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6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12120" windowHeight="7935" tabRatio="1000" firstSheet="6" activeTab="16"/>
  </bookViews>
  <sheets>
    <sheet name="BKAS IDR" sheetId="1" r:id="rId1"/>
    <sheet name="JURNAL KAS 1" sheetId="13" r:id="rId2"/>
    <sheet name="JURNAL KAS 2" sheetId="14" r:id="rId3"/>
    <sheet name="MANDIRI IDR 2" sheetId="2" r:id="rId4"/>
    <sheet name="JBANK 1" sheetId="15" r:id="rId5"/>
    <sheet name="MANDIRI USD 2" sheetId="16" r:id="rId6"/>
    <sheet name="JBANK" sheetId="17" r:id="rId7"/>
    <sheet name="buku penjualan" sheetId="6" r:id="rId8"/>
    <sheet name="JPENJUALAN" sheetId="18" r:id="rId9"/>
    <sheet name="Buku Pembelian PPN" sheetId="7" r:id="rId10"/>
    <sheet name="JPEMBELIAN PPN" sheetId="19" r:id="rId11"/>
    <sheet name="buku pembelian non ppn" sheetId="10" r:id="rId12"/>
    <sheet name="JPEMBELIAN NON PPN" sheetId="20" r:id="rId13"/>
    <sheet name="Buku Piutang" sheetId="8" r:id="rId14"/>
    <sheet name="Buku Hutang" sheetId="9" r:id="rId15"/>
    <sheet name="AJP" sheetId="11" r:id="rId16"/>
    <sheet name="Sheet6" sheetId="12" r:id="rId17"/>
  </sheets>
  <externalReferences>
    <externalReference r:id="rId18"/>
    <externalReference r:id="rId19"/>
  </externalReferences>
  <definedNames>
    <definedName name="_xlnm._FilterDatabase" localSheetId="9" hidden="1">'Buku Pembelian PPN'!$A$1:$AT$5148</definedName>
  </definedNames>
  <calcPr calcId="124519"/>
</workbook>
</file>

<file path=xl/calcChain.xml><?xml version="1.0" encoding="utf-8"?>
<calcChain xmlns="http://schemas.openxmlformats.org/spreadsheetml/2006/main">
  <c r="AE34" i="18"/>
  <c r="X34"/>
  <c r="W34"/>
  <c r="AC34" s="1"/>
  <c r="Q34"/>
  <c r="P34"/>
  <c r="R34" s="1"/>
  <c r="O34"/>
  <c r="E34"/>
  <c r="Q9" i="8"/>
  <c r="Q26"/>
  <c r="H34"/>
  <c r="H33"/>
  <c r="O13" i="7"/>
  <c r="P13"/>
  <c r="W13"/>
  <c r="X13"/>
  <c r="L13" i="10"/>
  <c r="O9" i="9"/>
  <c r="N9"/>
  <c r="J44"/>
  <c r="J43"/>
  <c r="J41"/>
  <c r="J45" s="1"/>
  <c r="J40"/>
  <c r="N18"/>
  <c r="O18" s="1"/>
  <c r="L29"/>
  <c r="N27"/>
  <c r="L28"/>
  <c r="J42" s="1"/>
  <c r="P26" i="8"/>
  <c r="P7"/>
  <c r="P8" s="1"/>
  <c r="P9" s="1"/>
  <c r="I26"/>
  <c r="G26"/>
  <c r="G17"/>
  <c r="G7"/>
  <c r="M15" i="20"/>
  <c r="M12"/>
  <c r="M11"/>
  <c r="S11" i="10"/>
  <c r="S13" s="1"/>
  <c r="R11"/>
  <c r="T11" s="1"/>
  <c r="T9"/>
  <c r="P9"/>
  <c r="P13" s="1"/>
  <c r="N9"/>
  <c r="N13" s="1"/>
  <c r="N13" i="19"/>
  <c r="M12"/>
  <c r="M5"/>
  <c r="K7"/>
  <c r="V11" i="7"/>
  <c r="AD11" s="1"/>
  <c r="U11"/>
  <c r="AB9"/>
  <c r="U9"/>
  <c r="T9"/>
  <c r="Q9"/>
  <c r="Q13" s="1"/>
  <c r="G25" i="18"/>
  <c r="G26" s="1"/>
  <c r="I24"/>
  <c r="H24" s="1"/>
  <c r="I23"/>
  <c r="H23" s="1"/>
  <c r="E23"/>
  <c r="D26"/>
  <c r="D23"/>
  <c r="Y11" i="6"/>
  <c r="AB11"/>
  <c r="AA9"/>
  <c r="AA11" s="1"/>
  <c r="AE7"/>
  <c r="W7"/>
  <c r="X7" s="1"/>
  <c r="I26" i="17"/>
  <c r="J27" s="1"/>
  <c r="E23"/>
  <c r="C7"/>
  <c r="A7"/>
  <c r="O12" i="16"/>
  <c r="O13" s="1"/>
  <c r="O14" s="1"/>
  <c r="O15" s="1"/>
  <c r="O16" s="1"/>
  <c r="N15"/>
  <c r="N18" s="1"/>
  <c r="N14"/>
  <c r="I20" i="17" s="1"/>
  <c r="J21" s="1"/>
  <c r="K13" i="16"/>
  <c r="K14" s="1"/>
  <c r="K15" s="1"/>
  <c r="M13"/>
  <c r="M18" s="1"/>
  <c r="F23" i="15"/>
  <c r="G24" s="1"/>
  <c r="F20"/>
  <c r="F27" s="1"/>
  <c r="G8"/>
  <c r="G10" s="1"/>
  <c r="F7"/>
  <c r="F10" s="1"/>
  <c r="C7"/>
  <c r="A7"/>
  <c r="E18453" i="14"/>
  <c r="E18452"/>
  <c r="E18451"/>
  <c r="E18450"/>
  <c r="E18449"/>
  <c r="E18448"/>
  <c r="E18447"/>
  <c r="E18446"/>
  <c r="E18445"/>
  <c r="E18444"/>
  <c r="E18443"/>
  <c r="E18442"/>
  <c r="E18441"/>
  <c r="E18440"/>
  <c r="E18439"/>
  <c r="E18438"/>
  <c r="E18437"/>
  <c r="E18436"/>
  <c r="E18435"/>
  <c r="E18434"/>
  <c r="E18433"/>
  <c r="E18432"/>
  <c r="E18431"/>
  <c r="E18430"/>
  <c r="E18429"/>
  <c r="E18428"/>
  <c r="E18427"/>
  <c r="E18426"/>
  <c r="E18425"/>
  <c r="E18424"/>
  <c r="E18423"/>
  <c r="E18422"/>
  <c r="E18421"/>
  <c r="E18420"/>
  <c r="E18419"/>
  <c r="E18418"/>
  <c r="E18417"/>
  <c r="E18416"/>
  <c r="E18415"/>
  <c r="E18414"/>
  <c r="E18413"/>
  <c r="E18412"/>
  <c r="E18411"/>
  <c r="E18410"/>
  <c r="E18409"/>
  <c r="E18408"/>
  <c r="E18407"/>
  <c r="E18406"/>
  <c r="E18405"/>
  <c r="E18404"/>
  <c r="E18403"/>
  <c r="E18402"/>
  <c r="E18401"/>
  <c r="E18400"/>
  <c r="E18399"/>
  <c r="E18398"/>
  <c r="E18397"/>
  <c r="E18396"/>
  <c r="E18395"/>
  <c r="E18394"/>
  <c r="E18393"/>
  <c r="E18392"/>
  <c r="E18391"/>
  <c r="E18390"/>
  <c r="E18389"/>
  <c r="E18388"/>
  <c r="E18387"/>
  <c r="E18386"/>
  <c r="E18385"/>
  <c r="E18384"/>
  <c r="E18383"/>
  <c r="E18382"/>
  <c r="E18381"/>
  <c r="E18380"/>
  <c r="E18379"/>
  <c r="E18378"/>
  <c r="E18377"/>
  <c r="E18376"/>
  <c r="E18375"/>
  <c r="E18374"/>
  <c r="E18373"/>
  <c r="E18372"/>
  <c r="E18371"/>
  <c r="E18370"/>
  <c r="E18369"/>
  <c r="E18368"/>
  <c r="E18367"/>
  <c r="E18366"/>
  <c r="E18365"/>
  <c r="E18364"/>
  <c r="E18363"/>
  <c r="E18362"/>
  <c r="E18361"/>
  <c r="E18360"/>
  <c r="E18359"/>
  <c r="E18358"/>
  <c r="E18357"/>
  <c r="E18356"/>
  <c r="E18355"/>
  <c r="E18354"/>
  <c r="E18353"/>
  <c r="E18352"/>
  <c r="E18351"/>
  <c r="E18350"/>
  <c r="E18349"/>
  <c r="E18348"/>
  <c r="E18347"/>
  <c r="E18346"/>
  <c r="E18345"/>
  <c r="E18344"/>
  <c r="E18343"/>
  <c r="E18342"/>
  <c r="E18341"/>
  <c r="E18340"/>
  <c r="E18339"/>
  <c r="E18338"/>
  <c r="E18337"/>
  <c r="E18336"/>
  <c r="E18335"/>
  <c r="E18334"/>
  <c r="E18333"/>
  <c r="E18332"/>
  <c r="E18331"/>
  <c r="E18330"/>
  <c r="E18329"/>
  <c r="E18328"/>
  <c r="E18327"/>
  <c r="E18326"/>
  <c r="E18325"/>
  <c r="E18324"/>
  <c r="E18323"/>
  <c r="E18322"/>
  <c r="E18321"/>
  <c r="E18320"/>
  <c r="E18319"/>
  <c r="E18318"/>
  <c r="E18317"/>
  <c r="E18316"/>
  <c r="E18315"/>
  <c r="E18314"/>
  <c r="E18313"/>
  <c r="E18312"/>
  <c r="E18311"/>
  <c r="E18310"/>
  <c r="E18309"/>
  <c r="E18308"/>
  <c r="E18307"/>
  <c r="E18306"/>
  <c r="E18305"/>
  <c r="E18304"/>
  <c r="E18303"/>
  <c r="E18302"/>
  <c r="E18301"/>
  <c r="E18300"/>
  <c r="E18299"/>
  <c r="E18298"/>
  <c r="E18297"/>
  <c r="E18296"/>
  <c r="E18295"/>
  <c r="E18294"/>
  <c r="E18293"/>
  <c r="E18292"/>
  <c r="E18291"/>
  <c r="E18290"/>
  <c r="E18289"/>
  <c r="E18288"/>
  <c r="E18287"/>
  <c r="E18286"/>
  <c r="E18285"/>
  <c r="E18284"/>
  <c r="E18283"/>
  <c r="E18282"/>
  <c r="E18281"/>
  <c r="E18280"/>
  <c r="E18279"/>
  <c r="E18278"/>
  <c r="E18277"/>
  <c r="E18276"/>
  <c r="E18275"/>
  <c r="E18274"/>
  <c r="E18273"/>
  <c r="E18272"/>
  <c r="E18271"/>
  <c r="E18270"/>
  <c r="E18269"/>
  <c r="E18268"/>
  <c r="E18267"/>
  <c r="E18266"/>
  <c r="E18265"/>
  <c r="E18264"/>
  <c r="E18263"/>
  <c r="E18262"/>
  <c r="E18261"/>
  <c r="E18260"/>
  <c r="E18259"/>
  <c r="E18258"/>
  <c r="E18257"/>
  <c r="E18256"/>
  <c r="E18255"/>
  <c r="E18254"/>
  <c r="E18253"/>
  <c r="E18252"/>
  <c r="E18251"/>
  <c r="E18250"/>
  <c r="E18249"/>
  <c r="E18248"/>
  <c r="E18247"/>
  <c r="E18246"/>
  <c r="E18245"/>
  <c r="E18244"/>
  <c r="E18243"/>
  <c r="E18242"/>
  <c r="E18241"/>
  <c r="E18240"/>
  <c r="E18239"/>
  <c r="E18238"/>
  <c r="E18237"/>
  <c r="E18236"/>
  <c r="E18235"/>
  <c r="E18234"/>
  <c r="E18233"/>
  <c r="E18232"/>
  <c r="E18231"/>
  <c r="E18230"/>
  <c r="E18229"/>
  <c r="E18228"/>
  <c r="E18227"/>
  <c r="E18226"/>
  <c r="E18225"/>
  <c r="E18224"/>
  <c r="E18223"/>
  <c r="E18222"/>
  <c r="E18221"/>
  <c r="E18220"/>
  <c r="E18219"/>
  <c r="E18218"/>
  <c r="E18217"/>
  <c r="E18216"/>
  <c r="E18215"/>
  <c r="E18214"/>
  <c r="E18213"/>
  <c r="E18212"/>
  <c r="E18211"/>
  <c r="E18210"/>
  <c r="E18209"/>
  <c r="E18208"/>
  <c r="E18207"/>
  <c r="E18206"/>
  <c r="E18205"/>
  <c r="E18204"/>
  <c r="E18203"/>
  <c r="E18202"/>
  <c r="E18201"/>
  <c r="E18200"/>
  <c r="E18199"/>
  <c r="E18198"/>
  <c r="E18197"/>
  <c r="E18196"/>
  <c r="E18195"/>
  <c r="E18194"/>
  <c r="E18193"/>
  <c r="E18192"/>
  <c r="E18191"/>
  <c r="E18190"/>
  <c r="E18189"/>
  <c r="E18188"/>
  <c r="E18187"/>
  <c r="E18186"/>
  <c r="E18185"/>
  <c r="E18184"/>
  <c r="E18183"/>
  <c r="E18182"/>
  <c r="E18181"/>
  <c r="E18180"/>
  <c r="E18179"/>
  <c r="E18178"/>
  <c r="E18177"/>
  <c r="E18176"/>
  <c r="E18175"/>
  <c r="E18174"/>
  <c r="E18173"/>
  <c r="E18172"/>
  <c r="E18171"/>
  <c r="E18170"/>
  <c r="E18169"/>
  <c r="E18168"/>
  <c r="E18167"/>
  <c r="E18166"/>
  <c r="E18165"/>
  <c r="E18164"/>
  <c r="E18163"/>
  <c r="E18162"/>
  <c r="E18161"/>
  <c r="E18160"/>
  <c r="E18159"/>
  <c r="E18158"/>
  <c r="E18157"/>
  <c r="E18156"/>
  <c r="E18155"/>
  <c r="E18154"/>
  <c r="E18153"/>
  <c r="E18152"/>
  <c r="E18151"/>
  <c r="E18150"/>
  <c r="E18149"/>
  <c r="E18148"/>
  <c r="E18147"/>
  <c r="E18146"/>
  <c r="E18145"/>
  <c r="E18144"/>
  <c r="E18143"/>
  <c r="E18142"/>
  <c r="E18141"/>
  <c r="E18140"/>
  <c r="E18139"/>
  <c r="E18138"/>
  <c r="E18137"/>
  <c r="E18136"/>
  <c r="E18135"/>
  <c r="E18134"/>
  <c r="E18133"/>
  <c r="E18132"/>
  <c r="E18131"/>
  <c r="E18130"/>
  <c r="E18129"/>
  <c r="E18128"/>
  <c r="E18127"/>
  <c r="E18126"/>
  <c r="E18125"/>
  <c r="E18124"/>
  <c r="E18123"/>
  <c r="E18122"/>
  <c r="E18121"/>
  <c r="E18120"/>
  <c r="E18119"/>
  <c r="E18118"/>
  <c r="E18117"/>
  <c r="E18116"/>
  <c r="E18115"/>
  <c r="E18114"/>
  <c r="E18113"/>
  <c r="E18112"/>
  <c r="E18111"/>
  <c r="E18110"/>
  <c r="E18109"/>
  <c r="E18108"/>
  <c r="E18107"/>
  <c r="E18106"/>
  <c r="E18105"/>
  <c r="E18104"/>
  <c r="E18103"/>
  <c r="E18102"/>
  <c r="E18101"/>
  <c r="E18100"/>
  <c r="E18099"/>
  <c r="E18098"/>
  <c r="E18097"/>
  <c r="E18096"/>
  <c r="E18095"/>
  <c r="E18094"/>
  <c r="E18093"/>
  <c r="E18092"/>
  <c r="E18091"/>
  <c r="E18090"/>
  <c r="E18089"/>
  <c r="E18088"/>
  <c r="E18087"/>
  <c r="E18086"/>
  <c r="E18085"/>
  <c r="E18084"/>
  <c r="E18083"/>
  <c r="E18082"/>
  <c r="E18081"/>
  <c r="E18080"/>
  <c r="E18079"/>
  <c r="E18078"/>
  <c r="E18077"/>
  <c r="E18076"/>
  <c r="E18075"/>
  <c r="E18074"/>
  <c r="E18073"/>
  <c r="E18072"/>
  <c r="E18071"/>
  <c r="E18070"/>
  <c r="E18069"/>
  <c r="E18068"/>
  <c r="E18067"/>
  <c r="E18066"/>
  <c r="E18065"/>
  <c r="E18064"/>
  <c r="E18063"/>
  <c r="E18062"/>
  <c r="E18061"/>
  <c r="E18060"/>
  <c r="E18059"/>
  <c r="E18058"/>
  <c r="E18057"/>
  <c r="E18056"/>
  <c r="E18055"/>
  <c r="E18054"/>
  <c r="E18053"/>
  <c r="E18052"/>
  <c r="E18051"/>
  <c r="E18050"/>
  <c r="E18049"/>
  <c r="E18048"/>
  <c r="E18047"/>
  <c r="E18046"/>
  <c r="E18045"/>
  <c r="E18044"/>
  <c r="E18043"/>
  <c r="E18042"/>
  <c r="E18041"/>
  <c r="E18040"/>
  <c r="E18039"/>
  <c r="E18038"/>
  <c r="E18037"/>
  <c r="E18036"/>
  <c r="E18035"/>
  <c r="E18034"/>
  <c r="E18033"/>
  <c r="E18032"/>
  <c r="E18031"/>
  <c r="E18030"/>
  <c r="E18029"/>
  <c r="E18028"/>
  <c r="E18027"/>
  <c r="E18026"/>
  <c r="E18025"/>
  <c r="E18024"/>
  <c r="E18023"/>
  <c r="E18022"/>
  <c r="E18021"/>
  <c r="E18020"/>
  <c r="E18019"/>
  <c r="E18018"/>
  <c r="E18017"/>
  <c r="E18016"/>
  <c r="E18015"/>
  <c r="E18014"/>
  <c r="E18013"/>
  <c r="E18012"/>
  <c r="E18011"/>
  <c r="E18010"/>
  <c r="E18009"/>
  <c r="E18008"/>
  <c r="E18007"/>
  <c r="E18006"/>
  <c r="E18005"/>
  <c r="E18004"/>
  <c r="E18003"/>
  <c r="E18002"/>
  <c r="E18001"/>
  <c r="E18000"/>
  <c r="E17999"/>
  <c r="E17998"/>
  <c r="E17997"/>
  <c r="E17996"/>
  <c r="E17995"/>
  <c r="E17994"/>
  <c r="E17993"/>
  <c r="E17992"/>
  <c r="E17991"/>
  <c r="E17990"/>
  <c r="E17989"/>
  <c r="E17988"/>
  <c r="E17987"/>
  <c r="E17986"/>
  <c r="E17985"/>
  <c r="E17984"/>
  <c r="E17983"/>
  <c r="E17982"/>
  <c r="E17981"/>
  <c r="E17980"/>
  <c r="E17979"/>
  <c r="E17978"/>
  <c r="E17977"/>
  <c r="E17976"/>
  <c r="E17975"/>
  <c r="E17974"/>
  <c r="E17973"/>
  <c r="E17972"/>
  <c r="E17971"/>
  <c r="E17970"/>
  <c r="E17969"/>
  <c r="E17968"/>
  <c r="E17967"/>
  <c r="E17966"/>
  <c r="E17965"/>
  <c r="E17964"/>
  <c r="E17963"/>
  <c r="E17962"/>
  <c r="E17961"/>
  <c r="E17960"/>
  <c r="E17959"/>
  <c r="E17958"/>
  <c r="E17957"/>
  <c r="E17956"/>
  <c r="E17955"/>
  <c r="E17954"/>
  <c r="E17953"/>
  <c r="E17952"/>
  <c r="E17951"/>
  <c r="E17950"/>
  <c r="E17949"/>
  <c r="E17948"/>
  <c r="E17947"/>
  <c r="E17946"/>
  <c r="E17945"/>
  <c r="E17944"/>
  <c r="E17943"/>
  <c r="E17942"/>
  <c r="E17941"/>
  <c r="E17940"/>
  <c r="E17939"/>
  <c r="E17938"/>
  <c r="E17937"/>
  <c r="E17936"/>
  <c r="E17935"/>
  <c r="E17934"/>
  <c r="E17933"/>
  <c r="E17932"/>
  <c r="E17931"/>
  <c r="E17930"/>
  <c r="E17929"/>
  <c r="E17928"/>
  <c r="E17927"/>
  <c r="E17926"/>
  <c r="E17925"/>
  <c r="E17924"/>
  <c r="E17923"/>
  <c r="E17922"/>
  <c r="E17921"/>
  <c r="E17920"/>
  <c r="E17919"/>
  <c r="E17918"/>
  <c r="E17917"/>
  <c r="E17916"/>
  <c r="E17915"/>
  <c r="E17914"/>
  <c r="E17913"/>
  <c r="E17912"/>
  <c r="E17911"/>
  <c r="E17910"/>
  <c r="E17909"/>
  <c r="E17908"/>
  <c r="E17907"/>
  <c r="E17906"/>
  <c r="E17905"/>
  <c r="E17904"/>
  <c r="E17903"/>
  <c r="E17902"/>
  <c r="E17901"/>
  <c r="E17900"/>
  <c r="E17899"/>
  <c r="E17898"/>
  <c r="E17897"/>
  <c r="E17896"/>
  <c r="E17895"/>
  <c r="E17894"/>
  <c r="E17893"/>
  <c r="E17892"/>
  <c r="E17891"/>
  <c r="E17890"/>
  <c r="E17889"/>
  <c r="E17888"/>
  <c r="E17887"/>
  <c r="E17886"/>
  <c r="E17885"/>
  <c r="E17884"/>
  <c r="E17883"/>
  <c r="E17882"/>
  <c r="E17881"/>
  <c r="E17880"/>
  <c r="E17879"/>
  <c r="E17878"/>
  <c r="E17877"/>
  <c r="E17876"/>
  <c r="E17875"/>
  <c r="E17874"/>
  <c r="E17873"/>
  <c r="E17872"/>
  <c r="E17871"/>
  <c r="E17870"/>
  <c r="E17869"/>
  <c r="E17868"/>
  <c r="E17867"/>
  <c r="E17866"/>
  <c r="E17865"/>
  <c r="E17864"/>
  <c r="E17863"/>
  <c r="E17862"/>
  <c r="E17861"/>
  <c r="E17860"/>
  <c r="E17859"/>
  <c r="E17858"/>
  <c r="E17857"/>
  <c r="E17856"/>
  <c r="E17855"/>
  <c r="E17854"/>
  <c r="E17853"/>
  <c r="E17852"/>
  <c r="E17851"/>
  <c r="E17850"/>
  <c r="E17849"/>
  <c r="E17848"/>
  <c r="E17847"/>
  <c r="E17846"/>
  <c r="E17845"/>
  <c r="E17844"/>
  <c r="E17843"/>
  <c r="E17842"/>
  <c r="E17841"/>
  <c r="E17840"/>
  <c r="E17839"/>
  <c r="E17838"/>
  <c r="E17837"/>
  <c r="E17836"/>
  <c r="E17835"/>
  <c r="E17834"/>
  <c r="E17833"/>
  <c r="E17832"/>
  <c r="E17831"/>
  <c r="E17830"/>
  <c r="E17829"/>
  <c r="E17828"/>
  <c r="E17827"/>
  <c r="E17826"/>
  <c r="E17825"/>
  <c r="E17824"/>
  <c r="E17823"/>
  <c r="E17822"/>
  <c r="E17821"/>
  <c r="E17820"/>
  <c r="E17819"/>
  <c r="E17818"/>
  <c r="E17817"/>
  <c r="E17816"/>
  <c r="E17815"/>
  <c r="E17814"/>
  <c r="E17813"/>
  <c r="E17812"/>
  <c r="E17811"/>
  <c r="E17810"/>
  <c r="E17809"/>
  <c r="E17808"/>
  <c r="E17807"/>
  <c r="E17806"/>
  <c r="E17805"/>
  <c r="E17804"/>
  <c r="E17803"/>
  <c r="E17802"/>
  <c r="E17801"/>
  <c r="E17800"/>
  <c r="E17799"/>
  <c r="E17798"/>
  <c r="E17797"/>
  <c r="E17796"/>
  <c r="E17795"/>
  <c r="E17794"/>
  <c r="E17793"/>
  <c r="E17792"/>
  <c r="E17791"/>
  <c r="E17790"/>
  <c r="E17789"/>
  <c r="E17788"/>
  <c r="E17787"/>
  <c r="E17786"/>
  <c r="E17785"/>
  <c r="E17784"/>
  <c r="E17783"/>
  <c r="E17782"/>
  <c r="E17781"/>
  <c r="E17780"/>
  <c r="E17779"/>
  <c r="E17778"/>
  <c r="E17777"/>
  <c r="E17776"/>
  <c r="E17775"/>
  <c r="E17774"/>
  <c r="E17773"/>
  <c r="E17772"/>
  <c r="E17771"/>
  <c r="E17770"/>
  <c r="E17769"/>
  <c r="E17768"/>
  <c r="E17767"/>
  <c r="E17766"/>
  <c r="E17765"/>
  <c r="E17764"/>
  <c r="E17763"/>
  <c r="E17762"/>
  <c r="E17761"/>
  <c r="E17760"/>
  <c r="E17759"/>
  <c r="E17758"/>
  <c r="E17757"/>
  <c r="E17756"/>
  <c r="E17755"/>
  <c r="E17754"/>
  <c r="E17753"/>
  <c r="E17752"/>
  <c r="E17751"/>
  <c r="E17750"/>
  <c r="E17749"/>
  <c r="E17748"/>
  <c r="E17747"/>
  <c r="E17746"/>
  <c r="E17745"/>
  <c r="E17744"/>
  <c r="E17743"/>
  <c r="E17742"/>
  <c r="E17741"/>
  <c r="E17740"/>
  <c r="E17739"/>
  <c r="E17738"/>
  <c r="E17737"/>
  <c r="E17736"/>
  <c r="E17735"/>
  <c r="E17734"/>
  <c r="E17733"/>
  <c r="E17732"/>
  <c r="E17731"/>
  <c r="E17730"/>
  <c r="E17729"/>
  <c r="E17728"/>
  <c r="E17727"/>
  <c r="E17726"/>
  <c r="E17725"/>
  <c r="E17724"/>
  <c r="E17723"/>
  <c r="E17722"/>
  <c r="E17721"/>
  <c r="E17720"/>
  <c r="E17719"/>
  <c r="E17718"/>
  <c r="E17717"/>
  <c r="E17716"/>
  <c r="E17715"/>
  <c r="E17714"/>
  <c r="E17713"/>
  <c r="E17712"/>
  <c r="E17711"/>
  <c r="E17710"/>
  <c r="E17709"/>
  <c r="E17708"/>
  <c r="E17707"/>
  <c r="E17706"/>
  <c r="E17705"/>
  <c r="E17704"/>
  <c r="E17703"/>
  <c r="E17702"/>
  <c r="E17701"/>
  <c r="E17700"/>
  <c r="E17699"/>
  <c r="E17698"/>
  <c r="E17697"/>
  <c r="E17696"/>
  <c r="E17695"/>
  <c r="E17694"/>
  <c r="E17693"/>
  <c r="E17692"/>
  <c r="E17691"/>
  <c r="E17690"/>
  <c r="E17689"/>
  <c r="E17688"/>
  <c r="E17687"/>
  <c r="E17686"/>
  <c r="E17685"/>
  <c r="E17684"/>
  <c r="E17683"/>
  <c r="E17682"/>
  <c r="E17681"/>
  <c r="E17680"/>
  <c r="E17679"/>
  <c r="E17678"/>
  <c r="E17677"/>
  <c r="E17676"/>
  <c r="E17675"/>
  <c r="E17674"/>
  <c r="E17673"/>
  <c r="E17672"/>
  <c r="E17671"/>
  <c r="E17670"/>
  <c r="E17669"/>
  <c r="E17668"/>
  <c r="E17667"/>
  <c r="E17666"/>
  <c r="E17665"/>
  <c r="E17664"/>
  <c r="E17663"/>
  <c r="E17662"/>
  <c r="E17661"/>
  <c r="E17660"/>
  <c r="E17659"/>
  <c r="E17658"/>
  <c r="E17657"/>
  <c r="E17656"/>
  <c r="E17655"/>
  <c r="E17654"/>
  <c r="E17653"/>
  <c r="E17652"/>
  <c r="E17651"/>
  <c r="E17650"/>
  <c r="E17649"/>
  <c r="E17648"/>
  <c r="E17647"/>
  <c r="E17646"/>
  <c r="E17645"/>
  <c r="E17644"/>
  <c r="E17643"/>
  <c r="E17642"/>
  <c r="E17641"/>
  <c r="E17640"/>
  <c r="E17639"/>
  <c r="E17638"/>
  <c r="E17637"/>
  <c r="E17636"/>
  <c r="E17635"/>
  <c r="E17634"/>
  <c r="E17633"/>
  <c r="E17632"/>
  <c r="E17631"/>
  <c r="E17630"/>
  <c r="E17629"/>
  <c r="E17628"/>
  <c r="E17627"/>
  <c r="E17626"/>
  <c r="E17625"/>
  <c r="E17624"/>
  <c r="E17623"/>
  <c r="E17622"/>
  <c r="E17621"/>
  <c r="E17620"/>
  <c r="E17619"/>
  <c r="E17618"/>
  <c r="E17617"/>
  <c r="E17616"/>
  <c r="E17615"/>
  <c r="E17614"/>
  <c r="E17613"/>
  <c r="E17612"/>
  <c r="E17611"/>
  <c r="E17610"/>
  <c r="E17609"/>
  <c r="E17608"/>
  <c r="E17607"/>
  <c r="E17606"/>
  <c r="E17605"/>
  <c r="E17604"/>
  <c r="E17603"/>
  <c r="E17602"/>
  <c r="E17601"/>
  <c r="E17600"/>
  <c r="E17599"/>
  <c r="E17598"/>
  <c r="E17597"/>
  <c r="E17596"/>
  <c r="E17595"/>
  <c r="E17594"/>
  <c r="E17593"/>
  <c r="E17592"/>
  <c r="E17591"/>
  <c r="E17590"/>
  <c r="E17589"/>
  <c r="E17588"/>
  <c r="E17587"/>
  <c r="E17586"/>
  <c r="E17585"/>
  <c r="E17584"/>
  <c r="E17583"/>
  <c r="E17582"/>
  <c r="E17581"/>
  <c r="E17580"/>
  <c r="E17579"/>
  <c r="E17578"/>
  <c r="E17577"/>
  <c r="E17576"/>
  <c r="E17575"/>
  <c r="E17574"/>
  <c r="E17573"/>
  <c r="E17572"/>
  <c r="E17571"/>
  <c r="E17570"/>
  <c r="E17569"/>
  <c r="E17568"/>
  <c r="E17567"/>
  <c r="E17566"/>
  <c r="E17565"/>
  <c r="E17564"/>
  <c r="E17563"/>
  <c r="E17562"/>
  <c r="E17561"/>
  <c r="E17560"/>
  <c r="E17559"/>
  <c r="E17558"/>
  <c r="E17557"/>
  <c r="E17556"/>
  <c r="E17555"/>
  <c r="E17554"/>
  <c r="E17553"/>
  <c r="E17552"/>
  <c r="E17551"/>
  <c r="E17550"/>
  <c r="E17549"/>
  <c r="E17548"/>
  <c r="E17547"/>
  <c r="E17546"/>
  <c r="E17545"/>
  <c r="E17544"/>
  <c r="E17543"/>
  <c r="E17542"/>
  <c r="E17541"/>
  <c r="E17540"/>
  <c r="E17539"/>
  <c r="E17538"/>
  <c r="E17537"/>
  <c r="E17536"/>
  <c r="E17535"/>
  <c r="E17534"/>
  <c r="E17533"/>
  <c r="E17532"/>
  <c r="E17531"/>
  <c r="E17530"/>
  <c r="E17529"/>
  <c r="E17528"/>
  <c r="E17527"/>
  <c r="E17526"/>
  <c r="E17525"/>
  <c r="E17524"/>
  <c r="E17523"/>
  <c r="E17522"/>
  <c r="E17521"/>
  <c r="E17520"/>
  <c r="E17519"/>
  <c r="E17518"/>
  <c r="E17517"/>
  <c r="E17516"/>
  <c r="E17515"/>
  <c r="E17514"/>
  <c r="E17513"/>
  <c r="E17512"/>
  <c r="E17511"/>
  <c r="E17510"/>
  <c r="E17509"/>
  <c r="E17508"/>
  <c r="E17507"/>
  <c r="E17506"/>
  <c r="E17505"/>
  <c r="E17504"/>
  <c r="E17503"/>
  <c r="E17502"/>
  <c r="E17501"/>
  <c r="E17500"/>
  <c r="E17499"/>
  <c r="E17498"/>
  <c r="E17497"/>
  <c r="E17496"/>
  <c r="E17495"/>
  <c r="E17494"/>
  <c r="E17493"/>
  <c r="E17492"/>
  <c r="E17491"/>
  <c r="E17490"/>
  <c r="E17489"/>
  <c r="E17488"/>
  <c r="E17487"/>
  <c r="E17486"/>
  <c r="E17485"/>
  <c r="E17484"/>
  <c r="E17483"/>
  <c r="E17482"/>
  <c r="E17481"/>
  <c r="E17480"/>
  <c r="E17479"/>
  <c r="E17478"/>
  <c r="E17477"/>
  <c r="E17476"/>
  <c r="E17475"/>
  <c r="E17474"/>
  <c r="E17473"/>
  <c r="E17472"/>
  <c r="E17471"/>
  <c r="E17470"/>
  <c r="E17469"/>
  <c r="E17468"/>
  <c r="E17467"/>
  <c r="E17466"/>
  <c r="E17465"/>
  <c r="E17464"/>
  <c r="E17463"/>
  <c r="E17462"/>
  <c r="E17461"/>
  <c r="E17460"/>
  <c r="E17459"/>
  <c r="E17458"/>
  <c r="E17457"/>
  <c r="E17456"/>
  <c r="E17455"/>
  <c r="E17454"/>
  <c r="E17453"/>
  <c r="E17452"/>
  <c r="E17451"/>
  <c r="E17450"/>
  <c r="E17449"/>
  <c r="E17448"/>
  <c r="E17447"/>
  <c r="E17446"/>
  <c r="E17445"/>
  <c r="E17444"/>
  <c r="E17443"/>
  <c r="E17442"/>
  <c r="E17441"/>
  <c r="E17440"/>
  <c r="E17439"/>
  <c r="E17438"/>
  <c r="E17437"/>
  <c r="E17436"/>
  <c r="E17435"/>
  <c r="E17434"/>
  <c r="E17433"/>
  <c r="E17432"/>
  <c r="E17431"/>
  <c r="E17430"/>
  <c r="E17429"/>
  <c r="E17428"/>
  <c r="E17427"/>
  <c r="E17426"/>
  <c r="E17425"/>
  <c r="E17424"/>
  <c r="E17423"/>
  <c r="E17422"/>
  <c r="E17421"/>
  <c r="E17420"/>
  <c r="E17419"/>
  <c r="E17418"/>
  <c r="E17417"/>
  <c r="E17416"/>
  <c r="E17415"/>
  <c r="E17414"/>
  <c r="E17413"/>
  <c r="E17412"/>
  <c r="E17411"/>
  <c r="E17410"/>
  <c r="E17409"/>
  <c r="E17408"/>
  <c r="E17407"/>
  <c r="E17406"/>
  <c r="E17405"/>
  <c r="E17404"/>
  <c r="E17403"/>
  <c r="E17402"/>
  <c r="E17401"/>
  <c r="E17400"/>
  <c r="E17399"/>
  <c r="E17398"/>
  <c r="E17397"/>
  <c r="E17396"/>
  <c r="E17395"/>
  <c r="E17394"/>
  <c r="E17393"/>
  <c r="E17392"/>
  <c r="E17391"/>
  <c r="E17390"/>
  <c r="E17389"/>
  <c r="E17388"/>
  <c r="E17387"/>
  <c r="E17386"/>
  <c r="E17385"/>
  <c r="E17384"/>
  <c r="E17383"/>
  <c r="E17382"/>
  <c r="E17381"/>
  <c r="E17380"/>
  <c r="E17379"/>
  <c r="E17378"/>
  <c r="E17377"/>
  <c r="E17376"/>
  <c r="E17375"/>
  <c r="E17374"/>
  <c r="E17373"/>
  <c r="E17372"/>
  <c r="E17371"/>
  <c r="E17370"/>
  <c r="E17369"/>
  <c r="E17368"/>
  <c r="E17367"/>
  <c r="E17366"/>
  <c r="E17365"/>
  <c r="E17364"/>
  <c r="E17363"/>
  <c r="E17362"/>
  <c r="E17361"/>
  <c r="E17360"/>
  <c r="E17359"/>
  <c r="E17358"/>
  <c r="E17357"/>
  <c r="E17356"/>
  <c r="E17355"/>
  <c r="E17354"/>
  <c r="E17353"/>
  <c r="E17352"/>
  <c r="E17351"/>
  <c r="E17350"/>
  <c r="E17349"/>
  <c r="E17348"/>
  <c r="E17347"/>
  <c r="E17346"/>
  <c r="E17345"/>
  <c r="E17344"/>
  <c r="E17343"/>
  <c r="E17342"/>
  <c r="E17341"/>
  <c r="E17340"/>
  <c r="E17339"/>
  <c r="E17338"/>
  <c r="E17337"/>
  <c r="E17336"/>
  <c r="E17335"/>
  <c r="E17334"/>
  <c r="E17333"/>
  <c r="E17332"/>
  <c r="E17331"/>
  <c r="E17330"/>
  <c r="E17329"/>
  <c r="E17328"/>
  <c r="E17327"/>
  <c r="E17326"/>
  <c r="E17325"/>
  <c r="E17324"/>
  <c r="E17323"/>
  <c r="E17322"/>
  <c r="E17321"/>
  <c r="E17320"/>
  <c r="E17319"/>
  <c r="E17318"/>
  <c r="E17317"/>
  <c r="E17316"/>
  <c r="E17315"/>
  <c r="E17314"/>
  <c r="E17313"/>
  <c r="E17312"/>
  <c r="E17311"/>
  <c r="E17310"/>
  <c r="E17309"/>
  <c r="E17308"/>
  <c r="E17307"/>
  <c r="E17306"/>
  <c r="E17305"/>
  <c r="E17304"/>
  <c r="E17303"/>
  <c r="E17302"/>
  <c r="E17301"/>
  <c r="E17300"/>
  <c r="E17299"/>
  <c r="E17298"/>
  <c r="E17297"/>
  <c r="E17296"/>
  <c r="E17295"/>
  <c r="E17294"/>
  <c r="E17293"/>
  <c r="E17292"/>
  <c r="E17291"/>
  <c r="E17290"/>
  <c r="E17289"/>
  <c r="E17288"/>
  <c r="E17287"/>
  <c r="E17286"/>
  <c r="E17285"/>
  <c r="E17284"/>
  <c r="E17283"/>
  <c r="E17282"/>
  <c r="E17281"/>
  <c r="E17280"/>
  <c r="E17279"/>
  <c r="E17278"/>
  <c r="E17277"/>
  <c r="E17276"/>
  <c r="E17275"/>
  <c r="E17274"/>
  <c r="E17273"/>
  <c r="E17272"/>
  <c r="E17271"/>
  <c r="E17270"/>
  <c r="E17269"/>
  <c r="E17268"/>
  <c r="E17267"/>
  <c r="E17266"/>
  <c r="E17265"/>
  <c r="E17264"/>
  <c r="E17263"/>
  <c r="E17262"/>
  <c r="E17261"/>
  <c r="E17260"/>
  <c r="E17259"/>
  <c r="E17258"/>
  <c r="E17257"/>
  <c r="E17256"/>
  <c r="E17255"/>
  <c r="E17254"/>
  <c r="E17253"/>
  <c r="E17252"/>
  <c r="E17251"/>
  <c r="E17250"/>
  <c r="E17249"/>
  <c r="E17248"/>
  <c r="E17247"/>
  <c r="E17246"/>
  <c r="E17245"/>
  <c r="E17244"/>
  <c r="E17243"/>
  <c r="E17242"/>
  <c r="E17241"/>
  <c r="E17240"/>
  <c r="E17239"/>
  <c r="E17238"/>
  <c r="E17237"/>
  <c r="E17236"/>
  <c r="E17235"/>
  <c r="E17234"/>
  <c r="E17233"/>
  <c r="E17232"/>
  <c r="E17231"/>
  <c r="E17230"/>
  <c r="E17229"/>
  <c r="E17228"/>
  <c r="E17227"/>
  <c r="E17226"/>
  <c r="E17225"/>
  <c r="E17224"/>
  <c r="E17223"/>
  <c r="E17222"/>
  <c r="E17221"/>
  <c r="E17220"/>
  <c r="E17219"/>
  <c r="E17218"/>
  <c r="E17217"/>
  <c r="E17216"/>
  <c r="E17215"/>
  <c r="E17214"/>
  <c r="E17213"/>
  <c r="E17212"/>
  <c r="E17211"/>
  <c r="E17210"/>
  <c r="E17209"/>
  <c r="E17208"/>
  <c r="E17207"/>
  <c r="E17206"/>
  <c r="E17205"/>
  <c r="E17204"/>
  <c r="E17203"/>
  <c r="E17202"/>
  <c r="E17201"/>
  <c r="E17200"/>
  <c r="E17199"/>
  <c r="E17198"/>
  <c r="E17197"/>
  <c r="E17196"/>
  <c r="E17195"/>
  <c r="E17194"/>
  <c r="E17193"/>
  <c r="E17192"/>
  <c r="E17191"/>
  <c r="E17190"/>
  <c r="E17189"/>
  <c r="E17188"/>
  <c r="E17187"/>
  <c r="E17186"/>
  <c r="E17185"/>
  <c r="E17184"/>
  <c r="E17183"/>
  <c r="E17182"/>
  <c r="E17181"/>
  <c r="E17180"/>
  <c r="E17179"/>
  <c r="E17178"/>
  <c r="E17177"/>
  <c r="E17176"/>
  <c r="E17175"/>
  <c r="E17174"/>
  <c r="E17173"/>
  <c r="E17172"/>
  <c r="E17171"/>
  <c r="E17170"/>
  <c r="E17169"/>
  <c r="E17168"/>
  <c r="E17167"/>
  <c r="E17166"/>
  <c r="E17165"/>
  <c r="E17164"/>
  <c r="E17163"/>
  <c r="E17162"/>
  <c r="E17161"/>
  <c r="E17160"/>
  <c r="E17159"/>
  <c r="E17158"/>
  <c r="E17157"/>
  <c r="E17156"/>
  <c r="E17155"/>
  <c r="E17154"/>
  <c r="E17153"/>
  <c r="E17152"/>
  <c r="E17151"/>
  <c r="E17150"/>
  <c r="E17149"/>
  <c r="E17148"/>
  <c r="E17147"/>
  <c r="E17146"/>
  <c r="E17145"/>
  <c r="E17144"/>
  <c r="E17143"/>
  <c r="E17142"/>
  <c r="E17141"/>
  <c r="E17140"/>
  <c r="E17139"/>
  <c r="E17138"/>
  <c r="E17137"/>
  <c r="E17136"/>
  <c r="E17135"/>
  <c r="E17134"/>
  <c r="E17133"/>
  <c r="E17132"/>
  <c r="E17131"/>
  <c r="E17130"/>
  <c r="E17129"/>
  <c r="E17128"/>
  <c r="E17127"/>
  <c r="E17126"/>
  <c r="E17125"/>
  <c r="E17124"/>
  <c r="E17123"/>
  <c r="E17122"/>
  <c r="E17121"/>
  <c r="E17120"/>
  <c r="E17119"/>
  <c r="E17118"/>
  <c r="E17117"/>
  <c r="E17116"/>
  <c r="E17115"/>
  <c r="E17114"/>
  <c r="E17113"/>
  <c r="E17112"/>
  <c r="E17111"/>
  <c r="E17110"/>
  <c r="E17109"/>
  <c r="E17108"/>
  <c r="E17107"/>
  <c r="E17106"/>
  <c r="E17105"/>
  <c r="E17104"/>
  <c r="E17103"/>
  <c r="E17102"/>
  <c r="E17101"/>
  <c r="E17100"/>
  <c r="E17099"/>
  <c r="E17098"/>
  <c r="E17097"/>
  <c r="E17096"/>
  <c r="E17095"/>
  <c r="E17094"/>
  <c r="E17093"/>
  <c r="E17092"/>
  <c r="E17091"/>
  <c r="E17090"/>
  <c r="E17089"/>
  <c r="E17088"/>
  <c r="E17087"/>
  <c r="E17086"/>
  <c r="E17085"/>
  <c r="E17084"/>
  <c r="E17083"/>
  <c r="E17082"/>
  <c r="E17081"/>
  <c r="E17080"/>
  <c r="E17079"/>
  <c r="E17078"/>
  <c r="E17077"/>
  <c r="E17076"/>
  <c r="E17075"/>
  <c r="E17074"/>
  <c r="E17073"/>
  <c r="E17072"/>
  <c r="E17071"/>
  <c r="E17070"/>
  <c r="E17069"/>
  <c r="E17068"/>
  <c r="E17067"/>
  <c r="E17066"/>
  <c r="E17065"/>
  <c r="E17064"/>
  <c r="E17063"/>
  <c r="E17062"/>
  <c r="E17061"/>
  <c r="E17060"/>
  <c r="E17059"/>
  <c r="E17058"/>
  <c r="E17057"/>
  <c r="E17056"/>
  <c r="E17055"/>
  <c r="E17054"/>
  <c r="E17053"/>
  <c r="E17052"/>
  <c r="E17051"/>
  <c r="E17050"/>
  <c r="E17049"/>
  <c r="E17048"/>
  <c r="E17047"/>
  <c r="E17046"/>
  <c r="E17045"/>
  <c r="E17044"/>
  <c r="E17043"/>
  <c r="E17042"/>
  <c r="E17041"/>
  <c r="E17040"/>
  <c r="E17039"/>
  <c r="E17038"/>
  <c r="E17037"/>
  <c r="E17036"/>
  <c r="E17035"/>
  <c r="E17034"/>
  <c r="E17033"/>
  <c r="E17032"/>
  <c r="E17031"/>
  <c r="E17030"/>
  <c r="E17029"/>
  <c r="E17028"/>
  <c r="E17027"/>
  <c r="E17026"/>
  <c r="E17025"/>
  <c r="E17024"/>
  <c r="E17023"/>
  <c r="E17022"/>
  <c r="E17021"/>
  <c r="E17020"/>
  <c r="E17019"/>
  <c r="E17018"/>
  <c r="E17017"/>
  <c r="E17016"/>
  <c r="E17015"/>
  <c r="E17014"/>
  <c r="E17013"/>
  <c r="E17012"/>
  <c r="E17011"/>
  <c r="E17010"/>
  <c r="E17009"/>
  <c r="E17008"/>
  <c r="E17007"/>
  <c r="E17006"/>
  <c r="E17005"/>
  <c r="E17004"/>
  <c r="E17003"/>
  <c r="E17002"/>
  <c r="E17001"/>
  <c r="E17000"/>
  <c r="E16999"/>
  <c r="E16998"/>
  <c r="E16997"/>
  <c r="E16996"/>
  <c r="E16995"/>
  <c r="E16994"/>
  <c r="E16993"/>
  <c r="E16992"/>
  <c r="E16991"/>
  <c r="E16990"/>
  <c r="E16989"/>
  <c r="E16988"/>
  <c r="E16987"/>
  <c r="E16986"/>
  <c r="E16985"/>
  <c r="E16984"/>
  <c r="E16983"/>
  <c r="E16982"/>
  <c r="E16981"/>
  <c r="E16980"/>
  <c r="E16979"/>
  <c r="E16978"/>
  <c r="E16977"/>
  <c r="E16976"/>
  <c r="E16975"/>
  <c r="E16974"/>
  <c r="E16973"/>
  <c r="E16972"/>
  <c r="E16971"/>
  <c r="E16970"/>
  <c r="E16969"/>
  <c r="E16968"/>
  <c r="E16967"/>
  <c r="E16966"/>
  <c r="E16965"/>
  <c r="E16964"/>
  <c r="E16963"/>
  <c r="E16962"/>
  <c r="E16961"/>
  <c r="E16960"/>
  <c r="E16959"/>
  <c r="E16958"/>
  <c r="E16957"/>
  <c r="E16956"/>
  <c r="E16955"/>
  <c r="E16954"/>
  <c r="E16953"/>
  <c r="E16952"/>
  <c r="E16951"/>
  <c r="E16950"/>
  <c r="E16949"/>
  <c r="E16948"/>
  <c r="E16947"/>
  <c r="E16946"/>
  <c r="E16945"/>
  <c r="E16944"/>
  <c r="E16943"/>
  <c r="E16942"/>
  <c r="E16941"/>
  <c r="E16940"/>
  <c r="E16939"/>
  <c r="E16938"/>
  <c r="E16937"/>
  <c r="E16936"/>
  <c r="E16935"/>
  <c r="E16934"/>
  <c r="E16933"/>
  <c r="E16932"/>
  <c r="E16931"/>
  <c r="E16930"/>
  <c r="E16929"/>
  <c r="E16928"/>
  <c r="E16927"/>
  <c r="E16926"/>
  <c r="E16925"/>
  <c r="E16924"/>
  <c r="E16923"/>
  <c r="E16922"/>
  <c r="E16921"/>
  <c r="E16920"/>
  <c r="E16919"/>
  <c r="E16918"/>
  <c r="E16917"/>
  <c r="E16916"/>
  <c r="E16915"/>
  <c r="E16914"/>
  <c r="E16913"/>
  <c r="E16912"/>
  <c r="E16911"/>
  <c r="E16910"/>
  <c r="E16909"/>
  <c r="E16908"/>
  <c r="E16907"/>
  <c r="E16906"/>
  <c r="E16905"/>
  <c r="E16904"/>
  <c r="E16903"/>
  <c r="E16902"/>
  <c r="E16901"/>
  <c r="E16900"/>
  <c r="E16899"/>
  <c r="E16898"/>
  <c r="E16897"/>
  <c r="E16896"/>
  <c r="E16895"/>
  <c r="E16894"/>
  <c r="E16893"/>
  <c r="E16892"/>
  <c r="E16891"/>
  <c r="E16890"/>
  <c r="E16889"/>
  <c r="E16888"/>
  <c r="E16887"/>
  <c r="E16886"/>
  <c r="E16885"/>
  <c r="E16884"/>
  <c r="E16883"/>
  <c r="E16882"/>
  <c r="E16881"/>
  <c r="E16880"/>
  <c r="E16879"/>
  <c r="E16878"/>
  <c r="E16877"/>
  <c r="E16876"/>
  <c r="E16875"/>
  <c r="E16874"/>
  <c r="E16873"/>
  <c r="E16872"/>
  <c r="E16871"/>
  <c r="E16870"/>
  <c r="E16869"/>
  <c r="E16868"/>
  <c r="E16867"/>
  <c r="E16866"/>
  <c r="E16865"/>
  <c r="E16864"/>
  <c r="E16863"/>
  <c r="E16862"/>
  <c r="E16861"/>
  <c r="E16860"/>
  <c r="E16859"/>
  <c r="E16858"/>
  <c r="E16857"/>
  <c r="E16856"/>
  <c r="E16855"/>
  <c r="E16854"/>
  <c r="E16853"/>
  <c r="E16852"/>
  <c r="E16851"/>
  <c r="E16850"/>
  <c r="E16849"/>
  <c r="E16848"/>
  <c r="E16847"/>
  <c r="E16846"/>
  <c r="E16845"/>
  <c r="E16844"/>
  <c r="E16843"/>
  <c r="E16842"/>
  <c r="E16841"/>
  <c r="E16840"/>
  <c r="E16839"/>
  <c r="E16838"/>
  <c r="E16837"/>
  <c r="E16836"/>
  <c r="E16835"/>
  <c r="E16834"/>
  <c r="E16833"/>
  <c r="E16832"/>
  <c r="E16831"/>
  <c r="E16830"/>
  <c r="E16829"/>
  <c r="E16828"/>
  <c r="E16827"/>
  <c r="E16826"/>
  <c r="E16825"/>
  <c r="E16824"/>
  <c r="E16823"/>
  <c r="E16822"/>
  <c r="E16821"/>
  <c r="E16820"/>
  <c r="E16819"/>
  <c r="E16818"/>
  <c r="E16817"/>
  <c r="E16816"/>
  <c r="E16815"/>
  <c r="E16814"/>
  <c r="E16813"/>
  <c r="E16812"/>
  <c r="E16811"/>
  <c r="E16810"/>
  <c r="E16809"/>
  <c r="E16808"/>
  <c r="E16807"/>
  <c r="E16806"/>
  <c r="E16805"/>
  <c r="E16804"/>
  <c r="E16803"/>
  <c r="E16802"/>
  <c r="E16801"/>
  <c r="E16800"/>
  <c r="E16799"/>
  <c r="E16798"/>
  <c r="E16797"/>
  <c r="E16796"/>
  <c r="E16795"/>
  <c r="E16794"/>
  <c r="E16793"/>
  <c r="E16792"/>
  <c r="E16791"/>
  <c r="E16790"/>
  <c r="E16789"/>
  <c r="E16788"/>
  <c r="E16787"/>
  <c r="E16786"/>
  <c r="E16785"/>
  <c r="E16784"/>
  <c r="E16783"/>
  <c r="E16782"/>
  <c r="E16781"/>
  <c r="E16780"/>
  <c r="E16779"/>
  <c r="E16778"/>
  <c r="E16777"/>
  <c r="E16776"/>
  <c r="E16775"/>
  <c r="E16774"/>
  <c r="E16773"/>
  <c r="E16772"/>
  <c r="E16771"/>
  <c r="E16770"/>
  <c r="E16769"/>
  <c r="E16768"/>
  <c r="E16767"/>
  <c r="E16766"/>
  <c r="E16765"/>
  <c r="E16764"/>
  <c r="E16763"/>
  <c r="E16762"/>
  <c r="E16761"/>
  <c r="E16760"/>
  <c r="E16759"/>
  <c r="E16758"/>
  <c r="E16757"/>
  <c r="E16756"/>
  <c r="E16755"/>
  <c r="E16754"/>
  <c r="E16753"/>
  <c r="E16752"/>
  <c r="E16751"/>
  <c r="E16750"/>
  <c r="E16749"/>
  <c r="E16748"/>
  <c r="E16747"/>
  <c r="E16746"/>
  <c r="E16745"/>
  <c r="E16744"/>
  <c r="E16743"/>
  <c r="E16742"/>
  <c r="E16741"/>
  <c r="E16740"/>
  <c r="E16739"/>
  <c r="E16738"/>
  <c r="E16737"/>
  <c r="E16736"/>
  <c r="E16735"/>
  <c r="E16734"/>
  <c r="E16733"/>
  <c r="E16732"/>
  <c r="E16731"/>
  <c r="E16730"/>
  <c r="E16729"/>
  <c r="E16728"/>
  <c r="E16727"/>
  <c r="E16726"/>
  <c r="E16725"/>
  <c r="E16724"/>
  <c r="E16723"/>
  <c r="E16722"/>
  <c r="E16721"/>
  <c r="E16720"/>
  <c r="E16719"/>
  <c r="E16718"/>
  <c r="E16717"/>
  <c r="E16716"/>
  <c r="E16715"/>
  <c r="E16714"/>
  <c r="E16713"/>
  <c r="E16712"/>
  <c r="E16711"/>
  <c r="E16710"/>
  <c r="E16709"/>
  <c r="E16708"/>
  <c r="E16707"/>
  <c r="E16706"/>
  <c r="E16705"/>
  <c r="E16704"/>
  <c r="E16703"/>
  <c r="E16702"/>
  <c r="E16701"/>
  <c r="E16700"/>
  <c r="E16699"/>
  <c r="E16698"/>
  <c r="E16697"/>
  <c r="E16696"/>
  <c r="E16695"/>
  <c r="E16694"/>
  <c r="E16693"/>
  <c r="E16692"/>
  <c r="E16691"/>
  <c r="E16690"/>
  <c r="E16689"/>
  <c r="E16688"/>
  <c r="E16687"/>
  <c r="E16686"/>
  <c r="E16685"/>
  <c r="E16684"/>
  <c r="E16683"/>
  <c r="E16682"/>
  <c r="E16681"/>
  <c r="E16680"/>
  <c r="E16679"/>
  <c r="E16678"/>
  <c r="E16677"/>
  <c r="E16676"/>
  <c r="E16675"/>
  <c r="E16674"/>
  <c r="E16673"/>
  <c r="E16672"/>
  <c r="E16671"/>
  <c r="E16670"/>
  <c r="E16669"/>
  <c r="E16668"/>
  <c r="E16667"/>
  <c r="E16666"/>
  <c r="E16665"/>
  <c r="E16664"/>
  <c r="E16663"/>
  <c r="E16662"/>
  <c r="E16661"/>
  <c r="E16660"/>
  <c r="E16659"/>
  <c r="E16658"/>
  <c r="E16657"/>
  <c r="E16656"/>
  <c r="E16655"/>
  <c r="E16654"/>
  <c r="E16653"/>
  <c r="E16652"/>
  <c r="E16651"/>
  <c r="E16650"/>
  <c r="E16649"/>
  <c r="E16648"/>
  <c r="E16647"/>
  <c r="E16646"/>
  <c r="E16645"/>
  <c r="E16644"/>
  <c r="E16643"/>
  <c r="E16642"/>
  <c r="E16641"/>
  <c r="E16640"/>
  <c r="E16639"/>
  <c r="E16638"/>
  <c r="E16637"/>
  <c r="E16636"/>
  <c r="E16635"/>
  <c r="E16634"/>
  <c r="E16633"/>
  <c r="E16632"/>
  <c r="E16631"/>
  <c r="E16630"/>
  <c r="E16629"/>
  <c r="E16628"/>
  <c r="E16627"/>
  <c r="E16626"/>
  <c r="E16625"/>
  <c r="E16624"/>
  <c r="E16623"/>
  <c r="E16622"/>
  <c r="E16621"/>
  <c r="E16620"/>
  <c r="E16619"/>
  <c r="E16618"/>
  <c r="E16617"/>
  <c r="E16616"/>
  <c r="E16615"/>
  <c r="E16614"/>
  <c r="E16613"/>
  <c r="E16612"/>
  <c r="E16611"/>
  <c r="E16610"/>
  <c r="E16609"/>
  <c r="E16608"/>
  <c r="E16607"/>
  <c r="E16606"/>
  <c r="E16605"/>
  <c r="E16604"/>
  <c r="E16603"/>
  <c r="E16602"/>
  <c r="E16601"/>
  <c r="E16600"/>
  <c r="E16599"/>
  <c r="E16598"/>
  <c r="E16597"/>
  <c r="E16596"/>
  <c r="E16595"/>
  <c r="E16594"/>
  <c r="E16593"/>
  <c r="E16592"/>
  <c r="E16591"/>
  <c r="E16590"/>
  <c r="E16589"/>
  <c r="E16588"/>
  <c r="E16587"/>
  <c r="E16586"/>
  <c r="E16585"/>
  <c r="E16584"/>
  <c r="E16583"/>
  <c r="E16582"/>
  <c r="E16581"/>
  <c r="E16580"/>
  <c r="E16579"/>
  <c r="E16578"/>
  <c r="E16577"/>
  <c r="E16576"/>
  <c r="E16575"/>
  <c r="E16574"/>
  <c r="E16573"/>
  <c r="E16572"/>
  <c r="E16571"/>
  <c r="E16570"/>
  <c r="E16569"/>
  <c r="E16568"/>
  <c r="E16567"/>
  <c r="E16566"/>
  <c r="E16565"/>
  <c r="E16564"/>
  <c r="E16563"/>
  <c r="E16562"/>
  <c r="E16561"/>
  <c r="E16560"/>
  <c r="E16559"/>
  <c r="E16558"/>
  <c r="E16557"/>
  <c r="E16556"/>
  <c r="E16555"/>
  <c r="E16554"/>
  <c r="E16553"/>
  <c r="E16552"/>
  <c r="E16551"/>
  <c r="E16550"/>
  <c r="E16549"/>
  <c r="E16548"/>
  <c r="E16547"/>
  <c r="E16546"/>
  <c r="E16545"/>
  <c r="E16544"/>
  <c r="E16543"/>
  <c r="E16542"/>
  <c r="E16541"/>
  <c r="E16540"/>
  <c r="E16539"/>
  <c r="E16538"/>
  <c r="E16537"/>
  <c r="E16536"/>
  <c r="E16535"/>
  <c r="E16534"/>
  <c r="E16533"/>
  <c r="E16532"/>
  <c r="E16531"/>
  <c r="E16530"/>
  <c r="E16529"/>
  <c r="E16528"/>
  <c r="E16527"/>
  <c r="E16526"/>
  <c r="E16525"/>
  <c r="E16524"/>
  <c r="E16523"/>
  <c r="E16522"/>
  <c r="E16521"/>
  <c r="E16520"/>
  <c r="E16519"/>
  <c r="E16518"/>
  <c r="E16517"/>
  <c r="E16516"/>
  <c r="E16515"/>
  <c r="E16514"/>
  <c r="E16513"/>
  <c r="E16512"/>
  <c r="E16511"/>
  <c r="E16510"/>
  <c r="E16509"/>
  <c r="E16508"/>
  <c r="E16507"/>
  <c r="E16506"/>
  <c r="E16505"/>
  <c r="E16504"/>
  <c r="E16503"/>
  <c r="E16502"/>
  <c r="E16501"/>
  <c r="E16500"/>
  <c r="E16499"/>
  <c r="E16498"/>
  <c r="E16497"/>
  <c r="E16496"/>
  <c r="E16495"/>
  <c r="E16494"/>
  <c r="E16493"/>
  <c r="E16492"/>
  <c r="E16491"/>
  <c r="E16490"/>
  <c r="E16489"/>
  <c r="E16488"/>
  <c r="E16487"/>
  <c r="E16486"/>
  <c r="E16485"/>
  <c r="E16484"/>
  <c r="E16483"/>
  <c r="E16482"/>
  <c r="E16481"/>
  <c r="E16480"/>
  <c r="E16479"/>
  <c r="E16478"/>
  <c r="E16477"/>
  <c r="E16476"/>
  <c r="E16475"/>
  <c r="E16474"/>
  <c r="E16473"/>
  <c r="E16472"/>
  <c r="E16471"/>
  <c r="E16470"/>
  <c r="E16469"/>
  <c r="E16468"/>
  <c r="E16467"/>
  <c r="E16466"/>
  <c r="E16465"/>
  <c r="E16464"/>
  <c r="E16463"/>
  <c r="E16462"/>
  <c r="E16461"/>
  <c r="E16460"/>
  <c r="E16459"/>
  <c r="E16458"/>
  <c r="E16457"/>
  <c r="E16456"/>
  <c r="E16455"/>
  <c r="E16454"/>
  <c r="E16453"/>
  <c r="E16452"/>
  <c r="E16451"/>
  <c r="E16450"/>
  <c r="E16449"/>
  <c r="E16448"/>
  <c r="E16447"/>
  <c r="E16446"/>
  <c r="E16445"/>
  <c r="E16444"/>
  <c r="E16443"/>
  <c r="E16442"/>
  <c r="E16441"/>
  <c r="E16440"/>
  <c r="E16439"/>
  <c r="E16438"/>
  <c r="E16437"/>
  <c r="E16436"/>
  <c r="E16435"/>
  <c r="E16434"/>
  <c r="E16433"/>
  <c r="E16432"/>
  <c r="E16431"/>
  <c r="E16430"/>
  <c r="E16429"/>
  <c r="E16428"/>
  <c r="E16427"/>
  <c r="E16426"/>
  <c r="E16425"/>
  <c r="E16424"/>
  <c r="E16423"/>
  <c r="E16422"/>
  <c r="E16421"/>
  <c r="E16420"/>
  <c r="E16419"/>
  <c r="E16418"/>
  <c r="E16417"/>
  <c r="E16416"/>
  <c r="E16415"/>
  <c r="E16414"/>
  <c r="E16413"/>
  <c r="E16412"/>
  <c r="E16411"/>
  <c r="E16410"/>
  <c r="E16409"/>
  <c r="E16408"/>
  <c r="E16407"/>
  <c r="E16406"/>
  <c r="E16405"/>
  <c r="E16404"/>
  <c r="E16403"/>
  <c r="E16402"/>
  <c r="E16401"/>
  <c r="E16400"/>
  <c r="E16399"/>
  <c r="E16398"/>
  <c r="E16397"/>
  <c r="E16396"/>
  <c r="E16395"/>
  <c r="E16394"/>
  <c r="E16393"/>
  <c r="E16392"/>
  <c r="E16391"/>
  <c r="E16390"/>
  <c r="E16389"/>
  <c r="E16388"/>
  <c r="E16387"/>
  <c r="E16386"/>
  <c r="E16385"/>
  <c r="E16384"/>
  <c r="E16383"/>
  <c r="E16382"/>
  <c r="E16381"/>
  <c r="E16380"/>
  <c r="E16379"/>
  <c r="E16378"/>
  <c r="E16377"/>
  <c r="E16376"/>
  <c r="E16375"/>
  <c r="E16374"/>
  <c r="E16373"/>
  <c r="E16372"/>
  <c r="E16371"/>
  <c r="E16370"/>
  <c r="E16369"/>
  <c r="E16368"/>
  <c r="E16367"/>
  <c r="E16366"/>
  <c r="E16365"/>
  <c r="E16364"/>
  <c r="E16363"/>
  <c r="E16362"/>
  <c r="E16361"/>
  <c r="E16360"/>
  <c r="E16359"/>
  <c r="E16358"/>
  <c r="E16357"/>
  <c r="E16356"/>
  <c r="E16355"/>
  <c r="E16354"/>
  <c r="E16353"/>
  <c r="E16352"/>
  <c r="E16351"/>
  <c r="E16350"/>
  <c r="E16349"/>
  <c r="E16348"/>
  <c r="E16347"/>
  <c r="E16346"/>
  <c r="E16345"/>
  <c r="E16344"/>
  <c r="E16343"/>
  <c r="E16342"/>
  <c r="E16341"/>
  <c r="E16340"/>
  <c r="E16339"/>
  <c r="E16338"/>
  <c r="E16337"/>
  <c r="E16336"/>
  <c r="E16335"/>
  <c r="E16334"/>
  <c r="E16333"/>
  <c r="E16332"/>
  <c r="E16331"/>
  <c r="E16330"/>
  <c r="E16329"/>
  <c r="E16328"/>
  <c r="E16327"/>
  <c r="E16326"/>
  <c r="E16325"/>
  <c r="E16324"/>
  <c r="E16323"/>
  <c r="E16322"/>
  <c r="E16321"/>
  <c r="E16320"/>
  <c r="E16319"/>
  <c r="E16318"/>
  <c r="E16317"/>
  <c r="E16316"/>
  <c r="E16315"/>
  <c r="E16314"/>
  <c r="E16313"/>
  <c r="E16312"/>
  <c r="E16311"/>
  <c r="E16310"/>
  <c r="E16309"/>
  <c r="E16308"/>
  <c r="E16307"/>
  <c r="E16306"/>
  <c r="E16305"/>
  <c r="E16304"/>
  <c r="E16303"/>
  <c r="E16302"/>
  <c r="E16301"/>
  <c r="E16300"/>
  <c r="E16299"/>
  <c r="E16298"/>
  <c r="E16297"/>
  <c r="E16296"/>
  <c r="E16295"/>
  <c r="E16294"/>
  <c r="E16293"/>
  <c r="E16292"/>
  <c r="E16291"/>
  <c r="E16290"/>
  <c r="E16289"/>
  <c r="E16288"/>
  <c r="E16287"/>
  <c r="E16286"/>
  <c r="E16285"/>
  <c r="E16284"/>
  <c r="E16283"/>
  <c r="E16282"/>
  <c r="E16281"/>
  <c r="E16280"/>
  <c r="E16279"/>
  <c r="E16278"/>
  <c r="E16277"/>
  <c r="E16276"/>
  <c r="E16275"/>
  <c r="E16274"/>
  <c r="E16273"/>
  <c r="E16272"/>
  <c r="E16271"/>
  <c r="E16270"/>
  <c r="E16269"/>
  <c r="E16268"/>
  <c r="E16267"/>
  <c r="E16266"/>
  <c r="E16265"/>
  <c r="E16264"/>
  <c r="E16263"/>
  <c r="E16262"/>
  <c r="E16261"/>
  <c r="E16260"/>
  <c r="E16259"/>
  <c r="E16258"/>
  <c r="E16257"/>
  <c r="E16256"/>
  <c r="E16255"/>
  <c r="E16254"/>
  <c r="E16253"/>
  <c r="E16252"/>
  <c r="E16251"/>
  <c r="E16250"/>
  <c r="E16249"/>
  <c r="E16248"/>
  <c r="E16247"/>
  <c r="E16246"/>
  <c r="E16245"/>
  <c r="E16244"/>
  <c r="E16243"/>
  <c r="E16242"/>
  <c r="E16241"/>
  <c r="E16240"/>
  <c r="E16239"/>
  <c r="E16238"/>
  <c r="E16237"/>
  <c r="E16236"/>
  <c r="E16235"/>
  <c r="E16234"/>
  <c r="E16233"/>
  <c r="E16232"/>
  <c r="E16231"/>
  <c r="E16230"/>
  <c r="E16229"/>
  <c r="E16228"/>
  <c r="E16227"/>
  <c r="E16226"/>
  <c r="E16225"/>
  <c r="E16224"/>
  <c r="E16223"/>
  <c r="E16222"/>
  <c r="E16221"/>
  <c r="E16220"/>
  <c r="E16219"/>
  <c r="E16218"/>
  <c r="E16217"/>
  <c r="E16216"/>
  <c r="E16215"/>
  <c r="E16214"/>
  <c r="E16213"/>
  <c r="E16212"/>
  <c r="E16211"/>
  <c r="E16210"/>
  <c r="E16209"/>
  <c r="E16208"/>
  <c r="E16207"/>
  <c r="E16206"/>
  <c r="E16205"/>
  <c r="E16204"/>
  <c r="E16203"/>
  <c r="E16202"/>
  <c r="E16201"/>
  <c r="E16200"/>
  <c r="E16199"/>
  <c r="E16198"/>
  <c r="E16197"/>
  <c r="E16196"/>
  <c r="E16195"/>
  <c r="E16194"/>
  <c r="E16193"/>
  <c r="E16192"/>
  <c r="E16191"/>
  <c r="E16190"/>
  <c r="E16189"/>
  <c r="E16188"/>
  <c r="E16187"/>
  <c r="E16186"/>
  <c r="E16185"/>
  <c r="E16184"/>
  <c r="E16183"/>
  <c r="E16182"/>
  <c r="E16181"/>
  <c r="E16180"/>
  <c r="E16179"/>
  <c r="E16178"/>
  <c r="E16177"/>
  <c r="E16176"/>
  <c r="E16175"/>
  <c r="E16174"/>
  <c r="E16173"/>
  <c r="E16172"/>
  <c r="E16171"/>
  <c r="E16170"/>
  <c r="E16169"/>
  <c r="E16168"/>
  <c r="E16167"/>
  <c r="E16166"/>
  <c r="E16165"/>
  <c r="E16164"/>
  <c r="E16163"/>
  <c r="E16162"/>
  <c r="E16161"/>
  <c r="E16160"/>
  <c r="E16159"/>
  <c r="E16158"/>
  <c r="E16157"/>
  <c r="E16156"/>
  <c r="E16155"/>
  <c r="E16154"/>
  <c r="E16153"/>
  <c r="E16152"/>
  <c r="E16151"/>
  <c r="E16150"/>
  <c r="E16149"/>
  <c r="E16148"/>
  <c r="E16147"/>
  <c r="E16146"/>
  <c r="E16145"/>
  <c r="E16144"/>
  <c r="E16143"/>
  <c r="E16142"/>
  <c r="E16141"/>
  <c r="E16140"/>
  <c r="E16139"/>
  <c r="E16138"/>
  <c r="E16137"/>
  <c r="E16136"/>
  <c r="E16135"/>
  <c r="E16134"/>
  <c r="E16133"/>
  <c r="E16132"/>
  <c r="E16131"/>
  <c r="E16130"/>
  <c r="E16129"/>
  <c r="E16128"/>
  <c r="E16127"/>
  <c r="E16126"/>
  <c r="E16125"/>
  <c r="E16124"/>
  <c r="E16123"/>
  <c r="E16122"/>
  <c r="E16121"/>
  <c r="E16120"/>
  <c r="E16119"/>
  <c r="E16118"/>
  <c r="E16117"/>
  <c r="E16116"/>
  <c r="E16115"/>
  <c r="E16114"/>
  <c r="E16113"/>
  <c r="E16112"/>
  <c r="E16111"/>
  <c r="E16110"/>
  <c r="E16109"/>
  <c r="E16108"/>
  <c r="E16107"/>
  <c r="E16106"/>
  <c r="E16105"/>
  <c r="E16104"/>
  <c r="E16103"/>
  <c r="E16102"/>
  <c r="E16101"/>
  <c r="E16100"/>
  <c r="E16099"/>
  <c r="E16098"/>
  <c r="E16097"/>
  <c r="E16096"/>
  <c r="E16095"/>
  <c r="E16094"/>
  <c r="E16093"/>
  <c r="E16092"/>
  <c r="E16091"/>
  <c r="E16090"/>
  <c r="E16089"/>
  <c r="E16088"/>
  <c r="E16087"/>
  <c r="E16086"/>
  <c r="E16085"/>
  <c r="E16084"/>
  <c r="E16083"/>
  <c r="E16082"/>
  <c r="E16081"/>
  <c r="E16080"/>
  <c r="E16079"/>
  <c r="E16078"/>
  <c r="E16077"/>
  <c r="E16076"/>
  <c r="E16075"/>
  <c r="E16074"/>
  <c r="E16073"/>
  <c r="E16072"/>
  <c r="E16071"/>
  <c r="E16070"/>
  <c r="E16069"/>
  <c r="E16068"/>
  <c r="E16067"/>
  <c r="E16066"/>
  <c r="E16065"/>
  <c r="E16064"/>
  <c r="E16063"/>
  <c r="E16062"/>
  <c r="E16061"/>
  <c r="E16060"/>
  <c r="E16059"/>
  <c r="E16058"/>
  <c r="E16057"/>
  <c r="E16056"/>
  <c r="E16055"/>
  <c r="E16054"/>
  <c r="E16053"/>
  <c r="E16052"/>
  <c r="E16051"/>
  <c r="E16050"/>
  <c r="E16049"/>
  <c r="E16048"/>
  <c r="E16047"/>
  <c r="E16046"/>
  <c r="E16045"/>
  <c r="E16044"/>
  <c r="E16043"/>
  <c r="E16042"/>
  <c r="E16041"/>
  <c r="E16040"/>
  <c r="E16039"/>
  <c r="E16038"/>
  <c r="E16037"/>
  <c r="E16036"/>
  <c r="E16035"/>
  <c r="E16034"/>
  <c r="E16033"/>
  <c r="E16032"/>
  <c r="E16031"/>
  <c r="E16030"/>
  <c r="E16029"/>
  <c r="E16028"/>
  <c r="E16027"/>
  <c r="E16026"/>
  <c r="E16025"/>
  <c r="E16024"/>
  <c r="E16023"/>
  <c r="E16022"/>
  <c r="E16021"/>
  <c r="E16020"/>
  <c r="E16019"/>
  <c r="E16018"/>
  <c r="E16017"/>
  <c r="E16016"/>
  <c r="E16015"/>
  <c r="E16014"/>
  <c r="E16013"/>
  <c r="E16012"/>
  <c r="E16011"/>
  <c r="E16010"/>
  <c r="E16009"/>
  <c r="E16008"/>
  <c r="E16007"/>
  <c r="E16006"/>
  <c r="E16005"/>
  <c r="E16004"/>
  <c r="E16003"/>
  <c r="E16002"/>
  <c r="E16001"/>
  <c r="E16000"/>
  <c r="E15999"/>
  <c r="E15998"/>
  <c r="E15997"/>
  <c r="E15996"/>
  <c r="E15995"/>
  <c r="E15994"/>
  <c r="E15993"/>
  <c r="E15992"/>
  <c r="E15991"/>
  <c r="E15990"/>
  <c r="E15989"/>
  <c r="E15988"/>
  <c r="E15987"/>
  <c r="E15986"/>
  <c r="E15985"/>
  <c r="E15984"/>
  <c r="E15983"/>
  <c r="E15982"/>
  <c r="E15981"/>
  <c r="E15980"/>
  <c r="E15979"/>
  <c r="E15978"/>
  <c r="E15977"/>
  <c r="E15976"/>
  <c r="E15975"/>
  <c r="E15974"/>
  <c r="E15973"/>
  <c r="E15972"/>
  <c r="E15971"/>
  <c r="E15970"/>
  <c r="E15969"/>
  <c r="E15968"/>
  <c r="E15967"/>
  <c r="E15966"/>
  <c r="E15965"/>
  <c r="E15964"/>
  <c r="E15963"/>
  <c r="E15962"/>
  <c r="E15961"/>
  <c r="E15960"/>
  <c r="E15959"/>
  <c r="E15958"/>
  <c r="E15957"/>
  <c r="E15956"/>
  <c r="E15955"/>
  <c r="E15954"/>
  <c r="E15953"/>
  <c r="E15952"/>
  <c r="E15951"/>
  <c r="E15950"/>
  <c r="E15949"/>
  <c r="E15948"/>
  <c r="E15947"/>
  <c r="E15946"/>
  <c r="E15945"/>
  <c r="E15944"/>
  <c r="E15943"/>
  <c r="E15942"/>
  <c r="E15941"/>
  <c r="E15940"/>
  <c r="E15939"/>
  <c r="E15938"/>
  <c r="E15937"/>
  <c r="E15936"/>
  <c r="E15935"/>
  <c r="E15934"/>
  <c r="E15933"/>
  <c r="E15932"/>
  <c r="E15931"/>
  <c r="E15930"/>
  <c r="E15929"/>
  <c r="E15928"/>
  <c r="E15927"/>
  <c r="E15926"/>
  <c r="E15925"/>
  <c r="E15924"/>
  <c r="E15923"/>
  <c r="E15922"/>
  <c r="E15921"/>
  <c r="E15920"/>
  <c r="E15919"/>
  <c r="E15918"/>
  <c r="E15917"/>
  <c r="E15916"/>
  <c r="E15915"/>
  <c r="E15914"/>
  <c r="E15913"/>
  <c r="E15912"/>
  <c r="E15911"/>
  <c r="E15910"/>
  <c r="E15909"/>
  <c r="E15908"/>
  <c r="E15907"/>
  <c r="E15906"/>
  <c r="E15905"/>
  <c r="E15904"/>
  <c r="E15903"/>
  <c r="E15902"/>
  <c r="E15901"/>
  <c r="E15900"/>
  <c r="E15899"/>
  <c r="E15898"/>
  <c r="E15897"/>
  <c r="E15896"/>
  <c r="E15895"/>
  <c r="E15894"/>
  <c r="E15893"/>
  <c r="E15892"/>
  <c r="E15891"/>
  <c r="E15890"/>
  <c r="E15889"/>
  <c r="E15888"/>
  <c r="E15887"/>
  <c r="E15886"/>
  <c r="E15885"/>
  <c r="E15884"/>
  <c r="E15883"/>
  <c r="E15882"/>
  <c r="E15881"/>
  <c r="E15880"/>
  <c r="E15879"/>
  <c r="E15878"/>
  <c r="E15877"/>
  <c r="E15876"/>
  <c r="E15875"/>
  <c r="E15874"/>
  <c r="E15873"/>
  <c r="E15872"/>
  <c r="E15871"/>
  <c r="E15870"/>
  <c r="E15869"/>
  <c r="E15868"/>
  <c r="E15867"/>
  <c r="E15866"/>
  <c r="E15865"/>
  <c r="E15864"/>
  <c r="E15863"/>
  <c r="E15862"/>
  <c r="E15861"/>
  <c r="E15860"/>
  <c r="E15859"/>
  <c r="E15858"/>
  <c r="E15857"/>
  <c r="E15856"/>
  <c r="E15855"/>
  <c r="E15854"/>
  <c r="E15853"/>
  <c r="E15852"/>
  <c r="E15851"/>
  <c r="E15850"/>
  <c r="E15849"/>
  <c r="E15848"/>
  <c r="E15847"/>
  <c r="E15846"/>
  <c r="E15845"/>
  <c r="E15844"/>
  <c r="E15843"/>
  <c r="E15842"/>
  <c r="E15841"/>
  <c r="E15840"/>
  <c r="E15839"/>
  <c r="E15838"/>
  <c r="E15837"/>
  <c r="E15836"/>
  <c r="E15835"/>
  <c r="E15834"/>
  <c r="E15833"/>
  <c r="E15832"/>
  <c r="E15831"/>
  <c r="E15830"/>
  <c r="E15829"/>
  <c r="E15828"/>
  <c r="E15827"/>
  <c r="E15826"/>
  <c r="E15825"/>
  <c r="E15824"/>
  <c r="E15823"/>
  <c r="E15822"/>
  <c r="E15821"/>
  <c r="E15820"/>
  <c r="E15819"/>
  <c r="E15818"/>
  <c r="E15817"/>
  <c r="E15816"/>
  <c r="E15815"/>
  <c r="E15814"/>
  <c r="E15813"/>
  <c r="E15812"/>
  <c r="E15811"/>
  <c r="E15810"/>
  <c r="E15809"/>
  <c r="E15808"/>
  <c r="E15807"/>
  <c r="E15806"/>
  <c r="E15805"/>
  <c r="E15804"/>
  <c r="E15803"/>
  <c r="E15802"/>
  <c r="E15801"/>
  <c r="E15800"/>
  <c r="E15799"/>
  <c r="E15798"/>
  <c r="E15797"/>
  <c r="E15796"/>
  <c r="E15795"/>
  <c r="E15794"/>
  <c r="E15793"/>
  <c r="E15792"/>
  <c r="E15791"/>
  <c r="E15790"/>
  <c r="E15789"/>
  <c r="E15788"/>
  <c r="E15787"/>
  <c r="E15786"/>
  <c r="E15785"/>
  <c r="E15784"/>
  <c r="E15783"/>
  <c r="E15782"/>
  <c r="E15781"/>
  <c r="E15780"/>
  <c r="E15779"/>
  <c r="E15778"/>
  <c r="E15777"/>
  <c r="E15776"/>
  <c r="E15775"/>
  <c r="E15774"/>
  <c r="E15773"/>
  <c r="E15772"/>
  <c r="E15771"/>
  <c r="E15770"/>
  <c r="E15769"/>
  <c r="E15768"/>
  <c r="E15767"/>
  <c r="E15766"/>
  <c r="E15765"/>
  <c r="E15764"/>
  <c r="E15763"/>
  <c r="E15762"/>
  <c r="E15761"/>
  <c r="E15760"/>
  <c r="E15759"/>
  <c r="E15758"/>
  <c r="E15757"/>
  <c r="E15756"/>
  <c r="E15755"/>
  <c r="E15754"/>
  <c r="E15753"/>
  <c r="E15752"/>
  <c r="E15751"/>
  <c r="E15750"/>
  <c r="E15749"/>
  <c r="E15748"/>
  <c r="E15747"/>
  <c r="E15746"/>
  <c r="E15745"/>
  <c r="E15744"/>
  <c r="E15743"/>
  <c r="E15742"/>
  <c r="E15741"/>
  <c r="E15740"/>
  <c r="E15739"/>
  <c r="E15738"/>
  <c r="E15737"/>
  <c r="E15736"/>
  <c r="E15735"/>
  <c r="E15734"/>
  <c r="E15733"/>
  <c r="E15732"/>
  <c r="E15731"/>
  <c r="E15730"/>
  <c r="E15729"/>
  <c r="E15728"/>
  <c r="E15727"/>
  <c r="E15726"/>
  <c r="E15725"/>
  <c r="E15724"/>
  <c r="E15723"/>
  <c r="E15722"/>
  <c r="E15721"/>
  <c r="E15720"/>
  <c r="E15719"/>
  <c r="E15718"/>
  <c r="E15717"/>
  <c r="E15716"/>
  <c r="E15715"/>
  <c r="E15714"/>
  <c r="E15713"/>
  <c r="E15712"/>
  <c r="E15711"/>
  <c r="E15710"/>
  <c r="E15709"/>
  <c r="E15708"/>
  <c r="E15707"/>
  <c r="E15706"/>
  <c r="E15705"/>
  <c r="E15704"/>
  <c r="E15703"/>
  <c r="E15702"/>
  <c r="E15701"/>
  <c r="E15700"/>
  <c r="E15699"/>
  <c r="E15698"/>
  <c r="E15697"/>
  <c r="E15696"/>
  <c r="E15695"/>
  <c r="E15694"/>
  <c r="E15693"/>
  <c r="E15692"/>
  <c r="E15691"/>
  <c r="E15690"/>
  <c r="E15689"/>
  <c r="E15688"/>
  <c r="E15687"/>
  <c r="E15686"/>
  <c r="E15685"/>
  <c r="E15684"/>
  <c r="E15683"/>
  <c r="E15682"/>
  <c r="E15681"/>
  <c r="E15680"/>
  <c r="E15679"/>
  <c r="E15678"/>
  <c r="E15677"/>
  <c r="E15676"/>
  <c r="E15675"/>
  <c r="E15674"/>
  <c r="E15673"/>
  <c r="E15672"/>
  <c r="E15671"/>
  <c r="E15670"/>
  <c r="E15669"/>
  <c r="E15668"/>
  <c r="E15667"/>
  <c r="E15666"/>
  <c r="E15665"/>
  <c r="E15664"/>
  <c r="E15663"/>
  <c r="E15662"/>
  <c r="E15661"/>
  <c r="E15660"/>
  <c r="E15659"/>
  <c r="E15658"/>
  <c r="E15657"/>
  <c r="E15656"/>
  <c r="E15655"/>
  <c r="E15654"/>
  <c r="E15653"/>
  <c r="E15652"/>
  <c r="E15651"/>
  <c r="E15650"/>
  <c r="E15649"/>
  <c r="E15648"/>
  <c r="E15647"/>
  <c r="E15646"/>
  <c r="E15645"/>
  <c r="E15644"/>
  <c r="E15643"/>
  <c r="E15642"/>
  <c r="E15641"/>
  <c r="E15640"/>
  <c r="E15639"/>
  <c r="E15638"/>
  <c r="E15637"/>
  <c r="E15636"/>
  <c r="E15635"/>
  <c r="E15634"/>
  <c r="E15633"/>
  <c r="E15632"/>
  <c r="E15631"/>
  <c r="E15630"/>
  <c r="E15629"/>
  <c r="E15628"/>
  <c r="E15627"/>
  <c r="E15626"/>
  <c r="E15625"/>
  <c r="E15624"/>
  <c r="E15623"/>
  <c r="E15622"/>
  <c r="E15621"/>
  <c r="E15620"/>
  <c r="E15619"/>
  <c r="E15618"/>
  <c r="E15617"/>
  <c r="E15616"/>
  <c r="E15615"/>
  <c r="E15614"/>
  <c r="E15613"/>
  <c r="E15612"/>
  <c r="E15611"/>
  <c r="E15610"/>
  <c r="E15609"/>
  <c r="E15608"/>
  <c r="E15607"/>
  <c r="E15606"/>
  <c r="E15605"/>
  <c r="E15604"/>
  <c r="E15603"/>
  <c r="E15602"/>
  <c r="E15601"/>
  <c r="E15600"/>
  <c r="E15599"/>
  <c r="E15598"/>
  <c r="E15597"/>
  <c r="E15596"/>
  <c r="E15595"/>
  <c r="E15594"/>
  <c r="E15593"/>
  <c r="E15592"/>
  <c r="E15591"/>
  <c r="E15590"/>
  <c r="E15589"/>
  <c r="E15588"/>
  <c r="E15587"/>
  <c r="E15586"/>
  <c r="E15585"/>
  <c r="E15584"/>
  <c r="E15583"/>
  <c r="E15582"/>
  <c r="E15581"/>
  <c r="E15580"/>
  <c r="E15579"/>
  <c r="E15578"/>
  <c r="E15577"/>
  <c r="E15576"/>
  <c r="E15575"/>
  <c r="E15574"/>
  <c r="E15573"/>
  <c r="E15572"/>
  <c r="E15571"/>
  <c r="E15570"/>
  <c r="E15569"/>
  <c r="E15568"/>
  <c r="E15567"/>
  <c r="E15566"/>
  <c r="E15565"/>
  <c r="E15564"/>
  <c r="E15563"/>
  <c r="E15562"/>
  <c r="E15561"/>
  <c r="E15560"/>
  <c r="E15559"/>
  <c r="E15558"/>
  <c r="E15557"/>
  <c r="E15556"/>
  <c r="E15555"/>
  <c r="E15554"/>
  <c r="E15553"/>
  <c r="E15552"/>
  <c r="E15551"/>
  <c r="E15550"/>
  <c r="E15549"/>
  <c r="E15548"/>
  <c r="E15547"/>
  <c r="E15546"/>
  <c r="E15545"/>
  <c r="E15544"/>
  <c r="E15543"/>
  <c r="E15542"/>
  <c r="E15541"/>
  <c r="E15540"/>
  <c r="E15539"/>
  <c r="E15538"/>
  <c r="E15537"/>
  <c r="E15536"/>
  <c r="E15535"/>
  <c r="E15534"/>
  <c r="E15533"/>
  <c r="E15532"/>
  <c r="E15531"/>
  <c r="E15530"/>
  <c r="E15529"/>
  <c r="E15528"/>
  <c r="E15527"/>
  <c r="E15526"/>
  <c r="E15525"/>
  <c r="E15524"/>
  <c r="E15523"/>
  <c r="E15522"/>
  <c r="E15521"/>
  <c r="E15520"/>
  <c r="E15519"/>
  <c r="E15518"/>
  <c r="E15517"/>
  <c r="E15516"/>
  <c r="E15515"/>
  <c r="E15514"/>
  <c r="E15513"/>
  <c r="E15512"/>
  <c r="E15511"/>
  <c r="E15510"/>
  <c r="E15509"/>
  <c r="E15508"/>
  <c r="E15507"/>
  <c r="E15506"/>
  <c r="E15505"/>
  <c r="E15504"/>
  <c r="E15503"/>
  <c r="E15502"/>
  <c r="E15501"/>
  <c r="E15500"/>
  <c r="E15499"/>
  <c r="E15498"/>
  <c r="E15497"/>
  <c r="E15496"/>
  <c r="E15495"/>
  <c r="E15494"/>
  <c r="E15493"/>
  <c r="E15492"/>
  <c r="E15491"/>
  <c r="E15490"/>
  <c r="E15489"/>
  <c r="E15488"/>
  <c r="E15487"/>
  <c r="E15486"/>
  <c r="E15485"/>
  <c r="E15484"/>
  <c r="E15483"/>
  <c r="E15482"/>
  <c r="E15481"/>
  <c r="E15480"/>
  <c r="E15479"/>
  <c r="E15478"/>
  <c r="E15477"/>
  <c r="E15476"/>
  <c r="E15475"/>
  <c r="E15474"/>
  <c r="E15473"/>
  <c r="E15472"/>
  <c r="E15471"/>
  <c r="E15470"/>
  <c r="E15469"/>
  <c r="E15468"/>
  <c r="E15467"/>
  <c r="E15466"/>
  <c r="E15465"/>
  <c r="E15464"/>
  <c r="E15463"/>
  <c r="E15462"/>
  <c r="E15461"/>
  <c r="E15460"/>
  <c r="E15459"/>
  <c r="E15458"/>
  <c r="E15457"/>
  <c r="E15456"/>
  <c r="E15455"/>
  <c r="E15454"/>
  <c r="E15453"/>
  <c r="E15452"/>
  <c r="E15451"/>
  <c r="E15450"/>
  <c r="E15449"/>
  <c r="E15448"/>
  <c r="E15447"/>
  <c r="E15446"/>
  <c r="E15445"/>
  <c r="E15444"/>
  <c r="E15443"/>
  <c r="E15442"/>
  <c r="E15441"/>
  <c r="E15440"/>
  <c r="E15439"/>
  <c r="E15438"/>
  <c r="E15437"/>
  <c r="E15436"/>
  <c r="E15435"/>
  <c r="E15434"/>
  <c r="E15433"/>
  <c r="E15432"/>
  <c r="E15431"/>
  <c r="E15430"/>
  <c r="E15429"/>
  <c r="E15428"/>
  <c r="E15427"/>
  <c r="E15426"/>
  <c r="E15425"/>
  <c r="E15424"/>
  <c r="E15423"/>
  <c r="E15422"/>
  <c r="E15421"/>
  <c r="E15420"/>
  <c r="E15419"/>
  <c r="E15418"/>
  <c r="E15417"/>
  <c r="E15416"/>
  <c r="E15415"/>
  <c r="E15414"/>
  <c r="E15413"/>
  <c r="E15412"/>
  <c r="E15411"/>
  <c r="E15410"/>
  <c r="E15409"/>
  <c r="E15408"/>
  <c r="E15407"/>
  <c r="E15406"/>
  <c r="E15405"/>
  <c r="E15404"/>
  <c r="E15403"/>
  <c r="E15402"/>
  <c r="E15401"/>
  <c r="E15400"/>
  <c r="E15399"/>
  <c r="E15398"/>
  <c r="E15397"/>
  <c r="E15396"/>
  <c r="E15395"/>
  <c r="E15394"/>
  <c r="E15393"/>
  <c r="E15392"/>
  <c r="E15391"/>
  <c r="E15390"/>
  <c r="E15389"/>
  <c r="E15388"/>
  <c r="E15387"/>
  <c r="E15386"/>
  <c r="E15385"/>
  <c r="E15384"/>
  <c r="E15383"/>
  <c r="E15382"/>
  <c r="E15381"/>
  <c r="E15380"/>
  <c r="E15379"/>
  <c r="E15378"/>
  <c r="E15377"/>
  <c r="E15376"/>
  <c r="E15375"/>
  <c r="E15374"/>
  <c r="E15373"/>
  <c r="E15372"/>
  <c r="E15371"/>
  <c r="E15370"/>
  <c r="E15369"/>
  <c r="E15368"/>
  <c r="E15367"/>
  <c r="E15366"/>
  <c r="E15365"/>
  <c r="E15364"/>
  <c r="E15363"/>
  <c r="E15362"/>
  <c r="E15361"/>
  <c r="E15360"/>
  <c r="E15359"/>
  <c r="E15358"/>
  <c r="E15357"/>
  <c r="E15356"/>
  <c r="E15355"/>
  <c r="E15354"/>
  <c r="E15353"/>
  <c r="E15352"/>
  <c r="E15351"/>
  <c r="E15350"/>
  <c r="E15349"/>
  <c r="E15348"/>
  <c r="E15347"/>
  <c r="E15346"/>
  <c r="E15345"/>
  <c r="E15344"/>
  <c r="E15343"/>
  <c r="E15342"/>
  <c r="E15341"/>
  <c r="E15340"/>
  <c r="E15339"/>
  <c r="E15338"/>
  <c r="E15337"/>
  <c r="E15336"/>
  <c r="E15335"/>
  <c r="E15334"/>
  <c r="E15333"/>
  <c r="E15332"/>
  <c r="E15331"/>
  <c r="E15330"/>
  <c r="E15329"/>
  <c r="E15328"/>
  <c r="E15327"/>
  <c r="E15326"/>
  <c r="E15325"/>
  <c r="E15324"/>
  <c r="E15323"/>
  <c r="E15322"/>
  <c r="E15321"/>
  <c r="E15320"/>
  <c r="E15319"/>
  <c r="E15318"/>
  <c r="E15317"/>
  <c r="E15316"/>
  <c r="E15315"/>
  <c r="E15314"/>
  <c r="E15313"/>
  <c r="E15312"/>
  <c r="E15311"/>
  <c r="E15310"/>
  <c r="E15309"/>
  <c r="E15308"/>
  <c r="E15307"/>
  <c r="E15306"/>
  <c r="E15305"/>
  <c r="E15304"/>
  <c r="E15303"/>
  <c r="E15302"/>
  <c r="E15301"/>
  <c r="E15300"/>
  <c r="E15299"/>
  <c r="E15298"/>
  <c r="E15297"/>
  <c r="E15296"/>
  <c r="E15295"/>
  <c r="E15294"/>
  <c r="E15293"/>
  <c r="E15292"/>
  <c r="E15291"/>
  <c r="E15290"/>
  <c r="E15289"/>
  <c r="E15288"/>
  <c r="E15287"/>
  <c r="E15286"/>
  <c r="E15285"/>
  <c r="E15284"/>
  <c r="E15283"/>
  <c r="E15282"/>
  <c r="E15281"/>
  <c r="E15280"/>
  <c r="E15279"/>
  <c r="E15278"/>
  <c r="E15277"/>
  <c r="E15276"/>
  <c r="E15275"/>
  <c r="E15274"/>
  <c r="E15273"/>
  <c r="E15272"/>
  <c r="E15271"/>
  <c r="E15270"/>
  <c r="E15269"/>
  <c r="E15268"/>
  <c r="E15267"/>
  <c r="E15266"/>
  <c r="E15265"/>
  <c r="E15264"/>
  <c r="E15263"/>
  <c r="E15262"/>
  <c r="E15261"/>
  <c r="E15260"/>
  <c r="E15259"/>
  <c r="E15258"/>
  <c r="E15257"/>
  <c r="E15256"/>
  <c r="E15255"/>
  <c r="E15254"/>
  <c r="E15253"/>
  <c r="E15252"/>
  <c r="E15251"/>
  <c r="E15250"/>
  <c r="E15249"/>
  <c r="E15248"/>
  <c r="E15247"/>
  <c r="E15246"/>
  <c r="E15245"/>
  <c r="E15244"/>
  <c r="E15243"/>
  <c r="E15242"/>
  <c r="E15241"/>
  <c r="E15240"/>
  <c r="E15239"/>
  <c r="E15238"/>
  <c r="E15237"/>
  <c r="E15236"/>
  <c r="E15235"/>
  <c r="E15234"/>
  <c r="E15233"/>
  <c r="E15232"/>
  <c r="E15231"/>
  <c r="E15230"/>
  <c r="E15229"/>
  <c r="E15228"/>
  <c r="E15227"/>
  <c r="E15226"/>
  <c r="E15225"/>
  <c r="E15224"/>
  <c r="E15223"/>
  <c r="E15222"/>
  <c r="E15221"/>
  <c r="E15220"/>
  <c r="E15219"/>
  <c r="E15218"/>
  <c r="E15217"/>
  <c r="E15216"/>
  <c r="E15215"/>
  <c r="E15214"/>
  <c r="E15213"/>
  <c r="E15212"/>
  <c r="E15211"/>
  <c r="E15210"/>
  <c r="E15209"/>
  <c r="E15208"/>
  <c r="E15207"/>
  <c r="E15206"/>
  <c r="E15205"/>
  <c r="E15204"/>
  <c r="E15203"/>
  <c r="E15202"/>
  <c r="E15201"/>
  <c r="E15200"/>
  <c r="E15199"/>
  <c r="E15198"/>
  <c r="E15197"/>
  <c r="E15196"/>
  <c r="E15195"/>
  <c r="E15194"/>
  <c r="E15193"/>
  <c r="E15192"/>
  <c r="E15191"/>
  <c r="E15190"/>
  <c r="E15189"/>
  <c r="E15188"/>
  <c r="E15187"/>
  <c r="E15186"/>
  <c r="E15185"/>
  <c r="E15184"/>
  <c r="E15183"/>
  <c r="E15182"/>
  <c r="E15181"/>
  <c r="E15180"/>
  <c r="E15179"/>
  <c r="E15178"/>
  <c r="E15177"/>
  <c r="E15176"/>
  <c r="E15175"/>
  <c r="E15174"/>
  <c r="E15173"/>
  <c r="E15172"/>
  <c r="E15171"/>
  <c r="E15170"/>
  <c r="E15169"/>
  <c r="E15168"/>
  <c r="E15167"/>
  <c r="E15166"/>
  <c r="E15165"/>
  <c r="E15164"/>
  <c r="E15163"/>
  <c r="E15162"/>
  <c r="E15161"/>
  <c r="E15160"/>
  <c r="E15159"/>
  <c r="E15158"/>
  <c r="E15157"/>
  <c r="E15156"/>
  <c r="E15155"/>
  <c r="E15154"/>
  <c r="E15153"/>
  <c r="E15152"/>
  <c r="E15151"/>
  <c r="E15150"/>
  <c r="E15149"/>
  <c r="E15148"/>
  <c r="E15147"/>
  <c r="E15146"/>
  <c r="E15145"/>
  <c r="E15144"/>
  <c r="E15143"/>
  <c r="E15142"/>
  <c r="E15141"/>
  <c r="E15140"/>
  <c r="E15139"/>
  <c r="E15138"/>
  <c r="E15137"/>
  <c r="E15136"/>
  <c r="E15135"/>
  <c r="E15134"/>
  <c r="E15133"/>
  <c r="E15132"/>
  <c r="E15131"/>
  <c r="E15130"/>
  <c r="E15129"/>
  <c r="E15128"/>
  <c r="E15127"/>
  <c r="E15126"/>
  <c r="E15125"/>
  <c r="E15124"/>
  <c r="E15123"/>
  <c r="E15122"/>
  <c r="E15121"/>
  <c r="E15120"/>
  <c r="E15119"/>
  <c r="E15118"/>
  <c r="E15117"/>
  <c r="E15116"/>
  <c r="E15115"/>
  <c r="E15114"/>
  <c r="E15113"/>
  <c r="E15112"/>
  <c r="E15111"/>
  <c r="E15110"/>
  <c r="E15109"/>
  <c r="E15108"/>
  <c r="E15107"/>
  <c r="E15106"/>
  <c r="E15105"/>
  <c r="E15104"/>
  <c r="E15103"/>
  <c r="E15102"/>
  <c r="E15101"/>
  <c r="E15100"/>
  <c r="E15099"/>
  <c r="E15098"/>
  <c r="E15097"/>
  <c r="E15096"/>
  <c r="E15095"/>
  <c r="E15094"/>
  <c r="E15093"/>
  <c r="E15092"/>
  <c r="E15091"/>
  <c r="E15090"/>
  <c r="E15089"/>
  <c r="E15088"/>
  <c r="E15087"/>
  <c r="E15086"/>
  <c r="E15085"/>
  <c r="E15084"/>
  <c r="E15083"/>
  <c r="E15082"/>
  <c r="E15081"/>
  <c r="E15080"/>
  <c r="E15079"/>
  <c r="E15078"/>
  <c r="E15077"/>
  <c r="E15076"/>
  <c r="E15075"/>
  <c r="E15074"/>
  <c r="E15073"/>
  <c r="E15072"/>
  <c r="E15071"/>
  <c r="E15070"/>
  <c r="E15069"/>
  <c r="E15068"/>
  <c r="E15067"/>
  <c r="E15066"/>
  <c r="E15065"/>
  <c r="E15064"/>
  <c r="E15063"/>
  <c r="E15062"/>
  <c r="E15061"/>
  <c r="E15060"/>
  <c r="E15059"/>
  <c r="E15058"/>
  <c r="E15057"/>
  <c r="E15056"/>
  <c r="E15055"/>
  <c r="E15054"/>
  <c r="E15053"/>
  <c r="E15052"/>
  <c r="E15051"/>
  <c r="E15050"/>
  <c r="E15049"/>
  <c r="E15048"/>
  <c r="E15047"/>
  <c r="E15046"/>
  <c r="E15045"/>
  <c r="E15044"/>
  <c r="E15043"/>
  <c r="E15042"/>
  <c r="E15041"/>
  <c r="E15040"/>
  <c r="E15039"/>
  <c r="E15038"/>
  <c r="E15037"/>
  <c r="E15036"/>
  <c r="E15035"/>
  <c r="E15034"/>
  <c r="E15033"/>
  <c r="E15032"/>
  <c r="E15031"/>
  <c r="E15030"/>
  <c r="E15029"/>
  <c r="E15028"/>
  <c r="E15027"/>
  <c r="E15026"/>
  <c r="E15025"/>
  <c r="E15024"/>
  <c r="E15023"/>
  <c r="E15022"/>
  <c r="E15021"/>
  <c r="E15020"/>
  <c r="E15019"/>
  <c r="E15018"/>
  <c r="E15017"/>
  <c r="E15016"/>
  <c r="E15015"/>
  <c r="E15014"/>
  <c r="E15013"/>
  <c r="E15012"/>
  <c r="E15011"/>
  <c r="E15010"/>
  <c r="E15009"/>
  <c r="E15008"/>
  <c r="E15007"/>
  <c r="E15006"/>
  <c r="E15005"/>
  <c r="E15004"/>
  <c r="E15003"/>
  <c r="E15002"/>
  <c r="E15001"/>
  <c r="E15000"/>
  <c r="E14999"/>
  <c r="E14998"/>
  <c r="E14997"/>
  <c r="E14996"/>
  <c r="E14995"/>
  <c r="E14994"/>
  <c r="E14993"/>
  <c r="E14992"/>
  <c r="E14991"/>
  <c r="E14990"/>
  <c r="E14989"/>
  <c r="E14988"/>
  <c r="E14987"/>
  <c r="E14986"/>
  <c r="E14985"/>
  <c r="E14984"/>
  <c r="E14983"/>
  <c r="E14982"/>
  <c r="E14981"/>
  <c r="E14980"/>
  <c r="E14979"/>
  <c r="E14978"/>
  <c r="E14977"/>
  <c r="E14976"/>
  <c r="E14975"/>
  <c r="E14974"/>
  <c r="E14973"/>
  <c r="E14972"/>
  <c r="E14971"/>
  <c r="E14970"/>
  <c r="E14969"/>
  <c r="E14968"/>
  <c r="E14967"/>
  <c r="E14966"/>
  <c r="E14965"/>
  <c r="E14964"/>
  <c r="E14963"/>
  <c r="E14962"/>
  <c r="E14961"/>
  <c r="E14960"/>
  <c r="E14959"/>
  <c r="E14958"/>
  <c r="E14957"/>
  <c r="E14956"/>
  <c r="E14955"/>
  <c r="E14954"/>
  <c r="E14953"/>
  <c r="E14952"/>
  <c r="E14951"/>
  <c r="E14950"/>
  <c r="E14949"/>
  <c r="E14948"/>
  <c r="E14947"/>
  <c r="E14946"/>
  <c r="E14945"/>
  <c r="E14944"/>
  <c r="E14943"/>
  <c r="E14942"/>
  <c r="E14941"/>
  <c r="E14940"/>
  <c r="E14939"/>
  <c r="E14938"/>
  <c r="E14937"/>
  <c r="E14936"/>
  <c r="E14935"/>
  <c r="E14934"/>
  <c r="E14933"/>
  <c r="E14932"/>
  <c r="E14931"/>
  <c r="E14930"/>
  <c r="E14929"/>
  <c r="E14928"/>
  <c r="E14927"/>
  <c r="E14926"/>
  <c r="E14925"/>
  <c r="E14924"/>
  <c r="E14923"/>
  <c r="E14922"/>
  <c r="E14921"/>
  <c r="E14920"/>
  <c r="E14919"/>
  <c r="E14918"/>
  <c r="E14917"/>
  <c r="E14916"/>
  <c r="E14915"/>
  <c r="E14914"/>
  <c r="E14913"/>
  <c r="E14912"/>
  <c r="E14911"/>
  <c r="E14910"/>
  <c r="E14909"/>
  <c r="E14908"/>
  <c r="E14907"/>
  <c r="E14906"/>
  <c r="E14905"/>
  <c r="E14904"/>
  <c r="E14903"/>
  <c r="E14902"/>
  <c r="E14901"/>
  <c r="E14900"/>
  <c r="E14899"/>
  <c r="E14898"/>
  <c r="E14897"/>
  <c r="E14896"/>
  <c r="E14895"/>
  <c r="E14894"/>
  <c r="E14893"/>
  <c r="E14892"/>
  <c r="E14891"/>
  <c r="E14890"/>
  <c r="E14889"/>
  <c r="E14888"/>
  <c r="E14887"/>
  <c r="E14886"/>
  <c r="E14885"/>
  <c r="E14884"/>
  <c r="E14883"/>
  <c r="E14882"/>
  <c r="E14881"/>
  <c r="E14880"/>
  <c r="E14879"/>
  <c r="E14878"/>
  <c r="E14877"/>
  <c r="E14876"/>
  <c r="E14875"/>
  <c r="E14874"/>
  <c r="E14873"/>
  <c r="E14872"/>
  <c r="E14871"/>
  <c r="E14870"/>
  <c r="E14869"/>
  <c r="E14868"/>
  <c r="E14867"/>
  <c r="E14866"/>
  <c r="E14865"/>
  <c r="E14864"/>
  <c r="E14863"/>
  <c r="E14862"/>
  <c r="E14861"/>
  <c r="E14860"/>
  <c r="E14859"/>
  <c r="E14858"/>
  <c r="E14857"/>
  <c r="E14856"/>
  <c r="E14855"/>
  <c r="E14854"/>
  <c r="E14853"/>
  <c r="E14852"/>
  <c r="E14851"/>
  <c r="E14850"/>
  <c r="E14849"/>
  <c r="E14848"/>
  <c r="E14847"/>
  <c r="E14846"/>
  <c r="E14845"/>
  <c r="E14844"/>
  <c r="E14843"/>
  <c r="E14842"/>
  <c r="E14841"/>
  <c r="E14840"/>
  <c r="E14839"/>
  <c r="E14838"/>
  <c r="E14837"/>
  <c r="E14836"/>
  <c r="E14835"/>
  <c r="E14834"/>
  <c r="E14833"/>
  <c r="E14832"/>
  <c r="E14831"/>
  <c r="E14830"/>
  <c r="E14829"/>
  <c r="E14828"/>
  <c r="E14827"/>
  <c r="E14826"/>
  <c r="E14825"/>
  <c r="E14824"/>
  <c r="E14823"/>
  <c r="E14822"/>
  <c r="E14821"/>
  <c r="E14820"/>
  <c r="E14819"/>
  <c r="E14818"/>
  <c r="E14817"/>
  <c r="E14816"/>
  <c r="E14815"/>
  <c r="E14814"/>
  <c r="E14813"/>
  <c r="E14812"/>
  <c r="E14811"/>
  <c r="E14810"/>
  <c r="E14809"/>
  <c r="E14808"/>
  <c r="E14807"/>
  <c r="E14806"/>
  <c r="E14805"/>
  <c r="E14804"/>
  <c r="E14803"/>
  <c r="E14802"/>
  <c r="E14801"/>
  <c r="E14800"/>
  <c r="E14799"/>
  <c r="E14798"/>
  <c r="E14797"/>
  <c r="E14796"/>
  <c r="E14795"/>
  <c r="E14794"/>
  <c r="E14793"/>
  <c r="E14792"/>
  <c r="E14791"/>
  <c r="E14790"/>
  <c r="E14789"/>
  <c r="E14788"/>
  <c r="E14787"/>
  <c r="E14786"/>
  <c r="E14785"/>
  <c r="E14784"/>
  <c r="E14783"/>
  <c r="E14782"/>
  <c r="E14781"/>
  <c r="E14780"/>
  <c r="E14779"/>
  <c r="E14778"/>
  <c r="E14777"/>
  <c r="E14776"/>
  <c r="E14775"/>
  <c r="E14774"/>
  <c r="E14773"/>
  <c r="E14772"/>
  <c r="E14771"/>
  <c r="E14770"/>
  <c r="E14769"/>
  <c r="E14768"/>
  <c r="E14767"/>
  <c r="E14766"/>
  <c r="E14765"/>
  <c r="E14764"/>
  <c r="E14763"/>
  <c r="E14762"/>
  <c r="E14761"/>
  <c r="E14760"/>
  <c r="E14759"/>
  <c r="E14758"/>
  <c r="E14757"/>
  <c r="E14756"/>
  <c r="E14755"/>
  <c r="E14754"/>
  <c r="E14753"/>
  <c r="E14752"/>
  <c r="E14751"/>
  <c r="E14750"/>
  <c r="E14749"/>
  <c r="E14748"/>
  <c r="E14747"/>
  <c r="E14746"/>
  <c r="E14745"/>
  <c r="E14744"/>
  <c r="E14743"/>
  <c r="E14742"/>
  <c r="E14741"/>
  <c r="E14740"/>
  <c r="E14739"/>
  <c r="E14738"/>
  <c r="E14737"/>
  <c r="E14736"/>
  <c r="E14735"/>
  <c r="E14734"/>
  <c r="E14733"/>
  <c r="E14732"/>
  <c r="E14731"/>
  <c r="E14730"/>
  <c r="E14729"/>
  <c r="E14728"/>
  <c r="E14727"/>
  <c r="E14726"/>
  <c r="E14725"/>
  <c r="E14724"/>
  <c r="E14723"/>
  <c r="E14722"/>
  <c r="E14721"/>
  <c r="E14720"/>
  <c r="E14719"/>
  <c r="E14718"/>
  <c r="E14717"/>
  <c r="E14716"/>
  <c r="E14715"/>
  <c r="E14714"/>
  <c r="E14713"/>
  <c r="E14712"/>
  <c r="E14711"/>
  <c r="E14710"/>
  <c r="E14709"/>
  <c r="E14708"/>
  <c r="E14707"/>
  <c r="E14706"/>
  <c r="E14705"/>
  <c r="E14704"/>
  <c r="E14703"/>
  <c r="E14702"/>
  <c r="E14701"/>
  <c r="E14700"/>
  <c r="E14699"/>
  <c r="E14698"/>
  <c r="E14697"/>
  <c r="E14696"/>
  <c r="E14695"/>
  <c r="E14694"/>
  <c r="E14693"/>
  <c r="E14692"/>
  <c r="E14691"/>
  <c r="E14690"/>
  <c r="E14689"/>
  <c r="E14688"/>
  <c r="E14687"/>
  <c r="E14686"/>
  <c r="E14685"/>
  <c r="E14684"/>
  <c r="E14683"/>
  <c r="E14682"/>
  <c r="E14681"/>
  <c r="E14680"/>
  <c r="E14679"/>
  <c r="E14678"/>
  <c r="E14677"/>
  <c r="E14676"/>
  <c r="E14675"/>
  <c r="E14674"/>
  <c r="E14673"/>
  <c r="E14672"/>
  <c r="E14671"/>
  <c r="E14670"/>
  <c r="E14669"/>
  <c r="E14668"/>
  <c r="E14667"/>
  <c r="E14666"/>
  <c r="E14665"/>
  <c r="E14664"/>
  <c r="E14663"/>
  <c r="E14662"/>
  <c r="E14661"/>
  <c r="E14660"/>
  <c r="E14659"/>
  <c r="E14658"/>
  <c r="E14657"/>
  <c r="E14656"/>
  <c r="E14655"/>
  <c r="E14654"/>
  <c r="E14653"/>
  <c r="E14652"/>
  <c r="E14651"/>
  <c r="E14650"/>
  <c r="E14649"/>
  <c r="E14648"/>
  <c r="E14647"/>
  <c r="E14646"/>
  <c r="E14645"/>
  <c r="E14644"/>
  <c r="E14643"/>
  <c r="E14642"/>
  <c r="E14641"/>
  <c r="E14640"/>
  <c r="E14639"/>
  <c r="E14638"/>
  <c r="E14637"/>
  <c r="E14636"/>
  <c r="E14635"/>
  <c r="E14634"/>
  <c r="E14633"/>
  <c r="E14632"/>
  <c r="E14631"/>
  <c r="E14630"/>
  <c r="E14629"/>
  <c r="E14628"/>
  <c r="E14627"/>
  <c r="E14626"/>
  <c r="E14625"/>
  <c r="E14624"/>
  <c r="E14623"/>
  <c r="E14622"/>
  <c r="E14621"/>
  <c r="E14620"/>
  <c r="E14619"/>
  <c r="E14618"/>
  <c r="E14617"/>
  <c r="E14616"/>
  <c r="E14615"/>
  <c r="E14614"/>
  <c r="E14613"/>
  <c r="E14612"/>
  <c r="E14611"/>
  <c r="E14610"/>
  <c r="E14609"/>
  <c r="E14608"/>
  <c r="E14607"/>
  <c r="E14606"/>
  <c r="E14605"/>
  <c r="E14604"/>
  <c r="E14603"/>
  <c r="E14602"/>
  <c r="E14601"/>
  <c r="E14600"/>
  <c r="E14599"/>
  <c r="E14598"/>
  <c r="E14597"/>
  <c r="E14596"/>
  <c r="E14595"/>
  <c r="E14594"/>
  <c r="E14593"/>
  <c r="E14592"/>
  <c r="E14591"/>
  <c r="E14590"/>
  <c r="E14589"/>
  <c r="E14588"/>
  <c r="E14587"/>
  <c r="E14586"/>
  <c r="E14585"/>
  <c r="E14584"/>
  <c r="E14583"/>
  <c r="E14582"/>
  <c r="E14581"/>
  <c r="E14580"/>
  <c r="E14579"/>
  <c r="E14578"/>
  <c r="E14577"/>
  <c r="E14576"/>
  <c r="E14575"/>
  <c r="E14574"/>
  <c r="E14573"/>
  <c r="E14572"/>
  <c r="E14571"/>
  <c r="E14570"/>
  <c r="E14569"/>
  <c r="E14568"/>
  <c r="E14567"/>
  <c r="E14566"/>
  <c r="E14565"/>
  <c r="E14564"/>
  <c r="E14563"/>
  <c r="E14562"/>
  <c r="E14561"/>
  <c r="E14560"/>
  <c r="E14559"/>
  <c r="E14558"/>
  <c r="E14557"/>
  <c r="E14556"/>
  <c r="E14555"/>
  <c r="E14554"/>
  <c r="E14553"/>
  <c r="E14552"/>
  <c r="E14551"/>
  <c r="E14550"/>
  <c r="E14549"/>
  <c r="E14548"/>
  <c r="E14547"/>
  <c r="E14546"/>
  <c r="E14545"/>
  <c r="E14544"/>
  <c r="E14543"/>
  <c r="E14542"/>
  <c r="E14541"/>
  <c r="E14540"/>
  <c r="E14539"/>
  <c r="E14538"/>
  <c r="E14537"/>
  <c r="E14536"/>
  <c r="E14535"/>
  <c r="E14534"/>
  <c r="E14533"/>
  <c r="E14532"/>
  <c r="E14531"/>
  <c r="E14530"/>
  <c r="E14529"/>
  <c r="E14528"/>
  <c r="E14527"/>
  <c r="E14526"/>
  <c r="E14525"/>
  <c r="E14524"/>
  <c r="E14523"/>
  <c r="E14522"/>
  <c r="E14521"/>
  <c r="E14520"/>
  <c r="E14519"/>
  <c r="E14518"/>
  <c r="E14517"/>
  <c r="E14516"/>
  <c r="E14515"/>
  <c r="E14514"/>
  <c r="E14513"/>
  <c r="E14512"/>
  <c r="E14511"/>
  <c r="E14510"/>
  <c r="E14509"/>
  <c r="E14508"/>
  <c r="E14507"/>
  <c r="E14506"/>
  <c r="E14505"/>
  <c r="E14504"/>
  <c r="E14503"/>
  <c r="E14502"/>
  <c r="E14501"/>
  <c r="E14500"/>
  <c r="E14499"/>
  <c r="E14498"/>
  <c r="E14497"/>
  <c r="E14496"/>
  <c r="E14495"/>
  <c r="E14494"/>
  <c r="E14493"/>
  <c r="E14492"/>
  <c r="E14491"/>
  <c r="E14490"/>
  <c r="E14489"/>
  <c r="E14488"/>
  <c r="E14487"/>
  <c r="E14486"/>
  <c r="E14485"/>
  <c r="E14484"/>
  <c r="E14483"/>
  <c r="E14482"/>
  <c r="E14481"/>
  <c r="E14480"/>
  <c r="E14479"/>
  <c r="E14478"/>
  <c r="E14477"/>
  <c r="E14476"/>
  <c r="E14475"/>
  <c r="E14474"/>
  <c r="E14473"/>
  <c r="E14472"/>
  <c r="E14471"/>
  <c r="E14470"/>
  <c r="E14469"/>
  <c r="E14468"/>
  <c r="E14467"/>
  <c r="E14466"/>
  <c r="E14465"/>
  <c r="E14464"/>
  <c r="E14463"/>
  <c r="E14462"/>
  <c r="E14461"/>
  <c r="E14460"/>
  <c r="E14459"/>
  <c r="E14458"/>
  <c r="E14457"/>
  <c r="E14456"/>
  <c r="E14455"/>
  <c r="E14454"/>
  <c r="E14453"/>
  <c r="E14452"/>
  <c r="E14451"/>
  <c r="E14450"/>
  <c r="E14449"/>
  <c r="E14448"/>
  <c r="E14447"/>
  <c r="E14446"/>
  <c r="E14445"/>
  <c r="E14444"/>
  <c r="E14443"/>
  <c r="E14442"/>
  <c r="E14441"/>
  <c r="E14440"/>
  <c r="E14439"/>
  <c r="E14438"/>
  <c r="E14437"/>
  <c r="E14436"/>
  <c r="E14435"/>
  <c r="E14434"/>
  <c r="E14433"/>
  <c r="E14432"/>
  <c r="E14431"/>
  <c r="E14430"/>
  <c r="E14429"/>
  <c r="E14428"/>
  <c r="E14427"/>
  <c r="E14426"/>
  <c r="E14425"/>
  <c r="E14424"/>
  <c r="E14423"/>
  <c r="E14422"/>
  <c r="E14421"/>
  <c r="E14420"/>
  <c r="E14419"/>
  <c r="E14418"/>
  <c r="E14417"/>
  <c r="E14416"/>
  <c r="E14415"/>
  <c r="E14414"/>
  <c r="E14413"/>
  <c r="E14412"/>
  <c r="E14411"/>
  <c r="E14410"/>
  <c r="E14409"/>
  <c r="E14408"/>
  <c r="E14407"/>
  <c r="E14406"/>
  <c r="E14405"/>
  <c r="E14404"/>
  <c r="E14403"/>
  <c r="E14402"/>
  <c r="E14401"/>
  <c r="E14400"/>
  <c r="E14399"/>
  <c r="E14398"/>
  <c r="E14397"/>
  <c r="E14396"/>
  <c r="E14395"/>
  <c r="E14394"/>
  <c r="E14393"/>
  <c r="E14392"/>
  <c r="E14391"/>
  <c r="E14390"/>
  <c r="E14389"/>
  <c r="E14388"/>
  <c r="E14387"/>
  <c r="E14386"/>
  <c r="E14385"/>
  <c r="E14384"/>
  <c r="E14383"/>
  <c r="E14382"/>
  <c r="E14381"/>
  <c r="E14380"/>
  <c r="E14379"/>
  <c r="E14378"/>
  <c r="E14377"/>
  <c r="E14376"/>
  <c r="E14375"/>
  <c r="E14374"/>
  <c r="E14373"/>
  <c r="E14372"/>
  <c r="E14371"/>
  <c r="E14370"/>
  <c r="E14369"/>
  <c r="E14368"/>
  <c r="E14367"/>
  <c r="E14366"/>
  <c r="E14365"/>
  <c r="E14364"/>
  <c r="E14363"/>
  <c r="E14362"/>
  <c r="E14361"/>
  <c r="E14360"/>
  <c r="E14359"/>
  <c r="E14358"/>
  <c r="E14357"/>
  <c r="E14356"/>
  <c r="E14355"/>
  <c r="E14354"/>
  <c r="E14353"/>
  <c r="E14352"/>
  <c r="E14351"/>
  <c r="E14350"/>
  <c r="E14349"/>
  <c r="E14348"/>
  <c r="E14347"/>
  <c r="E14346"/>
  <c r="E14345"/>
  <c r="E14344"/>
  <c r="E14343"/>
  <c r="E14342"/>
  <c r="E14341"/>
  <c r="E14340"/>
  <c r="E14339"/>
  <c r="E14338"/>
  <c r="E14337"/>
  <c r="E14336"/>
  <c r="E14335"/>
  <c r="E14334"/>
  <c r="E14333"/>
  <c r="E14332"/>
  <c r="E14331"/>
  <c r="E14330"/>
  <c r="E14329"/>
  <c r="E14328"/>
  <c r="E14327"/>
  <c r="E14326"/>
  <c r="E14325"/>
  <c r="E14324"/>
  <c r="E14323"/>
  <c r="E14322"/>
  <c r="E14321"/>
  <c r="E14320"/>
  <c r="E14319"/>
  <c r="E14318"/>
  <c r="E14317"/>
  <c r="E14316"/>
  <c r="E14315"/>
  <c r="E14314"/>
  <c r="E14313"/>
  <c r="E14312"/>
  <c r="E14311"/>
  <c r="E14310"/>
  <c r="E14309"/>
  <c r="E14308"/>
  <c r="E14307"/>
  <c r="E14306"/>
  <c r="E14305"/>
  <c r="E14304"/>
  <c r="E14303"/>
  <c r="E14302"/>
  <c r="E14301"/>
  <c r="E14300"/>
  <c r="E14299"/>
  <c r="E14298"/>
  <c r="E14297"/>
  <c r="E14296"/>
  <c r="E14295"/>
  <c r="E14294"/>
  <c r="E14293"/>
  <c r="E14292"/>
  <c r="E14291"/>
  <c r="E14290"/>
  <c r="E14289"/>
  <c r="E14288"/>
  <c r="E14287"/>
  <c r="E14286"/>
  <c r="E14285"/>
  <c r="E14284"/>
  <c r="E14283"/>
  <c r="E14282"/>
  <c r="E14281"/>
  <c r="E14280"/>
  <c r="E14279"/>
  <c r="E14278"/>
  <c r="E14277"/>
  <c r="E14276"/>
  <c r="E14275"/>
  <c r="E14274"/>
  <c r="E14273"/>
  <c r="E14272"/>
  <c r="E14271"/>
  <c r="E14270"/>
  <c r="E14269"/>
  <c r="E14268"/>
  <c r="E14267"/>
  <c r="E14266"/>
  <c r="E14265"/>
  <c r="E14264"/>
  <c r="E14263"/>
  <c r="E14262"/>
  <c r="E14261"/>
  <c r="E14260"/>
  <c r="E14259"/>
  <c r="E14258"/>
  <c r="E14257"/>
  <c r="E14256"/>
  <c r="E14255"/>
  <c r="E14254"/>
  <c r="E14253"/>
  <c r="E14252"/>
  <c r="E14251"/>
  <c r="E14250"/>
  <c r="E14249"/>
  <c r="E14248"/>
  <c r="E14247"/>
  <c r="E14246"/>
  <c r="E14245"/>
  <c r="E14244"/>
  <c r="E14243"/>
  <c r="E14242"/>
  <c r="E14241"/>
  <c r="E14240"/>
  <c r="E14239"/>
  <c r="E14238"/>
  <c r="E14237"/>
  <c r="E14236"/>
  <c r="E14235"/>
  <c r="E14234"/>
  <c r="E14233"/>
  <c r="E14232"/>
  <c r="E14231"/>
  <c r="E14230"/>
  <c r="E14229"/>
  <c r="E14228"/>
  <c r="E14227"/>
  <c r="E14226"/>
  <c r="E14225"/>
  <c r="E14224"/>
  <c r="E14223"/>
  <c r="E14222"/>
  <c r="E14221"/>
  <c r="E14220"/>
  <c r="E14219"/>
  <c r="E14218"/>
  <c r="E14217"/>
  <c r="E14216"/>
  <c r="E14215"/>
  <c r="E14214"/>
  <c r="E14213"/>
  <c r="E14212"/>
  <c r="E14211"/>
  <c r="E14210"/>
  <c r="E14209"/>
  <c r="E14208"/>
  <c r="E14207"/>
  <c r="E14206"/>
  <c r="E14205"/>
  <c r="E14204"/>
  <c r="E14203"/>
  <c r="E14202"/>
  <c r="E14201"/>
  <c r="E14200"/>
  <c r="E14199"/>
  <c r="E14198"/>
  <c r="E14197"/>
  <c r="E14196"/>
  <c r="E14195"/>
  <c r="E14194"/>
  <c r="E14193"/>
  <c r="E14192"/>
  <c r="E14191"/>
  <c r="E14190"/>
  <c r="E14189"/>
  <c r="E14188"/>
  <c r="E14187"/>
  <c r="E14186"/>
  <c r="E14185"/>
  <c r="E14184"/>
  <c r="E14183"/>
  <c r="E14182"/>
  <c r="E14181"/>
  <c r="E14180"/>
  <c r="E14179"/>
  <c r="E14178"/>
  <c r="E14177"/>
  <c r="E14176"/>
  <c r="E14175"/>
  <c r="E14174"/>
  <c r="E14173"/>
  <c r="E14172"/>
  <c r="E14171"/>
  <c r="E14170"/>
  <c r="E14169"/>
  <c r="E14168"/>
  <c r="E14167"/>
  <c r="E14166"/>
  <c r="E14165"/>
  <c r="E14164"/>
  <c r="E14163"/>
  <c r="E14162"/>
  <c r="E14161"/>
  <c r="E14160"/>
  <c r="E14159"/>
  <c r="E14158"/>
  <c r="E14157"/>
  <c r="E14156"/>
  <c r="E14155"/>
  <c r="E14154"/>
  <c r="E14153"/>
  <c r="E14152"/>
  <c r="E14151"/>
  <c r="E14150"/>
  <c r="E14149"/>
  <c r="E14148"/>
  <c r="E14147"/>
  <c r="E14146"/>
  <c r="E14145"/>
  <c r="E14144"/>
  <c r="E14143"/>
  <c r="E14142"/>
  <c r="E14141"/>
  <c r="E14140"/>
  <c r="E14139"/>
  <c r="E14138"/>
  <c r="E14137"/>
  <c r="E14136"/>
  <c r="E14135"/>
  <c r="E14134"/>
  <c r="E14133"/>
  <c r="E14132"/>
  <c r="E14131"/>
  <c r="E14130"/>
  <c r="E14129"/>
  <c r="E14128"/>
  <c r="E14127"/>
  <c r="E14126"/>
  <c r="E14125"/>
  <c r="E14124"/>
  <c r="E14123"/>
  <c r="E14122"/>
  <c r="E14121"/>
  <c r="E14120"/>
  <c r="E14119"/>
  <c r="E14118"/>
  <c r="E14117"/>
  <c r="E14116"/>
  <c r="E14115"/>
  <c r="E14114"/>
  <c r="E14113"/>
  <c r="E14112"/>
  <c r="E14111"/>
  <c r="E14110"/>
  <c r="E14109"/>
  <c r="E14108"/>
  <c r="E14107"/>
  <c r="E14106"/>
  <c r="E14105"/>
  <c r="E14104"/>
  <c r="E14103"/>
  <c r="E14102"/>
  <c r="E14101"/>
  <c r="E14100"/>
  <c r="E14099"/>
  <c r="E14098"/>
  <c r="E14097"/>
  <c r="E14096"/>
  <c r="E14095"/>
  <c r="E14094"/>
  <c r="E14093"/>
  <c r="E14092"/>
  <c r="E14091"/>
  <c r="E14090"/>
  <c r="E14089"/>
  <c r="E14088"/>
  <c r="E14087"/>
  <c r="E14086"/>
  <c r="E14085"/>
  <c r="E14084"/>
  <c r="E14083"/>
  <c r="E14082"/>
  <c r="E14081"/>
  <c r="E14080"/>
  <c r="E14079"/>
  <c r="E14078"/>
  <c r="E14077"/>
  <c r="E14076"/>
  <c r="E14075"/>
  <c r="E14074"/>
  <c r="E14073"/>
  <c r="E14072"/>
  <c r="E14071"/>
  <c r="E14070"/>
  <c r="E14069"/>
  <c r="E14068"/>
  <c r="E14067"/>
  <c r="E14066"/>
  <c r="E14065"/>
  <c r="E14064"/>
  <c r="E14063"/>
  <c r="E14062"/>
  <c r="E14061"/>
  <c r="E14060"/>
  <c r="E14059"/>
  <c r="E14058"/>
  <c r="E14057"/>
  <c r="E14056"/>
  <c r="E14055"/>
  <c r="E14054"/>
  <c r="E14053"/>
  <c r="E14052"/>
  <c r="E14051"/>
  <c r="E14050"/>
  <c r="E14049"/>
  <c r="E14048"/>
  <c r="E14047"/>
  <c r="E14046"/>
  <c r="E14045"/>
  <c r="E14044"/>
  <c r="E14043"/>
  <c r="E14042"/>
  <c r="E14041"/>
  <c r="E14040"/>
  <c r="E14039"/>
  <c r="E14038"/>
  <c r="E14037"/>
  <c r="E14036"/>
  <c r="E14035"/>
  <c r="E14034"/>
  <c r="E14033"/>
  <c r="E14032"/>
  <c r="E14031"/>
  <c r="E14030"/>
  <c r="E14029"/>
  <c r="E14028"/>
  <c r="E14027"/>
  <c r="E14026"/>
  <c r="E14025"/>
  <c r="E14024"/>
  <c r="E14023"/>
  <c r="E14022"/>
  <c r="E14021"/>
  <c r="E14020"/>
  <c r="E14019"/>
  <c r="E14018"/>
  <c r="E14017"/>
  <c r="E14016"/>
  <c r="E14015"/>
  <c r="E14014"/>
  <c r="E14013"/>
  <c r="E14012"/>
  <c r="E14011"/>
  <c r="E14010"/>
  <c r="E14009"/>
  <c r="E14008"/>
  <c r="E14007"/>
  <c r="E14006"/>
  <c r="E14005"/>
  <c r="E14004"/>
  <c r="E14003"/>
  <c r="E14002"/>
  <c r="E14001"/>
  <c r="E14000"/>
  <c r="E13999"/>
  <c r="E13998"/>
  <c r="E13997"/>
  <c r="E13996"/>
  <c r="E13995"/>
  <c r="E13994"/>
  <c r="E13993"/>
  <c r="E13992"/>
  <c r="E13991"/>
  <c r="E13990"/>
  <c r="E13989"/>
  <c r="E13988"/>
  <c r="E13987"/>
  <c r="E13986"/>
  <c r="E13985"/>
  <c r="E13984"/>
  <c r="E13983"/>
  <c r="E13982"/>
  <c r="E13981"/>
  <c r="E13980"/>
  <c r="E13979"/>
  <c r="E13978"/>
  <c r="E13977"/>
  <c r="E13976"/>
  <c r="E13975"/>
  <c r="E13974"/>
  <c r="E13973"/>
  <c r="E13972"/>
  <c r="E13971"/>
  <c r="E13970"/>
  <c r="E13969"/>
  <c r="E13968"/>
  <c r="E13967"/>
  <c r="E13966"/>
  <c r="E13965"/>
  <c r="E13964"/>
  <c r="E13963"/>
  <c r="E13962"/>
  <c r="E13961"/>
  <c r="E13960"/>
  <c r="E13959"/>
  <c r="E13958"/>
  <c r="E13957"/>
  <c r="E13956"/>
  <c r="E13955"/>
  <c r="E13954"/>
  <c r="E13953"/>
  <c r="E13952"/>
  <c r="E13951"/>
  <c r="E13950"/>
  <c r="E13949"/>
  <c r="E13948"/>
  <c r="E13947"/>
  <c r="E13946"/>
  <c r="E13945"/>
  <c r="E13944"/>
  <c r="E13943"/>
  <c r="E13942"/>
  <c r="E13941"/>
  <c r="E13940"/>
  <c r="E13939"/>
  <c r="E13938"/>
  <c r="E13937"/>
  <c r="E13936"/>
  <c r="E13935"/>
  <c r="E13934"/>
  <c r="E13933"/>
  <c r="E13932"/>
  <c r="E13931"/>
  <c r="E13930"/>
  <c r="E13929"/>
  <c r="E13928"/>
  <c r="E13927"/>
  <c r="E13926"/>
  <c r="E13925"/>
  <c r="E13924"/>
  <c r="E13923"/>
  <c r="E13922"/>
  <c r="E13921"/>
  <c r="E13920"/>
  <c r="E13919"/>
  <c r="E13918"/>
  <c r="E13917"/>
  <c r="E13916"/>
  <c r="E13915"/>
  <c r="E13914"/>
  <c r="E13913"/>
  <c r="E13912"/>
  <c r="E13911"/>
  <c r="E13910"/>
  <c r="E13909"/>
  <c r="E13908"/>
  <c r="E13907"/>
  <c r="E13906"/>
  <c r="E13905"/>
  <c r="E13904"/>
  <c r="E13903"/>
  <c r="E13902"/>
  <c r="E13901"/>
  <c r="E13900"/>
  <c r="E13899"/>
  <c r="E13898"/>
  <c r="E13897"/>
  <c r="E13896"/>
  <c r="E13895"/>
  <c r="E13894"/>
  <c r="E13893"/>
  <c r="E13892"/>
  <c r="E13891"/>
  <c r="E13890"/>
  <c r="E13889"/>
  <c r="E13888"/>
  <c r="E13887"/>
  <c r="E13886"/>
  <c r="E13885"/>
  <c r="E13884"/>
  <c r="E13883"/>
  <c r="E13882"/>
  <c r="E13881"/>
  <c r="E13880"/>
  <c r="E13879"/>
  <c r="E13878"/>
  <c r="E13877"/>
  <c r="E13876"/>
  <c r="E13875"/>
  <c r="E13874"/>
  <c r="E13873"/>
  <c r="E13872"/>
  <c r="E13871"/>
  <c r="E13870"/>
  <c r="E13869"/>
  <c r="E13868"/>
  <c r="E13867"/>
  <c r="E13866"/>
  <c r="E13865"/>
  <c r="E13864"/>
  <c r="E13863"/>
  <c r="E13862"/>
  <c r="E13861"/>
  <c r="E13860"/>
  <c r="E13859"/>
  <c r="E13858"/>
  <c r="E13857"/>
  <c r="E13856"/>
  <c r="E13855"/>
  <c r="E13854"/>
  <c r="E13853"/>
  <c r="E13852"/>
  <c r="E13851"/>
  <c r="E13850"/>
  <c r="E13849"/>
  <c r="E13848"/>
  <c r="E13847"/>
  <c r="E13846"/>
  <c r="E13845"/>
  <c r="E13844"/>
  <c r="E13843"/>
  <c r="E13842"/>
  <c r="E13841"/>
  <c r="E13840"/>
  <c r="E13839"/>
  <c r="E13838"/>
  <c r="E13837"/>
  <c r="E13836"/>
  <c r="E13835"/>
  <c r="E13834"/>
  <c r="E13833"/>
  <c r="E13832"/>
  <c r="E13831"/>
  <c r="E13830"/>
  <c r="E13829"/>
  <c r="E13828"/>
  <c r="E13827"/>
  <c r="E13826"/>
  <c r="E13825"/>
  <c r="E13824"/>
  <c r="E13823"/>
  <c r="E13822"/>
  <c r="E13821"/>
  <c r="E13820"/>
  <c r="E13819"/>
  <c r="E13818"/>
  <c r="E13817"/>
  <c r="E13816"/>
  <c r="E13815"/>
  <c r="E13814"/>
  <c r="E13813"/>
  <c r="E13812"/>
  <c r="E13811"/>
  <c r="E13810"/>
  <c r="E13809"/>
  <c r="E13808"/>
  <c r="E13807"/>
  <c r="E13806"/>
  <c r="E13805"/>
  <c r="E13804"/>
  <c r="E13803"/>
  <c r="E13802"/>
  <c r="E13801"/>
  <c r="E13800"/>
  <c r="E13799"/>
  <c r="E13798"/>
  <c r="E13797"/>
  <c r="E13796"/>
  <c r="E13795"/>
  <c r="E13794"/>
  <c r="E13793"/>
  <c r="E13792"/>
  <c r="E13791"/>
  <c r="E13790"/>
  <c r="E13789"/>
  <c r="E13788"/>
  <c r="E13787"/>
  <c r="E13786"/>
  <c r="E13785"/>
  <c r="E13784"/>
  <c r="E13783"/>
  <c r="E13782"/>
  <c r="E13781"/>
  <c r="E13780"/>
  <c r="E13779"/>
  <c r="E13778"/>
  <c r="E13777"/>
  <c r="E13776"/>
  <c r="E13775"/>
  <c r="E13774"/>
  <c r="E13773"/>
  <c r="E13772"/>
  <c r="E13771"/>
  <c r="E13770"/>
  <c r="E13769"/>
  <c r="E13768"/>
  <c r="E13767"/>
  <c r="E13766"/>
  <c r="E13765"/>
  <c r="E13764"/>
  <c r="E13763"/>
  <c r="E13762"/>
  <c r="E13761"/>
  <c r="E13760"/>
  <c r="E13759"/>
  <c r="E13758"/>
  <c r="E13757"/>
  <c r="E13756"/>
  <c r="E13755"/>
  <c r="E13754"/>
  <c r="E13753"/>
  <c r="E13752"/>
  <c r="E13751"/>
  <c r="E13750"/>
  <c r="E13749"/>
  <c r="E13748"/>
  <c r="E13747"/>
  <c r="E13746"/>
  <c r="E13745"/>
  <c r="E13744"/>
  <c r="E13743"/>
  <c r="E13742"/>
  <c r="E13741"/>
  <c r="E13740"/>
  <c r="E13739"/>
  <c r="E13738"/>
  <c r="E13737"/>
  <c r="E13736"/>
  <c r="E13735"/>
  <c r="E13734"/>
  <c r="E13733"/>
  <c r="E13732"/>
  <c r="E13731"/>
  <c r="E13730"/>
  <c r="E13729"/>
  <c r="E13728"/>
  <c r="E13727"/>
  <c r="E13726"/>
  <c r="E13725"/>
  <c r="E13724"/>
  <c r="E13723"/>
  <c r="E13722"/>
  <c r="E13721"/>
  <c r="E13720"/>
  <c r="E13719"/>
  <c r="E13718"/>
  <c r="E13717"/>
  <c r="E13716"/>
  <c r="E13715"/>
  <c r="E13714"/>
  <c r="E13713"/>
  <c r="E13712"/>
  <c r="E13711"/>
  <c r="E13710"/>
  <c r="E13709"/>
  <c r="E13708"/>
  <c r="E13707"/>
  <c r="E13706"/>
  <c r="E13705"/>
  <c r="E13704"/>
  <c r="E13703"/>
  <c r="E13702"/>
  <c r="E13701"/>
  <c r="E13700"/>
  <c r="E13699"/>
  <c r="E13698"/>
  <c r="E13697"/>
  <c r="E13696"/>
  <c r="E13695"/>
  <c r="E13694"/>
  <c r="E13693"/>
  <c r="E13692"/>
  <c r="E13691"/>
  <c r="E13690"/>
  <c r="E13689"/>
  <c r="E13688"/>
  <c r="E13687"/>
  <c r="E13686"/>
  <c r="E13685"/>
  <c r="E13684"/>
  <c r="E13683"/>
  <c r="E13682"/>
  <c r="E13681"/>
  <c r="E13680"/>
  <c r="E13679"/>
  <c r="E13678"/>
  <c r="E13677"/>
  <c r="E13676"/>
  <c r="E13675"/>
  <c r="E13674"/>
  <c r="E13673"/>
  <c r="E13672"/>
  <c r="E13671"/>
  <c r="E13670"/>
  <c r="E13669"/>
  <c r="E13668"/>
  <c r="E13667"/>
  <c r="E13666"/>
  <c r="E13665"/>
  <c r="E13664"/>
  <c r="E13663"/>
  <c r="E13662"/>
  <c r="E13661"/>
  <c r="E13660"/>
  <c r="E13659"/>
  <c r="E13658"/>
  <c r="E13657"/>
  <c r="E13656"/>
  <c r="E13655"/>
  <c r="E13654"/>
  <c r="E13653"/>
  <c r="E13652"/>
  <c r="E13651"/>
  <c r="E13650"/>
  <c r="E13649"/>
  <c r="E13648"/>
  <c r="E13647"/>
  <c r="E13646"/>
  <c r="E13645"/>
  <c r="E13644"/>
  <c r="E13643"/>
  <c r="E13642"/>
  <c r="E13641"/>
  <c r="E13640"/>
  <c r="E13639"/>
  <c r="E13638"/>
  <c r="E13637"/>
  <c r="E13636"/>
  <c r="E13635"/>
  <c r="E13634"/>
  <c r="E13633"/>
  <c r="E13632"/>
  <c r="E13631"/>
  <c r="E13630"/>
  <c r="E13629"/>
  <c r="E13628"/>
  <c r="E13627"/>
  <c r="E13626"/>
  <c r="E13625"/>
  <c r="E13624"/>
  <c r="E13623"/>
  <c r="E13622"/>
  <c r="E13621"/>
  <c r="E13620"/>
  <c r="E13619"/>
  <c r="E13618"/>
  <c r="E13617"/>
  <c r="E13616"/>
  <c r="E13615"/>
  <c r="E13614"/>
  <c r="E13613"/>
  <c r="E13612"/>
  <c r="E13611"/>
  <c r="E13610"/>
  <c r="E13609"/>
  <c r="E13608"/>
  <c r="E13607"/>
  <c r="E13606"/>
  <c r="E13605"/>
  <c r="E13604"/>
  <c r="E13603"/>
  <c r="E13602"/>
  <c r="E13601"/>
  <c r="E13600"/>
  <c r="E13599"/>
  <c r="E13598"/>
  <c r="E13597"/>
  <c r="E13596"/>
  <c r="E13595"/>
  <c r="E13594"/>
  <c r="E13593"/>
  <c r="E13592"/>
  <c r="E13591"/>
  <c r="E13590"/>
  <c r="E13589"/>
  <c r="E13588"/>
  <c r="E13587"/>
  <c r="E13586"/>
  <c r="E13585"/>
  <c r="E13584"/>
  <c r="E13583"/>
  <c r="E13582"/>
  <c r="E13581"/>
  <c r="E13580"/>
  <c r="E13579"/>
  <c r="E13578"/>
  <c r="E13577"/>
  <c r="E13576"/>
  <c r="E13575"/>
  <c r="E13574"/>
  <c r="E13573"/>
  <c r="E13572"/>
  <c r="E13571"/>
  <c r="E13570"/>
  <c r="E13569"/>
  <c r="E13568"/>
  <c r="E13567"/>
  <c r="E13566"/>
  <c r="E13565"/>
  <c r="E13564"/>
  <c r="E13563"/>
  <c r="E13562"/>
  <c r="E13561"/>
  <c r="E13560"/>
  <c r="E13559"/>
  <c r="E13558"/>
  <c r="E13557"/>
  <c r="E13556"/>
  <c r="E13555"/>
  <c r="E13554"/>
  <c r="E13553"/>
  <c r="E13552"/>
  <c r="E13551"/>
  <c r="E13550"/>
  <c r="E13549"/>
  <c r="E13548"/>
  <c r="E13547"/>
  <c r="E13546"/>
  <c r="E13545"/>
  <c r="E13544"/>
  <c r="E13543"/>
  <c r="E13542"/>
  <c r="E13541"/>
  <c r="E13540"/>
  <c r="E13539"/>
  <c r="E13538"/>
  <c r="E13537"/>
  <c r="E13536"/>
  <c r="E13535"/>
  <c r="E13534"/>
  <c r="E13533"/>
  <c r="E13532"/>
  <c r="E13531"/>
  <c r="E13530"/>
  <c r="E13529"/>
  <c r="E13528"/>
  <c r="E13527"/>
  <c r="E13526"/>
  <c r="E13525"/>
  <c r="E13524"/>
  <c r="E13523"/>
  <c r="E13522"/>
  <c r="E13521"/>
  <c r="E13520"/>
  <c r="E13519"/>
  <c r="E13518"/>
  <c r="E13517"/>
  <c r="E13516"/>
  <c r="E13515"/>
  <c r="E13514"/>
  <c r="E13513"/>
  <c r="E13512"/>
  <c r="E13511"/>
  <c r="E13510"/>
  <c r="E13509"/>
  <c r="E13508"/>
  <c r="E13507"/>
  <c r="E13506"/>
  <c r="E13505"/>
  <c r="E13504"/>
  <c r="E13503"/>
  <c r="E13502"/>
  <c r="E13501"/>
  <c r="E13500"/>
  <c r="E13499"/>
  <c r="E13498"/>
  <c r="E13497"/>
  <c r="E13496"/>
  <c r="E13495"/>
  <c r="E13494"/>
  <c r="E13493"/>
  <c r="E13492"/>
  <c r="E13491"/>
  <c r="E13490"/>
  <c r="E13489"/>
  <c r="E13488"/>
  <c r="E13487"/>
  <c r="E13486"/>
  <c r="E13485"/>
  <c r="E13484"/>
  <c r="E13483"/>
  <c r="E13482"/>
  <c r="E13481"/>
  <c r="E13480"/>
  <c r="E13479"/>
  <c r="E13478"/>
  <c r="E13477"/>
  <c r="E13476"/>
  <c r="E13475"/>
  <c r="E13474"/>
  <c r="E13473"/>
  <c r="E13472"/>
  <c r="E13471"/>
  <c r="E13470"/>
  <c r="E13469"/>
  <c r="E13468"/>
  <c r="E13467"/>
  <c r="E13466"/>
  <c r="E13465"/>
  <c r="E13464"/>
  <c r="E13463"/>
  <c r="E13462"/>
  <c r="E13461"/>
  <c r="E13460"/>
  <c r="E13459"/>
  <c r="E13458"/>
  <c r="E13457"/>
  <c r="E13456"/>
  <c r="E13455"/>
  <c r="E13454"/>
  <c r="E13453"/>
  <c r="E13452"/>
  <c r="E13451"/>
  <c r="E13450"/>
  <c r="E13449"/>
  <c r="E13448"/>
  <c r="E13447"/>
  <c r="E13446"/>
  <c r="E13445"/>
  <c r="E13444"/>
  <c r="E13443"/>
  <c r="E13442"/>
  <c r="E13441"/>
  <c r="E13440"/>
  <c r="E13439"/>
  <c r="E13438"/>
  <c r="E13437"/>
  <c r="E13436"/>
  <c r="E13435"/>
  <c r="E13434"/>
  <c r="E13433"/>
  <c r="E13432"/>
  <c r="E13431"/>
  <c r="E13430"/>
  <c r="E13429"/>
  <c r="E13428"/>
  <c r="E13427"/>
  <c r="E13426"/>
  <c r="E13425"/>
  <c r="E13424"/>
  <c r="E13423"/>
  <c r="E13422"/>
  <c r="E13421"/>
  <c r="E13420"/>
  <c r="E13419"/>
  <c r="E13418"/>
  <c r="E13417"/>
  <c r="E13416"/>
  <c r="E13415"/>
  <c r="E13414"/>
  <c r="E13413"/>
  <c r="E13412"/>
  <c r="E13411"/>
  <c r="E13410"/>
  <c r="E13409"/>
  <c r="E13408"/>
  <c r="E13407"/>
  <c r="E13406"/>
  <c r="E13405"/>
  <c r="E13404"/>
  <c r="E13403"/>
  <c r="E13402"/>
  <c r="E13401"/>
  <c r="E13400"/>
  <c r="E13399"/>
  <c r="E13398"/>
  <c r="E13397"/>
  <c r="E13396"/>
  <c r="E13395"/>
  <c r="E13394"/>
  <c r="E13393"/>
  <c r="E13392"/>
  <c r="E13391"/>
  <c r="E13390"/>
  <c r="E13389"/>
  <c r="E13388"/>
  <c r="E13387"/>
  <c r="E13386"/>
  <c r="E13385"/>
  <c r="E13384"/>
  <c r="E13383"/>
  <c r="E13382"/>
  <c r="E13381"/>
  <c r="E13380"/>
  <c r="E13379"/>
  <c r="E13378"/>
  <c r="E13377"/>
  <c r="E13376"/>
  <c r="E13375"/>
  <c r="E13374"/>
  <c r="E13373"/>
  <c r="E13372"/>
  <c r="E13371"/>
  <c r="E13370"/>
  <c r="E13369"/>
  <c r="E13368"/>
  <c r="E13367"/>
  <c r="E13366"/>
  <c r="E13365"/>
  <c r="E13364"/>
  <c r="E13363"/>
  <c r="E13362"/>
  <c r="E13361"/>
  <c r="E13360"/>
  <c r="E13359"/>
  <c r="E13358"/>
  <c r="E13357"/>
  <c r="E13356"/>
  <c r="E13355"/>
  <c r="E13354"/>
  <c r="E13353"/>
  <c r="E13352"/>
  <c r="E13351"/>
  <c r="E13350"/>
  <c r="E13349"/>
  <c r="E13348"/>
  <c r="E13347"/>
  <c r="E13346"/>
  <c r="E13345"/>
  <c r="E13344"/>
  <c r="E13343"/>
  <c r="E13342"/>
  <c r="E13341"/>
  <c r="E13340"/>
  <c r="E13339"/>
  <c r="E13338"/>
  <c r="E13337"/>
  <c r="E13336"/>
  <c r="E13335"/>
  <c r="E13334"/>
  <c r="E13333"/>
  <c r="E13332"/>
  <c r="E13331"/>
  <c r="E13330"/>
  <c r="E13329"/>
  <c r="E13328"/>
  <c r="E13327"/>
  <c r="E13326"/>
  <c r="E13325"/>
  <c r="E13324"/>
  <c r="E13323"/>
  <c r="E13322"/>
  <c r="E13321"/>
  <c r="E13320"/>
  <c r="E13319"/>
  <c r="E13318"/>
  <c r="E13317"/>
  <c r="E13316"/>
  <c r="E13315"/>
  <c r="E13314"/>
  <c r="E13313"/>
  <c r="E13312"/>
  <c r="E13311"/>
  <c r="E13310"/>
  <c r="E13309"/>
  <c r="E13308"/>
  <c r="E13307"/>
  <c r="E13306"/>
  <c r="E13305"/>
  <c r="E13304"/>
  <c r="E13303"/>
  <c r="E13302"/>
  <c r="E13301"/>
  <c r="E13300"/>
  <c r="E13299"/>
  <c r="E13298"/>
  <c r="E13297"/>
  <c r="E13296"/>
  <c r="E13295"/>
  <c r="E13294"/>
  <c r="E13293"/>
  <c r="E13292"/>
  <c r="E13291"/>
  <c r="E13290"/>
  <c r="E13289"/>
  <c r="E13288"/>
  <c r="E13287"/>
  <c r="E13286"/>
  <c r="E13285"/>
  <c r="E13284"/>
  <c r="E13283"/>
  <c r="E13282"/>
  <c r="E13281"/>
  <c r="E13280"/>
  <c r="E13279"/>
  <c r="E13278"/>
  <c r="E13277"/>
  <c r="E13276"/>
  <c r="E13275"/>
  <c r="E13274"/>
  <c r="E13273"/>
  <c r="E13272"/>
  <c r="E13271"/>
  <c r="E13270"/>
  <c r="E13269"/>
  <c r="E13268"/>
  <c r="E13267"/>
  <c r="E13266"/>
  <c r="E13265"/>
  <c r="E13264"/>
  <c r="E13263"/>
  <c r="E13262"/>
  <c r="E13261"/>
  <c r="E13260"/>
  <c r="E13259"/>
  <c r="E13258"/>
  <c r="E13257"/>
  <c r="E13256"/>
  <c r="E13255"/>
  <c r="E13254"/>
  <c r="E13253"/>
  <c r="E13252"/>
  <c r="E13251"/>
  <c r="E13250"/>
  <c r="E13249"/>
  <c r="E13248"/>
  <c r="E13247"/>
  <c r="E13246"/>
  <c r="E13245"/>
  <c r="E13244"/>
  <c r="E13243"/>
  <c r="E13242"/>
  <c r="E13241"/>
  <c r="E13240"/>
  <c r="E13239"/>
  <c r="E13238"/>
  <c r="E13237"/>
  <c r="E13236"/>
  <c r="E13235"/>
  <c r="E13234"/>
  <c r="E13233"/>
  <c r="E13232"/>
  <c r="E13231"/>
  <c r="E13230"/>
  <c r="E13229"/>
  <c r="E13228"/>
  <c r="E13227"/>
  <c r="E13226"/>
  <c r="E13225"/>
  <c r="E13224"/>
  <c r="E13223"/>
  <c r="E13222"/>
  <c r="E13221"/>
  <c r="E13220"/>
  <c r="E13219"/>
  <c r="E13218"/>
  <c r="E13217"/>
  <c r="E13216"/>
  <c r="E13215"/>
  <c r="E13214"/>
  <c r="E13213"/>
  <c r="E13212"/>
  <c r="E13211"/>
  <c r="E13210"/>
  <c r="E13209"/>
  <c r="E13208"/>
  <c r="E13207"/>
  <c r="E13206"/>
  <c r="E13205"/>
  <c r="E13204"/>
  <c r="E13203"/>
  <c r="E13202"/>
  <c r="E13201"/>
  <c r="E13200"/>
  <c r="E13199"/>
  <c r="E13198"/>
  <c r="E13197"/>
  <c r="E13196"/>
  <c r="E13195"/>
  <c r="E13194"/>
  <c r="E13193"/>
  <c r="E13192"/>
  <c r="E13191"/>
  <c r="E13190"/>
  <c r="E13189"/>
  <c r="E13188"/>
  <c r="E13187"/>
  <c r="E13186"/>
  <c r="E13185"/>
  <c r="E13184"/>
  <c r="E13183"/>
  <c r="E13182"/>
  <c r="E13181"/>
  <c r="E13180"/>
  <c r="E13179"/>
  <c r="E13178"/>
  <c r="E13177"/>
  <c r="E13176"/>
  <c r="E13175"/>
  <c r="E13174"/>
  <c r="E13173"/>
  <c r="E13172"/>
  <c r="E13171"/>
  <c r="E13170"/>
  <c r="E13169"/>
  <c r="E13168"/>
  <c r="E13167"/>
  <c r="E13166"/>
  <c r="E13165"/>
  <c r="E13164"/>
  <c r="E13163"/>
  <c r="E13162"/>
  <c r="E13161"/>
  <c r="E13160"/>
  <c r="E13159"/>
  <c r="E13158"/>
  <c r="E13157"/>
  <c r="E13156"/>
  <c r="E13155"/>
  <c r="E13154"/>
  <c r="E13153"/>
  <c r="E13152"/>
  <c r="E13151"/>
  <c r="E13150"/>
  <c r="E13149"/>
  <c r="E13148"/>
  <c r="E13147"/>
  <c r="E13146"/>
  <c r="E13145"/>
  <c r="E13144"/>
  <c r="E13143"/>
  <c r="E13142"/>
  <c r="E13141"/>
  <c r="E13140"/>
  <c r="E13139"/>
  <c r="E13138"/>
  <c r="E13137"/>
  <c r="E13136"/>
  <c r="E13135"/>
  <c r="E13134"/>
  <c r="E13133"/>
  <c r="E13132"/>
  <c r="E13131"/>
  <c r="E13130"/>
  <c r="E13129"/>
  <c r="E13128"/>
  <c r="E13127"/>
  <c r="E13126"/>
  <c r="E13125"/>
  <c r="E13124"/>
  <c r="E13123"/>
  <c r="E13122"/>
  <c r="E13121"/>
  <c r="E13120"/>
  <c r="E13119"/>
  <c r="E13118"/>
  <c r="E13117"/>
  <c r="E13116"/>
  <c r="E13115"/>
  <c r="E13114"/>
  <c r="E13113"/>
  <c r="E13112"/>
  <c r="E13111"/>
  <c r="E13110"/>
  <c r="E13109"/>
  <c r="E13108"/>
  <c r="E13107"/>
  <c r="E13106"/>
  <c r="E13105"/>
  <c r="E13104"/>
  <c r="E13103"/>
  <c r="E13102"/>
  <c r="E13101"/>
  <c r="E13100"/>
  <c r="E13099"/>
  <c r="E13098"/>
  <c r="E13097"/>
  <c r="E13096"/>
  <c r="E13095"/>
  <c r="E13094"/>
  <c r="E13093"/>
  <c r="E13092"/>
  <c r="E13091"/>
  <c r="E13090"/>
  <c r="E13089"/>
  <c r="E13088"/>
  <c r="E13087"/>
  <c r="E13086"/>
  <c r="E13085"/>
  <c r="E13084"/>
  <c r="E13083"/>
  <c r="E13082"/>
  <c r="E13081"/>
  <c r="E13080"/>
  <c r="E13079"/>
  <c r="E13078"/>
  <c r="E13077"/>
  <c r="E13076"/>
  <c r="E13075"/>
  <c r="E13074"/>
  <c r="E13073"/>
  <c r="E13072"/>
  <c r="E13071"/>
  <c r="E13070"/>
  <c r="E13069"/>
  <c r="E13068"/>
  <c r="E13067"/>
  <c r="E13066"/>
  <c r="E13065"/>
  <c r="E13064"/>
  <c r="E13063"/>
  <c r="E13062"/>
  <c r="E13061"/>
  <c r="E13060"/>
  <c r="E13059"/>
  <c r="E13058"/>
  <c r="E13057"/>
  <c r="E13056"/>
  <c r="E13055"/>
  <c r="E13054"/>
  <c r="E13053"/>
  <c r="E13052"/>
  <c r="E13051"/>
  <c r="E13050"/>
  <c r="E13049"/>
  <c r="E13048"/>
  <c r="E13047"/>
  <c r="E13046"/>
  <c r="E13045"/>
  <c r="E13044"/>
  <c r="E13043"/>
  <c r="E13042"/>
  <c r="E13041"/>
  <c r="E13040"/>
  <c r="E13039"/>
  <c r="E13038"/>
  <c r="E13037"/>
  <c r="E13036"/>
  <c r="E13035"/>
  <c r="E13034"/>
  <c r="E13033"/>
  <c r="E13032"/>
  <c r="E13031"/>
  <c r="E13030"/>
  <c r="E13029"/>
  <c r="E13028"/>
  <c r="E13027"/>
  <c r="E13026"/>
  <c r="E13025"/>
  <c r="E13024"/>
  <c r="E13023"/>
  <c r="E13022"/>
  <c r="E13021"/>
  <c r="E13020"/>
  <c r="E13019"/>
  <c r="E13018"/>
  <c r="E13017"/>
  <c r="E13016"/>
  <c r="E13015"/>
  <c r="E13014"/>
  <c r="E13013"/>
  <c r="E13012"/>
  <c r="E13011"/>
  <c r="E13010"/>
  <c r="E13009"/>
  <c r="E13008"/>
  <c r="E13007"/>
  <c r="E13006"/>
  <c r="E13005"/>
  <c r="E13004"/>
  <c r="E13003"/>
  <c r="E13002"/>
  <c r="E13001"/>
  <c r="E13000"/>
  <c r="E12999"/>
  <c r="E12998"/>
  <c r="E12997"/>
  <c r="E12996"/>
  <c r="E12995"/>
  <c r="E12994"/>
  <c r="E12993"/>
  <c r="E12992"/>
  <c r="E12991"/>
  <c r="E12990"/>
  <c r="E12989"/>
  <c r="E12988"/>
  <c r="E12987"/>
  <c r="E12986"/>
  <c r="E12985"/>
  <c r="E12984"/>
  <c r="E12983"/>
  <c r="E12982"/>
  <c r="E12981"/>
  <c r="E12980"/>
  <c r="E12979"/>
  <c r="E12978"/>
  <c r="E12977"/>
  <c r="E12976"/>
  <c r="E12975"/>
  <c r="E12974"/>
  <c r="E12973"/>
  <c r="E12972"/>
  <c r="E12971"/>
  <c r="E12970"/>
  <c r="E12969"/>
  <c r="E12968"/>
  <c r="E12967"/>
  <c r="E12966"/>
  <c r="E12965"/>
  <c r="E12964"/>
  <c r="E12963"/>
  <c r="E12962"/>
  <c r="E12961"/>
  <c r="E12960"/>
  <c r="E12959"/>
  <c r="E12958"/>
  <c r="E12957"/>
  <c r="E12956"/>
  <c r="E12955"/>
  <c r="E12954"/>
  <c r="E12953"/>
  <c r="E12952"/>
  <c r="E12951"/>
  <c r="E12950"/>
  <c r="E12949"/>
  <c r="E12948"/>
  <c r="E12947"/>
  <c r="E12946"/>
  <c r="E12945"/>
  <c r="E12944"/>
  <c r="E12943"/>
  <c r="E12942"/>
  <c r="E12941"/>
  <c r="E12940"/>
  <c r="E12939"/>
  <c r="E12938"/>
  <c r="E12937"/>
  <c r="E12936"/>
  <c r="E12935"/>
  <c r="E12934"/>
  <c r="E12933"/>
  <c r="E12932"/>
  <c r="E12931"/>
  <c r="E12930"/>
  <c r="E12929"/>
  <c r="E12928"/>
  <c r="E12927"/>
  <c r="E12926"/>
  <c r="E12925"/>
  <c r="E12924"/>
  <c r="E12923"/>
  <c r="E12922"/>
  <c r="E12921"/>
  <c r="E12920"/>
  <c r="E12919"/>
  <c r="E12918"/>
  <c r="E12917"/>
  <c r="E12916"/>
  <c r="E12915"/>
  <c r="E12914"/>
  <c r="E12913"/>
  <c r="E12912"/>
  <c r="E12911"/>
  <c r="E12910"/>
  <c r="E12909"/>
  <c r="E12908"/>
  <c r="E12907"/>
  <c r="E12906"/>
  <c r="E12905"/>
  <c r="E12904"/>
  <c r="E12903"/>
  <c r="E12902"/>
  <c r="E12901"/>
  <c r="E12900"/>
  <c r="E12899"/>
  <c r="E12898"/>
  <c r="E12897"/>
  <c r="E12896"/>
  <c r="E12895"/>
  <c r="E12894"/>
  <c r="E12893"/>
  <c r="E12892"/>
  <c r="E12891"/>
  <c r="E12890"/>
  <c r="E12889"/>
  <c r="E12888"/>
  <c r="E12887"/>
  <c r="E12886"/>
  <c r="E12885"/>
  <c r="E12884"/>
  <c r="E12883"/>
  <c r="E12882"/>
  <c r="E12881"/>
  <c r="E12880"/>
  <c r="E12879"/>
  <c r="E12878"/>
  <c r="E12877"/>
  <c r="E12876"/>
  <c r="E12875"/>
  <c r="E12874"/>
  <c r="E12873"/>
  <c r="E12872"/>
  <c r="E12871"/>
  <c r="E12870"/>
  <c r="E12869"/>
  <c r="E12868"/>
  <c r="E12867"/>
  <c r="E12866"/>
  <c r="E12865"/>
  <c r="E12864"/>
  <c r="E12863"/>
  <c r="E12862"/>
  <c r="E12861"/>
  <c r="E12860"/>
  <c r="E12859"/>
  <c r="E12858"/>
  <c r="E12857"/>
  <c r="E12856"/>
  <c r="E12855"/>
  <c r="E12854"/>
  <c r="E12853"/>
  <c r="E12852"/>
  <c r="E12851"/>
  <c r="E12850"/>
  <c r="E12849"/>
  <c r="E12848"/>
  <c r="E12847"/>
  <c r="E12846"/>
  <c r="E12845"/>
  <c r="E12844"/>
  <c r="E12843"/>
  <c r="E12842"/>
  <c r="E12841"/>
  <c r="E12840"/>
  <c r="E12839"/>
  <c r="E12838"/>
  <c r="E12837"/>
  <c r="E12836"/>
  <c r="E12835"/>
  <c r="E12834"/>
  <c r="E12833"/>
  <c r="E12832"/>
  <c r="E12831"/>
  <c r="E12830"/>
  <c r="E12829"/>
  <c r="E12828"/>
  <c r="E12827"/>
  <c r="E12826"/>
  <c r="E12825"/>
  <c r="E12824"/>
  <c r="E12823"/>
  <c r="E12822"/>
  <c r="E12821"/>
  <c r="E12820"/>
  <c r="E12819"/>
  <c r="E12818"/>
  <c r="E12817"/>
  <c r="E12816"/>
  <c r="E12815"/>
  <c r="E12814"/>
  <c r="E12813"/>
  <c r="E12812"/>
  <c r="E12811"/>
  <c r="E12810"/>
  <c r="E12809"/>
  <c r="E12808"/>
  <c r="E12807"/>
  <c r="E12806"/>
  <c r="E12805"/>
  <c r="E12804"/>
  <c r="E12803"/>
  <c r="E12802"/>
  <c r="E12801"/>
  <c r="E12800"/>
  <c r="E12799"/>
  <c r="E12798"/>
  <c r="E12797"/>
  <c r="E12796"/>
  <c r="E12795"/>
  <c r="E12794"/>
  <c r="E12793"/>
  <c r="E12792"/>
  <c r="E12791"/>
  <c r="E12790"/>
  <c r="E12789"/>
  <c r="E12788"/>
  <c r="E12787"/>
  <c r="E12786"/>
  <c r="E12785"/>
  <c r="E12784"/>
  <c r="E12783"/>
  <c r="E12782"/>
  <c r="E12781"/>
  <c r="E12780"/>
  <c r="E12779"/>
  <c r="E12778"/>
  <c r="E12777"/>
  <c r="E12776"/>
  <c r="E12775"/>
  <c r="E12774"/>
  <c r="E12773"/>
  <c r="E12772"/>
  <c r="E12771"/>
  <c r="E12770"/>
  <c r="E12769"/>
  <c r="E12768"/>
  <c r="E12767"/>
  <c r="E12766"/>
  <c r="E12765"/>
  <c r="E12764"/>
  <c r="E12763"/>
  <c r="E12762"/>
  <c r="E12761"/>
  <c r="E12760"/>
  <c r="E12759"/>
  <c r="E12758"/>
  <c r="E12757"/>
  <c r="E12756"/>
  <c r="E12755"/>
  <c r="E12754"/>
  <c r="E12753"/>
  <c r="E12752"/>
  <c r="E12751"/>
  <c r="E12750"/>
  <c r="E12749"/>
  <c r="E12748"/>
  <c r="E12747"/>
  <c r="E12746"/>
  <c r="E12745"/>
  <c r="E12744"/>
  <c r="E12743"/>
  <c r="E12742"/>
  <c r="E12741"/>
  <c r="E12740"/>
  <c r="E12739"/>
  <c r="E12738"/>
  <c r="E12737"/>
  <c r="E12736"/>
  <c r="E12735"/>
  <c r="E12734"/>
  <c r="E12733"/>
  <c r="E12732"/>
  <c r="E12731"/>
  <c r="E12730"/>
  <c r="E12729"/>
  <c r="E12728"/>
  <c r="E12727"/>
  <c r="E12726"/>
  <c r="E12725"/>
  <c r="E12724"/>
  <c r="E12723"/>
  <c r="E12722"/>
  <c r="E12721"/>
  <c r="E12720"/>
  <c r="E12719"/>
  <c r="E12718"/>
  <c r="E12717"/>
  <c r="E12716"/>
  <c r="E12715"/>
  <c r="E12714"/>
  <c r="E12713"/>
  <c r="E12712"/>
  <c r="E12711"/>
  <c r="E12710"/>
  <c r="E12709"/>
  <c r="E12708"/>
  <c r="E12707"/>
  <c r="E12706"/>
  <c r="E12705"/>
  <c r="E12704"/>
  <c r="E12703"/>
  <c r="E12702"/>
  <c r="E12701"/>
  <c r="E12700"/>
  <c r="E12699"/>
  <c r="E12698"/>
  <c r="E12697"/>
  <c r="E12696"/>
  <c r="E12695"/>
  <c r="E12694"/>
  <c r="E12693"/>
  <c r="E12692"/>
  <c r="E12691"/>
  <c r="E12690"/>
  <c r="E12689"/>
  <c r="E12688"/>
  <c r="E12687"/>
  <c r="E12686"/>
  <c r="E12685"/>
  <c r="E12684"/>
  <c r="E12683"/>
  <c r="E12682"/>
  <c r="E12681"/>
  <c r="E12680"/>
  <c r="E12679"/>
  <c r="E12678"/>
  <c r="E12677"/>
  <c r="E12676"/>
  <c r="E12675"/>
  <c r="E12674"/>
  <c r="E12673"/>
  <c r="E12672"/>
  <c r="E12671"/>
  <c r="E12670"/>
  <c r="E12669"/>
  <c r="E12668"/>
  <c r="E12667"/>
  <c r="E12666"/>
  <c r="E12665"/>
  <c r="E12664"/>
  <c r="E12663"/>
  <c r="E12662"/>
  <c r="E12661"/>
  <c r="E12660"/>
  <c r="E12659"/>
  <c r="E12658"/>
  <c r="E12657"/>
  <c r="E12656"/>
  <c r="E12655"/>
  <c r="E12654"/>
  <c r="E12653"/>
  <c r="E12652"/>
  <c r="E12651"/>
  <c r="E12650"/>
  <c r="E12649"/>
  <c r="E12648"/>
  <c r="E12647"/>
  <c r="E12646"/>
  <c r="E12645"/>
  <c r="E12644"/>
  <c r="E12643"/>
  <c r="E12642"/>
  <c r="E12641"/>
  <c r="E12640"/>
  <c r="E12639"/>
  <c r="E12638"/>
  <c r="E12637"/>
  <c r="E12636"/>
  <c r="E12635"/>
  <c r="E12634"/>
  <c r="E12633"/>
  <c r="E12632"/>
  <c r="E12631"/>
  <c r="E12630"/>
  <c r="E12629"/>
  <c r="E12628"/>
  <c r="E12627"/>
  <c r="E12626"/>
  <c r="E12625"/>
  <c r="E12624"/>
  <c r="E12623"/>
  <c r="E12622"/>
  <c r="E12621"/>
  <c r="E12620"/>
  <c r="E12619"/>
  <c r="E12618"/>
  <c r="E12617"/>
  <c r="E12616"/>
  <c r="E12615"/>
  <c r="E12614"/>
  <c r="E12613"/>
  <c r="E12612"/>
  <c r="E12611"/>
  <c r="E12610"/>
  <c r="E12609"/>
  <c r="E12608"/>
  <c r="E12607"/>
  <c r="E12606"/>
  <c r="E12605"/>
  <c r="E12604"/>
  <c r="E12603"/>
  <c r="E12602"/>
  <c r="E12601"/>
  <c r="E12600"/>
  <c r="E12599"/>
  <c r="E12598"/>
  <c r="E12597"/>
  <c r="E12596"/>
  <c r="E12595"/>
  <c r="E12594"/>
  <c r="E12593"/>
  <c r="E12592"/>
  <c r="E12591"/>
  <c r="E12590"/>
  <c r="E12589"/>
  <c r="E12588"/>
  <c r="E12587"/>
  <c r="E12586"/>
  <c r="E12585"/>
  <c r="E12584"/>
  <c r="E12583"/>
  <c r="E12582"/>
  <c r="E12581"/>
  <c r="E12580"/>
  <c r="E12579"/>
  <c r="E12578"/>
  <c r="E12577"/>
  <c r="E12576"/>
  <c r="E12575"/>
  <c r="E12574"/>
  <c r="E12573"/>
  <c r="E12572"/>
  <c r="E12571"/>
  <c r="E12570"/>
  <c r="E12569"/>
  <c r="E12568"/>
  <c r="E12567"/>
  <c r="E12566"/>
  <c r="E12565"/>
  <c r="E12564"/>
  <c r="E12563"/>
  <c r="E12562"/>
  <c r="E12561"/>
  <c r="E12560"/>
  <c r="E12559"/>
  <c r="E12558"/>
  <c r="E12557"/>
  <c r="E12556"/>
  <c r="E12555"/>
  <c r="E12554"/>
  <c r="E12553"/>
  <c r="E12552"/>
  <c r="E12551"/>
  <c r="E12550"/>
  <c r="E12549"/>
  <c r="E12548"/>
  <c r="E12547"/>
  <c r="E12546"/>
  <c r="E12545"/>
  <c r="E12544"/>
  <c r="E12543"/>
  <c r="E12542"/>
  <c r="E12541"/>
  <c r="E12540"/>
  <c r="E12539"/>
  <c r="E12538"/>
  <c r="E12537"/>
  <c r="E12536"/>
  <c r="E12535"/>
  <c r="E12534"/>
  <c r="E12533"/>
  <c r="E12532"/>
  <c r="E12531"/>
  <c r="E12530"/>
  <c r="E12529"/>
  <c r="E12528"/>
  <c r="E12527"/>
  <c r="E12526"/>
  <c r="E12525"/>
  <c r="E12524"/>
  <c r="E12523"/>
  <c r="E12522"/>
  <c r="E12521"/>
  <c r="E12520"/>
  <c r="E12519"/>
  <c r="E12518"/>
  <c r="E12517"/>
  <c r="E12516"/>
  <c r="E12515"/>
  <c r="E12514"/>
  <c r="E12513"/>
  <c r="E12512"/>
  <c r="E12511"/>
  <c r="E12510"/>
  <c r="E12509"/>
  <c r="E12508"/>
  <c r="E12507"/>
  <c r="E12506"/>
  <c r="E12505"/>
  <c r="E12504"/>
  <c r="E12503"/>
  <c r="E12502"/>
  <c r="E12501"/>
  <c r="E12500"/>
  <c r="E12499"/>
  <c r="E12498"/>
  <c r="E12497"/>
  <c r="E12496"/>
  <c r="E12495"/>
  <c r="E12494"/>
  <c r="E12493"/>
  <c r="E12492"/>
  <c r="E12491"/>
  <c r="E12490"/>
  <c r="E12489"/>
  <c r="E12488"/>
  <c r="E12487"/>
  <c r="E12486"/>
  <c r="E12485"/>
  <c r="E12484"/>
  <c r="E12483"/>
  <c r="E12482"/>
  <c r="E12481"/>
  <c r="E12480"/>
  <c r="E12479"/>
  <c r="E12478"/>
  <c r="E12477"/>
  <c r="E12476"/>
  <c r="E12475"/>
  <c r="E12474"/>
  <c r="E12473"/>
  <c r="E12472"/>
  <c r="E12471"/>
  <c r="E12470"/>
  <c r="E12469"/>
  <c r="E12468"/>
  <c r="E12467"/>
  <c r="E12466"/>
  <c r="E12465"/>
  <c r="E12464"/>
  <c r="E12463"/>
  <c r="E12462"/>
  <c r="E12461"/>
  <c r="E12460"/>
  <c r="E12459"/>
  <c r="E12458"/>
  <c r="E12457"/>
  <c r="E12456"/>
  <c r="E12455"/>
  <c r="E12454"/>
  <c r="E12453"/>
  <c r="E12452"/>
  <c r="E12451"/>
  <c r="E12450"/>
  <c r="E12449"/>
  <c r="E12448"/>
  <c r="E12447"/>
  <c r="E12446"/>
  <c r="E12445"/>
  <c r="E12444"/>
  <c r="E12443"/>
  <c r="E12442"/>
  <c r="E12441"/>
  <c r="E12440"/>
  <c r="E12439"/>
  <c r="E12438"/>
  <c r="E12437"/>
  <c r="E12436"/>
  <c r="E12435"/>
  <c r="E12434"/>
  <c r="E12433"/>
  <c r="E12432"/>
  <c r="E12431"/>
  <c r="E12430"/>
  <c r="E12429"/>
  <c r="E12428"/>
  <c r="E12427"/>
  <c r="E12426"/>
  <c r="E12425"/>
  <c r="E12424"/>
  <c r="E12423"/>
  <c r="E12422"/>
  <c r="E12421"/>
  <c r="E12420"/>
  <c r="E12419"/>
  <c r="E12418"/>
  <c r="E12417"/>
  <c r="E12416"/>
  <c r="E12415"/>
  <c r="E12414"/>
  <c r="E12413"/>
  <c r="E12412"/>
  <c r="E12411"/>
  <c r="E12410"/>
  <c r="E12409"/>
  <c r="E12408"/>
  <c r="E12407"/>
  <c r="E12406"/>
  <c r="E12405"/>
  <c r="E12404"/>
  <c r="E12403"/>
  <c r="E12402"/>
  <c r="E12401"/>
  <c r="E12400"/>
  <c r="E12399"/>
  <c r="E12398"/>
  <c r="E12397"/>
  <c r="E12396"/>
  <c r="E12395"/>
  <c r="E12394"/>
  <c r="E12393"/>
  <c r="E12392"/>
  <c r="E12391"/>
  <c r="E12390"/>
  <c r="E12389"/>
  <c r="E12388"/>
  <c r="E12387"/>
  <c r="E12386"/>
  <c r="E12385"/>
  <c r="E12384"/>
  <c r="E12383"/>
  <c r="E12382"/>
  <c r="E12381"/>
  <c r="E12380"/>
  <c r="E12379"/>
  <c r="E12378"/>
  <c r="E12377"/>
  <c r="E12376"/>
  <c r="E12375"/>
  <c r="E12374"/>
  <c r="E12373"/>
  <c r="E12372"/>
  <c r="E12371"/>
  <c r="E12370"/>
  <c r="E12369"/>
  <c r="E12368"/>
  <c r="E12367"/>
  <c r="E12366"/>
  <c r="E12365"/>
  <c r="E12364"/>
  <c r="E12363"/>
  <c r="E12362"/>
  <c r="E12361"/>
  <c r="E12360"/>
  <c r="E12359"/>
  <c r="E12358"/>
  <c r="E12357"/>
  <c r="E12356"/>
  <c r="E12355"/>
  <c r="E12354"/>
  <c r="E12353"/>
  <c r="E12352"/>
  <c r="E12351"/>
  <c r="E12350"/>
  <c r="E12349"/>
  <c r="E12348"/>
  <c r="E12347"/>
  <c r="E12346"/>
  <c r="E12345"/>
  <c r="E12344"/>
  <c r="E12343"/>
  <c r="E12342"/>
  <c r="E12341"/>
  <c r="E12340"/>
  <c r="E12339"/>
  <c r="E12338"/>
  <c r="E12337"/>
  <c r="E12336"/>
  <c r="E12335"/>
  <c r="E12334"/>
  <c r="E12333"/>
  <c r="E12332"/>
  <c r="E12331"/>
  <c r="E12330"/>
  <c r="E12329"/>
  <c r="E12328"/>
  <c r="E12327"/>
  <c r="E12326"/>
  <c r="E12325"/>
  <c r="E12324"/>
  <c r="E12323"/>
  <c r="E12322"/>
  <c r="E12321"/>
  <c r="E12320"/>
  <c r="E12319"/>
  <c r="E12318"/>
  <c r="E12317"/>
  <c r="E12316"/>
  <c r="E12315"/>
  <c r="E12314"/>
  <c r="E12313"/>
  <c r="E12312"/>
  <c r="E12311"/>
  <c r="E12310"/>
  <c r="E12309"/>
  <c r="E12308"/>
  <c r="E12307"/>
  <c r="E12306"/>
  <c r="E12305"/>
  <c r="E12304"/>
  <c r="E12303"/>
  <c r="E12302"/>
  <c r="E12301"/>
  <c r="E12300"/>
  <c r="E12299"/>
  <c r="E12298"/>
  <c r="E12297"/>
  <c r="E12296"/>
  <c r="E12295"/>
  <c r="E12294"/>
  <c r="E12293"/>
  <c r="E12292"/>
  <c r="E12291"/>
  <c r="E12290"/>
  <c r="E12289"/>
  <c r="E12288"/>
  <c r="E12287"/>
  <c r="E12286"/>
  <c r="E12285"/>
  <c r="E12284"/>
  <c r="E12283"/>
  <c r="E12282"/>
  <c r="E12281"/>
  <c r="E12280"/>
  <c r="E12279"/>
  <c r="E12278"/>
  <c r="E12277"/>
  <c r="E12276"/>
  <c r="E12275"/>
  <c r="E12274"/>
  <c r="E12273"/>
  <c r="E12272"/>
  <c r="E12271"/>
  <c r="E12270"/>
  <c r="E12269"/>
  <c r="E12268"/>
  <c r="E12267"/>
  <c r="E12266"/>
  <c r="E12265"/>
  <c r="E12264"/>
  <c r="E12263"/>
  <c r="E12262"/>
  <c r="E12261"/>
  <c r="E12260"/>
  <c r="E12259"/>
  <c r="E12258"/>
  <c r="E12257"/>
  <c r="E12256"/>
  <c r="E12255"/>
  <c r="E12254"/>
  <c r="E12253"/>
  <c r="E12252"/>
  <c r="E12251"/>
  <c r="E12250"/>
  <c r="E12249"/>
  <c r="E12248"/>
  <c r="E12247"/>
  <c r="E12246"/>
  <c r="E12245"/>
  <c r="E12244"/>
  <c r="E12243"/>
  <c r="E12242"/>
  <c r="E12241"/>
  <c r="E12240"/>
  <c r="E12239"/>
  <c r="E12238"/>
  <c r="E12237"/>
  <c r="E12236"/>
  <c r="E12235"/>
  <c r="E12234"/>
  <c r="E12233"/>
  <c r="E12232"/>
  <c r="E12231"/>
  <c r="E12230"/>
  <c r="E12229"/>
  <c r="E12228"/>
  <c r="E12227"/>
  <c r="E12226"/>
  <c r="E12225"/>
  <c r="E12224"/>
  <c r="E12223"/>
  <c r="E12222"/>
  <c r="E12221"/>
  <c r="E12220"/>
  <c r="E12219"/>
  <c r="E12218"/>
  <c r="E12217"/>
  <c r="E12216"/>
  <c r="E12215"/>
  <c r="E12214"/>
  <c r="E12213"/>
  <c r="E12212"/>
  <c r="E12211"/>
  <c r="E12210"/>
  <c r="E12209"/>
  <c r="E12208"/>
  <c r="E12207"/>
  <c r="E12206"/>
  <c r="E12205"/>
  <c r="E12204"/>
  <c r="E12203"/>
  <c r="E12202"/>
  <c r="E12201"/>
  <c r="E12200"/>
  <c r="E12199"/>
  <c r="E12198"/>
  <c r="E12197"/>
  <c r="E12196"/>
  <c r="E12195"/>
  <c r="E12194"/>
  <c r="E12193"/>
  <c r="E12192"/>
  <c r="E12191"/>
  <c r="E12190"/>
  <c r="E12189"/>
  <c r="E12188"/>
  <c r="E12187"/>
  <c r="E12186"/>
  <c r="E12185"/>
  <c r="E12184"/>
  <c r="E12183"/>
  <c r="E12182"/>
  <c r="E12181"/>
  <c r="E12180"/>
  <c r="E12179"/>
  <c r="E12178"/>
  <c r="E12177"/>
  <c r="E12176"/>
  <c r="E12175"/>
  <c r="E12174"/>
  <c r="E12173"/>
  <c r="E12172"/>
  <c r="E12171"/>
  <c r="E12170"/>
  <c r="E12169"/>
  <c r="E12168"/>
  <c r="E12167"/>
  <c r="E12166"/>
  <c r="E12165"/>
  <c r="E12164"/>
  <c r="E12163"/>
  <c r="E12162"/>
  <c r="E12161"/>
  <c r="E12160"/>
  <c r="E12159"/>
  <c r="E12158"/>
  <c r="E12157"/>
  <c r="E12156"/>
  <c r="E12155"/>
  <c r="E12154"/>
  <c r="E12153"/>
  <c r="E12152"/>
  <c r="E12151"/>
  <c r="E12150"/>
  <c r="E12149"/>
  <c r="E12148"/>
  <c r="E12147"/>
  <c r="E12146"/>
  <c r="E12145"/>
  <c r="E12144"/>
  <c r="E12143"/>
  <c r="E12142"/>
  <c r="E12141"/>
  <c r="E12140"/>
  <c r="E12139"/>
  <c r="E12138"/>
  <c r="E12137"/>
  <c r="E12136"/>
  <c r="E12135"/>
  <c r="E12134"/>
  <c r="E12133"/>
  <c r="E12132"/>
  <c r="E12131"/>
  <c r="E12130"/>
  <c r="E12129"/>
  <c r="E12128"/>
  <c r="E12127"/>
  <c r="E12126"/>
  <c r="E12125"/>
  <c r="E12124"/>
  <c r="E12123"/>
  <c r="E12122"/>
  <c r="E12121"/>
  <c r="E12120"/>
  <c r="E12119"/>
  <c r="E12118"/>
  <c r="E12117"/>
  <c r="E12116"/>
  <c r="E12115"/>
  <c r="E12114"/>
  <c r="E12113"/>
  <c r="E12112"/>
  <c r="E12111"/>
  <c r="E12110"/>
  <c r="E12109"/>
  <c r="E12108"/>
  <c r="E12107"/>
  <c r="E12106"/>
  <c r="E12105"/>
  <c r="E12104"/>
  <c r="E12103"/>
  <c r="E12102"/>
  <c r="E12101"/>
  <c r="E12100"/>
  <c r="E12099"/>
  <c r="E12098"/>
  <c r="E12097"/>
  <c r="E12096"/>
  <c r="E12095"/>
  <c r="E12094"/>
  <c r="E12093"/>
  <c r="E12092"/>
  <c r="E12091"/>
  <c r="E12090"/>
  <c r="E12089"/>
  <c r="E12088"/>
  <c r="E12087"/>
  <c r="E12086"/>
  <c r="E12085"/>
  <c r="E12084"/>
  <c r="E12083"/>
  <c r="E12082"/>
  <c r="E12081"/>
  <c r="E12080"/>
  <c r="E12079"/>
  <c r="E12078"/>
  <c r="E12077"/>
  <c r="E12076"/>
  <c r="E12075"/>
  <c r="E12074"/>
  <c r="E12073"/>
  <c r="E12072"/>
  <c r="E12071"/>
  <c r="E12070"/>
  <c r="E12069"/>
  <c r="E12068"/>
  <c r="E12067"/>
  <c r="E12066"/>
  <c r="E12065"/>
  <c r="E12064"/>
  <c r="E12063"/>
  <c r="E12062"/>
  <c r="E12061"/>
  <c r="E12060"/>
  <c r="E12059"/>
  <c r="E12058"/>
  <c r="E12057"/>
  <c r="E12056"/>
  <c r="E12055"/>
  <c r="E12054"/>
  <c r="E12053"/>
  <c r="E12052"/>
  <c r="E12051"/>
  <c r="E12050"/>
  <c r="E12049"/>
  <c r="E12048"/>
  <c r="E12047"/>
  <c r="E12046"/>
  <c r="E12045"/>
  <c r="E12044"/>
  <c r="E12043"/>
  <c r="E12042"/>
  <c r="E12041"/>
  <c r="E12040"/>
  <c r="E12039"/>
  <c r="E12038"/>
  <c r="E12037"/>
  <c r="E12036"/>
  <c r="E12035"/>
  <c r="E12034"/>
  <c r="E12033"/>
  <c r="E12032"/>
  <c r="E12031"/>
  <c r="E12030"/>
  <c r="E12029"/>
  <c r="E12028"/>
  <c r="E12027"/>
  <c r="E12026"/>
  <c r="E12025"/>
  <c r="E12024"/>
  <c r="E12023"/>
  <c r="E12022"/>
  <c r="E12021"/>
  <c r="E12020"/>
  <c r="E12019"/>
  <c r="E12018"/>
  <c r="E12017"/>
  <c r="E12016"/>
  <c r="E12015"/>
  <c r="E12014"/>
  <c r="E12013"/>
  <c r="E12012"/>
  <c r="E12011"/>
  <c r="E12010"/>
  <c r="E12009"/>
  <c r="E12008"/>
  <c r="E12007"/>
  <c r="E12006"/>
  <c r="E12005"/>
  <c r="E12004"/>
  <c r="E12003"/>
  <c r="E12002"/>
  <c r="E12001"/>
  <c r="E12000"/>
  <c r="E11999"/>
  <c r="E11998"/>
  <c r="E11997"/>
  <c r="E11996"/>
  <c r="E11995"/>
  <c r="E11994"/>
  <c r="E11993"/>
  <c r="E11992"/>
  <c r="E11991"/>
  <c r="E11990"/>
  <c r="E11989"/>
  <c r="E11988"/>
  <c r="E11987"/>
  <c r="E11986"/>
  <c r="E11985"/>
  <c r="E11984"/>
  <c r="E11983"/>
  <c r="E11982"/>
  <c r="E11981"/>
  <c r="E11980"/>
  <c r="E11979"/>
  <c r="E11978"/>
  <c r="E11977"/>
  <c r="E11976"/>
  <c r="E11975"/>
  <c r="E11974"/>
  <c r="E11973"/>
  <c r="E11972"/>
  <c r="E11971"/>
  <c r="E11970"/>
  <c r="E11969"/>
  <c r="E11968"/>
  <c r="E11967"/>
  <c r="E11966"/>
  <c r="E11965"/>
  <c r="E11964"/>
  <c r="E11963"/>
  <c r="E11962"/>
  <c r="E11961"/>
  <c r="E11960"/>
  <c r="E11959"/>
  <c r="E11958"/>
  <c r="E11957"/>
  <c r="E11956"/>
  <c r="E11955"/>
  <c r="E11954"/>
  <c r="E11953"/>
  <c r="E11952"/>
  <c r="E11951"/>
  <c r="E11950"/>
  <c r="E11949"/>
  <c r="E11948"/>
  <c r="E11947"/>
  <c r="E11946"/>
  <c r="E11945"/>
  <c r="E11944"/>
  <c r="E11943"/>
  <c r="E11942"/>
  <c r="E11941"/>
  <c r="E11940"/>
  <c r="E11939"/>
  <c r="E11938"/>
  <c r="E11937"/>
  <c r="E11936"/>
  <c r="E11935"/>
  <c r="E11934"/>
  <c r="E11933"/>
  <c r="E11932"/>
  <c r="E11931"/>
  <c r="E11930"/>
  <c r="E11929"/>
  <c r="E11928"/>
  <c r="E11927"/>
  <c r="E11926"/>
  <c r="E11925"/>
  <c r="E11924"/>
  <c r="E11923"/>
  <c r="E11922"/>
  <c r="E11921"/>
  <c r="E11920"/>
  <c r="E11919"/>
  <c r="E11918"/>
  <c r="E11917"/>
  <c r="E11916"/>
  <c r="E11915"/>
  <c r="E11914"/>
  <c r="E11913"/>
  <c r="E11912"/>
  <c r="E11911"/>
  <c r="E11910"/>
  <c r="E11909"/>
  <c r="E11908"/>
  <c r="E11907"/>
  <c r="E11906"/>
  <c r="E11905"/>
  <c r="E11904"/>
  <c r="E11903"/>
  <c r="E11902"/>
  <c r="E11901"/>
  <c r="E11900"/>
  <c r="E11899"/>
  <c r="E11898"/>
  <c r="E11897"/>
  <c r="E11896"/>
  <c r="E11895"/>
  <c r="E11894"/>
  <c r="E11893"/>
  <c r="E11892"/>
  <c r="E11891"/>
  <c r="E11890"/>
  <c r="E11889"/>
  <c r="E11888"/>
  <c r="E11887"/>
  <c r="E11886"/>
  <c r="E11885"/>
  <c r="E11884"/>
  <c r="E11883"/>
  <c r="E11882"/>
  <c r="E11881"/>
  <c r="E11880"/>
  <c r="E11879"/>
  <c r="E11878"/>
  <c r="E11877"/>
  <c r="E11876"/>
  <c r="E11875"/>
  <c r="E11874"/>
  <c r="E11873"/>
  <c r="E11872"/>
  <c r="E11871"/>
  <c r="E11870"/>
  <c r="E11869"/>
  <c r="E11868"/>
  <c r="E11867"/>
  <c r="E11866"/>
  <c r="E11865"/>
  <c r="E11864"/>
  <c r="E11863"/>
  <c r="E11862"/>
  <c r="E11861"/>
  <c r="E11860"/>
  <c r="E11859"/>
  <c r="E11858"/>
  <c r="E11857"/>
  <c r="E11856"/>
  <c r="E11855"/>
  <c r="E11854"/>
  <c r="E11853"/>
  <c r="E11852"/>
  <c r="E11851"/>
  <c r="E11850"/>
  <c r="E11849"/>
  <c r="E11848"/>
  <c r="E11847"/>
  <c r="E11846"/>
  <c r="E11845"/>
  <c r="E11844"/>
  <c r="E11843"/>
  <c r="E11842"/>
  <c r="E11841"/>
  <c r="E11840"/>
  <c r="E11839"/>
  <c r="E11838"/>
  <c r="E11837"/>
  <c r="E11836"/>
  <c r="E11835"/>
  <c r="E11834"/>
  <c r="E11833"/>
  <c r="E11832"/>
  <c r="E11831"/>
  <c r="E11830"/>
  <c r="E11829"/>
  <c r="E11828"/>
  <c r="E11827"/>
  <c r="E11826"/>
  <c r="E11825"/>
  <c r="E11824"/>
  <c r="E11823"/>
  <c r="E11822"/>
  <c r="E11821"/>
  <c r="E11820"/>
  <c r="E11819"/>
  <c r="E11818"/>
  <c r="E11817"/>
  <c r="E11816"/>
  <c r="E11815"/>
  <c r="E11814"/>
  <c r="E11813"/>
  <c r="E11812"/>
  <c r="E11811"/>
  <c r="E11810"/>
  <c r="E11809"/>
  <c r="E11808"/>
  <c r="E11807"/>
  <c r="E11806"/>
  <c r="E11805"/>
  <c r="E11804"/>
  <c r="E11803"/>
  <c r="E11802"/>
  <c r="E11801"/>
  <c r="E11800"/>
  <c r="E11799"/>
  <c r="E11798"/>
  <c r="E11797"/>
  <c r="E11796"/>
  <c r="E11795"/>
  <c r="E11794"/>
  <c r="E11793"/>
  <c r="E11792"/>
  <c r="E11791"/>
  <c r="E11790"/>
  <c r="E11789"/>
  <c r="E11788"/>
  <c r="E11787"/>
  <c r="E11786"/>
  <c r="E11785"/>
  <c r="E11784"/>
  <c r="E11783"/>
  <c r="E11782"/>
  <c r="E11781"/>
  <c r="E11780"/>
  <c r="E11779"/>
  <c r="E11778"/>
  <c r="E11777"/>
  <c r="E11776"/>
  <c r="E11775"/>
  <c r="E11774"/>
  <c r="E11773"/>
  <c r="E11772"/>
  <c r="E11771"/>
  <c r="E11770"/>
  <c r="E11769"/>
  <c r="E11768"/>
  <c r="E11767"/>
  <c r="E11766"/>
  <c r="E11765"/>
  <c r="E11764"/>
  <c r="E11763"/>
  <c r="E11762"/>
  <c r="E11761"/>
  <c r="E11760"/>
  <c r="E11759"/>
  <c r="E11758"/>
  <c r="E11757"/>
  <c r="E11756"/>
  <c r="E11755"/>
  <c r="E11754"/>
  <c r="E11753"/>
  <c r="E11752"/>
  <c r="E11751"/>
  <c r="E11750"/>
  <c r="E11749"/>
  <c r="E11748"/>
  <c r="E11747"/>
  <c r="E11746"/>
  <c r="E11745"/>
  <c r="E11744"/>
  <c r="E11743"/>
  <c r="E11742"/>
  <c r="E11741"/>
  <c r="E11740"/>
  <c r="E11739"/>
  <c r="E11738"/>
  <c r="E11737"/>
  <c r="E11736"/>
  <c r="E11735"/>
  <c r="E11734"/>
  <c r="E11733"/>
  <c r="E11732"/>
  <c r="E11731"/>
  <c r="E11730"/>
  <c r="E11729"/>
  <c r="E11728"/>
  <c r="E11727"/>
  <c r="E11726"/>
  <c r="E11725"/>
  <c r="E11724"/>
  <c r="E11723"/>
  <c r="E11722"/>
  <c r="E11721"/>
  <c r="E11720"/>
  <c r="E11719"/>
  <c r="E11718"/>
  <c r="E11717"/>
  <c r="E11716"/>
  <c r="E11715"/>
  <c r="E11714"/>
  <c r="E11713"/>
  <c r="E11712"/>
  <c r="E11711"/>
  <c r="E11710"/>
  <c r="E11709"/>
  <c r="E11708"/>
  <c r="E11707"/>
  <c r="E11706"/>
  <c r="E11705"/>
  <c r="E11704"/>
  <c r="E11703"/>
  <c r="E11702"/>
  <c r="E11701"/>
  <c r="E11700"/>
  <c r="E11699"/>
  <c r="E11698"/>
  <c r="E11697"/>
  <c r="E11696"/>
  <c r="E11695"/>
  <c r="E11694"/>
  <c r="E11693"/>
  <c r="E11692"/>
  <c r="E11691"/>
  <c r="E11690"/>
  <c r="E11689"/>
  <c r="E11688"/>
  <c r="E11687"/>
  <c r="E11686"/>
  <c r="E11685"/>
  <c r="E11684"/>
  <c r="E11683"/>
  <c r="E11682"/>
  <c r="E11681"/>
  <c r="E11680"/>
  <c r="E11679"/>
  <c r="E11678"/>
  <c r="E11677"/>
  <c r="E11676"/>
  <c r="E11675"/>
  <c r="E11674"/>
  <c r="E11673"/>
  <c r="E11672"/>
  <c r="E11671"/>
  <c r="E11670"/>
  <c r="E11669"/>
  <c r="E11668"/>
  <c r="E11667"/>
  <c r="E11666"/>
  <c r="E11665"/>
  <c r="E11664"/>
  <c r="E11663"/>
  <c r="E11662"/>
  <c r="E11661"/>
  <c r="E11660"/>
  <c r="E11659"/>
  <c r="E11658"/>
  <c r="E11657"/>
  <c r="E11656"/>
  <c r="E11655"/>
  <c r="E11654"/>
  <c r="E11653"/>
  <c r="E11652"/>
  <c r="E11651"/>
  <c r="E11650"/>
  <c r="E11649"/>
  <c r="E11648"/>
  <c r="E11647"/>
  <c r="E11646"/>
  <c r="E11645"/>
  <c r="E11644"/>
  <c r="E11643"/>
  <c r="E11642"/>
  <c r="E11641"/>
  <c r="E11640"/>
  <c r="E11639"/>
  <c r="E11638"/>
  <c r="E11637"/>
  <c r="E11636"/>
  <c r="E11635"/>
  <c r="E11634"/>
  <c r="E11633"/>
  <c r="E11632"/>
  <c r="E11631"/>
  <c r="E11630"/>
  <c r="E11629"/>
  <c r="E11628"/>
  <c r="E11627"/>
  <c r="E11626"/>
  <c r="E11625"/>
  <c r="E11624"/>
  <c r="E11623"/>
  <c r="E11622"/>
  <c r="E11621"/>
  <c r="E11620"/>
  <c r="E11619"/>
  <c r="E11618"/>
  <c r="E11617"/>
  <c r="E11616"/>
  <c r="E11615"/>
  <c r="E11614"/>
  <c r="E11613"/>
  <c r="E11612"/>
  <c r="E11611"/>
  <c r="E11610"/>
  <c r="E11609"/>
  <c r="E11608"/>
  <c r="E11607"/>
  <c r="E11606"/>
  <c r="E11605"/>
  <c r="E11604"/>
  <c r="E11603"/>
  <c r="E11602"/>
  <c r="E11601"/>
  <c r="E11600"/>
  <c r="E11599"/>
  <c r="E11598"/>
  <c r="E11597"/>
  <c r="E11596"/>
  <c r="E11595"/>
  <c r="E11594"/>
  <c r="E11593"/>
  <c r="E11592"/>
  <c r="E11591"/>
  <c r="E11590"/>
  <c r="E11589"/>
  <c r="E11588"/>
  <c r="E11587"/>
  <c r="E11586"/>
  <c r="E11585"/>
  <c r="E11584"/>
  <c r="E11583"/>
  <c r="E11582"/>
  <c r="E11581"/>
  <c r="E11580"/>
  <c r="E11579"/>
  <c r="E11578"/>
  <c r="E11577"/>
  <c r="E11576"/>
  <c r="E11575"/>
  <c r="E11574"/>
  <c r="E11573"/>
  <c r="E11572"/>
  <c r="E11571"/>
  <c r="E11570"/>
  <c r="E11569"/>
  <c r="E11568"/>
  <c r="E11567"/>
  <c r="E11566"/>
  <c r="E11565"/>
  <c r="E11564"/>
  <c r="E11563"/>
  <c r="E11562"/>
  <c r="E11561"/>
  <c r="E11560"/>
  <c r="E11559"/>
  <c r="E11558"/>
  <c r="E11557"/>
  <c r="E11556"/>
  <c r="E11555"/>
  <c r="E11554"/>
  <c r="E11553"/>
  <c r="E11552"/>
  <c r="E11551"/>
  <c r="E11550"/>
  <c r="E11549"/>
  <c r="E11548"/>
  <c r="E11547"/>
  <c r="E11546"/>
  <c r="E11545"/>
  <c r="E11544"/>
  <c r="E11543"/>
  <c r="E11542"/>
  <c r="E11541"/>
  <c r="E11540"/>
  <c r="E11539"/>
  <c r="E11538"/>
  <c r="E11537"/>
  <c r="E11536"/>
  <c r="E11535"/>
  <c r="E11534"/>
  <c r="E11533"/>
  <c r="E11532"/>
  <c r="E11531"/>
  <c r="E11530"/>
  <c r="E11529"/>
  <c r="E11528"/>
  <c r="E11527"/>
  <c r="E11526"/>
  <c r="E11525"/>
  <c r="E11524"/>
  <c r="E11523"/>
  <c r="E11522"/>
  <c r="E11521"/>
  <c r="E11520"/>
  <c r="E11519"/>
  <c r="E11518"/>
  <c r="E11517"/>
  <c r="E11516"/>
  <c r="E11515"/>
  <c r="E11514"/>
  <c r="E11513"/>
  <c r="E11512"/>
  <c r="E11511"/>
  <c r="E11510"/>
  <c r="E11509"/>
  <c r="E11508"/>
  <c r="E11507"/>
  <c r="E11506"/>
  <c r="E11505"/>
  <c r="E11504"/>
  <c r="E11503"/>
  <c r="E11502"/>
  <c r="E11501"/>
  <c r="E11500"/>
  <c r="E11499"/>
  <c r="E11498"/>
  <c r="E11497"/>
  <c r="E11496"/>
  <c r="E11495"/>
  <c r="E11494"/>
  <c r="E11493"/>
  <c r="E11492"/>
  <c r="E11491"/>
  <c r="E11490"/>
  <c r="E11489"/>
  <c r="E11488"/>
  <c r="E11487"/>
  <c r="E11486"/>
  <c r="E11485"/>
  <c r="E11484"/>
  <c r="E11483"/>
  <c r="E11482"/>
  <c r="E11481"/>
  <c r="E11480"/>
  <c r="E11479"/>
  <c r="E11478"/>
  <c r="E11477"/>
  <c r="E11476"/>
  <c r="E11475"/>
  <c r="E11474"/>
  <c r="E11473"/>
  <c r="E11472"/>
  <c r="E11471"/>
  <c r="E11470"/>
  <c r="E11469"/>
  <c r="E11468"/>
  <c r="E11467"/>
  <c r="E11466"/>
  <c r="E11465"/>
  <c r="E11464"/>
  <c r="E11463"/>
  <c r="E11462"/>
  <c r="E11461"/>
  <c r="E11460"/>
  <c r="E11459"/>
  <c r="E11458"/>
  <c r="E11457"/>
  <c r="E11456"/>
  <c r="E11455"/>
  <c r="E11454"/>
  <c r="E11453"/>
  <c r="E11452"/>
  <c r="E11451"/>
  <c r="E11450"/>
  <c r="E11449"/>
  <c r="E11448"/>
  <c r="E11447"/>
  <c r="E11446"/>
  <c r="E11445"/>
  <c r="E11444"/>
  <c r="E11443"/>
  <c r="E11442"/>
  <c r="E11441"/>
  <c r="E11440"/>
  <c r="E11439"/>
  <c r="E11438"/>
  <c r="E11437"/>
  <c r="E11436"/>
  <c r="E11435"/>
  <c r="E11434"/>
  <c r="E11433"/>
  <c r="E11432"/>
  <c r="E11431"/>
  <c r="E11430"/>
  <c r="E11429"/>
  <c r="E11428"/>
  <c r="E11427"/>
  <c r="E11426"/>
  <c r="E11425"/>
  <c r="E11424"/>
  <c r="E11423"/>
  <c r="E11422"/>
  <c r="E11421"/>
  <c r="E11420"/>
  <c r="E11419"/>
  <c r="E11418"/>
  <c r="E11417"/>
  <c r="E11416"/>
  <c r="E11415"/>
  <c r="E11414"/>
  <c r="E11413"/>
  <c r="E11412"/>
  <c r="E11411"/>
  <c r="E11410"/>
  <c r="E11409"/>
  <c r="E11408"/>
  <c r="E11407"/>
  <c r="E11406"/>
  <c r="E11405"/>
  <c r="E11404"/>
  <c r="E11403"/>
  <c r="E11402"/>
  <c r="E11401"/>
  <c r="E11400"/>
  <c r="E11399"/>
  <c r="E11398"/>
  <c r="E11397"/>
  <c r="E11396"/>
  <c r="E11395"/>
  <c r="E11394"/>
  <c r="E11393"/>
  <c r="E11392"/>
  <c r="E11391"/>
  <c r="E11390"/>
  <c r="E11389"/>
  <c r="E11388"/>
  <c r="E11387"/>
  <c r="E11386"/>
  <c r="E11385"/>
  <c r="E11384"/>
  <c r="E11383"/>
  <c r="E11382"/>
  <c r="E11381"/>
  <c r="E11380"/>
  <c r="E11379"/>
  <c r="E11378"/>
  <c r="E11377"/>
  <c r="E11376"/>
  <c r="E11375"/>
  <c r="E11374"/>
  <c r="E11373"/>
  <c r="E11372"/>
  <c r="E11371"/>
  <c r="E11370"/>
  <c r="E11369"/>
  <c r="E11368"/>
  <c r="E11367"/>
  <c r="E11366"/>
  <c r="E11365"/>
  <c r="E11364"/>
  <c r="E11363"/>
  <c r="E11362"/>
  <c r="E11361"/>
  <c r="E11360"/>
  <c r="E11359"/>
  <c r="E11358"/>
  <c r="E11357"/>
  <c r="E11356"/>
  <c r="E11355"/>
  <c r="E11354"/>
  <c r="E11353"/>
  <c r="E11352"/>
  <c r="E11351"/>
  <c r="E11350"/>
  <c r="E11349"/>
  <c r="E11348"/>
  <c r="E11347"/>
  <c r="E11346"/>
  <c r="E11345"/>
  <c r="E11344"/>
  <c r="E11343"/>
  <c r="E11342"/>
  <c r="E11341"/>
  <c r="E11340"/>
  <c r="E11339"/>
  <c r="E11338"/>
  <c r="E11337"/>
  <c r="E11336"/>
  <c r="E11335"/>
  <c r="E11334"/>
  <c r="E11333"/>
  <c r="E11332"/>
  <c r="E11331"/>
  <c r="E11330"/>
  <c r="E11329"/>
  <c r="E11328"/>
  <c r="E11327"/>
  <c r="E11326"/>
  <c r="E11325"/>
  <c r="E11324"/>
  <c r="E11323"/>
  <c r="E11322"/>
  <c r="E11321"/>
  <c r="E11320"/>
  <c r="E11319"/>
  <c r="E11318"/>
  <c r="E11317"/>
  <c r="E11316"/>
  <c r="E11315"/>
  <c r="E11314"/>
  <c r="E11313"/>
  <c r="E11312"/>
  <c r="E11311"/>
  <c r="E11310"/>
  <c r="E11309"/>
  <c r="E11308"/>
  <c r="E11307"/>
  <c r="E11306"/>
  <c r="E11305"/>
  <c r="E11304"/>
  <c r="E11303"/>
  <c r="E11302"/>
  <c r="E11301"/>
  <c r="E11300"/>
  <c r="E11299"/>
  <c r="E11298"/>
  <c r="E11297"/>
  <c r="E11296"/>
  <c r="E11295"/>
  <c r="E11294"/>
  <c r="E11293"/>
  <c r="E11292"/>
  <c r="E11291"/>
  <c r="E11290"/>
  <c r="E11289"/>
  <c r="E11288"/>
  <c r="E11287"/>
  <c r="E11286"/>
  <c r="E11285"/>
  <c r="E11284"/>
  <c r="E11283"/>
  <c r="E11282"/>
  <c r="E11281"/>
  <c r="E11280"/>
  <c r="E11279"/>
  <c r="E11278"/>
  <c r="E11277"/>
  <c r="E11276"/>
  <c r="E11275"/>
  <c r="E11274"/>
  <c r="E11273"/>
  <c r="E11272"/>
  <c r="E11271"/>
  <c r="E11270"/>
  <c r="E11269"/>
  <c r="E11268"/>
  <c r="E11267"/>
  <c r="E11266"/>
  <c r="E11265"/>
  <c r="E11264"/>
  <c r="E11263"/>
  <c r="E11262"/>
  <c r="E11261"/>
  <c r="E11260"/>
  <c r="E11259"/>
  <c r="E11258"/>
  <c r="E11257"/>
  <c r="E11256"/>
  <c r="E11255"/>
  <c r="E11254"/>
  <c r="E11253"/>
  <c r="E11252"/>
  <c r="E11251"/>
  <c r="E11250"/>
  <c r="E11249"/>
  <c r="E11248"/>
  <c r="E11247"/>
  <c r="E11246"/>
  <c r="E11245"/>
  <c r="E11244"/>
  <c r="E11243"/>
  <c r="E11242"/>
  <c r="E11241"/>
  <c r="E11240"/>
  <c r="E11239"/>
  <c r="E11238"/>
  <c r="E11237"/>
  <c r="E11236"/>
  <c r="E11235"/>
  <c r="E11234"/>
  <c r="E11233"/>
  <c r="E11232"/>
  <c r="E11231"/>
  <c r="E11230"/>
  <c r="E11229"/>
  <c r="E11228"/>
  <c r="E11227"/>
  <c r="E11226"/>
  <c r="E11225"/>
  <c r="E11224"/>
  <c r="E11223"/>
  <c r="E11222"/>
  <c r="E11221"/>
  <c r="E11220"/>
  <c r="E11219"/>
  <c r="E11218"/>
  <c r="E11217"/>
  <c r="E11216"/>
  <c r="E11215"/>
  <c r="E11214"/>
  <c r="E11213"/>
  <c r="E11212"/>
  <c r="E11211"/>
  <c r="E11210"/>
  <c r="E11209"/>
  <c r="E11208"/>
  <c r="E11207"/>
  <c r="E11206"/>
  <c r="E11205"/>
  <c r="E11204"/>
  <c r="E11203"/>
  <c r="E11202"/>
  <c r="E11201"/>
  <c r="E11200"/>
  <c r="E11199"/>
  <c r="E11198"/>
  <c r="E11197"/>
  <c r="E11196"/>
  <c r="E11195"/>
  <c r="E11194"/>
  <c r="E11193"/>
  <c r="E11192"/>
  <c r="E11191"/>
  <c r="E11190"/>
  <c r="E11189"/>
  <c r="E11188"/>
  <c r="E11187"/>
  <c r="E11186"/>
  <c r="E11185"/>
  <c r="E11184"/>
  <c r="E11183"/>
  <c r="E11182"/>
  <c r="E11181"/>
  <c r="E11180"/>
  <c r="E11179"/>
  <c r="E11178"/>
  <c r="E11177"/>
  <c r="E11176"/>
  <c r="E11175"/>
  <c r="E11174"/>
  <c r="E11173"/>
  <c r="E11172"/>
  <c r="E11171"/>
  <c r="E11170"/>
  <c r="E11169"/>
  <c r="E11168"/>
  <c r="E11167"/>
  <c r="E11166"/>
  <c r="E11165"/>
  <c r="E11164"/>
  <c r="E11163"/>
  <c r="E11162"/>
  <c r="E11161"/>
  <c r="E11160"/>
  <c r="E11159"/>
  <c r="E11158"/>
  <c r="E11157"/>
  <c r="E11156"/>
  <c r="E11155"/>
  <c r="E11154"/>
  <c r="E11153"/>
  <c r="E11152"/>
  <c r="E11151"/>
  <c r="E11150"/>
  <c r="E11149"/>
  <c r="E11148"/>
  <c r="E11147"/>
  <c r="E11146"/>
  <c r="E11145"/>
  <c r="E11144"/>
  <c r="E11143"/>
  <c r="E11142"/>
  <c r="E11141"/>
  <c r="E11140"/>
  <c r="E11139"/>
  <c r="E11138"/>
  <c r="E11137"/>
  <c r="E11136"/>
  <c r="E11135"/>
  <c r="E11134"/>
  <c r="E11133"/>
  <c r="E11132"/>
  <c r="E11131"/>
  <c r="E11130"/>
  <c r="E11129"/>
  <c r="E11128"/>
  <c r="E11127"/>
  <c r="E11126"/>
  <c r="E11125"/>
  <c r="E11124"/>
  <c r="E11123"/>
  <c r="E11122"/>
  <c r="E11121"/>
  <c r="E11120"/>
  <c r="E11119"/>
  <c r="E11118"/>
  <c r="E11117"/>
  <c r="E11116"/>
  <c r="E11115"/>
  <c r="E11114"/>
  <c r="E11113"/>
  <c r="E11112"/>
  <c r="E11111"/>
  <c r="E11110"/>
  <c r="E11109"/>
  <c r="E11108"/>
  <c r="E11107"/>
  <c r="E11106"/>
  <c r="E11105"/>
  <c r="E11104"/>
  <c r="E11103"/>
  <c r="E11102"/>
  <c r="E11101"/>
  <c r="E11100"/>
  <c r="E11099"/>
  <c r="E11098"/>
  <c r="E11097"/>
  <c r="E11096"/>
  <c r="E11095"/>
  <c r="E11094"/>
  <c r="E11093"/>
  <c r="E11092"/>
  <c r="E11091"/>
  <c r="E11090"/>
  <c r="E11089"/>
  <c r="E11088"/>
  <c r="E11087"/>
  <c r="E11086"/>
  <c r="E11085"/>
  <c r="E11084"/>
  <c r="E11083"/>
  <c r="E11082"/>
  <c r="E11081"/>
  <c r="E11080"/>
  <c r="E11079"/>
  <c r="E11078"/>
  <c r="E11077"/>
  <c r="E11076"/>
  <c r="E11075"/>
  <c r="E11074"/>
  <c r="E11073"/>
  <c r="E11072"/>
  <c r="E11071"/>
  <c r="E11070"/>
  <c r="E11069"/>
  <c r="E11068"/>
  <c r="E11067"/>
  <c r="E11066"/>
  <c r="E11065"/>
  <c r="E11064"/>
  <c r="E11063"/>
  <c r="E11062"/>
  <c r="E11061"/>
  <c r="E11060"/>
  <c r="E11059"/>
  <c r="E11058"/>
  <c r="E11057"/>
  <c r="E11056"/>
  <c r="E11055"/>
  <c r="E11054"/>
  <c r="E11053"/>
  <c r="E11052"/>
  <c r="E11051"/>
  <c r="E11050"/>
  <c r="E11049"/>
  <c r="E11048"/>
  <c r="E11047"/>
  <c r="E11046"/>
  <c r="E11045"/>
  <c r="E11044"/>
  <c r="E11043"/>
  <c r="E11042"/>
  <c r="E11041"/>
  <c r="E11040"/>
  <c r="E11039"/>
  <c r="E11038"/>
  <c r="E11037"/>
  <c r="E11036"/>
  <c r="E11035"/>
  <c r="E11034"/>
  <c r="E11033"/>
  <c r="E11032"/>
  <c r="E11031"/>
  <c r="E11030"/>
  <c r="E11029"/>
  <c r="E11028"/>
  <c r="E11027"/>
  <c r="E11026"/>
  <c r="E11025"/>
  <c r="E11024"/>
  <c r="E11023"/>
  <c r="E11022"/>
  <c r="E11021"/>
  <c r="E11020"/>
  <c r="E11019"/>
  <c r="E11018"/>
  <c r="E11017"/>
  <c r="E11016"/>
  <c r="E11015"/>
  <c r="E11014"/>
  <c r="E11013"/>
  <c r="E11012"/>
  <c r="E11011"/>
  <c r="E11010"/>
  <c r="E11009"/>
  <c r="E11008"/>
  <c r="E11007"/>
  <c r="E11006"/>
  <c r="E11005"/>
  <c r="E11004"/>
  <c r="E11003"/>
  <c r="E11002"/>
  <c r="E11001"/>
  <c r="E11000"/>
  <c r="E10999"/>
  <c r="E10998"/>
  <c r="E10997"/>
  <c r="E10996"/>
  <c r="E10995"/>
  <c r="E10994"/>
  <c r="E10993"/>
  <c r="E10992"/>
  <c r="E10991"/>
  <c r="E10990"/>
  <c r="E10989"/>
  <c r="E10988"/>
  <c r="E10987"/>
  <c r="E10986"/>
  <c r="E10985"/>
  <c r="E10984"/>
  <c r="E10983"/>
  <c r="E10982"/>
  <c r="E10981"/>
  <c r="E10980"/>
  <c r="E10979"/>
  <c r="E10978"/>
  <c r="E10977"/>
  <c r="E10976"/>
  <c r="E10975"/>
  <c r="E10974"/>
  <c r="E10973"/>
  <c r="E10972"/>
  <c r="E10971"/>
  <c r="E10970"/>
  <c r="E10969"/>
  <c r="E10968"/>
  <c r="E10967"/>
  <c r="E10966"/>
  <c r="E10965"/>
  <c r="E10964"/>
  <c r="E10963"/>
  <c r="E10962"/>
  <c r="E10961"/>
  <c r="E10960"/>
  <c r="E10959"/>
  <c r="E10958"/>
  <c r="E10957"/>
  <c r="E10956"/>
  <c r="E10955"/>
  <c r="E10954"/>
  <c r="E10953"/>
  <c r="E10952"/>
  <c r="E10951"/>
  <c r="E10950"/>
  <c r="E10949"/>
  <c r="E10948"/>
  <c r="E10947"/>
  <c r="E10946"/>
  <c r="E10945"/>
  <c r="E10944"/>
  <c r="E10943"/>
  <c r="E10942"/>
  <c r="E10941"/>
  <c r="E10940"/>
  <c r="E10939"/>
  <c r="E10938"/>
  <c r="E10937"/>
  <c r="E10936"/>
  <c r="E10935"/>
  <c r="E10934"/>
  <c r="E10933"/>
  <c r="E10932"/>
  <c r="E10931"/>
  <c r="E10930"/>
  <c r="E10929"/>
  <c r="E10928"/>
  <c r="E10927"/>
  <c r="E10926"/>
  <c r="E10925"/>
  <c r="E10924"/>
  <c r="E10923"/>
  <c r="E10922"/>
  <c r="E10921"/>
  <c r="E10920"/>
  <c r="E10919"/>
  <c r="E10918"/>
  <c r="E10917"/>
  <c r="E10916"/>
  <c r="E10915"/>
  <c r="E10914"/>
  <c r="E10913"/>
  <c r="E10912"/>
  <c r="E10911"/>
  <c r="E10910"/>
  <c r="E10909"/>
  <c r="E10908"/>
  <c r="E10907"/>
  <c r="E10906"/>
  <c r="E10905"/>
  <c r="E10904"/>
  <c r="E10903"/>
  <c r="E10902"/>
  <c r="E10901"/>
  <c r="E10900"/>
  <c r="E10899"/>
  <c r="E10898"/>
  <c r="E10897"/>
  <c r="E10896"/>
  <c r="E10895"/>
  <c r="E10894"/>
  <c r="E10893"/>
  <c r="E10892"/>
  <c r="E10891"/>
  <c r="E10890"/>
  <c r="E10889"/>
  <c r="E10888"/>
  <c r="E10887"/>
  <c r="E10886"/>
  <c r="E10885"/>
  <c r="E10884"/>
  <c r="E10883"/>
  <c r="E10882"/>
  <c r="E10881"/>
  <c r="E10880"/>
  <c r="E10879"/>
  <c r="E10878"/>
  <c r="E10877"/>
  <c r="E10876"/>
  <c r="E10875"/>
  <c r="E10874"/>
  <c r="E10873"/>
  <c r="E10872"/>
  <c r="E10871"/>
  <c r="E10870"/>
  <c r="E10869"/>
  <c r="E10868"/>
  <c r="E10867"/>
  <c r="E10866"/>
  <c r="E10865"/>
  <c r="E10864"/>
  <c r="E10863"/>
  <c r="E10862"/>
  <c r="E10861"/>
  <c r="E10860"/>
  <c r="E10859"/>
  <c r="E10858"/>
  <c r="E10857"/>
  <c r="E10856"/>
  <c r="E10855"/>
  <c r="E10854"/>
  <c r="E10853"/>
  <c r="E10852"/>
  <c r="E10851"/>
  <c r="E10850"/>
  <c r="E10849"/>
  <c r="E10848"/>
  <c r="E10847"/>
  <c r="E10846"/>
  <c r="E10845"/>
  <c r="E10844"/>
  <c r="E10843"/>
  <c r="E10842"/>
  <c r="E10841"/>
  <c r="E10840"/>
  <c r="E10839"/>
  <c r="E10838"/>
  <c r="E10837"/>
  <c r="E10836"/>
  <c r="E10835"/>
  <c r="E10834"/>
  <c r="E10833"/>
  <c r="E10832"/>
  <c r="E10831"/>
  <c r="E10830"/>
  <c r="E10829"/>
  <c r="E10828"/>
  <c r="E10827"/>
  <c r="E10826"/>
  <c r="E10825"/>
  <c r="E10824"/>
  <c r="E10823"/>
  <c r="E10822"/>
  <c r="E10821"/>
  <c r="E10820"/>
  <c r="E10819"/>
  <c r="E10818"/>
  <c r="E10817"/>
  <c r="E10816"/>
  <c r="E10815"/>
  <c r="E10814"/>
  <c r="E10813"/>
  <c r="E10812"/>
  <c r="E10811"/>
  <c r="E10810"/>
  <c r="E10809"/>
  <c r="E10808"/>
  <c r="E10807"/>
  <c r="E10806"/>
  <c r="E10805"/>
  <c r="E10804"/>
  <c r="E10803"/>
  <c r="E10802"/>
  <c r="E10801"/>
  <c r="E10800"/>
  <c r="E10799"/>
  <c r="E10798"/>
  <c r="E10797"/>
  <c r="E10796"/>
  <c r="E10795"/>
  <c r="E10794"/>
  <c r="E10793"/>
  <c r="E10792"/>
  <c r="E10791"/>
  <c r="E10790"/>
  <c r="E10789"/>
  <c r="E10788"/>
  <c r="E10787"/>
  <c r="E10786"/>
  <c r="E10785"/>
  <c r="E10784"/>
  <c r="E10783"/>
  <c r="E10782"/>
  <c r="E10781"/>
  <c r="E10780"/>
  <c r="E10779"/>
  <c r="E10778"/>
  <c r="E10777"/>
  <c r="E10776"/>
  <c r="E10775"/>
  <c r="E10774"/>
  <c r="E10773"/>
  <c r="E10772"/>
  <c r="E10771"/>
  <c r="E10770"/>
  <c r="E10769"/>
  <c r="E10768"/>
  <c r="E10767"/>
  <c r="E10766"/>
  <c r="E10765"/>
  <c r="E10764"/>
  <c r="E10763"/>
  <c r="E10762"/>
  <c r="E10761"/>
  <c r="E10760"/>
  <c r="E10759"/>
  <c r="E10758"/>
  <c r="E10757"/>
  <c r="E10756"/>
  <c r="E10755"/>
  <c r="E10754"/>
  <c r="E10753"/>
  <c r="E10752"/>
  <c r="E10751"/>
  <c r="E10750"/>
  <c r="E10749"/>
  <c r="E10748"/>
  <c r="E10747"/>
  <c r="E10746"/>
  <c r="E10745"/>
  <c r="E10744"/>
  <c r="E10743"/>
  <c r="E10742"/>
  <c r="E10741"/>
  <c r="E10740"/>
  <c r="E10739"/>
  <c r="E10738"/>
  <c r="E10737"/>
  <c r="E10736"/>
  <c r="E10735"/>
  <c r="E10734"/>
  <c r="E10733"/>
  <c r="E10732"/>
  <c r="E10731"/>
  <c r="E10730"/>
  <c r="E10729"/>
  <c r="E10728"/>
  <c r="E10727"/>
  <c r="E10726"/>
  <c r="E10725"/>
  <c r="E10724"/>
  <c r="E10723"/>
  <c r="E10722"/>
  <c r="E10721"/>
  <c r="E10720"/>
  <c r="E10719"/>
  <c r="E10718"/>
  <c r="E10717"/>
  <c r="E10716"/>
  <c r="E10715"/>
  <c r="E10714"/>
  <c r="E10713"/>
  <c r="E10712"/>
  <c r="E10711"/>
  <c r="E10710"/>
  <c r="E10709"/>
  <c r="E10708"/>
  <c r="E10707"/>
  <c r="E10706"/>
  <c r="E10705"/>
  <c r="E10704"/>
  <c r="E10703"/>
  <c r="E10702"/>
  <c r="E10701"/>
  <c r="E10700"/>
  <c r="E10699"/>
  <c r="E10698"/>
  <c r="E10697"/>
  <c r="E10696"/>
  <c r="E10695"/>
  <c r="E10694"/>
  <c r="E10693"/>
  <c r="E10692"/>
  <c r="E10691"/>
  <c r="E10690"/>
  <c r="E10689"/>
  <c r="E10688"/>
  <c r="E10687"/>
  <c r="E10686"/>
  <c r="E10685"/>
  <c r="E10684"/>
  <c r="E10683"/>
  <c r="E10682"/>
  <c r="E10681"/>
  <c r="E10680"/>
  <c r="E10679"/>
  <c r="E10678"/>
  <c r="E10677"/>
  <c r="E10676"/>
  <c r="E10675"/>
  <c r="E10674"/>
  <c r="E10673"/>
  <c r="E10672"/>
  <c r="E10671"/>
  <c r="E10670"/>
  <c r="E10669"/>
  <c r="E10668"/>
  <c r="E10667"/>
  <c r="E10666"/>
  <c r="E10665"/>
  <c r="E10664"/>
  <c r="E10663"/>
  <c r="E10662"/>
  <c r="E10661"/>
  <c r="E10660"/>
  <c r="E10659"/>
  <c r="E10658"/>
  <c r="E10657"/>
  <c r="E10656"/>
  <c r="E10655"/>
  <c r="E10654"/>
  <c r="E10653"/>
  <c r="E10652"/>
  <c r="E10651"/>
  <c r="E10650"/>
  <c r="E10649"/>
  <c r="E10648"/>
  <c r="E10647"/>
  <c r="E10646"/>
  <c r="E10645"/>
  <c r="E10644"/>
  <c r="E10643"/>
  <c r="E10642"/>
  <c r="E10641"/>
  <c r="E10640"/>
  <c r="E10639"/>
  <c r="E10638"/>
  <c r="E10637"/>
  <c r="E10636"/>
  <c r="E10635"/>
  <c r="E10634"/>
  <c r="E10633"/>
  <c r="E10632"/>
  <c r="E10631"/>
  <c r="E10630"/>
  <c r="E10629"/>
  <c r="E10628"/>
  <c r="E10627"/>
  <c r="E10626"/>
  <c r="E10625"/>
  <c r="E10624"/>
  <c r="E10623"/>
  <c r="E10622"/>
  <c r="E10621"/>
  <c r="E10620"/>
  <c r="E10619"/>
  <c r="E10618"/>
  <c r="E10617"/>
  <c r="E10616"/>
  <c r="E10615"/>
  <c r="E10614"/>
  <c r="E10613"/>
  <c r="E10612"/>
  <c r="E10611"/>
  <c r="E10610"/>
  <c r="E10609"/>
  <c r="E10608"/>
  <c r="E10607"/>
  <c r="E10606"/>
  <c r="E10605"/>
  <c r="E10604"/>
  <c r="E10603"/>
  <c r="E10602"/>
  <c r="E10601"/>
  <c r="E10600"/>
  <c r="E10599"/>
  <c r="E10598"/>
  <c r="E10597"/>
  <c r="E10596"/>
  <c r="E10595"/>
  <c r="E10594"/>
  <c r="E10593"/>
  <c r="E10592"/>
  <c r="E10591"/>
  <c r="E10590"/>
  <c r="E10589"/>
  <c r="E10588"/>
  <c r="E10587"/>
  <c r="E10586"/>
  <c r="E10585"/>
  <c r="E10584"/>
  <c r="E10583"/>
  <c r="E10582"/>
  <c r="E10581"/>
  <c r="E10580"/>
  <c r="E10579"/>
  <c r="E10578"/>
  <c r="E10577"/>
  <c r="E10576"/>
  <c r="E10575"/>
  <c r="E10574"/>
  <c r="E10573"/>
  <c r="E10572"/>
  <c r="E10571"/>
  <c r="E10570"/>
  <c r="E10569"/>
  <c r="E10568"/>
  <c r="E10567"/>
  <c r="E10566"/>
  <c r="E10565"/>
  <c r="E10564"/>
  <c r="E10563"/>
  <c r="E10562"/>
  <c r="E10561"/>
  <c r="E10560"/>
  <c r="E10559"/>
  <c r="E10558"/>
  <c r="E10557"/>
  <c r="E10556"/>
  <c r="E10555"/>
  <c r="E10554"/>
  <c r="E10553"/>
  <c r="E10552"/>
  <c r="E10551"/>
  <c r="E10550"/>
  <c r="E10549"/>
  <c r="E10548"/>
  <c r="E10547"/>
  <c r="E10546"/>
  <c r="E10545"/>
  <c r="E10544"/>
  <c r="E10543"/>
  <c r="E10542"/>
  <c r="E10541"/>
  <c r="E10540"/>
  <c r="E10539"/>
  <c r="E10538"/>
  <c r="E10537"/>
  <c r="E10536"/>
  <c r="E10535"/>
  <c r="E10534"/>
  <c r="E10533"/>
  <c r="E10532"/>
  <c r="E10531"/>
  <c r="E10530"/>
  <c r="E10529"/>
  <c r="E10528"/>
  <c r="E10527"/>
  <c r="E10526"/>
  <c r="E10525"/>
  <c r="E10524"/>
  <c r="E10523"/>
  <c r="E10522"/>
  <c r="E10521"/>
  <c r="E10520"/>
  <c r="E10519"/>
  <c r="E10518"/>
  <c r="E10517"/>
  <c r="E10516"/>
  <c r="E10515"/>
  <c r="E10514"/>
  <c r="E10513"/>
  <c r="E10512"/>
  <c r="E10511"/>
  <c r="E10510"/>
  <c r="E10509"/>
  <c r="E10508"/>
  <c r="E10507"/>
  <c r="E10506"/>
  <c r="E10505"/>
  <c r="E10504"/>
  <c r="E10503"/>
  <c r="E10502"/>
  <c r="E10501"/>
  <c r="E10500"/>
  <c r="E10499"/>
  <c r="E10498"/>
  <c r="E10497"/>
  <c r="E10496"/>
  <c r="E10495"/>
  <c r="E10494"/>
  <c r="E10493"/>
  <c r="E10492"/>
  <c r="E10491"/>
  <c r="E10490"/>
  <c r="E10489"/>
  <c r="E10488"/>
  <c r="E10487"/>
  <c r="E10486"/>
  <c r="E10485"/>
  <c r="E10484"/>
  <c r="E10483"/>
  <c r="E10482"/>
  <c r="E10481"/>
  <c r="E10480"/>
  <c r="E10479"/>
  <c r="E10478"/>
  <c r="E10477"/>
  <c r="E10476"/>
  <c r="E10475"/>
  <c r="E10474"/>
  <c r="E10473"/>
  <c r="E10472"/>
  <c r="E10471"/>
  <c r="E10470"/>
  <c r="E10469"/>
  <c r="E10468"/>
  <c r="E10467"/>
  <c r="E10466"/>
  <c r="E10465"/>
  <c r="E10464"/>
  <c r="E10463"/>
  <c r="E10462"/>
  <c r="E10461"/>
  <c r="E10460"/>
  <c r="E10459"/>
  <c r="E10458"/>
  <c r="E10457"/>
  <c r="E10456"/>
  <c r="E10455"/>
  <c r="E10454"/>
  <c r="E10453"/>
  <c r="E10452"/>
  <c r="E10451"/>
  <c r="E10450"/>
  <c r="E10449"/>
  <c r="E10448"/>
  <c r="E10447"/>
  <c r="E10446"/>
  <c r="E10445"/>
  <c r="E10444"/>
  <c r="E10443"/>
  <c r="E10442"/>
  <c r="E10441"/>
  <c r="E10440"/>
  <c r="E10439"/>
  <c r="E10438"/>
  <c r="E10437"/>
  <c r="E10436"/>
  <c r="E10435"/>
  <c r="E10434"/>
  <c r="E10433"/>
  <c r="E10432"/>
  <c r="E10431"/>
  <c r="E10430"/>
  <c r="E10429"/>
  <c r="E10428"/>
  <c r="E10427"/>
  <c r="E10426"/>
  <c r="E10425"/>
  <c r="E10424"/>
  <c r="E10423"/>
  <c r="E10422"/>
  <c r="E10421"/>
  <c r="E10420"/>
  <c r="E10419"/>
  <c r="E10418"/>
  <c r="E10417"/>
  <c r="E10416"/>
  <c r="E10415"/>
  <c r="E10414"/>
  <c r="E10413"/>
  <c r="E10412"/>
  <c r="E10411"/>
  <c r="E10410"/>
  <c r="E10409"/>
  <c r="E10408"/>
  <c r="E10407"/>
  <c r="E10406"/>
  <c r="E10405"/>
  <c r="E10404"/>
  <c r="E10403"/>
  <c r="E10402"/>
  <c r="E10401"/>
  <c r="E10400"/>
  <c r="E10399"/>
  <c r="E10398"/>
  <c r="E10397"/>
  <c r="E10396"/>
  <c r="E10395"/>
  <c r="E10394"/>
  <c r="E10393"/>
  <c r="E10392"/>
  <c r="E10391"/>
  <c r="E10390"/>
  <c r="E10389"/>
  <c r="E10388"/>
  <c r="E10387"/>
  <c r="E10386"/>
  <c r="E10385"/>
  <c r="E10384"/>
  <c r="E10383"/>
  <c r="E10382"/>
  <c r="E10381"/>
  <c r="E10380"/>
  <c r="E10379"/>
  <c r="E10378"/>
  <c r="E10377"/>
  <c r="E10376"/>
  <c r="E10375"/>
  <c r="E10374"/>
  <c r="E10373"/>
  <c r="E10372"/>
  <c r="E10371"/>
  <c r="E10370"/>
  <c r="E10369"/>
  <c r="E10368"/>
  <c r="E10367"/>
  <c r="E10366"/>
  <c r="E10365"/>
  <c r="E10364"/>
  <c r="E10363"/>
  <c r="E10362"/>
  <c r="E10361"/>
  <c r="E10360"/>
  <c r="E10359"/>
  <c r="E10358"/>
  <c r="E10357"/>
  <c r="E10356"/>
  <c r="E10355"/>
  <c r="E10354"/>
  <c r="E10353"/>
  <c r="E10352"/>
  <c r="E10351"/>
  <c r="E10350"/>
  <c r="E10349"/>
  <c r="E10348"/>
  <c r="E10347"/>
  <c r="E10346"/>
  <c r="E10345"/>
  <c r="E10344"/>
  <c r="E10343"/>
  <c r="E10342"/>
  <c r="E10341"/>
  <c r="E10340"/>
  <c r="E10339"/>
  <c r="E10338"/>
  <c r="E10337"/>
  <c r="E10336"/>
  <c r="E10335"/>
  <c r="E10334"/>
  <c r="E10333"/>
  <c r="E10332"/>
  <c r="E10331"/>
  <c r="E10330"/>
  <c r="E10329"/>
  <c r="E10328"/>
  <c r="E10327"/>
  <c r="E10326"/>
  <c r="E10325"/>
  <c r="E10324"/>
  <c r="E10323"/>
  <c r="E10322"/>
  <c r="E10321"/>
  <c r="E10320"/>
  <c r="E10319"/>
  <c r="E10318"/>
  <c r="E10317"/>
  <c r="E10316"/>
  <c r="E10315"/>
  <c r="E10314"/>
  <c r="E10313"/>
  <c r="E10312"/>
  <c r="E10311"/>
  <c r="E10310"/>
  <c r="E10309"/>
  <c r="E10308"/>
  <c r="E10307"/>
  <c r="E10306"/>
  <c r="E10305"/>
  <c r="E10304"/>
  <c r="E10303"/>
  <c r="E10302"/>
  <c r="E10301"/>
  <c r="E10300"/>
  <c r="E10299"/>
  <c r="E10298"/>
  <c r="E10297"/>
  <c r="E10296"/>
  <c r="E10295"/>
  <c r="E10294"/>
  <c r="E10293"/>
  <c r="E10292"/>
  <c r="E10291"/>
  <c r="E10290"/>
  <c r="E10289"/>
  <c r="E10288"/>
  <c r="E10287"/>
  <c r="E10286"/>
  <c r="E10285"/>
  <c r="E10284"/>
  <c r="E10283"/>
  <c r="E10282"/>
  <c r="E10281"/>
  <c r="E10280"/>
  <c r="E10279"/>
  <c r="E10278"/>
  <c r="E10277"/>
  <c r="E10276"/>
  <c r="E10275"/>
  <c r="E10274"/>
  <c r="E10273"/>
  <c r="E10272"/>
  <c r="E10271"/>
  <c r="E10270"/>
  <c r="E10269"/>
  <c r="E10268"/>
  <c r="E10267"/>
  <c r="E10266"/>
  <c r="E10265"/>
  <c r="E10264"/>
  <c r="E10263"/>
  <c r="E10262"/>
  <c r="E10261"/>
  <c r="E10260"/>
  <c r="E10259"/>
  <c r="E10258"/>
  <c r="E10257"/>
  <c r="E10256"/>
  <c r="E10255"/>
  <c r="E10254"/>
  <c r="E10253"/>
  <c r="E10252"/>
  <c r="E10251"/>
  <c r="E10250"/>
  <c r="E10249"/>
  <c r="E10248"/>
  <c r="E10247"/>
  <c r="E10246"/>
  <c r="E10245"/>
  <c r="E10244"/>
  <c r="E10243"/>
  <c r="E10242"/>
  <c r="E10241"/>
  <c r="E10240"/>
  <c r="E10239"/>
  <c r="E10238"/>
  <c r="E10237"/>
  <c r="E10236"/>
  <c r="E10235"/>
  <c r="E10234"/>
  <c r="E10233"/>
  <c r="E10232"/>
  <c r="E10231"/>
  <c r="E10230"/>
  <c r="E10229"/>
  <c r="E10228"/>
  <c r="E10227"/>
  <c r="E10226"/>
  <c r="E10225"/>
  <c r="E10224"/>
  <c r="E10223"/>
  <c r="E10222"/>
  <c r="E10221"/>
  <c r="E10220"/>
  <c r="E10219"/>
  <c r="E10218"/>
  <c r="E10217"/>
  <c r="E10216"/>
  <c r="E10215"/>
  <c r="E10214"/>
  <c r="E10213"/>
  <c r="E10212"/>
  <c r="E10211"/>
  <c r="E10210"/>
  <c r="E10209"/>
  <c r="E10208"/>
  <c r="E10207"/>
  <c r="E10206"/>
  <c r="E10205"/>
  <c r="E10204"/>
  <c r="E10203"/>
  <c r="E10202"/>
  <c r="E10201"/>
  <c r="E10200"/>
  <c r="E10199"/>
  <c r="E10198"/>
  <c r="E10197"/>
  <c r="E10196"/>
  <c r="E10195"/>
  <c r="E10194"/>
  <c r="E10193"/>
  <c r="E10192"/>
  <c r="E10191"/>
  <c r="E10190"/>
  <c r="E10189"/>
  <c r="E10188"/>
  <c r="E10187"/>
  <c r="E10186"/>
  <c r="E10185"/>
  <c r="E10184"/>
  <c r="E10183"/>
  <c r="E10182"/>
  <c r="E10181"/>
  <c r="E10180"/>
  <c r="E10179"/>
  <c r="E10178"/>
  <c r="E10177"/>
  <c r="E10176"/>
  <c r="E10175"/>
  <c r="E10174"/>
  <c r="E10173"/>
  <c r="E10172"/>
  <c r="E10171"/>
  <c r="E10170"/>
  <c r="E10169"/>
  <c r="E10168"/>
  <c r="E10167"/>
  <c r="E10166"/>
  <c r="E10165"/>
  <c r="E10164"/>
  <c r="E10163"/>
  <c r="E10162"/>
  <c r="E10161"/>
  <c r="E10160"/>
  <c r="E10159"/>
  <c r="E10158"/>
  <c r="E10157"/>
  <c r="E10156"/>
  <c r="E10155"/>
  <c r="E10154"/>
  <c r="E10153"/>
  <c r="E10152"/>
  <c r="E10151"/>
  <c r="E10150"/>
  <c r="E10149"/>
  <c r="E10148"/>
  <c r="E10147"/>
  <c r="E10146"/>
  <c r="E10145"/>
  <c r="E10144"/>
  <c r="E10143"/>
  <c r="E10142"/>
  <c r="E10141"/>
  <c r="E10140"/>
  <c r="E10139"/>
  <c r="E10138"/>
  <c r="E10137"/>
  <c r="E10136"/>
  <c r="E10135"/>
  <c r="E10134"/>
  <c r="E10133"/>
  <c r="E10132"/>
  <c r="E10131"/>
  <c r="E10130"/>
  <c r="E10129"/>
  <c r="E10128"/>
  <c r="E10127"/>
  <c r="E10126"/>
  <c r="E10125"/>
  <c r="E10124"/>
  <c r="E10123"/>
  <c r="E10122"/>
  <c r="E10121"/>
  <c r="E10120"/>
  <c r="E10119"/>
  <c r="E10118"/>
  <c r="E10117"/>
  <c r="E10116"/>
  <c r="E10115"/>
  <c r="E10114"/>
  <c r="E10113"/>
  <c r="E10112"/>
  <c r="E10111"/>
  <c r="E10110"/>
  <c r="E10109"/>
  <c r="E10108"/>
  <c r="E10107"/>
  <c r="E10106"/>
  <c r="E10105"/>
  <c r="E10104"/>
  <c r="E10103"/>
  <c r="E10102"/>
  <c r="E10101"/>
  <c r="E10100"/>
  <c r="E10099"/>
  <c r="E10098"/>
  <c r="E10097"/>
  <c r="E10096"/>
  <c r="E10095"/>
  <c r="E10094"/>
  <c r="E10093"/>
  <c r="E10092"/>
  <c r="E10091"/>
  <c r="E10090"/>
  <c r="E10089"/>
  <c r="E10088"/>
  <c r="E10087"/>
  <c r="E10086"/>
  <c r="E10085"/>
  <c r="E10084"/>
  <c r="E10083"/>
  <c r="E10082"/>
  <c r="E10081"/>
  <c r="E10080"/>
  <c r="E10079"/>
  <c r="E10078"/>
  <c r="E10077"/>
  <c r="E10076"/>
  <c r="E10075"/>
  <c r="E10074"/>
  <c r="E10073"/>
  <c r="E10072"/>
  <c r="E10071"/>
  <c r="E10070"/>
  <c r="E10069"/>
  <c r="E10068"/>
  <c r="E10067"/>
  <c r="E10066"/>
  <c r="E10065"/>
  <c r="E10064"/>
  <c r="E10063"/>
  <c r="E10062"/>
  <c r="E10061"/>
  <c r="E10060"/>
  <c r="E10059"/>
  <c r="E10058"/>
  <c r="E10057"/>
  <c r="E10056"/>
  <c r="E10055"/>
  <c r="E10054"/>
  <c r="E10053"/>
  <c r="E10052"/>
  <c r="E10051"/>
  <c r="E10050"/>
  <c r="E10049"/>
  <c r="E10048"/>
  <c r="E10047"/>
  <c r="E10046"/>
  <c r="E10045"/>
  <c r="E10044"/>
  <c r="E10043"/>
  <c r="E10042"/>
  <c r="E10041"/>
  <c r="E10040"/>
  <c r="E10039"/>
  <c r="E10038"/>
  <c r="E10037"/>
  <c r="E10036"/>
  <c r="E10035"/>
  <c r="E10034"/>
  <c r="E10033"/>
  <c r="E10032"/>
  <c r="E10031"/>
  <c r="E10030"/>
  <c r="E10029"/>
  <c r="E10028"/>
  <c r="E10027"/>
  <c r="E10026"/>
  <c r="E10025"/>
  <c r="E10024"/>
  <c r="E10023"/>
  <c r="E10022"/>
  <c r="E10021"/>
  <c r="E10020"/>
  <c r="E10019"/>
  <c r="E10018"/>
  <c r="E10017"/>
  <c r="E10016"/>
  <c r="E10015"/>
  <c r="E10014"/>
  <c r="E10013"/>
  <c r="E10012"/>
  <c r="E10011"/>
  <c r="E10010"/>
  <c r="E10009"/>
  <c r="E10008"/>
  <c r="E10007"/>
  <c r="E10006"/>
  <c r="E10005"/>
  <c r="E10004"/>
  <c r="E10003"/>
  <c r="E10002"/>
  <c r="E10001"/>
  <c r="E10000"/>
  <c r="E9999"/>
  <c r="E9998"/>
  <c r="E9997"/>
  <c r="E9996"/>
  <c r="E9995"/>
  <c r="E9994"/>
  <c r="E9993"/>
  <c r="E9992"/>
  <c r="E9991"/>
  <c r="E9990"/>
  <c r="E9989"/>
  <c r="E9988"/>
  <c r="E9987"/>
  <c r="E9986"/>
  <c r="E9985"/>
  <c r="E9984"/>
  <c r="E9983"/>
  <c r="E9982"/>
  <c r="E9981"/>
  <c r="E9980"/>
  <c r="E9979"/>
  <c r="E9978"/>
  <c r="E9977"/>
  <c r="E9976"/>
  <c r="E9975"/>
  <c r="E9974"/>
  <c r="E9973"/>
  <c r="E9972"/>
  <c r="E9971"/>
  <c r="E9970"/>
  <c r="E9969"/>
  <c r="E9968"/>
  <c r="E9967"/>
  <c r="E9966"/>
  <c r="E9965"/>
  <c r="E9964"/>
  <c r="E9963"/>
  <c r="E9962"/>
  <c r="E9961"/>
  <c r="E9960"/>
  <c r="E9959"/>
  <c r="E9958"/>
  <c r="E9957"/>
  <c r="E9956"/>
  <c r="E9955"/>
  <c r="E9954"/>
  <c r="E9953"/>
  <c r="E9952"/>
  <c r="E9951"/>
  <c r="E9950"/>
  <c r="E9949"/>
  <c r="E9948"/>
  <c r="E9947"/>
  <c r="E9946"/>
  <c r="E9945"/>
  <c r="E9944"/>
  <c r="E9943"/>
  <c r="E9942"/>
  <c r="E9941"/>
  <c r="E9940"/>
  <c r="E9939"/>
  <c r="E9938"/>
  <c r="E9937"/>
  <c r="E9936"/>
  <c r="E9935"/>
  <c r="E9934"/>
  <c r="E9933"/>
  <c r="E9932"/>
  <c r="E9931"/>
  <c r="E9930"/>
  <c r="E9929"/>
  <c r="E9928"/>
  <c r="E9927"/>
  <c r="E9926"/>
  <c r="E9925"/>
  <c r="E9924"/>
  <c r="E9923"/>
  <c r="E9922"/>
  <c r="E9921"/>
  <c r="E9920"/>
  <c r="E9919"/>
  <c r="E9918"/>
  <c r="E9917"/>
  <c r="E9916"/>
  <c r="E9915"/>
  <c r="E9914"/>
  <c r="E9913"/>
  <c r="E9912"/>
  <c r="E9911"/>
  <c r="E9910"/>
  <c r="E9909"/>
  <c r="E9908"/>
  <c r="E9907"/>
  <c r="E9906"/>
  <c r="E9905"/>
  <c r="E9904"/>
  <c r="E9903"/>
  <c r="E9902"/>
  <c r="E9901"/>
  <c r="E9900"/>
  <c r="E9899"/>
  <c r="E9898"/>
  <c r="E9897"/>
  <c r="E9896"/>
  <c r="E9895"/>
  <c r="E9894"/>
  <c r="E9893"/>
  <c r="E9892"/>
  <c r="E9891"/>
  <c r="E9890"/>
  <c r="E9889"/>
  <c r="E9888"/>
  <c r="E9887"/>
  <c r="E9886"/>
  <c r="E9885"/>
  <c r="E9884"/>
  <c r="E9883"/>
  <c r="E9882"/>
  <c r="E9881"/>
  <c r="E9880"/>
  <c r="E9879"/>
  <c r="E9878"/>
  <c r="E9877"/>
  <c r="E9876"/>
  <c r="E9875"/>
  <c r="E9874"/>
  <c r="E9873"/>
  <c r="E9872"/>
  <c r="E9871"/>
  <c r="E9870"/>
  <c r="E9869"/>
  <c r="E9868"/>
  <c r="E9867"/>
  <c r="E9866"/>
  <c r="E9865"/>
  <c r="E9864"/>
  <c r="E9863"/>
  <c r="E9862"/>
  <c r="E9861"/>
  <c r="E9860"/>
  <c r="E9859"/>
  <c r="E9858"/>
  <c r="E9857"/>
  <c r="E9856"/>
  <c r="E9855"/>
  <c r="E9854"/>
  <c r="E9853"/>
  <c r="E9852"/>
  <c r="E9851"/>
  <c r="E9850"/>
  <c r="E9849"/>
  <c r="E9848"/>
  <c r="E9847"/>
  <c r="E9846"/>
  <c r="E9845"/>
  <c r="E9844"/>
  <c r="E9843"/>
  <c r="E9842"/>
  <c r="E9841"/>
  <c r="E9840"/>
  <c r="E9839"/>
  <c r="E9838"/>
  <c r="E9837"/>
  <c r="E9836"/>
  <c r="E9835"/>
  <c r="E9834"/>
  <c r="E9833"/>
  <c r="E9832"/>
  <c r="E9831"/>
  <c r="E9830"/>
  <c r="E9829"/>
  <c r="E9828"/>
  <c r="E9827"/>
  <c r="E9826"/>
  <c r="E9825"/>
  <c r="E9824"/>
  <c r="E9823"/>
  <c r="E9822"/>
  <c r="E9821"/>
  <c r="E9820"/>
  <c r="E9819"/>
  <c r="E9818"/>
  <c r="E9817"/>
  <c r="E9816"/>
  <c r="E9815"/>
  <c r="E9814"/>
  <c r="E9813"/>
  <c r="E9812"/>
  <c r="E9811"/>
  <c r="E9810"/>
  <c r="E9809"/>
  <c r="E9808"/>
  <c r="E9807"/>
  <c r="E9806"/>
  <c r="E9805"/>
  <c r="E9804"/>
  <c r="E9803"/>
  <c r="E9802"/>
  <c r="E9801"/>
  <c r="E9800"/>
  <c r="E9799"/>
  <c r="E9798"/>
  <c r="E9797"/>
  <c r="E9796"/>
  <c r="E9795"/>
  <c r="E9794"/>
  <c r="E9793"/>
  <c r="E9792"/>
  <c r="E9791"/>
  <c r="E9790"/>
  <c r="E9789"/>
  <c r="E9788"/>
  <c r="E9787"/>
  <c r="E9786"/>
  <c r="E9785"/>
  <c r="E9784"/>
  <c r="E9783"/>
  <c r="E9782"/>
  <c r="E9781"/>
  <c r="E9780"/>
  <c r="E9779"/>
  <c r="E9778"/>
  <c r="E9777"/>
  <c r="E9776"/>
  <c r="E9775"/>
  <c r="E9774"/>
  <c r="E9773"/>
  <c r="E9772"/>
  <c r="E9771"/>
  <c r="E9770"/>
  <c r="E9769"/>
  <c r="E9768"/>
  <c r="E9767"/>
  <c r="E9766"/>
  <c r="E9765"/>
  <c r="E9764"/>
  <c r="E9763"/>
  <c r="E9762"/>
  <c r="E9761"/>
  <c r="E9760"/>
  <c r="E9759"/>
  <c r="E9758"/>
  <c r="E9757"/>
  <c r="E9756"/>
  <c r="E9755"/>
  <c r="E9754"/>
  <c r="E9753"/>
  <c r="E9752"/>
  <c r="E9751"/>
  <c r="E9750"/>
  <c r="E9749"/>
  <c r="E9748"/>
  <c r="E9747"/>
  <c r="E9746"/>
  <c r="E9745"/>
  <c r="E9744"/>
  <c r="E9743"/>
  <c r="E9742"/>
  <c r="E9741"/>
  <c r="E9740"/>
  <c r="E9739"/>
  <c r="E9738"/>
  <c r="E9737"/>
  <c r="E9736"/>
  <c r="E9735"/>
  <c r="E9734"/>
  <c r="E9733"/>
  <c r="E9732"/>
  <c r="E9731"/>
  <c r="E9730"/>
  <c r="E9729"/>
  <c r="E9728"/>
  <c r="E9727"/>
  <c r="E9726"/>
  <c r="E9725"/>
  <c r="E9724"/>
  <c r="E9723"/>
  <c r="E9722"/>
  <c r="E9721"/>
  <c r="E9720"/>
  <c r="E9719"/>
  <c r="E9718"/>
  <c r="E9717"/>
  <c r="E9716"/>
  <c r="E9715"/>
  <c r="E9714"/>
  <c r="E9713"/>
  <c r="E9712"/>
  <c r="E9711"/>
  <c r="E9710"/>
  <c r="E9709"/>
  <c r="E9708"/>
  <c r="E9707"/>
  <c r="E9706"/>
  <c r="E9705"/>
  <c r="E9704"/>
  <c r="E9703"/>
  <c r="E9702"/>
  <c r="E9701"/>
  <c r="E9700"/>
  <c r="E9699"/>
  <c r="E9698"/>
  <c r="E9697"/>
  <c r="E9696"/>
  <c r="E9695"/>
  <c r="E9694"/>
  <c r="E9693"/>
  <c r="E9692"/>
  <c r="E9691"/>
  <c r="E9690"/>
  <c r="E9689"/>
  <c r="E9688"/>
  <c r="E9687"/>
  <c r="E9686"/>
  <c r="E9685"/>
  <c r="E9684"/>
  <c r="E9683"/>
  <c r="E9682"/>
  <c r="E9681"/>
  <c r="E9680"/>
  <c r="E9679"/>
  <c r="E9678"/>
  <c r="E9677"/>
  <c r="E9676"/>
  <c r="E9675"/>
  <c r="E9674"/>
  <c r="E9673"/>
  <c r="E9672"/>
  <c r="E9671"/>
  <c r="E9670"/>
  <c r="E9669"/>
  <c r="E9668"/>
  <c r="E9667"/>
  <c r="E9666"/>
  <c r="E9665"/>
  <c r="E9664"/>
  <c r="E9663"/>
  <c r="E9662"/>
  <c r="E9661"/>
  <c r="E9660"/>
  <c r="E9659"/>
  <c r="E9658"/>
  <c r="E9657"/>
  <c r="E9656"/>
  <c r="E9655"/>
  <c r="E9654"/>
  <c r="E9653"/>
  <c r="E9652"/>
  <c r="E9651"/>
  <c r="E9650"/>
  <c r="E9649"/>
  <c r="E9648"/>
  <c r="E9647"/>
  <c r="E9646"/>
  <c r="E9645"/>
  <c r="E9644"/>
  <c r="E9643"/>
  <c r="E9642"/>
  <c r="E9641"/>
  <c r="E9640"/>
  <c r="E9639"/>
  <c r="E9638"/>
  <c r="E9637"/>
  <c r="E9636"/>
  <c r="E9635"/>
  <c r="E9634"/>
  <c r="E9633"/>
  <c r="E9632"/>
  <c r="E9631"/>
  <c r="E9630"/>
  <c r="E9629"/>
  <c r="E9628"/>
  <c r="E9627"/>
  <c r="E9626"/>
  <c r="E9625"/>
  <c r="E9624"/>
  <c r="E9623"/>
  <c r="E9622"/>
  <c r="E9621"/>
  <c r="E9620"/>
  <c r="E9619"/>
  <c r="E9618"/>
  <c r="E9617"/>
  <c r="E9616"/>
  <c r="E9615"/>
  <c r="E9614"/>
  <c r="E9613"/>
  <c r="E9612"/>
  <c r="E9611"/>
  <c r="E9610"/>
  <c r="E9609"/>
  <c r="E9608"/>
  <c r="E9607"/>
  <c r="E9606"/>
  <c r="E9605"/>
  <c r="E9604"/>
  <c r="E9603"/>
  <c r="E9602"/>
  <c r="E9601"/>
  <c r="E9600"/>
  <c r="E9599"/>
  <c r="E9598"/>
  <c r="E9597"/>
  <c r="E9596"/>
  <c r="E9595"/>
  <c r="E9594"/>
  <c r="E9593"/>
  <c r="E9592"/>
  <c r="E9591"/>
  <c r="E9590"/>
  <c r="E9589"/>
  <c r="E9588"/>
  <c r="E9587"/>
  <c r="E9586"/>
  <c r="E9585"/>
  <c r="E9584"/>
  <c r="E9583"/>
  <c r="E9582"/>
  <c r="E9581"/>
  <c r="E9580"/>
  <c r="E9579"/>
  <c r="E9578"/>
  <c r="E9577"/>
  <c r="E9576"/>
  <c r="E9575"/>
  <c r="E9574"/>
  <c r="E9573"/>
  <c r="E9572"/>
  <c r="E9571"/>
  <c r="E9570"/>
  <c r="E9569"/>
  <c r="E9568"/>
  <c r="E9567"/>
  <c r="E9566"/>
  <c r="E9565"/>
  <c r="E9564"/>
  <c r="E9563"/>
  <c r="E9562"/>
  <c r="E9561"/>
  <c r="E9560"/>
  <c r="E9559"/>
  <c r="E9558"/>
  <c r="E9557"/>
  <c r="E9556"/>
  <c r="E9555"/>
  <c r="E9554"/>
  <c r="E9553"/>
  <c r="E9552"/>
  <c r="E9551"/>
  <c r="E9550"/>
  <c r="E9549"/>
  <c r="E9548"/>
  <c r="E9547"/>
  <c r="E9546"/>
  <c r="E9545"/>
  <c r="E9544"/>
  <c r="E9543"/>
  <c r="E9542"/>
  <c r="E9541"/>
  <c r="E9540"/>
  <c r="E9539"/>
  <c r="E9538"/>
  <c r="E9537"/>
  <c r="E9536"/>
  <c r="E9535"/>
  <c r="E9534"/>
  <c r="E9533"/>
  <c r="E9532"/>
  <c r="E9531"/>
  <c r="E9530"/>
  <c r="E9529"/>
  <c r="E9528"/>
  <c r="E9527"/>
  <c r="E9526"/>
  <c r="E9525"/>
  <c r="E9524"/>
  <c r="E9523"/>
  <c r="E9522"/>
  <c r="E9521"/>
  <c r="E9520"/>
  <c r="E9519"/>
  <c r="E9518"/>
  <c r="E9517"/>
  <c r="E9516"/>
  <c r="E9515"/>
  <c r="E9514"/>
  <c r="E9513"/>
  <c r="E9512"/>
  <c r="E9511"/>
  <c r="E9510"/>
  <c r="E9509"/>
  <c r="E9508"/>
  <c r="E9507"/>
  <c r="E9506"/>
  <c r="E9505"/>
  <c r="E9504"/>
  <c r="E9503"/>
  <c r="E9502"/>
  <c r="E9501"/>
  <c r="E9500"/>
  <c r="E9499"/>
  <c r="E9498"/>
  <c r="E9497"/>
  <c r="E9496"/>
  <c r="E9495"/>
  <c r="E9494"/>
  <c r="E9493"/>
  <c r="E9492"/>
  <c r="E9491"/>
  <c r="E9490"/>
  <c r="E9489"/>
  <c r="E9488"/>
  <c r="E9487"/>
  <c r="E9486"/>
  <c r="E9485"/>
  <c r="E9484"/>
  <c r="E9483"/>
  <c r="E9482"/>
  <c r="E9481"/>
  <c r="E9480"/>
  <c r="E9479"/>
  <c r="E9478"/>
  <c r="E9477"/>
  <c r="E9476"/>
  <c r="E9475"/>
  <c r="E9474"/>
  <c r="E9473"/>
  <c r="E9472"/>
  <c r="E9471"/>
  <c r="E9470"/>
  <c r="E9469"/>
  <c r="E9468"/>
  <c r="E9467"/>
  <c r="E9466"/>
  <c r="E9465"/>
  <c r="E9464"/>
  <c r="E9463"/>
  <c r="E9462"/>
  <c r="E9461"/>
  <c r="E9460"/>
  <c r="E9459"/>
  <c r="E9458"/>
  <c r="E9457"/>
  <c r="E9456"/>
  <c r="E9455"/>
  <c r="E9454"/>
  <c r="E9453"/>
  <c r="E9452"/>
  <c r="E9451"/>
  <c r="E9450"/>
  <c r="E9449"/>
  <c r="E9448"/>
  <c r="E9447"/>
  <c r="E9446"/>
  <c r="E9445"/>
  <c r="E9444"/>
  <c r="E9443"/>
  <c r="E9442"/>
  <c r="E9441"/>
  <c r="E9440"/>
  <c r="E9439"/>
  <c r="E9438"/>
  <c r="E9437"/>
  <c r="E9436"/>
  <c r="E9435"/>
  <c r="E9434"/>
  <c r="E9433"/>
  <c r="E9432"/>
  <c r="E9431"/>
  <c r="E9430"/>
  <c r="E9429"/>
  <c r="E9428"/>
  <c r="E9427"/>
  <c r="E9426"/>
  <c r="E9425"/>
  <c r="E9424"/>
  <c r="E9423"/>
  <c r="E9422"/>
  <c r="E9421"/>
  <c r="E9420"/>
  <c r="E9419"/>
  <c r="E9418"/>
  <c r="E9417"/>
  <c r="E9416"/>
  <c r="E9415"/>
  <c r="E9414"/>
  <c r="E9413"/>
  <c r="E9412"/>
  <c r="E9411"/>
  <c r="E9410"/>
  <c r="E9409"/>
  <c r="E9408"/>
  <c r="E9407"/>
  <c r="E9406"/>
  <c r="E9405"/>
  <c r="E9404"/>
  <c r="E9403"/>
  <c r="E9402"/>
  <c r="E9401"/>
  <c r="E9400"/>
  <c r="E9399"/>
  <c r="E9398"/>
  <c r="E9397"/>
  <c r="E9396"/>
  <c r="E9395"/>
  <c r="E9394"/>
  <c r="E9393"/>
  <c r="E9392"/>
  <c r="E9391"/>
  <c r="E9390"/>
  <c r="E9389"/>
  <c r="E9388"/>
  <c r="E9387"/>
  <c r="E9386"/>
  <c r="E9385"/>
  <c r="E9384"/>
  <c r="E9383"/>
  <c r="E9382"/>
  <c r="E9381"/>
  <c r="E9380"/>
  <c r="E9379"/>
  <c r="E9378"/>
  <c r="E9377"/>
  <c r="E9376"/>
  <c r="E9375"/>
  <c r="E9374"/>
  <c r="E9373"/>
  <c r="E9372"/>
  <c r="E9371"/>
  <c r="E9370"/>
  <c r="E9369"/>
  <c r="E9368"/>
  <c r="E9367"/>
  <c r="E9366"/>
  <c r="E9365"/>
  <c r="E9364"/>
  <c r="E9363"/>
  <c r="E9362"/>
  <c r="E9361"/>
  <c r="E9360"/>
  <c r="E9359"/>
  <c r="E9358"/>
  <c r="E9357"/>
  <c r="E9356"/>
  <c r="E9355"/>
  <c r="E9354"/>
  <c r="E9353"/>
  <c r="E9352"/>
  <c r="E9351"/>
  <c r="E9350"/>
  <c r="E9349"/>
  <c r="E9348"/>
  <c r="E9347"/>
  <c r="E9346"/>
  <c r="E9345"/>
  <c r="E9344"/>
  <c r="E9343"/>
  <c r="E9342"/>
  <c r="E9341"/>
  <c r="E9340"/>
  <c r="E9339"/>
  <c r="E9338"/>
  <c r="E9337"/>
  <c r="E9336"/>
  <c r="E9335"/>
  <c r="E9334"/>
  <c r="E9333"/>
  <c r="E9332"/>
  <c r="E9331"/>
  <c r="E9330"/>
  <c r="E9329"/>
  <c r="E9328"/>
  <c r="E9327"/>
  <c r="E9326"/>
  <c r="E9325"/>
  <c r="E9324"/>
  <c r="E9323"/>
  <c r="E9322"/>
  <c r="E9321"/>
  <c r="E9320"/>
  <c r="E9319"/>
  <c r="E9318"/>
  <c r="E9317"/>
  <c r="E9316"/>
  <c r="E9315"/>
  <c r="E9314"/>
  <c r="E9313"/>
  <c r="E9312"/>
  <c r="E9311"/>
  <c r="E9310"/>
  <c r="E9309"/>
  <c r="E9308"/>
  <c r="E9307"/>
  <c r="E9306"/>
  <c r="E9305"/>
  <c r="E9304"/>
  <c r="E9303"/>
  <c r="E9302"/>
  <c r="E9301"/>
  <c r="E9300"/>
  <c r="E9299"/>
  <c r="E9298"/>
  <c r="E9297"/>
  <c r="E9296"/>
  <c r="E9295"/>
  <c r="E9294"/>
  <c r="E9293"/>
  <c r="E9292"/>
  <c r="E9291"/>
  <c r="E9290"/>
  <c r="E9289"/>
  <c r="E9288"/>
  <c r="E9287"/>
  <c r="E9286"/>
  <c r="E9285"/>
  <c r="E9284"/>
  <c r="E9283"/>
  <c r="E9282"/>
  <c r="E9281"/>
  <c r="E9280"/>
  <c r="E9279"/>
  <c r="E9278"/>
  <c r="E9277"/>
  <c r="E9276"/>
  <c r="E9275"/>
  <c r="E9274"/>
  <c r="E9273"/>
  <c r="E9272"/>
  <c r="E9271"/>
  <c r="E9270"/>
  <c r="E9269"/>
  <c r="E9268"/>
  <c r="E9267"/>
  <c r="E9266"/>
  <c r="E9265"/>
  <c r="E9264"/>
  <c r="E9263"/>
  <c r="E9262"/>
  <c r="E9261"/>
  <c r="E9260"/>
  <c r="E9259"/>
  <c r="E9258"/>
  <c r="E9257"/>
  <c r="E9256"/>
  <c r="E9255"/>
  <c r="E9254"/>
  <c r="E9253"/>
  <c r="E9252"/>
  <c r="E9251"/>
  <c r="E9250"/>
  <c r="E9249"/>
  <c r="E9248"/>
  <c r="E9247"/>
  <c r="E9246"/>
  <c r="E9245"/>
  <c r="E9244"/>
  <c r="E9243"/>
  <c r="E9242"/>
  <c r="E9241"/>
  <c r="E9240"/>
  <c r="E9239"/>
  <c r="E9238"/>
  <c r="E9237"/>
  <c r="E9236"/>
  <c r="E9235"/>
  <c r="E9234"/>
  <c r="E9233"/>
  <c r="E9232"/>
  <c r="C9225"/>
  <c r="F9225" s="1"/>
  <c r="C9224"/>
  <c r="C9223"/>
  <c r="C9222"/>
  <c r="C9221"/>
  <c r="F9221" s="1"/>
  <c r="C9220"/>
  <c r="C9219"/>
  <c r="F9219" s="1"/>
  <c r="C9218"/>
  <c r="C9217"/>
  <c r="C9216"/>
  <c r="C9215"/>
  <c r="F9215" s="1"/>
  <c r="C9214"/>
  <c r="C9213"/>
  <c r="C9212"/>
  <c r="D9211"/>
  <c r="C9211"/>
  <c r="F9211" s="1"/>
  <c r="C9210"/>
  <c r="C9209"/>
  <c r="C9208"/>
  <c r="C9207"/>
  <c r="C9206"/>
  <c r="C9205"/>
  <c r="C9204"/>
  <c r="D9203"/>
  <c r="C9203"/>
  <c r="F9203" s="1"/>
  <c r="C9202"/>
  <c r="C9201"/>
  <c r="C9200"/>
  <c r="C9199"/>
  <c r="F9199" s="1"/>
  <c r="C9198"/>
  <c r="C9197"/>
  <c r="C9196"/>
  <c r="D9195"/>
  <c r="C9195"/>
  <c r="F9195" s="1"/>
  <c r="C9194"/>
  <c r="C9193"/>
  <c r="C9192"/>
  <c r="C9191"/>
  <c r="C9190"/>
  <c r="C9189"/>
  <c r="C9188"/>
  <c r="C9187"/>
  <c r="F9187" s="1"/>
  <c r="C9186"/>
  <c r="C9185"/>
  <c r="C9184"/>
  <c r="D9183"/>
  <c r="C9183"/>
  <c r="F9183" s="1"/>
  <c r="C9182"/>
  <c r="C9181"/>
  <c r="C9180"/>
  <c r="D9179"/>
  <c r="C9179"/>
  <c r="F9179" s="1"/>
  <c r="C9178"/>
  <c r="C9177"/>
  <c r="C9176"/>
  <c r="C9175"/>
  <c r="C9174"/>
  <c r="C9173"/>
  <c r="C9172"/>
  <c r="C9171"/>
  <c r="F9171" s="1"/>
  <c r="C9170"/>
  <c r="C9169"/>
  <c r="C9168"/>
  <c r="C9167"/>
  <c r="F9167" s="1"/>
  <c r="C9166"/>
  <c r="C9165"/>
  <c r="C9164"/>
  <c r="D9163"/>
  <c r="C9163"/>
  <c r="F9163" s="1"/>
  <c r="C9162"/>
  <c r="C9161"/>
  <c r="C9160"/>
  <c r="C9159"/>
  <c r="C9158"/>
  <c r="C9157"/>
  <c r="C9156"/>
  <c r="D9155"/>
  <c r="C9155"/>
  <c r="F9155" s="1"/>
  <c r="C9154"/>
  <c r="C9153"/>
  <c r="C9152"/>
  <c r="C9151"/>
  <c r="F9151" s="1"/>
  <c r="C9150"/>
  <c r="C9149"/>
  <c r="C9148"/>
  <c r="D9147"/>
  <c r="C9147"/>
  <c r="F9147" s="1"/>
  <c r="C9146"/>
  <c r="C9145"/>
  <c r="C9144"/>
  <c r="C9143"/>
  <c r="C9142"/>
  <c r="C9141"/>
  <c r="C9140"/>
  <c r="D9139"/>
  <c r="C9139"/>
  <c r="F9139" s="1"/>
  <c r="C9138"/>
  <c r="C9137"/>
  <c r="C9136"/>
  <c r="D9135"/>
  <c r="C9135"/>
  <c r="F9135" s="1"/>
  <c r="C9134"/>
  <c r="C9133"/>
  <c r="C9132"/>
  <c r="D9131"/>
  <c r="C9131"/>
  <c r="F9131" s="1"/>
  <c r="C9130"/>
  <c r="C9129"/>
  <c r="C9128"/>
  <c r="C9127"/>
  <c r="C9126"/>
  <c r="C9125"/>
  <c r="C9124"/>
  <c r="C9123"/>
  <c r="F9123" s="1"/>
  <c r="C9122"/>
  <c r="C9121"/>
  <c r="C9120"/>
  <c r="D9119"/>
  <c r="C9119"/>
  <c r="F9119" s="1"/>
  <c r="C9118"/>
  <c r="C9117"/>
  <c r="C9116"/>
  <c r="D9115"/>
  <c r="C9115"/>
  <c r="F9115" s="1"/>
  <c r="C9114"/>
  <c r="C9113"/>
  <c r="C9112"/>
  <c r="C9111"/>
  <c r="C9110"/>
  <c r="C9109"/>
  <c r="C9108"/>
  <c r="C9107"/>
  <c r="F9107" s="1"/>
  <c r="C9106"/>
  <c r="C9105"/>
  <c r="C9104"/>
  <c r="C9103"/>
  <c r="F9103" s="1"/>
  <c r="C9102"/>
  <c r="C9101"/>
  <c r="C9100"/>
  <c r="D9099"/>
  <c r="C9099"/>
  <c r="F9099" s="1"/>
  <c r="C9098"/>
  <c r="C9097"/>
  <c r="C9096"/>
  <c r="C9095"/>
  <c r="C9094"/>
  <c r="C9093"/>
  <c r="C9092"/>
  <c r="D9091"/>
  <c r="C9091"/>
  <c r="F9091" s="1"/>
  <c r="C9090"/>
  <c r="C9089"/>
  <c r="C9088"/>
  <c r="C9087"/>
  <c r="F9087" s="1"/>
  <c r="C9086"/>
  <c r="C9085"/>
  <c r="C9084"/>
  <c r="D9083"/>
  <c r="C9083"/>
  <c r="F9083" s="1"/>
  <c r="C9082"/>
  <c r="C9081"/>
  <c r="C9080"/>
  <c r="C9079"/>
  <c r="C9078"/>
  <c r="C9077"/>
  <c r="C9076"/>
  <c r="D9075"/>
  <c r="C9075"/>
  <c r="F9075" s="1"/>
  <c r="C9074"/>
  <c r="C9073"/>
  <c r="C9072"/>
  <c r="D9071"/>
  <c r="C9071"/>
  <c r="F9071" s="1"/>
  <c r="C9070"/>
  <c r="C9069"/>
  <c r="C9068"/>
  <c r="D9067"/>
  <c r="C9067"/>
  <c r="F9067" s="1"/>
  <c r="C9066"/>
  <c r="C9065"/>
  <c r="C9064"/>
  <c r="C9063"/>
  <c r="C9062"/>
  <c r="C9061"/>
  <c r="C9060"/>
  <c r="C9059"/>
  <c r="F9059" s="1"/>
  <c r="C9058"/>
  <c r="C9057"/>
  <c r="C9056"/>
  <c r="D9055"/>
  <c r="C9055"/>
  <c r="F9055" s="1"/>
  <c r="C9054"/>
  <c r="C9053"/>
  <c r="C9052"/>
  <c r="D9051"/>
  <c r="C9051"/>
  <c r="F9051" s="1"/>
  <c r="C9050"/>
  <c r="C9049"/>
  <c r="C9048"/>
  <c r="C9047"/>
  <c r="C9046"/>
  <c r="C9045"/>
  <c r="C9044"/>
  <c r="C9043"/>
  <c r="F9043" s="1"/>
  <c r="C9042"/>
  <c r="C9041"/>
  <c r="C9040"/>
  <c r="C9039"/>
  <c r="F9039" s="1"/>
  <c r="C9038"/>
  <c r="C9037"/>
  <c r="C9036"/>
  <c r="D9035"/>
  <c r="C9035"/>
  <c r="F9035" s="1"/>
  <c r="C9034"/>
  <c r="C9033"/>
  <c r="C9032"/>
  <c r="C9031"/>
  <c r="C9030"/>
  <c r="C9029"/>
  <c r="C9028"/>
  <c r="D9027"/>
  <c r="C9027"/>
  <c r="F9027" s="1"/>
  <c r="C9026"/>
  <c r="C9025"/>
  <c r="C9024"/>
  <c r="C9023"/>
  <c r="F9023" s="1"/>
  <c r="C9022"/>
  <c r="C9021"/>
  <c r="C9020"/>
  <c r="D9019"/>
  <c r="C9019"/>
  <c r="F9019" s="1"/>
  <c r="C9018"/>
  <c r="C9017"/>
  <c r="C9016"/>
  <c r="C9015"/>
  <c r="C9014"/>
  <c r="C9013"/>
  <c r="C9012"/>
  <c r="D9011"/>
  <c r="C9011"/>
  <c r="F9011" s="1"/>
  <c r="C9010"/>
  <c r="C9009"/>
  <c r="C9008"/>
  <c r="D9007"/>
  <c r="C9007"/>
  <c r="F9007" s="1"/>
  <c r="C9006"/>
  <c r="C9005"/>
  <c r="C9004"/>
  <c r="D9003"/>
  <c r="C9003"/>
  <c r="F9003" s="1"/>
  <c r="C9002"/>
  <c r="C9001"/>
  <c r="C9000"/>
  <c r="C8999"/>
  <c r="C8998"/>
  <c r="C8997"/>
  <c r="C8996"/>
  <c r="C8995"/>
  <c r="F8995" s="1"/>
  <c r="C8994"/>
  <c r="C8993"/>
  <c r="C8992"/>
  <c r="D8991"/>
  <c r="C8991"/>
  <c r="F8991" s="1"/>
  <c r="C8990"/>
  <c r="C8989"/>
  <c r="C8988"/>
  <c r="D8987"/>
  <c r="C8987"/>
  <c r="F8987" s="1"/>
  <c r="C8986"/>
  <c r="C8985"/>
  <c r="C8984"/>
  <c r="C8983"/>
  <c r="C8982"/>
  <c r="C8981"/>
  <c r="C8980"/>
  <c r="C8979"/>
  <c r="F8979" s="1"/>
  <c r="C8978"/>
  <c r="C8977"/>
  <c r="C8976"/>
  <c r="C8975"/>
  <c r="F8975" s="1"/>
  <c r="C8974"/>
  <c r="C8973"/>
  <c r="C8972"/>
  <c r="D8971"/>
  <c r="C8971"/>
  <c r="F8971" s="1"/>
  <c r="C8970"/>
  <c r="C8969"/>
  <c r="C8968"/>
  <c r="C8967"/>
  <c r="C8966"/>
  <c r="C8965"/>
  <c r="C8964"/>
  <c r="D8963"/>
  <c r="C8963"/>
  <c r="F8963" s="1"/>
  <c r="C8962"/>
  <c r="C8961"/>
  <c r="C8960"/>
  <c r="C8959"/>
  <c r="F8959" s="1"/>
  <c r="C8958"/>
  <c r="C8957"/>
  <c r="C8956"/>
  <c r="D8955"/>
  <c r="C8955"/>
  <c r="F8955" s="1"/>
  <c r="C8954"/>
  <c r="C8953"/>
  <c r="C8952"/>
  <c r="C8951"/>
  <c r="C8950"/>
  <c r="C8949"/>
  <c r="C8948"/>
  <c r="D8947"/>
  <c r="C8947"/>
  <c r="F8947" s="1"/>
  <c r="C8946"/>
  <c r="C8945"/>
  <c r="C8944"/>
  <c r="D8943"/>
  <c r="C8943"/>
  <c r="F8943" s="1"/>
  <c r="C8942"/>
  <c r="C8941"/>
  <c r="C8940"/>
  <c r="D8939"/>
  <c r="C8939"/>
  <c r="F8939" s="1"/>
  <c r="C8938"/>
  <c r="C8937"/>
  <c r="C8936"/>
  <c r="C8935"/>
  <c r="C8934"/>
  <c r="C8933"/>
  <c r="C8932"/>
  <c r="C8931"/>
  <c r="F8931" s="1"/>
  <c r="C8930"/>
  <c r="C8929"/>
  <c r="C8928"/>
  <c r="D8927"/>
  <c r="C8927"/>
  <c r="F8927" s="1"/>
  <c r="C8926"/>
  <c r="C8925"/>
  <c r="C8924"/>
  <c r="D8923"/>
  <c r="C8923"/>
  <c r="F8923" s="1"/>
  <c r="C8922"/>
  <c r="C8921"/>
  <c r="C8920"/>
  <c r="C8919"/>
  <c r="C8918"/>
  <c r="C8917"/>
  <c r="C8916"/>
  <c r="C8915"/>
  <c r="F8915" s="1"/>
  <c r="C8914"/>
  <c r="C8913"/>
  <c r="C8912"/>
  <c r="C8911"/>
  <c r="F8911" s="1"/>
  <c r="C8910"/>
  <c r="C8909"/>
  <c r="C8908"/>
  <c r="D8907"/>
  <c r="C8907"/>
  <c r="F8907" s="1"/>
  <c r="C8906"/>
  <c r="C8905"/>
  <c r="C8904"/>
  <c r="C8903"/>
  <c r="C8902"/>
  <c r="C8901"/>
  <c r="C8900"/>
  <c r="D8899"/>
  <c r="C8899"/>
  <c r="F8899" s="1"/>
  <c r="C8898"/>
  <c r="C8897"/>
  <c r="C8896"/>
  <c r="C8895"/>
  <c r="F8895" s="1"/>
  <c r="C8894"/>
  <c r="C8893"/>
  <c r="C8892"/>
  <c r="D8891"/>
  <c r="C8891"/>
  <c r="F8891" s="1"/>
  <c r="C8890"/>
  <c r="C8889"/>
  <c r="C8888"/>
  <c r="C8887"/>
  <c r="C8886"/>
  <c r="C8885"/>
  <c r="C8884"/>
  <c r="D8883"/>
  <c r="C8883"/>
  <c r="F8883" s="1"/>
  <c r="C8882"/>
  <c r="C8881"/>
  <c r="C8880"/>
  <c r="D8879"/>
  <c r="C8879"/>
  <c r="F8879" s="1"/>
  <c r="C8878"/>
  <c r="C8877"/>
  <c r="C8876"/>
  <c r="D8875"/>
  <c r="C8875"/>
  <c r="F8875" s="1"/>
  <c r="C8874"/>
  <c r="C8873"/>
  <c r="C8872"/>
  <c r="C8871"/>
  <c r="C8870"/>
  <c r="C8869"/>
  <c r="C8868"/>
  <c r="C8867"/>
  <c r="F8867" s="1"/>
  <c r="C8866"/>
  <c r="C8865"/>
  <c r="C8864"/>
  <c r="D8863"/>
  <c r="C8863"/>
  <c r="F8863" s="1"/>
  <c r="C8862"/>
  <c r="C8861"/>
  <c r="C8860"/>
  <c r="D8859"/>
  <c r="C8859"/>
  <c r="F8859" s="1"/>
  <c r="C8858"/>
  <c r="C8857"/>
  <c r="C8856"/>
  <c r="C8855"/>
  <c r="C8854"/>
  <c r="C8853"/>
  <c r="C8852"/>
  <c r="C8851"/>
  <c r="F8851" s="1"/>
  <c r="C8850"/>
  <c r="C8849"/>
  <c r="C8848"/>
  <c r="C8847"/>
  <c r="F8847" s="1"/>
  <c r="C8846"/>
  <c r="C8845"/>
  <c r="C8844"/>
  <c r="D8843"/>
  <c r="C8843"/>
  <c r="F8843" s="1"/>
  <c r="C8842"/>
  <c r="C8841"/>
  <c r="C8840"/>
  <c r="C8839"/>
  <c r="C8838"/>
  <c r="C8837"/>
  <c r="C8836"/>
  <c r="D8835"/>
  <c r="C8835"/>
  <c r="F8835" s="1"/>
  <c r="C8834"/>
  <c r="C8833"/>
  <c r="C8832"/>
  <c r="C8831"/>
  <c r="F8831" s="1"/>
  <c r="C8830"/>
  <c r="C8829"/>
  <c r="C8828"/>
  <c r="D8827"/>
  <c r="C8827"/>
  <c r="F8827" s="1"/>
  <c r="C8826"/>
  <c r="C8825"/>
  <c r="C8824"/>
  <c r="C8823"/>
  <c r="C8822"/>
  <c r="C8821"/>
  <c r="C8820"/>
  <c r="D8819"/>
  <c r="C8819"/>
  <c r="F8819" s="1"/>
  <c r="C8818"/>
  <c r="C8817"/>
  <c r="C8816"/>
  <c r="D8815"/>
  <c r="C8815"/>
  <c r="F8815" s="1"/>
  <c r="C8814"/>
  <c r="C8813"/>
  <c r="C8812"/>
  <c r="D8811"/>
  <c r="C8811"/>
  <c r="F8811" s="1"/>
  <c r="C8810"/>
  <c r="C8809"/>
  <c r="C8808"/>
  <c r="C8807"/>
  <c r="C8806"/>
  <c r="C8805"/>
  <c r="C8804"/>
  <c r="C8803"/>
  <c r="F8803" s="1"/>
  <c r="C8802"/>
  <c r="C8801"/>
  <c r="C8800"/>
  <c r="D8799"/>
  <c r="C8799"/>
  <c r="F8799" s="1"/>
  <c r="C8798"/>
  <c r="C8797"/>
  <c r="C8796"/>
  <c r="D8795"/>
  <c r="C8795"/>
  <c r="F8795" s="1"/>
  <c r="C8794"/>
  <c r="C8793"/>
  <c r="C8792"/>
  <c r="C8791"/>
  <c r="C8790"/>
  <c r="C8789"/>
  <c r="C8788"/>
  <c r="C8787"/>
  <c r="F8787" s="1"/>
  <c r="C8786"/>
  <c r="C8785"/>
  <c r="C8784"/>
  <c r="C8783"/>
  <c r="F8783" s="1"/>
  <c r="C8782"/>
  <c r="C8781"/>
  <c r="C8780"/>
  <c r="D8779"/>
  <c r="C8779"/>
  <c r="F8779" s="1"/>
  <c r="C8778"/>
  <c r="C8777"/>
  <c r="C8776"/>
  <c r="C8775"/>
  <c r="C8774"/>
  <c r="C8773"/>
  <c r="C8772"/>
  <c r="D8771"/>
  <c r="C8771"/>
  <c r="F8771" s="1"/>
  <c r="C8770"/>
  <c r="C8769"/>
  <c r="C8768"/>
  <c r="C8767"/>
  <c r="F8767" s="1"/>
  <c r="C8766"/>
  <c r="C8765"/>
  <c r="C8764"/>
  <c r="D8763"/>
  <c r="C8763"/>
  <c r="F8763" s="1"/>
  <c r="C8762"/>
  <c r="C8761"/>
  <c r="C8760"/>
  <c r="C8759"/>
  <c r="C8758"/>
  <c r="C8757"/>
  <c r="C8756"/>
  <c r="D8755"/>
  <c r="C8755"/>
  <c r="F8755" s="1"/>
  <c r="C8754"/>
  <c r="C8753"/>
  <c r="C8752"/>
  <c r="D8751"/>
  <c r="C8751"/>
  <c r="F8751" s="1"/>
  <c r="C8750"/>
  <c r="C8749"/>
  <c r="C8748"/>
  <c r="D8747"/>
  <c r="C8747"/>
  <c r="F8747" s="1"/>
  <c r="C8746"/>
  <c r="C8745"/>
  <c r="C8744"/>
  <c r="C8743"/>
  <c r="C8742"/>
  <c r="C8741"/>
  <c r="C8740"/>
  <c r="C8739"/>
  <c r="F8739" s="1"/>
  <c r="C8738"/>
  <c r="C8737"/>
  <c r="C8736"/>
  <c r="D8735"/>
  <c r="C8735"/>
  <c r="F8735" s="1"/>
  <c r="C8734"/>
  <c r="C8733"/>
  <c r="C8732"/>
  <c r="D8731"/>
  <c r="C8731"/>
  <c r="F8731" s="1"/>
  <c r="C8730"/>
  <c r="C8729"/>
  <c r="C8728"/>
  <c r="C8727"/>
  <c r="C8726"/>
  <c r="C8725"/>
  <c r="C8724"/>
  <c r="C8723"/>
  <c r="F8723" s="1"/>
  <c r="C8722"/>
  <c r="C8721"/>
  <c r="C8720"/>
  <c r="C8719"/>
  <c r="F8719" s="1"/>
  <c r="C8718"/>
  <c r="C8717"/>
  <c r="C8716"/>
  <c r="D8715"/>
  <c r="C8715"/>
  <c r="F8715" s="1"/>
  <c r="C8714"/>
  <c r="C8713"/>
  <c r="C8712"/>
  <c r="C8711"/>
  <c r="C8710"/>
  <c r="C8709"/>
  <c r="C8708"/>
  <c r="D8707"/>
  <c r="C8707"/>
  <c r="F8707" s="1"/>
  <c r="C8706"/>
  <c r="C8705"/>
  <c r="C8704"/>
  <c r="C8703"/>
  <c r="F8703" s="1"/>
  <c r="C8702"/>
  <c r="C8701"/>
  <c r="C8700"/>
  <c r="D8699"/>
  <c r="C8699"/>
  <c r="F8699" s="1"/>
  <c r="C8698"/>
  <c r="C8697"/>
  <c r="C8696"/>
  <c r="C8695"/>
  <c r="C8694"/>
  <c r="C8693"/>
  <c r="C8692"/>
  <c r="D8691"/>
  <c r="C8691"/>
  <c r="F8691" s="1"/>
  <c r="C8690"/>
  <c r="C8689"/>
  <c r="C8688"/>
  <c r="D8687"/>
  <c r="C8687"/>
  <c r="F8687" s="1"/>
  <c r="C8686"/>
  <c r="C8685"/>
  <c r="C8684"/>
  <c r="D8683"/>
  <c r="C8683"/>
  <c r="F8683" s="1"/>
  <c r="C8682"/>
  <c r="C8681"/>
  <c r="C8680"/>
  <c r="C8679"/>
  <c r="C8678"/>
  <c r="C8677"/>
  <c r="C8676"/>
  <c r="C8675"/>
  <c r="F8675" s="1"/>
  <c r="C8674"/>
  <c r="C8673"/>
  <c r="C8672"/>
  <c r="D8671"/>
  <c r="C8671"/>
  <c r="F8671" s="1"/>
  <c r="C8670"/>
  <c r="C8669"/>
  <c r="C8668"/>
  <c r="D8667"/>
  <c r="C8667"/>
  <c r="F8667" s="1"/>
  <c r="C8666"/>
  <c r="C8665"/>
  <c r="C8664"/>
  <c r="C8663"/>
  <c r="C8662"/>
  <c r="C8661"/>
  <c r="C8660"/>
  <c r="C8659"/>
  <c r="F8659" s="1"/>
  <c r="C8658"/>
  <c r="C8657"/>
  <c r="C8656"/>
  <c r="C8655"/>
  <c r="F8655" s="1"/>
  <c r="C8654"/>
  <c r="C8653"/>
  <c r="C8652"/>
  <c r="D8651"/>
  <c r="C8651"/>
  <c r="F8651" s="1"/>
  <c r="C8650"/>
  <c r="C8649"/>
  <c r="C8648"/>
  <c r="C8647"/>
  <c r="C8646"/>
  <c r="C8645"/>
  <c r="C8644"/>
  <c r="D8643"/>
  <c r="C8643"/>
  <c r="F8643" s="1"/>
  <c r="C8642"/>
  <c r="C8641"/>
  <c r="C8640"/>
  <c r="C8639"/>
  <c r="F8639" s="1"/>
  <c r="C8638"/>
  <c r="C8637"/>
  <c r="C8636"/>
  <c r="D8635"/>
  <c r="C8635"/>
  <c r="F8635" s="1"/>
  <c r="C8634"/>
  <c r="C8633"/>
  <c r="C8632"/>
  <c r="C8631"/>
  <c r="C8630"/>
  <c r="C8629"/>
  <c r="C8628"/>
  <c r="D8627"/>
  <c r="C8627"/>
  <c r="F8627" s="1"/>
  <c r="C8626"/>
  <c r="C8625"/>
  <c r="C8624"/>
  <c r="D8623"/>
  <c r="C8623"/>
  <c r="F8623" s="1"/>
  <c r="C8622"/>
  <c r="C8621"/>
  <c r="C8620"/>
  <c r="D8619"/>
  <c r="C8619"/>
  <c r="F8619" s="1"/>
  <c r="C8618"/>
  <c r="C8617"/>
  <c r="C8616"/>
  <c r="C8615"/>
  <c r="C8614"/>
  <c r="C8613"/>
  <c r="C8612"/>
  <c r="C8611"/>
  <c r="C8610"/>
  <c r="C8609"/>
  <c r="C8608"/>
  <c r="D8607"/>
  <c r="C8607"/>
  <c r="F8607" s="1"/>
  <c r="C8606"/>
  <c r="C8605"/>
  <c r="C8604"/>
  <c r="D8603"/>
  <c r="C8603"/>
  <c r="F8603" s="1"/>
  <c r="C8602"/>
  <c r="C8601"/>
  <c r="C8600"/>
  <c r="C8599"/>
  <c r="C8598"/>
  <c r="C8597"/>
  <c r="C8596"/>
  <c r="C8595"/>
  <c r="F8595" s="1"/>
  <c r="C8594"/>
  <c r="C8593"/>
  <c r="C8592"/>
  <c r="C8591"/>
  <c r="C8590"/>
  <c r="C8589"/>
  <c r="C8588"/>
  <c r="D8587"/>
  <c r="C8587"/>
  <c r="F8587" s="1"/>
  <c r="C8586"/>
  <c r="C8585"/>
  <c r="C8584"/>
  <c r="C8583"/>
  <c r="C8582"/>
  <c r="C8581"/>
  <c r="C8580"/>
  <c r="D8579"/>
  <c r="C8579"/>
  <c r="F8579" s="1"/>
  <c r="C8578"/>
  <c r="C8577"/>
  <c r="C8576"/>
  <c r="C8575"/>
  <c r="F8575" s="1"/>
  <c r="C8574"/>
  <c r="C8573"/>
  <c r="C8572"/>
  <c r="D8571"/>
  <c r="C8571"/>
  <c r="F8571" s="1"/>
  <c r="C8570"/>
  <c r="C8569"/>
  <c r="C8568"/>
  <c r="C8567"/>
  <c r="C8566"/>
  <c r="C8565"/>
  <c r="C8564"/>
  <c r="D8563"/>
  <c r="C8563"/>
  <c r="F8563" s="1"/>
  <c r="C8562"/>
  <c r="C8561"/>
  <c r="C8560"/>
  <c r="D8559"/>
  <c r="C8559"/>
  <c r="F8559" s="1"/>
  <c r="C8558"/>
  <c r="C8557"/>
  <c r="C8556"/>
  <c r="D8555"/>
  <c r="C8555"/>
  <c r="F8555" s="1"/>
  <c r="C8554"/>
  <c r="C8553"/>
  <c r="C8552"/>
  <c r="C8551"/>
  <c r="C8550"/>
  <c r="C8549"/>
  <c r="C8548"/>
  <c r="C8547"/>
  <c r="C8546"/>
  <c r="C8545"/>
  <c r="C8544"/>
  <c r="D8543"/>
  <c r="C8543"/>
  <c r="F8543" s="1"/>
  <c r="C8542"/>
  <c r="C8541"/>
  <c r="C8540"/>
  <c r="D8539"/>
  <c r="C8539"/>
  <c r="F8539" s="1"/>
  <c r="C8538"/>
  <c r="C8537"/>
  <c r="C8536"/>
  <c r="C8535"/>
  <c r="C8534"/>
  <c r="C8533"/>
  <c r="C8532"/>
  <c r="C8531"/>
  <c r="F8531" s="1"/>
  <c r="C8530"/>
  <c r="C8529"/>
  <c r="C8528"/>
  <c r="C8527"/>
  <c r="C8526"/>
  <c r="C8525"/>
  <c r="C8524"/>
  <c r="D8523"/>
  <c r="C8523"/>
  <c r="F8523" s="1"/>
  <c r="C8522"/>
  <c r="C8521"/>
  <c r="C8520"/>
  <c r="C8519"/>
  <c r="C8518"/>
  <c r="C8517"/>
  <c r="C8516"/>
  <c r="D8515"/>
  <c r="C8515"/>
  <c r="F8515" s="1"/>
  <c r="C8514"/>
  <c r="C8513"/>
  <c r="C8512"/>
  <c r="C8511"/>
  <c r="F8511" s="1"/>
  <c r="C8510"/>
  <c r="C8509"/>
  <c r="C8508"/>
  <c r="D8507"/>
  <c r="C8507"/>
  <c r="F8507" s="1"/>
  <c r="C8506"/>
  <c r="C8505"/>
  <c r="C8504"/>
  <c r="C8503"/>
  <c r="C8502"/>
  <c r="C8501"/>
  <c r="C8500"/>
  <c r="D8499"/>
  <c r="C8499"/>
  <c r="F8499" s="1"/>
  <c r="C8498"/>
  <c r="C8497"/>
  <c r="C8496"/>
  <c r="D8495"/>
  <c r="C8495"/>
  <c r="F8495" s="1"/>
  <c r="C8494"/>
  <c r="C8493"/>
  <c r="C8492"/>
  <c r="D8491"/>
  <c r="C8491"/>
  <c r="F8491" s="1"/>
  <c r="C8490"/>
  <c r="C8489"/>
  <c r="C8488"/>
  <c r="C8487"/>
  <c r="C8486"/>
  <c r="C8485"/>
  <c r="C8484"/>
  <c r="C8483"/>
  <c r="C8482"/>
  <c r="C8481"/>
  <c r="C8480"/>
  <c r="D8479"/>
  <c r="C8479"/>
  <c r="F8479" s="1"/>
  <c r="C8478"/>
  <c r="C8477"/>
  <c r="C8476"/>
  <c r="D8475"/>
  <c r="C8475"/>
  <c r="F8475" s="1"/>
  <c r="C8474"/>
  <c r="C8473"/>
  <c r="C8472"/>
  <c r="C8471"/>
  <c r="C8470"/>
  <c r="C8469"/>
  <c r="C8468"/>
  <c r="C8467"/>
  <c r="F8467" s="1"/>
  <c r="C8466"/>
  <c r="C8465"/>
  <c r="C8464"/>
  <c r="C8463"/>
  <c r="C8462"/>
  <c r="C8461"/>
  <c r="C8460"/>
  <c r="D8459"/>
  <c r="C8459"/>
  <c r="F8459" s="1"/>
  <c r="C8458"/>
  <c r="C8457"/>
  <c r="C8456"/>
  <c r="C8455"/>
  <c r="C8454"/>
  <c r="C8453"/>
  <c r="C8452"/>
  <c r="D8451"/>
  <c r="C8451"/>
  <c r="F8451" s="1"/>
  <c r="C8450"/>
  <c r="C8449"/>
  <c r="C8448"/>
  <c r="C8447"/>
  <c r="F8447" s="1"/>
  <c r="C8446"/>
  <c r="C8445"/>
  <c r="C8444"/>
  <c r="D8443"/>
  <c r="C8443"/>
  <c r="F8443" s="1"/>
  <c r="C8442"/>
  <c r="C8441"/>
  <c r="C8440"/>
  <c r="C8439"/>
  <c r="C8438"/>
  <c r="C8437"/>
  <c r="C8436"/>
  <c r="D8435"/>
  <c r="C8435"/>
  <c r="F8435" s="1"/>
  <c r="C8434"/>
  <c r="C8433"/>
  <c r="C8432"/>
  <c r="D8431"/>
  <c r="C8431"/>
  <c r="F8431" s="1"/>
  <c r="C8430"/>
  <c r="C8429"/>
  <c r="C8428"/>
  <c r="D8427"/>
  <c r="C8427"/>
  <c r="F8427" s="1"/>
  <c r="C8426"/>
  <c r="C8425"/>
  <c r="C8424"/>
  <c r="C8423"/>
  <c r="C8422"/>
  <c r="C8421"/>
  <c r="C8420"/>
  <c r="C8419"/>
  <c r="C8418"/>
  <c r="C8417"/>
  <c r="C8416"/>
  <c r="D8415"/>
  <c r="C8415"/>
  <c r="F8415" s="1"/>
  <c r="C8414"/>
  <c r="C8413"/>
  <c r="C8412"/>
  <c r="D8411"/>
  <c r="C8411"/>
  <c r="F8411" s="1"/>
  <c r="C8410"/>
  <c r="C8409"/>
  <c r="C8408"/>
  <c r="C8407"/>
  <c r="C8406"/>
  <c r="C8405"/>
  <c r="C8404"/>
  <c r="C8403"/>
  <c r="F8403" s="1"/>
  <c r="C8402"/>
  <c r="C8401"/>
  <c r="C8400"/>
  <c r="C8399"/>
  <c r="C8398"/>
  <c r="C8397"/>
  <c r="C8396"/>
  <c r="D8395"/>
  <c r="C8395"/>
  <c r="F8395" s="1"/>
  <c r="C8394"/>
  <c r="C8393"/>
  <c r="C8392"/>
  <c r="C8391"/>
  <c r="C8390"/>
  <c r="C8389"/>
  <c r="C8388"/>
  <c r="D8387"/>
  <c r="C8387"/>
  <c r="F8387" s="1"/>
  <c r="C8386"/>
  <c r="C8385"/>
  <c r="C8384"/>
  <c r="C8383"/>
  <c r="F8383" s="1"/>
  <c r="C8382"/>
  <c r="C8381"/>
  <c r="C8380"/>
  <c r="D8379"/>
  <c r="C8379"/>
  <c r="F8379" s="1"/>
  <c r="C8378"/>
  <c r="C8377"/>
  <c r="C8376"/>
  <c r="C8375"/>
  <c r="C8374"/>
  <c r="C8373"/>
  <c r="C8372"/>
  <c r="D8371"/>
  <c r="C8371"/>
  <c r="F8371" s="1"/>
  <c r="C8370"/>
  <c r="C8369"/>
  <c r="C8368"/>
  <c r="D8367"/>
  <c r="C8367"/>
  <c r="F8367" s="1"/>
  <c r="C8366"/>
  <c r="C8365"/>
  <c r="C8364"/>
  <c r="D8363"/>
  <c r="C8363"/>
  <c r="F8363" s="1"/>
  <c r="C8362"/>
  <c r="C8361"/>
  <c r="C8360"/>
  <c r="C8359"/>
  <c r="C8358"/>
  <c r="C8357"/>
  <c r="C8356"/>
  <c r="C8355"/>
  <c r="C8354"/>
  <c r="C8353"/>
  <c r="C8352"/>
  <c r="D8351"/>
  <c r="C8351"/>
  <c r="F8351" s="1"/>
  <c r="C8350"/>
  <c r="C8349"/>
  <c r="C8348"/>
  <c r="D8347"/>
  <c r="C8347"/>
  <c r="F8347" s="1"/>
  <c r="C8346"/>
  <c r="C8345"/>
  <c r="C8344"/>
  <c r="C8343"/>
  <c r="C8342"/>
  <c r="C8341"/>
  <c r="C8340"/>
  <c r="C8339"/>
  <c r="F8339" s="1"/>
  <c r="C8338"/>
  <c r="C8337"/>
  <c r="C8336"/>
  <c r="C8335"/>
  <c r="C8334"/>
  <c r="C8333"/>
  <c r="C8332"/>
  <c r="D8331"/>
  <c r="C8331"/>
  <c r="F8331" s="1"/>
  <c r="C8330"/>
  <c r="C8329"/>
  <c r="C8328"/>
  <c r="C8327"/>
  <c r="C8326"/>
  <c r="C8325"/>
  <c r="C8324"/>
  <c r="D8323"/>
  <c r="C8323"/>
  <c r="F8323" s="1"/>
  <c r="C8322"/>
  <c r="C8321"/>
  <c r="C8320"/>
  <c r="C8319"/>
  <c r="F8319" s="1"/>
  <c r="C8318"/>
  <c r="C8317"/>
  <c r="C8316"/>
  <c r="D8315"/>
  <c r="C8315"/>
  <c r="F8315" s="1"/>
  <c r="C8314"/>
  <c r="C8313"/>
  <c r="C8312"/>
  <c r="C8311"/>
  <c r="C8310"/>
  <c r="C8309"/>
  <c r="C8308"/>
  <c r="D8307"/>
  <c r="C8307"/>
  <c r="F8307" s="1"/>
  <c r="C8306"/>
  <c r="C8305"/>
  <c r="C8304"/>
  <c r="D8303"/>
  <c r="C8303"/>
  <c r="F8303" s="1"/>
  <c r="C8302"/>
  <c r="C8301"/>
  <c r="C8300"/>
  <c r="D8299"/>
  <c r="C8299"/>
  <c r="F8299" s="1"/>
  <c r="C8298"/>
  <c r="C8297"/>
  <c r="C8296"/>
  <c r="C8295"/>
  <c r="C8294"/>
  <c r="C8293"/>
  <c r="C8292"/>
  <c r="C8291"/>
  <c r="C8290"/>
  <c r="C8289"/>
  <c r="C8288"/>
  <c r="D8287"/>
  <c r="C8287"/>
  <c r="F8287" s="1"/>
  <c r="C8286"/>
  <c r="C8285"/>
  <c r="C8284"/>
  <c r="D8283"/>
  <c r="C8283"/>
  <c r="F8283" s="1"/>
  <c r="C8282"/>
  <c r="C8281"/>
  <c r="C8280"/>
  <c r="C8279"/>
  <c r="C8278"/>
  <c r="C8277"/>
  <c r="C8276"/>
  <c r="C8275"/>
  <c r="F8275" s="1"/>
  <c r="C8274"/>
  <c r="C8273"/>
  <c r="C8272"/>
  <c r="C8271"/>
  <c r="C8270"/>
  <c r="C8269"/>
  <c r="C8268"/>
  <c r="D8267"/>
  <c r="C8267"/>
  <c r="F8267" s="1"/>
  <c r="C8266"/>
  <c r="C8265"/>
  <c r="C8264"/>
  <c r="C8263"/>
  <c r="C8262"/>
  <c r="C8261"/>
  <c r="C8260"/>
  <c r="D8259"/>
  <c r="C8259"/>
  <c r="F8259" s="1"/>
  <c r="C8258"/>
  <c r="C8257"/>
  <c r="C8256"/>
  <c r="C8255"/>
  <c r="F8255" s="1"/>
  <c r="C8254"/>
  <c r="C8253"/>
  <c r="C8252"/>
  <c r="D8251"/>
  <c r="C8251"/>
  <c r="F8251" s="1"/>
  <c r="C8250"/>
  <c r="C8249"/>
  <c r="C8248"/>
  <c r="C8247"/>
  <c r="C8246"/>
  <c r="C8245"/>
  <c r="C8244"/>
  <c r="D8243"/>
  <c r="C8243"/>
  <c r="F8243" s="1"/>
  <c r="C8242"/>
  <c r="C8241"/>
  <c r="C8240"/>
  <c r="D8239"/>
  <c r="C8239"/>
  <c r="F8239" s="1"/>
  <c r="C8238"/>
  <c r="C8237"/>
  <c r="C8236"/>
  <c r="D8235"/>
  <c r="C8235"/>
  <c r="F8235" s="1"/>
  <c r="C8234"/>
  <c r="C8233"/>
  <c r="C8232"/>
  <c r="C8231"/>
  <c r="C8230"/>
  <c r="C8229"/>
  <c r="C8228"/>
  <c r="C8227"/>
  <c r="C8226"/>
  <c r="C8225"/>
  <c r="C8224"/>
  <c r="D8223"/>
  <c r="C8223"/>
  <c r="F8223" s="1"/>
  <c r="C8222"/>
  <c r="C8221"/>
  <c r="C8220"/>
  <c r="D8219"/>
  <c r="C8219"/>
  <c r="F8219" s="1"/>
  <c r="C8218"/>
  <c r="C8217"/>
  <c r="C8216"/>
  <c r="C8215"/>
  <c r="C8214"/>
  <c r="C8213"/>
  <c r="C8212"/>
  <c r="C8211"/>
  <c r="F8211" s="1"/>
  <c r="C8210"/>
  <c r="C8209"/>
  <c r="C8208"/>
  <c r="C8207"/>
  <c r="C8206"/>
  <c r="C8205"/>
  <c r="C8204"/>
  <c r="D8203"/>
  <c r="C8203"/>
  <c r="F8203" s="1"/>
  <c r="C8202"/>
  <c r="C8201"/>
  <c r="C8200"/>
  <c r="C8199"/>
  <c r="C8198"/>
  <c r="C8197"/>
  <c r="C8196"/>
  <c r="C8195"/>
  <c r="F8195" s="1"/>
  <c r="C8194"/>
  <c r="D8193"/>
  <c r="C8193"/>
  <c r="F8193" s="1"/>
  <c r="C8192"/>
  <c r="C8191"/>
  <c r="F8191" s="1"/>
  <c r="C8190"/>
  <c r="C8189"/>
  <c r="C8188"/>
  <c r="C8187"/>
  <c r="F8187" s="1"/>
  <c r="C8186"/>
  <c r="D8185"/>
  <c r="C8185"/>
  <c r="F8185" s="1"/>
  <c r="C8184"/>
  <c r="C8183"/>
  <c r="F8183" s="1"/>
  <c r="C8182"/>
  <c r="D8181"/>
  <c r="C8181"/>
  <c r="F8181" s="1"/>
  <c r="C8180"/>
  <c r="C8179"/>
  <c r="F8179" s="1"/>
  <c r="C8178"/>
  <c r="D8177"/>
  <c r="C8177"/>
  <c r="F8177" s="1"/>
  <c r="C8176"/>
  <c r="C8175"/>
  <c r="C8174"/>
  <c r="C8173"/>
  <c r="C8172"/>
  <c r="C8171"/>
  <c r="C8170"/>
  <c r="C8169"/>
  <c r="C8168"/>
  <c r="C8167"/>
  <c r="C8166"/>
  <c r="D8165"/>
  <c r="C8165"/>
  <c r="F8165" s="1"/>
  <c r="C8164"/>
  <c r="C8163"/>
  <c r="C8162"/>
  <c r="D8161"/>
  <c r="C8161"/>
  <c r="F8161" s="1"/>
  <c r="C8160"/>
  <c r="C8159"/>
  <c r="C8158"/>
  <c r="C8157"/>
  <c r="C8156"/>
  <c r="C8155"/>
  <c r="C8154"/>
  <c r="C8153"/>
  <c r="F8153" s="1"/>
  <c r="C8152"/>
  <c r="C8151"/>
  <c r="C8150"/>
  <c r="C8149"/>
  <c r="C8148"/>
  <c r="C8147"/>
  <c r="C8146"/>
  <c r="D8145"/>
  <c r="C8145"/>
  <c r="F8145" s="1"/>
  <c r="C8144"/>
  <c r="C8143"/>
  <c r="C8142"/>
  <c r="C8141"/>
  <c r="C8140"/>
  <c r="C8139"/>
  <c r="C8138"/>
  <c r="D8137"/>
  <c r="C8137"/>
  <c r="F8137" s="1"/>
  <c r="C8136"/>
  <c r="C8135"/>
  <c r="C8134"/>
  <c r="C8133"/>
  <c r="F8133" s="1"/>
  <c r="C8132"/>
  <c r="C8131"/>
  <c r="C8130"/>
  <c r="D8129"/>
  <c r="C8129"/>
  <c r="F8129" s="1"/>
  <c r="C8128"/>
  <c r="C8127"/>
  <c r="C8126"/>
  <c r="C8125"/>
  <c r="C8124"/>
  <c r="C8123"/>
  <c r="C8122"/>
  <c r="D8121"/>
  <c r="C8121"/>
  <c r="F8121" s="1"/>
  <c r="C8120"/>
  <c r="C8119"/>
  <c r="C8118"/>
  <c r="D8117"/>
  <c r="C8117"/>
  <c r="F8117" s="1"/>
  <c r="C8116"/>
  <c r="C8115"/>
  <c r="C8114"/>
  <c r="D8113"/>
  <c r="C8113"/>
  <c r="F8113" s="1"/>
  <c r="C8112"/>
  <c r="C8111"/>
  <c r="C8110"/>
  <c r="C8109"/>
  <c r="C8108"/>
  <c r="C8107"/>
  <c r="C8106"/>
  <c r="C8105"/>
  <c r="C8104"/>
  <c r="C8103"/>
  <c r="C8102"/>
  <c r="D8101"/>
  <c r="C8101"/>
  <c r="F8101" s="1"/>
  <c r="C8100"/>
  <c r="C8099"/>
  <c r="C8098"/>
  <c r="D8097"/>
  <c r="C8097"/>
  <c r="F8097" s="1"/>
  <c r="C8096"/>
  <c r="C8095"/>
  <c r="C8094"/>
  <c r="C8093"/>
  <c r="C8092"/>
  <c r="C8091"/>
  <c r="C8090"/>
  <c r="C8089"/>
  <c r="F8089" s="1"/>
  <c r="C8088"/>
  <c r="C8087"/>
  <c r="C8086"/>
  <c r="C8085"/>
  <c r="C8084"/>
  <c r="C8083"/>
  <c r="C8082"/>
  <c r="D8081"/>
  <c r="C8081"/>
  <c r="F8081" s="1"/>
  <c r="C8080"/>
  <c r="C8079"/>
  <c r="C8078"/>
  <c r="C8077"/>
  <c r="C8076"/>
  <c r="C8075"/>
  <c r="C8074"/>
  <c r="D8073"/>
  <c r="C8073"/>
  <c r="F8073" s="1"/>
  <c r="C8072"/>
  <c r="C8071"/>
  <c r="C8070"/>
  <c r="C8069"/>
  <c r="F8069" s="1"/>
  <c r="C8068"/>
  <c r="C8067"/>
  <c r="C8066"/>
  <c r="D8065"/>
  <c r="C8065"/>
  <c r="F8065" s="1"/>
  <c r="C8064"/>
  <c r="C8063"/>
  <c r="C8062"/>
  <c r="C8061"/>
  <c r="C8060"/>
  <c r="C8059"/>
  <c r="C8058"/>
  <c r="D8057"/>
  <c r="C8057"/>
  <c r="F8057" s="1"/>
  <c r="C8056"/>
  <c r="C8055"/>
  <c r="C8054"/>
  <c r="D8053"/>
  <c r="C8053"/>
  <c r="F8053" s="1"/>
  <c r="C8052"/>
  <c r="C8051"/>
  <c r="C8050"/>
  <c r="D8049"/>
  <c r="C8049"/>
  <c r="F8049" s="1"/>
  <c r="C8048"/>
  <c r="C8047"/>
  <c r="C8046"/>
  <c r="C8045"/>
  <c r="C8044"/>
  <c r="C8043"/>
  <c r="C8042"/>
  <c r="C8041"/>
  <c r="C8040"/>
  <c r="C8039"/>
  <c r="C8038"/>
  <c r="D8037"/>
  <c r="C8037"/>
  <c r="F8037" s="1"/>
  <c r="C8036"/>
  <c r="C8035"/>
  <c r="C8034"/>
  <c r="D8033"/>
  <c r="C8033"/>
  <c r="F8033" s="1"/>
  <c r="C8032"/>
  <c r="C8031"/>
  <c r="C8030"/>
  <c r="C8029"/>
  <c r="C8028"/>
  <c r="C8027"/>
  <c r="C8026"/>
  <c r="C8025"/>
  <c r="F8025" s="1"/>
  <c r="C8024"/>
  <c r="C8023"/>
  <c r="C8022"/>
  <c r="C8021"/>
  <c r="C8020"/>
  <c r="C8019"/>
  <c r="C8018"/>
  <c r="D8017"/>
  <c r="C8017"/>
  <c r="F8017" s="1"/>
  <c r="C8016"/>
  <c r="C8015"/>
  <c r="C8014"/>
  <c r="C8013"/>
  <c r="C8012"/>
  <c r="C8011"/>
  <c r="C8010"/>
  <c r="D8009"/>
  <c r="C8009"/>
  <c r="F8009" s="1"/>
  <c r="C8008"/>
  <c r="C8007"/>
  <c r="C8006"/>
  <c r="C8005"/>
  <c r="F8005" s="1"/>
  <c r="C8004"/>
  <c r="C8003"/>
  <c r="C8002"/>
  <c r="D8001"/>
  <c r="C8001"/>
  <c r="F8001" s="1"/>
  <c r="C8000"/>
  <c r="C7999"/>
  <c r="C7998"/>
  <c r="C7997"/>
  <c r="C7996"/>
  <c r="C7995"/>
  <c r="C7994"/>
  <c r="D7993"/>
  <c r="C7993"/>
  <c r="F7993" s="1"/>
  <c r="C7992"/>
  <c r="C7991"/>
  <c r="C7990"/>
  <c r="D7989"/>
  <c r="C7989"/>
  <c r="F7989" s="1"/>
  <c r="C7988"/>
  <c r="C7987"/>
  <c r="C7986"/>
  <c r="D7985"/>
  <c r="C7985"/>
  <c r="F7985" s="1"/>
  <c r="C7984"/>
  <c r="C7983"/>
  <c r="C7982"/>
  <c r="C7981"/>
  <c r="C7980"/>
  <c r="C7979"/>
  <c r="C7978"/>
  <c r="C7977"/>
  <c r="C7976"/>
  <c r="C7975"/>
  <c r="C7974"/>
  <c r="D7973"/>
  <c r="C7973"/>
  <c r="F7973" s="1"/>
  <c r="C7972"/>
  <c r="C7971"/>
  <c r="C7970"/>
  <c r="D7969"/>
  <c r="C7969"/>
  <c r="F7969" s="1"/>
  <c r="C7968"/>
  <c r="C7967"/>
  <c r="C7966"/>
  <c r="C7965"/>
  <c r="C7964"/>
  <c r="C7963"/>
  <c r="C7962"/>
  <c r="C7961"/>
  <c r="F7961" s="1"/>
  <c r="C7960"/>
  <c r="C7959"/>
  <c r="C7958"/>
  <c r="C7957"/>
  <c r="C7956"/>
  <c r="C7955"/>
  <c r="C7954"/>
  <c r="D7953"/>
  <c r="C7953"/>
  <c r="F7953" s="1"/>
  <c r="C7952"/>
  <c r="C7951"/>
  <c r="C7950"/>
  <c r="C7949"/>
  <c r="C7948"/>
  <c r="C7947"/>
  <c r="C7946"/>
  <c r="D7945"/>
  <c r="C7945"/>
  <c r="F7945" s="1"/>
  <c r="C7944"/>
  <c r="C7943"/>
  <c r="C7942"/>
  <c r="C7941"/>
  <c r="F7941" s="1"/>
  <c r="C7940"/>
  <c r="C7939"/>
  <c r="C7938"/>
  <c r="D7937"/>
  <c r="C7937"/>
  <c r="F7937" s="1"/>
  <c r="C7936"/>
  <c r="C7935"/>
  <c r="C7934"/>
  <c r="C7933"/>
  <c r="C7932"/>
  <c r="C7931"/>
  <c r="C7930"/>
  <c r="D7929"/>
  <c r="C7929"/>
  <c r="F7929" s="1"/>
  <c r="C7928"/>
  <c r="C7927"/>
  <c r="C7926"/>
  <c r="D7925"/>
  <c r="C7925"/>
  <c r="F7925" s="1"/>
  <c r="C7924"/>
  <c r="C7923"/>
  <c r="C7922"/>
  <c r="D7921"/>
  <c r="C7921"/>
  <c r="F7921" s="1"/>
  <c r="C7920"/>
  <c r="C7919"/>
  <c r="C7918"/>
  <c r="C7917"/>
  <c r="C7916"/>
  <c r="C7915"/>
  <c r="C7914"/>
  <c r="C7913"/>
  <c r="C7912"/>
  <c r="C7911"/>
  <c r="C7910"/>
  <c r="D7909"/>
  <c r="C7909"/>
  <c r="F7909" s="1"/>
  <c r="C7908"/>
  <c r="C7907"/>
  <c r="C7906"/>
  <c r="D7905"/>
  <c r="C7905"/>
  <c r="F7905" s="1"/>
  <c r="C7904"/>
  <c r="C7903"/>
  <c r="C7902"/>
  <c r="C7901"/>
  <c r="C7900"/>
  <c r="C7899"/>
  <c r="C7898"/>
  <c r="C7897"/>
  <c r="F7897" s="1"/>
  <c r="C7896"/>
  <c r="C7895"/>
  <c r="C7894"/>
  <c r="C7893"/>
  <c r="C7892"/>
  <c r="C7891"/>
  <c r="C7890"/>
  <c r="D7889"/>
  <c r="C7889"/>
  <c r="F7889" s="1"/>
  <c r="C7888"/>
  <c r="C7887"/>
  <c r="C7886"/>
  <c r="C7885"/>
  <c r="C7884"/>
  <c r="C7883"/>
  <c r="C7882"/>
  <c r="D7881"/>
  <c r="C7881"/>
  <c r="F7881" s="1"/>
  <c r="C7880"/>
  <c r="C7879"/>
  <c r="C7878"/>
  <c r="C7877"/>
  <c r="F7877" s="1"/>
  <c r="C7876"/>
  <c r="C7875"/>
  <c r="C7874"/>
  <c r="D7873"/>
  <c r="C7873"/>
  <c r="F7873" s="1"/>
  <c r="C7872"/>
  <c r="C7871"/>
  <c r="C7870"/>
  <c r="C7869"/>
  <c r="C7868"/>
  <c r="C7867"/>
  <c r="C7866"/>
  <c r="D7865"/>
  <c r="C7865"/>
  <c r="F7865" s="1"/>
  <c r="C7864"/>
  <c r="C7863"/>
  <c r="C7862"/>
  <c r="D7861"/>
  <c r="C7861"/>
  <c r="F7861" s="1"/>
  <c r="C7860"/>
  <c r="C7859"/>
  <c r="C7858"/>
  <c r="D7857"/>
  <c r="C7857"/>
  <c r="F7857" s="1"/>
  <c r="C7856"/>
  <c r="C7855"/>
  <c r="C7854"/>
  <c r="C7853"/>
  <c r="C7852"/>
  <c r="C7851"/>
  <c r="C7850"/>
  <c r="C7849"/>
  <c r="C7848"/>
  <c r="C7847"/>
  <c r="C7846"/>
  <c r="D7845"/>
  <c r="C7845"/>
  <c r="F7845" s="1"/>
  <c r="C7844"/>
  <c r="C7843"/>
  <c r="C7842"/>
  <c r="D7841"/>
  <c r="C7841"/>
  <c r="F7841" s="1"/>
  <c r="C7840"/>
  <c r="C7839"/>
  <c r="C7838"/>
  <c r="C7837"/>
  <c r="C7836"/>
  <c r="C7835"/>
  <c r="C7834"/>
  <c r="C7833"/>
  <c r="F7833" s="1"/>
  <c r="C7832"/>
  <c r="C7831"/>
  <c r="C7830"/>
  <c r="C7829"/>
  <c r="C7828"/>
  <c r="C7827"/>
  <c r="C7826"/>
  <c r="D7825"/>
  <c r="C7825"/>
  <c r="F7825" s="1"/>
  <c r="C7824"/>
  <c r="C7823"/>
  <c r="C7822"/>
  <c r="C7821"/>
  <c r="C7820"/>
  <c r="C7819"/>
  <c r="C7818"/>
  <c r="D7817"/>
  <c r="C7817"/>
  <c r="F7817" s="1"/>
  <c r="C7816"/>
  <c r="C7815"/>
  <c r="C7814"/>
  <c r="C7813"/>
  <c r="F7813" s="1"/>
  <c r="C7812"/>
  <c r="C7811"/>
  <c r="C7810"/>
  <c r="D7809"/>
  <c r="C7809"/>
  <c r="F7809" s="1"/>
  <c r="C7808"/>
  <c r="C7807"/>
  <c r="C7806"/>
  <c r="C7805"/>
  <c r="C7804"/>
  <c r="C7803"/>
  <c r="C7802"/>
  <c r="D7801"/>
  <c r="C7801"/>
  <c r="F7801" s="1"/>
  <c r="C7800"/>
  <c r="C7799"/>
  <c r="C7798"/>
  <c r="D7797"/>
  <c r="C7797"/>
  <c r="F7797" s="1"/>
  <c r="C7796"/>
  <c r="C7795"/>
  <c r="C7794"/>
  <c r="D7793"/>
  <c r="C7793"/>
  <c r="F7793" s="1"/>
  <c r="C7792"/>
  <c r="C7791"/>
  <c r="C7790"/>
  <c r="C7789"/>
  <c r="C7788"/>
  <c r="C7787"/>
  <c r="C7786"/>
  <c r="C7785"/>
  <c r="C7784"/>
  <c r="C7783"/>
  <c r="C7782"/>
  <c r="D7781"/>
  <c r="C7781"/>
  <c r="F7781" s="1"/>
  <c r="C7780"/>
  <c r="C7779"/>
  <c r="C7778"/>
  <c r="D7777"/>
  <c r="C7777"/>
  <c r="F7777" s="1"/>
  <c r="C7776"/>
  <c r="C7775"/>
  <c r="C7774"/>
  <c r="C7773"/>
  <c r="C7772"/>
  <c r="C7771"/>
  <c r="C7770"/>
  <c r="C7769"/>
  <c r="F7769" s="1"/>
  <c r="C7768"/>
  <c r="C7767"/>
  <c r="C7766"/>
  <c r="C7765"/>
  <c r="C7764"/>
  <c r="C7763"/>
  <c r="C7762"/>
  <c r="D7761"/>
  <c r="C7761"/>
  <c r="F7761" s="1"/>
  <c r="C7760"/>
  <c r="C7759"/>
  <c r="C7758"/>
  <c r="C7757"/>
  <c r="C7756"/>
  <c r="C7755"/>
  <c r="C7754"/>
  <c r="D7753"/>
  <c r="C7753"/>
  <c r="F7753" s="1"/>
  <c r="C7752"/>
  <c r="C7751"/>
  <c r="C7750"/>
  <c r="C7749"/>
  <c r="F7749" s="1"/>
  <c r="C7748"/>
  <c r="C7747"/>
  <c r="C7746"/>
  <c r="D7745"/>
  <c r="C7745"/>
  <c r="F7745" s="1"/>
  <c r="C7744"/>
  <c r="C7743"/>
  <c r="C7742"/>
  <c r="C7741"/>
  <c r="C7740"/>
  <c r="C7739"/>
  <c r="C7738"/>
  <c r="D7737"/>
  <c r="C7737"/>
  <c r="F7737" s="1"/>
  <c r="C7736"/>
  <c r="C7735"/>
  <c r="C7734"/>
  <c r="D7733"/>
  <c r="C7733"/>
  <c r="F7733" s="1"/>
  <c r="C7732"/>
  <c r="C7731"/>
  <c r="C7730"/>
  <c r="D7729"/>
  <c r="C7729"/>
  <c r="F7729" s="1"/>
  <c r="C7728"/>
  <c r="C7727"/>
  <c r="C7726"/>
  <c r="C7725"/>
  <c r="C7724"/>
  <c r="C7723"/>
  <c r="C7722"/>
  <c r="C7721"/>
  <c r="C7720"/>
  <c r="C7719"/>
  <c r="C7718"/>
  <c r="D7717"/>
  <c r="C7717"/>
  <c r="F7717" s="1"/>
  <c r="C7716"/>
  <c r="C7715"/>
  <c r="C7714"/>
  <c r="D7713"/>
  <c r="C7713"/>
  <c r="F7713" s="1"/>
  <c r="C7712"/>
  <c r="C7711"/>
  <c r="C7710"/>
  <c r="C7709"/>
  <c r="C7708"/>
  <c r="C7707"/>
  <c r="C7706"/>
  <c r="C7705"/>
  <c r="F7705" s="1"/>
  <c r="C7704"/>
  <c r="C7703"/>
  <c r="C7702"/>
  <c r="C7701"/>
  <c r="C7700"/>
  <c r="C7699"/>
  <c r="C7698"/>
  <c r="D7697"/>
  <c r="C7697"/>
  <c r="F7697" s="1"/>
  <c r="C7696"/>
  <c r="C7695"/>
  <c r="C7694"/>
  <c r="C7693"/>
  <c r="C7692"/>
  <c r="C7691"/>
  <c r="C7690"/>
  <c r="D7689"/>
  <c r="C7689"/>
  <c r="F7689" s="1"/>
  <c r="C7688"/>
  <c r="C7687"/>
  <c r="C7686"/>
  <c r="C7685"/>
  <c r="F7685" s="1"/>
  <c r="C7684"/>
  <c r="C7683"/>
  <c r="C7682"/>
  <c r="D7681"/>
  <c r="C7681"/>
  <c r="F7681" s="1"/>
  <c r="C7680"/>
  <c r="C7679"/>
  <c r="C7678"/>
  <c r="C7677"/>
  <c r="C7676"/>
  <c r="C7675"/>
  <c r="C7674"/>
  <c r="D7673"/>
  <c r="C7673"/>
  <c r="F7673" s="1"/>
  <c r="C7672"/>
  <c r="C7671"/>
  <c r="C7670"/>
  <c r="D7669"/>
  <c r="C7669"/>
  <c r="F7669" s="1"/>
  <c r="C7668"/>
  <c r="C7667"/>
  <c r="C7666"/>
  <c r="D7665"/>
  <c r="C7665"/>
  <c r="F7665" s="1"/>
  <c r="C7664"/>
  <c r="C7663"/>
  <c r="C7662"/>
  <c r="C7661"/>
  <c r="C7660"/>
  <c r="C7659"/>
  <c r="C7658"/>
  <c r="C7657"/>
  <c r="C7656"/>
  <c r="C7655"/>
  <c r="C7654"/>
  <c r="D7653"/>
  <c r="C7653"/>
  <c r="F7653" s="1"/>
  <c r="C7652"/>
  <c r="C7651"/>
  <c r="C7650"/>
  <c r="D7649"/>
  <c r="C7649"/>
  <c r="F7649" s="1"/>
  <c r="C7648"/>
  <c r="C7647"/>
  <c r="C7646"/>
  <c r="C7645"/>
  <c r="C7644"/>
  <c r="C7643"/>
  <c r="C7642"/>
  <c r="C7641"/>
  <c r="F7641" s="1"/>
  <c r="C7640"/>
  <c r="C7639"/>
  <c r="C7638"/>
  <c r="C7637"/>
  <c r="C7636"/>
  <c r="C7635"/>
  <c r="C7634"/>
  <c r="D7633"/>
  <c r="C7633"/>
  <c r="F7633" s="1"/>
  <c r="C7632"/>
  <c r="C7631"/>
  <c r="C7630"/>
  <c r="C7629"/>
  <c r="C7628"/>
  <c r="C7627"/>
  <c r="C7626"/>
  <c r="D7625"/>
  <c r="C7625"/>
  <c r="F7625" s="1"/>
  <c r="C7624"/>
  <c r="C7623"/>
  <c r="C7622"/>
  <c r="C7621"/>
  <c r="F7621" s="1"/>
  <c r="C7620"/>
  <c r="C7619"/>
  <c r="C7618"/>
  <c r="D7617"/>
  <c r="C7617"/>
  <c r="F7617" s="1"/>
  <c r="C7616"/>
  <c r="C7615"/>
  <c r="C7614"/>
  <c r="C7613"/>
  <c r="C7612"/>
  <c r="C7611"/>
  <c r="C7610"/>
  <c r="D7609"/>
  <c r="C7609"/>
  <c r="F7609" s="1"/>
  <c r="C7608"/>
  <c r="C7607"/>
  <c r="C7606"/>
  <c r="D7605"/>
  <c r="C7605"/>
  <c r="F7605" s="1"/>
  <c r="C7604"/>
  <c r="C7603"/>
  <c r="C7602"/>
  <c r="D7601"/>
  <c r="C7601"/>
  <c r="F7601" s="1"/>
  <c r="C7600"/>
  <c r="C7599"/>
  <c r="C7598"/>
  <c r="C7597"/>
  <c r="C7596"/>
  <c r="C7595"/>
  <c r="C7594"/>
  <c r="C7593"/>
  <c r="C7592"/>
  <c r="C7591"/>
  <c r="C7590"/>
  <c r="D7589"/>
  <c r="C7589"/>
  <c r="F7589" s="1"/>
  <c r="C7588"/>
  <c r="C7587"/>
  <c r="C7586"/>
  <c r="D7585"/>
  <c r="C7585"/>
  <c r="F7585" s="1"/>
  <c r="C7584"/>
  <c r="C7583"/>
  <c r="C7582"/>
  <c r="C7581"/>
  <c r="C7580"/>
  <c r="C7579"/>
  <c r="C7578"/>
  <c r="C7577"/>
  <c r="F7577" s="1"/>
  <c r="C7576"/>
  <c r="C7575"/>
  <c r="C7574"/>
  <c r="C7573"/>
  <c r="C7572"/>
  <c r="C7571"/>
  <c r="C7570"/>
  <c r="D7569"/>
  <c r="C7569"/>
  <c r="F7569" s="1"/>
  <c r="C7568"/>
  <c r="C7567"/>
  <c r="C7566"/>
  <c r="C7565"/>
  <c r="C7564"/>
  <c r="C7563"/>
  <c r="C7562"/>
  <c r="D7561"/>
  <c r="C7561"/>
  <c r="F7561" s="1"/>
  <c r="C7560"/>
  <c r="C7559"/>
  <c r="C7558"/>
  <c r="C7557"/>
  <c r="F7557" s="1"/>
  <c r="C7556"/>
  <c r="C7555"/>
  <c r="C7554"/>
  <c r="D7553"/>
  <c r="C7553"/>
  <c r="F7553" s="1"/>
  <c r="C7552"/>
  <c r="C7551"/>
  <c r="C7550"/>
  <c r="C7549"/>
  <c r="C7548"/>
  <c r="C7547"/>
  <c r="C7546"/>
  <c r="D7545"/>
  <c r="C7545"/>
  <c r="F7545" s="1"/>
  <c r="C7544"/>
  <c r="C7543"/>
  <c r="C7542"/>
  <c r="D7541"/>
  <c r="C7541"/>
  <c r="F7541" s="1"/>
  <c r="C7540"/>
  <c r="C7539"/>
  <c r="C7538"/>
  <c r="D7537"/>
  <c r="C7537"/>
  <c r="F7537" s="1"/>
  <c r="C7536"/>
  <c r="C7535"/>
  <c r="C7534"/>
  <c r="C7533"/>
  <c r="C7532"/>
  <c r="C7531"/>
  <c r="C7530"/>
  <c r="C7529"/>
  <c r="C7528"/>
  <c r="C7527"/>
  <c r="C7526"/>
  <c r="D7525"/>
  <c r="C7525"/>
  <c r="F7525" s="1"/>
  <c r="C7524"/>
  <c r="C7523"/>
  <c r="C7522"/>
  <c r="D7521"/>
  <c r="C7521"/>
  <c r="F7521" s="1"/>
  <c r="C7520"/>
  <c r="C7519"/>
  <c r="C7518"/>
  <c r="C7517"/>
  <c r="C7516"/>
  <c r="C7515"/>
  <c r="C7514"/>
  <c r="C7513"/>
  <c r="F7513" s="1"/>
  <c r="C7512"/>
  <c r="C7511"/>
  <c r="C7510"/>
  <c r="C7509"/>
  <c r="C7508"/>
  <c r="C7507"/>
  <c r="C7506"/>
  <c r="D7505"/>
  <c r="C7505"/>
  <c r="F7505" s="1"/>
  <c r="C7504"/>
  <c r="C7503"/>
  <c r="C7502"/>
  <c r="C7501"/>
  <c r="C7500"/>
  <c r="C7499"/>
  <c r="C7498"/>
  <c r="D7497"/>
  <c r="C7497"/>
  <c r="F7497" s="1"/>
  <c r="C7496"/>
  <c r="C7495"/>
  <c r="C7494"/>
  <c r="C7493"/>
  <c r="F7493" s="1"/>
  <c r="C7492"/>
  <c r="C7491"/>
  <c r="C7490"/>
  <c r="D7489"/>
  <c r="C7489"/>
  <c r="F7489" s="1"/>
  <c r="C7488"/>
  <c r="C7487"/>
  <c r="C7486"/>
  <c r="C7485"/>
  <c r="C7484"/>
  <c r="C7483"/>
  <c r="C7482"/>
  <c r="D7481"/>
  <c r="C7481"/>
  <c r="F7481" s="1"/>
  <c r="C7480"/>
  <c r="C7479"/>
  <c r="C7478"/>
  <c r="D7477"/>
  <c r="C7477"/>
  <c r="F7477" s="1"/>
  <c r="C7476"/>
  <c r="C7475"/>
  <c r="C7474"/>
  <c r="D7473"/>
  <c r="C7473"/>
  <c r="F7473" s="1"/>
  <c r="C7472"/>
  <c r="C7471"/>
  <c r="C7470"/>
  <c r="C7469"/>
  <c r="C7468"/>
  <c r="C7467"/>
  <c r="C7466"/>
  <c r="C7465"/>
  <c r="C7464"/>
  <c r="C7463"/>
  <c r="C7462"/>
  <c r="D7461"/>
  <c r="C7461"/>
  <c r="F7461" s="1"/>
  <c r="C7460"/>
  <c r="C7459"/>
  <c r="C7458"/>
  <c r="D7457"/>
  <c r="C7457"/>
  <c r="F7457" s="1"/>
  <c r="C7456"/>
  <c r="C7455"/>
  <c r="C7454"/>
  <c r="C7453"/>
  <c r="C7452"/>
  <c r="C7451"/>
  <c r="C7450"/>
  <c r="C7449"/>
  <c r="F7449" s="1"/>
  <c r="C7448"/>
  <c r="C7447"/>
  <c r="C7446"/>
  <c r="C7445"/>
  <c r="C7444"/>
  <c r="C7443"/>
  <c r="C7442"/>
  <c r="D7441"/>
  <c r="C7441"/>
  <c r="F7441" s="1"/>
  <c r="C7440"/>
  <c r="C7439"/>
  <c r="C7438"/>
  <c r="C7437"/>
  <c r="C7436"/>
  <c r="C7435"/>
  <c r="C7434"/>
  <c r="D7433"/>
  <c r="C7433"/>
  <c r="F7433" s="1"/>
  <c r="C7432"/>
  <c r="C7431"/>
  <c r="C7430"/>
  <c r="C7429"/>
  <c r="F7429" s="1"/>
  <c r="C7428"/>
  <c r="C7427"/>
  <c r="C7426"/>
  <c r="D7425"/>
  <c r="C7425"/>
  <c r="F7425" s="1"/>
  <c r="C7424"/>
  <c r="C7423"/>
  <c r="C7422"/>
  <c r="C7421"/>
  <c r="C7420"/>
  <c r="C7419"/>
  <c r="C7418"/>
  <c r="D7417"/>
  <c r="C7417"/>
  <c r="F7417" s="1"/>
  <c r="C7416"/>
  <c r="C7415"/>
  <c r="C7414"/>
  <c r="D7413"/>
  <c r="C7413"/>
  <c r="F7413" s="1"/>
  <c r="C7412"/>
  <c r="C7411"/>
  <c r="C7410"/>
  <c r="D7409"/>
  <c r="C7409"/>
  <c r="F7409" s="1"/>
  <c r="C7408"/>
  <c r="C7407"/>
  <c r="C7406"/>
  <c r="C7405"/>
  <c r="C7404"/>
  <c r="C7403"/>
  <c r="C7402"/>
  <c r="C7401"/>
  <c r="C7400"/>
  <c r="C7399"/>
  <c r="C7398"/>
  <c r="D7397"/>
  <c r="C7397"/>
  <c r="F7397" s="1"/>
  <c r="C7396"/>
  <c r="C7395"/>
  <c r="C7394"/>
  <c r="D7393"/>
  <c r="C7393"/>
  <c r="F7393" s="1"/>
  <c r="C7392"/>
  <c r="C7391"/>
  <c r="C7390"/>
  <c r="C7389"/>
  <c r="C7388"/>
  <c r="C7387"/>
  <c r="C7386"/>
  <c r="C7385"/>
  <c r="F7385" s="1"/>
  <c r="C7384"/>
  <c r="C7383"/>
  <c r="C7382"/>
  <c r="C7381"/>
  <c r="C7380"/>
  <c r="C7379"/>
  <c r="C7378"/>
  <c r="D7377"/>
  <c r="C7377"/>
  <c r="F7377" s="1"/>
  <c r="C7376"/>
  <c r="C7375"/>
  <c r="C7374"/>
  <c r="C7373"/>
  <c r="C7372"/>
  <c r="C7371"/>
  <c r="C7370"/>
  <c r="D7369"/>
  <c r="C7369"/>
  <c r="F7369" s="1"/>
  <c r="C7368"/>
  <c r="C7367"/>
  <c r="C7366"/>
  <c r="C7365"/>
  <c r="F7365" s="1"/>
  <c r="C7364"/>
  <c r="C7363"/>
  <c r="C7362"/>
  <c r="D7361"/>
  <c r="C7361"/>
  <c r="F7361" s="1"/>
  <c r="C7360"/>
  <c r="C7359"/>
  <c r="C7358"/>
  <c r="C7357"/>
  <c r="C7356"/>
  <c r="C7355"/>
  <c r="C7354"/>
  <c r="D7353"/>
  <c r="C7353"/>
  <c r="F7353" s="1"/>
  <c r="C7352"/>
  <c r="C7351"/>
  <c r="C7350"/>
  <c r="D7349"/>
  <c r="C7349"/>
  <c r="F7349" s="1"/>
  <c r="C7348"/>
  <c r="C7347"/>
  <c r="C7346"/>
  <c r="D7345"/>
  <c r="C7345"/>
  <c r="F7345" s="1"/>
  <c r="C7344"/>
  <c r="C7343"/>
  <c r="C7342"/>
  <c r="C7341"/>
  <c r="C7340"/>
  <c r="C7339"/>
  <c r="C7338"/>
  <c r="C7337"/>
  <c r="C7336"/>
  <c r="C7335"/>
  <c r="C7334"/>
  <c r="D7333"/>
  <c r="C7333"/>
  <c r="F7333" s="1"/>
  <c r="C7332"/>
  <c r="C7331"/>
  <c r="C7330"/>
  <c r="D7329"/>
  <c r="C7329"/>
  <c r="F7329" s="1"/>
  <c r="C7328"/>
  <c r="C7327"/>
  <c r="C7326"/>
  <c r="C7325"/>
  <c r="C7324"/>
  <c r="C7323"/>
  <c r="C7322"/>
  <c r="C7321"/>
  <c r="F7321" s="1"/>
  <c r="C7320"/>
  <c r="C7319"/>
  <c r="C7318"/>
  <c r="C7317"/>
  <c r="C7316"/>
  <c r="C7315"/>
  <c r="C7314"/>
  <c r="D7313"/>
  <c r="C7313"/>
  <c r="F7313" s="1"/>
  <c r="C7312"/>
  <c r="C7311"/>
  <c r="C7310"/>
  <c r="C7309"/>
  <c r="C7308"/>
  <c r="C7307"/>
  <c r="C7306"/>
  <c r="D7305"/>
  <c r="C7305"/>
  <c r="F7305" s="1"/>
  <c r="C7304"/>
  <c r="C7303"/>
  <c r="C7302"/>
  <c r="C7301"/>
  <c r="F7301" s="1"/>
  <c r="C7300"/>
  <c r="C7299"/>
  <c r="C7298"/>
  <c r="D7297"/>
  <c r="C7297"/>
  <c r="F7297" s="1"/>
  <c r="C7296"/>
  <c r="C7295"/>
  <c r="C7294"/>
  <c r="C7293"/>
  <c r="C7292"/>
  <c r="C7291"/>
  <c r="C7290"/>
  <c r="D7289"/>
  <c r="C7289"/>
  <c r="F7289" s="1"/>
  <c r="C7288"/>
  <c r="C7287"/>
  <c r="C7286"/>
  <c r="D7285"/>
  <c r="C7285"/>
  <c r="F7285" s="1"/>
  <c r="C7284"/>
  <c r="C7283"/>
  <c r="C7282"/>
  <c r="D7281"/>
  <c r="C7281"/>
  <c r="F7281" s="1"/>
  <c r="C7280"/>
  <c r="C7279"/>
  <c r="C7278"/>
  <c r="C7277"/>
  <c r="C7276"/>
  <c r="C7275"/>
  <c r="C7274"/>
  <c r="C7273"/>
  <c r="C7272"/>
  <c r="C7271"/>
  <c r="C7270"/>
  <c r="D7269"/>
  <c r="C7269"/>
  <c r="F7269" s="1"/>
  <c r="C7268"/>
  <c r="C7267"/>
  <c r="C7266"/>
  <c r="D7265"/>
  <c r="C7265"/>
  <c r="F7265" s="1"/>
  <c r="C7264"/>
  <c r="C7263"/>
  <c r="C7262"/>
  <c r="C7261"/>
  <c r="C7260"/>
  <c r="C7259"/>
  <c r="C7258"/>
  <c r="C7257"/>
  <c r="F7257" s="1"/>
  <c r="C7256"/>
  <c r="C7255"/>
  <c r="C7254"/>
  <c r="C7253"/>
  <c r="C7252"/>
  <c r="C7251"/>
  <c r="C7250"/>
  <c r="D7249"/>
  <c r="C7249"/>
  <c r="F7249" s="1"/>
  <c r="C7248"/>
  <c r="C7247"/>
  <c r="C7246"/>
  <c r="C7245"/>
  <c r="C7244"/>
  <c r="C7243"/>
  <c r="C7242"/>
  <c r="D7241"/>
  <c r="C7241"/>
  <c r="F7241" s="1"/>
  <c r="C7240"/>
  <c r="C7239"/>
  <c r="C7238"/>
  <c r="C7237"/>
  <c r="F7237" s="1"/>
  <c r="C7236"/>
  <c r="C7235"/>
  <c r="C7234"/>
  <c r="D7233"/>
  <c r="C7233"/>
  <c r="F7233" s="1"/>
  <c r="C7232"/>
  <c r="C7231"/>
  <c r="C7230"/>
  <c r="C7229"/>
  <c r="C7228"/>
  <c r="C7227"/>
  <c r="C7226"/>
  <c r="D7225"/>
  <c r="C7225"/>
  <c r="F7225" s="1"/>
  <c r="C7224"/>
  <c r="C7223"/>
  <c r="C7222"/>
  <c r="D7221"/>
  <c r="C7221"/>
  <c r="F7221" s="1"/>
  <c r="C7220"/>
  <c r="C7219"/>
  <c r="C7218"/>
  <c r="D7217"/>
  <c r="C7217"/>
  <c r="F7217" s="1"/>
  <c r="C7216"/>
  <c r="C7215"/>
  <c r="C7214"/>
  <c r="C7213"/>
  <c r="C7212"/>
  <c r="C7211"/>
  <c r="C7210"/>
  <c r="C7209"/>
  <c r="C7208"/>
  <c r="C7207"/>
  <c r="C7206"/>
  <c r="D7205"/>
  <c r="C7205"/>
  <c r="F7205" s="1"/>
  <c r="C7204"/>
  <c r="C7203"/>
  <c r="C7202"/>
  <c r="D7201"/>
  <c r="C7201"/>
  <c r="F7201" s="1"/>
  <c r="C7200"/>
  <c r="C7199"/>
  <c r="C7198"/>
  <c r="C7197"/>
  <c r="C7196"/>
  <c r="C7195"/>
  <c r="C7194"/>
  <c r="C7193"/>
  <c r="F7193" s="1"/>
  <c r="C7192"/>
  <c r="C7191"/>
  <c r="C7190"/>
  <c r="C7189"/>
  <c r="C7188"/>
  <c r="C7187"/>
  <c r="C7186"/>
  <c r="D7185"/>
  <c r="C7185"/>
  <c r="F7185" s="1"/>
  <c r="C7184"/>
  <c r="C7183"/>
  <c r="C7182"/>
  <c r="C7181"/>
  <c r="C7180"/>
  <c r="C7179"/>
  <c r="C7178"/>
  <c r="D7177"/>
  <c r="C7177"/>
  <c r="F7177" s="1"/>
  <c r="C7176"/>
  <c r="C7175"/>
  <c r="C7174"/>
  <c r="C7173"/>
  <c r="F7173" s="1"/>
  <c r="C7172"/>
  <c r="C7171"/>
  <c r="C7170"/>
  <c r="D7169"/>
  <c r="C7169"/>
  <c r="F7169" s="1"/>
  <c r="C7168"/>
  <c r="C7167"/>
  <c r="C7166"/>
  <c r="C7165"/>
  <c r="C7164"/>
  <c r="C7163"/>
  <c r="C7162"/>
  <c r="D7161"/>
  <c r="C7161"/>
  <c r="F7161" s="1"/>
  <c r="C7160"/>
  <c r="C7159"/>
  <c r="C7158"/>
  <c r="D7157"/>
  <c r="C7157"/>
  <c r="F7157" s="1"/>
  <c r="C7156"/>
  <c r="C7155"/>
  <c r="C7154"/>
  <c r="D7153"/>
  <c r="C7153"/>
  <c r="F7153" s="1"/>
  <c r="C7152"/>
  <c r="C7151"/>
  <c r="C7150"/>
  <c r="C7149"/>
  <c r="C7148"/>
  <c r="C7147"/>
  <c r="C7146"/>
  <c r="C7145"/>
  <c r="C7144"/>
  <c r="C7143"/>
  <c r="C7142"/>
  <c r="D7141"/>
  <c r="C7141"/>
  <c r="F7141" s="1"/>
  <c r="C7140"/>
  <c r="C7139"/>
  <c r="C7138"/>
  <c r="D7137"/>
  <c r="C7137"/>
  <c r="F7137" s="1"/>
  <c r="C7136"/>
  <c r="C7135"/>
  <c r="C7134"/>
  <c r="C7133"/>
  <c r="C7132"/>
  <c r="C7131"/>
  <c r="C7130"/>
  <c r="C7129"/>
  <c r="F7129" s="1"/>
  <c r="C7128"/>
  <c r="C7127"/>
  <c r="C7126"/>
  <c r="C7125"/>
  <c r="C7124"/>
  <c r="C7123"/>
  <c r="C7122"/>
  <c r="D7121"/>
  <c r="C7121"/>
  <c r="F7121" s="1"/>
  <c r="C7120"/>
  <c r="C7119"/>
  <c r="C7118"/>
  <c r="C7117"/>
  <c r="C7116"/>
  <c r="C7115"/>
  <c r="C7114"/>
  <c r="D7113"/>
  <c r="C7113"/>
  <c r="F7113" s="1"/>
  <c r="C7112"/>
  <c r="C7111"/>
  <c r="C7110"/>
  <c r="C7109"/>
  <c r="F7109" s="1"/>
  <c r="C7108"/>
  <c r="C7107"/>
  <c r="C7106"/>
  <c r="D7105"/>
  <c r="C7105"/>
  <c r="F7105" s="1"/>
  <c r="C7104"/>
  <c r="C7103"/>
  <c r="C7102"/>
  <c r="C7101"/>
  <c r="C7100"/>
  <c r="C7099"/>
  <c r="C7098"/>
  <c r="D7097"/>
  <c r="C7097"/>
  <c r="F7097" s="1"/>
  <c r="C7096"/>
  <c r="C7095"/>
  <c r="C7094"/>
  <c r="D7093"/>
  <c r="C7093"/>
  <c r="F7093" s="1"/>
  <c r="C7092"/>
  <c r="C7091"/>
  <c r="C7090"/>
  <c r="D7089"/>
  <c r="C7089"/>
  <c r="F7089" s="1"/>
  <c r="C7088"/>
  <c r="C7087"/>
  <c r="C7086"/>
  <c r="C7085"/>
  <c r="C7084"/>
  <c r="C7083"/>
  <c r="C7082"/>
  <c r="C7081"/>
  <c r="C7080"/>
  <c r="C7079"/>
  <c r="C7078"/>
  <c r="D7077"/>
  <c r="C7077"/>
  <c r="F7077" s="1"/>
  <c r="C7076"/>
  <c r="C7075"/>
  <c r="C7074"/>
  <c r="D7073"/>
  <c r="C7073"/>
  <c r="F7073" s="1"/>
  <c r="C7072"/>
  <c r="C7071"/>
  <c r="C7070"/>
  <c r="C7069"/>
  <c r="C7068"/>
  <c r="C7067"/>
  <c r="C7066"/>
  <c r="C7065"/>
  <c r="F7065" s="1"/>
  <c r="C7064"/>
  <c r="C7063"/>
  <c r="C7062"/>
  <c r="C7061"/>
  <c r="C7060"/>
  <c r="C7059"/>
  <c r="C7058"/>
  <c r="D7057"/>
  <c r="C7057"/>
  <c r="F7057" s="1"/>
  <c r="C7056"/>
  <c r="C7055"/>
  <c r="C7054"/>
  <c r="C7053"/>
  <c r="C7052"/>
  <c r="C7051"/>
  <c r="C7050"/>
  <c r="D7049"/>
  <c r="C7049"/>
  <c r="F7049" s="1"/>
  <c r="C7048"/>
  <c r="C7047"/>
  <c r="C7046"/>
  <c r="C7045"/>
  <c r="F7045" s="1"/>
  <c r="C7044"/>
  <c r="C7043"/>
  <c r="C7042"/>
  <c r="D7041"/>
  <c r="C7041"/>
  <c r="F7041" s="1"/>
  <c r="C7040"/>
  <c r="C7039"/>
  <c r="C7038"/>
  <c r="C7037"/>
  <c r="C7036"/>
  <c r="C7035"/>
  <c r="C7034"/>
  <c r="D7033"/>
  <c r="C7033"/>
  <c r="F7033" s="1"/>
  <c r="C7032"/>
  <c r="C7031"/>
  <c r="C7030"/>
  <c r="D7029"/>
  <c r="C7029"/>
  <c r="F7029" s="1"/>
  <c r="C7028"/>
  <c r="C7027"/>
  <c r="C7026"/>
  <c r="D7025"/>
  <c r="C7025"/>
  <c r="F7025" s="1"/>
  <c r="C7024"/>
  <c r="C7023"/>
  <c r="C7022"/>
  <c r="C7021"/>
  <c r="C7020"/>
  <c r="C7019"/>
  <c r="C7018"/>
  <c r="C7017"/>
  <c r="C7016"/>
  <c r="C7015"/>
  <c r="C7014"/>
  <c r="D7013"/>
  <c r="C7013"/>
  <c r="F7013" s="1"/>
  <c r="C7012"/>
  <c r="C7011"/>
  <c r="C7010"/>
  <c r="D7009"/>
  <c r="C7009"/>
  <c r="F7009" s="1"/>
  <c r="C7008"/>
  <c r="C7007"/>
  <c r="C7006"/>
  <c r="C7005"/>
  <c r="C7004"/>
  <c r="C7003"/>
  <c r="C7002"/>
  <c r="C7001"/>
  <c r="F7001" s="1"/>
  <c r="C7000"/>
  <c r="C6999"/>
  <c r="C6998"/>
  <c r="C6997"/>
  <c r="C6996"/>
  <c r="C6995"/>
  <c r="C6994"/>
  <c r="D6993"/>
  <c r="C6993"/>
  <c r="F6993" s="1"/>
  <c r="C6992"/>
  <c r="C6991"/>
  <c r="C6990"/>
  <c r="C6989"/>
  <c r="C6988"/>
  <c r="C6987"/>
  <c r="C6986"/>
  <c r="D6985"/>
  <c r="C6985"/>
  <c r="F6985" s="1"/>
  <c r="C6984"/>
  <c r="C6983"/>
  <c r="C6982"/>
  <c r="C6981"/>
  <c r="F6981" s="1"/>
  <c r="C6980"/>
  <c r="C6979"/>
  <c r="C6978"/>
  <c r="D6977"/>
  <c r="C6977"/>
  <c r="F6977" s="1"/>
  <c r="C6976"/>
  <c r="C6975"/>
  <c r="C6974"/>
  <c r="C6973"/>
  <c r="C6972"/>
  <c r="C6971"/>
  <c r="C6970"/>
  <c r="D6969"/>
  <c r="C6969"/>
  <c r="F6969" s="1"/>
  <c r="C6968"/>
  <c r="C6967"/>
  <c r="C6966"/>
  <c r="D6965"/>
  <c r="C6965"/>
  <c r="F6965" s="1"/>
  <c r="C6964"/>
  <c r="C6963"/>
  <c r="C6962"/>
  <c r="D6961"/>
  <c r="C6961"/>
  <c r="F6961" s="1"/>
  <c r="C6960"/>
  <c r="C6959"/>
  <c r="C6958"/>
  <c r="C6957"/>
  <c r="C6956"/>
  <c r="C6955"/>
  <c r="C6954"/>
  <c r="C6953"/>
  <c r="C6952"/>
  <c r="C6951"/>
  <c r="C6950"/>
  <c r="D6949"/>
  <c r="C6949"/>
  <c r="F6949" s="1"/>
  <c r="C6948"/>
  <c r="C6947"/>
  <c r="C6946"/>
  <c r="D6945"/>
  <c r="C6945"/>
  <c r="F6945" s="1"/>
  <c r="C6944"/>
  <c r="C6943"/>
  <c r="C6942"/>
  <c r="C6941"/>
  <c r="C6940"/>
  <c r="C6939"/>
  <c r="C6938"/>
  <c r="C6937"/>
  <c r="F6937" s="1"/>
  <c r="C6936"/>
  <c r="C6935"/>
  <c r="C6934"/>
  <c r="C6933"/>
  <c r="C6932"/>
  <c r="C6931"/>
  <c r="C6930"/>
  <c r="D6929"/>
  <c r="C6929"/>
  <c r="F6929" s="1"/>
  <c r="C6928"/>
  <c r="C6927"/>
  <c r="C6926"/>
  <c r="C6925"/>
  <c r="C6924"/>
  <c r="C6923"/>
  <c r="C6922"/>
  <c r="D6921"/>
  <c r="C6921"/>
  <c r="F6921" s="1"/>
  <c r="C6920"/>
  <c r="C6919"/>
  <c r="C6918"/>
  <c r="C6917"/>
  <c r="F6917" s="1"/>
  <c r="C6916"/>
  <c r="C6915"/>
  <c r="C6914"/>
  <c r="D6913"/>
  <c r="C6913"/>
  <c r="F6913" s="1"/>
  <c r="C6912"/>
  <c r="C6911"/>
  <c r="C6910"/>
  <c r="C6909"/>
  <c r="C6908"/>
  <c r="C6907"/>
  <c r="C6906"/>
  <c r="D6905"/>
  <c r="C6905"/>
  <c r="F6905" s="1"/>
  <c r="C6904"/>
  <c r="C6903"/>
  <c r="C6902"/>
  <c r="D6901"/>
  <c r="C6901"/>
  <c r="F6901" s="1"/>
  <c r="C6900"/>
  <c r="C6899"/>
  <c r="C6898"/>
  <c r="D6897"/>
  <c r="C6897"/>
  <c r="F6897" s="1"/>
  <c r="C6896"/>
  <c r="C6895"/>
  <c r="C6894"/>
  <c r="C6893"/>
  <c r="C6892"/>
  <c r="C6891"/>
  <c r="C6890"/>
  <c r="C6889"/>
  <c r="C6888"/>
  <c r="C6887"/>
  <c r="C6886"/>
  <c r="D6885"/>
  <c r="C6885"/>
  <c r="F6885" s="1"/>
  <c r="C6884"/>
  <c r="C6883"/>
  <c r="C6882"/>
  <c r="D6881"/>
  <c r="C6881"/>
  <c r="F6881" s="1"/>
  <c r="C6880"/>
  <c r="C6879"/>
  <c r="C6878"/>
  <c r="C6877"/>
  <c r="C6876"/>
  <c r="C6875"/>
  <c r="C6874"/>
  <c r="C6873"/>
  <c r="F6873" s="1"/>
  <c r="C6872"/>
  <c r="C6871"/>
  <c r="C6870"/>
  <c r="C6869"/>
  <c r="C6868"/>
  <c r="C6867"/>
  <c r="C6866"/>
  <c r="D6865"/>
  <c r="C6865"/>
  <c r="F6865" s="1"/>
  <c r="C6864"/>
  <c r="C6863"/>
  <c r="C6862"/>
  <c r="C6861"/>
  <c r="C6860"/>
  <c r="C6859"/>
  <c r="C6858"/>
  <c r="D6857"/>
  <c r="C6857"/>
  <c r="F6857" s="1"/>
  <c r="C6856"/>
  <c r="C6855"/>
  <c r="C6854"/>
  <c r="C6853"/>
  <c r="F6853" s="1"/>
  <c r="C6852"/>
  <c r="C6851"/>
  <c r="C6850"/>
  <c r="D6849"/>
  <c r="C6849"/>
  <c r="F6849" s="1"/>
  <c r="C6848"/>
  <c r="C6847"/>
  <c r="C6846"/>
  <c r="C6845"/>
  <c r="C6844"/>
  <c r="C6843"/>
  <c r="C6842"/>
  <c r="D6841"/>
  <c r="C6841"/>
  <c r="F6841" s="1"/>
  <c r="C6840"/>
  <c r="C6839"/>
  <c r="C6838"/>
  <c r="D6837"/>
  <c r="C6837"/>
  <c r="F6837" s="1"/>
  <c r="C6836"/>
  <c r="C6835"/>
  <c r="C6834"/>
  <c r="D6833"/>
  <c r="C6833"/>
  <c r="F6833" s="1"/>
  <c r="C6832"/>
  <c r="C6831"/>
  <c r="C6830"/>
  <c r="C6829"/>
  <c r="C6828"/>
  <c r="C6827"/>
  <c r="C6826"/>
  <c r="C6825"/>
  <c r="C6824"/>
  <c r="C6823"/>
  <c r="C6822"/>
  <c r="D6821"/>
  <c r="C6821"/>
  <c r="F6821" s="1"/>
  <c r="C6820"/>
  <c r="C6819"/>
  <c r="C6818"/>
  <c r="D6817"/>
  <c r="C6817"/>
  <c r="F6817" s="1"/>
  <c r="C6816"/>
  <c r="C6815"/>
  <c r="C6814"/>
  <c r="C6813"/>
  <c r="C6812"/>
  <c r="C6811"/>
  <c r="C6810"/>
  <c r="C6809"/>
  <c r="F6809" s="1"/>
  <c r="C6808"/>
  <c r="C6807"/>
  <c r="C6806"/>
  <c r="C6805"/>
  <c r="C6804"/>
  <c r="C6803"/>
  <c r="C6802"/>
  <c r="D6801"/>
  <c r="C6801"/>
  <c r="F6801" s="1"/>
  <c r="C6800"/>
  <c r="C6799"/>
  <c r="C6798"/>
  <c r="C6797"/>
  <c r="C6796"/>
  <c r="C6795"/>
  <c r="C6794"/>
  <c r="D6793"/>
  <c r="C6793"/>
  <c r="F6793" s="1"/>
  <c r="C6792"/>
  <c r="C6791"/>
  <c r="C6790"/>
  <c r="C6789"/>
  <c r="F6789" s="1"/>
  <c r="C6788"/>
  <c r="C6787"/>
  <c r="C6786"/>
  <c r="D6785"/>
  <c r="C6785"/>
  <c r="F6785" s="1"/>
  <c r="C6784"/>
  <c r="C6783"/>
  <c r="C6782"/>
  <c r="C6781"/>
  <c r="C6780"/>
  <c r="C6779"/>
  <c r="C6778"/>
  <c r="D6777"/>
  <c r="C6777"/>
  <c r="F6777" s="1"/>
  <c r="C6776"/>
  <c r="C6775"/>
  <c r="C6774"/>
  <c r="D6773"/>
  <c r="C6773"/>
  <c r="F6773" s="1"/>
  <c r="C6772"/>
  <c r="C6771"/>
  <c r="C6770"/>
  <c r="D6769"/>
  <c r="C6769"/>
  <c r="F6769" s="1"/>
  <c r="C6768"/>
  <c r="C6767"/>
  <c r="C6766"/>
  <c r="C6765"/>
  <c r="C6764"/>
  <c r="C6763"/>
  <c r="C6762"/>
  <c r="C6761"/>
  <c r="C6760"/>
  <c r="C6759"/>
  <c r="C6758"/>
  <c r="D6757"/>
  <c r="C6757"/>
  <c r="F6757" s="1"/>
  <c r="C6756"/>
  <c r="C6755"/>
  <c r="C6754"/>
  <c r="D6753"/>
  <c r="C6753"/>
  <c r="F6753" s="1"/>
  <c r="C6752"/>
  <c r="C6751"/>
  <c r="C6750"/>
  <c r="C6749"/>
  <c r="C6748"/>
  <c r="C6747"/>
  <c r="C6746"/>
  <c r="C6745"/>
  <c r="F6745" s="1"/>
  <c r="C6744"/>
  <c r="C6743"/>
  <c r="C6742"/>
  <c r="C6741"/>
  <c r="C6740"/>
  <c r="C6739"/>
  <c r="C6738"/>
  <c r="D6737"/>
  <c r="C6737"/>
  <c r="F6737" s="1"/>
  <c r="C6736"/>
  <c r="C6735"/>
  <c r="C6734"/>
  <c r="F6734" s="1"/>
  <c r="C6733"/>
  <c r="C6732"/>
  <c r="F6732" s="1"/>
  <c r="C6731"/>
  <c r="C6730"/>
  <c r="F6730" s="1"/>
  <c r="D6729"/>
  <c r="C6729"/>
  <c r="F6729" s="1"/>
  <c r="C6728"/>
  <c r="F6728" s="1"/>
  <c r="C6727"/>
  <c r="C6726"/>
  <c r="F6726" s="1"/>
  <c r="C6725"/>
  <c r="F6725" s="1"/>
  <c r="C6724"/>
  <c r="F6724" s="1"/>
  <c r="C6723"/>
  <c r="C6722"/>
  <c r="F6722" s="1"/>
  <c r="D6721"/>
  <c r="C6721"/>
  <c r="F6721" s="1"/>
  <c r="C6720"/>
  <c r="F6720" s="1"/>
  <c r="C6719"/>
  <c r="C6718"/>
  <c r="F6718" s="1"/>
  <c r="C6717"/>
  <c r="C6716"/>
  <c r="F6716" s="1"/>
  <c r="C6715"/>
  <c r="C6714"/>
  <c r="F6714" s="1"/>
  <c r="C6713"/>
  <c r="F6713" s="1"/>
  <c r="C6712"/>
  <c r="F6712" s="1"/>
  <c r="C6711"/>
  <c r="C6710"/>
  <c r="F6710" s="1"/>
  <c r="D6709"/>
  <c r="C6709"/>
  <c r="F6709" s="1"/>
  <c r="C6708"/>
  <c r="F6708" s="1"/>
  <c r="C6707"/>
  <c r="C6706"/>
  <c r="F6706" s="1"/>
  <c r="D6705"/>
  <c r="C6705"/>
  <c r="F6705" s="1"/>
  <c r="C6704"/>
  <c r="F6704" s="1"/>
  <c r="C6703"/>
  <c r="C6702"/>
  <c r="F6702" s="1"/>
  <c r="C6701"/>
  <c r="C6700"/>
  <c r="F6700" s="1"/>
  <c r="C6699"/>
  <c r="C6698"/>
  <c r="F6698" s="1"/>
  <c r="C6697"/>
  <c r="C6696"/>
  <c r="F6696" s="1"/>
  <c r="C6695"/>
  <c r="C6694"/>
  <c r="F6694" s="1"/>
  <c r="C6693"/>
  <c r="F6693" s="1"/>
  <c r="C6692"/>
  <c r="F6692" s="1"/>
  <c r="C6691"/>
  <c r="C6690"/>
  <c r="F6690" s="1"/>
  <c r="D6689"/>
  <c r="C6689"/>
  <c r="F6689" s="1"/>
  <c r="C6688"/>
  <c r="F6688" s="1"/>
  <c r="C6687"/>
  <c r="C6686"/>
  <c r="F6686" s="1"/>
  <c r="C6685"/>
  <c r="C6684"/>
  <c r="F6684" s="1"/>
  <c r="C6683"/>
  <c r="C6682"/>
  <c r="F6682" s="1"/>
  <c r="C6681"/>
  <c r="F6681" s="1"/>
  <c r="C6680"/>
  <c r="F6680" s="1"/>
  <c r="C6679"/>
  <c r="C6678"/>
  <c r="F6678" s="1"/>
  <c r="C6677"/>
  <c r="C6676"/>
  <c r="F6676" s="1"/>
  <c r="C6675"/>
  <c r="C6674"/>
  <c r="F6674" s="1"/>
  <c r="D6673"/>
  <c r="C6673"/>
  <c r="F6673" s="1"/>
  <c r="C6672"/>
  <c r="F6672" s="1"/>
  <c r="C6671"/>
  <c r="C6670"/>
  <c r="F6670" s="1"/>
  <c r="C6669"/>
  <c r="C6668"/>
  <c r="F6668" s="1"/>
  <c r="C6667"/>
  <c r="C6666"/>
  <c r="F6666" s="1"/>
  <c r="D6665"/>
  <c r="C6665"/>
  <c r="F6665" s="1"/>
  <c r="C6664"/>
  <c r="F6664" s="1"/>
  <c r="C6663"/>
  <c r="C6662"/>
  <c r="F6662" s="1"/>
  <c r="C6661"/>
  <c r="F6661" s="1"/>
  <c r="C6660"/>
  <c r="F6660" s="1"/>
  <c r="C6659"/>
  <c r="C6658"/>
  <c r="F6658" s="1"/>
  <c r="D6657"/>
  <c r="C6657"/>
  <c r="F6657" s="1"/>
  <c r="C6656"/>
  <c r="F6656" s="1"/>
  <c r="C6655"/>
  <c r="C6654"/>
  <c r="F6654" s="1"/>
  <c r="C6653"/>
  <c r="C6652"/>
  <c r="F6652" s="1"/>
  <c r="C6651"/>
  <c r="C6650"/>
  <c r="F6650" s="1"/>
  <c r="C6649"/>
  <c r="F6649" s="1"/>
  <c r="C6648"/>
  <c r="F6648" s="1"/>
  <c r="C6647"/>
  <c r="C6646"/>
  <c r="F6646" s="1"/>
  <c r="D6645"/>
  <c r="C6645"/>
  <c r="F6645" s="1"/>
  <c r="C6644"/>
  <c r="F6644" s="1"/>
  <c r="C6643"/>
  <c r="C6642"/>
  <c r="F6642" s="1"/>
  <c r="D6641"/>
  <c r="C6641"/>
  <c r="F6641" s="1"/>
  <c r="C6640"/>
  <c r="F6640" s="1"/>
  <c r="C6639"/>
  <c r="C6638"/>
  <c r="F6638" s="1"/>
  <c r="C6637"/>
  <c r="C6636"/>
  <c r="F6636" s="1"/>
  <c r="C6635"/>
  <c r="C6634"/>
  <c r="F6634" s="1"/>
  <c r="C6633"/>
  <c r="C6632"/>
  <c r="F6632" s="1"/>
  <c r="C6631"/>
  <c r="C6630"/>
  <c r="F6630" s="1"/>
  <c r="C6629"/>
  <c r="F6629" s="1"/>
  <c r="C6628"/>
  <c r="F6628" s="1"/>
  <c r="C6627"/>
  <c r="C6626"/>
  <c r="F6626" s="1"/>
  <c r="D6625"/>
  <c r="C6625"/>
  <c r="F6625" s="1"/>
  <c r="C6624"/>
  <c r="F6624" s="1"/>
  <c r="C6623"/>
  <c r="C6622"/>
  <c r="F6622" s="1"/>
  <c r="C6621"/>
  <c r="C6620"/>
  <c r="F6620" s="1"/>
  <c r="C6619"/>
  <c r="C6618"/>
  <c r="F6618" s="1"/>
  <c r="C6617"/>
  <c r="F6617" s="1"/>
  <c r="C6616"/>
  <c r="F6616" s="1"/>
  <c r="C6615"/>
  <c r="C6614"/>
  <c r="F6614" s="1"/>
  <c r="C6613"/>
  <c r="C6612"/>
  <c r="F6612" s="1"/>
  <c r="C6611"/>
  <c r="C6610"/>
  <c r="F6610" s="1"/>
  <c r="D6609"/>
  <c r="C6609"/>
  <c r="F6609" s="1"/>
  <c r="C6608"/>
  <c r="F6608" s="1"/>
  <c r="C6607"/>
  <c r="C6606"/>
  <c r="F6606" s="1"/>
  <c r="C6605"/>
  <c r="C6604"/>
  <c r="F6604" s="1"/>
  <c r="C6603"/>
  <c r="C6602"/>
  <c r="F6602" s="1"/>
  <c r="D6601"/>
  <c r="C6601"/>
  <c r="F6601" s="1"/>
  <c r="C6600"/>
  <c r="F6600" s="1"/>
  <c r="C6599"/>
  <c r="C6598"/>
  <c r="F6598" s="1"/>
  <c r="C6597"/>
  <c r="F6597" s="1"/>
  <c r="C6596"/>
  <c r="F6596" s="1"/>
  <c r="C6595"/>
  <c r="C6594"/>
  <c r="F6594" s="1"/>
  <c r="D6593"/>
  <c r="C6593"/>
  <c r="F6593" s="1"/>
  <c r="C6592"/>
  <c r="F6592" s="1"/>
  <c r="C6591"/>
  <c r="C6590"/>
  <c r="F6590" s="1"/>
  <c r="C6589"/>
  <c r="C6588"/>
  <c r="F6588" s="1"/>
  <c r="C6587"/>
  <c r="C6586"/>
  <c r="F6586" s="1"/>
  <c r="C6585"/>
  <c r="F6585" s="1"/>
  <c r="C6584"/>
  <c r="F6584" s="1"/>
  <c r="C6583"/>
  <c r="C6582"/>
  <c r="F6582" s="1"/>
  <c r="D6581"/>
  <c r="C6581"/>
  <c r="F6581" s="1"/>
  <c r="C6580"/>
  <c r="F6580" s="1"/>
  <c r="C6579"/>
  <c r="C6578"/>
  <c r="F6578" s="1"/>
  <c r="D6577"/>
  <c r="C6577"/>
  <c r="F6577" s="1"/>
  <c r="C6576"/>
  <c r="F6576" s="1"/>
  <c r="C6575"/>
  <c r="C6574"/>
  <c r="F6574" s="1"/>
  <c r="C6573"/>
  <c r="C6572"/>
  <c r="F6572" s="1"/>
  <c r="C6571"/>
  <c r="C6570"/>
  <c r="F6570" s="1"/>
  <c r="C6569"/>
  <c r="C6568"/>
  <c r="F6568" s="1"/>
  <c r="C6567"/>
  <c r="C6566"/>
  <c r="F6566" s="1"/>
  <c r="C6565"/>
  <c r="F6565" s="1"/>
  <c r="C6564"/>
  <c r="F6564" s="1"/>
  <c r="C6563"/>
  <c r="C6562"/>
  <c r="F6562" s="1"/>
  <c r="D6561"/>
  <c r="C6561"/>
  <c r="F6561" s="1"/>
  <c r="C6560"/>
  <c r="F6560" s="1"/>
  <c r="C6559"/>
  <c r="C6558"/>
  <c r="F6558" s="1"/>
  <c r="C6557"/>
  <c r="C6556"/>
  <c r="F6556" s="1"/>
  <c r="C6555"/>
  <c r="C6554"/>
  <c r="F6554" s="1"/>
  <c r="C6553"/>
  <c r="F6553" s="1"/>
  <c r="C6552"/>
  <c r="F6552" s="1"/>
  <c r="C6551"/>
  <c r="C6550"/>
  <c r="F6550" s="1"/>
  <c r="C6549"/>
  <c r="C6548"/>
  <c r="F6548" s="1"/>
  <c r="C6547"/>
  <c r="C6546"/>
  <c r="F6546" s="1"/>
  <c r="D6545"/>
  <c r="C6545"/>
  <c r="F6545" s="1"/>
  <c r="C6544"/>
  <c r="F6544" s="1"/>
  <c r="C6543"/>
  <c r="C6542"/>
  <c r="F6542" s="1"/>
  <c r="C6541"/>
  <c r="C6540"/>
  <c r="F6540" s="1"/>
  <c r="C6539"/>
  <c r="C6538"/>
  <c r="F6538" s="1"/>
  <c r="D6537"/>
  <c r="C6537"/>
  <c r="F6537" s="1"/>
  <c r="C6536"/>
  <c r="F6536" s="1"/>
  <c r="C6535"/>
  <c r="C6534"/>
  <c r="F6534" s="1"/>
  <c r="C6533"/>
  <c r="F6533" s="1"/>
  <c r="C6532"/>
  <c r="F6532" s="1"/>
  <c r="C6531"/>
  <c r="C6530"/>
  <c r="F6530" s="1"/>
  <c r="D6529"/>
  <c r="C6529"/>
  <c r="F6529" s="1"/>
  <c r="C6528"/>
  <c r="F6528" s="1"/>
  <c r="C6527"/>
  <c r="C6526"/>
  <c r="F6526" s="1"/>
  <c r="C6525"/>
  <c r="C6524"/>
  <c r="F6524" s="1"/>
  <c r="C6523"/>
  <c r="C6522"/>
  <c r="F6522" s="1"/>
  <c r="C6521"/>
  <c r="F6521" s="1"/>
  <c r="C6520"/>
  <c r="F6520" s="1"/>
  <c r="C6519"/>
  <c r="C6518"/>
  <c r="F6518" s="1"/>
  <c r="D6517"/>
  <c r="C6517"/>
  <c r="F6517" s="1"/>
  <c r="C6516"/>
  <c r="F6516" s="1"/>
  <c r="C6515"/>
  <c r="C6514"/>
  <c r="F6514" s="1"/>
  <c r="D6513"/>
  <c r="C6513"/>
  <c r="F6513" s="1"/>
  <c r="C6512"/>
  <c r="F6512" s="1"/>
  <c r="C6511"/>
  <c r="C6510"/>
  <c r="F6510" s="1"/>
  <c r="C6509"/>
  <c r="C6508"/>
  <c r="F6508" s="1"/>
  <c r="C6507"/>
  <c r="C6506"/>
  <c r="F6506" s="1"/>
  <c r="C6505"/>
  <c r="C6504"/>
  <c r="F6504" s="1"/>
  <c r="C6503"/>
  <c r="C6502"/>
  <c r="F6502" s="1"/>
  <c r="C6501"/>
  <c r="F6501" s="1"/>
  <c r="C6500"/>
  <c r="F6500" s="1"/>
  <c r="C6499"/>
  <c r="C6498"/>
  <c r="F6498" s="1"/>
  <c r="D6497"/>
  <c r="C6497"/>
  <c r="F6497" s="1"/>
  <c r="C6496"/>
  <c r="F6496" s="1"/>
  <c r="C6495"/>
  <c r="C6494"/>
  <c r="F6494" s="1"/>
  <c r="C6493"/>
  <c r="C6492"/>
  <c r="F6492" s="1"/>
  <c r="C6491"/>
  <c r="C6490"/>
  <c r="F6490" s="1"/>
  <c r="C6489"/>
  <c r="F6489" s="1"/>
  <c r="C6488"/>
  <c r="F6488" s="1"/>
  <c r="C6487"/>
  <c r="C6486"/>
  <c r="F6486" s="1"/>
  <c r="C6485"/>
  <c r="C6484"/>
  <c r="F6484" s="1"/>
  <c r="C6483"/>
  <c r="C6482"/>
  <c r="F6482" s="1"/>
  <c r="D6481"/>
  <c r="C6481"/>
  <c r="F6481" s="1"/>
  <c r="C6480"/>
  <c r="F6480" s="1"/>
  <c r="C6479"/>
  <c r="C6478"/>
  <c r="F6478" s="1"/>
  <c r="C6477"/>
  <c r="C6476"/>
  <c r="F6476" s="1"/>
  <c r="C6475"/>
  <c r="C6474"/>
  <c r="F6474" s="1"/>
  <c r="D6473"/>
  <c r="C6473"/>
  <c r="F6473" s="1"/>
  <c r="C6472"/>
  <c r="F6472" s="1"/>
  <c r="C6471"/>
  <c r="C6470"/>
  <c r="F6470" s="1"/>
  <c r="C6469"/>
  <c r="F6469" s="1"/>
  <c r="C6468"/>
  <c r="F6468" s="1"/>
  <c r="C6467"/>
  <c r="C6466"/>
  <c r="F6466" s="1"/>
  <c r="D6465"/>
  <c r="C6465"/>
  <c r="F6465" s="1"/>
  <c r="C6464"/>
  <c r="F6464" s="1"/>
  <c r="C6463"/>
  <c r="C6462"/>
  <c r="F6462" s="1"/>
  <c r="C6461"/>
  <c r="C6460"/>
  <c r="F6460" s="1"/>
  <c r="C6459"/>
  <c r="C6458"/>
  <c r="F6458" s="1"/>
  <c r="C6457"/>
  <c r="F6457" s="1"/>
  <c r="C6456"/>
  <c r="F6456" s="1"/>
  <c r="C6455"/>
  <c r="C6454"/>
  <c r="F6454" s="1"/>
  <c r="D6453"/>
  <c r="C6453"/>
  <c r="F6453" s="1"/>
  <c r="C6452"/>
  <c r="F6452" s="1"/>
  <c r="C6451"/>
  <c r="C6450"/>
  <c r="F6450" s="1"/>
  <c r="D6449"/>
  <c r="C6449"/>
  <c r="F6449" s="1"/>
  <c r="C6448"/>
  <c r="F6448" s="1"/>
  <c r="C6447"/>
  <c r="C6446"/>
  <c r="F6446" s="1"/>
  <c r="C6445"/>
  <c r="C6444"/>
  <c r="F6444" s="1"/>
  <c r="C6443"/>
  <c r="C6442"/>
  <c r="F6442" s="1"/>
  <c r="C6441"/>
  <c r="C6440"/>
  <c r="F6440" s="1"/>
  <c r="C6439"/>
  <c r="C6438"/>
  <c r="F6438" s="1"/>
  <c r="C6437"/>
  <c r="F6437" s="1"/>
  <c r="C6436"/>
  <c r="F6436" s="1"/>
  <c r="C6435"/>
  <c r="C6434"/>
  <c r="F6434" s="1"/>
  <c r="D6433"/>
  <c r="C6433"/>
  <c r="F6433" s="1"/>
  <c r="C6432"/>
  <c r="F6432" s="1"/>
  <c r="C6431"/>
  <c r="C6430"/>
  <c r="F6430" s="1"/>
  <c r="C6429"/>
  <c r="C6428"/>
  <c r="F6428" s="1"/>
  <c r="C6427"/>
  <c r="C6426"/>
  <c r="F6426" s="1"/>
  <c r="C6425"/>
  <c r="F6425" s="1"/>
  <c r="C6424"/>
  <c r="F6424" s="1"/>
  <c r="C6423"/>
  <c r="C6422"/>
  <c r="F6422" s="1"/>
  <c r="C6421"/>
  <c r="C6420"/>
  <c r="F6420" s="1"/>
  <c r="C6419"/>
  <c r="C6418"/>
  <c r="F6418" s="1"/>
  <c r="D6417"/>
  <c r="C6417"/>
  <c r="F6417" s="1"/>
  <c r="C6416"/>
  <c r="F6416" s="1"/>
  <c r="C6415"/>
  <c r="C6414"/>
  <c r="F6414" s="1"/>
  <c r="C6413"/>
  <c r="C6412"/>
  <c r="F6412" s="1"/>
  <c r="C6411"/>
  <c r="C6410"/>
  <c r="F6410" s="1"/>
  <c r="D6409"/>
  <c r="C6409"/>
  <c r="F6409" s="1"/>
  <c r="C6408"/>
  <c r="F6408" s="1"/>
  <c r="C6407"/>
  <c r="C6406"/>
  <c r="F6406" s="1"/>
  <c r="C6405"/>
  <c r="F6405" s="1"/>
  <c r="C6404"/>
  <c r="F6404" s="1"/>
  <c r="C6403"/>
  <c r="C6402"/>
  <c r="F6402" s="1"/>
  <c r="D6401"/>
  <c r="C6401"/>
  <c r="F6401" s="1"/>
  <c r="C6400"/>
  <c r="F6400" s="1"/>
  <c r="C6399"/>
  <c r="C6398"/>
  <c r="F6398" s="1"/>
  <c r="C6397"/>
  <c r="C6396"/>
  <c r="F6396" s="1"/>
  <c r="C6395"/>
  <c r="C6394"/>
  <c r="F6394" s="1"/>
  <c r="C6393"/>
  <c r="F6393" s="1"/>
  <c r="C6392"/>
  <c r="F6392" s="1"/>
  <c r="C6391"/>
  <c r="C6390"/>
  <c r="F6390" s="1"/>
  <c r="D6389"/>
  <c r="C6389"/>
  <c r="F6389" s="1"/>
  <c r="C6388"/>
  <c r="F6388" s="1"/>
  <c r="C6387"/>
  <c r="C6386"/>
  <c r="F6386" s="1"/>
  <c r="D6385"/>
  <c r="C6385"/>
  <c r="F6385" s="1"/>
  <c r="C6384"/>
  <c r="F6384" s="1"/>
  <c r="C6383"/>
  <c r="C6382"/>
  <c r="F6382" s="1"/>
  <c r="C6381"/>
  <c r="C6380"/>
  <c r="F6380" s="1"/>
  <c r="C6379"/>
  <c r="C6378"/>
  <c r="F6378" s="1"/>
  <c r="C6377"/>
  <c r="C6376"/>
  <c r="F6376" s="1"/>
  <c r="C6375"/>
  <c r="C6374"/>
  <c r="F6374" s="1"/>
  <c r="C6373"/>
  <c r="F6373" s="1"/>
  <c r="C6372"/>
  <c r="F6372" s="1"/>
  <c r="C6371"/>
  <c r="C6370"/>
  <c r="F6370" s="1"/>
  <c r="D6369"/>
  <c r="C6369"/>
  <c r="F6369" s="1"/>
  <c r="C6368"/>
  <c r="F6368" s="1"/>
  <c r="C6367"/>
  <c r="C6366"/>
  <c r="F6366" s="1"/>
  <c r="C6365"/>
  <c r="C6364"/>
  <c r="F6364" s="1"/>
  <c r="C6363"/>
  <c r="C6362"/>
  <c r="F6362" s="1"/>
  <c r="C6361"/>
  <c r="F6361" s="1"/>
  <c r="C6360"/>
  <c r="F6360" s="1"/>
  <c r="C6359"/>
  <c r="C6358"/>
  <c r="F6358" s="1"/>
  <c r="C6357"/>
  <c r="C6356"/>
  <c r="F6356" s="1"/>
  <c r="C6355"/>
  <c r="C6354"/>
  <c r="F6354" s="1"/>
  <c r="D6353"/>
  <c r="C6353"/>
  <c r="F6353" s="1"/>
  <c r="C6352"/>
  <c r="F6352" s="1"/>
  <c r="C6351"/>
  <c r="C6350"/>
  <c r="F6350" s="1"/>
  <c r="C6349"/>
  <c r="C6348"/>
  <c r="F6348" s="1"/>
  <c r="C6347"/>
  <c r="C6346"/>
  <c r="F6346" s="1"/>
  <c r="D6345"/>
  <c r="C6345"/>
  <c r="F6345" s="1"/>
  <c r="C6344"/>
  <c r="F6344" s="1"/>
  <c r="C6343"/>
  <c r="C6342"/>
  <c r="F6342" s="1"/>
  <c r="C6341"/>
  <c r="F6341" s="1"/>
  <c r="C6340"/>
  <c r="F6340" s="1"/>
  <c r="C6339"/>
  <c r="C6338"/>
  <c r="F6338" s="1"/>
  <c r="D6337"/>
  <c r="C6337"/>
  <c r="F6337" s="1"/>
  <c r="C6336"/>
  <c r="F6336" s="1"/>
  <c r="C6335"/>
  <c r="C6334"/>
  <c r="F6334" s="1"/>
  <c r="C6333"/>
  <c r="C6332"/>
  <c r="F6332" s="1"/>
  <c r="C6331"/>
  <c r="C6330"/>
  <c r="F6330" s="1"/>
  <c r="C6329"/>
  <c r="F6329" s="1"/>
  <c r="C6328"/>
  <c r="F6328" s="1"/>
  <c r="C6327"/>
  <c r="C6326"/>
  <c r="F6326" s="1"/>
  <c r="D6325"/>
  <c r="C6325"/>
  <c r="F6325" s="1"/>
  <c r="C6324"/>
  <c r="F6324" s="1"/>
  <c r="C6323"/>
  <c r="C6322"/>
  <c r="F6322" s="1"/>
  <c r="D6321"/>
  <c r="C6321"/>
  <c r="F6321" s="1"/>
  <c r="C6320"/>
  <c r="F6320" s="1"/>
  <c r="C6319"/>
  <c r="C6318"/>
  <c r="F6318" s="1"/>
  <c r="C6317"/>
  <c r="C6316"/>
  <c r="F6316" s="1"/>
  <c r="C6315"/>
  <c r="C6314"/>
  <c r="F6314" s="1"/>
  <c r="C6313"/>
  <c r="C6312"/>
  <c r="F6312" s="1"/>
  <c r="C6311"/>
  <c r="C6310"/>
  <c r="F6310" s="1"/>
  <c r="C6309"/>
  <c r="F6309" s="1"/>
  <c r="C6308"/>
  <c r="F6308" s="1"/>
  <c r="C6307"/>
  <c r="C6306"/>
  <c r="F6306" s="1"/>
  <c r="D6305"/>
  <c r="C6305"/>
  <c r="F6305" s="1"/>
  <c r="C6304"/>
  <c r="F6304" s="1"/>
  <c r="C6303"/>
  <c r="C6302"/>
  <c r="F6302" s="1"/>
  <c r="C6301"/>
  <c r="C6300"/>
  <c r="F6300" s="1"/>
  <c r="C6299"/>
  <c r="C6298"/>
  <c r="F6298" s="1"/>
  <c r="C6297"/>
  <c r="F6297" s="1"/>
  <c r="C6296"/>
  <c r="F6296" s="1"/>
  <c r="C6295"/>
  <c r="C6294"/>
  <c r="F6294" s="1"/>
  <c r="C6293"/>
  <c r="C6292"/>
  <c r="F6292" s="1"/>
  <c r="C6291"/>
  <c r="C6290"/>
  <c r="F6290" s="1"/>
  <c r="D6289"/>
  <c r="C6289"/>
  <c r="F6289" s="1"/>
  <c r="C6288"/>
  <c r="F6288" s="1"/>
  <c r="C6287"/>
  <c r="C6286"/>
  <c r="F6286" s="1"/>
  <c r="C6285"/>
  <c r="C6284"/>
  <c r="F6284" s="1"/>
  <c r="C6283"/>
  <c r="C6282"/>
  <c r="F6282" s="1"/>
  <c r="D6281"/>
  <c r="C6281"/>
  <c r="F6281" s="1"/>
  <c r="C6280"/>
  <c r="F6280" s="1"/>
  <c r="C6279"/>
  <c r="C6278"/>
  <c r="F6278" s="1"/>
  <c r="C6277"/>
  <c r="F6277" s="1"/>
  <c r="C6276"/>
  <c r="F6276" s="1"/>
  <c r="C6275"/>
  <c r="C6274"/>
  <c r="F6274" s="1"/>
  <c r="D6273"/>
  <c r="C6273"/>
  <c r="F6273" s="1"/>
  <c r="C6272"/>
  <c r="F6272" s="1"/>
  <c r="C6271"/>
  <c r="C6270"/>
  <c r="F6270" s="1"/>
  <c r="C6269"/>
  <c r="C6268"/>
  <c r="F6268" s="1"/>
  <c r="C6267"/>
  <c r="C6266"/>
  <c r="F6266" s="1"/>
  <c r="C6265"/>
  <c r="F6265" s="1"/>
  <c r="C6264"/>
  <c r="F6264" s="1"/>
  <c r="C6263"/>
  <c r="C6262"/>
  <c r="F6262" s="1"/>
  <c r="D6261"/>
  <c r="C6261"/>
  <c r="F6261" s="1"/>
  <c r="C6260"/>
  <c r="F6260" s="1"/>
  <c r="C6259"/>
  <c r="C6258"/>
  <c r="F6258" s="1"/>
  <c r="D6257"/>
  <c r="C6257"/>
  <c r="F6257" s="1"/>
  <c r="C6256"/>
  <c r="F6256" s="1"/>
  <c r="C6255"/>
  <c r="C6254"/>
  <c r="F6254" s="1"/>
  <c r="C6253"/>
  <c r="C6252"/>
  <c r="F6252" s="1"/>
  <c r="C6251"/>
  <c r="C6250"/>
  <c r="F6250" s="1"/>
  <c r="C6249"/>
  <c r="C6248"/>
  <c r="F6248" s="1"/>
  <c r="C6247"/>
  <c r="C6246"/>
  <c r="F6246" s="1"/>
  <c r="C6245"/>
  <c r="F6245" s="1"/>
  <c r="C6244"/>
  <c r="F6244" s="1"/>
  <c r="C6243"/>
  <c r="C6242"/>
  <c r="F6242" s="1"/>
  <c r="D6241"/>
  <c r="C6241"/>
  <c r="F6241" s="1"/>
  <c r="C6240"/>
  <c r="F6240" s="1"/>
  <c r="C6239"/>
  <c r="C6238"/>
  <c r="F6238" s="1"/>
  <c r="C6237"/>
  <c r="C6236"/>
  <c r="F6236" s="1"/>
  <c r="C6235"/>
  <c r="C6234"/>
  <c r="F6234" s="1"/>
  <c r="C6233"/>
  <c r="F6233" s="1"/>
  <c r="C6232"/>
  <c r="F6232" s="1"/>
  <c r="C6231"/>
  <c r="C6230"/>
  <c r="F6230" s="1"/>
  <c r="C6229"/>
  <c r="C6228"/>
  <c r="F6228" s="1"/>
  <c r="C6227"/>
  <c r="C6226"/>
  <c r="F6226" s="1"/>
  <c r="D6225"/>
  <c r="C6225"/>
  <c r="F6225" s="1"/>
  <c r="C6224"/>
  <c r="F6224" s="1"/>
  <c r="C6223"/>
  <c r="C6222"/>
  <c r="F6222" s="1"/>
  <c r="C6221"/>
  <c r="C6220"/>
  <c r="F6220" s="1"/>
  <c r="C6219"/>
  <c r="C6218"/>
  <c r="F6218" s="1"/>
  <c r="D6217"/>
  <c r="C6217"/>
  <c r="F6217" s="1"/>
  <c r="C6216"/>
  <c r="F6216" s="1"/>
  <c r="C6215"/>
  <c r="C6214"/>
  <c r="F6214" s="1"/>
  <c r="C6213"/>
  <c r="F6213" s="1"/>
  <c r="C6212"/>
  <c r="F6212" s="1"/>
  <c r="C6211"/>
  <c r="C6210"/>
  <c r="F6210" s="1"/>
  <c r="D6209"/>
  <c r="C6209"/>
  <c r="F6209" s="1"/>
  <c r="C6208"/>
  <c r="F6208" s="1"/>
  <c r="C6207"/>
  <c r="C6206"/>
  <c r="F6206" s="1"/>
  <c r="C6205"/>
  <c r="C6204"/>
  <c r="F6204" s="1"/>
  <c r="C6203"/>
  <c r="C6202"/>
  <c r="F6202" s="1"/>
  <c r="C6201"/>
  <c r="F6201" s="1"/>
  <c r="C6200"/>
  <c r="F6200" s="1"/>
  <c r="C6199"/>
  <c r="C6198"/>
  <c r="F6198" s="1"/>
  <c r="D6197"/>
  <c r="C6197"/>
  <c r="F6197" s="1"/>
  <c r="C6196"/>
  <c r="F6196" s="1"/>
  <c r="C6195"/>
  <c r="C6194"/>
  <c r="F6194" s="1"/>
  <c r="D6193"/>
  <c r="C6193"/>
  <c r="F6193" s="1"/>
  <c r="C6192"/>
  <c r="F6192" s="1"/>
  <c r="C6191"/>
  <c r="C6190"/>
  <c r="F6190" s="1"/>
  <c r="C6189"/>
  <c r="C6188"/>
  <c r="F6188" s="1"/>
  <c r="C6187"/>
  <c r="C6186"/>
  <c r="F6186" s="1"/>
  <c r="C6185"/>
  <c r="C6184"/>
  <c r="F6184" s="1"/>
  <c r="C6183"/>
  <c r="C6182"/>
  <c r="F6182" s="1"/>
  <c r="C6181"/>
  <c r="F6181" s="1"/>
  <c r="C6180"/>
  <c r="F6180" s="1"/>
  <c r="C6179"/>
  <c r="C6178"/>
  <c r="F6178" s="1"/>
  <c r="D6177"/>
  <c r="C6177"/>
  <c r="F6177" s="1"/>
  <c r="C6176"/>
  <c r="F6176" s="1"/>
  <c r="C6175"/>
  <c r="C6174"/>
  <c r="F6174" s="1"/>
  <c r="C6173"/>
  <c r="C6172"/>
  <c r="F6172" s="1"/>
  <c r="C6171"/>
  <c r="C6170"/>
  <c r="F6170" s="1"/>
  <c r="C6169"/>
  <c r="F6169" s="1"/>
  <c r="C6168"/>
  <c r="F6168" s="1"/>
  <c r="C6167"/>
  <c r="C6166"/>
  <c r="F6166" s="1"/>
  <c r="C6165"/>
  <c r="C6164"/>
  <c r="F6164" s="1"/>
  <c r="C6163"/>
  <c r="C6162"/>
  <c r="F6162" s="1"/>
  <c r="D6161"/>
  <c r="C6161"/>
  <c r="F6161" s="1"/>
  <c r="C6160"/>
  <c r="F6160" s="1"/>
  <c r="C6159"/>
  <c r="C6158"/>
  <c r="F6158" s="1"/>
  <c r="C6157"/>
  <c r="C6156"/>
  <c r="F6156" s="1"/>
  <c r="C6155"/>
  <c r="C6154"/>
  <c r="F6154" s="1"/>
  <c r="D6153"/>
  <c r="C6153"/>
  <c r="F6153" s="1"/>
  <c r="C6152"/>
  <c r="F6152" s="1"/>
  <c r="C6151"/>
  <c r="C6150"/>
  <c r="F6150" s="1"/>
  <c r="C6149"/>
  <c r="F6149" s="1"/>
  <c r="C6148"/>
  <c r="F6148" s="1"/>
  <c r="C6147"/>
  <c r="C6146"/>
  <c r="F6146" s="1"/>
  <c r="D6145"/>
  <c r="C6145"/>
  <c r="F6145" s="1"/>
  <c r="C6144"/>
  <c r="F6144" s="1"/>
  <c r="C6143"/>
  <c r="C6142"/>
  <c r="F6142" s="1"/>
  <c r="C6141"/>
  <c r="C6140"/>
  <c r="F6140" s="1"/>
  <c r="C6139"/>
  <c r="C6138"/>
  <c r="F6138" s="1"/>
  <c r="C6137"/>
  <c r="F6137" s="1"/>
  <c r="C6136"/>
  <c r="F6136" s="1"/>
  <c r="C6135"/>
  <c r="C6134"/>
  <c r="F6134" s="1"/>
  <c r="D6133"/>
  <c r="C6133"/>
  <c r="F6133" s="1"/>
  <c r="C6132"/>
  <c r="F6132" s="1"/>
  <c r="C6131"/>
  <c r="C6130"/>
  <c r="F6130" s="1"/>
  <c r="D6129"/>
  <c r="C6129"/>
  <c r="F6129" s="1"/>
  <c r="C6128"/>
  <c r="F6128" s="1"/>
  <c r="C6127"/>
  <c r="C6126"/>
  <c r="F6126" s="1"/>
  <c r="C6125"/>
  <c r="C6124"/>
  <c r="F6124" s="1"/>
  <c r="C6123"/>
  <c r="C6122"/>
  <c r="F6122" s="1"/>
  <c r="C6121"/>
  <c r="C6120"/>
  <c r="F6120" s="1"/>
  <c r="C6119"/>
  <c r="C6118"/>
  <c r="F6118" s="1"/>
  <c r="C6117"/>
  <c r="F6117" s="1"/>
  <c r="C6116"/>
  <c r="F6116" s="1"/>
  <c r="C6115"/>
  <c r="C6114"/>
  <c r="F6114" s="1"/>
  <c r="D6113"/>
  <c r="C6113"/>
  <c r="F6113" s="1"/>
  <c r="C6112"/>
  <c r="F6112" s="1"/>
  <c r="C6111"/>
  <c r="C6110"/>
  <c r="F6110" s="1"/>
  <c r="C6109"/>
  <c r="C6108"/>
  <c r="F6108" s="1"/>
  <c r="C6107"/>
  <c r="C6106"/>
  <c r="F6106" s="1"/>
  <c r="C6105"/>
  <c r="F6105" s="1"/>
  <c r="C6104"/>
  <c r="F6104" s="1"/>
  <c r="C6103"/>
  <c r="C6102"/>
  <c r="F6102" s="1"/>
  <c r="C6101"/>
  <c r="C6100"/>
  <c r="F6100" s="1"/>
  <c r="C6099"/>
  <c r="C6098"/>
  <c r="F6098" s="1"/>
  <c r="D6097"/>
  <c r="C6097"/>
  <c r="F6097" s="1"/>
  <c r="C6096"/>
  <c r="F6096" s="1"/>
  <c r="C6095"/>
  <c r="C6094"/>
  <c r="F6094" s="1"/>
  <c r="C6093"/>
  <c r="C6092"/>
  <c r="F6092" s="1"/>
  <c r="C6091"/>
  <c r="C6090"/>
  <c r="F6090" s="1"/>
  <c r="D6089"/>
  <c r="C6089"/>
  <c r="F6089" s="1"/>
  <c r="C6088"/>
  <c r="F6088" s="1"/>
  <c r="C6087"/>
  <c r="C6086"/>
  <c r="F6086" s="1"/>
  <c r="C6085"/>
  <c r="F6085" s="1"/>
  <c r="C6084"/>
  <c r="F6084" s="1"/>
  <c r="C6083"/>
  <c r="C6082"/>
  <c r="F6082" s="1"/>
  <c r="D6081"/>
  <c r="C6081"/>
  <c r="F6081" s="1"/>
  <c r="C6080"/>
  <c r="F6080" s="1"/>
  <c r="C6079"/>
  <c r="C6078"/>
  <c r="F6078" s="1"/>
  <c r="C6077"/>
  <c r="C6076"/>
  <c r="F6076" s="1"/>
  <c r="C6075"/>
  <c r="C6074"/>
  <c r="F6074" s="1"/>
  <c r="C6073"/>
  <c r="F6073" s="1"/>
  <c r="C6072"/>
  <c r="F6072" s="1"/>
  <c r="C6071"/>
  <c r="C6070"/>
  <c r="F6070" s="1"/>
  <c r="D6069"/>
  <c r="C6069"/>
  <c r="F6069" s="1"/>
  <c r="C6068"/>
  <c r="F6068" s="1"/>
  <c r="C6067"/>
  <c r="C6066"/>
  <c r="F6066" s="1"/>
  <c r="D6065"/>
  <c r="C6065"/>
  <c r="F6065" s="1"/>
  <c r="C6064"/>
  <c r="F6064" s="1"/>
  <c r="C6063"/>
  <c r="C6062"/>
  <c r="F6062" s="1"/>
  <c r="C6061"/>
  <c r="C6060"/>
  <c r="F6060" s="1"/>
  <c r="C6059"/>
  <c r="C6058"/>
  <c r="F6058" s="1"/>
  <c r="C6057"/>
  <c r="C6056"/>
  <c r="F6056" s="1"/>
  <c r="C6055"/>
  <c r="C6054"/>
  <c r="F6054" s="1"/>
  <c r="C6053"/>
  <c r="F6053" s="1"/>
  <c r="C6052"/>
  <c r="F6052" s="1"/>
  <c r="C6051"/>
  <c r="C6050"/>
  <c r="F6050" s="1"/>
  <c r="D6049"/>
  <c r="C6049"/>
  <c r="F6049" s="1"/>
  <c r="C6048"/>
  <c r="F6048" s="1"/>
  <c r="C6047"/>
  <c r="C6046"/>
  <c r="F6046" s="1"/>
  <c r="C6045"/>
  <c r="C6044"/>
  <c r="F6044" s="1"/>
  <c r="C6043"/>
  <c r="C6042"/>
  <c r="F6042" s="1"/>
  <c r="C6041"/>
  <c r="F6041" s="1"/>
  <c r="C6040"/>
  <c r="F6040" s="1"/>
  <c r="C6039"/>
  <c r="C6038"/>
  <c r="F6038" s="1"/>
  <c r="C6037"/>
  <c r="C6036"/>
  <c r="F6036" s="1"/>
  <c r="C6035"/>
  <c r="C6034"/>
  <c r="F6034" s="1"/>
  <c r="D6033"/>
  <c r="C6033"/>
  <c r="F6033" s="1"/>
  <c r="C6032"/>
  <c r="F6032" s="1"/>
  <c r="C6031"/>
  <c r="C6030"/>
  <c r="F6030" s="1"/>
  <c r="C6029"/>
  <c r="C6028"/>
  <c r="F6028" s="1"/>
  <c r="C6027"/>
  <c r="C6026"/>
  <c r="F6026" s="1"/>
  <c r="D6025"/>
  <c r="C6025"/>
  <c r="F6025" s="1"/>
  <c r="C6024"/>
  <c r="F6024" s="1"/>
  <c r="C6023"/>
  <c r="C6022"/>
  <c r="F6022" s="1"/>
  <c r="C6021"/>
  <c r="F6021" s="1"/>
  <c r="C6020"/>
  <c r="F6020" s="1"/>
  <c r="C6019"/>
  <c r="C6018"/>
  <c r="F6018" s="1"/>
  <c r="D6017"/>
  <c r="C6017"/>
  <c r="F6017" s="1"/>
  <c r="C6016"/>
  <c r="F6016" s="1"/>
  <c r="C6015"/>
  <c r="C6014"/>
  <c r="F6014" s="1"/>
  <c r="C6013"/>
  <c r="C6012"/>
  <c r="F6012" s="1"/>
  <c r="C6011"/>
  <c r="C6010"/>
  <c r="F6010" s="1"/>
  <c r="C6009"/>
  <c r="F6009" s="1"/>
  <c r="C6008"/>
  <c r="F6008" s="1"/>
  <c r="C6007"/>
  <c r="C6006"/>
  <c r="F6006" s="1"/>
  <c r="D6005"/>
  <c r="C6005"/>
  <c r="F6005" s="1"/>
  <c r="C6004"/>
  <c r="F6004" s="1"/>
  <c r="C6003"/>
  <c r="C6002"/>
  <c r="F6002" s="1"/>
  <c r="D6001"/>
  <c r="C6001"/>
  <c r="F6001" s="1"/>
  <c r="C6000"/>
  <c r="F6000" s="1"/>
  <c r="C5999"/>
  <c r="C5998"/>
  <c r="F5998" s="1"/>
  <c r="C5997"/>
  <c r="C5996"/>
  <c r="F5996" s="1"/>
  <c r="C5995"/>
  <c r="C5994"/>
  <c r="F5994" s="1"/>
  <c r="C5993"/>
  <c r="C5992"/>
  <c r="F5992" s="1"/>
  <c r="C5991"/>
  <c r="C5990"/>
  <c r="F5990" s="1"/>
  <c r="C5989"/>
  <c r="F5989" s="1"/>
  <c r="C5988"/>
  <c r="F5988" s="1"/>
  <c r="C5987"/>
  <c r="C5986"/>
  <c r="F5986" s="1"/>
  <c r="D5985"/>
  <c r="C5985"/>
  <c r="F5985" s="1"/>
  <c r="C5984"/>
  <c r="F5984" s="1"/>
  <c r="C5983"/>
  <c r="C5982"/>
  <c r="F5982" s="1"/>
  <c r="C5981"/>
  <c r="C5980"/>
  <c r="F5980" s="1"/>
  <c r="C5979"/>
  <c r="C5978"/>
  <c r="F5978" s="1"/>
  <c r="C5977"/>
  <c r="F5977" s="1"/>
  <c r="C5976"/>
  <c r="F5976" s="1"/>
  <c r="C5975"/>
  <c r="C5974"/>
  <c r="F5974" s="1"/>
  <c r="C5973"/>
  <c r="C5972"/>
  <c r="F5972" s="1"/>
  <c r="C5971"/>
  <c r="C5970"/>
  <c r="F5970" s="1"/>
  <c r="D5969"/>
  <c r="C5969"/>
  <c r="F5969" s="1"/>
  <c r="C5968"/>
  <c r="F5968" s="1"/>
  <c r="C5967"/>
  <c r="C5966"/>
  <c r="F5966" s="1"/>
  <c r="C5965"/>
  <c r="C5964"/>
  <c r="F5964" s="1"/>
  <c r="C5963"/>
  <c r="C5962"/>
  <c r="F5962" s="1"/>
  <c r="D5961"/>
  <c r="C5961"/>
  <c r="F5961" s="1"/>
  <c r="C5960"/>
  <c r="F5960" s="1"/>
  <c r="C5959"/>
  <c r="C5958"/>
  <c r="F5958" s="1"/>
  <c r="C5957"/>
  <c r="F5957" s="1"/>
  <c r="C5956"/>
  <c r="F5956" s="1"/>
  <c r="C5955"/>
  <c r="C5954"/>
  <c r="F5954" s="1"/>
  <c r="D5953"/>
  <c r="C5953"/>
  <c r="F5953" s="1"/>
  <c r="C5952"/>
  <c r="F5952" s="1"/>
  <c r="C5951"/>
  <c r="C5950"/>
  <c r="F5950" s="1"/>
  <c r="C5949"/>
  <c r="C5948"/>
  <c r="F5948" s="1"/>
  <c r="C5947"/>
  <c r="C5946"/>
  <c r="F5946" s="1"/>
  <c r="C5945"/>
  <c r="F5945" s="1"/>
  <c r="C5944"/>
  <c r="F5944" s="1"/>
  <c r="C5943"/>
  <c r="C5942"/>
  <c r="F5942" s="1"/>
  <c r="D5941"/>
  <c r="C5941"/>
  <c r="F5941" s="1"/>
  <c r="C5940"/>
  <c r="F5940" s="1"/>
  <c r="C5939"/>
  <c r="C5938"/>
  <c r="F5938" s="1"/>
  <c r="D5937"/>
  <c r="C5937"/>
  <c r="F5937" s="1"/>
  <c r="C5936"/>
  <c r="F5936" s="1"/>
  <c r="C5935"/>
  <c r="C5934"/>
  <c r="F5934" s="1"/>
  <c r="C5933"/>
  <c r="C5932"/>
  <c r="F5932" s="1"/>
  <c r="C5931"/>
  <c r="C5930"/>
  <c r="F5930" s="1"/>
  <c r="C5929"/>
  <c r="C5928"/>
  <c r="F5928" s="1"/>
  <c r="C5927"/>
  <c r="C5926"/>
  <c r="F5926" s="1"/>
  <c r="C5925"/>
  <c r="F5925" s="1"/>
  <c r="C5924"/>
  <c r="F5924" s="1"/>
  <c r="C5923"/>
  <c r="C5922"/>
  <c r="F5922" s="1"/>
  <c r="D5921"/>
  <c r="C5921"/>
  <c r="F5921" s="1"/>
  <c r="C5920"/>
  <c r="F5920" s="1"/>
  <c r="C5919"/>
  <c r="C5918"/>
  <c r="F5918" s="1"/>
  <c r="C5917"/>
  <c r="C5916"/>
  <c r="F5916" s="1"/>
  <c r="C5915"/>
  <c r="C5914"/>
  <c r="F5914" s="1"/>
  <c r="C5913"/>
  <c r="F5913" s="1"/>
  <c r="C5912"/>
  <c r="F5912" s="1"/>
  <c r="C5911"/>
  <c r="C5910"/>
  <c r="F5910" s="1"/>
  <c r="C5909"/>
  <c r="C5908"/>
  <c r="F5908" s="1"/>
  <c r="C5907"/>
  <c r="C5906"/>
  <c r="F5906" s="1"/>
  <c r="D5905"/>
  <c r="C5905"/>
  <c r="F5905" s="1"/>
  <c r="C5904"/>
  <c r="F5904" s="1"/>
  <c r="C5903"/>
  <c r="C5902"/>
  <c r="F5902" s="1"/>
  <c r="C5901"/>
  <c r="C5900"/>
  <c r="F5900" s="1"/>
  <c r="C5899"/>
  <c r="C5898"/>
  <c r="F5898" s="1"/>
  <c r="D5897"/>
  <c r="C5897"/>
  <c r="F5897" s="1"/>
  <c r="C5896"/>
  <c r="F5896" s="1"/>
  <c r="C5895"/>
  <c r="C5894"/>
  <c r="F5894" s="1"/>
  <c r="C5893"/>
  <c r="F5893" s="1"/>
  <c r="C5892"/>
  <c r="F5892" s="1"/>
  <c r="C5891"/>
  <c r="C5890"/>
  <c r="F5890" s="1"/>
  <c r="D5889"/>
  <c r="C5889"/>
  <c r="F5889" s="1"/>
  <c r="C5888"/>
  <c r="F5888" s="1"/>
  <c r="C5887"/>
  <c r="C5886"/>
  <c r="F5886" s="1"/>
  <c r="C5885"/>
  <c r="C5884"/>
  <c r="F5884" s="1"/>
  <c r="C5883"/>
  <c r="C5882"/>
  <c r="F5882" s="1"/>
  <c r="C5881"/>
  <c r="F5881" s="1"/>
  <c r="C5880"/>
  <c r="F5880" s="1"/>
  <c r="C5879"/>
  <c r="C5878"/>
  <c r="F5878" s="1"/>
  <c r="D5877"/>
  <c r="C5877"/>
  <c r="F5877" s="1"/>
  <c r="C5876"/>
  <c r="F5876" s="1"/>
  <c r="C5875"/>
  <c r="C5874"/>
  <c r="F5874" s="1"/>
  <c r="D5873"/>
  <c r="C5873"/>
  <c r="F5873" s="1"/>
  <c r="C5872"/>
  <c r="F5872" s="1"/>
  <c r="C5871"/>
  <c r="C5870"/>
  <c r="F5870" s="1"/>
  <c r="C5869"/>
  <c r="C5868"/>
  <c r="F5868" s="1"/>
  <c r="C5867"/>
  <c r="C5866"/>
  <c r="F5866" s="1"/>
  <c r="C5865"/>
  <c r="C5864"/>
  <c r="F5864" s="1"/>
  <c r="C5863"/>
  <c r="C5862"/>
  <c r="F5862" s="1"/>
  <c r="C5861"/>
  <c r="F5861" s="1"/>
  <c r="C5860"/>
  <c r="F5860" s="1"/>
  <c r="C5859"/>
  <c r="C5858"/>
  <c r="F5858" s="1"/>
  <c r="D5857"/>
  <c r="C5857"/>
  <c r="F5857" s="1"/>
  <c r="C5856"/>
  <c r="F5856" s="1"/>
  <c r="C5855"/>
  <c r="C5854"/>
  <c r="F5854" s="1"/>
  <c r="C5853"/>
  <c r="C5852"/>
  <c r="F5852" s="1"/>
  <c r="C5851"/>
  <c r="C5850"/>
  <c r="F5850" s="1"/>
  <c r="C5849"/>
  <c r="F5849" s="1"/>
  <c r="C5848"/>
  <c r="F5848" s="1"/>
  <c r="C5847"/>
  <c r="C5846"/>
  <c r="F5846" s="1"/>
  <c r="C5845"/>
  <c r="C5844"/>
  <c r="F5844" s="1"/>
  <c r="C5843"/>
  <c r="C5842"/>
  <c r="F5842" s="1"/>
  <c r="D5841"/>
  <c r="C5841"/>
  <c r="F5841" s="1"/>
  <c r="C5840"/>
  <c r="F5840" s="1"/>
  <c r="C5839"/>
  <c r="C5838"/>
  <c r="F5838" s="1"/>
  <c r="C5837"/>
  <c r="C5836"/>
  <c r="F5836" s="1"/>
  <c r="C5835"/>
  <c r="C5834"/>
  <c r="F5834" s="1"/>
  <c r="D5833"/>
  <c r="C5833"/>
  <c r="F5833" s="1"/>
  <c r="C5832"/>
  <c r="F5832" s="1"/>
  <c r="C5831"/>
  <c r="C5830"/>
  <c r="F5830" s="1"/>
  <c r="C5829"/>
  <c r="F5829" s="1"/>
  <c r="C5828"/>
  <c r="F5828" s="1"/>
  <c r="C5827"/>
  <c r="C5826"/>
  <c r="F5826" s="1"/>
  <c r="D5825"/>
  <c r="C5825"/>
  <c r="F5825" s="1"/>
  <c r="C5824"/>
  <c r="F5824" s="1"/>
  <c r="C5823"/>
  <c r="C5822"/>
  <c r="F5822" s="1"/>
  <c r="C5821"/>
  <c r="C5820"/>
  <c r="F5820" s="1"/>
  <c r="C5819"/>
  <c r="C5818"/>
  <c r="F5818" s="1"/>
  <c r="C5817"/>
  <c r="F5817" s="1"/>
  <c r="C5816"/>
  <c r="F5816" s="1"/>
  <c r="C5815"/>
  <c r="C5814"/>
  <c r="F5814" s="1"/>
  <c r="D5813"/>
  <c r="C5813"/>
  <c r="F5813" s="1"/>
  <c r="C5812"/>
  <c r="F5812" s="1"/>
  <c r="C5811"/>
  <c r="C5810"/>
  <c r="F5810" s="1"/>
  <c r="D5809"/>
  <c r="C5809"/>
  <c r="F5809" s="1"/>
  <c r="C5808"/>
  <c r="F5808" s="1"/>
  <c r="C5807"/>
  <c r="C5806"/>
  <c r="F5806" s="1"/>
  <c r="C5805"/>
  <c r="C5804"/>
  <c r="F5804" s="1"/>
  <c r="C5803"/>
  <c r="C5802"/>
  <c r="F5802" s="1"/>
  <c r="C5801"/>
  <c r="C5800"/>
  <c r="F5800" s="1"/>
  <c r="C5799"/>
  <c r="C5798"/>
  <c r="F5798" s="1"/>
  <c r="C5797"/>
  <c r="F5797" s="1"/>
  <c r="C5796"/>
  <c r="F5796" s="1"/>
  <c r="C5795"/>
  <c r="C5794"/>
  <c r="F5794" s="1"/>
  <c r="D5793"/>
  <c r="C5793"/>
  <c r="F5793" s="1"/>
  <c r="C5792"/>
  <c r="F5792" s="1"/>
  <c r="C5791"/>
  <c r="C5790"/>
  <c r="F5790" s="1"/>
  <c r="C5789"/>
  <c r="C5788"/>
  <c r="F5788" s="1"/>
  <c r="C5787"/>
  <c r="C5786"/>
  <c r="F5786" s="1"/>
  <c r="C5785"/>
  <c r="F5785" s="1"/>
  <c r="C5784"/>
  <c r="F5784" s="1"/>
  <c r="C5783"/>
  <c r="C5782"/>
  <c r="F5782" s="1"/>
  <c r="C5781"/>
  <c r="C5780"/>
  <c r="F5780" s="1"/>
  <c r="C5779"/>
  <c r="C5778"/>
  <c r="F5778" s="1"/>
  <c r="D5777"/>
  <c r="C5777"/>
  <c r="F5777" s="1"/>
  <c r="C5776"/>
  <c r="F5776" s="1"/>
  <c r="C5775"/>
  <c r="C5774"/>
  <c r="F5774" s="1"/>
  <c r="C5773"/>
  <c r="C5772"/>
  <c r="F5772" s="1"/>
  <c r="C5771"/>
  <c r="C5770"/>
  <c r="F5770" s="1"/>
  <c r="D5769"/>
  <c r="C5769"/>
  <c r="F5769" s="1"/>
  <c r="C5768"/>
  <c r="F5768" s="1"/>
  <c r="C5767"/>
  <c r="C5766"/>
  <c r="F5766" s="1"/>
  <c r="C5765"/>
  <c r="F5765" s="1"/>
  <c r="C5764"/>
  <c r="F5764" s="1"/>
  <c r="C5763"/>
  <c r="C5762"/>
  <c r="F5762" s="1"/>
  <c r="D5761"/>
  <c r="C5761"/>
  <c r="F5761" s="1"/>
  <c r="C5760"/>
  <c r="F5760" s="1"/>
  <c r="C5759"/>
  <c r="C5758"/>
  <c r="F5758" s="1"/>
  <c r="C5757"/>
  <c r="C5756"/>
  <c r="F5756" s="1"/>
  <c r="C5755"/>
  <c r="C5754"/>
  <c r="F5754" s="1"/>
  <c r="C5753"/>
  <c r="F5753" s="1"/>
  <c r="C5752"/>
  <c r="F5752" s="1"/>
  <c r="C5751"/>
  <c r="C5750"/>
  <c r="F5750" s="1"/>
  <c r="D5749"/>
  <c r="C5749"/>
  <c r="F5749" s="1"/>
  <c r="C5748"/>
  <c r="F5748" s="1"/>
  <c r="C5747"/>
  <c r="C5746"/>
  <c r="F5746" s="1"/>
  <c r="D5745"/>
  <c r="C5745"/>
  <c r="F5745" s="1"/>
  <c r="C5744"/>
  <c r="F5744" s="1"/>
  <c r="C5743"/>
  <c r="C5742"/>
  <c r="F5742" s="1"/>
  <c r="C5741"/>
  <c r="C5740"/>
  <c r="F5740" s="1"/>
  <c r="C5739"/>
  <c r="C5738"/>
  <c r="F5738" s="1"/>
  <c r="C5737"/>
  <c r="C5736"/>
  <c r="F5736" s="1"/>
  <c r="C5735"/>
  <c r="C5734"/>
  <c r="F5734" s="1"/>
  <c r="C5733"/>
  <c r="F5733" s="1"/>
  <c r="C5732"/>
  <c r="F5732" s="1"/>
  <c r="C5731"/>
  <c r="C5730"/>
  <c r="F5730" s="1"/>
  <c r="D5729"/>
  <c r="C5729"/>
  <c r="F5729" s="1"/>
  <c r="C5728"/>
  <c r="F5728" s="1"/>
  <c r="C5727"/>
  <c r="C5726"/>
  <c r="F5726" s="1"/>
  <c r="C5725"/>
  <c r="C5724"/>
  <c r="F5724" s="1"/>
  <c r="C5723"/>
  <c r="C5722"/>
  <c r="F5722" s="1"/>
  <c r="C5721"/>
  <c r="F5721" s="1"/>
  <c r="C5720"/>
  <c r="F5720" s="1"/>
  <c r="C5719"/>
  <c r="C5718"/>
  <c r="F5718" s="1"/>
  <c r="C5717"/>
  <c r="C5716"/>
  <c r="F5716" s="1"/>
  <c r="C5715"/>
  <c r="C5714"/>
  <c r="F5714" s="1"/>
  <c r="D5713"/>
  <c r="C5713"/>
  <c r="F5713" s="1"/>
  <c r="C5712"/>
  <c r="F5712" s="1"/>
  <c r="C5711"/>
  <c r="C5710"/>
  <c r="F5710" s="1"/>
  <c r="C5709"/>
  <c r="C5708"/>
  <c r="F5708" s="1"/>
  <c r="C5707"/>
  <c r="C5706"/>
  <c r="F5706" s="1"/>
  <c r="D5705"/>
  <c r="C5705"/>
  <c r="F5705" s="1"/>
  <c r="C5704"/>
  <c r="F5704" s="1"/>
  <c r="C5703"/>
  <c r="C5702"/>
  <c r="F5702" s="1"/>
  <c r="C5701"/>
  <c r="F5701" s="1"/>
  <c r="C5700"/>
  <c r="F5700" s="1"/>
  <c r="C5699"/>
  <c r="C5698"/>
  <c r="F5698" s="1"/>
  <c r="D5697"/>
  <c r="C5697"/>
  <c r="F5697" s="1"/>
  <c r="C5696"/>
  <c r="F5696" s="1"/>
  <c r="C5695"/>
  <c r="C5694"/>
  <c r="F5694" s="1"/>
  <c r="C5693"/>
  <c r="C5692"/>
  <c r="F5692" s="1"/>
  <c r="C5691"/>
  <c r="C5690"/>
  <c r="F5690" s="1"/>
  <c r="C5689"/>
  <c r="F5689" s="1"/>
  <c r="C5688"/>
  <c r="F5688" s="1"/>
  <c r="C5687"/>
  <c r="C5686"/>
  <c r="F5686" s="1"/>
  <c r="D5685"/>
  <c r="C5685"/>
  <c r="F5685" s="1"/>
  <c r="C5684"/>
  <c r="F5684" s="1"/>
  <c r="C5683"/>
  <c r="C5682"/>
  <c r="F5682" s="1"/>
  <c r="D5681"/>
  <c r="C5681"/>
  <c r="F5681" s="1"/>
  <c r="C5680"/>
  <c r="F5680" s="1"/>
  <c r="C5679"/>
  <c r="C5678"/>
  <c r="F5678" s="1"/>
  <c r="C5677"/>
  <c r="C5676"/>
  <c r="F5676" s="1"/>
  <c r="C5675"/>
  <c r="C5674"/>
  <c r="F5674" s="1"/>
  <c r="C5673"/>
  <c r="C5672"/>
  <c r="F5672" s="1"/>
  <c r="C5671"/>
  <c r="C5670"/>
  <c r="F5670" s="1"/>
  <c r="C5669"/>
  <c r="F5669" s="1"/>
  <c r="C5668"/>
  <c r="F5668" s="1"/>
  <c r="C5667"/>
  <c r="C5666"/>
  <c r="F5666" s="1"/>
  <c r="D5665"/>
  <c r="C5665"/>
  <c r="F5665" s="1"/>
  <c r="C5664"/>
  <c r="F5664" s="1"/>
  <c r="C5663"/>
  <c r="C5662"/>
  <c r="F5662" s="1"/>
  <c r="C5661"/>
  <c r="C5660"/>
  <c r="F5660" s="1"/>
  <c r="C5659"/>
  <c r="C5658"/>
  <c r="F5658" s="1"/>
  <c r="C5657"/>
  <c r="F5657" s="1"/>
  <c r="C5656"/>
  <c r="F5656" s="1"/>
  <c r="C5655"/>
  <c r="C5654"/>
  <c r="F5654" s="1"/>
  <c r="C5653"/>
  <c r="C5652"/>
  <c r="F5652" s="1"/>
  <c r="C5651"/>
  <c r="C5650"/>
  <c r="F5650" s="1"/>
  <c r="D5649"/>
  <c r="C5649"/>
  <c r="F5649" s="1"/>
  <c r="C5648"/>
  <c r="F5648" s="1"/>
  <c r="C5647"/>
  <c r="C5646"/>
  <c r="F5646" s="1"/>
  <c r="C5645"/>
  <c r="C5644"/>
  <c r="F5644" s="1"/>
  <c r="C5643"/>
  <c r="C5642"/>
  <c r="F5642" s="1"/>
  <c r="D5641"/>
  <c r="C5641"/>
  <c r="F5641" s="1"/>
  <c r="C5640"/>
  <c r="F5640" s="1"/>
  <c r="C5639"/>
  <c r="C5638"/>
  <c r="F5638" s="1"/>
  <c r="C5637"/>
  <c r="F5637" s="1"/>
  <c r="C5636"/>
  <c r="F5636" s="1"/>
  <c r="C5635"/>
  <c r="C5634"/>
  <c r="F5634" s="1"/>
  <c r="D5633"/>
  <c r="C5633"/>
  <c r="F5633" s="1"/>
  <c r="C5632"/>
  <c r="F5632" s="1"/>
  <c r="C5631"/>
  <c r="C5630"/>
  <c r="F5630" s="1"/>
  <c r="C5629"/>
  <c r="C5628"/>
  <c r="F5628" s="1"/>
  <c r="C5627"/>
  <c r="C5626"/>
  <c r="F5626" s="1"/>
  <c r="C5625"/>
  <c r="F5625" s="1"/>
  <c r="C5624"/>
  <c r="F5624" s="1"/>
  <c r="C5623"/>
  <c r="C5622"/>
  <c r="F5622" s="1"/>
  <c r="D5621"/>
  <c r="C5621"/>
  <c r="F5621" s="1"/>
  <c r="C5620"/>
  <c r="F5620" s="1"/>
  <c r="C5619"/>
  <c r="C5618"/>
  <c r="F5618" s="1"/>
  <c r="D5617"/>
  <c r="C5617"/>
  <c r="F5617" s="1"/>
  <c r="C5616"/>
  <c r="F5616" s="1"/>
  <c r="C5615"/>
  <c r="C5614"/>
  <c r="F5614" s="1"/>
  <c r="C5613"/>
  <c r="C5612"/>
  <c r="F5612" s="1"/>
  <c r="C5611"/>
  <c r="C5610"/>
  <c r="F5610" s="1"/>
  <c r="C5609"/>
  <c r="C5608"/>
  <c r="F5608" s="1"/>
  <c r="C5607"/>
  <c r="C5606"/>
  <c r="F5606" s="1"/>
  <c r="C5605"/>
  <c r="F5605" s="1"/>
  <c r="C5604"/>
  <c r="F5604" s="1"/>
  <c r="C5603"/>
  <c r="C5602"/>
  <c r="F5602" s="1"/>
  <c r="D5601"/>
  <c r="C5601"/>
  <c r="F5601" s="1"/>
  <c r="C5600"/>
  <c r="F5600" s="1"/>
  <c r="C5599"/>
  <c r="C5598"/>
  <c r="F5598" s="1"/>
  <c r="C5597"/>
  <c r="C5596"/>
  <c r="F5596" s="1"/>
  <c r="C5595"/>
  <c r="C5594"/>
  <c r="F5594" s="1"/>
  <c r="C5593"/>
  <c r="F5593" s="1"/>
  <c r="C5592"/>
  <c r="F5592" s="1"/>
  <c r="C5591"/>
  <c r="C5590"/>
  <c r="F5590" s="1"/>
  <c r="C5589"/>
  <c r="C5588"/>
  <c r="F5588" s="1"/>
  <c r="C5587"/>
  <c r="C5586"/>
  <c r="F5586" s="1"/>
  <c r="D5585"/>
  <c r="C5585"/>
  <c r="F5585" s="1"/>
  <c r="C5584"/>
  <c r="F5584" s="1"/>
  <c r="C5583"/>
  <c r="C5582"/>
  <c r="F5582" s="1"/>
  <c r="C5581"/>
  <c r="C5580"/>
  <c r="F5580" s="1"/>
  <c r="C5579"/>
  <c r="C5578"/>
  <c r="F5578" s="1"/>
  <c r="D5577"/>
  <c r="C5577"/>
  <c r="F5577" s="1"/>
  <c r="C5576"/>
  <c r="F5576" s="1"/>
  <c r="C5575"/>
  <c r="C5574"/>
  <c r="F5574" s="1"/>
  <c r="C5573"/>
  <c r="F5573" s="1"/>
  <c r="C5572"/>
  <c r="F5572" s="1"/>
  <c r="C5571"/>
  <c r="C5570"/>
  <c r="F5570" s="1"/>
  <c r="D5569"/>
  <c r="C5569"/>
  <c r="F5569" s="1"/>
  <c r="C5568"/>
  <c r="F5568" s="1"/>
  <c r="C5567"/>
  <c r="C5566"/>
  <c r="F5566" s="1"/>
  <c r="C5565"/>
  <c r="C5564"/>
  <c r="F5564" s="1"/>
  <c r="C5563"/>
  <c r="C5562"/>
  <c r="F5562" s="1"/>
  <c r="C5561"/>
  <c r="F5561" s="1"/>
  <c r="C5560"/>
  <c r="F5560" s="1"/>
  <c r="C5559"/>
  <c r="C5558"/>
  <c r="F5558" s="1"/>
  <c r="D5557"/>
  <c r="C5557"/>
  <c r="F5557" s="1"/>
  <c r="C5556"/>
  <c r="F5556" s="1"/>
  <c r="C5555"/>
  <c r="C5554"/>
  <c r="F5554" s="1"/>
  <c r="D5553"/>
  <c r="C5553"/>
  <c r="F5553" s="1"/>
  <c r="C5552"/>
  <c r="F5552" s="1"/>
  <c r="C5551"/>
  <c r="C5550"/>
  <c r="F5550" s="1"/>
  <c r="C5549"/>
  <c r="C5548"/>
  <c r="F5548" s="1"/>
  <c r="C5547"/>
  <c r="C5546"/>
  <c r="F5546" s="1"/>
  <c r="C5545"/>
  <c r="C5544"/>
  <c r="F5544" s="1"/>
  <c r="C5543"/>
  <c r="C5542"/>
  <c r="F5542" s="1"/>
  <c r="C5541"/>
  <c r="F5541" s="1"/>
  <c r="C5540"/>
  <c r="F5540" s="1"/>
  <c r="C5539"/>
  <c r="C5538"/>
  <c r="F5538" s="1"/>
  <c r="D5537"/>
  <c r="C5537"/>
  <c r="F5537" s="1"/>
  <c r="C5536"/>
  <c r="F5536" s="1"/>
  <c r="C5535"/>
  <c r="C5534"/>
  <c r="F5534" s="1"/>
  <c r="C5533"/>
  <c r="C5532"/>
  <c r="F5532" s="1"/>
  <c r="C5531"/>
  <c r="C5530"/>
  <c r="F5530" s="1"/>
  <c r="C5529"/>
  <c r="F5529" s="1"/>
  <c r="C5528"/>
  <c r="F5528" s="1"/>
  <c r="C5527"/>
  <c r="C5526"/>
  <c r="F5526" s="1"/>
  <c r="C5525"/>
  <c r="C5524"/>
  <c r="F5524" s="1"/>
  <c r="C5523"/>
  <c r="C5522"/>
  <c r="F5522" s="1"/>
  <c r="D5521"/>
  <c r="C5521"/>
  <c r="F5521" s="1"/>
  <c r="C5520"/>
  <c r="F5520" s="1"/>
  <c r="C5519"/>
  <c r="C5518"/>
  <c r="F5518" s="1"/>
  <c r="C5517"/>
  <c r="C5516"/>
  <c r="F5516" s="1"/>
  <c r="C5515"/>
  <c r="C5514"/>
  <c r="F5514" s="1"/>
  <c r="D5513"/>
  <c r="C5513"/>
  <c r="F5513" s="1"/>
  <c r="C5512"/>
  <c r="F5512" s="1"/>
  <c r="C5511"/>
  <c r="C5510"/>
  <c r="F5510" s="1"/>
  <c r="C5509"/>
  <c r="F5509" s="1"/>
  <c r="C5508"/>
  <c r="F5508" s="1"/>
  <c r="C5507"/>
  <c r="C5506"/>
  <c r="F5506" s="1"/>
  <c r="D5505"/>
  <c r="C5505"/>
  <c r="F5505" s="1"/>
  <c r="C5504"/>
  <c r="F5504" s="1"/>
  <c r="C5503"/>
  <c r="C5502"/>
  <c r="F5502" s="1"/>
  <c r="C5501"/>
  <c r="C5500"/>
  <c r="F5500" s="1"/>
  <c r="C5499"/>
  <c r="C5498"/>
  <c r="F5498" s="1"/>
  <c r="C5497"/>
  <c r="F5497" s="1"/>
  <c r="C5496"/>
  <c r="F5496" s="1"/>
  <c r="C5495"/>
  <c r="C5494"/>
  <c r="F5494" s="1"/>
  <c r="D5493"/>
  <c r="C5493"/>
  <c r="F5493" s="1"/>
  <c r="C5492"/>
  <c r="F5492" s="1"/>
  <c r="C5491"/>
  <c r="C5490"/>
  <c r="F5490" s="1"/>
  <c r="D5489"/>
  <c r="C5489"/>
  <c r="F5489" s="1"/>
  <c r="C5488"/>
  <c r="F5488" s="1"/>
  <c r="C5487"/>
  <c r="C5486"/>
  <c r="F5486" s="1"/>
  <c r="C5485"/>
  <c r="C5484"/>
  <c r="F5484" s="1"/>
  <c r="C5483"/>
  <c r="C5482"/>
  <c r="F5482" s="1"/>
  <c r="C5481"/>
  <c r="C5480"/>
  <c r="F5480" s="1"/>
  <c r="C5479"/>
  <c r="C5478"/>
  <c r="F5478" s="1"/>
  <c r="C5477"/>
  <c r="F5477" s="1"/>
  <c r="C5476"/>
  <c r="F5476" s="1"/>
  <c r="C5475"/>
  <c r="C5474"/>
  <c r="F5474" s="1"/>
  <c r="D5473"/>
  <c r="C5473"/>
  <c r="F5473" s="1"/>
  <c r="C5472"/>
  <c r="F5472" s="1"/>
  <c r="C5471"/>
  <c r="C5470"/>
  <c r="F5470" s="1"/>
  <c r="C5469"/>
  <c r="C5468"/>
  <c r="F5468" s="1"/>
  <c r="C5467"/>
  <c r="C5466"/>
  <c r="F5466" s="1"/>
  <c r="C5465"/>
  <c r="F5465" s="1"/>
  <c r="C5464"/>
  <c r="F5464" s="1"/>
  <c r="C5463"/>
  <c r="C5462"/>
  <c r="F5462" s="1"/>
  <c r="C5461"/>
  <c r="C5460"/>
  <c r="F5460" s="1"/>
  <c r="C5459"/>
  <c r="C5458"/>
  <c r="F5458" s="1"/>
  <c r="D5457"/>
  <c r="C5457"/>
  <c r="F5457" s="1"/>
  <c r="C5456"/>
  <c r="F5456" s="1"/>
  <c r="C5455"/>
  <c r="C5454"/>
  <c r="F5454" s="1"/>
  <c r="C5453"/>
  <c r="C5452"/>
  <c r="F5452" s="1"/>
  <c r="C5451"/>
  <c r="C5450"/>
  <c r="F5450" s="1"/>
  <c r="D5449"/>
  <c r="C5449"/>
  <c r="F5449" s="1"/>
  <c r="C5448"/>
  <c r="F5448" s="1"/>
  <c r="C5447"/>
  <c r="C5446"/>
  <c r="F5446" s="1"/>
  <c r="C5445"/>
  <c r="F5445" s="1"/>
  <c r="C5444"/>
  <c r="F5444" s="1"/>
  <c r="C5443"/>
  <c r="C5442"/>
  <c r="F5442" s="1"/>
  <c r="D5441"/>
  <c r="C5441"/>
  <c r="F5441" s="1"/>
  <c r="C5440"/>
  <c r="F5440" s="1"/>
  <c r="C5439"/>
  <c r="C5438"/>
  <c r="F5438" s="1"/>
  <c r="C5437"/>
  <c r="C5436"/>
  <c r="F5436" s="1"/>
  <c r="C5435"/>
  <c r="C5434"/>
  <c r="F5434" s="1"/>
  <c r="C5433"/>
  <c r="F5433" s="1"/>
  <c r="C5432"/>
  <c r="F5432" s="1"/>
  <c r="C5431"/>
  <c r="C5430"/>
  <c r="F5430" s="1"/>
  <c r="D5429"/>
  <c r="C5429"/>
  <c r="F5429" s="1"/>
  <c r="C5428"/>
  <c r="F5428" s="1"/>
  <c r="C5427"/>
  <c r="C5426"/>
  <c r="F5426" s="1"/>
  <c r="D5425"/>
  <c r="C5425"/>
  <c r="F5425" s="1"/>
  <c r="C5424"/>
  <c r="F5424" s="1"/>
  <c r="C5423"/>
  <c r="C5422"/>
  <c r="F5422" s="1"/>
  <c r="C5421"/>
  <c r="C5420"/>
  <c r="F5420" s="1"/>
  <c r="C5419"/>
  <c r="C5418"/>
  <c r="F5418" s="1"/>
  <c r="C5417"/>
  <c r="C5416"/>
  <c r="F5416" s="1"/>
  <c r="C5415"/>
  <c r="C5414"/>
  <c r="F5414" s="1"/>
  <c r="C5413"/>
  <c r="F5413" s="1"/>
  <c r="C5412"/>
  <c r="F5412" s="1"/>
  <c r="C5411"/>
  <c r="C5410"/>
  <c r="F5410" s="1"/>
  <c r="D5409"/>
  <c r="C5409"/>
  <c r="F5409" s="1"/>
  <c r="C5408"/>
  <c r="F5408" s="1"/>
  <c r="C5407"/>
  <c r="C5406"/>
  <c r="F5406" s="1"/>
  <c r="C5405"/>
  <c r="C5404"/>
  <c r="F5404" s="1"/>
  <c r="C5403"/>
  <c r="C5402"/>
  <c r="F5402" s="1"/>
  <c r="C5401"/>
  <c r="F5401" s="1"/>
  <c r="C5400"/>
  <c r="F5400" s="1"/>
  <c r="C5399"/>
  <c r="C5398"/>
  <c r="F5398" s="1"/>
  <c r="C5397"/>
  <c r="C5396"/>
  <c r="F5396" s="1"/>
  <c r="C5395"/>
  <c r="C5394"/>
  <c r="F5394" s="1"/>
  <c r="D5393"/>
  <c r="C5393"/>
  <c r="F5393" s="1"/>
  <c r="C5392"/>
  <c r="F5392" s="1"/>
  <c r="C5391"/>
  <c r="C5390"/>
  <c r="F5390" s="1"/>
  <c r="C5389"/>
  <c r="C5388"/>
  <c r="F5388" s="1"/>
  <c r="C5387"/>
  <c r="F5387" s="1"/>
  <c r="C5386"/>
  <c r="C5385"/>
  <c r="C5384"/>
  <c r="C5383"/>
  <c r="D5382"/>
  <c r="C5382"/>
  <c r="F5382" s="1"/>
  <c r="C5381"/>
  <c r="C5380"/>
  <c r="C5379"/>
  <c r="D5378"/>
  <c r="C5378"/>
  <c r="F5378" s="1"/>
  <c r="C5377"/>
  <c r="C5376"/>
  <c r="C5375"/>
  <c r="D5374"/>
  <c r="C5374"/>
  <c r="F5374" s="1"/>
  <c r="C5373"/>
  <c r="C5372"/>
  <c r="C5371"/>
  <c r="C5370"/>
  <c r="C5369"/>
  <c r="C5368"/>
  <c r="C5367"/>
  <c r="C5366"/>
  <c r="C5365"/>
  <c r="C5364"/>
  <c r="C5363"/>
  <c r="C5362"/>
  <c r="F5362" s="1"/>
  <c r="C5361"/>
  <c r="C5360"/>
  <c r="C5359"/>
  <c r="D5358"/>
  <c r="C5358"/>
  <c r="F5358" s="1"/>
  <c r="C5357"/>
  <c r="C5356"/>
  <c r="C5355"/>
  <c r="C5354"/>
  <c r="C5353"/>
  <c r="C5352"/>
  <c r="C5351"/>
  <c r="C5350"/>
  <c r="F5350" s="1"/>
  <c r="C5349"/>
  <c r="C5348"/>
  <c r="C5347"/>
  <c r="C5346"/>
  <c r="C5345"/>
  <c r="C5344"/>
  <c r="C5343"/>
  <c r="D5342"/>
  <c r="C5342"/>
  <c r="F5342" s="1"/>
  <c r="C5341"/>
  <c r="C5340"/>
  <c r="C5339"/>
  <c r="C5338"/>
  <c r="C5337"/>
  <c r="C5336"/>
  <c r="C5335"/>
  <c r="D5334"/>
  <c r="C5334"/>
  <c r="F5334" s="1"/>
  <c r="C5333"/>
  <c r="C5332"/>
  <c r="C5331"/>
  <c r="C5330"/>
  <c r="F5330" s="1"/>
  <c r="C5329"/>
  <c r="C5328"/>
  <c r="C5327"/>
  <c r="D5326"/>
  <c r="C5326"/>
  <c r="F5326" s="1"/>
  <c r="C5325"/>
  <c r="C5324"/>
  <c r="C5323"/>
  <c r="C5322"/>
  <c r="C5321"/>
  <c r="C5320"/>
  <c r="C5319"/>
  <c r="D5318"/>
  <c r="C5318"/>
  <c r="F5318" s="1"/>
  <c r="C5317"/>
  <c r="C5316"/>
  <c r="C5315"/>
  <c r="D5314"/>
  <c r="C5314"/>
  <c r="F5314" s="1"/>
  <c r="C5313"/>
  <c r="C5312"/>
  <c r="C5311"/>
  <c r="D5310"/>
  <c r="C5310"/>
  <c r="F5310" s="1"/>
  <c r="C5309"/>
  <c r="C5308"/>
  <c r="C5307"/>
  <c r="C5306"/>
  <c r="C5305"/>
  <c r="C5304"/>
  <c r="C5303"/>
  <c r="C5302"/>
  <c r="C5301"/>
  <c r="C5300"/>
  <c r="C5299"/>
  <c r="C5298"/>
  <c r="F5298" s="1"/>
  <c r="C5297"/>
  <c r="C5296"/>
  <c r="C5295"/>
  <c r="D5294"/>
  <c r="C5294"/>
  <c r="F5294" s="1"/>
  <c r="C5293"/>
  <c r="C5292"/>
  <c r="C5291"/>
  <c r="C5290"/>
  <c r="C5289"/>
  <c r="C5288"/>
  <c r="C5287"/>
  <c r="C5286"/>
  <c r="F5286" s="1"/>
  <c r="C5285"/>
  <c r="C5284"/>
  <c r="C5283"/>
  <c r="C5282"/>
  <c r="C5281"/>
  <c r="C5280"/>
  <c r="C5279"/>
  <c r="C5278"/>
  <c r="F5278" s="1"/>
  <c r="C5277"/>
  <c r="C5276"/>
  <c r="C5275"/>
  <c r="D5274"/>
  <c r="C5274"/>
  <c r="F5274" s="1"/>
  <c r="C5273"/>
  <c r="C5272"/>
  <c r="C5271"/>
  <c r="C5270"/>
  <c r="F5270" s="1"/>
  <c r="C5269"/>
  <c r="C5268"/>
  <c r="C5267"/>
  <c r="C5266"/>
  <c r="C5265"/>
  <c r="C5264"/>
  <c r="C5263"/>
  <c r="C5262"/>
  <c r="F5262" s="1"/>
  <c r="C5261"/>
  <c r="C5260"/>
  <c r="C5259"/>
  <c r="D5258"/>
  <c r="C5258"/>
  <c r="F5258" s="1"/>
  <c r="C5257"/>
  <c r="C5256"/>
  <c r="C5255"/>
  <c r="C5254"/>
  <c r="F5254" s="1"/>
  <c r="C5253"/>
  <c r="C5252"/>
  <c r="C5251"/>
  <c r="C5250"/>
  <c r="C5249"/>
  <c r="C5248"/>
  <c r="C5247"/>
  <c r="C5246"/>
  <c r="F5246" s="1"/>
  <c r="C5245"/>
  <c r="C5244"/>
  <c r="C5243"/>
  <c r="D5242"/>
  <c r="C5242"/>
  <c r="F5242" s="1"/>
  <c r="C5241"/>
  <c r="C5240"/>
  <c r="C5239"/>
  <c r="C5238"/>
  <c r="F5238" s="1"/>
  <c r="C5237"/>
  <c r="C5236"/>
  <c r="C5235"/>
  <c r="C5234"/>
  <c r="C5233"/>
  <c r="C5232"/>
  <c r="C5231"/>
  <c r="C5230"/>
  <c r="F5230" s="1"/>
  <c r="C5229"/>
  <c r="C5228"/>
  <c r="C5227"/>
  <c r="D5226"/>
  <c r="C5226"/>
  <c r="F5226" s="1"/>
  <c r="C5225"/>
  <c r="C5224"/>
  <c r="C5223"/>
  <c r="C5222"/>
  <c r="F5222" s="1"/>
  <c r="C5221"/>
  <c r="C5220"/>
  <c r="C5219"/>
  <c r="C5218"/>
  <c r="C5217"/>
  <c r="C5216"/>
  <c r="C5215"/>
  <c r="C5214"/>
  <c r="F5214" s="1"/>
  <c r="C5213"/>
  <c r="C5212"/>
  <c r="C5211"/>
  <c r="D5210"/>
  <c r="C5210"/>
  <c r="F5210" s="1"/>
  <c r="C5209"/>
  <c r="C5208"/>
  <c r="C5207"/>
  <c r="C5206"/>
  <c r="F5206" s="1"/>
  <c r="C5205"/>
  <c r="C5204"/>
  <c r="C5203"/>
  <c r="C5202"/>
  <c r="C5201"/>
  <c r="C5200"/>
  <c r="C5199"/>
  <c r="C5198"/>
  <c r="F5198" s="1"/>
  <c r="C5197"/>
  <c r="C5196"/>
  <c r="C5195"/>
  <c r="D5194"/>
  <c r="C5194"/>
  <c r="F5194" s="1"/>
  <c r="C5193"/>
  <c r="C5192"/>
  <c r="C5191"/>
  <c r="C5190"/>
  <c r="F5190" s="1"/>
  <c r="C5189"/>
  <c r="C5188"/>
  <c r="C5187"/>
  <c r="C5186"/>
  <c r="C5185"/>
  <c r="C5184"/>
  <c r="C5183"/>
  <c r="C5182"/>
  <c r="F5182" s="1"/>
  <c r="C5181"/>
  <c r="C5180"/>
  <c r="C5179"/>
  <c r="D5178"/>
  <c r="C5178"/>
  <c r="F5178" s="1"/>
  <c r="C5177"/>
  <c r="C5176"/>
  <c r="C5175"/>
  <c r="C5174"/>
  <c r="F5174" s="1"/>
  <c r="C5173"/>
  <c r="C5172"/>
  <c r="C5171"/>
  <c r="C5170"/>
  <c r="C5169"/>
  <c r="C5168"/>
  <c r="C5167"/>
  <c r="C5166"/>
  <c r="F5166" s="1"/>
  <c r="C5165"/>
  <c r="C5164"/>
  <c r="C5163"/>
  <c r="D5162"/>
  <c r="C5162"/>
  <c r="F5162" s="1"/>
  <c r="C5161"/>
  <c r="C5160"/>
  <c r="C5159"/>
  <c r="C5158"/>
  <c r="F5158" s="1"/>
  <c r="C5157"/>
  <c r="C5156"/>
  <c r="C5155"/>
  <c r="C5154"/>
  <c r="C5153"/>
  <c r="C5152"/>
  <c r="C5151"/>
  <c r="C5150"/>
  <c r="F5150" s="1"/>
  <c r="C5149"/>
  <c r="C5148"/>
  <c r="C5147"/>
  <c r="D5146"/>
  <c r="C5146"/>
  <c r="F5146" s="1"/>
  <c r="C5145"/>
  <c r="C5144"/>
  <c r="C5143"/>
  <c r="C5142"/>
  <c r="F5142" s="1"/>
  <c r="C5141"/>
  <c r="C5140"/>
  <c r="C5139"/>
  <c r="C5138"/>
  <c r="C5137"/>
  <c r="C5136"/>
  <c r="C5135"/>
  <c r="C5134"/>
  <c r="F5134" s="1"/>
  <c r="C5133"/>
  <c r="C5132"/>
  <c r="C5131"/>
  <c r="D5130"/>
  <c r="C5130"/>
  <c r="F5130" s="1"/>
  <c r="C5129"/>
  <c r="C5128"/>
  <c r="C5127"/>
  <c r="C5126"/>
  <c r="F5126" s="1"/>
  <c r="C5125"/>
  <c r="C5124"/>
  <c r="C5123"/>
  <c r="C5122"/>
  <c r="C5121"/>
  <c r="C5120"/>
  <c r="C5119"/>
  <c r="C5118"/>
  <c r="F5118" s="1"/>
  <c r="C5117"/>
  <c r="C5116"/>
  <c r="C5115"/>
  <c r="D5114"/>
  <c r="C5114"/>
  <c r="F5114" s="1"/>
  <c r="C5113"/>
  <c r="C5112"/>
  <c r="C5111"/>
  <c r="C5110"/>
  <c r="F5110" s="1"/>
  <c r="C5109"/>
  <c r="C5108"/>
  <c r="C5107"/>
  <c r="C5106"/>
  <c r="C5105"/>
  <c r="C5104"/>
  <c r="C5103"/>
  <c r="C5102"/>
  <c r="F5102" s="1"/>
  <c r="C5101"/>
  <c r="C5100"/>
  <c r="C5099"/>
  <c r="D5098"/>
  <c r="C5098"/>
  <c r="F5098" s="1"/>
  <c r="C5097"/>
  <c r="C5096"/>
  <c r="C5095"/>
  <c r="C5094"/>
  <c r="F5094" s="1"/>
  <c r="C5093"/>
  <c r="C5092"/>
  <c r="C5091"/>
  <c r="C5090"/>
  <c r="C5089"/>
  <c r="C5088"/>
  <c r="C5087"/>
  <c r="C5086"/>
  <c r="F5086" s="1"/>
  <c r="C5085"/>
  <c r="C5084"/>
  <c r="C5083"/>
  <c r="D5082"/>
  <c r="C5082"/>
  <c r="F5082" s="1"/>
  <c r="C5081"/>
  <c r="C5080"/>
  <c r="C5079"/>
  <c r="C5078"/>
  <c r="F5078" s="1"/>
  <c r="C5077"/>
  <c r="C5076"/>
  <c r="C5075"/>
  <c r="C5074"/>
  <c r="C5073"/>
  <c r="C5072"/>
  <c r="C5071"/>
  <c r="C5070"/>
  <c r="F5070" s="1"/>
  <c r="C5069"/>
  <c r="C5068"/>
  <c r="C5067"/>
  <c r="D5066"/>
  <c r="C5066"/>
  <c r="F5066" s="1"/>
  <c r="C5065"/>
  <c r="C5064"/>
  <c r="C5063"/>
  <c r="C5062"/>
  <c r="F5062" s="1"/>
  <c r="C5061"/>
  <c r="C5060"/>
  <c r="C5059"/>
  <c r="C5058"/>
  <c r="C5057"/>
  <c r="C5056"/>
  <c r="C5055"/>
  <c r="C5054"/>
  <c r="F5054" s="1"/>
  <c r="C5053"/>
  <c r="C5052"/>
  <c r="C5051"/>
  <c r="D5050"/>
  <c r="C5050"/>
  <c r="F5050" s="1"/>
  <c r="C5049"/>
  <c r="C5048"/>
  <c r="C5047"/>
  <c r="C5046"/>
  <c r="F5046" s="1"/>
  <c r="C5045"/>
  <c r="C5044"/>
  <c r="C5043"/>
  <c r="C5042"/>
  <c r="C5041"/>
  <c r="C5040"/>
  <c r="C5039"/>
  <c r="C5038"/>
  <c r="F5038" s="1"/>
  <c r="C5037"/>
  <c r="C5036"/>
  <c r="C5035"/>
  <c r="D5034"/>
  <c r="C5034"/>
  <c r="F5034" s="1"/>
  <c r="C5033"/>
  <c r="C5032"/>
  <c r="C5031"/>
  <c r="C5030"/>
  <c r="F5030" s="1"/>
  <c r="C5029"/>
  <c r="C5028"/>
  <c r="C5027"/>
  <c r="C5026"/>
  <c r="C5025"/>
  <c r="C5024"/>
  <c r="C5023"/>
  <c r="C5022"/>
  <c r="F5022" s="1"/>
  <c r="C5021"/>
  <c r="C5020"/>
  <c r="C5019"/>
  <c r="D5018"/>
  <c r="C5018"/>
  <c r="F5018" s="1"/>
  <c r="C5017"/>
  <c r="C5016"/>
  <c r="C5015"/>
  <c r="C5014"/>
  <c r="F5014" s="1"/>
  <c r="C5013"/>
  <c r="C5012"/>
  <c r="C5011"/>
  <c r="C5010"/>
  <c r="C5009"/>
  <c r="C5008"/>
  <c r="C5007"/>
  <c r="C5006"/>
  <c r="F5006" s="1"/>
  <c r="C5005"/>
  <c r="C5004"/>
  <c r="C5003"/>
  <c r="D5002"/>
  <c r="C5002"/>
  <c r="F5002" s="1"/>
  <c r="C5001"/>
  <c r="C5000"/>
  <c r="C4999"/>
  <c r="C4998"/>
  <c r="F4998" s="1"/>
  <c r="C4997"/>
  <c r="C4996"/>
  <c r="C4995"/>
  <c r="C4994"/>
  <c r="C4993"/>
  <c r="C4992"/>
  <c r="C4991"/>
  <c r="C4990"/>
  <c r="F4990" s="1"/>
  <c r="C4989"/>
  <c r="C4988"/>
  <c r="C4987"/>
  <c r="D4986"/>
  <c r="C4986"/>
  <c r="F4986" s="1"/>
  <c r="C4985"/>
  <c r="C4984"/>
  <c r="C4983"/>
  <c r="C4982"/>
  <c r="F4982" s="1"/>
  <c r="C4981"/>
  <c r="C4980"/>
  <c r="C4979"/>
  <c r="C4978"/>
  <c r="C4977"/>
  <c r="C4976"/>
  <c r="C4975"/>
  <c r="C4974"/>
  <c r="F4974" s="1"/>
  <c r="C4973"/>
  <c r="C4972"/>
  <c r="C4971"/>
  <c r="D4970"/>
  <c r="C4970"/>
  <c r="F4970" s="1"/>
  <c r="C4969"/>
  <c r="C4968"/>
  <c r="C4967"/>
  <c r="C4966"/>
  <c r="F4966" s="1"/>
  <c r="C4965"/>
  <c r="C4964"/>
  <c r="C4963"/>
  <c r="C4962"/>
  <c r="C4961"/>
  <c r="C4960"/>
  <c r="C4959"/>
  <c r="C4958"/>
  <c r="F4958" s="1"/>
  <c r="C4957"/>
  <c r="C4956"/>
  <c r="C4955"/>
  <c r="D4954"/>
  <c r="C4954"/>
  <c r="F4954" s="1"/>
  <c r="C4953"/>
  <c r="C4952"/>
  <c r="C4951"/>
  <c r="C4950"/>
  <c r="F4950" s="1"/>
  <c r="C4949"/>
  <c r="C4948"/>
  <c r="C4947"/>
  <c r="C4946"/>
  <c r="C4945"/>
  <c r="C4944"/>
  <c r="C4943"/>
  <c r="C4942"/>
  <c r="F4942" s="1"/>
  <c r="C4941"/>
  <c r="C4940"/>
  <c r="C4939"/>
  <c r="D4938"/>
  <c r="C4938"/>
  <c r="F4938" s="1"/>
  <c r="C4937"/>
  <c r="C4936"/>
  <c r="C4935"/>
  <c r="C4934"/>
  <c r="F4934" s="1"/>
  <c r="C4933"/>
  <c r="C4932"/>
  <c r="C4931"/>
  <c r="C4930"/>
  <c r="C4929"/>
  <c r="C4928"/>
  <c r="C4927"/>
  <c r="C4926"/>
  <c r="F4926" s="1"/>
  <c r="C4925"/>
  <c r="C4924"/>
  <c r="C4923"/>
  <c r="D4922"/>
  <c r="C4922"/>
  <c r="F4922" s="1"/>
  <c r="C4921"/>
  <c r="C4920"/>
  <c r="C4919"/>
  <c r="C4918"/>
  <c r="F4918" s="1"/>
  <c r="C4917"/>
  <c r="C4916"/>
  <c r="C4915"/>
  <c r="C4914"/>
  <c r="C4913"/>
  <c r="C4912"/>
  <c r="C4911"/>
  <c r="C4910"/>
  <c r="F4910" s="1"/>
  <c r="C4909"/>
  <c r="C4908"/>
  <c r="C4907"/>
  <c r="D4906"/>
  <c r="C4906"/>
  <c r="F4906" s="1"/>
  <c r="C4905"/>
  <c r="C4904"/>
  <c r="C4903"/>
  <c r="C4902"/>
  <c r="F4902" s="1"/>
  <c r="C4901"/>
  <c r="C4900"/>
  <c r="C4899"/>
  <c r="C4898"/>
  <c r="C4897"/>
  <c r="C4896"/>
  <c r="C4895"/>
  <c r="C4894"/>
  <c r="F4894" s="1"/>
  <c r="C4893"/>
  <c r="C4892"/>
  <c r="C4891"/>
  <c r="D4890"/>
  <c r="C4890"/>
  <c r="F4890" s="1"/>
  <c r="C4889"/>
  <c r="C4888"/>
  <c r="C4887"/>
  <c r="C4886"/>
  <c r="F4886" s="1"/>
  <c r="C4885"/>
  <c r="C4884"/>
  <c r="C4883"/>
  <c r="C4882"/>
  <c r="C4881"/>
  <c r="C4880"/>
  <c r="C4879"/>
  <c r="C4878"/>
  <c r="F4878" s="1"/>
  <c r="C4877"/>
  <c r="C4876"/>
  <c r="C4875"/>
  <c r="D4874"/>
  <c r="C4874"/>
  <c r="F4874" s="1"/>
  <c r="C4873"/>
  <c r="C4872"/>
  <c r="C4871"/>
  <c r="C4870"/>
  <c r="F4870" s="1"/>
  <c r="C4869"/>
  <c r="C4868"/>
  <c r="C4867"/>
  <c r="C4866"/>
  <c r="C4865"/>
  <c r="C4864"/>
  <c r="C4863"/>
  <c r="C4862"/>
  <c r="F4862" s="1"/>
  <c r="C4861"/>
  <c r="C4860"/>
  <c r="C4859"/>
  <c r="D4858"/>
  <c r="C4858"/>
  <c r="F4858" s="1"/>
  <c r="C4857"/>
  <c r="C4856"/>
  <c r="C4855"/>
  <c r="C4854"/>
  <c r="F4854" s="1"/>
  <c r="C4853"/>
  <c r="C4852"/>
  <c r="C4851"/>
  <c r="C4850"/>
  <c r="C4849"/>
  <c r="C4848"/>
  <c r="C4847"/>
  <c r="C4846"/>
  <c r="F4846" s="1"/>
  <c r="C4845"/>
  <c r="C4844"/>
  <c r="C4843"/>
  <c r="D4842"/>
  <c r="C4842"/>
  <c r="F4842" s="1"/>
  <c r="C4841"/>
  <c r="C4840"/>
  <c r="C4839"/>
  <c r="C4838"/>
  <c r="F4838" s="1"/>
  <c r="C4837"/>
  <c r="C4836"/>
  <c r="C4835"/>
  <c r="C4834"/>
  <c r="C4833"/>
  <c r="C4832"/>
  <c r="C4831"/>
  <c r="C4830"/>
  <c r="F4830" s="1"/>
  <c r="C4829"/>
  <c r="C4828"/>
  <c r="C4827"/>
  <c r="D4826"/>
  <c r="C4826"/>
  <c r="F4826" s="1"/>
  <c r="C4825"/>
  <c r="C4824"/>
  <c r="C4823"/>
  <c r="C4822"/>
  <c r="F4822" s="1"/>
  <c r="C4821"/>
  <c r="C4820"/>
  <c r="C4819"/>
  <c r="C4818"/>
  <c r="C4817"/>
  <c r="C4816"/>
  <c r="C4815"/>
  <c r="C4814"/>
  <c r="F4814" s="1"/>
  <c r="C4813"/>
  <c r="C4812"/>
  <c r="C4811"/>
  <c r="D4810"/>
  <c r="C4810"/>
  <c r="F4810" s="1"/>
  <c r="C4809"/>
  <c r="C4808"/>
  <c r="C4807"/>
  <c r="C4806"/>
  <c r="F4806" s="1"/>
  <c r="C4805"/>
  <c r="C4804"/>
  <c r="F4804" s="1"/>
  <c r="C4803"/>
  <c r="C4802"/>
  <c r="C4801"/>
  <c r="C4800"/>
  <c r="F4800" s="1"/>
  <c r="C4799"/>
  <c r="C4798"/>
  <c r="F4798" s="1"/>
  <c r="C4797"/>
  <c r="C4796"/>
  <c r="F4796" s="1"/>
  <c r="C4795"/>
  <c r="D4794"/>
  <c r="C4794"/>
  <c r="F4794" s="1"/>
  <c r="C4793"/>
  <c r="C4792"/>
  <c r="F4792" s="1"/>
  <c r="C4791"/>
  <c r="C4790"/>
  <c r="F4790" s="1"/>
  <c r="C4789"/>
  <c r="C4788"/>
  <c r="F4788" s="1"/>
  <c r="C4787"/>
  <c r="C4786"/>
  <c r="C4785"/>
  <c r="C4784"/>
  <c r="F4784" s="1"/>
  <c r="C4783"/>
  <c r="C4782"/>
  <c r="F4782" s="1"/>
  <c r="C4781"/>
  <c r="C4780"/>
  <c r="F4780" s="1"/>
  <c r="C4779"/>
  <c r="D4778"/>
  <c r="C4778"/>
  <c r="F4778" s="1"/>
  <c r="C4777"/>
  <c r="C4776"/>
  <c r="C4775"/>
  <c r="C4774"/>
  <c r="F4774" s="1"/>
  <c r="C4773"/>
  <c r="C4772"/>
  <c r="C4771"/>
  <c r="C4770"/>
  <c r="C4769"/>
  <c r="C4768"/>
  <c r="C4767"/>
  <c r="C4766"/>
  <c r="F4766" s="1"/>
  <c r="C4765"/>
  <c r="C4764"/>
  <c r="C4763"/>
  <c r="D4762"/>
  <c r="C4762"/>
  <c r="F4762" s="1"/>
  <c r="C4761"/>
  <c r="C4760"/>
  <c r="C4759"/>
  <c r="C4758"/>
  <c r="F4758" s="1"/>
  <c r="C4757"/>
  <c r="C4756"/>
  <c r="C4755"/>
  <c r="C4754"/>
  <c r="C4753"/>
  <c r="C4752"/>
  <c r="C4751"/>
  <c r="C4750"/>
  <c r="F4750" s="1"/>
  <c r="C4749"/>
  <c r="C4748"/>
  <c r="C4747"/>
  <c r="D4746"/>
  <c r="C4746"/>
  <c r="F4746" s="1"/>
  <c r="C4745"/>
  <c r="C4744"/>
  <c r="C4743"/>
  <c r="C4742"/>
  <c r="F4742" s="1"/>
  <c r="C4741"/>
  <c r="C4740"/>
  <c r="C4739"/>
  <c r="C4738"/>
  <c r="C4737"/>
  <c r="C4736"/>
  <c r="C4735"/>
  <c r="C4734"/>
  <c r="F4734" s="1"/>
  <c r="C4733"/>
  <c r="C4732"/>
  <c r="C4731"/>
  <c r="D4730"/>
  <c r="C4730"/>
  <c r="F4730" s="1"/>
  <c r="C4729"/>
  <c r="C4728"/>
  <c r="C4727"/>
  <c r="C4726"/>
  <c r="F4726" s="1"/>
  <c r="C4725"/>
  <c r="C4724"/>
  <c r="C4723"/>
  <c r="C4722"/>
  <c r="C4721"/>
  <c r="C4720"/>
  <c r="C4719"/>
  <c r="C4718"/>
  <c r="F4718" s="1"/>
  <c r="C4717"/>
  <c r="C4716"/>
  <c r="C4715"/>
  <c r="D4714"/>
  <c r="C4714"/>
  <c r="F4714" s="1"/>
  <c r="C4713"/>
  <c r="C4712"/>
  <c r="C4711"/>
  <c r="C4710"/>
  <c r="F4710" s="1"/>
  <c r="C4709"/>
  <c r="C4708"/>
  <c r="C4707"/>
  <c r="C4706"/>
  <c r="C4705"/>
  <c r="C4704"/>
  <c r="C4703"/>
  <c r="C4702"/>
  <c r="F4702" s="1"/>
  <c r="C4701"/>
  <c r="C4700"/>
  <c r="C4699"/>
  <c r="D4698"/>
  <c r="C4698"/>
  <c r="F4698" s="1"/>
  <c r="C4697"/>
  <c r="C4696"/>
  <c r="C4695"/>
  <c r="C4694"/>
  <c r="F4694" s="1"/>
  <c r="C4693"/>
  <c r="C4692"/>
  <c r="C4691"/>
  <c r="C4690"/>
  <c r="C4689"/>
  <c r="C4688"/>
  <c r="C4687"/>
  <c r="C4686"/>
  <c r="F4686" s="1"/>
  <c r="C4685"/>
  <c r="C4684"/>
  <c r="C4683"/>
  <c r="D4682"/>
  <c r="C4682"/>
  <c r="F4682" s="1"/>
  <c r="C4681"/>
  <c r="C4680"/>
  <c r="C4679"/>
  <c r="C4678"/>
  <c r="F4678" s="1"/>
  <c r="C4677"/>
  <c r="C4676"/>
  <c r="C4675"/>
  <c r="C4674"/>
  <c r="C4673"/>
  <c r="C4672"/>
  <c r="C4671"/>
  <c r="C4670"/>
  <c r="F4670" s="1"/>
  <c r="C4669"/>
  <c r="C4668"/>
  <c r="C4667"/>
  <c r="D4666"/>
  <c r="C4666"/>
  <c r="F4666" s="1"/>
  <c r="C4665"/>
  <c r="C4664"/>
  <c r="C4663"/>
  <c r="C4662"/>
  <c r="F4662" s="1"/>
  <c r="C4661"/>
  <c r="C4660"/>
  <c r="C4659"/>
  <c r="C4658"/>
  <c r="C4657"/>
  <c r="C4656"/>
  <c r="C4655"/>
  <c r="C4654"/>
  <c r="F4654" s="1"/>
  <c r="C4653"/>
  <c r="C4652"/>
  <c r="C4651"/>
  <c r="D4650"/>
  <c r="C4650"/>
  <c r="F4650" s="1"/>
  <c r="C4649"/>
  <c r="C4648"/>
  <c r="C4647"/>
  <c r="C4646"/>
  <c r="F4646" s="1"/>
  <c r="C4645"/>
  <c r="C4644"/>
  <c r="C4643"/>
  <c r="C4642"/>
  <c r="C4641"/>
  <c r="C4640"/>
  <c r="C4639"/>
  <c r="C4638"/>
  <c r="F4638" s="1"/>
  <c r="C4637"/>
  <c r="C4636"/>
  <c r="C4635"/>
  <c r="D4634"/>
  <c r="C4634"/>
  <c r="F4634" s="1"/>
  <c r="C4633"/>
  <c r="C4632"/>
  <c r="C4631"/>
  <c r="C4630"/>
  <c r="F4630" s="1"/>
  <c r="C4629"/>
  <c r="C4628"/>
  <c r="C4627"/>
  <c r="C4626"/>
  <c r="C4625"/>
  <c r="C4624"/>
  <c r="C4623"/>
  <c r="C4622"/>
  <c r="F4622" s="1"/>
  <c r="C4621"/>
  <c r="C4620"/>
  <c r="C4619"/>
  <c r="D4618"/>
  <c r="C4618"/>
  <c r="F4618" s="1"/>
  <c r="C4617"/>
  <c r="C4616"/>
  <c r="C4615"/>
  <c r="C4614"/>
  <c r="F4614" s="1"/>
  <c r="C4613"/>
  <c r="C4612"/>
  <c r="C4611"/>
  <c r="C4610"/>
  <c r="C4609"/>
  <c r="C4608"/>
  <c r="C4607"/>
  <c r="C4606"/>
  <c r="F4606" s="1"/>
  <c r="C4605"/>
  <c r="C4604"/>
  <c r="C4603"/>
  <c r="D4602"/>
  <c r="C4602"/>
  <c r="F4602" s="1"/>
  <c r="C4601"/>
  <c r="C4600"/>
  <c r="C4599"/>
  <c r="C4598"/>
  <c r="F4598" s="1"/>
  <c r="C4597"/>
  <c r="C4596"/>
  <c r="C4595"/>
  <c r="C4594"/>
  <c r="C4593"/>
  <c r="C4592"/>
  <c r="C4591"/>
  <c r="C4590"/>
  <c r="F4590" s="1"/>
  <c r="C4589"/>
  <c r="C4588"/>
  <c r="C4587"/>
  <c r="D4586"/>
  <c r="C4586"/>
  <c r="F4586" s="1"/>
  <c r="C4585"/>
  <c r="C4584"/>
  <c r="C4583"/>
  <c r="C4582"/>
  <c r="F4582" s="1"/>
  <c r="C4581"/>
  <c r="C4580"/>
  <c r="C4579"/>
  <c r="C4578"/>
  <c r="C4577"/>
  <c r="C4576"/>
  <c r="C4575"/>
  <c r="C4574"/>
  <c r="F4574" s="1"/>
  <c r="C4573"/>
  <c r="C4572"/>
  <c r="C4571"/>
  <c r="D4570"/>
  <c r="C4570"/>
  <c r="F4570" s="1"/>
  <c r="C4569"/>
  <c r="C4568"/>
  <c r="C4567"/>
  <c r="C4566"/>
  <c r="F4566" s="1"/>
  <c r="C4565"/>
  <c r="C4564"/>
  <c r="C4563"/>
  <c r="C4562"/>
  <c r="C4561"/>
  <c r="C4560"/>
  <c r="C4559"/>
  <c r="C4558"/>
  <c r="F4558" s="1"/>
  <c r="C4557"/>
  <c r="C4556"/>
  <c r="C4555"/>
  <c r="D4554"/>
  <c r="C4554"/>
  <c r="F4554" s="1"/>
  <c r="C4553"/>
  <c r="C4552"/>
  <c r="C4551"/>
  <c r="C4550"/>
  <c r="F4550" s="1"/>
  <c r="C4549"/>
  <c r="C4548"/>
  <c r="C4547"/>
  <c r="C4546"/>
  <c r="C4545"/>
  <c r="C4544"/>
  <c r="C4543"/>
  <c r="C4542"/>
  <c r="F4542" s="1"/>
  <c r="C4541"/>
  <c r="C4540"/>
  <c r="C4539"/>
  <c r="D4538"/>
  <c r="C4538"/>
  <c r="F4538" s="1"/>
  <c r="C4537"/>
  <c r="C4536"/>
  <c r="C4535"/>
  <c r="C4534"/>
  <c r="F4534" s="1"/>
  <c r="C4533"/>
  <c r="C4532"/>
  <c r="C4531"/>
  <c r="C4530"/>
  <c r="C4529"/>
  <c r="C4528"/>
  <c r="C4527"/>
  <c r="C4526"/>
  <c r="F4526" s="1"/>
  <c r="C4525"/>
  <c r="C4524"/>
  <c r="C4523"/>
  <c r="D4522"/>
  <c r="C4522"/>
  <c r="F4522" s="1"/>
  <c r="C4521"/>
  <c r="C4520"/>
  <c r="C4519"/>
  <c r="C4518"/>
  <c r="F4518" s="1"/>
  <c r="C4517"/>
  <c r="C4516"/>
  <c r="C4515"/>
  <c r="C4514"/>
  <c r="C4513"/>
  <c r="C4512"/>
  <c r="C4511"/>
  <c r="C4510"/>
  <c r="F4510" s="1"/>
  <c r="C4509"/>
  <c r="C4508"/>
  <c r="C4507"/>
  <c r="D4506"/>
  <c r="C4506"/>
  <c r="F4506" s="1"/>
  <c r="C4505"/>
  <c r="C4504"/>
  <c r="C4503"/>
  <c r="C4502"/>
  <c r="F4502" s="1"/>
  <c r="C4501"/>
  <c r="C4500"/>
  <c r="C4499"/>
  <c r="C4498"/>
  <c r="C4497"/>
  <c r="C4496"/>
  <c r="C4495"/>
  <c r="C4494"/>
  <c r="F4494" s="1"/>
  <c r="C4493"/>
  <c r="C4492"/>
  <c r="C4491"/>
  <c r="D4490"/>
  <c r="C4490"/>
  <c r="F4490" s="1"/>
  <c r="C4489"/>
  <c r="C4488"/>
  <c r="C4487"/>
  <c r="C4486"/>
  <c r="F4486" s="1"/>
  <c r="C4485"/>
  <c r="C4484"/>
  <c r="C4483"/>
  <c r="C4482"/>
  <c r="C4481"/>
  <c r="C4480"/>
  <c r="C4479"/>
  <c r="C4478"/>
  <c r="F4478" s="1"/>
  <c r="C4477"/>
  <c r="C4476"/>
  <c r="C4475"/>
  <c r="D4474"/>
  <c r="C4474"/>
  <c r="F4474" s="1"/>
  <c r="C4473"/>
  <c r="C4472"/>
  <c r="C4471"/>
  <c r="C4470"/>
  <c r="F4470" s="1"/>
  <c r="C4469"/>
  <c r="C4468"/>
  <c r="C4467"/>
  <c r="C4466"/>
  <c r="C4465"/>
  <c r="C4464"/>
  <c r="C4463"/>
  <c r="C4462"/>
  <c r="F4462" s="1"/>
  <c r="C4461"/>
  <c r="C4460"/>
  <c r="C4459"/>
  <c r="D4458"/>
  <c r="C4458"/>
  <c r="F4458" s="1"/>
  <c r="C4457"/>
  <c r="C4456"/>
  <c r="C4455"/>
  <c r="C4454"/>
  <c r="F4454" s="1"/>
  <c r="C4453"/>
  <c r="C4452"/>
  <c r="C4451"/>
  <c r="C4450"/>
  <c r="C4449"/>
  <c r="C4448"/>
  <c r="C4447"/>
  <c r="C4446"/>
  <c r="F4446" s="1"/>
  <c r="C4445"/>
  <c r="C4444"/>
  <c r="C4443"/>
  <c r="D4442"/>
  <c r="C4442"/>
  <c r="F4442" s="1"/>
  <c r="C4441"/>
  <c r="C4440"/>
  <c r="C4439"/>
  <c r="C4438"/>
  <c r="F4438" s="1"/>
  <c r="C4437"/>
  <c r="C4436"/>
  <c r="C4435"/>
  <c r="C4434"/>
  <c r="C4433"/>
  <c r="C4432"/>
  <c r="C4431"/>
  <c r="C4430"/>
  <c r="F4430" s="1"/>
  <c r="C4429"/>
  <c r="C4428"/>
  <c r="C4427"/>
  <c r="D4426"/>
  <c r="C4426"/>
  <c r="F4426" s="1"/>
  <c r="C4425"/>
  <c r="C4424"/>
  <c r="C4423"/>
  <c r="C4422"/>
  <c r="F4422" s="1"/>
  <c r="C4421"/>
  <c r="C4420"/>
  <c r="C4419"/>
  <c r="C4418"/>
  <c r="C4417"/>
  <c r="C4416"/>
  <c r="C4415"/>
  <c r="C4414"/>
  <c r="F4414" s="1"/>
  <c r="C4413"/>
  <c r="C4412"/>
  <c r="C4411"/>
  <c r="D4410"/>
  <c r="C4410"/>
  <c r="F4410" s="1"/>
  <c r="C4409"/>
  <c r="C4408"/>
  <c r="C4407"/>
  <c r="C4406"/>
  <c r="F4406" s="1"/>
  <c r="C4405"/>
  <c r="C4404"/>
  <c r="C4403"/>
  <c r="C4402"/>
  <c r="C4401"/>
  <c r="C4400"/>
  <c r="C4399"/>
  <c r="C4398"/>
  <c r="F4398" s="1"/>
  <c r="C4397"/>
  <c r="C4396"/>
  <c r="C4395"/>
  <c r="D4394"/>
  <c r="C4394"/>
  <c r="F4394" s="1"/>
  <c r="C4393"/>
  <c r="C4392"/>
  <c r="C4391"/>
  <c r="C4390"/>
  <c r="F4390" s="1"/>
  <c r="C4389"/>
  <c r="C4388"/>
  <c r="C4387"/>
  <c r="C4386"/>
  <c r="C4385"/>
  <c r="C4384"/>
  <c r="C4383"/>
  <c r="C4382"/>
  <c r="F4382" s="1"/>
  <c r="C4381"/>
  <c r="C4380"/>
  <c r="C4379"/>
  <c r="D4378"/>
  <c r="C4378"/>
  <c r="F4378" s="1"/>
  <c r="C4377"/>
  <c r="C4376"/>
  <c r="C4375"/>
  <c r="C4374"/>
  <c r="F4374" s="1"/>
  <c r="C4373"/>
  <c r="C4372"/>
  <c r="C4371"/>
  <c r="C4370"/>
  <c r="C4369"/>
  <c r="C4368"/>
  <c r="C4367"/>
  <c r="C4366"/>
  <c r="F4366" s="1"/>
  <c r="C4365"/>
  <c r="C4364"/>
  <c r="C4363"/>
  <c r="D4362"/>
  <c r="C4362"/>
  <c r="F4362" s="1"/>
  <c r="C4361"/>
  <c r="C4360"/>
  <c r="C4359"/>
  <c r="C4358"/>
  <c r="F4358" s="1"/>
  <c r="C4357"/>
  <c r="C4356"/>
  <c r="C4355"/>
  <c r="C4354"/>
  <c r="C4353"/>
  <c r="C4352"/>
  <c r="C4351"/>
  <c r="C4350"/>
  <c r="F4350" s="1"/>
  <c r="C4349"/>
  <c r="C4348"/>
  <c r="C4347"/>
  <c r="D4346"/>
  <c r="C4346"/>
  <c r="F4346" s="1"/>
  <c r="C4345"/>
  <c r="C4344"/>
  <c r="C4343"/>
  <c r="C4342"/>
  <c r="F4342" s="1"/>
  <c r="C4341"/>
  <c r="C4340"/>
  <c r="C4339"/>
  <c r="C4338"/>
  <c r="C4337"/>
  <c r="C4336"/>
  <c r="C4335"/>
  <c r="C4334"/>
  <c r="F4334" s="1"/>
  <c r="C4333"/>
  <c r="C4332"/>
  <c r="C4331"/>
  <c r="D4330"/>
  <c r="C4330"/>
  <c r="F4330" s="1"/>
  <c r="C4329"/>
  <c r="C4328"/>
  <c r="C4327"/>
  <c r="C4326"/>
  <c r="F4326" s="1"/>
  <c r="C4325"/>
  <c r="C4324"/>
  <c r="C4323"/>
  <c r="C4322"/>
  <c r="C4321"/>
  <c r="C4320"/>
  <c r="C4319"/>
  <c r="C4318"/>
  <c r="F4318" s="1"/>
  <c r="C4317"/>
  <c r="C4316"/>
  <c r="C4315"/>
  <c r="D4314"/>
  <c r="C4314"/>
  <c r="F4314" s="1"/>
  <c r="C4313"/>
  <c r="C4312"/>
  <c r="C4311"/>
  <c r="C4310"/>
  <c r="F4310" s="1"/>
  <c r="C4309"/>
  <c r="C4308"/>
  <c r="C4307"/>
  <c r="C4306"/>
  <c r="C4305"/>
  <c r="C4304"/>
  <c r="C4303"/>
  <c r="C4302"/>
  <c r="F4302" s="1"/>
  <c r="C4301"/>
  <c r="C4300"/>
  <c r="C4299"/>
  <c r="D4298"/>
  <c r="C4298"/>
  <c r="F4298" s="1"/>
  <c r="C4297"/>
  <c r="C4296"/>
  <c r="C4295"/>
  <c r="C4294"/>
  <c r="F4294" s="1"/>
  <c r="C4293"/>
  <c r="C4292"/>
  <c r="C4291"/>
  <c r="C4290"/>
  <c r="C4289"/>
  <c r="C4288"/>
  <c r="C4287"/>
  <c r="C4286"/>
  <c r="F4286" s="1"/>
  <c r="C4285"/>
  <c r="C4284"/>
  <c r="C4283"/>
  <c r="D4282"/>
  <c r="C4282"/>
  <c r="F4282" s="1"/>
  <c r="C4281"/>
  <c r="C4280"/>
  <c r="C4279"/>
  <c r="C4278"/>
  <c r="F4278" s="1"/>
  <c r="C4277"/>
  <c r="C4276"/>
  <c r="C4275"/>
  <c r="C4274"/>
  <c r="C4273"/>
  <c r="C4272"/>
  <c r="C4271"/>
  <c r="C4270"/>
  <c r="F4270" s="1"/>
  <c r="C4269"/>
  <c r="C4268"/>
  <c r="C4267"/>
  <c r="D4266"/>
  <c r="C4266"/>
  <c r="F4266" s="1"/>
  <c r="C4265"/>
  <c r="C4264"/>
  <c r="C4263"/>
  <c r="C4262"/>
  <c r="F4262" s="1"/>
  <c r="C4261"/>
  <c r="C4260"/>
  <c r="C4259"/>
  <c r="C4258"/>
  <c r="C4257"/>
  <c r="C4256"/>
  <c r="C4255"/>
  <c r="C4254"/>
  <c r="F4254" s="1"/>
  <c r="C4253"/>
  <c r="C4252"/>
  <c r="C4251"/>
  <c r="D4250"/>
  <c r="C4250"/>
  <c r="F4250" s="1"/>
  <c r="C4249"/>
  <c r="C4248"/>
  <c r="C4247"/>
  <c r="C4246"/>
  <c r="F4246" s="1"/>
  <c r="C4245"/>
  <c r="C4244"/>
  <c r="C4243"/>
  <c r="C4242"/>
  <c r="C4241"/>
  <c r="C4240"/>
  <c r="C4239"/>
  <c r="C4238"/>
  <c r="F4238" s="1"/>
  <c r="C4237"/>
  <c r="C4236"/>
  <c r="C4235"/>
  <c r="D4234"/>
  <c r="C4234"/>
  <c r="F4234" s="1"/>
  <c r="C4233"/>
  <c r="C4232"/>
  <c r="C4231"/>
  <c r="C4230"/>
  <c r="F4230" s="1"/>
  <c r="C4229"/>
  <c r="C4228"/>
  <c r="C4227"/>
  <c r="C4226"/>
  <c r="C4225"/>
  <c r="C4224"/>
  <c r="C4223"/>
  <c r="C4222"/>
  <c r="F4222" s="1"/>
  <c r="C4221"/>
  <c r="C4220"/>
  <c r="C4219"/>
  <c r="D4218"/>
  <c r="C4218"/>
  <c r="F4218" s="1"/>
  <c r="C4217"/>
  <c r="C4216"/>
  <c r="C4215"/>
  <c r="C4214"/>
  <c r="F4214" s="1"/>
  <c r="C4213"/>
  <c r="C4212"/>
  <c r="C4211"/>
  <c r="C4210"/>
  <c r="C4209"/>
  <c r="C4208"/>
  <c r="C4207"/>
  <c r="C4206"/>
  <c r="F4206" s="1"/>
  <c r="C4205"/>
  <c r="C4204"/>
  <c r="C4203"/>
  <c r="D4202"/>
  <c r="C4202"/>
  <c r="F4202" s="1"/>
  <c r="C4201"/>
  <c r="C4200"/>
  <c r="C4199"/>
  <c r="C4198"/>
  <c r="F4198" s="1"/>
  <c r="C4197"/>
  <c r="C4196"/>
  <c r="C4195"/>
  <c r="C4194"/>
  <c r="C4193"/>
  <c r="C4192"/>
  <c r="C4191"/>
  <c r="C4190"/>
  <c r="F4190" s="1"/>
  <c r="C4189"/>
  <c r="C4188"/>
  <c r="C4187"/>
  <c r="D4186"/>
  <c r="C4186"/>
  <c r="F4186" s="1"/>
  <c r="C4185"/>
  <c r="C4184"/>
  <c r="C4183"/>
  <c r="C4182"/>
  <c r="F4182" s="1"/>
  <c r="C4181"/>
  <c r="C4180"/>
  <c r="C4179"/>
  <c r="C4178"/>
  <c r="C4177"/>
  <c r="C4176"/>
  <c r="C4175"/>
  <c r="C4174"/>
  <c r="F4174" s="1"/>
  <c r="C4173"/>
  <c r="C4172"/>
  <c r="C4171"/>
  <c r="D4170"/>
  <c r="C4170"/>
  <c r="F4170" s="1"/>
  <c r="C4169"/>
  <c r="C4168"/>
  <c r="C4167"/>
  <c r="C4166"/>
  <c r="F4166" s="1"/>
  <c r="C4165"/>
  <c r="C4164"/>
  <c r="C4163"/>
  <c r="C4162"/>
  <c r="C4161"/>
  <c r="C4160"/>
  <c r="C4159"/>
  <c r="C4158"/>
  <c r="F4158" s="1"/>
  <c r="C4157"/>
  <c r="C4156"/>
  <c r="C4155"/>
  <c r="D4154"/>
  <c r="C4154"/>
  <c r="F4154" s="1"/>
  <c r="C4153"/>
  <c r="C4152"/>
  <c r="C4151"/>
  <c r="C4150"/>
  <c r="F4150" s="1"/>
  <c r="C4149"/>
  <c r="C4148"/>
  <c r="C4147"/>
  <c r="C4146"/>
  <c r="C4145"/>
  <c r="C4144"/>
  <c r="C4143"/>
  <c r="C4142"/>
  <c r="F4142" s="1"/>
  <c r="C4141"/>
  <c r="C4140"/>
  <c r="C4139"/>
  <c r="D4138"/>
  <c r="C4138"/>
  <c r="F4138" s="1"/>
  <c r="C4137"/>
  <c r="C4136"/>
  <c r="C4135"/>
  <c r="C4134"/>
  <c r="F4134" s="1"/>
  <c r="C4133"/>
  <c r="C4132"/>
  <c r="C4131"/>
  <c r="C4130"/>
  <c r="C4129"/>
  <c r="C4128"/>
  <c r="C4127"/>
  <c r="C4126"/>
  <c r="F4126" s="1"/>
  <c r="C4125"/>
  <c r="C4124"/>
  <c r="C4123"/>
  <c r="D4122"/>
  <c r="C4122"/>
  <c r="F4122" s="1"/>
  <c r="C4121"/>
  <c r="C4120"/>
  <c r="C4119"/>
  <c r="C4118"/>
  <c r="F4118" s="1"/>
  <c r="C4117"/>
  <c r="C4116"/>
  <c r="C4115"/>
  <c r="C4114"/>
  <c r="C4113"/>
  <c r="C4112"/>
  <c r="C4111"/>
  <c r="C4110"/>
  <c r="F4110" s="1"/>
  <c r="C4109"/>
  <c r="C4108"/>
  <c r="C4107"/>
  <c r="D4106"/>
  <c r="C4106"/>
  <c r="F4106" s="1"/>
  <c r="C4105"/>
  <c r="C4104"/>
  <c r="C4103"/>
  <c r="C4102"/>
  <c r="F4102" s="1"/>
  <c r="C4101"/>
  <c r="C4100"/>
  <c r="C4099"/>
  <c r="C4098"/>
  <c r="C4097"/>
  <c r="C4096"/>
  <c r="C4095"/>
  <c r="C4094"/>
  <c r="F4094" s="1"/>
  <c r="C4093"/>
  <c r="C4092"/>
  <c r="C4091"/>
  <c r="D4090"/>
  <c r="C4090"/>
  <c r="F4090" s="1"/>
  <c r="C4089"/>
  <c r="C4088"/>
  <c r="C4087"/>
  <c r="C4086"/>
  <c r="F4086" s="1"/>
  <c r="C4085"/>
  <c r="C4084"/>
  <c r="C4083"/>
  <c r="C4082"/>
  <c r="C4081"/>
  <c r="C4080"/>
  <c r="C4079"/>
  <c r="C4078"/>
  <c r="F4078" s="1"/>
  <c r="C4077"/>
  <c r="C4076"/>
  <c r="C4075"/>
  <c r="D4074"/>
  <c r="C4074"/>
  <c r="F4074" s="1"/>
  <c r="C4073"/>
  <c r="C4072"/>
  <c r="C4071"/>
  <c r="C4070"/>
  <c r="F4070" s="1"/>
  <c r="C4069"/>
  <c r="C4068"/>
  <c r="C4067"/>
  <c r="C4066"/>
  <c r="C4065"/>
  <c r="C4064"/>
  <c r="C4063"/>
  <c r="C4062"/>
  <c r="F4062" s="1"/>
  <c r="C4061"/>
  <c r="C4060"/>
  <c r="C4059"/>
  <c r="D4058"/>
  <c r="C4058"/>
  <c r="F4058" s="1"/>
  <c r="C4057"/>
  <c r="C4056"/>
  <c r="C4055"/>
  <c r="C4054"/>
  <c r="F4054" s="1"/>
  <c r="C4053"/>
  <c r="C4052"/>
  <c r="C4051"/>
  <c r="C4050"/>
  <c r="C4049"/>
  <c r="C4048"/>
  <c r="C4047"/>
  <c r="C4046"/>
  <c r="F4046" s="1"/>
  <c r="C4045"/>
  <c r="C4044"/>
  <c r="C4043"/>
  <c r="D4042"/>
  <c r="C4042"/>
  <c r="F4042" s="1"/>
  <c r="C4041"/>
  <c r="C4040"/>
  <c r="C4039"/>
  <c r="C4038"/>
  <c r="F4038" s="1"/>
  <c r="C4037"/>
  <c r="C4036"/>
  <c r="C4035"/>
  <c r="C4034"/>
  <c r="C4033"/>
  <c r="C4032"/>
  <c r="C4031"/>
  <c r="C4030"/>
  <c r="F4030" s="1"/>
  <c r="C4029"/>
  <c r="C4028"/>
  <c r="C4027"/>
  <c r="D4026"/>
  <c r="C4026"/>
  <c r="F4026" s="1"/>
  <c r="C4025"/>
  <c r="C4024"/>
  <c r="C4023"/>
  <c r="C4022"/>
  <c r="F4022" s="1"/>
  <c r="C4021"/>
  <c r="C4020"/>
  <c r="C4019"/>
  <c r="C4018"/>
  <c r="C4017"/>
  <c r="C4016"/>
  <c r="C4015"/>
  <c r="C4014"/>
  <c r="F4014" s="1"/>
  <c r="C4013"/>
  <c r="C4012"/>
  <c r="C4011"/>
  <c r="D4010"/>
  <c r="C4010"/>
  <c r="F4010" s="1"/>
  <c r="C4009"/>
  <c r="C4008"/>
  <c r="C4007"/>
  <c r="C4006"/>
  <c r="F4006" s="1"/>
  <c r="C4005"/>
  <c r="C4004"/>
  <c r="C4003"/>
  <c r="C4002"/>
  <c r="C4001"/>
  <c r="C4000"/>
  <c r="C3999"/>
  <c r="C3998"/>
  <c r="F3998" s="1"/>
  <c r="C3997"/>
  <c r="C3996"/>
  <c r="C3995"/>
  <c r="D3994"/>
  <c r="C3994"/>
  <c r="F3994" s="1"/>
  <c r="C3993"/>
  <c r="C3992"/>
  <c r="C3991"/>
  <c r="C3990"/>
  <c r="F3990" s="1"/>
  <c r="C3989"/>
  <c r="C3988"/>
  <c r="C3987"/>
  <c r="C3986"/>
  <c r="C3985"/>
  <c r="C3984"/>
  <c r="C3983"/>
  <c r="C3982"/>
  <c r="F3982" s="1"/>
  <c r="C3981"/>
  <c r="C3980"/>
  <c r="C3979"/>
  <c r="D3978"/>
  <c r="C3978"/>
  <c r="F3978" s="1"/>
  <c r="C3977"/>
  <c r="C3976"/>
  <c r="C3975"/>
  <c r="C3974"/>
  <c r="F3974" s="1"/>
  <c r="C3973"/>
  <c r="C3972"/>
  <c r="C3971"/>
  <c r="C3970"/>
  <c r="C3969"/>
  <c r="C3968"/>
  <c r="C3967"/>
  <c r="C3966"/>
  <c r="F3966" s="1"/>
  <c r="C3965"/>
  <c r="C3964"/>
  <c r="C3963"/>
  <c r="D3962"/>
  <c r="C3962"/>
  <c r="F3962" s="1"/>
  <c r="C3961"/>
  <c r="C3960"/>
  <c r="C3959"/>
  <c r="C3958"/>
  <c r="F3958" s="1"/>
  <c r="C3957"/>
  <c r="C3956"/>
  <c r="C3955"/>
  <c r="C3954"/>
  <c r="C3953"/>
  <c r="C3952"/>
  <c r="C3951"/>
  <c r="C3950"/>
  <c r="F3950" s="1"/>
  <c r="C3949"/>
  <c r="C3948"/>
  <c r="C3947"/>
  <c r="D3946"/>
  <c r="C3946"/>
  <c r="F3946" s="1"/>
  <c r="C3945"/>
  <c r="C3944"/>
  <c r="C3943"/>
  <c r="C3942"/>
  <c r="F3942" s="1"/>
  <c r="C3941"/>
  <c r="C3940"/>
  <c r="C3939"/>
  <c r="C3938"/>
  <c r="C3937"/>
  <c r="C3936"/>
  <c r="C3935"/>
  <c r="C3934"/>
  <c r="F3934" s="1"/>
  <c r="C3933"/>
  <c r="C3932"/>
  <c r="C3931"/>
  <c r="D3930"/>
  <c r="C3930"/>
  <c r="F3930" s="1"/>
  <c r="C3929"/>
  <c r="C3928"/>
  <c r="C3927"/>
  <c r="C3926"/>
  <c r="F3926" s="1"/>
  <c r="C3925"/>
  <c r="C3924"/>
  <c r="C3923"/>
  <c r="C3922"/>
  <c r="C3921"/>
  <c r="C3920"/>
  <c r="C3919"/>
  <c r="C3918"/>
  <c r="F3918" s="1"/>
  <c r="C3917"/>
  <c r="C3916"/>
  <c r="C3915"/>
  <c r="D3914"/>
  <c r="C3914"/>
  <c r="F3914" s="1"/>
  <c r="C3913"/>
  <c r="C3912"/>
  <c r="C3911"/>
  <c r="C3910"/>
  <c r="F3910" s="1"/>
  <c r="C3909"/>
  <c r="C3908"/>
  <c r="C3907"/>
  <c r="C3906"/>
  <c r="C3905"/>
  <c r="C3904"/>
  <c r="C3903"/>
  <c r="C3902"/>
  <c r="F3902" s="1"/>
  <c r="C3901"/>
  <c r="C3900"/>
  <c r="C3899"/>
  <c r="D3898"/>
  <c r="C3898"/>
  <c r="F3898" s="1"/>
  <c r="C3897"/>
  <c r="C3896"/>
  <c r="C3895"/>
  <c r="C3894"/>
  <c r="F3894" s="1"/>
  <c r="C3893"/>
  <c r="C3892"/>
  <c r="C3891"/>
  <c r="C3890"/>
  <c r="C3889"/>
  <c r="C3888"/>
  <c r="C3887"/>
  <c r="C3886"/>
  <c r="F3886" s="1"/>
  <c r="C3885"/>
  <c r="C3884"/>
  <c r="C3883"/>
  <c r="D3882"/>
  <c r="C3882"/>
  <c r="F3882" s="1"/>
  <c r="C3881"/>
  <c r="C3880"/>
  <c r="C3879"/>
  <c r="C3878"/>
  <c r="F3878" s="1"/>
  <c r="C3877"/>
  <c r="C3876"/>
  <c r="C3875"/>
  <c r="C3874"/>
  <c r="C3873"/>
  <c r="C3872"/>
  <c r="C3871"/>
  <c r="C3870"/>
  <c r="F3870" s="1"/>
  <c r="C3869"/>
  <c r="C3868"/>
  <c r="C3867"/>
  <c r="D3866"/>
  <c r="C3866"/>
  <c r="F3866" s="1"/>
  <c r="C3865"/>
  <c r="C3864"/>
  <c r="C3863"/>
  <c r="C3862"/>
  <c r="F3862" s="1"/>
  <c r="C3861"/>
  <c r="C3860"/>
  <c r="C3859"/>
  <c r="C3858"/>
  <c r="C3857"/>
  <c r="C3856"/>
  <c r="C3855"/>
  <c r="C3854"/>
  <c r="F3854" s="1"/>
  <c r="C3853"/>
  <c r="C3852"/>
  <c r="C3851"/>
  <c r="D3850"/>
  <c r="C3850"/>
  <c r="F3850" s="1"/>
  <c r="C3849"/>
  <c r="C3848"/>
  <c r="C3847"/>
  <c r="C3846"/>
  <c r="F3846" s="1"/>
  <c r="C3845"/>
  <c r="C3844"/>
  <c r="C3843"/>
  <c r="C3842"/>
  <c r="C3841"/>
  <c r="C3840"/>
  <c r="C3839"/>
  <c r="C3838"/>
  <c r="F3838" s="1"/>
  <c r="C3837"/>
  <c r="C3836"/>
  <c r="C3835"/>
  <c r="D3834"/>
  <c r="C3834"/>
  <c r="F3834" s="1"/>
  <c r="C3833"/>
  <c r="C3832"/>
  <c r="C3831"/>
  <c r="C3830"/>
  <c r="F3830" s="1"/>
  <c r="C3829"/>
  <c r="C3828"/>
  <c r="C3827"/>
  <c r="C3826"/>
  <c r="C3825"/>
  <c r="C3824"/>
  <c r="C3823"/>
  <c r="C3822"/>
  <c r="F3822" s="1"/>
  <c r="C3821"/>
  <c r="C3820"/>
  <c r="C3819"/>
  <c r="D3818"/>
  <c r="C3818"/>
  <c r="F3818" s="1"/>
  <c r="C3817"/>
  <c r="C3816"/>
  <c r="C3815"/>
  <c r="C3814"/>
  <c r="F3814" s="1"/>
  <c r="C3813"/>
  <c r="C3812"/>
  <c r="C3811"/>
  <c r="C3810"/>
  <c r="C3809"/>
  <c r="C3808"/>
  <c r="C3807"/>
  <c r="C3806"/>
  <c r="F3806" s="1"/>
  <c r="C3805"/>
  <c r="C3804"/>
  <c r="C3803"/>
  <c r="D3802"/>
  <c r="C3802"/>
  <c r="F3802" s="1"/>
  <c r="C3801"/>
  <c r="C3800"/>
  <c r="C3799"/>
  <c r="C3798"/>
  <c r="F3798" s="1"/>
  <c r="C3797"/>
  <c r="C3796"/>
  <c r="C3795"/>
  <c r="C3794"/>
  <c r="C3793"/>
  <c r="C3792"/>
  <c r="C3791"/>
  <c r="C3790"/>
  <c r="F3790" s="1"/>
  <c r="C3789"/>
  <c r="C3788"/>
  <c r="C3787"/>
  <c r="D3786"/>
  <c r="C3786"/>
  <c r="F3786" s="1"/>
  <c r="C3785"/>
  <c r="C3784"/>
  <c r="C3783"/>
  <c r="C3782"/>
  <c r="F3782" s="1"/>
  <c r="C3781"/>
  <c r="C3780"/>
  <c r="C3779"/>
  <c r="C3778"/>
  <c r="C3777"/>
  <c r="C3776"/>
  <c r="C3775"/>
  <c r="C3774"/>
  <c r="F3774" s="1"/>
  <c r="C3773"/>
  <c r="C3772"/>
  <c r="C3771"/>
  <c r="D3770"/>
  <c r="C3770"/>
  <c r="F3770" s="1"/>
  <c r="C3769"/>
  <c r="C3768"/>
  <c r="C3767"/>
  <c r="C3766"/>
  <c r="F3766" s="1"/>
  <c r="C3765"/>
  <c r="C3764"/>
  <c r="C3763"/>
  <c r="C3762"/>
  <c r="C3761"/>
  <c r="C3760"/>
  <c r="C3759"/>
  <c r="C3758"/>
  <c r="F3758" s="1"/>
  <c r="C3757"/>
  <c r="C3756"/>
  <c r="C3755"/>
  <c r="D3754"/>
  <c r="C3754"/>
  <c r="F3754" s="1"/>
  <c r="C3753"/>
  <c r="C3752"/>
  <c r="C3751"/>
  <c r="C3750"/>
  <c r="F3750" s="1"/>
  <c r="C3749"/>
  <c r="C3748"/>
  <c r="C3747"/>
  <c r="C3746"/>
  <c r="C3745"/>
  <c r="C3744"/>
  <c r="C3743"/>
  <c r="C3742"/>
  <c r="F3742" s="1"/>
  <c r="C3741"/>
  <c r="C3740"/>
  <c r="C3739"/>
  <c r="D3738"/>
  <c r="C3738"/>
  <c r="F3738" s="1"/>
  <c r="C3737"/>
  <c r="C3736"/>
  <c r="C3735"/>
  <c r="C3734"/>
  <c r="F3734" s="1"/>
  <c r="C3733"/>
  <c r="C3732"/>
  <c r="C3731"/>
  <c r="C3730"/>
  <c r="C3729"/>
  <c r="C3728"/>
  <c r="C3727"/>
  <c r="C3726"/>
  <c r="F3726" s="1"/>
  <c r="C3725"/>
  <c r="C3724"/>
  <c r="C3723"/>
  <c r="D3722"/>
  <c r="C3722"/>
  <c r="F3722" s="1"/>
  <c r="C3721"/>
  <c r="C3720"/>
  <c r="C3719"/>
  <c r="C3718"/>
  <c r="F3718" s="1"/>
  <c r="C3717"/>
  <c r="C3716"/>
  <c r="C3715"/>
  <c r="C3714"/>
  <c r="C3713"/>
  <c r="C3712"/>
  <c r="C3711"/>
  <c r="C3710"/>
  <c r="F3710" s="1"/>
  <c r="C3709"/>
  <c r="C3708"/>
  <c r="C3707"/>
  <c r="D3706"/>
  <c r="C3706"/>
  <c r="F3706" s="1"/>
  <c r="C3705"/>
  <c r="C3704"/>
  <c r="C3703"/>
  <c r="C3702"/>
  <c r="F3702" s="1"/>
  <c r="C3701"/>
  <c r="C3700"/>
  <c r="C3699"/>
  <c r="C3698"/>
  <c r="C3697"/>
  <c r="C3696"/>
  <c r="C3695"/>
  <c r="C3694"/>
  <c r="F3694" s="1"/>
  <c r="C3693"/>
  <c r="C3692"/>
  <c r="C3691"/>
  <c r="D3690"/>
  <c r="C3690"/>
  <c r="F3690" s="1"/>
  <c r="C3689"/>
  <c r="C3688"/>
  <c r="C3687"/>
  <c r="C3686"/>
  <c r="F3686" s="1"/>
  <c r="C3685"/>
  <c r="C3684"/>
  <c r="C3683"/>
  <c r="C3682"/>
  <c r="C3681"/>
  <c r="C3680"/>
  <c r="C3679"/>
  <c r="C3678"/>
  <c r="F3678" s="1"/>
  <c r="C3677"/>
  <c r="C3676"/>
  <c r="C3675"/>
  <c r="D3674"/>
  <c r="C3674"/>
  <c r="F3674" s="1"/>
  <c r="C3673"/>
  <c r="C3672"/>
  <c r="C3671"/>
  <c r="C3670"/>
  <c r="F3670" s="1"/>
  <c r="C3669"/>
  <c r="C3668"/>
  <c r="C3667"/>
  <c r="C3666"/>
  <c r="C3665"/>
  <c r="C3664"/>
  <c r="C3663"/>
  <c r="C3662"/>
  <c r="F3662" s="1"/>
  <c r="C3661"/>
  <c r="C3660"/>
  <c r="C3659"/>
  <c r="D3658"/>
  <c r="C3658"/>
  <c r="F3658" s="1"/>
  <c r="C3657"/>
  <c r="C3656"/>
  <c r="C3655"/>
  <c r="C3654"/>
  <c r="F3654" s="1"/>
  <c r="C3653"/>
  <c r="C3652"/>
  <c r="C3651"/>
  <c r="C3650"/>
  <c r="C3649"/>
  <c r="C3648"/>
  <c r="C3647"/>
  <c r="C3646"/>
  <c r="F3646" s="1"/>
  <c r="C3645"/>
  <c r="C3644"/>
  <c r="C3643"/>
  <c r="D3642"/>
  <c r="C3642"/>
  <c r="F3642" s="1"/>
  <c r="C3641"/>
  <c r="C3640"/>
  <c r="C3639"/>
  <c r="C3638"/>
  <c r="F3638" s="1"/>
  <c r="C3637"/>
  <c r="C3636"/>
  <c r="C3635"/>
  <c r="C3634"/>
  <c r="C3633"/>
  <c r="C3632"/>
  <c r="C3631"/>
  <c r="C3630"/>
  <c r="F3630" s="1"/>
  <c r="C3629"/>
  <c r="C3628"/>
  <c r="C3627"/>
  <c r="D3626"/>
  <c r="C3626"/>
  <c r="F3626" s="1"/>
  <c r="C3625"/>
  <c r="C3624"/>
  <c r="C3623"/>
  <c r="C3622"/>
  <c r="F3622" s="1"/>
  <c r="C3621"/>
  <c r="C3620"/>
  <c r="C3619"/>
  <c r="C3618"/>
  <c r="C3617"/>
  <c r="C3616"/>
  <c r="C3615"/>
  <c r="C3614"/>
  <c r="F3614" s="1"/>
  <c r="C3613"/>
  <c r="C3612"/>
  <c r="C3611"/>
  <c r="D3610"/>
  <c r="C3610"/>
  <c r="F3610" s="1"/>
  <c r="C3609"/>
  <c r="C3608"/>
  <c r="C3607"/>
  <c r="C3606"/>
  <c r="F3606" s="1"/>
  <c r="C3605"/>
  <c r="C3604"/>
  <c r="C3603"/>
  <c r="C3602"/>
  <c r="C3601"/>
  <c r="C3600"/>
  <c r="C3599"/>
  <c r="C3598"/>
  <c r="F3598" s="1"/>
  <c r="C3597"/>
  <c r="C3596"/>
  <c r="C3595"/>
  <c r="D3594"/>
  <c r="C3594"/>
  <c r="F3594" s="1"/>
  <c r="C3593"/>
  <c r="C3592"/>
  <c r="C3591"/>
  <c r="C3590"/>
  <c r="F3590" s="1"/>
  <c r="C3589"/>
  <c r="C3588"/>
  <c r="C3587"/>
  <c r="C3586"/>
  <c r="C3585"/>
  <c r="C3584"/>
  <c r="C3583"/>
  <c r="C3582"/>
  <c r="F3582" s="1"/>
  <c r="C3581"/>
  <c r="C3580"/>
  <c r="C3579"/>
  <c r="D3578"/>
  <c r="C3578"/>
  <c r="F3578" s="1"/>
  <c r="C3577"/>
  <c r="C3576"/>
  <c r="C3575"/>
  <c r="C3574"/>
  <c r="F3574" s="1"/>
  <c r="C3573"/>
  <c r="C3572"/>
  <c r="C3571"/>
  <c r="C3570"/>
  <c r="C3569"/>
  <c r="C3568"/>
  <c r="C3567"/>
  <c r="C3566"/>
  <c r="F3566" s="1"/>
  <c r="C3565"/>
  <c r="C3564"/>
  <c r="C3563"/>
  <c r="D3562"/>
  <c r="C3562"/>
  <c r="F3562" s="1"/>
  <c r="C3561"/>
  <c r="C3560"/>
  <c r="C3559"/>
  <c r="C3558"/>
  <c r="F3558" s="1"/>
  <c r="C3557"/>
  <c r="C3556"/>
  <c r="C3555"/>
  <c r="C3554"/>
  <c r="C3553"/>
  <c r="C3552"/>
  <c r="C3551"/>
  <c r="C3550"/>
  <c r="F3550" s="1"/>
  <c r="C3549"/>
  <c r="C3548"/>
  <c r="C3547"/>
  <c r="D3546"/>
  <c r="C3546"/>
  <c r="F3546" s="1"/>
  <c r="C3545"/>
  <c r="C3544"/>
  <c r="C3543"/>
  <c r="C3542"/>
  <c r="F3542" s="1"/>
  <c r="C3541"/>
  <c r="C3540"/>
  <c r="C3539"/>
  <c r="C3538"/>
  <c r="C3537"/>
  <c r="C3536"/>
  <c r="C3535"/>
  <c r="C3534"/>
  <c r="F3534" s="1"/>
  <c r="C3533"/>
  <c r="C3532"/>
  <c r="C3531"/>
  <c r="D3530"/>
  <c r="C3530"/>
  <c r="F3530" s="1"/>
  <c r="C3529"/>
  <c r="C3528"/>
  <c r="C3527"/>
  <c r="C3526"/>
  <c r="F3526" s="1"/>
  <c r="C3525"/>
  <c r="C3524"/>
  <c r="C3523"/>
  <c r="C3522"/>
  <c r="C3521"/>
  <c r="C3520"/>
  <c r="C3519"/>
  <c r="C3518"/>
  <c r="F3518" s="1"/>
  <c r="C3517"/>
  <c r="C3516"/>
  <c r="C3515"/>
  <c r="D3514"/>
  <c r="C3514"/>
  <c r="F3514" s="1"/>
  <c r="C3513"/>
  <c r="C3512"/>
  <c r="C3511"/>
  <c r="C3510"/>
  <c r="F3510" s="1"/>
  <c r="C3509"/>
  <c r="C3508"/>
  <c r="C3507"/>
  <c r="C3506"/>
  <c r="C3505"/>
  <c r="C3504"/>
  <c r="C3503"/>
  <c r="C3502"/>
  <c r="F3502" s="1"/>
  <c r="C3501"/>
  <c r="C3500"/>
  <c r="C3499"/>
  <c r="D3498"/>
  <c r="C3498"/>
  <c r="F3498" s="1"/>
  <c r="C3497"/>
  <c r="C3496"/>
  <c r="C3495"/>
  <c r="C3494"/>
  <c r="F3494" s="1"/>
  <c r="C3493"/>
  <c r="C3492"/>
  <c r="C3491"/>
  <c r="C3490"/>
  <c r="C3489"/>
  <c r="C3488"/>
  <c r="C3487"/>
  <c r="C3486"/>
  <c r="F3486" s="1"/>
  <c r="C3485"/>
  <c r="C3484"/>
  <c r="C3483"/>
  <c r="D3482"/>
  <c r="C3482"/>
  <c r="F3482" s="1"/>
  <c r="C3481"/>
  <c r="C3480"/>
  <c r="C3479"/>
  <c r="C3478"/>
  <c r="F3478" s="1"/>
  <c r="C3477"/>
  <c r="C3476"/>
  <c r="C3475"/>
  <c r="C3474"/>
  <c r="C3473"/>
  <c r="C3472"/>
  <c r="C3471"/>
  <c r="C3470"/>
  <c r="F3470" s="1"/>
  <c r="C3469"/>
  <c r="C3468"/>
  <c r="C3467"/>
  <c r="D3466"/>
  <c r="C3466"/>
  <c r="F3466" s="1"/>
  <c r="C3465"/>
  <c r="C3464"/>
  <c r="C3463"/>
  <c r="C3462"/>
  <c r="F3462" s="1"/>
  <c r="C3461"/>
  <c r="C3460"/>
  <c r="C3459"/>
  <c r="C3458"/>
  <c r="C3457"/>
  <c r="C3456"/>
  <c r="C3455"/>
  <c r="C3454"/>
  <c r="F3454" s="1"/>
  <c r="C3453"/>
  <c r="C3452"/>
  <c r="C3451"/>
  <c r="D3450"/>
  <c r="C3450"/>
  <c r="F3450" s="1"/>
  <c r="C3449"/>
  <c r="C3448"/>
  <c r="C3447"/>
  <c r="C3446"/>
  <c r="F3446" s="1"/>
  <c r="C3445"/>
  <c r="C3444"/>
  <c r="C3443"/>
  <c r="C3442"/>
  <c r="C3441"/>
  <c r="C3440"/>
  <c r="C3439"/>
  <c r="C3438"/>
  <c r="F3438" s="1"/>
  <c r="C3437"/>
  <c r="C3436"/>
  <c r="C3435"/>
  <c r="D3434"/>
  <c r="C3434"/>
  <c r="F3434" s="1"/>
  <c r="C3433"/>
  <c r="C3432"/>
  <c r="C3431"/>
  <c r="C3430"/>
  <c r="F3430" s="1"/>
  <c r="C3429"/>
  <c r="C3428"/>
  <c r="C3427"/>
  <c r="C3426"/>
  <c r="C3425"/>
  <c r="C3424"/>
  <c r="C3423"/>
  <c r="C3422"/>
  <c r="F3422" s="1"/>
  <c r="C3421"/>
  <c r="C3420"/>
  <c r="C3419"/>
  <c r="D3418"/>
  <c r="C3418"/>
  <c r="F3418" s="1"/>
  <c r="C3417"/>
  <c r="C3416"/>
  <c r="C3415"/>
  <c r="C3414"/>
  <c r="F3414" s="1"/>
  <c r="C3413"/>
  <c r="C3412"/>
  <c r="C3411"/>
  <c r="C3410"/>
  <c r="C3409"/>
  <c r="C3408"/>
  <c r="C3407"/>
  <c r="C3406"/>
  <c r="F3406" s="1"/>
  <c r="C3405"/>
  <c r="C3404"/>
  <c r="C3403"/>
  <c r="D3402"/>
  <c r="C3402"/>
  <c r="F3402" s="1"/>
  <c r="C3401"/>
  <c r="C3400"/>
  <c r="C3399"/>
  <c r="C3398"/>
  <c r="F3398" s="1"/>
  <c r="C3397"/>
  <c r="C3396"/>
  <c r="C3395"/>
  <c r="C3394"/>
  <c r="C3393"/>
  <c r="C3392"/>
  <c r="C3391"/>
  <c r="C3390"/>
  <c r="F3390" s="1"/>
  <c r="C3389"/>
  <c r="C3388"/>
  <c r="C3387"/>
  <c r="D3386"/>
  <c r="C3386"/>
  <c r="F3386" s="1"/>
  <c r="C3385"/>
  <c r="C3384"/>
  <c r="C3383"/>
  <c r="C3382"/>
  <c r="F3382" s="1"/>
  <c r="C3381"/>
  <c r="C3380"/>
  <c r="C3379"/>
  <c r="C3378"/>
  <c r="C3377"/>
  <c r="C3376"/>
  <c r="C3375"/>
  <c r="C3374"/>
  <c r="F3374" s="1"/>
  <c r="C3373"/>
  <c r="C3372"/>
  <c r="C3371"/>
  <c r="D3370"/>
  <c r="C3370"/>
  <c r="F3370" s="1"/>
  <c r="C3369"/>
  <c r="C3368"/>
  <c r="C3367"/>
  <c r="C3366"/>
  <c r="F3366" s="1"/>
  <c r="C3365"/>
  <c r="C3364"/>
  <c r="C3363"/>
  <c r="C3362"/>
  <c r="C3361"/>
  <c r="C3360"/>
  <c r="C3359"/>
  <c r="C3358"/>
  <c r="F3358" s="1"/>
  <c r="C3357"/>
  <c r="C3356"/>
  <c r="C3355"/>
  <c r="D3354"/>
  <c r="C3354"/>
  <c r="F3354" s="1"/>
  <c r="C3353"/>
  <c r="C3352"/>
  <c r="C3351"/>
  <c r="C3350"/>
  <c r="F3350" s="1"/>
  <c r="C3349"/>
  <c r="C3348"/>
  <c r="C3347"/>
  <c r="C3346"/>
  <c r="C3345"/>
  <c r="C3344"/>
  <c r="C3343"/>
  <c r="C3342"/>
  <c r="F3342" s="1"/>
  <c r="C3341"/>
  <c r="C3340"/>
  <c r="C3339"/>
  <c r="D3338"/>
  <c r="C3338"/>
  <c r="F3338" s="1"/>
  <c r="C3337"/>
  <c r="C3336"/>
  <c r="C3335"/>
  <c r="C3334"/>
  <c r="F3334" s="1"/>
  <c r="C3333"/>
  <c r="C3332"/>
  <c r="C3331"/>
  <c r="C3330"/>
  <c r="C3329"/>
  <c r="C3328"/>
  <c r="C3327"/>
  <c r="C3326"/>
  <c r="F3326" s="1"/>
  <c r="C3325"/>
  <c r="C3324"/>
  <c r="C3323"/>
  <c r="D3322"/>
  <c r="C3322"/>
  <c r="F3322" s="1"/>
  <c r="C3321"/>
  <c r="C3320"/>
  <c r="C3319"/>
  <c r="C3318"/>
  <c r="F3318" s="1"/>
  <c r="C3317"/>
  <c r="C3316"/>
  <c r="C3315"/>
  <c r="C3314"/>
  <c r="C3313"/>
  <c r="C3312"/>
  <c r="C3311"/>
  <c r="C3310"/>
  <c r="F3310" s="1"/>
  <c r="C3309"/>
  <c r="C3308"/>
  <c r="C3307"/>
  <c r="D3306"/>
  <c r="C3306"/>
  <c r="F3306" s="1"/>
  <c r="C3305"/>
  <c r="C3304"/>
  <c r="C3303"/>
  <c r="C3302"/>
  <c r="F3302" s="1"/>
  <c r="C3301"/>
  <c r="C3300"/>
  <c r="C3299"/>
  <c r="C3298"/>
  <c r="C3297"/>
  <c r="C3296"/>
  <c r="C3295"/>
  <c r="C3294"/>
  <c r="F3294" s="1"/>
  <c r="C3293"/>
  <c r="C3292"/>
  <c r="C3291"/>
  <c r="D3290"/>
  <c r="C3290"/>
  <c r="F3290" s="1"/>
  <c r="C3289"/>
  <c r="C3288"/>
  <c r="C3287"/>
  <c r="C3286"/>
  <c r="F3286" s="1"/>
  <c r="C3285"/>
  <c r="C3284"/>
  <c r="C3283"/>
  <c r="C3282"/>
  <c r="C3281"/>
  <c r="C3280"/>
  <c r="C3279"/>
  <c r="C3278"/>
  <c r="F3278" s="1"/>
  <c r="C3277"/>
  <c r="C3276"/>
  <c r="C3275"/>
  <c r="D3274"/>
  <c r="C3274"/>
  <c r="F3274" s="1"/>
  <c r="C3273"/>
  <c r="C3272"/>
  <c r="C3271"/>
  <c r="C3270"/>
  <c r="F3270" s="1"/>
  <c r="C3269"/>
  <c r="C3268"/>
  <c r="C3267"/>
  <c r="C3266"/>
  <c r="C3265"/>
  <c r="C3264"/>
  <c r="C3263"/>
  <c r="C3262"/>
  <c r="F3262" s="1"/>
  <c r="C3261"/>
  <c r="C3260"/>
  <c r="C3259"/>
  <c r="D3258"/>
  <c r="C3258"/>
  <c r="F3258" s="1"/>
  <c r="C3257"/>
  <c r="C3256"/>
  <c r="C3255"/>
  <c r="C3254"/>
  <c r="F3254" s="1"/>
  <c r="C3253"/>
  <c r="C3252"/>
  <c r="C3251"/>
  <c r="C3250"/>
  <c r="C3249"/>
  <c r="C3248"/>
  <c r="C3247"/>
  <c r="C3246"/>
  <c r="F3246" s="1"/>
  <c r="C3245"/>
  <c r="C3244"/>
  <c r="C3243"/>
  <c r="D3242"/>
  <c r="C3242"/>
  <c r="F3242" s="1"/>
  <c r="C3241"/>
  <c r="C3240"/>
  <c r="C3239"/>
  <c r="C3238"/>
  <c r="F3238" s="1"/>
  <c r="C3237"/>
  <c r="C3236"/>
  <c r="C3235"/>
  <c r="C3234"/>
  <c r="C3233"/>
  <c r="C3232"/>
  <c r="C3231"/>
  <c r="C3230"/>
  <c r="F3230" s="1"/>
  <c r="C3229"/>
  <c r="C3228"/>
  <c r="C3227"/>
  <c r="D3226"/>
  <c r="C3226"/>
  <c r="F3226" s="1"/>
  <c r="C3225"/>
  <c r="C3224"/>
  <c r="C3223"/>
  <c r="C3222"/>
  <c r="F3222" s="1"/>
  <c r="C3221"/>
  <c r="C3220"/>
  <c r="C3219"/>
  <c r="C3218"/>
  <c r="C3217"/>
  <c r="C3216"/>
  <c r="C3215"/>
  <c r="C3214"/>
  <c r="F3214" s="1"/>
  <c r="C3213"/>
  <c r="C3212"/>
  <c r="C3211"/>
  <c r="D3210"/>
  <c r="C3210"/>
  <c r="F3210" s="1"/>
  <c r="C3209"/>
  <c r="C3208"/>
  <c r="C3207"/>
  <c r="C3206"/>
  <c r="F3206" s="1"/>
  <c r="C3205"/>
  <c r="C3204"/>
  <c r="C3203"/>
  <c r="C3202"/>
  <c r="C3201"/>
  <c r="C3200"/>
  <c r="C3199"/>
  <c r="C3198"/>
  <c r="F3198" s="1"/>
  <c r="C3197"/>
  <c r="C3196"/>
  <c r="C3195"/>
  <c r="D3194"/>
  <c r="C3194"/>
  <c r="F3194" s="1"/>
  <c r="C3193"/>
  <c r="C3192"/>
  <c r="C3191"/>
  <c r="C3190"/>
  <c r="F3190" s="1"/>
  <c r="C3189"/>
  <c r="C3188"/>
  <c r="C3187"/>
  <c r="C3186"/>
  <c r="C3185"/>
  <c r="C3184"/>
  <c r="C3183"/>
  <c r="C3182"/>
  <c r="F3182" s="1"/>
  <c r="C3181"/>
  <c r="C3180"/>
  <c r="C3179"/>
  <c r="D3178"/>
  <c r="C3178"/>
  <c r="F3178" s="1"/>
  <c r="C3177"/>
  <c r="C3176"/>
  <c r="C3175"/>
  <c r="C3174"/>
  <c r="F3174" s="1"/>
  <c r="C3173"/>
  <c r="C3172"/>
  <c r="C3171"/>
  <c r="C3170"/>
  <c r="C3169"/>
  <c r="C3168"/>
  <c r="C3167"/>
  <c r="C3166"/>
  <c r="F3166" s="1"/>
  <c r="C3165"/>
  <c r="C3164"/>
  <c r="C3163"/>
  <c r="D3162"/>
  <c r="C3162"/>
  <c r="F3162" s="1"/>
  <c r="C3161"/>
  <c r="C3160"/>
  <c r="C3159"/>
  <c r="C3158"/>
  <c r="C3157"/>
  <c r="C3156"/>
  <c r="C3155"/>
  <c r="C3154"/>
  <c r="F3154" s="1"/>
  <c r="C3153"/>
  <c r="C3152"/>
  <c r="C3151"/>
  <c r="D3150"/>
  <c r="C3150"/>
  <c r="F3150" s="1"/>
  <c r="C3149"/>
  <c r="C3148"/>
  <c r="C3147"/>
  <c r="D3146"/>
  <c r="C3146"/>
  <c r="F3146" s="1"/>
  <c r="C3145"/>
  <c r="C3144"/>
  <c r="C3143"/>
  <c r="C3142"/>
  <c r="C3141"/>
  <c r="C3140"/>
  <c r="C3139"/>
  <c r="D3138"/>
  <c r="C3138"/>
  <c r="F3138" s="1"/>
  <c r="C3137"/>
  <c r="C3136"/>
  <c r="C3135"/>
  <c r="C3134"/>
  <c r="F3134" s="1"/>
  <c r="C3133"/>
  <c r="C3132"/>
  <c r="C3131"/>
  <c r="D3130"/>
  <c r="C3130"/>
  <c r="F3130" s="1"/>
  <c r="C3129"/>
  <c r="C3128"/>
  <c r="C3127"/>
  <c r="C3126"/>
  <c r="C3125"/>
  <c r="C3124"/>
  <c r="C3123"/>
  <c r="C3122"/>
  <c r="F3122" s="1"/>
  <c r="C3121"/>
  <c r="C3120"/>
  <c r="C3119"/>
  <c r="D3118"/>
  <c r="C3118"/>
  <c r="F3118" s="1"/>
  <c r="C3117"/>
  <c r="C3116"/>
  <c r="C3115"/>
  <c r="D3114"/>
  <c r="C3114"/>
  <c r="F3114" s="1"/>
  <c r="C3113"/>
  <c r="C3112"/>
  <c r="C3111"/>
  <c r="C3110"/>
  <c r="C3109"/>
  <c r="C3108"/>
  <c r="C3107"/>
  <c r="D3106"/>
  <c r="C3106"/>
  <c r="F3106" s="1"/>
  <c r="C3105"/>
  <c r="C3104"/>
  <c r="C3103"/>
  <c r="C3102"/>
  <c r="F3102" s="1"/>
  <c r="C3101"/>
  <c r="C3100"/>
  <c r="C3099"/>
  <c r="D3098"/>
  <c r="C3098"/>
  <c r="F3098" s="1"/>
  <c r="C3097"/>
  <c r="C3096"/>
  <c r="C3095"/>
  <c r="C3094"/>
  <c r="C3093"/>
  <c r="C3092"/>
  <c r="C3091"/>
  <c r="C3090"/>
  <c r="F3090" s="1"/>
  <c r="C3089"/>
  <c r="C3088"/>
  <c r="C3087"/>
  <c r="D3086"/>
  <c r="C3086"/>
  <c r="F3086" s="1"/>
  <c r="C3085"/>
  <c r="C3084"/>
  <c r="C3083"/>
  <c r="D3082"/>
  <c r="C3082"/>
  <c r="F3082" s="1"/>
  <c r="C3081"/>
  <c r="C3080"/>
  <c r="C3079"/>
  <c r="C3078"/>
  <c r="C3077"/>
  <c r="C3076"/>
  <c r="C3075"/>
  <c r="D3074"/>
  <c r="C3074"/>
  <c r="F3074" s="1"/>
  <c r="C3073"/>
  <c r="C3072"/>
  <c r="C3071"/>
  <c r="C3070"/>
  <c r="F3070" s="1"/>
  <c r="C3069"/>
  <c r="C3068"/>
  <c r="C3067"/>
  <c r="D3066"/>
  <c r="C3066"/>
  <c r="F3066" s="1"/>
  <c r="C3065"/>
  <c r="C3064"/>
  <c r="C3063"/>
  <c r="C3062"/>
  <c r="C3061"/>
  <c r="C3060"/>
  <c r="C3059"/>
  <c r="C3058"/>
  <c r="F3058" s="1"/>
  <c r="C3057"/>
  <c r="C3056"/>
  <c r="C3055"/>
  <c r="D3054"/>
  <c r="C3054"/>
  <c r="F3054" s="1"/>
  <c r="C3053"/>
  <c r="C3052"/>
  <c r="C3051"/>
  <c r="D3050"/>
  <c r="C3050"/>
  <c r="F3050" s="1"/>
  <c r="C3049"/>
  <c r="C3048"/>
  <c r="C3047"/>
  <c r="C3046"/>
  <c r="C3045"/>
  <c r="C3044"/>
  <c r="C3043"/>
  <c r="D3042"/>
  <c r="C3042"/>
  <c r="F3042" s="1"/>
  <c r="C3041"/>
  <c r="C3040"/>
  <c r="C3039"/>
  <c r="C3038"/>
  <c r="F3038" s="1"/>
  <c r="C3037"/>
  <c r="C3036"/>
  <c r="C3035"/>
  <c r="D3034"/>
  <c r="C3034"/>
  <c r="F3034" s="1"/>
  <c r="C3033"/>
  <c r="C3032"/>
  <c r="C3031"/>
  <c r="C3030"/>
  <c r="C3029"/>
  <c r="C3028"/>
  <c r="C3027"/>
  <c r="C3026"/>
  <c r="F3026" s="1"/>
  <c r="C3025"/>
  <c r="C3024"/>
  <c r="C3023"/>
  <c r="D3022"/>
  <c r="C3022"/>
  <c r="F3022" s="1"/>
  <c r="C3021"/>
  <c r="C3020"/>
  <c r="C3019"/>
  <c r="D3018"/>
  <c r="C3018"/>
  <c r="F3018" s="1"/>
  <c r="C3017"/>
  <c r="C3016"/>
  <c r="C3015"/>
  <c r="C3014"/>
  <c r="C3013"/>
  <c r="C3012"/>
  <c r="C3011"/>
  <c r="D3010"/>
  <c r="C3010"/>
  <c r="F3010" s="1"/>
  <c r="C3009"/>
  <c r="C3008"/>
  <c r="C3007"/>
  <c r="C3006"/>
  <c r="F3006" s="1"/>
  <c r="C3005"/>
  <c r="C3004"/>
  <c r="C3003"/>
  <c r="D3002"/>
  <c r="C3002"/>
  <c r="F3002" s="1"/>
  <c r="C3001"/>
  <c r="C3000"/>
  <c r="C2999"/>
  <c r="C2998"/>
  <c r="C2997"/>
  <c r="C2996"/>
  <c r="C2995"/>
  <c r="C2994"/>
  <c r="F2994" s="1"/>
  <c r="C2993"/>
  <c r="C2992"/>
  <c r="C2991"/>
  <c r="D2990"/>
  <c r="C2990"/>
  <c r="F2990" s="1"/>
  <c r="C2989"/>
  <c r="C2988"/>
  <c r="C2987"/>
  <c r="D2986"/>
  <c r="C2986"/>
  <c r="F2986" s="1"/>
  <c r="C2985"/>
  <c r="C2984"/>
  <c r="C2983"/>
  <c r="C2982"/>
  <c r="C2981"/>
  <c r="C2980"/>
  <c r="C2979"/>
  <c r="D2978"/>
  <c r="C2978"/>
  <c r="F2978" s="1"/>
  <c r="C2977"/>
  <c r="C2976"/>
  <c r="C2975"/>
  <c r="C2974"/>
  <c r="F2974" s="1"/>
  <c r="C2973"/>
  <c r="C2972"/>
  <c r="C2971"/>
  <c r="D2970"/>
  <c r="C2970"/>
  <c r="F2970" s="1"/>
  <c r="C2969"/>
  <c r="C2968"/>
  <c r="C2967"/>
  <c r="C2966"/>
  <c r="C2965"/>
  <c r="C2964"/>
  <c r="C2963"/>
  <c r="C2962"/>
  <c r="F2962" s="1"/>
  <c r="C2961"/>
  <c r="C2960"/>
  <c r="C2959"/>
  <c r="D2958"/>
  <c r="C2958"/>
  <c r="F2958" s="1"/>
  <c r="C2957"/>
  <c r="C2956"/>
  <c r="C2955"/>
  <c r="D2954"/>
  <c r="C2954"/>
  <c r="F2954" s="1"/>
  <c r="C2953"/>
  <c r="C2952"/>
  <c r="C2951"/>
  <c r="C2950"/>
  <c r="C2949"/>
  <c r="C2948"/>
  <c r="C2947"/>
  <c r="D2946"/>
  <c r="C2946"/>
  <c r="F2946" s="1"/>
  <c r="C2945"/>
  <c r="C2944"/>
  <c r="C2943"/>
  <c r="C2942"/>
  <c r="F2942" s="1"/>
  <c r="C2941"/>
  <c r="C2940"/>
  <c r="C2939"/>
  <c r="D2938"/>
  <c r="C2938"/>
  <c r="F2938" s="1"/>
  <c r="C2937"/>
  <c r="C2936"/>
  <c r="C2935"/>
  <c r="C2934"/>
  <c r="C2933"/>
  <c r="C2932"/>
  <c r="C2931"/>
  <c r="C2930"/>
  <c r="F2930" s="1"/>
  <c r="C2929"/>
  <c r="C2928"/>
  <c r="C2927"/>
  <c r="D2926"/>
  <c r="C2926"/>
  <c r="F2926" s="1"/>
  <c r="C2925"/>
  <c r="C2924"/>
  <c r="C2923"/>
  <c r="D2922"/>
  <c r="C2922"/>
  <c r="F2922" s="1"/>
  <c r="C2921"/>
  <c r="C2920"/>
  <c r="C2919"/>
  <c r="C2918"/>
  <c r="C2917"/>
  <c r="C2916"/>
  <c r="C2915"/>
  <c r="D2914"/>
  <c r="C2914"/>
  <c r="F2914" s="1"/>
  <c r="C2913"/>
  <c r="C2912"/>
  <c r="C2911"/>
  <c r="C2910"/>
  <c r="F2910" s="1"/>
  <c r="C2909"/>
  <c r="C2908"/>
  <c r="C2907"/>
  <c r="D2906"/>
  <c r="C2906"/>
  <c r="F2906" s="1"/>
  <c r="C2905"/>
  <c r="C2904"/>
  <c r="C2903"/>
  <c r="C2902"/>
  <c r="C2901"/>
  <c r="C2900"/>
  <c r="C2899"/>
  <c r="C2898"/>
  <c r="F2898" s="1"/>
  <c r="C2897"/>
  <c r="C2896"/>
  <c r="C2895"/>
  <c r="D2894"/>
  <c r="C2894"/>
  <c r="F2894" s="1"/>
  <c r="C2893"/>
  <c r="C2892"/>
  <c r="C2891"/>
  <c r="D2890"/>
  <c r="C2890"/>
  <c r="F2890" s="1"/>
  <c r="C2889"/>
  <c r="C2888"/>
  <c r="C2887"/>
  <c r="C2886"/>
  <c r="C2885"/>
  <c r="C2884"/>
  <c r="C2883"/>
  <c r="D2882"/>
  <c r="C2882"/>
  <c r="F2882" s="1"/>
  <c r="C2881"/>
  <c r="C2880"/>
  <c r="C2879"/>
  <c r="C2878"/>
  <c r="F2878" s="1"/>
  <c r="C2877"/>
  <c r="C2876"/>
  <c r="C2875"/>
  <c r="D2874"/>
  <c r="C2874"/>
  <c r="F2874" s="1"/>
  <c r="C2873"/>
  <c r="C2872"/>
  <c r="C2871"/>
  <c r="C2870"/>
  <c r="C2869"/>
  <c r="C2868"/>
  <c r="C2867"/>
  <c r="C2866"/>
  <c r="F2866" s="1"/>
  <c r="C2865"/>
  <c r="C2864"/>
  <c r="C2863"/>
  <c r="D2862"/>
  <c r="C2862"/>
  <c r="F2862" s="1"/>
  <c r="C2861"/>
  <c r="C2860"/>
  <c r="C2859"/>
  <c r="D2858"/>
  <c r="C2858"/>
  <c r="F2858" s="1"/>
  <c r="C2857"/>
  <c r="C2856"/>
  <c r="C2855"/>
  <c r="C2854"/>
  <c r="C2853"/>
  <c r="C2852"/>
  <c r="C2851"/>
  <c r="D2850"/>
  <c r="C2850"/>
  <c r="F2850" s="1"/>
  <c r="C2849"/>
  <c r="C2848"/>
  <c r="C2847"/>
  <c r="C2846"/>
  <c r="F2846" s="1"/>
  <c r="C2845"/>
  <c r="C2844"/>
  <c r="C2843"/>
  <c r="D2842"/>
  <c r="C2842"/>
  <c r="F2842" s="1"/>
  <c r="C2841"/>
  <c r="C2840"/>
  <c r="C2839"/>
  <c r="C2838"/>
  <c r="C2837"/>
  <c r="C2836"/>
  <c r="C2835"/>
  <c r="C2834"/>
  <c r="F2834" s="1"/>
  <c r="C2833"/>
  <c r="C2832"/>
  <c r="C2831"/>
  <c r="D2830"/>
  <c r="C2830"/>
  <c r="F2830" s="1"/>
  <c r="C2829"/>
  <c r="C2828"/>
  <c r="C2827"/>
  <c r="D2826"/>
  <c r="C2826"/>
  <c r="F2826" s="1"/>
  <c r="C2825"/>
  <c r="C2824"/>
  <c r="C2823"/>
  <c r="C2822"/>
  <c r="C2821"/>
  <c r="C2820"/>
  <c r="C2819"/>
  <c r="D2818"/>
  <c r="C2818"/>
  <c r="F2818" s="1"/>
  <c r="C2817"/>
  <c r="C2816"/>
  <c r="C2815"/>
  <c r="C2814"/>
  <c r="F2814" s="1"/>
  <c r="C2813"/>
  <c r="C2812"/>
  <c r="C2811"/>
  <c r="D2810"/>
  <c r="C2810"/>
  <c r="F2810" s="1"/>
  <c r="C2809"/>
  <c r="C2808"/>
  <c r="C2807"/>
  <c r="C2806"/>
  <c r="C2805"/>
  <c r="C2804"/>
  <c r="C2803"/>
  <c r="C2802"/>
  <c r="F2802" s="1"/>
  <c r="C2801"/>
  <c r="C2800"/>
  <c r="C2799"/>
  <c r="D2798"/>
  <c r="C2798"/>
  <c r="F2798" s="1"/>
  <c r="C2797"/>
  <c r="C2796"/>
  <c r="C2795"/>
  <c r="D2794"/>
  <c r="C2794"/>
  <c r="F2794" s="1"/>
  <c r="C2793"/>
  <c r="C2792"/>
  <c r="C2791"/>
  <c r="C2790"/>
  <c r="C2789"/>
  <c r="C2788"/>
  <c r="C2787"/>
  <c r="D2786"/>
  <c r="C2786"/>
  <c r="F2786" s="1"/>
  <c r="C2785"/>
  <c r="C2784"/>
  <c r="C2783"/>
  <c r="C2782"/>
  <c r="F2782" s="1"/>
  <c r="C2781"/>
  <c r="C2780"/>
  <c r="C2779"/>
  <c r="D2778"/>
  <c r="C2778"/>
  <c r="F2778" s="1"/>
  <c r="C2777"/>
  <c r="C2776"/>
  <c r="C2775"/>
  <c r="C2774"/>
  <c r="C2773"/>
  <c r="C2772"/>
  <c r="C2771"/>
  <c r="C2770"/>
  <c r="F2770" s="1"/>
  <c r="C2769"/>
  <c r="C2768"/>
  <c r="C2767"/>
  <c r="D2766"/>
  <c r="C2766"/>
  <c r="F2766" s="1"/>
  <c r="C2765"/>
  <c r="C2764"/>
  <c r="C2763"/>
  <c r="D2762"/>
  <c r="C2762"/>
  <c r="F2762" s="1"/>
  <c r="C2761"/>
  <c r="C2760"/>
  <c r="C2759"/>
  <c r="C2758"/>
  <c r="C2757"/>
  <c r="C2756"/>
  <c r="C2755"/>
  <c r="D2754"/>
  <c r="C2754"/>
  <c r="F2754" s="1"/>
  <c r="C2753"/>
  <c r="C2752"/>
  <c r="C2751"/>
  <c r="C2750"/>
  <c r="F2750" s="1"/>
  <c r="C2749"/>
  <c r="C2748"/>
  <c r="C2747"/>
  <c r="D2746"/>
  <c r="C2746"/>
  <c r="F2746" s="1"/>
  <c r="C2745"/>
  <c r="C2744"/>
  <c r="C2743"/>
  <c r="C2742"/>
  <c r="C2741"/>
  <c r="C2740"/>
  <c r="C2739"/>
  <c r="C2738"/>
  <c r="F2738" s="1"/>
  <c r="C2737"/>
  <c r="C2736"/>
  <c r="C2735"/>
  <c r="D2734"/>
  <c r="C2734"/>
  <c r="F2734" s="1"/>
  <c r="C2733"/>
  <c r="C2732"/>
  <c r="C2731"/>
  <c r="D2730"/>
  <c r="C2730"/>
  <c r="F2730" s="1"/>
  <c r="C2729"/>
  <c r="C2728"/>
  <c r="C2727"/>
  <c r="C2726"/>
  <c r="C2725"/>
  <c r="C2724"/>
  <c r="C2723"/>
  <c r="D2722"/>
  <c r="C2722"/>
  <c r="F2722" s="1"/>
  <c r="C2721"/>
  <c r="C2720"/>
  <c r="C2719"/>
  <c r="C2718"/>
  <c r="F2718" s="1"/>
  <c r="C2717"/>
  <c r="C2716"/>
  <c r="C2715"/>
  <c r="D2714"/>
  <c r="C2714"/>
  <c r="F2714" s="1"/>
  <c r="C2713"/>
  <c r="C2712"/>
  <c r="C2711"/>
  <c r="C2710"/>
  <c r="C2709"/>
  <c r="C2708"/>
  <c r="C2707"/>
  <c r="C2706"/>
  <c r="F2706" s="1"/>
  <c r="C2705"/>
  <c r="C2704"/>
  <c r="C2703"/>
  <c r="D2702"/>
  <c r="C2702"/>
  <c r="F2702" s="1"/>
  <c r="C2701"/>
  <c r="C2700"/>
  <c r="C2699"/>
  <c r="D2698"/>
  <c r="C2698"/>
  <c r="F2698" s="1"/>
  <c r="C2697"/>
  <c r="C2696"/>
  <c r="C2695"/>
  <c r="C2694"/>
  <c r="C2693"/>
  <c r="C2692"/>
  <c r="C2691"/>
  <c r="D2690"/>
  <c r="C2690"/>
  <c r="F2690" s="1"/>
  <c r="C2689"/>
  <c r="C2688"/>
  <c r="C2687"/>
  <c r="C2686"/>
  <c r="F2686" s="1"/>
  <c r="C2685"/>
  <c r="C2684"/>
  <c r="C2683"/>
  <c r="D2682"/>
  <c r="C2682"/>
  <c r="F2682" s="1"/>
  <c r="C2681"/>
  <c r="C2680"/>
  <c r="C2679"/>
  <c r="C2678"/>
  <c r="C2677"/>
  <c r="C2676"/>
  <c r="C2675"/>
  <c r="C2674"/>
  <c r="F2674" s="1"/>
  <c r="C2673"/>
  <c r="C2672"/>
  <c r="C2671"/>
  <c r="D2670"/>
  <c r="C2670"/>
  <c r="F2670" s="1"/>
  <c r="C2669"/>
  <c r="C2668"/>
  <c r="C2667"/>
  <c r="D2666"/>
  <c r="C2666"/>
  <c r="F2666" s="1"/>
  <c r="C2665"/>
  <c r="C2664"/>
  <c r="C2663"/>
  <c r="C2662"/>
  <c r="C2661"/>
  <c r="C2660"/>
  <c r="C2659"/>
  <c r="D2658"/>
  <c r="C2658"/>
  <c r="F2658" s="1"/>
  <c r="C2657"/>
  <c r="C2656"/>
  <c r="C2655"/>
  <c r="C2654"/>
  <c r="F2654" s="1"/>
  <c r="C2653"/>
  <c r="C2652"/>
  <c r="C2651"/>
  <c r="D2650"/>
  <c r="C2650"/>
  <c r="F2650" s="1"/>
  <c r="C2649"/>
  <c r="C2648"/>
  <c r="C2647"/>
  <c r="C2646"/>
  <c r="C2645"/>
  <c r="C2644"/>
  <c r="C2643"/>
  <c r="C2642"/>
  <c r="F2642" s="1"/>
  <c r="C2641"/>
  <c r="C2640"/>
  <c r="C2639"/>
  <c r="D2638"/>
  <c r="C2638"/>
  <c r="F2638" s="1"/>
  <c r="C2637"/>
  <c r="C2636"/>
  <c r="C2635"/>
  <c r="D2634"/>
  <c r="C2634"/>
  <c r="F2634" s="1"/>
  <c r="C2633"/>
  <c r="C2632"/>
  <c r="C2631"/>
  <c r="C2630"/>
  <c r="C2629"/>
  <c r="C2628"/>
  <c r="C2627"/>
  <c r="D2626"/>
  <c r="C2626"/>
  <c r="F2626" s="1"/>
  <c r="C2625"/>
  <c r="C2624"/>
  <c r="C2623"/>
  <c r="C2622"/>
  <c r="F2622" s="1"/>
  <c r="C2621"/>
  <c r="C2620"/>
  <c r="C2619"/>
  <c r="D2618"/>
  <c r="C2618"/>
  <c r="F2618" s="1"/>
  <c r="C2617"/>
  <c r="C2616"/>
  <c r="C2615"/>
  <c r="C2614"/>
  <c r="C2613"/>
  <c r="C2612"/>
  <c r="C2611"/>
  <c r="C2610"/>
  <c r="F2610" s="1"/>
  <c r="C2609"/>
  <c r="C2608"/>
  <c r="C2607"/>
  <c r="D2606"/>
  <c r="C2606"/>
  <c r="F2606" s="1"/>
  <c r="C2605"/>
  <c r="C2604"/>
  <c r="C2603"/>
  <c r="D2602"/>
  <c r="C2602"/>
  <c r="F2602" s="1"/>
  <c r="C2601"/>
  <c r="C2600"/>
  <c r="C2599"/>
  <c r="C2598"/>
  <c r="C2597"/>
  <c r="C2596"/>
  <c r="C2595"/>
  <c r="D2594"/>
  <c r="C2594"/>
  <c r="F2594" s="1"/>
  <c r="C2593"/>
  <c r="C2592"/>
  <c r="C2591"/>
  <c r="C2590"/>
  <c r="F2590" s="1"/>
  <c r="C2589"/>
  <c r="C2588"/>
  <c r="C2587"/>
  <c r="D2586"/>
  <c r="C2586"/>
  <c r="F2586" s="1"/>
  <c r="C2585"/>
  <c r="C2584"/>
  <c r="C2583"/>
  <c r="C2582"/>
  <c r="C2581"/>
  <c r="C2580"/>
  <c r="C2579"/>
  <c r="C2578"/>
  <c r="F2578" s="1"/>
  <c r="C2577"/>
  <c r="C2576"/>
  <c r="C2575"/>
  <c r="D2574"/>
  <c r="C2574"/>
  <c r="F2574" s="1"/>
  <c r="C2573"/>
  <c r="C2572"/>
  <c r="C2571"/>
  <c r="D2570"/>
  <c r="C2570"/>
  <c r="F2570" s="1"/>
  <c r="C2569"/>
  <c r="C2568"/>
  <c r="C2567"/>
  <c r="C2566"/>
  <c r="C2565"/>
  <c r="C2564"/>
  <c r="C2563"/>
  <c r="D2562"/>
  <c r="C2562"/>
  <c r="F2562" s="1"/>
  <c r="C2561"/>
  <c r="C2560"/>
  <c r="C2559"/>
  <c r="C2558"/>
  <c r="F2558" s="1"/>
  <c r="C2557"/>
  <c r="C2556"/>
  <c r="C2555"/>
  <c r="D2554"/>
  <c r="C2554"/>
  <c r="F2554" s="1"/>
  <c r="C2553"/>
  <c r="C2552"/>
  <c r="C2551"/>
  <c r="C2550"/>
  <c r="C2549"/>
  <c r="C2548"/>
  <c r="C2547"/>
  <c r="C2546"/>
  <c r="F2546" s="1"/>
  <c r="C2545"/>
  <c r="C2544"/>
  <c r="C2543"/>
  <c r="D2542"/>
  <c r="C2542"/>
  <c r="F2542" s="1"/>
  <c r="C2541"/>
  <c r="C2540"/>
  <c r="C2539"/>
  <c r="D2538"/>
  <c r="C2538"/>
  <c r="F2538" s="1"/>
  <c r="C2537"/>
  <c r="C2536"/>
  <c r="C2535"/>
  <c r="C2534"/>
  <c r="C2533"/>
  <c r="C2532"/>
  <c r="C2531"/>
  <c r="D2530"/>
  <c r="C2530"/>
  <c r="F2530" s="1"/>
  <c r="C2529"/>
  <c r="C2528"/>
  <c r="C2527"/>
  <c r="C2526"/>
  <c r="F2526" s="1"/>
  <c r="C2525"/>
  <c r="C2524"/>
  <c r="C2523"/>
  <c r="D2522"/>
  <c r="C2522"/>
  <c r="F2522" s="1"/>
  <c r="C2521"/>
  <c r="C2520"/>
  <c r="C2519"/>
  <c r="C2518"/>
  <c r="C2517"/>
  <c r="C2516"/>
  <c r="C2515"/>
  <c r="C2514"/>
  <c r="F2514" s="1"/>
  <c r="C2513"/>
  <c r="C2512"/>
  <c r="C2511"/>
  <c r="D2510"/>
  <c r="C2510"/>
  <c r="F2510" s="1"/>
  <c r="C2509"/>
  <c r="C2508"/>
  <c r="C2507"/>
  <c r="D2506"/>
  <c r="C2506"/>
  <c r="F2506" s="1"/>
  <c r="C2505"/>
  <c r="C2504"/>
  <c r="C2503"/>
  <c r="C2502"/>
  <c r="C2501"/>
  <c r="C2500"/>
  <c r="C2499"/>
  <c r="D2498"/>
  <c r="C2498"/>
  <c r="F2498" s="1"/>
  <c r="C2497"/>
  <c r="C2496"/>
  <c r="C2495"/>
  <c r="C2494"/>
  <c r="F2494" s="1"/>
  <c r="C2493"/>
  <c r="C2492"/>
  <c r="C2491"/>
  <c r="D2490"/>
  <c r="C2490"/>
  <c r="F2490" s="1"/>
  <c r="C2489"/>
  <c r="C2488"/>
  <c r="C2487"/>
  <c r="C2486"/>
  <c r="C2485"/>
  <c r="C2484"/>
  <c r="C2483"/>
  <c r="C2482"/>
  <c r="F2482" s="1"/>
  <c r="C2481"/>
  <c r="C2480"/>
  <c r="C2479"/>
  <c r="D2478"/>
  <c r="C2478"/>
  <c r="F2478" s="1"/>
  <c r="C2477"/>
  <c r="C2476"/>
  <c r="C2475"/>
  <c r="D2474"/>
  <c r="C2474"/>
  <c r="F2474" s="1"/>
  <c r="C2473"/>
  <c r="C2472"/>
  <c r="C2471"/>
  <c r="C2470"/>
  <c r="C2469"/>
  <c r="C2468"/>
  <c r="C2467"/>
  <c r="D2466"/>
  <c r="C2466"/>
  <c r="F2466" s="1"/>
  <c r="C2465"/>
  <c r="C2464"/>
  <c r="C2463"/>
  <c r="C2462"/>
  <c r="F2462" s="1"/>
  <c r="C2461"/>
  <c r="C2460"/>
  <c r="C2459"/>
  <c r="D2458"/>
  <c r="C2458"/>
  <c r="F2458" s="1"/>
  <c r="C2457"/>
  <c r="C2456"/>
  <c r="C2455"/>
  <c r="C2454"/>
  <c r="C2453"/>
  <c r="C2452"/>
  <c r="C2451"/>
  <c r="C2450"/>
  <c r="F2450" s="1"/>
  <c r="C2449"/>
  <c r="C2448"/>
  <c r="C2447"/>
  <c r="D2446"/>
  <c r="C2446"/>
  <c r="F2446" s="1"/>
  <c r="C2445"/>
  <c r="C2444"/>
  <c r="C2443"/>
  <c r="D2442"/>
  <c r="C2442"/>
  <c r="F2442" s="1"/>
  <c r="C2441"/>
  <c r="C2440"/>
  <c r="C2439"/>
  <c r="C2438"/>
  <c r="C2437"/>
  <c r="C2436"/>
  <c r="C2435"/>
  <c r="D2434"/>
  <c r="C2434"/>
  <c r="F2434" s="1"/>
  <c r="C2433"/>
  <c r="C2432"/>
  <c r="C2431"/>
  <c r="C2430"/>
  <c r="F2430" s="1"/>
  <c r="C2429"/>
  <c r="C2428"/>
  <c r="C2427"/>
  <c r="D2426"/>
  <c r="C2426"/>
  <c r="F2426" s="1"/>
  <c r="C2425"/>
  <c r="C2424"/>
  <c r="C2423"/>
  <c r="C2422"/>
  <c r="C2421"/>
  <c r="C2420"/>
  <c r="C2419"/>
  <c r="C2418"/>
  <c r="F2418" s="1"/>
  <c r="C2417"/>
  <c r="C2416"/>
  <c r="C2415"/>
  <c r="D2414"/>
  <c r="C2414"/>
  <c r="F2414" s="1"/>
  <c r="C2413"/>
  <c r="C2412"/>
  <c r="C2411"/>
  <c r="D2410"/>
  <c r="C2410"/>
  <c r="F2410" s="1"/>
  <c r="C2409"/>
  <c r="C2408"/>
  <c r="C2407"/>
  <c r="C2406"/>
  <c r="C2405"/>
  <c r="C2404"/>
  <c r="C2403"/>
  <c r="D2402"/>
  <c r="C2402"/>
  <c r="F2402" s="1"/>
  <c r="C2401"/>
  <c r="C2400"/>
  <c r="C2399"/>
  <c r="C2398"/>
  <c r="F2398" s="1"/>
  <c r="C2397"/>
  <c r="C2396"/>
  <c r="C2395"/>
  <c r="D2394"/>
  <c r="C2394"/>
  <c r="F2394" s="1"/>
  <c r="C2393"/>
  <c r="C2392"/>
  <c r="C2391"/>
  <c r="C2390"/>
  <c r="C2389"/>
  <c r="C2388"/>
  <c r="C2387"/>
  <c r="C2386"/>
  <c r="F2386" s="1"/>
  <c r="C2385"/>
  <c r="C2384"/>
  <c r="C2383"/>
  <c r="D2382"/>
  <c r="C2382"/>
  <c r="F2382" s="1"/>
  <c r="C2381"/>
  <c r="C2380"/>
  <c r="C2379"/>
  <c r="D2378"/>
  <c r="C2378"/>
  <c r="F2378" s="1"/>
  <c r="C2377"/>
  <c r="C2376"/>
  <c r="C2375"/>
  <c r="C2374"/>
  <c r="C2373"/>
  <c r="C2372"/>
  <c r="C2371"/>
  <c r="D2370"/>
  <c r="C2370"/>
  <c r="F2370" s="1"/>
  <c r="C2369"/>
  <c r="C2368"/>
  <c r="C2367"/>
  <c r="C2366"/>
  <c r="F2366" s="1"/>
  <c r="C2365"/>
  <c r="C2364"/>
  <c r="C2363"/>
  <c r="D2362"/>
  <c r="C2362"/>
  <c r="F2362" s="1"/>
  <c r="C2361"/>
  <c r="C2360"/>
  <c r="C2359"/>
  <c r="C2358"/>
  <c r="C2357"/>
  <c r="C2356"/>
  <c r="C2355"/>
  <c r="C2354"/>
  <c r="F2354" s="1"/>
  <c r="C2353"/>
  <c r="C2352"/>
  <c r="C2351"/>
  <c r="D2350"/>
  <c r="C2350"/>
  <c r="F2350" s="1"/>
  <c r="C2349"/>
  <c r="C2348"/>
  <c r="C2347"/>
  <c r="D2346"/>
  <c r="C2346"/>
  <c r="F2346" s="1"/>
  <c r="C2345"/>
  <c r="C2344"/>
  <c r="C2343"/>
  <c r="C2342"/>
  <c r="C2341"/>
  <c r="C2340"/>
  <c r="C2339"/>
  <c r="D2338"/>
  <c r="C2338"/>
  <c r="F2338" s="1"/>
  <c r="C2337"/>
  <c r="C2336"/>
  <c r="C2335"/>
  <c r="C2334"/>
  <c r="F2334" s="1"/>
  <c r="C2333"/>
  <c r="C2332"/>
  <c r="C2331"/>
  <c r="D2330"/>
  <c r="C2330"/>
  <c r="F2330" s="1"/>
  <c r="C2329"/>
  <c r="C2328"/>
  <c r="C2327"/>
  <c r="C2326"/>
  <c r="C2325"/>
  <c r="C2324"/>
  <c r="C2323"/>
  <c r="C2322"/>
  <c r="F2322" s="1"/>
  <c r="C2321"/>
  <c r="C2320"/>
  <c r="C2319"/>
  <c r="D2318"/>
  <c r="C2318"/>
  <c r="F2318" s="1"/>
  <c r="C2317"/>
  <c r="C2316"/>
  <c r="C2315"/>
  <c r="D2314"/>
  <c r="C2314"/>
  <c r="F2314" s="1"/>
  <c r="C2313"/>
  <c r="C2312"/>
  <c r="C2311"/>
  <c r="C2310"/>
  <c r="C2309"/>
  <c r="C2308"/>
  <c r="C2307"/>
  <c r="D2306"/>
  <c r="C2306"/>
  <c r="F2306" s="1"/>
  <c r="C2305"/>
  <c r="C2304"/>
  <c r="C2303"/>
  <c r="C2302"/>
  <c r="F2302" s="1"/>
  <c r="C2301"/>
  <c r="C2300"/>
  <c r="C2299"/>
  <c r="D2298"/>
  <c r="C2298"/>
  <c r="F2298" s="1"/>
  <c r="C2297"/>
  <c r="C2296"/>
  <c r="C2295"/>
  <c r="C2294"/>
  <c r="C2293"/>
  <c r="C2292"/>
  <c r="C2291"/>
  <c r="C2290"/>
  <c r="F2290" s="1"/>
  <c r="C2289"/>
  <c r="C2288"/>
  <c r="C2287"/>
  <c r="D2286"/>
  <c r="C2286"/>
  <c r="F2286" s="1"/>
  <c r="C2285"/>
  <c r="C2284"/>
  <c r="C2283"/>
  <c r="D2282"/>
  <c r="C2282"/>
  <c r="F2282" s="1"/>
  <c r="C2281"/>
  <c r="C2280"/>
  <c r="C2279"/>
  <c r="C2278"/>
  <c r="C2277"/>
  <c r="C2276"/>
  <c r="C2275"/>
  <c r="D2274"/>
  <c r="C2274"/>
  <c r="F2274" s="1"/>
  <c r="C2273"/>
  <c r="C2272"/>
  <c r="C2271"/>
  <c r="C2270"/>
  <c r="F2270" s="1"/>
  <c r="C2269"/>
  <c r="C2268"/>
  <c r="C2267"/>
  <c r="D2266"/>
  <c r="C2266"/>
  <c r="F2266" s="1"/>
  <c r="C2265"/>
  <c r="C2264"/>
  <c r="C2263"/>
  <c r="C2262"/>
  <c r="C2261"/>
  <c r="C2260"/>
  <c r="C2259"/>
  <c r="C2258"/>
  <c r="F2258" s="1"/>
  <c r="C2257"/>
  <c r="C2256"/>
  <c r="C2255"/>
  <c r="D2254"/>
  <c r="C2254"/>
  <c r="F2254" s="1"/>
  <c r="C2253"/>
  <c r="C2252"/>
  <c r="C2251"/>
  <c r="D2250"/>
  <c r="C2250"/>
  <c r="F2250" s="1"/>
  <c r="C2249"/>
  <c r="C2248"/>
  <c r="C2247"/>
  <c r="C2246"/>
  <c r="C2245"/>
  <c r="C2244"/>
  <c r="C2243"/>
  <c r="D2242"/>
  <c r="C2242"/>
  <c r="F2242" s="1"/>
  <c r="C2241"/>
  <c r="C2240"/>
  <c r="C2239"/>
  <c r="C2238"/>
  <c r="F2238" s="1"/>
  <c r="C2237"/>
  <c r="C2236"/>
  <c r="C2235"/>
  <c r="D2234"/>
  <c r="C2234"/>
  <c r="F2234" s="1"/>
  <c r="C2233"/>
  <c r="C2232"/>
  <c r="C2231"/>
  <c r="C2230"/>
  <c r="C2229"/>
  <c r="C2228"/>
  <c r="C2227"/>
  <c r="C2226"/>
  <c r="F2226" s="1"/>
  <c r="C2225"/>
  <c r="C2224"/>
  <c r="C2223"/>
  <c r="D2222"/>
  <c r="C2222"/>
  <c r="F2222" s="1"/>
  <c r="C2221"/>
  <c r="C2220"/>
  <c r="C2219"/>
  <c r="D2218"/>
  <c r="C2218"/>
  <c r="F2218" s="1"/>
  <c r="C2217"/>
  <c r="C2216"/>
  <c r="C2215"/>
  <c r="C2214"/>
  <c r="C2213"/>
  <c r="C2212"/>
  <c r="C2211"/>
  <c r="D2210"/>
  <c r="C2210"/>
  <c r="F2210" s="1"/>
  <c r="C2209"/>
  <c r="C2208"/>
  <c r="C2207"/>
  <c r="C2206"/>
  <c r="F2206" s="1"/>
  <c r="C2205"/>
  <c r="C2204"/>
  <c r="C2203"/>
  <c r="D2202"/>
  <c r="C2202"/>
  <c r="F2202" s="1"/>
  <c r="C2201"/>
  <c r="C2200"/>
  <c r="C2199"/>
  <c r="C2198"/>
  <c r="C2197"/>
  <c r="C2196"/>
  <c r="C2195"/>
  <c r="C2194"/>
  <c r="F2194" s="1"/>
  <c r="C2193"/>
  <c r="C2192"/>
  <c r="C2191"/>
  <c r="D2190"/>
  <c r="C2190"/>
  <c r="F2190" s="1"/>
  <c r="C2189"/>
  <c r="C2188"/>
  <c r="C2187"/>
  <c r="D2186"/>
  <c r="C2186"/>
  <c r="F2186" s="1"/>
  <c r="C2185"/>
  <c r="C2184"/>
  <c r="C2183"/>
  <c r="C2182"/>
  <c r="C2181"/>
  <c r="C2180"/>
  <c r="C2179"/>
  <c r="D2178"/>
  <c r="C2178"/>
  <c r="F2178" s="1"/>
  <c r="C2177"/>
  <c r="C2176"/>
  <c r="C2175"/>
  <c r="C2174"/>
  <c r="F2174" s="1"/>
  <c r="C2173"/>
  <c r="C2172"/>
  <c r="C2171"/>
  <c r="D2170"/>
  <c r="C2170"/>
  <c r="F2170" s="1"/>
  <c r="C2169"/>
  <c r="C2168"/>
  <c r="C2167"/>
  <c r="C2166"/>
  <c r="C2165"/>
  <c r="C2164"/>
  <c r="C2163"/>
  <c r="C2162"/>
  <c r="F2162" s="1"/>
  <c r="C2161"/>
  <c r="C2160"/>
  <c r="C2159"/>
  <c r="D2158"/>
  <c r="C2158"/>
  <c r="F2158" s="1"/>
  <c r="C2157"/>
  <c r="C2156"/>
  <c r="C2155"/>
  <c r="D2154"/>
  <c r="C2154"/>
  <c r="F2154" s="1"/>
  <c r="C2153"/>
  <c r="C2152"/>
  <c r="C2151"/>
  <c r="C2150"/>
  <c r="C2149"/>
  <c r="C2148"/>
  <c r="C2147"/>
  <c r="D2146"/>
  <c r="C2146"/>
  <c r="F2146" s="1"/>
  <c r="C2145"/>
  <c r="C2144"/>
  <c r="C2143"/>
  <c r="C2142"/>
  <c r="F2142" s="1"/>
  <c r="C2141"/>
  <c r="C2140"/>
  <c r="C2139"/>
  <c r="D2138"/>
  <c r="C2138"/>
  <c r="F2138" s="1"/>
  <c r="C2137"/>
  <c r="C2136"/>
  <c r="C2135"/>
  <c r="C2134"/>
  <c r="C2133"/>
  <c r="C2132"/>
  <c r="C2131"/>
  <c r="C2130"/>
  <c r="F2130" s="1"/>
  <c r="C2129"/>
  <c r="C2128"/>
  <c r="C2127"/>
  <c r="D2126"/>
  <c r="C2126"/>
  <c r="F2126" s="1"/>
  <c r="C2125"/>
  <c r="C2124"/>
  <c r="C2123"/>
  <c r="D2122"/>
  <c r="C2122"/>
  <c r="F2122" s="1"/>
  <c r="C2121"/>
  <c r="C2120"/>
  <c r="C2119"/>
  <c r="C2118"/>
  <c r="C2117"/>
  <c r="C2116"/>
  <c r="C2115"/>
  <c r="D2114"/>
  <c r="C2114"/>
  <c r="F2114" s="1"/>
  <c r="C2113"/>
  <c r="C2112"/>
  <c r="C2111"/>
  <c r="C2110"/>
  <c r="F2110" s="1"/>
  <c r="C2109"/>
  <c r="C2108"/>
  <c r="C2107"/>
  <c r="D2106"/>
  <c r="C2106"/>
  <c r="F2106" s="1"/>
  <c r="C2105"/>
  <c r="C2104"/>
  <c r="C2103"/>
  <c r="C2102"/>
  <c r="C2101"/>
  <c r="C2100"/>
  <c r="C2099"/>
  <c r="C2098"/>
  <c r="F2098" s="1"/>
  <c r="C2097"/>
  <c r="C2096"/>
  <c r="C2095"/>
  <c r="D2094"/>
  <c r="C2094"/>
  <c r="F2094" s="1"/>
  <c r="C2093"/>
  <c r="C2092"/>
  <c r="C2091"/>
  <c r="D2090"/>
  <c r="C2090"/>
  <c r="F2090" s="1"/>
  <c r="C2089"/>
  <c r="C2088"/>
  <c r="C2087"/>
  <c r="C2086"/>
  <c r="C2085"/>
  <c r="C2084"/>
  <c r="C2083"/>
  <c r="D2082"/>
  <c r="C2082"/>
  <c r="F2082" s="1"/>
  <c r="C2081"/>
  <c r="C2080"/>
  <c r="C2079"/>
  <c r="C2078"/>
  <c r="F2078" s="1"/>
  <c r="C2077"/>
  <c r="C2076"/>
  <c r="C2075"/>
  <c r="D2074"/>
  <c r="C2074"/>
  <c r="F2074" s="1"/>
  <c r="C2073"/>
  <c r="C2072"/>
  <c r="C2071"/>
  <c r="C2070"/>
  <c r="C2069"/>
  <c r="C2068"/>
  <c r="C2067"/>
  <c r="C2066"/>
  <c r="F2066" s="1"/>
  <c r="C2065"/>
  <c r="C2064"/>
  <c r="C2063"/>
  <c r="D2062"/>
  <c r="C2062"/>
  <c r="F2062" s="1"/>
  <c r="C2061"/>
  <c r="C2060"/>
  <c r="C2059"/>
  <c r="D2058"/>
  <c r="C2058"/>
  <c r="F2058" s="1"/>
  <c r="C2057"/>
  <c r="C2056"/>
  <c r="C2055"/>
  <c r="C2054"/>
  <c r="C2053"/>
  <c r="C2052"/>
  <c r="C2051"/>
  <c r="D2050"/>
  <c r="C2050"/>
  <c r="F2050" s="1"/>
  <c r="C2049"/>
  <c r="C2048"/>
  <c r="C2047"/>
  <c r="C2046"/>
  <c r="F2046" s="1"/>
  <c r="C2045"/>
  <c r="C2044"/>
  <c r="C2043"/>
  <c r="D2042"/>
  <c r="C2042"/>
  <c r="F2042" s="1"/>
  <c r="C2041"/>
  <c r="C2040"/>
  <c r="C2039"/>
  <c r="C2038"/>
  <c r="C2037"/>
  <c r="C2036"/>
  <c r="C2035"/>
  <c r="C2034"/>
  <c r="F2034" s="1"/>
  <c r="C2033"/>
  <c r="C2032"/>
  <c r="C2031"/>
  <c r="D2030"/>
  <c r="C2030"/>
  <c r="F2030" s="1"/>
  <c r="C2029"/>
  <c r="C2028"/>
  <c r="C2027"/>
  <c r="D2026"/>
  <c r="C2026"/>
  <c r="F2026" s="1"/>
  <c r="C2025"/>
  <c r="C2024"/>
  <c r="C2023"/>
  <c r="C2022"/>
  <c r="C2021"/>
  <c r="C2020"/>
  <c r="C2019"/>
  <c r="D2018"/>
  <c r="C2018"/>
  <c r="F2018" s="1"/>
  <c r="C2017"/>
  <c r="C2016"/>
  <c r="C2015"/>
  <c r="C2014"/>
  <c r="F2014" s="1"/>
  <c r="C2013"/>
  <c r="C2012"/>
  <c r="C2011"/>
  <c r="D2010"/>
  <c r="C2010"/>
  <c r="F2010" s="1"/>
  <c r="C2009"/>
  <c r="C2008"/>
  <c r="C2007"/>
  <c r="C2006"/>
  <c r="C2005"/>
  <c r="C2004"/>
  <c r="C2003"/>
  <c r="C2002"/>
  <c r="F2002" s="1"/>
  <c r="C2001"/>
  <c r="C2000"/>
  <c r="C1999"/>
  <c r="D1998"/>
  <c r="C1998"/>
  <c r="F1998" s="1"/>
  <c r="C1997"/>
  <c r="C1996"/>
  <c r="C1995"/>
  <c r="D1994"/>
  <c r="C1994"/>
  <c r="F1994" s="1"/>
  <c r="C1993"/>
  <c r="C1992"/>
  <c r="C1991"/>
  <c r="C1990"/>
  <c r="C1989"/>
  <c r="C1988"/>
  <c r="C1987"/>
  <c r="D1986"/>
  <c r="C1986"/>
  <c r="F1986" s="1"/>
  <c r="C1985"/>
  <c r="C1984"/>
  <c r="C1983"/>
  <c r="C1982"/>
  <c r="F1982" s="1"/>
  <c r="C1981"/>
  <c r="C1980"/>
  <c r="C1979"/>
  <c r="D1978"/>
  <c r="C1978"/>
  <c r="F1978" s="1"/>
  <c r="C1977"/>
  <c r="C1976"/>
  <c r="C1975"/>
  <c r="C1974"/>
  <c r="C1973"/>
  <c r="C1972"/>
  <c r="C1971"/>
  <c r="C1970"/>
  <c r="F1970" s="1"/>
  <c r="C1969"/>
  <c r="C1968"/>
  <c r="C1967"/>
  <c r="D1966"/>
  <c r="C1966"/>
  <c r="F1966" s="1"/>
  <c r="C1965"/>
  <c r="C1964"/>
  <c r="C1963"/>
  <c r="D1962"/>
  <c r="C1962"/>
  <c r="F1962" s="1"/>
  <c r="C1961"/>
  <c r="C1960"/>
  <c r="C1959"/>
  <c r="C1958"/>
  <c r="C1957"/>
  <c r="C1956"/>
  <c r="C1955"/>
  <c r="D1954"/>
  <c r="C1954"/>
  <c r="F1954" s="1"/>
  <c r="C1953"/>
  <c r="C1952"/>
  <c r="C1951"/>
  <c r="C1950"/>
  <c r="F1950" s="1"/>
  <c r="C1949"/>
  <c r="C1948"/>
  <c r="C1947"/>
  <c r="D1946"/>
  <c r="C1946"/>
  <c r="F1946" s="1"/>
  <c r="C1945"/>
  <c r="C1944"/>
  <c r="C1943"/>
  <c r="C1942"/>
  <c r="C1941"/>
  <c r="C1940"/>
  <c r="C1939"/>
  <c r="C1938"/>
  <c r="F1938" s="1"/>
  <c r="C1937"/>
  <c r="C1936"/>
  <c r="C1935"/>
  <c r="D1934"/>
  <c r="C1934"/>
  <c r="F1934" s="1"/>
  <c r="C1933"/>
  <c r="C1932"/>
  <c r="C1931"/>
  <c r="D1930"/>
  <c r="C1930"/>
  <c r="F1930" s="1"/>
  <c r="C1929"/>
  <c r="C1928"/>
  <c r="C1927"/>
  <c r="C1926"/>
  <c r="C1925"/>
  <c r="C1924"/>
  <c r="C1923"/>
  <c r="D1922"/>
  <c r="C1922"/>
  <c r="F1922" s="1"/>
  <c r="C1921"/>
  <c r="C1920"/>
  <c r="C1919"/>
  <c r="C1918"/>
  <c r="F1918" s="1"/>
  <c r="C1917"/>
  <c r="C1916"/>
  <c r="C1915"/>
  <c r="D1914"/>
  <c r="C1914"/>
  <c r="F1914" s="1"/>
  <c r="C1913"/>
  <c r="C1912"/>
  <c r="C1911"/>
  <c r="C1910"/>
  <c r="C1909"/>
  <c r="C1908"/>
  <c r="C1907"/>
  <c r="C1906"/>
  <c r="F1906" s="1"/>
  <c r="C1905"/>
  <c r="C1904"/>
  <c r="C1903"/>
  <c r="D1902"/>
  <c r="C1902"/>
  <c r="F1902" s="1"/>
  <c r="C1901"/>
  <c r="C1900"/>
  <c r="C1899"/>
  <c r="D1898"/>
  <c r="C1898"/>
  <c r="F1898" s="1"/>
  <c r="C1897"/>
  <c r="C1896"/>
  <c r="C1895"/>
  <c r="C1894"/>
  <c r="C1893"/>
  <c r="C1892"/>
  <c r="C1891"/>
  <c r="D1890"/>
  <c r="C1890"/>
  <c r="F1890" s="1"/>
  <c r="C1889"/>
  <c r="C1888"/>
  <c r="C1887"/>
  <c r="C1886"/>
  <c r="F1886" s="1"/>
  <c r="C1885"/>
  <c r="C1884"/>
  <c r="C1883"/>
  <c r="D1882"/>
  <c r="C1882"/>
  <c r="F1882" s="1"/>
  <c r="C1881"/>
  <c r="C1880"/>
  <c r="C1879"/>
  <c r="C1878"/>
  <c r="C1877"/>
  <c r="C1876"/>
  <c r="C1875"/>
  <c r="C1874"/>
  <c r="F1874" s="1"/>
  <c r="C1873"/>
  <c r="C1872"/>
  <c r="C1871"/>
  <c r="D1870"/>
  <c r="C1870"/>
  <c r="F1870" s="1"/>
  <c r="C1869"/>
  <c r="C1868"/>
  <c r="C1867"/>
  <c r="D1866"/>
  <c r="C1866"/>
  <c r="F1866" s="1"/>
  <c r="C1865"/>
  <c r="C1864"/>
  <c r="C1863"/>
  <c r="C1862"/>
  <c r="C1861"/>
  <c r="C1860"/>
  <c r="C1859"/>
  <c r="D1858"/>
  <c r="C1858"/>
  <c r="F1858" s="1"/>
  <c r="C1857"/>
  <c r="C1856"/>
  <c r="C1855"/>
  <c r="C1854"/>
  <c r="F1854" s="1"/>
  <c r="C1853"/>
  <c r="C1852"/>
  <c r="C1851"/>
  <c r="D1850"/>
  <c r="C1850"/>
  <c r="F1850" s="1"/>
  <c r="C1849"/>
  <c r="C1848"/>
  <c r="C1847"/>
  <c r="C1846"/>
  <c r="C1845"/>
  <c r="C1844"/>
  <c r="C1843"/>
  <c r="C1842"/>
  <c r="F1842" s="1"/>
  <c r="C1841"/>
  <c r="C1840"/>
  <c r="C1839"/>
  <c r="D1838"/>
  <c r="C1838"/>
  <c r="F1838" s="1"/>
  <c r="C1837"/>
  <c r="C1836"/>
  <c r="C1835"/>
  <c r="D1834"/>
  <c r="C1834"/>
  <c r="F1834" s="1"/>
  <c r="C1833"/>
  <c r="C1832"/>
  <c r="C1831"/>
  <c r="C1830"/>
  <c r="C1829"/>
  <c r="C1828"/>
  <c r="C1827"/>
  <c r="D1826"/>
  <c r="C1826"/>
  <c r="F1826" s="1"/>
  <c r="C1825"/>
  <c r="C1824"/>
  <c r="C1823"/>
  <c r="C1822"/>
  <c r="F1822" s="1"/>
  <c r="C1821"/>
  <c r="C1820"/>
  <c r="C1819"/>
  <c r="D1818"/>
  <c r="C1818"/>
  <c r="F1818" s="1"/>
  <c r="C1817"/>
  <c r="C1816"/>
  <c r="C1815"/>
  <c r="C1814"/>
  <c r="C1813"/>
  <c r="C1812"/>
  <c r="C1811"/>
  <c r="C1810"/>
  <c r="F1810" s="1"/>
  <c r="C1809"/>
  <c r="C1808"/>
  <c r="C1807"/>
  <c r="D1806"/>
  <c r="C1806"/>
  <c r="F1806" s="1"/>
  <c r="C1805"/>
  <c r="C1804"/>
  <c r="C1803"/>
  <c r="D1802"/>
  <c r="C1802"/>
  <c r="F1802" s="1"/>
  <c r="C1801"/>
  <c r="C1800"/>
  <c r="C1799"/>
  <c r="C1798"/>
  <c r="C1797"/>
  <c r="C1796"/>
  <c r="C1795"/>
  <c r="D1794"/>
  <c r="C1794"/>
  <c r="F1794" s="1"/>
  <c r="C1793"/>
  <c r="C1792"/>
  <c r="C1791"/>
  <c r="C1790"/>
  <c r="F1790" s="1"/>
  <c r="C1789"/>
  <c r="C1788"/>
  <c r="C1787"/>
  <c r="D1786"/>
  <c r="C1786"/>
  <c r="F1786" s="1"/>
  <c r="C1785"/>
  <c r="C1784"/>
  <c r="C1783"/>
  <c r="C1782"/>
  <c r="C1781"/>
  <c r="C1780"/>
  <c r="C1779"/>
  <c r="C1778"/>
  <c r="F1778" s="1"/>
  <c r="C1777"/>
  <c r="C1776"/>
  <c r="C1775"/>
  <c r="D1774"/>
  <c r="C1774"/>
  <c r="F1774" s="1"/>
  <c r="C1773"/>
  <c r="C1772"/>
  <c r="C1771"/>
  <c r="D1770"/>
  <c r="C1770"/>
  <c r="F1770" s="1"/>
  <c r="C1769"/>
  <c r="C1768"/>
  <c r="C1767"/>
  <c r="C1766"/>
  <c r="C1765"/>
  <c r="C1764"/>
  <c r="C1763"/>
  <c r="D1762"/>
  <c r="C1762"/>
  <c r="F1762" s="1"/>
  <c r="C1761"/>
  <c r="C1760"/>
  <c r="C1759"/>
  <c r="C1758"/>
  <c r="F1758" s="1"/>
  <c r="C1757"/>
  <c r="C1756"/>
  <c r="C1755"/>
  <c r="D1754"/>
  <c r="C1754"/>
  <c r="F1754" s="1"/>
  <c r="C1753"/>
  <c r="C1752"/>
  <c r="C1751"/>
  <c r="C1750"/>
  <c r="C1749"/>
  <c r="C1748"/>
  <c r="C1747"/>
  <c r="C1746"/>
  <c r="F1746" s="1"/>
  <c r="C1745"/>
  <c r="C1744"/>
  <c r="C1743"/>
  <c r="D1742"/>
  <c r="C1742"/>
  <c r="F1742" s="1"/>
  <c r="C1741"/>
  <c r="C1740"/>
  <c r="C1739"/>
  <c r="D1738"/>
  <c r="C1738"/>
  <c r="F1738" s="1"/>
  <c r="C1737"/>
  <c r="C1736"/>
  <c r="C1735"/>
  <c r="C1734"/>
  <c r="C1733"/>
  <c r="C1732"/>
  <c r="C1731"/>
  <c r="D1730"/>
  <c r="C1730"/>
  <c r="F1730" s="1"/>
  <c r="C1729"/>
  <c r="C1728"/>
  <c r="C1727"/>
  <c r="C1726"/>
  <c r="F1726" s="1"/>
  <c r="C1725"/>
  <c r="C1724"/>
  <c r="C1723"/>
  <c r="D1722"/>
  <c r="C1722"/>
  <c r="F1722" s="1"/>
  <c r="C1721"/>
  <c r="C1720"/>
  <c r="C1719"/>
  <c r="C1718"/>
  <c r="C1717"/>
  <c r="C1716"/>
  <c r="C1715"/>
  <c r="C1714"/>
  <c r="F1714" s="1"/>
  <c r="C1713"/>
  <c r="C1712"/>
  <c r="C1711"/>
  <c r="D1710"/>
  <c r="C1710"/>
  <c r="F1710" s="1"/>
  <c r="C1709"/>
  <c r="C1708"/>
  <c r="C1707"/>
  <c r="D1706"/>
  <c r="C1706"/>
  <c r="F1706" s="1"/>
  <c r="C1705"/>
  <c r="C1704"/>
  <c r="C1703"/>
  <c r="C1702"/>
  <c r="C1701"/>
  <c r="C1700"/>
  <c r="C1699"/>
  <c r="D1698"/>
  <c r="C1698"/>
  <c r="F1698" s="1"/>
  <c r="C1697"/>
  <c r="C1696"/>
  <c r="C1695"/>
  <c r="C1694"/>
  <c r="F1694" s="1"/>
  <c r="C1693"/>
  <c r="C1692"/>
  <c r="C1691"/>
  <c r="D1690"/>
  <c r="C1690"/>
  <c r="F1690" s="1"/>
  <c r="C1689"/>
  <c r="C1688"/>
  <c r="C1687"/>
  <c r="C1686"/>
  <c r="C1685"/>
  <c r="C1684"/>
  <c r="C1683"/>
  <c r="C1682"/>
  <c r="F1682" s="1"/>
  <c r="C1681"/>
  <c r="C1680"/>
  <c r="C1679"/>
  <c r="D1678"/>
  <c r="C1678"/>
  <c r="F1678" s="1"/>
  <c r="C1677"/>
  <c r="C1676"/>
  <c r="C1675"/>
  <c r="D1674"/>
  <c r="C1674"/>
  <c r="F1674" s="1"/>
  <c r="C1673"/>
  <c r="C1672"/>
  <c r="C1671"/>
  <c r="C1670"/>
  <c r="C1669"/>
  <c r="C1668"/>
  <c r="C1667"/>
  <c r="D1666"/>
  <c r="C1666"/>
  <c r="F1666" s="1"/>
  <c r="C1665"/>
  <c r="C1664"/>
  <c r="C1663"/>
  <c r="C1662"/>
  <c r="F1662" s="1"/>
  <c r="C1661"/>
  <c r="C1660"/>
  <c r="C1659"/>
  <c r="D1658"/>
  <c r="C1658"/>
  <c r="F1658" s="1"/>
  <c r="C1657"/>
  <c r="C1656"/>
  <c r="C1655"/>
  <c r="C1654"/>
  <c r="C1653"/>
  <c r="C1652"/>
  <c r="C1651"/>
  <c r="C1650"/>
  <c r="F1650" s="1"/>
  <c r="C1649"/>
  <c r="C1648"/>
  <c r="C1647"/>
  <c r="D1646"/>
  <c r="C1646"/>
  <c r="F1646" s="1"/>
  <c r="C1645"/>
  <c r="C1644"/>
  <c r="C1643"/>
  <c r="D1642"/>
  <c r="C1642"/>
  <c r="F1642" s="1"/>
  <c r="C1641"/>
  <c r="C1640"/>
  <c r="C1639"/>
  <c r="C1638"/>
  <c r="C1637"/>
  <c r="C1636"/>
  <c r="C1635"/>
  <c r="D1634"/>
  <c r="C1634"/>
  <c r="F1634" s="1"/>
  <c r="C1633"/>
  <c r="C1632"/>
  <c r="C1631"/>
  <c r="C1630"/>
  <c r="F1630" s="1"/>
  <c r="C1629"/>
  <c r="C1628"/>
  <c r="C1627"/>
  <c r="D1626"/>
  <c r="C1626"/>
  <c r="F1626" s="1"/>
  <c r="C1625"/>
  <c r="C1624"/>
  <c r="C1623"/>
  <c r="C1622"/>
  <c r="C1621"/>
  <c r="C1620"/>
  <c r="C1619"/>
  <c r="C1618"/>
  <c r="F1618" s="1"/>
  <c r="C1617"/>
  <c r="C1616"/>
  <c r="C1615"/>
  <c r="D1614"/>
  <c r="C1614"/>
  <c r="F1614" s="1"/>
  <c r="C1613"/>
  <c r="C1612"/>
  <c r="C1611"/>
  <c r="D1610"/>
  <c r="C1610"/>
  <c r="F1610" s="1"/>
  <c r="C1609"/>
  <c r="C1608"/>
  <c r="C1607"/>
  <c r="C1606"/>
  <c r="C1605"/>
  <c r="C1604"/>
  <c r="C1603"/>
  <c r="D1602"/>
  <c r="C1602"/>
  <c r="F1602" s="1"/>
  <c r="C1601"/>
  <c r="C1600"/>
  <c r="C1599"/>
  <c r="C1598"/>
  <c r="F1598" s="1"/>
  <c r="C1597"/>
  <c r="C1596"/>
  <c r="C1595"/>
  <c r="D1594"/>
  <c r="C1594"/>
  <c r="F1594" s="1"/>
  <c r="C1593"/>
  <c r="C1592"/>
  <c r="C1591"/>
  <c r="C1590"/>
  <c r="C1589"/>
  <c r="C1588"/>
  <c r="C1587"/>
  <c r="C1586"/>
  <c r="F1586" s="1"/>
  <c r="C1585"/>
  <c r="C1584"/>
  <c r="C1583"/>
  <c r="D1582"/>
  <c r="C1582"/>
  <c r="F1582" s="1"/>
  <c r="C1581"/>
  <c r="C1580"/>
  <c r="C1579"/>
  <c r="D1578"/>
  <c r="C1578"/>
  <c r="F1578" s="1"/>
  <c r="C1577"/>
  <c r="C1576"/>
  <c r="C1575"/>
  <c r="C1574"/>
  <c r="C1573"/>
  <c r="C1572"/>
  <c r="C1571"/>
  <c r="D1570"/>
  <c r="C1570"/>
  <c r="F1570" s="1"/>
  <c r="C1569"/>
  <c r="C1568"/>
  <c r="C1567"/>
  <c r="C1566"/>
  <c r="F1566" s="1"/>
  <c r="C1565"/>
  <c r="C1564"/>
  <c r="C1563"/>
  <c r="D1562"/>
  <c r="C1562"/>
  <c r="F1562" s="1"/>
  <c r="C1561"/>
  <c r="C1560"/>
  <c r="C1559"/>
  <c r="C1558"/>
  <c r="C1557"/>
  <c r="C1556"/>
  <c r="C1555"/>
  <c r="C1554"/>
  <c r="F1554" s="1"/>
  <c r="C1553"/>
  <c r="C1552"/>
  <c r="C1551"/>
  <c r="D1550"/>
  <c r="C1550"/>
  <c r="F1550" s="1"/>
  <c r="C1549"/>
  <c r="C1548"/>
  <c r="C1547"/>
  <c r="D1546"/>
  <c r="C1546"/>
  <c r="F1546" s="1"/>
  <c r="C1545"/>
  <c r="C1544"/>
  <c r="C1543"/>
  <c r="C1542"/>
  <c r="C1541"/>
  <c r="C1540"/>
  <c r="C1539"/>
  <c r="D1538"/>
  <c r="C1538"/>
  <c r="F1538" s="1"/>
  <c r="C1537"/>
  <c r="C1536"/>
  <c r="C1535"/>
  <c r="C1534"/>
  <c r="F1534" s="1"/>
  <c r="C1533"/>
  <c r="C1532"/>
  <c r="C1531"/>
  <c r="D1530"/>
  <c r="C1530"/>
  <c r="F1530" s="1"/>
  <c r="C1529"/>
  <c r="C1528"/>
  <c r="C1527"/>
  <c r="C1526"/>
  <c r="C1525"/>
  <c r="C1524"/>
  <c r="C1523"/>
  <c r="C1522"/>
  <c r="F1522" s="1"/>
  <c r="C1521"/>
  <c r="C1520"/>
  <c r="C1519"/>
  <c r="D1518"/>
  <c r="C1518"/>
  <c r="F1518" s="1"/>
  <c r="C1517"/>
  <c r="C1516"/>
  <c r="C1515"/>
  <c r="D1514"/>
  <c r="C1514"/>
  <c r="F1514" s="1"/>
  <c r="C1513"/>
  <c r="C1512"/>
  <c r="C1511"/>
  <c r="C1510"/>
  <c r="C1509"/>
  <c r="C1508"/>
  <c r="C1507"/>
  <c r="D1506"/>
  <c r="C1506"/>
  <c r="F1506" s="1"/>
  <c r="C1505"/>
  <c r="C1504"/>
  <c r="C1503"/>
  <c r="C1502"/>
  <c r="F1502" s="1"/>
  <c r="C1501"/>
  <c r="C1500"/>
  <c r="C1499"/>
  <c r="D1498"/>
  <c r="C1498"/>
  <c r="F1498" s="1"/>
  <c r="C1497"/>
  <c r="C1496"/>
  <c r="C1495"/>
  <c r="C1494"/>
  <c r="C1493"/>
  <c r="C1492"/>
  <c r="C1491"/>
  <c r="C1490"/>
  <c r="F1490" s="1"/>
  <c r="C1489"/>
  <c r="C1488"/>
  <c r="C1487"/>
  <c r="D1486"/>
  <c r="C1486"/>
  <c r="F1486" s="1"/>
  <c r="C1485"/>
  <c r="C1484"/>
  <c r="C1483"/>
  <c r="D1482"/>
  <c r="C1482"/>
  <c r="F1482" s="1"/>
  <c r="C1481"/>
  <c r="C1480"/>
  <c r="C1479"/>
  <c r="C1478"/>
  <c r="C1477"/>
  <c r="C1476"/>
  <c r="C1475"/>
  <c r="D1474"/>
  <c r="C1474"/>
  <c r="F1474" s="1"/>
  <c r="C1473"/>
  <c r="C1472"/>
  <c r="C1471"/>
  <c r="C1470"/>
  <c r="F1470" s="1"/>
  <c r="C1469"/>
  <c r="C1468"/>
  <c r="C1467"/>
  <c r="D1466"/>
  <c r="C1466"/>
  <c r="F1466" s="1"/>
  <c r="C1465"/>
  <c r="C1464"/>
  <c r="C1463"/>
  <c r="C1462"/>
  <c r="C1461"/>
  <c r="C1460"/>
  <c r="C1459"/>
  <c r="C1458"/>
  <c r="F1458" s="1"/>
  <c r="C1457"/>
  <c r="C1456"/>
  <c r="C1455"/>
  <c r="D1454"/>
  <c r="C1454"/>
  <c r="F1454" s="1"/>
  <c r="C1453"/>
  <c r="C1452"/>
  <c r="C1451"/>
  <c r="D1450"/>
  <c r="C1450"/>
  <c r="F1450" s="1"/>
  <c r="C1449"/>
  <c r="C1448"/>
  <c r="C1447"/>
  <c r="C1446"/>
  <c r="C1445"/>
  <c r="C1444"/>
  <c r="C1443"/>
  <c r="D1442"/>
  <c r="C1442"/>
  <c r="F1442" s="1"/>
  <c r="C1441"/>
  <c r="C1440"/>
  <c r="C1439"/>
  <c r="C1438"/>
  <c r="F1438" s="1"/>
  <c r="C1437"/>
  <c r="C1436"/>
  <c r="C1435"/>
  <c r="D1434"/>
  <c r="C1434"/>
  <c r="F1434" s="1"/>
  <c r="C1433"/>
  <c r="C1432"/>
  <c r="C1431"/>
  <c r="C1430"/>
  <c r="C1429"/>
  <c r="C1428"/>
  <c r="C1427"/>
  <c r="C1426"/>
  <c r="F1426" s="1"/>
  <c r="C1425"/>
  <c r="C1424"/>
  <c r="C1423"/>
  <c r="D1422"/>
  <c r="C1422"/>
  <c r="F1422" s="1"/>
  <c r="C1421"/>
  <c r="C1420"/>
  <c r="C1419"/>
  <c r="D1418"/>
  <c r="C1418"/>
  <c r="F1418" s="1"/>
  <c r="C1417"/>
  <c r="C1416"/>
  <c r="C1415"/>
  <c r="C1414"/>
  <c r="C1413"/>
  <c r="C1412"/>
  <c r="C1411"/>
  <c r="D1410"/>
  <c r="C1410"/>
  <c r="F1410" s="1"/>
  <c r="C1409"/>
  <c r="C1408"/>
  <c r="C1407"/>
  <c r="C1406"/>
  <c r="F1406" s="1"/>
  <c r="C1405"/>
  <c r="C1404"/>
  <c r="C1403"/>
  <c r="D1402"/>
  <c r="C1402"/>
  <c r="F1402" s="1"/>
  <c r="C1401"/>
  <c r="C1400"/>
  <c r="C1399"/>
  <c r="C1398"/>
  <c r="C1397"/>
  <c r="C1396"/>
  <c r="C1395"/>
  <c r="C1394"/>
  <c r="F1394" s="1"/>
  <c r="C1393"/>
  <c r="C1392"/>
  <c r="C1391"/>
  <c r="D1390"/>
  <c r="C1390"/>
  <c r="F1390" s="1"/>
  <c r="C1389"/>
  <c r="C1388"/>
  <c r="C1387"/>
  <c r="D1386"/>
  <c r="C1386"/>
  <c r="F1386" s="1"/>
  <c r="C1385"/>
  <c r="C1384"/>
  <c r="C1383"/>
  <c r="C1382"/>
  <c r="C1381"/>
  <c r="C1380"/>
  <c r="C1379"/>
  <c r="D1378"/>
  <c r="C1378"/>
  <c r="F1378" s="1"/>
  <c r="C1377"/>
  <c r="C1376"/>
  <c r="C1375"/>
  <c r="C1374"/>
  <c r="F1374" s="1"/>
  <c r="C1373"/>
  <c r="C1372"/>
  <c r="C1371"/>
  <c r="D1370"/>
  <c r="C1370"/>
  <c r="F1370" s="1"/>
  <c r="C1369"/>
  <c r="C1368"/>
  <c r="C1367"/>
  <c r="C1366"/>
  <c r="C1365"/>
  <c r="C1364"/>
  <c r="C1363"/>
  <c r="C1362"/>
  <c r="F1362" s="1"/>
  <c r="C1361"/>
  <c r="C1360"/>
  <c r="C1359"/>
  <c r="C1358"/>
  <c r="F1358" s="1"/>
  <c r="C1357"/>
  <c r="C1356"/>
  <c r="C1355"/>
  <c r="C1354"/>
  <c r="F1354" s="1"/>
  <c r="C1353"/>
  <c r="D1352"/>
  <c r="C1352"/>
  <c r="F1352" s="1"/>
  <c r="C1351"/>
  <c r="C1350"/>
  <c r="F1350" s="1"/>
  <c r="C1349"/>
  <c r="C1348"/>
  <c r="F1348" s="1"/>
  <c r="C1347"/>
  <c r="C1346"/>
  <c r="F1346" s="1"/>
  <c r="C1345"/>
  <c r="D1344"/>
  <c r="C1344"/>
  <c r="F1344" s="1"/>
  <c r="C1343"/>
  <c r="C1342"/>
  <c r="F1342" s="1"/>
  <c r="C1341"/>
  <c r="C1340"/>
  <c r="C1339"/>
  <c r="C1338"/>
  <c r="F1338" s="1"/>
  <c r="C1337"/>
  <c r="C1336"/>
  <c r="F1336" s="1"/>
  <c r="C1335"/>
  <c r="F1335" s="1"/>
  <c r="C1334"/>
  <c r="F1334" s="1"/>
  <c r="C1333"/>
  <c r="C1332"/>
  <c r="F1332" s="1"/>
  <c r="C1331"/>
  <c r="F1331" s="1"/>
  <c r="C1330"/>
  <c r="F1330" s="1"/>
  <c r="D1329"/>
  <c r="C1329"/>
  <c r="F1329" s="1"/>
  <c r="C1328"/>
  <c r="F1328" s="1"/>
  <c r="C1327"/>
  <c r="F1327" s="1"/>
  <c r="C1326"/>
  <c r="F1326" s="1"/>
  <c r="C1325"/>
  <c r="F1325" s="1"/>
  <c r="C1324"/>
  <c r="F1324" s="1"/>
  <c r="C1323"/>
  <c r="C1322"/>
  <c r="F1322" s="1"/>
  <c r="D1321"/>
  <c r="C1321"/>
  <c r="F1321" s="1"/>
  <c r="C1320"/>
  <c r="F1320" s="1"/>
  <c r="C1319"/>
  <c r="C1318"/>
  <c r="F1318" s="1"/>
  <c r="C1317"/>
  <c r="C1316"/>
  <c r="F1316" s="1"/>
  <c r="C1315"/>
  <c r="C1314"/>
  <c r="F1314" s="1"/>
  <c r="C1313"/>
  <c r="F1313" s="1"/>
  <c r="C1312"/>
  <c r="F1312" s="1"/>
  <c r="C1311"/>
  <c r="C1310"/>
  <c r="F1310" s="1"/>
  <c r="D1309"/>
  <c r="C1309"/>
  <c r="F1309" s="1"/>
  <c r="C1308"/>
  <c r="F1308" s="1"/>
  <c r="C1307"/>
  <c r="C1306"/>
  <c r="F1306" s="1"/>
  <c r="D1305"/>
  <c r="C1305"/>
  <c r="F1305" s="1"/>
  <c r="C1304"/>
  <c r="F1304" s="1"/>
  <c r="C1303"/>
  <c r="C1302"/>
  <c r="F1302" s="1"/>
  <c r="C1301"/>
  <c r="C1300"/>
  <c r="C1299"/>
  <c r="C1298"/>
  <c r="F1298" s="1"/>
  <c r="D1297"/>
  <c r="C1297"/>
  <c r="F1297" s="1"/>
  <c r="C1296"/>
  <c r="F1296" s="1"/>
  <c r="C1295"/>
  <c r="C1294"/>
  <c r="F1294" s="1"/>
  <c r="C1293"/>
  <c r="F1293" s="1"/>
  <c r="C1292"/>
  <c r="F1292" s="1"/>
  <c r="C1291"/>
  <c r="C1290"/>
  <c r="F1290" s="1"/>
  <c r="D1289"/>
  <c r="C1289"/>
  <c r="F1289" s="1"/>
  <c r="C1288"/>
  <c r="F1288" s="1"/>
  <c r="C1287"/>
  <c r="C1286"/>
  <c r="F1286" s="1"/>
  <c r="C1285"/>
  <c r="C1284"/>
  <c r="F1284" s="1"/>
  <c r="C1283"/>
  <c r="C1282"/>
  <c r="F1282" s="1"/>
  <c r="C1281"/>
  <c r="F1281" s="1"/>
  <c r="C1280"/>
  <c r="F1280" s="1"/>
  <c r="C1279"/>
  <c r="C1278"/>
  <c r="F1278" s="1"/>
  <c r="D1277"/>
  <c r="C1277"/>
  <c r="F1277" s="1"/>
  <c r="C1276"/>
  <c r="F1276" s="1"/>
  <c r="C1275"/>
  <c r="C1274"/>
  <c r="F1274" s="1"/>
  <c r="D1273"/>
  <c r="C1273"/>
  <c r="F1273" s="1"/>
  <c r="C1272"/>
  <c r="F1272" s="1"/>
  <c r="C1271"/>
  <c r="C1270"/>
  <c r="F1270" s="1"/>
  <c r="C1269"/>
  <c r="C1268"/>
  <c r="F1268" s="1"/>
  <c r="C1267"/>
  <c r="C1266"/>
  <c r="F1266" s="1"/>
  <c r="D1265"/>
  <c r="C1265"/>
  <c r="F1265" s="1"/>
  <c r="C1264"/>
  <c r="F1264" s="1"/>
  <c r="C1263"/>
  <c r="C1262"/>
  <c r="F1262" s="1"/>
  <c r="C1261"/>
  <c r="F1261" s="1"/>
  <c r="C1260"/>
  <c r="F1260" s="1"/>
  <c r="C1259"/>
  <c r="C1258"/>
  <c r="F1258" s="1"/>
  <c r="D1257"/>
  <c r="C1257"/>
  <c r="F1257" s="1"/>
  <c r="C1256"/>
  <c r="F1256" s="1"/>
  <c r="C1255"/>
  <c r="C1254"/>
  <c r="F1254" s="1"/>
  <c r="C1253"/>
  <c r="C1252"/>
  <c r="F1252" s="1"/>
  <c r="C1251"/>
  <c r="C1250"/>
  <c r="F1250" s="1"/>
  <c r="C1249"/>
  <c r="F1249" s="1"/>
  <c r="C1248"/>
  <c r="F1248" s="1"/>
  <c r="C1247"/>
  <c r="C1246"/>
  <c r="F1246" s="1"/>
  <c r="D1245"/>
  <c r="C1245"/>
  <c r="F1245" s="1"/>
  <c r="C1244"/>
  <c r="F1244" s="1"/>
  <c r="C1243"/>
  <c r="C1242"/>
  <c r="F1242" s="1"/>
  <c r="D1241"/>
  <c r="C1241"/>
  <c r="F1241" s="1"/>
  <c r="C1240"/>
  <c r="F1240" s="1"/>
  <c r="C1239"/>
  <c r="C1238"/>
  <c r="F1238" s="1"/>
  <c r="C1237"/>
  <c r="C1236"/>
  <c r="F1236" s="1"/>
  <c r="C1235"/>
  <c r="C1234"/>
  <c r="F1234" s="1"/>
  <c r="D1233"/>
  <c r="C1233"/>
  <c r="F1233" s="1"/>
  <c r="C1232"/>
  <c r="F1232" s="1"/>
  <c r="C1231"/>
  <c r="C1230"/>
  <c r="F1230" s="1"/>
  <c r="C1229"/>
  <c r="F1229" s="1"/>
  <c r="C1228"/>
  <c r="F1228" s="1"/>
  <c r="C1227"/>
  <c r="C1226"/>
  <c r="F1226" s="1"/>
  <c r="D1225"/>
  <c r="C1225"/>
  <c r="F1225" s="1"/>
  <c r="C1224"/>
  <c r="F1224" s="1"/>
  <c r="C1223"/>
  <c r="C1222"/>
  <c r="F1222" s="1"/>
  <c r="C1221"/>
  <c r="C1220"/>
  <c r="F1220" s="1"/>
  <c r="C1219"/>
  <c r="C1218"/>
  <c r="F1218" s="1"/>
  <c r="C1217"/>
  <c r="F1217" s="1"/>
  <c r="C1216"/>
  <c r="F1216" s="1"/>
  <c r="C1215"/>
  <c r="C1214"/>
  <c r="F1214" s="1"/>
  <c r="D1213"/>
  <c r="C1213"/>
  <c r="F1213" s="1"/>
  <c r="C1212"/>
  <c r="F1212" s="1"/>
  <c r="C1211"/>
  <c r="C1210"/>
  <c r="F1210" s="1"/>
  <c r="D1209"/>
  <c r="C1209"/>
  <c r="F1209" s="1"/>
  <c r="C1208"/>
  <c r="F1208" s="1"/>
  <c r="C1207"/>
  <c r="C1206"/>
  <c r="F1206" s="1"/>
  <c r="C1205"/>
  <c r="C1204"/>
  <c r="F1204" s="1"/>
  <c r="C1203"/>
  <c r="C1202"/>
  <c r="F1202" s="1"/>
  <c r="D1201"/>
  <c r="C1201"/>
  <c r="F1201" s="1"/>
  <c r="C1200"/>
  <c r="F1200" s="1"/>
  <c r="C1199"/>
  <c r="C1198"/>
  <c r="F1198" s="1"/>
  <c r="C1197"/>
  <c r="F1197" s="1"/>
  <c r="C1196"/>
  <c r="F1196" s="1"/>
  <c r="C1195"/>
  <c r="C1194"/>
  <c r="F1194" s="1"/>
  <c r="D1193"/>
  <c r="C1193"/>
  <c r="F1193" s="1"/>
  <c r="C1192"/>
  <c r="F1192" s="1"/>
  <c r="C1191"/>
  <c r="C1190"/>
  <c r="F1190" s="1"/>
  <c r="C1189"/>
  <c r="C1188"/>
  <c r="F1188" s="1"/>
  <c r="C1187"/>
  <c r="C1186"/>
  <c r="F1186" s="1"/>
  <c r="C1185"/>
  <c r="F1185" s="1"/>
  <c r="C1184"/>
  <c r="F1184" s="1"/>
  <c r="C1183"/>
  <c r="C1182"/>
  <c r="F1182" s="1"/>
  <c r="D1181"/>
  <c r="C1181"/>
  <c r="F1181" s="1"/>
  <c r="C1180"/>
  <c r="F1180" s="1"/>
  <c r="C1179"/>
  <c r="C1178"/>
  <c r="F1178" s="1"/>
  <c r="D1177"/>
  <c r="C1177"/>
  <c r="F1177" s="1"/>
  <c r="C1176"/>
  <c r="F1176" s="1"/>
  <c r="C1175"/>
  <c r="C1174"/>
  <c r="F1174" s="1"/>
  <c r="C1173"/>
  <c r="C1172"/>
  <c r="F1172" s="1"/>
  <c r="C1171"/>
  <c r="C1170"/>
  <c r="F1170" s="1"/>
  <c r="D1169"/>
  <c r="C1169"/>
  <c r="F1169" s="1"/>
  <c r="C1168"/>
  <c r="F1168" s="1"/>
  <c r="C1167"/>
  <c r="C1166"/>
  <c r="F1166" s="1"/>
  <c r="C1165"/>
  <c r="F1165" s="1"/>
  <c r="C1164"/>
  <c r="F1164" s="1"/>
  <c r="C1163"/>
  <c r="C1162"/>
  <c r="F1162" s="1"/>
  <c r="D1161"/>
  <c r="C1161"/>
  <c r="F1161" s="1"/>
  <c r="C1160"/>
  <c r="F1160" s="1"/>
  <c r="C1159"/>
  <c r="C1158"/>
  <c r="F1158" s="1"/>
  <c r="C1157"/>
  <c r="C1156"/>
  <c r="F1156" s="1"/>
  <c r="C1155"/>
  <c r="C1154"/>
  <c r="F1154" s="1"/>
  <c r="C1153"/>
  <c r="F1153" s="1"/>
  <c r="C1152"/>
  <c r="F1152" s="1"/>
  <c r="C1151"/>
  <c r="C1150"/>
  <c r="F1150" s="1"/>
  <c r="D1149"/>
  <c r="C1149"/>
  <c r="F1149" s="1"/>
  <c r="C1148"/>
  <c r="F1148" s="1"/>
  <c r="C1147"/>
  <c r="C1146"/>
  <c r="F1146" s="1"/>
  <c r="D1145"/>
  <c r="C1145"/>
  <c r="F1145" s="1"/>
  <c r="C1144"/>
  <c r="F1144" s="1"/>
  <c r="C1143"/>
  <c r="C1142"/>
  <c r="F1142" s="1"/>
  <c r="C1141"/>
  <c r="C1140"/>
  <c r="F1140" s="1"/>
  <c r="C1139"/>
  <c r="C1138"/>
  <c r="F1138" s="1"/>
  <c r="D1137"/>
  <c r="C1137"/>
  <c r="F1137" s="1"/>
  <c r="C1136"/>
  <c r="F1136" s="1"/>
  <c r="C1135"/>
  <c r="C1134"/>
  <c r="F1134" s="1"/>
  <c r="C1133"/>
  <c r="F1133" s="1"/>
  <c r="C1132"/>
  <c r="F1132" s="1"/>
  <c r="C1131"/>
  <c r="C1130"/>
  <c r="F1130" s="1"/>
  <c r="D1129"/>
  <c r="C1129"/>
  <c r="F1129" s="1"/>
  <c r="C1128"/>
  <c r="F1128" s="1"/>
  <c r="C1127"/>
  <c r="C1126"/>
  <c r="F1126" s="1"/>
  <c r="C1125"/>
  <c r="C1124"/>
  <c r="F1124" s="1"/>
  <c r="C1123"/>
  <c r="C1122"/>
  <c r="F1122" s="1"/>
  <c r="C1121"/>
  <c r="F1121" s="1"/>
  <c r="C1120"/>
  <c r="F1120" s="1"/>
  <c r="C1119"/>
  <c r="C1118"/>
  <c r="F1118" s="1"/>
  <c r="D1117"/>
  <c r="C1117"/>
  <c r="F1117" s="1"/>
  <c r="C1116"/>
  <c r="F1116" s="1"/>
  <c r="C1115"/>
  <c r="C1114"/>
  <c r="F1114" s="1"/>
  <c r="D1113"/>
  <c r="C1113"/>
  <c r="F1113" s="1"/>
  <c r="C1112"/>
  <c r="F1112" s="1"/>
  <c r="C1111"/>
  <c r="C1110"/>
  <c r="F1110" s="1"/>
  <c r="C1109"/>
  <c r="C1108"/>
  <c r="F1108" s="1"/>
  <c r="C1107"/>
  <c r="C1106"/>
  <c r="F1106" s="1"/>
  <c r="D1105"/>
  <c r="C1105"/>
  <c r="F1105" s="1"/>
  <c r="C1104"/>
  <c r="F1104" s="1"/>
  <c r="C1103"/>
  <c r="C1102"/>
  <c r="F1102" s="1"/>
  <c r="C1101"/>
  <c r="F1101" s="1"/>
  <c r="C1100"/>
  <c r="F1100" s="1"/>
  <c r="C1099"/>
  <c r="C1098"/>
  <c r="F1098" s="1"/>
  <c r="D1097"/>
  <c r="C1097"/>
  <c r="F1097" s="1"/>
  <c r="C1096"/>
  <c r="F1096" s="1"/>
  <c r="C1095"/>
  <c r="C1094"/>
  <c r="F1094" s="1"/>
  <c r="C1093"/>
  <c r="C1092"/>
  <c r="F1092" s="1"/>
  <c r="C1091"/>
  <c r="C1090"/>
  <c r="F1090" s="1"/>
  <c r="C1089"/>
  <c r="F1089" s="1"/>
  <c r="C1088"/>
  <c r="F1088" s="1"/>
  <c r="C1087"/>
  <c r="C1086"/>
  <c r="F1086" s="1"/>
  <c r="D1085"/>
  <c r="C1085"/>
  <c r="F1085" s="1"/>
  <c r="C1084"/>
  <c r="F1084" s="1"/>
  <c r="C1083"/>
  <c r="C1082"/>
  <c r="F1082" s="1"/>
  <c r="D1081"/>
  <c r="C1081"/>
  <c r="F1081" s="1"/>
  <c r="C1080"/>
  <c r="F1080" s="1"/>
  <c r="C1079"/>
  <c r="C1078"/>
  <c r="F1078" s="1"/>
  <c r="C1077"/>
  <c r="C1076"/>
  <c r="F1076" s="1"/>
  <c r="C1075"/>
  <c r="C1074"/>
  <c r="F1074" s="1"/>
  <c r="D1073"/>
  <c r="C1073"/>
  <c r="F1073" s="1"/>
  <c r="C1072"/>
  <c r="F1072" s="1"/>
  <c r="C1071"/>
  <c r="C1070"/>
  <c r="F1070" s="1"/>
  <c r="C1069"/>
  <c r="F1069" s="1"/>
  <c r="C1068"/>
  <c r="F1068" s="1"/>
  <c r="C1067"/>
  <c r="C1066"/>
  <c r="F1066" s="1"/>
  <c r="D1065"/>
  <c r="C1065"/>
  <c r="F1065" s="1"/>
  <c r="C1064"/>
  <c r="F1064" s="1"/>
  <c r="C1063"/>
  <c r="C1062"/>
  <c r="F1062" s="1"/>
  <c r="C1061"/>
  <c r="C1060"/>
  <c r="F1060" s="1"/>
  <c r="C1059"/>
  <c r="C1058"/>
  <c r="F1058" s="1"/>
  <c r="C1057"/>
  <c r="F1057" s="1"/>
  <c r="C1056"/>
  <c r="F1056" s="1"/>
  <c r="C1055"/>
  <c r="C1054"/>
  <c r="F1054" s="1"/>
  <c r="D1053"/>
  <c r="C1053"/>
  <c r="F1053" s="1"/>
  <c r="C1052"/>
  <c r="F1052" s="1"/>
  <c r="C1051"/>
  <c r="C1050"/>
  <c r="F1050" s="1"/>
  <c r="D1049"/>
  <c r="C1049"/>
  <c r="F1049" s="1"/>
  <c r="C1048"/>
  <c r="F1048" s="1"/>
  <c r="C1047"/>
  <c r="C1046"/>
  <c r="F1046" s="1"/>
  <c r="C1045"/>
  <c r="C1044"/>
  <c r="F1044" s="1"/>
  <c r="C1043"/>
  <c r="C1042"/>
  <c r="F1042" s="1"/>
  <c r="D1041"/>
  <c r="C1041"/>
  <c r="F1041" s="1"/>
  <c r="C1040"/>
  <c r="F1040" s="1"/>
  <c r="C1039"/>
  <c r="C1038"/>
  <c r="F1038" s="1"/>
  <c r="C1037"/>
  <c r="F1037" s="1"/>
  <c r="C1036"/>
  <c r="F1036" s="1"/>
  <c r="C1035"/>
  <c r="C1034"/>
  <c r="F1034" s="1"/>
  <c r="D1033"/>
  <c r="C1033"/>
  <c r="F1033" s="1"/>
  <c r="C1032"/>
  <c r="F1032" s="1"/>
  <c r="C1031"/>
  <c r="C1030"/>
  <c r="F1030" s="1"/>
  <c r="C1029"/>
  <c r="C1028"/>
  <c r="F1028" s="1"/>
  <c r="C1027"/>
  <c r="C1026"/>
  <c r="F1026" s="1"/>
  <c r="C1025"/>
  <c r="F1025" s="1"/>
  <c r="C1024"/>
  <c r="F1024" s="1"/>
  <c r="C1023"/>
  <c r="C1022"/>
  <c r="F1022" s="1"/>
  <c r="D1021"/>
  <c r="C1021"/>
  <c r="F1021" s="1"/>
  <c r="C1020"/>
  <c r="F1020" s="1"/>
  <c r="C1019"/>
  <c r="C1018"/>
  <c r="F1018" s="1"/>
  <c r="D1017"/>
  <c r="C1017"/>
  <c r="F1017" s="1"/>
  <c r="C1016"/>
  <c r="F1016" s="1"/>
  <c r="C1015"/>
  <c r="C1014"/>
  <c r="F1014" s="1"/>
  <c r="C1013"/>
  <c r="C1012"/>
  <c r="F1012" s="1"/>
  <c r="C1011"/>
  <c r="C1010"/>
  <c r="F1010" s="1"/>
  <c r="D1009"/>
  <c r="C1009"/>
  <c r="F1009" s="1"/>
  <c r="C1008"/>
  <c r="F1008" s="1"/>
  <c r="C1007"/>
  <c r="C1006"/>
  <c r="F1006" s="1"/>
  <c r="C1005"/>
  <c r="F1005" s="1"/>
  <c r="C1004"/>
  <c r="F1004" s="1"/>
  <c r="C1003"/>
  <c r="C1002"/>
  <c r="F1002" s="1"/>
  <c r="D1001"/>
  <c r="C1001"/>
  <c r="F1001" s="1"/>
  <c r="C1000"/>
  <c r="F1000" s="1"/>
  <c r="C999"/>
  <c r="C998"/>
  <c r="F998" s="1"/>
  <c r="C997"/>
  <c r="C996"/>
  <c r="F996" s="1"/>
  <c r="C995"/>
  <c r="C994"/>
  <c r="F994" s="1"/>
  <c r="C993"/>
  <c r="F993" s="1"/>
  <c r="C992"/>
  <c r="F992" s="1"/>
  <c r="C991"/>
  <c r="C990"/>
  <c r="F990" s="1"/>
  <c r="D989"/>
  <c r="C989"/>
  <c r="F989" s="1"/>
  <c r="C988"/>
  <c r="F988" s="1"/>
  <c r="C987"/>
  <c r="C986"/>
  <c r="F986" s="1"/>
  <c r="D985"/>
  <c r="C985"/>
  <c r="F985" s="1"/>
  <c r="C984"/>
  <c r="F984" s="1"/>
  <c r="C983"/>
  <c r="C982"/>
  <c r="F982" s="1"/>
  <c r="C981"/>
  <c r="C980"/>
  <c r="F980" s="1"/>
  <c r="C979"/>
  <c r="C978"/>
  <c r="F978" s="1"/>
  <c r="D977"/>
  <c r="C977"/>
  <c r="F977" s="1"/>
  <c r="C976"/>
  <c r="F976" s="1"/>
  <c r="C975"/>
  <c r="C974"/>
  <c r="F974" s="1"/>
  <c r="C973"/>
  <c r="F973" s="1"/>
  <c r="C972"/>
  <c r="F972" s="1"/>
  <c r="C971"/>
  <c r="C970"/>
  <c r="F970" s="1"/>
  <c r="D969"/>
  <c r="C969"/>
  <c r="F969" s="1"/>
  <c r="C968"/>
  <c r="C967"/>
  <c r="C966"/>
  <c r="C965"/>
  <c r="C964"/>
  <c r="F964" s="1"/>
  <c r="C963"/>
  <c r="C962"/>
  <c r="C961"/>
  <c r="F961" s="1"/>
  <c r="C960"/>
  <c r="F960" s="1"/>
  <c r="C959"/>
  <c r="C958"/>
  <c r="D957"/>
  <c r="C957"/>
  <c r="F957" s="1"/>
  <c r="C956"/>
  <c r="F956" s="1"/>
  <c r="C955"/>
  <c r="C954"/>
  <c r="D953"/>
  <c r="C953"/>
  <c r="F953" s="1"/>
  <c r="C952"/>
  <c r="F952" s="1"/>
  <c r="C951"/>
  <c r="C950"/>
  <c r="C949"/>
  <c r="C948"/>
  <c r="F948" s="1"/>
  <c r="C947"/>
  <c r="C946"/>
  <c r="D945"/>
  <c r="C945"/>
  <c r="F945" s="1"/>
  <c r="C944"/>
  <c r="F944" s="1"/>
  <c r="C943"/>
  <c r="C942"/>
  <c r="C941"/>
  <c r="F941" s="1"/>
  <c r="C940"/>
  <c r="F940" s="1"/>
  <c r="C939"/>
  <c r="C938"/>
  <c r="D937"/>
  <c r="C937"/>
  <c r="F937" s="1"/>
  <c r="C936"/>
  <c r="F936" s="1"/>
  <c r="C935"/>
  <c r="C934"/>
  <c r="C933"/>
  <c r="C932"/>
  <c r="F932" s="1"/>
  <c r="C931"/>
  <c r="C930"/>
  <c r="C929"/>
  <c r="F929" s="1"/>
  <c r="C928"/>
  <c r="F928" s="1"/>
  <c r="C927"/>
  <c r="C926"/>
  <c r="D925"/>
  <c r="C925"/>
  <c r="F925" s="1"/>
  <c r="C924"/>
  <c r="F924" s="1"/>
  <c r="C923"/>
  <c r="C922"/>
  <c r="D921"/>
  <c r="C921"/>
  <c r="F921" s="1"/>
  <c r="C920"/>
  <c r="F920" s="1"/>
  <c r="C919"/>
  <c r="C918"/>
  <c r="C917"/>
  <c r="C916"/>
  <c r="F916" s="1"/>
  <c r="C915"/>
  <c r="C914"/>
  <c r="D913"/>
  <c r="C913"/>
  <c r="F913" s="1"/>
  <c r="C912"/>
  <c r="F912" s="1"/>
  <c r="C911"/>
  <c r="C910"/>
  <c r="C909"/>
  <c r="F909" s="1"/>
  <c r="C908"/>
  <c r="F908" s="1"/>
  <c r="C907"/>
  <c r="C906"/>
  <c r="D905"/>
  <c r="C905"/>
  <c r="F905" s="1"/>
  <c r="C904"/>
  <c r="F904" s="1"/>
  <c r="C903"/>
  <c r="C902"/>
  <c r="C901"/>
  <c r="C900"/>
  <c r="F900" s="1"/>
  <c r="C899"/>
  <c r="C898"/>
  <c r="C897"/>
  <c r="F897" s="1"/>
  <c r="C896"/>
  <c r="F896" s="1"/>
  <c r="C895"/>
  <c r="C894"/>
  <c r="D893"/>
  <c r="C893"/>
  <c r="F893" s="1"/>
  <c r="C892"/>
  <c r="F892" s="1"/>
  <c r="C891"/>
  <c r="C890"/>
  <c r="D889"/>
  <c r="C889"/>
  <c r="F889" s="1"/>
  <c r="C888"/>
  <c r="F888" s="1"/>
  <c r="C887"/>
  <c r="C886"/>
  <c r="C885"/>
  <c r="C884"/>
  <c r="F884" s="1"/>
  <c r="C883"/>
  <c r="C882"/>
  <c r="D881"/>
  <c r="C881"/>
  <c r="F881" s="1"/>
  <c r="C880"/>
  <c r="F880" s="1"/>
  <c r="C879"/>
  <c r="C878"/>
  <c r="C877"/>
  <c r="F877" s="1"/>
  <c r="C876"/>
  <c r="F876" s="1"/>
  <c r="C875"/>
  <c r="C874"/>
  <c r="D873"/>
  <c r="C873"/>
  <c r="F873" s="1"/>
  <c r="C872"/>
  <c r="F872" s="1"/>
  <c r="C871"/>
  <c r="C870"/>
  <c r="C869"/>
  <c r="C868"/>
  <c r="F868" s="1"/>
  <c r="C867"/>
  <c r="C866"/>
  <c r="C865"/>
  <c r="F865" s="1"/>
  <c r="C864"/>
  <c r="F864" s="1"/>
  <c r="C863"/>
  <c r="C862"/>
  <c r="D861"/>
  <c r="C861"/>
  <c r="F861" s="1"/>
  <c r="C860"/>
  <c r="F860" s="1"/>
  <c r="C859"/>
  <c r="C858"/>
  <c r="D857"/>
  <c r="C857"/>
  <c r="F857" s="1"/>
  <c r="C856"/>
  <c r="F856" s="1"/>
  <c r="C855"/>
  <c r="C854"/>
  <c r="C853"/>
  <c r="C852"/>
  <c r="F852" s="1"/>
  <c r="C851"/>
  <c r="C850"/>
  <c r="D849"/>
  <c r="C849"/>
  <c r="F849" s="1"/>
  <c r="C848"/>
  <c r="F848" s="1"/>
  <c r="C847"/>
  <c r="C846"/>
  <c r="C845"/>
  <c r="F845" s="1"/>
  <c r="C844"/>
  <c r="F844" s="1"/>
  <c r="C843"/>
  <c r="C842"/>
  <c r="D841"/>
  <c r="C841"/>
  <c r="F841" s="1"/>
  <c r="C840"/>
  <c r="F840" s="1"/>
  <c r="C839"/>
  <c r="C838"/>
  <c r="C837"/>
  <c r="C836"/>
  <c r="F836" s="1"/>
  <c r="C835"/>
  <c r="C834"/>
  <c r="C833"/>
  <c r="F833" s="1"/>
  <c r="C832"/>
  <c r="F832" s="1"/>
  <c r="C831"/>
  <c r="C830"/>
  <c r="D829"/>
  <c r="C829"/>
  <c r="F829" s="1"/>
  <c r="C828"/>
  <c r="F828" s="1"/>
  <c r="C827"/>
  <c r="C826"/>
  <c r="D825"/>
  <c r="C825"/>
  <c r="F825" s="1"/>
  <c r="C824"/>
  <c r="F824" s="1"/>
  <c r="C823"/>
  <c r="C822"/>
  <c r="C821"/>
  <c r="C820"/>
  <c r="F820" s="1"/>
  <c r="C819"/>
  <c r="C818"/>
  <c r="D817"/>
  <c r="C817"/>
  <c r="F817" s="1"/>
  <c r="C816"/>
  <c r="F816" s="1"/>
  <c r="C815"/>
  <c r="C814"/>
  <c r="C813"/>
  <c r="F813" s="1"/>
  <c r="C812"/>
  <c r="F812" s="1"/>
  <c r="C811"/>
  <c r="C810"/>
  <c r="D809"/>
  <c r="C809"/>
  <c r="F809" s="1"/>
  <c r="C808"/>
  <c r="F808" s="1"/>
  <c r="C807"/>
  <c r="C806"/>
  <c r="C805"/>
  <c r="C804"/>
  <c r="F804" s="1"/>
  <c r="C803"/>
  <c r="C802"/>
  <c r="C801"/>
  <c r="F801" s="1"/>
  <c r="C800"/>
  <c r="F800" s="1"/>
  <c r="C799"/>
  <c r="C798"/>
  <c r="D797"/>
  <c r="C797"/>
  <c r="F797" s="1"/>
  <c r="C796"/>
  <c r="F796" s="1"/>
  <c r="C795"/>
  <c r="C794"/>
  <c r="D793"/>
  <c r="C793"/>
  <c r="F793" s="1"/>
  <c r="C792"/>
  <c r="F792" s="1"/>
  <c r="C791"/>
  <c r="C790"/>
  <c r="C789"/>
  <c r="C788"/>
  <c r="F788" s="1"/>
  <c r="C787"/>
  <c r="C786"/>
  <c r="D785"/>
  <c r="C785"/>
  <c r="F785" s="1"/>
  <c r="C784"/>
  <c r="F784" s="1"/>
  <c r="C783"/>
  <c r="C782"/>
  <c r="C781"/>
  <c r="F781" s="1"/>
  <c r="C780"/>
  <c r="F780" s="1"/>
  <c r="C779"/>
  <c r="C778"/>
  <c r="D777"/>
  <c r="C777"/>
  <c r="F777" s="1"/>
  <c r="C776"/>
  <c r="F776" s="1"/>
  <c r="C775"/>
  <c r="C774"/>
  <c r="C773"/>
  <c r="C772"/>
  <c r="F772" s="1"/>
  <c r="C771"/>
  <c r="C770"/>
  <c r="C769"/>
  <c r="F769" s="1"/>
  <c r="C768"/>
  <c r="F768" s="1"/>
  <c r="C767"/>
  <c r="C766"/>
  <c r="D765"/>
  <c r="C765"/>
  <c r="F765" s="1"/>
  <c r="C764"/>
  <c r="F764" s="1"/>
  <c r="C763"/>
  <c r="C762"/>
  <c r="D761"/>
  <c r="C761"/>
  <c r="F761" s="1"/>
  <c r="C760"/>
  <c r="F760" s="1"/>
  <c r="C759"/>
  <c r="C758"/>
  <c r="C757"/>
  <c r="C756"/>
  <c r="F756" s="1"/>
  <c r="C755"/>
  <c r="C754"/>
  <c r="D753"/>
  <c r="C753"/>
  <c r="F753" s="1"/>
  <c r="C752"/>
  <c r="F752" s="1"/>
  <c r="C751"/>
  <c r="C750"/>
  <c r="C749"/>
  <c r="F749" s="1"/>
  <c r="C748"/>
  <c r="F748" s="1"/>
  <c r="C747"/>
  <c r="C746"/>
  <c r="D745"/>
  <c r="C745"/>
  <c r="F745" s="1"/>
  <c r="C744"/>
  <c r="F744" s="1"/>
  <c r="C743"/>
  <c r="C742"/>
  <c r="C741"/>
  <c r="C740"/>
  <c r="F740" s="1"/>
  <c r="C739"/>
  <c r="C738"/>
  <c r="C737"/>
  <c r="F737" s="1"/>
  <c r="C736"/>
  <c r="F736" s="1"/>
  <c r="C735"/>
  <c r="C734"/>
  <c r="D733"/>
  <c r="C733"/>
  <c r="F733" s="1"/>
  <c r="C732"/>
  <c r="F732" s="1"/>
  <c r="C731"/>
  <c r="C730"/>
  <c r="D729"/>
  <c r="C729"/>
  <c r="F729" s="1"/>
  <c r="C728"/>
  <c r="F728" s="1"/>
  <c r="C727"/>
  <c r="C726"/>
  <c r="C725"/>
  <c r="C724"/>
  <c r="F724" s="1"/>
  <c r="C723"/>
  <c r="C722"/>
  <c r="D721"/>
  <c r="C721"/>
  <c r="F721" s="1"/>
  <c r="C720"/>
  <c r="F720" s="1"/>
  <c r="C719"/>
  <c r="C718"/>
  <c r="C717"/>
  <c r="F717" s="1"/>
  <c r="C716"/>
  <c r="F716" s="1"/>
  <c r="C715"/>
  <c r="C714"/>
  <c r="D713"/>
  <c r="C713"/>
  <c r="F713" s="1"/>
  <c r="C712"/>
  <c r="F712" s="1"/>
  <c r="C711"/>
  <c r="C710"/>
  <c r="C709"/>
  <c r="C708"/>
  <c r="F708" s="1"/>
  <c r="C707"/>
  <c r="C706"/>
  <c r="C705"/>
  <c r="F705" s="1"/>
  <c r="C704"/>
  <c r="F704" s="1"/>
  <c r="C703"/>
  <c r="C702"/>
  <c r="D701"/>
  <c r="C701"/>
  <c r="F701" s="1"/>
  <c r="C700"/>
  <c r="F700" s="1"/>
  <c r="C699"/>
  <c r="C698"/>
  <c r="D697"/>
  <c r="C697"/>
  <c r="F697" s="1"/>
  <c r="C696"/>
  <c r="F696" s="1"/>
  <c r="C695"/>
  <c r="C694"/>
  <c r="C693"/>
  <c r="C692"/>
  <c r="F692" s="1"/>
  <c r="C691"/>
  <c r="C690"/>
  <c r="D689"/>
  <c r="C689"/>
  <c r="F689" s="1"/>
  <c r="C688"/>
  <c r="F688" s="1"/>
  <c r="C687"/>
  <c r="C686"/>
  <c r="C685"/>
  <c r="F685" s="1"/>
  <c r="C684"/>
  <c r="F684" s="1"/>
  <c r="C683"/>
  <c r="C682"/>
  <c r="D681"/>
  <c r="C681"/>
  <c r="F681" s="1"/>
  <c r="C680"/>
  <c r="C679"/>
  <c r="C678"/>
  <c r="C677"/>
  <c r="C676"/>
  <c r="F676" s="1"/>
  <c r="C675"/>
  <c r="C674"/>
  <c r="C673"/>
  <c r="F673" s="1"/>
  <c r="C672"/>
  <c r="F672" s="1"/>
  <c r="C671"/>
  <c r="C670"/>
  <c r="D669"/>
  <c r="C669"/>
  <c r="F669" s="1"/>
  <c r="C668"/>
  <c r="F668" s="1"/>
  <c r="C667"/>
  <c r="C666"/>
  <c r="D665"/>
  <c r="C665"/>
  <c r="F665" s="1"/>
  <c r="C664"/>
  <c r="F664" s="1"/>
  <c r="C663"/>
  <c r="C662"/>
  <c r="C661"/>
  <c r="C660"/>
  <c r="F660" s="1"/>
  <c r="C659"/>
  <c r="C658"/>
  <c r="D657"/>
  <c r="C657"/>
  <c r="F657" s="1"/>
  <c r="C656"/>
  <c r="F656" s="1"/>
  <c r="C655"/>
  <c r="C654"/>
  <c r="C653"/>
  <c r="F653" s="1"/>
  <c r="C652"/>
  <c r="F652" s="1"/>
  <c r="C651"/>
  <c r="C650"/>
  <c r="D649"/>
  <c r="C649"/>
  <c r="F649" s="1"/>
  <c r="C648"/>
  <c r="F648" s="1"/>
  <c r="C647"/>
  <c r="C646"/>
  <c r="C645"/>
  <c r="C644"/>
  <c r="F644" s="1"/>
  <c r="C643"/>
  <c r="C642"/>
  <c r="C641"/>
  <c r="F641" s="1"/>
  <c r="C640"/>
  <c r="F640" s="1"/>
  <c r="C639"/>
  <c r="C638"/>
  <c r="D637"/>
  <c r="C637"/>
  <c r="F637" s="1"/>
  <c r="C636"/>
  <c r="F636" s="1"/>
  <c r="C635"/>
  <c r="C634"/>
  <c r="D633"/>
  <c r="C633"/>
  <c r="F633" s="1"/>
  <c r="C632"/>
  <c r="F632" s="1"/>
  <c r="C631"/>
  <c r="C630"/>
  <c r="C629"/>
  <c r="C628"/>
  <c r="F628" s="1"/>
  <c r="C627"/>
  <c r="C626"/>
  <c r="D625"/>
  <c r="C625"/>
  <c r="F625" s="1"/>
  <c r="C624"/>
  <c r="F624" s="1"/>
  <c r="C623"/>
  <c r="C622"/>
  <c r="C621"/>
  <c r="F621" s="1"/>
  <c r="C620"/>
  <c r="F620" s="1"/>
  <c r="C619"/>
  <c r="C618"/>
  <c r="D617"/>
  <c r="C617"/>
  <c r="F617" s="1"/>
  <c r="C616"/>
  <c r="F616" s="1"/>
  <c r="C615"/>
  <c r="C614"/>
  <c r="C613"/>
  <c r="C612"/>
  <c r="F612" s="1"/>
  <c r="C611"/>
  <c r="C610"/>
  <c r="C609"/>
  <c r="F609" s="1"/>
  <c r="C608"/>
  <c r="F608" s="1"/>
  <c r="C607"/>
  <c r="C606"/>
  <c r="D605"/>
  <c r="C605"/>
  <c r="F605" s="1"/>
  <c r="C604"/>
  <c r="F604" s="1"/>
  <c r="C603"/>
  <c r="C602"/>
  <c r="D601"/>
  <c r="C601"/>
  <c r="F601" s="1"/>
  <c r="C600"/>
  <c r="F600" s="1"/>
  <c r="C599"/>
  <c r="C598"/>
  <c r="C597"/>
  <c r="C596"/>
  <c r="F596" s="1"/>
  <c r="C595"/>
  <c r="C594"/>
  <c r="D593"/>
  <c r="C593"/>
  <c r="F593" s="1"/>
  <c r="C592"/>
  <c r="F592" s="1"/>
  <c r="C591"/>
  <c r="C590"/>
  <c r="C589"/>
  <c r="F589" s="1"/>
  <c r="C588"/>
  <c r="F588" s="1"/>
  <c r="C587"/>
  <c r="C586"/>
  <c r="D585"/>
  <c r="C585"/>
  <c r="F585" s="1"/>
  <c r="C584"/>
  <c r="F584" s="1"/>
  <c r="C583"/>
  <c r="C582"/>
  <c r="C581"/>
  <c r="C580"/>
  <c r="F580" s="1"/>
  <c r="C579"/>
  <c r="C578"/>
  <c r="C577"/>
  <c r="F577" s="1"/>
  <c r="C576"/>
  <c r="F576" s="1"/>
  <c r="C575"/>
  <c r="C574"/>
  <c r="D573"/>
  <c r="C573"/>
  <c r="F573" s="1"/>
  <c r="C572"/>
  <c r="F572" s="1"/>
  <c r="C571"/>
  <c r="C570"/>
  <c r="D569"/>
  <c r="C569"/>
  <c r="F569" s="1"/>
  <c r="C568"/>
  <c r="F568" s="1"/>
  <c r="C567"/>
  <c r="C566"/>
  <c r="C565"/>
  <c r="C564"/>
  <c r="F564" s="1"/>
  <c r="C563"/>
  <c r="C562"/>
  <c r="D561"/>
  <c r="C561"/>
  <c r="F561" s="1"/>
  <c r="C560"/>
  <c r="F560" s="1"/>
  <c r="C559"/>
  <c r="C558"/>
  <c r="C557"/>
  <c r="F557" s="1"/>
  <c r="C556"/>
  <c r="F556" s="1"/>
  <c r="C555"/>
  <c r="C554"/>
  <c r="D553"/>
  <c r="C553"/>
  <c r="F553" s="1"/>
  <c r="C552"/>
  <c r="F552" s="1"/>
  <c r="C551"/>
  <c r="C550"/>
  <c r="C549"/>
  <c r="C548"/>
  <c r="F548" s="1"/>
  <c r="C547"/>
  <c r="C546"/>
  <c r="C545"/>
  <c r="F545" s="1"/>
  <c r="C544"/>
  <c r="F544" s="1"/>
  <c r="C543"/>
  <c r="C542"/>
  <c r="D541"/>
  <c r="C541"/>
  <c r="F541" s="1"/>
  <c r="C540"/>
  <c r="F540" s="1"/>
  <c r="C539"/>
  <c r="C538"/>
  <c r="D537"/>
  <c r="C537"/>
  <c r="F537" s="1"/>
  <c r="C536"/>
  <c r="F536" s="1"/>
  <c r="C535"/>
  <c r="C534"/>
  <c r="C533"/>
  <c r="C532"/>
  <c r="F532" s="1"/>
  <c r="C531"/>
  <c r="C530"/>
  <c r="D529"/>
  <c r="C529"/>
  <c r="F529" s="1"/>
  <c r="C528"/>
  <c r="F528" s="1"/>
  <c r="C527"/>
  <c r="C526"/>
  <c r="C525"/>
  <c r="F525" s="1"/>
  <c r="C524"/>
  <c r="F524" s="1"/>
  <c r="C523"/>
  <c r="C522"/>
  <c r="D521"/>
  <c r="C521"/>
  <c r="F521" s="1"/>
  <c r="C520"/>
  <c r="F520" s="1"/>
  <c r="C519"/>
  <c r="C518"/>
  <c r="C517"/>
  <c r="C516"/>
  <c r="F516" s="1"/>
  <c r="C515"/>
  <c r="C514"/>
  <c r="C513"/>
  <c r="F513" s="1"/>
  <c r="C512"/>
  <c r="F512" s="1"/>
  <c r="C511"/>
  <c r="C510"/>
  <c r="D509"/>
  <c r="C509"/>
  <c r="F509" s="1"/>
  <c r="C508"/>
  <c r="F508" s="1"/>
  <c r="C507"/>
  <c r="C506"/>
  <c r="D505"/>
  <c r="C505"/>
  <c r="F505" s="1"/>
  <c r="C504"/>
  <c r="F504" s="1"/>
  <c r="C503"/>
  <c r="C502"/>
  <c r="C501"/>
  <c r="C500"/>
  <c r="F500" s="1"/>
  <c r="C499"/>
  <c r="C498"/>
  <c r="D497"/>
  <c r="C497"/>
  <c r="F497" s="1"/>
  <c r="C496"/>
  <c r="F496" s="1"/>
  <c r="C495"/>
  <c r="C494"/>
  <c r="C493"/>
  <c r="F493" s="1"/>
  <c r="C492"/>
  <c r="F492" s="1"/>
  <c r="C491"/>
  <c r="C490"/>
  <c r="D489"/>
  <c r="C489"/>
  <c r="F489" s="1"/>
  <c r="C488"/>
  <c r="F488" s="1"/>
  <c r="C487"/>
  <c r="C486"/>
  <c r="C485"/>
  <c r="C484"/>
  <c r="F484" s="1"/>
  <c r="C483"/>
  <c r="C482"/>
  <c r="C481"/>
  <c r="F481" s="1"/>
  <c r="C480"/>
  <c r="F480" s="1"/>
  <c r="C479"/>
  <c r="C478"/>
  <c r="D477"/>
  <c r="C477"/>
  <c r="F477" s="1"/>
  <c r="C476"/>
  <c r="F476" s="1"/>
  <c r="C475"/>
  <c r="C474"/>
  <c r="D473"/>
  <c r="C473"/>
  <c r="F473" s="1"/>
  <c r="C472"/>
  <c r="F472" s="1"/>
  <c r="C471"/>
  <c r="C470"/>
  <c r="C469"/>
  <c r="C468"/>
  <c r="F468" s="1"/>
  <c r="C467"/>
  <c r="C466"/>
  <c r="D465"/>
  <c r="C465"/>
  <c r="F465" s="1"/>
  <c r="C464"/>
  <c r="F464" s="1"/>
  <c r="C463"/>
  <c r="C462"/>
  <c r="C461"/>
  <c r="F461" s="1"/>
  <c r="C460"/>
  <c r="F460" s="1"/>
  <c r="C459"/>
  <c r="C458"/>
  <c r="D457"/>
  <c r="C457"/>
  <c r="F457" s="1"/>
  <c r="C456"/>
  <c r="F456" s="1"/>
  <c r="C455"/>
  <c r="C454"/>
  <c r="C453"/>
  <c r="C452"/>
  <c r="F452" s="1"/>
  <c r="C451"/>
  <c r="C450"/>
  <c r="C449"/>
  <c r="F449" s="1"/>
  <c r="C448"/>
  <c r="F448" s="1"/>
  <c r="C447"/>
  <c r="C446"/>
  <c r="D445"/>
  <c r="C445"/>
  <c r="F445" s="1"/>
  <c r="C444"/>
  <c r="F444" s="1"/>
  <c r="C443"/>
  <c r="C442"/>
  <c r="D441"/>
  <c r="C441"/>
  <c r="F441" s="1"/>
  <c r="C440"/>
  <c r="F440" s="1"/>
  <c r="C439"/>
  <c r="C438"/>
  <c r="C437"/>
  <c r="C436"/>
  <c r="F436" s="1"/>
  <c r="C435"/>
  <c r="C434"/>
  <c r="D433"/>
  <c r="C433"/>
  <c r="F433" s="1"/>
  <c r="C432"/>
  <c r="F432" s="1"/>
  <c r="C431"/>
  <c r="C430"/>
  <c r="C429"/>
  <c r="F429" s="1"/>
  <c r="C428"/>
  <c r="F428" s="1"/>
  <c r="C427"/>
  <c r="C426"/>
  <c r="D425"/>
  <c r="C425"/>
  <c r="F425" s="1"/>
  <c r="C424"/>
  <c r="F424" s="1"/>
  <c r="C423"/>
  <c r="C422"/>
  <c r="C421"/>
  <c r="C420"/>
  <c r="F420" s="1"/>
  <c r="C419"/>
  <c r="C418"/>
  <c r="C417"/>
  <c r="F417" s="1"/>
  <c r="C416"/>
  <c r="F416" s="1"/>
  <c r="C415"/>
  <c r="C414"/>
  <c r="D413"/>
  <c r="C413"/>
  <c r="F413" s="1"/>
  <c r="C412"/>
  <c r="F412" s="1"/>
  <c r="C411"/>
  <c r="C410"/>
  <c r="D409"/>
  <c r="C409"/>
  <c r="F409" s="1"/>
  <c r="C408"/>
  <c r="F408" s="1"/>
  <c r="C407"/>
  <c r="C406"/>
  <c r="C405"/>
  <c r="C404"/>
  <c r="F404" s="1"/>
  <c r="C403"/>
  <c r="C402"/>
  <c r="D401"/>
  <c r="C401"/>
  <c r="F401" s="1"/>
  <c r="C400"/>
  <c r="F400" s="1"/>
  <c r="C399"/>
  <c r="C398"/>
  <c r="C397"/>
  <c r="F397" s="1"/>
  <c r="C396"/>
  <c r="F396" s="1"/>
  <c r="C395"/>
  <c r="C394"/>
  <c r="D393"/>
  <c r="C393"/>
  <c r="F393" s="1"/>
  <c r="C392"/>
  <c r="F392" s="1"/>
  <c r="C391"/>
  <c r="C390"/>
  <c r="C389"/>
  <c r="C388"/>
  <c r="F388" s="1"/>
  <c r="C387"/>
  <c r="C386"/>
  <c r="C385"/>
  <c r="F385" s="1"/>
  <c r="C384"/>
  <c r="F384" s="1"/>
  <c r="C383"/>
  <c r="C382"/>
  <c r="D381"/>
  <c r="C381"/>
  <c r="F381" s="1"/>
  <c r="C380"/>
  <c r="F380" s="1"/>
  <c r="C379"/>
  <c r="C378"/>
  <c r="D377"/>
  <c r="C377"/>
  <c r="F377" s="1"/>
  <c r="C376"/>
  <c r="F376" s="1"/>
  <c r="C375"/>
  <c r="C374"/>
  <c r="C373"/>
  <c r="C372"/>
  <c r="F372" s="1"/>
  <c r="C371"/>
  <c r="C370"/>
  <c r="D369"/>
  <c r="C369"/>
  <c r="F369" s="1"/>
  <c r="C368"/>
  <c r="F368" s="1"/>
  <c r="C367"/>
  <c r="C366"/>
  <c r="C365"/>
  <c r="F365" s="1"/>
  <c r="C364"/>
  <c r="F364" s="1"/>
  <c r="C363"/>
  <c r="C362"/>
  <c r="D361"/>
  <c r="C361"/>
  <c r="F361" s="1"/>
  <c r="C360"/>
  <c r="F360" s="1"/>
  <c r="C359"/>
  <c r="C358"/>
  <c r="C357"/>
  <c r="C356"/>
  <c r="F356" s="1"/>
  <c r="C355"/>
  <c r="C354"/>
  <c r="C353"/>
  <c r="F353" s="1"/>
  <c r="C352"/>
  <c r="F352" s="1"/>
  <c r="C351"/>
  <c r="C350"/>
  <c r="D349"/>
  <c r="C349"/>
  <c r="F349" s="1"/>
  <c r="C348"/>
  <c r="F348" s="1"/>
  <c r="C347"/>
  <c r="C346"/>
  <c r="D345"/>
  <c r="C345"/>
  <c r="F345" s="1"/>
  <c r="C344"/>
  <c r="F344" s="1"/>
  <c r="C343"/>
  <c r="C342"/>
  <c r="C341"/>
  <c r="C340"/>
  <c r="F340" s="1"/>
  <c r="C339"/>
  <c r="C338"/>
  <c r="D337"/>
  <c r="C337"/>
  <c r="F337" s="1"/>
  <c r="C336"/>
  <c r="F336" s="1"/>
  <c r="C335"/>
  <c r="C334"/>
  <c r="C333"/>
  <c r="F333" s="1"/>
  <c r="C332"/>
  <c r="F332" s="1"/>
  <c r="C331"/>
  <c r="C330"/>
  <c r="D329"/>
  <c r="C329"/>
  <c r="F329" s="1"/>
  <c r="C328"/>
  <c r="F328" s="1"/>
  <c r="C327"/>
  <c r="C326"/>
  <c r="C325"/>
  <c r="C324"/>
  <c r="F324" s="1"/>
  <c r="C323"/>
  <c r="C322"/>
  <c r="C321"/>
  <c r="F321" s="1"/>
  <c r="C320"/>
  <c r="F320" s="1"/>
  <c r="C319"/>
  <c r="C318"/>
  <c r="D317"/>
  <c r="C317"/>
  <c r="F317" s="1"/>
  <c r="C316"/>
  <c r="F316" s="1"/>
  <c r="C315"/>
  <c r="F315" s="1"/>
  <c r="C314"/>
  <c r="C313"/>
  <c r="C312"/>
  <c r="F312" s="1"/>
  <c r="D311"/>
  <c r="C311"/>
  <c r="F311" s="1"/>
  <c r="C310"/>
  <c r="C309"/>
  <c r="F309" s="1"/>
  <c r="C308"/>
  <c r="F308" s="1"/>
  <c r="D307"/>
  <c r="C307"/>
  <c r="F307" s="1"/>
  <c r="C306"/>
  <c r="C305"/>
  <c r="C304"/>
  <c r="F304" s="1"/>
  <c r="D303"/>
  <c r="C303"/>
  <c r="F303" s="1"/>
  <c r="C302"/>
  <c r="D301"/>
  <c r="C301"/>
  <c r="F301" s="1"/>
  <c r="C300"/>
  <c r="F300" s="1"/>
  <c r="C299"/>
  <c r="F299" s="1"/>
  <c r="C298"/>
  <c r="C297"/>
  <c r="C296"/>
  <c r="F296" s="1"/>
  <c r="D295"/>
  <c r="C295"/>
  <c r="F295" s="1"/>
  <c r="C294"/>
  <c r="C293"/>
  <c r="F293" s="1"/>
  <c r="C292"/>
  <c r="F292" s="1"/>
  <c r="D291"/>
  <c r="C291"/>
  <c r="F291" s="1"/>
  <c r="C290"/>
  <c r="C289"/>
  <c r="C288"/>
  <c r="F288" s="1"/>
  <c r="D287"/>
  <c r="C287"/>
  <c r="F287" s="1"/>
  <c r="C286"/>
  <c r="D285"/>
  <c r="C285"/>
  <c r="F285" s="1"/>
  <c r="C284"/>
  <c r="F284" s="1"/>
  <c r="C283"/>
  <c r="F283" s="1"/>
  <c r="C282"/>
  <c r="C281"/>
  <c r="C280"/>
  <c r="F280" s="1"/>
  <c r="D279"/>
  <c r="C279"/>
  <c r="F279" s="1"/>
  <c r="C278"/>
  <c r="C277"/>
  <c r="F277" s="1"/>
  <c r="C276"/>
  <c r="F276" s="1"/>
  <c r="D275"/>
  <c r="C275"/>
  <c r="F275" s="1"/>
  <c r="C274"/>
  <c r="C273"/>
  <c r="C272"/>
  <c r="F272" s="1"/>
  <c r="D271"/>
  <c r="C271"/>
  <c r="F271" s="1"/>
  <c r="C270"/>
  <c r="D269"/>
  <c r="C269"/>
  <c r="F269" s="1"/>
  <c r="C268"/>
  <c r="F268" s="1"/>
  <c r="C267"/>
  <c r="F267" s="1"/>
  <c r="C266"/>
  <c r="C265"/>
  <c r="C264"/>
  <c r="F264" s="1"/>
  <c r="D263"/>
  <c r="C263"/>
  <c r="F263" s="1"/>
  <c r="C262"/>
  <c r="C261"/>
  <c r="F261" s="1"/>
  <c r="C260"/>
  <c r="F260" s="1"/>
  <c r="D259"/>
  <c r="C259"/>
  <c r="F259" s="1"/>
  <c r="C258"/>
  <c r="C257"/>
  <c r="C256"/>
  <c r="F256" s="1"/>
  <c r="D255"/>
  <c r="C255"/>
  <c r="F255" s="1"/>
  <c r="C254"/>
  <c r="D253"/>
  <c r="C253"/>
  <c r="F253" s="1"/>
  <c r="C252"/>
  <c r="F252" s="1"/>
  <c r="C251"/>
  <c r="F251" s="1"/>
  <c r="C250"/>
  <c r="C249"/>
  <c r="C248"/>
  <c r="F248" s="1"/>
  <c r="D247"/>
  <c r="C247"/>
  <c r="F247" s="1"/>
  <c r="C246"/>
  <c r="C245"/>
  <c r="F245" s="1"/>
  <c r="C244"/>
  <c r="F244" s="1"/>
  <c r="D243"/>
  <c r="C243"/>
  <c r="F243" s="1"/>
  <c r="C242"/>
  <c r="C241"/>
  <c r="C240"/>
  <c r="F240" s="1"/>
  <c r="D239"/>
  <c r="C239"/>
  <c r="F239" s="1"/>
  <c r="C238"/>
  <c r="D237"/>
  <c r="C237"/>
  <c r="F237" s="1"/>
  <c r="C236"/>
  <c r="F236" s="1"/>
  <c r="C235"/>
  <c r="F235" s="1"/>
  <c r="C234"/>
  <c r="C233"/>
  <c r="C232"/>
  <c r="F232" s="1"/>
  <c r="D231"/>
  <c r="C231"/>
  <c r="F231" s="1"/>
  <c r="C230"/>
  <c r="C229"/>
  <c r="F229" s="1"/>
  <c r="C228"/>
  <c r="F228" s="1"/>
  <c r="D227"/>
  <c r="C227"/>
  <c r="F227" s="1"/>
  <c r="C226"/>
  <c r="C225"/>
  <c r="C224"/>
  <c r="F224" s="1"/>
  <c r="D223"/>
  <c r="C223"/>
  <c r="F223" s="1"/>
  <c r="C222"/>
  <c r="D221"/>
  <c r="C221"/>
  <c r="F221" s="1"/>
  <c r="C220"/>
  <c r="F220" s="1"/>
  <c r="C219"/>
  <c r="F219" s="1"/>
  <c r="C218"/>
  <c r="C217"/>
  <c r="C216"/>
  <c r="F216" s="1"/>
  <c r="D215"/>
  <c r="C215"/>
  <c r="F215" s="1"/>
  <c r="C214"/>
  <c r="C213"/>
  <c r="F213" s="1"/>
  <c r="C212"/>
  <c r="F212" s="1"/>
  <c r="D211"/>
  <c r="C211"/>
  <c r="F211" s="1"/>
  <c r="C210"/>
  <c r="C209"/>
  <c r="C208"/>
  <c r="F208" s="1"/>
  <c r="D207"/>
  <c r="C207"/>
  <c r="F207" s="1"/>
  <c r="C206"/>
  <c r="D205"/>
  <c r="C205"/>
  <c r="F205" s="1"/>
  <c r="C204"/>
  <c r="F204" s="1"/>
  <c r="C203"/>
  <c r="F203" s="1"/>
  <c r="C202"/>
  <c r="C201"/>
  <c r="C200"/>
  <c r="F200" s="1"/>
  <c r="D199"/>
  <c r="C199"/>
  <c r="F199" s="1"/>
  <c r="C198"/>
  <c r="C197"/>
  <c r="F197" s="1"/>
  <c r="C196"/>
  <c r="F196" s="1"/>
  <c r="D195"/>
  <c r="C195"/>
  <c r="F195" s="1"/>
  <c r="C194"/>
  <c r="C193"/>
  <c r="C192"/>
  <c r="F192" s="1"/>
  <c r="D191"/>
  <c r="C191"/>
  <c r="F191" s="1"/>
  <c r="C190"/>
  <c r="D189"/>
  <c r="C189"/>
  <c r="F189" s="1"/>
  <c r="C188"/>
  <c r="F188" s="1"/>
  <c r="C187"/>
  <c r="F187" s="1"/>
  <c r="C186"/>
  <c r="C185"/>
  <c r="C184"/>
  <c r="F184" s="1"/>
  <c r="D183"/>
  <c r="C183"/>
  <c r="F183" s="1"/>
  <c r="C182"/>
  <c r="C181"/>
  <c r="F181" s="1"/>
  <c r="C180"/>
  <c r="F180" s="1"/>
  <c r="D179"/>
  <c r="C179"/>
  <c r="F179" s="1"/>
  <c r="C178"/>
  <c r="C177"/>
  <c r="C176"/>
  <c r="F176" s="1"/>
  <c r="D175"/>
  <c r="C175"/>
  <c r="F175" s="1"/>
  <c r="C174"/>
  <c r="D173"/>
  <c r="C173"/>
  <c r="F173" s="1"/>
  <c r="C172"/>
  <c r="F172" s="1"/>
  <c r="C171"/>
  <c r="F171" s="1"/>
  <c r="C170"/>
  <c r="C169"/>
  <c r="C168"/>
  <c r="F168" s="1"/>
  <c r="D167"/>
  <c r="C167"/>
  <c r="F167" s="1"/>
  <c r="C166"/>
  <c r="C165"/>
  <c r="F165" s="1"/>
  <c r="C164"/>
  <c r="F164" s="1"/>
  <c r="D163"/>
  <c r="C163"/>
  <c r="F163" s="1"/>
  <c r="C162"/>
  <c r="C161"/>
  <c r="C160"/>
  <c r="F160" s="1"/>
  <c r="D159"/>
  <c r="C159"/>
  <c r="F159" s="1"/>
  <c r="C158"/>
  <c r="D157"/>
  <c r="C157"/>
  <c r="F157" s="1"/>
  <c r="C156"/>
  <c r="F156" s="1"/>
  <c r="C155"/>
  <c r="F155" s="1"/>
  <c r="C154"/>
  <c r="C153"/>
  <c r="C152"/>
  <c r="F152" s="1"/>
  <c r="D151"/>
  <c r="C151"/>
  <c r="F151" s="1"/>
  <c r="C150"/>
  <c r="C149"/>
  <c r="F149" s="1"/>
  <c r="C148"/>
  <c r="F148" s="1"/>
  <c r="D147"/>
  <c r="C147"/>
  <c r="F147" s="1"/>
  <c r="C146"/>
  <c r="C145"/>
  <c r="C144"/>
  <c r="F144" s="1"/>
  <c r="D143"/>
  <c r="C143"/>
  <c r="F143" s="1"/>
  <c r="C142"/>
  <c r="D141"/>
  <c r="C141"/>
  <c r="F141" s="1"/>
  <c r="C140"/>
  <c r="F140" s="1"/>
  <c r="C139"/>
  <c r="F139" s="1"/>
  <c r="C138"/>
  <c r="C137"/>
  <c r="C136"/>
  <c r="F136" s="1"/>
  <c r="D135"/>
  <c r="C135"/>
  <c r="F135" s="1"/>
  <c r="C134"/>
  <c r="C133"/>
  <c r="F133" s="1"/>
  <c r="C132"/>
  <c r="F132" s="1"/>
  <c r="D131"/>
  <c r="C131"/>
  <c r="F131" s="1"/>
  <c r="C130"/>
  <c r="C129"/>
  <c r="C128"/>
  <c r="F128" s="1"/>
  <c r="D127"/>
  <c r="C127"/>
  <c r="F127" s="1"/>
  <c r="C126"/>
  <c r="D125"/>
  <c r="C125"/>
  <c r="F125" s="1"/>
  <c r="C124"/>
  <c r="F124" s="1"/>
  <c r="C123"/>
  <c r="F123" s="1"/>
  <c r="C122"/>
  <c r="C121"/>
  <c r="C120"/>
  <c r="F120" s="1"/>
  <c r="D119"/>
  <c r="C119"/>
  <c r="F119" s="1"/>
  <c r="C118"/>
  <c r="C117"/>
  <c r="F117" s="1"/>
  <c r="C116"/>
  <c r="F116" s="1"/>
  <c r="D115"/>
  <c r="C115"/>
  <c r="F115" s="1"/>
  <c r="C114"/>
  <c r="C113"/>
  <c r="C112"/>
  <c r="F112" s="1"/>
  <c r="D111"/>
  <c r="C111"/>
  <c r="F111" s="1"/>
  <c r="C110"/>
  <c r="D109"/>
  <c r="C109"/>
  <c r="F109" s="1"/>
  <c r="C108"/>
  <c r="F108" s="1"/>
  <c r="C107"/>
  <c r="F107" s="1"/>
  <c r="C106"/>
  <c r="C105"/>
  <c r="C104"/>
  <c r="F104" s="1"/>
  <c r="D103"/>
  <c r="C103"/>
  <c r="F103" s="1"/>
  <c r="C102"/>
  <c r="C101"/>
  <c r="F101" s="1"/>
  <c r="C100"/>
  <c r="F100" s="1"/>
  <c r="D99"/>
  <c r="C99"/>
  <c r="F99" s="1"/>
  <c r="C98"/>
  <c r="C97"/>
  <c r="C96"/>
  <c r="F96" s="1"/>
  <c r="D95"/>
  <c r="C95"/>
  <c r="F95" s="1"/>
  <c r="C94"/>
  <c r="D93"/>
  <c r="C93"/>
  <c r="F93" s="1"/>
  <c r="C92"/>
  <c r="F92" s="1"/>
  <c r="C91"/>
  <c r="F91" s="1"/>
  <c r="C90"/>
  <c r="C89"/>
  <c r="C88"/>
  <c r="F88" s="1"/>
  <c r="D87"/>
  <c r="C87"/>
  <c r="F87" s="1"/>
  <c r="C86"/>
  <c r="C85"/>
  <c r="F85" s="1"/>
  <c r="C84"/>
  <c r="F84" s="1"/>
  <c r="D83"/>
  <c r="C83"/>
  <c r="F83" s="1"/>
  <c r="C82"/>
  <c r="C81"/>
  <c r="C80"/>
  <c r="F80" s="1"/>
  <c r="D79"/>
  <c r="C79"/>
  <c r="F79" s="1"/>
  <c r="C78"/>
  <c r="D77"/>
  <c r="C77"/>
  <c r="F77" s="1"/>
  <c r="C76"/>
  <c r="F76" s="1"/>
  <c r="C75"/>
  <c r="F75" s="1"/>
  <c r="C74"/>
  <c r="C73"/>
  <c r="C72"/>
  <c r="F72" s="1"/>
  <c r="D71"/>
  <c r="C71"/>
  <c r="F71" s="1"/>
  <c r="C70"/>
  <c r="C69"/>
  <c r="F69" s="1"/>
  <c r="C68"/>
  <c r="F68" s="1"/>
  <c r="D67"/>
  <c r="C67"/>
  <c r="F67" s="1"/>
  <c r="C66"/>
  <c r="C65"/>
  <c r="C64"/>
  <c r="F64" s="1"/>
  <c r="D63"/>
  <c r="C63"/>
  <c r="F63" s="1"/>
  <c r="C62"/>
  <c r="D61"/>
  <c r="C61"/>
  <c r="F61" s="1"/>
  <c r="C60"/>
  <c r="F60" s="1"/>
  <c r="C59"/>
  <c r="F59" s="1"/>
  <c r="C58"/>
  <c r="C57"/>
  <c r="C56"/>
  <c r="F56" s="1"/>
  <c r="D55"/>
  <c r="C55"/>
  <c r="F55" s="1"/>
  <c r="C54"/>
  <c r="C53"/>
  <c r="F53" s="1"/>
  <c r="C52"/>
  <c r="F52" s="1"/>
  <c r="D51"/>
  <c r="C51"/>
  <c r="F51" s="1"/>
  <c r="C50"/>
  <c r="C49"/>
  <c r="C48"/>
  <c r="F48" s="1"/>
  <c r="D47"/>
  <c r="C47"/>
  <c r="F47" s="1"/>
  <c r="C46"/>
  <c r="D45"/>
  <c r="C45"/>
  <c r="F45" s="1"/>
  <c r="C44"/>
  <c r="F44" s="1"/>
  <c r="C43"/>
  <c r="F43" s="1"/>
  <c r="C42"/>
  <c r="C41"/>
  <c r="C40"/>
  <c r="F40" s="1"/>
  <c r="D39"/>
  <c r="C39"/>
  <c r="F39" s="1"/>
  <c r="C38"/>
  <c r="C37"/>
  <c r="F37" s="1"/>
  <c r="C36"/>
  <c r="F36" s="1"/>
  <c r="D35"/>
  <c r="C35"/>
  <c r="F35" s="1"/>
  <c r="C34"/>
  <c r="C33"/>
  <c r="C32"/>
  <c r="F32" s="1"/>
  <c r="D31"/>
  <c r="C31"/>
  <c r="F31" s="1"/>
  <c r="C30"/>
  <c r="D29"/>
  <c r="C29"/>
  <c r="F29" s="1"/>
  <c r="C28"/>
  <c r="F28" s="1"/>
  <c r="C27"/>
  <c r="F27" s="1"/>
  <c r="C26"/>
  <c r="C25"/>
  <c r="C24"/>
  <c r="F24" s="1"/>
  <c r="D23"/>
  <c r="C23"/>
  <c r="F23" s="1"/>
  <c r="C22"/>
  <c r="C21"/>
  <c r="F21" s="1"/>
  <c r="C20"/>
  <c r="F20" s="1"/>
  <c r="D19"/>
  <c r="C19"/>
  <c r="F19" s="1"/>
  <c r="C18"/>
  <c r="C17"/>
  <c r="C16"/>
  <c r="F16" s="1"/>
  <c r="D15"/>
  <c r="C15"/>
  <c r="F15" s="1"/>
  <c r="C14"/>
  <c r="D13"/>
  <c r="C13"/>
  <c r="F13" s="1"/>
  <c r="C12"/>
  <c r="F12" s="1"/>
  <c r="C11"/>
  <c r="F11" s="1"/>
  <c r="C10"/>
  <c r="F10" s="1"/>
  <c r="C9"/>
  <c r="C8"/>
  <c r="D7"/>
  <c r="C7"/>
  <c r="F7" s="1"/>
  <c r="C6"/>
  <c r="C5"/>
  <c r="F5" s="1"/>
  <c r="C4"/>
  <c r="U13" i="7" l="1"/>
  <c r="F249" i="14"/>
  <c r="D249"/>
  <c r="F629"/>
  <c r="D629"/>
  <c r="F885"/>
  <c r="D885"/>
  <c r="F1141"/>
  <c r="D1141"/>
  <c r="F1574"/>
  <c r="D1574"/>
  <c r="F1830"/>
  <c r="D1830"/>
  <c r="F2086"/>
  <c r="D2086"/>
  <c r="F2278"/>
  <c r="D2278"/>
  <c r="F2342"/>
  <c r="D2342"/>
  <c r="F2790"/>
  <c r="D2790"/>
  <c r="F2854"/>
  <c r="D2854"/>
  <c r="F3046"/>
  <c r="D3046"/>
  <c r="F3110"/>
  <c r="D3110"/>
  <c r="F9"/>
  <c r="D9"/>
  <c r="F137"/>
  <c r="D137"/>
  <c r="F265"/>
  <c r="D265"/>
  <c r="F297"/>
  <c r="D297"/>
  <c r="F405"/>
  <c r="D405"/>
  <c r="F469"/>
  <c r="D469"/>
  <c r="F597"/>
  <c r="D597"/>
  <c r="F725"/>
  <c r="D725"/>
  <c r="F917"/>
  <c r="D917"/>
  <c r="F1045"/>
  <c r="D1045"/>
  <c r="F1173"/>
  <c r="D1173"/>
  <c r="F1301"/>
  <c r="D1301"/>
  <c r="F1356"/>
  <c r="D1356"/>
  <c r="F1478"/>
  <c r="D1478"/>
  <c r="F1606"/>
  <c r="D1606"/>
  <c r="F1734"/>
  <c r="D1734"/>
  <c r="F1862"/>
  <c r="D1862"/>
  <c r="F1990"/>
  <c r="D1990"/>
  <c r="F2118"/>
  <c r="D2118"/>
  <c r="F2246"/>
  <c r="D2246"/>
  <c r="F2374"/>
  <c r="D2374"/>
  <c r="F2502"/>
  <c r="D2502"/>
  <c r="F2630"/>
  <c r="D2630"/>
  <c r="F2758"/>
  <c r="D2758"/>
  <c r="F2886"/>
  <c r="D2886"/>
  <c r="F2950"/>
  <c r="D2950"/>
  <c r="F3078"/>
  <c r="D3078"/>
  <c r="F17"/>
  <c r="D17"/>
  <c r="F49"/>
  <c r="D49"/>
  <c r="F81"/>
  <c r="D81"/>
  <c r="F113"/>
  <c r="D113"/>
  <c r="F145"/>
  <c r="D145"/>
  <c r="F177"/>
  <c r="D177"/>
  <c r="F209"/>
  <c r="D209"/>
  <c r="F241"/>
  <c r="D241"/>
  <c r="F273"/>
  <c r="D273"/>
  <c r="F305"/>
  <c r="D305"/>
  <c r="F357"/>
  <c r="D357"/>
  <c r="F421"/>
  <c r="D421"/>
  <c r="F485"/>
  <c r="D485"/>
  <c r="F549"/>
  <c r="D549"/>
  <c r="F613"/>
  <c r="D613"/>
  <c r="F677"/>
  <c r="D677"/>
  <c r="F741"/>
  <c r="D741"/>
  <c r="F805"/>
  <c r="D805"/>
  <c r="F869"/>
  <c r="D869"/>
  <c r="F933"/>
  <c r="D933"/>
  <c r="F997"/>
  <c r="D997"/>
  <c r="F1061"/>
  <c r="D1061"/>
  <c r="F1125"/>
  <c r="D1125"/>
  <c r="F1189"/>
  <c r="D1189"/>
  <c r="F1253"/>
  <c r="D1253"/>
  <c r="F1317"/>
  <c r="D1317"/>
  <c r="F1366"/>
  <c r="D1366"/>
  <c r="F1430"/>
  <c r="D1430"/>
  <c r="F1494"/>
  <c r="D1494"/>
  <c r="F1558"/>
  <c r="D1558"/>
  <c r="F1622"/>
  <c r="D1622"/>
  <c r="F1686"/>
  <c r="D1686"/>
  <c r="F1750"/>
  <c r="D1750"/>
  <c r="F1814"/>
  <c r="D1814"/>
  <c r="F1878"/>
  <c r="D1878"/>
  <c r="F1942"/>
  <c r="D1942"/>
  <c r="F2006"/>
  <c r="D2006"/>
  <c r="F2070"/>
  <c r="D2070"/>
  <c r="F2134"/>
  <c r="D2134"/>
  <c r="F2198"/>
  <c r="D2198"/>
  <c r="F2262"/>
  <c r="D2262"/>
  <c r="F2326"/>
  <c r="D2326"/>
  <c r="F2390"/>
  <c r="D2390"/>
  <c r="F2454"/>
  <c r="D2454"/>
  <c r="F2518"/>
  <c r="D2518"/>
  <c r="F2582"/>
  <c r="D2582"/>
  <c r="F2646"/>
  <c r="D2646"/>
  <c r="F2710"/>
  <c r="D2710"/>
  <c r="F2774"/>
  <c r="D2774"/>
  <c r="F2838"/>
  <c r="D2838"/>
  <c r="F2902"/>
  <c r="D2902"/>
  <c r="F2966"/>
  <c r="D2966"/>
  <c r="F3030"/>
  <c r="D3030"/>
  <c r="F3094"/>
  <c r="D3094"/>
  <c r="F3158"/>
  <c r="D3158"/>
  <c r="F3186"/>
  <c r="D3186"/>
  <c r="F3218"/>
  <c r="D3218"/>
  <c r="F3250"/>
  <c r="D3250"/>
  <c r="F3282"/>
  <c r="D3282"/>
  <c r="F3314"/>
  <c r="D3314"/>
  <c r="F3346"/>
  <c r="D3346"/>
  <c r="F3378"/>
  <c r="D3378"/>
  <c r="F3410"/>
  <c r="D3410"/>
  <c r="F3442"/>
  <c r="D3442"/>
  <c r="F3474"/>
  <c r="D3474"/>
  <c r="F3506"/>
  <c r="D3506"/>
  <c r="F3538"/>
  <c r="D3538"/>
  <c r="F3570"/>
  <c r="D3570"/>
  <c r="F3602"/>
  <c r="D3602"/>
  <c r="F3634"/>
  <c r="D3634"/>
  <c r="F3666"/>
  <c r="D3666"/>
  <c r="F3698"/>
  <c r="D3698"/>
  <c r="F3730"/>
  <c r="D3730"/>
  <c r="F3762"/>
  <c r="D3762"/>
  <c r="F3794"/>
  <c r="D3794"/>
  <c r="F3826"/>
  <c r="D3826"/>
  <c r="F3858"/>
  <c r="D3858"/>
  <c r="F3890"/>
  <c r="D3890"/>
  <c r="F3922"/>
  <c r="D3922"/>
  <c r="F3954"/>
  <c r="D3954"/>
  <c r="F3986"/>
  <c r="D3986"/>
  <c r="F4018"/>
  <c r="D4018"/>
  <c r="F4050"/>
  <c r="D4050"/>
  <c r="F4082"/>
  <c r="D4082"/>
  <c r="F4114"/>
  <c r="D4114"/>
  <c r="F4146"/>
  <c r="D4146"/>
  <c r="F4178"/>
  <c r="D4178"/>
  <c r="F4210"/>
  <c r="D4210"/>
  <c r="F4242"/>
  <c r="D4242"/>
  <c r="F4274"/>
  <c r="D4274"/>
  <c r="F4306"/>
  <c r="D4306"/>
  <c r="F4338"/>
  <c r="D4338"/>
  <c r="F4370"/>
  <c r="D4370"/>
  <c r="F4402"/>
  <c r="D4402"/>
  <c r="F4434"/>
  <c r="D4434"/>
  <c r="F4466"/>
  <c r="D4466"/>
  <c r="F4498"/>
  <c r="D4498"/>
  <c r="F4530"/>
  <c r="D4530"/>
  <c r="F4562"/>
  <c r="D4562"/>
  <c r="F4594"/>
  <c r="D4594"/>
  <c r="F4626"/>
  <c r="D4626"/>
  <c r="F4658"/>
  <c r="D4658"/>
  <c r="F4690"/>
  <c r="D4690"/>
  <c r="F4722"/>
  <c r="D4722"/>
  <c r="F4754"/>
  <c r="D4754"/>
  <c r="F4786"/>
  <c r="D4786"/>
  <c r="F4818"/>
  <c r="D4818"/>
  <c r="F4850"/>
  <c r="D4850"/>
  <c r="F4882"/>
  <c r="D4882"/>
  <c r="F4914"/>
  <c r="D4914"/>
  <c r="F4946"/>
  <c r="D4946"/>
  <c r="F4978"/>
  <c r="D4978"/>
  <c r="F5010"/>
  <c r="D5010"/>
  <c r="F5042"/>
  <c r="D5042"/>
  <c r="F5074"/>
  <c r="D5074"/>
  <c r="F5106"/>
  <c r="D5106"/>
  <c r="F5138"/>
  <c r="D5138"/>
  <c r="F5170"/>
  <c r="D5170"/>
  <c r="F5202"/>
  <c r="D5202"/>
  <c r="F5234"/>
  <c r="D5234"/>
  <c r="F5266"/>
  <c r="D5266"/>
  <c r="F5302"/>
  <c r="D5302"/>
  <c r="F5366"/>
  <c r="D5366"/>
  <c r="F5437"/>
  <c r="D5437"/>
  <c r="F5501"/>
  <c r="D5501"/>
  <c r="F5565"/>
  <c r="D5565"/>
  <c r="F5629"/>
  <c r="D5629"/>
  <c r="F5693"/>
  <c r="D5693"/>
  <c r="F5757"/>
  <c r="D5757"/>
  <c r="F5821"/>
  <c r="D5821"/>
  <c r="F5885"/>
  <c r="D5885"/>
  <c r="F5949"/>
  <c r="D5949"/>
  <c r="F6013"/>
  <c r="D6013"/>
  <c r="F6077"/>
  <c r="D6077"/>
  <c r="F6141"/>
  <c r="D6141"/>
  <c r="F6205"/>
  <c r="D6205"/>
  <c r="F6269"/>
  <c r="D6269"/>
  <c r="F6333"/>
  <c r="D6333"/>
  <c r="F6397"/>
  <c r="D6397"/>
  <c r="F6461"/>
  <c r="D6461"/>
  <c r="F6525"/>
  <c r="D6525"/>
  <c r="F6589"/>
  <c r="D6589"/>
  <c r="F6653"/>
  <c r="D6653"/>
  <c r="F6717"/>
  <c r="D6717"/>
  <c r="F6781"/>
  <c r="D6781"/>
  <c r="F6845"/>
  <c r="D6845"/>
  <c r="F6909"/>
  <c r="D6909"/>
  <c r="F6973"/>
  <c r="D6973"/>
  <c r="F7037"/>
  <c r="D7037"/>
  <c r="F7101"/>
  <c r="D7101"/>
  <c r="F7165"/>
  <c r="D7165"/>
  <c r="F7229"/>
  <c r="D7229"/>
  <c r="F7293"/>
  <c r="D7293"/>
  <c r="F7357"/>
  <c r="D7357"/>
  <c r="F7421"/>
  <c r="D7421"/>
  <c r="F7485"/>
  <c r="D7485"/>
  <c r="F7549"/>
  <c r="D7549"/>
  <c r="F7613"/>
  <c r="D7613"/>
  <c r="F7677"/>
  <c r="D7677"/>
  <c r="F7741"/>
  <c r="D7741"/>
  <c r="F7805"/>
  <c r="D7805"/>
  <c r="F7869"/>
  <c r="D7869"/>
  <c r="F7933"/>
  <c r="D7933"/>
  <c r="F7997"/>
  <c r="D7997"/>
  <c r="F8061"/>
  <c r="D8061"/>
  <c r="F8125"/>
  <c r="D8125"/>
  <c r="F8189"/>
  <c r="D8189"/>
  <c r="F8207"/>
  <c r="D8207"/>
  <c r="F8271"/>
  <c r="D8271"/>
  <c r="F8335"/>
  <c r="D8335"/>
  <c r="F8399"/>
  <c r="D8399"/>
  <c r="F8463"/>
  <c r="D8463"/>
  <c r="F8527"/>
  <c r="D8527"/>
  <c r="F8591"/>
  <c r="D8591"/>
  <c r="D5"/>
  <c r="D11"/>
  <c r="D37"/>
  <c r="D43"/>
  <c r="D69"/>
  <c r="D75"/>
  <c r="D101"/>
  <c r="D107"/>
  <c r="D133"/>
  <c r="D139"/>
  <c r="D165"/>
  <c r="D171"/>
  <c r="D197"/>
  <c r="D203"/>
  <c r="D229"/>
  <c r="D235"/>
  <c r="D261"/>
  <c r="D267"/>
  <c r="D293"/>
  <c r="D299"/>
  <c r="D333"/>
  <c r="D353"/>
  <c r="D397"/>
  <c r="D417"/>
  <c r="D461"/>
  <c r="D481"/>
  <c r="D525"/>
  <c r="D545"/>
  <c r="D589"/>
  <c r="D609"/>
  <c r="D653"/>
  <c r="D673"/>
  <c r="D717"/>
  <c r="D737"/>
  <c r="D781"/>
  <c r="D801"/>
  <c r="D845"/>
  <c r="D865"/>
  <c r="D909"/>
  <c r="D929"/>
  <c r="D973"/>
  <c r="D993"/>
  <c r="D1037"/>
  <c r="D1057"/>
  <c r="D1101"/>
  <c r="D1121"/>
  <c r="D1165"/>
  <c r="D1185"/>
  <c r="D1229"/>
  <c r="D1249"/>
  <c r="D1293"/>
  <c r="D1313"/>
  <c r="D1348"/>
  <c r="D1362"/>
  <c r="D1406"/>
  <c r="D1426"/>
  <c r="D1470"/>
  <c r="D1490"/>
  <c r="D1534"/>
  <c r="D1554"/>
  <c r="D1598"/>
  <c r="D1618"/>
  <c r="D1662"/>
  <c r="D1682"/>
  <c r="D1726"/>
  <c r="D1746"/>
  <c r="D1790"/>
  <c r="D1810"/>
  <c r="D1854"/>
  <c r="D1874"/>
  <c r="D1918"/>
  <c r="D1938"/>
  <c r="D1982"/>
  <c r="D2002"/>
  <c r="D2046"/>
  <c r="D2066"/>
  <c r="D2110"/>
  <c r="D2130"/>
  <c r="D2174"/>
  <c r="D2194"/>
  <c r="D2238"/>
  <c r="D2258"/>
  <c r="D2302"/>
  <c r="D2322"/>
  <c r="D2366"/>
  <c r="D2386"/>
  <c r="D2430"/>
  <c r="D2450"/>
  <c r="D2494"/>
  <c r="D2514"/>
  <c r="D2558"/>
  <c r="D2578"/>
  <c r="D2622"/>
  <c r="D2642"/>
  <c r="D2686"/>
  <c r="D2706"/>
  <c r="D2750"/>
  <c r="D2770"/>
  <c r="D2814"/>
  <c r="D2834"/>
  <c r="D2878"/>
  <c r="D2898"/>
  <c r="D2942"/>
  <c r="D2962"/>
  <c r="D3006"/>
  <c r="D3026"/>
  <c r="D3070"/>
  <c r="D3090"/>
  <c r="D3134"/>
  <c r="D3154"/>
  <c r="D3182"/>
  <c r="D3214"/>
  <c r="D3246"/>
  <c r="D3278"/>
  <c r="D3310"/>
  <c r="D3342"/>
  <c r="D3374"/>
  <c r="D3406"/>
  <c r="D3438"/>
  <c r="D3470"/>
  <c r="D3502"/>
  <c r="D3534"/>
  <c r="D3566"/>
  <c r="D3598"/>
  <c r="D3630"/>
  <c r="D3662"/>
  <c r="D3694"/>
  <c r="D3726"/>
  <c r="D3758"/>
  <c r="D3790"/>
  <c r="D3822"/>
  <c r="D3854"/>
  <c r="D3886"/>
  <c r="D3918"/>
  <c r="D3950"/>
  <c r="D3982"/>
  <c r="D4014"/>
  <c r="D4046"/>
  <c r="D4078"/>
  <c r="D4110"/>
  <c r="D4142"/>
  <c r="D4174"/>
  <c r="D4206"/>
  <c r="D4238"/>
  <c r="D4270"/>
  <c r="D4302"/>
  <c r="D4334"/>
  <c r="D4366"/>
  <c r="D4398"/>
  <c r="D4430"/>
  <c r="D4462"/>
  <c r="D4494"/>
  <c r="D4526"/>
  <c r="D4558"/>
  <c r="D4590"/>
  <c r="D4622"/>
  <c r="D4654"/>
  <c r="D4686"/>
  <c r="D4718"/>
  <c r="D4750"/>
  <c r="D4782"/>
  <c r="D4814"/>
  <c r="D4846"/>
  <c r="D4878"/>
  <c r="D4910"/>
  <c r="D4942"/>
  <c r="D4974"/>
  <c r="D5006"/>
  <c r="D5038"/>
  <c r="D5070"/>
  <c r="D5102"/>
  <c r="D5134"/>
  <c r="D5166"/>
  <c r="D5198"/>
  <c r="D5230"/>
  <c r="D5262"/>
  <c r="D5298"/>
  <c r="D5362"/>
  <c r="D5433"/>
  <c r="D5497"/>
  <c r="D5561"/>
  <c r="D5625"/>
  <c r="D5689"/>
  <c r="D5753"/>
  <c r="D5817"/>
  <c r="D5881"/>
  <c r="D5945"/>
  <c r="D6009"/>
  <c r="D6073"/>
  <c r="D6137"/>
  <c r="D6201"/>
  <c r="D6265"/>
  <c r="D6329"/>
  <c r="D6393"/>
  <c r="D6457"/>
  <c r="D6521"/>
  <c r="D6585"/>
  <c r="D6649"/>
  <c r="D6713"/>
  <c r="F25"/>
  <c r="D25"/>
  <c r="F121"/>
  <c r="D121"/>
  <c r="F313"/>
  <c r="D313"/>
  <c r="F437"/>
  <c r="D437"/>
  <c r="F757"/>
  <c r="D757"/>
  <c r="F821"/>
  <c r="D821"/>
  <c r="F949"/>
  <c r="D949"/>
  <c r="F1205"/>
  <c r="D1205"/>
  <c r="F1269"/>
  <c r="D1269"/>
  <c r="F2150"/>
  <c r="D2150"/>
  <c r="F2214"/>
  <c r="D2214"/>
  <c r="F2406"/>
  <c r="D2406"/>
  <c r="F2470"/>
  <c r="D2470"/>
  <c r="F2662"/>
  <c r="D2662"/>
  <c r="F2982"/>
  <c r="D2982"/>
  <c r="F5397"/>
  <c r="D5397"/>
  <c r="F5461"/>
  <c r="D5461"/>
  <c r="F5525"/>
  <c r="D5525"/>
  <c r="F5589"/>
  <c r="D5589"/>
  <c r="F5653"/>
  <c r="D5653"/>
  <c r="F5717"/>
  <c r="D5717"/>
  <c r="F5781"/>
  <c r="D5781"/>
  <c r="F5845"/>
  <c r="D5845"/>
  <c r="F5909"/>
  <c r="D5909"/>
  <c r="F5973"/>
  <c r="D5973"/>
  <c r="F6037"/>
  <c r="D6037"/>
  <c r="F6101"/>
  <c r="D6101"/>
  <c r="F6165"/>
  <c r="D6165"/>
  <c r="F6229"/>
  <c r="D6229"/>
  <c r="F6293"/>
  <c r="D6293"/>
  <c r="F6357"/>
  <c r="D6357"/>
  <c r="F6421"/>
  <c r="D6421"/>
  <c r="F6485"/>
  <c r="D6485"/>
  <c r="F6549"/>
  <c r="D6549"/>
  <c r="F6613"/>
  <c r="D6613"/>
  <c r="F6677"/>
  <c r="D6677"/>
  <c r="F6741"/>
  <c r="D6741"/>
  <c r="F6805"/>
  <c r="D6805"/>
  <c r="F6869"/>
  <c r="D6869"/>
  <c r="F6933"/>
  <c r="D6933"/>
  <c r="F6997"/>
  <c r="D6997"/>
  <c r="F7061"/>
  <c r="D7061"/>
  <c r="F7125"/>
  <c r="D7125"/>
  <c r="F7189"/>
  <c r="D7189"/>
  <c r="F7253"/>
  <c r="D7253"/>
  <c r="F7317"/>
  <c r="D7317"/>
  <c r="F7381"/>
  <c r="D7381"/>
  <c r="F7445"/>
  <c r="D7445"/>
  <c r="F7509"/>
  <c r="D7509"/>
  <c r="F7573"/>
  <c r="D7573"/>
  <c r="F7637"/>
  <c r="D7637"/>
  <c r="F7701"/>
  <c r="D7701"/>
  <c r="F7765"/>
  <c r="D7765"/>
  <c r="F7829"/>
  <c r="D7829"/>
  <c r="F7893"/>
  <c r="D7893"/>
  <c r="F7957"/>
  <c r="D7957"/>
  <c r="F8021"/>
  <c r="D8021"/>
  <c r="F8085"/>
  <c r="D8085"/>
  <c r="F8149"/>
  <c r="D8149"/>
  <c r="F57"/>
  <c r="D57"/>
  <c r="F153"/>
  <c r="D153"/>
  <c r="F373"/>
  <c r="D373"/>
  <c r="F501"/>
  <c r="D501"/>
  <c r="F565"/>
  <c r="D565"/>
  <c r="F1013"/>
  <c r="D1013"/>
  <c r="F1382"/>
  <c r="D1382"/>
  <c r="F1446"/>
  <c r="D1446"/>
  <c r="F1638"/>
  <c r="D1638"/>
  <c r="F1702"/>
  <c r="D1702"/>
  <c r="F1894"/>
  <c r="D1894"/>
  <c r="F1958"/>
  <c r="D1958"/>
  <c r="F2726"/>
  <c r="D2726"/>
  <c r="F2918"/>
  <c r="D2918"/>
  <c r="F5322"/>
  <c r="D5322"/>
  <c r="F5386"/>
  <c r="D5386"/>
  <c r="F33"/>
  <c r="D33"/>
  <c r="F65"/>
  <c r="D65"/>
  <c r="F97"/>
  <c r="D97"/>
  <c r="F129"/>
  <c r="D129"/>
  <c r="F161"/>
  <c r="D161"/>
  <c r="F193"/>
  <c r="D193"/>
  <c r="F225"/>
  <c r="D225"/>
  <c r="F257"/>
  <c r="D257"/>
  <c r="F289"/>
  <c r="D289"/>
  <c r="F325"/>
  <c r="D325"/>
  <c r="F389"/>
  <c r="D389"/>
  <c r="F453"/>
  <c r="D453"/>
  <c r="F517"/>
  <c r="D517"/>
  <c r="F581"/>
  <c r="D581"/>
  <c r="F645"/>
  <c r="D645"/>
  <c r="F709"/>
  <c r="D709"/>
  <c r="F773"/>
  <c r="D773"/>
  <c r="F837"/>
  <c r="D837"/>
  <c r="F901"/>
  <c r="D901"/>
  <c r="F965"/>
  <c r="D965"/>
  <c r="F1029"/>
  <c r="D1029"/>
  <c r="F1093"/>
  <c r="D1093"/>
  <c r="F1157"/>
  <c r="D1157"/>
  <c r="F1221"/>
  <c r="D1221"/>
  <c r="F1285"/>
  <c r="D1285"/>
  <c r="F1340"/>
  <c r="D1340"/>
  <c r="F1398"/>
  <c r="D1398"/>
  <c r="F1462"/>
  <c r="D1462"/>
  <c r="F1526"/>
  <c r="D1526"/>
  <c r="F1590"/>
  <c r="D1590"/>
  <c r="F1654"/>
  <c r="D1654"/>
  <c r="F1718"/>
  <c r="D1718"/>
  <c r="F1782"/>
  <c r="D1782"/>
  <c r="F1846"/>
  <c r="D1846"/>
  <c r="F1910"/>
  <c r="D1910"/>
  <c r="F1974"/>
  <c r="D1974"/>
  <c r="F2038"/>
  <c r="D2038"/>
  <c r="F2102"/>
  <c r="D2102"/>
  <c r="F2166"/>
  <c r="D2166"/>
  <c r="F2230"/>
  <c r="D2230"/>
  <c r="F2294"/>
  <c r="D2294"/>
  <c r="F2358"/>
  <c r="D2358"/>
  <c r="F2422"/>
  <c r="D2422"/>
  <c r="F2486"/>
  <c r="D2486"/>
  <c r="F2550"/>
  <c r="D2550"/>
  <c r="F2614"/>
  <c r="D2614"/>
  <c r="F2678"/>
  <c r="D2678"/>
  <c r="F2742"/>
  <c r="D2742"/>
  <c r="F2806"/>
  <c r="D2806"/>
  <c r="F2870"/>
  <c r="D2870"/>
  <c r="F2934"/>
  <c r="D2934"/>
  <c r="F2998"/>
  <c r="D2998"/>
  <c r="F3062"/>
  <c r="D3062"/>
  <c r="F3126"/>
  <c r="D3126"/>
  <c r="F3170"/>
  <c r="D3170"/>
  <c r="F3202"/>
  <c r="D3202"/>
  <c r="F3234"/>
  <c r="D3234"/>
  <c r="F3266"/>
  <c r="D3266"/>
  <c r="F3298"/>
  <c r="D3298"/>
  <c r="F3330"/>
  <c r="D3330"/>
  <c r="F3362"/>
  <c r="D3362"/>
  <c r="F3394"/>
  <c r="D3394"/>
  <c r="F3426"/>
  <c r="D3426"/>
  <c r="F3458"/>
  <c r="D3458"/>
  <c r="F3490"/>
  <c r="D3490"/>
  <c r="F3522"/>
  <c r="D3522"/>
  <c r="F3554"/>
  <c r="D3554"/>
  <c r="F3586"/>
  <c r="D3586"/>
  <c r="F3618"/>
  <c r="D3618"/>
  <c r="F3650"/>
  <c r="D3650"/>
  <c r="F3682"/>
  <c r="D3682"/>
  <c r="F3714"/>
  <c r="D3714"/>
  <c r="F3746"/>
  <c r="D3746"/>
  <c r="F3778"/>
  <c r="D3778"/>
  <c r="F3810"/>
  <c r="D3810"/>
  <c r="F3842"/>
  <c r="D3842"/>
  <c r="F3874"/>
  <c r="D3874"/>
  <c r="F3906"/>
  <c r="D3906"/>
  <c r="F3938"/>
  <c r="D3938"/>
  <c r="F3970"/>
  <c r="D3970"/>
  <c r="F4002"/>
  <c r="D4002"/>
  <c r="F4034"/>
  <c r="D4034"/>
  <c r="F4066"/>
  <c r="D4066"/>
  <c r="F4098"/>
  <c r="D4098"/>
  <c r="F4130"/>
  <c r="D4130"/>
  <c r="F4162"/>
  <c r="D4162"/>
  <c r="F4194"/>
  <c r="D4194"/>
  <c r="F4226"/>
  <c r="D4226"/>
  <c r="F4258"/>
  <c r="D4258"/>
  <c r="F4290"/>
  <c r="D4290"/>
  <c r="F4322"/>
  <c r="D4322"/>
  <c r="F4354"/>
  <c r="D4354"/>
  <c r="F4386"/>
  <c r="D4386"/>
  <c r="F4418"/>
  <c r="D4418"/>
  <c r="F4450"/>
  <c r="D4450"/>
  <c r="F4482"/>
  <c r="D4482"/>
  <c r="F4514"/>
  <c r="D4514"/>
  <c r="F4546"/>
  <c r="D4546"/>
  <c r="F4578"/>
  <c r="D4578"/>
  <c r="F4610"/>
  <c r="D4610"/>
  <c r="F4642"/>
  <c r="D4642"/>
  <c r="F4674"/>
  <c r="D4674"/>
  <c r="F4706"/>
  <c r="D4706"/>
  <c r="F4738"/>
  <c r="D4738"/>
  <c r="F4770"/>
  <c r="D4770"/>
  <c r="F4802"/>
  <c r="D4802"/>
  <c r="F4834"/>
  <c r="D4834"/>
  <c r="F4866"/>
  <c r="D4866"/>
  <c r="F4898"/>
  <c r="D4898"/>
  <c r="F4930"/>
  <c r="D4930"/>
  <c r="F4962"/>
  <c r="D4962"/>
  <c r="F4994"/>
  <c r="D4994"/>
  <c r="F5026"/>
  <c r="D5026"/>
  <c r="F5058"/>
  <c r="D5058"/>
  <c r="F5090"/>
  <c r="D5090"/>
  <c r="F5122"/>
  <c r="D5122"/>
  <c r="F5154"/>
  <c r="D5154"/>
  <c r="F5186"/>
  <c r="D5186"/>
  <c r="F5218"/>
  <c r="D5218"/>
  <c r="F5250"/>
  <c r="D5250"/>
  <c r="F5282"/>
  <c r="D5282"/>
  <c r="F5346"/>
  <c r="D5346"/>
  <c r="F5389"/>
  <c r="D5389"/>
  <c r="F5453"/>
  <c r="D5453"/>
  <c r="F5517"/>
  <c r="D5517"/>
  <c r="F5581"/>
  <c r="D5581"/>
  <c r="F5645"/>
  <c r="D5645"/>
  <c r="F5709"/>
  <c r="D5709"/>
  <c r="F5773"/>
  <c r="D5773"/>
  <c r="F5837"/>
  <c r="D5837"/>
  <c r="F5901"/>
  <c r="D5901"/>
  <c r="F5965"/>
  <c r="D5965"/>
  <c r="F6029"/>
  <c r="D6029"/>
  <c r="F6093"/>
  <c r="D6093"/>
  <c r="F6157"/>
  <c r="D6157"/>
  <c r="F6221"/>
  <c r="D6221"/>
  <c r="F6285"/>
  <c r="D6285"/>
  <c r="F6349"/>
  <c r="D6349"/>
  <c r="F6413"/>
  <c r="D6413"/>
  <c r="F6477"/>
  <c r="D6477"/>
  <c r="F6541"/>
  <c r="D6541"/>
  <c r="F6605"/>
  <c r="D6605"/>
  <c r="F6669"/>
  <c r="D6669"/>
  <c r="F6733"/>
  <c r="D6733"/>
  <c r="F8227"/>
  <c r="D8227"/>
  <c r="F8291"/>
  <c r="D8291"/>
  <c r="F8355"/>
  <c r="D8355"/>
  <c r="F8419"/>
  <c r="D8419"/>
  <c r="F8483"/>
  <c r="D8483"/>
  <c r="F8547"/>
  <c r="D8547"/>
  <c r="F8611"/>
  <c r="D8611"/>
  <c r="D21"/>
  <c r="D27"/>
  <c r="D53"/>
  <c r="D59"/>
  <c r="D85"/>
  <c r="D91"/>
  <c r="D117"/>
  <c r="D123"/>
  <c r="D149"/>
  <c r="D155"/>
  <c r="D181"/>
  <c r="D187"/>
  <c r="D213"/>
  <c r="D219"/>
  <c r="D245"/>
  <c r="D251"/>
  <c r="D277"/>
  <c r="D283"/>
  <c r="D309"/>
  <c r="D315"/>
  <c r="D321"/>
  <c r="D365"/>
  <c r="D385"/>
  <c r="D429"/>
  <c r="D449"/>
  <c r="D493"/>
  <c r="D513"/>
  <c r="D557"/>
  <c r="D577"/>
  <c r="D621"/>
  <c r="D641"/>
  <c r="D685"/>
  <c r="D705"/>
  <c r="D749"/>
  <c r="D769"/>
  <c r="D813"/>
  <c r="D833"/>
  <c r="D877"/>
  <c r="D897"/>
  <c r="D941"/>
  <c r="D961"/>
  <c r="D1005"/>
  <c r="D1025"/>
  <c r="D1069"/>
  <c r="D1089"/>
  <c r="D1133"/>
  <c r="D1153"/>
  <c r="D1197"/>
  <c r="D1217"/>
  <c r="D1261"/>
  <c r="D1281"/>
  <c r="D1325"/>
  <c r="D1374"/>
  <c r="D1394"/>
  <c r="D1438"/>
  <c r="D1458"/>
  <c r="D1502"/>
  <c r="D1522"/>
  <c r="D1566"/>
  <c r="D1586"/>
  <c r="D1630"/>
  <c r="D1650"/>
  <c r="D1694"/>
  <c r="D1714"/>
  <c r="D1758"/>
  <c r="D1778"/>
  <c r="D1822"/>
  <c r="D1842"/>
  <c r="D1886"/>
  <c r="D1906"/>
  <c r="D1950"/>
  <c r="D1970"/>
  <c r="D2014"/>
  <c r="D2034"/>
  <c r="D2078"/>
  <c r="D2098"/>
  <c r="D2142"/>
  <c r="D2162"/>
  <c r="D2206"/>
  <c r="D2226"/>
  <c r="D2270"/>
  <c r="D2290"/>
  <c r="D2334"/>
  <c r="D2354"/>
  <c r="D2398"/>
  <c r="D2418"/>
  <c r="D2462"/>
  <c r="D2482"/>
  <c r="D2526"/>
  <c r="D2546"/>
  <c r="D2590"/>
  <c r="D2610"/>
  <c r="D2654"/>
  <c r="D2674"/>
  <c r="D2718"/>
  <c r="D2738"/>
  <c r="D2782"/>
  <c r="D2802"/>
  <c r="D2846"/>
  <c r="D2866"/>
  <c r="D2910"/>
  <c r="D2930"/>
  <c r="D2974"/>
  <c r="D2994"/>
  <c r="D3038"/>
  <c r="D3058"/>
  <c r="D3102"/>
  <c r="D3122"/>
  <c r="D3166"/>
  <c r="D3198"/>
  <c r="D3230"/>
  <c r="D3262"/>
  <c r="D3294"/>
  <c r="D3326"/>
  <c r="D3358"/>
  <c r="D3390"/>
  <c r="D3422"/>
  <c r="D3454"/>
  <c r="D3486"/>
  <c r="D3518"/>
  <c r="D3550"/>
  <c r="D3582"/>
  <c r="D3614"/>
  <c r="D3646"/>
  <c r="D3678"/>
  <c r="D3710"/>
  <c r="D3742"/>
  <c r="D3774"/>
  <c r="D3806"/>
  <c r="D3838"/>
  <c r="D3870"/>
  <c r="D3902"/>
  <c r="D3934"/>
  <c r="D3966"/>
  <c r="D3998"/>
  <c r="D4030"/>
  <c r="D4062"/>
  <c r="D4094"/>
  <c r="D4126"/>
  <c r="D4158"/>
  <c r="D4190"/>
  <c r="D4222"/>
  <c r="D4254"/>
  <c r="D4286"/>
  <c r="D4318"/>
  <c r="D4350"/>
  <c r="D4382"/>
  <c r="D4414"/>
  <c r="D4446"/>
  <c r="D4478"/>
  <c r="D4510"/>
  <c r="D4542"/>
  <c r="D4574"/>
  <c r="D4606"/>
  <c r="D4638"/>
  <c r="D4670"/>
  <c r="D4702"/>
  <c r="D4734"/>
  <c r="D4766"/>
  <c r="D4798"/>
  <c r="D4830"/>
  <c r="D4862"/>
  <c r="D4894"/>
  <c r="D4926"/>
  <c r="D4958"/>
  <c r="D4990"/>
  <c r="D5022"/>
  <c r="D5054"/>
  <c r="D5086"/>
  <c r="D5118"/>
  <c r="D5150"/>
  <c r="D5182"/>
  <c r="D5214"/>
  <c r="D5246"/>
  <c r="D5278"/>
  <c r="F89"/>
  <c r="D89"/>
  <c r="F185"/>
  <c r="D185"/>
  <c r="F217"/>
  <c r="D217"/>
  <c r="F281"/>
  <c r="D281"/>
  <c r="F693"/>
  <c r="D693"/>
  <c r="F1077"/>
  <c r="D1077"/>
  <c r="F1333"/>
  <c r="D1333"/>
  <c r="F1510"/>
  <c r="D1510"/>
  <c r="F1766"/>
  <c r="D1766"/>
  <c r="F2022"/>
  <c r="D2022"/>
  <c r="F2534"/>
  <c r="D2534"/>
  <c r="F2598"/>
  <c r="D2598"/>
  <c r="F41"/>
  <c r="D41"/>
  <c r="F73"/>
  <c r="D73"/>
  <c r="F105"/>
  <c r="D105"/>
  <c r="F169"/>
  <c r="D169"/>
  <c r="F201"/>
  <c r="D201"/>
  <c r="F233"/>
  <c r="D233"/>
  <c r="F341"/>
  <c r="D341"/>
  <c r="F533"/>
  <c r="D533"/>
  <c r="F661"/>
  <c r="D661"/>
  <c r="F789"/>
  <c r="D789"/>
  <c r="F853"/>
  <c r="D853"/>
  <c r="F981"/>
  <c r="D981"/>
  <c r="F1109"/>
  <c r="D1109"/>
  <c r="F1237"/>
  <c r="D1237"/>
  <c r="F1414"/>
  <c r="D1414"/>
  <c r="F1542"/>
  <c r="D1542"/>
  <c r="F1670"/>
  <c r="D1670"/>
  <c r="F1798"/>
  <c r="D1798"/>
  <c r="F1926"/>
  <c r="D1926"/>
  <c r="F2054"/>
  <c r="D2054"/>
  <c r="F2182"/>
  <c r="D2182"/>
  <c r="F2310"/>
  <c r="D2310"/>
  <c r="F2438"/>
  <c r="D2438"/>
  <c r="F2566"/>
  <c r="D2566"/>
  <c r="F2694"/>
  <c r="D2694"/>
  <c r="F2822"/>
  <c r="D2822"/>
  <c r="F3014"/>
  <c r="D3014"/>
  <c r="F3142"/>
  <c r="D3142"/>
  <c r="F5338"/>
  <c r="D5338"/>
  <c r="F5417"/>
  <c r="D5417"/>
  <c r="F5481"/>
  <c r="D5481"/>
  <c r="F5545"/>
  <c r="D5545"/>
  <c r="F5609"/>
  <c r="D5609"/>
  <c r="F5673"/>
  <c r="D5673"/>
  <c r="F5737"/>
  <c r="D5737"/>
  <c r="F5801"/>
  <c r="D5801"/>
  <c r="F5865"/>
  <c r="D5865"/>
  <c r="F5929"/>
  <c r="D5929"/>
  <c r="F5993"/>
  <c r="D5993"/>
  <c r="F6057"/>
  <c r="D6057"/>
  <c r="F6121"/>
  <c r="D6121"/>
  <c r="F6185"/>
  <c r="D6185"/>
  <c r="F6249"/>
  <c r="D6249"/>
  <c r="F6313"/>
  <c r="D6313"/>
  <c r="F6377"/>
  <c r="D6377"/>
  <c r="F6441"/>
  <c r="D6441"/>
  <c r="F6505"/>
  <c r="D6505"/>
  <c r="F6569"/>
  <c r="D6569"/>
  <c r="F6633"/>
  <c r="D6633"/>
  <c r="F6697"/>
  <c r="D6697"/>
  <c r="F6761"/>
  <c r="D6761"/>
  <c r="F6825"/>
  <c r="D6825"/>
  <c r="F6889"/>
  <c r="D6889"/>
  <c r="F6953"/>
  <c r="D6953"/>
  <c r="F7017"/>
  <c r="D7017"/>
  <c r="F7081"/>
  <c r="D7081"/>
  <c r="F7145"/>
  <c r="D7145"/>
  <c r="F7209"/>
  <c r="D7209"/>
  <c r="F7273"/>
  <c r="D7273"/>
  <c r="F7337"/>
  <c r="D7337"/>
  <c r="F7401"/>
  <c r="D7401"/>
  <c r="F7465"/>
  <c r="D7465"/>
  <c r="F7529"/>
  <c r="D7529"/>
  <c r="F7593"/>
  <c r="D7593"/>
  <c r="F7657"/>
  <c r="D7657"/>
  <c r="F7721"/>
  <c r="D7721"/>
  <c r="F7785"/>
  <c r="D7785"/>
  <c r="F7849"/>
  <c r="D7849"/>
  <c r="F7913"/>
  <c r="D7913"/>
  <c r="F7977"/>
  <c r="D7977"/>
  <c r="F8041"/>
  <c r="D8041"/>
  <c r="F8105"/>
  <c r="D8105"/>
  <c r="F8169"/>
  <c r="D8169"/>
  <c r="F8247"/>
  <c r="D8247"/>
  <c r="F8311"/>
  <c r="D8311"/>
  <c r="F8375"/>
  <c r="D8375"/>
  <c r="F8439"/>
  <c r="D8439"/>
  <c r="F8503"/>
  <c r="D8503"/>
  <c r="F8567"/>
  <c r="D8567"/>
  <c r="F8631"/>
  <c r="D8631"/>
  <c r="D5413"/>
  <c r="D5477"/>
  <c r="D5541"/>
  <c r="D5605"/>
  <c r="D5669"/>
  <c r="D5733"/>
  <c r="D5797"/>
  <c r="D5861"/>
  <c r="D5925"/>
  <c r="D5989"/>
  <c r="D6053"/>
  <c r="D6117"/>
  <c r="D6181"/>
  <c r="D6245"/>
  <c r="D6309"/>
  <c r="D6373"/>
  <c r="D6437"/>
  <c r="D6501"/>
  <c r="D6565"/>
  <c r="D6629"/>
  <c r="D6693"/>
  <c r="F8695"/>
  <c r="D8695"/>
  <c r="F8759"/>
  <c r="D8759"/>
  <c r="F8823"/>
  <c r="D8823"/>
  <c r="F8887"/>
  <c r="D8887"/>
  <c r="F8951"/>
  <c r="D8951"/>
  <c r="F9015"/>
  <c r="D9015"/>
  <c r="F9079"/>
  <c r="D9079"/>
  <c r="F9143"/>
  <c r="D9143"/>
  <c r="F9207"/>
  <c r="D9207"/>
  <c r="N8" i="19"/>
  <c r="M17"/>
  <c r="F6797" i="14"/>
  <c r="D6797"/>
  <c r="F6925"/>
  <c r="D6925"/>
  <c r="F7053"/>
  <c r="D7053"/>
  <c r="F7181"/>
  <c r="D7181"/>
  <c r="F7309"/>
  <c r="D7309"/>
  <c r="F7437"/>
  <c r="D7437"/>
  <c r="F7565"/>
  <c r="D7565"/>
  <c r="F7693"/>
  <c r="D7693"/>
  <c r="F7821"/>
  <c r="D7821"/>
  <c r="F7949"/>
  <c r="D7949"/>
  <c r="F8077"/>
  <c r="D8077"/>
  <c r="F8263"/>
  <c r="D8263"/>
  <c r="F8391"/>
  <c r="D8391"/>
  <c r="F8519"/>
  <c r="D8519"/>
  <c r="F8583"/>
  <c r="D8583"/>
  <c r="F8647"/>
  <c r="D8647"/>
  <c r="F8711"/>
  <c r="D8711"/>
  <c r="F8775"/>
  <c r="D8775"/>
  <c r="F8839"/>
  <c r="D8839"/>
  <c r="F8903"/>
  <c r="D8903"/>
  <c r="F8967"/>
  <c r="D8967"/>
  <c r="F9031"/>
  <c r="D9031"/>
  <c r="F9095"/>
  <c r="D9095"/>
  <c r="F9159"/>
  <c r="D9159"/>
  <c r="F9223"/>
  <c r="D9223"/>
  <c r="D9199"/>
  <c r="D9219"/>
  <c r="O35" i="9"/>
  <c r="J46" s="1"/>
  <c r="F6861" i="14"/>
  <c r="D6861"/>
  <c r="F6989"/>
  <c r="D6989"/>
  <c r="F7117"/>
  <c r="D7117"/>
  <c r="F7245"/>
  <c r="D7245"/>
  <c r="F7373"/>
  <c r="D7373"/>
  <c r="F7501"/>
  <c r="D7501"/>
  <c r="F7629"/>
  <c r="D7629"/>
  <c r="F7757"/>
  <c r="D7757"/>
  <c r="F7885"/>
  <c r="D7885"/>
  <c r="F8013"/>
  <c r="D8013"/>
  <c r="F8141"/>
  <c r="D8141"/>
  <c r="F8199"/>
  <c r="D8199"/>
  <c r="F8327"/>
  <c r="D8327"/>
  <c r="F8455"/>
  <c r="D8455"/>
  <c r="F5290"/>
  <c r="D5290"/>
  <c r="F5354"/>
  <c r="D5354"/>
  <c r="F5405"/>
  <c r="D5405"/>
  <c r="F5469"/>
  <c r="D5469"/>
  <c r="F5533"/>
  <c r="D5533"/>
  <c r="F5597"/>
  <c r="D5597"/>
  <c r="F5661"/>
  <c r="D5661"/>
  <c r="F5725"/>
  <c r="D5725"/>
  <c r="F5789"/>
  <c r="D5789"/>
  <c r="F5853"/>
  <c r="D5853"/>
  <c r="F5917"/>
  <c r="D5917"/>
  <c r="F5981"/>
  <c r="D5981"/>
  <c r="F6045"/>
  <c r="D6045"/>
  <c r="F6109"/>
  <c r="D6109"/>
  <c r="F6173"/>
  <c r="D6173"/>
  <c r="F6237"/>
  <c r="D6237"/>
  <c r="F6301"/>
  <c r="D6301"/>
  <c r="F6365"/>
  <c r="D6365"/>
  <c r="F6429"/>
  <c r="D6429"/>
  <c r="F6493"/>
  <c r="D6493"/>
  <c r="F6557"/>
  <c r="D6557"/>
  <c r="F6621"/>
  <c r="D6621"/>
  <c r="F6685"/>
  <c r="D6685"/>
  <c r="F6749"/>
  <c r="D6749"/>
  <c r="F6813"/>
  <c r="D6813"/>
  <c r="F6877"/>
  <c r="D6877"/>
  <c r="F6941"/>
  <c r="D6941"/>
  <c r="F7005"/>
  <c r="D7005"/>
  <c r="F7069"/>
  <c r="D7069"/>
  <c r="F7133"/>
  <c r="D7133"/>
  <c r="F7197"/>
  <c r="D7197"/>
  <c r="F7261"/>
  <c r="D7261"/>
  <c r="F7325"/>
  <c r="D7325"/>
  <c r="F7389"/>
  <c r="D7389"/>
  <c r="F7453"/>
  <c r="D7453"/>
  <c r="F7517"/>
  <c r="D7517"/>
  <c r="F7581"/>
  <c r="D7581"/>
  <c r="F7645"/>
  <c r="D7645"/>
  <c r="F7709"/>
  <c r="D7709"/>
  <c r="F7773"/>
  <c r="D7773"/>
  <c r="F7837"/>
  <c r="D7837"/>
  <c r="F7901"/>
  <c r="D7901"/>
  <c r="F7965"/>
  <c r="D7965"/>
  <c r="F8029"/>
  <c r="D8029"/>
  <c r="F8093"/>
  <c r="D8093"/>
  <c r="F8157"/>
  <c r="D8157"/>
  <c r="F8215"/>
  <c r="D8215"/>
  <c r="F8279"/>
  <c r="D8279"/>
  <c r="F8343"/>
  <c r="D8343"/>
  <c r="F8407"/>
  <c r="D8407"/>
  <c r="F8471"/>
  <c r="D8471"/>
  <c r="F8535"/>
  <c r="D8535"/>
  <c r="F8599"/>
  <c r="D8599"/>
  <c r="F8663"/>
  <c r="D8663"/>
  <c r="F8727"/>
  <c r="D8727"/>
  <c r="F8791"/>
  <c r="D8791"/>
  <c r="F8855"/>
  <c r="D8855"/>
  <c r="F8919"/>
  <c r="D8919"/>
  <c r="F8983"/>
  <c r="D8983"/>
  <c r="F9047"/>
  <c r="D9047"/>
  <c r="F9111"/>
  <c r="D9111"/>
  <c r="F9175"/>
  <c r="D9175"/>
  <c r="D3174"/>
  <c r="D3190"/>
  <c r="D3206"/>
  <c r="D3222"/>
  <c r="D3238"/>
  <c r="D3254"/>
  <c r="D3270"/>
  <c r="D3286"/>
  <c r="D3302"/>
  <c r="D3318"/>
  <c r="D3334"/>
  <c r="D3350"/>
  <c r="D3366"/>
  <c r="D3382"/>
  <c r="D3398"/>
  <c r="D3414"/>
  <c r="D3430"/>
  <c r="D3446"/>
  <c r="D3462"/>
  <c r="D3478"/>
  <c r="D3494"/>
  <c r="D3510"/>
  <c r="D3526"/>
  <c r="D3542"/>
  <c r="D3558"/>
  <c r="D3574"/>
  <c r="D3590"/>
  <c r="D3606"/>
  <c r="D3622"/>
  <c r="D3638"/>
  <c r="D3654"/>
  <c r="D3670"/>
  <c r="D3686"/>
  <c r="D3702"/>
  <c r="D3718"/>
  <c r="D3734"/>
  <c r="D3750"/>
  <c r="D3766"/>
  <c r="D3782"/>
  <c r="D3798"/>
  <c r="D3814"/>
  <c r="D3830"/>
  <c r="D3846"/>
  <c r="D3862"/>
  <c r="D3878"/>
  <c r="D3894"/>
  <c r="D3910"/>
  <c r="D3926"/>
  <c r="D3942"/>
  <c r="D3958"/>
  <c r="D3974"/>
  <c r="D3990"/>
  <c r="D4006"/>
  <c r="D4022"/>
  <c r="D4038"/>
  <c r="D4054"/>
  <c r="D4070"/>
  <c r="D4086"/>
  <c r="D4102"/>
  <c r="D4118"/>
  <c r="D4134"/>
  <c r="D4150"/>
  <c r="D4166"/>
  <c r="D4182"/>
  <c r="D4198"/>
  <c r="D4214"/>
  <c r="D4230"/>
  <c r="D4246"/>
  <c r="D4262"/>
  <c r="D4278"/>
  <c r="D4294"/>
  <c r="D4310"/>
  <c r="D4326"/>
  <c r="D4342"/>
  <c r="D4358"/>
  <c r="D4374"/>
  <c r="D4390"/>
  <c r="D4406"/>
  <c r="D4422"/>
  <c r="D4438"/>
  <c r="D4454"/>
  <c r="D4470"/>
  <c r="D4486"/>
  <c r="D4502"/>
  <c r="D4518"/>
  <c r="D4534"/>
  <c r="D4550"/>
  <c r="D4566"/>
  <c r="D4582"/>
  <c r="D4598"/>
  <c r="D4614"/>
  <c r="D4630"/>
  <c r="D4646"/>
  <c r="D4662"/>
  <c r="D4678"/>
  <c r="D4694"/>
  <c r="D4710"/>
  <c r="D4726"/>
  <c r="D4742"/>
  <c r="D4758"/>
  <c r="D4774"/>
  <c r="D4790"/>
  <c r="D4806"/>
  <c r="D4822"/>
  <c r="D4838"/>
  <c r="D4854"/>
  <c r="D4870"/>
  <c r="D4886"/>
  <c r="D4902"/>
  <c r="D4918"/>
  <c r="D4934"/>
  <c r="D4950"/>
  <c r="D4966"/>
  <c r="D4982"/>
  <c r="D4998"/>
  <c r="D5014"/>
  <c r="D5030"/>
  <c r="D5046"/>
  <c r="D5062"/>
  <c r="D5078"/>
  <c r="D5094"/>
  <c r="D5110"/>
  <c r="D5126"/>
  <c r="D5142"/>
  <c r="D5158"/>
  <c r="D5174"/>
  <c r="D5190"/>
  <c r="D5206"/>
  <c r="D5222"/>
  <c r="D5238"/>
  <c r="D5254"/>
  <c r="D5270"/>
  <c r="D5286"/>
  <c r="D5330"/>
  <c r="D5350"/>
  <c r="D5401"/>
  <c r="D5445"/>
  <c r="D5465"/>
  <c r="D5509"/>
  <c r="D5529"/>
  <c r="D5573"/>
  <c r="D5593"/>
  <c r="D5637"/>
  <c r="D5657"/>
  <c r="D5701"/>
  <c r="D5721"/>
  <c r="D5765"/>
  <c r="D5785"/>
  <c r="D5829"/>
  <c r="D5849"/>
  <c r="D5893"/>
  <c r="D5913"/>
  <c r="D5957"/>
  <c r="D5977"/>
  <c r="D6021"/>
  <c r="D6041"/>
  <c r="D6085"/>
  <c r="D6105"/>
  <c r="D6149"/>
  <c r="D6169"/>
  <c r="D6213"/>
  <c r="D6233"/>
  <c r="D6277"/>
  <c r="D6297"/>
  <c r="D6341"/>
  <c r="D6361"/>
  <c r="D6405"/>
  <c r="D6425"/>
  <c r="D6469"/>
  <c r="D6489"/>
  <c r="D6533"/>
  <c r="D6553"/>
  <c r="D6597"/>
  <c r="D6617"/>
  <c r="D6661"/>
  <c r="D6681"/>
  <c r="D6725"/>
  <c r="D6745"/>
  <c r="D6789"/>
  <c r="D6809"/>
  <c r="D6853"/>
  <c r="D6873"/>
  <c r="D6917"/>
  <c r="D6937"/>
  <c r="D6981"/>
  <c r="D7001"/>
  <c r="D7045"/>
  <c r="D7065"/>
  <c r="D7109"/>
  <c r="D7129"/>
  <c r="D7173"/>
  <c r="D7193"/>
  <c r="D7237"/>
  <c r="D7257"/>
  <c r="D7301"/>
  <c r="D7321"/>
  <c r="D7365"/>
  <c r="D7385"/>
  <c r="D7429"/>
  <c r="D7449"/>
  <c r="D7493"/>
  <c r="D7513"/>
  <c r="D7557"/>
  <c r="D7577"/>
  <c r="D7621"/>
  <c r="D7641"/>
  <c r="D7685"/>
  <c r="D7705"/>
  <c r="D7749"/>
  <c r="D7769"/>
  <c r="D7813"/>
  <c r="D7833"/>
  <c r="D7877"/>
  <c r="D7897"/>
  <c r="D7941"/>
  <c r="D7961"/>
  <c r="D8005"/>
  <c r="D8025"/>
  <c r="D8069"/>
  <c r="D8089"/>
  <c r="D8133"/>
  <c r="D8153"/>
  <c r="D8211"/>
  <c r="D8255"/>
  <c r="D8275"/>
  <c r="D8319"/>
  <c r="D8339"/>
  <c r="D8383"/>
  <c r="D8403"/>
  <c r="D8447"/>
  <c r="D8467"/>
  <c r="D8511"/>
  <c r="D8531"/>
  <c r="D8575"/>
  <c r="D8595"/>
  <c r="D8639"/>
  <c r="D8659"/>
  <c r="D8703"/>
  <c r="D8723"/>
  <c r="D8767"/>
  <c r="D8787"/>
  <c r="D8831"/>
  <c r="D8851"/>
  <c r="D8895"/>
  <c r="D8915"/>
  <c r="D8959"/>
  <c r="D8979"/>
  <c r="D9023"/>
  <c r="D9043"/>
  <c r="D9087"/>
  <c r="D9107"/>
  <c r="D9151"/>
  <c r="D9171"/>
  <c r="D9215"/>
  <c r="F5306"/>
  <c r="D5306"/>
  <c r="F5370"/>
  <c r="D5370"/>
  <c r="F5421"/>
  <c r="D5421"/>
  <c r="F5485"/>
  <c r="D5485"/>
  <c r="F5549"/>
  <c r="D5549"/>
  <c r="F5613"/>
  <c r="D5613"/>
  <c r="F5677"/>
  <c r="D5677"/>
  <c r="F5741"/>
  <c r="D5741"/>
  <c r="F5805"/>
  <c r="D5805"/>
  <c r="F5869"/>
  <c r="D5869"/>
  <c r="F5933"/>
  <c r="D5933"/>
  <c r="F5997"/>
  <c r="D5997"/>
  <c r="F6061"/>
  <c r="D6061"/>
  <c r="F6125"/>
  <c r="D6125"/>
  <c r="F6189"/>
  <c r="D6189"/>
  <c r="F6253"/>
  <c r="D6253"/>
  <c r="F6317"/>
  <c r="D6317"/>
  <c r="F6381"/>
  <c r="D6381"/>
  <c r="F6445"/>
  <c r="D6445"/>
  <c r="F6509"/>
  <c r="D6509"/>
  <c r="F6573"/>
  <c r="D6573"/>
  <c r="F6637"/>
  <c r="D6637"/>
  <c r="F6701"/>
  <c r="D6701"/>
  <c r="F6765"/>
  <c r="D6765"/>
  <c r="F6829"/>
  <c r="D6829"/>
  <c r="F6893"/>
  <c r="D6893"/>
  <c r="F6957"/>
  <c r="D6957"/>
  <c r="F7021"/>
  <c r="D7021"/>
  <c r="F7085"/>
  <c r="D7085"/>
  <c r="F7149"/>
  <c r="D7149"/>
  <c r="F7213"/>
  <c r="D7213"/>
  <c r="F7277"/>
  <c r="D7277"/>
  <c r="F7341"/>
  <c r="D7341"/>
  <c r="F7405"/>
  <c r="D7405"/>
  <c r="F7469"/>
  <c r="D7469"/>
  <c r="F7533"/>
  <c r="D7533"/>
  <c r="F7597"/>
  <c r="D7597"/>
  <c r="F7661"/>
  <c r="D7661"/>
  <c r="F7725"/>
  <c r="D7725"/>
  <c r="F7789"/>
  <c r="D7789"/>
  <c r="F7853"/>
  <c r="D7853"/>
  <c r="F7917"/>
  <c r="D7917"/>
  <c r="F7981"/>
  <c r="D7981"/>
  <c r="F8045"/>
  <c r="D8045"/>
  <c r="F8109"/>
  <c r="D8109"/>
  <c r="F8173"/>
  <c r="D8173"/>
  <c r="F8231"/>
  <c r="D8231"/>
  <c r="F8295"/>
  <c r="D8295"/>
  <c r="F8359"/>
  <c r="D8359"/>
  <c r="F8423"/>
  <c r="D8423"/>
  <c r="F8487"/>
  <c r="D8487"/>
  <c r="F8551"/>
  <c r="D8551"/>
  <c r="F8615"/>
  <c r="D8615"/>
  <c r="F8679"/>
  <c r="D8679"/>
  <c r="F8743"/>
  <c r="D8743"/>
  <c r="F8807"/>
  <c r="D8807"/>
  <c r="F8871"/>
  <c r="D8871"/>
  <c r="F8935"/>
  <c r="D8935"/>
  <c r="F8999"/>
  <c r="D8999"/>
  <c r="F9063"/>
  <c r="D9063"/>
  <c r="F9127"/>
  <c r="D9127"/>
  <c r="F9191"/>
  <c r="D9191"/>
  <c r="D8655"/>
  <c r="D8675"/>
  <c r="D8719"/>
  <c r="D8739"/>
  <c r="D8783"/>
  <c r="D8803"/>
  <c r="D8847"/>
  <c r="D8867"/>
  <c r="D8911"/>
  <c r="D8931"/>
  <c r="D8975"/>
  <c r="D8995"/>
  <c r="D9039"/>
  <c r="D9059"/>
  <c r="D9103"/>
  <c r="D9123"/>
  <c r="D9167"/>
  <c r="D9187"/>
  <c r="Y11" i="7"/>
  <c r="N14" i="19"/>
  <c r="I7" i="17"/>
  <c r="I23"/>
  <c r="I29" s="1"/>
  <c r="T13" i="10"/>
  <c r="N13" i="20"/>
  <c r="N15" s="1"/>
  <c r="R13" i="10"/>
  <c r="V9" i="7"/>
  <c r="Y9" s="1"/>
  <c r="Y13" s="1"/>
  <c r="T13"/>
  <c r="R9"/>
  <c r="R13" s="1"/>
  <c r="N28" i="9"/>
  <c r="N29" s="1"/>
  <c r="N30" s="1"/>
  <c r="N31" s="1"/>
  <c r="N32" s="1"/>
  <c r="O32" s="1"/>
  <c r="N17" i="8"/>
  <c r="AC7" i="6"/>
  <c r="I30" i="18"/>
  <c r="G21" i="15"/>
  <c r="G27" s="1"/>
  <c r="E18454" i="14"/>
  <c r="F9232"/>
  <c r="F18454" s="1"/>
  <c r="D6"/>
  <c r="F6"/>
  <c r="D8"/>
  <c r="F8"/>
  <c r="D14"/>
  <c r="F14"/>
  <c r="D18"/>
  <c r="F18"/>
  <c r="D22"/>
  <c r="F22"/>
  <c r="D26"/>
  <c r="F26"/>
  <c r="D30"/>
  <c r="F30"/>
  <c r="D34"/>
  <c r="F34"/>
  <c r="D38"/>
  <c r="F38"/>
  <c r="D42"/>
  <c r="F42"/>
  <c r="D46"/>
  <c r="F46"/>
  <c r="D50"/>
  <c r="F50"/>
  <c r="D54"/>
  <c r="F54"/>
  <c r="D58"/>
  <c r="F58"/>
  <c r="D62"/>
  <c r="F62"/>
  <c r="D66"/>
  <c r="F66"/>
  <c r="D70"/>
  <c r="F70"/>
  <c r="D74"/>
  <c r="F74"/>
  <c r="D78"/>
  <c r="F78"/>
  <c r="D82"/>
  <c r="F82"/>
  <c r="D86"/>
  <c r="F86"/>
  <c r="D90"/>
  <c r="F90"/>
  <c r="D94"/>
  <c r="F94"/>
  <c r="D98"/>
  <c r="F98"/>
  <c r="D102"/>
  <c r="F102"/>
  <c r="D106"/>
  <c r="F106"/>
  <c r="D110"/>
  <c r="F110"/>
  <c r="D114"/>
  <c r="F114"/>
  <c r="D118"/>
  <c r="F118"/>
  <c r="D122"/>
  <c r="F122"/>
  <c r="D126"/>
  <c r="F126"/>
  <c r="D130"/>
  <c r="F130"/>
  <c r="D134"/>
  <c r="F134"/>
  <c r="D138"/>
  <c r="F138"/>
  <c r="D142"/>
  <c r="F142"/>
  <c r="D146"/>
  <c r="F146"/>
  <c r="D150"/>
  <c r="F150"/>
  <c r="D154"/>
  <c r="F154"/>
  <c r="D158"/>
  <c r="F158"/>
  <c r="D162"/>
  <c r="F162"/>
  <c r="D166"/>
  <c r="F166"/>
  <c r="D170"/>
  <c r="F170"/>
  <c r="D174"/>
  <c r="F174"/>
  <c r="D178"/>
  <c r="F178"/>
  <c r="D182"/>
  <c r="F182"/>
  <c r="D186"/>
  <c r="F186"/>
  <c r="D190"/>
  <c r="F190"/>
  <c r="D194"/>
  <c r="F194"/>
  <c r="D198"/>
  <c r="F198"/>
  <c r="D202"/>
  <c r="F202"/>
  <c r="D206"/>
  <c r="F206"/>
  <c r="D210"/>
  <c r="F210"/>
  <c r="D214"/>
  <c r="F214"/>
  <c r="D218"/>
  <c r="F218"/>
  <c r="D222"/>
  <c r="F222"/>
  <c r="D226"/>
  <c r="F226"/>
  <c r="D230"/>
  <c r="F230"/>
  <c r="D234"/>
  <c r="F234"/>
  <c r="D238"/>
  <c r="F238"/>
  <c r="D242"/>
  <c r="F242"/>
  <c r="D246"/>
  <c r="F246"/>
  <c r="D250"/>
  <c r="F250"/>
  <c r="D254"/>
  <c r="F254"/>
  <c r="D258"/>
  <c r="F258"/>
  <c r="D262"/>
  <c r="F262"/>
  <c r="D266"/>
  <c r="F266"/>
  <c r="D270"/>
  <c r="F270"/>
  <c r="D274"/>
  <c r="F274"/>
  <c r="D278"/>
  <c r="F278"/>
  <c r="D282"/>
  <c r="F282"/>
  <c r="D286"/>
  <c r="F286"/>
  <c r="D290"/>
  <c r="F290"/>
  <c r="D294"/>
  <c r="F294"/>
  <c r="D298"/>
  <c r="F298"/>
  <c r="D302"/>
  <c r="F302"/>
  <c r="D306"/>
  <c r="F306"/>
  <c r="D310"/>
  <c r="F310"/>
  <c r="D314"/>
  <c r="F314"/>
  <c r="F319"/>
  <c r="D319"/>
  <c r="F323"/>
  <c r="D323"/>
  <c r="F327"/>
  <c r="D327"/>
  <c r="F331"/>
  <c r="D331"/>
  <c r="F335"/>
  <c r="D335"/>
  <c r="F339"/>
  <c r="D339"/>
  <c r="F343"/>
  <c r="D343"/>
  <c r="F347"/>
  <c r="D347"/>
  <c r="F351"/>
  <c r="D351"/>
  <c r="F355"/>
  <c r="D355"/>
  <c r="F359"/>
  <c r="D359"/>
  <c r="F363"/>
  <c r="D363"/>
  <c r="F367"/>
  <c r="D367"/>
  <c r="F371"/>
  <c r="D371"/>
  <c r="F375"/>
  <c r="D375"/>
  <c r="F379"/>
  <c r="D379"/>
  <c r="F383"/>
  <c r="D383"/>
  <c r="F387"/>
  <c r="D387"/>
  <c r="F391"/>
  <c r="D391"/>
  <c r="F395"/>
  <c r="D395"/>
  <c r="F399"/>
  <c r="D399"/>
  <c r="F403"/>
  <c r="D403"/>
  <c r="F407"/>
  <c r="D407"/>
  <c r="F411"/>
  <c r="D411"/>
  <c r="F415"/>
  <c r="D415"/>
  <c r="F419"/>
  <c r="D419"/>
  <c r="F423"/>
  <c r="D423"/>
  <c r="F427"/>
  <c r="D427"/>
  <c r="F431"/>
  <c r="D431"/>
  <c r="F435"/>
  <c r="D435"/>
  <c r="F439"/>
  <c r="D439"/>
  <c r="F443"/>
  <c r="D443"/>
  <c r="F447"/>
  <c r="D447"/>
  <c r="F451"/>
  <c r="D451"/>
  <c r="F455"/>
  <c r="D455"/>
  <c r="F459"/>
  <c r="D459"/>
  <c r="F463"/>
  <c r="D463"/>
  <c r="F467"/>
  <c r="D467"/>
  <c r="F471"/>
  <c r="D471"/>
  <c r="F475"/>
  <c r="D475"/>
  <c r="F479"/>
  <c r="D479"/>
  <c r="F483"/>
  <c r="D483"/>
  <c r="F487"/>
  <c r="D487"/>
  <c r="F491"/>
  <c r="D491"/>
  <c r="F495"/>
  <c r="D495"/>
  <c r="F499"/>
  <c r="D499"/>
  <c r="F503"/>
  <c r="D503"/>
  <c r="F507"/>
  <c r="D507"/>
  <c r="F511"/>
  <c r="D511"/>
  <c r="F515"/>
  <c r="D515"/>
  <c r="F519"/>
  <c r="D519"/>
  <c r="F523"/>
  <c r="D523"/>
  <c r="F527"/>
  <c r="D527"/>
  <c r="F531"/>
  <c r="D531"/>
  <c r="F535"/>
  <c r="D535"/>
  <c r="F539"/>
  <c r="D539"/>
  <c r="F543"/>
  <c r="D543"/>
  <c r="F547"/>
  <c r="D547"/>
  <c r="F551"/>
  <c r="D551"/>
  <c r="F555"/>
  <c r="D555"/>
  <c r="F559"/>
  <c r="D559"/>
  <c r="F563"/>
  <c r="D563"/>
  <c r="F567"/>
  <c r="D567"/>
  <c r="F571"/>
  <c r="D571"/>
  <c r="F575"/>
  <c r="D575"/>
  <c r="F579"/>
  <c r="D579"/>
  <c r="F583"/>
  <c r="D583"/>
  <c r="F587"/>
  <c r="D587"/>
  <c r="F591"/>
  <c r="D591"/>
  <c r="F595"/>
  <c r="D595"/>
  <c r="F599"/>
  <c r="D599"/>
  <c r="F603"/>
  <c r="D603"/>
  <c r="F607"/>
  <c r="D607"/>
  <c r="F611"/>
  <c r="D611"/>
  <c r="F615"/>
  <c r="D615"/>
  <c r="F619"/>
  <c r="D619"/>
  <c r="F623"/>
  <c r="D623"/>
  <c r="F627"/>
  <c r="D627"/>
  <c r="F631"/>
  <c r="D631"/>
  <c r="F635"/>
  <c r="D635"/>
  <c r="F639"/>
  <c r="D639"/>
  <c r="F643"/>
  <c r="D643"/>
  <c r="F647"/>
  <c r="D647"/>
  <c r="F651"/>
  <c r="D651"/>
  <c r="F655"/>
  <c r="D655"/>
  <c r="F659"/>
  <c r="D659"/>
  <c r="F663"/>
  <c r="D663"/>
  <c r="F667"/>
  <c r="D667"/>
  <c r="F671"/>
  <c r="D671"/>
  <c r="F675"/>
  <c r="D675"/>
  <c r="F679"/>
  <c r="D679"/>
  <c r="D680"/>
  <c r="F680"/>
  <c r="F683"/>
  <c r="D683"/>
  <c r="F687"/>
  <c r="D687"/>
  <c r="F691"/>
  <c r="D691"/>
  <c r="F695"/>
  <c r="D695"/>
  <c r="F699"/>
  <c r="D699"/>
  <c r="F703"/>
  <c r="D703"/>
  <c r="F707"/>
  <c r="D707"/>
  <c r="F711"/>
  <c r="D711"/>
  <c r="F715"/>
  <c r="D715"/>
  <c r="F719"/>
  <c r="D719"/>
  <c r="F723"/>
  <c r="D723"/>
  <c r="F727"/>
  <c r="D727"/>
  <c r="F731"/>
  <c r="D731"/>
  <c r="F735"/>
  <c r="D735"/>
  <c r="F739"/>
  <c r="D739"/>
  <c r="F743"/>
  <c r="D743"/>
  <c r="F747"/>
  <c r="D747"/>
  <c r="F751"/>
  <c r="D751"/>
  <c r="F755"/>
  <c r="D755"/>
  <c r="F759"/>
  <c r="D759"/>
  <c r="F763"/>
  <c r="D763"/>
  <c r="F767"/>
  <c r="D767"/>
  <c r="F771"/>
  <c r="D771"/>
  <c r="F775"/>
  <c r="D775"/>
  <c r="F779"/>
  <c r="D779"/>
  <c r="F783"/>
  <c r="D783"/>
  <c r="F787"/>
  <c r="D787"/>
  <c r="F791"/>
  <c r="D791"/>
  <c r="F795"/>
  <c r="D795"/>
  <c r="F799"/>
  <c r="D799"/>
  <c r="F803"/>
  <c r="D803"/>
  <c r="F807"/>
  <c r="D807"/>
  <c r="F811"/>
  <c r="D811"/>
  <c r="F815"/>
  <c r="D815"/>
  <c r="F819"/>
  <c r="D819"/>
  <c r="F823"/>
  <c r="D823"/>
  <c r="F827"/>
  <c r="D827"/>
  <c r="F831"/>
  <c r="D831"/>
  <c r="F835"/>
  <c r="D835"/>
  <c r="F839"/>
  <c r="D839"/>
  <c r="F843"/>
  <c r="D843"/>
  <c r="F847"/>
  <c r="D847"/>
  <c r="F851"/>
  <c r="D851"/>
  <c r="F855"/>
  <c r="D855"/>
  <c r="F859"/>
  <c r="D859"/>
  <c r="F863"/>
  <c r="D863"/>
  <c r="F867"/>
  <c r="D867"/>
  <c r="F871"/>
  <c r="D871"/>
  <c r="F875"/>
  <c r="D875"/>
  <c r="F879"/>
  <c r="D879"/>
  <c r="F883"/>
  <c r="D883"/>
  <c r="F887"/>
  <c r="D887"/>
  <c r="F891"/>
  <c r="D891"/>
  <c r="F895"/>
  <c r="D895"/>
  <c r="F899"/>
  <c r="D899"/>
  <c r="F903"/>
  <c r="D903"/>
  <c r="F907"/>
  <c r="D907"/>
  <c r="F911"/>
  <c r="D911"/>
  <c r="F915"/>
  <c r="D915"/>
  <c r="F919"/>
  <c r="D919"/>
  <c r="F923"/>
  <c r="D923"/>
  <c r="F927"/>
  <c r="D927"/>
  <c r="F931"/>
  <c r="D931"/>
  <c r="F935"/>
  <c r="D935"/>
  <c r="F939"/>
  <c r="D939"/>
  <c r="F943"/>
  <c r="D943"/>
  <c r="F947"/>
  <c r="D947"/>
  <c r="F951"/>
  <c r="D951"/>
  <c r="F955"/>
  <c r="D955"/>
  <c r="F959"/>
  <c r="D959"/>
  <c r="F963"/>
  <c r="D963"/>
  <c r="F967"/>
  <c r="D967"/>
  <c r="D968"/>
  <c r="F968"/>
  <c r="F971"/>
  <c r="D971"/>
  <c r="F975"/>
  <c r="D975"/>
  <c r="F979"/>
  <c r="D979"/>
  <c r="F983"/>
  <c r="D983"/>
  <c r="F987"/>
  <c r="D987"/>
  <c r="F991"/>
  <c r="D991"/>
  <c r="F995"/>
  <c r="D995"/>
  <c r="F999"/>
  <c r="D999"/>
  <c r="F1003"/>
  <c r="D1003"/>
  <c r="F1007"/>
  <c r="D1007"/>
  <c r="F1011"/>
  <c r="D1011"/>
  <c r="F1015"/>
  <c r="D1015"/>
  <c r="F1019"/>
  <c r="D1019"/>
  <c r="F1023"/>
  <c r="D1023"/>
  <c r="F1027"/>
  <c r="D1027"/>
  <c r="F1031"/>
  <c r="D1031"/>
  <c r="F1035"/>
  <c r="D1035"/>
  <c r="F1039"/>
  <c r="D1039"/>
  <c r="F1043"/>
  <c r="D1043"/>
  <c r="F1047"/>
  <c r="D1047"/>
  <c r="F1051"/>
  <c r="D1051"/>
  <c r="F1055"/>
  <c r="D1055"/>
  <c r="F1059"/>
  <c r="D1059"/>
  <c r="F1063"/>
  <c r="D1063"/>
  <c r="F1067"/>
  <c r="D1067"/>
  <c r="F1071"/>
  <c r="D1071"/>
  <c r="F1075"/>
  <c r="D1075"/>
  <c r="F1079"/>
  <c r="D1079"/>
  <c r="F1083"/>
  <c r="D1083"/>
  <c r="F1087"/>
  <c r="D1087"/>
  <c r="F1091"/>
  <c r="D1091"/>
  <c r="F1095"/>
  <c r="D1095"/>
  <c r="F1099"/>
  <c r="D1099"/>
  <c r="F1103"/>
  <c r="D1103"/>
  <c r="F1107"/>
  <c r="D1107"/>
  <c r="F1111"/>
  <c r="D1111"/>
  <c r="F1115"/>
  <c r="D1115"/>
  <c r="F1119"/>
  <c r="D1119"/>
  <c r="F1123"/>
  <c r="D1123"/>
  <c r="F1127"/>
  <c r="D1127"/>
  <c r="F1131"/>
  <c r="D1131"/>
  <c r="F1135"/>
  <c r="D1135"/>
  <c r="F1139"/>
  <c r="D1139"/>
  <c r="F1143"/>
  <c r="D1143"/>
  <c r="F1147"/>
  <c r="D1147"/>
  <c r="F1151"/>
  <c r="D1151"/>
  <c r="F1155"/>
  <c r="D1155"/>
  <c r="F1159"/>
  <c r="D1159"/>
  <c r="F1163"/>
  <c r="D1163"/>
  <c r="F1167"/>
  <c r="D1167"/>
  <c r="F1171"/>
  <c r="D1171"/>
  <c r="F1175"/>
  <c r="D1175"/>
  <c r="F1179"/>
  <c r="D1179"/>
  <c r="F1183"/>
  <c r="D1183"/>
  <c r="F1187"/>
  <c r="D1187"/>
  <c r="F1191"/>
  <c r="D1191"/>
  <c r="F1195"/>
  <c r="D1195"/>
  <c r="F1199"/>
  <c r="D1199"/>
  <c r="F1203"/>
  <c r="D1203"/>
  <c r="F1207"/>
  <c r="D1207"/>
  <c r="F1211"/>
  <c r="D1211"/>
  <c r="F1215"/>
  <c r="D1215"/>
  <c r="F1219"/>
  <c r="D1219"/>
  <c r="F1223"/>
  <c r="D1223"/>
  <c r="F1227"/>
  <c r="D1227"/>
  <c r="F1231"/>
  <c r="D1231"/>
  <c r="F1235"/>
  <c r="D1235"/>
  <c r="F1239"/>
  <c r="D1239"/>
  <c r="F1243"/>
  <c r="D1243"/>
  <c r="F1247"/>
  <c r="D1247"/>
  <c r="F1251"/>
  <c r="D1251"/>
  <c r="F1255"/>
  <c r="D1255"/>
  <c r="F1259"/>
  <c r="D1259"/>
  <c r="F1263"/>
  <c r="D1263"/>
  <c r="F1267"/>
  <c r="D1267"/>
  <c r="F1271"/>
  <c r="D1271"/>
  <c r="F1275"/>
  <c r="D1275"/>
  <c r="F1279"/>
  <c r="D1279"/>
  <c r="F1283"/>
  <c r="D1283"/>
  <c r="F1287"/>
  <c r="D1287"/>
  <c r="F1291"/>
  <c r="D1291"/>
  <c r="F1295"/>
  <c r="D1295"/>
  <c r="F1299"/>
  <c r="D1299"/>
  <c r="D1300"/>
  <c r="F1300"/>
  <c r="F1303"/>
  <c r="D1303"/>
  <c r="F1307"/>
  <c r="D1307"/>
  <c r="F1311"/>
  <c r="D1311"/>
  <c r="F1315"/>
  <c r="D1315"/>
  <c r="F1319"/>
  <c r="D1319"/>
  <c r="F1323"/>
  <c r="D1323"/>
  <c r="D1339"/>
  <c r="F1339"/>
  <c r="D1343"/>
  <c r="F1343"/>
  <c r="D1347"/>
  <c r="F1347"/>
  <c r="D1351"/>
  <c r="F1351"/>
  <c r="D1355"/>
  <c r="F1355"/>
  <c r="D1361"/>
  <c r="F1361"/>
  <c r="F1364"/>
  <c r="D1364"/>
  <c r="D1369"/>
  <c r="F1369"/>
  <c r="F1372"/>
  <c r="D1372"/>
  <c r="D1377"/>
  <c r="F1377"/>
  <c r="F1380"/>
  <c r="D1380"/>
  <c r="D1385"/>
  <c r="F1385"/>
  <c r="F1388"/>
  <c r="D1388"/>
  <c r="D1393"/>
  <c r="F1393"/>
  <c r="F1396"/>
  <c r="D1396"/>
  <c r="D1401"/>
  <c r="F1401"/>
  <c r="F1404"/>
  <c r="D1404"/>
  <c r="D1409"/>
  <c r="F1409"/>
  <c r="F1412"/>
  <c r="D1412"/>
  <c r="D1417"/>
  <c r="F1417"/>
  <c r="F1420"/>
  <c r="D1420"/>
  <c r="D1425"/>
  <c r="F1425"/>
  <c r="F1428"/>
  <c r="D1428"/>
  <c r="D1433"/>
  <c r="F1433"/>
  <c r="F1436"/>
  <c r="D1436"/>
  <c r="D1441"/>
  <c r="F1441"/>
  <c r="F1444"/>
  <c r="D1444"/>
  <c r="D1449"/>
  <c r="F1449"/>
  <c r="F1452"/>
  <c r="D1452"/>
  <c r="D1457"/>
  <c r="F1457"/>
  <c r="F1460"/>
  <c r="D1460"/>
  <c r="D1465"/>
  <c r="F1465"/>
  <c r="F1468"/>
  <c r="D1468"/>
  <c r="D1473"/>
  <c r="F1473"/>
  <c r="F1476"/>
  <c r="D1476"/>
  <c r="D1481"/>
  <c r="F1481"/>
  <c r="F1484"/>
  <c r="D1484"/>
  <c r="D1489"/>
  <c r="F1489"/>
  <c r="F1492"/>
  <c r="D1492"/>
  <c r="D1497"/>
  <c r="F1497"/>
  <c r="F1500"/>
  <c r="D1500"/>
  <c r="D1505"/>
  <c r="F1505"/>
  <c r="F1508"/>
  <c r="D1508"/>
  <c r="D1513"/>
  <c r="F1513"/>
  <c r="F1516"/>
  <c r="D1516"/>
  <c r="D1521"/>
  <c r="F1521"/>
  <c r="F1524"/>
  <c r="D1524"/>
  <c r="D1529"/>
  <c r="F1529"/>
  <c r="F1532"/>
  <c r="D1532"/>
  <c r="D1537"/>
  <c r="F1537"/>
  <c r="F1540"/>
  <c r="D1540"/>
  <c r="D1545"/>
  <c r="F1545"/>
  <c r="F1548"/>
  <c r="D1548"/>
  <c r="D1553"/>
  <c r="F1553"/>
  <c r="F1556"/>
  <c r="D1556"/>
  <c r="D1561"/>
  <c r="F1561"/>
  <c r="F1564"/>
  <c r="D1564"/>
  <c r="D1569"/>
  <c r="F1569"/>
  <c r="F1572"/>
  <c r="D1572"/>
  <c r="D1577"/>
  <c r="F1577"/>
  <c r="F1580"/>
  <c r="D1580"/>
  <c r="D1585"/>
  <c r="F1585"/>
  <c r="F1588"/>
  <c r="D1588"/>
  <c r="D1593"/>
  <c r="F1593"/>
  <c r="F1596"/>
  <c r="D1596"/>
  <c r="D1601"/>
  <c r="F1601"/>
  <c r="F1604"/>
  <c r="D1604"/>
  <c r="D1609"/>
  <c r="F1609"/>
  <c r="F1612"/>
  <c r="D1612"/>
  <c r="D1617"/>
  <c r="F1617"/>
  <c r="F1620"/>
  <c r="D1620"/>
  <c r="D1625"/>
  <c r="F1625"/>
  <c r="F1628"/>
  <c r="D1628"/>
  <c r="D1633"/>
  <c r="F1633"/>
  <c r="F1636"/>
  <c r="D1636"/>
  <c r="D1641"/>
  <c r="F1641"/>
  <c r="F1644"/>
  <c r="D1644"/>
  <c r="D1649"/>
  <c r="F1649"/>
  <c r="F1652"/>
  <c r="D1652"/>
  <c r="D1657"/>
  <c r="F1657"/>
  <c r="F1660"/>
  <c r="D1660"/>
  <c r="D1665"/>
  <c r="F1665"/>
  <c r="F1668"/>
  <c r="D1668"/>
  <c r="D1673"/>
  <c r="F1673"/>
  <c r="F1676"/>
  <c r="D1676"/>
  <c r="D1681"/>
  <c r="F1681"/>
  <c r="F1684"/>
  <c r="D1684"/>
  <c r="D1689"/>
  <c r="F1689"/>
  <c r="F1692"/>
  <c r="D1692"/>
  <c r="D1697"/>
  <c r="F1697"/>
  <c r="F1700"/>
  <c r="D1700"/>
  <c r="D1705"/>
  <c r="F1705"/>
  <c r="F1708"/>
  <c r="D1708"/>
  <c r="D1713"/>
  <c r="F1713"/>
  <c r="F1716"/>
  <c r="D1716"/>
  <c r="D1721"/>
  <c r="F1721"/>
  <c r="F1724"/>
  <c r="D1724"/>
  <c r="D1729"/>
  <c r="F1729"/>
  <c r="F1732"/>
  <c r="D1732"/>
  <c r="D1737"/>
  <c r="F1737"/>
  <c r="F1740"/>
  <c r="D1740"/>
  <c r="D1745"/>
  <c r="F1745"/>
  <c r="F1748"/>
  <c r="D1748"/>
  <c r="D1753"/>
  <c r="F1753"/>
  <c r="F1756"/>
  <c r="D1756"/>
  <c r="D1761"/>
  <c r="F1761"/>
  <c r="F1764"/>
  <c r="D1764"/>
  <c r="D1769"/>
  <c r="F1769"/>
  <c r="F1772"/>
  <c r="D1772"/>
  <c r="D1777"/>
  <c r="F1777"/>
  <c r="F1780"/>
  <c r="D1780"/>
  <c r="D1785"/>
  <c r="F1785"/>
  <c r="F1788"/>
  <c r="D1788"/>
  <c r="D1793"/>
  <c r="F1793"/>
  <c r="F1796"/>
  <c r="D1796"/>
  <c r="D1801"/>
  <c r="F1801"/>
  <c r="F1804"/>
  <c r="D1804"/>
  <c r="D1809"/>
  <c r="F1809"/>
  <c r="F1812"/>
  <c r="D1812"/>
  <c r="D1817"/>
  <c r="F1817"/>
  <c r="F1820"/>
  <c r="D1820"/>
  <c r="D1825"/>
  <c r="F1825"/>
  <c r="F1828"/>
  <c r="D1828"/>
  <c r="D1833"/>
  <c r="F1833"/>
  <c r="F1836"/>
  <c r="D1836"/>
  <c r="D1841"/>
  <c r="F1841"/>
  <c r="F1844"/>
  <c r="D1844"/>
  <c r="D1849"/>
  <c r="F1849"/>
  <c r="F1852"/>
  <c r="D1852"/>
  <c r="D1857"/>
  <c r="F1857"/>
  <c r="F1860"/>
  <c r="D1860"/>
  <c r="D1865"/>
  <c r="F1865"/>
  <c r="F1868"/>
  <c r="D1868"/>
  <c r="D1873"/>
  <c r="F1873"/>
  <c r="F1876"/>
  <c r="D1876"/>
  <c r="D1881"/>
  <c r="F1881"/>
  <c r="F1884"/>
  <c r="D1884"/>
  <c r="D1889"/>
  <c r="F1889"/>
  <c r="F1892"/>
  <c r="D1892"/>
  <c r="D1897"/>
  <c r="F1897"/>
  <c r="F1900"/>
  <c r="D1900"/>
  <c r="D1905"/>
  <c r="F1905"/>
  <c r="F1908"/>
  <c r="D1908"/>
  <c r="D1913"/>
  <c r="F1913"/>
  <c r="F1916"/>
  <c r="D1916"/>
  <c r="D1921"/>
  <c r="F1921"/>
  <c r="F1924"/>
  <c r="D1924"/>
  <c r="D1929"/>
  <c r="F1929"/>
  <c r="F1932"/>
  <c r="D1932"/>
  <c r="D1937"/>
  <c r="F1937"/>
  <c r="F1940"/>
  <c r="D1940"/>
  <c r="D1945"/>
  <c r="F1945"/>
  <c r="F1948"/>
  <c r="D1948"/>
  <c r="D1953"/>
  <c r="F1953"/>
  <c r="F1956"/>
  <c r="D1956"/>
  <c r="D1961"/>
  <c r="F1961"/>
  <c r="F1964"/>
  <c r="D1964"/>
  <c r="D1969"/>
  <c r="F1969"/>
  <c r="F1972"/>
  <c r="D1972"/>
  <c r="D1977"/>
  <c r="F1977"/>
  <c r="F1980"/>
  <c r="D1980"/>
  <c r="D1985"/>
  <c r="F1985"/>
  <c r="F1988"/>
  <c r="D1988"/>
  <c r="D1993"/>
  <c r="F1993"/>
  <c r="F1996"/>
  <c r="D1996"/>
  <c r="D2001"/>
  <c r="F2001"/>
  <c r="F2004"/>
  <c r="D2004"/>
  <c r="D2009"/>
  <c r="F2009"/>
  <c r="F2012"/>
  <c r="D2012"/>
  <c r="D2017"/>
  <c r="F2017"/>
  <c r="F2020"/>
  <c r="D2020"/>
  <c r="D2025"/>
  <c r="F2025"/>
  <c r="F2028"/>
  <c r="D2028"/>
  <c r="D2033"/>
  <c r="F2033"/>
  <c r="F2036"/>
  <c r="D2036"/>
  <c r="D2041"/>
  <c r="F2041"/>
  <c r="F2044"/>
  <c r="D2044"/>
  <c r="D2049"/>
  <c r="F2049"/>
  <c r="F2052"/>
  <c r="D2052"/>
  <c r="D2057"/>
  <c r="F2057"/>
  <c r="F2060"/>
  <c r="D2060"/>
  <c r="D2065"/>
  <c r="F2065"/>
  <c r="F2068"/>
  <c r="D2068"/>
  <c r="D2073"/>
  <c r="F2073"/>
  <c r="F2076"/>
  <c r="D2076"/>
  <c r="D2081"/>
  <c r="F2081"/>
  <c r="F2084"/>
  <c r="D2084"/>
  <c r="D2089"/>
  <c r="F2089"/>
  <c r="F2092"/>
  <c r="D2092"/>
  <c r="D2097"/>
  <c r="F2097"/>
  <c r="F2100"/>
  <c r="D2100"/>
  <c r="D2105"/>
  <c r="F2105"/>
  <c r="F2108"/>
  <c r="D2108"/>
  <c r="D2113"/>
  <c r="F2113"/>
  <c r="F2116"/>
  <c r="D2116"/>
  <c r="D2121"/>
  <c r="F2121"/>
  <c r="F2124"/>
  <c r="D2124"/>
  <c r="D2129"/>
  <c r="F2129"/>
  <c r="F2132"/>
  <c r="D2132"/>
  <c r="D2137"/>
  <c r="F2137"/>
  <c r="F2140"/>
  <c r="D2140"/>
  <c r="D2145"/>
  <c r="F2145"/>
  <c r="F2148"/>
  <c r="D2148"/>
  <c r="D2153"/>
  <c r="F2153"/>
  <c r="F2156"/>
  <c r="D2156"/>
  <c r="D2161"/>
  <c r="F2161"/>
  <c r="F2164"/>
  <c r="D2164"/>
  <c r="D2169"/>
  <c r="F2169"/>
  <c r="F2172"/>
  <c r="D2172"/>
  <c r="D2177"/>
  <c r="F2177"/>
  <c r="F2180"/>
  <c r="D2180"/>
  <c r="D2185"/>
  <c r="F2185"/>
  <c r="F2188"/>
  <c r="D2188"/>
  <c r="D2193"/>
  <c r="F2193"/>
  <c r="F2196"/>
  <c r="D2196"/>
  <c r="D2201"/>
  <c r="F2201"/>
  <c r="F2204"/>
  <c r="D2204"/>
  <c r="D2209"/>
  <c r="F2209"/>
  <c r="F2212"/>
  <c r="D2212"/>
  <c r="D2217"/>
  <c r="F2217"/>
  <c r="F2220"/>
  <c r="D2220"/>
  <c r="D2225"/>
  <c r="F2225"/>
  <c r="F2228"/>
  <c r="D2228"/>
  <c r="D2233"/>
  <c r="F2233"/>
  <c r="F2236"/>
  <c r="D2236"/>
  <c r="D2241"/>
  <c r="F2241"/>
  <c r="F2244"/>
  <c r="D2244"/>
  <c r="D2249"/>
  <c r="F2249"/>
  <c r="F2252"/>
  <c r="D2252"/>
  <c r="D2257"/>
  <c r="F2257"/>
  <c r="F2260"/>
  <c r="D2260"/>
  <c r="D2265"/>
  <c r="F2265"/>
  <c r="F2268"/>
  <c r="D2268"/>
  <c r="D2273"/>
  <c r="F2273"/>
  <c r="F2276"/>
  <c r="D2276"/>
  <c r="D2281"/>
  <c r="F2281"/>
  <c r="F2284"/>
  <c r="D2284"/>
  <c r="D2289"/>
  <c r="F2289"/>
  <c r="F2292"/>
  <c r="D2292"/>
  <c r="D2297"/>
  <c r="F2297"/>
  <c r="F2300"/>
  <c r="D2300"/>
  <c r="D2305"/>
  <c r="F2305"/>
  <c r="F2308"/>
  <c r="D2308"/>
  <c r="D2313"/>
  <c r="F2313"/>
  <c r="F2316"/>
  <c r="D2316"/>
  <c r="D2321"/>
  <c r="F2321"/>
  <c r="F2324"/>
  <c r="D2324"/>
  <c r="D2329"/>
  <c r="F2329"/>
  <c r="F2332"/>
  <c r="D2332"/>
  <c r="D2337"/>
  <c r="F2337"/>
  <c r="F2340"/>
  <c r="D2340"/>
  <c r="D2345"/>
  <c r="F2345"/>
  <c r="F2348"/>
  <c r="D2348"/>
  <c r="D2353"/>
  <c r="F2353"/>
  <c r="F2356"/>
  <c r="D2356"/>
  <c r="D2361"/>
  <c r="F2361"/>
  <c r="F2364"/>
  <c r="D2364"/>
  <c r="D2369"/>
  <c r="F2369"/>
  <c r="F2372"/>
  <c r="D2372"/>
  <c r="D2377"/>
  <c r="F2377"/>
  <c r="F2380"/>
  <c r="D2380"/>
  <c r="D2385"/>
  <c r="F2385"/>
  <c r="F2388"/>
  <c r="D2388"/>
  <c r="D2393"/>
  <c r="F2393"/>
  <c r="F2396"/>
  <c r="D2396"/>
  <c r="D2401"/>
  <c r="F2401"/>
  <c r="F2404"/>
  <c r="D2404"/>
  <c r="D2409"/>
  <c r="F2409"/>
  <c r="F2412"/>
  <c r="D2412"/>
  <c r="D2417"/>
  <c r="F2417"/>
  <c r="F2420"/>
  <c r="D2420"/>
  <c r="D2425"/>
  <c r="F2425"/>
  <c r="F2428"/>
  <c r="D2428"/>
  <c r="D2433"/>
  <c r="F2433"/>
  <c r="F2436"/>
  <c r="D2436"/>
  <c r="D2441"/>
  <c r="F2441"/>
  <c r="F2444"/>
  <c r="D2444"/>
  <c r="D2449"/>
  <c r="F2449"/>
  <c r="F2452"/>
  <c r="D2452"/>
  <c r="D2457"/>
  <c r="F2457"/>
  <c r="F2460"/>
  <c r="D2460"/>
  <c r="D2465"/>
  <c r="F2465"/>
  <c r="F2468"/>
  <c r="D2468"/>
  <c r="D2473"/>
  <c r="F2473"/>
  <c r="F2476"/>
  <c r="D2476"/>
  <c r="D2481"/>
  <c r="F2481"/>
  <c r="F2484"/>
  <c r="D2484"/>
  <c r="D2489"/>
  <c r="F2489"/>
  <c r="F2492"/>
  <c r="D2492"/>
  <c r="D2497"/>
  <c r="F2497"/>
  <c r="F2500"/>
  <c r="D2500"/>
  <c r="D2505"/>
  <c r="F2505"/>
  <c r="F2508"/>
  <c r="D2508"/>
  <c r="D2513"/>
  <c r="F2513"/>
  <c r="F2516"/>
  <c r="D2516"/>
  <c r="D2521"/>
  <c r="F2521"/>
  <c r="F2524"/>
  <c r="D2524"/>
  <c r="D2529"/>
  <c r="F2529"/>
  <c r="F2532"/>
  <c r="D2532"/>
  <c r="D2537"/>
  <c r="F2537"/>
  <c r="F2540"/>
  <c r="D2540"/>
  <c r="D2545"/>
  <c r="F2545"/>
  <c r="F2548"/>
  <c r="D2548"/>
  <c r="D2553"/>
  <c r="F2553"/>
  <c r="F2556"/>
  <c r="D2556"/>
  <c r="D2561"/>
  <c r="F2561"/>
  <c r="F2564"/>
  <c r="D2564"/>
  <c r="D2569"/>
  <c r="F2569"/>
  <c r="F2572"/>
  <c r="D2572"/>
  <c r="D2577"/>
  <c r="F2577"/>
  <c r="F2580"/>
  <c r="D2580"/>
  <c r="D2585"/>
  <c r="F2585"/>
  <c r="F2588"/>
  <c r="D2588"/>
  <c r="D2593"/>
  <c r="F2593"/>
  <c r="F2596"/>
  <c r="D2596"/>
  <c r="D2601"/>
  <c r="F2601"/>
  <c r="F2604"/>
  <c r="D2604"/>
  <c r="D2609"/>
  <c r="F2609"/>
  <c r="F2612"/>
  <c r="D2612"/>
  <c r="D2617"/>
  <c r="F2617"/>
  <c r="F2620"/>
  <c r="D2620"/>
  <c r="D2625"/>
  <c r="F2625"/>
  <c r="F2628"/>
  <c r="D2628"/>
  <c r="D2633"/>
  <c r="F2633"/>
  <c r="F2636"/>
  <c r="D2636"/>
  <c r="D2641"/>
  <c r="F2641"/>
  <c r="F2644"/>
  <c r="D2644"/>
  <c r="D2649"/>
  <c r="F2649"/>
  <c r="F2652"/>
  <c r="D2652"/>
  <c r="D2657"/>
  <c r="F2657"/>
  <c r="F2660"/>
  <c r="D2660"/>
  <c r="D2665"/>
  <c r="F2665"/>
  <c r="F2668"/>
  <c r="D2668"/>
  <c r="D2673"/>
  <c r="F2673"/>
  <c r="F2676"/>
  <c r="D2676"/>
  <c r="D2681"/>
  <c r="F2681"/>
  <c r="F2684"/>
  <c r="D2684"/>
  <c r="D2689"/>
  <c r="F2689"/>
  <c r="F2692"/>
  <c r="D2692"/>
  <c r="D2697"/>
  <c r="F2697"/>
  <c r="F2700"/>
  <c r="D2700"/>
  <c r="D2705"/>
  <c r="F2705"/>
  <c r="F2708"/>
  <c r="D2708"/>
  <c r="D2713"/>
  <c r="F2713"/>
  <c r="F2716"/>
  <c r="D2716"/>
  <c r="D2721"/>
  <c r="F2721"/>
  <c r="F2724"/>
  <c r="D2724"/>
  <c r="D2729"/>
  <c r="F2729"/>
  <c r="F2732"/>
  <c r="D2732"/>
  <c r="D2737"/>
  <c r="F2737"/>
  <c r="F2740"/>
  <c r="D2740"/>
  <c r="D2745"/>
  <c r="F2745"/>
  <c r="F2748"/>
  <c r="D2748"/>
  <c r="D2753"/>
  <c r="F2753"/>
  <c r="F2756"/>
  <c r="D2756"/>
  <c r="D2761"/>
  <c r="F2761"/>
  <c r="F2764"/>
  <c r="D2764"/>
  <c r="D2769"/>
  <c r="F2769"/>
  <c r="F2772"/>
  <c r="D2772"/>
  <c r="D2777"/>
  <c r="F2777"/>
  <c r="F2780"/>
  <c r="D2780"/>
  <c r="D2785"/>
  <c r="F2785"/>
  <c r="F2788"/>
  <c r="D2788"/>
  <c r="D2793"/>
  <c r="F2793"/>
  <c r="F2796"/>
  <c r="D2796"/>
  <c r="D2801"/>
  <c r="F2801"/>
  <c r="F2804"/>
  <c r="D2804"/>
  <c r="D2809"/>
  <c r="F2809"/>
  <c r="F2812"/>
  <c r="D2812"/>
  <c r="D2817"/>
  <c r="F2817"/>
  <c r="F2820"/>
  <c r="D2820"/>
  <c r="D2825"/>
  <c r="F2825"/>
  <c r="F2828"/>
  <c r="D2828"/>
  <c r="D2833"/>
  <c r="F2833"/>
  <c r="F2836"/>
  <c r="D2836"/>
  <c r="D2841"/>
  <c r="F2841"/>
  <c r="F2844"/>
  <c r="D2844"/>
  <c r="D2849"/>
  <c r="F2849"/>
  <c r="F2852"/>
  <c r="D2852"/>
  <c r="D2857"/>
  <c r="F2857"/>
  <c r="F2860"/>
  <c r="D2860"/>
  <c r="D2865"/>
  <c r="F2865"/>
  <c r="F2868"/>
  <c r="D2868"/>
  <c r="D2873"/>
  <c r="F2873"/>
  <c r="F2876"/>
  <c r="D2876"/>
  <c r="D2881"/>
  <c r="F2881"/>
  <c r="F2884"/>
  <c r="D2884"/>
  <c r="D2889"/>
  <c r="F2889"/>
  <c r="F2892"/>
  <c r="D2892"/>
  <c r="D2897"/>
  <c r="F2897"/>
  <c r="F2900"/>
  <c r="D2900"/>
  <c r="D2905"/>
  <c r="F2905"/>
  <c r="F2908"/>
  <c r="D2908"/>
  <c r="D2913"/>
  <c r="F2913"/>
  <c r="F2916"/>
  <c r="D2916"/>
  <c r="D2921"/>
  <c r="F2921"/>
  <c r="F2924"/>
  <c r="D2924"/>
  <c r="D2929"/>
  <c r="F2929"/>
  <c r="F2932"/>
  <c r="D2932"/>
  <c r="D2937"/>
  <c r="F2937"/>
  <c r="F2940"/>
  <c r="D2940"/>
  <c r="D2945"/>
  <c r="F2945"/>
  <c r="F2948"/>
  <c r="D2948"/>
  <c r="D2953"/>
  <c r="F2953"/>
  <c r="F2956"/>
  <c r="D2956"/>
  <c r="D2961"/>
  <c r="F2961"/>
  <c r="F2964"/>
  <c r="D2964"/>
  <c r="D2969"/>
  <c r="F2969"/>
  <c r="F2972"/>
  <c r="D2972"/>
  <c r="D2977"/>
  <c r="F2977"/>
  <c r="F2980"/>
  <c r="D2980"/>
  <c r="D2985"/>
  <c r="F2985"/>
  <c r="F2988"/>
  <c r="D2988"/>
  <c r="D2993"/>
  <c r="F2993"/>
  <c r="F2996"/>
  <c r="D2996"/>
  <c r="D3001"/>
  <c r="F3001"/>
  <c r="F3004"/>
  <c r="D3004"/>
  <c r="D3009"/>
  <c r="F3009"/>
  <c r="F3012"/>
  <c r="D3012"/>
  <c r="D3017"/>
  <c r="F3017"/>
  <c r="F3020"/>
  <c r="D3020"/>
  <c r="D3025"/>
  <c r="F3025"/>
  <c r="F3028"/>
  <c r="D3028"/>
  <c r="D3033"/>
  <c r="F3033"/>
  <c r="F3036"/>
  <c r="D3036"/>
  <c r="D3041"/>
  <c r="F3041"/>
  <c r="F3044"/>
  <c r="D3044"/>
  <c r="D3049"/>
  <c r="F3049"/>
  <c r="F3052"/>
  <c r="D3052"/>
  <c r="D3057"/>
  <c r="F3057"/>
  <c r="F3060"/>
  <c r="D3060"/>
  <c r="D3065"/>
  <c r="F3065"/>
  <c r="F3068"/>
  <c r="D3068"/>
  <c r="D3073"/>
  <c r="F3073"/>
  <c r="F3076"/>
  <c r="D3076"/>
  <c r="D3081"/>
  <c r="F3081"/>
  <c r="F3084"/>
  <c r="D3084"/>
  <c r="D3089"/>
  <c r="F3089"/>
  <c r="F3092"/>
  <c r="D3092"/>
  <c r="D3097"/>
  <c r="F3097"/>
  <c r="F3100"/>
  <c r="D3100"/>
  <c r="D3105"/>
  <c r="F3105"/>
  <c r="F3108"/>
  <c r="D3108"/>
  <c r="D3113"/>
  <c r="F3113"/>
  <c r="F3116"/>
  <c r="D3116"/>
  <c r="D3121"/>
  <c r="F3121"/>
  <c r="F3124"/>
  <c r="D3124"/>
  <c r="D3129"/>
  <c r="F3129"/>
  <c r="F3132"/>
  <c r="D3132"/>
  <c r="D3137"/>
  <c r="F3137"/>
  <c r="F3140"/>
  <c r="D3140"/>
  <c r="D3145"/>
  <c r="F3145"/>
  <c r="F3148"/>
  <c r="D3148"/>
  <c r="D3153"/>
  <c r="F3153"/>
  <c r="F3156"/>
  <c r="D3156"/>
  <c r="D3161"/>
  <c r="F3161"/>
  <c r="F3164"/>
  <c r="D3164"/>
  <c r="D3169"/>
  <c r="F3169"/>
  <c r="F3172"/>
  <c r="D3172"/>
  <c r="D3177"/>
  <c r="F3177"/>
  <c r="F3180"/>
  <c r="D3180"/>
  <c r="D3185"/>
  <c r="F3185"/>
  <c r="F3188"/>
  <c r="D3188"/>
  <c r="D3193"/>
  <c r="F3193"/>
  <c r="F3196"/>
  <c r="D3196"/>
  <c r="D3201"/>
  <c r="F3201"/>
  <c r="F3204"/>
  <c r="D3204"/>
  <c r="D3209"/>
  <c r="F3209"/>
  <c r="F3212"/>
  <c r="D3212"/>
  <c r="D3217"/>
  <c r="F3217"/>
  <c r="F3220"/>
  <c r="D3220"/>
  <c r="D3225"/>
  <c r="F3225"/>
  <c r="F3228"/>
  <c r="D3228"/>
  <c r="D3233"/>
  <c r="F3233"/>
  <c r="F3236"/>
  <c r="D3236"/>
  <c r="D3241"/>
  <c r="F3241"/>
  <c r="F3244"/>
  <c r="D3244"/>
  <c r="D3249"/>
  <c r="F3249"/>
  <c r="F3252"/>
  <c r="D3252"/>
  <c r="D3257"/>
  <c r="F3257"/>
  <c r="F3260"/>
  <c r="D3260"/>
  <c r="D3265"/>
  <c r="F3265"/>
  <c r="F3268"/>
  <c r="D3268"/>
  <c r="D3273"/>
  <c r="F3273"/>
  <c r="F3276"/>
  <c r="D3276"/>
  <c r="D3281"/>
  <c r="F3281"/>
  <c r="F3284"/>
  <c r="D3284"/>
  <c r="D3289"/>
  <c r="F3289"/>
  <c r="F3292"/>
  <c r="D3292"/>
  <c r="D3297"/>
  <c r="F3297"/>
  <c r="F3300"/>
  <c r="D3300"/>
  <c r="D3305"/>
  <c r="F3305"/>
  <c r="F3308"/>
  <c r="D3308"/>
  <c r="D3313"/>
  <c r="F3313"/>
  <c r="F3316"/>
  <c r="D3316"/>
  <c r="D3321"/>
  <c r="F3321"/>
  <c r="F3324"/>
  <c r="D3324"/>
  <c r="D3329"/>
  <c r="F3329"/>
  <c r="F3332"/>
  <c r="D3332"/>
  <c r="D3337"/>
  <c r="F3337"/>
  <c r="F3340"/>
  <c r="D3340"/>
  <c r="D3345"/>
  <c r="F3345"/>
  <c r="F3348"/>
  <c r="D3348"/>
  <c r="D3353"/>
  <c r="F3353"/>
  <c r="F3356"/>
  <c r="D3356"/>
  <c r="D3361"/>
  <c r="F3361"/>
  <c r="F3364"/>
  <c r="D3364"/>
  <c r="D3369"/>
  <c r="F3369"/>
  <c r="F3372"/>
  <c r="D3372"/>
  <c r="D3377"/>
  <c r="F3377"/>
  <c r="F3380"/>
  <c r="D3380"/>
  <c r="D3385"/>
  <c r="F3385"/>
  <c r="F3388"/>
  <c r="D3388"/>
  <c r="D3393"/>
  <c r="F3393"/>
  <c r="F3396"/>
  <c r="D3396"/>
  <c r="D3401"/>
  <c r="F3401"/>
  <c r="F3404"/>
  <c r="D3404"/>
  <c r="D3409"/>
  <c r="F3409"/>
  <c r="F3412"/>
  <c r="D3412"/>
  <c r="D3417"/>
  <c r="F3417"/>
  <c r="F3420"/>
  <c r="D3420"/>
  <c r="D3425"/>
  <c r="F3425"/>
  <c r="F3428"/>
  <c r="D3428"/>
  <c r="D3433"/>
  <c r="F3433"/>
  <c r="F3436"/>
  <c r="D3436"/>
  <c r="D3441"/>
  <c r="F3441"/>
  <c r="F3444"/>
  <c r="D3444"/>
  <c r="D3449"/>
  <c r="F3449"/>
  <c r="F3452"/>
  <c r="D3452"/>
  <c r="D3457"/>
  <c r="F3457"/>
  <c r="F3460"/>
  <c r="D3460"/>
  <c r="D3465"/>
  <c r="F3465"/>
  <c r="F3468"/>
  <c r="D3468"/>
  <c r="D3473"/>
  <c r="F3473"/>
  <c r="F3476"/>
  <c r="D3476"/>
  <c r="D3481"/>
  <c r="F3481"/>
  <c r="F3484"/>
  <c r="D3484"/>
  <c r="D3489"/>
  <c r="F3489"/>
  <c r="F3492"/>
  <c r="D3492"/>
  <c r="D3497"/>
  <c r="F3497"/>
  <c r="F3500"/>
  <c r="D3500"/>
  <c r="D3505"/>
  <c r="F3505"/>
  <c r="F3508"/>
  <c r="D3508"/>
  <c r="D3513"/>
  <c r="F3513"/>
  <c r="F3516"/>
  <c r="D3516"/>
  <c r="D3521"/>
  <c r="F3521"/>
  <c r="F3524"/>
  <c r="D3524"/>
  <c r="D3529"/>
  <c r="F3529"/>
  <c r="F3532"/>
  <c r="D3532"/>
  <c r="D3537"/>
  <c r="F3537"/>
  <c r="F3540"/>
  <c r="D3540"/>
  <c r="D3545"/>
  <c r="F3545"/>
  <c r="F3548"/>
  <c r="D3548"/>
  <c r="D3553"/>
  <c r="F3553"/>
  <c r="F3556"/>
  <c r="D3556"/>
  <c r="D3561"/>
  <c r="F3561"/>
  <c r="F3564"/>
  <c r="D3564"/>
  <c r="D3569"/>
  <c r="F3569"/>
  <c r="F3572"/>
  <c r="D3572"/>
  <c r="D3577"/>
  <c r="F3577"/>
  <c r="F3580"/>
  <c r="D3580"/>
  <c r="D3585"/>
  <c r="F3585"/>
  <c r="F3588"/>
  <c r="D3588"/>
  <c r="D3593"/>
  <c r="F3593"/>
  <c r="F3596"/>
  <c r="D3596"/>
  <c r="D3601"/>
  <c r="F3601"/>
  <c r="F3604"/>
  <c r="D3604"/>
  <c r="D3609"/>
  <c r="F3609"/>
  <c r="F3612"/>
  <c r="D3612"/>
  <c r="D3617"/>
  <c r="F3617"/>
  <c r="F3620"/>
  <c r="D3620"/>
  <c r="D3625"/>
  <c r="F3625"/>
  <c r="F3628"/>
  <c r="D3628"/>
  <c r="D3633"/>
  <c r="F3633"/>
  <c r="F3636"/>
  <c r="D3636"/>
  <c r="D3641"/>
  <c r="F3641"/>
  <c r="F3644"/>
  <c r="D3644"/>
  <c r="D3649"/>
  <c r="F3649"/>
  <c r="F3652"/>
  <c r="D3652"/>
  <c r="D3657"/>
  <c r="F3657"/>
  <c r="F3660"/>
  <c r="D3660"/>
  <c r="D3665"/>
  <c r="F3665"/>
  <c r="F3668"/>
  <c r="D3668"/>
  <c r="D3673"/>
  <c r="F3673"/>
  <c r="F3676"/>
  <c r="D3676"/>
  <c r="D3681"/>
  <c r="F3681"/>
  <c r="F3684"/>
  <c r="D3684"/>
  <c r="D3689"/>
  <c r="F3689"/>
  <c r="F3692"/>
  <c r="D3692"/>
  <c r="D3697"/>
  <c r="F3697"/>
  <c r="F3700"/>
  <c r="D3700"/>
  <c r="D3705"/>
  <c r="F3705"/>
  <c r="F3708"/>
  <c r="D3708"/>
  <c r="D3713"/>
  <c r="F3713"/>
  <c r="F3716"/>
  <c r="D3716"/>
  <c r="D3721"/>
  <c r="F3721"/>
  <c r="F3724"/>
  <c r="D3724"/>
  <c r="D3729"/>
  <c r="F3729"/>
  <c r="F3732"/>
  <c r="D3732"/>
  <c r="D3737"/>
  <c r="F3737"/>
  <c r="F3740"/>
  <c r="D3740"/>
  <c r="D3745"/>
  <c r="F3745"/>
  <c r="F3748"/>
  <c r="D3748"/>
  <c r="D3753"/>
  <c r="F3753"/>
  <c r="F3756"/>
  <c r="D3756"/>
  <c r="D3761"/>
  <c r="F3761"/>
  <c r="F3764"/>
  <c r="D3764"/>
  <c r="D3769"/>
  <c r="F3769"/>
  <c r="F3772"/>
  <c r="D3772"/>
  <c r="D3777"/>
  <c r="F3777"/>
  <c r="F3780"/>
  <c r="D3780"/>
  <c r="D3785"/>
  <c r="F3785"/>
  <c r="F3788"/>
  <c r="D3788"/>
  <c r="D3793"/>
  <c r="F3793"/>
  <c r="F3796"/>
  <c r="D3796"/>
  <c r="D3801"/>
  <c r="F3801"/>
  <c r="F3804"/>
  <c r="D3804"/>
  <c r="D3809"/>
  <c r="F3809"/>
  <c r="F3812"/>
  <c r="D3812"/>
  <c r="D3817"/>
  <c r="F3817"/>
  <c r="F3820"/>
  <c r="D3820"/>
  <c r="D3825"/>
  <c r="F3825"/>
  <c r="F3828"/>
  <c r="D3828"/>
  <c r="D3833"/>
  <c r="F3833"/>
  <c r="F3836"/>
  <c r="D3836"/>
  <c r="D3841"/>
  <c r="F3841"/>
  <c r="F3844"/>
  <c r="D3844"/>
  <c r="D3849"/>
  <c r="F3849"/>
  <c r="F3852"/>
  <c r="D3852"/>
  <c r="D3857"/>
  <c r="F3857"/>
  <c r="F3860"/>
  <c r="D3860"/>
  <c r="D3865"/>
  <c r="F3865"/>
  <c r="F3868"/>
  <c r="D3868"/>
  <c r="D3873"/>
  <c r="F3873"/>
  <c r="F3876"/>
  <c r="D3876"/>
  <c r="D3881"/>
  <c r="F3881"/>
  <c r="F3884"/>
  <c r="D3884"/>
  <c r="D3889"/>
  <c r="F3889"/>
  <c r="F3892"/>
  <c r="D3892"/>
  <c r="D3897"/>
  <c r="F3897"/>
  <c r="F3900"/>
  <c r="D3900"/>
  <c r="D3905"/>
  <c r="F3905"/>
  <c r="F3908"/>
  <c r="D3908"/>
  <c r="D3913"/>
  <c r="F3913"/>
  <c r="F3916"/>
  <c r="D3916"/>
  <c r="D3921"/>
  <c r="F3921"/>
  <c r="F3924"/>
  <c r="D3924"/>
  <c r="D3929"/>
  <c r="F3929"/>
  <c r="F3932"/>
  <c r="D3932"/>
  <c r="D3937"/>
  <c r="F3937"/>
  <c r="F3940"/>
  <c r="D3940"/>
  <c r="D3945"/>
  <c r="F3945"/>
  <c r="F3948"/>
  <c r="D3948"/>
  <c r="D3953"/>
  <c r="F3953"/>
  <c r="F3956"/>
  <c r="D3956"/>
  <c r="D3961"/>
  <c r="F3961"/>
  <c r="F3964"/>
  <c r="D3964"/>
  <c r="D3969"/>
  <c r="F3969"/>
  <c r="F3972"/>
  <c r="D3972"/>
  <c r="D3977"/>
  <c r="F3977"/>
  <c r="F3980"/>
  <c r="D3980"/>
  <c r="D3985"/>
  <c r="F3985"/>
  <c r="F3988"/>
  <c r="D3988"/>
  <c r="D3993"/>
  <c r="F3993"/>
  <c r="F3996"/>
  <c r="D3996"/>
  <c r="D4001"/>
  <c r="F4001"/>
  <c r="F4004"/>
  <c r="D4004"/>
  <c r="D4009"/>
  <c r="F4009"/>
  <c r="F4012"/>
  <c r="D4012"/>
  <c r="D4017"/>
  <c r="F4017"/>
  <c r="F4020"/>
  <c r="D4020"/>
  <c r="D4025"/>
  <c r="F4025"/>
  <c r="F4028"/>
  <c r="D4028"/>
  <c r="D4033"/>
  <c r="F4033"/>
  <c r="F4036"/>
  <c r="D4036"/>
  <c r="D4041"/>
  <c r="F4041"/>
  <c r="F4044"/>
  <c r="D4044"/>
  <c r="D4049"/>
  <c r="F4049"/>
  <c r="F4052"/>
  <c r="D4052"/>
  <c r="D4057"/>
  <c r="F4057"/>
  <c r="F4060"/>
  <c r="D4060"/>
  <c r="D4065"/>
  <c r="F4065"/>
  <c r="F4068"/>
  <c r="D4068"/>
  <c r="D4073"/>
  <c r="F4073"/>
  <c r="F4076"/>
  <c r="D4076"/>
  <c r="D4081"/>
  <c r="F4081"/>
  <c r="F4084"/>
  <c r="D4084"/>
  <c r="D4089"/>
  <c r="F4089"/>
  <c r="F4092"/>
  <c r="D4092"/>
  <c r="D4097"/>
  <c r="F4097"/>
  <c r="F4100"/>
  <c r="D4100"/>
  <c r="D4105"/>
  <c r="F4105"/>
  <c r="F4108"/>
  <c r="D4108"/>
  <c r="D4113"/>
  <c r="F4113"/>
  <c r="F4116"/>
  <c r="D4116"/>
  <c r="D4121"/>
  <c r="F4121"/>
  <c r="F4124"/>
  <c r="D4124"/>
  <c r="D4129"/>
  <c r="F4129"/>
  <c r="F4132"/>
  <c r="D4132"/>
  <c r="D4137"/>
  <c r="F4137"/>
  <c r="F4140"/>
  <c r="D4140"/>
  <c r="D4145"/>
  <c r="F4145"/>
  <c r="F4148"/>
  <c r="D4148"/>
  <c r="D4153"/>
  <c r="F4153"/>
  <c r="F4156"/>
  <c r="D4156"/>
  <c r="D4161"/>
  <c r="F4161"/>
  <c r="F4164"/>
  <c r="D4164"/>
  <c r="D4169"/>
  <c r="F4169"/>
  <c r="F4172"/>
  <c r="D4172"/>
  <c r="D4177"/>
  <c r="F4177"/>
  <c r="F4180"/>
  <c r="D4180"/>
  <c r="D4185"/>
  <c r="F4185"/>
  <c r="F4188"/>
  <c r="D4188"/>
  <c r="D4193"/>
  <c r="F4193"/>
  <c r="F4196"/>
  <c r="D4196"/>
  <c r="D4201"/>
  <c r="F4201"/>
  <c r="F4204"/>
  <c r="D4204"/>
  <c r="D4209"/>
  <c r="F4209"/>
  <c r="F4212"/>
  <c r="D4212"/>
  <c r="D4217"/>
  <c r="F4217"/>
  <c r="F4220"/>
  <c r="D4220"/>
  <c r="D4225"/>
  <c r="F4225"/>
  <c r="F4228"/>
  <c r="D4228"/>
  <c r="D4233"/>
  <c r="F4233"/>
  <c r="F4236"/>
  <c r="D4236"/>
  <c r="D4241"/>
  <c r="F4241"/>
  <c r="F4244"/>
  <c r="D4244"/>
  <c r="D4249"/>
  <c r="F4249"/>
  <c r="F4252"/>
  <c r="D4252"/>
  <c r="D4257"/>
  <c r="F4257"/>
  <c r="F4260"/>
  <c r="D4260"/>
  <c r="D4265"/>
  <c r="F4265"/>
  <c r="F4268"/>
  <c r="D4268"/>
  <c r="D4273"/>
  <c r="F4273"/>
  <c r="F4276"/>
  <c r="D4276"/>
  <c r="D4281"/>
  <c r="F4281"/>
  <c r="F4284"/>
  <c r="D4284"/>
  <c r="D4289"/>
  <c r="F4289"/>
  <c r="F4292"/>
  <c r="D4292"/>
  <c r="D4297"/>
  <c r="F4297"/>
  <c r="F4300"/>
  <c r="D4300"/>
  <c r="D4305"/>
  <c r="F4305"/>
  <c r="F4308"/>
  <c r="D4308"/>
  <c r="D4313"/>
  <c r="F4313"/>
  <c r="F4316"/>
  <c r="D4316"/>
  <c r="D4321"/>
  <c r="F4321"/>
  <c r="F4324"/>
  <c r="D4324"/>
  <c r="D4329"/>
  <c r="F4329"/>
  <c r="F4332"/>
  <c r="D4332"/>
  <c r="D4337"/>
  <c r="F4337"/>
  <c r="F4340"/>
  <c r="D4340"/>
  <c r="D4345"/>
  <c r="F4345"/>
  <c r="F4348"/>
  <c r="D4348"/>
  <c r="D4353"/>
  <c r="F4353"/>
  <c r="F4356"/>
  <c r="D4356"/>
  <c r="D4361"/>
  <c r="F4361"/>
  <c r="F4364"/>
  <c r="D4364"/>
  <c r="D4369"/>
  <c r="F4369"/>
  <c r="F4372"/>
  <c r="D4372"/>
  <c r="D4377"/>
  <c r="F4377"/>
  <c r="F4380"/>
  <c r="D4380"/>
  <c r="D4385"/>
  <c r="F4385"/>
  <c r="F4388"/>
  <c r="D4388"/>
  <c r="D4393"/>
  <c r="F4393"/>
  <c r="F4396"/>
  <c r="D4396"/>
  <c r="D4401"/>
  <c r="F4401"/>
  <c r="F4404"/>
  <c r="D4404"/>
  <c r="D4409"/>
  <c r="F4409"/>
  <c r="F4412"/>
  <c r="D4412"/>
  <c r="D4417"/>
  <c r="F4417"/>
  <c r="F4420"/>
  <c r="D4420"/>
  <c r="D4425"/>
  <c r="F4425"/>
  <c r="F4428"/>
  <c r="D4428"/>
  <c r="D4433"/>
  <c r="F4433"/>
  <c r="F4436"/>
  <c r="D4436"/>
  <c r="D4441"/>
  <c r="F4441"/>
  <c r="F4444"/>
  <c r="D4444"/>
  <c r="D4449"/>
  <c r="F4449"/>
  <c r="F4452"/>
  <c r="D4452"/>
  <c r="D4457"/>
  <c r="F4457"/>
  <c r="F4460"/>
  <c r="D4460"/>
  <c r="D4465"/>
  <c r="F4465"/>
  <c r="F4468"/>
  <c r="D4468"/>
  <c r="D4473"/>
  <c r="F4473"/>
  <c r="F4476"/>
  <c r="D4476"/>
  <c r="D4481"/>
  <c r="F4481"/>
  <c r="F4484"/>
  <c r="D4484"/>
  <c r="D4489"/>
  <c r="F4489"/>
  <c r="F4492"/>
  <c r="D4492"/>
  <c r="D4497"/>
  <c r="F4497"/>
  <c r="F4500"/>
  <c r="D4500"/>
  <c r="D4505"/>
  <c r="F4505"/>
  <c r="F4508"/>
  <c r="D4508"/>
  <c r="D4513"/>
  <c r="F4513"/>
  <c r="F4516"/>
  <c r="D4516"/>
  <c r="D4521"/>
  <c r="F4521"/>
  <c r="F4524"/>
  <c r="D4524"/>
  <c r="D4529"/>
  <c r="F4529"/>
  <c r="F4532"/>
  <c r="D4532"/>
  <c r="D4537"/>
  <c r="F4537"/>
  <c r="F4540"/>
  <c r="D4540"/>
  <c r="D4545"/>
  <c r="F4545"/>
  <c r="F4548"/>
  <c r="D4548"/>
  <c r="D4553"/>
  <c r="F4553"/>
  <c r="F4556"/>
  <c r="D4556"/>
  <c r="D4561"/>
  <c r="F4561"/>
  <c r="F4564"/>
  <c r="D4564"/>
  <c r="D4569"/>
  <c r="F4569"/>
  <c r="F4572"/>
  <c r="D4572"/>
  <c r="D4577"/>
  <c r="F4577"/>
  <c r="F4580"/>
  <c r="D4580"/>
  <c r="D4585"/>
  <c r="F4585"/>
  <c r="F4588"/>
  <c r="D4588"/>
  <c r="D4593"/>
  <c r="F4593"/>
  <c r="F4596"/>
  <c r="D4596"/>
  <c r="D4601"/>
  <c r="F4601"/>
  <c r="F4604"/>
  <c r="D4604"/>
  <c r="D4609"/>
  <c r="F4609"/>
  <c r="F4612"/>
  <c r="D4612"/>
  <c r="D4617"/>
  <c r="F4617"/>
  <c r="F4620"/>
  <c r="D4620"/>
  <c r="D4625"/>
  <c r="F4625"/>
  <c r="F4628"/>
  <c r="D4628"/>
  <c r="D4633"/>
  <c r="F4633"/>
  <c r="F4636"/>
  <c r="D4636"/>
  <c r="D4641"/>
  <c r="F4641"/>
  <c r="F4644"/>
  <c r="D4644"/>
  <c r="D4649"/>
  <c r="F4649"/>
  <c r="F4652"/>
  <c r="D4652"/>
  <c r="D4657"/>
  <c r="F4657"/>
  <c r="F4660"/>
  <c r="D4660"/>
  <c r="D4665"/>
  <c r="F4665"/>
  <c r="F4668"/>
  <c r="D4668"/>
  <c r="D4673"/>
  <c r="F4673"/>
  <c r="F4676"/>
  <c r="D4676"/>
  <c r="D4681"/>
  <c r="F4681"/>
  <c r="F4684"/>
  <c r="D4684"/>
  <c r="D4689"/>
  <c r="F4689"/>
  <c r="F4692"/>
  <c r="D4692"/>
  <c r="D4697"/>
  <c r="F4697"/>
  <c r="F4700"/>
  <c r="D4700"/>
  <c r="D4705"/>
  <c r="F4705"/>
  <c r="F4708"/>
  <c r="D4708"/>
  <c r="D4713"/>
  <c r="F4713"/>
  <c r="F4716"/>
  <c r="D4716"/>
  <c r="D4721"/>
  <c r="F4721"/>
  <c r="F4724"/>
  <c r="D4724"/>
  <c r="D4729"/>
  <c r="F4729"/>
  <c r="F4732"/>
  <c r="D4732"/>
  <c r="D4737"/>
  <c r="F4737"/>
  <c r="F4740"/>
  <c r="D4740"/>
  <c r="D4745"/>
  <c r="F4745"/>
  <c r="F4748"/>
  <c r="D4748"/>
  <c r="D4753"/>
  <c r="F4753"/>
  <c r="F4756"/>
  <c r="D4756"/>
  <c r="D4761"/>
  <c r="F4761"/>
  <c r="F4764"/>
  <c r="D4764"/>
  <c r="D4769"/>
  <c r="F4769"/>
  <c r="F4772"/>
  <c r="D4772"/>
  <c r="D4777"/>
  <c r="F4777"/>
  <c r="D318"/>
  <c r="F318"/>
  <c r="D322"/>
  <c r="F322"/>
  <c r="D326"/>
  <c r="F326"/>
  <c r="D330"/>
  <c r="F330"/>
  <c r="D334"/>
  <c r="F334"/>
  <c r="D338"/>
  <c r="F338"/>
  <c r="D342"/>
  <c r="F342"/>
  <c r="D346"/>
  <c r="F346"/>
  <c r="D350"/>
  <c r="F350"/>
  <c r="D354"/>
  <c r="F354"/>
  <c r="D358"/>
  <c r="F358"/>
  <c r="D362"/>
  <c r="F362"/>
  <c r="D366"/>
  <c r="F366"/>
  <c r="D370"/>
  <c r="F370"/>
  <c r="D374"/>
  <c r="F374"/>
  <c r="D378"/>
  <c r="F378"/>
  <c r="D382"/>
  <c r="F382"/>
  <c r="D386"/>
  <c r="F386"/>
  <c r="D390"/>
  <c r="F390"/>
  <c r="D394"/>
  <c r="F394"/>
  <c r="D398"/>
  <c r="F398"/>
  <c r="D402"/>
  <c r="F402"/>
  <c r="D406"/>
  <c r="F406"/>
  <c r="D410"/>
  <c r="F410"/>
  <c r="D414"/>
  <c r="F414"/>
  <c r="D418"/>
  <c r="F418"/>
  <c r="D422"/>
  <c r="F422"/>
  <c r="D426"/>
  <c r="F426"/>
  <c r="D430"/>
  <c r="F430"/>
  <c r="D434"/>
  <c r="F434"/>
  <c r="D438"/>
  <c r="F438"/>
  <c r="D442"/>
  <c r="F442"/>
  <c r="D446"/>
  <c r="F446"/>
  <c r="D450"/>
  <c r="F450"/>
  <c r="D454"/>
  <c r="F454"/>
  <c r="D458"/>
  <c r="F458"/>
  <c r="D462"/>
  <c r="F462"/>
  <c r="D466"/>
  <c r="F466"/>
  <c r="D470"/>
  <c r="F470"/>
  <c r="D474"/>
  <c r="F474"/>
  <c r="D478"/>
  <c r="F478"/>
  <c r="D482"/>
  <c r="F482"/>
  <c r="D486"/>
  <c r="F486"/>
  <c r="D490"/>
  <c r="F490"/>
  <c r="D494"/>
  <c r="F494"/>
  <c r="D498"/>
  <c r="F498"/>
  <c r="D502"/>
  <c r="F502"/>
  <c r="D506"/>
  <c r="F506"/>
  <c r="D510"/>
  <c r="F510"/>
  <c r="D514"/>
  <c r="F514"/>
  <c r="D518"/>
  <c r="F518"/>
  <c r="D522"/>
  <c r="F522"/>
  <c r="D526"/>
  <c r="F526"/>
  <c r="D530"/>
  <c r="F530"/>
  <c r="D534"/>
  <c r="F534"/>
  <c r="D538"/>
  <c r="F538"/>
  <c r="D542"/>
  <c r="F542"/>
  <c r="D546"/>
  <c r="F546"/>
  <c r="D550"/>
  <c r="F550"/>
  <c r="D554"/>
  <c r="F554"/>
  <c r="D558"/>
  <c r="F558"/>
  <c r="D562"/>
  <c r="F562"/>
  <c r="D566"/>
  <c r="F566"/>
  <c r="D570"/>
  <c r="F570"/>
  <c r="D574"/>
  <c r="F574"/>
  <c r="D578"/>
  <c r="F578"/>
  <c r="D582"/>
  <c r="F582"/>
  <c r="D586"/>
  <c r="F586"/>
  <c r="D590"/>
  <c r="F590"/>
  <c r="D594"/>
  <c r="F594"/>
  <c r="D598"/>
  <c r="F598"/>
  <c r="D602"/>
  <c r="F602"/>
  <c r="D606"/>
  <c r="F606"/>
  <c r="D610"/>
  <c r="F610"/>
  <c r="D614"/>
  <c r="F614"/>
  <c r="D618"/>
  <c r="F618"/>
  <c r="D622"/>
  <c r="F622"/>
  <c r="D626"/>
  <c r="F626"/>
  <c r="D630"/>
  <c r="F630"/>
  <c r="D634"/>
  <c r="F634"/>
  <c r="D638"/>
  <c r="F638"/>
  <c r="D642"/>
  <c r="F642"/>
  <c r="D646"/>
  <c r="F646"/>
  <c r="D650"/>
  <c r="F650"/>
  <c r="D654"/>
  <c r="F654"/>
  <c r="D658"/>
  <c r="F658"/>
  <c r="D662"/>
  <c r="F662"/>
  <c r="D666"/>
  <c r="F666"/>
  <c r="D670"/>
  <c r="F670"/>
  <c r="D674"/>
  <c r="F674"/>
  <c r="D678"/>
  <c r="F678"/>
  <c r="D682"/>
  <c r="F682"/>
  <c r="D686"/>
  <c r="F686"/>
  <c r="D690"/>
  <c r="F690"/>
  <c r="D694"/>
  <c r="F694"/>
  <c r="D698"/>
  <c r="F698"/>
  <c r="D702"/>
  <c r="F702"/>
  <c r="D706"/>
  <c r="F706"/>
  <c r="D710"/>
  <c r="F710"/>
  <c r="D714"/>
  <c r="F714"/>
  <c r="D718"/>
  <c r="F718"/>
  <c r="D722"/>
  <c r="F722"/>
  <c r="D726"/>
  <c r="F726"/>
  <c r="D730"/>
  <c r="F730"/>
  <c r="D734"/>
  <c r="F734"/>
  <c r="D738"/>
  <c r="F738"/>
  <c r="D742"/>
  <c r="F742"/>
  <c r="D746"/>
  <c r="F746"/>
  <c r="D750"/>
  <c r="F750"/>
  <c r="D754"/>
  <c r="F754"/>
  <c r="D758"/>
  <c r="F758"/>
  <c r="D762"/>
  <c r="F762"/>
  <c r="D766"/>
  <c r="F766"/>
  <c r="D770"/>
  <c r="F770"/>
  <c r="D774"/>
  <c r="F774"/>
  <c r="D778"/>
  <c r="F778"/>
  <c r="D782"/>
  <c r="F782"/>
  <c r="D786"/>
  <c r="F786"/>
  <c r="D790"/>
  <c r="F790"/>
  <c r="D794"/>
  <c r="F794"/>
  <c r="D798"/>
  <c r="F798"/>
  <c r="D802"/>
  <c r="F802"/>
  <c r="D806"/>
  <c r="F806"/>
  <c r="D810"/>
  <c r="F810"/>
  <c r="D814"/>
  <c r="F814"/>
  <c r="D818"/>
  <c r="F818"/>
  <c r="D822"/>
  <c r="F822"/>
  <c r="D826"/>
  <c r="F826"/>
  <c r="D830"/>
  <c r="F830"/>
  <c r="D834"/>
  <c r="F834"/>
  <c r="D838"/>
  <c r="F838"/>
  <c r="D842"/>
  <c r="F842"/>
  <c r="D846"/>
  <c r="F846"/>
  <c r="D850"/>
  <c r="F850"/>
  <c r="D854"/>
  <c r="F854"/>
  <c r="D858"/>
  <c r="F858"/>
  <c r="D862"/>
  <c r="F862"/>
  <c r="D866"/>
  <c r="F866"/>
  <c r="D870"/>
  <c r="F870"/>
  <c r="D874"/>
  <c r="F874"/>
  <c r="D878"/>
  <c r="F878"/>
  <c r="D882"/>
  <c r="F882"/>
  <c r="D886"/>
  <c r="F886"/>
  <c r="D890"/>
  <c r="F890"/>
  <c r="D894"/>
  <c r="F894"/>
  <c r="D898"/>
  <c r="F898"/>
  <c r="D902"/>
  <c r="F902"/>
  <c r="D906"/>
  <c r="F906"/>
  <c r="D910"/>
  <c r="F910"/>
  <c r="D914"/>
  <c r="F914"/>
  <c r="D918"/>
  <c r="F918"/>
  <c r="D922"/>
  <c r="F922"/>
  <c r="D926"/>
  <c r="F926"/>
  <c r="D930"/>
  <c r="F930"/>
  <c r="D934"/>
  <c r="F934"/>
  <c r="D938"/>
  <c r="F938"/>
  <c r="D942"/>
  <c r="F942"/>
  <c r="D946"/>
  <c r="F946"/>
  <c r="D950"/>
  <c r="F950"/>
  <c r="D954"/>
  <c r="F954"/>
  <c r="D958"/>
  <c r="F958"/>
  <c r="D962"/>
  <c r="F962"/>
  <c r="D966"/>
  <c r="F966"/>
  <c r="D1337"/>
  <c r="F1337"/>
  <c r="D1341"/>
  <c r="F1341"/>
  <c r="D1345"/>
  <c r="F1345"/>
  <c r="D1349"/>
  <c r="F1349"/>
  <c r="D1353"/>
  <c r="F1353"/>
  <c r="D1357"/>
  <c r="F1357"/>
  <c r="F1360"/>
  <c r="D1360"/>
  <c r="D1365"/>
  <c r="F1365"/>
  <c r="F1368"/>
  <c r="D1368"/>
  <c r="D1373"/>
  <c r="F1373"/>
  <c r="F1376"/>
  <c r="D1376"/>
  <c r="D1381"/>
  <c r="F1381"/>
  <c r="F1384"/>
  <c r="D1384"/>
  <c r="D1389"/>
  <c r="F1389"/>
  <c r="F1392"/>
  <c r="D1392"/>
  <c r="D1397"/>
  <c r="F1397"/>
  <c r="F1400"/>
  <c r="D1400"/>
  <c r="D1405"/>
  <c r="F1405"/>
  <c r="F1408"/>
  <c r="D1408"/>
  <c r="D1413"/>
  <c r="F1413"/>
  <c r="F1416"/>
  <c r="D1416"/>
  <c r="D1421"/>
  <c r="F1421"/>
  <c r="F1424"/>
  <c r="D1424"/>
  <c r="D1429"/>
  <c r="F1429"/>
  <c r="F1432"/>
  <c r="D1432"/>
  <c r="D1437"/>
  <c r="F1437"/>
  <c r="F1440"/>
  <c r="D1440"/>
  <c r="D1445"/>
  <c r="F1445"/>
  <c r="F1448"/>
  <c r="D1448"/>
  <c r="D1453"/>
  <c r="F1453"/>
  <c r="F1456"/>
  <c r="D1456"/>
  <c r="D1461"/>
  <c r="F1461"/>
  <c r="F1464"/>
  <c r="D1464"/>
  <c r="D1469"/>
  <c r="F1469"/>
  <c r="F1472"/>
  <c r="D1472"/>
  <c r="D1477"/>
  <c r="F1477"/>
  <c r="F1480"/>
  <c r="D1480"/>
  <c r="D1485"/>
  <c r="F1485"/>
  <c r="F1488"/>
  <c r="D1488"/>
  <c r="D1493"/>
  <c r="F1493"/>
  <c r="F1496"/>
  <c r="D1496"/>
  <c r="D1501"/>
  <c r="F1501"/>
  <c r="F1504"/>
  <c r="D1504"/>
  <c r="D1509"/>
  <c r="F1509"/>
  <c r="F1512"/>
  <c r="D1512"/>
  <c r="D1517"/>
  <c r="F1517"/>
  <c r="F1520"/>
  <c r="D1520"/>
  <c r="D1525"/>
  <c r="F1525"/>
  <c r="F1528"/>
  <c r="D1528"/>
  <c r="D1533"/>
  <c r="F1533"/>
  <c r="F1536"/>
  <c r="D1536"/>
  <c r="D1541"/>
  <c r="F1541"/>
  <c r="F1544"/>
  <c r="D1544"/>
  <c r="D1549"/>
  <c r="F1549"/>
  <c r="F1552"/>
  <c r="D1552"/>
  <c r="D1557"/>
  <c r="F1557"/>
  <c r="F1560"/>
  <c r="D1560"/>
  <c r="D1565"/>
  <c r="F1565"/>
  <c r="F1568"/>
  <c r="D1568"/>
  <c r="D1573"/>
  <c r="F1573"/>
  <c r="F1576"/>
  <c r="D1576"/>
  <c r="D1581"/>
  <c r="F1581"/>
  <c r="F1584"/>
  <c r="D1584"/>
  <c r="D1589"/>
  <c r="F1589"/>
  <c r="F1592"/>
  <c r="D1592"/>
  <c r="D1597"/>
  <c r="F1597"/>
  <c r="F1600"/>
  <c r="D1600"/>
  <c r="D1605"/>
  <c r="F1605"/>
  <c r="F1608"/>
  <c r="D1608"/>
  <c r="D1613"/>
  <c r="F1613"/>
  <c r="F1616"/>
  <c r="D1616"/>
  <c r="D1621"/>
  <c r="F1621"/>
  <c r="F1624"/>
  <c r="D1624"/>
  <c r="D1629"/>
  <c r="F1629"/>
  <c r="F1632"/>
  <c r="D1632"/>
  <c r="D1637"/>
  <c r="F1637"/>
  <c r="F1640"/>
  <c r="D1640"/>
  <c r="D1645"/>
  <c r="F1645"/>
  <c r="F1648"/>
  <c r="D1648"/>
  <c r="D1653"/>
  <c r="F1653"/>
  <c r="F1656"/>
  <c r="D1656"/>
  <c r="D1661"/>
  <c r="F1661"/>
  <c r="F1664"/>
  <c r="D1664"/>
  <c r="D1669"/>
  <c r="F1669"/>
  <c r="F1672"/>
  <c r="D1672"/>
  <c r="D1677"/>
  <c r="F1677"/>
  <c r="F1680"/>
  <c r="D1680"/>
  <c r="D1685"/>
  <c r="F1685"/>
  <c r="F1688"/>
  <c r="D1688"/>
  <c r="D1693"/>
  <c r="F1693"/>
  <c r="F1696"/>
  <c r="D1696"/>
  <c r="D1701"/>
  <c r="F1701"/>
  <c r="F1704"/>
  <c r="D1704"/>
  <c r="D1709"/>
  <c r="F1709"/>
  <c r="F1712"/>
  <c r="D1712"/>
  <c r="D1717"/>
  <c r="F1717"/>
  <c r="F1720"/>
  <c r="D1720"/>
  <c r="D1725"/>
  <c r="F1725"/>
  <c r="F1728"/>
  <c r="D1728"/>
  <c r="D1733"/>
  <c r="F1733"/>
  <c r="F1736"/>
  <c r="D1736"/>
  <c r="D1741"/>
  <c r="F1741"/>
  <c r="F1744"/>
  <c r="D1744"/>
  <c r="D1749"/>
  <c r="F1749"/>
  <c r="F1752"/>
  <c r="D1752"/>
  <c r="D1757"/>
  <c r="F1757"/>
  <c r="F1760"/>
  <c r="D1760"/>
  <c r="D1765"/>
  <c r="F1765"/>
  <c r="F1768"/>
  <c r="D1768"/>
  <c r="D1773"/>
  <c r="F1773"/>
  <c r="F1776"/>
  <c r="D1776"/>
  <c r="D1781"/>
  <c r="F1781"/>
  <c r="F1784"/>
  <c r="D1784"/>
  <c r="D1789"/>
  <c r="F1789"/>
  <c r="F1792"/>
  <c r="D1792"/>
  <c r="D1797"/>
  <c r="F1797"/>
  <c r="F1800"/>
  <c r="D1800"/>
  <c r="D1805"/>
  <c r="F1805"/>
  <c r="F1808"/>
  <c r="D1808"/>
  <c r="D1813"/>
  <c r="F1813"/>
  <c r="F1816"/>
  <c r="D1816"/>
  <c r="D1821"/>
  <c r="F1821"/>
  <c r="F1824"/>
  <c r="D1824"/>
  <c r="D1829"/>
  <c r="F1829"/>
  <c r="F1832"/>
  <c r="D1832"/>
  <c r="D1837"/>
  <c r="F1837"/>
  <c r="F1840"/>
  <c r="D1840"/>
  <c r="D1845"/>
  <c r="F1845"/>
  <c r="F1848"/>
  <c r="D1848"/>
  <c r="D1853"/>
  <c r="F1853"/>
  <c r="F1856"/>
  <c r="D1856"/>
  <c r="D1861"/>
  <c r="F1861"/>
  <c r="F1864"/>
  <c r="D1864"/>
  <c r="D1869"/>
  <c r="F1869"/>
  <c r="F1872"/>
  <c r="D1872"/>
  <c r="D1877"/>
  <c r="F1877"/>
  <c r="F1880"/>
  <c r="D1880"/>
  <c r="D1885"/>
  <c r="F1885"/>
  <c r="F1888"/>
  <c r="D1888"/>
  <c r="D1893"/>
  <c r="F1893"/>
  <c r="F1896"/>
  <c r="D1896"/>
  <c r="D1901"/>
  <c r="F1901"/>
  <c r="F1904"/>
  <c r="D1904"/>
  <c r="D1909"/>
  <c r="F1909"/>
  <c r="F1912"/>
  <c r="D1912"/>
  <c r="D1917"/>
  <c r="F1917"/>
  <c r="F1920"/>
  <c r="D1920"/>
  <c r="D1925"/>
  <c r="F1925"/>
  <c r="F1928"/>
  <c r="D1928"/>
  <c r="D1933"/>
  <c r="F1933"/>
  <c r="F1936"/>
  <c r="D1936"/>
  <c r="D1941"/>
  <c r="F1941"/>
  <c r="F1944"/>
  <c r="D1944"/>
  <c r="D1949"/>
  <c r="F1949"/>
  <c r="F1952"/>
  <c r="D1952"/>
  <c r="D1957"/>
  <c r="F1957"/>
  <c r="F1960"/>
  <c r="D1960"/>
  <c r="D1965"/>
  <c r="F1965"/>
  <c r="F1968"/>
  <c r="D1968"/>
  <c r="D1973"/>
  <c r="F1973"/>
  <c r="F1976"/>
  <c r="D1976"/>
  <c r="D1981"/>
  <c r="F1981"/>
  <c r="F1984"/>
  <c r="D1984"/>
  <c r="D1989"/>
  <c r="F1989"/>
  <c r="F1992"/>
  <c r="D1992"/>
  <c r="D1997"/>
  <c r="F1997"/>
  <c r="F2000"/>
  <c r="D2000"/>
  <c r="D2005"/>
  <c r="F2005"/>
  <c r="F2008"/>
  <c r="D2008"/>
  <c r="D2013"/>
  <c r="F2013"/>
  <c r="F2016"/>
  <c r="D2016"/>
  <c r="D2021"/>
  <c r="F2021"/>
  <c r="F2024"/>
  <c r="D2024"/>
  <c r="D2029"/>
  <c r="F2029"/>
  <c r="F2032"/>
  <c r="D2032"/>
  <c r="D2037"/>
  <c r="F2037"/>
  <c r="F2040"/>
  <c r="D2040"/>
  <c r="D2045"/>
  <c r="F2045"/>
  <c r="F2048"/>
  <c r="D2048"/>
  <c r="D2053"/>
  <c r="F2053"/>
  <c r="F2056"/>
  <c r="D2056"/>
  <c r="D2061"/>
  <c r="F2061"/>
  <c r="F2064"/>
  <c r="D2064"/>
  <c r="D2069"/>
  <c r="F2069"/>
  <c r="F2072"/>
  <c r="D2072"/>
  <c r="D2077"/>
  <c r="F2077"/>
  <c r="F2080"/>
  <c r="D2080"/>
  <c r="D2085"/>
  <c r="F2085"/>
  <c r="F2088"/>
  <c r="D2088"/>
  <c r="D2093"/>
  <c r="F2093"/>
  <c r="F2096"/>
  <c r="D2096"/>
  <c r="D2101"/>
  <c r="F2101"/>
  <c r="F2104"/>
  <c r="D2104"/>
  <c r="D2109"/>
  <c r="F2109"/>
  <c r="F2112"/>
  <c r="D2112"/>
  <c r="D2117"/>
  <c r="F2117"/>
  <c r="F2120"/>
  <c r="D2120"/>
  <c r="D2125"/>
  <c r="F2125"/>
  <c r="F2128"/>
  <c r="D2128"/>
  <c r="D2133"/>
  <c r="F2133"/>
  <c r="F2136"/>
  <c r="D2136"/>
  <c r="D2141"/>
  <c r="F2141"/>
  <c r="F2144"/>
  <c r="D2144"/>
  <c r="D2149"/>
  <c r="F2149"/>
  <c r="F2152"/>
  <c r="D2152"/>
  <c r="D2157"/>
  <c r="F2157"/>
  <c r="F2160"/>
  <c r="D2160"/>
  <c r="D2165"/>
  <c r="F2165"/>
  <c r="F2168"/>
  <c r="D2168"/>
  <c r="D2173"/>
  <c r="F2173"/>
  <c r="F2176"/>
  <c r="D2176"/>
  <c r="D2181"/>
  <c r="F2181"/>
  <c r="F2184"/>
  <c r="D2184"/>
  <c r="D2189"/>
  <c r="F2189"/>
  <c r="F2192"/>
  <c r="D2192"/>
  <c r="D2197"/>
  <c r="F2197"/>
  <c r="F2200"/>
  <c r="D2200"/>
  <c r="D2205"/>
  <c r="F2205"/>
  <c r="F2208"/>
  <c r="D2208"/>
  <c r="D2213"/>
  <c r="F2213"/>
  <c r="F2216"/>
  <c r="D2216"/>
  <c r="D2221"/>
  <c r="F2221"/>
  <c r="F2224"/>
  <c r="D2224"/>
  <c r="D2229"/>
  <c r="F2229"/>
  <c r="F2232"/>
  <c r="D2232"/>
  <c r="D2237"/>
  <c r="F2237"/>
  <c r="F2240"/>
  <c r="D2240"/>
  <c r="D2245"/>
  <c r="F2245"/>
  <c r="F2248"/>
  <c r="D2248"/>
  <c r="D2253"/>
  <c r="F2253"/>
  <c r="F2256"/>
  <c r="D2256"/>
  <c r="D2261"/>
  <c r="F2261"/>
  <c r="F2264"/>
  <c r="D2264"/>
  <c r="D2269"/>
  <c r="F2269"/>
  <c r="F2272"/>
  <c r="D2272"/>
  <c r="D2277"/>
  <c r="F2277"/>
  <c r="F2280"/>
  <c r="D2280"/>
  <c r="D2285"/>
  <c r="F2285"/>
  <c r="F2288"/>
  <c r="D2288"/>
  <c r="D2293"/>
  <c r="F2293"/>
  <c r="F2296"/>
  <c r="D2296"/>
  <c r="D2301"/>
  <c r="F2301"/>
  <c r="F2304"/>
  <c r="D2304"/>
  <c r="D2309"/>
  <c r="F2309"/>
  <c r="F2312"/>
  <c r="D2312"/>
  <c r="D2317"/>
  <c r="F2317"/>
  <c r="F2320"/>
  <c r="D2320"/>
  <c r="D2325"/>
  <c r="F2325"/>
  <c r="F2328"/>
  <c r="D2328"/>
  <c r="D2333"/>
  <c r="F2333"/>
  <c r="F2336"/>
  <c r="D2336"/>
  <c r="D2341"/>
  <c r="F2341"/>
  <c r="F2344"/>
  <c r="D2344"/>
  <c r="D2349"/>
  <c r="F2349"/>
  <c r="F2352"/>
  <c r="D2352"/>
  <c r="D2357"/>
  <c r="F2357"/>
  <c r="F2360"/>
  <c r="D2360"/>
  <c r="D2365"/>
  <c r="F2365"/>
  <c r="F2368"/>
  <c r="D2368"/>
  <c r="D2373"/>
  <c r="F2373"/>
  <c r="F2376"/>
  <c r="D2376"/>
  <c r="D2381"/>
  <c r="F2381"/>
  <c r="F2384"/>
  <c r="D2384"/>
  <c r="D2389"/>
  <c r="F2389"/>
  <c r="F2392"/>
  <c r="D2392"/>
  <c r="D2397"/>
  <c r="F2397"/>
  <c r="F2400"/>
  <c r="D2400"/>
  <c r="D2405"/>
  <c r="F2405"/>
  <c r="F2408"/>
  <c r="D2408"/>
  <c r="D2413"/>
  <c r="F2413"/>
  <c r="F2416"/>
  <c r="D2416"/>
  <c r="D2421"/>
  <c r="F2421"/>
  <c r="F2424"/>
  <c r="D2424"/>
  <c r="D2429"/>
  <c r="F2429"/>
  <c r="F2432"/>
  <c r="D2432"/>
  <c r="D2437"/>
  <c r="F2437"/>
  <c r="F2440"/>
  <c r="D2440"/>
  <c r="D2445"/>
  <c r="F2445"/>
  <c r="F2448"/>
  <c r="D2448"/>
  <c r="D2453"/>
  <c r="F2453"/>
  <c r="F2456"/>
  <c r="D2456"/>
  <c r="D2461"/>
  <c r="F2461"/>
  <c r="F2464"/>
  <c r="D2464"/>
  <c r="D2469"/>
  <c r="F2469"/>
  <c r="F2472"/>
  <c r="D2472"/>
  <c r="D2477"/>
  <c r="F2477"/>
  <c r="F2480"/>
  <c r="D2480"/>
  <c r="D2485"/>
  <c r="F2485"/>
  <c r="F2488"/>
  <c r="D2488"/>
  <c r="D2493"/>
  <c r="F2493"/>
  <c r="F2496"/>
  <c r="D2496"/>
  <c r="D2501"/>
  <c r="F2501"/>
  <c r="F2504"/>
  <c r="D2504"/>
  <c r="D2509"/>
  <c r="F2509"/>
  <c r="F2512"/>
  <c r="D2512"/>
  <c r="D2517"/>
  <c r="F2517"/>
  <c r="F2520"/>
  <c r="D2520"/>
  <c r="D2525"/>
  <c r="F2525"/>
  <c r="F2528"/>
  <c r="D2528"/>
  <c r="D2533"/>
  <c r="F2533"/>
  <c r="F2536"/>
  <c r="D2536"/>
  <c r="D2541"/>
  <c r="F2541"/>
  <c r="F2544"/>
  <c r="D2544"/>
  <c r="D2549"/>
  <c r="F2549"/>
  <c r="F2552"/>
  <c r="D2552"/>
  <c r="D2557"/>
  <c r="F2557"/>
  <c r="F2560"/>
  <c r="D2560"/>
  <c r="D2565"/>
  <c r="F2565"/>
  <c r="F2568"/>
  <c r="D2568"/>
  <c r="D2573"/>
  <c r="F2573"/>
  <c r="F2576"/>
  <c r="D2576"/>
  <c r="D2581"/>
  <c r="F2581"/>
  <c r="F2584"/>
  <c r="D2584"/>
  <c r="D2589"/>
  <c r="F2589"/>
  <c r="F2592"/>
  <c r="D2592"/>
  <c r="D2597"/>
  <c r="F2597"/>
  <c r="F2600"/>
  <c r="D2600"/>
  <c r="D2605"/>
  <c r="F2605"/>
  <c r="F2608"/>
  <c r="D2608"/>
  <c r="D2613"/>
  <c r="F2613"/>
  <c r="F2616"/>
  <c r="D2616"/>
  <c r="D2621"/>
  <c r="F2621"/>
  <c r="F2624"/>
  <c r="D2624"/>
  <c r="D2629"/>
  <c r="F2629"/>
  <c r="F2632"/>
  <c r="D2632"/>
  <c r="D2637"/>
  <c r="F2637"/>
  <c r="F2640"/>
  <c r="D2640"/>
  <c r="D2645"/>
  <c r="F2645"/>
  <c r="F2648"/>
  <c r="D2648"/>
  <c r="D2653"/>
  <c r="F2653"/>
  <c r="F2656"/>
  <c r="D2656"/>
  <c r="D2661"/>
  <c r="F2661"/>
  <c r="F2664"/>
  <c r="D2664"/>
  <c r="D2669"/>
  <c r="F2669"/>
  <c r="F2672"/>
  <c r="D2672"/>
  <c r="D2677"/>
  <c r="F2677"/>
  <c r="F2680"/>
  <c r="D2680"/>
  <c r="D2685"/>
  <c r="F2685"/>
  <c r="F2688"/>
  <c r="D2688"/>
  <c r="D2693"/>
  <c r="F2693"/>
  <c r="F2696"/>
  <c r="D2696"/>
  <c r="D2701"/>
  <c r="F2701"/>
  <c r="F2704"/>
  <c r="D2704"/>
  <c r="D2709"/>
  <c r="F2709"/>
  <c r="F2712"/>
  <c r="D2712"/>
  <c r="D2717"/>
  <c r="F2717"/>
  <c r="F2720"/>
  <c r="D2720"/>
  <c r="D2725"/>
  <c r="F2725"/>
  <c r="F2728"/>
  <c r="D2728"/>
  <c r="D2733"/>
  <c r="F2733"/>
  <c r="F2736"/>
  <c r="D2736"/>
  <c r="D2741"/>
  <c r="F2741"/>
  <c r="F2744"/>
  <c r="D2744"/>
  <c r="D2749"/>
  <c r="F2749"/>
  <c r="F2752"/>
  <c r="D2752"/>
  <c r="D2757"/>
  <c r="F2757"/>
  <c r="F2760"/>
  <c r="D2760"/>
  <c r="D2765"/>
  <c r="F2765"/>
  <c r="F2768"/>
  <c r="D2768"/>
  <c r="D2773"/>
  <c r="F2773"/>
  <c r="F2776"/>
  <c r="D2776"/>
  <c r="D2781"/>
  <c r="F2781"/>
  <c r="F2784"/>
  <c r="D2784"/>
  <c r="D2789"/>
  <c r="F2789"/>
  <c r="F2792"/>
  <c r="D2792"/>
  <c r="D2797"/>
  <c r="F2797"/>
  <c r="F2800"/>
  <c r="D2800"/>
  <c r="D2805"/>
  <c r="F2805"/>
  <c r="F2808"/>
  <c r="D2808"/>
  <c r="D2813"/>
  <c r="F2813"/>
  <c r="F2816"/>
  <c r="D2816"/>
  <c r="D2821"/>
  <c r="F2821"/>
  <c r="F2824"/>
  <c r="D2824"/>
  <c r="D2829"/>
  <c r="F2829"/>
  <c r="F2832"/>
  <c r="D2832"/>
  <c r="D2837"/>
  <c r="F2837"/>
  <c r="F2840"/>
  <c r="D2840"/>
  <c r="D2845"/>
  <c r="F2845"/>
  <c r="F2848"/>
  <c r="D2848"/>
  <c r="D2853"/>
  <c r="F2853"/>
  <c r="F2856"/>
  <c r="D2856"/>
  <c r="D2861"/>
  <c r="F2861"/>
  <c r="F2864"/>
  <c r="D2864"/>
  <c r="D2869"/>
  <c r="F2869"/>
  <c r="F2872"/>
  <c r="D2872"/>
  <c r="D2877"/>
  <c r="F2877"/>
  <c r="F2880"/>
  <c r="D2880"/>
  <c r="D2885"/>
  <c r="F2885"/>
  <c r="F2888"/>
  <c r="D2888"/>
  <c r="D2893"/>
  <c r="F2893"/>
  <c r="F2896"/>
  <c r="D2896"/>
  <c r="D2901"/>
  <c r="F2901"/>
  <c r="F2904"/>
  <c r="D2904"/>
  <c r="D2909"/>
  <c r="F2909"/>
  <c r="F2912"/>
  <c r="D2912"/>
  <c r="D2917"/>
  <c r="F2917"/>
  <c r="F2920"/>
  <c r="D2920"/>
  <c r="D2925"/>
  <c r="F2925"/>
  <c r="F2928"/>
  <c r="D2928"/>
  <c r="D2933"/>
  <c r="F2933"/>
  <c r="F2936"/>
  <c r="D2936"/>
  <c r="D2941"/>
  <c r="F2941"/>
  <c r="F2944"/>
  <c r="D2944"/>
  <c r="D2949"/>
  <c r="F2949"/>
  <c r="F2952"/>
  <c r="D2952"/>
  <c r="D2957"/>
  <c r="F2957"/>
  <c r="F2960"/>
  <c r="D2960"/>
  <c r="D2965"/>
  <c r="F2965"/>
  <c r="F2968"/>
  <c r="D2968"/>
  <c r="D2973"/>
  <c r="F2973"/>
  <c r="F2976"/>
  <c r="D2976"/>
  <c r="D2981"/>
  <c r="F2981"/>
  <c r="F2984"/>
  <c r="D2984"/>
  <c r="D2989"/>
  <c r="F2989"/>
  <c r="F2992"/>
  <c r="D2992"/>
  <c r="D2997"/>
  <c r="F2997"/>
  <c r="F3000"/>
  <c r="D3000"/>
  <c r="D3005"/>
  <c r="F3005"/>
  <c r="F3008"/>
  <c r="D3008"/>
  <c r="D3013"/>
  <c r="F3013"/>
  <c r="F3016"/>
  <c r="D3016"/>
  <c r="D3021"/>
  <c r="F3021"/>
  <c r="F3024"/>
  <c r="D3024"/>
  <c r="D3029"/>
  <c r="F3029"/>
  <c r="F3032"/>
  <c r="D3032"/>
  <c r="D3037"/>
  <c r="F3037"/>
  <c r="F3040"/>
  <c r="D3040"/>
  <c r="D3045"/>
  <c r="F3045"/>
  <c r="F3048"/>
  <c r="D3048"/>
  <c r="D3053"/>
  <c r="F3053"/>
  <c r="F3056"/>
  <c r="D3056"/>
  <c r="D3061"/>
  <c r="F3061"/>
  <c r="F3064"/>
  <c r="D3064"/>
  <c r="D3069"/>
  <c r="F3069"/>
  <c r="F3072"/>
  <c r="D3072"/>
  <c r="D3077"/>
  <c r="F3077"/>
  <c r="F3080"/>
  <c r="D3080"/>
  <c r="D3085"/>
  <c r="F3085"/>
  <c r="F3088"/>
  <c r="D3088"/>
  <c r="D3093"/>
  <c r="F3093"/>
  <c r="F3096"/>
  <c r="D3096"/>
  <c r="D3101"/>
  <c r="F3101"/>
  <c r="F3104"/>
  <c r="D3104"/>
  <c r="D3109"/>
  <c r="F3109"/>
  <c r="F3112"/>
  <c r="D3112"/>
  <c r="D3117"/>
  <c r="F3117"/>
  <c r="F3120"/>
  <c r="D3120"/>
  <c r="D3125"/>
  <c r="F3125"/>
  <c r="F3128"/>
  <c r="D3128"/>
  <c r="D3133"/>
  <c r="F3133"/>
  <c r="F3136"/>
  <c r="D3136"/>
  <c r="D3141"/>
  <c r="F3141"/>
  <c r="F3144"/>
  <c r="D3144"/>
  <c r="D3149"/>
  <c r="F3149"/>
  <c r="F3152"/>
  <c r="D3152"/>
  <c r="D3157"/>
  <c r="F3157"/>
  <c r="F3160"/>
  <c r="D3160"/>
  <c r="D3165"/>
  <c r="F3165"/>
  <c r="F3168"/>
  <c r="D3168"/>
  <c r="D3173"/>
  <c r="F3173"/>
  <c r="F3176"/>
  <c r="D3176"/>
  <c r="D3181"/>
  <c r="F3181"/>
  <c r="F3184"/>
  <c r="D3184"/>
  <c r="D3189"/>
  <c r="F3189"/>
  <c r="F3192"/>
  <c r="D3192"/>
  <c r="D3197"/>
  <c r="F3197"/>
  <c r="F3200"/>
  <c r="D3200"/>
  <c r="D3205"/>
  <c r="F3205"/>
  <c r="F3208"/>
  <c r="D3208"/>
  <c r="D3213"/>
  <c r="F3213"/>
  <c r="F3216"/>
  <c r="D3216"/>
  <c r="D3221"/>
  <c r="F3221"/>
  <c r="F3224"/>
  <c r="D3224"/>
  <c r="D3229"/>
  <c r="F3229"/>
  <c r="F3232"/>
  <c r="D3232"/>
  <c r="D3237"/>
  <c r="F3237"/>
  <c r="F3240"/>
  <c r="D3240"/>
  <c r="D3245"/>
  <c r="F3245"/>
  <c r="F3248"/>
  <c r="D3248"/>
  <c r="D3253"/>
  <c r="F3253"/>
  <c r="F3256"/>
  <c r="D3256"/>
  <c r="D3261"/>
  <c r="F3261"/>
  <c r="F3264"/>
  <c r="D3264"/>
  <c r="D3269"/>
  <c r="F3269"/>
  <c r="F3272"/>
  <c r="D3272"/>
  <c r="D3277"/>
  <c r="F3277"/>
  <c r="F3280"/>
  <c r="D3280"/>
  <c r="D3285"/>
  <c r="F3285"/>
  <c r="F3288"/>
  <c r="D3288"/>
  <c r="D3293"/>
  <c r="F3293"/>
  <c r="F3296"/>
  <c r="D3296"/>
  <c r="D3301"/>
  <c r="F3301"/>
  <c r="F3304"/>
  <c r="D3304"/>
  <c r="D3309"/>
  <c r="F3309"/>
  <c r="F3312"/>
  <c r="D3312"/>
  <c r="D3317"/>
  <c r="F3317"/>
  <c r="F3320"/>
  <c r="D3320"/>
  <c r="D3325"/>
  <c r="F3325"/>
  <c r="F3328"/>
  <c r="D3328"/>
  <c r="D3333"/>
  <c r="F3333"/>
  <c r="F3336"/>
  <c r="D3336"/>
  <c r="D3341"/>
  <c r="F3341"/>
  <c r="F3344"/>
  <c r="D3344"/>
  <c r="D3349"/>
  <c r="F3349"/>
  <c r="F3352"/>
  <c r="D3352"/>
  <c r="D3357"/>
  <c r="F3357"/>
  <c r="F3360"/>
  <c r="D3360"/>
  <c r="D3365"/>
  <c r="F3365"/>
  <c r="F3368"/>
  <c r="D3368"/>
  <c r="D3373"/>
  <c r="F3373"/>
  <c r="F3376"/>
  <c r="D3376"/>
  <c r="D3381"/>
  <c r="F3381"/>
  <c r="F3384"/>
  <c r="D3384"/>
  <c r="D3389"/>
  <c r="F3389"/>
  <c r="F3392"/>
  <c r="D3392"/>
  <c r="D3397"/>
  <c r="F3397"/>
  <c r="F3400"/>
  <c r="D3400"/>
  <c r="D3405"/>
  <c r="F3405"/>
  <c r="F3408"/>
  <c r="D3408"/>
  <c r="D3413"/>
  <c r="F3413"/>
  <c r="F3416"/>
  <c r="D3416"/>
  <c r="D3421"/>
  <c r="F3421"/>
  <c r="F3424"/>
  <c r="D3424"/>
  <c r="D3429"/>
  <c r="F3429"/>
  <c r="F3432"/>
  <c r="D3432"/>
  <c r="D3437"/>
  <c r="F3437"/>
  <c r="F3440"/>
  <c r="D3440"/>
  <c r="D3445"/>
  <c r="F3445"/>
  <c r="F3448"/>
  <c r="D3448"/>
  <c r="D3453"/>
  <c r="F3453"/>
  <c r="F3456"/>
  <c r="D3456"/>
  <c r="D3461"/>
  <c r="F3461"/>
  <c r="F3464"/>
  <c r="D3464"/>
  <c r="D3469"/>
  <c r="F3469"/>
  <c r="F3472"/>
  <c r="D3472"/>
  <c r="D3477"/>
  <c r="F3477"/>
  <c r="F3480"/>
  <c r="D3480"/>
  <c r="D3485"/>
  <c r="F3485"/>
  <c r="F3488"/>
  <c r="D3488"/>
  <c r="D3493"/>
  <c r="F3493"/>
  <c r="F3496"/>
  <c r="D3496"/>
  <c r="D3501"/>
  <c r="F3501"/>
  <c r="F3504"/>
  <c r="D3504"/>
  <c r="D3509"/>
  <c r="F3509"/>
  <c r="F3512"/>
  <c r="D3512"/>
  <c r="D3517"/>
  <c r="F3517"/>
  <c r="F3520"/>
  <c r="D3520"/>
  <c r="D3525"/>
  <c r="F3525"/>
  <c r="F3528"/>
  <c r="D3528"/>
  <c r="D3533"/>
  <c r="F3533"/>
  <c r="F3536"/>
  <c r="D3536"/>
  <c r="D3541"/>
  <c r="F3541"/>
  <c r="F3544"/>
  <c r="D3544"/>
  <c r="D3549"/>
  <c r="F3549"/>
  <c r="F3552"/>
  <c r="D3552"/>
  <c r="D3557"/>
  <c r="F3557"/>
  <c r="F3560"/>
  <c r="D3560"/>
  <c r="D3565"/>
  <c r="F3565"/>
  <c r="F3568"/>
  <c r="D3568"/>
  <c r="D3573"/>
  <c r="F3573"/>
  <c r="F3576"/>
  <c r="D3576"/>
  <c r="D3581"/>
  <c r="F3581"/>
  <c r="F3584"/>
  <c r="D3584"/>
  <c r="D3589"/>
  <c r="F3589"/>
  <c r="F3592"/>
  <c r="D3592"/>
  <c r="D3597"/>
  <c r="F3597"/>
  <c r="F3600"/>
  <c r="D3600"/>
  <c r="D3605"/>
  <c r="F3605"/>
  <c r="F3608"/>
  <c r="D3608"/>
  <c r="D3613"/>
  <c r="F3613"/>
  <c r="F3616"/>
  <c r="D3616"/>
  <c r="D3621"/>
  <c r="F3621"/>
  <c r="F3624"/>
  <c r="D3624"/>
  <c r="D3629"/>
  <c r="F3629"/>
  <c r="F3632"/>
  <c r="D3632"/>
  <c r="D3637"/>
  <c r="F3637"/>
  <c r="F3640"/>
  <c r="D3640"/>
  <c r="D3645"/>
  <c r="F3645"/>
  <c r="F3648"/>
  <c r="D3648"/>
  <c r="D3653"/>
  <c r="F3653"/>
  <c r="F3656"/>
  <c r="D3656"/>
  <c r="D3661"/>
  <c r="F3661"/>
  <c r="F3664"/>
  <c r="D3664"/>
  <c r="D3669"/>
  <c r="F3669"/>
  <c r="F3672"/>
  <c r="D3672"/>
  <c r="D3677"/>
  <c r="F3677"/>
  <c r="F3680"/>
  <c r="D3680"/>
  <c r="D3685"/>
  <c r="F3685"/>
  <c r="F3688"/>
  <c r="D3688"/>
  <c r="D3693"/>
  <c r="F3693"/>
  <c r="F3696"/>
  <c r="D3696"/>
  <c r="D3701"/>
  <c r="F3701"/>
  <c r="F3704"/>
  <c r="D3704"/>
  <c r="D3709"/>
  <c r="F3709"/>
  <c r="F3712"/>
  <c r="D3712"/>
  <c r="D3717"/>
  <c r="F3717"/>
  <c r="F3720"/>
  <c r="D3720"/>
  <c r="D3725"/>
  <c r="F3725"/>
  <c r="F3728"/>
  <c r="D3728"/>
  <c r="D3733"/>
  <c r="F3733"/>
  <c r="F3736"/>
  <c r="D3736"/>
  <c r="D3741"/>
  <c r="F3741"/>
  <c r="F3744"/>
  <c r="D3744"/>
  <c r="D3749"/>
  <c r="F3749"/>
  <c r="F3752"/>
  <c r="D3752"/>
  <c r="D3757"/>
  <c r="F3757"/>
  <c r="F3760"/>
  <c r="D3760"/>
  <c r="D3765"/>
  <c r="F3765"/>
  <c r="F3768"/>
  <c r="D3768"/>
  <c r="D3773"/>
  <c r="F3773"/>
  <c r="F3776"/>
  <c r="D3776"/>
  <c r="D3781"/>
  <c r="F3781"/>
  <c r="F3784"/>
  <c r="D3784"/>
  <c r="D3789"/>
  <c r="F3789"/>
  <c r="F3792"/>
  <c r="D3792"/>
  <c r="D3797"/>
  <c r="F3797"/>
  <c r="F3800"/>
  <c r="D3800"/>
  <c r="D3805"/>
  <c r="F3805"/>
  <c r="F3808"/>
  <c r="D3808"/>
  <c r="D3813"/>
  <c r="F3813"/>
  <c r="F3816"/>
  <c r="D3816"/>
  <c r="D3821"/>
  <c r="F3821"/>
  <c r="F3824"/>
  <c r="D3824"/>
  <c r="D3829"/>
  <c r="F3829"/>
  <c r="F3832"/>
  <c r="D3832"/>
  <c r="D3837"/>
  <c r="F3837"/>
  <c r="F3840"/>
  <c r="D3840"/>
  <c r="D3845"/>
  <c r="F3845"/>
  <c r="F3848"/>
  <c r="D3848"/>
  <c r="D3853"/>
  <c r="F3853"/>
  <c r="F3856"/>
  <c r="D3856"/>
  <c r="D3861"/>
  <c r="F3861"/>
  <c r="F3864"/>
  <c r="D3864"/>
  <c r="D3869"/>
  <c r="F3869"/>
  <c r="F3872"/>
  <c r="D3872"/>
  <c r="D3877"/>
  <c r="F3877"/>
  <c r="F3880"/>
  <c r="D3880"/>
  <c r="D3885"/>
  <c r="F3885"/>
  <c r="F3888"/>
  <c r="D3888"/>
  <c r="D3893"/>
  <c r="F3893"/>
  <c r="F3896"/>
  <c r="D3896"/>
  <c r="D3901"/>
  <c r="F3901"/>
  <c r="F3904"/>
  <c r="D3904"/>
  <c r="D3909"/>
  <c r="F3909"/>
  <c r="F3912"/>
  <c r="D3912"/>
  <c r="D3917"/>
  <c r="F3917"/>
  <c r="F3920"/>
  <c r="D3920"/>
  <c r="D3925"/>
  <c r="F3925"/>
  <c r="F3928"/>
  <c r="D3928"/>
  <c r="D3933"/>
  <c r="F3933"/>
  <c r="F3936"/>
  <c r="D3936"/>
  <c r="D3941"/>
  <c r="F3941"/>
  <c r="F3944"/>
  <c r="D3944"/>
  <c r="D3949"/>
  <c r="F3949"/>
  <c r="F3952"/>
  <c r="D3952"/>
  <c r="D3957"/>
  <c r="F3957"/>
  <c r="F3960"/>
  <c r="D3960"/>
  <c r="D3965"/>
  <c r="F3965"/>
  <c r="F3968"/>
  <c r="D3968"/>
  <c r="D3973"/>
  <c r="F3973"/>
  <c r="F3976"/>
  <c r="D3976"/>
  <c r="D3981"/>
  <c r="F3981"/>
  <c r="F3984"/>
  <c r="D3984"/>
  <c r="D3989"/>
  <c r="F3989"/>
  <c r="F3992"/>
  <c r="D3992"/>
  <c r="D3997"/>
  <c r="F3997"/>
  <c r="F4000"/>
  <c r="D4000"/>
  <c r="D4005"/>
  <c r="F4005"/>
  <c r="F4008"/>
  <c r="D4008"/>
  <c r="D4013"/>
  <c r="F4013"/>
  <c r="F4016"/>
  <c r="D4016"/>
  <c r="D4021"/>
  <c r="F4021"/>
  <c r="F4024"/>
  <c r="D4024"/>
  <c r="D4029"/>
  <c r="F4029"/>
  <c r="F4032"/>
  <c r="D4032"/>
  <c r="D4037"/>
  <c r="F4037"/>
  <c r="F4040"/>
  <c r="D4040"/>
  <c r="D4045"/>
  <c r="F4045"/>
  <c r="F4048"/>
  <c r="D4048"/>
  <c r="D4053"/>
  <c r="F4053"/>
  <c r="F4056"/>
  <c r="D4056"/>
  <c r="D4061"/>
  <c r="F4061"/>
  <c r="F4064"/>
  <c r="D4064"/>
  <c r="D4069"/>
  <c r="F4069"/>
  <c r="F4072"/>
  <c r="D4072"/>
  <c r="D4077"/>
  <c r="F4077"/>
  <c r="F4080"/>
  <c r="D4080"/>
  <c r="D4085"/>
  <c r="F4085"/>
  <c r="F4088"/>
  <c r="D4088"/>
  <c r="D4093"/>
  <c r="F4093"/>
  <c r="F4096"/>
  <c r="D4096"/>
  <c r="D4101"/>
  <c r="F4101"/>
  <c r="F4104"/>
  <c r="D4104"/>
  <c r="D4109"/>
  <c r="F4109"/>
  <c r="F4112"/>
  <c r="D4112"/>
  <c r="D4117"/>
  <c r="F4117"/>
  <c r="F4120"/>
  <c r="D4120"/>
  <c r="D4125"/>
  <c r="F4125"/>
  <c r="F4128"/>
  <c r="D4128"/>
  <c r="D4133"/>
  <c r="F4133"/>
  <c r="F4136"/>
  <c r="D4136"/>
  <c r="D4141"/>
  <c r="F4141"/>
  <c r="F4144"/>
  <c r="D4144"/>
  <c r="D4149"/>
  <c r="F4149"/>
  <c r="F4152"/>
  <c r="D4152"/>
  <c r="D4157"/>
  <c r="F4157"/>
  <c r="F4160"/>
  <c r="D4160"/>
  <c r="D4165"/>
  <c r="F4165"/>
  <c r="F4168"/>
  <c r="D4168"/>
  <c r="D4173"/>
  <c r="F4173"/>
  <c r="F4176"/>
  <c r="D4176"/>
  <c r="D4181"/>
  <c r="F4181"/>
  <c r="F4184"/>
  <c r="D4184"/>
  <c r="D4189"/>
  <c r="F4189"/>
  <c r="F4192"/>
  <c r="D4192"/>
  <c r="D4197"/>
  <c r="F4197"/>
  <c r="F4200"/>
  <c r="D4200"/>
  <c r="D4205"/>
  <c r="F4205"/>
  <c r="F4208"/>
  <c r="D4208"/>
  <c r="D4213"/>
  <c r="F4213"/>
  <c r="F4216"/>
  <c r="D4216"/>
  <c r="D4221"/>
  <c r="F4221"/>
  <c r="F4224"/>
  <c r="D4224"/>
  <c r="D4229"/>
  <c r="F4229"/>
  <c r="F4232"/>
  <c r="D4232"/>
  <c r="D4237"/>
  <c r="F4237"/>
  <c r="F4240"/>
  <c r="D4240"/>
  <c r="D4245"/>
  <c r="F4245"/>
  <c r="F4248"/>
  <c r="D4248"/>
  <c r="D4253"/>
  <c r="F4253"/>
  <c r="F4256"/>
  <c r="D4256"/>
  <c r="D4261"/>
  <c r="F4261"/>
  <c r="F4264"/>
  <c r="D4264"/>
  <c r="D4269"/>
  <c r="F4269"/>
  <c r="F4272"/>
  <c r="D4272"/>
  <c r="D4277"/>
  <c r="F4277"/>
  <c r="F4280"/>
  <c r="D4280"/>
  <c r="D4285"/>
  <c r="F4285"/>
  <c r="F4288"/>
  <c r="D4288"/>
  <c r="D4293"/>
  <c r="F4293"/>
  <c r="F4296"/>
  <c r="D4296"/>
  <c r="D4301"/>
  <c r="F4301"/>
  <c r="F4304"/>
  <c r="D4304"/>
  <c r="D4309"/>
  <c r="F4309"/>
  <c r="F4312"/>
  <c r="D4312"/>
  <c r="D4317"/>
  <c r="F4317"/>
  <c r="F4320"/>
  <c r="D4320"/>
  <c r="D4325"/>
  <c r="F4325"/>
  <c r="F4328"/>
  <c r="D4328"/>
  <c r="D4333"/>
  <c r="F4333"/>
  <c r="F4336"/>
  <c r="D4336"/>
  <c r="D4341"/>
  <c r="F4341"/>
  <c r="F4344"/>
  <c r="D4344"/>
  <c r="D4349"/>
  <c r="F4349"/>
  <c r="F4352"/>
  <c r="D4352"/>
  <c r="D4357"/>
  <c r="F4357"/>
  <c r="F4360"/>
  <c r="D4360"/>
  <c r="D4365"/>
  <c r="F4365"/>
  <c r="F4368"/>
  <c r="D4368"/>
  <c r="D4373"/>
  <c r="F4373"/>
  <c r="F4376"/>
  <c r="D4376"/>
  <c r="D4381"/>
  <c r="F4381"/>
  <c r="F4384"/>
  <c r="D4384"/>
  <c r="D4389"/>
  <c r="F4389"/>
  <c r="F4392"/>
  <c r="D4392"/>
  <c r="D4397"/>
  <c r="F4397"/>
  <c r="F4400"/>
  <c r="D4400"/>
  <c r="D4405"/>
  <c r="F4405"/>
  <c r="F4408"/>
  <c r="D4408"/>
  <c r="D4413"/>
  <c r="F4413"/>
  <c r="F4416"/>
  <c r="D4416"/>
  <c r="D4421"/>
  <c r="F4421"/>
  <c r="F4424"/>
  <c r="D4424"/>
  <c r="D4429"/>
  <c r="F4429"/>
  <c r="F4432"/>
  <c r="D4432"/>
  <c r="D4437"/>
  <c r="F4437"/>
  <c r="F4440"/>
  <c r="D4440"/>
  <c r="D4445"/>
  <c r="F4445"/>
  <c r="F4448"/>
  <c r="D4448"/>
  <c r="D4453"/>
  <c r="F4453"/>
  <c r="F4456"/>
  <c r="D4456"/>
  <c r="D4461"/>
  <c r="F4461"/>
  <c r="F4464"/>
  <c r="D4464"/>
  <c r="D4469"/>
  <c r="F4469"/>
  <c r="F4472"/>
  <c r="D4472"/>
  <c r="D4477"/>
  <c r="F4477"/>
  <c r="F4480"/>
  <c r="D4480"/>
  <c r="D4485"/>
  <c r="F4485"/>
  <c r="F4488"/>
  <c r="D4488"/>
  <c r="D4493"/>
  <c r="F4493"/>
  <c r="F4496"/>
  <c r="D4496"/>
  <c r="D4501"/>
  <c r="F4501"/>
  <c r="F4504"/>
  <c r="D4504"/>
  <c r="D4509"/>
  <c r="F4509"/>
  <c r="F4512"/>
  <c r="D4512"/>
  <c r="D4517"/>
  <c r="F4517"/>
  <c r="F4520"/>
  <c r="D4520"/>
  <c r="D4525"/>
  <c r="F4525"/>
  <c r="F4528"/>
  <c r="D4528"/>
  <c r="D4533"/>
  <c r="F4533"/>
  <c r="F4536"/>
  <c r="D4536"/>
  <c r="D4541"/>
  <c r="F4541"/>
  <c r="F4544"/>
  <c r="D4544"/>
  <c r="D4549"/>
  <c r="F4549"/>
  <c r="F4552"/>
  <c r="D4552"/>
  <c r="D4557"/>
  <c r="F4557"/>
  <c r="F4560"/>
  <c r="D4560"/>
  <c r="D4565"/>
  <c r="F4565"/>
  <c r="F4568"/>
  <c r="D4568"/>
  <c r="D4573"/>
  <c r="F4573"/>
  <c r="F4576"/>
  <c r="D4576"/>
  <c r="D4581"/>
  <c r="F4581"/>
  <c r="F4584"/>
  <c r="D4584"/>
  <c r="D4589"/>
  <c r="F4589"/>
  <c r="F4592"/>
  <c r="D4592"/>
  <c r="D4597"/>
  <c r="F4597"/>
  <c r="F4600"/>
  <c r="D4600"/>
  <c r="D4605"/>
  <c r="F4605"/>
  <c r="F4608"/>
  <c r="D4608"/>
  <c r="D4613"/>
  <c r="F4613"/>
  <c r="F4616"/>
  <c r="D4616"/>
  <c r="D4621"/>
  <c r="F4621"/>
  <c r="F4624"/>
  <c r="D4624"/>
  <c r="D4629"/>
  <c r="F4629"/>
  <c r="F4632"/>
  <c r="D4632"/>
  <c r="D4637"/>
  <c r="F4637"/>
  <c r="F4640"/>
  <c r="D4640"/>
  <c r="D4645"/>
  <c r="F4645"/>
  <c r="F4648"/>
  <c r="D4648"/>
  <c r="D4653"/>
  <c r="F4653"/>
  <c r="F4656"/>
  <c r="D4656"/>
  <c r="D4661"/>
  <c r="F4661"/>
  <c r="F4664"/>
  <c r="D4664"/>
  <c r="D4669"/>
  <c r="F4669"/>
  <c r="F4672"/>
  <c r="D4672"/>
  <c r="D4677"/>
  <c r="F4677"/>
  <c r="F4680"/>
  <c r="D4680"/>
  <c r="D4685"/>
  <c r="F4685"/>
  <c r="F4688"/>
  <c r="D4688"/>
  <c r="D4693"/>
  <c r="F4693"/>
  <c r="F4696"/>
  <c r="D4696"/>
  <c r="D4701"/>
  <c r="F4701"/>
  <c r="F4704"/>
  <c r="D4704"/>
  <c r="D4709"/>
  <c r="F4709"/>
  <c r="F4712"/>
  <c r="D4712"/>
  <c r="D4717"/>
  <c r="F4717"/>
  <c r="F4720"/>
  <c r="D4720"/>
  <c r="D4725"/>
  <c r="F4725"/>
  <c r="F4728"/>
  <c r="D4728"/>
  <c r="D4733"/>
  <c r="F4733"/>
  <c r="F4736"/>
  <c r="D4736"/>
  <c r="D4741"/>
  <c r="F4741"/>
  <c r="F4744"/>
  <c r="D4744"/>
  <c r="D4749"/>
  <c r="F4749"/>
  <c r="F4752"/>
  <c r="D4752"/>
  <c r="D4757"/>
  <c r="F4757"/>
  <c r="F4760"/>
  <c r="D4760"/>
  <c r="D4765"/>
  <c r="F4765"/>
  <c r="F4768"/>
  <c r="D4768"/>
  <c r="D4773"/>
  <c r="F4773"/>
  <c r="F4776"/>
  <c r="D4776"/>
  <c r="D1327"/>
  <c r="D1331"/>
  <c r="D1335"/>
  <c r="D1338"/>
  <c r="D1342"/>
  <c r="D1346"/>
  <c r="D1350"/>
  <c r="D1354"/>
  <c r="D1358"/>
  <c r="D1359"/>
  <c r="F1359"/>
  <c r="D1363"/>
  <c r="F1363"/>
  <c r="D1367"/>
  <c r="F1367"/>
  <c r="D1371"/>
  <c r="F1371"/>
  <c r="D1375"/>
  <c r="F1375"/>
  <c r="D1379"/>
  <c r="F1379"/>
  <c r="D1383"/>
  <c r="F1383"/>
  <c r="D1387"/>
  <c r="F1387"/>
  <c r="D1391"/>
  <c r="F1391"/>
  <c r="D1395"/>
  <c r="F1395"/>
  <c r="D1399"/>
  <c r="F1399"/>
  <c r="D1403"/>
  <c r="F1403"/>
  <c r="D1407"/>
  <c r="F1407"/>
  <c r="D1411"/>
  <c r="F1411"/>
  <c r="D1415"/>
  <c r="F1415"/>
  <c r="D1419"/>
  <c r="F1419"/>
  <c r="D1423"/>
  <c r="F1423"/>
  <c r="D1427"/>
  <c r="F1427"/>
  <c r="D1431"/>
  <c r="F1431"/>
  <c r="D1435"/>
  <c r="F1435"/>
  <c r="D1439"/>
  <c r="F1439"/>
  <c r="D1443"/>
  <c r="F1443"/>
  <c r="D1447"/>
  <c r="F1447"/>
  <c r="D1451"/>
  <c r="F1451"/>
  <c r="D1455"/>
  <c r="F1455"/>
  <c r="D1459"/>
  <c r="F1459"/>
  <c r="D1463"/>
  <c r="F1463"/>
  <c r="D1467"/>
  <c r="F1467"/>
  <c r="D1471"/>
  <c r="F1471"/>
  <c r="D1475"/>
  <c r="F1475"/>
  <c r="D1479"/>
  <c r="F1479"/>
  <c r="D1483"/>
  <c r="F1483"/>
  <c r="D1487"/>
  <c r="F1487"/>
  <c r="D1491"/>
  <c r="F1491"/>
  <c r="D1495"/>
  <c r="F1495"/>
  <c r="D1499"/>
  <c r="F1499"/>
  <c r="D1503"/>
  <c r="F1503"/>
  <c r="D1507"/>
  <c r="F1507"/>
  <c r="D1511"/>
  <c r="F1511"/>
  <c r="D1515"/>
  <c r="F1515"/>
  <c r="D1519"/>
  <c r="F1519"/>
  <c r="D1523"/>
  <c r="F1523"/>
  <c r="D1527"/>
  <c r="F1527"/>
  <c r="D1531"/>
  <c r="F1531"/>
  <c r="D1535"/>
  <c r="F1535"/>
  <c r="D1539"/>
  <c r="F1539"/>
  <c r="D1543"/>
  <c r="F1543"/>
  <c r="D1547"/>
  <c r="F1547"/>
  <c r="D1551"/>
  <c r="F1551"/>
  <c r="D1555"/>
  <c r="F1555"/>
  <c r="D1559"/>
  <c r="F1559"/>
  <c r="D1563"/>
  <c r="F1563"/>
  <c r="D1567"/>
  <c r="F1567"/>
  <c r="D1571"/>
  <c r="F1571"/>
  <c r="D1575"/>
  <c r="F1575"/>
  <c r="D1579"/>
  <c r="F1579"/>
  <c r="D1583"/>
  <c r="F1583"/>
  <c r="D1587"/>
  <c r="F1587"/>
  <c r="D1591"/>
  <c r="F1591"/>
  <c r="D1595"/>
  <c r="F1595"/>
  <c r="D1599"/>
  <c r="F1599"/>
  <c r="D1603"/>
  <c r="F1603"/>
  <c r="D1607"/>
  <c r="F1607"/>
  <c r="D1611"/>
  <c r="F1611"/>
  <c r="D1615"/>
  <c r="F1615"/>
  <c r="D1619"/>
  <c r="F1619"/>
  <c r="D1623"/>
  <c r="F1623"/>
  <c r="D1627"/>
  <c r="F1627"/>
  <c r="D1631"/>
  <c r="F1631"/>
  <c r="D1635"/>
  <c r="F1635"/>
  <c r="D1639"/>
  <c r="F1639"/>
  <c r="D1643"/>
  <c r="F1643"/>
  <c r="D1647"/>
  <c r="F1647"/>
  <c r="D1651"/>
  <c r="F1651"/>
  <c r="D1655"/>
  <c r="F1655"/>
  <c r="D1659"/>
  <c r="F1659"/>
  <c r="D1663"/>
  <c r="F1663"/>
  <c r="D1667"/>
  <c r="F1667"/>
  <c r="D1671"/>
  <c r="F1671"/>
  <c r="D1675"/>
  <c r="F1675"/>
  <c r="D1679"/>
  <c r="F1679"/>
  <c r="D1683"/>
  <c r="F1683"/>
  <c r="D1687"/>
  <c r="F1687"/>
  <c r="D1691"/>
  <c r="F1691"/>
  <c r="D1695"/>
  <c r="F1695"/>
  <c r="D1699"/>
  <c r="F1699"/>
  <c r="D1703"/>
  <c r="F1703"/>
  <c r="D1707"/>
  <c r="F1707"/>
  <c r="D1711"/>
  <c r="F1711"/>
  <c r="D1715"/>
  <c r="F1715"/>
  <c r="D1719"/>
  <c r="F1719"/>
  <c r="D1723"/>
  <c r="F1723"/>
  <c r="D1727"/>
  <c r="F1727"/>
  <c r="D1731"/>
  <c r="F1731"/>
  <c r="D1735"/>
  <c r="F1735"/>
  <c r="D1739"/>
  <c r="F1739"/>
  <c r="D1743"/>
  <c r="F1743"/>
  <c r="D1747"/>
  <c r="F1747"/>
  <c r="D1751"/>
  <c r="F1751"/>
  <c r="D1755"/>
  <c r="F1755"/>
  <c r="D1759"/>
  <c r="F1759"/>
  <c r="D1763"/>
  <c r="F1763"/>
  <c r="D1767"/>
  <c r="F1767"/>
  <c r="D1771"/>
  <c r="F1771"/>
  <c r="D1775"/>
  <c r="F1775"/>
  <c r="D1779"/>
  <c r="F1779"/>
  <c r="D1783"/>
  <c r="F1783"/>
  <c r="D1787"/>
  <c r="F1787"/>
  <c r="D1791"/>
  <c r="F1791"/>
  <c r="D1795"/>
  <c r="F1795"/>
  <c r="D1799"/>
  <c r="F1799"/>
  <c r="D1803"/>
  <c r="F1803"/>
  <c r="D1807"/>
  <c r="F1807"/>
  <c r="D1811"/>
  <c r="F1811"/>
  <c r="D1815"/>
  <c r="F1815"/>
  <c r="D1819"/>
  <c r="F1819"/>
  <c r="D1823"/>
  <c r="F1823"/>
  <c r="D1827"/>
  <c r="F1827"/>
  <c r="D1831"/>
  <c r="F1831"/>
  <c r="D1835"/>
  <c r="F1835"/>
  <c r="D1839"/>
  <c r="F1839"/>
  <c r="D1843"/>
  <c r="F1843"/>
  <c r="D1847"/>
  <c r="F1847"/>
  <c r="D1851"/>
  <c r="F1851"/>
  <c r="D1855"/>
  <c r="F1855"/>
  <c r="D1859"/>
  <c r="F1859"/>
  <c r="D1863"/>
  <c r="F1863"/>
  <c r="D1867"/>
  <c r="F1867"/>
  <c r="D1871"/>
  <c r="F1871"/>
  <c r="D1875"/>
  <c r="F1875"/>
  <c r="D1879"/>
  <c r="F1879"/>
  <c r="D1883"/>
  <c r="F1883"/>
  <c r="D1887"/>
  <c r="F1887"/>
  <c r="D1891"/>
  <c r="F1891"/>
  <c r="D1895"/>
  <c r="F1895"/>
  <c r="D1899"/>
  <c r="F1899"/>
  <c r="D1903"/>
  <c r="F1903"/>
  <c r="D1907"/>
  <c r="F1907"/>
  <c r="D1911"/>
  <c r="F1911"/>
  <c r="D1915"/>
  <c r="F1915"/>
  <c r="D1919"/>
  <c r="F1919"/>
  <c r="D1923"/>
  <c r="F1923"/>
  <c r="D1927"/>
  <c r="F1927"/>
  <c r="D1931"/>
  <c r="F1931"/>
  <c r="D1935"/>
  <c r="F1935"/>
  <c r="D1939"/>
  <c r="F1939"/>
  <c r="D1943"/>
  <c r="F1943"/>
  <c r="D1947"/>
  <c r="F1947"/>
  <c r="D1951"/>
  <c r="F1951"/>
  <c r="D1955"/>
  <c r="F1955"/>
  <c r="D1959"/>
  <c r="F1959"/>
  <c r="D1963"/>
  <c r="F1963"/>
  <c r="D1967"/>
  <c r="F1967"/>
  <c r="D1971"/>
  <c r="F1971"/>
  <c r="D1975"/>
  <c r="F1975"/>
  <c r="D1979"/>
  <c r="F1979"/>
  <c r="D1983"/>
  <c r="F1983"/>
  <c r="D1987"/>
  <c r="F1987"/>
  <c r="D1991"/>
  <c r="F1991"/>
  <c r="D1995"/>
  <c r="F1995"/>
  <c r="D1999"/>
  <c r="F1999"/>
  <c r="D2003"/>
  <c r="F2003"/>
  <c r="D2007"/>
  <c r="F2007"/>
  <c r="D2011"/>
  <c r="F2011"/>
  <c r="D2015"/>
  <c r="F2015"/>
  <c r="D2019"/>
  <c r="F2019"/>
  <c r="D2023"/>
  <c r="F2023"/>
  <c r="D2027"/>
  <c r="F2027"/>
  <c r="D2031"/>
  <c r="F2031"/>
  <c r="D2035"/>
  <c r="F2035"/>
  <c r="D2039"/>
  <c r="F2039"/>
  <c r="D2043"/>
  <c r="F2043"/>
  <c r="D2047"/>
  <c r="F2047"/>
  <c r="D2051"/>
  <c r="F2051"/>
  <c r="D2055"/>
  <c r="F2055"/>
  <c r="D2059"/>
  <c r="F2059"/>
  <c r="D2063"/>
  <c r="F2063"/>
  <c r="D2067"/>
  <c r="F2067"/>
  <c r="D2071"/>
  <c r="F2071"/>
  <c r="D2075"/>
  <c r="F2075"/>
  <c r="D2079"/>
  <c r="F2079"/>
  <c r="D2083"/>
  <c r="F2083"/>
  <c r="D2087"/>
  <c r="F2087"/>
  <c r="D2091"/>
  <c r="F2091"/>
  <c r="D2095"/>
  <c r="F2095"/>
  <c r="D2099"/>
  <c r="F2099"/>
  <c r="D2103"/>
  <c r="F2103"/>
  <c r="D2107"/>
  <c r="F2107"/>
  <c r="D2111"/>
  <c r="F2111"/>
  <c r="D2115"/>
  <c r="F2115"/>
  <c r="D2119"/>
  <c r="F2119"/>
  <c r="D2123"/>
  <c r="F2123"/>
  <c r="D2127"/>
  <c r="F2127"/>
  <c r="D2131"/>
  <c r="F2131"/>
  <c r="D2135"/>
  <c r="F2135"/>
  <c r="D2139"/>
  <c r="F2139"/>
  <c r="D2143"/>
  <c r="F2143"/>
  <c r="D2147"/>
  <c r="F2147"/>
  <c r="D2151"/>
  <c r="F2151"/>
  <c r="D2155"/>
  <c r="F2155"/>
  <c r="D2159"/>
  <c r="F2159"/>
  <c r="D2163"/>
  <c r="F2163"/>
  <c r="D2167"/>
  <c r="F2167"/>
  <c r="D2171"/>
  <c r="F2171"/>
  <c r="D2175"/>
  <c r="F2175"/>
  <c r="D2179"/>
  <c r="F2179"/>
  <c r="D2183"/>
  <c r="F2183"/>
  <c r="D2187"/>
  <c r="F2187"/>
  <c r="D2191"/>
  <c r="F2191"/>
  <c r="D2195"/>
  <c r="F2195"/>
  <c r="D2199"/>
  <c r="F2199"/>
  <c r="D2203"/>
  <c r="F2203"/>
  <c r="D2207"/>
  <c r="F2207"/>
  <c r="D2211"/>
  <c r="F2211"/>
  <c r="D2215"/>
  <c r="F2215"/>
  <c r="D2219"/>
  <c r="F2219"/>
  <c r="D2223"/>
  <c r="F2223"/>
  <c r="D2227"/>
  <c r="F2227"/>
  <c r="D2231"/>
  <c r="F2231"/>
  <c r="D2235"/>
  <c r="F2235"/>
  <c r="D2239"/>
  <c r="F2239"/>
  <c r="D2243"/>
  <c r="F2243"/>
  <c r="D2247"/>
  <c r="F2247"/>
  <c r="D2251"/>
  <c r="F2251"/>
  <c r="D2255"/>
  <c r="F2255"/>
  <c r="D2259"/>
  <c r="F2259"/>
  <c r="D2263"/>
  <c r="F2263"/>
  <c r="D2267"/>
  <c r="F2267"/>
  <c r="D2271"/>
  <c r="F2271"/>
  <c r="D2275"/>
  <c r="F2275"/>
  <c r="D2279"/>
  <c r="F2279"/>
  <c r="D2283"/>
  <c r="F2283"/>
  <c r="D2287"/>
  <c r="F2287"/>
  <c r="D2291"/>
  <c r="F2291"/>
  <c r="D2295"/>
  <c r="F2295"/>
  <c r="D2299"/>
  <c r="F2299"/>
  <c r="D2303"/>
  <c r="F2303"/>
  <c r="D2307"/>
  <c r="F2307"/>
  <c r="D2311"/>
  <c r="F2311"/>
  <c r="D2315"/>
  <c r="F2315"/>
  <c r="D2319"/>
  <c r="F2319"/>
  <c r="D2323"/>
  <c r="F2323"/>
  <c r="D2327"/>
  <c r="F2327"/>
  <c r="D2331"/>
  <c r="F2331"/>
  <c r="D2335"/>
  <c r="F2335"/>
  <c r="D2339"/>
  <c r="F2339"/>
  <c r="D2343"/>
  <c r="F2343"/>
  <c r="D2347"/>
  <c r="F2347"/>
  <c r="D2351"/>
  <c r="F2351"/>
  <c r="D2355"/>
  <c r="F2355"/>
  <c r="D2359"/>
  <c r="F2359"/>
  <c r="D2363"/>
  <c r="F2363"/>
  <c r="D2367"/>
  <c r="F2367"/>
  <c r="D2371"/>
  <c r="F2371"/>
  <c r="D2375"/>
  <c r="F2375"/>
  <c r="D2379"/>
  <c r="F2379"/>
  <c r="D2383"/>
  <c r="F2383"/>
  <c r="D2387"/>
  <c r="F2387"/>
  <c r="D2391"/>
  <c r="F2391"/>
  <c r="D2395"/>
  <c r="F2395"/>
  <c r="D2399"/>
  <c r="F2399"/>
  <c r="D2403"/>
  <c r="F2403"/>
  <c r="D2407"/>
  <c r="F2407"/>
  <c r="D2411"/>
  <c r="F2411"/>
  <c r="D2415"/>
  <c r="F2415"/>
  <c r="D2419"/>
  <c r="F2419"/>
  <c r="D2423"/>
  <c r="F2423"/>
  <c r="D2427"/>
  <c r="F2427"/>
  <c r="D2431"/>
  <c r="F2431"/>
  <c r="D2435"/>
  <c r="F2435"/>
  <c r="D2439"/>
  <c r="F2439"/>
  <c r="D2443"/>
  <c r="F2443"/>
  <c r="D2447"/>
  <c r="F2447"/>
  <c r="D2451"/>
  <c r="F2451"/>
  <c r="D2455"/>
  <c r="F2455"/>
  <c r="D2459"/>
  <c r="F2459"/>
  <c r="D2463"/>
  <c r="F2463"/>
  <c r="D2467"/>
  <c r="F2467"/>
  <c r="D2471"/>
  <c r="F2471"/>
  <c r="D2475"/>
  <c r="F2475"/>
  <c r="D2479"/>
  <c r="F2479"/>
  <c r="D2483"/>
  <c r="F2483"/>
  <c r="D2487"/>
  <c r="F2487"/>
  <c r="D2491"/>
  <c r="F2491"/>
  <c r="D2495"/>
  <c r="F2495"/>
  <c r="D2499"/>
  <c r="F2499"/>
  <c r="D2503"/>
  <c r="F2503"/>
  <c r="D2507"/>
  <c r="F2507"/>
  <c r="D2511"/>
  <c r="F2511"/>
  <c r="D2515"/>
  <c r="F2515"/>
  <c r="D2519"/>
  <c r="F2519"/>
  <c r="D2523"/>
  <c r="F2523"/>
  <c r="D2527"/>
  <c r="F2527"/>
  <c r="D2531"/>
  <c r="F2531"/>
  <c r="D2535"/>
  <c r="F2535"/>
  <c r="D2539"/>
  <c r="F2539"/>
  <c r="D2543"/>
  <c r="F2543"/>
  <c r="D2547"/>
  <c r="F2547"/>
  <c r="D2551"/>
  <c r="F2551"/>
  <c r="D2555"/>
  <c r="F2555"/>
  <c r="D2559"/>
  <c r="F2559"/>
  <c r="D2563"/>
  <c r="F2563"/>
  <c r="D2567"/>
  <c r="F2567"/>
  <c r="D2571"/>
  <c r="F2571"/>
  <c r="D2575"/>
  <c r="F2575"/>
  <c r="D2579"/>
  <c r="F2579"/>
  <c r="D2583"/>
  <c r="F2583"/>
  <c r="D2587"/>
  <c r="F2587"/>
  <c r="D2591"/>
  <c r="F2591"/>
  <c r="D2595"/>
  <c r="F2595"/>
  <c r="D2599"/>
  <c r="F2599"/>
  <c r="D2603"/>
  <c r="F2603"/>
  <c r="D2607"/>
  <c r="F2607"/>
  <c r="D2611"/>
  <c r="F2611"/>
  <c r="D2615"/>
  <c r="F2615"/>
  <c r="D2619"/>
  <c r="F2619"/>
  <c r="D2623"/>
  <c r="F2623"/>
  <c r="D2627"/>
  <c r="F2627"/>
  <c r="D2631"/>
  <c r="F2631"/>
  <c r="D2635"/>
  <c r="F2635"/>
  <c r="D2639"/>
  <c r="F2639"/>
  <c r="D2643"/>
  <c r="F2643"/>
  <c r="D2647"/>
  <c r="F2647"/>
  <c r="D2651"/>
  <c r="F2651"/>
  <c r="D2655"/>
  <c r="F2655"/>
  <c r="D2659"/>
  <c r="F2659"/>
  <c r="D2663"/>
  <c r="F2663"/>
  <c r="D2667"/>
  <c r="F2667"/>
  <c r="D2671"/>
  <c r="F2671"/>
  <c r="D2675"/>
  <c r="F2675"/>
  <c r="D2679"/>
  <c r="F2679"/>
  <c r="D2683"/>
  <c r="F2683"/>
  <c r="D2687"/>
  <c r="F2687"/>
  <c r="D2691"/>
  <c r="F2691"/>
  <c r="D2695"/>
  <c r="F2695"/>
  <c r="D2699"/>
  <c r="F2699"/>
  <c r="D2703"/>
  <c r="F2703"/>
  <c r="D2707"/>
  <c r="F2707"/>
  <c r="D2711"/>
  <c r="F2711"/>
  <c r="D2715"/>
  <c r="F2715"/>
  <c r="D2719"/>
  <c r="F2719"/>
  <c r="D2723"/>
  <c r="F2723"/>
  <c r="D2727"/>
  <c r="F2727"/>
  <c r="D2731"/>
  <c r="F2731"/>
  <c r="D2735"/>
  <c r="F2735"/>
  <c r="D2739"/>
  <c r="F2739"/>
  <c r="D2743"/>
  <c r="F2743"/>
  <c r="D2747"/>
  <c r="F2747"/>
  <c r="D2751"/>
  <c r="F2751"/>
  <c r="D2755"/>
  <c r="F2755"/>
  <c r="D2759"/>
  <c r="F2759"/>
  <c r="D2763"/>
  <c r="F2763"/>
  <c r="D2767"/>
  <c r="F2767"/>
  <c r="D2771"/>
  <c r="F2771"/>
  <c r="D2775"/>
  <c r="F2775"/>
  <c r="D2779"/>
  <c r="F2779"/>
  <c r="D2783"/>
  <c r="F2783"/>
  <c r="D2787"/>
  <c r="F2787"/>
  <c r="D2791"/>
  <c r="F2791"/>
  <c r="D2795"/>
  <c r="F2795"/>
  <c r="D2799"/>
  <c r="F2799"/>
  <c r="D2803"/>
  <c r="F2803"/>
  <c r="D2807"/>
  <c r="F2807"/>
  <c r="D2811"/>
  <c r="F2811"/>
  <c r="D2815"/>
  <c r="F2815"/>
  <c r="D2819"/>
  <c r="F2819"/>
  <c r="D2823"/>
  <c r="F2823"/>
  <c r="D2827"/>
  <c r="F2827"/>
  <c r="D2831"/>
  <c r="F2831"/>
  <c r="D2835"/>
  <c r="F2835"/>
  <c r="D2839"/>
  <c r="F2839"/>
  <c r="D2843"/>
  <c r="F2843"/>
  <c r="D2847"/>
  <c r="F2847"/>
  <c r="D2851"/>
  <c r="F2851"/>
  <c r="D2855"/>
  <c r="F2855"/>
  <c r="D2859"/>
  <c r="F2859"/>
  <c r="D2863"/>
  <c r="F2863"/>
  <c r="D2867"/>
  <c r="F2867"/>
  <c r="D2871"/>
  <c r="F2871"/>
  <c r="D2875"/>
  <c r="F2875"/>
  <c r="D2879"/>
  <c r="F2879"/>
  <c r="D2883"/>
  <c r="F2883"/>
  <c r="D2887"/>
  <c r="F2887"/>
  <c r="D2891"/>
  <c r="F2891"/>
  <c r="D2895"/>
  <c r="F2895"/>
  <c r="D2899"/>
  <c r="F2899"/>
  <c r="D2903"/>
  <c r="F2903"/>
  <c r="D2907"/>
  <c r="F2907"/>
  <c r="D2911"/>
  <c r="F2911"/>
  <c r="D2915"/>
  <c r="F2915"/>
  <c r="D2919"/>
  <c r="F2919"/>
  <c r="D2923"/>
  <c r="F2923"/>
  <c r="D2927"/>
  <c r="F2927"/>
  <c r="D2931"/>
  <c r="F2931"/>
  <c r="D2935"/>
  <c r="F2935"/>
  <c r="D2939"/>
  <c r="F2939"/>
  <c r="D2943"/>
  <c r="F2943"/>
  <c r="D2947"/>
  <c r="F2947"/>
  <c r="D2951"/>
  <c r="F2951"/>
  <c r="D2955"/>
  <c r="F2955"/>
  <c r="D2959"/>
  <c r="F2959"/>
  <c r="D2963"/>
  <c r="F2963"/>
  <c r="D2967"/>
  <c r="F2967"/>
  <c r="D2971"/>
  <c r="F2971"/>
  <c r="D2975"/>
  <c r="F2975"/>
  <c r="D2979"/>
  <c r="F2979"/>
  <c r="D2983"/>
  <c r="F2983"/>
  <c r="D2987"/>
  <c r="F2987"/>
  <c r="D2991"/>
  <c r="F2991"/>
  <c r="D2995"/>
  <c r="F2995"/>
  <c r="D2999"/>
  <c r="F2999"/>
  <c r="D3003"/>
  <c r="F3003"/>
  <c r="D3007"/>
  <c r="F3007"/>
  <c r="D3011"/>
  <c r="F3011"/>
  <c r="D3015"/>
  <c r="F3015"/>
  <c r="D3019"/>
  <c r="F3019"/>
  <c r="D3023"/>
  <c r="F3023"/>
  <c r="D3027"/>
  <c r="F3027"/>
  <c r="D3031"/>
  <c r="F3031"/>
  <c r="D3035"/>
  <c r="F3035"/>
  <c r="D3039"/>
  <c r="F3039"/>
  <c r="D3043"/>
  <c r="F3043"/>
  <c r="D3047"/>
  <c r="F3047"/>
  <c r="D3051"/>
  <c r="F3051"/>
  <c r="D3055"/>
  <c r="F3055"/>
  <c r="D3059"/>
  <c r="F3059"/>
  <c r="D3063"/>
  <c r="F3063"/>
  <c r="D3067"/>
  <c r="F3067"/>
  <c r="D3071"/>
  <c r="F3071"/>
  <c r="D3075"/>
  <c r="F3075"/>
  <c r="D3079"/>
  <c r="F3079"/>
  <c r="D3083"/>
  <c r="F3083"/>
  <c r="D3087"/>
  <c r="F3087"/>
  <c r="D3091"/>
  <c r="F3091"/>
  <c r="D3095"/>
  <c r="F3095"/>
  <c r="D3099"/>
  <c r="F3099"/>
  <c r="D3103"/>
  <c r="F3103"/>
  <c r="D3107"/>
  <c r="F3107"/>
  <c r="D3111"/>
  <c r="F3111"/>
  <c r="D3115"/>
  <c r="F3115"/>
  <c r="D3119"/>
  <c r="F3119"/>
  <c r="D3123"/>
  <c r="F3123"/>
  <c r="D3127"/>
  <c r="F3127"/>
  <c r="D3131"/>
  <c r="F3131"/>
  <c r="D3135"/>
  <c r="F3135"/>
  <c r="D3139"/>
  <c r="F3139"/>
  <c r="D3143"/>
  <c r="F3143"/>
  <c r="D3147"/>
  <c r="F3147"/>
  <c r="D3151"/>
  <c r="F3151"/>
  <c r="D3155"/>
  <c r="F3155"/>
  <c r="D3159"/>
  <c r="F3159"/>
  <c r="D3163"/>
  <c r="F3163"/>
  <c r="D3167"/>
  <c r="F3167"/>
  <c r="D3171"/>
  <c r="F3171"/>
  <c r="D3175"/>
  <c r="F3175"/>
  <c r="D3179"/>
  <c r="F3179"/>
  <c r="D3183"/>
  <c r="F3183"/>
  <c r="D3187"/>
  <c r="F3187"/>
  <c r="D3191"/>
  <c r="F3191"/>
  <c r="D3195"/>
  <c r="F3195"/>
  <c r="D3199"/>
  <c r="F3199"/>
  <c r="D3203"/>
  <c r="F3203"/>
  <c r="D3207"/>
  <c r="F3207"/>
  <c r="D3211"/>
  <c r="F3211"/>
  <c r="D3215"/>
  <c r="F3215"/>
  <c r="D3219"/>
  <c r="F3219"/>
  <c r="D3223"/>
  <c r="F3223"/>
  <c r="D3227"/>
  <c r="F3227"/>
  <c r="D3231"/>
  <c r="F3231"/>
  <c r="D3235"/>
  <c r="F3235"/>
  <c r="D3239"/>
  <c r="F3239"/>
  <c r="D3243"/>
  <c r="F3243"/>
  <c r="D3247"/>
  <c r="F3247"/>
  <c r="D3251"/>
  <c r="F3251"/>
  <c r="D3255"/>
  <c r="F3255"/>
  <c r="D3259"/>
  <c r="F3259"/>
  <c r="D3263"/>
  <c r="F3263"/>
  <c r="D3267"/>
  <c r="F3267"/>
  <c r="D3271"/>
  <c r="F3271"/>
  <c r="D3275"/>
  <c r="F3275"/>
  <c r="D3279"/>
  <c r="F3279"/>
  <c r="D3283"/>
  <c r="F3283"/>
  <c r="D3287"/>
  <c r="F3287"/>
  <c r="D3291"/>
  <c r="F3291"/>
  <c r="D3295"/>
  <c r="F3295"/>
  <c r="D3299"/>
  <c r="F3299"/>
  <c r="D3303"/>
  <c r="F3303"/>
  <c r="D3307"/>
  <c r="F3307"/>
  <c r="D3311"/>
  <c r="F3311"/>
  <c r="D3315"/>
  <c r="F3315"/>
  <c r="D3319"/>
  <c r="F3319"/>
  <c r="D3323"/>
  <c r="F3323"/>
  <c r="D3327"/>
  <c r="F3327"/>
  <c r="D3331"/>
  <c r="F3331"/>
  <c r="D3335"/>
  <c r="F3335"/>
  <c r="D3339"/>
  <c r="F3339"/>
  <c r="D3343"/>
  <c r="F3343"/>
  <c r="D3347"/>
  <c r="F3347"/>
  <c r="D3351"/>
  <c r="F3351"/>
  <c r="D3355"/>
  <c r="F3355"/>
  <c r="D3359"/>
  <c r="F3359"/>
  <c r="D3363"/>
  <c r="F3363"/>
  <c r="D3367"/>
  <c r="F3367"/>
  <c r="D3371"/>
  <c r="F3371"/>
  <c r="D3375"/>
  <c r="F3375"/>
  <c r="D3379"/>
  <c r="F3379"/>
  <c r="D3383"/>
  <c r="F3383"/>
  <c r="D3387"/>
  <c r="F3387"/>
  <c r="D3391"/>
  <c r="F3391"/>
  <c r="D3395"/>
  <c r="F3395"/>
  <c r="D3399"/>
  <c r="F3399"/>
  <c r="D3403"/>
  <c r="F3403"/>
  <c r="D3407"/>
  <c r="F3407"/>
  <c r="D3411"/>
  <c r="F3411"/>
  <c r="D3415"/>
  <c r="F3415"/>
  <c r="D3419"/>
  <c r="F3419"/>
  <c r="D3423"/>
  <c r="F3423"/>
  <c r="D3427"/>
  <c r="F3427"/>
  <c r="D3431"/>
  <c r="F3431"/>
  <c r="D3435"/>
  <c r="F3435"/>
  <c r="D3439"/>
  <c r="F3439"/>
  <c r="D3443"/>
  <c r="F3443"/>
  <c r="D3447"/>
  <c r="F3447"/>
  <c r="D3451"/>
  <c r="F3451"/>
  <c r="D3455"/>
  <c r="F3455"/>
  <c r="D3459"/>
  <c r="F3459"/>
  <c r="D3463"/>
  <c r="F3463"/>
  <c r="D3467"/>
  <c r="F3467"/>
  <c r="D3471"/>
  <c r="F3471"/>
  <c r="D3475"/>
  <c r="F3475"/>
  <c r="D3479"/>
  <c r="F3479"/>
  <c r="D3483"/>
  <c r="F3483"/>
  <c r="D3487"/>
  <c r="F3487"/>
  <c r="D3491"/>
  <c r="F3491"/>
  <c r="D3495"/>
  <c r="F3495"/>
  <c r="D3499"/>
  <c r="F3499"/>
  <c r="D3503"/>
  <c r="F3503"/>
  <c r="D3507"/>
  <c r="F3507"/>
  <c r="D3511"/>
  <c r="F3511"/>
  <c r="D3515"/>
  <c r="F3515"/>
  <c r="D3519"/>
  <c r="F3519"/>
  <c r="D3523"/>
  <c r="F3523"/>
  <c r="D3527"/>
  <c r="F3527"/>
  <c r="D3531"/>
  <c r="F3531"/>
  <c r="D3535"/>
  <c r="F3535"/>
  <c r="D3539"/>
  <c r="F3539"/>
  <c r="D3543"/>
  <c r="F3543"/>
  <c r="D3547"/>
  <c r="F3547"/>
  <c r="D3551"/>
  <c r="F3551"/>
  <c r="D3555"/>
  <c r="F3555"/>
  <c r="D3559"/>
  <c r="F3559"/>
  <c r="D3563"/>
  <c r="F3563"/>
  <c r="D3567"/>
  <c r="F3567"/>
  <c r="D3571"/>
  <c r="F3571"/>
  <c r="D3575"/>
  <c r="F3575"/>
  <c r="D3579"/>
  <c r="F3579"/>
  <c r="D3583"/>
  <c r="F3583"/>
  <c r="D3587"/>
  <c r="F3587"/>
  <c r="D3591"/>
  <c r="F3591"/>
  <c r="D3595"/>
  <c r="F3595"/>
  <c r="D3599"/>
  <c r="F3599"/>
  <c r="D3603"/>
  <c r="F3603"/>
  <c r="D3607"/>
  <c r="F3607"/>
  <c r="D3611"/>
  <c r="F3611"/>
  <c r="D3615"/>
  <c r="F3615"/>
  <c r="D3619"/>
  <c r="F3619"/>
  <c r="D3623"/>
  <c r="F3623"/>
  <c r="D3627"/>
  <c r="F3627"/>
  <c r="D3631"/>
  <c r="F3631"/>
  <c r="D3635"/>
  <c r="F3635"/>
  <c r="D3639"/>
  <c r="F3639"/>
  <c r="D3643"/>
  <c r="F3643"/>
  <c r="D3647"/>
  <c r="F3647"/>
  <c r="D3651"/>
  <c r="F3651"/>
  <c r="D3655"/>
  <c r="F3655"/>
  <c r="D3659"/>
  <c r="F3659"/>
  <c r="D3663"/>
  <c r="F3663"/>
  <c r="D3667"/>
  <c r="F3667"/>
  <c r="D3671"/>
  <c r="F3671"/>
  <c r="D3675"/>
  <c r="F3675"/>
  <c r="D3679"/>
  <c r="F3679"/>
  <c r="D3683"/>
  <c r="F3683"/>
  <c r="D3687"/>
  <c r="F3687"/>
  <c r="D3691"/>
  <c r="F3691"/>
  <c r="D3695"/>
  <c r="F3695"/>
  <c r="D3699"/>
  <c r="F3699"/>
  <c r="D3703"/>
  <c r="F3703"/>
  <c r="D3707"/>
  <c r="F3707"/>
  <c r="D3711"/>
  <c r="F3711"/>
  <c r="D3715"/>
  <c r="F3715"/>
  <c r="D3719"/>
  <c r="F3719"/>
  <c r="D3723"/>
  <c r="F3723"/>
  <c r="D3727"/>
  <c r="F3727"/>
  <c r="D3731"/>
  <c r="F3731"/>
  <c r="D3735"/>
  <c r="F3735"/>
  <c r="D3739"/>
  <c r="F3739"/>
  <c r="D3743"/>
  <c r="F3743"/>
  <c r="D3747"/>
  <c r="F3747"/>
  <c r="D3751"/>
  <c r="F3751"/>
  <c r="D3755"/>
  <c r="F3755"/>
  <c r="D3759"/>
  <c r="F3759"/>
  <c r="D3763"/>
  <c r="F3763"/>
  <c r="D3767"/>
  <c r="F3767"/>
  <c r="D3771"/>
  <c r="F3771"/>
  <c r="D3775"/>
  <c r="F3775"/>
  <c r="D3779"/>
  <c r="F3779"/>
  <c r="D3783"/>
  <c r="F3783"/>
  <c r="D3787"/>
  <c r="F3787"/>
  <c r="D3791"/>
  <c r="F3791"/>
  <c r="D3795"/>
  <c r="F3795"/>
  <c r="D3799"/>
  <c r="F3799"/>
  <c r="D3803"/>
  <c r="F3803"/>
  <c r="D3807"/>
  <c r="F3807"/>
  <c r="D3811"/>
  <c r="F3811"/>
  <c r="D3815"/>
  <c r="F3815"/>
  <c r="D3819"/>
  <c r="F3819"/>
  <c r="D3823"/>
  <c r="F3823"/>
  <c r="D3827"/>
  <c r="F3827"/>
  <c r="D3831"/>
  <c r="F3831"/>
  <c r="D3835"/>
  <c r="F3835"/>
  <c r="D3839"/>
  <c r="F3839"/>
  <c r="D3843"/>
  <c r="F3843"/>
  <c r="D3847"/>
  <c r="F3847"/>
  <c r="D3851"/>
  <c r="F3851"/>
  <c r="D3855"/>
  <c r="F3855"/>
  <c r="D3859"/>
  <c r="F3859"/>
  <c r="D3863"/>
  <c r="F3863"/>
  <c r="D3867"/>
  <c r="F3867"/>
  <c r="D3871"/>
  <c r="F3871"/>
  <c r="D3875"/>
  <c r="F3875"/>
  <c r="D3879"/>
  <c r="F3879"/>
  <c r="D3883"/>
  <c r="F3883"/>
  <c r="D3887"/>
  <c r="F3887"/>
  <c r="D3891"/>
  <c r="F3891"/>
  <c r="D3895"/>
  <c r="F3895"/>
  <c r="D3899"/>
  <c r="F3899"/>
  <c r="D3903"/>
  <c r="F3903"/>
  <c r="D3907"/>
  <c r="F3907"/>
  <c r="D3911"/>
  <c r="F3911"/>
  <c r="D3915"/>
  <c r="F3915"/>
  <c r="D3919"/>
  <c r="F3919"/>
  <c r="D3923"/>
  <c r="F3923"/>
  <c r="D3927"/>
  <c r="F3927"/>
  <c r="D3931"/>
  <c r="F3931"/>
  <c r="D3935"/>
  <c r="F3935"/>
  <c r="D3939"/>
  <c r="F3939"/>
  <c r="D3943"/>
  <c r="F3943"/>
  <c r="D3947"/>
  <c r="F3947"/>
  <c r="D3951"/>
  <c r="F3951"/>
  <c r="D3955"/>
  <c r="F3955"/>
  <c r="D3959"/>
  <c r="F3959"/>
  <c r="D3963"/>
  <c r="F3963"/>
  <c r="D3967"/>
  <c r="F3967"/>
  <c r="D3971"/>
  <c r="F3971"/>
  <c r="D3975"/>
  <c r="F3975"/>
  <c r="D3979"/>
  <c r="F3979"/>
  <c r="D3983"/>
  <c r="F3983"/>
  <c r="D3987"/>
  <c r="F3987"/>
  <c r="D3991"/>
  <c r="F3991"/>
  <c r="D3995"/>
  <c r="F3995"/>
  <c r="D3999"/>
  <c r="F3999"/>
  <c r="D4003"/>
  <c r="F4003"/>
  <c r="D4007"/>
  <c r="F4007"/>
  <c r="D4011"/>
  <c r="F4011"/>
  <c r="D4015"/>
  <c r="F4015"/>
  <c r="D4019"/>
  <c r="F4019"/>
  <c r="D4023"/>
  <c r="F4023"/>
  <c r="D4027"/>
  <c r="F4027"/>
  <c r="D4031"/>
  <c r="F4031"/>
  <c r="D4035"/>
  <c r="F4035"/>
  <c r="D4039"/>
  <c r="F4039"/>
  <c r="D4043"/>
  <c r="F4043"/>
  <c r="D4047"/>
  <c r="F4047"/>
  <c r="D4051"/>
  <c r="F4051"/>
  <c r="D4055"/>
  <c r="F4055"/>
  <c r="D4059"/>
  <c r="F4059"/>
  <c r="D4063"/>
  <c r="F4063"/>
  <c r="D4067"/>
  <c r="F4067"/>
  <c r="D4071"/>
  <c r="F4071"/>
  <c r="D4075"/>
  <c r="F4075"/>
  <c r="D4079"/>
  <c r="F4079"/>
  <c r="D4083"/>
  <c r="F4083"/>
  <c r="D4087"/>
  <c r="F4087"/>
  <c r="D4091"/>
  <c r="F4091"/>
  <c r="D4095"/>
  <c r="F4095"/>
  <c r="D4099"/>
  <c r="F4099"/>
  <c r="D4103"/>
  <c r="F4103"/>
  <c r="D4107"/>
  <c r="F4107"/>
  <c r="D4111"/>
  <c r="F4111"/>
  <c r="D4115"/>
  <c r="F4115"/>
  <c r="D4119"/>
  <c r="F4119"/>
  <c r="D4123"/>
  <c r="F4123"/>
  <c r="D4127"/>
  <c r="F4127"/>
  <c r="D4131"/>
  <c r="F4131"/>
  <c r="D4135"/>
  <c r="F4135"/>
  <c r="D4139"/>
  <c r="F4139"/>
  <c r="D4143"/>
  <c r="F4143"/>
  <c r="D4147"/>
  <c r="F4147"/>
  <c r="D4151"/>
  <c r="F4151"/>
  <c r="D4155"/>
  <c r="F4155"/>
  <c r="D4159"/>
  <c r="F4159"/>
  <c r="D4163"/>
  <c r="F4163"/>
  <c r="D4167"/>
  <c r="F4167"/>
  <c r="D4171"/>
  <c r="F4171"/>
  <c r="D4175"/>
  <c r="F4175"/>
  <c r="D4179"/>
  <c r="F4179"/>
  <c r="D4183"/>
  <c r="F4183"/>
  <c r="D4187"/>
  <c r="F4187"/>
  <c r="D4191"/>
  <c r="F4191"/>
  <c r="D4195"/>
  <c r="F4195"/>
  <c r="D4199"/>
  <c r="F4199"/>
  <c r="D4203"/>
  <c r="F4203"/>
  <c r="D4207"/>
  <c r="F4207"/>
  <c r="D4211"/>
  <c r="F4211"/>
  <c r="D4215"/>
  <c r="F4215"/>
  <c r="D4219"/>
  <c r="F4219"/>
  <c r="D4223"/>
  <c r="F4223"/>
  <c r="D4227"/>
  <c r="F4227"/>
  <c r="D4231"/>
  <c r="F4231"/>
  <c r="D4235"/>
  <c r="F4235"/>
  <c r="D4239"/>
  <c r="F4239"/>
  <c r="D4243"/>
  <c r="F4243"/>
  <c r="D4247"/>
  <c r="F4247"/>
  <c r="D4251"/>
  <c r="F4251"/>
  <c r="D4255"/>
  <c r="F4255"/>
  <c r="D4259"/>
  <c r="F4259"/>
  <c r="D4263"/>
  <c r="F4263"/>
  <c r="D4267"/>
  <c r="F4267"/>
  <c r="D4271"/>
  <c r="F4271"/>
  <c r="D4275"/>
  <c r="F4275"/>
  <c r="D4279"/>
  <c r="F4279"/>
  <c r="D4283"/>
  <c r="F4283"/>
  <c r="D4287"/>
  <c r="F4287"/>
  <c r="D4291"/>
  <c r="F4291"/>
  <c r="D4295"/>
  <c r="F4295"/>
  <c r="D4299"/>
  <c r="F4299"/>
  <c r="D4303"/>
  <c r="F4303"/>
  <c r="D4307"/>
  <c r="F4307"/>
  <c r="D4311"/>
  <c r="F4311"/>
  <c r="D4315"/>
  <c r="F4315"/>
  <c r="D4319"/>
  <c r="F4319"/>
  <c r="D4323"/>
  <c r="F4323"/>
  <c r="D4327"/>
  <c r="F4327"/>
  <c r="D4331"/>
  <c r="F4331"/>
  <c r="D4335"/>
  <c r="F4335"/>
  <c r="D4339"/>
  <c r="F4339"/>
  <c r="D4343"/>
  <c r="F4343"/>
  <c r="D4347"/>
  <c r="F4347"/>
  <c r="D4351"/>
  <c r="F4351"/>
  <c r="D4355"/>
  <c r="F4355"/>
  <c r="D4359"/>
  <c r="F4359"/>
  <c r="D4363"/>
  <c r="F4363"/>
  <c r="D4367"/>
  <c r="F4367"/>
  <c r="D4371"/>
  <c r="F4371"/>
  <c r="D4375"/>
  <c r="F4375"/>
  <c r="D4379"/>
  <c r="F4379"/>
  <c r="D4383"/>
  <c r="F4383"/>
  <c r="D4387"/>
  <c r="F4387"/>
  <c r="D4391"/>
  <c r="F4391"/>
  <c r="D4395"/>
  <c r="F4395"/>
  <c r="D4399"/>
  <c r="F4399"/>
  <c r="D4403"/>
  <c r="F4403"/>
  <c r="D4407"/>
  <c r="F4407"/>
  <c r="D4411"/>
  <c r="F4411"/>
  <c r="D4415"/>
  <c r="F4415"/>
  <c r="D4419"/>
  <c r="F4419"/>
  <c r="D4423"/>
  <c r="F4423"/>
  <c r="D4427"/>
  <c r="F4427"/>
  <c r="D4431"/>
  <c r="F4431"/>
  <c r="D4435"/>
  <c r="F4435"/>
  <c r="D4439"/>
  <c r="F4439"/>
  <c r="D4443"/>
  <c r="F4443"/>
  <c r="D4447"/>
  <c r="F4447"/>
  <c r="D4451"/>
  <c r="F4451"/>
  <c r="D4455"/>
  <c r="F4455"/>
  <c r="D4459"/>
  <c r="F4459"/>
  <c r="D4463"/>
  <c r="F4463"/>
  <c r="D4467"/>
  <c r="F4467"/>
  <c r="D4471"/>
  <c r="F4471"/>
  <c r="D4475"/>
  <c r="F4475"/>
  <c r="D4479"/>
  <c r="F4479"/>
  <c r="D4483"/>
  <c r="F4483"/>
  <c r="D4487"/>
  <c r="F4487"/>
  <c r="D4491"/>
  <c r="F4491"/>
  <c r="D4495"/>
  <c r="F4495"/>
  <c r="D4499"/>
  <c r="F4499"/>
  <c r="D4503"/>
  <c r="F4503"/>
  <c r="D4507"/>
  <c r="F4507"/>
  <c r="D4511"/>
  <c r="F4511"/>
  <c r="D4515"/>
  <c r="F4515"/>
  <c r="D4519"/>
  <c r="F4519"/>
  <c r="D4523"/>
  <c r="F4523"/>
  <c r="D4527"/>
  <c r="F4527"/>
  <c r="D4531"/>
  <c r="F4531"/>
  <c r="D4535"/>
  <c r="F4535"/>
  <c r="D4539"/>
  <c r="F4539"/>
  <c r="D4543"/>
  <c r="F4543"/>
  <c r="D4547"/>
  <c r="F4547"/>
  <c r="D4551"/>
  <c r="F4551"/>
  <c r="D4555"/>
  <c r="F4555"/>
  <c r="D4559"/>
  <c r="F4559"/>
  <c r="D4563"/>
  <c r="F4563"/>
  <c r="D4567"/>
  <c r="F4567"/>
  <c r="D4571"/>
  <c r="F4571"/>
  <c r="D4575"/>
  <c r="F4575"/>
  <c r="D4579"/>
  <c r="F4579"/>
  <c r="D4583"/>
  <c r="F4583"/>
  <c r="D4587"/>
  <c r="F4587"/>
  <c r="D4591"/>
  <c r="F4591"/>
  <c r="D4595"/>
  <c r="F4595"/>
  <c r="D4599"/>
  <c r="F4599"/>
  <c r="D4603"/>
  <c r="F4603"/>
  <c r="D4607"/>
  <c r="F4607"/>
  <c r="D4611"/>
  <c r="F4611"/>
  <c r="D4615"/>
  <c r="F4615"/>
  <c r="D4619"/>
  <c r="F4619"/>
  <c r="D4623"/>
  <c r="F4623"/>
  <c r="D4627"/>
  <c r="F4627"/>
  <c r="D4631"/>
  <c r="F4631"/>
  <c r="D4635"/>
  <c r="F4635"/>
  <c r="D4639"/>
  <c r="F4639"/>
  <c r="D4643"/>
  <c r="F4643"/>
  <c r="D4647"/>
  <c r="F4647"/>
  <c r="D4651"/>
  <c r="F4651"/>
  <c r="D4655"/>
  <c r="F4655"/>
  <c r="D4659"/>
  <c r="F4659"/>
  <c r="D4663"/>
  <c r="F4663"/>
  <c r="D4667"/>
  <c r="F4667"/>
  <c r="D4671"/>
  <c r="F4671"/>
  <c r="D4675"/>
  <c r="F4675"/>
  <c r="D4679"/>
  <c r="F4679"/>
  <c r="D4683"/>
  <c r="F4683"/>
  <c r="D4687"/>
  <c r="F4687"/>
  <c r="D4691"/>
  <c r="F4691"/>
  <c r="D4695"/>
  <c r="F4695"/>
  <c r="D4699"/>
  <c r="F4699"/>
  <c r="D4703"/>
  <c r="F4703"/>
  <c r="D4707"/>
  <c r="F4707"/>
  <c r="D4711"/>
  <c r="F4711"/>
  <c r="D4715"/>
  <c r="F4715"/>
  <c r="D4719"/>
  <c r="F4719"/>
  <c r="D4723"/>
  <c r="F4723"/>
  <c r="D4727"/>
  <c r="F4727"/>
  <c r="D4731"/>
  <c r="F4731"/>
  <c r="D4735"/>
  <c r="F4735"/>
  <c r="D4739"/>
  <c r="F4739"/>
  <c r="D4743"/>
  <c r="F4743"/>
  <c r="D4747"/>
  <c r="F4747"/>
  <c r="D4751"/>
  <c r="F4751"/>
  <c r="D4755"/>
  <c r="F4755"/>
  <c r="D4759"/>
  <c r="F4759"/>
  <c r="D4763"/>
  <c r="F4763"/>
  <c r="D4767"/>
  <c r="F4767"/>
  <c r="D4771"/>
  <c r="F4771"/>
  <c r="D4775"/>
  <c r="F4775"/>
  <c r="D4779"/>
  <c r="F4779"/>
  <c r="D4783"/>
  <c r="F4783"/>
  <c r="D4787"/>
  <c r="F4787"/>
  <c r="D4791"/>
  <c r="F4791"/>
  <c r="D4795"/>
  <c r="F4795"/>
  <c r="D4799"/>
  <c r="F4799"/>
  <c r="D4803"/>
  <c r="F4803"/>
  <c r="D4809"/>
  <c r="F4809"/>
  <c r="F4812"/>
  <c r="D4812"/>
  <c r="D4817"/>
  <c r="F4817"/>
  <c r="F4820"/>
  <c r="D4820"/>
  <c r="D4825"/>
  <c r="F4825"/>
  <c r="F4828"/>
  <c r="D4828"/>
  <c r="D4833"/>
  <c r="F4833"/>
  <c r="F4836"/>
  <c r="D4836"/>
  <c r="D4841"/>
  <c r="F4841"/>
  <c r="F4844"/>
  <c r="D4844"/>
  <c r="D4849"/>
  <c r="F4849"/>
  <c r="F4852"/>
  <c r="D4852"/>
  <c r="D4857"/>
  <c r="F4857"/>
  <c r="F4860"/>
  <c r="D4860"/>
  <c r="D4865"/>
  <c r="F4865"/>
  <c r="F4868"/>
  <c r="D4868"/>
  <c r="D4873"/>
  <c r="F4873"/>
  <c r="F4876"/>
  <c r="D4876"/>
  <c r="D4881"/>
  <c r="F4881"/>
  <c r="F4884"/>
  <c r="D4884"/>
  <c r="D4889"/>
  <c r="F4889"/>
  <c r="F4892"/>
  <c r="D4892"/>
  <c r="D4897"/>
  <c r="F4897"/>
  <c r="F4900"/>
  <c r="D4900"/>
  <c r="D4905"/>
  <c r="F4905"/>
  <c r="F4908"/>
  <c r="D4908"/>
  <c r="D4913"/>
  <c r="F4913"/>
  <c r="F4916"/>
  <c r="D4916"/>
  <c r="D4921"/>
  <c r="F4921"/>
  <c r="F4924"/>
  <c r="D4924"/>
  <c r="D4929"/>
  <c r="F4929"/>
  <c r="F4932"/>
  <c r="D4932"/>
  <c r="D4937"/>
  <c r="F4937"/>
  <c r="F4940"/>
  <c r="D4940"/>
  <c r="D4945"/>
  <c r="F4945"/>
  <c r="F4948"/>
  <c r="D4948"/>
  <c r="D4953"/>
  <c r="F4953"/>
  <c r="F4956"/>
  <c r="D4956"/>
  <c r="D4961"/>
  <c r="F4961"/>
  <c r="F4964"/>
  <c r="D4964"/>
  <c r="D4969"/>
  <c r="F4969"/>
  <c r="F4972"/>
  <c r="D4972"/>
  <c r="D4977"/>
  <c r="F4977"/>
  <c r="F4980"/>
  <c r="D4980"/>
  <c r="D4985"/>
  <c r="F4985"/>
  <c r="F4988"/>
  <c r="D4988"/>
  <c r="D4993"/>
  <c r="F4993"/>
  <c r="F4996"/>
  <c r="D4996"/>
  <c r="D5001"/>
  <c r="F5001"/>
  <c r="F5004"/>
  <c r="D5004"/>
  <c r="D5009"/>
  <c r="F5009"/>
  <c r="F5012"/>
  <c r="D5012"/>
  <c r="D5017"/>
  <c r="F5017"/>
  <c r="F5020"/>
  <c r="D5020"/>
  <c r="D5025"/>
  <c r="F5025"/>
  <c r="F5028"/>
  <c r="D5028"/>
  <c r="D5033"/>
  <c r="F5033"/>
  <c r="F5036"/>
  <c r="D5036"/>
  <c r="D5041"/>
  <c r="F5041"/>
  <c r="F5044"/>
  <c r="D5044"/>
  <c r="D5049"/>
  <c r="F5049"/>
  <c r="F5052"/>
  <c r="D5052"/>
  <c r="D5057"/>
  <c r="F5057"/>
  <c r="F5060"/>
  <c r="D5060"/>
  <c r="D5065"/>
  <c r="F5065"/>
  <c r="F5068"/>
  <c r="D5068"/>
  <c r="D5073"/>
  <c r="F5073"/>
  <c r="F5076"/>
  <c r="D5076"/>
  <c r="D5081"/>
  <c r="F5081"/>
  <c r="F5084"/>
  <c r="D5084"/>
  <c r="D5089"/>
  <c r="F5089"/>
  <c r="F5092"/>
  <c r="D5092"/>
  <c r="D5097"/>
  <c r="F5097"/>
  <c r="F5100"/>
  <c r="D5100"/>
  <c r="D5105"/>
  <c r="F5105"/>
  <c r="F5108"/>
  <c r="D5108"/>
  <c r="D5113"/>
  <c r="F5113"/>
  <c r="F5116"/>
  <c r="D5116"/>
  <c r="D5121"/>
  <c r="F5121"/>
  <c r="F5124"/>
  <c r="D5124"/>
  <c r="D5129"/>
  <c r="F5129"/>
  <c r="F5132"/>
  <c r="D5132"/>
  <c r="D5137"/>
  <c r="F5137"/>
  <c r="F5140"/>
  <c r="D5140"/>
  <c r="D5145"/>
  <c r="F5145"/>
  <c r="F5148"/>
  <c r="D5148"/>
  <c r="D5153"/>
  <c r="F5153"/>
  <c r="F5156"/>
  <c r="D5156"/>
  <c r="D5161"/>
  <c r="F5161"/>
  <c r="F5164"/>
  <c r="D5164"/>
  <c r="D5169"/>
  <c r="F5169"/>
  <c r="F5172"/>
  <c r="D5172"/>
  <c r="D5177"/>
  <c r="F5177"/>
  <c r="F5180"/>
  <c r="D5180"/>
  <c r="D5185"/>
  <c r="F5185"/>
  <c r="F5188"/>
  <c r="D5188"/>
  <c r="D5193"/>
  <c r="F5193"/>
  <c r="F5196"/>
  <c r="D5196"/>
  <c r="D5201"/>
  <c r="F5201"/>
  <c r="F5204"/>
  <c r="D5204"/>
  <c r="D5209"/>
  <c r="F5209"/>
  <c r="F5212"/>
  <c r="D5212"/>
  <c r="D5217"/>
  <c r="F5217"/>
  <c r="F5220"/>
  <c r="D5220"/>
  <c r="D5225"/>
  <c r="F5225"/>
  <c r="F5228"/>
  <c r="D5228"/>
  <c r="D5233"/>
  <c r="F5233"/>
  <c r="F5236"/>
  <c r="D5236"/>
  <c r="D5241"/>
  <c r="F5241"/>
  <c r="F5244"/>
  <c r="D5244"/>
  <c r="D5249"/>
  <c r="F5249"/>
  <c r="F5252"/>
  <c r="D5252"/>
  <c r="D5257"/>
  <c r="F5257"/>
  <c r="F5260"/>
  <c r="D5260"/>
  <c r="D5265"/>
  <c r="F5265"/>
  <c r="F5268"/>
  <c r="D5268"/>
  <c r="D5273"/>
  <c r="F5273"/>
  <c r="F5276"/>
  <c r="D5276"/>
  <c r="D5281"/>
  <c r="F5281"/>
  <c r="F5284"/>
  <c r="D5284"/>
  <c r="D5289"/>
  <c r="F5289"/>
  <c r="F5292"/>
  <c r="D5292"/>
  <c r="D5297"/>
  <c r="F5297"/>
  <c r="F5300"/>
  <c r="D5300"/>
  <c r="D5305"/>
  <c r="F5305"/>
  <c r="F5308"/>
  <c r="D5308"/>
  <c r="D5313"/>
  <c r="F5313"/>
  <c r="F5316"/>
  <c r="D5316"/>
  <c r="D5321"/>
  <c r="F5321"/>
  <c r="F5324"/>
  <c r="D5324"/>
  <c r="D5329"/>
  <c r="F5329"/>
  <c r="F5332"/>
  <c r="D5332"/>
  <c r="D5337"/>
  <c r="F5337"/>
  <c r="F5340"/>
  <c r="D5340"/>
  <c r="D5345"/>
  <c r="F5345"/>
  <c r="F5348"/>
  <c r="D5348"/>
  <c r="D5353"/>
  <c r="F5353"/>
  <c r="F5356"/>
  <c r="D5356"/>
  <c r="D5361"/>
  <c r="F5361"/>
  <c r="F5364"/>
  <c r="D5364"/>
  <c r="D5369"/>
  <c r="F5369"/>
  <c r="F5372"/>
  <c r="D5372"/>
  <c r="D5377"/>
  <c r="F5377"/>
  <c r="F5380"/>
  <c r="D5380"/>
  <c r="D5385"/>
  <c r="F5385"/>
  <c r="F5391"/>
  <c r="D5391"/>
  <c r="F5399"/>
  <c r="D5399"/>
  <c r="F5407"/>
  <c r="D5407"/>
  <c r="F5415"/>
  <c r="D5415"/>
  <c r="F5423"/>
  <c r="D5423"/>
  <c r="F5431"/>
  <c r="D5431"/>
  <c r="F5439"/>
  <c r="D5439"/>
  <c r="F5447"/>
  <c r="D5447"/>
  <c r="F5455"/>
  <c r="D5455"/>
  <c r="F5463"/>
  <c r="D5463"/>
  <c r="F5471"/>
  <c r="D5471"/>
  <c r="F5479"/>
  <c r="D5479"/>
  <c r="F5487"/>
  <c r="D5487"/>
  <c r="F5495"/>
  <c r="D5495"/>
  <c r="F5503"/>
  <c r="D5503"/>
  <c r="F5511"/>
  <c r="D5511"/>
  <c r="F5519"/>
  <c r="D5519"/>
  <c r="D4780"/>
  <c r="D4784"/>
  <c r="D4788"/>
  <c r="D4792"/>
  <c r="D4796"/>
  <c r="D4800"/>
  <c r="D4804"/>
  <c r="D4781"/>
  <c r="F4781"/>
  <c r="D4785"/>
  <c r="F4785"/>
  <c r="D4789"/>
  <c r="F4789"/>
  <c r="D4793"/>
  <c r="F4793"/>
  <c r="D4797"/>
  <c r="F4797"/>
  <c r="D4801"/>
  <c r="F4801"/>
  <c r="D4805"/>
  <c r="F4805"/>
  <c r="F4808"/>
  <c r="D4808"/>
  <c r="D4813"/>
  <c r="F4813"/>
  <c r="F4816"/>
  <c r="D4816"/>
  <c r="D4821"/>
  <c r="F4821"/>
  <c r="F4824"/>
  <c r="D4824"/>
  <c r="D4829"/>
  <c r="F4829"/>
  <c r="F4832"/>
  <c r="D4832"/>
  <c r="D4837"/>
  <c r="F4837"/>
  <c r="F4840"/>
  <c r="D4840"/>
  <c r="D4845"/>
  <c r="F4845"/>
  <c r="F4848"/>
  <c r="D4848"/>
  <c r="D4853"/>
  <c r="F4853"/>
  <c r="F4856"/>
  <c r="D4856"/>
  <c r="D4861"/>
  <c r="F4861"/>
  <c r="F4864"/>
  <c r="D4864"/>
  <c r="D4869"/>
  <c r="F4869"/>
  <c r="F4872"/>
  <c r="D4872"/>
  <c r="D4877"/>
  <c r="F4877"/>
  <c r="F4880"/>
  <c r="D4880"/>
  <c r="D4885"/>
  <c r="F4885"/>
  <c r="F4888"/>
  <c r="D4888"/>
  <c r="D4893"/>
  <c r="F4893"/>
  <c r="F4896"/>
  <c r="D4896"/>
  <c r="D4901"/>
  <c r="F4901"/>
  <c r="F4904"/>
  <c r="D4904"/>
  <c r="D4909"/>
  <c r="F4909"/>
  <c r="F4912"/>
  <c r="D4912"/>
  <c r="D4917"/>
  <c r="F4917"/>
  <c r="F4920"/>
  <c r="D4920"/>
  <c r="D4925"/>
  <c r="F4925"/>
  <c r="F4928"/>
  <c r="D4928"/>
  <c r="D4933"/>
  <c r="F4933"/>
  <c r="F4936"/>
  <c r="D4936"/>
  <c r="D4941"/>
  <c r="F4941"/>
  <c r="F4944"/>
  <c r="D4944"/>
  <c r="D4949"/>
  <c r="F4949"/>
  <c r="F4952"/>
  <c r="D4952"/>
  <c r="D4957"/>
  <c r="F4957"/>
  <c r="F4960"/>
  <c r="D4960"/>
  <c r="D4965"/>
  <c r="F4965"/>
  <c r="F4968"/>
  <c r="D4968"/>
  <c r="D4973"/>
  <c r="F4973"/>
  <c r="F4976"/>
  <c r="D4976"/>
  <c r="D4981"/>
  <c r="F4981"/>
  <c r="F4984"/>
  <c r="D4984"/>
  <c r="D4989"/>
  <c r="F4989"/>
  <c r="F4992"/>
  <c r="D4992"/>
  <c r="D4997"/>
  <c r="F4997"/>
  <c r="F5000"/>
  <c r="D5000"/>
  <c r="D5005"/>
  <c r="F5005"/>
  <c r="F5008"/>
  <c r="D5008"/>
  <c r="D5013"/>
  <c r="F5013"/>
  <c r="F5016"/>
  <c r="D5016"/>
  <c r="D5021"/>
  <c r="F5021"/>
  <c r="F5024"/>
  <c r="D5024"/>
  <c r="D5029"/>
  <c r="F5029"/>
  <c r="F5032"/>
  <c r="D5032"/>
  <c r="D5037"/>
  <c r="F5037"/>
  <c r="F5040"/>
  <c r="D5040"/>
  <c r="D5045"/>
  <c r="F5045"/>
  <c r="F5048"/>
  <c r="D5048"/>
  <c r="D5053"/>
  <c r="F5053"/>
  <c r="F5056"/>
  <c r="D5056"/>
  <c r="D5061"/>
  <c r="F5061"/>
  <c r="F5064"/>
  <c r="D5064"/>
  <c r="D5069"/>
  <c r="F5069"/>
  <c r="F5072"/>
  <c r="D5072"/>
  <c r="D5077"/>
  <c r="F5077"/>
  <c r="F5080"/>
  <c r="D5080"/>
  <c r="D5085"/>
  <c r="F5085"/>
  <c r="F5088"/>
  <c r="D5088"/>
  <c r="D5093"/>
  <c r="F5093"/>
  <c r="F5096"/>
  <c r="D5096"/>
  <c r="D5101"/>
  <c r="F5101"/>
  <c r="F5104"/>
  <c r="D5104"/>
  <c r="D5109"/>
  <c r="F5109"/>
  <c r="F5112"/>
  <c r="D5112"/>
  <c r="D5117"/>
  <c r="F5117"/>
  <c r="F5120"/>
  <c r="D5120"/>
  <c r="D5125"/>
  <c r="F5125"/>
  <c r="F5128"/>
  <c r="D5128"/>
  <c r="D5133"/>
  <c r="F5133"/>
  <c r="F5136"/>
  <c r="D5136"/>
  <c r="D5141"/>
  <c r="F5141"/>
  <c r="F5144"/>
  <c r="D5144"/>
  <c r="D5149"/>
  <c r="F5149"/>
  <c r="F5152"/>
  <c r="D5152"/>
  <c r="D5157"/>
  <c r="F5157"/>
  <c r="F5160"/>
  <c r="D5160"/>
  <c r="D5165"/>
  <c r="F5165"/>
  <c r="F5168"/>
  <c r="D5168"/>
  <c r="D5173"/>
  <c r="F5173"/>
  <c r="F5176"/>
  <c r="D5176"/>
  <c r="D5181"/>
  <c r="F5181"/>
  <c r="F5184"/>
  <c r="D5184"/>
  <c r="D5189"/>
  <c r="F5189"/>
  <c r="F5192"/>
  <c r="D5192"/>
  <c r="D5197"/>
  <c r="F5197"/>
  <c r="F5200"/>
  <c r="D5200"/>
  <c r="D5205"/>
  <c r="F5205"/>
  <c r="F5208"/>
  <c r="D5208"/>
  <c r="D5213"/>
  <c r="F5213"/>
  <c r="F5216"/>
  <c r="D5216"/>
  <c r="D5221"/>
  <c r="F5221"/>
  <c r="F5224"/>
  <c r="D5224"/>
  <c r="D5229"/>
  <c r="F5229"/>
  <c r="F5232"/>
  <c r="D5232"/>
  <c r="D5237"/>
  <c r="F5237"/>
  <c r="F5240"/>
  <c r="D5240"/>
  <c r="D5245"/>
  <c r="F5245"/>
  <c r="F5248"/>
  <c r="D5248"/>
  <c r="D5253"/>
  <c r="F5253"/>
  <c r="F5256"/>
  <c r="D5256"/>
  <c r="D5261"/>
  <c r="F5261"/>
  <c r="F5264"/>
  <c r="D5264"/>
  <c r="D5269"/>
  <c r="F5269"/>
  <c r="F5272"/>
  <c r="D5272"/>
  <c r="D5277"/>
  <c r="F5277"/>
  <c r="F5280"/>
  <c r="D5280"/>
  <c r="D5285"/>
  <c r="F5285"/>
  <c r="F5288"/>
  <c r="D5288"/>
  <c r="D5293"/>
  <c r="F5293"/>
  <c r="F5296"/>
  <c r="D5296"/>
  <c r="D5301"/>
  <c r="F5301"/>
  <c r="F5304"/>
  <c r="D5304"/>
  <c r="D5309"/>
  <c r="F5309"/>
  <c r="F5312"/>
  <c r="D5312"/>
  <c r="D5317"/>
  <c r="F5317"/>
  <c r="F5320"/>
  <c r="D5320"/>
  <c r="D5325"/>
  <c r="F5325"/>
  <c r="F5328"/>
  <c r="D5328"/>
  <c r="D5333"/>
  <c r="F5333"/>
  <c r="F5336"/>
  <c r="D5336"/>
  <c r="D5341"/>
  <c r="F5341"/>
  <c r="F5344"/>
  <c r="D5344"/>
  <c r="D5349"/>
  <c r="F5349"/>
  <c r="F5352"/>
  <c r="D5352"/>
  <c r="D5357"/>
  <c r="F5357"/>
  <c r="F5360"/>
  <c r="D5360"/>
  <c r="D5365"/>
  <c r="F5365"/>
  <c r="F5368"/>
  <c r="D5368"/>
  <c r="D5373"/>
  <c r="F5373"/>
  <c r="F5376"/>
  <c r="D5376"/>
  <c r="D5381"/>
  <c r="F5381"/>
  <c r="F5384"/>
  <c r="D5384"/>
  <c r="F5395"/>
  <c r="D5395"/>
  <c r="F5403"/>
  <c r="D5403"/>
  <c r="F5411"/>
  <c r="D5411"/>
  <c r="F5419"/>
  <c r="D5419"/>
  <c r="F5427"/>
  <c r="D5427"/>
  <c r="F5435"/>
  <c r="D5435"/>
  <c r="F5443"/>
  <c r="D5443"/>
  <c r="F5451"/>
  <c r="D5451"/>
  <c r="F5459"/>
  <c r="D5459"/>
  <c r="F5467"/>
  <c r="D5467"/>
  <c r="F5475"/>
  <c r="D5475"/>
  <c r="F5483"/>
  <c r="D5483"/>
  <c r="F5491"/>
  <c r="D5491"/>
  <c r="F5499"/>
  <c r="D5499"/>
  <c r="F5507"/>
  <c r="D5507"/>
  <c r="F5515"/>
  <c r="D5515"/>
  <c r="F5523"/>
  <c r="D5523"/>
  <c r="F5531"/>
  <c r="D5531"/>
  <c r="F5539"/>
  <c r="D5539"/>
  <c r="F5527"/>
  <c r="D5527"/>
  <c r="F5535"/>
  <c r="D5535"/>
  <c r="F5543"/>
  <c r="D5543"/>
  <c r="F5551"/>
  <c r="D5551"/>
  <c r="F5559"/>
  <c r="D5559"/>
  <c r="F5567"/>
  <c r="D5567"/>
  <c r="F5575"/>
  <c r="D5575"/>
  <c r="F5583"/>
  <c r="D5583"/>
  <c r="F5591"/>
  <c r="D5591"/>
  <c r="F5599"/>
  <c r="D5599"/>
  <c r="F5607"/>
  <c r="D5607"/>
  <c r="F5615"/>
  <c r="D5615"/>
  <c r="F5623"/>
  <c r="D5623"/>
  <c r="F5631"/>
  <c r="D5631"/>
  <c r="F5639"/>
  <c r="D5639"/>
  <c r="F5647"/>
  <c r="D5647"/>
  <c r="F5655"/>
  <c r="D5655"/>
  <c r="F5663"/>
  <c r="D5663"/>
  <c r="F5671"/>
  <c r="D5671"/>
  <c r="F5679"/>
  <c r="D5679"/>
  <c r="F5687"/>
  <c r="D5687"/>
  <c r="F5695"/>
  <c r="D5695"/>
  <c r="F5703"/>
  <c r="D5703"/>
  <c r="F5711"/>
  <c r="D5711"/>
  <c r="F5719"/>
  <c r="D5719"/>
  <c r="F5727"/>
  <c r="D5727"/>
  <c r="F5735"/>
  <c r="D5735"/>
  <c r="F5743"/>
  <c r="D5743"/>
  <c r="F5751"/>
  <c r="D5751"/>
  <c r="F5759"/>
  <c r="D5759"/>
  <c r="F5767"/>
  <c r="D5767"/>
  <c r="F5775"/>
  <c r="D5775"/>
  <c r="F5783"/>
  <c r="D5783"/>
  <c r="F5791"/>
  <c r="D5791"/>
  <c r="F5799"/>
  <c r="D5799"/>
  <c r="F5807"/>
  <c r="D5807"/>
  <c r="F5815"/>
  <c r="D5815"/>
  <c r="F5823"/>
  <c r="D5823"/>
  <c r="F5831"/>
  <c r="D5831"/>
  <c r="F5839"/>
  <c r="D5839"/>
  <c r="F5847"/>
  <c r="D5847"/>
  <c r="F5855"/>
  <c r="D5855"/>
  <c r="F5863"/>
  <c r="D5863"/>
  <c r="F5871"/>
  <c r="D5871"/>
  <c r="F5879"/>
  <c r="D5879"/>
  <c r="F5887"/>
  <c r="D5887"/>
  <c r="F5895"/>
  <c r="D5895"/>
  <c r="F5903"/>
  <c r="D5903"/>
  <c r="F5911"/>
  <c r="D5911"/>
  <c r="F5919"/>
  <c r="D5919"/>
  <c r="F5927"/>
  <c r="D5927"/>
  <c r="F5935"/>
  <c r="D5935"/>
  <c r="F5943"/>
  <c r="D5943"/>
  <c r="F5951"/>
  <c r="D5951"/>
  <c r="F5959"/>
  <c r="D5959"/>
  <c r="F5967"/>
  <c r="D5967"/>
  <c r="F5975"/>
  <c r="D5975"/>
  <c r="F5983"/>
  <c r="D5983"/>
  <c r="F5991"/>
  <c r="D5991"/>
  <c r="F5999"/>
  <c r="D5999"/>
  <c r="F6007"/>
  <c r="D6007"/>
  <c r="F6015"/>
  <c r="D6015"/>
  <c r="F6023"/>
  <c r="D6023"/>
  <c r="F6031"/>
  <c r="D6031"/>
  <c r="F6039"/>
  <c r="D6039"/>
  <c r="F6047"/>
  <c r="D6047"/>
  <c r="F6055"/>
  <c r="D6055"/>
  <c r="F6063"/>
  <c r="D6063"/>
  <c r="F6071"/>
  <c r="D6071"/>
  <c r="F6079"/>
  <c r="D6079"/>
  <c r="F6087"/>
  <c r="D6087"/>
  <c r="F6095"/>
  <c r="D6095"/>
  <c r="F6103"/>
  <c r="D6103"/>
  <c r="F6111"/>
  <c r="D6111"/>
  <c r="F6119"/>
  <c r="D6119"/>
  <c r="F6127"/>
  <c r="D6127"/>
  <c r="F6135"/>
  <c r="D6135"/>
  <c r="F6143"/>
  <c r="D6143"/>
  <c r="F6151"/>
  <c r="D6151"/>
  <c r="F6159"/>
  <c r="D6159"/>
  <c r="F6167"/>
  <c r="D6167"/>
  <c r="F6175"/>
  <c r="D6175"/>
  <c r="F6183"/>
  <c r="D6183"/>
  <c r="F6191"/>
  <c r="D6191"/>
  <c r="F6199"/>
  <c r="D6199"/>
  <c r="F6207"/>
  <c r="D6207"/>
  <c r="F6215"/>
  <c r="D6215"/>
  <c r="F6223"/>
  <c r="D6223"/>
  <c r="F6231"/>
  <c r="D6231"/>
  <c r="F6239"/>
  <c r="D6239"/>
  <c r="F6247"/>
  <c r="D6247"/>
  <c r="F6255"/>
  <c r="D6255"/>
  <c r="F6263"/>
  <c r="D6263"/>
  <c r="F6271"/>
  <c r="D6271"/>
  <c r="F6279"/>
  <c r="D6279"/>
  <c r="F6287"/>
  <c r="D6287"/>
  <c r="F6295"/>
  <c r="D6295"/>
  <c r="F6303"/>
  <c r="D6303"/>
  <c r="F6311"/>
  <c r="D6311"/>
  <c r="F6319"/>
  <c r="D6319"/>
  <c r="F6327"/>
  <c r="D6327"/>
  <c r="F6335"/>
  <c r="D6335"/>
  <c r="F6343"/>
  <c r="D6343"/>
  <c r="F6351"/>
  <c r="D6351"/>
  <c r="F6359"/>
  <c r="D6359"/>
  <c r="F6367"/>
  <c r="D6367"/>
  <c r="F6375"/>
  <c r="D6375"/>
  <c r="F6383"/>
  <c r="D6383"/>
  <c r="F6391"/>
  <c r="D6391"/>
  <c r="F6399"/>
  <c r="D6399"/>
  <c r="F6407"/>
  <c r="D6407"/>
  <c r="F6415"/>
  <c r="D6415"/>
  <c r="F6423"/>
  <c r="D6423"/>
  <c r="F6431"/>
  <c r="D6431"/>
  <c r="F6439"/>
  <c r="D6439"/>
  <c r="F6447"/>
  <c r="D6447"/>
  <c r="F6455"/>
  <c r="D6455"/>
  <c r="F6463"/>
  <c r="D6463"/>
  <c r="F6471"/>
  <c r="D6471"/>
  <c r="F6479"/>
  <c r="D6479"/>
  <c r="F6487"/>
  <c r="D6487"/>
  <c r="F6495"/>
  <c r="D6495"/>
  <c r="F6503"/>
  <c r="D6503"/>
  <c r="F6511"/>
  <c r="D6511"/>
  <c r="F6519"/>
  <c r="D6519"/>
  <c r="F6527"/>
  <c r="D6527"/>
  <c r="F6535"/>
  <c r="D6535"/>
  <c r="F6543"/>
  <c r="D6543"/>
  <c r="F6551"/>
  <c r="D6551"/>
  <c r="F6559"/>
  <c r="D6559"/>
  <c r="F6567"/>
  <c r="D6567"/>
  <c r="F6575"/>
  <c r="D6575"/>
  <c r="F6583"/>
  <c r="D6583"/>
  <c r="F6591"/>
  <c r="D6591"/>
  <c r="F6599"/>
  <c r="D6599"/>
  <c r="F6607"/>
  <c r="D6607"/>
  <c r="F6615"/>
  <c r="D6615"/>
  <c r="F6623"/>
  <c r="D6623"/>
  <c r="F6631"/>
  <c r="D6631"/>
  <c r="F6639"/>
  <c r="D6639"/>
  <c r="F6647"/>
  <c r="D6647"/>
  <c r="F6655"/>
  <c r="D6655"/>
  <c r="F6663"/>
  <c r="D6663"/>
  <c r="F6671"/>
  <c r="D6671"/>
  <c r="F6679"/>
  <c r="D6679"/>
  <c r="F6687"/>
  <c r="D6687"/>
  <c r="F6695"/>
  <c r="D6695"/>
  <c r="F6703"/>
  <c r="D6703"/>
  <c r="F6711"/>
  <c r="D6711"/>
  <c r="F6719"/>
  <c r="D6719"/>
  <c r="F6727"/>
  <c r="D6727"/>
  <c r="F6735"/>
  <c r="D6735"/>
  <c r="D6740"/>
  <c r="F6740"/>
  <c r="F6743"/>
  <c r="D6743"/>
  <c r="D6748"/>
  <c r="F6748"/>
  <c r="F6751"/>
  <c r="D6751"/>
  <c r="D6756"/>
  <c r="F6756"/>
  <c r="F6759"/>
  <c r="D6759"/>
  <c r="D6764"/>
  <c r="F6764"/>
  <c r="F6767"/>
  <c r="D6767"/>
  <c r="D6772"/>
  <c r="F6772"/>
  <c r="F6775"/>
  <c r="D6775"/>
  <c r="D6780"/>
  <c r="F6780"/>
  <c r="F6783"/>
  <c r="D6783"/>
  <c r="D6788"/>
  <c r="F6788"/>
  <c r="F6791"/>
  <c r="D6791"/>
  <c r="D6796"/>
  <c r="F6796"/>
  <c r="F6799"/>
  <c r="D6799"/>
  <c r="D6804"/>
  <c r="F6804"/>
  <c r="F6807"/>
  <c r="D6807"/>
  <c r="D6812"/>
  <c r="F6812"/>
  <c r="F6815"/>
  <c r="D6815"/>
  <c r="D6820"/>
  <c r="F6820"/>
  <c r="F6823"/>
  <c r="D6823"/>
  <c r="D6828"/>
  <c r="F6828"/>
  <c r="F6831"/>
  <c r="D6831"/>
  <c r="D6836"/>
  <c r="F6836"/>
  <c r="F6839"/>
  <c r="D6839"/>
  <c r="D6844"/>
  <c r="F6844"/>
  <c r="F6847"/>
  <c r="D6847"/>
  <c r="D6852"/>
  <c r="F6852"/>
  <c r="F6855"/>
  <c r="D6855"/>
  <c r="D6860"/>
  <c r="F6860"/>
  <c r="F6863"/>
  <c r="D6863"/>
  <c r="D6868"/>
  <c r="F6868"/>
  <c r="F6871"/>
  <c r="D6871"/>
  <c r="D6876"/>
  <c r="F6876"/>
  <c r="F6879"/>
  <c r="D6879"/>
  <c r="D6884"/>
  <c r="F6884"/>
  <c r="F6887"/>
  <c r="D6887"/>
  <c r="D6892"/>
  <c r="F6892"/>
  <c r="F6895"/>
  <c r="D6895"/>
  <c r="D6900"/>
  <c r="F6900"/>
  <c r="F6903"/>
  <c r="D6903"/>
  <c r="D6908"/>
  <c r="F6908"/>
  <c r="F6911"/>
  <c r="D6911"/>
  <c r="D6916"/>
  <c r="F6916"/>
  <c r="F6919"/>
  <c r="D6919"/>
  <c r="D6924"/>
  <c r="F6924"/>
  <c r="F6927"/>
  <c r="D6927"/>
  <c r="D6932"/>
  <c r="F6932"/>
  <c r="F6935"/>
  <c r="D6935"/>
  <c r="D6940"/>
  <c r="F6940"/>
  <c r="F6943"/>
  <c r="D6943"/>
  <c r="D6948"/>
  <c r="F6948"/>
  <c r="F6951"/>
  <c r="D6951"/>
  <c r="D6956"/>
  <c r="F6956"/>
  <c r="F6959"/>
  <c r="D6959"/>
  <c r="D6964"/>
  <c r="F6964"/>
  <c r="F6967"/>
  <c r="D6967"/>
  <c r="D6972"/>
  <c r="F6972"/>
  <c r="F6975"/>
  <c r="D6975"/>
  <c r="D6980"/>
  <c r="F6980"/>
  <c r="F6983"/>
  <c r="D6983"/>
  <c r="D6988"/>
  <c r="F6988"/>
  <c r="F6991"/>
  <c r="D6991"/>
  <c r="D6996"/>
  <c r="F6996"/>
  <c r="F6999"/>
  <c r="D6999"/>
  <c r="D7004"/>
  <c r="F7004"/>
  <c r="F7007"/>
  <c r="D7007"/>
  <c r="D7012"/>
  <c r="F7012"/>
  <c r="F7015"/>
  <c r="D7015"/>
  <c r="D7020"/>
  <c r="F7020"/>
  <c r="F7023"/>
  <c r="D7023"/>
  <c r="D7028"/>
  <c r="F7028"/>
  <c r="F7031"/>
  <c r="D7031"/>
  <c r="D7036"/>
  <c r="F7036"/>
  <c r="F7039"/>
  <c r="D7039"/>
  <c r="D7044"/>
  <c r="F7044"/>
  <c r="F7047"/>
  <c r="D7047"/>
  <c r="D7052"/>
  <c r="F7052"/>
  <c r="F7055"/>
  <c r="D7055"/>
  <c r="D7060"/>
  <c r="F7060"/>
  <c r="F7063"/>
  <c r="D7063"/>
  <c r="D7068"/>
  <c r="F7068"/>
  <c r="F7071"/>
  <c r="D7071"/>
  <c r="D7076"/>
  <c r="F7076"/>
  <c r="F7079"/>
  <c r="D7079"/>
  <c r="D7084"/>
  <c r="F7084"/>
  <c r="F7087"/>
  <c r="D7087"/>
  <c r="D7092"/>
  <c r="F7092"/>
  <c r="F7095"/>
  <c r="D7095"/>
  <c r="D7100"/>
  <c r="F7100"/>
  <c r="F7103"/>
  <c r="D7103"/>
  <c r="D7108"/>
  <c r="F7108"/>
  <c r="F7111"/>
  <c r="D7111"/>
  <c r="D7116"/>
  <c r="F7116"/>
  <c r="F7119"/>
  <c r="D7119"/>
  <c r="D7124"/>
  <c r="F7124"/>
  <c r="F7127"/>
  <c r="D7127"/>
  <c r="D7132"/>
  <c r="F7132"/>
  <c r="F7135"/>
  <c r="D7135"/>
  <c r="D7140"/>
  <c r="F7140"/>
  <c r="F7143"/>
  <c r="D7143"/>
  <c r="D7148"/>
  <c r="F7148"/>
  <c r="F7151"/>
  <c r="D7151"/>
  <c r="D7156"/>
  <c r="F7156"/>
  <c r="F7159"/>
  <c r="D7159"/>
  <c r="D7164"/>
  <c r="F7164"/>
  <c r="F7167"/>
  <c r="D7167"/>
  <c r="D7172"/>
  <c r="F7172"/>
  <c r="F7175"/>
  <c r="D7175"/>
  <c r="D7180"/>
  <c r="F7180"/>
  <c r="F7183"/>
  <c r="D7183"/>
  <c r="D7188"/>
  <c r="F7188"/>
  <c r="F7191"/>
  <c r="D7191"/>
  <c r="D7196"/>
  <c r="F7196"/>
  <c r="F7199"/>
  <c r="D7199"/>
  <c r="D7204"/>
  <c r="F7204"/>
  <c r="F7207"/>
  <c r="D7207"/>
  <c r="D7212"/>
  <c r="F7212"/>
  <c r="F7215"/>
  <c r="D7215"/>
  <c r="D7220"/>
  <c r="F7220"/>
  <c r="F7223"/>
  <c r="D7223"/>
  <c r="D7228"/>
  <c r="F7228"/>
  <c r="F7231"/>
  <c r="D7231"/>
  <c r="D7236"/>
  <c r="F7236"/>
  <c r="F7239"/>
  <c r="D7239"/>
  <c r="D7244"/>
  <c r="F7244"/>
  <c r="F7247"/>
  <c r="D7247"/>
  <c r="D7252"/>
  <c r="F7252"/>
  <c r="F7255"/>
  <c r="D7255"/>
  <c r="D7260"/>
  <c r="F7260"/>
  <c r="F7263"/>
  <c r="D7263"/>
  <c r="D7268"/>
  <c r="F7268"/>
  <c r="F7271"/>
  <c r="D7271"/>
  <c r="D7276"/>
  <c r="F7276"/>
  <c r="F7279"/>
  <c r="D7279"/>
  <c r="D7284"/>
  <c r="F7284"/>
  <c r="F7287"/>
  <c r="D7287"/>
  <c r="D7292"/>
  <c r="F7292"/>
  <c r="F7295"/>
  <c r="D7295"/>
  <c r="D7300"/>
  <c r="F7300"/>
  <c r="F7303"/>
  <c r="D7303"/>
  <c r="D7308"/>
  <c r="F7308"/>
  <c r="F7311"/>
  <c r="D7311"/>
  <c r="D7316"/>
  <c r="F7316"/>
  <c r="F7319"/>
  <c r="D7319"/>
  <c r="D7324"/>
  <c r="F7324"/>
  <c r="F7327"/>
  <c r="D7327"/>
  <c r="D7332"/>
  <c r="F7332"/>
  <c r="F7335"/>
  <c r="D7335"/>
  <c r="D7340"/>
  <c r="F7340"/>
  <c r="F7343"/>
  <c r="D7343"/>
  <c r="D7348"/>
  <c r="F7348"/>
  <c r="F7351"/>
  <c r="D7351"/>
  <c r="D7356"/>
  <c r="F7356"/>
  <c r="F7359"/>
  <c r="D7359"/>
  <c r="D7364"/>
  <c r="F7364"/>
  <c r="F7367"/>
  <c r="D7367"/>
  <c r="D7372"/>
  <c r="F7372"/>
  <c r="F7375"/>
  <c r="D7375"/>
  <c r="D7380"/>
  <c r="F7380"/>
  <c r="F7383"/>
  <c r="D7383"/>
  <c r="D7388"/>
  <c r="F7388"/>
  <c r="F7391"/>
  <c r="D7391"/>
  <c r="D7396"/>
  <c r="F7396"/>
  <c r="F7399"/>
  <c r="D7399"/>
  <c r="D7404"/>
  <c r="F7404"/>
  <c r="F7407"/>
  <c r="D7407"/>
  <c r="D7412"/>
  <c r="F7412"/>
  <c r="F7415"/>
  <c r="D7415"/>
  <c r="D7420"/>
  <c r="F7420"/>
  <c r="F7423"/>
  <c r="D7423"/>
  <c r="D7428"/>
  <c r="F7428"/>
  <c r="F7431"/>
  <c r="D7431"/>
  <c r="D7436"/>
  <c r="F7436"/>
  <c r="F7439"/>
  <c r="D7439"/>
  <c r="D7444"/>
  <c r="F7444"/>
  <c r="F7447"/>
  <c r="D7447"/>
  <c r="D7452"/>
  <c r="F7452"/>
  <c r="F7455"/>
  <c r="D7455"/>
  <c r="D7460"/>
  <c r="F7460"/>
  <c r="F7463"/>
  <c r="D7463"/>
  <c r="D7468"/>
  <c r="F7468"/>
  <c r="F7471"/>
  <c r="D7471"/>
  <c r="D7476"/>
  <c r="F7476"/>
  <c r="F7479"/>
  <c r="D7479"/>
  <c r="D7484"/>
  <c r="F7484"/>
  <c r="F7487"/>
  <c r="D7487"/>
  <c r="D7492"/>
  <c r="F7492"/>
  <c r="F7495"/>
  <c r="D7495"/>
  <c r="D7500"/>
  <c r="F7500"/>
  <c r="F7503"/>
  <c r="D7503"/>
  <c r="D7508"/>
  <c r="F7508"/>
  <c r="F7511"/>
  <c r="D7511"/>
  <c r="D7516"/>
  <c r="F7516"/>
  <c r="F7519"/>
  <c r="D7519"/>
  <c r="D7524"/>
  <c r="F7524"/>
  <c r="F7527"/>
  <c r="D7527"/>
  <c r="D7532"/>
  <c r="F7532"/>
  <c r="F7535"/>
  <c r="D7535"/>
  <c r="D7540"/>
  <c r="F7540"/>
  <c r="F7543"/>
  <c r="D7543"/>
  <c r="D7548"/>
  <c r="F7548"/>
  <c r="F7551"/>
  <c r="D7551"/>
  <c r="D7556"/>
  <c r="F7556"/>
  <c r="F7559"/>
  <c r="D7559"/>
  <c r="D7564"/>
  <c r="F7564"/>
  <c r="F7567"/>
  <c r="D7567"/>
  <c r="D7572"/>
  <c r="F7572"/>
  <c r="F7575"/>
  <c r="D7575"/>
  <c r="D7580"/>
  <c r="F7580"/>
  <c r="F7583"/>
  <c r="D7583"/>
  <c r="D7588"/>
  <c r="F7588"/>
  <c r="F7591"/>
  <c r="D7591"/>
  <c r="D7596"/>
  <c r="F7596"/>
  <c r="F7599"/>
  <c r="D7599"/>
  <c r="D7604"/>
  <c r="F7604"/>
  <c r="F7607"/>
  <c r="D7607"/>
  <c r="D7612"/>
  <c r="F7612"/>
  <c r="F7615"/>
  <c r="D7615"/>
  <c r="D7620"/>
  <c r="F7620"/>
  <c r="F7623"/>
  <c r="D7623"/>
  <c r="D7628"/>
  <c r="F7628"/>
  <c r="F7631"/>
  <c r="D7631"/>
  <c r="D7636"/>
  <c r="F7636"/>
  <c r="F7639"/>
  <c r="D7639"/>
  <c r="D7644"/>
  <c r="F7644"/>
  <c r="F7647"/>
  <c r="D7647"/>
  <c r="D7652"/>
  <c r="F7652"/>
  <c r="F7655"/>
  <c r="D7655"/>
  <c r="D7660"/>
  <c r="F7660"/>
  <c r="F7663"/>
  <c r="D7663"/>
  <c r="D7668"/>
  <c r="F7668"/>
  <c r="F7671"/>
  <c r="D7671"/>
  <c r="D7676"/>
  <c r="F7676"/>
  <c r="F7679"/>
  <c r="D7679"/>
  <c r="D7684"/>
  <c r="F7684"/>
  <c r="F7687"/>
  <c r="D7687"/>
  <c r="D7692"/>
  <c r="F7692"/>
  <c r="F7695"/>
  <c r="D7695"/>
  <c r="D7700"/>
  <c r="F7700"/>
  <c r="F7703"/>
  <c r="D7703"/>
  <c r="D7708"/>
  <c r="F7708"/>
  <c r="F7711"/>
  <c r="D7711"/>
  <c r="D7716"/>
  <c r="F7716"/>
  <c r="F7719"/>
  <c r="D7719"/>
  <c r="D7724"/>
  <c r="F7724"/>
  <c r="F7727"/>
  <c r="D7727"/>
  <c r="D7732"/>
  <c r="F7732"/>
  <c r="F7735"/>
  <c r="D7735"/>
  <c r="D7740"/>
  <c r="F7740"/>
  <c r="F7743"/>
  <c r="D7743"/>
  <c r="D7748"/>
  <c r="F7748"/>
  <c r="F7751"/>
  <c r="D7751"/>
  <c r="D7756"/>
  <c r="F7756"/>
  <c r="F7759"/>
  <c r="D7759"/>
  <c r="D7764"/>
  <c r="F7764"/>
  <c r="F7767"/>
  <c r="D7767"/>
  <c r="D7772"/>
  <c r="F7772"/>
  <c r="F7775"/>
  <c r="D7775"/>
  <c r="D7780"/>
  <c r="F7780"/>
  <c r="F7783"/>
  <c r="D7783"/>
  <c r="D7788"/>
  <c r="F7788"/>
  <c r="F7791"/>
  <c r="D7791"/>
  <c r="D7796"/>
  <c r="F7796"/>
  <c r="F7799"/>
  <c r="D7799"/>
  <c r="D7804"/>
  <c r="F7804"/>
  <c r="F7807"/>
  <c r="D7807"/>
  <c r="D7812"/>
  <c r="F7812"/>
  <c r="F7815"/>
  <c r="D7815"/>
  <c r="D7820"/>
  <c r="F7820"/>
  <c r="F7823"/>
  <c r="D7823"/>
  <c r="D7828"/>
  <c r="F7828"/>
  <c r="F7831"/>
  <c r="D7831"/>
  <c r="D7836"/>
  <c r="F7836"/>
  <c r="F7839"/>
  <c r="D7839"/>
  <c r="D7844"/>
  <c r="F7844"/>
  <c r="F7847"/>
  <c r="D7847"/>
  <c r="D7852"/>
  <c r="F7852"/>
  <c r="F7855"/>
  <c r="D7855"/>
  <c r="D7860"/>
  <c r="F7860"/>
  <c r="F7863"/>
  <c r="D7863"/>
  <c r="D7868"/>
  <c r="F7868"/>
  <c r="F7871"/>
  <c r="D7871"/>
  <c r="D7876"/>
  <c r="F7876"/>
  <c r="F7879"/>
  <c r="D7879"/>
  <c r="D7884"/>
  <c r="F7884"/>
  <c r="F7887"/>
  <c r="D7887"/>
  <c r="D7892"/>
  <c r="F7892"/>
  <c r="F7895"/>
  <c r="D7895"/>
  <c r="D7900"/>
  <c r="F7900"/>
  <c r="F7903"/>
  <c r="D7903"/>
  <c r="D7908"/>
  <c r="F7908"/>
  <c r="F7911"/>
  <c r="D7911"/>
  <c r="D7916"/>
  <c r="F7916"/>
  <c r="F7919"/>
  <c r="D7919"/>
  <c r="D7924"/>
  <c r="F7924"/>
  <c r="F7927"/>
  <c r="D7927"/>
  <c r="D7932"/>
  <c r="F7932"/>
  <c r="F7935"/>
  <c r="D7935"/>
  <c r="D7940"/>
  <c r="F7940"/>
  <c r="F7943"/>
  <c r="D7943"/>
  <c r="D7948"/>
  <c r="F7948"/>
  <c r="F7951"/>
  <c r="D7951"/>
  <c r="D7956"/>
  <c r="F7956"/>
  <c r="F7959"/>
  <c r="D7959"/>
  <c r="D7964"/>
  <c r="F7964"/>
  <c r="F7967"/>
  <c r="D7967"/>
  <c r="D7972"/>
  <c r="F7972"/>
  <c r="F7975"/>
  <c r="D7975"/>
  <c r="D7980"/>
  <c r="F7980"/>
  <c r="F7983"/>
  <c r="D7983"/>
  <c r="D7988"/>
  <c r="F7988"/>
  <c r="F7991"/>
  <c r="D7991"/>
  <c r="D7996"/>
  <c r="F7996"/>
  <c r="F7999"/>
  <c r="D7999"/>
  <c r="D8004"/>
  <c r="F8004"/>
  <c r="F8007"/>
  <c r="D8007"/>
  <c r="D8012"/>
  <c r="F8012"/>
  <c r="F8015"/>
  <c r="D8015"/>
  <c r="D8020"/>
  <c r="F8020"/>
  <c r="F8023"/>
  <c r="D8023"/>
  <c r="D8028"/>
  <c r="F8028"/>
  <c r="F8031"/>
  <c r="D8031"/>
  <c r="D8036"/>
  <c r="F8036"/>
  <c r="F8039"/>
  <c r="D8039"/>
  <c r="D8044"/>
  <c r="F8044"/>
  <c r="F8047"/>
  <c r="D8047"/>
  <c r="D8052"/>
  <c r="F8052"/>
  <c r="F8055"/>
  <c r="D8055"/>
  <c r="D8060"/>
  <c r="F8060"/>
  <c r="F8063"/>
  <c r="D8063"/>
  <c r="D8068"/>
  <c r="F8068"/>
  <c r="F8071"/>
  <c r="D8071"/>
  <c r="D8076"/>
  <c r="F8076"/>
  <c r="F8079"/>
  <c r="D8079"/>
  <c r="D8084"/>
  <c r="F8084"/>
  <c r="F8087"/>
  <c r="D8087"/>
  <c r="D8092"/>
  <c r="F8092"/>
  <c r="F8095"/>
  <c r="D8095"/>
  <c r="D8100"/>
  <c r="F8100"/>
  <c r="F8103"/>
  <c r="D8103"/>
  <c r="D8108"/>
  <c r="F8108"/>
  <c r="F8111"/>
  <c r="D8111"/>
  <c r="D8116"/>
  <c r="F8116"/>
  <c r="F8119"/>
  <c r="D8119"/>
  <c r="D8124"/>
  <c r="F8124"/>
  <c r="F8127"/>
  <c r="D8127"/>
  <c r="D8132"/>
  <c r="F8132"/>
  <c r="F8135"/>
  <c r="D8135"/>
  <c r="D8140"/>
  <c r="F8140"/>
  <c r="F8143"/>
  <c r="D8143"/>
  <c r="D8148"/>
  <c r="F8148"/>
  <c r="F8151"/>
  <c r="D8151"/>
  <c r="D8156"/>
  <c r="F8156"/>
  <c r="F8159"/>
  <c r="D8159"/>
  <c r="D8164"/>
  <c r="F8164"/>
  <c r="F8167"/>
  <c r="D8167"/>
  <c r="D8172"/>
  <c r="F8172"/>
  <c r="F8175"/>
  <c r="D8175"/>
  <c r="F5547"/>
  <c r="D5547"/>
  <c r="F5555"/>
  <c r="D5555"/>
  <c r="F5563"/>
  <c r="D5563"/>
  <c r="F5571"/>
  <c r="D5571"/>
  <c r="F5579"/>
  <c r="D5579"/>
  <c r="F5587"/>
  <c r="D5587"/>
  <c r="F5595"/>
  <c r="D5595"/>
  <c r="F5603"/>
  <c r="D5603"/>
  <c r="F5611"/>
  <c r="D5611"/>
  <c r="F5619"/>
  <c r="D5619"/>
  <c r="F5627"/>
  <c r="D5627"/>
  <c r="F5635"/>
  <c r="D5635"/>
  <c r="F5643"/>
  <c r="D5643"/>
  <c r="F5651"/>
  <c r="D5651"/>
  <c r="F5659"/>
  <c r="D5659"/>
  <c r="F5667"/>
  <c r="D5667"/>
  <c r="F5675"/>
  <c r="D5675"/>
  <c r="F5683"/>
  <c r="D5683"/>
  <c r="F5691"/>
  <c r="D5691"/>
  <c r="F5699"/>
  <c r="D5699"/>
  <c r="F5707"/>
  <c r="D5707"/>
  <c r="F5715"/>
  <c r="D5715"/>
  <c r="F5723"/>
  <c r="D5723"/>
  <c r="F5731"/>
  <c r="D5731"/>
  <c r="F5739"/>
  <c r="D5739"/>
  <c r="F5747"/>
  <c r="D5747"/>
  <c r="F5755"/>
  <c r="D5755"/>
  <c r="F5763"/>
  <c r="D5763"/>
  <c r="F5771"/>
  <c r="D5771"/>
  <c r="F5779"/>
  <c r="D5779"/>
  <c r="F5787"/>
  <c r="D5787"/>
  <c r="F5795"/>
  <c r="D5795"/>
  <c r="F5803"/>
  <c r="D5803"/>
  <c r="F5811"/>
  <c r="D5811"/>
  <c r="F5819"/>
  <c r="D5819"/>
  <c r="F5827"/>
  <c r="D5827"/>
  <c r="F5835"/>
  <c r="D5835"/>
  <c r="F5843"/>
  <c r="D5843"/>
  <c r="F5851"/>
  <c r="D5851"/>
  <c r="F5859"/>
  <c r="D5859"/>
  <c r="F5867"/>
  <c r="D5867"/>
  <c r="F5875"/>
  <c r="D5875"/>
  <c r="F5883"/>
  <c r="D5883"/>
  <c r="F5891"/>
  <c r="D5891"/>
  <c r="F5899"/>
  <c r="D5899"/>
  <c r="F5907"/>
  <c r="D5907"/>
  <c r="F5915"/>
  <c r="D5915"/>
  <c r="F5923"/>
  <c r="D5923"/>
  <c r="F5931"/>
  <c r="D5931"/>
  <c r="F5939"/>
  <c r="D5939"/>
  <c r="F5947"/>
  <c r="D5947"/>
  <c r="F5955"/>
  <c r="D5955"/>
  <c r="F5963"/>
  <c r="D5963"/>
  <c r="F5971"/>
  <c r="D5971"/>
  <c r="F5979"/>
  <c r="D5979"/>
  <c r="F5987"/>
  <c r="D5987"/>
  <c r="F5995"/>
  <c r="D5995"/>
  <c r="F6003"/>
  <c r="D6003"/>
  <c r="F6011"/>
  <c r="D6011"/>
  <c r="F6019"/>
  <c r="D6019"/>
  <c r="F6027"/>
  <c r="D6027"/>
  <c r="F6035"/>
  <c r="D6035"/>
  <c r="F6043"/>
  <c r="D6043"/>
  <c r="F6051"/>
  <c r="D6051"/>
  <c r="F6059"/>
  <c r="D6059"/>
  <c r="F6067"/>
  <c r="D6067"/>
  <c r="F6075"/>
  <c r="D6075"/>
  <c r="F6083"/>
  <c r="D6083"/>
  <c r="F6091"/>
  <c r="D6091"/>
  <c r="F6099"/>
  <c r="D6099"/>
  <c r="F6107"/>
  <c r="D6107"/>
  <c r="F6115"/>
  <c r="D6115"/>
  <c r="F6123"/>
  <c r="D6123"/>
  <c r="F6131"/>
  <c r="D6131"/>
  <c r="F6139"/>
  <c r="D6139"/>
  <c r="F6147"/>
  <c r="D6147"/>
  <c r="F6155"/>
  <c r="D6155"/>
  <c r="F6163"/>
  <c r="D6163"/>
  <c r="F6171"/>
  <c r="D6171"/>
  <c r="F6179"/>
  <c r="D6179"/>
  <c r="F6187"/>
  <c r="D6187"/>
  <c r="F6195"/>
  <c r="D6195"/>
  <c r="F6203"/>
  <c r="D6203"/>
  <c r="F6211"/>
  <c r="D6211"/>
  <c r="F6219"/>
  <c r="D6219"/>
  <c r="F6227"/>
  <c r="D6227"/>
  <c r="F6235"/>
  <c r="D6235"/>
  <c r="F6243"/>
  <c r="D6243"/>
  <c r="F6251"/>
  <c r="D6251"/>
  <c r="F6259"/>
  <c r="D6259"/>
  <c r="F6267"/>
  <c r="D6267"/>
  <c r="F6275"/>
  <c r="D6275"/>
  <c r="F6283"/>
  <c r="D6283"/>
  <c r="F6291"/>
  <c r="D6291"/>
  <c r="F6299"/>
  <c r="D6299"/>
  <c r="F6307"/>
  <c r="D6307"/>
  <c r="F6315"/>
  <c r="D6315"/>
  <c r="F6323"/>
  <c r="D6323"/>
  <c r="F6331"/>
  <c r="D6331"/>
  <c r="F6339"/>
  <c r="D6339"/>
  <c r="F6347"/>
  <c r="D6347"/>
  <c r="F6355"/>
  <c r="D6355"/>
  <c r="F6363"/>
  <c r="D6363"/>
  <c r="F6371"/>
  <c r="D6371"/>
  <c r="F6379"/>
  <c r="D6379"/>
  <c r="F6387"/>
  <c r="D6387"/>
  <c r="F6395"/>
  <c r="D6395"/>
  <c r="F6403"/>
  <c r="D6403"/>
  <c r="F6411"/>
  <c r="D6411"/>
  <c r="F6419"/>
  <c r="D6419"/>
  <c r="F6427"/>
  <c r="D6427"/>
  <c r="F6435"/>
  <c r="D6435"/>
  <c r="F6443"/>
  <c r="D6443"/>
  <c r="F6451"/>
  <c r="D6451"/>
  <c r="F6459"/>
  <c r="D6459"/>
  <c r="F6467"/>
  <c r="D6467"/>
  <c r="F6475"/>
  <c r="D6475"/>
  <c r="F6483"/>
  <c r="D6483"/>
  <c r="F6491"/>
  <c r="D6491"/>
  <c r="F6499"/>
  <c r="D6499"/>
  <c r="F6507"/>
  <c r="D6507"/>
  <c r="F6515"/>
  <c r="D6515"/>
  <c r="F6523"/>
  <c r="D6523"/>
  <c r="F6531"/>
  <c r="D6531"/>
  <c r="F6539"/>
  <c r="D6539"/>
  <c r="F6547"/>
  <c r="D6547"/>
  <c r="F6555"/>
  <c r="D6555"/>
  <c r="F6563"/>
  <c r="D6563"/>
  <c r="F6571"/>
  <c r="D6571"/>
  <c r="F6579"/>
  <c r="D6579"/>
  <c r="F6587"/>
  <c r="D6587"/>
  <c r="F6595"/>
  <c r="D6595"/>
  <c r="F6603"/>
  <c r="D6603"/>
  <c r="F6611"/>
  <c r="D6611"/>
  <c r="F6619"/>
  <c r="D6619"/>
  <c r="F6627"/>
  <c r="D6627"/>
  <c r="F6635"/>
  <c r="D6635"/>
  <c r="F6643"/>
  <c r="D6643"/>
  <c r="F6651"/>
  <c r="D6651"/>
  <c r="F6659"/>
  <c r="D6659"/>
  <c r="F6667"/>
  <c r="D6667"/>
  <c r="F6675"/>
  <c r="D6675"/>
  <c r="F6683"/>
  <c r="D6683"/>
  <c r="F6691"/>
  <c r="D6691"/>
  <c r="F6699"/>
  <c r="D6699"/>
  <c r="F6707"/>
  <c r="D6707"/>
  <c r="F6715"/>
  <c r="D6715"/>
  <c r="F6723"/>
  <c r="D6723"/>
  <c r="F6731"/>
  <c r="D6731"/>
  <c r="D6736"/>
  <c r="F6736"/>
  <c r="F6739"/>
  <c r="D6739"/>
  <c r="D6744"/>
  <c r="F6744"/>
  <c r="F6747"/>
  <c r="D6747"/>
  <c r="D6752"/>
  <c r="F6752"/>
  <c r="F6755"/>
  <c r="D6755"/>
  <c r="D6760"/>
  <c r="F6760"/>
  <c r="F6763"/>
  <c r="D6763"/>
  <c r="D6768"/>
  <c r="F6768"/>
  <c r="F6771"/>
  <c r="D6771"/>
  <c r="D6776"/>
  <c r="F6776"/>
  <c r="F6779"/>
  <c r="D6779"/>
  <c r="D6784"/>
  <c r="F6784"/>
  <c r="F6787"/>
  <c r="D6787"/>
  <c r="D6792"/>
  <c r="F6792"/>
  <c r="F6795"/>
  <c r="D6795"/>
  <c r="D6800"/>
  <c r="F6800"/>
  <c r="F6803"/>
  <c r="D6803"/>
  <c r="D6808"/>
  <c r="F6808"/>
  <c r="F6811"/>
  <c r="D6811"/>
  <c r="D6816"/>
  <c r="F6816"/>
  <c r="F6819"/>
  <c r="D6819"/>
  <c r="D6824"/>
  <c r="F6824"/>
  <c r="F6827"/>
  <c r="D6827"/>
  <c r="D6832"/>
  <c r="F6832"/>
  <c r="F6835"/>
  <c r="D6835"/>
  <c r="D6840"/>
  <c r="F6840"/>
  <c r="F6843"/>
  <c r="D6843"/>
  <c r="D6848"/>
  <c r="F6848"/>
  <c r="F6851"/>
  <c r="D6851"/>
  <c r="D6856"/>
  <c r="F6856"/>
  <c r="F6859"/>
  <c r="D6859"/>
  <c r="D6864"/>
  <c r="F6864"/>
  <c r="F6867"/>
  <c r="D6867"/>
  <c r="D6872"/>
  <c r="F6872"/>
  <c r="F6875"/>
  <c r="D6875"/>
  <c r="D6880"/>
  <c r="F6880"/>
  <c r="F6883"/>
  <c r="D6883"/>
  <c r="D6888"/>
  <c r="F6888"/>
  <c r="F6891"/>
  <c r="D6891"/>
  <c r="D6896"/>
  <c r="F6896"/>
  <c r="F6899"/>
  <c r="D6899"/>
  <c r="D6904"/>
  <c r="F6904"/>
  <c r="F6907"/>
  <c r="D6907"/>
  <c r="D6912"/>
  <c r="F6912"/>
  <c r="F6915"/>
  <c r="D6915"/>
  <c r="D6920"/>
  <c r="F6920"/>
  <c r="F6923"/>
  <c r="D6923"/>
  <c r="D6928"/>
  <c r="F6928"/>
  <c r="F6931"/>
  <c r="D6931"/>
  <c r="D6936"/>
  <c r="F6936"/>
  <c r="F6939"/>
  <c r="D6939"/>
  <c r="D6944"/>
  <c r="F6944"/>
  <c r="F6947"/>
  <c r="D6947"/>
  <c r="D6952"/>
  <c r="F6952"/>
  <c r="F6955"/>
  <c r="D6955"/>
  <c r="D6960"/>
  <c r="F6960"/>
  <c r="F6963"/>
  <c r="D6963"/>
  <c r="D6968"/>
  <c r="F6968"/>
  <c r="F6971"/>
  <c r="D6971"/>
  <c r="D6976"/>
  <c r="F6976"/>
  <c r="F6979"/>
  <c r="D6979"/>
  <c r="D6984"/>
  <c r="F6984"/>
  <c r="F6987"/>
  <c r="D6987"/>
  <c r="D6992"/>
  <c r="F6992"/>
  <c r="F6995"/>
  <c r="D6995"/>
  <c r="D7000"/>
  <c r="F7000"/>
  <c r="F7003"/>
  <c r="D7003"/>
  <c r="D7008"/>
  <c r="F7008"/>
  <c r="F7011"/>
  <c r="D7011"/>
  <c r="D7016"/>
  <c r="F7016"/>
  <c r="F7019"/>
  <c r="D7019"/>
  <c r="D7024"/>
  <c r="F7024"/>
  <c r="F7027"/>
  <c r="D7027"/>
  <c r="D7032"/>
  <c r="F7032"/>
  <c r="F7035"/>
  <c r="D7035"/>
  <c r="D7040"/>
  <c r="F7040"/>
  <c r="F7043"/>
  <c r="D7043"/>
  <c r="D7048"/>
  <c r="F7048"/>
  <c r="F7051"/>
  <c r="D7051"/>
  <c r="D7056"/>
  <c r="F7056"/>
  <c r="F7059"/>
  <c r="D7059"/>
  <c r="D7064"/>
  <c r="F7064"/>
  <c r="F7067"/>
  <c r="D7067"/>
  <c r="D7072"/>
  <c r="F7072"/>
  <c r="F7075"/>
  <c r="D7075"/>
  <c r="D7080"/>
  <c r="F7080"/>
  <c r="F7083"/>
  <c r="D7083"/>
  <c r="D7088"/>
  <c r="F7088"/>
  <c r="F7091"/>
  <c r="D7091"/>
  <c r="D7096"/>
  <c r="F7096"/>
  <c r="F7099"/>
  <c r="D7099"/>
  <c r="D7104"/>
  <c r="F7104"/>
  <c r="F7107"/>
  <c r="D7107"/>
  <c r="D7112"/>
  <c r="F7112"/>
  <c r="F7115"/>
  <c r="D7115"/>
  <c r="D7120"/>
  <c r="F7120"/>
  <c r="F7123"/>
  <c r="D7123"/>
  <c r="D7128"/>
  <c r="F7128"/>
  <c r="F7131"/>
  <c r="D7131"/>
  <c r="D7136"/>
  <c r="F7136"/>
  <c r="F7139"/>
  <c r="D7139"/>
  <c r="D7144"/>
  <c r="F7144"/>
  <c r="F7147"/>
  <c r="D7147"/>
  <c r="D7152"/>
  <c r="F7152"/>
  <c r="F7155"/>
  <c r="D7155"/>
  <c r="D7160"/>
  <c r="F7160"/>
  <c r="F7163"/>
  <c r="D7163"/>
  <c r="D7168"/>
  <c r="F7168"/>
  <c r="F7171"/>
  <c r="D7171"/>
  <c r="D7176"/>
  <c r="F7176"/>
  <c r="F7179"/>
  <c r="D7179"/>
  <c r="D7184"/>
  <c r="F7184"/>
  <c r="F7187"/>
  <c r="D7187"/>
  <c r="D7192"/>
  <c r="F7192"/>
  <c r="F7195"/>
  <c r="D7195"/>
  <c r="D7200"/>
  <c r="F7200"/>
  <c r="F7203"/>
  <c r="D7203"/>
  <c r="D7208"/>
  <c r="F7208"/>
  <c r="F7211"/>
  <c r="D7211"/>
  <c r="D7216"/>
  <c r="F7216"/>
  <c r="F7219"/>
  <c r="D7219"/>
  <c r="D7224"/>
  <c r="F7224"/>
  <c r="F7227"/>
  <c r="D7227"/>
  <c r="D7232"/>
  <c r="F7232"/>
  <c r="F7235"/>
  <c r="D7235"/>
  <c r="D7240"/>
  <c r="F7240"/>
  <c r="F7243"/>
  <c r="D7243"/>
  <c r="D7248"/>
  <c r="F7248"/>
  <c r="F7251"/>
  <c r="D7251"/>
  <c r="D7256"/>
  <c r="F7256"/>
  <c r="F7259"/>
  <c r="D7259"/>
  <c r="D7264"/>
  <c r="F7264"/>
  <c r="F7267"/>
  <c r="D7267"/>
  <c r="D7272"/>
  <c r="F7272"/>
  <c r="F7275"/>
  <c r="D7275"/>
  <c r="D7280"/>
  <c r="F7280"/>
  <c r="F7283"/>
  <c r="D7283"/>
  <c r="D7288"/>
  <c r="F7288"/>
  <c r="F7291"/>
  <c r="D7291"/>
  <c r="D7296"/>
  <c r="F7296"/>
  <c r="F7299"/>
  <c r="D7299"/>
  <c r="D7304"/>
  <c r="F7304"/>
  <c r="F7307"/>
  <c r="D7307"/>
  <c r="D7312"/>
  <c r="F7312"/>
  <c r="F7315"/>
  <c r="D7315"/>
  <c r="D7320"/>
  <c r="F7320"/>
  <c r="F7323"/>
  <c r="D7323"/>
  <c r="D7328"/>
  <c r="F7328"/>
  <c r="F7331"/>
  <c r="D7331"/>
  <c r="D7336"/>
  <c r="F7336"/>
  <c r="F7339"/>
  <c r="D7339"/>
  <c r="D7344"/>
  <c r="F7344"/>
  <c r="F7347"/>
  <c r="D7347"/>
  <c r="D7352"/>
  <c r="F7352"/>
  <c r="F7355"/>
  <c r="D7355"/>
  <c r="D7360"/>
  <c r="F7360"/>
  <c r="F7363"/>
  <c r="D7363"/>
  <c r="D7368"/>
  <c r="F7368"/>
  <c r="F7371"/>
  <c r="D7371"/>
  <c r="D7376"/>
  <c r="F7376"/>
  <c r="F7379"/>
  <c r="D7379"/>
  <c r="D7384"/>
  <c r="F7384"/>
  <c r="F7387"/>
  <c r="D7387"/>
  <c r="D7392"/>
  <c r="F7392"/>
  <c r="F7395"/>
  <c r="D7395"/>
  <c r="D7400"/>
  <c r="F7400"/>
  <c r="F7403"/>
  <c r="D7403"/>
  <c r="D7408"/>
  <c r="F7408"/>
  <c r="F7411"/>
  <c r="D7411"/>
  <c r="D7416"/>
  <c r="F7416"/>
  <c r="F7419"/>
  <c r="D7419"/>
  <c r="D7424"/>
  <c r="F7424"/>
  <c r="F7427"/>
  <c r="D7427"/>
  <c r="D7432"/>
  <c r="F7432"/>
  <c r="F7435"/>
  <c r="D7435"/>
  <c r="D7440"/>
  <c r="F7440"/>
  <c r="F7443"/>
  <c r="D7443"/>
  <c r="D7448"/>
  <c r="F7448"/>
  <c r="F7451"/>
  <c r="D7451"/>
  <c r="D7456"/>
  <c r="F7456"/>
  <c r="F7459"/>
  <c r="D7459"/>
  <c r="D7464"/>
  <c r="F7464"/>
  <c r="F7467"/>
  <c r="D7467"/>
  <c r="D7472"/>
  <c r="F7472"/>
  <c r="F7475"/>
  <c r="D7475"/>
  <c r="D7480"/>
  <c r="F7480"/>
  <c r="F7483"/>
  <c r="D7483"/>
  <c r="D7488"/>
  <c r="F7488"/>
  <c r="F7491"/>
  <c r="D7491"/>
  <c r="D7496"/>
  <c r="F7496"/>
  <c r="F7499"/>
  <c r="D7499"/>
  <c r="D7504"/>
  <c r="F7504"/>
  <c r="F7507"/>
  <c r="D7507"/>
  <c r="D7512"/>
  <c r="F7512"/>
  <c r="F7515"/>
  <c r="D7515"/>
  <c r="D7520"/>
  <c r="F7520"/>
  <c r="F7523"/>
  <c r="D7523"/>
  <c r="D7528"/>
  <c r="F7528"/>
  <c r="F7531"/>
  <c r="D7531"/>
  <c r="D7536"/>
  <c r="F7536"/>
  <c r="F7539"/>
  <c r="D7539"/>
  <c r="D7544"/>
  <c r="F7544"/>
  <c r="F7547"/>
  <c r="D7547"/>
  <c r="D7552"/>
  <c r="F7552"/>
  <c r="F7555"/>
  <c r="D7555"/>
  <c r="D7560"/>
  <c r="F7560"/>
  <c r="F7563"/>
  <c r="D7563"/>
  <c r="D7568"/>
  <c r="F7568"/>
  <c r="F7571"/>
  <c r="D7571"/>
  <c r="D7576"/>
  <c r="F7576"/>
  <c r="F7579"/>
  <c r="D7579"/>
  <c r="D7584"/>
  <c r="F7584"/>
  <c r="F7587"/>
  <c r="D7587"/>
  <c r="D7592"/>
  <c r="F7592"/>
  <c r="F7595"/>
  <c r="D7595"/>
  <c r="D7600"/>
  <c r="F7600"/>
  <c r="F7603"/>
  <c r="D7603"/>
  <c r="D7608"/>
  <c r="F7608"/>
  <c r="F7611"/>
  <c r="D7611"/>
  <c r="D7616"/>
  <c r="F7616"/>
  <c r="F7619"/>
  <c r="D7619"/>
  <c r="D7624"/>
  <c r="F7624"/>
  <c r="F7627"/>
  <c r="D7627"/>
  <c r="D7632"/>
  <c r="F7632"/>
  <c r="F7635"/>
  <c r="D7635"/>
  <c r="D7640"/>
  <c r="F7640"/>
  <c r="F7643"/>
  <c r="D7643"/>
  <c r="D7648"/>
  <c r="F7648"/>
  <c r="F7651"/>
  <c r="D7651"/>
  <c r="D7656"/>
  <c r="F7656"/>
  <c r="F7659"/>
  <c r="D7659"/>
  <c r="D7664"/>
  <c r="F7664"/>
  <c r="F7667"/>
  <c r="D7667"/>
  <c r="D7672"/>
  <c r="F7672"/>
  <c r="F7675"/>
  <c r="D7675"/>
  <c r="D7680"/>
  <c r="F7680"/>
  <c r="F7683"/>
  <c r="D7683"/>
  <c r="D7688"/>
  <c r="F7688"/>
  <c r="F7691"/>
  <c r="D7691"/>
  <c r="D7696"/>
  <c r="F7696"/>
  <c r="F7699"/>
  <c r="D7699"/>
  <c r="D7704"/>
  <c r="F7704"/>
  <c r="F7707"/>
  <c r="D7707"/>
  <c r="D7712"/>
  <c r="F7712"/>
  <c r="F7715"/>
  <c r="D7715"/>
  <c r="D7720"/>
  <c r="F7720"/>
  <c r="F7723"/>
  <c r="D7723"/>
  <c r="D7728"/>
  <c r="F7728"/>
  <c r="F7731"/>
  <c r="D7731"/>
  <c r="D7736"/>
  <c r="F7736"/>
  <c r="F7739"/>
  <c r="D7739"/>
  <c r="D7744"/>
  <c r="F7744"/>
  <c r="F7747"/>
  <c r="D7747"/>
  <c r="D7752"/>
  <c r="F7752"/>
  <c r="F7755"/>
  <c r="D7755"/>
  <c r="D7760"/>
  <c r="F7760"/>
  <c r="F7763"/>
  <c r="D7763"/>
  <c r="D7768"/>
  <c r="F7768"/>
  <c r="F7771"/>
  <c r="D7771"/>
  <c r="D7776"/>
  <c r="F7776"/>
  <c r="F7779"/>
  <c r="D7779"/>
  <c r="D7784"/>
  <c r="F7784"/>
  <c r="F7787"/>
  <c r="D7787"/>
  <c r="D7792"/>
  <c r="F7792"/>
  <c r="F7795"/>
  <c r="D7795"/>
  <c r="D7800"/>
  <c r="F7800"/>
  <c r="F7803"/>
  <c r="D7803"/>
  <c r="D7808"/>
  <c r="F7808"/>
  <c r="F7811"/>
  <c r="D7811"/>
  <c r="D7816"/>
  <c r="F7816"/>
  <c r="F7819"/>
  <c r="D7819"/>
  <c r="D7824"/>
  <c r="F7824"/>
  <c r="F7827"/>
  <c r="D7827"/>
  <c r="D7832"/>
  <c r="F7832"/>
  <c r="F7835"/>
  <c r="D7835"/>
  <c r="D7840"/>
  <c r="F7840"/>
  <c r="F7843"/>
  <c r="D7843"/>
  <c r="D7848"/>
  <c r="F7848"/>
  <c r="F7851"/>
  <c r="D7851"/>
  <c r="D7856"/>
  <c r="F7856"/>
  <c r="F7859"/>
  <c r="D7859"/>
  <c r="D7864"/>
  <c r="F7864"/>
  <c r="F7867"/>
  <c r="D7867"/>
  <c r="D7872"/>
  <c r="F7872"/>
  <c r="F7875"/>
  <c r="D7875"/>
  <c r="D7880"/>
  <c r="F7880"/>
  <c r="F7883"/>
  <c r="D7883"/>
  <c r="D7888"/>
  <c r="F7888"/>
  <c r="F7891"/>
  <c r="D7891"/>
  <c r="D7896"/>
  <c r="F7896"/>
  <c r="F7899"/>
  <c r="D7899"/>
  <c r="D7904"/>
  <c r="F7904"/>
  <c r="F7907"/>
  <c r="D7907"/>
  <c r="D7912"/>
  <c r="F7912"/>
  <c r="F7915"/>
  <c r="D7915"/>
  <c r="D7920"/>
  <c r="F7920"/>
  <c r="F7923"/>
  <c r="D7923"/>
  <c r="D7928"/>
  <c r="F7928"/>
  <c r="F7931"/>
  <c r="D7931"/>
  <c r="D7936"/>
  <c r="F7936"/>
  <c r="F7939"/>
  <c r="D7939"/>
  <c r="D7944"/>
  <c r="F7944"/>
  <c r="F7947"/>
  <c r="D7947"/>
  <c r="D7952"/>
  <c r="F7952"/>
  <c r="F7955"/>
  <c r="D7955"/>
  <c r="D7960"/>
  <c r="F7960"/>
  <c r="F7963"/>
  <c r="D7963"/>
  <c r="D7968"/>
  <c r="F7968"/>
  <c r="F7971"/>
  <c r="D7971"/>
  <c r="D7976"/>
  <c r="F7976"/>
  <c r="F7979"/>
  <c r="D7979"/>
  <c r="D7984"/>
  <c r="F7984"/>
  <c r="F7987"/>
  <c r="D7987"/>
  <c r="D7992"/>
  <c r="F7992"/>
  <c r="F7995"/>
  <c r="D7995"/>
  <c r="D8000"/>
  <c r="F8000"/>
  <c r="F8003"/>
  <c r="D8003"/>
  <c r="D8008"/>
  <c r="F8008"/>
  <c r="F8011"/>
  <c r="D8011"/>
  <c r="D8016"/>
  <c r="F8016"/>
  <c r="F8019"/>
  <c r="D8019"/>
  <c r="D8024"/>
  <c r="F8024"/>
  <c r="F8027"/>
  <c r="D8027"/>
  <c r="D8032"/>
  <c r="F8032"/>
  <c r="F8035"/>
  <c r="D8035"/>
  <c r="D8040"/>
  <c r="F8040"/>
  <c r="F8043"/>
  <c r="D8043"/>
  <c r="D8048"/>
  <c r="F8048"/>
  <c r="F8051"/>
  <c r="D8051"/>
  <c r="D8056"/>
  <c r="F8056"/>
  <c r="F8059"/>
  <c r="D8059"/>
  <c r="D8064"/>
  <c r="F8064"/>
  <c r="F8067"/>
  <c r="D8067"/>
  <c r="D8072"/>
  <c r="F8072"/>
  <c r="F8075"/>
  <c r="D8075"/>
  <c r="D8080"/>
  <c r="F8080"/>
  <c r="F8083"/>
  <c r="D8083"/>
  <c r="D8088"/>
  <c r="F8088"/>
  <c r="F8091"/>
  <c r="D8091"/>
  <c r="D8096"/>
  <c r="F8096"/>
  <c r="F8099"/>
  <c r="D8099"/>
  <c r="D8104"/>
  <c r="F8104"/>
  <c r="F8107"/>
  <c r="D8107"/>
  <c r="D8112"/>
  <c r="F8112"/>
  <c r="F8115"/>
  <c r="D8115"/>
  <c r="D8120"/>
  <c r="F8120"/>
  <c r="F8123"/>
  <c r="D8123"/>
  <c r="D8128"/>
  <c r="F8128"/>
  <c r="F8131"/>
  <c r="D8131"/>
  <c r="D8136"/>
  <c r="F8136"/>
  <c r="F8139"/>
  <c r="D8139"/>
  <c r="D8144"/>
  <c r="F8144"/>
  <c r="F8147"/>
  <c r="D8147"/>
  <c r="D8152"/>
  <c r="F8152"/>
  <c r="F8155"/>
  <c r="D8155"/>
  <c r="D8160"/>
  <c r="F8160"/>
  <c r="F8163"/>
  <c r="D8163"/>
  <c r="D8168"/>
  <c r="F8168"/>
  <c r="F8171"/>
  <c r="D8171"/>
  <c r="D8176"/>
  <c r="F8176"/>
  <c r="D8180"/>
  <c r="F8180"/>
  <c r="D8184"/>
  <c r="F8184"/>
  <c r="D8188"/>
  <c r="F8188"/>
  <c r="D8192"/>
  <c r="F8192"/>
  <c r="D8198"/>
  <c r="F8198"/>
  <c r="F8201"/>
  <c r="D8201"/>
  <c r="D4807"/>
  <c r="F4807"/>
  <c r="D4811"/>
  <c r="F4811"/>
  <c r="D4815"/>
  <c r="F4815"/>
  <c r="D4819"/>
  <c r="F4819"/>
  <c r="D4823"/>
  <c r="F4823"/>
  <c r="D4827"/>
  <c r="F4827"/>
  <c r="D4831"/>
  <c r="F4831"/>
  <c r="D4835"/>
  <c r="F4835"/>
  <c r="D4839"/>
  <c r="F4839"/>
  <c r="D4843"/>
  <c r="F4843"/>
  <c r="D4847"/>
  <c r="F4847"/>
  <c r="D4851"/>
  <c r="F4851"/>
  <c r="D4855"/>
  <c r="F4855"/>
  <c r="D4859"/>
  <c r="F4859"/>
  <c r="D4863"/>
  <c r="F4863"/>
  <c r="D4867"/>
  <c r="F4867"/>
  <c r="D4871"/>
  <c r="F4871"/>
  <c r="D4875"/>
  <c r="F4875"/>
  <c r="D4879"/>
  <c r="F4879"/>
  <c r="D4883"/>
  <c r="F4883"/>
  <c r="D4887"/>
  <c r="F4887"/>
  <c r="D4891"/>
  <c r="F4891"/>
  <c r="D4895"/>
  <c r="F4895"/>
  <c r="D4899"/>
  <c r="F4899"/>
  <c r="D4903"/>
  <c r="F4903"/>
  <c r="D4907"/>
  <c r="F4907"/>
  <c r="D4911"/>
  <c r="F4911"/>
  <c r="D4915"/>
  <c r="F4915"/>
  <c r="D4919"/>
  <c r="F4919"/>
  <c r="D4923"/>
  <c r="F4923"/>
  <c r="D4927"/>
  <c r="F4927"/>
  <c r="D4931"/>
  <c r="F4931"/>
  <c r="D4935"/>
  <c r="F4935"/>
  <c r="D4939"/>
  <c r="F4939"/>
  <c r="D4943"/>
  <c r="F4943"/>
  <c r="D4947"/>
  <c r="F4947"/>
  <c r="D4951"/>
  <c r="F4951"/>
  <c r="D4955"/>
  <c r="F4955"/>
  <c r="D4959"/>
  <c r="F4959"/>
  <c r="D4963"/>
  <c r="F4963"/>
  <c r="D4967"/>
  <c r="F4967"/>
  <c r="D4971"/>
  <c r="F4971"/>
  <c r="D4975"/>
  <c r="F4975"/>
  <c r="D4979"/>
  <c r="F4979"/>
  <c r="D4983"/>
  <c r="F4983"/>
  <c r="D4987"/>
  <c r="F4987"/>
  <c r="D4991"/>
  <c r="F4991"/>
  <c r="D4995"/>
  <c r="F4995"/>
  <c r="D4999"/>
  <c r="F4999"/>
  <c r="D5003"/>
  <c r="F5003"/>
  <c r="D5007"/>
  <c r="F5007"/>
  <c r="D5011"/>
  <c r="F5011"/>
  <c r="D5015"/>
  <c r="F5015"/>
  <c r="D5019"/>
  <c r="F5019"/>
  <c r="D5023"/>
  <c r="F5023"/>
  <c r="D5027"/>
  <c r="F5027"/>
  <c r="D5031"/>
  <c r="F5031"/>
  <c r="D5035"/>
  <c r="F5035"/>
  <c r="D5039"/>
  <c r="F5039"/>
  <c r="D5043"/>
  <c r="F5043"/>
  <c r="D5047"/>
  <c r="F5047"/>
  <c r="D5051"/>
  <c r="F5051"/>
  <c r="D5055"/>
  <c r="F5055"/>
  <c r="D5059"/>
  <c r="F5059"/>
  <c r="D5063"/>
  <c r="F5063"/>
  <c r="D5067"/>
  <c r="F5067"/>
  <c r="D5071"/>
  <c r="F5071"/>
  <c r="D5075"/>
  <c r="F5075"/>
  <c r="D5079"/>
  <c r="F5079"/>
  <c r="D5083"/>
  <c r="F5083"/>
  <c r="D5087"/>
  <c r="F5087"/>
  <c r="D5091"/>
  <c r="F5091"/>
  <c r="D5095"/>
  <c r="F5095"/>
  <c r="D5099"/>
  <c r="F5099"/>
  <c r="D5103"/>
  <c r="F5103"/>
  <c r="D5107"/>
  <c r="F5107"/>
  <c r="D5111"/>
  <c r="F5111"/>
  <c r="D5115"/>
  <c r="F5115"/>
  <c r="D5119"/>
  <c r="F5119"/>
  <c r="D5123"/>
  <c r="F5123"/>
  <c r="D5127"/>
  <c r="F5127"/>
  <c r="D5131"/>
  <c r="F5131"/>
  <c r="D5135"/>
  <c r="F5135"/>
  <c r="D5139"/>
  <c r="F5139"/>
  <c r="D5143"/>
  <c r="F5143"/>
  <c r="D5147"/>
  <c r="F5147"/>
  <c r="D5151"/>
  <c r="F5151"/>
  <c r="D5155"/>
  <c r="F5155"/>
  <c r="D5159"/>
  <c r="F5159"/>
  <c r="D5163"/>
  <c r="F5163"/>
  <c r="D5167"/>
  <c r="F5167"/>
  <c r="D5171"/>
  <c r="F5171"/>
  <c r="D5175"/>
  <c r="F5175"/>
  <c r="D5179"/>
  <c r="F5179"/>
  <c r="D5183"/>
  <c r="F5183"/>
  <c r="D5187"/>
  <c r="F5187"/>
  <c r="D5191"/>
  <c r="F5191"/>
  <c r="D5195"/>
  <c r="F5195"/>
  <c r="D5199"/>
  <c r="F5199"/>
  <c r="D5203"/>
  <c r="F5203"/>
  <c r="D5207"/>
  <c r="F5207"/>
  <c r="D5211"/>
  <c r="F5211"/>
  <c r="D5215"/>
  <c r="F5215"/>
  <c r="D5219"/>
  <c r="F5219"/>
  <c r="D5223"/>
  <c r="F5223"/>
  <c r="D5227"/>
  <c r="F5227"/>
  <c r="D5231"/>
  <c r="F5231"/>
  <c r="D5235"/>
  <c r="F5235"/>
  <c r="D5239"/>
  <c r="F5239"/>
  <c r="D5243"/>
  <c r="F5243"/>
  <c r="D5247"/>
  <c r="F5247"/>
  <c r="D5251"/>
  <c r="F5251"/>
  <c r="D5255"/>
  <c r="F5255"/>
  <c r="D5259"/>
  <c r="F5259"/>
  <c r="D5263"/>
  <c r="F5263"/>
  <c r="D5267"/>
  <c r="F5267"/>
  <c r="D5271"/>
  <c r="F5271"/>
  <c r="D5275"/>
  <c r="F5275"/>
  <c r="D5279"/>
  <c r="F5279"/>
  <c r="D5283"/>
  <c r="F5283"/>
  <c r="D5287"/>
  <c r="F5287"/>
  <c r="D5291"/>
  <c r="F5291"/>
  <c r="D5295"/>
  <c r="F5295"/>
  <c r="D5299"/>
  <c r="F5299"/>
  <c r="D5303"/>
  <c r="F5303"/>
  <c r="D5307"/>
  <c r="F5307"/>
  <c r="D5311"/>
  <c r="F5311"/>
  <c r="D5315"/>
  <c r="F5315"/>
  <c r="D5319"/>
  <c r="F5319"/>
  <c r="D5323"/>
  <c r="F5323"/>
  <c r="D5327"/>
  <c r="F5327"/>
  <c r="D5331"/>
  <c r="F5331"/>
  <c r="D5335"/>
  <c r="F5335"/>
  <c r="D5339"/>
  <c r="F5339"/>
  <c r="D5343"/>
  <c r="F5343"/>
  <c r="D5347"/>
  <c r="F5347"/>
  <c r="D5351"/>
  <c r="F5351"/>
  <c r="D5355"/>
  <c r="F5355"/>
  <c r="D5359"/>
  <c r="F5359"/>
  <c r="D5363"/>
  <c r="F5363"/>
  <c r="D5367"/>
  <c r="F5367"/>
  <c r="D5371"/>
  <c r="F5371"/>
  <c r="D5375"/>
  <c r="F5375"/>
  <c r="D5379"/>
  <c r="F5379"/>
  <c r="D5383"/>
  <c r="F5383"/>
  <c r="D6738"/>
  <c r="F6738"/>
  <c r="D6742"/>
  <c r="F6742"/>
  <c r="D6746"/>
  <c r="F6746"/>
  <c r="D6750"/>
  <c r="F6750"/>
  <c r="D6754"/>
  <c r="F6754"/>
  <c r="D6758"/>
  <c r="F6758"/>
  <c r="D6762"/>
  <c r="F6762"/>
  <c r="D6766"/>
  <c r="F6766"/>
  <c r="D6770"/>
  <c r="F6770"/>
  <c r="D6774"/>
  <c r="F6774"/>
  <c r="D6778"/>
  <c r="F6778"/>
  <c r="D6782"/>
  <c r="F6782"/>
  <c r="D6786"/>
  <c r="F6786"/>
  <c r="D6790"/>
  <c r="F6790"/>
  <c r="D6794"/>
  <c r="F6794"/>
  <c r="D6798"/>
  <c r="F6798"/>
  <c r="D6802"/>
  <c r="F6802"/>
  <c r="D6806"/>
  <c r="F6806"/>
  <c r="D6810"/>
  <c r="F6810"/>
  <c r="D6814"/>
  <c r="F6814"/>
  <c r="D6818"/>
  <c r="F6818"/>
  <c r="D6822"/>
  <c r="F6822"/>
  <c r="D6826"/>
  <c r="F6826"/>
  <c r="D6830"/>
  <c r="F6830"/>
  <c r="D6834"/>
  <c r="F6834"/>
  <c r="D6838"/>
  <c r="F6838"/>
  <c r="D6842"/>
  <c r="F6842"/>
  <c r="D6846"/>
  <c r="F6846"/>
  <c r="D6850"/>
  <c r="F6850"/>
  <c r="D6854"/>
  <c r="F6854"/>
  <c r="D6858"/>
  <c r="F6858"/>
  <c r="D6862"/>
  <c r="F6862"/>
  <c r="D6866"/>
  <c r="F6866"/>
  <c r="D6870"/>
  <c r="F6870"/>
  <c r="D6874"/>
  <c r="F6874"/>
  <c r="D6878"/>
  <c r="F6878"/>
  <c r="D6882"/>
  <c r="F6882"/>
  <c r="D6886"/>
  <c r="F6886"/>
  <c r="D6890"/>
  <c r="F6890"/>
  <c r="D6894"/>
  <c r="F6894"/>
  <c r="D6898"/>
  <c r="F6898"/>
  <c r="D6902"/>
  <c r="F6902"/>
  <c r="D6906"/>
  <c r="F6906"/>
  <c r="D6910"/>
  <c r="F6910"/>
  <c r="D6914"/>
  <c r="F6914"/>
  <c r="D6918"/>
  <c r="F6918"/>
  <c r="D6922"/>
  <c r="F6922"/>
  <c r="D6926"/>
  <c r="F6926"/>
  <c r="D6930"/>
  <c r="F6930"/>
  <c r="D6934"/>
  <c r="F6934"/>
  <c r="D6938"/>
  <c r="F6938"/>
  <c r="D6942"/>
  <c r="F6942"/>
  <c r="D6946"/>
  <c r="F6946"/>
  <c r="D6950"/>
  <c r="F6950"/>
  <c r="D6954"/>
  <c r="F6954"/>
  <c r="D6958"/>
  <c r="F6958"/>
  <c r="D6962"/>
  <c r="F6962"/>
  <c r="D6966"/>
  <c r="F6966"/>
  <c r="D6970"/>
  <c r="F6970"/>
  <c r="D6974"/>
  <c r="F6974"/>
  <c r="D6978"/>
  <c r="F6978"/>
  <c r="D6982"/>
  <c r="F6982"/>
  <c r="D6986"/>
  <c r="F6986"/>
  <c r="D6990"/>
  <c r="F6990"/>
  <c r="D6994"/>
  <c r="F6994"/>
  <c r="D6998"/>
  <c r="F6998"/>
  <c r="D7002"/>
  <c r="F7002"/>
  <c r="D7006"/>
  <c r="F7006"/>
  <c r="D7010"/>
  <c r="F7010"/>
  <c r="D7014"/>
  <c r="F7014"/>
  <c r="D7018"/>
  <c r="F7018"/>
  <c r="D7022"/>
  <c r="F7022"/>
  <c r="D7026"/>
  <c r="F7026"/>
  <c r="D7030"/>
  <c r="F7030"/>
  <c r="D7034"/>
  <c r="F7034"/>
  <c r="D7038"/>
  <c r="F7038"/>
  <c r="D7042"/>
  <c r="F7042"/>
  <c r="D7046"/>
  <c r="F7046"/>
  <c r="D7050"/>
  <c r="F7050"/>
  <c r="D7054"/>
  <c r="F7054"/>
  <c r="D7058"/>
  <c r="F7058"/>
  <c r="D7062"/>
  <c r="F7062"/>
  <c r="D7066"/>
  <c r="F7066"/>
  <c r="D7070"/>
  <c r="F7070"/>
  <c r="D7074"/>
  <c r="F7074"/>
  <c r="D7078"/>
  <c r="F7078"/>
  <c r="D7082"/>
  <c r="F7082"/>
  <c r="D7086"/>
  <c r="F7086"/>
  <c r="D7090"/>
  <c r="F7090"/>
  <c r="D7094"/>
  <c r="F7094"/>
  <c r="D7098"/>
  <c r="F7098"/>
  <c r="D7102"/>
  <c r="F7102"/>
  <c r="D7106"/>
  <c r="F7106"/>
  <c r="D7110"/>
  <c r="F7110"/>
  <c r="D7114"/>
  <c r="F7114"/>
  <c r="D7118"/>
  <c r="F7118"/>
  <c r="D7122"/>
  <c r="F7122"/>
  <c r="D7126"/>
  <c r="F7126"/>
  <c r="D7130"/>
  <c r="F7130"/>
  <c r="D7134"/>
  <c r="F7134"/>
  <c r="D7138"/>
  <c r="F7138"/>
  <c r="D7142"/>
  <c r="F7142"/>
  <c r="D7146"/>
  <c r="F7146"/>
  <c r="D7150"/>
  <c r="F7150"/>
  <c r="D7154"/>
  <c r="F7154"/>
  <c r="D7158"/>
  <c r="F7158"/>
  <c r="D7162"/>
  <c r="F7162"/>
  <c r="D7166"/>
  <c r="F7166"/>
  <c r="D7170"/>
  <c r="F7170"/>
  <c r="D7174"/>
  <c r="F7174"/>
  <c r="D7178"/>
  <c r="F7178"/>
  <c r="D7182"/>
  <c r="F7182"/>
  <c r="D7186"/>
  <c r="F7186"/>
  <c r="D7190"/>
  <c r="F7190"/>
  <c r="D7194"/>
  <c r="F7194"/>
  <c r="D7198"/>
  <c r="F7198"/>
  <c r="D7202"/>
  <c r="F7202"/>
  <c r="D7206"/>
  <c r="F7206"/>
  <c r="D7210"/>
  <c r="F7210"/>
  <c r="D7214"/>
  <c r="F7214"/>
  <c r="D7218"/>
  <c r="F7218"/>
  <c r="D7222"/>
  <c r="F7222"/>
  <c r="D7226"/>
  <c r="F7226"/>
  <c r="D7230"/>
  <c r="F7230"/>
  <c r="D7234"/>
  <c r="F7234"/>
  <c r="D7238"/>
  <c r="F7238"/>
  <c r="D7242"/>
  <c r="F7242"/>
  <c r="D7246"/>
  <c r="F7246"/>
  <c r="D7250"/>
  <c r="F7250"/>
  <c r="D7254"/>
  <c r="F7254"/>
  <c r="D7258"/>
  <c r="F7258"/>
  <c r="D7262"/>
  <c r="F7262"/>
  <c r="D7266"/>
  <c r="F7266"/>
  <c r="D7270"/>
  <c r="F7270"/>
  <c r="D7274"/>
  <c r="F7274"/>
  <c r="D7278"/>
  <c r="F7278"/>
  <c r="D7282"/>
  <c r="F7282"/>
  <c r="D7286"/>
  <c r="F7286"/>
  <c r="D7290"/>
  <c r="F7290"/>
  <c r="D7294"/>
  <c r="F7294"/>
  <c r="D7298"/>
  <c r="F7298"/>
  <c r="D7302"/>
  <c r="F7302"/>
  <c r="D7306"/>
  <c r="F7306"/>
  <c r="D7310"/>
  <c r="F7310"/>
  <c r="D7314"/>
  <c r="F7314"/>
  <c r="D7318"/>
  <c r="F7318"/>
  <c r="D7322"/>
  <c r="F7322"/>
  <c r="D7326"/>
  <c r="F7326"/>
  <c r="D7330"/>
  <c r="F7330"/>
  <c r="D7334"/>
  <c r="F7334"/>
  <c r="D7338"/>
  <c r="F7338"/>
  <c r="D7342"/>
  <c r="F7342"/>
  <c r="D7346"/>
  <c r="F7346"/>
  <c r="D7350"/>
  <c r="F7350"/>
  <c r="D7354"/>
  <c r="F7354"/>
  <c r="D7358"/>
  <c r="F7358"/>
  <c r="D7362"/>
  <c r="F7362"/>
  <c r="D7366"/>
  <c r="F7366"/>
  <c r="D7370"/>
  <c r="F7370"/>
  <c r="D7374"/>
  <c r="F7374"/>
  <c r="D7378"/>
  <c r="F7378"/>
  <c r="D7382"/>
  <c r="F7382"/>
  <c r="D7386"/>
  <c r="F7386"/>
  <c r="D7390"/>
  <c r="F7390"/>
  <c r="D7394"/>
  <c r="F7394"/>
  <c r="D7398"/>
  <c r="F7398"/>
  <c r="D7402"/>
  <c r="F7402"/>
  <c r="D7406"/>
  <c r="F7406"/>
  <c r="D7410"/>
  <c r="F7410"/>
  <c r="D7414"/>
  <c r="F7414"/>
  <c r="D7418"/>
  <c r="F7418"/>
  <c r="D7422"/>
  <c r="F7422"/>
  <c r="D7426"/>
  <c r="F7426"/>
  <c r="D7430"/>
  <c r="F7430"/>
  <c r="D7434"/>
  <c r="F7434"/>
  <c r="D7438"/>
  <c r="F7438"/>
  <c r="D7442"/>
  <c r="F7442"/>
  <c r="D7446"/>
  <c r="F7446"/>
  <c r="D7450"/>
  <c r="F7450"/>
  <c r="D7454"/>
  <c r="F7454"/>
  <c r="D7458"/>
  <c r="F7458"/>
  <c r="D7462"/>
  <c r="F7462"/>
  <c r="D7466"/>
  <c r="F7466"/>
  <c r="D7470"/>
  <c r="F7470"/>
  <c r="D7474"/>
  <c r="F7474"/>
  <c r="D7478"/>
  <c r="F7478"/>
  <c r="D7482"/>
  <c r="F7482"/>
  <c r="D7486"/>
  <c r="F7486"/>
  <c r="D7490"/>
  <c r="F7490"/>
  <c r="D7494"/>
  <c r="F7494"/>
  <c r="D7498"/>
  <c r="F7498"/>
  <c r="D7502"/>
  <c r="F7502"/>
  <c r="D7506"/>
  <c r="F7506"/>
  <c r="D7510"/>
  <c r="F7510"/>
  <c r="D7514"/>
  <c r="F7514"/>
  <c r="D7518"/>
  <c r="F7518"/>
  <c r="D7522"/>
  <c r="F7522"/>
  <c r="D7526"/>
  <c r="F7526"/>
  <c r="D7530"/>
  <c r="F7530"/>
  <c r="D7534"/>
  <c r="F7534"/>
  <c r="D7538"/>
  <c r="F7538"/>
  <c r="D7542"/>
  <c r="F7542"/>
  <c r="D7546"/>
  <c r="F7546"/>
  <c r="D7550"/>
  <c r="F7550"/>
  <c r="D7554"/>
  <c r="F7554"/>
  <c r="D7558"/>
  <c r="F7558"/>
  <c r="D7562"/>
  <c r="F7562"/>
  <c r="D7566"/>
  <c r="F7566"/>
  <c r="D7570"/>
  <c r="F7570"/>
  <c r="D7574"/>
  <c r="F7574"/>
  <c r="D7578"/>
  <c r="F7578"/>
  <c r="D7582"/>
  <c r="F7582"/>
  <c r="D7586"/>
  <c r="F7586"/>
  <c r="D7590"/>
  <c r="F7590"/>
  <c r="D7594"/>
  <c r="F7594"/>
  <c r="D7598"/>
  <c r="F7598"/>
  <c r="D7602"/>
  <c r="F7602"/>
  <c r="D7606"/>
  <c r="F7606"/>
  <c r="D7610"/>
  <c r="F7610"/>
  <c r="D7614"/>
  <c r="F7614"/>
  <c r="D7618"/>
  <c r="F7618"/>
  <c r="D7622"/>
  <c r="F7622"/>
  <c r="D7626"/>
  <c r="F7626"/>
  <c r="D7630"/>
  <c r="F7630"/>
  <c r="D7634"/>
  <c r="F7634"/>
  <c r="D7638"/>
  <c r="F7638"/>
  <c r="D7642"/>
  <c r="F7642"/>
  <c r="D7646"/>
  <c r="F7646"/>
  <c r="D7650"/>
  <c r="F7650"/>
  <c r="D7654"/>
  <c r="F7654"/>
  <c r="D7658"/>
  <c r="F7658"/>
  <c r="D7662"/>
  <c r="F7662"/>
  <c r="D7666"/>
  <c r="F7666"/>
  <c r="D7670"/>
  <c r="F7670"/>
  <c r="D7674"/>
  <c r="F7674"/>
  <c r="D7678"/>
  <c r="F7678"/>
  <c r="D7682"/>
  <c r="F7682"/>
  <c r="D7686"/>
  <c r="F7686"/>
  <c r="D7690"/>
  <c r="F7690"/>
  <c r="D7694"/>
  <c r="F7694"/>
  <c r="D7698"/>
  <c r="F7698"/>
  <c r="D7702"/>
  <c r="F7702"/>
  <c r="D7706"/>
  <c r="F7706"/>
  <c r="D7710"/>
  <c r="F7710"/>
  <c r="D7714"/>
  <c r="F7714"/>
  <c r="D7718"/>
  <c r="F7718"/>
  <c r="D7722"/>
  <c r="F7722"/>
  <c r="D7726"/>
  <c r="F7726"/>
  <c r="D7730"/>
  <c r="F7730"/>
  <c r="D7734"/>
  <c r="F7734"/>
  <c r="D7738"/>
  <c r="F7738"/>
  <c r="D7742"/>
  <c r="F7742"/>
  <c r="D7746"/>
  <c r="F7746"/>
  <c r="D7750"/>
  <c r="F7750"/>
  <c r="D7754"/>
  <c r="F7754"/>
  <c r="D7758"/>
  <c r="F7758"/>
  <c r="D7762"/>
  <c r="F7762"/>
  <c r="D7766"/>
  <c r="F7766"/>
  <c r="D7770"/>
  <c r="F7770"/>
  <c r="D7774"/>
  <c r="F7774"/>
  <c r="D7778"/>
  <c r="F7778"/>
  <c r="D7782"/>
  <c r="F7782"/>
  <c r="D7786"/>
  <c r="F7786"/>
  <c r="D7790"/>
  <c r="F7790"/>
  <c r="D7794"/>
  <c r="F7794"/>
  <c r="D7798"/>
  <c r="F7798"/>
  <c r="D7802"/>
  <c r="F7802"/>
  <c r="D7806"/>
  <c r="F7806"/>
  <c r="D7810"/>
  <c r="F7810"/>
  <c r="D7814"/>
  <c r="F7814"/>
  <c r="D7818"/>
  <c r="F7818"/>
  <c r="D7822"/>
  <c r="F7822"/>
  <c r="D7826"/>
  <c r="F7826"/>
  <c r="D7830"/>
  <c r="F7830"/>
  <c r="D7834"/>
  <c r="F7834"/>
  <c r="D7838"/>
  <c r="F7838"/>
  <c r="D7842"/>
  <c r="F7842"/>
  <c r="D7846"/>
  <c r="F7846"/>
  <c r="D7850"/>
  <c r="F7850"/>
  <c r="D7854"/>
  <c r="F7854"/>
  <c r="D7858"/>
  <c r="F7858"/>
  <c r="D7862"/>
  <c r="F7862"/>
  <c r="D7866"/>
  <c r="F7866"/>
  <c r="D7870"/>
  <c r="F7870"/>
  <c r="D7874"/>
  <c r="F7874"/>
  <c r="D7878"/>
  <c r="F7878"/>
  <c r="D7882"/>
  <c r="F7882"/>
  <c r="D7886"/>
  <c r="F7886"/>
  <c r="D7890"/>
  <c r="F7890"/>
  <c r="D7894"/>
  <c r="F7894"/>
  <c r="D7898"/>
  <c r="F7898"/>
  <c r="D7902"/>
  <c r="F7902"/>
  <c r="D7906"/>
  <c r="F7906"/>
  <c r="D7910"/>
  <c r="F7910"/>
  <c r="D7914"/>
  <c r="F7914"/>
  <c r="D7918"/>
  <c r="F7918"/>
  <c r="D7922"/>
  <c r="F7922"/>
  <c r="D7926"/>
  <c r="F7926"/>
  <c r="D7930"/>
  <c r="F7930"/>
  <c r="D7934"/>
  <c r="F7934"/>
  <c r="D7938"/>
  <c r="F7938"/>
  <c r="D7942"/>
  <c r="F7942"/>
  <c r="D7946"/>
  <c r="F7946"/>
  <c r="D7950"/>
  <c r="F7950"/>
  <c r="D7954"/>
  <c r="F7954"/>
  <c r="D7958"/>
  <c r="F7958"/>
  <c r="D7962"/>
  <c r="F7962"/>
  <c r="D7966"/>
  <c r="F7966"/>
  <c r="D7970"/>
  <c r="F7970"/>
  <c r="D7974"/>
  <c r="F7974"/>
  <c r="D7978"/>
  <c r="F7978"/>
  <c r="D7982"/>
  <c r="F7982"/>
  <c r="D7986"/>
  <c r="F7986"/>
  <c r="D7990"/>
  <c r="F7990"/>
  <c r="D7994"/>
  <c r="F7994"/>
  <c r="D7998"/>
  <c r="F7998"/>
  <c r="D8002"/>
  <c r="F8002"/>
  <c r="D8006"/>
  <c r="F8006"/>
  <c r="D8010"/>
  <c r="F8010"/>
  <c r="D8014"/>
  <c r="F8014"/>
  <c r="D8018"/>
  <c r="F8018"/>
  <c r="D8022"/>
  <c r="F8022"/>
  <c r="D8026"/>
  <c r="F8026"/>
  <c r="D8030"/>
  <c r="F8030"/>
  <c r="D8034"/>
  <c r="F8034"/>
  <c r="D8038"/>
  <c r="F8038"/>
  <c r="D8042"/>
  <c r="F8042"/>
  <c r="D8046"/>
  <c r="F8046"/>
  <c r="D8050"/>
  <c r="F8050"/>
  <c r="D8054"/>
  <c r="F8054"/>
  <c r="D8058"/>
  <c r="F8058"/>
  <c r="D8062"/>
  <c r="F8062"/>
  <c r="D8066"/>
  <c r="F8066"/>
  <c r="D8070"/>
  <c r="F8070"/>
  <c r="D8074"/>
  <c r="F8074"/>
  <c r="D8078"/>
  <c r="F8078"/>
  <c r="D8082"/>
  <c r="F8082"/>
  <c r="D8086"/>
  <c r="F8086"/>
  <c r="D8090"/>
  <c r="F8090"/>
  <c r="D8094"/>
  <c r="F8094"/>
  <c r="D8098"/>
  <c r="F8098"/>
  <c r="D8102"/>
  <c r="F8102"/>
  <c r="D8106"/>
  <c r="F8106"/>
  <c r="D8110"/>
  <c r="F8110"/>
  <c r="D8114"/>
  <c r="F8114"/>
  <c r="D8118"/>
  <c r="F8118"/>
  <c r="D8122"/>
  <c r="F8122"/>
  <c r="D8126"/>
  <c r="F8126"/>
  <c r="D8130"/>
  <c r="F8130"/>
  <c r="D8134"/>
  <c r="F8134"/>
  <c r="D8138"/>
  <c r="F8138"/>
  <c r="D8142"/>
  <c r="F8142"/>
  <c r="D8146"/>
  <c r="F8146"/>
  <c r="D8150"/>
  <c r="F8150"/>
  <c r="D8154"/>
  <c r="F8154"/>
  <c r="D8158"/>
  <c r="F8158"/>
  <c r="D8162"/>
  <c r="F8162"/>
  <c r="D8166"/>
  <c r="F8166"/>
  <c r="D8170"/>
  <c r="F8170"/>
  <c r="D8174"/>
  <c r="F8174"/>
  <c r="D8178"/>
  <c r="F8178"/>
  <c r="D8182"/>
  <c r="F8182"/>
  <c r="D8186"/>
  <c r="F8186"/>
  <c r="D8190"/>
  <c r="F8190"/>
  <c r="D8194"/>
  <c r="F8194"/>
  <c r="F8197"/>
  <c r="D8197"/>
  <c r="D8202"/>
  <c r="F8202"/>
  <c r="D8179"/>
  <c r="D8183"/>
  <c r="D8187"/>
  <c r="D8191"/>
  <c r="D8195"/>
  <c r="D8196"/>
  <c r="F8196"/>
  <c r="D8200"/>
  <c r="F8200"/>
  <c r="D8206"/>
  <c r="F8206"/>
  <c r="F8209"/>
  <c r="D8209"/>
  <c r="D8214"/>
  <c r="F8214"/>
  <c r="F8217"/>
  <c r="D8217"/>
  <c r="D8222"/>
  <c r="F8222"/>
  <c r="F8225"/>
  <c r="D8225"/>
  <c r="D8230"/>
  <c r="F8230"/>
  <c r="F8233"/>
  <c r="D8233"/>
  <c r="D8238"/>
  <c r="F8238"/>
  <c r="F8241"/>
  <c r="D8241"/>
  <c r="D8246"/>
  <c r="F8246"/>
  <c r="F8249"/>
  <c r="D8249"/>
  <c r="D8254"/>
  <c r="F8254"/>
  <c r="F8257"/>
  <c r="D8257"/>
  <c r="D8262"/>
  <c r="F8262"/>
  <c r="F8265"/>
  <c r="D8265"/>
  <c r="D8270"/>
  <c r="F8270"/>
  <c r="F8273"/>
  <c r="D8273"/>
  <c r="D8278"/>
  <c r="F8278"/>
  <c r="F8281"/>
  <c r="D8281"/>
  <c r="D8286"/>
  <c r="F8286"/>
  <c r="F8289"/>
  <c r="D8289"/>
  <c r="D8294"/>
  <c r="F8294"/>
  <c r="F8297"/>
  <c r="D8297"/>
  <c r="D8302"/>
  <c r="F8302"/>
  <c r="F8305"/>
  <c r="D8305"/>
  <c r="D8310"/>
  <c r="F8310"/>
  <c r="F8313"/>
  <c r="D8313"/>
  <c r="D8318"/>
  <c r="F8318"/>
  <c r="F8321"/>
  <c r="D8321"/>
  <c r="D8326"/>
  <c r="F8326"/>
  <c r="F8329"/>
  <c r="D8329"/>
  <c r="D8334"/>
  <c r="F8334"/>
  <c r="F8337"/>
  <c r="D8337"/>
  <c r="D8342"/>
  <c r="F8342"/>
  <c r="F8345"/>
  <c r="D8345"/>
  <c r="D8350"/>
  <c r="F8350"/>
  <c r="F8353"/>
  <c r="D8353"/>
  <c r="D8358"/>
  <c r="F8358"/>
  <c r="F8361"/>
  <c r="D8361"/>
  <c r="D8366"/>
  <c r="F8366"/>
  <c r="F8369"/>
  <c r="D8369"/>
  <c r="D8374"/>
  <c r="F8374"/>
  <c r="F8377"/>
  <c r="D8377"/>
  <c r="D8382"/>
  <c r="F8382"/>
  <c r="F8385"/>
  <c r="D8385"/>
  <c r="D8390"/>
  <c r="F8390"/>
  <c r="F8393"/>
  <c r="D8393"/>
  <c r="D8398"/>
  <c r="F8398"/>
  <c r="F8401"/>
  <c r="D8401"/>
  <c r="D8406"/>
  <c r="F8406"/>
  <c r="F8409"/>
  <c r="D8409"/>
  <c r="D8414"/>
  <c r="F8414"/>
  <c r="F8417"/>
  <c r="D8417"/>
  <c r="D8422"/>
  <c r="F8422"/>
  <c r="F8425"/>
  <c r="D8425"/>
  <c r="D8430"/>
  <c r="F8430"/>
  <c r="F8433"/>
  <c r="D8433"/>
  <c r="D8438"/>
  <c r="F8438"/>
  <c r="F8441"/>
  <c r="D8441"/>
  <c r="D8446"/>
  <c r="F8446"/>
  <c r="F8449"/>
  <c r="D8449"/>
  <c r="D8454"/>
  <c r="F8454"/>
  <c r="F8457"/>
  <c r="D8457"/>
  <c r="D8462"/>
  <c r="F8462"/>
  <c r="F8465"/>
  <c r="D8465"/>
  <c r="D8470"/>
  <c r="F8470"/>
  <c r="F8473"/>
  <c r="D8473"/>
  <c r="D8478"/>
  <c r="F8478"/>
  <c r="F8481"/>
  <c r="D8481"/>
  <c r="D8486"/>
  <c r="F8486"/>
  <c r="F8489"/>
  <c r="D8489"/>
  <c r="D8494"/>
  <c r="F8494"/>
  <c r="F8497"/>
  <c r="D8497"/>
  <c r="D8502"/>
  <c r="F8502"/>
  <c r="F8505"/>
  <c r="D8505"/>
  <c r="D8510"/>
  <c r="F8510"/>
  <c r="F8513"/>
  <c r="D8513"/>
  <c r="D8518"/>
  <c r="F8518"/>
  <c r="F8521"/>
  <c r="D8521"/>
  <c r="D8526"/>
  <c r="F8526"/>
  <c r="F8529"/>
  <c r="D8529"/>
  <c r="D8534"/>
  <c r="F8534"/>
  <c r="F8537"/>
  <c r="D8537"/>
  <c r="D8542"/>
  <c r="F8542"/>
  <c r="F8545"/>
  <c r="D8545"/>
  <c r="D8550"/>
  <c r="F8550"/>
  <c r="F8553"/>
  <c r="D8553"/>
  <c r="D8558"/>
  <c r="F8558"/>
  <c r="F8561"/>
  <c r="D8561"/>
  <c r="D8566"/>
  <c r="F8566"/>
  <c r="F8569"/>
  <c r="D8569"/>
  <c r="D8574"/>
  <c r="F8574"/>
  <c r="F8577"/>
  <c r="D8577"/>
  <c r="D8582"/>
  <c r="F8582"/>
  <c r="F8585"/>
  <c r="D8585"/>
  <c r="D8590"/>
  <c r="F8590"/>
  <c r="F8593"/>
  <c r="D8593"/>
  <c r="D8598"/>
  <c r="F8598"/>
  <c r="F8601"/>
  <c r="D8601"/>
  <c r="D8606"/>
  <c r="F8606"/>
  <c r="F8609"/>
  <c r="D8609"/>
  <c r="D8614"/>
  <c r="F8614"/>
  <c r="F8617"/>
  <c r="D8617"/>
  <c r="D8622"/>
  <c r="F8622"/>
  <c r="F8625"/>
  <c r="D8625"/>
  <c r="D8630"/>
  <c r="F8630"/>
  <c r="F8633"/>
  <c r="D8633"/>
  <c r="D8638"/>
  <c r="F8638"/>
  <c r="F8641"/>
  <c r="D8641"/>
  <c r="D8646"/>
  <c r="F8646"/>
  <c r="F8649"/>
  <c r="D8649"/>
  <c r="D8654"/>
  <c r="F8654"/>
  <c r="F8657"/>
  <c r="D8657"/>
  <c r="D8662"/>
  <c r="F8662"/>
  <c r="F8665"/>
  <c r="D8665"/>
  <c r="D8670"/>
  <c r="F8670"/>
  <c r="F8673"/>
  <c r="D8673"/>
  <c r="D8678"/>
  <c r="F8678"/>
  <c r="F8681"/>
  <c r="D8681"/>
  <c r="D8686"/>
  <c r="F8686"/>
  <c r="F8689"/>
  <c r="D8689"/>
  <c r="D8694"/>
  <c r="F8694"/>
  <c r="F8697"/>
  <c r="D8697"/>
  <c r="D8702"/>
  <c r="F8702"/>
  <c r="F8705"/>
  <c r="D8705"/>
  <c r="D8710"/>
  <c r="F8710"/>
  <c r="F8713"/>
  <c r="D8713"/>
  <c r="D8718"/>
  <c r="F8718"/>
  <c r="F8721"/>
  <c r="D8721"/>
  <c r="D8726"/>
  <c r="F8726"/>
  <c r="F8729"/>
  <c r="D8729"/>
  <c r="D8734"/>
  <c r="F8734"/>
  <c r="F8737"/>
  <c r="D8737"/>
  <c r="D8742"/>
  <c r="F8742"/>
  <c r="F8745"/>
  <c r="D8745"/>
  <c r="D8750"/>
  <c r="F8750"/>
  <c r="F8753"/>
  <c r="D8753"/>
  <c r="D8758"/>
  <c r="F8758"/>
  <c r="F8761"/>
  <c r="D8761"/>
  <c r="D8766"/>
  <c r="F8766"/>
  <c r="F8769"/>
  <c r="D8769"/>
  <c r="D8774"/>
  <c r="F8774"/>
  <c r="F8777"/>
  <c r="D8777"/>
  <c r="D8782"/>
  <c r="F8782"/>
  <c r="F8785"/>
  <c r="D8785"/>
  <c r="D8790"/>
  <c r="F8790"/>
  <c r="F8793"/>
  <c r="D8793"/>
  <c r="D8798"/>
  <c r="F8798"/>
  <c r="F8801"/>
  <c r="D8801"/>
  <c r="D8806"/>
  <c r="F8806"/>
  <c r="F8809"/>
  <c r="D8809"/>
  <c r="D8814"/>
  <c r="F8814"/>
  <c r="F8817"/>
  <c r="D8817"/>
  <c r="D8822"/>
  <c r="F8822"/>
  <c r="F8825"/>
  <c r="D8825"/>
  <c r="D8830"/>
  <c r="F8830"/>
  <c r="F8833"/>
  <c r="D8833"/>
  <c r="D8838"/>
  <c r="F8838"/>
  <c r="F8841"/>
  <c r="D8841"/>
  <c r="D8846"/>
  <c r="F8846"/>
  <c r="F8849"/>
  <c r="D8849"/>
  <c r="D8854"/>
  <c r="F8854"/>
  <c r="F8857"/>
  <c r="D8857"/>
  <c r="D8862"/>
  <c r="F8862"/>
  <c r="F8865"/>
  <c r="D8865"/>
  <c r="D8870"/>
  <c r="F8870"/>
  <c r="F8873"/>
  <c r="D8873"/>
  <c r="D8878"/>
  <c r="F8878"/>
  <c r="F8881"/>
  <c r="D8881"/>
  <c r="D8886"/>
  <c r="F8886"/>
  <c r="F8889"/>
  <c r="D8889"/>
  <c r="D8894"/>
  <c r="F8894"/>
  <c r="F8897"/>
  <c r="D8897"/>
  <c r="D8902"/>
  <c r="F8902"/>
  <c r="F8905"/>
  <c r="D8905"/>
  <c r="D8910"/>
  <c r="F8910"/>
  <c r="F8913"/>
  <c r="D8913"/>
  <c r="D8918"/>
  <c r="F8918"/>
  <c r="F8921"/>
  <c r="D8921"/>
  <c r="D8926"/>
  <c r="F8926"/>
  <c r="F8929"/>
  <c r="D8929"/>
  <c r="D8934"/>
  <c r="F8934"/>
  <c r="F8937"/>
  <c r="D8937"/>
  <c r="D8942"/>
  <c r="F8942"/>
  <c r="F8945"/>
  <c r="D8945"/>
  <c r="D8950"/>
  <c r="F8950"/>
  <c r="F8953"/>
  <c r="D8953"/>
  <c r="D8958"/>
  <c r="F8958"/>
  <c r="F8961"/>
  <c r="D8961"/>
  <c r="D8966"/>
  <c r="F8966"/>
  <c r="F8969"/>
  <c r="D8969"/>
  <c r="D8974"/>
  <c r="F8974"/>
  <c r="F8977"/>
  <c r="D8977"/>
  <c r="D8982"/>
  <c r="F8982"/>
  <c r="F8985"/>
  <c r="D8985"/>
  <c r="D8990"/>
  <c r="F8990"/>
  <c r="F8993"/>
  <c r="D8993"/>
  <c r="D8998"/>
  <c r="F8998"/>
  <c r="F9001"/>
  <c r="D9001"/>
  <c r="D9006"/>
  <c r="F9006"/>
  <c r="F9009"/>
  <c r="D9009"/>
  <c r="D9014"/>
  <c r="F9014"/>
  <c r="F9017"/>
  <c r="D9017"/>
  <c r="D9022"/>
  <c r="F9022"/>
  <c r="F9025"/>
  <c r="D9025"/>
  <c r="D9030"/>
  <c r="F9030"/>
  <c r="F9033"/>
  <c r="D9033"/>
  <c r="D9038"/>
  <c r="F9038"/>
  <c r="F9041"/>
  <c r="D9041"/>
  <c r="D9046"/>
  <c r="F9046"/>
  <c r="F9049"/>
  <c r="D9049"/>
  <c r="D9054"/>
  <c r="F9054"/>
  <c r="F9057"/>
  <c r="D9057"/>
  <c r="D9062"/>
  <c r="F9062"/>
  <c r="F9065"/>
  <c r="D9065"/>
  <c r="D9070"/>
  <c r="F9070"/>
  <c r="F9073"/>
  <c r="D9073"/>
  <c r="D9078"/>
  <c r="F9078"/>
  <c r="F9081"/>
  <c r="D9081"/>
  <c r="D9086"/>
  <c r="F9086"/>
  <c r="F9089"/>
  <c r="D9089"/>
  <c r="D9094"/>
  <c r="F9094"/>
  <c r="F9097"/>
  <c r="D9097"/>
  <c r="D9102"/>
  <c r="F9102"/>
  <c r="F9105"/>
  <c r="D9105"/>
  <c r="D9110"/>
  <c r="F9110"/>
  <c r="F9113"/>
  <c r="D9113"/>
  <c r="D9118"/>
  <c r="F9118"/>
  <c r="F9121"/>
  <c r="D9121"/>
  <c r="D9126"/>
  <c r="F9126"/>
  <c r="F9129"/>
  <c r="D9129"/>
  <c r="D9134"/>
  <c r="F9134"/>
  <c r="F9137"/>
  <c r="D9137"/>
  <c r="D9142"/>
  <c r="F9142"/>
  <c r="F9145"/>
  <c r="D9145"/>
  <c r="D9150"/>
  <c r="F9150"/>
  <c r="F9153"/>
  <c r="D9153"/>
  <c r="D9158"/>
  <c r="F9158"/>
  <c r="F9161"/>
  <c r="D9161"/>
  <c r="D9166"/>
  <c r="F9166"/>
  <c r="F9169"/>
  <c r="D9169"/>
  <c r="D9174"/>
  <c r="F9174"/>
  <c r="F9177"/>
  <c r="D9177"/>
  <c r="D9182"/>
  <c r="F9182"/>
  <c r="F9185"/>
  <c r="D9185"/>
  <c r="D9190"/>
  <c r="F9190"/>
  <c r="F9193"/>
  <c r="D9193"/>
  <c r="D9198"/>
  <c r="F9198"/>
  <c r="F9201"/>
  <c r="D9201"/>
  <c r="D9206"/>
  <c r="F9206"/>
  <c r="F9209"/>
  <c r="D9209"/>
  <c r="D9214"/>
  <c r="F9214"/>
  <c r="F9217"/>
  <c r="D9217"/>
  <c r="F8205"/>
  <c r="D8205"/>
  <c r="D8210"/>
  <c r="F8210"/>
  <c r="F8213"/>
  <c r="D8213"/>
  <c r="D8218"/>
  <c r="F8218"/>
  <c r="F8221"/>
  <c r="D8221"/>
  <c r="D8226"/>
  <c r="F8226"/>
  <c r="F8229"/>
  <c r="D8229"/>
  <c r="D8234"/>
  <c r="F8234"/>
  <c r="F8237"/>
  <c r="D8237"/>
  <c r="D8242"/>
  <c r="F8242"/>
  <c r="F8245"/>
  <c r="D8245"/>
  <c r="D8250"/>
  <c r="F8250"/>
  <c r="F8253"/>
  <c r="D8253"/>
  <c r="D8258"/>
  <c r="F8258"/>
  <c r="F8261"/>
  <c r="D8261"/>
  <c r="D8266"/>
  <c r="F8266"/>
  <c r="F8269"/>
  <c r="D8269"/>
  <c r="D8274"/>
  <c r="F8274"/>
  <c r="F8277"/>
  <c r="D8277"/>
  <c r="D8282"/>
  <c r="F8282"/>
  <c r="F8285"/>
  <c r="D8285"/>
  <c r="D8290"/>
  <c r="F8290"/>
  <c r="F8293"/>
  <c r="D8293"/>
  <c r="D8298"/>
  <c r="F8298"/>
  <c r="F8301"/>
  <c r="D8301"/>
  <c r="D8306"/>
  <c r="F8306"/>
  <c r="F8309"/>
  <c r="D8309"/>
  <c r="D8314"/>
  <c r="F8314"/>
  <c r="F8317"/>
  <c r="D8317"/>
  <c r="D8322"/>
  <c r="F8322"/>
  <c r="F8325"/>
  <c r="D8325"/>
  <c r="D8330"/>
  <c r="F8330"/>
  <c r="F8333"/>
  <c r="D8333"/>
  <c r="D8338"/>
  <c r="F8338"/>
  <c r="F8341"/>
  <c r="D8341"/>
  <c r="D8346"/>
  <c r="F8346"/>
  <c r="F8349"/>
  <c r="D8349"/>
  <c r="D8354"/>
  <c r="F8354"/>
  <c r="F8357"/>
  <c r="D8357"/>
  <c r="D8362"/>
  <c r="F8362"/>
  <c r="F8365"/>
  <c r="D8365"/>
  <c r="D8370"/>
  <c r="F8370"/>
  <c r="F8373"/>
  <c r="D8373"/>
  <c r="D8378"/>
  <c r="F8378"/>
  <c r="F8381"/>
  <c r="D8381"/>
  <c r="D8386"/>
  <c r="F8386"/>
  <c r="F8389"/>
  <c r="D8389"/>
  <c r="D8394"/>
  <c r="F8394"/>
  <c r="F8397"/>
  <c r="D8397"/>
  <c r="D8402"/>
  <c r="F8402"/>
  <c r="F8405"/>
  <c r="D8405"/>
  <c r="D8410"/>
  <c r="F8410"/>
  <c r="F8413"/>
  <c r="D8413"/>
  <c r="D8418"/>
  <c r="F8418"/>
  <c r="F8421"/>
  <c r="D8421"/>
  <c r="D8426"/>
  <c r="F8426"/>
  <c r="F8429"/>
  <c r="D8429"/>
  <c r="D8434"/>
  <c r="F8434"/>
  <c r="F8437"/>
  <c r="D8437"/>
  <c r="D8442"/>
  <c r="F8442"/>
  <c r="F8445"/>
  <c r="D8445"/>
  <c r="D8450"/>
  <c r="F8450"/>
  <c r="F8453"/>
  <c r="D8453"/>
  <c r="D8458"/>
  <c r="F8458"/>
  <c r="F8461"/>
  <c r="D8461"/>
  <c r="D8466"/>
  <c r="F8466"/>
  <c r="F8469"/>
  <c r="D8469"/>
  <c r="D8474"/>
  <c r="F8474"/>
  <c r="F8477"/>
  <c r="D8477"/>
  <c r="D8482"/>
  <c r="F8482"/>
  <c r="F8485"/>
  <c r="D8485"/>
  <c r="D8490"/>
  <c r="F8490"/>
  <c r="F8493"/>
  <c r="D8493"/>
  <c r="D8498"/>
  <c r="F8498"/>
  <c r="F8501"/>
  <c r="D8501"/>
  <c r="D8506"/>
  <c r="F8506"/>
  <c r="F8509"/>
  <c r="D8509"/>
  <c r="D8514"/>
  <c r="F8514"/>
  <c r="F8517"/>
  <c r="D8517"/>
  <c r="D8522"/>
  <c r="F8522"/>
  <c r="F8525"/>
  <c r="D8525"/>
  <c r="D8530"/>
  <c r="F8530"/>
  <c r="F8533"/>
  <c r="D8533"/>
  <c r="D8538"/>
  <c r="F8538"/>
  <c r="F8541"/>
  <c r="D8541"/>
  <c r="D8546"/>
  <c r="F8546"/>
  <c r="F8549"/>
  <c r="D8549"/>
  <c r="D8554"/>
  <c r="F8554"/>
  <c r="F8557"/>
  <c r="D8557"/>
  <c r="D8562"/>
  <c r="F8562"/>
  <c r="F8565"/>
  <c r="D8565"/>
  <c r="D8570"/>
  <c r="F8570"/>
  <c r="F8573"/>
  <c r="D8573"/>
  <c r="D8578"/>
  <c r="F8578"/>
  <c r="F8581"/>
  <c r="D8581"/>
  <c r="D8586"/>
  <c r="F8586"/>
  <c r="F8589"/>
  <c r="D8589"/>
  <c r="D8594"/>
  <c r="F8594"/>
  <c r="F8597"/>
  <c r="D8597"/>
  <c r="D8602"/>
  <c r="F8602"/>
  <c r="F8605"/>
  <c r="D8605"/>
  <c r="D8610"/>
  <c r="F8610"/>
  <c r="F8613"/>
  <c r="D8613"/>
  <c r="D8618"/>
  <c r="F8618"/>
  <c r="F8621"/>
  <c r="D8621"/>
  <c r="D8626"/>
  <c r="F8626"/>
  <c r="F8629"/>
  <c r="D8629"/>
  <c r="D8634"/>
  <c r="F8634"/>
  <c r="F8637"/>
  <c r="D8637"/>
  <c r="D8642"/>
  <c r="F8642"/>
  <c r="F8645"/>
  <c r="D8645"/>
  <c r="D8650"/>
  <c r="F8650"/>
  <c r="F8653"/>
  <c r="D8653"/>
  <c r="D8658"/>
  <c r="F8658"/>
  <c r="F8661"/>
  <c r="D8661"/>
  <c r="D8666"/>
  <c r="F8666"/>
  <c r="F8669"/>
  <c r="D8669"/>
  <c r="D8674"/>
  <c r="F8674"/>
  <c r="F8677"/>
  <c r="D8677"/>
  <c r="D8682"/>
  <c r="F8682"/>
  <c r="F8685"/>
  <c r="D8685"/>
  <c r="D8690"/>
  <c r="F8690"/>
  <c r="F8693"/>
  <c r="D8693"/>
  <c r="D8698"/>
  <c r="F8698"/>
  <c r="F8701"/>
  <c r="D8701"/>
  <c r="D8706"/>
  <c r="F8706"/>
  <c r="F8709"/>
  <c r="D8709"/>
  <c r="D8714"/>
  <c r="F8714"/>
  <c r="F8717"/>
  <c r="D8717"/>
  <c r="D8722"/>
  <c r="F8722"/>
  <c r="F8725"/>
  <c r="D8725"/>
  <c r="D8730"/>
  <c r="F8730"/>
  <c r="F8733"/>
  <c r="D8733"/>
  <c r="D8738"/>
  <c r="F8738"/>
  <c r="F8741"/>
  <c r="D8741"/>
  <c r="D8746"/>
  <c r="F8746"/>
  <c r="F8749"/>
  <c r="D8749"/>
  <c r="D8754"/>
  <c r="F8754"/>
  <c r="F8757"/>
  <c r="D8757"/>
  <c r="D8762"/>
  <c r="F8762"/>
  <c r="F8765"/>
  <c r="D8765"/>
  <c r="D8770"/>
  <c r="F8770"/>
  <c r="F8773"/>
  <c r="D8773"/>
  <c r="D8778"/>
  <c r="F8778"/>
  <c r="F8781"/>
  <c r="D8781"/>
  <c r="D8786"/>
  <c r="F8786"/>
  <c r="F8789"/>
  <c r="D8789"/>
  <c r="D8794"/>
  <c r="F8794"/>
  <c r="F8797"/>
  <c r="D8797"/>
  <c r="D8802"/>
  <c r="F8802"/>
  <c r="F8805"/>
  <c r="D8805"/>
  <c r="D8810"/>
  <c r="F8810"/>
  <c r="F8813"/>
  <c r="D8813"/>
  <c r="D8818"/>
  <c r="F8818"/>
  <c r="F8821"/>
  <c r="D8821"/>
  <c r="D8826"/>
  <c r="F8826"/>
  <c r="F8829"/>
  <c r="D8829"/>
  <c r="D8834"/>
  <c r="F8834"/>
  <c r="F8837"/>
  <c r="D8837"/>
  <c r="D8842"/>
  <c r="F8842"/>
  <c r="F8845"/>
  <c r="D8845"/>
  <c r="D8850"/>
  <c r="F8850"/>
  <c r="F8853"/>
  <c r="D8853"/>
  <c r="D8858"/>
  <c r="F8858"/>
  <c r="F8861"/>
  <c r="D8861"/>
  <c r="D8866"/>
  <c r="F8866"/>
  <c r="F8869"/>
  <c r="D8869"/>
  <c r="D8874"/>
  <c r="F8874"/>
  <c r="F8877"/>
  <c r="D8877"/>
  <c r="D8882"/>
  <c r="F8882"/>
  <c r="F8885"/>
  <c r="D8885"/>
  <c r="D8890"/>
  <c r="F8890"/>
  <c r="F8893"/>
  <c r="D8893"/>
  <c r="D8898"/>
  <c r="F8898"/>
  <c r="F8901"/>
  <c r="D8901"/>
  <c r="D8906"/>
  <c r="F8906"/>
  <c r="F8909"/>
  <c r="D8909"/>
  <c r="D8914"/>
  <c r="F8914"/>
  <c r="F8917"/>
  <c r="D8917"/>
  <c r="D8922"/>
  <c r="F8922"/>
  <c r="F8925"/>
  <c r="D8925"/>
  <c r="D8930"/>
  <c r="F8930"/>
  <c r="F8933"/>
  <c r="D8933"/>
  <c r="D8938"/>
  <c r="F8938"/>
  <c r="F8941"/>
  <c r="D8941"/>
  <c r="D8946"/>
  <c r="F8946"/>
  <c r="F8949"/>
  <c r="D8949"/>
  <c r="D8954"/>
  <c r="F8954"/>
  <c r="F8957"/>
  <c r="D8957"/>
  <c r="D8962"/>
  <c r="F8962"/>
  <c r="F8965"/>
  <c r="D8965"/>
  <c r="D8970"/>
  <c r="F8970"/>
  <c r="F8973"/>
  <c r="D8973"/>
  <c r="D8978"/>
  <c r="F8978"/>
  <c r="F8981"/>
  <c r="D8981"/>
  <c r="D8986"/>
  <c r="F8986"/>
  <c r="F8989"/>
  <c r="D8989"/>
  <c r="D8994"/>
  <c r="F8994"/>
  <c r="F8997"/>
  <c r="D8997"/>
  <c r="D9002"/>
  <c r="F9002"/>
  <c r="F9005"/>
  <c r="D9005"/>
  <c r="D9010"/>
  <c r="F9010"/>
  <c r="F9013"/>
  <c r="D9013"/>
  <c r="D9018"/>
  <c r="F9018"/>
  <c r="F9021"/>
  <c r="D9021"/>
  <c r="D9026"/>
  <c r="F9026"/>
  <c r="F9029"/>
  <c r="D9029"/>
  <c r="D9034"/>
  <c r="F9034"/>
  <c r="F9037"/>
  <c r="D9037"/>
  <c r="D9042"/>
  <c r="F9042"/>
  <c r="F9045"/>
  <c r="D9045"/>
  <c r="D9050"/>
  <c r="F9050"/>
  <c r="F9053"/>
  <c r="D9053"/>
  <c r="D9058"/>
  <c r="F9058"/>
  <c r="F9061"/>
  <c r="D9061"/>
  <c r="D9066"/>
  <c r="F9066"/>
  <c r="F9069"/>
  <c r="D9069"/>
  <c r="D9074"/>
  <c r="F9074"/>
  <c r="F9077"/>
  <c r="D9077"/>
  <c r="D9082"/>
  <c r="F9082"/>
  <c r="F9085"/>
  <c r="D9085"/>
  <c r="D9090"/>
  <c r="F9090"/>
  <c r="F9093"/>
  <c r="D9093"/>
  <c r="D9098"/>
  <c r="F9098"/>
  <c r="F9101"/>
  <c r="D9101"/>
  <c r="D9106"/>
  <c r="F9106"/>
  <c r="F9109"/>
  <c r="D9109"/>
  <c r="D9114"/>
  <c r="F9114"/>
  <c r="F9117"/>
  <c r="D9117"/>
  <c r="D9122"/>
  <c r="F9122"/>
  <c r="F9125"/>
  <c r="D9125"/>
  <c r="D9130"/>
  <c r="F9130"/>
  <c r="F9133"/>
  <c r="D9133"/>
  <c r="D9138"/>
  <c r="F9138"/>
  <c r="F9141"/>
  <c r="D9141"/>
  <c r="D9146"/>
  <c r="F9146"/>
  <c r="F9149"/>
  <c r="D9149"/>
  <c r="D9154"/>
  <c r="F9154"/>
  <c r="F9157"/>
  <c r="D9157"/>
  <c r="D9162"/>
  <c r="F9162"/>
  <c r="F9165"/>
  <c r="D9165"/>
  <c r="D9170"/>
  <c r="F9170"/>
  <c r="F9173"/>
  <c r="D9173"/>
  <c r="D9178"/>
  <c r="F9178"/>
  <c r="F9181"/>
  <c r="D9181"/>
  <c r="D9186"/>
  <c r="F9186"/>
  <c r="F9189"/>
  <c r="D9189"/>
  <c r="D9194"/>
  <c r="F9194"/>
  <c r="F9197"/>
  <c r="D9197"/>
  <c r="D9202"/>
  <c r="F9202"/>
  <c r="F9205"/>
  <c r="D9205"/>
  <c r="D9210"/>
  <c r="F9210"/>
  <c r="F9213"/>
  <c r="D9213"/>
  <c r="D9218"/>
  <c r="F9218"/>
  <c r="D9222"/>
  <c r="F9222"/>
  <c r="D8204"/>
  <c r="F8204"/>
  <c r="D8208"/>
  <c r="F8208"/>
  <c r="D8212"/>
  <c r="F8212"/>
  <c r="D8216"/>
  <c r="F8216"/>
  <c r="D8220"/>
  <c r="F8220"/>
  <c r="D8224"/>
  <c r="F8224"/>
  <c r="D8228"/>
  <c r="F8228"/>
  <c r="D8232"/>
  <c r="F8232"/>
  <c r="D8236"/>
  <c r="F8236"/>
  <c r="D8240"/>
  <c r="F8240"/>
  <c r="D8244"/>
  <c r="F8244"/>
  <c r="D8248"/>
  <c r="F8248"/>
  <c r="D8252"/>
  <c r="F8252"/>
  <c r="D8256"/>
  <c r="F8256"/>
  <c r="D8260"/>
  <c r="F8260"/>
  <c r="D8264"/>
  <c r="F8264"/>
  <c r="D8268"/>
  <c r="F8268"/>
  <c r="D8272"/>
  <c r="F8272"/>
  <c r="D8276"/>
  <c r="F8276"/>
  <c r="D8280"/>
  <c r="F8280"/>
  <c r="D8284"/>
  <c r="F8284"/>
  <c r="D8288"/>
  <c r="F8288"/>
  <c r="D8292"/>
  <c r="F8292"/>
  <c r="D8296"/>
  <c r="F8296"/>
  <c r="D8300"/>
  <c r="F8300"/>
  <c r="D8304"/>
  <c r="F8304"/>
  <c r="D8308"/>
  <c r="F8308"/>
  <c r="D8312"/>
  <c r="F8312"/>
  <c r="D8316"/>
  <c r="F8316"/>
  <c r="D8320"/>
  <c r="F8320"/>
  <c r="D8324"/>
  <c r="F8324"/>
  <c r="D8328"/>
  <c r="F8328"/>
  <c r="D8332"/>
  <c r="F8332"/>
  <c r="D8336"/>
  <c r="F8336"/>
  <c r="D8340"/>
  <c r="F8340"/>
  <c r="D8344"/>
  <c r="F8344"/>
  <c r="D8348"/>
  <c r="F8348"/>
  <c r="D8352"/>
  <c r="F8352"/>
  <c r="D8356"/>
  <c r="F8356"/>
  <c r="D8360"/>
  <c r="F8360"/>
  <c r="D8364"/>
  <c r="F8364"/>
  <c r="D8368"/>
  <c r="F8368"/>
  <c r="D8372"/>
  <c r="F8372"/>
  <c r="D8376"/>
  <c r="F8376"/>
  <c r="D8380"/>
  <c r="F8380"/>
  <c r="D8384"/>
  <c r="F8384"/>
  <c r="D8388"/>
  <c r="F8388"/>
  <c r="D8392"/>
  <c r="F8392"/>
  <c r="D8396"/>
  <c r="F8396"/>
  <c r="D8400"/>
  <c r="F8400"/>
  <c r="D8404"/>
  <c r="F8404"/>
  <c r="D8408"/>
  <c r="F8408"/>
  <c r="D8412"/>
  <c r="F8412"/>
  <c r="D8416"/>
  <c r="F8416"/>
  <c r="D8420"/>
  <c r="F8420"/>
  <c r="D8424"/>
  <c r="F8424"/>
  <c r="D8428"/>
  <c r="F8428"/>
  <c r="D8432"/>
  <c r="F8432"/>
  <c r="D8436"/>
  <c r="F8436"/>
  <c r="D8440"/>
  <c r="F8440"/>
  <c r="D8444"/>
  <c r="F8444"/>
  <c r="D8448"/>
  <c r="F8448"/>
  <c r="D8452"/>
  <c r="F8452"/>
  <c r="D8456"/>
  <c r="F8456"/>
  <c r="D8460"/>
  <c r="F8460"/>
  <c r="D8464"/>
  <c r="F8464"/>
  <c r="D8468"/>
  <c r="F8468"/>
  <c r="D8472"/>
  <c r="F8472"/>
  <c r="D8476"/>
  <c r="F8476"/>
  <c r="D8480"/>
  <c r="F8480"/>
  <c r="D8484"/>
  <c r="F8484"/>
  <c r="D8488"/>
  <c r="F8488"/>
  <c r="D8492"/>
  <c r="F8492"/>
  <c r="D8496"/>
  <c r="F8496"/>
  <c r="D8500"/>
  <c r="F8500"/>
  <c r="D8504"/>
  <c r="F8504"/>
  <c r="D8508"/>
  <c r="F8508"/>
  <c r="D8512"/>
  <c r="F8512"/>
  <c r="D8516"/>
  <c r="F8516"/>
  <c r="D8520"/>
  <c r="F8520"/>
  <c r="D8524"/>
  <c r="F8524"/>
  <c r="D8528"/>
  <c r="F8528"/>
  <c r="D8532"/>
  <c r="F8532"/>
  <c r="D8536"/>
  <c r="F8536"/>
  <c r="D8540"/>
  <c r="F8540"/>
  <c r="D8544"/>
  <c r="F8544"/>
  <c r="D8548"/>
  <c r="F8548"/>
  <c r="D8552"/>
  <c r="F8552"/>
  <c r="D8556"/>
  <c r="F8556"/>
  <c r="D8560"/>
  <c r="F8560"/>
  <c r="D8564"/>
  <c r="F8564"/>
  <c r="D8568"/>
  <c r="F8568"/>
  <c r="D8572"/>
  <c r="F8572"/>
  <c r="D8576"/>
  <c r="F8576"/>
  <c r="D8580"/>
  <c r="F8580"/>
  <c r="D8584"/>
  <c r="F8584"/>
  <c r="D8588"/>
  <c r="F8588"/>
  <c r="D8592"/>
  <c r="F8592"/>
  <c r="D8596"/>
  <c r="F8596"/>
  <c r="D8600"/>
  <c r="F8600"/>
  <c r="D8604"/>
  <c r="F8604"/>
  <c r="D8608"/>
  <c r="F8608"/>
  <c r="D8612"/>
  <c r="F8612"/>
  <c r="D8616"/>
  <c r="F8616"/>
  <c r="D8620"/>
  <c r="F8620"/>
  <c r="D8624"/>
  <c r="F8624"/>
  <c r="D8628"/>
  <c r="F8628"/>
  <c r="D8632"/>
  <c r="F8632"/>
  <c r="D8636"/>
  <c r="F8636"/>
  <c r="D8640"/>
  <c r="F8640"/>
  <c r="D8644"/>
  <c r="F8644"/>
  <c r="D8648"/>
  <c r="F8648"/>
  <c r="D8652"/>
  <c r="F8652"/>
  <c r="D8656"/>
  <c r="F8656"/>
  <c r="D8660"/>
  <c r="F8660"/>
  <c r="D8664"/>
  <c r="F8664"/>
  <c r="D8668"/>
  <c r="F8668"/>
  <c r="D8672"/>
  <c r="F8672"/>
  <c r="D8676"/>
  <c r="F8676"/>
  <c r="D8680"/>
  <c r="F8680"/>
  <c r="D8684"/>
  <c r="F8684"/>
  <c r="D8688"/>
  <c r="F8688"/>
  <c r="D8692"/>
  <c r="F8692"/>
  <c r="D8696"/>
  <c r="F8696"/>
  <c r="D8700"/>
  <c r="F8700"/>
  <c r="D8704"/>
  <c r="F8704"/>
  <c r="D8708"/>
  <c r="F8708"/>
  <c r="D8712"/>
  <c r="F8712"/>
  <c r="D8716"/>
  <c r="F8716"/>
  <c r="D8720"/>
  <c r="F8720"/>
  <c r="D8724"/>
  <c r="F8724"/>
  <c r="D8728"/>
  <c r="F8728"/>
  <c r="D8732"/>
  <c r="F8732"/>
  <c r="D8736"/>
  <c r="F8736"/>
  <c r="D8740"/>
  <c r="F8740"/>
  <c r="D8744"/>
  <c r="F8744"/>
  <c r="D8748"/>
  <c r="F8748"/>
  <c r="D8752"/>
  <c r="F8752"/>
  <c r="D8756"/>
  <c r="F8756"/>
  <c r="D8760"/>
  <c r="F8760"/>
  <c r="D8764"/>
  <c r="F8764"/>
  <c r="D8768"/>
  <c r="F8768"/>
  <c r="D8772"/>
  <c r="F8772"/>
  <c r="D8776"/>
  <c r="F8776"/>
  <c r="D8780"/>
  <c r="F8780"/>
  <c r="D8784"/>
  <c r="F8784"/>
  <c r="D8788"/>
  <c r="F8788"/>
  <c r="D8792"/>
  <c r="F8792"/>
  <c r="D8796"/>
  <c r="F8796"/>
  <c r="D8800"/>
  <c r="F8800"/>
  <c r="D8804"/>
  <c r="F8804"/>
  <c r="D8808"/>
  <c r="F8808"/>
  <c r="D8812"/>
  <c r="F8812"/>
  <c r="D8816"/>
  <c r="F8816"/>
  <c r="D8820"/>
  <c r="F8820"/>
  <c r="D8824"/>
  <c r="F8824"/>
  <c r="D8828"/>
  <c r="F8828"/>
  <c r="D8832"/>
  <c r="F8832"/>
  <c r="D8836"/>
  <c r="F8836"/>
  <c r="D8840"/>
  <c r="F8840"/>
  <c r="D8844"/>
  <c r="F8844"/>
  <c r="D8848"/>
  <c r="F8848"/>
  <c r="D8852"/>
  <c r="F8852"/>
  <c r="D8856"/>
  <c r="F8856"/>
  <c r="D8860"/>
  <c r="F8860"/>
  <c r="D8864"/>
  <c r="F8864"/>
  <c r="D8868"/>
  <c r="F8868"/>
  <c r="D8872"/>
  <c r="F8872"/>
  <c r="D8876"/>
  <c r="F8876"/>
  <c r="D8880"/>
  <c r="F8880"/>
  <c r="D8884"/>
  <c r="F8884"/>
  <c r="D8888"/>
  <c r="F8888"/>
  <c r="D8892"/>
  <c r="F8892"/>
  <c r="D8896"/>
  <c r="F8896"/>
  <c r="D8900"/>
  <c r="F8900"/>
  <c r="D8904"/>
  <c r="F8904"/>
  <c r="D8908"/>
  <c r="F8908"/>
  <c r="D8912"/>
  <c r="F8912"/>
  <c r="D8916"/>
  <c r="F8916"/>
  <c r="D8920"/>
  <c r="F8920"/>
  <c r="D8924"/>
  <c r="F8924"/>
  <c r="D8928"/>
  <c r="F8928"/>
  <c r="D8932"/>
  <c r="F8932"/>
  <c r="D8936"/>
  <c r="F8936"/>
  <c r="D8940"/>
  <c r="F8940"/>
  <c r="D8944"/>
  <c r="F8944"/>
  <c r="D8948"/>
  <c r="F8948"/>
  <c r="D8952"/>
  <c r="F8952"/>
  <c r="D8956"/>
  <c r="F8956"/>
  <c r="D8960"/>
  <c r="F8960"/>
  <c r="D8964"/>
  <c r="F8964"/>
  <c r="D8968"/>
  <c r="F8968"/>
  <c r="D8972"/>
  <c r="F8972"/>
  <c r="D8976"/>
  <c r="F8976"/>
  <c r="D8980"/>
  <c r="F8980"/>
  <c r="D8984"/>
  <c r="F8984"/>
  <c r="D8988"/>
  <c r="F8988"/>
  <c r="D8992"/>
  <c r="F8992"/>
  <c r="D8996"/>
  <c r="F8996"/>
  <c r="D9000"/>
  <c r="F9000"/>
  <c r="D9004"/>
  <c r="F9004"/>
  <c r="D9008"/>
  <c r="F9008"/>
  <c r="D9012"/>
  <c r="F9012"/>
  <c r="D9016"/>
  <c r="F9016"/>
  <c r="D9020"/>
  <c r="F9020"/>
  <c r="D9024"/>
  <c r="F9024"/>
  <c r="D9028"/>
  <c r="F9028"/>
  <c r="D9032"/>
  <c r="F9032"/>
  <c r="D9036"/>
  <c r="F9036"/>
  <c r="D9040"/>
  <c r="F9040"/>
  <c r="D9044"/>
  <c r="F9044"/>
  <c r="D9048"/>
  <c r="F9048"/>
  <c r="D9052"/>
  <c r="F9052"/>
  <c r="D9056"/>
  <c r="F9056"/>
  <c r="D9060"/>
  <c r="F9060"/>
  <c r="D9064"/>
  <c r="F9064"/>
  <c r="D9068"/>
  <c r="F9068"/>
  <c r="D9072"/>
  <c r="F9072"/>
  <c r="D9076"/>
  <c r="F9076"/>
  <c r="D9080"/>
  <c r="F9080"/>
  <c r="D9084"/>
  <c r="F9084"/>
  <c r="D9088"/>
  <c r="F9088"/>
  <c r="D9092"/>
  <c r="F9092"/>
  <c r="D9096"/>
  <c r="F9096"/>
  <c r="D9100"/>
  <c r="F9100"/>
  <c r="D9104"/>
  <c r="F9104"/>
  <c r="D9108"/>
  <c r="F9108"/>
  <c r="D9112"/>
  <c r="F9112"/>
  <c r="D9116"/>
  <c r="F9116"/>
  <c r="D9120"/>
  <c r="F9120"/>
  <c r="D9124"/>
  <c r="F9124"/>
  <c r="D9128"/>
  <c r="F9128"/>
  <c r="D9132"/>
  <c r="F9132"/>
  <c r="D9136"/>
  <c r="F9136"/>
  <c r="D9140"/>
  <c r="F9140"/>
  <c r="D9144"/>
  <c r="F9144"/>
  <c r="D9148"/>
  <c r="F9148"/>
  <c r="D9152"/>
  <c r="F9152"/>
  <c r="D9156"/>
  <c r="F9156"/>
  <c r="D9160"/>
  <c r="F9160"/>
  <c r="D9164"/>
  <c r="F9164"/>
  <c r="D9168"/>
  <c r="F9168"/>
  <c r="D9172"/>
  <c r="F9172"/>
  <c r="D9176"/>
  <c r="F9176"/>
  <c r="D9180"/>
  <c r="F9180"/>
  <c r="D9184"/>
  <c r="F9184"/>
  <c r="D9188"/>
  <c r="F9188"/>
  <c r="D9192"/>
  <c r="F9192"/>
  <c r="D9196"/>
  <c r="F9196"/>
  <c r="D9200"/>
  <c r="F9200"/>
  <c r="D9204"/>
  <c r="F9204"/>
  <c r="D9208"/>
  <c r="F9208"/>
  <c r="D9212"/>
  <c r="F9212"/>
  <c r="D9216"/>
  <c r="F9216"/>
  <c r="D9220"/>
  <c r="F9220"/>
  <c r="D9224"/>
  <c r="F9224"/>
  <c r="D9221"/>
  <c r="D9225"/>
  <c r="D5388"/>
  <c r="D5392"/>
  <c r="D5396"/>
  <c r="D5400"/>
  <c r="D5404"/>
  <c r="D5408"/>
  <c r="D5412"/>
  <c r="D5416"/>
  <c r="D5420"/>
  <c r="D5424"/>
  <c r="D5428"/>
  <c r="D5432"/>
  <c r="D5436"/>
  <c r="D5440"/>
  <c r="D5444"/>
  <c r="D5448"/>
  <c r="D5452"/>
  <c r="D5456"/>
  <c r="D5460"/>
  <c r="D5464"/>
  <c r="D5468"/>
  <c r="D5472"/>
  <c r="D5476"/>
  <c r="D5480"/>
  <c r="D5484"/>
  <c r="D5488"/>
  <c r="D5492"/>
  <c r="D5496"/>
  <c r="D5500"/>
  <c r="D5504"/>
  <c r="D5508"/>
  <c r="D5512"/>
  <c r="D5516"/>
  <c r="D5520"/>
  <c r="D5524"/>
  <c r="D5528"/>
  <c r="D5532"/>
  <c r="D5536"/>
  <c r="D5540"/>
  <c r="D5544"/>
  <c r="D5548"/>
  <c r="D5552"/>
  <c r="D5556"/>
  <c r="D5560"/>
  <c r="D5564"/>
  <c r="D5568"/>
  <c r="D5572"/>
  <c r="D5576"/>
  <c r="D5580"/>
  <c r="D5584"/>
  <c r="D5588"/>
  <c r="D5592"/>
  <c r="D5596"/>
  <c r="D5600"/>
  <c r="D5604"/>
  <c r="D5608"/>
  <c r="D5612"/>
  <c r="D5616"/>
  <c r="D5620"/>
  <c r="D5624"/>
  <c r="D5628"/>
  <c r="D5632"/>
  <c r="D5636"/>
  <c r="D5640"/>
  <c r="D5644"/>
  <c r="D5648"/>
  <c r="D5652"/>
  <c r="D5656"/>
  <c r="D5660"/>
  <c r="D5664"/>
  <c r="D5668"/>
  <c r="D5672"/>
  <c r="D5676"/>
  <c r="D5680"/>
  <c r="D5684"/>
  <c r="D5688"/>
  <c r="D5692"/>
  <c r="D5696"/>
  <c r="D5700"/>
  <c r="D5704"/>
  <c r="D5708"/>
  <c r="D5712"/>
  <c r="D5716"/>
  <c r="D5720"/>
  <c r="D5724"/>
  <c r="D5728"/>
  <c r="D5732"/>
  <c r="D5736"/>
  <c r="D5740"/>
  <c r="D5744"/>
  <c r="D5748"/>
  <c r="D5752"/>
  <c r="D5756"/>
  <c r="D5760"/>
  <c r="D5764"/>
  <c r="D5768"/>
  <c r="D5772"/>
  <c r="D5776"/>
  <c r="D5780"/>
  <c r="D5784"/>
  <c r="D5788"/>
  <c r="D5792"/>
  <c r="D5796"/>
  <c r="D5800"/>
  <c r="D5804"/>
  <c r="D5808"/>
  <c r="D5812"/>
  <c r="D5816"/>
  <c r="D4"/>
  <c r="D10"/>
  <c r="D12"/>
  <c r="D16"/>
  <c r="D20"/>
  <c r="D24"/>
  <c r="D28"/>
  <c r="D32"/>
  <c r="D36"/>
  <c r="D40"/>
  <c r="D44"/>
  <c r="D48"/>
  <c r="D52"/>
  <c r="D56"/>
  <c r="D60"/>
  <c r="D64"/>
  <c r="D68"/>
  <c r="D72"/>
  <c r="D76"/>
  <c r="D80"/>
  <c r="D84"/>
  <c r="D88"/>
  <c r="D92"/>
  <c r="D96"/>
  <c r="D100"/>
  <c r="D104"/>
  <c r="D108"/>
  <c r="D112"/>
  <c r="D116"/>
  <c r="D120"/>
  <c r="D124"/>
  <c r="D128"/>
  <c r="D132"/>
  <c r="D136"/>
  <c r="D140"/>
  <c r="D144"/>
  <c r="D148"/>
  <c r="D152"/>
  <c r="D156"/>
  <c r="D160"/>
  <c r="D164"/>
  <c r="D168"/>
  <c r="D172"/>
  <c r="D176"/>
  <c r="D180"/>
  <c r="D184"/>
  <c r="D188"/>
  <c r="D192"/>
  <c r="D196"/>
  <c r="D200"/>
  <c r="D204"/>
  <c r="D208"/>
  <c r="D212"/>
  <c r="D216"/>
  <c r="D220"/>
  <c r="D224"/>
  <c r="D228"/>
  <c r="D232"/>
  <c r="D236"/>
  <c r="D240"/>
  <c r="D244"/>
  <c r="D248"/>
  <c r="D252"/>
  <c r="D256"/>
  <c r="D260"/>
  <c r="D264"/>
  <c r="D268"/>
  <c r="D272"/>
  <c r="D276"/>
  <c r="D280"/>
  <c r="D284"/>
  <c r="D288"/>
  <c r="D292"/>
  <c r="D296"/>
  <c r="D300"/>
  <c r="D304"/>
  <c r="D308"/>
  <c r="D312"/>
  <c r="D316"/>
  <c r="D320"/>
  <c r="D324"/>
  <c r="D328"/>
  <c r="D332"/>
  <c r="D336"/>
  <c r="D340"/>
  <c r="D344"/>
  <c r="D348"/>
  <c r="D352"/>
  <c r="D356"/>
  <c r="D360"/>
  <c r="D364"/>
  <c r="D368"/>
  <c r="D372"/>
  <c r="D376"/>
  <c r="D380"/>
  <c r="D384"/>
  <c r="D388"/>
  <c r="D392"/>
  <c r="D396"/>
  <c r="D400"/>
  <c r="D404"/>
  <c r="D408"/>
  <c r="D412"/>
  <c r="D416"/>
  <c r="D420"/>
  <c r="D424"/>
  <c r="D428"/>
  <c r="D432"/>
  <c r="D436"/>
  <c r="D440"/>
  <c r="D444"/>
  <c r="D448"/>
  <c r="D452"/>
  <c r="D456"/>
  <c r="D460"/>
  <c r="D464"/>
  <c r="D468"/>
  <c r="D472"/>
  <c r="D476"/>
  <c r="D480"/>
  <c r="D484"/>
  <c r="D488"/>
  <c r="D492"/>
  <c r="D496"/>
  <c r="D500"/>
  <c r="D504"/>
  <c r="D508"/>
  <c r="D512"/>
  <c r="D516"/>
  <c r="D520"/>
  <c r="D524"/>
  <c r="D528"/>
  <c r="D532"/>
  <c r="D536"/>
  <c r="D540"/>
  <c r="D544"/>
  <c r="D548"/>
  <c r="D552"/>
  <c r="D556"/>
  <c r="D560"/>
  <c r="D564"/>
  <c r="D568"/>
  <c r="D572"/>
  <c r="D576"/>
  <c r="D580"/>
  <c r="D584"/>
  <c r="D588"/>
  <c r="D592"/>
  <c r="D596"/>
  <c r="D600"/>
  <c r="D604"/>
  <c r="D608"/>
  <c r="D612"/>
  <c r="D616"/>
  <c r="D620"/>
  <c r="D624"/>
  <c r="D628"/>
  <c r="D632"/>
  <c r="D636"/>
  <c r="D640"/>
  <c r="D644"/>
  <c r="D648"/>
  <c r="D652"/>
  <c r="D656"/>
  <c r="D660"/>
  <c r="D664"/>
  <c r="D668"/>
  <c r="D672"/>
  <c r="D676"/>
  <c r="D684"/>
  <c r="D688"/>
  <c r="D692"/>
  <c r="D696"/>
  <c r="D700"/>
  <c r="D704"/>
  <c r="D708"/>
  <c r="D712"/>
  <c r="D716"/>
  <c r="D720"/>
  <c r="D724"/>
  <c r="D728"/>
  <c r="D732"/>
  <c r="D736"/>
  <c r="D740"/>
  <c r="D744"/>
  <c r="D748"/>
  <c r="D752"/>
  <c r="D756"/>
  <c r="D760"/>
  <c r="D764"/>
  <c r="D768"/>
  <c r="D772"/>
  <c r="D776"/>
  <c r="D780"/>
  <c r="D784"/>
  <c r="D788"/>
  <c r="D792"/>
  <c r="D796"/>
  <c r="D800"/>
  <c r="D804"/>
  <c r="D808"/>
  <c r="D812"/>
  <c r="D816"/>
  <c r="D820"/>
  <c r="D824"/>
  <c r="D828"/>
  <c r="D832"/>
  <c r="D836"/>
  <c r="D840"/>
  <c r="D844"/>
  <c r="D848"/>
  <c r="D852"/>
  <c r="D856"/>
  <c r="D860"/>
  <c r="D864"/>
  <c r="D868"/>
  <c r="D872"/>
  <c r="D876"/>
  <c r="D880"/>
  <c r="D884"/>
  <c r="D888"/>
  <c r="D892"/>
  <c r="D896"/>
  <c r="D900"/>
  <c r="D904"/>
  <c r="D908"/>
  <c r="D912"/>
  <c r="D916"/>
  <c r="D920"/>
  <c r="D924"/>
  <c r="D928"/>
  <c r="D932"/>
  <c r="D936"/>
  <c r="D940"/>
  <c r="D944"/>
  <c r="D948"/>
  <c r="D952"/>
  <c r="D956"/>
  <c r="D960"/>
  <c r="D964"/>
  <c r="D970"/>
  <c r="D972"/>
  <c r="D974"/>
  <c r="D976"/>
  <c r="D978"/>
  <c r="D980"/>
  <c r="D982"/>
  <c r="D984"/>
  <c r="D986"/>
  <c r="D988"/>
  <c r="D990"/>
  <c r="D992"/>
  <c r="D994"/>
  <c r="D996"/>
  <c r="D998"/>
  <c r="D1000"/>
  <c r="D1002"/>
  <c r="D1004"/>
  <c r="D1006"/>
  <c r="D1008"/>
  <c r="D1010"/>
  <c r="D1012"/>
  <c r="D1014"/>
  <c r="D1016"/>
  <c r="D1018"/>
  <c r="D1020"/>
  <c r="D1022"/>
  <c r="D1024"/>
  <c r="D1026"/>
  <c r="D1028"/>
  <c r="D1030"/>
  <c r="D1032"/>
  <c r="D1034"/>
  <c r="D1036"/>
  <c r="D1038"/>
  <c r="D1040"/>
  <c r="D1042"/>
  <c r="D1044"/>
  <c r="D1046"/>
  <c r="D1048"/>
  <c r="D1050"/>
  <c r="D1052"/>
  <c r="D1054"/>
  <c r="D1056"/>
  <c r="D1058"/>
  <c r="D1060"/>
  <c r="D1062"/>
  <c r="D1064"/>
  <c r="D1066"/>
  <c r="D1068"/>
  <c r="D1070"/>
  <c r="D1072"/>
  <c r="D1074"/>
  <c r="D1076"/>
  <c r="D1078"/>
  <c r="D1080"/>
  <c r="D1082"/>
  <c r="D1084"/>
  <c r="D1086"/>
  <c r="D1088"/>
  <c r="D1090"/>
  <c r="D1092"/>
  <c r="D1094"/>
  <c r="D1096"/>
  <c r="D1098"/>
  <c r="D1100"/>
  <c r="D1102"/>
  <c r="D1104"/>
  <c r="D1106"/>
  <c r="D1108"/>
  <c r="D1110"/>
  <c r="D1112"/>
  <c r="D1114"/>
  <c r="D1116"/>
  <c r="D1118"/>
  <c r="D1120"/>
  <c r="D1122"/>
  <c r="D1124"/>
  <c r="D1126"/>
  <c r="D1128"/>
  <c r="D1130"/>
  <c r="D1132"/>
  <c r="D1134"/>
  <c r="D1136"/>
  <c r="D1138"/>
  <c r="D1140"/>
  <c r="D1142"/>
  <c r="D1144"/>
  <c r="D1146"/>
  <c r="D1148"/>
  <c r="D1150"/>
  <c r="D1152"/>
  <c r="D1154"/>
  <c r="D1156"/>
  <c r="D1158"/>
  <c r="D1160"/>
  <c r="D1162"/>
  <c r="D1164"/>
  <c r="D1166"/>
  <c r="D1168"/>
  <c r="D1170"/>
  <c r="D1172"/>
  <c r="D1174"/>
  <c r="D1176"/>
  <c r="D1178"/>
  <c r="D1180"/>
  <c r="D1182"/>
  <c r="D1184"/>
  <c r="D1186"/>
  <c r="D1188"/>
  <c r="D1190"/>
  <c r="D1192"/>
  <c r="D1194"/>
  <c r="D1196"/>
  <c r="D1198"/>
  <c r="D1200"/>
  <c r="D1202"/>
  <c r="D1204"/>
  <c r="D1206"/>
  <c r="D1208"/>
  <c r="D1210"/>
  <c r="D1212"/>
  <c r="D1214"/>
  <c r="D1216"/>
  <c r="D1218"/>
  <c r="D1220"/>
  <c r="D1222"/>
  <c r="D1224"/>
  <c r="D1226"/>
  <c r="D1228"/>
  <c r="D1230"/>
  <c r="D1232"/>
  <c r="D1234"/>
  <c r="D1236"/>
  <c r="D1238"/>
  <c r="D1240"/>
  <c r="D1242"/>
  <c r="D1244"/>
  <c r="D1246"/>
  <c r="D1248"/>
  <c r="D1250"/>
  <c r="D1252"/>
  <c r="D1254"/>
  <c r="D1256"/>
  <c r="D1258"/>
  <c r="D1260"/>
  <c r="D1262"/>
  <c r="D1264"/>
  <c r="D1266"/>
  <c r="D1268"/>
  <c r="D1270"/>
  <c r="D1272"/>
  <c r="D1274"/>
  <c r="D1276"/>
  <c r="D1278"/>
  <c r="D1280"/>
  <c r="D1282"/>
  <c r="D1284"/>
  <c r="D1286"/>
  <c r="D1288"/>
  <c r="D1290"/>
  <c r="D1292"/>
  <c r="D1294"/>
  <c r="D1296"/>
  <c r="D1298"/>
  <c r="D1302"/>
  <c r="D1304"/>
  <c r="D1306"/>
  <c r="D1308"/>
  <c r="D1310"/>
  <c r="D1312"/>
  <c r="D1314"/>
  <c r="D1316"/>
  <c r="D1318"/>
  <c r="D1320"/>
  <c r="D1322"/>
  <c r="D1324"/>
  <c r="D1326"/>
  <c r="D1328"/>
  <c r="D1330"/>
  <c r="D1332"/>
  <c r="D1334"/>
  <c r="D1336"/>
  <c r="D5387"/>
  <c r="D5390"/>
  <c r="D5394"/>
  <c r="D5398"/>
  <c r="D5402"/>
  <c r="D5406"/>
  <c r="D5410"/>
  <c r="D5414"/>
  <c r="D5418"/>
  <c r="D5422"/>
  <c r="D5426"/>
  <c r="D5430"/>
  <c r="D5434"/>
  <c r="D5438"/>
  <c r="D5442"/>
  <c r="D5446"/>
  <c r="D5450"/>
  <c r="D5454"/>
  <c r="D5458"/>
  <c r="D5462"/>
  <c r="D5466"/>
  <c r="D5470"/>
  <c r="D5474"/>
  <c r="D5478"/>
  <c r="D5482"/>
  <c r="D5486"/>
  <c r="D5490"/>
  <c r="D5494"/>
  <c r="D5498"/>
  <c r="D5502"/>
  <c r="D5506"/>
  <c r="D5510"/>
  <c r="D5514"/>
  <c r="D5518"/>
  <c r="D5522"/>
  <c r="D5526"/>
  <c r="D5530"/>
  <c r="D5534"/>
  <c r="D5538"/>
  <c r="D5542"/>
  <c r="D5546"/>
  <c r="D5550"/>
  <c r="D5554"/>
  <c r="D5558"/>
  <c r="D5562"/>
  <c r="D5566"/>
  <c r="D5570"/>
  <c r="D5574"/>
  <c r="D5578"/>
  <c r="D5582"/>
  <c r="D5586"/>
  <c r="D5590"/>
  <c r="D5594"/>
  <c r="D5598"/>
  <c r="D5602"/>
  <c r="D5606"/>
  <c r="D5610"/>
  <c r="D5614"/>
  <c r="D5618"/>
  <c r="D5622"/>
  <c r="D5626"/>
  <c r="D5630"/>
  <c r="D5634"/>
  <c r="D5638"/>
  <c r="D5642"/>
  <c r="D5646"/>
  <c r="D5650"/>
  <c r="D5654"/>
  <c r="D5658"/>
  <c r="D5662"/>
  <c r="D5666"/>
  <c r="D5670"/>
  <c r="D5674"/>
  <c r="D5678"/>
  <c r="D5682"/>
  <c r="D5686"/>
  <c r="D5690"/>
  <c r="D5694"/>
  <c r="D5698"/>
  <c r="D5702"/>
  <c r="D5706"/>
  <c r="D5710"/>
  <c r="D5820"/>
  <c r="D5824"/>
  <c r="D5828"/>
  <c r="D5832"/>
  <c r="D5836"/>
  <c r="D5840"/>
  <c r="D5844"/>
  <c r="D5848"/>
  <c r="D5852"/>
  <c r="D5856"/>
  <c r="D5860"/>
  <c r="D5864"/>
  <c r="D5868"/>
  <c r="D5872"/>
  <c r="D5876"/>
  <c r="D5880"/>
  <c r="D5884"/>
  <c r="D5888"/>
  <c r="D5892"/>
  <c r="D5896"/>
  <c r="D5900"/>
  <c r="D5904"/>
  <c r="D5908"/>
  <c r="D5912"/>
  <c r="D5916"/>
  <c r="D5920"/>
  <c r="D5924"/>
  <c r="D5928"/>
  <c r="D5932"/>
  <c r="D5936"/>
  <c r="D5940"/>
  <c r="D5944"/>
  <c r="D5948"/>
  <c r="D5952"/>
  <c r="D5956"/>
  <c r="D5960"/>
  <c r="D5964"/>
  <c r="D5968"/>
  <c r="D5972"/>
  <c r="D5976"/>
  <c r="D5980"/>
  <c r="D5984"/>
  <c r="D5988"/>
  <c r="D5992"/>
  <c r="D5996"/>
  <c r="D6000"/>
  <c r="D6004"/>
  <c r="D6008"/>
  <c r="D6012"/>
  <c r="D6016"/>
  <c r="D6020"/>
  <c r="D6024"/>
  <c r="D6028"/>
  <c r="D6032"/>
  <c r="D6036"/>
  <c r="D6040"/>
  <c r="D6044"/>
  <c r="D6048"/>
  <c r="D6052"/>
  <c r="D6056"/>
  <c r="D6060"/>
  <c r="D6064"/>
  <c r="D6068"/>
  <c r="D6072"/>
  <c r="D6076"/>
  <c r="D6080"/>
  <c r="D6084"/>
  <c r="D6088"/>
  <c r="D6092"/>
  <c r="D6096"/>
  <c r="D6100"/>
  <c r="D6104"/>
  <c r="D6108"/>
  <c r="D6112"/>
  <c r="D6116"/>
  <c r="D6120"/>
  <c r="D6124"/>
  <c r="D6128"/>
  <c r="D6132"/>
  <c r="D6136"/>
  <c r="D6140"/>
  <c r="D6144"/>
  <c r="D6148"/>
  <c r="D6152"/>
  <c r="D6156"/>
  <c r="D6160"/>
  <c r="D6164"/>
  <c r="D6168"/>
  <c r="D6172"/>
  <c r="D6176"/>
  <c r="D6180"/>
  <c r="D6184"/>
  <c r="D6188"/>
  <c r="D6192"/>
  <c r="D6196"/>
  <c r="D6200"/>
  <c r="D6204"/>
  <c r="D6208"/>
  <c r="D6212"/>
  <c r="D6216"/>
  <c r="D6220"/>
  <c r="D6224"/>
  <c r="D6228"/>
  <c r="D6232"/>
  <c r="D6236"/>
  <c r="D6240"/>
  <c r="D6244"/>
  <c r="D6248"/>
  <c r="D6252"/>
  <c r="D6256"/>
  <c r="D6260"/>
  <c r="D6264"/>
  <c r="D6268"/>
  <c r="D6272"/>
  <c r="D6276"/>
  <c r="D6280"/>
  <c r="D6284"/>
  <c r="D6288"/>
  <c r="D6292"/>
  <c r="D6296"/>
  <c r="D6300"/>
  <c r="D6304"/>
  <c r="D6308"/>
  <c r="D6312"/>
  <c r="D6316"/>
  <c r="D6320"/>
  <c r="D6324"/>
  <c r="D6328"/>
  <c r="D6332"/>
  <c r="D6336"/>
  <c r="D6340"/>
  <c r="D6344"/>
  <c r="D6348"/>
  <c r="D6352"/>
  <c r="D6356"/>
  <c r="D6360"/>
  <c r="D6364"/>
  <c r="D6368"/>
  <c r="D6372"/>
  <c r="D6376"/>
  <c r="D6380"/>
  <c r="D6384"/>
  <c r="D6388"/>
  <c r="D6392"/>
  <c r="D6396"/>
  <c r="D6400"/>
  <c r="D6404"/>
  <c r="D6408"/>
  <c r="D6412"/>
  <c r="D6416"/>
  <c r="D6420"/>
  <c r="D6424"/>
  <c r="D6428"/>
  <c r="D6432"/>
  <c r="D6436"/>
  <c r="D6440"/>
  <c r="D6444"/>
  <c r="D6448"/>
  <c r="D6452"/>
  <c r="D6456"/>
  <c r="D6460"/>
  <c r="D6464"/>
  <c r="D6468"/>
  <c r="D6472"/>
  <c r="D6476"/>
  <c r="D6480"/>
  <c r="D6484"/>
  <c r="D6488"/>
  <c r="D6492"/>
  <c r="D6496"/>
  <c r="D6500"/>
  <c r="D6504"/>
  <c r="D6508"/>
  <c r="D6512"/>
  <c r="D6516"/>
  <c r="D6520"/>
  <c r="D6524"/>
  <c r="D6528"/>
  <c r="D6532"/>
  <c r="D6536"/>
  <c r="D6540"/>
  <c r="D6544"/>
  <c r="D6548"/>
  <c r="D6552"/>
  <c r="D6556"/>
  <c r="D6560"/>
  <c r="D6564"/>
  <c r="D6568"/>
  <c r="D6572"/>
  <c r="D6576"/>
  <c r="D6580"/>
  <c r="D6584"/>
  <c r="D6588"/>
  <c r="D6592"/>
  <c r="D6596"/>
  <c r="D6600"/>
  <c r="D6604"/>
  <c r="D6608"/>
  <c r="D6612"/>
  <c r="D6616"/>
  <c r="D6620"/>
  <c r="D6624"/>
  <c r="D6628"/>
  <c r="D6632"/>
  <c r="D6636"/>
  <c r="D6640"/>
  <c r="D6644"/>
  <c r="D6648"/>
  <c r="D6652"/>
  <c r="D6656"/>
  <c r="D6660"/>
  <c r="D6664"/>
  <c r="D6668"/>
  <c r="D6672"/>
  <c r="D6676"/>
  <c r="D6680"/>
  <c r="D6684"/>
  <c r="D6688"/>
  <c r="D6692"/>
  <c r="D6696"/>
  <c r="D6700"/>
  <c r="D6704"/>
  <c r="D6708"/>
  <c r="D6712"/>
  <c r="D6716"/>
  <c r="D6720"/>
  <c r="D6724"/>
  <c r="D6728"/>
  <c r="D6732"/>
  <c r="D5714"/>
  <c r="D5718"/>
  <c r="D5722"/>
  <c r="D5726"/>
  <c r="D5730"/>
  <c r="D5734"/>
  <c r="D5738"/>
  <c r="D5742"/>
  <c r="D5746"/>
  <c r="D5750"/>
  <c r="D5754"/>
  <c r="D5758"/>
  <c r="D5762"/>
  <c r="D5766"/>
  <c r="D5770"/>
  <c r="D5774"/>
  <c r="D5778"/>
  <c r="D5782"/>
  <c r="D5786"/>
  <c r="D5790"/>
  <c r="D5794"/>
  <c r="D5798"/>
  <c r="D5802"/>
  <c r="D5806"/>
  <c r="D5810"/>
  <c r="D5814"/>
  <c r="D5818"/>
  <c r="D5822"/>
  <c r="D5826"/>
  <c r="D5830"/>
  <c r="D5834"/>
  <c r="D5838"/>
  <c r="D5842"/>
  <c r="D5846"/>
  <c r="D5850"/>
  <c r="D5854"/>
  <c r="D5858"/>
  <c r="D5862"/>
  <c r="D5866"/>
  <c r="D5870"/>
  <c r="D5874"/>
  <c r="D5878"/>
  <c r="D5882"/>
  <c r="D5886"/>
  <c r="D5890"/>
  <c r="D5894"/>
  <c r="D5898"/>
  <c r="D5902"/>
  <c r="D5906"/>
  <c r="D5910"/>
  <c r="D5914"/>
  <c r="D5918"/>
  <c r="D5922"/>
  <c r="D5926"/>
  <c r="D5930"/>
  <c r="D5934"/>
  <c r="D5938"/>
  <c r="D5942"/>
  <c r="D5946"/>
  <c r="D5950"/>
  <c r="D5954"/>
  <c r="D5958"/>
  <c r="D5962"/>
  <c r="D5966"/>
  <c r="D5970"/>
  <c r="D5974"/>
  <c r="D5978"/>
  <c r="D5982"/>
  <c r="D5986"/>
  <c r="D5990"/>
  <c r="D5994"/>
  <c r="D5998"/>
  <c r="D6002"/>
  <c r="D6006"/>
  <c r="D6010"/>
  <c r="D6014"/>
  <c r="D6018"/>
  <c r="D6022"/>
  <c r="D6026"/>
  <c r="D6030"/>
  <c r="D6034"/>
  <c r="D6038"/>
  <c r="D6042"/>
  <c r="D6046"/>
  <c r="D6050"/>
  <c r="D6054"/>
  <c r="D6058"/>
  <c r="D6062"/>
  <c r="D6066"/>
  <c r="D6070"/>
  <c r="D6074"/>
  <c r="D6078"/>
  <c r="D6082"/>
  <c r="D6086"/>
  <c r="D6090"/>
  <c r="D6094"/>
  <c r="D6098"/>
  <c r="D6102"/>
  <c r="D6106"/>
  <c r="D6110"/>
  <c r="D6114"/>
  <c r="D6118"/>
  <c r="D6122"/>
  <c r="D6126"/>
  <c r="D6130"/>
  <c r="D6134"/>
  <c r="D6138"/>
  <c r="D6142"/>
  <c r="D6146"/>
  <c r="D6150"/>
  <c r="D6154"/>
  <c r="D6158"/>
  <c r="D6162"/>
  <c r="D6166"/>
  <c r="D6170"/>
  <c r="D6174"/>
  <c r="D6178"/>
  <c r="D6182"/>
  <c r="D6186"/>
  <c r="D6190"/>
  <c r="D6194"/>
  <c r="D6198"/>
  <c r="D6202"/>
  <c r="D6206"/>
  <c r="D6210"/>
  <c r="D6214"/>
  <c r="D6218"/>
  <c r="D6222"/>
  <c r="D6226"/>
  <c r="D6230"/>
  <c r="D6234"/>
  <c r="D6238"/>
  <c r="D6242"/>
  <c r="D6246"/>
  <c r="D6250"/>
  <c r="D6254"/>
  <c r="D6258"/>
  <c r="D6262"/>
  <c r="D6266"/>
  <c r="D6270"/>
  <c r="D6274"/>
  <c r="D6278"/>
  <c r="D6282"/>
  <c r="D6286"/>
  <c r="D6290"/>
  <c r="D6294"/>
  <c r="D6298"/>
  <c r="D6302"/>
  <c r="D6306"/>
  <c r="D6310"/>
  <c r="D6314"/>
  <c r="D6318"/>
  <c r="D6322"/>
  <c r="D6326"/>
  <c r="D6330"/>
  <c r="D6334"/>
  <c r="D6338"/>
  <c r="D6342"/>
  <c r="D6346"/>
  <c r="D6350"/>
  <c r="D6354"/>
  <c r="D6358"/>
  <c r="D6362"/>
  <c r="D6366"/>
  <c r="D6370"/>
  <c r="D6374"/>
  <c r="D6378"/>
  <c r="D6382"/>
  <c r="D6386"/>
  <c r="D6390"/>
  <c r="D6394"/>
  <c r="D6398"/>
  <c r="D6402"/>
  <c r="D6406"/>
  <c r="D6410"/>
  <c r="D6414"/>
  <c r="D6418"/>
  <c r="D6422"/>
  <c r="D6426"/>
  <c r="D6430"/>
  <c r="D6434"/>
  <c r="D6438"/>
  <c r="D6442"/>
  <c r="D6446"/>
  <c r="D6450"/>
  <c r="D6454"/>
  <c r="D6458"/>
  <c r="D6462"/>
  <c r="D6466"/>
  <c r="D6470"/>
  <c r="D6474"/>
  <c r="D6478"/>
  <c r="D6482"/>
  <c r="D6486"/>
  <c r="D6490"/>
  <c r="D6494"/>
  <c r="D6498"/>
  <c r="D6502"/>
  <c r="D6506"/>
  <c r="D6510"/>
  <c r="D6514"/>
  <c r="D6518"/>
  <c r="D6522"/>
  <c r="D6526"/>
  <c r="D6530"/>
  <c r="D6534"/>
  <c r="D6538"/>
  <c r="D6542"/>
  <c r="D6546"/>
  <c r="D6550"/>
  <c r="D6554"/>
  <c r="D6558"/>
  <c r="D6562"/>
  <c r="D6566"/>
  <c r="D6570"/>
  <c r="D6574"/>
  <c r="D6578"/>
  <c r="D6582"/>
  <c r="D6586"/>
  <c r="D6590"/>
  <c r="D6594"/>
  <c r="D6598"/>
  <c r="D6602"/>
  <c r="D6606"/>
  <c r="D6610"/>
  <c r="D6614"/>
  <c r="D6618"/>
  <c r="D6622"/>
  <c r="D6626"/>
  <c r="D6630"/>
  <c r="D6634"/>
  <c r="D6638"/>
  <c r="D6642"/>
  <c r="D6646"/>
  <c r="D6650"/>
  <c r="D6654"/>
  <c r="D6658"/>
  <c r="D6662"/>
  <c r="D6666"/>
  <c r="D6670"/>
  <c r="D6674"/>
  <c r="D6678"/>
  <c r="D6682"/>
  <c r="D6686"/>
  <c r="D6690"/>
  <c r="D6694"/>
  <c r="D6698"/>
  <c r="D6702"/>
  <c r="D6706"/>
  <c r="D6710"/>
  <c r="D6714"/>
  <c r="D6718"/>
  <c r="D6722"/>
  <c r="D6726"/>
  <c r="D6730"/>
  <c r="D6734"/>
  <c r="N17" i="19" l="1"/>
  <c r="I10" i="17"/>
  <c r="H7"/>
  <c r="J8"/>
  <c r="J10" s="1"/>
  <c r="P17" i="8"/>
  <c r="Q17" s="1"/>
  <c r="Q29" s="1"/>
  <c r="H36" s="1"/>
  <c r="H32"/>
  <c r="H35" s="1"/>
  <c r="J24" i="17"/>
  <c r="J29" s="1"/>
  <c r="H23"/>
  <c r="E4" i="14"/>
  <c r="E9227" s="1"/>
  <c r="V13" i="7"/>
  <c r="AC9"/>
  <c r="F9227" i="14"/>
  <c r="G20" i="13" l="1"/>
  <c r="H21" s="1"/>
  <c r="H23" s="1"/>
  <c r="E20"/>
  <c r="F20"/>
  <c r="H8"/>
  <c r="H10" s="1"/>
  <c r="G7"/>
  <c r="G10" s="1"/>
  <c r="F8"/>
  <c r="E8"/>
  <c r="D7"/>
  <c r="C7"/>
  <c r="B7"/>
  <c r="T11" i="6"/>
  <c r="N11"/>
  <c r="D9"/>
  <c r="V9"/>
  <c r="P9"/>
  <c r="O9"/>
  <c r="J9"/>
  <c r="D8"/>
  <c r="V8"/>
  <c r="AC8" s="1"/>
  <c r="Q8"/>
  <c r="P8"/>
  <c r="O8"/>
  <c r="J8"/>
  <c r="D7"/>
  <c r="Q7"/>
  <c r="P7"/>
  <c r="O7"/>
  <c r="J7"/>
  <c r="AC11" l="1"/>
  <c r="AC9"/>
  <c r="J25" i="18"/>
  <c r="W11" i="6"/>
  <c r="R7"/>
  <c r="R8"/>
  <c r="X8"/>
  <c r="G23" i="13"/>
  <c r="O11" i="6"/>
  <c r="Q11"/>
  <c r="P11"/>
  <c r="U11"/>
  <c r="V11"/>
  <c r="R9"/>
  <c r="X9"/>
  <c r="J26" i="18" l="1"/>
  <c r="J30" s="1"/>
  <c r="X11" i="6"/>
  <c r="R11"/>
  <c r="N17" i="2" l="1"/>
  <c r="M17"/>
  <c r="O13"/>
  <c r="O14" s="1"/>
  <c r="O15" s="1"/>
  <c r="O10" i="1" l="1"/>
  <c r="O11" s="1"/>
</calcChain>
</file>

<file path=xl/comments1.xml><?xml version="1.0" encoding="utf-8"?>
<comments xmlns="http://schemas.openxmlformats.org/spreadsheetml/2006/main">
  <authors>
    <author>Desiana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Tgl pembuatan voucher</t>
        </r>
      </text>
    </comment>
    <comment ref="C7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Transaksi berasal dari jurnal penerimaan kas atau pengeluaran kas
CRJ = Cash Receipt Journal
CPJ = Cash Payment Journal</t>
        </r>
      </text>
    </comment>
    <comment ref="D7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No voucher penerimaan atau pengeluaran kas atau bank
</t>
        </r>
      </text>
    </comment>
    <comment ref="E7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Nomor Account, untuk pengklasifikasian transaksi kedalam akun-akun Neraca atau Laba Rugi</t>
        </r>
      </text>
    </comment>
    <comment ref="F7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Keterangan transaksi sesuai voucher</t>
        </r>
      </text>
    </comment>
    <comment ref="G7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Untuk semua biaya proyek harus di isi nama proyeknya yaitu sesuai dengan nama klien</t>
        </r>
      </text>
    </comment>
    <comment ref="H7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Job code di isi sesuai JO, untuk membebankan biaya proyek
</t>
        </r>
      </text>
    </comment>
    <comment ref="I7" authorId="0">
      <text>
        <r>
          <rPr>
            <b/>
            <sz val="9"/>
            <color indexed="81"/>
            <rFont val="Tahoma"/>
            <family val="2"/>
          </rPr>
          <t xml:space="preserve">Desiana:
</t>
        </r>
        <r>
          <rPr>
            <sz val="9"/>
            <color indexed="81"/>
            <rFont val="Tahoma"/>
            <family val="2"/>
          </rPr>
          <t>Kolom bagian Valas (diisi untuk buku kas valas)</t>
        </r>
        <r>
          <rPr>
            <sz val="9"/>
            <color indexed="81"/>
            <rFont val="Tahoma"/>
            <family val="2"/>
          </rPr>
          <t xml:space="preserve">
Untuk buku kas IDR, kolom diberi warna hijau dikosongkan</t>
        </r>
      </text>
    </comment>
    <comment ref="M8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Diisi apabila kas bertambah (isi sesuai nilai nominal pada voucher penerimaan kas)</t>
        </r>
      </text>
    </comment>
    <comment ref="N8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Diisi apabila kas bertambah (isi sesuai nilai nominal pada voucher pengeluaran kas)</t>
        </r>
      </text>
    </comment>
    <comment ref="O8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Jumlah saldo uang kas saat ini</t>
        </r>
      </text>
    </comment>
  </commentList>
</comments>
</file>

<file path=xl/comments2.xml><?xml version="1.0" encoding="utf-8"?>
<comments xmlns="http://schemas.openxmlformats.org/spreadsheetml/2006/main">
  <authors>
    <author>Desiana</author>
  </authors>
  <commentList>
    <comment ref="B9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Tgl pembuatan voucher</t>
        </r>
      </text>
    </comment>
    <comment ref="C9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Transaksi berasal dari jurnal penerimaan bank atau pengeluaran bank
BRJ = Bank Receipt Journal
BPJ = Bank Payment Journal</t>
        </r>
      </text>
    </comment>
    <comment ref="D9" authorId="0">
      <text>
        <r>
          <rPr>
            <b/>
            <sz val="9"/>
            <color indexed="81"/>
            <rFont val="Tahoma"/>
            <family val="2"/>
          </rPr>
          <t xml:space="preserve">Desiana :
</t>
        </r>
        <r>
          <rPr>
            <sz val="9"/>
            <color indexed="81"/>
            <rFont val="Tahoma"/>
            <family val="2"/>
          </rPr>
          <t xml:space="preserve">No voucher penerimaan atau pengeluaran bank
</t>
        </r>
      </text>
    </comment>
    <comment ref="E9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Nomor Account, untuk pengklasifikasian transaksi kedalam akun-akun Neraca atau Laba Rugi</t>
        </r>
      </text>
    </comment>
    <comment ref="F9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Keterangan transaksi sesuai voucher</t>
        </r>
      </text>
    </comment>
    <comment ref="G9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Untuk semua biaya proyek harus di isi nama proyeknya yaitu sesuai dengan nama klien</t>
        </r>
      </text>
    </comment>
    <comment ref="H9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Job code di isi sesuai JO, untuk membebankan biaya proyek</t>
        </r>
      </text>
    </comment>
    <comment ref="P9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No. Cek/Giro
</t>
        </r>
      </text>
    </comment>
    <comment ref="M10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Diisi apabila bnk bertambah (isi sesuai nilai nominal pada voucher penerimaan bank)</t>
        </r>
      </text>
    </comment>
    <comment ref="N10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Diisi apabila bank bertambah (isi sesuai nilai nominal pada voucher pengeluaran bank)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Jumlah saldo uang pada bank saat ini</t>
        </r>
      </text>
    </comment>
  </commentList>
</comments>
</file>

<file path=xl/comments3.xml><?xml version="1.0" encoding="utf-8"?>
<comments xmlns="http://schemas.openxmlformats.org/spreadsheetml/2006/main">
  <authors>
    <author>Desiana</author>
  </authors>
  <commentList>
    <comment ref="B9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Tgl pembuatan voucher</t>
        </r>
      </text>
    </comment>
    <comment ref="C9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Transaksi berasal dari jurnal penerimaan bank atau pengeluaran bank
BRJ = Bank Receipt Journal
BPJ = Bank Payment Journal</t>
        </r>
      </text>
    </comment>
    <comment ref="D9" authorId="0">
      <text>
        <r>
          <rPr>
            <b/>
            <sz val="9"/>
            <color indexed="81"/>
            <rFont val="Tahoma"/>
            <family val="2"/>
          </rPr>
          <t xml:space="preserve">Desiana :
</t>
        </r>
        <r>
          <rPr>
            <sz val="9"/>
            <color indexed="81"/>
            <rFont val="Tahoma"/>
            <family val="2"/>
          </rPr>
          <t xml:space="preserve">No voucher penerimaan atau pengeluaran bank
</t>
        </r>
      </text>
    </comment>
    <comment ref="E9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Nomor Account, untuk pengklasifikasian transaksi kedalam akun-akun Neraca atau Laba Rugi</t>
        </r>
      </text>
    </comment>
    <comment ref="F9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Keterangan transaksi sesuai voucher</t>
        </r>
      </text>
    </comment>
    <comment ref="G9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Untuk semua biaya proyek harus di isi nama proyeknya yaitu sesuai dengan nama klien</t>
        </r>
      </text>
    </comment>
    <comment ref="H9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Job code di isi sesuai JO, untuk membebankan biaya proyek</t>
        </r>
      </text>
    </comment>
    <comment ref="P9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No. Cek/Giro
</t>
        </r>
      </text>
    </comment>
    <comment ref="M10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Diisi apabila bnk bertambah (isi sesuai nilai nominal pada voucher penerimaan bank)</t>
        </r>
      </text>
    </comment>
    <comment ref="N10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Diisi apabila bank bertambah (isi sesuai nilai nominal pada voucher pengeluaran bank)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Jumlah saldo uang pada bank saat ini</t>
        </r>
      </text>
    </comment>
  </commentList>
</comments>
</file>

<file path=xl/comments4.xml><?xml version="1.0" encoding="utf-8"?>
<comments xmlns="http://schemas.openxmlformats.org/spreadsheetml/2006/main">
  <authors>
    <author>Desiana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dgn tgl Fp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kode seri FP
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Jenis customer, sesuai 3 digit pertama pada no. fp
010 = bukan pemungut
030 = pemungut
070 = PPN dibebaskan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tgl. invoice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 isi dengan no Inv 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 Isi dengan kode JO 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no.Contract atau So
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 isi dengan kode ID Customer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nama Customer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NPWP pada FP
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keterangan pada Invoice/Fp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kode akun, sesuai jenis jasa, kode customer dan kode Jo (lihat coa)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kode akun, PPh, sesuai jenis PPh nya, PPh ps 4(2) atau PPh 23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tgl pelunasan, sesuai penerimaan uang di bank
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Bank penerimaan uang
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No. Voucher penerimaan bank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tgl SSP PPN dari Customer pemungut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nilai PPN pada SSP PPN dari Customer Pemungut</t>
        </r>
      </text>
    </comment>
    <comment ref="N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DPP Valas pada FP</t>
        </r>
      </text>
    </comment>
    <comment ref="O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PPN Valas pada FP</t>
        </r>
      </text>
    </comment>
    <comment ref="P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Diisi jika jenis jasa pada keterangan adalah jasa konstruksi, PPh ps 4 (2) sebesar 3% dari nilai DPP (isi dengan nilai Valas nya)
</t>
        </r>
      </text>
    </comment>
    <comment ref="Q6" authorId="0">
      <text>
        <r>
          <rPr>
            <b/>
            <sz val="9"/>
            <color indexed="81"/>
            <rFont val="Tahoma"/>
            <family val="2"/>
          </rPr>
          <t xml:space="preserve">Desiana :
</t>
        </r>
        <r>
          <rPr>
            <sz val="9"/>
            <color indexed="81"/>
            <rFont val="Tahoma"/>
            <family val="2"/>
          </rPr>
          <t xml:space="preserve">Diisi bila jasa yang diberikan adalah Jasa Teknik, PPh 23 sebesar 2% dari Nilai DPP (isi dengan nilai Valas nya)
</t>
        </r>
      </text>
    </comment>
    <comment ref="R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Total Piutang = DPP Sales + PPN Sales - PPH (Psl 4(2) atau Pph 23) Isi dengan nilai Valas nya</t>
        </r>
      </text>
    </comment>
    <comment ref="T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DPP IDR pada FP</t>
        </r>
      </text>
    </comment>
    <comment ref="U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PPN IDR pada FP</t>
        </r>
      </text>
    </comment>
    <comment ref="V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Diisi jika jenis jasa pada keterangan adalah jasa konstruksi, PPh ps 4 (2) sebesar 3% dari nilai DPP (isi dengan nilai IDR nya)
</t>
        </r>
      </text>
    </comment>
    <comment ref="W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Diisi bila jasa yang diberikan adalah Jasa Teknik, PPh 23 sebesar 2% dari Nilai DPP (isi dengan nilai Valas nya)
</t>
        </r>
      </text>
    </comment>
    <comment ref="X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Total Piutang = DPP Sales + PPN Sales - PPH (Psl 4(2) atau Pph 23) Isi dengan nilai IDR nya</t>
        </r>
      </text>
    </comment>
    <comment ref="Y6" authorId="0">
      <text>
        <r>
          <rPr>
            <b/>
            <sz val="9"/>
            <color indexed="81"/>
            <rFont val="Tahoma"/>
            <family val="2"/>
          </rPr>
          <t xml:space="preserve">Desiana :
</t>
        </r>
        <r>
          <rPr>
            <sz val="9"/>
            <color indexed="81"/>
            <rFont val="Tahoma"/>
            <family val="2"/>
          </rPr>
          <t>Isi sesuai valas bukti potong</t>
        </r>
      </text>
    </comment>
    <comment ref="Z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kurs bukti potong</t>
        </r>
      </text>
    </comment>
    <comment ref="AA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Jumlah IDR PPh ps 4(2)</t>
        </r>
      </text>
    </comment>
    <comment ref="AB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jumlah IDR PPh 23</t>
        </r>
      </text>
    </comment>
    <comment ref="AC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selisih kurs PPH yaitu (kolom Q - kolom T) + (kolom R - kolom U)</t>
        </r>
      </text>
    </comment>
  </commentList>
</comments>
</file>

<file path=xl/comments5.xml><?xml version="1.0" encoding="utf-8"?>
<comments xmlns="http://schemas.openxmlformats.org/spreadsheetml/2006/main">
  <authors>
    <author>Desiana</author>
  </authors>
  <commentList>
    <comment ref="A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dgn tgl Fp atau Tgl Pelunasan
</t>
        </r>
      </text>
    </comment>
    <comment ref="B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SALES = berasal dari buku penjualan
CRJ MDR IDR = berasal dari buku bank mandiri
Sesuai referensi pada buku bank atau kas</t>
        </r>
      </text>
    </comment>
    <comment ref="C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kode seri FP dan No. Voucher Kas/Bank pelunasan
</t>
        </r>
      </text>
    </comment>
    <comment ref="D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tgl. invoice</t>
        </r>
      </text>
    </comment>
    <comment ref="E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 isi dengan no Inv </t>
        </r>
      </text>
    </comment>
    <comment ref="F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 isi dengan kode ID Customer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nama Customer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total piutang IDR</t>
        </r>
      </text>
    </comment>
    <comment ref="O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jumlah pelunasan IDR</t>
        </r>
      </text>
    </comment>
    <comment ref="P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Saldo piutang dari jumlah saldo awal + debet - kredit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DPP Valas pada FP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PPN Valas pada FP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nilai piutang (valas) dan valas pada saat pelunasan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DPP IDR pada FP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PPN IDR pada FP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dgn tgl Fp atau Tgl Pelunasan
</t>
        </r>
      </text>
    </comment>
    <comment ref="B1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SALES = berasal dari buku penjualan
CRJ MDR IDR = berasal dari buku bank mandiri
Sesuai referensi pada buku bank atau kas</t>
        </r>
      </text>
    </comment>
    <comment ref="C1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kode seri FP dan No. Voucher Kas/Bank pelunasan
</t>
        </r>
      </text>
    </comment>
    <comment ref="D1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tgl. invoice</t>
        </r>
      </text>
    </comment>
    <comment ref="E1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 isi dengan no Inv </t>
        </r>
      </text>
    </comment>
    <comment ref="F1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 isi dengan kode ID Customer</t>
        </r>
      </text>
    </comment>
    <comment ref="G1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nama Customer</t>
        </r>
      </text>
    </comment>
    <comment ref="N1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total piutang IDR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jumlah pelunasan IDR</t>
        </r>
      </text>
    </comment>
    <comment ref="P1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Saldo piutang dari jumlah saldo awal + debet - kredit</t>
        </r>
      </text>
    </comment>
    <comment ref="H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DPP Valas pada FP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PPN Valas pada FP</t>
        </r>
      </text>
    </comment>
    <comment ref="J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nilai piutang (valas) dan valas pada saat pelunasan</t>
        </r>
      </text>
    </comment>
    <comment ref="L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DPP IDR pada FP</t>
        </r>
      </text>
    </comment>
    <comment ref="M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PPN IDR pada FP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dgn tgl Fp atau Tgl Pelunasan
</t>
        </r>
      </text>
    </comment>
    <comment ref="B23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SALES = berasal dari buku penjualan
CRJ MDR IDR = berasal dari buku bank mandiri
Sesuai referensi pada buku bank atau kas</t>
        </r>
      </text>
    </comment>
    <comment ref="C23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kode seri FP dan No. Voucher Kas/Bank pelunasan
</t>
        </r>
      </text>
    </comment>
    <comment ref="D23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tgl. invoice</t>
        </r>
      </text>
    </comment>
    <comment ref="E23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 isi dengan no Inv </t>
        </r>
      </text>
    </comment>
    <comment ref="F23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Di isi dengan kode ID Customer</t>
        </r>
      </text>
    </comment>
    <comment ref="G23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nama Customer</t>
        </r>
      </text>
    </comment>
    <comment ref="N23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total piutang IDR</t>
        </r>
      </text>
    </comment>
    <comment ref="O23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jumlah pelunasan IDR</t>
        </r>
      </text>
    </comment>
    <comment ref="P23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Saldo piutang dari jumlah saldo awal + debet - kredit</t>
        </r>
      </text>
    </comment>
    <comment ref="H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DPP Valas pada FP</t>
        </r>
      </text>
    </comment>
    <comment ref="I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PPN Valas pada FP</t>
        </r>
      </text>
    </comment>
    <comment ref="J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nilai piutang (valas) dan valas pada saat pelunasan</t>
        </r>
      </text>
    </comment>
    <comment ref="L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DPP IDR pada FP</t>
        </r>
      </text>
    </comment>
    <comment ref="M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PPN IDR pada FP</t>
        </r>
      </text>
    </comment>
  </commentList>
</comments>
</file>

<file path=xl/comments6.xml><?xml version="1.0" encoding="utf-8"?>
<comments xmlns="http://schemas.openxmlformats.org/spreadsheetml/2006/main">
  <authors>
    <author>Desiana</author>
  </authors>
  <commentList>
    <comment ref="A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tgl faktur pajak atau tgl pelunasan</t>
        </r>
      </text>
    </comment>
    <comment ref="B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PJ PKP = Apabila berasal dari buku pembelian ppn
PJ Non PKP = apabila berasal dari buku pembelian non ppn
BPJ-MDR IDR = apabila berasal dari jurnal pengeluaran bank mandiri idr</t>
        </r>
      </text>
    </comment>
    <comment ref="C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no. Fp atau no. voucher bank pada saat pelunasan
</t>
        </r>
      </text>
    </comment>
    <comment ref="D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tgl inv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No. Invoice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tgl PO atau Contract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No. contract atau po</t>
        </r>
      </text>
    </comment>
    <comment ref="H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Id Supplier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nama supplier</t>
        </r>
      </text>
    </comment>
    <comment ref="J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Nilai hutang  valas atau Nilai valas pelunasan
</t>
        </r>
      </text>
    </comment>
    <comment ref="L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nilai hutang IDR</t>
        </r>
      </text>
    </comment>
    <comment ref="M6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dengan nilai pelunasan hutang
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tgl faktur pajak atau tgl pelunasan</t>
        </r>
      </text>
    </comment>
    <comment ref="B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PJ PKP = Apabila berasal dari buku pembelian ppn
PJ Non PKP = apabila berasal dari buku pembelian non ppn
BPJ-MDR IDR = apabila berasal dari jurnal pengeluaran bank mandiri idr</t>
        </r>
      </text>
    </comment>
    <comment ref="C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no. Fp atau no. voucher bank pada saat pelunasan
</t>
        </r>
      </text>
    </comment>
    <comment ref="D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tgl inv</t>
        </r>
      </text>
    </comment>
    <comment ref="E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No. Invoice</t>
        </r>
      </text>
    </comment>
    <comment ref="F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tgl PO atau Contract</t>
        </r>
      </text>
    </comment>
    <comment ref="G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No. contract atau po</t>
        </r>
      </text>
    </comment>
    <comment ref="H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Id Supplier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nama supplier</t>
        </r>
      </text>
    </comment>
    <comment ref="J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Nilai hutang  valas atau Nilai valas pelunasan
</t>
        </r>
      </text>
    </comment>
    <comment ref="L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nilai hutang IDR</t>
        </r>
      </text>
    </comment>
    <comment ref="M15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dengan nilai pelunasan hutang
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tgl faktur pajak atau tgl pelunasan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PJ PKP = Apabila berasal dari buku pembelian ppn
PJ Non PKP = apabila berasal dari buku pembelian non ppn
BPJ-MDR IDR = apabila berasal dari jurnal pengeluaran bank mandiri idr</t>
        </r>
      </text>
    </comment>
    <comment ref="C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no. Fp atau no. voucher bank pada saat pelunasan
</t>
        </r>
      </text>
    </comment>
    <comment ref="D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tgl inv</t>
        </r>
      </text>
    </comment>
    <comment ref="E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No. Invoice</t>
        </r>
      </text>
    </comment>
    <comment ref="F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tgl PO atau Contract</t>
        </r>
      </text>
    </comment>
    <comment ref="G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No. contract atau po</t>
        </r>
      </text>
    </comment>
    <comment ref="H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Id Supplier</t>
        </r>
      </text>
    </comment>
    <comment ref="I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nama supplier</t>
        </r>
      </text>
    </comment>
    <comment ref="J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Nilai hutang  valas atau Nilai valas pelunasan
</t>
        </r>
      </text>
    </comment>
    <comment ref="L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dengan nilai hutang IDR</t>
        </r>
      </text>
    </comment>
    <comment ref="M24" authorId="0">
      <text>
        <r>
          <rPr>
            <b/>
            <sz val="9"/>
            <color indexed="81"/>
            <rFont val="Tahoma"/>
            <family val="2"/>
          </rPr>
          <t>Desiana:</t>
        </r>
        <r>
          <rPr>
            <sz val="9"/>
            <color indexed="81"/>
            <rFont val="Tahoma"/>
            <family val="2"/>
          </rPr>
          <t xml:space="preserve">
Isi sesuai dengan nilai pelunasan hutang
</t>
        </r>
      </text>
    </comment>
  </commentList>
</comments>
</file>

<file path=xl/sharedStrings.xml><?xml version="1.0" encoding="utf-8"?>
<sst xmlns="http://schemas.openxmlformats.org/spreadsheetml/2006/main" count="19415" uniqueCount="18401">
  <si>
    <t>PT. TIMAS SUPLINDO</t>
  </si>
  <si>
    <t>BUKU KAS IDR</t>
  </si>
  <si>
    <t>TGL</t>
  </si>
  <si>
    <t>CODE</t>
  </si>
  <si>
    <t>REFF</t>
  </si>
  <si>
    <t>KETERANGAN</t>
  </si>
  <si>
    <t>PROYEK</t>
  </si>
  <si>
    <t>DEBET</t>
  </si>
  <si>
    <t>KREDIT</t>
  </si>
  <si>
    <t>SALDO</t>
  </si>
  <si>
    <t>SALDO AWAL</t>
  </si>
  <si>
    <t>CPJ-KAS IDR</t>
  </si>
  <si>
    <t>01-001</t>
  </si>
  <si>
    <t>PT</t>
  </si>
  <si>
    <t>-</t>
  </si>
  <si>
    <t>CRJ-KAS IDR</t>
  </si>
  <si>
    <t>ISI KAS PT</t>
  </si>
  <si>
    <t>CIT</t>
  </si>
  <si>
    <t>NO ACC</t>
  </si>
  <si>
    <t>NO.CEK/GIRO</t>
  </si>
  <si>
    <t>FA 525964</t>
  </si>
  <si>
    <t>GRIYA INTERINDO ABADI (5769); INV 1033; FP 1033; WHT</t>
  </si>
  <si>
    <t>FA 525976</t>
  </si>
  <si>
    <t>KURS</t>
  </si>
  <si>
    <t>ISI KAS</t>
  </si>
  <si>
    <t>VALAS</t>
  </si>
  <si>
    <t>IDR</t>
  </si>
  <si>
    <t>1102.9999.0000000</t>
  </si>
  <si>
    <t>2102.0001.G00041</t>
  </si>
  <si>
    <t>CHEVRON PASIFIC</t>
  </si>
  <si>
    <t>1107.0001.00013</t>
  </si>
  <si>
    <t>JENIS PPH</t>
  </si>
  <si>
    <t>MAINTENANCE SERVICES SLN</t>
  </si>
  <si>
    <t>01.308.508.9-218.001</t>
  </si>
  <si>
    <t>NPWP</t>
  </si>
  <si>
    <t>CUSTOMER</t>
  </si>
  <si>
    <t>TGL INV</t>
  </si>
  <si>
    <t>NO.INV</t>
  </si>
  <si>
    <t>TGL. LUNAS</t>
  </si>
  <si>
    <t>BANK</t>
  </si>
  <si>
    <t>TGL SSP</t>
  </si>
  <si>
    <t>SSP PPN GAB</t>
  </si>
  <si>
    <t>BUKU PENJUALAN</t>
  </si>
  <si>
    <t>PPN</t>
  </si>
  <si>
    <t>NO. JO</t>
  </si>
  <si>
    <t>JO</t>
  </si>
  <si>
    <t>TGL FP</t>
  </si>
  <si>
    <t>NO.FP</t>
  </si>
  <si>
    <t>NO.JO</t>
  </si>
  <si>
    <t>A/C SALES</t>
  </si>
  <si>
    <t>Via</t>
  </si>
  <si>
    <t>No. Voucher</t>
  </si>
  <si>
    <t>DPP SALES</t>
  </si>
  <si>
    <t>PPH PS 4(2)</t>
  </si>
  <si>
    <t>PPH PS 23</t>
  </si>
  <si>
    <t>TOTAL PIUTANG</t>
  </si>
  <si>
    <t>Kurs</t>
  </si>
  <si>
    <t>Bank</t>
  </si>
  <si>
    <t>1107.0001.00110</t>
  </si>
  <si>
    <t>4101.0002.001</t>
  </si>
  <si>
    <t>1107.0001.00083</t>
  </si>
  <si>
    <t>4101.0003.0831120</t>
  </si>
  <si>
    <t>1107.0001.00015</t>
  </si>
  <si>
    <t>4101.0002.0151128</t>
  </si>
  <si>
    <t>1107.0001.00035</t>
  </si>
  <si>
    <t>4101.0003.0351002</t>
  </si>
  <si>
    <t>1107.0001.00155</t>
  </si>
  <si>
    <t>030.000-12.00000708</t>
  </si>
  <si>
    <t>C667421</t>
  </si>
  <si>
    <t>4101.0001.0130929</t>
  </si>
  <si>
    <t>010.000-12.00000730</t>
  </si>
  <si>
    <t>1107.0001.00028</t>
  </si>
  <si>
    <t>JASA &amp; MATERIAL ADD CHIMNEY CONDESATE TANK</t>
  </si>
  <si>
    <t>01.000.566.8-092.000</t>
  </si>
  <si>
    <t>PRW-46039007</t>
  </si>
  <si>
    <t>4101.0003.0281199</t>
  </si>
  <si>
    <t>1107.0001.00136</t>
  </si>
  <si>
    <t>030.000-12.00000734</t>
  </si>
  <si>
    <t>1107.0001.00063</t>
  </si>
  <si>
    <t>PMT &amp; ENGINEERING FOR 9 MONTHS, MILS B1 MEI 2012</t>
  </si>
  <si>
    <t>01.000.428.1-081.000</t>
  </si>
  <si>
    <t>4101.0003.0631201</t>
  </si>
  <si>
    <t>1107.0001.00060</t>
  </si>
  <si>
    <t>4101.0003.0600907</t>
  </si>
  <si>
    <t>4101.0003.0151128</t>
  </si>
  <si>
    <t>1107.0001.00135</t>
  </si>
  <si>
    <t>4101.0004.001</t>
  </si>
  <si>
    <t>1107.0001.00026</t>
  </si>
  <si>
    <t>4101.0003.0260847</t>
  </si>
  <si>
    <t>4101.0001.0131127</t>
  </si>
  <si>
    <t>4101.0003.0131119</t>
  </si>
  <si>
    <t>1107.0001.00024</t>
  </si>
  <si>
    <t>4101.0003.001</t>
  </si>
  <si>
    <t>1107.0001.00092</t>
  </si>
  <si>
    <t>4101.0003.0921147</t>
  </si>
  <si>
    <t>1107.0001.00051</t>
  </si>
  <si>
    <t>4101.0003.0511152</t>
  </si>
  <si>
    <t>1107.0001.00147</t>
  </si>
  <si>
    <t>1107.0001.00120</t>
  </si>
  <si>
    <t>4101.0003.1201175</t>
  </si>
  <si>
    <t>1107.0001.00163</t>
  </si>
  <si>
    <t>JUMLAH</t>
  </si>
  <si>
    <t>NO.CONTRACT/SO</t>
  </si>
  <si>
    <t>CUSTOMER ID</t>
  </si>
  <si>
    <t>BUKU PEMBELIAN PPN</t>
  </si>
  <si>
    <t>JANUARI 2012</t>
  </si>
  <si>
    <t>BUKTI POTONG</t>
  </si>
  <si>
    <t>Tgl. FP</t>
  </si>
  <si>
    <t>No. FP</t>
  </si>
  <si>
    <t>Tgl. Inv</t>
  </si>
  <si>
    <t>No. Inv</t>
  </si>
  <si>
    <t>No. Jo</t>
  </si>
  <si>
    <t>Proyek</t>
  </si>
  <si>
    <t>Tgl. PO</t>
  </si>
  <si>
    <t>No. Contract/PO</t>
  </si>
  <si>
    <t>ID Supplier</t>
  </si>
  <si>
    <t>Supplier</t>
  </si>
  <si>
    <t>Keterangan</t>
  </si>
  <si>
    <t>A/C Beban</t>
  </si>
  <si>
    <t>Dpp</t>
  </si>
  <si>
    <t>PPh</t>
  </si>
  <si>
    <t>Total Hutang</t>
  </si>
  <si>
    <t>PBBKB</t>
  </si>
  <si>
    <t>PPh 22</t>
  </si>
  <si>
    <t>Jumlah Valas</t>
  </si>
  <si>
    <t>Selisih Kurs</t>
  </si>
  <si>
    <t>Jenis PPH</t>
  </si>
  <si>
    <t>A/c PPh</t>
  </si>
  <si>
    <t>Tgl. Lunas</t>
  </si>
  <si>
    <t>A/C PPH</t>
  </si>
  <si>
    <t>SELISIH KURS</t>
  </si>
  <si>
    <t>JENIS CUSTOMER</t>
  </si>
  <si>
    <t>PT. Timas Suplindo</t>
  </si>
  <si>
    <t>Buku Piutang</t>
  </si>
  <si>
    <t>BUKU PEMBELIAN NON PPN</t>
  </si>
  <si>
    <t>TGL. INV</t>
  </si>
  <si>
    <t>NO. INV</t>
  </si>
  <si>
    <t>TGL. PO</t>
  </si>
  <si>
    <t>NO. CONTRACT/PO</t>
  </si>
  <si>
    <t>ID SUPPLIER</t>
  </si>
  <si>
    <t>SUPPLIER</t>
  </si>
  <si>
    <t>A/C BEBAN</t>
  </si>
  <si>
    <t xml:space="preserve">JUMLAH </t>
  </si>
  <si>
    <t>PPH</t>
  </si>
  <si>
    <t>TOTAL HUTANG</t>
  </si>
  <si>
    <t>PPH 22</t>
  </si>
  <si>
    <t>JUMLAH VALAS</t>
  </si>
  <si>
    <t xml:space="preserve">NO. VOUCHER </t>
  </si>
  <si>
    <t>NILAI PIUTANG</t>
  </si>
  <si>
    <t>NILAI HUTANG (VALAS)</t>
  </si>
  <si>
    <t>BUKU HUTANG DAGANG</t>
  </si>
  <si>
    <t/>
  </si>
  <si>
    <t>AYAT JURNAL PENYESUAIAN</t>
  </si>
  <si>
    <t>AJP</t>
  </si>
  <si>
    <t>R/L SELISIH KURS</t>
  </si>
  <si>
    <t>ACC</t>
  </si>
  <si>
    <t>2102.0001.A00095</t>
  </si>
  <si>
    <t>12/01/01</t>
  </si>
  <si>
    <t>12/01/03</t>
  </si>
  <si>
    <t xml:space="preserve">BIAYA TIKET KE CHEVRON </t>
  </si>
  <si>
    <t>CHEVRON</t>
  </si>
  <si>
    <t>11-27</t>
  </si>
  <si>
    <t>4201.0015.0131127</t>
  </si>
  <si>
    <t>JURNAL PENERIMAAN KAS IDR</t>
  </si>
  <si>
    <t>NO. ACC</t>
  </si>
  <si>
    <t>1101.0001.0000000</t>
  </si>
  <si>
    <t>JURNAL PENGELUARAN KAS IDR</t>
  </si>
  <si>
    <t>KAS PUSAT (HO TANAH ABANG)</t>
  </si>
  <si>
    <t>JURNAL PENERIMAAN KAS</t>
  </si>
  <si>
    <t>BULAN</t>
  </si>
  <si>
    <t>NO ACCOUNT</t>
  </si>
  <si>
    <t>NAMA ACCOUNT</t>
  </si>
  <si>
    <t>D</t>
  </si>
  <si>
    <t>K</t>
  </si>
  <si>
    <t>1104.0030.0000000</t>
  </si>
  <si>
    <t>JANUARI</t>
  </si>
  <si>
    <t>1101.0002.0000000</t>
  </si>
  <si>
    <t>1101.0003.0000000</t>
  </si>
  <si>
    <t>1101.0004.0000000</t>
  </si>
  <si>
    <t>1101.0006.0000000</t>
  </si>
  <si>
    <t>1101.0101.0000000</t>
  </si>
  <si>
    <t>1101.0102.0000000</t>
  </si>
  <si>
    <t>1101.0201.0000000</t>
  </si>
  <si>
    <t>1101.0202.0000000</t>
  </si>
  <si>
    <t>1101.0203.0000000</t>
  </si>
  <si>
    <t>1101.0989.0000000</t>
  </si>
  <si>
    <t>1101.0991.0000000</t>
  </si>
  <si>
    <t>1101.0993.0000000</t>
  </si>
  <si>
    <t>1101.0994.0000000</t>
  </si>
  <si>
    <t>1101.0995.0000000</t>
  </si>
  <si>
    <t>1101.9996.0000000</t>
  </si>
  <si>
    <t>1101.9997.0000000</t>
  </si>
  <si>
    <t>1101.9998.0000000</t>
  </si>
  <si>
    <t>1101.9999.0000000</t>
  </si>
  <si>
    <t>1102.0001.0000000</t>
  </si>
  <si>
    <t>1102.0002.0000000</t>
  </si>
  <si>
    <t>1102.0101.0000000</t>
  </si>
  <si>
    <t>1102.0201.0000000</t>
  </si>
  <si>
    <t>1102.0202.0000000</t>
  </si>
  <si>
    <t>1102.0203.0000000</t>
  </si>
  <si>
    <t>1102.0204.0000000</t>
  </si>
  <si>
    <t>1102.0205.0000000</t>
  </si>
  <si>
    <t>1102.0206.0000000</t>
  </si>
  <si>
    <t>1102.0207.0000000</t>
  </si>
  <si>
    <t>1102.0301.0000000</t>
  </si>
  <si>
    <t>1102.0302.0000000</t>
  </si>
  <si>
    <t>1102.0303.0000000</t>
  </si>
  <si>
    <t>1102.0304.0000000</t>
  </si>
  <si>
    <t>1102.0305.0000000</t>
  </si>
  <si>
    <t>1102.0306.0000000</t>
  </si>
  <si>
    <t>1102.0307.0000000</t>
  </si>
  <si>
    <t>1102.0308.0000000</t>
  </si>
  <si>
    <t>1102.0309.0000000</t>
  </si>
  <si>
    <t>1102.0310.0000000</t>
  </si>
  <si>
    <t>1102.0311.0000000</t>
  </si>
  <si>
    <t>1102.0312.0000000</t>
  </si>
  <si>
    <t>1102.0313.0000000</t>
  </si>
  <si>
    <t>1102.0314.0000000</t>
  </si>
  <si>
    <t>1102.0315.0000000</t>
  </si>
  <si>
    <t>1102.0316.0000000</t>
  </si>
  <si>
    <t>1102.0317.0000000</t>
  </si>
  <si>
    <t>1102.0318.0000000</t>
  </si>
  <si>
    <t>1102.0319.0000000</t>
  </si>
  <si>
    <t>1102.0320.0000000</t>
  </si>
  <si>
    <t>1102.0321.0000000</t>
  </si>
  <si>
    <t>1102.0322.0000000</t>
  </si>
  <si>
    <t>1102.0323.0000000</t>
  </si>
  <si>
    <t>1102.0324.0000000</t>
  </si>
  <si>
    <t>1102.0325.0000000</t>
  </si>
  <si>
    <t>1102.0326.0000000</t>
  </si>
  <si>
    <t>1102.0327.0000000</t>
  </si>
  <si>
    <t>1102.0328.0000000</t>
  </si>
  <si>
    <t>1102.0329.0000000</t>
  </si>
  <si>
    <t>1102.0330.0000000</t>
  </si>
  <si>
    <t>1102.0331.0000000</t>
  </si>
  <si>
    <t>1102.0332.0000000</t>
  </si>
  <si>
    <t>1102.0333.0000000</t>
  </si>
  <si>
    <t>1102.0334.0000000</t>
  </si>
  <si>
    <t>1102.0335.0000000</t>
  </si>
  <si>
    <t>1102.0336.0000000</t>
  </si>
  <si>
    <t>1102.0337.0000000</t>
  </si>
  <si>
    <t>1102.0339.0000000</t>
  </si>
  <si>
    <t>1102.0340.0000000</t>
  </si>
  <si>
    <t>1102.0341.0000000</t>
  </si>
  <si>
    <t>1102.0342.0000000</t>
  </si>
  <si>
    <t>1102.0343.0000000</t>
  </si>
  <si>
    <t>1102.0345.0000000</t>
  </si>
  <si>
    <t>1102.0346.0000000</t>
  </si>
  <si>
    <t>1102.0347.0000000</t>
  </si>
  <si>
    <t>1102.0501.0000000</t>
  </si>
  <si>
    <t>1102.0601.0000000</t>
  </si>
  <si>
    <t>1102.0602.0000000</t>
  </si>
  <si>
    <t>1102.0603.0000000</t>
  </si>
  <si>
    <t>1102.0604.0000000</t>
  </si>
  <si>
    <t>1102.0605.0000000</t>
  </si>
  <si>
    <t>1102.0606.0000000</t>
  </si>
  <si>
    <t>1102.0607.0000000</t>
  </si>
  <si>
    <t>1102.0608.0000000</t>
  </si>
  <si>
    <t>1102.0701.0000000</t>
  </si>
  <si>
    <t>1102.0702.0000000</t>
  </si>
  <si>
    <t>1102.0801.0000000</t>
  </si>
  <si>
    <t>1102.0802.0000000</t>
  </si>
  <si>
    <t>1102.8888.0000000</t>
  </si>
  <si>
    <t>1103.0001.0000000</t>
  </si>
  <si>
    <t>1103.0002.0000000</t>
  </si>
  <si>
    <t>1103.0003.0000000</t>
  </si>
  <si>
    <t>1103.0004.0000000</t>
  </si>
  <si>
    <t>1103.0005.0000000</t>
  </si>
  <si>
    <t>1103.0007.0000000</t>
  </si>
  <si>
    <t>1104.0001.0000000</t>
  </si>
  <si>
    <t>1104.0002.0000000</t>
  </si>
  <si>
    <t>1104.0003.0000000</t>
  </si>
  <si>
    <t>1104.0004.0000000</t>
  </si>
  <si>
    <t>1104.0005.0000000</t>
  </si>
  <si>
    <t>1104.0006.0000000</t>
  </si>
  <si>
    <t>1104.0007.0000000</t>
  </si>
  <si>
    <t>1104.0008.0000000</t>
  </si>
  <si>
    <t>1104.0009.0000000</t>
  </si>
  <si>
    <t>1104.0010.0000000</t>
  </si>
  <si>
    <t>1104.0011.0000000</t>
  </si>
  <si>
    <t>1104.0012.0000000</t>
  </si>
  <si>
    <t>1104.0014.0000000</t>
  </si>
  <si>
    <t>1104.0015.0000000</t>
  </si>
  <si>
    <t>1104.0016.0000000</t>
  </si>
  <si>
    <t>1104.0017.0000000</t>
  </si>
  <si>
    <t>1104.0018.0000000</t>
  </si>
  <si>
    <t>1104.0019.0000000</t>
  </si>
  <si>
    <t>1104.0020.0000000</t>
  </si>
  <si>
    <t>1104.0021.0000000</t>
  </si>
  <si>
    <t>1104.0022.0000000</t>
  </si>
  <si>
    <t>1104.0023.0000000</t>
  </si>
  <si>
    <t>1104.0024.0000000</t>
  </si>
  <si>
    <t>1104.0025.0000000</t>
  </si>
  <si>
    <t>1104.0026.0000000</t>
  </si>
  <si>
    <t>1104.0027.0000000</t>
  </si>
  <si>
    <t>1104.0029.0000000</t>
  </si>
  <si>
    <t>1104.0031.0000000</t>
  </si>
  <si>
    <t>1104.0032.0000000</t>
  </si>
  <si>
    <t>1104.0033.0000000</t>
  </si>
  <si>
    <t>1104.0034.0000000</t>
  </si>
  <si>
    <t>1104.0035.0000000</t>
  </si>
  <si>
    <t>1104.0040.0000000</t>
  </si>
  <si>
    <t>1104.0042.0000000</t>
  </si>
  <si>
    <t>1104.0043.0000000</t>
  </si>
  <si>
    <t>1104.0044.0000000</t>
  </si>
  <si>
    <t>1104.0045.0000000</t>
  </si>
  <si>
    <t>1104.0046.0000000</t>
  </si>
  <si>
    <t>1104.0047.0000000</t>
  </si>
  <si>
    <t>1104.0048.0000000</t>
  </si>
  <si>
    <t>1104.0049.0000000</t>
  </si>
  <si>
    <t>1104.0050.0000000</t>
  </si>
  <si>
    <t>1104.0051.0000000</t>
  </si>
  <si>
    <t>1104.0052.0000000</t>
  </si>
  <si>
    <t>1104.0053.0000000</t>
  </si>
  <si>
    <t>1104.0054.0000000</t>
  </si>
  <si>
    <t>1104.0055.0000000</t>
  </si>
  <si>
    <t>1104.0056.0000000</t>
  </si>
  <si>
    <t>1104.0057.0000000</t>
  </si>
  <si>
    <t>1104.0058.0000000</t>
  </si>
  <si>
    <t>1104.0059.0000000</t>
  </si>
  <si>
    <t>1104.0062.0000000</t>
  </si>
  <si>
    <t>1107.0001.0000000</t>
  </si>
  <si>
    <t>1107.0001.00001</t>
  </si>
  <si>
    <t>1107.0001.00002</t>
  </si>
  <si>
    <t>1107.0001.00003</t>
  </si>
  <si>
    <t>1107.0001.00004</t>
  </si>
  <si>
    <t>1107.0001.00005</t>
  </si>
  <si>
    <t>1107.0001.00006</t>
  </si>
  <si>
    <t>1107.0001.00007</t>
  </si>
  <si>
    <t>1107.0001.00008</t>
  </si>
  <si>
    <t>1107.0001.00009</t>
  </si>
  <si>
    <t>1107.0001.00010</t>
  </si>
  <si>
    <t>1107.0001.00011</t>
  </si>
  <si>
    <t>1107.0001.00012</t>
  </si>
  <si>
    <t>1107.0001.00014</t>
  </si>
  <si>
    <t>1107.0001.00016</t>
  </si>
  <si>
    <t>1107.0001.00019</t>
  </si>
  <si>
    <t>1107.0001.00020</t>
  </si>
  <si>
    <t>1107.0001.00021</t>
  </si>
  <si>
    <t>1107.0001.00022</t>
  </si>
  <si>
    <t>1107.0001.00023</t>
  </si>
  <si>
    <t>1107.0001.00025</t>
  </si>
  <si>
    <t>1107.0001.00027</t>
  </si>
  <si>
    <t>1107.0001.00029</t>
  </si>
  <si>
    <t>1107.0001.00030</t>
  </si>
  <si>
    <t>1107.0001.00031</t>
  </si>
  <si>
    <t>1107.0001.00033</t>
  </si>
  <si>
    <t>1107.0001.00037</t>
  </si>
  <si>
    <t>1107.0001.00038</t>
  </si>
  <si>
    <t>1107.0001.00040</t>
  </si>
  <si>
    <t>1107.0001.00041</t>
  </si>
  <si>
    <t>1107.0001.00042</t>
  </si>
  <si>
    <t>1107.0001.00043</t>
  </si>
  <si>
    <t>1107.0001.00044</t>
  </si>
  <si>
    <t>1107.0001.00045</t>
  </si>
  <si>
    <t>1107.0001.00046</t>
  </si>
  <si>
    <t>1107.0001.00047</t>
  </si>
  <si>
    <t>1107.0001.00048</t>
  </si>
  <si>
    <t>1107.0001.00049</t>
  </si>
  <si>
    <t>1107.0001.00050</t>
  </si>
  <si>
    <t>1107.0001.00053</t>
  </si>
  <si>
    <t>1107.0001.00054</t>
  </si>
  <si>
    <t>1107.0001.00055</t>
  </si>
  <si>
    <t>1107.0001.00056</t>
  </si>
  <si>
    <t>1107.0001.00057</t>
  </si>
  <si>
    <t>1107.0001.00058</t>
  </si>
  <si>
    <t>1107.0001.00059</t>
  </si>
  <si>
    <t>1107.0001.00062</t>
  </si>
  <si>
    <t>1107.0001.00064</t>
  </si>
  <si>
    <t>1107.0001.00065</t>
  </si>
  <si>
    <t>1107.0001.00066</t>
  </si>
  <si>
    <t>1107.0001.00067</t>
  </si>
  <si>
    <t>1107.0001.00068</t>
  </si>
  <si>
    <t>1107.0001.00070</t>
  </si>
  <si>
    <t>1107.0001.00072</t>
  </si>
  <si>
    <t>1107.0001.00073</t>
  </si>
  <si>
    <t>1107.0001.00074</t>
  </si>
  <si>
    <t>1107.0001.00076</t>
  </si>
  <si>
    <t>1107.0001.00078</t>
  </si>
  <si>
    <t>1107.0001.00088</t>
  </si>
  <si>
    <t>1107.0001.00089</t>
  </si>
  <si>
    <t>1107.0001.00090</t>
  </si>
  <si>
    <t>1107.0001.00091</t>
  </si>
  <si>
    <t>1107.0001.00093</t>
  </si>
  <si>
    <t>1107.0001.00094</t>
  </si>
  <si>
    <t>1107.0001.00096</t>
  </si>
  <si>
    <t>1107.0001.00097</t>
  </si>
  <si>
    <t>1107.0001.00098</t>
  </si>
  <si>
    <t>1107.0001.00099</t>
  </si>
  <si>
    <t>1107.0001.00101</t>
  </si>
  <si>
    <t>1107.0001.00102</t>
  </si>
  <si>
    <t>1107.0001.00103</t>
  </si>
  <si>
    <t>1107.0001.00104</t>
  </si>
  <si>
    <t>1107.0001.00105</t>
  </si>
  <si>
    <t>1107.0001.00106</t>
  </si>
  <si>
    <t>1107.0001.00107</t>
  </si>
  <si>
    <t>1107.0001.00108</t>
  </si>
  <si>
    <t>1107.0001.00109</t>
  </si>
  <si>
    <t>1107.0001.00111</t>
  </si>
  <si>
    <t>1107.0001.00112</t>
  </si>
  <si>
    <t>1107.0001.00113</t>
  </si>
  <si>
    <t>1107.0001.00114</t>
  </si>
  <si>
    <t>1107.0001.00115</t>
  </si>
  <si>
    <t>1107.0001.00116</t>
  </si>
  <si>
    <t>1107.0001.00117</t>
  </si>
  <si>
    <t>1107.0001.00118</t>
  </si>
  <si>
    <t>1107.0001.00119</t>
  </si>
  <si>
    <t>1107.0001.00122</t>
  </si>
  <si>
    <t>1107.0001.00123</t>
  </si>
  <si>
    <t>1107.0001.00124</t>
  </si>
  <si>
    <t>1107.0001.00125</t>
  </si>
  <si>
    <t>1107.0001.00126</t>
  </si>
  <si>
    <t>1107.0001.00127</t>
  </si>
  <si>
    <t>1107.0001.00128</t>
  </si>
  <si>
    <t>1107.0001.00129</t>
  </si>
  <si>
    <t>1107.0001.00130</t>
  </si>
  <si>
    <t>1107.0001.00131</t>
  </si>
  <si>
    <t>1107.0001.00132</t>
  </si>
  <si>
    <t>1107.0001.00133</t>
  </si>
  <si>
    <t>1107.0001.00134</t>
  </si>
  <si>
    <t>1107.0001.00137</t>
  </si>
  <si>
    <t>1107.0001.00138</t>
  </si>
  <si>
    <t>1107.0001.00139</t>
  </si>
  <si>
    <t>1107.0001.00140</t>
  </si>
  <si>
    <t>1107.0001.00141</t>
  </si>
  <si>
    <t>1107.0001.00142</t>
  </si>
  <si>
    <t>1107.0001.00143</t>
  </si>
  <si>
    <t>1107.0001.00144</t>
  </si>
  <si>
    <t>1107.0001.00145</t>
  </si>
  <si>
    <t>1107.0001.00148</t>
  </si>
  <si>
    <t>1107.0001.00149</t>
  </si>
  <si>
    <t>1107.0001.00150</t>
  </si>
  <si>
    <t>1107.0001.00151</t>
  </si>
  <si>
    <t>1107.0001.00152</t>
  </si>
  <si>
    <t>1107.0001.00153</t>
  </si>
  <si>
    <t>1107.0001.00154</t>
  </si>
  <si>
    <t>1107.0001.00157</t>
  </si>
  <si>
    <t>1107.0001.00158</t>
  </si>
  <si>
    <t>1107.0001.00159</t>
  </si>
  <si>
    <t>1107.0001.00160</t>
  </si>
  <si>
    <t>1107.0001.00162</t>
  </si>
  <si>
    <t>1107.0001.00164</t>
  </si>
  <si>
    <t>1107.0001.00166</t>
  </si>
  <si>
    <t>1107.0001.00167</t>
  </si>
  <si>
    <t>1107.0001.00168</t>
  </si>
  <si>
    <t>1107.0001.00169</t>
  </si>
  <si>
    <t>1107.0001.00170</t>
  </si>
  <si>
    <t>1107.0001.00171</t>
  </si>
  <si>
    <t>1108.0001.0000000</t>
  </si>
  <si>
    <t>1108.0002.0000000</t>
  </si>
  <si>
    <t>1108.0003.0000000</t>
  </si>
  <si>
    <t>1108.0004.0000000</t>
  </si>
  <si>
    <t>1108.0005.0000000</t>
  </si>
  <si>
    <t>1108.0006.0000000</t>
  </si>
  <si>
    <t>1109.0001.0000000</t>
  </si>
  <si>
    <t>1109.0002.0000000</t>
  </si>
  <si>
    <t>1109.0003.0000000</t>
  </si>
  <si>
    <t>1109.0004.0000000</t>
  </si>
  <si>
    <t>1112.0001.0000000</t>
  </si>
  <si>
    <t>1113.0001.0000000</t>
  </si>
  <si>
    <t>1113.0002.0000000</t>
  </si>
  <si>
    <t>1113.0003.0000000</t>
  </si>
  <si>
    <t>1113.0004.0000000</t>
  </si>
  <si>
    <t>1113.0005.0000000</t>
  </si>
  <si>
    <t>1113.0006.0000000</t>
  </si>
  <si>
    <t>1113.0007.0000000</t>
  </si>
  <si>
    <t>1114.0001.0000000</t>
  </si>
  <si>
    <t>1114.0002.0000000</t>
  </si>
  <si>
    <t>1115.0001.0000000</t>
  </si>
  <si>
    <t>1116.0001.0000000</t>
  </si>
  <si>
    <t>1118.0001.0000000</t>
  </si>
  <si>
    <t>1201.0001.0000000</t>
  </si>
  <si>
    <t>1201.0002.0000000</t>
  </si>
  <si>
    <t>1201.0003.0000000</t>
  </si>
  <si>
    <t>1201.0004.0000000</t>
  </si>
  <si>
    <t>1201.0005.0000000</t>
  </si>
  <si>
    <t>1202.0002.0000000</t>
  </si>
  <si>
    <t>1202.0003.0000000</t>
  </si>
  <si>
    <t>1202.0004.0000000</t>
  </si>
  <si>
    <t>1202.0005.0000000</t>
  </si>
  <si>
    <t>1203.0001.0000000</t>
  </si>
  <si>
    <t>1204.0001.0000000</t>
  </si>
  <si>
    <t>1301.0001.0000000</t>
  </si>
  <si>
    <t>1301.0002.0000000</t>
  </si>
  <si>
    <t>1301.0003.0000000</t>
  </si>
  <si>
    <t>2100.0000.0000000</t>
  </si>
  <si>
    <t>2100.0001.0000000</t>
  </si>
  <si>
    <t>2101.0001.0000000</t>
  </si>
  <si>
    <t>2101.0002.0000000</t>
  </si>
  <si>
    <t>2101.0003.0000000</t>
  </si>
  <si>
    <t>2101.0004.0000000</t>
  </si>
  <si>
    <t>2102.0001.0000000</t>
  </si>
  <si>
    <t>2102.0001.A00001</t>
  </si>
  <si>
    <t>2102.0001.A00002</t>
  </si>
  <si>
    <t>2102.0001.A00003</t>
  </si>
  <si>
    <t>2102.0001.A00004</t>
  </si>
  <si>
    <t>2102.0001.A00005</t>
  </si>
  <si>
    <t>2102.0001.A00006</t>
  </si>
  <si>
    <t>2102.0001.A00007</t>
  </si>
  <si>
    <t>2102.0001.A00008</t>
  </si>
  <si>
    <t>2102.0001.A00009</t>
  </si>
  <si>
    <t>2102.0001.A00010</t>
  </si>
  <si>
    <t>2102.0001.A00011</t>
  </si>
  <si>
    <t>2102.0001.A00012</t>
  </si>
  <si>
    <t>2102.0001.A00013</t>
  </si>
  <si>
    <t>2102.0001.A00014</t>
  </si>
  <si>
    <t>2102.0001.A00015</t>
  </si>
  <si>
    <t>2102.0001.A00016</t>
  </si>
  <si>
    <t>2102.0001.A00017</t>
  </si>
  <si>
    <t>2102.0001.A00018</t>
  </si>
  <si>
    <t>2102.0001.A00019</t>
  </si>
  <si>
    <t>2102.0001.A00020</t>
  </si>
  <si>
    <t>2102.0001.A00021</t>
  </si>
  <si>
    <t>2102.0001.A00022</t>
  </si>
  <si>
    <t>2102.0001.A00023</t>
  </si>
  <si>
    <t>2102.0001.A00024</t>
  </si>
  <si>
    <t>2102.0001.A00025</t>
  </si>
  <si>
    <t>2102.0001.A00026</t>
  </si>
  <si>
    <t>2102.0001.A00027</t>
  </si>
  <si>
    <t>2102.0001.A00028</t>
  </si>
  <si>
    <t>2102.0001.A00029</t>
  </si>
  <si>
    <t>2102.0001.A00030</t>
  </si>
  <si>
    <t>2102.0001.A00031</t>
  </si>
  <si>
    <t>2102.0001.A00032</t>
  </si>
  <si>
    <t>2102.0001.A00033</t>
  </si>
  <si>
    <t>2102.0001.A00034</t>
  </si>
  <si>
    <t>2102.0001.A00035</t>
  </si>
  <si>
    <t>2102.0001.A00036</t>
  </si>
  <si>
    <t>2102.0001.A00037</t>
  </si>
  <si>
    <t>2102.0001.A00038</t>
  </si>
  <si>
    <t>2102.0001.A00039</t>
  </si>
  <si>
    <t>2102.0001.A00040</t>
  </si>
  <si>
    <t>2102.0001.A00041</t>
  </si>
  <si>
    <t>2102.0001.A00042</t>
  </si>
  <si>
    <t>2102.0001.A00043</t>
  </si>
  <si>
    <t>2102.0001.A00044</t>
  </si>
  <si>
    <t>2102.0001.A00045</t>
  </si>
  <si>
    <t>2102.0001.A00046</t>
  </si>
  <si>
    <t>2102.0001.A00047</t>
  </si>
  <si>
    <t>2102.0001.A00048</t>
  </si>
  <si>
    <t>2102.0001.A00049</t>
  </si>
  <si>
    <t>2102.0001.A00050</t>
  </si>
  <si>
    <t>2102.0001.A00051</t>
  </si>
  <si>
    <t>2102.0001.A00052</t>
  </si>
  <si>
    <t>2102.0001.A00053</t>
  </si>
  <si>
    <t>2102.0001.A00054</t>
  </si>
  <si>
    <t>2102.0001.A00055</t>
  </si>
  <si>
    <t>2102.0001.A00056</t>
  </si>
  <si>
    <t>2102.0001.A00057</t>
  </si>
  <si>
    <t>2102.0001.A00058</t>
  </si>
  <si>
    <t>2102.0001.A00059</t>
  </si>
  <si>
    <t>2102.0001.A00060</t>
  </si>
  <si>
    <t>2102.0001.A00061</t>
  </si>
  <si>
    <t>2102.0001.A00062</t>
  </si>
  <si>
    <t>2102.0001.A00063</t>
  </si>
  <si>
    <t>2102.0001.A00064</t>
  </si>
  <si>
    <t>2102.0001.A00065</t>
  </si>
  <si>
    <t>2102.0001.A00066</t>
  </si>
  <si>
    <t>2102.0001.A00067</t>
  </si>
  <si>
    <t>2102.0001.A00068</t>
  </si>
  <si>
    <t>2102.0001.A00069</t>
  </si>
  <si>
    <t>2102.0001.A00070</t>
  </si>
  <si>
    <t>2102.0001.A00071</t>
  </si>
  <si>
    <t>2102.0001.A00072</t>
  </si>
  <si>
    <t>2102.0001.A00073</t>
  </si>
  <si>
    <t>2102.0001.A00074</t>
  </si>
  <si>
    <t>2102.0001.A00075</t>
  </si>
  <si>
    <t>2102.0001.A00076</t>
  </si>
  <si>
    <t>2102.0001.A00077</t>
  </si>
  <si>
    <t>2102.0001.A00078</t>
  </si>
  <si>
    <t>2102.0001.A00079</t>
  </si>
  <si>
    <t>2102.0001.A00080</t>
  </si>
  <si>
    <t>2102.0001.A00081</t>
  </si>
  <si>
    <t>2102.0001.A00082</t>
  </si>
  <si>
    <t>2102.0001.A00083</t>
  </si>
  <si>
    <t>2102.0001.A00084</t>
  </si>
  <si>
    <t>2102.0001.A00085</t>
  </si>
  <si>
    <t>2102.0001.A00086</t>
  </si>
  <si>
    <t>2102.0001.A00087</t>
  </si>
  <si>
    <t>2102.0001.A00088</t>
  </si>
  <si>
    <t>2102.0001.A00089</t>
  </si>
  <si>
    <t>2102.0001.A00090</t>
  </si>
  <si>
    <t>2102.0001.A00091</t>
  </si>
  <si>
    <t>2102.0001.A00092</t>
  </si>
  <si>
    <t>2102.0001.A00093</t>
  </si>
  <si>
    <t>2102.0001.A00094</t>
  </si>
  <si>
    <t>2102.0001.A00096</t>
  </si>
  <si>
    <t>2102.0001.A00097</t>
  </si>
  <si>
    <t>2102.0001.A00098</t>
  </si>
  <si>
    <t>2102.0001.A00099</t>
  </si>
  <si>
    <t>2102.0001.A00100</t>
  </si>
  <si>
    <t>2102.0001.A00101</t>
  </si>
  <si>
    <t>2102.0001.A00102</t>
  </si>
  <si>
    <t>2102.0001.A00103</t>
  </si>
  <si>
    <t>2102.0001.A00104</t>
  </si>
  <si>
    <t>2102.0001.A00105</t>
  </si>
  <si>
    <t>2102.0001.A00106</t>
  </si>
  <si>
    <t>2102.0001.A00107</t>
  </si>
  <si>
    <t>2102.0001.A00108</t>
  </si>
  <si>
    <t>2102.0001.A00109</t>
  </si>
  <si>
    <t>2102.0001.A00110</t>
  </si>
  <si>
    <t>2102.0001.A00111</t>
  </si>
  <si>
    <t>2102.0001.A00112</t>
  </si>
  <si>
    <t>2102.0001.A00113</t>
  </si>
  <si>
    <t>2102.0001.A00114</t>
  </si>
  <si>
    <t>2102.0001.A00115</t>
  </si>
  <si>
    <t>2102.0001.A00116</t>
  </si>
  <si>
    <t>2102.0001.A00117</t>
  </si>
  <si>
    <t>2102.0001.A00118</t>
  </si>
  <si>
    <t>2102.0001.A00119</t>
  </si>
  <si>
    <t>2102.0001.A00120</t>
  </si>
  <si>
    <t>2102.0001.A00121</t>
  </si>
  <si>
    <t>2102.0001.A00122</t>
  </si>
  <si>
    <t>2102.0001.A00123</t>
  </si>
  <si>
    <t>2102.0001.A00124</t>
  </si>
  <si>
    <t>2102.0001.A00125</t>
  </si>
  <si>
    <t>2102.0001.A00126</t>
  </si>
  <si>
    <t>2102.0001.A00127</t>
  </si>
  <si>
    <t>2102.0001.A00128</t>
  </si>
  <si>
    <t>2102.0001.A00129</t>
  </si>
  <si>
    <t>2102.0001.A00130</t>
  </si>
  <si>
    <t>2102.0001.A00131</t>
  </si>
  <si>
    <t>2102.0001.A00132</t>
  </si>
  <si>
    <t>2102.0001.A00133</t>
  </si>
  <si>
    <t>2102.0001.A00134</t>
  </si>
  <si>
    <t>2102.0001.A00135</t>
  </si>
  <si>
    <t>2102.0001.A00136</t>
  </si>
  <si>
    <t>2102.0001.A00137</t>
  </si>
  <si>
    <t>2102.0001.A00138</t>
  </si>
  <si>
    <t>2102.0001.A00139</t>
  </si>
  <si>
    <t>2102.0001.A00140</t>
  </si>
  <si>
    <t>2102.0001.A00141</t>
  </si>
  <si>
    <t>2102.0001.A00142</t>
  </si>
  <si>
    <t>2102.0001.A00143</t>
  </si>
  <si>
    <t>2102.0001.A00144</t>
  </si>
  <si>
    <t>2102.0001.A00145</t>
  </si>
  <si>
    <t>2102.0001.A00146</t>
  </si>
  <si>
    <t>2102.0001.A00149</t>
  </si>
  <si>
    <t>2102.0001.A00150</t>
  </si>
  <si>
    <t>2102.0001.A00151</t>
  </si>
  <si>
    <t>2102.0001.A00152</t>
  </si>
  <si>
    <t>2102.0001.A00153</t>
  </si>
  <si>
    <t>2102.0001.A00154</t>
  </si>
  <si>
    <t>2102.0001.A00155</t>
  </si>
  <si>
    <t>2102.0001.A00156</t>
  </si>
  <si>
    <t>2102.0001.A00157</t>
  </si>
  <si>
    <t>2102.0001.A00158</t>
  </si>
  <si>
    <t>2102.0001.A00159</t>
  </si>
  <si>
    <t>2102.0001.B00001</t>
  </si>
  <si>
    <t>2102.0001.B00002</t>
  </si>
  <si>
    <t>2102.0001.B00003</t>
  </si>
  <si>
    <t>2102.0001.B00004</t>
  </si>
  <si>
    <t>2102.0001.B00005</t>
  </si>
  <si>
    <t>2102.0001.B00006</t>
  </si>
  <si>
    <t>2102.0001.B00007</t>
  </si>
  <si>
    <t>2102.0001.B00008</t>
  </si>
  <si>
    <t>2102.0001.B00010</t>
  </si>
  <si>
    <t>2102.0001.B00011</t>
  </si>
  <si>
    <t>2102.0001.B00012</t>
  </si>
  <si>
    <t>2102.0001.B00013</t>
  </si>
  <si>
    <t>2102.0001.B00014</t>
  </si>
  <si>
    <t>2102.0001.B00015</t>
  </si>
  <si>
    <t>2102.0001.B00016</t>
  </si>
  <si>
    <t>2102.0001.B00017</t>
  </si>
  <si>
    <t>2102.0001.B00018</t>
  </si>
  <si>
    <t>2102.0001.B00019</t>
  </si>
  <si>
    <t>2102.0001.B00020</t>
  </si>
  <si>
    <t>2102.0001.B00021</t>
  </si>
  <si>
    <t>2102.0001.B00022</t>
  </si>
  <si>
    <t>2102.0001.B00023</t>
  </si>
  <si>
    <t>2102.0001.B00024</t>
  </si>
  <si>
    <t>2102.0001.B00025</t>
  </si>
  <si>
    <t>2102.0001.B00026</t>
  </si>
  <si>
    <t>2102.0001.B00027</t>
  </si>
  <si>
    <t>2102.0001.B00028</t>
  </si>
  <si>
    <t>2102.0001.B00029</t>
  </si>
  <si>
    <t>2102.0001.B00031</t>
  </si>
  <si>
    <t>2102.0001.B00032</t>
  </si>
  <si>
    <t>2102.0001.B00033</t>
  </si>
  <si>
    <t>2102.0001.B00034</t>
  </si>
  <si>
    <t>2102.0001.B00035</t>
  </si>
  <si>
    <t>2102.0001.B00036</t>
  </si>
  <si>
    <t>2102.0001.B00037</t>
  </si>
  <si>
    <t>2102.0001.B00038</t>
  </si>
  <si>
    <t>2102.0001.B00039</t>
  </si>
  <si>
    <t>2102.0001.B00040</t>
  </si>
  <si>
    <t>2102.0001.B00041</t>
  </si>
  <si>
    <t>2102.0001.B00042</t>
  </si>
  <si>
    <t>2102.0001.B00043</t>
  </si>
  <si>
    <t>2102.0001.B00044</t>
  </si>
  <si>
    <t>2102.0001.B00045</t>
  </si>
  <si>
    <t>2102.0001.B00046</t>
  </si>
  <si>
    <t>2102.0001.B00047</t>
  </si>
  <si>
    <t>2102.0001.B00048</t>
  </si>
  <si>
    <t>2102.0001.B00049</t>
  </si>
  <si>
    <t>2102.0001.B00050</t>
  </si>
  <si>
    <t>2102.0001.B00051</t>
  </si>
  <si>
    <t>2102.0001.B00052</t>
  </si>
  <si>
    <t>2102.0001.B00053</t>
  </si>
  <si>
    <t>2102.0001.B00054</t>
  </si>
  <si>
    <t>2102.0001.B00055</t>
  </si>
  <si>
    <t>2102.0001.B00056</t>
  </si>
  <si>
    <t>2102.0001.B00057</t>
  </si>
  <si>
    <t>2102.0001.B00058</t>
  </si>
  <si>
    <t>2102.0001.B00059</t>
  </si>
  <si>
    <t>2102.0001.B00060</t>
  </si>
  <si>
    <t>2102.0001.B00061</t>
  </si>
  <si>
    <t>2102.0001.B00062</t>
  </si>
  <si>
    <t>2102.0001.B00063</t>
  </si>
  <si>
    <t>2102.0001.B00064</t>
  </si>
  <si>
    <t>2102.0001.B00065</t>
  </si>
  <si>
    <t>2102.0001.B00066</t>
  </si>
  <si>
    <t>2102.0001.B00067</t>
  </si>
  <si>
    <t>2102.0001.B00068</t>
  </si>
  <si>
    <t>2102.0001.B00069</t>
  </si>
  <si>
    <t>2102.0001.B00070</t>
  </si>
  <si>
    <t>2102.0001.B00071</t>
  </si>
  <si>
    <t>2102.0001.B00072</t>
  </si>
  <si>
    <t>2102.0001.B00073</t>
  </si>
  <si>
    <t>2102.0001.B00074</t>
  </si>
  <si>
    <t>2102.0001.B00075</t>
  </si>
  <si>
    <t>2102.0001.B00076</t>
  </si>
  <si>
    <t>2102.0001.B00077</t>
  </si>
  <si>
    <t>2102.0001.B00078</t>
  </si>
  <si>
    <t>2102.0001.B00079</t>
  </si>
  <si>
    <t>2102.0001.B00080</t>
  </si>
  <si>
    <t>2102.0001.B00081</t>
  </si>
  <si>
    <t>2102.0001.B00082</t>
  </si>
  <si>
    <t>2102.0001.B00083</t>
  </si>
  <si>
    <t>2102.0001.B00084</t>
  </si>
  <si>
    <t>2102.0001.B00085</t>
  </si>
  <si>
    <t>2102.0001.B00086</t>
  </si>
  <si>
    <t>2102.0001.B00087</t>
  </si>
  <si>
    <t>2102.0001.B00088</t>
  </si>
  <si>
    <t>2102.0001.B00089</t>
  </si>
  <si>
    <t>2102.0001.B00090</t>
  </si>
  <si>
    <t>2102.0001.B00091</t>
  </si>
  <si>
    <t>2102.0001.B00092</t>
  </si>
  <si>
    <t>2102.0001.B00093</t>
  </si>
  <si>
    <t>2102.0001.B00094</t>
  </si>
  <si>
    <t>2102.0001.B00095</t>
  </si>
  <si>
    <t>2102.0001.B00096</t>
  </si>
  <si>
    <t>2102.0001.B00097</t>
  </si>
  <si>
    <t>2102.0001.B00098</t>
  </si>
  <si>
    <t>2102.0001.B00099</t>
  </si>
  <si>
    <t>2102.0001.B00100</t>
  </si>
  <si>
    <t>2102.0001.B00101</t>
  </si>
  <si>
    <t>2102.0001.B00102</t>
  </si>
  <si>
    <t>2102.0001.B00103</t>
  </si>
  <si>
    <t>2102.0001.B00104</t>
  </si>
  <si>
    <t>2102.0001.B00105</t>
  </si>
  <si>
    <t>2102.0001.B00106</t>
  </si>
  <si>
    <t>2102.0001.B00107</t>
  </si>
  <si>
    <t>2102.0001.B00108</t>
  </si>
  <si>
    <t>2102.0001.B00109</t>
  </si>
  <si>
    <t>2102.0001.B00110</t>
  </si>
  <si>
    <t>2102.0001.B00112</t>
  </si>
  <si>
    <t>2102.0001.B00113</t>
  </si>
  <si>
    <t>2102.0001.B00114</t>
  </si>
  <si>
    <t>2102.0001.B00115</t>
  </si>
  <si>
    <t>2102.0001.B00116</t>
  </si>
  <si>
    <t>2102.0001.B00118</t>
  </si>
  <si>
    <t>2102.0001.B00119</t>
  </si>
  <si>
    <t>2102.0001.B00120</t>
  </si>
  <si>
    <t>2102.0001.B00121</t>
  </si>
  <si>
    <t>2102.0001.B00122</t>
  </si>
  <si>
    <t>2102.0001.B00123</t>
  </si>
  <si>
    <t>2102.0001.B00124</t>
  </si>
  <si>
    <t>2102.0001.B00125</t>
  </si>
  <si>
    <t>2102.0001.B00126</t>
  </si>
  <si>
    <t>2102.0001.B00127</t>
  </si>
  <si>
    <t>2102.0001.B00128</t>
  </si>
  <si>
    <t>2102.0001.B00129</t>
  </si>
  <si>
    <t>2102.0001.B00130</t>
  </si>
  <si>
    <t>2102.0001.B00131</t>
  </si>
  <si>
    <t>2102.0001.B00132</t>
  </si>
  <si>
    <t>2102.0001.B00133</t>
  </si>
  <si>
    <t>2102.0001.B00134</t>
  </si>
  <si>
    <t>2102.0001.B00135</t>
  </si>
  <si>
    <t>2102.0001.B00136</t>
  </si>
  <si>
    <t>2102.0001.B00137</t>
  </si>
  <si>
    <t>2102.0001.B00138</t>
  </si>
  <si>
    <t>2102.0001.B00139</t>
  </si>
  <si>
    <t>2102.0001.B00140</t>
  </si>
  <si>
    <t>2102.0001.B00141</t>
  </si>
  <si>
    <t>2102.0001.B00142</t>
  </si>
  <si>
    <t>2102.0001.B00143</t>
  </si>
  <si>
    <t>2102.0001.B00144</t>
  </si>
  <si>
    <t>2102.0001.B00145</t>
  </si>
  <si>
    <t>2102.0001.B00146</t>
  </si>
  <si>
    <t>2102.0001.B00147</t>
  </si>
  <si>
    <t>2102.0001.B00148</t>
  </si>
  <si>
    <t>2102.0001.B00149</t>
  </si>
  <si>
    <t>2102.0001.B00150</t>
  </si>
  <si>
    <t>2102.0001.B00151</t>
  </si>
  <si>
    <t>2102.0001.B00152</t>
  </si>
  <si>
    <t>2102.0001.B00153</t>
  </si>
  <si>
    <t>2102.0001.B00154</t>
  </si>
  <si>
    <t>2102.0001.B00155</t>
  </si>
  <si>
    <t>2102.0001.B00156</t>
  </si>
  <si>
    <t>2102.0001.B00157</t>
  </si>
  <si>
    <t>2102.0001.B00158</t>
  </si>
  <si>
    <t>2102.0001.B00159</t>
  </si>
  <si>
    <t>2102.0001.B00160</t>
  </si>
  <si>
    <t>2102.0001.B00161</t>
  </si>
  <si>
    <t>2102.0001.B00162</t>
  </si>
  <si>
    <t>2102.0001.B00163</t>
  </si>
  <si>
    <t>2102.0001.B00164</t>
  </si>
  <si>
    <t>2102.0001.B00165</t>
  </si>
  <si>
    <t>2102.0001.B00166</t>
  </si>
  <si>
    <t>2102.0001.B00169</t>
  </si>
  <si>
    <t>2102.0001.B00170</t>
  </si>
  <si>
    <t>2102.0001.B00171</t>
  </si>
  <si>
    <t>2102.0001.B00172</t>
  </si>
  <si>
    <t>2102.0001.B00174</t>
  </si>
  <si>
    <t>2102.0001.B00175</t>
  </si>
  <si>
    <t>2102.0001.B00176</t>
  </si>
  <si>
    <t>2102.0001.B00177</t>
  </si>
  <si>
    <t>2102.0001.B00178</t>
  </si>
  <si>
    <t>2102.0001.B00179</t>
  </si>
  <si>
    <t>2102.0001.B00180</t>
  </si>
  <si>
    <t>2102.0001.B00181</t>
  </si>
  <si>
    <t>2102.0001.B00182</t>
  </si>
  <si>
    <t>2102.0001.B00183</t>
  </si>
  <si>
    <t>2102.0001.B00184</t>
  </si>
  <si>
    <t>2102.0001.B00185</t>
  </si>
  <si>
    <t>2102.0001.B00186</t>
  </si>
  <si>
    <t>2102.0001.B00187</t>
  </si>
  <si>
    <t>2102.0001.B00188</t>
  </si>
  <si>
    <t>2102.0001.C00001</t>
  </si>
  <si>
    <t>2102.0001.C00002</t>
  </si>
  <si>
    <t>2102.0001.C00003</t>
  </si>
  <si>
    <t>2102.0001.C00004</t>
  </si>
  <si>
    <t>2102.0001.C00005</t>
  </si>
  <si>
    <t>2102.0001.C00006</t>
  </si>
  <si>
    <t>2102.0001.C00007</t>
  </si>
  <si>
    <t>2102.0001.C00008</t>
  </si>
  <si>
    <t>2102.0001.C00009</t>
  </si>
  <si>
    <t>2102.0001.C00010</t>
  </si>
  <si>
    <t>2102.0001.C00011</t>
  </si>
  <si>
    <t>2102.0001.C00012</t>
  </si>
  <si>
    <t>2102.0001.C00013</t>
  </si>
  <si>
    <t>2102.0001.C00014</t>
  </si>
  <si>
    <t>2102.0001.C00015</t>
  </si>
  <si>
    <t>2102.0001.C00016</t>
  </si>
  <si>
    <t>2102.0001.C00017</t>
  </si>
  <si>
    <t>2102.0001.C00018</t>
  </si>
  <si>
    <t>2102.0001.C00019</t>
  </si>
  <si>
    <t>2102.0001.C00020</t>
  </si>
  <si>
    <t>2102.0001.C00021</t>
  </si>
  <si>
    <t>2102.0001.C00022</t>
  </si>
  <si>
    <t>2102.0001.C00023</t>
  </si>
  <si>
    <t>2102.0001.C00024</t>
  </si>
  <si>
    <t>2102.0001.C00025</t>
  </si>
  <si>
    <t>2102.0001.C00026</t>
  </si>
  <si>
    <t>2102.0001.C00027</t>
  </si>
  <si>
    <t>2102.0001.C00028</t>
  </si>
  <si>
    <t>2102.0001.C00029</t>
  </si>
  <si>
    <t>2102.0001.C00030</t>
  </si>
  <si>
    <t>2102.0001.C00031</t>
  </si>
  <si>
    <t>2102.0001.C00032</t>
  </si>
  <si>
    <t>2102.0001.C00033</t>
  </si>
  <si>
    <t>2102.0001.C00034</t>
  </si>
  <si>
    <t>2102.0001.C00035</t>
  </si>
  <si>
    <t>2102.0001.C00036</t>
  </si>
  <si>
    <t>2102.0001.C00037</t>
  </si>
  <si>
    <t>2102.0001.C00038</t>
  </si>
  <si>
    <t>2102.0001.C00039</t>
  </si>
  <si>
    <t>2102.0001.C00040</t>
  </si>
  <si>
    <t>2102.0001.C00041</t>
  </si>
  <si>
    <t>2102.0001.C00042</t>
  </si>
  <si>
    <t>2102.0001.C00043</t>
  </si>
  <si>
    <t>2102.0001.C00044</t>
  </si>
  <si>
    <t>2102.0001.C00045</t>
  </si>
  <si>
    <t>2102.0001.C00046</t>
  </si>
  <si>
    <t>2102.0001.C00047</t>
  </si>
  <si>
    <t>2102.0001.C00048</t>
  </si>
  <si>
    <t>2102.0001.C00049</t>
  </si>
  <si>
    <t>2102.0001.C00050</t>
  </si>
  <si>
    <t>2102.0001.C00051</t>
  </si>
  <si>
    <t>2102.0001.C00052</t>
  </si>
  <si>
    <t>2102.0001.C00053</t>
  </si>
  <si>
    <t>2102.0001.C00054</t>
  </si>
  <si>
    <t>2102.0001.C00055</t>
  </si>
  <si>
    <t>2102.0001.C00056</t>
  </si>
  <si>
    <t>2102.0001.C00058</t>
  </si>
  <si>
    <t>2102.0001.C00059</t>
  </si>
  <si>
    <t>2102.0001.C00060</t>
  </si>
  <si>
    <t>2102.0001.C00061</t>
  </si>
  <si>
    <t>2102.0001.C00062</t>
  </si>
  <si>
    <t>2102.0001.C00063</t>
  </si>
  <si>
    <t>2102.0001.C00064</t>
  </si>
  <si>
    <t>2102.0001.C00065</t>
  </si>
  <si>
    <t>2102.0001.C00066</t>
  </si>
  <si>
    <t>2102.0001.C00067</t>
  </si>
  <si>
    <t>2102.0001.C00068</t>
  </si>
  <si>
    <t>2102.0001.C00069</t>
  </si>
  <si>
    <t>2102.0001.C00070</t>
  </si>
  <si>
    <t>2102.0001.C00071</t>
  </si>
  <si>
    <t>2102.0001.C00072</t>
  </si>
  <si>
    <t>2102.0001.C00073</t>
  </si>
  <si>
    <t>2102.0001.C00074</t>
  </si>
  <si>
    <t>2102.0001.C00075</t>
  </si>
  <si>
    <t>2102.0001.C00076</t>
  </si>
  <si>
    <t>2102.0001.C00077</t>
  </si>
  <si>
    <t>2102.0001.C00078</t>
  </si>
  <si>
    <t>2102.0001.C00079</t>
  </si>
  <si>
    <t>2102.0001.C00081</t>
  </si>
  <si>
    <t>2102.0001.C00082</t>
  </si>
  <si>
    <t>2102.0001.C00083</t>
  </si>
  <si>
    <t>2102.0001.C00084</t>
  </si>
  <si>
    <t>2102.0001.C00085</t>
  </si>
  <si>
    <t>2102.0001.C00086</t>
  </si>
  <si>
    <t>2102.0001.C00087</t>
  </si>
  <si>
    <t>2102.0001.C00088</t>
  </si>
  <si>
    <t>2102.0001.C00089</t>
  </si>
  <si>
    <t>2102.0001.C00090</t>
  </si>
  <si>
    <t>2102.0001.C00091</t>
  </si>
  <si>
    <t>2102.0001.C00092</t>
  </si>
  <si>
    <t>2102.0001.C00093</t>
  </si>
  <si>
    <t>2102.0001.C00094</t>
  </si>
  <si>
    <t>2102.0001.C00095</t>
  </si>
  <si>
    <t>2102.0001.C00096</t>
  </si>
  <si>
    <t>2102.0001.C00097</t>
  </si>
  <si>
    <t>2102.0001.C00098</t>
  </si>
  <si>
    <t>2102.0001.C00099</t>
  </si>
  <si>
    <t>2102.0001.C00100</t>
  </si>
  <si>
    <t>2102.0001.C00101</t>
  </si>
  <si>
    <t>2102.0001.C00102</t>
  </si>
  <si>
    <t>2102.0001.C00103</t>
  </si>
  <si>
    <t>2102.0001.C00104</t>
  </si>
  <si>
    <t>2102.0001.C00105</t>
  </si>
  <si>
    <t>2102.0001.D00001</t>
  </si>
  <si>
    <t>2102.0001.D00002</t>
  </si>
  <si>
    <t>2102.0001.D00003</t>
  </si>
  <si>
    <t>2102.0001.D00004</t>
  </si>
  <si>
    <t>2102.0001.D00005</t>
  </si>
  <si>
    <t>2102.0001.D00006</t>
  </si>
  <si>
    <t>2102.0001.D00007</t>
  </si>
  <si>
    <t>2102.0001.D00008</t>
  </si>
  <si>
    <t>2102.0001.D00009</t>
  </si>
  <si>
    <t>2102.0001.D00010</t>
  </si>
  <si>
    <t>2102.0001.D00011</t>
  </si>
  <si>
    <t>2102.0001.D00012</t>
  </si>
  <si>
    <t>2102.0001.D00013</t>
  </si>
  <si>
    <t>2102.0001.D00014</t>
  </si>
  <si>
    <t>2102.0001.D00015</t>
  </si>
  <si>
    <t>2102.0001.D00016</t>
  </si>
  <si>
    <t>2102.0001.D00018</t>
  </si>
  <si>
    <t>2102.0001.D00019</t>
  </si>
  <si>
    <t>2102.0001.D00020</t>
  </si>
  <si>
    <t>2102.0001.D00021</t>
  </si>
  <si>
    <t>2102.0001.D00022</t>
  </si>
  <si>
    <t>2102.0001.D00023</t>
  </si>
  <si>
    <t>2102.0001.D00024</t>
  </si>
  <si>
    <t>2102.0001.D00025</t>
  </si>
  <si>
    <t>2102.0001.D00026</t>
  </si>
  <si>
    <t>2102.0001.D00027</t>
  </si>
  <si>
    <t>2102.0001.D00028</t>
  </si>
  <si>
    <t>2102.0001.D00029</t>
  </si>
  <si>
    <t>2102.0001.D00030</t>
  </si>
  <si>
    <t>2102.0001.D00031</t>
  </si>
  <si>
    <t>2102.0001.D00032</t>
  </si>
  <si>
    <t>2102.0001.D00033</t>
  </si>
  <si>
    <t>2102.0001.D00034</t>
  </si>
  <si>
    <t>2102.0001.D00035</t>
  </si>
  <si>
    <t>2102.0001.D00036</t>
  </si>
  <si>
    <t>2102.0001.D00037</t>
  </si>
  <si>
    <t>2102.0001.D00038</t>
  </si>
  <si>
    <t>2102.0001.D00039</t>
  </si>
  <si>
    <t>2102.0001.D00040</t>
  </si>
  <si>
    <t>2102.0001.D00041</t>
  </si>
  <si>
    <t>2102.0001.D00042</t>
  </si>
  <si>
    <t>2102.0001.D00043</t>
  </si>
  <si>
    <t>2102.0001.D00044</t>
  </si>
  <si>
    <t>2102.0001.D00045</t>
  </si>
  <si>
    <t>2102.0001.D00046</t>
  </si>
  <si>
    <t>2102.0001.D00047</t>
  </si>
  <si>
    <t>2102.0001.D00048</t>
  </si>
  <si>
    <t>2102.0001.D00049</t>
  </si>
  <si>
    <t>2102.0001.D00050</t>
  </si>
  <si>
    <t>2102.0001.D00051</t>
  </si>
  <si>
    <t>2102.0001.D00052</t>
  </si>
  <si>
    <t>2102.0001.D00054</t>
  </si>
  <si>
    <t>2102.0001.D00055</t>
  </si>
  <si>
    <t>2102.0001.D00056</t>
  </si>
  <si>
    <t>2102.0001.D00057</t>
  </si>
  <si>
    <t>2102.0001.D00058</t>
  </si>
  <si>
    <t>2102.0001.D00059</t>
  </si>
  <si>
    <t>2102.0001.D00060</t>
  </si>
  <si>
    <t>2102.0001.D00061</t>
  </si>
  <si>
    <t>2102.0001.D00062</t>
  </si>
  <si>
    <t>2102.0001.D00063</t>
  </si>
  <si>
    <t>2102.0001.D00064</t>
  </si>
  <si>
    <t>2102.0001.D00065</t>
  </si>
  <si>
    <t>2102.0001.D00066</t>
  </si>
  <si>
    <t>2102.0001.D00067</t>
  </si>
  <si>
    <t>2102.0001.D00068</t>
  </si>
  <si>
    <t>2102.0001.D00069</t>
  </si>
  <si>
    <t>2102.0001.D00070</t>
  </si>
  <si>
    <t>2102.0001.D00071</t>
  </si>
  <si>
    <t>2102.0001.D00073</t>
  </si>
  <si>
    <t>2102.0001.D00074</t>
  </si>
  <si>
    <t>2102.0001.D00075</t>
  </si>
  <si>
    <t>2102.0001.D00076</t>
  </si>
  <si>
    <t>2102.0001.E00001</t>
  </si>
  <si>
    <t>2102.0001.E00002</t>
  </si>
  <si>
    <t>2102.0001.E00003</t>
  </si>
  <si>
    <t>2102.0001.E00004</t>
  </si>
  <si>
    <t>2102.0001.E00005</t>
  </si>
  <si>
    <t>2102.0001.E00006</t>
  </si>
  <si>
    <t>2102.0001.E00007</t>
  </si>
  <si>
    <t>2102.0001.E00008</t>
  </si>
  <si>
    <t>2102.0001.E00009</t>
  </si>
  <si>
    <t>2102.0001.E00010</t>
  </si>
  <si>
    <t>2102.0001.E00011</t>
  </si>
  <si>
    <t>2102.0001.E00012</t>
  </si>
  <si>
    <t>2102.0001.E00013</t>
  </si>
  <si>
    <t>2102.0001.E00014</t>
  </si>
  <si>
    <t>2102.0001.E00015</t>
  </si>
  <si>
    <t>2102.0001.E00016</t>
  </si>
  <si>
    <t>2102.0001.E00017</t>
  </si>
  <si>
    <t>2102.0001.E00019</t>
  </si>
  <si>
    <t>2102.0001.E00020</t>
  </si>
  <si>
    <t>2102.0001.E00021</t>
  </si>
  <si>
    <t>2102.0001.E00022</t>
  </si>
  <si>
    <t>2102.0001.E00023</t>
  </si>
  <si>
    <t>2102.0001.E00024</t>
  </si>
  <si>
    <t>2102.0001.E00025</t>
  </si>
  <si>
    <t>2102.0001.E00026</t>
  </si>
  <si>
    <t>2102.0001.E00027</t>
  </si>
  <si>
    <t>2102.0001.E00028</t>
  </si>
  <si>
    <t>2102.0001.E00029</t>
  </si>
  <si>
    <t>2102.0001.E00030</t>
  </si>
  <si>
    <t>2102.0001.E00031</t>
  </si>
  <si>
    <t>2102.0001.E00032</t>
  </si>
  <si>
    <t>2102.0001.E00033</t>
  </si>
  <si>
    <t>2102.0001.E00034</t>
  </si>
  <si>
    <t>2102.0001.E00035</t>
  </si>
  <si>
    <t>2102.0001.E00036</t>
  </si>
  <si>
    <t>2102.0001.E00037</t>
  </si>
  <si>
    <t>2102.0001.E00038</t>
  </si>
  <si>
    <t>2102.0001.E00039</t>
  </si>
  <si>
    <t>2102.0001.E00040</t>
  </si>
  <si>
    <t>2102.0001.E00041</t>
  </si>
  <si>
    <t>2102.0001.E00042</t>
  </si>
  <si>
    <t>2102.0001.E00043</t>
  </si>
  <si>
    <t>2102.0001.E00044</t>
  </si>
  <si>
    <t>2102.0001.E00045</t>
  </si>
  <si>
    <t>2102.0001.E00046</t>
  </si>
  <si>
    <t>2102.0001.E00047</t>
  </si>
  <si>
    <t>2102.0001.F00001</t>
  </si>
  <si>
    <t>2102.0001.F00002</t>
  </si>
  <si>
    <t>2102.0001.F00003</t>
  </si>
  <si>
    <t>2102.0001.F00004</t>
  </si>
  <si>
    <t>2102.0001.F00005</t>
  </si>
  <si>
    <t>2102.0001.F00006</t>
  </si>
  <si>
    <t>2102.0001.F00007</t>
  </si>
  <si>
    <t>2102.0001.F00008</t>
  </si>
  <si>
    <t>2102.0001.F00009</t>
  </si>
  <si>
    <t>2102.0001.F00010</t>
  </si>
  <si>
    <t>2102.0001.F00011</t>
  </si>
  <si>
    <t>2102.0001.F00012</t>
  </si>
  <si>
    <t>2102.0001.F00013</t>
  </si>
  <si>
    <t>2102.0001.F00014</t>
  </si>
  <si>
    <t>2102.0001.F00016</t>
  </si>
  <si>
    <t>2102.0001.F00017</t>
  </si>
  <si>
    <t>2102.0001.F00018</t>
  </si>
  <si>
    <t>2102.0001.F00019</t>
  </si>
  <si>
    <t>2102.0001.F00020</t>
  </si>
  <si>
    <t>2102.0001.F00021</t>
  </si>
  <si>
    <t>2102.0001.F00022</t>
  </si>
  <si>
    <t>2102.0001.F00024</t>
  </si>
  <si>
    <t>2102.0001.F00025</t>
  </si>
  <si>
    <t>2102.0001.F00026</t>
  </si>
  <si>
    <t>2102.0001.F00027</t>
  </si>
  <si>
    <t>2102.0001.F00028</t>
  </si>
  <si>
    <t>2102.0001.F00029</t>
  </si>
  <si>
    <t>2102.0001.F00030</t>
  </si>
  <si>
    <t>2102.0001.F00031</t>
  </si>
  <si>
    <t>2102.0001.F00033</t>
  </si>
  <si>
    <t>2102.0001.F00034</t>
  </si>
  <si>
    <t>2102.0001.G00001</t>
  </si>
  <si>
    <t>2102.0001.G00002</t>
  </si>
  <si>
    <t>2102.0001.G00003</t>
  </si>
  <si>
    <t>2102.0001.G00004</t>
  </si>
  <si>
    <t>2102.0001.G00005</t>
  </si>
  <si>
    <t>2102.0001.G00006</t>
  </si>
  <si>
    <t>2102.0001.G00007</t>
  </si>
  <si>
    <t>2102.0001.G00008</t>
  </si>
  <si>
    <t>2102.0001.G00009</t>
  </si>
  <si>
    <t>2102.0001.G00010</t>
  </si>
  <si>
    <t>2102.0001.G00011</t>
  </si>
  <si>
    <t>2102.0001.G00012</t>
  </si>
  <si>
    <t>2102.0001.G00013</t>
  </si>
  <si>
    <t>2102.0001.G00014</t>
  </si>
  <si>
    <t>2102.0001.G00015</t>
  </si>
  <si>
    <t>2102.0001.G00016</t>
  </si>
  <si>
    <t>2102.0001.G00017</t>
  </si>
  <si>
    <t>2102.0001.G00018</t>
  </si>
  <si>
    <t>2102.0001.G00019</t>
  </si>
  <si>
    <t>2102.0001.G00020</t>
  </si>
  <si>
    <t>2102.0001.G00021</t>
  </si>
  <si>
    <t>2102.0001.G00022</t>
  </si>
  <si>
    <t>2102.0001.G00023</t>
  </si>
  <si>
    <t>2102.0001.G00024</t>
  </si>
  <si>
    <t>2102.0001.G00025</t>
  </si>
  <si>
    <t>2102.0001.G00026</t>
  </si>
  <si>
    <t>2102.0001.G00027</t>
  </si>
  <si>
    <t>2102.0001.G00028</t>
  </si>
  <si>
    <t>2102.0001.G00029</t>
  </si>
  <si>
    <t>2102.0001.G00031</t>
  </si>
  <si>
    <t>2102.0001.G00032</t>
  </si>
  <si>
    <t>2102.0001.G00033</t>
  </si>
  <si>
    <t>2102.0001.G00034</t>
  </si>
  <si>
    <t>2102.0001.G00035</t>
  </si>
  <si>
    <t>2102.0001.G00036</t>
  </si>
  <si>
    <t>2102.0001.G00037</t>
  </si>
  <si>
    <t>2102.0001.G00038</t>
  </si>
  <si>
    <t>2102.0001.G00039</t>
  </si>
  <si>
    <t>2102.0001.G00040</t>
  </si>
  <si>
    <t>2102.0001.G00042</t>
  </si>
  <si>
    <t>2102.0001.G00043</t>
  </si>
  <si>
    <t>2102.0001.G00044</t>
  </si>
  <si>
    <t>2102.0001.G00045</t>
  </si>
  <si>
    <t>2102.0001.G00046</t>
  </si>
  <si>
    <t>2102.0001.G00047</t>
  </si>
  <si>
    <t>2102.0001.G00048</t>
  </si>
  <si>
    <t>2102.0001.G00049</t>
  </si>
  <si>
    <t>2102.0001.G00050</t>
  </si>
  <si>
    <t>2102.0001.G00051</t>
  </si>
  <si>
    <t>2102.0001.G00052</t>
  </si>
  <si>
    <t>2102.0001.G00053</t>
  </si>
  <si>
    <t>2102.0001.G00054</t>
  </si>
  <si>
    <t>2102.0001.G00055</t>
  </si>
  <si>
    <t>2102.0001.G00056</t>
  </si>
  <si>
    <t>2102.0001.G00057</t>
  </si>
  <si>
    <t>2102.0001.G00058</t>
  </si>
  <si>
    <t>2102.0001.G00060</t>
  </si>
  <si>
    <t>2102.0001.G00061</t>
  </si>
  <si>
    <t>2102.0001.G00062</t>
  </si>
  <si>
    <t>2102.0001.G00063</t>
  </si>
  <si>
    <t>2102.0001.G00064</t>
  </si>
  <si>
    <t>2102.0001.G00065</t>
  </si>
  <si>
    <t>2102.0001.G00066</t>
  </si>
  <si>
    <t>2102.0001.G00067</t>
  </si>
  <si>
    <t>2102.0001.G00068</t>
  </si>
  <si>
    <t>2102.0001.G00070</t>
  </si>
  <si>
    <t>2102.0001.G00071</t>
  </si>
  <si>
    <t>2102.0001.G00072</t>
  </si>
  <si>
    <t>2102.0001.G00073</t>
  </si>
  <si>
    <t>2102.0001.G00074</t>
  </si>
  <si>
    <t>2102.0001.G00075</t>
  </si>
  <si>
    <t>2102.0001.H00001</t>
  </si>
  <si>
    <t>2102.0001.H00002</t>
  </si>
  <si>
    <t>2102.0001.H00003</t>
  </si>
  <si>
    <t>2102.0001.H00004</t>
  </si>
  <si>
    <t>2102.0001.H00005</t>
  </si>
  <si>
    <t>2102.0001.H00006</t>
  </si>
  <si>
    <t>2102.0001.H00007</t>
  </si>
  <si>
    <t>2102.0001.H00008</t>
  </si>
  <si>
    <t>2102.0001.H00009</t>
  </si>
  <si>
    <t>2102.0001.H00010</t>
  </si>
  <si>
    <t>2102.0001.H00011</t>
  </si>
  <si>
    <t>2102.0001.H00012</t>
  </si>
  <si>
    <t>2102.0001.H00013</t>
  </si>
  <si>
    <t>2102.0001.H00014</t>
  </si>
  <si>
    <t>2102.0001.H00015</t>
  </si>
  <si>
    <t>2102.0001.H00016</t>
  </si>
  <si>
    <t>2102.0001.H00017</t>
  </si>
  <si>
    <t>2102.0001.H00018</t>
  </si>
  <si>
    <t>2102.0001.H00019</t>
  </si>
  <si>
    <t>2102.0001.H00020</t>
  </si>
  <si>
    <t>2102.0001.H00021</t>
  </si>
  <si>
    <t>2102.0001.H00022</t>
  </si>
  <si>
    <t>2102.0001.H00023</t>
  </si>
  <si>
    <t>2102.0001.H00024</t>
  </si>
  <si>
    <t>2102.0001.H00025</t>
  </si>
  <si>
    <t>2102.0001.H00026</t>
  </si>
  <si>
    <t>2102.0001.H00027</t>
  </si>
  <si>
    <t>2102.0001.H00028</t>
  </si>
  <si>
    <t>2102.0001.H00029</t>
  </si>
  <si>
    <t>2102.0001.H00030</t>
  </si>
  <si>
    <t>2102.0001.H00031</t>
  </si>
  <si>
    <t>2102.0001.H00032</t>
  </si>
  <si>
    <t>2102.0001.H00033</t>
  </si>
  <si>
    <t>2102.0001.H00034</t>
  </si>
  <si>
    <t>2102.0001.H00035</t>
  </si>
  <si>
    <t>2102.0001.H00036</t>
  </si>
  <si>
    <t>2102.0001.H00037</t>
  </si>
  <si>
    <t>2102.0001.H00038</t>
  </si>
  <si>
    <t>2102.0001.H00039</t>
  </si>
  <si>
    <t>2102.0001.H00040</t>
  </si>
  <si>
    <t>2102.0001.H00041</t>
  </si>
  <si>
    <t>2102.0001.H00042</t>
  </si>
  <si>
    <t>2102.0001.H00043</t>
  </si>
  <si>
    <t>2102.0001.H00044</t>
  </si>
  <si>
    <t>2102.0001.H00045</t>
  </si>
  <si>
    <t>2102.0001.H00046</t>
  </si>
  <si>
    <t>2102.0001.H00047</t>
  </si>
  <si>
    <t>2102.0001.H00049</t>
  </si>
  <si>
    <t>2102.0001.H00051</t>
  </si>
  <si>
    <t>2102.0001.H00052</t>
  </si>
  <si>
    <t>2102.0001.H00053</t>
  </si>
  <si>
    <t>2102.0001.H00054</t>
  </si>
  <si>
    <t>2102.0001.H00055</t>
  </si>
  <si>
    <t>2102.0001.H00057</t>
  </si>
  <si>
    <t>2102.0001.H00058</t>
  </si>
  <si>
    <t>2102.0001.H00059</t>
  </si>
  <si>
    <t>2102.0001.I00001</t>
  </si>
  <si>
    <t>2102.0001.I00002</t>
  </si>
  <si>
    <t>2102.0001.I00003</t>
  </si>
  <si>
    <t>2102.0001.I00004</t>
  </si>
  <si>
    <t>2102.0001.I00005</t>
  </si>
  <si>
    <t>2102.0001.I00007</t>
  </si>
  <si>
    <t>2102.0001.I00008</t>
  </si>
  <si>
    <t>2102.0001.I00009</t>
  </si>
  <si>
    <t>2102.0001.I00010</t>
  </si>
  <si>
    <t>2102.0001.I00011</t>
  </si>
  <si>
    <t>2102.0001.I00012</t>
  </si>
  <si>
    <t>2102.0001.I00013</t>
  </si>
  <si>
    <t>2102.0001.I00014</t>
  </si>
  <si>
    <t>2102.0001.I00015</t>
  </si>
  <si>
    <t>2102.0001.I00016</t>
  </si>
  <si>
    <t>2102.0001.I00017</t>
  </si>
  <si>
    <t>2102.0001.I00018</t>
  </si>
  <si>
    <t>2102.0001.I00019</t>
  </si>
  <si>
    <t>2102.0001.I00020</t>
  </si>
  <si>
    <t>2102.0001.I00021</t>
  </si>
  <si>
    <t>2102.0001.I00022</t>
  </si>
  <si>
    <t>2102.0001.I00023</t>
  </si>
  <si>
    <t>2102.0001.I00024</t>
  </si>
  <si>
    <t>2102.0001.I00025</t>
  </si>
  <si>
    <t>2102.0001.I00026</t>
  </si>
  <si>
    <t>2102.0001.I00027</t>
  </si>
  <si>
    <t>2102.0001.I00028</t>
  </si>
  <si>
    <t>2102.0001.I00029</t>
  </si>
  <si>
    <t>2102.0001.I00030</t>
  </si>
  <si>
    <t>2102.0001.I00031</t>
  </si>
  <si>
    <t>2102.0001.I00032</t>
  </si>
  <si>
    <t>2102.0001.I00033</t>
  </si>
  <si>
    <t>2102.0001.I00034</t>
  </si>
  <si>
    <t>2102.0001.I00035</t>
  </si>
  <si>
    <t>2102.0001.I00036</t>
  </si>
  <si>
    <t>2102.0001.I00037</t>
  </si>
  <si>
    <t>2102.0001.I00038</t>
  </si>
  <si>
    <t>2102.0001.I00039</t>
  </si>
  <si>
    <t>2102.0001.I00041</t>
  </si>
  <si>
    <t>2102.0001.I00042</t>
  </si>
  <si>
    <t>2102.0001.I00043</t>
  </si>
  <si>
    <t>2102.0001.I00044</t>
  </si>
  <si>
    <t>2102.0001.I00045</t>
  </si>
  <si>
    <t>2102.0001.I00046</t>
  </si>
  <si>
    <t>2102.0001.I00047</t>
  </si>
  <si>
    <t>2102.0001.I00048</t>
  </si>
  <si>
    <t>2102.0001.I00049</t>
  </si>
  <si>
    <t>2102.0001.I00050</t>
  </si>
  <si>
    <t>2102.0001.I00051</t>
  </si>
  <si>
    <t>2102.0001.I00052</t>
  </si>
  <si>
    <t>2102.0001.I00053</t>
  </si>
  <si>
    <t>2102.0001.I00054</t>
  </si>
  <si>
    <t>2102.0001.I00055</t>
  </si>
  <si>
    <t>2102.0001.I00056</t>
  </si>
  <si>
    <t>2102.0001.I00057</t>
  </si>
  <si>
    <t>2102.0001.I00058</t>
  </si>
  <si>
    <t>2102.0001.I00059</t>
  </si>
  <si>
    <t>2102.0001.I00060</t>
  </si>
  <si>
    <t>2102.0001.I00061</t>
  </si>
  <si>
    <t>2102.0001.I00062</t>
  </si>
  <si>
    <t>2102.0001.I00063</t>
  </si>
  <si>
    <t>2102.0001.I00064</t>
  </si>
  <si>
    <t>2102.0001.I00065</t>
  </si>
  <si>
    <t>2102.0001.I00066</t>
  </si>
  <si>
    <t>2102.0001.I00067</t>
  </si>
  <si>
    <t>2102.0001.I00068</t>
  </si>
  <si>
    <t>2102.0001.I00069</t>
  </si>
  <si>
    <t>2102.0001.I00070</t>
  </si>
  <si>
    <t>2102.0001.I00071</t>
  </si>
  <si>
    <t>2102.0001.I00072</t>
  </si>
  <si>
    <t>2102.0001.I00073</t>
  </si>
  <si>
    <t>2102.0001.I00074</t>
  </si>
  <si>
    <t>2102.0001.I00075</t>
  </si>
  <si>
    <t>2102.0001.I00077</t>
  </si>
  <si>
    <t>2102.0001.I00078</t>
  </si>
  <si>
    <t>2102.0001.I00079</t>
  </si>
  <si>
    <t>2102.0001.I00080</t>
  </si>
  <si>
    <t>2102.0001.I00081</t>
  </si>
  <si>
    <t>2102.0001.I00082</t>
  </si>
  <si>
    <t>2102.0001.I00083</t>
  </si>
  <si>
    <t>2102.0001.I00084</t>
  </si>
  <si>
    <t>2102.0001.I00085</t>
  </si>
  <si>
    <t>2102.0001.J00001</t>
  </si>
  <si>
    <t>2102.0001.J00002</t>
  </si>
  <si>
    <t>2102.0001.J00003</t>
  </si>
  <si>
    <t>2102.0001.J00004</t>
  </si>
  <si>
    <t>2102.0001.J00005</t>
  </si>
  <si>
    <t>2102.0001.J00006</t>
  </si>
  <si>
    <t>2102.0001.J00007</t>
  </si>
  <si>
    <t>2102.0001.J00008</t>
  </si>
  <si>
    <t>2102.0001.J00009</t>
  </si>
  <si>
    <t>2102.0001.J00010</t>
  </si>
  <si>
    <t>2102.0001.J00011</t>
  </si>
  <si>
    <t>2102.0001.J00012</t>
  </si>
  <si>
    <t>2102.0001.J00013</t>
  </si>
  <si>
    <t>2102.0001.J00014</t>
  </si>
  <si>
    <t>2102.0001.J00015</t>
  </si>
  <si>
    <t>2102.0001.J00016</t>
  </si>
  <si>
    <t>2102.0001.J00017</t>
  </si>
  <si>
    <t>2102.0001.J00018</t>
  </si>
  <si>
    <t>2102.0001.J00019</t>
  </si>
  <si>
    <t>2102.0001.J00020</t>
  </si>
  <si>
    <t>2102.0001.J00021</t>
  </si>
  <si>
    <t>2102.0001.J00022</t>
  </si>
  <si>
    <t>2102.0001.J00023</t>
  </si>
  <si>
    <t>2102.0001.J00024</t>
  </si>
  <si>
    <t>2102.0001.J00025</t>
  </si>
  <si>
    <t>2102.0001.J00026</t>
  </si>
  <si>
    <t>2102.0001.J00027</t>
  </si>
  <si>
    <t>2102.0001.J00028</t>
  </si>
  <si>
    <t>2102.0001.J00029</t>
  </si>
  <si>
    <t>2102.0001.J00030</t>
  </si>
  <si>
    <t>2102.0001.J00031</t>
  </si>
  <si>
    <t>2102.0001.J00032</t>
  </si>
  <si>
    <t>2102.0001.J00033</t>
  </si>
  <si>
    <t>2102.0001.J00034</t>
  </si>
  <si>
    <t>2102.0001.J00035</t>
  </si>
  <si>
    <t>2102.0001.J00036</t>
  </si>
  <si>
    <t>2102.0001.J00037</t>
  </si>
  <si>
    <t>2102.0001.J00039</t>
  </si>
  <si>
    <t>2102.0001.J00040</t>
  </si>
  <si>
    <t>2102.0001.J00041</t>
  </si>
  <si>
    <t>2102.0001.J00043</t>
  </si>
  <si>
    <t>2102.0001.J00044</t>
  </si>
  <si>
    <t>2102.0001.J00045</t>
  </si>
  <si>
    <t>2102.0001.K00001</t>
  </si>
  <si>
    <t>2102.0001.K00002</t>
  </si>
  <si>
    <t>2102.0001.K00003</t>
  </si>
  <si>
    <t>2102.0001.K00004</t>
  </si>
  <si>
    <t>2102.0001.K00005</t>
  </si>
  <si>
    <t>2102.0001.K00006</t>
  </si>
  <si>
    <t>2102.0001.K00007</t>
  </si>
  <si>
    <t>2102.0001.K00008</t>
  </si>
  <si>
    <t>2102.0001.K00009</t>
  </si>
  <si>
    <t>2102.0001.K00010</t>
  </si>
  <si>
    <t>2102.0001.K00011</t>
  </si>
  <si>
    <t>2102.0001.K00012</t>
  </si>
  <si>
    <t>2102.0001.K00013</t>
  </si>
  <si>
    <t>2102.0001.K00014</t>
  </si>
  <si>
    <t>2102.0001.K00015</t>
  </si>
  <si>
    <t>2102.0001.K00016</t>
  </si>
  <si>
    <t>2102.0001.K00017</t>
  </si>
  <si>
    <t>2102.0001.K00018</t>
  </si>
  <si>
    <t>2102.0001.K00019</t>
  </si>
  <si>
    <t>2102.0001.K00020</t>
  </si>
  <si>
    <t>2102.0001.K00021</t>
  </si>
  <si>
    <t>2102.0001.K00022</t>
  </si>
  <si>
    <t>2102.0001.K00023</t>
  </si>
  <si>
    <t>2102.0001.K00024</t>
  </si>
  <si>
    <t>2102.0001.K00025</t>
  </si>
  <si>
    <t>2102.0001.K00026</t>
  </si>
  <si>
    <t>2102.0001.K00027</t>
  </si>
  <si>
    <t>2102.0001.K00028</t>
  </si>
  <si>
    <t>2102.0001.K00029</t>
  </si>
  <si>
    <t>2102.0001.K00030</t>
  </si>
  <si>
    <t>2102.0001.K00031</t>
  </si>
  <si>
    <t>2102.0001.K00033</t>
  </si>
  <si>
    <t>2102.0001.K00034</t>
  </si>
  <si>
    <t>2102.0001.K00035</t>
  </si>
  <si>
    <t>2102.0001.K00036</t>
  </si>
  <si>
    <t>2102.0001.K00037</t>
  </si>
  <si>
    <t>2102.0001.K00038</t>
  </si>
  <si>
    <t>2102.0001.K00039</t>
  </si>
  <si>
    <t>2102.0001.K00040</t>
  </si>
  <si>
    <t>2102.0001.K00041</t>
  </si>
  <si>
    <t>2102.0001.K00042</t>
  </si>
  <si>
    <t>2102.0001.K00043</t>
  </si>
  <si>
    <t>2102.0001.K00044</t>
  </si>
  <si>
    <t>2102.0001.K00045</t>
  </si>
  <si>
    <t>2102.0001.K00046</t>
  </si>
  <si>
    <t>2102.0001.K00047</t>
  </si>
  <si>
    <t>2102.0001.K00048</t>
  </si>
  <si>
    <t>2102.0001.K00049</t>
  </si>
  <si>
    <t>2102.0001.K00050</t>
  </si>
  <si>
    <t>2102.0001.K00051</t>
  </si>
  <si>
    <t>2102.0001.K00052</t>
  </si>
  <si>
    <t>2102.0001.K00053</t>
  </si>
  <si>
    <t>2102.0001.K00054</t>
  </si>
  <si>
    <t>2102.0001.K00055</t>
  </si>
  <si>
    <t>2102.0001.K00056</t>
  </si>
  <si>
    <t>2102.0001.K00057</t>
  </si>
  <si>
    <t>2102.0001.K00058</t>
  </si>
  <si>
    <t>2102.0001.K00059</t>
  </si>
  <si>
    <t>2102.0001.K00060</t>
  </si>
  <si>
    <t>2102.0001.K00061</t>
  </si>
  <si>
    <t>2102.0001.K00062</t>
  </si>
  <si>
    <t>2102.0001.K00063</t>
  </si>
  <si>
    <t>2102.0001.K00064</t>
  </si>
  <si>
    <t>2102.0001.K00065</t>
  </si>
  <si>
    <t>2102.0001.K00066</t>
  </si>
  <si>
    <t>2102.0001.K00067</t>
  </si>
  <si>
    <t>2102.0001.K00068</t>
  </si>
  <si>
    <t>2102.0001.K00069</t>
  </si>
  <si>
    <t>2102.0001.K00070</t>
  </si>
  <si>
    <t>2102.0001.K00071</t>
  </si>
  <si>
    <t>2102.0001.K00072</t>
  </si>
  <si>
    <t>2102.0001.K00073</t>
  </si>
  <si>
    <t>2102.0001.K00074</t>
  </si>
  <si>
    <t>2102.0001.K00075</t>
  </si>
  <si>
    <t>2102.0001.K00076</t>
  </si>
  <si>
    <t>2102.0001.K00077</t>
  </si>
  <si>
    <t>2102.0001.K00078</t>
  </si>
  <si>
    <t>2102.0001.K00079</t>
  </si>
  <si>
    <t>2102.0001.K00080</t>
  </si>
  <si>
    <t>2102.0001.L00001</t>
  </si>
  <si>
    <t>2102.0001.L00002</t>
  </si>
  <si>
    <t>2102.0001.L00003</t>
  </si>
  <si>
    <t>2102.0001.L00004</t>
  </si>
  <si>
    <t>2102.0001.L00005</t>
  </si>
  <si>
    <t>2102.0001.L00006</t>
  </si>
  <si>
    <t>2102.0001.L00007</t>
  </si>
  <si>
    <t>2102.0001.L00009</t>
  </si>
  <si>
    <t>2102.0001.L00010</t>
  </si>
  <si>
    <t>2102.0001.L00011</t>
  </si>
  <si>
    <t>2102.0001.L00012</t>
  </si>
  <si>
    <t>2102.0001.L00013</t>
  </si>
  <si>
    <t>2102.0001.L00014</t>
  </si>
  <si>
    <t>2102.0001.L00015</t>
  </si>
  <si>
    <t>2102.0001.L00016</t>
  </si>
  <si>
    <t>2102.0001.L00017</t>
  </si>
  <si>
    <t>2102.0001.L00018</t>
  </si>
  <si>
    <t>2102.0001.L00019</t>
  </si>
  <si>
    <t>2102.0001.L00020</t>
  </si>
  <si>
    <t>2102.0001.L00021</t>
  </si>
  <si>
    <t>2102.0001.L00022</t>
  </si>
  <si>
    <t>2102.0001.L00023</t>
  </si>
  <si>
    <t>2102.0001.L00024</t>
  </si>
  <si>
    <t>2102.0001.L00025</t>
  </si>
  <si>
    <t>2102.0001.L00026</t>
  </si>
  <si>
    <t>2102.0001.L00027</t>
  </si>
  <si>
    <t>2102.0001.L00028</t>
  </si>
  <si>
    <t>2102.0001.L00029</t>
  </si>
  <si>
    <t>2102.0001.L00030</t>
  </si>
  <si>
    <t>2102.0001.L00031</t>
  </si>
  <si>
    <t>2102.0001.L00032</t>
  </si>
  <si>
    <t>2102.0001.L00033</t>
  </si>
  <si>
    <t>2102.0001.L00034</t>
  </si>
  <si>
    <t>2102.0001.L00035</t>
  </si>
  <si>
    <t>2102.0001.L00036</t>
  </si>
  <si>
    <t>2102.0001.M00001</t>
  </si>
  <si>
    <t>2102.0001.M00002</t>
  </si>
  <si>
    <t>2102.0001.M00003</t>
  </si>
  <si>
    <t>2102.0001.M00004</t>
  </si>
  <si>
    <t>2102.0001.M00005</t>
  </si>
  <si>
    <t>2102.0001.M00006</t>
  </si>
  <si>
    <t>2102.0001.M00007</t>
  </si>
  <si>
    <t>2102.0001.M00008</t>
  </si>
  <si>
    <t>2102.0001.M00009</t>
  </si>
  <si>
    <t>2102.0001.M00010</t>
  </si>
  <si>
    <t>2102.0001.M00011</t>
  </si>
  <si>
    <t>2102.0001.M00012</t>
  </si>
  <si>
    <t>2102.0001.M00013</t>
  </si>
  <si>
    <t>2102.0001.M00014</t>
  </si>
  <si>
    <t>2102.0001.M00015</t>
  </si>
  <si>
    <t>2102.0001.M00016</t>
  </si>
  <si>
    <t>2102.0001.M00017</t>
  </si>
  <si>
    <t>2102.0001.M00018</t>
  </si>
  <si>
    <t>2102.0001.M00019</t>
  </si>
  <si>
    <t>2102.0001.M00020</t>
  </si>
  <si>
    <t>2102.0001.M00021</t>
  </si>
  <si>
    <t>2102.0001.M00022</t>
  </si>
  <si>
    <t>2102.0001.M00023</t>
  </si>
  <si>
    <t>2102.0001.M00024</t>
  </si>
  <si>
    <t>2102.0001.M00025</t>
  </si>
  <si>
    <t>2102.0001.M00026</t>
  </si>
  <si>
    <t>2102.0001.M00027</t>
  </si>
  <si>
    <t>2102.0001.M00028</t>
  </si>
  <si>
    <t>2102.0001.M00029</t>
  </si>
  <si>
    <t>2102.0001.M00030</t>
  </si>
  <si>
    <t>2102.0001.M00031</t>
  </si>
  <si>
    <t>2102.0001.M00032</t>
  </si>
  <si>
    <t>2102.0001.M00033</t>
  </si>
  <si>
    <t>2102.0001.M00034</t>
  </si>
  <si>
    <t>2102.0001.M00035</t>
  </si>
  <si>
    <t>2102.0001.M00036</t>
  </si>
  <si>
    <t>2102.0001.M00037</t>
  </si>
  <si>
    <t>2102.0001.M00038</t>
  </si>
  <si>
    <t>2102.0001.M00039</t>
  </si>
  <si>
    <t>2102.0001.M00040</t>
  </si>
  <si>
    <t>2102.0001.M00041</t>
  </si>
  <si>
    <t>2102.0001.M00042</t>
  </si>
  <si>
    <t>2102.0001.M00043</t>
  </si>
  <si>
    <t>2102.0001.M00044</t>
  </si>
  <si>
    <t>2102.0001.M00045</t>
  </si>
  <si>
    <t>2102.0001.M00046</t>
  </si>
  <si>
    <t>2102.0001.M00047</t>
  </si>
  <si>
    <t>2102.0001.M00048</t>
  </si>
  <si>
    <t>2102.0001.M00049</t>
  </si>
  <si>
    <t>2102.0001.M00050</t>
  </si>
  <si>
    <t>2102.0001.M00051</t>
  </si>
  <si>
    <t>2102.0001.M00052</t>
  </si>
  <si>
    <t>2102.0001.M00053</t>
  </si>
  <si>
    <t>2102.0001.M00054</t>
  </si>
  <si>
    <t>2102.0001.M00055</t>
  </si>
  <si>
    <t>2102.0001.M00056</t>
  </si>
  <si>
    <t>2102.0001.M00057</t>
  </si>
  <si>
    <t>2102.0001.M00058</t>
  </si>
  <si>
    <t>2102.0001.M00059</t>
  </si>
  <si>
    <t>2102.0001.M00060</t>
  </si>
  <si>
    <t>2102.0001.M00061</t>
  </si>
  <si>
    <t>2102.0001.M00063</t>
  </si>
  <si>
    <t>2102.0001.M00064</t>
  </si>
  <si>
    <t>2102.0001.M00065</t>
  </si>
  <si>
    <t>2102.0001.M00066</t>
  </si>
  <si>
    <t>2102.0001.M00067</t>
  </si>
  <si>
    <t>2102.0001.M00068</t>
  </si>
  <si>
    <t>2102.0001.M00069</t>
  </si>
  <si>
    <t>2102.0001.M00070</t>
  </si>
  <si>
    <t>2102.0001.M00071</t>
  </si>
  <si>
    <t>2102.0001.M00072</t>
  </si>
  <si>
    <t>2102.0001.M00073</t>
  </si>
  <si>
    <t>2102.0001.M00074</t>
  </si>
  <si>
    <t>2102.0001.M00075</t>
  </si>
  <si>
    <t>2102.0001.M00076</t>
  </si>
  <si>
    <t>2102.0001.M00077</t>
  </si>
  <si>
    <t>2102.0001.M00078</t>
  </si>
  <si>
    <t>2102.0001.M00079</t>
  </si>
  <si>
    <t>2102.0001.M00080</t>
  </si>
  <si>
    <t>2102.0001.M00081</t>
  </si>
  <si>
    <t>2102.0001.M00082</t>
  </si>
  <si>
    <t>2102.0001.M00083</t>
  </si>
  <si>
    <t>2102.0001.M00084</t>
  </si>
  <si>
    <t>2102.0001.M00085</t>
  </si>
  <si>
    <t>2102.0001.M00086</t>
  </si>
  <si>
    <t>2102.0001.M00087</t>
  </si>
  <si>
    <t>2102.0001.M00088</t>
  </si>
  <si>
    <t>2102.0001.M00089</t>
  </si>
  <si>
    <t>2102.0001.M00090</t>
  </si>
  <si>
    <t>2102.0001.M00091</t>
  </si>
  <si>
    <t>2102.0001.M00092</t>
  </si>
  <si>
    <t>2102.0001.M00093</t>
  </si>
  <si>
    <t>2102.0001.M00094</t>
  </si>
  <si>
    <t>2102.0001.M00095</t>
  </si>
  <si>
    <t>2102.0001.M00096</t>
  </si>
  <si>
    <t>2102.0001.M00097</t>
  </si>
  <si>
    <t>2102.0001.M00098</t>
  </si>
  <si>
    <t>2102.0001.M00099</t>
  </si>
  <si>
    <t>2102.0001.M00100</t>
  </si>
  <si>
    <t>2102.0001.M00101</t>
  </si>
  <si>
    <t>2102.0001.M00102</t>
  </si>
  <si>
    <t>2102.0001.M00103</t>
  </si>
  <si>
    <t>2102.0001.M00104</t>
  </si>
  <si>
    <t>2102.0001.M00105</t>
  </si>
  <si>
    <t>2102.0001.M00107</t>
  </si>
  <si>
    <t>2102.0001.M00108</t>
  </si>
  <si>
    <t>2102.0001.M00109</t>
  </si>
  <si>
    <t>2102.0001.M00110</t>
  </si>
  <si>
    <t>2102.0001.M00111</t>
  </si>
  <si>
    <t>2102.0001.M00112</t>
  </si>
  <si>
    <t>2102.0001.M00113</t>
  </si>
  <si>
    <t>2102.0001.M00114</t>
  </si>
  <si>
    <t>2102.0001.M00115</t>
  </si>
  <si>
    <t>2102.0001.M00116</t>
  </si>
  <si>
    <t>2102.0001.M00117</t>
  </si>
  <si>
    <t>2102.0001.M00118</t>
  </si>
  <si>
    <t>2102.0001.M00119</t>
  </si>
  <si>
    <t>2102.0001.M00120</t>
  </si>
  <si>
    <t>2102.0001.M00121</t>
  </si>
  <si>
    <t>2102.0001.M00122</t>
  </si>
  <si>
    <t>2102.0001.M00123</t>
  </si>
  <si>
    <t>2102.0001.M00124</t>
  </si>
  <si>
    <t>2102.0001.N00001</t>
  </si>
  <si>
    <t>2102.0001.N00002</t>
  </si>
  <si>
    <t>2102.0001.N00003</t>
  </si>
  <si>
    <t>2102.0001.N00004</t>
  </si>
  <si>
    <t>2102.0001.N00005</t>
  </si>
  <si>
    <t>2102.0001.N00006</t>
  </si>
  <si>
    <t>2102.0001.N00007</t>
  </si>
  <si>
    <t>2102.0001.N00008</t>
  </si>
  <si>
    <t>2102.0001.N00009</t>
  </si>
  <si>
    <t>2102.0001.N00010</t>
  </si>
  <si>
    <t>2102.0001.N00011</t>
  </si>
  <si>
    <t>2102.0001.N00012</t>
  </si>
  <si>
    <t>2102.0001.N00013</t>
  </si>
  <si>
    <t>2102.0001.N00014</t>
  </si>
  <si>
    <t>2102.0001.N00015</t>
  </si>
  <si>
    <t>2102.0001.N00016</t>
  </si>
  <si>
    <t>2102.0001.N00017</t>
  </si>
  <si>
    <t>2102.0001.N00018</t>
  </si>
  <si>
    <t>2102.0001.N00019</t>
  </si>
  <si>
    <t>2102.0001.N00020</t>
  </si>
  <si>
    <t>2102.0001.N00021</t>
  </si>
  <si>
    <t>2102.0001.N00022</t>
  </si>
  <si>
    <t>2102.0001.N00023</t>
  </si>
  <si>
    <t>2102.0001.N00024</t>
  </si>
  <si>
    <t>2102.0001.N00025</t>
  </si>
  <si>
    <t>2102.0001.N00026</t>
  </si>
  <si>
    <t>2102.0001.N00027</t>
  </si>
  <si>
    <t>2102.0001.N00028</t>
  </si>
  <si>
    <t>2102.0001.N00029</t>
  </si>
  <si>
    <t>2102.0001.N00030</t>
  </si>
  <si>
    <t>2102.0001.N00031</t>
  </si>
  <si>
    <t>2102.0001.N00032</t>
  </si>
  <si>
    <t>2102.0001.N00033</t>
  </si>
  <si>
    <t>2102.0001.O00001</t>
  </si>
  <si>
    <t>2102.0001.O00002</t>
  </si>
  <si>
    <t>2102.0001.O00003</t>
  </si>
  <si>
    <t>2102.0001.O00004</t>
  </si>
  <si>
    <t>2102.0001.O00006</t>
  </si>
  <si>
    <t>2102.0001.O00007</t>
  </si>
  <si>
    <t>2102.0001.O00008</t>
  </si>
  <si>
    <t>2102.0001.O00009</t>
  </si>
  <si>
    <t>2102.0001.O00010</t>
  </si>
  <si>
    <t>2102.0001.O00011</t>
  </si>
  <si>
    <t>2102.0001.O00012</t>
  </si>
  <si>
    <t>2102.0001.O00013</t>
  </si>
  <si>
    <t>2102.0001.O00014</t>
  </si>
  <si>
    <t>2102.0001.O00015</t>
  </si>
  <si>
    <t>2102.0001.O00016</t>
  </si>
  <si>
    <t>2102.0001.O00017</t>
  </si>
  <si>
    <t>2102.0001.O00018</t>
  </si>
  <si>
    <t>2102.0001.O00019</t>
  </si>
  <si>
    <t>2102.0001.O00020</t>
  </si>
  <si>
    <t>2102.0001.O00021</t>
  </si>
  <si>
    <t>2102.0001.O00022</t>
  </si>
  <si>
    <t>2102.0001.O00023</t>
  </si>
  <si>
    <t>2102.0001.O00024</t>
  </si>
  <si>
    <t>2102.0001.O00025</t>
  </si>
  <si>
    <t>2102.0001.P00001</t>
  </si>
  <si>
    <t>2102.0001.P00002</t>
  </si>
  <si>
    <t>2102.0001.P00003</t>
  </si>
  <si>
    <t>2102.0001.P00004</t>
  </si>
  <si>
    <t>2102.0001.P00005</t>
  </si>
  <si>
    <t>2102.0001.P00006</t>
  </si>
  <si>
    <t>2102.0001.P00007</t>
  </si>
  <si>
    <t>2102.0001.P00008</t>
  </si>
  <si>
    <t>2102.0001.P00009</t>
  </si>
  <si>
    <t>2102.0001.P00010</t>
  </si>
  <si>
    <t>2102.0001.P00011</t>
  </si>
  <si>
    <t>2102.0001.P00012</t>
  </si>
  <si>
    <t>2102.0001.P00013</t>
  </si>
  <si>
    <t>2102.0001.P00014</t>
  </si>
  <si>
    <t>2102.0001.P00015</t>
  </si>
  <si>
    <t>2102.0001.P00016</t>
  </si>
  <si>
    <t>2102.0001.P00017</t>
  </si>
  <si>
    <t>2102.0001.P00018</t>
  </si>
  <si>
    <t>2102.0001.P00019</t>
  </si>
  <si>
    <t>2102.0001.P00020</t>
  </si>
  <si>
    <t>2102.0001.P00021</t>
  </si>
  <si>
    <t>2102.0001.P00022</t>
  </si>
  <si>
    <t>2102.0001.P00023</t>
  </si>
  <si>
    <t>2102.0001.P00024</t>
  </si>
  <si>
    <t>2102.0001.P00025</t>
  </si>
  <si>
    <t>2102.0001.P00026</t>
  </si>
  <si>
    <t>2102.0001.P00027</t>
  </si>
  <si>
    <t>2102.0001.P00028</t>
  </si>
  <si>
    <t>2102.0001.P00029</t>
  </si>
  <si>
    <t>2102.0001.P00030</t>
  </si>
  <si>
    <t>2102.0001.P00031</t>
  </si>
  <si>
    <t>2102.0001.P00032</t>
  </si>
  <si>
    <t>2102.0001.P00033</t>
  </si>
  <si>
    <t>2102.0001.P00034</t>
  </si>
  <si>
    <t>2102.0001.P00035</t>
  </si>
  <si>
    <t>2102.0001.P00036</t>
  </si>
  <si>
    <t>2102.0001.P00037</t>
  </si>
  <si>
    <t>2102.0001.P00038</t>
  </si>
  <si>
    <t>2102.0001.P00039</t>
  </si>
  <si>
    <t>2102.0001.P00040</t>
  </si>
  <si>
    <t>2102.0001.P00041</t>
  </si>
  <si>
    <t>2102.0001.P00042</t>
  </si>
  <si>
    <t>2102.0001.P00043</t>
  </si>
  <si>
    <t>2102.0001.P00044</t>
  </si>
  <si>
    <t>2102.0001.P00045</t>
  </si>
  <si>
    <t>2102.0001.P00046</t>
  </si>
  <si>
    <t>2102.0001.P00047</t>
  </si>
  <si>
    <t>2102.0001.P00048</t>
  </si>
  <si>
    <t>2102.0001.P00049</t>
  </si>
  <si>
    <t>2102.0001.P00050</t>
  </si>
  <si>
    <t>2102.0001.P00051</t>
  </si>
  <si>
    <t>2102.0001.P00052</t>
  </si>
  <si>
    <t>2102.0001.P00053</t>
  </si>
  <si>
    <t>2102.0001.P00054</t>
  </si>
  <si>
    <t>2102.0001.P00055</t>
  </si>
  <si>
    <t>2102.0001.P00056</t>
  </si>
  <si>
    <t>2102.0001.P00057</t>
  </si>
  <si>
    <t>2102.0001.P00058</t>
  </si>
  <si>
    <t>2102.0001.P00059</t>
  </si>
  <si>
    <t>2102.0001.P00060</t>
  </si>
  <si>
    <t>2102.0001.P00061</t>
  </si>
  <si>
    <t>2102.0001.P00062</t>
  </si>
  <si>
    <t>2102.0001.P00063</t>
  </si>
  <si>
    <t>2102.0001.P00064</t>
  </si>
  <si>
    <t>2102.0001.P00065</t>
  </si>
  <si>
    <t>2102.0001.P00066</t>
  </si>
  <si>
    <t>2102.0001.P00067</t>
  </si>
  <si>
    <t>2102.0001.P00068</t>
  </si>
  <si>
    <t>2102.0001.P00069</t>
  </si>
  <si>
    <t>2102.0001.P00070</t>
  </si>
  <si>
    <t>2102.0001.P00071</t>
  </si>
  <si>
    <t>2102.0001.P00072</t>
  </si>
  <si>
    <t>2102.0001.P00073</t>
  </si>
  <si>
    <t>2102.0001.P00074</t>
  </si>
  <si>
    <t>2102.0001.P00075</t>
  </si>
  <si>
    <t>2102.0001.P00077</t>
  </si>
  <si>
    <t>2102.0001.P00078</t>
  </si>
  <si>
    <t>2102.0001.P00079</t>
  </si>
  <si>
    <t>2102.0001.P00080</t>
  </si>
  <si>
    <t>2102.0001.P00081</t>
  </si>
  <si>
    <t>2102.0001.P00082</t>
  </si>
  <si>
    <t>2102.0001.P00083</t>
  </si>
  <si>
    <t>2102.0001.P00084</t>
  </si>
  <si>
    <t>2102.0001.P00085</t>
  </si>
  <si>
    <t>2102.0001.P00086</t>
  </si>
  <si>
    <t>2102.0001.P00087</t>
  </si>
  <si>
    <t>2102.0001.P00088</t>
  </si>
  <si>
    <t>2102.0001.P00089</t>
  </si>
  <si>
    <t>2102.0001.P00090</t>
  </si>
  <si>
    <t>2102.0001.P00091</t>
  </si>
  <si>
    <t>2102.0001.P00092</t>
  </si>
  <si>
    <t>2102.0001.P00093</t>
  </si>
  <si>
    <t>2102.0001.P00094</t>
  </si>
  <si>
    <t>2102.0001.P00095</t>
  </si>
  <si>
    <t>2102.0001.P00096</t>
  </si>
  <si>
    <t>2102.0001.P00097</t>
  </si>
  <si>
    <t>2102.0001.P00098</t>
  </si>
  <si>
    <t>2102.0001.P00099</t>
  </si>
  <si>
    <t>2102.0001.P00100</t>
  </si>
  <si>
    <t>2102.0001.P00101</t>
  </si>
  <si>
    <t>2102.0001.P00102</t>
  </si>
  <si>
    <t>2102.0001.P00103</t>
  </si>
  <si>
    <t>2102.0001.P00104</t>
  </si>
  <si>
    <t>2102.0001.P00105</t>
  </si>
  <si>
    <t>2102.0001.P00106</t>
  </si>
  <si>
    <t>2102.0001.P00107</t>
  </si>
  <si>
    <t>2102.0001.P00108</t>
  </si>
  <si>
    <t>2102.0001.P00109</t>
  </si>
  <si>
    <t>2102.0001.P00110</t>
  </si>
  <si>
    <t>2102.0001.P00111</t>
  </si>
  <si>
    <t>2102.0001.P00112</t>
  </si>
  <si>
    <t>2102.0001.P00113</t>
  </si>
  <si>
    <t>2102.0001.P00114</t>
  </si>
  <si>
    <t>2102.0001.P00115</t>
  </si>
  <si>
    <t>2102.0001.P00116</t>
  </si>
  <si>
    <t>2102.0001.P00117</t>
  </si>
  <si>
    <t>2102.0001.P00118</t>
  </si>
  <si>
    <t>2102.0001.P00119</t>
  </si>
  <si>
    <t>2102.0001.P00120</t>
  </si>
  <si>
    <t>2102.0001.P00121</t>
  </si>
  <si>
    <t>2102.0001.P00122</t>
  </si>
  <si>
    <t>2102.0001.P00123</t>
  </si>
  <si>
    <t>2102.0001.P00124</t>
  </si>
  <si>
    <t>2102.0001.P00125</t>
  </si>
  <si>
    <t>2102.0001.P00126</t>
  </si>
  <si>
    <t>2102.0001.P00127</t>
  </si>
  <si>
    <t>2102.0001.Q00001</t>
  </si>
  <si>
    <t>2102.0001.R00001</t>
  </si>
  <si>
    <t>2102.0001.R00002</t>
  </si>
  <si>
    <t>2102.0001.R00004</t>
  </si>
  <si>
    <t>2102.0001.R00005</t>
  </si>
  <si>
    <t>2102.0001.R00006</t>
  </si>
  <si>
    <t>2102.0001.R00007</t>
  </si>
  <si>
    <t>2102.0001.R00008</t>
  </si>
  <si>
    <t>2102.0001.R00009</t>
  </si>
  <si>
    <t>2102.0001.R00010</t>
  </si>
  <si>
    <t>2102.0001.R00011</t>
  </si>
  <si>
    <t>2102.0001.R00012</t>
  </si>
  <si>
    <t>2102.0001.R00013</t>
  </si>
  <si>
    <t>2102.0001.R00014</t>
  </si>
  <si>
    <t>2102.0001.R00015</t>
  </si>
  <si>
    <t>2102.0001.R00016</t>
  </si>
  <si>
    <t>2102.0001.R00017</t>
  </si>
  <si>
    <t>2102.0001.R00018</t>
  </si>
  <si>
    <t>2102.0001.R00019</t>
  </si>
  <si>
    <t>2102.0001.R00020</t>
  </si>
  <si>
    <t>2102.0001.R00021</t>
  </si>
  <si>
    <t>2102.0001.R00022</t>
  </si>
  <si>
    <t>2102.0001.R00023</t>
  </si>
  <si>
    <t>2102.0001.R00024</t>
  </si>
  <si>
    <t>2102.0001.R00025</t>
  </si>
  <si>
    <t>2102.0001.R00026</t>
  </si>
  <si>
    <t>2102.0001.R00027</t>
  </si>
  <si>
    <t>2102.0001.R00028</t>
  </si>
  <si>
    <t>2102.0001.R00029</t>
  </si>
  <si>
    <t>2102.0001.R00030</t>
  </si>
  <si>
    <t>2102.0001.R00031</t>
  </si>
  <si>
    <t>2102.0001.R00032</t>
  </si>
  <si>
    <t>2102.0001.R00034</t>
  </si>
  <si>
    <t>2102.0001.R00035</t>
  </si>
  <si>
    <t>2102.0001.R00036</t>
  </si>
  <si>
    <t>2102.0001.R00037</t>
  </si>
  <si>
    <t>2102.0001.R00038</t>
  </si>
  <si>
    <t>2102.0001.R00039</t>
  </si>
  <si>
    <t>2102.0001.S00001</t>
  </si>
  <si>
    <t>2102.0001.S00002</t>
  </si>
  <si>
    <t>2102.0001.S00003</t>
  </si>
  <si>
    <t>2102.0001.S00004</t>
  </si>
  <si>
    <t>2102.0001.S00005</t>
  </si>
  <si>
    <t>2102.0001.S00006</t>
  </si>
  <si>
    <t>2102.0001.S00007</t>
  </si>
  <si>
    <t>2102.0001.S00008</t>
  </si>
  <si>
    <t>2102.0001.S00009</t>
  </si>
  <si>
    <t>2102.0001.S00010</t>
  </si>
  <si>
    <t>2102.0001.S00011</t>
  </si>
  <si>
    <t>2102.0001.S00012</t>
  </si>
  <si>
    <t>2102.0001.S00013</t>
  </si>
  <si>
    <t>2102.0001.S00015</t>
  </si>
  <si>
    <t>2102.0001.S00016</t>
  </si>
  <si>
    <t>2102.0001.S00017</t>
  </si>
  <si>
    <t>2102.0001.S00018</t>
  </si>
  <si>
    <t>2102.0001.S00019</t>
  </si>
  <si>
    <t>2102.0001.S00020</t>
  </si>
  <si>
    <t>2102.0001.S00021</t>
  </si>
  <si>
    <t>2102.0001.S00022</t>
  </si>
  <si>
    <t>2102.0001.S00023</t>
  </si>
  <si>
    <t>2102.0001.S00024</t>
  </si>
  <si>
    <t>2102.0001.S00025</t>
  </si>
  <si>
    <t>2102.0001.S00026</t>
  </si>
  <si>
    <t>2102.0001.S00027</t>
  </si>
  <si>
    <t>2102.0001.S00028</t>
  </si>
  <si>
    <t>2102.0001.S00029</t>
  </si>
  <si>
    <t>2102.0001.S00030</t>
  </si>
  <si>
    <t>2102.0001.S00031</t>
  </si>
  <si>
    <t>2102.0001.S00032</t>
  </si>
  <si>
    <t>2102.0001.S00033</t>
  </si>
  <si>
    <t>2102.0001.S00034</t>
  </si>
  <si>
    <t>2102.0001.S00035</t>
  </si>
  <si>
    <t>2102.0001.S00036</t>
  </si>
  <si>
    <t>2102.0001.S00037</t>
  </si>
  <si>
    <t>2102.0001.S00038</t>
  </si>
  <si>
    <t>2102.0001.S00039</t>
  </si>
  <si>
    <t>2102.0001.S00040</t>
  </si>
  <si>
    <t>2102.0001.S00041</t>
  </si>
  <si>
    <t>2102.0001.S00042</t>
  </si>
  <si>
    <t>2102.0001.S00043</t>
  </si>
  <si>
    <t>2102.0001.S00044</t>
  </si>
  <si>
    <t>2102.0001.S00045</t>
  </si>
  <si>
    <t>2102.0001.S00046</t>
  </si>
  <si>
    <t>2102.0001.S00047</t>
  </si>
  <si>
    <t>2102.0001.S00048</t>
  </si>
  <si>
    <t>2102.0001.S00049</t>
  </si>
  <si>
    <t>2102.0001.S00050</t>
  </si>
  <si>
    <t>2102.0001.S00051</t>
  </si>
  <si>
    <t>2102.0001.S00052</t>
  </si>
  <si>
    <t>2102.0001.S00053</t>
  </si>
  <si>
    <t>2102.0001.S00054</t>
  </si>
  <si>
    <t>2102.0001.S00055</t>
  </si>
  <si>
    <t>2102.0001.S00056</t>
  </si>
  <si>
    <t>2102.0001.S00057</t>
  </si>
  <si>
    <t>2102.0001.S00058</t>
  </si>
  <si>
    <t>2102.0001.S00059</t>
  </si>
  <si>
    <t>2102.0001.S00060</t>
  </si>
  <si>
    <t>2102.0001.S00061</t>
  </si>
  <si>
    <t>2102.0001.S00062</t>
  </si>
  <si>
    <t>2102.0001.S00063</t>
  </si>
  <si>
    <t>2102.0001.S00064</t>
  </si>
  <si>
    <t>2102.0001.S00065</t>
  </si>
  <si>
    <t>2102.0001.S00066</t>
  </si>
  <si>
    <t>2102.0001.S00067</t>
  </si>
  <si>
    <t>2102.0001.S00068</t>
  </si>
  <si>
    <t>2102.0001.S00069</t>
  </si>
  <si>
    <t>2102.0001.S00070</t>
  </si>
  <si>
    <t>2102.0001.S00071</t>
  </si>
  <si>
    <t>2102.0001.S00072</t>
  </si>
  <si>
    <t>2102.0001.S00073</t>
  </si>
  <si>
    <t>2102.0001.S00074</t>
  </si>
  <si>
    <t>2102.0001.S00075</t>
  </si>
  <si>
    <t>2102.0001.S00076</t>
  </si>
  <si>
    <t>2102.0001.S00077</t>
  </si>
  <si>
    <t>2102.0001.S00078</t>
  </si>
  <si>
    <t>2102.0001.S00079</t>
  </si>
  <si>
    <t>2102.0001.S00080</t>
  </si>
  <si>
    <t>2102.0001.S00081</t>
  </si>
  <si>
    <t>2102.0001.S00082</t>
  </si>
  <si>
    <t>2102.0001.S00083</t>
  </si>
  <si>
    <t>2102.0001.S00084</t>
  </si>
  <si>
    <t>2102.0001.S00085</t>
  </si>
  <si>
    <t>2102.0001.S00086</t>
  </si>
  <si>
    <t>2102.0001.S00087</t>
  </si>
  <si>
    <t>2102.0001.S00088</t>
  </si>
  <si>
    <t>2102.0001.S00089</t>
  </si>
  <si>
    <t>2102.0001.S00090</t>
  </si>
  <si>
    <t>2102.0001.S00091</t>
  </si>
  <si>
    <t>2102.0001.S00093</t>
  </si>
  <si>
    <t>2102.0001.S00094</t>
  </si>
  <si>
    <t>2102.0001.S00095</t>
  </si>
  <si>
    <t>2102.0001.S00096</t>
  </si>
  <si>
    <t>2102.0001.S00097</t>
  </si>
  <si>
    <t>2102.0001.S00098</t>
  </si>
  <si>
    <t>2102.0001.S00099</t>
  </si>
  <si>
    <t>2102.0001.S00100</t>
  </si>
  <si>
    <t>2102.0001.S00101</t>
  </si>
  <si>
    <t>2102.0001.S00102</t>
  </si>
  <si>
    <t>2102.0001.S00103</t>
  </si>
  <si>
    <t>2102.0001.S00104</t>
  </si>
  <si>
    <t>2102.0001.S00105</t>
  </si>
  <si>
    <t>2102.0001.S00106</t>
  </si>
  <si>
    <t>2102.0001.S00107</t>
  </si>
  <si>
    <t>2102.0001.S00110</t>
  </si>
  <si>
    <t>2102.0001.S00111</t>
  </si>
  <si>
    <t>2102.0001.S00112</t>
  </si>
  <si>
    <t>2102.0001.S00113</t>
  </si>
  <si>
    <t>2102.0001.S00114</t>
  </si>
  <si>
    <t>2102.0001.S00115</t>
  </si>
  <si>
    <t>2102.0001.S00116</t>
  </si>
  <si>
    <t>2102.0001.S00117</t>
  </si>
  <si>
    <t>2102.0001.S00118</t>
  </si>
  <si>
    <t>2102.0001.S00119</t>
  </si>
  <si>
    <t>2102.0001.S00120</t>
  </si>
  <si>
    <t>2102.0001.S00121</t>
  </si>
  <si>
    <t>2102.0001.S00122</t>
  </si>
  <si>
    <t>2102.0001.S00123</t>
  </si>
  <si>
    <t>2102.0001.S00124</t>
  </si>
  <si>
    <t>2102.0001.S00125</t>
  </si>
  <si>
    <t>2102.0001.S00126</t>
  </si>
  <si>
    <t>2102.0001.S00127</t>
  </si>
  <si>
    <t>2102.0001.S00128</t>
  </si>
  <si>
    <t>2102.0001.S00129</t>
  </si>
  <si>
    <t>2102.0001.S00130</t>
  </si>
  <si>
    <t>2102.0001.S00131</t>
  </si>
  <si>
    <t>2102.0001.S00132</t>
  </si>
  <si>
    <t>2102.0001.S00133</t>
  </si>
  <si>
    <t>2102.0001.S00134</t>
  </si>
  <si>
    <t>2102.0001.S00135</t>
  </si>
  <si>
    <t>2102.0001.S00136</t>
  </si>
  <si>
    <t>2102.0001.S00137</t>
  </si>
  <si>
    <t>2102.0001.S00138</t>
  </si>
  <si>
    <t>2102.0001.S00139</t>
  </si>
  <si>
    <t>2102.0001.S00140</t>
  </si>
  <si>
    <t>2102.0001.S00141</t>
  </si>
  <si>
    <t>2102.0001.S00142</t>
  </si>
  <si>
    <t>2102.0001.S00143</t>
  </si>
  <si>
    <t>2102.0001.S00144</t>
  </si>
  <si>
    <t>2102.0001.S00145</t>
  </si>
  <si>
    <t>2102.0001.S00146</t>
  </si>
  <si>
    <t>2102.0001.S00147</t>
  </si>
  <si>
    <t>2102.0001.S00148</t>
  </si>
  <si>
    <t>2102.0001.S00149</t>
  </si>
  <si>
    <t>2102.0001.S00150</t>
  </si>
  <si>
    <t>2102.0001.S00151</t>
  </si>
  <si>
    <t>2102.0001.S00152</t>
  </si>
  <si>
    <t>2102.0001.S00153</t>
  </si>
  <si>
    <t>2102.0001.S00154</t>
  </si>
  <si>
    <t>2102.0001.S00155</t>
  </si>
  <si>
    <t>2102.0001.S00156</t>
  </si>
  <si>
    <t>2102.0001.S00157</t>
  </si>
  <si>
    <t>2102.0001.S00158</t>
  </si>
  <si>
    <t>2102.0001.S00159</t>
  </si>
  <si>
    <t>2102.0001.S00160</t>
  </si>
  <si>
    <t>2102.0001.S00161</t>
  </si>
  <si>
    <t>2102.0001.S00162</t>
  </si>
  <si>
    <t>2102.0001.S00163</t>
  </si>
  <si>
    <t>2102.0001.S00164</t>
  </si>
  <si>
    <t>2102.0001.S00165</t>
  </si>
  <si>
    <t>2102.0001.S00166</t>
  </si>
  <si>
    <t>2102.0001.S00167</t>
  </si>
  <si>
    <t>2102.0001.S00168</t>
  </si>
  <si>
    <t>2102.0001.S00169</t>
  </si>
  <si>
    <t>2102.0001.S00170</t>
  </si>
  <si>
    <t>2102.0001.S00171</t>
  </si>
  <si>
    <t>2102.0001.S00172</t>
  </si>
  <si>
    <t>2102.0001.S00173</t>
  </si>
  <si>
    <t>2102.0001.S00174</t>
  </si>
  <si>
    <t>2102.0001.S00175</t>
  </si>
  <si>
    <t>2102.0001.S00176</t>
  </si>
  <si>
    <t>2102.0001.S00177</t>
  </si>
  <si>
    <t>2102.0001.S00178</t>
  </si>
  <si>
    <t>2102.0001.S00179</t>
  </si>
  <si>
    <t>2102.0001.S00180</t>
  </si>
  <si>
    <t>2102.0001.S00181</t>
  </si>
  <si>
    <t>2102.0001.S00182</t>
  </si>
  <si>
    <t>2102.0001.S00183</t>
  </si>
  <si>
    <t>2102.0001.S00184</t>
  </si>
  <si>
    <t>2102.0001.S00185</t>
  </si>
  <si>
    <t>2102.0001.S00186</t>
  </si>
  <si>
    <t>2102.0001.S00187</t>
  </si>
  <si>
    <t>2102.0001.S00188</t>
  </si>
  <si>
    <t>2102.0001.S00189</t>
  </si>
  <si>
    <t>2102.0001.S00190</t>
  </si>
  <si>
    <t>2102.0001.S00191</t>
  </si>
  <si>
    <t>2102.0001.S00192</t>
  </si>
  <si>
    <t>2102.0001.S00193</t>
  </si>
  <si>
    <t>2102.0001.S00194</t>
  </si>
  <si>
    <t>2102.0001.S00195</t>
  </si>
  <si>
    <t>2102.0001.S00196</t>
  </si>
  <si>
    <t>2102.0001.S00198</t>
  </si>
  <si>
    <t>2102.0001.S00199</t>
  </si>
  <si>
    <t>2102.0001.S00200</t>
  </si>
  <si>
    <t>2102.0001.S00201</t>
  </si>
  <si>
    <t>2102.0001.S00202</t>
  </si>
  <si>
    <t>2102.0001.S00203</t>
  </si>
  <si>
    <t>2102.0001.S00204</t>
  </si>
  <si>
    <t>2102.0001.S00205</t>
  </si>
  <si>
    <t>2102.0001.S00206</t>
  </si>
  <si>
    <t>2102.0001.S00208</t>
  </si>
  <si>
    <t>2102.0001.S00209</t>
  </si>
  <si>
    <t>2102.0001.S00210</t>
  </si>
  <si>
    <t>2102.0001.S00211</t>
  </si>
  <si>
    <t>2102.0001.S00212</t>
  </si>
  <si>
    <t>2102.0001.S00213</t>
  </si>
  <si>
    <t>2102.0001.S00214</t>
  </si>
  <si>
    <t>2102.0001.S00215</t>
  </si>
  <si>
    <t>2102.0001.S00216</t>
  </si>
  <si>
    <t>2102.0001.S00217</t>
  </si>
  <si>
    <t>2102.0001.S00218</t>
  </si>
  <si>
    <t>2102.0001.S00219</t>
  </si>
  <si>
    <t>2102.0001.S00220</t>
  </si>
  <si>
    <t>2102.0001.S00221</t>
  </si>
  <si>
    <t>2102.0001.S00222</t>
  </si>
  <si>
    <t>2102.0001.S00223</t>
  </si>
  <si>
    <t>2102.0001.S00224</t>
  </si>
  <si>
    <t>2102.0001.S00225</t>
  </si>
  <si>
    <t>2102.0001.S00226</t>
  </si>
  <si>
    <t>2102.0001.S00227</t>
  </si>
  <si>
    <t>2102.0001.S00228</t>
  </si>
  <si>
    <t>2102.0001.S00229</t>
  </si>
  <si>
    <t>2102.0001.S00230</t>
  </si>
  <si>
    <t>2102.0001.S00231</t>
  </si>
  <si>
    <t>2102.0001.S00232</t>
  </si>
  <si>
    <t>2102.0001.S00233</t>
  </si>
  <si>
    <t>2102.0001.S00234</t>
  </si>
  <si>
    <t>2102.0001.S00235</t>
  </si>
  <si>
    <t>2102.0001.S00236</t>
  </si>
  <si>
    <t>2102.0001.S00237</t>
  </si>
  <si>
    <t>2102.0001.S00238</t>
  </si>
  <si>
    <t>2102.0001.S00241</t>
  </si>
  <si>
    <t>2102.0001.S00242</t>
  </si>
  <si>
    <t>2102.0001.S00243</t>
  </si>
  <si>
    <t>2102.0001.S00244</t>
  </si>
  <si>
    <t>2102.0001.S00245</t>
  </si>
  <si>
    <t>2102.0001.S00246</t>
  </si>
  <si>
    <t>2102.0001.S00247</t>
  </si>
  <si>
    <t>2102.0001.S00248</t>
  </si>
  <si>
    <t>2102.0001.S00249</t>
  </si>
  <si>
    <t>2102.0001.S00250</t>
  </si>
  <si>
    <t>2102.0001.S00251</t>
  </si>
  <si>
    <t>2102.0001.S00252</t>
  </si>
  <si>
    <t>2102.0001.S00253</t>
  </si>
  <si>
    <t>2102.0001.T00001</t>
  </si>
  <si>
    <t>2102.0001.T00002</t>
  </si>
  <si>
    <t>2102.0001.T00003</t>
  </si>
  <si>
    <t>2102.0001.T00004</t>
  </si>
  <si>
    <t>2102.0001.T00005</t>
  </si>
  <si>
    <t>2102.0001.T00006</t>
  </si>
  <si>
    <t>2102.0001.T00007</t>
  </si>
  <si>
    <t>2102.0001.T00008</t>
  </si>
  <si>
    <t>2102.0001.T00009</t>
  </si>
  <si>
    <t>2102.0001.T00010</t>
  </si>
  <si>
    <t>2102.0001.T00011</t>
  </si>
  <si>
    <t>2102.0001.T00012</t>
  </si>
  <si>
    <t>2102.0001.T00013</t>
  </si>
  <si>
    <t>2102.0001.T00014</t>
  </si>
  <si>
    <t>2102.0001.T00015</t>
  </si>
  <si>
    <t>2102.0001.T00016</t>
  </si>
  <si>
    <t>2102.0001.T00017</t>
  </si>
  <si>
    <t>2102.0001.T00018</t>
  </si>
  <si>
    <t>2102.0001.T00019</t>
  </si>
  <si>
    <t>2102.0001.T00020</t>
  </si>
  <si>
    <t>2102.0001.T00021</t>
  </si>
  <si>
    <t>2102.0001.T00022</t>
  </si>
  <si>
    <t>2102.0001.T00023</t>
  </si>
  <si>
    <t>2102.0001.T00024</t>
  </si>
  <si>
    <t>2102.0001.T00025</t>
  </si>
  <si>
    <t>2102.0001.T00026</t>
  </si>
  <si>
    <t>2102.0001.T00027</t>
  </si>
  <si>
    <t>2102.0001.T00028</t>
  </si>
  <si>
    <t>2102.0001.T00029</t>
  </si>
  <si>
    <t>2102.0001.T00030</t>
  </si>
  <si>
    <t>2102.0001.T00031</t>
  </si>
  <si>
    <t>2102.0001.T00032</t>
  </si>
  <si>
    <t>2102.0001.T00033</t>
  </si>
  <si>
    <t>2102.0001.T00034</t>
  </si>
  <si>
    <t>2102.0001.T00035</t>
  </si>
  <si>
    <t>2102.0001.T00036</t>
  </si>
  <si>
    <t>2102.0001.T00037</t>
  </si>
  <si>
    <t>2102.0001.T00038</t>
  </si>
  <si>
    <t>2102.0001.T00039</t>
  </si>
  <si>
    <t>2102.0001.T00040</t>
  </si>
  <si>
    <t>2102.0001.T00041</t>
  </si>
  <si>
    <t>2102.0001.T00042</t>
  </si>
  <si>
    <t>2102.0001.T00043</t>
  </si>
  <si>
    <t>2102.0001.T00044</t>
  </si>
  <si>
    <t>2102.0001.T00046</t>
  </si>
  <si>
    <t>2102.0001.T00048</t>
  </si>
  <si>
    <t>2102.0001.T00049</t>
  </si>
  <si>
    <t>2102.0001.T00050</t>
  </si>
  <si>
    <t>2102.0001.T00051</t>
  </si>
  <si>
    <t>2102.0001.T00052</t>
  </si>
  <si>
    <t>2102.0001.T00053</t>
  </si>
  <si>
    <t>2102.0001.T00054</t>
  </si>
  <si>
    <t>2102.0001.T00055</t>
  </si>
  <si>
    <t>2102.0001.T00056</t>
  </si>
  <si>
    <t>2102.0001.T00057</t>
  </si>
  <si>
    <t>2102.0001.T00058</t>
  </si>
  <si>
    <t>2102.0001.T00059</t>
  </si>
  <si>
    <t>2102.0001.T00060</t>
  </si>
  <si>
    <t>2102.0001.T00061</t>
  </si>
  <si>
    <t>2102.0001.T00062</t>
  </si>
  <si>
    <t>2102.0001.T00063</t>
  </si>
  <si>
    <t>2102.0001.T00064</t>
  </si>
  <si>
    <t>2102.0001.T00066</t>
  </si>
  <si>
    <t>2102.0001.T00067</t>
  </si>
  <si>
    <t>2102.0001.T00068</t>
  </si>
  <si>
    <t>2102.0001.T00069</t>
  </si>
  <si>
    <t>2102.0001.T00070</t>
  </si>
  <si>
    <t>2102.0001.T00071</t>
  </si>
  <si>
    <t>2102.0001.T00072</t>
  </si>
  <si>
    <t>2102.0001.T00073</t>
  </si>
  <si>
    <t>2102.0001.T00074</t>
  </si>
  <si>
    <t>2102.0001.T00075</t>
  </si>
  <si>
    <t>2102.0001.T00076</t>
  </si>
  <si>
    <t>2102.0001.T00077</t>
  </si>
  <si>
    <t>2102.0001.T00078</t>
  </si>
  <si>
    <t>2102.0001.T00079</t>
  </si>
  <si>
    <t>2102.0001.T00080</t>
  </si>
  <si>
    <t>2102.0001.T00081</t>
  </si>
  <si>
    <t>2102.0001.T00083</t>
  </si>
  <si>
    <t>2102.0001.T00084</t>
  </si>
  <si>
    <t>2102.0001.T00085</t>
  </si>
  <si>
    <t>2102.0001.T00086</t>
  </si>
  <si>
    <t>2102.0001.T00087</t>
  </si>
  <si>
    <t>2102.0001.T00088</t>
  </si>
  <si>
    <t>2102.0001.T00089</t>
  </si>
  <si>
    <t>2102.0001.T00090</t>
  </si>
  <si>
    <t>2102.0001.T00091</t>
  </si>
  <si>
    <t>2102.0001.T00092</t>
  </si>
  <si>
    <t>2102.0001.T00093</t>
  </si>
  <si>
    <t>2102.0001.T00094</t>
  </si>
  <si>
    <t>2102.0001.T00095</t>
  </si>
  <si>
    <t>2102.0001.T00096</t>
  </si>
  <si>
    <t>2102.0001.T00097</t>
  </si>
  <si>
    <t>2102.0001.T00098</t>
  </si>
  <si>
    <t>2102.0001.T00099</t>
  </si>
  <si>
    <t>2102.0001.T00100</t>
  </si>
  <si>
    <t>2102.0001.T00101</t>
  </si>
  <si>
    <t>2102.0001.T00102</t>
  </si>
  <si>
    <t>2102.0001.T00103</t>
  </si>
  <si>
    <t>2102.0001.T00104</t>
  </si>
  <si>
    <t>2102.0001.T00105</t>
  </si>
  <si>
    <t>2102.0001.T00106</t>
  </si>
  <si>
    <t>2102.0001.T00107</t>
  </si>
  <si>
    <t>2102.0001.T00108</t>
  </si>
  <si>
    <t>2102.0001.U00001</t>
  </si>
  <si>
    <t>2102.0001.U00002</t>
  </si>
  <si>
    <t>2102.0001.U00003</t>
  </si>
  <si>
    <t>2102.0001.U00004</t>
  </si>
  <si>
    <t>2102.0001.U00005</t>
  </si>
  <si>
    <t>2102.0001.U00006</t>
  </si>
  <si>
    <t>2102.0001.U00007</t>
  </si>
  <si>
    <t>2102.0001.U00008</t>
  </si>
  <si>
    <t>2102.0001.U00009</t>
  </si>
  <si>
    <t>2102.0001.U00010</t>
  </si>
  <si>
    <t>2102.0001.U00011</t>
  </si>
  <si>
    <t>2102.0001.U00012</t>
  </si>
  <si>
    <t>2102.0001.U00013</t>
  </si>
  <si>
    <t>2102.0001.U00014</t>
  </si>
  <si>
    <t>2102.0001.U00015</t>
  </si>
  <si>
    <t>2102.0001.U00016</t>
  </si>
  <si>
    <t>2102.0001.U00017</t>
  </si>
  <si>
    <t>2102.0001.U00018</t>
  </si>
  <si>
    <t>2102.0001.U00019</t>
  </si>
  <si>
    <t>2102.0001.U00020</t>
  </si>
  <si>
    <t>2102.0001.U00021</t>
  </si>
  <si>
    <t>2102.0001.U00022</t>
  </si>
  <si>
    <t>2102.0001.U00023</t>
  </si>
  <si>
    <t>2102.0001.U00024</t>
  </si>
  <si>
    <t>2102.0001.U00025</t>
  </si>
  <si>
    <t>2102.0001.U00026</t>
  </si>
  <si>
    <t>2102.0001.U00027</t>
  </si>
  <si>
    <t>2102.0001.U00028</t>
  </si>
  <si>
    <t>2102.0001.V00001</t>
  </si>
  <si>
    <t>2102.0001.V00002</t>
  </si>
  <si>
    <t>2102.0001.V00003</t>
  </si>
  <si>
    <t>2102.0001.V00004</t>
  </si>
  <si>
    <t>2102.0001.V00005</t>
  </si>
  <si>
    <t>2102.0001.V00006</t>
  </si>
  <si>
    <t>2102.0001.V00007</t>
  </si>
  <si>
    <t>2102.0001.V00009</t>
  </si>
  <si>
    <t>2102.0001.V00010</t>
  </si>
  <si>
    <t>2102.0001.V00011</t>
  </si>
  <si>
    <t>2102.0001.V00012</t>
  </si>
  <si>
    <t>2102.0001.V00013</t>
  </si>
  <si>
    <t>2102.0001.V00014</t>
  </si>
  <si>
    <t>2102.0001.V00015</t>
  </si>
  <si>
    <t>2102.0001.V00016</t>
  </si>
  <si>
    <t>2102.0001.V00017</t>
  </si>
  <si>
    <t>2102.0001.V00018</t>
  </si>
  <si>
    <t>2102.0001.V00019</t>
  </si>
  <si>
    <t>2102.0001.V00021</t>
  </si>
  <si>
    <t>2102.0001.W00001</t>
  </si>
  <si>
    <t>2102.0001.W00002</t>
  </si>
  <si>
    <t>2102.0001.W00003</t>
  </si>
  <si>
    <t>2102.0001.W00004</t>
  </si>
  <si>
    <t>2102.0001.W00005</t>
  </si>
  <si>
    <t>2102.0001.W00006</t>
  </si>
  <si>
    <t>2102.0001.W00007</t>
  </si>
  <si>
    <t>2102.0001.W00008</t>
  </si>
  <si>
    <t>2102.0001.W00009</t>
  </si>
  <si>
    <t>2102.0001.W00010</t>
  </si>
  <si>
    <t>2102.0001.W00011</t>
  </si>
  <si>
    <t>2102.0001.W00012</t>
  </si>
  <si>
    <t>2102.0001.W00013</t>
  </si>
  <si>
    <t>2102.0001.W00014</t>
  </si>
  <si>
    <t>2102.0001.W00015</t>
  </si>
  <si>
    <t>2102.0001.W00016</t>
  </si>
  <si>
    <t>2102.0001.W00017</t>
  </si>
  <si>
    <t>2102.0001.W00018</t>
  </si>
  <si>
    <t>2102.0001.W00019</t>
  </si>
  <si>
    <t>2102.0001.W00020</t>
  </si>
  <si>
    <t>2102.0001.W00021</t>
  </si>
  <si>
    <t>2102.0001.W00022</t>
  </si>
  <si>
    <t>2102.0001.W00023</t>
  </si>
  <si>
    <t>2102.0001.W00024</t>
  </si>
  <si>
    <t>2102.0001.W00025</t>
  </si>
  <si>
    <t>2102.0001.W00026</t>
  </si>
  <si>
    <t>2102.0001.W00027</t>
  </si>
  <si>
    <t>2102.0001.W00028</t>
  </si>
  <si>
    <t>2102.0001.W00029</t>
  </si>
  <si>
    <t>2102.0001.W00030</t>
  </si>
  <si>
    <t>2102.0001.W00031</t>
  </si>
  <si>
    <t>2102.0001.W00032</t>
  </si>
  <si>
    <t>2102.0001.W00033</t>
  </si>
  <si>
    <t>2102.0001.W00034</t>
  </si>
  <si>
    <t>2102.0001.W00035</t>
  </si>
  <si>
    <t>2102.0001.W00036</t>
  </si>
  <si>
    <t>2102.0001.Y00001</t>
  </si>
  <si>
    <t>2102.0001.Y00002</t>
  </si>
  <si>
    <t>2102.0001.Y00003</t>
  </si>
  <si>
    <t>2102.0001.Y00004</t>
  </si>
  <si>
    <t>2102.0001.Y00005</t>
  </si>
  <si>
    <t>2102.0001.Y00006</t>
  </si>
  <si>
    <t>2102.0001.Y00007</t>
  </si>
  <si>
    <t>2102.0001.Y00008</t>
  </si>
  <si>
    <t>2102.0001.Y00010</t>
  </si>
  <si>
    <t>2102.0001.Y00011</t>
  </si>
  <si>
    <t>2102.0001.Z00001</t>
  </si>
  <si>
    <t>2102.0001.Z00002</t>
  </si>
  <si>
    <t>2102.0001.Z00003</t>
  </si>
  <si>
    <t>2102.0001.Z00004</t>
  </si>
  <si>
    <t>2102.0001.Z00005</t>
  </si>
  <si>
    <t>2102.0001.Z00006</t>
  </si>
  <si>
    <t>2102.0001.Z00007</t>
  </si>
  <si>
    <t>2102.0001.Z00008</t>
  </si>
  <si>
    <t>2102.0002.0000000</t>
  </si>
  <si>
    <t>2102.0003.0000000</t>
  </si>
  <si>
    <t>2102.0004.0000000</t>
  </si>
  <si>
    <t>2103.0001.0000000</t>
  </si>
  <si>
    <t>2103.0002.0000000</t>
  </si>
  <si>
    <t>2103.0003.0000000</t>
  </si>
  <si>
    <t>2103.0004.0000000</t>
  </si>
  <si>
    <t>2103.0005.0000000</t>
  </si>
  <si>
    <t>2103.0006.0000000</t>
  </si>
  <si>
    <t>2103.0007.0000000</t>
  </si>
  <si>
    <t>2104.0001.0000000</t>
  </si>
  <si>
    <t>2104.0002.0000000</t>
  </si>
  <si>
    <t>2104.0003.0000000</t>
  </si>
  <si>
    <t>2104.0004.0000000</t>
  </si>
  <si>
    <t>2104.0005.0000000</t>
  </si>
  <si>
    <t>2104.0006.0000000</t>
  </si>
  <si>
    <t>2104.0007.0000000</t>
  </si>
  <si>
    <t>2104.0008.0000000</t>
  </si>
  <si>
    <t>2104.0009.0000000</t>
  </si>
  <si>
    <t>2104.0010.0000000</t>
  </si>
  <si>
    <t>2104.0011.0000000</t>
  </si>
  <si>
    <t>2104.0099.0000000</t>
  </si>
  <si>
    <t>2108.0001.0000000</t>
  </si>
  <si>
    <t>2108.0002.0000000</t>
  </si>
  <si>
    <t>2110.0001.0000000</t>
  </si>
  <si>
    <t>2110.0002.0000000</t>
  </si>
  <si>
    <t>3101.0001.0000000</t>
  </si>
  <si>
    <t>3201.0001.0000000</t>
  </si>
  <si>
    <t>3202.0001.0000000</t>
  </si>
  <si>
    <t>4101.0001.001</t>
  </si>
  <si>
    <t>4101.0001.002</t>
  </si>
  <si>
    <t>4101.0001.0050852</t>
  </si>
  <si>
    <t>4101.0001.0050905</t>
  </si>
  <si>
    <t>4101.0001.00712046</t>
  </si>
  <si>
    <t>4101.0001.0081014</t>
  </si>
  <si>
    <t>4101.0001.0101019</t>
  </si>
  <si>
    <t>4101.0001.0101137</t>
  </si>
  <si>
    <t>4101.0001.0120832</t>
  </si>
  <si>
    <t>4101.0001.0130903</t>
  </si>
  <si>
    <t>4101.0001.0130904</t>
  </si>
  <si>
    <t>4101.0001.0130908</t>
  </si>
  <si>
    <t>4101.0001.0130923</t>
  </si>
  <si>
    <t>4101.0001.0130931</t>
  </si>
  <si>
    <t>4101.0001.0131004</t>
  </si>
  <si>
    <t>4101.0001.0131010</t>
  </si>
  <si>
    <t>4101.0001.0131018</t>
  </si>
  <si>
    <t>4101.0001.0131104</t>
  </si>
  <si>
    <t>4101.0001.0131113</t>
  </si>
  <si>
    <t>4101.0001.0131119</t>
  </si>
  <si>
    <t>4101.0001.0131150</t>
  </si>
  <si>
    <t>4101.0001.01312003</t>
  </si>
  <si>
    <t>4101.0001.01312031</t>
  </si>
  <si>
    <t>4101.0001.01312049</t>
  </si>
  <si>
    <t>4101.0001.01312058</t>
  </si>
  <si>
    <t>4101.0001.0150909</t>
  </si>
  <si>
    <t>4101.0001.0150916</t>
  </si>
  <si>
    <t>4101.0001.0151128</t>
  </si>
  <si>
    <t>4101.0001.01512021</t>
  </si>
  <si>
    <t>4101.0001.01512027</t>
  </si>
  <si>
    <t>4101.0001.01512043</t>
  </si>
  <si>
    <t>4101.0001.01512062</t>
  </si>
  <si>
    <t>4101.0001.0191139</t>
  </si>
  <si>
    <t>4101.0001.0241007</t>
  </si>
  <si>
    <t>4101.0001.02412022</t>
  </si>
  <si>
    <t>4101.0001.02412035</t>
  </si>
  <si>
    <t>4101.0001.0260847</t>
  </si>
  <si>
    <t>4101.0001.0261198</t>
  </si>
  <si>
    <t>4101.0001.0280913</t>
  </si>
  <si>
    <t>4101.0001.0280915</t>
  </si>
  <si>
    <t>4101.0001.0280919</t>
  </si>
  <si>
    <t>4101.0001.0280921</t>
  </si>
  <si>
    <t>4101.0001.0280926</t>
  </si>
  <si>
    <t>4101.0001.0280927</t>
  </si>
  <si>
    <t>4101.0001.0280930</t>
  </si>
  <si>
    <t>4101.0001.0281005</t>
  </si>
  <si>
    <t>4101.0001.0281006</t>
  </si>
  <si>
    <t>4101.0001.0281011</t>
  </si>
  <si>
    <t>4101.0001.0281013</t>
  </si>
  <si>
    <t>4101.0001.0281015</t>
  </si>
  <si>
    <t>4101.0001.0281020</t>
  </si>
  <si>
    <t>4101.0001.0281034</t>
  </si>
  <si>
    <t>4101.0001.0281103</t>
  </si>
  <si>
    <t>4101.0001.0281110</t>
  </si>
  <si>
    <t>4101.0001.0281116</t>
  </si>
  <si>
    <t>4101.0001.0281130</t>
  </si>
  <si>
    <t>4101.0001.0281131</t>
  </si>
  <si>
    <t>4101.0001.0281132</t>
  </si>
  <si>
    <t>4101.0001.0281133</t>
  </si>
  <si>
    <t>4101.0001.0281134</t>
  </si>
  <si>
    <t>4101.0001.0281135</t>
  </si>
  <si>
    <t>4101.0001.0281136</t>
  </si>
  <si>
    <t>4101.0001.0281140</t>
  </si>
  <si>
    <t>4101.0001.0281141</t>
  </si>
  <si>
    <t>4101.0001.0281144</t>
  </si>
  <si>
    <t>4101.0001.0281145</t>
  </si>
  <si>
    <t>4101.0001.0281148</t>
  </si>
  <si>
    <t>4101.0001.0281149</t>
  </si>
  <si>
    <t>4101.0001.0281155</t>
  </si>
  <si>
    <t>4101.0001.0281156</t>
  </si>
  <si>
    <t>4101.0001.0281157</t>
  </si>
  <si>
    <t>4101.0001.0281169</t>
  </si>
  <si>
    <t>4101.0001.0281173</t>
  </si>
  <si>
    <t>4101.0001.0281174</t>
  </si>
  <si>
    <t>4101.0001.0281199</t>
  </si>
  <si>
    <t>4101.0001.02812008</t>
  </si>
  <si>
    <t>4101.0001.02812009</t>
  </si>
  <si>
    <t>4101.0001.02812011</t>
  </si>
  <si>
    <t>4101.0001.02812013</t>
  </si>
  <si>
    <t>4101.0001.02812016</t>
  </si>
  <si>
    <t>4101.0001.02812018</t>
  </si>
  <si>
    <t>4101.0001.02812019</t>
  </si>
  <si>
    <t>4101.0001.02812020</t>
  </si>
  <si>
    <t>4101.0001.02812026</t>
  </si>
  <si>
    <t>4101.0001.02812032</t>
  </si>
  <si>
    <t>4101.0001.02812033</t>
  </si>
  <si>
    <t>4101.0001.02812036</t>
  </si>
  <si>
    <t>4101.0001.02812045</t>
  </si>
  <si>
    <t>4101.0001.02812047</t>
  </si>
  <si>
    <t>4101.0001.02812048</t>
  </si>
  <si>
    <t>4101.0001.02812050</t>
  </si>
  <si>
    <t>4101.0001.02812052</t>
  </si>
  <si>
    <t>4101.0001.02812055</t>
  </si>
  <si>
    <t>4101.0001.02812056</t>
  </si>
  <si>
    <t>4101.0001.02812057</t>
  </si>
  <si>
    <t>4101.0001.02812099</t>
  </si>
  <si>
    <t>4101.0001.0350933</t>
  </si>
  <si>
    <t>4101.0001.0351002</t>
  </si>
  <si>
    <t>4101.0001.0400928</t>
  </si>
  <si>
    <t>4101.0001.0400932</t>
  </si>
  <si>
    <t>4101.0001.0411008</t>
  </si>
  <si>
    <t>4101.0001.04112025</t>
  </si>
  <si>
    <t>4101.0001.0480753</t>
  </si>
  <si>
    <t>4101.0001.0480901</t>
  </si>
  <si>
    <t>4101.0001.0480906</t>
  </si>
  <si>
    <t>4101.0001.0480912</t>
  </si>
  <si>
    <t>4101.0001.0480914</t>
  </si>
  <si>
    <t>4101.0001.0480918</t>
  </si>
  <si>
    <t>4101.0001.0480922</t>
  </si>
  <si>
    <t>4101.0001.0480925</t>
  </si>
  <si>
    <t>4101.0001.0481001</t>
  </si>
  <si>
    <t>4101.0001.0481012</t>
  </si>
  <si>
    <t>4101.0001.0481016</t>
  </si>
  <si>
    <t>4101.0001.0481023</t>
  </si>
  <si>
    <t>4101.0001.0481024</t>
  </si>
  <si>
    <t>4101.0001.0481101</t>
  </si>
  <si>
    <t>4101.0001.0481105</t>
  </si>
  <si>
    <t>4101.0001.0481106</t>
  </si>
  <si>
    <t>4101.0001.0481107</t>
  </si>
  <si>
    <t>4101.0001.0481109</t>
  </si>
  <si>
    <t>4101.0001.0481114</t>
  </si>
  <si>
    <t>4101.0001.0481117</t>
  </si>
  <si>
    <t>4101.0001.0481118</t>
  </si>
  <si>
    <t>4101.0001.0481124</t>
  </si>
  <si>
    <t>4101.0001.0481153</t>
  </si>
  <si>
    <t>4101.0001.0481159</t>
  </si>
  <si>
    <t>4101.0001.0481160</t>
  </si>
  <si>
    <t>4101.0001.0481161</t>
  </si>
  <si>
    <t>4101.0001.0481163</t>
  </si>
  <si>
    <t>4101.0001.0481166</t>
  </si>
  <si>
    <t>4101.0001.04812004</t>
  </si>
  <si>
    <t>4101.0001.04812005</t>
  </si>
  <si>
    <t>4101.0001.0510862</t>
  </si>
  <si>
    <t>4101.0001.0510863</t>
  </si>
  <si>
    <t>4101.0001.0510902</t>
  </si>
  <si>
    <t>4101.0001.0511017</t>
  </si>
  <si>
    <t>4101.0001.0511152</t>
  </si>
  <si>
    <t>4101.0001.0540911</t>
  </si>
  <si>
    <t>4101.0001.0541171</t>
  </si>
  <si>
    <t>4101.0001.05412002</t>
  </si>
  <si>
    <t>4101.0001.0550824</t>
  </si>
  <si>
    <t>4101.0001.0560920</t>
  </si>
  <si>
    <t>4101.0001.0561111</t>
  </si>
  <si>
    <t>4101.0001.0561112</t>
  </si>
  <si>
    <t>4101.0001.0561151</t>
  </si>
  <si>
    <t>4101.0001.0561158</t>
  </si>
  <si>
    <t>4101.0001.0561164</t>
  </si>
  <si>
    <t>4101.0001.0561170</t>
  </si>
  <si>
    <t>4101.0001.05612014</t>
  </si>
  <si>
    <t>4101.0001.05612015</t>
  </si>
  <si>
    <t>4101.0001.0580817</t>
  </si>
  <si>
    <t>4101.0001.0581003</t>
  </si>
  <si>
    <t>4101.0001.0581009</t>
  </si>
  <si>
    <t>4101.0001.0581126</t>
  </si>
  <si>
    <t>4101.0001.0600702</t>
  </si>
  <si>
    <t>4101.0001.0600704</t>
  </si>
  <si>
    <t>4101.0001.0600706</t>
  </si>
  <si>
    <t>4101.0001.0600708</t>
  </si>
  <si>
    <t>4101.0001.0600710</t>
  </si>
  <si>
    <t>4101.0001.0600711</t>
  </si>
  <si>
    <t>4101.0001.0600907</t>
  </si>
  <si>
    <t>4101.0001.0630910</t>
  </si>
  <si>
    <t>4101.0001.0631115</t>
  </si>
  <si>
    <t>4101.0001.0631201</t>
  </si>
  <si>
    <t>4101.0001.06312029</t>
  </si>
  <si>
    <t>4101.0001.06312051</t>
  </si>
  <si>
    <t>4101.0001.0651021</t>
  </si>
  <si>
    <t>4101.0001.0651025</t>
  </si>
  <si>
    <t>4101.0001.0651102</t>
  </si>
  <si>
    <t>4101.0001.0701022</t>
  </si>
  <si>
    <t>4101.0001.0701122</t>
  </si>
  <si>
    <t>4101.0001.0731138</t>
  </si>
  <si>
    <t>4101.0001.07312054</t>
  </si>
  <si>
    <t>4101.0001.0830924</t>
  </si>
  <si>
    <t>4101.0001.0831120</t>
  </si>
  <si>
    <t>4101.0001.0881108</t>
  </si>
  <si>
    <t>4101.0001.0881123</t>
  </si>
  <si>
    <t>4101.0001.0901121</t>
  </si>
  <si>
    <t>4101.0001.0901142</t>
  </si>
  <si>
    <t>4101.0001.0911125</t>
  </si>
  <si>
    <t>4101.0001.0921147</t>
  </si>
  <si>
    <t>4101.0001.0991129</t>
  </si>
  <si>
    <t>4101.0001.1021146</t>
  </si>
  <si>
    <t>4101.0001.1031143</t>
  </si>
  <si>
    <t>4101.0001.10412034</t>
  </si>
  <si>
    <t>4101.0001.10512037</t>
  </si>
  <si>
    <t>4101.0001.10512038</t>
  </si>
  <si>
    <t>4101.0001.10512039</t>
  </si>
  <si>
    <t>4101.0001.10512060</t>
  </si>
  <si>
    <t>4101.0001.10612040</t>
  </si>
  <si>
    <t>4101.0001.10612053</t>
  </si>
  <si>
    <t>4101.0001.1121154</t>
  </si>
  <si>
    <t>4101.0001.1161162</t>
  </si>
  <si>
    <t>4101.0001.1171165</t>
  </si>
  <si>
    <t>4101.0001.1171167</t>
  </si>
  <si>
    <t>4101.0001.1171168</t>
  </si>
  <si>
    <t>4101.0001.11712010</t>
  </si>
  <si>
    <t>4101.0001.11712023</t>
  </si>
  <si>
    <t>4101.0001.1191172</t>
  </si>
  <si>
    <t>4101.0001.1201175</t>
  </si>
  <si>
    <t>4101.0001.12812012</t>
  </si>
  <si>
    <t>4101.0001.12912007</t>
  </si>
  <si>
    <t>4101.0001.14512017</t>
  </si>
  <si>
    <t>4101.0001.14912041</t>
  </si>
  <si>
    <t>4101.0001.15012024</t>
  </si>
  <si>
    <t>4101.0001.15212028</t>
  </si>
  <si>
    <t>4101.0001.15212059</t>
  </si>
  <si>
    <t>4101.0001.15312030</t>
  </si>
  <si>
    <t>4101.0001.15712042</t>
  </si>
  <si>
    <t>4101.0001.16012044</t>
  </si>
  <si>
    <t>4101.0001.16409005</t>
  </si>
  <si>
    <t>4101.0001.R000000</t>
  </si>
  <si>
    <t>4101.0002.002</t>
  </si>
  <si>
    <t>4101.0002.0050852</t>
  </si>
  <si>
    <t>4101.0002.0050905</t>
  </si>
  <si>
    <t>4101.0002.00712046</t>
  </si>
  <si>
    <t>4101.0002.0081014</t>
  </si>
  <si>
    <t>4101.0002.0101019</t>
  </si>
  <si>
    <t>4101.0002.0101137</t>
  </si>
  <si>
    <t>4101.0002.0120832</t>
  </si>
  <si>
    <t>4101.0002.0130903</t>
  </si>
  <si>
    <t>4101.0002.0130904</t>
  </si>
  <si>
    <t>4101.0002.0130908</t>
  </si>
  <si>
    <t>4101.0002.0130923</t>
  </si>
  <si>
    <t>4101.0002.0130929</t>
  </si>
  <si>
    <t>4101.0002.0130931</t>
  </si>
  <si>
    <t>4101.0002.0131004</t>
  </si>
  <si>
    <t>4101.0002.0131010</t>
  </si>
  <si>
    <t>4101.0002.0131018</t>
  </si>
  <si>
    <t>4101.0002.0131104</t>
  </si>
  <si>
    <t>4101.0002.0131113</t>
  </si>
  <si>
    <t>4101.0002.0131119</t>
  </si>
  <si>
    <t>4101.0002.0131127</t>
  </si>
  <si>
    <t>4101.0002.0131150</t>
  </si>
  <si>
    <t>4101.0002.01312003</t>
  </si>
  <si>
    <t>4101.0002.01312031</t>
  </si>
  <si>
    <t>4101.0002.01312049</t>
  </si>
  <si>
    <t>4101.0002.01312058</t>
  </si>
  <si>
    <t>4101.0002.0150909</t>
  </si>
  <si>
    <t>4101.0002.0150916</t>
  </si>
  <si>
    <t>4101.0002.01512021</t>
  </si>
  <si>
    <t>4101.0002.01512027</t>
  </si>
  <si>
    <t>4101.0002.01512043</t>
  </si>
  <si>
    <t>4101.0002.01512062</t>
  </si>
  <si>
    <t>4101.0002.0191139</t>
  </si>
  <si>
    <t>4101.0002.0241007</t>
  </si>
  <si>
    <t>4101.0002.02412022</t>
  </si>
  <si>
    <t>4101.0002.02412035</t>
  </si>
  <si>
    <t>4101.0002.0260847</t>
  </si>
  <si>
    <t>4101.0002.0261198</t>
  </si>
  <si>
    <t>4101.0002.0280913</t>
  </si>
  <si>
    <t>4101.0002.0280915</t>
  </si>
  <si>
    <t>4101.0002.0280919</t>
  </si>
  <si>
    <t>4101.0002.0280921</t>
  </si>
  <si>
    <t>4101.0002.0280926</t>
  </si>
  <si>
    <t>4101.0002.0280927</t>
  </si>
  <si>
    <t>4101.0002.0280930</t>
  </si>
  <si>
    <t>4101.0002.0281005</t>
  </si>
  <si>
    <t>4101.0002.0281006</t>
  </si>
  <si>
    <t>4101.0002.0281011</t>
  </si>
  <si>
    <t>4101.0002.0281013</t>
  </si>
  <si>
    <t>4101.0002.0281015</t>
  </si>
  <si>
    <t>4101.0002.0281020</t>
  </si>
  <si>
    <t>4101.0002.0281034</t>
  </si>
  <si>
    <t>4101.0002.0281103</t>
  </si>
  <si>
    <t>4101.0002.0281110</t>
  </si>
  <si>
    <t>4101.0002.0281116</t>
  </si>
  <si>
    <t>4101.0002.0281130</t>
  </si>
  <si>
    <t>4101.0002.0281131</t>
  </si>
  <si>
    <t>4101.0002.0281132</t>
  </si>
  <si>
    <t>4101.0002.0281133</t>
  </si>
  <si>
    <t>4101.0002.0281134</t>
  </si>
  <si>
    <t>4101.0002.0281135</t>
  </si>
  <si>
    <t>4101.0002.0281136</t>
  </si>
  <si>
    <t>4101.0002.0281140</t>
  </si>
  <si>
    <t>4101.0002.0281141</t>
  </si>
  <si>
    <t>4101.0002.0281144</t>
  </si>
  <si>
    <t>4101.0002.0281145</t>
  </si>
  <si>
    <t>4101.0002.0281148</t>
  </si>
  <si>
    <t>4101.0002.0281149</t>
  </si>
  <si>
    <t>4101.0002.0281155</t>
  </si>
  <si>
    <t>4101.0002.0281156</t>
  </si>
  <si>
    <t>4101.0002.0281157</t>
  </si>
  <si>
    <t>4101.0002.0281169</t>
  </si>
  <si>
    <t>4101.0002.0281173</t>
  </si>
  <si>
    <t>4101.0002.0281174</t>
  </si>
  <si>
    <t>4101.0002.0281199</t>
  </si>
  <si>
    <t>4101.0002.02812008</t>
  </si>
  <si>
    <t>4101.0002.02812009</t>
  </si>
  <si>
    <t>4101.0002.02812011</t>
  </si>
  <si>
    <t>4101.0002.02812013</t>
  </si>
  <si>
    <t>4101.0002.02812016</t>
  </si>
  <si>
    <t>4101.0002.02812018</t>
  </si>
  <si>
    <t>4101.0002.02812019</t>
  </si>
  <si>
    <t>4101.0002.02812020</t>
  </si>
  <si>
    <t>4101.0002.02812026</t>
  </si>
  <si>
    <t>4101.0002.02812032</t>
  </si>
  <si>
    <t>4101.0002.02812033</t>
  </si>
  <si>
    <t>4101.0002.02812036</t>
  </si>
  <si>
    <t>4101.0002.02812045</t>
  </si>
  <si>
    <t>4101.0002.02812047</t>
  </si>
  <si>
    <t>4101.0002.02812048</t>
  </si>
  <si>
    <t>4101.0002.02812050</t>
  </si>
  <si>
    <t>4101.0002.02812052</t>
  </si>
  <si>
    <t>4101.0002.02812055</t>
  </si>
  <si>
    <t>4101.0002.02812056</t>
  </si>
  <si>
    <t>4101.0002.02812057</t>
  </si>
  <si>
    <t>4101.0002.02812099</t>
  </si>
  <si>
    <t>4101.0002.0350933</t>
  </si>
  <si>
    <t>4101.0002.0351002</t>
  </si>
  <si>
    <t>4101.0002.0400928</t>
  </si>
  <si>
    <t>4101.0002.0400932</t>
  </si>
  <si>
    <t>4101.0002.0411008</t>
  </si>
  <si>
    <t>4101.0002.04112025</t>
  </si>
  <si>
    <t>4101.0002.0480753</t>
  </si>
  <si>
    <t>4101.0002.0480901</t>
  </si>
  <si>
    <t>4101.0002.0480906</t>
  </si>
  <si>
    <t>4101.0002.0480912</t>
  </si>
  <si>
    <t>4101.0002.0480914</t>
  </si>
  <si>
    <t>4101.0002.0480918</t>
  </si>
  <si>
    <t>4101.0002.0480922</t>
  </si>
  <si>
    <t>4101.0002.0480925</t>
  </si>
  <si>
    <t>4101.0002.0481001</t>
  </si>
  <si>
    <t>4101.0002.0481012</t>
  </si>
  <si>
    <t>4101.0002.0481016</t>
  </si>
  <si>
    <t>4101.0002.0481023</t>
  </si>
  <si>
    <t>4101.0002.0481024</t>
  </si>
  <si>
    <t>4101.0002.0481101</t>
  </si>
  <si>
    <t>4101.0002.0481105</t>
  </si>
  <si>
    <t>4101.0002.0481106</t>
  </si>
  <si>
    <t>4101.0002.0481107</t>
  </si>
  <si>
    <t>4101.0002.0481109</t>
  </si>
  <si>
    <t>4101.0002.0481114</t>
  </si>
  <si>
    <t>4101.0002.0481117</t>
  </si>
  <si>
    <t>4101.0002.0481118</t>
  </si>
  <si>
    <t>4101.0002.0481124</t>
  </si>
  <si>
    <t>4101.0002.0481153</t>
  </si>
  <si>
    <t>4101.0002.0481159</t>
  </si>
  <si>
    <t>4101.0002.0481160</t>
  </si>
  <si>
    <t>4101.0002.0481161</t>
  </si>
  <si>
    <t>4101.0002.0481163</t>
  </si>
  <si>
    <t>4101.0002.0481166</t>
  </si>
  <si>
    <t>4101.0002.04812004</t>
  </si>
  <si>
    <t>4101.0002.04812005</t>
  </si>
  <si>
    <t>4101.0002.0510862</t>
  </si>
  <si>
    <t>4101.0002.0510863</t>
  </si>
  <si>
    <t>4101.0002.0510902</t>
  </si>
  <si>
    <t>4101.0002.0511017</t>
  </si>
  <si>
    <t>4101.0002.0511152</t>
  </si>
  <si>
    <t>4101.0002.0540911</t>
  </si>
  <si>
    <t>4101.0002.0541171</t>
  </si>
  <si>
    <t>4101.0002.05412002</t>
  </si>
  <si>
    <t>4101.0002.0550824</t>
  </si>
  <si>
    <t>4101.0002.0560920</t>
  </si>
  <si>
    <t>4101.0002.0561111</t>
  </si>
  <si>
    <t>4101.0002.0561112</t>
  </si>
  <si>
    <t>4101.0002.0561151</t>
  </si>
  <si>
    <t>4101.0002.0561158</t>
  </si>
  <si>
    <t>4101.0002.0561164</t>
  </si>
  <si>
    <t>4101.0002.0561170</t>
  </si>
  <si>
    <t>4101.0002.05612014</t>
  </si>
  <si>
    <t>4101.0002.05612015</t>
  </si>
  <si>
    <t>4101.0002.0580817</t>
  </si>
  <si>
    <t>4101.0002.0581003</t>
  </si>
  <si>
    <t>4101.0002.0581009</t>
  </si>
  <si>
    <t>4101.0002.0581126</t>
  </si>
  <si>
    <t>4101.0002.0600702</t>
  </si>
  <si>
    <t>4101.0002.0600704</t>
  </si>
  <si>
    <t>4101.0002.0600706</t>
  </si>
  <si>
    <t>4101.0002.0600708</t>
  </si>
  <si>
    <t>4101.0002.0600710</t>
  </si>
  <si>
    <t>4101.0002.0600711</t>
  </si>
  <si>
    <t>4101.0002.0600907</t>
  </si>
  <si>
    <t>4101.0002.0630910</t>
  </si>
  <si>
    <t>4101.0002.0631115</t>
  </si>
  <si>
    <t>4101.0002.0631201</t>
  </si>
  <si>
    <t>4101.0002.06312029</t>
  </si>
  <si>
    <t>4101.0002.06312051</t>
  </si>
  <si>
    <t>4101.0002.0651021</t>
  </si>
  <si>
    <t>4101.0002.0651025</t>
  </si>
  <si>
    <t>4101.0002.0651102</t>
  </si>
  <si>
    <t>4101.0002.0701022</t>
  </si>
  <si>
    <t>4101.0002.0701122</t>
  </si>
  <si>
    <t>4101.0002.0731138</t>
  </si>
  <si>
    <t>4101.0002.07312054</t>
  </si>
  <si>
    <t>4101.0002.0830924</t>
  </si>
  <si>
    <t>4101.0002.0831120</t>
  </si>
  <si>
    <t>4101.0002.0881108</t>
  </si>
  <si>
    <t>4101.0002.0881123</t>
  </si>
  <si>
    <t>4101.0002.0901121</t>
  </si>
  <si>
    <t>4101.0002.0901142</t>
  </si>
  <si>
    <t>4101.0002.0911125</t>
  </si>
  <si>
    <t>4101.0002.0921147</t>
  </si>
  <si>
    <t>4101.0002.0991129</t>
  </si>
  <si>
    <t>4101.0002.1021146</t>
  </si>
  <si>
    <t>4101.0002.1031143</t>
  </si>
  <si>
    <t>4101.0002.10412034</t>
  </si>
  <si>
    <t>4101.0002.10512037</t>
  </si>
  <si>
    <t>4101.0002.10512038</t>
  </si>
  <si>
    <t>4101.0002.10512039</t>
  </si>
  <si>
    <t>4101.0002.10512060</t>
  </si>
  <si>
    <t>4101.0002.10612040</t>
  </si>
  <si>
    <t>4101.0002.10612053</t>
  </si>
  <si>
    <t>4101.0002.1121154</t>
  </si>
  <si>
    <t>4101.0002.1161162</t>
  </si>
  <si>
    <t>4101.0002.1171165</t>
  </si>
  <si>
    <t>4101.0002.1171167</t>
  </si>
  <si>
    <t>4101.0002.1171168</t>
  </si>
  <si>
    <t>4101.0002.11712010</t>
  </si>
  <si>
    <t>4101.0002.11712023</t>
  </si>
  <si>
    <t>4101.0002.1191172</t>
  </si>
  <si>
    <t>4101.0002.1201175</t>
  </si>
  <si>
    <t>4101.0002.12812012</t>
  </si>
  <si>
    <t>4101.0002.12912007</t>
  </si>
  <si>
    <t>4101.0002.14512017</t>
  </si>
  <si>
    <t>4101.0002.14912041</t>
  </si>
  <si>
    <t>4101.0002.15012024</t>
  </si>
  <si>
    <t>4101.0002.15212028</t>
  </si>
  <si>
    <t>4101.0002.15212059</t>
  </si>
  <si>
    <t>4101.0002.15312030</t>
  </si>
  <si>
    <t>4101.0002.15712042</t>
  </si>
  <si>
    <t>4101.0002.16012044</t>
  </si>
  <si>
    <t>4101.0002.16409005</t>
  </si>
  <si>
    <t>4101.0002.R000000</t>
  </si>
  <si>
    <t>4101.0003.002</t>
  </si>
  <si>
    <t>4101.0003.0050852</t>
  </si>
  <si>
    <t>4101.0003.0050905</t>
  </si>
  <si>
    <t>4101.0003.00712046</t>
  </si>
  <si>
    <t>4101.0003.0081014</t>
  </si>
  <si>
    <t>4101.0003.0101019</t>
  </si>
  <si>
    <t>4101.0003.0101137</t>
  </si>
  <si>
    <t>4101.0003.0120832</t>
  </si>
  <si>
    <t>4101.0003.0130903</t>
  </si>
  <si>
    <t>4101.0003.0130904</t>
  </si>
  <si>
    <t>4101.0003.0130908</t>
  </si>
  <si>
    <t>4101.0003.0130923</t>
  </si>
  <si>
    <t>4101.0003.0130929</t>
  </si>
  <si>
    <t>4101.0003.0130931</t>
  </si>
  <si>
    <t>4101.0003.0131004</t>
  </si>
  <si>
    <t>4101.0003.0131010</t>
  </si>
  <si>
    <t>4101.0003.0131018</t>
  </si>
  <si>
    <t>4101.0003.0131104</t>
  </si>
  <si>
    <t>4101.0003.0131113</t>
  </si>
  <si>
    <t>4101.0003.0131127</t>
  </si>
  <si>
    <t>4101.0003.0131150</t>
  </si>
  <si>
    <t>4101.0003.01312003</t>
  </si>
  <si>
    <t>4101.0003.01312031</t>
  </si>
  <si>
    <t>4101.0003.01312049</t>
  </si>
  <si>
    <t>4101.0003.01312058</t>
  </si>
  <si>
    <t>4101.0003.0150909</t>
  </si>
  <si>
    <t>4101.0003.0150916</t>
  </si>
  <si>
    <t>4101.0003.01512021</t>
  </si>
  <si>
    <t>4101.0003.01512027</t>
  </si>
  <si>
    <t>4101.0003.01512043</t>
  </si>
  <si>
    <t>4101.0003.01512062</t>
  </si>
  <si>
    <t>4101.0003.0191139</t>
  </si>
  <si>
    <t>4101.0003.0241007</t>
  </si>
  <si>
    <t>4101.0003.02412022</t>
  </si>
  <si>
    <t>4101.0003.02412035</t>
  </si>
  <si>
    <t>4101.0003.0261198</t>
  </si>
  <si>
    <t>4101.0003.0280913</t>
  </si>
  <si>
    <t>4101.0003.0280915</t>
  </si>
  <si>
    <t>4101.0003.0280919</t>
  </si>
  <si>
    <t>4101.0003.0280921</t>
  </si>
  <si>
    <t>4101.0003.0280926</t>
  </si>
  <si>
    <t>4101.0003.0280927</t>
  </si>
  <si>
    <t>4101.0003.0280930</t>
  </si>
  <si>
    <t>4101.0003.0281005</t>
  </si>
  <si>
    <t>4101.0003.0281006</t>
  </si>
  <si>
    <t>4101.0003.0281011</t>
  </si>
  <si>
    <t>4101.0003.0281013</t>
  </si>
  <si>
    <t>4101.0003.0281015</t>
  </si>
  <si>
    <t>4101.0003.0281020</t>
  </si>
  <si>
    <t>4101.0003.0281034</t>
  </si>
  <si>
    <t>4101.0003.0281103</t>
  </si>
  <si>
    <t>4101.0003.0281110</t>
  </si>
  <si>
    <t>4101.0003.0281116</t>
  </si>
  <si>
    <t>4101.0003.0281130</t>
  </si>
  <si>
    <t>4101.0003.0281131</t>
  </si>
  <si>
    <t>4101.0003.0281132</t>
  </si>
  <si>
    <t>4101.0003.0281133</t>
  </si>
  <si>
    <t>4101.0003.0281134</t>
  </si>
  <si>
    <t>4101.0003.0281135</t>
  </si>
  <si>
    <t>4101.0003.0281136</t>
  </si>
  <si>
    <t>4101.0003.0281140</t>
  </si>
  <si>
    <t>4101.0003.0281141</t>
  </si>
  <si>
    <t>4101.0003.0281144</t>
  </si>
  <si>
    <t>4101.0003.0281145</t>
  </si>
  <si>
    <t>4101.0003.0281148</t>
  </si>
  <si>
    <t>4101.0003.0281149</t>
  </si>
  <si>
    <t>4101.0003.0281155</t>
  </si>
  <si>
    <t>4101.0003.0281156</t>
  </si>
  <si>
    <t>4101.0003.0281157</t>
  </si>
  <si>
    <t>4101.0003.0281169</t>
  </si>
  <si>
    <t>4101.0003.0281173</t>
  </si>
  <si>
    <t>4101.0003.0281174</t>
  </si>
  <si>
    <t>4101.0003.02812008</t>
  </si>
  <si>
    <t>4101.0003.02812009</t>
  </si>
  <si>
    <t>4101.0003.02812011</t>
  </si>
  <si>
    <t>4101.0003.02812013</t>
  </si>
  <si>
    <t>4101.0003.02812016</t>
  </si>
  <si>
    <t>4101.0003.02812018</t>
  </si>
  <si>
    <t>4101.0003.02812019</t>
  </si>
  <si>
    <t>4101.0003.02812020</t>
  </si>
  <si>
    <t>4101.0003.02812026</t>
  </si>
  <si>
    <t>4101.0003.02812032</t>
  </si>
  <si>
    <t>4101.0003.02812033</t>
  </si>
  <si>
    <t>4101.0003.02812036</t>
  </si>
  <si>
    <t>4101.0003.02812045</t>
  </si>
  <si>
    <t>4101.0003.02812047</t>
  </si>
  <si>
    <t>4101.0003.02812048</t>
  </si>
  <si>
    <t>4101.0003.02812050</t>
  </si>
  <si>
    <t>4101.0003.02812052</t>
  </si>
  <si>
    <t>4101.0003.02812055</t>
  </si>
  <si>
    <t>4101.0003.02812056</t>
  </si>
  <si>
    <t>4101.0003.02812057</t>
  </si>
  <si>
    <t>4101.0003.02812099</t>
  </si>
  <si>
    <t>4101.0003.0350933</t>
  </si>
  <si>
    <t>4101.0003.0400928</t>
  </si>
  <si>
    <t>4101.0003.0400932</t>
  </si>
  <si>
    <t>4101.0003.0411008</t>
  </si>
  <si>
    <t>4101.0003.04112025</t>
  </si>
  <si>
    <t>4101.0003.0480753</t>
  </si>
  <si>
    <t>4101.0003.0480901</t>
  </si>
  <si>
    <t>4101.0003.0480906</t>
  </si>
  <si>
    <t>4101.0003.0480912</t>
  </si>
  <si>
    <t>4101.0003.0480914</t>
  </si>
  <si>
    <t>4101.0003.0480918</t>
  </si>
  <si>
    <t>4101.0003.0480922</t>
  </si>
  <si>
    <t>4101.0003.0480925</t>
  </si>
  <si>
    <t>4101.0003.0481001</t>
  </si>
  <si>
    <t>4101.0003.0481012</t>
  </si>
  <si>
    <t>4101.0003.0481016</t>
  </si>
  <si>
    <t>4101.0003.0481023</t>
  </si>
  <si>
    <t>4101.0003.0481024</t>
  </si>
  <si>
    <t>4101.0003.0481101</t>
  </si>
  <si>
    <t>4101.0003.0481105</t>
  </si>
  <si>
    <t>4101.0003.0481106</t>
  </si>
  <si>
    <t>4101.0003.0481107</t>
  </si>
  <si>
    <t>4101.0003.0481109</t>
  </si>
  <si>
    <t>4101.0003.0481114</t>
  </si>
  <si>
    <t>4101.0003.0481117</t>
  </si>
  <si>
    <t>4101.0003.0481118</t>
  </si>
  <si>
    <t>4101.0003.0481124</t>
  </si>
  <si>
    <t>4101.0003.0481153</t>
  </si>
  <si>
    <t>4101.0003.0481159</t>
  </si>
  <si>
    <t>4101.0003.0481160</t>
  </si>
  <si>
    <t>4101.0003.0481161</t>
  </si>
  <si>
    <t>4101.0003.0481163</t>
  </si>
  <si>
    <t>4101.0003.0481166</t>
  </si>
  <si>
    <t>4101.0003.04812004</t>
  </si>
  <si>
    <t>4101.0003.04812005</t>
  </si>
  <si>
    <t>4101.0003.0510862</t>
  </si>
  <si>
    <t>4101.0003.0510863</t>
  </si>
  <si>
    <t>4101.0003.0510902</t>
  </si>
  <si>
    <t>4101.0003.0511017</t>
  </si>
  <si>
    <t>4101.0003.0540911</t>
  </si>
  <si>
    <t>4101.0003.0541171</t>
  </si>
  <si>
    <t>4101.0003.05412002</t>
  </si>
  <si>
    <t>4101.0003.0550824</t>
  </si>
  <si>
    <t>4101.0003.0560920</t>
  </si>
  <si>
    <t>4101.0003.0561111</t>
  </si>
  <si>
    <t>4101.0003.0561112</t>
  </si>
  <si>
    <t>4101.0003.0561151</t>
  </si>
  <si>
    <t>4101.0003.0561158</t>
  </si>
  <si>
    <t>4101.0003.0561164</t>
  </si>
  <si>
    <t>4101.0003.0561170</t>
  </si>
  <si>
    <t>4101.0003.05612014</t>
  </si>
  <si>
    <t>4101.0003.05612015</t>
  </si>
  <si>
    <t>4101.0003.0580817</t>
  </si>
  <si>
    <t>4101.0003.0581003</t>
  </si>
  <si>
    <t>4101.0003.0581009</t>
  </si>
  <si>
    <t>4101.0003.0581126</t>
  </si>
  <si>
    <t>4101.0003.0600702</t>
  </si>
  <si>
    <t>4101.0003.0600704</t>
  </si>
  <si>
    <t>4101.0003.0600706</t>
  </si>
  <si>
    <t>4101.0003.0600708</t>
  </si>
  <si>
    <t>4101.0003.0600710</t>
  </si>
  <si>
    <t>4101.0003.0600711</t>
  </si>
  <si>
    <t>4101.0003.0630910</t>
  </si>
  <si>
    <t>4101.0003.0631115</t>
  </si>
  <si>
    <t>4101.0003.06312029</t>
  </si>
  <si>
    <t>4101.0003.06312051</t>
  </si>
  <si>
    <t>4101.0003.0651021</t>
  </si>
  <si>
    <t>4101.0003.0651025</t>
  </si>
  <si>
    <t>4101.0003.0651102</t>
  </si>
  <si>
    <t>4101.0003.0701022</t>
  </si>
  <si>
    <t>4101.0003.0701122</t>
  </si>
  <si>
    <t>4101.0003.0731138</t>
  </si>
  <si>
    <t>4101.0003.07312054</t>
  </si>
  <si>
    <t>4101.0003.0830924</t>
  </si>
  <si>
    <t>4101.0003.0881108</t>
  </si>
  <si>
    <t>4101.0003.0881123</t>
  </si>
  <si>
    <t>4101.0003.0901121</t>
  </si>
  <si>
    <t>4101.0003.0901142</t>
  </si>
  <si>
    <t>4101.0003.0911125</t>
  </si>
  <si>
    <t>4101.0003.0991129</t>
  </si>
  <si>
    <t>4101.0003.1021146</t>
  </si>
  <si>
    <t>4101.0003.1031143</t>
  </si>
  <si>
    <t>4101.0003.10412034</t>
  </si>
  <si>
    <t>4101.0003.10512037</t>
  </si>
  <si>
    <t>4101.0003.10512038</t>
  </si>
  <si>
    <t>4101.0003.10512039</t>
  </si>
  <si>
    <t>4101.0003.10512060</t>
  </si>
  <si>
    <t>4101.0003.10612040</t>
  </si>
  <si>
    <t>4101.0003.10612053</t>
  </si>
  <si>
    <t>4101.0003.1121154</t>
  </si>
  <si>
    <t>4101.0003.1161162</t>
  </si>
  <si>
    <t>4101.0003.1171165</t>
  </si>
  <si>
    <t>4101.0003.1171167</t>
  </si>
  <si>
    <t>4101.0003.1171168</t>
  </si>
  <si>
    <t>4101.0003.11712010</t>
  </si>
  <si>
    <t>4101.0003.11712023</t>
  </si>
  <si>
    <t>4101.0003.1191172</t>
  </si>
  <si>
    <t>4101.0003.12812012</t>
  </si>
  <si>
    <t>4101.0003.12912007</t>
  </si>
  <si>
    <t>4101.0003.14512017</t>
  </si>
  <si>
    <t>4101.0003.14912041</t>
  </si>
  <si>
    <t>4101.0003.15012024</t>
  </si>
  <si>
    <t>4101.0003.15212028</t>
  </si>
  <si>
    <t>4101.0003.15212059</t>
  </si>
  <si>
    <t>4101.0003.15312030</t>
  </si>
  <si>
    <t>4101.0003.15712042</t>
  </si>
  <si>
    <t>4101.0003.16012044</t>
  </si>
  <si>
    <t>4101.0003.16409005</t>
  </si>
  <si>
    <t>4101.0003.R000000</t>
  </si>
  <si>
    <t>4101.0004.002</t>
  </si>
  <si>
    <t>4101.0004.0050852</t>
  </si>
  <si>
    <t>4101.0004.0050905</t>
  </si>
  <si>
    <t>4101.0004.00712046</t>
  </si>
  <si>
    <t>4101.0004.0081014</t>
  </si>
  <si>
    <t>4101.0004.0101019</t>
  </si>
  <si>
    <t>4101.0004.0101137</t>
  </si>
  <si>
    <t>4101.0004.0120832</t>
  </si>
  <si>
    <t>4101.0004.0130903</t>
  </si>
  <si>
    <t>4101.0004.0130904</t>
  </si>
  <si>
    <t>4101.0004.0130908</t>
  </si>
  <si>
    <t>4101.0004.0130923</t>
  </si>
  <si>
    <t>4101.0004.0130929</t>
  </si>
  <si>
    <t>4101.0004.0130931</t>
  </si>
  <si>
    <t>4101.0004.0131004</t>
  </si>
  <si>
    <t>4101.0004.0131010</t>
  </si>
  <si>
    <t>4101.0004.0131018</t>
  </si>
  <si>
    <t>4101.0004.0131104</t>
  </si>
  <si>
    <t>4101.0004.0131113</t>
  </si>
  <si>
    <t>4101.0004.0131119</t>
  </si>
  <si>
    <t>4101.0004.0131127</t>
  </si>
  <si>
    <t>4101.0004.0131150</t>
  </si>
  <si>
    <t>4101.0004.01312031</t>
  </si>
  <si>
    <t>4101.0004.01312049</t>
  </si>
  <si>
    <t>4101.0004.01312058</t>
  </si>
  <si>
    <t>4101.0004.0150909</t>
  </si>
  <si>
    <t>4101.0004.0150916</t>
  </si>
  <si>
    <t>4101.0004.0151128</t>
  </si>
  <si>
    <t>4101.0004.01512021</t>
  </si>
  <si>
    <t>4101.0004.01512027</t>
  </si>
  <si>
    <t>4101.0004.01512043</t>
  </si>
  <si>
    <t>4101.0004.01512062</t>
  </si>
  <si>
    <t>4101.0004.0191139</t>
  </si>
  <si>
    <t>4101.0004.0241007</t>
  </si>
  <si>
    <t>4101.0004.02412022</t>
  </si>
  <si>
    <t>4101.0004.02412035</t>
  </si>
  <si>
    <t>4101.0004.0260847</t>
  </si>
  <si>
    <t>4101.0004.0261198</t>
  </si>
  <si>
    <t>4101.0004.0280913</t>
  </si>
  <si>
    <t>4101.0004.0280915</t>
  </si>
  <si>
    <t>4101.0004.0280919</t>
  </si>
  <si>
    <t>4101.0004.0280921</t>
  </si>
  <si>
    <t>4101.0004.0280926</t>
  </si>
  <si>
    <t>4101.0004.0280927</t>
  </si>
  <si>
    <t>4101.0004.0280930</t>
  </si>
  <si>
    <t>4101.0004.0281005</t>
  </si>
  <si>
    <t>4101.0004.0281006</t>
  </si>
  <si>
    <t>4101.0004.0281011</t>
  </si>
  <si>
    <t>4101.0004.0281013</t>
  </si>
  <si>
    <t>4101.0004.0281015</t>
  </si>
  <si>
    <t>4101.0004.0281020</t>
  </si>
  <si>
    <t>4101.0004.0281034</t>
  </si>
  <si>
    <t>4101.0004.0281103</t>
  </si>
  <si>
    <t>4101.0004.0281110</t>
  </si>
  <si>
    <t>4101.0004.0281116</t>
  </si>
  <si>
    <t>4101.0004.0281130</t>
  </si>
  <si>
    <t>4101.0004.0281131</t>
  </si>
  <si>
    <t>4101.0004.0281132</t>
  </si>
  <si>
    <t>4101.0004.0281133</t>
  </si>
  <si>
    <t>4101.0004.0281134</t>
  </si>
  <si>
    <t>4101.0004.0281135</t>
  </si>
  <si>
    <t>4101.0004.0281136</t>
  </si>
  <si>
    <t>4101.0004.0281140</t>
  </si>
  <si>
    <t>4101.0004.0281141</t>
  </si>
  <si>
    <t>4101.0004.0281144</t>
  </si>
  <si>
    <t>4101.0004.0281145</t>
  </si>
  <si>
    <t>4101.0004.0281148</t>
  </si>
  <si>
    <t>4101.0004.0281149</t>
  </si>
  <si>
    <t>4101.0004.0281155</t>
  </si>
  <si>
    <t>4101.0004.0281156</t>
  </si>
  <si>
    <t>4101.0004.0281157</t>
  </si>
  <si>
    <t>4101.0004.0281169</t>
  </si>
  <si>
    <t>4101.0004.0281173</t>
  </si>
  <si>
    <t>4101.0004.0281174</t>
  </si>
  <si>
    <t>4101.0004.0281199</t>
  </si>
  <si>
    <t>4101.0004.02812008</t>
  </si>
  <si>
    <t>4101.0004.02812009</t>
  </si>
  <si>
    <t>4101.0004.02812011</t>
  </si>
  <si>
    <t>4101.0004.02812013</t>
  </si>
  <si>
    <t>4101.0004.02812016</t>
  </si>
  <si>
    <t>4101.0004.02812018</t>
  </si>
  <si>
    <t>4101.0004.02812019</t>
  </si>
  <si>
    <t>4101.0004.02812020</t>
  </si>
  <si>
    <t>4101.0004.02812026</t>
  </si>
  <si>
    <t>4101.0004.02812032</t>
  </si>
  <si>
    <t>4101.0004.02812033</t>
  </si>
  <si>
    <t>4101.0004.02812036</t>
  </si>
  <si>
    <t>4101.0004.02812045</t>
  </si>
  <si>
    <t>4101.0004.02812047</t>
  </si>
  <si>
    <t>4101.0004.02812048</t>
  </si>
  <si>
    <t>4101.0004.02812050</t>
  </si>
  <si>
    <t>4101.0004.02812052</t>
  </si>
  <si>
    <t>4101.0004.02812055</t>
  </si>
  <si>
    <t>4101.0004.02812056</t>
  </si>
  <si>
    <t>4101.0004.02812057</t>
  </si>
  <si>
    <t>4101.0004.02812099</t>
  </si>
  <si>
    <t>4101.0004.0350933</t>
  </si>
  <si>
    <t>4101.0004.0351002</t>
  </si>
  <si>
    <t>4101.0004.0400928</t>
  </si>
  <si>
    <t>4101.0004.0400932</t>
  </si>
  <si>
    <t>4101.0004.0411008</t>
  </si>
  <si>
    <t>4101.0004.04112025</t>
  </si>
  <si>
    <t>4101.0004.0480753</t>
  </si>
  <si>
    <t>4101.0004.0480901</t>
  </si>
  <si>
    <t>4101.0004.0480906</t>
  </si>
  <si>
    <t>4101.0004.0480912</t>
  </si>
  <si>
    <t>4101.0004.0480914</t>
  </si>
  <si>
    <t>4101.0004.0480918</t>
  </si>
  <si>
    <t>4101.0004.0480922</t>
  </si>
  <si>
    <t>4101.0004.0480925</t>
  </si>
  <si>
    <t>4101.0004.0481001</t>
  </si>
  <si>
    <t>4101.0004.0481012</t>
  </si>
  <si>
    <t>4101.0004.0481016</t>
  </si>
  <si>
    <t>4101.0004.0481023</t>
  </si>
  <si>
    <t>4101.0004.0481024</t>
  </si>
  <si>
    <t>4101.0004.0481101</t>
  </si>
  <si>
    <t>4101.0004.0481105</t>
  </si>
  <si>
    <t>4101.0004.0481106</t>
  </si>
  <si>
    <t>4101.0004.0481107</t>
  </si>
  <si>
    <t>4101.0004.0481109</t>
  </si>
  <si>
    <t>4101.0004.0481114</t>
  </si>
  <si>
    <t>4101.0004.0481117</t>
  </si>
  <si>
    <t>4101.0004.0481118</t>
  </si>
  <si>
    <t>4101.0004.0481124</t>
  </si>
  <si>
    <t>4101.0004.0481153</t>
  </si>
  <si>
    <t>4101.0004.0481159</t>
  </si>
  <si>
    <t>4101.0004.0481160</t>
  </si>
  <si>
    <t>4101.0004.0481161</t>
  </si>
  <si>
    <t>4101.0004.0481163</t>
  </si>
  <si>
    <t>4101.0004.0481166</t>
  </si>
  <si>
    <t>4101.0004.04812004</t>
  </si>
  <si>
    <t>4101.0004.04812005</t>
  </si>
  <si>
    <t>4101.0004.0510862</t>
  </si>
  <si>
    <t>4101.0004.0510863</t>
  </si>
  <si>
    <t>4101.0004.0510902</t>
  </si>
  <si>
    <t>4101.0004.0511017</t>
  </si>
  <si>
    <t>4101.0004.0511152</t>
  </si>
  <si>
    <t>4101.0004.0540911</t>
  </si>
  <si>
    <t>4101.0004.0541171</t>
  </si>
  <si>
    <t>4101.0004.05412002</t>
  </si>
  <si>
    <t>4101.0004.0550824</t>
  </si>
  <si>
    <t>4101.0004.0560920</t>
  </si>
  <si>
    <t>4101.0004.0561111</t>
  </si>
  <si>
    <t>4101.0004.0561112</t>
  </si>
  <si>
    <t>4101.0004.0561151</t>
  </si>
  <si>
    <t>4101.0004.0561158</t>
  </si>
  <si>
    <t>4101.0004.0561164</t>
  </si>
  <si>
    <t>4101.0004.0561170</t>
  </si>
  <si>
    <t>4101.0004.05612014</t>
  </si>
  <si>
    <t>4101.0004.05612015</t>
  </si>
  <si>
    <t>4101.0004.0580817</t>
  </si>
  <si>
    <t>4101.0004.0581003</t>
  </si>
  <si>
    <t>4101.0004.0581009</t>
  </si>
  <si>
    <t>4101.0004.0581126</t>
  </si>
  <si>
    <t>4101.0004.0600702</t>
  </si>
  <si>
    <t>4101.0004.0600704</t>
  </si>
  <si>
    <t>4101.0004.0600706</t>
  </si>
  <si>
    <t>4101.0004.0600708</t>
  </si>
  <si>
    <t>4101.0004.0600710</t>
  </si>
  <si>
    <t>4101.0004.0600711</t>
  </si>
  <si>
    <t>4101.0004.0600907</t>
  </si>
  <si>
    <t>4101.0004.0630910</t>
  </si>
  <si>
    <t>4101.0004.0631115</t>
  </si>
  <si>
    <t>4101.0004.0631201</t>
  </si>
  <si>
    <t>4101.0004.06312029</t>
  </si>
  <si>
    <t>4101.0004.06312051</t>
  </si>
  <si>
    <t>4101.0004.0651021</t>
  </si>
  <si>
    <t>4101.0004.0651025</t>
  </si>
  <si>
    <t>4101.0004.0651102</t>
  </si>
  <si>
    <t>4101.0004.0701022</t>
  </si>
  <si>
    <t>4101.0004.0701122</t>
  </si>
  <si>
    <t>4101.0004.0731138</t>
  </si>
  <si>
    <t>4101.0004.07312054</t>
  </si>
  <si>
    <t>4101.0004.0830924</t>
  </si>
  <si>
    <t>4101.0004.0831120</t>
  </si>
  <si>
    <t>4101.0004.0881108</t>
  </si>
  <si>
    <t>4101.0004.0881123</t>
  </si>
  <si>
    <t>4101.0004.0901121</t>
  </si>
  <si>
    <t>4101.0004.0901142</t>
  </si>
  <si>
    <t>4101.0004.0911125</t>
  </si>
  <si>
    <t>4101.0004.0921147</t>
  </si>
  <si>
    <t>4101.0004.0991129</t>
  </si>
  <si>
    <t>4101.0004.1021146</t>
  </si>
  <si>
    <t>4101.0004.1031143</t>
  </si>
  <si>
    <t>4101.0004.10412034</t>
  </si>
  <si>
    <t>4101.0004.10512037</t>
  </si>
  <si>
    <t>4101.0004.10512038</t>
  </si>
  <si>
    <t>4101.0004.10512039</t>
  </si>
  <si>
    <t>4101.0004.10512060</t>
  </si>
  <si>
    <t>4101.0004.10612040</t>
  </si>
  <si>
    <t>4101.0004.10612053</t>
  </si>
  <si>
    <t>4101.0004.1121154</t>
  </si>
  <si>
    <t>4101.0004.1161162</t>
  </si>
  <si>
    <t>4101.0004.1171165</t>
  </si>
  <si>
    <t>4101.0004.1171167</t>
  </si>
  <si>
    <t>4101.0004.1171168</t>
  </si>
  <si>
    <t>4101.0004.11712010</t>
  </si>
  <si>
    <t>4101.0004.11712023</t>
  </si>
  <si>
    <t>4101.0004.1191172</t>
  </si>
  <si>
    <t>4101.0004.1201175</t>
  </si>
  <si>
    <t>4101.0004.12812012</t>
  </si>
  <si>
    <t>4101.0004.12912007</t>
  </si>
  <si>
    <t>4101.0004.14512017</t>
  </si>
  <si>
    <t>4101.0004.14912041</t>
  </si>
  <si>
    <t>4101.0004.15012024</t>
  </si>
  <si>
    <t>4101.0004.15212028</t>
  </si>
  <si>
    <t>4101.0004.15212059</t>
  </si>
  <si>
    <t>4101.0004.15312030</t>
  </si>
  <si>
    <t>4101.0004.15712042</t>
  </si>
  <si>
    <t>4101.0004.16012044</t>
  </si>
  <si>
    <t>4101.0004.16409005</t>
  </si>
  <si>
    <t>4101.0004.R000000</t>
  </si>
  <si>
    <t>4102.0001.002</t>
  </si>
  <si>
    <t>4102.0001.0050852</t>
  </si>
  <si>
    <t>4102.0001.0050905</t>
  </si>
  <si>
    <t>4102.0001.00712046</t>
  </si>
  <si>
    <t>4102.0001.0081014</t>
  </si>
  <si>
    <t>4102.0001.0101019</t>
  </si>
  <si>
    <t>4102.0001.0101137</t>
  </si>
  <si>
    <t>4102.0001.0120832</t>
  </si>
  <si>
    <t>4102.0001.0130903</t>
  </si>
  <si>
    <t>4102.0001.0130904</t>
  </si>
  <si>
    <t>4102.0001.0130908</t>
  </si>
  <si>
    <t>4102.0001.0130923</t>
  </si>
  <si>
    <t>4102.0001.0130929</t>
  </si>
  <si>
    <t>4102.0001.0130931</t>
  </si>
  <si>
    <t>4102.0001.0131004</t>
  </si>
  <si>
    <t>4102.0001.0131010</t>
  </si>
  <si>
    <t>4102.0001.0131018</t>
  </si>
  <si>
    <t>4102.0001.0131104</t>
  </si>
  <si>
    <t>4102.0001.0131113</t>
  </si>
  <si>
    <t>4102.0001.0131119</t>
  </si>
  <si>
    <t>4102.0001.0131127</t>
  </si>
  <si>
    <t>4102.0001.0131150</t>
  </si>
  <si>
    <t>4102.0001.01312031</t>
  </si>
  <si>
    <t>4102.0001.01312049</t>
  </si>
  <si>
    <t>4102.0001.01312058</t>
  </si>
  <si>
    <t>4102.0001.0150909</t>
  </si>
  <si>
    <t>4102.0001.0150916</t>
  </si>
  <si>
    <t>4102.0001.0151128</t>
  </si>
  <si>
    <t>4102.0001.01512021</t>
  </si>
  <si>
    <t>4102.0001.01512027</t>
  </si>
  <si>
    <t>4102.0001.01512043</t>
  </si>
  <si>
    <t>4102.0001.01512062</t>
  </si>
  <si>
    <t>4102.0001.0191139</t>
  </si>
  <si>
    <t>4102.0001.0241007</t>
  </si>
  <si>
    <t>4102.0001.02412022</t>
  </si>
  <si>
    <t>4102.0001.02412035</t>
  </si>
  <si>
    <t>4102.0001.0260847</t>
  </si>
  <si>
    <t>4102.0001.0261198</t>
  </si>
  <si>
    <t>4102.0001.0280913</t>
  </si>
  <si>
    <t>4102.0001.0280915</t>
  </si>
  <si>
    <t>4102.0001.0280919</t>
  </si>
  <si>
    <t>4102.0001.0280921</t>
  </si>
  <si>
    <t>4102.0001.0280926</t>
  </si>
  <si>
    <t>4102.0001.0280927</t>
  </si>
  <si>
    <t>4102.0001.0280930</t>
  </si>
  <si>
    <t>4102.0001.0281005</t>
  </si>
  <si>
    <t>4102.0001.0281006</t>
  </si>
  <si>
    <t>4102.0001.0281011</t>
  </si>
  <si>
    <t>4102.0001.0281013</t>
  </si>
  <si>
    <t>4102.0001.0281015</t>
  </si>
  <si>
    <t>4102.0001.0281020</t>
  </si>
  <si>
    <t>4102.0001.0281034</t>
  </si>
  <si>
    <t>4102.0001.0281103</t>
  </si>
  <si>
    <t>4102.0001.0281110</t>
  </si>
  <si>
    <t>4102.0001.0281116</t>
  </si>
  <si>
    <t>4102.0001.0281130</t>
  </si>
  <si>
    <t>4102.0001.0281131</t>
  </si>
  <si>
    <t>4102.0001.0281132</t>
  </si>
  <si>
    <t>4102.0001.0281133</t>
  </si>
  <si>
    <t>4102.0001.0281134</t>
  </si>
  <si>
    <t>4102.0001.0281135</t>
  </si>
  <si>
    <t>4102.0001.0281136</t>
  </si>
  <si>
    <t>4102.0001.0281140</t>
  </si>
  <si>
    <t>4102.0001.0281141</t>
  </si>
  <si>
    <t>4102.0001.0281144</t>
  </si>
  <si>
    <t>4102.0001.0281145</t>
  </si>
  <si>
    <t>4102.0001.0281148</t>
  </si>
  <si>
    <t>4102.0001.0281149</t>
  </si>
  <si>
    <t>4102.0001.0281155</t>
  </si>
  <si>
    <t>4102.0001.0281156</t>
  </si>
  <si>
    <t>4102.0001.0281157</t>
  </si>
  <si>
    <t>4102.0001.0281169</t>
  </si>
  <si>
    <t>4102.0001.0281173</t>
  </si>
  <si>
    <t>4102.0001.0281174</t>
  </si>
  <si>
    <t>4102.0001.0281199</t>
  </si>
  <si>
    <t>4102.0001.02812011</t>
  </si>
  <si>
    <t>4102.0001.02812013</t>
  </si>
  <si>
    <t>4102.0001.02812016</t>
  </si>
  <si>
    <t>4102.0001.02812018</t>
  </si>
  <si>
    <t>4102.0001.02812019</t>
  </si>
  <si>
    <t>4102.0001.02812020</t>
  </si>
  <si>
    <t>4102.0001.02812026</t>
  </si>
  <si>
    <t>4102.0001.02812032</t>
  </si>
  <si>
    <t>4102.0001.02812033</t>
  </si>
  <si>
    <t>4102.0001.02812036</t>
  </si>
  <si>
    <t>4102.0001.02812045</t>
  </si>
  <si>
    <t>4102.0001.02812047</t>
  </si>
  <si>
    <t>4102.0001.02812048</t>
  </si>
  <si>
    <t>4102.0001.02812050</t>
  </si>
  <si>
    <t>4102.0001.02812052</t>
  </si>
  <si>
    <t>4102.0001.02812055</t>
  </si>
  <si>
    <t>4102.0001.02812056</t>
  </si>
  <si>
    <t>4102.0001.02812057</t>
  </si>
  <si>
    <t>4102.0001.02812099</t>
  </si>
  <si>
    <t>4102.0001.0350933</t>
  </si>
  <si>
    <t>4102.0001.0351002</t>
  </si>
  <si>
    <t>4102.0001.0400928</t>
  </si>
  <si>
    <t>4102.0001.0400932</t>
  </si>
  <si>
    <t>4102.0001.0411008</t>
  </si>
  <si>
    <t>4102.0001.04112025</t>
  </si>
  <si>
    <t>4102.0001.0480753</t>
  </si>
  <si>
    <t>4102.0001.0480901</t>
  </si>
  <si>
    <t>4102.0001.0480906</t>
  </si>
  <si>
    <t>4102.0001.0480912</t>
  </si>
  <si>
    <t>4102.0001.0480914</t>
  </si>
  <si>
    <t>4102.0001.0480918</t>
  </si>
  <si>
    <t>4102.0001.0480922</t>
  </si>
  <si>
    <t>4102.0001.0480925</t>
  </si>
  <si>
    <t>4102.0001.0481001</t>
  </si>
  <si>
    <t>4102.0001.0481012</t>
  </si>
  <si>
    <t>4102.0001.0481016</t>
  </si>
  <si>
    <t>4102.0001.0481023</t>
  </si>
  <si>
    <t>4102.0001.0481024</t>
  </si>
  <si>
    <t>4102.0001.0481101</t>
  </si>
  <si>
    <t>4102.0001.0481105</t>
  </si>
  <si>
    <t>4102.0001.0481106</t>
  </si>
  <si>
    <t>4102.0001.0481107</t>
  </si>
  <si>
    <t>4102.0001.0481109</t>
  </si>
  <si>
    <t>4102.0001.0481114</t>
  </si>
  <si>
    <t>4102.0001.0481117</t>
  </si>
  <si>
    <t>4102.0001.0481118</t>
  </si>
  <si>
    <t>4102.0001.0481124</t>
  </si>
  <si>
    <t>4102.0001.0481153</t>
  </si>
  <si>
    <t>4102.0001.0481159</t>
  </si>
  <si>
    <t>4102.0001.0481160</t>
  </si>
  <si>
    <t>4102.0001.0481161</t>
  </si>
  <si>
    <t>4102.0001.0481163</t>
  </si>
  <si>
    <t>4102.0001.0481166</t>
  </si>
  <si>
    <t>4102.0001.04812004</t>
  </si>
  <si>
    <t>4102.0001.0510862</t>
  </si>
  <si>
    <t>4102.0001.0510863</t>
  </si>
  <si>
    <t>4102.0001.0510902</t>
  </si>
  <si>
    <t>4102.0001.0511017</t>
  </si>
  <si>
    <t>4102.0001.0511152</t>
  </si>
  <si>
    <t>4102.0001.0540911</t>
  </si>
  <si>
    <t>4102.0001.0541171</t>
  </si>
  <si>
    <t>4102.0001.0550824</t>
  </si>
  <si>
    <t>4102.0001.0560920</t>
  </si>
  <si>
    <t>4102.0001.0561111</t>
  </si>
  <si>
    <t>4102.0001.0561112</t>
  </si>
  <si>
    <t>4102.0001.0561151</t>
  </si>
  <si>
    <t>4102.0001.0561158</t>
  </si>
  <si>
    <t>4102.0001.0561164</t>
  </si>
  <si>
    <t>4102.0001.0561170</t>
  </si>
  <si>
    <t>4102.0001.05612014</t>
  </si>
  <si>
    <t>4102.0001.05612015</t>
  </si>
  <si>
    <t>4102.0001.0580817</t>
  </si>
  <si>
    <t>4102.0001.0581003</t>
  </si>
  <si>
    <t>4102.0001.0581009</t>
  </si>
  <si>
    <t>4102.0001.0581126</t>
  </si>
  <si>
    <t>4102.0001.0600702</t>
  </si>
  <si>
    <t>4102.0001.0600704</t>
  </si>
  <si>
    <t>4102.0001.0600706</t>
  </si>
  <si>
    <t>4102.0001.0600708</t>
  </si>
  <si>
    <t>4102.0001.0600710</t>
  </si>
  <si>
    <t>4102.0001.0600711</t>
  </si>
  <si>
    <t>4102.0001.0600907</t>
  </si>
  <si>
    <t>4102.0001.0630910</t>
  </si>
  <si>
    <t>4102.0001.0631115</t>
  </si>
  <si>
    <t>4102.0001.0631201</t>
  </si>
  <si>
    <t>4102.0001.06312029</t>
  </si>
  <si>
    <t>4102.0001.06312051</t>
  </si>
  <si>
    <t>4102.0001.0651021</t>
  </si>
  <si>
    <t>4102.0001.0651025</t>
  </si>
  <si>
    <t>4102.0001.0651102</t>
  </si>
  <si>
    <t>4102.0001.0701022</t>
  </si>
  <si>
    <t>4102.0001.0701122</t>
  </si>
  <si>
    <t>4102.0001.0731138</t>
  </si>
  <si>
    <t>4102.0001.07312054</t>
  </si>
  <si>
    <t>4102.0001.0830924</t>
  </si>
  <si>
    <t>4102.0001.0831120</t>
  </si>
  <si>
    <t>4102.0001.0881108</t>
  </si>
  <si>
    <t>4102.0001.0881123</t>
  </si>
  <si>
    <t>4102.0001.0901121</t>
  </si>
  <si>
    <t>4102.0001.0901142</t>
  </si>
  <si>
    <t>4102.0001.0911125</t>
  </si>
  <si>
    <t>4102.0001.0921147</t>
  </si>
  <si>
    <t>4102.0001.0991129</t>
  </si>
  <si>
    <t>4102.0001.1021146</t>
  </si>
  <si>
    <t>4102.0001.1031143</t>
  </si>
  <si>
    <t>4102.0001.10412034</t>
  </si>
  <si>
    <t>4102.0001.10512037</t>
  </si>
  <si>
    <t>4102.0001.10512038</t>
  </si>
  <si>
    <t>4102.0001.10512039</t>
  </si>
  <si>
    <t>4102.0001.10512060</t>
  </si>
  <si>
    <t>4102.0001.10612040</t>
  </si>
  <si>
    <t>4102.0001.10612053</t>
  </si>
  <si>
    <t>4102.0001.1121154</t>
  </si>
  <si>
    <t>4102.0001.1161162</t>
  </si>
  <si>
    <t>4102.0001.1171165</t>
  </si>
  <si>
    <t>4102.0001.1171167</t>
  </si>
  <si>
    <t>4102.0001.1171168</t>
  </si>
  <si>
    <t>4102.0001.11712010</t>
  </si>
  <si>
    <t>4102.0001.11712023</t>
  </si>
  <si>
    <t>4102.0001.1191172</t>
  </si>
  <si>
    <t>4102.0001.1201175</t>
  </si>
  <si>
    <t>4102.0001.12912007</t>
  </si>
  <si>
    <t>4102.0001.14512017</t>
  </si>
  <si>
    <t>4102.0001.14912041</t>
  </si>
  <si>
    <t>4102.0001.15012024</t>
  </si>
  <si>
    <t>4102.0001.15212028</t>
  </si>
  <si>
    <t>4102.0001.15212059</t>
  </si>
  <si>
    <t>4102.0001.15312030</t>
  </si>
  <si>
    <t>4102.0001.15712042</t>
  </si>
  <si>
    <t>4102.0001.16012044</t>
  </si>
  <si>
    <t>4102.0001.16409005</t>
  </si>
  <si>
    <t>4102.0001.R000000</t>
  </si>
  <si>
    <t>4103.0001.002</t>
  </si>
  <si>
    <t>4103.0001.0050852</t>
  </si>
  <si>
    <t>4103.0001.0050905</t>
  </si>
  <si>
    <t>4103.0001.00712046</t>
  </si>
  <si>
    <t>4103.0001.0081014</t>
  </si>
  <si>
    <t>4103.0001.0101019</t>
  </si>
  <si>
    <t>4103.0001.0101137</t>
  </si>
  <si>
    <t>4103.0001.0120832</t>
  </si>
  <si>
    <t>4103.0001.0130903</t>
  </si>
  <si>
    <t>4103.0001.0130904</t>
  </si>
  <si>
    <t>4103.0001.0130908</t>
  </si>
  <si>
    <t>4103.0001.0130923</t>
  </si>
  <si>
    <t>4103.0001.0130929</t>
  </si>
  <si>
    <t>4103.0001.0130931</t>
  </si>
  <si>
    <t>4103.0001.0131004</t>
  </si>
  <si>
    <t>4103.0001.0131010</t>
  </si>
  <si>
    <t>4103.0001.0131018</t>
  </si>
  <si>
    <t>4103.0001.0131104</t>
  </si>
  <si>
    <t>4103.0001.0131113</t>
  </si>
  <si>
    <t>4103.0001.0131119</t>
  </si>
  <si>
    <t>4103.0001.0131127</t>
  </si>
  <si>
    <t>4103.0001.0131150</t>
  </si>
  <si>
    <t>4103.0001.01312031</t>
  </si>
  <si>
    <t>4103.0001.01312049</t>
  </si>
  <si>
    <t>4103.0001.01312058</t>
  </si>
  <si>
    <t>4103.0001.0150909</t>
  </si>
  <si>
    <t>4103.0001.0150916</t>
  </si>
  <si>
    <t>4103.0001.0151128</t>
  </si>
  <si>
    <t>4103.0001.01512021</t>
  </si>
  <si>
    <t>4103.0001.01512027</t>
  </si>
  <si>
    <t>4103.0001.01512043</t>
  </si>
  <si>
    <t>4103.0001.01512062</t>
  </si>
  <si>
    <t>4103.0001.0191139</t>
  </si>
  <si>
    <t>4103.0001.0241007</t>
  </si>
  <si>
    <t>4103.0001.02412022</t>
  </si>
  <si>
    <t>4103.0001.02412035</t>
  </si>
  <si>
    <t>4103.0001.0260847</t>
  </si>
  <si>
    <t>4103.0001.0261198</t>
  </si>
  <si>
    <t>4103.0001.0280913</t>
  </si>
  <si>
    <t>4103.0001.0280915</t>
  </si>
  <si>
    <t>4103.0001.0280919</t>
  </si>
  <si>
    <t>4103.0001.0280921</t>
  </si>
  <si>
    <t>4103.0001.0280926</t>
  </si>
  <si>
    <t>4103.0001.0280927</t>
  </si>
  <si>
    <t>4103.0001.0280930</t>
  </si>
  <si>
    <t>4103.0001.0281005</t>
  </si>
  <si>
    <t>4103.0001.0281006</t>
  </si>
  <si>
    <t>4103.0001.0281011</t>
  </si>
  <si>
    <t>4103.0001.0281013</t>
  </si>
  <si>
    <t>4103.0001.0281015</t>
  </si>
  <si>
    <t>4103.0001.0281020</t>
  </si>
  <si>
    <t>4103.0001.0281034</t>
  </si>
  <si>
    <t>4103.0001.0281103</t>
  </si>
  <si>
    <t>4103.0001.0281110</t>
  </si>
  <si>
    <t>4103.0001.0281116</t>
  </si>
  <si>
    <t>4103.0001.0281130</t>
  </si>
  <si>
    <t>4103.0001.0281131</t>
  </si>
  <si>
    <t>4103.0001.0281132</t>
  </si>
  <si>
    <t>4103.0001.0281133</t>
  </si>
  <si>
    <t>4103.0001.0281134</t>
  </si>
  <si>
    <t>4103.0001.0281135</t>
  </si>
  <si>
    <t>4103.0001.0281136</t>
  </si>
  <si>
    <t>4103.0001.0281140</t>
  </si>
  <si>
    <t>4103.0001.0281141</t>
  </si>
  <si>
    <t>4103.0001.0281144</t>
  </si>
  <si>
    <t>4103.0001.0281145</t>
  </si>
  <si>
    <t>4103.0001.0281148</t>
  </si>
  <si>
    <t>4103.0001.0281149</t>
  </si>
  <si>
    <t>4103.0001.0281155</t>
  </si>
  <si>
    <t>4103.0001.0281156</t>
  </si>
  <si>
    <t>4103.0001.0281157</t>
  </si>
  <si>
    <t>4103.0001.0281169</t>
  </si>
  <si>
    <t>4103.0001.0281173</t>
  </si>
  <si>
    <t>4103.0001.0281174</t>
  </si>
  <si>
    <t>4103.0001.0281199</t>
  </si>
  <si>
    <t>4103.0001.02812011</t>
  </si>
  <si>
    <t>4103.0001.02812013</t>
  </si>
  <si>
    <t>4103.0001.02812016</t>
  </si>
  <si>
    <t>4103.0001.02812018</t>
  </si>
  <si>
    <t>4103.0001.02812019</t>
  </si>
  <si>
    <t>4103.0001.02812020</t>
  </si>
  <si>
    <t>4103.0001.02812026</t>
  </si>
  <si>
    <t>4103.0001.02812032</t>
  </si>
  <si>
    <t>4103.0001.02812033</t>
  </si>
  <si>
    <t>4103.0001.02812036</t>
  </si>
  <si>
    <t>4103.0001.02812045</t>
  </si>
  <si>
    <t>4103.0001.02812047</t>
  </si>
  <si>
    <t>4103.0001.02812048</t>
  </si>
  <si>
    <t>4103.0001.02812050</t>
  </si>
  <si>
    <t>4103.0001.02812052</t>
  </si>
  <si>
    <t>4103.0001.02812055</t>
  </si>
  <si>
    <t>4103.0001.02812056</t>
  </si>
  <si>
    <t>4103.0001.02812057</t>
  </si>
  <si>
    <t>4103.0001.02812099</t>
  </si>
  <si>
    <t>4103.0001.0350933</t>
  </si>
  <si>
    <t>4103.0001.0351002</t>
  </si>
  <si>
    <t>4103.0001.0400928</t>
  </si>
  <si>
    <t>4103.0001.0400932</t>
  </si>
  <si>
    <t>4103.0001.0411008</t>
  </si>
  <si>
    <t>4103.0001.04112025</t>
  </si>
  <si>
    <t>4103.0001.0480753</t>
  </si>
  <si>
    <t>4103.0001.0480901</t>
  </si>
  <si>
    <t>4103.0001.0480906</t>
  </si>
  <si>
    <t>4103.0001.0480912</t>
  </si>
  <si>
    <t>4103.0001.0480914</t>
  </si>
  <si>
    <t>4103.0001.0480918</t>
  </si>
  <si>
    <t>4103.0001.0480922</t>
  </si>
  <si>
    <t>4103.0001.0480925</t>
  </si>
  <si>
    <t>4103.0001.0481001</t>
  </si>
  <si>
    <t>4103.0001.0481012</t>
  </si>
  <si>
    <t>4103.0001.0481016</t>
  </si>
  <si>
    <t>4103.0001.0481023</t>
  </si>
  <si>
    <t>4103.0001.0481024</t>
  </si>
  <si>
    <t>4103.0001.0481101</t>
  </si>
  <si>
    <t>4103.0001.0481105</t>
  </si>
  <si>
    <t>4103.0001.0481106</t>
  </si>
  <si>
    <t>4103.0001.0481107</t>
  </si>
  <si>
    <t>4103.0001.0481109</t>
  </si>
  <si>
    <t>4103.0001.0481114</t>
  </si>
  <si>
    <t>4103.0001.0481117</t>
  </si>
  <si>
    <t>4103.0001.0481118</t>
  </si>
  <si>
    <t>4103.0001.0481124</t>
  </si>
  <si>
    <t>4103.0001.0481153</t>
  </si>
  <si>
    <t>4103.0001.0481159</t>
  </si>
  <si>
    <t>4103.0001.0481160</t>
  </si>
  <si>
    <t>4103.0001.0481161</t>
  </si>
  <si>
    <t>4103.0001.0481163</t>
  </si>
  <si>
    <t>4103.0001.0481166</t>
  </si>
  <si>
    <t>4103.0001.04812004</t>
  </si>
  <si>
    <t>4103.0001.0510862</t>
  </si>
  <si>
    <t>4103.0001.0510863</t>
  </si>
  <si>
    <t>4103.0001.0510902</t>
  </si>
  <si>
    <t>4103.0001.0511017</t>
  </si>
  <si>
    <t>4103.0001.0511152</t>
  </si>
  <si>
    <t>4103.0001.0540911</t>
  </si>
  <si>
    <t>4103.0001.0541171</t>
  </si>
  <si>
    <t>4103.0001.0550824</t>
  </si>
  <si>
    <t>4103.0001.0560920</t>
  </si>
  <si>
    <t>4103.0001.0561111</t>
  </si>
  <si>
    <t>4103.0001.0561112</t>
  </si>
  <si>
    <t>4103.0001.0561151</t>
  </si>
  <si>
    <t>4103.0001.0561158</t>
  </si>
  <si>
    <t>4103.0001.0561164</t>
  </si>
  <si>
    <t>4103.0001.0561170</t>
  </si>
  <si>
    <t>4103.0001.05612014</t>
  </si>
  <si>
    <t>4103.0001.05612015</t>
  </si>
  <si>
    <t>4103.0001.0580817</t>
  </si>
  <si>
    <t>4103.0001.0581003</t>
  </si>
  <si>
    <t>4103.0001.0581009</t>
  </si>
  <si>
    <t>4103.0001.0581126</t>
  </si>
  <si>
    <t>4103.0001.0600702</t>
  </si>
  <si>
    <t>4103.0001.0600704</t>
  </si>
  <si>
    <t>4103.0001.0600706</t>
  </si>
  <si>
    <t>4103.0001.0600708</t>
  </si>
  <si>
    <t>4103.0001.0600710</t>
  </si>
  <si>
    <t>4103.0001.0600711</t>
  </si>
  <si>
    <t>4103.0001.0600907</t>
  </si>
  <si>
    <t>4103.0001.0630910</t>
  </si>
  <si>
    <t>4103.0001.0631115</t>
  </si>
  <si>
    <t>4103.0001.0631201</t>
  </si>
  <si>
    <t>4103.0001.06312029</t>
  </si>
  <si>
    <t>4103.0001.06312051</t>
  </si>
  <si>
    <t>4103.0001.0651021</t>
  </si>
  <si>
    <t>4103.0001.0651025</t>
  </si>
  <si>
    <t>4103.0001.0651102</t>
  </si>
  <si>
    <t>4103.0001.0701022</t>
  </si>
  <si>
    <t>4103.0001.0701122</t>
  </si>
  <si>
    <t>4103.0001.0731138</t>
  </si>
  <si>
    <t>4103.0001.07312054</t>
  </si>
  <si>
    <t>4103.0001.0830924</t>
  </si>
  <si>
    <t>4103.0001.0831120</t>
  </si>
  <si>
    <t>4103.0001.0881108</t>
  </si>
  <si>
    <t>4103.0001.0881123</t>
  </si>
  <si>
    <t>4103.0001.0901121</t>
  </si>
  <si>
    <t>4103.0001.0901142</t>
  </si>
  <si>
    <t>4103.0001.0911125</t>
  </si>
  <si>
    <t>4103.0001.0921147</t>
  </si>
  <si>
    <t>4103.0001.0991129</t>
  </si>
  <si>
    <t>4103.0001.1021146</t>
  </si>
  <si>
    <t>4103.0001.1031143</t>
  </si>
  <si>
    <t>4103.0001.10412034</t>
  </si>
  <si>
    <t>4103.0001.10512037</t>
  </si>
  <si>
    <t>4103.0001.10512038</t>
  </si>
  <si>
    <t>4103.0001.10512039</t>
  </si>
  <si>
    <t>4103.0001.10512060</t>
  </si>
  <si>
    <t>4103.0001.10612040</t>
  </si>
  <si>
    <t>4103.0001.10612053</t>
  </si>
  <si>
    <t>4103.0001.1121154</t>
  </si>
  <si>
    <t>4103.0001.1161162</t>
  </si>
  <si>
    <t>4103.0001.1171165</t>
  </si>
  <si>
    <t>4103.0001.1171167</t>
  </si>
  <si>
    <t>4103.0001.1171168</t>
  </si>
  <si>
    <t>4103.0001.11712010</t>
  </si>
  <si>
    <t>4103.0001.11712023</t>
  </si>
  <si>
    <t>4103.0001.1191172</t>
  </si>
  <si>
    <t>4103.0001.1201175</t>
  </si>
  <si>
    <t>4103.0001.12912007</t>
  </si>
  <si>
    <t>4103.0001.14512017</t>
  </si>
  <si>
    <t>4103.0001.14912041</t>
  </si>
  <si>
    <t>4103.0001.15012024</t>
  </si>
  <si>
    <t>4103.0001.15212028</t>
  </si>
  <si>
    <t>4103.0001.15212059</t>
  </si>
  <si>
    <t>4103.0001.15312030</t>
  </si>
  <si>
    <t>4103.0001.15712042</t>
  </si>
  <si>
    <t>4103.0001.16012044</t>
  </si>
  <si>
    <t>4103.0001.16409005</t>
  </si>
  <si>
    <t>4103.0001.R000000</t>
  </si>
  <si>
    <t>4201.0001.06312006</t>
  </si>
  <si>
    <t>4201.0001.002</t>
  </si>
  <si>
    <t>4201.0001.0050852</t>
  </si>
  <si>
    <t>4201.0001.0050905</t>
  </si>
  <si>
    <t>4201.0001.00712046</t>
  </si>
  <si>
    <t>4201.0001.0081014</t>
  </si>
  <si>
    <t>4201.0001.0101019</t>
  </si>
  <si>
    <t>4201.0001.0101137</t>
  </si>
  <si>
    <t>4201.0001.0120832</t>
  </si>
  <si>
    <t>4201.0001.0130903</t>
  </si>
  <si>
    <t>4201.0001.0130904</t>
  </si>
  <si>
    <t>4201.0001.0130908</t>
  </si>
  <si>
    <t>4201.0001.0130923</t>
  </si>
  <si>
    <t>4201.0001.0130929</t>
  </si>
  <si>
    <t>4201.0001.0130931</t>
  </si>
  <si>
    <t>4201.0001.0131004</t>
  </si>
  <si>
    <t>4201.0001.0131010</t>
  </si>
  <si>
    <t>4201.0001.0131018</t>
  </si>
  <si>
    <t>4201.0001.0131104</t>
  </si>
  <si>
    <t>4201.0001.0131113</t>
  </si>
  <si>
    <t>4201.0001.0131119</t>
  </si>
  <si>
    <t>4201.0001.0131127</t>
  </si>
  <si>
    <t>4201.0001.0131150</t>
  </si>
  <si>
    <t>4201.0001.01312003</t>
  </si>
  <si>
    <t>4201.0001.01312031</t>
  </si>
  <si>
    <t>4201.0001.01312049</t>
  </si>
  <si>
    <t>4201.0001.01312058</t>
  </si>
  <si>
    <t>4201.0001.0150909</t>
  </si>
  <si>
    <t>4201.0001.0150916</t>
  </si>
  <si>
    <t>4201.0001.0151128</t>
  </si>
  <si>
    <t>4201.0001.01512021</t>
  </si>
  <si>
    <t>4201.0001.01512027</t>
  </si>
  <si>
    <t>4201.0001.01512043</t>
  </si>
  <si>
    <t>4201.0001.01512062</t>
  </si>
  <si>
    <t>4201.0001.0191139</t>
  </si>
  <si>
    <t>4201.0001.0241007</t>
  </si>
  <si>
    <t>4201.0001.02412022</t>
  </si>
  <si>
    <t>4201.0001.02412035</t>
  </si>
  <si>
    <t>4201.0001.0260847</t>
  </si>
  <si>
    <t>4201.0001.0261198</t>
  </si>
  <si>
    <t>4201.0001.0280913</t>
  </si>
  <si>
    <t>4201.0001.0280915</t>
  </si>
  <si>
    <t>4201.0001.0280919</t>
  </si>
  <si>
    <t>4201.0001.0280921</t>
  </si>
  <si>
    <t>4201.0001.0280926</t>
  </si>
  <si>
    <t>4201.0001.0280927</t>
  </si>
  <si>
    <t>4201.0001.0280930</t>
  </si>
  <si>
    <t>4201.0001.0281005</t>
  </si>
  <si>
    <t>4201.0001.0281006</t>
  </si>
  <si>
    <t>4201.0001.0281011</t>
  </si>
  <si>
    <t>4201.0001.0281013</t>
  </si>
  <si>
    <t>4201.0001.0281015</t>
  </si>
  <si>
    <t>4201.0001.0281020</t>
  </si>
  <si>
    <t>4201.0001.0281034</t>
  </si>
  <si>
    <t>4201.0001.0281103</t>
  </si>
  <si>
    <t>4201.0001.0281110</t>
  </si>
  <si>
    <t>4201.0001.0281116</t>
  </si>
  <si>
    <t>4201.0001.0281130</t>
  </si>
  <si>
    <t>4201.0001.0281131</t>
  </si>
  <si>
    <t>4201.0001.0281132</t>
  </si>
  <si>
    <t>4201.0001.0281133</t>
  </si>
  <si>
    <t>4201.0001.0281134</t>
  </si>
  <si>
    <t>4201.0001.0281135</t>
  </si>
  <si>
    <t>4201.0001.0281136</t>
  </si>
  <si>
    <t>4201.0001.0281140</t>
  </si>
  <si>
    <t>4201.0001.0281141</t>
  </si>
  <si>
    <t>4201.0001.0281144</t>
  </si>
  <si>
    <t>4201.0001.0281145</t>
  </si>
  <si>
    <t>4201.0001.0281148</t>
  </si>
  <si>
    <t>4201.0001.0281149</t>
  </si>
  <si>
    <t>4201.0001.0281155</t>
  </si>
  <si>
    <t>4201.0001.0281156</t>
  </si>
  <si>
    <t>4201.0001.0281157</t>
  </si>
  <si>
    <t>4201.0001.0281169</t>
  </si>
  <si>
    <t>4201.0001.0281173</t>
  </si>
  <si>
    <t>4201.0001.0281174</t>
  </si>
  <si>
    <t>4201.0001.0281199</t>
  </si>
  <si>
    <t>4201.0001.02812008</t>
  </si>
  <si>
    <t>4201.0001.02812009</t>
  </si>
  <si>
    <t>4201.0001.02812011</t>
  </si>
  <si>
    <t>4201.0001.02812013</t>
  </si>
  <si>
    <t>4201.0001.02812016</t>
  </si>
  <si>
    <t>4201.0001.02812018</t>
  </si>
  <si>
    <t>4201.0001.02812019</t>
  </si>
  <si>
    <t>4201.0001.02812020</t>
  </si>
  <si>
    <t>4201.0001.02812026</t>
  </si>
  <si>
    <t>4201.0001.02812032</t>
  </si>
  <si>
    <t>4201.0001.02812033</t>
  </si>
  <si>
    <t>4201.0001.02812036</t>
  </si>
  <si>
    <t>4201.0001.02812045</t>
  </si>
  <si>
    <t>4201.0001.02812047</t>
  </si>
  <si>
    <t>4201.0001.02812048</t>
  </si>
  <si>
    <t>4201.0001.02812050</t>
  </si>
  <si>
    <t>4201.0001.02812052</t>
  </si>
  <si>
    <t>4201.0001.02812055</t>
  </si>
  <si>
    <t>4201.0001.02812056</t>
  </si>
  <si>
    <t>4201.0001.02812057</t>
  </si>
  <si>
    <t>4201.0001.02812099</t>
  </si>
  <si>
    <t>4201.0001.0350933</t>
  </si>
  <si>
    <t>4201.0001.0351002</t>
  </si>
  <si>
    <t>4201.0001.0400928</t>
  </si>
  <si>
    <t>4201.0001.0400932</t>
  </si>
  <si>
    <t>4201.0001.0411008</t>
  </si>
  <si>
    <t>4201.0001.04112025</t>
  </si>
  <si>
    <t>4201.0001.0480753</t>
  </si>
  <si>
    <t>4201.0001.0480901</t>
  </si>
  <si>
    <t>4201.0001.0480906</t>
  </si>
  <si>
    <t>4201.0001.0480912</t>
  </si>
  <si>
    <t>4201.0001.0480914</t>
  </si>
  <si>
    <t>4201.0001.0480918</t>
  </si>
  <si>
    <t>4201.0001.0480922</t>
  </si>
  <si>
    <t>4201.0001.0480925</t>
  </si>
  <si>
    <t>4201.0001.0481001</t>
  </si>
  <si>
    <t>4201.0001.0481012</t>
  </si>
  <si>
    <t>4201.0001.0481016</t>
  </si>
  <si>
    <t>4201.0001.0481023</t>
  </si>
  <si>
    <t>4201.0001.0481024</t>
  </si>
  <si>
    <t>4201.0001.0481101</t>
  </si>
  <si>
    <t>4201.0001.0481105</t>
  </si>
  <si>
    <t>4201.0001.0481106</t>
  </si>
  <si>
    <t>4201.0001.0481107</t>
  </si>
  <si>
    <t>4201.0001.0481109</t>
  </si>
  <si>
    <t>4201.0001.0481114</t>
  </si>
  <si>
    <t>4201.0001.0481117</t>
  </si>
  <si>
    <t>4201.0001.0481118</t>
  </si>
  <si>
    <t>4201.0001.0481124</t>
  </si>
  <si>
    <t>4201.0001.0481153</t>
  </si>
  <si>
    <t>4201.0001.0481159</t>
  </si>
  <si>
    <t>4201.0001.0481160</t>
  </si>
  <si>
    <t>4201.0001.0481161</t>
  </si>
  <si>
    <t>4201.0001.0481163</t>
  </si>
  <si>
    <t>4201.0001.0481166</t>
  </si>
  <si>
    <t>4201.0001.04812004</t>
  </si>
  <si>
    <t>4201.0001.04812005</t>
  </si>
  <si>
    <t>4201.0001.0510862</t>
  </si>
  <si>
    <t>4201.0001.0510863</t>
  </si>
  <si>
    <t>4201.0001.0510902</t>
  </si>
  <si>
    <t>4201.0001.0511017</t>
  </si>
  <si>
    <t>4201.0001.0511152</t>
  </si>
  <si>
    <t>4201.0001.0540911</t>
  </si>
  <si>
    <t>4201.0001.0541171</t>
  </si>
  <si>
    <t>4201.0001.05412002</t>
  </si>
  <si>
    <t>4201.0001.0550824</t>
  </si>
  <si>
    <t>4201.0001.0560920</t>
  </si>
  <si>
    <t>4201.0001.0561111</t>
  </si>
  <si>
    <t>4201.0001.0561112</t>
  </si>
  <si>
    <t>4201.0001.0561151</t>
  </si>
  <si>
    <t>4201.0001.0561158</t>
  </si>
  <si>
    <t>4201.0001.0561164</t>
  </si>
  <si>
    <t>4201.0001.0561170</t>
  </si>
  <si>
    <t>4201.0001.05612014</t>
  </si>
  <si>
    <t>4201.0001.05612015</t>
  </si>
  <si>
    <t>4201.0001.0580817</t>
  </si>
  <si>
    <t>4201.0001.0581003</t>
  </si>
  <si>
    <t>4201.0001.0581009</t>
  </si>
  <si>
    <t>4201.0001.0581126</t>
  </si>
  <si>
    <t>4201.0001.0600702</t>
  </si>
  <si>
    <t>4201.0001.0600704</t>
  </si>
  <si>
    <t>4201.0001.0600706</t>
  </si>
  <si>
    <t>4201.0001.0600708</t>
  </si>
  <si>
    <t>4201.0001.0600710</t>
  </si>
  <si>
    <t>4201.0001.0600711</t>
  </si>
  <si>
    <t>4201.0001.0600907</t>
  </si>
  <si>
    <t>4201.0001.0630910</t>
  </si>
  <si>
    <t>4201.0001.0631115</t>
  </si>
  <si>
    <t>4201.0001.0631201</t>
  </si>
  <si>
    <t>4201.0001.06312029</t>
  </si>
  <si>
    <t>4201.0001.06312051</t>
  </si>
  <si>
    <t>4201.0001.0651021</t>
  </si>
  <si>
    <t>4201.0001.0651025</t>
  </si>
  <si>
    <t>4201.0001.0651102</t>
  </si>
  <si>
    <t>4201.0001.0701022</t>
  </si>
  <si>
    <t>4201.0001.0701122</t>
  </si>
  <si>
    <t>4201.0001.0731138</t>
  </si>
  <si>
    <t>4201.0001.07312054</t>
  </si>
  <si>
    <t>4201.0001.0830924</t>
  </si>
  <si>
    <t>4201.0001.0831120</t>
  </si>
  <si>
    <t>4201.0001.0881108</t>
  </si>
  <si>
    <t>4201.0001.0881123</t>
  </si>
  <si>
    <t>4201.0001.0901121</t>
  </si>
  <si>
    <t>4201.0001.0901142</t>
  </si>
  <si>
    <t>4201.0001.0911125</t>
  </si>
  <si>
    <t>4201.0001.0921147</t>
  </si>
  <si>
    <t>4201.0001.0991129</t>
  </si>
  <si>
    <t>4201.0001.1021146</t>
  </si>
  <si>
    <t>4201.0001.1031143</t>
  </si>
  <si>
    <t>4201.0001.10412034</t>
  </si>
  <si>
    <t>4201.0001.10512037</t>
  </si>
  <si>
    <t>4201.0001.10512038</t>
  </si>
  <si>
    <t>4201.0001.10512039</t>
  </si>
  <si>
    <t>4201.0001.10512060</t>
  </si>
  <si>
    <t>4201.0001.10612040</t>
  </si>
  <si>
    <t>4201.0001.10612053</t>
  </si>
  <si>
    <t>4201.0001.1121154</t>
  </si>
  <si>
    <t>4201.0001.1161162</t>
  </si>
  <si>
    <t>4201.0001.1171165</t>
  </si>
  <si>
    <t>4201.0001.1171167</t>
  </si>
  <si>
    <t>4201.0001.1171168</t>
  </si>
  <si>
    <t>4201.0001.11712010</t>
  </si>
  <si>
    <t>4201.0001.11712023</t>
  </si>
  <si>
    <t>4201.0001.1191172</t>
  </si>
  <si>
    <t>4201.0001.1201175</t>
  </si>
  <si>
    <t>4201.0001.12812012</t>
  </si>
  <si>
    <t>4201.0001.12912007</t>
  </si>
  <si>
    <t>4201.0001.14512017</t>
  </si>
  <si>
    <t>4201.0001.14912041</t>
  </si>
  <si>
    <t>4201.0001.15012024</t>
  </si>
  <si>
    <t>4201.0001.15212028</t>
  </si>
  <si>
    <t>4201.0001.15212059</t>
  </si>
  <si>
    <t>4201.0001.15312030</t>
  </si>
  <si>
    <t>4201.0001.15712042</t>
  </si>
  <si>
    <t>4201.0001.16012044</t>
  </si>
  <si>
    <t>4201.0001.16409005</t>
  </si>
  <si>
    <t>4201.0001.R000000</t>
  </si>
  <si>
    <t>4201.0002.06312006</t>
  </si>
  <si>
    <t>4201.0002.002</t>
  </si>
  <si>
    <t>4201.0002.0050852</t>
  </si>
  <si>
    <t>4201.0002.0050905</t>
  </si>
  <si>
    <t>4201.0002.00712046</t>
  </si>
  <si>
    <t>4201.0002.0081014</t>
  </si>
  <si>
    <t>4201.0002.0101019</t>
  </si>
  <si>
    <t>4201.0002.0101137</t>
  </si>
  <si>
    <t>4201.0002.0120832</t>
  </si>
  <si>
    <t>4201.0002.0130903</t>
  </si>
  <si>
    <t>4201.0002.0130904</t>
  </si>
  <si>
    <t>4201.0002.0130908</t>
  </si>
  <si>
    <t>4201.0002.0130923</t>
  </si>
  <si>
    <t>4201.0002.0130929</t>
  </si>
  <si>
    <t>4201.0002.0130931</t>
  </si>
  <si>
    <t>4201.0002.0131004</t>
  </si>
  <si>
    <t>4201.0002.0131010</t>
  </si>
  <si>
    <t>4201.0002.0131018</t>
  </si>
  <si>
    <t>4201.0002.0131104</t>
  </si>
  <si>
    <t>4201.0002.0131113</t>
  </si>
  <si>
    <t>4201.0002.0131119</t>
  </si>
  <si>
    <t>4201.0002.0131127</t>
  </si>
  <si>
    <t>4201.0002.0131150</t>
  </si>
  <si>
    <t>4201.0002.01312003</t>
  </si>
  <si>
    <t>4201.0002.01312031</t>
  </si>
  <si>
    <t>4201.0002.01312049</t>
  </si>
  <si>
    <t>4201.0002.01312058</t>
  </si>
  <si>
    <t>4201.0002.0150909</t>
  </si>
  <si>
    <t>4201.0002.0150916</t>
  </si>
  <si>
    <t>4201.0002.0151128</t>
  </si>
  <si>
    <t>4201.0002.01512021</t>
  </si>
  <si>
    <t>4201.0002.01512027</t>
  </si>
  <si>
    <t>4201.0002.01512043</t>
  </si>
  <si>
    <t>4201.0002.01512062</t>
  </si>
  <si>
    <t>4201.0002.0191139</t>
  </si>
  <si>
    <t>4201.0002.0241007</t>
  </si>
  <si>
    <t>4201.0002.02412022</t>
  </si>
  <si>
    <t>4201.0002.02412035</t>
  </si>
  <si>
    <t>4201.0002.0260847</t>
  </si>
  <si>
    <t>4201.0002.0261198</t>
  </si>
  <si>
    <t>4201.0002.0280913</t>
  </si>
  <si>
    <t>4201.0002.0280915</t>
  </si>
  <si>
    <t>4201.0002.0280919</t>
  </si>
  <si>
    <t>4201.0002.0280921</t>
  </si>
  <si>
    <t>4201.0002.0280926</t>
  </si>
  <si>
    <t>4201.0002.0280927</t>
  </si>
  <si>
    <t>4201.0002.0280930</t>
  </si>
  <si>
    <t>4201.0002.0281005</t>
  </si>
  <si>
    <t>4201.0002.0281006</t>
  </si>
  <si>
    <t>4201.0002.0281011</t>
  </si>
  <si>
    <t>4201.0002.0281013</t>
  </si>
  <si>
    <t>4201.0002.0281015</t>
  </si>
  <si>
    <t>4201.0002.0281020</t>
  </si>
  <si>
    <t>4201.0002.0281034</t>
  </si>
  <si>
    <t>4201.0002.0281103</t>
  </si>
  <si>
    <t>4201.0002.0281110</t>
  </si>
  <si>
    <t>4201.0002.0281116</t>
  </si>
  <si>
    <t>4201.0002.0281130</t>
  </si>
  <si>
    <t>4201.0002.0281131</t>
  </si>
  <si>
    <t>4201.0002.0281132</t>
  </si>
  <si>
    <t>4201.0002.0281133</t>
  </si>
  <si>
    <t>4201.0002.0281134</t>
  </si>
  <si>
    <t>4201.0002.0281135</t>
  </si>
  <si>
    <t>4201.0002.0281136</t>
  </si>
  <si>
    <t>4201.0002.0281140</t>
  </si>
  <si>
    <t>4201.0002.0281141</t>
  </si>
  <si>
    <t>4201.0002.0281144</t>
  </si>
  <si>
    <t>4201.0002.0281145</t>
  </si>
  <si>
    <t>4201.0002.0281148</t>
  </si>
  <si>
    <t>4201.0002.0281149</t>
  </si>
  <si>
    <t>4201.0002.0281155</t>
  </si>
  <si>
    <t>4201.0002.0281156</t>
  </si>
  <si>
    <t>4201.0002.0281157</t>
  </si>
  <si>
    <t>4201.0002.0281169</t>
  </si>
  <si>
    <t>4201.0002.0281173</t>
  </si>
  <si>
    <t>4201.0002.0281174</t>
  </si>
  <si>
    <t>4201.0002.0281199</t>
  </si>
  <si>
    <t>4201.0002.02812008</t>
  </si>
  <si>
    <t>4201.0002.02812009</t>
  </si>
  <si>
    <t>4201.0002.02812011</t>
  </si>
  <si>
    <t>4201.0002.02812013</t>
  </si>
  <si>
    <t>4201.0002.02812016</t>
  </si>
  <si>
    <t>4201.0002.02812018</t>
  </si>
  <si>
    <t>4201.0002.02812019</t>
  </si>
  <si>
    <t>4201.0002.02812020</t>
  </si>
  <si>
    <t>4201.0002.02812026</t>
  </si>
  <si>
    <t>4201.0002.02812032</t>
  </si>
  <si>
    <t>4201.0002.02812033</t>
  </si>
  <si>
    <t>4201.0002.02812036</t>
  </si>
  <si>
    <t>4201.0002.02812045</t>
  </si>
  <si>
    <t>4201.0002.02812047</t>
  </si>
  <si>
    <t>4201.0002.02812048</t>
  </si>
  <si>
    <t>4201.0002.02812050</t>
  </si>
  <si>
    <t>4201.0002.02812052</t>
  </si>
  <si>
    <t>4201.0002.02812055</t>
  </si>
  <si>
    <t>4201.0002.02812056</t>
  </si>
  <si>
    <t>4201.0002.02812057</t>
  </si>
  <si>
    <t>4201.0002.02812099</t>
  </si>
  <si>
    <t>4201.0002.0350933</t>
  </si>
  <si>
    <t>4201.0002.0351002</t>
  </si>
  <si>
    <t>4201.0002.0400928</t>
  </si>
  <si>
    <t>4201.0002.0400932</t>
  </si>
  <si>
    <t>4201.0002.0411008</t>
  </si>
  <si>
    <t>4201.0002.04112025</t>
  </si>
  <si>
    <t>4201.0002.0480753</t>
  </si>
  <si>
    <t>4201.0002.0480901</t>
  </si>
  <si>
    <t>4201.0002.0480906</t>
  </si>
  <si>
    <t>4201.0002.0480912</t>
  </si>
  <si>
    <t>4201.0002.0480914</t>
  </si>
  <si>
    <t>4201.0002.0480918</t>
  </si>
  <si>
    <t>4201.0002.0480922</t>
  </si>
  <si>
    <t>4201.0002.0480925</t>
  </si>
  <si>
    <t>4201.0002.0481001</t>
  </si>
  <si>
    <t>4201.0002.0481012</t>
  </si>
  <si>
    <t>4201.0002.0481016</t>
  </si>
  <si>
    <t>4201.0002.0481023</t>
  </si>
  <si>
    <t>4201.0002.0481024</t>
  </si>
  <si>
    <t>4201.0002.0481101</t>
  </si>
  <si>
    <t>4201.0002.0481105</t>
  </si>
  <si>
    <t>4201.0002.0481106</t>
  </si>
  <si>
    <t>4201.0002.0481107</t>
  </si>
  <si>
    <t>4201.0002.0481109</t>
  </si>
  <si>
    <t>4201.0002.0481114</t>
  </si>
  <si>
    <t>4201.0002.0481117</t>
  </si>
  <si>
    <t>4201.0002.0481118</t>
  </si>
  <si>
    <t>4201.0002.0481124</t>
  </si>
  <si>
    <t>4201.0002.0481153</t>
  </si>
  <si>
    <t>4201.0002.0481159</t>
  </si>
  <si>
    <t>4201.0002.0481160</t>
  </si>
  <si>
    <t>4201.0002.0481161</t>
  </si>
  <si>
    <t>4201.0002.0481163</t>
  </si>
  <si>
    <t>4201.0002.0481166</t>
  </si>
  <si>
    <t>4201.0002.04812004</t>
  </si>
  <si>
    <t>4201.0002.04812005</t>
  </si>
  <si>
    <t>4201.0002.0510862</t>
  </si>
  <si>
    <t>4201.0002.0510863</t>
  </si>
  <si>
    <t>4201.0002.0510902</t>
  </si>
  <si>
    <t>4201.0002.0511017</t>
  </si>
  <si>
    <t>4201.0002.0511152</t>
  </si>
  <si>
    <t>4201.0002.0540911</t>
  </si>
  <si>
    <t>4201.0002.0541171</t>
  </si>
  <si>
    <t>4201.0002.05412002</t>
  </si>
  <si>
    <t>4201.0002.0550824</t>
  </si>
  <si>
    <t>4201.0002.0560920</t>
  </si>
  <si>
    <t>4201.0002.0561111</t>
  </si>
  <si>
    <t>4201.0002.0561112</t>
  </si>
  <si>
    <t>4201.0002.0561151</t>
  </si>
  <si>
    <t>4201.0002.0561158</t>
  </si>
  <si>
    <t>4201.0002.0561164</t>
  </si>
  <si>
    <t>4201.0002.0561170</t>
  </si>
  <si>
    <t>4201.0002.05612014</t>
  </si>
  <si>
    <t>4201.0002.05612015</t>
  </si>
  <si>
    <t>4201.0002.0580817</t>
  </si>
  <si>
    <t>4201.0002.0581003</t>
  </si>
  <si>
    <t>4201.0002.0581009</t>
  </si>
  <si>
    <t>4201.0002.0581126</t>
  </si>
  <si>
    <t>4201.0002.0600702</t>
  </si>
  <si>
    <t>4201.0002.0600704</t>
  </si>
  <si>
    <t>4201.0002.0600706</t>
  </si>
  <si>
    <t>4201.0002.0600708</t>
  </si>
  <si>
    <t>4201.0002.0600710</t>
  </si>
  <si>
    <t>4201.0002.0600711</t>
  </si>
  <si>
    <t>4201.0002.0600907</t>
  </si>
  <si>
    <t>4201.0002.0630910</t>
  </si>
  <si>
    <t>4201.0002.0631115</t>
  </si>
  <si>
    <t>4201.0002.0631201</t>
  </si>
  <si>
    <t>4201.0002.06312029</t>
  </si>
  <si>
    <t>4201.0002.06312051</t>
  </si>
  <si>
    <t>4201.0002.0651021</t>
  </si>
  <si>
    <t>4201.0002.0651025</t>
  </si>
  <si>
    <t>4201.0002.0651102</t>
  </si>
  <si>
    <t>4201.0002.0701022</t>
  </si>
  <si>
    <t>4201.0002.0701122</t>
  </si>
  <si>
    <t>4201.0002.0731138</t>
  </si>
  <si>
    <t>4201.0002.07312054</t>
  </si>
  <si>
    <t>4201.0002.0830924</t>
  </si>
  <si>
    <t>4201.0002.0831120</t>
  </si>
  <si>
    <t>4201.0002.0881108</t>
  </si>
  <si>
    <t>4201.0002.0881123</t>
  </si>
  <si>
    <t>4201.0002.0901121</t>
  </si>
  <si>
    <t>4201.0002.0901142</t>
  </si>
  <si>
    <t>4201.0002.0911125</t>
  </si>
  <si>
    <t>4201.0002.0921147</t>
  </si>
  <si>
    <t>4201.0002.0991129</t>
  </si>
  <si>
    <t>4201.0002.1021146</t>
  </si>
  <si>
    <t>4201.0002.1031143</t>
  </si>
  <si>
    <t>4201.0002.10412034</t>
  </si>
  <si>
    <t>4201.0002.10512037</t>
  </si>
  <si>
    <t>4201.0002.10512038</t>
  </si>
  <si>
    <t>4201.0002.10512039</t>
  </si>
  <si>
    <t>4201.0002.10512060</t>
  </si>
  <si>
    <t>4201.0002.10612040</t>
  </si>
  <si>
    <t>4201.0002.10612053</t>
  </si>
  <si>
    <t>4201.0002.1121154</t>
  </si>
  <si>
    <t>4201.0002.1161162</t>
  </si>
  <si>
    <t>4201.0002.1171165</t>
  </si>
  <si>
    <t>4201.0002.1171167</t>
  </si>
  <si>
    <t>4201.0002.1171168</t>
  </si>
  <si>
    <t>4201.0002.11712010</t>
  </si>
  <si>
    <t>4201.0002.11712023</t>
  </si>
  <si>
    <t>4201.0002.1191172</t>
  </si>
  <si>
    <t>4201.0002.1201175</t>
  </si>
  <si>
    <t>4201.0002.12812012</t>
  </si>
  <si>
    <t>4201.0002.12912007</t>
  </si>
  <si>
    <t>4201.0002.14512017</t>
  </si>
  <si>
    <t>4201.0002.14912041</t>
  </si>
  <si>
    <t>4201.0002.15012024</t>
  </si>
  <si>
    <t>4201.0002.15212028</t>
  </si>
  <si>
    <t>4201.0002.15212059</t>
  </si>
  <si>
    <t>4201.0002.15312030</t>
  </si>
  <si>
    <t>4201.0002.15712042</t>
  </si>
  <si>
    <t>4201.0002.16012044</t>
  </si>
  <si>
    <t>4201.0002.16409005</t>
  </si>
  <si>
    <t>4201.0002.R000000</t>
  </si>
  <si>
    <t>4201.0003.06312006</t>
  </si>
  <si>
    <t>4201.0003.002</t>
  </si>
  <si>
    <t>4201.0003.0050852</t>
  </si>
  <si>
    <t>4201.0003.0050905</t>
  </si>
  <si>
    <t>4201.0003.00712046</t>
  </si>
  <si>
    <t>4201.0003.0081014</t>
  </si>
  <si>
    <t>4201.0003.0101019</t>
  </si>
  <si>
    <t>4201.0003.0101137</t>
  </si>
  <si>
    <t>4201.0003.0120832</t>
  </si>
  <si>
    <t>4201.0003.0130903</t>
  </si>
  <si>
    <t>4201.0003.0130904</t>
  </si>
  <si>
    <t>4201.0003.0130908</t>
  </si>
  <si>
    <t>4201.0003.0130923</t>
  </si>
  <si>
    <t>4201.0003.0130929</t>
  </si>
  <si>
    <t>4201.0003.0130931</t>
  </si>
  <si>
    <t>4201.0003.0131004</t>
  </si>
  <si>
    <t>4201.0003.0131010</t>
  </si>
  <si>
    <t>4201.0003.0131018</t>
  </si>
  <si>
    <t>4201.0003.0131104</t>
  </si>
  <si>
    <t>4201.0003.0131113</t>
  </si>
  <si>
    <t>4201.0003.0131119</t>
  </si>
  <si>
    <t>4201.0003.0131127</t>
  </si>
  <si>
    <t>4201.0003.0131150</t>
  </si>
  <si>
    <t>4201.0003.01312003</t>
  </si>
  <si>
    <t>4201.0003.01312031</t>
  </si>
  <si>
    <t>4201.0003.01312049</t>
  </si>
  <si>
    <t>4201.0003.01312058</t>
  </si>
  <si>
    <t>4201.0003.0150909</t>
  </si>
  <si>
    <t>4201.0003.0150916</t>
  </si>
  <si>
    <t>4201.0003.0151128</t>
  </si>
  <si>
    <t>4201.0003.01512021</t>
  </si>
  <si>
    <t>4201.0003.01512027</t>
  </si>
  <si>
    <t>4201.0003.01512043</t>
  </si>
  <si>
    <t>4201.0003.01512062</t>
  </si>
  <si>
    <t>4201.0003.0191139</t>
  </si>
  <si>
    <t>4201.0003.0241007</t>
  </si>
  <si>
    <t>4201.0003.02412022</t>
  </si>
  <si>
    <t>4201.0003.02412035</t>
  </si>
  <si>
    <t>4201.0003.0260847</t>
  </si>
  <si>
    <t>4201.0003.0261198</t>
  </si>
  <si>
    <t>4201.0003.0280913</t>
  </si>
  <si>
    <t>4201.0003.0280915</t>
  </si>
  <si>
    <t>4201.0003.0280919</t>
  </si>
  <si>
    <t>4201.0003.0280921</t>
  </si>
  <si>
    <t>4201.0003.0280926</t>
  </si>
  <si>
    <t>4201.0003.0280927</t>
  </si>
  <si>
    <t>4201.0003.0280930</t>
  </si>
  <si>
    <t>4201.0003.0281005</t>
  </si>
  <si>
    <t>4201.0003.0281006</t>
  </si>
  <si>
    <t>4201.0003.0281011</t>
  </si>
  <si>
    <t>4201.0003.0281013</t>
  </si>
  <si>
    <t>4201.0003.0281015</t>
  </si>
  <si>
    <t>4201.0003.0281020</t>
  </si>
  <si>
    <t>4201.0003.0281034</t>
  </si>
  <si>
    <t>4201.0003.0281103</t>
  </si>
  <si>
    <t>4201.0003.0281110</t>
  </si>
  <si>
    <t>4201.0003.0281116</t>
  </si>
  <si>
    <t>4201.0003.0281130</t>
  </si>
  <si>
    <t>4201.0003.0281131</t>
  </si>
  <si>
    <t>4201.0003.0281132</t>
  </si>
  <si>
    <t>4201.0003.0281133</t>
  </si>
  <si>
    <t>4201.0003.0281134</t>
  </si>
  <si>
    <t>4201.0003.0281135</t>
  </si>
  <si>
    <t>4201.0003.0281136</t>
  </si>
  <si>
    <t>4201.0003.0281140</t>
  </si>
  <si>
    <t>4201.0003.0281141</t>
  </si>
  <si>
    <t>4201.0003.0281144</t>
  </si>
  <si>
    <t>4201.0003.0281145</t>
  </si>
  <si>
    <t>4201.0003.0281148</t>
  </si>
  <si>
    <t>4201.0003.0281149</t>
  </si>
  <si>
    <t>4201.0003.0281155</t>
  </si>
  <si>
    <t>4201.0003.0281156</t>
  </si>
  <si>
    <t>4201.0003.0281157</t>
  </si>
  <si>
    <t>4201.0003.0281169</t>
  </si>
  <si>
    <t>4201.0003.0281173</t>
  </si>
  <si>
    <t>4201.0003.0281174</t>
  </si>
  <si>
    <t>4201.0003.0281199</t>
  </si>
  <si>
    <t>4201.0003.02812008</t>
  </si>
  <si>
    <t>4201.0003.02812009</t>
  </si>
  <si>
    <t>4201.0003.02812011</t>
  </si>
  <si>
    <t>4201.0003.02812013</t>
  </si>
  <si>
    <t>4201.0003.02812016</t>
  </si>
  <si>
    <t>4201.0003.02812018</t>
  </si>
  <si>
    <t>4201.0003.02812019</t>
  </si>
  <si>
    <t>4201.0003.02812020</t>
  </si>
  <si>
    <t>4201.0003.02812026</t>
  </si>
  <si>
    <t>4201.0003.02812032</t>
  </si>
  <si>
    <t>4201.0003.02812033</t>
  </si>
  <si>
    <t>4201.0003.02812036</t>
  </si>
  <si>
    <t>4201.0003.02812045</t>
  </si>
  <si>
    <t>4201.0003.02812047</t>
  </si>
  <si>
    <t>4201.0003.02812048</t>
  </si>
  <si>
    <t>4201.0003.02812050</t>
  </si>
  <si>
    <t>4201.0003.02812052</t>
  </si>
  <si>
    <t>4201.0003.02812055</t>
  </si>
  <si>
    <t>4201.0003.02812056</t>
  </si>
  <si>
    <t>4201.0003.02812057</t>
  </si>
  <si>
    <t>4201.0003.02812099</t>
  </si>
  <si>
    <t>4201.0003.0350933</t>
  </si>
  <si>
    <t>4201.0003.0351002</t>
  </si>
  <si>
    <t>4201.0003.0400928</t>
  </si>
  <si>
    <t>4201.0003.0400932</t>
  </si>
  <si>
    <t>4201.0003.0411008</t>
  </si>
  <si>
    <t>4201.0003.04112025</t>
  </si>
  <si>
    <t>4201.0003.0480753</t>
  </si>
  <si>
    <t>4201.0003.0480901</t>
  </si>
  <si>
    <t>4201.0003.0480906</t>
  </si>
  <si>
    <t>4201.0003.0480912</t>
  </si>
  <si>
    <t>4201.0003.0480914</t>
  </si>
  <si>
    <t>4201.0003.0480918</t>
  </si>
  <si>
    <t>4201.0003.0480922</t>
  </si>
  <si>
    <t>4201.0003.0480925</t>
  </si>
  <si>
    <t>4201.0003.0481001</t>
  </si>
  <si>
    <t>4201.0003.0481012</t>
  </si>
  <si>
    <t>4201.0003.0481016</t>
  </si>
  <si>
    <t>4201.0003.0481023</t>
  </si>
  <si>
    <t>4201.0003.0481024</t>
  </si>
  <si>
    <t>4201.0003.0481101</t>
  </si>
  <si>
    <t>4201.0003.0481105</t>
  </si>
  <si>
    <t>4201.0003.0481106</t>
  </si>
  <si>
    <t>4201.0003.0481107</t>
  </si>
  <si>
    <t>4201.0003.0481109</t>
  </si>
  <si>
    <t>4201.0003.0481114</t>
  </si>
  <si>
    <t>4201.0003.0481117</t>
  </si>
  <si>
    <t>4201.0003.0481118</t>
  </si>
  <si>
    <t>4201.0003.0481124</t>
  </si>
  <si>
    <t>4201.0003.0481153</t>
  </si>
  <si>
    <t>4201.0003.0481159</t>
  </si>
  <si>
    <t>4201.0003.0481160</t>
  </si>
  <si>
    <t>4201.0003.0481161</t>
  </si>
  <si>
    <t>4201.0003.0481163</t>
  </si>
  <si>
    <t>4201.0003.0481166</t>
  </si>
  <si>
    <t>4201.0003.04812004</t>
  </si>
  <si>
    <t>4201.0003.04812005</t>
  </si>
  <si>
    <t>4201.0003.0510862</t>
  </si>
  <si>
    <t>4201.0003.0510863</t>
  </si>
  <si>
    <t>4201.0003.0510902</t>
  </si>
  <si>
    <t>4201.0003.0511017</t>
  </si>
  <si>
    <t>4201.0003.0511152</t>
  </si>
  <si>
    <t>4201.0003.0540911</t>
  </si>
  <si>
    <t>4201.0003.0541171</t>
  </si>
  <si>
    <t>4201.0003.05412002</t>
  </si>
  <si>
    <t>4201.0003.0550824</t>
  </si>
  <si>
    <t>4201.0003.0560920</t>
  </si>
  <si>
    <t>4201.0003.0561111</t>
  </si>
  <si>
    <t>4201.0003.0561112</t>
  </si>
  <si>
    <t>4201.0003.0561151</t>
  </si>
  <si>
    <t>4201.0003.0561158</t>
  </si>
  <si>
    <t>4201.0003.0561164</t>
  </si>
  <si>
    <t>4201.0003.0561170</t>
  </si>
  <si>
    <t>4201.0003.05612014</t>
  </si>
  <si>
    <t>4201.0003.05612015</t>
  </si>
  <si>
    <t>4201.0003.0580817</t>
  </si>
  <si>
    <t>4201.0003.0581003</t>
  </si>
  <si>
    <t>4201.0003.0581009</t>
  </si>
  <si>
    <t>4201.0003.0581126</t>
  </si>
  <si>
    <t>4201.0003.0600702</t>
  </si>
  <si>
    <t>4201.0003.0600704</t>
  </si>
  <si>
    <t>4201.0003.0600706</t>
  </si>
  <si>
    <t>4201.0003.0600708</t>
  </si>
  <si>
    <t>4201.0003.0600710</t>
  </si>
  <si>
    <t>4201.0003.0600711</t>
  </si>
  <si>
    <t>4201.0003.0600907</t>
  </si>
  <si>
    <t>4201.0003.0630910</t>
  </si>
  <si>
    <t>4201.0003.0631115</t>
  </si>
  <si>
    <t>4201.0003.0631201</t>
  </si>
  <si>
    <t>4201.0003.06312029</t>
  </si>
  <si>
    <t>4201.0003.06312051</t>
  </si>
  <si>
    <t>4201.0003.0651021</t>
  </si>
  <si>
    <t>4201.0003.0651025</t>
  </si>
  <si>
    <t>4201.0003.0651102</t>
  </si>
  <si>
    <t>4201.0003.0701022</t>
  </si>
  <si>
    <t>4201.0003.0701122</t>
  </si>
  <si>
    <t>4201.0003.0731138</t>
  </si>
  <si>
    <t>4201.0003.07312054</t>
  </si>
  <si>
    <t>4201.0003.0830924</t>
  </si>
  <si>
    <t>4201.0003.0831120</t>
  </si>
  <si>
    <t>4201.0003.0881108</t>
  </si>
  <si>
    <t>4201.0003.0881123</t>
  </si>
  <si>
    <t>4201.0003.0901121</t>
  </si>
  <si>
    <t>4201.0003.0901142</t>
  </si>
  <si>
    <t>4201.0003.0911125</t>
  </si>
  <si>
    <t>4201.0003.0921147</t>
  </si>
  <si>
    <t>4201.0003.0991129</t>
  </si>
  <si>
    <t>4201.0003.1021146</t>
  </si>
  <si>
    <t>4201.0003.1031143</t>
  </si>
  <si>
    <t>4201.0003.10412034</t>
  </si>
  <si>
    <t>4201.0003.10512037</t>
  </si>
  <si>
    <t>4201.0003.10512038</t>
  </si>
  <si>
    <t>4201.0003.10512039</t>
  </si>
  <si>
    <t>4201.0003.10512060</t>
  </si>
  <si>
    <t>4201.0003.10612040</t>
  </si>
  <si>
    <t>4201.0003.10612053</t>
  </si>
  <si>
    <t>4201.0003.1121154</t>
  </si>
  <si>
    <t>4201.0003.1161162</t>
  </si>
  <si>
    <t>4201.0003.1171165</t>
  </si>
  <si>
    <t>4201.0003.1171167</t>
  </si>
  <si>
    <t>4201.0003.1171168</t>
  </si>
  <si>
    <t>4201.0003.11712010</t>
  </si>
  <si>
    <t>4201.0003.11712023</t>
  </si>
  <si>
    <t>4201.0003.1191172</t>
  </si>
  <si>
    <t>4201.0003.1201175</t>
  </si>
  <si>
    <t>4201.0003.12812012</t>
  </si>
  <si>
    <t>4201.0003.12912007</t>
  </si>
  <si>
    <t>4201.0003.14512017</t>
  </si>
  <si>
    <t>4201.0003.14912041</t>
  </si>
  <si>
    <t>4201.0003.15012024</t>
  </si>
  <si>
    <t>4201.0003.15212028</t>
  </si>
  <si>
    <t>4201.0003.15212059</t>
  </si>
  <si>
    <t>4201.0003.15312030</t>
  </si>
  <si>
    <t>4201.0003.15712042</t>
  </si>
  <si>
    <t>4201.0003.16012044</t>
  </si>
  <si>
    <t>4201.0003.16409005</t>
  </si>
  <si>
    <t>4201.0003.R000000</t>
  </si>
  <si>
    <t>4201.0004.06312006</t>
  </si>
  <si>
    <t>4201.0004.002</t>
  </si>
  <si>
    <t>4201.0004.0050852</t>
  </si>
  <si>
    <t>4201.0004.0050905</t>
  </si>
  <si>
    <t>4201.0004.00712046</t>
  </si>
  <si>
    <t>4201.0004.0081014</t>
  </si>
  <si>
    <t>4201.0004.0101019</t>
  </si>
  <si>
    <t>4201.0004.0101137</t>
  </si>
  <si>
    <t>4201.0004.0120832</t>
  </si>
  <si>
    <t>4201.0004.0130903</t>
  </si>
  <si>
    <t>4201.0004.0130904</t>
  </si>
  <si>
    <t>4201.0004.0130908</t>
  </si>
  <si>
    <t>4201.0004.0130923</t>
  </si>
  <si>
    <t>4201.0004.0130929</t>
  </si>
  <si>
    <t>4201.0004.0130931</t>
  </si>
  <si>
    <t>4201.0004.0131004</t>
  </si>
  <si>
    <t>4201.0004.0131010</t>
  </si>
  <si>
    <t>4201.0004.0131018</t>
  </si>
  <si>
    <t>4201.0004.0131104</t>
  </si>
  <si>
    <t>4201.0004.0131113</t>
  </si>
  <si>
    <t>4201.0004.0131119</t>
  </si>
  <si>
    <t>4201.0004.0131127</t>
  </si>
  <si>
    <t>4201.0004.0131150</t>
  </si>
  <si>
    <t>4201.0004.01312003</t>
  </si>
  <si>
    <t>4201.0004.01312031</t>
  </si>
  <si>
    <t>4201.0004.01312049</t>
  </si>
  <si>
    <t>4201.0004.01312058</t>
  </si>
  <si>
    <t>4201.0004.0150909</t>
  </si>
  <si>
    <t>4201.0004.0150916</t>
  </si>
  <si>
    <t>4201.0004.0151128</t>
  </si>
  <si>
    <t>4201.0004.01512021</t>
  </si>
  <si>
    <t>4201.0004.01512027</t>
  </si>
  <si>
    <t>4201.0004.01512043</t>
  </si>
  <si>
    <t>4201.0004.01512062</t>
  </si>
  <si>
    <t>4201.0004.0191139</t>
  </si>
  <si>
    <t>4201.0004.0241007</t>
  </si>
  <si>
    <t>4201.0004.02412022</t>
  </si>
  <si>
    <t>4201.0004.02412035</t>
  </si>
  <si>
    <t>4201.0004.0260847</t>
  </si>
  <si>
    <t>4201.0004.0261198</t>
  </si>
  <si>
    <t>4201.0004.0280913</t>
  </si>
  <si>
    <t>4201.0004.0280915</t>
  </si>
  <si>
    <t>4201.0004.0280919</t>
  </si>
  <si>
    <t>4201.0004.0280921</t>
  </si>
  <si>
    <t>4201.0004.0280926</t>
  </si>
  <si>
    <t>4201.0004.0280927</t>
  </si>
  <si>
    <t>4201.0004.0280930</t>
  </si>
  <si>
    <t>4201.0004.0281005</t>
  </si>
  <si>
    <t>4201.0004.0281006</t>
  </si>
  <si>
    <t>4201.0004.0281011</t>
  </si>
  <si>
    <t>4201.0004.0281013</t>
  </si>
  <si>
    <t>4201.0004.0281015</t>
  </si>
  <si>
    <t>4201.0004.0281020</t>
  </si>
  <si>
    <t>4201.0004.0281034</t>
  </si>
  <si>
    <t>4201.0004.0281103</t>
  </si>
  <si>
    <t>4201.0004.0281110</t>
  </si>
  <si>
    <t>4201.0004.0281116</t>
  </si>
  <si>
    <t>4201.0004.0281130</t>
  </si>
  <si>
    <t>4201.0004.0281131</t>
  </si>
  <si>
    <t>4201.0004.0281132</t>
  </si>
  <si>
    <t>4201.0004.0281133</t>
  </si>
  <si>
    <t>4201.0004.0281134</t>
  </si>
  <si>
    <t>4201.0004.0281135</t>
  </si>
  <si>
    <t>4201.0004.0281136</t>
  </si>
  <si>
    <t>4201.0004.0281140</t>
  </si>
  <si>
    <t>4201.0004.0281141</t>
  </si>
  <si>
    <t>4201.0004.0281144</t>
  </si>
  <si>
    <t>4201.0004.0281145</t>
  </si>
  <si>
    <t>4201.0004.0281148</t>
  </si>
  <si>
    <t>4201.0004.0281149</t>
  </si>
  <si>
    <t>4201.0004.0281155</t>
  </si>
  <si>
    <t>4201.0004.0281156</t>
  </si>
  <si>
    <t>4201.0004.0281157</t>
  </si>
  <si>
    <t>4201.0004.0281169</t>
  </si>
  <si>
    <t>4201.0004.0281173</t>
  </si>
  <si>
    <t>4201.0004.0281174</t>
  </si>
  <si>
    <t>4201.0004.0281199</t>
  </si>
  <si>
    <t>4201.0004.02812008</t>
  </si>
  <si>
    <t>4201.0004.02812009</t>
  </si>
  <si>
    <t>4201.0004.02812011</t>
  </si>
  <si>
    <t>4201.0004.02812013</t>
  </si>
  <si>
    <t>4201.0004.02812016</t>
  </si>
  <si>
    <t>4201.0004.02812018</t>
  </si>
  <si>
    <t>4201.0004.02812019</t>
  </si>
  <si>
    <t>4201.0004.02812020</t>
  </si>
  <si>
    <t>4201.0004.02812026</t>
  </si>
  <si>
    <t>4201.0004.02812032</t>
  </si>
  <si>
    <t>4201.0004.02812033</t>
  </si>
  <si>
    <t>4201.0004.02812036</t>
  </si>
  <si>
    <t>4201.0004.02812045</t>
  </si>
  <si>
    <t>4201.0004.02812047</t>
  </si>
  <si>
    <t>4201.0004.02812048</t>
  </si>
  <si>
    <t>4201.0004.02812050</t>
  </si>
  <si>
    <t>4201.0004.02812052</t>
  </si>
  <si>
    <t>4201.0004.02812055</t>
  </si>
  <si>
    <t>4201.0004.02812056</t>
  </si>
  <si>
    <t>4201.0004.02812057</t>
  </si>
  <si>
    <t>4201.0004.02812099</t>
  </si>
  <si>
    <t>4201.0004.0350933</t>
  </si>
  <si>
    <t>4201.0004.0351002</t>
  </si>
  <si>
    <t>4201.0004.0400928</t>
  </si>
  <si>
    <t>4201.0004.0400932</t>
  </si>
  <si>
    <t>4201.0004.0411008</t>
  </si>
  <si>
    <t>4201.0004.04112025</t>
  </si>
  <si>
    <t>4201.0004.0480753</t>
  </si>
  <si>
    <t>4201.0004.0480901</t>
  </si>
  <si>
    <t>4201.0004.0480906</t>
  </si>
  <si>
    <t>4201.0004.0480912</t>
  </si>
  <si>
    <t>4201.0004.0480914</t>
  </si>
  <si>
    <t>4201.0004.0480918</t>
  </si>
  <si>
    <t>4201.0004.0480922</t>
  </si>
  <si>
    <t>4201.0004.0480925</t>
  </si>
  <si>
    <t>4201.0004.0481001</t>
  </si>
  <si>
    <t>4201.0004.0481012</t>
  </si>
  <si>
    <t>4201.0004.0481016</t>
  </si>
  <si>
    <t>4201.0004.0481023</t>
  </si>
  <si>
    <t>4201.0004.0481024</t>
  </si>
  <si>
    <t>4201.0004.0481101</t>
  </si>
  <si>
    <t>4201.0004.0481105</t>
  </si>
  <si>
    <t>4201.0004.0481106</t>
  </si>
  <si>
    <t>4201.0004.0481107</t>
  </si>
  <si>
    <t>4201.0004.0481109</t>
  </si>
  <si>
    <t>4201.0004.0481114</t>
  </si>
  <si>
    <t>4201.0004.0481117</t>
  </si>
  <si>
    <t>4201.0004.0481118</t>
  </si>
  <si>
    <t>4201.0004.0481124</t>
  </si>
  <si>
    <t>4201.0004.0481153</t>
  </si>
  <si>
    <t>4201.0004.0481159</t>
  </si>
  <si>
    <t>4201.0004.0481160</t>
  </si>
  <si>
    <t>4201.0004.0481161</t>
  </si>
  <si>
    <t>4201.0004.0481163</t>
  </si>
  <si>
    <t>4201.0004.0481166</t>
  </si>
  <si>
    <t>4201.0004.04812004</t>
  </si>
  <si>
    <t>4201.0004.04812005</t>
  </si>
  <si>
    <t>4201.0004.0510862</t>
  </si>
  <si>
    <t>4201.0004.0510863</t>
  </si>
  <si>
    <t>4201.0004.0510902</t>
  </si>
  <si>
    <t>4201.0004.0511017</t>
  </si>
  <si>
    <t>4201.0004.0511152</t>
  </si>
  <si>
    <t>4201.0004.0540911</t>
  </si>
  <si>
    <t>4201.0004.0541171</t>
  </si>
  <si>
    <t>4201.0004.05412002</t>
  </si>
  <si>
    <t>4201.0004.0550824</t>
  </si>
  <si>
    <t>4201.0004.0560920</t>
  </si>
  <si>
    <t>4201.0004.0561111</t>
  </si>
  <si>
    <t>4201.0004.0561112</t>
  </si>
  <si>
    <t>4201.0004.0561151</t>
  </si>
  <si>
    <t>4201.0004.0561158</t>
  </si>
  <si>
    <t>4201.0004.0561164</t>
  </si>
  <si>
    <t>4201.0004.0561170</t>
  </si>
  <si>
    <t>4201.0004.05612014</t>
  </si>
  <si>
    <t>4201.0004.05612015</t>
  </si>
  <si>
    <t>4201.0004.0580817</t>
  </si>
  <si>
    <t>4201.0004.0581003</t>
  </si>
  <si>
    <t>4201.0004.0581009</t>
  </si>
  <si>
    <t>4201.0004.0581126</t>
  </si>
  <si>
    <t>4201.0004.0600702</t>
  </si>
  <si>
    <t>4201.0004.0600704</t>
  </si>
  <si>
    <t>4201.0004.0600706</t>
  </si>
  <si>
    <t>4201.0004.0600708</t>
  </si>
  <si>
    <t>4201.0004.0600710</t>
  </si>
  <si>
    <t>4201.0004.0600711</t>
  </si>
  <si>
    <t>4201.0004.0600907</t>
  </si>
  <si>
    <t>4201.0004.0630910</t>
  </si>
  <si>
    <t>4201.0004.0631115</t>
  </si>
  <si>
    <t>4201.0004.0631201</t>
  </si>
  <si>
    <t>4201.0004.06312029</t>
  </si>
  <si>
    <t>4201.0004.06312051</t>
  </si>
  <si>
    <t>4201.0004.0651021</t>
  </si>
  <si>
    <t>4201.0004.0651025</t>
  </si>
  <si>
    <t>4201.0004.0651102</t>
  </si>
  <si>
    <t>4201.0004.0701022</t>
  </si>
  <si>
    <t>4201.0004.0701122</t>
  </si>
  <si>
    <t>4201.0004.0731138</t>
  </si>
  <si>
    <t>4201.0004.07312054</t>
  </si>
  <si>
    <t>4201.0004.0830924</t>
  </si>
  <si>
    <t>4201.0004.0831120</t>
  </si>
  <si>
    <t>4201.0004.0881108</t>
  </si>
  <si>
    <t>4201.0004.0881123</t>
  </si>
  <si>
    <t>4201.0004.0901121</t>
  </si>
  <si>
    <t>4201.0004.0901142</t>
  </si>
  <si>
    <t>4201.0004.0911125</t>
  </si>
  <si>
    <t>4201.0004.0921147</t>
  </si>
  <si>
    <t>4201.0004.0991129</t>
  </si>
  <si>
    <t>4201.0004.1021146</t>
  </si>
  <si>
    <t>4201.0004.1031143</t>
  </si>
  <si>
    <t>4201.0004.10412034</t>
  </si>
  <si>
    <t>4201.0004.10512037</t>
  </si>
  <si>
    <t>4201.0004.10512038</t>
  </si>
  <si>
    <t>4201.0004.10512039</t>
  </si>
  <si>
    <t>4201.0004.10512060</t>
  </si>
  <si>
    <t>4201.0004.10612040</t>
  </si>
  <si>
    <t>4201.0004.10612053</t>
  </si>
  <si>
    <t>4201.0004.1121154</t>
  </si>
  <si>
    <t>4201.0004.1161162</t>
  </si>
  <si>
    <t>4201.0004.1171165</t>
  </si>
  <si>
    <t>4201.0004.1171167</t>
  </si>
  <si>
    <t>4201.0004.1171168</t>
  </si>
  <si>
    <t>4201.0004.11712010</t>
  </si>
  <si>
    <t>4201.0004.11712023</t>
  </si>
  <si>
    <t>4201.0004.1191172</t>
  </si>
  <si>
    <t>4201.0004.1201175</t>
  </si>
  <si>
    <t>4201.0004.12812012</t>
  </si>
  <si>
    <t>4201.0004.12912007</t>
  </si>
  <si>
    <t>4201.0004.14512017</t>
  </si>
  <si>
    <t>4201.0004.14912041</t>
  </si>
  <si>
    <t>4201.0004.15012024</t>
  </si>
  <si>
    <t>4201.0004.15212028</t>
  </si>
  <si>
    <t>4201.0004.15212059</t>
  </si>
  <si>
    <t>4201.0004.15312030</t>
  </si>
  <si>
    <t>4201.0004.15712042</t>
  </si>
  <si>
    <t>4201.0004.16012044</t>
  </si>
  <si>
    <t>4201.0004.16409005</t>
  </si>
  <si>
    <t>4201.0004.R000000</t>
  </si>
  <si>
    <t>4201.0005.06312006</t>
  </si>
  <si>
    <t>4201.0005.002</t>
  </si>
  <si>
    <t>4201.0005.0050852</t>
  </si>
  <si>
    <t>4201.0005.0050905</t>
  </si>
  <si>
    <t>4201.0005.00712046</t>
  </si>
  <si>
    <t>4201.0005.0081014</t>
  </si>
  <si>
    <t>4201.0005.0101019</t>
  </si>
  <si>
    <t>4201.0005.0101137</t>
  </si>
  <si>
    <t>4201.0005.0120832</t>
  </si>
  <si>
    <t>4201.0005.0130903</t>
  </si>
  <si>
    <t>4201.0005.0130904</t>
  </si>
  <si>
    <t>4201.0005.0130908</t>
  </si>
  <si>
    <t>4201.0005.0130923</t>
  </si>
  <si>
    <t>4201.0005.0130929</t>
  </si>
  <si>
    <t>4201.0005.0130931</t>
  </si>
  <si>
    <t>4201.0005.0131004</t>
  </si>
  <si>
    <t>4201.0005.0131010</t>
  </si>
  <si>
    <t>4201.0005.0131018</t>
  </si>
  <si>
    <t>4201.0005.0131104</t>
  </si>
  <si>
    <t>4201.0005.0131113</t>
  </si>
  <si>
    <t>4201.0005.0131119</t>
  </si>
  <si>
    <t>4201.0005.0131127</t>
  </si>
  <si>
    <t>4201.0005.0131150</t>
  </si>
  <si>
    <t>4201.0005.01312003</t>
  </si>
  <si>
    <t>4201.0005.01312031</t>
  </si>
  <si>
    <t>4201.0005.01312049</t>
  </si>
  <si>
    <t>4201.0005.01312058</t>
  </si>
  <si>
    <t>4201.0005.0150909</t>
  </si>
  <si>
    <t>4201.0005.0150916</t>
  </si>
  <si>
    <t>4201.0005.0151128</t>
  </si>
  <si>
    <t>4201.0005.01512021</t>
  </si>
  <si>
    <t>4201.0005.01512027</t>
  </si>
  <si>
    <t>4201.0005.01512043</t>
  </si>
  <si>
    <t>4201.0005.01512062</t>
  </si>
  <si>
    <t>4201.0005.0191139</t>
  </si>
  <si>
    <t>4201.0005.0241007</t>
  </si>
  <si>
    <t>4201.0005.02412022</t>
  </si>
  <si>
    <t>4201.0005.02412035</t>
  </si>
  <si>
    <t>4201.0005.0260847</t>
  </si>
  <si>
    <t>4201.0005.0261198</t>
  </si>
  <si>
    <t>4201.0005.0280913</t>
  </si>
  <si>
    <t>4201.0005.0280915</t>
  </si>
  <si>
    <t>4201.0005.0280919</t>
  </si>
  <si>
    <t>4201.0005.0280921</t>
  </si>
  <si>
    <t>4201.0005.0280926</t>
  </si>
  <si>
    <t>4201.0005.0280927</t>
  </si>
  <si>
    <t>4201.0005.0280930</t>
  </si>
  <si>
    <t>4201.0005.0281005</t>
  </si>
  <si>
    <t>4201.0005.0281006</t>
  </si>
  <si>
    <t>4201.0005.0281011</t>
  </si>
  <si>
    <t>4201.0005.0281013</t>
  </si>
  <si>
    <t>4201.0005.0281015</t>
  </si>
  <si>
    <t>4201.0005.0281020</t>
  </si>
  <si>
    <t>4201.0005.0281034</t>
  </si>
  <si>
    <t>4201.0005.0281103</t>
  </si>
  <si>
    <t>4201.0005.0281110</t>
  </si>
  <si>
    <t>4201.0005.0281116</t>
  </si>
  <si>
    <t>4201.0005.0281130</t>
  </si>
  <si>
    <t>4201.0005.0281131</t>
  </si>
  <si>
    <t>4201.0005.0281132</t>
  </si>
  <si>
    <t>4201.0005.0281133</t>
  </si>
  <si>
    <t>4201.0005.0281134</t>
  </si>
  <si>
    <t>4201.0005.0281135</t>
  </si>
  <si>
    <t>4201.0005.0281136</t>
  </si>
  <si>
    <t>4201.0005.0281140</t>
  </si>
  <si>
    <t>4201.0005.0281141</t>
  </si>
  <si>
    <t>4201.0005.0281144</t>
  </si>
  <si>
    <t>4201.0005.0281145</t>
  </si>
  <si>
    <t>4201.0005.0281148</t>
  </si>
  <si>
    <t>4201.0005.0281149</t>
  </si>
  <si>
    <t>4201.0005.0281155</t>
  </si>
  <si>
    <t>4201.0005.0281156</t>
  </si>
  <si>
    <t>4201.0005.0281157</t>
  </si>
  <si>
    <t>4201.0005.0281169</t>
  </si>
  <si>
    <t>4201.0005.0281173</t>
  </si>
  <si>
    <t>4201.0005.0281174</t>
  </si>
  <si>
    <t>4201.0005.0281199</t>
  </si>
  <si>
    <t>4201.0005.02812008</t>
  </si>
  <si>
    <t>4201.0005.02812009</t>
  </si>
  <si>
    <t>4201.0005.02812011</t>
  </si>
  <si>
    <t>4201.0005.02812013</t>
  </si>
  <si>
    <t>4201.0005.02812016</t>
  </si>
  <si>
    <t>4201.0005.02812018</t>
  </si>
  <si>
    <t>4201.0005.02812019</t>
  </si>
  <si>
    <t>4201.0005.02812020</t>
  </si>
  <si>
    <t>4201.0005.02812026</t>
  </si>
  <si>
    <t>4201.0005.02812032</t>
  </si>
  <si>
    <t>4201.0005.02812033</t>
  </si>
  <si>
    <t>4201.0005.02812036</t>
  </si>
  <si>
    <t>4201.0005.02812045</t>
  </si>
  <si>
    <t>4201.0005.02812047</t>
  </si>
  <si>
    <t>4201.0005.02812048</t>
  </si>
  <si>
    <t>4201.0005.02812050</t>
  </si>
  <si>
    <t>4201.0005.02812052</t>
  </si>
  <si>
    <t>4201.0005.02812055</t>
  </si>
  <si>
    <t>4201.0005.02812056</t>
  </si>
  <si>
    <t>4201.0005.02812057</t>
  </si>
  <si>
    <t>4201.0005.02812099</t>
  </si>
  <si>
    <t>4201.0005.0350933</t>
  </si>
  <si>
    <t>4201.0005.0351002</t>
  </si>
  <si>
    <t>4201.0005.0400928</t>
  </si>
  <si>
    <t>4201.0005.0400932</t>
  </si>
  <si>
    <t>4201.0005.0411008</t>
  </si>
  <si>
    <t>4201.0005.04112025</t>
  </si>
  <si>
    <t>4201.0005.0480753</t>
  </si>
  <si>
    <t>4201.0005.0480901</t>
  </si>
  <si>
    <t>4201.0005.0480906</t>
  </si>
  <si>
    <t>4201.0005.0480912</t>
  </si>
  <si>
    <t>4201.0005.0480914</t>
  </si>
  <si>
    <t>4201.0005.0480918</t>
  </si>
  <si>
    <t>4201.0005.0480922</t>
  </si>
  <si>
    <t>4201.0005.0480925</t>
  </si>
  <si>
    <t>4201.0005.0481001</t>
  </si>
  <si>
    <t>4201.0005.0481012</t>
  </si>
  <si>
    <t>4201.0005.0481016</t>
  </si>
  <si>
    <t>4201.0005.0481023</t>
  </si>
  <si>
    <t>4201.0005.0481024</t>
  </si>
  <si>
    <t>4201.0005.0481101</t>
  </si>
  <si>
    <t>4201.0005.0481105</t>
  </si>
  <si>
    <t>4201.0005.0481106</t>
  </si>
  <si>
    <t>4201.0005.0481107</t>
  </si>
  <si>
    <t>4201.0005.0481109</t>
  </si>
  <si>
    <t>4201.0005.0481114</t>
  </si>
  <si>
    <t>4201.0005.0481117</t>
  </si>
  <si>
    <t>4201.0005.0481118</t>
  </si>
  <si>
    <t>4201.0005.0481124</t>
  </si>
  <si>
    <t>4201.0005.0481153</t>
  </si>
  <si>
    <t>4201.0005.0481159</t>
  </si>
  <si>
    <t>4201.0005.0481160</t>
  </si>
  <si>
    <t>4201.0005.0481161</t>
  </si>
  <si>
    <t>4201.0005.0481163</t>
  </si>
  <si>
    <t>4201.0005.0481166</t>
  </si>
  <si>
    <t>4201.0005.04812004</t>
  </si>
  <si>
    <t>4201.0005.04812005</t>
  </si>
  <si>
    <t>4201.0005.0510862</t>
  </si>
  <si>
    <t>4201.0005.0510863</t>
  </si>
  <si>
    <t>4201.0005.0510902</t>
  </si>
  <si>
    <t>4201.0005.0511017</t>
  </si>
  <si>
    <t>4201.0005.0511152</t>
  </si>
  <si>
    <t>4201.0005.0540911</t>
  </si>
  <si>
    <t>4201.0005.0541171</t>
  </si>
  <si>
    <t>4201.0005.05412002</t>
  </si>
  <si>
    <t>4201.0005.0550824</t>
  </si>
  <si>
    <t>4201.0005.0560920</t>
  </si>
  <si>
    <t>4201.0005.0561111</t>
  </si>
  <si>
    <t>4201.0005.0561112</t>
  </si>
  <si>
    <t>4201.0005.0561151</t>
  </si>
  <si>
    <t>4201.0005.0561158</t>
  </si>
  <si>
    <t>4201.0005.0561164</t>
  </si>
  <si>
    <t>4201.0005.0561170</t>
  </si>
  <si>
    <t>4201.0005.05612014</t>
  </si>
  <si>
    <t>4201.0005.05612015</t>
  </si>
  <si>
    <t>4201.0005.0580817</t>
  </si>
  <si>
    <t>4201.0005.0581003</t>
  </si>
  <si>
    <t>4201.0005.0581009</t>
  </si>
  <si>
    <t>4201.0005.0581126</t>
  </si>
  <si>
    <t>4201.0005.0600702</t>
  </si>
  <si>
    <t>4201.0005.0600704</t>
  </si>
  <si>
    <t>4201.0005.0600706</t>
  </si>
  <si>
    <t>4201.0005.0600708</t>
  </si>
  <si>
    <t>4201.0005.0600710</t>
  </si>
  <si>
    <t>4201.0005.0600711</t>
  </si>
  <si>
    <t>4201.0005.0600907</t>
  </si>
  <si>
    <t>4201.0005.0630910</t>
  </si>
  <si>
    <t>4201.0005.0631115</t>
  </si>
  <si>
    <t>4201.0005.0631201</t>
  </si>
  <si>
    <t>4201.0005.06312029</t>
  </si>
  <si>
    <t>4201.0005.06312051</t>
  </si>
  <si>
    <t>4201.0005.0651021</t>
  </si>
  <si>
    <t>4201.0005.0651025</t>
  </si>
  <si>
    <t>4201.0005.0651102</t>
  </si>
  <si>
    <t>4201.0005.0701022</t>
  </si>
  <si>
    <t>4201.0005.0701122</t>
  </si>
  <si>
    <t>4201.0005.0731138</t>
  </si>
  <si>
    <t>4201.0005.07312054</t>
  </si>
  <si>
    <t>4201.0005.0830924</t>
  </si>
  <si>
    <t>4201.0005.0831120</t>
  </si>
  <si>
    <t>4201.0005.0881108</t>
  </si>
  <si>
    <t>4201.0005.0881123</t>
  </si>
  <si>
    <t>4201.0005.0901121</t>
  </si>
  <si>
    <t>4201.0005.0901142</t>
  </si>
  <si>
    <t>4201.0005.0911125</t>
  </si>
  <si>
    <t>4201.0005.0921147</t>
  </si>
  <si>
    <t>4201.0005.0991129</t>
  </si>
  <si>
    <t>4201.0005.1021146</t>
  </si>
  <si>
    <t>4201.0005.1031143</t>
  </si>
  <si>
    <t>4201.0005.10412034</t>
  </si>
  <si>
    <t>4201.0005.10512037</t>
  </si>
  <si>
    <t>4201.0005.10512038</t>
  </si>
  <si>
    <t>4201.0005.10512039</t>
  </si>
  <si>
    <t>4201.0005.10512060</t>
  </si>
  <si>
    <t>4201.0005.10612040</t>
  </si>
  <si>
    <t>4201.0005.10612053</t>
  </si>
  <si>
    <t>4201.0005.1121154</t>
  </si>
  <si>
    <t>4201.0005.1161162</t>
  </si>
  <si>
    <t>4201.0005.1171165</t>
  </si>
  <si>
    <t>4201.0005.1171167</t>
  </si>
  <si>
    <t>4201.0005.1171168</t>
  </si>
  <si>
    <t>4201.0005.11712010</t>
  </si>
  <si>
    <t>4201.0005.11712023</t>
  </si>
  <si>
    <t>4201.0005.1191172</t>
  </si>
  <si>
    <t>4201.0005.1201175</t>
  </si>
  <si>
    <t>4201.0005.12812012</t>
  </si>
  <si>
    <t>4201.0005.12912007</t>
  </si>
  <si>
    <t>4201.0005.14512017</t>
  </si>
  <si>
    <t>4201.0005.14912041</t>
  </si>
  <si>
    <t>4201.0005.15012024</t>
  </si>
  <si>
    <t>4201.0005.15212028</t>
  </si>
  <si>
    <t>4201.0005.15212059</t>
  </si>
  <si>
    <t>4201.0005.15312030</t>
  </si>
  <si>
    <t>4201.0005.15712042</t>
  </si>
  <si>
    <t>4201.0005.16012044</t>
  </si>
  <si>
    <t>4201.0005.16409005</t>
  </si>
  <si>
    <t>4201.0005.R000000</t>
  </si>
  <si>
    <t>4201.0006.06312006</t>
  </si>
  <si>
    <t>4201.0006.002</t>
  </si>
  <si>
    <t>4201.0006.0050852</t>
  </si>
  <si>
    <t>4201.0006.0050905</t>
  </si>
  <si>
    <t>4201.0006.00712046</t>
  </si>
  <si>
    <t>4201.0006.0081014</t>
  </si>
  <si>
    <t>4201.0006.0101019</t>
  </si>
  <si>
    <t>4201.0006.0101137</t>
  </si>
  <si>
    <t>4201.0006.0120832</t>
  </si>
  <si>
    <t>4201.0006.0130903</t>
  </si>
  <si>
    <t>4201.0006.0130904</t>
  </si>
  <si>
    <t>4201.0006.0130908</t>
  </si>
  <si>
    <t>4201.0006.0130923</t>
  </si>
  <si>
    <t>4201.0006.0130929</t>
  </si>
  <si>
    <t>4201.0006.0130931</t>
  </si>
  <si>
    <t>4201.0006.0131004</t>
  </si>
  <si>
    <t>4201.0006.0131010</t>
  </si>
  <si>
    <t>4201.0006.0131018</t>
  </si>
  <si>
    <t>4201.0006.0131104</t>
  </si>
  <si>
    <t>4201.0006.0131113</t>
  </si>
  <si>
    <t>4201.0006.0131119</t>
  </si>
  <si>
    <t>4201.0006.0131127</t>
  </si>
  <si>
    <t>4201.0006.0131150</t>
  </si>
  <si>
    <t>4201.0006.01312003</t>
  </si>
  <si>
    <t>4201.0006.01312031</t>
  </si>
  <si>
    <t>4201.0006.01312049</t>
  </si>
  <si>
    <t>4201.0006.01312058</t>
  </si>
  <si>
    <t>4201.0006.0150909</t>
  </si>
  <si>
    <t>4201.0006.0150916</t>
  </si>
  <si>
    <t>4201.0006.0151128</t>
  </si>
  <si>
    <t>4201.0006.01512021</t>
  </si>
  <si>
    <t>4201.0006.01512027</t>
  </si>
  <si>
    <t>4201.0006.01512043</t>
  </si>
  <si>
    <t>4201.0006.01512062</t>
  </si>
  <si>
    <t>4201.0006.0191139</t>
  </si>
  <si>
    <t>4201.0006.0241007</t>
  </si>
  <si>
    <t>4201.0006.02412022</t>
  </si>
  <si>
    <t>4201.0006.02412035</t>
  </si>
  <si>
    <t>4201.0006.0260847</t>
  </si>
  <si>
    <t>4201.0006.0261198</t>
  </si>
  <si>
    <t>4201.0006.0280913</t>
  </si>
  <si>
    <t>4201.0006.0280915</t>
  </si>
  <si>
    <t>4201.0006.0280919</t>
  </si>
  <si>
    <t>4201.0006.0280921</t>
  </si>
  <si>
    <t>4201.0006.0280926</t>
  </si>
  <si>
    <t>4201.0006.0280927</t>
  </si>
  <si>
    <t>4201.0006.0280930</t>
  </si>
  <si>
    <t>4201.0006.0281005</t>
  </si>
  <si>
    <t>4201.0006.0281006</t>
  </si>
  <si>
    <t>4201.0006.0281011</t>
  </si>
  <si>
    <t>4201.0006.0281013</t>
  </si>
  <si>
    <t>4201.0006.0281015</t>
  </si>
  <si>
    <t>4201.0006.0281020</t>
  </si>
  <si>
    <t>4201.0006.0281034</t>
  </si>
  <si>
    <t>4201.0006.0281103</t>
  </si>
  <si>
    <t>4201.0006.0281110</t>
  </si>
  <si>
    <t>4201.0006.0281116</t>
  </si>
  <si>
    <t>4201.0006.0281130</t>
  </si>
  <si>
    <t>4201.0006.0281131</t>
  </si>
  <si>
    <t>4201.0006.0281132</t>
  </si>
  <si>
    <t>4201.0006.0281133</t>
  </si>
  <si>
    <t>4201.0006.0281134</t>
  </si>
  <si>
    <t>4201.0006.0281135</t>
  </si>
  <si>
    <t>4201.0006.0281136</t>
  </si>
  <si>
    <t>4201.0006.0281140</t>
  </si>
  <si>
    <t>4201.0006.0281141</t>
  </si>
  <si>
    <t>4201.0006.0281144</t>
  </si>
  <si>
    <t>4201.0006.0281145</t>
  </si>
  <si>
    <t>4201.0006.0281148</t>
  </si>
  <si>
    <t>4201.0006.0281149</t>
  </si>
  <si>
    <t>4201.0006.0281155</t>
  </si>
  <si>
    <t>4201.0006.0281156</t>
  </si>
  <si>
    <t>4201.0006.0281157</t>
  </si>
  <si>
    <t>4201.0006.0281169</t>
  </si>
  <si>
    <t>4201.0006.0281173</t>
  </si>
  <si>
    <t>4201.0006.0281174</t>
  </si>
  <si>
    <t>4201.0006.0281199</t>
  </si>
  <si>
    <t>4201.0006.02812008</t>
  </si>
  <si>
    <t>4201.0006.02812009</t>
  </si>
  <si>
    <t>4201.0006.02812011</t>
  </si>
  <si>
    <t>4201.0006.02812013</t>
  </si>
  <si>
    <t>4201.0006.02812016</t>
  </si>
  <si>
    <t>4201.0006.02812018</t>
  </si>
  <si>
    <t>4201.0006.02812019</t>
  </si>
  <si>
    <t>4201.0006.02812020</t>
  </si>
  <si>
    <t>4201.0006.02812026</t>
  </si>
  <si>
    <t>4201.0006.02812032</t>
  </si>
  <si>
    <t>4201.0006.02812033</t>
  </si>
  <si>
    <t>4201.0006.02812036</t>
  </si>
  <si>
    <t>4201.0006.02812045</t>
  </si>
  <si>
    <t>4201.0006.02812047</t>
  </si>
  <si>
    <t>4201.0006.02812048</t>
  </si>
  <si>
    <t>4201.0006.02812050</t>
  </si>
  <si>
    <t>4201.0006.02812052</t>
  </si>
  <si>
    <t>4201.0006.02812055</t>
  </si>
  <si>
    <t>4201.0006.02812056</t>
  </si>
  <si>
    <t>4201.0006.02812057</t>
  </si>
  <si>
    <t>4201.0006.02812099</t>
  </si>
  <si>
    <t>4201.0006.0350933</t>
  </si>
  <si>
    <t>4201.0006.0351002</t>
  </si>
  <si>
    <t>4201.0006.0400928</t>
  </si>
  <si>
    <t>4201.0006.0400932</t>
  </si>
  <si>
    <t>4201.0006.0411008</t>
  </si>
  <si>
    <t>4201.0006.04112025</t>
  </si>
  <si>
    <t>4201.0006.0480753</t>
  </si>
  <si>
    <t>4201.0006.0480901</t>
  </si>
  <si>
    <t>4201.0006.0480906</t>
  </si>
  <si>
    <t>4201.0006.0480912</t>
  </si>
  <si>
    <t>4201.0006.0480914</t>
  </si>
  <si>
    <t>4201.0006.0480918</t>
  </si>
  <si>
    <t>4201.0006.0480922</t>
  </si>
  <si>
    <t>4201.0006.0480925</t>
  </si>
  <si>
    <t>4201.0006.0481001</t>
  </si>
  <si>
    <t>4201.0006.0481012</t>
  </si>
  <si>
    <t>4201.0006.0481016</t>
  </si>
  <si>
    <t>4201.0006.0481023</t>
  </si>
  <si>
    <t>4201.0006.0481024</t>
  </si>
  <si>
    <t>4201.0006.0481101</t>
  </si>
  <si>
    <t>4201.0006.0481105</t>
  </si>
  <si>
    <t>4201.0006.0481106</t>
  </si>
  <si>
    <t>4201.0006.0481107</t>
  </si>
  <si>
    <t>4201.0006.0481109</t>
  </si>
  <si>
    <t>4201.0006.0481114</t>
  </si>
  <si>
    <t>4201.0006.0481117</t>
  </si>
  <si>
    <t>4201.0006.0481118</t>
  </si>
  <si>
    <t>4201.0006.0481124</t>
  </si>
  <si>
    <t>4201.0006.0481153</t>
  </si>
  <si>
    <t>4201.0006.0481159</t>
  </si>
  <si>
    <t>4201.0006.0481160</t>
  </si>
  <si>
    <t>4201.0006.0481161</t>
  </si>
  <si>
    <t>4201.0006.0481163</t>
  </si>
  <si>
    <t>4201.0006.0481166</t>
  </si>
  <si>
    <t>4201.0006.04812004</t>
  </si>
  <si>
    <t>4201.0006.04812005</t>
  </si>
  <si>
    <t>4201.0006.0510862</t>
  </si>
  <si>
    <t>4201.0006.0510863</t>
  </si>
  <si>
    <t>4201.0006.0510902</t>
  </si>
  <si>
    <t>4201.0006.0511017</t>
  </si>
  <si>
    <t>4201.0006.0511152</t>
  </si>
  <si>
    <t>4201.0006.0540911</t>
  </si>
  <si>
    <t>4201.0006.0541171</t>
  </si>
  <si>
    <t>4201.0006.05412002</t>
  </si>
  <si>
    <t>4201.0006.0550824</t>
  </si>
  <si>
    <t>4201.0006.0560920</t>
  </si>
  <si>
    <t>4201.0006.0561111</t>
  </si>
  <si>
    <t>4201.0006.0561112</t>
  </si>
  <si>
    <t>4201.0006.0561151</t>
  </si>
  <si>
    <t>4201.0006.0561158</t>
  </si>
  <si>
    <t>4201.0006.0561164</t>
  </si>
  <si>
    <t>4201.0006.0561170</t>
  </si>
  <si>
    <t>4201.0006.05612014</t>
  </si>
  <si>
    <t>4201.0006.05612015</t>
  </si>
  <si>
    <t>4201.0006.0580817</t>
  </si>
  <si>
    <t>4201.0006.0581003</t>
  </si>
  <si>
    <t>4201.0006.0581009</t>
  </si>
  <si>
    <t>4201.0006.0581126</t>
  </si>
  <si>
    <t>4201.0006.0600702</t>
  </si>
  <si>
    <t>4201.0006.0600704</t>
  </si>
  <si>
    <t>4201.0006.0600706</t>
  </si>
  <si>
    <t>4201.0006.0600708</t>
  </si>
  <si>
    <t>4201.0006.0600710</t>
  </si>
  <si>
    <t>4201.0006.0600711</t>
  </si>
  <si>
    <t>4201.0006.0600907</t>
  </si>
  <si>
    <t>4201.0006.0630910</t>
  </si>
  <si>
    <t>4201.0006.0631115</t>
  </si>
  <si>
    <t>4201.0006.0631201</t>
  </si>
  <si>
    <t>4201.0006.06312029</t>
  </si>
  <si>
    <t>4201.0006.06312051</t>
  </si>
  <si>
    <t>4201.0006.0651021</t>
  </si>
  <si>
    <t>4201.0006.0651025</t>
  </si>
  <si>
    <t>4201.0006.0651102</t>
  </si>
  <si>
    <t>4201.0006.0701022</t>
  </si>
  <si>
    <t>4201.0006.0701122</t>
  </si>
  <si>
    <t>4201.0006.0731138</t>
  </si>
  <si>
    <t>4201.0006.07312054</t>
  </si>
  <si>
    <t>4201.0006.0830924</t>
  </si>
  <si>
    <t>4201.0006.0831120</t>
  </si>
  <si>
    <t>4201.0006.0881108</t>
  </si>
  <si>
    <t>4201.0006.0881123</t>
  </si>
  <si>
    <t>4201.0006.0901121</t>
  </si>
  <si>
    <t>4201.0006.0901142</t>
  </si>
  <si>
    <t>4201.0006.0911125</t>
  </si>
  <si>
    <t>4201.0006.0921147</t>
  </si>
  <si>
    <t>4201.0006.0991129</t>
  </si>
  <si>
    <t>4201.0006.1021146</t>
  </si>
  <si>
    <t>4201.0006.1031143</t>
  </si>
  <si>
    <t>4201.0006.10412034</t>
  </si>
  <si>
    <t>4201.0006.10512037</t>
  </si>
  <si>
    <t>4201.0006.10512038</t>
  </si>
  <si>
    <t>4201.0006.10512039</t>
  </si>
  <si>
    <t>4201.0006.10512060</t>
  </si>
  <si>
    <t>4201.0006.10612040</t>
  </si>
  <si>
    <t>4201.0006.10612053</t>
  </si>
  <si>
    <t>4201.0006.1121154</t>
  </si>
  <si>
    <t>4201.0006.1161162</t>
  </si>
  <si>
    <t>4201.0006.1171165</t>
  </si>
  <si>
    <t>4201.0006.1171167</t>
  </si>
  <si>
    <t>4201.0006.1171168</t>
  </si>
  <si>
    <t>4201.0006.11712010</t>
  </si>
  <si>
    <t>4201.0006.11712023</t>
  </si>
  <si>
    <t>4201.0006.1191172</t>
  </si>
  <si>
    <t>4201.0006.1201175</t>
  </si>
  <si>
    <t>4201.0006.12812012</t>
  </si>
  <si>
    <t>4201.0006.12912007</t>
  </si>
  <si>
    <t>4201.0006.14512017</t>
  </si>
  <si>
    <t>4201.0006.14912041</t>
  </si>
  <si>
    <t>4201.0006.15012024</t>
  </si>
  <si>
    <t>4201.0006.15212028</t>
  </si>
  <si>
    <t>4201.0006.15212059</t>
  </si>
  <si>
    <t>4201.0006.15312030</t>
  </si>
  <si>
    <t>4201.0006.15712042</t>
  </si>
  <si>
    <t>4201.0006.16012044</t>
  </si>
  <si>
    <t>4201.0006.16409005</t>
  </si>
  <si>
    <t>4201.0006.R000000</t>
  </si>
  <si>
    <t>4201.0007.06312006</t>
  </si>
  <si>
    <t>4201.0007.002</t>
  </si>
  <si>
    <t>4201.0007.0050852</t>
  </si>
  <si>
    <t>4201.0007.0050905</t>
  </si>
  <si>
    <t>4201.0007.00712046</t>
  </si>
  <si>
    <t>4201.0007.0081014</t>
  </si>
  <si>
    <t>4201.0007.0101019</t>
  </si>
  <si>
    <t>4201.0007.0101137</t>
  </si>
  <si>
    <t>4201.0007.0120832</t>
  </si>
  <si>
    <t>4201.0007.0130903</t>
  </si>
  <si>
    <t>4201.0007.0130904</t>
  </si>
  <si>
    <t>4201.0007.0130908</t>
  </si>
  <si>
    <t>4201.0007.0130923</t>
  </si>
  <si>
    <t>4201.0007.0130929</t>
  </si>
  <si>
    <t>4201.0007.0130931</t>
  </si>
  <si>
    <t>4201.0007.0131004</t>
  </si>
  <si>
    <t>4201.0007.0131010</t>
  </si>
  <si>
    <t>4201.0007.0131018</t>
  </si>
  <si>
    <t>4201.0007.0131104</t>
  </si>
  <si>
    <t>4201.0007.0131113</t>
  </si>
  <si>
    <t>4201.0007.0131119</t>
  </si>
  <si>
    <t>4201.0007.0131127</t>
  </si>
  <si>
    <t>4201.0007.0131150</t>
  </si>
  <si>
    <t>4201.0007.01312003</t>
  </si>
  <si>
    <t>4201.0007.01312031</t>
  </si>
  <si>
    <t>4201.0007.01312049</t>
  </si>
  <si>
    <t>4201.0007.01312058</t>
  </si>
  <si>
    <t>4201.0007.0150909</t>
  </si>
  <si>
    <t>4201.0007.0150916</t>
  </si>
  <si>
    <t>4201.0007.0151128</t>
  </si>
  <si>
    <t>4201.0007.01512021</t>
  </si>
  <si>
    <t>4201.0007.01512027</t>
  </si>
  <si>
    <t>4201.0007.01512043</t>
  </si>
  <si>
    <t>4201.0007.01512062</t>
  </si>
  <si>
    <t>4201.0007.0191139</t>
  </si>
  <si>
    <t>4201.0007.0241007</t>
  </si>
  <si>
    <t>4201.0007.02412022</t>
  </si>
  <si>
    <t>4201.0007.02412035</t>
  </si>
  <si>
    <t>4201.0007.0260847</t>
  </si>
  <si>
    <t>4201.0007.0261198</t>
  </si>
  <si>
    <t>4201.0007.0280913</t>
  </si>
  <si>
    <t>4201.0007.0280915</t>
  </si>
  <si>
    <t>4201.0007.0280919</t>
  </si>
  <si>
    <t>4201.0007.0280921</t>
  </si>
  <si>
    <t>4201.0007.0280926</t>
  </si>
  <si>
    <t>4201.0007.0280927</t>
  </si>
  <si>
    <t>4201.0007.0280930</t>
  </si>
  <si>
    <t>4201.0007.0281005</t>
  </si>
  <si>
    <t>4201.0007.0281006</t>
  </si>
  <si>
    <t>4201.0007.0281011</t>
  </si>
  <si>
    <t>4201.0007.0281013</t>
  </si>
  <si>
    <t>4201.0007.0281015</t>
  </si>
  <si>
    <t>4201.0007.0281020</t>
  </si>
  <si>
    <t>4201.0007.0281034</t>
  </si>
  <si>
    <t>4201.0007.0281103</t>
  </si>
  <si>
    <t>4201.0007.0281110</t>
  </si>
  <si>
    <t>4201.0007.0281116</t>
  </si>
  <si>
    <t>4201.0007.0281130</t>
  </si>
  <si>
    <t>4201.0007.0281131</t>
  </si>
  <si>
    <t>4201.0007.0281132</t>
  </si>
  <si>
    <t>4201.0007.0281133</t>
  </si>
  <si>
    <t>4201.0007.0281134</t>
  </si>
  <si>
    <t>4201.0007.0281135</t>
  </si>
  <si>
    <t>4201.0007.0281136</t>
  </si>
  <si>
    <t>4201.0007.0281140</t>
  </si>
  <si>
    <t>4201.0007.0281141</t>
  </si>
  <si>
    <t>4201.0007.0281144</t>
  </si>
  <si>
    <t>4201.0007.0281145</t>
  </si>
  <si>
    <t>4201.0007.0281148</t>
  </si>
  <si>
    <t>4201.0007.0281149</t>
  </si>
  <si>
    <t>4201.0007.0281155</t>
  </si>
  <si>
    <t>4201.0007.0281156</t>
  </si>
  <si>
    <t>4201.0007.0281157</t>
  </si>
  <si>
    <t>4201.0007.0281169</t>
  </si>
  <si>
    <t>4201.0007.0281173</t>
  </si>
  <si>
    <t>4201.0007.0281174</t>
  </si>
  <si>
    <t>4201.0007.0281199</t>
  </si>
  <si>
    <t>4201.0007.02812008</t>
  </si>
  <si>
    <t>4201.0007.02812009</t>
  </si>
  <si>
    <t>4201.0007.02812011</t>
  </si>
  <si>
    <t>4201.0007.02812013</t>
  </si>
  <si>
    <t>4201.0007.02812016</t>
  </si>
  <si>
    <t>4201.0007.02812018</t>
  </si>
  <si>
    <t>4201.0007.02812019</t>
  </si>
  <si>
    <t>4201.0007.02812020</t>
  </si>
  <si>
    <t>4201.0007.02812026</t>
  </si>
  <si>
    <t>4201.0007.02812032</t>
  </si>
  <si>
    <t>4201.0007.02812033</t>
  </si>
  <si>
    <t>4201.0007.02812036</t>
  </si>
  <si>
    <t>4201.0007.02812045</t>
  </si>
  <si>
    <t>4201.0007.02812047</t>
  </si>
  <si>
    <t>4201.0007.02812048</t>
  </si>
  <si>
    <t>4201.0007.02812050</t>
  </si>
  <si>
    <t>4201.0007.02812052</t>
  </si>
  <si>
    <t>4201.0007.02812055</t>
  </si>
  <si>
    <t>4201.0007.02812056</t>
  </si>
  <si>
    <t>4201.0007.02812057</t>
  </si>
  <si>
    <t>4201.0007.02812099</t>
  </si>
  <si>
    <t>4201.0007.0350933</t>
  </si>
  <si>
    <t>4201.0007.0351002</t>
  </si>
  <si>
    <t>4201.0007.0400928</t>
  </si>
  <si>
    <t>4201.0007.0400932</t>
  </si>
  <si>
    <t>4201.0007.0411008</t>
  </si>
  <si>
    <t>4201.0007.04112025</t>
  </si>
  <si>
    <t>4201.0007.0480753</t>
  </si>
  <si>
    <t>4201.0007.0480901</t>
  </si>
  <si>
    <t>4201.0007.0480906</t>
  </si>
  <si>
    <t>4201.0007.0480912</t>
  </si>
  <si>
    <t>4201.0007.0480914</t>
  </si>
  <si>
    <t>4201.0007.0480918</t>
  </si>
  <si>
    <t>4201.0007.0480922</t>
  </si>
  <si>
    <t>4201.0007.0480925</t>
  </si>
  <si>
    <t>4201.0007.0481001</t>
  </si>
  <si>
    <t>4201.0007.0481012</t>
  </si>
  <si>
    <t>4201.0007.0481016</t>
  </si>
  <si>
    <t>4201.0007.0481023</t>
  </si>
  <si>
    <t>4201.0007.0481024</t>
  </si>
  <si>
    <t>4201.0007.0481101</t>
  </si>
  <si>
    <t>4201.0007.0481105</t>
  </si>
  <si>
    <t>4201.0007.0481106</t>
  </si>
  <si>
    <t>4201.0007.0481107</t>
  </si>
  <si>
    <t>4201.0007.0481109</t>
  </si>
  <si>
    <t>4201.0007.0481114</t>
  </si>
  <si>
    <t>4201.0007.0481117</t>
  </si>
  <si>
    <t>4201.0007.0481118</t>
  </si>
  <si>
    <t>4201.0007.0481124</t>
  </si>
  <si>
    <t>4201.0007.0481153</t>
  </si>
  <si>
    <t>4201.0007.0481159</t>
  </si>
  <si>
    <t>4201.0007.0481160</t>
  </si>
  <si>
    <t>4201.0007.0481161</t>
  </si>
  <si>
    <t>4201.0007.0481163</t>
  </si>
  <si>
    <t>4201.0007.0481166</t>
  </si>
  <si>
    <t>4201.0007.04812004</t>
  </si>
  <si>
    <t>4201.0007.04812005</t>
  </si>
  <si>
    <t>4201.0007.0510862</t>
  </si>
  <si>
    <t>4201.0007.0510863</t>
  </si>
  <si>
    <t>4201.0007.0510902</t>
  </si>
  <si>
    <t>4201.0007.0511017</t>
  </si>
  <si>
    <t>4201.0007.0511152</t>
  </si>
  <si>
    <t>4201.0007.0540911</t>
  </si>
  <si>
    <t>4201.0007.0541171</t>
  </si>
  <si>
    <t>4201.0007.05412002</t>
  </si>
  <si>
    <t>4201.0007.0550824</t>
  </si>
  <si>
    <t>4201.0007.0560920</t>
  </si>
  <si>
    <t>4201.0007.0561111</t>
  </si>
  <si>
    <t>4201.0007.0561112</t>
  </si>
  <si>
    <t>4201.0007.0561151</t>
  </si>
  <si>
    <t>4201.0007.0561158</t>
  </si>
  <si>
    <t>4201.0007.0561164</t>
  </si>
  <si>
    <t>4201.0007.0561170</t>
  </si>
  <si>
    <t>4201.0007.05612014</t>
  </si>
  <si>
    <t>4201.0007.05612015</t>
  </si>
  <si>
    <t>4201.0007.0580817</t>
  </si>
  <si>
    <t>4201.0007.0581003</t>
  </si>
  <si>
    <t>4201.0007.0581009</t>
  </si>
  <si>
    <t>4201.0007.0581126</t>
  </si>
  <si>
    <t>4201.0007.0600702</t>
  </si>
  <si>
    <t>4201.0007.0600704</t>
  </si>
  <si>
    <t>4201.0007.0600706</t>
  </si>
  <si>
    <t>4201.0007.0600708</t>
  </si>
  <si>
    <t>4201.0007.0600710</t>
  </si>
  <si>
    <t>4201.0007.0600711</t>
  </si>
  <si>
    <t>4201.0007.0600907</t>
  </si>
  <si>
    <t>4201.0007.0630910</t>
  </si>
  <si>
    <t>4201.0007.0631115</t>
  </si>
  <si>
    <t>4201.0007.0631201</t>
  </si>
  <si>
    <t>4201.0007.06312029</t>
  </si>
  <si>
    <t>4201.0007.06312051</t>
  </si>
  <si>
    <t>4201.0007.0651021</t>
  </si>
  <si>
    <t>4201.0007.0651025</t>
  </si>
  <si>
    <t>4201.0007.0651102</t>
  </si>
  <si>
    <t>4201.0007.0701022</t>
  </si>
  <si>
    <t>4201.0007.0701122</t>
  </si>
  <si>
    <t>4201.0007.0731138</t>
  </si>
  <si>
    <t>4201.0007.07312054</t>
  </si>
  <si>
    <t>4201.0007.0830924</t>
  </si>
  <si>
    <t>4201.0007.0831120</t>
  </si>
  <si>
    <t>4201.0007.0881108</t>
  </si>
  <si>
    <t>4201.0007.0881123</t>
  </si>
  <si>
    <t>4201.0007.0901121</t>
  </si>
  <si>
    <t>4201.0007.0901142</t>
  </si>
  <si>
    <t>4201.0007.0911125</t>
  </si>
  <si>
    <t>4201.0007.0921147</t>
  </si>
  <si>
    <t>4201.0007.0991129</t>
  </si>
  <si>
    <t>4201.0007.1021146</t>
  </si>
  <si>
    <t>4201.0007.1031143</t>
  </si>
  <si>
    <t>4201.0007.10412034</t>
  </si>
  <si>
    <t>4201.0007.10512037</t>
  </si>
  <si>
    <t>4201.0007.10512038</t>
  </si>
  <si>
    <t>4201.0007.10512039</t>
  </si>
  <si>
    <t>4201.0007.10512060</t>
  </si>
  <si>
    <t>4201.0007.10612040</t>
  </si>
  <si>
    <t>4201.0007.10612053</t>
  </si>
  <si>
    <t>4201.0007.1121154</t>
  </si>
  <si>
    <t>4201.0007.1161162</t>
  </si>
  <si>
    <t>4201.0007.1171165</t>
  </si>
  <si>
    <t>4201.0007.1171167</t>
  </si>
  <si>
    <t>4201.0007.1171168</t>
  </si>
  <si>
    <t>4201.0007.11712010</t>
  </si>
  <si>
    <t>4201.0007.11712023</t>
  </si>
  <si>
    <t>4201.0007.1191172</t>
  </si>
  <si>
    <t>4201.0007.1201175</t>
  </si>
  <si>
    <t>4201.0007.12812012</t>
  </si>
  <si>
    <t>4201.0007.12912007</t>
  </si>
  <si>
    <t>4201.0007.14512017</t>
  </si>
  <si>
    <t>4201.0007.14912041</t>
  </si>
  <si>
    <t>4201.0007.15012024</t>
  </si>
  <si>
    <t>4201.0007.15212028</t>
  </si>
  <si>
    <t>4201.0007.15212059</t>
  </si>
  <si>
    <t>4201.0007.15312030</t>
  </si>
  <si>
    <t>4201.0007.15712042</t>
  </si>
  <si>
    <t>4201.0007.16012044</t>
  </si>
  <si>
    <t>4201.0007.16409005</t>
  </si>
  <si>
    <t>4201.0007.R000000</t>
  </si>
  <si>
    <t>4201.0008.06312006</t>
  </si>
  <si>
    <t>4201.0008.002</t>
  </si>
  <si>
    <t>4201.0008.0050852</t>
  </si>
  <si>
    <t>4201.0008.0050905</t>
  </si>
  <si>
    <t>4201.0008.00712046</t>
  </si>
  <si>
    <t>4201.0008.0081014</t>
  </si>
  <si>
    <t>4201.0008.0101019</t>
  </si>
  <si>
    <t>4201.0008.0101137</t>
  </si>
  <si>
    <t>4201.0008.0120832</t>
  </si>
  <si>
    <t>4201.0008.0130903</t>
  </si>
  <si>
    <t>4201.0008.0130904</t>
  </si>
  <si>
    <t>4201.0008.0130908</t>
  </si>
  <si>
    <t>4201.0008.0130923</t>
  </si>
  <si>
    <t>4201.0008.0130929</t>
  </si>
  <si>
    <t>4201.0008.0130931</t>
  </si>
  <si>
    <t>4201.0008.0131004</t>
  </si>
  <si>
    <t>4201.0008.0131010</t>
  </si>
  <si>
    <t>4201.0008.0131018</t>
  </si>
  <si>
    <t>4201.0008.0131104</t>
  </si>
  <si>
    <t>4201.0008.0131113</t>
  </si>
  <si>
    <t>4201.0008.0131119</t>
  </si>
  <si>
    <t>4201.0008.0131127</t>
  </si>
  <si>
    <t>4201.0008.0131150</t>
  </si>
  <si>
    <t>4201.0008.01312003</t>
  </si>
  <si>
    <t>4201.0008.01312031</t>
  </si>
  <si>
    <t>4201.0008.01312049</t>
  </si>
  <si>
    <t>4201.0008.01312058</t>
  </si>
  <si>
    <t>4201.0008.0150909</t>
  </si>
  <si>
    <t>4201.0008.0150916</t>
  </si>
  <si>
    <t>4201.0008.0151128</t>
  </si>
  <si>
    <t>4201.0008.01512021</t>
  </si>
  <si>
    <t>4201.0008.01512027</t>
  </si>
  <si>
    <t>4201.0008.01512043</t>
  </si>
  <si>
    <t>4201.0008.01512062</t>
  </si>
  <si>
    <t>4201.0008.0191139</t>
  </si>
  <si>
    <t>4201.0008.0241007</t>
  </si>
  <si>
    <t>4201.0008.02412022</t>
  </si>
  <si>
    <t>4201.0008.02412035</t>
  </si>
  <si>
    <t>4201.0008.0260847</t>
  </si>
  <si>
    <t>4201.0008.0261198</t>
  </si>
  <si>
    <t>4201.0008.0280913</t>
  </si>
  <si>
    <t>4201.0008.0280915</t>
  </si>
  <si>
    <t>4201.0008.0280919</t>
  </si>
  <si>
    <t>4201.0008.0280921</t>
  </si>
  <si>
    <t>4201.0008.0280926</t>
  </si>
  <si>
    <t>4201.0008.0280927</t>
  </si>
  <si>
    <t>4201.0008.0280930</t>
  </si>
  <si>
    <t>4201.0008.0281005</t>
  </si>
  <si>
    <t>4201.0008.0281006</t>
  </si>
  <si>
    <t>4201.0008.0281011</t>
  </si>
  <si>
    <t>4201.0008.0281013</t>
  </si>
  <si>
    <t>4201.0008.0281015</t>
  </si>
  <si>
    <t>4201.0008.0281020</t>
  </si>
  <si>
    <t>4201.0008.0281034</t>
  </si>
  <si>
    <t>4201.0008.0281103</t>
  </si>
  <si>
    <t>4201.0008.0281110</t>
  </si>
  <si>
    <t>4201.0008.0281116</t>
  </si>
  <si>
    <t>4201.0008.0281130</t>
  </si>
  <si>
    <t>4201.0008.0281131</t>
  </si>
  <si>
    <t>4201.0008.0281132</t>
  </si>
  <si>
    <t>4201.0008.0281133</t>
  </si>
  <si>
    <t>4201.0008.0281134</t>
  </si>
  <si>
    <t>4201.0008.0281135</t>
  </si>
  <si>
    <t>4201.0008.0281136</t>
  </si>
  <si>
    <t>4201.0008.0281140</t>
  </si>
  <si>
    <t>4201.0008.0281141</t>
  </si>
  <si>
    <t>4201.0008.0281144</t>
  </si>
  <si>
    <t>4201.0008.0281145</t>
  </si>
  <si>
    <t>4201.0008.0281148</t>
  </si>
  <si>
    <t>4201.0008.0281149</t>
  </si>
  <si>
    <t>4201.0008.0281155</t>
  </si>
  <si>
    <t>4201.0008.0281156</t>
  </si>
  <si>
    <t>4201.0008.0281157</t>
  </si>
  <si>
    <t>4201.0008.0281169</t>
  </si>
  <si>
    <t>4201.0008.0281173</t>
  </si>
  <si>
    <t>4201.0008.0281174</t>
  </si>
  <si>
    <t>4201.0008.0281199</t>
  </si>
  <si>
    <t>4201.0008.02812008</t>
  </si>
  <si>
    <t>4201.0008.02812009</t>
  </si>
  <si>
    <t>4201.0008.02812011</t>
  </si>
  <si>
    <t>4201.0008.02812013</t>
  </si>
  <si>
    <t>4201.0008.02812016</t>
  </si>
  <si>
    <t>4201.0008.02812018</t>
  </si>
  <si>
    <t>4201.0008.02812019</t>
  </si>
  <si>
    <t>4201.0008.02812020</t>
  </si>
  <si>
    <t>4201.0008.02812026</t>
  </si>
  <si>
    <t>4201.0008.02812032</t>
  </si>
  <si>
    <t>4201.0008.02812033</t>
  </si>
  <si>
    <t>4201.0008.02812036</t>
  </si>
  <si>
    <t>4201.0008.02812045</t>
  </si>
  <si>
    <t>4201.0008.02812047</t>
  </si>
  <si>
    <t>4201.0008.02812048</t>
  </si>
  <si>
    <t>4201.0008.02812050</t>
  </si>
  <si>
    <t>4201.0008.02812052</t>
  </si>
  <si>
    <t>4201.0008.02812055</t>
  </si>
  <si>
    <t>4201.0008.02812056</t>
  </si>
  <si>
    <t>4201.0008.02812057</t>
  </si>
  <si>
    <t>4201.0008.02812099</t>
  </si>
  <si>
    <t>4201.0008.0350933</t>
  </si>
  <si>
    <t>4201.0008.0351002</t>
  </si>
  <si>
    <t>4201.0008.0400928</t>
  </si>
  <si>
    <t>4201.0008.0400932</t>
  </si>
  <si>
    <t>4201.0008.0411008</t>
  </si>
  <si>
    <t>4201.0008.04112025</t>
  </si>
  <si>
    <t>4201.0008.0480753</t>
  </si>
  <si>
    <t>4201.0008.0480901</t>
  </si>
  <si>
    <t>4201.0008.0480906</t>
  </si>
  <si>
    <t>4201.0008.0480912</t>
  </si>
  <si>
    <t>4201.0008.0480914</t>
  </si>
  <si>
    <t>4201.0008.0480918</t>
  </si>
  <si>
    <t>4201.0008.0480922</t>
  </si>
  <si>
    <t>4201.0008.0480925</t>
  </si>
  <si>
    <t>4201.0008.0481001</t>
  </si>
  <si>
    <t>4201.0008.0481012</t>
  </si>
  <si>
    <t>4201.0008.0481016</t>
  </si>
  <si>
    <t>4201.0008.0481023</t>
  </si>
  <si>
    <t>4201.0008.0481024</t>
  </si>
  <si>
    <t>4201.0008.0481101</t>
  </si>
  <si>
    <t>4201.0008.0481105</t>
  </si>
  <si>
    <t>4201.0008.0481106</t>
  </si>
  <si>
    <t>4201.0008.0481107</t>
  </si>
  <si>
    <t>4201.0008.0481109</t>
  </si>
  <si>
    <t>4201.0008.0481114</t>
  </si>
  <si>
    <t>4201.0008.0481117</t>
  </si>
  <si>
    <t>4201.0008.0481118</t>
  </si>
  <si>
    <t>4201.0008.0481124</t>
  </si>
  <si>
    <t>4201.0008.0481153</t>
  </si>
  <si>
    <t>4201.0008.0481159</t>
  </si>
  <si>
    <t>4201.0008.0481160</t>
  </si>
  <si>
    <t>4201.0008.0481161</t>
  </si>
  <si>
    <t>4201.0008.0481163</t>
  </si>
  <si>
    <t>4201.0008.0481166</t>
  </si>
  <si>
    <t>4201.0008.04812004</t>
  </si>
  <si>
    <t>4201.0008.04812005</t>
  </si>
  <si>
    <t>4201.0008.0510862</t>
  </si>
  <si>
    <t>4201.0008.0510863</t>
  </si>
  <si>
    <t>4201.0008.0510902</t>
  </si>
  <si>
    <t>4201.0008.0511017</t>
  </si>
  <si>
    <t>4201.0008.0511152</t>
  </si>
  <si>
    <t>4201.0008.0540911</t>
  </si>
  <si>
    <t>4201.0008.0541171</t>
  </si>
  <si>
    <t>4201.0008.05412002</t>
  </si>
  <si>
    <t>4201.0008.0550824</t>
  </si>
  <si>
    <t>4201.0008.0560920</t>
  </si>
  <si>
    <t>4201.0008.0561111</t>
  </si>
  <si>
    <t>4201.0008.0561112</t>
  </si>
  <si>
    <t>4201.0008.0561151</t>
  </si>
  <si>
    <t>4201.0008.0561158</t>
  </si>
  <si>
    <t>4201.0008.0561164</t>
  </si>
  <si>
    <t>4201.0008.0561170</t>
  </si>
  <si>
    <t>4201.0008.05612014</t>
  </si>
  <si>
    <t>4201.0008.05612015</t>
  </si>
  <si>
    <t>4201.0008.0580817</t>
  </si>
  <si>
    <t>4201.0008.0581003</t>
  </si>
  <si>
    <t>4201.0008.0581009</t>
  </si>
  <si>
    <t>4201.0008.0581126</t>
  </si>
  <si>
    <t>4201.0008.0600702</t>
  </si>
  <si>
    <t>4201.0008.0600704</t>
  </si>
  <si>
    <t>4201.0008.0600706</t>
  </si>
  <si>
    <t>4201.0008.0600708</t>
  </si>
  <si>
    <t>4201.0008.0600710</t>
  </si>
  <si>
    <t>4201.0008.0600711</t>
  </si>
  <si>
    <t>4201.0008.0600907</t>
  </si>
  <si>
    <t>4201.0008.0630910</t>
  </si>
  <si>
    <t>4201.0008.0631115</t>
  </si>
  <si>
    <t>4201.0008.0631201</t>
  </si>
  <si>
    <t>4201.0008.06312029</t>
  </si>
  <si>
    <t>4201.0008.06312051</t>
  </si>
  <si>
    <t>4201.0008.0651021</t>
  </si>
  <si>
    <t>4201.0008.0651025</t>
  </si>
  <si>
    <t>4201.0008.0651102</t>
  </si>
  <si>
    <t>4201.0008.0701022</t>
  </si>
  <si>
    <t>4201.0008.0701122</t>
  </si>
  <si>
    <t>4201.0008.0731138</t>
  </si>
  <si>
    <t>4201.0008.07312054</t>
  </si>
  <si>
    <t>4201.0008.0830924</t>
  </si>
  <si>
    <t>4201.0008.0831120</t>
  </si>
  <si>
    <t>4201.0008.0881108</t>
  </si>
  <si>
    <t>4201.0008.0881123</t>
  </si>
  <si>
    <t>4201.0008.0901121</t>
  </si>
  <si>
    <t>4201.0008.0901142</t>
  </si>
  <si>
    <t>4201.0008.0911125</t>
  </si>
  <si>
    <t>4201.0008.0921147</t>
  </si>
  <si>
    <t>4201.0008.0991129</t>
  </si>
  <si>
    <t>4201.0008.1021146</t>
  </si>
  <si>
    <t>4201.0008.1031143</t>
  </si>
  <si>
    <t>4201.0008.10412034</t>
  </si>
  <si>
    <t>4201.0008.10512037</t>
  </si>
  <si>
    <t>4201.0008.10512038</t>
  </si>
  <si>
    <t>4201.0008.10512039</t>
  </si>
  <si>
    <t>4201.0008.10512060</t>
  </si>
  <si>
    <t>4201.0008.10612040</t>
  </si>
  <si>
    <t>4201.0008.10612053</t>
  </si>
  <si>
    <t>4201.0008.1121154</t>
  </si>
  <si>
    <t>4201.0008.1161162</t>
  </si>
  <si>
    <t>4201.0008.1171165</t>
  </si>
  <si>
    <t>4201.0008.1171167</t>
  </si>
  <si>
    <t>4201.0008.1171168</t>
  </si>
  <si>
    <t>4201.0008.11712010</t>
  </si>
  <si>
    <t>4201.0008.11712023</t>
  </si>
  <si>
    <t>4201.0008.1191172</t>
  </si>
  <si>
    <t>4201.0008.1201175</t>
  </si>
  <si>
    <t>4201.0008.12812012</t>
  </si>
  <si>
    <t>4201.0008.12912007</t>
  </si>
  <si>
    <t>4201.0008.14512017</t>
  </si>
  <si>
    <t>4201.0008.14912041</t>
  </si>
  <si>
    <t>4201.0008.15012024</t>
  </si>
  <si>
    <t>4201.0008.15212028</t>
  </si>
  <si>
    <t>4201.0008.15212059</t>
  </si>
  <si>
    <t>4201.0008.15312030</t>
  </si>
  <si>
    <t>4201.0008.15712042</t>
  </si>
  <si>
    <t>4201.0008.16012044</t>
  </si>
  <si>
    <t>4201.0008.16409005</t>
  </si>
  <si>
    <t>4201.0008.R000000</t>
  </si>
  <si>
    <t>4201.0009.06312006</t>
  </si>
  <si>
    <t>4201.0009.002</t>
  </si>
  <si>
    <t>4201.0009.0050852</t>
  </si>
  <si>
    <t>4201.0009.0050905</t>
  </si>
  <si>
    <t>4201.0009.00712046</t>
  </si>
  <si>
    <t>4201.0009.0081014</t>
  </si>
  <si>
    <t>4201.0009.0101019</t>
  </si>
  <si>
    <t>4201.0009.0101137</t>
  </si>
  <si>
    <t>4201.0009.0120832</t>
  </si>
  <si>
    <t>4201.0009.0130903</t>
  </si>
  <si>
    <t>4201.0009.0130904</t>
  </si>
  <si>
    <t>4201.0009.0130908</t>
  </si>
  <si>
    <t>4201.0009.0130923</t>
  </si>
  <si>
    <t>4201.0009.0130929</t>
  </si>
  <si>
    <t>4201.0009.0130931</t>
  </si>
  <si>
    <t>4201.0009.0131004</t>
  </si>
  <si>
    <t>4201.0009.0131010</t>
  </si>
  <si>
    <t>4201.0009.0131018</t>
  </si>
  <si>
    <t>4201.0009.0131104</t>
  </si>
  <si>
    <t>4201.0009.0131113</t>
  </si>
  <si>
    <t>4201.0009.0131119</t>
  </si>
  <si>
    <t>4201.0009.0131127</t>
  </si>
  <si>
    <t>4201.0009.0131150</t>
  </si>
  <si>
    <t>4201.0009.01312003</t>
  </si>
  <si>
    <t>4201.0009.01312031</t>
  </si>
  <si>
    <t>4201.0009.01312049</t>
  </si>
  <si>
    <t>4201.0009.01312058</t>
  </si>
  <si>
    <t>4201.0009.0150909</t>
  </si>
  <si>
    <t>4201.0009.0150916</t>
  </si>
  <si>
    <t>4201.0009.0151128</t>
  </si>
  <si>
    <t>4201.0009.01512021</t>
  </si>
  <si>
    <t>4201.0009.01512027</t>
  </si>
  <si>
    <t>4201.0009.01512043</t>
  </si>
  <si>
    <t>4201.0009.01512062</t>
  </si>
  <si>
    <t>4201.0009.0191139</t>
  </si>
  <si>
    <t>4201.0009.0241007</t>
  </si>
  <si>
    <t>4201.0009.02412022</t>
  </si>
  <si>
    <t>4201.0009.02412035</t>
  </si>
  <si>
    <t>4201.0009.0260847</t>
  </si>
  <si>
    <t>4201.0009.0261198</t>
  </si>
  <si>
    <t>4201.0009.0280913</t>
  </si>
  <si>
    <t>4201.0009.0280915</t>
  </si>
  <si>
    <t>4201.0009.0280919</t>
  </si>
  <si>
    <t>4201.0009.0280921</t>
  </si>
  <si>
    <t>4201.0009.0280926</t>
  </si>
  <si>
    <t>4201.0009.0280927</t>
  </si>
  <si>
    <t>4201.0009.0280930</t>
  </si>
  <si>
    <t>4201.0009.0281005</t>
  </si>
  <si>
    <t>4201.0009.0281006</t>
  </si>
  <si>
    <t>4201.0009.0281011</t>
  </si>
  <si>
    <t>4201.0009.0281013</t>
  </si>
  <si>
    <t>4201.0009.0281015</t>
  </si>
  <si>
    <t>4201.0009.0281020</t>
  </si>
  <si>
    <t>4201.0009.0281034</t>
  </si>
  <si>
    <t>4201.0009.0281103</t>
  </si>
  <si>
    <t>4201.0009.0281110</t>
  </si>
  <si>
    <t>4201.0009.0281116</t>
  </si>
  <si>
    <t>4201.0009.0281130</t>
  </si>
  <si>
    <t>4201.0009.0281131</t>
  </si>
  <si>
    <t>4201.0009.0281132</t>
  </si>
  <si>
    <t>4201.0009.0281133</t>
  </si>
  <si>
    <t>4201.0009.0281134</t>
  </si>
  <si>
    <t>4201.0009.0281135</t>
  </si>
  <si>
    <t>4201.0009.0281136</t>
  </si>
  <si>
    <t>4201.0009.0281140</t>
  </si>
  <si>
    <t>4201.0009.0281141</t>
  </si>
  <si>
    <t>4201.0009.0281144</t>
  </si>
  <si>
    <t>4201.0009.0281145</t>
  </si>
  <si>
    <t>4201.0009.0281148</t>
  </si>
  <si>
    <t>4201.0009.0281149</t>
  </si>
  <si>
    <t>4201.0009.0281155</t>
  </si>
  <si>
    <t>4201.0009.0281156</t>
  </si>
  <si>
    <t>4201.0009.0281157</t>
  </si>
  <si>
    <t>4201.0009.0281169</t>
  </si>
  <si>
    <t>4201.0009.0281173</t>
  </si>
  <si>
    <t>4201.0009.0281174</t>
  </si>
  <si>
    <t>4201.0009.0281199</t>
  </si>
  <si>
    <t>4201.0009.02812008</t>
  </si>
  <si>
    <t>4201.0009.02812009</t>
  </si>
  <si>
    <t>4201.0009.02812011</t>
  </si>
  <si>
    <t>4201.0009.02812013</t>
  </si>
  <si>
    <t>4201.0009.02812016</t>
  </si>
  <si>
    <t>4201.0009.02812018</t>
  </si>
  <si>
    <t>4201.0009.02812019</t>
  </si>
  <si>
    <t>4201.0009.02812020</t>
  </si>
  <si>
    <t>4201.0009.02812026</t>
  </si>
  <si>
    <t>4201.0009.02812032</t>
  </si>
  <si>
    <t>4201.0009.02812033</t>
  </si>
  <si>
    <t>4201.0009.02812036</t>
  </si>
  <si>
    <t>4201.0009.02812045</t>
  </si>
  <si>
    <t>4201.0009.02812047</t>
  </si>
  <si>
    <t>4201.0009.02812048</t>
  </si>
  <si>
    <t>4201.0009.02812050</t>
  </si>
  <si>
    <t>4201.0009.02812052</t>
  </si>
  <si>
    <t>4201.0009.02812055</t>
  </si>
  <si>
    <t>4201.0009.02812056</t>
  </si>
  <si>
    <t>4201.0009.02812057</t>
  </si>
  <si>
    <t>4201.0009.02812099</t>
  </si>
  <si>
    <t>4201.0009.0350933</t>
  </si>
  <si>
    <t>4201.0009.0351002</t>
  </si>
  <si>
    <t>4201.0009.0400928</t>
  </si>
  <si>
    <t>4201.0009.0400932</t>
  </si>
  <si>
    <t>4201.0009.0411008</t>
  </si>
  <si>
    <t>4201.0009.04112025</t>
  </si>
  <si>
    <t>4201.0009.0480753</t>
  </si>
  <si>
    <t>4201.0009.0480901</t>
  </si>
  <si>
    <t>4201.0009.0480906</t>
  </si>
  <si>
    <t>4201.0009.0480912</t>
  </si>
  <si>
    <t>4201.0009.0480914</t>
  </si>
  <si>
    <t>4201.0009.0480918</t>
  </si>
  <si>
    <t>4201.0009.0480922</t>
  </si>
  <si>
    <t>4201.0009.0480925</t>
  </si>
  <si>
    <t>4201.0009.0481001</t>
  </si>
  <si>
    <t>4201.0009.0481012</t>
  </si>
  <si>
    <t>4201.0009.0481016</t>
  </si>
  <si>
    <t>4201.0009.0481023</t>
  </si>
  <si>
    <t>4201.0009.0481024</t>
  </si>
  <si>
    <t>4201.0009.0481101</t>
  </si>
  <si>
    <t>4201.0009.0481105</t>
  </si>
  <si>
    <t>4201.0009.0481106</t>
  </si>
  <si>
    <t>4201.0009.0481107</t>
  </si>
  <si>
    <t>4201.0009.0481109</t>
  </si>
  <si>
    <t>4201.0009.0481114</t>
  </si>
  <si>
    <t>4201.0009.0481117</t>
  </si>
  <si>
    <t>4201.0009.0481118</t>
  </si>
  <si>
    <t>4201.0009.0481124</t>
  </si>
  <si>
    <t>4201.0009.0481153</t>
  </si>
  <si>
    <t>4201.0009.0481159</t>
  </si>
  <si>
    <t>4201.0009.0481160</t>
  </si>
  <si>
    <t>4201.0009.0481161</t>
  </si>
  <si>
    <t>4201.0009.0481163</t>
  </si>
  <si>
    <t>4201.0009.0481166</t>
  </si>
  <si>
    <t>4201.0009.04812004</t>
  </si>
  <si>
    <t>4201.0009.04812005</t>
  </si>
  <si>
    <t>4201.0009.0510862</t>
  </si>
  <si>
    <t>4201.0009.0510863</t>
  </si>
  <si>
    <t>4201.0009.0510902</t>
  </si>
  <si>
    <t>4201.0009.0511017</t>
  </si>
  <si>
    <t>4201.0009.0511152</t>
  </si>
  <si>
    <t>4201.0009.0540911</t>
  </si>
  <si>
    <t>4201.0009.0541171</t>
  </si>
  <si>
    <t>4201.0009.05412002</t>
  </si>
  <si>
    <t>4201.0009.0550824</t>
  </si>
  <si>
    <t>4201.0009.0560920</t>
  </si>
  <si>
    <t>4201.0009.0561111</t>
  </si>
  <si>
    <t>4201.0009.0561112</t>
  </si>
  <si>
    <t>4201.0009.0561151</t>
  </si>
  <si>
    <t>4201.0009.0561158</t>
  </si>
  <si>
    <t>4201.0009.0561164</t>
  </si>
  <si>
    <t>4201.0009.0561170</t>
  </si>
  <si>
    <t>4201.0009.05612014</t>
  </si>
  <si>
    <t>4201.0009.05612015</t>
  </si>
  <si>
    <t>4201.0009.0580817</t>
  </si>
  <si>
    <t>4201.0009.0581003</t>
  </si>
  <si>
    <t>4201.0009.0581009</t>
  </si>
  <si>
    <t>4201.0009.0581126</t>
  </si>
  <si>
    <t>4201.0009.0600702</t>
  </si>
  <si>
    <t>4201.0009.0600704</t>
  </si>
  <si>
    <t>4201.0009.0600706</t>
  </si>
  <si>
    <t>4201.0009.0600708</t>
  </si>
  <si>
    <t>4201.0009.0600710</t>
  </si>
  <si>
    <t>4201.0009.0600711</t>
  </si>
  <si>
    <t>4201.0009.0600907</t>
  </si>
  <si>
    <t>4201.0009.0630910</t>
  </si>
  <si>
    <t>4201.0009.0631115</t>
  </si>
  <si>
    <t>4201.0009.0631201</t>
  </si>
  <si>
    <t>4201.0009.06312029</t>
  </si>
  <si>
    <t>4201.0009.06312051</t>
  </si>
  <si>
    <t>4201.0009.0651021</t>
  </si>
  <si>
    <t>4201.0009.0651025</t>
  </si>
  <si>
    <t>4201.0009.0651102</t>
  </si>
  <si>
    <t>4201.0009.0701022</t>
  </si>
  <si>
    <t>4201.0009.0701122</t>
  </si>
  <si>
    <t>4201.0009.0731138</t>
  </si>
  <si>
    <t>4201.0009.07312054</t>
  </si>
  <si>
    <t>4201.0009.0830924</t>
  </si>
  <si>
    <t>4201.0009.0831120</t>
  </si>
  <si>
    <t>4201.0009.0881108</t>
  </si>
  <si>
    <t>4201.0009.0881123</t>
  </si>
  <si>
    <t>4201.0009.0901121</t>
  </si>
  <si>
    <t>4201.0009.0901142</t>
  </si>
  <si>
    <t>4201.0009.0911125</t>
  </si>
  <si>
    <t>4201.0009.0921147</t>
  </si>
  <si>
    <t>4201.0009.0991129</t>
  </si>
  <si>
    <t>4201.0009.1021146</t>
  </si>
  <si>
    <t>4201.0009.1031143</t>
  </si>
  <si>
    <t>4201.0009.10412034</t>
  </si>
  <si>
    <t>4201.0009.10512037</t>
  </si>
  <si>
    <t>4201.0009.10512038</t>
  </si>
  <si>
    <t>4201.0009.10512039</t>
  </si>
  <si>
    <t>4201.0009.10512060</t>
  </si>
  <si>
    <t>4201.0009.10612040</t>
  </si>
  <si>
    <t>4201.0009.10612053</t>
  </si>
  <si>
    <t>4201.0009.1121154</t>
  </si>
  <si>
    <t>4201.0009.1161162</t>
  </si>
  <si>
    <t>4201.0009.1171165</t>
  </si>
  <si>
    <t>4201.0009.1171167</t>
  </si>
  <si>
    <t>4201.0009.1171168</t>
  </si>
  <si>
    <t>4201.0009.11712010</t>
  </si>
  <si>
    <t>4201.0009.11712023</t>
  </si>
  <si>
    <t>4201.0009.1191172</t>
  </si>
  <si>
    <t>4201.0009.1201175</t>
  </si>
  <si>
    <t>4201.0009.12812012</t>
  </si>
  <si>
    <t>4201.0009.12912007</t>
  </si>
  <si>
    <t>4201.0009.14512017</t>
  </si>
  <si>
    <t>4201.0009.14912041</t>
  </si>
  <si>
    <t>4201.0009.15012024</t>
  </si>
  <si>
    <t>4201.0009.15212028</t>
  </si>
  <si>
    <t>4201.0009.15212059</t>
  </si>
  <si>
    <t>4201.0009.15312030</t>
  </si>
  <si>
    <t>4201.0009.15712042</t>
  </si>
  <si>
    <t>4201.0009.16012044</t>
  </si>
  <si>
    <t>4201.0009.16409005</t>
  </si>
  <si>
    <t>4201.0009.R000000</t>
  </si>
  <si>
    <t>4201.0010.06312006</t>
  </si>
  <si>
    <t>4201.0010.002</t>
  </si>
  <si>
    <t>4201.0010.0050852</t>
  </si>
  <si>
    <t>4201.0010.0050905</t>
  </si>
  <si>
    <t>4201.0010.00712046</t>
  </si>
  <si>
    <t>4201.0010.0081014</t>
  </si>
  <si>
    <t>4201.0010.0101019</t>
  </si>
  <si>
    <t>4201.0010.0101137</t>
  </si>
  <si>
    <t>4201.0010.0120832</t>
  </si>
  <si>
    <t>4201.0010.0130903</t>
  </si>
  <si>
    <t>4201.0010.0130904</t>
  </si>
  <si>
    <t>4201.0010.0130908</t>
  </si>
  <si>
    <t>4201.0010.0130923</t>
  </si>
  <si>
    <t>4201.0010.0130929</t>
  </si>
  <si>
    <t>4201.0010.0130931</t>
  </si>
  <si>
    <t>4201.0010.0131004</t>
  </si>
  <si>
    <t>4201.0010.0131010</t>
  </si>
  <si>
    <t>4201.0010.0131018</t>
  </si>
  <si>
    <t>4201.0010.0131104</t>
  </si>
  <si>
    <t>4201.0010.0131113</t>
  </si>
  <si>
    <t>4201.0010.0131119</t>
  </si>
  <si>
    <t>4201.0010.0131127</t>
  </si>
  <si>
    <t>4201.0010.0131150</t>
  </si>
  <si>
    <t>4201.0010.01312003</t>
  </si>
  <si>
    <t>4201.0010.01312031</t>
  </si>
  <si>
    <t>4201.0010.01312049</t>
  </si>
  <si>
    <t>4201.0010.01312058</t>
  </si>
  <si>
    <t>4201.0010.0150909</t>
  </si>
  <si>
    <t>4201.0010.0150916</t>
  </si>
  <si>
    <t>4201.0010.0151128</t>
  </si>
  <si>
    <t>4201.0010.01512021</t>
  </si>
  <si>
    <t>4201.0010.01512027</t>
  </si>
  <si>
    <t>4201.0010.01512043</t>
  </si>
  <si>
    <t>4201.0010.01512062</t>
  </si>
  <si>
    <t>4201.0010.0191139</t>
  </si>
  <si>
    <t>4201.0010.0241007</t>
  </si>
  <si>
    <t>4201.0010.02412022</t>
  </si>
  <si>
    <t>4201.0010.02412035</t>
  </si>
  <si>
    <t>4201.0010.0260847</t>
  </si>
  <si>
    <t>4201.0010.0261198</t>
  </si>
  <si>
    <t>4201.0010.0280913</t>
  </si>
  <si>
    <t>4201.0010.0280915</t>
  </si>
  <si>
    <t>4201.0010.0280919</t>
  </si>
  <si>
    <t>4201.0010.0280921</t>
  </si>
  <si>
    <t>4201.0010.0280926</t>
  </si>
  <si>
    <t>4201.0010.0280927</t>
  </si>
  <si>
    <t>4201.0010.0280930</t>
  </si>
  <si>
    <t>4201.0010.0281005</t>
  </si>
  <si>
    <t>4201.0010.0281006</t>
  </si>
  <si>
    <t>4201.0010.0281011</t>
  </si>
  <si>
    <t>4201.0010.0281013</t>
  </si>
  <si>
    <t>4201.0010.0281015</t>
  </si>
  <si>
    <t>4201.0010.0281020</t>
  </si>
  <si>
    <t>4201.0010.0281034</t>
  </si>
  <si>
    <t>4201.0010.0281103</t>
  </si>
  <si>
    <t>4201.0010.0281110</t>
  </si>
  <si>
    <t>4201.0010.0281116</t>
  </si>
  <si>
    <t>4201.0010.0281130</t>
  </si>
  <si>
    <t>4201.0010.0281131</t>
  </si>
  <si>
    <t>4201.0010.0281132</t>
  </si>
  <si>
    <t>4201.0010.0281133</t>
  </si>
  <si>
    <t>4201.0010.0281134</t>
  </si>
  <si>
    <t>4201.0010.0281135</t>
  </si>
  <si>
    <t>4201.0010.0281136</t>
  </si>
  <si>
    <t>4201.0010.0281140</t>
  </si>
  <si>
    <t>4201.0010.0281141</t>
  </si>
  <si>
    <t>4201.0010.0281144</t>
  </si>
  <si>
    <t>4201.0010.0281145</t>
  </si>
  <si>
    <t>4201.0010.0281148</t>
  </si>
  <si>
    <t>4201.0010.0281149</t>
  </si>
  <si>
    <t>4201.0010.0281155</t>
  </si>
  <si>
    <t>4201.0010.0281156</t>
  </si>
  <si>
    <t>4201.0010.0281157</t>
  </si>
  <si>
    <t>4201.0010.0281169</t>
  </si>
  <si>
    <t>4201.0010.0281173</t>
  </si>
  <si>
    <t>4201.0010.0281174</t>
  </si>
  <si>
    <t>4201.0010.0281199</t>
  </si>
  <si>
    <t>4201.0010.02812008</t>
  </si>
  <si>
    <t>4201.0010.02812009</t>
  </si>
  <si>
    <t>4201.0010.02812011</t>
  </si>
  <si>
    <t>4201.0010.02812013</t>
  </si>
  <si>
    <t>4201.0010.02812016</t>
  </si>
  <si>
    <t>4201.0010.02812018</t>
  </si>
  <si>
    <t>4201.0010.02812019</t>
  </si>
  <si>
    <t>4201.0010.02812020</t>
  </si>
  <si>
    <t>4201.0010.02812026</t>
  </si>
  <si>
    <t>4201.0010.02812032</t>
  </si>
  <si>
    <t>4201.0010.02812033</t>
  </si>
  <si>
    <t>4201.0010.02812036</t>
  </si>
  <si>
    <t>4201.0010.02812045</t>
  </si>
  <si>
    <t>4201.0010.02812047</t>
  </si>
  <si>
    <t>4201.0010.02812048</t>
  </si>
  <si>
    <t>4201.0010.02812050</t>
  </si>
  <si>
    <t>4201.0010.02812052</t>
  </si>
  <si>
    <t>4201.0010.02812055</t>
  </si>
  <si>
    <t>4201.0010.02812056</t>
  </si>
  <si>
    <t>4201.0010.02812057</t>
  </si>
  <si>
    <t>4201.0010.02812099</t>
  </si>
  <si>
    <t>4201.0010.0350933</t>
  </si>
  <si>
    <t>4201.0010.0351002</t>
  </si>
  <si>
    <t>4201.0010.0400928</t>
  </si>
  <si>
    <t>4201.0010.0400932</t>
  </si>
  <si>
    <t>4201.0010.0411008</t>
  </si>
  <si>
    <t>4201.0010.04112025</t>
  </si>
  <si>
    <t>4201.0010.0480753</t>
  </si>
  <si>
    <t>4201.0010.0480901</t>
  </si>
  <si>
    <t>4201.0010.0480906</t>
  </si>
  <si>
    <t>4201.0010.0480912</t>
  </si>
  <si>
    <t>4201.0010.0480914</t>
  </si>
  <si>
    <t>4201.0010.0480918</t>
  </si>
  <si>
    <t>4201.0010.0480922</t>
  </si>
  <si>
    <t>4201.0010.0480925</t>
  </si>
  <si>
    <t>4201.0010.0481001</t>
  </si>
  <si>
    <t>4201.0010.0481012</t>
  </si>
  <si>
    <t>4201.0010.0481016</t>
  </si>
  <si>
    <t>4201.0010.0481023</t>
  </si>
  <si>
    <t>4201.0010.0481024</t>
  </si>
  <si>
    <t>4201.0010.0481101</t>
  </si>
  <si>
    <t>4201.0010.0481105</t>
  </si>
  <si>
    <t>4201.0010.0481106</t>
  </si>
  <si>
    <t>4201.0010.0481107</t>
  </si>
  <si>
    <t>4201.0010.0481109</t>
  </si>
  <si>
    <t>4201.0010.0481114</t>
  </si>
  <si>
    <t>4201.0010.0481117</t>
  </si>
  <si>
    <t>4201.0010.0481118</t>
  </si>
  <si>
    <t>4201.0010.0481124</t>
  </si>
  <si>
    <t>4201.0010.0481153</t>
  </si>
  <si>
    <t>4201.0010.0481159</t>
  </si>
  <si>
    <t>4201.0010.0481160</t>
  </si>
  <si>
    <t>4201.0010.0481161</t>
  </si>
  <si>
    <t>4201.0010.0481163</t>
  </si>
  <si>
    <t>4201.0010.0481166</t>
  </si>
  <si>
    <t>4201.0010.04812004</t>
  </si>
  <si>
    <t>4201.0010.04812005</t>
  </si>
  <si>
    <t>4201.0010.0510862</t>
  </si>
  <si>
    <t>4201.0010.0510863</t>
  </si>
  <si>
    <t>4201.0010.0510902</t>
  </si>
  <si>
    <t>4201.0010.0511017</t>
  </si>
  <si>
    <t>4201.0010.0511152</t>
  </si>
  <si>
    <t>4201.0010.0540911</t>
  </si>
  <si>
    <t>4201.0010.0541171</t>
  </si>
  <si>
    <t>4201.0010.05412002</t>
  </si>
  <si>
    <t>4201.0010.0550824</t>
  </si>
  <si>
    <t>4201.0010.0560920</t>
  </si>
  <si>
    <t>4201.0010.0561111</t>
  </si>
  <si>
    <t>4201.0010.0561112</t>
  </si>
  <si>
    <t>4201.0010.0561151</t>
  </si>
  <si>
    <t>4201.0010.0561158</t>
  </si>
  <si>
    <t>4201.0010.0561164</t>
  </si>
  <si>
    <t>4201.0010.0561170</t>
  </si>
  <si>
    <t>4201.0010.05612014</t>
  </si>
  <si>
    <t>4201.0010.05612015</t>
  </si>
  <si>
    <t>4201.0010.0580817</t>
  </si>
  <si>
    <t>4201.0010.0581003</t>
  </si>
  <si>
    <t>4201.0010.0581009</t>
  </si>
  <si>
    <t>4201.0010.0581126</t>
  </si>
  <si>
    <t>4201.0010.0600702</t>
  </si>
  <si>
    <t>4201.0010.0600704</t>
  </si>
  <si>
    <t>4201.0010.0600706</t>
  </si>
  <si>
    <t>4201.0010.0600708</t>
  </si>
  <si>
    <t>4201.0010.0600710</t>
  </si>
  <si>
    <t>4201.0010.0600711</t>
  </si>
  <si>
    <t>4201.0010.0600907</t>
  </si>
  <si>
    <t>4201.0010.0630910</t>
  </si>
  <si>
    <t>4201.0010.0631115</t>
  </si>
  <si>
    <t>4201.0010.0631201</t>
  </si>
  <si>
    <t>4201.0010.06312029</t>
  </si>
  <si>
    <t>4201.0010.06312051</t>
  </si>
  <si>
    <t>4201.0010.0651021</t>
  </si>
  <si>
    <t>4201.0010.0651025</t>
  </si>
  <si>
    <t>4201.0010.0651102</t>
  </si>
  <si>
    <t>4201.0010.0701022</t>
  </si>
  <si>
    <t>4201.0010.0701122</t>
  </si>
  <si>
    <t>4201.0010.0731138</t>
  </si>
  <si>
    <t>4201.0010.07312054</t>
  </si>
  <si>
    <t>4201.0010.0830924</t>
  </si>
  <si>
    <t>4201.0010.0831120</t>
  </si>
  <si>
    <t>4201.0010.0881108</t>
  </si>
  <si>
    <t>4201.0010.0881123</t>
  </si>
  <si>
    <t>4201.0010.0901121</t>
  </si>
  <si>
    <t>4201.0010.0901142</t>
  </si>
  <si>
    <t>4201.0010.0911125</t>
  </si>
  <si>
    <t>4201.0010.0921147</t>
  </si>
  <si>
    <t>4201.0010.0991129</t>
  </si>
  <si>
    <t>4201.0010.1021146</t>
  </si>
  <si>
    <t>4201.0010.1031143</t>
  </si>
  <si>
    <t>4201.0010.10412034</t>
  </si>
  <si>
    <t>4201.0010.10512037</t>
  </si>
  <si>
    <t>4201.0010.10512038</t>
  </si>
  <si>
    <t>4201.0010.10512039</t>
  </si>
  <si>
    <t>4201.0010.10512060</t>
  </si>
  <si>
    <t>4201.0010.10612040</t>
  </si>
  <si>
    <t>4201.0010.10612053</t>
  </si>
  <si>
    <t>4201.0010.1121154</t>
  </si>
  <si>
    <t>4201.0010.1161162</t>
  </si>
  <si>
    <t>4201.0010.1171165</t>
  </si>
  <si>
    <t>4201.0010.1171167</t>
  </si>
  <si>
    <t>4201.0010.1171168</t>
  </si>
  <si>
    <t>4201.0010.11712010</t>
  </si>
  <si>
    <t>4201.0010.11712023</t>
  </si>
  <si>
    <t>4201.0010.1191172</t>
  </si>
  <si>
    <t>4201.0010.1201175</t>
  </si>
  <si>
    <t>4201.0010.12812012</t>
  </si>
  <si>
    <t>4201.0010.12912007</t>
  </si>
  <si>
    <t>4201.0010.14512017</t>
  </si>
  <si>
    <t>4201.0010.14912041</t>
  </si>
  <si>
    <t>4201.0010.15012024</t>
  </si>
  <si>
    <t>4201.0010.15212028</t>
  </si>
  <si>
    <t>4201.0010.15212059</t>
  </si>
  <si>
    <t>4201.0010.15312030</t>
  </si>
  <si>
    <t>4201.0010.15712042</t>
  </si>
  <si>
    <t>4201.0010.16012044</t>
  </si>
  <si>
    <t>4201.0010.16409005</t>
  </si>
  <si>
    <t>4201.0010.R000000</t>
  </si>
  <si>
    <t>4201.0011.06312006</t>
  </si>
  <si>
    <t>4201.0011.002</t>
  </si>
  <si>
    <t>4201.0011.0050852</t>
  </si>
  <si>
    <t>4201.0011.0050905</t>
  </si>
  <si>
    <t>4201.0011.00712046</t>
  </si>
  <si>
    <t>4201.0011.0081014</t>
  </si>
  <si>
    <t>4201.0011.0101019</t>
  </si>
  <si>
    <t>4201.0011.0101137</t>
  </si>
  <si>
    <t>4201.0011.0120832</t>
  </si>
  <si>
    <t>4201.0011.0130903</t>
  </si>
  <si>
    <t>4201.0011.0130904</t>
  </si>
  <si>
    <t>4201.0011.0130908</t>
  </si>
  <si>
    <t>4201.0011.0130923</t>
  </si>
  <si>
    <t>4201.0011.0130929</t>
  </si>
  <si>
    <t>4201.0011.0130931</t>
  </si>
  <si>
    <t>4201.0011.0131004</t>
  </si>
  <si>
    <t>4201.0011.0131010</t>
  </si>
  <si>
    <t>4201.0011.0131018</t>
  </si>
  <si>
    <t>4201.0011.0131104</t>
  </si>
  <si>
    <t>4201.0011.0131113</t>
  </si>
  <si>
    <t>4201.0011.0131119</t>
  </si>
  <si>
    <t>4201.0011.0131127</t>
  </si>
  <si>
    <t>4201.0011.0131150</t>
  </si>
  <si>
    <t>4201.0011.01312003</t>
  </si>
  <si>
    <t>4201.0011.01312031</t>
  </si>
  <si>
    <t>4201.0011.01312049</t>
  </si>
  <si>
    <t>4201.0011.01312058</t>
  </si>
  <si>
    <t>4201.0011.0150909</t>
  </si>
  <si>
    <t>4201.0011.0150916</t>
  </si>
  <si>
    <t>4201.0011.0151128</t>
  </si>
  <si>
    <t>4201.0011.01512021</t>
  </si>
  <si>
    <t>4201.0011.01512027</t>
  </si>
  <si>
    <t>4201.0011.01512043</t>
  </si>
  <si>
    <t>4201.0011.01512062</t>
  </si>
  <si>
    <t>4201.0011.0191139</t>
  </si>
  <si>
    <t>4201.0011.0241007</t>
  </si>
  <si>
    <t>4201.0011.02412022</t>
  </si>
  <si>
    <t>4201.0011.02412035</t>
  </si>
  <si>
    <t>4201.0011.0260847</t>
  </si>
  <si>
    <t>4201.0011.0261198</t>
  </si>
  <si>
    <t>4201.0011.0280913</t>
  </si>
  <si>
    <t>4201.0011.0280915</t>
  </si>
  <si>
    <t>4201.0011.0280919</t>
  </si>
  <si>
    <t>4201.0011.0280921</t>
  </si>
  <si>
    <t>4201.0011.0280926</t>
  </si>
  <si>
    <t>4201.0011.0280927</t>
  </si>
  <si>
    <t>4201.0011.0280930</t>
  </si>
  <si>
    <t>4201.0011.0281005</t>
  </si>
  <si>
    <t>4201.0011.0281006</t>
  </si>
  <si>
    <t>4201.0011.0281011</t>
  </si>
  <si>
    <t>4201.0011.0281013</t>
  </si>
  <si>
    <t>4201.0011.0281015</t>
  </si>
  <si>
    <t>4201.0011.0281020</t>
  </si>
  <si>
    <t>4201.0011.0281034</t>
  </si>
  <si>
    <t>4201.0011.0281103</t>
  </si>
  <si>
    <t>4201.0011.0281110</t>
  </si>
  <si>
    <t>4201.0011.0281116</t>
  </si>
  <si>
    <t>4201.0011.0281130</t>
  </si>
  <si>
    <t>4201.0011.0281131</t>
  </si>
  <si>
    <t>4201.0011.0281132</t>
  </si>
  <si>
    <t>4201.0011.0281133</t>
  </si>
  <si>
    <t>4201.0011.0281134</t>
  </si>
  <si>
    <t>4201.0011.0281135</t>
  </si>
  <si>
    <t>4201.0011.0281136</t>
  </si>
  <si>
    <t>4201.0011.0281140</t>
  </si>
  <si>
    <t>4201.0011.0281141</t>
  </si>
  <si>
    <t>4201.0011.0281144</t>
  </si>
  <si>
    <t>4201.0011.0281145</t>
  </si>
  <si>
    <t>4201.0011.0281148</t>
  </si>
  <si>
    <t>4201.0011.0281149</t>
  </si>
  <si>
    <t>4201.0011.0281155</t>
  </si>
  <si>
    <t>4201.0011.0281156</t>
  </si>
  <si>
    <t>4201.0011.0281157</t>
  </si>
  <si>
    <t>4201.0011.0281169</t>
  </si>
  <si>
    <t>4201.0011.0281173</t>
  </si>
  <si>
    <t>4201.0011.0281174</t>
  </si>
  <si>
    <t>4201.0011.0281199</t>
  </si>
  <si>
    <t>4201.0011.02812008</t>
  </si>
  <si>
    <t>4201.0011.02812009</t>
  </si>
  <si>
    <t>4201.0011.02812011</t>
  </si>
  <si>
    <t>4201.0011.02812013</t>
  </si>
  <si>
    <t>4201.0011.02812016</t>
  </si>
  <si>
    <t>4201.0011.02812018</t>
  </si>
  <si>
    <t>4201.0011.02812019</t>
  </si>
  <si>
    <t>4201.0011.02812020</t>
  </si>
  <si>
    <t>4201.0011.02812026</t>
  </si>
  <si>
    <t>4201.0011.02812032</t>
  </si>
  <si>
    <t>4201.0011.02812033</t>
  </si>
  <si>
    <t>4201.0011.02812036</t>
  </si>
  <si>
    <t>4201.0011.02812045</t>
  </si>
  <si>
    <t>4201.0011.02812047</t>
  </si>
  <si>
    <t>4201.0011.02812048</t>
  </si>
  <si>
    <t>4201.0011.02812050</t>
  </si>
  <si>
    <t>4201.0011.02812052</t>
  </si>
  <si>
    <t>4201.0011.02812055</t>
  </si>
  <si>
    <t>4201.0011.02812056</t>
  </si>
  <si>
    <t>4201.0011.02812057</t>
  </si>
  <si>
    <t>4201.0011.02812099</t>
  </si>
  <si>
    <t>4201.0011.0350933</t>
  </si>
  <si>
    <t>4201.0011.0351002</t>
  </si>
  <si>
    <t>4201.0011.0400928</t>
  </si>
  <si>
    <t>4201.0011.0400932</t>
  </si>
  <si>
    <t>4201.0011.0411008</t>
  </si>
  <si>
    <t>4201.0011.04112025</t>
  </si>
  <si>
    <t>4201.0011.0480753</t>
  </si>
  <si>
    <t>4201.0011.0480901</t>
  </si>
  <si>
    <t>4201.0011.0480906</t>
  </si>
  <si>
    <t>4201.0011.0480912</t>
  </si>
  <si>
    <t>4201.0011.0480914</t>
  </si>
  <si>
    <t>4201.0011.0480918</t>
  </si>
  <si>
    <t>4201.0011.0480922</t>
  </si>
  <si>
    <t>4201.0011.0480925</t>
  </si>
  <si>
    <t>4201.0011.0481001</t>
  </si>
  <si>
    <t>4201.0011.0481012</t>
  </si>
  <si>
    <t>4201.0011.0481016</t>
  </si>
  <si>
    <t>4201.0011.0481023</t>
  </si>
  <si>
    <t>4201.0011.0481024</t>
  </si>
  <si>
    <t>4201.0011.0481101</t>
  </si>
  <si>
    <t>4201.0011.0481105</t>
  </si>
  <si>
    <t>4201.0011.0481106</t>
  </si>
  <si>
    <t>4201.0011.0481107</t>
  </si>
  <si>
    <t>4201.0011.0481109</t>
  </si>
  <si>
    <t>4201.0011.0481114</t>
  </si>
  <si>
    <t>4201.0011.0481117</t>
  </si>
  <si>
    <t>4201.0011.0481118</t>
  </si>
  <si>
    <t>4201.0011.0481124</t>
  </si>
  <si>
    <t>4201.0011.0481153</t>
  </si>
  <si>
    <t>4201.0011.0481159</t>
  </si>
  <si>
    <t>4201.0011.0481160</t>
  </si>
  <si>
    <t>4201.0011.0481161</t>
  </si>
  <si>
    <t>4201.0011.0481163</t>
  </si>
  <si>
    <t>4201.0011.0481166</t>
  </si>
  <si>
    <t>4201.0011.04812004</t>
  </si>
  <si>
    <t>4201.0011.04812005</t>
  </si>
  <si>
    <t>4201.0011.0510862</t>
  </si>
  <si>
    <t>4201.0011.0510863</t>
  </si>
  <si>
    <t>4201.0011.0510902</t>
  </si>
  <si>
    <t>4201.0011.0511017</t>
  </si>
  <si>
    <t>4201.0011.0511152</t>
  </si>
  <si>
    <t>4201.0011.0540911</t>
  </si>
  <si>
    <t>4201.0011.0541171</t>
  </si>
  <si>
    <t>4201.0011.05412002</t>
  </si>
  <si>
    <t>4201.0011.0550824</t>
  </si>
  <si>
    <t>4201.0011.0560920</t>
  </si>
  <si>
    <t>4201.0011.0561111</t>
  </si>
  <si>
    <t>4201.0011.0561112</t>
  </si>
  <si>
    <t>4201.0011.0561151</t>
  </si>
  <si>
    <t>4201.0011.0561158</t>
  </si>
  <si>
    <t>4201.0011.0561164</t>
  </si>
  <si>
    <t>4201.0011.0561170</t>
  </si>
  <si>
    <t>4201.0011.05612014</t>
  </si>
  <si>
    <t>4201.0011.05612015</t>
  </si>
  <si>
    <t>4201.0011.0580817</t>
  </si>
  <si>
    <t>4201.0011.0581003</t>
  </si>
  <si>
    <t>4201.0011.0581009</t>
  </si>
  <si>
    <t>4201.0011.0581126</t>
  </si>
  <si>
    <t>4201.0011.0600702</t>
  </si>
  <si>
    <t>4201.0011.0600704</t>
  </si>
  <si>
    <t>4201.0011.0600706</t>
  </si>
  <si>
    <t>4201.0011.0600708</t>
  </si>
  <si>
    <t>4201.0011.0600710</t>
  </si>
  <si>
    <t>4201.0011.0600711</t>
  </si>
  <si>
    <t>4201.0011.0600907</t>
  </si>
  <si>
    <t>4201.0011.0630910</t>
  </si>
  <si>
    <t>4201.0011.0631115</t>
  </si>
  <si>
    <t>4201.0011.0631201</t>
  </si>
  <si>
    <t>4201.0011.06312029</t>
  </si>
  <si>
    <t>4201.0011.06312051</t>
  </si>
  <si>
    <t>4201.0011.0651021</t>
  </si>
  <si>
    <t>4201.0011.0651025</t>
  </si>
  <si>
    <t>4201.0011.0651102</t>
  </si>
  <si>
    <t>4201.0011.0701022</t>
  </si>
  <si>
    <t>4201.0011.0701122</t>
  </si>
  <si>
    <t>4201.0011.0731138</t>
  </si>
  <si>
    <t>4201.0011.07312054</t>
  </si>
  <si>
    <t>4201.0011.0830924</t>
  </si>
  <si>
    <t>4201.0011.0831120</t>
  </si>
  <si>
    <t>4201.0011.0881108</t>
  </si>
  <si>
    <t>4201.0011.0881123</t>
  </si>
  <si>
    <t>4201.0011.0901121</t>
  </si>
  <si>
    <t>4201.0011.0901142</t>
  </si>
  <si>
    <t>4201.0011.0911125</t>
  </si>
  <si>
    <t>4201.0011.0921147</t>
  </si>
  <si>
    <t>4201.0011.0991129</t>
  </si>
  <si>
    <t>4201.0011.1021146</t>
  </si>
  <si>
    <t>4201.0011.1031143</t>
  </si>
  <si>
    <t>4201.0011.10412034</t>
  </si>
  <si>
    <t>4201.0011.10512037</t>
  </si>
  <si>
    <t>4201.0011.10512038</t>
  </si>
  <si>
    <t>4201.0011.10512039</t>
  </si>
  <si>
    <t>4201.0011.10512060</t>
  </si>
  <si>
    <t>4201.0011.10612040</t>
  </si>
  <si>
    <t>4201.0011.10612053</t>
  </si>
  <si>
    <t>4201.0011.1121154</t>
  </si>
  <si>
    <t>4201.0011.1161162</t>
  </si>
  <si>
    <t>4201.0011.1171165</t>
  </si>
  <si>
    <t>4201.0011.1171167</t>
  </si>
  <si>
    <t>4201.0011.1171168</t>
  </si>
  <si>
    <t>4201.0011.11712010</t>
  </si>
  <si>
    <t>4201.0011.11712023</t>
  </si>
  <si>
    <t>4201.0011.1191172</t>
  </si>
  <si>
    <t>4201.0011.1201175</t>
  </si>
  <si>
    <t>4201.0011.12812012</t>
  </si>
  <si>
    <t>4201.0011.12912007</t>
  </si>
  <si>
    <t>4201.0011.14512017</t>
  </si>
  <si>
    <t>4201.0011.14912041</t>
  </si>
  <si>
    <t>4201.0011.15012024</t>
  </si>
  <si>
    <t>4201.0011.15212028</t>
  </si>
  <si>
    <t>4201.0011.15212059</t>
  </si>
  <si>
    <t>4201.0011.15312030</t>
  </si>
  <si>
    <t>4201.0011.15712042</t>
  </si>
  <si>
    <t>4201.0011.16012044</t>
  </si>
  <si>
    <t>4201.0011.16409005</t>
  </si>
  <si>
    <t>4201.0011.R000000</t>
  </si>
  <si>
    <t>4201.0012.06312006</t>
  </si>
  <si>
    <t>4201.0012.002</t>
  </si>
  <si>
    <t>4201.0012.0050852</t>
  </si>
  <si>
    <t>4201.0012.0050905</t>
  </si>
  <si>
    <t>4201.0012.00712046</t>
  </si>
  <si>
    <t>4201.0012.0081014</t>
  </si>
  <si>
    <t>4201.0012.0101019</t>
  </si>
  <si>
    <t>4201.0012.0101137</t>
  </si>
  <si>
    <t>4201.0012.0120832</t>
  </si>
  <si>
    <t>4201.0012.0130903</t>
  </si>
  <si>
    <t>4201.0012.0130904</t>
  </si>
  <si>
    <t>4201.0012.0130908</t>
  </si>
  <si>
    <t>4201.0012.0130923</t>
  </si>
  <si>
    <t>4201.0012.0130929</t>
  </si>
  <si>
    <t>4201.0012.0130931</t>
  </si>
  <si>
    <t>4201.0012.0131004</t>
  </si>
  <si>
    <t>4201.0012.0131010</t>
  </si>
  <si>
    <t>4201.0012.0131018</t>
  </si>
  <si>
    <t>4201.0012.0131104</t>
  </si>
  <si>
    <t>4201.0012.0131113</t>
  </si>
  <si>
    <t>4201.0012.0131119</t>
  </si>
  <si>
    <t>4201.0012.0131127</t>
  </si>
  <si>
    <t>4201.0012.0131150</t>
  </si>
  <si>
    <t>4201.0012.01312003</t>
  </si>
  <si>
    <t>4201.0012.01312031</t>
  </si>
  <si>
    <t>4201.0012.01312049</t>
  </si>
  <si>
    <t>4201.0012.01312058</t>
  </si>
  <si>
    <t>4201.0012.0150909</t>
  </si>
  <si>
    <t>4201.0012.0150916</t>
  </si>
  <si>
    <t>4201.0012.0151128</t>
  </si>
  <si>
    <t>4201.0012.01512021</t>
  </si>
  <si>
    <t>4201.0012.01512027</t>
  </si>
  <si>
    <t>4201.0012.01512043</t>
  </si>
  <si>
    <t>4201.0012.01512062</t>
  </si>
  <si>
    <t>4201.0012.0191139</t>
  </si>
  <si>
    <t>4201.0012.0241007</t>
  </si>
  <si>
    <t>4201.0012.02412022</t>
  </si>
  <si>
    <t>4201.0012.02412035</t>
  </si>
  <si>
    <t>4201.0012.0260847</t>
  </si>
  <si>
    <t>4201.0012.0261198</t>
  </si>
  <si>
    <t>4201.0012.0280913</t>
  </si>
  <si>
    <t>4201.0012.0280915</t>
  </si>
  <si>
    <t>4201.0012.0280919</t>
  </si>
  <si>
    <t>4201.0012.0280921</t>
  </si>
  <si>
    <t>4201.0012.0280926</t>
  </si>
  <si>
    <t>4201.0012.0280927</t>
  </si>
  <si>
    <t>4201.0012.0280930</t>
  </si>
  <si>
    <t>4201.0012.0281005</t>
  </si>
  <si>
    <t>4201.0012.0281006</t>
  </si>
  <si>
    <t>4201.0012.0281011</t>
  </si>
  <si>
    <t>4201.0012.0281013</t>
  </si>
  <si>
    <t>4201.0012.0281015</t>
  </si>
  <si>
    <t>4201.0012.0281020</t>
  </si>
  <si>
    <t>4201.0012.0281034</t>
  </si>
  <si>
    <t>4201.0012.0281103</t>
  </si>
  <si>
    <t>4201.0012.0281110</t>
  </si>
  <si>
    <t>4201.0012.0281116</t>
  </si>
  <si>
    <t>4201.0012.0281130</t>
  </si>
  <si>
    <t>4201.0012.0281131</t>
  </si>
  <si>
    <t>4201.0012.0281132</t>
  </si>
  <si>
    <t>4201.0012.0281133</t>
  </si>
  <si>
    <t>4201.0012.0281134</t>
  </si>
  <si>
    <t>4201.0012.0281135</t>
  </si>
  <si>
    <t>4201.0012.0281136</t>
  </si>
  <si>
    <t>4201.0012.0281140</t>
  </si>
  <si>
    <t>4201.0012.0281141</t>
  </si>
  <si>
    <t>4201.0012.0281144</t>
  </si>
  <si>
    <t>4201.0012.0281145</t>
  </si>
  <si>
    <t>4201.0012.0281148</t>
  </si>
  <si>
    <t>4201.0012.0281149</t>
  </si>
  <si>
    <t>4201.0012.0281155</t>
  </si>
  <si>
    <t>4201.0012.0281156</t>
  </si>
  <si>
    <t>4201.0012.0281157</t>
  </si>
  <si>
    <t>4201.0012.0281169</t>
  </si>
  <si>
    <t>4201.0012.0281173</t>
  </si>
  <si>
    <t>4201.0012.0281174</t>
  </si>
  <si>
    <t>4201.0012.0281199</t>
  </si>
  <si>
    <t>4201.0012.02812008</t>
  </si>
  <si>
    <t>4201.0012.02812009</t>
  </si>
  <si>
    <t>4201.0012.02812011</t>
  </si>
  <si>
    <t>4201.0012.02812013</t>
  </si>
  <si>
    <t>4201.0012.02812016</t>
  </si>
  <si>
    <t>4201.0012.02812018</t>
  </si>
  <si>
    <t>4201.0012.02812019</t>
  </si>
  <si>
    <t>4201.0012.02812020</t>
  </si>
  <si>
    <t>4201.0012.02812026</t>
  </si>
  <si>
    <t>4201.0012.02812032</t>
  </si>
  <si>
    <t>4201.0012.02812033</t>
  </si>
  <si>
    <t>4201.0012.02812036</t>
  </si>
  <si>
    <t>4201.0012.02812045</t>
  </si>
  <si>
    <t>4201.0012.02812047</t>
  </si>
  <si>
    <t>4201.0012.02812048</t>
  </si>
  <si>
    <t>4201.0012.02812050</t>
  </si>
  <si>
    <t>4201.0012.02812052</t>
  </si>
  <si>
    <t>4201.0012.02812055</t>
  </si>
  <si>
    <t>4201.0012.02812056</t>
  </si>
  <si>
    <t>4201.0012.02812057</t>
  </si>
  <si>
    <t>4201.0012.02812099</t>
  </si>
  <si>
    <t>4201.0012.0350933</t>
  </si>
  <si>
    <t>4201.0012.0351002</t>
  </si>
  <si>
    <t>4201.0012.0400928</t>
  </si>
  <si>
    <t>4201.0012.0400932</t>
  </si>
  <si>
    <t>4201.0012.0411008</t>
  </si>
  <si>
    <t>4201.0012.04112025</t>
  </si>
  <si>
    <t>4201.0012.0480753</t>
  </si>
  <si>
    <t>4201.0012.0480901</t>
  </si>
  <si>
    <t>4201.0012.0480906</t>
  </si>
  <si>
    <t>4201.0012.0480912</t>
  </si>
  <si>
    <t>4201.0012.0480914</t>
  </si>
  <si>
    <t>4201.0012.0480918</t>
  </si>
  <si>
    <t>4201.0012.0480922</t>
  </si>
  <si>
    <t>4201.0012.0480925</t>
  </si>
  <si>
    <t>4201.0012.0481001</t>
  </si>
  <si>
    <t>4201.0012.0481012</t>
  </si>
  <si>
    <t>4201.0012.0481016</t>
  </si>
  <si>
    <t>4201.0012.0481023</t>
  </si>
  <si>
    <t>4201.0012.0481024</t>
  </si>
  <si>
    <t>4201.0012.0481101</t>
  </si>
  <si>
    <t>4201.0012.0481105</t>
  </si>
  <si>
    <t>4201.0012.0481106</t>
  </si>
  <si>
    <t>4201.0012.0481107</t>
  </si>
  <si>
    <t>4201.0012.0481109</t>
  </si>
  <si>
    <t>4201.0012.0481114</t>
  </si>
  <si>
    <t>4201.0012.0481117</t>
  </si>
  <si>
    <t>4201.0012.0481118</t>
  </si>
  <si>
    <t>4201.0012.0481124</t>
  </si>
  <si>
    <t>4201.0012.0481153</t>
  </si>
  <si>
    <t>4201.0012.0481159</t>
  </si>
  <si>
    <t>4201.0012.0481160</t>
  </si>
  <si>
    <t>4201.0012.0481161</t>
  </si>
  <si>
    <t>4201.0012.0481163</t>
  </si>
  <si>
    <t>4201.0012.0481166</t>
  </si>
  <si>
    <t>4201.0012.04812004</t>
  </si>
  <si>
    <t>4201.0012.04812005</t>
  </si>
  <si>
    <t>4201.0012.0510862</t>
  </si>
  <si>
    <t>4201.0012.0510863</t>
  </si>
  <si>
    <t>4201.0012.0510902</t>
  </si>
  <si>
    <t>4201.0012.0511017</t>
  </si>
  <si>
    <t>4201.0012.0511152</t>
  </si>
  <si>
    <t>4201.0012.0540911</t>
  </si>
  <si>
    <t>4201.0012.0541171</t>
  </si>
  <si>
    <t>4201.0012.05412002</t>
  </si>
  <si>
    <t>4201.0012.0550824</t>
  </si>
  <si>
    <t>4201.0012.0560920</t>
  </si>
  <si>
    <t>4201.0012.0561111</t>
  </si>
  <si>
    <t>4201.0012.0561112</t>
  </si>
  <si>
    <t>4201.0012.0561151</t>
  </si>
  <si>
    <t>4201.0012.0561158</t>
  </si>
  <si>
    <t>4201.0012.0561164</t>
  </si>
  <si>
    <t>4201.0012.0561170</t>
  </si>
  <si>
    <t>4201.0012.05612014</t>
  </si>
  <si>
    <t>4201.0012.05612015</t>
  </si>
  <si>
    <t>4201.0012.0580817</t>
  </si>
  <si>
    <t>4201.0012.0581003</t>
  </si>
  <si>
    <t>4201.0012.0581009</t>
  </si>
  <si>
    <t>4201.0012.0581126</t>
  </si>
  <si>
    <t>4201.0012.0600702</t>
  </si>
  <si>
    <t>4201.0012.0600704</t>
  </si>
  <si>
    <t>4201.0012.0600706</t>
  </si>
  <si>
    <t>4201.0012.0600708</t>
  </si>
  <si>
    <t>4201.0012.0600710</t>
  </si>
  <si>
    <t>4201.0012.0600711</t>
  </si>
  <si>
    <t>4201.0012.0600907</t>
  </si>
  <si>
    <t>4201.0012.0630910</t>
  </si>
  <si>
    <t>4201.0012.0631115</t>
  </si>
  <si>
    <t>4201.0012.0631201</t>
  </si>
  <si>
    <t>4201.0012.06312029</t>
  </si>
  <si>
    <t>4201.0012.06312051</t>
  </si>
  <si>
    <t>4201.0012.0651021</t>
  </si>
  <si>
    <t>4201.0012.0651025</t>
  </si>
  <si>
    <t>4201.0012.0651102</t>
  </si>
  <si>
    <t>4201.0012.0701022</t>
  </si>
  <si>
    <t>4201.0012.0701122</t>
  </si>
  <si>
    <t>4201.0012.0731138</t>
  </si>
  <si>
    <t>4201.0012.07312054</t>
  </si>
  <si>
    <t>4201.0012.0830924</t>
  </si>
  <si>
    <t>4201.0012.0831120</t>
  </si>
  <si>
    <t>4201.0012.0881108</t>
  </si>
  <si>
    <t>4201.0012.0881123</t>
  </si>
  <si>
    <t>4201.0012.0901121</t>
  </si>
  <si>
    <t>4201.0012.0901142</t>
  </si>
  <si>
    <t>4201.0012.0911125</t>
  </si>
  <si>
    <t>4201.0012.0921147</t>
  </si>
  <si>
    <t>4201.0012.0991129</t>
  </si>
  <si>
    <t>4201.0012.1021146</t>
  </si>
  <si>
    <t>4201.0012.1031143</t>
  </si>
  <si>
    <t>4201.0012.10412034</t>
  </si>
  <si>
    <t>4201.0012.10512037</t>
  </si>
  <si>
    <t>4201.0012.10512038</t>
  </si>
  <si>
    <t>4201.0012.10512039</t>
  </si>
  <si>
    <t>4201.0012.10512060</t>
  </si>
  <si>
    <t>4201.0012.10612040</t>
  </si>
  <si>
    <t>4201.0012.10612053</t>
  </si>
  <si>
    <t>4201.0012.1121154</t>
  </si>
  <si>
    <t>4201.0012.1161162</t>
  </si>
  <si>
    <t>4201.0012.1171165</t>
  </si>
  <si>
    <t>4201.0012.1171167</t>
  </si>
  <si>
    <t>4201.0012.1171168</t>
  </si>
  <si>
    <t>4201.0012.11712010</t>
  </si>
  <si>
    <t>4201.0012.11712023</t>
  </si>
  <si>
    <t>4201.0012.1191172</t>
  </si>
  <si>
    <t>4201.0012.1201175</t>
  </si>
  <si>
    <t>4201.0012.12812012</t>
  </si>
  <si>
    <t>4201.0012.12912007</t>
  </si>
  <si>
    <t>4201.0012.14512017</t>
  </si>
  <si>
    <t>4201.0012.14912041</t>
  </si>
  <si>
    <t>4201.0012.15012024</t>
  </si>
  <si>
    <t>4201.0012.15212028</t>
  </si>
  <si>
    <t>4201.0012.15212059</t>
  </si>
  <si>
    <t>4201.0012.15312030</t>
  </si>
  <si>
    <t>4201.0012.15712042</t>
  </si>
  <si>
    <t>4201.0012.16012044</t>
  </si>
  <si>
    <t>4201.0012.16409005</t>
  </si>
  <si>
    <t>4201.0012.R000000</t>
  </si>
  <si>
    <t>4201.0013.06312006</t>
  </si>
  <si>
    <t>4201.0013.002</t>
  </si>
  <si>
    <t>4201.0013.0050852</t>
  </si>
  <si>
    <t>4201.0013.0050905</t>
  </si>
  <si>
    <t>4201.0013.00712046</t>
  </si>
  <si>
    <t>4201.0013.0081014</t>
  </si>
  <si>
    <t>4201.0013.0101019</t>
  </si>
  <si>
    <t>4201.0013.0101137</t>
  </si>
  <si>
    <t>4201.0013.0120832</t>
  </si>
  <si>
    <t>4201.0013.0130903</t>
  </si>
  <si>
    <t>4201.0013.0130904</t>
  </si>
  <si>
    <t>4201.0013.0130908</t>
  </si>
  <si>
    <t>4201.0013.0130923</t>
  </si>
  <si>
    <t>4201.0013.0130929</t>
  </si>
  <si>
    <t>4201.0013.0130931</t>
  </si>
  <si>
    <t>4201.0013.0131004</t>
  </si>
  <si>
    <t>4201.0013.0131010</t>
  </si>
  <si>
    <t>4201.0013.0131018</t>
  </si>
  <si>
    <t>4201.0013.0131104</t>
  </si>
  <si>
    <t>4201.0013.0131113</t>
  </si>
  <si>
    <t>4201.0013.0131119</t>
  </si>
  <si>
    <t>4201.0013.0131127</t>
  </si>
  <si>
    <t>4201.0013.0131150</t>
  </si>
  <si>
    <t>4201.0013.01312003</t>
  </si>
  <si>
    <t>4201.0013.01312031</t>
  </si>
  <si>
    <t>4201.0013.01312049</t>
  </si>
  <si>
    <t>4201.0013.01312058</t>
  </si>
  <si>
    <t>4201.0013.0150909</t>
  </si>
  <si>
    <t>4201.0013.0150916</t>
  </si>
  <si>
    <t>4201.0013.0151128</t>
  </si>
  <si>
    <t>4201.0013.01512021</t>
  </si>
  <si>
    <t>4201.0013.01512027</t>
  </si>
  <si>
    <t>4201.0013.01512043</t>
  </si>
  <si>
    <t>4201.0013.01512062</t>
  </si>
  <si>
    <t>4201.0013.0191139</t>
  </si>
  <si>
    <t>4201.0013.0241007</t>
  </si>
  <si>
    <t>4201.0013.02412022</t>
  </si>
  <si>
    <t>4201.0013.02412035</t>
  </si>
  <si>
    <t>4201.0013.0260847</t>
  </si>
  <si>
    <t>4201.0013.0261198</t>
  </si>
  <si>
    <t>4201.0013.0280913</t>
  </si>
  <si>
    <t>4201.0013.0280915</t>
  </si>
  <si>
    <t>4201.0013.0280919</t>
  </si>
  <si>
    <t>4201.0013.0280921</t>
  </si>
  <si>
    <t>4201.0013.0280926</t>
  </si>
  <si>
    <t>4201.0013.0280927</t>
  </si>
  <si>
    <t>4201.0013.0280930</t>
  </si>
  <si>
    <t>4201.0013.0281005</t>
  </si>
  <si>
    <t>4201.0013.0281006</t>
  </si>
  <si>
    <t>4201.0013.0281011</t>
  </si>
  <si>
    <t>4201.0013.0281013</t>
  </si>
  <si>
    <t>4201.0013.0281015</t>
  </si>
  <si>
    <t>4201.0013.0281020</t>
  </si>
  <si>
    <t>4201.0013.0281034</t>
  </si>
  <si>
    <t>4201.0013.0281103</t>
  </si>
  <si>
    <t>4201.0013.0281110</t>
  </si>
  <si>
    <t>4201.0013.0281116</t>
  </si>
  <si>
    <t>4201.0013.0281130</t>
  </si>
  <si>
    <t>4201.0013.0281131</t>
  </si>
  <si>
    <t>4201.0013.0281132</t>
  </si>
  <si>
    <t>4201.0013.0281133</t>
  </si>
  <si>
    <t>4201.0013.0281134</t>
  </si>
  <si>
    <t>4201.0013.0281135</t>
  </si>
  <si>
    <t>4201.0013.0281136</t>
  </si>
  <si>
    <t>4201.0013.0281140</t>
  </si>
  <si>
    <t>4201.0013.0281141</t>
  </si>
  <si>
    <t>4201.0013.0281144</t>
  </si>
  <si>
    <t>4201.0013.0281145</t>
  </si>
  <si>
    <t>4201.0013.0281148</t>
  </si>
  <si>
    <t>4201.0013.0281149</t>
  </si>
  <si>
    <t>4201.0013.0281155</t>
  </si>
  <si>
    <t>4201.0013.0281156</t>
  </si>
  <si>
    <t>4201.0013.0281157</t>
  </si>
  <si>
    <t>4201.0013.0281169</t>
  </si>
  <si>
    <t>4201.0013.0281173</t>
  </si>
  <si>
    <t>4201.0013.0281174</t>
  </si>
  <si>
    <t>4201.0013.0281199</t>
  </si>
  <si>
    <t>4201.0013.02812008</t>
  </si>
  <si>
    <t>4201.0013.02812009</t>
  </si>
  <si>
    <t>4201.0013.02812011</t>
  </si>
  <si>
    <t>4201.0013.02812013</t>
  </si>
  <si>
    <t>4201.0013.02812016</t>
  </si>
  <si>
    <t>4201.0013.02812018</t>
  </si>
  <si>
    <t>4201.0013.02812019</t>
  </si>
  <si>
    <t>4201.0013.02812020</t>
  </si>
  <si>
    <t>4201.0013.02812026</t>
  </si>
  <si>
    <t>4201.0013.02812032</t>
  </si>
  <si>
    <t>4201.0013.02812033</t>
  </si>
  <si>
    <t>4201.0013.02812036</t>
  </si>
  <si>
    <t>4201.0013.02812045</t>
  </si>
  <si>
    <t>4201.0013.02812047</t>
  </si>
  <si>
    <t>4201.0013.02812048</t>
  </si>
  <si>
    <t>4201.0013.02812050</t>
  </si>
  <si>
    <t>4201.0013.02812052</t>
  </si>
  <si>
    <t>4201.0013.02812055</t>
  </si>
  <si>
    <t>4201.0013.02812056</t>
  </si>
  <si>
    <t>4201.0013.02812057</t>
  </si>
  <si>
    <t>4201.0013.02812099</t>
  </si>
  <si>
    <t>4201.0013.0350933</t>
  </si>
  <si>
    <t>4201.0013.0351002</t>
  </si>
  <si>
    <t>4201.0013.0400928</t>
  </si>
  <si>
    <t>4201.0013.0400932</t>
  </si>
  <si>
    <t>4201.0013.0411008</t>
  </si>
  <si>
    <t>4201.0013.04112025</t>
  </si>
  <si>
    <t>4201.0013.0480753</t>
  </si>
  <si>
    <t>4201.0013.0480901</t>
  </si>
  <si>
    <t>4201.0013.0480906</t>
  </si>
  <si>
    <t>4201.0013.0480912</t>
  </si>
  <si>
    <t>4201.0013.0480914</t>
  </si>
  <si>
    <t>4201.0013.0480918</t>
  </si>
  <si>
    <t>4201.0013.0480922</t>
  </si>
  <si>
    <t>4201.0013.0480925</t>
  </si>
  <si>
    <t>4201.0013.0481001</t>
  </si>
  <si>
    <t>4201.0013.0481012</t>
  </si>
  <si>
    <t>4201.0013.0481016</t>
  </si>
  <si>
    <t>4201.0013.0481023</t>
  </si>
  <si>
    <t>4201.0013.0481024</t>
  </si>
  <si>
    <t>4201.0013.0481101</t>
  </si>
  <si>
    <t>4201.0013.0481105</t>
  </si>
  <si>
    <t>4201.0013.0481106</t>
  </si>
  <si>
    <t>4201.0013.0481107</t>
  </si>
  <si>
    <t>4201.0013.0481109</t>
  </si>
  <si>
    <t>4201.0013.0481114</t>
  </si>
  <si>
    <t>4201.0013.0481117</t>
  </si>
  <si>
    <t>4201.0013.0481118</t>
  </si>
  <si>
    <t>4201.0013.0481124</t>
  </si>
  <si>
    <t>4201.0013.0481153</t>
  </si>
  <si>
    <t>4201.0013.0481159</t>
  </si>
  <si>
    <t>4201.0013.0481160</t>
  </si>
  <si>
    <t>4201.0013.0481161</t>
  </si>
  <si>
    <t>4201.0013.0481163</t>
  </si>
  <si>
    <t>4201.0013.0481166</t>
  </si>
  <si>
    <t>4201.0013.04812004</t>
  </si>
  <si>
    <t>4201.0013.04812005</t>
  </si>
  <si>
    <t>4201.0013.0510862</t>
  </si>
  <si>
    <t>4201.0013.0510863</t>
  </si>
  <si>
    <t>4201.0013.0510902</t>
  </si>
  <si>
    <t>4201.0013.0511017</t>
  </si>
  <si>
    <t>4201.0013.0511152</t>
  </si>
  <si>
    <t>4201.0013.0540911</t>
  </si>
  <si>
    <t>4201.0013.0541171</t>
  </si>
  <si>
    <t>4201.0013.05412002</t>
  </si>
  <si>
    <t>4201.0013.0550824</t>
  </si>
  <si>
    <t>4201.0013.0560920</t>
  </si>
  <si>
    <t>4201.0013.0561111</t>
  </si>
  <si>
    <t>4201.0013.0561112</t>
  </si>
  <si>
    <t>4201.0013.0561151</t>
  </si>
  <si>
    <t>4201.0013.0561158</t>
  </si>
  <si>
    <t>4201.0013.0561164</t>
  </si>
  <si>
    <t>4201.0013.0561170</t>
  </si>
  <si>
    <t>4201.0013.05612014</t>
  </si>
  <si>
    <t>4201.0013.05612015</t>
  </si>
  <si>
    <t>4201.0013.0580817</t>
  </si>
  <si>
    <t>4201.0013.0581003</t>
  </si>
  <si>
    <t>4201.0013.0581009</t>
  </si>
  <si>
    <t>4201.0013.0581126</t>
  </si>
  <si>
    <t>4201.0013.0600702</t>
  </si>
  <si>
    <t>4201.0013.0600704</t>
  </si>
  <si>
    <t>4201.0013.0600706</t>
  </si>
  <si>
    <t>4201.0013.0600708</t>
  </si>
  <si>
    <t>4201.0013.0600710</t>
  </si>
  <si>
    <t>4201.0013.0600711</t>
  </si>
  <si>
    <t>4201.0013.0600907</t>
  </si>
  <si>
    <t>4201.0013.0630910</t>
  </si>
  <si>
    <t>4201.0013.0631115</t>
  </si>
  <si>
    <t>4201.0013.0631201</t>
  </si>
  <si>
    <t>4201.0013.06312029</t>
  </si>
  <si>
    <t>4201.0013.06312051</t>
  </si>
  <si>
    <t>4201.0013.0651021</t>
  </si>
  <si>
    <t>4201.0013.0651025</t>
  </si>
  <si>
    <t>4201.0013.0651102</t>
  </si>
  <si>
    <t>4201.0013.0701022</t>
  </si>
  <si>
    <t>4201.0013.0701122</t>
  </si>
  <si>
    <t>4201.0013.0731138</t>
  </si>
  <si>
    <t>4201.0013.07312054</t>
  </si>
  <si>
    <t>4201.0013.0830924</t>
  </si>
  <si>
    <t>4201.0013.0831120</t>
  </si>
  <si>
    <t>4201.0013.0881108</t>
  </si>
  <si>
    <t>4201.0013.0881123</t>
  </si>
  <si>
    <t>4201.0013.0901121</t>
  </si>
  <si>
    <t>4201.0013.0901142</t>
  </si>
  <si>
    <t>4201.0013.0911125</t>
  </si>
  <si>
    <t>4201.0013.0921147</t>
  </si>
  <si>
    <t>4201.0013.0991129</t>
  </si>
  <si>
    <t>4201.0013.1021146</t>
  </si>
  <si>
    <t>4201.0013.1031143</t>
  </si>
  <si>
    <t>4201.0013.10412034</t>
  </si>
  <si>
    <t>4201.0013.10512037</t>
  </si>
  <si>
    <t>4201.0013.10512038</t>
  </si>
  <si>
    <t>4201.0013.10512039</t>
  </si>
  <si>
    <t>4201.0013.10512060</t>
  </si>
  <si>
    <t>4201.0013.10612040</t>
  </si>
  <si>
    <t>4201.0013.10612053</t>
  </si>
  <si>
    <t>4201.0013.1121154</t>
  </si>
  <si>
    <t>4201.0013.1161162</t>
  </si>
  <si>
    <t>4201.0013.1171165</t>
  </si>
  <si>
    <t>4201.0013.1171167</t>
  </si>
  <si>
    <t>4201.0013.1171168</t>
  </si>
  <si>
    <t>4201.0013.11712010</t>
  </si>
  <si>
    <t>4201.0013.11712023</t>
  </si>
  <si>
    <t>4201.0013.1191172</t>
  </si>
  <si>
    <t>4201.0013.1201175</t>
  </si>
  <si>
    <t>4201.0013.12812012</t>
  </si>
  <si>
    <t>4201.0013.12912007</t>
  </si>
  <si>
    <t>4201.0013.14512017</t>
  </si>
  <si>
    <t>4201.0013.14912041</t>
  </si>
  <si>
    <t>4201.0013.15012024</t>
  </si>
  <si>
    <t>4201.0013.15212028</t>
  </si>
  <si>
    <t>4201.0013.15212059</t>
  </si>
  <si>
    <t>4201.0013.15312030</t>
  </si>
  <si>
    <t>4201.0013.15712042</t>
  </si>
  <si>
    <t>4201.0013.16012044</t>
  </si>
  <si>
    <t>4201.0013.16409005</t>
  </si>
  <si>
    <t>4201.0013.R000000</t>
  </si>
  <si>
    <t>4201.0014.06312006</t>
  </si>
  <si>
    <t>4201.0014.002</t>
  </si>
  <si>
    <t>4201.0014.0050852</t>
  </si>
  <si>
    <t>4201.0014.0050905</t>
  </si>
  <si>
    <t>4201.0014.00712046</t>
  </si>
  <si>
    <t>4201.0014.0081014</t>
  </si>
  <si>
    <t>4201.0014.0101019</t>
  </si>
  <si>
    <t>4201.0014.0101137</t>
  </si>
  <si>
    <t>4201.0014.0120832</t>
  </si>
  <si>
    <t>4201.0014.0130903</t>
  </si>
  <si>
    <t>4201.0014.0130904</t>
  </si>
  <si>
    <t>4201.0014.0130908</t>
  </si>
  <si>
    <t>4201.0014.0130923</t>
  </si>
  <si>
    <t>4201.0014.0130929</t>
  </si>
  <si>
    <t>4201.0014.0130931</t>
  </si>
  <si>
    <t>4201.0014.0131004</t>
  </si>
  <si>
    <t>4201.0014.0131010</t>
  </si>
  <si>
    <t>4201.0014.0131018</t>
  </si>
  <si>
    <t>4201.0014.0131104</t>
  </si>
  <si>
    <t>4201.0014.0131113</t>
  </si>
  <si>
    <t>4201.0014.0131119</t>
  </si>
  <si>
    <t>4201.0014.0131127</t>
  </si>
  <si>
    <t>4201.0014.0131150</t>
  </si>
  <si>
    <t>4201.0014.01312003</t>
  </si>
  <si>
    <t>4201.0014.01312031</t>
  </si>
  <si>
    <t>4201.0014.01312049</t>
  </si>
  <si>
    <t>4201.0014.01312058</t>
  </si>
  <si>
    <t>4201.0014.0150909</t>
  </si>
  <si>
    <t>4201.0014.0150916</t>
  </si>
  <si>
    <t>4201.0014.0151128</t>
  </si>
  <si>
    <t>4201.0014.01512021</t>
  </si>
  <si>
    <t>4201.0014.01512027</t>
  </si>
  <si>
    <t>4201.0014.01512043</t>
  </si>
  <si>
    <t>4201.0014.01512062</t>
  </si>
  <si>
    <t>4201.0014.0191139</t>
  </si>
  <si>
    <t>4201.0014.0241007</t>
  </si>
  <si>
    <t>4201.0014.02412022</t>
  </si>
  <si>
    <t>4201.0014.02412035</t>
  </si>
  <si>
    <t>4201.0014.0260847</t>
  </si>
  <si>
    <t>4201.0014.0261198</t>
  </si>
  <si>
    <t>4201.0014.0280913</t>
  </si>
  <si>
    <t>4201.0014.0280915</t>
  </si>
  <si>
    <t>4201.0014.0280919</t>
  </si>
  <si>
    <t>4201.0014.0280921</t>
  </si>
  <si>
    <t>4201.0014.0280926</t>
  </si>
  <si>
    <t>4201.0014.0280927</t>
  </si>
  <si>
    <t>4201.0014.0280930</t>
  </si>
  <si>
    <t>4201.0014.0281005</t>
  </si>
  <si>
    <t>4201.0014.0281006</t>
  </si>
  <si>
    <t>4201.0014.0281011</t>
  </si>
  <si>
    <t>4201.0014.0281013</t>
  </si>
  <si>
    <t>4201.0014.0281015</t>
  </si>
  <si>
    <t>4201.0014.0281020</t>
  </si>
  <si>
    <t>4201.0014.0281034</t>
  </si>
  <si>
    <t>4201.0014.0281103</t>
  </si>
  <si>
    <t>4201.0014.0281110</t>
  </si>
  <si>
    <t>4201.0014.0281116</t>
  </si>
  <si>
    <t>4201.0014.0281130</t>
  </si>
  <si>
    <t>4201.0014.0281131</t>
  </si>
  <si>
    <t>4201.0014.0281132</t>
  </si>
  <si>
    <t>4201.0014.0281133</t>
  </si>
  <si>
    <t>4201.0014.0281134</t>
  </si>
  <si>
    <t>4201.0014.0281135</t>
  </si>
  <si>
    <t>4201.0014.0281136</t>
  </si>
  <si>
    <t>4201.0014.0281140</t>
  </si>
  <si>
    <t>4201.0014.0281141</t>
  </si>
  <si>
    <t>4201.0014.0281144</t>
  </si>
  <si>
    <t>4201.0014.0281145</t>
  </si>
  <si>
    <t>4201.0014.0281148</t>
  </si>
  <si>
    <t>4201.0014.0281149</t>
  </si>
  <si>
    <t>4201.0014.0281155</t>
  </si>
  <si>
    <t>4201.0014.0281156</t>
  </si>
  <si>
    <t>4201.0014.0281157</t>
  </si>
  <si>
    <t>4201.0014.0281169</t>
  </si>
  <si>
    <t>4201.0014.0281173</t>
  </si>
  <si>
    <t>4201.0014.0281174</t>
  </si>
  <si>
    <t>4201.0014.0281199</t>
  </si>
  <si>
    <t>4201.0014.02812008</t>
  </si>
  <si>
    <t>4201.0014.02812009</t>
  </si>
  <si>
    <t>4201.0014.02812011</t>
  </si>
  <si>
    <t>4201.0014.02812013</t>
  </si>
  <si>
    <t>4201.0014.02812016</t>
  </si>
  <si>
    <t>4201.0014.02812018</t>
  </si>
  <si>
    <t>4201.0014.02812019</t>
  </si>
  <si>
    <t>4201.0014.02812020</t>
  </si>
  <si>
    <t>4201.0014.02812026</t>
  </si>
  <si>
    <t>4201.0014.02812032</t>
  </si>
  <si>
    <t>4201.0014.02812033</t>
  </si>
  <si>
    <t>4201.0014.02812036</t>
  </si>
  <si>
    <t>4201.0014.02812045</t>
  </si>
  <si>
    <t>4201.0014.02812047</t>
  </si>
  <si>
    <t>4201.0014.02812048</t>
  </si>
  <si>
    <t>4201.0014.02812050</t>
  </si>
  <si>
    <t>4201.0014.02812052</t>
  </si>
  <si>
    <t>4201.0014.02812055</t>
  </si>
  <si>
    <t>4201.0014.02812056</t>
  </si>
  <si>
    <t>4201.0014.02812057</t>
  </si>
  <si>
    <t>4201.0014.02812099</t>
  </si>
  <si>
    <t>4201.0014.0350933</t>
  </si>
  <si>
    <t>4201.0014.0351002</t>
  </si>
  <si>
    <t>4201.0014.0400928</t>
  </si>
  <si>
    <t>4201.0014.0400932</t>
  </si>
  <si>
    <t>4201.0014.0411008</t>
  </si>
  <si>
    <t>4201.0014.04112025</t>
  </si>
  <si>
    <t>4201.0014.0480753</t>
  </si>
  <si>
    <t>4201.0014.0480901</t>
  </si>
  <si>
    <t>4201.0014.0480906</t>
  </si>
  <si>
    <t>4201.0014.0480912</t>
  </si>
  <si>
    <t>4201.0014.0480914</t>
  </si>
  <si>
    <t>4201.0014.0480918</t>
  </si>
  <si>
    <t>4201.0014.0480922</t>
  </si>
  <si>
    <t>4201.0014.0480925</t>
  </si>
  <si>
    <t>4201.0014.0481001</t>
  </si>
  <si>
    <t>4201.0014.0481012</t>
  </si>
  <si>
    <t>4201.0014.0481016</t>
  </si>
  <si>
    <t>4201.0014.0481023</t>
  </si>
  <si>
    <t>4201.0014.0481024</t>
  </si>
  <si>
    <t>4201.0014.0481101</t>
  </si>
  <si>
    <t>4201.0014.0481105</t>
  </si>
  <si>
    <t>4201.0014.0481106</t>
  </si>
  <si>
    <t>4201.0014.0481107</t>
  </si>
  <si>
    <t>4201.0014.0481109</t>
  </si>
  <si>
    <t>4201.0014.0481114</t>
  </si>
  <si>
    <t>4201.0014.0481117</t>
  </si>
  <si>
    <t>4201.0014.0481118</t>
  </si>
  <si>
    <t>4201.0014.0481124</t>
  </si>
  <si>
    <t>4201.0014.0481153</t>
  </si>
  <si>
    <t>4201.0014.0481159</t>
  </si>
  <si>
    <t>4201.0014.0481160</t>
  </si>
  <si>
    <t>4201.0014.0481161</t>
  </si>
  <si>
    <t>4201.0014.0481163</t>
  </si>
  <si>
    <t>4201.0014.0481166</t>
  </si>
  <si>
    <t>4201.0014.04812004</t>
  </si>
  <si>
    <t>4201.0014.04812005</t>
  </si>
  <si>
    <t>4201.0014.0510862</t>
  </si>
  <si>
    <t>4201.0014.0510863</t>
  </si>
  <si>
    <t>4201.0014.0510902</t>
  </si>
  <si>
    <t>4201.0014.0511017</t>
  </si>
  <si>
    <t>4201.0014.0511152</t>
  </si>
  <si>
    <t>4201.0014.0540911</t>
  </si>
  <si>
    <t>4201.0014.0541171</t>
  </si>
  <si>
    <t>4201.0014.05412002</t>
  </si>
  <si>
    <t>4201.0014.0550824</t>
  </si>
  <si>
    <t>4201.0014.0560920</t>
  </si>
  <si>
    <t>4201.0014.0561111</t>
  </si>
  <si>
    <t>4201.0014.0561112</t>
  </si>
  <si>
    <t>4201.0014.0561151</t>
  </si>
  <si>
    <t>4201.0014.0561158</t>
  </si>
  <si>
    <t>4201.0014.0561164</t>
  </si>
  <si>
    <t>4201.0014.0561170</t>
  </si>
  <si>
    <t>4201.0014.05612014</t>
  </si>
  <si>
    <t>4201.0014.05612015</t>
  </si>
  <si>
    <t>4201.0014.0580817</t>
  </si>
  <si>
    <t>4201.0014.0581003</t>
  </si>
  <si>
    <t>4201.0014.0581009</t>
  </si>
  <si>
    <t>4201.0014.0581126</t>
  </si>
  <si>
    <t>4201.0014.0600702</t>
  </si>
  <si>
    <t>4201.0014.0600704</t>
  </si>
  <si>
    <t>4201.0014.0600706</t>
  </si>
  <si>
    <t>4201.0014.0600708</t>
  </si>
  <si>
    <t>4201.0014.0600710</t>
  </si>
  <si>
    <t>4201.0014.0600711</t>
  </si>
  <si>
    <t>4201.0014.0600907</t>
  </si>
  <si>
    <t>4201.0014.0630910</t>
  </si>
  <si>
    <t>4201.0014.0631115</t>
  </si>
  <si>
    <t>4201.0014.0631201</t>
  </si>
  <si>
    <t>4201.0014.06312029</t>
  </si>
  <si>
    <t>4201.0014.06312051</t>
  </si>
  <si>
    <t>4201.0014.0651021</t>
  </si>
  <si>
    <t>4201.0014.0651025</t>
  </si>
  <si>
    <t>4201.0014.0651102</t>
  </si>
  <si>
    <t>4201.0014.0701022</t>
  </si>
  <si>
    <t>4201.0014.0701122</t>
  </si>
  <si>
    <t>4201.0014.0731138</t>
  </si>
  <si>
    <t>4201.0014.07312054</t>
  </si>
  <si>
    <t>4201.0014.0830924</t>
  </si>
  <si>
    <t>4201.0014.0831120</t>
  </si>
  <si>
    <t>4201.0014.0881108</t>
  </si>
  <si>
    <t>4201.0014.0881123</t>
  </si>
  <si>
    <t>4201.0014.0901121</t>
  </si>
  <si>
    <t>4201.0014.0901142</t>
  </si>
  <si>
    <t>4201.0014.0911125</t>
  </si>
  <si>
    <t>4201.0014.0921147</t>
  </si>
  <si>
    <t>4201.0014.0991129</t>
  </si>
  <si>
    <t>4201.0014.1021146</t>
  </si>
  <si>
    <t>4201.0014.1031143</t>
  </si>
  <si>
    <t>4201.0014.10412034</t>
  </si>
  <si>
    <t>4201.0014.10512037</t>
  </si>
  <si>
    <t>4201.0014.10512038</t>
  </si>
  <si>
    <t>4201.0014.10512039</t>
  </si>
  <si>
    <t>4201.0014.10512060</t>
  </si>
  <si>
    <t>4201.0014.10612040</t>
  </si>
  <si>
    <t>4201.0014.10612053</t>
  </si>
  <si>
    <t>4201.0014.1121154</t>
  </si>
  <si>
    <t>4201.0014.1161162</t>
  </si>
  <si>
    <t>4201.0014.1171165</t>
  </si>
  <si>
    <t>4201.0014.1171167</t>
  </si>
  <si>
    <t>4201.0014.1171168</t>
  </si>
  <si>
    <t>4201.0014.11712010</t>
  </si>
  <si>
    <t>4201.0014.11712023</t>
  </si>
  <si>
    <t>4201.0014.1191172</t>
  </si>
  <si>
    <t>4201.0014.1201175</t>
  </si>
  <si>
    <t>4201.0014.12812012</t>
  </si>
  <si>
    <t>4201.0014.12912007</t>
  </si>
  <si>
    <t>4201.0014.14512017</t>
  </si>
  <si>
    <t>4201.0014.14912041</t>
  </si>
  <si>
    <t>4201.0014.15012024</t>
  </si>
  <si>
    <t>4201.0014.15212028</t>
  </si>
  <si>
    <t>4201.0014.15212059</t>
  </si>
  <si>
    <t>4201.0014.15312030</t>
  </si>
  <si>
    <t>4201.0014.15712042</t>
  </si>
  <si>
    <t>4201.0014.16012044</t>
  </si>
  <si>
    <t>4201.0014.16409005</t>
  </si>
  <si>
    <t>4201.0014.R000000</t>
  </si>
  <si>
    <t>4201.0015.06312006</t>
  </si>
  <si>
    <t>4201.0015.002</t>
  </si>
  <si>
    <t>4201.0015.0050852</t>
  </si>
  <si>
    <t>4201.0015.0050905</t>
  </si>
  <si>
    <t>4201.0015.00712046</t>
  </si>
  <si>
    <t>4201.0015.0081014</t>
  </si>
  <si>
    <t>4201.0015.0101019</t>
  </si>
  <si>
    <t>4201.0015.0101137</t>
  </si>
  <si>
    <t>4201.0015.0120832</t>
  </si>
  <si>
    <t>4201.0015.0130903</t>
  </si>
  <si>
    <t>4201.0015.0130904</t>
  </si>
  <si>
    <t>4201.0015.0130908</t>
  </si>
  <si>
    <t>4201.0015.0130923</t>
  </si>
  <si>
    <t>4201.0015.0130929</t>
  </si>
  <si>
    <t>4201.0015.0130931</t>
  </si>
  <si>
    <t>4201.0015.0131004</t>
  </si>
  <si>
    <t>4201.0015.0131010</t>
  </si>
  <si>
    <t>4201.0015.0131018</t>
  </si>
  <si>
    <t>4201.0015.0131104</t>
  </si>
  <si>
    <t>4201.0015.0131113</t>
  </si>
  <si>
    <t>4201.0015.0131119</t>
  </si>
  <si>
    <t>4201.0015.0131150</t>
  </si>
  <si>
    <t>4201.0015.01312003</t>
  </si>
  <si>
    <t>4201.0015.01312031</t>
  </si>
  <si>
    <t>4201.0015.01312049</t>
  </si>
  <si>
    <t>4201.0015.01312058</t>
  </si>
  <si>
    <t>4201.0015.0150909</t>
  </si>
  <si>
    <t>4201.0015.0150916</t>
  </si>
  <si>
    <t>4201.0015.0151128</t>
  </si>
  <si>
    <t>4201.0015.01512021</t>
  </si>
  <si>
    <t>4201.0015.01512027</t>
  </si>
  <si>
    <t>4201.0015.01512043</t>
  </si>
  <si>
    <t>4201.0015.01512062</t>
  </si>
  <si>
    <t>4201.0015.0191139</t>
  </si>
  <si>
    <t>4201.0015.0241007</t>
  </si>
  <si>
    <t>4201.0015.02412022</t>
  </si>
  <si>
    <t>4201.0015.02412035</t>
  </si>
  <si>
    <t>4201.0015.0260847</t>
  </si>
  <si>
    <t>4201.0015.0261198</t>
  </si>
  <si>
    <t>4201.0015.0280913</t>
  </si>
  <si>
    <t>4201.0015.0280915</t>
  </si>
  <si>
    <t>4201.0015.0280919</t>
  </si>
  <si>
    <t>4201.0015.0280921</t>
  </si>
  <si>
    <t>4201.0015.0280926</t>
  </si>
  <si>
    <t>4201.0015.0280927</t>
  </si>
  <si>
    <t>4201.0015.0280930</t>
  </si>
  <si>
    <t>4201.0015.0281005</t>
  </si>
  <si>
    <t>4201.0015.0281006</t>
  </si>
  <si>
    <t>4201.0015.0281011</t>
  </si>
  <si>
    <t>4201.0015.0281013</t>
  </si>
  <si>
    <t>4201.0015.0281015</t>
  </si>
  <si>
    <t>4201.0015.0281020</t>
  </si>
  <si>
    <t>4201.0015.0281034</t>
  </si>
  <si>
    <t>4201.0015.0281103</t>
  </si>
  <si>
    <t>4201.0015.0281110</t>
  </si>
  <si>
    <t>4201.0015.0281116</t>
  </si>
  <si>
    <t>4201.0015.0281130</t>
  </si>
  <si>
    <t>4201.0015.0281131</t>
  </si>
  <si>
    <t>4201.0015.0281132</t>
  </si>
  <si>
    <t>4201.0015.0281133</t>
  </si>
  <si>
    <t>4201.0015.0281134</t>
  </si>
  <si>
    <t>4201.0015.0281135</t>
  </si>
  <si>
    <t>4201.0015.0281136</t>
  </si>
  <si>
    <t>4201.0015.0281140</t>
  </si>
  <si>
    <t>4201.0015.0281141</t>
  </si>
  <si>
    <t>4201.0015.0281144</t>
  </si>
  <si>
    <t>4201.0015.0281145</t>
  </si>
  <si>
    <t>4201.0015.0281148</t>
  </si>
  <si>
    <t>4201.0015.0281149</t>
  </si>
  <si>
    <t>4201.0015.0281155</t>
  </si>
  <si>
    <t>4201.0015.0281156</t>
  </si>
  <si>
    <t>4201.0015.0281157</t>
  </si>
  <si>
    <t>4201.0015.0281169</t>
  </si>
  <si>
    <t>4201.0015.0281173</t>
  </si>
  <si>
    <t>4201.0015.0281174</t>
  </si>
  <si>
    <t>4201.0015.0281199</t>
  </si>
  <si>
    <t>4201.0015.02812008</t>
  </si>
  <si>
    <t>4201.0015.02812009</t>
  </si>
  <si>
    <t>4201.0015.02812011</t>
  </si>
  <si>
    <t>4201.0015.02812013</t>
  </si>
  <si>
    <t>4201.0015.02812016</t>
  </si>
  <si>
    <t>4201.0015.02812018</t>
  </si>
  <si>
    <t>4201.0015.02812019</t>
  </si>
  <si>
    <t>4201.0015.02812020</t>
  </si>
  <si>
    <t>4201.0015.02812026</t>
  </si>
  <si>
    <t>4201.0015.02812032</t>
  </si>
  <si>
    <t>4201.0015.02812033</t>
  </si>
  <si>
    <t>4201.0015.02812036</t>
  </si>
  <si>
    <t>4201.0015.02812045</t>
  </si>
  <si>
    <t>4201.0015.02812047</t>
  </si>
  <si>
    <t>4201.0015.02812048</t>
  </si>
  <si>
    <t>4201.0015.02812050</t>
  </si>
  <si>
    <t>4201.0015.02812052</t>
  </si>
  <si>
    <t>4201.0015.02812055</t>
  </si>
  <si>
    <t>4201.0015.02812056</t>
  </si>
  <si>
    <t>4201.0015.02812057</t>
  </si>
  <si>
    <t>4201.0015.02812099</t>
  </si>
  <si>
    <t>4201.0015.0350933</t>
  </si>
  <si>
    <t>4201.0015.0351002</t>
  </si>
  <si>
    <t>4201.0015.0400928</t>
  </si>
  <si>
    <t>4201.0015.0400932</t>
  </si>
  <si>
    <t>4201.0015.0411008</t>
  </si>
  <si>
    <t>4201.0015.04112025</t>
  </si>
  <si>
    <t>4201.0015.0480753</t>
  </si>
  <si>
    <t>4201.0015.0480901</t>
  </si>
  <si>
    <t>4201.0015.0480906</t>
  </si>
  <si>
    <t>4201.0015.0480912</t>
  </si>
  <si>
    <t>4201.0015.0480914</t>
  </si>
  <si>
    <t>4201.0015.0480918</t>
  </si>
  <si>
    <t>4201.0015.0480922</t>
  </si>
  <si>
    <t>4201.0015.0480925</t>
  </si>
  <si>
    <t>4201.0015.0481001</t>
  </si>
  <si>
    <t>4201.0015.0481012</t>
  </si>
  <si>
    <t>4201.0015.0481016</t>
  </si>
  <si>
    <t>4201.0015.0481023</t>
  </si>
  <si>
    <t>4201.0015.0481024</t>
  </si>
  <si>
    <t>4201.0015.0481101</t>
  </si>
  <si>
    <t>4201.0015.0481105</t>
  </si>
  <si>
    <t>4201.0015.0481106</t>
  </si>
  <si>
    <t>4201.0015.0481107</t>
  </si>
  <si>
    <t>4201.0015.0481109</t>
  </si>
  <si>
    <t>4201.0015.0481114</t>
  </si>
  <si>
    <t>4201.0015.0481117</t>
  </si>
  <si>
    <t>4201.0015.0481118</t>
  </si>
  <si>
    <t>4201.0015.0481124</t>
  </si>
  <si>
    <t>4201.0015.0481153</t>
  </si>
  <si>
    <t>4201.0015.0481159</t>
  </si>
  <si>
    <t>4201.0015.0481160</t>
  </si>
  <si>
    <t>4201.0015.0481161</t>
  </si>
  <si>
    <t>4201.0015.0481163</t>
  </si>
  <si>
    <t>4201.0015.0481166</t>
  </si>
  <si>
    <t>4201.0015.04812004</t>
  </si>
  <si>
    <t>4201.0015.04812005</t>
  </si>
  <si>
    <t>4201.0015.0510862</t>
  </si>
  <si>
    <t>4201.0015.0510863</t>
  </si>
  <si>
    <t>4201.0015.0510902</t>
  </si>
  <si>
    <t>4201.0015.0511017</t>
  </si>
  <si>
    <t>4201.0015.0511152</t>
  </si>
  <si>
    <t>4201.0015.0540911</t>
  </si>
  <si>
    <t>4201.0015.0541171</t>
  </si>
  <si>
    <t>4201.0015.05412002</t>
  </si>
  <si>
    <t>4201.0015.0550824</t>
  </si>
  <si>
    <t>4201.0015.0560920</t>
  </si>
  <si>
    <t>4201.0015.0561111</t>
  </si>
  <si>
    <t>4201.0015.0561112</t>
  </si>
  <si>
    <t>4201.0015.0561151</t>
  </si>
  <si>
    <t>4201.0015.0561158</t>
  </si>
  <si>
    <t>4201.0015.0561164</t>
  </si>
  <si>
    <t>4201.0015.0561170</t>
  </si>
  <si>
    <t>4201.0015.05612014</t>
  </si>
  <si>
    <t>4201.0015.05612015</t>
  </si>
  <si>
    <t>4201.0015.0580817</t>
  </si>
  <si>
    <t>4201.0015.0581003</t>
  </si>
  <si>
    <t>4201.0015.0581009</t>
  </si>
  <si>
    <t>4201.0015.0581126</t>
  </si>
  <si>
    <t>4201.0015.0600702</t>
  </si>
  <si>
    <t>4201.0015.0600704</t>
  </si>
  <si>
    <t>4201.0015.0600706</t>
  </si>
  <si>
    <t>4201.0015.0600708</t>
  </si>
  <si>
    <t>4201.0015.0600710</t>
  </si>
  <si>
    <t>4201.0015.0600711</t>
  </si>
  <si>
    <t>4201.0015.0600907</t>
  </si>
  <si>
    <t>4201.0015.0630910</t>
  </si>
  <si>
    <t>4201.0015.0631115</t>
  </si>
  <si>
    <t>4201.0015.0631201</t>
  </si>
  <si>
    <t>4201.0015.06312029</t>
  </si>
  <si>
    <t>4201.0015.06312051</t>
  </si>
  <si>
    <t>4201.0015.0651021</t>
  </si>
  <si>
    <t>4201.0015.0651025</t>
  </si>
  <si>
    <t>4201.0015.0651102</t>
  </si>
  <si>
    <t>4201.0015.0701022</t>
  </si>
  <si>
    <t>4201.0015.0701122</t>
  </si>
  <si>
    <t>4201.0015.0731138</t>
  </si>
  <si>
    <t>4201.0015.07312054</t>
  </si>
  <si>
    <t>4201.0015.0830924</t>
  </si>
  <si>
    <t>4201.0015.0831120</t>
  </si>
  <si>
    <t>4201.0015.0881108</t>
  </si>
  <si>
    <t>4201.0015.0881123</t>
  </si>
  <si>
    <t>4201.0015.0901121</t>
  </si>
  <si>
    <t>4201.0015.0901142</t>
  </si>
  <si>
    <t>4201.0015.0911125</t>
  </si>
  <si>
    <t>4201.0015.0921147</t>
  </si>
  <si>
    <t>4201.0015.0991129</t>
  </si>
  <si>
    <t>4201.0015.1021146</t>
  </si>
  <si>
    <t>4201.0015.1031143</t>
  </si>
  <si>
    <t>4201.0015.10412034</t>
  </si>
  <si>
    <t>4201.0015.10512037</t>
  </si>
  <si>
    <t>4201.0015.10512038</t>
  </si>
  <si>
    <t>4201.0015.10512039</t>
  </si>
  <si>
    <t>4201.0015.10512060</t>
  </si>
  <si>
    <t>4201.0015.10612040</t>
  </si>
  <si>
    <t>4201.0015.10612053</t>
  </si>
  <si>
    <t>4201.0015.1121154</t>
  </si>
  <si>
    <t>4201.0015.1161162</t>
  </si>
  <si>
    <t>4201.0015.1171165</t>
  </si>
  <si>
    <t>4201.0015.1171167</t>
  </si>
  <si>
    <t>4201.0015.1171168</t>
  </si>
  <si>
    <t>4201.0015.11712010</t>
  </si>
  <si>
    <t>4201.0015.11712023</t>
  </si>
  <si>
    <t>4201.0015.1191172</t>
  </si>
  <si>
    <t>4201.0015.1201175</t>
  </si>
  <si>
    <t>4201.0015.12812012</t>
  </si>
  <si>
    <t>4201.0015.12912007</t>
  </si>
  <si>
    <t>4201.0015.14512017</t>
  </si>
  <si>
    <t>4201.0015.14912041</t>
  </si>
  <si>
    <t>4201.0015.15012024</t>
  </si>
  <si>
    <t>4201.0015.15212028</t>
  </si>
  <si>
    <t>4201.0015.15212059</t>
  </si>
  <si>
    <t>4201.0015.15312030</t>
  </si>
  <si>
    <t>4201.0015.15712042</t>
  </si>
  <si>
    <t>4201.0015.16012044</t>
  </si>
  <si>
    <t>4201.0015.16409005</t>
  </si>
  <si>
    <t>4201.0015.R000000</t>
  </si>
  <si>
    <t>4201.0016.06312006</t>
  </si>
  <si>
    <t>4201.0016.002</t>
  </si>
  <si>
    <t>4201.0016.0050852</t>
  </si>
  <si>
    <t>4201.0016.0050905</t>
  </si>
  <si>
    <t>4201.0016.00712046</t>
  </si>
  <si>
    <t>4201.0016.0081014</t>
  </si>
  <si>
    <t>4201.0016.0101019</t>
  </si>
  <si>
    <t>4201.0016.0101137</t>
  </si>
  <si>
    <t>4201.0016.0120832</t>
  </si>
  <si>
    <t>4201.0016.0130903</t>
  </si>
  <si>
    <t>4201.0016.0130904</t>
  </si>
  <si>
    <t>4201.0016.0130908</t>
  </si>
  <si>
    <t>4201.0016.0130923</t>
  </si>
  <si>
    <t>4201.0016.0130929</t>
  </si>
  <si>
    <t>4201.0016.0130931</t>
  </si>
  <si>
    <t>4201.0016.0131004</t>
  </si>
  <si>
    <t>4201.0016.0131010</t>
  </si>
  <si>
    <t>4201.0016.0131018</t>
  </si>
  <si>
    <t>4201.0016.0131104</t>
  </si>
  <si>
    <t>4201.0016.0131113</t>
  </si>
  <si>
    <t>4201.0016.0131119</t>
  </si>
  <si>
    <t>4201.0016.0131127</t>
  </si>
  <si>
    <t>4201.0016.0131150</t>
  </si>
  <si>
    <t>4201.0016.01312003</t>
  </si>
  <si>
    <t>4201.0016.01312031</t>
  </si>
  <si>
    <t>4201.0016.01312049</t>
  </si>
  <si>
    <t>4201.0016.01312058</t>
  </si>
  <si>
    <t>4201.0016.0150909</t>
  </si>
  <si>
    <t>4201.0016.0150916</t>
  </si>
  <si>
    <t>4201.0016.0151128</t>
  </si>
  <si>
    <t>4201.0016.01512021</t>
  </si>
  <si>
    <t>4201.0016.01512027</t>
  </si>
  <si>
    <t>4201.0016.01512043</t>
  </si>
  <si>
    <t>4201.0016.01512062</t>
  </si>
  <si>
    <t>4201.0016.0191139</t>
  </si>
  <si>
    <t>4201.0016.0241007</t>
  </si>
  <si>
    <t>4201.0016.02412022</t>
  </si>
  <si>
    <t>4201.0016.02412035</t>
  </si>
  <si>
    <t>4201.0016.0260847</t>
  </si>
  <si>
    <t>4201.0016.0261198</t>
  </si>
  <si>
    <t>4201.0016.0280913</t>
  </si>
  <si>
    <t>4201.0016.0280915</t>
  </si>
  <si>
    <t>4201.0016.0280919</t>
  </si>
  <si>
    <t>4201.0016.0280921</t>
  </si>
  <si>
    <t>4201.0016.0280926</t>
  </si>
  <si>
    <t>4201.0016.0280927</t>
  </si>
  <si>
    <t>4201.0016.0280930</t>
  </si>
  <si>
    <t>4201.0016.0281005</t>
  </si>
  <si>
    <t>4201.0016.0281006</t>
  </si>
  <si>
    <t>4201.0016.0281011</t>
  </si>
  <si>
    <t>4201.0016.0281013</t>
  </si>
  <si>
    <t>4201.0016.0281015</t>
  </si>
  <si>
    <t>4201.0016.0281020</t>
  </si>
  <si>
    <t>4201.0016.0281034</t>
  </si>
  <si>
    <t>4201.0016.0281103</t>
  </si>
  <si>
    <t>4201.0016.0281110</t>
  </si>
  <si>
    <t>4201.0016.0281116</t>
  </si>
  <si>
    <t>4201.0016.0281130</t>
  </si>
  <si>
    <t>4201.0016.0281131</t>
  </si>
  <si>
    <t>4201.0016.0281132</t>
  </si>
  <si>
    <t>4201.0016.0281133</t>
  </si>
  <si>
    <t>4201.0016.0281134</t>
  </si>
  <si>
    <t>4201.0016.0281135</t>
  </si>
  <si>
    <t>4201.0016.0281136</t>
  </si>
  <si>
    <t>4201.0016.0281140</t>
  </si>
  <si>
    <t>4201.0016.0281141</t>
  </si>
  <si>
    <t>4201.0016.0281144</t>
  </si>
  <si>
    <t>4201.0016.0281145</t>
  </si>
  <si>
    <t>4201.0016.0281148</t>
  </si>
  <si>
    <t>4201.0016.0281149</t>
  </si>
  <si>
    <t>4201.0016.0281155</t>
  </si>
  <si>
    <t>4201.0016.0281156</t>
  </si>
  <si>
    <t>4201.0016.0281157</t>
  </si>
  <si>
    <t>4201.0016.0281169</t>
  </si>
  <si>
    <t>4201.0016.0281173</t>
  </si>
  <si>
    <t>4201.0016.0281174</t>
  </si>
  <si>
    <t>4201.0016.0281199</t>
  </si>
  <si>
    <t>4201.0016.02812008</t>
  </si>
  <si>
    <t>4201.0016.02812009</t>
  </si>
  <si>
    <t>4201.0016.02812011</t>
  </si>
  <si>
    <t>4201.0016.02812013</t>
  </si>
  <si>
    <t>4201.0016.02812016</t>
  </si>
  <si>
    <t>4201.0016.02812018</t>
  </si>
  <si>
    <t>4201.0016.02812019</t>
  </si>
  <si>
    <t>4201.0016.02812020</t>
  </si>
  <si>
    <t>4201.0016.02812026</t>
  </si>
  <si>
    <t>4201.0016.02812032</t>
  </si>
  <si>
    <t>4201.0016.02812033</t>
  </si>
  <si>
    <t>4201.0016.02812036</t>
  </si>
  <si>
    <t>4201.0016.02812045</t>
  </si>
  <si>
    <t>4201.0016.02812047</t>
  </si>
  <si>
    <t>4201.0016.02812048</t>
  </si>
  <si>
    <t>4201.0016.02812050</t>
  </si>
  <si>
    <t>4201.0016.02812052</t>
  </si>
  <si>
    <t>4201.0016.02812055</t>
  </si>
  <si>
    <t>4201.0016.02812056</t>
  </si>
  <si>
    <t>4201.0016.02812057</t>
  </si>
  <si>
    <t>4201.0016.02812099</t>
  </si>
  <si>
    <t>4201.0016.0350933</t>
  </si>
  <si>
    <t>4201.0016.0351002</t>
  </si>
  <si>
    <t>4201.0016.0400928</t>
  </si>
  <si>
    <t>4201.0016.0400932</t>
  </si>
  <si>
    <t>4201.0016.0411008</t>
  </si>
  <si>
    <t>4201.0016.04112025</t>
  </si>
  <si>
    <t>4201.0016.0480753</t>
  </si>
  <si>
    <t>4201.0016.0480901</t>
  </si>
  <si>
    <t>4201.0016.0480906</t>
  </si>
  <si>
    <t>4201.0016.0480912</t>
  </si>
  <si>
    <t>4201.0016.0480914</t>
  </si>
  <si>
    <t>4201.0016.0480918</t>
  </si>
  <si>
    <t>4201.0016.0480922</t>
  </si>
  <si>
    <t>4201.0016.0480925</t>
  </si>
  <si>
    <t>4201.0016.0481001</t>
  </si>
  <si>
    <t>4201.0016.0481012</t>
  </si>
  <si>
    <t>4201.0016.0481016</t>
  </si>
  <si>
    <t>4201.0016.0481023</t>
  </si>
  <si>
    <t>4201.0016.0481024</t>
  </si>
  <si>
    <t>4201.0016.0481101</t>
  </si>
  <si>
    <t>4201.0016.0481105</t>
  </si>
  <si>
    <t>4201.0016.0481106</t>
  </si>
  <si>
    <t>4201.0016.0481107</t>
  </si>
  <si>
    <t>4201.0016.0481109</t>
  </si>
  <si>
    <t>4201.0016.0481114</t>
  </si>
  <si>
    <t>4201.0016.0481117</t>
  </si>
  <si>
    <t>4201.0016.0481118</t>
  </si>
  <si>
    <t>4201.0016.0481124</t>
  </si>
  <si>
    <t>4201.0016.0481153</t>
  </si>
  <si>
    <t>4201.0016.0481159</t>
  </si>
  <si>
    <t>4201.0016.0481160</t>
  </si>
  <si>
    <t>4201.0016.0481161</t>
  </si>
  <si>
    <t>4201.0016.0481163</t>
  </si>
  <si>
    <t>4201.0016.0481166</t>
  </si>
  <si>
    <t>4201.0016.04812004</t>
  </si>
  <si>
    <t>4201.0016.04812005</t>
  </si>
  <si>
    <t>4201.0016.0510862</t>
  </si>
  <si>
    <t>4201.0016.0510863</t>
  </si>
  <si>
    <t>4201.0016.0510902</t>
  </si>
  <si>
    <t>4201.0016.0511017</t>
  </si>
  <si>
    <t>4201.0016.0511152</t>
  </si>
  <si>
    <t>4201.0016.0540911</t>
  </si>
  <si>
    <t>4201.0016.0541171</t>
  </si>
  <si>
    <t>4201.0016.05412002</t>
  </si>
  <si>
    <t>4201.0016.0550824</t>
  </si>
  <si>
    <t>4201.0016.0560920</t>
  </si>
  <si>
    <t>4201.0016.0561111</t>
  </si>
  <si>
    <t>4201.0016.0561112</t>
  </si>
  <si>
    <t>4201.0016.0561151</t>
  </si>
  <si>
    <t>4201.0016.0561158</t>
  </si>
  <si>
    <t>4201.0016.0561164</t>
  </si>
  <si>
    <t>4201.0016.0561170</t>
  </si>
  <si>
    <t>4201.0016.05612014</t>
  </si>
  <si>
    <t>4201.0016.05612015</t>
  </si>
  <si>
    <t>4201.0016.0580817</t>
  </si>
  <si>
    <t>4201.0016.0581003</t>
  </si>
  <si>
    <t>4201.0016.0581009</t>
  </si>
  <si>
    <t>4201.0016.0581126</t>
  </si>
  <si>
    <t>4201.0016.0600702</t>
  </si>
  <si>
    <t>4201.0016.0600704</t>
  </si>
  <si>
    <t>4201.0016.0600706</t>
  </si>
  <si>
    <t>4201.0016.0600708</t>
  </si>
  <si>
    <t>4201.0016.0600710</t>
  </si>
  <si>
    <t>4201.0016.0600711</t>
  </si>
  <si>
    <t>4201.0016.0600907</t>
  </si>
  <si>
    <t>4201.0016.0630910</t>
  </si>
  <si>
    <t>4201.0016.0631115</t>
  </si>
  <si>
    <t>4201.0016.0631201</t>
  </si>
  <si>
    <t>4201.0016.06312029</t>
  </si>
  <si>
    <t>4201.0016.06312051</t>
  </si>
  <si>
    <t>4201.0016.0651021</t>
  </si>
  <si>
    <t>4201.0016.0651025</t>
  </si>
  <si>
    <t>4201.0016.0651102</t>
  </si>
  <si>
    <t>4201.0016.0701022</t>
  </si>
  <si>
    <t>4201.0016.0701122</t>
  </si>
  <si>
    <t>4201.0016.0731138</t>
  </si>
  <si>
    <t>4201.0016.07312054</t>
  </si>
  <si>
    <t>4201.0016.0830924</t>
  </si>
  <si>
    <t>4201.0016.0831120</t>
  </si>
  <si>
    <t>4201.0016.0881108</t>
  </si>
  <si>
    <t>4201.0016.0881123</t>
  </si>
  <si>
    <t>4201.0016.0901121</t>
  </si>
  <si>
    <t>4201.0016.0901142</t>
  </si>
  <si>
    <t>4201.0016.0911125</t>
  </si>
  <si>
    <t>4201.0016.0921147</t>
  </si>
  <si>
    <t>4201.0016.0991129</t>
  </si>
  <si>
    <t>4201.0016.1021146</t>
  </si>
  <si>
    <t>4201.0016.1031143</t>
  </si>
  <si>
    <t>4201.0016.10412034</t>
  </si>
  <si>
    <t>4201.0016.10512037</t>
  </si>
  <si>
    <t>4201.0016.10512038</t>
  </si>
  <si>
    <t>4201.0016.10512039</t>
  </si>
  <si>
    <t>4201.0016.10512060</t>
  </si>
  <si>
    <t>4201.0016.10612040</t>
  </si>
  <si>
    <t>4201.0016.10612053</t>
  </si>
  <si>
    <t>4201.0016.1121154</t>
  </si>
  <si>
    <t>4201.0016.1161162</t>
  </si>
  <si>
    <t>4201.0016.1171165</t>
  </si>
  <si>
    <t>4201.0016.1171167</t>
  </si>
  <si>
    <t>4201.0016.1171168</t>
  </si>
  <si>
    <t>4201.0016.11712010</t>
  </si>
  <si>
    <t>4201.0016.11712023</t>
  </si>
  <si>
    <t>4201.0016.1191172</t>
  </si>
  <si>
    <t>4201.0016.1201175</t>
  </si>
  <si>
    <t>4201.0016.12812012</t>
  </si>
  <si>
    <t>4201.0016.12912007</t>
  </si>
  <si>
    <t>4201.0016.14512017</t>
  </si>
  <si>
    <t>4201.0016.14912041</t>
  </si>
  <si>
    <t>4201.0016.15012024</t>
  </si>
  <si>
    <t>4201.0016.15212028</t>
  </si>
  <si>
    <t>4201.0016.15212059</t>
  </si>
  <si>
    <t>4201.0016.15312030</t>
  </si>
  <si>
    <t>4201.0016.15712042</t>
  </si>
  <si>
    <t>4201.0016.16012044</t>
  </si>
  <si>
    <t>4201.0016.16409005</t>
  </si>
  <si>
    <t>4201.0016.R000000</t>
  </si>
  <si>
    <t>4201.0017.06312006</t>
  </si>
  <si>
    <t>4201.0017.002</t>
  </si>
  <si>
    <t>4201.0017.0050852</t>
  </si>
  <si>
    <t>4201.0017.0050905</t>
  </si>
  <si>
    <t>4201.0017.00712046</t>
  </si>
  <si>
    <t>4201.0017.0081014</t>
  </si>
  <si>
    <t>4201.0017.0101019</t>
  </si>
  <si>
    <t>4201.0017.0101137</t>
  </si>
  <si>
    <t>4201.0017.0120832</t>
  </si>
  <si>
    <t>4201.0017.0130903</t>
  </si>
  <si>
    <t>4201.0017.0130904</t>
  </si>
  <si>
    <t>4201.0017.0130908</t>
  </si>
  <si>
    <t>4201.0017.0130923</t>
  </si>
  <si>
    <t>4201.0017.0130929</t>
  </si>
  <si>
    <t>4201.0017.0130931</t>
  </si>
  <si>
    <t>4201.0017.0131004</t>
  </si>
  <si>
    <t>4201.0017.0131010</t>
  </si>
  <si>
    <t>4201.0017.0131018</t>
  </si>
  <si>
    <t>4201.0017.0131104</t>
  </si>
  <si>
    <t>4201.0017.0131113</t>
  </si>
  <si>
    <t>4201.0017.0131119</t>
  </si>
  <si>
    <t>4201.0017.0131127</t>
  </si>
  <si>
    <t>4201.0017.0131150</t>
  </si>
  <si>
    <t>4201.0017.01312003</t>
  </si>
  <si>
    <t>4201.0017.01312031</t>
  </si>
  <si>
    <t>4201.0017.01312049</t>
  </si>
  <si>
    <t>4201.0017.01312058</t>
  </si>
  <si>
    <t>4201.0017.0150909</t>
  </si>
  <si>
    <t>4201.0017.0150916</t>
  </si>
  <si>
    <t>4201.0017.0151128</t>
  </si>
  <si>
    <t>4201.0017.01512021</t>
  </si>
  <si>
    <t>4201.0017.01512027</t>
  </si>
  <si>
    <t>4201.0017.01512043</t>
  </si>
  <si>
    <t>4201.0017.01512062</t>
  </si>
  <si>
    <t>4201.0017.0191139</t>
  </si>
  <si>
    <t>4201.0017.0241007</t>
  </si>
  <si>
    <t>4201.0017.02412022</t>
  </si>
  <si>
    <t>4201.0017.02412035</t>
  </si>
  <si>
    <t>4201.0017.0260847</t>
  </si>
  <si>
    <t>4201.0017.0261198</t>
  </si>
  <si>
    <t>4201.0017.0280913</t>
  </si>
  <si>
    <t>4201.0017.0280915</t>
  </si>
  <si>
    <t>4201.0017.0280919</t>
  </si>
  <si>
    <t>4201.0017.0280921</t>
  </si>
  <si>
    <t>4201.0017.0280926</t>
  </si>
  <si>
    <t>4201.0017.0280927</t>
  </si>
  <si>
    <t>4201.0017.0280930</t>
  </si>
  <si>
    <t>4201.0017.0281005</t>
  </si>
  <si>
    <t>4201.0017.0281006</t>
  </si>
  <si>
    <t>4201.0017.0281011</t>
  </si>
  <si>
    <t>4201.0017.0281013</t>
  </si>
  <si>
    <t>4201.0017.0281015</t>
  </si>
  <si>
    <t>4201.0017.0281020</t>
  </si>
  <si>
    <t>4201.0017.0281034</t>
  </si>
  <si>
    <t>4201.0017.0281103</t>
  </si>
  <si>
    <t>4201.0017.0281110</t>
  </si>
  <si>
    <t>4201.0017.0281116</t>
  </si>
  <si>
    <t>4201.0017.0281130</t>
  </si>
  <si>
    <t>4201.0017.0281131</t>
  </si>
  <si>
    <t>4201.0017.0281132</t>
  </si>
  <si>
    <t>4201.0017.0281133</t>
  </si>
  <si>
    <t>4201.0017.0281134</t>
  </si>
  <si>
    <t>4201.0017.0281135</t>
  </si>
  <si>
    <t>4201.0017.0281136</t>
  </si>
  <si>
    <t>4201.0017.0281140</t>
  </si>
  <si>
    <t>4201.0017.0281141</t>
  </si>
  <si>
    <t>4201.0017.0281144</t>
  </si>
  <si>
    <t>4201.0017.0281145</t>
  </si>
  <si>
    <t>4201.0017.0281148</t>
  </si>
  <si>
    <t>4201.0017.0281149</t>
  </si>
  <si>
    <t>4201.0017.0281155</t>
  </si>
  <si>
    <t>4201.0017.0281156</t>
  </si>
  <si>
    <t>4201.0017.0281157</t>
  </si>
  <si>
    <t>4201.0017.0281169</t>
  </si>
  <si>
    <t>4201.0017.0281173</t>
  </si>
  <si>
    <t>4201.0017.0281174</t>
  </si>
  <si>
    <t>4201.0017.0281199</t>
  </si>
  <si>
    <t>4201.0017.02812008</t>
  </si>
  <si>
    <t>4201.0017.02812009</t>
  </si>
  <si>
    <t>4201.0017.02812011</t>
  </si>
  <si>
    <t>4201.0017.02812013</t>
  </si>
  <si>
    <t>4201.0017.02812016</t>
  </si>
  <si>
    <t>4201.0017.02812018</t>
  </si>
  <si>
    <t>4201.0017.02812019</t>
  </si>
  <si>
    <t>4201.0017.02812020</t>
  </si>
  <si>
    <t>4201.0017.02812026</t>
  </si>
  <si>
    <t>4201.0017.02812032</t>
  </si>
  <si>
    <t>4201.0017.02812033</t>
  </si>
  <si>
    <t>4201.0017.02812036</t>
  </si>
  <si>
    <t>4201.0017.02812045</t>
  </si>
  <si>
    <t>4201.0017.02812047</t>
  </si>
  <si>
    <t>4201.0017.02812048</t>
  </si>
  <si>
    <t>4201.0017.02812050</t>
  </si>
  <si>
    <t>4201.0017.02812052</t>
  </si>
  <si>
    <t>4201.0017.02812055</t>
  </si>
  <si>
    <t>4201.0017.02812056</t>
  </si>
  <si>
    <t>4201.0017.02812057</t>
  </si>
  <si>
    <t>4201.0017.02812099</t>
  </si>
  <si>
    <t>4201.0017.0350933</t>
  </si>
  <si>
    <t>4201.0017.0351002</t>
  </si>
  <si>
    <t>4201.0017.0400928</t>
  </si>
  <si>
    <t>4201.0017.0400932</t>
  </si>
  <si>
    <t>4201.0017.0411008</t>
  </si>
  <si>
    <t>4201.0017.04112025</t>
  </si>
  <si>
    <t>4201.0017.0480753</t>
  </si>
  <si>
    <t>4201.0017.0480901</t>
  </si>
  <si>
    <t>4201.0017.0480906</t>
  </si>
  <si>
    <t>4201.0017.0480912</t>
  </si>
  <si>
    <t>4201.0017.0480914</t>
  </si>
  <si>
    <t>4201.0017.0480918</t>
  </si>
  <si>
    <t>4201.0017.0480922</t>
  </si>
  <si>
    <t>4201.0017.0480925</t>
  </si>
  <si>
    <t>4201.0017.0481001</t>
  </si>
  <si>
    <t>4201.0017.0481012</t>
  </si>
  <si>
    <t>4201.0017.0481016</t>
  </si>
  <si>
    <t>4201.0017.0481023</t>
  </si>
  <si>
    <t>4201.0017.0481024</t>
  </si>
  <si>
    <t>4201.0017.0481101</t>
  </si>
  <si>
    <t>4201.0017.0481105</t>
  </si>
  <si>
    <t>4201.0017.0481106</t>
  </si>
  <si>
    <t>4201.0017.0481107</t>
  </si>
  <si>
    <t>4201.0017.0481109</t>
  </si>
  <si>
    <t>4201.0017.0481114</t>
  </si>
  <si>
    <t>4201.0017.0481117</t>
  </si>
  <si>
    <t>4201.0017.0481118</t>
  </si>
  <si>
    <t>4201.0017.0481124</t>
  </si>
  <si>
    <t>4201.0017.0481153</t>
  </si>
  <si>
    <t>4201.0017.0481159</t>
  </si>
  <si>
    <t>4201.0017.0481160</t>
  </si>
  <si>
    <t>4201.0017.0481161</t>
  </si>
  <si>
    <t>4201.0017.0481163</t>
  </si>
  <si>
    <t>4201.0017.0481166</t>
  </si>
  <si>
    <t>4201.0017.04812004</t>
  </si>
  <si>
    <t>4201.0017.04812005</t>
  </si>
  <si>
    <t>4201.0017.0510862</t>
  </si>
  <si>
    <t>4201.0017.0510863</t>
  </si>
  <si>
    <t>4201.0017.0510902</t>
  </si>
  <si>
    <t>4201.0017.0511017</t>
  </si>
  <si>
    <t>4201.0017.0511152</t>
  </si>
  <si>
    <t>4201.0017.0540911</t>
  </si>
  <si>
    <t>4201.0017.0541171</t>
  </si>
  <si>
    <t>4201.0017.05412002</t>
  </si>
  <si>
    <t>4201.0017.0550824</t>
  </si>
  <si>
    <t>4201.0017.0560920</t>
  </si>
  <si>
    <t>4201.0017.0561111</t>
  </si>
  <si>
    <t>4201.0017.0561112</t>
  </si>
  <si>
    <t>4201.0017.0561151</t>
  </si>
  <si>
    <t>4201.0017.0561158</t>
  </si>
  <si>
    <t>4201.0017.0561164</t>
  </si>
  <si>
    <t>4201.0017.0561170</t>
  </si>
  <si>
    <t>4201.0017.05612014</t>
  </si>
  <si>
    <t>4201.0017.05612015</t>
  </si>
  <si>
    <t>4201.0017.0580817</t>
  </si>
  <si>
    <t>4201.0017.0581003</t>
  </si>
  <si>
    <t>4201.0017.0581009</t>
  </si>
  <si>
    <t>4201.0017.0581126</t>
  </si>
  <si>
    <t>4201.0017.0600702</t>
  </si>
  <si>
    <t>4201.0017.0600704</t>
  </si>
  <si>
    <t>4201.0017.0600706</t>
  </si>
  <si>
    <t>4201.0017.0600708</t>
  </si>
  <si>
    <t>4201.0017.0600710</t>
  </si>
  <si>
    <t>4201.0017.0600711</t>
  </si>
  <si>
    <t>4201.0017.0600907</t>
  </si>
  <si>
    <t>4201.0017.0630910</t>
  </si>
  <si>
    <t>4201.0017.0631115</t>
  </si>
  <si>
    <t>4201.0017.0631201</t>
  </si>
  <si>
    <t>4201.0017.06312029</t>
  </si>
  <si>
    <t>4201.0017.06312051</t>
  </si>
  <si>
    <t>4201.0017.0651021</t>
  </si>
  <si>
    <t>4201.0017.0651025</t>
  </si>
  <si>
    <t>4201.0017.0651102</t>
  </si>
  <si>
    <t>4201.0017.0701022</t>
  </si>
  <si>
    <t>4201.0017.0701122</t>
  </si>
  <si>
    <t>4201.0017.0731138</t>
  </si>
  <si>
    <t>4201.0017.07312054</t>
  </si>
  <si>
    <t>4201.0017.0830924</t>
  </si>
  <si>
    <t>4201.0017.0831120</t>
  </si>
  <si>
    <t>4201.0017.0881108</t>
  </si>
  <si>
    <t>4201.0017.0881123</t>
  </si>
  <si>
    <t>4201.0017.0901121</t>
  </si>
  <si>
    <t>4201.0017.0901142</t>
  </si>
  <si>
    <t>4201.0017.0911125</t>
  </si>
  <si>
    <t>4201.0017.0921147</t>
  </si>
  <si>
    <t>4201.0017.0991129</t>
  </si>
  <si>
    <t>4201.0017.1021146</t>
  </si>
  <si>
    <t>4201.0017.1031143</t>
  </si>
  <si>
    <t>4201.0017.10412034</t>
  </si>
  <si>
    <t>4201.0017.10512037</t>
  </si>
  <si>
    <t>4201.0017.10512038</t>
  </si>
  <si>
    <t>4201.0017.10512039</t>
  </si>
  <si>
    <t>4201.0017.10512060</t>
  </si>
  <si>
    <t>4201.0017.10612040</t>
  </si>
  <si>
    <t>4201.0017.10612053</t>
  </si>
  <si>
    <t>4201.0017.1121154</t>
  </si>
  <si>
    <t>4201.0017.1161162</t>
  </si>
  <si>
    <t>4201.0017.1171165</t>
  </si>
  <si>
    <t>4201.0017.1171167</t>
  </si>
  <si>
    <t>4201.0017.1171168</t>
  </si>
  <si>
    <t>4201.0017.11712010</t>
  </si>
  <si>
    <t>4201.0017.11712023</t>
  </si>
  <si>
    <t>4201.0017.1191172</t>
  </si>
  <si>
    <t>4201.0017.1201175</t>
  </si>
  <si>
    <t>4201.0017.12812012</t>
  </si>
  <si>
    <t>4201.0017.12912007</t>
  </si>
  <si>
    <t>4201.0017.14512017</t>
  </si>
  <si>
    <t>4201.0017.14912041</t>
  </si>
  <si>
    <t>4201.0017.15012024</t>
  </si>
  <si>
    <t>4201.0017.15212028</t>
  </si>
  <si>
    <t>4201.0017.15212059</t>
  </si>
  <si>
    <t>4201.0017.15312030</t>
  </si>
  <si>
    <t>4201.0017.15712042</t>
  </si>
  <si>
    <t>4201.0017.16012044</t>
  </si>
  <si>
    <t>4201.0017.16409005</t>
  </si>
  <si>
    <t>4201.0017.R000000</t>
  </si>
  <si>
    <t>4201.0018.06312006</t>
  </si>
  <si>
    <t>4201.0018.002</t>
  </si>
  <si>
    <t>4201.0018.0050852</t>
  </si>
  <si>
    <t>4201.0018.0050905</t>
  </si>
  <si>
    <t>4201.0018.00712046</t>
  </si>
  <si>
    <t>4201.0018.0081014</t>
  </si>
  <si>
    <t>4201.0018.0101019</t>
  </si>
  <si>
    <t>4201.0018.0101137</t>
  </si>
  <si>
    <t>4201.0018.0120832</t>
  </si>
  <si>
    <t>4201.0018.0130903</t>
  </si>
  <si>
    <t>4201.0018.0130904</t>
  </si>
  <si>
    <t>4201.0018.0130908</t>
  </si>
  <si>
    <t>4201.0018.0130923</t>
  </si>
  <si>
    <t>4201.0018.0130929</t>
  </si>
  <si>
    <t>4201.0018.0130931</t>
  </si>
  <si>
    <t>4201.0018.0131004</t>
  </si>
  <si>
    <t>4201.0018.0131010</t>
  </si>
  <si>
    <t>4201.0018.0131018</t>
  </si>
  <si>
    <t>4201.0018.0131104</t>
  </si>
  <si>
    <t>4201.0018.0131113</t>
  </si>
  <si>
    <t>4201.0018.0131119</t>
  </si>
  <si>
    <t>4201.0018.0131127</t>
  </si>
  <si>
    <t>4201.0018.0131150</t>
  </si>
  <si>
    <t>4201.0018.01312003</t>
  </si>
  <si>
    <t>4201.0018.01312031</t>
  </si>
  <si>
    <t>4201.0018.01312049</t>
  </si>
  <si>
    <t>4201.0018.01312058</t>
  </si>
  <si>
    <t>4201.0018.0150909</t>
  </si>
  <si>
    <t>4201.0018.0150916</t>
  </si>
  <si>
    <t>4201.0018.0151128</t>
  </si>
  <si>
    <t>4201.0018.01512021</t>
  </si>
  <si>
    <t>4201.0018.01512027</t>
  </si>
  <si>
    <t>4201.0018.01512043</t>
  </si>
  <si>
    <t>4201.0018.01512062</t>
  </si>
  <si>
    <t>4201.0018.0191139</t>
  </si>
  <si>
    <t>4201.0018.0241007</t>
  </si>
  <si>
    <t>4201.0018.02412022</t>
  </si>
  <si>
    <t>4201.0018.02412035</t>
  </si>
  <si>
    <t>4201.0018.0260847</t>
  </si>
  <si>
    <t>4201.0018.0261198</t>
  </si>
  <si>
    <t>4201.0018.0280913</t>
  </si>
  <si>
    <t>4201.0018.0280915</t>
  </si>
  <si>
    <t>4201.0018.0280919</t>
  </si>
  <si>
    <t>4201.0018.0280921</t>
  </si>
  <si>
    <t>4201.0018.0280926</t>
  </si>
  <si>
    <t>4201.0018.0280927</t>
  </si>
  <si>
    <t>4201.0018.0280930</t>
  </si>
  <si>
    <t>4201.0018.0281005</t>
  </si>
  <si>
    <t>4201.0018.0281006</t>
  </si>
  <si>
    <t>4201.0018.0281011</t>
  </si>
  <si>
    <t>4201.0018.0281013</t>
  </si>
  <si>
    <t>4201.0018.0281015</t>
  </si>
  <si>
    <t>4201.0018.0281020</t>
  </si>
  <si>
    <t>4201.0018.0281034</t>
  </si>
  <si>
    <t>4201.0018.0281103</t>
  </si>
  <si>
    <t>4201.0018.0281110</t>
  </si>
  <si>
    <t>4201.0018.0281116</t>
  </si>
  <si>
    <t>4201.0018.0281130</t>
  </si>
  <si>
    <t>4201.0018.0281131</t>
  </si>
  <si>
    <t>4201.0018.0281132</t>
  </si>
  <si>
    <t>4201.0018.0281133</t>
  </si>
  <si>
    <t>4201.0018.0281134</t>
  </si>
  <si>
    <t>4201.0018.0281135</t>
  </si>
  <si>
    <t>4201.0018.0281136</t>
  </si>
  <si>
    <t>4201.0018.0281140</t>
  </si>
  <si>
    <t>4201.0018.0281141</t>
  </si>
  <si>
    <t>4201.0018.0281144</t>
  </si>
  <si>
    <t>4201.0018.0281145</t>
  </si>
  <si>
    <t>4201.0018.0281148</t>
  </si>
  <si>
    <t>4201.0018.0281149</t>
  </si>
  <si>
    <t>4201.0018.0281155</t>
  </si>
  <si>
    <t>4201.0018.0281156</t>
  </si>
  <si>
    <t>4201.0018.0281157</t>
  </si>
  <si>
    <t>4201.0018.0281169</t>
  </si>
  <si>
    <t>4201.0018.0281173</t>
  </si>
  <si>
    <t>4201.0018.0281174</t>
  </si>
  <si>
    <t>4201.0018.0281199</t>
  </si>
  <si>
    <t>4201.0018.02812008</t>
  </si>
  <si>
    <t>4201.0018.02812009</t>
  </si>
  <si>
    <t>4201.0018.02812011</t>
  </si>
  <si>
    <t>4201.0018.02812013</t>
  </si>
  <si>
    <t>4201.0018.02812016</t>
  </si>
  <si>
    <t>4201.0018.02812018</t>
  </si>
  <si>
    <t>4201.0018.02812019</t>
  </si>
  <si>
    <t>4201.0018.02812020</t>
  </si>
  <si>
    <t>4201.0018.02812026</t>
  </si>
  <si>
    <t>4201.0018.02812032</t>
  </si>
  <si>
    <t>4201.0018.02812033</t>
  </si>
  <si>
    <t>4201.0018.02812036</t>
  </si>
  <si>
    <t>4201.0018.02812045</t>
  </si>
  <si>
    <t>4201.0018.02812047</t>
  </si>
  <si>
    <t>4201.0018.02812048</t>
  </si>
  <si>
    <t>4201.0018.02812050</t>
  </si>
  <si>
    <t>4201.0018.02812052</t>
  </si>
  <si>
    <t>4201.0018.02812055</t>
  </si>
  <si>
    <t>4201.0018.02812056</t>
  </si>
  <si>
    <t>4201.0018.02812057</t>
  </si>
  <si>
    <t>4201.0018.02812099</t>
  </si>
  <si>
    <t>4201.0018.0350933</t>
  </si>
  <si>
    <t>4201.0018.0351002</t>
  </si>
  <si>
    <t>4201.0018.0400928</t>
  </si>
  <si>
    <t>4201.0018.0400932</t>
  </si>
  <si>
    <t>4201.0018.0411008</t>
  </si>
  <si>
    <t>4201.0018.04112025</t>
  </si>
  <si>
    <t>4201.0018.0480753</t>
  </si>
  <si>
    <t>4201.0018.0480901</t>
  </si>
  <si>
    <t>4201.0018.0480906</t>
  </si>
  <si>
    <t>4201.0018.0480912</t>
  </si>
  <si>
    <t>4201.0018.0480914</t>
  </si>
  <si>
    <t>4201.0018.0480918</t>
  </si>
  <si>
    <t>4201.0018.0480922</t>
  </si>
  <si>
    <t>4201.0018.0480925</t>
  </si>
  <si>
    <t>4201.0018.0481001</t>
  </si>
  <si>
    <t>4201.0018.0481012</t>
  </si>
  <si>
    <t>4201.0018.0481016</t>
  </si>
  <si>
    <t>4201.0018.0481023</t>
  </si>
  <si>
    <t>4201.0018.0481024</t>
  </si>
  <si>
    <t>4201.0018.0481101</t>
  </si>
  <si>
    <t>4201.0018.0481105</t>
  </si>
  <si>
    <t>4201.0018.0481106</t>
  </si>
  <si>
    <t>4201.0018.0481107</t>
  </si>
  <si>
    <t>4201.0018.0481109</t>
  </si>
  <si>
    <t>4201.0018.0481114</t>
  </si>
  <si>
    <t>4201.0018.0481117</t>
  </si>
  <si>
    <t>4201.0018.0481118</t>
  </si>
  <si>
    <t>4201.0018.0481124</t>
  </si>
  <si>
    <t>4201.0018.0481153</t>
  </si>
  <si>
    <t>4201.0018.0481159</t>
  </si>
  <si>
    <t>4201.0018.0481160</t>
  </si>
  <si>
    <t>4201.0018.0481161</t>
  </si>
  <si>
    <t>4201.0018.0481163</t>
  </si>
  <si>
    <t>4201.0018.0481166</t>
  </si>
  <si>
    <t>4201.0018.04812004</t>
  </si>
  <si>
    <t>4201.0018.04812005</t>
  </si>
  <si>
    <t>4201.0018.0510862</t>
  </si>
  <si>
    <t>4201.0018.0510863</t>
  </si>
  <si>
    <t>4201.0018.0510902</t>
  </si>
  <si>
    <t>4201.0018.0511017</t>
  </si>
  <si>
    <t>4201.0018.0511152</t>
  </si>
  <si>
    <t>4201.0018.0540911</t>
  </si>
  <si>
    <t>4201.0018.0541171</t>
  </si>
  <si>
    <t>4201.0018.05412002</t>
  </si>
  <si>
    <t>4201.0018.0550824</t>
  </si>
  <si>
    <t>4201.0018.0560920</t>
  </si>
  <si>
    <t>4201.0018.0561111</t>
  </si>
  <si>
    <t>4201.0018.0561112</t>
  </si>
  <si>
    <t>4201.0018.0561151</t>
  </si>
  <si>
    <t>4201.0018.0561158</t>
  </si>
  <si>
    <t>4201.0018.0561164</t>
  </si>
  <si>
    <t>4201.0018.0561170</t>
  </si>
  <si>
    <t>4201.0018.05612014</t>
  </si>
  <si>
    <t>4201.0018.05612015</t>
  </si>
  <si>
    <t>4201.0018.0580817</t>
  </si>
  <si>
    <t>4201.0018.0581003</t>
  </si>
  <si>
    <t>4201.0018.0581009</t>
  </si>
  <si>
    <t>4201.0018.0581126</t>
  </si>
  <si>
    <t>4201.0018.0600702</t>
  </si>
  <si>
    <t>4201.0018.0600704</t>
  </si>
  <si>
    <t>4201.0018.0600706</t>
  </si>
  <si>
    <t>4201.0018.0600708</t>
  </si>
  <si>
    <t>4201.0018.0600710</t>
  </si>
  <si>
    <t>4201.0018.0600711</t>
  </si>
  <si>
    <t>4201.0018.0600907</t>
  </si>
  <si>
    <t>4201.0018.0630910</t>
  </si>
  <si>
    <t>4201.0018.0631115</t>
  </si>
  <si>
    <t>4201.0018.0631201</t>
  </si>
  <si>
    <t>4201.0018.06312029</t>
  </si>
  <si>
    <t>4201.0018.06312051</t>
  </si>
  <si>
    <t>4201.0018.0651021</t>
  </si>
  <si>
    <t>4201.0018.0651025</t>
  </si>
  <si>
    <t>4201.0018.0651102</t>
  </si>
  <si>
    <t>4201.0018.0701022</t>
  </si>
  <si>
    <t>4201.0018.0701122</t>
  </si>
  <si>
    <t>4201.0018.0731138</t>
  </si>
  <si>
    <t>4201.0018.07312054</t>
  </si>
  <si>
    <t>4201.0018.0830924</t>
  </si>
  <si>
    <t>4201.0018.0831120</t>
  </si>
  <si>
    <t>4201.0018.0881108</t>
  </si>
  <si>
    <t>4201.0018.0881123</t>
  </si>
  <si>
    <t>4201.0018.0901121</t>
  </si>
  <si>
    <t>4201.0018.0901142</t>
  </si>
  <si>
    <t>4201.0018.0911125</t>
  </si>
  <si>
    <t>4201.0018.0921147</t>
  </si>
  <si>
    <t>4201.0018.0991129</t>
  </si>
  <si>
    <t>4201.0018.1021146</t>
  </si>
  <si>
    <t>4201.0018.1031143</t>
  </si>
  <si>
    <t>4201.0018.10412034</t>
  </si>
  <si>
    <t>4201.0018.10512037</t>
  </si>
  <si>
    <t>4201.0018.10512038</t>
  </si>
  <si>
    <t>4201.0018.10512039</t>
  </si>
  <si>
    <t>4201.0018.10512060</t>
  </si>
  <si>
    <t>4201.0018.10612040</t>
  </si>
  <si>
    <t>4201.0018.10612053</t>
  </si>
  <si>
    <t>4201.0018.1121154</t>
  </si>
  <si>
    <t>4201.0018.1161162</t>
  </si>
  <si>
    <t>4201.0018.1171165</t>
  </si>
  <si>
    <t>4201.0018.1171167</t>
  </si>
  <si>
    <t>4201.0018.1171168</t>
  </si>
  <si>
    <t>4201.0018.11712010</t>
  </si>
  <si>
    <t>4201.0018.11712023</t>
  </si>
  <si>
    <t>4201.0018.1191172</t>
  </si>
  <si>
    <t>4201.0018.1201175</t>
  </si>
  <si>
    <t>4201.0018.12812012</t>
  </si>
  <si>
    <t>4201.0018.12912007</t>
  </si>
  <si>
    <t>4201.0018.14512017</t>
  </si>
  <si>
    <t>4201.0018.14912041</t>
  </si>
  <si>
    <t>4201.0018.15012024</t>
  </si>
  <si>
    <t>4201.0018.15212028</t>
  </si>
  <si>
    <t>4201.0018.15212059</t>
  </si>
  <si>
    <t>4201.0018.15312030</t>
  </si>
  <si>
    <t>4201.0018.15712042</t>
  </si>
  <si>
    <t>4201.0018.16012044</t>
  </si>
  <si>
    <t>4201.0018.16409005</t>
  </si>
  <si>
    <t>4201.0018.R000000</t>
  </si>
  <si>
    <t>4201.0019.06312006</t>
  </si>
  <si>
    <t>4201.0019.002</t>
  </si>
  <si>
    <t>4201.0019.0050852</t>
  </si>
  <si>
    <t>4201.0019.0050905</t>
  </si>
  <si>
    <t>4201.0019.00712046</t>
  </si>
  <si>
    <t>4201.0019.0081014</t>
  </si>
  <si>
    <t>4201.0019.0101019</t>
  </si>
  <si>
    <t>4201.0019.0101137</t>
  </si>
  <si>
    <t>4201.0019.0120832</t>
  </si>
  <si>
    <t>4201.0019.0130903</t>
  </si>
  <si>
    <t>4201.0019.0130904</t>
  </si>
  <si>
    <t>4201.0019.0130908</t>
  </si>
  <si>
    <t>4201.0019.0130923</t>
  </si>
  <si>
    <t>4201.0019.0130929</t>
  </si>
  <si>
    <t>4201.0019.0130931</t>
  </si>
  <si>
    <t>4201.0019.0131004</t>
  </si>
  <si>
    <t>4201.0019.0131010</t>
  </si>
  <si>
    <t>4201.0019.0131018</t>
  </si>
  <si>
    <t>4201.0019.0131104</t>
  </si>
  <si>
    <t>4201.0019.0131113</t>
  </si>
  <si>
    <t>4201.0019.0131119</t>
  </si>
  <si>
    <t>4201.0019.0131127</t>
  </si>
  <si>
    <t>4201.0019.0131150</t>
  </si>
  <si>
    <t>4201.0019.01312003</t>
  </si>
  <si>
    <t>4201.0019.01312031</t>
  </si>
  <si>
    <t>4201.0019.01312049</t>
  </si>
  <si>
    <t>4201.0019.01312058</t>
  </si>
  <si>
    <t>4201.0019.0150909</t>
  </si>
  <si>
    <t>4201.0019.0150916</t>
  </si>
  <si>
    <t>4201.0019.0151128</t>
  </si>
  <si>
    <t>4201.0019.01512021</t>
  </si>
  <si>
    <t>4201.0019.01512027</t>
  </si>
  <si>
    <t>4201.0019.01512043</t>
  </si>
  <si>
    <t>4201.0019.01512062</t>
  </si>
  <si>
    <t>4201.0019.0191139</t>
  </si>
  <si>
    <t>4201.0019.0241007</t>
  </si>
  <si>
    <t>4201.0019.02412022</t>
  </si>
  <si>
    <t>4201.0019.02412035</t>
  </si>
  <si>
    <t>4201.0019.0260847</t>
  </si>
  <si>
    <t>4201.0019.0261198</t>
  </si>
  <si>
    <t>4201.0019.0280913</t>
  </si>
  <si>
    <t>4201.0019.0280915</t>
  </si>
  <si>
    <t>4201.0019.0280919</t>
  </si>
  <si>
    <t>4201.0019.0280921</t>
  </si>
  <si>
    <t>4201.0019.0280926</t>
  </si>
  <si>
    <t>4201.0019.0280927</t>
  </si>
  <si>
    <t>4201.0019.0280930</t>
  </si>
  <si>
    <t>4201.0019.0281005</t>
  </si>
  <si>
    <t>4201.0019.0281006</t>
  </si>
  <si>
    <t>4201.0019.0281011</t>
  </si>
  <si>
    <t>4201.0019.0281013</t>
  </si>
  <si>
    <t>4201.0019.0281015</t>
  </si>
  <si>
    <t>4201.0019.0281020</t>
  </si>
  <si>
    <t>4201.0019.0281034</t>
  </si>
  <si>
    <t>4201.0019.0281103</t>
  </si>
  <si>
    <t>4201.0019.0281110</t>
  </si>
  <si>
    <t>4201.0019.0281116</t>
  </si>
  <si>
    <t>4201.0019.0281130</t>
  </si>
  <si>
    <t>4201.0019.0281131</t>
  </si>
  <si>
    <t>4201.0019.0281132</t>
  </si>
  <si>
    <t>4201.0019.0281133</t>
  </si>
  <si>
    <t>4201.0019.0281134</t>
  </si>
  <si>
    <t>4201.0019.0281135</t>
  </si>
  <si>
    <t>4201.0019.0281136</t>
  </si>
  <si>
    <t>4201.0019.0281140</t>
  </si>
  <si>
    <t>4201.0019.0281141</t>
  </si>
  <si>
    <t>4201.0019.0281144</t>
  </si>
  <si>
    <t>4201.0019.0281145</t>
  </si>
  <si>
    <t>4201.0019.0281148</t>
  </si>
  <si>
    <t>4201.0019.0281149</t>
  </si>
  <si>
    <t>4201.0019.0281155</t>
  </si>
  <si>
    <t>4201.0019.0281156</t>
  </si>
  <si>
    <t>4201.0019.0281157</t>
  </si>
  <si>
    <t>4201.0019.0281169</t>
  </si>
  <si>
    <t>4201.0019.0281173</t>
  </si>
  <si>
    <t>4201.0019.0281174</t>
  </si>
  <si>
    <t>4201.0019.0281199</t>
  </si>
  <si>
    <t>4201.0019.02812008</t>
  </si>
  <si>
    <t>4201.0019.02812009</t>
  </si>
  <si>
    <t>4201.0019.02812011</t>
  </si>
  <si>
    <t>4201.0019.02812013</t>
  </si>
  <si>
    <t>4201.0019.02812016</t>
  </si>
  <si>
    <t>4201.0019.02812018</t>
  </si>
  <si>
    <t>4201.0019.02812019</t>
  </si>
  <si>
    <t>4201.0019.02812020</t>
  </si>
  <si>
    <t>4201.0019.02812026</t>
  </si>
  <si>
    <t>4201.0019.02812032</t>
  </si>
  <si>
    <t>4201.0019.02812033</t>
  </si>
  <si>
    <t>4201.0019.02812036</t>
  </si>
  <si>
    <t>4201.0019.02812045</t>
  </si>
  <si>
    <t>4201.0019.02812047</t>
  </si>
  <si>
    <t>4201.0019.02812048</t>
  </si>
  <si>
    <t>4201.0019.02812050</t>
  </si>
  <si>
    <t>4201.0019.02812052</t>
  </si>
  <si>
    <t>4201.0019.02812055</t>
  </si>
  <si>
    <t>4201.0019.02812056</t>
  </si>
  <si>
    <t>4201.0019.02812057</t>
  </si>
  <si>
    <t>4201.0019.02812099</t>
  </si>
  <si>
    <t>4201.0019.0350933</t>
  </si>
  <si>
    <t>4201.0019.0351002</t>
  </si>
  <si>
    <t>4201.0019.0400928</t>
  </si>
  <si>
    <t>4201.0019.0400932</t>
  </si>
  <si>
    <t>4201.0019.0411008</t>
  </si>
  <si>
    <t>4201.0019.04112025</t>
  </si>
  <si>
    <t>4201.0019.0480753</t>
  </si>
  <si>
    <t>4201.0019.0480901</t>
  </si>
  <si>
    <t>4201.0019.0480906</t>
  </si>
  <si>
    <t>4201.0019.0480912</t>
  </si>
  <si>
    <t>4201.0019.0480914</t>
  </si>
  <si>
    <t>4201.0019.0480918</t>
  </si>
  <si>
    <t>4201.0019.0480922</t>
  </si>
  <si>
    <t>4201.0019.0480925</t>
  </si>
  <si>
    <t>4201.0019.0481001</t>
  </si>
  <si>
    <t>4201.0019.0481012</t>
  </si>
  <si>
    <t>4201.0019.0481016</t>
  </si>
  <si>
    <t>4201.0019.0481023</t>
  </si>
  <si>
    <t>4201.0019.0481024</t>
  </si>
  <si>
    <t>4201.0019.0481101</t>
  </si>
  <si>
    <t>4201.0019.0481105</t>
  </si>
  <si>
    <t>4201.0019.0481106</t>
  </si>
  <si>
    <t>4201.0019.0481107</t>
  </si>
  <si>
    <t>4201.0019.0481109</t>
  </si>
  <si>
    <t>4201.0019.0481114</t>
  </si>
  <si>
    <t>4201.0019.0481117</t>
  </si>
  <si>
    <t>4201.0019.0481118</t>
  </si>
  <si>
    <t>4201.0019.0481124</t>
  </si>
  <si>
    <t>4201.0019.0481153</t>
  </si>
  <si>
    <t>4201.0019.0481159</t>
  </si>
  <si>
    <t>4201.0019.0481160</t>
  </si>
  <si>
    <t>4201.0019.0481161</t>
  </si>
  <si>
    <t>4201.0019.0481163</t>
  </si>
  <si>
    <t>4201.0019.0481166</t>
  </si>
  <si>
    <t>4201.0019.04812004</t>
  </si>
  <si>
    <t>4201.0019.04812005</t>
  </si>
  <si>
    <t>4201.0019.0510862</t>
  </si>
  <si>
    <t>4201.0019.0510863</t>
  </si>
  <si>
    <t>4201.0019.0510902</t>
  </si>
  <si>
    <t>4201.0019.0511017</t>
  </si>
  <si>
    <t>4201.0019.0511152</t>
  </si>
  <si>
    <t>4201.0019.0540911</t>
  </si>
  <si>
    <t>4201.0019.0541171</t>
  </si>
  <si>
    <t>4201.0019.05412002</t>
  </si>
  <si>
    <t>4201.0019.0550824</t>
  </si>
  <si>
    <t>4201.0019.0560920</t>
  </si>
  <si>
    <t>4201.0019.0561111</t>
  </si>
  <si>
    <t>4201.0019.0561112</t>
  </si>
  <si>
    <t>4201.0019.0561151</t>
  </si>
  <si>
    <t>4201.0019.0561158</t>
  </si>
  <si>
    <t>4201.0019.0561164</t>
  </si>
  <si>
    <t>4201.0019.0561170</t>
  </si>
  <si>
    <t>4201.0019.05612014</t>
  </si>
  <si>
    <t>4201.0019.05612015</t>
  </si>
  <si>
    <t>4201.0019.0580817</t>
  </si>
  <si>
    <t>4201.0019.0581003</t>
  </si>
  <si>
    <t>4201.0019.0581009</t>
  </si>
  <si>
    <t>4201.0019.0581126</t>
  </si>
  <si>
    <t>4201.0019.0600702</t>
  </si>
  <si>
    <t>4201.0019.0600704</t>
  </si>
  <si>
    <t>4201.0019.0600706</t>
  </si>
  <si>
    <t>4201.0019.0600708</t>
  </si>
  <si>
    <t>4201.0019.0600710</t>
  </si>
  <si>
    <t>4201.0019.0600711</t>
  </si>
  <si>
    <t>4201.0019.0600907</t>
  </si>
  <si>
    <t>4201.0019.0630910</t>
  </si>
  <si>
    <t>4201.0019.0631115</t>
  </si>
  <si>
    <t>4201.0019.0631201</t>
  </si>
  <si>
    <t>4201.0019.06312029</t>
  </si>
  <si>
    <t>4201.0019.06312051</t>
  </si>
  <si>
    <t>4201.0019.0651021</t>
  </si>
  <si>
    <t>4201.0019.0651025</t>
  </si>
  <si>
    <t>4201.0019.0651102</t>
  </si>
  <si>
    <t>4201.0019.0701022</t>
  </si>
  <si>
    <t>4201.0019.0701122</t>
  </si>
  <si>
    <t>4201.0019.0731138</t>
  </si>
  <si>
    <t>4201.0019.07312054</t>
  </si>
  <si>
    <t>4201.0019.0830924</t>
  </si>
  <si>
    <t>4201.0019.0831120</t>
  </si>
  <si>
    <t>4201.0019.0881108</t>
  </si>
  <si>
    <t>4201.0019.0881123</t>
  </si>
  <si>
    <t>4201.0019.0901121</t>
  </si>
  <si>
    <t>4201.0019.0901142</t>
  </si>
  <si>
    <t>4201.0019.0911125</t>
  </si>
  <si>
    <t>4201.0019.0921147</t>
  </si>
  <si>
    <t>4201.0019.0991129</t>
  </si>
  <si>
    <t>4201.0019.1021146</t>
  </si>
  <si>
    <t>4201.0019.1031143</t>
  </si>
  <si>
    <t>4201.0019.10412034</t>
  </si>
  <si>
    <t>4201.0019.10512037</t>
  </si>
  <si>
    <t>4201.0019.10512038</t>
  </si>
  <si>
    <t>4201.0019.10512039</t>
  </si>
  <si>
    <t>4201.0019.10512060</t>
  </si>
  <si>
    <t>4201.0019.10612040</t>
  </si>
  <si>
    <t>4201.0019.10612053</t>
  </si>
  <si>
    <t>4201.0019.1121154</t>
  </si>
  <si>
    <t>4201.0019.1161162</t>
  </si>
  <si>
    <t>4201.0019.1171165</t>
  </si>
  <si>
    <t>4201.0019.1171167</t>
  </si>
  <si>
    <t>4201.0019.1171168</t>
  </si>
  <si>
    <t>4201.0019.11712010</t>
  </si>
  <si>
    <t>4201.0019.11712023</t>
  </si>
  <si>
    <t>4201.0019.1191172</t>
  </si>
  <si>
    <t>4201.0019.1201175</t>
  </si>
  <si>
    <t>4201.0019.12812012</t>
  </si>
  <si>
    <t>4201.0019.12912007</t>
  </si>
  <si>
    <t>4201.0019.14512017</t>
  </si>
  <si>
    <t>4201.0019.14912041</t>
  </si>
  <si>
    <t>4201.0019.15012024</t>
  </si>
  <si>
    <t>4201.0019.15212028</t>
  </si>
  <si>
    <t>4201.0019.15212059</t>
  </si>
  <si>
    <t>4201.0019.15312030</t>
  </si>
  <si>
    <t>4201.0019.15712042</t>
  </si>
  <si>
    <t>4201.0019.16012044</t>
  </si>
  <si>
    <t>4201.0019.16409005</t>
  </si>
  <si>
    <t>4201.0019.R000000</t>
  </si>
  <si>
    <t>4201.0020.06312006</t>
  </si>
  <si>
    <t>4201.0020.002</t>
  </si>
  <si>
    <t>4201.0020.0050852</t>
  </si>
  <si>
    <t>4201.0020.0050905</t>
  </si>
  <si>
    <t>4201.0020.00712046</t>
  </si>
  <si>
    <t>4201.0020.0081014</t>
  </si>
  <si>
    <t>4201.0020.0101019</t>
  </si>
  <si>
    <t>4201.0020.0101137</t>
  </si>
  <si>
    <t>4201.0020.0120832</t>
  </si>
  <si>
    <t>4201.0020.0130903</t>
  </si>
  <si>
    <t>4201.0020.0130904</t>
  </si>
  <si>
    <t>4201.0020.0130908</t>
  </si>
  <si>
    <t>4201.0020.0130923</t>
  </si>
  <si>
    <t>4201.0020.0130929</t>
  </si>
  <si>
    <t>4201.0020.0130931</t>
  </si>
  <si>
    <t>4201.0020.0131004</t>
  </si>
  <si>
    <t>4201.0020.0131010</t>
  </si>
  <si>
    <t>4201.0020.0131018</t>
  </si>
  <si>
    <t>4201.0020.0131104</t>
  </si>
  <si>
    <t>4201.0020.0131113</t>
  </si>
  <si>
    <t>4201.0020.0131119</t>
  </si>
  <si>
    <t>4201.0020.0131127</t>
  </si>
  <si>
    <t>4201.0020.0131150</t>
  </si>
  <si>
    <t>4201.0020.01312003</t>
  </si>
  <si>
    <t>4201.0020.01312031</t>
  </si>
  <si>
    <t>4201.0020.01312049</t>
  </si>
  <si>
    <t>4201.0020.01312058</t>
  </si>
  <si>
    <t>4201.0020.0150909</t>
  </si>
  <si>
    <t>4201.0020.0150916</t>
  </si>
  <si>
    <t>4201.0020.0151128</t>
  </si>
  <si>
    <t>4201.0020.01512021</t>
  </si>
  <si>
    <t>4201.0020.01512027</t>
  </si>
  <si>
    <t>4201.0020.01512043</t>
  </si>
  <si>
    <t>4201.0020.01512062</t>
  </si>
  <si>
    <t>4201.0020.0191139</t>
  </si>
  <si>
    <t>4201.0020.0241007</t>
  </si>
  <si>
    <t>4201.0020.02412022</t>
  </si>
  <si>
    <t>4201.0020.02412035</t>
  </si>
  <si>
    <t>4201.0020.0260847</t>
  </si>
  <si>
    <t>4201.0020.0261198</t>
  </si>
  <si>
    <t>4201.0020.0280913</t>
  </si>
  <si>
    <t>4201.0020.0280915</t>
  </si>
  <si>
    <t>4201.0020.0280919</t>
  </si>
  <si>
    <t>4201.0020.0280921</t>
  </si>
  <si>
    <t>4201.0020.0280926</t>
  </si>
  <si>
    <t>4201.0020.0280927</t>
  </si>
  <si>
    <t>4201.0020.0280930</t>
  </si>
  <si>
    <t>4201.0020.0281005</t>
  </si>
  <si>
    <t>4201.0020.0281006</t>
  </si>
  <si>
    <t>4201.0020.0281011</t>
  </si>
  <si>
    <t>4201.0020.0281013</t>
  </si>
  <si>
    <t>4201.0020.0281015</t>
  </si>
  <si>
    <t>4201.0020.0281020</t>
  </si>
  <si>
    <t>4201.0020.0281034</t>
  </si>
  <si>
    <t>4201.0020.0281103</t>
  </si>
  <si>
    <t>4201.0020.0281110</t>
  </si>
  <si>
    <t>4201.0020.0281116</t>
  </si>
  <si>
    <t>4201.0020.0281130</t>
  </si>
  <si>
    <t>4201.0020.0281131</t>
  </si>
  <si>
    <t>4201.0020.0281132</t>
  </si>
  <si>
    <t>4201.0020.0281133</t>
  </si>
  <si>
    <t>4201.0020.0281134</t>
  </si>
  <si>
    <t>4201.0020.0281135</t>
  </si>
  <si>
    <t>4201.0020.0281136</t>
  </si>
  <si>
    <t>4201.0020.0281140</t>
  </si>
  <si>
    <t>4201.0020.0281141</t>
  </si>
  <si>
    <t>4201.0020.0281144</t>
  </si>
  <si>
    <t>4201.0020.0281145</t>
  </si>
  <si>
    <t>4201.0020.0281148</t>
  </si>
  <si>
    <t>4201.0020.0281149</t>
  </si>
  <si>
    <t>4201.0020.0281155</t>
  </si>
  <si>
    <t>4201.0020.0281156</t>
  </si>
  <si>
    <t>4201.0020.0281157</t>
  </si>
  <si>
    <t>4201.0020.0281169</t>
  </si>
  <si>
    <t>4201.0020.0281173</t>
  </si>
  <si>
    <t>4201.0020.0281174</t>
  </si>
  <si>
    <t>4201.0020.0281199</t>
  </si>
  <si>
    <t>4201.0020.02812008</t>
  </si>
  <si>
    <t>4201.0020.02812009</t>
  </si>
  <si>
    <t>4201.0020.02812011</t>
  </si>
  <si>
    <t>4201.0020.02812013</t>
  </si>
  <si>
    <t>4201.0020.02812016</t>
  </si>
  <si>
    <t>4201.0020.02812018</t>
  </si>
  <si>
    <t>4201.0020.02812019</t>
  </si>
  <si>
    <t>4201.0020.02812020</t>
  </si>
  <si>
    <t>4201.0020.02812026</t>
  </si>
  <si>
    <t>4201.0020.02812032</t>
  </si>
  <si>
    <t>4201.0020.02812033</t>
  </si>
  <si>
    <t>4201.0020.02812036</t>
  </si>
  <si>
    <t>4201.0020.02812045</t>
  </si>
  <si>
    <t>4201.0020.02812047</t>
  </si>
  <si>
    <t>4201.0020.02812048</t>
  </si>
  <si>
    <t>4201.0020.02812050</t>
  </si>
  <si>
    <t>4201.0020.02812052</t>
  </si>
  <si>
    <t>4201.0020.02812055</t>
  </si>
  <si>
    <t>4201.0020.02812056</t>
  </si>
  <si>
    <t>4201.0020.02812057</t>
  </si>
  <si>
    <t>4201.0020.02812099</t>
  </si>
  <si>
    <t>4201.0020.0350933</t>
  </si>
  <si>
    <t>4201.0020.0351002</t>
  </si>
  <si>
    <t>4201.0020.0400928</t>
  </si>
  <si>
    <t>4201.0020.0400932</t>
  </si>
  <si>
    <t>4201.0020.0411008</t>
  </si>
  <si>
    <t>4201.0020.04112025</t>
  </si>
  <si>
    <t>4201.0020.0480753</t>
  </si>
  <si>
    <t>4201.0020.0480901</t>
  </si>
  <si>
    <t>4201.0020.0480906</t>
  </si>
  <si>
    <t>4201.0020.0480912</t>
  </si>
  <si>
    <t>4201.0020.0480914</t>
  </si>
  <si>
    <t>4201.0020.0480918</t>
  </si>
  <si>
    <t>4201.0020.0480922</t>
  </si>
  <si>
    <t>4201.0020.0480925</t>
  </si>
  <si>
    <t>4201.0020.0481001</t>
  </si>
  <si>
    <t>4201.0020.0481012</t>
  </si>
  <si>
    <t>4201.0020.0481016</t>
  </si>
  <si>
    <t>4201.0020.0481023</t>
  </si>
  <si>
    <t>4201.0020.0481024</t>
  </si>
  <si>
    <t>4201.0020.0481101</t>
  </si>
  <si>
    <t>4201.0020.0481105</t>
  </si>
  <si>
    <t>4201.0020.0481106</t>
  </si>
  <si>
    <t>4201.0020.0481107</t>
  </si>
  <si>
    <t>4201.0020.0481109</t>
  </si>
  <si>
    <t>4201.0020.0481114</t>
  </si>
  <si>
    <t>4201.0020.0481117</t>
  </si>
  <si>
    <t>4201.0020.0481118</t>
  </si>
  <si>
    <t>4201.0020.0481124</t>
  </si>
  <si>
    <t>4201.0020.0481153</t>
  </si>
  <si>
    <t>4201.0020.0481159</t>
  </si>
  <si>
    <t>4201.0020.0481160</t>
  </si>
  <si>
    <t>4201.0020.0481161</t>
  </si>
  <si>
    <t>4201.0020.0481163</t>
  </si>
  <si>
    <t>4201.0020.0481166</t>
  </si>
  <si>
    <t>4201.0020.04812004</t>
  </si>
  <si>
    <t>4201.0020.04812005</t>
  </si>
  <si>
    <t>4201.0020.0510862</t>
  </si>
  <si>
    <t>4201.0020.0510863</t>
  </si>
  <si>
    <t>4201.0020.0510902</t>
  </si>
  <si>
    <t>4201.0020.0511017</t>
  </si>
  <si>
    <t>4201.0020.0511152</t>
  </si>
  <si>
    <t>4201.0020.0540911</t>
  </si>
  <si>
    <t>4201.0020.0541171</t>
  </si>
  <si>
    <t>4201.0020.05412002</t>
  </si>
  <si>
    <t>4201.0020.0550824</t>
  </si>
  <si>
    <t>4201.0020.0560920</t>
  </si>
  <si>
    <t>4201.0020.0561111</t>
  </si>
  <si>
    <t>4201.0020.0561112</t>
  </si>
  <si>
    <t>4201.0020.0561151</t>
  </si>
  <si>
    <t>4201.0020.0561158</t>
  </si>
  <si>
    <t>4201.0020.0561164</t>
  </si>
  <si>
    <t>4201.0020.0561170</t>
  </si>
  <si>
    <t>4201.0020.05612014</t>
  </si>
  <si>
    <t>4201.0020.05612015</t>
  </si>
  <si>
    <t>4201.0020.0580817</t>
  </si>
  <si>
    <t>4201.0020.0581003</t>
  </si>
  <si>
    <t>4201.0020.0581009</t>
  </si>
  <si>
    <t>4201.0020.0581126</t>
  </si>
  <si>
    <t>4201.0020.0600702</t>
  </si>
  <si>
    <t>4201.0020.0600704</t>
  </si>
  <si>
    <t>4201.0020.0600706</t>
  </si>
  <si>
    <t>4201.0020.0600708</t>
  </si>
  <si>
    <t>4201.0020.0600710</t>
  </si>
  <si>
    <t>4201.0020.0600711</t>
  </si>
  <si>
    <t>4201.0020.0600907</t>
  </si>
  <si>
    <t>4201.0020.0630910</t>
  </si>
  <si>
    <t>4201.0020.0631115</t>
  </si>
  <si>
    <t>4201.0020.0631201</t>
  </si>
  <si>
    <t>4201.0020.06312029</t>
  </si>
  <si>
    <t>4201.0020.06312051</t>
  </si>
  <si>
    <t>4201.0020.0651021</t>
  </si>
  <si>
    <t>4201.0020.0651025</t>
  </si>
  <si>
    <t>4201.0020.0651102</t>
  </si>
  <si>
    <t>4201.0020.0701022</t>
  </si>
  <si>
    <t>4201.0020.0701122</t>
  </si>
  <si>
    <t>4201.0020.0731138</t>
  </si>
  <si>
    <t>4201.0020.07312054</t>
  </si>
  <si>
    <t>4201.0020.0830924</t>
  </si>
  <si>
    <t>4201.0020.0831120</t>
  </si>
  <si>
    <t>4201.0020.0881108</t>
  </si>
  <si>
    <t>4201.0020.0881123</t>
  </si>
  <si>
    <t>4201.0020.0901121</t>
  </si>
  <si>
    <t>4201.0020.0901142</t>
  </si>
  <si>
    <t>4201.0020.0911125</t>
  </si>
  <si>
    <t>4201.0020.0921147</t>
  </si>
  <si>
    <t>4201.0020.0991129</t>
  </si>
  <si>
    <t>4201.0020.1021146</t>
  </si>
  <si>
    <t>4201.0020.1031143</t>
  </si>
  <si>
    <t>4201.0020.10412034</t>
  </si>
  <si>
    <t>4201.0020.10512037</t>
  </si>
  <si>
    <t>4201.0020.10512038</t>
  </si>
  <si>
    <t>4201.0020.10512039</t>
  </si>
  <si>
    <t>4201.0020.10512060</t>
  </si>
  <si>
    <t>4201.0020.10612040</t>
  </si>
  <si>
    <t>4201.0020.10612053</t>
  </si>
  <si>
    <t>4201.0020.1121154</t>
  </si>
  <si>
    <t>4201.0020.1161162</t>
  </si>
  <si>
    <t>4201.0020.1171165</t>
  </si>
  <si>
    <t>4201.0020.1171167</t>
  </si>
  <si>
    <t>4201.0020.1171168</t>
  </si>
  <si>
    <t>4201.0020.11712010</t>
  </si>
  <si>
    <t>4201.0020.11712023</t>
  </si>
  <si>
    <t>4201.0020.1191172</t>
  </si>
  <si>
    <t>4201.0020.1201175</t>
  </si>
  <si>
    <t>4201.0020.12812012</t>
  </si>
  <si>
    <t>4201.0020.12912007</t>
  </si>
  <si>
    <t>4201.0020.14512017</t>
  </si>
  <si>
    <t>4201.0020.14912041</t>
  </si>
  <si>
    <t>4201.0020.15012024</t>
  </si>
  <si>
    <t>4201.0020.15212028</t>
  </si>
  <si>
    <t>4201.0020.15212059</t>
  </si>
  <si>
    <t>4201.0020.15312030</t>
  </si>
  <si>
    <t>4201.0020.15712042</t>
  </si>
  <si>
    <t>4201.0020.16012044</t>
  </si>
  <si>
    <t>4201.0020.16409005</t>
  </si>
  <si>
    <t>4201.0020.R000000</t>
  </si>
  <si>
    <t>4201.0021.06312006</t>
  </si>
  <si>
    <t>4201.0021.002</t>
  </si>
  <si>
    <t>4201.0021.0050852</t>
  </si>
  <si>
    <t>4201.0021.0050905</t>
  </si>
  <si>
    <t>4201.0021.00712046</t>
  </si>
  <si>
    <t>4201.0021.0081014</t>
  </si>
  <si>
    <t>4201.0021.0101019</t>
  </si>
  <si>
    <t>4201.0021.0101137</t>
  </si>
  <si>
    <t>4201.0021.0120832</t>
  </si>
  <si>
    <t>4201.0021.0130903</t>
  </si>
  <si>
    <t>4201.0021.0130904</t>
  </si>
  <si>
    <t>4201.0021.0130908</t>
  </si>
  <si>
    <t>4201.0021.0130923</t>
  </si>
  <si>
    <t>4201.0021.0130929</t>
  </si>
  <si>
    <t>4201.0021.0130931</t>
  </si>
  <si>
    <t>4201.0021.0131004</t>
  </si>
  <si>
    <t>4201.0021.0131010</t>
  </si>
  <si>
    <t>4201.0021.0131018</t>
  </si>
  <si>
    <t>4201.0021.0131104</t>
  </si>
  <si>
    <t>4201.0021.0131113</t>
  </si>
  <si>
    <t>4201.0021.0131119</t>
  </si>
  <si>
    <t>4201.0021.0131127</t>
  </si>
  <si>
    <t>4201.0021.0131150</t>
  </si>
  <si>
    <t>4201.0021.01312003</t>
  </si>
  <si>
    <t>4201.0021.01312031</t>
  </si>
  <si>
    <t>4201.0021.01312049</t>
  </si>
  <si>
    <t>4201.0021.01312058</t>
  </si>
  <si>
    <t>4201.0021.0150909</t>
  </si>
  <si>
    <t>4201.0021.0150916</t>
  </si>
  <si>
    <t>4201.0021.0151128</t>
  </si>
  <si>
    <t>4201.0021.01512021</t>
  </si>
  <si>
    <t>4201.0021.01512027</t>
  </si>
  <si>
    <t>4201.0021.01512043</t>
  </si>
  <si>
    <t>4201.0021.01512062</t>
  </si>
  <si>
    <t>4201.0021.0191139</t>
  </si>
  <si>
    <t>4201.0021.0241007</t>
  </si>
  <si>
    <t>4201.0021.02412022</t>
  </si>
  <si>
    <t>4201.0021.02412035</t>
  </si>
  <si>
    <t>4201.0021.0260847</t>
  </si>
  <si>
    <t>4201.0021.0261198</t>
  </si>
  <si>
    <t>4201.0021.0280913</t>
  </si>
  <si>
    <t>4201.0021.0280915</t>
  </si>
  <si>
    <t>4201.0021.0280919</t>
  </si>
  <si>
    <t>4201.0021.0280921</t>
  </si>
  <si>
    <t>4201.0021.0280926</t>
  </si>
  <si>
    <t>4201.0021.0280927</t>
  </si>
  <si>
    <t>4201.0021.0280930</t>
  </si>
  <si>
    <t>4201.0021.0281005</t>
  </si>
  <si>
    <t>4201.0021.0281006</t>
  </si>
  <si>
    <t>4201.0021.0281011</t>
  </si>
  <si>
    <t>4201.0021.0281013</t>
  </si>
  <si>
    <t>4201.0021.0281015</t>
  </si>
  <si>
    <t>4201.0021.0281020</t>
  </si>
  <si>
    <t>4201.0021.0281034</t>
  </si>
  <si>
    <t>4201.0021.0281103</t>
  </si>
  <si>
    <t>4201.0021.0281110</t>
  </si>
  <si>
    <t>4201.0021.0281116</t>
  </si>
  <si>
    <t>4201.0021.0281130</t>
  </si>
  <si>
    <t>4201.0021.0281131</t>
  </si>
  <si>
    <t>4201.0021.0281132</t>
  </si>
  <si>
    <t>4201.0021.0281133</t>
  </si>
  <si>
    <t>4201.0021.0281134</t>
  </si>
  <si>
    <t>4201.0021.0281135</t>
  </si>
  <si>
    <t>4201.0021.0281136</t>
  </si>
  <si>
    <t>4201.0021.0281140</t>
  </si>
  <si>
    <t>4201.0021.0281141</t>
  </si>
  <si>
    <t>4201.0021.0281144</t>
  </si>
  <si>
    <t>4201.0021.0281145</t>
  </si>
  <si>
    <t>4201.0021.0281148</t>
  </si>
  <si>
    <t>4201.0021.0281149</t>
  </si>
  <si>
    <t>4201.0021.0281155</t>
  </si>
  <si>
    <t>4201.0021.0281156</t>
  </si>
  <si>
    <t>4201.0021.0281157</t>
  </si>
  <si>
    <t>4201.0021.0281169</t>
  </si>
  <si>
    <t>4201.0021.0281173</t>
  </si>
  <si>
    <t>4201.0021.0281174</t>
  </si>
  <si>
    <t>4201.0021.0281199</t>
  </si>
  <si>
    <t>4201.0021.02812008</t>
  </si>
  <si>
    <t>4201.0021.02812009</t>
  </si>
  <si>
    <t>4201.0021.02812011</t>
  </si>
  <si>
    <t>4201.0021.02812013</t>
  </si>
  <si>
    <t>4201.0021.02812016</t>
  </si>
  <si>
    <t>4201.0021.02812018</t>
  </si>
  <si>
    <t>4201.0021.02812019</t>
  </si>
  <si>
    <t>4201.0021.02812020</t>
  </si>
  <si>
    <t>4201.0021.02812026</t>
  </si>
  <si>
    <t>4201.0021.02812032</t>
  </si>
  <si>
    <t>4201.0021.02812033</t>
  </si>
  <si>
    <t>4201.0021.02812036</t>
  </si>
  <si>
    <t>4201.0021.02812045</t>
  </si>
  <si>
    <t>4201.0021.02812047</t>
  </si>
  <si>
    <t>4201.0021.02812048</t>
  </si>
  <si>
    <t>4201.0021.02812050</t>
  </si>
  <si>
    <t>4201.0021.02812052</t>
  </si>
  <si>
    <t>4201.0021.02812055</t>
  </si>
  <si>
    <t>4201.0021.02812056</t>
  </si>
  <si>
    <t>4201.0021.02812057</t>
  </si>
  <si>
    <t>4201.0021.02812099</t>
  </si>
  <si>
    <t>4201.0021.0350933</t>
  </si>
  <si>
    <t>4201.0021.0351002</t>
  </si>
  <si>
    <t>4201.0021.0400928</t>
  </si>
  <si>
    <t>4201.0021.0400932</t>
  </si>
  <si>
    <t>4201.0021.0411008</t>
  </si>
  <si>
    <t>4201.0021.04112025</t>
  </si>
  <si>
    <t>4201.0021.0480753</t>
  </si>
  <si>
    <t>4201.0021.0480901</t>
  </si>
  <si>
    <t>4201.0021.0480906</t>
  </si>
  <si>
    <t>4201.0021.0480912</t>
  </si>
  <si>
    <t>4201.0021.0480914</t>
  </si>
  <si>
    <t>4201.0021.0480918</t>
  </si>
  <si>
    <t>4201.0021.0480922</t>
  </si>
  <si>
    <t>4201.0021.0480925</t>
  </si>
  <si>
    <t>4201.0021.0481001</t>
  </si>
  <si>
    <t>4201.0021.0481012</t>
  </si>
  <si>
    <t>4201.0021.0481016</t>
  </si>
  <si>
    <t>4201.0021.0481023</t>
  </si>
  <si>
    <t>4201.0021.0481024</t>
  </si>
  <si>
    <t>4201.0021.0481101</t>
  </si>
  <si>
    <t>4201.0021.0481105</t>
  </si>
  <si>
    <t>4201.0021.0481106</t>
  </si>
  <si>
    <t>4201.0021.0481107</t>
  </si>
  <si>
    <t>4201.0021.0481109</t>
  </si>
  <si>
    <t>4201.0021.0481114</t>
  </si>
  <si>
    <t>4201.0021.0481117</t>
  </si>
  <si>
    <t>4201.0021.0481118</t>
  </si>
  <si>
    <t>4201.0021.0481124</t>
  </si>
  <si>
    <t>4201.0021.0481153</t>
  </si>
  <si>
    <t>4201.0021.0481159</t>
  </si>
  <si>
    <t>4201.0021.0481160</t>
  </si>
  <si>
    <t>4201.0021.0481161</t>
  </si>
  <si>
    <t>4201.0021.0481163</t>
  </si>
  <si>
    <t>4201.0021.0481166</t>
  </si>
  <si>
    <t>4201.0021.04812004</t>
  </si>
  <si>
    <t>4201.0021.04812005</t>
  </si>
  <si>
    <t>4201.0021.0510862</t>
  </si>
  <si>
    <t>4201.0021.0510863</t>
  </si>
  <si>
    <t>4201.0021.0510902</t>
  </si>
  <si>
    <t>4201.0021.0511017</t>
  </si>
  <si>
    <t>4201.0021.0511152</t>
  </si>
  <si>
    <t>4201.0021.0540911</t>
  </si>
  <si>
    <t>4201.0021.0541171</t>
  </si>
  <si>
    <t>4201.0021.05412002</t>
  </si>
  <si>
    <t>4201.0021.0550824</t>
  </si>
  <si>
    <t>4201.0021.0560920</t>
  </si>
  <si>
    <t>4201.0021.0561111</t>
  </si>
  <si>
    <t>4201.0021.0561112</t>
  </si>
  <si>
    <t>4201.0021.0561151</t>
  </si>
  <si>
    <t>4201.0021.0561158</t>
  </si>
  <si>
    <t>4201.0021.0561164</t>
  </si>
  <si>
    <t>4201.0021.0561170</t>
  </si>
  <si>
    <t>4201.0021.05612014</t>
  </si>
  <si>
    <t>4201.0021.05612015</t>
  </si>
  <si>
    <t>4201.0021.0580817</t>
  </si>
  <si>
    <t>4201.0021.0581003</t>
  </si>
  <si>
    <t>4201.0021.0581009</t>
  </si>
  <si>
    <t>4201.0021.0581126</t>
  </si>
  <si>
    <t>4201.0021.0600702</t>
  </si>
  <si>
    <t>4201.0021.0600704</t>
  </si>
  <si>
    <t>4201.0021.0600706</t>
  </si>
  <si>
    <t>4201.0021.0600708</t>
  </si>
  <si>
    <t>4201.0021.0600710</t>
  </si>
  <si>
    <t>4201.0021.0600711</t>
  </si>
  <si>
    <t>4201.0021.0600907</t>
  </si>
  <si>
    <t>4201.0021.0630910</t>
  </si>
  <si>
    <t>4201.0021.0631115</t>
  </si>
  <si>
    <t>4201.0021.0631201</t>
  </si>
  <si>
    <t>4201.0021.06312029</t>
  </si>
  <si>
    <t>4201.0021.06312051</t>
  </si>
  <si>
    <t>4201.0021.0651021</t>
  </si>
  <si>
    <t>4201.0021.0651025</t>
  </si>
  <si>
    <t>4201.0021.0651102</t>
  </si>
  <si>
    <t>4201.0021.0701022</t>
  </si>
  <si>
    <t>4201.0021.0701122</t>
  </si>
  <si>
    <t>4201.0021.0731138</t>
  </si>
  <si>
    <t>4201.0021.07312054</t>
  </si>
  <si>
    <t>4201.0021.0830924</t>
  </si>
  <si>
    <t>4201.0021.0831120</t>
  </si>
  <si>
    <t>4201.0021.0881108</t>
  </si>
  <si>
    <t>4201.0021.0881123</t>
  </si>
  <si>
    <t>4201.0021.0901121</t>
  </si>
  <si>
    <t>4201.0021.0901142</t>
  </si>
  <si>
    <t>4201.0021.0911125</t>
  </si>
  <si>
    <t>4201.0021.0921147</t>
  </si>
  <si>
    <t>4201.0021.0991129</t>
  </si>
  <si>
    <t>4201.0021.1021146</t>
  </si>
  <si>
    <t>4201.0021.1031143</t>
  </si>
  <si>
    <t>4201.0021.10412034</t>
  </si>
  <si>
    <t>4201.0021.10512037</t>
  </si>
  <si>
    <t>4201.0021.10512038</t>
  </si>
  <si>
    <t>4201.0021.10512039</t>
  </si>
  <si>
    <t>4201.0021.10512060</t>
  </si>
  <si>
    <t>4201.0021.10612040</t>
  </si>
  <si>
    <t>4201.0021.10612053</t>
  </si>
  <si>
    <t>4201.0021.1121154</t>
  </si>
  <si>
    <t>4201.0021.1161162</t>
  </si>
  <si>
    <t>4201.0021.1171165</t>
  </si>
  <si>
    <t>4201.0021.1171167</t>
  </si>
  <si>
    <t>4201.0021.1171168</t>
  </si>
  <si>
    <t>4201.0021.11712010</t>
  </si>
  <si>
    <t>4201.0021.11712023</t>
  </si>
  <si>
    <t>4201.0021.1191172</t>
  </si>
  <si>
    <t>4201.0021.1201175</t>
  </si>
  <si>
    <t>4201.0021.12812012</t>
  </si>
  <si>
    <t>4201.0021.12912007</t>
  </si>
  <si>
    <t>4201.0021.14512017</t>
  </si>
  <si>
    <t>4201.0021.14912041</t>
  </si>
  <si>
    <t>4201.0021.15012024</t>
  </si>
  <si>
    <t>4201.0021.15212028</t>
  </si>
  <si>
    <t>4201.0021.15212059</t>
  </si>
  <si>
    <t>4201.0021.15312030</t>
  </si>
  <si>
    <t>4201.0021.15712042</t>
  </si>
  <si>
    <t>4201.0021.16012044</t>
  </si>
  <si>
    <t>4201.0021.16409005</t>
  </si>
  <si>
    <t>4201.0021.R000000</t>
  </si>
  <si>
    <t>4201.0022.06312006</t>
  </si>
  <si>
    <t>4201.0022.002</t>
  </si>
  <si>
    <t>4201.0022.0050852</t>
  </si>
  <si>
    <t>4201.0022.0050905</t>
  </si>
  <si>
    <t>4201.0022.00712046</t>
  </si>
  <si>
    <t>4201.0022.0081014</t>
  </si>
  <si>
    <t>4201.0022.0101019</t>
  </si>
  <si>
    <t>4201.0022.0101137</t>
  </si>
  <si>
    <t>4201.0022.0120832</t>
  </si>
  <si>
    <t>4201.0022.0130903</t>
  </si>
  <si>
    <t>4201.0022.0130904</t>
  </si>
  <si>
    <t>4201.0022.0130908</t>
  </si>
  <si>
    <t>4201.0022.0130923</t>
  </si>
  <si>
    <t>4201.0022.0130929</t>
  </si>
  <si>
    <t>4201.0022.0130931</t>
  </si>
  <si>
    <t>4201.0022.0131004</t>
  </si>
  <si>
    <t>4201.0022.0131010</t>
  </si>
  <si>
    <t>4201.0022.0131018</t>
  </si>
  <si>
    <t>4201.0022.0131104</t>
  </si>
  <si>
    <t>4201.0022.0131113</t>
  </si>
  <si>
    <t>4201.0022.0131119</t>
  </si>
  <si>
    <t>4201.0022.0131127</t>
  </si>
  <si>
    <t>4201.0022.0131150</t>
  </si>
  <si>
    <t>4201.0022.01312003</t>
  </si>
  <si>
    <t>4201.0022.01312031</t>
  </si>
  <si>
    <t>4201.0022.01312049</t>
  </si>
  <si>
    <t>4201.0022.01312058</t>
  </si>
  <si>
    <t>4201.0022.0150909</t>
  </si>
  <si>
    <t>4201.0022.0150916</t>
  </si>
  <si>
    <t>4201.0022.0151128</t>
  </si>
  <si>
    <t>4201.0022.01512021</t>
  </si>
  <si>
    <t>4201.0022.01512027</t>
  </si>
  <si>
    <t>4201.0022.01512043</t>
  </si>
  <si>
    <t>4201.0022.01512062</t>
  </si>
  <si>
    <t>4201.0022.0191139</t>
  </si>
  <si>
    <t>4201.0022.0241007</t>
  </si>
  <si>
    <t>4201.0022.02412022</t>
  </si>
  <si>
    <t>4201.0022.02412035</t>
  </si>
  <si>
    <t>4201.0022.0260847</t>
  </si>
  <si>
    <t>4201.0022.0261198</t>
  </si>
  <si>
    <t>4201.0022.0280913</t>
  </si>
  <si>
    <t>4201.0022.0280915</t>
  </si>
  <si>
    <t>4201.0022.0280919</t>
  </si>
  <si>
    <t>4201.0022.0280921</t>
  </si>
  <si>
    <t>4201.0022.0280926</t>
  </si>
  <si>
    <t>4201.0022.0280927</t>
  </si>
  <si>
    <t>4201.0022.0280930</t>
  </si>
  <si>
    <t>4201.0022.0281005</t>
  </si>
  <si>
    <t>4201.0022.0281006</t>
  </si>
  <si>
    <t>4201.0022.0281011</t>
  </si>
  <si>
    <t>4201.0022.0281013</t>
  </si>
  <si>
    <t>4201.0022.0281015</t>
  </si>
  <si>
    <t>4201.0022.0281020</t>
  </si>
  <si>
    <t>4201.0022.0281034</t>
  </si>
  <si>
    <t>4201.0022.0281103</t>
  </si>
  <si>
    <t>4201.0022.0281110</t>
  </si>
  <si>
    <t>4201.0022.0281116</t>
  </si>
  <si>
    <t>4201.0022.0281130</t>
  </si>
  <si>
    <t>4201.0022.0281131</t>
  </si>
  <si>
    <t>4201.0022.0281132</t>
  </si>
  <si>
    <t>4201.0022.0281133</t>
  </si>
  <si>
    <t>4201.0022.0281134</t>
  </si>
  <si>
    <t>4201.0022.0281135</t>
  </si>
  <si>
    <t>4201.0022.0281136</t>
  </si>
  <si>
    <t>4201.0022.0281140</t>
  </si>
  <si>
    <t>4201.0022.0281141</t>
  </si>
  <si>
    <t>4201.0022.0281144</t>
  </si>
  <si>
    <t>4201.0022.0281145</t>
  </si>
  <si>
    <t>4201.0022.0281148</t>
  </si>
  <si>
    <t>4201.0022.0281149</t>
  </si>
  <si>
    <t>4201.0022.0281155</t>
  </si>
  <si>
    <t>4201.0022.0281156</t>
  </si>
  <si>
    <t>4201.0022.0281157</t>
  </si>
  <si>
    <t>4201.0022.0281169</t>
  </si>
  <si>
    <t>4201.0022.0281173</t>
  </si>
  <si>
    <t>4201.0022.0281174</t>
  </si>
  <si>
    <t>4201.0022.0281199</t>
  </si>
  <si>
    <t>4201.0022.02812008</t>
  </si>
  <si>
    <t>4201.0022.02812009</t>
  </si>
  <si>
    <t>4201.0022.02812011</t>
  </si>
  <si>
    <t>4201.0022.02812013</t>
  </si>
  <si>
    <t>4201.0022.02812016</t>
  </si>
  <si>
    <t>4201.0022.02812018</t>
  </si>
  <si>
    <t>4201.0022.02812019</t>
  </si>
  <si>
    <t>4201.0022.02812020</t>
  </si>
  <si>
    <t>4201.0022.02812026</t>
  </si>
  <si>
    <t>4201.0022.02812032</t>
  </si>
  <si>
    <t>4201.0022.02812033</t>
  </si>
  <si>
    <t>4201.0022.02812036</t>
  </si>
  <si>
    <t>4201.0022.02812045</t>
  </si>
  <si>
    <t>4201.0022.02812047</t>
  </si>
  <si>
    <t>4201.0022.02812048</t>
  </si>
  <si>
    <t>4201.0022.02812050</t>
  </si>
  <si>
    <t>4201.0022.02812052</t>
  </si>
  <si>
    <t>4201.0022.02812055</t>
  </si>
  <si>
    <t>4201.0022.02812056</t>
  </si>
  <si>
    <t>4201.0022.02812057</t>
  </si>
  <si>
    <t>4201.0022.02812099</t>
  </si>
  <si>
    <t>4201.0022.0350933</t>
  </si>
  <si>
    <t>4201.0022.0351002</t>
  </si>
  <si>
    <t>4201.0022.0400928</t>
  </si>
  <si>
    <t>4201.0022.0400932</t>
  </si>
  <si>
    <t>4201.0022.0411008</t>
  </si>
  <si>
    <t>4201.0022.04112025</t>
  </si>
  <si>
    <t>4201.0022.0480753</t>
  </si>
  <si>
    <t>4201.0022.0480901</t>
  </si>
  <si>
    <t>4201.0022.0480906</t>
  </si>
  <si>
    <t>4201.0022.0480912</t>
  </si>
  <si>
    <t>4201.0022.0480914</t>
  </si>
  <si>
    <t>4201.0022.0480918</t>
  </si>
  <si>
    <t>4201.0022.0480922</t>
  </si>
  <si>
    <t>4201.0022.0480925</t>
  </si>
  <si>
    <t>4201.0022.0481001</t>
  </si>
  <si>
    <t>4201.0022.0481012</t>
  </si>
  <si>
    <t>4201.0022.0481016</t>
  </si>
  <si>
    <t>4201.0022.0481023</t>
  </si>
  <si>
    <t>4201.0022.0481024</t>
  </si>
  <si>
    <t>4201.0022.0481101</t>
  </si>
  <si>
    <t>4201.0022.0481105</t>
  </si>
  <si>
    <t>4201.0022.0481106</t>
  </si>
  <si>
    <t>4201.0022.0481107</t>
  </si>
  <si>
    <t>4201.0022.0481109</t>
  </si>
  <si>
    <t>4201.0022.0481114</t>
  </si>
  <si>
    <t>4201.0022.0481117</t>
  </si>
  <si>
    <t>4201.0022.0481118</t>
  </si>
  <si>
    <t>4201.0022.0481124</t>
  </si>
  <si>
    <t>4201.0022.0481153</t>
  </si>
  <si>
    <t>4201.0022.0481159</t>
  </si>
  <si>
    <t>4201.0022.0481160</t>
  </si>
  <si>
    <t>4201.0022.0481161</t>
  </si>
  <si>
    <t>4201.0022.0481163</t>
  </si>
  <si>
    <t>4201.0022.0481166</t>
  </si>
  <si>
    <t>4201.0022.04812004</t>
  </si>
  <si>
    <t>4201.0022.04812005</t>
  </si>
  <si>
    <t>4201.0022.0510862</t>
  </si>
  <si>
    <t>4201.0022.0510863</t>
  </si>
  <si>
    <t>4201.0022.0510902</t>
  </si>
  <si>
    <t>4201.0022.0511017</t>
  </si>
  <si>
    <t>4201.0022.0511152</t>
  </si>
  <si>
    <t>4201.0022.0540911</t>
  </si>
  <si>
    <t>4201.0022.0541171</t>
  </si>
  <si>
    <t>4201.0022.05412002</t>
  </si>
  <si>
    <t>4201.0022.0550824</t>
  </si>
  <si>
    <t>4201.0022.0560920</t>
  </si>
  <si>
    <t>4201.0022.0561111</t>
  </si>
  <si>
    <t>4201.0022.0561112</t>
  </si>
  <si>
    <t>4201.0022.0561151</t>
  </si>
  <si>
    <t>4201.0022.0561158</t>
  </si>
  <si>
    <t>4201.0022.0561164</t>
  </si>
  <si>
    <t>4201.0022.0561170</t>
  </si>
  <si>
    <t>4201.0022.05612014</t>
  </si>
  <si>
    <t>4201.0022.05612015</t>
  </si>
  <si>
    <t>4201.0022.0580817</t>
  </si>
  <si>
    <t>4201.0022.0581003</t>
  </si>
  <si>
    <t>4201.0022.0581009</t>
  </si>
  <si>
    <t>4201.0022.0581126</t>
  </si>
  <si>
    <t>4201.0022.0600702</t>
  </si>
  <si>
    <t>4201.0022.0600704</t>
  </si>
  <si>
    <t>4201.0022.0600706</t>
  </si>
  <si>
    <t>4201.0022.0600708</t>
  </si>
  <si>
    <t>4201.0022.0600710</t>
  </si>
  <si>
    <t>4201.0022.0600711</t>
  </si>
  <si>
    <t>4201.0022.0600907</t>
  </si>
  <si>
    <t>4201.0022.0630910</t>
  </si>
  <si>
    <t>4201.0022.0631115</t>
  </si>
  <si>
    <t>4201.0022.0631201</t>
  </si>
  <si>
    <t>4201.0022.06312029</t>
  </si>
  <si>
    <t>4201.0022.06312051</t>
  </si>
  <si>
    <t>4201.0022.0651021</t>
  </si>
  <si>
    <t>4201.0022.0651025</t>
  </si>
  <si>
    <t>4201.0022.0651102</t>
  </si>
  <si>
    <t>4201.0022.0701022</t>
  </si>
  <si>
    <t>4201.0022.0701122</t>
  </si>
  <si>
    <t>4201.0022.0731138</t>
  </si>
  <si>
    <t>4201.0022.07312054</t>
  </si>
  <si>
    <t>4201.0022.0830924</t>
  </si>
  <si>
    <t>4201.0022.0831120</t>
  </si>
  <si>
    <t>4201.0022.0881108</t>
  </si>
  <si>
    <t>4201.0022.0881123</t>
  </si>
  <si>
    <t>4201.0022.0901121</t>
  </si>
  <si>
    <t>4201.0022.0901142</t>
  </si>
  <si>
    <t>4201.0022.0911125</t>
  </si>
  <si>
    <t>4201.0022.0921147</t>
  </si>
  <si>
    <t>4201.0022.0991129</t>
  </si>
  <si>
    <t>4201.0022.1021146</t>
  </si>
  <si>
    <t>4201.0022.1031143</t>
  </si>
  <si>
    <t>4201.0022.10412034</t>
  </si>
  <si>
    <t>4201.0022.10512037</t>
  </si>
  <si>
    <t>4201.0022.10512038</t>
  </si>
  <si>
    <t>4201.0022.10512039</t>
  </si>
  <si>
    <t>4201.0022.10512060</t>
  </si>
  <si>
    <t>4201.0022.10612040</t>
  </si>
  <si>
    <t>4201.0022.10612053</t>
  </si>
  <si>
    <t>4201.0022.1121154</t>
  </si>
  <si>
    <t>4201.0022.1161162</t>
  </si>
  <si>
    <t>4201.0022.1171165</t>
  </si>
  <si>
    <t>4201.0022.1171167</t>
  </si>
  <si>
    <t>4201.0022.1171168</t>
  </si>
  <si>
    <t>4201.0022.11712010</t>
  </si>
  <si>
    <t>4201.0022.11712023</t>
  </si>
  <si>
    <t>4201.0022.1191172</t>
  </si>
  <si>
    <t>4201.0022.1201175</t>
  </si>
  <si>
    <t>4201.0022.12812012</t>
  </si>
  <si>
    <t>4201.0022.12912007</t>
  </si>
  <si>
    <t>4201.0022.14512017</t>
  </si>
  <si>
    <t>4201.0022.14912041</t>
  </si>
  <si>
    <t>4201.0022.15012024</t>
  </si>
  <si>
    <t>4201.0022.15212028</t>
  </si>
  <si>
    <t>4201.0022.15212059</t>
  </si>
  <si>
    <t>4201.0022.15312030</t>
  </si>
  <si>
    <t>4201.0022.15712042</t>
  </si>
  <si>
    <t>4201.0022.16012044</t>
  </si>
  <si>
    <t>4201.0022.16409005</t>
  </si>
  <si>
    <t>4201.0022.R000000</t>
  </si>
  <si>
    <t>4201.0023.06312006</t>
  </si>
  <si>
    <t>4201.0023.002</t>
  </si>
  <si>
    <t>4201.0023.0050852</t>
  </si>
  <si>
    <t>4201.0023.0050905</t>
  </si>
  <si>
    <t>4201.0023.00712046</t>
  </si>
  <si>
    <t>4201.0023.0081014</t>
  </si>
  <si>
    <t>4201.0023.0101019</t>
  </si>
  <si>
    <t>4201.0023.0101137</t>
  </si>
  <si>
    <t>4201.0023.0120832</t>
  </si>
  <si>
    <t>4201.0023.0130903</t>
  </si>
  <si>
    <t>4201.0023.0130904</t>
  </si>
  <si>
    <t>4201.0023.0130908</t>
  </si>
  <si>
    <t>4201.0023.0130923</t>
  </si>
  <si>
    <t>4201.0023.0130929</t>
  </si>
  <si>
    <t>4201.0023.0130931</t>
  </si>
  <si>
    <t>4201.0023.0131004</t>
  </si>
  <si>
    <t>4201.0023.0131010</t>
  </si>
  <si>
    <t>4201.0023.0131018</t>
  </si>
  <si>
    <t>4201.0023.0131104</t>
  </si>
  <si>
    <t>4201.0023.0131113</t>
  </si>
  <si>
    <t>4201.0023.0131119</t>
  </si>
  <si>
    <t>4201.0023.0131127</t>
  </si>
  <si>
    <t>4201.0023.0131150</t>
  </si>
  <si>
    <t>4201.0023.01312003</t>
  </si>
  <si>
    <t>4201.0023.01312031</t>
  </si>
  <si>
    <t>4201.0023.01312049</t>
  </si>
  <si>
    <t>4201.0023.01312058</t>
  </si>
  <si>
    <t>4201.0023.0150909</t>
  </si>
  <si>
    <t>4201.0023.0150916</t>
  </si>
  <si>
    <t>4201.0023.0151128</t>
  </si>
  <si>
    <t>4201.0023.01512021</t>
  </si>
  <si>
    <t>4201.0023.01512027</t>
  </si>
  <si>
    <t>4201.0023.01512043</t>
  </si>
  <si>
    <t>4201.0023.01512062</t>
  </si>
  <si>
    <t>4201.0023.0191139</t>
  </si>
  <si>
    <t>4201.0023.0241007</t>
  </si>
  <si>
    <t>4201.0023.02412022</t>
  </si>
  <si>
    <t>4201.0023.02412035</t>
  </si>
  <si>
    <t>4201.0023.0260847</t>
  </si>
  <si>
    <t>4201.0023.0261198</t>
  </si>
  <si>
    <t>4201.0023.0280913</t>
  </si>
  <si>
    <t>4201.0023.0280915</t>
  </si>
  <si>
    <t>4201.0023.0280919</t>
  </si>
  <si>
    <t>4201.0023.0280921</t>
  </si>
  <si>
    <t>4201.0023.0280926</t>
  </si>
  <si>
    <t>4201.0023.0280927</t>
  </si>
  <si>
    <t>4201.0023.0280930</t>
  </si>
  <si>
    <t>4201.0023.0281005</t>
  </si>
  <si>
    <t>4201.0023.0281006</t>
  </si>
  <si>
    <t>4201.0023.0281011</t>
  </si>
  <si>
    <t>4201.0023.0281013</t>
  </si>
  <si>
    <t>4201.0023.0281015</t>
  </si>
  <si>
    <t>4201.0023.0281020</t>
  </si>
  <si>
    <t>4201.0023.0281034</t>
  </si>
  <si>
    <t>4201.0023.0281103</t>
  </si>
  <si>
    <t>4201.0023.0281110</t>
  </si>
  <si>
    <t>4201.0023.0281116</t>
  </si>
  <si>
    <t>4201.0023.0281130</t>
  </si>
  <si>
    <t>4201.0023.0281131</t>
  </si>
  <si>
    <t>4201.0023.0281132</t>
  </si>
  <si>
    <t>4201.0023.0281133</t>
  </si>
  <si>
    <t>4201.0023.0281134</t>
  </si>
  <si>
    <t>4201.0023.0281135</t>
  </si>
  <si>
    <t>4201.0023.0281136</t>
  </si>
  <si>
    <t>4201.0023.0281140</t>
  </si>
  <si>
    <t>4201.0023.0281141</t>
  </si>
  <si>
    <t>4201.0023.0281144</t>
  </si>
  <si>
    <t>4201.0023.0281145</t>
  </si>
  <si>
    <t>4201.0023.0281148</t>
  </si>
  <si>
    <t>4201.0023.0281149</t>
  </si>
  <si>
    <t>4201.0023.0281155</t>
  </si>
  <si>
    <t>4201.0023.0281156</t>
  </si>
  <si>
    <t>4201.0023.0281157</t>
  </si>
  <si>
    <t>4201.0023.0281169</t>
  </si>
  <si>
    <t>4201.0023.0281173</t>
  </si>
  <si>
    <t>4201.0023.0281174</t>
  </si>
  <si>
    <t>4201.0023.0281199</t>
  </si>
  <si>
    <t>4201.0023.02812008</t>
  </si>
  <si>
    <t>4201.0023.02812009</t>
  </si>
  <si>
    <t>4201.0023.02812011</t>
  </si>
  <si>
    <t>4201.0023.02812013</t>
  </si>
  <si>
    <t>4201.0023.02812016</t>
  </si>
  <si>
    <t>4201.0023.02812018</t>
  </si>
  <si>
    <t>4201.0023.02812019</t>
  </si>
  <si>
    <t>4201.0023.02812020</t>
  </si>
  <si>
    <t>4201.0023.02812026</t>
  </si>
  <si>
    <t>4201.0023.02812032</t>
  </si>
  <si>
    <t>4201.0023.02812033</t>
  </si>
  <si>
    <t>4201.0023.02812036</t>
  </si>
  <si>
    <t>4201.0023.02812045</t>
  </si>
  <si>
    <t>4201.0023.02812047</t>
  </si>
  <si>
    <t>4201.0023.02812048</t>
  </si>
  <si>
    <t>4201.0023.02812050</t>
  </si>
  <si>
    <t>4201.0023.02812052</t>
  </si>
  <si>
    <t>4201.0023.02812055</t>
  </si>
  <si>
    <t>4201.0023.02812056</t>
  </si>
  <si>
    <t>4201.0023.02812057</t>
  </si>
  <si>
    <t>4201.0023.02812099</t>
  </si>
  <si>
    <t>4201.0023.0350933</t>
  </si>
  <si>
    <t>4201.0023.0351002</t>
  </si>
  <si>
    <t>4201.0023.0400928</t>
  </si>
  <si>
    <t>4201.0023.0400932</t>
  </si>
  <si>
    <t>4201.0023.0411008</t>
  </si>
  <si>
    <t>4201.0023.04112025</t>
  </si>
  <si>
    <t>4201.0023.0480753</t>
  </si>
  <si>
    <t>4201.0023.0480901</t>
  </si>
  <si>
    <t>4201.0023.0480906</t>
  </si>
  <si>
    <t>4201.0023.0480912</t>
  </si>
  <si>
    <t>4201.0023.0480914</t>
  </si>
  <si>
    <t>4201.0023.0480918</t>
  </si>
  <si>
    <t>4201.0023.0480922</t>
  </si>
  <si>
    <t>4201.0023.0480925</t>
  </si>
  <si>
    <t>4201.0023.0481001</t>
  </si>
  <si>
    <t>4201.0023.0481012</t>
  </si>
  <si>
    <t>4201.0023.0481016</t>
  </si>
  <si>
    <t>4201.0023.0481023</t>
  </si>
  <si>
    <t>4201.0023.0481024</t>
  </si>
  <si>
    <t>4201.0023.0481101</t>
  </si>
  <si>
    <t>4201.0023.0481105</t>
  </si>
  <si>
    <t>4201.0023.0481106</t>
  </si>
  <si>
    <t>4201.0023.0481107</t>
  </si>
  <si>
    <t>4201.0023.0481109</t>
  </si>
  <si>
    <t>4201.0023.0481114</t>
  </si>
  <si>
    <t>4201.0023.0481117</t>
  </si>
  <si>
    <t>4201.0023.0481118</t>
  </si>
  <si>
    <t>4201.0023.0481124</t>
  </si>
  <si>
    <t>4201.0023.0481153</t>
  </si>
  <si>
    <t>4201.0023.0481159</t>
  </si>
  <si>
    <t>4201.0023.0481160</t>
  </si>
  <si>
    <t>4201.0023.0481161</t>
  </si>
  <si>
    <t>4201.0023.0481163</t>
  </si>
  <si>
    <t>4201.0023.0481166</t>
  </si>
  <si>
    <t>4201.0023.04812004</t>
  </si>
  <si>
    <t>4201.0023.04812005</t>
  </si>
  <si>
    <t>4201.0023.0510862</t>
  </si>
  <si>
    <t>4201.0023.0510863</t>
  </si>
  <si>
    <t>4201.0023.0510902</t>
  </si>
  <si>
    <t>4201.0023.0511017</t>
  </si>
  <si>
    <t>4201.0023.0511152</t>
  </si>
  <si>
    <t>4201.0023.0540911</t>
  </si>
  <si>
    <t>4201.0023.0541171</t>
  </si>
  <si>
    <t>4201.0023.05412002</t>
  </si>
  <si>
    <t>4201.0023.0550824</t>
  </si>
  <si>
    <t>4201.0023.0560920</t>
  </si>
  <si>
    <t>4201.0023.0561111</t>
  </si>
  <si>
    <t>4201.0023.0561112</t>
  </si>
  <si>
    <t>4201.0023.0561151</t>
  </si>
  <si>
    <t>4201.0023.0561158</t>
  </si>
  <si>
    <t>4201.0023.0561164</t>
  </si>
  <si>
    <t>4201.0023.0561170</t>
  </si>
  <si>
    <t>4201.0023.05612014</t>
  </si>
  <si>
    <t>4201.0023.05612015</t>
  </si>
  <si>
    <t>4201.0023.0580817</t>
  </si>
  <si>
    <t>4201.0023.0581003</t>
  </si>
  <si>
    <t>4201.0023.0581009</t>
  </si>
  <si>
    <t>4201.0023.0581126</t>
  </si>
  <si>
    <t>4201.0023.0600702</t>
  </si>
  <si>
    <t>4201.0023.0600704</t>
  </si>
  <si>
    <t>4201.0023.0600706</t>
  </si>
  <si>
    <t>4201.0023.0600708</t>
  </si>
  <si>
    <t>4201.0023.0600710</t>
  </si>
  <si>
    <t>4201.0023.0600711</t>
  </si>
  <si>
    <t>4201.0023.0600907</t>
  </si>
  <si>
    <t>4201.0023.0630910</t>
  </si>
  <si>
    <t>4201.0023.0631115</t>
  </si>
  <si>
    <t>4201.0023.0631201</t>
  </si>
  <si>
    <t>4201.0023.06312029</t>
  </si>
  <si>
    <t>4201.0023.06312051</t>
  </si>
  <si>
    <t>4201.0023.0651021</t>
  </si>
  <si>
    <t>4201.0023.0651025</t>
  </si>
  <si>
    <t>4201.0023.0651102</t>
  </si>
  <si>
    <t>4201.0023.0701022</t>
  </si>
  <si>
    <t>4201.0023.0701122</t>
  </si>
  <si>
    <t>4201.0023.0731138</t>
  </si>
  <si>
    <t>4201.0023.07312054</t>
  </si>
  <si>
    <t>4201.0023.0830924</t>
  </si>
  <si>
    <t>4201.0023.0831120</t>
  </si>
  <si>
    <t>4201.0023.0881108</t>
  </si>
  <si>
    <t>4201.0023.0881123</t>
  </si>
  <si>
    <t>4201.0023.0901121</t>
  </si>
  <si>
    <t>4201.0023.0901142</t>
  </si>
  <si>
    <t>4201.0023.0911125</t>
  </si>
  <si>
    <t>4201.0023.0921147</t>
  </si>
  <si>
    <t>4201.0023.0991129</t>
  </si>
  <si>
    <t>4201.0023.1021146</t>
  </si>
  <si>
    <t>4201.0023.1031143</t>
  </si>
  <si>
    <t>4201.0023.10412034</t>
  </si>
  <si>
    <t>4201.0023.10512037</t>
  </si>
  <si>
    <t>4201.0023.10512038</t>
  </si>
  <si>
    <t>4201.0023.10512039</t>
  </si>
  <si>
    <t>4201.0023.10512060</t>
  </si>
  <si>
    <t>4201.0023.10612040</t>
  </si>
  <si>
    <t>4201.0023.10612053</t>
  </si>
  <si>
    <t>4201.0023.1121154</t>
  </si>
  <si>
    <t>4201.0023.1161162</t>
  </si>
  <si>
    <t>4201.0023.1171165</t>
  </si>
  <si>
    <t>4201.0023.1171167</t>
  </si>
  <si>
    <t>4201.0023.1171168</t>
  </si>
  <si>
    <t>4201.0023.11712010</t>
  </si>
  <si>
    <t>4201.0023.11712023</t>
  </si>
  <si>
    <t>4201.0023.1191172</t>
  </si>
  <si>
    <t>4201.0023.1201175</t>
  </si>
  <si>
    <t>4201.0023.12812012</t>
  </si>
  <si>
    <t>4201.0023.12912007</t>
  </si>
  <si>
    <t>4201.0023.14512017</t>
  </si>
  <si>
    <t>4201.0023.14912041</t>
  </si>
  <si>
    <t>4201.0023.15012024</t>
  </si>
  <si>
    <t>4201.0023.15212028</t>
  </si>
  <si>
    <t>4201.0023.15212059</t>
  </si>
  <si>
    <t>4201.0023.15312030</t>
  </si>
  <si>
    <t>4201.0023.15712042</t>
  </si>
  <si>
    <t>4201.0023.16012044</t>
  </si>
  <si>
    <t>4201.0023.16409005</t>
  </si>
  <si>
    <t>4201.0023.R000000</t>
  </si>
  <si>
    <t>4201.0024.06312006</t>
  </si>
  <si>
    <t>4201.0024.002</t>
  </si>
  <si>
    <t>4201.0024.0050852</t>
  </si>
  <si>
    <t>4201.0024.0050905</t>
  </si>
  <si>
    <t>4201.0024.00712046</t>
  </si>
  <si>
    <t>4201.0024.0081014</t>
  </si>
  <si>
    <t>4201.0024.0101019</t>
  </si>
  <si>
    <t>4201.0024.0101137</t>
  </si>
  <si>
    <t>4201.0024.0120832</t>
  </si>
  <si>
    <t>4201.0024.0130903</t>
  </si>
  <si>
    <t>4201.0024.0130904</t>
  </si>
  <si>
    <t>4201.0024.0130908</t>
  </si>
  <si>
    <t>4201.0024.0130923</t>
  </si>
  <si>
    <t>4201.0024.0130929</t>
  </si>
  <si>
    <t>4201.0024.0130931</t>
  </si>
  <si>
    <t>4201.0024.0131004</t>
  </si>
  <si>
    <t>4201.0024.0131010</t>
  </si>
  <si>
    <t>4201.0024.0131018</t>
  </si>
  <si>
    <t>4201.0024.0131104</t>
  </si>
  <si>
    <t>4201.0024.0131113</t>
  </si>
  <si>
    <t>4201.0024.0131119</t>
  </si>
  <si>
    <t>4201.0024.0131127</t>
  </si>
  <si>
    <t>4201.0024.0131150</t>
  </si>
  <si>
    <t>4201.0024.01312003</t>
  </si>
  <si>
    <t>4201.0024.01312031</t>
  </si>
  <si>
    <t>4201.0024.01312049</t>
  </si>
  <si>
    <t>4201.0024.01312058</t>
  </si>
  <si>
    <t>4201.0024.0150909</t>
  </si>
  <si>
    <t>4201.0024.0150916</t>
  </si>
  <si>
    <t>4201.0024.0151128</t>
  </si>
  <si>
    <t>4201.0024.01512021</t>
  </si>
  <si>
    <t>4201.0024.01512027</t>
  </si>
  <si>
    <t>4201.0024.01512043</t>
  </si>
  <si>
    <t>4201.0024.01512062</t>
  </si>
  <si>
    <t>4201.0024.0191139</t>
  </si>
  <si>
    <t>4201.0024.0241007</t>
  </si>
  <si>
    <t>4201.0024.02412022</t>
  </si>
  <si>
    <t>4201.0024.02412035</t>
  </si>
  <si>
    <t>4201.0024.0260847</t>
  </si>
  <si>
    <t>4201.0024.0261198</t>
  </si>
  <si>
    <t>4201.0024.0280913</t>
  </si>
  <si>
    <t>4201.0024.0280915</t>
  </si>
  <si>
    <t>4201.0024.0280919</t>
  </si>
  <si>
    <t>4201.0024.0280921</t>
  </si>
  <si>
    <t>4201.0024.0280926</t>
  </si>
  <si>
    <t>4201.0024.0280927</t>
  </si>
  <si>
    <t>4201.0024.0280930</t>
  </si>
  <si>
    <t>4201.0024.0281005</t>
  </si>
  <si>
    <t>4201.0024.0281006</t>
  </si>
  <si>
    <t>4201.0024.0281011</t>
  </si>
  <si>
    <t>4201.0024.0281013</t>
  </si>
  <si>
    <t>4201.0024.0281015</t>
  </si>
  <si>
    <t>4201.0024.0281020</t>
  </si>
  <si>
    <t>4201.0024.0281034</t>
  </si>
  <si>
    <t>4201.0024.0281103</t>
  </si>
  <si>
    <t>4201.0024.0281110</t>
  </si>
  <si>
    <t>4201.0024.0281116</t>
  </si>
  <si>
    <t>4201.0024.0281130</t>
  </si>
  <si>
    <t>4201.0024.0281131</t>
  </si>
  <si>
    <t>4201.0024.0281132</t>
  </si>
  <si>
    <t>4201.0024.0281133</t>
  </si>
  <si>
    <t>4201.0024.0281134</t>
  </si>
  <si>
    <t>4201.0024.0281135</t>
  </si>
  <si>
    <t>4201.0024.0281136</t>
  </si>
  <si>
    <t>4201.0024.0281140</t>
  </si>
  <si>
    <t>4201.0024.0281141</t>
  </si>
  <si>
    <t>4201.0024.0281144</t>
  </si>
  <si>
    <t>4201.0024.0281145</t>
  </si>
  <si>
    <t>4201.0024.0281148</t>
  </si>
  <si>
    <t>4201.0024.0281149</t>
  </si>
  <si>
    <t>4201.0024.0281155</t>
  </si>
  <si>
    <t>4201.0024.0281156</t>
  </si>
  <si>
    <t>4201.0024.0281157</t>
  </si>
  <si>
    <t>4201.0024.0281169</t>
  </si>
  <si>
    <t>4201.0024.0281173</t>
  </si>
  <si>
    <t>4201.0024.0281174</t>
  </si>
  <si>
    <t>4201.0024.0281199</t>
  </si>
  <si>
    <t>4201.0024.02812008</t>
  </si>
  <si>
    <t>4201.0024.02812009</t>
  </si>
  <si>
    <t>4201.0024.02812011</t>
  </si>
  <si>
    <t>4201.0024.02812013</t>
  </si>
  <si>
    <t>4201.0024.02812016</t>
  </si>
  <si>
    <t>4201.0024.02812018</t>
  </si>
  <si>
    <t>4201.0024.02812019</t>
  </si>
  <si>
    <t>4201.0024.02812020</t>
  </si>
  <si>
    <t>4201.0024.02812026</t>
  </si>
  <si>
    <t>4201.0024.02812032</t>
  </si>
  <si>
    <t>4201.0024.02812033</t>
  </si>
  <si>
    <t>4201.0024.02812036</t>
  </si>
  <si>
    <t>4201.0024.02812045</t>
  </si>
  <si>
    <t>4201.0024.02812047</t>
  </si>
  <si>
    <t>4201.0024.02812048</t>
  </si>
  <si>
    <t>4201.0024.02812050</t>
  </si>
  <si>
    <t>4201.0024.02812052</t>
  </si>
  <si>
    <t>4201.0024.02812055</t>
  </si>
  <si>
    <t>4201.0024.02812056</t>
  </si>
  <si>
    <t>4201.0024.02812057</t>
  </si>
  <si>
    <t>4201.0024.02812099</t>
  </si>
  <si>
    <t>4201.0024.0350933</t>
  </si>
  <si>
    <t>4201.0024.0351002</t>
  </si>
  <si>
    <t>4201.0024.0400928</t>
  </si>
  <si>
    <t>4201.0024.0400932</t>
  </si>
  <si>
    <t>4201.0024.0411008</t>
  </si>
  <si>
    <t>4201.0024.04112025</t>
  </si>
  <si>
    <t>4201.0024.0480753</t>
  </si>
  <si>
    <t>4201.0024.0480901</t>
  </si>
  <si>
    <t>4201.0024.0480906</t>
  </si>
  <si>
    <t>4201.0024.0480912</t>
  </si>
  <si>
    <t>4201.0024.0480914</t>
  </si>
  <si>
    <t>4201.0024.0480918</t>
  </si>
  <si>
    <t>4201.0024.0480922</t>
  </si>
  <si>
    <t>4201.0024.0480925</t>
  </si>
  <si>
    <t>4201.0024.0481001</t>
  </si>
  <si>
    <t>4201.0024.0481012</t>
  </si>
  <si>
    <t>4201.0024.0481016</t>
  </si>
  <si>
    <t>4201.0024.0481023</t>
  </si>
  <si>
    <t>4201.0024.0481024</t>
  </si>
  <si>
    <t>4201.0024.0481101</t>
  </si>
  <si>
    <t>4201.0024.0481105</t>
  </si>
  <si>
    <t>4201.0024.0481106</t>
  </si>
  <si>
    <t>4201.0024.0481107</t>
  </si>
  <si>
    <t>4201.0024.0481109</t>
  </si>
  <si>
    <t>4201.0024.0481114</t>
  </si>
  <si>
    <t>4201.0024.0481117</t>
  </si>
  <si>
    <t>4201.0024.0481118</t>
  </si>
  <si>
    <t>4201.0024.0481124</t>
  </si>
  <si>
    <t>4201.0024.0481153</t>
  </si>
  <si>
    <t>4201.0024.0481159</t>
  </si>
  <si>
    <t>4201.0024.0481160</t>
  </si>
  <si>
    <t>4201.0024.0481161</t>
  </si>
  <si>
    <t>4201.0024.0481163</t>
  </si>
  <si>
    <t>4201.0024.0481166</t>
  </si>
  <si>
    <t>4201.0024.04812004</t>
  </si>
  <si>
    <t>4201.0024.04812005</t>
  </si>
  <si>
    <t>4201.0024.0510862</t>
  </si>
  <si>
    <t>4201.0024.0510863</t>
  </si>
  <si>
    <t>4201.0024.0510902</t>
  </si>
  <si>
    <t>4201.0024.0511017</t>
  </si>
  <si>
    <t>4201.0024.0511152</t>
  </si>
  <si>
    <t>4201.0024.0540911</t>
  </si>
  <si>
    <t>4201.0024.0541171</t>
  </si>
  <si>
    <t>4201.0024.05412002</t>
  </si>
  <si>
    <t>4201.0024.0550824</t>
  </si>
  <si>
    <t>4201.0024.0560920</t>
  </si>
  <si>
    <t>4201.0024.0561111</t>
  </si>
  <si>
    <t>4201.0024.0561112</t>
  </si>
  <si>
    <t>4201.0024.0561151</t>
  </si>
  <si>
    <t>4201.0024.0561158</t>
  </si>
  <si>
    <t>4201.0024.0561164</t>
  </si>
  <si>
    <t>4201.0024.0561170</t>
  </si>
  <si>
    <t>4201.0024.05612014</t>
  </si>
  <si>
    <t>4201.0024.05612015</t>
  </si>
  <si>
    <t>4201.0024.0580817</t>
  </si>
  <si>
    <t>4201.0024.0581003</t>
  </si>
  <si>
    <t>4201.0024.0581009</t>
  </si>
  <si>
    <t>4201.0024.0581126</t>
  </si>
  <si>
    <t>4201.0024.0600702</t>
  </si>
  <si>
    <t>4201.0024.0600704</t>
  </si>
  <si>
    <t>4201.0024.0600706</t>
  </si>
  <si>
    <t>4201.0024.0600708</t>
  </si>
  <si>
    <t>4201.0024.0600710</t>
  </si>
  <si>
    <t>4201.0024.0600711</t>
  </si>
  <si>
    <t>4201.0024.0600907</t>
  </si>
  <si>
    <t>4201.0024.0630910</t>
  </si>
  <si>
    <t>4201.0024.0631115</t>
  </si>
  <si>
    <t>4201.0024.0631201</t>
  </si>
  <si>
    <t>4201.0024.06312029</t>
  </si>
  <si>
    <t>4201.0024.06312051</t>
  </si>
  <si>
    <t>4201.0024.0651021</t>
  </si>
  <si>
    <t>4201.0024.0651025</t>
  </si>
  <si>
    <t>4201.0024.0651102</t>
  </si>
  <si>
    <t>4201.0024.0701022</t>
  </si>
  <si>
    <t>4201.0024.0701122</t>
  </si>
  <si>
    <t>4201.0024.0731138</t>
  </si>
  <si>
    <t>4201.0024.07312054</t>
  </si>
  <si>
    <t>4201.0024.0830924</t>
  </si>
  <si>
    <t>4201.0024.0831120</t>
  </si>
  <si>
    <t>4201.0024.0881108</t>
  </si>
  <si>
    <t>4201.0024.0881123</t>
  </si>
  <si>
    <t>4201.0024.0901121</t>
  </si>
  <si>
    <t>4201.0024.0901142</t>
  </si>
  <si>
    <t>4201.0024.0911125</t>
  </si>
  <si>
    <t>4201.0024.0921147</t>
  </si>
  <si>
    <t>4201.0024.0991129</t>
  </si>
  <si>
    <t>4201.0024.1021146</t>
  </si>
  <si>
    <t>4201.0024.1031143</t>
  </si>
  <si>
    <t>4201.0024.10412034</t>
  </si>
  <si>
    <t>4201.0024.10512037</t>
  </si>
  <si>
    <t>4201.0024.10512038</t>
  </si>
  <si>
    <t>4201.0024.10512039</t>
  </si>
  <si>
    <t>4201.0024.10512060</t>
  </si>
  <si>
    <t>4201.0024.10612040</t>
  </si>
  <si>
    <t>4201.0024.10612053</t>
  </si>
  <si>
    <t>4201.0024.1121154</t>
  </si>
  <si>
    <t>4201.0024.1161162</t>
  </si>
  <si>
    <t>4201.0024.1171165</t>
  </si>
  <si>
    <t>4201.0024.1171167</t>
  </si>
  <si>
    <t>4201.0024.1171168</t>
  </si>
  <si>
    <t>4201.0024.11712010</t>
  </si>
  <si>
    <t>4201.0024.11712023</t>
  </si>
  <si>
    <t>4201.0024.1191172</t>
  </si>
  <si>
    <t>4201.0024.1201175</t>
  </si>
  <si>
    <t>4201.0024.12812012</t>
  </si>
  <si>
    <t>4201.0024.12912007</t>
  </si>
  <si>
    <t>4201.0024.14512017</t>
  </si>
  <si>
    <t>4201.0024.14912041</t>
  </si>
  <si>
    <t>4201.0024.15012024</t>
  </si>
  <si>
    <t>4201.0024.15212028</t>
  </si>
  <si>
    <t>4201.0024.15212059</t>
  </si>
  <si>
    <t>4201.0024.15312030</t>
  </si>
  <si>
    <t>4201.0024.15712042</t>
  </si>
  <si>
    <t>4201.0024.16012044</t>
  </si>
  <si>
    <t>4201.0024.16409005</t>
  </si>
  <si>
    <t>4201.0024.R000000</t>
  </si>
  <si>
    <t>4201.0025.01312049</t>
  </si>
  <si>
    <t>4201.0025.01312058</t>
  </si>
  <si>
    <t>4201.0025.0151128</t>
  </si>
  <si>
    <t>4201.0025.01512062</t>
  </si>
  <si>
    <t>4201.0025.02812045</t>
  </si>
  <si>
    <t>4201.0025.02812047</t>
  </si>
  <si>
    <t>4201.0025.02812048</t>
  </si>
  <si>
    <t>4201.0025.02812050</t>
  </si>
  <si>
    <t>4201.0025.02812052</t>
  </si>
  <si>
    <t>4201.0025.02812055</t>
  </si>
  <si>
    <t>4201.0025.02812056</t>
  </si>
  <si>
    <t>4201.0025.02812057</t>
  </si>
  <si>
    <t>4201.0025.05612015</t>
  </si>
  <si>
    <t>4201.0025.06312051</t>
  </si>
  <si>
    <t>4201.0025.07312054</t>
  </si>
  <si>
    <t>4201.0025.10512060</t>
  </si>
  <si>
    <t>4201.0025.10612053</t>
  </si>
  <si>
    <t>4201.0025.14512017</t>
  </si>
  <si>
    <t>4201.0025.15212059</t>
  </si>
  <si>
    <t>4201.0025.15312030</t>
  </si>
  <si>
    <t>4201.0025.16409005</t>
  </si>
  <si>
    <t>4202.0001.002</t>
  </si>
  <si>
    <t>4202.0001.0050852</t>
  </si>
  <si>
    <t>4202.0001.0050905</t>
  </si>
  <si>
    <t>4202.0001.00712046</t>
  </si>
  <si>
    <t>4202.0001.0081014</t>
  </si>
  <si>
    <t>4202.0001.0101019</t>
  </si>
  <si>
    <t>4202.0001.0101137</t>
  </si>
  <si>
    <t>4202.0001.0120832</t>
  </si>
  <si>
    <t>4202.0001.0130903</t>
  </si>
  <si>
    <t>4202.0001.0130904</t>
  </si>
  <si>
    <t>4202.0001.0130908</t>
  </si>
  <si>
    <t>4202.0001.0130923</t>
  </si>
  <si>
    <t>4202.0001.0130929</t>
  </si>
  <si>
    <t>4202.0001.0130931</t>
  </si>
  <si>
    <t>4202.0001.0131004</t>
  </si>
  <si>
    <t>4202.0001.0131010</t>
  </si>
  <si>
    <t>4202.0001.0131018</t>
  </si>
  <si>
    <t>4202.0001.0131104</t>
  </si>
  <si>
    <t>4202.0001.0131113</t>
  </si>
  <si>
    <t>4202.0001.0131119</t>
  </si>
  <si>
    <t>4202.0001.0131127</t>
  </si>
  <si>
    <t>4202.0001.0131150</t>
  </si>
  <si>
    <t>4202.0001.01312031</t>
  </si>
  <si>
    <t>4202.0001.01312049</t>
  </si>
  <si>
    <t>4202.0001.01312058</t>
  </si>
  <si>
    <t>4202.0001.0150909</t>
  </si>
  <si>
    <t>4202.0001.0150916</t>
  </si>
  <si>
    <t>4202.0001.0151128</t>
  </si>
  <si>
    <t>4202.0001.01512021</t>
  </si>
  <si>
    <t>4202.0001.01512027</t>
  </si>
  <si>
    <t>4202.0001.01512043</t>
  </si>
  <si>
    <t>4202.0001.01512062</t>
  </si>
  <si>
    <t>4202.0001.0191139</t>
  </si>
  <si>
    <t>4202.0001.0241007</t>
  </si>
  <si>
    <t>4202.0001.02412022</t>
  </si>
  <si>
    <t>4202.0001.02412035</t>
  </si>
  <si>
    <t>4202.0001.0260847</t>
  </si>
  <si>
    <t>4202.0001.0261198</t>
  </si>
  <si>
    <t>4202.0001.0280913</t>
  </si>
  <si>
    <t>4202.0001.0280915</t>
  </si>
  <si>
    <t>4202.0001.0280919</t>
  </si>
  <si>
    <t>4202.0001.0280921</t>
  </si>
  <si>
    <t>4202.0001.0280926</t>
  </si>
  <si>
    <t>4202.0001.0280927</t>
  </si>
  <si>
    <t>4202.0001.0280930</t>
  </si>
  <si>
    <t>4202.0001.0281005</t>
  </si>
  <si>
    <t>4202.0001.0281006</t>
  </si>
  <si>
    <t>4202.0001.0281011</t>
  </si>
  <si>
    <t>4202.0001.0281013</t>
  </si>
  <si>
    <t>4202.0001.0281015</t>
  </si>
  <si>
    <t>4202.0001.0281020</t>
  </si>
  <si>
    <t>4202.0001.0281034</t>
  </si>
  <si>
    <t>4202.0001.0281103</t>
  </si>
  <si>
    <t>4202.0001.0281110</t>
  </si>
  <si>
    <t>4202.0001.0281116</t>
  </si>
  <si>
    <t>4202.0001.0281130</t>
  </si>
  <si>
    <t>4202.0001.0281131</t>
  </si>
  <si>
    <t>4202.0001.0281132</t>
  </si>
  <si>
    <t>4202.0001.0281133</t>
  </si>
  <si>
    <t>4202.0001.0281134</t>
  </si>
  <si>
    <t>4202.0001.0281135</t>
  </si>
  <si>
    <t>4202.0001.0281136</t>
  </si>
  <si>
    <t>4202.0001.0281140</t>
  </si>
  <si>
    <t>4202.0001.0281141</t>
  </si>
  <si>
    <t>4202.0001.0281144</t>
  </si>
  <si>
    <t>4202.0001.0281145</t>
  </si>
  <si>
    <t>4202.0001.0281148</t>
  </si>
  <si>
    <t>4202.0001.0281149</t>
  </si>
  <si>
    <t>4202.0001.0281155</t>
  </si>
  <si>
    <t>4202.0001.0281156</t>
  </si>
  <si>
    <t>4202.0001.0281157</t>
  </si>
  <si>
    <t>4202.0001.0281169</t>
  </si>
  <si>
    <t>4202.0001.0281173</t>
  </si>
  <si>
    <t>4202.0001.0281174</t>
  </si>
  <si>
    <t>4202.0001.0281199</t>
  </si>
  <si>
    <t>4202.0001.02812011</t>
  </si>
  <si>
    <t>4202.0001.02812013</t>
  </si>
  <si>
    <t>4202.0001.02812016</t>
  </si>
  <si>
    <t>4202.0001.02812018</t>
  </si>
  <si>
    <t>4202.0001.02812019</t>
  </si>
  <si>
    <t>4202.0001.02812020</t>
  </si>
  <si>
    <t>4202.0001.02812026</t>
  </si>
  <si>
    <t>4202.0001.02812032</t>
  </si>
  <si>
    <t>4202.0001.02812033</t>
  </si>
  <si>
    <t>4202.0001.02812036</t>
  </si>
  <si>
    <t>4202.0001.02812045</t>
  </si>
  <si>
    <t>4202.0001.02812047</t>
  </si>
  <si>
    <t>4202.0001.02812048</t>
  </si>
  <si>
    <t>4202.0001.02812050</t>
  </si>
  <si>
    <t>4202.0001.02812052</t>
  </si>
  <si>
    <t>4202.0001.02812055</t>
  </si>
  <si>
    <t>4202.0001.02812056</t>
  </si>
  <si>
    <t>4202.0001.02812057</t>
  </si>
  <si>
    <t>4202.0001.02812099</t>
  </si>
  <si>
    <t>4202.0001.0350933</t>
  </si>
  <si>
    <t>4202.0001.0351002</t>
  </si>
  <si>
    <t>4202.0001.0400928</t>
  </si>
  <si>
    <t>4202.0001.0400932</t>
  </si>
  <si>
    <t>4202.0001.0411008</t>
  </si>
  <si>
    <t>4202.0001.04112025</t>
  </si>
  <si>
    <t>4202.0001.0480753</t>
  </si>
  <si>
    <t>4202.0001.0480901</t>
  </si>
  <si>
    <t>4202.0001.0480906</t>
  </si>
  <si>
    <t>4202.0001.0480912</t>
  </si>
  <si>
    <t>4202.0001.0480914</t>
  </si>
  <si>
    <t>4202.0001.0480918</t>
  </si>
  <si>
    <t>4202.0001.0480922</t>
  </si>
  <si>
    <t>4202.0001.0480925</t>
  </si>
  <si>
    <t>4202.0001.0481001</t>
  </si>
  <si>
    <t>4202.0001.0481012</t>
  </si>
  <si>
    <t>4202.0001.0481016</t>
  </si>
  <si>
    <t>4202.0001.0481023</t>
  </si>
  <si>
    <t>4202.0001.0481024</t>
  </si>
  <si>
    <t>4202.0001.0481101</t>
  </si>
  <si>
    <t>4202.0001.0481105</t>
  </si>
  <si>
    <t>4202.0001.0481106</t>
  </si>
  <si>
    <t>4202.0001.0481107</t>
  </si>
  <si>
    <t>4202.0001.0481109</t>
  </si>
  <si>
    <t>4202.0001.0481114</t>
  </si>
  <si>
    <t>4202.0001.0481117</t>
  </si>
  <si>
    <t>4202.0001.0481118</t>
  </si>
  <si>
    <t>4202.0001.0481124</t>
  </si>
  <si>
    <t>4202.0001.0481153</t>
  </si>
  <si>
    <t>4202.0001.0481159</t>
  </si>
  <si>
    <t>4202.0001.0481160</t>
  </si>
  <si>
    <t>4202.0001.0481161</t>
  </si>
  <si>
    <t>4202.0001.0481163</t>
  </si>
  <si>
    <t>4202.0001.0481166</t>
  </si>
  <si>
    <t>4202.0001.04812004</t>
  </si>
  <si>
    <t>4202.0001.0510862</t>
  </si>
  <si>
    <t>4202.0001.0510863</t>
  </si>
  <si>
    <t>4202.0001.0510902</t>
  </si>
  <si>
    <t>4202.0001.0511017</t>
  </si>
  <si>
    <t>4202.0001.0511152</t>
  </si>
  <si>
    <t>4202.0001.0540911</t>
  </si>
  <si>
    <t>4202.0001.0541171</t>
  </si>
  <si>
    <t>4202.0001.0550824</t>
  </si>
  <si>
    <t>4202.0001.0560920</t>
  </si>
  <si>
    <t>4202.0001.0561111</t>
  </si>
  <si>
    <t>4202.0001.0561112</t>
  </si>
  <si>
    <t>4202.0001.0561151</t>
  </si>
  <si>
    <t>4202.0001.0561158</t>
  </si>
  <si>
    <t>4202.0001.0561164</t>
  </si>
  <si>
    <t>4202.0001.0561170</t>
  </si>
  <si>
    <t>4202.0001.05612014</t>
  </si>
  <si>
    <t>4202.0001.05612015</t>
  </si>
  <si>
    <t>4202.0001.0580817</t>
  </si>
  <si>
    <t>4202.0001.0581003</t>
  </si>
  <si>
    <t>4202.0001.0581009</t>
  </si>
  <si>
    <t>4202.0001.0581126</t>
  </si>
  <si>
    <t>4202.0001.0600702</t>
  </si>
  <si>
    <t>4202.0001.0600704</t>
  </si>
  <si>
    <t>4202.0001.0600706</t>
  </si>
  <si>
    <t>4202.0001.0600708</t>
  </si>
  <si>
    <t>4202.0001.0600710</t>
  </si>
  <si>
    <t>4202.0001.0600711</t>
  </si>
  <si>
    <t>4202.0001.0600907</t>
  </si>
  <si>
    <t>4202.0001.0630910</t>
  </si>
  <si>
    <t>4202.0001.0631115</t>
  </si>
  <si>
    <t>4202.0001.0631201</t>
  </si>
  <si>
    <t>4202.0001.06312029</t>
  </si>
  <si>
    <t>4202.0001.06312051</t>
  </si>
  <si>
    <t>4202.0001.0651021</t>
  </si>
  <si>
    <t>4202.0001.0651025</t>
  </si>
  <si>
    <t>4202.0001.0651102</t>
  </si>
  <si>
    <t>4202.0001.0701022</t>
  </si>
  <si>
    <t>4202.0001.0701122</t>
  </si>
  <si>
    <t>4202.0001.0731138</t>
  </si>
  <si>
    <t>4202.0001.07312054</t>
  </si>
  <si>
    <t>4202.0001.0830924</t>
  </si>
  <si>
    <t>4202.0001.0831120</t>
  </si>
  <si>
    <t>4202.0001.0881108</t>
  </si>
  <si>
    <t>4202.0001.0881123</t>
  </si>
  <si>
    <t>4202.0001.0901121</t>
  </si>
  <si>
    <t>4202.0001.0901142</t>
  </si>
  <si>
    <t>4202.0001.0911125</t>
  </si>
  <si>
    <t>4202.0001.0921147</t>
  </si>
  <si>
    <t>4202.0001.0991129</t>
  </si>
  <si>
    <t>4202.0001.1021146</t>
  </si>
  <si>
    <t>4202.0001.1031143</t>
  </si>
  <si>
    <t>4202.0001.10412034</t>
  </si>
  <si>
    <t>4202.0001.10512037</t>
  </si>
  <si>
    <t>4202.0001.10512038</t>
  </si>
  <si>
    <t>4202.0001.10512039</t>
  </si>
  <si>
    <t>4202.0001.10512060</t>
  </si>
  <si>
    <t>4202.0001.10612040</t>
  </si>
  <si>
    <t>4202.0001.10612053</t>
  </si>
  <si>
    <t>4202.0001.1121154</t>
  </si>
  <si>
    <t>4202.0001.1161162</t>
  </si>
  <si>
    <t>4202.0001.1171165</t>
  </si>
  <si>
    <t>4202.0001.1171167</t>
  </si>
  <si>
    <t>4202.0001.1171168</t>
  </si>
  <si>
    <t>4202.0001.11712010</t>
  </si>
  <si>
    <t>4202.0001.11712023</t>
  </si>
  <si>
    <t>4202.0001.1191172</t>
  </si>
  <si>
    <t>4202.0001.1201175</t>
  </si>
  <si>
    <t>4202.0001.12912007</t>
  </si>
  <si>
    <t>4202.0001.14512017</t>
  </si>
  <si>
    <t>4202.0001.14912041</t>
  </si>
  <si>
    <t>4202.0001.15012024</t>
  </si>
  <si>
    <t>4202.0001.15212028</t>
  </si>
  <si>
    <t>4202.0001.15212059</t>
  </si>
  <si>
    <t>4202.0001.15312030</t>
  </si>
  <si>
    <t>4202.0001.15712042</t>
  </si>
  <si>
    <t>4202.0001.16012044</t>
  </si>
  <si>
    <t>4202.0001.16409005</t>
  </si>
  <si>
    <t>4202.0001.R000000</t>
  </si>
  <si>
    <t>4203.0001.002</t>
  </si>
  <si>
    <t>4203.0001.0050852</t>
  </si>
  <si>
    <t>4203.0001.0050905</t>
  </si>
  <si>
    <t>4203.0001.00712046</t>
  </si>
  <si>
    <t>4203.0001.0081014</t>
  </si>
  <si>
    <t>4203.0001.0101019</t>
  </si>
  <si>
    <t>4203.0001.0101137</t>
  </si>
  <si>
    <t>4203.0001.0120832</t>
  </si>
  <si>
    <t>4203.0001.0130903</t>
  </si>
  <si>
    <t>4203.0001.0130904</t>
  </si>
  <si>
    <t>4203.0001.0130908</t>
  </si>
  <si>
    <t>4203.0001.0130923</t>
  </si>
  <si>
    <t>4203.0001.0130929</t>
  </si>
  <si>
    <t>4203.0001.0130931</t>
  </si>
  <si>
    <t>4203.0001.0131004</t>
  </si>
  <si>
    <t>4203.0001.0131010</t>
  </si>
  <si>
    <t>4203.0001.0131018</t>
  </si>
  <si>
    <t>4203.0001.0131104</t>
  </si>
  <si>
    <t>4203.0001.0131113</t>
  </si>
  <si>
    <t>4203.0001.0131119</t>
  </si>
  <si>
    <t>4203.0001.0131127</t>
  </si>
  <si>
    <t>4203.0001.0131150</t>
  </si>
  <si>
    <t>4203.0001.01312031</t>
  </si>
  <si>
    <t>4203.0001.01312049</t>
  </si>
  <si>
    <t>4203.0001.01312058</t>
  </si>
  <si>
    <t>4203.0001.0150909</t>
  </si>
  <si>
    <t>4203.0001.0150916</t>
  </si>
  <si>
    <t>4203.0001.0151128</t>
  </si>
  <si>
    <t>4203.0001.01512021</t>
  </si>
  <si>
    <t>4203.0001.01512027</t>
  </si>
  <si>
    <t>4203.0001.01512043</t>
  </si>
  <si>
    <t>4203.0001.01512062</t>
  </si>
  <si>
    <t>4203.0001.0191139</t>
  </si>
  <si>
    <t>4203.0001.0241007</t>
  </si>
  <si>
    <t>4203.0001.02412022</t>
  </si>
  <si>
    <t>4203.0001.02412035</t>
  </si>
  <si>
    <t>4203.0001.0260847</t>
  </si>
  <si>
    <t>4203.0001.0261198</t>
  </si>
  <si>
    <t>4203.0001.0280913</t>
  </si>
  <si>
    <t>4203.0001.0280915</t>
  </si>
  <si>
    <t>4203.0001.0280919</t>
  </si>
  <si>
    <t>4203.0001.0280921</t>
  </si>
  <si>
    <t>4203.0001.0280926</t>
  </si>
  <si>
    <t>4203.0001.0280927</t>
  </si>
  <si>
    <t>4203.0001.0280930</t>
  </si>
  <si>
    <t>4203.0001.0281005</t>
  </si>
  <si>
    <t>4203.0001.0281006</t>
  </si>
  <si>
    <t>4203.0001.0281011</t>
  </si>
  <si>
    <t>4203.0001.0281013</t>
  </si>
  <si>
    <t>4203.0001.0281015</t>
  </si>
  <si>
    <t>4203.0001.0281020</t>
  </si>
  <si>
    <t>4203.0001.0281034</t>
  </si>
  <si>
    <t>4203.0001.0281103</t>
  </si>
  <si>
    <t>4203.0001.0281110</t>
  </si>
  <si>
    <t>4203.0001.0281116</t>
  </si>
  <si>
    <t>4203.0001.0281130</t>
  </si>
  <si>
    <t>4203.0001.0281131</t>
  </si>
  <si>
    <t>4203.0001.0281132</t>
  </si>
  <si>
    <t>4203.0001.0281133</t>
  </si>
  <si>
    <t>4203.0001.0281134</t>
  </si>
  <si>
    <t>4203.0001.0281135</t>
  </si>
  <si>
    <t>4203.0001.0281136</t>
  </si>
  <si>
    <t>4203.0001.0281140</t>
  </si>
  <si>
    <t>4203.0001.0281141</t>
  </si>
  <si>
    <t>4203.0001.0281144</t>
  </si>
  <si>
    <t>4203.0001.0281145</t>
  </si>
  <si>
    <t>4203.0001.0281148</t>
  </si>
  <si>
    <t>4203.0001.0281149</t>
  </si>
  <si>
    <t>4203.0001.0281155</t>
  </si>
  <si>
    <t>4203.0001.0281156</t>
  </si>
  <si>
    <t>4203.0001.0281157</t>
  </si>
  <si>
    <t>4203.0001.0281169</t>
  </si>
  <si>
    <t>4203.0001.0281173</t>
  </si>
  <si>
    <t>4203.0001.0281174</t>
  </si>
  <si>
    <t>4203.0001.0281199</t>
  </si>
  <si>
    <t>4203.0001.02812011</t>
  </si>
  <si>
    <t>4203.0001.02812013</t>
  </si>
  <si>
    <t>4203.0001.02812016</t>
  </si>
  <si>
    <t>4203.0001.02812018</t>
  </si>
  <si>
    <t>4203.0001.02812019</t>
  </si>
  <si>
    <t>4203.0001.02812020</t>
  </si>
  <si>
    <t>4203.0001.02812026</t>
  </si>
  <si>
    <t>4203.0001.02812032</t>
  </si>
  <si>
    <t>4203.0001.02812033</t>
  </si>
  <si>
    <t>4203.0001.02812036</t>
  </si>
  <si>
    <t>4203.0001.02812045</t>
  </si>
  <si>
    <t>4203.0001.02812047</t>
  </si>
  <si>
    <t>4203.0001.02812048</t>
  </si>
  <si>
    <t>4203.0001.02812050</t>
  </si>
  <si>
    <t>4203.0001.02812052</t>
  </si>
  <si>
    <t>4203.0001.02812055</t>
  </si>
  <si>
    <t>4203.0001.02812056</t>
  </si>
  <si>
    <t>4203.0001.02812057</t>
  </si>
  <si>
    <t>4203.0001.02812099</t>
  </si>
  <si>
    <t>4203.0001.0350933</t>
  </si>
  <si>
    <t>4203.0001.0351002</t>
  </si>
  <si>
    <t>4203.0001.0400928</t>
  </si>
  <si>
    <t>4203.0001.0400932</t>
  </si>
  <si>
    <t>4203.0001.0411008</t>
  </si>
  <si>
    <t>4203.0001.04112025</t>
  </si>
  <si>
    <t>4203.0001.0480753</t>
  </si>
  <si>
    <t>4203.0001.0480901</t>
  </si>
  <si>
    <t>4203.0001.0480906</t>
  </si>
  <si>
    <t>4203.0001.0480912</t>
  </si>
  <si>
    <t>4203.0001.0480914</t>
  </si>
  <si>
    <t>4203.0001.0480918</t>
  </si>
  <si>
    <t>4203.0001.0480922</t>
  </si>
  <si>
    <t>4203.0001.0480925</t>
  </si>
  <si>
    <t>4203.0001.0481001</t>
  </si>
  <si>
    <t>4203.0001.0481012</t>
  </si>
  <si>
    <t>4203.0001.0481016</t>
  </si>
  <si>
    <t>4203.0001.0481023</t>
  </si>
  <si>
    <t>4203.0001.0481024</t>
  </si>
  <si>
    <t>4203.0001.0481101</t>
  </si>
  <si>
    <t>4203.0001.0481105</t>
  </si>
  <si>
    <t>4203.0001.0481106</t>
  </si>
  <si>
    <t>4203.0001.0481107</t>
  </si>
  <si>
    <t>4203.0001.0481109</t>
  </si>
  <si>
    <t>4203.0001.0481114</t>
  </si>
  <si>
    <t>4203.0001.0481117</t>
  </si>
  <si>
    <t>4203.0001.0481118</t>
  </si>
  <si>
    <t>4203.0001.0481124</t>
  </si>
  <si>
    <t>4203.0001.0481153</t>
  </si>
  <si>
    <t>4203.0001.0481159</t>
  </si>
  <si>
    <t>4203.0001.0481160</t>
  </si>
  <si>
    <t>4203.0001.0481161</t>
  </si>
  <si>
    <t>4203.0001.0481163</t>
  </si>
  <si>
    <t>4203.0001.0481166</t>
  </si>
  <si>
    <t>4203.0001.04812004</t>
  </si>
  <si>
    <t>4203.0001.0510862</t>
  </si>
  <si>
    <t>4203.0001.0510863</t>
  </si>
  <si>
    <t>4203.0001.0510902</t>
  </si>
  <si>
    <t>4203.0001.0511017</t>
  </si>
  <si>
    <t>4203.0001.0511152</t>
  </si>
  <si>
    <t>4203.0001.0540911</t>
  </si>
  <si>
    <t>4203.0001.0541171</t>
  </si>
  <si>
    <t>4203.0001.0550824</t>
  </si>
  <si>
    <t>4203.0001.0560920</t>
  </si>
  <si>
    <t>4203.0001.0561111</t>
  </si>
  <si>
    <t>4203.0001.0561112</t>
  </si>
  <si>
    <t>4203.0001.0561151</t>
  </si>
  <si>
    <t>4203.0001.0561158</t>
  </si>
  <si>
    <t>4203.0001.0561164</t>
  </si>
  <si>
    <t>4203.0001.0561170</t>
  </si>
  <si>
    <t>4203.0001.05612014</t>
  </si>
  <si>
    <t>4203.0001.05612015</t>
  </si>
  <si>
    <t>4203.0001.0580817</t>
  </si>
  <si>
    <t>4203.0001.0581003</t>
  </si>
  <si>
    <t>4203.0001.0581009</t>
  </si>
  <si>
    <t>4203.0001.0581126</t>
  </si>
  <si>
    <t>4203.0001.0600702</t>
  </si>
  <si>
    <t>4203.0001.0600704</t>
  </si>
  <si>
    <t>4203.0001.0600706</t>
  </si>
  <si>
    <t>4203.0001.0600708</t>
  </si>
  <si>
    <t>4203.0001.0600710</t>
  </si>
  <si>
    <t>4203.0001.0600711</t>
  </si>
  <si>
    <t>4203.0001.0600907</t>
  </si>
  <si>
    <t>4203.0001.0630910</t>
  </si>
  <si>
    <t>4203.0001.0631115</t>
  </si>
  <si>
    <t>4203.0001.0631201</t>
  </si>
  <si>
    <t>4203.0001.06312029</t>
  </si>
  <si>
    <t>4203.0001.06312051</t>
  </si>
  <si>
    <t>4203.0001.0651021</t>
  </si>
  <si>
    <t>4203.0001.0651025</t>
  </si>
  <si>
    <t>4203.0001.0651102</t>
  </si>
  <si>
    <t>4203.0001.0701022</t>
  </si>
  <si>
    <t>4203.0001.0701122</t>
  </si>
  <si>
    <t>4203.0001.0731138</t>
  </si>
  <si>
    <t>4203.0001.07312054</t>
  </si>
  <si>
    <t>4203.0001.0830924</t>
  </si>
  <si>
    <t>4203.0001.0831120</t>
  </si>
  <si>
    <t>4203.0001.0881108</t>
  </si>
  <si>
    <t>4203.0001.0881123</t>
  </si>
  <si>
    <t>4203.0001.0901121</t>
  </si>
  <si>
    <t>4203.0001.0901142</t>
  </si>
  <si>
    <t>4203.0001.0911125</t>
  </si>
  <si>
    <t>4203.0001.0921147</t>
  </si>
  <si>
    <t>4203.0001.0991129</t>
  </si>
  <si>
    <t>4203.0001.1021146</t>
  </si>
  <si>
    <t>4203.0001.1031143</t>
  </si>
  <si>
    <t>4203.0001.10412034</t>
  </si>
  <si>
    <t>4203.0001.10512037</t>
  </si>
  <si>
    <t>4203.0001.10512038</t>
  </si>
  <si>
    <t>4203.0001.10512039</t>
  </si>
  <si>
    <t>4203.0001.10512060</t>
  </si>
  <si>
    <t>4203.0001.10612040</t>
  </si>
  <si>
    <t>4203.0001.10612053</t>
  </si>
  <si>
    <t>4203.0001.1121154</t>
  </si>
  <si>
    <t>4203.0001.1161162</t>
  </si>
  <si>
    <t>4203.0001.1171165</t>
  </si>
  <si>
    <t>4203.0001.1171167</t>
  </si>
  <si>
    <t>4203.0001.1171168</t>
  </si>
  <si>
    <t>4203.0001.11712010</t>
  </si>
  <si>
    <t>4203.0001.11712023</t>
  </si>
  <si>
    <t>4203.0001.1191172</t>
  </si>
  <si>
    <t>4203.0001.1201175</t>
  </si>
  <si>
    <t>4203.0001.12912007</t>
  </si>
  <si>
    <t>4203.0001.14512017</t>
  </si>
  <si>
    <t>4203.0001.14912041</t>
  </si>
  <si>
    <t>4203.0001.15012024</t>
  </si>
  <si>
    <t>4203.0001.15212028</t>
  </si>
  <si>
    <t>4203.0001.15212059</t>
  </si>
  <si>
    <t>4203.0001.15312030</t>
  </si>
  <si>
    <t>4203.0001.15712042</t>
  </si>
  <si>
    <t>4203.0001.16012044</t>
  </si>
  <si>
    <t>4203.0001.16409005</t>
  </si>
  <si>
    <t>4203.0001.R000000</t>
  </si>
  <si>
    <t>4210.0001.002</t>
  </si>
  <si>
    <t>4210.0001.0050852</t>
  </si>
  <si>
    <t>4210.0001.0050905</t>
  </si>
  <si>
    <t>4210.0001.00712046</t>
  </si>
  <si>
    <t>4210.0001.0081014</t>
  </si>
  <si>
    <t>4210.0001.0101019</t>
  </si>
  <si>
    <t>4210.0001.0101137</t>
  </si>
  <si>
    <t>4210.0001.0120832</t>
  </si>
  <si>
    <t>4210.0001.0130903</t>
  </si>
  <si>
    <t>4210.0001.0130904</t>
  </si>
  <si>
    <t>4210.0001.0130908</t>
  </si>
  <si>
    <t>4210.0001.0130923</t>
  </si>
  <si>
    <t>4210.0001.0130929</t>
  </si>
  <si>
    <t>4210.0001.0130931</t>
  </si>
  <si>
    <t>4210.0001.0131004</t>
  </si>
  <si>
    <t>4210.0001.0131010</t>
  </si>
  <si>
    <t>4210.0001.0131018</t>
  </si>
  <si>
    <t>4210.0001.0131104</t>
  </si>
  <si>
    <t>4210.0001.0131113</t>
  </si>
  <si>
    <t>4210.0001.0131119</t>
  </si>
  <si>
    <t>4210.0001.0131127</t>
  </si>
  <si>
    <t>4210.0001.0131150</t>
  </si>
  <si>
    <t>4210.0001.01312031</t>
  </si>
  <si>
    <t>4210.0001.01312049</t>
  </si>
  <si>
    <t>4210.0001.01312058</t>
  </si>
  <si>
    <t>4210.0001.0150909</t>
  </si>
  <si>
    <t>4210.0001.0150916</t>
  </si>
  <si>
    <t>4210.0001.0151128</t>
  </si>
  <si>
    <t>4210.0001.01512021</t>
  </si>
  <si>
    <t>4210.0001.01512027</t>
  </si>
  <si>
    <t>4210.0001.01512043</t>
  </si>
  <si>
    <t>4210.0001.01512062</t>
  </si>
  <si>
    <t>4210.0001.0191139</t>
  </si>
  <si>
    <t>4210.0001.0241007</t>
  </si>
  <si>
    <t>4210.0001.02412035</t>
  </si>
  <si>
    <t>4210.0001.0260847</t>
  </si>
  <si>
    <t>4210.0001.0261198</t>
  </si>
  <si>
    <t>4210.0001.0280913</t>
  </si>
  <si>
    <t>4210.0001.0280915</t>
  </si>
  <si>
    <t>4210.0001.0280919</t>
  </si>
  <si>
    <t>4210.0001.0280921</t>
  </si>
  <si>
    <t>4210.0001.0280926</t>
  </si>
  <si>
    <t>4210.0001.0280927</t>
  </si>
  <si>
    <t>4210.0001.0280930</t>
  </si>
  <si>
    <t>4210.0001.0281005</t>
  </si>
  <si>
    <t>4210.0001.0281006</t>
  </si>
  <si>
    <t>4210.0001.0281011</t>
  </si>
  <si>
    <t>4210.0001.0281013</t>
  </si>
  <si>
    <t>4210.0001.0281015</t>
  </si>
  <si>
    <t>4210.0001.0281020</t>
  </si>
  <si>
    <t>4210.0001.0281034</t>
  </si>
  <si>
    <t>4210.0001.0281103</t>
  </si>
  <si>
    <t>4210.0001.0281110</t>
  </si>
  <si>
    <t>4210.0001.0281116</t>
  </si>
  <si>
    <t>4210.0001.0281130</t>
  </si>
  <si>
    <t>4210.0001.0281131</t>
  </si>
  <si>
    <t>4210.0001.0281132</t>
  </si>
  <si>
    <t>4210.0001.0281133</t>
  </si>
  <si>
    <t>4210.0001.0281134</t>
  </si>
  <si>
    <t>4210.0001.0281135</t>
  </si>
  <si>
    <t>4210.0001.0281136</t>
  </si>
  <si>
    <t>4210.0001.0281140</t>
  </si>
  <si>
    <t>4210.0001.0281141</t>
  </si>
  <si>
    <t>4210.0001.0281144</t>
  </si>
  <si>
    <t>4210.0001.0281145</t>
  </si>
  <si>
    <t>4210.0001.0281148</t>
  </si>
  <si>
    <t>4210.0001.0281149</t>
  </si>
  <si>
    <t>4210.0001.0281155</t>
  </si>
  <si>
    <t>4210.0001.0281156</t>
  </si>
  <si>
    <t>4210.0001.0281157</t>
  </si>
  <si>
    <t>4210.0001.0281169</t>
  </si>
  <si>
    <t>4210.0001.0281173</t>
  </si>
  <si>
    <t>4210.0001.0281174</t>
  </si>
  <si>
    <t>4210.0001.0281199</t>
  </si>
  <si>
    <t>4210.0001.02812011</t>
  </si>
  <si>
    <t>4210.0001.02812013</t>
  </si>
  <si>
    <t>4210.0001.02812016</t>
  </si>
  <si>
    <t>4210.0001.02812018</t>
  </si>
  <si>
    <t>4210.0001.02812019</t>
  </si>
  <si>
    <t>4210.0001.02812020</t>
  </si>
  <si>
    <t>4210.0001.02812026</t>
  </si>
  <si>
    <t>4210.0001.02812032</t>
  </si>
  <si>
    <t>4210.0001.02812033</t>
  </si>
  <si>
    <t>4210.0001.02812036</t>
  </si>
  <si>
    <t>4210.0001.02812045</t>
  </si>
  <si>
    <t>4210.0001.02812047</t>
  </si>
  <si>
    <t>4210.0001.02812048</t>
  </si>
  <si>
    <t>4210.0001.02812050</t>
  </si>
  <si>
    <t>4210.0001.02812052</t>
  </si>
  <si>
    <t>4210.0001.02812055</t>
  </si>
  <si>
    <t>4210.0001.02812056</t>
  </si>
  <si>
    <t>4210.0001.02812057</t>
  </si>
  <si>
    <t>4210.0001.02812099</t>
  </si>
  <si>
    <t>4210.0001.0350933</t>
  </si>
  <si>
    <t>4210.0001.0351002</t>
  </si>
  <si>
    <t>4210.0001.0400928</t>
  </si>
  <si>
    <t>4210.0001.0400932</t>
  </si>
  <si>
    <t>4210.0001.0411008</t>
  </si>
  <si>
    <t>4210.0001.04112025</t>
  </si>
  <si>
    <t>4210.0001.0480753</t>
  </si>
  <si>
    <t>4210.0001.0480901</t>
  </si>
  <si>
    <t>4210.0001.0480906</t>
  </si>
  <si>
    <t>4210.0001.0480912</t>
  </si>
  <si>
    <t>4210.0001.0480914</t>
  </si>
  <si>
    <t>4210.0001.0480918</t>
  </si>
  <si>
    <t>4210.0001.0480922</t>
  </si>
  <si>
    <t>4210.0001.0480925</t>
  </si>
  <si>
    <t>4210.0001.0481001</t>
  </si>
  <si>
    <t>4210.0001.0481012</t>
  </si>
  <si>
    <t>4210.0001.0481016</t>
  </si>
  <si>
    <t>4210.0001.0481023</t>
  </si>
  <si>
    <t>4210.0001.0481024</t>
  </si>
  <si>
    <t>4210.0001.0481101</t>
  </si>
  <si>
    <t>4210.0001.0481105</t>
  </si>
  <si>
    <t>4210.0001.0481106</t>
  </si>
  <si>
    <t>4210.0001.0481107</t>
  </si>
  <si>
    <t>4210.0001.0481109</t>
  </si>
  <si>
    <t>4210.0001.0481114</t>
  </si>
  <si>
    <t>4210.0001.0481117</t>
  </si>
  <si>
    <t>4210.0001.0481118</t>
  </si>
  <si>
    <t>4210.0001.0481124</t>
  </si>
  <si>
    <t>4210.0001.0481153</t>
  </si>
  <si>
    <t>4210.0001.0481159</t>
  </si>
  <si>
    <t>4210.0001.0481160</t>
  </si>
  <si>
    <t>4210.0001.0481161</t>
  </si>
  <si>
    <t>4210.0001.0481163</t>
  </si>
  <si>
    <t>4210.0001.0481166</t>
  </si>
  <si>
    <t>4210.0001.04812004</t>
  </si>
  <si>
    <t>4210.0001.0510862</t>
  </si>
  <si>
    <t>4210.0001.0510863</t>
  </si>
  <si>
    <t>4210.0001.0510902</t>
  </si>
  <si>
    <t>4210.0001.0511017</t>
  </si>
  <si>
    <t>4210.0001.0511152</t>
  </si>
  <si>
    <t>4210.0001.0540911</t>
  </si>
  <si>
    <t>4210.0001.0541171</t>
  </si>
  <si>
    <t>4210.0001.0550824</t>
  </si>
  <si>
    <t>4210.0001.0560920</t>
  </si>
  <si>
    <t>4210.0001.0561111</t>
  </si>
  <si>
    <t>4210.0001.0561112</t>
  </si>
  <si>
    <t>4210.0001.0561151</t>
  </si>
  <si>
    <t>4210.0001.0561158</t>
  </si>
  <si>
    <t>4210.0001.0561164</t>
  </si>
  <si>
    <t>4210.0001.0561170</t>
  </si>
  <si>
    <t>4210.0001.05612014</t>
  </si>
  <si>
    <t>4210.0001.05612015</t>
  </si>
  <si>
    <t>4210.0001.0580817</t>
  </si>
  <si>
    <t>4210.0001.0581003</t>
  </si>
  <si>
    <t>4210.0001.0581009</t>
  </si>
  <si>
    <t>4210.0001.0581126</t>
  </si>
  <si>
    <t>4210.0001.0600702</t>
  </si>
  <si>
    <t>4210.0001.0600704</t>
  </si>
  <si>
    <t>4210.0001.0600706</t>
  </si>
  <si>
    <t>4210.0001.0600708</t>
  </si>
  <si>
    <t>4210.0001.0600710</t>
  </si>
  <si>
    <t>4210.0001.0600711</t>
  </si>
  <si>
    <t>4210.0001.0600907</t>
  </si>
  <si>
    <t>4210.0001.0630910</t>
  </si>
  <si>
    <t>4210.0001.0631115</t>
  </si>
  <si>
    <t>4210.0001.0631201</t>
  </si>
  <si>
    <t>4210.0001.06312029</t>
  </si>
  <si>
    <t>4210.0001.06312051</t>
  </si>
  <si>
    <t>4210.0001.0651021</t>
  </si>
  <si>
    <t>4210.0001.0651025</t>
  </si>
  <si>
    <t>4210.0001.0651102</t>
  </si>
  <si>
    <t>4210.0001.0701022</t>
  </si>
  <si>
    <t>4210.0001.0701122</t>
  </si>
  <si>
    <t>4210.0001.0731138</t>
  </si>
  <si>
    <t>4210.0001.07312054</t>
  </si>
  <si>
    <t>4210.0001.0830924</t>
  </si>
  <si>
    <t>4210.0001.0831120</t>
  </si>
  <si>
    <t>4210.0001.0881108</t>
  </si>
  <si>
    <t>4210.0001.0881123</t>
  </si>
  <si>
    <t>4210.0001.0901121</t>
  </si>
  <si>
    <t>4210.0001.0901142</t>
  </si>
  <si>
    <t>4210.0001.0911125</t>
  </si>
  <si>
    <t>4210.0001.0921147</t>
  </si>
  <si>
    <t>4210.0001.0991129</t>
  </si>
  <si>
    <t>4210.0001.1021146</t>
  </si>
  <si>
    <t>4210.0001.1031143</t>
  </si>
  <si>
    <t>4210.0001.10412034</t>
  </si>
  <si>
    <t>4210.0001.10512037</t>
  </si>
  <si>
    <t>4210.0001.10512038</t>
  </si>
  <si>
    <t>4210.0001.10512039</t>
  </si>
  <si>
    <t>4210.0001.10512060</t>
  </si>
  <si>
    <t>4210.0001.10612040</t>
  </si>
  <si>
    <t>4210.0001.10612053</t>
  </si>
  <si>
    <t>4210.0001.1121154</t>
  </si>
  <si>
    <t>4210.0001.1161162</t>
  </si>
  <si>
    <t>4210.0001.1171165</t>
  </si>
  <si>
    <t>4210.0001.1171167</t>
  </si>
  <si>
    <t>4210.0001.1171168</t>
  </si>
  <si>
    <t>4210.0001.11712010</t>
  </si>
  <si>
    <t>4210.0001.11712023</t>
  </si>
  <si>
    <t>4210.0001.1191172</t>
  </si>
  <si>
    <t>4210.0001.1201175</t>
  </si>
  <si>
    <t>4210.0001.12912007</t>
  </si>
  <si>
    <t>4210.0001.14512017</t>
  </si>
  <si>
    <t>4210.0001.14912041</t>
  </si>
  <si>
    <t>4210.0001.15012024</t>
  </si>
  <si>
    <t>4210.0001.15212028</t>
  </si>
  <si>
    <t>4210.0001.15212059</t>
  </si>
  <si>
    <t>4210.0001.15312030</t>
  </si>
  <si>
    <t>4210.0001.15712042</t>
  </si>
  <si>
    <t>4210.0001.16012044</t>
  </si>
  <si>
    <t>4210.0001.16409005</t>
  </si>
  <si>
    <t>4210.0001.R000000</t>
  </si>
  <si>
    <t>4301.0001.001</t>
  </si>
  <si>
    <t>4301.0002.001</t>
  </si>
  <si>
    <t>4301.0003.001</t>
  </si>
  <si>
    <t>4301.0004.001</t>
  </si>
  <si>
    <t>4301.0005.001</t>
  </si>
  <si>
    <t>4301.0006.001</t>
  </si>
  <si>
    <t>4301.0007.001</t>
  </si>
  <si>
    <t>4301.0008.001</t>
  </si>
  <si>
    <t>4301.0009.001</t>
  </si>
  <si>
    <t>4301.0010.001</t>
  </si>
  <si>
    <t>4301.0011.001</t>
  </si>
  <si>
    <t>4301.0012.001</t>
  </si>
  <si>
    <t>4301.0013.001</t>
  </si>
  <si>
    <t>4301.0014.001</t>
  </si>
  <si>
    <t>4301.0014.0130929</t>
  </si>
  <si>
    <t>4301.0015.001</t>
  </si>
  <si>
    <t>4301.0016.001</t>
  </si>
  <si>
    <t>4301.0017.001</t>
  </si>
  <si>
    <t>4301.0018.001</t>
  </si>
  <si>
    <t>4301.0019.001</t>
  </si>
  <si>
    <t>4301.0020.001</t>
  </si>
  <si>
    <t>4301.0021.001</t>
  </si>
  <si>
    <t>4301.0022.001</t>
  </si>
  <si>
    <t>4301.0023.001</t>
  </si>
  <si>
    <t>4301.0024.001</t>
  </si>
  <si>
    <t>4301.0025.001</t>
  </si>
  <si>
    <t>4301.0026.001</t>
  </si>
  <si>
    <t>4301.0027.001</t>
  </si>
  <si>
    <t>4301.0028.001</t>
  </si>
  <si>
    <t>4301.0029.001</t>
  </si>
  <si>
    <t>4301.0030.001</t>
  </si>
  <si>
    <t>4301.0031.001</t>
  </si>
  <si>
    <t>4301.0032.001</t>
  </si>
  <si>
    <t>4301.0033.001</t>
  </si>
  <si>
    <t>4301.0034.001</t>
  </si>
  <si>
    <t>4301.0035.001</t>
  </si>
  <si>
    <t>4301.0036.001</t>
  </si>
  <si>
    <t>4301.0037.001</t>
  </si>
  <si>
    <t>4302.0002.001</t>
  </si>
  <si>
    <t>4302.0003.001</t>
  </si>
  <si>
    <t>4302.0004.001</t>
  </si>
  <si>
    <t>4302.0005.001</t>
  </si>
  <si>
    <t>4401.0001.001</t>
  </si>
  <si>
    <t>4401.0002.001</t>
  </si>
  <si>
    <t>4401.0003.001</t>
  </si>
  <si>
    <t>4401.0004.001</t>
  </si>
  <si>
    <t>4401.0005.001</t>
  </si>
  <si>
    <t>4401.0006.001</t>
  </si>
  <si>
    <t>4401.0007.001</t>
  </si>
  <si>
    <t>4401.0008.001</t>
  </si>
  <si>
    <t>4401.0010.001</t>
  </si>
  <si>
    <t>4402.0001.001</t>
  </si>
  <si>
    <t>4402.0002.001</t>
  </si>
  <si>
    <t>4402.0003.001</t>
  </si>
  <si>
    <t>4402.0004.001</t>
  </si>
  <si>
    <t>4402.0005.001</t>
  </si>
  <si>
    <t>4402.0006.001</t>
  </si>
  <si>
    <t>4402.0007.001</t>
  </si>
  <si>
    <t>KAS THE PLAZA</t>
  </si>
  <si>
    <t>KAS BEJ</t>
  </si>
  <si>
    <t>KAS WORKSHOP</t>
  </si>
  <si>
    <t>KAS WORKSHOP II</t>
  </si>
  <si>
    <t>KAS USD</t>
  </si>
  <si>
    <t>KAS USD THE PLAZA</t>
  </si>
  <si>
    <t>KAS SGD (DI SINGAPORE)</t>
  </si>
  <si>
    <t>KAS SGD (DI HEAD OFFICE)</t>
  </si>
  <si>
    <t>KAS SGD THE PLAZA</t>
  </si>
  <si>
    <t>KAS TEMPORARY</t>
  </si>
  <si>
    <t>BANK BCA / 2703026281</t>
  </si>
  <si>
    <t>BANK BCA KANGEAN</t>
  </si>
  <si>
    <t>BANK BII LONTAR / 127-70-605-55</t>
  </si>
  <si>
    <t>BANK BRI / 001-801-000-728308</t>
  </si>
  <si>
    <t>BANK BRI HUBEI / 6462-01-000016-50-2</t>
  </si>
  <si>
    <t>BANK BRI SEPCO / 4862-01-008686-53-7</t>
  </si>
  <si>
    <t>BRI-SINAR MAS 0399.01.000066.300</t>
  </si>
  <si>
    <t>BANK BRI LONTAR 12.025 7288.01.00013250.3</t>
  </si>
  <si>
    <t>BANK BRI LONTAR SERVAS 7288-01-000186-50-2</t>
  </si>
  <si>
    <t>BANK BNI BAKRIE 026-859-4191</t>
  </si>
  <si>
    <t>BANK MANDIRI TANJUNG AWAR-AWAR / 140-00-1108166-9</t>
  </si>
  <si>
    <t>BANK MANDIRI</t>
  </si>
  <si>
    <t>BANK MANDIRI CHEVRON 09-023 / 108-00-1027305-1</t>
  </si>
  <si>
    <t>BANK MANDIRI DURI / 108-00-0971847-0</t>
  </si>
  <si>
    <t>BANK MANDIRI HESS GRESIK / 140-00-0787151-1</t>
  </si>
  <si>
    <t>BANK MANDIRI IDR 1 / 121-00-0101073-9</t>
  </si>
  <si>
    <t>BANK MANDIRI IDR 2 / 121-003522829-9</t>
  </si>
  <si>
    <t>BANK MANDIRI IKPP / 108-00-0552836-0</t>
  </si>
  <si>
    <t>BANK MANDIRI KANGEAN / 140-00-0987756-5</t>
  </si>
  <si>
    <t>BANK MANDIRI KODECO / 121-00-0567956-2</t>
  </si>
  <si>
    <t>BANK MANDIRI MID PLAZA / 006-000-666137-9</t>
  </si>
  <si>
    <t>BANK MANDIRI PERTAMINA DUMAI / 108-00-0774116-9</t>
  </si>
  <si>
    <t>BANK MANDIRI PORSEA / 121-00-0526366-4</t>
  </si>
  <si>
    <t>BANK MANDIRI PTM DUMAI / 108-00-0774116-9</t>
  </si>
  <si>
    <t>BANK MANDIRI PUPUK KALTIM / 148-00-0691033-8</t>
  </si>
  <si>
    <t>BANK MANDIRI REKAYASA INDUSTRI / 140-00-0993043-0</t>
  </si>
  <si>
    <t>BANK MANDIRI RIGLESS / 108-00-1039671-2</t>
  </si>
  <si>
    <t>BANK MANDIRI SEPCO / 155-000171580-7</t>
  </si>
  <si>
    <t>BANK MANDIRI SLN / 108-00-1091843-2</t>
  </si>
  <si>
    <t>BANK MANDIRI TOTAL</t>
  </si>
  <si>
    <t>BANK MANDIRI USD 1 / 121-00-0442714-6</t>
  </si>
  <si>
    <t>BANK MANDIRI USD 2 / 121-00-3522828-1</t>
  </si>
  <si>
    <t>BANK MANDIRI ESCROW USD / 104-00-0413746-4</t>
  </si>
  <si>
    <t>BANK MANDIRI BANGKO/108-00-1112446-9</t>
  </si>
  <si>
    <t>BANK MANDIRI SPF / 112-00-714530-8</t>
  </si>
  <si>
    <t>BANK MANDIRI BEKASAP / 108-00-1144671-4</t>
  </si>
  <si>
    <t>BANK MANDIRI WS / 163-00-0010394-8</t>
  </si>
  <si>
    <t>BANK MANDIRI GRACE PAPER / 132.00.1169242.4</t>
  </si>
  <si>
    <t>BANK MANDIRI TSB KANGEAN / 145.000.9877.982</t>
  </si>
  <si>
    <t>BANK MANDIRI CHEVRON MINAS / 121-00-0099889-2</t>
  </si>
  <si>
    <t>BANK MANDIRI RIGLESS / 108-00-3338888-6</t>
  </si>
  <si>
    <t>BANK MANDIRI SPF / 112-000-786608-5 (PAULUS)</t>
  </si>
  <si>
    <t>BANK MANDIRI HESS PAK KAMTO / 140-00-1087678-8</t>
  </si>
  <si>
    <t>BANK MANDIRI CHEVRON RANTAU BAIS /108-00-1186155-7</t>
  </si>
  <si>
    <t>BANK MANDIRI SARI DUMAI SEJAHTERA</t>
  </si>
  <si>
    <t>BANK MANDIRI EURO</t>
  </si>
  <si>
    <t>BANK MANDIRI CHEVRON BKASAP DIYAN 108.00.1179475-8</t>
  </si>
  <si>
    <t>BANK MANDIRI JIMER 121-00-3989998-8</t>
  </si>
  <si>
    <t>BANK MANDIRI BALONGAN 121-00-0352282-2</t>
  </si>
  <si>
    <t>BANK MANDIRI PTM RETUBING 156-00-0641401-7</t>
  </si>
  <si>
    <t>BANK MANDIRI WS II 163-00-0055801-8</t>
  </si>
  <si>
    <t>BANK MANDIRI FOAMING 108-00-1245147-3</t>
  </si>
  <si>
    <t>BANK NIAGA RIGLESS / 510-106-323-000</t>
  </si>
  <si>
    <t>BANK NISP EUR MC / 579810005788</t>
  </si>
  <si>
    <t>BANK NISP IDR / 024-010-405086</t>
  </si>
  <si>
    <t>BANK NISP SGD MC / 579810005788</t>
  </si>
  <si>
    <t>BANK NISP USD MC / 579810005788</t>
  </si>
  <si>
    <t>BANK NISP USD / 024-011-405082</t>
  </si>
  <si>
    <t>BANK NISP YEN MC / 579810005788</t>
  </si>
  <si>
    <t>BANK NISP USD ESCROW/024-800-001018</t>
  </si>
  <si>
    <t>BANK NISP IDR MC/579810005788</t>
  </si>
  <si>
    <t>BANK SINAR MAS IDR / 0000704218</t>
  </si>
  <si>
    <t>BANK SINAR MAS USD / 0002485605</t>
  </si>
  <si>
    <t>BANK HSBC IDR / 001-014869-068</t>
  </si>
  <si>
    <t>BANK HSBC USD / 001-014869-115</t>
  </si>
  <si>
    <t>AP/AR WRITE OFF</t>
  </si>
  <si>
    <t>AYAT SILANG KAS / BANK</t>
  </si>
  <si>
    <t>DEPOSITO BANK OCBC NISP IDR</t>
  </si>
  <si>
    <t>DEPOSITO BANK MANDIRI IDR</t>
  </si>
  <si>
    <t>DEPOSITO BRI</t>
  </si>
  <si>
    <t>DEPOSITO BANK MANDIRI USD</t>
  </si>
  <si>
    <t>DEPOSITO BANK OCBC NISP USD</t>
  </si>
  <si>
    <t>DEPOSITO BANK HSBC USD</t>
  </si>
  <si>
    <t>KAS PROYEK CHEVRON SLN</t>
  </si>
  <si>
    <t>KAS PROYEK INDAH KIAT PULP &amp; PAPER (IKPP)</t>
  </si>
  <si>
    <t>KAS PROYEK TANJUNG ENIM</t>
  </si>
  <si>
    <t>KAS PROYEK PERTAMINA DUMAI</t>
  </si>
  <si>
    <t>KAS PROYEK CHEVRON RANTAU BAIS</t>
  </si>
  <si>
    <t>KAS PROYEK RAPP</t>
  </si>
  <si>
    <t>KAS PROYEK REKAYASA &amp; THERMOCHIMICA/PETROKIMIA</t>
  </si>
  <si>
    <t>KAS PROYEK TANJUNG AWAR-AWAR/TUBAN</t>
  </si>
  <si>
    <t>KAS PROYEK KODECO</t>
  </si>
  <si>
    <t>KAS PROYEK KANGEAN (PAK ZACH)</t>
  </si>
  <si>
    <t>KAS PROYEK PUPUK KALTIM</t>
  </si>
  <si>
    <t>KAS PROYEK HUBEI/PACITAN</t>
  </si>
  <si>
    <t>KAS PROYEK SEPCO/SHANDONG/TELUK NAGA</t>
  </si>
  <si>
    <t>KAS PROYEK HESS (PAK KAMTO)</t>
  </si>
  <si>
    <t>KAS PROYEK SUMATERA PRIMA FIBREBOARD</t>
  </si>
  <si>
    <t>KAS PROYEK BARINDO</t>
  </si>
  <si>
    <t>KAS PROYEK CHEVRON BANGKO</t>
  </si>
  <si>
    <t>KAS PROYEK CHEVRON BEKASAP</t>
  </si>
  <si>
    <t>KAS PROYEK CHEVRON RIGLESS</t>
  </si>
  <si>
    <t>KAS PROYEK PERTAMINA BALIKPAPAN</t>
  </si>
  <si>
    <t>KAS PROYEK PERTAMINA UBERKAH BOGOR</t>
  </si>
  <si>
    <t>KAS PROYEK CHEVRON WST (09-023)</t>
  </si>
  <si>
    <t>KAS PROYEK PERTAMINA CILACAP</t>
  </si>
  <si>
    <t>KAS PROYEK GRACE PAPER</t>
  </si>
  <si>
    <t>KAS PROYEK TSB KANGEAN 10-002 BALI</t>
  </si>
  <si>
    <t>KAS PROYEK TPL PORSEA</t>
  </si>
  <si>
    <t>KAS PROYEK IKPP MAINTENANCE</t>
  </si>
  <si>
    <t>KAS PROYEK CHEVRON MINAS</t>
  </si>
  <si>
    <t>KAS PROYEK SUMATERA PRIMA FIBERBOARD ( PAULUS )</t>
  </si>
  <si>
    <t>KAS PROYEK PERTAMINA 11.017 PAK DIDIN</t>
  </si>
  <si>
    <t>KAS PROYEK HESS P'DIKUT</t>
  </si>
  <si>
    <t>KAS PROYEK LONTAR</t>
  </si>
  <si>
    <t>KAS PROYEK APD</t>
  </si>
  <si>
    <t>KAS PROYEK IKBB</t>
  </si>
  <si>
    <t>KAS PROYEK PERTAMINA BALONGAN (ALFON) 11-063</t>
  </si>
  <si>
    <t>KAS PROYEK RENTAL R000000</t>
  </si>
  <si>
    <t>KAS PROYEK PREMIER ( PAK ZACHARIAS )</t>
  </si>
  <si>
    <t>KAS PROYEK PERTAMINA BALONGAN</t>
  </si>
  <si>
    <t>KAS PROYEK PERTAMINA BALIK PAPAN PAK JIMMER 11-059</t>
  </si>
  <si>
    <t>KAS PROYEK SARI DUMAI SEJAHTERA</t>
  </si>
  <si>
    <t>KAS PROYEK CHEVRON SURFACTANT 10-010</t>
  </si>
  <si>
    <t>KAS PROYEK CONOCO</t>
  </si>
  <si>
    <t>KAS PROYEK CONOCO (DAME)</t>
  </si>
  <si>
    <t>KAS PROYEK LONTAR 12-025</t>
  </si>
  <si>
    <t>KAS PROYEK STAR ENERGY 12-001 PAK KAMTO</t>
  </si>
  <si>
    <t>KAS PROYEK BAKRIE CONSTRUCTION 12-046</t>
  </si>
  <si>
    <t>KAS PROYEK PBJA DIAN ( DURI )</t>
  </si>
  <si>
    <t>KAS STAR ENERGY JONI HIRTO</t>
  </si>
  <si>
    <t>KAS PROYEK PREMIER ( DAME )</t>
  </si>
  <si>
    <t>KAS PROYEK OPERATION SUMATERA OFFICE</t>
  </si>
  <si>
    <t>KAS PROYEK PREMIER PAK BUYUNG</t>
  </si>
  <si>
    <t>KAS PROYEK STAR ENERGY BATAM (HERU)</t>
  </si>
  <si>
    <t>KAS PROYEK FOAMING</t>
  </si>
  <si>
    <t>PIUTANG DAGANG</t>
  </si>
  <si>
    <t>ABM - CHP JOINT OPERATION</t>
  </si>
  <si>
    <t>AE AUTOMOTION INDONESIA</t>
  </si>
  <si>
    <t>ALSTOM POWER ENERGY SYSTEMS INDONESIA</t>
  </si>
  <si>
    <t>ARTAWA INDONESIA</t>
  </si>
  <si>
    <t>BUT ASIA PETROLEUM DEVELOPMENT</t>
  </si>
  <si>
    <t>BAHTERA REJEKI ABADI</t>
  </si>
  <si>
    <t>BAKRIE CONSTRUCTION</t>
  </si>
  <si>
    <t>PT. BANGUN REKAYASA INDUSTRI INDONESIA</t>
  </si>
  <si>
    <t>BERKAT CEMERLANG ABADI</t>
  </si>
  <si>
    <t>BUT HESS</t>
  </si>
  <si>
    <t>BUT. CNOOC SES LTD</t>
  </si>
  <si>
    <t>CHANDRA ASRI</t>
  </si>
  <si>
    <t>CILEGON FABRICATOR</t>
  </si>
  <si>
    <t>BUT CONOCOPHILLIPS INDONESIA INC. LTD</t>
  </si>
  <si>
    <t>COOEC INDONESIA</t>
  </si>
  <si>
    <t>DONGFANG ELECTRIC</t>
  </si>
  <si>
    <t>EXXON</t>
  </si>
  <si>
    <t>FUTABA</t>
  </si>
  <si>
    <t>GLOBAL INDUSTRIES ASIA PASIFIC</t>
  </si>
  <si>
    <t>HACIENDA</t>
  </si>
  <si>
    <t>HALLIBURTON INDONESIA</t>
  </si>
  <si>
    <t>HALLIMAS</t>
  </si>
  <si>
    <t>BUT HUBEI HONGYUAN POWER ENGINEERING CO.</t>
  </si>
  <si>
    <t>IKPT</t>
  </si>
  <si>
    <t>INDAH KIAT PULP &amp; PAPER (IKPP)</t>
  </si>
  <si>
    <t>INDONESIA POWER</t>
  </si>
  <si>
    <t>INTI GUNA PRIMATAMA</t>
  </si>
  <si>
    <t>JAWA TIRTA MARINE</t>
  </si>
  <si>
    <t>JO KONSORSIUM ARTAWA TIMAS</t>
  </si>
  <si>
    <t>KANGEAN</t>
  </si>
  <si>
    <t>KELSRI</t>
  </si>
  <si>
    <t>KELUARGA JAYA SHIPPING</t>
  </si>
  <si>
    <t>KOTA MINYAK INTERNUSA</t>
  </si>
  <si>
    <t>LONTAR PAPYRUS</t>
  </si>
  <si>
    <t>MOBILE EXPLORATION</t>
  </si>
  <si>
    <t>MUDKING ASIA PASIFIK RAYA</t>
  </si>
  <si>
    <t>NUSANTARA TURBINE</t>
  </si>
  <si>
    <t>PARATECH</t>
  </si>
  <si>
    <t>PEC TECH INDONESIA</t>
  </si>
  <si>
    <t>PERDANA KARYA PERKASA</t>
  </si>
  <si>
    <t>PERTAMINA (ALL IN)</t>
  </si>
  <si>
    <t>PETROSEA</t>
  </si>
  <si>
    <t>PIONEER OFFSHORE INDO RAYA</t>
  </si>
  <si>
    <t>PREMIER OIL</t>
  </si>
  <si>
    <t>PROMATCON</t>
  </si>
  <si>
    <t>PUPUK ISKANDAR MUDA</t>
  </si>
  <si>
    <t>PUPUK KALTIM</t>
  </si>
  <si>
    <t>PUPUK SRIWIJAYA</t>
  </si>
  <si>
    <t>RAPP</t>
  </si>
  <si>
    <t>PT. REKAYASA INDUSTRI</t>
  </si>
  <si>
    <t>SAIPEM INDONESIA</t>
  </si>
  <si>
    <t>BUT.SHANDONG ELECTRIC POWER CONSTRUCTION</t>
  </si>
  <si>
    <t>SILLO</t>
  </si>
  <si>
    <t>BUT. STAR ENERGY ( KAKAP ) LIMITED</t>
  </si>
  <si>
    <t>STYRINDO MONO INDONESIA</t>
  </si>
  <si>
    <t>SUMATRA PRIMA FIBREBOARD</t>
  </si>
  <si>
    <t>SUPLAI CHAININDO</t>
  </si>
  <si>
    <t>SURYA CIPTA SENTOSA</t>
  </si>
  <si>
    <t>SWIBER BERJAYA</t>
  </si>
  <si>
    <t>PT. TANJUNG ENIM LESTARI PULP &amp; PAPER</t>
  </si>
  <si>
    <t>TIMAS MULTI</t>
  </si>
  <si>
    <t>TOBA PULP LESTARI/PORSEA</t>
  </si>
  <si>
    <t>TOTAL INDONESIA</t>
  </si>
  <si>
    <t>UIC</t>
  </si>
  <si>
    <t>VICO</t>
  </si>
  <si>
    <t>BUT. KOREA DEVELOPMENT CO. LTD</t>
  </si>
  <si>
    <t>TITAN PETROKIMIA NUSANTARA</t>
  </si>
  <si>
    <t>PATRA NIAGA</t>
  </si>
  <si>
    <t>PT. GRAHA CEMERLANG PAPER UTAMA</t>
  </si>
  <si>
    <t>CHINA NATIONAL ELECTRIC EQUIPMENT CORP</t>
  </si>
  <si>
    <t>PT. PINDO DELI PULP &amp; PAPER MILLS</t>
  </si>
  <si>
    <t>INDONESIA PROJECT LOG</t>
  </si>
  <si>
    <t>PT. SENTOSASEGARA MULIA SHIPPING</t>
  </si>
  <si>
    <t>PT. INDOTELSAT NETWORK</t>
  </si>
  <si>
    <t>PT. COATES HIRE INDONESIA</t>
  </si>
  <si>
    <t>RIG TENDERS INDONESIA</t>
  </si>
  <si>
    <t>SARI DAYA PLASINDO</t>
  </si>
  <si>
    <t>PANJI (TELUK NAGA)</t>
  </si>
  <si>
    <t>PT. Supraco Indonesia</t>
  </si>
  <si>
    <t>GAWEAN SELARAS</t>
  </si>
  <si>
    <t>PERTAMINA BALIKPAPAN</t>
  </si>
  <si>
    <t>PERTAMINA CILACAP</t>
  </si>
  <si>
    <t>PERTAMINA DUMAI</t>
  </si>
  <si>
    <t>Lindiya</t>
  </si>
  <si>
    <t>Rolin</t>
  </si>
  <si>
    <t>ARIF</t>
  </si>
  <si>
    <t>Afo</t>
  </si>
  <si>
    <t>AGUS BONTANG</t>
  </si>
  <si>
    <t>TIGA MUSIM MAS JAYA</t>
  </si>
  <si>
    <t>Sisca</t>
  </si>
  <si>
    <t>APIN</t>
  </si>
  <si>
    <t>BINA PRAKARSATAMA</t>
  </si>
  <si>
    <t>PETROKIMIA GRESIK</t>
  </si>
  <si>
    <t>JGC INDONESIA</t>
  </si>
  <si>
    <t>KURNIAWAN</t>
  </si>
  <si>
    <t>KALILA BENTU LTD</t>
  </si>
  <si>
    <t>SARI DUMAI SEJATI PT</t>
  </si>
  <si>
    <t>DJOJO</t>
  </si>
  <si>
    <t>ROBIN</t>
  </si>
  <si>
    <t>ZELAN PRIMANAYA JOINT OPERATION</t>
  </si>
  <si>
    <t>SUPASI</t>
  </si>
  <si>
    <t>JAYA MARTA</t>
  </si>
  <si>
    <t>UNIVENUS</t>
  </si>
  <si>
    <t>COAL GAS SOLUTION</t>
  </si>
  <si>
    <t>SANTOS (MADURA OFFSHORE) PTY LTD</t>
  </si>
  <si>
    <t>ERI</t>
  </si>
  <si>
    <t>BUDI</t>
  </si>
  <si>
    <t>Paulus</t>
  </si>
  <si>
    <t>Mohlish</t>
  </si>
  <si>
    <t>LEO</t>
  </si>
  <si>
    <t>REINHART</t>
  </si>
  <si>
    <t>WINTERMAR</t>
  </si>
  <si>
    <t>PT. HALLIN MARINE INDONESIA</t>
  </si>
  <si>
    <t>SINAR NIAGA</t>
  </si>
  <si>
    <t>PT. MAKMUR TIDAR</t>
  </si>
  <si>
    <t>SHINA MANDIRI</t>
  </si>
  <si>
    <t>Muchlis</t>
  </si>
  <si>
    <t>Jamal</t>
  </si>
  <si>
    <t>Fahru Rudi</t>
  </si>
  <si>
    <t>BUT PENTA OCEAN CONSTRUCTION CO.,LTD</t>
  </si>
  <si>
    <t>ADVANCED OFFSHORE SERVICES</t>
  </si>
  <si>
    <t>ANDY SETIAWAN</t>
  </si>
  <si>
    <t>ALI</t>
  </si>
  <si>
    <t>PERTAMINA BALONGAN</t>
  </si>
  <si>
    <t>SHANKO BUMI RESOURCES</t>
  </si>
  <si>
    <t>INDO RAYA KIMIA</t>
  </si>
  <si>
    <t>BHUMI ARTHAPRIMA CEMERLANG</t>
  </si>
  <si>
    <t>Arinal</t>
  </si>
  <si>
    <t>DINAMIKA ENERGITAMA NUSANTARA</t>
  </si>
  <si>
    <t>NASRUN</t>
  </si>
  <si>
    <t>GATOT</t>
  </si>
  <si>
    <t>PERTAMINA HULU ENERGI ONWJ</t>
  </si>
  <si>
    <t>IWAN</t>
  </si>
  <si>
    <t>HENGKY</t>
  </si>
  <si>
    <t>SERICA ENERGY, PT</t>
  </si>
  <si>
    <t>JUMALI</t>
  </si>
  <si>
    <t>PT. KARYA ENERGI INDONESIA</t>
  </si>
  <si>
    <t>TIMAS OFFSHORE</t>
  </si>
  <si>
    <t>HASBULLAH</t>
  </si>
  <si>
    <t>PD. NEW JAYA</t>
  </si>
  <si>
    <t>PT. CAHAYA FORTUNA</t>
  </si>
  <si>
    <t>PIUTANG SHANKO</t>
  </si>
  <si>
    <t>PINJAMAN PEMEGANG SAHAM</t>
  </si>
  <si>
    <t>PIUTANG BAKRIE</t>
  </si>
  <si>
    <t>PIUTANG LAIN-LAIN</t>
  </si>
  <si>
    <t>PIUTANG KARYAWAN</t>
  </si>
  <si>
    <t>PIUTANG CGS</t>
  </si>
  <si>
    <t>PERSEDIAAN BARANG DAGANG</t>
  </si>
  <si>
    <t>PERSEDIAAN MATERIAL</t>
  </si>
  <si>
    <t>PROYEK DALAM PELAKSANAAN</t>
  </si>
  <si>
    <t>PERSEDIAAN IN-TRANSIT</t>
  </si>
  <si>
    <t>UANG MUKA PEMBELIAN</t>
  </si>
  <si>
    <t>PPH 23</t>
  </si>
  <si>
    <t>PPH 25</t>
  </si>
  <si>
    <t>PPH FINAL PS 4 AYAT 2</t>
  </si>
  <si>
    <t>FISKAL</t>
  </si>
  <si>
    <t>PPN MASUKAN</t>
  </si>
  <si>
    <t>PPN MASUKAN YG BLM DITERIMA</t>
  </si>
  <si>
    <t>PIUTANG PPH 23</t>
  </si>
  <si>
    <t>PIUTANG PPH PASAL 4 AYAT 2</t>
  </si>
  <si>
    <t>ASURANSI DIBAYAR DIMUKA</t>
  </si>
  <si>
    <t>BIAYA DIBAYAR DIMUKA</t>
  </si>
  <si>
    <t>INVESTASI SAHAM BURSA</t>
  </si>
  <si>
    <t>TANAH</t>
  </si>
  <si>
    <t>BANGUNAN</t>
  </si>
  <si>
    <t>MESIN</t>
  </si>
  <si>
    <t>KENDARAAN</t>
  </si>
  <si>
    <t>PERALATAN KANTOR</t>
  </si>
  <si>
    <t>AKUMULASI PENYUSUTAN - BANGUNAN</t>
  </si>
  <si>
    <t>AKUMULASI PENYUSUTAN - MESIN</t>
  </si>
  <si>
    <t>AKUMULASI PENYUSUTAN - KENDARAAN</t>
  </si>
  <si>
    <t>AKUMULASI PENYUSUTAN - PERALATAN KANTOR</t>
  </si>
  <si>
    <t>LEASING ASSETS</t>
  </si>
  <si>
    <t>AKUMULASI DEPRESIASI - LEASING ASSETS</t>
  </si>
  <si>
    <t>JAMINAN BANK GARANSI IDR</t>
  </si>
  <si>
    <t>JAMINAN/DEPOSIT LAINNYA</t>
  </si>
  <si>
    <t>JAMINAN BANK GARANSI USD</t>
  </si>
  <si>
    <t>R/K PACITAN</t>
  </si>
  <si>
    <t>R/K WORKSHOP</t>
  </si>
  <si>
    <t>HUTANG BANK MANDIRI</t>
  </si>
  <si>
    <t>HUTANG BANK BCA</t>
  </si>
  <si>
    <t>HUTANG BANK NISP</t>
  </si>
  <si>
    <t>HUTANG BANK JASA JAKARTA</t>
  </si>
  <si>
    <t>HUTANG USAHA</t>
  </si>
  <si>
    <t>A&amp;O INTERNATIONAL, PT</t>
  </si>
  <si>
    <t>ABDI BINA KARYA SEMBADA</t>
  </si>
  <si>
    <t>ABS INDONESIA</t>
  </si>
  <si>
    <t>ABUN MOTOR</t>
  </si>
  <si>
    <t>ADHI KARYA MANDIRI</t>
  </si>
  <si>
    <t>ADHIKA INSTRUMENTS SUPPLAY</t>
  </si>
  <si>
    <t>ADHINUSA</t>
  </si>
  <si>
    <t>ADHIREKSA INTICOR</t>
  </si>
  <si>
    <t>ADI MAS JAYA PRATAMA</t>
  </si>
  <si>
    <t>ADI SAKTI STEEL</t>
  </si>
  <si>
    <t>ADICENTRA AROMETAL</t>
  </si>
  <si>
    <t>AFI BUANA PRIMA</t>
  </si>
  <si>
    <t>AGREEKO (SINGAPORE) PTE LTD</t>
  </si>
  <si>
    <t>AGUNG AUTOMALL, PT</t>
  </si>
  <si>
    <t>AGUNG JAYA</t>
  </si>
  <si>
    <t>AIR PRODUCT</t>
  </si>
  <si>
    <t>AIRCO- FIN</t>
  </si>
  <si>
    <t>AKERS SOLUTION</t>
  </si>
  <si>
    <t>AKR CORPORINDO TBK</t>
  </si>
  <si>
    <t>AKS JAKARTA</t>
  </si>
  <si>
    <t>ALAM ABADI MULIA, PT</t>
  </si>
  <si>
    <t>ALAM LESTARI UNGGUL</t>
  </si>
  <si>
    <t>ALAM LOKA / WAYABI MANDAU PERKASA</t>
  </si>
  <si>
    <t>ALDA JAYA</t>
  </si>
  <si>
    <t>ALFA METALINDO</t>
  </si>
  <si>
    <t>ALLALLOY DYNAWELD PTE LTD</t>
  </si>
  <si>
    <t>ALLIED MARINE SDN BHD</t>
  </si>
  <si>
    <t>ALLOYMAS INDONESIA</t>
  </si>
  <si>
    <t>ALTANINTI PURI PERKASA, PT</t>
  </si>
  <si>
    <t>ALVINDO CATUR SENTOSA</t>
  </si>
  <si>
    <t>AME INTERNATIONAL</t>
  </si>
  <si>
    <t>AMERFAB PTE. LTD</t>
  </si>
  <si>
    <t>AMERICAN BUREAU SHIPPING</t>
  </si>
  <si>
    <t>AMERICAN DINAMIC</t>
  </si>
  <si>
    <t>ANCHOR TEHNIK, PT</t>
  </si>
  <si>
    <t>ANDALAS JAYA PERKASA</t>
  </si>
  <si>
    <t>ANDHIKA INSTRUMENTS SUPPLY</t>
  </si>
  <si>
    <t>ANEKA GENSET</t>
  </si>
  <si>
    <t>ANEKA GUNA</t>
  </si>
  <si>
    <t>ANEKA MAKMUR TEKNIK NUSAJAYA, PT</t>
  </si>
  <si>
    <t>ANEKA SARANA KONSTRINDO</t>
  </si>
  <si>
    <t>ANEKA TEHNIC</t>
  </si>
  <si>
    <t>ANGKASA PERINDO SAKTI</t>
  </si>
  <si>
    <t>ANTARESINDO MANDIRI UTAMA, PT</t>
  </si>
  <si>
    <t>ANUGERAH BUMI SEJAHTERA, CV</t>
  </si>
  <si>
    <t>ANUGRAH ARTHA WINASIS</t>
  </si>
  <si>
    <t>ANUGRAH DUTA NIAGA</t>
  </si>
  <si>
    <t>ANUGRAH WIJAYATRISNA</t>
  </si>
  <si>
    <t>A-PAU</t>
  </si>
  <si>
    <t>APEX SAFETY EQUIPMENT</t>
  </si>
  <si>
    <t>APPLUS RTD PTE. LTD.</t>
  </si>
  <si>
    <t>APS INDONESIA</t>
  </si>
  <si>
    <t>AQUALTURA LESTARI</t>
  </si>
  <si>
    <t>ASIA JAYA PERKASA,TOKO</t>
  </si>
  <si>
    <t>ASIA PUTERA CEMERLANG</t>
  </si>
  <si>
    <t>ASIAN ENERGY SERVICES PTE. LTD.</t>
  </si>
  <si>
    <t>ASIAN LIFT PTE. LTD.</t>
  </si>
  <si>
    <t>AT.SOLUSI</t>
  </si>
  <si>
    <t>ADHIYASA REKA VENTURA</t>
  </si>
  <si>
    <t>ABSG CONSULTING INC</t>
  </si>
  <si>
    <t>ARGHANIAGA PANCATUNGGAL</t>
  </si>
  <si>
    <t>ARTHA TELEKOMINDO</t>
  </si>
  <si>
    <t>ADI SUKSES ABADI</t>
  </si>
  <si>
    <t>ALIKO</t>
  </si>
  <si>
    <t>ARCA MANDIRI EKSPRESS</t>
  </si>
  <si>
    <t>ASIA PRIMA CITRA SUKSES</t>
  </si>
  <si>
    <t>AUTORAMA EUROASIA</t>
  </si>
  <si>
    <t>AVER ASIA</t>
  </si>
  <si>
    <t>ADVANCE TECHNOLOGY VALUE SPA</t>
  </si>
  <si>
    <t>AGUS PRIYANTO</t>
  </si>
  <si>
    <t>ANEKA PHOTO</t>
  </si>
  <si>
    <t>ACR BERJAYA</t>
  </si>
  <si>
    <t>AQUA TERRA SUPPLINDO</t>
  </si>
  <si>
    <t>ANCOL TEHNIK</t>
  </si>
  <si>
    <t>ARTHA TRANS</t>
  </si>
  <si>
    <t>ANITA SUKMA SARAGIH</t>
  </si>
  <si>
    <t>ASTRA INTERNATIONAL</t>
  </si>
  <si>
    <t>ALEDRO DUTA JAYA</t>
  </si>
  <si>
    <t>ASTRA INTERNATIONAL - TSO JAYAKARTA</t>
  </si>
  <si>
    <t>ANUGRAH BETAWI MULYA</t>
  </si>
  <si>
    <t>APRILINDO JAYA PERDANA</t>
  </si>
  <si>
    <t>ASCOTT APARTMENT</t>
  </si>
  <si>
    <t>ANTIQUITIES</t>
  </si>
  <si>
    <t>ARGHANIAGA PANCATUNGGAL (CAB KLP GDG)</t>
  </si>
  <si>
    <t>ALLIED FITTINGS ASIA-PASIFIC PTE LTD</t>
  </si>
  <si>
    <t>ADVANCED MARINE PTE. LTD.</t>
  </si>
  <si>
    <t>ARTHALAUT BUMIJASA</t>
  </si>
  <si>
    <t>ALCO PROCESS VALVE LIMITED</t>
  </si>
  <si>
    <t>ATAMORA TEHNIK MAKMUR</t>
  </si>
  <si>
    <t>ATNA</t>
  </si>
  <si>
    <t>AZIWAN SUKSES MANDIRI</t>
  </si>
  <si>
    <t>AIRFAST FREIGHT SERVICES PTE LTD</t>
  </si>
  <si>
    <t>ANTA TOUR</t>
  </si>
  <si>
    <t>AUSTRALIAN SKILLS TRAINING</t>
  </si>
  <si>
    <t>ADVANCED OFFSHORE SERVICES, PT.</t>
  </si>
  <si>
    <t>ALDO COMPUTAMA</t>
  </si>
  <si>
    <t>ASTRA GRAPHIA TBK, PT.</t>
  </si>
  <si>
    <t>APLIKANUSA LINTASARTA</t>
  </si>
  <si>
    <t>ABADI MAKMUR</t>
  </si>
  <si>
    <t>AIR SURYA RADIATOR</t>
  </si>
  <si>
    <t>ANTONINO ALIMAS</t>
  </si>
  <si>
    <t>ANDOYO TOFAN NUGRAHA ABADI</t>
  </si>
  <si>
    <t>ADI SURYA SEMPURNA</t>
  </si>
  <si>
    <t>ALJAC FUELLING COMPONENTS TTD</t>
  </si>
  <si>
    <t>ANUGRAH</t>
  </si>
  <si>
    <t>ADHITAMA SURYA PERKASA</t>
  </si>
  <si>
    <t>ADHI SURYA BAJATAMA</t>
  </si>
  <si>
    <t>AMEC BERCA INDONESIA, PT.</t>
  </si>
  <si>
    <t>AUTOBAGUS UTAMA</t>
  </si>
  <si>
    <t>AGUNG SARANA</t>
  </si>
  <si>
    <t>AQUATIC ENGINEERING &amp; CONSTRUCTION LTD</t>
  </si>
  <si>
    <t>ARHAPRO SOLUSI PRIMA, PT.</t>
  </si>
  <si>
    <t>ADVANCE SEALING TECHNOLOGIES PTE</t>
  </si>
  <si>
    <t>ARISTA BUANA EXPRESS</t>
  </si>
  <si>
    <t>ALTUS OIL &amp; GAS SERVICES</t>
  </si>
  <si>
    <t>ADI SARANA ARMADA (ASSA BALIKPAPAN)</t>
  </si>
  <si>
    <t>ARKAMAS RAYA, PT.</t>
  </si>
  <si>
    <t>ADI SARANA ARMADA (ASSA BRANCH MALANG)</t>
  </si>
  <si>
    <t>ANUGERAH TERANG INDONESIA</t>
  </si>
  <si>
    <t>ADHIKRIYA KUALITA UTAMA</t>
  </si>
  <si>
    <t>ATIEK FADLY</t>
  </si>
  <si>
    <t>ABADI TEHNIK</t>
  </si>
  <si>
    <t>ANDOS</t>
  </si>
  <si>
    <t>ABUMAS ALBINDO, PT.</t>
  </si>
  <si>
    <t>APLIKANUSA LINTASARTA (PEKANBARU)</t>
  </si>
  <si>
    <t>AQUA-TERRA (AT) OCEANIC OFFSHORE</t>
  </si>
  <si>
    <t>ASIA PACIFIC SHIPS PTE LTD</t>
  </si>
  <si>
    <t>ALCOM SERVIS CENTER</t>
  </si>
  <si>
    <t>ALAM KIMIA</t>
  </si>
  <si>
    <t>ADI SARANA ARMADA BRANCH PEKANBARU</t>
  </si>
  <si>
    <t>ARINDO TECHNICAL SUPPLY</t>
  </si>
  <si>
    <t>ABADI JAYA</t>
  </si>
  <si>
    <t>ARTA UTAMA</t>
  </si>
  <si>
    <t>ACTUANT ASIA PTE LTD</t>
  </si>
  <si>
    <t>ASHCROFINDO MANUNGGAL</t>
  </si>
  <si>
    <t>ASTRA INTERNATIONAL TBK ( AUTO 2000 )</t>
  </si>
  <si>
    <t>AURIC PACIFIC TECHNOLOGY PTE LTD</t>
  </si>
  <si>
    <t>ARYA MANDIRI</t>
  </si>
  <si>
    <t>AB SUCCESS MARINE (M) SDN. BHD.</t>
  </si>
  <si>
    <t>ALPHACON VALFINDO</t>
  </si>
  <si>
    <t>ALAM JAYA</t>
  </si>
  <si>
    <t>ALTUS LOGISTICS SERVICES INDONESIA</t>
  </si>
  <si>
    <t>ARDISAL JASA UTAMA</t>
  </si>
  <si>
    <t>ARDIAN PRATAMA PERKASA</t>
  </si>
  <si>
    <t>ALFAGHA</t>
  </si>
  <si>
    <t>AIR MALEO</t>
  </si>
  <si>
    <t>AQUARIA SHIPPING</t>
  </si>
  <si>
    <t>ASANTURI INTERNUSA</t>
  </si>
  <si>
    <t>ASURANSI PURNA ARTANUGRAHA</t>
  </si>
  <si>
    <t>ANUGERAH GELOMBANG SAMUDERA JAYA</t>
  </si>
  <si>
    <t>ANTARA BIRU LANGIT</t>
  </si>
  <si>
    <t>ALTONA (S) PTE LTD</t>
  </si>
  <si>
    <t>ALTRAK 1978</t>
  </si>
  <si>
    <t>AREZDA PURNAMA LOKA</t>
  </si>
  <si>
    <t>ADI SARANA ARMADA</t>
  </si>
  <si>
    <t>B4T - BANDUNG</t>
  </si>
  <si>
    <t>BADJA ABADI</t>
  </si>
  <si>
    <t>BADJATECHMAS MESIONDOPRATAMA</t>
  </si>
  <si>
    <t>BAHTERA REJEKI ABADI, PT</t>
  </si>
  <si>
    <t>BAJA INDO, PT</t>
  </si>
  <si>
    <t>BAKRI PIPE INDUSTRIES</t>
  </si>
  <si>
    <t>BAKRIE NIAGA TEKNIK</t>
  </si>
  <si>
    <t>BANDAR INDAH PERMATA</t>
  </si>
  <si>
    <t>BANGUN RIZKI</t>
  </si>
  <si>
    <t>BANTRUNK MURNI/ LION SUPERIOR ELECTRODES</t>
  </si>
  <si>
    <t>BARATA INDONESIA</t>
  </si>
  <si>
    <t>BAYHAM LTD</t>
  </si>
  <si>
    <t>BENUA MEKANIKA</t>
  </si>
  <si>
    <t>BERCA INDONESIA</t>
  </si>
  <si>
    <t>BERDIKARI PONDASI PERDANA</t>
  </si>
  <si>
    <t>BERKAH TEKNIK</t>
  </si>
  <si>
    <t>BERKAT JAYA</t>
  </si>
  <si>
    <t>BERKAT PUTERA PRATAMA</t>
  </si>
  <si>
    <t>BERKAT SAFETY RIAU</t>
  </si>
  <si>
    <t>BESI PIPA INDOSENTER</t>
  </si>
  <si>
    <t>BESTARIA CONSTRUCTION ENG, PT</t>
  </si>
  <si>
    <t>BHUMI ARTAPRIMA CEMERLANG</t>
  </si>
  <si>
    <t>BILAH BAJA</t>
  </si>
  <si>
    <t>BINA PRAYASA AGUNG</t>
  </si>
  <si>
    <t>BINTANG ANUGRAH</t>
  </si>
  <si>
    <t>BINTANG TECHNIC MANDIRI</t>
  </si>
  <si>
    <t>BINTANG PRIMA</t>
  </si>
  <si>
    <t>BJ SERVICES</t>
  </si>
  <si>
    <t>BRAEMAR FALCONER, PT</t>
  </si>
  <si>
    <t>BRITOIL OFFSHORE SERVICES PTE LTD</t>
  </si>
  <si>
    <t>BUKIT BAJA NUSANTARA</t>
  </si>
  <si>
    <t>BUMI SRIWIJAYA, PT</t>
  </si>
  <si>
    <t>BUMI TEKNIK UTAMA / TIMUR RAYA</t>
  </si>
  <si>
    <t>BUMIKAYA STEEL INDONESIA</t>
  </si>
  <si>
    <t>BUREAU VERITAS</t>
  </si>
  <si>
    <t>BUTRACO PRATAMAS</t>
  </si>
  <si>
    <t>BANGUN ADYABAHAN PERKASA</t>
  </si>
  <si>
    <t>BAKRIE CONSTRUCTION, PT.</t>
  </si>
  <si>
    <t>BAKRIE PIPE</t>
  </si>
  <si>
    <t>BREDERO SHAW INDONESIA</t>
  </si>
  <si>
    <t>BATAM MITRA GAS</t>
  </si>
  <si>
    <t>BETON PERKASA WIJAKSANA</t>
  </si>
  <si>
    <t>BINTANG TIMUR SEJAHTERA</t>
  </si>
  <si>
    <t>BITRACO PRATAMAS</t>
  </si>
  <si>
    <t>BOLDBRINK LTD</t>
  </si>
  <si>
    <t>BROOKE OFFSHORE PTE LTD</t>
  </si>
  <si>
    <t>BETA INTERNATIONAL</t>
  </si>
  <si>
    <t>BUANA MAS PRESTASI</t>
  </si>
  <si>
    <t>BROMO STEEL INDONESIA</t>
  </si>
  <si>
    <t>BINTANG BARUTAMA</t>
  </si>
  <si>
    <t>B. WIDJAJA</t>
  </si>
  <si>
    <t>BUMINDO HASRAT PRATAMA</t>
  </si>
  <si>
    <t>BIRO KLASIFIKASI INDONESIA</t>
  </si>
  <si>
    <t>BP. JEFRY</t>
  </si>
  <si>
    <t>BOK SENG LOGISTICS PTE LTD</t>
  </si>
  <si>
    <t>BROWN MCFARLANE FAR EAST</t>
  </si>
  <si>
    <t>BARA ABADI NUSANTARA</t>
  </si>
  <si>
    <t>BLUE SCOPE LYSAGHT INDONESIA</t>
  </si>
  <si>
    <t>BOHLER WELDING GROUP</t>
  </si>
  <si>
    <t>BPK. YAYAN SOPIAN</t>
  </si>
  <si>
    <t>BALAI KALIBRASI</t>
  </si>
  <si>
    <t>BPK. BUYUNG</t>
  </si>
  <si>
    <t>BPK KAMSIADI</t>
  </si>
  <si>
    <t>BERKAT AGUNG</t>
  </si>
  <si>
    <t>BANK MANDIRI (PERSERO) TBK</t>
  </si>
  <si>
    <t>Bpk. SUPRIYANTO</t>
  </si>
  <si>
    <t>MASJID AN-NABA</t>
  </si>
  <si>
    <t>BINA BANGUN TEKNOLOGI</t>
  </si>
  <si>
    <t>BONAI LESTARI</t>
  </si>
  <si>
    <t>Bpk. EDI IRWAN</t>
  </si>
  <si>
    <t>BPK. SLAMET</t>
  </si>
  <si>
    <t>BIRO KLASIFIKASI INDONESIA (TJG PRIUK)</t>
  </si>
  <si>
    <t>Bpk. TARNO</t>
  </si>
  <si>
    <t>BPK. SYAFARUDIN</t>
  </si>
  <si>
    <t>BERKAT NIAGA DUNIA</t>
  </si>
  <si>
    <t>BERKAT BAN</t>
  </si>
  <si>
    <t>Bpk. AMING</t>
  </si>
  <si>
    <t>BANDO INDONESIA</t>
  </si>
  <si>
    <t>BRAUNSCHWEIGER FLAMMENFILTER GMBH</t>
  </si>
  <si>
    <t>Bpk JAWAD SUHELI</t>
  </si>
  <si>
    <t>BARUNA CAKRAWALA SERVICE, PT.</t>
  </si>
  <si>
    <t>BATANG ROKAN PURNA</t>
  </si>
  <si>
    <t>BALINDO CITRA PERDANA</t>
  </si>
  <si>
    <t>BPK ABDULLAH</t>
  </si>
  <si>
    <t>BPK YANYAN TEDY SUPRIYADI</t>
  </si>
  <si>
    <t>BPK. KHAIRUL NIKMAT</t>
  </si>
  <si>
    <t>BRA-LINK KOMUNIKA UTAMA</t>
  </si>
  <si>
    <t>BIROTIKA SEMESTA, PT.</t>
  </si>
  <si>
    <t>BPK. NARKO</t>
  </si>
  <si>
    <t>BPK. ZEIN BASTARI</t>
  </si>
  <si>
    <t>Beta South East Asia Pte Ltd</t>
  </si>
  <si>
    <t>BPK. PITRISAN</t>
  </si>
  <si>
    <t>BAHTERA ADHIGUNA PERSERO</t>
  </si>
  <si>
    <t>BAHAMA UTAMA</t>
  </si>
  <si>
    <t>BENTELER FAR EAST</t>
  </si>
  <si>
    <t>BANGUN SARANA BAJA</t>
  </si>
  <si>
    <t>BIMA PERKASA TEHNIK</t>
  </si>
  <si>
    <t>Bangun Rekayasa Industri Indonesia</t>
  </si>
  <si>
    <t>BPK. WITARSO</t>
  </si>
  <si>
    <t>BINTANG KINYAMA</t>
  </si>
  <si>
    <t>BATAM SAMUDERA</t>
  </si>
  <si>
    <t>BPK. BENRIZA</t>
  </si>
  <si>
    <t>BPK. AWALDI SUHENDRA</t>
  </si>
  <si>
    <t>BLORA KOMPUTER</t>
  </si>
  <si>
    <t>Bpk. Bony .S</t>
  </si>
  <si>
    <t>BPK HENDRI</t>
  </si>
  <si>
    <t>Bpk. ZULU OSCAR</t>
  </si>
  <si>
    <t>BASO SEJATI PUTRI</t>
  </si>
  <si>
    <t>BUANA NUANSA NIAGA</t>
  </si>
  <si>
    <t>BIZNET</t>
  </si>
  <si>
    <t>BPK. PIN DWI HANTORO</t>
  </si>
  <si>
    <t>BENTLEY SUSTAINING INFRASTRUCTURE</t>
  </si>
  <si>
    <t>BPK. BAHRI</t>
  </si>
  <si>
    <t>BAN SOON HARDWARE &amp; HYDRAULIC SUPPLY</t>
  </si>
  <si>
    <t>BPK. SYAHRIL</t>
  </si>
  <si>
    <t>BPK. ISWAMAN</t>
  </si>
  <si>
    <t>BESTAMA AKTUARIA</t>
  </si>
  <si>
    <t>BPK. YUSRI HERMANTO</t>
  </si>
  <si>
    <t>BHINNEKA MENTARI DIMENSI, PT.</t>
  </si>
  <si>
    <t>BPK. SIMAMORA</t>
  </si>
  <si>
    <t>BPK. ALFIAN</t>
  </si>
  <si>
    <t>BPK. LOLIK SYAHPUTRA</t>
  </si>
  <si>
    <t>BPK. JOHANNES TAMBUNAN</t>
  </si>
  <si>
    <t>BRAEMAR FALCONER PTE LTD</t>
  </si>
  <si>
    <t>BPK. SASOMO HARI DUMADI</t>
  </si>
  <si>
    <t>BPK. ARIF NOVIARDIANSYAH</t>
  </si>
  <si>
    <t>BPK. H. ZUHANDI</t>
  </si>
  <si>
    <t>BPK. ABU KAMIL</t>
  </si>
  <si>
    <t>BPK. KATIUN</t>
  </si>
  <si>
    <t>Bpk. Addrizon Azis</t>
  </si>
  <si>
    <t>BINA SARANA PUTRA, PT.</t>
  </si>
  <si>
    <t>BPK SUSETIJO BUDIONO</t>
  </si>
  <si>
    <t>BS METAL CO LTD</t>
  </si>
  <si>
    <t>BAJA MULTI ENERGY</t>
  </si>
  <si>
    <t>BPK. ALI YUSMAN</t>
  </si>
  <si>
    <t>BUANA ARTHAMEDIA EXPRESSINDO</t>
  </si>
  <si>
    <t>BPK MUHIJRAH ARIF</t>
  </si>
  <si>
    <t>BERLINDO PERKASA</t>
  </si>
  <si>
    <t>BINADI REKSA DAYATAMA</t>
  </si>
  <si>
    <t>BANGUNINDO PERSADA</t>
  </si>
  <si>
    <t>BARONA MULIA BERSAMA</t>
  </si>
  <si>
    <t>BPK. SATIM</t>
  </si>
  <si>
    <t>B2TEKNOLOGI</t>
  </si>
  <si>
    <t>BINTANG TERANG</t>
  </si>
  <si>
    <t>BYTEL SARANA TELKOMINDO</t>
  </si>
  <si>
    <t>BW OFFSHORE SINGAPORE PTE LTD</t>
  </si>
  <si>
    <t>BPK. CENDRA SUNDY</t>
  </si>
  <si>
    <t>BLUE BIRD TAKSI</t>
  </si>
  <si>
    <t>BINA REKADAYA</t>
  </si>
  <si>
    <t>BERKAT ABADI INDONESIA</t>
  </si>
  <si>
    <t>BHINEKA.COM</t>
  </si>
  <si>
    <t>BALAI BESAR LOGAM &amp; MESIN</t>
  </si>
  <si>
    <t>BPK. TAMPAK SINAGA</t>
  </si>
  <si>
    <t>BPK. GUSWENDI</t>
  </si>
  <si>
    <t>BPK. FEMBY TAUFIK PULLER</t>
  </si>
  <si>
    <t>BAPAK NELSON</t>
  </si>
  <si>
    <t>BAPAK RAMLAN SINAGA</t>
  </si>
  <si>
    <t>BPK SIUN</t>
  </si>
  <si>
    <t>BERNAMAS MULTILAKSANA CIPTA</t>
  </si>
  <si>
    <t>BAHTERA MARINE PERKASA</t>
  </si>
  <si>
    <t>BINDER INDONESIA</t>
  </si>
  <si>
    <t>BPK. YUSTIAWAN (0812.826.5837)</t>
  </si>
  <si>
    <t>BINA CIPTA MANDIRI CONSULTANT</t>
  </si>
  <si>
    <t>BERKAH CIPTA PERSADA</t>
  </si>
  <si>
    <t>BAROKAH BERSAUDARA PERKASA</t>
  </si>
  <si>
    <t>BINO ARSITAMA</t>
  </si>
  <si>
    <t>BAPAK AGUS PRIBADI</t>
  </si>
  <si>
    <t>BPK. ARMADI</t>
  </si>
  <si>
    <t>BAPAK SUPARDJAN</t>
  </si>
  <si>
    <t>BPK. J. TAMPUBOLON (0852.9737.9775)</t>
  </si>
  <si>
    <t>BINTANG SUBSEA INDONESIA</t>
  </si>
  <si>
    <t>BADJATAMA ABADI LESTARI</t>
  </si>
  <si>
    <t>BATAM SAMUDRA</t>
  </si>
  <si>
    <t>BEETROID INDONESIA</t>
  </si>
  <si>
    <t>BANYU SEKARLARAS LOGISTIC</t>
  </si>
  <si>
    <t>BINAGUNA ADI SEJAHTERA</t>
  </si>
  <si>
    <t>BASELINDO CIPTA DINAMIKA</t>
  </si>
  <si>
    <t>BERKAT UTAMA</t>
  </si>
  <si>
    <t>CAHAYA INTI SOLUSINDO</t>
  </si>
  <si>
    <t>CAHAYA MANDIRI</t>
  </si>
  <si>
    <t>CAHAYA PERTIWI</t>
  </si>
  <si>
    <t>CAHAYA PUTRA PERSADAS</t>
  </si>
  <si>
    <t>CAHAYA SUKSES UTAMA</t>
  </si>
  <si>
    <t>CAHAYA WAJA LUGAS</t>
  </si>
  <si>
    <t>CAKRA INDO PRATAMA, PT</t>
  </si>
  <si>
    <t>CAKUNG PRIMA STEEL</t>
  </si>
  <si>
    <t>CAL DIVE OFFSHORE INDONESIA, PT</t>
  </si>
  <si>
    <t>CALMARINE, PT</t>
  </si>
  <si>
    <t>CANUSA CPS</t>
  </si>
  <si>
    <t>CAPE GROUP PTE. LTD.</t>
  </si>
  <si>
    <t>CAPE RESOURCES INDONESIA</t>
  </si>
  <si>
    <t>CARSURIN, PT</t>
  </si>
  <si>
    <t>CATHODIC PROTECTION</t>
  </si>
  <si>
    <t>CATUR PURATA PILAR SEJAHTERA</t>
  </si>
  <si>
    <t>CELUP RAYA, PT</t>
  </si>
  <si>
    <t>CENTRAL ELEKTRIC</t>
  </si>
  <si>
    <t>CHEE FATT CO PTE LTD</t>
  </si>
  <si>
    <t>CHIN HUAT HARDWARE &amp; ENGINEERING</t>
  </si>
  <si>
    <t>CHUGOKU PAINTS INDONESIA</t>
  </si>
  <si>
    <t>CIGADING H-BEAM CENTRE</t>
  </si>
  <si>
    <t>CIPTA KREASI MUDA SEGARA</t>
  </si>
  <si>
    <t>CIPTA MITRA SELARAS</t>
  </si>
  <si>
    <t>CISTRON TRADIN PTE LTD</t>
  </si>
  <si>
    <t>CITA BAJA</t>
  </si>
  <si>
    <t>CITRA HARAPAN JAYA</t>
  </si>
  <si>
    <t>CITRA MAKMUR BINA SAHABAT</t>
  </si>
  <si>
    <t>CITRA MANGGALA KARYA</t>
  </si>
  <si>
    <t>CITRA WOSAJI</t>
  </si>
  <si>
    <t>CITRAMAS MARGA MAKMUR</t>
  </si>
  <si>
    <t>CKE TEKNIK</t>
  </si>
  <si>
    <t>CLARIANT INDONESIA</t>
  </si>
  <si>
    <t>CLEANWAY DISPOSAL SERVICES PTE LTD</t>
  </si>
  <si>
    <t>COATES HIRE INDONESIA</t>
  </si>
  <si>
    <t>COMMERCIAL COATING SERVICES INTERNATIONA</t>
  </si>
  <si>
    <t>CONDUCTOR INSTALLATION SERVICES LTD.</t>
  </si>
  <si>
    <t>CONTROL SYSTEM</t>
  </si>
  <si>
    <t>CORONA INDAH</t>
  </si>
  <si>
    <t>CORROCOAT INDONESIA, PT</t>
  </si>
  <si>
    <t>CORUS (TATA STEEL)</t>
  </si>
  <si>
    <t>CRANE INDONESIA</t>
  </si>
  <si>
    <t>KRANINDO PERJAYA</t>
  </si>
  <si>
    <t>CRYOGAS</t>
  </si>
  <si>
    <t>CV. SERANG TIMUR</t>
  </si>
  <si>
    <t>CAHAYA BAJA PRATAMA</t>
  </si>
  <si>
    <t>CITRA PEMBINA PENGANGKUTAN INDUSTRIES</t>
  </si>
  <si>
    <t>CITRA SENTOSA TRANSMANDIRI</t>
  </si>
  <si>
    <t>CONSULT INTERNATIONAL INDONESIA</t>
  </si>
  <si>
    <t>CONTAINER PACKAGING LOGISTIC INDONESIA</t>
  </si>
  <si>
    <t>CAHAYA ABADI TEHNIK</t>
  </si>
  <si>
    <t>CSI MARINE PTE LTD</t>
  </si>
  <si>
    <t>C &amp; L SERVICES</t>
  </si>
  <si>
    <t>COPINDO RENANTA</t>
  </si>
  <si>
    <t>CONTROMATIC PRIMA MANDIRI</t>
  </si>
  <si>
    <t>CLOUGH JAVA OFFSHORE PTE LTD</t>
  </si>
  <si>
    <t>CAHAYAMAS NUSANTARA</t>
  </si>
  <si>
    <t>CIPTA KREASI DINAMIKA</t>
  </si>
  <si>
    <t>CENTRA LOGISTICS</t>
  </si>
  <si>
    <t>CANGZHOU QIERRNUO STEEL PIPE Co Ltd</t>
  </si>
  <si>
    <t>CNS INTERNASIONAL SRL</t>
  </si>
  <si>
    <t>CHYE HIN HARDWARE (PTE) LTD</t>
  </si>
  <si>
    <t>CHUGOKU PAINT</t>
  </si>
  <si>
    <t>CABLE SYSTEM</t>
  </si>
  <si>
    <t>CAHAYA SELANG</t>
  </si>
  <si>
    <t>CAKRA MANTAP MANDIRI</t>
  </si>
  <si>
    <t>CATERPILLAR</t>
  </si>
  <si>
    <t>CITRA MANDIRI ELECTRIC</t>
  </si>
  <si>
    <t>CAHAYA UTAMA MANDIRI</t>
  </si>
  <si>
    <t>CAMERON/NATCO JAPAN</t>
  </si>
  <si>
    <t>Cahaya Kaltim</t>
  </si>
  <si>
    <t>CIPTA ANUGERAH SENTOSA</t>
  </si>
  <si>
    <t>CINDY PURNAMASARI</t>
  </si>
  <si>
    <t>CENTURY TUBINDO PRIMA</t>
  </si>
  <si>
    <t>CHIKO SUMBER BAUT</t>
  </si>
  <si>
    <t>CIPTA NIRMALA</t>
  </si>
  <si>
    <t>CWAMAS CITRA PRAKARSA</t>
  </si>
  <si>
    <t>CIPTA SANI LESTARI</t>
  </si>
  <si>
    <t>CUMMINS SALES AND SERVICE SINGAPORE</t>
  </si>
  <si>
    <t>CATUR TUNGGAL EKA, PT.</t>
  </si>
  <si>
    <t>CAHAYA DIESEL</t>
  </si>
  <si>
    <t>CAHAYA INTI PUTRA SEJAHTERA, PT.</t>
  </si>
  <si>
    <t>CHIP NGAI ENGINEERING WORKS SDN BHD</t>
  </si>
  <si>
    <t>CIPTA BUANA DIRGANTARA TOUR &amp; TRAVEL, PT</t>
  </si>
  <si>
    <t>CIPTA PRIMA AUTORAYA, PT.</t>
  </si>
  <si>
    <t>CITRA DATA PURNA KHARISMA</t>
  </si>
  <si>
    <t>CIPTA MANDIRI JAYA,CV</t>
  </si>
  <si>
    <t>CAMARINDO</t>
  </si>
  <si>
    <t>CV. CILEGON MITRAPERSADA RAYA</t>
  </si>
  <si>
    <t>CILEGON MITRAPERSADA RAYA</t>
  </si>
  <si>
    <t>CAPELLA MEDAN CABANG PEKAN BARU</t>
  </si>
  <si>
    <t>CASUNO INTI SARANA</t>
  </si>
  <si>
    <t>CIPTA LESTARI TEKNIK</t>
  </si>
  <si>
    <t>CAPELLA DINAMIK NUSANTARA</t>
  </si>
  <si>
    <t>CLARKSON RESEARCH SERVICES</t>
  </si>
  <si>
    <t>CARBOLINE INDONESIA</t>
  </si>
  <si>
    <t>CLARKSONS</t>
  </si>
  <si>
    <t>CW SINGAPORE PTE LTD</t>
  </si>
  <si>
    <t>CATUR DAYA ABADI</t>
  </si>
  <si>
    <t>CITRA FERRITE CAKRAWALA</t>
  </si>
  <si>
    <t>CITRA TUBINDO ENGINEERING</t>
  </si>
  <si>
    <t>CENTRIN ONLINE</t>
  </si>
  <si>
    <t>CIPTA HASIL SUGIARTO</t>
  </si>
  <si>
    <t>D MARINE SERVICES</t>
  </si>
  <si>
    <t>DAE YANG ENGINEERING</t>
  </si>
  <si>
    <t>DAEKYUNG HEAVY INDUSTRI</t>
  </si>
  <si>
    <t>DAEWOO INTERNATIONAL</t>
  </si>
  <si>
    <t>DAMAI STATIONERY</t>
  </si>
  <si>
    <t>DATA MARINE SYSTEMS (S) PTE. LTD. / SCHL</t>
  </si>
  <si>
    <t>DATASCRIP SERVICE CENTER, PT</t>
  </si>
  <si>
    <t>DAUN BUAH</t>
  </si>
  <si>
    <t>DAYA PERKASA TEKNIK</t>
  </si>
  <si>
    <t>DELTA MUDA KREASINDO</t>
  </si>
  <si>
    <t>DELTA TECH TESTINDO, PT</t>
  </si>
  <si>
    <t>DEPRIWANGGA</t>
  </si>
  <si>
    <t>DET NORSKE VERITAS (DNV)</t>
  </si>
  <si>
    <t>DHARMA DWITA KUALA</t>
  </si>
  <si>
    <t>DIGITAL KOMPUTER</t>
  </si>
  <si>
    <t>DIHEN BERSAMA</t>
  </si>
  <si>
    <t>DIRJEN MIGAS</t>
  </si>
  <si>
    <t>DJF CO LTD</t>
  </si>
  <si>
    <t>DMC - CLAD METAL</t>
  </si>
  <si>
    <t>DUA UTAMA JAYA, PT</t>
  </si>
  <si>
    <t>DUCO</t>
  </si>
  <si>
    <t>DUNIA SAFTINDO</t>
  </si>
  <si>
    <t>DUTA GRAHA MILLER, PT</t>
  </si>
  <si>
    <t>DWI CIPTA USAHA</t>
  </si>
  <si>
    <t>DWI PRIMA ENGINEERING</t>
  </si>
  <si>
    <t>DWI RESTU REZEKI GUNA</t>
  </si>
  <si>
    <t>DWIKA METALINDO SEJAHTERA, PT</t>
  </si>
  <si>
    <t>DWITA MAKMUR SEJAHTERA</t>
  </si>
  <si>
    <t>DYPCO ENERGY, PT</t>
  </si>
  <si>
    <t>DIRA BOGOR STEEL DETAILER</t>
  </si>
  <si>
    <t>DUMAI JAYA BETON</t>
  </si>
  <si>
    <t>DURI MITRA SUKSES</t>
  </si>
  <si>
    <t>DIAH UTAMA</t>
  </si>
  <si>
    <t>DEWA CITRA</t>
  </si>
  <si>
    <t>DFDS TRANSPORT INDONESIA</t>
  </si>
  <si>
    <t>DIREKTORAT PENGENDALIAN MUTU BARANG</t>
  </si>
  <si>
    <t>DIALOG SISTEMINDO</t>
  </si>
  <si>
    <t>DISK RECOVERY</t>
  </si>
  <si>
    <t>DHF CO. LTD.</t>
  </si>
  <si>
    <t>DURI KOTA MINYAK</t>
  </si>
  <si>
    <t>DUTA FIRZA</t>
  </si>
  <si>
    <t>DELIN JAYA</t>
  </si>
  <si>
    <t>DUMAI LESTARI</t>
  </si>
  <si>
    <t>BPK. MUHARMIS YASIN</t>
  </si>
  <si>
    <t>DAN BUNKERING</t>
  </si>
  <si>
    <t>DEPRINT</t>
  </si>
  <si>
    <t>DHARMA MOTORTAMA NUSANTARA</t>
  </si>
  <si>
    <t>DELTA TEKNOLOGI INDONESIA</t>
  </si>
  <si>
    <t>DJANUARDANI ENGINEERING</t>
  </si>
  <si>
    <t>DENISCO PUTRA MANDIRI</t>
  </si>
  <si>
    <t>DAE RYUNG CORPORATION</t>
  </si>
  <si>
    <t>DHARMA SENTANAPUTRA</t>
  </si>
  <si>
    <t>DIATAMA CITRA MANDIRI</t>
  </si>
  <si>
    <t>DEDDY MUCHTARIDY</t>
  </si>
  <si>
    <t>DIAMOND</t>
  </si>
  <si>
    <t>DEXTRA INDUSTRY AND TRANSPORT CO., LTD.</t>
  </si>
  <si>
    <t>DIGI SOLUTION COMPUTER</t>
  </si>
  <si>
    <t>DHARAYA</t>
  </si>
  <si>
    <t>DIAN HUSADA GRAHA, PT.</t>
  </si>
  <si>
    <t>DRILLMEC SPA</t>
  </si>
  <si>
    <t>DUA JAYA MANDIRI SAKTI</t>
  </si>
  <si>
    <t>DFN TECHNOLOGIES</t>
  </si>
  <si>
    <t>DINAMIKA PRIMA SOLUSINDO</t>
  </si>
  <si>
    <t>DENKO WAHANA SAKTI</t>
  </si>
  <si>
    <t>DP-MASTER MANUFACTURING</t>
  </si>
  <si>
    <t>DIRAJA TRAILLINDO</t>
  </si>
  <si>
    <t>DHARMA LINGGAUTAMA</t>
  </si>
  <si>
    <t>DEWI KHATULISTIWA</t>
  </si>
  <si>
    <t>DRILLING TOOLS AUSTRALIA PTY LTD</t>
  </si>
  <si>
    <t>DWIKAPPA ASRI UTAMA</t>
  </si>
  <si>
    <t>DIPO ANGKASA MOTOR</t>
  </si>
  <si>
    <t>DWIMITRA PURNA SEJAHTERA</t>
  </si>
  <si>
    <t>EASTERN NAVIGATION PTE LTD</t>
  </si>
  <si>
    <t>ECONOSTO SINGAPORE</t>
  </si>
  <si>
    <t>EKATAMA PRIMA PERKASA, PT</t>
  </si>
  <si>
    <t>ELCOMETER ASIA PTE, LTD</t>
  </si>
  <si>
    <t>ELJE PERDANA</t>
  </si>
  <si>
    <t>EMAS AMC</t>
  </si>
  <si>
    <t>EMITRACO INVESTAMA MANDIRI</t>
  </si>
  <si>
    <t>EMS SHIP SUPPLY (SINGAPORE) PTE LTD</t>
  </si>
  <si>
    <t>ESABINDO PRATAMA</t>
  </si>
  <si>
    <t>EXEL MITSUI</t>
  </si>
  <si>
    <t>EXPANDA METAL MEGAH</t>
  </si>
  <si>
    <t>FABRICOM</t>
  </si>
  <si>
    <t>EKA SARI LORENA</t>
  </si>
  <si>
    <t>EKA TIRTA MANUNGGAL</t>
  </si>
  <si>
    <t>EKSPEDISI JAKARTA</t>
  </si>
  <si>
    <t>ENERGY LOGISTICS</t>
  </si>
  <si>
    <t>EWARE Inc</t>
  </si>
  <si>
    <t>ERA JAYA BAN</t>
  </si>
  <si>
    <t>ERIKS PTE LTD</t>
  </si>
  <si>
    <t>EXOVA (SINGAPORE) PTE LTD</t>
  </si>
  <si>
    <t>ELITE SPRINGS INDUSTRIES</t>
  </si>
  <si>
    <t>ELANA SAMUDRA LOGISTIC</t>
  </si>
  <si>
    <t>E-WHA CORPORATION</t>
  </si>
  <si>
    <t>E-WARE, INC</t>
  </si>
  <si>
    <t>ENAM JAYA</t>
  </si>
  <si>
    <t>ENGINEERING DYNAMIC</t>
  </si>
  <si>
    <t>ESTIKA JASATAMA</t>
  </si>
  <si>
    <t>ELY LATIFAH HANUM</t>
  </si>
  <si>
    <t>ELEKTRA</t>
  </si>
  <si>
    <t>EFASINDO PRIMANTARA</t>
  </si>
  <si>
    <t>EKA NIAGA</t>
  </si>
  <si>
    <t>EJJV ENGINEERING INDONESIA, PT.</t>
  </si>
  <si>
    <t>ELI YUNANI</t>
  </si>
  <si>
    <t>E-STEEL PTE LTD</t>
  </si>
  <si>
    <t>ERIKS PTE. LTD. (SINGAPORE)</t>
  </si>
  <si>
    <t>EMMBEE PACIFIC PTE LTD</t>
  </si>
  <si>
    <t>EMAS OFFSHORE CONSTRUCTION&amp;PRODUCTION</t>
  </si>
  <si>
    <t>EWHA CORPORATION</t>
  </si>
  <si>
    <t>ESAB ASIA PACIFIC PTE LTD</t>
  </si>
  <si>
    <t>ESTRA CIPTA KARYA</t>
  </si>
  <si>
    <t>EKA CITRA BUMIKARYA</t>
  </si>
  <si>
    <t>ELPRIMA TEKNIK</t>
  </si>
  <si>
    <t>EXCELINDO SEJAHTERA</t>
  </si>
  <si>
    <t>ERELHAES REHJAYANA</t>
  </si>
  <si>
    <t>EDGEN MURRAY PTE LTD</t>
  </si>
  <si>
    <t>FAJAR BENUA INDOPACK</t>
  </si>
  <si>
    <t>FAJAR HAMPARAN MAS</t>
  </si>
  <si>
    <t>FASTINDO ABADI</t>
  </si>
  <si>
    <t>FASTINDO WIRATAMA</t>
  </si>
  <si>
    <t>FEDSIN REKAYASA PRATAMA</t>
  </si>
  <si>
    <t>FENDERCARE MARINE PRODUCT (ASIA PACIFIC)</t>
  </si>
  <si>
    <t>FIS SEJAHTERA BERSAMA</t>
  </si>
  <si>
    <t>FORITEX S.R.I</t>
  </si>
  <si>
    <t>FORMOSA LOGISTIK</t>
  </si>
  <si>
    <t>FOURZA ELEKTRIKA</t>
  </si>
  <si>
    <t>FRANKLIN OFFSHORE INTERNATIONAL PTE LTD</t>
  </si>
  <si>
    <t>FUGRO INDONESIA, PT</t>
  </si>
  <si>
    <t>FUGRO SINGAPORE PTE LTD</t>
  </si>
  <si>
    <t>FRENZ COMPUTER</t>
  </si>
  <si>
    <t>FAJAR MAS MURNI</t>
  </si>
  <si>
    <t>FAJAR SUKSES MANDIRI</t>
  </si>
  <si>
    <t>FIRST JAKARTA INTERNATIONAL</t>
  </si>
  <si>
    <t>FESTO, PT</t>
  </si>
  <si>
    <t>FLUINDO TECHNOLOGY INDONESIA</t>
  </si>
  <si>
    <t>FILTER PART-INDONESIA</t>
  </si>
  <si>
    <t>FARMINDO MAKMUR ABADI</t>
  </si>
  <si>
    <t>FIBERBOAT INDONESIA</t>
  </si>
  <si>
    <t>FREDY PROMOTION</t>
  </si>
  <si>
    <t>FORGIATURA MORANDINI</t>
  </si>
  <si>
    <t>FAR BEYOND ENERGY</t>
  </si>
  <si>
    <t>FMC SEPARATION SYSTEMS</t>
  </si>
  <si>
    <t>FLOWTECH CIPTA PRATAMA, PT</t>
  </si>
  <si>
    <t>FLOW SOLUTION INDONESIA</t>
  </si>
  <si>
    <t>FATA METAL MANDIRI SEJATI</t>
  </si>
  <si>
    <t>FAJAR INSAN NUSANTARA</t>
  </si>
  <si>
    <t>FABTEC ASIA ENGINEERING PTE LTD</t>
  </si>
  <si>
    <t>GALVINDO INTISELARAS</t>
  </si>
  <si>
    <t>GAMAKO MANDIRI</t>
  </si>
  <si>
    <t>GANI BUSANA</t>
  </si>
  <si>
    <t>GERMANISCHER LLOYD SINGAPORE PTE. LTD.</t>
  </si>
  <si>
    <t>GIAT SEMANGAT, PT</t>
  </si>
  <si>
    <t>GITAMULIA CEMERLANG</t>
  </si>
  <si>
    <t>GL INDUSTRIAL SERVICES SINGAPORE PTE LTD</t>
  </si>
  <si>
    <t>GL NOBLE DENTON</t>
  </si>
  <si>
    <t>GLOBAL HUALA LINE</t>
  </si>
  <si>
    <t>GLOBAL INDUSTRIES ASIA PACIFIC, PT</t>
  </si>
  <si>
    <t>GLORIA HAWILA UTAMA</t>
  </si>
  <si>
    <t>GOLDEN RAYA ABADI, PT</t>
  </si>
  <si>
    <t>GRAHA KENCANA. P</t>
  </si>
  <si>
    <t>GRANT SURYA MULTI SARANA</t>
  </si>
  <si>
    <t>GREAT DYNAMIC JAMBI</t>
  </si>
  <si>
    <t>GREENWAY ENVIRONMENTAL WASTE MANAGEMENT</t>
  </si>
  <si>
    <t>GROGOL SARANA TRANSJAYA</t>
  </si>
  <si>
    <t>GUMHA MACHINERY CO.</t>
  </si>
  <si>
    <t>GUNA ELEKTRO</t>
  </si>
  <si>
    <t>GUNAWAN DIAN JAYA</t>
  </si>
  <si>
    <t>GUNUNG GARUDA, PT</t>
  </si>
  <si>
    <t>GUNUNG RAJA PAKSI</t>
  </si>
  <si>
    <t>GUNUNG SELAMAT</t>
  </si>
  <si>
    <t>GRAVALTY</t>
  </si>
  <si>
    <t>GAJAH BENU ULAK BOSA</t>
  </si>
  <si>
    <t>GLOBAL ASSISTANCE &amp; HEALTHCARE</t>
  </si>
  <si>
    <t>GUNANUSA UTAMA FABRICATORS</t>
  </si>
  <si>
    <t>GUMELAR</t>
  </si>
  <si>
    <t>GARUDA INDONESIA</t>
  </si>
  <si>
    <t>GAZALI BAWAVI</t>
  </si>
  <si>
    <t>GEMA TEKNIK</t>
  </si>
  <si>
    <t>GLOBAL CAHAYA SEJAHTERA</t>
  </si>
  <si>
    <t>GUNUNG GAHAPI BAHARA</t>
  </si>
  <si>
    <t>GLOBAL TOOLS</t>
  </si>
  <si>
    <t>GLOBAL TEKNIKA UTAMA</t>
  </si>
  <si>
    <t>GAYLIN INTERNATIONAL PTE LTD</t>
  </si>
  <si>
    <t>GALA PERDANA AGUNG</t>
  </si>
  <si>
    <t>GITAKARYA INOVASI PRIMA</t>
  </si>
  <si>
    <t>GANG SENG ASIA</t>
  </si>
  <si>
    <t>GRIYA INTERINDO ABADI</t>
  </si>
  <si>
    <t>GRIYA MITRA PERSADA, PT.</t>
  </si>
  <si>
    <t>GEMA CIPTA</t>
  </si>
  <si>
    <t>GLODOK TEHNIK</t>
  </si>
  <si>
    <t>GRAHA SEGARA</t>
  </si>
  <si>
    <t>GALLERIA PRIMAASRI</t>
  </si>
  <si>
    <t>GADIP INTERNATIONAL Pte Ltd</t>
  </si>
  <si>
    <t>GUNA TESUMA INTERNASIONAL, PT.</t>
  </si>
  <si>
    <t>GERBANG MAS TEKNIK</t>
  </si>
  <si>
    <t>GEMIATI</t>
  </si>
  <si>
    <t>GATEWAY CONTAINER LINE, PT.</t>
  </si>
  <si>
    <t>GROWRICH INDONESIA</t>
  </si>
  <si>
    <t>GARUDA TEKNIK</t>
  </si>
  <si>
    <t>GUNA ERA MANUFAKTURA</t>
  </si>
  <si>
    <t>GOLDEN PRATAMA ENGINEERING, PT.</t>
  </si>
  <si>
    <t>GRAMEDIA PUSTAKA UTAMA</t>
  </si>
  <si>
    <t>GENOYER</t>
  </si>
  <si>
    <t>GLOBAL HADITECH</t>
  </si>
  <si>
    <t>GUNUNG SEMESTA ELEKTRIKA</t>
  </si>
  <si>
    <t>GEMARANG TERAPANINDO ARGAYASA</t>
  </si>
  <si>
    <t>GLOBAL ASISTENSI MEDIKA</t>
  </si>
  <si>
    <t>GRAHA EXCEL PLASTINDO</t>
  </si>
  <si>
    <t>GEARINDO PRAKARSA</t>
  </si>
  <si>
    <t>GAJAH MAS TEKNIK</t>
  </si>
  <si>
    <t>GEMILANG COMPUTER</t>
  </si>
  <si>
    <t>GONDARA SAKTI</t>
  </si>
  <si>
    <t>GENERAL SUPPLY &amp; SERVICES INDONESIA</t>
  </si>
  <si>
    <t>GEMALA SARANAUPAYA</t>
  </si>
  <si>
    <t>GLOBAL METEOCEAN PTE LTD</t>
  </si>
  <si>
    <t>GHANICETTA PUTRA AGUNG</t>
  </si>
  <si>
    <t>GLOBALSOLUTION TECHNOLOGY ASEANA</t>
  </si>
  <si>
    <t>HALIMAS MANDIRI</t>
  </si>
  <si>
    <t>HALLIN MARINE INDONESIA</t>
  </si>
  <si>
    <t>HALYA KARYA PERDANA</t>
  </si>
  <si>
    <t>HAMSON PELITA</t>
  </si>
  <si>
    <t>HANWHA CORPORATION</t>
  </si>
  <si>
    <t>HARTEKPRIMA LISTRINDO</t>
  </si>
  <si>
    <t>HAS ENVIRONMENTAL</t>
  </si>
  <si>
    <t>HEMPEL</t>
  </si>
  <si>
    <t>HENGTRACO PROTECSINDO, PT</t>
  </si>
  <si>
    <t>HERMES TRANSINDO, PT</t>
  </si>
  <si>
    <t>HH UTAMA, BALIKAPAPAN</t>
  </si>
  <si>
    <t>HEAT EXCHANGER INDONESIA</t>
  </si>
  <si>
    <t>HIDROFLEX INDONESIA</t>
  </si>
  <si>
    <t>HI-FORCE INDONESIA</t>
  </si>
  <si>
    <t>HILTI NUSANTARA, PT</t>
  </si>
  <si>
    <t>HINOKA ALSINDO TEKNIK</t>
  </si>
  <si>
    <t>HI-TEST</t>
  </si>
  <si>
    <t>HOISTINDO CAKRA DAYA</t>
  </si>
  <si>
    <t>HOKKAI INTERNATIONAL PTE LTD</t>
  </si>
  <si>
    <t>HONGKONG HARDWARE PTE, LTD</t>
  </si>
  <si>
    <t>HSB GLOBAL STANDARDS</t>
  </si>
  <si>
    <t>HUHANDA MITRA PERSADA</t>
  </si>
  <si>
    <t>HUP STEEL LTD</t>
  </si>
  <si>
    <t>HUSTEEL KOREA</t>
  </si>
  <si>
    <t>HOY SAN STEVEDORING PTE LTD</t>
  </si>
  <si>
    <t>HONG HOCK HARDWARE Pte Ltd</t>
  </si>
  <si>
    <t>HEXAREKA NIAGATAMA</t>
  </si>
  <si>
    <t>HANIF PUTRA BANGKO</t>
  </si>
  <si>
    <t>HAZUMI</t>
  </si>
  <si>
    <t>HOE SENG HUAT PTE LTD</t>
  </si>
  <si>
    <t>H&amp;L Services BV</t>
  </si>
  <si>
    <t>HOTEL CITRA NUSANTARA PRAKARSA, PT</t>
  </si>
  <si>
    <t>HONG HANG HARDWARE PTE LTD</t>
  </si>
  <si>
    <t>HESS (INDONESIA-PANGKAH) LIMITED</t>
  </si>
  <si>
    <t>HYDRA TIGHT PTY LIMITED</t>
  </si>
  <si>
    <t>HUGO METAL LONCOR</t>
  </si>
  <si>
    <t>Hati Mutiara</t>
  </si>
  <si>
    <t>HANZHOU SHIYING MACHINE</t>
  </si>
  <si>
    <t>HAIRUN NISA</t>
  </si>
  <si>
    <t>HASIANA LOGISTIC</t>
  </si>
  <si>
    <t>HOTEL ARYADUTA SEMANGGI</t>
  </si>
  <si>
    <t>HARAPAN JAYA MUDA</t>
  </si>
  <si>
    <t>HASILINDO UTAMA</t>
  </si>
  <si>
    <t>HOTEL IBIS SURABAYA RAJAWALI</t>
  </si>
  <si>
    <t>HILLARY PRIMA SUKSES</t>
  </si>
  <si>
    <t>HYDRA ASIA ENERGY</t>
  </si>
  <si>
    <t>HASTA INTERNATIONAL MACHINERY</t>
  </si>
  <si>
    <t>HANSWAY INDONESIA</t>
  </si>
  <si>
    <t>HANA TECHNOLOGIE</t>
  </si>
  <si>
    <t>HYDRATIGHT PTE LTD</t>
  </si>
  <si>
    <t>HOLCIM BETON</t>
  </si>
  <si>
    <t>H &amp; H UTAMA INTERNATIONAL</t>
  </si>
  <si>
    <t>HARSUMAS SAKTI</t>
  </si>
  <si>
    <t>HON SEN MARINE PTE LTD</t>
  </si>
  <si>
    <t>HASIANNA LOGISTICS</t>
  </si>
  <si>
    <t>IBU YULI / NIA</t>
  </si>
  <si>
    <t>ICON STEEL</t>
  </si>
  <si>
    <t>IGWARA INDUSTRIAL SERVICE &amp; TRADING</t>
  </si>
  <si>
    <t>IHC HANDLING SYSTEMS VOF</t>
  </si>
  <si>
    <t>ILHAM TONANG ALMANTIQ</t>
  </si>
  <si>
    <t>INDO JAYA TEKNIK</t>
  </si>
  <si>
    <t>INDOKARYA MANDIRI</t>
  </si>
  <si>
    <t>INDOMARINE</t>
  </si>
  <si>
    <t>INDOMAS EKAPUTRA</t>
  </si>
  <si>
    <t>INDONESIA PROJECT LOGISTICS, PT</t>
  </si>
  <si>
    <t>INSPIRAN IDEAL INDOTAMA</t>
  </si>
  <si>
    <t>INTAN PERTIWI INDUSTRI</t>
  </si>
  <si>
    <t>INTERNATIONAL COMBUSTION TECHNIC, PTE.LT</t>
  </si>
  <si>
    <t>INTERNATIONAL PAINT</t>
  </si>
  <si>
    <t>INTI BUMI ALUMINDOTAMA INDUSTRI</t>
  </si>
  <si>
    <t>INTI COMPOSITE FIGLASINDO UTAMA, PT</t>
  </si>
  <si>
    <t>INTI GOLDEN MULIA JAYA, PT</t>
  </si>
  <si>
    <t>INTI MEKANIKA</t>
  </si>
  <si>
    <t>IPP AUSTRALIA LTD</t>
  </si>
  <si>
    <t>IPP INDUSTRI PTY. LTD</t>
  </si>
  <si>
    <t>ISTANA METRO</t>
  </si>
  <si>
    <t>ISUINDOMAS PUTRA, PT</t>
  </si>
  <si>
    <t>INDAL STEEL PIPE COATING</t>
  </si>
  <si>
    <t>INDOCAST FRANSASIA (ICS)</t>
  </si>
  <si>
    <t>ITEX SRI QUALITY SERVICES</t>
  </si>
  <si>
    <t>IBS INSURANCE BROKING SERVICES</t>
  </si>
  <si>
    <t>INSANI MEDICAL CENTER</t>
  </si>
  <si>
    <t>IVANY MOTOR</t>
  </si>
  <si>
    <t>Ibu Purwitasari</t>
  </si>
  <si>
    <t>IFORTE SOLUSI INFOTEK</t>
  </si>
  <si>
    <t>INDOSOL MULTIDAYA</t>
  </si>
  <si>
    <t>ITT CORPORATION</t>
  </si>
  <si>
    <t>INDAH MULYA JAYA UTAMA</t>
  </si>
  <si>
    <t>INDUSTRIALINDO KONSULTRAIN SERVICES</t>
  </si>
  <si>
    <t>IBU YULVIA VALENTINNA</t>
  </si>
  <si>
    <t>IBU NUNUNG NURHAYATI</t>
  </si>
  <si>
    <t>IHC HYDROHAMMER B.V</t>
  </si>
  <si>
    <t>IBU MARDINI HARYATI</t>
  </si>
  <si>
    <t>IBU YULINA TALEMANUAL</t>
  </si>
  <si>
    <t>IPAL TEKNIK</t>
  </si>
  <si>
    <t>INTI MUTU SEJAHTERA NUSANTARA</t>
  </si>
  <si>
    <t>IBU EKA</t>
  </si>
  <si>
    <t>INDRA JAYA PRATAMA, CV.</t>
  </si>
  <si>
    <t>IBU YUSNELLY</t>
  </si>
  <si>
    <t>IHSAN BOR</t>
  </si>
  <si>
    <t>INDAH JAYA</t>
  </si>
  <si>
    <t>INDOCOMM</t>
  </si>
  <si>
    <t>IBU KUSMAWATI</t>
  </si>
  <si>
    <t>INDO TEHNIK MITRA PRATAMA</t>
  </si>
  <si>
    <t>INDO TEKNIK</t>
  </si>
  <si>
    <t>INTAN PERMATA SARI</t>
  </si>
  <si>
    <t>INDOTIMAS SAKTIPERKASA</t>
  </si>
  <si>
    <t>IOCS ASIA PTE. LTD.</t>
  </si>
  <si>
    <t>INDO COMPRESSION INTERNATIONAL, PT.</t>
  </si>
  <si>
    <t>INDAH KIAT PULP &amp; PAPER. Tbk, PT.</t>
  </si>
  <si>
    <t>INDOACTION</t>
  </si>
  <si>
    <t>INDO MULTI SEJAHTERA</t>
  </si>
  <si>
    <t>IBU YULITA VIRNA DEWI</t>
  </si>
  <si>
    <t>IR. YULIANTO</t>
  </si>
  <si>
    <t>IGA BINA MIX</t>
  </si>
  <si>
    <t>INDOKOMAS BUANA PERKASA (CEGELEC WORLD)</t>
  </si>
  <si>
    <t>IBU ERLINAWATI</t>
  </si>
  <si>
    <t>INDONESIAN SERVICE BUREAU, PT.</t>
  </si>
  <si>
    <t>INDO PARNA</t>
  </si>
  <si>
    <t>IBJ COAL, PT.</t>
  </si>
  <si>
    <t>INDOLOK BAKTI UTAMA</t>
  </si>
  <si>
    <t>IKM SUBSEA SINGAPORE PTE LTD</t>
  </si>
  <si>
    <t>INDONESIA BARUNA DIVING</t>
  </si>
  <si>
    <t>INTRACO PENTA WAHANA</t>
  </si>
  <si>
    <t>INNOVATIVE MAINTENANCE SYSTEMS</t>
  </si>
  <si>
    <t>IDEALTATA BUILDING PRODUCTS</t>
  </si>
  <si>
    <t>INDOSAMA PERSADA</t>
  </si>
  <si>
    <t>INSTRUMENTATION ENGINEERING AND SERVICES</t>
  </si>
  <si>
    <t>IBU ROSLINA ( HP 081321885236 )</t>
  </si>
  <si>
    <t>INTI DUTA SURYA</t>
  </si>
  <si>
    <t>INSTRUTEK SOLUSINDO</t>
  </si>
  <si>
    <t>ILTHABI MANDIRI TEHNIK</t>
  </si>
  <si>
    <t>INTEGRASI SOLUTIONS</t>
  </si>
  <si>
    <t>INDOPROMO</t>
  </si>
  <si>
    <t>ISBI</t>
  </si>
  <si>
    <t>IRIDIAN SURYA WAHANA</t>
  </si>
  <si>
    <t>IKM INDONESIA</t>
  </si>
  <si>
    <t>JAKASIS TEKNOLOGI</t>
  </si>
  <si>
    <t>JAMES WALKER SINGAPORE, PTE LTD</t>
  </si>
  <si>
    <t>JASA KARYA</t>
  </si>
  <si>
    <t>JAVA VELOSI MANDIRI, PT</t>
  </si>
  <si>
    <t>JAYA AGUNG</t>
  </si>
  <si>
    <t>JAYA KURNIA PERKASA</t>
  </si>
  <si>
    <t>JAYA MANDIRI, TOKO</t>
  </si>
  <si>
    <t>JAYA PRINTING</t>
  </si>
  <si>
    <t>JDR CABLES</t>
  </si>
  <si>
    <t>JEJAK HASANAH</t>
  </si>
  <si>
    <t>JES PIPELINES LTD.</t>
  </si>
  <si>
    <t>JORD ENGINEERING (JORD BALKE-DUERR PTE L</t>
  </si>
  <si>
    <t>JU CHAN CORPORATION</t>
  </si>
  <si>
    <t>JAWA TIRTAMARIN</t>
  </si>
  <si>
    <t>JOHAR BARU</t>
  </si>
  <si>
    <t>JAYA ABADI</t>
  </si>
  <si>
    <t>JAYA MAJU</t>
  </si>
  <si>
    <t>JP NELSON OFFSHORE SERVICES</t>
  </si>
  <si>
    <t>JAYA KENCANA</t>
  </si>
  <si>
    <t>JW MARINE SOLUTION PTE LTD</t>
  </si>
  <si>
    <t>JAYANTARA SETIA SEJAHTERA</t>
  </si>
  <si>
    <t>JOHAN MALONDA MUSTIKA &amp; REKAN</t>
  </si>
  <si>
    <t>JW MACS PTE LTD</t>
  </si>
  <si>
    <t>JOBSDB INDONESIA</t>
  </si>
  <si>
    <t>JAMES WALKER ASIA</t>
  </si>
  <si>
    <t>JJS INDONESIA</t>
  </si>
  <si>
    <t>JAYA READY MIX</t>
  </si>
  <si>
    <t>JAYANTANI</t>
  </si>
  <si>
    <t>JW MARRIOT</t>
  </si>
  <si>
    <t>JURONG AUTOBLAST SERVICES PTE LTD</t>
  </si>
  <si>
    <t>JESINDO HARTECH PRIMA</t>
  </si>
  <si>
    <t>JOTUN INDONESIA</t>
  </si>
  <si>
    <t>JAKARTA INTERNATIONAL CONTAINER TERMINAL</t>
  </si>
  <si>
    <t>JASA ANGKASA SEMESTA, TBK.</t>
  </si>
  <si>
    <t>JATRINDO</t>
  </si>
  <si>
    <t>JABAL NUR, CV</t>
  </si>
  <si>
    <t>JETEC INDONESIA, PT.</t>
  </si>
  <si>
    <t>JACQUET EXPORT</t>
  </si>
  <si>
    <t>JALAMAS BERKATAMA</t>
  </si>
  <si>
    <t>JATI MULYA</t>
  </si>
  <si>
    <t>JAJA SURDJA (KOMANDAN AL)</t>
  </si>
  <si>
    <t>JOHN CRANE INDONESIA</t>
  </si>
  <si>
    <t>JAVA CEMERLANG</t>
  </si>
  <si>
    <t>KAIROS MULTI USAHA</t>
  </si>
  <si>
    <t>KALIMAN</t>
  </si>
  <si>
    <t>KARLITA EMAS, PT</t>
  </si>
  <si>
    <t>KARMSUND MARITIME</t>
  </si>
  <si>
    <t>KARTIKA ALAS UTAMA</t>
  </si>
  <si>
    <t>KARUNIA MULTI PERKASA</t>
  </si>
  <si>
    <t>KARYA BENTENG</t>
  </si>
  <si>
    <t>KARYA LESTARI</t>
  </si>
  <si>
    <t>KARYA MANDIRI SEMESTA</t>
  </si>
  <si>
    <t>KARYA MITRA GEMILANG</t>
  </si>
  <si>
    <t>KARYA NIREKO WARGA NUSA</t>
  </si>
  <si>
    <t>KARYAWAJA EKAMULIA</t>
  </si>
  <si>
    <t>KAWAN LAMA MULTI WELDINDO</t>
  </si>
  <si>
    <t>KAWAN LAMA SEJAHTERA</t>
  </si>
  <si>
    <t>KELUARGA JAYA SHIPPING, PT</t>
  </si>
  <si>
    <t>KEMENANGAN</t>
  </si>
  <si>
    <t>KEONG MAS</t>
  </si>
  <si>
    <t>KESUMA</t>
  </si>
  <si>
    <t>KESYA JODYKA UTAMA</t>
  </si>
  <si>
    <t>KEYSTONE INDONESIA</t>
  </si>
  <si>
    <t>KJF CO. LTD</t>
  </si>
  <si>
    <t>KOKOH SEMESTA</t>
  </si>
  <si>
    <t>KOKUSAI ENGINEERING &amp; SERVICES PTE LTD</t>
  </si>
  <si>
    <t>KOPERASI PEGAWAI B2TKS</t>
  </si>
  <si>
    <t>KOTAMINYAK AUTOMATION, PT</t>
  </si>
  <si>
    <t>KPG SYNERGY SDN. BHD.</t>
  </si>
  <si>
    <t>KRAKATAU STEEL</t>
  </si>
  <si>
    <t>KRUPINDO LESTARI</t>
  </si>
  <si>
    <t>KS TECH CO.LTD</t>
  </si>
  <si>
    <t>KTL OFFSHORE (PTE) LTD</t>
  </si>
  <si>
    <t>KARYA PRIMA SUPLINDO</t>
  </si>
  <si>
    <t>KHARISMA</t>
  </si>
  <si>
    <t>KIM HENG MARINE &amp; OILFIELD</t>
  </si>
  <si>
    <t>KOPPONTREN AL-JAUHAR</t>
  </si>
  <si>
    <t>KSO SUCOFINDO</t>
  </si>
  <si>
    <t>KOROSI SPECINDO</t>
  </si>
  <si>
    <t>KURHANZ TRANS</t>
  </si>
  <si>
    <t>KARYA MANDIRI</t>
  </si>
  <si>
    <t>KOPERASI CIPTA KARYA RIAU MANDIRI</t>
  </si>
  <si>
    <t>KARYA JAYA</t>
  </si>
  <si>
    <t>KANTOR KONSULTAN JOHAN YORANOUW</t>
  </si>
  <si>
    <t>KARUNIA 8 MOTOR</t>
  </si>
  <si>
    <t>KAI COMMUNICATION</t>
  </si>
  <si>
    <t>KARDODI ENGINEERING</t>
  </si>
  <si>
    <t>KRAKATAU HEATERINDO</t>
  </si>
  <si>
    <t>Khasanah Timur Indonesia</t>
  </si>
  <si>
    <t>Kementrian Perindustrian</t>
  </si>
  <si>
    <t>KENO PROMOTION, CV.</t>
  </si>
  <si>
    <t>KALTIM INDUSTRIAL ESTATE</t>
  </si>
  <si>
    <t>KALTIM MEGA JAYA</t>
  </si>
  <si>
    <t>KJPP Samsul Hadi,Wahyono Adi,Hendra Guna</t>
  </si>
  <si>
    <t>KJPP LATIEF, HANIF &amp; REKAN</t>
  </si>
  <si>
    <t>KARYA INDOPRIMA</t>
  </si>
  <si>
    <t>KANGEAN ENERGY INDONESIA</t>
  </si>
  <si>
    <t>KOP KARYAWAN PT. FIRST JAKARTA INTERNATI</t>
  </si>
  <si>
    <t>KARGO DISTRIBUSI INDORAYA, PT.</t>
  </si>
  <si>
    <t>KARYA ABDI LUHUR, PT.</t>
  </si>
  <si>
    <t>KARYA MUDA ABADI</t>
  </si>
  <si>
    <t>KARTINI UTAMA, PT.</t>
  </si>
  <si>
    <t>KEM TREAT PTE LTD</t>
  </si>
  <si>
    <t>KEMENTRIAN PERINDUSTRIAN (BBKK)</t>
  </si>
  <si>
    <t>KINTA HOLIDAYS</t>
  </si>
  <si>
    <t>KABELINDO MURNI</t>
  </si>
  <si>
    <t>KOPERASI NURUL HUDA</t>
  </si>
  <si>
    <t>KELMER INDONESIA</t>
  </si>
  <si>
    <t>KRAZU NUSANTARA</t>
  </si>
  <si>
    <t>KRAKATAU MEDIKA HOSPITAL</t>
  </si>
  <si>
    <t>KARYA ENERGI INDONESIA</t>
  </si>
  <si>
    <t>KARYA INTERCHEM MITRANIAGA</t>
  </si>
  <si>
    <t>KOPERASI KHOIRUL UMMAH</t>
  </si>
  <si>
    <t>KRAKATAU INDUSTRIAL ESTATE CILEGON</t>
  </si>
  <si>
    <t>KARYA SEMPURNA ABADI</t>
  </si>
  <si>
    <t>KREASIBOGA PRIMATAMA</t>
  </si>
  <si>
    <t>KUARTA POWERINDO PERKASA</t>
  </si>
  <si>
    <t>KJPP YANUAR BEY &amp; REKAN</t>
  </si>
  <si>
    <t>L &amp; K CORPORATION</t>
  </si>
  <si>
    <t>LANPAN PTE LTD</t>
  </si>
  <si>
    <t>LAPISINDO UTAMA</t>
  </si>
  <si>
    <t>LASINDO JAYA BERSAMA</t>
  </si>
  <si>
    <t>LEMO TATAGRAHA MAS</t>
  </si>
  <si>
    <t>LESTARI ERA GEMILANG</t>
  </si>
  <si>
    <t>LIMIN MARINE PTE LTD</t>
  </si>
  <si>
    <t>LONDON OFFSHORE CONSULTANTS PTE LTD</t>
  </si>
  <si>
    <t>LTS ENGINEERING &amp; MARINE SERVICES</t>
  </si>
  <si>
    <t>LUK SERPONG</t>
  </si>
  <si>
    <t>LEEDEN INDONESIA</t>
  </si>
  <si>
    <t>LIMIN MARINE &amp; OFFSHORE</t>
  </si>
  <si>
    <t>LEEDEN DISTRIBUTION PTE LTD</t>
  </si>
  <si>
    <t>LIMKAR TRANSPORT EXPRESS</t>
  </si>
  <si>
    <t>LOGAM JAYA</t>
  </si>
  <si>
    <t>LBD.-KOPERASI PASKHAS</t>
  </si>
  <si>
    <t>LANCAR ABADI</t>
  </si>
  <si>
    <t>LKBN ANTARA - IMQ</t>
  </si>
  <si>
    <t>LENTERA INDAH PERKASA</t>
  </si>
  <si>
    <t>LIMA PUTRA PERKASA</t>
  </si>
  <si>
    <t>LOMAX</t>
  </si>
  <si>
    <t>LUXINDO ARTHA PERKASA</t>
  </si>
  <si>
    <t>LIGA ADHI BUANA</t>
  </si>
  <si>
    <t>LEPS LOADLINK OFFSHORE PTE LTD</t>
  </si>
  <si>
    <t>LISEGA SE</t>
  </si>
  <si>
    <t>LPS INDONESIA</t>
  </si>
  <si>
    <t>LIMA PUTRA BONTANG</t>
  </si>
  <si>
    <t>LCG PRATAMA</t>
  </si>
  <si>
    <t>LESTARI KARYA STEEL</t>
  </si>
  <si>
    <t>LERINDRO INTERNASIONAL</t>
  </si>
  <si>
    <t>LOKA MANGGALA</t>
  </si>
  <si>
    <t>LASER METAL MANDIRI</t>
  </si>
  <si>
    <t>LABORATORIUM METALURGI - ITS</t>
  </si>
  <si>
    <t>LAST SOLUTIONS PTE LTD</t>
  </si>
  <si>
    <t>LEMBAGA ILMU PENGETAHUAN INDONESIA-LIPI</t>
  </si>
  <si>
    <t>MAHAKARYA GEO SURVEY, PT</t>
  </si>
  <si>
    <t>MAHIRIYAH KARYA UTAMA, PT</t>
  </si>
  <si>
    <t>MAJU BERSAMA</t>
  </si>
  <si>
    <t>MAKMUR ABADI</t>
  </si>
  <si>
    <t>MANDIRI JAYA PERKASA</t>
  </si>
  <si>
    <t>MANDRA BESI JAYASAKTI</t>
  </si>
  <si>
    <t>MARINE ENGINEERING SERVICES PTE LTD</t>
  </si>
  <si>
    <t>MARUBENI ITOCHU</t>
  </si>
  <si>
    <t>MASTER DATA</t>
  </si>
  <si>
    <t>MATRACO WIDYANTARA, PT</t>
  </si>
  <si>
    <t>MAXIMA ENERGI INDOKEMIKA</t>
  </si>
  <si>
    <t>MEGA CRANE, PT</t>
  </si>
  <si>
    <t>MEGATEK KONSINDO, PT</t>
  </si>
  <si>
    <t>METAL GLOBALINDO</t>
  </si>
  <si>
    <t>METAL ONE SINGAPORE</t>
  </si>
  <si>
    <t>MIC INDONESIA, PT</t>
  </si>
  <si>
    <t>MILLER WELDINDO</t>
  </si>
  <si>
    <t>MITRA ABADI JAYA USAHA, PT</t>
  </si>
  <si>
    <t>MITRA MANDIRI JAYA UTAMA, PT</t>
  </si>
  <si>
    <t>MITRA TEKNIK ABADI</t>
  </si>
  <si>
    <t>MITRA USAHA TEHNIK</t>
  </si>
  <si>
    <t>MITSUI INDONESIA</t>
  </si>
  <si>
    <t>MOODY TECHNICAL SERVICES</t>
  </si>
  <si>
    <t>MUKTI JAYA TRASINDO</t>
  </si>
  <si>
    <t>MULTI GRAHA KENCANA</t>
  </si>
  <si>
    <t>MULTI SARANA GITATAMA</t>
  </si>
  <si>
    <t>MULTI TEKNIK PRIMA</t>
  </si>
  <si>
    <t>MULTI UTAMA TRASINDO, PT</t>
  </si>
  <si>
    <t>MULTIFAB</t>
  </si>
  <si>
    <t>MURILA TEKNIK</t>
  </si>
  <si>
    <t>MCDERMOTT</t>
  </si>
  <si>
    <t>MELINDO</t>
  </si>
  <si>
    <t>MENTARI GEMILANG ABADI</t>
  </si>
  <si>
    <t>MITRA GALPERTI</t>
  </si>
  <si>
    <t>MONAKO LINTAS ENERGY</t>
  </si>
  <si>
    <t>MULTIFAB, PT.</t>
  </si>
  <si>
    <t>MAKMUR MULIA</t>
  </si>
  <si>
    <t>MEGA PUSPA SARI</t>
  </si>
  <si>
    <t>MITRA INTEGRASI INFORMATIKA</t>
  </si>
  <si>
    <t>MOMMENTUM DJAJA</t>
  </si>
  <si>
    <t>MULTI SARANA SERVITIANUSA</t>
  </si>
  <si>
    <t>Multi Tehnik Mandiri</t>
  </si>
  <si>
    <t>MIDPLAZA PRIMA</t>
  </si>
  <si>
    <t>MANDIRISAKTI JAYAMAKMUR</t>
  </si>
  <si>
    <t>M. ARIP</t>
  </si>
  <si>
    <t>MULTI GLOBAL ELECTRINDO</t>
  </si>
  <si>
    <t>MAJU MAPAN MANDIRI</t>
  </si>
  <si>
    <t>MITRA BAJA PERSADA</t>
  </si>
  <si>
    <t>MUSTIKA STAHL</t>
  </si>
  <si>
    <t>MASTEEL UK LTD.</t>
  </si>
  <si>
    <t>MULTI TAREX MULIA</t>
  </si>
  <si>
    <t>METAFLEXINDO</t>
  </si>
  <si>
    <t>MOTION SMITH</t>
  </si>
  <si>
    <t>MARDOHAR CATUR TUNGGAL GAYA</t>
  </si>
  <si>
    <t>MANN EQUIPMENT PTE LTD</t>
  </si>
  <si>
    <t>MNC SKYVISION</t>
  </si>
  <si>
    <t>MULTI KHARISMA PERKASA, PT.</t>
  </si>
  <si>
    <t>MONJASA</t>
  </si>
  <si>
    <t>METSO INDONESIA</t>
  </si>
  <si>
    <t>MSTS ASIA SDN. BHD</t>
  </si>
  <si>
    <t>MATCO ASIA INDONESIA</t>
  </si>
  <si>
    <t>M &amp; O INDONESIA</t>
  </si>
  <si>
    <t>MANDIRI JAYA TEKNIK</t>
  </si>
  <si>
    <t>MANTAP MAKMUR</t>
  </si>
  <si>
    <t>METAGUNA INTERPART</t>
  </si>
  <si>
    <t>MOODY INTERNATIONAL</t>
  </si>
  <si>
    <t>MITRA WIRA PRATAMA</t>
  </si>
  <si>
    <t>MULTIBANGUN REKATAMA</t>
  </si>
  <si>
    <t>MITRA USAHA SEAL</t>
  </si>
  <si>
    <t>MONSON AGENCIES PTE LTD SINGAPORE</t>
  </si>
  <si>
    <t>MULTI TERAINDO</t>
  </si>
  <si>
    <t>MITRA TIMUR LESTARI, PT.</t>
  </si>
  <si>
    <t>MENARA LAUTAN UTAMA</t>
  </si>
  <si>
    <t>MANNA JAYA</t>
  </si>
  <si>
    <t>MULTI SENTOSA INTERBINA</t>
  </si>
  <si>
    <t>METSO AUTOMOTION</t>
  </si>
  <si>
    <t>MULTI STAMPLASSTING TEKNIK</t>
  </si>
  <si>
    <t>MEDAN REZKY BANGUNAN</t>
  </si>
  <si>
    <t>MAKTRANS NUSA INDAH</t>
  </si>
  <si>
    <t>MUSTIKA ALAM LESTARI</t>
  </si>
  <si>
    <t>MULTI JAYA SINERGI</t>
  </si>
  <si>
    <t>MULIA BAKTI</t>
  </si>
  <si>
    <t>MODERA FURINTRACO INDUSTRI, PT.</t>
  </si>
  <si>
    <t>MITRA BANGUN GRAHA MANDIRI</t>
  </si>
  <si>
    <t>MARTRANS</t>
  </si>
  <si>
    <t>MITRA MANDAU ENGINEERING</t>
  </si>
  <si>
    <t>MAXIMA ENERGI INDOKEMIKA (SURABAYA)</t>
  </si>
  <si>
    <t>MITRA TEHNIK</t>
  </si>
  <si>
    <t>MITRA USAHA</t>
  </si>
  <si>
    <t>MELAJU PUTRA BANGSA</t>
  </si>
  <si>
    <t>PUTRA MANUNGGAL</t>
  </si>
  <si>
    <t>MUTIARA INTI MAJU</t>
  </si>
  <si>
    <t>MULTI WARNA SUKSES</t>
  </si>
  <si>
    <t>MENARA EMMA SEJAHTERA</t>
  </si>
  <si>
    <t>MENARA SAKTILININDO (MARSL LINES)</t>
  </si>
  <si>
    <t>MARINE OFFSHORE SERVICES PTE LTD</t>
  </si>
  <si>
    <t>MITRA SEMPURNA ABADI</t>
  </si>
  <si>
    <t>MEKARSEMPURNA JAYALESTARI</t>
  </si>
  <si>
    <t>MULTI AUTO INTRAWAHANA</t>
  </si>
  <si>
    <t>MULTI FABRINDO GEMILANG</t>
  </si>
  <si>
    <t>MITRA HARDWARE INDONESIA</t>
  </si>
  <si>
    <t>MEGAH JAYA</t>
  </si>
  <si>
    <t>MAXMEGA ELECTRONICS Pte Ltd</t>
  </si>
  <si>
    <t>MERCURY TEKINDO INTERNUSA</t>
  </si>
  <si>
    <t>MHE-DEMAG INDONESIA</t>
  </si>
  <si>
    <t>MAKARA JAYA MARINE</t>
  </si>
  <si>
    <t>MASUMA MUHALE</t>
  </si>
  <si>
    <t>MURTILA PROMOSINDO</t>
  </si>
  <si>
    <t>MEGATAMA INTERNAL</t>
  </si>
  <si>
    <t>MORA QUATRO MULTIMEDIA</t>
  </si>
  <si>
    <t>MASTE DAYAA</t>
  </si>
  <si>
    <t>MITRA SOLUSI UTAMA</t>
  </si>
  <si>
    <t>MOBILKOM TELEKOMINDO</t>
  </si>
  <si>
    <t>MULTITEK MITRA SEJATI</t>
  </si>
  <si>
    <t>MITRA GRAHA</t>
  </si>
  <si>
    <t>MAHARDIKA GADING MAS</t>
  </si>
  <si>
    <t>MITRA ARTHA  CEMERLANG</t>
  </si>
  <si>
    <t>MARKETING EXPLOSION PROOF</t>
  </si>
  <si>
    <t>MARUBENI.-ITOCHU STEEL INC</t>
  </si>
  <si>
    <t>MARINE ENGINEERING SERVICES</t>
  </si>
  <si>
    <t>MARINE MASTER EQUIPMENT AND SERVICES</t>
  </si>
  <si>
    <t>NANJING BAOTAI SPECIAL MATERIAL CO.LTD</t>
  </si>
  <si>
    <t>NBN SCAFFOLDING</t>
  </si>
  <si>
    <t>NETWAY INDONESIA, PT</t>
  </si>
  <si>
    <t>NEXUS ENGINEERING INDONESIA, PT</t>
  </si>
  <si>
    <t>NICHIAS SUNIJAYA</t>
  </si>
  <si>
    <t>NISHIO RENT</t>
  </si>
  <si>
    <t>NKT</t>
  </si>
  <si>
    <t>NOBLE DENTON UTAMA, PT.</t>
  </si>
  <si>
    <t>NOTEBOOK 88</t>
  </si>
  <si>
    <t>NUGRAH SEJAHTERA JAYA</t>
  </si>
  <si>
    <t>NIPPON STEEL BATAM</t>
  </si>
  <si>
    <t>NADILA JAYA</t>
  </si>
  <si>
    <t>NAPAR ARDIAN KARGOTAMA</t>
  </si>
  <si>
    <t>NEW JAYA</t>
  </si>
  <si>
    <t>NOVI SAUDARA</t>
  </si>
  <si>
    <t>NANJING SUNTECH METAL PRODUCTS</t>
  </si>
  <si>
    <t>NEWAY VALVE INDONESIA</t>
  </si>
  <si>
    <t>NAGA SAKTI DUTA SAMUDERA</t>
  </si>
  <si>
    <t>NEPTUNE SUBSEA STABILISATION PTE LTD</t>
  </si>
  <si>
    <t>NUR TRAN MANDIRI</t>
  </si>
  <si>
    <t>NADYA MAKMUR ABADI</t>
  </si>
  <si>
    <t>NAS TRADING CO. LTD</t>
  </si>
  <si>
    <t>NWK CONSTRUCTION ORDINARY PARTNERSHIP</t>
  </si>
  <si>
    <t>NAM LEONG CO</t>
  </si>
  <si>
    <t>NUGRAHA TEKNIK ENGINEERING CONSULTANT</t>
  </si>
  <si>
    <t>NURYADI</t>
  </si>
  <si>
    <t>NJS CARGO</t>
  </si>
  <si>
    <t>NG ENG GUAN INDUSTRY &amp; SUPPLIER PTE LTD</t>
  </si>
  <si>
    <t>NORTHLAB PTE LTD</t>
  </si>
  <si>
    <t>NORCE OFFSHORE PTE LTD</t>
  </si>
  <si>
    <t>NUSANTARA MEDIA BALIWANGI</t>
  </si>
  <si>
    <t>NUSA NETWORK PRAKARSA</t>
  </si>
  <si>
    <t>NOBI PUTRA ANGKASA</t>
  </si>
  <si>
    <t>OAG INTERNATIONAL LTD.</t>
  </si>
  <si>
    <t>OAG OFFSHORE SDN. BHD</t>
  </si>
  <si>
    <t>OCEAN MARINE</t>
  </si>
  <si>
    <t>OCEANIC OFFSHORE ENGINEERING PTE.LTD</t>
  </si>
  <si>
    <t>OFFSHORE JOINT SERVICES</t>
  </si>
  <si>
    <t>OFFSHORE WEATHER SERVICES PTY LTD</t>
  </si>
  <si>
    <t>OILFIELD TECHNICAL INSPECTION SDN. BHD.</t>
  </si>
  <si>
    <t>OILSTATES INC.</t>
  </si>
  <si>
    <t>OPI SERVICES (M) SDN. BHD.</t>
  </si>
  <si>
    <t>OPTIMAL CONTROL</t>
  </si>
  <si>
    <t>ORIENTAL ENERGY, PT</t>
  </si>
  <si>
    <t>OZZIELINK CONSTRUCTION MANNING PTE LTD</t>
  </si>
  <si>
    <t>OFFSHORE CONSTRUCTION SPECIALISTS PTE LT</t>
  </si>
  <si>
    <t>OAKTECH NUSANTARA</t>
  </si>
  <si>
    <t>OSHA ASIA</t>
  </si>
  <si>
    <t>OFFPIPE</t>
  </si>
  <si>
    <t>ORIENTAL ENERGY PTE LTD</t>
  </si>
  <si>
    <t>ORIENT TEKNIK</t>
  </si>
  <si>
    <t>OFFSHORE SUBSEA SERVICES</t>
  </si>
  <si>
    <t>OAKMAN PTE LTD</t>
  </si>
  <si>
    <t>OAKWELL ENGINEERING LIMITED</t>
  </si>
  <si>
    <t>OME METALLURGICA ERBESE S.R.L</t>
  </si>
  <si>
    <t>OENGGUL PIPA INSPEKSITAMA</t>
  </si>
  <si>
    <t>OHTOMI</t>
  </si>
  <si>
    <t>P I M S F</t>
  </si>
  <si>
    <t>PACIFIC DWIYASA PUTRA</t>
  </si>
  <si>
    <t>PACIFIC RADIANCE LIMITED</t>
  </si>
  <si>
    <t>PALMAS ENTRACO</t>
  </si>
  <si>
    <t>PANCATAMA ABADI SAKTI</t>
  </si>
  <si>
    <t>PARADISE PERKASA</t>
  </si>
  <si>
    <t>PERMATA TEKNIK UTAMA</t>
  </si>
  <si>
    <t>PETROTEC GUNA PERSADA</t>
  </si>
  <si>
    <t>PILLAR TECH. CO.LTD</t>
  </si>
  <si>
    <t>PIONEER OFFSHORE ENTERPRISES PTE LTD</t>
  </si>
  <si>
    <t>POLAR SAKTI</t>
  </si>
  <si>
    <t>PPSC INDUSTRIAL HOLDING SDN. BHD.</t>
  </si>
  <si>
    <t>PRASADA SAMYA MUKTI</t>
  </si>
  <si>
    <t>PRATAMA GRAHA SEMESTA, PT</t>
  </si>
  <si>
    <t>PRATITA KARYA</t>
  </si>
  <si>
    <t>PRECITEAM (M) SDN BHD</t>
  </si>
  <si>
    <t>PRIMA TEKNIK SURYA</t>
  </si>
  <si>
    <t>PRIMANUSA GLOBALINDO, PT</t>
  </si>
  <si>
    <t>PROCESSINDO E &amp; M</t>
  </si>
  <si>
    <t>PROCLAD</t>
  </si>
  <si>
    <t>PROPAN RAYA</t>
  </si>
  <si>
    <t>PROSPER MARINE PTE LTD</t>
  </si>
  <si>
    <t>PROFAB INDONESIA</t>
  </si>
  <si>
    <t>PURNAMA INDAH</t>
  </si>
  <si>
    <t>PUTERA BUNGSU MANDIRI</t>
  </si>
  <si>
    <t>PAN MARITIME SERVICES</t>
  </si>
  <si>
    <t>PERDANA SURYA NIAGA</t>
  </si>
  <si>
    <t>PLAZA INDONESIA REALITY TBK</t>
  </si>
  <si>
    <t>PRATIWI PRIMA BAJA</t>
  </si>
  <si>
    <t>PRIMA GASINDO</t>
  </si>
  <si>
    <t>PRO ASIA</t>
  </si>
  <si>
    <t>PUPUK KALIMANTAN TIMUR</t>
  </si>
  <si>
    <t>PURI INDRA BAYU</t>
  </si>
  <si>
    <t>PURWITASARI</t>
  </si>
  <si>
    <t>PUTRA UTAMA MANDIRI ABADI</t>
  </si>
  <si>
    <t>PENTAGON LOGISTICS</t>
  </si>
  <si>
    <t>PUTRANATA ADI MANDIRI</t>
  </si>
  <si>
    <t>PFP SINGAPORE PTE. LTD</t>
  </si>
  <si>
    <t>PUTRA ROKAN MANDIRI</t>
  </si>
  <si>
    <t>PULAU TILAN BERSAUDARA</t>
  </si>
  <si>
    <t>PENTAGON FREIGHT SERVICES (S) PTE LTD</t>
  </si>
  <si>
    <t>PANCA BENUA RONAPERMAI</t>
  </si>
  <si>
    <t>PROFESSIONAL TESTING SERVICES PTE LTD</t>
  </si>
  <si>
    <t>PANGANSARI UTAMA</t>
  </si>
  <si>
    <t>PLAZA ELEKTRONIK</t>
  </si>
  <si>
    <t>PRIMAMITRA BANGUN SEJAHTERA</t>
  </si>
  <si>
    <t>PERSEKUTUAN CTE</t>
  </si>
  <si>
    <t>PERUSAHAAN SURYA &amp; PARTNERS</t>
  </si>
  <si>
    <t>PRASASTI KARYA SENTOSA, PT.</t>
  </si>
  <si>
    <t>POWER PARTS DIESEL</t>
  </si>
  <si>
    <t>PROPAN RAYA I.C.C</t>
  </si>
  <si>
    <t>POE MARINE (S.E.A) PTE LTD</t>
  </si>
  <si>
    <t>PERTAMINA TONGKANG (SURABAYA)</t>
  </si>
  <si>
    <t>PRIMALAYAN CITRA MANDIRI</t>
  </si>
  <si>
    <t>PROFINS LIMITED</t>
  </si>
  <si>
    <t>PAN PASIFIC ELECTRONIC</t>
  </si>
  <si>
    <t>PPG COATINGS INDONESIA</t>
  </si>
  <si>
    <t>PROWRITE</t>
  </si>
  <si>
    <t>PUTERA</t>
  </si>
  <si>
    <t>PANALPINA NUSAJAYA TRANSPORT, PT.</t>
  </si>
  <si>
    <t>PRATAMA ADI SENTOSA</t>
  </si>
  <si>
    <t>PROGRESSIVE INDUSTRIAL</t>
  </si>
  <si>
    <t>PURI SENTRA PELANGI</t>
  </si>
  <si>
    <t>PUTERA BENGAWAN JAYA</t>
  </si>
  <si>
    <t>PANETRONIK</t>
  </si>
  <si>
    <t>PROSERV OFFSHORE MALAYSIA SDN BHD</t>
  </si>
  <si>
    <t>PUTRA RIAU TAREKH REZEKI</t>
  </si>
  <si>
    <t>PALMYRA INTERNATIONAL LTD</t>
  </si>
  <si>
    <t>PRAKASH STEELAGE LINTAS)</t>
  </si>
  <si>
    <t>PUTRA HARAPAN MANDIRI</t>
  </si>
  <si>
    <t>PRIMATECH MARINE AGENCY SERVICE PTE LTD</t>
  </si>
  <si>
    <t>PENG KEE COMPANY</t>
  </si>
  <si>
    <t>PBM Srikreasi Ungguk Persada</t>
  </si>
  <si>
    <t>PRATITA PRAMA NUGRAHA</t>
  </si>
  <si>
    <t>PILAR TEKNIK</t>
  </si>
  <si>
    <t>PREMIUM TECHNICA</t>
  </si>
  <si>
    <t>PRAKARSA PUTRA</t>
  </si>
  <si>
    <t>PERTAMINA TRANS KONTINENTAL (SURABAYA)</t>
  </si>
  <si>
    <t>PIPAMAS PUTIH</t>
  </si>
  <si>
    <t>INTER MEDIA PROMOSINDO</t>
  </si>
  <si>
    <t>PANDU SELAMAT UTAMA</t>
  </si>
  <si>
    <t>PUSAKA TANDI</t>
  </si>
  <si>
    <t>PURI COMPUTER</t>
  </si>
  <si>
    <t>PROCESS GROUP PTY LTD</t>
  </si>
  <si>
    <t>PLASTIKATAMA TEKNOLOGI INDUSTRI</t>
  </si>
  <si>
    <t>PIPESHIELD INTERNATIONAL LIMITED</t>
  </si>
  <si>
    <t>PROFESSIONAL EQUIPMENT</t>
  </si>
  <si>
    <t>PALANGKA MEGAHPERKASA</t>
  </si>
  <si>
    <t>PRIMA SARANA TEKNIK</t>
  </si>
  <si>
    <t>PACIFIC BUNKERS PTE LTD</t>
  </si>
  <si>
    <t>PARAMA NUSA UTAMA</t>
  </si>
  <si>
    <t>PETRODRILL MANUFAKTUR INDONESIA</t>
  </si>
  <si>
    <t>PRIMA</t>
  </si>
  <si>
    <t>PRIMAXINDO INTI GEMILANG</t>
  </si>
  <si>
    <t>AIRINDO SAKTI</t>
  </si>
  <si>
    <t>PARANTI</t>
  </si>
  <si>
    <t>PROOGAS TECHNIBROS</t>
  </si>
  <si>
    <t>PRAKARSA DAYA JUANG</t>
  </si>
  <si>
    <t>PROWELL ENERGI SERVICE</t>
  </si>
  <si>
    <t>PUTRA BANGSA ABDINUSA</t>
  </si>
  <si>
    <t>PUTRA BUNGSU MANDIRI</t>
  </si>
  <si>
    <t>PANTONPILE KWARTATAMA</t>
  </si>
  <si>
    <t>PATRIA ANUGERAH SEJATI</t>
  </si>
  <si>
    <t>PDS INTERNATIONAL PTE LTD</t>
  </si>
  <si>
    <t>PAL INDONESIA</t>
  </si>
  <si>
    <t>PETRA ENERGY</t>
  </si>
  <si>
    <t>PRASETYO</t>
  </si>
  <si>
    <t>PUBELI JANUARI TEKNIK</t>
  </si>
  <si>
    <t>PURINDO TEHNIK</t>
  </si>
  <si>
    <t>PURWO TEKNIK MANDIRI</t>
  </si>
  <si>
    <t>POWERSERV ENGINEERING INDONESIA</t>
  </si>
  <si>
    <t>PELAYARAN MENARATAMA SAMUDRA INDAH</t>
  </si>
  <si>
    <t>PUTRA JAYA LAKSANA</t>
  </si>
  <si>
    <t>PELAYARAN ANUGERAH WIJAYA BERSAUDARA</t>
  </si>
  <si>
    <t>PEGASUS MULTI INTERNASIONAL</t>
  </si>
  <si>
    <t>PETROLOG MULTI USAHA MANDIRI</t>
  </si>
  <si>
    <t>PUTRA ALAIFA</t>
  </si>
  <si>
    <t>PBJ REFRACTORY &amp; INSULATION</t>
  </si>
  <si>
    <t>PRIMUS INDONESIA</t>
  </si>
  <si>
    <t>PT. HARWIN PRADANA</t>
  </si>
  <si>
    <t>PETRONESIA BENIMEL</t>
  </si>
  <si>
    <t>PRIBUMI INTI SELARAS</t>
  </si>
  <si>
    <t>QUARTAGRAHA</t>
  </si>
  <si>
    <t>RADIAN UTAMA INTERINSCO, PT</t>
  </si>
  <si>
    <t>RAJAWALI BINTANG REKAYASA</t>
  </si>
  <si>
    <t>RASI GEMILANG</t>
  </si>
  <si>
    <t>RIAU GAS &amp; ENGINEERING</t>
  </si>
  <si>
    <t>RISSDO BERTINDO</t>
  </si>
  <si>
    <t>RODA EXPRESS</t>
  </si>
  <si>
    <t>RODA MAS</t>
  </si>
  <si>
    <t>ROTEX ENGINEERING AND SERVICES PTE LTD</t>
  </si>
  <si>
    <t>ROYAL BEAVER ENTERPRISE</t>
  </si>
  <si>
    <t>RUBICON OFFSHORE INTERNATIONAL</t>
  </si>
  <si>
    <t>RUKUN SEJAHTERA TEKNIK</t>
  </si>
  <si>
    <t>RAGAM TEKNIK</t>
  </si>
  <si>
    <t>RAMINDO AUTONESIA DINAMIKA</t>
  </si>
  <si>
    <t>REALTA CHAKRADARMA</t>
  </si>
  <si>
    <t>REFRATECH MANDALAPERKASA</t>
  </si>
  <si>
    <t>REJEKI UTAMA</t>
  </si>
  <si>
    <t>RIAU KENCANA</t>
  </si>
  <si>
    <t>RIG TENDERS INDONESIA TBK</t>
  </si>
  <si>
    <t>RIYADI PUTERA MAKMUR</t>
  </si>
  <si>
    <t>ROLITRANS INTERNATIONAL</t>
  </si>
  <si>
    <t>ROSENENY RASYID</t>
  </si>
  <si>
    <t>REKUVINDO PERDANA</t>
  </si>
  <si>
    <t>ROMINA</t>
  </si>
  <si>
    <t>RIAN JAYA</t>
  </si>
  <si>
    <t>ROKAN PERSADA</t>
  </si>
  <si>
    <t>RHODA JAYA</t>
  </si>
  <si>
    <t>RIAU INSAN MANDIRI</t>
  </si>
  <si>
    <t>ROY KOSWARAMULYA</t>
  </si>
  <si>
    <t>ROC-MASTER FLANGE CO,. LTD</t>
  </si>
  <si>
    <t>RAIE INTERNATIONAL EXPRESS, PT.</t>
  </si>
  <si>
    <t>RASINDO INTERNATIONAL</t>
  </si>
  <si>
    <t>RONCONI SPA</t>
  </si>
  <si>
    <t>RAJAWALI GENSET</t>
  </si>
  <si>
    <t>ROTO ROOTER PERKASA</t>
  </si>
  <si>
    <t>RAJAWALI</t>
  </si>
  <si>
    <t>RAJA MAZA UTAMA</t>
  </si>
  <si>
    <t>REGENCY STEEL ASIA</t>
  </si>
  <si>
    <t>SADEREK</t>
  </si>
  <si>
    <t>SAMATOR GAS INDUSTRI</t>
  </si>
  <si>
    <t>SAMSUDIN</t>
  </si>
  <si>
    <t>SAMUDRA OCEANEERING, PT</t>
  </si>
  <si>
    <t>SAMUDRA TEKNIKATAMA INSTRUMENT</t>
  </si>
  <si>
    <t>SANDI SARANA PERKASA</t>
  </si>
  <si>
    <t>SAPTA ASIEN MID EAST</t>
  </si>
  <si>
    <t>SARANA BAJA PERKASA</t>
  </si>
  <si>
    <t>SARANA PENIDA</t>
  </si>
  <si>
    <t>SARANA RINTAS INDAH, PT</t>
  </si>
  <si>
    <t>SEACON BERJAYA, PT</t>
  </si>
  <si>
    <t>SEAL CONTROL PTE, LTD</t>
  </si>
  <si>
    <t>SEASCAPE SURVEYS INDONESIA, PT</t>
  </si>
  <si>
    <t>SEATECH BERJAYA, PT</t>
  </si>
  <si>
    <t>SEGARA JAYA</t>
  </si>
  <si>
    <t>SENTRAMAS BANGUN MAKMURINDO</t>
  </si>
  <si>
    <t>SERASI AUTORAYA ( TRAC - PEKANBARU )</t>
  </si>
  <si>
    <t>SERTIFIKASI RAHARJA INDONESIA</t>
  </si>
  <si>
    <t>SETIA BUDI</t>
  </si>
  <si>
    <t>SETIA SAPTA, PT</t>
  </si>
  <si>
    <t>SHARPRINDO DINAMIKA PRIMA</t>
  </si>
  <si>
    <t>SHINNETSKO PRIMA</t>
  </si>
  <si>
    <t>SIAK MAKMUR CEMERLANG</t>
  </si>
  <si>
    <t>SICA ASIA</t>
  </si>
  <si>
    <t>SIKA INDONESIA, PT</t>
  </si>
  <si>
    <t>SINAR ABADI</t>
  </si>
  <si>
    <t>SINAR BADJA MULIA, PT</t>
  </si>
  <si>
    <t>SINAR BANTEN, TOKO</t>
  </si>
  <si>
    <t>SINAR EPOXINDO SEJATI, PT</t>
  </si>
  <si>
    <t>SINAR JAYA CV</t>
  </si>
  <si>
    <t>SINAR JAYA TOKO</t>
  </si>
  <si>
    <t>SINAR KENCANA</t>
  </si>
  <si>
    <t>SINAR MULIA (MATERIAL)</t>
  </si>
  <si>
    <t>SINAR SELATAN</t>
  </si>
  <si>
    <t>SINAR TEKNIK SEJAHTERA</t>
  </si>
  <si>
    <t>SINAR TEKNINDO</t>
  </si>
  <si>
    <t>SINDO HARTECH PRIMA, CV</t>
  </si>
  <si>
    <t>SINGATAC ENGINEERING PTE LTD</t>
  </si>
  <si>
    <t>SJP SINGAPORE</t>
  </si>
  <si>
    <t>SKYPAK INTERNATIONAL ( TNT )</t>
  </si>
  <si>
    <t>SOBARI</t>
  </si>
  <si>
    <t>SOLUSI CORPORINDO TEKNOLOGI</t>
  </si>
  <si>
    <t>SOMEHSA GEOSCIENCES PTE LTD</t>
  </si>
  <si>
    <t>SOON LIAN HARDWARE</t>
  </si>
  <si>
    <t>SOONSTEEL INTERNATIONAL</t>
  </si>
  <si>
    <t>SPIN UTAMA</t>
  </si>
  <si>
    <t>SRI REJEKI PERDANA STEEL</t>
  </si>
  <si>
    <t>SS PRIMAVALVE MAJU BERSAMA</t>
  </si>
  <si>
    <t>SSH CORP. LTD.</t>
  </si>
  <si>
    <t>STELL SURYA MANDIRI, PT</t>
  </si>
  <si>
    <t>SUCOFINDO (CIBITUNG)</t>
  </si>
  <si>
    <t>SUGIH ABADI</t>
  </si>
  <si>
    <t>SULZER CHEMTECH PTE.LTD</t>
  </si>
  <si>
    <t>SUMBER INDO SARANA BARU, CV</t>
  </si>
  <si>
    <t>SUMBER LARIS JAYA</t>
  </si>
  <si>
    <t>SUMBER MAKMUR JAYA</t>
  </si>
  <si>
    <t>SUMBER MANDIRI</t>
  </si>
  <si>
    <t>SUMBER SARANA BAJA UTAMA</t>
  </si>
  <si>
    <t>SUMBER SEJATI JAYA</t>
  </si>
  <si>
    <t>SUMBER UTAMA BEARING</t>
  </si>
  <si>
    <t>SUPERMEC</t>
  </si>
  <si>
    <t>SUPRABAKTI MANDIRI</t>
  </si>
  <si>
    <t>SUPRAEKA KARYA PRIMA</t>
  </si>
  <si>
    <t>SURYA KREASI</t>
  </si>
  <si>
    <t>SURYA SARANA HIDUPJAYA</t>
  </si>
  <si>
    <t>SURYA TIRTAMAS</t>
  </si>
  <si>
    <t>SURYAMAS INDOPERSADA, PT</t>
  </si>
  <si>
    <t>SUSANTO NUGROHO</t>
  </si>
  <si>
    <t>SUSTECH INDONESIA</t>
  </si>
  <si>
    <t>SUTINDO RAYA MULIA</t>
  </si>
  <si>
    <t>SWIBER BERJAYA, PT</t>
  </si>
  <si>
    <t>SWISSINDO MARINE, PT</t>
  </si>
  <si>
    <t>SILLO MARITIME PERDANA</t>
  </si>
  <si>
    <t>SOUTHERN TRISTAR</t>
  </si>
  <si>
    <t>SAMAFITRO</t>
  </si>
  <si>
    <t>SAMATOR (SURABAYA)</t>
  </si>
  <si>
    <t>SCOMI OILTOOLS</t>
  </si>
  <si>
    <t>SERANG TIMUR</t>
  </si>
  <si>
    <t>SHEFFIELD OFFSHORE SERVICES</t>
  </si>
  <si>
    <t>SINAR MULYA (SERAGAM)</t>
  </si>
  <si>
    <t>SLS BEARINDO</t>
  </si>
  <si>
    <t>SOMESHA MARINE</t>
  </si>
  <si>
    <t>SUCCESS BLOSSOM TRADING PTE LTD</t>
  </si>
  <si>
    <t>SUMBER BAHAGIA</t>
  </si>
  <si>
    <t>SUMBER SETIA ABADI</t>
  </si>
  <si>
    <t>SUMBERPARTS BERINDO</t>
  </si>
  <si>
    <t>SUPRA PRIMATAMA NUSANTARA</t>
  </si>
  <si>
    <t>SUTINDO PROJECT INDONESIA</t>
  </si>
  <si>
    <t>SWADAYA GRAHA</t>
  </si>
  <si>
    <t>SYNERGY ENGINEERING</t>
  </si>
  <si>
    <t>SUMI INDO KABEL</t>
  </si>
  <si>
    <t>SINAR JANTUNG</t>
  </si>
  <si>
    <t>Sumber Rejeki</t>
  </si>
  <si>
    <t>SENTRA KOMUNIKASI PERSADA</t>
  </si>
  <si>
    <t>SURYA FAJAR</t>
  </si>
  <si>
    <t>SUMIYOSHI ENGINEERING PTE LTD</t>
  </si>
  <si>
    <t>SIGIT. W</t>
  </si>
  <si>
    <t>SAMUDERA ENGINEERING RIAU</t>
  </si>
  <si>
    <t>SUN</t>
  </si>
  <si>
    <t>SUYANTO</t>
  </si>
  <si>
    <t>SETIA USAHA PTE LTD</t>
  </si>
  <si>
    <t>SHINSHO CORPORATION</t>
  </si>
  <si>
    <t>SINAR SAKTI INDONESIA</t>
  </si>
  <si>
    <t>SWADHARMA BAKTI</t>
  </si>
  <si>
    <t>SENA SATWIKA</t>
  </si>
  <si>
    <t>SALEM TUBE</t>
  </si>
  <si>
    <t>SINAR MANDAU ABADI</t>
  </si>
  <si>
    <t>SAMATOR (BEKASI)</t>
  </si>
  <si>
    <t>SERTCO QUALITY</t>
  </si>
  <si>
    <t>SARANA MITRA SADAYA</t>
  </si>
  <si>
    <t>SAMUDRA INDONESIA</t>
  </si>
  <si>
    <t>SARANA SEJAHTERA KURNIA</t>
  </si>
  <si>
    <t>SHANDONG ELECTRIC POWER CONSTRUCTION</t>
  </si>
  <si>
    <t>SERIMAX SOUTH ASIA PTE LTD</t>
  </si>
  <si>
    <t>SUMBER ANUGERAH</t>
  </si>
  <si>
    <t>SERASI AUTO RAYA ( TRAC - JEMURSARI )</t>
  </si>
  <si>
    <t>SUCOFINDO, PT (CILEGON)</t>
  </si>
  <si>
    <t>SAMSON TIARA</t>
  </si>
  <si>
    <t>SINAR MAS SAKTI</t>
  </si>
  <si>
    <t>SERASI AUTORAYA ( TRAC - BEKASI )</t>
  </si>
  <si>
    <t>SUCOFINDO (PEKAN BARU)</t>
  </si>
  <si>
    <t>SAH &amp; REKAN</t>
  </si>
  <si>
    <t>SENTRATEK ADIMITRA</t>
  </si>
  <si>
    <t>SINAR BINTANG COMPUTER</t>
  </si>
  <si>
    <t>SERASI AUTO RAYA (CABANG SUDIRMAN)</t>
  </si>
  <si>
    <t>SENTRA MULTIGAS UTAMA</t>
  </si>
  <si>
    <t>SUMBER ALAM MAKMUR</t>
  </si>
  <si>
    <t>SCHENKER PETROLOG UTAMA</t>
  </si>
  <si>
    <t>SUGINO MACHINES PTE LTD</t>
  </si>
  <si>
    <t>SHANGHAI RESEARCH INSTITUTE OF CHEMICAL</t>
  </si>
  <si>
    <t>SUN GLOBAL LOGISTICS (M) S/B</t>
  </si>
  <si>
    <t>SINAR PUTRA JAYA</t>
  </si>
  <si>
    <t>SINMA SHIPPING LINE</t>
  </si>
  <si>
    <t>SEAGULL MARINE</t>
  </si>
  <si>
    <t>SUKA JAYA</t>
  </si>
  <si>
    <t>SUNWAY MARKETING (S) PTE. LTD</t>
  </si>
  <si>
    <t>SPRAYING SYSTEM INDONESIA</t>
  </si>
  <si>
    <t>SAMATOR GAS INDUSTRI (SUMUT)</t>
  </si>
  <si>
    <t>SEVEN BACHRI</t>
  </si>
  <si>
    <t>SEATRONICS PTE LTD</t>
  </si>
  <si>
    <t>SAMUDERA SHIPPING SERVICES</t>
  </si>
  <si>
    <t>SHABUUR AMANAH BERTUAH</t>
  </si>
  <si>
    <t>SANDMEYER STEEL COMPANY</t>
  </si>
  <si>
    <t>SINAR MATAHARI KALBAR</t>
  </si>
  <si>
    <t>SINAR SURYA LESTARI</t>
  </si>
  <si>
    <t>SRIKAYA PUTRA MAS</t>
  </si>
  <si>
    <t>SUBUR MAKMUR</t>
  </si>
  <si>
    <t>SUHEMI</t>
  </si>
  <si>
    <t>SUKSES PRIMA INDOPERSADA</t>
  </si>
  <si>
    <t>SWIBER OFFSHORE</t>
  </si>
  <si>
    <t>SUMBER PERKAKAS</t>
  </si>
  <si>
    <t>SUMBER MAKMUR</t>
  </si>
  <si>
    <t>SUSMAR</t>
  </si>
  <si>
    <t>SUKSES MAKMUR SENTOSA (CV)</t>
  </si>
  <si>
    <t>SINAR ASEA, CV.</t>
  </si>
  <si>
    <t>SEDANA PASIFIK SERVISTAMA</t>
  </si>
  <si>
    <t>SINARINDO MEGAH PERKASA</t>
  </si>
  <si>
    <t>SONSUB INTERNATIONAL PTY LTD</t>
  </si>
  <si>
    <t>SUDJACA PALEMBANG, PT.</t>
  </si>
  <si>
    <t>SHANGHAI SHENWEI MACHINERY CO.LTD</t>
  </si>
  <si>
    <t>SUB SALVE</t>
  </si>
  <si>
    <t>SEA-STRUCT INTERNATIONAL</t>
  </si>
  <si>
    <t>SUPERKRANE</t>
  </si>
  <si>
    <t>SIGMA UTAMA</t>
  </si>
  <si>
    <t>SRIKREASI UNGGUL PERSADA</t>
  </si>
  <si>
    <t>STEEL PIPE INDUSTRY</t>
  </si>
  <si>
    <t>SODEXO SINGAPORE PTE LTD</t>
  </si>
  <si>
    <t>SMART MILLENIUM ENTERPRISE</t>
  </si>
  <si>
    <t>SOFOCO</t>
  </si>
  <si>
    <t>Sentosa Segara Mulia Shipping</t>
  </si>
  <si>
    <t>SUPRA CIPTA MEGAH, PT.</t>
  </si>
  <si>
    <t>SINAR VISI ABADI</t>
  </si>
  <si>
    <t>SUMIKIN BUSSAN CORP.</t>
  </si>
  <si>
    <t>SANYO CO., LTD</t>
  </si>
  <si>
    <t>SENG HENG ENGINEERING</t>
  </si>
  <si>
    <t>SEA AND LAND TECHNOLOGIES PTE LTD</t>
  </si>
  <si>
    <t>SANKYU INDONESIA INTERNATIONAL</t>
  </si>
  <si>
    <t>SOLEFOUND SAKTI</t>
  </si>
  <si>
    <t>SICA SEA PTE LTD</t>
  </si>
  <si>
    <t>SPIE OIL AND GAS SERVICES INDONESIA, PT.</t>
  </si>
  <si>
    <t>SERASI AUTORAYA (CAB. SUNGKONO SBY)</t>
  </si>
  <si>
    <t>SOLUSI EXPRESS LOGISTICS, PT.</t>
  </si>
  <si>
    <t>SAMA MANTAP</t>
  </si>
  <si>
    <t>SEMBILAN BINTANG PRO, PT.</t>
  </si>
  <si>
    <t>SAHABAT MEGA TECHNIC</t>
  </si>
  <si>
    <t>SATYA DJAYA RAYA TRADING</t>
  </si>
  <si>
    <t>SUMBER TEKNIK MANDIRI</t>
  </si>
  <si>
    <t>SERASI AUTORAYA (CILEGON)</t>
  </si>
  <si>
    <t>SEMANGAT HASRAT JAYA</t>
  </si>
  <si>
    <t>SIAGA PERSADA NUSANTARA</t>
  </si>
  <si>
    <t>SURYA BUSANA</t>
  </si>
  <si>
    <t>SUMBER HIDUP</t>
  </si>
  <si>
    <t>SACCAP COYARD INDONESIA, PT.</t>
  </si>
  <si>
    <t>SUMBER MAKMUR (GLODOK HARCO INDAH)</t>
  </si>
  <si>
    <t>SINAR JAYA (MANGGA DUA)</t>
  </si>
  <si>
    <t>SANDVIK INDONESIA</t>
  </si>
  <si>
    <t>SANDVIK SOUTH EAST ASIA PTE LTD.</t>
  </si>
  <si>
    <t>SINGGAR MULIA, PT.</t>
  </si>
  <si>
    <t>SPANSET AMANDIRA INTERNUSA</t>
  </si>
  <si>
    <t>SINAR GALVANIS METAL</t>
  </si>
  <si>
    <t>SENTRA TEKNOLOGI POLIMER - BPPT</t>
  </si>
  <si>
    <t>SURYA CEMERLANG ARISTIK</t>
  </si>
  <si>
    <t>SAWAH HASRAT BERSAMA</t>
  </si>
  <si>
    <t>STOP-CHOC LTD</t>
  </si>
  <si>
    <t>SAFETY TRAINING SOLUSINDO</t>
  </si>
  <si>
    <t>SUMBER ABADI</t>
  </si>
  <si>
    <t>SYMPHONIA HAKSA KREASINDO</t>
  </si>
  <si>
    <t>SIGMA KREASI INSTRUMENT</t>
  </si>
  <si>
    <t>SCHNEIDER INDONESIA</t>
  </si>
  <si>
    <t>SINGAPORE VALVE &amp; FITTING PTE LTD</t>
  </si>
  <si>
    <t>SIGNODE SINGAPORE PTE LTD</t>
  </si>
  <si>
    <t>SARANA CIPTA ADIGRAHA</t>
  </si>
  <si>
    <t>SERASI AUTORAYA BRANCH CIREBON</t>
  </si>
  <si>
    <t>SURTECH UTAMA INDONESIA</t>
  </si>
  <si>
    <t>SHIMANTO ENGINEERING &amp; TRADE SERVICES</t>
  </si>
  <si>
    <t>SIGMA MITRA PRATAMA</t>
  </si>
  <si>
    <t>SARANA TOOLINDO PERKASA</t>
  </si>
  <si>
    <t>SUKSES KARYA KHATULISTIWA</t>
  </si>
  <si>
    <t>SYMPHONIASAFETY</t>
  </si>
  <si>
    <t>SIWALI SWANTIKA</t>
  </si>
  <si>
    <t>SCHULZ INDONESIA</t>
  </si>
  <si>
    <t>SINAR JAYA ELECTRONIC</t>
  </si>
  <si>
    <t>SINAR BAJA</t>
  </si>
  <si>
    <t>SARANA INSTRUMENT</t>
  </si>
  <si>
    <t>SINAR SURYA JAYA GEMILANG</t>
  </si>
  <si>
    <t>SOMAKHO POWERINDO</t>
  </si>
  <si>
    <t>SAMAKHO POWERINDO</t>
  </si>
  <si>
    <t>SALIRAN INDUSTRIAL SUPPLIES Sdn. Bhd.</t>
  </si>
  <si>
    <t>SURVEYOR INDONESIA BRANCH CILEGON</t>
  </si>
  <si>
    <t>SOEKIRNO (FORMALITIES BAKRIE)</t>
  </si>
  <si>
    <t>SUMBER SURYA SUKSES SEJATI</t>
  </si>
  <si>
    <t>SARANA PRIMA TELEMATIKA</t>
  </si>
  <si>
    <t>SAMA JAYA</t>
  </si>
  <si>
    <t>SMIT SINGAPORE PTE LTD</t>
  </si>
  <si>
    <t>SEVEN CITRA MANDIRI</t>
  </si>
  <si>
    <t>SINAR SENTOSA RAYA</t>
  </si>
  <si>
    <t>SULHAJ MAROS MARITIM</t>
  </si>
  <si>
    <t>SINAR MENTARI ABADI</t>
  </si>
  <si>
    <t>SURVEYOR INDONESIA</t>
  </si>
  <si>
    <t>SINAR CEMERLANG JAKARTA</t>
  </si>
  <si>
    <t>SOLID ENERGI INTERNATIONAL</t>
  </si>
  <si>
    <t>STEP OILTOOLS</t>
  </si>
  <si>
    <t>SHANGHAI INDUSTRY</t>
  </si>
  <si>
    <t>SPECIAL PIPING MATERIALS (SINGAPORE) PTE</t>
  </si>
  <si>
    <t>T+C MACHINE TOOLS PTE LTD</t>
  </si>
  <si>
    <t>TAHARICA</t>
  </si>
  <si>
    <t>TALURIT PERKASA PRATAMA</t>
  </si>
  <si>
    <t>TASABA, PD</t>
  </si>
  <si>
    <t>TECHNIP</t>
  </si>
  <si>
    <t>TEKINDOMAS NIAGATAMA</t>
  </si>
  <si>
    <t>TEKNIK BARU</t>
  </si>
  <si>
    <t>TEKNIK STEEL</t>
  </si>
  <si>
    <t>TERUS DJADI</t>
  </si>
  <si>
    <t>THE HARTFORD STEAM BOILER</t>
  </si>
  <si>
    <t>TIDY DISPOSAL SERVICE</t>
  </si>
  <si>
    <t>TIGA PUTRA</t>
  </si>
  <si>
    <t>TITIS SAMPURNA</t>
  </si>
  <si>
    <t>TJOKRO PUTRA PERSADA</t>
  </si>
  <si>
    <t>TL GEOTECHNICS (S) PTE LTD</t>
  </si>
  <si>
    <t>TOKO AFUNG</t>
  </si>
  <si>
    <t>TOKO JAYA ART</t>
  </si>
  <si>
    <t>TOKO SUBUR</t>
  </si>
  <si>
    <t>TOKYO KEISHO KROHNE INDONESIA</t>
  </si>
  <si>
    <t>TOPARTS</t>
  </si>
  <si>
    <t>TRAKINDO UTAMA (PONTIANAK)</t>
  </si>
  <si>
    <t>TRAN JAKARTA</t>
  </si>
  <si>
    <t>TRIBUDIDARMA, PT</t>
  </si>
  <si>
    <t>TRIMULIA SAKTI PERDANA</t>
  </si>
  <si>
    <t>TRIPUTRA SENTOSA RAHARJA</t>
  </si>
  <si>
    <t>TRISINDO</t>
  </si>
  <si>
    <t>TRI-STAR INDUSTRIES PTE LTD</t>
  </si>
  <si>
    <t>TRITUNGGAL PERINTIS ABADI</t>
  </si>
  <si>
    <t>TUNAS KARYA</t>
  </si>
  <si>
    <t>TUNAS PRIMA</t>
  </si>
  <si>
    <t>TARUMA DIRGANTARA TOURINDO</t>
  </si>
  <si>
    <t>TD WILLIAMSON INDONESIA</t>
  </si>
  <si>
    <t>TITIAN BAHTERA SEGARA</t>
  </si>
  <si>
    <t>TELKOM</t>
  </si>
  <si>
    <t>TL OFFSHORE</t>
  </si>
  <si>
    <t>TOYOTA ASTRA MOTOR</t>
  </si>
  <si>
    <t>TRIMANUNGGLA SEJAHTERA</t>
  </si>
  <si>
    <t>TAG MARINE SERVICES PTE LTD</t>
  </si>
  <si>
    <t>TK GLOBAL CO. LTD.</t>
  </si>
  <si>
    <t>TD WILLIAMSON ASIA PASIFIC PTE LTD</t>
  </si>
  <si>
    <t>TIUR MAYASARI</t>
  </si>
  <si>
    <t>TOP GREAT ENGINEERING &amp; MARINE PTE LTD</t>
  </si>
  <si>
    <t>TRIGUNA MANDALA</t>
  </si>
  <si>
    <t>TOMMY ADJI PRASETYO</t>
  </si>
  <si>
    <t>TOKO ALAM JAYA</t>
  </si>
  <si>
    <t>TROWELLS ENERGY</t>
  </si>
  <si>
    <t>TOKO JAKARTA</t>
  </si>
  <si>
    <t>TA ASIA HOLDINGS PTE. LTD</t>
  </si>
  <si>
    <t>TIRA AUSTENITE, PT.</t>
  </si>
  <si>
    <t>TEHNIK MAKMUR</t>
  </si>
  <si>
    <t>TATA STEEL INTERNATIONAL (SINGAPORE) LTD</t>
  </si>
  <si>
    <t>TECHSTREET</t>
  </si>
  <si>
    <t>THE NATIONAL BOARD OF BOILER AND PVI</t>
  </si>
  <si>
    <t>TOYOTEC TEKNINDO MANDIRI</t>
  </si>
  <si>
    <t>TRI MAKMUR</t>
  </si>
  <si>
    <t>TANJUNG PERKASA</t>
  </si>
  <si>
    <t>TEKNIK LASINDO BERSAMA</t>
  </si>
  <si>
    <t>TEHNOFAS SERVISINDO</t>
  </si>
  <si>
    <t>TENDER INDONESIA COMMERCIAL</t>
  </si>
  <si>
    <t>TRI MITRA ABADI, CV.</t>
  </si>
  <si>
    <t>TULUS HIDUP</t>
  </si>
  <si>
    <t>TRELLEBORG SINGAPORE PTE LTD</t>
  </si>
  <si>
    <t>TOLL OFFSHORE PETROLEUM SERVICES PTE LTD</t>
  </si>
  <si>
    <t>THERMO CHIMICA IMPIANTI</t>
  </si>
  <si>
    <t>TRI PANDU PELITA</t>
  </si>
  <si>
    <t>TRANSCON INDONESIA</t>
  </si>
  <si>
    <t>TOPAN GAS</t>
  </si>
  <si>
    <t>TANGGUH SAMUDERA JAYA</t>
  </si>
  <si>
    <t>TERMINAL PETIKEMAS KOJA</t>
  </si>
  <si>
    <t>TRI MITRA SEJAHTERA LOGITICS, PT.</t>
  </si>
  <si>
    <t>TELEDATA INDONESIA, PT.</t>
  </si>
  <si>
    <t>TARA TOUR</t>
  </si>
  <si>
    <t>TRAKINDO (JAKARTA)</t>
  </si>
  <si>
    <t>THOMSON REUTERS</t>
  </si>
  <si>
    <t>TOKO BENELIZA</t>
  </si>
  <si>
    <t>TRASINDO</t>
  </si>
  <si>
    <t>TRIMAS EKATAMA NUSANTARA, PT.</t>
  </si>
  <si>
    <t>TIENEKE SYAH</t>
  </si>
  <si>
    <t>TRAKINDO (CILEGON)</t>
  </si>
  <si>
    <t>TENGGER JOYO TEHNIK</t>
  </si>
  <si>
    <t>TRANS TIOMA JAYA,PT</t>
  </si>
  <si>
    <t>TUNAS CIPTA MANUNGGAL</t>
  </si>
  <si>
    <t>TAPAK LAPAN</t>
  </si>
  <si>
    <t>TAWADA GRAHA</t>
  </si>
  <si>
    <t>TRI DIFTA LUBRINDO</t>
  </si>
  <si>
    <t>TRINITAS SEJAHTERA</t>
  </si>
  <si>
    <t>TOKO BESI "SUN"</t>
  </si>
  <si>
    <t>TRIKARYA MITRA ANUGERAH</t>
  </si>
  <si>
    <t>TRAKINDO UTAMA</t>
  </si>
  <si>
    <t>TOSANDA DWI SAPURWA</t>
  </si>
  <si>
    <t>TRANSWORLD INDO NUSA</t>
  </si>
  <si>
    <t>TRIJATEK</t>
  </si>
  <si>
    <t>TEPAT GUNA TEKNOLOGI NUSANTARA</t>
  </si>
  <si>
    <t>TEKNINDO CIPTA INTERNASIONAL</t>
  </si>
  <si>
    <t>TX NOS COMPUTINDO</t>
  </si>
  <si>
    <t>TRIZANDI PERSADA</t>
  </si>
  <si>
    <t>TRI TECH INDONESIA</t>
  </si>
  <si>
    <t>TRISA JAYA</t>
  </si>
  <si>
    <t>TERATAI MAS SAMUDRA</t>
  </si>
  <si>
    <t>TUNGGAL TEKNIK ALAM RAYA</t>
  </si>
  <si>
    <t>TRIPATRA NUSANTARA</t>
  </si>
  <si>
    <t>TEKNOKRAFTINDO ASIA</t>
  </si>
  <si>
    <t>TEKNIKA REGULINDO ASIA</t>
  </si>
  <si>
    <t>TRIMITRA SUPPLY MARINE INDONES</t>
  </si>
  <si>
    <t>UNGGUL PRAKARSA PRISMA</t>
  </si>
  <si>
    <t>UNION METAL</t>
  </si>
  <si>
    <t>UNITED OFFSHORE SOLUTIONS PTE. LTD.</t>
  </si>
  <si>
    <t>UNIWELD PRODUCT (USA) PTE LTD</t>
  </si>
  <si>
    <t>UNOIN ALLOY INDONESIA</t>
  </si>
  <si>
    <t>USAHA BEARING</t>
  </si>
  <si>
    <t>UT QUALITY, INDONESIA</t>
  </si>
  <si>
    <t>UTAMA GAS</t>
  </si>
  <si>
    <t>UNITED BUNKERING &amp; TRADING</t>
  </si>
  <si>
    <t>UNITEK STANDARINDO ENGINEERING</t>
  </si>
  <si>
    <t>USAHA BARU</t>
  </si>
  <si>
    <t>URS SERVICES INDONESIA</t>
  </si>
  <si>
    <t>UD AUR DURI</t>
  </si>
  <si>
    <t>UTRACO MARINE AND OFFSHORE PTE LTD</t>
  </si>
  <si>
    <t>UNICORN JAYA UNITED</t>
  </si>
  <si>
    <t>UNION ALLOY</t>
  </si>
  <si>
    <t>UPS CARDIG INTERNATIONAL</t>
  </si>
  <si>
    <t>UNGGULMULIA SEJAHTERA</t>
  </si>
  <si>
    <t>UUM,BPK</t>
  </si>
  <si>
    <t>UNIVERSAL FURNITECH INDUSTRI, PT.</t>
  </si>
  <si>
    <t>UD MEDAN</t>
  </si>
  <si>
    <t>UNIVERSAL EISEN UND STAHL GMBH</t>
  </si>
  <si>
    <t>US STEEL</t>
  </si>
  <si>
    <t>URAWA REKAYASA MANDIRI</t>
  </si>
  <si>
    <t>UPAYA RIKSA PATRA</t>
  </si>
  <si>
    <t>USAHA MULIA GAS MANDIRI</t>
  </si>
  <si>
    <t>UNION</t>
  </si>
  <si>
    <t>UNISAFE PTE LTD</t>
  </si>
  <si>
    <t>VALVEINDO TEKNIK PRATAMA</t>
  </si>
  <si>
    <t>VELOCITY ENERGY PTE, LTD</t>
  </si>
  <si>
    <t>VICTORINDO SURYA UTAMA</t>
  </si>
  <si>
    <t>VINCO PUTRA MANDIRI, PT</t>
  </si>
  <si>
    <t>VRM SERVICES PTE, LTD</t>
  </si>
  <si>
    <t>VIEANO TRIMITRA SEJAHTERA</t>
  </si>
  <si>
    <t>VEE BEE FILTRATION UK LIMITED</t>
  </si>
  <si>
    <t>VAN LEEUWEN PIPE AND TUBE INDONESIA</t>
  </si>
  <si>
    <t>VISION SOLUSINDO PRATAMA</t>
  </si>
  <si>
    <t>VADHANA INTERNATIONAL</t>
  </si>
  <si>
    <t>VICTORINDO INTI CEMERLANG</t>
  </si>
  <si>
    <t>VALESINDO WIRAGUNA</t>
  </si>
  <si>
    <t>VALVE ELECTRONIC</t>
  </si>
  <si>
    <t>VENETA NUSANTARA</t>
  </si>
  <si>
    <t>VARUNA TIRTA PRAKASYA</t>
  </si>
  <si>
    <t>VARUNA LINTAS SARANA LOGISTIK</t>
  </si>
  <si>
    <t>VALVINDO MEGAH</t>
  </si>
  <si>
    <t>VALARBI</t>
  </si>
  <si>
    <t>VINICI INTI LINES</t>
  </si>
  <si>
    <t>WEBFORGE INDONESIA</t>
  </si>
  <si>
    <t>WELLSTREAM INTERNATIONAL LTD.</t>
  </si>
  <si>
    <t>WHITE DOVE INDONESIA</t>
  </si>
  <si>
    <t>WIDY KENCANA JAYA</t>
  </si>
  <si>
    <t>WIGATI TEKNIKINDO</t>
  </si>
  <si>
    <t>WIJAYA PURA</t>
  </si>
  <si>
    <t>WIJAYA TEKNIK PERKASA, PT</t>
  </si>
  <si>
    <t>WILLICH ISOLASI PRATAMA</t>
  </si>
  <si>
    <t>WORLDWIDE INDUSTRIES PTE LTD</t>
  </si>
  <si>
    <t>WAHANA CIPTA SINATRIA</t>
  </si>
  <si>
    <t>WAHANA META RIAU</t>
  </si>
  <si>
    <t>WIDYA RIDWAN ( NAGA MAS )</t>
  </si>
  <si>
    <t>WAHANA SAFETY INDONESIA</t>
  </si>
  <si>
    <t>WRAP RESOURCES ASIA PASIFIC PTE LTD</t>
  </si>
  <si>
    <t>WILHELM (SEA) PTE LTD</t>
  </si>
  <si>
    <t>WARIS</t>
  </si>
  <si>
    <t>WINTERMAR, PT</t>
  </si>
  <si>
    <t>WACANA INTRA MODA TRANS, PT.</t>
  </si>
  <si>
    <t>WIN JAYA INDONESIA</t>
  </si>
  <si>
    <t>WEALTH MARINE</t>
  </si>
  <si>
    <t>WIGUNA ARTHA</t>
  </si>
  <si>
    <t>WORLD POWER SUPPLY &amp; SERVICE CO., LTD.</t>
  </si>
  <si>
    <t>WIE FUNG MODERN</t>
  </si>
  <si>
    <t>WAHANA DIRGANTARA</t>
  </si>
  <si>
    <t>WIN JESINDO CEMERLANG</t>
  </si>
  <si>
    <t>WILHEM (S.E.A) PTE LTD</t>
  </si>
  <si>
    <t>WISANGGENI INTERNATIONAL</t>
  </si>
  <si>
    <t>WIRA INSANI, PT.</t>
  </si>
  <si>
    <t>WILSON WALTON INDONESIA, PT.</t>
  </si>
  <si>
    <t>WIFGASINDO DINAMIKA INSTRUMENT</t>
  </si>
  <si>
    <t>WIYONO PARTNERSHIP</t>
  </si>
  <si>
    <t>WIJAYA MAKMUR</t>
  </si>
  <si>
    <t>WIRIASIH SAMBARA</t>
  </si>
  <si>
    <t>WILSON TEKNIK</t>
  </si>
  <si>
    <t>WIDI JASA EKSPRESS</t>
  </si>
  <si>
    <t>WIRA JAYA MAKMUR</t>
  </si>
  <si>
    <t>YAKIN MAJU SENTOSA</t>
  </si>
  <si>
    <t>YANMARINDO PERKASA, PT</t>
  </si>
  <si>
    <t>YEN TEHNIK</t>
  </si>
  <si>
    <t>YEOW HWA</t>
  </si>
  <si>
    <t>YICK HOE METAL INDUSTRI</t>
  </si>
  <si>
    <t>YOKOGAWA INDONESIA</t>
  </si>
  <si>
    <t>YOSA PRATAMA, PT</t>
  </si>
  <si>
    <t>YABESTINDO MITRA UTAMA</t>
  </si>
  <si>
    <t>YAPUTRA AGUNG WIBAWA</t>
  </si>
  <si>
    <t>YEW CHOON PRIVATE LIMITED</t>
  </si>
  <si>
    <t>ZULHADIAN</t>
  </si>
  <si>
    <t>ZAINON SHIPPING</t>
  </si>
  <si>
    <t>ZHAFIRA DC</t>
  </si>
  <si>
    <t>ZACK MARINE SERVICES PTE LTD</t>
  </si>
  <si>
    <t>ZION COMPUTER</t>
  </si>
  <si>
    <t>ZUNT HALIANA</t>
  </si>
  <si>
    <t>ZC INDUSTRIES</t>
  </si>
  <si>
    <t>ZONETA PRIMA ABADI</t>
  </si>
  <si>
    <t>HUTANG GAJI</t>
  </si>
  <si>
    <t>HUTANG BIAYA</t>
  </si>
  <si>
    <t>TOLAKAN</t>
  </si>
  <si>
    <t>HUTANG LEASING (JANGKA PENDEK)</t>
  </si>
  <si>
    <t>HUTANG LEASING TOYOTA ASTRA FINANCIAL</t>
  </si>
  <si>
    <t>HUTANG LEASING BANK JASA JAKARTA</t>
  </si>
  <si>
    <t>HUTANG LEASING BANK BCA</t>
  </si>
  <si>
    <t>HUTANG LEASING SWADHARMA BAKTI</t>
  </si>
  <si>
    <t>HUTANG LEASING BANK NISP</t>
  </si>
  <si>
    <t>HUTANG LEASING CATERPILLAR FINANCE</t>
  </si>
  <si>
    <t>HUTANG PPN</t>
  </si>
  <si>
    <t>HUTANG PPH 21</t>
  </si>
  <si>
    <t>HUTANG PPH 22</t>
  </si>
  <si>
    <t>HUTANG PPH 25</t>
  </si>
  <si>
    <t>HUTANG PPH 29</t>
  </si>
  <si>
    <t>PPN KELUARAN</t>
  </si>
  <si>
    <t>HUTANG PPH 23</t>
  </si>
  <si>
    <t>HUTANG PPH 15</t>
  </si>
  <si>
    <t>HUTANG PPH 26</t>
  </si>
  <si>
    <t>HUTANG PPN LUAR NEGERI</t>
  </si>
  <si>
    <t>HUTANG PPH 4 AYAT 2</t>
  </si>
  <si>
    <t>HUTANG PPN SPM</t>
  </si>
  <si>
    <t>UANG MUKA PROJECT</t>
  </si>
  <si>
    <t>UANG MUKA PENJUALAN</t>
  </si>
  <si>
    <t>HUTANG DEVIDEN</t>
  </si>
  <si>
    <t>HUTANG LAIN-LAIN</t>
  </si>
  <si>
    <t>MODAL</t>
  </si>
  <si>
    <t>LABA DITAHAN</t>
  </si>
  <si>
    <t>LABA TAHUN BERJALAN</t>
  </si>
  <si>
    <t>PENDAPATAN JASA TEKNIK - KANTOR PUSAT</t>
  </si>
  <si>
    <t>PENDAPATAN JASA TEKNIK - WORKSHOP</t>
  </si>
  <si>
    <t>PENDAPATAN JASA TEKNIK - KAMBUNA TOPSIDE REUSER S</t>
  </si>
  <si>
    <t>PENDAPATAN JASA TEKNIK - MEG INJECTION PACKAGE</t>
  </si>
  <si>
    <t>PENDAPATAN JASA TEKNIK - FABRIKASI  &amp; INSTASI UNTU</t>
  </si>
  <si>
    <t>PENDAPATAN JASA TEKNIK - SEI AMBAWANG KAB.KUBU</t>
  </si>
  <si>
    <t>PENDAPATAN JASA TEKNIK - CPP&amp;AUP PLATFORMS INST</t>
  </si>
  <si>
    <t>PENDAPATAN JASA TEKNIK - CPP &amp; AUP Platforms</t>
  </si>
  <si>
    <t>PENDAPATAN JASA TEKNIK - SHELL &amp; TUBE HEAT EXCHANG</t>
  </si>
  <si>
    <t>PENDAPATAN JASA TEKNIK - WELL TEST, SKID UNIT</t>
  </si>
  <si>
    <t>PENDAPATAN JASA TEKNIK - HEAT EXCHANGER</t>
  </si>
  <si>
    <t>PENDAPATAN JASA TEKNIK - PIPE SLEEVE &amp; DURI, RIAU</t>
  </si>
  <si>
    <t>PENDAPATAN JASA TEKNIK - PROV OF WATER STO TANK</t>
  </si>
  <si>
    <t>PENDAPATAN JASA TEKNIK - OPERATION ASSISTANCE SLN</t>
  </si>
  <si>
    <t>PENDAPATAN JASA TEKNIK - STORAGE TANK FOR INT PROG</t>
  </si>
  <si>
    <t>PENDAPATAN JASA TEKNIK - 3 UNITS K.O. DRUM</t>
  </si>
  <si>
    <t>PENDAPATAN JASA TEKNIK - DISAIN&amp;FAB ALAT SURFAKTAN</t>
  </si>
  <si>
    <t>PENDAPATAN JASA TEKNIK - JASA KONST TANGKI PEMISAH</t>
  </si>
  <si>
    <t>PENDAPATAN JASA TEKNIK - RIGLESS SERVICE</t>
  </si>
  <si>
    <t>PENDAPATAN JASA TEKNIK - EPC U/ FASILITAS TANKI DI</t>
  </si>
  <si>
    <t>PENDAPATAN JASA TEKNIK - EPF OF STORAGE FOR RANTAU</t>
  </si>
  <si>
    <t>PENDAPATAN JASA TEKNIK - WASH TANK REPAIR</t>
  </si>
  <si>
    <t>PENDAPATAN JASA TEKNIK - RIGLESS SERVICES</t>
  </si>
  <si>
    <t>PENDAPATAN JASA TEKNIK - PLUG BACK WITH SLICKLINE</t>
  </si>
  <si>
    <t>PENDAPATAN JASA TEKNIK - HRSG #2 &amp; #5</t>
  </si>
  <si>
    <t>PENDAPATAN JASA TEKNIK - FOAMING SERVICES</t>
  </si>
  <si>
    <t>PENDAPATAN JASA TEKNIK - PIPE CONNECTION</t>
  </si>
  <si>
    <t>PENDAPATAN JASA TEKNIK - SUBSEA CABLE</t>
  </si>
  <si>
    <t>PENDAPATAN JASA TEKNIK - PROJECT BAWAL PIPELINE</t>
  </si>
  <si>
    <t>PENDAPATAN JASA TEKNIK - TUBE BUNDLE CONDENSATE CO</t>
  </si>
  <si>
    <t>PENDAPATAN JASA TEKNIK - FUEL GAS SCRUBBER AND HEA</t>
  </si>
  <si>
    <t>PENDAPATAN JASA TEKNIK - EHMR WATER PROJECT, EPCI</t>
  </si>
  <si>
    <t>PENDAPATAN JASA TEKNIK - EPCI TEMBANG 8 TO BAWAL P</t>
  </si>
  <si>
    <t>PENDAPATAN JASA TEKNIK - Maintenance of Expansion</t>
  </si>
  <si>
    <t>PENDAPATAN JASA TEKNIK - REP&amp;TEST (336-I;1000m3)</t>
  </si>
  <si>
    <t>PENDAPATAN JASA TEKNIK - REPAIR F/WELDING TANK</t>
  </si>
  <si>
    <t>PENDAPATAN JASA TEKNIK - REPAIR OF TANK 100 CUFT P</t>
  </si>
  <si>
    <t>PENDAPATAN JASA TEKNIK - INSTALLATION OF 2X315 MW</t>
  </si>
  <si>
    <t>PENDAPATAN JASA TEKNIK - MAINTENANCE HUBEI</t>
  </si>
  <si>
    <t>PENDAPATAN JASA TEKNIK - FAB SAND BLAST&amp;PRIM COAT</t>
  </si>
  <si>
    <t>PENDAPATAN JASA TEKNIK - MB#13; RECONDITION WORK</t>
  </si>
  <si>
    <t>PENDAPATAN JASA TEKNIK - RB#13; ANCHOR BOLT INST</t>
  </si>
  <si>
    <t>PENDAPATAN JASA TEKNIK - RB#13; INST MECHANICAL</t>
  </si>
  <si>
    <t>PENDAPATAN JASA TEKNIK - RB#13; PIPE EXT /MP &amp; LP</t>
  </si>
  <si>
    <t>PENDAPATAN JASA TEKNIK - PM#9;MP BIN TEMP CONTROL</t>
  </si>
  <si>
    <t>PENDAPATAN JASA TEKNIK - MB#15;MAIN STEAM LINE MOD</t>
  </si>
  <si>
    <t>PENDAPATAN JASA TEKNIK - PM#9; UPGRADE TIE IN</t>
  </si>
  <si>
    <t>PENDAPATAN JASA TEKNIK - MANPOWER SUPPLY SHUTDOWN</t>
  </si>
  <si>
    <t>PENDAPATAN JASA TEKNIK - WP-9;FAB CRUSHER COMPLETE</t>
  </si>
  <si>
    <t>PENDAPATAN JASA TEKNIK - MB#24;SURF METAL TREATMEN</t>
  </si>
  <si>
    <t>PENDAPATAN JASA TEKNIK - WP-8;FAB CRUSHER 2SETS</t>
  </si>
  <si>
    <t>PENDAPATAN JASA TEKNIK - TPM;ADD BYPASS FILTER GAS</t>
  </si>
  <si>
    <t>PENDAPATAN JASA TEKNIK - WP-8, DRUM BARKER 2 LINES</t>
  </si>
  <si>
    <t>PENDAPATAN JASA TEKNIK - TUBE PF-1C VE#1(SHUTDOWN)</t>
  </si>
  <si>
    <t>PENDAPATAN JASA TEKNIK - VE#11, FABRICATION HBL TA</t>
  </si>
  <si>
    <t>PENDAPATAN JASA TEKNIK - IKPP</t>
  </si>
  <si>
    <t>PENDAPATAN JASA TEKNIK - TG 23 PENYAMBUNGAN PIPA</t>
  </si>
  <si>
    <t>PENDAPATAN JASA TEKNIK - MC-10 Connect Pipe</t>
  </si>
  <si>
    <t>PENDAPATAN JASA TEKNIK - Replacement of pipe 8"</t>
  </si>
  <si>
    <t>PENDAPATAN JASA TEKNIK - MC-2 Annual Shutdown 2011</t>
  </si>
  <si>
    <t>PENDAPATAN JASA TEKNIK - Repair Heater, Cooler</t>
  </si>
  <si>
    <t>PENDAPATAN JASA TEKNIK - CA-8 Replace C12 Pipe 16"</t>
  </si>
  <si>
    <t>PENDAPATAN JASA TEKNIK - Supply Manpower</t>
  </si>
  <si>
    <t>PENDAPATAN JASA TEKNIK - Corrective Maintenance, P</t>
  </si>
  <si>
    <t>PENDAPATAN JASA TEKNIK - PM-9 Annual Shutdown 2011</t>
  </si>
  <si>
    <t>PENDAPATAN JASA TEKNIK - RB# 6 Project; Supply Man</t>
  </si>
  <si>
    <t>PENDAPATAN JASA TEKNIK - WPMT PROJ SUPPLY MANPOWER</t>
  </si>
  <si>
    <t>PENDAPATAN JASA TEKNIK - RECONDITION VACUUM EVAPOR</t>
  </si>
  <si>
    <t>PENDAPATAN JASA TEKNIK - RC-11 ADD LINE GAS FILTER</t>
  </si>
  <si>
    <t>PENDAPATAN JASA TEKNIK - WP#8; REPLACEMENT SHUTL B</t>
  </si>
  <si>
    <t>PENDAPATAN JASA TEKNIK - WP#9; INSTALLATION CHIP S</t>
  </si>
  <si>
    <t>PENDAPATAN JASA TEKNIK - WP#9; INSTALLATION LOG RE</t>
  </si>
  <si>
    <t>PENDAPATAN JASA TEKNIK - WP-9 INSTALL DEBARKING DR</t>
  </si>
  <si>
    <t>PENDAPATAN JASA TEKNIK - VE#12 REPLACE ROOF &amp; SHEL</t>
  </si>
  <si>
    <t>PENDAPATAN JASA TEKNIK - RC#8; NEW INSTALL OF HYDR</t>
  </si>
  <si>
    <t>PENDAPATAN JASA TEKNIK - MAINTENANCE IKPP</t>
  </si>
  <si>
    <t>PENDAPATAN JASA TEKNIK - VE#2 INST NEW WBL TANK A</t>
  </si>
  <si>
    <t>PENDAPATAN JASA TEKNIK - WP-9 INSTALL CHIP SCREEN</t>
  </si>
  <si>
    <t>PENDAPATAN JASA TEKNIK - WP#9: INSTALL DEBARKING D</t>
  </si>
  <si>
    <t>PENDAPATAN JASA TEKNIK - PM#8; TIE IN (TOP SEPARAT</t>
  </si>
  <si>
    <t>PENDAPATAN JASA TEKNIK - HP HEADER TG 18.19 TO P-8</t>
  </si>
  <si>
    <t>PENDAPATAN JASA TEKNIK - MC#3; UPGRADE PIPING &amp; DR</t>
  </si>
  <si>
    <t>PENDAPATAN JASA TEKNIK - PM#8; TIE IN WASHING &amp; CO</t>
  </si>
  <si>
    <t>PENDAPATAN JASA TEKNIK - PM#8; ADD SCREEN &amp; DISMAN</t>
  </si>
  <si>
    <t>PENDAPATAN JASA TEKNIK - PPM#6; FABRICATION / INST</t>
  </si>
  <si>
    <t>PENDAPATAN JASA TEKNIK - OPEN CONTRACT MAINTENANCE</t>
  </si>
  <si>
    <t>PENDAPATAN JASA TEKNIK - MANPOWER TO SUPPORT CORRE</t>
  </si>
  <si>
    <t>PENDAPATAN JASA TEKNIK - GANTI TUBE CONDENSER TG#1</t>
  </si>
  <si>
    <t>PENDAPATAN JASA TEKNIK - WP-8; REPLACEMENT OF DRUM</t>
  </si>
  <si>
    <t>PENDAPATAN JASA TEKNIK - WP-9; REPLACEMENT OF DRUM</t>
  </si>
  <si>
    <t>PENDAPATAN JASA TEKNIK - VE#2 PROJECT FABR &amp; INSTA</t>
  </si>
  <si>
    <t>PENDAPATAN JASA TEKNIK - VE2; FABRICATION &amp; INSTAL</t>
  </si>
  <si>
    <t>PENDAPATAN JASA TEKNIK - PM8; SCAFFOLDING ANNUAL S</t>
  </si>
  <si>
    <t>PENDAPATAN JASA TEKNIK - PM#8; DISMANTLE EQUIPMENT</t>
  </si>
  <si>
    <t>PENDAPATAN JASA TEKNIK - PM#8; TO MAKE CONVEYOR SU</t>
  </si>
  <si>
    <t>PENDAPATAN JASA TEKNIK - PM#9; GANTI 4 SET NOZZLE</t>
  </si>
  <si>
    <t>PENDAPATAN JASA TEKNIK - IKPP MAINTENANCE</t>
  </si>
  <si>
    <t>PENDAPATAN JASA TEKNIK - PAGERUNGAN UTARA FIELD</t>
  </si>
  <si>
    <t>PENDAPATAN JASA TEKNIK - EDC1 SUBSEA FACILITY TSB</t>
  </si>
  <si>
    <t>PENDAPATAN JASA TEKNIK - 3 Unit BODY SHELL</t>
  </si>
  <si>
    <t>PENDAPATAN JASA TEKNIK - 6 UNITS FLARE KO DRUM</t>
  </si>
  <si>
    <t>PENDAPATAN JASA TEKNIK - GEN. ASSEMBLY DEBARKING</t>
  </si>
  <si>
    <t>PENDAPATAN JASA TEKNIK - MANPOWER SUPPLY FOR PROJE</t>
  </si>
  <si>
    <t>PENDAPATAN JASA TEKNIK - COMBINED FEED EXCHANGER</t>
  </si>
  <si>
    <t>PENDAPATAN JASA TEKNIK - DEBUT TRIM COND 211-E-9</t>
  </si>
  <si>
    <t>PENDAPATAN JASA TEKNIK - TBUNDLE 140-E-11A,E-16</t>
  </si>
  <si>
    <t>PENDAPATAN JASA TEKNIK - FAB HE, 701-E-5&amp;702-E-7</t>
  </si>
  <si>
    <t>PENDAPATAN JASA TEKNIK - FAB HE,ITEM 140-E-20&amp;E-25</t>
  </si>
  <si>
    <t>PENDAPATAN JASA TEKNIK - TUBE BUNDLE ASS F/023E-11</t>
  </si>
  <si>
    <t>PENDAPATAN JASA TEKNIK - 6 DISPENSER (SOE-TA)</t>
  </si>
  <si>
    <t>PENDAPATAN JASA TEKNIK - VESSEL TAG NO.14-E-25</t>
  </si>
  <si>
    <t>PENDAPATAN JASA TEKNIK - BAFFLE PLATE</t>
  </si>
  <si>
    <t>PENDAPATAN JASA TEKNIK - ERECTION VCFHE 84E-201</t>
  </si>
  <si>
    <t>PENDAPATAN JASA TEKNIK - PASS PARTITION PLATE</t>
  </si>
  <si>
    <t>PENDAPATAN JASA TEKNIK - T. BUNDLE COMP, CHANNEL</t>
  </si>
  <si>
    <t>PENDAPATAN JASA TEKNIK - TUBE BUNDLE TYPE "U"</t>
  </si>
  <si>
    <t>PENDAPATAN JASA TEKNIK - TBUNDLE AS110-E-7 A/B/C/D</t>
  </si>
  <si>
    <t>PENDAPATAN JASA TEKNIK - EJCTR STEAMTAG110-J-51A/B</t>
  </si>
  <si>
    <t>PENDAPATAN JASA TEKNIK - TBUNDLE AS&amp;SHELL 93E-405</t>
  </si>
  <si>
    <t>PENDAPATAN JASA TEKNIK - PRESSURE VESSEL FABRICATI</t>
  </si>
  <si>
    <t>PENDAPATAN JASA TEKNIK - HEAT EXCHANGER COMPLETE 7</t>
  </si>
  <si>
    <t>PENDAPATAN JASA TEKNIK - CONDENSATE STRIPPER</t>
  </si>
  <si>
    <t>PENDAPATAN JASA TEKNIK - VESSEL, HORIZONTAL TAG</t>
  </si>
  <si>
    <t>PENDAPATAN JASA TEKNIK - Heat Exchanger  Assy Tag</t>
  </si>
  <si>
    <t>PENDAPATAN JASA TEKNIK - 5 (FIVE) UNIT COMBINED FE</t>
  </si>
  <si>
    <t>PENDAPATAN JASA TEKNIK - PEMBANGUNAN UNIT CHLORIDE</t>
  </si>
  <si>
    <t>PENDAPATAN JASA TEKNIK - FABRICATION INTERNAL PART</t>
  </si>
  <si>
    <t>PENDAPATAN JASA TEKNIK - HEAT EXCHANGER 260-E-157</t>
  </si>
  <si>
    <t>PENDAPATAN JASA TEKNIK - PEMBANGUNAN FASILITAS SLU</t>
  </si>
  <si>
    <t>PENDAPATAN JASA TEKNIK - SHELL &amp; TUBE BUNDLE  Assy</t>
  </si>
  <si>
    <t>PENDAPATAN JASA TEKNIK - TOP HEAD COLOUMN</t>
  </si>
  <si>
    <t>PENDAPATAN JASA TEKNIK - PRESSURE VESSEL</t>
  </si>
  <si>
    <t>PENDAPATAN JASA TEKNIK - PROV OF SHELL &amp; TUBE HEAT</t>
  </si>
  <si>
    <t>PENDAPATAN JASA TEKNIK - PRESSURE VESSEL GSA</t>
  </si>
  <si>
    <t>PENDAPATAN JASA TEKNIK - FAB HEAD CHANNEL (E-2030)</t>
  </si>
  <si>
    <t>PENDAPATAN JASA TEKNIK - ENGINEERING, PROCUREMENT,</t>
  </si>
  <si>
    <t>PENDAPATAN JASA TEKNIK - NATURAL GAS REHEATER</t>
  </si>
  <si>
    <t>PENDAPATAN JASA TEKNIK - HEAT EXCHANGER DEHYDROGEN</t>
  </si>
  <si>
    <t>PENDAPATAN JASA TEKNIK - REPLACEMENT HEAT EXCHANGE</t>
  </si>
  <si>
    <t>PENDAPATAN JASA TEKNIK - FERTILIZER FACTORY EXPANS</t>
  </si>
  <si>
    <t>PENDAPATAN JASA TEKNIK - REPL T BUNDLE 3A-1111-C</t>
  </si>
  <si>
    <t>PENDAPATAN JASA TEKNIK - SUPERHEATER WASTE HEAT BO</t>
  </si>
  <si>
    <t>PENDAPATAN JASA TEKNIK - AIR HEATER 5U-EC-301 (SEG</t>
  </si>
  <si>
    <t>PENDAPATAN JASA TEKNIK - HP STEAM SUPER HEATER 102</t>
  </si>
  <si>
    <t>PENDAPATAN JASA TEKNIK - 5A-115C METHANATOR EFFLUE</t>
  </si>
  <si>
    <t>PENDAPATAN JASA TEKNIK - PLATE DISTRIBUTOR COMPLAT</t>
  </si>
  <si>
    <t>PENDAPATAN JASA TEKNIK - RETUBING 101-C PUSRI - 1B</t>
  </si>
  <si>
    <t>PENDAPATAN JASA TEKNIK - TUBE BUNDLE</t>
  </si>
  <si>
    <t>PENDAPATAN JASA TEKNIK - PRETHICKENER 5U-FD-202</t>
  </si>
  <si>
    <t>PENDAPATAN JASA TEKNIK - PRESS. VESSEL RCC OFF GAS</t>
  </si>
  <si>
    <t>PENDAPATAN JASA TEKNIK - 10.000MT AMMONIA25-TK-801</t>
  </si>
  <si>
    <t>PENDAPATAN JASA TEKNIK - STAINLESS STEEL STRUC ANP</t>
  </si>
  <si>
    <t>PENDAPATAN JASA TEKNIK - PRESSURE VESSEL 2 X 35 MW</t>
  </si>
  <si>
    <t>PENDAPATAN JASA TEKNIK - INSTALL / ERECTION SUBCON</t>
  </si>
  <si>
    <t>PENDAPATAN JASA TEKNIK - COAL FIRED PWR PL PR THER</t>
  </si>
  <si>
    <t>PENDAPATAN JASA TEKNIK - COAL-FIRED POWER PLANT PR</t>
  </si>
  <si>
    <t>PENDAPATAN JASA TEKNIK - ESP INLET FLUE &amp; ESP OUTL</t>
  </si>
  <si>
    <t>PENDAPATAN JASA TEKNIK - I &amp; C PRIMARY VALVE</t>
  </si>
  <si>
    <t>PENDAPATAN JASA TEKNIK - FLUE SUPPORTER SUPERSTRUC</t>
  </si>
  <si>
    <t>PENDAPATAN JASA TEKNIK - INST/ERCTION MECH 3X315MW</t>
  </si>
  <si>
    <t>PENDAPATAN JASA TEKNIK - FABRICATION RISER CLAMP</t>
  </si>
  <si>
    <t>PENDAPATAN JASA TEKNIK - SUPPLY OF HEAT EXCHANGER</t>
  </si>
  <si>
    <t>PENDAPATAN JASA TEKNIK - PROVISION OF EPCI KF GAS</t>
  </si>
  <si>
    <t>PENDAPATAN JASA TEKNIK - FABRICATION PIPE SPOOL</t>
  </si>
  <si>
    <t>PENDAPATAN JASA TEKNIK - PROVISION OF ENGINEERING</t>
  </si>
  <si>
    <t>PENDAPATAN JASA TEKNIK - FAB&amp;INSTAL ENERGY PLANT</t>
  </si>
  <si>
    <t>PENDAPATAN JASA TEKNIK - SUPPLY &amp; INSTAL PNEUMATIC</t>
  </si>
  <si>
    <t>PENDAPATAN JASA TEKNIK - SUPP&amp;INST 7110,7120,7130</t>
  </si>
  <si>
    <t>PENDAPATAN JASA TEKNIK - CHEMICAL CLEANING</t>
  </si>
  <si>
    <t>PENDAPATAN JASA TEKNIK - PUMP &amp; PIPING BROKE STOR.</t>
  </si>
  <si>
    <t>PENDAPATAN JASA TEKNIK - AIR HEATER TUBES</t>
  </si>
  <si>
    <t>PENDAPATAN JASA TEKNIK - SERVICE BARK CONVEYOR</t>
  </si>
  <si>
    <t>PENDAPATAN JASA TEKNIK - TRANS,INST,HOOKUP POLENG</t>
  </si>
  <si>
    <t>PENDAPATAN JASA TEKNIK - EPC WORKS FOR PPP-CW-DW-G</t>
  </si>
  <si>
    <t>PENDAPATAN JASA TEKNIK - REPLACE SW PIPE</t>
  </si>
  <si>
    <t>PENDAPATAN JASA TEKNIK - HOUSING FILTER</t>
  </si>
  <si>
    <t>PENDAPATAN JASA TEKNIK - DUCTING TISSUE MILL II</t>
  </si>
  <si>
    <t>PENDAPATAN JASA TEKNIK - Ducting Yankee</t>
  </si>
  <si>
    <t>PENDAPATAN JASA TEKNIK - Water System &amp; Coal Syste</t>
  </si>
  <si>
    <t>PENDAPATAN JASA TEKNIK - ADD. BY PAS LINE FOR DOUB</t>
  </si>
  <si>
    <t>PENDAPATAN JASA TEKNIK - PIPA HYDRANT</t>
  </si>
  <si>
    <t>PENDAPATAN JASA TEKNIK -  water surge tank</t>
  </si>
  <si>
    <t>PENDAPATAN JASA TEKNIK - DUPLEX PIPE SPOOL 2-INC,</t>
  </si>
  <si>
    <t>PENDAPATAN JASA TEKNIK - TUBE BUNDLE E201-05-08-09</t>
  </si>
  <si>
    <t>PENDAPATAN JASA TEKNIK - HEAT EXCHANGER ASSY TAG N</t>
  </si>
  <si>
    <t>PENDAPATAN JASA TEKNIK - PENGADAAN SHELL ASSY TAG</t>
  </si>
  <si>
    <t>PENDAPATAN JASA TEKNIK - PENGGANTIAN/PEMBUATAN TES</t>
  </si>
  <si>
    <t>PENDAPATAN JASA TEKNIK - TUBE BUNDLE, SHELLBUNDLE,</t>
  </si>
  <si>
    <t>PENDAPATAN JASA TEKNIK - ENGINEERING, PROCUREMENT</t>
  </si>
  <si>
    <t>PENDAPATAN JASA TEKNIK - H2S MUD / GAS SEPARATOR</t>
  </si>
  <si>
    <t>PENDAPATAN JASA TEKNIK - SECONDARY REFORMER EFFLUE</t>
  </si>
  <si>
    <t>PENDAPATAN JASA TEKNIK - TOWER</t>
  </si>
  <si>
    <t>PENDAPATAN JASA TEKNIK - SHOP FABRICATED VESSEL &amp;</t>
  </si>
  <si>
    <t>PENDAPATAN JASA TEKNIK - EPC MOBILE SEPARATOR</t>
  </si>
  <si>
    <t>PENDAPATAN JASA TEKNIK - FABRICATION &amp; ERECTION OF</t>
  </si>
  <si>
    <t>PENDAPATAN JASA TEKNIK - RENTAL DRILLING EQUIPMENT</t>
  </si>
  <si>
    <t>PENDAPATAN JASA TEKNIK - SUPPLY OF SHELL &amp; TUBE HE</t>
  </si>
  <si>
    <t>PENDAPATAN JASA TEKNIK - DIVING EQUIPMENT</t>
  </si>
  <si>
    <t>PENDAPATAN JASA TEKNIK - FABRIKASI SHELL 24E-113</t>
  </si>
  <si>
    <t>PENDAPATAN JASA TEKNIK -  TOTAL RETUBE INSITU SURF</t>
  </si>
  <si>
    <t>PENDAPATAN JASA TEKNIK - TUBE BUNDLE SHELL H5012 &amp;</t>
  </si>
  <si>
    <t>PENDAPATAN JASA TEKNIK - SECONDARY REACTOR UNIT</t>
  </si>
  <si>
    <t>PENDAPATAN JASA TEKNIK - 2 UNIT FUEL GAS FILTER CO</t>
  </si>
  <si>
    <t>PENDAPATAN JASA TEKNIK - REDESIGN, FABRIKASI &amp; PEM</t>
  </si>
  <si>
    <t>PENDAPATAN JASA TEKNIK -  EPCI CONTRACT FOR LIMA F</t>
  </si>
  <si>
    <t>PENDAPATAN JASA TEKNIK - MEG Injection Package</t>
  </si>
  <si>
    <t>PENDAPATAN JASA TEKNIK - SEWA EQUIPMENT- EXCAVATOR</t>
  </si>
  <si>
    <t>PENDAPATAN ATAS PENJUALAN - KANTOR PUSAT</t>
  </si>
  <si>
    <t>PENDAPATAN ATAS PENJUALAN - WORKSHOP</t>
  </si>
  <si>
    <t>PENDAPATAN ATAS PENJUALAN - KAMBUNA TOPSIDE REUSER S</t>
  </si>
  <si>
    <t>PENDAPATAN ATAS PENJUALAN - MEG INJECTION PACKAGE</t>
  </si>
  <si>
    <t>PENDAPATAN ATAS PENJUALAN - FABRIKASI  &amp; INSTASI UNTU</t>
  </si>
  <si>
    <t>PENDAPATAN ATAS PENJUALAN - SEI AMBAWANG KAB.KUBU</t>
  </si>
  <si>
    <t>PENDAPATAN ATAS PENJUALAN - CPP&amp;AUP PLATFORMS INST</t>
  </si>
  <si>
    <t>PENDAPATAN ATAS PENJUALAN - CPP &amp; AUP Platforms</t>
  </si>
  <si>
    <t>PENDAPATAN ATAS PENJUALAN - SHELL &amp; TUBE HEAT EXCHANG</t>
  </si>
  <si>
    <t>PENDAPATAN ATAS PENJUALAN - WELL TEST, SKID UNIT</t>
  </si>
  <si>
    <t>PENDAPATAN ATAS PENJUALAN - HEAT EXCHANGER</t>
  </si>
  <si>
    <t>PENDAPATAN ATAS PENJUALAN - PIPE SLEEVE &amp; DURI, RIAU</t>
  </si>
  <si>
    <t>PENDAPATAN ATAS PENJUALAN - PROV OF WATER STO TANK</t>
  </si>
  <si>
    <t>PENDAPATAN ATAS PENJUALAN - OPERATION ASSISTANCE SLN</t>
  </si>
  <si>
    <t>PENDAPATAN ATAS PENJUALAN - STORAGE TANK FOR INT PROG</t>
  </si>
  <si>
    <t>PENDAPATAN ATAS PENJUALAN - 3 UNITS K.O. DRUM</t>
  </si>
  <si>
    <t>PENDAPATAN ATAS PENJUALAN - DISAIN&amp;FAB ALAT SURFAKTAN</t>
  </si>
  <si>
    <t>PENDAPATAN ATAS PENJUALAN - JASA KONST TANGKI PEMISAH</t>
  </si>
  <si>
    <t>PENDAPATAN ATAS PENJUALAN - RIGLESS SERVICE</t>
  </si>
  <si>
    <t>PENDAPATAN ATAS PENJUALAN - EPC U/ FASILITAS TANKI DI</t>
  </si>
  <si>
    <t>PENDAPATAN ATAS PENJUALAN - EPF OF STORAGE FOR RANTAU</t>
  </si>
  <si>
    <t>PENDAPATAN ATAS PENJUALAN - WASH TANK REPAIR</t>
  </si>
  <si>
    <t>PENDAPATAN ATAS PENJUALAN - RIGLESS SERVICES</t>
  </si>
  <si>
    <t>PENDAPATAN ATAS PENJUALAN - PLUG BACK WITH SLICKLINE</t>
  </si>
  <si>
    <t>PENDAPATAN ATAS PENJUALAN - HRSG #2 &amp; #5</t>
  </si>
  <si>
    <t>PENDAPATAN ATAS PENJUALAN - FOAMING SERVICES</t>
  </si>
  <si>
    <t>PENDAPATAN ATAS PENJUALAN - PIPE CONNECTION</t>
  </si>
  <si>
    <t>PENDAPATAN ATAS PENJUALAN - SUBSEA CABLE</t>
  </si>
  <si>
    <t>PENDAPATAN ATAS PENJUALAN - PROJECT BAWAL PIPELINE</t>
  </si>
  <si>
    <t>PENDAPATAN ATAS PENJUALAN - TUBE BUNDLE CONDENSATE CO</t>
  </si>
  <si>
    <t>PENDAPATAN ATAS PENJUALAN - FUEL GAS SCRUBBER AND HEA</t>
  </si>
  <si>
    <t>PENDAPATAN ATAS PENJUALAN - EHMR WATER PROJECT, EPCI</t>
  </si>
  <si>
    <t>PENDAPATAN ATAS PENJUALAN - EPCI TEMBANG 8 TO BAWAL P</t>
  </si>
  <si>
    <t>PENDAPATAN ATAS PENJUALAN - Maintenance of Expansion</t>
  </si>
  <si>
    <t>PENDAPATAN ATAS PENJUALAN - REP&amp;TEST (336-I;1000m3)</t>
  </si>
  <si>
    <t>PENDAPATAN ATAS PENJUALAN - REPAIR F/WELDING TANK</t>
  </si>
  <si>
    <t>PENDAPATAN ATAS PENJUALAN - REPAIR OF TANK 100 CUFT P</t>
  </si>
  <si>
    <t>PENDAPATAN ATAS PENJUALAN - INSTALLATION OF 2X315 MW</t>
  </si>
  <si>
    <t>PENDAPATAN ATAS PENJUALAN - MAINTENANCE HUBEI</t>
  </si>
  <si>
    <t>PENDAPATAN ATAS PENJUALAN - FAB SAND BLAST&amp;PRIM COAT</t>
  </si>
  <si>
    <t>PENDAPATAN ATAS PENJUALAN - MB#13; RECONDITION WORK</t>
  </si>
  <si>
    <t>PENDAPATAN ATAS PENJUALAN - RB#13; ANCHOR BOLT INST</t>
  </si>
  <si>
    <t>PENDAPATAN ATAS PENJUALAN - RB#13; INST MECHANICAL</t>
  </si>
  <si>
    <t>PENDAPATAN ATAS PENJUALAN - RB#13; PIPE EXT /MP &amp; LP</t>
  </si>
  <si>
    <t>PENDAPATAN ATAS PENJUALAN - PM#9;MP BIN TEMP CONTROL</t>
  </si>
  <si>
    <t>PENDAPATAN ATAS PENJUALAN - MB#15;MAIN STEAM LINE MOD</t>
  </si>
  <si>
    <t>PENDAPATAN ATAS PENJUALAN - PM#9; UPGRADE TIE IN</t>
  </si>
  <si>
    <t>PENDAPATAN ATAS PENJUALAN - MANPOWER SUPPLY SHUTDOWN</t>
  </si>
  <si>
    <t>PENDAPATAN ATAS PENJUALAN - WP-9;FAB CRUSHER COMPLETE</t>
  </si>
  <si>
    <t>PENDAPATAN ATAS PENJUALAN - MB#24;SURF METAL TREATMEN</t>
  </si>
  <si>
    <t>PENDAPATAN ATAS PENJUALAN - WP-8;FAB CRUSHER 2SETS</t>
  </si>
  <si>
    <t>PENDAPATAN ATAS PENJUALAN - TPM;ADD BYPASS FILTER GAS</t>
  </si>
  <si>
    <t>PENDAPATAN ATAS PENJUALAN - WP-8, DRUM BARKER 2 LINES</t>
  </si>
  <si>
    <t>PENDAPATAN ATAS PENJUALAN - TUBE PF-1C VE#1(SHUTDOWN)</t>
  </si>
  <si>
    <t>PENDAPATAN ATAS PENJUALAN - VE#11, FABRICATION HBL TA</t>
  </si>
  <si>
    <t>PENDAPATAN ATAS PENJUALAN - IKPP</t>
  </si>
  <si>
    <t>PENDAPATAN ATAS PENJUALAN - TG 23 PENYAMBUNGAN PIPA</t>
  </si>
  <si>
    <t>PENDAPATAN ATAS PENJUALAN - MC-10 Connect Pipe</t>
  </si>
  <si>
    <t>PENDAPATAN ATAS PENJUALAN - Replacement of pipe 8"</t>
  </si>
  <si>
    <t>PENDAPATAN ATAS PENJUALAN - MC-2 Annual Shutdown 2011</t>
  </si>
  <si>
    <t>PENDAPATAN ATAS PENJUALAN - Repair Heater, Cooler</t>
  </si>
  <si>
    <t>PENDAPATAN ATAS PENJUALAN - CA-8 Replace C12 Pipe 16"</t>
  </si>
  <si>
    <t>PENDAPATAN ATAS PENJUALAN - Supply Manpower</t>
  </si>
  <si>
    <t>PENDAPATAN ATAS PENJUALAN - Corrective Maintenance, P</t>
  </si>
  <si>
    <t>PENDAPATAN ATAS PENJUALAN - PM-9 Annual Shutdown 2011</t>
  </si>
  <si>
    <t>PENDAPATAN ATAS PENJUALAN - RB# 6 Project; Supply Man</t>
  </si>
  <si>
    <t>PENDAPATAN ATAS PENJUALAN - WPMT PROJ SUPPLY MANPOWER</t>
  </si>
  <si>
    <t>PENDAPATAN ATAS PENJUALAN - RECONDITION VACUUM EVAPOR</t>
  </si>
  <si>
    <t>PENDAPATAN ATAS PENJUALAN - RC-11 ADD LINE GAS FILTER</t>
  </si>
  <si>
    <t>PENDAPATAN ATAS PENJUALAN - WP#8; REPLACEMENT SHUTL B</t>
  </si>
  <si>
    <t>PENDAPATAN ATAS PENJUALAN - WP#9; INSTALLATION CHIP S</t>
  </si>
  <si>
    <t>PENDAPATAN ATAS PENJUALAN - WP#9; INSTALLATION LOG RE</t>
  </si>
  <si>
    <t>PENDAPATAN ATAS PENJUALAN - WP-9 INSTALL DEBARKING DR</t>
  </si>
  <si>
    <t>PENDAPATAN ATAS PENJUALAN - VE#12 REPLACE ROOF &amp; SHEL</t>
  </si>
  <si>
    <t>PENDAPATAN ATAS PENJUALAN - RC#8; NEW INSTALL OF HYDR</t>
  </si>
  <si>
    <t>PENDAPATAN ATAS PENJUALAN - MAINTENANCE IKPP</t>
  </si>
  <si>
    <t>PENDAPATAN ATAS PENJUALAN - VE#2 INST NEW WBL TANK A</t>
  </si>
  <si>
    <t>PENDAPATAN ATAS PENJUALAN - WP-9 INSTALL CHIP SCREEN</t>
  </si>
  <si>
    <t>PENDAPATAN ATAS PENJUALAN - WP#9: INSTALL DEBARKING D</t>
  </si>
  <si>
    <t>PENDAPATAN ATAS PENJUALAN - PM#8; TIE IN (TOP SEPARAT</t>
  </si>
  <si>
    <t>PENDAPATAN ATAS PENJUALAN - HP HEADER TG 18.19 TO P-8</t>
  </si>
  <si>
    <t>PENDAPATAN ATAS PENJUALAN - MC#3; UPGRADE PIPING &amp; DR</t>
  </si>
  <si>
    <t>PENDAPATAN ATAS PENJUALAN - PM#8; TIE IN WASHING &amp; CO</t>
  </si>
  <si>
    <t>PENDAPATAN ATAS PENJUALAN - PM#8; ADD SCREEN &amp; DISMAN</t>
  </si>
  <si>
    <t>PENDAPATAN ATAS PENJUALAN - PPM#6; FABRICATION / INST</t>
  </si>
  <si>
    <t>PENDAPATAN ATAS PENJUALAN - OPEN CONTRACT MAINTENANCE</t>
  </si>
  <si>
    <t>PENDAPATAN ATAS PENJUALAN - MANPOWER TO SUPPORT CORRE</t>
  </si>
  <si>
    <t>PENDAPATAN ATAS PENJUALAN - GANTI TUBE CONDENSER TG#1</t>
  </si>
  <si>
    <t>PENDAPATAN ATAS PENJUALAN - WP-8; REPLACEMENT OF DRUM</t>
  </si>
  <si>
    <t>PENDAPATAN ATAS PENJUALAN - WP-9; REPLACEMENT OF DRUM</t>
  </si>
  <si>
    <t>PENDAPATAN ATAS PENJUALAN - VE#2 PROJECT FABR &amp; INSTA</t>
  </si>
  <si>
    <t>PENDAPATAN ATAS PENJUALAN - VE2; FABRICATION &amp; INSTAL</t>
  </si>
  <si>
    <t>PENDAPATAN ATAS PENJUALAN - PM8; SCAFFOLDING ANNUAL S</t>
  </si>
  <si>
    <t>PENDAPATAN ATAS PENJUALAN - PM#8; DISMANTLE EQUIPMENT</t>
  </si>
  <si>
    <t>PENDAPATAN ATAS PENJUALAN - PM#8; TO MAKE CONVEYOR SU</t>
  </si>
  <si>
    <t>PENDAPATAN ATAS PENJUALAN - PM#9; GANTI 4 SET NOZZLE</t>
  </si>
  <si>
    <t>PENDAPATAN ATAS PENJUALAN - IKPP MAINTENANCE</t>
  </si>
  <si>
    <t>PENDAPATAN ATAS PENJUALAN - PAGERUNGAN UTARA FIELD</t>
  </si>
  <si>
    <t>PENDAPATAN ATAS PENJUALAN - EDC1 SUBSEA FACILITY TSB</t>
  </si>
  <si>
    <t>PENDAPATAN ATAS PENJUALAN - 3 Unit BODY SHELL</t>
  </si>
  <si>
    <t>PENDAPATAN ATAS PENJUALAN - 6 UNITS FLARE KO DRUM</t>
  </si>
  <si>
    <t>PENDAPATAN ATAS PENJUALAN - GEN. ASSEMBLY DEBARKING</t>
  </si>
  <si>
    <t>PENDAPATAN ATAS PENJUALAN - MANPOWER SUPPLY FOR PROJE</t>
  </si>
  <si>
    <t>PENDAPATAN ATAS PENJUALAN - COMBINED FEED EXCHANGER</t>
  </si>
  <si>
    <t>PENDAPATAN ATAS PENJUALAN - DEBUT TRIM COND 211-E-9</t>
  </si>
  <si>
    <t>PENDAPATAN ATAS PENJUALAN - TBUNDLE 140-E-11A,E-16</t>
  </si>
  <si>
    <t>PENDAPATAN ATAS PENJUALAN - FAB HE, 701-E-5&amp;702-E-7</t>
  </si>
  <si>
    <t>PENDAPATAN ATAS PENJUALAN - FAB HE,ITEM 140-E-20&amp;E-25</t>
  </si>
  <si>
    <t>PENDAPATAN ATAS PENJUALAN - TUBE BUNDLE ASS F/023E-11</t>
  </si>
  <si>
    <t>PENDAPATAN ATAS PENJUALAN - 6 DISPENSER (SOE-TA)</t>
  </si>
  <si>
    <t>PENDAPATAN ATAS PENJUALAN - VESSEL TAG NO.14-E-25</t>
  </si>
  <si>
    <t>PENDAPATAN ATAS PENJUALAN - BAFFLE PLATE</t>
  </si>
  <si>
    <t>PENDAPATAN ATAS PENJUALAN - ERECTION VCFHE 84E-201</t>
  </si>
  <si>
    <t>PENDAPATAN ATAS PENJUALAN - PASS PARTITION PLATE</t>
  </si>
  <si>
    <t>PENDAPATAN ATAS PENJUALAN - T. BUNDLE COMP, CHANNEL</t>
  </si>
  <si>
    <t>PENDAPATAN ATAS PENJUALAN - TUBE BUNDLE TYPE "U"</t>
  </si>
  <si>
    <t>PENDAPATAN ATAS PENJUALAN - TBUNDLE AS110-E-7 A/B/C/D</t>
  </si>
  <si>
    <t>PENDAPATAN ATAS PENJUALAN - EJCTR STEAMTAG110-J-51A/B</t>
  </si>
  <si>
    <t>PENDAPATAN ATAS PENJUALAN - TBUNDLE AS&amp;SHELL 93E-405</t>
  </si>
  <si>
    <t>PENDAPATAN ATAS PENJUALAN - PRESSURE VESSEL FABRICATI</t>
  </si>
  <si>
    <t>PENDAPATAN ATAS PENJUALAN - HEAT EXCHANGER COMPLETE 7</t>
  </si>
  <si>
    <t>PENDAPATAN ATAS PENJUALAN - CONDENSATE STRIPPER</t>
  </si>
  <si>
    <t>PENDAPATAN ATAS PENJUALAN - VESSEL, HORIZONTAL TAG</t>
  </si>
  <si>
    <t>PENDAPATAN ATAS PENJUALAN - Heat Exchanger  Assy Tag</t>
  </si>
  <si>
    <t>PENDAPATAN ATAS PENJUALAN - 5 (FIVE) UNIT COMBINED FE</t>
  </si>
  <si>
    <t>PENDAPATAN ATAS PENJUALAN - PEMBANGUNAN UNIT CHLORIDE</t>
  </si>
  <si>
    <t>PENDAPATAN ATAS PENJUALAN - FABRICATION INTERNAL PART</t>
  </si>
  <si>
    <t>PENDAPATAN ATAS PENJUALAN - HEAT EXCHANGER 260-E-157</t>
  </si>
  <si>
    <t>PENDAPATAN ATAS PENJUALAN - PEMBANGUNAN FASILITAS SLU</t>
  </si>
  <si>
    <t>PENDAPATAN ATAS PENJUALAN - SHELL &amp; TUBE BUNDLE  Assy</t>
  </si>
  <si>
    <t>PENDAPATAN ATAS PENJUALAN - TOP HEAD COLOUMN</t>
  </si>
  <si>
    <t>PENDAPATAN ATAS PENJUALAN - PRESSURE VESSEL</t>
  </si>
  <si>
    <t>PENDAPATAN ATAS PENJUALAN - PROV OF SHELL &amp; TUBE HEAT</t>
  </si>
  <si>
    <t>PENDAPATAN ATAS PENJUALAN - PRESSURE VESSEL GSA</t>
  </si>
  <si>
    <t>PENDAPATAN ATAS PENJUALAN - FAB HEAD CHANNEL (E-2030)</t>
  </si>
  <si>
    <t>PENDAPATAN ATAS PENJUALAN - ENGINEERING, PROCUREMENT,</t>
  </si>
  <si>
    <t>PENDAPATAN ATAS PENJUALAN - NATURAL GAS REHEATER</t>
  </si>
  <si>
    <t>PENDAPATAN ATAS PENJUALAN - HEAT EXCHANGER DEHYDROGEN</t>
  </si>
  <si>
    <t>PENDAPATAN ATAS PENJUALAN - REPLACEMENT HEAT EXCHANGE</t>
  </si>
  <si>
    <t>PENDAPATAN ATAS PENJUALAN - FERTILIZER FACTORY EXPANS</t>
  </si>
  <si>
    <t>PENDAPATAN ATAS PENJUALAN - REPL T BUNDLE 3A-1111-C</t>
  </si>
  <si>
    <t>PENDAPATAN ATAS PENJUALAN - SUPERHEATER WASTE HEAT BO</t>
  </si>
  <si>
    <t>PENDAPATAN ATAS PENJUALAN - AIR HEATER 5U-EC-301 (SEG</t>
  </si>
  <si>
    <t>PENDAPATAN ATAS PENJUALAN - HP STEAM SUPER HEATER 102</t>
  </si>
  <si>
    <t>PENDAPATAN ATAS PENJUALAN - 5A-115C METHANATOR EFFLUE</t>
  </si>
  <si>
    <t>PENDAPATAN ATAS PENJUALAN - PLATE DISTRIBUTOR COMPLAT</t>
  </si>
  <si>
    <t>PENDAPATAN ATAS PENJUALAN - RETUBING 101-C PUSRI - 1B</t>
  </si>
  <si>
    <t>PENDAPATAN ATAS PENJUALAN - TUBE BUNDLE</t>
  </si>
  <si>
    <t>PENDAPATAN ATAS PENJUALAN - PRETHICKENER 5U-FD-202</t>
  </si>
  <si>
    <t>PENDAPATAN ATAS PENJUALAN - PRESS. VESSEL RCC OFF GAS</t>
  </si>
  <si>
    <t>PENDAPATAN ATAS PENJUALAN - 10.000MT AMMONIA25-TK-801</t>
  </si>
  <si>
    <t>PENDAPATAN ATAS PENJUALAN - STAINLESS STEEL STRUC ANP</t>
  </si>
  <si>
    <t>PENDAPATAN ATAS PENJUALAN - PRESSURE VESSEL 2 X 35 MW</t>
  </si>
  <si>
    <t>PENDAPATAN ATAS PENJUALAN - INSTALL / ERECTION SUBCON</t>
  </si>
  <si>
    <t>PENDAPATAN ATAS PENJUALAN - COAL FIRED PWR PL PR THER</t>
  </si>
  <si>
    <t>PENDAPATAN ATAS PENJUALAN - COAL-FIRED POWER PLANT PR</t>
  </si>
  <si>
    <t>PENDAPATAN ATAS PENJUALAN - ESP INLET FLUE &amp; ESP OUTL</t>
  </si>
  <si>
    <t>PENDAPATAN ATAS PENJUALAN - I &amp; C PRIMARY VALVE</t>
  </si>
  <si>
    <t>PENDAPATAN ATAS PENJUALAN - FLUE SUPPORTER SUPERSTRUC</t>
  </si>
  <si>
    <t>PENDAPATAN ATAS PENJUALAN - INST/ERCTION MECH 3X315MW</t>
  </si>
  <si>
    <t>PENDAPATAN ATAS PENJUALAN - FABRICATION RISER CLAMP</t>
  </si>
  <si>
    <t>PENDAPATAN ATAS PENJUALAN - SUPPLY OF HEAT EXCHANGER</t>
  </si>
  <si>
    <t>PENDAPATAN ATAS PENJUALAN - PROVISION OF EPCI KF GAS</t>
  </si>
  <si>
    <t>PENDAPATAN ATAS PENJUALAN - FABRICATION PIPE SPOOL</t>
  </si>
  <si>
    <t>PENDAPATAN ATAS PENJUALAN - PROVISION OF ENGINEERING</t>
  </si>
  <si>
    <t>PENDAPATAN ATAS PENJUALAN - FAB&amp;INSTAL ENERGY PLANT</t>
  </si>
  <si>
    <t>PENDAPATAN ATAS PENJUALAN - SUPPLY &amp; INSTAL PNEUMATIC</t>
  </si>
  <si>
    <t>PENDAPATAN ATAS PENJUALAN - SUPP&amp;INST 7110,7120,7130</t>
  </si>
  <si>
    <t>PENDAPATAN ATAS PENJUALAN - CHEMICAL CLEANING</t>
  </si>
  <si>
    <t>PENDAPATAN ATAS PENJUALAN - PUMP &amp; PIPING BROKE STOR.</t>
  </si>
  <si>
    <t>PENDAPATAN ATAS PENJUALAN - AIR HEATER TUBES</t>
  </si>
  <si>
    <t>PENDAPATAN ATAS PENJUALAN - SERVICE BARK CONVEYOR</t>
  </si>
  <si>
    <t>PENDAPATAN ATAS PENJUALAN - TRANS,INST,HOOKUP POLENG</t>
  </si>
  <si>
    <t>PENDAPATAN ATAS PENJUALAN - EPC WORKS FOR PPP-CW-DW-G</t>
  </si>
  <si>
    <t>PENDAPATAN ATAS PENJUALAN - REPLACE SW PIPE</t>
  </si>
  <si>
    <t>PENDAPATAN ATAS PENJUALAN - HOUSING FILTER</t>
  </si>
  <si>
    <t>PENDAPATAN ATAS PENJUALAN - DUCTING TISSUE MILL II</t>
  </si>
  <si>
    <t>PENDAPATAN ATAS PENJUALAN - Ducting Yankee</t>
  </si>
  <si>
    <t>PENDAPATAN ATAS PENJUALAN - Water System &amp; Coal Syste</t>
  </si>
  <si>
    <t>PENDAPATAN ATAS PENJUALAN - ADD. BY PAS LINE FOR DOUB</t>
  </si>
  <si>
    <t>PENDAPATAN ATAS PENJUALAN - PIPA HYDRANT</t>
  </si>
  <si>
    <t>PENDAPATAN ATAS PENJUALAN -  water surge tank</t>
  </si>
  <si>
    <t>PENDAPATAN ATAS PENJUALAN - DUPLEX PIPE SPOOL 2-INC,</t>
  </si>
  <si>
    <t>PENDAPATAN ATAS PENJUALAN - TUBE BUNDLE E201-05-08-09</t>
  </si>
  <si>
    <t>PENDAPATAN ATAS PENJUALAN - HEAT EXCHANGER ASSY TAG N</t>
  </si>
  <si>
    <t>PENDAPATAN ATAS PENJUALAN - PENGADAAN SHELL ASSY TAG</t>
  </si>
  <si>
    <t>PENDAPATAN ATAS PENJUALAN - PENGGANTIAN/PEMBUATAN TES</t>
  </si>
  <si>
    <t>PENDAPATAN ATAS PENJUALAN - TUBE BUNDLE, SHELLBUNDLE,</t>
  </si>
  <si>
    <t>PENDAPATAN ATAS PENJUALAN - ENGINEERING, PROCUREMENT</t>
  </si>
  <si>
    <t>PENDAPATAN ATAS PENJUALAN - H2S MUD / GAS SEPARATOR</t>
  </si>
  <si>
    <t>PENDAPATAN ATAS PENJUALAN - SECONDARY REFORMER EFFLUE</t>
  </si>
  <si>
    <t>PENDAPATAN ATAS PENJUALAN - TOWER</t>
  </si>
  <si>
    <t>PENDAPATAN ATAS PENJUALAN - SHOP FABRICATED VESSEL &amp;</t>
  </si>
  <si>
    <t>PENDAPATAN ATAS PENJUALAN - EPC MOBILE SEPARATOR</t>
  </si>
  <si>
    <t>PENDAPATAN ATAS PENJUALAN - FABRICATION &amp; ERECTION OF</t>
  </si>
  <si>
    <t>PENDAPATAN ATAS PENJUALAN - RENTAL DRILLING EQUIPMENT</t>
  </si>
  <si>
    <t>PENDAPATAN ATAS PENJUALAN - SUPPLY OF SHELL &amp; TUBE HE</t>
  </si>
  <si>
    <t>PENDAPATAN ATAS PENJUALAN - DIVING EQUIPMENT</t>
  </si>
  <si>
    <t>PENDAPATAN ATAS PENJUALAN - FABRIKASI SHELL 24E-113</t>
  </si>
  <si>
    <t>PENDAPATAN ATAS PENJUALAN -  TOTAL RETUBE INSITU SURF</t>
  </si>
  <si>
    <t>PENDAPATAN ATAS PENJUALAN - TUBE BUNDLE SHELL H5012 &amp;</t>
  </si>
  <si>
    <t>PENDAPATAN ATAS PENJUALAN - SECONDARY REACTOR UNIT</t>
  </si>
  <si>
    <t>PENDAPATAN ATAS PENJUALAN - 2 UNIT FUEL GAS FILTER CO</t>
  </si>
  <si>
    <t>PENDAPATAN ATAS PENJUALAN - REDESIGN, FABRIKASI &amp; PEM</t>
  </si>
  <si>
    <t>PENDAPATAN ATAS PENJUALAN -  EPCI CONTRACT FOR LIMA F</t>
  </si>
  <si>
    <t>PENDAPATAN ATAS PENJUALAN - MEG Injection Package</t>
  </si>
  <si>
    <t>PENDAPATAN ATAS PENJUALAN - SEWA EQUIPMENT- EXCAVATOR</t>
  </si>
  <si>
    <t>PENDAPATAN JASA KONSTRUKSI - KANTOR PUSAT</t>
  </si>
  <si>
    <t>PENDAPATAN JASA KONSTRUKSI - WORKSHOP</t>
  </si>
  <si>
    <t>PENDAPATAN JASA KONSTRUKSI - KAMBUNA TOPSIDE REUSER S</t>
  </si>
  <si>
    <t>PENDAPATAN JASA KONSTRUKSI - MEG INJECTION PACKAGE</t>
  </si>
  <si>
    <t>PENDAPATAN JASA KONSTRUKSI - FABRIKASI  &amp; INSTASI UNTU</t>
  </si>
  <si>
    <t>PENDAPATAN JASA KONSTRUKSI - SEI AMBAWANG KAB.KUBU</t>
  </si>
  <si>
    <t>PENDAPATAN JASA KONSTRUKSI - CPP&amp;AUP PLATFORMS INST</t>
  </si>
  <si>
    <t>PENDAPATAN JASA KONSTRUKSI - CPP &amp; AUP Platforms</t>
  </si>
  <si>
    <t>PENDAPATAN JASA KONSTRUKSI - SHELL &amp; TUBE HEAT EXCHANG</t>
  </si>
  <si>
    <t>PENDAPATAN JASA KONSTRUKSI - WELL TEST, SKID UNIT</t>
  </si>
  <si>
    <t>PENDAPATAN JASA KONSTRUKSI - HEAT EXCHANGER</t>
  </si>
  <si>
    <t>PENDAPATAN JASA KONSTRUKSI - PIPE SLEEVE &amp; DURI, RIAU</t>
  </si>
  <si>
    <t>PENDAPATAN JASA KONSTRUKSI - PROV OF WATER STO TANK</t>
  </si>
  <si>
    <t>PENDAPATAN JASA KONSTRUKSI - OPERATION ASSISTANCE SLN</t>
  </si>
  <si>
    <t>PENDAPATAN JASA KONSTRUKSI - STORAGE TANK FOR INT PROG</t>
  </si>
  <si>
    <t>PENDAPATAN JASA KONSTRUKSI - 3 UNITS K.O. DRUM</t>
  </si>
  <si>
    <t>PENDAPATAN JASA KONSTRUKSI - DISAIN&amp;FAB ALAT SURFAKTAN</t>
  </si>
  <si>
    <t>PENDAPATAN JASA KONSTRUKSI - JASA KONST TANGKI PEMISAH</t>
  </si>
  <si>
    <t>PENDAPATAN JASA KONSTRUKSI - RIGLESS SERVICE</t>
  </si>
  <si>
    <t>PENDAPATAN JASA KONSTRUKSI - EPC U/ FASILITAS TANKI DI</t>
  </si>
  <si>
    <t>PENDAPATAN JASA KONSTRUKSI - EPF OF STORAGE FOR RANTAU</t>
  </si>
  <si>
    <t>PENDAPATAN JASA KONSTRUKSI - WASH TANK REPAIR</t>
  </si>
  <si>
    <t>PENDAPATAN JASA KONSTRUKSI - RIGLESS SERVICES</t>
  </si>
  <si>
    <t>PENDAPATAN JASA KONSTRUKSI - PLUG BACK WITH SLICKLINE</t>
  </si>
  <si>
    <t>PENDAPATAN JASA KONSTRUKSI - HRSG #2 &amp; #5</t>
  </si>
  <si>
    <t>PENDAPATAN JASA KONSTRUKSI - FOAMING SERVICES</t>
  </si>
  <si>
    <t>PENDAPATAN JASA KONSTRUKSI - PIPE CONNECTION</t>
  </si>
  <si>
    <t>PENDAPATAN JASA KONSTRUKSI - SUBSEA CABLE</t>
  </si>
  <si>
    <t>PENDAPATAN JASA KONSTRUKSI - PROJECT BAWAL PIPELINE</t>
  </si>
  <si>
    <t>PENDAPATAN JASA KONSTRUKSI - TUBE BUNDLE CONDENSATE CO</t>
  </si>
  <si>
    <t>PENDAPATAN JASA KONSTRUKSI - FUEL GAS SCRUBBER AND HEA</t>
  </si>
  <si>
    <t>PENDAPATAN JASA KONSTRUKSI - EHMR WATER PROJECT, EPCI</t>
  </si>
  <si>
    <t>PENDAPATAN JASA KONSTRUKSI - EPCI TEMBANG 8 TO BAWAL P</t>
  </si>
  <si>
    <t>PENDAPATAN JASA KONSTRUKSI - Maintenance of Expansion</t>
  </si>
  <si>
    <t>PENDAPATAN JASA KONSTRUKSI - REP&amp;TEST (336-I;1000m3)</t>
  </si>
  <si>
    <t>PENDAPATAN JASA KONSTRUKSI - REPAIR F/WELDING TANK</t>
  </si>
  <si>
    <t>PENDAPATAN JASA KONSTRUKSI - REPAIR OF TANK 100 CUFT P</t>
  </si>
  <si>
    <t>PENDAPATAN JASA KONSTRUKSI - INSTALLATION OF 2X315 MW</t>
  </si>
  <si>
    <t>PENDAPATAN JASA KONSTRUKSI - MAINTENANCE HUBEI</t>
  </si>
  <si>
    <t>PENDAPATAN JASA KONSTRUKSI - FAB SAND BLAST&amp;PRIM COAT</t>
  </si>
  <si>
    <t>PENDAPATAN JASA KONSTRUKSI - MB#13; RECONDITION WORK</t>
  </si>
  <si>
    <t>PENDAPATAN JASA KONSTRUKSI - RB#13; ANCHOR BOLT INST</t>
  </si>
  <si>
    <t>PENDAPATAN JASA KONSTRUKSI - RB#13; INST MECHANICAL</t>
  </si>
  <si>
    <t>PENDAPATAN JASA KONSTRUKSI - RB#13; PIPE EXT /MP &amp; LP</t>
  </si>
  <si>
    <t>PENDAPATAN JASA KONSTRUKSI - PM#9;MP BIN TEMP CONTROL</t>
  </si>
  <si>
    <t>PENDAPATAN JASA KONSTRUKSI - MB#15;MAIN STEAM LINE MOD</t>
  </si>
  <si>
    <t>PENDAPATAN JASA KONSTRUKSI - PM#9; UPGRADE TIE IN</t>
  </si>
  <si>
    <t>PENDAPATAN JASA KONSTRUKSI - MANPOWER SUPPLY SHUTDOWN</t>
  </si>
  <si>
    <t>PENDAPATAN JASA KONSTRUKSI - WP-9;FAB CRUSHER COMPLETE</t>
  </si>
  <si>
    <t>PENDAPATAN JASA KONSTRUKSI - MB#24;SURF METAL TREATMEN</t>
  </si>
  <si>
    <t>PENDAPATAN JASA KONSTRUKSI - WP-8;FAB CRUSHER 2SETS</t>
  </si>
  <si>
    <t>PENDAPATAN JASA KONSTRUKSI - TPM;ADD BYPASS FILTER GAS</t>
  </si>
  <si>
    <t>PENDAPATAN JASA KONSTRUKSI - WP-8, DRUM BARKER 2 LINES</t>
  </si>
  <si>
    <t>PENDAPATAN JASA KONSTRUKSI - TUBE PF-1C VE#1(SHUTDOWN)</t>
  </si>
  <si>
    <t>PENDAPATAN JASA KONSTRUKSI - VE#11, FABRICATION HBL TA</t>
  </si>
  <si>
    <t>PENDAPATAN JASA KONSTRUKSI - IKPP</t>
  </si>
  <si>
    <t>PENDAPATAN JASA KONSTRUKSI - TG 23 PENYAMBUNGAN PIPA</t>
  </si>
  <si>
    <t>PENDAPATAN JASA KONSTRUKSI - MC-10 Connect Pipe</t>
  </si>
  <si>
    <t>PENDAPATAN JASA KONSTRUKSI - Replacement of pipe 8"</t>
  </si>
  <si>
    <t>PENDAPATAN JASA KONSTRUKSI - MC-2 Annual Shutdown 2011</t>
  </si>
  <si>
    <t>PENDAPATAN JASA KONSTRUKSI - Repair Heater, Cooler</t>
  </si>
  <si>
    <t>PENDAPATAN JASA KONSTRUKSI - CA-8 Replace C12 Pipe 16"</t>
  </si>
  <si>
    <t>PENDAPATAN JASA KONSTRUKSI - Supply Manpower</t>
  </si>
  <si>
    <t>PENDAPATAN JASA KONSTRUKSI - Corrective Maintenance, P</t>
  </si>
  <si>
    <t>PENDAPATAN JASA KONSTRUKSI - PM-9 Annual Shutdown 2011</t>
  </si>
  <si>
    <t>PENDAPATAN JASA KONSTRUKSI - RB# 6 Project; Supply Man</t>
  </si>
  <si>
    <t>PENDAPATAN JASA KONSTRUKSI - WPMT PROJ SUPPLY MANPOWER</t>
  </si>
  <si>
    <t>PENDAPATAN JASA KONSTRUKSI - RECONDITION VACUUM EVAPOR</t>
  </si>
  <si>
    <t>PENDAPATAN JASA KONSTRUKSI - RC-11 ADD LINE GAS FILTER</t>
  </si>
  <si>
    <t>PENDAPATAN JASA KONSTRUKSI - WP#8; REPLACEMENT SHUTL B</t>
  </si>
  <si>
    <t>PENDAPATAN JASA KONSTRUKSI - WP#9; INSTALLATION CHIP S</t>
  </si>
  <si>
    <t>PENDAPATAN JASA KONSTRUKSI - WP#9; INSTALLATION LOG RE</t>
  </si>
  <si>
    <t>PENDAPATAN JASA KONSTRUKSI - WP-9 INSTALL DEBARKING DR</t>
  </si>
  <si>
    <t>PENDAPATAN JASA KONSTRUKSI - VE#12 REPLACE ROOF &amp; SHEL</t>
  </si>
  <si>
    <t>PENDAPATAN JASA KONSTRUKSI - RC#8; NEW INSTALL OF HYDR</t>
  </si>
  <si>
    <t>PENDAPATAN JASA KONSTRUKSI - MAINTENANCE IKPP</t>
  </si>
  <si>
    <t>PENDAPATAN JASA KONSTRUKSI - VE#2 INST NEW WBL TANK A</t>
  </si>
  <si>
    <t>PENDAPATAN JASA KONSTRUKSI - WP-9 INSTALL CHIP SCREEN</t>
  </si>
  <si>
    <t>PENDAPATAN JASA KONSTRUKSI - WP#9: INSTALL DEBARKING D</t>
  </si>
  <si>
    <t>PENDAPATAN JASA KONSTRUKSI - PM#8; TIE IN (TOP SEPARAT</t>
  </si>
  <si>
    <t>PENDAPATAN JASA KONSTRUKSI - HP HEADER TG 18.19 TO P-8</t>
  </si>
  <si>
    <t>PENDAPATAN JASA KONSTRUKSI - MC#3; UPGRADE PIPING &amp; DR</t>
  </si>
  <si>
    <t>PENDAPATAN JASA KONSTRUKSI - PM#8; TIE IN WASHING &amp; CO</t>
  </si>
  <si>
    <t>PENDAPATAN JASA KONSTRUKSI - PM#8; ADD SCREEN &amp; DISMAN</t>
  </si>
  <si>
    <t>PENDAPATAN JASA KONSTRUKSI - PPM#6; FABRICATION / INST</t>
  </si>
  <si>
    <t>PENDAPATAN JASA KONSTRUKSI - OPEN CONTRACT MAINTENANCE</t>
  </si>
  <si>
    <t>PENDAPATAN JASA KONSTRUKSI - MANPOWER TO SUPPORT CORRE</t>
  </si>
  <si>
    <t>PENDAPATAN JASA KONSTRUKSI - GANTI TUBE CONDENSER TG#1</t>
  </si>
  <si>
    <t>PENDAPATAN JASA KONSTRUKSI - WP-8; REPLACEMENT OF DRUM</t>
  </si>
  <si>
    <t>PENDAPATAN JASA KONSTRUKSI - WP-9; REPLACEMENT OF DRUM</t>
  </si>
  <si>
    <t>PENDAPATAN JASA KONSTRUKSI - VE#2 PROJECT FABR &amp; INSTA</t>
  </si>
  <si>
    <t>PENDAPATAN JASA KONSTRUKSI - VE2; FABRICATION &amp; INSTAL</t>
  </si>
  <si>
    <t>PENDAPATAN JASA KONSTRUKSI - PM8; SCAFFOLDING ANNUAL S</t>
  </si>
  <si>
    <t>PENDAPATAN JASA KONSTRUKSI - PM#8; DISMANTLE EQUIPMENT</t>
  </si>
  <si>
    <t>PENDAPATAN JASA KONSTRUKSI - PM#8; TO MAKE CONVEYOR SU</t>
  </si>
  <si>
    <t>PENDAPATAN JASA KONSTRUKSI - PM#9; GANTI 4 SET NOZZLE</t>
  </si>
  <si>
    <t>PENDAPATAN JASA KONSTRUKSI - IKPP MAINTENANCE</t>
  </si>
  <si>
    <t>PENDAPATAN JASA KONSTRUKSI - PAGERUNGAN UTARA FIELD</t>
  </si>
  <si>
    <t>PENDAPATAN JASA KONSTRUKSI - EDC1 SUBSEA FACILITY TSB</t>
  </si>
  <si>
    <t>PENDAPATAN JASA KONSTRUKSI - 3 Unit BODY SHELL</t>
  </si>
  <si>
    <t>PENDAPATAN JASA KONSTRUKSI - 6 UNITS FLARE KO DRUM</t>
  </si>
  <si>
    <t>PENDAPATAN JASA KONSTRUKSI - GEN. ASSEMBLY DEBARKING</t>
  </si>
  <si>
    <t>PENDAPATAN JASA KONSTRUKSI - MANPOWER SUPPLY FOR PROJE</t>
  </si>
  <si>
    <t>PENDAPATAN JASA KONSTRUKSI - COMBINED FEED EXCHANGER</t>
  </si>
  <si>
    <t>PENDAPATAN JASA KONSTRUKSI - DEBUT TRIM COND 211-E-9</t>
  </si>
  <si>
    <t>PENDAPATAN JASA KONSTRUKSI - TBUNDLE 140-E-11A,E-16</t>
  </si>
  <si>
    <t>PENDAPATAN JASA KONSTRUKSI - FAB HE, 701-E-5&amp;702-E-7</t>
  </si>
  <si>
    <t>PENDAPATAN JASA KONSTRUKSI - FAB HE,ITEM 140-E-20&amp;E-25</t>
  </si>
  <si>
    <t>PENDAPATAN JASA KONSTRUKSI - TUBE BUNDLE ASS F/023E-11</t>
  </si>
  <si>
    <t>PENDAPATAN JASA KONSTRUKSI - 6 DISPENSER (SOE-TA)</t>
  </si>
  <si>
    <t>PENDAPATAN JASA KONSTRUKSI - VESSEL TAG NO.14-E-25</t>
  </si>
  <si>
    <t>PENDAPATAN JASA KONSTRUKSI - BAFFLE PLATE</t>
  </si>
  <si>
    <t>PENDAPATAN JASA KONSTRUKSI - ERECTION VCFHE 84E-201</t>
  </si>
  <si>
    <t>PENDAPATAN JASA KONSTRUKSI - PASS PARTITION PLATE</t>
  </si>
  <si>
    <t>PENDAPATAN JASA KONSTRUKSI - T. BUNDLE COMP, CHANNEL</t>
  </si>
  <si>
    <t>PENDAPATAN JASA KONSTRUKSI - TUBE BUNDLE TYPE "U"</t>
  </si>
  <si>
    <t>PENDAPATAN JASA KONSTRUKSI - TBUNDLE AS110-E-7 A/B/C/D</t>
  </si>
  <si>
    <t>PENDAPATAN JASA KONSTRUKSI - EJCTR STEAMTAG110-J-51A/B</t>
  </si>
  <si>
    <t>PENDAPATAN JASA KONSTRUKSI - TBUNDLE AS&amp;SHELL 93E-405</t>
  </si>
  <si>
    <t>PENDAPATAN JASA KONSTRUKSI - PRESSURE VESSEL FABRICATI</t>
  </si>
  <si>
    <t>PENDAPATAN JASA KONSTRUKSI - HEAT EXCHANGER COMPLETE 7</t>
  </si>
  <si>
    <t>PENDAPATAN JASA KONSTRUKSI - CONDENSATE STRIPPER</t>
  </si>
  <si>
    <t>PENDAPATAN JASA KONSTRUKSI - VESSEL, HORIZONTAL TAG</t>
  </si>
  <si>
    <t>PENDAPATAN JASA KONSTRUKSI - Heat Exchanger  Assy Tag</t>
  </si>
  <si>
    <t>PENDAPATAN JASA KONSTRUKSI - 5 (FIVE) UNIT COMBINED FE</t>
  </si>
  <si>
    <t>PENDAPATAN JASA KONSTRUKSI - PEMBANGUNAN UNIT CHLORIDE</t>
  </si>
  <si>
    <t>PENDAPATAN JASA KONSTRUKSI - FABRICATION INTERNAL PART</t>
  </si>
  <si>
    <t>PENDAPATAN JASA KONSTRUKSI - HEAT EXCHANGER 260-E-157</t>
  </si>
  <si>
    <t>PENDAPATAN JASA KONSTRUKSI - PEMBANGUNAN FASILITAS SLU</t>
  </si>
  <si>
    <t>PENDAPATAN JASA KONSTRUKSI - SHELL &amp; TUBE BUNDLE  Assy</t>
  </si>
  <si>
    <t>PENDAPATAN JASA KONSTRUKSI - TOP HEAD COLOUMN</t>
  </si>
  <si>
    <t>PENDAPATAN JASA KONSTRUKSI - PRESSURE VESSEL</t>
  </si>
  <si>
    <t>PENDAPATAN JASA KONSTRUKSI - PROV OF SHELL &amp; TUBE HEAT</t>
  </si>
  <si>
    <t>PENDAPATAN JASA KONSTRUKSI - PRESSURE VESSEL GSA</t>
  </si>
  <si>
    <t>PENDAPATAN JASA KONSTRUKSI - FAB HEAD CHANNEL (E-2030)</t>
  </si>
  <si>
    <t>PENDAPATAN JASA KONSTRUKSI - ENGINEERING, PROCUREMENT,</t>
  </si>
  <si>
    <t>PENDAPATAN JASA KONSTRUKSI - NATURAL GAS REHEATER</t>
  </si>
  <si>
    <t>PENDAPATAN JASA KONSTRUKSI - HEAT EXCHANGER DEHYDROGEN</t>
  </si>
  <si>
    <t>PENDAPATAN JASA KONSTRUKSI - REPLACEMENT HEAT EXCHANGE</t>
  </si>
  <si>
    <t>PENDAPATAN JASA KONSTRUKSI - FERTILIZER FACTORY EXPANS</t>
  </si>
  <si>
    <t>PENDAPATAN JASA KONSTRUKSI - REPL T BUNDLE 3A-1111-C</t>
  </si>
  <si>
    <t>PENDAPATAN JASA KONSTRUKSI - SUPERHEATER WASTE HEAT BO</t>
  </si>
  <si>
    <t>PENDAPATAN JASA KONSTRUKSI - AIR HEATER 5U-EC-301 (SEG</t>
  </si>
  <si>
    <t>PENDAPATAN JASA KONSTRUKSI - HP STEAM SUPER HEATER 102</t>
  </si>
  <si>
    <t>PENDAPATAN JASA KONSTRUKSI - 5A-115C METHANATOR EFFLUE</t>
  </si>
  <si>
    <t>PENDAPATAN JASA KONSTRUKSI - PLATE DISTRIBUTOR COMPLAT</t>
  </si>
  <si>
    <t>PENDAPATAN JASA KONSTRUKSI - RETUBING 101-C PUSRI - 1B</t>
  </si>
  <si>
    <t>PENDAPATAN JASA KONSTRUKSI - TUBE BUNDLE</t>
  </si>
  <si>
    <t>PENDAPATAN JASA KONSTRUKSI - PRETHICKENER 5U-FD-202</t>
  </si>
  <si>
    <t>PENDAPATAN JASA KONSTRUKSI - PRESS. VESSEL RCC OFF GAS</t>
  </si>
  <si>
    <t>PENDAPATAN JASA KONSTRUKSI - 10.000MT AMMONIA25-TK-801</t>
  </si>
  <si>
    <t>PENDAPATAN JASA KONSTRUKSI - STAINLESS STEEL STRUC ANP</t>
  </si>
  <si>
    <t>PENDAPATAN JASA KONSTRUKSI - PRESSURE VESSEL 2 X 35 MW</t>
  </si>
  <si>
    <t>PENDAPATAN JASA KONSTRUKSI - INSTALL / ERECTION SUBCON</t>
  </si>
  <si>
    <t>PENDAPATAN JASA KONSTRUKSI - COAL FIRED PWR PL PR THER</t>
  </si>
  <si>
    <t>PENDAPATAN JASA KONSTRUKSI - COAL-FIRED POWER PLANT PR</t>
  </si>
  <si>
    <t>PENDAPATAN JASA KONSTRUKSI - ESP INLET FLUE &amp; ESP OUTL</t>
  </si>
  <si>
    <t>PENDAPATAN JASA KONSTRUKSI - I &amp; C PRIMARY VALVE</t>
  </si>
  <si>
    <t>PENDAPATAN JASA KONSTRUKSI - FLUE SUPPORTER SUPERSTRUC</t>
  </si>
  <si>
    <t>PENDAPATAN JASA KONSTRUKSI - INST/ERCTION MECH 3X315MW</t>
  </si>
  <si>
    <t>PENDAPATAN JASA KONSTRUKSI - FABRICATION RISER CLAMP</t>
  </si>
  <si>
    <t>PENDAPATAN JASA KONSTRUKSI - SUPPLY OF HEAT EXCHANGER</t>
  </si>
  <si>
    <t>PENDAPATAN JASA KONSTRUKSI - PROVISION OF EPCI KF GAS</t>
  </si>
  <si>
    <t>PENDAPATAN JASA KONSTRUKSI - FABRICATION PIPE SPOOL</t>
  </si>
  <si>
    <t>PENDAPATAN JASA KONSTRUKSI - PROVISION OF ENGINEERING</t>
  </si>
  <si>
    <t>PENDAPATAN JASA KONSTRUKSI - FAB&amp;INSTAL ENERGY PLANT</t>
  </si>
  <si>
    <t>PENDAPATAN JASA KONSTRUKSI - SUPPLY &amp; INSTAL PNEUMATIC</t>
  </si>
  <si>
    <t>PENDAPATAN JASA KONSTRUKSI - SUPP&amp;INST 7110,7120,7130</t>
  </si>
  <si>
    <t>PENDAPATAN JASA KONSTRUKSI - CHEMICAL CLEANING</t>
  </si>
  <si>
    <t>PENDAPATAN JASA KONSTRUKSI - PUMP &amp; PIPING BROKE STOR.</t>
  </si>
  <si>
    <t>PENDAPATAN JASA KONSTRUKSI - AIR HEATER TUBES</t>
  </si>
  <si>
    <t>PENDAPATAN JASA KONSTRUKSI - SERVICE BARK CONVEYOR</t>
  </si>
  <si>
    <t>PENDAPATAN JASA KONSTRUKSI - TRANS,INST,HOOKUP POLENG</t>
  </si>
  <si>
    <t>PENDAPATAN JASA KONSTRUKSI - EPC WORKS FOR PPP-CW-DW-G</t>
  </si>
  <si>
    <t>PENDAPATAN JASA KONSTRUKSI - REPLACE SW PIPE</t>
  </si>
  <si>
    <t>PENDAPATAN JASA KONSTRUKSI - HOUSING FILTER</t>
  </si>
  <si>
    <t>PENDAPATAN JASA KONSTRUKSI - DUCTING TISSUE MILL II</t>
  </si>
  <si>
    <t>PENDAPATAN JASA KONSTRUKSI - Ducting Yankee</t>
  </si>
  <si>
    <t>PENDAPATAN JASA KONSTRUKSI - Water System &amp; Coal Syste</t>
  </si>
  <si>
    <t>PENDAPATAN JASA KONSTRUKSI - ADD. BY PAS LINE FOR DOUB</t>
  </si>
  <si>
    <t>PENDAPATAN JASA KONSTRUKSI - PIPA HYDRANT</t>
  </si>
  <si>
    <t>PENDAPATAN JASA KONSTRUKSI -  water surge tank</t>
  </si>
  <si>
    <t>PENDAPATAN JASA KONSTRUKSI - DUPLEX PIPE SPOOL 2-INC,</t>
  </si>
  <si>
    <t>PENDAPATAN JASA KONSTRUKSI - TUBE BUNDLE E201-05-08-09</t>
  </si>
  <si>
    <t>PENDAPATAN JASA KONSTRUKSI - HEAT EXCHANGER ASSY TAG N</t>
  </si>
  <si>
    <t>PENDAPATAN JASA KONSTRUKSI - PENGADAAN SHELL ASSY TAG</t>
  </si>
  <si>
    <t>PENDAPATAN JASA KONSTRUKSI - PENGGANTIAN/PEMBUATAN TES</t>
  </si>
  <si>
    <t>PENDAPATAN JASA KONSTRUKSI - TUBE BUNDLE, SHELLBUNDLE,</t>
  </si>
  <si>
    <t>PENDAPATAN JASA KONSTRUKSI - ENGINEERING, PROCUREMENT</t>
  </si>
  <si>
    <t>PENDAPATAN JASA KONSTRUKSI - H2S MUD / GAS SEPARATOR</t>
  </si>
  <si>
    <t>PENDAPATAN JASA KONSTRUKSI - SECONDARY REFORMER EFFLUE</t>
  </si>
  <si>
    <t>PENDAPATAN JASA KONSTRUKSI - TOWER</t>
  </si>
  <si>
    <t>PENDAPATAN JASA KONSTRUKSI - SHOP FABRICATED VESSEL &amp;</t>
  </si>
  <si>
    <t>PENDAPATAN JASA KONSTRUKSI - EPC MOBILE SEPARATOR</t>
  </si>
  <si>
    <t>PENDAPATAN JASA KONSTRUKSI - FABRICATION &amp; ERECTION OF</t>
  </si>
  <si>
    <t>PENDAPATAN JASA KONSTRUKSI - RENTAL DRILLING EQUIPMENT</t>
  </si>
  <si>
    <t>PENDAPATAN JASA KONSTRUKSI - SUPPLY OF SHELL &amp; TUBE HE</t>
  </si>
  <si>
    <t>PENDAPATAN JASA KONSTRUKSI - DIVING EQUIPMENT</t>
  </si>
  <si>
    <t>PENDAPATAN JASA KONSTRUKSI - FABRIKASI SHELL 24E-113</t>
  </si>
  <si>
    <t>PENDAPATAN JASA KONSTRUKSI -  TOTAL RETUBE INSITU SURF</t>
  </si>
  <si>
    <t>PENDAPATAN JASA KONSTRUKSI - TUBE BUNDLE SHELL H5012 &amp;</t>
  </si>
  <si>
    <t>PENDAPATAN JASA KONSTRUKSI - SECONDARY REACTOR UNIT</t>
  </si>
  <si>
    <t>PENDAPATAN JASA KONSTRUKSI - 2 UNIT FUEL GAS FILTER CO</t>
  </si>
  <si>
    <t>PENDAPATAN JASA KONSTRUKSI - REDESIGN, FABRIKASI &amp; PEM</t>
  </si>
  <si>
    <t>PENDAPATAN JASA KONSTRUKSI -  EPCI CONTRACT FOR LIMA F</t>
  </si>
  <si>
    <t>PENDAPATAN JASA KONSTRUKSI - MEG Injection Package</t>
  </si>
  <si>
    <t>PENDAPATAN JASA KONSTRUKSI - SEWA EQUIPMENT- EXCAVATOR</t>
  </si>
  <si>
    <t>PENDAPATAN ATAS SEWA ALAT - KANTOR PUSAT</t>
  </si>
  <si>
    <t>PENDAPATAN ATAS SEWA ALAT - WORKSHOP</t>
  </si>
  <si>
    <t>PENDAPATAN ATAS SEWA ALAT - KAMBUNA TOPSIDE REUSER S</t>
  </si>
  <si>
    <t>PENDAPATAN ATAS SEWA ALAT - MEG INJECTION PACKAGE</t>
  </si>
  <si>
    <t>PENDAPATAN ATAS SEWA ALAT - FABRIKASI  &amp; INSTASI UNTU</t>
  </si>
  <si>
    <t>PENDAPATAN ATAS SEWA ALAT - SEI AMBAWANG KAB.KUBU</t>
  </si>
  <si>
    <t>PENDAPATAN ATAS SEWA ALAT - CPP&amp;AUP PLATFORMS INST</t>
  </si>
  <si>
    <t>PENDAPATAN ATAS SEWA ALAT - CPP &amp; AUP Platforms</t>
  </si>
  <si>
    <t>PENDAPATAN ATAS SEWA ALAT - SHELL &amp; TUBE HEAT EXCHANG</t>
  </si>
  <si>
    <t>PENDAPATAN ATAS SEWA ALAT - WELL TEST, SKID UNIT</t>
  </si>
  <si>
    <t>PENDAPATAN ATAS SEWA ALAT - HEAT EXCHANGER</t>
  </si>
  <si>
    <t>PENDAPATAN ATAS SEWA ALAT - PIPE SLEEVE &amp; DURI, RIAU</t>
  </si>
  <si>
    <t>PENDAPATAN ATAS SEWA ALAT - PROV OF WATER STO TANK</t>
  </si>
  <si>
    <t>PENDAPATAN ATAS SEWA ALAT - OPERATION ASSISTANCE SLN</t>
  </si>
  <si>
    <t>PENDAPATAN ATAS SEWA ALAT - STORAGE TANK FOR INT PROG</t>
  </si>
  <si>
    <t>PENDAPATAN ATAS SEWA ALAT - 3 UNITS K.O. DRUM</t>
  </si>
  <si>
    <t>PENDAPATAN ATAS SEWA ALAT - DISAIN&amp;FAB ALAT SURFAKTAN</t>
  </si>
  <si>
    <t>PENDAPATAN ATAS SEWA ALAT - JASA KONST TANGKI PEMISAH</t>
  </si>
  <si>
    <t>PENDAPATAN ATAS SEWA ALAT - RIGLESS SERVICE</t>
  </si>
  <si>
    <t>PENDAPATAN ATAS SEWA ALAT - EPC U/ FASILITAS TANKI DI</t>
  </si>
  <si>
    <t>PENDAPATAN ATAS SEWA ALAT - EPF OF STORAGE FOR RANTAU</t>
  </si>
  <si>
    <t>PENDAPATAN ATAS SEWA ALAT - WASH TANK REPAIR</t>
  </si>
  <si>
    <t>PENDAPATAN ATAS SEWA ALAT - PLUG BACK WITH SLICKLINE</t>
  </si>
  <si>
    <t>PENDAPATAN ATAS SEWA ALAT - HRSG #2 &amp; #5</t>
  </si>
  <si>
    <t>PENDAPATAN ATAS SEWA ALAT - FOAMING SERVICES</t>
  </si>
  <si>
    <t>PENDAPATAN ATAS SEWA ALAT - PIPE CONNECTION</t>
  </si>
  <si>
    <t>PENDAPATAN ATAS SEWA ALAT - SUBSEA CABLE</t>
  </si>
  <si>
    <t>PENDAPATAN ATAS SEWA ALAT - PROJECT BAWAL PIPELINE</t>
  </si>
  <si>
    <t>PENDAPATAN ATAS SEWA ALAT - TUBE BUNDLE CONDENSATE CO</t>
  </si>
  <si>
    <t>PENDAPATAN ATAS SEWA ALAT - FUEL GAS SCRUBBER AND HEA</t>
  </si>
  <si>
    <t>PENDAPATAN ATAS SEWA ALAT - EHMR WATER PROJECT, EPCI</t>
  </si>
  <si>
    <t>PENDAPATAN ATAS SEWA ALAT - EPCI TEMBANG 8 TO BAWAL P</t>
  </si>
  <si>
    <t>PENDAPATAN ATAS SEWA ALAT - Maintenance of Expansion</t>
  </si>
  <si>
    <t>PENDAPATAN ATAS SEWA ALAT - REP&amp;TEST (336-I;1000m3)</t>
  </si>
  <si>
    <t>PENDAPATAN ATAS SEWA ALAT - REPAIR F/WELDING TANK</t>
  </si>
  <si>
    <t>PENDAPATAN ATAS SEWA ALAT - REPAIR OF TANK 100 CUFT P</t>
  </si>
  <si>
    <t>PENDAPATAN ATAS SEWA ALAT - INSTALLATION OF 2X315 MW</t>
  </si>
  <si>
    <t>PENDAPATAN ATAS SEWA ALAT - MAINTENANCE HUBEI</t>
  </si>
  <si>
    <t>PENDAPATAN ATAS SEWA ALAT - FAB SAND BLAST&amp;PRIM COAT</t>
  </si>
  <si>
    <t>PENDAPATAN ATAS SEWA ALAT - MB#13; RECONDITION WORK</t>
  </si>
  <si>
    <t>PENDAPATAN ATAS SEWA ALAT - RB#13; ANCHOR BOLT INST</t>
  </si>
  <si>
    <t>PENDAPATAN ATAS SEWA ALAT - RB#13; INST MECHANICAL</t>
  </si>
  <si>
    <t>PENDAPATAN ATAS SEWA ALAT - RB#13; PIPE EXT /MP &amp; LP</t>
  </si>
  <si>
    <t>PENDAPATAN ATAS SEWA ALAT - PM#9;MP BIN TEMP CONTROL</t>
  </si>
  <si>
    <t>PENDAPATAN ATAS SEWA ALAT - MB#15;MAIN STEAM LINE MOD</t>
  </si>
  <si>
    <t>PENDAPATAN ATAS SEWA ALAT - PM#9; UPGRADE TIE IN</t>
  </si>
  <si>
    <t>PENDAPATAN ATAS SEWA ALAT - MANPOWER SUPPLY SHUTDOWN</t>
  </si>
  <si>
    <t>PENDAPATAN ATAS SEWA ALAT - WP-9;FAB CRUSHER COMPLETE</t>
  </si>
  <si>
    <t>PENDAPATAN ATAS SEWA ALAT - MB#24;SURF METAL TREATMEN</t>
  </si>
  <si>
    <t>PENDAPATAN ATAS SEWA ALAT - WP-8;FAB CRUSHER 2SETS</t>
  </si>
  <si>
    <t>PENDAPATAN ATAS SEWA ALAT - TPM;ADD BYPASS FILTER GAS</t>
  </si>
  <si>
    <t>PENDAPATAN ATAS SEWA ALAT - WP-8, DRUM BARKER 2 LINES</t>
  </si>
  <si>
    <t>PENDAPATAN ATAS SEWA ALAT - TUBE PF-1C VE#1(SHUTDOWN)</t>
  </si>
  <si>
    <t>PENDAPATAN ATAS SEWA ALAT - VE#11, FABRICATION HBL TA</t>
  </si>
  <si>
    <t>PENDAPATAN ATAS SEWA ALAT - IKPP</t>
  </si>
  <si>
    <t>PENDAPATAN ATAS SEWA ALAT - TG 23 PENYAMBUNGAN PIPA</t>
  </si>
  <si>
    <t>PENDAPATAN ATAS SEWA ALAT - MC-10 Connect Pipe</t>
  </si>
  <si>
    <t>PENDAPATAN ATAS SEWA ALAT - Replacement of pipe 8"</t>
  </si>
  <si>
    <t>PENDAPATAN ATAS SEWA ALAT - MC-2 Annual Shutdown 2011</t>
  </si>
  <si>
    <t>PENDAPATAN ATAS SEWA ALAT - Repair Heater, Cooler</t>
  </si>
  <si>
    <t>PENDAPATAN ATAS SEWA ALAT - CA-8 Replace C12 Pipe 16"</t>
  </si>
  <si>
    <t>PENDAPATAN ATAS SEWA ALAT - Supply Manpower</t>
  </si>
  <si>
    <t>PENDAPATAN ATAS SEWA ALAT - Corrective Maintenance, P</t>
  </si>
  <si>
    <t>PENDAPATAN ATAS SEWA ALAT - PM-9 Annual Shutdown 2011</t>
  </si>
  <si>
    <t>PENDAPATAN ATAS SEWA ALAT - RB# 6 Project; Supply Man</t>
  </si>
  <si>
    <t>PENDAPATAN ATAS SEWA ALAT - WPMT PROJ SUPPLY MANPOWER</t>
  </si>
  <si>
    <t>PENDAPATAN ATAS SEWA ALAT - RECONDITION VACUUM EVAPOR</t>
  </si>
  <si>
    <t>PENDAPATAN ATAS SEWA ALAT - RC-11 ADD LINE GAS FILTER</t>
  </si>
  <si>
    <t>PENDAPATAN ATAS SEWA ALAT - WP#8; REPLACEMENT SHUTL B</t>
  </si>
  <si>
    <t>PENDAPATAN ATAS SEWA ALAT - WP#9; INSTALLATION CHIP S</t>
  </si>
  <si>
    <t>PENDAPATAN ATAS SEWA ALAT - WP#9; INSTALLATION LOG RE</t>
  </si>
  <si>
    <t>PENDAPATAN ATAS SEWA ALAT - WP-9 INSTALL DEBARKING DR</t>
  </si>
  <si>
    <t>PENDAPATAN ATAS SEWA ALAT - VE#12 REPLACE ROOF &amp; SHEL</t>
  </si>
  <si>
    <t>PENDAPATAN ATAS SEWA ALAT - RC#8; NEW INSTALL OF HYDR</t>
  </si>
  <si>
    <t>PENDAPATAN ATAS SEWA ALAT - MAINTENANCE IKPP</t>
  </si>
  <si>
    <t>PENDAPATAN ATAS SEWA ALAT - VE#2 INST NEW WBL TANK A</t>
  </si>
  <si>
    <t>PENDAPATAN ATAS SEWA ALAT - WP-9 INSTALL CHIP SCREEN</t>
  </si>
  <si>
    <t>PENDAPATAN ATAS SEWA ALAT - WP#9: INSTALL DEBARKING D</t>
  </si>
  <si>
    <t>PENDAPATAN ATAS SEWA ALAT - PM#8; TIE IN (TOP SEPARAT</t>
  </si>
  <si>
    <t>PENDAPATAN ATAS SEWA ALAT - HP HEADER TG 18.19 TO P-8</t>
  </si>
  <si>
    <t>PENDAPATAN ATAS SEWA ALAT - MC#3; UPGRADE PIPING &amp; DR</t>
  </si>
  <si>
    <t>PENDAPATAN ATAS SEWA ALAT - PM#8; TIE IN WASHING &amp; CO</t>
  </si>
  <si>
    <t>PENDAPATAN ATAS SEWA ALAT - PM#8; ADD SCREEN &amp; DISMAN</t>
  </si>
  <si>
    <t>PENDAPATAN ATAS SEWA ALAT - PPM#6; FABRICATION / INST</t>
  </si>
  <si>
    <t>PENDAPATAN ATAS SEWA ALAT - OPEN CONTRACT MAINTENANCE</t>
  </si>
  <si>
    <t>PENDAPATAN ATAS SEWA ALAT - MANPOWER TO SUPPORT CORRE</t>
  </si>
  <si>
    <t>PENDAPATAN ATAS SEWA ALAT - GANTI TUBE CONDENSER TG#1</t>
  </si>
  <si>
    <t>PENDAPATAN ATAS SEWA ALAT - WP-8; REPLACEMENT OF DRUM</t>
  </si>
  <si>
    <t>PENDAPATAN ATAS SEWA ALAT - WP-9; REPLACEMENT OF DRUM</t>
  </si>
  <si>
    <t>PENDAPATAN ATAS SEWA ALAT - VE#2 PROJECT FABR &amp; INSTA</t>
  </si>
  <si>
    <t>PENDAPATAN ATAS SEWA ALAT - VE2; FABRICATION &amp; INSTAL</t>
  </si>
  <si>
    <t>PENDAPATAN ATAS SEWA ALAT - PM8; SCAFFOLDING ANNUAL S</t>
  </si>
  <si>
    <t>PENDAPATAN ATAS SEWA ALAT - PM#8; DISMANTLE EQUIPMENT</t>
  </si>
  <si>
    <t>PENDAPATAN ATAS SEWA ALAT - PM#8; TO MAKE CONVEYOR SU</t>
  </si>
  <si>
    <t>PENDAPATAN ATAS SEWA ALAT - PM#9; GANTI 4 SET NOZZLE</t>
  </si>
  <si>
    <t>PENDAPATAN ATAS SEWA ALAT - IKPP MAINTENANCE</t>
  </si>
  <si>
    <t>PENDAPATAN ATAS SEWA ALAT - PAGERUNGAN UTARA FIELD</t>
  </si>
  <si>
    <t>PENDAPATAN ATAS SEWA ALAT - EDC1 SUBSEA FACILITY TSB</t>
  </si>
  <si>
    <t>PENDAPATAN ATAS SEWA ALAT - 3 Unit BODY SHELL</t>
  </si>
  <si>
    <t>PENDAPATAN ATAS SEWA ALAT - 6 UNITS FLARE KO DRUM</t>
  </si>
  <si>
    <t>PENDAPATAN ATAS SEWA ALAT - GEN. ASSEMBLY DEBARKING</t>
  </si>
  <si>
    <t>PENDAPATAN ATAS SEWA ALAT - MANPOWER SUPPLY FOR PROJE</t>
  </si>
  <si>
    <t>PENDAPATAN ATAS SEWA ALAT - COMBINED FEED EXCHANGER</t>
  </si>
  <si>
    <t>PENDAPATAN ATAS SEWA ALAT - DEBUT TRIM COND 211-E-9</t>
  </si>
  <si>
    <t>PENDAPATAN ATAS SEWA ALAT - TBUNDLE 140-E-11A,E-16</t>
  </si>
  <si>
    <t>PENDAPATAN ATAS SEWA ALAT - FAB HE, 701-E-5&amp;702-E-7</t>
  </si>
  <si>
    <t>PENDAPATAN ATAS SEWA ALAT - FAB HE,ITEM 140-E-20&amp;E-25</t>
  </si>
  <si>
    <t>PENDAPATAN ATAS SEWA ALAT - TUBE BUNDLE ASS F/023E-11</t>
  </si>
  <si>
    <t>PENDAPATAN ATAS SEWA ALAT - 6 DISPENSER (SOE-TA)</t>
  </si>
  <si>
    <t>PENDAPATAN ATAS SEWA ALAT - VESSEL TAG NO.14-E-25</t>
  </si>
  <si>
    <t>PENDAPATAN ATAS SEWA ALAT - BAFFLE PLATE</t>
  </si>
  <si>
    <t>PENDAPATAN ATAS SEWA ALAT - ERECTION VCFHE 84E-201</t>
  </si>
  <si>
    <t>PENDAPATAN ATAS SEWA ALAT - PASS PARTITION PLATE</t>
  </si>
  <si>
    <t>PENDAPATAN ATAS SEWA ALAT - T. BUNDLE COMP, CHANNEL</t>
  </si>
  <si>
    <t>PENDAPATAN ATAS SEWA ALAT - TUBE BUNDLE TYPE "U"</t>
  </si>
  <si>
    <t>PENDAPATAN ATAS SEWA ALAT - TBUNDLE AS110-E-7 A/B/C/D</t>
  </si>
  <si>
    <t>PENDAPATAN ATAS SEWA ALAT - EJCTR STEAMTAG110-J-51A/B</t>
  </si>
  <si>
    <t>PENDAPATAN ATAS SEWA ALAT - TBUNDLE AS&amp;SHELL 93E-405</t>
  </si>
  <si>
    <t>PENDAPATAN ATAS SEWA ALAT - PRESSURE VESSEL FABRICATI</t>
  </si>
  <si>
    <t>PENDAPATAN ATAS SEWA ALAT - HEAT EXCHANGER COMPLETE 7</t>
  </si>
  <si>
    <t>PENDAPATAN ATAS SEWA ALAT - CONDENSATE STRIPPER</t>
  </si>
  <si>
    <t>PENDAPATAN ATAS SEWA ALAT - VESSEL, HORIZONTAL TAG</t>
  </si>
  <si>
    <t>PENDAPATAN ATAS SEWA ALAT - Heat Exchanger  Assy Tag</t>
  </si>
  <si>
    <t>PENDAPATAN ATAS SEWA ALAT - 5 (FIVE) UNIT COMBINED FE</t>
  </si>
  <si>
    <t>PENDAPATAN ATAS SEWA ALAT - PEMBANGUNAN UNIT CHLORIDE</t>
  </si>
  <si>
    <t>PENDAPATAN ATAS SEWA ALAT - FABRICATION INTERNAL PART</t>
  </si>
  <si>
    <t>PENDAPATAN ATAS SEWA ALAT - HEAT EXCHANGER 260-E-157</t>
  </si>
  <si>
    <t>PENDAPATAN ATAS SEWA ALAT - PEMBANGUNAN FASILITAS SLU</t>
  </si>
  <si>
    <t>PENDAPATAN ATAS SEWA ALAT - SHELL &amp; TUBE BUNDLE  Assy</t>
  </si>
  <si>
    <t>PENDAPATAN ATAS SEWA ALAT - TOP HEAD COLOUMN</t>
  </si>
  <si>
    <t>PENDAPATAN ATAS SEWA ALAT - PRESSURE VESSEL</t>
  </si>
  <si>
    <t>PENDAPATAN ATAS SEWA ALAT - PROV OF SHELL &amp; TUBE HEAT</t>
  </si>
  <si>
    <t>PENDAPATAN ATAS SEWA ALAT - PRESSURE VESSEL GSA</t>
  </si>
  <si>
    <t>PENDAPATAN ATAS SEWA ALAT - FAB HEAD CHANNEL (E-2030)</t>
  </si>
  <si>
    <t>PENDAPATAN ATAS SEWA ALAT - ENGINEERING, PROCUREMENT,</t>
  </si>
  <si>
    <t>PENDAPATAN ATAS SEWA ALAT - NATURAL GAS REHEATER</t>
  </si>
  <si>
    <t>PENDAPATAN ATAS SEWA ALAT - HEAT EXCHANGER DEHYDROGEN</t>
  </si>
  <si>
    <t>PENDAPATAN ATAS SEWA ALAT - REPLACEMENT HEAT EXCHANGE</t>
  </si>
  <si>
    <t>PENDAPATAN ATAS SEWA ALAT - FERTILIZER FACTORY EXPANS</t>
  </si>
  <si>
    <t>PENDAPATAN ATAS SEWA ALAT - REPL T BUNDLE 3A-1111-C</t>
  </si>
  <si>
    <t>PENDAPATAN ATAS SEWA ALAT - SUPERHEATER WASTE HEAT BO</t>
  </si>
  <si>
    <t>PENDAPATAN ATAS SEWA ALAT - AIR HEATER 5U-EC-301 (SEG</t>
  </si>
  <si>
    <t>PENDAPATAN ATAS SEWA ALAT - HP STEAM SUPER HEATER 102</t>
  </si>
  <si>
    <t>PENDAPATAN ATAS SEWA ALAT - 5A-115C METHANATOR EFFLUE</t>
  </si>
  <si>
    <t>PENDAPATAN ATAS SEWA ALAT - PLATE DISTRIBUTOR COMPLAT</t>
  </si>
  <si>
    <t>PENDAPATAN ATAS SEWA ALAT - RETUBING 101-C PUSRI - 1B</t>
  </si>
  <si>
    <t>PENDAPATAN ATAS SEWA ALAT - TUBE BUNDLE</t>
  </si>
  <si>
    <t>PENDAPATAN ATAS SEWA ALAT - PRETHICKENER 5U-FD-202</t>
  </si>
  <si>
    <t>PENDAPATAN ATAS SEWA ALAT - PRESS. VESSEL RCC OFF GAS</t>
  </si>
  <si>
    <t>PENDAPATAN ATAS SEWA ALAT - 10.000MT AMMONIA25-TK-801</t>
  </si>
  <si>
    <t>PENDAPATAN ATAS SEWA ALAT - STAINLESS STEEL STRUC ANP</t>
  </si>
  <si>
    <t>PENDAPATAN ATAS SEWA ALAT - PRESSURE VESSEL 2 X 35 MW</t>
  </si>
  <si>
    <t>PENDAPATAN ATAS SEWA ALAT - INSTALL / ERECTION SUBCON</t>
  </si>
  <si>
    <t>PENDAPATAN ATAS SEWA ALAT - COAL FIRED PWR PL PR THER</t>
  </si>
  <si>
    <t>PENDAPATAN ATAS SEWA ALAT - COAL-FIRED POWER PLANT PR</t>
  </si>
  <si>
    <t>PENDAPATAN ATAS SEWA ALAT - ESP INLET FLUE &amp; ESP OUTL</t>
  </si>
  <si>
    <t>PENDAPATAN ATAS SEWA ALAT - I &amp; C PRIMARY VALVE</t>
  </si>
  <si>
    <t>PENDAPATAN ATAS SEWA ALAT - FLUE SUPPORTER SUPERSTRUC</t>
  </si>
  <si>
    <t>PENDAPATAN ATAS SEWA ALAT - INST/ERCTION MECH 3X315MW</t>
  </si>
  <si>
    <t>PENDAPATAN ATAS SEWA ALAT - FABRICATION RISER CLAMP</t>
  </si>
  <si>
    <t>PENDAPATAN ATAS SEWA ALAT - SUPPLY OF HEAT EXCHANGER</t>
  </si>
  <si>
    <t>PENDAPATAN ATAS SEWA ALAT - PROVISION OF EPCI KF GAS</t>
  </si>
  <si>
    <t>PENDAPATAN ATAS SEWA ALAT - FABRICATION PIPE SPOOL</t>
  </si>
  <si>
    <t>PENDAPATAN ATAS SEWA ALAT - PROVISION OF ENGINEERING</t>
  </si>
  <si>
    <t>PENDAPATAN ATAS SEWA ALAT - FAB&amp;INSTAL ENERGY PLANT</t>
  </si>
  <si>
    <t>PENDAPATAN ATAS SEWA ALAT - SUPPLY &amp; INSTAL PNEUMATIC</t>
  </si>
  <si>
    <t>PENDAPATAN ATAS SEWA ALAT - SUPP&amp;INST 7110,7120,7130</t>
  </si>
  <si>
    <t>PENDAPATAN ATAS SEWA ALAT - CHEMICAL CLEANING</t>
  </si>
  <si>
    <t>PENDAPATAN ATAS SEWA ALAT - PUMP &amp; PIPING BROKE STOR.</t>
  </si>
  <si>
    <t>PENDAPATAN ATAS SEWA ALAT - AIR HEATER TUBES</t>
  </si>
  <si>
    <t>PENDAPATAN ATAS SEWA ALAT - SERVICE BARK CONVEYOR</t>
  </si>
  <si>
    <t>PENDAPATAN ATAS SEWA ALAT - TRANS,INST,HOOKUP POLENG</t>
  </si>
  <si>
    <t>PENDAPATAN ATAS SEWA ALAT - EPC WORKS FOR PPP-CW-DW-G</t>
  </si>
  <si>
    <t>PENDAPATAN ATAS SEWA ALAT - REPLACE SW PIPE</t>
  </si>
  <si>
    <t>PENDAPATAN ATAS SEWA ALAT - HOUSING FILTER</t>
  </si>
  <si>
    <t>PENDAPATAN ATAS SEWA ALAT - DUCTING TISSUE MILL II</t>
  </si>
  <si>
    <t>PENDAPATAN ATAS SEWA ALAT - Ducting Yankee</t>
  </si>
  <si>
    <t>PENDAPATAN ATAS SEWA ALAT - Water System &amp; Coal Syste</t>
  </si>
  <si>
    <t>PENDAPATAN ATAS SEWA ALAT - ADD. BY PAS LINE FOR DOUB</t>
  </si>
  <si>
    <t>PENDAPATAN ATAS SEWA ALAT - PIPA HYDRANT</t>
  </si>
  <si>
    <t>PENDAPATAN ATAS SEWA ALAT -  water surge tank</t>
  </si>
  <si>
    <t>PENDAPATAN ATAS SEWA ALAT - DUPLEX PIPE SPOOL 2-INC,</t>
  </si>
  <si>
    <t>PENDAPATAN ATAS SEWA ALAT - TUBE BUNDLE E201-05-08-09</t>
  </si>
  <si>
    <t>PENDAPATAN ATAS SEWA ALAT - HEAT EXCHANGER ASSY TAG N</t>
  </si>
  <si>
    <t>PENDAPATAN ATAS SEWA ALAT - PENGADAAN SHELL ASSY TAG</t>
  </si>
  <si>
    <t>PENDAPATAN ATAS SEWA ALAT - PENGGANTIAN/PEMBUATAN TES</t>
  </si>
  <si>
    <t>PENDAPATAN ATAS SEWA ALAT - TUBE BUNDLE, SHELLBUNDLE,</t>
  </si>
  <si>
    <t>PENDAPATAN ATAS SEWA ALAT - ENGINEERING, PROCUREMENT</t>
  </si>
  <si>
    <t>PENDAPATAN ATAS SEWA ALAT - H2S MUD / GAS SEPARATOR</t>
  </si>
  <si>
    <t>PENDAPATAN ATAS SEWA ALAT - SECONDARY REFORMER EFFLUE</t>
  </si>
  <si>
    <t>PENDAPATAN ATAS SEWA ALAT - TOWER</t>
  </si>
  <si>
    <t>PENDAPATAN ATAS SEWA ALAT - SHOP FABRICATED VESSEL &amp;</t>
  </si>
  <si>
    <t>PENDAPATAN ATAS SEWA ALAT - EPC MOBILE SEPARATOR</t>
  </si>
  <si>
    <t>PENDAPATAN ATAS SEWA ALAT - FABRICATION &amp; ERECTION OF</t>
  </si>
  <si>
    <t>PENDAPATAN ATAS SEWA ALAT - RENTAL DRILLING EQUIPMENT</t>
  </si>
  <si>
    <t>PENDAPATAN ATAS SEWA ALAT - SUPPLY OF SHELL &amp; TUBE HE</t>
  </si>
  <si>
    <t>PENDAPATAN ATAS SEWA ALAT - DIVING EQUIPMENT</t>
  </si>
  <si>
    <t>PENDAPATAN ATAS SEWA ALAT - FABRIKASI SHELL 24E-113</t>
  </si>
  <si>
    <t>PENDAPATAN ATAS SEWA ALAT -  TOTAL RETUBE INSITU SURF</t>
  </si>
  <si>
    <t>PENDAPATAN ATAS SEWA ALAT - TUBE BUNDLE SHELL H5012 &amp;</t>
  </si>
  <si>
    <t>PENDAPATAN ATAS SEWA ALAT - SECONDARY REACTOR UNIT</t>
  </si>
  <si>
    <t>PENDAPATAN ATAS SEWA ALAT - 2 UNIT FUEL GAS FILTER CO</t>
  </si>
  <si>
    <t>PENDAPATAN ATAS SEWA ALAT - REDESIGN, FABRIKASI &amp; PEM</t>
  </si>
  <si>
    <t>PENDAPATAN ATAS SEWA ALAT -  EPCI CONTRACT FOR LIMA F</t>
  </si>
  <si>
    <t>PENDAPATAN ATAS SEWA ALAT - MEG Injection Package</t>
  </si>
  <si>
    <t>PENDAPATAN ATAS SEWA ALAT - SEWA EQUIPMENT- EXCAVATOR</t>
  </si>
  <si>
    <t>POTONGAN PENJUALAN - WORKSHOP</t>
  </si>
  <si>
    <t>POTONGAN PENJUALAN - KAMBUNA TOPSIDE REUSER S</t>
  </si>
  <si>
    <t>POTONGAN PENJUALAN - MEG INJECTION PACKAGE</t>
  </si>
  <si>
    <t>POTONGAN PENJUALAN - FABRIKASI  &amp; INSTASI UNTU</t>
  </si>
  <si>
    <t>POTONGAN PENJUALAN - SEI AMBAWANG KAB.KUBU</t>
  </si>
  <si>
    <t>POTONGAN PENJUALAN - CPP&amp;AUP PLATFORMS INST</t>
  </si>
  <si>
    <t>POTONGAN PENJUALAN - CPP &amp; AUP Platforms</t>
  </si>
  <si>
    <t>POTONGAN PENJUALAN - SHELL &amp; TUBE HEAT EXCHANG</t>
  </si>
  <si>
    <t>POTONGAN PENJUALAN - WELL TEST, SKID UNIT</t>
  </si>
  <si>
    <t>POTONGAN PENJUALAN - HEAT EXCHANGER</t>
  </si>
  <si>
    <t>POTONGAN PENJUALAN - PIPE SLEEVE &amp; DURI, RIAU</t>
  </si>
  <si>
    <t>POTONGAN PENJUALAN - PROV OF WATER STO TANK</t>
  </si>
  <si>
    <t>POTONGAN PENJUALAN - OPERATION ASSISTANCE SLN</t>
  </si>
  <si>
    <t>POTONGAN PENJUALAN - STORAGE TANK FOR INT PROG</t>
  </si>
  <si>
    <t>POTONGAN PENJUALAN - 3 UNITS K.O. DRUM</t>
  </si>
  <si>
    <t>POTONGAN PENJUALAN - DISAIN&amp;FAB ALAT SURFAKTAN</t>
  </si>
  <si>
    <t>POTONGAN PENJUALAN - JASA KONST TANGKI PEMISAH</t>
  </si>
  <si>
    <t>POTONGAN PENJUALAN - RIGLESS SERVICE</t>
  </si>
  <si>
    <t>POTONGAN PENJUALAN - EPC U/ FASILITAS TANKI DI</t>
  </si>
  <si>
    <t>POTONGAN PENJUALAN - EPF OF STORAGE FOR RANTAU</t>
  </si>
  <si>
    <t>POTONGAN PENJUALAN - WASH TANK REPAIR</t>
  </si>
  <si>
    <t>POTONGAN PENJUALAN - PLUG BACK WITH SLICKLINE</t>
  </si>
  <si>
    <t>POTONGAN PENJUALAN - HRSG #2 &amp; #5</t>
  </si>
  <si>
    <t>POTONGAN PENJUALAN - FOAMING SERVICES</t>
  </si>
  <si>
    <t>POTONGAN PENJUALAN - PIPE CONNECTION</t>
  </si>
  <si>
    <t>POTONGAN PENJUALAN - SUBSEA CABLE</t>
  </si>
  <si>
    <t>POTONGAN PENJUALAN - PROJECT BAWAL PIPELINE</t>
  </si>
  <si>
    <t>POTONGAN PENJUALAN - TUBE BUNDLE CONDENSATE CO</t>
  </si>
  <si>
    <t>POTONGAN PENJUALAN - FUEL GAS SCRUBBER AND HEA</t>
  </si>
  <si>
    <t>POTONGAN PENJUALAN - EHMR WATER PROJECT, EPCI</t>
  </si>
  <si>
    <t>POTONGAN PENJUALAN - EPCI TEMBANG 8 TO BAWAL P</t>
  </si>
  <si>
    <t>POTONGAN PENJUALAN - Maintenance of Expansion</t>
  </si>
  <si>
    <t>POTONGAN PENJUALAN - REP&amp;TEST (336-I;1000m3)</t>
  </si>
  <si>
    <t>POTONGAN PENJUALAN - REPAIR F/WELDING TANK</t>
  </si>
  <si>
    <t>POTONGAN PENJUALAN - REPAIR OF TANK 100 CUFT P</t>
  </si>
  <si>
    <t>POTONGAN PENJUALAN - INSTALLATION OF 2X315 MW</t>
  </si>
  <si>
    <t>POTONGAN PENJUALAN - MAINTENANCE HUBEI</t>
  </si>
  <si>
    <t>POTONGAN PENJUALAN - FAB SAND BLAST&amp;PRIM COAT</t>
  </si>
  <si>
    <t>POTONGAN PENJUALAN - MB#13; RECONDITION WORK</t>
  </si>
  <si>
    <t>POTONGAN PENJUALAN - RB#13; ANCHOR BOLT INST</t>
  </si>
  <si>
    <t>POTONGAN PENJUALAN - RB#13; INST MECHANICAL</t>
  </si>
  <si>
    <t>POTONGAN PENJUALAN - RB#13; PIPE EXT /MP &amp; LP</t>
  </si>
  <si>
    <t>POTONGAN PENJUALAN - PM#9;MP BIN TEMP CONTROL</t>
  </si>
  <si>
    <t>POTONGAN PENJUALAN - MB#15;MAIN STEAM LINE MOD</t>
  </si>
  <si>
    <t>POTONGAN PENJUALAN - PM#9; UPGRADE TIE IN</t>
  </si>
  <si>
    <t>POTONGAN PENJUALAN - MANPOWER SUPPLY SHUTDOWN</t>
  </si>
  <si>
    <t>POTONGAN PENJUALAN - WP-9;FAB CRUSHER COMPLETE</t>
  </si>
  <si>
    <t>POTONGAN PENJUALAN - MB#24;SURF METAL TREATMEN</t>
  </si>
  <si>
    <t>POTONGAN PENJUALAN - WP-8;FAB CRUSHER 2SETS</t>
  </si>
  <si>
    <t>POTONGAN PENJUALAN - TPM;ADD BYPASS FILTER GAS</t>
  </si>
  <si>
    <t>POTONGAN PENJUALAN - WP-8, DRUM BARKER 2 LINES</t>
  </si>
  <si>
    <t>POTONGAN PENJUALAN - TUBE PF-1C VE#1(SHUTDOWN)</t>
  </si>
  <si>
    <t>POTONGAN PENJUALAN - VE#11, FABRICATION HBL TA</t>
  </si>
  <si>
    <t>POTONGAN PENJUALAN - IKPP</t>
  </si>
  <si>
    <t>POTONGAN PENJUALAN - TG 23 PENYAMBUNGAN PIPA</t>
  </si>
  <si>
    <t>POTONGAN PENJUALAN - MC-10 Connect Pipe</t>
  </si>
  <si>
    <t>POTONGAN PENJUALAN - Replacement of pipe 8"</t>
  </si>
  <si>
    <t>POTONGAN PENJUALAN - MC-2 Annual Shutdown 2011</t>
  </si>
  <si>
    <t>POTONGAN PENJUALAN - Repair Heater, Cooler</t>
  </si>
  <si>
    <t>POTONGAN PENJUALAN - CA-8 Replace C12 Pipe 16"</t>
  </si>
  <si>
    <t>POTONGAN PENJUALAN - Supply Manpower</t>
  </si>
  <si>
    <t>POTONGAN PENJUALAN - Corrective Maintenance, P</t>
  </si>
  <si>
    <t>POTONGAN PENJUALAN - PM-9 Annual Shutdown 2011</t>
  </si>
  <si>
    <t>POTONGAN PENJUALAN - RB# 6 Project; Supply Man</t>
  </si>
  <si>
    <t>POTONGAN PENJUALAN - WPMT PROJ SUPPLY MANPOWER</t>
  </si>
  <si>
    <t>POTONGAN PENJUALAN - RECONDITION VACUUM EVAPOR</t>
  </si>
  <si>
    <t>POTONGAN PENJUALAN - RC-11 ADD LINE GAS FILTER</t>
  </si>
  <si>
    <t>POTONGAN PENJUALAN - WP#8; REPLACEMENT SHUTL B</t>
  </si>
  <si>
    <t>POTONGAN PENJUALAN - WP#9; INSTALLATION CHIP S</t>
  </si>
  <si>
    <t>POTONGAN PENJUALAN - WP#9; INSTALLATION LOG RE</t>
  </si>
  <si>
    <t>POTONGAN PENJUALAN - WP-9 INSTALL DEBARKING DR</t>
  </si>
  <si>
    <t>POTONGAN PENJUALAN - VE#12 REPLACE ROOF &amp; SHEL</t>
  </si>
  <si>
    <t>POTONGAN PENJUALAN - RC#8; NEW INSTALL OF HYDR</t>
  </si>
  <si>
    <t>POTONGAN PENJUALAN - MAINTENANCE IKPP</t>
  </si>
  <si>
    <t>POTONGAN PENJUALAN - WP#9: INSTALL DEBARKING D</t>
  </si>
  <si>
    <t>POTONGAN PENJUALAN - PM#8; TIE IN (TOP SEPARAT</t>
  </si>
  <si>
    <t>POTONGAN PENJUALAN - HP HEADER TG 18.19 TO P-8</t>
  </si>
  <si>
    <t>POTONGAN PENJUALAN - MC#3; UPGRADE PIPING &amp; DR</t>
  </si>
  <si>
    <t>POTONGAN PENJUALAN - PM#8; TIE IN WASHING &amp; CO</t>
  </si>
  <si>
    <t>POTONGAN PENJUALAN - PM#8; ADD SCREEN &amp; DISMAN</t>
  </si>
  <si>
    <t>POTONGAN PENJUALAN - PPM#6; FABRICATION / INST</t>
  </si>
  <si>
    <t>POTONGAN PENJUALAN - OPEN CONTRACT MAINTENANCE</t>
  </si>
  <si>
    <t>POTONGAN PENJUALAN - MANPOWER TO SUPPORT CORRE</t>
  </si>
  <si>
    <t>POTONGAN PENJUALAN - GANTI TUBE CONDENSER TG#1</t>
  </si>
  <si>
    <t>POTONGAN PENJUALAN - WP-8; REPLACEMENT OF DRUM</t>
  </si>
  <si>
    <t>POTONGAN PENJUALAN - WP-9; REPLACEMENT OF DRUM</t>
  </si>
  <si>
    <t>POTONGAN PENJUALAN - VE#2 PROJECT FABR &amp; INSTA</t>
  </si>
  <si>
    <t>POTONGAN PENJUALAN - VE2; FABRICATION &amp; INSTAL</t>
  </si>
  <si>
    <t>POTONGAN PENJUALAN - PM8; SCAFFOLDING ANNUAL S</t>
  </si>
  <si>
    <t>POTONGAN PENJUALAN - PM#8; DISMANTLE EQUIPMENT</t>
  </si>
  <si>
    <t>POTONGAN PENJUALAN - PM#8; TO MAKE CONVEYOR SU</t>
  </si>
  <si>
    <t>POTONGAN PENJUALAN - PM#9; GANTI 4 SET NOZZLE</t>
  </si>
  <si>
    <t>POTONGAN PENJUALAN - IKPP MAINTENANCE</t>
  </si>
  <si>
    <t>POTONGAN PENJUALAN - PAGERUNGAN UTARA FIELD</t>
  </si>
  <si>
    <t>POTONGAN PENJUALAN - EDC1 SUBSEA FACILITY TSB</t>
  </si>
  <si>
    <t>POTONGAN PENJUALAN - 3 Unit BODY SHELL</t>
  </si>
  <si>
    <t>POTONGAN PENJUALAN - 6 UNITS FLARE KO DRUM</t>
  </si>
  <si>
    <t>POTONGAN PENJUALAN - GEN. ASSEMBLY DEBARKING</t>
  </si>
  <si>
    <t>POTONGAN PENJUALAN - MANPOWER SUPPLY FOR PROJE</t>
  </si>
  <si>
    <t>POTONGAN PENJUALAN - COMBINED FEED EXCHANGER</t>
  </si>
  <si>
    <t>POTONGAN PENJUALAN - DEBUT TRIM COND 211-E-9</t>
  </si>
  <si>
    <t>POTONGAN PENJUALAN - TBUNDLE 140-E-11A,E-16</t>
  </si>
  <si>
    <t>POTONGAN PENJUALAN - FAB HE, 701-E-5&amp;702-E-7</t>
  </si>
  <si>
    <t>POTONGAN PENJUALAN - FAB HE,ITEM 140-E-20&amp;E-25</t>
  </si>
  <si>
    <t>POTONGAN PENJUALAN - TUBE BUNDLE ASS F/023E-11</t>
  </si>
  <si>
    <t>POTONGAN PENJUALAN - 6 DISPENSER (SOE-TA)</t>
  </si>
  <si>
    <t>POTONGAN PENJUALAN - VESSEL TAG NO.14-E-25</t>
  </si>
  <si>
    <t>POTONGAN PENJUALAN - BAFFLE PLATE</t>
  </si>
  <si>
    <t>POTONGAN PENJUALAN - ERECTION VCFHE 84E-201</t>
  </si>
  <si>
    <t>POTONGAN PENJUALAN - PASS PARTITION PLATE</t>
  </si>
  <si>
    <t>POTONGAN PENJUALAN - T. BUNDLE COMP, CHANNEL</t>
  </si>
  <si>
    <t>POTONGAN PENJUALAN - TUBE BUNDLE TYPE "U"</t>
  </si>
  <si>
    <t>POTONGAN PENJUALAN - TBUNDLE AS110-E-7 A/B/C/D</t>
  </si>
  <si>
    <t>POTONGAN PENJUALAN - EJCTR STEAMTAG110-J-51A/B</t>
  </si>
  <si>
    <t>POTONGAN PENJUALAN - TBUNDLE AS&amp;SHELL 93E-405</t>
  </si>
  <si>
    <t>POTONGAN PENJUALAN - PRESSURE VESSEL FABRICATI</t>
  </si>
  <si>
    <t>POTONGAN PENJUALAN - HEAT EXCHANGER COMPLETE 7</t>
  </si>
  <si>
    <t>POTONGAN PENJUALAN - CONDENSATE STRIPPER</t>
  </si>
  <si>
    <t>POTONGAN PENJUALAN - VESSEL, HORIZONTAL TAG</t>
  </si>
  <si>
    <t>POTONGAN PENJUALAN - Heat Exchanger  Assy Tag</t>
  </si>
  <si>
    <t>POTONGAN PENJUALAN - 5 (FIVE) UNIT COMBINED FE</t>
  </si>
  <si>
    <t>POTONGAN PENJUALAN - PEMBANGUNAN UNIT CHLORIDE</t>
  </si>
  <si>
    <t>POTONGAN PENJUALAN - FABRICATION INTERNAL PART</t>
  </si>
  <si>
    <t>POTONGAN PENJUALAN - HEAT EXCHANGER 260-E-157</t>
  </si>
  <si>
    <t>POTONGAN PENJUALAN - PEMBANGUNAN FASILITAS SLU</t>
  </si>
  <si>
    <t>POTONGAN PENJUALAN - SHELL &amp; TUBE BUNDLE  Assy</t>
  </si>
  <si>
    <t>POTONGAN PENJUALAN - TOP HEAD COLOUMN</t>
  </si>
  <si>
    <t>POTONGAN PENJUALAN - PRESSURE VESSEL</t>
  </si>
  <si>
    <t>POTONGAN PENJUALAN - PROV OF SHELL &amp; TUBE HEAT</t>
  </si>
  <si>
    <t>POTONGAN PENJUALAN - PRESSURE VESSEL GSA</t>
  </si>
  <si>
    <t>POTONGAN PENJUALAN - FAB HEAD CHANNEL (E-2030)</t>
  </si>
  <si>
    <t>POTONGAN PENJUALAN - ENGINEERING, PROCUREMENT,</t>
  </si>
  <si>
    <t>POTONGAN PENJUALAN - NATURAL GAS REHEATER</t>
  </si>
  <si>
    <t>POTONGAN PENJUALAN - HEAT EXCHANGER DEHYDROGEN</t>
  </si>
  <si>
    <t>POTONGAN PENJUALAN - FERTILIZER FACTORY EXPANS</t>
  </si>
  <si>
    <t>POTONGAN PENJUALAN - REPL T BUNDLE 3A-1111-C</t>
  </si>
  <si>
    <t>POTONGAN PENJUALAN - SUPERHEATER WASTE HEAT BO</t>
  </si>
  <si>
    <t>POTONGAN PENJUALAN - AIR HEATER 5U-EC-301 (SEG</t>
  </si>
  <si>
    <t>POTONGAN PENJUALAN - HP STEAM SUPER HEATER 102</t>
  </si>
  <si>
    <t>POTONGAN PENJUALAN - 5A-115C METHANATOR EFFLUE</t>
  </si>
  <si>
    <t>POTONGAN PENJUALAN - PLATE DISTRIBUTOR COMPLAT</t>
  </si>
  <si>
    <t>POTONGAN PENJUALAN - RETUBING 101-C PUSRI - 1B</t>
  </si>
  <si>
    <t>POTONGAN PENJUALAN - TUBE BUNDLE</t>
  </si>
  <si>
    <t>POTONGAN PENJUALAN - PRETHICKENER 5U-FD-202</t>
  </si>
  <si>
    <t>POTONGAN PENJUALAN - PRESS. VESSEL RCC OFF GAS</t>
  </si>
  <si>
    <t>POTONGAN PENJUALAN - 10.000MT AMMONIA25-TK-801</t>
  </si>
  <si>
    <t>POTONGAN PENJUALAN - STAINLESS STEEL STRUC ANP</t>
  </si>
  <si>
    <t>POTONGAN PENJUALAN - PRESSURE VESSEL 2 X 35 MW</t>
  </si>
  <si>
    <t>POTONGAN PENJUALAN - INSTALL / ERECTION SUBCON</t>
  </si>
  <si>
    <t>POTONGAN PENJUALAN - COAL FIRED PWR PL PR THER</t>
  </si>
  <si>
    <t>POTONGAN PENJUALAN - COAL-FIRED POWER PLANT PR</t>
  </si>
  <si>
    <t>POTONGAN PENJUALAN - ESP INLET FLUE &amp; ESP OUTL</t>
  </si>
  <si>
    <t>POTONGAN PENJUALAN - I &amp; C PRIMARY VALVE</t>
  </si>
  <si>
    <t>POTONGAN PENJUALAN - FLUE SUPPORTER SUPERSTRUC</t>
  </si>
  <si>
    <t>POTONGAN PENJUALAN - INST/ERCTION MECH 3X315MW</t>
  </si>
  <si>
    <t>POTONGAN PENJUALAN - FABRICATION RISER CLAMP</t>
  </si>
  <si>
    <t>POTONGAN PENJUALAN - SUPPLY OF HEAT EXCHANGER</t>
  </si>
  <si>
    <t>POTONGAN PENJUALAN - PROVISION OF EPCI KF GAS</t>
  </si>
  <si>
    <t>POTONGAN PENJUALAN - FABRICATION PIPE SPOOL</t>
  </si>
  <si>
    <t>POTONGAN PENJUALAN - PROVISION OF ENGINEERING</t>
  </si>
  <si>
    <t>POTONGAN PENJUALAN - FAB&amp;INSTAL ENERGY PLANT</t>
  </si>
  <si>
    <t>POTONGAN PENJUALAN - SUPPLY &amp; INSTAL PNEUMATIC</t>
  </si>
  <si>
    <t>POTONGAN PENJUALAN - SUPP&amp;INST 7110,7120,7130</t>
  </si>
  <si>
    <t>POTONGAN PENJUALAN - CHEMICAL CLEANING</t>
  </si>
  <si>
    <t>POTONGAN PENJUALAN - PUMP &amp; PIPING BROKE STOR.</t>
  </si>
  <si>
    <t>POTONGAN PENJUALAN - AIR HEATER TUBES</t>
  </si>
  <si>
    <t>POTONGAN PENJUALAN - SERVICE BARK CONVEYOR</t>
  </si>
  <si>
    <t>POTONGAN PENJUALAN - TRANS,INST,HOOKUP POLENG</t>
  </si>
  <si>
    <t>POTONGAN PENJUALAN - EPC WORKS FOR PPP-CW-DW-G</t>
  </si>
  <si>
    <t>POTONGAN PENJUALAN - REPLACE SW PIPE</t>
  </si>
  <si>
    <t>POTONGAN PENJUALAN - HOUSING FILTER</t>
  </si>
  <si>
    <t>POTONGAN PENJUALAN - DUCTING TISSUE MILL II</t>
  </si>
  <si>
    <t>POTONGAN PENJUALAN - Ducting Yankee</t>
  </si>
  <si>
    <t>POTONGAN PENJUALAN - Water System &amp; Coal Syste</t>
  </si>
  <si>
    <t>POTONGAN PENJUALAN - ADD. BY PAS LINE FOR DOUB</t>
  </si>
  <si>
    <t>POTONGAN PENJUALAN - PIPA HYDRANT</t>
  </si>
  <si>
    <t>POTONGAN PENJUALAN -  water surge tank</t>
  </si>
  <si>
    <t>POTONGAN PENJUALAN - DUPLEX PIPE SPOOL 2-INC,</t>
  </si>
  <si>
    <t>POTONGAN PENJUALAN - TUBE BUNDLE E201-05-08-09</t>
  </si>
  <si>
    <t>POTONGAN PENJUALAN - HEAT EXCHANGER ASSY TAG N</t>
  </si>
  <si>
    <t>POTONGAN PENJUALAN - PENGADAAN SHELL ASSY TAG</t>
  </si>
  <si>
    <t>POTONGAN PENJUALAN - PENGGANTIAN/PEMBUATAN TES</t>
  </si>
  <si>
    <t>POTONGAN PENJUALAN - TUBE BUNDLE, SHELLBUNDLE,</t>
  </si>
  <si>
    <t>POTONGAN PENJUALAN - ENGINEERING, PROCUREMENT</t>
  </si>
  <si>
    <t>POTONGAN PENJUALAN - H2S MUD / GAS SEPARATOR</t>
  </si>
  <si>
    <t>POTONGAN PENJUALAN - SECONDARY REFORMER EFFLUE</t>
  </si>
  <si>
    <t>POTONGAN PENJUALAN - TOWER</t>
  </si>
  <si>
    <t>POTONGAN PENJUALAN - SHOP FABRICATED VESSEL &amp;</t>
  </si>
  <si>
    <t>POTONGAN PENJUALAN - EPC MOBILE SEPARATOR</t>
  </si>
  <si>
    <t>POTONGAN PENJUALAN - FABRICATION &amp; ERECTION OF</t>
  </si>
  <si>
    <t>POTONGAN PENJUALAN - SUPPLY OF SHELL &amp; TUBE HE</t>
  </si>
  <si>
    <t>POTONGAN PENJUALAN - DIVING EQUIPMENT</t>
  </si>
  <si>
    <t>POTONGAN PENJUALAN - FABRIKASI SHELL 24E-113</t>
  </si>
  <si>
    <t>POTONGAN PENJUALAN -  TOTAL RETUBE INSITU SURF</t>
  </si>
  <si>
    <t>POTONGAN PENJUALAN - TUBE BUNDLE SHELL H5012 &amp;</t>
  </si>
  <si>
    <t>POTONGAN PENJUALAN - SECONDARY REACTOR UNIT</t>
  </si>
  <si>
    <t>POTONGAN PENJUALAN - 2 UNIT FUEL GAS FILTER CO</t>
  </si>
  <si>
    <t>POTONGAN PENJUALAN - REDESIGN, FABRIKASI &amp; PEM</t>
  </si>
  <si>
    <t>POTONGAN PENJUALAN -  EPCI CONTRACT FOR LIMA F</t>
  </si>
  <si>
    <t>POTONGAN PENJUALAN - MEG Injection Package</t>
  </si>
  <si>
    <t>POTONGAN PENJUALAN - SEWA EQUIPMENT- EXCAVATOR</t>
  </si>
  <si>
    <t>RETUR PENJUALAN - WORKSHOP</t>
  </si>
  <si>
    <t>RETUR PENJUALAN - KAMBUNA TOPSIDE REUSER S</t>
  </si>
  <si>
    <t>RETUR PENJUALAN - MEG INJECTION PACKAGE</t>
  </si>
  <si>
    <t>RETUR PENJUALAN - FABRIKASI  &amp; INSTASI UNTU</t>
  </si>
  <si>
    <t>RETUR PENJUALAN - SEI AMBAWANG KAB.KUBU</t>
  </si>
  <si>
    <t>RETUR PENJUALAN - CPP&amp;AUP PLATFORMS INST</t>
  </si>
  <si>
    <t>RETUR PENJUALAN - CPP &amp; AUP Platforms</t>
  </si>
  <si>
    <t>RETUR PENJUALAN - SHELL &amp; TUBE HEAT EXCHANG</t>
  </si>
  <si>
    <t>RETUR PENJUALAN - WELL TEST, SKID UNIT</t>
  </si>
  <si>
    <t>RETUR PENJUALAN - HEAT EXCHANGER</t>
  </si>
  <si>
    <t>RETUR PENJUALAN - PIPE SLEEVE &amp; DURI, RIAU</t>
  </si>
  <si>
    <t>RETUR PENJUALAN - PROV OF WATER STO TANK</t>
  </si>
  <si>
    <t>RETUR PENJUALAN - OPERATION ASSISTANCE SLN</t>
  </si>
  <si>
    <t>RETUR PENJUALAN - STORAGE TANK FOR INT PROG</t>
  </si>
  <si>
    <t>RETUR PENJUALAN - 3 UNITS K.O. DRUM</t>
  </si>
  <si>
    <t>RETUR PENJUALAN - DISAIN&amp;FAB ALAT SURFAKTAN</t>
  </si>
  <si>
    <t>RETUR PENJUALAN - JASA KONST TANGKI PEMISAH</t>
  </si>
  <si>
    <t>RETUR PENJUALAN - RIGLESS SERVICE</t>
  </si>
  <si>
    <t>RETUR PENJUALAN - EPC U/ FASILITAS TANKI DI</t>
  </si>
  <si>
    <t>RETUR PENJUALAN - EPF OF STORAGE FOR RANTAU</t>
  </si>
  <si>
    <t>RETUR PENJUALAN - WASH TANK REPAIR</t>
  </si>
  <si>
    <t>RETUR PENJUALAN - PLUG BACK WITH SLICKLINE</t>
  </si>
  <si>
    <t>RETUR PENJUALAN - HRSG #2 &amp; #5</t>
  </si>
  <si>
    <t>RETUR PENJUALAN - FOAMING SERVICES</t>
  </si>
  <si>
    <t>RETUR PENJUALAN - PIPE CONNECTION</t>
  </si>
  <si>
    <t>RETUR PENJUALAN - SUBSEA CABLE</t>
  </si>
  <si>
    <t>RETUR PENJUALAN - PROJECT BAWAL PIPELINE</t>
  </si>
  <si>
    <t>RETUR PENJUALAN - TUBE BUNDLE CONDENSATE CO</t>
  </si>
  <si>
    <t>RETUR PENJUALAN - FUEL GAS SCRUBBER AND HEA</t>
  </si>
  <si>
    <t>RETUR PENJUALAN - EHMR WATER PROJECT, EPCI</t>
  </si>
  <si>
    <t>RETUR PENJUALAN - EPCI TEMBANG 8 TO BAWAL P</t>
  </si>
  <si>
    <t>RETUR PENJUALAN - Maintenance of Expansion</t>
  </si>
  <si>
    <t>RETUR PENJUALAN - REP&amp;TEST (336-I;1000m3)</t>
  </si>
  <si>
    <t>RETUR PENJUALAN - REPAIR F/WELDING TANK</t>
  </si>
  <si>
    <t>RETUR PENJUALAN - REPAIR OF TANK 100 CUFT P</t>
  </si>
  <si>
    <t>RETUR PENJUALAN - INSTALLATION OF 2X315 MW</t>
  </si>
  <si>
    <t>RETUR PENJUALAN - MAINTENANCE HUBEI</t>
  </si>
  <si>
    <t>RETUR PENJUALAN - FAB SAND BLAST&amp;PRIM COAT</t>
  </si>
  <si>
    <t>RETUR PENJUALAN - MB#13; RECONDITION WORK</t>
  </si>
  <si>
    <t>RETUR PENJUALAN - RB#13; ANCHOR BOLT INST</t>
  </si>
  <si>
    <t>RETUR PENJUALAN - RB#13; INST MECHANICAL</t>
  </si>
  <si>
    <t>RETUR PENJUALAN - RB#13; PIPE EXT /MP &amp; LP</t>
  </si>
  <si>
    <t>RETUR PENJUALAN - PM#9;MP BIN TEMP CONTROL</t>
  </si>
  <si>
    <t>RETUR PENJUALAN - MB#15;MAIN STEAM LINE MOD</t>
  </si>
  <si>
    <t>RETUR PENJUALAN - PM#9; UPGRADE TIE IN</t>
  </si>
  <si>
    <t>RETUR PENJUALAN - MANPOWER SUPPLY SHUTDOWN</t>
  </si>
  <si>
    <t>RETUR PENJUALAN - WP-9;FAB CRUSHER COMPLETE</t>
  </si>
  <si>
    <t>RETUR PENJUALAN - MB#24;SURF METAL TREATMEN</t>
  </si>
  <si>
    <t>RETUR PENJUALAN - WP-8;FAB CRUSHER 2SETS</t>
  </si>
  <si>
    <t>RETUR PENJUALAN - TPM;ADD BYPASS FILTER GAS</t>
  </si>
  <si>
    <t>RETUR PENJUALAN - WP-8, DRUM BARKER 2 LINES</t>
  </si>
  <si>
    <t>RETUR PENJUALAN - TUBE PF-1C VE#1(SHUTDOWN)</t>
  </si>
  <si>
    <t>RETUR PENJUALAN - VE#11, FABRICATION HBL TA</t>
  </si>
  <si>
    <t>RETUR PENJUALAN - IKPP</t>
  </si>
  <si>
    <t>RETUR PENJUALAN - TG 23 PENYAMBUNGAN PIPA</t>
  </si>
  <si>
    <t>RETUR PENJUALAN - MC-10 Connect Pipe</t>
  </si>
  <si>
    <t>RETUR PENJUALAN - Replacement of pipe 8"</t>
  </si>
  <si>
    <t>RETUR PENJUALAN - MC-2 Annual Shutdown 2011</t>
  </si>
  <si>
    <t>RETUR PENJUALAN - Repair Heater, Cooler</t>
  </si>
  <si>
    <t>RETUR PENJUALAN - CA-8 Replace C12 Pipe 16"</t>
  </si>
  <si>
    <t>RETUR PENJUALAN - Supply Manpower</t>
  </si>
  <si>
    <t>RETUR PENJUALAN - Corrective Maintenance, P</t>
  </si>
  <si>
    <t>RETUR PENJUALAN - PM-9 Annual Shutdown 2011</t>
  </si>
  <si>
    <t>RETUR PENJUALAN - RB# 6 Project; Supply Man</t>
  </si>
  <si>
    <t>RETUR PENJUALAN - WPMT PROJ SUPPLY MANPOWER</t>
  </si>
  <si>
    <t>RETUR PENJUALAN - RECONDITION VACUUM EVAPOR</t>
  </si>
  <si>
    <t>RETUR PENJUALAN - RC-11 ADD LINE GAS FILTER</t>
  </si>
  <si>
    <t>RETUR PENJUALAN - WP#8; REPLACEMENT SHUTL B</t>
  </si>
  <si>
    <t>RETUR PENJUALAN - WP#9; INSTALLATION CHIP S</t>
  </si>
  <si>
    <t>RETUR PENJUALAN - WP#9; INSTALLATION LOG RE</t>
  </si>
  <si>
    <t>RETUR PENJUALAN - WP-9 INSTALL DEBARKING DR</t>
  </si>
  <si>
    <t>RETUR PENJUALAN - VE#12 REPLACE ROOF &amp; SHEL</t>
  </si>
  <si>
    <t>RETUR PENJUALAN - RC#8; NEW INSTALL OF HYDR</t>
  </si>
  <si>
    <t>RETUR PENJUALAN - MAINTENANCE IKPP</t>
  </si>
  <si>
    <t>RETUR PENJUALAN - WP#9: INSTALL DEBARKING D</t>
  </si>
  <si>
    <t>RETUR PENJUALAN - PM#8; TIE IN (TOP SEPARAT</t>
  </si>
  <si>
    <t>RETUR PENJUALAN - HP HEADER TG 18.19 TO P-8</t>
  </si>
  <si>
    <t>RETUR PENJUALAN - MC#3; UPGRADE PIPING &amp; DR</t>
  </si>
  <si>
    <t>RETUR PENJUALAN - PM#8; TIE IN WASHING &amp; CO</t>
  </si>
  <si>
    <t>RETUR PENJUALAN - PM#8; ADD SCREEN &amp; DISMAN</t>
  </si>
  <si>
    <t>RETUR PENJUALAN - PPM#6; FABRICATION / INST</t>
  </si>
  <si>
    <t>RETUR PENJUALAN - OPEN CONTRACT MAINTENANCE</t>
  </si>
  <si>
    <t>RETUR PENJUALAN - MANPOWER TO SUPPORT CORRE</t>
  </si>
  <si>
    <t>RETUR PENJUALAN - GANTI TUBE CONDENSER TG#1</t>
  </si>
  <si>
    <t>RETUR PENJUALAN - WP-8; REPLACEMENT OF DRUM</t>
  </si>
  <si>
    <t>RETUR PENJUALAN - WP-9; REPLACEMENT OF DRUM</t>
  </si>
  <si>
    <t>RETUR PENJUALAN - VE#2 PROJECT FABR &amp; INSTA</t>
  </si>
  <si>
    <t>RETUR PENJUALAN - VE2; FABRICATION &amp; INSTAL</t>
  </si>
  <si>
    <t>RETUR PENJUALAN - PM8; SCAFFOLDING ANNUAL S</t>
  </si>
  <si>
    <t>RETUR PENJUALAN - PM#8; DISMANTLE EQUIPMENT</t>
  </si>
  <si>
    <t>RETUR PENJUALAN - PM#8; TO MAKE CONVEYOR SU</t>
  </si>
  <si>
    <t>RETUR PENJUALAN - PM#9; GANTI 4 SET NOZZLE</t>
  </si>
  <si>
    <t>RETUR PENJUALAN - IKPP MAINTENANCE</t>
  </si>
  <si>
    <t>RETUR PENJUALAN - PAGERUNGAN UTARA FIELD</t>
  </si>
  <si>
    <t>RETUR PENJUALAN - EDC1 SUBSEA FACILITY TSB</t>
  </si>
  <si>
    <t>RETUR PENJUALAN - 3 Unit BODY SHELL</t>
  </si>
  <si>
    <t>RETUR PENJUALAN - 6 UNITS FLARE KO DRUM</t>
  </si>
  <si>
    <t>RETUR PENJUALAN - GEN. ASSEMBLY DEBARKING</t>
  </si>
  <si>
    <t>RETUR PENJUALAN - MANPOWER SUPPLY FOR PROJE</t>
  </si>
  <si>
    <t>RETUR PENJUALAN - COMBINED FEED EXCHANGER</t>
  </si>
  <si>
    <t>RETUR PENJUALAN - DEBUT TRIM COND 211-E-9</t>
  </si>
  <si>
    <t>RETUR PENJUALAN - TBUNDLE 140-E-11A,E-16</t>
  </si>
  <si>
    <t>RETUR PENJUALAN - FAB HE, 701-E-5&amp;702-E-7</t>
  </si>
  <si>
    <t>RETUR PENJUALAN - FAB HE,ITEM 140-E-20&amp;E-25</t>
  </si>
  <si>
    <t>RETUR PENJUALAN - TUBE BUNDLE ASS F/023E-11</t>
  </si>
  <si>
    <t>RETUR PENJUALAN - 6 DISPENSER (SOE-TA)</t>
  </si>
  <si>
    <t>RETUR PENJUALAN - VESSEL TAG NO.14-E-25</t>
  </si>
  <si>
    <t>RETUR PENJUALAN - BAFFLE PLATE</t>
  </si>
  <si>
    <t>RETUR PENJUALAN - ERECTION VCFHE 84E-201</t>
  </si>
  <si>
    <t>RETUR PENJUALAN - PASS PARTITION PLATE</t>
  </si>
  <si>
    <t>RETUR PENJUALAN - T. BUNDLE COMP, CHANNEL</t>
  </si>
  <si>
    <t>RETUR PENJUALAN - TUBE BUNDLE TYPE "U"</t>
  </si>
  <si>
    <t>RETUR PENJUALAN - TBUNDLE AS110-E-7 A/B/C/D</t>
  </si>
  <si>
    <t>RETUR PENJUALAN - EJCTR STEAMTAG110-J-51A/B</t>
  </si>
  <si>
    <t>RETUR PENJUALAN - TBUNDLE AS&amp;SHELL 93E-405</t>
  </si>
  <si>
    <t>RETUR PENJUALAN - PRESSURE VESSEL FABRICATI</t>
  </si>
  <si>
    <t>RETUR PENJUALAN - HEAT EXCHANGER COMPLETE 7</t>
  </si>
  <si>
    <t>RETUR PENJUALAN - CONDENSATE STRIPPER</t>
  </si>
  <si>
    <t>RETUR PENJUALAN - VESSEL, HORIZONTAL TAG</t>
  </si>
  <si>
    <t>RETUR PENJUALAN - Heat Exchanger  Assy Tag</t>
  </si>
  <si>
    <t>RETUR PENJUALAN - 5 (FIVE) UNIT COMBINED FE</t>
  </si>
  <si>
    <t>RETUR PENJUALAN - PEMBANGUNAN UNIT CHLORIDE</t>
  </si>
  <si>
    <t>RETUR PENJUALAN - FABRICATION INTERNAL PART</t>
  </si>
  <si>
    <t>RETUR PENJUALAN - HEAT EXCHANGER 260-E-157</t>
  </si>
  <si>
    <t>RETUR PENJUALAN - PEMBANGUNAN FASILITAS SLU</t>
  </si>
  <si>
    <t>RETUR PENJUALAN - SHELL &amp; TUBE BUNDLE  Assy</t>
  </si>
  <si>
    <t>RETUR PENJUALAN - TOP HEAD COLOUMN</t>
  </si>
  <si>
    <t>RETUR PENJUALAN - PRESSURE VESSEL</t>
  </si>
  <si>
    <t>RETUR PENJUALAN - PROV OF SHELL &amp; TUBE HEAT</t>
  </si>
  <si>
    <t>RETUR PENJUALAN - PRESSURE VESSEL GSA</t>
  </si>
  <si>
    <t>RETUR PENJUALAN - FAB HEAD CHANNEL (E-2030)</t>
  </si>
  <si>
    <t>RETUR PENJUALAN - ENGINEERING, PROCUREMENT,</t>
  </si>
  <si>
    <t>RETUR PENJUALAN - NATURAL GAS REHEATER</t>
  </si>
  <si>
    <t>RETUR PENJUALAN - HEAT EXCHANGER DEHYDROGEN</t>
  </si>
  <si>
    <t>RETUR PENJUALAN - FERTILIZER FACTORY EXPANS</t>
  </si>
  <si>
    <t>RETUR PENJUALAN - REPL T BUNDLE 3A-1111-C</t>
  </si>
  <si>
    <t>RETUR PENJUALAN - SUPERHEATER WASTE HEAT BO</t>
  </si>
  <si>
    <t>RETUR PENJUALAN - AIR HEATER 5U-EC-301 (SEG</t>
  </si>
  <si>
    <t>RETUR PENJUALAN - HP STEAM SUPER HEATER 102</t>
  </si>
  <si>
    <t>RETUR PENJUALAN - 5A-115C METHANATOR EFFLUE</t>
  </si>
  <si>
    <t>RETUR PENJUALAN - PLATE DISTRIBUTOR COMPLAT</t>
  </si>
  <si>
    <t>RETUR PENJUALAN - RETUBING 101-C PUSRI - 1B</t>
  </si>
  <si>
    <t>RETUR PENJUALAN - TUBE BUNDLE</t>
  </si>
  <si>
    <t>RETUR PENJUALAN - PRETHICKENER 5U-FD-202</t>
  </si>
  <si>
    <t>RETUR PENJUALAN - PRESS. VESSEL RCC OFF GAS</t>
  </si>
  <si>
    <t>RETUR PENJUALAN - 10.000MT AMMONIA25-TK-801</t>
  </si>
  <si>
    <t>RETUR PENJUALAN - STAINLESS STEEL STRUC ANP</t>
  </si>
  <si>
    <t>RETUR PENJUALAN - PRESSURE VESSEL 2 X 35 MW</t>
  </si>
  <si>
    <t>RETUR PENJUALAN - INSTALL / ERECTION SUBCON</t>
  </si>
  <si>
    <t>RETUR PENJUALAN - COAL FIRED PWR PL PR THER</t>
  </si>
  <si>
    <t>RETUR PENJUALAN - COAL-FIRED POWER PLANT PR</t>
  </si>
  <si>
    <t>RETUR PENJUALAN - ESP INLET FLUE &amp; ESP OUTL</t>
  </si>
  <si>
    <t>RETUR PENJUALAN - I &amp; C PRIMARY VALVE</t>
  </si>
  <si>
    <t>RETUR PENJUALAN - FLUE SUPPORTER SUPERSTRUC</t>
  </si>
  <si>
    <t>RETUR PENJUALAN - INST/ERCTION MECH 3X315MW</t>
  </si>
  <si>
    <t>RETUR PENJUALAN - FABRICATION RISER CLAMP</t>
  </si>
  <si>
    <t>RETUR PENJUALAN - SUPPLY OF HEAT EXCHANGER</t>
  </si>
  <si>
    <t>RETUR PENJUALAN - PROVISION OF EPCI KF GAS</t>
  </si>
  <si>
    <t>RETUR PENJUALAN - FABRICATION PIPE SPOOL</t>
  </si>
  <si>
    <t>RETUR PENJUALAN - PROVISION OF ENGINEERING</t>
  </si>
  <si>
    <t>RETUR PENJUALAN - FAB&amp;INSTAL ENERGY PLANT</t>
  </si>
  <si>
    <t>RETUR PENJUALAN - SUPPLY &amp; INSTAL PNEUMATIC</t>
  </si>
  <si>
    <t>RETUR PENJUALAN - SUPP&amp;INST 7110,7120,7130</t>
  </si>
  <si>
    <t>RETUR PENJUALAN - CHEMICAL CLEANING</t>
  </si>
  <si>
    <t>RETUR PENJUALAN - PUMP &amp; PIPING BROKE STOR.</t>
  </si>
  <si>
    <t>RETUR PENJUALAN - AIR HEATER TUBES</t>
  </si>
  <si>
    <t>RETUR PENJUALAN - SERVICE BARK CONVEYOR</t>
  </si>
  <si>
    <t>RETUR PENJUALAN - TRANS,INST,HOOKUP POLENG</t>
  </si>
  <si>
    <t>RETUR PENJUALAN - EPC WORKS FOR PPP-CW-DW-G</t>
  </si>
  <si>
    <t>RETUR PENJUALAN - REPLACE SW PIPE</t>
  </si>
  <si>
    <t>RETUR PENJUALAN - HOUSING FILTER</t>
  </si>
  <si>
    <t>RETUR PENJUALAN - DUCTING TISSUE MILL II</t>
  </si>
  <si>
    <t>RETUR PENJUALAN - Ducting Yankee</t>
  </si>
  <si>
    <t>RETUR PENJUALAN - Water System &amp; Coal Syste</t>
  </si>
  <si>
    <t>RETUR PENJUALAN - ADD. BY PAS LINE FOR DOUB</t>
  </si>
  <si>
    <t>RETUR PENJUALAN - PIPA HYDRANT</t>
  </si>
  <si>
    <t>RETUR PENJUALAN -  water surge tank</t>
  </si>
  <si>
    <t>RETUR PENJUALAN - DUPLEX PIPE SPOOL 2-INC,</t>
  </si>
  <si>
    <t>RETUR PENJUALAN - TUBE BUNDLE E201-05-08-09</t>
  </si>
  <si>
    <t>RETUR PENJUALAN - HEAT EXCHANGER ASSY TAG N</t>
  </si>
  <si>
    <t>RETUR PENJUALAN - PENGADAAN SHELL ASSY TAG</t>
  </si>
  <si>
    <t>RETUR PENJUALAN - PENGGANTIAN/PEMBUATAN TES</t>
  </si>
  <si>
    <t>RETUR PENJUALAN - TUBE BUNDLE, SHELLBUNDLE,</t>
  </si>
  <si>
    <t>RETUR PENJUALAN - ENGINEERING, PROCUREMENT</t>
  </si>
  <si>
    <t>RETUR PENJUALAN - H2S MUD / GAS SEPARATOR</t>
  </si>
  <si>
    <t>RETUR PENJUALAN - SECONDARY REFORMER EFFLUE</t>
  </si>
  <si>
    <t>RETUR PENJUALAN - TOWER</t>
  </si>
  <si>
    <t>RETUR PENJUALAN - SHOP FABRICATED VESSEL &amp;</t>
  </si>
  <si>
    <t>RETUR PENJUALAN - EPC MOBILE SEPARATOR</t>
  </si>
  <si>
    <t>RETUR PENJUALAN - FABRICATION &amp; ERECTION OF</t>
  </si>
  <si>
    <t>RETUR PENJUALAN - SUPPLY OF SHELL &amp; TUBE HE</t>
  </si>
  <si>
    <t>RETUR PENJUALAN - DIVING EQUIPMENT</t>
  </si>
  <si>
    <t>RETUR PENJUALAN - FABRIKASI SHELL 24E-113</t>
  </si>
  <si>
    <t>RETUR PENJUALAN -  TOTAL RETUBE INSITU SURF</t>
  </si>
  <si>
    <t>RETUR PENJUALAN - TUBE BUNDLE SHELL H5012 &amp;</t>
  </si>
  <si>
    <t>RETUR PENJUALAN - SECONDARY REACTOR UNIT</t>
  </si>
  <si>
    <t>RETUR PENJUALAN - 2 UNIT FUEL GAS FILTER CO</t>
  </si>
  <si>
    <t>RETUR PENJUALAN - REDESIGN, FABRIKASI &amp; PEM</t>
  </si>
  <si>
    <t>RETUR PENJUALAN -  EPCI CONTRACT FOR LIMA F</t>
  </si>
  <si>
    <t>RETUR PENJUALAN - MEG Injection Package</t>
  </si>
  <si>
    <t>RETUR PENJUALAN - SEWA EQUIPMENT- EXCAVATOR</t>
  </si>
  <si>
    <t>HPP MATERIAL - PROV OF EPCI KF GAS (INT)</t>
  </si>
  <si>
    <t>HPP MATERIAL - WORKSHOP</t>
  </si>
  <si>
    <t>HPP MATERIAL - KAMBUNA TOPSIDE REUSER S</t>
  </si>
  <si>
    <t>HPP MATERIAL - MEG INJECTION PACKAGE</t>
  </si>
  <si>
    <t>HPP MATERIAL - FABRIKASI  &amp; INSTASI UNTU</t>
  </si>
  <si>
    <t>HPP MATERIAL - SEI AMBAWANG KAB.KUBU</t>
  </si>
  <si>
    <t>HPP MATERIAL - CPP&amp;AUP PLATFORMS INST</t>
  </si>
  <si>
    <t>HPP MATERIAL - CPP &amp; AUP Platforms</t>
  </si>
  <si>
    <t>HPP MATERIAL - SHELL &amp; TUBE HEAT EXCHANG</t>
  </si>
  <si>
    <t>HPP MATERIAL - WELL TEST, SKID UNIT</t>
  </si>
  <si>
    <t>HPP MATERIAL - HEAT EXCHANGER</t>
  </si>
  <si>
    <t>HPP MATERIAL - PIPE SLEEVE &amp; DURI, RIAU</t>
  </si>
  <si>
    <t>HPP MATERIAL - PROV OF WATER STO TANK</t>
  </si>
  <si>
    <t>HPP MATERIAL - OPERATION ASSISTANCE SLN</t>
  </si>
  <si>
    <t>HPP MATERIAL - STORAGE TANK FOR INT PROG</t>
  </si>
  <si>
    <t>HPP MATERIAL - 3 UNITS K.O. DRUM</t>
  </si>
  <si>
    <t>HPP MATERIAL - DISAIN&amp;FAB ALAT SURFAKTAN</t>
  </si>
  <si>
    <t>HPP MATERIAL - JASA KONST TANGKI PEMISAH</t>
  </si>
  <si>
    <t>HPP MATERIAL - RIGLESS SERVICE</t>
  </si>
  <si>
    <t>HPP MATERIAL - EPC U/ FASILITAS TANKI DI</t>
  </si>
  <si>
    <t>HPP MATERIAL - EPF OF STORAGE FOR RANTAU</t>
  </si>
  <si>
    <t>HPP MATERIAL - WASH TANK REPAIR</t>
  </si>
  <si>
    <t>HPP MATERIAL - RIGLESS SERVICES</t>
  </si>
  <si>
    <t>HPP MATERIAL - PLUG BACK WITH SLICKLINE</t>
  </si>
  <si>
    <t>HPP MATERIAL - HRSG #2 &amp; #5</t>
  </si>
  <si>
    <t>HPP MATERIAL - FOAMING SERVICES</t>
  </si>
  <si>
    <t>HPP MATERIAL - PIPE CONNECTION</t>
  </si>
  <si>
    <t>HPP MATERIAL - SUBSEA CABLE</t>
  </si>
  <si>
    <t>HPP MATERIAL - PROJECT BAWAL PIPELINE</t>
  </si>
  <si>
    <t>HPP MATERIAL - TUBE BUNDLE CONDENSATE CO</t>
  </si>
  <si>
    <t>HPP MATERIAL - FUEL GAS SCRUBBER AND HEA</t>
  </si>
  <si>
    <t>HPP MATERIAL - EHMR WATER PROJECT, EPCI</t>
  </si>
  <si>
    <t>HPP MATERIAL - EPCI TEMBANG 8 TO BAWAL P</t>
  </si>
  <si>
    <t>HPP MATERIAL - Maintenance of Expansion</t>
  </si>
  <si>
    <t>HPP MATERIAL - REP&amp;TEST (336-I;1000m3)</t>
  </si>
  <si>
    <t>HPP MATERIAL - REPAIR F/WELDING TANK</t>
  </si>
  <si>
    <t>HPP MATERIAL - REPAIR OF TANK 100 CUFT P</t>
  </si>
  <si>
    <t>HPP MATERIAL - INSTALLATION OF 2X315 MW</t>
  </si>
  <si>
    <t>HPP MATERIAL - MAINTENANCE HUBEI</t>
  </si>
  <si>
    <t>HPP MATERIAL - FAB SAND BLAST&amp;PRIM COAT</t>
  </si>
  <si>
    <t>HPP MATERIAL - MB#13; RECONDITION WORK</t>
  </si>
  <si>
    <t>HPP MATERIAL - RB#13; ANCHOR BOLT INST</t>
  </si>
  <si>
    <t>HPP MATERIAL - RB#13; INST MECHANICAL</t>
  </si>
  <si>
    <t>HPP MATERIAL - RB#13; PIPE EXT /MP &amp; LP</t>
  </si>
  <si>
    <t>HPP MATERIAL - PM#9;MP BIN TEMP CONTROL</t>
  </si>
  <si>
    <t>HPP MATERIAL - MB#15;MAIN STEAM LINE MOD</t>
  </si>
  <si>
    <t>HPP MATERIAL - PM#9; UPGRADE TIE IN</t>
  </si>
  <si>
    <t>HPP MATERIAL - MANPOWER SUPPLY SHUTDOWN</t>
  </si>
  <si>
    <t>HPP MATERIAL - WP-9;FAB CRUSHER COMPLETE</t>
  </si>
  <si>
    <t>HPP MATERIAL - MB#24;SURF METAL TREATMEN</t>
  </si>
  <si>
    <t>HPP MATERIAL - WP-8;FAB CRUSHER 2SETS</t>
  </si>
  <si>
    <t>HPP MATERIAL - TPM;ADD BYPASS FILTER GAS</t>
  </si>
  <si>
    <t>HPP MATERIAL - WP-8, DRUM BARKER 2 LINES</t>
  </si>
  <si>
    <t>HPP MATERIAL - TUBE PF-1C VE#1(SHUTDOWN)</t>
  </si>
  <si>
    <t>HPP MATERIAL - VE#11, FABRICATION HBL TA</t>
  </si>
  <si>
    <t>HPP MATERIAL - IKPP</t>
  </si>
  <si>
    <t>HPP MATERIAL - TG 23 PENYAMBUNGAN PIPA</t>
  </si>
  <si>
    <t>HPP MATERIAL - MC-10 Connect Pipe</t>
  </si>
  <si>
    <t>HPP MATERIAL - Replacement of pipe 8"</t>
  </si>
  <si>
    <t>HPP MATERIAL - MC-2 Annual Shutdown 2011</t>
  </si>
  <si>
    <t>HPP MATERIAL - Repair Heater, Cooler</t>
  </si>
  <si>
    <t>HPP MATERIAL - CA-8 Replace C12 Pipe 16"</t>
  </si>
  <si>
    <t>HPP MATERIAL - Supply Manpower</t>
  </si>
  <si>
    <t>HPP MATERIAL - Corrective Maintenance, P</t>
  </si>
  <si>
    <t>HPP MATERIAL - PM-9 Annual Shutdown 2011</t>
  </si>
  <si>
    <t>HPP MATERIAL - RB# 6 Project; Supply Man</t>
  </si>
  <si>
    <t>HPP MATERIAL - WPMT PROJ SUPPLY MANPOWER</t>
  </si>
  <si>
    <t>HPP MATERIAL - RECONDITION VACUUM EVAPOR</t>
  </si>
  <si>
    <t>HPP MATERIAL - RC-11 ADD LINE GAS FILTER</t>
  </si>
  <si>
    <t>HPP MATERIAL - WP#8; REPLACEMENT SHUTL B</t>
  </si>
  <si>
    <t>HPP MATERIAL - WP#9; INSTALLATION CHIP S</t>
  </si>
  <si>
    <t>HPP MATERIAL - WP#9; INSTALLATION LOG RE</t>
  </si>
  <si>
    <t>HPP MATERIAL - WP-9 INSTALL DEBARKING DR</t>
  </si>
  <si>
    <t>HPP MATERIAL - VE#12 REPLACE ROOF &amp; SHEL</t>
  </si>
  <si>
    <t>HPP MATERIAL - RC#8; NEW INSTALL OF HYDR</t>
  </si>
  <si>
    <t>HPP MATERIAL - MAINTENANCE IKPP</t>
  </si>
  <si>
    <t>HPP MATERIAL - VE#2 INST NEW WBL TANK A</t>
  </si>
  <si>
    <t>HPP MATERIAL - WP-9 INSTALL CHIP SCREEN</t>
  </si>
  <si>
    <t>HPP MATERIAL - WP#9: INSTALL DEBARKING D</t>
  </si>
  <si>
    <t>HPP MATERIAL - PM#8; TIE IN (TOP SEPARAT</t>
  </si>
  <si>
    <t>HPP MATERIAL - HP HEADER TG 18.19 TO P-8</t>
  </si>
  <si>
    <t>HPP MATERIAL - MC#3; UPGRADE PIPING &amp; DR</t>
  </si>
  <si>
    <t>HPP MATERIAL - PM#8; TIE IN WASHING &amp; CO</t>
  </si>
  <si>
    <t>HPP MATERIAL - PM#8; ADD SCREEN &amp; DISMAN</t>
  </si>
  <si>
    <t>HPP MATERIAL - PPM#6; FABRICATION / INST</t>
  </si>
  <si>
    <t>HPP MATERIAL - OPEN CONTRACT MAINTENANCE</t>
  </si>
  <si>
    <t>HPP MATERIAL - MANPOWER TO SUPPORT CORRE</t>
  </si>
  <si>
    <t>HPP MATERIAL - GANTI TUBE CONDENSER TG#1</t>
  </si>
  <si>
    <t>HPP MATERIAL - WP-8; REPLACEMENT OF DRUM</t>
  </si>
  <si>
    <t>HPP MATERIAL - WP-9; REPLACEMENT OF DRUM</t>
  </si>
  <si>
    <t>HPP MATERIAL - VE#2 PROJECT FABR &amp; INSTA</t>
  </si>
  <si>
    <t>HPP MATERIAL - VE2; FABRICATION &amp; INSTAL</t>
  </si>
  <si>
    <t>HPP MATERIAL - PM8; SCAFFOLDING ANNUAL S</t>
  </si>
  <si>
    <t>HPP MATERIAL - PM#8; DISMANTLE EQUIPMENT</t>
  </si>
  <si>
    <t>HPP MATERIAL - PM#8; TO MAKE CONVEYOR SU</t>
  </si>
  <si>
    <t>HPP MATERIAL - PM#9; GANTI 4 SET NOZZLE</t>
  </si>
  <si>
    <t>HPP MATERIAL - IKPP MAINTENANCE</t>
  </si>
  <si>
    <t>HPP MATERIAL - PAGERUNGAN UTARA FIELD</t>
  </si>
  <si>
    <t>HPP MATERIAL - EDC1 SUBSEA FACILITY TSB</t>
  </si>
  <si>
    <t>HPP MATERIAL - 3 Unit BODY SHELL</t>
  </si>
  <si>
    <t>HPP MATERIAL - 6 UNITS FLARE KO DRUM</t>
  </si>
  <si>
    <t>HPP MATERIAL - GEN. ASSEMBLY DEBARKING</t>
  </si>
  <si>
    <t>HPP MATERIAL - MANPOWER SUPPLY FOR PROJE</t>
  </si>
  <si>
    <t>HPP MATERIAL - COMBINED FEED EXCHANGER</t>
  </si>
  <si>
    <t>HPP MATERIAL - DEBUT TRIM COND 211-E-9</t>
  </si>
  <si>
    <t>HPP MATERIAL - TBUNDLE 140-E-11A,E-16</t>
  </si>
  <si>
    <t>HPP MATERIAL - FAB HE, 701-E-5&amp;702-E-7</t>
  </si>
  <si>
    <t>HPP MATERIAL - FAB HE,ITEM 140-E-20&amp;E-25</t>
  </si>
  <si>
    <t>HPP MATERIAL - TUBE BUNDLE ASS F/023E-11</t>
  </si>
  <si>
    <t>HPP MATERIAL - 6 DISPENSER (SOE-TA)</t>
  </si>
  <si>
    <t>HPP MATERIAL - VESSEL TAG NO.14-E-25</t>
  </si>
  <si>
    <t>HPP MATERIAL - BAFFLE PLATE</t>
  </si>
  <si>
    <t>HPP MATERIAL - ERECTION VCFHE 84E-201</t>
  </si>
  <si>
    <t>HPP MATERIAL - PASS PARTITION PLATE</t>
  </si>
  <si>
    <t>HPP MATERIAL - T. BUNDLE COMP, CHANNEL</t>
  </si>
  <si>
    <t>HPP MATERIAL - TUBE BUNDLE TYPE "U"</t>
  </si>
  <si>
    <t>HPP MATERIAL - TBUNDLE AS110-E-7 A/B/C/D</t>
  </si>
  <si>
    <t>HPP MATERIAL - EJCTR STEAMTAG110-J-51A/B</t>
  </si>
  <si>
    <t>HPP MATERIAL - TBUNDLE AS&amp;SHELL 93E-405</t>
  </si>
  <si>
    <t>HPP MATERIAL - PRESSURE VESSEL FABRICATI</t>
  </si>
  <si>
    <t>HPP MATERIAL - HEAT EXCHANGER COMPLETE 7</t>
  </si>
  <si>
    <t>HPP MATERIAL - CONDENSATE STRIPPER</t>
  </si>
  <si>
    <t>HPP MATERIAL - VESSEL, HORIZONTAL TAG</t>
  </si>
  <si>
    <t>HPP MATERIAL - Heat Exchanger  Assy Tag</t>
  </si>
  <si>
    <t>HPP MATERIAL - 5 (FIVE) UNIT COMBINED FE</t>
  </si>
  <si>
    <t>HPP MATERIAL - PEMBANGUNAN UNIT CHLORIDE</t>
  </si>
  <si>
    <t>HPP MATERIAL - FABRICATION INTERNAL PART</t>
  </si>
  <si>
    <t>HPP MATERIAL - HEAT EXCHANGER 260-E-157</t>
  </si>
  <si>
    <t>HPP MATERIAL - PEMBANGUNAN FASILITAS SLU</t>
  </si>
  <si>
    <t>HPP MATERIAL - SHELL &amp; TUBE BUNDLE  Assy</t>
  </si>
  <si>
    <t>HPP MATERIAL - TOP HEAD COLOUMN</t>
  </si>
  <si>
    <t>HPP MATERIAL - PRESSURE VESSEL</t>
  </si>
  <si>
    <t>HPP MATERIAL - PROV OF SHELL &amp; TUBE HEAT</t>
  </si>
  <si>
    <t>HPP MATERIAL - PRESSURE VESSEL GSA</t>
  </si>
  <si>
    <t>HPP MATERIAL - FAB HEAD CHANNEL (E-2030)</t>
  </si>
  <si>
    <t>HPP MATERIAL - ENGINEERING, PROCUREMENT,</t>
  </si>
  <si>
    <t>HPP MATERIAL - NATURAL GAS REHEATER</t>
  </si>
  <si>
    <t>HPP MATERIAL - HEAT EXCHANGER DEHYDROGEN</t>
  </si>
  <si>
    <t>HPP MATERIAL - REPLACEMENT HEAT EXCHANGE</t>
  </si>
  <si>
    <t>HPP MATERIAL - FERTILIZER FACTORY EXPANS</t>
  </si>
  <si>
    <t>HPP MATERIAL - REPL T BUNDLE 3A-1111-C</t>
  </si>
  <si>
    <t>HPP MATERIAL - SUPERHEATER WASTE HEAT BO</t>
  </si>
  <si>
    <t>HPP MATERIAL - AIR HEATER 5U-EC-301 (SEG</t>
  </si>
  <si>
    <t>HPP MATERIAL - HP STEAM SUPER HEATER 102</t>
  </si>
  <si>
    <t>HPP MATERIAL - 5A-115C METHANATOR EFFLUE</t>
  </si>
  <si>
    <t>HPP MATERIAL - PLATE DISTRIBUTOR COMPLAT</t>
  </si>
  <si>
    <t>HPP MATERIAL - RETUBING 101-C PUSRI - 1B</t>
  </si>
  <si>
    <t>HPP MATERIAL - TUBE BUNDLE</t>
  </si>
  <si>
    <t>HPP MATERIAL - PRETHICKENER 5U-FD-202</t>
  </si>
  <si>
    <t>HPP MATERIAL - PRESS. VESSEL RCC OFF GAS</t>
  </si>
  <si>
    <t>HPP MATERIAL - 10.000MT AMMONIA25-TK-801</t>
  </si>
  <si>
    <t>HPP MATERIAL - STAINLESS STEEL STRUC ANP</t>
  </si>
  <si>
    <t>HPP MATERIAL - PRESSURE VESSEL 2 X 35 MW</t>
  </si>
  <si>
    <t>HPP MATERIAL - INSTALL / ERECTION SUBCON</t>
  </si>
  <si>
    <t>HPP MATERIAL - COAL FIRED PWR PL PR THER</t>
  </si>
  <si>
    <t>HPP MATERIAL - COAL-FIRED POWER PLANT PR</t>
  </si>
  <si>
    <t>HPP MATERIAL - ESP INLET FLUE &amp; ESP OUTL</t>
  </si>
  <si>
    <t>HPP MATERIAL - I &amp; C PRIMARY VALVE</t>
  </si>
  <si>
    <t>HPP MATERIAL - FLUE SUPPORTER SUPERSTRUC</t>
  </si>
  <si>
    <t>HPP MATERIAL - INST/ERCTION MECH 3X315MW</t>
  </si>
  <si>
    <t>HPP MATERIAL - FABRICATION RISER CLAMP</t>
  </si>
  <si>
    <t>HPP MATERIAL - SUPPLY OF HEAT EXCHANGER</t>
  </si>
  <si>
    <t>HPP MATERIAL - PROVISION OF EPCI KF GAS</t>
  </si>
  <si>
    <t>HPP MATERIAL - FABRICATION PIPE SPOOL</t>
  </si>
  <si>
    <t>HPP MATERIAL - PROVISION OF ENGINEERING</t>
  </si>
  <si>
    <t>HPP MATERIAL - FAB&amp;INSTAL ENERGY PLANT</t>
  </si>
  <si>
    <t>HPP MATERIAL - SUPPLY &amp; INSTAL PNEUMATIC</t>
  </si>
  <si>
    <t>HPP MATERIAL - SUPP&amp;INST 7110,7120,7130</t>
  </si>
  <si>
    <t>HPP MATERIAL - CHEMICAL CLEANING</t>
  </si>
  <si>
    <t>HPP MATERIAL - PUMP &amp; PIPING BROKE STOR.</t>
  </si>
  <si>
    <t>HPP MATERIAL - AIR HEATER TUBES</t>
  </si>
  <si>
    <t>HPP MATERIAL - SERVICE BARK CONVEYOR</t>
  </si>
  <si>
    <t>HPP MATERIAL - TRANS,INST,HOOKUP POLENG</t>
  </si>
  <si>
    <t>HPP MATERIAL - EPC WORKS FOR PPP-CW-DW-G</t>
  </si>
  <si>
    <t>HPP MATERIAL - REPLACE SW PIPE</t>
  </si>
  <si>
    <t>HPP MATERIAL - HOUSING FILTER</t>
  </si>
  <si>
    <t>HPP MATERIAL - DUCTING TISSUE MILL II</t>
  </si>
  <si>
    <t>HPP MATERIAL - Ducting Yankee</t>
  </si>
  <si>
    <t>HPP MATERIAL - Water System &amp; Coal Syste</t>
  </si>
  <si>
    <t>HPP MATERIAL - ADD. BY PAS LINE FOR DOUB</t>
  </si>
  <si>
    <t>HPP MATERIAL - PIPA HYDRANT</t>
  </si>
  <si>
    <t>HPP MATERIAL -  water surge tank</t>
  </si>
  <si>
    <t>HPP MATERIAL - DUPLEX PIPE SPOOL 2-INC,</t>
  </si>
  <si>
    <t>HPP MATERIAL - TUBE BUNDLE E201-05-08-09</t>
  </si>
  <si>
    <t>HPP MATERIAL - HEAT EXCHANGER ASSY TAG N</t>
  </si>
  <si>
    <t>HPP MATERIAL - PENGADAAN SHELL ASSY TAG</t>
  </si>
  <si>
    <t>HPP MATERIAL - PENGGANTIAN/PEMBUATAN TES</t>
  </si>
  <si>
    <t>HPP MATERIAL - TUBE BUNDLE, SHELLBUNDLE,</t>
  </si>
  <si>
    <t>HPP MATERIAL - ENGINEERING, PROCUREMENT</t>
  </si>
  <si>
    <t>HPP MATERIAL - H2S MUD / GAS SEPARATOR</t>
  </si>
  <si>
    <t>HPP MATERIAL - SECONDARY REFORMER EFFLUE</t>
  </si>
  <si>
    <t>HPP MATERIAL - TOWER</t>
  </si>
  <si>
    <t>HPP MATERIAL - SHOP FABRICATED VESSEL &amp;</t>
  </si>
  <si>
    <t>HPP MATERIAL - EPC MOBILE SEPARATOR</t>
  </si>
  <si>
    <t>HPP MATERIAL - FABRICATION &amp; ERECTION OF</t>
  </si>
  <si>
    <t>HPP MATERIAL - RENTAL DRILLING EQUIPMENT</t>
  </si>
  <si>
    <t>HPP MATERIAL - SUPPLY OF SHELL &amp; TUBE HE</t>
  </si>
  <si>
    <t>HPP MATERIAL - DIVING EQUIPMENT</t>
  </si>
  <si>
    <t>HPP MATERIAL - FABRIKASI SHELL 24E-113</t>
  </si>
  <si>
    <t>HPP MATERIAL -  TOTAL RETUBE INSITU SURF</t>
  </si>
  <si>
    <t>HPP MATERIAL - TUBE BUNDLE SHELL H5012 &amp;</t>
  </si>
  <si>
    <t>HPP MATERIAL - SECONDARY REACTOR UNIT</t>
  </si>
  <si>
    <t>HPP MATERIAL - 2 UNIT FUEL GAS FILTER CO</t>
  </si>
  <si>
    <t>HPP MATERIAL - REDESIGN, FABRIKASI &amp; PEM</t>
  </si>
  <si>
    <t>HPP MATERIAL -  EPCI CONTRACT FOR LIMA F</t>
  </si>
  <si>
    <t>HPP MATERIAL - MEG Injection Package</t>
  </si>
  <si>
    <t>HPP MATERIAL - SEWA EQUIPMENT- EXCAVATOR</t>
  </si>
  <si>
    <t>GAJI DAN UPAH  - PROV OF EPCI KF GAS (INT)</t>
  </si>
  <si>
    <t>GAJI DAN UPAH  - WORKSHOP</t>
  </si>
  <si>
    <t>GAJI DAN UPAH  - KAMBUNA TOPSIDE REUSER S</t>
  </si>
  <si>
    <t>GAJI DAN UPAH  - MEG INJECTION PACKAGE</t>
  </si>
  <si>
    <t>GAJI DAN UPAH  - FABRIKASI  &amp; INSTASI UNTU</t>
  </si>
  <si>
    <t>GAJI DAN UPAH  - SEI AMBAWANG KAB.KUBU</t>
  </si>
  <si>
    <t>GAJI DAN UPAH  - CPP&amp;AUP PLATFORMS INST</t>
  </si>
  <si>
    <t>GAJI DAN UPAH  - CPP &amp; AUP Platforms</t>
  </si>
  <si>
    <t>GAJI DAN UPAH  - SHELL &amp; TUBE HEAT EXCHANG</t>
  </si>
  <si>
    <t>GAJI DAN UPAH  - WELL TEST, SKID UNIT</t>
  </si>
  <si>
    <t>GAJI DAN UPAH  - HEAT EXCHANGER</t>
  </si>
  <si>
    <t>GAJI DAN UPAH  - PIPE SLEEVE &amp; DURI, RIAU</t>
  </si>
  <si>
    <t>GAJI DAN UPAH  - PROV OF WATER STO TANK</t>
  </si>
  <si>
    <t>GAJI DAN UPAH  - OPERATION ASSISTANCE SLN</t>
  </si>
  <si>
    <t>GAJI DAN UPAH  - STORAGE TANK FOR INT PROG</t>
  </si>
  <si>
    <t>GAJI DAN UPAH  - 3 UNITS K.O. DRUM</t>
  </si>
  <si>
    <t>GAJI DAN UPAH  - DISAIN&amp;FAB ALAT SURFAKTAN</t>
  </si>
  <si>
    <t>GAJI DAN UPAH  - JASA KONST TANGKI PEMISAH</t>
  </si>
  <si>
    <t>GAJI DAN UPAH  - RIGLESS SERVICE</t>
  </si>
  <si>
    <t>GAJI DAN UPAH  - EPC U/ FASILITAS TANKI DI</t>
  </si>
  <si>
    <t>GAJI DAN UPAH  - EPF OF STORAGE FOR RANTAU</t>
  </si>
  <si>
    <t>GAJI DAN UPAH  - WASH TANK REPAIR</t>
  </si>
  <si>
    <t>GAJI DAN UPAH  - RIGLESS SERVICES</t>
  </si>
  <si>
    <t>GAJI DAN UPAH  - PLUG BACK WITH SLICKLINE</t>
  </si>
  <si>
    <t>GAJI DAN UPAH  - HRSG #2 &amp; #5</t>
  </si>
  <si>
    <t>GAJI DAN UPAH  - FOAMING SERVICES</t>
  </si>
  <si>
    <t>GAJI DAN UPAH  - PIPE CONNECTION</t>
  </si>
  <si>
    <t>GAJI DAN UPAH  - SUBSEA CABLE</t>
  </si>
  <si>
    <t>GAJI DAN UPAH  - PROJECT BAWAL PIPELINE</t>
  </si>
  <si>
    <t>GAJI DAN UPAH  - TUBE BUNDLE CONDENSATE CO</t>
  </si>
  <si>
    <t>GAJI DAN UPAH  - FUEL GAS SCRUBBER AND HEA</t>
  </si>
  <si>
    <t>GAJI DAN UPAH  - EHMR WATER PROJECT, EPCI</t>
  </si>
  <si>
    <t>GAJI DAN UPAH  - EPCI TEMBANG 8 TO BAWAL P</t>
  </si>
  <si>
    <t>GAJI DAN UPAH  - Maintenance of Expansion</t>
  </si>
  <si>
    <t>GAJI DAN UPAH  - REP&amp;TEST (336-I;1000m3)</t>
  </si>
  <si>
    <t>GAJI DAN UPAH  - REPAIR F/WELDING TANK</t>
  </si>
  <si>
    <t>GAJI DAN UPAH  - REPAIR OF TANK 100 CUFT P</t>
  </si>
  <si>
    <t>GAJI DAN UPAH  - INSTALLATION OF 2X315 MW</t>
  </si>
  <si>
    <t>GAJI DAN UPAH  - MAINTENANCE HUBEI</t>
  </si>
  <si>
    <t>GAJI DAN UPAH  - FAB SAND BLAST&amp;PRIM COAT</t>
  </si>
  <si>
    <t>GAJI DAN UPAH  - MB#13; RECONDITION WORK</t>
  </si>
  <si>
    <t>GAJI DAN UPAH  - RB#13; ANCHOR BOLT INST</t>
  </si>
  <si>
    <t>GAJI DAN UPAH  - RB#13; INST MECHANICAL</t>
  </si>
  <si>
    <t>GAJI DAN UPAH  - RB#13; PIPE EXT /MP &amp; LP</t>
  </si>
  <si>
    <t>GAJI DAN UPAH  - PM#9;MP BIN TEMP CONTROL</t>
  </si>
  <si>
    <t>GAJI DAN UPAH  - MB#15;MAIN STEAM LINE MOD</t>
  </si>
  <si>
    <t>GAJI DAN UPAH  - PM#9; UPGRADE TIE IN</t>
  </si>
  <si>
    <t>GAJI DAN UPAH  - MANPOWER SUPPLY SHUTDOWN</t>
  </si>
  <si>
    <t>GAJI DAN UPAH  - WP-9;FAB CRUSHER COMPLETE</t>
  </si>
  <si>
    <t>GAJI DAN UPAH  - MB#24;SURF METAL TREATMEN</t>
  </si>
  <si>
    <t>GAJI DAN UPAH  - WP-8;FAB CRUSHER 2SETS</t>
  </si>
  <si>
    <t>GAJI DAN UPAH  - TPM;ADD BYPASS FILTER GAS</t>
  </si>
  <si>
    <t>GAJI DAN UPAH  - WP-8, DRUM BARKER 2 LINES</t>
  </si>
  <si>
    <t>GAJI DAN UPAH  - TUBE PF-1C VE#1(SHUTDOWN)</t>
  </si>
  <si>
    <t>GAJI DAN UPAH  - VE#11, FABRICATION HBL TA</t>
  </si>
  <si>
    <t>GAJI DAN UPAH  - IKPP</t>
  </si>
  <si>
    <t>GAJI DAN UPAH  - TG 23 PENYAMBUNGAN PIPA</t>
  </si>
  <si>
    <t>GAJI DAN UPAH  - MC-10 Connect Pipe</t>
  </si>
  <si>
    <t>GAJI DAN UPAH  - Replacement of pipe 8"</t>
  </si>
  <si>
    <t>GAJI DAN UPAH  - MC-2 Annual Shutdown 2011</t>
  </si>
  <si>
    <t>GAJI DAN UPAH  - Repair Heater, Cooler</t>
  </si>
  <si>
    <t>GAJI DAN UPAH  - CA-8 Replace C12 Pipe 16"</t>
  </si>
  <si>
    <t>GAJI DAN UPAH  - Supply Manpower</t>
  </si>
  <si>
    <t>GAJI DAN UPAH  - Corrective Maintenance, P</t>
  </si>
  <si>
    <t>GAJI DAN UPAH  - PM-9 Annual Shutdown 2011</t>
  </si>
  <si>
    <t>GAJI DAN UPAH  - RB# 6 Project; Supply Man</t>
  </si>
  <si>
    <t>GAJI DAN UPAH  - WPMT PROJ SUPPLY MANPOWER</t>
  </si>
  <si>
    <t>GAJI DAN UPAH  - RECONDITION VACUUM EVAPOR</t>
  </si>
  <si>
    <t>GAJI DAN UPAH  - RC-11 ADD LINE GAS FILTER</t>
  </si>
  <si>
    <t>GAJI DAN UPAH  - WP#8; REPLACEMENT SHUTL B</t>
  </si>
  <si>
    <t>GAJI DAN UPAH  - WP#9; INSTALLATION CHIP S</t>
  </si>
  <si>
    <t>GAJI DAN UPAH  - WP#9; INSTALLATION LOG RE</t>
  </si>
  <si>
    <t>GAJI DAN UPAH  - WP-9 INSTALL DEBARKING DR</t>
  </si>
  <si>
    <t>GAJI DAN UPAH  - VE#12 REPLACE ROOF &amp; SHEL</t>
  </si>
  <si>
    <t>GAJI DAN UPAH  - RC#8; NEW INSTALL OF HYDR</t>
  </si>
  <si>
    <t>GAJI DAN UPAH  - MAINTENANCE IKPP</t>
  </si>
  <si>
    <t>GAJI DAN UPAH  - VE#2 INST NEW WBL TANK A</t>
  </si>
  <si>
    <t>GAJI DAN UPAH  - WP-9 INSTALL CHIP SCREEN</t>
  </si>
  <si>
    <t>GAJI DAN UPAH  - WP#9: INSTALL DEBARKING D</t>
  </si>
  <si>
    <t>GAJI DAN UPAH  - PM#8; TIE IN (TOP SEPARAT</t>
  </si>
  <si>
    <t>GAJI DAN UPAH  - HP HEADER TG 18.19 TO P-8</t>
  </si>
  <si>
    <t>GAJI DAN UPAH  - MC#3; UPGRADE PIPING &amp; DR</t>
  </si>
  <si>
    <t>GAJI DAN UPAH  - PM#8; TIE IN WASHING &amp; CO</t>
  </si>
  <si>
    <t>GAJI DAN UPAH  - PM#8; ADD SCREEN &amp; DISMAN</t>
  </si>
  <si>
    <t>GAJI DAN UPAH  - PPM#6; FABRICATION / INST</t>
  </si>
  <si>
    <t>GAJI DAN UPAH  - OPEN CONTRACT MAINTENANCE</t>
  </si>
  <si>
    <t>GAJI DAN UPAH  - MANPOWER TO SUPPORT CORRE</t>
  </si>
  <si>
    <t>GAJI DAN UPAH  - GANTI TUBE CONDENSER TG#1</t>
  </si>
  <si>
    <t>GAJI DAN UPAH  - WP-8; REPLACEMENT OF DRUM</t>
  </si>
  <si>
    <t>GAJI DAN UPAH  - WP-9; REPLACEMENT OF DRUM</t>
  </si>
  <si>
    <t>GAJI DAN UPAH  - VE#2 PROJECT FABR &amp; INSTA</t>
  </si>
  <si>
    <t>GAJI DAN UPAH  - VE2; FABRICATION &amp; INSTAL</t>
  </si>
  <si>
    <t>GAJI DAN UPAH  - PM8; SCAFFOLDING ANNUAL S</t>
  </si>
  <si>
    <t>GAJI DAN UPAH  - PM#8; DISMANTLE EQUIPMENT</t>
  </si>
  <si>
    <t>GAJI DAN UPAH  - PM#8; TO MAKE CONVEYOR SU</t>
  </si>
  <si>
    <t>GAJI DAN UPAH  - PM#9; GANTI 4 SET NOZZLE</t>
  </si>
  <si>
    <t>GAJI DAN UPAH  - IKPP MAINTENANCE</t>
  </si>
  <si>
    <t>GAJI DAN UPAH  - PAGERUNGAN UTARA FIELD</t>
  </si>
  <si>
    <t>GAJI DAN UPAH  - EDC1 SUBSEA FACILITY TSB</t>
  </si>
  <si>
    <t>GAJI DAN UPAH  - 3 Unit BODY SHELL</t>
  </si>
  <si>
    <t>GAJI DAN UPAH  - 6 UNITS FLARE KO DRUM</t>
  </si>
  <si>
    <t>GAJI DAN UPAH  - GEN. ASSEMBLY DEBARKING</t>
  </si>
  <si>
    <t>GAJI DAN UPAH  - MANPOWER SUPPLY FOR PROJE</t>
  </si>
  <si>
    <t>GAJI DAN UPAH  - COMBINED FEED EXCHANGER</t>
  </si>
  <si>
    <t>GAJI DAN UPAH  - DEBUT TRIM COND 211-E-9</t>
  </si>
  <si>
    <t>GAJI DAN UPAH  - TBUNDLE 140-E-11A,E-16</t>
  </si>
  <si>
    <t>GAJI DAN UPAH  - FAB HE, 701-E-5&amp;702-E-7</t>
  </si>
  <si>
    <t>GAJI DAN UPAH  - FAB HE,ITEM 140-E-20&amp;E-25</t>
  </si>
  <si>
    <t>GAJI DAN UPAH  - TUBE BUNDLE ASS F/023E-11</t>
  </si>
  <si>
    <t>GAJI DAN UPAH  - 6 DISPENSER (SOE-TA)</t>
  </si>
  <si>
    <t>GAJI DAN UPAH  - VESSEL TAG NO.14-E-25</t>
  </si>
  <si>
    <t>GAJI DAN UPAH  - BAFFLE PLATE</t>
  </si>
  <si>
    <t>GAJI DAN UPAH  - ERECTION VCFHE 84E-201</t>
  </si>
  <si>
    <t>GAJI DAN UPAH  - PASS PARTITION PLATE</t>
  </si>
  <si>
    <t>GAJI DAN UPAH  - T. BUNDLE COMP, CHANNEL</t>
  </si>
  <si>
    <t>GAJI DAN UPAH  - TUBE BUNDLE TYPE "U"</t>
  </si>
  <si>
    <t>GAJI DAN UPAH  - TBUNDLE AS110-E-7 A/B/C/D</t>
  </si>
  <si>
    <t>GAJI DAN UPAH  - EJCTR STEAMTAG110-J-51A/B</t>
  </si>
  <si>
    <t>GAJI DAN UPAH  - TBUNDLE AS&amp;SHELL 93E-405</t>
  </si>
  <si>
    <t>GAJI DAN UPAH  - PRESSURE VESSEL FABRICATI</t>
  </si>
  <si>
    <t>GAJI DAN UPAH  - HEAT EXCHANGER COMPLETE 7</t>
  </si>
  <si>
    <t>GAJI DAN UPAH  - CONDENSATE STRIPPER</t>
  </si>
  <si>
    <t>GAJI DAN UPAH  - VESSEL, HORIZONTAL TAG</t>
  </si>
  <si>
    <t>GAJI DAN UPAH  - Heat Exchanger  Assy Tag</t>
  </si>
  <si>
    <t>GAJI DAN UPAH  - 5 (FIVE) UNIT COMBINED FE</t>
  </si>
  <si>
    <t>GAJI DAN UPAH  - PEMBANGUNAN UNIT CHLORIDE</t>
  </si>
  <si>
    <t>GAJI DAN UPAH  - FABRICATION INTERNAL PART</t>
  </si>
  <si>
    <t>GAJI DAN UPAH  - HEAT EXCHANGER 260-E-157</t>
  </si>
  <si>
    <t>GAJI DAN UPAH  - PEMBANGUNAN FASILITAS SLU</t>
  </si>
  <si>
    <t>GAJI DAN UPAH  - SHELL &amp; TUBE BUNDLE  Assy</t>
  </si>
  <si>
    <t>GAJI DAN UPAH  - TOP HEAD COLOUMN</t>
  </si>
  <si>
    <t>GAJI DAN UPAH  - PRESSURE VESSEL</t>
  </si>
  <si>
    <t>GAJI DAN UPAH  - PROV OF SHELL &amp; TUBE HEAT</t>
  </si>
  <si>
    <t>GAJI DAN UPAH  - PRESSURE VESSEL GSA</t>
  </si>
  <si>
    <t>GAJI DAN UPAH  - FAB HEAD CHANNEL (E-2030)</t>
  </si>
  <si>
    <t>GAJI DAN UPAH  - ENGINEERING, PROCUREMENT,</t>
  </si>
  <si>
    <t>GAJI DAN UPAH  - NATURAL GAS REHEATER</t>
  </si>
  <si>
    <t>GAJI DAN UPAH  - HEAT EXCHANGER DEHYDROGEN</t>
  </si>
  <si>
    <t>GAJI DAN UPAH  - REPLACEMENT HEAT EXCHANGE</t>
  </si>
  <si>
    <t>GAJI DAN UPAH  - FERTILIZER FACTORY EXPANS</t>
  </si>
  <si>
    <t>GAJI DAN UPAH  - REPL T BUNDLE 3A-1111-C</t>
  </si>
  <si>
    <t>GAJI DAN UPAH  - SUPERHEATER WASTE HEAT BO</t>
  </si>
  <si>
    <t>GAJI DAN UPAH  - AIR HEATER 5U-EC-301 (SEG</t>
  </si>
  <si>
    <t>GAJI DAN UPAH  - HP STEAM SUPER HEATER 102</t>
  </si>
  <si>
    <t>GAJI DAN UPAH  - 5A-115C METHANATOR EFFLUE</t>
  </si>
  <si>
    <t>GAJI DAN UPAH  - PLATE DISTRIBUTOR COMPLAT</t>
  </si>
  <si>
    <t>GAJI DAN UPAH  - RETUBING 101-C PUSRI - 1B</t>
  </si>
  <si>
    <t>GAJI DAN UPAH  - TUBE BUNDLE</t>
  </si>
  <si>
    <t>GAJI DAN UPAH  - PRETHICKENER 5U-FD-202</t>
  </si>
  <si>
    <t>GAJI DAN UPAH  - PRESS. VESSEL RCC OFF GAS</t>
  </si>
  <si>
    <t>GAJI DAN UPAH  - 10.000MT AMMONIA25-TK-801</t>
  </si>
  <si>
    <t>GAJI DAN UPAH  - STAINLESS STEEL STRUC ANP</t>
  </si>
  <si>
    <t>GAJI DAN UPAH  - PRESSURE VESSEL 2 X 35 MW</t>
  </si>
  <si>
    <t>GAJI DAN UPAH  - INSTALL / ERECTION SUBCON</t>
  </si>
  <si>
    <t>GAJI DAN UPAH  - COAL FIRED PWR PL PR THER</t>
  </si>
  <si>
    <t>GAJI DAN UPAH  - COAL-FIRED POWER PLANT PR</t>
  </si>
  <si>
    <t>GAJI DAN UPAH  - ESP INLET FLUE &amp; ESP OUTL</t>
  </si>
  <si>
    <t>GAJI DAN UPAH  - I &amp; C PRIMARY VALVE</t>
  </si>
  <si>
    <t>GAJI DAN UPAH  - FLUE SUPPORTER SUPERSTRUC</t>
  </si>
  <si>
    <t>GAJI DAN UPAH  - INST/ERCTION MECH 3X315MW</t>
  </si>
  <si>
    <t>GAJI DAN UPAH  - FABRICATION RISER CLAMP</t>
  </si>
  <si>
    <t>GAJI DAN UPAH  - SUPPLY OF HEAT EXCHANGER</t>
  </si>
  <si>
    <t>GAJI DAN UPAH  - PROVISION OF EPCI KF GAS</t>
  </si>
  <si>
    <t>GAJI DAN UPAH  - FABRICATION PIPE SPOOL</t>
  </si>
  <si>
    <t>GAJI DAN UPAH  - PROVISION OF ENGINEERING</t>
  </si>
  <si>
    <t>GAJI DAN UPAH  - FAB&amp;INSTAL ENERGY PLANT</t>
  </si>
  <si>
    <t>GAJI DAN UPAH  - SUPPLY &amp; INSTAL PNEUMATIC</t>
  </si>
  <si>
    <t>GAJI DAN UPAH  - SUPP&amp;INST 7110,7120,7130</t>
  </si>
  <si>
    <t>GAJI DAN UPAH  - CHEMICAL CLEANING</t>
  </si>
  <si>
    <t>GAJI DAN UPAH  - PUMP &amp; PIPING BROKE STOR.</t>
  </si>
  <si>
    <t>GAJI DAN UPAH  - AIR HEATER TUBES</t>
  </si>
  <si>
    <t>GAJI DAN UPAH  - SERVICE BARK CONVEYOR</t>
  </si>
  <si>
    <t>GAJI DAN UPAH  - TRANS,INST,HOOKUP POLENG</t>
  </si>
  <si>
    <t>GAJI DAN UPAH  - EPC WORKS FOR PPP-CW-DW-G</t>
  </si>
  <si>
    <t>GAJI DAN UPAH  - REPLACE SW PIPE</t>
  </si>
  <si>
    <t>GAJI DAN UPAH  - HOUSING FILTER</t>
  </si>
  <si>
    <t>GAJI DAN UPAH  - DUCTING TISSUE MILL II</t>
  </si>
  <si>
    <t>GAJI DAN UPAH  - Ducting Yankee</t>
  </si>
  <si>
    <t>GAJI DAN UPAH  - Water System &amp; Coal Syste</t>
  </si>
  <si>
    <t>GAJI DAN UPAH  - ADD. BY PAS LINE FOR DOUB</t>
  </si>
  <si>
    <t>GAJI DAN UPAH  - PIPA HYDRANT</t>
  </si>
  <si>
    <t>GAJI DAN UPAH  -  water surge tank</t>
  </si>
  <si>
    <t>GAJI DAN UPAH  - DUPLEX PIPE SPOOL 2-INC,</t>
  </si>
  <si>
    <t>GAJI DAN UPAH  - TUBE BUNDLE E201-05-08-09</t>
  </si>
  <si>
    <t>GAJI DAN UPAH  - HEAT EXCHANGER ASSY TAG N</t>
  </si>
  <si>
    <t>GAJI DAN UPAH  - PENGADAAN SHELL ASSY TAG</t>
  </si>
  <si>
    <t>GAJI DAN UPAH  - PENGGANTIAN/PEMBUATAN TES</t>
  </si>
  <si>
    <t>GAJI DAN UPAH  - TUBE BUNDLE, SHELLBUNDLE,</t>
  </si>
  <si>
    <t>GAJI DAN UPAH  - ENGINEERING, PROCUREMENT</t>
  </si>
  <si>
    <t>GAJI DAN UPAH  - H2S MUD / GAS SEPARATOR</t>
  </si>
  <si>
    <t>GAJI DAN UPAH  - SECONDARY REFORMER EFFLUE</t>
  </si>
  <si>
    <t>GAJI DAN UPAH  - TOWER</t>
  </si>
  <si>
    <t>GAJI DAN UPAH  - SHOP FABRICATED VESSEL &amp;</t>
  </si>
  <si>
    <t>GAJI DAN UPAH  - EPC MOBILE SEPARATOR</t>
  </si>
  <si>
    <t>GAJI DAN UPAH  - FABRICATION &amp; ERECTION OF</t>
  </si>
  <si>
    <t>GAJI DAN UPAH  - RENTAL DRILLING EQUIPMENT</t>
  </si>
  <si>
    <t>GAJI DAN UPAH  - SUPPLY OF SHELL &amp; TUBE HE</t>
  </si>
  <si>
    <t>GAJI DAN UPAH  - DIVING EQUIPMENT</t>
  </si>
  <si>
    <t>GAJI DAN UPAH  - FABRIKASI SHELL 24E-113</t>
  </si>
  <si>
    <t>GAJI DAN UPAH  -  TOTAL RETUBE INSITU SURF</t>
  </si>
  <si>
    <t>GAJI DAN UPAH  - TUBE BUNDLE SHELL H5012 &amp;</t>
  </si>
  <si>
    <t>GAJI DAN UPAH  - SECONDARY REACTOR UNIT</t>
  </si>
  <si>
    <t>GAJI DAN UPAH  - 2 UNIT FUEL GAS FILTER CO</t>
  </si>
  <si>
    <t>GAJI DAN UPAH  - REDESIGN, FABRIKASI &amp; PEM</t>
  </si>
  <si>
    <t>GAJI DAN UPAH  -  EPCI CONTRACT FOR LIMA F</t>
  </si>
  <si>
    <t>GAJI DAN UPAH  - MEG Injection Package</t>
  </si>
  <si>
    <t>GAJI DAN UPAH  - SEWA EQUIPMENT- EXCAVATOR</t>
  </si>
  <si>
    <t>BIAYA TENDER - PROV OF EPCI KF GAS (INT)</t>
  </si>
  <si>
    <t>BIAYA TENDER - WORKSHOP</t>
  </si>
  <si>
    <t>BIAYA TENDER - KAMBUNA TOPSIDE REUSER S</t>
  </si>
  <si>
    <t>BIAYA TENDER - MEG INJECTION PACKAGE</t>
  </si>
  <si>
    <t>BIAYA TENDER - FABRIKASI  &amp; INSTASI UNTU</t>
  </si>
  <si>
    <t>BIAYA TENDER - SEI AMBAWANG KAB.KUBU</t>
  </si>
  <si>
    <t>BIAYA TENDER - CPP&amp;AUP PLATFORMS INST</t>
  </si>
  <si>
    <t>BIAYA TENDER - CPP &amp; AUP Platforms</t>
  </si>
  <si>
    <t>BIAYA TENDER - SHELL &amp; TUBE HEAT EXCHANG</t>
  </si>
  <si>
    <t>BIAYA TENDER - WELL TEST, SKID UNIT</t>
  </si>
  <si>
    <t>BIAYA TENDER - HEAT EXCHANGER</t>
  </si>
  <si>
    <t>BIAYA TENDER - PIPE SLEEVE &amp; DURI, RIAU</t>
  </si>
  <si>
    <t>BIAYA TENDER - PROV OF WATER STO TANK</t>
  </si>
  <si>
    <t>BIAYA TENDER - OPERATION ASSISTANCE SLN</t>
  </si>
  <si>
    <t>BIAYA TENDER - STORAGE TANK FOR INT PROG</t>
  </si>
  <si>
    <t>BIAYA TENDER - 3 UNITS K.O. DRUM</t>
  </si>
  <si>
    <t>BIAYA TENDER - DISAIN&amp;FAB ALAT SURFAKTAN</t>
  </si>
  <si>
    <t>BIAYA TENDER - JASA KONST TANGKI PEMISAH</t>
  </si>
  <si>
    <t>BIAYA TENDER - RIGLESS SERVICE</t>
  </si>
  <si>
    <t>BIAYA TENDER - EPC U/ FASILITAS TANKI DI</t>
  </si>
  <si>
    <t>BIAYA TENDER - EPF OF STORAGE FOR RANTAU</t>
  </si>
  <si>
    <t>BIAYA TENDER - WASH TANK REPAIR</t>
  </si>
  <si>
    <t>BIAYA TENDER - RIGLESS SERVICES</t>
  </si>
  <si>
    <t>BIAYA TENDER - PLUG BACK WITH SLICKLINE</t>
  </si>
  <si>
    <t>BIAYA TENDER - HRSG #2 &amp; #5</t>
  </si>
  <si>
    <t>BIAYA TENDER - FOAMING SERVICES</t>
  </si>
  <si>
    <t>BIAYA TENDER - PIPE CONNECTION</t>
  </si>
  <si>
    <t>BIAYA TENDER - SUBSEA CABLE</t>
  </si>
  <si>
    <t>BIAYA TENDER - PROJECT BAWAL PIPELINE</t>
  </si>
  <si>
    <t>BIAYA TENDER - TUBE BUNDLE CONDENSATE CO</t>
  </si>
  <si>
    <t>BIAYA TENDER - FUEL GAS SCRUBBER AND HEA</t>
  </si>
  <si>
    <t>BIAYA TENDER - EHMR WATER PROJECT, EPCI</t>
  </si>
  <si>
    <t>BIAYA TENDER - EPCI TEMBANG 8 TO BAWAL P</t>
  </si>
  <si>
    <t>BIAYA TENDER - Maintenance of Expansion</t>
  </si>
  <si>
    <t>BIAYA TENDER - REP&amp;TEST (336-I;1000m3)</t>
  </si>
  <si>
    <t>BIAYA TENDER - REPAIR F/WELDING TANK</t>
  </si>
  <si>
    <t>BIAYA TENDER - REPAIR OF TANK 100 CUFT P</t>
  </si>
  <si>
    <t>BIAYA TENDER - INSTALLATION OF 2X315 MW</t>
  </si>
  <si>
    <t>BIAYA TENDER - MAINTENANCE HUBEI</t>
  </si>
  <si>
    <t>BIAYA TENDER - FAB SAND BLAST&amp;PRIM COAT</t>
  </si>
  <si>
    <t>BIAYA TENDER - MB#13; RECONDITION WORK</t>
  </si>
  <si>
    <t>BIAYA TENDER - RB#13; ANCHOR BOLT INST</t>
  </si>
  <si>
    <t>BIAYA TENDER - RB#13; INST MECHANICAL</t>
  </si>
  <si>
    <t>BIAYA TENDER - RB#13; PIPE EXT /MP &amp; LP</t>
  </si>
  <si>
    <t>BIAYA TENDER - PM#9;MP BIN TEMP CONTROL</t>
  </si>
  <si>
    <t>BIAYA TENDER - MB#15;MAIN STEAM LINE MOD</t>
  </si>
  <si>
    <t>BIAYA TENDER - PM#9; UPGRADE TIE IN</t>
  </si>
  <si>
    <t>BIAYA TENDER - MANPOWER SUPPLY SHUTDOWN</t>
  </si>
  <si>
    <t>BIAYA TENDER - WP-9;FAB CRUSHER COMPLETE</t>
  </si>
  <si>
    <t>BIAYA TENDER - MB#24;SURF METAL TREATMEN</t>
  </si>
  <si>
    <t>BIAYA TENDER - WP-8;FAB CRUSHER 2SETS</t>
  </si>
  <si>
    <t>BIAYA TENDER - TPM;ADD BYPASS FILTER GAS</t>
  </si>
  <si>
    <t>BIAYA TENDER - WP-8, DRUM BARKER 2 LINES</t>
  </si>
  <si>
    <t>BIAYA TENDER - TUBE PF-1C VE#1(SHUTDOWN)</t>
  </si>
  <si>
    <t>BIAYA TENDER - VE#11, FABRICATION HBL TA</t>
  </si>
  <si>
    <t>BIAYA TENDER - IKPP</t>
  </si>
  <si>
    <t>BIAYA TENDER - TG 23 PENYAMBUNGAN PIPA</t>
  </si>
  <si>
    <t>BIAYA TENDER - MC-10 Connect Pipe</t>
  </si>
  <si>
    <t>BIAYA TENDER - Replacement of pipe 8"</t>
  </si>
  <si>
    <t>BIAYA TENDER - MC-2 Annual Shutdown 2011</t>
  </si>
  <si>
    <t>BIAYA TENDER - Repair Heater, Cooler</t>
  </si>
  <si>
    <t>BIAYA TENDER - CA-8 Replace C12 Pipe 16"</t>
  </si>
  <si>
    <t>BIAYA TENDER - Supply Manpower</t>
  </si>
  <si>
    <t>BIAYA TENDER - Corrective Maintenance, P</t>
  </si>
  <si>
    <t>BIAYA TENDER - PM-9 Annual Shutdown 2011</t>
  </si>
  <si>
    <t>BIAYA TENDER - RB# 6 Project; Supply Man</t>
  </si>
  <si>
    <t>BIAYA TENDER - WPMT PROJ SUPPLY MANPOWER</t>
  </si>
  <si>
    <t>BIAYA TENDER - RECONDITION VACUUM EVAPOR</t>
  </si>
  <si>
    <t>BIAYA TENDER - RC-11 ADD LINE GAS FILTER</t>
  </si>
  <si>
    <t>BIAYA TENDER - WP#8; REPLACEMENT SHUTL B</t>
  </si>
  <si>
    <t>BIAYA TENDER - WP#9; INSTALLATION CHIP S</t>
  </si>
  <si>
    <t>BIAYA TENDER - WP#9; INSTALLATION LOG RE</t>
  </si>
  <si>
    <t>BIAYA TENDER - WP-9 INSTALL DEBARKING DR</t>
  </si>
  <si>
    <t>BIAYA TENDER - VE#12 REPLACE ROOF &amp; SHEL</t>
  </si>
  <si>
    <t>BIAYA TENDER - RC#8; NEW INSTALL OF HYDR</t>
  </si>
  <si>
    <t>BIAYA TENDER - MAINTENANCE IKPP</t>
  </si>
  <si>
    <t>BIAYA TENDER - VE#2 INST NEW WBL TANK A</t>
  </si>
  <si>
    <t>BIAYA TENDER - WP-9 INSTALL CHIP SCREEN</t>
  </si>
  <si>
    <t>BIAYA TENDER - WP#9: INSTALL DEBARKING D</t>
  </si>
  <si>
    <t>BIAYA TENDER - PM#8; TIE IN (TOP SEPARAT</t>
  </si>
  <si>
    <t>BIAYA TENDER - HP HEADER TG 18.19 TO P-8</t>
  </si>
  <si>
    <t>BIAYA TENDER - MC#3; UPGRADE PIPING &amp; DR</t>
  </si>
  <si>
    <t>BIAYA TENDER - PM#8; TIE IN WASHING &amp; CO</t>
  </si>
  <si>
    <t>BIAYA TENDER - PM#8; ADD SCREEN &amp; DISMAN</t>
  </si>
  <si>
    <t>BIAYA TENDER - PPM#6; FABRICATION / INST</t>
  </si>
  <si>
    <t>BIAYA TENDER - OPEN CONTRACT MAINTENANCE</t>
  </si>
  <si>
    <t>BIAYA TENDER - MANPOWER TO SUPPORT CORRE</t>
  </si>
  <si>
    <t>BIAYA TENDER - GANTI TUBE CONDENSER TG#1</t>
  </si>
  <si>
    <t>BIAYA TENDER - WP-8; REPLACEMENT OF DRUM</t>
  </si>
  <si>
    <t>BIAYA TENDER - WP-9; REPLACEMENT OF DRUM</t>
  </si>
  <si>
    <t>BIAYA TENDER - VE#2 PROJECT FABR &amp; INSTA</t>
  </si>
  <si>
    <t>BIAYA TENDER - VE2; FABRICATION &amp; INSTAL</t>
  </si>
  <si>
    <t>BIAYA TENDER - PM8; SCAFFOLDING ANNUAL S</t>
  </si>
  <si>
    <t>BIAYA TENDER - PM#8; DISMANTLE EQUIPMENT</t>
  </si>
  <si>
    <t>BIAYA TENDER - PM#8; TO MAKE CONVEYOR SU</t>
  </si>
  <si>
    <t>BIAYA TENDER - PM#9; GANTI 4 SET NOZZLE</t>
  </si>
  <si>
    <t>BIAYA TENDER - IKPP MAINTENANCE</t>
  </si>
  <si>
    <t>BIAYA TENDER - PAGERUNGAN UTARA FIELD</t>
  </si>
  <si>
    <t>BIAYA TENDER - EDC1 SUBSEA FACILITY TSB</t>
  </si>
  <si>
    <t>BIAYA TENDER - 3 Unit BODY SHELL</t>
  </si>
  <si>
    <t>BIAYA TENDER - 6 UNITS FLARE KO DRUM</t>
  </si>
  <si>
    <t>BIAYA TENDER - GEN. ASSEMBLY DEBARKING</t>
  </si>
  <si>
    <t>BIAYA TENDER - MANPOWER SUPPLY FOR PROJE</t>
  </si>
  <si>
    <t>BIAYA TENDER - COMBINED FEED EXCHANGER</t>
  </si>
  <si>
    <t>BIAYA TENDER - DEBUT TRIM COND 211-E-9</t>
  </si>
  <si>
    <t>BIAYA TENDER - TBUNDLE 140-E-11A,E-16</t>
  </si>
  <si>
    <t>BIAYA TENDER - FAB HE, 701-E-5&amp;702-E-7</t>
  </si>
  <si>
    <t>BIAYA TENDER - FAB HE,ITEM 140-E-20&amp;E-25</t>
  </si>
  <si>
    <t>BIAYA TENDER - TUBE BUNDLE ASS F/023E-11</t>
  </si>
  <si>
    <t>BIAYA TENDER - 6 DISPENSER (SOE-TA)</t>
  </si>
  <si>
    <t>BIAYA TENDER - VESSEL TAG NO.14-E-25</t>
  </si>
  <si>
    <t>BIAYA TENDER - BAFFLE PLATE</t>
  </si>
  <si>
    <t>BIAYA TENDER - ERECTION VCFHE 84E-201</t>
  </si>
  <si>
    <t>BIAYA TENDER - PASS PARTITION PLATE</t>
  </si>
  <si>
    <t>BIAYA TENDER - T. BUNDLE COMP, CHANNEL</t>
  </si>
  <si>
    <t>BIAYA TENDER - TUBE BUNDLE TYPE "U"</t>
  </si>
  <si>
    <t>BIAYA TENDER - TBUNDLE AS110-E-7 A/B/C/D</t>
  </si>
  <si>
    <t>BIAYA TENDER - EJCTR STEAMTAG110-J-51A/B</t>
  </si>
  <si>
    <t>BIAYA TENDER - TBUNDLE AS&amp;SHELL 93E-405</t>
  </si>
  <si>
    <t>BIAYA TENDER - PRESSURE VESSEL FABRICATI</t>
  </si>
  <si>
    <t>BIAYA TENDER - HEAT EXCHANGER COMPLETE 7</t>
  </si>
  <si>
    <t>BIAYA TENDER - CONDENSATE STRIPPER</t>
  </si>
  <si>
    <t>BIAYA TENDER - VESSEL, HORIZONTAL TAG</t>
  </si>
  <si>
    <t>BIAYA TENDER - Heat Exchanger  Assy Tag</t>
  </si>
  <si>
    <t>BIAYA TENDER - 5 (FIVE) UNIT COMBINED FE</t>
  </si>
  <si>
    <t>BIAYA TENDER - PEMBANGUNAN UNIT CHLORIDE</t>
  </si>
  <si>
    <t>BIAYA TENDER - FABRICATION INTERNAL PART</t>
  </si>
  <si>
    <t>BIAYA TENDER - HEAT EXCHANGER 260-E-157</t>
  </si>
  <si>
    <t>BIAYA TENDER - PEMBANGUNAN FASILITAS SLU</t>
  </si>
  <si>
    <t>BIAYA TENDER - SHELL &amp; TUBE BUNDLE  Assy</t>
  </si>
  <si>
    <t>BIAYA TENDER - TOP HEAD COLOUMN</t>
  </si>
  <si>
    <t>BIAYA TENDER - PRESSURE VESSEL</t>
  </si>
  <si>
    <t>BIAYA TENDER - PROV OF SHELL &amp; TUBE HEAT</t>
  </si>
  <si>
    <t>BIAYA TENDER - PRESSURE VESSEL GSA</t>
  </si>
  <si>
    <t>BIAYA TENDER - FAB HEAD CHANNEL (E-2030)</t>
  </si>
  <si>
    <t>BIAYA TENDER - ENGINEERING, PROCUREMENT,</t>
  </si>
  <si>
    <t>BIAYA TENDER - NATURAL GAS REHEATER</t>
  </si>
  <si>
    <t>BIAYA TENDER - HEAT EXCHANGER DEHYDROGEN</t>
  </si>
  <si>
    <t>BIAYA TENDER - REPLACEMENT HEAT EXCHANGE</t>
  </si>
  <si>
    <t>BIAYA TENDER - FERTILIZER FACTORY EXPANS</t>
  </si>
  <si>
    <t>BIAYA TENDER - REPL T BUNDLE 3A-1111-C</t>
  </si>
  <si>
    <t>BIAYA TENDER - SUPERHEATER WASTE HEAT BO</t>
  </si>
  <si>
    <t>BIAYA TENDER - AIR HEATER 5U-EC-301 (SEG</t>
  </si>
  <si>
    <t>BIAYA TENDER - HP STEAM SUPER HEATER 102</t>
  </si>
  <si>
    <t>BIAYA TENDER - 5A-115C METHANATOR EFFLUE</t>
  </si>
  <si>
    <t>BIAYA TENDER - PLATE DISTRIBUTOR COMPLAT</t>
  </si>
  <si>
    <t>BIAYA TENDER - RETUBING 101-C PUSRI - 1B</t>
  </si>
  <si>
    <t>BIAYA TENDER - TUBE BUNDLE</t>
  </si>
  <si>
    <t>BIAYA TENDER - PRETHICKENER 5U-FD-202</t>
  </si>
  <si>
    <t>BIAYA TENDER - PRESS. VESSEL RCC OFF GAS</t>
  </si>
  <si>
    <t>BIAYA TENDER - 10.000MT AMMONIA25-TK-801</t>
  </si>
  <si>
    <t>BIAYA TENDER - STAINLESS STEEL STRUC ANP</t>
  </si>
  <si>
    <t>BIAYA TENDER - PRESSURE VESSEL 2 X 35 MW</t>
  </si>
  <si>
    <t>BIAYA TENDER - INSTALL / ERECTION SUBCON</t>
  </si>
  <si>
    <t>BIAYA TENDER - COAL FIRED PWR PL PR THER</t>
  </si>
  <si>
    <t>BIAYA TENDER - COAL-FIRED POWER PLANT PR</t>
  </si>
  <si>
    <t>BIAYA TENDER - ESP INLET FLUE &amp; ESP OUTL</t>
  </si>
  <si>
    <t>BIAYA TENDER - I &amp; C PRIMARY VALVE</t>
  </si>
  <si>
    <t>BIAYA TENDER - FLUE SUPPORTER SUPERSTRUC</t>
  </si>
  <si>
    <t>BIAYA TENDER - INST/ERCTION MECH 3X315MW</t>
  </si>
  <si>
    <t>BIAYA TENDER - FABRICATION RISER CLAMP</t>
  </si>
  <si>
    <t>BIAYA TENDER - SUPPLY OF HEAT EXCHANGER</t>
  </si>
  <si>
    <t>BIAYA TENDER - PROVISION OF EPCI KF GAS</t>
  </si>
  <si>
    <t>BIAYA TENDER - FABRICATION PIPE SPOOL</t>
  </si>
  <si>
    <t>BIAYA TENDER - PROVISION OF ENGINEERING</t>
  </si>
  <si>
    <t>BIAYA TENDER - FAB&amp;INSTAL ENERGY PLANT</t>
  </si>
  <si>
    <t>BIAYA TENDER - SUPPLY &amp; INSTAL PNEUMATIC</t>
  </si>
  <si>
    <t>BIAYA TENDER - SUPP&amp;INST 7110,7120,7130</t>
  </si>
  <si>
    <t>BIAYA TENDER - CHEMICAL CLEANING</t>
  </si>
  <si>
    <t>BIAYA TENDER - PUMP &amp; PIPING BROKE STOR.</t>
  </si>
  <si>
    <t>BIAYA TENDER - AIR HEATER TUBES</t>
  </si>
  <si>
    <t>BIAYA TENDER - SERVICE BARK CONVEYOR</t>
  </si>
  <si>
    <t>BIAYA TENDER - TRANS,INST,HOOKUP POLENG</t>
  </si>
  <si>
    <t>BIAYA TENDER - EPC WORKS FOR PPP-CW-DW-G</t>
  </si>
  <si>
    <t>BIAYA TENDER - REPLACE SW PIPE</t>
  </si>
  <si>
    <t>BIAYA TENDER - HOUSING FILTER</t>
  </si>
  <si>
    <t>BIAYA TENDER - DUCTING TISSUE MILL II</t>
  </si>
  <si>
    <t>BIAYA TENDER - Ducting Yankee</t>
  </si>
  <si>
    <t>BIAYA TENDER - Water System &amp; Coal Syste</t>
  </si>
  <si>
    <t>BIAYA TENDER - ADD. BY PAS LINE FOR DOUB</t>
  </si>
  <si>
    <t>BIAYA TENDER - PIPA HYDRANT</t>
  </si>
  <si>
    <t>BIAYA TENDER -  water surge tank</t>
  </si>
  <si>
    <t>BIAYA TENDER - DUPLEX PIPE SPOOL 2-INC,</t>
  </si>
  <si>
    <t>BIAYA TENDER - TUBE BUNDLE E201-05-08-09</t>
  </si>
  <si>
    <t>BIAYA TENDER - HEAT EXCHANGER ASSY TAG N</t>
  </si>
  <si>
    <t>BIAYA TENDER - PENGADAAN SHELL ASSY TAG</t>
  </si>
  <si>
    <t>BIAYA TENDER - PENGGANTIAN/PEMBUATAN TES</t>
  </si>
  <si>
    <t>BIAYA TENDER - TUBE BUNDLE, SHELLBUNDLE,</t>
  </si>
  <si>
    <t>BIAYA TENDER - ENGINEERING, PROCUREMENT</t>
  </si>
  <si>
    <t>BIAYA TENDER - H2S MUD / GAS SEPARATOR</t>
  </si>
  <si>
    <t>BIAYA TENDER - SECONDARY REFORMER EFFLUE</t>
  </si>
  <si>
    <t>BIAYA TENDER - TOWER</t>
  </si>
  <si>
    <t>BIAYA TENDER - SHOP FABRICATED VESSEL &amp;</t>
  </si>
  <si>
    <t>BIAYA TENDER - EPC MOBILE SEPARATOR</t>
  </si>
  <si>
    <t>BIAYA TENDER - FABRICATION &amp; ERECTION OF</t>
  </si>
  <si>
    <t>BIAYA TENDER - RENTAL DRILLING EQUIPMENT</t>
  </si>
  <si>
    <t>BIAYA TENDER - SUPPLY OF SHELL &amp; TUBE HE</t>
  </si>
  <si>
    <t>BIAYA TENDER - DIVING EQUIPMENT</t>
  </si>
  <si>
    <t>BIAYA TENDER - FABRIKASI SHELL 24E-113</t>
  </si>
  <si>
    <t>BIAYA TENDER -  TOTAL RETUBE INSITU SURF</t>
  </si>
  <si>
    <t>BIAYA TENDER - TUBE BUNDLE SHELL H5012 &amp;</t>
  </si>
  <si>
    <t>BIAYA TENDER - SECONDARY REACTOR UNIT</t>
  </si>
  <si>
    <t>BIAYA TENDER - 2 UNIT FUEL GAS FILTER CO</t>
  </si>
  <si>
    <t>BIAYA TENDER - REDESIGN, FABRIKASI &amp; PEM</t>
  </si>
  <si>
    <t>BIAYA TENDER -  EPCI CONTRACT FOR LIMA F</t>
  </si>
  <si>
    <t>BIAYA TENDER - MEG Injection Package</t>
  </si>
  <si>
    <t>BIAYA TENDER - SEWA EQUIPMENT- EXCAVATOR</t>
  </si>
  <si>
    <t>SUBKON JASA,RADIOGRAPHY, PKRJAN,NDT SERV,KALIBRASI - PROV OF EPCI KF GAS (INT)</t>
  </si>
  <si>
    <t>SUBKON JASA,RADIOGRAPHY, PKRJAN,NDT SERV,KALIBRASI - WORKSHOP</t>
  </si>
  <si>
    <t>SUBKON JASA,RADIOGRAPHY, PKRJAN,NDT SERV,KALIBRASI - KAMBUNA TOPSIDE REUSER S</t>
  </si>
  <si>
    <t>SUBKON JASA,RADIOGRAPHY, PKRJAN,NDT SERV,KALIBRASI - MEG INJECTION PACKAGE</t>
  </si>
  <si>
    <t>SUBKON JASA,RADIOGRAPHY, PKRJAN,NDT SERV,KALIBRASI - FABRIKASI  &amp; INSTASI UNTU</t>
  </si>
  <si>
    <t>SUBKON JASA,RADIOGRAPHY, PKRJAN,NDT SERV,KALIBRASI - SEI AMBAWANG KAB.KUBU</t>
  </si>
  <si>
    <t>SUBKON JASA,RADIOGRAPHY, PKRJAN,NDT SERV,KALIBRASI - CPP&amp;AUP PLATFORMS INST</t>
  </si>
  <si>
    <t>SUBKON JASA,RADIOGRAPHY, PKRJAN,NDT SERV,KALIBRASI - CPP &amp; AUP Platforms</t>
  </si>
  <si>
    <t>SUBKON JASA,RADIOGRAPHY, PKRJAN,NDT SERV,KALIBRASI - SHELL &amp; TUBE HEAT EXCHANG</t>
  </si>
  <si>
    <t>SUBKON JASA,RADIOGRAPHY, PKRJAN,NDT SERV,KALIBRASI - WELL TEST, SKID UNIT</t>
  </si>
  <si>
    <t>SUBKON JASA,RADIOGRAPHY, PKRJAN,NDT SERV,KALIBRASI - HEAT EXCHANGER</t>
  </si>
  <si>
    <t>SUBKON JASA,RADIOGRAPHY, PKRJAN,NDT SERV,KALIBRASI - PIPE SLEEVE &amp; DURI, RIAU</t>
  </si>
  <si>
    <t>SUBKON JASA,RADIOGRAPHY, PKRJAN,NDT SERV,KALIBRASI - PROV OF WATER STO TANK</t>
  </si>
  <si>
    <t>SUBKON JASA,RADIOGRAPHY, PKRJAN,NDT SERV,KALIBRASI - OPERATION ASSISTANCE SLN</t>
  </si>
  <si>
    <t>SUBKON JASA,RADIOGRAPHY, PKRJAN,NDT SERV,KALIBRASI - STORAGE TANK FOR INT PROG</t>
  </si>
  <si>
    <t>SUBKON JASA,RADIOGRAPHY, PKRJAN,NDT SERV,KALIBRASI - 3 UNITS K.O. DRUM</t>
  </si>
  <si>
    <t>SUBKON JASA,RADIOGRAPHY, PKRJAN,NDT SERV,KALIBRASI - DISAIN&amp;FAB ALAT SURFAKTAN</t>
  </si>
  <si>
    <t>SUBKON JASA,RADIOGRAPHY, PKRJAN,NDT SERV,KALIBRASI - JASA KONST TANGKI PEMISAH</t>
  </si>
  <si>
    <t>SUBKON JASA,RADIOGRAPHY, PKRJAN,NDT SERV,KALIBRASI - RIGLESS SERVICE</t>
  </si>
  <si>
    <t>SUBKON JASA,RADIOGRAPHY, PKRJAN,NDT SERV,KALIBRASI - EPC U/ FASILITAS TANKI DI</t>
  </si>
  <si>
    <t>SUBKON JASA,RADIOGRAPHY, PKRJAN,NDT SERV,KALIBRASI - EPF OF STORAGE FOR RANTAU</t>
  </si>
  <si>
    <t>SUBKON JASA,RADIOGRAPHY, PKRJAN,NDT SERV,KALIBRASI - WASH TANK REPAIR</t>
  </si>
  <si>
    <t>SUBKON JASA,RADIOGRAPHY, PKRJAN,NDT SERV,KALIBRASI - RIGLESS SERVICES</t>
  </si>
  <si>
    <t>SUBKON JASA,RADIOGRAPHY, PKRJAN,NDT SERV,KALIBRASI - PLUG BACK WITH SLICKLINE</t>
  </si>
  <si>
    <t>SUBKON JASA,RADIOGRAPHY, PKRJAN,NDT SERV,KALIBRASI - HRSG #2 &amp; #5</t>
  </si>
  <si>
    <t>SUBKON JASA,RADIOGRAPHY, PKRJAN,NDT SERV,KALIBRASI - FOAMING SERVICES</t>
  </si>
  <si>
    <t>SUBKON JASA,RADIOGRAPHY, PKRJAN,NDT SERV,KALIBRASI - PIPE CONNECTION</t>
  </si>
  <si>
    <t>SUBKON JASA,RADIOGRAPHY, PKRJAN,NDT SERV,KALIBRASI - SUBSEA CABLE</t>
  </si>
  <si>
    <t>SUBKON JASA,RADIOGRAPHY, PKRJAN,NDT SERV,KALIBRASI - PROJECT BAWAL PIPELINE</t>
  </si>
  <si>
    <t>SUBKON JASA,RADIOGRAPHY, PKRJAN,NDT SERV,KALIBRASI - TUBE BUNDLE CONDENSATE CO</t>
  </si>
  <si>
    <t>SUBKON JASA,RADIOGRAPHY, PKRJAN,NDT SERV,KALIBRASI - FUEL GAS SCRUBBER AND HEA</t>
  </si>
  <si>
    <t>SUBKON JASA,RADIOGRAPHY, PKRJAN,NDT SERV,KALIBRASI - EHMR WATER PROJECT, EPCI</t>
  </si>
  <si>
    <t>SUBKON JASA,RADIOGRAPHY, PKRJAN,NDT SERV,KALIBRASI - EPCI TEMBANG 8 TO BAWAL P</t>
  </si>
  <si>
    <t>SUBKON JASA,RADIOGRAPHY, PKRJAN,NDT SERV,KALIBRASI - Maintenance of Expansion</t>
  </si>
  <si>
    <t>SUBKON JASA,RADIOGRAPHY, PKRJAN,NDT SERV,KALIBRASI - REP&amp;TEST (336-I;1000m3)</t>
  </si>
  <si>
    <t>SUBKON JASA,RADIOGRAPHY, PKRJAN,NDT SERV,KALIBRASI - REPAIR F/WELDING TANK</t>
  </si>
  <si>
    <t>SUBKON JASA,RADIOGRAPHY, PKRJAN,NDT SERV,KALIBRASI - REPAIR OF TANK 100 CUFT P</t>
  </si>
  <si>
    <t>SUBKON JASA,RADIOGRAPHY, PKRJAN,NDT SERV,KALIBRASI - INSTALLATION OF 2X315 MW</t>
  </si>
  <si>
    <t>SUBKON JASA,RADIOGRAPHY, PKRJAN,NDT SERV,KALIBRASI - MAINTENANCE HUBEI</t>
  </si>
  <si>
    <t>SUBKON JASA,RADIOGRAPHY, PKRJAN,NDT SERV,KALIBRASI - FAB SAND BLAST&amp;PRIM COAT</t>
  </si>
  <si>
    <t>SUBKON JASA,RADIOGRAPHY, PKRJAN,NDT SERV,KALIBRASI - MB#13; RECONDITION WORK</t>
  </si>
  <si>
    <t>SUBKON JASA,RADIOGRAPHY, PKRJAN,NDT SERV,KALIBRASI - RB#13; ANCHOR BOLT INST</t>
  </si>
  <si>
    <t>SUBKON JASA,RADIOGRAPHY, PKRJAN,NDT SERV,KALIBRASI - RB#13; INST MECHANICAL</t>
  </si>
  <si>
    <t>SUBKON JASA,RADIOGRAPHY, PKRJAN,NDT SERV,KALIBRASI - RB#13; PIPE EXT /MP &amp; LP</t>
  </si>
  <si>
    <t>SUBKON JASA,RADIOGRAPHY, PKRJAN,NDT SERV,KALIBRASI - PM#9;MP BIN TEMP CONTROL</t>
  </si>
  <si>
    <t>SUBKON JASA,RADIOGRAPHY, PKRJAN,NDT SERV,KALIBRASI - MB#15;MAIN STEAM LINE MOD</t>
  </si>
  <si>
    <t>SUBKON JASA,RADIOGRAPHY, PKRJAN,NDT SERV,KALIBRASI - PM#9; UPGRADE TIE IN</t>
  </si>
  <si>
    <t>SUBKON JASA,RADIOGRAPHY, PKRJAN,NDT SERV,KALIBRASI - MANPOWER SUPPLY SHUTDOWN</t>
  </si>
  <si>
    <t>SUBKON JASA,RADIOGRAPHY, PKRJAN,NDT SERV,KALIBRASI - WP-9;FAB CRUSHER COMPLETE</t>
  </si>
  <si>
    <t>SUBKON JASA,RADIOGRAPHY, PKRJAN,NDT SERV,KALIBRASI - MB#24;SURF METAL TREATMEN</t>
  </si>
  <si>
    <t>SUBKON JASA,RADIOGRAPHY, PKRJAN,NDT SERV,KALIBRASI - WP-8;FAB CRUSHER 2SETS</t>
  </si>
  <si>
    <t>SUBKON JASA,RADIOGRAPHY, PKRJAN,NDT SERV,KALIBRASI - TPM;ADD BYPASS FILTER GAS</t>
  </si>
  <si>
    <t>SUBKON JASA,RADIOGRAPHY, PKRJAN,NDT SERV,KALIBRASI - WP-8, DRUM BARKER 2 LINES</t>
  </si>
  <si>
    <t>SUBKON JASA,RADIOGRAPHY, PKRJAN,NDT SERV,KALIBRASI - TUBE PF-1C VE#1(SHUTDOWN)</t>
  </si>
  <si>
    <t>SUBKON JASA,RADIOGRAPHY, PKRJAN,NDT SERV,KALIBRASI - VE#11, FABRICATION HBL TA</t>
  </si>
  <si>
    <t>SUBKON JASA,RADIOGRAPHY, PKRJAN,NDT SERV,KALIBRASI - IKPP</t>
  </si>
  <si>
    <t>SUBKON JASA,RADIOGRAPHY, PKRJAN,NDT SERV,KALIBRASI - TG 23 PENYAMBUNGAN PIPA</t>
  </si>
  <si>
    <t>SUBKON JASA,RADIOGRAPHY, PKRJAN,NDT SERV,KALIBRASI - MC-10 Connect Pipe</t>
  </si>
  <si>
    <t>SUBKON JASA,RADIOGRAPHY, PKRJAN,NDT SERV,KALIBRASI - Replacement of pipe 8"</t>
  </si>
  <si>
    <t>SUBKON JASA,RADIOGRAPHY, PKRJAN,NDT SERV,KALIBRASI - MC-2 Annual Shutdown 2011</t>
  </si>
  <si>
    <t>SUBKON JASA,RADIOGRAPHY, PKRJAN,NDT SERV,KALIBRASI - Repair Heater, Cooler</t>
  </si>
  <si>
    <t>SUBKON JASA,RADIOGRAPHY, PKRJAN,NDT SERV,KALIBRASI - CA-8 Replace C12 Pipe 16"</t>
  </si>
  <si>
    <t>SUBKON JASA,RADIOGRAPHY, PKRJAN,NDT SERV,KALIBRASI - Supply Manpower</t>
  </si>
  <si>
    <t>SUBKON JASA,RADIOGRAPHY, PKRJAN,NDT SERV,KALIBRASI - Corrective Maintenance, P</t>
  </si>
  <si>
    <t>SUBKON JASA,RADIOGRAPHY, PKRJAN,NDT SERV,KALIBRASI - PM-9 Annual Shutdown 2011</t>
  </si>
  <si>
    <t>SUBKON JASA,RADIOGRAPHY, PKRJAN,NDT SERV,KALIBRASI - RB# 6 Project; Supply Man</t>
  </si>
  <si>
    <t>SUBKON JASA,RADIOGRAPHY, PKRJAN,NDT SERV,KALIBRASI - WPMT PROJ SUPPLY MANPOWER</t>
  </si>
  <si>
    <t>SUBKON JASA,RADIOGRAPHY, PKRJAN,NDT SERV,KALIBRASI - RECONDITION VACUUM EVAPOR</t>
  </si>
  <si>
    <t>SUBKON JASA,RADIOGRAPHY, PKRJAN,NDT SERV,KALIBRASI - RC-11 ADD LINE GAS FILTER</t>
  </si>
  <si>
    <t>SUBKON JASA,RADIOGRAPHY, PKRJAN,NDT SERV,KALIBRASI - WP#8; REPLACEMENT SHUTL B</t>
  </si>
  <si>
    <t>SUBKON JASA,RADIOGRAPHY, PKRJAN,NDT SERV,KALIBRASI - WP#9; INSTALLATION CHIP S</t>
  </si>
  <si>
    <t>SUBKON JASA,RADIOGRAPHY, PKRJAN,NDT SERV,KALIBRASI - WP#9; INSTALLATION LOG RE</t>
  </si>
  <si>
    <t>SUBKON JASA,RADIOGRAPHY, PKRJAN,NDT SERV,KALIBRASI - WP-9 INSTALL DEBARKING DR</t>
  </si>
  <si>
    <t>SUBKON JASA,RADIOGRAPHY, PKRJAN,NDT SERV,KALIBRASI - VE#12 REPLACE ROOF &amp; SHEL</t>
  </si>
  <si>
    <t>SUBKON JASA,RADIOGRAPHY, PKRJAN,NDT SERV,KALIBRASI - RC#8; NEW INSTALL OF HYDR</t>
  </si>
  <si>
    <t>SUBKON JASA,RADIOGRAPHY, PKRJAN,NDT SERV,KALIBRASI - MAINTENANCE IKPP</t>
  </si>
  <si>
    <t>SUBKON JASA,RADIOGRAPHY, PKRJAN,NDT SERV,KALIBRASI - VE#2 INST NEW WBL TANK A</t>
  </si>
  <si>
    <t>SUBKON JASA,RADIOGRAPHY, PKRJAN,NDT SERV,KALIBRASI - WP-9 INSTALL CHIP SCREEN</t>
  </si>
  <si>
    <t>SUBKON JASA,RADIOGRAPHY, PKRJAN,NDT SERV,KALIBRASI - WP#9: INSTALL DEBARKING D</t>
  </si>
  <si>
    <t>SUBKON JASA,RADIOGRAPHY, PKRJAN,NDT SERV,KALIBRASI - PM#8; TIE IN (TOP SEPARAT</t>
  </si>
  <si>
    <t>SUBKON JASA,RADIOGRAPHY, PKRJAN,NDT SERV,KALIBRASI - HP HEADER TG 18.19 TO P-8</t>
  </si>
  <si>
    <t>SUBKON JASA,RADIOGRAPHY, PKRJAN,NDT SERV,KALIBRASI - MC#3; UPGRADE PIPING &amp; DR</t>
  </si>
  <si>
    <t>SUBKON JASA,RADIOGRAPHY, PKRJAN,NDT SERV,KALIBRASI - PM#8; TIE IN WASHING &amp; CO</t>
  </si>
  <si>
    <t>SUBKON JASA,RADIOGRAPHY, PKRJAN,NDT SERV,KALIBRASI - PM#8; ADD SCREEN &amp; DISMAN</t>
  </si>
  <si>
    <t>SUBKON JASA,RADIOGRAPHY, PKRJAN,NDT SERV,KALIBRASI - PPM#6; FABRICATION / INST</t>
  </si>
  <si>
    <t>SUBKON JASA,RADIOGRAPHY, PKRJAN,NDT SERV,KALIBRASI - OPEN CONTRACT MAINTENANCE</t>
  </si>
  <si>
    <t>SUBKON JASA,RADIOGRAPHY, PKRJAN,NDT SERV,KALIBRASI - MANPOWER TO SUPPORT CORRE</t>
  </si>
  <si>
    <t>SUBKON JASA,RADIOGRAPHY, PKRJAN,NDT SERV,KALIBRASI - GANTI TUBE CONDENSER TG#1</t>
  </si>
  <si>
    <t>SUBKON JASA,RADIOGRAPHY, PKRJAN,NDT SERV,KALIBRASI - WP-8; REPLACEMENT OF DRUM</t>
  </si>
  <si>
    <t>SUBKON JASA,RADIOGRAPHY, PKRJAN,NDT SERV,KALIBRASI - WP-9; REPLACEMENT OF DRUM</t>
  </si>
  <si>
    <t>SUBKON JASA,RADIOGRAPHY, PKRJAN,NDT SERV,KALIBRASI - VE#2 PROJECT FABR &amp; INSTA</t>
  </si>
  <si>
    <t>SUBKON JASA,RADIOGRAPHY, PKRJAN,NDT SERV,KALIBRASI - VE2; FABRICATION &amp; INSTAL</t>
  </si>
  <si>
    <t>SUBKON JASA,RADIOGRAPHY, PKRJAN,NDT SERV,KALIBRASI - PM8; SCAFFOLDING ANNUAL S</t>
  </si>
  <si>
    <t>SUBKON JASA,RADIOGRAPHY, PKRJAN,NDT SERV,KALIBRASI - PM#8; DISMANTLE EQUIPMENT</t>
  </si>
  <si>
    <t>SUBKON JASA,RADIOGRAPHY, PKRJAN,NDT SERV,KALIBRASI - PM#8; TO MAKE CONVEYOR SU</t>
  </si>
  <si>
    <t>SUBKON JASA,RADIOGRAPHY, PKRJAN,NDT SERV,KALIBRASI - PM#9; GANTI 4 SET NOZZLE</t>
  </si>
  <si>
    <t>SUBKON JASA,RADIOGRAPHY, PKRJAN,NDT SERV,KALIBRASI - IKPP MAINTENANCE</t>
  </si>
  <si>
    <t>SUBKON JASA,RADIOGRAPHY, PKRJAN,NDT SERV,KALIBRASI - PAGERUNGAN UTARA FIELD</t>
  </si>
  <si>
    <t>SUBKON JASA,RADIOGRAPHY, PKRJAN,NDT SERV,KALIBRASI - EDC1 SUBSEA FACILITY TSB</t>
  </si>
  <si>
    <t>SUBKON JASA,RADIOGRAPHY, PKRJAN,NDT SERV,KALIBRASI - 3 Unit BODY SHELL</t>
  </si>
  <si>
    <t>SUBKON JASA,RADIOGRAPHY, PKRJAN,NDT SERV,KALIBRASI - 6 UNITS FLARE KO DRUM</t>
  </si>
  <si>
    <t>SUBKON JASA,RADIOGRAPHY, PKRJAN,NDT SERV,KALIBRASI - GEN. ASSEMBLY DEBARKING</t>
  </si>
  <si>
    <t>SUBKON JASA,RADIOGRAPHY, PKRJAN,NDT SERV,KALIBRASI - MANPOWER SUPPLY FOR PROJE</t>
  </si>
  <si>
    <t>SUBKON JASA,RADIOGRAPHY, PKRJAN,NDT SERV,KALIBRASI - COMBINED FEED EXCHANGER</t>
  </si>
  <si>
    <t>SUBKON JASA,RADIOGRAPHY, PKRJAN,NDT SERV,KALIBRASI - DEBUT TRIM COND 211-E-9</t>
  </si>
  <si>
    <t>SUBKON JASA,RADIOGRAPHY, PKRJAN,NDT SERV,KALIBRASI - TBUNDLE 140-E-11A,E-16</t>
  </si>
  <si>
    <t>SUBKON JASA,RADIOGRAPHY, PKRJAN,NDT SERV,KALIBRASI - FAB HE, 701-E-5&amp;702-E-7</t>
  </si>
  <si>
    <t>SUBKON JASA,RADIOGRAPHY, PKRJAN,NDT SERV,KALIBRASI - FAB HE,ITEM 140-E-20&amp;E-25</t>
  </si>
  <si>
    <t>SUBKON JASA,RADIOGRAPHY, PKRJAN,NDT SERV,KALIBRASI - TUBE BUNDLE ASS F/023E-11</t>
  </si>
  <si>
    <t>SUBKON JASA,RADIOGRAPHY, PKRJAN,NDT SERV,KALIBRASI - 6 DISPENSER (SOE-TA)</t>
  </si>
  <si>
    <t>SUBKON JASA,RADIOGRAPHY, PKRJAN,NDT SERV,KALIBRASI - VESSEL TAG NO.14-E-25</t>
  </si>
  <si>
    <t>SUBKON JASA,RADIOGRAPHY, PKRJAN,NDT SERV,KALIBRASI - BAFFLE PLATE</t>
  </si>
  <si>
    <t>SUBKON JASA,RADIOGRAPHY, PKRJAN,NDT SERV,KALIBRASI - ERECTION VCFHE 84E-201</t>
  </si>
  <si>
    <t>SUBKON JASA,RADIOGRAPHY, PKRJAN,NDT SERV,KALIBRASI - PASS PARTITION PLATE</t>
  </si>
  <si>
    <t>SUBKON JASA,RADIOGRAPHY, PKRJAN,NDT SERV,KALIBRASI - T. BUNDLE COMP, CHANNEL</t>
  </si>
  <si>
    <t>SUBKON JASA,RADIOGRAPHY, PKRJAN,NDT SERV,KALIBRASI - TUBE BUNDLE TYPE "U"</t>
  </si>
  <si>
    <t>SUBKON JASA,RADIOGRAPHY, PKRJAN,NDT SERV,KALIBRASI - TBUNDLE AS110-E-7 A/B/C/D</t>
  </si>
  <si>
    <t>SUBKON JASA,RADIOGRAPHY, PKRJAN,NDT SERV,KALIBRASI - EJCTR STEAMTAG110-J-51A/B</t>
  </si>
  <si>
    <t>SUBKON JASA,RADIOGRAPHY, PKRJAN,NDT SERV,KALIBRASI - TBUNDLE AS&amp;SHELL 93E-405</t>
  </si>
  <si>
    <t>SUBKON JASA,RADIOGRAPHY, PKRJAN,NDT SERV,KALIBRASI - PRESSURE VESSEL FABRICATI</t>
  </si>
  <si>
    <t>SUBKON JASA,RADIOGRAPHY, PKRJAN,NDT SERV,KALIBRASI - HEAT EXCHANGER COMPLETE 7</t>
  </si>
  <si>
    <t>SUBKON JASA,RADIOGRAPHY, PKRJAN,NDT SERV,KALIBRASI - CONDENSATE STRIPPER</t>
  </si>
  <si>
    <t>SUBKON JASA,RADIOGRAPHY, PKRJAN,NDT SERV,KALIBRASI - VESSEL, HORIZONTAL TAG</t>
  </si>
  <si>
    <t>SUBKON JASA,RADIOGRAPHY, PKRJAN,NDT SERV,KALIBRASI - Heat Exchanger  Assy Tag</t>
  </si>
  <si>
    <t>SUBKON JASA,RADIOGRAPHY, PKRJAN,NDT SERV,KALIBRASI - 5 (FIVE) UNIT COMBINED FE</t>
  </si>
  <si>
    <t>SUBKON JASA,RADIOGRAPHY, PKRJAN,NDT SERV,KALIBRASI - PEMBANGUNAN UNIT CHLORIDE</t>
  </si>
  <si>
    <t>SUBKON JASA,RADIOGRAPHY, PKRJAN,NDT SERV,KALIBRASI - FABRICATION INTERNAL PART</t>
  </si>
  <si>
    <t>SUBKON JASA,RADIOGRAPHY, PKRJAN,NDT SERV,KALIBRASI - HEAT EXCHANGER 260-E-157</t>
  </si>
  <si>
    <t>SUBKON JASA,RADIOGRAPHY, PKRJAN,NDT SERV,KALIBRASI - PEMBANGUNAN FASILITAS SLU</t>
  </si>
  <si>
    <t>SUBKON JASA,RADIOGRAPHY, PKRJAN,NDT SERV,KALIBRASI - SHELL &amp; TUBE BUNDLE  Assy</t>
  </si>
  <si>
    <t>SUBKON JASA,RADIOGRAPHY, PKRJAN,NDT SERV,KALIBRASI - TOP HEAD COLOUMN</t>
  </si>
  <si>
    <t>SUBKON JASA,RADIOGRAPHY, PKRJAN,NDT SERV,KALIBRASI - PRESSURE VESSEL</t>
  </si>
  <si>
    <t>SUBKON JASA,RADIOGRAPHY, PKRJAN,NDT SERV,KALIBRASI - PROV OF SHELL &amp; TUBE HEAT</t>
  </si>
  <si>
    <t>SUBKON JASA,RADIOGRAPHY, PKRJAN,NDT SERV,KALIBRASI - PRESSURE VESSEL GSA</t>
  </si>
  <si>
    <t>SUBKON JASA,RADIOGRAPHY, PKRJAN,NDT SERV,KALIBRASI - FAB HEAD CHANNEL (E-2030)</t>
  </si>
  <si>
    <t>SUBKON JASA,RADIOGRAPHY, PKRJAN,NDT SERV,KALIBRASI - ENGINEERING, PROCUREMENT,</t>
  </si>
  <si>
    <t>SUBKON JASA,RADIOGRAPHY, PKRJAN,NDT SERV,KALIBRASI - NATURAL GAS REHEATER</t>
  </si>
  <si>
    <t>SUBKON JASA,RADIOGRAPHY, PKRJAN,NDT SERV,KALIBRASI - HEAT EXCHANGER DEHYDROGEN</t>
  </si>
  <si>
    <t>SUBKON JASA,RADIOGRAPHY, PKRJAN,NDT SERV,KALIBRASI - REPLACEMENT HEAT EXCHANGE</t>
  </si>
  <si>
    <t>SUBKON JASA,RADIOGRAPHY, PKRJAN,NDT SERV,KALIBRASI - FERTILIZER FACTORY EXPANS</t>
  </si>
  <si>
    <t>SUBKON JASA,RADIOGRAPHY, PKRJAN,NDT SERV,KALIBRASI - REPL T BUNDLE 3A-1111-C</t>
  </si>
  <si>
    <t>SUBKON JASA,RADIOGRAPHY, PKRJAN,NDT SERV,KALIBRASI - SUPERHEATER WASTE HEAT BO</t>
  </si>
  <si>
    <t>SUBKON JASA,RADIOGRAPHY, PKRJAN,NDT SERV,KALIBRASI - AIR HEATER 5U-EC-301 (SEG</t>
  </si>
  <si>
    <t>SUBKON JASA,RADIOGRAPHY, PKRJAN,NDT SERV,KALIBRASI - HP STEAM SUPER HEATER 102</t>
  </si>
  <si>
    <t>SUBKON JASA,RADIOGRAPHY, PKRJAN,NDT SERV,KALIBRASI - 5A-115C METHANATOR EFFLUE</t>
  </si>
  <si>
    <t>SUBKON JASA,RADIOGRAPHY, PKRJAN,NDT SERV,KALIBRASI - PLATE DISTRIBUTOR COMPLAT</t>
  </si>
  <si>
    <t>SUBKON JASA,RADIOGRAPHY, PKRJAN,NDT SERV,KALIBRASI - RETUBING 101-C PUSRI - 1B</t>
  </si>
  <si>
    <t>SUBKON JASA,RADIOGRAPHY, PKRJAN,NDT SERV,KALIBRASI - TUBE BUNDLE</t>
  </si>
  <si>
    <t>SUBKON JASA,RADIOGRAPHY, PKRJAN,NDT SERV,KALIBRASI - PRETHICKENER 5U-FD-202</t>
  </si>
  <si>
    <t>SUBKON JASA,RADIOGRAPHY, PKRJAN,NDT SERV,KALIBRASI - PRESS. VESSEL RCC OFF GAS</t>
  </si>
  <si>
    <t>SUBKON JASA,RADIOGRAPHY, PKRJAN,NDT SERV,KALIBRASI - 10.000MT AMMONIA25-TK-801</t>
  </si>
  <si>
    <t>SUBKON JASA,RADIOGRAPHY, PKRJAN,NDT SERV,KALIBRASI - STAINLESS STEEL STRUC ANP</t>
  </si>
  <si>
    <t>SUBKON JASA,RADIOGRAPHY, PKRJAN,NDT SERV,KALIBRASI - PRESSURE VESSEL 2 X 35 MW</t>
  </si>
  <si>
    <t>SUBKON JASA,RADIOGRAPHY, PKRJAN,NDT SERV,KALIBRASI - INSTALL / ERECTION SUBCON</t>
  </si>
  <si>
    <t>SUBKON JASA,RADIOGRAPHY, PKRJAN,NDT SERV,KALIBRASI - COAL FIRED PWR PL PR THER</t>
  </si>
  <si>
    <t>SUBKON JASA,RADIOGRAPHY, PKRJAN,NDT SERV,KALIBRASI - COAL-FIRED POWER PLANT PR</t>
  </si>
  <si>
    <t>SUBKON JASA,RADIOGRAPHY, PKRJAN,NDT SERV,KALIBRASI - ESP INLET FLUE &amp; ESP OUTL</t>
  </si>
  <si>
    <t>SUBKON JASA,RADIOGRAPHY, PKRJAN,NDT SERV,KALIBRASI - I &amp; C PRIMARY VALVE</t>
  </si>
  <si>
    <t>SUBKON JASA,RADIOGRAPHY, PKRJAN,NDT SERV,KALIBRASI - FLUE SUPPORTER SUPERSTRUC</t>
  </si>
  <si>
    <t>SUBKON JASA,RADIOGRAPHY, PKRJAN,NDT SERV,KALIBRASI - INST/ERCTION MECH 3X315MW</t>
  </si>
  <si>
    <t>SUBKON JASA,RADIOGRAPHY, PKRJAN,NDT SERV,KALIBRASI - FABRICATION RISER CLAMP</t>
  </si>
  <si>
    <t>SUBKON JASA,RADIOGRAPHY, PKRJAN,NDT SERV,KALIBRASI - SUPPLY OF HEAT EXCHANGER</t>
  </si>
  <si>
    <t>SUBKON JASA,RADIOGRAPHY, PKRJAN,NDT SERV,KALIBRASI - PROVISION OF EPCI KF GAS</t>
  </si>
  <si>
    <t>SUBKON JASA,RADIOGRAPHY, PKRJAN,NDT SERV,KALIBRASI - FABRICATION PIPE SPOOL</t>
  </si>
  <si>
    <t>SUBKON JASA,RADIOGRAPHY, PKRJAN,NDT SERV,KALIBRASI - PROVISION OF ENGINEERING</t>
  </si>
  <si>
    <t>SUBKON JASA,RADIOGRAPHY, PKRJAN,NDT SERV,KALIBRASI - FAB&amp;INSTAL ENERGY PLANT</t>
  </si>
  <si>
    <t>SUBKON JASA,RADIOGRAPHY, PKRJAN,NDT SERV,KALIBRASI - SUPPLY &amp; INSTAL PNEUMATIC</t>
  </si>
  <si>
    <t>SUBKON JASA,RADIOGRAPHY, PKRJAN,NDT SERV,KALIBRASI - SUPP&amp;INST 7110,7120,7130</t>
  </si>
  <si>
    <t>SUBKON JASA,RADIOGRAPHY, PKRJAN,NDT SERV,KALIBRASI - CHEMICAL CLEANING</t>
  </si>
  <si>
    <t>SUBKON JASA,RADIOGRAPHY, PKRJAN,NDT SERV,KALIBRASI - PUMP &amp; PIPING BROKE STOR.</t>
  </si>
  <si>
    <t>SUBKON JASA,RADIOGRAPHY, PKRJAN,NDT SERV,KALIBRASI - AIR HEATER TUBES</t>
  </si>
  <si>
    <t>SUBKON JASA,RADIOGRAPHY, PKRJAN,NDT SERV,KALIBRASI - SERVICE BARK CONVEYOR</t>
  </si>
  <si>
    <t>SUBKON JASA,RADIOGRAPHY, PKRJAN,NDT SERV,KALIBRASI - TRANS,INST,HOOKUP POLENG</t>
  </si>
  <si>
    <t>SUBKON JASA,RADIOGRAPHY, PKRJAN,NDT SERV,KALIBRASI - EPC WORKS FOR PPP-CW-DW-G</t>
  </si>
  <si>
    <t>SUBKON JASA,RADIOGRAPHY, PKRJAN,NDT SERV,KALIBRASI - REPLACE SW PIPE</t>
  </si>
  <si>
    <t>SUBKON JASA,RADIOGRAPHY, PKRJAN,NDT SERV,KALIBRASI - HOUSING FILTER</t>
  </si>
  <si>
    <t>SUBKON JASA,RADIOGRAPHY, PKRJAN,NDT SERV,KALIBRASI - DUCTING TISSUE MILL II</t>
  </si>
  <si>
    <t>SUBKON JASA,RADIOGRAPHY, PKRJAN,NDT SERV,KALIBRASI - Ducting Yankee</t>
  </si>
  <si>
    <t>SUBKON JASA,RADIOGRAPHY, PKRJAN,NDT SERV,KALIBRASI - Water System &amp; Coal Syste</t>
  </si>
  <si>
    <t>SUBKON JASA,RADIOGRAPHY, PKRJAN,NDT SERV,KALIBRASI - ADD. BY PAS LINE FOR DOUB</t>
  </si>
  <si>
    <t>SUBKON JASA,RADIOGRAPHY, PKRJAN,NDT SERV,KALIBRASI - PIPA HYDRANT</t>
  </si>
  <si>
    <t>SUBKON JASA,RADIOGRAPHY, PKRJAN,NDT SERV,KALIBRASI -  water surge tank</t>
  </si>
  <si>
    <t>SUBKON JASA,RADIOGRAPHY, PKRJAN,NDT SERV,KALIBRASI - DUPLEX PIPE SPOOL 2-INC,</t>
  </si>
  <si>
    <t>SUBKON JASA,RADIOGRAPHY, PKRJAN,NDT SERV,KALIBRASI - TUBE BUNDLE E201-05-08-09</t>
  </si>
  <si>
    <t>SUBKON JASA,RADIOGRAPHY, PKRJAN,NDT SERV,KALIBRASI - HEAT EXCHANGER ASSY TAG N</t>
  </si>
  <si>
    <t>SUBKON JASA,RADIOGRAPHY, PKRJAN,NDT SERV,KALIBRASI - PENGADAAN SHELL ASSY TAG</t>
  </si>
  <si>
    <t>SUBKON JASA,RADIOGRAPHY, PKRJAN,NDT SERV,KALIBRASI - PENGGANTIAN/PEMBUATAN TES</t>
  </si>
  <si>
    <t>SUBKON JASA,RADIOGRAPHY, PKRJAN,NDT SERV,KALIBRASI - TUBE BUNDLE, SHELLBUNDLE,</t>
  </si>
  <si>
    <t>SUBKON JASA,RADIOGRAPHY, PKRJAN,NDT SERV,KALIBRASI - ENGINEERING, PROCUREMENT</t>
  </si>
  <si>
    <t>SUBKON JASA,RADIOGRAPHY, PKRJAN,NDT SERV,KALIBRASI - H2S MUD / GAS SEPARATOR</t>
  </si>
  <si>
    <t>SUBKON JASA,RADIOGRAPHY, PKRJAN,NDT SERV,KALIBRASI - SECONDARY REFORMER EFFLUE</t>
  </si>
  <si>
    <t>SUBKON JASA,RADIOGRAPHY, PKRJAN,NDT SERV,KALIBRASI - TOWER</t>
  </si>
  <si>
    <t>SUBKON JASA,RADIOGRAPHY, PKRJAN,NDT SERV,KALIBRASI - SHOP FABRICATED VESSEL &amp;</t>
  </si>
  <si>
    <t>SUBKON JASA,RADIOGRAPHY, PKRJAN,NDT SERV,KALIBRASI - EPC MOBILE SEPARATOR</t>
  </si>
  <si>
    <t>SUBKON JASA,RADIOGRAPHY, PKRJAN,NDT SERV,KALIBRASI - FABRICATION &amp; ERECTION OF</t>
  </si>
  <si>
    <t>SUBKON JASA,RADIOGRAPHY, PKRJAN,NDT SERV,KALIBRASI - RENTAL DRILLING EQUIPMENT</t>
  </si>
  <si>
    <t>SUBKON JASA,RADIOGRAPHY, PKRJAN,NDT SERV,KALIBRASI - SUPPLY OF SHELL &amp; TUBE HE</t>
  </si>
  <si>
    <t>SUBKON JASA,RADIOGRAPHY, PKRJAN,NDT SERV,KALIBRASI - DIVING EQUIPMENT</t>
  </si>
  <si>
    <t>SUBKON JASA,RADIOGRAPHY, PKRJAN,NDT SERV,KALIBRASI - FABRIKASI SHELL 24E-113</t>
  </si>
  <si>
    <t>SUBKON JASA,RADIOGRAPHY, PKRJAN,NDT SERV,KALIBRASI -  TOTAL RETUBE INSITU SURF</t>
  </si>
  <si>
    <t>SUBKON JASA,RADIOGRAPHY, PKRJAN,NDT SERV,KALIBRASI - TUBE BUNDLE SHELL H5012 &amp;</t>
  </si>
  <si>
    <t>SUBKON JASA,RADIOGRAPHY, PKRJAN,NDT SERV,KALIBRASI - SECONDARY REACTOR UNIT</t>
  </si>
  <si>
    <t>SUBKON JASA,RADIOGRAPHY, PKRJAN,NDT SERV,KALIBRASI - 2 UNIT FUEL GAS FILTER CO</t>
  </si>
  <si>
    <t>SUBKON JASA,RADIOGRAPHY, PKRJAN,NDT SERV,KALIBRASI - REDESIGN, FABRIKASI &amp; PEM</t>
  </si>
  <si>
    <t>SUBKON JASA,RADIOGRAPHY, PKRJAN,NDT SERV,KALIBRASI -  EPCI CONTRACT FOR LIMA F</t>
  </si>
  <si>
    <t>SUBKON JASA,RADIOGRAPHY, PKRJAN,NDT SERV,KALIBRASI - MEG Injection Package</t>
  </si>
  <si>
    <t>SUBKON JASA,RADIOGRAPHY, PKRJAN,NDT SERV,KALIBRASI - SEWA EQUIPMENT- EXCAVATOR</t>
  </si>
  <si>
    <t>SEWA - PROV OF EPCI KF GAS (INT)</t>
  </si>
  <si>
    <t>SEWA - WORKSHOP</t>
  </si>
  <si>
    <t>SEWA - KAMBUNA TOPSIDE REUSER S</t>
  </si>
  <si>
    <t>SEWA - MEG INJECTION PACKAGE</t>
  </si>
  <si>
    <t>SEWA - FABRIKASI  &amp; INSTASI UNTU</t>
  </si>
  <si>
    <t>SEWA - SEI AMBAWANG KAB.KUBU</t>
  </si>
  <si>
    <t>SEWA - CPP&amp;AUP PLATFORMS INST</t>
  </si>
  <si>
    <t>SEWA - CPP &amp; AUP Platforms</t>
  </si>
  <si>
    <t>SEWA - SHELL &amp; TUBE HEAT EXCHANG</t>
  </si>
  <si>
    <t>SEWA - WELL TEST, SKID UNIT</t>
  </si>
  <si>
    <t>SEWA - HEAT EXCHANGER</t>
  </si>
  <si>
    <t>SEWA - PIPE SLEEVE &amp; DURI, RIAU</t>
  </si>
  <si>
    <t>SEWA - PROV OF WATER STO TANK</t>
  </si>
  <si>
    <t>SEWA - OPERATION ASSISTANCE SLN</t>
  </si>
  <si>
    <t>SEWA - STORAGE TANK FOR INT PROG</t>
  </si>
  <si>
    <t>SEWA - 3 UNITS K.O. DRUM</t>
  </si>
  <si>
    <t>SEWA - DISAIN&amp;FAB ALAT SURFAKTAN</t>
  </si>
  <si>
    <t>SEWA - JASA KONST TANGKI PEMISAH</t>
  </si>
  <si>
    <t>SEWA - RIGLESS SERVICE</t>
  </si>
  <si>
    <t>SEWA - EPC U/ FASILITAS TANKI DI</t>
  </si>
  <si>
    <t>SEWA - EPF OF STORAGE FOR RANTAU</t>
  </si>
  <si>
    <t>SEWA - WASH TANK REPAIR</t>
  </si>
  <si>
    <t>SEWA - RIGLESS SERVICES</t>
  </si>
  <si>
    <t>SEWA - PLUG BACK WITH SLICKLINE</t>
  </si>
  <si>
    <t>SEWA - HRSG #2 &amp; #5</t>
  </si>
  <si>
    <t>SEWA - FOAMING SERVICES</t>
  </si>
  <si>
    <t>SEWA - PIPE CONNECTION</t>
  </si>
  <si>
    <t>SEWA - SUBSEA CABLE</t>
  </si>
  <si>
    <t>SEWA - PROJECT BAWAL PIPELINE</t>
  </si>
  <si>
    <t>SEWA - TUBE BUNDLE CONDENSATE CO</t>
  </si>
  <si>
    <t>SEWA - FUEL GAS SCRUBBER AND HEA</t>
  </si>
  <si>
    <t>SEWA - EHMR WATER PROJECT, EPCI</t>
  </si>
  <si>
    <t>SEWA - EPCI TEMBANG 8 TO BAWAL P</t>
  </si>
  <si>
    <t>SEWA - Maintenance of Expansion</t>
  </si>
  <si>
    <t>SEWA - REP&amp;TEST (336-I;1000m3)</t>
  </si>
  <si>
    <t>SEWA - REPAIR F/WELDING TANK</t>
  </si>
  <si>
    <t>SEWA - REPAIR OF TANK 100 CUFT P</t>
  </si>
  <si>
    <t>SEWA - INSTALLATION OF 2X315 MW</t>
  </si>
  <si>
    <t>SEWA - MAINTENANCE HUBEI</t>
  </si>
  <si>
    <t>SEWA - FAB SAND BLAST&amp;PRIM COAT</t>
  </si>
  <si>
    <t>SEWA - MB#13; RECONDITION WORK</t>
  </si>
  <si>
    <t>SEWA - RB#13; ANCHOR BOLT INST</t>
  </si>
  <si>
    <t>SEWA - RB#13; INST MECHANICAL</t>
  </si>
  <si>
    <t>SEWA - RB#13; PIPE EXT /MP &amp; LP</t>
  </si>
  <si>
    <t>SEWA - PM#9;MP BIN TEMP CONTROL</t>
  </si>
  <si>
    <t>SEWA - MB#15;MAIN STEAM LINE MOD</t>
  </si>
  <si>
    <t>SEWA - PM#9; UPGRADE TIE IN</t>
  </si>
  <si>
    <t>SEWA - MANPOWER SUPPLY SHUTDOWN</t>
  </si>
  <si>
    <t>SEWA - WP-9;FAB CRUSHER COMPLETE</t>
  </si>
  <si>
    <t>SEWA - MB#24;SURF METAL TREATMEN</t>
  </si>
  <si>
    <t>SEWA - WP-8;FAB CRUSHER 2SETS</t>
  </si>
  <si>
    <t>SEWA - TPM;ADD BYPASS FILTER GAS</t>
  </si>
  <si>
    <t>SEWA - WP-8, DRUM BARKER 2 LINES</t>
  </si>
  <si>
    <t>SEWA - TUBE PF-1C VE#1(SHUTDOWN)</t>
  </si>
  <si>
    <t>SEWA - VE#11, FABRICATION HBL TA</t>
  </si>
  <si>
    <t>SEWA - IKPP</t>
  </si>
  <si>
    <t>SEWA - TG 23 PENYAMBUNGAN PIPA</t>
  </si>
  <si>
    <t>SEWA - MC-10 Connect Pipe</t>
  </si>
  <si>
    <t>SEWA - Replacement of pipe 8"</t>
  </si>
  <si>
    <t>SEWA - MC-2 Annual Shutdown 2011</t>
  </si>
  <si>
    <t>SEWA - Repair Heater, Cooler</t>
  </si>
  <si>
    <t>SEWA - CA-8 Replace C12 Pipe 16"</t>
  </si>
  <si>
    <t>SEWA - Supply Manpower</t>
  </si>
  <si>
    <t>SEWA - Corrective Maintenance, P</t>
  </si>
  <si>
    <t>SEWA - PM-9 Annual Shutdown 2011</t>
  </si>
  <si>
    <t>SEWA - RB# 6 Project; Supply Man</t>
  </si>
  <si>
    <t>SEWA - WPMT PROJ SUPPLY MANPOWER</t>
  </si>
  <si>
    <t>SEWA - RECONDITION VACUUM EVAPOR</t>
  </si>
  <si>
    <t>SEWA - RC-11 ADD LINE GAS FILTER</t>
  </si>
  <si>
    <t>SEWA - WP#8; REPLACEMENT SHUTL B</t>
  </si>
  <si>
    <t>SEWA - WP#9; INSTALLATION CHIP S</t>
  </si>
  <si>
    <t>SEWA - WP#9; INSTALLATION LOG RE</t>
  </si>
  <si>
    <t>SEWA - WP-9 INSTALL DEBARKING DR</t>
  </si>
  <si>
    <t>SEWA - VE#12 REPLACE ROOF &amp; SHEL</t>
  </si>
  <si>
    <t>SEWA - RC#8; NEW INSTALL OF HYDR</t>
  </si>
  <si>
    <t>SEWA - MAINTENANCE IKPP</t>
  </si>
  <si>
    <t>SEWA - VE#2 INST NEW WBL TANK A</t>
  </si>
  <si>
    <t>SEWA - WP-9 INSTALL CHIP SCREEN</t>
  </si>
  <si>
    <t>SEWA - WP#9: INSTALL DEBARKING D</t>
  </si>
  <si>
    <t>SEWA - PM#8; TIE IN (TOP SEPARAT</t>
  </si>
  <si>
    <t>SEWA - HP HEADER TG 18.19 TO P-8</t>
  </si>
  <si>
    <t>SEWA - MC#3; UPGRADE PIPING &amp; DR</t>
  </si>
  <si>
    <t>SEWA - PM#8; TIE IN WASHING &amp; CO</t>
  </si>
  <si>
    <t>SEWA - PM#8; ADD SCREEN &amp; DISMAN</t>
  </si>
  <si>
    <t>SEWA - PPM#6; FABRICATION / INST</t>
  </si>
  <si>
    <t>SEWA - OPEN CONTRACT MAINTENANCE</t>
  </si>
  <si>
    <t>SEWA - MANPOWER TO SUPPORT CORRE</t>
  </si>
  <si>
    <t>SEWA - GANTI TUBE CONDENSER TG#1</t>
  </si>
  <si>
    <t>SEWA - WP-8; REPLACEMENT OF DRUM</t>
  </si>
  <si>
    <t>SEWA - WP-9; REPLACEMENT OF DRUM</t>
  </si>
  <si>
    <t>SEWA - VE#2 PROJECT FABR &amp; INSTA</t>
  </si>
  <si>
    <t>SEWA - VE2; FABRICATION &amp; INSTAL</t>
  </si>
  <si>
    <t>SEWA - PM8; SCAFFOLDING ANNUAL S</t>
  </si>
  <si>
    <t>SEWA - PM#8; DISMANTLE EQUIPMENT</t>
  </si>
  <si>
    <t>SEWA - PM#8; TO MAKE CONVEYOR SU</t>
  </si>
  <si>
    <t>SEWA - PM#9; GANTI 4 SET NOZZLE</t>
  </si>
  <si>
    <t>SEWA - IKPP MAINTENANCE</t>
  </si>
  <si>
    <t>SEWA - PAGERUNGAN UTARA FIELD</t>
  </si>
  <si>
    <t>SEWA - EDC1 SUBSEA FACILITY TSB</t>
  </si>
  <si>
    <t>SEWA - 3 Unit BODY SHELL</t>
  </si>
  <si>
    <t>SEWA - 6 UNITS FLARE KO DRUM</t>
  </si>
  <si>
    <t>SEWA - GEN. ASSEMBLY DEBARKING</t>
  </si>
  <si>
    <t>SEWA - MANPOWER SUPPLY FOR PROJE</t>
  </si>
  <si>
    <t>SEWA - COMBINED FEED EXCHANGER</t>
  </si>
  <si>
    <t>SEWA - DEBUT TRIM COND 211-E-9</t>
  </si>
  <si>
    <t>SEWA - TBUNDLE 140-E-11A,E-16</t>
  </si>
  <si>
    <t>SEWA - FAB HE, 701-E-5&amp;702-E-7</t>
  </si>
  <si>
    <t>SEWA - FAB HE,ITEM 140-E-20&amp;E-25</t>
  </si>
  <si>
    <t>SEWA - TUBE BUNDLE ASS F/023E-11</t>
  </si>
  <si>
    <t>SEWA - 6 DISPENSER (SOE-TA)</t>
  </si>
  <si>
    <t>SEWA - VESSEL TAG NO.14-E-25</t>
  </si>
  <si>
    <t>SEWA - BAFFLE PLATE</t>
  </si>
  <si>
    <t>SEWA - ERECTION VCFHE 84E-201</t>
  </si>
  <si>
    <t>SEWA - PASS PARTITION PLATE</t>
  </si>
  <si>
    <t>SEWA - T. BUNDLE COMP, CHANNEL</t>
  </si>
  <si>
    <t>SEWA - TUBE BUNDLE TYPE "U"</t>
  </si>
  <si>
    <t>SEWA - TBUNDLE AS110-E-7 A/B/C/D</t>
  </si>
  <si>
    <t>SEWA - EJCTR STEAMTAG110-J-51A/B</t>
  </si>
  <si>
    <t>SEWA - TBUNDLE AS&amp;SHELL 93E-405</t>
  </si>
  <si>
    <t>SEWA - PRESSURE VESSEL FABRICATI</t>
  </si>
  <si>
    <t>SEWA - HEAT EXCHANGER COMPLETE 7</t>
  </si>
  <si>
    <t>SEWA - CONDENSATE STRIPPER</t>
  </si>
  <si>
    <t>SEWA - VESSEL, HORIZONTAL TAG</t>
  </si>
  <si>
    <t>SEWA - Heat Exchanger  Assy Tag</t>
  </si>
  <si>
    <t>SEWA - 5 (FIVE) UNIT COMBINED FE</t>
  </si>
  <si>
    <t>SEWA - PEMBANGUNAN UNIT CHLORIDE</t>
  </si>
  <si>
    <t>SEWA - FABRICATION INTERNAL PART</t>
  </si>
  <si>
    <t>SEWA - HEAT EXCHANGER 260-E-157</t>
  </si>
  <si>
    <t>SEWA - PEMBANGUNAN FASILITAS SLU</t>
  </si>
  <si>
    <t>SEWA - SHELL &amp; TUBE BUNDLE  Assy</t>
  </si>
  <si>
    <t>SEWA - TOP HEAD COLOUMN</t>
  </si>
  <si>
    <t>SEWA - PRESSURE VESSEL</t>
  </si>
  <si>
    <t>SEWA - PROV OF SHELL &amp; TUBE HEAT</t>
  </si>
  <si>
    <t>SEWA - PRESSURE VESSEL GSA</t>
  </si>
  <si>
    <t>SEWA - FAB HEAD CHANNEL (E-2030)</t>
  </si>
  <si>
    <t>SEWA - ENGINEERING, PROCUREMENT,</t>
  </si>
  <si>
    <t>SEWA - NATURAL GAS REHEATER</t>
  </si>
  <si>
    <t>SEWA - HEAT EXCHANGER DEHYDROGEN</t>
  </si>
  <si>
    <t>SEWA - REPLACEMENT HEAT EXCHANGE</t>
  </si>
  <si>
    <t>SEWA - FERTILIZER FACTORY EXPANS</t>
  </si>
  <si>
    <t>SEWA - REPL T BUNDLE 3A-1111-C</t>
  </si>
  <si>
    <t>SEWA - SUPERHEATER WASTE HEAT BO</t>
  </si>
  <si>
    <t>SEWA - AIR HEATER 5U-EC-301 (SEG</t>
  </si>
  <si>
    <t>SEWA - HP STEAM SUPER HEATER 102</t>
  </si>
  <si>
    <t>SEWA - 5A-115C METHANATOR EFFLUE</t>
  </si>
  <si>
    <t>SEWA - PLATE DISTRIBUTOR COMPLAT</t>
  </si>
  <si>
    <t>SEWA - RETUBING 101-C PUSRI - 1B</t>
  </si>
  <si>
    <t>SEWA - TUBE BUNDLE</t>
  </si>
  <si>
    <t>SEWA - PRETHICKENER 5U-FD-202</t>
  </si>
  <si>
    <t>SEWA - PRESS. VESSEL RCC OFF GAS</t>
  </si>
  <si>
    <t>SEWA - 10.000MT AMMONIA25-TK-801</t>
  </si>
  <si>
    <t>SEWA - STAINLESS STEEL STRUC ANP</t>
  </si>
  <si>
    <t>SEWA - PRESSURE VESSEL 2 X 35 MW</t>
  </si>
  <si>
    <t>SEWA - INSTALL / ERECTION SUBCON</t>
  </si>
  <si>
    <t>SEWA - COAL FIRED PWR PL PR THER</t>
  </si>
  <si>
    <t>SEWA - COAL-FIRED POWER PLANT PR</t>
  </si>
  <si>
    <t>SEWA - ESP INLET FLUE &amp; ESP OUTL</t>
  </si>
  <si>
    <t>SEWA - I &amp; C PRIMARY VALVE</t>
  </si>
  <si>
    <t>SEWA - FLUE SUPPORTER SUPERSTRUC</t>
  </si>
  <si>
    <t>SEWA - INST/ERCTION MECH 3X315MW</t>
  </si>
  <si>
    <t>SEWA - FABRICATION RISER CLAMP</t>
  </si>
  <si>
    <t>SEWA - SUPPLY OF HEAT EXCHANGER</t>
  </si>
  <si>
    <t>SEWA - PROVISION OF EPCI KF GAS</t>
  </si>
  <si>
    <t>SEWA - FABRICATION PIPE SPOOL</t>
  </si>
  <si>
    <t>SEWA - PROVISION OF ENGINEERING</t>
  </si>
  <si>
    <t>SEWA - FAB&amp;INSTAL ENERGY PLANT</t>
  </si>
  <si>
    <t>SEWA - SUPPLY &amp; INSTAL PNEUMATIC</t>
  </si>
  <si>
    <t>SEWA - SUPP&amp;INST 7110,7120,7130</t>
  </si>
  <si>
    <t>SEWA - CHEMICAL CLEANING</t>
  </si>
  <si>
    <t>SEWA - PUMP &amp; PIPING BROKE STOR.</t>
  </si>
  <si>
    <t>SEWA - AIR HEATER TUBES</t>
  </si>
  <si>
    <t>SEWA - SERVICE BARK CONVEYOR</t>
  </si>
  <si>
    <t>SEWA - TRANS,INST,HOOKUP POLENG</t>
  </si>
  <si>
    <t>SEWA - EPC WORKS FOR PPP-CW-DW-G</t>
  </si>
  <si>
    <t>SEWA - REPLACE SW PIPE</t>
  </si>
  <si>
    <t>SEWA - HOUSING FILTER</t>
  </si>
  <si>
    <t>SEWA - DUCTING TISSUE MILL II</t>
  </si>
  <si>
    <t>SEWA - Ducting Yankee</t>
  </si>
  <si>
    <t>SEWA - Water System &amp; Coal Syste</t>
  </si>
  <si>
    <t>SEWA - ADD. BY PAS LINE FOR DOUB</t>
  </si>
  <si>
    <t>SEWA - PIPA HYDRANT</t>
  </si>
  <si>
    <t>SEWA -  water surge tank</t>
  </si>
  <si>
    <t>SEWA - DUPLEX PIPE SPOOL 2-INC,</t>
  </si>
  <si>
    <t>SEWA - TUBE BUNDLE E201-05-08-09</t>
  </si>
  <si>
    <t>SEWA - HEAT EXCHANGER ASSY TAG N</t>
  </si>
  <si>
    <t>SEWA - PENGADAAN SHELL ASSY TAG</t>
  </si>
  <si>
    <t>SEWA - PENGGANTIAN/PEMBUATAN TES</t>
  </si>
  <si>
    <t>SEWA - TUBE BUNDLE, SHELLBUNDLE,</t>
  </si>
  <si>
    <t>SEWA - ENGINEERING, PROCUREMENT</t>
  </si>
  <si>
    <t>SEWA - H2S MUD / GAS SEPARATOR</t>
  </si>
  <si>
    <t>SEWA - SECONDARY REFORMER EFFLUE</t>
  </si>
  <si>
    <t>SEWA - TOWER</t>
  </si>
  <si>
    <t>SEWA - SHOP FABRICATED VESSEL &amp;</t>
  </si>
  <si>
    <t>SEWA - EPC MOBILE SEPARATOR</t>
  </si>
  <si>
    <t>SEWA - FABRICATION &amp; ERECTION OF</t>
  </si>
  <si>
    <t>SEWA - RENTAL DRILLING EQUIPMENT</t>
  </si>
  <si>
    <t>SEWA - SUPPLY OF SHELL &amp; TUBE HE</t>
  </si>
  <si>
    <t>SEWA - DIVING EQUIPMENT</t>
  </si>
  <si>
    <t>SEWA - FABRIKASI SHELL 24E-113</t>
  </si>
  <si>
    <t>SEWA -  TOTAL RETUBE INSITU SURF</t>
  </si>
  <si>
    <t>SEWA - TUBE BUNDLE SHELL H5012 &amp;</t>
  </si>
  <si>
    <t>SEWA - SECONDARY REACTOR UNIT</t>
  </si>
  <si>
    <t>SEWA - 2 UNIT FUEL GAS FILTER CO</t>
  </si>
  <si>
    <t>SEWA - REDESIGN, FABRIKASI &amp; PEM</t>
  </si>
  <si>
    <t>SEWA -  EPCI CONTRACT FOR LIMA F</t>
  </si>
  <si>
    <t>SEWA - MEG Injection Package</t>
  </si>
  <si>
    <t>SEWA - SEWA EQUIPMENT- EXCAVATOR</t>
  </si>
  <si>
    <t>BAHAN BAKAR - PROV OF EPCI KF GAS (INT)</t>
  </si>
  <si>
    <t>BAHAN BAKAR - WORKSHOP</t>
  </si>
  <si>
    <t>BAHAN BAKAR - KAMBUNA TOPSIDE REUSER S</t>
  </si>
  <si>
    <t>BAHAN BAKAR - MEG INJECTION PACKAGE</t>
  </si>
  <si>
    <t>BAHAN BAKAR - FABRIKASI  &amp; INSTASI UNTU</t>
  </si>
  <si>
    <t>BAHAN BAKAR - SEI AMBAWANG KAB.KUBU</t>
  </si>
  <si>
    <t>BAHAN BAKAR - CPP&amp;AUP PLATFORMS INST</t>
  </si>
  <si>
    <t>BAHAN BAKAR - CPP &amp; AUP Platforms</t>
  </si>
  <si>
    <t>BAHAN BAKAR - SHELL &amp; TUBE HEAT EXCHANG</t>
  </si>
  <si>
    <t>BAHAN BAKAR - WELL TEST, SKID UNIT</t>
  </si>
  <si>
    <t>BAHAN BAKAR - HEAT EXCHANGER</t>
  </si>
  <si>
    <t>BAHAN BAKAR - PIPE SLEEVE &amp; DURI, RIAU</t>
  </si>
  <si>
    <t>BAHAN BAKAR - PROV OF WATER STO TANK</t>
  </si>
  <si>
    <t>BAHAN BAKAR - OPERATION ASSISTANCE SLN</t>
  </si>
  <si>
    <t>BAHAN BAKAR - STORAGE TANK FOR INT PROG</t>
  </si>
  <si>
    <t>BAHAN BAKAR - 3 UNITS K.O. DRUM</t>
  </si>
  <si>
    <t>BAHAN BAKAR - DISAIN&amp;FAB ALAT SURFAKTAN</t>
  </si>
  <si>
    <t>BAHAN BAKAR - JASA KONST TANGKI PEMISAH</t>
  </si>
  <si>
    <t>BAHAN BAKAR - RIGLESS SERVICE</t>
  </si>
  <si>
    <t>BAHAN BAKAR - EPC U/ FASILITAS TANKI DI</t>
  </si>
  <si>
    <t>BAHAN BAKAR - EPF OF STORAGE FOR RANTAU</t>
  </si>
  <si>
    <t>BAHAN BAKAR - WASH TANK REPAIR</t>
  </si>
  <si>
    <t>BAHAN BAKAR - RIGLESS SERVICES</t>
  </si>
  <si>
    <t>BAHAN BAKAR - PLUG BACK WITH SLICKLINE</t>
  </si>
  <si>
    <t>BAHAN BAKAR - HRSG #2 &amp; #5</t>
  </si>
  <si>
    <t>BAHAN BAKAR - FOAMING SERVICES</t>
  </si>
  <si>
    <t>BAHAN BAKAR - PIPE CONNECTION</t>
  </si>
  <si>
    <t>BAHAN BAKAR - SUBSEA CABLE</t>
  </si>
  <si>
    <t>BAHAN BAKAR - PROJECT BAWAL PIPELINE</t>
  </si>
  <si>
    <t>BAHAN BAKAR - TUBE BUNDLE CONDENSATE CO</t>
  </si>
  <si>
    <t>BAHAN BAKAR - FUEL GAS SCRUBBER AND HEA</t>
  </si>
  <si>
    <t>BAHAN BAKAR - EHMR WATER PROJECT, EPCI</t>
  </si>
  <si>
    <t>BAHAN BAKAR - EPCI TEMBANG 8 TO BAWAL P</t>
  </si>
  <si>
    <t>BAHAN BAKAR - Maintenance of Expansion</t>
  </si>
  <si>
    <t>BAHAN BAKAR - REP&amp;TEST (336-I;1000m3)</t>
  </si>
  <si>
    <t>BAHAN BAKAR - REPAIR F/WELDING TANK</t>
  </si>
  <si>
    <t>BAHAN BAKAR - REPAIR OF TANK 100 CUFT P</t>
  </si>
  <si>
    <t>BAHAN BAKAR - INSTALLATION OF 2X315 MW</t>
  </si>
  <si>
    <t>BAHAN BAKAR - MAINTENANCE HUBEI</t>
  </si>
  <si>
    <t>BAHAN BAKAR - FAB SAND BLAST&amp;PRIM COAT</t>
  </si>
  <si>
    <t>BAHAN BAKAR - MB#13; RECONDITION WORK</t>
  </si>
  <si>
    <t>BAHAN BAKAR - RB#13; ANCHOR BOLT INST</t>
  </si>
  <si>
    <t>BAHAN BAKAR - RB#13; INST MECHANICAL</t>
  </si>
  <si>
    <t>BAHAN BAKAR - RB#13; PIPE EXT /MP &amp; LP</t>
  </si>
  <si>
    <t>BAHAN BAKAR - PM#9;MP BIN TEMP CONTROL</t>
  </si>
  <si>
    <t>BAHAN BAKAR - MB#15;MAIN STEAM LINE MOD</t>
  </si>
  <si>
    <t>BAHAN BAKAR - PM#9; UPGRADE TIE IN</t>
  </si>
  <si>
    <t>BAHAN BAKAR - MANPOWER SUPPLY SHUTDOWN</t>
  </si>
  <si>
    <t>BAHAN BAKAR - WP-9;FAB CRUSHER COMPLETE</t>
  </si>
  <si>
    <t>BAHAN BAKAR - MB#24;SURF METAL TREATMEN</t>
  </si>
  <si>
    <t>BAHAN BAKAR - WP-8;FAB CRUSHER 2SETS</t>
  </si>
  <si>
    <t>BAHAN BAKAR - TPM;ADD BYPASS FILTER GAS</t>
  </si>
  <si>
    <t>BAHAN BAKAR - WP-8, DRUM BARKER 2 LINES</t>
  </si>
  <si>
    <t>BAHAN BAKAR - TUBE PF-1C VE#1(SHUTDOWN)</t>
  </si>
  <si>
    <t>BAHAN BAKAR - VE#11, FABRICATION HBL TA</t>
  </si>
  <si>
    <t>BAHAN BAKAR - IKPP</t>
  </si>
  <si>
    <t>BAHAN BAKAR - TG 23 PENYAMBUNGAN PIPA</t>
  </si>
  <si>
    <t>BAHAN BAKAR - MC-10 Connect Pipe</t>
  </si>
  <si>
    <t>BAHAN BAKAR - Replacement of pipe 8"</t>
  </si>
  <si>
    <t>BAHAN BAKAR - MC-2 Annual Shutdown 2011</t>
  </si>
  <si>
    <t>BAHAN BAKAR - Repair Heater, Cooler</t>
  </si>
  <si>
    <t>BAHAN BAKAR - CA-8 Replace C12 Pipe 16"</t>
  </si>
  <si>
    <t>BAHAN BAKAR - Supply Manpower</t>
  </si>
  <si>
    <t>BAHAN BAKAR - Corrective Maintenance, P</t>
  </si>
  <si>
    <t>BAHAN BAKAR - PM-9 Annual Shutdown 2011</t>
  </si>
  <si>
    <t>BAHAN BAKAR - RB# 6 Project; Supply Man</t>
  </si>
  <si>
    <t>BAHAN BAKAR - WPMT PROJ SUPPLY MANPOWER</t>
  </si>
  <si>
    <t>BAHAN BAKAR - RECONDITION VACUUM EVAPOR</t>
  </si>
  <si>
    <t>BAHAN BAKAR - RC-11 ADD LINE GAS FILTER</t>
  </si>
  <si>
    <t>BAHAN BAKAR - WP#8; REPLACEMENT SHUTL B</t>
  </si>
  <si>
    <t>BAHAN BAKAR - WP#9; INSTALLATION CHIP S</t>
  </si>
  <si>
    <t>BAHAN BAKAR - WP#9; INSTALLATION LOG RE</t>
  </si>
  <si>
    <t>BAHAN BAKAR - WP-9 INSTALL DEBARKING DR</t>
  </si>
  <si>
    <t>BAHAN BAKAR - VE#12 REPLACE ROOF &amp; SHEL</t>
  </si>
  <si>
    <t>BAHAN BAKAR - RC#8; NEW INSTALL OF HYDR</t>
  </si>
  <si>
    <t>BAHAN BAKAR - MAINTENANCE IKPP</t>
  </si>
  <si>
    <t>BAHAN BAKAR - VE#2 INST NEW WBL TANK A</t>
  </si>
  <si>
    <t>BAHAN BAKAR - WP-9 INSTALL CHIP SCREEN</t>
  </si>
  <si>
    <t>BAHAN BAKAR - WP#9: INSTALL DEBARKING D</t>
  </si>
  <si>
    <t>BAHAN BAKAR - PM#8; TIE IN (TOP SEPARAT</t>
  </si>
  <si>
    <t>BAHAN BAKAR - HP HEADER TG 18.19 TO P-8</t>
  </si>
  <si>
    <t>BAHAN BAKAR - MC#3; UPGRADE PIPING &amp; DR</t>
  </si>
  <si>
    <t>BAHAN BAKAR - PM#8; TIE IN WASHING &amp; CO</t>
  </si>
  <si>
    <t>BAHAN BAKAR - PM#8; ADD SCREEN &amp; DISMAN</t>
  </si>
  <si>
    <t>BAHAN BAKAR - PPM#6; FABRICATION / INST</t>
  </si>
  <si>
    <t>BAHAN BAKAR - OPEN CONTRACT MAINTENANCE</t>
  </si>
  <si>
    <t>BAHAN BAKAR - MANPOWER TO SUPPORT CORRE</t>
  </si>
  <si>
    <t>BAHAN BAKAR - GANTI TUBE CONDENSER TG#1</t>
  </si>
  <si>
    <t>BAHAN BAKAR - WP-8; REPLACEMENT OF DRUM</t>
  </si>
  <si>
    <t>BAHAN BAKAR - WP-9; REPLACEMENT OF DRUM</t>
  </si>
  <si>
    <t>BAHAN BAKAR - VE#2 PROJECT FABR &amp; INSTA</t>
  </si>
  <si>
    <t>BAHAN BAKAR - VE2; FABRICATION &amp; INSTAL</t>
  </si>
  <si>
    <t>BAHAN BAKAR - PM8; SCAFFOLDING ANNUAL S</t>
  </si>
  <si>
    <t>BAHAN BAKAR - PM#8; DISMANTLE EQUIPMENT</t>
  </si>
  <si>
    <t>BAHAN BAKAR - PM#8; TO MAKE CONVEYOR SU</t>
  </si>
  <si>
    <t>BAHAN BAKAR - PM#9; GANTI 4 SET NOZZLE</t>
  </si>
  <si>
    <t>BAHAN BAKAR - IKPP MAINTENANCE</t>
  </si>
  <si>
    <t>BAHAN BAKAR - PAGERUNGAN UTARA FIELD</t>
  </si>
  <si>
    <t>BAHAN BAKAR - EDC1 SUBSEA FACILITY TSB</t>
  </si>
  <si>
    <t>BAHAN BAKAR - 3 Unit BODY SHELL</t>
  </si>
  <si>
    <t>BAHAN BAKAR - 6 UNITS FLARE KO DRUM</t>
  </si>
  <si>
    <t>BAHAN BAKAR - GEN. ASSEMBLY DEBARKING</t>
  </si>
  <si>
    <t>BAHAN BAKAR - MANPOWER SUPPLY FOR PROJE</t>
  </si>
  <si>
    <t>BAHAN BAKAR - COMBINED FEED EXCHANGER</t>
  </si>
  <si>
    <t>BAHAN BAKAR - DEBUT TRIM COND 211-E-9</t>
  </si>
  <si>
    <t>BAHAN BAKAR - TBUNDLE 140-E-11A,E-16</t>
  </si>
  <si>
    <t>BAHAN BAKAR - FAB HE, 701-E-5&amp;702-E-7</t>
  </si>
  <si>
    <t>BAHAN BAKAR - FAB HE,ITEM 140-E-20&amp;E-25</t>
  </si>
  <si>
    <t>BAHAN BAKAR - TUBE BUNDLE ASS F/023E-11</t>
  </si>
  <si>
    <t>BAHAN BAKAR - 6 DISPENSER (SOE-TA)</t>
  </si>
  <si>
    <t>BAHAN BAKAR - VESSEL TAG NO.14-E-25</t>
  </si>
  <si>
    <t>BAHAN BAKAR - BAFFLE PLATE</t>
  </si>
  <si>
    <t>BAHAN BAKAR - ERECTION VCFHE 84E-201</t>
  </si>
  <si>
    <t>BAHAN BAKAR - PASS PARTITION PLATE</t>
  </si>
  <si>
    <t>BAHAN BAKAR - T. BUNDLE COMP, CHANNEL</t>
  </si>
  <si>
    <t>BAHAN BAKAR - TUBE BUNDLE TYPE "U"</t>
  </si>
  <si>
    <t>BAHAN BAKAR - TBUNDLE AS110-E-7 A/B/C/D</t>
  </si>
  <si>
    <t>BAHAN BAKAR - EJCTR STEAMTAG110-J-51A/B</t>
  </si>
  <si>
    <t>BAHAN BAKAR - TBUNDLE AS&amp;SHELL 93E-405</t>
  </si>
  <si>
    <t>BAHAN BAKAR - PRESSURE VESSEL FABRICATI</t>
  </si>
  <si>
    <t>BAHAN BAKAR - HEAT EXCHANGER COMPLETE 7</t>
  </si>
  <si>
    <t>BAHAN BAKAR - CONDENSATE STRIPPER</t>
  </si>
  <si>
    <t>BAHAN BAKAR - VESSEL, HORIZONTAL TAG</t>
  </si>
  <si>
    <t>BAHAN BAKAR - Heat Exchanger  Assy Tag</t>
  </si>
  <si>
    <t>BAHAN BAKAR - 5 (FIVE) UNIT COMBINED FE</t>
  </si>
  <si>
    <t>BAHAN BAKAR - PEMBANGUNAN UNIT CHLORIDE</t>
  </si>
  <si>
    <t>BAHAN BAKAR - FABRICATION INTERNAL PART</t>
  </si>
  <si>
    <t>BAHAN BAKAR - HEAT EXCHANGER 260-E-157</t>
  </si>
  <si>
    <t>BAHAN BAKAR - PEMBANGUNAN FASILITAS SLU</t>
  </si>
  <si>
    <t>BAHAN BAKAR - SHELL &amp; TUBE BUNDLE  Assy</t>
  </si>
  <si>
    <t>BAHAN BAKAR - TOP HEAD COLOUMN</t>
  </si>
  <si>
    <t>BAHAN BAKAR - PRESSURE VESSEL</t>
  </si>
  <si>
    <t>BAHAN BAKAR - PROV OF SHELL &amp; TUBE HEAT</t>
  </si>
  <si>
    <t>BAHAN BAKAR - PRESSURE VESSEL GSA</t>
  </si>
  <si>
    <t>BAHAN BAKAR - FAB HEAD CHANNEL (E-2030)</t>
  </si>
  <si>
    <t>BAHAN BAKAR - ENGINEERING, PROCUREMENT,</t>
  </si>
  <si>
    <t>BAHAN BAKAR - NATURAL GAS REHEATER</t>
  </si>
  <si>
    <t>BAHAN BAKAR - HEAT EXCHANGER DEHYDROGEN</t>
  </si>
  <si>
    <t>BAHAN BAKAR - REPLACEMENT HEAT EXCHANGE</t>
  </si>
  <si>
    <t>BAHAN BAKAR - FERTILIZER FACTORY EXPANS</t>
  </si>
  <si>
    <t>BAHAN BAKAR - REPL T BUNDLE 3A-1111-C</t>
  </si>
  <si>
    <t>BAHAN BAKAR - SUPERHEATER WASTE HEAT BO</t>
  </si>
  <si>
    <t>BAHAN BAKAR - AIR HEATER 5U-EC-301 (SEG</t>
  </si>
  <si>
    <t>BAHAN BAKAR - HP STEAM SUPER HEATER 102</t>
  </si>
  <si>
    <t>BAHAN BAKAR - 5A-115C METHANATOR EFFLUE</t>
  </si>
  <si>
    <t>BAHAN BAKAR - PLATE DISTRIBUTOR COMPLAT</t>
  </si>
  <si>
    <t>BAHAN BAKAR - RETUBING 101-C PUSRI - 1B</t>
  </si>
  <si>
    <t>BAHAN BAKAR - TUBE BUNDLE</t>
  </si>
  <si>
    <t>BAHAN BAKAR - PRETHICKENER 5U-FD-202</t>
  </si>
  <si>
    <t>BAHAN BAKAR - PRESS. VESSEL RCC OFF GAS</t>
  </si>
  <si>
    <t>BAHAN BAKAR - 10.000MT AMMONIA25-TK-801</t>
  </si>
  <si>
    <t>BAHAN BAKAR - STAINLESS STEEL STRUC ANP</t>
  </si>
  <si>
    <t>BAHAN BAKAR - PRESSURE VESSEL 2 X 35 MW</t>
  </si>
  <si>
    <t>BAHAN BAKAR - INSTALL / ERECTION SUBCON</t>
  </si>
  <si>
    <t>BAHAN BAKAR - COAL FIRED PWR PL PR THER</t>
  </si>
  <si>
    <t>BAHAN BAKAR - COAL-FIRED POWER PLANT PR</t>
  </si>
  <si>
    <t>BAHAN BAKAR - ESP INLET FLUE &amp; ESP OUTL</t>
  </si>
  <si>
    <t>BAHAN BAKAR - I &amp; C PRIMARY VALVE</t>
  </si>
  <si>
    <t>BAHAN BAKAR - FLUE SUPPORTER SUPERSTRUC</t>
  </si>
  <si>
    <t>BAHAN BAKAR - INST/ERCTION MECH 3X315MW</t>
  </si>
  <si>
    <t>BAHAN BAKAR - FABRICATION RISER CLAMP</t>
  </si>
  <si>
    <t>BAHAN BAKAR - SUPPLY OF HEAT EXCHANGER</t>
  </si>
  <si>
    <t>BAHAN BAKAR - PROVISION OF EPCI KF GAS</t>
  </si>
  <si>
    <t>BAHAN BAKAR - FABRICATION PIPE SPOOL</t>
  </si>
  <si>
    <t>BAHAN BAKAR - PROVISION OF ENGINEERING</t>
  </si>
  <si>
    <t>BAHAN BAKAR - FAB&amp;INSTAL ENERGY PLANT</t>
  </si>
  <si>
    <t>BAHAN BAKAR - SUPPLY &amp; INSTAL PNEUMATIC</t>
  </si>
  <si>
    <t>BAHAN BAKAR - SUPP&amp;INST 7110,7120,7130</t>
  </si>
  <si>
    <t>BAHAN BAKAR - CHEMICAL CLEANING</t>
  </si>
  <si>
    <t>BAHAN BAKAR - PUMP &amp; PIPING BROKE STOR.</t>
  </si>
  <si>
    <t>BAHAN BAKAR - AIR HEATER TUBES</t>
  </si>
  <si>
    <t>BAHAN BAKAR - SERVICE BARK CONVEYOR</t>
  </si>
  <si>
    <t>BAHAN BAKAR - TRANS,INST,HOOKUP POLENG</t>
  </si>
  <si>
    <t>BAHAN BAKAR - EPC WORKS FOR PPP-CW-DW-G</t>
  </si>
  <si>
    <t>BAHAN BAKAR - REPLACE SW PIPE</t>
  </si>
  <si>
    <t>BAHAN BAKAR - HOUSING FILTER</t>
  </si>
  <si>
    <t>BAHAN BAKAR - DUCTING TISSUE MILL II</t>
  </si>
  <si>
    <t>BAHAN BAKAR - Ducting Yankee</t>
  </si>
  <si>
    <t>BAHAN BAKAR - Water System &amp; Coal Syste</t>
  </si>
  <si>
    <t>BAHAN BAKAR - ADD. BY PAS LINE FOR DOUB</t>
  </si>
  <si>
    <t>BAHAN BAKAR - PIPA HYDRANT</t>
  </si>
  <si>
    <t>BAHAN BAKAR -  water surge tank</t>
  </si>
  <si>
    <t>BAHAN BAKAR - DUPLEX PIPE SPOOL 2-INC,</t>
  </si>
  <si>
    <t>BAHAN BAKAR - TUBE BUNDLE E201-05-08-09</t>
  </si>
  <si>
    <t>BAHAN BAKAR - HEAT EXCHANGER ASSY TAG N</t>
  </si>
  <si>
    <t>BAHAN BAKAR - PENGADAAN SHELL ASSY TAG</t>
  </si>
  <si>
    <t>BAHAN BAKAR - PENGGANTIAN/PEMBUATAN TES</t>
  </si>
  <si>
    <t>BAHAN BAKAR - TUBE BUNDLE, SHELLBUNDLE,</t>
  </si>
  <si>
    <t>BAHAN BAKAR - ENGINEERING, PROCUREMENT</t>
  </si>
  <si>
    <t>BAHAN BAKAR - H2S MUD / GAS SEPARATOR</t>
  </si>
  <si>
    <t>BAHAN BAKAR - SECONDARY REFORMER EFFLUE</t>
  </si>
  <si>
    <t>BAHAN BAKAR - TOWER</t>
  </si>
  <si>
    <t>BAHAN BAKAR - SHOP FABRICATED VESSEL &amp;</t>
  </si>
  <si>
    <t>BAHAN BAKAR - EPC MOBILE SEPARATOR</t>
  </si>
  <si>
    <t>BAHAN BAKAR - FABRICATION &amp; ERECTION OF</t>
  </si>
  <si>
    <t>BAHAN BAKAR - RENTAL DRILLING EQUIPMENT</t>
  </si>
  <si>
    <t>BAHAN BAKAR - SUPPLY OF SHELL &amp; TUBE HE</t>
  </si>
  <si>
    <t>BAHAN BAKAR - DIVING EQUIPMENT</t>
  </si>
  <si>
    <t>BAHAN BAKAR - FABRIKASI SHELL 24E-113</t>
  </si>
  <si>
    <t>BAHAN BAKAR -  TOTAL RETUBE INSITU SURF</t>
  </si>
  <si>
    <t>BAHAN BAKAR - TUBE BUNDLE SHELL H5012 &amp;</t>
  </si>
  <si>
    <t>BAHAN BAKAR - SECONDARY REACTOR UNIT</t>
  </si>
  <si>
    <t>BAHAN BAKAR - 2 UNIT FUEL GAS FILTER CO</t>
  </si>
  <si>
    <t>BAHAN BAKAR - REDESIGN, FABRIKASI &amp; PEM</t>
  </si>
  <si>
    <t>BAHAN BAKAR -  EPCI CONTRACT FOR LIMA F</t>
  </si>
  <si>
    <t>BAHAN BAKAR - MEG Injection Package</t>
  </si>
  <si>
    <t>BAHAN BAKAR - SEWA EQUIPMENT- EXCAVATOR</t>
  </si>
  <si>
    <t>TOL, PARKIR DAN GATE PASS - PROV OF EPCI KF GAS (INT)</t>
  </si>
  <si>
    <t>TOL, PARKIR DAN GATE PASS - WORKSHOP</t>
  </si>
  <si>
    <t>TOL, PARKIR DAN GATE PASS - KAMBUNA TOPSIDE REUSER S</t>
  </si>
  <si>
    <t>TOL, PARKIR DAN GATE PASS - MEG INJECTION PACKAGE</t>
  </si>
  <si>
    <t>TOL, PARKIR DAN GATE PASS - FABRIKASI  &amp; INSTASI UNTU</t>
  </si>
  <si>
    <t>TOL, PARKIR DAN GATE PASS - SEI AMBAWANG KAB.KUBU</t>
  </si>
  <si>
    <t>TOL, PARKIR DAN GATE PASS - CPP&amp;AUP PLATFORMS INST</t>
  </si>
  <si>
    <t>TOL, PARKIR DAN GATE PASS - CPP &amp; AUP Platforms</t>
  </si>
  <si>
    <t>TOL, PARKIR DAN GATE PASS - SHELL &amp; TUBE HEAT EXCHANG</t>
  </si>
  <si>
    <t>TOL, PARKIR DAN GATE PASS - WELL TEST, SKID UNIT</t>
  </si>
  <si>
    <t>TOL, PARKIR DAN GATE PASS - HEAT EXCHANGER</t>
  </si>
  <si>
    <t>TOL, PARKIR DAN GATE PASS - PIPE SLEEVE &amp; DURI, RIAU</t>
  </si>
  <si>
    <t>TOL, PARKIR DAN GATE PASS - PROV OF WATER STO TANK</t>
  </si>
  <si>
    <t>TOL, PARKIR DAN GATE PASS - OPERATION ASSISTANCE SLN</t>
  </si>
  <si>
    <t>TOL, PARKIR DAN GATE PASS - STORAGE TANK FOR INT PROG</t>
  </si>
  <si>
    <t>TOL, PARKIR DAN GATE PASS - 3 UNITS K.O. DRUM</t>
  </si>
  <si>
    <t>TOL, PARKIR DAN GATE PASS - DISAIN&amp;FAB ALAT SURFAKTAN</t>
  </si>
  <si>
    <t>TOL, PARKIR DAN GATE PASS - JASA KONST TANGKI PEMISAH</t>
  </si>
  <si>
    <t>TOL, PARKIR DAN GATE PASS - RIGLESS SERVICE</t>
  </si>
  <si>
    <t>TOL, PARKIR DAN GATE PASS - EPC U/ FASILITAS TANKI DI</t>
  </si>
  <si>
    <t>TOL, PARKIR DAN GATE PASS - EPF OF STORAGE FOR RANTAU</t>
  </si>
  <si>
    <t>TOL, PARKIR DAN GATE PASS - WASH TANK REPAIR</t>
  </si>
  <si>
    <t>TOL, PARKIR DAN GATE PASS - RIGLESS SERVICES</t>
  </si>
  <si>
    <t>TOL, PARKIR DAN GATE PASS - PLUG BACK WITH SLICKLINE</t>
  </si>
  <si>
    <t>TOL, PARKIR DAN GATE PASS - HRSG #2 &amp; #5</t>
  </si>
  <si>
    <t>TOL, PARKIR DAN GATE PASS - FOAMING SERVICES</t>
  </si>
  <si>
    <t>TOL, PARKIR DAN GATE PASS - PIPE CONNECTION</t>
  </si>
  <si>
    <t>TOL, PARKIR DAN GATE PASS - SUBSEA CABLE</t>
  </si>
  <si>
    <t>TOL, PARKIR DAN GATE PASS - PROJECT BAWAL PIPELINE</t>
  </si>
  <si>
    <t>TOL, PARKIR DAN GATE PASS - TUBE BUNDLE CONDENSATE CO</t>
  </si>
  <si>
    <t>TOL, PARKIR DAN GATE PASS - FUEL GAS SCRUBBER AND HEA</t>
  </si>
  <si>
    <t>TOL, PARKIR DAN GATE PASS - EHMR WATER PROJECT, EPCI</t>
  </si>
  <si>
    <t>TOL, PARKIR DAN GATE PASS - EPCI TEMBANG 8 TO BAWAL P</t>
  </si>
  <si>
    <t>TOL, PARKIR DAN GATE PASS - Maintenance of Expansion</t>
  </si>
  <si>
    <t>TOL, PARKIR DAN GATE PASS - REP&amp;TEST (336-I;1000m3)</t>
  </si>
  <si>
    <t>TOL, PARKIR DAN GATE PASS - REPAIR F/WELDING TANK</t>
  </si>
  <si>
    <t>TOL, PARKIR DAN GATE PASS - REPAIR OF TANK 100 CUFT P</t>
  </si>
  <si>
    <t>TOL, PARKIR DAN GATE PASS - INSTALLATION OF 2X315 MW</t>
  </si>
  <si>
    <t>TOL, PARKIR DAN GATE PASS - MAINTENANCE HUBEI</t>
  </si>
  <si>
    <t>TOL, PARKIR DAN GATE PASS - FAB SAND BLAST&amp;PRIM COAT</t>
  </si>
  <si>
    <t>TOL, PARKIR DAN GATE PASS - MB#13; RECONDITION WORK</t>
  </si>
  <si>
    <t>TOL, PARKIR DAN GATE PASS - RB#13; ANCHOR BOLT INST</t>
  </si>
  <si>
    <t>TOL, PARKIR DAN GATE PASS - RB#13; INST MECHANICAL</t>
  </si>
  <si>
    <t>TOL, PARKIR DAN GATE PASS - RB#13; PIPE EXT /MP &amp; LP</t>
  </si>
  <si>
    <t>TOL, PARKIR DAN GATE PASS - PM#9;MP BIN TEMP CONTROL</t>
  </si>
  <si>
    <t>TOL, PARKIR DAN GATE PASS - MB#15;MAIN STEAM LINE MOD</t>
  </si>
  <si>
    <t>TOL, PARKIR DAN GATE PASS - PM#9; UPGRADE TIE IN</t>
  </si>
  <si>
    <t>TOL, PARKIR DAN GATE PASS - MANPOWER SUPPLY SHUTDOWN</t>
  </si>
  <si>
    <t>TOL, PARKIR DAN GATE PASS - WP-9;FAB CRUSHER COMPLETE</t>
  </si>
  <si>
    <t>TOL, PARKIR DAN GATE PASS - MB#24;SURF METAL TREATMEN</t>
  </si>
  <si>
    <t>TOL, PARKIR DAN GATE PASS - WP-8;FAB CRUSHER 2SETS</t>
  </si>
  <si>
    <t>TOL, PARKIR DAN GATE PASS - TPM;ADD BYPASS FILTER GAS</t>
  </si>
  <si>
    <t>TOL, PARKIR DAN GATE PASS - WP-8, DRUM BARKER 2 LINES</t>
  </si>
  <si>
    <t>TOL, PARKIR DAN GATE PASS - TUBE PF-1C VE#1(SHUTDOWN)</t>
  </si>
  <si>
    <t>TOL, PARKIR DAN GATE PASS - VE#11, FABRICATION HBL TA</t>
  </si>
  <si>
    <t>TOL, PARKIR DAN GATE PASS - IKPP</t>
  </si>
  <si>
    <t>TOL, PARKIR DAN GATE PASS - TG 23 PENYAMBUNGAN PIPA</t>
  </si>
  <si>
    <t>TOL, PARKIR DAN GATE PASS - MC-10 Connect Pipe</t>
  </si>
  <si>
    <t>TOL, PARKIR DAN GATE PASS - Replacement of pipe 8"</t>
  </si>
  <si>
    <t>TOL, PARKIR DAN GATE PASS - MC-2 Annual Shutdown 2011</t>
  </si>
  <si>
    <t>TOL, PARKIR DAN GATE PASS - Repair Heater, Cooler</t>
  </si>
  <si>
    <t>TOL, PARKIR DAN GATE PASS - CA-8 Replace C12 Pipe 16"</t>
  </si>
  <si>
    <t>TOL, PARKIR DAN GATE PASS - Supply Manpower</t>
  </si>
  <si>
    <t>TOL, PARKIR DAN GATE PASS - Corrective Maintenance, P</t>
  </si>
  <si>
    <t>TOL, PARKIR DAN GATE PASS - PM-9 Annual Shutdown 2011</t>
  </si>
  <si>
    <t>TOL, PARKIR DAN GATE PASS - RB# 6 Project; Supply Man</t>
  </si>
  <si>
    <t>TOL, PARKIR DAN GATE PASS - WPMT PROJ SUPPLY MANPOWER</t>
  </si>
  <si>
    <t>TOL, PARKIR DAN GATE PASS - RECONDITION VACUUM EVAPOR</t>
  </si>
  <si>
    <t>TOL, PARKIR DAN GATE PASS - RC-11 ADD LINE GAS FILTER</t>
  </si>
  <si>
    <t>TOL, PARKIR DAN GATE PASS - WP#8; REPLACEMENT SHUTL B</t>
  </si>
  <si>
    <t>TOL, PARKIR DAN GATE PASS - WP#9; INSTALLATION CHIP S</t>
  </si>
  <si>
    <t>TOL, PARKIR DAN GATE PASS - WP#9; INSTALLATION LOG RE</t>
  </si>
  <si>
    <t>TOL, PARKIR DAN GATE PASS - WP-9 INSTALL DEBARKING DR</t>
  </si>
  <si>
    <t>TOL, PARKIR DAN GATE PASS - VE#12 REPLACE ROOF &amp; SHEL</t>
  </si>
  <si>
    <t>TOL, PARKIR DAN GATE PASS - RC#8; NEW INSTALL OF HYDR</t>
  </si>
  <si>
    <t>TOL, PARKIR DAN GATE PASS - MAINTENANCE IKPP</t>
  </si>
  <si>
    <t>TOL, PARKIR DAN GATE PASS - VE#2 INST NEW WBL TANK A</t>
  </si>
  <si>
    <t>TOL, PARKIR DAN GATE PASS - WP-9 INSTALL CHIP SCREEN</t>
  </si>
  <si>
    <t>TOL, PARKIR DAN GATE PASS - WP#9: INSTALL DEBARKING D</t>
  </si>
  <si>
    <t>TOL, PARKIR DAN GATE PASS - PM#8; TIE IN (TOP SEPARAT</t>
  </si>
  <si>
    <t>TOL, PARKIR DAN GATE PASS - HP HEADER TG 18.19 TO P-8</t>
  </si>
  <si>
    <t>TOL, PARKIR DAN GATE PASS - MC#3; UPGRADE PIPING &amp; DR</t>
  </si>
  <si>
    <t>TOL, PARKIR DAN GATE PASS - PM#8; TIE IN WASHING &amp; CO</t>
  </si>
  <si>
    <t>TOL, PARKIR DAN GATE PASS - PM#8; ADD SCREEN &amp; DISMAN</t>
  </si>
  <si>
    <t>TOL, PARKIR DAN GATE PASS - PPM#6; FABRICATION / INST</t>
  </si>
  <si>
    <t>TOL, PARKIR DAN GATE PASS - OPEN CONTRACT MAINTENANCE</t>
  </si>
  <si>
    <t>TOL, PARKIR DAN GATE PASS - MANPOWER TO SUPPORT CORRE</t>
  </si>
  <si>
    <t>TOL, PARKIR DAN GATE PASS - GANTI TUBE CONDENSER TG#1</t>
  </si>
  <si>
    <t>TOL, PARKIR DAN GATE PASS - WP-8; REPLACEMENT OF DRUM</t>
  </si>
  <si>
    <t>TOL, PARKIR DAN GATE PASS - WP-9; REPLACEMENT OF DRUM</t>
  </si>
  <si>
    <t>TOL, PARKIR DAN GATE PASS - VE#2 PROJECT FABR &amp; INSTA</t>
  </si>
  <si>
    <t>TOL, PARKIR DAN GATE PASS - VE2; FABRICATION &amp; INSTAL</t>
  </si>
  <si>
    <t>TOL, PARKIR DAN GATE PASS - PM8; SCAFFOLDING ANNUAL S</t>
  </si>
  <si>
    <t>TOL, PARKIR DAN GATE PASS - PM#8; DISMANTLE EQUIPMENT</t>
  </si>
  <si>
    <t>TOL, PARKIR DAN GATE PASS - PM#8; TO MAKE CONVEYOR SU</t>
  </si>
  <si>
    <t>TOL, PARKIR DAN GATE PASS - PM#9; GANTI 4 SET NOZZLE</t>
  </si>
  <si>
    <t>TOL, PARKIR DAN GATE PASS - IKPP MAINTENANCE</t>
  </si>
  <si>
    <t>TOL, PARKIR DAN GATE PASS - PAGERUNGAN UTARA FIELD</t>
  </si>
  <si>
    <t>TOL, PARKIR DAN GATE PASS - EDC1 SUBSEA FACILITY TSB</t>
  </si>
  <si>
    <t>TOL, PARKIR DAN GATE PASS - 3 Unit BODY SHELL</t>
  </si>
  <si>
    <t>TOL, PARKIR DAN GATE PASS - 6 UNITS FLARE KO DRUM</t>
  </si>
  <si>
    <t>TOL, PARKIR DAN GATE PASS - GEN. ASSEMBLY DEBARKING</t>
  </si>
  <si>
    <t>TOL, PARKIR DAN GATE PASS - MANPOWER SUPPLY FOR PROJE</t>
  </si>
  <si>
    <t>TOL, PARKIR DAN GATE PASS - COMBINED FEED EXCHANGER</t>
  </si>
  <si>
    <t>TOL, PARKIR DAN GATE PASS - DEBUT TRIM COND 211-E-9</t>
  </si>
  <si>
    <t>TOL, PARKIR DAN GATE PASS - TBUNDLE 140-E-11A,E-16</t>
  </si>
  <si>
    <t>TOL, PARKIR DAN GATE PASS - FAB HE, 701-E-5&amp;702-E-7</t>
  </si>
  <si>
    <t>TOL, PARKIR DAN GATE PASS - FAB HE,ITEM 140-E-20&amp;E-25</t>
  </si>
  <si>
    <t>TOL, PARKIR DAN GATE PASS - TUBE BUNDLE ASS F/023E-11</t>
  </si>
  <si>
    <t>TOL, PARKIR DAN GATE PASS - 6 DISPENSER (SOE-TA)</t>
  </si>
  <si>
    <t>TOL, PARKIR DAN GATE PASS - VESSEL TAG NO.14-E-25</t>
  </si>
  <si>
    <t>TOL, PARKIR DAN GATE PASS - BAFFLE PLATE</t>
  </si>
  <si>
    <t>TOL, PARKIR DAN GATE PASS - ERECTION VCFHE 84E-201</t>
  </si>
  <si>
    <t>TOL, PARKIR DAN GATE PASS - PASS PARTITION PLATE</t>
  </si>
  <si>
    <t>TOL, PARKIR DAN GATE PASS - T. BUNDLE COMP, CHANNEL</t>
  </si>
  <si>
    <t>TOL, PARKIR DAN GATE PASS - TUBE BUNDLE TYPE "U"</t>
  </si>
  <si>
    <t>TOL, PARKIR DAN GATE PASS - TBUNDLE AS110-E-7 A/B/C/D</t>
  </si>
  <si>
    <t>TOL, PARKIR DAN GATE PASS - EJCTR STEAMTAG110-J-51A/B</t>
  </si>
  <si>
    <t>TOL, PARKIR DAN GATE PASS - TBUNDLE AS&amp;SHELL 93E-405</t>
  </si>
  <si>
    <t>TOL, PARKIR DAN GATE PASS - PRESSURE VESSEL FABRICATI</t>
  </si>
  <si>
    <t>TOL, PARKIR DAN GATE PASS - HEAT EXCHANGER COMPLETE 7</t>
  </si>
  <si>
    <t>TOL, PARKIR DAN GATE PASS - CONDENSATE STRIPPER</t>
  </si>
  <si>
    <t>TOL, PARKIR DAN GATE PASS - VESSEL, HORIZONTAL TAG</t>
  </si>
  <si>
    <t>TOL, PARKIR DAN GATE PASS - Heat Exchanger  Assy Tag</t>
  </si>
  <si>
    <t>TOL, PARKIR DAN GATE PASS - 5 (FIVE) UNIT COMBINED FE</t>
  </si>
  <si>
    <t>TOL, PARKIR DAN GATE PASS - PEMBANGUNAN UNIT CHLORIDE</t>
  </si>
  <si>
    <t>TOL, PARKIR DAN GATE PASS - FABRICATION INTERNAL PART</t>
  </si>
  <si>
    <t>TOL, PARKIR DAN GATE PASS - HEAT EXCHANGER 260-E-157</t>
  </si>
  <si>
    <t>TOL, PARKIR DAN GATE PASS - PEMBANGUNAN FASILITAS SLU</t>
  </si>
  <si>
    <t>TOL, PARKIR DAN GATE PASS - SHELL &amp; TUBE BUNDLE  Assy</t>
  </si>
  <si>
    <t>TOL, PARKIR DAN GATE PASS - TOP HEAD COLOUMN</t>
  </si>
  <si>
    <t>TOL, PARKIR DAN GATE PASS - PRESSURE VESSEL</t>
  </si>
  <si>
    <t>TOL, PARKIR DAN GATE PASS - PROV OF SHELL &amp; TUBE HEAT</t>
  </si>
  <si>
    <t>TOL, PARKIR DAN GATE PASS - PRESSURE VESSEL GSA</t>
  </si>
  <si>
    <t>TOL, PARKIR DAN GATE PASS - FAB HEAD CHANNEL (E-2030)</t>
  </si>
  <si>
    <t>TOL, PARKIR DAN GATE PASS - ENGINEERING, PROCUREMENT,</t>
  </si>
  <si>
    <t>TOL, PARKIR DAN GATE PASS - NATURAL GAS REHEATER</t>
  </si>
  <si>
    <t>TOL, PARKIR DAN GATE PASS - HEAT EXCHANGER DEHYDROGEN</t>
  </si>
  <si>
    <t>TOL, PARKIR DAN GATE PASS - REPLACEMENT HEAT EXCHANGE</t>
  </si>
  <si>
    <t>TOL, PARKIR DAN GATE PASS - FERTILIZER FACTORY EXPANS</t>
  </si>
  <si>
    <t>TOL, PARKIR DAN GATE PASS - REPL T BUNDLE 3A-1111-C</t>
  </si>
  <si>
    <t>TOL, PARKIR DAN GATE PASS - SUPERHEATER WASTE HEAT BO</t>
  </si>
  <si>
    <t>TOL, PARKIR DAN GATE PASS - AIR HEATER 5U-EC-301 (SEG</t>
  </si>
  <si>
    <t>TOL, PARKIR DAN GATE PASS - HP STEAM SUPER HEATER 102</t>
  </si>
  <si>
    <t>TOL, PARKIR DAN GATE PASS - 5A-115C METHANATOR EFFLUE</t>
  </si>
  <si>
    <t>TOL, PARKIR DAN GATE PASS - PLATE DISTRIBUTOR COMPLAT</t>
  </si>
  <si>
    <t>TOL, PARKIR DAN GATE PASS - RETUBING 101-C PUSRI - 1B</t>
  </si>
  <si>
    <t>TOL, PARKIR DAN GATE PASS - TUBE BUNDLE</t>
  </si>
  <si>
    <t>TOL, PARKIR DAN GATE PASS - PRETHICKENER 5U-FD-202</t>
  </si>
  <si>
    <t>TOL, PARKIR DAN GATE PASS - PRESS. VESSEL RCC OFF GAS</t>
  </si>
  <si>
    <t>TOL, PARKIR DAN GATE PASS - 10.000MT AMMONIA25-TK-801</t>
  </si>
  <si>
    <t>TOL, PARKIR DAN GATE PASS - STAINLESS STEEL STRUC ANP</t>
  </si>
  <si>
    <t>TOL, PARKIR DAN GATE PASS - PRESSURE VESSEL 2 X 35 MW</t>
  </si>
  <si>
    <t>TOL, PARKIR DAN GATE PASS - INSTALL / ERECTION SUBCON</t>
  </si>
  <si>
    <t>TOL, PARKIR DAN GATE PASS - COAL FIRED PWR PL PR THER</t>
  </si>
  <si>
    <t>TOL, PARKIR DAN GATE PASS - COAL-FIRED POWER PLANT PR</t>
  </si>
  <si>
    <t>TOL, PARKIR DAN GATE PASS - ESP INLET FLUE &amp; ESP OUTL</t>
  </si>
  <si>
    <t>TOL, PARKIR DAN GATE PASS - I &amp; C PRIMARY VALVE</t>
  </si>
  <si>
    <t>TOL, PARKIR DAN GATE PASS - FLUE SUPPORTER SUPERSTRUC</t>
  </si>
  <si>
    <t>TOL, PARKIR DAN GATE PASS - INST/ERCTION MECH 3X315MW</t>
  </si>
  <si>
    <t>TOL, PARKIR DAN GATE PASS - FABRICATION RISER CLAMP</t>
  </si>
  <si>
    <t>TOL, PARKIR DAN GATE PASS - SUPPLY OF HEAT EXCHANGER</t>
  </si>
  <si>
    <t>TOL, PARKIR DAN GATE PASS - PROVISION OF EPCI KF GAS</t>
  </si>
  <si>
    <t>TOL, PARKIR DAN GATE PASS - FABRICATION PIPE SPOOL</t>
  </si>
  <si>
    <t>TOL, PARKIR DAN GATE PASS - PROVISION OF ENGINEERING</t>
  </si>
  <si>
    <t>TOL, PARKIR DAN GATE PASS - FAB&amp;INSTAL ENERGY PLANT</t>
  </si>
  <si>
    <t>TOL, PARKIR DAN GATE PASS - SUPPLY &amp; INSTAL PNEUMATIC</t>
  </si>
  <si>
    <t>TOL, PARKIR DAN GATE PASS - SUPP&amp;INST 7110,7120,7130</t>
  </si>
  <si>
    <t>TOL, PARKIR DAN GATE PASS - CHEMICAL CLEANING</t>
  </si>
  <si>
    <t>TOL, PARKIR DAN GATE PASS - PUMP &amp; PIPING BROKE STOR.</t>
  </si>
  <si>
    <t>TOL, PARKIR DAN GATE PASS - AIR HEATER TUBES</t>
  </si>
  <si>
    <t>TOL, PARKIR DAN GATE PASS - SERVICE BARK CONVEYOR</t>
  </si>
  <si>
    <t>TOL, PARKIR DAN GATE PASS - TRANS,INST,HOOKUP POLENG</t>
  </si>
  <si>
    <t>TOL, PARKIR DAN GATE PASS - EPC WORKS FOR PPP-CW-DW-G</t>
  </si>
  <si>
    <t>TOL, PARKIR DAN GATE PASS - REPLACE SW PIPE</t>
  </si>
  <si>
    <t>TOL, PARKIR DAN GATE PASS - HOUSING FILTER</t>
  </si>
  <si>
    <t>TOL, PARKIR DAN GATE PASS - DUCTING TISSUE MILL II</t>
  </si>
  <si>
    <t>TOL, PARKIR DAN GATE PASS - Ducting Yankee</t>
  </si>
  <si>
    <t>TOL, PARKIR DAN GATE PASS - Water System &amp; Coal Syste</t>
  </si>
  <si>
    <t>TOL, PARKIR DAN GATE PASS - ADD. BY PAS LINE FOR DOUB</t>
  </si>
  <si>
    <t>TOL, PARKIR DAN GATE PASS - PIPA HYDRANT</t>
  </si>
  <si>
    <t>TOL, PARKIR DAN GATE PASS -  water surge tank</t>
  </si>
  <si>
    <t>TOL, PARKIR DAN GATE PASS - DUPLEX PIPE SPOOL 2-INC,</t>
  </si>
  <si>
    <t>TOL, PARKIR DAN GATE PASS - TUBE BUNDLE E201-05-08-09</t>
  </si>
  <si>
    <t>TOL, PARKIR DAN GATE PASS - HEAT EXCHANGER ASSY TAG N</t>
  </si>
  <si>
    <t>TOL, PARKIR DAN GATE PASS - PENGADAAN SHELL ASSY TAG</t>
  </si>
  <si>
    <t>TOL, PARKIR DAN GATE PASS - PENGGANTIAN/PEMBUATAN TES</t>
  </si>
  <si>
    <t>TOL, PARKIR DAN GATE PASS - TUBE BUNDLE, SHELLBUNDLE,</t>
  </si>
  <si>
    <t>TOL, PARKIR DAN GATE PASS - ENGINEERING, PROCUREMENT</t>
  </si>
  <si>
    <t>TOL, PARKIR DAN GATE PASS - H2S MUD / GAS SEPARATOR</t>
  </si>
  <si>
    <t>TOL, PARKIR DAN GATE PASS - SECONDARY REFORMER EFFLUE</t>
  </si>
  <si>
    <t>TOL, PARKIR DAN GATE PASS - TOWER</t>
  </si>
  <si>
    <t>TOL, PARKIR DAN GATE PASS - SHOP FABRICATED VESSEL &amp;</t>
  </si>
  <si>
    <t>TOL, PARKIR DAN GATE PASS - EPC MOBILE SEPARATOR</t>
  </si>
  <si>
    <t>TOL, PARKIR DAN GATE PASS - FABRICATION &amp; ERECTION OF</t>
  </si>
  <si>
    <t>TOL, PARKIR DAN GATE PASS - RENTAL DRILLING EQUIPMENT</t>
  </si>
  <si>
    <t>TOL, PARKIR DAN GATE PASS - SUPPLY OF SHELL &amp; TUBE HE</t>
  </si>
  <si>
    <t>TOL, PARKIR DAN GATE PASS - DIVING EQUIPMENT</t>
  </si>
  <si>
    <t>TOL, PARKIR DAN GATE PASS - FABRIKASI SHELL 24E-113</t>
  </si>
  <si>
    <t>TOL, PARKIR DAN GATE PASS -  TOTAL RETUBE INSITU SURF</t>
  </si>
  <si>
    <t>TOL, PARKIR DAN GATE PASS - TUBE BUNDLE SHELL H5012 &amp;</t>
  </si>
  <si>
    <t>TOL, PARKIR DAN GATE PASS - SECONDARY REACTOR UNIT</t>
  </si>
  <si>
    <t>TOL, PARKIR DAN GATE PASS - 2 UNIT FUEL GAS FILTER CO</t>
  </si>
  <si>
    <t>TOL, PARKIR DAN GATE PASS - REDESIGN, FABRIKASI &amp; PEM</t>
  </si>
  <si>
    <t>TOL, PARKIR DAN GATE PASS -  EPCI CONTRACT FOR LIMA F</t>
  </si>
  <si>
    <t>TOL, PARKIR DAN GATE PASS - MEG Injection Package</t>
  </si>
  <si>
    <t>TOL, PARKIR DAN GATE PASS - SEWA EQUIPMENT- EXCAVATOR</t>
  </si>
  <si>
    <t>PERLENGKAPAN KERJA - PROV OF EPCI KF GAS (INT)</t>
  </si>
  <si>
    <t>PERLENGKAPAN KERJA - WORKSHOP</t>
  </si>
  <si>
    <t>PERLENGKAPAN KERJA - KAMBUNA TOPSIDE REUSER S</t>
  </si>
  <si>
    <t>PERLENGKAPAN KERJA - MEG INJECTION PACKAGE</t>
  </si>
  <si>
    <t>PERLENGKAPAN KERJA - FABRIKASI  &amp; INSTASI UNTU</t>
  </si>
  <si>
    <t>PERLENGKAPAN KERJA - SEI AMBAWANG KAB.KUBU</t>
  </si>
  <si>
    <t>PERLENGKAPAN KERJA - CPP&amp;AUP PLATFORMS INST</t>
  </si>
  <si>
    <t>PERLENGKAPAN KERJA - CPP &amp; AUP Platforms</t>
  </si>
  <si>
    <t>PERLENGKAPAN KERJA - SHELL &amp; TUBE HEAT EXCHANG</t>
  </si>
  <si>
    <t>PERLENGKAPAN KERJA - WELL TEST, SKID UNIT</t>
  </si>
  <si>
    <t>PERLENGKAPAN KERJA - HEAT EXCHANGER</t>
  </si>
  <si>
    <t>PERLENGKAPAN KERJA - PIPE SLEEVE &amp; DURI, RIAU</t>
  </si>
  <si>
    <t>PERLENGKAPAN KERJA - PROV OF WATER STO TANK</t>
  </si>
  <si>
    <t>PERLENGKAPAN KERJA - OPERATION ASSISTANCE SLN</t>
  </si>
  <si>
    <t>PERLENGKAPAN KERJA - STORAGE TANK FOR INT PROG</t>
  </si>
  <si>
    <t>PERLENGKAPAN KERJA - 3 UNITS K.O. DRUM</t>
  </si>
  <si>
    <t>PERLENGKAPAN KERJA - DISAIN&amp;FAB ALAT SURFAKTAN</t>
  </si>
  <si>
    <t>PERLENGKAPAN KERJA - JASA KONST TANGKI PEMISAH</t>
  </si>
  <si>
    <t>PERLENGKAPAN KERJA - RIGLESS SERVICE</t>
  </si>
  <si>
    <t>PERLENGKAPAN KERJA - EPC U/ FASILITAS TANKI DI</t>
  </si>
  <si>
    <t>PERLENGKAPAN KERJA - EPF OF STORAGE FOR RANTAU</t>
  </si>
  <si>
    <t>PERLENGKAPAN KERJA - WASH TANK REPAIR</t>
  </si>
  <si>
    <t>PERLENGKAPAN KERJA - RIGLESS SERVICES</t>
  </si>
  <si>
    <t>PERLENGKAPAN KERJA - PLUG BACK WITH SLICKLINE</t>
  </si>
  <si>
    <t>PERLENGKAPAN KERJA - HRSG #2 &amp; #5</t>
  </si>
  <si>
    <t>PERLENGKAPAN KERJA - FOAMING SERVICES</t>
  </si>
  <si>
    <t>PERLENGKAPAN KERJA - PIPE CONNECTION</t>
  </si>
  <si>
    <t>PERLENGKAPAN KERJA - SUBSEA CABLE</t>
  </si>
  <si>
    <t>PERLENGKAPAN KERJA - PROJECT BAWAL PIPELINE</t>
  </si>
  <si>
    <t>PERLENGKAPAN KERJA - TUBE BUNDLE CONDENSATE CO</t>
  </si>
  <si>
    <t>PERLENGKAPAN KERJA - FUEL GAS SCRUBBER AND HEA</t>
  </si>
  <si>
    <t>PERLENGKAPAN KERJA - EHMR WATER PROJECT, EPCI</t>
  </si>
  <si>
    <t>PERLENGKAPAN KERJA - EPCI TEMBANG 8 TO BAWAL P</t>
  </si>
  <si>
    <t>PERLENGKAPAN KERJA - Maintenance of Expansion</t>
  </si>
  <si>
    <t>PERLENGKAPAN KERJA - REP&amp;TEST (336-I;1000m3)</t>
  </si>
  <si>
    <t>PERLENGKAPAN KERJA - REPAIR F/WELDING TANK</t>
  </si>
  <si>
    <t>PERLENGKAPAN KERJA - REPAIR OF TANK 100 CUFT P</t>
  </si>
  <si>
    <t>PERLENGKAPAN KERJA - INSTALLATION OF 2X315 MW</t>
  </si>
  <si>
    <t>PERLENGKAPAN KERJA - MAINTENANCE HUBEI</t>
  </si>
  <si>
    <t>PERLENGKAPAN KERJA - FAB SAND BLAST&amp;PRIM COAT</t>
  </si>
  <si>
    <t>PERLENGKAPAN KERJA - MB#13; RECONDITION WORK</t>
  </si>
  <si>
    <t>PERLENGKAPAN KERJA - RB#13; ANCHOR BOLT INST</t>
  </si>
  <si>
    <t>PERLENGKAPAN KERJA - RB#13; INST MECHANICAL</t>
  </si>
  <si>
    <t>PERLENGKAPAN KERJA - RB#13; PIPE EXT /MP &amp; LP</t>
  </si>
  <si>
    <t>PERLENGKAPAN KERJA - PM#9;MP BIN TEMP CONTROL</t>
  </si>
  <si>
    <t>PERLENGKAPAN KERJA - MB#15;MAIN STEAM LINE MOD</t>
  </si>
  <si>
    <t>PERLENGKAPAN KERJA - PM#9; UPGRADE TIE IN</t>
  </si>
  <si>
    <t>PERLENGKAPAN KERJA - MANPOWER SUPPLY SHUTDOWN</t>
  </si>
  <si>
    <t>PERLENGKAPAN KERJA - WP-9;FAB CRUSHER COMPLETE</t>
  </si>
  <si>
    <t>PERLENGKAPAN KERJA - MB#24;SURF METAL TREATMEN</t>
  </si>
  <si>
    <t>PERLENGKAPAN KERJA - WP-8;FAB CRUSHER 2SETS</t>
  </si>
  <si>
    <t>PERLENGKAPAN KERJA - TPM;ADD BYPASS FILTER GAS</t>
  </si>
  <si>
    <t>PERLENGKAPAN KERJA - WP-8, DRUM BARKER 2 LINES</t>
  </si>
  <si>
    <t>PERLENGKAPAN KERJA - TUBE PF-1C VE#1(SHUTDOWN)</t>
  </si>
  <si>
    <t>PERLENGKAPAN KERJA - VE#11, FABRICATION HBL TA</t>
  </si>
  <si>
    <t>PERLENGKAPAN KERJA - IKPP</t>
  </si>
  <si>
    <t>PERLENGKAPAN KERJA - TG 23 PENYAMBUNGAN PIPA</t>
  </si>
  <si>
    <t>PERLENGKAPAN KERJA - MC-10 Connect Pipe</t>
  </si>
  <si>
    <t>PERLENGKAPAN KERJA - Replacement of pipe 8"</t>
  </si>
  <si>
    <t>PERLENGKAPAN KERJA - MC-2 Annual Shutdown 2011</t>
  </si>
  <si>
    <t>PERLENGKAPAN KERJA - Repair Heater, Cooler</t>
  </si>
  <si>
    <t>PERLENGKAPAN KERJA - CA-8 Replace C12 Pipe 16"</t>
  </si>
  <si>
    <t>PERLENGKAPAN KERJA - Supply Manpower</t>
  </si>
  <si>
    <t>PERLENGKAPAN KERJA - Corrective Maintenance, P</t>
  </si>
  <si>
    <t>PERLENGKAPAN KERJA - PM-9 Annual Shutdown 2011</t>
  </si>
  <si>
    <t>PERLENGKAPAN KERJA - RB# 6 Project; Supply Man</t>
  </si>
  <si>
    <t>PERLENGKAPAN KERJA - WPMT PROJ SUPPLY MANPOWER</t>
  </si>
  <si>
    <t>PERLENGKAPAN KERJA - RECONDITION VACUUM EVAPOR</t>
  </si>
  <si>
    <t>PERLENGKAPAN KERJA - RC-11 ADD LINE GAS FILTER</t>
  </si>
  <si>
    <t>PERLENGKAPAN KERJA - WP#8; REPLACEMENT SHUTL B</t>
  </si>
  <si>
    <t>PERLENGKAPAN KERJA - WP#9; INSTALLATION CHIP S</t>
  </si>
  <si>
    <t>PERLENGKAPAN KERJA - WP#9; INSTALLATION LOG RE</t>
  </si>
  <si>
    <t>PERLENGKAPAN KERJA - WP-9 INSTALL DEBARKING DR</t>
  </si>
  <si>
    <t>PERLENGKAPAN KERJA - VE#12 REPLACE ROOF &amp; SHEL</t>
  </si>
  <si>
    <t>PERLENGKAPAN KERJA - RC#8; NEW INSTALL OF HYDR</t>
  </si>
  <si>
    <t>PERLENGKAPAN KERJA - MAINTENANCE IKPP</t>
  </si>
  <si>
    <t>PERLENGKAPAN KERJA - VE#2 INST NEW WBL TANK A</t>
  </si>
  <si>
    <t>PERLENGKAPAN KERJA - WP-9 INSTALL CHIP SCREEN</t>
  </si>
  <si>
    <t>PERLENGKAPAN KERJA - WP#9: INSTALL DEBARKING D</t>
  </si>
  <si>
    <t>PERLENGKAPAN KERJA - PM#8; TIE IN (TOP SEPARAT</t>
  </si>
  <si>
    <t>PERLENGKAPAN KERJA - HP HEADER TG 18.19 TO P-8</t>
  </si>
  <si>
    <t>PERLENGKAPAN KERJA - MC#3; UPGRADE PIPING &amp; DR</t>
  </si>
  <si>
    <t>PERLENGKAPAN KERJA - PM#8; TIE IN WASHING &amp; CO</t>
  </si>
  <si>
    <t>PERLENGKAPAN KERJA - PM#8; ADD SCREEN &amp; DISMAN</t>
  </si>
  <si>
    <t>PERLENGKAPAN KERJA - PPM#6; FABRICATION / INST</t>
  </si>
  <si>
    <t>PERLENGKAPAN KERJA - OPEN CONTRACT MAINTENANCE</t>
  </si>
  <si>
    <t>PERLENGKAPAN KERJA - MANPOWER TO SUPPORT CORRE</t>
  </si>
  <si>
    <t>PERLENGKAPAN KERJA - GANTI TUBE CONDENSER TG#1</t>
  </si>
  <si>
    <t>PERLENGKAPAN KERJA - WP-8; REPLACEMENT OF DRUM</t>
  </si>
  <si>
    <t>PERLENGKAPAN KERJA - WP-9; REPLACEMENT OF DRUM</t>
  </si>
  <si>
    <t>PERLENGKAPAN KERJA - VE#2 PROJECT FABR &amp; INSTA</t>
  </si>
  <si>
    <t>PERLENGKAPAN KERJA - VE2; FABRICATION &amp; INSTAL</t>
  </si>
  <si>
    <t>PERLENGKAPAN KERJA - PM8; SCAFFOLDING ANNUAL S</t>
  </si>
  <si>
    <t>PERLENGKAPAN KERJA - PM#8; DISMANTLE EQUIPMENT</t>
  </si>
  <si>
    <t>PERLENGKAPAN KERJA - PM#8; TO MAKE CONVEYOR SU</t>
  </si>
  <si>
    <t>PERLENGKAPAN KERJA - PM#9; GANTI 4 SET NOZZLE</t>
  </si>
  <si>
    <t>PERLENGKAPAN KERJA - IKPP MAINTENANCE</t>
  </si>
  <si>
    <t>PERLENGKAPAN KERJA - PAGERUNGAN UTARA FIELD</t>
  </si>
  <si>
    <t>PERLENGKAPAN KERJA - EDC1 SUBSEA FACILITY TSB</t>
  </si>
  <si>
    <t>PERLENGKAPAN KERJA - 3 Unit BODY SHELL</t>
  </si>
  <si>
    <t>PERLENGKAPAN KERJA - 6 UNITS FLARE KO DRUM</t>
  </si>
  <si>
    <t>PERLENGKAPAN KERJA - GEN. ASSEMBLY DEBARKING</t>
  </si>
  <si>
    <t>PERLENGKAPAN KERJA - MANPOWER SUPPLY FOR PROJE</t>
  </si>
  <si>
    <t>PERLENGKAPAN KERJA - COMBINED FEED EXCHANGER</t>
  </si>
  <si>
    <t>PERLENGKAPAN KERJA - DEBUT TRIM COND 211-E-9</t>
  </si>
  <si>
    <t>PERLENGKAPAN KERJA - TBUNDLE 140-E-11A,E-16</t>
  </si>
  <si>
    <t>PERLENGKAPAN KERJA - FAB HE, 701-E-5&amp;702-E-7</t>
  </si>
  <si>
    <t>PERLENGKAPAN KERJA - FAB HE,ITEM 140-E-20&amp;E-25</t>
  </si>
  <si>
    <t>PERLENGKAPAN KERJA - TUBE BUNDLE ASS F/023E-11</t>
  </si>
  <si>
    <t>PERLENGKAPAN KERJA - 6 DISPENSER (SOE-TA)</t>
  </si>
  <si>
    <t>PERLENGKAPAN KERJA - VESSEL TAG NO.14-E-25</t>
  </si>
  <si>
    <t>PERLENGKAPAN KERJA - BAFFLE PLATE</t>
  </si>
  <si>
    <t>PERLENGKAPAN KERJA - ERECTION VCFHE 84E-201</t>
  </si>
  <si>
    <t>PERLENGKAPAN KERJA - PASS PARTITION PLATE</t>
  </si>
  <si>
    <t>PERLENGKAPAN KERJA - T. BUNDLE COMP, CHANNEL</t>
  </si>
  <si>
    <t>PERLENGKAPAN KERJA - TUBE BUNDLE TYPE "U"</t>
  </si>
  <si>
    <t>PERLENGKAPAN KERJA - TBUNDLE AS110-E-7 A/B/C/D</t>
  </si>
  <si>
    <t>PERLENGKAPAN KERJA - EJCTR STEAMTAG110-J-51A/B</t>
  </si>
  <si>
    <t>PERLENGKAPAN KERJA - TBUNDLE AS&amp;SHELL 93E-405</t>
  </si>
  <si>
    <t>PERLENGKAPAN KERJA - PRESSURE VESSEL FABRICATI</t>
  </si>
  <si>
    <t>PERLENGKAPAN KERJA - HEAT EXCHANGER COMPLETE 7</t>
  </si>
  <si>
    <t>PERLENGKAPAN KERJA - CONDENSATE STRIPPER</t>
  </si>
  <si>
    <t>PERLENGKAPAN KERJA - VESSEL, HORIZONTAL TAG</t>
  </si>
  <si>
    <t>PERLENGKAPAN KERJA - Heat Exchanger  Assy Tag</t>
  </si>
  <si>
    <t>PERLENGKAPAN KERJA - 5 (FIVE) UNIT COMBINED FE</t>
  </si>
  <si>
    <t>PERLENGKAPAN KERJA - PEMBANGUNAN UNIT CHLORIDE</t>
  </si>
  <si>
    <t>PERLENGKAPAN KERJA - FABRICATION INTERNAL PART</t>
  </si>
  <si>
    <t>PERLENGKAPAN KERJA - HEAT EXCHANGER 260-E-157</t>
  </si>
  <si>
    <t>PERLENGKAPAN KERJA - PEMBANGUNAN FASILITAS SLU</t>
  </si>
  <si>
    <t>PERLENGKAPAN KERJA - SHELL &amp; TUBE BUNDLE  Assy</t>
  </si>
  <si>
    <t>PERLENGKAPAN KERJA - TOP HEAD COLOUMN</t>
  </si>
  <si>
    <t>PERLENGKAPAN KERJA - PRESSURE VESSEL</t>
  </si>
  <si>
    <t>PERLENGKAPAN KERJA - PROV OF SHELL &amp; TUBE HEAT</t>
  </si>
  <si>
    <t>PERLENGKAPAN KERJA - PRESSURE VESSEL GSA</t>
  </si>
  <si>
    <t>PERLENGKAPAN KERJA - FAB HEAD CHANNEL (E-2030)</t>
  </si>
  <si>
    <t>PERLENGKAPAN KERJA - ENGINEERING, PROCUREMENT,</t>
  </si>
  <si>
    <t>PERLENGKAPAN KERJA - NATURAL GAS REHEATER</t>
  </si>
  <si>
    <t>PERLENGKAPAN KERJA - HEAT EXCHANGER DEHYDROGEN</t>
  </si>
  <si>
    <t>PERLENGKAPAN KERJA - REPLACEMENT HEAT EXCHANGE</t>
  </si>
  <si>
    <t>PERLENGKAPAN KERJA - FERTILIZER FACTORY EXPANS</t>
  </si>
  <si>
    <t>PERLENGKAPAN KERJA - REPL T BUNDLE 3A-1111-C</t>
  </si>
  <si>
    <t>PERLENGKAPAN KERJA - SUPERHEATER WASTE HEAT BO</t>
  </si>
  <si>
    <t>PERLENGKAPAN KERJA - AIR HEATER 5U-EC-301 (SEG</t>
  </si>
  <si>
    <t>PERLENGKAPAN KERJA - HP STEAM SUPER HEATER 102</t>
  </si>
  <si>
    <t>PERLENGKAPAN KERJA - 5A-115C METHANATOR EFFLUE</t>
  </si>
  <si>
    <t>PERLENGKAPAN KERJA - PLATE DISTRIBUTOR COMPLAT</t>
  </si>
  <si>
    <t>PERLENGKAPAN KERJA - RETUBING 101-C PUSRI - 1B</t>
  </si>
  <si>
    <t>PERLENGKAPAN KERJA - TUBE BUNDLE</t>
  </si>
  <si>
    <t>PERLENGKAPAN KERJA - PRETHICKENER 5U-FD-202</t>
  </si>
  <si>
    <t>PERLENGKAPAN KERJA - PRESS. VESSEL RCC OFF GAS</t>
  </si>
  <si>
    <t>PERLENGKAPAN KERJA - 10.000MT AMMONIA25-TK-801</t>
  </si>
  <si>
    <t>PERLENGKAPAN KERJA - STAINLESS STEEL STRUC ANP</t>
  </si>
  <si>
    <t>PERLENGKAPAN KERJA - PRESSURE VESSEL 2 X 35 MW</t>
  </si>
  <si>
    <t>PERLENGKAPAN KERJA - INSTALL / ERECTION SUBCON</t>
  </si>
  <si>
    <t>PERLENGKAPAN KERJA - COAL FIRED PWR PL PR THER</t>
  </si>
  <si>
    <t>PERLENGKAPAN KERJA - COAL-FIRED POWER PLANT PR</t>
  </si>
  <si>
    <t>PERLENGKAPAN KERJA - ESP INLET FLUE &amp; ESP OUTL</t>
  </si>
  <si>
    <t>PERLENGKAPAN KERJA - I &amp; C PRIMARY VALVE</t>
  </si>
  <si>
    <t>PERLENGKAPAN KERJA - FLUE SUPPORTER SUPERSTRUC</t>
  </si>
  <si>
    <t>PERLENGKAPAN KERJA - INST/ERCTION MECH 3X315MW</t>
  </si>
  <si>
    <t>PERLENGKAPAN KERJA - FABRICATION RISER CLAMP</t>
  </si>
  <si>
    <t>PERLENGKAPAN KERJA - SUPPLY OF HEAT EXCHANGER</t>
  </si>
  <si>
    <t>PERLENGKAPAN KERJA - PROVISION OF EPCI KF GAS</t>
  </si>
  <si>
    <t>PERLENGKAPAN KERJA - FABRICATION PIPE SPOOL</t>
  </si>
  <si>
    <t>PERLENGKAPAN KERJA - PROVISION OF ENGINEERING</t>
  </si>
  <si>
    <t>PERLENGKAPAN KERJA - FAB&amp;INSTAL ENERGY PLANT</t>
  </si>
  <si>
    <t>PERLENGKAPAN KERJA - SUPPLY &amp; INSTAL PNEUMATIC</t>
  </si>
  <si>
    <t>PERLENGKAPAN KERJA - SUPP&amp;INST 7110,7120,7130</t>
  </si>
  <si>
    <t>PERLENGKAPAN KERJA - CHEMICAL CLEANING</t>
  </si>
  <si>
    <t>PERLENGKAPAN KERJA - PUMP &amp; PIPING BROKE STOR.</t>
  </si>
  <si>
    <t>PERLENGKAPAN KERJA - AIR HEATER TUBES</t>
  </si>
  <si>
    <t>PERLENGKAPAN KERJA - SERVICE BARK CONVEYOR</t>
  </si>
  <si>
    <t>PERLENGKAPAN KERJA - TRANS,INST,HOOKUP POLENG</t>
  </si>
  <si>
    <t>PERLENGKAPAN KERJA - EPC WORKS FOR PPP-CW-DW-G</t>
  </si>
  <si>
    <t>PERLENGKAPAN KERJA - REPLACE SW PIPE</t>
  </si>
  <si>
    <t>PERLENGKAPAN KERJA - HOUSING FILTER</t>
  </si>
  <si>
    <t>PERLENGKAPAN KERJA - DUCTING TISSUE MILL II</t>
  </si>
  <si>
    <t>PERLENGKAPAN KERJA - Ducting Yankee</t>
  </si>
  <si>
    <t>PERLENGKAPAN KERJA - Water System &amp; Coal Syste</t>
  </si>
  <si>
    <t>PERLENGKAPAN KERJA - ADD. BY PAS LINE FOR DOUB</t>
  </si>
  <si>
    <t>PERLENGKAPAN KERJA - PIPA HYDRANT</t>
  </si>
  <si>
    <t>PERLENGKAPAN KERJA -  water surge tank</t>
  </si>
  <si>
    <t>PERLENGKAPAN KERJA - DUPLEX PIPE SPOOL 2-INC,</t>
  </si>
  <si>
    <t>PERLENGKAPAN KERJA - TUBE BUNDLE E201-05-08-09</t>
  </si>
  <si>
    <t>PERLENGKAPAN KERJA - HEAT EXCHANGER ASSY TAG N</t>
  </si>
  <si>
    <t>PERLENGKAPAN KERJA - PENGADAAN SHELL ASSY TAG</t>
  </si>
  <si>
    <t>PERLENGKAPAN KERJA - PENGGANTIAN/PEMBUATAN TES</t>
  </si>
  <si>
    <t>PERLENGKAPAN KERJA - TUBE BUNDLE, SHELLBUNDLE,</t>
  </si>
  <si>
    <t>PERLENGKAPAN KERJA - ENGINEERING, PROCUREMENT</t>
  </si>
  <si>
    <t>PERLENGKAPAN KERJA - H2S MUD / GAS SEPARATOR</t>
  </si>
  <si>
    <t>PERLENGKAPAN KERJA - SECONDARY REFORMER EFFLUE</t>
  </si>
  <si>
    <t>PERLENGKAPAN KERJA - TOWER</t>
  </si>
  <si>
    <t>PERLENGKAPAN KERJA - SHOP FABRICATED VESSEL &amp;</t>
  </si>
  <si>
    <t>PERLENGKAPAN KERJA - EPC MOBILE SEPARATOR</t>
  </si>
  <si>
    <t>PERLENGKAPAN KERJA - FABRICATION &amp; ERECTION OF</t>
  </si>
  <si>
    <t>PERLENGKAPAN KERJA - RENTAL DRILLING EQUIPMENT</t>
  </si>
  <si>
    <t>PERLENGKAPAN KERJA - SUPPLY OF SHELL &amp; TUBE HE</t>
  </si>
  <si>
    <t>PERLENGKAPAN KERJA - DIVING EQUIPMENT</t>
  </si>
  <si>
    <t>PERLENGKAPAN KERJA - FABRIKASI SHELL 24E-113</t>
  </si>
  <si>
    <t>PERLENGKAPAN KERJA -  TOTAL RETUBE INSITU SURF</t>
  </si>
  <si>
    <t>PERLENGKAPAN KERJA - TUBE BUNDLE SHELL H5012 &amp;</t>
  </si>
  <si>
    <t>PERLENGKAPAN KERJA - SECONDARY REACTOR UNIT</t>
  </si>
  <si>
    <t>PERLENGKAPAN KERJA - 2 UNIT FUEL GAS FILTER CO</t>
  </si>
  <si>
    <t>PERLENGKAPAN KERJA - REDESIGN, FABRIKASI &amp; PEM</t>
  </si>
  <si>
    <t>PERLENGKAPAN KERJA -  EPCI CONTRACT FOR LIMA F</t>
  </si>
  <si>
    <t>PERLENGKAPAN KERJA - MEG Injection Package</t>
  </si>
  <si>
    <t>PERLENGKAPAN KERJA - SEWA EQUIPMENT- EXCAVATOR</t>
  </si>
  <si>
    <t>BI. ANGKUT,CLEARANCE,INKLARING,FREIGHT,AGENCY FEE - PROV OF EPCI KF GAS (INT)</t>
  </si>
  <si>
    <t>BI. ANGKUT,CLEARANCE,INKLARING,FREIGHT,AGENCY FEE - WORKSHOP</t>
  </si>
  <si>
    <t>BI. ANGKUT,CLEARANCE,INKLARING,FREIGHT,AGENCY FEE - KAMBUNA TOPSIDE REUSER S</t>
  </si>
  <si>
    <t>BI. ANGKUT,CLEARANCE,INKLARING,FREIGHT,AGENCY FEE - MEG INJECTION PACKAGE</t>
  </si>
  <si>
    <t>BI. ANGKUT,CLEARANCE,INKLARING,FREIGHT,AGENCY FEE - FABRIKASI  &amp; INSTASI UNTU</t>
  </si>
  <si>
    <t>BI. ANGKUT,CLEARANCE,INKLARING,FREIGHT,AGENCY FEE - SEI AMBAWANG KAB.KUBU</t>
  </si>
  <si>
    <t>BI. ANGKUT,CLEARANCE,INKLARING,FREIGHT,AGENCY FEE - CPP&amp;AUP PLATFORMS INST</t>
  </si>
  <si>
    <t>BI. ANGKUT,CLEARANCE,INKLARING,FREIGHT,AGENCY FEE - CPP &amp; AUP Platforms</t>
  </si>
  <si>
    <t>BI. ANGKUT,CLEARANCE,INKLARING,FREIGHT,AGENCY FEE - SHELL &amp; TUBE HEAT EXCHANG</t>
  </si>
  <si>
    <t>BI. ANGKUT,CLEARANCE,INKLARING,FREIGHT,AGENCY FEE - WELL TEST, SKID UNIT</t>
  </si>
  <si>
    <t>BI. ANGKUT,CLEARANCE,INKLARING,FREIGHT,AGENCY FEE - HEAT EXCHANGER</t>
  </si>
  <si>
    <t>BI. ANGKUT,CLEARANCE,INKLARING,FREIGHT,AGENCY FEE - PIPE SLEEVE &amp; DURI, RIAU</t>
  </si>
  <si>
    <t>BI. ANGKUT,CLEARANCE,INKLARING,FREIGHT,AGENCY FEE - PROV OF WATER STO TANK</t>
  </si>
  <si>
    <t>BI. ANGKUT,CLEARANCE,INKLARING,FREIGHT,AGENCY FEE - OPERATION ASSISTANCE SLN</t>
  </si>
  <si>
    <t>BI. ANGKUT,CLEARANCE,INKLARING,FREIGHT,AGENCY FEE - STORAGE TANK FOR INT PROG</t>
  </si>
  <si>
    <t>BI. ANGKUT,CLEARANCE,INKLARING,FREIGHT,AGENCY FEE - 3 UNITS K.O. DRUM</t>
  </si>
  <si>
    <t>BI. ANGKUT,CLEARANCE,INKLARING,FREIGHT,AGENCY FEE - DISAIN&amp;FAB ALAT SURFAKTAN</t>
  </si>
  <si>
    <t>BI. ANGKUT,CLEARANCE,INKLARING,FREIGHT,AGENCY FEE - JASA KONST TANGKI PEMISAH</t>
  </si>
  <si>
    <t>BI. ANGKUT,CLEARANCE,INKLARING,FREIGHT,AGENCY FEE - RIGLESS SERVICE</t>
  </si>
  <si>
    <t>BI. ANGKUT,CLEARANCE,INKLARING,FREIGHT,AGENCY FEE - EPC U/ FASILITAS TANKI DI</t>
  </si>
  <si>
    <t>BI. ANGKUT,CLEARANCE,INKLARING,FREIGHT,AGENCY FEE - EPF OF STORAGE FOR RANTAU</t>
  </si>
  <si>
    <t>BI. ANGKUT,CLEARANCE,INKLARING,FREIGHT,AGENCY FEE - WASH TANK REPAIR</t>
  </si>
  <si>
    <t>BI. ANGKUT,CLEARANCE,INKLARING,FREIGHT,AGENCY FEE - RIGLESS SERVICES</t>
  </si>
  <si>
    <t>BI. ANGKUT,CLEARANCE,INKLARING,FREIGHT,AGENCY FEE - PLUG BACK WITH SLICKLINE</t>
  </si>
  <si>
    <t>BI. ANGKUT,CLEARANCE,INKLARING,FREIGHT,AGENCY FEE - HRSG #2 &amp; #5</t>
  </si>
  <si>
    <t>BI. ANGKUT,CLEARANCE,INKLARING,FREIGHT,AGENCY FEE - FOAMING SERVICES</t>
  </si>
  <si>
    <t>BI. ANGKUT,CLEARANCE,INKLARING,FREIGHT,AGENCY FEE - PIPE CONNECTION</t>
  </si>
  <si>
    <t>BI. ANGKUT,CLEARANCE,INKLARING,FREIGHT,AGENCY FEE - SUBSEA CABLE</t>
  </si>
  <si>
    <t>BI. ANGKUT,CLEARANCE,INKLARING,FREIGHT,AGENCY FEE - PROJECT BAWAL PIPELINE</t>
  </si>
  <si>
    <t>BI. ANGKUT,CLEARANCE,INKLARING,FREIGHT,AGENCY FEE - TUBE BUNDLE CONDENSATE CO</t>
  </si>
  <si>
    <t>BI. ANGKUT,CLEARANCE,INKLARING,FREIGHT,AGENCY FEE - FUEL GAS SCRUBBER AND HEA</t>
  </si>
  <si>
    <t>BI. ANGKUT,CLEARANCE,INKLARING,FREIGHT,AGENCY FEE - EHMR WATER PROJECT, EPCI</t>
  </si>
  <si>
    <t>BI. ANGKUT,CLEARANCE,INKLARING,FREIGHT,AGENCY FEE - EPCI TEMBANG 8 TO BAWAL P</t>
  </si>
  <si>
    <t>BI. ANGKUT,CLEARANCE,INKLARING,FREIGHT,AGENCY FEE - Maintenance of Expansion</t>
  </si>
  <si>
    <t>BI. ANGKUT,CLEARANCE,INKLARING,FREIGHT,AGENCY FEE - REP&amp;TEST (336-I;1000m3)</t>
  </si>
  <si>
    <t>BI. ANGKUT,CLEARANCE,INKLARING,FREIGHT,AGENCY FEE - REPAIR F/WELDING TANK</t>
  </si>
  <si>
    <t>BI. ANGKUT,CLEARANCE,INKLARING,FREIGHT,AGENCY FEE - REPAIR OF TANK 100 CUFT P</t>
  </si>
  <si>
    <t>BI. ANGKUT,CLEARANCE,INKLARING,FREIGHT,AGENCY FEE - INSTALLATION OF 2X315 MW</t>
  </si>
  <si>
    <t>BI. ANGKUT,CLEARANCE,INKLARING,FREIGHT,AGENCY FEE - MAINTENANCE HUBEI</t>
  </si>
  <si>
    <t>BI. ANGKUT,CLEARANCE,INKLARING,FREIGHT,AGENCY FEE - FAB SAND BLAST&amp;PRIM COAT</t>
  </si>
  <si>
    <t>BI. ANGKUT,CLEARANCE,INKLARING,FREIGHT,AGENCY FEE - MB#13; RECONDITION WORK</t>
  </si>
  <si>
    <t>BI. ANGKUT,CLEARANCE,INKLARING,FREIGHT,AGENCY FEE - RB#13; ANCHOR BOLT INST</t>
  </si>
  <si>
    <t>BI. ANGKUT,CLEARANCE,INKLARING,FREIGHT,AGENCY FEE - RB#13; INST MECHANICAL</t>
  </si>
  <si>
    <t>BI. ANGKUT,CLEARANCE,INKLARING,FREIGHT,AGENCY FEE - RB#13; PIPE EXT /MP &amp; LP</t>
  </si>
  <si>
    <t>BI. ANGKUT,CLEARANCE,INKLARING,FREIGHT,AGENCY FEE - PM#9;MP BIN TEMP CONTROL</t>
  </si>
  <si>
    <t>BI. ANGKUT,CLEARANCE,INKLARING,FREIGHT,AGENCY FEE - MB#15;MAIN STEAM LINE MOD</t>
  </si>
  <si>
    <t>BI. ANGKUT,CLEARANCE,INKLARING,FREIGHT,AGENCY FEE - PM#9; UPGRADE TIE IN</t>
  </si>
  <si>
    <t>BI. ANGKUT,CLEARANCE,INKLARING,FREIGHT,AGENCY FEE - MANPOWER SUPPLY SHUTDOWN</t>
  </si>
  <si>
    <t>BI. ANGKUT,CLEARANCE,INKLARING,FREIGHT,AGENCY FEE - WP-9;FAB CRUSHER COMPLETE</t>
  </si>
  <si>
    <t>BI. ANGKUT,CLEARANCE,INKLARING,FREIGHT,AGENCY FEE - MB#24;SURF METAL TREATMEN</t>
  </si>
  <si>
    <t>BI. ANGKUT,CLEARANCE,INKLARING,FREIGHT,AGENCY FEE - WP-8;FAB CRUSHER 2SETS</t>
  </si>
  <si>
    <t>BI. ANGKUT,CLEARANCE,INKLARING,FREIGHT,AGENCY FEE - TPM;ADD BYPASS FILTER GAS</t>
  </si>
  <si>
    <t>BI. ANGKUT,CLEARANCE,INKLARING,FREIGHT,AGENCY FEE - WP-8, DRUM BARKER 2 LINES</t>
  </si>
  <si>
    <t>BI. ANGKUT,CLEARANCE,INKLARING,FREIGHT,AGENCY FEE - TUBE PF-1C VE#1(SHUTDOWN)</t>
  </si>
  <si>
    <t>BI. ANGKUT,CLEARANCE,INKLARING,FREIGHT,AGENCY FEE - VE#11, FABRICATION HBL TA</t>
  </si>
  <si>
    <t>BI. ANGKUT,CLEARANCE,INKLARING,FREIGHT,AGENCY FEE - IKPP</t>
  </si>
  <si>
    <t>BI. ANGKUT,CLEARANCE,INKLARING,FREIGHT,AGENCY FEE - TG 23 PENYAMBUNGAN PIPA</t>
  </si>
  <si>
    <t>BI. ANGKUT,CLEARANCE,INKLARING,FREIGHT,AGENCY FEE - MC-10 Connect Pipe</t>
  </si>
  <si>
    <t>BI. ANGKUT,CLEARANCE,INKLARING,FREIGHT,AGENCY FEE - Replacement of pipe 8"</t>
  </si>
  <si>
    <t>BI. ANGKUT,CLEARANCE,INKLARING,FREIGHT,AGENCY FEE - MC-2 Annual Shutdown 2011</t>
  </si>
  <si>
    <t>BI. ANGKUT,CLEARANCE,INKLARING,FREIGHT,AGENCY FEE - Repair Heater, Cooler</t>
  </si>
  <si>
    <t>BI. ANGKUT,CLEARANCE,INKLARING,FREIGHT,AGENCY FEE - CA-8 Replace C12 Pipe 16"</t>
  </si>
  <si>
    <t>BI. ANGKUT,CLEARANCE,INKLARING,FREIGHT,AGENCY FEE - Supply Manpower</t>
  </si>
  <si>
    <t>BI. ANGKUT,CLEARANCE,INKLARING,FREIGHT,AGENCY FEE - Corrective Maintenance, P</t>
  </si>
  <si>
    <t>BI. ANGKUT,CLEARANCE,INKLARING,FREIGHT,AGENCY FEE - PM-9 Annual Shutdown 2011</t>
  </si>
  <si>
    <t>BI. ANGKUT,CLEARANCE,INKLARING,FREIGHT,AGENCY FEE - RB# 6 Project; Supply Man</t>
  </si>
  <si>
    <t>BI. ANGKUT,CLEARANCE,INKLARING,FREIGHT,AGENCY FEE - WPMT PROJ SUPPLY MANPOWER</t>
  </si>
  <si>
    <t>BI. ANGKUT,CLEARANCE,INKLARING,FREIGHT,AGENCY FEE - RECONDITION VACUUM EVAPOR</t>
  </si>
  <si>
    <t>BI. ANGKUT,CLEARANCE,INKLARING,FREIGHT,AGENCY FEE - RC-11 ADD LINE GAS FILTER</t>
  </si>
  <si>
    <t>BI. ANGKUT,CLEARANCE,INKLARING,FREIGHT,AGENCY FEE - WP#8; REPLACEMENT SHUTL B</t>
  </si>
  <si>
    <t>BI. ANGKUT,CLEARANCE,INKLARING,FREIGHT,AGENCY FEE - WP#9; INSTALLATION CHIP S</t>
  </si>
  <si>
    <t>BI. ANGKUT,CLEARANCE,INKLARING,FREIGHT,AGENCY FEE - WP#9; INSTALLATION LOG RE</t>
  </si>
  <si>
    <t>BI. ANGKUT,CLEARANCE,INKLARING,FREIGHT,AGENCY FEE - WP-9 INSTALL DEBARKING DR</t>
  </si>
  <si>
    <t>BI. ANGKUT,CLEARANCE,INKLARING,FREIGHT,AGENCY FEE - VE#12 REPLACE ROOF &amp; SHEL</t>
  </si>
  <si>
    <t>BI. ANGKUT,CLEARANCE,INKLARING,FREIGHT,AGENCY FEE - RC#8; NEW INSTALL OF HYDR</t>
  </si>
  <si>
    <t>BI. ANGKUT,CLEARANCE,INKLARING,FREIGHT,AGENCY FEE - MAINTENANCE IKPP</t>
  </si>
  <si>
    <t>BI. ANGKUT,CLEARANCE,INKLARING,FREIGHT,AGENCY FEE - VE#2 INST NEW WBL TANK A</t>
  </si>
  <si>
    <t>BI. ANGKUT,CLEARANCE,INKLARING,FREIGHT,AGENCY FEE - WP-9 INSTALL CHIP SCREEN</t>
  </si>
  <si>
    <t>BI. ANGKUT,CLEARANCE,INKLARING,FREIGHT,AGENCY FEE - WP#9: INSTALL DEBARKING D</t>
  </si>
  <si>
    <t>BI. ANGKUT,CLEARANCE,INKLARING,FREIGHT,AGENCY FEE - PM#8; TIE IN (TOP SEPARAT</t>
  </si>
  <si>
    <t>BI. ANGKUT,CLEARANCE,INKLARING,FREIGHT,AGENCY FEE - HP HEADER TG 18.19 TO P-8</t>
  </si>
  <si>
    <t>BI. ANGKUT,CLEARANCE,INKLARING,FREIGHT,AGENCY FEE - MC#3; UPGRADE PIPING &amp; DR</t>
  </si>
  <si>
    <t>BI. ANGKUT,CLEARANCE,INKLARING,FREIGHT,AGENCY FEE - PM#8; TIE IN WASHING &amp; CO</t>
  </si>
  <si>
    <t>BI. ANGKUT,CLEARANCE,INKLARING,FREIGHT,AGENCY FEE - PM#8; ADD SCREEN &amp; DISMAN</t>
  </si>
  <si>
    <t>BI. ANGKUT,CLEARANCE,INKLARING,FREIGHT,AGENCY FEE - PPM#6; FABRICATION / INST</t>
  </si>
  <si>
    <t>BI. ANGKUT,CLEARANCE,INKLARING,FREIGHT,AGENCY FEE - OPEN CONTRACT MAINTENANCE</t>
  </si>
  <si>
    <t>BI. ANGKUT,CLEARANCE,INKLARING,FREIGHT,AGENCY FEE - MANPOWER TO SUPPORT CORRE</t>
  </si>
  <si>
    <t>BI. ANGKUT,CLEARANCE,INKLARING,FREIGHT,AGENCY FEE - GANTI TUBE CONDENSER TG#1</t>
  </si>
  <si>
    <t>BI. ANGKUT,CLEARANCE,INKLARING,FREIGHT,AGENCY FEE - WP-8; REPLACEMENT OF DRUM</t>
  </si>
  <si>
    <t>BI. ANGKUT,CLEARANCE,INKLARING,FREIGHT,AGENCY FEE - WP-9; REPLACEMENT OF DRUM</t>
  </si>
  <si>
    <t>BI. ANGKUT,CLEARANCE,INKLARING,FREIGHT,AGENCY FEE - VE#2 PROJECT FABR &amp; INSTA</t>
  </si>
  <si>
    <t>BI. ANGKUT,CLEARANCE,INKLARING,FREIGHT,AGENCY FEE - VE2; FABRICATION &amp; INSTAL</t>
  </si>
  <si>
    <t>BI. ANGKUT,CLEARANCE,INKLARING,FREIGHT,AGENCY FEE - PM8; SCAFFOLDING ANNUAL S</t>
  </si>
  <si>
    <t>BI. ANGKUT,CLEARANCE,INKLARING,FREIGHT,AGENCY FEE - PM#8; DISMANTLE EQUIPMENT</t>
  </si>
  <si>
    <t>BI. ANGKUT,CLEARANCE,INKLARING,FREIGHT,AGENCY FEE - PM#8; TO MAKE CONVEYOR SU</t>
  </si>
  <si>
    <t>BI. ANGKUT,CLEARANCE,INKLARING,FREIGHT,AGENCY FEE - PM#9; GANTI 4 SET NOZZLE</t>
  </si>
  <si>
    <t>BI. ANGKUT,CLEARANCE,INKLARING,FREIGHT,AGENCY FEE - IKPP MAINTENANCE</t>
  </si>
  <si>
    <t>BI. ANGKUT,CLEARANCE,INKLARING,FREIGHT,AGENCY FEE - PAGERUNGAN UTARA FIELD</t>
  </si>
  <si>
    <t>BI. ANGKUT,CLEARANCE,INKLARING,FREIGHT,AGENCY FEE - EDC1 SUBSEA FACILITY TSB</t>
  </si>
  <si>
    <t>BI. ANGKUT,CLEARANCE,INKLARING,FREIGHT,AGENCY FEE - 3 Unit BODY SHELL</t>
  </si>
  <si>
    <t>BI. ANGKUT,CLEARANCE,INKLARING,FREIGHT,AGENCY FEE - 6 UNITS FLARE KO DRUM</t>
  </si>
  <si>
    <t>BI. ANGKUT,CLEARANCE,INKLARING,FREIGHT,AGENCY FEE - GEN. ASSEMBLY DEBARKING</t>
  </si>
  <si>
    <t>BI. ANGKUT,CLEARANCE,INKLARING,FREIGHT,AGENCY FEE - MANPOWER SUPPLY FOR PROJE</t>
  </si>
  <si>
    <t>BI. ANGKUT,CLEARANCE,INKLARING,FREIGHT,AGENCY FEE - COMBINED FEED EXCHANGER</t>
  </si>
  <si>
    <t>BI. ANGKUT,CLEARANCE,INKLARING,FREIGHT,AGENCY FEE - DEBUT TRIM COND 211-E-9</t>
  </si>
  <si>
    <t>BI. ANGKUT,CLEARANCE,INKLARING,FREIGHT,AGENCY FEE - TBUNDLE 140-E-11A,E-16</t>
  </si>
  <si>
    <t>BI. ANGKUT,CLEARANCE,INKLARING,FREIGHT,AGENCY FEE - FAB HE, 701-E-5&amp;702-E-7</t>
  </si>
  <si>
    <t>BI. ANGKUT,CLEARANCE,INKLARING,FREIGHT,AGENCY FEE - FAB HE,ITEM 140-E-20&amp;E-25</t>
  </si>
  <si>
    <t>BI. ANGKUT,CLEARANCE,INKLARING,FREIGHT,AGENCY FEE - TUBE BUNDLE ASS F/023E-11</t>
  </si>
  <si>
    <t>BI. ANGKUT,CLEARANCE,INKLARING,FREIGHT,AGENCY FEE - 6 DISPENSER (SOE-TA)</t>
  </si>
  <si>
    <t>BI. ANGKUT,CLEARANCE,INKLARING,FREIGHT,AGENCY FEE - VESSEL TAG NO.14-E-25</t>
  </si>
  <si>
    <t>BI. ANGKUT,CLEARANCE,INKLARING,FREIGHT,AGENCY FEE - BAFFLE PLATE</t>
  </si>
  <si>
    <t>BI. ANGKUT,CLEARANCE,INKLARING,FREIGHT,AGENCY FEE - ERECTION VCFHE 84E-201</t>
  </si>
  <si>
    <t>BI. ANGKUT,CLEARANCE,INKLARING,FREIGHT,AGENCY FEE - PASS PARTITION PLATE</t>
  </si>
  <si>
    <t>BI. ANGKUT,CLEARANCE,INKLARING,FREIGHT,AGENCY FEE - T. BUNDLE COMP, CHANNEL</t>
  </si>
  <si>
    <t>BI. ANGKUT,CLEARANCE,INKLARING,FREIGHT,AGENCY FEE - TUBE BUNDLE TYPE "U"</t>
  </si>
  <si>
    <t>BI. ANGKUT,CLEARANCE,INKLARING,FREIGHT,AGENCY FEE - TBUNDLE AS110-E-7 A/B/C/D</t>
  </si>
  <si>
    <t>BI. ANGKUT,CLEARANCE,INKLARING,FREIGHT,AGENCY FEE - EJCTR STEAMTAG110-J-51A/B</t>
  </si>
  <si>
    <t>BI. ANGKUT,CLEARANCE,INKLARING,FREIGHT,AGENCY FEE - TBUNDLE AS&amp;SHELL 93E-405</t>
  </si>
  <si>
    <t>BI. ANGKUT,CLEARANCE,INKLARING,FREIGHT,AGENCY FEE - PRESSURE VESSEL FABRICATI</t>
  </si>
  <si>
    <t>BI. ANGKUT,CLEARANCE,INKLARING,FREIGHT,AGENCY FEE - HEAT EXCHANGER COMPLETE 7</t>
  </si>
  <si>
    <t>BI. ANGKUT,CLEARANCE,INKLARING,FREIGHT,AGENCY FEE - CONDENSATE STRIPPER</t>
  </si>
  <si>
    <t>BI. ANGKUT,CLEARANCE,INKLARING,FREIGHT,AGENCY FEE - VESSEL, HORIZONTAL TAG</t>
  </si>
  <si>
    <t>BI. ANGKUT,CLEARANCE,INKLARING,FREIGHT,AGENCY FEE - Heat Exchanger  Assy Tag</t>
  </si>
  <si>
    <t>BI. ANGKUT,CLEARANCE,INKLARING,FREIGHT,AGENCY FEE - 5 (FIVE) UNIT COMBINED FE</t>
  </si>
  <si>
    <t>BI. ANGKUT,CLEARANCE,INKLARING,FREIGHT,AGENCY FEE - PEMBANGUNAN UNIT CHLORIDE</t>
  </si>
  <si>
    <t>BI. ANGKUT,CLEARANCE,INKLARING,FREIGHT,AGENCY FEE - FABRICATION INTERNAL PART</t>
  </si>
  <si>
    <t>BI. ANGKUT,CLEARANCE,INKLARING,FREIGHT,AGENCY FEE - HEAT EXCHANGER 260-E-157</t>
  </si>
  <si>
    <t>BI. ANGKUT,CLEARANCE,INKLARING,FREIGHT,AGENCY FEE - PEMBANGUNAN FASILITAS SLU</t>
  </si>
  <si>
    <t>BI. ANGKUT,CLEARANCE,INKLARING,FREIGHT,AGENCY FEE - SHELL &amp; TUBE BUNDLE  Assy</t>
  </si>
  <si>
    <t>BI. ANGKUT,CLEARANCE,INKLARING,FREIGHT,AGENCY FEE - TOP HEAD COLOUMN</t>
  </si>
  <si>
    <t>BI. ANGKUT,CLEARANCE,INKLARING,FREIGHT,AGENCY FEE - PRESSURE VESSEL</t>
  </si>
  <si>
    <t>BI. ANGKUT,CLEARANCE,INKLARING,FREIGHT,AGENCY FEE - PROV OF SHELL &amp; TUBE HEAT</t>
  </si>
  <si>
    <t>BI. ANGKUT,CLEARANCE,INKLARING,FREIGHT,AGENCY FEE - PRESSURE VESSEL GSA</t>
  </si>
  <si>
    <t>BI. ANGKUT,CLEARANCE,INKLARING,FREIGHT,AGENCY FEE - FAB HEAD CHANNEL (E-2030)</t>
  </si>
  <si>
    <t>BI. ANGKUT,CLEARANCE,INKLARING,FREIGHT,AGENCY FEE - ENGINEERING, PROCUREMENT,</t>
  </si>
  <si>
    <t>BI. ANGKUT,CLEARANCE,INKLARING,FREIGHT,AGENCY FEE - NATURAL GAS REHEATER</t>
  </si>
  <si>
    <t>BI. ANGKUT,CLEARANCE,INKLARING,FREIGHT,AGENCY FEE - HEAT EXCHANGER DEHYDROGEN</t>
  </si>
  <si>
    <t>BI. ANGKUT,CLEARANCE,INKLARING,FREIGHT,AGENCY FEE - REPLACEMENT HEAT EXCHANGE</t>
  </si>
  <si>
    <t>BI. ANGKUT,CLEARANCE,INKLARING,FREIGHT,AGENCY FEE - FERTILIZER FACTORY EXPANS</t>
  </si>
  <si>
    <t>BI. ANGKUT,CLEARANCE,INKLARING,FREIGHT,AGENCY FEE - REPL T BUNDLE 3A-1111-C</t>
  </si>
  <si>
    <t>BI. ANGKUT,CLEARANCE,INKLARING,FREIGHT,AGENCY FEE - SUPERHEATER WASTE HEAT BO</t>
  </si>
  <si>
    <t>BI. ANGKUT,CLEARANCE,INKLARING,FREIGHT,AGENCY FEE - AIR HEATER 5U-EC-301 (SEG</t>
  </si>
  <si>
    <t>BI. ANGKUT,CLEARANCE,INKLARING,FREIGHT,AGENCY FEE - HP STEAM SUPER HEATER 102</t>
  </si>
  <si>
    <t>BI. ANGKUT,CLEARANCE,INKLARING,FREIGHT,AGENCY FEE - 5A-115C METHANATOR EFFLUE</t>
  </si>
  <si>
    <t>BI. ANGKUT,CLEARANCE,INKLARING,FREIGHT,AGENCY FEE - PLATE DISTRIBUTOR COMPLAT</t>
  </si>
  <si>
    <t>BI. ANGKUT,CLEARANCE,INKLARING,FREIGHT,AGENCY FEE - RETUBING 101-C PUSRI - 1B</t>
  </si>
  <si>
    <t>BI. ANGKUT,CLEARANCE,INKLARING,FREIGHT,AGENCY FEE - TUBE BUNDLE</t>
  </si>
  <si>
    <t>BI. ANGKUT,CLEARANCE,INKLARING,FREIGHT,AGENCY FEE - PRETHICKENER 5U-FD-202</t>
  </si>
  <si>
    <t>BI. ANGKUT,CLEARANCE,INKLARING,FREIGHT,AGENCY FEE - PRESS. VESSEL RCC OFF GAS</t>
  </si>
  <si>
    <t>BI. ANGKUT,CLEARANCE,INKLARING,FREIGHT,AGENCY FEE - 10.000MT AMMONIA25-TK-801</t>
  </si>
  <si>
    <t>BI. ANGKUT,CLEARANCE,INKLARING,FREIGHT,AGENCY FEE - STAINLESS STEEL STRUC ANP</t>
  </si>
  <si>
    <t>BI. ANGKUT,CLEARANCE,INKLARING,FREIGHT,AGENCY FEE - PRESSURE VESSEL 2 X 35 MW</t>
  </si>
  <si>
    <t>BI. ANGKUT,CLEARANCE,INKLARING,FREIGHT,AGENCY FEE - INSTALL / ERECTION SUBCON</t>
  </si>
  <si>
    <t>BI. ANGKUT,CLEARANCE,INKLARING,FREIGHT,AGENCY FEE - COAL FIRED PWR PL PR THER</t>
  </si>
  <si>
    <t>BI. ANGKUT,CLEARANCE,INKLARING,FREIGHT,AGENCY FEE - COAL-FIRED POWER PLANT PR</t>
  </si>
  <si>
    <t>BI. ANGKUT,CLEARANCE,INKLARING,FREIGHT,AGENCY FEE - ESP INLET FLUE &amp; ESP OUTL</t>
  </si>
  <si>
    <t>BI. ANGKUT,CLEARANCE,INKLARING,FREIGHT,AGENCY FEE - I &amp; C PRIMARY VALVE</t>
  </si>
  <si>
    <t>BI. ANGKUT,CLEARANCE,INKLARING,FREIGHT,AGENCY FEE - FLUE SUPPORTER SUPERSTRUC</t>
  </si>
  <si>
    <t>BI. ANGKUT,CLEARANCE,INKLARING,FREIGHT,AGENCY FEE - INST/ERCTION MECH 3X315MW</t>
  </si>
  <si>
    <t>BI. ANGKUT,CLEARANCE,INKLARING,FREIGHT,AGENCY FEE - FABRICATION RISER CLAMP</t>
  </si>
  <si>
    <t>BI. ANGKUT,CLEARANCE,INKLARING,FREIGHT,AGENCY FEE - SUPPLY OF HEAT EXCHANGER</t>
  </si>
  <si>
    <t>BI. ANGKUT,CLEARANCE,INKLARING,FREIGHT,AGENCY FEE - PROVISION OF EPCI KF GAS</t>
  </si>
  <si>
    <t>BI. ANGKUT,CLEARANCE,INKLARING,FREIGHT,AGENCY FEE - FABRICATION PIPE SPOOL</t>
  </si>
  <si>
    <t>BI. ANGKUT,CLEARANCE,INKLARING,FREIGHT,AGENCY FEE - PROVISION OF ENGINEERING</t>
  </si>
  <si>
    <t>BI. ANGKUT,CLEARANCE,INKLARING,FREIGHT,AGENCY FEE - FAB&amp;INSTAL ENERGY PLANT</t>
  </si>
  <si>
    <t>BI. ANGKUT,CLEARANCE,INKLARING,FREIGHT,AGENCY FEE - SUPPLY &amp; INSTAL PNEUMATIC</t>
  </si>
  <si>
    <t>BI. ANGKUT,CLEARANCE,INKLARING,FREIGHT,AGENCY FEE - SUPP&amp;INST 7110,7120,7130</t>
  </si>
  <si>
    <t>BI. ANGKUT,CLEARANCE,INKLARING,FREIGHT,AGENCY FEE - CHEMICAL CLEANING</t>
  </si>
  <si>
    <t>BI. ANGKUT,CLEARANCE,INKLARING,FREIGHT,AGENCY FEE - PUMP &amp; PIPING BROKE STOR.</t>
  </si>
  <si>
    <t>BI. ANGKUT,CLEARANCE,INKLARING,FREIGHT,AGENCY FEE - AIR HEATER TUBES</t>
  </si>
  <si>
    <t>BI. ANGKUT,CLEARANCE,INKLARING,FREIGHT,AGENCY FEE - SERVICE BARK CONVEYOR</t>
  </si>
  <si>
    <t>BI. ANGKUT,CLEARANCE,INKLARING,FREIGHT,AGENCY FEE - TRANS,INST,HOOKUP POLENG</t>
  </si>
  <si>
    <t>BI. ANGKUT,CLEARANCE,INKLARING,FREIGHT,AGENCY FEE - EPC WORKS FOR PPP-CW-DW-G</t>
  </si>
  <si>
    <t>BI. ANGKUT,CLEARANCE,INKLARING,FREIGHT,AGENCY FEE - REPLACE SW PIPE</t>
  </si>
  <si>
    <t>BI. ANGKUT,CLEARANCE,INKLARING,FREIGHT,AGENCY FEE - HOUSING FILTER</t>
  </si>
  <si>
    <t>BI. ANGKUT,CLEARANCE,INKLARING,FREIGHT,AGENCY FEE - DUCTING TISSUE MILL II</t>
  </si>
  <si>
    <t>BI. ANGKUT,CLEARANCE,INKLARING,FREIGHT,AGENCY FEE - Ducting Yankee</t>
  </si>
  <si>
    <t>BI. ANGKUT,CLEARANCE,INKLARING,FREIGHT,AGENCY FEE - Water System &amp; Coal Syste</t>
  </si>
  <si>
    <t>BI. ANGKUT,CLEARANCE,INKLARING,FREIGHT,AGENCY FEE - ADD. BY PAS LINE FOR DOUB</t>
  </si>
  <si>
    <t>BI. ANGKUT,CLEARANCE,INKLARING,FREIGHT,AGENCY FEE - PIPA HYDRANT</t>
  </si>
  <si>
    <t>BI. ANGKUT,CLEARANCE,INKLARING,FREIGHT,AGENCY FEE -  water surge tank</t>
  </si>
  <si>
    <t>BI. ANGKUT,CLEARANCE,INKLARING,FREIGHT,AGENCY FEE - DUPLEX PIPE SPOOL 2-INC,</t>
  </si>
  <si>
    <t>BI. ANGKUT,CLEARANCE,INKLARING,FREIGHT,AGENCY FEE - TUBE BUNDLE E201-05-08-09</t>
  </si>
  <si>
    <t>BI. ANGKUT,CLEARANCE,INKLARING,FREIGHT,AGENCY FEE - HEAT EXCHANGER ASSY TAG N</t>
  </si>
  <si>
    <t>BI. ANGKUT,CLEARANCE,INKLARING,FREIGHT,AGENCY FEE - PENGADAAN SHELL ASSY TAG</t>
  </si>
  <si>
    <t>BI. ANGKUT,CLEARANCE,INKLARING,FREIGHT,AGENCY FEE - PENGGANTIAN/PEMBUATAN TES</t>
  </si>
  <si>
    <t>BI. ANGKUT,CLEARANCE,INKLARING,FREIGHT,AGENCY FEE - TUBE BUNDLE, SHELLBUNDLE,</t>
  </si>
  <si>
    <t>BI. ANGKUT,CLEARANCE,INKLARING,FREIGHT,AGENCY FEE - ENGINEERING, PROCUREMENT</t>
  </si>
  <si>
    <t>BI. ANGKUT,CLEARANCE,INKLARING,FREIGHT,AGENCY FEE - H2S MUD / GAS SEPARATOR</t>
  </si>
  <si>
    <t>BI. ANGKUT,CLEARANCE,INKLARING,FREIGHT,AGENCY FEE - SECONDARY REFORMER EFFLUE</t>
  </si>
  <si>
    <t>BI. ANGKUT,CLEARANCE,INKLARING,FREIGHT,AGENCY FEE - TOWER</t>
  </si>
  <si>
    <t>BI. ANGKUT,CLEARANCE,INKLARING,FREIGHT,AGENCY FEE - SHOP FABRICATED VESSEL &amp;</t>
  </si>
  <si>
    <t>BI. ANGKUT,CLEARANCE,INKLARING,FREIGHT,AGENCY FEE - EPC MOBILE SEPARATOR</t>
  </si>
  <si>
    <t>BI. ANGKUT,CLEARANCE,INKLARING,FREIGHT,AGENCY FEE - FABRICATION &amp; ERECTION OF</t>
  </si>
  <si>
    <t>BI. ANGKUT,CLEARANCE,INKLARING,FREIGHT,AGENCY FEE - RENTAL DRILLING EQUIPMENT</t>
  </si>
  <si>
    <t>BI. ANGKUT,CLEARANCE,INKLARING,FREIGHT,AGENCY FEE - SUPPLY OF SHELL &amp; TUBE HE</t>
  </si>
  <si>
    <t>BI. ANGKUT,CLEARANCE,INKLARING,FREIGHT,AGENCY FEE - DIVING EQUIPMENT</t>
  </si>
  <si>
    <t>BI. ANGKUT,CLEARANCE,INKLARING,FREIGHT,AGENCY FEE - FABRIKASI SHELL 24E-113</t>
  </si>
  <si>
    <t>BI. ANGKUT,CLEARANCE,INKLARING,FREIGHT,AGENCY FEE -  TOTAL RETUBE INSITU SURF</t>
  </si>
  <si>
    <t>BI. ANGKUT,CLEARANCE,INKLARING,FREIGHT,AGENCY FEE - TUBE BUNDLE SHELL H5012 &amp;</t>
  </si>
  <si>
    <t>BI. ANGKUT,CLEARANCE,INKLARING,FREIGHT,AGENCY FEE - SECONDARY REACTOR UNIT</t>
  </si>
  <si>
    <t>BI. ANGKUT,CLEARANCE,INKLARING,FREIGHT,AGENCY FEE - 2 UNIT FUEL GAS FILTER CO</t>
  </si>
  <si>
    <t>BI. ANGKUT,CLEARANCE,INKLARING,FREIGHT,AGENCY FEE - REDESIGN, FABRIKASI &amp; PEM</t>
  </si>
  <si>
    <t>BI. ANGKUT,CLEARANCE,INKLARING,FREIGHT,AGENCY FEE -  EPCI CONTRACT FOR LIMA F</t>
  </si>
  <si>
    <t>BI. ANGKUT,CLEARANCE,INKLARING,FREIGHT,AGENCY FEE - MEG Injection Package</t>
  </si>
  <si>
    <t>BI. ANGKUT,CLEARANCE,INKLARING,FREIGHT,AGENCY FEE - SEWA EQUIPMENT- EXCAVATOR</t>
  </si>
  <si>
    <t>LISTRIK, TELEPON DAN AIR (PROJECT) - PROV OF EPCI KF GAS (INT)</t>
  </si>
  <si>
    <t>LISTRIK, TELEPON DAN AIR (PROJECT) - WORKSHOP</t>
  </si>
  <si>
    <t>LISTRIK, TELEPON DAN AIR (PROJECT) - KAMBUNA TOPSIDE REUSER S</t>
  </si>
  <si>
    <t>LISTRIK, TELEPON DAN AIR (PROJECT) - MEG INJECTION PACKAGE</t>
  </si>
  <si>
    <t>LISTRIK, TELEPON DAN AIR (PROJECT) - FABRIKASI  &amp; INSTASI UNTU</t>
  </si>
  <si>
    <t>LISTRIK, TELEPON DAN AIR (PROJECT) - SEI AMBAWANG KAB.KUBU</t>
  </si>
  <si>
    <t>LISTRIK, TELEPON DAN AIR (PROJECT) - CPP&amp;AUP PLATFORMS INST</t>
  </si>
  <si>
    <t>LISTRIK, TELEPON DAN AIR (PROJECT) - CPP &amp; AUP Platforms</t>
  </si>
  <si>
    <t>LISTRIK, TELEPON DAN AIR (PROJECT) - SHELL &amp; TUBE HEAT EXCHANG</t>
  </si>
  <si>
    <t>LISTRIK, TELEPON DAN AIR (PROJECT) - WELL TEST, SKID UNIT</t>
  </si>
  <si>
    <t>LISTRIK, TELEPON DAN AIR (PROJECT) - HEAT EXCHANGER</t>
  </si>
  <si>
    <t>LISTRIK, TELEPON DAN AIR (PROJECT) - PIPE SLEEVE &amp; DURI, RIAU</t>
  </si>
  <si>
    <t>LISTRIK, TELEPON DAN AIR (PROJECT) - PROV OF WATER STO TANK</t>
  </si>
  <si>
    <t>LISTRIK, TELEPON DAN AIR (PROJECT) - OPERATION ASSISTANCE SLN</t>
  </si>
  <si>
    <t>LISTRIK, TELEPON DAN AIR (PROJECT) - STORAGE TANK FOR INT PROG</t>
  </si>
  <si>
    <t>LISTRIK, TELEPON DAN AIR (PROJECT) - 3 UNITS K.O. DRUM</t>
  </si>
  <si>
    <t>LISTRIK, TELEPON DAN AIR (PROJECT) - DISAIN&amp;FAB ALAT SURFAKTAN</t>
  </si>
  <si>
    <t>LISTRIK, TELEPON DAN AIR (PROJECT) - JASA KONST TANGKI PEMISAH</t>
  </si>
  <si>
    <t>LISTRIK, TELEPON DAN AIR (PROJECT) - RIGLESS SERVICE</t>
  </si>
  <si>
    <t>LISTRIK, TELEPON DAN AIR (PROJECT) - EPC U/ FASILITAS TANKI DI</t>
  </si>
  <si>
    <t>LISTRIK, TELEPON DAN AIR (PROJECT) - EPF OF STORAGE FOR RANTAU</t>
  </si>
  <si>
    <t>LISTRIK, TELEPON DAN AIR (PROJECT) - WASH TANK REPAIR</t>
  </si>
  <si>
    <t>LISTRIK, TELEPON DAN AIR (PROJECT) - RIGLESS SERVICES</t>
  </si>
  <si>
    <t>LISTRIK, TELEPON DAN AIR (PROJECT) - PLUG BACK WITH SLICKLINE</t>
  </si>
  <si>
    <t>LISTRIK, TELEPON DAN AIR (PROJECT) - HRSG #2 &amp; #5</t>
  </si>
  <si>
    <t>LISTRIK, TELEPON DAN AIR (PROJECT) - FOAMING SERVICES</t>
  </si>
  <si>
    <t>LISTRIK, TELEPON DAN AIR (PROJECT) - PIPE CONNECTION</t>
  </si>
  <si>
    <t>LISTRIK, TELEPON DAN AIR (PROJECT) - SUBSEA CABLE</t>
  </si>
  <si>
    <t>LISTRIK, TELEPON DAN AIR (PROJECT) - PROJECT BAWAL PIPELINE</t>
  </si>
  <si>
    <t>LISTRIK, TELEPON DAN AIR (PROJECT) - TUBE BUNDLE CONDENSATE CO</t>
  </si>
  <si>
    <t>LISTRIK, TELEPON DAN AIR (PROJECT) - FUEL GAS SCRUBBER AND HEA</t>
  </si>
  <si>
    <t>LISTRIK, TELEPON DAN AIR (PROJECT) - EHMR WATER PROJECT, EPCI</t>
  </si>
  <si>
    <t>LISTRIK, TELEPON DAN AIR (PROJECT) - EPCI TEMBANG 8 TO BAWAL P</t>
  </si>
  <si>
    <t>LISTRIK, TELEPON DAN AIR (PROJECT) - Maintenance of Expansion</t>
  </si>
  <si>
    <t>LISTRIK, TELEPON DAN AIR (PROJECT) - REP&amp;TEST (336-I;1000m3)</t>
  </si>
  <si>
    <t>LISTRIK, TELEPON DAN AIR (PROJECT) - REPAIR F/WELDING TANK</t>
  </si>
  <si>
    <t>LISTRIK, TELEPON DAN AIR (PROJECT) - REPAIR OF TANK 100 CUFT P</t>
  </si>
  <si>
    <t>LISTRIK, TELEPON DAN AIR (PROJECT) - INSTALLATION OF 2X315 MW</t>
  </si>
  <si>
    <t>LISTRIK, TELEPON DAN AIR (PROJECT) - MAINTENANCE HUBEI</t>
  </si>
  <si>
    <t>LISTRIK, TELEPON DAN AIR (PROJECT) - FAB SAND BLAST&amp;PRIM COAT</t>
  </si>
  <si>
    <t>LISTRIK, TELEPON DAN AIR (PROJECT) - MB#13; RECONDITION WORK</t>
  </si>
  <si>
    <t>LISTRIK, TELEPON DAN AIR (PROJECT) - RB#13; ANCHOR BOLT INST</t>
  </si>
  <si>
    <t>LISTRIK, TELEPON DAN AIR (PROJECT) - RB#13; INST MECHANICAL</t>
  </si>
  <si>
    <t>LISTRIK, TELEPON DAN AIR (PROJECT) - RB#13; PIPE EXT /MP &amp; LP</t>
  </si>
  <si>
    <t>LISTRIK, TELEPON DAN AIR (PROJECT) - PM#9;MP BIN TEMP CONTROL</t>
  </si>
  <si>
    <t>LISTRIK, TELEPON DAN AIR (PROJECT) - MB#15;MAIN STEAM LINE MOD</t>
  </si>
  <si>
    <t>LISTRIK, TELEPON DAN AIR (PROJECT) - PM#9; UPGRADE TIE IN</t>
  </si>
  <si>
    <t>LISTRIK, TELEPON DAN AIR (PROJECT) - MANPOWER SUPPLY SHUTDOWN</t>
  </si>
  <si>
    <t>LISTRIK, TELEPON DAN AIR (PROJECT) - WP-9;FAB CRUSHER COMPLETE</t>
  </si>
  <si>
    <t>LISTRIK, TELEPON DAN AIR (PROJECT) - MB#24;SURF METAL TREATMEN</t>
  </si>
  <si>
    <t>LISTRIK, TELEPON DAN AIR (PROJECT) - WP-8;FAB CRUSHER 2SETS</t>
  </si>
  <si>
    <t>LISTRIK, TELEPON DAN AIR (PROJECT) - TPM;ADD BYPASS FILTER GAS</t>
  </si>
  <si>
    <t>LISTRIK, TELEPON DAN AIR (PROJECT) - WP-8, DRUM BARKER 2 LINES</t>
  </si>
  <si>
    <t>LISTRIK, TELEPON DAN AIR (PROJECT) - TUBE PF-1C VE#1(SHUTDOWN)</t>
  </si>
  <si>
    <t>LISTRIK, TELEPON DAN AIR (PROJECT) - VE#11, FABRICATION HBL TA</t>
  </si>
  <si>
    <t>LISTRIK, TELEPON DAN AIR (PROJECT) - IKPP</t>
  </si>
  <si>
    <t>LISTRIK, TELEPON DAN AIR (PROJECT) - TG 23 PENYAMBUNGAN PIPA</t>
  </si>
  <si>
    <t>LISTRIK, TELEPON DAN AIR (PROJECT) - MC-10 Connect Pipe</t>
  </si>
  <si>
    <t>LISTRIK, TELEPON DAN AIR (PROJECT) - Replacement of pipe 8"</t>
  </si>
  <si>
    <t>LISTRIK, TELEPON DAN AIR (PROJECT) - MC-2 Annual Shutdown 2011</t>
  </si>
  <si>
    <t>LISTRIK, TELEPON DAN AIR (PROJECT) - Repair Heater, Cooler</t>
  </si>
  <si>
    <t>LISTRIK, TELEPON DAN AIR (PROJECT) - CA-8 Replace C12 Pipe 16"</t>
  </si>
  <si>
    <t>LISTRIK, TELEPON DAN AIR (PROJECT) - Supply Manpower</t>
  </si>
  <si>
    <t>LISTRIK, TELEPON DAN AIR (PROJECT) - Corrective Maintenance, P</t>
  </si>
  <si>
    <t>LISTRIK, TELEPON DAN AIR (PROJECT) - PM-9 Annual Shutdown 2011</t>
  </si>
  <si>
    <t>LISTRIK, TELEPON DAN AIR (PROJECT) - RB# 6 Project; Supply Man</t>
  </si>
  <si>
    <t>LISTRIK, TELEPON DAN AIR (PROJECT) - WPMT PROJ SUPPLY MANPOWER</t>
  </si>
  <si>
    <t>LISTRIK, TELEPON DAN AIR (PROJECT) - RECONDITION VACUUM EVAPOR</t>
  </si>
  <si>
    <t>LISTRIK, TELEPON DAN AIR (PROJECT) - RC-11 ADD LINE GAS FILTER</t>
  </si>
  <si>
    <t>LISTRIK, TELEPON DAN AIR (PROJECT) - WP#8; REPLACEMENT SHUTL B</t>
  </si>
  <si>
    <t>LISTRIK, TELEPON DAN AIR (PROJECT) - WP#9; INSTALLATION CHIP S</t>
  </si>
  <si>
    <t>LISTRIK, TELEPON DAN AIR (PROJECT) - WP#9; INSTALLATION LOG RE</t>
  </si>
  <si>
    <t>LISTRIK, TELEPON DAN AIR (PROJECT) - WP-9 INSTALL DEBARKING DR</t>
  </si>
  <si>
    <t>LISTRIK, TELEPON DAN AIR (PROJECT) - VE#12 REPLACE ROOF &amp; SHEL</t>
  </si>
  <si>
    <t>LISTRIK, TELEPON DAN AIR (PROJECT) - RC#8; NEW INSTALL OF HYDR</t>
  </si>
  <si>
    <t>LISTRIK, TELEPON DAN AIR (PROJECT) - MAINTENANCE IKPP</t>
  </si>
  <si>
    <t>LISTRIK, TELEPON DAN AIR (PROJECT) - VE#2 INST NEW WBL TANK A</t>
  </si>
  <si>
    <t>LISTRIK, TELEPON DAN AIR (PROJECT) - WP-9 INSTALL CHIP SCREEN</t>
  </si>
  <si>
    <t>LISTRIK, TELEPON DAN AIR (PROJECT) - WP#9: INSTALL DEBARKING D</t>
  </si>
  <si>
    <t>LISTRIK, TELEPON DAN AIR (PROJECT) - PM#8; TIE IN (TOP SEPARAT</t>
  </si>
  <si>
    <t>LISTRIK, TELEPON DAN AIR (PROJECT) - HP HEADER TG 18.19 TO P-8</t>
  </si>
  <si>
    <t>LISTRIK, TELEPON DAN AIR (PROJECT) - MC#3; UPGRADE PIPING &amp; DR</t>
  </si>
  <si>
    <t>LISTRIK, TELEPON DAN AIR (PROJECT) - PM#8; TIE IN WASHING &amp; CO</t>
  </si>
  <si>
    <t>LISTRIK, TELEPON DAN AIR (PROJECT) - PM#8; ADD SCREEN &amp; DISMAN</t>
  </si>
  <si>
    <t>LISTRIK, TELEPON DAN AIR (PROJECT) - PPM#6; FABRICATION / INST</t>
  </si>
  <si>
    <t>LISTRIK, TELEPON DAN AIR (PROJECT) - OPEN CONTRACT MAINTENANCE</t>
  </si>
  <si>
    <t>LISTRIK, TELEPON DAN AIR (PROJECT) - MANPOWER TO SUPPORT CORRE</t>
  </si>
  <si>
    <t>LISTRIK, TELEPON DAN AIR (PROJECT) - GANTI TUBE CONDENSER TG#1</t>
  </si>
  <si>
    <t>LISTRIK, TELEPON DAN AIR (PROJECT) - WP-8; REPLACEMENT OF DRUM</t>
  </si>
  <si>
    <t>LISTRIK, TELEPON DAN AIR (PROJECT) - WP-9; REPLACEMENT OF DRUM</t>
  </si>
  <si>
    <t>LISTRIK, TELEPON DAN AIR (PROJECT) - VE#2 PROJECT FABR &amp; INSTA</t>
  </si>
  <si>
    <t>LISTRIK, TELEPON DAN AIR (PROJECT) - VE2; FABRICATION &amp; INSTAL</t>
  </si>
  <si>
    <t>LISTRIK, TELEPON DAN AIR (PROJECT) - PM8; SCAFFOLDING ANNUAL S</t>
  </si>
  <si>
    <t>LISTRIK, TELEPON DAN AIR (PROJECT) - PM#8; DISMANTLE EQUIPMENT</t>
  </si>
  <si>
    <t>LISTRIK, TELEPON DAN AIR (PROJECT) - PM#8; TO MAKE CONVEYOR SU</t>
  </si>
  <si>
    <t>LISTRIK, TELEPON DAN AIR (PROJECT) - PM#9; GANTI 4 SET NOZZLE</t>
  </si>
  <si>
    <t>LISTRIK, TELEPON DAN AIR (PROJECT) - IKPP MAINTENANCE</t>
  </si>
  <si>
    <t>LISTRIK, TELEPON DAN AIR (PROJECT) - PAGERUNGAN UTARA FIELD</t>
  </si>
  <si>
    <t>LISTRIK, TELEPON DAN AIR (PROJECT) - EDC1 SUBSEA FACILITY TSB</t>
  </si>
  <si>
    <t>LISTRIK, TELEPON DAN AIR (PROJECT) - 3 Unit BODY SHELL</t>
  </si>
  <si>
    <t>LISTRIK, TELEPON DAN AIR (PROJECT) - 6 UNITS FLARE KO DRUM</t>
  </si>
  <si>
    <t>LISTRIK, TELEPON DAN AIR (PROJECT) - GEN. ASSEMBLY DEBARKING</t>
  </si>
  <si>
    <t>LISTRIK, TELEPON DAN AIR (PROJECT) - MANPOWER SUPPLY FOR PROJE</t>
  </si>
  <si>
    <t>LISTRIK, TELEPON DAN AIR (PROJECT) - COMBINED FEED EXCHANGER</t>
  </si>
  <si>
    <t>LISTRIK, TELEPON DAN AIR (PROJECT) - DEBUT TRIM COND 211-E-9</t>
  </si>
  <si>
    <t>LISTRIK, TELEPON DAN AIR (PROJECT) - TBUNDLE 140-E-11A,E-16</t>
  </si>
  <si>
    <t>LISTRIK, TELEPON DAN AIR (PROJECT) - FAB HE, 701-E-5&amp;702-E-7</t>
  </si>
  <si>
    <t>LISTRIK, TELEPON DAN AIR (PROJECT) - FAB HE,ITEM 140-E-20&amp;E-25</t>
  </si>
  <si>
    <t>LISTRIK, TELEPON DAN AIR (PROJECT) - TUBE BUNDLE ASS F/023E-11</t>
  </si>
  <si>
    <t>LISTRIK, TELEPON DAN AIR (PROJECT) - 6 DISPENSER (SOE-TA)</t>
  </si>
  <si>
    <t>LISTRIK, TELEPON DAN AIR (PROJECT) - VESSEL TAG NO.14-E-25</t>
  </si>
  <si>
    <t>LISTRIK, TELEPON DAN AIR (PROJECT) - BAFFLE PLATE</t>
  </si>
  <si>
    <t>LISTRIK, TELEPON DAN AIR (PROJECT) - ERECTION VCFHE 84E-201</t>
  </si>
  <si>
    <t>LISTRIK, TELEPON DAN AIR (PROJECT) - PASS PARTITION PLATE</t>
  </si>
  <si>
    <t>LISTRIK, TELEPON DAN AIR (PROJECT) - T. BUNDLE COMP, CHANNEL</t>
  </si>
  <si>
    <t>LISTRIK, TELEPON DAN AIR (PROJECT) - TUBE BUNDLE TYPE "U"</t>
  </si>
  <si>
    <t>LISTRIK, TELEPON DAN AIR (PROJECT) - TBUNDLE AS110-E-7 A/B/C/D</t>
  </si>
  <si>
    <t>LISTRIK, TELEPON DAN AIR (PROJECT) - EJCTR STEAMTAG110-J-51A/B</t>
  </si>
  <si>
    <t>LISTRIK, TELEPON DAN AIR (PROJECT) - TBUNDLE AS&amp;SHELL 93E-405</t>
  </si>
  <si>
    <t>LISTRIK, TELEPON DAN AIR (PROJECT) - PRESSURE VESSEL FABRICATI</t>
  </si>
  <si>
    <t>LISTRIK, TELEPON DAN AIR (PROJECT) - HEAT EXCHANGER COMPLETE 7</t>
  </si>
  <si>
    <t>LISTRIK, TELEPON DAN AIR (PROJECT) - CONDENSATE STRIPPER</t>
  </si>
  <si>
    <t>LISTRIK, TELEPON DAN AIR (PROJECT) - VESSEL, HORIZONTAL TAG</t>
  </si>
  <si>
    <t>LISTRIK, TELEPON DAN AIR (PROJECT) - Heat Exchanger  Assy Tag</t>
  </si>
  <si>
    <t>LISTRIK, TELEPON DAN AIR (PROJECT) - 5 (FIVE) UNIT COMBINED FE</t>
  </si>
  <si>
    <t>LISTRIK, TELEPON DAN AIR (PROJECT) - PEMBANGUNAN UNIT CHLORIDE</t>
  </si>
  <si>
    <t>LISTRIK, TELEPON DAN AIR (PROJECT) - FABRICATION INTERNAL PART</t>
  </si>
  <si>
    <t>LISTRIK, TELEPON DAN AIR (PROJECT) - HEAT EXCHANGER 260-E-157</t>
  </si>
  <si>
    <t>LISTRIK, TELEPON DAN AIR (PROJECT) - PEMBANGUNAN FASILITAS SLU</t>
  </si>
  <si>
    <t>LISTRIK, TELEPON DAN AIR (PROJECT) - SHELL &amp; TUBE BUNDLE  Assy</t>
  </si>
  <si>
    <t>LISTRIK, TELEPON DAN AIR (PROJECT) - TOP HEAD COLOUMN</t>
  </si>
  <si>
    <t>LISTRIK, TELEPON DAN AIR (PROJECT) - PRESSURE VESSEL</t>
  </si>
  <si>
    <t>LISTRIK, TELEPON DAN AIR (PROJECT) - PROV OF SHELL &amp; TUBE HEAT</t>
  </si>
  <si>
    <t>LISTRIK, TELEPON DAN AIR (PROJECT) - PRESSURE VESSEL GSA</t>
  </si>
  <si>
    <t>LISTRIK, TELEPON DAN AIR (PROJECT) - FAB HEAD CHANNEL (E-2030)</t>
  </si>
  <si>
    <t>LISTRIK, TELEPON DAN AIR (PROJECT) - ENGINEERING, PROCUREMENT,</t>
  </si>
  <si>
    <t>LISTRIK, TELEPON DAN AIR (PROJECT) - NATURAL GAS REHEATER</t>
  </si>
  <si>
    <t>LISTRIK, TELEPON DAN AIR (PROJECT) - HEAT EXCHANGER DEHYDROGEN</t>
  </si>
  <si>
    <t>LISTRIK, TELEPON DAN AIR (PROJECT) - REPLACEMENT HEAT EXCHANGE</t>
  </si>
  <si>
    <t>LISTRIK, TELEPON DAN AIR (PROJECT) - FERTILIZER FACTORY EXPANS</t>
  </si>
  <si>
    <t>LISTRIK, TELEPON DAN AIR (PROJECT) - REPL T BUNDLE 3A-1111-C</t>
  </si>
  <si>
    <t>LISTRIK, TELEPON DAN AIR (PROJECT) - SUPERHEATER WASTE HEAT BO</t>
  </si>
  <si>
    <t>LISTRIK, TELEPON DAN AIR (PROJECT) - AIR HEATER 5U-EC-301 (SEG</t>
  </si>
  <si>
    <t>LISTRIK, TELEPON DAN AIR (PROJECT) - HP STEAM SUPER HEATER 102</t>
  </si>
  <si>
    <t>LISTRIK, TELEPON DAN AIR (PROJECT) - 5A-115C METHANATOR EFFLUE</t>
  </si>
  <si>
    <t>LISTRIK, TELEPON DAN AIR (PROJECT) - PLATE DISTRIBUTOR COMPLAT</t>
  </si>
  <si>
    <t>LISTRIK, TELEPON DAN AIR (PROJECT) - RETUBING 101-C PUSRI - 1B</t>
  </si>
  <si>
    <t>LISTRIK, TELEPON DAN AIR (PROJECT) - TUBE BUNDLE</t>
  </si>
  <si>
    <t>LISTRIK, TELEPON DAN AIR (PROJECT) - PRETHICKENER 5U-FD-202</t>
  </si>
  <si>
    <t>LISTRIK, TELEPON DAN AIR (PROJECT) - PRESS. VESSEL RCC OFF GAS</t>
  </si>
  <si>
    <t>LISTRIK, TELEPON DAN AIR (PROJECT) - 10.000MT AMMONIA25-TK-801</t>
  </si>
  <si>
    <t>LISTRIK, TELEPON DAN AIR (PROJECT) - STAINLESS STEEL STRUC ANP</t>
  </si>
  <si>
    <t>LISTRIK, TELEPON DAN AIR (PROJECT) - PRESSURE VESSEL 2 X 35 MW</t>
  </si>
  <si>
    <t>LISTRIK, TELEPON DAN AIR (PROJECT) - INSTALL / ERECTION SUBCON</t>
  </si>
  <si>
    <t>LISTRIK, TELEPON DAN AIR (PROJECT) - COAL FIRED PWR PL PR THER</t>
  </si>
  <si>
    <t>LISTRIK, TELEPON DAN AIR (PROJECT) - COAL-FIRED POWER PLANT PR</t>
  </si>
  <si>
    <t>LISTRIK, TELEPON DAN AIR (PROJECT) - ESP INLET FLUE &amp; ESP OUTL</t>
  </si>
  <si>
    <t>LISTRIK, TELEPON DAN AIR (PROJECT) - I &amp; C PRIMARY VALVE</t>
  </si>
  <si>
    <t>LISTRIK, TELEPON DAN AIR (PROJECT) - FLUE SUPPORTER SUPERSTRUC</t>
  </si>
  <si>
    <t>LISTRIK, TELEPON DAN AIR (PROJECT) - INST/ERCTION MECH 3X315MW</t>
  </si>
  <si>
    <t>LISTRIK, TELEPON DAN AIR (PROJECT) - FABRICATION RISER CLAMP</t>
  </si>
  <si>
    <t>LISTRIK, TELEPON DAN AIR (PROJECT) - SUPPLY OF HEAT EXCHANGER</t>
  </si>
  <si>
    <t>LISTRIK, TELEPON DAN AIR (PROJECT) - PROVISION OF EPCI KF GAS</t>
  </si>
  <si>
    <t>LISTRIK, TELEPON DAN AIR (PROJECT) - FABRICATION PIPE SPOOL</t>
  </si>
  <si>
    <t>LISTRIK, TELEPON DAN AIR (PROJECT) - PROVISION OF ENGINEERING</t>
  </si>
  <si>
    <t>LISTRIK, TELEPON DAN AIR (PROJECT) - FAB&amp;INSTAL ENERGY PLANT</t>
  </si>
  <si>
    <t>LISTRIK, TELEPON DAN AIR (PROJECT) - SUPPLY &amp; INSTAL PNEUMATIC</t>
  </si>
  <si>
    <t>LISTRIK, TELEPON DAN AIR (PROJECT) - SUPP&amp;INST 7110,7120,7130</t>
  </si>
  <si>
    <t>LISTRIK, TELEPON DAN AIR (PROJECT) - CHEMICAL CLEANING</t>
  </si>
  <si>
    <t>LISTRIK, TELEPON DAN AIR (PROJECT) - PUMP &amp; PIPING BROKE STOR.</t>
  </si>
  <si>
    <t>LISTRIK, TELEPON DAN AIR (PROJECT) - AIR HEATER TUBES</t>
  </si>
  <si>
    <t>LISTRIK, TELEPON DAN AIR (PROJECT) - SERVICE BARK CONVEYOR</t>
  </si>
  <si>
    <t>LISTRIK, TELEPON DAN AIR (PROJECT) - TRANS,INST,HOOKUP POLENG</t>
  </si>
  <si>
    <t>LISTRIK, TELEPON DAN AIR (PROJECT) - EPC WORKS FOR PPP-CW-DW-G</t>
  </si>
  <si>
    <t>LISTRIK, TELEPON DAN AIR (PROJECT) - REPLACE SW PIPE</t>
  </si>
  <si>
    <t>LISTRIK, TELEPON DAN AIR (PROJECT) - HOUSING FILTER</t>
  </si>
  <si>
    <t>LISTRIK, TELEPON DAN AIR (PROJECT) - DUCTING TISSUE MILL II</t>
  </si>
  <si>
    <t>LISTRIK, TELEPON DAN AIR (PROJECT) - Ducting Yankee</t>
  </si>
  <si>
    <t>LISTRIK, TELEPON DAN AIR (PROJECT) - Water System &amp; Coal Syste</t>
  </si>
  <si>
    <t>LISTRIK, TELEPON DAN AIR (PROJECT) - ADD. BY PAS LINE FOR DOUB</t>
  </si>
  <si>
    <t>LISTRIK, TELEPON DAN AIR (PROJECT) - PIPA HYDRANT</t>
  </si>
  <si>
    <t>LISTRIK, TELEPON DAN AIR (PROJECT) -  water surge tank</t>
  </si>
  <si>
    <t>LISTRIK, TELEPON DAN AIR (PROJECT) - DUPLEX PIPE SPOOL 2-INC,</t>
  </si>
  <si>
    <t>LISTRIK, TELEPON DAN AIR (PROJECT) - TUBE BUNDLE E201-05-08-09</t>
  </si>
  <si>
    <t>LISTRIK, TELEPON DAN AIR (PROJECT) - HEAT EXCHANGER ASSY TAG N</t>
  </si>
  <si>
    <t>LISTRIK, TELEPON DAN AIR (PROJECT) - PENGADAAN SHELL ASSY TAG</t>
  </si>
  <si>
    <t>LISTRIK, TELEPON DAN AIR (PROJECT) - PENGGANTIAN/PEMBUATAN TES</t>
  </si>
  <si>
    <t>LISTRIK, TELEPON DAN AIR (PROJECT) - TUBE BUNDLE, SHELLBUNDLE,</t>
  </si>
  <si>
    <t>LISTRIK, TELEPON DAN AIR (PROJECT) - ENGINEERING, PROCUREMENT</t>
  </si>
  <si>
    <t>LISTRIK, TELEPON DAN AIR (PROJECT) - H2S MUD / GAS SEPARATOR</t>
  </si>
  <si>
    <t>LISTRIK, TELEPON DAN AIR (PROJECT) - SECONDARY REFORMER EFFLUE</t>
  </si>
  <si>
    <t>LISTRIK, TELEPON DAN AIR (PROJECT) - TOWER</t>
  </si>
  <si>
    <t>LISTRIK, TELEPON DAN AIR (PROJECT) - SHOP FABRICATED VESSEL &amp;</t>
  </si>
  <si>
    <t>LISTRIK, TELEPON DAN AIR (PROJECT) - EPC MOBILE SEPARATOR</t>
  </si>
  <si>
    <t>LISTRIK, TELEPON DAN AIR (PROJECT) - FABRICATION &amp; ERECTION OF</t>
  </si>
  <si>
    <t>LISTRIK, TELEPON DAN AIR (PROJECT) - RENTAL DRILLING EQUIPMENT</t>
  </si>
  <si>
    <t>LISTRIK, TELEPON DAN AIR (PROJECT) - SUPPLY OF SHELL &amp; TUBE HE</t>
  </si>
  <si>
    <t>LISTRIK, TELEPON DAN AIR (PROJECT) - DIVING EQUIPMENT</t>
  </si>
  <si>
    <t>LISTRIK, TELEPON DAN AIR (PROJECT) - FABRIKASI SHELL 24E-113</t>
  </si>
  <si>
    <t>LISTRIK, TELEPON DAN AIR (PROJECT) -  TOTAL RETUBE INSITU SURF</t>
  </si>
  <si>
    <t>LISTRIK, TELEPON DAN AIR (PROJECT) - TUBE BUNDLE SHELL H5012 &amp;</t>
  </si>
  <si>
    <t>LISTRIK, TELEPON DAN AIR (PROJECT) - SECONDARY REACTOR UNIT</t>
  </si>
  <si>
    <t>LISTRIK, TELEPON DAN AIR (PROJECT) - 2 UNIT FUEL GAS FILTER CO</t>
  </si>
  <si>
    <t>LISTRIK, TELEPON DAN AIR (PROJECT) - REDESIGN, FABRIKASI &amp; PEM</t>
  </si>
  <si>
    <t>LISTRIK, TELEPON DAN AIR (PROJECT) -  EPCI CONTRACT FOR LIMA F</t>
  </si>
  <si>
    <t>LISTRIK, TELEPON DAN AIR (PROJECT) - MEG Injection Package</t>
  </si>
  <si>
    <t>LISTRIK, TELEPON DAN AIR (PROJECT) - SEWA EQUIPMENT- EXCAVATOR</t>
  </si>
  <si>
    <t>SURAT - SURAT PERIJINAN DAN IURAN - PROV OF EPCI KF GAS (INT)</t>
  </si>
  <si>
    <t>SURAT - SURAT PERIJINAN DAN IURAN - WORKSHOP</t>
  </si>
  <si>
    <t>SURAT - SURAT PERIJINAN DAN IURAN - KAMBUNA TOPSIDE REUSER S</t>
  </si>
  <si>
    <t>SURAT - SURAT PERIJINAN DAN IURAN - MEG INJECTION PACKAGE</t>
  </si>
  <si>
    <t>SURAT - SURAT PERIJINAN DAN IURAN - FABRIKASI  &amp; INSTASI UNTU</t>
  </si>
  <si>
    <t>SURAT - SURAT PERIJINAN DAN IURAN - SEI AMBAWANG KAB.KUBU</t>
  </si>
  <si>
    <t>SURAT - SURAT PERIJINAN DAN IURAN - CPP&amp;AUP PLATFORMS INST</t>
  </si>
  <si>
    <t>SURAT - SURAT PERIJINAN DAN IURAN - CPP &amp; AUP Platforms</t>
  </si>
  <si>
    <t>SURAT - SURAT PERIJINAN DAN IURAN - SHELL &amp; TUBE HEAT EXCHANG</t>
  </si>
  <si>
    <t>SURAT - SURAT PERIJINAN DAN IURAN - WELL TEST, SKID UNIT</t>
  </si>
  <si>
    <t>SURAT - SURAT PERIJINAN DAN IURAN - HEAT EXCHANGER</t>
  </si>
  <si>
    <t>SURAT - SURAT PERIJINAN DAN IURAN - PIPE SLEEVE &amp; DURI, RIAU</t>
  </si>
  <si>
    <t>SURAT - SURAT PERIJINAN DAN IURAN - PROV OF WATER STO TANK</t>
  </si>
  <si>
    <t>SURAT - SURAT PERIJINAN DAN IURAN - OPERATION ASSISTANCE SLN</t>
  </si>
  <si>
    <t>SURAT - SURAT PERIJINAN DAN IURAN - STORAGE TANK FOR INT PROG</t>
  </si>
  <si>
    <t>SURAT - SURAT PERIJINAN DAN IURAN - 3 UNITS K.O. DRUM</t>
  </si>
  <si>
    <t>SURAT - SURAT PERIJINAN DAN IURAN - DISAIN&amp;FAB ALAT SURFAKTAN</t>
  </si>
  <si>
    <t>SURAT - SURAT PERIJINAN DAN IURAN - JASA KONST TANGKI PEMISAH</t>
  </si>
  <si>
    <t>SURAT - SURAT PERIJINAN DAN IURAN - RIGLESS SERVICE</t>
  </si>
  <si>
    <t>SURAT - SURAT PERIJINAN DAN IURAN - EPC U/ FASILITAS TANKI DI</t>
  </si>
  <si>
    <t>SURAT - SURAT PERIJINAN DAN IURAN - EPF OF STORAGE FOR RANTAU</t>
  </si>
  <si>
    <t>SURAT - SURAT PERIJINAN DAN IURAN - WASH TANK REPAIR</t>
  </si>
  <si>
    <t>SURAT - SURAT PERIJINAN DAN IURAN - RIGLESS SERVICES</t>
  </si>
  <si>
    <t>SURAT - SURAT PERIJINAN DAN IURAN - PLUG BACK WITH SLICKLINE</t>
  </si>
  <si>
    <t>SURAT - SURAT PERIJINAN DAN IURAN - HRSG #2 &amp; #5</t>
  </si>
  <si>
    <t>SURAT - SURAT PERIJINAN DAN IURAN - FOAMING SERVICES</t>
  </si>
  <si>
    <t>SURAT - SURAT PERIJINAN DAN IURAN - PIPE CONNECTION</t>
  </si>
  <si>
    <t>SURAT - SURAT PERIJINAN DAN IURAN - SUBSEA CABLE</t>
  </si>
  <si>
    <t>SURAT - SURAT PERIJINAN DAN IURAN - PROJECT BAWAL PIPELINE</t>
  </si>
  <si>
    <t>SURAT - SURAT PERIJINAN DAN IURAN - TUBE BUNDLE CONDENSATE CO</t>
  </si>
  <si>
    <t>SURAT - SURAT PERIJINAN DAN IURAN - FUEL GAS SCRUBBER AND HEA</t>
  </si>
  <si>
    <t>SURAT - SURAT PERIJINAN DAN IURAN - EHMR WATER PROJECT, EPCI</t>
  </si>
  <si>
    <t>SURAT - SURAT PERIJINAN DAN IURAN - EPCI TEMBANG 8 TO BAWAL P</t>
  </si>
  <si>
    <t>SURAT - SURAT PERIJINAN DAN IURAN - Maintenance of Expansion</t>
  </si>
  <si>
    <t>SURAT - SURAT PERIJINAN DAN IURAN - REP&amp;TEST (336-I;1000m3)</t>
  </si>
  <si>
    <t>SURAT - SURAT PERIJINAN DAN IURAN - REPAIR F/WELDING TANK</t>
  </si>
  <si>
    <t>SURAT - SURAT PERIJINAN DAN IURAN - REPAIR OF TANK 100 CUFT P</t>
  </si>
  <si>
    <t>SURAT - SURAT PERIJINAN DAN IURAN - INSTALLATION OF 2X315 MW</t>
  </si>
  <si>
    <t>SURAT - SURAT PERIJINAN DAN IURAN - MAINTENANCE HUBEI</t>
  </si>
  <si>
    <t>SURAT - SURAT PERIJINAN DAN IURAN - FAB SAND BLAST&amp;PRIM COAT</t>
  </si>
  <si>
    <t>SURAT - SURAT PERIJINAN DAN IURAN - MB#13; RECONDITION WORK</t>
  </si>
  <si>
    <t>SURAT - SURAT PERIJINAN DAN IURAN - RB#13; ANCHOR BOLT INST</t>
  </si>
  <si>
    <t>SURAT - SURAT PERIJINAN DAN IURAN - RB#13; INST MECHANICAL</t>
  </si>
  <si>
    <t>SURAT - SURAT PERIJINAN DAN IURAN - RB#13; PIPE EXT /MP &amp; LP</t>
  </si>
  <si>
    <t>SURAT - SURAT PERIJINAN DAN IURAN - PM#9;MP BIN TEMP CONTROL</t>
  </si>
  <si>
    <t>SURAT - SURAT PERIJINAN DAN IURAN - MB#15;MAIN STEAM LINE MOD</t>
  </si>
  <si>
    <t>SURAT - SURAT PERIJINAN DAN IURAN - PM#9; UPGRADE TIE IN</t>
  </si>
  <si>
    <t>SURAT - SURAT PERIJINAN DAN IURAN - MANPOWER SUPPLY SHUTDOWN</t>
  </si>
  <si>
    <t>SURAT - SURAT PERIJINAN DAN IURAN - WP-9;FAB CRUSHER COMPLETE</t>
  </si>
  <si>
    <t>SURAT - SURAT PERIJINAN DAN IURAN - MB#24;SURF METAL TREATMEN</t>
  </si>
  <si>
    <t>SURAT - SURAT PERIJINAN DAN IURAN - WP-8;FAB CRUSHER 2SETS</t>
  </si>
  <si>
    <t>SURAT - SURAT PERIJINAN DAN IURAN - TPM;ADD BYPASS FILTER GAS</t>
  </si>
  <si>
    <t>SURAT - SURAT PERIJINAN DAN IURAN - WP-8, DRUM BARKER 2 LINES</t>
  </si>
  <si>
    <t>SURAT - SURAT PERIJINAN DAN IURAN - TUBE PF-1C VE#1(SHUTDOWN)</t>
  </si>
  <si>
    <t>SURAT - SURAT PERIJINAN DAN IURAN - VE#11, FABRICATION HBL TA</t>
  </si>
  <si>
    <t>SURAT - SURAT PERIJINAN DAN IURAN - IKPP</t>
  </si>
  <si>
    <t>SURAT - SURAT PERIJINAN DAN IURAN - TG 23 PENYAMBUNGAN PIPA</t>
  </si>
  <si>
    <t>SURAT - SURAT PERIJINAN DAN IURAN - MC-10 Connect Pipe</t>
  </si>
  <si>
    <t>SURAT - SURAT PERIJINAN DAN IURAN - Replacement of pipe 8"</t>
  </si>
  <si>
    <t>SURAT - SURAT PERIJINAN DAN IURAN - MC-2 Annual Shutdown 2011</t>
  </si>
  <si>
    <t>SURAT - SURAT PERIJINAN DAN IURAN - Repair Heater, Cooler</t>
  </si>
  <si>
    <t>SURAT - SURAT PERIJINAN DAN IURAN - CA-8 Replace C12 Pipe 16"</t>
  </si>
  <si>
    <t>SURAT - SURAT PERIJINAN DAN IURAN - Supply Manpower</t>
  </si>
  <si>
    <t>SURAT - SURAT PERIJINAN DAN IURAN - Corrective Maintenance, P</t>
  </si>
  <si>
    <t>SURAT - SURAT PERIJINAN DAN IURAN - PM-9 Annual Shutdown 2011</t>
  </si>
  <si>
    <t>SURAT - SURAT PERIJINAN DAN IURAN - RB# 6 Project; Supply Man</t>
  </si>
  <si>
    <t>SURAT - SURAT PERIJINAN DAN IURAN - WPMT PROJ SUPPLY MANPOWER</t>
  </si>
  <si>
    <t>SURAT - SURAT PERIJINAN DAN IURAN - RECONDITION VACUUM EVAPOR</t>
  </si>
  <si>
    <t>SURAT - SURAT PERIJINAN DAN IURAN - RC-11 ADD LINE GAS FILTER</t>
  </si>
  <si>
    <t>SURAT - SURAT PERIJINAN DAN IURAN - WP#8; REPLACEMENT SHUTL B</t>
  </si>
  <si>
    <t>SURAT - SURAT PERIJINAN DAN IURAN - WP#9; INSTALLATION CHIP S</t>
  </si>
  <si>
    <t>SURAT - SURAT PERIJINAN DAN IURAN - WP#9; INSTALLATION LOG RE</t>
  </si>
  <si>
    <t>SURAT - SURAT PERIJINAN DAN IURAN - WP-9 INSTALL DEBARKING DR</t>
  </si>
  <si>
    <t>SURAT - SURAT PERIJINAN DAN IURAN - VE#12 REPLACE ROOF &amp; SHEL</t>
  </si>
  <si>
    <t>SURAT - SURAT PERIJINAN DAN IURAN - RC#8; NEW INSTALL OF HYDR</t>
  </si>
  <si>
    <t>SURAT - SURAT PERIJINAN DAN IURAN - MAINTENANCE IKPP</t>
  </si>
  <si>
    <t>SURAT - SURAT PERIJINAN DAN IURAN - VE#2 INST NEW WBL TANK A</t>
  </si>
  <si>
    <t>SURAT - SURAT PERIJINAN DAN IURAN - WP-9 INSTALL CHIP SCREEN</t>
  </si>
  <si>
    <t>SURAT - SURAT PERIJINAN DAN IURAN - WP#9: INSTALL DEBARKING D</t>
  </si>
  <si>
    <t>SURAT - SURAT PERIJINAN DAN IURAN - PM#8; TIE IN (TOP SEPARAT</t>
  </si>
  <si>
    <t>SURAT - SURAT PERIJINAN DAN IURAN - HP HEADER TG 18.19 TO P-8</t>
  </si>
  <si>
    <t>SURAT - SURAT PERIJINAN DAN IURAN - MC#3; UPGRADE PIPING &amp; DR</t>
  </si>
  <si>
    <t>SURAT - SURAT PERIJINAN DAN IURAN - PM#8; TIE IN WASHING &amp; CO</t>
  </si>
  <si>
    <t>SURAT - SURAT PERIJINAN DAN IURAN - PM#8; ADD SCREEN &amp; DISMAN</t>
  </si>
  <si>
    <t>SURAT - SURAT PERIJINAN DAN IURAN - PPM#6; FABRICATION / INST</t>
  </si>
  <si>
    <t>SURAT - SURAT PERIJINAN DAN IURAN - OPEN CONTRACT MAINTENANCE</t>
  </si>
  <si>
    <t>SURAT - SURAT PERIJINAN DAN IURAN - MANPOWER TO SUPPORT CORRE</t>
  </si>
  <si>
    <t>SURAT - SURAT PERIJINAN DAN IURAN - GANTI TUBE CONDENSER TG#1</t>
  </si>
  <si>
    <t>SURAT - SURAT PERIJINAN DAN IURAN - WP-8; REPLACEMENT OF DRUM</t>
  </si>
  <si>
    <t>SURAT - SURAT PERIJINAN DAN IURAN - WP-9; REPLACEMENT OF DRUM</t>
  </si>
  <si>
    <t>SURAT - SURAT PERIJINAN DAN IURAN - VE#2 PROJECT FABR &amp; INSTA</t>
  </si>
  <si>
    <t>SURAT - SURAT PERIJINAN DAN IURAN - VE2; FABRICATION &amp; INSTAL</t>
  </si>
  <si>
    <t>SURAT - SURAT PERIJINAN DAN IURAN - PM8; SCAFFOLDING ANNUAL S</t>
  </si>
  <si>
    <t>SURAT - SURAT PERIJINAN DAN IURAN - PM#8; DISMANTLE EQUIPMENT</t>
  </si>
  <si>
    <t>SURAT - SURAT PERIJINAN DAN IURAN - PM#8; TO MAKE CONVEYOR SU</t>
  </si>
  <si>
    <t>SURAT - SURAT PERIJINAN DAN IURAN - PM#9; GANTI 4 SET NOZZLE</t>
  </si>
  <si>
    <t>SURAT - SURAT PERIJINAN DAN IURAN - IKPP MAINTENANCE</t>
  </si>
  <si>
    <t>SURAT - SURAT PERIJINAN DAN IURAN - PAGERUNGAN UTARA FIELD</t>
  </si>
  <si>
    <t>SURAT - SURAT PERIJINAN DAN IURAN - EDC1 SUBSEA FACILITY TSB</t>
  </si>
  <si>
    <t>SURAT - SURAT PERIJINAN DAN IURAN - 3 Unit BODY SHELL</t>
  </si>
  <si>
    <t>SURAT - SURAT PERIJINAN DAN IURAN - 6 UNITS FLARE KO DRUM</t>
  </si>
  <si>
    <t>SURAT - SURAT PERIJINAN DAN IURAN - GEN. ASSEMBLY DEBARKING</t>
  </si>
  <si>
    <t>SURAT - SURAT PERIJINAN DAN IURAN - MANPOWER SUPPLY FOR PROJE</t>
  </si>
  <si>
    <t>SURAT - SURAT PERIJINAN DAN IURAN - COMBINED FEED EXCHANGER</t>
  </si>
  <si>
    <t>SURAT - SURAT PERIJINAN DAN IURAN - DEBUT TRIM COND 211-E-9</t>
  </si>
  <si>
    <t>SURAT - SURAT PERIJINAN DAN IURAN - TBUNDLE 140-E-11A,E-16</t>
  </si>
  <si>
    <t>SURAT - SURAT PERIJINAN DAN IURAN - FAB HE, 701-E-5&amp;702-E-7</t>
  </si>
  <si>
    <t>SURAT - SURAT PERIJINAN DAN IURAN - FAB HE,ITEM 140-E-20&amp;E-25</t>
  </si>
  <si>
    <t>SURAT - SURAT PERIJINAN DAN IURAN - TUBE BUNDLE ASS F/023E-11</t>
  </si>
  <si>
    <t>SURAT - SURAT PERIJINAN DAN IURAN - 6 DISPENSER (SOE-TA)</t>
  </si>
  <si>
    <t>SURAT - SURAT PERIJINAN DAN IURAN - VESSEL TAG NO.14-E-25</t>
  </si>
  <si>
    <t>SURAT - SURAT PERIJINAN DAN IURAN - BAFFLE PLATE</t>
  </si>
  <si>
    <t>SURAT - SURAT PERIJINAN DAN IURAN - ERECTION VCFHE 84E-201</t>
  </si>
  <si>
    <t>SURAT - SURAT PERIJINAN DAN IURAN - PASS PARTITION PLATE</t>
  </si>
  <si>
    <t>SURAT - SURAT PERIJINAN DAN IURAN - T. BUNDLE COMP, CHANNEL</t>
  </si>
  <si>
    <t>SURAT - SURAT PERIJINAN DAN IURAN - TUBE BUNDLE TYPE "U"</t>
  </si>
  <si>
    <t>SURAT - SURAT PERIJINAN DAN IURAN - TBUNDLE AS110-E-7 A/B/C/D</t>
  </si>
  <si>
    <t>SURAT - SURAT PERIJINAN DAN IURAN - EJCTR STEAMTAG110-J-51A/B</t>
  </si>
  <si>
    <t>SURAT - SURAT PERIJINAN DAN IURAN - TBUNDLE AS&amp;SHELL 93E-405</t>
  </si>
  <si>
    <t>SURAT - SURAT PERIJINAN DAN IURAN - PRESSURE VESSEL FABRICATI</t>
  </si>
  <si>
    <t>SURAT - SURAT PERIJINAN DAN IURAN - HEAT EXCHANGER COMPLETE 7</t>
  </si>
  <si>
    <t>SURAT - SURAT PERIJINAN DAN IURAN - CONDENSATE STRIPPER</t>
  </si>
  <si>
    <t>SURAT - SURAT PERIJINAN DAN IURAN - VESSEL, HORIZONTAL TAG</t>
  </si>
  <si>
    <t>SURAT - SURAT PERIJINAN DAN IURAN - Heat Exchanger  Assy Tag</t>
  </si>
  <si>
    <t>SURAT - SURAT PERIJINAN DAN IURAN - 5 (FIVE) UNIT COMBINED FE</t>
  </si>
  <si>
    <t>SURAT - SURAT PERIJINAN DAN IURAN - PEMBANGUNAN UNIT CHLORIDE</t>
  </si>
  <si>
    <t>SURAT - SURAT PERIJINAN DAN IURAN - FABRICATION INTERNAL PART</t>
  </si>
  <si>
    <t>SURAT - SURAT PERIJINAN DAN IURAN - HEAT EXCHANGER 260-E-157</t>
  </si>
  <si>
    <t>SURAT - SURAT PERIJINAN DAN IURAN - PEMBANGUNAN FASILITAS SLU</t>
  </si>
  <si>
    <t>SURAT - SURAT PERIJINAN DAN IURAN - SHELL &amp; TUBE BUNDLE  Assy</t>
  </si>
  <si>
    <t>SURAT - SURAT PERIJINAN DAN IURAN - TOP HEAD COLOUMN</t>
  </si>
  <si>
    <t>SURAT - SURAT PERIJINAN DAN IURAN - PRESSURE VESSEL</t>
  </si>
  <si>
    <t>SURAT - SURAT PERIJINAN DAN IURAN - PROV OF SHELL &amp; TUBE HEAT</t>
  </si>
  <si>
    <t>SURAT - SURAT PERIJINAN DAN IURAN - PRESSURE VESSEL GSA</t>
  </si>
  <si>
    <t>SURAT - SURAT PERIJINAN DAN IURAN - FAB HEAD CHANNEL (E-2030)</t>
  </si>
  <si>
    <t>SURAT - SURAT PERIJINAN DAN IURAN - ENGINEERING, PROCUREMENT,</t>
  </si>
  <si>
    <t>SURAT - SURAT PERIJINAN DAN IURAN - NATURAL GAS REHEATER</t>
  </si>
  <si>
    <t>SURAT - SURAT PERIJINAN DAN IURAN - HEAT EXCHANGER DEHYDROGEN</t>
  </si>
  <si>
    <t>SURAT - SURAT PERIJINAN DAN IURAN - REPLACEMENT HEAT EXCHANGE</t>
  </si>
  <si>
    <t>SURAT - SURAT PERIJINAN DAN IURAN - FERTILIZER FACTORY EXPANS</t>
  </si>
  <si>
    <t>SURAT - SURAT PERIJINAN DAN IURAN - REPL T BUNDLE 3A-1111-C</t>
  </si>
  <si>
    <t>SURAT - SURAT PERIJINAN DAN IURAN - SUPERHEATER WASTE HEAT BO</t>
  </si>
  <si>
    <t>SURAT - SURAT PERIJINAN DAN IURAN - AIR HEATER 5U-EC-301 (SEG</t>
  </si>
  <si>
    <t>SURAT - SURAT PERIJINAN DAN IURAN - HP STEAM SUPER HEATER 102</t>
  </si>
  <si>
    <t>SURAT - SURAT PERIJINAN DAN IURAN - 5A-115C METHANATOR EFFLUE</t>
  </si>
  <si>
    <t>SURAT - SURAT PERIJINAN DAN IURAN - PLATE DISTRIBUTOR COMPLAT</t>
  </si>
  <si>
    <t>SURAT - SURAT PERIJINAN DAN IURAN - RETUBING 101-C PUSRI - 1B</t>
  </si>
  <si>
    <t>SURAT - SURAT PERIJINAN DAN IURAN - TUBE BUNDLE</t>
  </si>
  <si>
    <t>SURAT - SURAT PERIJINAN DAN IURAN - PRETHICKENER 5U-FD-202</t>
  </si>
  <si>
    <t>SURAT - SURAT PERIJINAN DAN IURAN - PRESS. VESSEL RCC OFF GAS</t>
  </si>
  <si>
    <t>SURAT - SURAT PERIJINAN DAN IURAN - 10.000MT AMMONIA25-TK-801</t>
  </si>
  <si>
    <t>SURAT - SURAT PERIJINAN DAN IURAN - STAINLESS STEEL STRUC ANP</t>
  </si>
  <si>
    <t>SURAT - SURAT PERIJINAN DAN IURAN - PRESSURE VESSEL 2 X 35 MW</t>
  </si>
  <si>
    <t>SURAT - SURAT PERIJINAN DAN IURAN - INSTALL / ERECTION SUBCON</t>
  </si>
  <si>
    <t>SURAT - SURAT PERIJINAN DAN IURAN - COAL FIRED PWR PL PR THER</t>
  </si>
  <si>
    <t>SURAT - SURAT PERIJINAN DAN IURAN - COAL-FIRED POWER PLANT PR</t>
  </si>
  <si>
    <t>SURAT - SURAT PERIJINAN DAN IURAN - ESP INLET FLUE &amp; ESP OUTL</t>
  </si>
  <si>
    <t>SURAT - SURAT PERIJINAN DAN IURAN - I &amp; C PRIMARY VALVE</t>
  </si>
  <si>
    <t>SURAT - SURAT PERIJINAN DAN IURAN - FLUE SUPPORTER SUPERSTRUC</t>
  </si>
  <si>
    <t>SURAT - SURAT PERIJINAN DAN IURAN - INST/ERCTION MECH 3X315MW</t>
  </si>
  <si>
    <t>SURAT - SURAT PERIJINAN DAN IURAN - FABRICATION RISER CLAMP</t>
  </si>
  <si>
    <t>SURAT - SURAT PERIJINAN DAN IURAN - SUPPLY OF HEAT EXCHANGER</t>
  </si>
  <si>
    <t>SURAT - SURAT PERIJINAN DAN IURAN - PROVISION OF EPCI KF GAS</t>
  </si>
  <si>
    <t>SURAT - SURAT PERIJINAN DAN IURAN - FABRICATION PIPE SPOOL</t>
  </si>
  <si>
    <t>SURAT - SURAT PERIJINAN DAN IURAN - PROVISION OF ENGINEERING</t>
  </si>
  <si>
    <t>SURAT - SURAT PERIJINAN DAN IURAN - FAB&amp;INSTAL ENERGY PLANT</t>
  </si>
  <si>
    <t>SURAT - SURAT PERIJINAN DAN IURAN - SUPPLY &amp; INSTAL PNEUMATIC</t>
  </si>
  <si>
    <t>SURAT - SURAT PERIJINAN DAN IURAN - SUPP&amp;INST 7110,7120,7130</t>
  </si>
  <si>
    <t>SURAT - SURAT PERIJINAN DAN IURAN - CHEMICAL CLEANING</t>
  </si>
  <si>
    <t>SURAT - SURAT PERIJINAN DAN IURAN - PUMP &amp; PIPING BROKE STOR.</t>
  </si>
  <si>
    <t>SURAT - SURAT PERIJINAN DAN IURAN - AIR HEATER TUBES</t>
  </si>
  <si>
    <t>SURAT - SURAT PERIJINAN DAN IURAN - SERVICE BARK CONVEYOR</t>
  </si>
  <si>
    <t>SURAT - SURAT PERIJINAN DAN IURAN - TRANS,INST,HOOKUP POLENG</t>
  </si>
  <si>
    <t>SURAT - SURAT PERIJINAN DAN IURAN - EPC WORKS FOR PPP-CW-DW-G</t>
  </si>
  <si>
    <t>SURAT - SURAT PERIJINAN DAN IURAN - REPLACE SW PIPE</t>
  </si>
  <si>
    <t>SURAT - SURAT PERIJINAN DAN IURAN - HOUSING FILTER</t>
  </si>
  <si>
    <t>SURAT - SURAT PERIJINAN DAN IURAN - DUCTING TISSUE MILL II</t>
  </si>
  <si>
    <t>SURAT - SURAT PERIJINAN DAN IURAN - Ducting Yankee</t>
  </si>
  <si>
    <t>SURAT - SURAT PERIJINAN DAN IURAN - Water System &amp; Coal Syste</t>
  </si>
  <si>
    <t>SURAT - SURAT PERIJINAN DAN IURAN - ADD. BY PAS LINE FOR DOUB</t>
  </si>
  <si>
    <t>SURAT - SURAT PERIJINAN DAN IURAN - PIPA HYDRANT</t>
  </si>
  <si>
    <t>SURAT - SURAT PERIJINAN DAN IURAN -  water surge tank</t>
  </si>
  <si>
    <t>SURAT - SURAT PERIJINAN DAN IURAN - DUPLEX PIPE SPOOL 2-INC,</t>
  </si>
  <si>
    <t>SURAT - SURAT PERIJINAN DAN IURAN - TUBE BUNDLE E201-05-08-09</t>
  </si>
  <si>
    <t>SURAT - SURAT PERIJINAN DAN IURAN - HEAT EXCHANGER ASSY TAG N</t>
  </si>
  <si>
    <t>SURAT - SURAT PERIJINAN DAN IURAN - PENGADAAN SHELL ASSY TAG</t>
  </si>
  <si>
    <t>SURAT - SURAT PERIJINAN DAN IURAN - PENGGANTIAN/PEMBUATAN TES</t>
  </si>
  <si>
    <t>SURAT - SURAT PERIJINAN DAN IURAN - TUBE BUNDLE, SHELLBUNDLE,</t>
  </si>
  <si>
    <t>SURAT - SURAT PERIJINAN DAN IURAN - ENGINEERING, PROCUREMENT</t>
  </si>
  <si>
    <t>SURAT - SURAT PERIJINAN DAN IURAN - H2S MUD / GAS SEPARATOR</t>
  </si>
  <si>
    <t>SURAT - SURAT PERIJINAN DAN IURAN - SECONDARY REFORMER EFFLUE</t>
  </si>
  <si>
    <t>SURAT - SURAT PERIJINAN DAN IURAN - TOWER</t>
  </si>
  <si>
    <t>SURAT - SURAT PERIJINAN DAN IURAN - SHOP FABRICATED VESSEL &amp;</t>
  </si>
  <si>
    <t>SURAT - SURAT PERIJINAN DAN IURAN - EPC MOBILE SEPARATOR</t>
  </si>
  <si>
    <t>SURAT - SURAT PERIJINAN DAN IURAN - FABRICATION &amp; ERECTION OF</t>
  </si>
  <si>
    <t>SURAT - SURAT PERIJINAN DAN IURAN - RENTAL DRILLING EQUIPMENT</t>
  </si>
  <si>
    <t>SURAT - SURAT PERIJINAN DAN IURAN - SUPPLY OF SHELL &amp; TUBE HE</t>
  </si>
  <si>
    <t>SURAT - SURAT PERIJINAN DAN IURAN - DIVING EQUIPMENT</t>
  </si>
  <si>
    <t>SURAT - SURAT PERIJINAN DAN IURAN - FABRIKASI SHELL 24E-113</t>
  </si>
  <si>
    <t>SURAT - SURAT PERIJINAN DAN IURAN -  TOTAL RETUBE INSITU SURF</t>
  </si>
  <si>
    <t>SURAT - SURAT PERIJINAN DAN IURAN - TUBE BUNDLE SHELL H5012 &amp;</t>
  </si>
  <si>
    <t>SURAT - SURAT PERIJINAN DAN IURAN - SECONDARY REACTOR UNIT</t>
  </si>
  <si>
    <t>SURAT - SURAT PERIJINAN DAN IURAN - 2 UNIT FUEL GAS FILTER CO</t>
  </si>
  <si>
    <t>SURAT - SURAT PERIJINAN DAN IURAN - REDESIGN, FABRIKASI &amp; PEM</t>
  </si>
  <si>
    <t>SURAT - SURAT PERIJINAN DAN IURAN -  EPCI CONTRACT FOR LIMA F</t>
  </si>
  <si>
    <t>SURAT - SURAT PERIJINAN DAN IURAN - MEG Injection Package</t>
  </si>
  <si>
    <t>SURAT - SURAT PERIJINAN DAN IURAN - SEWA EQUIPMENT- EXCAVATOR</t>
  </si>
  <si>
    <t>BIAYA SERVICES - PROV OF EPCI KF GAS (INT)</t>
  </si>
  <si>
    <t>BIAYA SERVICES - WORKSHOP</t>
  </si>
  <si>
    <t>BIAYA SERVICES - KAMBUNA TOPSIDE REUSER S</t>
  </si>
  <si>
    <t>BIAYA SERVICES - MEG INJECTION PACKAGE</t>
  </si>
  <si>
    <t>BIAYA SERVICES - FABRIKASI  &amp; INSTASI UNTU</t>
  </si>
  <si>
    <t>BIAYA SERVICES - SEI AMBAWANG KAB.KUBU</t>
  </si>
  <si>
    <t>BIAYA SERVICES - CPP&amp;AUP PLATFORMS INST</t>
  </si>
  <si>
    <t>BIAYA SERVICES - CPP &amp; AUP Platforms</t>
  </si>
  <si>
    <t>BIAYA SERVICES - SHELL &amp; TUBE HEAT EXCHANG</t>
  </si>
  <si>
    <t>BIAYA SERVICES - WELL TEST, SKID UNIT</t>
  </si>
  <si>
    <t>BIAYA SERVICES - HEAT EXCHANGER</t>
  </si>
  <si>
    <t>BIAYA SERVICES - PIPE SLEEVE &amp; DURI, RIAU</t>
  </si>
  <si>
    <t>BIAYA SERVICES - PROV OF WATER STO TANK</t>
  </si>
  <si>
    <t>BIAYA SERVICES - OPERATION ASSISTANCE SLN</t>
  </si>
  <si>
    <t>BIAYA SERVICES - STORAGE TANK FOR INT PROG</t>
  </si>
  <si>
    <t>BIAYA SERVICES - 3 UNITS K.O. DRUM</t>
  </si>
  <si>
    <t>BIAYA SERVICES - DISAIN&amp;FAB ALAT SURFAKTAN</t>
  </si>
  <si>
    <t>BIAYA SERVICES - JASA KONST TANGKI PEMISAH</t>
  </si>
  <si>
    <t>BIAYA SERVICES - RIGLESS SERVICE</t>
  </si>
  <si>
    <t>BIAYA SERVICES - EPC U/ FASILITAS TANKI DI</t>
  </si>
  <si>
    <t>BIAYA SERVICES - EPF OF STORAGE FOR RANTAU</t>
  </si>
  <si>
    <t>BIAYA SERVICES - WASH TANK REPAIR</t>
  </si>
  <si>
    <t>BIAYA SERVICES - RIGLESS SERVICES</t>
  </si>
  <si>
    <t>BIAYA SERVICES - PLUG BACK WITH SLICKLINE</t>
  </si>
  <si>
    <t>BIAYA SERVICES - HRSG #2 &amp; #5</t>
  </si>
  <si>
    <t>BIAYA SERVICES - FOAMING SERVICES</t>
  </si>
  <si>
    <t>BIAYA SERVICES - PIPE CONNECTION</t>
  </si>
  <si>
    <t>BIAYA SERVICES - SUBSEA CABLE</t>
  </si>
  <si>
    <t>BIAYA SERVICES - PROJECT BAWAL PIPELINE</t>
  </si>
  <si>
    <t>BIAYA SERVICES - TUBE BUNDLE CONDENSATE CO</t>
  </si>
  <si>
    <t>BIAYA SERVICES - FUEL GAS SCRUBBER AND HEA</t>
  </si>
  <si>
    <t>BIAYA SERVICES - EHMR WATER PROJECT, EPCI</t>
  </si>
  <si>
    <t>BIAYA SERVICES - EPCI TEMBANG 8 TO BAWAL P</t>
  </si>
  <si>
    <t>BIAYA SERVICES - Maintenance of Expansion</t>
  </si>
  <si>
    <t>BIAYA SERVICES - REP&amp;TEST (336-I;1000m3)</t>
  </si>
  <si>
    <t>BIAYA SERVICES - REPAIR F/WELDING TANK</t>
  </si>
  <si>
    <t>BIAYA SERVICES - REPAIR OF TANK 100 CUFT P</t>
  </si>
  <si>
    <t>BIAYA SERVICES - INSTALLATION OF 2X315 MW</t>
  </si>
  <si>
    <t>BIAYA SERVICES - MAINTENANCE HUBEI</t>
  </si>
  <si>
    <t>BIAYA SERVICES - FAB SAND BLAST&amp;PRIM COAT</t>
  </si>
  <si>
    <t>BIAYA SERVICES - MB#13; RECONDITION WORK</t>
  </si>
  <si>
    <t>BIAYA SERVICES - RB#13; ANCHOR BOLT INST</t>
  </si>
  <si>
    <t>BIAYA SERVICES - RB#13; INST MECHANICAL</t>
  </si>
  <si>
    <t>BIAYA SERVICES - RB#13; PIPE EXT /MP &amp; LP</t>
  </si>
  <si>
    <t>BIAYA SERVICES - PM#9;MP BIN TEMP CONTROL</t>
  </si>
  <si>
    <t>BIAYA SERVICES - MB#15;MAIN STEAM LINE MOD</t>
  </si>
  <si>
    <t>BIAYA SERVICES - PM#9; UPGRADE TIE IN</t>
  </si>
  <si>
    <t>BIAYA SERVICES - MANPOWER SUPPLY SHUTDOWN</t>
  </si>
  <si>
    <t>BIAYA SERVICES - WP-9;FAB CRUSHER COMPLETE</t>
  </si>
  <si>
    <t>BIAYA SERVICES - MB#24;SURF METAL TREATMEN</t>
  </si>
  <si>
    <t>BIAYA SERVICES - WP-8;FAB CRUSHER 2SETS</t>
  </si>
  <si>
    <t>BIAYA SERVICES - TPM;ADD BYPASS FILTER GAS</t>
  </si>
  <si>
    <t>BIAYA SERVICES - WP-8, DRUM BARKER 2 LINES</t>
  </si>
  <si>
    <t>BIAYA SERVICES - TUBE PF-1C VE#1(SHUTDOWN)</t>
  </si>
  <si>
    <t>BIAYA SERVICES - VE#11, FABRICATION HBL TA</t>
  </si>
  <si>
    <t>BIAYA SERVICES - IKPP</t>
  </si>
  <si>
    <t>BIAYA SERVICES - TG 23 PENYAMBUNGAN PIPA</t>
  </si>
  <si>
    <t>BIAYA SERVICES - MC-10 Connect Pipe</t>
  </si>
  <si>
    <t>BIAYA SERVICES - Replacement of pipe 8"</t>
  </si>
  <si>
    <t>BIAYA SERVICES - MC-2 Annual Shutdown 2011</t>
  </si>
  <si>
    <t>BIAYA SERVICES - Repair Heater, Cooler</t>
  </si>
  <si>
    <t>BIAYA SERVICES - CA-8 Replace C12 Pipe 16"</t>
  </si>
  <si>
    <t>BIAYA SERVICES - Supply Manpower</t>
  </si>
  <si>
    <t>BIAYA SERVICES - Corrective Maintenance, P</t>
  </si>
  <si>
    <t>BIAYA SERVICES - PM-9 Annual Shutdown 2011</t>
  </si>
  <si>
    <t>BIAYA SERVICES - RB# 6 Project; Supply Man</t>
  </si>
  <si>
    <t>BIAYA SERVICES - WPMT PROJ SUPPLY MANPOWER</t>
  </si>
  <si>
    <t>BIAYA SERVICES - RECONDITION VACUUM EVAPOR</t>
  </si>
  <si>
    <t>BIAYA SERVICES - RC-11 ADD LINE GAS FILTER</t>
  </si>
  <si>
    <t>BIAYA SERVICES - WP#8; REPLACEMENT SHUTL B</t>
  </si>
  <si>
    <t>BIAYA SERVICES - WP#9; INSTALLATION CHIP S</t>
  </si>
  <si>
    <t>BIAYA SERVICES - WP#9; INSTALLATION LOG RE</t>
  </si>
  <si>
    <t>BIAYA SERVICES - WP-9 INSTALL DEBARKING DR</t>
  </si>
  <si>
    <t>BIAYA SERVICES - VE#12 REPLACE ROOF &amp; SHEL</t>
  </si>
  <si>
    <t>BIAYA SERVICES - RC#8; NEW INSTALL OF HYDR</t>
  </si>
  <si>
    <t>BIAYA SERVICES - MAINTENANCE IKPP</t>
  </si>
  <si>
    <t>BIAYA SERVICES - VE#2 INST NEW WBL TANK A</t>
  </si>
  <si>
    <t>BIAYA SERVICES - WP-9 INSTALL CHIP SCREEN</t>
  </si>
  <si>
    <t>BIAYA SERVICES - WP#9: INSTALL DEBARKING D</t>
  </si>
  <si>
    <t>BIAYA SERVICES - PM#8; TIE IN (TOP SEPARAT</t>
  </si>
  <si>
    <t>BIAYA SERVICES - HP HEADER TG 18.19 TO P-8</t>
  </si>
  <si>
    <t>BIAYA SERVICES - MC#3; UPGRADE PIPING &amp; DR</t>
  </si>
  <si>
    <t>BIAYA SERVICES - PM#8; TIE IN WASHING &amp; CO</t>
  </si>
  <si>
    <t>BIAYA SERVICES - PM#8; ADD SCREEN &amp; DISMAN</t>
  </si>
  <si>
    <t>BIAYA SERVICES - PPM#6; FABRICATION / INST</t>
  </si>
  <si>
    <t>BIAYA SERVICES - OPEN CONTRACT MAINTENANCE</t>
  </si>
  <si>
    <t>BIAYA SERVICES - MANPOWER TO SUPPORT CORRE</t>
  </si>
  <si>
    <t>BIAYA SERVICES - GANTI TUBE CONDENSER TG#1</t>
  </si>
  <si>
    <t>BIAYA SERVICES - WP-8; REPLACEMENT OF DRUM</t>
  </si>
  <si>
    <t>BIAYA SERVICES - WP-9; REPLACEMENT OF DRUM</t>
  </si>
  <si>
    <t>BIAYA SERVICES - VE#2 PROJECT FABR &amp; INSTA</t>
  </si>
  <si>
    <t>BIAYA SERVICES - VE2; FABRICATION &amp; INSTAL</t>
  </si>
  <si>
    <t>BIAYA SERVICES - PM8; SCAFFOLDING ANNUAL S</t>
  </si>
  <si>
    <t>BIAYA SERVICES - PM#8; DISMANTLE EQUIPMENT</t>
  </si>
  <si>
    <t>BIAYA SERVICES - PM#8; TO MAKE CONVEYOR SU</t>
  </si>
  <si>
    <t>BIAYA SERVICES - PM#9; GANTI 4 SET NOZZLE</t>
  </si>
  <si>
    <t>BIAYA SERVICES - IKPP MAINTENANCE</t>
  </si>
  <si>
    <t>BIAYA SERVICES - PAGERUNGAN UTARA FIELD</t>
  </si>
  <si>
    <t>BIAYA SERVICES - EDC1 SUBSEA FACILITY TSB</t>
  </si>
  <si>
    <t>BIAYA SERVICES - 3 Unit BODY SHELL</t>
  </si>
  <si>
    <t>BIAYA SERVICES - 6 UNITS FLARE KO DRUM</t>
  </si>
  <si>
    <t>BIAYA SERVICES - GEN. ASSEMBLY DEBARKING</t>
  </si>
  <si>
    <t>BIAYA SERVICES - MANPOWER SUPPLY FOR PROJE</t>
  </si>
  <si>
    <t>BIAYA SERVICES - COMBINED FEED EXCHANGER</t>
  </si>
  <si>
    <t>BIAYA SERVICES - DEBUT TRIM COND 211-E-9</t>
  </si>
  <si>
    <t>BIAYA SERVICES - TBUNDLE 140-E-11A,E-16</t>
  </si>
  <si>
    <t>BIAYA SERVICES - FAB HE, 701-E-5&amp;702-E-7</t>
  </si>
  <si>
    <t>BIAYA SERVICES - FAB HE,ITEM 140-E-20&amp;E-25</t>
  </si>
  <si>
    <t>BIAYA SERVICES - TUBE BUNDLE ASS F/023E-11</t>
  </si>
  <si>
    <t>BIAYA SERVICES - 6 DISPENSER (SOE-TA)</t>
  </si>
  <si>
    <t>BIAYA SERVICES - VESSEL TAG NO.14-E-25</t>
  </si>
  <si>
    <t>BIAYA SERVICES - BAFFLE PLATE</t>
  </si>
  <si>
    <t>BIAYA SERVICES - ERECTION VCFHE 84E-201</t>
  </si>
  <si>
    <t>BIAYA SERVICES - PASS PARTITION PLATE</t>
  </si>
  <si>
    <t>BIAYA SERVICES - T. BUNDLE COMP, CHANNEL</t>
  </si>
  <si>
    <t>BIAYA SERVICES - TUBE BUNDLE TYPE "U"</t>
  </si>
  <si>
    <t>BIAYA SERVICES - TBUNDLE AS110-E-7 A/B/C/D</t>
  </si>
  <si>
    <t>BIAYA SERVICES - EJCTR STEAMTAG110-J-51A/B</t>
  </si>
  <si>
    <t>BIAYA SERVICES - TBUNDLE AS&amp;SHELL 93E-405</t>
  </si>
  <si>
    <t>BIAYA SERVICES - PRESSURE VESSEL FABRICATI</t>
  </si>
  <si>
    <t>BIAYA SERVICES - HEAT EXCHANGER COMPLETE 7</t>
  </si>
  <si>
    <t>BIAYA SERVICES - CONDENSATE STRIPPER</t>
  </si>
  <si>
    <t>BIAYA SERVICES - VESSEL, HORIZONTAL TAG</t>
  </si>
  <si>
    <t>BIAYA SERVICES - Heat Exchanger  Assy Tag</t>
  </si>
  <si>
    <t>BIAYA SERVICES - 5 (FIVE) UNIT COMBINED FE</t>
  </si>
  <si>
    <t>BIAYA SERVICES - PEMBANGUNAN UNIT CHLORIDE</t>
  </si>
  <si>
    <t>BIAYA SERVICES - FABRICATION INTERNAL PART</t>
  </si>
  <si>
    <t>BIAYA SERVICES - HEAT EXCHANGER 260-E-157</t>
  </si>
  <si>
    <t>BIAYA SERVICES - PEMBANGUNAN FASILITAS SLU</t>
  </si>
  <si>
    <t>BIAYA SERVICES - SHELL &amp; TUBE BUNDLE  Assy</t>
  </si>
  <si>
    <t>BIAYA SERVICES - TOP HEAD COLOUMN</t>
  </si>
  <si>
    <t>BIAYA SERVICES - PRESSURE VESSEL</t>
  </si>
  <si>
    <t>BIAYA SERVICES - PROV OF SHELL &amp; TUBE HEAT</t>
  </si>
  <si>
    <t>BIAYA SERVICES - PRESSURE VESSEL GSA</t>
  </si>
  <si>
    <t>BIAYA SERVICES - FAB HEAD CHANNEL (E-2030)</t>
  </si>
  <si>
    <t>BIAYA SERVICES - ENGINEERING, PROCUREMENT,</t>
  </si>
  <si>
    <t>BIAYA SERVICES - NATURAL GAS REHEATER</t>
  </si>
  <si>
    <t>BIAYA SERVICES - HEAT EXCHANGER DEHYDROGEN</t>
  </si>
  <si>
    <t>BIAYA SERVICES - REPLACEMENT HEAT EXCHANGE</t>
  </si>
  <si>
    <t>BIAYA SERVICES - FERTILIZER FACTORY EXPANS</t>
  </si>
  <si>
    <t>BIAYA SERVICES - REPL T BUNDLE 3A-1111-C</t>
  </si>
  <si>
    <t>BIAYA SERVICES - SUPERHEATER WASTE HEAT BO</t>
  </si>
  <si>
    <t>BIAYA SERVICES - AIR HEATER 5U-EC-301 (SEG</t>
  </si>
  <si>
    <t>BIAYA SERVICES - HP STEAM SUPER HEATER 102</t>
  </si>
  <si>
    <t>BIAYA SERVICES - 5A-115C METHANATOR EFFLUE</t>
  </si>
  <si>
    <t>BIAYA SERVICES - PLATE DISTRIBUTOR COMPLAT</t>
  </si>
  <si>
    <t>BIAYA SERVICES - RETUBING 101-C PUSRI - 1B</t>
  </si>
  <si>
    <t>BIAYA SERVICES - TUBE BUNDLE</t>
  </si>
  <si>
    <t>BIAYA SERVICES - PRETHICKENER 5U-FD-202</t>
  </si>
  <si>
    <t>BIAYA SERVICES - PRESS. VESSEL RCC OFF GAS</t>
  </si>
  <si>
    <t>BIAYA SERVICES - 10.000MT AMMONIA25-TK-801</t>
  </si>
  <si>
    <t>BIAYA SERVICES - STAINLESS STEEL STRUC ANP</t>
  </si>
  <si>
    <t>BIAYA SERVICES - PRESSURE VESSEL 2 X 35 MW</t>
  </si>
  <si>
    <t>BIAYA SERVICES - INSTALL / ERECTION SUBCON</t>
  </si>
  <si>
    <t>BIAYA SERVICES - COAL FIRED PWR PL PR THER</t>
  </si>
  <si>
    <t>BIAYA SERVICES - COAL-FIRED POWER PLANT PR</t>
  </si>
  <si>
    <t>BIAYA SERVICES - ESP INLET FLUE &amp; ESP OUTL</t>
  </si>
  <si>
    <t>BIAYA SERVICES - I &amp; C PRIMARY VALVE</t>
  </si>
  <si>
    <t>BIAYA SERVICES - FLUE SUPPORTER SUPERSTRUC</t>
  </si>
  <si>
    <t>BIAYA SERVICES - INST/ERCTION MECH 3X315MW</t>
  </si>
  <si>
    <t>BIAYA SERVICES - FABRICATION RISER CLAMP</t>
  </si>
  <si>
    <t>BIAYA SERVICES - SUPPLY OF HEAT EXCHANGER</t>
  </si>
  <si>
    <t>BIAYA SERVICES - PROVISION OF EPCI KF GAS</t>
  </si>
  <si>
    <t>BIAYA SERVICES - FABRICATION PIPE SPOOL</t>
  </si>
  <si>
    <t>BIAYA SERVICES - PROVISION OF ENGINEERING</t>
  </si>
  <si>
    <t>BIAYA SERVICES - FAB&amp;INSTAL ENERGY PLANT</t>
  </si>
  <si>
    <t>BIAYA SERVICES - SUPPLY &amp; INSTAL PNEUMATIC</t>
  </si>
  <si>
    <t>BIAYA SERVICES - SUPP&amp;INST 7110,7120,7130</t>
  </si>
  <si>
    <t>BIAYA SERVICES - CHEMICAL CLEANING</t>
  </si>
  <si>
    <t>BIAYA SERVICES - PUMP &amp; PIPING BROKE STOR.</t>
  </si>
  <si>
    <t>BIAYA SERVICES - AIR HEATER TUBES</t>
  </si>
  <si>
    <t>BIAYA SERVICES - SERVICE BARK CONVEYOR</t>
  </si>
  <si>
    <t>BIAYA SERVICES - TRANS,INST,HOOKUP POLENG</t>
  </si>
  <si>
    <t>BIAYA SERVICES - EPC WORKS FOR PPP-CW-DW-G</t>
  </si>
  <si>
    <t>BIAYA SERVICES - REPLACE SW PIPE</t>
  </si>
  <si>
    <t>BIAYA SERVICES - HOUSING FILTER</t>
  </si>
  <si>
    <t>BIAYA SERVICES - DUCTING TISSUE MILL II</t>
  </si>
  <si>
    <t>BIAYA SERVICES - Ducting Yankee</t>
  </si>
  <si>
    <t>BIAYA SERVICES - Water System &amp; Coal Syste</t>
  </si>
  <si>
    <t>BIAYA SERVICES - ADD. BY PAS LINE FOR DOUB</t>
  </si>
  <si>
    <t>BIAYA SERVICES - PIPA HYDRANT</t>
  </si>
  <si>
    <t>BIAYA SERVICES -  water surge tank</t>
  </si>
  <si>
    <t>BIAYA SERVICES - DUPLEX PIPE SPOOL 2-INC,</t>
  </si>
  <si>
    <t>BIAYA SERVICES - TUBE BUNDLE E201-05-08-09</t>
  </si>
  <si>
    <t>BIAYA SERVICES - HEAT EXCHANGER ASSY TAG N</t>
  </si>
  <si>
    <t>BIAYA SERVICES - PENGADAAN SHELL ASSY TAG</t>
  </si>
  <si>
    <t>BIAYA SERVICES - PENGGANTIAN/PEMBUATAN TES</t>
  </si>
  <si>
    <t>BIAYA SERVICES - TUBE BUNDLE, SHELLBUNDLE,</t>
  </si>
  <si>
    <t>BIAYA SERVICES - ENGINEERING, PROCUREMENT</t>
  </si>
  <si>
    <t>BIAYA SERVICES - H2S MUD / GAS SEPARATOR</t>
  </si>
  <si>
    <t>BIAYA SERVICES - SECONDARY REFORMER EFFLUE</t>
  </si>
  <si>
    <t>BIAYA SERVICES - TOWER</t>
  </si>
  <si>
    <t>BIAYA SERVICES - SHOP FABRICATED VESSEL &amp;</t>
  </si>
  <si>
    <t>BIAYA SERVICES - EPC MOBILE SEPARATOR</t>
  </si>
  <si>
    <t>BIAYA SERVICES - FABRICATION &amp; ERECTION OF</t>
  </si>
  <si>
    <t>BIAYA SERVICES - RENTAL DRILLING EQUIPMENT</t>
  </si>
  <si>
    <t>BIAYA SERVICES - SUPPLY OF SHELL &amp; TUBE HE</t>
  </si>
  <si>
    <t>BIAYA SERVICES - DIVING EQUIPMENT</t>
  </si>
  <si>
    <t>BIAYA SERVICES - FABRIKASI SHELL 24E-113</t>
  </si>
  <si>
    <t>BIAYA SERVICES -  TOTAL RETUBE INSITU SURF</t>
  </si>
  <si>
    <t>BIAYA SERVICES - TUBE BUNDLE SHELL H5012 &amp;</t>
  </si>
  <si>
    <t>BIAYA SERVICES - SECONDARY REACTOR UNIT</t>
  </si>
  <si>
    <t>BIAYA SERVICES - 2 UNIT FUEL GAS FILTER CO</t>
  </si>
  <si>
    <t>BIAYA SERVICES - REDESIGN, FABRIKASI &amp; PEM</t>
  </si>
  <si>
    <t>BIAYA SERVICES -  EPCI CONTRACT FOR LIMA F</t>
  </si>
  <si>
    <t>BIAYA SERVICES - MEG Injection Package</t>
  </si>
  <si>
    <t>BIAYA SERVICES - SEWA EQUIPMENT- EXCAVATOR</t>
  </si>
  <si>
    <t>PENGOBATAN - PROV OF EPCI KF GAS (INT)</t>
  </si>
  <si>
    <t>PENGOBATAN - WORKSHOP</t>
  </si>
  <si>
    <t>PENGOBATAN - KAMBUNA TOPSIDE REUSER S</t>
  </si>
  <si>
    <t>PENGOBATAN - MEG INJECTION PACKAGE</t>
  </si>
  <si>
    <t>PENGOBATAN - FABRIKASI  &amp; INSTASI UNTU</t>
  </si>
  <si>
    <t>PENGOBATAN - SEI AMBAWANG KAB.KUBU</t>
  </si>
  <si>
    <t>PENGOBATAN - CPP&amp;AUP PLATFORMS INST</t>
  </si>
  <si>
    <t>PENGOBATAN - CPP &amp; AUP Platforms</t>
  </si>
  <si>
    <t>PENGOBATAN - SHELL &amp; TUBE HEAT EXCHANG</t>
  </si>
  <si>
    <t>PENGOBATAN - WELL TEST, SKID UNIT</t>
  </si>
  <si>
    <t>PENGOBATAN - HEAT EXCHANGER</t>
  </si>
  <si>
    <t>PENGOBATAN - PIPE SLEEVE &amp; DURI, RIAU</t>
  </si>
  <si>
    <t>PENGOBATAN - PROV OF WATER STO TANK</t>
  </si>
  <si>
    <t>PENGOBATAN - OPERATION ASSISTANCE SLN</t>
  </si>
  <si>
    <t>PENGOBATAN - STORAGE TANK FOR INT PROG</t>
  </si>
  <si>
    <t>PENGOBATAN - 3 UNITS K.O. DRUM</t>
  </si>
  <si>
    <t>PENGOBATAN - DISAIN&amp;FAB ALAT SURFAKTAN</t>
  </si>
  <si>
    <t>PENGOBATAN - JASA KONST TANGKI PEMISAH</t>
  </si>
  <si>
    <t>PENGOBATAN - RIGLESS SERVICE</t>
  </si>
  <si>
    <t>PENGOBATAN - EPC U/ FASILITAS TANKI DI</t>
  </si>
  <si>
    <t>PENGOBATAN - EPF OF STORAGE FOR RANTAU</t>
  </si>
  <si>
    <t>PENGOBATAN - WASH TANK REPAIR</t>
  </si>
  <si>
    <t>PENGOBATAN - RIGLESS SERVICES</t>
  </si>
  <si>
    <t>PENGOBATAN - PLUG BACK WITH SLICKLINE</t>
  </si>
  <si>
    <t>PENGOBATAN - HRSG #2 &amp; #5</t>
  </si>
  <si>
    <t>PENGOBATAN - FOAMING SERVICES</t>
  </si>
  <si>
    <t>PENGOBATAN - PIPE CONNECTION</t>
  </si>
  <si>
    <t>PENGOBATAN - SUBSEA CABLE</t>
  </si>
  <si>
    <t>PENGOBATAN - PROJECT BAWAL PIPELINE</t>
  </si>
  <si>
    <t>PENGOBATAN - TUBE BUNDLE CONDENSATE CO</t>
  </si>
  <si>
    <t>PENGOBATAN - FUEL GAS SCRUBBER AND HEA</t>
  </si>
  <si>
    <t>PENGOBATAN - EHMR WATER PROJECT, EPCI</t>
  </si>
  <si>
    <t>PENGOBATAN - EPCI TEMBANG 8 TO BAWAL P</t>
  </si>
  <si>
    <t>PENGOBATAN - Maintenance of Expansion</t>
  </si>
  <si>
    <t>PENGOBATAN - REP&amp;TEST (336-I;1000m3)</t>
  </si>
  <si>
    <t>PENGOBATAN - REPAIR F/WELDING TANK</t>
  </si>
  <si>
    <t>PENGOBATAN - REPAIR OF TANK 100 CUFT P</t>
  </si>
  <si>
    <t>PENGOBATAN - INSTALLATION OF 2X315 MW</t>
  </si>
  <si>
    <t>PENGOBATAN - MAINTENANCE HUBEI</t>
  </si>
  <si>
    <t>PENGOBATAN - FAB SAND BLAST&amp;PRIM COAT</t>
  </si>
  <si>
    <t>PENGOBATAN - MB#13; RECONDITION WORK</t>
  </si>
  <si>
    <t>PENGOBATAN - RB#13; ANCHOR BOLT INST</t>
  </si>
  <si>
    <t>PENGOBATAN - RB#13; INST MECHANICAL</t>
  </si>
  <si>
    <t>PENGOBATAN - RB#13; PIPE EXT /MP &amp; LP</t>
  </si>
  <si>
    <t>PENGOBATAN - PM#9;MP BIN TEMP CONTROL</t>
  </si>
  <si>
    <t>PENGOBATAN - MB#15;MAIN STEAM LINE MOD</t>
  </si>
  <si>
    <t>PENGOBATAN - PM#9; UPGRADE TIE IN</t>
  </si>
  <si>
    <t>PENGOBATAN - MANPOWER SUPPLY SHUTDOWN</t>
  </si>
  <si>
    <t>PENGOBATAN - WP-9;FAB CRUSHER COMPLETE</t>
  </si>
  <si>
    <t>PENGOBATAN - MB#24;SURF METAL TREATMEN</t>
  </si>
  <si>
    <t>PENGOBATAN - WP-8;FAB CRUSHER 2SETS</t>
  </si>
  <si>
    <t>PENGOBATAN - TPM;ADD BYPASS FILTER GAS</t>
  </si>
  <si>
    <t>PENGOBATAN - WP-8, DRUM BARKER 2 LINES</t>
  </si>
  <si>
    <t>PENGOBATAN - TUBE PF-1C VE#1(SHUTDOWN)</t>
  </si>
  <si>
    <t>PENGOBATAN - VE#11, FABRICATION HBL TA</t>
  </si>
  <si>
    <t>PENGOBATAN - IKPP</t>
  </si>
  <si>
    <t>PENGOBATAN - TG 23 PENYAMBUNGAN PIPA</t>
  </si>
  <si>
    <t>PENGOBATAN - MC-10 Connect Pipe</t>
  </si>
  <si>
    <t>PENGOBATAN - Replacement of pipe 8"</t>
  </si>
  <si>
    <t>PENGOBATAN - MC-2 Annual Shutdown 2011</t>
  </si>
  <si>
    <t>PENGOBATAN - Repair Heater, Cooler</t>
  </si>
  <si>
    <t>PENGOBATAN - CA-8 Replace C12 Pipe 16"</t>
  </si>
  <si>
    <t>PENGOBATAN - Supply Manpower</t>
  </si>
  <si>
    <t>PENGOBATAN - Corrective Maintenance, P</t>
  </si>
  <si>
    <t>PENGOBATAN - PM-9 Annual Shutdown 2011</t>
  </si>
  <si>
    <t>PENGOBATAN - RB# 6 Project; Supply Man</t>
  </si>
  <si>
    <t>PENGOBATAN - WPMT PROJ SUPPLY MANPOWER</t>
  </si>
  <si>
    <t>PENGOBATAN - RECONDITION VACUUM EVAPOR</t>
  </si>
  <si>
    <t>PENGOBATAN - RC-11 ADD LINE GAS FILTER</t>
  </si>
  <si>
    <t>PENGOBATAN - WP#8; REPLACEMENT SHUTL B</t>
  </si>
  <si>
    <t>PENGOBATAN - WP#9; INSTALLATION CHIP S</t>
  </si>
  <si>
    <t>PENGOBATAN - WP#9; INSTALLATION LOG RE</t>
  </si>
  <si>
    <t>PENGOBATAN - WP-9 INSTALL DEBARKING DR</t>
  </si>
  <si>
    <t>PENGOBATAN - VE#12 REPLACE ROOF &amp; SHEL</t>
  </si>
  <si>
    <t>PENGOBATAN - RC#8; NEW INSTALL OF HYDR</t>
  </si>
  <si>
    <t>PENGOBATAN - MAINTENANCE IKPP</t>
  </si>
  <si>
    <t>PENGOBATAN - VE#2 INST NEW WBL TANK A</t>
  </si>
  <si>
    <t>PENGOBATAN - WP-9 INSTALL CHIP SCREEN</t>
  </si>
  <si>
    <t>PENGOBATAN - WP#9: INSTALL DEBARKING D</t>
  </si>
  <si>
    <t>PENGOBATAN - PM#8; TIE IN (TOP SEPARAT</t>
  </si>
  <si>
    <t>PENGOBATAN - HP HEADER TG 18.19 TO P-8</t>
  </si>
  <si>
    <t>PENGOBATAN - MC#3; UPGRADE PIPING &amp; DR</t>
  </si>
  <si>
    <t>PENGOBATAN - PM#8; TIE IN WASHING &amp; CO</t>
  </si>
  <si>
    <t>PENGOBATAN - PM#8; ADD SCREEN &amp; DISMAN</t>
  </si>
  <si>
    <t>PENGOBATAN - PPM#6; FABRICATION / INST</t>
  </si>
  <si>
    <t>PENGOBATAN - OPEN CONTRACT MAINTENANCE</t>
  </si>
  <si>
    <t>PENGOBATAN - MANPOWER TO SUPPORT CORRE</t>
  </si>
  <si>
    <t>PENGOBATAN - GANTI TUBE CONDENSER TG#1</t>
  </si>
  <si>
    <t>PENGOBATAN - WP-8; REPLACEMENT OF DRUM</t>
  </si>
  <si>
    <t>PENGOBATAN - WP-9; REPLACEMENT OF DRUM</t>
  </si>
  <si>
    <t>PENGOBATAN - VE#2 PROJECT FABR &amp; INSTA</t>
  </si>
  <si>
    <t>PENGOBATAN - VE2; FABRICATION &amp; INSTAL</t>
  </si>
  <si>
    <t>PENGOBATAN - PM8; SCAFFOLDING ANNUAL S</t>
  </si>
  <si>
    <t>PENGOBATAN - PM#8; DISMANTLE EQUIPMENT</t>
  </si>
  <si>
    <t>PENGOBATAN - PM#8; TO MAKE CONVEYOR SU</t>
  </si>
  <si>
    <t>PENGOBATAN - PM#9; GANTI 4 SET NOZZLE</t>
  </si>
  <si>
    <t>PENGOBATAN - IKPP MAINTENANCE</t>
  </si>
  <si>
    <t>PENGOBATAN - PAGERUNGAN UTARA FIELD</t>
  </si>
  <si>
    <t>PENGOBATAN - EDC1 SUBSEA FACILITY TSB</t>
  </si>
  <si>
    <t>PENGOBATAN - 3 Unit BODY SHELL</t>
  </si>
  <si>
    <t>PENGOBATAN - 6 UNITS FLARE KO DRUM</t>
  </si>
  <si>
    <t>PENGOBATAN - GEN. ASSEMBLY DEBARKING</t>
  </si>
  <si>
    <t>PENGOBATAN - MANPOWER SUPPLY FOR PROJE</t>
  </si>
  <si>
    <t>PENGOBATAN - COMBINED FEED EXCHANGER</t>
  </si>
  <si>
    <t>PENGOBATAN - DEBUT TRIM COND 211-E-9</t>
  </si>
  <si>
    <t>PENGOBATAN - TBUNDLE 140-E-11A,E-16</t>
  </si>
  <si>
    <t>PENGOBATAN - FAB HE, 701-E-5&amp;702-E-7</t>
  </si>
  <si>
    <t>PENGOBATAN - FAB HE,ITEM 140-E-20&amp;E-25</t>
  </si>
  <si>
    <t>PENGOBATAN - TUBE BUNDLE ASS F/023E-11</t>
  </si>
  <si>
    <t>PENGOBATAN - 6 DISPENSER (SOE-TA)</t>
  </si>
  <si>
    <t>PENGOBATAN - VESSEL TAG NO.14-E-25</t>
  </si>
  <si>
    <t>PENGOBATAN - BAFFLE PLATE</t>
  </si>
  <si>
    <t>PENGOBATAN - ERECTION VCFHE 84E-201</t>
  </si>
  <si>
    <t>PENGOBATAN - PASS PARTITION PLATE</t>
  </si>
  <si>
    <t>PENGOBATAN - T. BUNDLE COMP, CHANNEL</t>
  </si>
  <si>
    <t>PENGOBATAN - TUBE BUNDLE TYPE "U"</t>
  </si>
  <si>
    <t>PENGOBATAN - TBUNDLE AS110-E-7 A/B/C/D</t>
  </si>
  <si>
    <t>PENGOBATAN - EJCTR STEAMTAG110-J-51A/B</t>
  </si>
  <si>
    <t>PENGOBATAN - TBUNDLE AS&amp;SHELL 93E-405</t>
  </si>
  <si>
    <t>PENGOBATAN - PRESSURE VESSEL FABRICATI</t>
  </si>
  <si>
    <t>PENGOBATAN - HEAT EXCHANGER COMPLETE 7</t>
  </si>
  <si>
    <t>PENGOBATAN - CONDENSATE STRIPPER</t>
  </si>
  <si>
    <t>PENGOBATAN - VESSEL, HORIZONTAL TAG</t>
  </si>
  <si>
    <t>PENGOBATAN - Heat Exchanger  Assy Tag</t>
  </si>
  <si>
    <t>PENGOBATAN - 5 (FIVE) UNIT COMBINED FE</t>
  </si>
  <si>
    <t>PENGOBATAN - PEMBANGUNAN UNIT CHLORIDE</t>
  </si>
  <si>
    <t>PENGOBATAN - FABRICATION INTERNAL PART</t>
  </si>
  <si>
    <t>PENGOBATAN - HEAT EXCHANGER 260-E-157</t>
  </si>
  <si>
    <t>PENGOBATAN - PEMBANGUNAN FASILITAS SLU</t>
  </si>
  <si>
    <t>PENGOBATAN - SHELL &amp; TUBE BUNDLE  Assy</t>
  </si>
  <si>
    <t>PENGOBATAN - TOP HEAD COLOUMN</t>
  </si>
  <si>
    <t>PENGOBATAN - PRESSURE VESSEL</t>
  </si>
  <si>
    <t>PENGOBATAN - PROV OF SHELL &amp; TUBE HEAT</t>
  </si>
  <si>
    <t>PENGOBATAN - PRESSURE VESSEL GSA</t>
  </si>
  <si>
    <t>PENGOBATAN - FAB HEAD CHANNEL (E-2030)</t>
  </si>
  <si>
    <t>PENGOBATAN - ENGINEERING, PROCUREMENT,</t>
  </si>
  <si>
    <t>PENGOBATAN - NATURAL GAS REHEATER</t>
  </si>
  <si>
    <t>PENGOBATAN - HEAT EXCHANGER DEHYDROGEN</t>
  </si>
  <si>
    <t>PENGOBATAN - REPLACEMENT HEAT EXCHANGE</t>
  </si>
  <si>
    <t>PENGOBATAN - FERTILIZER FACTORY EXPANS</t>
  </si>
  <si>
    <t>PENGOBATAN - REPL T BUNDLE 3A-1111-C</t>
  </si>
  <si>
    <t>PENGOBATAN - SUPERHEATER WASTE HEAT BO</t>
  </si>
  <si>
    <t>PENGOBATAN - AIR HEATER 5U-EC-301 (SEG</t>
  </si>
  <si>
    <t>PENGOBATAN - HP STEAM SUPER HEATER 102</t>
  </si>
  <si>
    <t>PENGOBATAN - 5A-115C METHANATOR EFFLUE</t>
  </si>
  <si>
    <t>PENGOBATAN - PLATE DISTRIBUTOR COMPLAT</t>
  </si>
  <si>
    <t>PENGOBATAN - RETUBING 101-C PUSRI - 1B</t>
  </si>
  <si>
    <t>PENGOBATAN - TUBE BUNDLE</t>
  </si>
  <si>
    <t>PENGOBATAN - PRETHICKENER 5U-FD-202</t>
  </si>
  <si>
    <t>PENGOBATAN - PRESS. VESSEL RCC OFF GAS</t>
  </si>
  <si>
    <t>PENGOBATAN - 10.000MT AMMONIA25-TK-801</t>
  </si>
  <si>
    <t>PENGOBATAN - STAINLESS STEEL STRUC ANP</t>
  </si>
  <si>
    <t>PENGOBATAN - PRESSURE VESSEL 2 X 35 MW</t>
  </si>
  <si>
    <t>PENGOBATAN - INSTALL / ERECTION SUBCON</t>
  </si>
  <si>
    <t>PENGOBATAN - COAL FIRED PWR PL PR THER</t>
  </si>
  <si>
    <t>PENGOBATAN - COAL-FIRED POWER PLANT PR</t>
  </si>
  <si>
    <t>PENGOBATAN - ESP INLET FLUE &amp; ESP OUTL</t>
  </si>
  <si>
    <t>PENGOBATAN - I &amp; C PRIMARY VALVE</t>
  </si>
  <si>
    <t>PENGOBATAN - FLUE SUPPORTER SUPERSTRUC</t>
  </si>
  <si>
    <t>PENGOBATAN - INST/ERCTION MECH 3X315MW</t>
  </si>
  <si>
    <t>PENGOBATAN - FABRICATION RISER CLAMP</t>
  </si>
  <si>
    <t>PENGOBATAN - SUPPLY OF HEAT EXCHANGER</t>
  </si>
  <si>
    <t>PENGOBATAN - PROVISION OF EPCI KF GAS</t>
  </si>
  <si>
    <t>PENGOBATAN - FABRICATION PIPE SPOOL</t>
  </si>
  <si>
    <t>PENGOBATAN - PROVISION OF ENGINEERING</t>
  </si>
  <si>
    <t>PENGOBATAN - FAB&amp;INSTAL ENERGY PLANT</t>
  </si>
  <si>
    <t>PENGOBATAN - SUPPLY &amp; INSTAL PNEUMATIC</t>
  </si>
  <si>
    <t>PENGOBATAN - SUPP&amp;INST 7110,7120,7130</t>
  </si>
  <si>
    <t>PENGOBATAN - CHEMICAL CLEANING</t>
  </si>
  <si>
    <t>PENGOBATAN - PUMP &amp; PIPING BROKE STOR.</t>
  </si>
  <si>
    <t>PENGOBATAN - AIR HEATER TUBES</t>
  </si>
  <si>
    <t>PENGOBATAN - SERVICE BARK CONVEYOR</t>
  </si>
  <si>
    <t>PENGOBATAN - TRANS,INST,HOOKUP POLENG</t>
  </si>
  <si>
    <t>PENGOBATAN - EPC WORKS FOR PPP-CW-DW-G</t>
  </si>
  <si>
    <t>PENGOBATAN - REPLACE SW PIPE</t>
  </si>
  <si>
    <t>PENGOBATAN - HOUSING FILTER</t>
  </si>
  <si>
    <t>PENGOBATAN - DUCTING TISSUE MILL II</t>
  </si>
  <si>
    <t>PENGOBATAN - Ducting Yankee</t>
  </si>
  <si>
    <t>PENGOBATAN - Water System &amp; Coal Syste</t>
  </si>
  <si>
    <t>PENGOBATAN - ADD. BY PAS LINE FOR DOUB</t>
  </si>
  <si>
    <t>PENGOBATAN - PIPA HYDRANT</t>
  </si>
  <si>
    <t>PENGOBATAN -  water surge tank</t>
  </si>
  <si>
    <t>PENGOBATAN - DUPLEX PIPE SPOOL 2-INC,</t>
  </si>
  <si>
    <t>PENGOBATAN - TUBE BUNDLE E201-05-08-09</t>
  </si>
  <si>
    <t>PENGOBATAN - HEAT EXCHANGER ASSY TAG N</t>
  </si>
  <si>
    <t>PENGOBATAN - PENGADAAN SHELL ASSY TAG</t>
  </si>
  <si>
    <t>PENGOBATAN - PENGGANTIAN/PEMBUATAN TES</t>
  </si>
  <si>
    <t>PENGOBATAN - TUBE BUNDLE, SHELLBUNDLE,</t>
  </si>
  <si>
    <t>PENGOBATAN - ENGINEERING, PROCUREMENT</t>
  </si>
  <si>
    <t>PENGOBATAN - H2S MUD / GAS SEPARATOR</t>
  </si>
  <si>
    <t>PENGOBATAN - SECONDARY REFORMER EFFLUE</t>
  </si>
  <si>
    <t>PENGOBATAN - TOWER</t>
  </si>
  <si>
    <t>PENGOBATAN - SHOP FABRICATED VESSEL &amp;</t>
  </si>
  <si>
    <t>PENGOBATAN - EPC MOBILE SEPARATOR</t>
  </si>
  <si>
    <t>PENGOBATAN - FABRICATION &amp; ERECTION OF</t>
  </si>
  <si>
    <t>PENGOBATAN - RENTAL DRILLING EQUIPMENT</t>
  </si>
  <si>
    <t>PENGOBATAN - SUPPLY OF SHELL &amp; TUBE HE</t>
  </si>
  <si>
    <t>PENGOBATAN - DIVING EQUIPMENT</t>
  </si>
  <si>
    <t>PENGOBATAN - FABRIKASI SHELL 24E-113</t>
  </si>
  <si>
    <t>PENGOBATAN -  TOTAL RETUBE INSITU SURF</t>
  </si>
  <si>
    <t>PENGOBATAN - TUBE BUNDLE SHELL H5012 &amp;</t>
  </si>
  <si>
    <t>PENGOBATAN - SECONDARY REACTOR UNIT</t>
  </si>
  <si>
    <t>PENGOBATAN - 2 UNIT FUEL GAS FILTER CO</t>
  </si>
  <si>
    <t>PENGOBATAN - REDESIGN, FABRIKASI &amp; PEM</t>
  </si>
  <si>
    <t>PENGOBATAN -  EPCI CONTRACT FOR LIMA F</t>
  </si>
  <si>
    <t>PENGOBATAN - MEG Injection Package</t>
  </si>
  <si>
    <t>PENGOBATAN - SEWA EQUIPMENT- EXCAVATOR</t>
  </si>
  <si>
    <t>ASURANSI PROYEK - PROV OF EPCI KF GAS (INT)</t>
  </si>
  <si>
    <t>ASURANSI PROYEK - WORKSHOP</t>
  </si>
  <si>
    <t>ASURANSI PROYEK - KAMBUNA TOPSIDE REUSER S</t>
  </si>
  <si>
    <t>ASURANSI PROYEK - MEG INJECTION PACKAGE</t>
  </si>
  <si>
    <t>ASURANSI PROYEK - FABRIKASI  &amp; INSTASI UNTU</t>
  </si>
  <si>
    <t>ASURANSI PROYEK - SEI AMBAWANG KAB.KUBU</t>
  </si>
  <si>
    <t>ASURANSI PROYEK - CPP&amp;AUP PLATFORMS INST</t>
  </si>
  <si>
    <t>ASURANSI PROYEK - CPP &amp; AUP Platforms</t>
  </si>
  <si>
    <t>ASURANSI PROYEK - SHELL &amp; TUBE HEAT EXCHANG</t>
  </si>
  <si>
    <t>ASURANSI PROYEK - WELL TEST, SKID UNIT</t>
  </si>
  <si>
    <t>ASURANSI PROYEK - HEAT EXCHANGER</t>
  </si>
  <si>
    <t>ASURANSI PROYEK - PIPE SLEEVE &amp; DURI, RIAU</t>
  </si>
  <si>
    <t>ASURANSI PROYEK - PROV OF WATER STO TANK</t>
  </si>
  <si>
    <t>ASURANSI PROYEK - OPERATION ASSISTANCE SLN</t>
  </si>
  <si>
    <t>ASURANSI PROYEK - STORAGE TANK FOR INT PROG</t>
  </si>
  <si>
    <t>ASURANSI PROYEK - 3 UNITS K.O. DRUM</t>
  </si>
  <si>
    <t>ASURANSI PROYEK - DISAIN&amp;FAB ALAT SURFAKTAN</t>
  </si>
  <si>
    <t>ASURANSI PROYEK - JASA KONST TANGKI PEMISAH</t>
  </si>
  <si>
    <t>ASURANSI PROYEK - RIGLESS SERVICE</t>
  </si>
  <si>
    <t>ASURANSI PROYEK - EPC U/ FASILITAS TANKI DI</t>
  </si>
  <si>
    <t>ASURANSI PROYEK - EPF OF STORAGE FOR RANTAU</t>
  </si>
  <si>
    <t>ASURANSI PROYEK - WASH TANK REPAIR</t>
  </si>
  <si>
    <t>ASURANSI PROYEK - RIGLESS SERVICES</t>
  </si>
  <si>
    <t>ASURANSI PROYEK - PLUG BACK WITH SLICKLINE</t>
  </si>
  <si>
    <t>ASURANSI PROYEK - HRSG #2 &amp; #5</t>
  </si>
  <si>
    <t>ASURANSI PROYEK - FOAMING SERVICES</t>
  </si>
  <si>
    <t>ASURANSI PROYEK - PIPE CONNECTION</t>
  </si>
  <si>
    <t>ASURANSI PROYEK - SUBSEA CABLE</t>
  </si>
  <si>
    <t>ASURANSI PROYEK - PROJECT BAWAL PIPELINE</t>
  </si>
  <si>
    <t>ASURANSI PROYEK - TUBE BUNDLE CONDENSATE CO</t>
  </si>
  <si>
    <t>ASURANSI PROYEK - FUEL GAS SCRUBBER AND HEA</t>
  </si>
  <si>
    <t>ASURANSI PROYEK - EHMR WATER PROJECT, EPCI</t>
  </si>
  <si>
    <t>ASURANSI PROYEK - EPCI TEMBANG 8 TO BAWAL P</t>
  </si>
  <si>
    <t>ASURANSI PROYEK - Maintenance of Expansion</t>
  </si>
  <si>
    <t>ASURANSI PROYEK - REP&amp;TEST (336-I;1000m3)</t>
  </si>
  <si>
    <t>ASURANSI PROYEK - REPAIR F/WELDING TANK</t>
  </si>
  <si>
    <t>ASURANSI PROYEK - REPAIR OF TANK 100 CUFT P</t>
  </si>
  <si>
    <t>ASURANSI PROYEK - INSTALLATION OF 2X315 MW</t>
  </si>
  <si>
    <t>ASURANSI PROYEK - MAINTENANCE HUBEI</t>
  </si>
  <si>
    <t>ASURANSI PROYEK - FAB SAND BLAST&amp;PRIM COAT</t>
  </si>
  <si>
    <t>ASURANSI PROYEK - MB#13; RECONDITION WORK</t>
  </si>
  <si>
    <t>ASURANSI PROYEK - RB#13; ANCHOR BOLT INST</t>
  </si>
  <si>
    <t>ASURANSI PROYEK - RB#13; INST MECHANICAL</t>
  </si>
  <si>
    <t>ASURANSI PROYEK - RB#13; PIPE EXT /MP &amp; LP</t>
  </si>
  <si>
    <t>ASURANSI PROYEK - PM#9;MP BIN TEMP CONTROL</t>
  </si>
  <si>
    <t>ASURANSI PROYEK - MB#15;MAIN STEAM LINE MOD</t>
  </si>
  <si>
    <t>ASURANSI PROYEK - PM#9; UPGRADE TIE IN</t>
  </si>
  <si>
    <t>ASURANSI PROYEK - MANPOWER SUPPLY SHUTDOWN</t>
  </si>
  <si>
    <t>ASURANSI PROYEK - WP-9;FAB CRUSHER COMPLETE</t>
  </si>
  <si>
    <t>ASURANSI PROYEK - MB#24;SURF METAL TREATMEN</t>
  </si>
  <si>
    <t>ASURANSI PROYEK - WP-8;FAB CRUSHER 2SETS</t>
  </si>
  <si>
    <t>ASURANSI PROYEK - TPM;ADD BYPASS FILTER GAS</t>
  </si>
  <si>
    <t>ASURANSI PROYEK - WP-8, DRUM BARKER 2 LINES</t>
  </si>
  <si>
    <t>ASURANSI PROYEK - TUBE PF-1C VE#1(SHUTDOWN)</t>
  </si>
  <si>
    <t>ASURANSI PROYEK - VE#11, FABRICATION HBL TA</t>
  </si>
  <si>
    <t>ASURANSI PROYEK - IKPP</t>
  </si>
  <si>
    <t>ASURANSI PROYEK - TG 23 PENYAMBUNGAN PIPA</t>
  </si>
  <si>
    <t>ASURANSI PROYEK - MC-10 Connect Pipe</t>
  </si>
  <si>
    <t>ASURANSI PROYEK - Replacement of pipe 8"</t>
  </si>
  <si>
    <t>ASURANSI PROYEK - MC-2 Annual Shutdown 2011</t>
  </si>
  <si>
    <t>ASURANSI PROYEK - Repair Heater, Cooler</t>
  </si>
  <si>
    <t>ASURANSI PROYEK - CA-8 Replace C12 Pipe 16"</t>
  </si>
  <si>
    <t>ASURANSI PROYEK - Supply Manpower</t>
  </si>
  <si>
    <t>ASURANSI PROYEK - Corrective Maintenance, P</t>
  </si>
  <si>
    <t>ASURANSI PROYEK - PM-9 Annual Shutdown 2011</t>
  </si>
  <si>
    <t>ASURANSI PROYEK - RB# 6 Project; Supply Man</t>
  </si>
  <si>
    <t>ASURANSI PROYEK - WPMT PROJ SUPPLY MANPOWER</t>
  </si>
  <si>
    <t>ASURANSI PROYEK - RECONDITION VACUUM EVAPOR</t>
  </si>
  <si>
    <t>ASURANSI PROYEK - RC-11 ADD LINE GAS FILTER</t>
  </si>
  <si>
    <t>ASURANSI PROYEK - WP#8; REPLACEMENT SHUTL B</t>
  </si>
  <si>
    <t>ASURANSI PROYEK - WP#9; INSTALLATION CHIP S</t>
  </si>
  <si>
    <t>ASURANSI PROYEK - WP#9; INSTALLATION LOG RE</t>
  </si>
  <si>
    <t>ASURANSI PROYEK - WP-9 INSTALL DEBARKING DR</t>
  </si>
  <si>
    <t>ASURANSI PROYEK - VE#12 REPLACE ROOF &amp; SHEL</t>
  </si>
  <si>
    <t>ASURANSI PROYEK - RC#8; NEW INSTALL OF HYDR</t>
  </si>
  <si>
    <t>ASURANSI PROYEK - MAINTENANCE IKPP</t>
  </si>
  <si>
    <t>ASURANSI PROYEK - VE#2 INST NEW WBL TANK A</t>
  </si>
  <si>
    <t>ASURANSI PROYEK - WP-9 INSTALL CHIP SCREEN</t>
  </si>
  <si>
    <t>ASURANSI PROYEK - WP#9: INSTALL DEBARKING D</t>
  </si>
  <si>
    <t>ASURANSI PROYEK - PM#8; TIE IN (TOP SEPARAT</t>
  </si>
  <si>
    <t>ASURANSI PROYEK - HP HEADER TG 18.19 TO P-8</t>
  </si>
  <si>
    <t>ASURANSI PROYEK - MC#3; UPGRADE PIPING &amp; DR</t>
  </si>
  <si>
    <t>ASURANSI PROYEK - PM#8; TIE IN WASHING &amp; CO</t>
  </si>
  <si>
    <t>ASURANSI PROYEK - PM#8; ADD SCREEN &amp; DISMAN</t>
  </si>
  <si>
    <t>ASURANSI PROYEK - PPM#6; FABRICATION / INST</t>
  </si>
  <si>
    <t>ASURANSI PROYEK - OPEN CONTRACT MAINTENANCE</t>
  </si>
  <si>
    <t>ASURANSI PROYEK - MANPOWER TO SUPPORT CORRE</t>
  </si>
  <si>
    <t>ASURANSI PROYEK - GANTI TUBE CONDENSER TG#1</t>
  </si>
  <si>
    <t>ASURANSI PROYEK - WP-8; REPLACEMENT OF DRUM</t>
  </si>
  <si>
    <t>ASURANSI PROYEK - WP-9; REPLACEMENT OF DRUM</t>
  </si>
  <si>
    <t>ASURANSI PROYEK - VE#2 PROJECT FABR &amp; INSTA</t>
  </si>
  <si>
    <t>ASURANSI PROYEK - VE2; FABRICATION &amp; INSTAL</t>
  </si>
  <si>
    <t>ASURANSI PROYEK - PM8; SCAFFOLDING ANNUAL S</t>
  </si>
  <si>
    <t>ASURANSI PROYEK - PM#8; DISMANTLE EQUIPMENT</t>
  </si>
  <si>
    <t>ASURANSI PROYEK - PM#8; TO MAKE CONVEYOR SU</t>
  </si>
  <si>
    <t>ASURANSI PROYEK - PM#9; GANTI 4 SET NOZZLE</t>
  </si>
  <si>
    <t>ASURANSI PROYEK - IKPP MAINTENANCE</t>
  </si>
  <si>
    <t>ASURANSI PROYEK - PAGERUNGAN UTARA FIELD</t>
  </si>
  <si>
    <t>ASURANSI PROYEK - EDC1 SUBSEA FACILITY TSB</t>
  </si>
  <si>
    <t>ASURANSI PROYEK - 3 Unit BODY SHELL</t>
  </si>
  <si>
    <t>ASURANSI PROYEK - 6 UNITS FLARE KO DRUM</t>
  </si>
  <si>
    <t>ASURANSI PROYEK - GEN. ASSEMBLY DEBARKING</t>
  </si>
  <si>
    <t>ASURANSI PROYEK - MANPOWER SUPPLY FOR PROJE</t>
  </si>
  <si>
    <t>ASURANSI PROYEK - COMBINED FEED EXCHANGER</t>
  </si>
  <si>
    <t>ASURANSI PROYEK - DEBUT TRIM COND 211-E-9</t>
  </si>
  <si>
    <t>ASURANSI PROYEK - TBUNDLE 140-E-11A,E-16</t>
  </si>
  <si>
    <t>ASURANSI PROYEK - FAB HE, 701-E-5&amp;702-E-7</t>
  </si>
  <si>
    <t>ASURANSI PROYEK - FAB HE,ITEM 140-E-20&amp;E-25</t>
  </si>
  <si>
    <t>ASURANSI PROYEK - TUBE BUNDLE ASS F/023E-11</t>
  </si>
  <si>
    <t>ASURANSI PROYEK - 6 DISPENSER (SOE-TA)</t>
  </si>
  <si>
    <t>ASURANSI PROYEK - VESSEL TAG NO.14-E-25</t>
  </si>
  <si>
    <t>ASURANSI PROYEK - BAFFLE PLATE</t>
  </si>
  <si>
    <t>ASURANSI PROYEK - ERECTION VCFHE 84E-201</t>
  </si>
  <si>
    <t>ASURANSI PROYEK - PASS PARTITION PLATE</t>
  </si>
  <si>
    <t>ASURANSI PROYEK - T. BUNDLE COMP, CHANNEL</t>
  </si>
  <si>
    <t>ASURANSI PROYEK - TUBE BUNDLE TYPE "U"</t>
  </si>
  <si>
    <t>ASURANSI PROYEK - TBUNDLE AS110-E-7 A/B/C/D</t>
  </si>
  <si>
    <t>ASURANSI PROYEK - EJCTR STEAMTAG110-J-51A/B</t>
  </si>
  <si>
    <t>ASURANSI PROYEK - TBUNDLE AS&amp;SHELL 93E-405</t>
  </si>
  <si>
    <t>ASURANSI PROYEK - PRESSURE VESSEL FABRICATI</t>
  </si>
  <si>
    <t>ASURANSI PROYEK - HEAT EXCHANGER COMPLETE 7</t>
  </si>
  <si>
    <t>ASURANSI PROYEK - CONDENSATE STRIPPER</t>
  </si>
  <si>
    <t>ASURANSI PROYEK - VESSEL, HORIZONTAL TAG</t>
  </si>
  <si>
    <t>ASURANSI PROYEK - Heat Exchanger  Assy Tag</t>
  </si>
  <si>
    <t>ASURANSI PROYEK - 5 (FIVE) UNIT COMBINED FE</t>
  </si>
  <si>
    <t>ASURANSI PROYEK - PEMBANGUNAN UNIT CHLORIDE</t>
  </si>
  <si>
    <t>ASURANSI PROYEK - FABRICATION INTERNAL PART</t>
  </si>
  <si>
    <t>ASURANSI PROYEK - HEAT EXCHANGER 260-E-157</t>
  </si>
  <si>
    <t>ASURANSI PROYEK - PEMBANGUNAN FASILITAS SLU</t>
  </si>
  <si>
    <t>ASURANSI PROYEK - SHELL &amp; TUBE BUNDLE  Assy</t>
  </si>
  <si>
    <t>ASURANSI PROYEK - TOP HEAD COLOUMN</t>
  </si>
  <si>
    <t>ASURANSI PROYEK - PRESSURE VESSEL</t>
  </si>
  <si>
    <t>ASURANSI PROYEK - PROV OF SHELL &amp; TUBE HEAT</t>
  </si>
  <si>
    <t>ASURANSI PROYEK - PRESSURE VESSEL GSA</t>
  </si>
  <si>
    <t>ASURANSI PROYEK - FAB HEAD CHANNEL (E-2030)</t>
  </si>
  <si>
    <t>ASURANSI PROYEK - ENGINEERING, PROCUREMENT,</t>
  </si>
  <si>
    <t>ASURANSI PROYEK - NATURAL GAS REHEATER</t>
  </si>
  <si>
    <t>ASURANSI PROYEK - HEAT EXCHANGER DEHYDROGEN</t>
  </si>
  <si>
    <t>ASURANSI PROYEK - REPLACEMENT HEAT EXCHANGE</t>
  </si>
  <si>
    <t>ASURANSI PROYEK - FERTILIZER FACTORY EXPANS</t>
  </si>
  <si>
    <t>ASURANSI PROYEK - REPL T BUNDLE 3A-1111-C</t>
  </si>
  <si>
    <t>ASURANSI PROYEK - SUPERHEATER WASTE HEAT BO</t>
  </si>
  <si>
    <t>ASURANSI PROYEK - AIR HEATER 5U-EC-301 (SEG</t>
  </si>
  <si>
    <t>ASURANSI PROYEK - HP STEAM SUPER HEATER 102</t>
  </si>
  <si>
    <t>ASURANSI PROYEK - 5A-115C METHANATOR EFFLUE</t>
  </si>
  <si>
    <t>ASURANSI PROYEK - PLATE DISTRIBUTOR COMPLAT</t>
  </si>
  <si>
    <t>ASURANSI PROYEK - RETUBING 101-C PUSRI - 1B</t>
  </si>
  <si>
    <t>ASURANSI PROYEK - TUBE BUNDLE</t>
  </si>
  <si>
    <t>ASURANSI PROYEK - PRETHICKENER 5U-FD-202</t>
  </si>
  <si>
    <t>ASURANSI PROYEK - PRESS. VESSEL RCC OFF GAS</t>
  </si>
  <si>
    <t>ASURANSI PROYEK - 10.000MT AMMONIA25-TK-801</t>
  </si>
  <si>
    <t>ASURANSI PROYEK - STAINLESS STEEL STRUC ANP</t>
  </si>
  <si>
    <t>ASURANSI PROYEK - PRESSURE VESSEL 2 X 35 MW</t>
  </si>
  <si>
    <t>ASURANSI PROYEK - INSTALL / ERECTION SUBCON</t>
  </si>
  <si>
    <t>ASURANSI PROYEK - COAL FIRED PWR PL PR THER</t>
  </si>
  <si>
    <t>ASURANSI PROYEK - COAL-FIRED POWER PLANT PR</t>
  </si>
  <si>
    <t>ASURANSI PROYEK - ESP INLET FLUE &amp; ESP OUTL</t>
  </si>
  <si>
    <t>ASURANSI PROYEK - I &amp; C PRIMARY VALVE</t>
  </si>
  <si>
    <t>ASURANSI PROYEK - FLUE SUPPORTER SUPERSTRUC</t>
  </si>
  <si>
    <t>ASURANSI PROYEK - INST/ERCTION MECH 3X315MW</t>
  </si>
  <si>
    <t>ASURANSI PROYEK - FABRICATION RISER CLAMP</t>
  </si>
  <si>
    <t>ASURANSI PROYEK - SUPPLY OF HEAT EXCHANGER</t>
  </si>
  <si>
    <t>ASURANSI PROYEK - PROVISION OF EPCI KF GAS</t>
  </si>
  <si>
    <t>ASURANSI PROYEK - FABRICATION PIPE SPOOL</t>
  </si>
  <si>
    <t>ASURANSI PROYEK - PROVISION OF ENGINEERING</t>
  </si>
  <si>
    <t>ASURANSI PROYEK - FAB&amp;INSTAL ENERGY PLANT</t>
  </si>
  <si>
    <t>ASURANSI PROYEK - SUPPLY &amp; INSTAL PNEUMATIC</t>
  </si>
  <si>
    <t>ASURANSI PROYEK - SUPP&amp;INST 7110,7120,7130</t>
  </si>
  <si>
    <t>ASURANSI PROYEK - CHEMICAL CLEANING</t>
  </si>
  <si>
    <t>ASURANSI PROYEK - PUMP &amp; PIPING BROKE STOR.</t>
  </si>
  <si>
    <t>ASURANSI PROYEK - AIR HEATER TUBES</t>
  </si>
  <si>
    <t>ASURANSI PROYEK - SERVICE BARK CONVEYOR</t>
  </si>
  <si>
    <t>ASURANSI PROYEK - TRANS,INST,HOOKUP POLENG</t>
  </si>
  <si>
    <t>ASURANSI PROYEK - EPC WORKS FOR PPP-CW-DW-G</t>
  </si>
  <si>
    <t>ASURANSI PROYEK - REPLACE SW PIPE</t>
  </si>
  <si>
    <t>ASURANSI PROYEK - HOUSING FILTER</t>
  </si>
  <si>
    <t>ASURANSI PROYEK - DUCTING TISSUE MILL II</t>
  </si>
  <si>
    <t>ASURANSI PROYEK - Ducting Yankee</t>
  </si>
  <si>
    <t>ASURANSI PROYEK - Water System &amp; Coal Syste</t>
  </si>
  <si>
    <t>ASURANSI PROYEK - ADD. BY PAS LINE FOR DOUB</t>
  </si>
  <si>
    <t>ASURANSI PROYEK - PIPA HYDRANT</t>
  </si>
  <si>
    <t>ASURANSI PROYEK -  water surge tank</t>
  </si>
  <si>
    <t>ASURANSI PROYEK - DUPLEX PIPE SPOOL 2-INC,</t>
  </si>
  <si>
    <t>ASURANSI PROYEK - TUBE BUNDLE E201-05-08-09</t>
  </si>
  <si>
    <t>ASURANSI PROYEK - HEAT EXCHANGER ASSY TAG N</t>
  </si>
  <si>
    <t>ASURANSI PROYEK - PENGADAAN SHELL ASSY TAG</t>
  </si>
  <si>
    <t>ASURANSI PROYEK - PENGGANTIAN/PEMBUATAN TES</t>
  </si>
  <si>
    <t>ASURANSI PROYEK - TUBE BUNDLE, SHELLBUNDLE,</t>
  </si>
  <si>
    <t>ASURANSI PROYEK - ENGINEERING, PROCUREMENT</t>
  </si>
  <si>
    <t>ASURANSI PROYEK - H2S MUD / GAS SEPARATOR</t>
  </si>
  <si>
    <t>ASURANSI PROYEK - SECONDARY REFORMER EFFLUE</t>
  </si>
  <si>
    <t>ASURANSI PROYEK - TOWER</t>
  </si>
  <si>
    <t>ASURANSI PROYEK - SHOP FABRICATED VESSEL &amp;</t>
  </si>
  <si>
    <t>ASURANSI PROYEK - EPC MOBILE SEPARATOR</t>
  </si>
  <si>
    <t>ASURANSI PROYEK - FABRICATION &amp; ERECTION OF</t>
  </si>
  <si>
    <t>ASURANSI PROYEK - RENTAL DRILLING EQUIPMENT</t>
  </si>
  <si>
    <t>ASURANSI PROYEK - SUPPLY OF SHELL &amp; TUBE HE</t>
  </si>
  <si>
    <t>ASURANSI PROYEK - DIVING EQUIPMENT</t>
  </si>
  <si>
    <t>ASURANSI PROYEK - FABRIKASI SHELL 24E-113</t>
  </si>
  <si>
    <t>ASURANSI PROYEK -  TOTAL RETUBE INSITU SURF</t>
  </si>
  <si>
    <t>ASURANSI PROYEK - TUBE BUNDLE SHELL H5012 &amp;</t>
  </si>
  <si>
    <t>ASURANSI PROYEK - SECONDARY REACTOR UNIT</t>
  </si>
  <si>
    <t>ASURANSI PROYEK - 2 UNIT FUEL GAS FILTER CO</t>
  </si>
  <si>
    <t>ASURANSI PROYEK - REDESIGN, FABRIKASI &amp; PEM</t>
  </si>
  <si>
    <t>ASURANSI PROYEK -  EPCI CONTRACT FOR LIMA F</t>
  </si>
  <si>
    <t>ASURANSI PROYEK - MEG Injection Package</t>
  </si>
  <si>
    <t>ASURANSI PROYEK - SEWA EQUIPMENT- EXCAVATOR</t>
  </si>
  <si>
    <t>DINAS PERJALANAN (PROJECT) - PROV OF EPCI KF GAS (INT)</t>
  </si>
  <si>
    <t>DINAS PERJALANAN (PROJECT) - WORKSHOP</t>
  </si>
  <si>
    <t>DINAS PERJALANAN (PROJECT) - KAMBUNA TOPSIDE REUSER S</t>
  </si>
  <si>
    <t>DINAS PERJALANAN (PROJECT) - MEG INJECTION PACKAGE</t>
  </si>
  <si>
    <t>DINAS PERJALANAN (PROJECT) - FABRIKASI  &amp; INSTASI UNTU</t>
  </si>
  <si>
    <t>DINAS PERJALANAN (PROJECT) - SEI AMBAWANG KAB.KUBU</t>
  </si>
  <si>
    <t>DINAS PERJALANAN (PROJECT) - CPP&amp;AUP PLATFORMS INST</t>
  </si>
  <si>
    <t>DINAS PERJALANAN (PROJECT) - CPP &amp; AUP Platforms</t>
  </si>
  <si>
    <t>DINAS PERJALANAN (PROJECT) - SHELL &amp; TUBE HEAT EXCHANG</t>
  </si>
  <si>
    <t>DINAS PERJALANAN (PROJECT) - WELL TEST, SKID UNIT</t>
  </si>
  <si>
    <t>DINAS PERJALANAN (PROJECT) - HEAT EXCHANGER</t>
  </si>
  <si>
    <t>DINAS PERJALANAN (PROJECT) - PIPE SLEEVE &amp; DURI, RIAU</t>
  </si>
  <si>
    <t>DINAS PERJALANAN (PROJECT) - PROV OF WATER STO TANK</t>
  </si>
  <si>
    <t>DINAS PERJALANAN (PROJECT) - OPERATION ASSISTANCE SLN</t>
  </si>
  <si>
    <t>DINAS PERJALANAN (PROJECT) - STORAGE TANK FOR INT PROG</t>
  </si>
  <si>
    <t>DINAS PERJALANAN (PROJECT) - 3 UNITS K.O. DRUM</t>
  </si>
  <si>
    <t>DINAS PERJALANAN (PROJECT) - DISAIN&amp;FAB ALAT SURFAKTAN</t>
  </si>
  <si>
    <t>DINAS PERJALANAN (PROJECT) - JASA KONST TANGKI PEMISAH</t>
  </si>
  <si>
    <t>DINAS PERJALANAN (PROJECT) - RIGLESS SERVICE</t>
  </si>
  <si>
    <t>DINAS PERJALANAN (PROJECT) - EPC U/ FASILITAS TANKI DI</t>
  </si>
  <si>
    <t>DINAS PERJALANAN (PROJECT) - EPF OF STORAGE FOR RANTAU</t>
  </si>
  <si>
    <t>DINAS PERJALANAN (PROJECT) - WASH TANK REPAIR</t>
  </si>
  <si>
    <t>DINAS PERJALANAN (PROJECT) - RIGLESS SERVICES</t>
  </si>
  <si>
    <t>DINAS PERJALANAN (PROJECT) - PLUG BACK WITH SLICKLINE</t>
  </si>
  <si>
    <t>DINAS PERJALANAN (PROJECT) - HRSG #2 &amp; #5</t>
  </si>
  <si>
    <t>DINAS PERJALANAN (PROJECT) - FOAMING SERVICES</t>
  </si>
  <si>
    <t>DINAS PERJALANAN (PROJECT) - PIPE CONNECTION</t>
  </si>
  <si>
    <t>DINAS PERJALANAN (PROJECT) - SUBSEA CABLE</t>
  </si>
  <si>
    <t>DINAS PERJALANAN (PROJECT) - PROJECT BAWAL PIPELINE</t>
  </si>
  <si>
    <t>DINAS PERJALANAN (PROJECT) - TUBE BUNDLE CONDENSATE CO</t>
  </si>
  <si>
    <t>DINAS PERJALANAN (PROJECT) - FUEL GAS SCRUBBER AND HEA</t>
  </si>
  <si>
    <t>DINAS PERJALANAN (PROJECT) - EHMR WATER PROJECT, EPCI</t>
  </si>
  <si>
    <t>DINAS PERJALANAN (PROJECT) - EPCI TEMBANG 8 TO BAWAL P</t>
  </si>
  <si>
    <t>DINAS PERJALANAN (PROJECT) - Maintenance of Expansion</t>
  </si>
  <si>
    <t>DINAS PERJALANAN (PROJECT) - REP&amp;TEST (336-I;1000m3)</t>
  </si>
  <si>
    <t>DINAS PERJALANAN (PROJECT) - REPAIR F/WELDING TANK</t>
  </si>
  <si>
    <t>DINAS PERJALANAN (PROJECT) - REPAIR OF TANK 100 CUFT P</t>
  </si>
  <si>
    <t>DINAS PERJALANAN (PROJECT) - INSTALLATION OF 2X315 MW</t>
  </si>
  <si>
    <t>DINAS PERJALANAN (PROJECT) - MAINTENANCE HUBEI</t>
  </si>
  <si>
    <t>DINAS PERJALANAN (PROJECT) - FAB SAND BLAST&amp;PRIM COAT</t>
  </si>
  <si>
    <t>DINAS PERJALANAN (PROJECT) - MB#13; RECONDITION WORK</t>
  </si>
  <si>
    <t>DINAS PERJALANAN (PROJECT) - RB#13; ANCHOR BOLT INST</t>
  </si>
  <si>
    <t>DINAS PERJALANAN (PROJECT) - RB#13; INST MECHANICAL</t>
  </si>
  <si>
    <t>DINAS PERJALANAN (PROJECT) - RB#13; PIPE EXT /MP &amp; LP</t>
  </si>
  <si>
    <t>DINAS PERJALANAN (PROJECT) - PM#9;MP BIN TEMP CONTROL</t>
  </si>
  <si>
    <t>DINAS PERJALANAN (PROJECT) - MB#15;MAIN STEAM LINE MOD</t>
  </si>
  <si>
    <t>DINAS PERJALANAN (PROJECT) - PM#9; UPGRADE TIE IN</t>
  </si>
  <si>
    <t>DINAS PERJALANAN (PROJECT) - MANPOWER SUPPLY SHUTDOWN</t>
  </si>
  <si>
    <t>DINAS PERJALANAN (PROJECT) - WP-9;FAB CRUSHER COMPLETE</t>
  </si>
  <si>
    <t>DINAS PERJALANAN (PROJECT) - MB#24;SURF METAL TREATMEN</t>
  </si>
  <si>
    <t>DINAS PERJALANAN (PROJECT) - WP-8;FAB CRUSHER 2SETS</t>
  </si>
  <si>
    <t>DINAS PERJALANAN (PROJECT) - TPM;ADD BYPASS FILTER GAS</t>
  </si>
  <si>
    <t>DINAS PERJALANAN (PROJECT) - WP-8, DRUM BARKER 2 LINES</t>
  </si>
  <si>
    <t>DINAS PERJALANAN (PROJECT) - TUBE PF-1C VE#1(SHUTDOWN)</t>
  </si>
  <si>
    <t>DINAS PERJALANAN (PROJECT) - VE#11, FABRICATION HBL TA</t>
  </si>
  <si>
    <t>DINAS PERJALANAN (PROJECT) - IKPP</t>
  </si>
  <si>
    <t>DINAS PERJALANAN (PROJECT) - TG 23 PENYAMBUNGAN PIPA</t>
  </si>
  <si>
    <t>DINAS PERJALANAN (PROJECT) - MC-10 Connect Pipe</t>
  </si>
  <si>
    <t>DINAS PERJALANAN (PROJECT) - Replacement of pipe 8"</t>
  </si>
  <si>
    <t>DINAS PERJALANAN (PROJECT) - MC-2 Annual Shutdown 2011</t>
  </si>
  <si>
    <t>DINAS PERJALANAN (PROJECT) - Repair Heater, Cooler</t>
  </si>
  <si>
    <t>DINAS PERJALANAN (PROJECT) - CA-8 Replace C12 Pipe 16"</t>
  </si>
  <si>
    <t>DINAS PERJALANAN (PROJECT) - Supply Manpower</t>
  </si>
  <si>
    <t>DINAS PERJALANAN (PROJECT) - Corrective Maintenance, P</t>
  </si>
  <si>
    <t>DINAS PERJALANAN (PROJECT) - PM-9 Annual Shutdown 2011</t>
  </si>
  <si>
    <t>DINAS PERJALANAN (PROJECT) - RB# 6 Project; Supply Man</t>
  </si>
  <si>
    <t>DINAS PERJALANAN (PROJECT) - WPMT PROJ SUPPLY MANPOWER</t>
  </si>
  <si>
    <t>DINAS PERJALANAN (PROJECT) - RECONDITION VACUUM EVAPOR</t>
  </si>
  <si>
    <t>DINAS PERJALANAN (PROJECT) - RC-11 ADD LINE GAS FILTER</t>
  </si>
  <si>
    <t>DINAS PERJALANAN (PROJECT) - WP#8; REPLACEMENT SHUTL B</t>
  </si>
  <si>
    <t>DINAS PERJALANAN (PROJECT) - WP#9; INSTALLATION CHIP S</t>
  </si>
  <si>
    <t>DINAS PERJALANAN (PROJECT) - WP#9; INSTALLATION LOG RE</t>
  </si>
  <si>
    <t>DINAS PERJALANAN (PROJECT) - WP-9 INSTALL DEBARKING DR</t>
  </si>
  <si>
    <t>DINAS PERJALANAN (PROJECT) - VE#12 REPLACE ROOF &amp; SHEL</t>
  </si>
  <si>
    <t>DINAS PERJALANAN (PROJECT) - RC#8; NEW INSTALL OF HYDR</t>
  </si>
  <si>
    <t>DINAS PERJALANAN (PROJECT) - MAINTENANCE IKPP</t>
  </si>
  <si>
    <t>DINAS PERJALANAN (PROJECT) - VE#2 INST NEW WBL TANK A</t>
  </si>
  <si>
    <t>DINAS PERJALANAN (PROJECT) - WP-9 INSTALL CHIP SCREEN</t>
  </si>
  <si>
    <t>DINAS PERJALANAN (PROJECT) - WP#9: INSTALL DEBARKING D</t>
  </si>
  <si>
    <t>DINAS PERJALANAN (PROJECT) - PM#8; TIE IN (TOP SEPARAT</t>
  </si>
  <si>
    <t>DINAS PERJALANAN (PROJECT) - HP HEADER TG 18.19 TO P-8</t>
  </si>
  <si>
    <t>DINAS PERJALANAN (PROJECT) - MC#3; UPGRADE PIPING &amp; DR</t>
  </si>
  <si>
    <t>DINAS PERJALANAN (PROJECT) - PM#8; TIE IN WASHING &amp; CO</t>
  </si>
  <si>
    <t>DINAS PERJALANAN (PROJECT) - PM#8; ADD SCREEN &amp; DISMAN</t>
  </si>
  <si>
    <t>DINAS PERJALANAN (PROJECT) - PPM#6; FABRICATION / INST</t>
  </si>
  <si>
    <t>DINAS PERJALANAN (PROJECT) - OPEN CONTRACT MAINTENANCE</t>
  </si>
  <si>
    <t>DINAS PERJALANAN (PROJECT) - MANPOWER TO SUPPORT CORRE</t>
  </si>
  <si>
    <t>DINAS PERJALANAN (PROJECT) - GANTI TUBE CONDENSER TG#1</t>
  </si>
  <si>
    <t>DINAS PERJALANAN (PROJECT) - WP-8; REPLACEMENT OF DRUM</t>
  </si>
  <si>
    <t>DINAS PERJALANAN (PROJECT) - WP-9; REPLACEMENT OF DRUM</t>
  </si>
  <si>
    <t>DINAS PERJALANAN (PROJECT) - VE#2 PROJECT FABR &amp; INSTA</t>
  </si>
  <si>
    <t>DINAS PERJALANAN (PROJECT) - VE2; FABRICATION &amp; INSTAL</t>
  </si>
  <si>
    <t>DINAS PERJALANAN (PROJECT) - PM8; SCAFFOLDING ANNUAL S</t>
  </si>
  <si>
    <t>DINAS PERJALANAN (PROJECT) - PM#8; DISMANTLE EQUIPMENT</t>
  </si>
  <si>
    <t>DINAS PERJALANAN (PROJECT) - PM#8; TO MAKE CONVEYOR SU</t>
  </si>
  <si>
    <t>DINAS PERJALANAN (PROJECT) - PM#9; GANTI 4 SET NOZZLE</t>
  </si>
  <si>
    <t>DINAS PERJALANAN (PROJECT) - IKPP MAINTENANCE</t>
  </si>
  <si>
    <t>DINAS PERJALANAN (PROJECT) - PAGERUNGAN UTARA FIELD</t>
  </si>
  <si>
    <t>DINAS PERJALANAN (PROJECT) - EDC1 SUBSEA FACILITY TSB</t>
  </si>
  <si>
    <t>DINAS PERJALANAN (PROJECT) - 3 Unit BODY SHELL</t>
  </si>
  <si>
    <t>DINAS PERJALANAN (PROJECT) - 6 UNITS FLARE KO DRUM</t>
  </si>
  <si>
    <t>DINAS PERJALANAN (PROJECT) - GEN. ASSEMBLY DEBARKING</t>
  </si>
  <si>
    <t>DINAS PERJALANAN (PROJECT) - MANPOWER SUPPLY FOR PROJE</t>
  </si>
  <si>
    <t>DINAS PERJALANAN (PROJECT) - COMBINED FEED EXCHANGER</t>
  </si>
  <si>
    <t>DINAS PERJALANAN (PROJECT) - DEBUT TRIM COND 211-E-9</t>
  </si>
  <si>
    <t>DINAS PERJALANAN (PROJECT) - TBUNDLE 140-E-11A,E-16</t>
  </si>
  <si>
    <t>DINAS PERJALANAN (PROJECT) - FAB HE, 701-E-5&amp;702-E-7</t>
  </si>
  <si>
    <t>DINAS PERJALANAN (PROJECT) - FAB HE,ITEM 140-E-20&amp;E-25</t>
  </si>
  <si>
    <t>DINAS PERJALANAN (PROJECT) - TUBE BUNDLE ASS F/023E-11</t>
  </si>
  <si>
    <t>DINAS PERJALANAN (PROJECT) - 6 DISPENSER (SOE-TA)</t>
  </si>
  <si>
    <t>DINAS PERJALANAN (PROJECT) - VESSEL TAG NO.14-E-25</t>
  </si>
  <si>
    <t>DINAS PERJALANAN (PROJECT) - BAFFLE PLATE</t>
  </si>
  <si>
    <t>DINAS PERJALANAN (PROJECT) - ERECTION VCFHE 84E-201</t>
  </si>
  <si>
    <t>DINAS PERJALANAN (PROJECT) - PASS PARTITION PLATE</t>
  </si>
  <si>
    <t>DINAS PERJALANAN (PROJECT) - T. BUNDLE COMP, CHANNEL</t>
  </si>
  <si>
    <t>DINAS PERJALANAN (PROJECT) - TUBE BUNDLE TYPE "U"</t>
  </si>
  <si>
    <t>DINAS PERJALANAN (PROJECT) - TBUNDLE AS110-E-7 A/B/C/D</t>
  </si>
  <si>
    <t>DINAS PERJALANAN (PROJECT) - EJCTR STEAMTAG110-J-51A/B</t>
  </si>
  <si>
    <t>DINAS PERJALANAN (PROJECT) - TBUNDLE AS&amp;SHELL 93E-405</t>
  </si>
  <si>
    <t>DINAS PERJALANAN (PROJECT) - PRESSURE VESSEL FABRICATI</t>
  </si>
  <si>
    <t>DINAS PERJALANAN (PROJECT) - HEAT EXCHANGER COMPLETE 7</t>
  </si>
  <si>
    <t>DINAS PERJALANAN (PROJECT) - CONDENSATE STRIPPER</t>
  </si>
  <si>
    <t>DINAS PERJALANAN (PROJECT) - VESSEL, HORIZONTAL TAG</t>
  </si>
  <si>
    <t>DINAS PERJALANAN (PROJECT) - Heat Exchanger  Assy Tag</t>
  </si>
  <si>
    <t>DINAS PERJALANAN (PROJECT) - 5 (FIVE) UNIT COMBINED FE</t>
  </si>
  <si>
    <t>DINAS PERJALANAN (PROJECT) - PEMBANGUNAN UNIT CHLORIDE</t>
  </si>
  <si>
    <t>DINAS PERJALANAN (PROJECT) - FABRICATION INTERNAL PART</t>
  </si>
  <si>
    <t>DINAS PERJALANAN (PROJECT) - HEAT EXCHANGER 260-E-157</t>
  </si>
  <si>
    <t>DINAS PERJALANAN (PROJECT) - PEMBANGUNAN FASILITAS SLU</t>
  </si>
  <si>
    <t>DINAS PERJALANAN (PROJECT) - SHELL &amp; TUBE BUNDLE  Assy</t>
  </si>
  <si>
    <t>DINAS PERJALANAN (PROJECT) - TOP HEAD COLOUMN</t>
  </si>
  <si>
    <t>DINAS PERJALANAN (PROJECT) - PRESSURE VESSEL</t>
  </si>
  <si>
    <t>DINAS PERJALANAN (PROJECT) - PROV OF SHELL &amp; TUBE HEAT</t>
  </si>
  <si>
    <t>DINAS PERJALANAN (PROJECT) - PRESSURE VESSEL GSA</t>
  </si>
  <si>
    <t>DINAS PERJALANAN (PROJECT) - FAB HEAD CHANNEL (E-2030)</t>
  </si>
  <si>
    <t>DINAS PERJALANAN (PROJECT) - ENGINEERING, PROCUREMENT,</t>
  </si>
  <si>
    <t>DINAS PERJALANAN (PROJECT) - NATURAL GAS REHEATER</t>
  </si>
  <si>
    <t>DINAS PERJALANAN (PROJECT) - HEAT EXCHANGER DEHYDROGEN</t>
  </si>
  <si>
    <t>DINAS PERJALANAN (PROJECT) - REPLACEMENT HEAT EXCHANGE</t>
  </si>
  <si>
    <t>DINAS PERJALANAN (PROJECT) - FERTILIZER FACTORY EXPANS</t>
  </si>
  <si>
    <t>DINAS PERJALANAN (PROJECT) - REPL T BUNDLE 3A-1111-C</t>
  </si>
  <si>
    <t>DINAS PERJALANAN (PROJECT) - SUPERHEATER WASTE HEAT BO</t>
  </si>
  <si>
    <t>DINAS PERJALANAN (PROJECT) - AIR HEATER 5U-EC-301 (SEG</t>
  </si>
  <si>
    <t>DINAS PERJALANAN (PROJECT) - HP STEAM SUPER HEATER 102</t>
  </si>
  <si>
    <t>DINAS PERJALANAN (PROJECT) - 5A-115C METHANATOR EFFLUE</t>
  </si>
  <si>
    <t>DINAS PERJALANAN (PROJECT) - PLATE DISTRIBUTOR COMPLAT</t>
  </si>
  <si>
    <t>DINAS PERJALANAN (PROJECT) - RETUBING 101-C PUSRI - 1B</t>
  </si>
  <si>
    <t>DINAS PERJALANAN (PROJECT) - TUBE BUNDLE</t>
  </si>
  <si>
    <t>DINAS PERJALANAN (PROJECT) - PRETHICKENER 5U-FD-202</t>
  </si>
  <si>
    <t>DINAS PERJALANAN (PROJECT) - PRESS. VESSEL RCC OFF GAS</t>
  </si>
  <si>
    <t>DINAS PERJALANAN (PROJECT) - 10.000MT AMMONIA25-TK-801</t>
  </si>
  <si>
    <t>DINAS PERJALANAN (PROJECT) - STAINLESS STEEL STRUC ANP</t>
  </si>
  <si>
    <t>DINAS PERJALANAN (PROJECT) - PRESSURE VESSEL 2 X 35 MW</t>
  </si>
  <si>
    <t>DINAS PERJALANAN (PROJECT) - INSTALL / ERECTION SUBCON</t>
  </si>
  <si>
    <t>DINAS PERJALANAN (PROJECT) - COAL FIRED PWR PL PR THER</t>
  </si>
  <si>
    <t>DINAS PERJALANAN (PROJECT) - COAL-FIRED POWER PLANT PR</t>
  </si>
  <si>
    <t>DINAS PERJALANAN (PROJECT) - ESP INLET FLUE &amp; ESP OUTL</t>
  </si>
  <si>
    <t>DINAS PERJALANAN (PROJECT) - I &amp; C PRIMARY VALVE</t>
  </si>
  <si>
    <t>DINAS PERJALANAN (PROJECT) - FLUE SUPPORTER SUPERSTRUC</t>
  </si>
  <si>
    <t>DINAS PERJALANAN (PROJECT) - INST/ERCTION MECH 3X315MW</t>
  </si>
  <si>
    <t>DINAS PERJALANAN (PROJECT) - FABRICATION RISER CLAMP</t>
  </si>
  <si>
    <t>DINAS PERJALANAN (PROJECT) - SUPPLY OF HEAT EXCHANGER</t>
  </si>
  <si>
    <t>DINAS PERJALANAN (PROJECT) - PROVISION OF EPCI KF GAS</t>
  </si>
  <si>
    <t>DINAS PERJALANAN (PROJECT) - FABRICATION PIPE SPOOL</t>
  </si>
  <si>
    <t>DINAS PERJALANAN (PROJECT) - PROVISION OF ENGINEERING</t>
  </si>
  <si>
    <t>DINAS PERJALANAN (PROJECT) - FAB&amp;INSTAL ENERGY PLANT</t>
  </si>
  <si>
    <t>DINAS PERJALANAN (PROJECT) - SUPPLY &amp; INSTAL PNEUMATIC</t>
  </si>
  <si>
    <t>DINAS PERJALANAN (PROJECT) - SUPP&amp;INST 7110,7120,7130</t>
  </si>
  <si>
    <t>DINAS PERJALANAN (PROJECT) - CHEMICAL CLEANING</t>
  </si>
  <si>
    <t>DINAS PERJALANAN (PROJECT) - PUMP &amp; PIPING BROKE STOR.</t>
  </si>
  <si>
    <t>DINAS PERJALANAN (PROJECT) - AIR HEATER TUBES</t>
  </si>
  <si>
    <t>DINAS PERJALANAN (PROJECT) - SERVICE BARK CONVEYOR</t>
  </si>
  <si>
    <t>DINAS PERJALANAN (PROJECT) - TRANS,INST,HOOKUP POLENG</t>
  </si>
  <si>
    <t>DINAS PERJALANAN (PROJECT) - EPC WORKS FOR PPP-CW-DW-G</t>
  </si>
  <si>
    <t>DINAS PERJALANAN (PROJECT) - REPLACE SW PIPE</t>
  </si>
  <si>
    <t>DINAS PERJALANAN (PROJECT) - HOUSING FILTER</t>
  </si>
  <si>
    <t>DINAS PERJALANAN (PROJECT) - DUCTING TISSUE MILL II</t>
  </si>
  <si>
    <t>DINAS PERJALANAN (PROJECT) - Ducting Yankee</t>
  </si>
  <si>
    <t>DINAS PERJALANAN (PROJECT) - Water System &amp; Coal Syste</t>
  </si>
  <si>
    <t>DINAS PERJALANAN (PROJECT) - ADD. BY PAS LINE FOR DOUB</t>
  </si>
  <si>
    <t>DINAS PERJALANAN (PROJECT) - PIPA HYDRANT</t>
  </si>
  <si>
    <t>DINAS PERJALANAN (PROJECT) -  water surge tank</t>
  </si>
  <si>
    <t>DINAS PERJALANAN (PROJECT) - DUPLEX PIPE SPOOL 2-INC,</t>
  </si>
  <si>
    <t>DINAS PERJALANAN (PROJECT) - TUBE BUNDLE E201-05-08-09</t>
  </si>
  <si>
    <t>DINAS PERJALANAN (PROJECT) - HEAT EXCHANGER ASSY TAG N</t>
  </si>
  <si>
    <t>DINAS PERJALANAN (PROJECT) - PENGADAAN SHELL ASSY TAG</t>
  </si>
  <si>
    <t>DINAS PERJALANAN (PROJECT) - PENGGANTIAN/PEMBUATAN TES</t>
  </si>
  <si>
    <t>DINAS PERJALANAN (PROJECT) - TUBE BUNDLE, SHELLBUNDLE,</t>
  </si>
  <si>
    <t>DINAS PERJALANAN (PROJECT) - ENGINEERING, PROCUREMENT</t>
  </si>
  <si>
    <t>DINAS PERJALANAN (PROJECT) - H2S MUD / GAS SEPARATOR</t>
  </si>
  <si>
    <t>DINAS PERJALANAN (PROJECT) - SECONDARY REFORMER EFFLUE</t>
  </si>
  <si>
    <t>DINAS PERJALANAN (PROJECT) - TOWER</t>
  </si>
  <si>
    <t>DINAS PERJALANAN (PROJECT) - SHOP FABRICATED VESSEL &amp;</t>
  </si>
  <si>
    <t>DINAS PERJALANAN (PROJECT) - EPC MOBILE SEPARATOR</t>
  </si>
  <si>
    <t>DINAS PERJALANAN (PROJECT) - FABRICATION &amp; ERECTION OF</t>
  </si>
  <si>
    <t>DINAS PERJALANAN (PROJECT) - RENTAL DRILLING EQUIPMENT</t>
  </si>
  <si>
    <t>DINAS PERJALANAN (PROJECT) - SUPPLY OF SHELL &amp; TUBE HE</t>
  </si>
  <si>
    <t>DINAS PERJALANAN (PROJECT) - DIVING EQUIPMENT</t>
  </si>
  <si>
    <t>DINAS PERJALANAN (PROJECT) - FABRIKASI SHELL 24E-113</t>
  </si>
  <si>
    <t>DINAS PERJALANAN (PROJECT) -  TOTAL RETUBE INSITU SURF</t>
  </si>
  <si>
    <t>DINAS PERJALANAN (PROJECT) - TUBE BUNDLE SHELL H5012 &amp;</t>
  </si>
  <si>
    <t>DINAS PERJALANAN (PROJECT) - SECONDARY REACTOR UNIT</t>
  </si>
  <si>
    <t>DINAS PERJALANAN (PROJECT) - 2 UNIT FUEL GAS FILTER CO</t>
  </si>
  <si>
    <t>DINAS PERJALANAN (PROJECT) - REDESIGN, FABRIKASI &amp; PEM</t>
  </si>
  <si>
    <t>DINAS PERJALANAN (PROJECT) -  EPCI CONTRACT FOR LIMA F</t>
  </si>
  <si>
    <t>DINAS PERJALANAN (PROJECT) - MEG Injection Package</t>
  </si>
  <si>
    <t>DINAS PERJALANAN (PROJECT) - SEWA EQUIPMENT- EXCAVATOR</t>
  </si>
  <si>
    <t>DENDA-DENDA PROJECT - PROV OF EPCI KF GAS (INT)</t>
  </si>
  <si>
    <t>DENDA-DENDA PROJECT - WORKSHOP</t>
  </si>
  <si>
    <t>DENDA-DENDA PROJECT - KAMBUNA TOPSIDE REUSER S</t>
  </si>
  <si>
    <t>DENDA-DENDA PROJECT - MEG INJECTION PACKAGE</t>
  </si>
  <si>
    <t>DENDA-DENDA PROJECT - FABRIKASI  &amp; INSTASI UNTU</t>
  </si>
  <si>
    <t>DENDA-DENDA PROJECT - SEI AMBAWANG KAB.KUBU</t>
  </si>
  <si>
    <t>DENDA-DENDA PROJECT - CPP&amp;AUP PLATFORMS INST</t>
  </si>
  <si>
    <t>DENDA-DENDA PROJECT - CPP &amp; AUP Platforms</t>
  </si>
  <si>
    <t>DENDA-DENDA PROJECT - SHELL &amp; TUBE HEAT EXCHANG</t>
  </si>
  <si>
    <t>DENDA-DENDA PROJECT - WELL TEST, SKID UNIT</t>
  </si>
  <si>
    <t>DENDA-DENDA PROJECT - HEAT EXCHANGER</t>
  </si>
  <si>
    <t>DENDA-DENDA PROJECT - PIPE SLEEVE &amp; DURI, RIAU</t>
  </si>
  <si>
    <t>DENDA-DENDA PROJECT - PROV OF WATER STO TANK</t>
  </si>
  <si>
    <t>DENDA-DENDA PROJECT - OPERATION ASSISTANCE SLN</t>
  </si>
  <si>
    <t>DENDA-DENDA PROJECT - STORAGE TANK FOR INT PROG</t>
  </si>
  <si>
    <t>DENDA-DENDA PROJECT - 3 UNITS K.O. DRUM</t>
  </si>
  <si>
    <t>DENDA-DENDA PROJECT - DISAIN&amp;FAB ALAT SURFAKTAN</t>
  </si>
  <si>
    <t>DENDA-DENDA PROJECT - JASA KONST TANGKI PEMISAH</t>
  </si>
  <si>
    <t>DENDA-DENDA PROJECT - RIGLESS SERVICE</t>
  </si>
  <si>
    <t>DENDA-DENDA PROJECT - EPC U/ FASILITAS TANKI DI</t>
  </si>
  <si>
    <t>DENDA-DENDA PROJECT - EPF OF STORAGE FOR RANTAU</t>
  </si>
  <si>
    <t>DENDA-DENDA PROJECT - WASH TANK REPAIR</t>
  </si>
  <si>
    <t>DENDA-DENDA PROJECT - RIGLESS SERVICES</t>
  </si>
  <si>
    <t>DENDA-DENDA PROJECT - PLUG BACK WITH SLICKLINE</t>
  </si>
  <si>
    <t>DENDA-DENDA PROJECT - HRSG #2 &amp; #5</t>
  </si>
  <si>
    <t>DENDA-DENDA PROJECT - FOAMING SERVICES</t>
  </si>
  <si>
    <t>DENDA-DENDA PROJECT - PIPE CONNECTION</t>
  </si>
  <si>
    <t>DENDA-DENDA PROJECT - SUBSEA CABLE</t>
  </si>
  <si>
    <t>DENDA-DENDA PROJECT - PROJECT BAWAL PIPELINE</t>
  </si>
  <si>
    <t>DENDA-DENDA PROJECT - TUBE BUNDLE CONDENSATE CO</t>
  </si>
  <si>
    <t>DENDA-DENDA PROJECT - FUEL GAS SCRUBBER AND HEA</t>
  </si>
  <si>
    <t>DENDA-DENDA PROJECT - EHMR WATER PROJECT, EPCI</t>
  </si>
  <si>
    <t>DENDA-DENDA PROJECT - EPCI TEMBANG 8 TO BAWAL P</t>
  </si>
  <si>
    <t>DENDA-DENDA PROJECT - Maintenance of Expansion</t>
  </si>
  <si>
    <t>DENDA-DENDA PROJECT - REP&amp;TEST (336-I;1000m3)</t>
  </si>
  <si>
    <t>DENDA-DENDA PROJECT - REPAIR F/WELDING TANK</t>
  </si>
  <si>
    <t>DENDA-DENDA PROJECT - REPAIR OF TANK 100 CUFT P</t>
  </si>
  <si>
    <t>DENDA-DENDA PROJECT - INSTALLATION OF 2X315 MW</t>
  </si>
  <si>
    <t>DENDA-DENDA PROJECT - MAINTENANCE HUBEI</t>
  </si>
  <si>
    <t>DENDA-DENDA PROJECT - FAB SAND BLAST&amp;PRIM COAT</t>
  </si>
  <si>
    <t>DENDA-DENDA PROJECT - MB#13; RECONDITION WORK</t>
  </si>
  <si>
    <t>DENDA-DENDA PROJECT - RB#13; ANCHOR BOLT INST</t>
  </si>
  <si>
    <t>DENDA-DENDA PROJECT - RB#13; INST MECHANICAL</t>
  </si>
  <si>
    <t>DENDA-DENDA PROJECT - RB#13; PIPE EXT /MP &amp; LP</t>
  </si>
  <si>
    <t>DENDA-DENDA PROJECT - PM#9;MP BIN TEMP CONTROL</t>
  </si>
  <si>
    <t>DENDA-DENDA PROJECT - MB#15;MAIN STEAM LINE MOD</t>
  </si>
  <si>
    <t>DENDA-DENDA PROJECT - PM#9; UPGRADE TIE IN</t>
  </si>
  <si>
    <t>DENDA-DENDA PROJECT - MANPOWER SUPPLY SHUTDOWN</t>
  </si>
  <si>
    <t>DENDA-DENDA PROJECT - WP-9;FAB CRUSHER COMPLETE</t>
  </si>
  <si>
    <t>DENDA-DENDA PROJECT - MB#24;SURF METAL TREATMEN</t>
  </si>
  <si>
    <t>DENDA-DENDA PROJECT - WP-8;FAB CRUSHER 2SETS</t>
  </si>
  <si>
    <t>DENDA-DENDA PROJECT - TPM;ADD BYPASS FILTER GAS</t>
  </si>
  <si>
    <t>DENDA-DENDA PROJECT - WP-8, DRUM BARKER 2 LINES</t>
  </si>
  <si>
    <t>DENDA-DENDA PROJECT - TUBE PF-1C VE#1(SHUTDOWN)</t>
  </si>
  <si>
    <t>DENDA-DENDA PROJECT - VE#11, FABRICATION HBL TA</t>
  </si>
  <si>
    <t>DENDA-DENDA PROJECT - IKPP</t>
  </si>
  <si>
    <t>DENDA-DENDA PROJECT - TG 23 PENYAMBUNGAN PIPA</t>
  </si>
  <si>
    <t>DENDA-DENDA PROJECT - MC-10 Connect Pipe</t>
  </si>
  <si>
    <t>DENDA-DENDA PROJECT - Replacement of pipe 8"</t>
  </si>
  <si>
    <t>DENDA-DENDA PROJECT - MC-2 Annual Shutdown 2011</t>
  </si>
  <si>
    <t>DENDA-DENDA PROJECT - Repair Heater, Cooler</t>
  </si>
  <si>
    <t>DENDA-DENDA PROJECT - CA-8 Replace C12 Pipe 16"</t>
  </si>
  <si>
    <t>DENDA-DENDA PROJECT - Supply Manpower</t>
  </si>
  <si>
    <t>DENDA-DENDA PROJECT - Corrective Maintenance, P</t>
  </si>
  <si>
    <t>DENDA-DENDA PROJECT - PM-9 Annual Shutdown 2011</t>
  </si>
  <si>
    <t>DENDA-DENDA PROJECT - RB# 6 Project; Supply Man</t>
  </si>
  <si>
    <t>DENDA-DENDA PROJECT - WPMT PROJ SUPPLY MANPOWER</t>
  </si>
  <si>
    <t>DENDA-DENDA PROJECT - RECONDITION VACUUM EVAPOR</t>
  </si>
  <si>
    <t>DENDA-DENDA PROJECT - RC-11 ADD LINE GAS FILTER</t>
  </si>
  <si>
    <t>DENDA-DENDA PROJECT - WP#8; REPLACEMENT SHUTL B</t>
  </si>
  <si>
    <t>DENDA-DENDA PROJECT - WP#9; INSTALLATION CHIP S</t>
  </si>
  <si>
    <t>DENDA-DENDA PROJECT - WP#9; INSTALLATION LOG RE</t>
  </si>
  <si>
    <t>DENDA-DENDA PROJECT - WP-9 INSTALL DEBARKING DR</t>
  </si>
  <si>
    <t>DENDA-DENDA PROJECT - VE#12 REPLACE ROOF &amp; SHEL</t>
  </si>
  <si>
    <t>DENDA-DENDA PROJECT - RC#8; NEW INSTALL OF HYDR</t>
  </si>
  <si>
    <t>DENDA-DENDA PROJECT - MAINTENANCE IKPP</t>
  </si>
  <si>
    <t>DENDA-DENDA PROJECT - VE#2 INST NEW WBL TANK A</t>
  </si>
  <si>
    <t>DENDA-DENDA PROJECT - WP-9 INSTALL CHIP SCREEN</t>
  </si>
  <si>
    <t>DENDA-DENDA PROJECT - WP#9: INSTALL DEBARKING D</t>
  </si>
  <si>
    <t>DENDA-DENDA PROJECT - PM#8; TIE IN (TOP SEPARAT</t>
  </si>
  <si>
    <t>DENDA-DENDA PROJECT - HP HEADER TG 18.19 TO P-8</t>
  </si>
  <si>
    <t>DENDA-DENDA PROJECT - MC#3; UPGRADE PIPING &amp; DR</t>
  </si>
  <si>
    <t>DENDA-DENDA PROJECT - PM#8; TIE IN WASHING &amp; CO</t>
  </si>
  <si>
    <t>DENDA-DENDA PROJECT - PM#8; ADD SCREEN &amp; DISMAN</t>
  </si>
  <si>
    <t>DENDA-DENDA PROJECT - PPM#6; FABRICATION / INST</t>
  </si>
  <si>
    <t>DENDA-DENDA PROJECT - OPEN CONTRACT MAINTENANCE</t>
  </si>
  <si>
    <t>DENDA-DENDA PROJECT - MANPOWER TO SUPPORT CORRE</t>
  </si>
  <si>
    <t>DENDA-DENDA PROJECT - GANTI TUBE CONDENSER TG#1</t>
  </si>
  <si>
    <t>DENDA-DENDA PROJECT - WP-8; REPLACEMENT OF DRUM</t>
  </si>
  <si>
    <t>DENDA-DENDA PROJECT - WP-9; REPLACEMENT OF DRUM</t>
  </si>
  <si>
    <t>DENDA-DENDA PROJECT - VE#2 PROJECT FABR &amp; INSTA</t>
  </si>
  <si>
    <t>DENDA-DENDA PROJECT - VE2; FABRICATION &amp; INSTAL</t>
  </si>
  <si>
    <t>DENDA-DENDA PROJECT - PM8; SCAFFOLDING ANNUAL S</t>
  </si>
  <si>
    <t>DENDA-DENDA PROJECT - PM#8; DISMANTLE EQUIPMENT</t>
  </si>
  <si>
    <t>DENDA-DENDA PROJECT - PM#8; TO MAKE CONVEYOR SU</t>
  </si>
  <si>
    <t>DENDA-DENDA PROJECT - PM#9; GANTI 4 SET NOZZLE</t>
  </si>
  <si>
    <t>DENDA-DENDA PROJECT - IKPP MAINTENANCE</t>
  </si>
  <si>
    <t>DENDA-DENDA PROJECT - PAGERUNGAN UTARA FIELD</t>
  </si>
  <si>
    <t>DENDA-DENDA PROJECT - EDC1 SUBSEA FACILITY TSB</t>
  </si>
  <si>
    <t>DENDA-DENDA PROJECT - 3 Unit BODY SHELL</t>
  </si>
  <si>
    <t>DENDA-DENDA PROJECT - 6 UNITS FLARE KO DRUM</t>
  </si>
  <si>
    <t>DENDA-DENDA PROJECT - GEN. ASSEMBLY DEBARKING</t>
  </si>
  <si>
    <t>DENDA-DENDA PROJECT - MANPOWER SUPPLY FOR PROJE</t>
  </si>
  <si>
    <t>DENDA-DENDA PROJECT - COMBINED FEED EXCHANGER</t>
  </si>
  <si>
    <t>DENDA-DENDA PROJECT - DEBUT TRIM COND 211-E-9</t>
  </si>
  <si>
    <t>DENDA-DENDA PROJECT - TBUNDLE 140-E-11A,E-16</t>
  </si>
  <si>
    <t>DENDA-DENDA PROJECT - FAB HE, 701-E-5&amp;702-E-7</t>
  </si>
  <si>
    <t>DENDA-DENDA PROJECT - FAB HE,ITEM 140-E-20&amp;E-25</t>
  </si>
  <si>
    <t>DENDA-DENDA PROJECT - TUBE BUNDLE ASS F/023E-11</t>
  </si>
  <si>
    <t>DENDA-DENDA PROJECT - 6 DISPENSER (SOE-TA)</t>
  </si>
  <si>
    <t>DENDA-DENDA PROJECT - VESSEL TAG NO.14-E-25</t>
  </si>
  <si>
    <t>DENDA-DENDA PROJECT - BAFFLE PLATE</t>
  </si>
  <si>
    <t>DENDA-DENDA PROJECT - ERECTION VCFHE 84E-201</t>
  </si>
  <si>
    <t>DENDA-DENDA PROJECT - PASS PARTITION PLATE</t>
  </si>
  <si>
    <t>DENDA-DENDA PROJECT - T. BUNDLE COMP, CHANNEL</t>
  </si>
  <si>
    <t>DENDA-DENDA PROJECT - TUBE BUNDLE TYPE "U"</t>
  </si>
  <si>
    <t>DENDA-DENDA PROJECT - TBUNDLE AS110-E-7 A/B/C/D</t>
  </si>
  <si>
    <t>DENDA-DENDA PROJECT - EJCTR STEAMTAG110-J-51A/B</t>
  </si>
  <si>
    <t>DENDA-DENDA PROJECT - TBUNDLE AS&amp;SHELL 93E-405</t>
  </si>
  <si>
    <t>DENDA-DENDA PROJECT - PRESSURE VESSEL FABRICATI</t>
  </si>
  <si>
    <t>DENDA-DENDA PROJECT - HEAT EXCHANGER COMPLETE 7</t>
  </si>
  <si>
    <t>DENDA-DENDA PROJECT - CONDENSATE STRIPPER</t>
  </si>
  <si>
    <t>DENDA-DENDA PROJECT - VESSEL, HORIZONTAL TAG</t>
  </si>
  <si>
    <t>DENDA-DENDA PROJECT - Heat Exchanger  Assy Tag</t>
  </si>
  <si>
    <t>DENDA-DENDA PROJECT - 5 (FIVE) UNIT COMBINED FE</t>
  </si>
  <si>
    <t>DENDA-DENDA PROJECT - PEMBANGUNAN UNIT CHLORIDE</t>
  </si>
  <si>
    <t>DENDA-DENDA PROJECT - FABRICATION INTERNAL PART</t>
  </si>
  <si>
    <t>DENDA-DENDA PROJECT - HEAT EXCHANGER 260-E-157</t>
  </si>
  <si>
    <t>DENDA-DENDA PROJECT - PEMBANGUNAN FASILITAS SLU</t>
  </si>
  <si>
    <t>DENDA-DENDA PROJECT - SHELL &amp; TUBE BUNDLE  Assy</t>
  </si>
  <si>
    <t>DENDA-DENDA PROJECT - TOP HEAD COLOUMN</t>
  </si>
  <si>
    <t>DENDA-DENDA PROJECT - PRESSURE VESSEL</t>
  </si>
  <si>
    <t>DENDA-DENDA PROJECT - PROV OF SHELL &amp; TUBE HEAT</t>
  </si>
  <si>
    <t>DENDA-DENDA PROJECT - PRESSURE VESSEL GSA</t>
  </si>
  <si>
    <t>DENDA-DENDA PROJECT - FAB HEAD CHANNEL (E-2030)</t>
  </si>
  <si>
    <t>DENDA-DENDA PROJECT - ENGINEERING, PROCUREMENT,</t>
  </si>
  <si>
    <t>DENDA-DENDA PROJECT - NATURAL GAS REHEATER</t>
  </si>
  <si>
    <t>DENDA-DENDA PROJECT - HEAT EXCHANGER DEHYDROGEN</t>
  </si>
  <si>
    <t>DENDA-DENDA PROJECT - REPLACEMENT HEAT EXCHANGE</t>
  </si>
  <si>
    <t>DENDA-DENDA PROJECT - FERTILIZER FACTORY EXPANS</t>
  </si>
  <si>
    <t>DENDA-DENDA PROJECT - REPL T BUNDLE 3A-1111-C</t>
  </si>
  <si>
    <t>DENDA-DENDA PROJECT - SUPERHEATER WASTE HEAT BO</t>
  </si>
  <si>
    <t>DENDA-DENDA PROJECT - AIR HEATER 5U-EC-301 (SEG</t>
  </si>
  <si>
    <t>DENDA-DENDA PROJECT - HP STEAM SUPER HEATER 102</t>
  </si>
  <si>
    <t>DENDA-DENDA PROJECT - 5A-115C METHANATOR EFFLUE</t>
  </si>
  <si>
    <t>DENDA-DENDA PROJECT - PLATE DISTRIBUTOR COMPLAT</t>
  </si>
  <si>
    <t>DENDA-DENDA PROJECT - RETUBING 101-C PUSRI - 1B</t>
  </si>
  <si>
    <t>DENDA-DENDA PROJECT - TUBE BUNDLE</t>
  </si>
  <si>
    <t>DENDA-DENDA PROJECT - PRETHICKENER 5U-FD-202</t>
  </si>
  <si>
    <t>DENDA-DENDA PROJECT - PRESS. VESSEL RCC OFF GAS</t>
  </si>
  <si>
    <t>DENDA-DENDA PROJECT - 10.000MT AMMONIA25-TK-801</t>
  </si>
  <si>
    <t>DENDA-DENDA PROJECT - STAINLESS STEEL STRUC ANP</t>
  </si>
  <si>
    <t>DENDA-DENDA PROJECT - PRESSURE VESSEL 2 X 35 MW</t>
  </si>
  <si>
    <t>DENDA-DENDA PROJECT - INSTALL / ERECTION SUBCON</t>
  </si>
  <si>
    <t>DENDA-DENDA PROJECT - COAL FIRED PWR PL PR THER</t>
  </si>
  <si>
    <t>DENDA-DENDA PROJECT - COAL-FIRED POWER PLANT PR</t>
  </si>
  <si>
    <t>DENDA-DENDA PROJECT - ESP INLET FLUE &amp; ESP OUTL</t>
  </si>
  <si>
    <t>DENDA-DENDA PROJECT - I &amp; C PRIMARY VALVE</t>
  </si>
  <si>
    <t>DENDA-DENDA PROJECT - FLUE SUPPORTER SUPERSTRUC</t>
  </si>
  <si>
    <t>DENDA-DENDA PROJECT - INST/ERCTION MECH 3X315MW</t>
  </si>
  <si>
    <t>DENDA-DENDA PROJECT - FABRICATION RISER CLAMP</t>
  </si>
  <si>
    <t>DENDA-DENDA PROJECT - SUPPLY OF HEAT EXCHANGER</t>
  </si>
  <si>
    <t>DENDA-DENDA PROJECT - PROVISION OF EPCI KF GAS</t>
  </si>
  <si>
    <t>DENDA-DENDA PROJECT - FABRICATION PIPE SPOOL</t>
  </si>
  <si>
    <t>DENDA-DENDA PROJECT - PROVISION OF ENGINEERING</t>
  </si>
  <si>
    <t>DENDA-DENDA PROJECT - FAB&amp;INSTAL ENERGY PLANT</t>
  </si>
  <si>
    <t>DENDA-DENDA PROJECT - SUPPLY &amp; INSTAL PNEUMATIC</t>
  </si>
  <si>
    <t>DENDA-DENDA PROJECT - SUPP&amp;INST 7110,7120,7130</t>
  </si>
  <si>
    <t>DENDA-DENDA PROJECT - CHEMICAL CLEANING</t>
  </si>
  <si>
    <t>DENDA-DENDA PROJECT - PUMP &amp; PIPING BROKE STOR.</t>
  </si>
  <si>
    <t>DENDA-DENDA PROJECT - AIR HEATER TUBES</t>
  </si>
  <si>
    <t>DENDA-DENDA PROJECT - SERVICE BARK CONVEYOR</t>
  </si>
  <si>
    <t>DENDA-DENDA PROJECT - TRANS,INST,HOOKUP POLENG</t>
  </si>
  <si>
    <t>DENDA-DENDA PROJECT - EPC WORKS FOR PPP-CW-DW-G</t>
  </si>
  <si>
    <t>DENDA-DENDA PROJECT - REPLACE SW PIPE</t>
  </si>
  <si>
    <t>DENDA-DENDA PROJECT - HOUSING FILTER</t>
  </si>
  <si>
    <t>DENDA-DENDA PROJECT - DUCTING TISSUE MILL II</t>
  </si>
  <si>
    <t>DENDA-DENDA PROJECT - Ducting Yankee</t>
  </si>
  <si>
    <t>DENDA-DENDA PROJECT - Water System &amp; Coal Syste</t>
  </si>
  <si>
    <t>DENDA-DENDA PROJECT - ADD. BY PAS LINE FOR DOUB</t>
  </si>
  <si>
    <t>DENDA-DENDA PROJECT - PIPA HYDRANT</t>
  </si>
  <si>
    <t>DENDA-DENDA PROJECT -  water surge tank</t>
  </si>
  <si>
    <t>DENDA-DENDA PROJECT - DUPLEX PIPE SPOOL 2-INC,</t>
  </si>
  <si>
    <t>DENDA-DENDA PROJECT - TUBE BUNDLE E201-05-08-09</t>
  </si>
  <si>
    <t>DENDA-DENDA PROJECT - HEAT EXCHANGER ASSY TAG N</t>
  </si>
  <si>
    <t>DENDA-DENDA PROJECT - PENGADAAN SHELL ASSY TAG</t>
  </si>
  <si>
    <t>DENDA-DENDA PROJECT - PENGGANTIAN/PEMBUATAN TES</t>
  </si>
  <si>
    <t>DENDA-DENDA PROJECT - TUBE BUNDLE, SHELLBUNDLE,</t>
  </si>
  <si>
    <t>DENDA-DENDA PROJECT - ENGINEERING, PROCUREMENT</t>
  </si>
  <si>
    <t>DENDA-DENDA PROJECT - H2S MUD / GAS SEPARATOR</t>
  </si>
  <si>
    <t>DENDA-DENDA PROJECT - SECONDARY REFORMER EFFLUE</t>
  </si>
  <si>
    <t>DENDA-DENDA PROJECT - TOWER</t>
  </si>
  <si>
    <t>DENDA-DENDA PROJECT - SHOP FABRICATED VESSEL &amp;</t>
  </si>
  <si>
    <t>DENDA-DENDA PROJECT - EPC MOBILE SEPARATOR</t>
  </si>
  <si>
    <t>DENDA-DENDA PROJECT - FABRICATION &amp; ERECTION OF</t>
  </si>
  <si>
    <t>DENDA-DENDA PROJECT - RENTAL DRILLING EQUIPMENT</t>
  </si>
  <si>
    <t>DENDA-DENDA PROJECT - SUPPLY OF SHELL &amp; TUBE HE</t>
  </si>
  <si>
    <t>DENDA-DENDA PROJECT - DIVING EQUIPMENT</t>
  </si>
  <si>
    <t>DENDA-DENDA PROJECT - FABRIKASI SHELL 24E-113</t>
  </si>
  <si>
    <t>DENDA-DENDA PROJECT -  TOTAL RETUBE INSITU SURF</t>
  </si>
  <si>
    <t>DENDA-DENDA PROJECT - TUBE BUNDLE SHELL H5012 &amp;</t>
  </si>
  <si>
    <t>DENDA-DENDA PROJECT - SECONDARY REACTOR UNIT</t>
  </si>
  <si>
    <t>DENDA-DENDA PROJECT - 2 UNIT FUEL GAS FILTER CO</t>
  </si>
  <si>
    <t>DENDA-DENDA PROJECT - REDESIGN, FABRIKASI &amp; PEM</t>
  </si>
  <si>
    <t>DENDA-DENDA PROJECT -  EPCI CONTRACT FOR LIMA F</t>
  </si>
  <si>
    <t>DENDA-DENDA PROJECT - MEG Injection Package</t>
  </si>
  <si>
    <t>DENDA-DENDA PROJECT - SEWA EQUIPMENT- EXCAVATOR</t>
  </si>
  <si>
    <t>KEPERLUAN PROYEK / MESS, ENTERTAINMENT - PROV OF EPCI KF GAS (INT)</t>
  </si>
  <si>
    <t>KEPERLUAN PROYEK / MESS, ENTERTAINMENT - WORKSHOP</t>
  </si>
  <si>
    <t>KEPERLUAN PROYEK / MESS, ENTERTAINMENT - KAMBUNA TOPSIDE REUSER S</t>
  </si>
  <si>
    <t>KEPERLUAN PROYEK / MESS, ENTERTAINMENT - MEG INJECTION PACKAGE</t>
  </si>
  <si>
    <t>KEPERLUAN PROYEK / MESS, ENTERTAINMENT - FABRIKASI  &amp; INSTASI UNTU</t>
  </si>
  <si>
    <t>KEPERLUAN PROYEK / MESS, ENTERTAINMENT - SEI AMBAWANG KAB.KUBU</t>
  </si>
  <si>
    <t>KEPERLUAN PROYEK / MESS, ENTERTAINMENT - CPP&amp;AUP PLATFORMS INST</t>
  </si>
  <si>
    <t>KEPERLUAN PROYEK / MESS, ENTERTAINMENT - CPP &amp; AUP Platforms</t>
  </si>
  <si>
    <t>KEPERLUAN PROYEK / MESS, ENTERTAINMENT - SHELL &amp; TUBE HEAT EXCHANG</t>
  </si>
  <si>
    <t>KEPERLUAN PROYEK / MESS, ENTERTAINMENT - WELL TEST, SKID UNIT</t>
  </si>
  <si>
    <t>KEPERLUAN PROYEK / MESS, ENTERTAINMENT - HEAT EXCHANGER</t>
  </si>
  <si>
    <t>KEPERLUAN PROYEK / MESS, ENTERTAINMENT - PIPE SLEEVE &amp; DURI, RIAU</t>
  </si>
  <si>
    <t>KEPERLUAN PROYEK / MESS, ENTERTAINMENT - PROV OF WATER STO TANK</t>
  </si>
  <si>
    <t>KEPERLUAN PROYEK / MESS, ENTERTAINMENT - OPERATION ASSISTANCE SLN</t>
  </si>
  <si>
    <t>KEPERLUAN PROYEK / MESS, ENTERTAINMENT - STORAGE TANK FOR INT PROG</t>
  </si>
  <si>
    <t>KEPERLUAN PROYEK / MESS, ENTERTAINMENT - 3 UNITS K.O. DRUM</t>
  </si>
  <si>
    <t>KEPERLUAN PROYEK / MESS, ENTERTAINMENT - DISAIN&amp;FAB ALAT SURFAKTAN</t>
  </si>
  <si>
    <t>KEPERLUAN PROYEK / MESS, ENTERTAINMENT - JASA KONST TANGKI PEMISAH</t>
  </si>
  <si>
    <t>KEPERLUAN PROYEK / MESS, ENTERTAINMENT - RIGLESS SERVICE</t>
  </si>
  <si>
    <t>KEPERLUAN PROYEK / MESS, ENTERTAINMENT - EPC U/ FASILITAS TANKI DI</t>
  </si>
  <si>
    <t>KEPERLUAN PROYEK / MESS, ENTERTAINMENT - EPF OF STORAGE FOR RANTAU</t>
  </si>
  <si>
    <t>KEPERLUAN PROYEK / MESS, ENTERTAINMENT - WASH TANK REPAIR</t>
  </si>
  <si>
    <t>KEPERLUAN PROYEK / MESS, ENTERTAINMENT - RIGLESS SERVICES</t>
  </si>
  <si>
    <t>KEPERLUAN PROYEK / MESS, ENTERTAINMENT - PLUG BACK WITH SLICKLINE</t>
  </si>
  <si>
    <t>KEPERLUAN PROYEK / MESS, ENTERTAINMENT - HRSG #2 &amp; #5</t>
  </si>
  <si>
    <t>KEPERLUAN PROYEK / MESS, ENTERTAINMENT - FOAMING SERVICES</t>
  </si>
  <si>
    <t>KEPERLUAN PROYEK / MESS, ENTERTAINMENT - PIPE CONNECTION</t>
  </si>
  <si>
    <t>KEPERLUAN PROYEK / MESS, ENTERTAINMENT - SUBSEA CABLE</t>
  </si>
  <si>
    <t>KEPERLUAN PROYEK / MESS, ENTERTAINMENT - PROJECT BAWAL PIPELINE</t>
  </si>
  <si>
    <t>KEPERLUAN PROYEK / MESS, ENTERTAINMENT - TUBE BUNDLE CONDENSATE CO</t>
  </si>
  <si>
    <t>KEPERLUAN PROYEK / MESS, ENTERTAINMENT - FUEL GAS SCRUBBER AND HEA</t>
  </si>
  <si>
    <t>KEPERLUAN PROYEK / MESS, ENTERTAINMENT - EHMR WATER PROJECT, EPCI</t>
  </si>
  <si>
    <t>KEPERLUAN PROYEK / MESS, ENTERTAINMENT - EPCI TEMBANG 8 TO BAWAL P</t>
  </si>
  <si>
    <t>KEPERLUAN PROYEK / MESS, ENTERTAINMENT - Maintenance of Expansion</t>
  </si>
  <si>
    <t>KEPERLUAN PROYEK / MESS, ENTERTAINMENT - REP&amp;TEST (336-I;1000m3)</t>
  </si>
  <si>
    <t>KEPERLUAN PROYEK / MESS, ENTERTAINMENT - REPAIR F/WELDING TANK</t>
  </si>
  <si>
    <t>KEPERLUAN PROYEK / MESS, ENTERTAINMENT - REPAIR OF TANK 100 CUFT P</t>
  </si>
  <si>
    <t>KEPERLUAN PROYEK / MESS, ENTERTAINMENT - INSTALLATION OF 2X315 MW</t>
  </si>
  <si>
    <t>KEPERLUAN PROYEK / MESS, ENTERTAINMENT - MAINTENANCE HUBEI</t>
  </si>
  <si>
    <t>KEPERLUAN PROYEK / MESS, ENTERTAINMENT - FAB SAND BLAST&amp;PRIM COAT</t>
  </si>
  <si>
    <t>KEPERLUAN PROYEK / MESS, ENTERTAINMENT - MB#13; RECONDITION WORK</t>
  </si>
  <si>
    <t>KEPERLUAN PROYEK / MESS, ENTERTAINMENT - RB#13; ANCHOR BOLT INST</t>
  </si>
  <si>
    <t>KEPERLUAN PROYEK / MESS, ENTERTAINMENT - RB#13; INST MECHANICAL</t>
  </si>
  <si>
    <t>KEPERLUAN PROYEK / MESS, ENTERTAINMENT - RB#13; PIPE EXT /MP &amp; LP</t>
  </si>
  <si>
    <t>KEPERLUAN PROYEK / MESS, ENTERTAINMENT - PM#9;MP BIN TEMP CONTROL</t>
  </si>
  <si>
    <t>KEPERLUAN PROYEK / MESS, ENTERTAINMENT - MB#15;MAIN STEAM LINE MOD</t>
  </si>
  <si>
    <t>KEPERLUAN PROYEK / MESS, ENTERTAINMENT - PM#9; UPGRADE TIE IN</t>
  </si>
  <si>
    <t>KEPERLUAN PROYEK / MESS, ENTERTAINMENT - MANPOWER SUPPLY SHUTDOWN</t>
  </si>
  <si>
    <t>KEPERLUAN PROYEK / MESS, ENTERTAINMENT - WP-9;FAB CRUSHER COMPLETE</t>
  </si>
  <si>
    <t>KEPERLUAN PROYEK / MESS, ENTERTAINMENT - MB#24;SURF METAL TREATMEN</t>
  </si>
  <si>
    <t>KEPERLUAN PROYEK / MESS, ENTERTAINMENT - WP-8;FAB CRUSHER 2SETS</t>
  </si>
  <si>
    <t>KEPERLUAN PROYEK / MESS, ENTERTAINMENT - TPM;ADD BYPASS FILTER GAS</t>
  </si>
  <si>
    <t>KEPERLUAN PROYEK / MESS, ENTERTAINMENT - WP-8, DRUM BARKER 2 LINES</t>
  </si>
  <si>
    <t>KEPERLUAN PROYEK / MESS, ENTERTAINMENT - TUBE PF-1C VE#1(SHUTDOWN)</t>
  </si>
  <si>
    <t>KEPERLUAN PROYEK / MESS, ENTERTAINMENT - VE#11, FABRICATION HBL TA</t>
  </si>
  <si>
    <t>KEPERLUAN PROYEK / MESS, ENTERTAINMENT - IKPP</t>
  </si>
  <si>
    <t>KEPERLUAN PROYEK / MESS, ENTERTAINMENT - TG 23 PENYAMBUNGAN PIPA</t>
  </si>
  <si>
    <t>KEPERLUAN PROYEK / MESS, ENTERTAINMENT - MC-10 Connect Pipe</t>
  </si>
  <si>
    <t>KEPERLUAN PROYEK / MESS, ENTERTAINMENT - Replacement of pipe 8"</t>
  </si>
  <si>
    <t>KEPERLUAN PROYEK / MESS, ENTERTAINMENT - MC-2 Annual Shutdown 2011</t>
  </si>
  <si>
    <t>KEPERLUAN PROYEK / MESS, ENTERTAINMENT - Repair Heater, Cooler</t>
  </si>
  <si>
    <t>KEPERLUAN PROYEK / MESS, ENTERTAINMENT - CA-8 Replace C12 Pipe 16"</t>
  </si>
  <si>
    <t>KEPERLUAN PROYEK / MESS, ENTERTAINMENT - Supply Manpower</t>
  </si>
  <si>
    <t>KEPERLUAN PROYEK / MESS, ENTERTAINMENT - Corrective Maintenance, P</t>
  </si>
  <si>
    <t>KEPERLUAN PROYEK / MESS, ENTERTAINMENT - PM-9 Annual Shutdown 2011</t>
  </si>
  <si>
    <t>KEPERLUAN PROYEK / MESS, ENTERTAINMENT - RB# 6 Project; Supply Man</t>
  </si>
  <si>
    <t>KEPERLUAN PROYEK / MESS, ENTERTAINMENT - WPMT PROJ SUPPLY MANPOWER</t>
  </si>
  <si>
    <t>KEPERLUAN PROYEK / MESS, ENTERTAINMENT - RECONDITION VACUUM EVAPOR</t>
  </si>
  <si>
    <t>KEPERLUAN PROYEK / MESS, ENTERTAINMENT - RC-11 ADD LINE GAS FILTER</t>
  </si>
  <si>
    <t>KEPERLUAN PROYEK / MESS, ENTERTAINMENT - WP#8; REPLACEMENT SHUTL B</t>
  </si>
  <si>
    <t>KEPERLUAN PROYEK / MESS, ENTERTAINMENT - WP#9; INSTALLATION CHIP S</t>
  </si>
  <si>
    <t>KEPERLUAN PROYEK / MESS, ENTERTAINMENT - WP#9; INSTALLATION LOG RE</t>
  </si>
  <si>
    <t>KEPERLUAN PROYEK / MESS, ENTERTAINMENT - WP-9 INSTALL DEBARKING DR</t>
  </si>
  <si>
    <t>KEPERLUAN PROYEK / MESS, ENTERTAINMENT - VE#12 REPLACE ROOF &amp; SHEL</t>
  </si>
  <si>
    <t>KEPERLUAN PROYEK / MESS, ENTERTAINMENT - RC#8; NEW INSTALL OF HYDR</t>
  </si>
  <si>
    <t>KEPERLUAN PROYEK / MESS, ENTERTAINMENT - MAINTENANCE IKPP</t>
  </si>
  <si>
    <t>KEPERLUAN PROYEK / MESS, ENTERTAINMENT - VE#2 INST NEW WBL TANK A</t>
  </si>
  <si>
    <t>KEPERLUAN PROYEK / MESS, ENTERTAINMENT - WP-9 INSTALL CHIP SCREEN</t>
  </si>
  <si>
    <t>KEPERLUAN PROYEK / MESS, ENTERTAINMENT - WP#9: INSTALL DEBARKING D</t>
  </si>
  <si>
    <t>KEPERLUAN PROYEK / MESS, ENTERTAINMENT - PM#8; TIE IN (TOP SEPARAT</t>
  </si>
  <si>
    <t>KEPERLUAN PROYEK / MESS, ENTERTAINMENT - HP HEADER TG 18.19 TO P-8</t>
  </si>
  <si>
    <t>KEPERLUAN PROYEK / MESS, ENTERTAINMENT - MC#3; UPGRADE PIPING &amp; DR</t>
  </si>
  <si>
    <t>KEPERLUAN PROYEK / MESS, ENTERTAINMENT - PM#8; TIE IN WASHING &amp; CO</t>
  </si>
  <si>
    <t>KEPERLUAN PROYEK / MESS, ENTERTAINMENT - PM#8; ADD SCREEN &amp; DISMAN</t>
  </si>
  <si>
    <t>KEPERLUAN PROYEK / MESS, ENTERTAINMENT - PPM#6; FABRICATION / INST</t>
  </si>
  <si>
    <t>KEPERLUAN PROYEK / MESS, ENTERTAINMENT - OPEN CONTRACT MAINTENANCE</t>
  </si>
  <si>
    <t>KEPERLUAN PROYEK / MESS, ENTERTAINMENT - MANPOWER TO SUPPORT CORRE</t>
  </si>
  <si>
    <t>KEPERLUAN PROYEK / MESS, ENTERTAINMENT - GANTI TUBE CONDENSER TG#1</t>
  </si>
  <si>
    <t>KEPERLUAN PROYEK / MESS, ENTERTAINMENT - WP-8; REPLACEMENT OF DRUM</t>
  </si>
  <si>
    <t>KEPERLUAN PROYEK / MESS, ENTERTAINMENT - WP-9; REPLACEMENT OF DRUM</t>
  </si>
  <si>
    <t>KEPERLUAN PROYEK / MESS, ENTERTAINMENT - VE#2 PROJECT FABR &amp; INSTA</t>
  </si>
  <si>
    <t>KEPERLUAN PROYEK / MESS, ENTERTAINMENT - VE2; FABRICATION &amp; INSTAL</t>
  </si>
  <si>
    <t>KEPERLUAN PROYEK / MESS, ENTERTAINMENT - PM8; SCAFFOLDING ANNUAL S</t>
  </si>
  <si>
    <t>KEPERLUAN PROYEK / MESS, ENTERTAINMENT - PM#8; DISMANTLE EQUIPMENT</t>
  </si>
  <si>
    <t>KEPERLUAN PROYEK / MESS, ENTERTAINMENT - PM#8; TO MAKE CONVEYOR SU</t>
  </si>
  <si>
    <t>KEPERLUAN PROYEK / MESS, ENTERTAINMENT - PM#9; GANTI 4 SET NOZZLE</t>
  </si>
  <si>
    <t>KEPERLUAN PROYEK / MESS, ENTERTAINMENT - IKPP MAINTENANCE</t>
  </si>
  <si>
    <t>KEPERLUAN PROYEK / MESS, ENTERTAINMENT - PAGERUNGAN UTARA FIELD</t>
  </si>
  <si>
    <t>KEPERLUAN PROYEK / MESS, ENTERTAINMENT - EDC1 SUBSEA FACILITY TSB</t>
  </si>
  <si>
    <t>KEPERLUAN PROYEK / MESS, ENTERTAINMENT - 3 Unit BODY SHELL</t>
  </si>
  <si>
    <t>KEPERLUAN PROYEK / MESS, ENTERTAINMENT - 6 UNITS FLARE KO DRUM</t>
  </si>
  <si>
    <t>KEPERLUAN PROYEK / MESS, ENTERTAINMENT - GEN. ASSEMBLY DEBARKING</t>
  </si>
  <si>
    <t>KEPERLUAN PROYEK / MESS, ENTERTAINMENT - MANPOWER SUPPLY FOR PROJE</t>
  </si>
  <si>
    <t>KEPERLUAN PROYEK / MESS, ENTERTAINMENT - COMBINED FEED EXCHANGER</t>
  </si>
  <si>
    <t>KEPERLUAN PROYEK / MESS, ENTERTAINMENT - DEBUT TRIM COND 211-E-9</t>
  </si>
  <si>
    <t>KEPERLUAN PROYEK / MESS, ENTERTAINMENT - TBUNDLE 140-E-11A,E-16</t>
  </si>
  <si>
    <t>KEPERLUAN PROYEK / MESS, ENTERTAINMENT - FAB HE, 701-E-5&amp;702-E-7</t>
  </si>
  <si>
    <t>KEPERLUAN PROYEK / MESS, ENTERTAINMENT - FAB HE,ITEM 140-E-20&amp;E-25</t>
  </si>
  <si>
    <t>KEPERLUAN PROYEK / MESS, ENTERTAINMENT - TUBE BUNDLE ASS F/023E-11</t>
  </si>
  <si>
    <t>KEPERLUAN PROYEK / MESS, ENTERTAINMENT - 6 DISPENSER (SOE-TA)</t>
  </si>
  <si>
    <t>KEPERLUAN PROYEK / MESS, ENTERTAINMENT - VESSEL TAG NO.14-E-25</t>
  </si>
  <si>
    <t>KEPERLUAN PROYEK / MESS, ENTERTAINMENT - BAFFLE PLATE</t>
  </si>
  <si>
    <t>KEPERLUAN PROYEK / MESS, ENTERTAINMENT - ERECTION VCFHE 84E-201</t>
  </si>
  <si>
    <t>KEPERLUAN PROYEK / MESS, ENTERTAINMENT - PASS PARTITION PLATE</t>
  </si>
  <si>
    <t>KEPERLUAN PROYEK / MESS, ENTERTAINMENT - T. BUNDLE COMP, CHANNEL</t>
  </si>
  <si>
    <t>KEPERLUAN PROYEK / MESS, ENTERTAINMENT - TUBE BUNDLE TYPE "U"</t>
  </si>
  <si>
    <t>KEPERLUAN PROYEK / MESS, ENTERTAINMENT - TBUNDLE AS110-E-7 A/B/C/D</t>
  </si>
  <si>
    <t>KEPERLUAN PROYEK / MESS, ENTERTAINMENT - EJCTR STEAMTAG110-J-51A/B</t>
  </si>
  <si>
    <t>KEPERLUAN PROYEK / MESS, ENTERTAINMENT - TBUNDLE AS&amp;SHELL 93E-405</t>
  </si>
  <si>
    <t>KEPERLUAN PROYEK / MESS, ENTERTAINMENT - PRESSURE VESSEL FABRICATI</t>
  </si>
  <si>
    <t>KEPERLUAN PROYEK / MESS, ENTERTAINMENT - HEAT EXCHANGER COMPLETE 7</t>
  </si>
  <si>
    <t>KEPERLUAN PROYEK / MESS, ENTERTAINMENT - CONDENSATE STRIPPER</t>
  </si>
  <si>
    <t>KEPERLUAN PROYEK / MESS, ENTERTAINMENT - VESSEL, HORIZONTAL TAG</t>
  </si>
  <si>
    <t>KEPERLUAN PROYEK / MESS, ENTERTAINMENT - Heat Exchanger  Assy Tag</t>
  </si>
  <si>
    <t>KEPERLUAN PROYEK / MESS, ENTERTAINMENT - 5 (FIVE) UNIT COMBINED FE</t>
  </si>
  <si>
    <t>KEPERLUAN PROYEK / MESS, ENTERTAINMENT - PEMBANGUNAN UNIT CHLORIDE</t>
  </si>
  <si>
    <t>KEPERLUAN PROYEK / MESS, ENTERTAINMENT - FABRICATION INTERNAL PART</t>
  </si>
  <si>
    <t>KEPERLUAN PROYEK / MESS, ENTERTAINMENT - HEAT EXCHANGER 260-E-157</t>
  </si>
  <si>
    <t>KEPERLUAN PROYEK / MESS, ENTERTAINMENT - PEMBANGUNAN FASILITAS SLU</t>
  </si>
  <si>
    <t>KEPERLUAN PROYEK / MESS, ENTERTAINMENT - SHELL &amp; TUBE BUNDLE  Assy</t>
  </si>
  <si>
    <t>KEPERLUAN PROYEK / MESS, ENTERTAINMENT - TOP HEAD COLOUMN</t>
  </si>
  <si>
    <t>KEPERLUAN PROYEK / MESS, ENTERTAINMENT - PRESSURE VESSEL</t>
  </si>
  <si>
    <t>KEPERLUAN PROYEK / MESS, ENTERTAINMENT - PROV OF SHELL &amp; TUBE HEAT</t>
  </si>
  <si>
    <t>KEPERLUAN PROYEK / MESS, ENTERTAINMENT - PRESSURE VESSEL GSA</t>
  </si>
  <si>
    <t>KEPERLUAN PROYEK / MESS, ENTERTAINMENT - FAB HEAD CHANNEL (E-2030)</t>
  </si>
  <si>
    <t>KEPERLUAN PROYEK / MESS, ENTERTAINMENT - ENGINEERING, PROCUREMENT,</t>
  </si>
  <si>
    <t>KEPERLUAN PROYEK / MESS, ENTERTAINMENT - NATURAL GAS REHEATER</t>
  </si>
  <si>
    <t>KEPERLUAN PROYEK / MESS, ENTERTAINMENT - HEAT EXCHANGER DEHYDROGEN</t>
  </si>
  <si>
    <t>KEPERLUAN PROYEK / MESS, ENTERTAINMENT - REPLACEMENT HEAT EXCHANGE</t>
  </si>
  <si>
    <t>KEPERLUAN PROYEK / MESS, ENTERTAINMENT - FERTILIZER FACTORY EXPANS</t>
  </si>
  <si>
    <t>KEPERLUAN PROYEK / MESS, ENTERTAINMENT - REPL T BUNDLE 3A-1111-C</t>
  </si>
  <si>
    <t>KEPERLUAN PROYEK / MESS, ENTERTAINMENT - SUPERHEATER WASTE HEAT BO</t>
  </si>
  <si>
    <t>KEPERLUAN PROYEK / MESS, ENTERTAINMENT - AIR HEATER 5U-EC-301 (SEG</t>
  </si>
  <si>
    <t>KEPERLUAN PROYEK / MESS, ENTERTAINMENT - HP STEAM SUPER HEATER 102</t>
  </si>
  <si>
    <t>KEPERLUAN PROYEK / MESS, ENTERTAINMENT - 5A-115C METHANATOR EFFLUE</t>
  </si>
  <si>
    <t>KEPERLUAN PROYEK / MESS, ENTERTAINMENT - PLATE DISTRIBUTOR COMPLAT</t>
  </si>
  <si>
    <t>KEPERLUAN PROYEK / MESS, ENTERTAINMENT - RETUBING 101-C PUSRI - 1B</t>
  </si>
  <si>
    <t>KEPERLUAN PROYEK / MESS, ENTERTAINMENT - TUBE BUNDLE</t>
  </si>
  <si>
    <t>KEPERLUAN PROYEK / MESS, ENTERTAINMENT - PRETHICKENER 5U-FD-202</t>
  </si>
  <si>
    <t>KEPERLUAN PROYEK / MESS, ENTERTAINMENT - PRESS. VESSEL RCC OFF GAS</t>
  </si>
  <si>
    <t>KEPERLUAN PROYEK / MESS, ENTERTAINMENT - 10.000MT AMMONIA25-TK-801</t>
  </si>
  <si>
    <t>KEPERLUAN PROYEK / MESS, ENTERTAINMENT - STAINLESS STEEL STRUC ANP</t>
  </si>
  <si>
    <t>KEPERLUAN PROYEK / MESS, ENTERTAINMENT - PRESSURE VESSEL 2 X 35 MW</t>
  </si>
  <si>
    <t>KEPERLUAN PROYEK / MESS, ENTERTAINMENT - INSTALL / ERECTION SUBCON</t>
  </si>
  <si>
    <t>KEPERLUAN PROYEK / MESS, ENTERTAINMENT - COAL FIRED PWR PL PR THER</t>
  </si>
  <si>
    <t>KEPERLUAN PROYEK / MESS, ENTERTAINMENT - COAL-FIRED POWER PLANT PR</t>
  </si>
  <si>
    <t>KEPERLUAN PROYEK / MESS, ENTERTAINMENT - ESP INLET FLUE &amp; ESP OUTL</t>
  </si>
  <si>
    <t>KEPERLUAN PROYEK / MESS, ENTERTAINMENT - I &amp; C PRIMARY VALVE</t>
  </si>
  <si>
    <t>KEPERLUAN PROYEK / MESS, ENTERTAINMENT - FLUE SUPPORTER SUPERSTRUC</t>
  </si>
  <si>
    <t>KEPERLUAN PROYEK / MESS, ENTERTAINMENT - INST/ERCTION MECH 3X315MW</t>
  </si>
  <si>
    <t>KEPERLUAN PROYEK / MESS, ENTERTAINMENT - FABRICATION RISER CLAMP</t>
  </si>
  <si>
    <t>KEPERLUAN PROYEK / MESS, ENTERTAINMENT - SUPPLY OF HEAT EXCHANGER</t>
  </si>
  <si>
    <t>KEPERLUAN PROYEK / MESS, ENTERTAINMENT - PROVISION OF EPCI KF GAS</t>
  </si>
  <si>
    <t>KEPERLUAN PROYEK / MESS, ENTERTAINMENT - FABRICATION PIPE SPOOL</t>
  </si>
  <si>
    <t>KEPERLUAN PROYEK / MESS, ENTERTAINMENT - PROVISION OF ENGINEERING</t>
  </si>
  <si>
    <t>KEPERLUAN PROYEK / MESS, ENTERTAINMENT - FAB&amp;INSTAL ENERGY PLANT</t>
  </si>
  <si>
    <t>KEPERLUAN PROYEK / MESS, ENTERTAINMENT - SUPPLY &amp; INSTAL PNEUMATIC</t>
  </si>
  <si>
    <t>KEPERLUAN PROYEK / MESS, ENTERTAINMENT - SUPP&amp;INST 7110,7120,7130</t>
  </si>
  <si>
    <t>KEPERLUAN PROYEK / MESS, ENTERTAINMENT - CHEMICAL CLEANING</t>
  </si>
  <si>
    <t>KEPERLUAN PROYEK / MESS, ENTERTAINMENT - PUMP &amp; PIPING BROKE STOR.</t>
  </si>
  <si>
    <t>KEPERLUAN PROYEK / MESS, ENTERTAINMENT - AIR HEATER TUBES</t>
  </si>
  <si>
    <t>KEPERLUAN PROYEK / MESS, ENTERTAINMENT - SERVICE BARK CONVEYOR</t>
  </si>
  <si>
    <t>KEPERLUAN PROYEK / MESS, ENTERTAINMENT - TRANS,INST,HOOKUP POLENG</t>
  </si>
  <si>
    <t>KEPERLUAN PROYEK / MESS, ENTERTAINMENT - EPC WORKS FOR PPP-CW-DW-G</t>
  </si>
  <si>
    <t>KEPERLUAN PROYEK / MESS, ENTERTAINMENT - REPLACE SW PIPE</t>
  </si>
  <si>
    <t>KEPERLUAN PROYEK / MESS, ENTERTAINMENT - HOUSING FILTER</t>
  </si>
  <si>
    <t>KEPERLUAN PROYEK / MESS, ENTERTAINMENT - DUCTING TISSUE MILL II</t>
  </si>
  <si>
    <t>KEPERLUAN PROYEK / MESS, ENTERTAINMENT - Ducting Yankee</t>
  </si>
  <si>
    <t>KEPERLUAN PROYEK / MESS, ENTERTAINMENT - Water System &amp; Coal Syste</t>
  </si>
  <si>
    <t>KEPERLUAN PROYEK / MESS, ENTERTAINMENT - ADD. BY PAS LINE FOR DOUB</t>
  </si>
  <si>
    <t>KEPERLUAN PROYEK / MESS, ENTERTAINMENT - PIPA HYDRANT</t>
  </si>
  <si>
    <t>KEPERLUAN PROYEK / MESS, ENTERTAINMENT -  water surge tank</t>
  </si>
  <si>
    <t>KEPERLUAN PROYEK / MESS, ENTERTAINMENT - DUPLEX PIPE SPOOL 2-INC,</t>
  </si>
  <si>
    <t>KEPERLUAN PROYEK / MESS, ENTERTAINMENT - TUBE BUNDLE E201-05-08-09</t>
  </si>
  <si>
    <t>KEPERLUAN PROYEK / MESS, ENTERTAINMENT - HEAT EXCHANGER ASSY TAG N</t>
  </si>
  <si>
    <t>KEPERLUAN PROYEK / MESS, ENTERTAINMENT - PENGADAAN SHELL ASSY TAG</t>
  </si>
  <si>
    <t>KEPERLUAN PROYEK / MESS, ENTERTAINMENT - PENGGANTIAN/PEMBUATAN TES</t>
  </si>
  <si>
    <t>KEPERLUAN PROYEK / MESS, ENTERTAINMENT - TUBE BUNDLE, SHELLBUNDLE,</t>
  </si>
  <si>
    <t>KEPERLUAN PROYEK / MESS, ENTERTAINMENT - ENGINEERING, PROCUREMENT</t>
  </si>
  <si>
    <t>KEPERLUAN PROYEK / MESS, ENTERTAINMENT - H2S MUD / GAS SEPARATOR</t>
  </si>
  <si>
    <t>KEPERLUAN PROYEK / MESS, ENTERTAINMENT - SECONDARY REFORMER EFFLUE</t>
  </si>
  <si>
    <t>KEPERLUAN PROYEK / MESS, ENTERTAINMENT - TOWER</t>
  </si>
  <si>
    <t>KEPERLUAN PROYEK / MESS, ENTERTAINMENT - SHOP FABRICATED VESSEL &amp;</t>
  </si>
  <si>
    <t>KEPERLUAN PROYEK / MESS, ENTERTAINMENT - EPC MOBILE SEPARATOR</t>
  </si>
  <si>
    <t>KEPERLUAN PROYEK / MESS, ENTERTAINMENT - FABRICATION &amp; ERECTION OF</t>
  </si>
  <si>
    <t>KEPERLUAN PROYEK / MESS, ENTERTAINMENT - RENTAL DRILLING EQUIPMENT</t>
  </si>
  <si>
    <t>KEPERLUAN PROYEK / MESS, ENTERTAINMENT - SUPPLY OF SHELL &amp; TUBE HE</t>
  </si>
  <si>
    <t>KEPERLUAN PROYEK / MESS, ENTERTAINMENT - DIVING EQUIPMENT</t>
  </si>
  <si>
    <t>KEPERLUAN PROYEK / MESS, ENTERTAINMENT - FABRIKASI SHELL 24E-113</t>
  </si>
  <si>
    <t>KEPERLUAN PROYEK / MESS, ENTERTAINMENT -  TOTAL RETUBE INSITU SURF</t>
  </si>
  <si>
    <t>KEPERLUAN PROYEK / MESS, ENTERTAINMENT - TUBE BUNDLE SHELL H5012 &amp;</t>
  </si>
  <si>
    <t>KEPERLUAN PROYEK / MESS, ENTERTAINMENT - SECONDARY REACTOR UNIT</t>
  </si>
  <si>
    <t>KEPERLUAN PROYEK / MESS, ENTERTAINMENT - 2 UNIT FUEL GAS FILTER CO</t>
  </si>
  <si>
    <t>KEPERLUAN PROYEK / MESS, ENTERTAINMENT - REDESIGN, FABRIKASI &amp; PEM</t>
  </si>
  <si>
    <t>KEPERLUAN PROYEK / MESS, ENTERTAINMENT -  EPCI CONTRACT FOR LIMA F</t>
  </si>
  <si>
    <t>KEPERLUAN PROYEK / MESS, ENTERTAINMENT - MEG Injection Package</t>
  </si>
  <si>
    <t>KEPERLUAN PROYEK / MESS, ENTERTAINMENT - SEWA EQUIPMENT- EXCAVATOR</t>
  </si>
  <si>
    <t>MAKAN KARYAWAN - PROV OF EPCI KF GAS (INT)</t>
  </si>
  <si>
    <t>MAKAN KARYAWAN - WORKSHOP</t>
  </si>
  <si>
    <t>MAKAN KARYAWAN - KAMBUNA TOPSIDE REUSER S</t>
  </si>
  <si>
    <t>MAKAN KARYAWAN - MEG INJECTION PACKAGE</t>
  </si>
  <si>
    <t>MAKAN KARYAWAN - FABRIKASI  &amp; INSTASI UNTU</t>
  </si>
  <si>
    <t>MAKAN KARYAWAN - SEI AMBAWANG KAB.KUBU</t>
  </si>
  <si>
    <t>MAKAN KARYAWAN - CPP&amp;AUP PLATFORMS INST</t>
  </si>
  <si>
    <t>MAKAN KARYAWAN - CPP &amp; AUP Platforms</t>
  </si>
  <si>
    <t>MAKAN KARYAWAN - SHELL &amp; TUBE HEAT EXCHANG</t>
  </si>
  <si>
    <t>MAKAN KARYAWAN - WELL TEST, SKID UNIT</t>
  </si>
  <si>
    <t>MAKAN KARYAWAN - HEAT EXCHANGER</t>
  </si>
  <si>
    <t>MAKAN KARYAWAN - PIPE SLEEVE &amp; DURI, RIAU</t>
  </si>
  <si>
    <t>MAKAN KARYAWAN - PROV OF WATER STO TANK</t>
  </si>
  <si>
    <t>MAKAN KARYAWAN - OPERATION ASSISTANCE SLN</t>
  </si>
  <si>
    <t>MAKAN KARYAWAN - STORAGE TANK FOR INT PROG</t>
  </si>
  <si>
    <t>MAKAN KARYAWAN - 3 UNITS K.O. DRUM</t>
  </si>
  <si>
    <t>MAKAN KARYAWAN - DISAIN&amp;FAB ALAT SURFAKTAN</t>
  </si>
  <si>
    <t>MAKAN KARYAWAN - JASA KONST TANGKI PEMISAH</t>
  </si>
  <si>
    <t>MAKAN KARYAWAN - RIGLESS SERVICE</t>
  </si>
  <si>
    <t>MAKAN KARYAWAN - EPC U/ FASILITAS TANKI DI</t>
  </si>
  <si>
    <t>MAKAN KARYAWAN - EPF OF STORAGE FOR RANTAU</t>
  </si>
  <si>
    <t>MAKAN KARYAWAN - WASH TANK REPAIR</t>
  </si>
  <si>
    <t>MAKAN KARYAWAN - RIGLESS SERVICES</t>
  </si>
  <si>
    <t>MAKAN KARYAWAN - PLUG BACK WITH SLICKLINE</t>
  </si>
  <si>
    <t>MAKAN KARYAWAN - HRSG #2 &amp; #5</t>
  </si>
  <si>
    <t>MAKAN KARYAWAN - FOAMING SERVICES</t>
  </si>
  <si>
    <t>MAKAN KARYAWAN - PIPE CONNECTION</t>
  </si>
  <si>
    <t>MAKAN KARYAWAN - SUBSEA CABLE</t>
  </si>
  <si>
    <t>MAKAN KARYAWAN - PROJECT BAWAL PIPELINE</t>
  </si>
  <si>
    <t>MAKAN KARYAWAN - TUBE BUNDLE CONDENSATE CO</t>
  </si>
  <si>
    <t>MAKAN KARYAWAN - FUEL GAS SCRUBBER AND HEA</t>
  </si>
  <si>
    <t>MAKAN KARYAWAN - EHMR WATER PROJECT, EPCI</t>
  </si>
  <si>
    <t>MAKAN KARYAWAN - EPCI TEMBANG 8 TO BAWAL P</t>
  </si>
  <si>
    <t>MAKAN KARYAWAN - Maintenance of Expansion</t>
  </si>
  <si>
    <t>MAKAN KARYAWAN - REP&amp;TEST (336-I;1000m3)</t>
  </si>
  <si>
    <t>MAKAN KARYAWAN - REPAIR F/WELDING TANK</t>
  </si>
  <si>
    <t>MAKAN KARYAWAN - REPAIR OF TANK 100 CUFT P</t>
  </si>
  <si>
    <t>MAKAN KARYAWAN - INSTALLATION OF 2X315 MW</t>
  </si>
  <si>
    <t>MAKAN KARYAWAN - MAINTENANCE HUBEI</t>
  </si>
  <si>
    <t>MAKAN KARYAWAN - FAB SAND BLAST&amp;PRIM COAT</t>
  </si>
  <si>
    <t>MAKAN KARYAWAN - MB#13; RECONDITION WORK</t>
  </si>
  <si>
    <t>MAKAN KARYAWAN - RB#13; ANCHOR BOLT INST</t>
  </si>
  <si>
    <t>MAKAN KARYAWAN - RB#13; INST MECHANICAL</t>
  </si>
  <si>
    <t>MAKAN KARYAWAN - RB#13; PIPE EXT /MP &amp; LP</t>
  </si>
  <si>
    <t>MAKAN KARYAWAN - PM#9;MP BIN TEMP CONTROL</t>
  </si>
  <si>
    <t>MAKAN KARYAWAN - MB#15;MAIN STEAM LINE MOD</t>
  </si>
  <si>
    <t>MAKAN KARYAWAN - PM#9; UPGRADE TIE IN</t>
  </si>
  <si>
    <t>MAKAN KARYAWAN - MANPOWER SUPPLY SHUTDOWN</t>
  </si>
  <si>
    <t>MAKAN KARYAWAN - WP-9;FAB CRUSHER COMPLETE</t>
  </si>
  <si>
    <t>MAKAN KARYAWAN - MB#24;SURF METAL TREATMEN</t>
  </si>
  <si>
    <t>MAKAN KARYAWAN - WP-8;FAB CRUSHER 2SETS</t>
  </si>
  <si>
    <t>MAKAN KARYAWAN - TPM;ADD BYPASS FILTER GAS</t>
  </si>
  <si>
    <t>MAKAN KARYAWAN - WP-8, DRUM BARKER 2 LINES</t>
  </si>
  <si>
    <t>MAKAN KARYAWAN - TUBE PF-1C VE#1(SHUTDOWN)</t>
  </si>
  <si>
    <t>MAKAN KARYAWAN - VE#11, FABRICATION HBL TA</t>
  </si>
  <si>
    <t>MAKAN KARYAWAN - IKPP</t>
  </si>
  <si>
    <t>MAKAN KARYAWAN - TG 23 PENYAMBUNGAN PIPA</t>
  </si>
  <si>
    <t>MAKAN KARYAWAN - MC-10 Connect Pipe</t>
  </si>
  <si>
    <t>MAKAN KARYAWAN - Replacement of pipe 8"</t>
  </si>
  <si>
    <t>MAKAN KARYAWAN - MC-2 Annual Shutdown 2011</t>
  </si>
  <si>
    <t>MAKAN KARYAWAN - Repair Heater, Cooler</t>
  </si>
  <si>
    <t>MAKAN KARYAWAN - CA-8 Replace C12 Pipe 16"</t>
  </si>
  <si>
    <t>MAKAN KARYAWAN - Supply Manpower</t>
  </si>
  <si>
    <t>MAKAN KARYAWAN - Corrective Maintenance, P</t>
  </si>
  <si>
    <t>MAKAN KARYAWAN - PM-9 Annual Shutdown 2011</t>
  </si>
  <si>
    <t>MAKAN KARYAWAN - RB# 6 Project; Supply Man</t>
  </si>
  <si>
    <t>MAKAN KARYAWAN - WPMT PROJ SUPPLY MANPOWER</t>
  </si>
  <si>
    <t>MAKAN KARYAWAN - RECONDITION VACUUM EVAPOR</t>
  </si>
  <si>
    <t>MAKAN KARYAWAN - RC-11 ADD LINE GAS FILTER</t>
  </si>
  <si>
    <t>MAKAN KARYAWAN - WP#8; REPLACEMENT SHUTL B</t>
  </si>
  <si>
    <t>MAKAN KARYAWAN - WP#9; INSTALLATION CHIP S</t>
  </si>
  <si>
    <t>MAKAN KARYAWAN - WP#9; INSTALLATION LOG RE</t>
  </si>
  <si>
    <t>MAKAN KARYAWAN - WP-9 INSTALL DEBARKING DR</t>
  </si>
  <si>
    <t>MAKAN KARYAWAN - VE#12 REPLACE ROOF &amp; SHEL</t>
  </si>
  <si>
    <t>MAKAN KARYAWAN - RC#8; NEW INSTALL OF HYDR</t>
  </si>
  <si>
    <t>MAKAN KARYAWAN - MAINTENANCE IKPP</t>
  </si>
  <si>
    <t>MAKAN KARYAWAN - VE#2 INST NEW WBL TANK A</t>
  </si>
  <si>
    <t>MAKAN KARYAWAN - WP-9 INSTALL CHIP SCREEN</t>
  </si>
  <si>
    <t>MAKAN KARYAWAN - WP#9: INSTALL DEBARKING D</t>
  </si>
  <si>
    <t>MAKAN KARYAWAN - PM#8; TIE IN (TOP SEPARAT</t>
  </si>
  <si>
    <t>MAKAN KARYAWAN - HP HEADER TG 18.19 TO P-8</t>
  </si>
  <si>
    <t>MAKAN KARYAWAN - MC#3; UPGRADE PIPING &amp; DR</t>
  </si>
  <si>
    <t>MAKAN KARYAWAN - PM#8; TIE IN WASHING &amp; CO</t>
  </si>
  <si>
    <t>MAKAN KARYAWAN - PM#8; ADD SCREEN &amp; DISMAN</t>
  </si>
  <si>
    <t>MAKAN KARYAWAN - PPM#6; FABRICATION / INST</t>
  </si>
  <si>
    <t>MAKAN KARYAWAN - OPEN CONTRACT MAINTENANCE</t>
  </si>
  <si>
    <t>MAKAN KARYAWAN - MANPOWER TO SUPPORT CORRE</t>
  </si>
  <si>
    <t>MAKAN KARYAWAN - GANTI TUBE CONDENSER TG#1</t>
  </si>
  <si>
    <t>MAKAN KARYAWAN - WP-8; REPLACEMENT OF DRUM</t>
  </si>
  <si>
    <t>MAKAN KARYAWAN - WP-9; REPLACEMENT OF DRUM</t>
  </si>
  <si>
    <t>MAKAN KARYAWAN - VE#2 PROJECT FABR &amp; INSTA</t>
  </si>
  <si>
    <t>MAKAN KARYAWAN - VE2; FABRICATION &amp; INSTAL</t>
  </si>
  <si>
    <t>MAKAN KARYAWAN - PM8; SCAFFOLDING ANNUAL S</t>
  </si>
  <si>
    <t>MAKAN KARYAWAN - PM#8; DISMANTLE EQUIPMENT</t>
  </si>
  <si>
    <t>MAKAN KARYAWAN - PM#8; TO MAKE CONVEYOR SU</t>
  </si>
  <si>
    <t>MAKAN KARYAWAN - PM#9; GANTI 4 SET NOZZLE</t>
  </si>
  <si>
    <t>MAKAN KARYAWAN - IKPP MAINTENANCE</t>
  </si>
  <si>
    <t>MAKAN KARYAWAN - PAGERUNGAN UTARA FIELD</t>
  </si>
  <si>
    <t>MAKAN KARYAWAN - EDC1 SUBSEA FACILITY TSB</t>
  </si>
  <si>
    <t>MAKAN KARYAWAN - 3 Unit BODY SHELL</t>
  </si>
  <si>
    <t>MAKAN KARYAWAN - 6 UNITS FLARE KO DRUM</t>
  </si>
  <si>
    <t>MAKAN KARYAWAN - GEN. ASSEMBLY DEBARKING</t>
  </si>
  <si>
    <t>MAKAN KARYAWAN - MANPOWER SUPPLY FOR PROJE</t>
  </si>
  <si>
    <t>MAKAN KARYAWAN - COMBINED FEED EXCHANGER</t>
  </si>
  <si>
    <t>MAKAN KARYAWAN - DEBUT TRIM COND 211-E-9</t>
  </si>
  <si>
    <t>MAKAN KARYAWAN - TBUNDLE 140-E-11A,E-16</t>
  </si>
  <si>
    <t>MAKAN KARYAWAN - FAB HE, 701-E-5&amp;702-E-7</t>
  </si>
  <si>
    <t>MAKAN KARYAWAN - FAB HE,ITEM 140-E-20&amp;E-25</t>
  </si>
  <si>
    <t>MAKAN KARYAWAN - TUBE BUNDLE ASS F/023E-11</t>
  </si>
  <si>
    <t>MAKAN KARYAWAN - 6 DISPENSER (SOE-TA)</t>
  </si>
  <si>
    <t>MAKAN KARYAWAN - VESSEL TAG NO.14-E-25</t>
  </si>
  <si>
    <t>MAKAN KARYAWAN - BAFFLE PLATE</t>
  </si>
  <si>
    <t>MAKAN KARYAWAN - ERECTION VCFHE 84E-201</t>
  </si>
  <si>
    <t>MAKAN KARYAWAN - PASS PARTITION PLATE</t>
  </si>
  <si>
    <t>MAKAN KARYAWAN - T. BUNDLE COMP, CHANNEL</t>
  </si>
  <si>
    <t>MAKAN KARYAWAN - TUBE BUNDLE TYPE "U"</t>
  </si>
  <si>
    <t>MAKAN KARYAWAN - TBUNDLE AS110-E-7 A/B/C/D</t>
  </si>
  <si>
    <t>MAKAN KARYAWAN - EJCTR STEAMTAG110-J-51A/B</t>
  </si>
  <si>
    <t>MAKAN KARYAWAN - TBUNDLE AS&amp;SHELL 93E-405</t>
  </si>
  <si>
    <t>MAKAN KARYAWAN - PRESSURE VESSEL FABRICATI</t>
  </si>
  <si>
    <t>MAKAN KARYAWAN - HEAT EXCHANGER COMPLETE 7</t>
  </si>
  <si>
    <t>MAKAN KARYAWAN - CONDENSATE STRIPPER</t>
  </si>
  <si>
    <t>MAKAN KARYAWAN - VESSEL, HORIZONTAL TAG</t>
  </si>
  <si>
    <t>MAKAN KARYAWAN - Heat Exchanger  Assy Tag</t>
  </si>
  <si>
    <t>MAKAN KARYAWAN - 5 (FIVE) UNIT COMBINED FE</t>
  </si>
  <si>
    <t>MAKAN KARYAWAN - PEMBANGUNAN UNIT CHLORIDE</t>
  </si>
  <si>
    <t>MAKAN KARYAWAN - FABRICATION INTERNAL PART</t>
  </si>
  <si>
    <t>MAKAN KARYAWAN - HEAT EXCHANGER 260-E-157</t>
  </si>
  <si>
    <t>MAKAN KARYAWAN - PEMBANGUNAN FASILITAS SLU</t>
  </si>
  <si>
    <t>MAKAN KARYAWAN - SHELL &amp; TUBE BUNDLE  Assy</t>
  </si>
  <si>
    <t>MAKAN KARYAWAN - TOP HEAD COLOUMN</t>
  </si>
  <si>
    <t>MAKAN KARYAWAN - PRESSURE VESSEL</t>
  </si>
  <si>
    <t>MAKAN KARYAWAN - PROV OF SHELL &amp; TUBE HEAT</t>
  </si>
  <si>
    <t>MAKAN KARYAWAN - PRESSURE VESSEL GSA</t>
  </si>
  <si>
    <t>MAKAN KARYAWAN - FAB HEAD CHANNEL (E-2030)</t>
  </si>
  <si>
    <t>MAKAN KARYAWAN - ENGINEERING, PROCUREMENT,</t>
  </si>
  <si>
    <t>MAKAN KARYAWAN - NATURAL GAS REHEATER</t>
  </si>
  <si>
    <t>MAKAN KARYAWAN - HEAT EXCHANGER DEHYDROGEN</t>
  </si>
  <si>
    <t>MAKAN KARYAWAN - REPLACEMENT HEAT EXCHANGE</t>
  </si>
  <si>
    <t>MAKAN KARYAWAN - FERTILIZER FACTORY EXPANS</t>
  </si>
  <si>
    <t>MAKAN KARYAWAN - REPL T BUNDLE 3A-1111-C</t>
  </si>
  <si>
    <t>MAKAN KARYAWAN - SUPERHEATER WASTE HEAT BO</t>
  </si>
  <si>
    <t>MAKAN KARYAWAN - AIR HEATER 5U-EC-301 (SEG</t>
  </si>
  <si>
    <t>MAKAN KARYAWAN - HP STEAM SUPER HEATER 102</t>
  </si>
  <si>
    <t>MAKAN KARYAWAN - 5A-115C METHANATOR EFFLUE</t>
  </si>
  <si>
    <t>MAKAN KARYAWAN - PLATE DISTRIBUTOR COMPLAT</t>
  </si>
  <si>
    <t>MAKAN KARYAWAN - RETUBING 101-C PUSRI - 1B</t>
  </si>
  <si>
    <t>MAKAN KARYAWAN - TUBE BUNDLE</t>
  </si>
  <si>
    <t>MAKAN KARYAWAN - PRETHICKENER 5U-FD-202</t>
  </si>
  <si>
    <t>MAKAN KARYAWAN - PRESS. VESSEL RCC OFF GAS</t>
  </si>
  <si>
    <t>MAKAN KARYAWAN - 10.000MT AMMONIA25-TK-801</t>
  </si>
  <si>
    <t>MAKAN KARYAWAN - STAINLESS STEEL STRUC ANP</t>
  </si>
  <si>
    <t>MAKAN KARYAWAN - PRESSURE VESSEL 2 X 35 MW</t>
  </si>
  <si>
    <t>MAKAN KARYAWAN - INSTALL / ERECTION SUBCON</t>
  </si>
  <si>
    <t>MAKAN KARYAWAN - COAL FIRED PWR PL PR THER</t>
  </si>
  <si>
    <t>MAKAN KARYAWAN - COAL-FIRED POWER PLANT PR</t>
  </si>
  <si>
    <t>MAKAN KARYAWAN - ESP INLET FLUE &amp; ESP OUTL</t>
  </si>
  <si>
    <t>MAKAN KARYAWAN - I &amp; C PRIMARY VALVE</t>
  </si>
  <si>
    <t>MAKAN KARYAWAN - FLUE SUPPORTER SUPERSTRUC</t>
  </si>
  <si>
    <t>MAKAN KARYAWAN - INST/ERCTION MECH 3X315MW</t>
  </si>
  <si>
    <t>MAKAN KARYAWAN - FABRICATION RISER CLAMP</t>
  </si>
  <si>
    <t>MAKAN KARYAWAN - SUPPLY OF HEAT EXCHANGER</t>
  </si>
  <si>
    <t>MAKAN KARYAWAN - PROVISION OF EPCI KF GAS</t>
  </si>
  <si>
    <t>MAKAN KARYAWAN - FABRICATION PIPE SPOOL</t>
  </si>
  <si>
    <t>MAKAN KARYAWAN - PROVISION OF ENGINEERING</t>
  </si>
  <si>
    <t>MAKAN KARYAWAN - FAB&amp;INSTAL ENERGY PLANT</t>
  </si>
  <si>
    <t>MAKAN KARYAWAN - SUPPLY &amp; INSTAL PNEUMATIC</t>
  </si>
  <si>
    <t>MAKAN KARYAWAN - SUPP&amp;INST 7110,7120,7130</t>
  </si>
  <si>
    <t>MAKAN KARYAWAN - CHEMICAL CLEANING</t>
  </si>
  <si>
    <t>MAKAN KARYAWAN - PUMP &amp; PIPING BROKE STOR.</t>
  </si>
  <si>
    <t>MAKAN KARYAWAN - AIR HEATER TUBES</t>
  </si>
  <si>
    <t>MAKAN KARYAWAN - SERVICE BARK CONVEYOR</t>
  </si>
  <si>
    <t>MAKAN KARYAWAN - TRANS,INST,HOOKUP POLENG</t>
  </si>
  <si>
    <t>MAKAN KARYAWAN - EPC WORKS FOR PPP-CW-DW-G</t>
  </si>
  <si>
    <t>MAKAN KARYAWAN - REPLACE SW PIPE</t>
  </si>
  <si>
    <t>MAKAN KARYAWAN - HOUSING FILTER</t>
  </si>
  <si>
    <t>MAKAN KARYAWAN - DUCTING TISSUE MILL II</t>
  </si>
  <si>
    <t>MAKAN KARYAWAN - Ducting Yankee</t>
  </si>
  <si>
    <t>MAKAN KARYAWAN - Water System &amp; Coal Syste</t>
  </si>
  <si>
    <t>MAKAN KARYAWAN - ADD. BY PAS LINE FOR DOUB</t>
  </si>
  <si>
    <t>MAKAN KARYAWAN - PIPA HYDRANT</t>
  </si>
  <si>
    <t>MAKAN KARYAWAN -  water surge tank</t>
  </si>
  <si>
    <t>MAKAN KARYAWAN - DUPLEX PIPE SPOOL 2-INC,</t>
  </si>
  <si>
    <t>MAKAN KARYAWAN - TUBE BUNDLE E201-05-08-09</t>
  </si>
  <si>
    <t>MAKAN KARYAWAN - HEAT EXCHANGER ASSY TAG N</t>
  </si>
  <si>
    <t>MAKAN KARYAWAN - PENGADAAN SHELL ASSY TAG</t>
  </si>
  <si>
    <t>MAKAN KARYAWAN - PENGGANTIAN/PEMBUATAN TES</t>
  </si>
  <si>
    <t>MAKAN KARYAWAN - TUBE BUNDLE, SHELLBUNDLE,</t>
  </si>
  <si>
    <t>MAKAN KARYAWAN - ENGINEERING, PROCUREMENT</t>
  </si>
  <si>
    <t>MAKAN KARYAWAN - H2S MUD / GAS SEPARATOR</t>
  </si>
  <si>
    <t>MAKAN KARYAWAN - SECONDARY REFORMER EFFLUE</t>
  </si>
  <si>
    <t>MAKAN KARYAWAN - TOWER</t>
  </si>
  <si>
    <t>MAKAN KARYAWAN - SHOP FABRICATED VESSEL &amp;</t>
  </si>
  <si>
    <t>MAKAN KARYAWAN - EPC MOBILE SEPARATOR</t>
  </si>
  <si>
    <t>MAKAN KARYAWAN - FABRICATION &amp; ERECTION OF</t>
  </si>
  <si>
    <t>MAKAN KARYAWAN - RENTAL DRILLING EQUIPMENT</t>
  </si>
  <si>
    <t>MAKAN KARYAWAN - SUPPLY OF SHELL &amp; TUBE HE</t>
  </si>
  <si>
    <t>MAKAN KARYAWAN - DIVING EQUIPMENT</t>
  </si>
  <si>
    <t>MAKAN KARYAWAN - FABRIKASI SHELL 24E-113</t>
  </si>
  <si>
    <t>MAKAN KARYAWAN -  TOTAL RETUBE INSITU SURF</t>
  </si>
  <si>
    <t>MAKAN KARYAWAN - TUBE BUNDLE SHELL H5012 &amp;</t>
  </si>
  <si>
    <t>MAKAN KARYAWAN - SECONDARY REACTOR UNIT</t>
  </si>
  <si>
    <t>MAKAN KARYAWAN - 2 UNIT FUEL GAS FILTER CO</t>
  </si>
  <si>
    <t>MAKAN KARYAWAN - REDESIGN, FABRIKASI &amp; PEM</t>
  </si>
  <si>
    <t>MAKAN KARYAWAN -  EPCI CONTRACT FOR LIMA F</t>
  </si>
  <si>
    <t>MAKAN KARYAWAN - MEG Injection Package</t>
  </si>
  <si>
    <t>MAKAN KARYAWAN - SEWA EQUIPMENT- EXCAVATOR</t>
  </si>
  <si>
    <t>FOTOCOPY, JILID, MATERAI DAN POS - PROV OF EPCI KF GAS (INT)</t>
  </si>
  <si>
    <t>FOTOCOPY, JILID, MATERAI DAN POS - WORKSHOP</t>
  </si>
  <si>
    <t>FOTOCOPY, JILID, MATERAI DAN POS - KAMBUNA TOPSIDE REUSER S</t>
  </si>
  <si>
    <t>FOTOCOPY, JILID, MATERAI DAN POS - MEG INJECTION PACKAGE</t>
  </si>
  <si>
    <t>FOTOCOPY, JILID, MATERAI DAN POS - FABRIKASI  &amp; INSTASI UNTU</t>
  </si>
  <si>
    <t>FOTOCOPY, JILID, MATERAI DAN POS - SEI AMBAWANG KAB.KUBU</t>
  </si>
  <si>
    <t>FOTOCOPY, JILID, MATERAI DAN POS - CPP&amp;AUP PLATFORMS INST</t>
  </si>
  <si>
    <t>FOTOCOPY, JILID, MATERAI DAN POS - CPP &amp; AUP Platforms</t>
  </si>
  <si>
    <t>FOTOCOPY, JILID, MATERAI DAN POS - SHELL &amp; TUBE HEAT EXCHANG</t>
  </si>
  <si>
    <t>FOTOCOPY, JILID, MATERAI DAN POS - WELL TEST, SKID UNIT</t>
  </si>
  <si>
    <t>FOTOCOPY, JILID, MATERAI DAN POS - HEAT EXCHANGER</t>
  </si>
  <si>
    <t>FOTOCOPY, JILID, MATERAI DAN POS - PIPE SLEEVE &amp; DURI, RIAU</t>
  </si>
  <si>
    <t>FOTOCOPY, JILID, MATERAI DAN POS - PROV OF WATER STO TANK</t>
  </si>
  <si>
    <t>FOTOCOPY, JILID, MATERAI DAN POS - OPERATION ASSISTANCE SLN</t>
  </si>
  <si>
    <t>FOTOCOPY, JILID, MATERAI DAN POS - STORAGE TANK FOR INT PROG</t>
  </si>
  <si>
    <t>FOTOCOPY, JILID, MATERAI DAN POS - 3 UNITS K.O. DRUM</t>
  </si>
  <si>
    <t>FOTOCOPY, JILID, MATERAI DAN POS - DISAIN&amp;FAB ALAT SURFAKTAN</t>
  </si>
  <si>
    <t>FOTOCOPY, JILID, MATERAI DAN POS - JASA KONST TANGKI PEMISAH</t>
  </si>
  <si>
    <t>FOTOCOPY, JILID, MATERAI DAN POS - RIGLESS SERVICE</t>
  </si>
  <si>
    <t>FOTOCOPY, JILID, MATERAI DAN POS - EPC U/ FASILITAS TANKI DI</t>
  </si>
  <si>
    <t>FOTOCOPY, JILID, MATERAI DAN POS - EPF OF STORAGE FOR RANTAU</t>
  </si>
  <si>
    <t>FOTOCOPY, JILID, MATERAI DAN POS - WASH TANK REPAIR</t>
  </si>
  <si>
    <t>FOTOCOPY, JILID, MATERAI DAN POS - RIGLESS SERVICES</t>
  </si>
  <si>
    <t>FOTOCOPY, JILID, MATERAI DAN POS - PLUG BACK WITH SLICKLINE</t>
  </si>
  <si>
    <t>FOTOCOPY, JILID, MATERAI DAN POS - HRSG #2 &amp; #5</t>
  </si>
  <si>
    <t>FOTOCOPY, JILID, MATERAI DAN POS - FOAMING SERVICES</t>
  </si>
  <si>
    <t>FOTOCOPY, JILID, MATERAI DAN POS - PIPE CONNECTION</t>
  </si>
  <si>
    <t>FOTOCOPY, JILID, MATERAI DAN POS - SUBSEA CABLE</t>
  </si>
  <si>
    <t>FOTOCOPY, JILID, MATERAI DAN POS - PROJECT BAWAL PIPELINE</t>
  </si>
  <si>
    <t>FOTOCOPY, JILID, MATERAI DAN POS - TUBE BUNDLE CONDENSATE CO</t>
  </si>
  <si>
    <t>FOTOCOPY, JILID, MATERAI DAN POS - FUEL GAS SCRUBBER AND HEA</t>
  </si>
  <si>
    <t>FOTOCOPY, JILID, MATERAI DAN POS - EHMR WATER PROJECT, EPCI</t>
  </si>
  <si>
    <t>FOTOCOPY, JILID, MATERAI DAN POS - EPCI TEMBANG 8 TO BAWAL P</t>
  </si>
  <si>
    <t>FOTOCOPY, JILID, MATERAI DAN POS - Maintenance of Expansion</t>
  </si>
  <si>
    <t>FOTOCOPY, JILID, MATERAI DAN POS - REP&amp;TEST (336-I;1000m3)</t>
  </si>
  <si>
    <t>FOTOCOPY, JILID, MATERAI DAN POS - REPAIR F/WELDING TANK</t>
  </si>
  <si>
    <t>FOTOCOPY, JILID, MATERAI DAN POS - REPAIR OF TANK 100 CUFT P</t>
  </si>
  <si>
    <t>FOTOCOPY, JILID, MATERAI DAN POS - INSTALLATION OF 2X315 MW</t>
  </si>
  <si>
    <t>FOTOCOPY, JILID, MATERAI DAN POS - MAINTENANCE HUBEI</t>
  </si>
  <si>
    <t>FOTOCOPY, JILID, MATERAI DAN POS - FAB SAND BLAST&amp;PRIM COAT</t>
  </si>
  <si>
    <t>FOTOCOPY, JILID, MATERAI DAN POS - MB#13; RECONDITION WORK</t>
  </si>
  <si>
    <t>FOTOCOPY, JILID, MATERAI DAN POS - RB#13; ANCHOR BOLT INST</t>
  </si>
  <si>
    <t>FOTOCOPY, JILID, MATERAI DAN POS - RB#13; INST MECHANICAL</t>
  </si>
  <si>
    <t>FOTOCOPY, JILID, MATERAI DAN POS - RB#13; PIPE EXT /MP &amp; LP</t>
  </si>
  <si>
    <t>FOTOCOPY, JILID, MATERAI DAN POS - PM#9;MP BIN TEMP CONTROL</t>
  </si>
  <si>
    <t>FOTOCOPY, JILID, MATERAI DAN POS - MB#15;MAIN STEAM LINE MOD</t>
  </si>
  <si>
    <t>FOTOCOPY, JILID, MATERAI DAN POS - PM#9; UPGRADE TIE IN</t>
  </si>
  <si>
    <t>FOTOCOPY, JILID, MATERAI DAN POS - MANPOWER SUPPLY SHUTDOWN</t>
  </si>
  <si>
    <t>FOTOCOPY, JILID, MATERAI DAN POS - WP-9;FAB CRUSHER COMPLETE</t>
  </si>
  <si>
    <t>FOTOCOPY, JILID, MATERAI DAN POS - MB#24;SURF METAL TREATMEN</t>
  </si>
  <si>
    <t>FOTOCOPY, JILID, MATERAI DAN POS - WP-8;FAB CRUSHER 2SETS</t>
  </si>
  <si>
    <t>FOTOCOPY, JILID, MATERAI DAN POS - TPM;ADD BYPASS FILTER GAS</t>
  </si>
  <si>
    <t>FOTOCOPY, JILID, MATERAI DAN POS - WP-8, DRUM BARKER 2 LINES</t>
  </si>
  <si>
    <t>FOTOCOPY, JILID, MATERAI DAN POS - TUBE PF-1C VE#1(SHUTDOWN)</t>
  </si>
  <si>
    <t>FOTOCOPY, JILID, MATERAI DAN POS - VE#11, FABRICATION HBL TA</t>
  </si>
  <si>
    <t>FOTOCOPY, JILID, MATERAI DAN POS - IKPP</t>
  </si>
  <si>
    <t>FOTOCOPY, JILID, MATERAI DAN POS - TG 23 PENYAMBUNGAN PIPA</t>
  </si>
  <si>
    <t>FOTOCOPY, JILID, MATERAI DAN POS - MC-10 Connect Pipe</t>
  </si>
  <si>
    <t>FOTOCOPY, JILID, MATERAI DAN POS - Replacement of pipe 8"</t>
  </si>
  <si>
    <t>FOTOCOPY, JILID, MATERAI DAN POS - MC-2 Annual Shutdown 2011</t>
  </si>
  <si>
    <t>FOTOCOPY, JILID, MATERAI DAN POS - Repair Heater, Cooler</t>
  </si>
  <si>
    <t>FOTOCOPY, JILID, MATERAI DAN POS - CA-8 Replace C12 Pipe 16"</t>
  </si>
  <si>
    <t>FOTOCOPY, JILID, MATERAI DAN POS - Supply Manpower</t>
  </si>
  <si>
    <t>FOTOCOPY, JILID, MATERAI DAN POS - Corrective Maintenance, P</t>
  </si>
  <si>
    <t>FOTOCOPY, JILID, MATERAI DAN POS - PM-9 Annual Shutdown 2011</t>
  </si>
  <si>
    <t>FOTOCOPY, JILID, MATERAI DAN POS - RB# 6 Project; Supply Man</t>
  </si>
  <si>
    <t>FOTOCOPY, JILID, MATERAI DAN POS - WPMT PROJ SUPPLY MANPOWER</t>
  </si>
  <si>
    <t>FOTOCOPY, JILID, MATERAI DAN POS - RECONDITION VACUUM EVAPOR</t>
  </si>
  <si>
    <t>FOTOCOPY, JILID, MATERAI DAN POS - RC-11 ADD LINE GAS FILTER</t>
  </si>
  <si>
    <t>FOTOCOPY, JILID, MATERAI DAN POS - WP#8; REPLACEMENT SHUTL B</t>
  </si>
  <si>
    <t>FOTOCOPY, JILID, MATERAI DAN POS - WP#9; INSTALLATION CHIP S</t>
  </si>
  <si>
    <t>FOTOCOPY, JILID, MATERAI DAN POS - WP#9; INSTALLATION LOG RE</t>
  </si>
  <si>
    <t>FOTOCOPY, JILID, MATERAI DAN POS - WP-9 INSTALL DEBARKING DR</t>
  </si>
  <si>
    <t>FOTOCOPY, JILID, MATERAI DAN POS - VE#12 REPLACE ROOF &amp; SHEL</t>
  </si>
  <si>
    <t>FOTOCOPY, JILID, MATERAI DAN POS - RC#8; NEW INSTALL OF HYDR</t>
  </si>
  <si>
    <t>FOTOCOPY, JILID, MATERAI DAN POS - MAINTENANCE IKPP</t>
  </si>
  <si>
    <t>FOTOCOPY, JILID, MATERAI DAN POS - VE#2 INST NEW WBL TANK A</t>
  </si>
  <si>
    <t>FOTOCOPY, JILID, MATERAI DAN POS - WP-9 INSTALL CHIP SCREEN</t>
  </si>
  <si>
    <t>FOTOCOPY, JILID, MATERAI DAN POS - WP#9: INSTALL DEBARKING D</t>
  </si>
  <si>
    <t>FOTOCOPY, JILID, MATERAI DAN POS - PM#8; TIE IN (TOP SEPARAT</t>
  </si>
  <si>
    <t>FOTOCOPY, JILID, MATERAI DAN POS - HP HEADER TG 18.19 TO P-8</t>
  </si>
  <si>
    <t>FOTOCOPY, JILID, MATERAI DAN POS - MC#3; UPGRADE PIPING &amp; DR</t>
  </si>
  <si>
    <t>FOTOCOPY, JILID, MATERAI DAN POS - PM#8; TIE IN WASHING &amp; CO</t>
  </si>
  <si>
    <t>FOTOCOPY, JILID, MATERAI DAN POS - PM#8; ADD SCREEN &amp; DISMAN</t>
  </si>
  <si>
    <t>FOTOCOPY, JILID, MATERAI DAN POS - PPM#6; FABRICATION / INST</t>
  </si>
  <si>
    <t>FOTOCOPY, JILID, MATERAI DAN POS - OPEN CONTRACT MAINTENANCE</t>
  </si>
  <si>
    <t>FOTOCOPY, JILID, MATERAI DAN POS - MANPOWER TO SUPPORT CORRE</t>
  </si>
  <si>
    <t>FOTOCOPY, JILID, MATERAI DAN POS - GANTI TUBE CONDENSER TG#1</t>
  </si>
  <si>
    <t>FOTOCOPY, JILID, MATERAI DAN POS - WP-8; REPLACEMENT OF DRUM</t>
  </si>
  <si>
    <t>FOTOCOPY, JILID, MATERAI DAN POS - WP-9; REPLACEMENT OF DRUM</t>
  </si>
  <si>
    <t>FOTOCOPY, JILID, MATERAI DAN POS - VE#2 PROJECT FABR &amp; INSTA</t>
  </si>
  <si>
    <t>FOTOCOPY, JILID, MATERAI DAN POS - VE2; FABRICATION &amp; INSTAL</t>
  </si>
  <si>
    <t>FOTOCOPY, JILID, MATERAI DAN POS - PM8; SCAFFOLDING ANNUAL S</t>
  </si>
  <si>
    <t>FOTOCOPY, JILID, MATERAI DAN POS - PM#8; DISMANTLE EQUIPMENT</t>
  </si>
  <si>
    <t>FOTOCOPY, JILID, MATERAI DAN POS - PM#8; TO MAKE CONVEYOR SU</t>
  </si>
  <si>
    <t>FOTOCOPY, JILID, MATERAI DAN POS - PM#9; GANTI 4 SET NOZZLE</t>
  </si>
  <si>
    <t>FOTOCOPY, JILID, MATERAI DAN POS - IKPP MAINTENANCE</t>
  </si>
  <si>
    <t>FOTOCOPY, JILID, MATERAI DAN POS - PAGERUNGAN UTARA FIELD</t>
  </si>
  <si>
    <t>FOTOCOPY, JILID, MATERAI DAN POS - EDC1 SUBSEA FACILITY TSB</t>
  </si>
  <si>
    <t>FOTOCOPY, JILID, MATERAI DAN POS - 3 Unit BODY SHELL</t>
  </si>
  <si>
    <t>FOTOCOPY, JILID, MATERAI DAN POS - 6 UNITS FLARE KO DRUM</t>
  </si>
  <si>
    <t>FOTOCOPY, JILID, MATERAI DAN POS - GEN. ASSEMBLY DEBARKING</t>
  </si>
  <si>
    <t>FOTOCOPY, JILID, MATERAI DAN POS - MANPOWER SUPPLY FOR PROJE</t>
  </si>
  <si>
    <t>FOTOCOPY, JILID, MATERAI DAN POS - COMBINED FEED EXCHANGER</t>
  </si>
  <si>
    <t>FOTOCOPY, JILID, MATERAI DAN POS - DEBUT TRIM COND 211-E-9</t>
  </si>
  <si>
    <t>FOTOCOPY, JILID, MATERAI DAN POS - TBUNDLE 140-E-11A,E-16</t>
  </si>
  <si>
    <t>FOTOCOPY, JILID, MATERAI DAN POS - FAB HE, 701-E-5&amp;702-E-7</t>
  </si>
  <si>
    <t>FOTOCOPY, JILID, MATERAI DAN POS - FAB HE,ITEM 140-E-20&amp;E-25</t>
  </si>
  <si>
    <t>FOTOCOPY, JILID, MATERAI DAN POS - TUBE BUNDLE ASS F/023E-11</t>
  </si>
  <si>
    <t>FOTOCOPY, JILID, MATERAI DAN POS - 6 DISPENSER (SOE-TA)</t>
  </si>
  <si>
    <t>FOTOCOPY, JILID, MATERAI DAN POS - VESSEL TAG NO.14-E-25</t>
  </si>
  <si>
    <t>FOTOCOPY, JILID, MATERAI DAN POS - BAFFLE PLATE</t>
  </si>
  <si>
    <t>FOTOCOPY, JILID, MATERAI DAN POS - ERECTION VCFHE 84E-201</t>
  </si>
  <si>
    <t>FOTOCOPY, JILID, MATERAI DAN POS - PASS PARTITION PLATE</t>
  </si>
  <si>
    <t>FOTOCOPY, JILID, MATERAI DAN POS - T. BUNDLE COMP, CHANNEL</t>
  </si>
  <si>
    <t>FOTOCOPY, JILID, MATERAI DAN POS - TUBE BUNDLE TYPE "U"</t>
  </si>
  <si>
    <t>FOTOCOPY, JILID, MATERAI DAN POS - TBUNDLE AS110-E-7 A/B/C/D</t>
  </si>
  <si>
    <t>FOTOCOPY, JILID, MATERAI DAN POS - EJCTR STEAMTAG110-J-51A/B</t>
  </si>
  <si>
    <t>FOTOCOPY, JILID, MATERAI DAN POS - TBUNDLE AS&amp;SHELL 93E-405</t>
  </si>
  <si>
    <t>FOTOCOPY, JILID, MATERAI DAN POS - PRESSURE VESSEL FABRICATI</t>
  </si>
  <si>
    <t>FOTOCOPY, JILID, MATERAI DAN POS - HEAT EXCHANGER COMPLETE 7</t>
  </si>
  <si>
    <t>FOTOCOPY, JILID, MATERAI DAN POS - CONDENSATE STRIPPER</t>
  </si>
  <si>
    <t>FOTOCOPY, JILID, MATERAI DAN POS - VESSEL, HORIZONTAL TAG</t>
  </si>
  <si>
    <t>FOTOCOPY, JILID, MATERAI DAN POS - Heat Exchanger  Assy Tag</t>
  </si>
  <si>
    <t>FOTOCOPY, JILID, MATERAI DAN POS - 5 (FIVE) UNIT COMBINED FE</t>
  </si>
  <si>
    <t>FOTOCOPY, JILID, MATERAI DAN POS - PEMBANGUNAN UNIT CHLORIDE</t>
  </si>
  <si>
    <t>FOTOCOPY, JILID, MATERAI DAN POS - FABRICATION INTERNAL PART</t>
  </si>
  <si>
    <t>FOTOCOPY, JILID, MATERAI DAN POS - HEAT EXCHANGER 260-E-157</t>
  </si>
  <si>
    <t>FOTOCOPY, JILID, MATERAI DAN POS - PEMBANGUNAN FASILITAS SLU</t>
  </si>
  <si>
    <t>FOTOCOPY, JILID, MATERAI DAN POS - SHELL &amp; TUBE BUNDLE  Assy</t>
  </si>
  <si>
    <t>FOTOCOPY, JILID, MATERAI DAN POS - TOP HEAD COLOUMN</t>
  </si>
  <si>
    <t>FOTOCOPY, JILID, MATERAI DAN POS - PRESSURE VESSEL</t>
  </si>
  <si>
    <t>FOTOCOPY, JILID, MATERAI DAN POS - PROV OF SHELL &amp; TUBE HEAT</t>
  </si>
  <si>
    <t>FOTOCOPY, JILID, MATERAI DAN POS - PRESSURE VESSEL GSA</t>
  </si>
  <si>
    <t>FOTOCOPY, JILID, MATERAI DAN POS - FAB HEAD CHANNEL (E-2030)</t>
  </si>
  <si>
    <t>FOTOCOPY, JILID, MATERAI DAN POS - ENGINEERING, PROCUREMENT,</t>
  </si>
  <si>
    <t>FOTOCOPY, JILID, MATERAI DAN POS - NATURAL GAS REHEATER</t>
  </si>
  <si>
    <t>FOTOCOPY, JILID, MATERAI DAN POS - HEAT EXCHANGER DEHYDROGEN</t>
  </si>
  <si>
    <t>FOTOCOPY, JILID, MATERAI DAN POS - REPLACEMENT HEAT EXCHANGE</t>
  </si>
  <si>
    <t>FOTOCOPY, JILID, MATERAI DAN POS - FERTILIZER FACTORY EXPANS</t>
  </si>
  <si>
    <t>FOTOCOPY, JILID, MATERAI DAN POS - REPL T BUNDLE 3A-1111-C</t>
  </si>
  <si>
    <t>FOTOCOPY, JILID, MATERAI DAN POS - SUPERHEATER WASTE HEAT BO</t>
  </si>
  <si>
    <t>FOTOCOPY, JILID, MATERAI DAN POS - AIR HEATER 5U-EC-301 (SEG</t>
  </si>
  <si>
    <t>FOTOCOPY, JILID, MATERAI DAN POS - HP STEAM SUPER HEATER 102</t>
  </si>
  <si>
    <t>FOTOCOPY, JILID, MATERAI DAN POS - 5A-115C METHANATOR EFFLUE</t>
  </si>
  <si>
    <t>FOTOCOPY, JILID, MATERAI DAN POS - PLATE DISTRIBUTOR COMPLAT</t>
  </si>
  <si>
    <t>FOTOCOPY, JILID, MATERAI DAN POS - RETUBING 101-C PUSRI - 1B</t>
  </si>
  <si>
    <t>FOTOCOPY, JILID, MATERAI DAN POS - TUBE BUNDLE</t>
  </si>
  <si>
    <t>FOTOCOPY, JILID, MATERAI DAN POS - PRETHICKENER 5U-FD-202</t>
  </si>
  <si>
    <t>FOTOCOPY, JILID, MATERAI DAN POS - PRESS. VESSEL RCC OFF GAS</t>
  </si>
  <si>
    <t>FOTOCOPY, JILID, MATERAI DAN POS - 10.000MT AMMONIA25-TK-801</t>
  </si>
  <si>
    <t>FOTOCOPY, JILID, MATERAI DAN POS - STAINLESS STEEL STRUC ANP</t>
  </si>
  <si>
    <t>FOTOCOPY, JILID, MATERAI DAN POS - PRESSURE VESSEL 2 X 35 MW</t>
  </si>
  <si>
    <t>FOTOCOPY, JILID, MATERAI DAN POS - INSTALL / ERECTION SUBCON</t>
  </si>
  <si>
    <t>FOTOCOPY, JILID, MATERAI DAN POS - COAL FIRED PWR PL PR THER</t>
  </si>
  <si>
    <t>FOTOCOPY, JILID, MATERAI DAN POS - COAL-FIRED POWER PLANT PR</t>
  </si>
  <si>
    <t>FOTOCOPY, JILID, MATERAI DAN POS - ESP INLET FLUE &amp; ESP OUTL</t>
  </si>
  <si>
    <t>FOTOCOPY, JILID, MATERAI DAN POS - I &amp; C PRIMARY VALVE</t>
  </si>
  <si>
    <t>FOTOCOPY, JILID, MATERAI DAN POS - FLUE SUPPORTER SUPERSTRUC</t>
  </si>
  <si>
    <t>FOTOCOPY, JILID, MATERAI DAN POS - INST/ERCTION MECH 3X315MW</t>
  </si>
  <si>
    <t>FOTOCOPY, JILID, MATERAI DAN POS - FABRICATION RISER CLAMP</t>
  </si>
  <si>
    <t>FOTOCOPY, JILID, MATERAI DAN POS - SUPPLY OF HEAT EXCHANGER</t>
  </si>
  <si>
    <t>FOTOCOPY, JILID, MATERAI DAN POS - PROVISION OF EPCI KF GAS</t>
  </si>
  <si>
    <t>FOTOCOPY, JILID, MATERAI DAN POS - FABRICATION PIPE SPOOL</t>
  </si>
  <si>
    <t>FOTOCOPY, JILID, MATERAI DAN POS - PROVISION OF ENGINEERING</t>
  </si>
  <si>
    <t>FOTOCOPY, JILID, MATERAI DAN POS - FAB&amp;INSTAL ENERGY PLANT</t>
  </si>
  <si>
    <t>FOTOCOPY, JILID, MATERAI DAN POS - SUPPLY &amp; INSTAL PNEUMATIC</t>
  </si>
  <si>
    <t>FOTOCOPY, JILID, MATERAI DAN POS - SUPP&amp;INST 7110,7120,7130</t>
  </si>
  <si>
    <t>FOTOCOPY, JILID, MATERAI DAN POS - CHEMICAL CLEANING</t>
  </si>
  <si>
    <t>FOTOCOPY, JILID, MATERAI DAN POS - PUMP &amp; PIPING BROKE STOR.</t>
  </si>
  <si>
    <t>FOTOCOPY, JILID, MATERAI DAN POS - AIR HEATER TUBES</t>
  </si>
  <si>
    <t>FOTOCOPY, JILID, MATERAI DAN POS - SERVICE BARK CONVEYOR</t>
  </si>
  <si>
    <t>FOTOCOPY, JILID, MATERAI DAN POS - TRANS,INST,HOOKUP POLENG</t>
  </si>
  <si>
    <t>FOTOCOPY, JILID, MATERAI DAN POS - EPC WORKS FOR PPP-CW-DW-G</t>
  </si>
  <si>
    <t>FOTOCOPY, JILID, MATERAI DAN POS - REPLACE SW PIPE</t>
  </si>
  <si>
    <t>FOTOCOPY, JILID, MATERAI DAN POS - HOUSING FILTER</t>
  </si>
  <si>
    <t>FOTOCOPY, JILID, MATERAI DAN POS - DUCTING TISSUE MILL II</t>
  </si>
  <si>
    <t>FOTOCOPY, JILID, MATERAI DAN POS - Ducting Yankee</t>
  </si>
  <si>
    <t>FOTOCOPY, JILID, MATERAI DAN POS - Water System &amp; Coal Syste</t>
  </si>
  <si>
    <t>FOTOCOPY, JILID, MATERAI DAN POS - ADD. BY PAS LINE FOR DOUB</t>
  </si>
  <si>
    <t>FOTOCOPY, JILID, MATERAI DAN POS - PIPA HYDRANT</t>
  </si>
  <si>
    <t>FOTOCOPY, JILID, MATERAI DAN POS -  water surge tank</t>
  </si>
  <si>
    <t>FOTOCOPY, JILID, MATERAI DAN POS - DUPLEX PIPE SPOOL 2-INC,</t>
  </si>
  <si>
    <t>FOTOCOPY, JILID, MATERAI DAN POS - TUBE BUNDLE E201-05-08-09</t>
  </si>
  <si>
    <t>FOTOCOPY, JILID, MATERAI DAN POS - HEAT EXCHANGER ASSY TAG N</t>
  </si>
  <si>
    <t>FOTOCOPY, JILID, MATERAI DAN POS - PENGADAAN SHELL ASSY TAG</t>
  </si>
  <si>
    <t>FOTOCOPY, JILID, MATERAI DAN POS - PENGGANTIAN/PEMBUATAN TES</t>
  </si>
  <si>
    <t>FOTOCOPY, JILID, MATERAI DAN POS - TUBE BUNDLE, SHELLBUNDLE,</t>
  </si>
  <si>
    <t>FOTOCOPY, JILID, MATERAI DAN POS - ENGINEERING, PROCUREMENT</t>
  </si>
  <si>
    <t>FOTOCOPY, JILID, MATERAI DAN POS - H2S MUD / GAS SEPARATOR</t>
  </si>
  <si>
    <t>FOTOCOPY, JILID, MATERAI DAN POS - SECONDARY REFORMER EFFLUE</t>
  </si>
  <si>
    <t>FOTOCOPY, JILID, MATERAI DAN POS - TOWER</t>
  </si>
  <si>
    <t>FOTOCOPY, JILID, MATERAI DAN POS - SHOP FABRICATED VESSEL &amp;</t>
  </si>
  <si>
    <t>FOTOCOPY, JILID, MATERAI DAN POS - EPC MOBILE SEPARATOR</t>
  </si>
  <si>
    <t>FOTOCOPY, JILID, MATERAI DAN POS - FABRICATION &amp; ERECTION OF</t>
  </si>
  <si>
    <t>FOTOCOPY, JILID, MATERAI DAN POS - RENTAL DRILLING EQUIPMENT</t>
  </si>
  <si>
    <t>FOTOCOPY, JILID, MATERAI DAN POS - SUPPLY OF SHELL &amp; TUBE HE</t>
  </si>
  <si>
    <t>FOTOCOPY, JILID, MATERAI DAN POS - DIVING EQUIPMENT</t>
  </si>
  <si>
    <t>FOTOCOPY, JILID, MATERAI DAN POS - FABRIKASI SHELL 24E-113</t>
  </si>
  <si>
    <t>FOTOCOPY, JILID, MATERAI DAN POS -  TOTAL RETUBE INSITU SURF</t>
  </si>
  <si>
    <t>FOTOCOPY, JILID, MATERAI DAN POS - TUBE BUNDLE SHELL H5012 &amp;</t>
  </si>
  <si>
    <t>FOTOCOPY, JILID, MATERAI DAN POS - SECONDARY REACTOR UNIT</t>
  </si>
  <si>
    <t>FOTOCOPY, JILID, MATERAI DAN POS - 2 UNIT FUEL GAS FILTER CO</t>
  </si>
  <si>
    <t>FOTOCOPY, JILID, MATERAI DAN POS - REDESIGN, FABRIKASI &amp; PEM</t>
  </si>
  <si>
    <t>FOTOCOPY, JILID, MATERAI DAN POS -  EPCI CONTRACT FOR LIMA F</t>
  </si>
  <si>
    <t>FOTOCOPY, JILID, MATERAI DAN POS - MEG Injection Package</t>
  </si>
  <si>
    <t>FOTOCOPY, JILID, MATERAI DAN POS - SEWA EQUIPMENT- EXCAVATOR</t>
  </si>
  <si>
    <t>JAMSOSTEK - PROV OF EPCI KF GAS (INT)</t>
  </si>
  <si>
    <t>JAMSOSTEK - WORKSHOP</t>
  </si>
  <si>
    <t>JAMSOSTEK - KAMBUNA TOPSIDE REUSER S</t>
  </si>
  <si>
    <t>JAMSOSTEK - MEG INJECTION PACKAGE</t>
  </si>
  <si>
    <t>JAMSOSTEK - FABRIKASI  &amp; INSTASI UNTU</t>
  </si>
  <si>
    <t>JAMSOSTEK - SEI AMBAWANG KAB.KUBU</t>
  </si>
  <si>
    <t>JAMSOSTEK - CPP&amp;AUP PLATFORMS INST</t>
  </si>
  <si>
    <t>JAMSOSTEK - CPP &amp; AUP Platforms</t>
  </si>
  <si>
    <t>JAMSOSTEK - SHELL &amp; TUBE HEAT EXCHANG</t>
  </si>
  <si>
    <t>JAMSOSTEK - WELL TEST, SKID UNIT</t>
  </si>
  <si>
    <t>JAMSOSTEK - HEAT EXCHANGER</t>
  </si>
  <si>
    <t>JAMSOSTEK - PIPE SLEEVE &amp; DURI, RIAU</t>
  </si>
  <si>
    <t>JAMSOSTEK - PROV OF WATER STO TANK</t>
  </si>
  <si>
    <t>JAMSOSTEK - OPERATION ASSISTANCE SLN</t>
  </si>
  <si>
    <t>JAMSOSTEK - STORAGE TANK FOR INT PROG</t>
  </si>
  <si>
    <t>JAMSOSTEK - 3 UNITS K.O. DRUM</t>
  </si>
  <si>
    <t>JAMSOSTEK - DISAIN&amp;FAB ALAT SURFAKTAN</t>
  </si>
  <si>
    <t>JAMSOSTEK - JASA KONST TANGKI PEMISAH</t>
  </si>
  <si>
    <t>JAMSOSTEK - RIGLESS SERVICE</t>
  </si>
  <si>
    <t>JAMSOSTEK - EPC U/ FASILITAS TANKI DI</t>
  </si>
  <si>
    <t>JAMSOSTEK - EPF OF STORAGE FOR RANTAU</t>
  </si>
  <si>
    <t>JAMSOSTEK - WASH TANK REPAIR</t>
  </si>
  <si>
    <t>JAMSOSTEK - RIGLESS SERVICES</t>
  </si>
  <si>
    <t>JAMSOSTEK - PLUG BACK WITH SLICKLINE</t>
  </si>
  <si>
    <t>JAMSOSTEK - HRSG #2 &amp; #5</t>
  </si>
  <si>
    <t>JAMSOSTEK - FOAMING SERVICES</t>
  </si>
  <si>
    <t>JAMSOSTEK - PIPE CONNECTION</t>
  </si>
  <si>
    <t>JAMSOSTEK - SUBSEA CABLE</t>
  </si>
  <si>
    <t>JAMSOSTEK - PROJECT BAWAL PIPELINE</t>
  </si>
  <si>
    <t>JAMSOSTEK - TUBE BUNDLE CONDENSATE CO</t>
  </si>
  <si>
    <t>JAMSOSTEK - FUEL GAS SCRUBBER AND HEA</t>
  </si>
  <si>
    <t>JAMSOSTEK - EHMR WATER PROJECT, EPCI</t>
  </si>
  <si>
    <t>JAMSOSTEK - EPCI TEMBANG 8 TO BAWAL P</t>
  </si>
  <si>
    <t>JAMSOSTEK - Maintenance of Expansion</t>
  </si>
  <si>
    <t>JAMSOSTEK - REP&amp;TEST (336-I;1000m3)</t>
  </si>
  <si>
    <t>JAMSOSTEK - REPAIR F/WELDING TANK</t>
  </si>
  <si>
    <t>JAMSOSTEK - REPAIR OF TANK 100 CUFT P</t>
  </si>
  <si>
    <t>JAMSOSTEK - INSTALLATION OF 2X315 MW</t>
  </si>
  <si>
    <t>JAMSOSTEK - MAINTENANCE HUBEI</t>
  </si>
  <si>
    <t>JAMSOSTEK - FAB SAND BLAST&amp;PRIM COAT</t>
  </si>
  <si>
    <t>JAMSOSTEK - MB#13; RECONDITION WORK</t>
  </si>
  <si>
    <t>JAMSOSTEK - RB#13; ANCHOR BOLT INST</t>
  </si>
  <si>
    <t>JAMSOSTEK - RB#13; INST MECHANICAL</t>
  </si>
  <si>
    <t>JAMSOSTEK - RB#13; PIPE EXT /MP &amp; LP</t>
  </si>
  <si>
    <t>JAMSOSTEK - PM#9;MP BIN TEMP CONTROL</t>
  </si>
  <si>
    <t>JAMSOSTEK - MB#15;MAIN STEAM LINE MOD</t>
  </si>
  <si>
    <t>JAMSOSTEK - PM#9; UPGRADE TIE IN</t>
  </si>
  <si>
    <t>JAMSOSTEK - MANPOWER SUPPLY SHUTDOWN</t>
  </si>
  <si>
    <t>JAMSOSTEK - WP-9;FAB CRUSHER COMPLETE</t>
  </si>
  <si>
    <t>JAMSOSTEK - MB#24;SURF METAL TREATMEN</t>
  </si>
  <si>
    <t>JAMSOSTEK - WP-8;FAB CRUSHER 2SETS</t>
  </si>
  <si>
    <t>JAMSOSTEK - TPM;ADD BYPASS FILTER GAS</t>
  </si>
  <si>
    <t>JAMSOSTEK - WP-8, DRUM BARKER 2 LINES</t>
  </si>
  <si>
    <t>JAMSOSTEK - TUBE PF-1C VE#1(SHUTDOWN)</t>
  </si>
  <si>
    <t>JAMSOSTEK - VE#11, FABRICATION HBL TA</t>
  </si>
  <si>
    <t>JAMSOSTEK - IKPP</t>
  </si>
  <si>
    <t>JAMSOSTEK - TG 23 PENYAMBUNGAN PIPA</t>
  </si>
  <si>
    <t>JAMSOSTEK - MC-10 Connect Pipe</t>
  </si>
  <si>
    <t>JAMSOSTEK - Replacement of pipe 8"</t>
  </si>
  <si>
    <t>JAMSOSTEK - MC-2 Annual Shutdown 2011</t>
  </si>
  <si>
    <t>JAMSOSTEK - Repair Heater, Cooler</t>
  </si>
  <si>
    <t>JAMSOSTEK - CA-8 Replace C12 Pipe 16"</t>
  </si>
  <si>
    <t>JAMSOSTEK - Supply Manpower</t>
  </si>
  <si>
    <t>JAMSOSTEK - Corrective Maintenance, P</t>
  </si>
  <si>
    <t>JAMSOSTEK - PM-9 Annual Shutdown 2011</t>
  </si>
  <si>
    <t>JAMSOSTEK - RB# 6 Project; Supply Man</t>
  </si>
  <si>
    <t>JAMSOSTEK - WPMT PROJ SUPPLY MANPOWER</t>
  </si>
  <si>
    <t>JAMSOSTEK - RECONDITION VACUUM EVAPOR</t>
  </si>
  <si>
    <t>JAMSOSTEK - RC-11 ADD LINE GAS FILTER</t>
  </si>
  <si>
    <t>JAMSOSTEK - WP#8; REPLACEMENT SHUTL B</t>
  </si>
  <si>
    <t>JAMSOSTEK - WP#9; INSTALLATION CHIP S</t>
  </si>
  <si>
    <t>JAMSOSTEK - WP#9; INSTALLATION LOG RE</t>
  </si>
  <si>
    <t>JAMSOSTEK - WP-9 INSTALL DEBARKING DR</t>
  </si>
  <si>
    <t>JAMSOSTEK - VE#12 REPLACE ROOF &amp; SHEL</t>
  </si>
  <si>
    <t>JAMSOSTEK - RC#8; NEW INSTALL OF HYDR</t>
  </si>
  <si>
    <t>JAMSOSTEK - MAINTENANCE IKPP</t>
  </si>
  <si>
    <t>JAMSOSTEK - VE#2 INST NEW WBL TANK A</t>
  </si>
  <si>
    <t>JAMSOSTEK - WP-9 INSTALL CHIP SCREEN</t>
  </si>
  <si>
    <t>JAMSOSTEK - WP#9: INSTALL DEBARKING D</t>
  </si>
  <si>
    <t>JAMSOSTEK - PM#8; TIE IN (TOP SEPARAT</t>
  </si>
  <si>
    <t>JAMSOSTEK - HP HEADER TG 18.19 TO P-8</t>
  </si>
  <si>
    <t>JAMSOSTEK - MC#3; UPGRADE PIPING &amp; DR</t>
  </si>
  <si>
    <t>JAMSOSTEK - PM#8; TIE IN WASHING &amp; CO</t>
  </si>
  <si>
    <t>JAMSOSTEK - PM#8; ADD SCREEN &amp; DISMAN</t>
  </si>
  <si>
    <t>JAMSOSTEK - PPM#6; FABRICATION / INST</t>
  </si>
  <si>
    <t>JAMSOSTEK - OPEN CONTRACT MAINTENANCE</t>
  </si>
  <si>
    <t>JAMSOSTEK - MANPOWER TO SUPPORT CORRE</t>
  </si>
  <si>
    <t>JAMSOSTEK - GANTI TUBE CONDENSER TG#1</t>
  </si>
  <si>
    <t>JAMSOSTEK - WP-8; REPLACEMENT OF DRUM</t>
  </si>
  <si>
    <t>JAMSOSTEK - WP-9; REPLACEMENT OF DRUM</t>
  </si>
  <si>
    <t>JAMSOSTEK - VE#2 PROJECT FABR &amp; INSTA</t>
  </si>
  <si>
    <t>JAMSOSTEK - VE2; FABRICATION &amp; INSTAL</t>
  </si>
  <si>
    <t>JAMSOSTEK - PM8; SCAFFOLDING ANNUAL S</t>
  </si>
  <si>
    <t>JAMSOSTEK - PM#8; DISMANTLE EQUIPMENT</t>
  </si>
  <si>
    <t>JAMSOSTEK - PM#8; TO MAKE CONVEYOR SU</t>
  </si>
  <si>
    <t>JAMSOSTEK - PM#9; GANTI 4 SET NOZZLE</t>
  </si>
  <si>
    <t>JAMSOSTEK - IKPP MAINTENANCE</t>
  </si>
  <si>
    <t>JAMSOSTEK - PAGERUNGAN UTARA FIELD</t>
  </si>
  <si>
    <t>JAMSOSTEK - EDC1 SUBSEA FACILITY TSB</t>
  </si>
  <si>
    <t>JAMSOSTEK - 3 Unit BODY SHELL</t>
  </si>
  <si>
    <t>JAMSOSTEK - 6 UNITS FLARE KO DRUM</t>
  </si>
  <si>
    <t>JAMSOSTEK - GEN. ASSEMBLY DEBARKING</t>
  </si>
  <si>
    <t>JAMSOSTEK - MANPOWER SUPPLY FOR PROJE</t>
  </si>
  <si>
    <t>JAMSOSTEK - COMBINED FEED EXCHANGER</t>
  </si>
  <si>
    <t>JAMSOSTEK - DEBUT TRIM COND 211-E-9</t>
  </si>
  <si>
    <t>JAMSOSTEK - TBUNDLE 140-E-11A,E-16</t>
  </si>
  <si>
    <t>JAMSOSTEK - FAB HE, 701-E-5&amp;702-E-7</t>
  </si>
  <si>
    <t>JAMSOSTEK - FAB HE,ITEM 140-E-20&amp;E-25</t>
  </si>
  <si>
    <t>JAMSOSTEK - TUBE BUNDLE ASS F/023E-11</t>
  </si>
  <si>
    <t>JAMSOSTEK - 6 DISPENSER (SOE-TA)</t>
  </si>
  <si>
    <t>JAMSOSTEK - VESSEL TAG NO.14-E-25</t>
  </si>
  <si>
    <t>JAMSOSTEK - BAFFLE PLATE</t>
  </si>
  <si>
    <t>JAMSOSTEK - ERECTION VCFHE 84E-201</t>
  </si>
  <si>
    <t>JAMSOSTEK - PASS PARTITION PLATE</t>
  </si>
  <si>
    <t>JAMSOSTEK - T. BUNDLE COMP, CHANNEL</t>
  </si>
  <si>
    <t>JAMSOSTEK - TUBE BUNDLE TYPE "U"</t>
  </si>
  <si>
    <t>JAMSOSTEK - TBUNDLE AS110-E-7 A/B/C/D</t>
  </si>
  <si>
    <t>JAMSOSTEK - EJCTR STEAMTAG110-J-51A/B</t>
  </si>
  <si>
    <t>JAMSOSTEK - TBUNDLE AS&amp;SHELL 93E-405</t>
  </si>
  <si>
    <t>JAMSOSTEK - PRESSURE VESSEL FABRICATI</t>
  </si>
  <si>
    <t>JAMSOSTEK - HEAT EXCHANGER COMPLETE 7</t>
  </si>
  <si>
    <t>JAMSOSTEK - CONDENSATE STRIPPER</t>
  </si>
  <si>
    <t>JAMSOSTEK - VESSEL, HORIZONTAL TAG</t>
  </si>
  <si>
    <t>JAMSOSTEK - Heat Exchanger  Assy Tag</t>
  </si>
  <si>
    <t>JAMSOSTEK - 5 (FIVE) UNIT COMBINED FE</t>
  </si>
  <si>
    <t>JAMSOSTEK - PEMBANGUNAN UNIT CHLORIDE</t>
  </si>
  <si>
    <t>JAMSOSTEK - FABRICATION INTERNAL PART</t>
  </si>
  <si>
    <t>JAMSOSTEK - HEAT EXCHANGER 260-E-157</t>
  </si>
  <si>
    <t>JAMSOSTEK - PEMBANGUNAN FASILITAS SLU</t>
  </si>
  <si>
    <t>JAMSOSTEK - SHELL &amp; TUBE BUNDLE  Assy</t>
  </si>
  <si>
    <t>JAMSOSTEK - TOP HEAD COLOUMN</t>
  </si>
  <si>
    <t>JAMSOSTEK - PRESSURE VESSEL</t>
  </si>
  <si>
    <t>JAMSOSTEK - PROV OF SHELL &amp; TUBE HEAT</t>
  </si>
  <si>
    <t>JAMSOSTEK - PRESSURE VESSEL GSA</t>
  </si>
  <si>
    <t>JAMSOSTEK - FAB HEAD CHANNEL (E-2030)</t>
  </si>
  <si>
    <t>JAMSOSTEK - ENGINEERING, PROCUREMENT,</t>
  </si>
  <si>
    <t>JAMSOSTEK - NATURAL GAS REHEATER</t>
  </si>
  <si>
    <t>JAMSOSTEK - HEAT EXCHANGER DEHYDROGEN</t>
  </si>
  <si>
    <t>JAMSOSTEK - REPLACEMENT HEAT EXCHANGE</t>
  </si>
  <si>
    <t>JAMSOSTEK - FERTILIZER FACTORY EXPANS</t>
  </si>
  <si>
    <t>JAMSOSTEK - REPL T BUNDLE 3A-1111-C</t>
  </si>
  <si>
    <t>JAMSOSTEK - SUPERHEATER WASTE HEAT BO</t>
  </si>
  <si>
    <t>JAMSOSTEK - AIR HEATER 5U-EC-301 (SEG</t>
  </si>
  <si>
    <t>JAMSOSTEK - HP STEAM SUPER HEATER 102</t>
  </si>
  <si>
    <t>JAMSOSTEK - 5A-115C METHANATOR EFFLUE</t>
  </si>
  <si>
    <t>JAMSOSTEK - PLATE DISTRIBUTOR COMPLAT</t>
  </si>
  <si>
    <t>JAMSOSTEK - RETUBING 101-C PUSRI - 1B</t>
  </si>
  <si>
    <t>JAMSOSTEK - TUBE BUNDLE</t>
  </si>
  <si>
    <t>JAMSOSTEK - PRETHICKENER 5U-FD-202</t>
  </si>
  <si>
    <t>JAMSOSTEK - PRESS. VESSEL RCC OFF GAS</t>
  </si>
  <si>
    <t>JAMSOSTEK - 10.000MT AMMONIA25-TK-801</t>
  </si>
  <si>
    <t>JAMSOSTEK - STAINLESS STEEL STRUC ANP</t>
  </si>
  <si>
    <t>JAMSOSTEK - PRESSURE VESSEL 2 X 35 MW</t>
  </si>
  <si>
    <t>JAMSOSTEK - INSTALL / ERECTION SUBCON</t>
  </si>
  <si>
    <t>JAMSOSTEK - COAL FIRED PWR PL PR THER</t>
  </si>
  <si>
    <t>JAMSOSTEK - COAL-FIRED POWER PLANT PR</t>
  </si>
  <si>
    <t>JAMSOSTEK - ESP INLET FLUE &amp; ESP OUTL</t>
  </si>
  <si>
    <t>JAMSOSTEK - I &amp; C PRIMARY VALVE</t>
  </si>
  <si>
    <t>JAMSOSTEK - FLUE SUPPORTER SUPERSTRUC</t>
  </si>
  <si>
    <t>JAMSOSTEK - INST/ERCTION MECH 3X315MW</t>
  </si>
  <si>
    <t>JAMSOSTEK - FABRICATION RISER CLAMP</t>
  </si>
  <si>
    <t>JAMSOSTEK - SUPPLY OF HEAT EXCHANGER</t>
  </si>
  <si>
    <t>JAMSOSTEK - PROVISION OF EPCI KF GAS</t>
  </si>
  <si>
    <t>JAMSOSTEK - FABRICATION PIPE SPOOL</t>
  </si>
  <si>
    <t>JAMSOSTEK - PROVISION OF ENGINEERING</t>
  </si>
  <si>
    <t>JAMSOSTEK - FAB&amp;INSTAL ENERGY PLANT</t>
  </si>
  <si>
    <t>JAMSOSTEK - SUPPLY &amp; INSTAL PNEUMATIC</t>
  </si>
  <si>
    <t>JAMSOSTEK - SUPP&amp;INST 7110,7120,7130</t>
  </si>
  <si>
    <t>JAMSOSTEK - CHEMICAL CLEANING</t>
  </si>
  <si>
    <t>JAMSOSTEK - PUMP &amp; PIPING BROKE STOR.</t>
  </si>
  <si>
    <t>JAMSOSTEK - AIR HEATER TUBES</t>
  </si>
  <si>
    <t>JAMSOSTEK - SERVICE BARK CONVEYOR</t>
  </si>
  <si>
    <t>JAMSOSTEK - TRANS,INST,HOOKUP POLENG</t>
  </si>
  <si>
    <t>JAMSOSTEK - EPC WORKS FOR PPP-CW-DW-G</t>
  </si>
  <si>
    <t>JAMSOSTEK - REPLACE SW PIPE</t>
  </si>
  <si>
    <t>JAMSOSTEK - HOUSING FILTER</t>
  </si>
  <si>
    <t>JAMSOSTEK - DUCTING TISSUE MILL II</t>
  </si>
  <si>
    <t>JAMSOSTEK - Ducting Yankee</t>
  </si>
  <si>
    <t>JAMSOSTEK - Water System &amp; Coal Syste</t>
  </si>
  <si>
    <t>JAMSOSTEK - ADD. BY PAS LINE FOR DOUB</t>
  </si>
  <si>
    <t>JAMSOSTEK - PIPA HYDRANT</t>
  </si>
  <si>
    <t>JAMSOSTEK -  water surge tank</t>
  </si>
  <si>
    <t>JAMSOSTEK - DUPLEX PIPE SPOOL 2-INC,</t>
  </si>
  <si>
    <t>JAMSOSTEK - TUBE BUNDLE E201-05-08-09</t>
  </si>
  <si>
    <t>JAMSOSTEK - HEAT EXCHANGER ASSY TAG N</t>
  </si>
  <si>
    <t>JAMSOSTEK - PENGADAAN SHELL ASSY TAG</t>
  </si>
  <si>
    <t>JAMSOSTEK - PENGGANTIAN/PEMBUATAN TES</t>
  </si>
  <si>
    <t>JAMSOSTEK - TUBE BUNDLE, SHELLBUNDLE,</t>
  </si>
  <si>
    <t>JAMSOSTEK - ENGINEERING, PROCUREMENT</t>
  </si>
  <si>
    <t>JAMSOSTEK - H2S MUD / GAS SEPARATOR</t>
  </si>
  <si>
    <t>JAMSOSTEK - SECONDARY REFORMER EFFLUE</t>
  </si>
  <si>
    <t>JAMSOSTEK - TOWER</t>
  </si>
  <si>
    <t>JAMSOSTEK - SHOP FABRICATED VESSEL &amp;</t>
  </si>
  <si>
    <t>JAMSOSTEK - EPC MOBILE SEPARATOR</t>
  </si>
  <si>
    <t>JAMSOSTEK - FABRICATION &amp; ERECTION OF</t>
  </si>
  <si>
    <t>JAMSOSTEK - RENTAL DRILLING EQUIPMENT</t>
  </si>
  <si>
    <t>JAMSOSTEK - SUPPLY OF SHELL &amp; TUBE HE</t>
  </si>
  <si>
    <t>JAMSOSTEK - DIVING EQUIPMENT</t>
  </si>
  <si>
    <t>JAMSOSTEK - FABRIKASI SHELL 24E-113</t>
  </si>
  <si>
    <t>JAMSOSTEK -  TOTAL RETUBE INSITU SURF</t>
  </si>
  <si>
    <t>JAMSOSTEK - TUBE BUNDLE SHELL H5012 &amp;</t>
  </si>
  <si>
    <t>JAMSOSTEK - SECONDARY REACTOR UNIT</t>
  </si>
  <si>
    <t>JAMSOSTEK - 2 UNIT FUEL GAS FILTER CO</t>
  </si>
  <si>
    <t>JAMSOSTEK - REDESIGN, FABRIKASI &amp; PEM</t>
  </si>
  <si>
    <t>JAMSOSTEK -  EPCI CONTRACT FOR LIMA F</t>
  </si>
  <si>
    <t>JAMSOSTEK - MEG Injection Package</t>
  </si>
  <si>
    <t>JAMSOSTEK - SEWA EQUIPMENT- EXCAVATOR</t>
  </si>
  <si>
    <t>BIAYA SURETY BOND - PROV OF EPCI KF GAS (INT)</t>
  </si>
  <si>
    <t>BIAYA SURETY BOND - WORKSHOP</t>
  </si>
  <si>
    <t>BIAYA SURETY BOND - KAMBUNA TOPSIDE REUSER S</t>
  </si>
  <si>
    <t>BIAYA SURETY BOND - MEG INJECTION PACKAGE</t>
  </si>
  <si>
    <t>BIAYA SURETY BOND - FABRIKASI  &amp; INSTASI UNTU</t>
  </si>
  <si>
    <t>BIAYA SURETY BOND - SEI AMBAWANG KAB.KUBU</t>
  </si>
  <si>
    <t>BIAYA SURETY BOND - CPP&amp;AUP PLATFORMS INST</t>
  </si>
  <si>
    <t>BIAYA SURETY BOND - CPP &amp; AUP Platforms</t>
  </si>
  <si>
    <t>BIAYA SURETY BOND - SHELL &amp; TUBE HEAT EXCHANG</t>
  </si>
  <si>
    <t>BIAYA SURETY BOND - WELL TEST, SKID UNIT</t>
  </si>
  <si>
    <t>BIAYA SURETY BOND - HEAT EXCHANGER</t>
  </si>
  <si>
    <t>BIAYA SURETY BOND - PIPE SLEEVE &amp; DURI, RIAU</t>
  </si>
  <si>
    <t>BIAYA SURETY BOND - PROV OF WATER STO TANK</t>
  </si>
  <si>
    <t>BIAYA SURETY BOND - OPERATION ASSISTANCE SLN</t>
  </si>
  <si>
    <t>BIAYA SURETY BOND - STORAGE TANK FOR INT PROG</t>
  </si>
  <si>
    <t>BIAYA SURETY BOND - 3 UNITS K.O. DRUM</t>
  </si>
  <si>
    <t>BIAYA SURETY BOND - DISAIN&amp;FAB ALAT SURFAKTAN</t>
  </si>
  <si>
    <t>BIAYA SURETY BOND - JASA KONST TANGKI PEMISAH</t>
  </si>
  <si>
    <t>BIAYA SURETY BOND - RIGLESS SERVICE</t>
  </si>
  <si>
    <t>BIAYA SURETY BOND - EPC U/ FASILITAS TANKI DI</t>
  </si>
  <si>
    <t>BIAYA SURETY BOND - EPF OF STORAGE FOR RANTAU</t>
  </si>
  <si>
    <t>BIAYA SURETY BOND - WASH TANK REPAIR</t>
  </si>
  <si>
    <t>BIAYA SURETY BOND - RIGLESS SERVICES</t>
  </si>
  <si>
    <t>BIAYA SURETY BOND - PLUG BACK WITH SLICKLINE</t>
  </si>
  <si>
    <t>BIAYA SURETY BOND - HRSG #2 &amp; #5</t>
  </si>
  <si>
    <t>BIAYA SURETY BOND - FOAMING SERVICES</t>
  </si>
  <si>
    <t>BIAYA SURETY BOND - PIPE CONNECTION</t>
  </si>
  <si>
    <t>BIAYA SURETY BOND - SUBSEA CABLE</t>
  </si>
  <si>
    <t>BIAYA SURETY BOND - PROJECT BAWAL PIPELINE</t>
  </si>
  <si>
    <t>BIAYA SURETY BOND - TUBE BUNDLE CONDENSATE CO</t>
  </si>
  <si>
    <t>BIAYA SURETY BOND - FUEL GAS SCRUBBER AND HEA</t>
  </si>
  <si>
    <t>BIAYA SURETY BOND - EHMR WATER PROJECT, EPCI</t>
  </si>
  <si>
    <t>BIAYA SURETY BOND - EPCI TEMBANG 8 TO BAWAL P</t>
  </si>
  <si>
    <t>BIAYA SURETY BOND - Maintenance of Expansion</t>
  </si>
  <si>
    <t>BIAYA SURETY BOND - REP&amp;TEST (336-I;1000m3)</t>
  </si>
  <si>
    <t>BIAYA SURETY BOND - REPAIR F/WELDING TANK</t>
  </si>
  <si>
    <t>BIAYA SURETY BOND - REPAIR OF TANK 100 CUFT P</t>
  </si>
  <si>
    <t>BIAYA SURETY BOND - INSTALLATION OF 2X315 MW</t>
  </si>
  <si>
    <t>BIAYA SURETY BOND - MAINTENANCE HUBEI</t>
  </si>
  <si>
    <t>BIAYA SURETY BOND - FAB SAND BLAST&amp;PRIM COAT</t>
  </si>
  <si>
    <t>BIAYA SURETY BOND - MB#13; RECONDITION WORK</t>
  </si>
  <si>
    <t>BIAYA SURETY BOND - RB#13; ANCHOR BOLT INST</t>
  </si>
  <si>
    <t>BIAYA SURETY BOND - RB#13; INST MECHANICAL</t>
  </si>
  <si>
    <t>BIAYA SURETY BOND - RB#13; PIPE EXT /MP &amp; LP</t>
  </si>
  <si>
    <t>BIAYA SURETY BOND - PM#9;MP BIN TEMP CONTROL</t>
  </si>
  <si>
    <t>BIAYA SURETY BOND - MB#15;MAIN STEAM LINE MOD</t>
  </si>
  <si>
    <t>BIAYA SURETY BOND - PM#9; UPGRADE TIE IN</t>
  </si>
  <si>
    <t>BIAYA SURETY BOND - MANPOWER SUPPLY SHUTDOWN</t>
  </si>
  <si>
    <t>BIAYA SURETY BOND - WP-9;FAB CRUSHER COMPLETE</t>
  </si>
  <si>
    <t>BIAYA SURETY BOND - MB#24;SURF METAL TREATMEN</t>
  </si>
  <si>
    <t>BIAYA SURETY BOND - WP-8;FAB CRUSHER 2SETS</t>
  </si>
  <si>
    <t>BIAYA SURETY BOND - TPM;ADD BYPASS FILTER GAS</t>
  </si>
  <si>
    <t>BIAYA SURETY BOND - WP-8, DRUM BARKER 2 LINES</t>
  </si>
  <si>
    <t>BIAYA SURETY BOND - TUBE PF-1C VE#1(SHUTDOWN)</t>
  </si>
  <si>
    <t>BIAYA SURETY BOND - VE#11, FABRICATION HBL TA</t>
  </si>
  <si>
    <t>BIAYA SURETY BOND - IKPP</t>
  </si>
  <si>
    <t>BIAYA SURETY BOND - TG 23 PENYAMBUNGAN PIPA</t>
  </si>
  <si>
    <t>BIAYA SURETY BOND - MC-10 Connect Pipe</t>
  </si>
  <si>
    <t>BIAYA SURETY BOND - Replacement of pipe 8"</t>
  </si>
  <si>
    <t>BIAYA SURETY BOND - MC-2 Annual Shutdown 2011</t>
  </si>
  <si>
    <t>BIAYA SURETY BOND - Repair Heater, Cooler</t>
  </si>
  <si>
    <t>BIAYA SURETY BOND - CA-8 Replace C12 Pipe 16"</t>
  </si>
  <si>
    <t>BIAYA SURETY BOND - Supply Manpower</t>
  </si>
  <si>
    <t>BIAYA SURETY BOND - Corrective Maintenance, P</t>
  </si>
  <si>
    <t>BIAYA SURETY BOND - PM-9 Annual Shutdown 2011</t>
  </si>
  <si>
    <t>BIAYA SURETY BOND - RB# 6 Project; Supply Man</t>
  </si>
  <si>
    <t>BIAYA SURETY BOND - WPMT PROJ SUPPLY MANPOWER</t>
  </si>
  <si>
    <t>BIAYA SURETY BOND - RECONDITION VACUUM EVAPOR</t>
  </si>
  <si>
    <t>BIAYA SURETY BOND - RC-11 ADD LINE GAS FILTER</t>
  </si>
  <si>
    <t>BIAYA SURETY BOND - WP#8; REPLACEMENT SHUTL B</t>
  </si>
  <si>
    <t>BIAYA SURETY BOND - WP#9; INSTALLATION CHIP S</t>
  </si>
  <si>
    <t>BIAYA SURETY BOND - WP#9; INSTALLATION LOG RE</t>
  </si>
  <si>
    <t>BIAYA SURETY BOND - WP-9 INSTALL DEBARKING DR</t>
  </si>
  <si>
    <t>BIAYA SURETY BOND - VE#12 REPLACE ROOF &amp; SHEL</t>
  </si>
  <si>
    <t>BIAYA SURETY BOND - RC#8; NEW INSTALL OF HYDR</t>
  </si>
  <si>
    <t>BIAYA SURETY BOND - MAINTENANCE IKPP</t>
  </si>
  <si>
    <t>BIAYA SURETY BOND - VE#2 INST NEW WBL TANK A</t>
  </si>
  <si>
    <t>BIAYA SURETY BOND - WP-9 INSTALL CHIP SCREEN</t>
  </si>
  <si>
    <t>BIAYA SURETY BOND - WP#9: INSTALL DEBARKING D</t>
  </si>
  <si>
    <t>BIAYA SURETY BOND - PM#8; TIE IN (TOP SEPARAT</t>
  </si>
  <si>
    <t>BIAYA SURETY BOND - HP HEADER TG 18.19 TO P-8</t>
  </si>
  <si>
    <t>BIAYA SURETY BOND - MC#3; UPGRADE PIPING &amp; DR</t>
  </si>
  <si>
    <t>BIAYA SURETY BOND - PM#8; TIE IN WASHING &amp; CO</t>
  </si>
  <si>
    <t>BIAYA SURETY BOND - PM#8; ADD SCREEN &amp; DISMAN</t>
  </si>
  <si>
    <t>BIAYA SURETY BOND - PPM#6; FABRICATION / INST</t>
  </si>
  <si>
    <t>BIAYA SURETY BOND - OPEN CONTRACT MAINTENANCE</t>
  </si>
  <si>
    <t>BIAYA SURETY BOND - MANPOWER TO SUPPORT CORRE</t>
  </si>
  <si>
    <t>BIAYA SURETY BOND - GANTI TUBE CONDENSER TG#1</t>
  </si>
  <si>
    <t>BIAYA SURETY BOND - WP-8; REPLACEMENT OF DRUM</t>
  </si>
  <si>
    <t>BIAYA SURETY BOND - WP-9; REPLACEMENT OF DRUM</t>
  </si>
  <si>
    <t>BIAYA SURETY BOND - VE#2 PROJECT FABR &amp; INSTA</t>
  </si>
  <si>
    <t>BIAYA SURETY BOND - VE2; FABRICATION &amp; INSTAL</t>
  </si>
  <si>
    <t>BIAYA SURETY BOND - PM8; SCAFFOLDING ANNUAL S</t>
  </si>
  <si>
    <t>BIAYA SURETY BOND - PM#8; DISMANTLE EQUIPMENT</t>
  </si>
  <si>
    <t>BIAYA SURETY BOND - PM#8; TO MAKE CONVEYOR SU</t>
  </si>
  <si>
    <t>BIAYA SURETY BOND - PM#9; GANTI 4 SET NOZZLE</t>
  </si>
  <si>
    <t>BIAYA SURETY BOND - IKPP MAINTENANCE</t>
  </si>
  <si>
    <t>BIAYA SURETY BOND - PAGERUNGAN UTARA FIELD</t>
  </si>
  <si>
    <t>BIAYA SURETY BOND - EDC1 SUBSEA FACILITY TSB</t>
  </si>
  <si>
    <t>BIAYA SURETY BOND - 3 Unit BODY SHELL</t>
  </si>
  <si>
    <t>BIAYA SURETY BOND - 6 UNITS FLARE KO DRUM</t>
  </si>
  <si>
    <t>BIAYA SURETY BOND - GEN. ASSEMBLY DEBARKING</t>
  </si>
  <si>
    <t>BIAYA SURETY BOND - MANPOWER SUPPLY FOR PROJE</t>
  </si>
  <si>
    <t>BIAYA SURETY BOND - COMBINED FEED EXCHANGER</t>
  </si>
  <si>
    <t>BIAYA SURETY BOND - DEBUT TRIM COND 211-E-9</t>
  </si>
  <si>
    <t>BIAYA SURETY BOND - TBUNDLE 140-E-11A,E-16</t>
  </si>
  <si>
    <t>BIAYA SURETY BOND - FAB HE, 701-E-5&amp;702-E-7</t>
  </si>
  <si>
    <t>BIAYA SURETY BOND - FAB HE,ITEM 140-E-20&amp;E-25</t>
  </si>
  <si>
    <t>BIAYA SURETY BOND - TUBE BUNDLE ASS F/023E-11</t>
  </si>
  <si>
    <t>BIAYA SURETY BOND - 6 DISPENSER (SOE-TA)</t>
  </si>
  <si>
    <t>BIAYA SURETY BOND - VESSEL TAG NO.14-E-25</t>
  </si>
  <si>
    <t>BIAYA SURETY BOND - BAFFLE PLATE</t>
  </si>
  <si>
    <t>BIAYA SURETY BOND - ERECTION VCFHE 84E-201</t>
  </si>
  <si>
    <t>BIAYA SURETY BOND - PASS PARTITION PLATE</t>
  </si>
  <si>
    <t>BIAYA SURETY BOND - T. BUNDLE COMP, CHANNEL</t>
  </si>
  <si>
    <t>BIAYA SURETY BOND - TUBE BUNDLE TYPE "U"</t>
  </si>
  <si>
    <t>BIAYA SURETY BOND - TBUNDLE AS110-E-7 A/B/C/D</t>
  </si>
  <si>
    <t>BIAYA SURETY BOND - EJCTR STEAMTAG110-J-51A/B</t>
  </si>
  <si>
    <t>BIAYA SURETY BOND - TBUNDLE AS&amp;SHELL 93E-405</t>
  </si>
  <si>
    <t>BIAYA SURETY BOND - PRESSURE VESSEL FABRICATI</t>
  </si>
  <si>
    <t>BIAYA SURETY BOND - HEAT EXCHANGER COMPLETE 7</t>
  </si>
  <si>
    <t>BIAYA SURETY BOND - CONDENSATE STRIPPER</t>
  </si>
  <si>
    <t>BIAYA SURETY BOND - VESSEL, HORIZONTAL TAG</t>
  </si>
  <si>
    <t>BIAYA SURETY BOND - Heat Exchanger  Assy Tag</t>
  </si>
  <si>
    <t>BIAYA SURETY BOND - 5 (FIVE) UNIT COMBINED FE</t>
  </si>
  <si>
    <t>BIAYA SURETY BOND - PEMBANGUNAN UNIT CHLORIDE</t>
  </si>
  <si>
    <t>BIAYA SURETY BOND - FABRICATION INTERNAL PART</t>
  </si>
  <si>
    <t>BIAYA SURETY BOND - HEAT EXCHANGER 260-E-157</t>
  </si>
  <si>
    <t>BIAYA SURETY BOND - PEMBANGUNAN FASILITAS SLU</t>
  </si>
  <si>
    <t>BIAYA SURETY BOND - SHELL &amp; TUBE BUNDLE  Assy</t>
  </si>
  <si>
    <t>BIAYA SURETY BOND - TOP HEAD COLOUMN</t>
  </si>
  <si>
    <t>BIAYA SURETY BOND - PRESSURE VESSEL</t>
  </si>
  <si>
    <t>BIAYA SURETY BOND - PROV OF SHELL &amp; TUBE HEAT</t>
  </si>
  <si>
    <t>BIAYA SURETY BOND - PRESSURE VESSEL GSA</t>
  </si>
  <si>
    <t>BIAYA SURETY BOND - FAB HEAD CHANNEL (E-2030)</t>
  </si>
  <si>
    <t>BIAYA SURETY BOND - ENGINEERING, PROCUREMENT,</t>
  </si>
  <si>
    <t>BIAYA SURETY BOND - NATURAL GAS REHEATER</t>
  </si>
  <si>
    <t>BIAYA SURETY BOND - HEAT EXCHANGER DEHYDROGEN</t>
  </si>
  <si>
    <t>BIAYA SURETY BOND - REPLACEMENT HEAT EXCHANGE</t>
  </si>
  <si>
    <t>BIAYA SURETY BOND - FERTILIZER FACTORY EXPANS</t>
  </si>
  <si>
    <t>BIAYA SURETY BOND - REPL T BUNDLE 3A-1111-C</t>
  </si>
  <si>
    <t>BIAYA SURETY BOND - SUPERHEATER WASTE HEAT BO</t>
  </si>
  <si>
    <t>BIAYA SURETY BOND - AIR HEATER 5U-EC-301 (SEG</t>
  </si>
  <si>
    <t>BIAYA SURETY BOND - HP STEAM SUPER HEATER 102</t>
  </si>
  <si>
    <t>BIAYA SURETY BOND - 5A-115C METHANATOR EFFLUE</t>
  </si>
  <si>
    <t>BIAYA SURETY BOND - PLATE DISTRIBUTOR COMPLAT</t>
  </si>
  <si>
    <t>BIAYA SURETY BOND - RETUBING 101-C PUSRI - 1B</t>
  </si>
  <si>
    <t>BIAYA SURETY BOND - TUBE BUNDLE</t>
  </si>
  <si>
    <t>BIAYA SURETY BOND - PRETHICKENER 5U-FD-202</t>
  </si>
  <si>
    <t>BIAYA SURETY BOND - PRESS. VESSEL RCC OFF GAS</t>
  </si>
  <si>
    <t>BIAYA SURETY BOND - 10.000MT AMMONIA25-TK-801</t>
  </si>
  <si>
    <t>BIAYA SURETY BOND - STAINLESS STEEL STRUC ANP</t>
  </si>
  <si>
    <t>BIAYA SURETY BOND - PRESSURE VESSEL 2 X 35 MW</t>
  </si>
  <si>
    <t>BIAYA SURETY BOND - INSTALL / ERECTION SUBCON</t>
  </si>
  <si>
    <t>BIAYA SURETY BOND - COAL FIRED PWR PL PR THER</t>
  </si>
  <si>
    <t>BIAYA SURETY BOND - COAL-FIRED POWER PLANT PR</t>
  </si>
  <si>
    <t>BIAYA SURETY BOND - ESP INLET FLUE &amp; ESP OUTL</t>
  </si>
  <si>
    <t>BIAYA SURETY BOND - I &amp; C PRIMARY VALVE</t>
  </si>
  <si>
    <t>BIAYA SURETY BOND - FLUE SUPPORTER SUPERSTRUC</t>
  </si>
  <si>
    <t>BIAYA SURETY BOND - INST/ERCTION MECH 3X315MW</t>
  </si>
  <si>
    <t>BIAYA SURETY BOND - FABRICATION RISER CLAMP</t>
  </si>
  <si>
    <t>BIAYA SURETY BOND - SUPPLY OF HEAT EXCHANGER</t>
  </si>
  <si>
    <t>BIAYA SURETY BOND - PROVISION OF EPCI KF GAS</t>
  </si>
  <si>
    <t>BIAYA SURETY BOND - FABRICATION PIPE SPOOL</t>
  </si>
  <si>
    <t>BIAYA SURETY BOND - PROVISION OF ENGINEERING</t>
  </si>
  <si>
    <t>BIAYA SURETY BOND - FAB&amp;INSTAL ENERGY PLANT</t>
  </si>
  <si>
    <t>BIAYA SURETY BOND - SUPPLY &amp; INSTAL PNEUMATIC</t>
  </si>
  <si>
    <t>BIAYA SURETY BOND - SUPP&amp;INST 7110,7120,7130</t>
  </si>
  <si>
    <t>BIAYA SURETY BOND - CHEMICAL CLEANING</t>
  </si>
  <si>
    <t>BIAYA SURETY BOND - PUMP &amp; PIPING BROKE STOR.</t>
  </si>
  <si>
    <t>BIAYA SURETY BOND - AIR HEATER TUBES</t>
  </si>
  <si>
    <t>BIAYA SURETY BOND - SERVICE BARK CONVEYOR</t>
  </si>
  <si>
    <t>BIAYA SURETY BOND - TRANS,INST,HOOKUP POLENG</t>
  </si>
  <si>
    <t>BIAYA SURETY BOND - EPC WORKS FOR PPP-CW-DW-G</t>
  </si>
  <si>
    <t>BIAYA SURETY BOND - REPLACE SW PIPE</t>
  </si>
  <si>
    <t>BIAYA SURETY BOND - HOUSING FILTER</t>
  </si>
  <si>
    <t>BIAYA SURETY BOND - DUCTING TISSUE MILL II</t>
  </si>
  <si>
    <t>BIAYA SURETY BOND - Ducting Yankee</t>
  </si>
  <si>
    <t>BIAYA SURETY BOND - Water System &amp; Coal Syste</t>
  </si>
  <si>
    <t>BIAYA SURETY BOND - ADD. BY PAS LINE FOR DOUB</t>
  </si>
  <si>
    <t>BIAYA SURETY BOND - PIPA HYDRANT</t>
  </si>
  <si>
    <t>BIAYA SURETY BOND -  water surge tank</t>
  </si>
  <si>
    <t>BIAYA SURETY BOND - DUPLEX PIPE SPOOL 2-INC,</t>
  </si>
  <si>
    <t>BIAYA SURETY BOND - TUBE BUNDLE E201-05-08-09</t>
  </si>
  <si>
    <t>BIAYA SURETY BOND - HEAT EXCHANGER ASSY TAG N</t>
  </si>
  <si>
    <t>BIAYA SURETY BOND - PENGADAAN SHELL ASSY TAG</t>
  </si>
  <si>
    <t>BIAYA SURETY BOND - PENGGANTIAN/PEMBUATAN TES</t>
  </si>
  <si>
    <t>BIAYA SURETY BOND - TUBE BUNDLE, SHELLBUNDLE,</t>
  </si>
  <si>
    <t>BIAYA SURETY BOND - ENGINEERING, PROCUREMENT</t>
  </si>
  <si>
    <t>BIAYA SURETY BOND - H2S MUD / GAS SEPARATOR</t>
  </si>
  <si>
    <t>BIAYA SURETY BOND - SECONDARY REFORMER EFFLUE</t>
  </si>
  <si>
    <t>BIAYA SURETY BOND - TOWER</t>
  </si>
  <si>
    <t>BIAYA SURETY BOND - SHOP FABRICATED VESSEL &amp;</t>
  </si>
  <si>
    <t>BIAYA SURETY BOND - EPC MOBILE SEPARATOR</t>
  </si>
  <si>
    <t>BIAYA SURETY BOND - FABRICATION &amp; ERECTION OF</t>
  </si>
  <si>
    <t>BIAYA SURETY BOND - RENTAL DRILLING EQUIPMENT</t>
  </si>
  <si>
    <t>BIAYA SURETY BOND - SUPPLY OF SHELL &amp; TUBE HE</t>
  </si>
  <si>
    <t>BIAYA SURETY BOND - DIVING EQUIPMENT</t>
  </si>
  <si>
    <t>BIAYA SURETY BOND - FABRIKASI SHELL 24E-113</t>
  </si>
  <si>
    <t>BIAYA SURETY BOND -  TOTAL RETUBE INSITU SURF</t>
  </si>
  <si>
    <t>BIAYA SURETY BOND - TUBE BUNDLE SHELL H5012 &amp;</t>
  </si>
  <si>
    <t>BIAYA SURETY BOND - SECONDARY REACTOR UNIT</t>
  </si>
  <si>
    <t>BIAYA SURETY BOND - 2 UNIT FUEL GAS FILTER CO</t>
  </si>
  <si>
    <t>BIAYA SURETY BOND - REDESIGN, FABRIKASI &amp; PEM</t>
  </si>
  <si>
    <t>BIAYA SURETY BOND -  EPCI CONTRACT FOR LIMA F</t>
  </si>
  <si>
    <t>BIAYA SURETY BOND - MEG Injection Package</t>
  </si>
  <si>
    <t>BIAYA SURETY BOND - SEWA EQUIPMENT- EXCAVATOR</t>
  </si>
  <si>
    <t>BIAYA PERFORMANCE BOND - PROV OF EPCI KF GAS (INT)</t>
  </si>
  <si>
    <t>BIAYA PERFORMANCE BOND - WORKSHOP</t>
  </si>
  <si>
    <t>BIAYA PERFORMANCE BOND - KAMBUNA TOPSIDE REUSER S</t>
  </si>
  <si>
    <t>BIAYA PERFORMANCE BOND - MEG INJECTION PACKAGE</t>
  </si>
  <si>
    <t>BIAYA PERFORMANCE BOND - FABRIKASI  &amp; INSTASI UNTU</t>
  </si>
  <si>
    <t>BIAYA PERFORMANCE BOND - SEI AMBAWANG KAB.KUBU</t>
  </si>
  <si>
    <t>BIAYA PERFORMANCE BOND - CPP&amp;AUP PLATFORMS INST</t>
  </si>
  <si>
    <t>BIAYA PERFORMANCE BOND - CPP &amp; AUP Platforms</t>
  </si>
  <si>
    <t>BIAYA PERFORMANCE BOND - SHELL &amp; TUBE HEAT EXCHANG</t>
  </si>
  <si>
    <t>BIAYA PERFORMANCE BOND - WELL TEST, SKID UNIT</t>
  </si>
  <si>
    <t>BIAYA PERFORMANCE BOND - HEAT EXCHANGER</t>
  </si>
  <si>
    <t>BIAYA PERFORMANCE BOND - PIPE SLEEVE &amp; DURI, RIAU</t>
  </si>
  <si>
    <t>BIAYA PERFORMANCE BOND - PROV OF WATER STO TANK</t>
  </si>
  <si>
    <t>BIAYA PERFORMANCE BOND - OPERATION ASSISTANCE SLN</t>
  </si>
  <si>
    <t>BIAYA PERFORMANCE BOND - STORAGE TANK FOR INT PROG</t>
  </si>
  <si>
    <t>BIAYA PERFORMANCE BOND - 3 UNITS K.O. DRUM</t>
  </si>
  <si>
    <t>BIAYA PERFORMANCE BOND - DISAIN&amp;FAB ALAT SURFAKTAN</t>
  </si>
  <si>
    <t>BIAYA PERFORMANCE BOND - JASA KONST TANGKI PEMISAH</t>
  </si>
  <si>
    <t>BIAYA PERFORMANCE BOND - RIGLESS SERVICE</t>
  </si>
  <si>
    <t>BIAYA PERFORMANCE BOND - EPC U/ FASILITAS TANKI DI</t>
  </si>
  <si>
    <t>BIAYA PERFORMANCE BOND - EPF OF STORAGE FOR RANTAU</t>
  </si>
  <si>
    <t>BIAYA PERFORMANCE BOND - WASH TANK REPAIR</t>
  </si>
  <si>
    <t>BIAYA PERFORMANCE BOND - RIGLESS SERVICES</t>
  </si>
  <si>
    <t>BIAYA PERFORMANCE BOND - PLUG BACK WITH SLICKLINE</t>
  </si>
  <si>
    <t>BIAYA PERFORMANCE BOND - HRSG #2 &amp; #5</t>
  </si>
  <si>
    <t>BIAYA PERFORMANCE BOND - FOAMING SERVICES</t>
  </si>
  <si>
    <t>BIAYA PERFORMANCE BOND - PIPE CONNECTION</t>
  </si>
  <si>
    <t>BIAYA PERFORMANCE BOND - SUBSEA CABLE</t>
  </si>
  <si>
    <t>BIAYA PERFORMANCE BOND - PROJECT BAWAL PIPELINE</t>
  </si>
  <si>
    <t>BIAYA PERFORMANCE BOND - TUBE BUNDLE CONDENSATE CO</t>
  </si>
  <si>
    <t>BIAYA PERFORMANCE BOND - FUEL GAS SCRUBBER AND HEA</t>
  </si>
  <si>
    <t>BIAYA PERFORMANCE BOND - EHMR WATER PROJECT, EPCI</t>
  </si>
  <si>
    <t>BIAYA PERFORMANCE BOND - EPCI TEMBANG 8 TO BAWAL P</t>
  </si>
  <si>
    <t>BIAYA PERFORMANCE BOND - Maintenance of Expansion</t>
  </si>
  <si>
    <t>BIAYA PERFORMANCE BOND - REP&amp;TEST (336-I;1000m3)</t>
  </si>
  <si>
    <t>BIAYA PERFORMANCE BOND - REPAIR F/WELDING TANK</t>
  </si>
  <si>
    <t>BIAYA PERFORMANCE BOND - REPAIR OF TANK 100 CUFT P</t>
  </si>
  <si>
    <t>BIAYA PERFORMANCE BOND - INSTALLATION OF 2X315 MW</t>
  </si>
  <si>
    <t>BIAYA PERFORMANCE BOND - MAINTENANCE HUBEI</t>
  </si>
  <si>
    <t>BIAYA PERFORMANCE BOND - FAB SAND BLAST&amp;PRIM COAT</t>
  </si>
  <si>
    <t>BIAYA PERFORMANCE BOND - MB#13; RECONDITION WORK</t>
  </si>
  <si>
    <t>BIAYA PERFORMANCE BOND - RB#13; ANCHOR BOLT INST</t>
  </si>
  <si>
    <t>BIAYA PERFORMANCE BOND - RB#13; INST MECHANICAL</t>
  </si>
  <si>
    <t>BIAYA PERFORMANCE BOND - RB#13; PIPE EXT /MP &amp; LP</t>
  </si>
  <si>
    <t>BIAYA PERFORMANCE BOND - PM#9;MP BIN TEMP CONTROL</t>
  </si>
  <si>
    <t>BIAYA PERFORMANCE BOND - MB#15;MAIN STEAM LINE MOD</t>
  </si>
  <si>
    <t>BIAYA PERFORMANCE BOND - PM#9; UPGRADE TIE IN</t>
  </si>
  <si>
    <t>BIAYA PERFORMANCE BOND - MANPOWER SUPPLY SHUTDOWN</t>
  </si>
  <si>
    <t>BIAYA PERFORMANCE BOND - WP-9;FAB CRUSHER COMPLETE</t>
  </si>
  <si>
    <t>BIAYA PERFORMANCE BOND - MB#24;SURF METAL TREATMEN</t>
  </si>
  <si>
    <t>BIAYA PERFORMANCE BOND - WP-8;FAB CRUSHER 2SETS</t>
  </si>
  <si>
    <t>BIAYA PERFORMANCE BOND - TPM;ADD BYPASS FILTER GAS</t>
  </si>
  <si>
    <t>BIAYA PERFORMANCE BOND - WP-8, DRUM BARKER 2 LINES</t>
  </si>
  <si>
    <t>BIAYA PERFORMANCE BOND - TUBE PF-1C VE#1(SHUTDOWN)</t>
  </si>
  <si>
    <t>BIAYA PERFORMANCE BOND - VE#11, FABRICATION HBL TA</t>
  </si>
  <si>
    <t>BIAYA PERFORMANCE BOND - IKPP</t>
  </si>
  <si>
    <t>BIAYA PERFORMANCE BOND - TG 23 PENYAMBUNGAN PIPA</t>
  </si>
  <si>
    <t>BIAYA PERFORMANCE BOND - MC-10 Connect Pipe</t>
  </si>
  <si>
    <t>BIAYA PERFORMANCE BOND - Replacement of pipe 8"</t>
  </si>
  <si>
    <t>BIAYA PERFORMANCE BOND - MC-2 Annual Shutdown 2011</t>
  </si>
  <si>
    <t>BIAYA PERFORMANCE BOND - Repair Heater, Cooler</t>
  </si>
  <si>
    <t>BIAYA PERFORMANCE BOND - CA-8 Replace C12 Pipe 16"</t>
  </si>
  <si>
    <t>BIAYA PERFORMANCE BOND - Supply Manpower</t>
  </si>
  <si>
    <t>BIAYA PERFORMANCE BOND - Corrective Maintenance, P</t>
  </si>
  <si>
    <t>BIAYA PERFORMANCE BOND - PM-9 Annual Shutdown 2011</t>
  </si>
  <si>
    <t>BIAYA PERFORMANCE BOND - RB# 6 Project; Supply Man</t>
  </si>
  <si>
    <t>BIAYA PERFORMANCE BOND - WPMT PROJ SUPPLY MANPOWER</t>
  </si>
  <si>
    <t>BIAYA PERFORMANCE BOND - RECONDITION VACUUM EVAPOR</t>
  </si>
  <si>
    <t>BIAYA PERFORMANCE BOND - RC-11 ADD LINE GAS FILTER</t>
  </si>
  <si>
    <t>BIAYA PERFORMANCE BOND - WP#8; REPLACEMENT SHUTL B</t>
  </si>
  <si>
    <t>BIAYA PERFORMANCE BOND - WP#9; INSTALLATION CHIP S</t>
  </si>
  <si>
    <t>BIAYA PERFORMANCE BOND - WP#9; INSTALLATION LOG RE</t>
  </si>
  <si>
    <t>BIAYA PERFORMANCE BOND - WP-9 INSTALL DEBARKING DR</t>
  </si>
  <si>
    <t>BIAYA PERFORMANCE BOND - VE#12 REPLACE ROOF &amp; SHEL</t>
  </si>
  <si>
    <t>BIAYA PERFORMANCE BOND - RC#8; NEW INSTALL OF HYDR</t>
  </si>
  <si>
    <t>BIAYA PERFORMANCE BOND - MAINTENANCE IKPP</t>
  </si>
  <si>
    <t>BIAYA PERFORMANCE BOND - VE#2 INST NEW WBL TANK A</t>
  </si>
  <si>
    <t>BIAYA PERFORMANCE BOND - WP-9 INSTALL CHIP SCREEN</t>
  </si>
  <si>
    <t>BIAYA PERFORMANCE BOND - WP#9: INSTALL DEBARKING D</t>
  </si>
  <si>
    <t>BIAYA PERFORMANCE BOND - PM#8; TIE IN (TOP SEPARAT</t>
  </si>
  <si>
    <t>BIAYA PERFORMANCE BOND - HP HEADER TG 18.19 TO P-8</t>
  </si>
  <si>
    <t>BIAYA PERFORMANCE BOND - MC#3; UPGRADE PIPING &amp; DR</t>
  </si>
  <si>
    <t>BIAYA PERFORMANCE BOND - PM#8; TIE IN WASHING &amp; CO</t>
  </si>
  <si>
    <t>BIAYA PERFORMANCE BOND - PM#8; ADD SCREEN &amp; DISMAN</t>
  </si>
  <si>
    <t>BIAYA PERFORMANCE BOND - PPM#6; FABRICATION / INST</t>
  </si>
  <si>
    <t>BIAYA PERFORMANCE BOND - OPEN CONTRACT MAINTENANCE</t>
  </si>
  <si>
    <t>BIAYA PERFORMANCE BOND - MANPOWER TO SUPPORT CORRE</t>
  </si>
  <si>
    <t>BIAYA PERFORMANCE BOND - GANTI TUBE CONDENSER TG#1</t>
  </si>
  <si>
    <t>BIAYA PERFORMANCE BOND - WP-8; REPLACEMENT OF DRUM</t>
  </si>
  <si>
    <t>BIAYA PERFORMANCE BOND - WP-9; REPLACEMENT OF DRUM</t>
  </si>
  <si>
    <t>BIAYA PERFORMANCE BOND - VE#2 PROJECT FABR &amp; INSTA</t>
  </si>
  <si>
    <t>BIAYA PERFORMANCE BOND - VE2; FABRICATION &amp; INSTAL</t>
  </si>
  <si>
    <t>BIAYA PERFORMANCE BOND - PM8; SCAFFOLDING ANNUAL S</t>
  </si>
  <si>
    <t>BIAYA PERFORMANCE BOND - PM#8; DISMANTLE EQUIPMENT</t>
  </si>
  <si>
    <t>BIAYA PERFORMANCE BOND - PM#8; TO MAKE CONVEYOR SU</t>
  </si>
  <si>
    <t>BIAYA PERFORMANCE BOND - PM#9; GANTI 4 SET NOZZLE</t>
  </si>
  <si>
    <t>BIAYA PERFORMANCE BOND - IKPP MAINTENANCE</t>
  </si>
  <si>
    <t>BIAYA PERFORMANCE BOND - PAGERUNGAN UTARA FIELD</t>
  </si>
  <si>
    <t>BIAYA PERFORMANCE BOND - EDC1 SUBSEA FACILITY TSB</t>
  </si>
  <si>
    <t>BIAYA PERFORMANCE BOND - 3 Unit BODY SHELL</t>
  </si>
  <si>
    <t>BIAYA PERFORMANCE BOND - 6 UNITS FLARE KO DRUM</t>
  </si>
  <si>
    <t>BIAYA PERFORMANCE BOND - GEN. ASSEMBLY DEBARKING</t>
  </si>
  <si>
    <t>BIAYA PERFORMANCE BOND - MANPOWER SUPPLY FOR PROJE</t>
  </si>
  <si>
    <t>BIAYA PERFORMANCE BOND - COMBINED FEED EXCHANGER</t>
  </si>
  <si>
    <t>BIAYA PERFORMANCE BOND - DEBUT TRIM COND 211-E-9</t>
  </si>
  <si>
    <t>BIAYA PERFORMANCE BOND - TBUNDLE 140-E-11A,E-16</t>
  </si>
  <si>
    <t>BIAYA PERFORMANCE BOND - FAB HE, 701-E-5&amp;702-E-7</t>
  </si>
  <si>
    <t>BIAYA PERFORMANCE BOND - FAB HE,ITEM 140-E-20&amp;E-25</t>
  </si>
  <si>
    <t>BIAYA PERFORMANCE BOND - TUBE BUNDLE ASS F/023E-11</t>
  </si>
  <si>
    <t>BIAYA PERFORMANCE BOND - 6 DISPENSER (SOE-TA)</t>
  </si>
  <si>
    <t>BIAYA PERFORMANCE BOND - VESSEL TAG NO.14-E-25</t>
  </si>
  <si>
    <t>BIAYA PERFORMANCE BOND - BAFFLE PLATE</t>
  </si>
  <si>
    <t>BIAYA PERFORMANCE BOND - ERECTION VCFHE 84E-201</t>
  </si>
  <si>
    <t>BIAYA PERFORMANCE BOND - PASS PARTITION PLATE</t>
  </si>
  <si>
    <t>BIAYA PERFORMANCE BOND - T. BUNDLE COMP, CHANNEL</t>
  </si>
  <si>
    <t>BIAYA PERFORMANCE BOND - TUBE BUNDLE TYPE "U"</t>
  </si>
  <si>
    <t>BIAYA PERFORMANCE BOND - TBUNDLE AS110-E-7 A/B/C/D</t>
  </si>
  <si>
    <t>BIAYA PERFORMANCE BOND - EJCTR STEAMTAG110-J-51A/B</t>
  </si>
  <si>
    <t>BIAYA PERFORMANCE BOND - TBUNDLE AS&amp;SHELL 93E-405</t>
  </si>
  <si>
    <t>BIAYA PERFORMANCE BOND - PRESSURE VESSEL FABRICATI</t>
  </si>
  <si>
    <t>BIAYA PERFORMANCE BOND - HEAT EXCHANGER COMPLETE 7</t>
  </si>
  <si>
    <t>BIAYA PERFORMANCE BOND - CONDENSATE STRIPPER</t>
  </si>
  <si>
    <t>BIAYA PERFORMANCE BOND - VESSEL, HORIZONTAL TAG</t>
  </si>
  <si>
    <t>BIAYA PERFORMANCE BOND - Heat Exchanger  Assy Tag</t>
  </si>
  <si>
    <t>BIAYA PERFORMANCE BOND - 5 (FIVE) UNIT COMBINED FE</t>
  </si>
  <si>
    <t>BIAYA PERFORMANCE BOND - PEMBANGUNAN UNIT CHLORIDE</t>
  </si>
  <si>
    <t>BIAYA PERFORMANCE BOND - FABRICATION INTERNAL PART</t>
  </si>
  <si>
    <t>BIAYA PERFORMANCE BOND - HEAT EXCHANGER 260-E-157</t>
  </si>
  <si>
    <t>BIAYA PERFORMANCE BOND - PEMBANGUNAN FASILITAS SLU</t>
  </si>
  <si>
    <t>BIAYA PERFORMANCE BOND - SHELL &amp; TUBE BUNDLE  Assy</t>
  </si>
  <si>
    <t>BIAYA PERFORMANCE BOND - TOP HEAD COLOUMN</t>
  </si>
  <si>
    <t>BIAYA PERFORMANCE BOND - PRESSURE VESSEL</t>
  </si>
  <si>
    <t>BIAYA PERFORMANCE BOND - PROV OF SHELL &amp; TUBE HEAT</t>
  </si>
  <si>
    <t>BIAYA PERFORMANCE BOND - PRESSURE VESSEL GSA</t>
  </si>
  <si>
    <t>BIAYA PERFORMANCE BOND - FAB HEAD CHANNEL (E-2030)</t>
  </si>
  <si>
    <t>BIAYA PERFORMANCE BOND - ENGINEERING, PROCUREMENT,</t>
  </si>
  <si>
    <t>BIAYA PERFORMANCE BOND - NATURAL GAS REHEATER</t>
  </si>
  <si>
    <t>BIAYA PERFORMANCE BOND - HEAT EXCHANGER DEHYDROGEN</t>
  </si>
  <si>
    <t>BIAYA PERFORMANCE BOND - REPLACEMENT HEAT EXCHANGE</t>
  </si>
  <si>
    <t>BIAYA PERFORMANCE BOND - FERTILIZER FACTORY EXPANS</t>
  </si>
  <si>
    <t>BIAYA PERFORMANCE BOND - REPL T BUNDLE 3A-1111-C</t>
  </si>
  <si>
    <t>BIAYA PERFORMANCE BOND - SUPERHEATER WASTE HEAT BO</t>
  </si>
  <si>
    <t>BIAYA PERFORMANCE BOND - AIR HEATER 5U-EC-301 (SEG</t>
  </si>
  <si>
    <t>BIAYA PERFORMANCE BOND - HP STEAM SUPER HEATER 102</t>
  </si>
  <si>
    <t>BIAYA PERFORMANCE BOND - 5A-115C METHANATOR EFFLUE</t>
  </si>
  <si>
    <t>BIAYA PERFORMANCE BOND - PLATE DISTRIBUTOR COMPLAT</t>
  </si>
  <si>
    <t>BIAYA PERFORMANCE BOND - RETUBING 101-C PUSRI - 1B</t>
  </si>
  <si>
    <t>BIAYA PERFORMANCE BOND - TUBE BUNDLE</t>
  </si>
  <si>
    <t>BIAYA PERFORMANCE BOND - PRETHICKENER 5U-FD-202</t>
  </si>
  <si>
    <t>BIAYA PERFORMANCE BOND - PRESS. VESSEL RCC OFF GAS</t>
  </si>
  <si>
    <t>BIAYA PERFORMANCE BOND - 10.000MT AMMONIA25-TK-801</t>
  </si>
  <si>
    <t>BIAYA PERFORMANCE BOND - STAINLESS STEEL STRUC ANP</t>
  </si>
  <si>
    <t>BIAYA PERFORMANCE BOND - PRESSURE VESSEL 2 X 35 MW</t>
  </si>
  <si>
    <t>BIAYA PERFORMANCE BOND - INSTALL / ERECTION SUBCON</t>
  </si>
  <si>
    <t>BIAYA PERFORMANCE BOND - COAL FIRED PWR PL PR THER</t>
  </si>
  <si>
    <t>BIAYA PERFORMANCE BOND - COAL-FIRED POWER PLANT PR</t>
  </si>
  <si>
    <t>BIAYA PERFORMANCE BOND - ESP INLET FLUE &amp; ESP OUTL</t>
  </si>
  <si>
    <t>BIAYA PERFORMANCE BOND - I &amp; C PRIMARY VALVE</t>
  </si>
  <si>
    <t>BIAYA PERFORMANCE BOND - FLUE SUPPORTER SUPERSTRUC</t>
  </si>
  <si>
    <t>BIAYA PERFORMANCE BOND - INST/ERCTION MECH 3X315MW</t>
  </si>
  <si>
    <t>BIAYA PERFORMANCE BOND - FABRICATION RISER CLAMP</t>
  </si>
  <si>
    <t>BIAYA PERFORMANCE BOND - SUPPLY OF HEAT EXCHANGER</t>
  </si>
  <si>
    <t>BIAYA PERFORMANCE BOND - PROVISION OF EPCI KF GAS</t>
  </si>
  <si>
    <t>BIAYA PERFORMANCE BOND - FABRICATION PIPE SPOOL</t>
  </si>
  <si>
    <t>BIAYA PERFORMANCE BOND - PROVISION OF ENGINEERING</t>
  </si>
  <si>
    <t>BIAYA PERFORMANCE BOND - FAB&amp;INSTAL ENERGY PLANT</t>
  </si>
  <si>
    <t>BIAYA PERFORMANCE BOND - SUPPLY &amp; INSTAL PNEUMATIC</t>
  </si>
  <si>
    <t>BIAYA PERFORMANCE BOND - SUPP&amp;INST 7110,7120,7130</t>
  </si>
  <si>
    <t>BIAYA PERFORMANCE BOND - CHEMICAL CLEANING</t>
  </si>
  <si>
    <t>BIAYA PERFORMANCE BOND - PUMP &amp; PIPING BROKE STOR.</t>
  </si>
  <si>
    <t>BIAYA PERFORMANCE BOND - AIR HEATER TUBES</t>
  </si>
  <si>
    <t>BIAYA PERFORMANCE BOND - SERVICE BARK CONVEYOR</t>
  </si>
  <si>
    <t>BIAYA PERFORMANCE BOND - TRANS,INST,HOOKUP POLENG</t>
  </si>
  <si>
    <t>BIAYA PERFORMANCE BOND - EPC WORKS FOR PPP-CW-DW-G</t>
  </si>
  <si>
    <t>BIAYA PERFORMANCE BOND - REPLACE SW PIPE</t>
  </si>
  <si>
    <t>BIAYA PERFORMANCE BOND - HOUSING FILTER</t>
  </si>
  <si>
    <t>BIAYA PERFORMANCE BOND - DUCTING TISSUE MILL II</t>
  </si>
  <si>
    <t>BIAYA PERFORMANCE BOND - Ducting Yankee</t>
  </si>
  <si>
    <t>BIAYA PERFORMANCE BOND - Water System &amp; Coal Syste</t>
  </si>
  <si>
    <t>BIAYA PERFORMANCE BOND - ADD. BY PAS LINE FOR DOUB</t>
  </si>
  <si>
    <t>BIAYA PERFORMANCE BOND - PIPA HYDRANT</t>
  </si>
  <si>
    <t>BIAYA PERFORMANCE BOND -  water surge tank</t>
  </si>
  <si>
    <t>BIAYA PERFORMANCE BOND - DUPLEX PIPE SPOOL 2-INC,</t>
  </si>
  <si>
    <t>BIAYA PERFORMANCE BOND - TUBE BUNDLE E201-05-08-09</t>
  </si>
  <si>
    <t>BIAYA PERFORMANCE BOND - HEAT EXCHANGER ASSY TAG N</t>
  </si>
  <si>
    <t>BIAYA PERFORMANCE BOND - PENGADAAN SHELL ASSY TAG</t>
  </si>
  <si>
    <t>BIAYA PERFORMANCE BOND - PENGGANTIAN/PEMBUATAN TES</t>
  </si>
  <si>
    <t>BIAYA PERFORMANCE BOND - TUBE BUNDLE, SHELLBUNDLE,</t>
  </si>
  <si>
    <t>BIAYA PERFORMANCE BOND - ENGINEERING, PROCUREMENT</t>
  </si>
  <si>
    <t>BIAYA PERFORMANCE BOND - H2S MUD / GAS SEPARATOR</t>
  </si>
  <si>
    <t>BIAYA PERFORMANCE BOND - SECONDARY REFORMER EFFLUE</t>
  </si>
  <si>
    <t>BIAYA PERFORMANCE BOND - TOWER</t>
  </si>
  <si>
    <t>BIAYA PERFORMANCE BOND - SHOP FABRICATED VESSEL &amp;</t>
  </si>
  <si>
    <t>BIAYA PERFORMANCE BOND - EPC MOBILE SEPARATOR</t>
  </si>
  <si>
    <t>BIAYA PERFORMANCE BOND - FABRICATION &amp; ERECTION OF</t>
  </si>
  <si>
    <t>BIAYA PERFORMANCE BOND - RENTAL DRILLING EQUIPMENT</t>
  </si>
  <si>
    <t>BIAYA PERFORMANCE BOND - SUPPLY OF SHELL &amp; TUBE HE</t>
  </si>
  <si>
    <t>BIAYA PERFORMANCE BOND - DIVING EQUIPMENT</t>
  </si>
  <si>
    <t>BIAYA PERFORMANCE BOND - FABRIKASI SHELL 24E-113</t>
  </si>
  <si>
    <t>BIAYA PERFORMANCE BOND -  TOTAL RETUBE INSITU SURF</t>
  </si>
  <si>
    <t>BIAYA PERFORMANCE BOND - TUBE BUNDLE SHELL H5012 &amp;</t>
  </si>
  <si>
    <t>BIAYA PERFORMANCE BOND - SECONDARY REACTOR UNIT</t>
  </si>
  <si>
    <t>BIAYA PERFORMANCE BOND - 2 UNIT FUEL GAS FILTER CO</t>
  </si>
  <si>
    <t>BIAYA PERFORMANCE BOND - REDESIGN, FABRIKASI &amp; PEM</t>
  </si>
  <si>
    <t>BIAYA PERFORMANCE BOND -  EPCI CONTRACT FOR LIMA F</t>
  </si>
  <si>
    <t>BIAYA PERFORMANCE BOND - MEG Injection Package</t>
  </si>
  <si>
    <t>BIAYA PERFORMANCE BOND - SEWA EQUIPMENT- EXCAVATOR</t>
  </si>
  <si>
    <t>BIAYA ADMINISTRASI - PROV OF EPCI KF GAS (INT)</t>
  </si>
  <si>
    <t>BIAYA ADMINISTRASI - WORKSHOP</t>
  </si>
  <si>
    <t>BIAYA ADMINISTRASI - KAMBUNA TOPSIDE REUSER S</t>
  </si>
  <si>
    <t>BIAYA ADMINISTRASI - MEG INJECTION PACKAGE</t>
  </si>
  <si>
    <t>BIAYA ADMINISTRASI - FABRIKASI  &amp; INSTASI UNTU</t>
  </si>
  <si>
    <t>BIAYA ADMINISTRASI - SEI AMBAWANG KAB.KUBU</t>
  </si>
  <si>
    <t>BIAYA ADMINISTRASI - CPP&amp;AUP PLATFORMS INST</t>
  </si>
  <si>
    <t>BIAYA ADMINISTRASI - CPP &amp; AUP Platforms</t>
  </si>
  <si>
    <t>BIAYA ADMINISTRASI - SHELL &amp; TUBE HEAT EXCHANG</t>
  </si>
  <si>
    <t>BIAYA ADMINISTRASI - WELL TEST, SKID UNIT</t>
  </si>
  <si>
    <t>BIAYA ADMINISTRASI - HEAT EXCHANGER</t>
  </si>
  <si>
    <t>BIAYA ADMINISTRASI - PIPE SLEEVE &amp; DURI, RIAU</t>
  </si>
  <si>
    <t>BIAYA ADMINISTRASI - PROV OF WATER STO TANK</t>
  </si>
  <si>
    <t>BIAYA ADMINISTRASI - OPERATION ASSISTANCE SLN</t>
  </si>
  <si>
    <t>BIAYA ADMINISTRASI - STORAGE TANK FOR INT PROG</t>
  </si>
  <si>
    <t>BIAYA ADMINISTRASI - 3 UNITS K.O. DRUM</t>
  </si>
  <si>
    <t>BIAYA ADMINISTRASI - DISAIN&amp;FAB ALAT SURFAKTAN</t>
  </si>
  <si>
    <t>BIAYA ADMINISTRASI - JASA KONST TANGKI PEMISAH</t>
  </si>
  <si>
    <t>BIAYA ADMINISTRASI - RIGLESS SERVICE</t>
  </si>
  <si>
    <t>BIAYA ADMINISTRASI - EPC U/ FASILITAS TANKI DI</t>
  </si>
  <si>
    <t>BIAYA ADMINISTRASI - EPF OF STORAGE FOR RANTAU</t>
  </si>
  <si>
    <t>BIAYA ADMINISTRASI - WASH TANK REPAIR</t>
  </si>
  <si>
    <t>BIAYA ADMINISTRASI - RIGLESS SERVICES</t>
  </si>
  <si>
    <t>BIAYA ADMINISTRASI - PLUG BACK WITH SLICKLINE</t>
  </si>
  <si>
    <t>BIAYA ADMINISTRASI - HRSG #2 &amp; #5</t>
  </si>
  <si>
    <t>BIAYA ADMINISTRASI - FOAMING SERVICES</t>
  </si>
  <si>
    <t>BIAYA ADMINISTRASI - PIPE CONNECTION</t>
  </si>
  <si>
    <t>BIAYA ADMINISTRASI - SUBSEA CABLE</t>
  </si>
  <si>
    <t>BIAYA ADMINISTRASI - PROJECT BAWAL PIPELINE</t>
  </si>
  <si>
    <t>BIAYA ADMINISTRASI - TUBE BUNDLE CONDENSATE CO</t>
  </si>
  <si>
    <t>BIAYA ADMINISTRASI - FUEL GAS SCRUBBER AND HEA</t>
  </si>
  <si>
    <t>BIAYA ADMINISTRASI - EHMR WATER PROJECT, EPCI</t>
  </si>
  <si>
    <t>BIAYA ADMINISTRASI - EPCI TEMBANG 8 TO BAWAL P</t>
  </si>
  <si>
    <t>BIAYA ADMINISTRASI - Maintenance of Expansion</t>
  </si>
  <si>
    <t>BIAYA ADMINISTRASI - REP&amp;TEST (336-I;1000m3)</t>
  </si>
  <si>
    <t>BIAYA ADMINISTRASI - REPAIR F/WELDING TANK</t>
  </si>
  <si>
    <t>BIAYA ADMINISTRASI - REPAIR OF TANK 100 CUFT P</t>
  </si>
  <si>
    <t>BIAYA ADMINISTRASI - INSTALLATION OF 2X315 MW</t>
  </si>
  <si>
    <t>BIAYA ADMINISTRASI - MAINTENANCE HUBEI</t>
  </si>
  <si>
    <t>BIAYA ADMINISTRASI - FAB SAND BLAST&amp;PRIM COAT</t>
  </si>
  <si>
    <t>BIAYA ADMINISTRASI - MB#13; RECONDITION WORK</t>
  </si>
  <si>
    <t>BIAYA ADMINISTRASI - RB#13; ANCHOR BOLT INST</t>
  </si>
  <si>
    <t>BIAYA ADMINISTRASI - RB#13; INST MECHANICAL</t>
  </si>
  <si>
    <t>BIAYA ADMINISTRASI - RB#13; PIPE EXT /MP &amp; LP</t>
  </si>
  <si>
    <t>BIAYA ADMINISTRASI - PM#9;MP BIN TEMP CONTROL</t>
  </si>
  <si>
    <t>BIAYA ADMINISTRASI - MB#15;MAIN STEAM LINE MOD</t>
  </si>
  <si>
    <t>BIAYA ADMINISTRASI - PM#9; UPGRADE TIE IN</t>
  </si>
  <si>
    <t>BIAYA ADMINISTRASI - MANPOWER SUPPLY SHUTDOWN</t>
  </si>
  <si>
    <t>BIAYA ADMINISTRASI - WP-9;FAB CRUSHER COMPLETE</t>
  </si>
  <si>
    <t>BIAYA ADMINISTRASI - MB#24;SURF METAL TREATMEN</t>
  </si>
  <si>
    <t>BIAYA ADMINISTRASI - WP-8;FAB CRUSHER 2SETS</t>
  </si>
  <si>
    <t>BIAYA ADMINISTRASI - TPM;ADD BYPASS FILTER GAS</t>
  </si>
  <si>
    <t>BIAYA ADMINISTRASI - WP-8, DRUM BARKER 2 LINES</t>
  </si>
  <si>
    <t>BIAYA ADMINISTRASI - TUBE PF-1C VE#1(SHUTDOWN)</t>
  </si>
  <si>
    <t>BIAYA ADMINISTRASI - VE#11, FABRICATION HBL TA</t>
  </si>
  <si>
    <t>BIAYA ADMINISTRASI - IKPP</t>
  </si>
  <si>
    <t>BIAYA ADMINISTRASI - TG 23 PENYAMBUNGAN PIPA</t>
  </si>
  <si>
    <t>BIAYA ADMINISTRASI - MC-10 Connect Pipe</t>
  </si>
  <si>
    <t>BIAYA ADMINISTRASI - Replacement of pipe 8"</t>
  </si>
  <si>
    <t>BIAYA ADMINISTRASI - MC-2 Annual Shutdown 2011</t>
  </si>
  <si>
    <t>BIAYA ADMINISTRASI - Repair Heater, Cooler</t>
  </si>
  <si>
    <t>BIAYA ADMINISTRASI - CA-8 Replace C12 Pipe 16"</t>
  </si>
  <si>
    <t>BIAYA ADMINISTRASI - Supply Manpower</t>
  </si>
  <si>
    <t>BIAYA ADMINISTRASI - Corrective Maintenance, P</t>
  </si>
  <si>
    <t>BIAYA ADMINISTRASI - PM-9 Annual Shutdown 2011</t>
  </si>
  <si>
    <t>BIAYA ADMINISTRASI - RB# 6 Project; Supply Man</t>
  </si>
  <si>
    <t>BIAYA ADMINISTRASI - WPMT PROJ SUPPLY MANPOWER</t>
  </si>
  <si>
    <t>BIAYA ADMINISTRASI - RECONDITION VACUUM EVAPOR</t>
  </si>
  <si>
    <t>BIAYA ADMINISTRASI - RC-11 ADD LINE GAS FILTER</t>
  </si>
  <si>
    <t>BIAYA ADMINISTRASI - WP#8; REPLACEMENT SHUTL B</t>
  </si>
  <si>
    <t>BIAYA ADMINISTRASI - WP#9; INSTALLATION CHIP S</t>
  </si>
  <si>
    <t>BIAYA ADMINISTRASI - WP#9; INSTALLATION LOG RE</t>
  </si>
  <si>
    <t>BIAYA ADMINISTRASI - WP-9 INSTALL DEBARKING DR</t>
  </si>
  <si>
    <t>BIAYA ADMINISTRASI - VE#12 REPLACE ROOF &amp; SHEL</t>
  </si>
  <si>
    <t>BIAYA ADMINISTRASI - RC#8; NEW INSTALL OF HYDR</t>
  </si>
  <si>
    <t>BIAYA ADMINISTRASI - MAINTENANCE IKPP</t>
  </si>
  <si>
    <t>BIAYA ADMINISTRASI - VE#2 INST NEW WBL TANK A</t>
  </si>
  <si>
    <t>BIAYA ADMINISTRASI - WP-9 INSTALL CHIP SCREEN</t>
  </si>
  <si>
    <t>BIAYA ADMINISTRASI - WP#9: INSTALL DEBARKING D</t>
  </si>
  <si>
    <t>BIAYA ADMINISTRASI - PM#8; TIE IN (TOP SEPARAT</t>
  </si>
  <si>
    <t>BIAYA ADMINISTRASI - HP HEADER TG 18.19 TO P-8</t>
  </si>
  <si>
    <t>BIAYA ADMINISTRASI - MC#3; UPGRADE PIPING &amp; DR</t>
  </si>
  <si>
    <t>BIAYA ADMINISTRASI - PM#8; TIE IN WASHING &amp; CO</t>
  </si>
  <si>
    <t>BIAYA ADMINISTRASI - PM#8; ADD SCREEN &amp; DISMAN</t>
  </si>
  <si>
    <t>BIAYA ADMINISTRASI - PPM#6; FABRICATION / INST</t>
  </si>
  <si>
    <t>BIAYA ADMINISTRASI - OPEN CONTRACT MAINTENANCE</t>
  </si>
  <si>
    <t>BIAYA ADMINISTRASI - MANPOWER TO SUPPORT CORRE</t>
  </si>
  <si>
    <t>BIAYA ADMINISTRASI - GANTI TUBE CONDENSER TG#1</t>
  </si>
  <si>
    <t>BIAYA ADMINISTRASI - WP-8; REPLACEMENT OF DRUM</t>
  </si>
  <si>
    <t>BIAYA ADMINISTRASI - WP-9; REPLACEMENT OF DRUM</t>
  </si>
  <si>
    <t>BIAYA ADMINISTRASI - VE#2 PROJECT FABR &amp; INSTA</t>
  </si>
  <si>
    <t>BIAYA ADMINISTRASI - VE2; FABRICATION &amp; INSTAL</t>
  </si>
  <si>
    <t>BIAYA ADMINISTRASI - PM8; SCAFFOLDING ANNUAL S</t>
  </si>
  <si>
    <t>BIAYA ADMINISTRASI - PM#8; DISMANTLE EQUIPMENT</t>
  </si>
  <si>
    <t>BIAYA ADMINISTRASI - PM#8; TO MAKE CONVEYOR SU</t>
  </si>
  <si>
    <t>BIAYA ADMINISTRASI - PM#9; GANTI 4 SET NOZZLE</t>
  </si>
  <si>
    <t>BIAYA ADMINISTRASI - IKPP MAINTENANCE</t>
  </si>
  <si>
    <t>BIAYA ADMINISTRASI - PAGERUNGAN UTARA FIELD</t>
  </si>
  <si>
    <t>BIAYA ADMINISTRASI - EDC1 SUBSEA FACILITY TSB</t>
  </si>
  <si>
    <t>BIAYA ADMINISTRASI - 3 Unit BODY SHELL</t>
  </si>
  <si>
    <t>BIAYA ADMINISTRASI - 6 UNITS FLARE KO DRUM</t>
  </si>
  <si>
    <t>BIAYA ADMINISTRASI - GEN. ASSEMBLY DEBARKING</t>
  </si>
  <si>
    <t>BIAYA ADMINISTRASI - MANPOWER SUPPLY FOR PROJE</t>
  </si>
  <si>
    <t>BIAYA ADMINISTRASI - COMBINED FEED EXCHANGER</t>
  </si>
  <si>
    <t>BIAYA ADMINISTRASI - DEBUT TRIM COND 211-E-9</t>
  </si>
  <si>
    <t>BIAYA ADMINISTRASI - TBUNDLE 140-E-11A,E-16</t>
  </si>
  <si>
    <t>BIAYA ADMINISTRASI - FAB HE, 701-E-5&amp;702-E-7</t>
  </si>
  <si>
    <t>BIAYA ADMINISTRASI - FAB HE,ITEM 140-E-20&amp;E-25</t>
  </si>
  <si>
    <t>BIAYA ADMINISTRASI - TUBE BUNDLE ASS F/023E-11</t>
  </si>
  <si>
    <t>BIAYA ADMINISTRASI - 6 DISPENSER (SOE-TA)</t>
  </si>
  <si>
    <t>BIAYA ADMINISTRASI - VESSEL TAG NO.14-E-25</t>
  </si>
  <si>
    <t>BIAYA ADMINISTRASI - BAFFLE PLATE</t>
  </si>
  <si>
    <t>BIAYA ADMINISTRASI - ERECTION VCFHE 84E-201</t>
  </si>
  <si>
    <t>BIAYA ADMINISTRASI - PASS PARTITION PLATE</t>
  </si>
  <si>
    <t>BIAYA ADMINISTRASI - T. BUNDLE COMP, CHANNEL</t>
  </si>
  <si>
    <t>BIAYA ADMINISTRASI - TUBE BUNDLE TYPE "U"</t>
  </si>
  <si>
    <t>BIAYA ADMINISTRASI - TBUNDLE AS110-E-7 A/B/C/D</t>
  </si>
  <si>
    <t>BIAYA ADMINISTRASI - EJCTR STEAMTAG110-J-51A/B</t>
  </si>
  <si>
    <t>BIAYA ADMINISTRASI - TBUNDLE AS&amp;SHELL 93E-405</t>
  </si>
  <si>
    <t>BIAYA ADMINISTRASI - PRESSURE VESSEL FABRICATI</t>
  </si>
  <si>
    <t>BIAYA ADMINISTRASI - HEAT EXCHANGER COMPLETE 7</t>
  </si>
  <si>
    <t>BIAYA ADMINISTRASI - CONDENSATE STRIPPER</t>
  </si>
  <si>
    <t>BIAYA ADMINISTRASI - VESSEL, HORIZONTAL TAG</t>
  </si>
  <si>
    <t>BIAYA ADMINISTRASI - Heat Exchanger  Assy Tag</t>
  </si>
  <si>
    <t>BIAYA ADMINISTRASI - 5 (FIVE) UNIT COMBINED FE</t>
  </si>
  <si>
    <t>BIAYA ADMINISTRASI - PEMBANGUNAN UNIT CHLORIDE</t>
  </si>
  <si>
    <t>BIAYA ADMINISTRASI - FABRICATION INTERNAL PART</t>
  </si>
  <si>
    <t>BIAYA ADMINISTRASI - HEAT EXCHANGER 260-E-157</t>
  </si>
  <si>
    <t>BIAYA ADMINISTRASI - PEMBANGUNAN FASILITAS SLU</t>
  </si>
  <si>
    <t>BIAYA ADMINISTRASI - SHELL &amp; TUBE BUNDLE  Assy</t>
  </si>
  <si>
    <t>BIAYA ADMINISTRASI - TOP HEAD COLOUMN</t>
  </si>
  <si>
    <t>BIAYA ADMINISTRASI - PRESSURE VESSEL</t>
  </si>
  <si>
    <t>BIAYA ADMINISTRASI - PROV OF SHELL &amp; TUBE HEAT</t>
  </si>
  <si>
    <t>BIAYA ADMINISTRASI - PRESSURE VESSEL GSA</t>
  </si>
  <si>
    <t>BIAYA ADMINISTRASI - FAB HEAD CHANNEL (E-2030)</t>
  </si>
  <si>
    <t>BIAYA ADMINISTRASI - ENGINEERING, PROCUREMENT,</t>
  </si>
  <si>
    <t>BIAYA ADMINISTRASI - NATURAL GAS REHEATER</t>
  </si>
  <si>
    <t>BIAYA ADMINISTRASI - HEAT EXCHANGER DEHYDROGEN</t>
  </si>
  <si>
    <t>BIAYA ADMINISTRASI - REPLACEMENT HEAT EXCHANGE</t>
  </si>
  <si>
    <t>BIAYA ADMINISTRASI - FERTILIZER FACTORY EXPANS</t>
  </si>
  <si>
    <t>BIAYA ADMINISTRASI - REPL T BUNDLE 3A-1111-C</t>
  </si>
  <si>
    <t>BIAYA ADMINISTRASI - SUPERHEATER WASTE HEAT BO</t>
  </si>
  <si>
    <t>BIAYA ADMINISTRASI - AIR HEATER 5U-EC-301 (SEG</t>
  </si>
  <si>
    <t>BIAYA ADMINISTRASI - HP STEAM SUPER HEATER 102</t>
  </si>
  <si>
    <t>BIAYA ADMINISTRASI - 5A-115C METHANATOR EFFLUE</t>
  </si>
  <si>
    <t>BIAYA ADMINISTRASI - PLATE DISTRIBUTOR COMPLAT</t>
  </si>
  <si>
    <t>BIAYA ADMINISTRASI - RETUBING 101-C PUSRI - 1B</t>
  </si>
  <si>
    <t>BIAYA ADMINISTRASI - TUBE BUNDLE</t>
  </si>
  <si>
    <t>BIAYA ADMINISTRASI - PRETHICKENER 5U-FD-202</t>
  </si>
  <si>
    <t>BIAYA ADMINISTRASI - PRESS. VESSEL RCC OFF GAS</t>
  </si>
  <si>
    <t>BIAYA ADMINISTRASI - 10.000MT AMMONIA25-TK-801</t>
  </si>
  <si>
    <t>BIAYA ADMINISTRASI - STAINLESS STEEL STRUC ANP</t>
  </si>
  <si>
    <t>BIAYA ADMINISTRASI - PRESSURE VESSEL 2 X 35 MW</t>
  </si>
  <si>
    <t>BIAYA ADMINISTRASI - INSTALL / ERECTION SUBCON</t>
  </si>
  <si>
    <t>BIAYA ADMINISTRASI - COAL FIRED PWR PL PR THER</t>
  </si>
  <si>
    <t>BIAYA ADMINISTRASI - COAL-FIRED POWER PLANT PR</t>
  </si>
  <si>
    <t>BIAYA ADMINISTRASI - ESP INLET FLUE &amp; ESP OUTL</t>
  </si>
  <si>
    <t>BIAYA ADMINISTRASI - I &amp; C PRIMARY VALVE</t>
  </si>
  <si>
    <t>BIAYA ADMINISTRASI - FLUE SUPPORTER SUPERSTRUC</t>
  </si>
  <si>
    <t>BIAYA ADMINISTRASI - INST/ERCTION MECH 3X315MW</t>
  </si>
  <si>
    <t>BIAYA ADMINISTRASI - FABRICATION RISER CLAMP</t>
  </si>
  <si>
    <t>BIAYA ADMINISTRASI - SUPPLY OF HEAT EXCHANGER</t>
  </si>
  <si>
    <t>BIAYA ADMINISTRASI - PROVISION OF EPCI KF GAS</t>
  </si>
  <si>
    <t>BIAYA ADMINISTRASI - FABRICATION PIPE SPOOL</t>
  </si>
  <si>
    <t>BIAYA ADMINISTRASI - PROVISION OF ENGINEERING</t>
  </si>
  <si>
    <t>BIAYA ADMINISTRASI - FAB&amp;INSTAL ENERGY PLANT</t>
  </si>
  <si>
    <t>BIAYA ADMINISTRASI - SUPPLY &amp; INSTAL PNEUMATIC</t>
  </si>
  <si>
    <t>BIAYA ADMINISTRASI - SUPP&amp;INST 7110,7120,7130</t>
  </si>
  <si>
    <t>BIAYA ADMINISTRASI - CHEMICAL CLEANING</t>
  </si>
  <si>
    <t>BIAYA ADMINISTRASI - PUMP &amp; PIPING BROKE STOR.</t>
  </si>
  <si>
    <t>BIAYA ADMINISTRASI - AIR HEATER TUBES</t>
  </si>
  <si>
    <t>BIAYA ADMINISTRASI - SERVICE BARK CONVEYOR</t>
  </si>
  <si>
    <t>BIAYA ADMINISTRASI - TRANS,INST,HOOKUP POLENG</t>
  </si>
  <si>
    <t>BIAYA ADMINISTRASI - EPC WORKS FOR PPP-CW-DW-G</t>
  </si>
  <si>
    <t>BIAYA ADMINISTRASI - REPLACE SW PIPE</t>
  </si>
  <si>
    <t>BIAYA ADMINISTRASI - HOUSING FILTER</t>
  </si>
  <si>
    <t>BIAYA ADMINISTRASI - DUCTING TISSUE MILL II</t>
  </si>
  <si>
    <t>BIAYA ADMINISTRASI - Ducting Yankee</t>
  </si>
  <si>
    <t>BIAYA ADMINISTRASI - Water System &amp; Coal Syste</t>
  </si>
  <si>
    <t>BIAYA ADMINISTRASI - ADD. BY PAS LINE FOR DOUB</t>
  </si>
  <si>
    <t>BIAYA ADMINISTRASI - PIPA HYDRANT</t>
  </si>
  <si>
    <t>BIAYA ADMINISTRASI -  water surge tank</t>
  </si>
  <si>
    <t>BIAYA ADMINISTRASI - DUPLEX PIPE SPOOL 2-INC,</t>
  </si>
  <si>
    <t>BIAYA ADMINISTRASI - TUBE BUNDLE E201-05-08-09</t>
  </si>
  <si>
    <t>BIAYA ADMINISTRASI - HEAT EXCHANGER ASSY TAG N</t>
  </si>
  <si>
    <t>BIAYA ADMINISTRASI - PENGADAAN SHELL ASSY TAG</t>
  </si>
  <si>
    <t>BIAYA ADMINISTRASI - PENGGANTIAN/PEMBUATAN TES</t>
  </si>
  <si>
    <t>BIAYA ADMINISTRASI - TUBE BUNDLE, SHELLBUNDLE,</t>
  </si>
  <si>
    <t>BIAYA ADMINISTRASI - ENGINEERING, PROCUREMENT</t>
  </si>
  <si>
    <t>BIAYA ADMINISTRASI - H2S MUD / GAS SEPARATOR</t>
  </si>
  <si>
    <t>BIAYA ADMINISTRASI - SECONDARY REFORMER EFFLUE</t>
  </si>
  <si>
    <t>BIAYA ADMINISTRASI - TOWER</t>
  </si>
  <si>
    <t>BIAYA ADMINISTRASI - SHOP FABRICATED VESSEL &amp;</t>
  </si>
  <si>
    <t>BIAYA ADMINISTRASI - EPC MOBILE SEPARATOR</t>
  </si>
  <si>
    <t>BIAYA ADMINISTRASI - FABRICATION &amp; ERECTION OF</t>
  </si>
  <si>
    <t>BIAYA ADMINISTRASI - RENTAL DRILLING EQUIPMENT</t>
  </si>
  <si>
    <t>BIAYA ADMINISTRASI - SUPPLY OF SHELL &amp; TUBE HE</t>
  </si>
  <si>
    <t>BIAYA ADMINISTRASI - DIVING EQUIPMENT</t>
  </si>
  <si>
    <t>BIAYA ADMINISTRASI - FABRIKASI SHELL 24E-113</t>
  </si>
  <si>
    <t>BIAYA ADMINISTRASI -  TOTAL RETUBE INSITU SURF</t>
  </si>
  <si>
    <t>BIAYA ADMINISTRASI - TUBE BUNDLE SHELL H5012 &amp;</t>
  </si>
  <si>
    <t>BIAYA ADMINISTRASI - SECONDARY REACTOR UNIT</t>
  </si>
  <si>
    <t>BIAYA ADMINISTRASI - 2 UNIT FUEL GAS FILTER CO</t>
  </si>
  <si>
    <t>BIAYA ADMINISTRASI - REDESIGN, FABRIKASI &amp; PEM</t>
  </si>
  <si>
    <t>BIAYA ADMINISTRASI -  EPCI CONTRACT FOR LIMA F</t>
  </si>
  <si>
    <t>BIAYA ADMINISTRASI - MEG Injection Package</t>
  </si>
  <si>
    <t>BIAYA ADMINISTRASI - SEWA EQUIPMENT- EXCAVATOR</t>
  </si>
  <si>
    <t>BIAYA JASA PROFESIONAL - PROV OF EPCI KF GAS (INT)</t>
  </si>
  <si>
    <t>BIAYA JASA PROFESIONAL - WORKSHOP</t>
  </si>
  <si>
    <t>BIAYA JASA PROFESIONAL - KAMBUNA TOPSIDE REUSER S</t>
  </si>
  <si>
    <t>BIAYA JASA PROFESIONAL - MEG INJECTION PACKAGE</t>
  </si>
  <si>
    <t>BIAYA JASA PROFESIONAL - FABRIKASI  &amp; INSTASI UNTU</t>
  </si>
  <si>
    <t>BIAYA JASA PROFESIONAL - SEI AMBAWANG KAB.KUBU</t>
  </si>
  <si>
    <t>BIAYA JASA PROFESIONAL - CPP&amp;AUP PLATFORMS INST</t>
  </si>
  <si>
    <t>BIAYA JASA PROFESIONAL - CPP &amp; AUP Platforms</t>
  </si>
  <si>
    <t>BIAYA JASA PROFESIONAL - SHELL &amp; TUBE HEAT EXCHANG</t>
  </si>
  <si>
    <t>BIAYA JASA PROFESIONAL - WELL TEST, SKID UNIT</t>
  </si>
  <si>
    <t>BIAYA JASA PROFESIONAL - HEAT EXCHANGER</t>
  </si>
  <si>
    <t>BIAYA JASA PROFESIONAL - PIPE SLEEVE &amp; DURI, RIAU</t>
  </si>
  <si>
    <t>BIAYA JASA PROFESIONAL - PROV OF WATER STO TANK</t>
  </si>
  <si>
    <t>BIAYA JASA PROFESIONAL - OPERATION ASSISTANCE SLN</t>
  </si>
  <si>
    <t>BIAYA JASA PROFESIONAL - STORAGE TANK FOR INT PROG</t>
  </si>
  <si>
    <t>BIAYA JASA PROFESIONAL - 3 UNITS K.O. DRUM</t>
  </si>
  <si>
    <t>BIAYA JASA PROFESIONAL - DISAIN&amp;FAB ALAT SURFAKTAN</t>
  </si>
  <si>
    <t>BIAYA JASA PROFESIONAL - JASA KONST TANGKI PEMISAH</t>
  </si>
  <si>
    <t>BIAYA JASA PROFESIONAL - RIGLESS SERVICE</t>
  </si>
  <si>
    <t>BIAYA JASA PROFESIONAL - EPC U/ FASILITAS TANKI DI</t>
  </si>
  <si>
    <t>BIAYA JASA PROFESIONAL - EPF OF STORAGE FOR RANTAU</t>
  </si>
  <si>
    <t>BIAYA JASA PROFESIONAL - WASH TANK REPAIR</t>
  </si>
  <si>
    <t>BIAYA JASA PROFESIONAL - RIGLESS SERVICES</t>
  </si>
  <si>
    <t>BIAYA JASA PROFESIONAL - PLUG BACK WITH SLICKLINE</t>
  </si>
  <si>
    <t>BIAYA JASA PROFESIONAL - HRSG #2 &amp; #5</t>
  </si>
  <si>
    <t>BIAYA JASA PROFESIONAL - FOAMING SERVICES</t>
  </si>
  <si>
    <t>BIAYA JASA PROFESIONAL - PIPE CONNECTION</t>
  </si>
  <si>
    <t>BIAYA JASA PROFESIONAL - SUBSEA CABLE</t>
  </si>
  <si>
    <t>BIAYA JASA PROFESIONAL - PROJECT BAWAL PIPELINE</t>
  </si>
  <si>
    <t>BIAYA JASA PROFESIONAL - TUBE BUNDLE CONDENSATE CO</t>
  </si>
  <si>
    <t>BIAYA JASA PROFESIONAL - FUEL GAS SCRUBBER AND HEA</t>
  </si>
  <si>
    <t>BIAYA JASA PROFESIONAL - EHMR WATER PROJECT, EPCI</t>
  </si>
  <si>
    <t>BIAYA JASA PROFESIONAL - EPCI TEMBANG 8 TO BAWAL P</t>
  </si>
  <si>
    <t>BIAYA JASA PROFESIONAL - Maintenance of Expansion</t>
  </si>
  <si>
    <t>BIAYA JASA PROFESIONAL - REP&amp;TEST (336-I;1000m3)</t>
  </si>
  <si>
    <t>BIAYA JASA PROFESIONAL - REPAIR F/WELDING TANK</t>
  </si>
  <si>
    <t>BIAYA JASA PROFESIONAL - REPAIR OF TANK 100 CUFT P</t>
  </si>
  <si>
    <t>BIAYA JASA PROFESIONAL - INSTALLATION OF 2X315 MW</t>
  </si>
  <si>
    <t>BIAYA JASA PROFESIONAL - MAINTENANCE HUBEI</t>
  </si>
  <si>
    <t>BIAYA JASA PROFESIONAL - FAB SAND BLAST&amp;PRIM COAT</t>
  </si>
  <si>
    <t>BIAYA JASA PROFESIONAL - MB#13; RECONDITION WORK</t>
  </si>
  <si>
    <t>BIAYA JASA PROFESIONAL - RB#13; ANCHOR BOLT INST</t>
  </si>
  <si>
    <t>BIAYA JASA PROFESIONAL - RB#13; INST MECHANICAL</t>
  </si>
  <si>
    <t>BIAYA JASA PROFESIONAL - RB#13; PIPE EXT /MP &amp; LP</t>
  </si>
  <si>
    <t>BIAYA JASA PROFESIONAL - PM#9;MP BIN TEMP CONTROL</t>
  </si>
  <si>
    <t>BIAYA JASA PROFESIONAL - MB#15;MAIN STEAM LINE MOD</t>
  </si>
  <si>
    <t>BIAYA JASA PROFESIONAL - PM#9; UPGRADE TIE IN</t>
  </si>
  <si>
    <t>BIAYA JASA PROFESIONAL - MANPOWER SUPPLY SHUTDOWN</t>
  </si>
  <si>
    <t>BIAYA JASA PROFESIONAL - WP-9;FAB CRUSHER COMPLETE</t>
  </si>
  <si>
    <t>BIAYA JASA PROFESIONAL - MB#24;SURF METAL TREATMEN</t>
  </si>
  <si>
    <t>BIAYA JASA PROFESIONAL - WP-8;FAB CRUSHER 2SETS</t>
  </si>
  <si>
    <t>BIAYA JASA PROFESIONAL - TPM;ADD BYPASS FILTER GAS</t>
  </si>
  <si>
    <t>BIAYA JASA PROFESIONAL - WP-8, DRUM BARKER 2 LINES</t>
  </si>
  <si>
    <t>BIAYA JASA PROFESIONAL - TUBE PF-1C VE#1(SHUTDOWN)</t>
  </si>
  <si>
    <t>BIAYA JASA PROFESIONAL - VE#11, FABRICATION HBL TA</t>
  </si>
  <si>
    <t>BIAYA JASA PROFESIONAL - IKPP</t>
  </si>
  <si>
    <t>BIAYA JASA PROFESIONAL - TG 23 PENYAMBUNGAN PIPA</t>
  </si>
  <si>
    <t>BIAYA JASA PROFESIONAL - MC-10 Connect Pipe</t>
  </si>
  <si>
    <t>BIAYA JASA PROFESIONAL - Replacement of pipe 8"</t>
  </si>
  <si>
    <t>BIAYA JASA PROFESIONAL - MC-2 Annual Shutdown 2011</t>
  </si>
  <si>
    <t>BIAYA JASA PROFESIONAL - Repair Heater, Cooler</t>
  </si>
  <si>
    <t>BIAYA JASA PROFESIONAL - CA-8 Replace C12 Pipe 16"</t>
  </si>
  <si>
    <t>BIAYA JASA PROFESIONAL - Supply Manpower</t>
  </si>
  <si>
    <t>BIAYA JASA PROFESIONAL - Corrective Maintenance, P</t>
  </si>
  <si>
    <t>BIAYA JASA PROFESIONAL - PM-9 Annual Shutdown 2011</t>
  </si>
  <si>
    <t>BIAYA JASA PROFESIONAL - RB# 6 Project; Supply Man</t>
  </si>
  <si>
    <t>BIAYA JASA PROFESIONAL - WPMT PROJ SUPPLY MANPOWER</t>
  </si>
  <si>
    <t>BIAYA JASA PROFESIONAL - RECONDITION VACUUM EVAPOR</t>
  </si>
  <si>
    <t>BIAYA JASA PROFESIONAL - RC-11 ADD LINE GAS FILTER</t>
  </si>
  <si>
    <t>BIAYA JASA PROFESIONAL - WP#8; REPLACEMENT SHUTL B</t>
  </si>
  <si>
    <t>BIAYA JASA PROFESIONAL - WP#9; INSTALLATION CHIP S</t>
  </si>
  <si>
    <t>BIAYA JASA PROFESIONAL - WP#9; INSTALLATION LOG RE</t>
  </si>
  <si>
    <t>BIAYA JASA PROFESIONAL - WP-9 INSTALL DEBARKING DR</t>
  </si>
  <si>
    <t>BIAYA JASA PROFESIONAL - VE#12 REPLACE ROOF &amp; SHEL</t>
  </si>
  <si>
    <t>BIAYA JASA PROFESIONAL - RC#8; NEW INSTALL OF HYDR</t>
  </si>
  <si>
    <t>BIAYA JASA PROFESIONAL - MAINTENANCE IKPP</t>
  </si>
  <si>
    <t>BIAYA JASA PROFESIONAL - VE#2 INST NEW WBL TANK A</t>
  </si>
  <si>
    <t>BIAYA JASA PROFESIONAL - WP-9 INSTALL CHIP SCREEN</t>
  </si>
  <si>
    <t>BIAYA JASA PROFESIONAL - WP#9: INSTALL DEBARKING D</t>
  </si>
  <si>
    <t>BIAYA JASA PROFESIONAL - PM#8; TIE IN (TOP SEPARAT</t>
  </si>
  <si>
    <t>BIAYA JASA PROFESIONAL - HP HEADER TG 18.19 TO P-8</t>
  </si>
  <si>
    <t>BIAYA JASA PROFESIONAL - MC#3; UPGRADE PIPING &amp; DR</t>
  </si>
  <si>
    <t>BIAYA JASA PROFESIONAL - PM#8; TIE IN WASHING &amp; CO</t>
  </si>
  <si>
    <t>BIAYA JASA PROFESIONAL - PM#8; ADD SCREEN &amp; DISMAN</t>
  </si>
  <si>
    <t>BIAYA JASA PROFESIONAL - PPM#6; FABRICATION / INST</t>
  </si>
  <si>
    <t>BIAYA JASA PROFESIONAL - OPEN CONTRACT MAINTENANCE</t>
  </si>
  <si>
    <t>BIAYA JASA PROFESIONAL - MANPOWER TO SUPPORT CORRE</t>
  </si>
  <si>
    <t>BIAYA JASA PROFESIONAL - GANTI TUBE CONDENSER TG#1</t>
  </si>
  <si>
    <t>BIAYA JASA PROFESIONAL - WP-8; REPLACEMENT OF DRUM</t>
  </si>
  <si>
    <t>BIAYA JASA PROFESIONAL - WP-9; REPLACEMENT OF DRUM</t>
  </si>
  <si>
    <t>BIAYA JASA PROFESIONAL - VE#2 PROJECT FABR &amp; INSTA</t>
  </si>
  <si>
    <t>BIAYA JASA PROFESIONAL - VE2; FABRICATION &amp; INSTAL</t>
  </si>
  <si>
    <t>BIAYA JASA PROFESIONAL - PM8; SCAFFOLDING ANNUAL S</t>
  </si>
  <si>
    <t>BIAYA JASA PROFESIONAL - PM#8; DISMANTLE EQUIPMENT</t>
  </si>
  <si>
    <t>BIAYA JASA PROFESIONAL - PM#8; TO MAKE CONVEYOR SU</t>
  </si>
  <si>
    <t>BIAYA JASA PROFESIONAL - PM#9; GANTI 4 SET NOZZLE</t>
  </si>
  <si>
    <t>BIAYA JASA PROFESIONAL - IKPP MAINTENANCE</t>
  </si>
  <si>
    <t>BIAYA JASA PROFESIONAL - PAGERUNGAN UTARA FIELD</t>
  </si>
  <si>
    <t>BIAYA JASA PROFESIONAL - EDC1 SUBSEA FACILITY TSB</t>
  </si>
  <si>
    <t>BIAYA JASA PROFESIONAL - 3 Unit BODY SHELL</t>
  </si>
  <si>
    <t>BIAYA JASA PROFESIONAL - 6 UNITS FLARE KO DRUM</t>
  </si>
  <si>
    <t>BIAYA JASA PROFESIONAL - GEN. ASSEMBLY DEBARKING</t>
  </si>
  <si>
    <t>BIAYA JASA PROFESIONAL - MANPOWER SUPPLY FOR PROJE</t>
  </si>
  <si>
    <t>BIAYA JASA PROFESIONAL - COMBINED FEED EXCHANGER</t>
  </si>
  <si>
    <t>BIAYA JASA PROFESIONAL - DEBUT TRIM COND 211-E-9</t>
  </si>
  <si>
    <t>BIAYA JASA PROFESIONAL - TBUNDLE 140-E-11A,E-16</t>
  </si>
  <si>
    <t>BIAYA JASA PROFESIONAL - FAB HE, 701-E-5&amp;702-E-7</t>
  </si>
  <si>
    <t>BIAYA JASA PROFESIONAL - FAB HE,ITEM 140-E-20&amp;E-25</t>
  </si>
  <si>
    <t>BIAYA JASA PROFESIONAL - TUBE BUNDLE ASS F/023E-11</t>
  </si>
  <si>
    <t>BIAYA JASA PROFESIONAL - 6 DISPENSER (SOE-TA)</t>
  </si>
  <si>
    <t>BIAYA JASA PROFESIONAL - VESSEL TAG NO.14-E-25</t>
  </si>
  <si>
    <t>BIAYA JASA PROFESIONAL - BAFFLE PLATE</t>
  </si>
  <si>
    <t>BIAYA JASA PROFESIONAL - ERECTION VCFHE 84E-201</t>
  </si>
  <si>
    <t>BIAYA JASA PROFESIONAL - PASS PARTITION PLATE</t>
  </si>
  <si>
    <t>BIAYA JASA PROFESIONAL - T. BUNDLE COMP, CHANNEL</t>
  </si>
  <si>
    <t>BIAYA JASA PROFESIONAL - TUBE BUNDLE TYPE "U"</t>
  </si>
  <si>
    <t>BIAYA JASA PROFESIONAL - TBUNDLE AS110-E-7 A/B/C/D</t>
  </si>
  <si>
    <t>BIAYA JASA PROFESIONAL - EJCTR STEAMTAG110-J-51A/B</t>
  </si>
  <si>
    <t>BIAYA JASA PROFESIONAL - TBUNDLE AS&amp;SHELL 93E-405</t>
  </si>
  <si>
    <t>BIAYA JASA PROFESIONAL - PRESSURE VESSEL FABRICATI</t>
  </si>
  <si>
    <t>BIAYA JASA PROFESIONAL - HEAT EXCHANGER COMPLETE 7</t>
  </si>
  <si>
    <t>BIAYA JASA PROFESIONAL - CONDENSATE STRIPPER</t>
  </si>
  <si>
    <t>BIAYA JASA PROFESIONAL - VESSEL, HORIZONTAL TAG</t>
  </si>
  <si>
    <t>BIAYA JASA PROFESIONAL - Heat Exchanger  Assy Tag</t>
  </si>
  <si>
    <t>BIAYA JASA PROFESIONAL - 5 (FIVE) UNIT COMBINED FE</t>
  </si>
  <si>
    <t>BIAYA JASA PROFESIONAL - PEMBANGUNAN UNIT CHLORIDE</t>
  </si>
  <si>
    <t>BIAYA JASA PROFESIONAL - FABRICATION INTERNAL PART</t>
  </si>
  <si>
    <t>BIAYA JASA PROFESIONAL - HEAT EXCHANGER 260-E-157</t>
  </si>
  <si>
    <t>BIAYA JASA PROFESIONAL - PEMBANGUNAN FASILITAS SLU</t>
  </si>
  <si>
    <t>BIAYA JASA PROFESIONAL - SHELL &amp; TUBE BUNDLE  Assy</t>
  </si>
  <si>
    <t>BIAYA JASA PROFESIONAL - TOP HEAD COLOUMN</t>
  </si>
  <si>
    <t>BIAYA JASA PROFESIONAL - PRESSURE VESSEL</t>
  </si>
  <si>
    <t>BIAYA JASA PROFESIONAL - PROV OF SHELL &amp; TUBE HEAT</t>
  </si>
  <si>
    <t>BIAYA JASA PROFESIONAL - PRESSURE VESSEL GSA</t>
  </si>
  <si>
    <t>BIAYA JASA PROFESIONAL - FAB HEAD CHANNEL (E-2030)</t>
  </si>
  <si>
    <t>BIAYA JASA PROFESIONAL - ENGINEERING, PROCUREMENT,</t>
  </si>
  <si>
    <t>BIAYA JASA PROFESIONAL - NATURAL GAS REHEATER</t>
  </si>
  <si>
    <t>BIAYA JASA PROFESIONAL - HEAT EXCHANGER DEHYDROGEN</t>
  </si>
  <si>
    <t>BIAYA JASA PROFESIONAL - REPLACEMENT HEAT EXCHANGE</t>
  </si>
  <si>
    <t>BIAYA JASA PROFESIONAL - FERTILIZER FACTORY EXPANS</t>
  </si>
  <si>
    <t>BIAYA JASA PROFESIONAL - REPL T BUNDLE 3A-1111-C</t>
  </si>
  <si>
    <t>BIAYA JASA PROFESIONAL - SUPERHEATER WASTE HEAT BO</t>
  </si>
  <si>
    <t>BIAYA JASA PROFESIONAL - AIR HEATER 5U-EC-301 (SEG</t>
  </si>
  <si>
    <t>BIAYA JASA PROFESIONAL - HP STEAM SUPER HEATER 102</t>
  </si>
  <si>
    <t>BIAYA JASA PROFESIONAL - 5A-115C METHANATOR EFFLUE</t>
  </si>
  <si>
    <t>BIAYA JASA PROFESIONAL - PLATE DISTRIBUTOR COMPLAT</t>
  </si>
  <si>
    <t>BIAYA JASA PROFESIONAL - RETUBING 101-C PUSRI - 1B</t>
  </si>
  <si>
    <t>BIAYA JASA PROFESIONAL - TUBE BUNDLE</t>
  </si>
  <si>
    <t>BIAYA JASA PROFESIONAL - PRETHICKENER 5U-FD-202</t>
  </si>
  <si>
    <t>BIAYA JASA PROFESIONAL - PRESS. VESSEL RCC OFF GAS</t>
  </si>
  <si>
    <t>BIAYA JASA PROFESIONAL - 10.000MT AMMONIA25-TK-801</t>
  </si>
  <si>
    <t>BIAYA JASA PROFESIONAL - STAINLESS STEEL STRUC ANP</t>
  </si>
  <si>
    <t>BIAYA JASA PROFESIONAL - PRESSURE VESSEL 2 X 35 MW</t>
  </si>
  <si>
    <t>BIAYA JASA PROFESIONAL - INSTALL / ERECTION SUBCON</t>
  </si>
  <si>
    <t>BIAYA JASA PROFESIONAL - COAL FIRED PWR PL PR THER</t>
  </si>
  <si>
    <t>BIAYA JASA PROFESIONAL - COAL-FIRED POWER PLANT PR</t>
  </si>
  <si>
    <t>BIAYA JASA PROFESIONAL - ESP INLET FLUE &amp; ESP OUTL</t>
  </si>
  <si>
    <t>BIAYA JASA PROFESIONAL - I &amp; C PRIMARY VALVE</t>
  </si>
  <si>
    <t>BIAYA JASA PROFESIONAL - FLUE SUPPORTER SUPERSTRUC</t>
  </si>
  <si>
    <t>BIAYA JASA PROFESIONAL - INST/ERCTION MECH 3X315MW</t>
  </si>
  <si>
    <t>BIAYA JASA PROFESIONAL - FABRICATION RISER CLAMP</t>
  </si>
  <si>
    <t>BIAYA JASA PROFESIONAL - SUPPLY OF HEAT EXCHANGER</t>
  </si>
  <si>
    <t>BIAYA JASA PROFESIONAL - PROVISION OF EPCI KF GAS</t>
  </si>
  <si>
    <t>BIAYA JASA PROFESIONAL - FABRICATION PIPE SPOOL</t>
  </si>
  <si>
    <t>BIAYA JASA PROFESIONAL - PROVISION OF ENGINEERING</t>
  </si>
  <si>
    <t>BIAYA JASA PROFESIONAL - FAB&amp;INSTAL ENERGY PLANT</t>
  </si>
  <si>
    <t>BIAYA JASA PROFESIONAL - SUPPLY &amp; INSTAL PNEUMATIC</t>
  </si>
  <si>
    <t>BIAYA JASA PROFESIONAL - SUPP&amp;INST 7110,7120,7130</t>
  </si>
  <si>
    <t>BIAYA JASA PROFESIONAL - CHEMICAL CLEANING</t>
  </si>
  <si>
    <t>BIAYA JASA PROFESIONAL - PUMP &amp; PIPING BROKE STOR.</t>
  </si>
  <si>
    <t>BIAYA JASA PROFESIONAL - AIR HEATER TUBES</t>
  </si>
  <si>
    <t>BIAYA JASA PROFESIONAL - SERVICE BARK CONVEYOR</t>
  </si>
  <si>
    <t>BIAYA JASA PROFESIONAL - TRANS,INST,HOOKUP POLENG</t>
  </si>
  <si>
    <t>BIAYA JASA PROFESIONAL - EPC WORKS FOR PPP-CW-DW-G</t>
  </si>
  <si>
    <t>BIAYA JASA PROFESIONAL - REPLACE SW PIPE</t>
  </si>
  <si>
    <t>BIAYA JASA PROFESIONAL - HOUSING FILTER</t>
  </si>
  <si>
    <t>BIAYA JASA PROFESIONAL - DUCTING TISSUE MILL II</t>
  </si>
  <si>
    <t>BIAYA JASA PROFESIONAL - Ducting Yankee</t>
  </si>
  <si>
    <t>BIAYA JASA PROFESIONAL - Water System &amp; Coal Syste</t>
  </si>
  <si>
    <t>BIAYA JASA PROFESIONAL - ADD. BY PAS LINE FOR DOUB</t>
  </si>
  <si>
    <t>BIAYA JASA PROFESIONAL - PIPA HYDRANT</t>
  </si>
  <si>
    <t>BIAYA JASA PROFESIONAL -  water surge tank</t>
  </si>
  <si>
    <t>BIAYA JASA PROFESIONAL - DUPLEX PIPE SPOOL 2-INC,</t>
  </si>
  <si>
    <t>BIAYA JASA PROFESIONAL - TUBE BUNDLE E201-05-08-09</t>
  </si>
  <si>
    <t>BIAYA JASA PROFESIONAL - HEAT EXCHANGER ASSY TAG N</t>
  </si>
  <si>
    <t>BIAYA JASA PROFESIONAL - PENGADAAN SHELL ASSY TAG</t>
  </si>
  <si>
    <t>BIAYA JASA PROFESIONAL - PENGGANTIAN/PEMBUATAN TES</t>
  </si>
  <si>
    <t>BIAYA JASA PROFESIONAL - TUBE BUNDLE, SHELLBUNDLE,</t>
  </si>
  <si>
    <t>BIAYA JASA PROFESIONAL - ENGINEERING, PROCUREMENT</t>
  </si>
  <si>
    <t>BIAYA JASA PROFESIONAL - H2S MUD / GAS SEPARATOR</t>
  </si>
  <si>
    <t>BIAYA JASA PROFESIONAL - SECONDARY REFORMER EFFLUE</t>
  </si>
  <si>
    <t>BIAYA JASA PROFESIONAL - TOWER</t>
  </si>
  <si>
    <t>BIAYA JASA PROFESIONAL - SHOP FABRICATED VESSEL &amp;</t>
  </si>
  <si>
    <t>BIAYA JASA PROFESIONAL - EPC MOBILE SEPARATOR</t>
  </si>
  <si>
    <t>BIAYA JASA PROFESIONAL - FABRICATION &amp; ERECTION OF</t>
  </si>
  <si>
    <t>BIAYA JASA PROFESIONAL - RENTAL DRILLING EQUIPMENT</t>
  </si>
  <si>
    <t>BIAYA JASA PROFESIONAL - SUPPLY OF SHELL &amp; TUBE HE</t>
  </si>
  <si>
    <t>BIAYA JASA PROFESIONAL - DIVING EQUIPMENT</t>
  </si>
  <si>
    <t>BIAYA JASA PROFESIONAL - FABRIKASI SHELL 24E-113</t>
  </si>
  <si>
    <t>BIAYA JASA PROFESIONAL -  TOTAL RETUBE INSITU SURF</t>
  </si>
  <si>
    <t>BIAYA JASA PROFESIONAL - TUBE BUNDLE SHELL H5012 &amp;</t>
  </si>
  <si>
    <t>BIAYA JASA PROFESIONAL - SECONDARY REACTOR UNIT</t>
  </si>
  <si>
    <t>BIAYA JASA PROFESIONAL - 2 UNIT FUEL GAS FILTER CO</t>
  </si>
  <si>
    <t>BIAYA JASA PROFESIONAL - REDESIGN, FABRIKASI &amp; PEM</t>
  </si>
  <si>
    <t>BIAYA JASA PROFESIONAL -  EPCI CONTRACT FOR LIMA F</t>
  </si>
  <si>
    <t>BIAYA JASA PROFESIONAL - MEG Injection Package</t>
  </si>
  <si>
    <t>BIAYA JASA PROFESIONAL - SEWA EQUIPMENT- EXCAVATOR</t>
  </si>
  <si>
    <t>BIAYA KESEJAHTERAAN KARYAWAN - HRSG #2 &amp; #5</t>
  </si>
  <si>
    <t>BIAYA KESEJAHTERAAN KARYAWAN - FOAMING SERVICES</t>
  </si>
  <si>
    <t>BIAYA KESEJAHTERAAN KARYAWAN - PROJECT BAWAL PIPELINE</t>
  </si>
  <si>
    <t>BIAYA KESEJAHTERAAN KARYAWAN - EPCI TEMBANG 8 TO BAWAL P</t>
  </si>
  <si>
    <t>BIAYA KESEJAHTERAAN KARYAWAN - WP-8; REPLACEMENT OF DRUM</t>
  </si>
  <si>
    <t>BIAYA KESEJAHTERAAN KARYAWAN - WP-9; REPLACEMENT OF DRUM</t>
  </si>
  <si>
    <t>BIAYA KESEJAHTERAAN KARYAWAN - VE#2 PROJECT FABR &amp; INSTA</t>
  </si>
  <si>
    <t>BIAYA KESEJAHTERAAN KARYAWAN - VE2; FABRICATION &amp; INSTAL</t>
  </si>
  <si>
    <t>BIAYA KESEJAHTERAAN KARYAWAN - PM8; SCAFFOLDING ANNUAL S</t>
  </si>
  <si>
    <t>BIAYA KESEJAHTERAAN KARYAWAN - PM#8; DISMANTLE EQUIPMENT</t>
  </si>
  <si>
    <t>BIAYA KESEJAHTERAAN KARYAWAN - PM#8; TO MAKE CONVEYOR SU</t>
  </si>
  <si>
    <t>BIAYA KESEJAHTERAAN KARYAWAN - PM#9; GANTI 4 SET NOZZLE</t>
  </si>
  <si>
    <t>BIAYA KESEJAHTERAAN KARYAWAN - PRETHICKENER 5U-FD-202</t>
  </si>
  <si>
    <t>BIAYA KESEJAHTERAAN KARYAWAN - PROVISION OF ENGINEERING</t>
  </si>
  <si>
    <t>BIAYA KESEJAHTERAAN KARYAWAN - SERVICE BARK CONVEYOR</t>
  </si>
  <si>
    <t>BIAYA KESEJAHTERAAN KARYAWAN - PENGGANTIAN/PEMBUATAN TES</t>
  </si>
  <si>
    <t>BIAYA KESEJAHTERAAN KARYAWAN - ENGINEERING, PROCUREMENT</t>
  </si>
  <si>
    <t>BIAYA KESEJAHTERAAN KARYAWAN - DIVING EQUIPMENT</t>
  </si>
  <si>
    <t>BIAYA KESEJAHTERAAN KARYAWAN - SECONDARY REACTOR UNIT</t>
  </si>
  <si>
    <t>BIAYA KESEJAHTERAAN KARYAWAN - 2 UNIT FUEL GAS FILTER CO</t>
  </si>
  <si>
    <t>BIAYA KESEJAHTERAAN KARYAWAN - MEG Injection Package</t>
  </si>
  <si>
    <t>HARGA POKOK PENJUALAN - WORKSHOP</t>
  </si>
  <si>
    <t>HARGA POKOK PENJUALAN - KAMBUNA TOPSIDE REUSER S</t>
  </si>
  <si>
    <t>HARGA POKOK PENJUALAN - MEG INJECTION PACKAGE</t>
  </si>
  <si>
    <t>HARGA POKOK PENJUALAN - FABRIKASI  &amp; INSTASI UNTU</t>
  </si>
  <si>
    <t>HARGA POKOK PENJUALAN - SEI AMBAWANG KAB.KUBU</t>
  </si>
  <si>
    <t>HARGA POKOK PENJUALAN - CPP&amp;AUP PLATFORMS INST</t>
  </si>
  <si>
    <t>HARGA POKOK PENJUALAN - CPP &amp; AUP Platforms</t>
  </si>
  <si>
    <t>HARGA POKOK PENJUALAN - SHELL &amp; TUBE HEAT EXCHANG</t>
  </si>
  <si>
    <t>HARGA POKOK PENJUALAN - WELL TEST, SKID UNIT</t>
  </si>
  <si>
    <t>HARGA POKOK PENJUALAN - HEAT EXCHANGER</t>
  </si>
  <si>
    <t>HARGA POKOK PENJUALAN - PIPE SLEEVE &amp; DURI, RIAU</t>
  </si>
  <si>
    <t>HARGA POKOK PENJUALAN - PROV OF WATER STO TANK</t>
  </si>
  <si>
    <t>HARGA POKOK PENJUALAN - OPERATION ASSISTANCE SLN</t>
  </si>
  <si>
    <t>HARGA POKOK PENJUALAN - STORAGE TANK FOR INT PROG</t>
  </si>
  <si>
    <t>HARGA POKOK PENJUALAN - 3 UNITS K.O. DRUM</t>
  </si>
  <si>
    <t>HARGA POKOK PENJUALAN - DISAIN&amp;FAB ALAT SURFAKTAN</t>
  </si>
  <si>
    <t>HARGA POKOK PENJUALAN - JASA KONST TANGKI PEMISAH</t>
  </si>
  <si>
    <t>HARGA POKOK PENJUALAN - RIGLESS SERVICE</t>
  </si>
  <si>
    <t>HARGA POKOK PENJUALAN - EPC U/ FASILITAS TANKI DI</t>
  </si>
  <si>
    <t>HARGA POKOK PENJUALAN - EPF OF STORAGE FOR RANTAU</t>
  </si>
  <si>
    <t>HARGA POKOK PENJUALAN - WASH TANK REPAIR</t>
  </si>
  <si>
    <t>HARGA POKOK PENJUALAN - PLUG BACK WITH SLICKLINE</t>
  </si>
  <si>
    <t>HARGA POKOK PENJUALAN - HRSG #2 &amp; #5</t>
  </si>
  <si>
    <t>HARGA POKOK PENJUALAN - FOAMING SERVICES</t>
  </si>
  <si>
    <t>HARGA POKOK PENJUALAN - PIPE CONNECTION</t>
  </si>
  <si>
    <t>HARGA POKOK PENJUALAN - SUBSEA CABLE</t>
  </si>
  <si>
    <t>HARGA POKOK PENJUALAN - PROJECT BAWAL PIPELINE</t>
  </si>
  <si>
    <t>HARGA POKOK PENJUALAN - TUBE BUNDLE CONDENSATE CO</t>
  </si>
  <si>
    <t>HARGA POKOK PENJUALAN - FUEL GAS SCRUBBER AND HEA</t>
  </si>
  <si>
    <t>HARGA POKOK PENJUALAN - EHMR WATER PROJECT, EPCI</t>
  </si>
  <si>
    <t>HARGA POKOK PENJUALAN - EPCI TEMBANG 8 TO BAWAL P</t>
  </si>
  <si>
    <t>HARGA POKOK PENJUALAN - Maintenance of Expansion</t>
  </si>
  <si>
    <t>HARGA POKOK PENJUALAN - REP&amp;TEST (336-I;1000m3)</t>
  </si>
  <si>
    <t>HARGA POKOK PENJUALAN - REPAIR F/WELDING TANK</t>
  </si>
  <si>
    <t>HARGA POKOK PENJUALAN - REPAIR OF TANK 100 CUFT P</t>
  </si>
  <si>
    <t>HARGA POKOK PENJUALAN - INSTALLATION OF 2X315 MW</t>
  </si>
  <si>
    <t>HARGA POKOK PENJUALAN - MAINTENANCE HUBEI</t>
  </si>
  <si>
    <t>HARGA POKOK PENJUALAN - FAB SAND BLAST&amp;PRIM COAT</t>
  </si>
  <si>
    <t>HARGA POKOK PENJUALAN - MB#13; RECONDITION WORK</t>
  </si>
  <si>
    <t>HARGA POKOK PENJUALAN - RB#13; ANCHOR BOLT INST</t>
  </si>
  <si>
    <t>HARGA POKOK PENJUALAN - RB#13; INST MECHANICAL</t>
  </si>
  <si>
    <t>HARGA POKOK PENJUALAN - RB#13; PIPE EXT /MP &amp; LP</t>
  </si>
  <si>
    <t>HARGA POKOK PENJUALAN - PM#9;MP BIN TEMP CONTROL</t>
  </si>
  <si>
    <t>HARGA POKOK PENJUALAN - MB#15;MAIN STEAM LINE MOD</t>
  </si>
  <si>
    <t>HARGA POKOK PENJUALAN - PM#9; UPGRADE TIE IN</t>
  </si>
  <si>
    <t>HARGA POKOK PENJUALAN - MANPOWER SUPPLY SHUTDOWN</t>
  </si>
  <si>
    <t>HARGA POKOK PENJUALAN - WP-9;FAB CRUSHER COMPLETE</t>
  </si>
  <si>
    <t>HARGA POKOK PENJUALAN - MB#24;SURF METAL TREATMEN</t>
  </si>
  <si>
    <t>HARGA POKOK PENJUALAN - WP-8;FAB CRUSHER 2SETS</t>
  </si>
  <si>
    <t>HARGA POKOK PENJUALAN - TPM;ADD BYPASS FILTER GAS</t>
  </si>
  <si>
    <t>HARGA POKOK PENJUALAN - WP-8, DRUM BARKER 2 LINES</t>
  </si>
  <si>
    <t>HARGA POKOK PENJUALAN - TUBE PF-1C VE#1(SHUTDOWN)</t>
  </si>
  <si>
    <t>HARGA POKOK PENJUALAN - VE#11, FABRICATION HBL TA</t>
  </si>
  <si>
    <t>HARGA POKOK PENJUALAN - IKPP</t>
  </si>
  <si>
    <t>HARGA POKOK PENJUALAN - TG 23 PENYAMBUNGAN PIPA</t>
  </si>
  <si>
    <t>HARGA POKOK PENJUALAN - MC-10 Connect Pipe</t>
  </si>
  <si>
    <t>HARGA POKOK PENJUALAN - Replacement of pipe 8"</t>
  </si>
  <si>
    <t>HARGA POKOK PENJUALAN - MC-2 Annual Shutdown 2011</t>
  </si>
  <si>
    <t>HARGA POKOK PENJUALAN - Repair Heater, Cooler</t>
  </si>
  <si>
    <t>HARGA POKOK PENJUALAN - CA-8 Replace C12 Pipe 16"</t>
  </si>
  <si>
    <t>HARGA POKOK PENJUALAN - Supply Manpower</t>
  </si>
  <si>
    <t>HARGA POKOK PENJUALAN - Corrective Maintenance, P</t>
  </si>
  <si>
    <t>HARGA POKOK PENJUALAN - PM-9 Annual Shutdown 2011</t>
  </si>
  <si>
    <t>HARGA POKOK PENJUALAN - RB# 6 Project; Supply Man</t>
  </si>
  <si>
    <t>HARGA POKOK PENJUALAN - WPMT PROJ SUPPLY MANPOWER</t>
  </si>
  <si>
    <t>HARGA POKOK PENJUALAN - RECONDITION VACUUM EVAPOR</t>
  </si>
  <si>
    <t>HARGA POKOK PENJUALAN - RC-11 ADD LINE GAS FILTER</t>
  </si>
  <si>
    <t>HARGA POKOK PENJUALAN - WP#8; REPLACEMENT SHUTL B</t>
  </si>
  <si>
    <t>HARGA POKOK PENJUALAN - WP#9; INSTALLATION CHIP S</t>
  </si>
  <si>
    <t>HARGA POKOK PENJUALAN - WP#9; INSTALLATION LOG RE</t>
  </si>
  <si>
    <t>HARGA POKOK PENJUALAN - WP-9 INSTALL DEBARKING DR</t>
  </si>
  <si>
    <t>HARGA POKOK PENJUALAN - VE#12 REPLACE ROOF &amp; SHEL</t>
  </si>
  <si>
    <t>HARGA POKOK PENJUALAN - RC#8; NEW INSTALL OF HYDR</t>
  </si>
  <si>
    <t>HARGA POKOK PENJUALAN - MAINTENANCE IKPP</t>
  </si>
  <si>
    <t>HARGA POKOK PENJUALAN - WP#9: INSTALL DEBARKING D</t>
  </si>
  <si>
    <t>HARGA POKOK PENJUALAN - PM#8; TIE IN (TOP SEPARAT</t>
  </si>
  <si>
    <t>HARGA POKOK PENJUALAN - HP HEADER TG 18.19 TO P-8</t>
  </si>
  <si>
    <t>HARGA POKOK PENJUALAN - MC#3; UPGRADE PIPING &amp; DR</t>
  </si>
  <si>
    <t>HARGA POKOK PENJUALAN - PM#8; TIE IN WASHING &amp; CO</t>
  </si>
  <si>
    <t>HARGA POKOK PENJUALAN - PM#8; ADD SCREEN &amp; DISMAN</t>
  </si>
  <si>
    <t>HARGA POKOK PENJUALAN - PPM#6; FABRICATION / INST</t>
  </si>
  <si>
    <t>HARGA POKOK PENJUALAN - OPEN CONTRACT MAINTENANCE</t>
  </si>
  <si>
    <t>HARGA POKOK PENJUALAN - MANPOWER TO SUPPORT CORRE</t>
  </si>
  <si>
    <t>HARGA POKOK PENJUALAN - GANTI TUBE CONDENSER TG#1</t>
  </si>
  <si>
    <t>HARGA POKOK PENJUALAN - WP-8; REPLACEMENT OF DRUM</t>
  </si>
  <si>
    <t>HARGA POKOK PENJUALAN - WP-9; REPLACEMENT OF DRUM</t>
  </si>
  <si>
    <t>HARGA POKOK PENJUALAN - VE#2 PROJECT FABR &amp; INSTA</t>
  </si>
  <si>
    <t>HARGA POKOK PENJUALAN - VE2; FABRICATION &amp; INSTAL</t>
  </si>
  <si>
    <t>HARGA POKOK PENJUALAN - PM8; SCAFFOLDING ANNUAL S</t>
  </si>
  <si>
    <t>HARGA POKOK PENJUALAN - PM#8; DISMANTLE EQUIPMENT</t>
  </si>
  <si>
    <t>HARGA POKOK PENJUALAN - PM#8; TO MAKE CONVEYOR SU</t>
  </si>
  <si>
    <t>HARGA POKOK PENJUALAN - PM#9; GANTI 4 SET NOZZLE</t>
  </si>
  <si>
    <t>HARGA POKOK PENJUALAN - IKPP MAINTENANCE</t>
  </si>
  <si>
    <t>HARGA POKOK PENJUALAN - PAGERUNGAN UTARA FIELD</t>
  </si>
  <si>
    <t>HARGA POKOK PENJUALAN - EDC1 SUBSEA FACILITY TSB</t>
  </si>
  <si>
    <t>HARGA POKOK PENJUALAN - 3 Unit BODY SHELL</t>
  </si>
  <si>
    <t>HARGA POKOK PENJUALAN - 6 UNITS FLARE KO DRUM</t>
  </si>
  <si>
    <t>HARGA POKOK PENJUALAN - GEN. ASSEMBLY DEBARKING</t>
  </si>
  <si>
    <t>HARGA POKOK PENJUALAN - MANPOWER SUPPLY FOR PROJE</t>
  </si>
  <si>
    <t>HARGA POKOK PENJUALAN - COMBINED FEED EXCHANGER</t>
  </si>
  <si>
    <t>HARGA POKOK PENJUALAN - DEBUT TRIM COND 211-E-9</t>
  </si>
  <si>
    <t>HARGA POKOK PENJUALAN - TBUNDLE 140-E-11A,E-16</t>
  </si>
  <si>
    <t>HARGA POKOK PENJUALAN - FAB HE, 701-E-5&amp;702-E-7</t>
  </si>
  <si>
    <t>HARGA POKOK PENJUALAN - FAB HE,ITEM 140-E-20&amp;E-25</t>
  </si>
  <si>
    <t>HARGA POKOK PENJUALAN - TUBE BUNDLE ASS F/023E-11</t>
  </si>
  <si>
    <t>HARGA POKOK PENJUALAN - 6 DISPENSER (SOE-TA)</t>
  </si>
  <si>
    <t>HARGA POKOK PENJUALAN - VESSEL TAG NO.14-E-25</t>
  </si>
  <si>
    <t>HARGA POKOK PENJUALAN - BAFFLE PLATE</t>
  </si>
  <si>
    <t>HARGA POKOK PENJUALAN - ERECTION VCFHE 84E-201</t>
  </si>
  <si>
    <t>HARGA POKOK PENJUALAN - PASS PARTITION PLATE</t>
  </si>
  <si>
    <t>HARGA POKOK PENJUALAN - T. BUNDLE COMP, CHANNEL</t>
  </si>
  <si>
    <t>HARGA POKOK PENJUALAN - TUBE BUNDLE TYPE "U"</t>
  </si>
  <si>
    <t>HARGA POKOK PENJUALAN - TBUNDLE AS110-E-7 A/B/C/D</t>
  </si>
  <si>
    <t>HARGA POKOK PENJUALAN - EJCTR STEAMTAG110-J-51A/B</t>
  </si>
  <si>
    <t>HARGA POKOK PENJUALAN - TBUNDLE AS&amp;SHELL 93E-405</t>
  </si>
  <si>
    <t>HARGA POKOK PENJUALAN - PRESSURE VESSEL FABRICATI</t>
  </si>
  <si>
    <t>HARGA POKOK PENJUALAN - HEAT EXCHANGER COMPLETE 7</t>
  </si>
  <si>
    <t>HARGA POKOK PENJUALAN - CONDENSATE STRIPPER</t>
  </si>
  <si>
    <t>HARGA POKOK PENJUALAN - VESSEL, HORIZONTAL TAG</t>
  </si>
  <si>
    <t>HARGA POKOK PENJUALAN - Heat Exchanger  Assy Tag</t>
  </si>
  <si>
    <t>HARGA POKOK PENJUALAN - 5 (FIVE) UNIT COMBINED FE</t>
  </si>
  <si>
    <t>HARGA POKOK PENJUALAN - PEMBANGUNAN UNIT CHLORIDE</t>
  </si>
  <si>
    <t>HARGA POKOK PENJUALAN - FABRICATION INTERNAL PART</t>
  </si>
  <si>
    <t>HARGA POKOK PENJUALAN - HEAT EXCHANGER 260-E-157</t>
  </si>
  <si>
    <t>HARGA POKOK PENJUALAN - PEMBANGUNAN FASILITAS SLU</t>
  </si>
  <si>
    <t>HARGA POKOK PENJUALAN - SHELL &amp; TUBE BUNDLE  Assy</t>
  </si>
  <si>
    <t>HARGA POKOK PENJUALAN - TOP HEAD COLOUMN</t>
  </si>
  <si>
    <t>HARGA POKOK PENJUALAN - PRESSURE VESSEL</t>
  </si>
  <si>
    <t>HARGA POKOK PENJUALAN - PROV OF SHELL &amp; TUBE HEAT</t>
  </si>
  <si>
    <t>HARGA POKOK PENJUALAN - PRESSURE VESSEL GSA</t>
  </si>
  <si>
    <t>HARGA POKOK PENJUALAN - FAB HEAD CHANNEL (E-2030)</t>
  </si>
  <si>
    <t>HARGA POKOK PENJUALAN - ENGINEERING, PROCUREMENT,</t>
  </si>
  <si>
    <t>HARGA POKOK PENJUALAN - NATURAL GAS REHEATER</t>
  </si>
  <si>
    <t>HARGA POKOK PENJUALAN - HEAT EXCHANGER DEHYDROGEN</t>
  </si>
  <si>
    <t>HARGA POKOK PENJUALAN - FERTILIZER FACTORY EXPANS</t>
  </si>
  <si>
    <t>HARGA POKOK PENJUALAN - REPL T BUNDLE 3A-1111-C</t>
  </si>
  <si>
    <t>HARGA POKOK PENJUALAN - SUPERHEATER WASTE HEAT BO</t>
  </si>
  <si>
    <t>HARGA POKOK PENJUALAN - AIR HEATER 5U-EC-301 (SEG</t>
  </si>
  <si>
    <t>HARGA POKOK PENJUALAN - HP STEAM SUPER HEATER 102</t>
  </si>
  <si>
    <t>HARGA POKOK PENJUALAN - 5A-115C METHANATOR EFFLUE</t>
  </si>
  <si>
    <t>HARGA POKOK PENJUALAN - PLATE DISTRIBUTOR COMPLAT</t>
  </si>
  <si>
    <t>HARGA POKOK PENJUALAN - RETUBING 101-C PUSRI - 1B</t>
  </si>
  <si>
    <t>HARGA POKOK PENJUALAN - TUBE BUNDLE</t>
  </si>
  <si>
    <t>HARGA POKOK PENJUALAN - PRETHICKENER 5U-FD-202</t>
  </si>
  <si>
    <t>HARGA POKOK PENJUALAN - PRESS. VESSEL RCC OFF GAS</t>
  </si>
  <si>
    <t>HARGA POKOK PENJUALAN - 10.000MT AMMONIA25-TK-801</t>
  </si>
  <si>
    <t>HARGA POKOK PENJUALAN - STAINLESS STEEL STRUC ANP</t>
  </si>
  <si>
    <t>HARGA POKOK PENJUALAN - PRESSURE VESSEL 2 X 35 MW</t>
  </si>
  <si>
    <t>HARGA POKOK PENJUALAN - INSTALL / ERECTION SUBCON</t>
  </si>
  <si>
    <t>HARGA POKOK PENJUALAN - COAL FIRED PWR PL PR THER</t>
  </si>
  <si>
    <t>HARGA POKOK PENJUALAN - COAL-FIRED POWER PLANT PR</t>
  </si>
  <si>
    <t>HARGA POKOK PENJUALAN - ESP INLET FLUE &amp; ESP OUTL</t>
  </si>
  <si>
    <t>HARGA POKOK PENJUALAN - I &amp; C PRIMARY VALVE</t>
  </si>
  <si>
    <t>HARGA POKOK PENJUALAN - FLUE SUPPORTER SUPERSTRUC</t>
  </si>
  <si>
    <t>HARGA POKOK PENJUALAN - INST/ERCTION MECH 3X315MW</t>
  </si>
  <si>
    <t>HARGA POKOK PENJUALAN - FABRICATION RISER CLAMP</t>
  </si>
  <si>
    <t>HARGA POKOK PENJUALAN - SUPPLY OF HEAT EXCHANGER</t>
  </si>
  <si>
    <t>HARGA POKOK PENJUALAN - PROVISION OF EPCI KF GAS</t>
  </si>
  <si>
    <t>HARGA POKOK PENJUALAN - FABRICATION PIPE SPOOL</t>
  </si>
  <si>
    <t>HARGA POKOK PENJUALAN - PROVISION OF ENGINEERING</t>
  </si>
  <si>
    <t>HARGA POKOK PENJUALAN - FAB&amp;INSTAL ENERGY PLANT</t>
  </si>
  <si>
    <t>HARGA POKOK PENJUALAN - SUPPLY &amp; INSTAL PNEUMATIC</t>
  </si>
  <si>
    <t>HARGA POKOK PENJUALAN - SUPP&amp;INST 7110,7120,7130</t>
  </si>
  <si>
    <t>HARGA POKOK PENJUALAN - CHEMICAL CLEANING</t>
  </si>
  <si>
    <t>HARGA POKOK PENJUALAN - PUMP &amp; PIPING BROKE STOR.</t>
  </si>
  <si>
    <t>HARGA POKOK PENJUALAN - AIR HEATER TUBES</t>
  </si>
  <si>
    <t>HARGA POKOK PENJUALAN - SERVICE BARK CONVEYOR</t>
  </si>
  <si>
    <t>HARGA POKOK PENJUALAN - TRANS,INST,HOOKUP POLENG</t>
  </si>
  <si>
    <t>HARGA POKOK PENJUALAN - EPC WORKS FOR PPP-CW-DW-G</t>
  </si>
  <si>
    <t>HARGA POKOK PENJUALAN - REPLACE SW PIPE</t>
  </si>
  <si>
    <t>HARGA POKOK PENJUALAN - HOUSING FILTER</t>
  </si>
  <si>
    <t>HARGA POKOK PENJUALAN - DUCTING TISSUE MILL II</t>
  </si>
  <si>
    <t>HARGA POKOK PENJUALAN - Ducting Yankee</t>
  </si>
  <si>
    <t>HARGA POKOK PENJUALAN - Water System &amp; Coal Syste</t>
  </si>
  <si>
    <t>HARGA POKOK PENJUALAN - ADD. BY PAS LINE FOR DOUB</t>
  </si>
  <si>
    <t>HARGA POKOK PENJUALAN - PIPA HYDRANT</t>
  </si>
  <si>
    <t>HARGA POKOK PENJUALAN -  water surge tank</t>
  </si>
  <si>
    <t>HARGA POKOK PENJUALAN - DUPLEX PIPE SPOOL 2-INC,</t>
  </si>
  <si>
    <t>HARGA POKOK PENJUALAN - TUBE BUNDLE E201-05-08-09</t>
  </si>
  <si>
    <t>HARGA POKOK PENJUALAN - HEAT EXCHANGER ASSY TAG N</t>
  </si>
  <si>
    <t>HARGA POKOK PENJUALAN - PENGADAAN SHELL ASSY TAG</t>
  </si>
  <si>
    <t>HARGA POKOK PENJUALAN - PENGGANTIAN/PEMBUATAN TES</t>
  </si>
  <si>
    <t>HARGA POKOK PENJUALAN - TUBE BUNDLE, SHELLBUNDLE,</t>
  </si>
  <si>
    <t>HARGA POKOK PENJUALAN - ENGINEERING, PROCUREMENT</t>
  </si>
  <si>
    <t>HARGA POKOK PENJUALAN - H2S MUD / GAS SEPARATOR</t>
  </si>
  <si>
    <t>HARGA POKOK PENJUALAN - SECONDARY REFORMER EFFLUE</t>
  </si>
  <si>
    <t>HARGA POKOK PENJUALAN - TOWER</t>
  </si>
  <si>
    <t>HARGA POKOK PENJUALAN - SHOP FABRICATED VESSEL &amp;</t>
  </si>
  <si>
    <t>HARGA POKOK PENJUALAN - EPC MOBILE SEPARATOR</t>
  </si>
  <si>
    <t>HARGA POKOK PENJUALAN - FABRICATION &amp; ERECTION OF</t>
  </si>
  <si>
    <t>HARGA POKOK PENJUALAN - SUPPLY OF SHELL &amp; TUBE HE</t>
  </si>
  <si>
    <t>HARGA POKOK PENJUALAN - DIVING EQUIPMENT</t>
  </si>
  <si>
    <t>HARGA POKOK PENJUALAN - FABRIKASI SHELL 24E-113</t>
  </si>
  <si>
    <t>HARGA POKOK PENJUALAN -  TOTAL RETUBE INSITU SURF</t>
  </si>
  <si>
    <t>HARGA POKOK PENJUALAN - TUBE BUNDLE SHELL H5012 &amp;</t>
  </si>
  <si>
    <t>HARGA POKOK PENJUALAN - SECONDARY REACTOR UNIT</t>
  </si>
  <si>
    <t>HARGA POKOK PENJUALAN - 2 UNIT FUEL GAS FILTER CO</t>
  </si>
  <si>
    <t>HARGA POKOK PENJUALAN - REDESIGN, FABRIKASI &amp; PEM</t>
  </si>
  <si>
    <t>HARGA POKOK PENJUALAN -  EPCI CONTRACT FOR LIMA F</t>
  </si>
  <si>
    <t>HARGA POKOK PENJUALAN - MEG Injection Package</t>
  </si>
  <si>
    <t>HARGA POKOK PENJUALAN - SEWA EQUIPMENT- EXCAVATOR</t>
  </si>
  <si>
    <t>POTONGAN PEMBELIAN - WORKSHOP</t>
  </si>
  <si>
    <t>POTONGAN PEMBELIAN - KAMBUNA TOPSIDE REUSER S</t>
  </si>
  <si>
    <t>POTONGAN PEMBELIAN - MEG INJECTION PACKAGE</t>
  </si>
  <si>
    <t>POTONGAN PEMBELIAN - FABRIKASI  &amp; INSTASI UNTU</t>
  </si>
  <si>
    <t>POTONGAN PEMBELIAN - SEI AMBAWANG KAB.KUBU</t>
  </si>
  <si>
    <t>POTONGAN PEMBELIAN - CPP&amp;AUP PLATFORMS INST</t>
  </si>
  <si>
    <t>POTONGAN PEMBELIAN - CPP &amp; AUP Platforms</t>
  </si>
  <si>
    <t>POTONGAN PEMBELIAN - SHELL &amp; TUBE HEAT EXCHANG</t>
  </si>
  <si>
    <t>POTONGAN PEMBELIAN - WELL TEST, SKID UNIT</t>
  </si>
  <si>
    <t>POTONGAN PEMBELIAN - HEAT EXCHANGER</t>
  </si>
  <si>
    <t>POTONGAN PEMBELIAN - PIPE SLEEVE &amp; DURI, RIAU</t>
  </si>
  <si>
    <t>POTONGAN PEMBELIAN - PROV OF WATER STO TANK</t>
  </si>
  <si>
    <t>POTONGAN PEMBELIAN - OPERATION ASSISTANCE SLN</t>
  </si>
  <si>
    <t>POTONGAN PEMBELIAN - STORAGE TANK FOR INT PROG</t>
  </si>
  <si>
    <t>POTONGAN PEMBELIAN - 3 UNITS K.O. DRUM</t>
  </si>
  <si>
    <t>POTONGAN PEMBELIAN - DISAIN&amp;FAB ALAT SURFAKTAN</t>
  </si>
  <si>
    <t>POTONGAN PEMBELIAN - JASA KONST TANGKI PEMISAH</t>
  </si>
  <si>
    <t>POTONGAN PEMBELIAN - RIGLESS SERVICE</t>
  </si>
  <si>
    <t>POTONGAN PEMBELIAN - EPC U/ FASILITAS TANKI DI</t>
  </si>
  <si>
    <t>POTONGAN PEMBELIAN - EPF OF STORAGE FOR RANTAU</t>
  </si>
  <si>
    <t>POTONGAN PEMBELIAN - WASH TANK REPAIR</t>
  </si>
  <si>
    <t>POTONGAN PEMBELIAN - PLUG BACK WITH SLICKLINE</t>
  </si>
  <si>
    <t>POTONGAN PEMBELIAN - HRSG #2 &amp; #5</t>
  </si>
  <si>
    <t>POTONGAN PEMBELIAN - FOAMING SERVICES</t>
  </si>
  <si>
    <t>POTONGAN PEMBELIAN - PIPE CONNECTION</t>
  </si>
  <si>
    <t>POTONGAN PEMBELIAN - SUBSEA CABLE</t>
  </si>
  <si>
    <t>POTONGAN PEMBELIAN - PROJECT BAWAL PIPELINE</t>
  </si>
  <si>
    <t>POTONGAN PEMBELIAN - TUBE BUNDLE CONDENSATE CO</t>
  </si>
  <si>
    <t>POTONGAN PEMBELIAN - FUEL GAS SCRUBBER AND HEA</t>
  </si>
  <si>
    <t>POTONGAN PEMBELIAN - EHMR WATER PROJECT, EPCI</t>
  </si>
  <si>
    <t>POTONGAN PEMBELIAN - EPCI TEMBANG 8 TO BAWAL P</t>
  </si>
  <si>
    <t>POTONGAN PEMBELIAN - Maintenance of Expansion</t>
  </si>
  <si>
    <t>POTONGAN PEMBELIAN - REP&amp;TEST (336-I;1000m3)</t>
  </si>
  <si>
    <t>POTONGAN PEMBELIAN - REPAIR F/WELDING TANK</t>
  </si>
  <si>
    <t>POTONGAN PEMBELIAN - REPAIR OF TANK 100 CUFT P</t>
  </si>
  <si>
    <t>POTONGAN PEMBELIAN - INSTALLATION OF 2X315 MW</t>
  </si>
  <si>
    <t>POTONGAN PEMBELIAN - MAINTENANCE HUBEI</t>
  </si>
  <si>
    <t>POTONGAN PEMBELIAN - FAB SAND BLAST&amp;PRIM COAT</t>
  </si>
  <si>
    <t>POTONGAN PEMBELIAN - MB#13; RECONDITION WORK</t>
  </si>
  <si>
    <t>POTONGAN PEMBELIAN - RB#13; ANCHOR BOLT INST</t>
  </si>
  <si>
    <t>POTONGAN PEMBELIAN - RB#13; INST MECHANICAL</t>
  </si>
  <si>
    <t>POTONGAN PEMBELIAN - RB#13; PIPE EXT /MP &amp; LP</t>
  </si>
  <si>
    <t>POTONGAN PEMBELIAN - PM#9;MP BIN TEMP CONTROL</t>
  </si>
  <si>
    <t>POTONGAN PEMBELIAN - MB#15;MAIN STEAM LINE MOD</t>
  </si>
  <si>
    <t>POTONGAN PEMBELIAN - PM#9; UPGRADE TIE IN</t>
  </si>
  <si>
    <t>POTONGAN PEMBELIAN - MANPOWER SUPPLY SHUTDOWN</t>
  </si>
  <si>
    <t>POTONGAN PEMBELIAN - WP-9;FAB CRUSHER COMPLETE</t>
  </si>
  <si>
    <t>POTONGAN PEMBELIAN - MB#24;SURF METAL TREATMEN</t>
  </si>
  <si>
    <t>POTONGAN PEMBELIAN - WP-8;FAB CRUSHER 2SETS</t>
  </si>
  <si>
    <t>POTONGAN PEMBELIAN - TPM;ADD BYPASS FILTER GAS</t>
  </si>
  <si>
    <t>POTONGAN PEMBELIAN - WP-8, DRUM BARKER 2 LINES</t>
  </si>
  <si>
    <t>POTONGAN PEMBELIAN - TUBE PF-1C VE#1(SHUTDOWN)</t>
  </si>
  <si>
    <t>POTONGAN PEMBELIAN - VE#11, FABRICATION HBL TA</t>
  </si>
  <si>
    <t>POTONGAN PEMBELIAN - IKPP</t>
  </si>
  <si>
    <t>POTONGAN PEMBELIAN - TG 23 PENYAMBUNGAN PIPA</t>
  </si>
  <si>
    <t>POTONGAN PEMBELIAN - MC-10 Connect Pipe</t>
  </si>
  <si>
    <t>POTONGAN PEMBELIAN - Replacement of pipe 8"</t>
  </si>
  <si>
    <t>POTONGAN PEMBELIAN - MC-2 Annual Shutdown 2011</t>
  </si>
  <si>
    <t>POTONGAN PEMBELIAN - Repair Heater, Cooler</t>
  </si>
  <si>
    <t>POTONGAN PEMBELIAN - CA-8 Replace C12 Pipe 16"</t>
  </si>
  <si>
    <t>POTONGAN PEMBELIAN - Supply Manpower</t>
  </si>
  <si>
    <t>POTONGAN PEMBELIAN - Corrective Maintenance, P</t>
  </si>
  <si>
    <t>POTONGAN PEMBELIAN - PM-9 Annual Shutdown 2011</t>
  </si>
  <si>
    <t>POTONGAN PEMBELIAN - RB# 6 Project; Supply Man</t>
  </si>
  <si>
    <t>POTONGAN PEMBELIAN - WPMT PROJ SUPPLY MANPOWER</t>
  </si>
  <si>
    <t>POTONGAN PEMBELIAN - RECONDITION VACUUM EVAPOR</t>
  </si>
  <si>
    <t>POTONGAN PEMBELIAN - RC-11 ADD LINE GAS FILTER</t>
  </si>
  <si>
    <t>POTONGAN PEMBELIAN - WP#8; REPLACEMENT SHUTL B</t>
  </si>
  <si>
    <t>POTONGAN PEMBELIAN - WP#9; INSTALLATION CHIP S</t>
  </si>
  <si>
    <t>POTONGAN PEMBELIAN - WP#9; INSTALLATION LOG RE</t>
  </si>
  <si>
    <t>POTONGAN PEMBELIAN - WP-9 INSTALL DEBARKING DR</t>
  </si>
  <si>
    <t>POTONGAN PEMBELIAN - VE#12 REPLACE ROOF &amp; SHEL</t>
  </si>
  <si>
    <t>POTONGAN PEMBELIAN - RC#8; NEW INSTALL OF HYDR</t>
  </si>
  <si>
    <t>POTONGAN PEMBELIAN - MAINTENANCE IKPP</t>
  </si>
  <si>
    <t>POTONGAN PEMBELIAN - WP#9: INSTALL DEBARKING D</t>
  </si>
  <si>
    <t>POTONGAN PEMBELIAN - PM#8; TIE IN (TOP SEPARAT</t>
  </si>
  <si>
    <t>POTONGAN PEMBELIAN - HP HEADER TG 18.19 TO P-8</t>
  </si>
  <si>
    <t>POTONGAN PEMBELIAN - MC#3; UPGRADE PIPING &amp; DR</t>
  </si>
  <si>
    <t>POTONGAN PEMBELIAN - PM#8; TIE IN WASHING &amp; CO</t>
  </si>
  <si>
    <t>POTONGAN PEMBELIAN - PM#8; ADD SCREEN &amp; DISMAN</t>
  </si>
  <si>
    <t>POTONGAN PEMBELIAN - PPM#6; FABRICATION / INST</t>
  </si>
  <si>
    <t>POTONGAN PEMBELIAN - OPEN CONTRACT MAINTENANCE</t>
  </si>
  <si>
    <t>POTONGAN PEMBELIAN - MANPOWER TO SUPPORT CORRE</t>
  </si>
  <si>
    <t>POTONGAN PEMBELIAN - GANTI TUBE CONDENSER TG#1</t>
  </si>
  <si>
    <t>POTONGAN PEMBELIAN - WP-8; REPLACEMENT OF DRUM</t>
  </si>
  <si>
    <t>POTONGAN PEMBELIAN - WP-9; REPLACEMENT OF DRUM</t>
  </si>
  <si>
    <t>POTONGAN PEMBELIAN - VE#2 PROJECT FABR &amp; INSTA</t>
  </si>
  <si>
    <t>POTONGAN PEMBELIAN - VE2; FABRICATION &amp; INSTAL</t>
  </si>
  <si>
    <t>POTONGAN PEMBELIAN - PM8; SCAFFOLDING ANNUAL S</t>
  </si>
  <si>
    <t>POTONGAN PEMBELIAN - PM#8; DISMANTLE EQUIPMENT</t>
  </si>
  <si>
    <t>POTONGAN PEMBELIAN - PM#8; TO MAKE CONVEYOR SU</t>
  </si>
  <si>
    <t>POTONGAN PEMBELIAN - PM#9; GANTI 4 SET NOZZLE</t>
  </si>
  <si>
    <t>POTONGAN PEMBELIAN - IKPP MAINTENANCE</t>
  </si>
  <si>
    <t>POTONGAN PEMBELIAN - PAGERUNGAN UTARA FIELD</t>
  </si>
  <si>
    <t>POTONGAN PEMBELIAN - EDC1 SUBSEA FACILITY TSB</t>
  </si>
  <si>
    <t>POTONGAN PEMBELIAN - 3 Unit BODY SHELL</t>
  </si>
  <si>
    <t>POTONGAN PEMBELIAN - 6 UNITS FLARE KO DRUM</t>
  </si>
  <si>
    <t>POTONGAN PEMBELIAN - GEN. ASSEMBLY DEBARKING</t>
  </si>
  <si>
    <t>POTONGAN PEMBELIAN - MANPOWER SUPPLY FOR PROJE</t>
  </si>
  <si>
    <t>POTONGAN PEMBELIAN - COMBINED FEED EXCHANGER</t>
  </si>
  <si>
    <t>POTONGAN PEMBELIAN - DEBUT TRIM COND 211-E-9</t>
  </si>
  <si>
    <t>POTONGAN PEMBELIAN - TBUNDLE 140-E-11A,E-16</t>
  </si>
  <si>
    <t>POTONGAN PEMBELIAN - FAB HE, 701-E-5&amp;702-E-7</t>
  </si>
  <si>
    <t>POTONGAN PEMBELIAN - FAB HE,ITEM 140-E-20&amp;E-25</t>
  </si>
  <si>
    <t>POTONGAN PEMBELIAN - TUBE BUNDLE ASS F/023E-11</t>
  </si>
  <si>
    <t>POTONGAN PEMBELIAN - 6 DISPENSER (SOE-TA)</t>
  </si>
  <si>
    <t>POTONGAN PEMBELIAN - VESSEL TAG NO.14-E-25</t>
  </si>
  <si>
    <t>POTONGAN PEMBELIAN - BAFFLE PLATE</t>
  </si>
  <si>
    <t>POTONGAN PEMBELIAN - ERECTION VCFHE 84E-201</t>
  </si>
  <si>
    <t>POTONGAN PEMBELIAN - PASS PARTITION PLATE</t>
  </si>
  <si>
    <t>POTONGAN PEMBELIAN - T. BUNDLE COMP, CHANNEL</t>
  </si>
  <si>
    <t>POTONGAN PEMBELIAN - TUBE BUNDLE TYPE "U"</t>
  </si>
  <si>
    <t>POTONGAN PEMBELIAN - TBUNDLE AS110-E-7 A/B/C/D</t>
  </si>
  <si>
    <t>POTONGAN PEMBELIAN - EJCTR STEAMTAG110-J-51A/B</t>
  </si>
  <si>
    <t>POTONGAN PEMBELIAN - TBUNDLE AS&amp;SHELL 93E-405</t>
  </si>
  <si>
    <t>POTONGAN PEMBELIAN - PRESSURE VESSEL FABRICATI</t>
  </si>
  <si>
    <t>POTONGAN PEMBELIAN - HEAT EXCHANGER COMPLETE 7</t>
  </si>
  <si>
    <t>POTONGAN PEMBELIAN - CONDENSATE STRIPPER</t>
  </si>
  <si>
    <t>POTONGAN PEMBELIAN - VESSEL, HORIZONTAL TAG</t>
  </si>
  <si>
    <t>POTONGAN PEMBELIAN - Heat Exchanger  Assy Tag</t>
  </si>
  <si>
    <t>POTONGAN PEMBELIAN - 5 (FIVE) UNIT COMBINED FE</t>
  </si>
  <si>
    <t>POTONGAN PEMBELIAN - PEMBANGUNAN UNIT CHLORIDE</t>
  </si>
  <si>
    <t>POTONGAN PEMBELIAN - FABRICATION INTERNAL PART</t>
  </si>
  <si>
    <t>POTONGAN PEMBELIAN - HEAT EXCHANGER 260-E-157</t>
  </si>
  <si>
    <t>POTONGAN PEMBELIAN - PEMBANGUNAN FASILITAS SLU</t>
  </si>
  <si>
    <t>POTONGAN PEMBELIAN - SHELL &amp; TUBE BUNDLE  Assy</t>
  </si>
  <si>
    <t>POTONGAN PEMBELIAN - TOP HEAD COLOUMN</t>
  </si>
  <si>
    <t>POTONGAN PEMBELIAN - PRESSURE VESSEL</t>
  </si>
  <si>
    <t>POTONGAN PEMBELIAN - PROV OF SHELL &amp; TUBE HEAT</t>
  </si>
  <si>
    <t>POTONGAN PEMBELIAN - PRESSURE VESSEL GSA</t>
  </si>
  <si>
    <t>POTONGAN PEMBELIAN - FAB HEAD CHANNEL (E-2030)</t>
  </si>
  <si>
    <t>POTONGAN PEMBELIAN - ENGINEERING, PROCUREMENT,</t>
  </si>
  <si>
    <t>POTONGAN PEMBELIAN - NATURAL GAS REHEATER</t>
  </si>
  <si>
    <t>POTONGAN PEMBELIAN - HEAT EXCHANGER DEHYDROGEN</t>
  </si>
  <si>
    <t>POTONGAN PEMBELIAN - FERTILIZER FACTORY EXPANS</t>
  </si>
  <si>
    <t>POTONGAN PEMBELIAN - REPL T BUNDLE 3A-1111-C</t>
  </si>
  <si>
    <t>POTONGAN PEMBELIAN - SUPERHEATER WASTE HEAT BO</t>
  </si>
  <si>
    <t>POTONGAN PEMBELIAN - AIR HEATER 5U-EC-301 (SEG</t>
  </si>
  <si>
    <t>POTONGAN PEMBELIAN - HP STEAM SUPER HEATER 102</t>
  </si>
  <si>
    <t>POTONGAN PEMBELIAN - 5A-115C METHANATOR EFFLUE</t>
  </si>
  <si>
    <t>POTONGAN PEMBELIAN - PLATE DISTRIBUTOR COMPLAT</t>
  </si>
  <si>
    <t>POTONGAN PEMBELIAN - RETUBING 101-C PUSRI - 1B</t>
  </si>
  <si>
    <t>POTONGAN PEMBELIAN - TUBE BUNDLE</t>
  </si>
  <si>
    <t>POTONGAN PEMBELIAN - PRETHICKENER 5U-FD-202</t>
  </si>
  <si>
    <t>POTONGAN PEMBELIAN - PRESS. VESSEL RCC OFF GAS</t>
  </si>
  <si>
    <t>POTONGAN PEMBELIAN - 10.000MT AMMONIA25-TK-801</t>
  </si>
  <si>
    <t>POTONGAN PEMBELIAN - STAINLESS STEEL STRUC ANP</t>
  </si>
  <si>
    <t>POTONGAN PEMBELIAN - PRESSURE VESSEL 2 X 35 MW</t>
  </si>
  <si>
    <t>POTONGAN PEMBELIAN - INSTALL / ERECTION SUBCON</t>
  </si>
  <si>
    <t>POTONGAN PEMBELIAN - COAL FIRED PWR PL PR THER</t>
  </si>
  <si>
    <t>POTONGAN PEMBELIAN - COAL-FIRED POWER PLANT PR</t>
  </si>
  <si>
    <t>POTONGAN PEMBELIAN - ESP INLET FLUE &amp; ESP OUTL</t>
  </si>
  <si>
    <t>POTONGAN PEMBELIAN - I &amp; C PRIMARY VALVE</t>
  </si>
  <si>
    <t>POTONGAN PEMBELIAN - FLUE SUPPORTER SUPERSTRUC</t>
  </si>
  <si>
    <t>POTONGAN PEMBELIAN - INST/ERCTION MECH 3X315MW</t>
  </si>
  <si>
    <t>POTONGAN PEMBELIAN - FABRICATION RISER CLAMP</t>
  </si>
  <si>
    <t>POTONGAN PEMBELIAN - SUPPLY OF HEAT EXCHANGER</t>
  </si>
  <si>
    <t>POTONGAN PEMBELIAN - PROVISION OF EPCI KF GAS</t>
  </si>
  <si>
    <t>POTONGAN PEMBELIAN - FABRICATION PIPE SPOOL</t>
  </si>
  <si>
    <t>POTONGAN PEMBELIAN - PROVISION OF ENGINEERING</t>
  </si>
  <si>
    <t>POTONGAN PEMBELIAN - FAB&amp;INSTAL ENERGY PLANT</t>
  </si>
  <si>
    <t>POTONGAN PEMBELIAN - SUPPLY &amp; INSTAL PNEUMATIC</t>
  </si>
  <si>
    <t>POTONGAN PEMBELIAN - SUPP&amp;INST 7110,7120,7130</t>
  </si>
  <si>
    <t>POTONGAN PEMBELIAN - CHEMICAL CLEANING</t>
  </si>
  <si>
    <t>POTONGAN PEMBELIAN - PUMP &amp; PIPING BROKE STOR.</t>
  </si>
  <si>
    <t>POTONGAN PEMBELIAN - AIR HEATER TUBES</t>
  </si>
  <si>
    <t>POTONGAN PEMBELIAN - SERVICE BARK CONVEYOR</t>
  </si>
  <si>
    <t>POTONGAN PEMBELIAN - TRANS,INST,HOOKUP POLENG</t>
  </si>
  <si>
    <t>POTONGAN PEMBELIAN - EPC WORKS FOR PPP-CW-DW-G</t>
  </si>
  <si>
    <t>POTONGAN PEMBELIAN - REPLACE SW PIPE</t>
  </si>
  <si>
    <t>POTONGAN PEMBELIAN - HOUSING FILTER</t>
  </si>
  <si>
    <t>POTONGAN PEMBELIAN - DUCTING TISSUE MILL II</t>
  </si>
  <si>
    <t>POTONGAN PEMBELIAN - Ducting Yankee</t>
  </si>
  <si>
    <t>POTONGAN PEMBELIAN - Water System &amp; Coal Syste</t>
  </si>
  <si>
    <t>POTONGAN PEMBELIAN - ADD. BY PAS LINE FOR DOUB</t>
  </si>
  <si>
    <t>POTONGAN PEMBELIAN - PIPA HYDRANT</t>
  </si>
  <si>
    <t>POTONGAN PEMBELIAN -  water surge tank</t>
  </si>
  <si>
    <t>POTONGAN PEMBELIAN - DUPLEX PIPE SPOOL 2-INC,</t>
  </si>
  <si>
    <t>POTONGAN PEMBELIAN - TUBE BUNDLE E201-05-08-09</t>
  </si>
  <si>
    <t>POTONGAN PEMBELIAN - HEAT EXCHANGER ASSY TAG N</t>
  </si>
  <si>
    <t>POTONGAN PEMBELIAN - PENGADAAN SHELL ASSY TAG</t>
  </si>
  <si>
    <t>POTONGAN PEMBELIAN - PENGGANTIAN/PEMBUATAN TES</t>
  </si>
  <si>
    <t>POTONGAN PEMBELIAN - TUBE BUNDLE, SHELLBUNDLE,</t>
  </si>
  <si>
    <t>POTONGAN PEMBELIAN - ENGINEERING, PROCUREMENT</t>
  </si>
  <si>
    <t>POTONGAN PEMBELIAN - H2S MUD / GAS SEPARATOR</t>
  </si>
  <si>
    <t>POTONGAN PEMBELIAN - SECONDARY REFORMER EFFLUE</t>
  </si>
  <si>
    <t>POTONGAN PEMBELIAN - TOWER</t>
  </si>
  <si>
    <t>POTONGAN PEMBELIAN - SHOP FABRICATED VESSEL &amp;</t>
  </si>
  <si>
    <t>POTONGAN PEMBELIAN - EPC MOBILE SEPARATOR</t>
  </si>
  <si>
    <t>POTONGAN PEMBELIAN - FABRICATION &amp; ERECTION OF</t>
  </si>
  <si>
    <t>POTONGAN PEMBELIAN - SUPPLY OF SHELL &amp; TUBE HE</t>
  </si>
  <si>
    <t>POTONGAN PEMBELIAN - DIVING EQUIPMENT</t>
  </si>
  <si>
    <t>POTONGAN PEMBELIAN - FABRIKASI SHELL 24E-113</t>
  </si>
  <si>
    <t>POTONGAN PEMBELIAN -  TOTAL RETUBE INSITU SURF</t>
  </si>
  <si>
    <t>POTONGAN PEMBELIAN - TUBE BUNDLE SHELL H5012 &amp;</t>
  </si>
  <si>
    <t>POTONGAN PEMBELIAN - SECONDARY REACTOR UNIT</t>
  </si>
  <si>
    <t>POTONGAN PEMBELIAN - 2 UNIT FUEL GAS FILTER CO</t>
  </si>
  <si>
    <t>POTONGAN PEMBELIAN - REDESIGN, FABRIKASI &amp; PEM</t>
  </si>
  <si>
    <t>POTONGAN PEMBELIAN -  EPCI CONTRACT FOR LIMA F</t>
  </si>
  <si>
    <t>POTONGAN PEMBELIAN - MEG Injection Package</t>
  </si>
  <si>
    <t>POTONGAN PEMBELIAN - SEWA EQUIPMENT- EXCAVATOR</t>
  </si>
  <si>
    <t>RETUR PEMBELIAN - WORKSHOP</t>
  </si>
  <si>
    <t>RETUR PEMBELIAN - KAMBUNA TOPSIDE REUSER S</t>
  </si>
  <si>
    <t>RETUR PEMBELIAN - MEG INJECTION PACKAGE</t>
  </si>
  <si>
    <t>RETUR PEMBELIAN - FABRIKASI  &amp; INSTASI UNTU</t>
  </si>
  <si>
    <t>RETUR PEMBELIAN - SEI AMBAWANG KAB.KUBU</t>
  </si>
  <si>
    <t>RETUR PEMBELIAN - CPP&amp;AUP PLATFORMS INST</t>
  </si>
  <si>
    <t>RETUR PEMBELIAN - CPP &amp; AUP Platforms</t>
  </si>
  <si>
    <t>RETUR PEMBELIAN - SHELL &amp; TUBE HEAT EXCHANG</t>
  </si>
  <si>
    <t>RETUR PEMBELIAN - WELL TEST, SKID UNIT</t>
  </si>
  <si>
    <t>RETUR PEMBELIAN - HEAT EXCHANGER</t>
  </si>
  <si>
    <t>RETUR PEMBELIAN - PIPE SLEEVE &amp; DURI, RIAU</t>
  </si>
  <si>
    <t>RETUR PEMBELIAN - PROV OF WATER STO TANK</t>
  </si>
  <si>
    <t>RETUR PEMBELIAN - OPERATION ASSISTANCE SLN</t>
  </si>
  <si>
    <t>RETUR PEMBELIAN - STORAGE TANK FOR INT PROG</t>
  </si>
  <si>
    <t>RETUR PEMBELIAN - 3 UNITS K.O. DRUM</t>
  </si>
  <si>
    <t>RETUR PEMBELIAN - DISAIN&amp;FAB ALAT SURFAKTAN</t>
  </si>
  <si>
    <t>RETUR PEMBELIAN - JASA KONST TANGKI PEMISAH</t>
  </si>
  <si>
    <t>RETUR PEMBELIAN - RIGLESS SERVICE</t>
  </si>
  <si>
    <t>RETUR PEMBELIAN - EPC U/ FASILITAS TANKI DI</t>
  </si>
  <si>
    <t>RETUR PEMBELIAN - EPF OF STORAGE FOR RANTAU</t>
  </si>
  <si>
    <t>RETUR PEMBELIAN - WASH TANK REPAIR</t>
  </si>
  <si>
    <t>RETUR PEMBELIAN - PLUG BACK WITH SLICKLINE</t>
  </si>
  <si>
    <t>RETUR PEMBELIAN - HRSG #2 &amp; #5</t>
  </si>
  <si>
    <t>RETUR PEMBELIAN - FOAMING SERVICES</t>
  </si>
  <si>
    <t>RETUR PEMBELIAN - PIPE CONNECTION</t>
  </si>
  <si>
    <t>RETUR PEMBELIAN - SUBSEA CABLE</t>
  </si>
  <si>
    <t>RETUR PEMBELIAN - PROJECT BAWAL PIPELINE</t>
  </si>
  <si>
    <t>RETUR PEMBELIAN - TUBE BUNDLE CONDENSATE CO</t>
  </si>
  <si>
    <t>RETUR PEMBELIAN - FUEL GAS SCRUBBER AND HEA</t>
  </si>
  <si>
    <t>RETUR PEMBELIAN - EHMR WATER PROJECT, EPCI</t>
  </si>
  <si>
    <t>RETUR PEMBELIAN - EPCI TEMBANG 8 TO BAWAL P</t>
  </si>
  <si>
    <t>RETUR PEMBELIAN - Maintenance of Expansion</t>
  </si>
  <si>
    <t>RETUR PEMBELIAN - REP&amp;TEST (336-I;1000m3)</t>
  </si>
  <si>
    <t>RETUR PEMBELIAN - REPAIR OF TANK 100 CUFT P</t>
  </si>
  <si>
    <t>RETUR PEMBELIAN - INSTALLATION OF 2X315 MW</t>
  </si>
  <si>
    <t>RETUR PEMBELIAN - MAINTENANCE HUBEI</t>
  </si>
  <si>
    <t>RETUR PEMBELIAN - FAB SAND BLAST&amp;PRIM COAT</t>
  </si>
  <si>
    <t>RETUR PEMBELIAN - MB#13; RECONDITION WORK</t>
  </si>
  <si>
    <t>RETUR PEMBELIAN - RB#13; ANCHOR BOLT INST</t>
  </si>
  <si>
    <t>RETUR PEMBELIAN - RB#13; INST MECHANICAL</t>
  </si>
  <si>
    <t>RETUR PEMBELIAN - RB#13; PIPE EXT /MP &amp; LP</t>
  </si>
  <si>
    <t>RETUR PEMBELIAN - PM#9;MP BIN TEMP CONTROL</t>
  </si>
  <si>
    <t>RETUR PEMBELIAN - MB#15;MAIN STEAM LINE MOD</t>
  </si>
  <si>
    <t>RETUR PEMBELIAN - PM#9; UPGRADE TIE IN</t>
  </si>
  <si>
    <t>RETUR PEMBELIAN - MANPOWER SUPPLY SHUTDOWN</t>
  </si>
  <si>
    <t>RETUR PEMBELIAN - WP-9;FAB CRUSHER COMPLETE</t>
  </si>
  <si>
    <t>RETUR PEMBELIAN - MB#24;SURF METAL TREATMEN</t>
  </si>
  <si>
    <t>RETUR PEMBELIAN - WP-8;FAB CRUSHER 2SETS</t>
  </si>
  <si>
    <t>RETUR PEMBELIAN - TPM;ADD BYPASS FILTER GAS</t>
  </si>
  <si>
    <t>RETUR PEMBELIAN - WP-8, DRUM BARKER 2 LINES</t>
  </si>
  <si>
    <t>RETUR PEMBELIAN - TUBE PF-1C VE#1(SHUTDOWN)</t>
  </si>
  <si>
    <t>RETUR PEMBELIAN - VE#11, FABRICATION HBL TA</t>
  </si>
  <si>
    <t>RETUR PEMBELIAN - IKPP</t>
  </si>
  <si>
    <t>RETUR PEMBELIAN - TG 23 PENYAMBUNGAN PIPA</t>
  </si>
  <si>
    <t>RETUR PEMBELIAN - MC-10 Connect Pipe</t>
  </si>
  <si>
    <t>RETUR PEMBELIAN - Replacement of pipe 8"</t>
  </si>
  <si>
    <t>RETUR PEMBELIAN - MC-2 Annual Shutdown 2011</t>
  </si>
  <si>
    <t>RETUR PEMBELIAN - Repair Heater, Cooler</t>
  </si>
  <si>
    <t>RETUR PEMBELIAN - CA-8 Replace C12 Pipe 16"</t>
  </si>
  <si>
    <t>RETUR PEMBELIAN - Supply Manpower</t>
  </si>
  <si>
    <t>RETUR PEMBELIAN - Corrective Maintenance, P</t>
  </si>
  <si>
    <t>RETUR PEMBELIAN - PM-9 Annual Shutdown 2011</t>
  </si>
  <si>
    <t>RETUR PEMBELIAN - RB# 6 Project; Supply Man</t>
  </si>
  <si>
    <t>RETUR PEMBELIAN - WPMT PROJ SUPPLY MANPOWER</t>
  </si>
  <si>
    <t>RETUR PEMBELIAN - RECONDITION VACUUM EVAPOR</t>
  </si>
  <si>
    <t>RETUR PEMBELIAN - RC-11 ADD LINE GAS FILTER</t>
  </si>
  <si>
    <t>RETUR PEMBELIAN - WP#8; REPLACEMENT SHUTL B</t>
  </si>
  <si>
    <t>RETUR PEMBELIAN - WP#9; INSTALLATION CHIP S</t>
  </si>
  <si>
    <t>RETUR PEMBELIAN - WP#9; INSTALLATION LOG RE</t>
  </si>
  <si>
    <t>RETUR PEMBELIAN - WP-9 INSTALL DEBARKING DR</t>
  </si>
  <si>
    <t>RETUR PEMBELIAN - VE#12 REPLACE ROOF &amp; SHEL</t>
  </si>
  <si>
    <t>RETUR PEMBELIAN - RC#8; NEW INSTALL OF HYDR</t>
  </si>
  <si>
    <t>RETUR PEMBELIAN - MAINTENANCE IKPP</t>
  </si>
  <si>
    <t>RETUR PEMBELIAN - WP#9: INSTALL DEBARKING D</t>
  </si>
  <si>
    <t>RETUR PEMBELIAN - PM#8; TIE IN (TOP SEPARAT</t>
  </si>
  <si>
    <t>RETUR PEMBELIAN - HP HEADER TG 18.19 TO P-8</t>
  </si>
  <si>
    <t>RETUR PEMBELIAN - MC#3; UPGRADE PIPING &amp; DR</t>
  </si>
  <si>
    <t>RETUR PEMBELIAN - PM#8; TIE IN WASHING &amp; CO</t>
  </si>
  <si>
    <t>RETUR PEMBELIAN - PM#8; ADD SCREEN &amp; DISMAN</t>
  </si>
  <si>
    <t>RETUR PEMBELIAN - PPM#6; FABRICATION / INST</t>
  </si>
  <si>
    <t>RETUR PEMBELIAN - OPEN CONTRACT MAINTENANCE</t>
  </si>
  <si>
    <t>RETUR PEMBELIAN - MANPOWER TO SUPPORT CORRE</t>
  </si>
  <si>
    <t>RETUR PEMBELIAN - GANTI TUBE CONDENSER TG#1</t>
  </si>
  <si>
    <t>RETUR PEMBELIAN - WP-8; REPLACEMENT OF DRUM</t>
  </si>
  <si>
    <t>RETUR PEMBELIAN - WP-9; REPLACEMENT OF DRUM</t>
  </si>
  <si>
    <t>RETUR PEMBELIAN - VE#2 PROJECT FABR &amp; INSTA</t>
  </si>
  <si>
    <t>RETUR PEMBELIAN - VE2; FABRICATION &amp; INSTAL</t>
  </si>
  <si>
    <t>RETUR PEMBELIAN - PM8; SCAFFOLDING ANNUAL S</t>
  </si>
  <si>
    <t>RETUR PEMBELIAN - PM#8; DISMANTLE EQUIPMENT</t>
  </si>
  <si>
    <t>RETUR PEMBELIAN - PM#8; TO MAKE CONVEYOR SU</t>
  </si>
  <si>
    <t>RETUR PEMBELIAN - PM#9; GANTI 4 SET NOZZLE</t>
  </si>
  <si>
    <t>RETUR PEMBELIAN - IKPP MAINTENANCE</t>
  </si>
  <si>
    <t>RETUR PEMBELIAN - PAGERUNGAN UTARA FIELD</t>
  </si>
  <si>
    <t>RETUR PEMBELIAN - EDC1 SUBSEA FACILITY TSB</t>
  </si>
  <si>
    <t>RETUR PEMBELIAN - 3 Unit BODY SHELL</t>
  </si>
  <si>
    <t>RETUR PEMBELIAN - 6 UNITS FLARE KO DRUM</t>
  </si>
  <si>
    <t>RETUR PEMBELIAN - GEN. ASSEMBLY DEBARKING</t>
  </si>
  <si>
    <t>RETUR PEMBELIAN - MANPOWER SUPPLY FOR PROJE</t>
  </si>
  <si>
    <t>RETUR PEMBELIAN - COMBINED FEED EXCHANGER</t>
  </si>
  <si>
    <t>RETUR PEMBELIAN - DEBUT TRIM COND 211-E-9</t>
  </si>
  <si>
    <t>RETUR PEMBELIAN - TBUNDLE 140-E-11A,E-16</t>
  </si>
  <si>
    <t>RETUR PEMBELIAN - FAB HE, 701-E-5&amp;702-E-7</t>
  </si>
  <si>
    <t>RETUR PEMBELIAN - FAB HE,ITEM 140-E-20&amp;E-25</t>
  </si>
  <si>
    <t>RETUR PEMBELIAN - TUBE BUNDLE ASS F/023E-11</t>
  </si>
  <si>
    <t>RETUR PEMBELIAN - 6 DISPENSER (SOE-TA)</t>
  </si>
  <si>
    <t>RETUR PEMBELIAN - VESSEL TAG NO.14-E-25</t>
  </si>
  <si>
    <t>RETUR PEMBELIAN - BAFFLE PLATE</t>
  </si>
  <si>
    <t>RETUR PEMBELIAN - ERECTION VCFHE 84E-201</t>
  </si>
  <si>
    <t>RETUR PEMBELIAN - PASS PARTITION PLATE</t>
  </si>
  <si>
    <t>RETUR PEMBELIAN - T. BUNDLE COMP, CHANNEL</t>
  </si>
  <si>
    <t>RETUR PEMBELIAN - TUBE BUNDLE TYPE "U"</t>
  </si>
  <si>
    <t>RETUR PEMBELIAN - TBUNDLE AS110-E-7 A/B/C/D</t>
  </si>
  <si>
    <t>RETUR PEMBELIAN - EJCTR STEAMTAG110-J-51A/B</t>
  </si>
  <si>
    <t>RETUR PEMBELIAN - TBUNDLE AS&amp;SHELL 93E-405</t>
  </si>
  <si>
    <t>RETUR PEMBELIAN - PRESSURE VESSEL FABRICATI</t>
  </si>
  <si>
    <t>RETUR PEMBELIAN - HEAT EXCHANGER COMPLETE 7</t>
  </si>
  <si>
    <t>RETUR PEMBELIAN - CONDENSATE STRIPPER</t>
  </si>
  <si>
    <t>RETUR PEMBELIAN - VESSEL, HORIZONTAL TAG</t>
  </si>
  <si>
    <t>RETUR PEMBELIAN - Heat Exchanger  Assy Tag</t>
  </si>
  <si>
    <t>RETUR PEMBELIAN - 5 (FIVE) UNIT COMBINED FE</t>
  </si>
  <si>
    <t>RETUR PEMBELIAN - PEMBANGUNAN UNIT CHLORIDE</t>
  </si>
  <si>
    <t>RETUR PEMBELIAN - FABRICATION INTERNAL PART</t>
  </si>
  <si>
    <t>RETUR PEMBELIAN - HEAT EXCHANGER 260-E-157</t>
  </si>
  <si>
    <t>RETUR PEMBELIAN - PEMBANGUNAN FASILITAS SLU</t>
  </si>
  <si>
    <t>RETUR PEMBELIAN - SHELL &amp; TUBE BUNDLE  Assy</t>
  </si>
  <si>
    <t>RETUR PEMBELIAN - TOP HEAD COLOUMN</t>
  </si>
  <si>
    <t>RETUR PEMBELIAN - PRESSURE VESSEL</t>
  </si>
  <si>
    <t>RETUR PEMBELIAN - PROV OF SHELL &amp; TUBE HEAT</t>
  </si>
  <si>
    <t>RETUR PEMBELIAN - PRESSURE VESSEL GSA</t>
  </si>
  <si>
    <t>RETUR PEMBELIAN - FAB HEAD CHANNEL (E-2030)</t>
  </si>
  <si>
    <t>RETUR PEMBELIAN - ENGINEERING, PROCUREMENT,</t>
  </si>
  <si>
    <t>RETUR PEMBELIAN - NATURAL GAS REHEATER</t>
  </si>
  <si>
    <t>RETUR PEMBELIAN - HEAT EXCHANGER DEHYDROGEN</t>
  </si>
  <si>
    <t>RETUR PEMBELIAN - FERTILIZER FACTORY EXPANS</t>
  </si>
  <si>
    <t>RETUR PEMBELIAN - REPL T BUNDLE 3A-1111-C</t>
  </si>
  <si>
    <t>RETUR PEMBELIAN - SUPERHEATER WASTE HEAT BO</t>
  </si>
  <si>
    <t>RETUR PEMBELIAN - AIR HEATER 5U-EC-301 (SEG</t>
  </si>
  <si>
    <t>RETUR PEMBELIAN - HP STEAM SUPER HEATER 102</t>
  </si>
  <si>
    <t>RETUR PEMBELIAN - 5A-115C METHANATOR EFFLUE</t>
  </si>
  <si>
    <t>RETUR PEMBELIAN - PLATE DISTRIBUTOR COMPLAT</t>
  </si>
  <si>
    <t>RETUR PEMBELIAN - RETUBING 101-C PUSRI - 1B</t>
  </si>
  <si>
    <t>RETUR PEMBELIAN - TUBE BUNDLE</t>
  </si>
  <si>
    <t>RETUR PEMBELIAN - PRETHICKENER 5U-FD-202</t>
  </si>
  <si>
    <t>RETUR PEMBELIAN - PRESS. VESSEL RCC OFF GAS</t>
  </si>
  <si>
    <t>RETUR PEMBELIAN - 10.000MT AMMONIA25-TK-801</t>
  </si>
  <si>
    <t>RETUR PEMBELIAN - STAINLESS STEEL STRUC ANP</t>
  </si>
  <si>
    <t>RETUR PEMBELIAN - PRESSURE VESSEL 2 X 35 MW</t>
  </si>
  <si>
    <t>RETUR PEMBELIAN - INSTALL / ERECTION SUBCON</t>
  </si>
  <si>
    <t>RETUR PEMBELIAN - COAL FIRED PWR PL PR THER</t>
  </si>
  <si>
    <t>RETUR PEMBELIAN - COAL-FIRED POWER PLANT PR</t>
  </si>
  <si>
    <t>RETUR PEMBELIAN - ESP INLET FLUE &amp; ESP OUTL</t>
  </si>
  <si>
    <t>RETUR PEMBELIAN - I &amp; C PRIMARY VALVE</t>
  </si>
  <si>
    <t>RETUR PEMBELIAN - FLUE SUPPORTER SUPERSTRUC</t>
  </si>
  <si>
    <t>RETUR PEMBELIAN - INST/ERCTION MECH 3X315MW</t>
  </si>
  <si>
    <t>RETUR PEMBELIAN - FABRICATION RISER CLAMP</t>
  </si>
  <si>
    <t>RETUR PEMBELIAN - SUPPLY OF HEAT EXCHANGER</t>
  </si>
  <si>
    <t>RETUR PEMBELIAN - PROVISION OF EPCI KF GAS</t>
  </si>
  <si>
    <t>RETUR PEMBELIAN - FABRICATION PIPE SPOOL</t>
  </si>
  <si>
    <t>RETUR PEMBELIAN - PROVISION OF ENGINEERING</t>
  </si>
  <si>
    <t>RETUR PEMBELIAN - FAB&amp;INSTAL ENERGY PLANT</t>
  </si>
  <si>
    <t>RETUR PEMBELIAN - SUPPLY &amp; INSTAL PNEUMATIC</t>
  </si>
  <si>
    <t>RETUR PEMBELIAN - SUPP&amp;INST 7110,7120,7130</t>
  </si>
  <si>
    <t>RETUR PEMBELIAN - CHEMICAL CLEANING</t>
  </si>
  <si>
    <t>RETUR PEMBELIAN - PUMP &amp; PIPING BROKE STOR.</t>
  </si>
  <si>
    <t>RETUR PEMBELIAN - AIR HEATER TUBES</t>
  </si>
  <si>
    <t>RETUR PEMBELIAN - SERVICE BARK CONVEYOR</t>
  </si>
  <si>
    <t>RETUR PEMBELIAN - TRANS,INST,HOOKUP POLENG</t>
  </si>
  <si>
    <t>RETUR PEMBELIAN - EPC WORKS FOR PPP-CW-DW-G</t>
  </si>
  <si>
    <t>RETUR PEMBELIAN - REPLACE SW PIPE</t>
  </si>
  <si>
    <t>RETUR PEMBELIAN - HOUSING FILTER</t>
  </si>
  <si>
    <t>RETUR PEMBELIAN - DUCTING TISSUE MILL II</t>
  </si>
  <si>
    <t>RETUR PEMBELIAN - Ducting Yankee</t>
  </si>
  <si>
    <t>RETUR PEMBELIAN - Water System &amp; Coal Syste</t>
  </si>
  <si>
    <t>RETUR PEMBELIAN - ADD. BY PAS LINE FOR DOUB</t>
  </si>
  <si>
    <t>RETUR PEMBELIAN - PIPA HYDRANT</t>
  </si>
  <si>
    <t>RETUR PEMBELIAN -  water surge tank</t>
  </si>
  <si>
    <t>RETUR PEMBELIAN - DUPLEX PIPE SPOOL 2-INC,</t>
  </si>
  <si>
    <t>RETUR PEMBELIAN - TUBE BUNDLE E201-05-08-09</t>
  </si>
  <si>
    <t>RETUR PEMBELIAN - HEAT EXCHANGER ASSY TAG N</t>
  </si>
  <si>
    <t>RETUR PEMBELIAN - PENGADAAN SHELL ASSY TAG</t>
  </si>
  <si>
    <t>RETUR PEMBELIAN - PENGGANTIAN/PEMBUATAN TES</t>
  </si>
  <si>
    <t>RETUR PEMBELIAN - TUBE BUNDLE, SHELLBUNDLE,</t>
  </si>
  <si>
    <t>RETUR PEMBELIAN - ENGINEERING, PROCUREMENT</t>
  </si>
  <si>
    <t>RETUR PEMBELIAN - H2S MUD / GAS SEPARATOR</t>
  </si>
  <si>
    <t>RETUR PEMBELIAN - SECONDARY REFORMER EFFLUE</t>
  </si>
  <si>
    <t>RETUR PEMBELIAN - TOWER</t>
  </si>
  <si>
    <t>RETUR PEMBELIAN - SHOP FABRICATED VESSEL &amp;</t>
  </si>
  <si>
    <t>RETUR PEMBELIAN - EPC MOBILE SEPARATOR</t>
  </si>
  <si>
    <t>RETUR PEMBELIAN - FABRICATION &amp; ERECTION OF</t>
  </si>
  <si>
    <t>RETUR PEMBELIAN - SUPPLY OF SHELL &amp; TUBE HE</t>
  </si>
  <si>
    <t>RETUR PEMBELIAN - DIVING EQUIPMENT</t>
  </si>
  <si>
    <t>RETUR PEMBELIAN - FABRIKASI SHELL 24E-113</t>
  </si>
  <si>
    <t>RETUR PEMBELIAN -  TOTAL RETUBE INSITU SURF</t>
  </si>
  <si>
    <t>RETUR PEMBELIAN - TUBE BUNDLE SHELL H5012 &amp;</t>
  </si>
  <si>
    <t>RETUR PEMBELIAN - SECONDARY REACTOR UNIT</t>
  </si>
  <si>
    <t>RETUR PEMBELIAN - 2 UNIT FUEL GAS FILTER CO</t>
  </si>
  <si>
    <t>RETUR PEMBELIAN - REDESIGN, FABRIKASI &amp; PEM</t>
  </si>
  <si>
    <t>RETUR PEMBELIAN -  EPCI CONTRACT FOR LIMA F</t>
  </si>
  <si>
    <t>RETUR PEMBELIAN - MEG Injection Package</t>
  </si>
  <si>
    <t>RETUR PEMBELIAN - SEWA EQUIPMENT- EXCAVATOR</t>
  </si>
  <si>
    <t>BIAYA GAJI - KANTOR PUSAT</t>
  </si>
  <si>
    <t>BIAYA BBM - KANTOR PUSAT</t>
  </si>
  <si>
    <t>BIAYA IURAN KEAMANAN DAN KEBERSIHAN - KANTOR PUSAT</t>
  </si>
  <si>
    <t>BIAYA TOL DAN PARKIR - KANTOR PUSAT</t>
  </si>
  <si>
    <t>BIAYA PERLENGKAPAN KANTOR - KANTOR PUSAT</t>
  </si>
  <si>
    <t>BIAYA FOTOCOPY - KANTOR PUSAT</t>
  </si>
  <si>
    <t>BIAYA LISTRIK, TELEPON DAN AIR  - KANTOR PUSAT</t>
  </si>
  <si>
    <t>BIAYA SURAT-SURAT PERIJINAN - KANTOR PUSAT</t>
  </si>
  <si>
    <t>BIAYA SUKU CADANG KENDARAAN - KANTOR PUSAT</t>
  </si>
  <si>
    <t>BIAYA PENGOBATAN - KANTOR PUSAT</t>
  </si>
  <si>
    <t>BIAYA PROVISI BANK - KANTOR PUSAT</t>
  </si>
  <si>
    <t>BIAYA SERAGAM - KANTOR PUSAT</t>
  </si>
  <si>
    <t>BIAYA DENDA PAJAK - KANTOR PUSAT</t>
  </si>
  <si>
    <t>BIAYA KANTOR - KANTOR PUSAT</t>
  </si>
  <si>
    <t>BIAYA KANTOR - OPERATION ASSISTANCE SLN</t>
  </si>
  <si>
    <t>BIAYA POS DAN MATERAI - KANTOR PUSAT</t>
  </si>
  <si>
    <t>BIAYA PENGIRIMAN BARANG - KANTOR PUSAT</t>
  </si>
  <si>
    <t>BIAYA PENYUSUTAN - KANTOR PUSAT</t>
  </si>
  <si>
    <t>BIAYA ASURANSI  - KANTOR PUSAT</t>
  </si>
  <si>
    <t>BIAYA GEDUNG - KANTOR PUSAT</t>
  </si>
  <si>
    <t>BIAYA PEMASARAN DAN MARKETING - KANTOR PUSAT</t>
  </si>
  <si>
    <t>BIAYA TIKET &amp; DINAS PERJALANAN - KANTOR PUSAT</t>
  </si>
  <si>
    <t>BIAYA JAMUAN / ENTERTAINMENT - KANTOR PUSAT</t>
  </si>
  <si>
    <t>BIAYA LEASING - KANTOR PUSAT</t>
  </si>
  <si>
    <t>BIAYA JAMSOSTEK - KANTOR PUSAT</t>
  </si>
  <si>
    <t>BIAYA MAKAN KARYAWAN - KANTOR PUSAT</t>
  </si>
  <si>
    <t>BIAYA PPH - KANTOR PUSAT</t>
  </si>
  <si>
    <t>BIAYA PAJAK - KANTOR PUSAT</t>
  </si>
  <si>
    <t>BIAYA PBB - KANTOR PUSAT</t>
  </si>
  <si>
    <t>BIAYA PENDAFTARAN TENDER - KANTOR PUSAT</t>
  </si>
  <si>
    <t>BIAYA BID BOND - KANTOR PUSAT</t>
  </si>
  <si>
    <t>BIAYA REFF. BANK - KANTOR PUSAT</t>
  </si>
  <si>
    <t>BIAYA KEPERLUAN DAPUR / KANTOR - KANTOR PUSAT</t>
  </si>
  <si>
    <t>BIAYA AUDIT - KANTOR PUSAT</t>
  </si>
  <si>
    <t>BIAYA SEWA KENDARAAN - KANTOR PUSAT</t>
  </si>
  <si>
    <t>BIAYA JASA PROFESIONAL - KANTOR PUSAT</t>
  </si>
  <si>
    <t>BIAYA BISNIS DEVELOPMENT - KANTOR PUSAT</t>
  </si>
  <si>
    <t>BIAYA KESEJAHTERAAN KARYAWAN - KANTOR PUSAT</t>
  </si>
  <si>
    <t>BIAYA PENYUSUTAN - BANGUNAN - KANTOR PUSAT</t>
  </si>
  <si>
    <t>BIAYA PENYUSUTAN - MESIN - KANTOR PUSAT</t>
  </si>
  <si>
    <t>BIAYA PENYUSUTAN - KENDARAAN - KANTOR PUSAT</t>
  </si>
  <si>
    <t>BIAYA PENYUSUTAN - PERALATAN KANTOR - KANTOR PUSAT</t>
  </si>
  <si>
    <t>PENDAPATAN LAIN-LAIN - KANTOR PUSAT</t>
  </si>
  <si>
    <t>JASA GIRO - KANTOR PUSAT</t>
  </si>
  <si>
    <t>BUNGA DEPOSITO - KANTOR PUSAT</t>
  </si>
  <si>
    <t>LABA SELISIH KURS - KANTOR PUSAT</t>
  </si>
  <si>
    <t>LABA PENJUALAN AT - KANTOR PUSAT</t>
  </si>
  <si>
    <t>LABA PENJUALAN SAHAM - KANTOR PUSAT</t>
  </si>
  <si>
    <t>PENDAPATAN DEVIDEN - KANTOR PUSAT</t>
  </si>
  <si>
    <t>PENJUALAN VALAS - KANTOR PUSAT</t>
  </si>
  <si>
    <t>LABA / RUGI SELISIH KURS - KANTOR PUSAT</t>
  </si>
  <si>
    <t>BIAYA LAIN-LAIN - KANTOR PUSAT</t>
  </si>
  <si>
    <t>BIAYA BUNGA PINJAMAN  - KANTOR PUSAT</t>
  </si>
  <si>
    <t>BIAYA ADMINISTRASI - KANTOR PUSAT</t>
  </si>
  <si>
    <t>RUGI SELISI KURS - KANTOR PUSAT</t>
  </si>
  <si>
    <t>RUGI PENGHENTIAN / PENJUALAN AT - KANTOR PUSAT</t>
  </si>
  <si>
    <t>BIAYA BUNGA SEWA PEMBIAYAAN</t>
  </si>
  <si>
    <t>BIAYA BUNGA PEMBIAYAAN KONSUMEN</t>
  </si>
  <si>
    <t>12/01/05</t>
  </si>
  <si>
    <t>JURNAL PENERIMAAN BANK MANDIRI IDR</t>
  </si>
  <si>
    <t>BANK MANDIRI IDR 2/121-003522829-9</t>
  </si>
  <si>
    <t>JURNAL PENGELUARAN BANK MANDIRI IDR</t>
  </si>
  <si>
    <t>BPJ-MDR IDR 2</t>
  </si>
  <si>
    <t>BRJ-MDR IDR 2</t>
  </si>
  <si>
    <t>01-002</t>
  </si>
  <si>
    <t>BUKU BANK MANDIRI IDR 2</t>
  </si>
  <si>
    <t>01-003</t>
  </si>
  <si>
    <t>4401.0010.0000000</t>
  </si>
  <si>
    <t>BPJ-MDR USD 2</t>
  </si>
  <si>
    <t>JURNAL PENERIMAAN BANK MANDIRI USD</t>
  </si>
  <si>
    <t>JURNAL PENGELUARAN BANK MANDIRI USD</t>
  </si>
  <si>
    <t>BRJ-MDR USD 2</t>
  </si>
  <si>
    <t>12/06/04</t>
  </si>
  <si>
    <t>12/06/06</t>
  </si>
  <si>
    <t>09-029</t>
  </si>
  <si>
    <t>11-99</t>
  </si>
  <si>
    <t>12-01</t>
  </si>
  <si>
    <t>1114.0001.000000</t>
  </si>
  <si>
    <t>1114.0002.000000</t>
  </si>
  <si>
    <t>BANK MDR IDR 2</t>
  </si>
  <si>
    <t>12/01/02</t>
  </si>
  <si>
    <t>12/02/15</t>
  </si>
  <si>
    <t>12/02/02</t>
  </si>
  <si>
    <t>02-003</t>
  </si>
  <si>
    <t>12/02/05</t>
  </si>
  <si>
    <t>BANK MDR USD 2</t>
  </si>
  <si>
    <t>02-005</t>
  </si>
  <si>
    <t>12/03/14</t>
  </si>
  <si>
    <t>0384/INV/01/12</t>
  </si>
  <si>
    <t>0345/INV/01/12</t>
  </si>
  <si>
    <t>0762/INV/01/12</t>
  </si>
  <si>
    <t>JURNAL PENJUALAN</t>
  </si>
  <si>
    <t>SALES</t>
  </si>
  <si>
    <t>PIUTANG PPH PS 4(2)</t>
  </si>
  <si>
    <t>STAR ENERGY (KAKAP)</t>
  </si>
  <si>
    <t>010.000-12.00000120</t>
  </si>
  <si>
    <t>12/01/04</t>
  </si>
  <si>
    <t>1033/GY/01/12</t>
  </si>
  <si>
    <t>IKPP</t>
  </si>
  <si>
    <t>11/12/12</t>
  </si>
  <si>
    <t>JASA INSTALASI</t>
  </si>
  <si>
    <t>MDR IDR 2</t>
  </si>
  <si>
    <t>MDR USD 2</t>
  </si>
  <si>
    <t>010.000-12.00000121</t>
  </si>
  <si>
    <t>GRIYA INTERINDO ABADI (5769); INV 1034; FP 121; WHT</t>
  </si>
  <si>
    <t>1034/GY/01/2</t>
  </si>
  <si>
    <t>STAR ENERGY</t>
  </si>
  <si>
    <t>11/12/14</t>
  </si>
  <si>
    <t>5769/12/12</t>
  </si>
  <si>
    <t>5770/12/12</t>
  </si>
  <si>
    <t>JASA KONSTRUKSI</t>
  </si>
  <si>
    <t>Beban Lain</t>
  </si>
  <si>
    <t>PPH 4 AYAT 2</t>
  </si>
  <si>
    <t>PJ PKP</t>
  </si>
  <si>
    <t>HUTANG PPH 4 (2)</t>
  </si>
  <si>
    <t>12/01/13</t>
  </si>
  <si>
    <t>001/01/12</t>
  </si>
  <si>
    <t>RIGLESS</t>
  </si>
  <si>
    <t>001/TS/I/12</t>
  </si>
  <si>
    <t>MATERIAL</t>
  </si>
  <si>
    <t>12/01/15</t>
  </si>
  <si>
    <t>005/01/12</t>
  </si>
  <si>
    <t>002/TS/I/12</t>
  </si>
  <si>
    <t>SOLAR</t>
  </si>
  <si>
    <t>PJ NON PKP</t>
  </si>
  <si>
    <t>BEBAN LAIN-LAIN CHEVRON</t>
  </si>
  <si>
    <t>001/I/12</t>
  </si>
  <si>
    <t>BEBAN LAIN-LAIN</t>
  </si>
  <si>
    <t>002/I/12</t>
  </si>
  <si>
    <t>SELISIH KURS (9050-9020)*80</t>
  </si>
  <si>
    <t>4201.0001.0000000</t>
  </si>
  <si>
    <t xml:space="preserve">SALDO </t>
  </si>
  <si>
    <t>dicocokkan dengan buku penjualan</t>
  </si>
  <si>
    <t>dicocokkan dengan buku bank</t>
  </si>
  <si>
    <t>dicocokan dengan buku pembelian ppn</t>
  </si>
  <si>
    <t>dicocokan dengan buku pembelian non ppn</t>
  </si>
  <si>
    <t>dicocokan dengan buku bank</t>
  </si>
  <si>
    <t>BIAYA CATERING</t>
  </si>
  <si>
    <t>KAS PUSAT</t>
  </si>
  <si>
    <t>Belum dibuat reportnya</t>
  </si>
  <si>
    <t>NO</t>
  </si>
  <si>
    <t>AJP/0113/1</t>
  </si>
  <si>
    <t>GAJI PROJECT BLN DES 2012- WS</t>
  </si>
  <si>
    <t>R/K PUSAT</t>
  </si>
</sst>
</file>

<file path=xl/styles.xml><?xml version="1.0" encoding="utf-8"?>
<styleSheet xmlns="http://schemas.openxmlformats.org/spreadsheetml/2006/main">
  <numFmts count="11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_-* #,##0_-;\-* #,##0_-;_-* &quot;-&quot;??_-;_-@_-"/>
    <numFmt numFmtId="166" formatCode="_-* #,##0.00_-;\-* #,##0.00_-;_-* &quot;-&quot;??_-;_-@_-"/>
    <numFmt numFmtId="167" formatCode="_([$EUR]\ * #,##0.00_);_([$EUR]\ * \(#,##0.00\);_([$EUR]\ * &quot;-&quot;??_);_(@_)"/>
    <numFmt numFmtId="168" formatCode="_([$SGD]\ * #,##0.00_);_([$SGD]\ * \(#,##0.00\);_([$SGD]\ * &quot;-&quot;??_);_(@_)"/>
    <numFmt numFmtId="169" formatCode="_([$GBP]\ * #,##0.00_);_([$GBP]\ * \(#,##0.00\);_([$GBP]\ * &quot;-&quot;??_);_(@_)"/>
    <numFmt numFmtId="170" formatCode="[$-409]d\-mmm\-yyyy;@"/>
    <numFmt numFmtId="171" formatCode="0.00_);\(0.00\)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Tahoma"/>
      <family val="2"/>
    </font>
    <font>
      <sz val="8"/>
      <color indexed="8"/>
      <name val="Tahoma"/>
      <family val="2"/>
    </font>
    <font>
      <b/>
      <sz val="8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Tahoma"/>
      <family val="2"/>
    </font>
    <font>
      <sz val="10"/>
      <name val="Arial"/>
      <family val="2"/>
    </font>
    <font>
      <sz val="11"/>
      <color indexed="8"/>
      <name val="Calibri"/>
      <family val="2"/>
    </font>
    <font>
      <u/>
      <sz val="10"/>
      <color indexed="12"/>
      <name val="Arial"/>
      <family val="2"/>
    </font>
    <font>
      <sz val="8"/>
      <color theme="1" tint="0.249977111117893"/>
      <name val="Tahoma"/>
      <family val="2"/>
    </font>
    <font>
      <b/>
      <sz val="8"/>
      <color theme="1" tint="0.249977111117893"/>
      <name val="Tahoma"/>
      <family val="2"/>
    </font>
    <font>
      <b/>
      <sz val="8"/>
      <color theme="1"/>
      <name val="Tahoma"/>
      <family val="2"/>
    </font>
    <font>
      <b/>
      <sz val="8"/>
      <color rgb="FFFF0000"/>
      <name val="Tahoma"/>
      <family val="2"/>
    </font>
    <font>
      <sz val="8"/>
      <color rgb="FFFF0000"/>
      <name val="Tahoma"/>
      <family val="2"/>
    </font>
    <font>
      <sz val="8"/>
      <color theme="5"/>
      <name val="Tahoma"/>
      <family val="2"/>
    </font>
    <font>
      <b/>
      <sz val="8"/>
      <color rgb="FF00B050"/>
      <name val="Tahoma"/>
      <family val="2"/>
    </font>
    <font>
      <b/>
      <u/>
      <sz val="8"/>
      <color indexed="12"/>
      <name val="Tahoma"/>
      <family val="2"/>
    </font>
    <font>
      <u/>
      <sz val="8"/>
      <color indexed="12"/>
      <name val="Tahoma"/>
      <family val="2"/>
    </font>
    <font>
      <b/>
      <sz val="8"/>
      <color rgb="FF0070C0"/>
      <name val="Tahoma"/>
      <family val="2"/>
    </font>
    <font>
      <sz val="8"/>
      <name val="Trebuchet MS"/>
      <family val="2"/>
    </font>
    <font>
      <b/>
      <sz val="8"/>
      <name val="Trebuchet MS"/>
      <family val="2"/>
    </font>
    <font>
      <sz val="8"/>
      <color theme="1"/>
      <name val="Trebuchet MS"/>
      <family val="2"/>
    </font>
    <font>
      <b/>
      <sz val="8"/>
      <color theme="1"/>
      <name val="Trebuchet MS"/>
      <family val="2"/>
    </font>
    <font>
      <sz val="8"/>
      <color indexed="8"/>
      <name val="Trebuchet MS"/>
      <family val="2"/>
    </font>
    <font>
      <sz val="8"/>
      <color rgb="FFFF0000"/>
      <name val="Trebuchet MS"/>
      <family val="2"/>
    </font>
    <font>
      <sz val="8"/>
      <color indexed="12"/>
      <name val="Trebuchet MS"/>
      <family val="2"/>
    </font>
    <font>
      <sz val="12"/>
      <name val="Trebuchet MS"/>
      <family val="2"/>
    </font>
    <font>
      <sz val="12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26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9" fillId="0" borderId="0"/>
    <xf numFmtId="0" fontId="9" fillId="0" borderId="0"/>
    <xf numFmtId="43" fontId="8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1031">
    <xf numFmtId="0" fontId="0" fillId="0" borderId="0" xfId="0"/>
    <xf numFmtId="0" fontId="2" fillId="0" borderId="0" xfId="0" applyFont="1"/>
    <xf numFmtId="43" fontId="2" fillId="0" borderId="0" xfId="0" applyNumberFormat="1" applyFont="1" applyFill="1"/>
    <xf numFmtId="43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 applyBorder="1" applyAlignment="1">
      <alignment horizontal="center"/>
    </xf>
    <xf numFmtId="43" fontId="2" fillId="0" borderId="0" xfId="0" applyNumberFormat="1" applyFont="1" applyFill="1" applyBorder="1" applyAlignment="1"/>
    <xf numFmtId="43" fontId="2" fillId="0" borderId="0" xfId="0" applyNumberFormat="1" applyFont="1" applyFill="1" applyBorder="1" applyAlignment="1">
      <alignment horizontal="left"/>
    </xf>
    <xf numFmtId="43" fontId="2" fillId="0" borderId="0" xfId="1" applyFont="1" applyFill="1" applyBorder="1" applyAlignment="1"/>
    <xf numFmtId="43" fontId="2" fillId="0" borderId="0" xfId="1" applyFont="1" applyFill="1" applyAlignment="1"/>
    <xf numFmtId="43" fontId="2" fillId="0" borderId="0" xfId="1" applyFont="1" applyFill="1"/>
    <xf numFmtId="43" fontId="2" fillId="0" borderId="0" xfId="0" applyNumberFormat="1" applyFont="1" applyFill="1" applyAlignment="1"/>
    <xf numFmtId="43" fontId="2" fillId="0" borderId="0" xfId="1" applyFont="1"/>
    <xf numFmtId="43" fontId="2" fillId="0" borderId="0" xfId="0" quotePrefix="1" applyNumberFormat="1" applyFont="1" applyFill="1"/>
    <xf numFmtId="0" fontId="2" fillId="0" borderId="0" xfId="0" applyFont="1" applyFill="1" applyAlignment="1"/>
    <xf numFmtId="0" fontId="2" fillId="0" borderId="0" xfId="0" applyFont="1" applyFill="1" applyAlignment="1">
      <alignment horizontal="left"/>
    </xf>
    <xf numFmtId="43" fontId="2" fillId="0" borderId="2" xfId="1" applyFont="1" applyBorder="1"/>
    <xf numFmtId="43" fontId="2" fillId="0" borderId="2" xfId="1" applyFont="1" applyBorder="1" applyAlignment="1">
      <alignment horizontal="center"/>
    </xf>
    <xf numFmtId="43" fontId="2" fillId="0" borderId="2" xfId="1" applyFont="1" applyBorder="1" applyAlignment="1"/>
    <xf numFmtId="43" fontId="2" fillId="0" borderId="2" xfId="1" applyFont="1" applyBorder="1" applyAlignment="1">
      <alignment horizontal="left"/>
    </xf>
    <xf numFmtId="43" fontId="2" fillId="0" borderId="2" xfId="1" applyFont="1" applyFill="1" applyBorder="1" applyAlignment="1"/>
    <xf numFmtId="43" fontId="2" fillId="0" borderId="2" xfId="1" applyFont="1" applyFill="1" applyBorder="1"/>
    <xf numFmtId="43" fontId="2" fillId="0" borderId="3" xfId="1" quotePrefix="1" applyFont="1" applyBorder="1"/>
    <xf numFmtId="43" fontId="2" fillId="0" borderId="3" xfId="1" applyFont="1" applyBorder="1" applyAlignment="1">
      <alignment horizontal="center"/>
    </xf>
    <xf numFmtId="43" fontId="2" fillId="0" borderId="3" xfId="1" applyFont="1" applyBorder="1" applyAlignment="1"/>
    <xf numFmtId="43" fontId="2" fillId="0" borderId="3" xfId="1" applyFont="1" applyBorder="1" applyAlignment="1">
      <alignment horizontal="left"/>
    </xf>
    <xf numFmtId="43" fontId="2" fillId="0" borderId="3" xfId="1" applyFont="1" applyFill="1" applyBorder="1" applyAlignment="1"/>
    <xf numFmtId="43" fontId="2" fillId="0" borderId="3" xfId="1" applyFont="1" applyFill="1" applyBorder="1"/>
    <xf numFmtId="0" fontId="2" fillId="0" borderId="0" xfId="0" applyFont="1" applyFill="1"/>
    <xf numFmtId="43" fontId="2" fillId="0" borderId="3" xfId="1" quotePrefix="1" applyFont="1" applyFill="1" applyBorder="1"/>
    <xf numFmtId="43" fontId="2" fillId="0" borderId="3" xfId="1" applyFont="1" applyFill="1" applyBorder="1" applyAlignment="1">
      <alignment horizontal="center"/>
    </xf>
    <xf numFmtId="43" fontId="2" fillId="0" borderId="3" xfId="1" applyFont="1" applyFill="1" applyBorder="1" applyAlignment="1">
      <alignment horizontal="left"/>
    </xf>
    <xf numFmtId="0" fontId="2" fillId="0" borderId="3" xfId="0" applyFont="1" applyFill="1" applyBorder="1" applyAlignment="1">
      <alignment horizontal="center"/>
    </xf>
    <xf numFmtId="43" fontId="4" fillId="0" borderId="3" xfId="1" applyFont="1" applyFill="1" applyBorder="1" applyAlignment="1"/>
    <xf numFmtId="0" fontId="2" fillId="0" borderId="0" xfId="0" applyFont="1" applyFill="1" applyBorder="1"/>
    <xf numFmtId="43" fontId="2" fillId="0" borderId="0" xfId="1" applyFont="1" applyFill="1" applyBorder="1"/>
    <xf numFmtId="43" fontId="2" fillId="0" borderId="4" xfId="0" applyNumberFormat="1" applyFont="1" applyFill="1" applyBorder="1" applyAlignment="1">
      <alignment horizontal="center"/>
    </xf>
    <xf numFmtId="43" fontId="2" fillId="0" borderId="4" xfId="1" applyFont="1" applyFill="1" applyBorder="1" applyAlignment="1">
      <alignment horizontal="center"/>
    </xf>
    <xf numFmtId="43" fontId="2" fillId="0" borderId="4" xfId="1" applyFont="1" applyFill="1" applyBorder="1"/>
    <xf numFmtId="43" fontId="2" fillId="0" borderId="5" xfId="1" quotePrefix="1" applyFont="1" applyFill="1" applyBorder="1"/>
    <xf numFmtId="43" fontId="2" fillId="0" borderId="5" xfId="0" applyNumberFormat="1" applyFont="1" applyFill="1" applyBorder="1" applyAlignment="1">
      <alignment horizontal="center"/>
    </xf>
    <xf numFmtId="43" fontId="2" fillId="0" borderId="5" xfId="1" applyFont="1" applyFill="1" applyBorder="1" applyAlignment="1">
      <alignment horizontal="center"/>
    </xf>
    <xf numFmtId="43" fontId="2" fillId="0" borderId="5" xfId="1" applyFont="1" applyFill="1" applyBorder="1" applyAlignment="1"/>
    <xf numFmtId="43" fontId="2" fillId="0" borderId="5" xfId="1" applyFont="1" applyFill="1" applyBorder="1" applyAlignment="1">
      <alignment horizontal="left"/>
    </xf>
    <xf numFmtId="43" fontId="2" fillId="0" borderId="5" xfId="1" applyFont="1" applyFill="1" applyBorder="1"/>
    <xf numFmtId="43" fontId="2" fillId="0" borderId="0" xfId="1" quotePrefix="1" applyFont="1" applyFill="1" applyBorder="1"/>
    <xf numFmtId="43" fontId="2" fillId="0" borderId="0" xfId="0" applyNumberFormat="1" applyFont="1" applyFill="1" applyBorder="1" applyAlignment="1">
      <alignment horizontal="center"/>
    </xf>
    <xf numFmtId="43" fontId="2" fillId="0" borderId="0" xfId="1" applyFont="1" applyFill="1" applyBorder="1" applyAlignment="1">
      <alignment horizontal="center"/>
    </xf>
    <xf numFmtId="0" fontId="2" fillId="0" borderId="0" xfId="0" applyFont="1" applyFill="1" applyBorder="1" applyAlignment="1"/>
    <xf numFmtId="43" fontId="2" fillId="0" borderId="0" xfId="1" applyFont="1" applyAlignment="1"/>
    <xf numFmtId="43" fontId="2" fillId="0" borderId="0" xfId="1" applyFont="1" applyFill="1" applyBorder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left"/>
    </xf>
    <xf numFmtId="0" fontId="3" fillId="0" borderId="5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2" fillId="0" borderId="3" xfId="0" applyFont="1" applyFill="1" applyBorder="1"/>
    <xf numFmtId="43" fontId="4" fillId="0" borderId="0" xfId="1" applyFont="1" applyFill="1" applyBorder="1" applyAlignment="1"/>
    <xf numFmtId="43" fontId="2" fillId="0" borderId="0" xfId="0" applyNumberFormat="1" applyFont="1" applyFill="1" applyBorder="1"/>
    <xf numFmtId="43" fontId="2" fillId="0" borderId="1" xfId="1" applyFont="1" applyFill="1" applyBorder="1" applyAlignment="1">
      <alignment horizontal="center"/>
    </xf>
    <xf numFmtId="43" fontId="2" fillId="0" borderId="1" xfId="1" applyFont="1" applyFill="1" applyBorder="1"/>
    <xf numFmtId="43" fontId="2" fillId="0" borderId="3" xfId="1" quotePrefix="1" applyFont="1" applyFill="1" applyBorder="1" applyAlignment="1">
      <alignment horizontal="center"/>
    </xf>
    <xf numFmtId="43" fontId="2" fillId="0" borderId="7" xfId="1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/>
    </xf>
    <xf numFmtId="43" fontId="2" fillId="2" borderId="4" xfId="1" applyFont="1" applyFill="1" applyBorder="1" applyAlignment="1">
      <alignment horizontal="center"/>
    </xf>
    <xf numFmtId="43" fontId="2" fillId="2" borderId="3" xfId="1" applyFont="1" applyFill="1" applyBorder="1"/>
    <xf numFmtId="43" fontId="2" fillId="2" borderId="5" xfId="1" applyFont="1" applyFill="1" applyBorder="1"/>
    <xf numFmtId="0" fontId="3" fillId="0" borderId="4" xfId="0" applyNumberFormat="1" applyFont="1" applyFill="1" applyBorder="1" applyAlignment="1">
      <alignment horizontal="center"/>
    </xf>
    <xf numFmtId="43" fontId="4" fillId="0" borderId="5" xfId="1" applyFont="1" applyFill="1" applyBorder="1" applyAlignment="1"/>
    <xf numFmtId="43" fontId="2" fillId="0" borderId="7" xfId="0" applyNumberFormat="1" applyFont="1" applyFill="1" applyBorder="1" applyAlignment="1">
      <alignment horizontal="center"/>
    </xf>
    <xf numFmtId="43" fontId="2" fillId="3" borderId="4" xfId="0" applyNumberFormat="1" applyFont="1" applyFill="1" applyBorder="1" applyAlignment="1">
      <alignment horizontal="center"/>
    </xf>
    <xf numFmtId="43" fontId="2" fillId="3" borderId="2" xfId="1" applyFont="1" applyFill="1" applyBorder="1" applyAlignment="1">
      <alignment horizontal="left"/>
    </xf>
    <xf numFmtId="43" fontId="2" fillId="3" borderId="3" xfId="1" applyFont="1" applyFill="1" applyBorder="1" applyAlignment="1">
      <alignment horizontal="left"/>
    </xf>
    <xf numFmtId="43" fontId="2" fillId="3" borderId="5" xfId="1" applyFont="1" applyFill="1" applyBorder="1" applyAlignment="1">
      <alignment horizontal="left"/>
    </xf>
    <xf numFmtId="0" fontId="3" fillId="0" borderId="3" xfId="0" quotePrefix="1" applyNumberFormat="1" applyFont="1" applyFill="1" applyBorder="1" applyAlignment="1">
      <alignment horizontal="center"/>
    </xf>
    <xf numFmtId="43" fontId="2" fillId="0" borderId="6" xfId="0" applyNumberFormat="1" applyFont="1" applyFill="1" applyBorder="1" applyAlignment="1">
      <alignment horizontal="center"/>
    </xf>
    <xf numFmtId="0" fontId="7" fillId="0" borderId="0" xfId="0" applyFont="1"/>
    <xf numFmtId="43" fontId="7" fillId="0" borderId="0" xfId="1" applyFont="1"/>
    <xf numFmtId="43" fontId="2" fillId="0" borderId="18" xfId="1" applyFont="1" applyFill="1" applyBorder="1"/>
    <xf numFmtId="0" fontId="7" fillId="0" borderId="0" xfId="0" applyFont="1" applyFill="1" applyAlignment="1">
      <alignment horizontal="center"/>
    </xf>
    <xf numFmtId="43" fontId="7" fillId="0" borderId="40" xfId="1" applyFont="1" applyBorder="1"/>
    <xf numFmtId="43" fontId="7" fillId="0" borderId="41" xfId="1" applyFont="1" applyBorder="1"/>
    <xf numFmtId="0" fontId="7" fillId="0" borderId="41" xfId="0" applyFont="1" applyBorder="1"/>
    <xf numFmtId="43" fontId="7" fillId="0" borderId="34" xfId="1" applyFont="1" applyBorder="1"/>
    <xf numFmtId="0" fontId="7" fillId="0" borderId="34" xfId="0" applyFont="1" applyBorder="1"/>
    <xf numFmtId="0" fontId="7" fillId="0" borderId="45" xfId="0" applyFont="1" applyBorder="1"/>
    <xf numFmtId="164" fontId="4" fillId="0" borderId="0" xfId="0" applyNumberFormat="1" applyFont="1" applyFill="1" applyBorder="1" applyAlignment="1"/>
    <xf numFmtId="0" fontId="11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43" fontId="2" fillId="0" borderId="0" xfId="1" applyFont="1" applyFill="1" applyBorder="1" applyAlignment="1">
      <alignment horizontal="right"/>
    </xf>
    <xf numFmtId="43" fontId="7" fillId="0" borderId="0" xfId="1" applyFont="1" applyFill="1" applyBorder="1"/>
    <xf numFmtId="0" fontId="11" fillId="0" borderId="14" xfId="0" applyFont="1" applyFill="1" applyBorder="1" applyAlignment="1">
      <alignment horizontal="center"/>
    </xf>
    <xf numFmtId="0" fontId="2" fillId="0" borderId="14" xfId="0" applyFont="1" applyFill="1" applyBorder="1" applyAlignment="1">
      <alignment horizontal="center"/>
    </xf>
    <xf numFmtId="0" fontId="2" fillId="0" borderId="14" xfId="0" applyFont="1" applyFill="1" applyBorder="1" applyAlignment="1">
      <alignment horizontal="left"/>
    </xf>
    <xf numFmtId="43" fontId="2" fillId="0" borderId="14" xfId="1" applyFont="1" applyFill="1" applyBorder="1" applyAlignment="1">
      <alignment horizontal="right"/>
    </xf>
    <xf numFmtId="0" fontId="4" fillId="0" borderId="0" xfId="0" applyFont="1" applyFill="1" applyBorder="1"/>
    <xf numFmtId="0" fontId="4" fillId="0" borderId="3" xfId="0" applyFont="1" applyFill="1" applyBorder="1" applyAlignment="1" applyProtection="1">
      <alignment horizontal="center"/>
      <protection locked="0"/>
    </xf>
    <xf numFmtId="0" fontId="12" fillId="0" borderId="3" xfId="0" applyFont="1" applyFill="1" applyBorder="1" applyAlignment="1" applyProtection="1">
      <alignment horizontal="center"/>
      <protection locked="0"/>
    </xf>
    <xf numFmtId="0" fontId="4" fillId="0" borderId="3" xfId="0" applyFont="1" applyFill="1" applyBorder="1" applyAlignment="1">
      <alignment horizontal="center"/>
    </xf>
    <xf numFmtId="43" fontId="4" fillId="0" borderId="3" xfId="1" applyFont="1" applyFill="1" applyBorder="1" applyAlignment="1" applyProtection="1">
      <alignment horizontal="center"/>
      <protection locked="0"/>
    </xf>
    <xf numFmtId="0" fontId="11" fillId="0" borderId="4" xfId="0" applyFont="1" applyFill="1" applyBorder="1" applyAlignment="1" applyProtection="1">
      <alignment horizontal="center"/>
      <protection locked="0"/>
    </xf>
    <xf numFmtId="0" fontId="2" fillId="0" borderId="4" xfId="0" applyFont="1" applyFill="1" applyBorder="1" applyAlignment="1">
      <alignment horizontal="center"/>
    </xf>
    <xf numFmtId="0" fontId="2" fillId="0" borderId="4" xfId="0" applyFont="1" applyFill="1" applyBorder="1" applyAlignment="1" applyProtection="1">
      <alignment horizontal="left"/>
      <protection locked="0"/>
    </xf>
    <xf numFmtId="43" fontId="2" fillId="7" borderId="4" xfId="1" applyFont="1" applyFill="1" applyBorder="1" applyAlignment="1" applyProtection="1">
      <alignment horizontal="center"/>
      <protection locked="0"/>
    </xf>
    <xf numFmtId="43" fontId="2" fillId="0" borderId="4" xfId="1" applyFont="1" applyFill="1" applyBorder="1" applyAlignment="1" applyProtection="1">
      <alignment horizontal="right"/>
      <protection locked="0"/>
    </xf>
    <xf numFmtId="43" fontId="2" fillId="0" borderId="4" xfId="1" applyFont="1" applyFill="1" applyBorder="1" applyAlignment="1" applyProtection="1">
      <alignment horizontal="center"/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11" fillId="0" borderId="0" xfId="0" applyFont="1" applyFill="1" applyBorder="1" applyAlignment="1" applyProtection="1">
      <alignment horizontal="center"/>
      <protection locked="0"/>
    </xf>
    <xf numFmtId="0" fontId="2" fillId="0" borderId="0" xfId="0" applyFont="1" applyFill="1" applyBorder="1" applyAlignment="1" applyProtection="1">
      <alignment horizontal="left"/>
      <protection locked="0"/>
    </xf>
    <xf numFmtId="43" fontId="2" fillId="0" borderId="0" xfId="1" applyFont="1" applyFill="1" applyBorder="1" applyAlignment="1" applyProtection="1">
      <protection locked="0"/>
    </xf>
    <xf numFmtId="43" fontId="2" fillId="0" borderId="0" xfId="1" applyFont="1" applyFill="1" applyBorder="1" applyAlignment="1" applyProtection="1">
      <alignment horizontal="center"/>
      <protection locked="0"/>
    </xf>
    <xf numFmtId="43" fontId="2" fillId="0" borderId="0" xfId="1" applyFont="1" applyFill="1" applyBorder="1" applyAlignment="1" applyProtection="1">
      <alignment horizontal="right"/>
      <protection locked="0"/>
    </xf>
    <xf numFmtId="43" fontId="7" fillId="0" borderId="0" xfId="1" applyFont="1" applyFill="1" applyBorder="1" applyAlignment="1" applyProtection="1">
      <alignment horizontal="center"/>
      <protection locked="0"/>
    </xf>
    <xf numFmtId="0" fontId="2" fillId="0" borderId="0" xfId="0" quotePrefix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left"/>
    </xf>
    <xf numFmtId="43" fontId="7" fillId="0" borderId="0" xfId="1" applyFont="1" applyFill="1" applyBorder="1" applyAlignment="1">
      <alignment horizontal="left"/>
    </xf>
    <xf numFmtId="43" fontId="2" fillId="0" borderId="0" xfId="1" quotePrefix="1" applyFont="1" applyFill="1" applyBorder="1" applyAlignment="1">
      <alignment horizontal="left"/>
    </xf>
    <xf numFmtId="43" fontId="7" fillId="0" borderId="0" xfId="1" applyFont="1" applyFill="1" applyBorder="1" applyAlignment="1">
      <alignment horizontal="right"/>
    </xf>
    <xf numFmtId="43" fontId="2" fillId="0" borderId="0" xfId="4" applyNumberFormat="1" applyFont="1" applyFill="1" applyBorder="1" applyAlignment="1">
      <alignment horizontal="center"/>
    </xf>
    <xf numFmtId="44" fontId="2" fillId="0" borderId="0" xfId="2" applyFont="1" applyFill="1" applyBorder="1" applyAlignment="1">
      <alignment horizontal="center"/>
    </xf>
    <xf numFmtId="0" fontId="2" fillId="0" borderId="0" xfId="4" quotePrefix="1" applyNumberFormat="1" applyFont="1" applyFill="1" applyBorder="1" applyAlignment="1">
      <alignment horizontal="left"/>
    </xf>
    <xf numFmtId="0" fontId="12" fillId="0" borderId="0" xfId="0" applyFont="1" applyFill="1" applyBorder="1" applyAlignment="1">
      <alignment horizontal="center"/>
    </xf>
    <xf numFmtId="43" fontId="2" fillId="0" borderId="0" xfId="5" applyNumberFormat="1" applyFont="1" applyFill="1" applyBorder="1" applyAlignment="1">
      <alignment horizontal="left"/>
    </xf>
    <xf numFmtId="43" fontId="3" fillId="0" borderId="0" xfId="1" applyFont="1" applyFill="1" applyBorder="1" applyAlignment="1">
      <alignment horizontal="center"/>
    </xf>
    <xf numFmtId="0" fontId="2" fillId="0" borderId="0" xfId="1" quotePrefix="1" applyNumberFormat="1" applyFont="1" applyFill="1" applyBorder="1" applyAlignment="1">
      <alignment horizontal="center"/>
    </xf>
    <xf numFmtId="43" fontId="3" fillId="0" borderId="0" xfId="1" applyFont="1" applyFill="1" applyBorder="1" applyAlignment="1"/>
    <xf numFmtId="0" fontId="2" fillId="0" borderId="0" xfId="4" applyNumberFormat="1" applyFont="1" applyFill="1" applyBorder="1" applyAlignment="1">
      <alignment horizontal="left"/>
    </xf>
    <xf numFmtId="0" fontId="11" fillId="0" borderId="0" xfId="5" quotePrefix="1" applyFont="1" applyFill="1" applyBorder="1" applyAlignment="1">
      <alignment horizontal="center"/>
    </xf>
    <xf numFmtId="0" fontId="2" fillId="0" borderId="0" xfId="0" quotePrefix="1" applyFont="1" applyFill="1" applyBorder="1" applyAlignment="1" applyProtection="1">
      <alignment horizontal="center"/>
      <protection locked="0"/>
    </xf>
    <xf numFmtId="0" fontId="3" fillId="0" borderId="0" xfId="5" quotePrefix="1" applyNumberFormat="1" applyFont="1" applyFill="1" applyBorder="1" applyAlignment="1">
      <alignment horizontal="center"/>
    </xf>
    <xf numFmtId="0" fontId="11" fillId="0" borderId="0" xfId="5" quotePrefix="1" applyNumberFormat="1" applyFont="1" applyFill="1" applyBorder="1" applyAlignment="1">
      <alignment horizontal="center"/>
    </xf>
    <xf numFmtId="0" fontId="3" fillId="0" borderId="0" xfId="5" applyNumberFormat="1" applyFont="1" applyFill="1" applyBorder="1" applyAlignment="1">
      <alignment horizontal="left"/>
    </xf>
    <xf numFmtId="43" fontId="3" fillId="0" borderId="0" xfId="1" applyFont="1" applyFill="1" applyBorder="1" applyAlignment="1">
      <alignment horizontal="right"/>
    </xf>
    <xf numFmtId="43" fontId="3" fillId="0" borderId="0" xfId="1" applyFont="1" applyFill="1" applyBorder="1" applyAlignment="1">
      <alignment horizontal="left"/>
    </xf>
    <xf numFmtId="0" fontId="7" fillId="9" borderId="0" xfId="0" applyFont="1" applyFill="1" applyBorder="1"/>
    <xf numFmtId="0" fontId="7" fillId="9" borderId="0" xfId="0" applyFont="1" applyFill="1" applyBorder="1" applyAlignment="1">
      <alignment horizontal="center"/>
    </xf>
    <xf numFmtId="0" fontId="7" fillId="9" borderId="0" xfId="0" applyFont="1" applyFill="1" applyBorder="1" applyAlignment="1">
      <alignment horizontal="left"/>
    </xf>
    <xf numFmtId="43" fontId="7" fillId="9" borderId="0" xfId="1" applyFont="1" applyFill="1" applyBorder="1" applyAlignment="1">
      <alignment horizontal="center"/>
    </xf>
    <xf numFmtId="43" fontId="7" fillId="9" borderId="0" xfId="1" applyFont="1" applyFill="1" applyBorder="1"/>
    <xf numFmtId="43" fontId="7" fillId="9" borderId="0" xfId="1" applyFont="1" applyFill="1" applyBorder="1" applyAlignment="1">
      <alignment horizontal="right"/>
    </xf>
    <xf numFmtId="43" fontId="4" fillId="0" borderId="0" xfId="1" applyFont="1" applyFill="1" applyBorder="1"/>
    <xf numFmtId="164" fontId="2" fillId="0" borderId="0" xfId="0" applyNumberFormat="1" applyFont="1" applyFill="1" applyBorder="1" applyAlignment="1">
      <alignment horizontal="center"/>
    </xf>
    <xf numFmtId="0" fontId="4" fillId="0" borderId="45" xfId="0" applyFont="1" applyFill="1" applyBorder="1" applyAlignment="1" applyProtection="1">
      <alignment horizontal="center"/>
      <protection locked="0"/>
    </xf>
    <xf numFmtId="0" fontId="12" fillId="0" borderId="45" xfId="0" applyFont="1" applyFill="1" applyBorder="1" applyAlignment="1" applyProtection="1">
      <alignment horizontal="center"/>
      <protection locked="0"/>
    </xf>
    <xf numFmtId="0" fontId="4" fillId="0" borderId="45" xfId="0" applyFont="1" applyFill="1" applyBorder="1" applyAlignment="1">
      <alignment horizontal="center"/>
    </xf>
    <xf numFmtId="43" fontId="2" fillId="0" borderId="14" xfId="1" applyFont="1" applyFill="1" applyBorder="1" applyAlignment="1">
      <alignment horizontal="center"/>
    </xf>
    <xf numFmtId="43" fontId="2" fillId="0" borderId="14" xfId="1" applyFont="1" applyFill="1" applyBorder="1"/>
    <xf numFmtId="43" fontId="4" fillId="0" borderId="0" xfId="1" applyFont="1" applyFill="1" applyBorder="1" applyAlignment="1" applyProtection="1">
      <alignment horizontal="center"/>
      <protection locked="0"/>
    </xf>
    <xf numFmtId="0" fontId="11" fillId="0" borderId="0" xfId="0" applyFont="1" applyFill="1" applyAlignment="1">
      <alignment horizontal="center"/>
    </xf>
    <xf numFmtId="0" fontId="2" fillId="0" borderId="0" xfId="5" applyNumberFormat="1" applyFont="1" applyFill="1" applyBorder="1" applyAlignment="1">
      <alignment horizontal="left"/>
    </xf>
    <xf numFmtId="0" fontId="2" fillId="0" borderId="0" xfId="5" quotePrefix="1" applyNumberFormat="1" applyFont="1" applyFill="1" applyBorder="1" applyAlignment="1">
      <alignment horizontal="center"/>
    </xf>
    <xf numFmtId="0" fontId="11" fillId="0" borderId="0" xfId="6" quotePrefix="1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/>
    <xf numFmtId="0" fontId="15" fillId="0" borderId="0" xfId="0" applyFont="1" applyFill="1" applyBorder="1" applyAlignment="1">
      <alignment horizontal="left"/>
    </xf>
    <xf numFmtId="43" fontId="11" fillId="0" borderId="0" xfId="6" quotePrefix="1" applyFont="1" applyFill="1" applyBorder="1" applyAlignment="1">
      <alignment horizontal="center"/>
    </xf>
    <xf numFmtId="43" fontId="11" fillId="0" borderId="0" xfId="1" quotePrefix="1" applyFont="1" applyFill="1" applyBorder="1" applyAlignment="1">
      <alignment horizontal="center"/>
    </xf>
    <xf numFmtId="0" fontId="2" fillId="0" borderId="0" xfId="5" quotePrefix="1" applyNumberFormat="1" applyFont="1" applyFill="1" applyBorder="1" applyAlignment="1">
      <alignment horizontal="center" vertical="center"/>
    </xf>
    <xf numFmtId="14" fontId="2" fillId="0" borderId="0" xfId="0" quotePrefix="1" applyNumberFormat="1" applyFont="1" applyFill="1" applyBorder="1" applyAlignment="1">
      <alignment horizontal="center"/>
    </xf>
    <xf numFmtId="0" fontId="11" fillId="0" borderId="0" xfId="0" quotePrefix="1" applyFont="1" applyFill="1" applyBorder="1" applyAlignment="1">
      <alignment horizontal="center"/>
    </xf>
    <xf numFmtId="0" fontId="13" fillId="9" borderId="0" xfId="0" applyFont="1" applyFill="1" applyBorder="1"/>
    <xf numFmtId="0" fontId="13" fillId="9" borderId="0" xfId="0" applyFont="1" applyFill="1" applyBorder="1" applyAlignment="1">
      <alignment horizontal="center"/>
    </xf>
    <xf numFmtId="0" fontId="13" fillId="9" borderId="0" xfId="0" applyFont="1" applyFill="1" applyBorder="1" applyAlignment="1">
      <alignment horizontal="left"/>
    </xf>
    <xf numFmtId="43" fontId="13" fillId="9" borderId="0" xfId="1" applyFont="1" applyFill="1" applyBorder="1" applyAlignment="1">
      <alignment horizontal="center"/>
    </xf>
    <xf numFmtId="43" fontId="13" fillId="9" borderId="0" xfId="1" applyFont="1" applyFill="1" applyBorder="1"/>
    <xf numFmtId="43" fontId="13" fillId="9" borderId="0" xfId="1" applyFont="1" applyFill="1" applyBorder="1" applyAlignment="1">
      <alignment horizontal="right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43" fontId="13" fillId="0" borderId="0" xfId="1" applyFont="1" applyFill="1" applyBorder="1" applyAlignment="1">
      <alignment horizontal="center"/>
    </xf>
    <xf numFmtId="43" fontId="13" fillId="0" borderId="0" xfId="1" applyFont="1" applyFill="1" applyBorder="1"/>
    <xf numFmtId="43" fontId="13" fillId="0" borderId="0" xfId="1" applyFont="1" applyFill="1" applyBorder="1" applyAlignment="1">
      <alignment horizontal="right"/>
    </xf>
    <xf numFmtId="0" fontId="11" fillId="0" borderId="0" xfId="0" quotePrefix="1" applyNumberFormat="1" applyFont="1" applyFill="1" applyBorder="1" applyAlignment="1">
      <alignment horizontal="center"/>
    </xf>
    <xf numFmtId="43" fontId="2" fillId="0" borderId="0" xfId="1" quotePrefix="1" applyFont="1" applyFill="1" applyBorder="1" applyAlignment="1">
      <alignment horizontal="center"/>
    </xf>
    <xf numFmtId="43" fontId="3" fillId="0" borderId="0" xfId="1" quotePrefix="1" applyFont="1" applyFill="1" applyBorder="1" applyAlignment="1">
      <alignment horizontal="left"/>
    </xf>
    <xf numFmtId="0" fontId="2" fillId="0" borderId="0" xfId="6" quotePrefix="1" applyNumberFormat="1" applyFont="1" applyFill="1" applyBorder="1" applyAlignment="1">
      <alignment horizontal="center"/>
    </xf>
    <xf numFmtId="43" fontId="3" fillId="0" borderId="0" xfId="6" applyFont="1" applyFill="1" applyBorder="1" applyAlignment="1"/>
    <xf numFmtId="43" fontId="11" fillId="0" borderId="0" xfId="1" applyFont="1" applyFill="1" applyBorder="1" applyAlignment="1">
      <alignment horizontal="center"/>
    </xf>
    <xf numFmtId="0" fontId="13" fillId="9" borderId="0" xfId="0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43" fontId="2" fillId="0" borderId="43" xfId="1" applyFont="1" applyFill="1" applyBorder="1"/>
    <xf numFmtId="0" fontId="4" fillId="0" borderId="0" xfId="0" applyFont="1" applyFill="1" applyBorder="1" applyAlignment="1" applyProtection="1">
      <alignment horizontal="center"/>
      <protection locked="0"/>
    </xf>
    <xf numFmtId="0" fontId="12" fillId="0" borderId="0" xfId="0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>
      <alignment horizontal="center"/>
    </xf>
    <xf numFmtId="4" fontId="2" fillId="0" borderId="0" xfId="3" applyNumberFormat="1" applyFont="1" applyFill="1" applyBorder="1"/>
    <xf numFmtId="0" fontId="14" fillId="0" borderId="0" xfId="0" applyFont="1" applyFill="1" applyBorder="1"/>
    <xf numFmtId="0" fontId="14" fillId="0" borderId="0" xfId="6" applyNumberFormat="1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left"/>
    </xf>
    <xf numFmtId="43" fontId="14" fillId="0" borderId="0" xfId="1" applyFont="1" applyFill="1" applyBorder="1" applyAlignment="1">
      <alignment horizontal="center"/>
    </xf>
    <xf numFmtId="43" fontId="14" fillId="0" borderId="0" xfId="1" applyFont="1" applyFill="1" applyBorder="1"/>
    <xf numFmtId="43" fontId="14" fillId="0" borderId="0" xfId="1" applyFont="1" applyFill="1" applyBorder="1" applyAlignment="1">
      <alignment horizontal="right"/>
    </xf>
    <xf numFmtId="164" fontId="11" fillId="0" borderId="0" xfId="0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43" fontId="7" fillId="0" borderId="0" xfId="1" applyFont="1" applyFill="1" applyBorder="1" applyAlignment="1">
      <alignment horizontal="center"/>
    </xf>
    <xf numFmtId="0" fontId="11" fillId="0" borderId="0" xfId="6" applyNumberFormat="1" applyFont="1" applyFill="1" applyBorder="1" applyAlignment="1">
      <alignment horizontal="center"/>
    </xf>
    <xf numFmtId="0" fontId="4" fillId="9" borderId="0" xfId="0" applyFont="1" applyFill="1" applyBorder="1"/>
    <xf numFmtId="0" fontId="12" fillId="9" borderId="0" xfId="0" applyFont="1" applyFill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43" fontId="4" fillId="9" borderId="0" xfId="1" applyFont="1" applyFill="1" applyBorder="1" applyAlignment="1">
      <alignment horizontal="center"/>
    </xf>
    <xf numFmtId="43" fontId="4" fillId="9" borderId="0" xfId="1" applyFont="1" applyFill="1" applyBorder="1"/>
    <xf numFmtId="43" fontId="4" fillId="9" borderId="0" xfId="1" applyFont="1" applyFill="1" applyBorder="1" applyAlignment="1">
      <alignment horizontal="right"/>
    </xf>
    <xf numFmtId="0" fontId="12" fillId="0" borderId="0" xfId="0" applyFont="1" applyFill="1" applyAlignment="1">
      <alignment horizontal="center"/>
    </xf>
    <xf numFmtId="0" fontId="4" fillId="0" borderId="0" xfId="0" applyFont="1" applyFill="1" applyBorder="1" applyAlignment="1">
      <alignment horizontal="left"/>
    </xf>
    <xf numFmtId="43" fontId="4" fillId="0" borderId="0" xfId="1" applyFont="1" applyFill="1" applyBorder="1" applyAlignment="1">
      <alignment horizontal="center"/>
    </xf>
    <xf numFmtId="43" fontId="4" fillId="0" borderId="0" xfId="1" applyFont="1" applyFill="1" applyBorder="1" applyAlignment="1">
      <alignment horizontal="right"/>
    </xf>
    <xf numFmtId="0" fontId="4" fillId="0" borderId="0" xfId="0" quotePrefix="1" applyFont="1" applyFill="1" applyBorder="1" applyAlignment="1">
      <alignment horizontal="center"/>
    </xf>
    <xf numFmtId="0" fontId="2" fillId="0" borderId="0" xfId="0" applyFont="1" applyFill="1" applyBorder="1" applyAlignment="1" applyProtection="1">
      <protection locked="0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quotePrefix="1" applyFont="1" applyFill="1" applyBorder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left"/>
    </xf>
    <xf numFmtId="43" fontId="16" fillId="0" borderId="0" xfId="1" applyFont="1" applyFill="1" applyBorder="1" applyAlignment="1">
      <alignment horizontal="center"/>
    </xf>
    <xf numFmtId="43" fontId="16" fillId="0" borderId="0" xfId="1" applyFont="1" applyFill="1" applyBorder="1"/>
    <xf numFmtId="43" fontId="16" fillId="0" borderId="0" xfId="1" applyFont="1" applyFill="1"/>
    <xf numFmtId="0" fontId="16" fillId="0" borderId="0" xfId="0" applyFont="1" applyFill="1"/>
    <xf numFmtId="43" fontId="16" fillId="0" borderId="0" xfId="1" applyFont="1" applyFill="1" applyBorder="1" applyAlignment="1">
      <alignment horizontal="right"/>
    </xf>
    <xf numFmtId="0" fontId="16" fillId="0" borderId="0" xfId="0" quotePrefix="1" applyFont="1" applyFill="1" applyBorder="1" applyAlignment="1">
      <alignment horizontal="center"/>
    </xf>
    <xf numFmtId="14" fontId="2" fillId="0" borderId="0" xfId="0" applyNumberFormat="1" applyFont="1" applyFill="1" applyBorder="1" applyAlignment="1">
      <alignment horizontal="center"/>
    </xf>
    <xf numFmtId="0" fontId="4" fillId="9" borderId="0" xfId="0" quotePrefix="1" applyFont="1" applyFill="1" applyBorder="1" applyAlignment="1">
      <alignment horizontal="center"/>
    </xf>
    <xf numFmtId="0" fontId="12" fillId="9" borderId="0" xfId="0" applyFont="1" applyFill="1" applyBorder="1" applyAlignment="1">
      <alignment horizontal="center"/>
    </xf>
    <xf numFmtId="164" fontId="2" fillId="0" borderId="0" xfId="0" applyNumberFormat="1" applyFont="1" applyFill="1" applyBorder="1" applyAlignment="1"/>
    <xf numFmtId="4" fontId="2" fillId="0" borderId="0" xfId="3" applyNumberFormat="1" applyFont="1" applyBorder="1"/>
    <xf numFmtId="0" fontId="7" fillId="0" borderId="0" xfId="0" applyNumberFormat="1" applyFont="1" applyFill="1" applyBorder="1" applyAlignment="1">
      <alignment horizontal="left"/>
    </xf>
    <xf numFmtId="0" fontId="15" fillId="0" borderId="0" xfId="0" applyFont="1" applyFill="1" applyBorder="1"/>
    <xf numFmtId="0" fontId="7" fillId="0" borderId="0" xfId="0" applyFont="1" applyFill="1" applyAlignment="1">
      <alignment horizontal="left"/>
    </xf>
    <xf numFmtId="0" fontId="2" fillId="6" borderId="0" xfId="0" applyFont="1" applyFill="1" applyBorder="1"/>
    <xf numFmtId="0" fontId="15" fillId="0" borderId="0" xfId="0" quotePrefix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43" fontId="15" fillId="0" borderId="0" xfId="1" applyFont="1" applyFill="1" applyBorder="1" applyAlignment="1">
      <alignment horizontal="center"/>
    </xf>
    <xf numFmtId="43" fontId="15" fillId="0" borderId="0" xfId="1" applyFont="1" applyFill="1" applyBorder="1"/>
    <xf numFmtId="43" fontId="15" fillId="0" borderId="0" xfId="1" applyFont="1" applyFill="1" applyBorder="1" applyAlignment="1">
      <alignment horizontal="right"/>
    </xf>
    <xf numFmtId="0" fontId="17" fillId="0" borderId="0" xfId="0" applyFont="1" applyFill="1" applyBorder="1"/>
    <xf numFmtId="0" fontId="17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left"/>
    </xf>
    <xf numFmtId="43" fontId="17" fillId="0" borderId="0" xfId="1" applyFont="1" applyFill="1" applyBorder="1" applyAlignment="1">
      <alignment horizontal="center"/>
    </xf>
    <xf numFmtId="43" fontId="17" fillId="0" borderId="0" xfId="1" applyFont="1" applyFill="1" applyBorder="1"/>
    <xf numFmtId="43" fontId="17" fillId="0" borderId="0" xfId="1" applyFont="1" applyFill="1" applyBorder="1" applyAlignment="1">
      <alignment horizontal="right"/>
    </xf>
    <xf numFmtId="0" fontId="12" fillId="9" borderId="0" xfId="0" applyFont="1" applyFill="1" applyBorder="1" applyAlignment="1" applyProtection="1">
      <alignment horizontal="center"/>
      <protection locked="0"/>
    </xf>
    <xf numFmtId="43" fontId="4" fillId="9" borderId="0" xfId="1" applyFont="1" applyFill="1" applyBorder="1" applyAlignment="1" applyProtection="1">
      <alignment horizontal="center"/>
      <protection locked="0"/>
    </xf>
    <xf numFmtId="43" fontId="4" fillId="9" borderId="0" xfId="1" applyFont="1" applyFill="1" applyBorder="1" applyAlignment="1" applyProtection="1">
      <alignment horizontal="right"/>
      <protection locked="0"/>
    </xf>
    <xf numFmtId="165" fontId="7" fillId="0" borderId="0" xfId="1" applyNumberFormat="1" applyFont="1" applyFill="1" applyAlignment="1">
      <alignment horizontal="left"/>
    </xf>
    <xf numFmtId="0" fontId="2" fillId="0" borderId="0" xfId="0" applyFont="1" applyFill="1" applyBorder="1" applyAlignment="1">
      <alignment horizontal="right"/>
    </xf>
    <xf numFmtId="41" fontId="7" fillId="0" borderId="0" xfId="3" applyFont="1" applyFill="1" applyAlignment="1">
      <alignment horizontal="left"/>
    </xf>
    <xf numFmtId="0" fontId="2" fillId="0" borderId="0" xfId="5" applyNumberFormat="1" applyFont="1" applyFill="1" applyBorder="1" applyAlignment="1">
      <alignment horizontal="center" vertical="center"/>
    </xf>
    <xf numFmtId="0" fontId="2" fillId="9" borderId="0" xfId="0" applyFont="1" applyFill="1" applyBorder="1"/>
    <xf numFmtId="0" fontId="2" fillId="9" borderId="0" xfId="0" quotePrefix="1" applyFont="1" applyFill="1" applyBorder="1" applyAlignment="1">
      <alignment horizontal="center"/>
    </xf>
    <xf numFmtId="0" fontId="11" fillId="9" borderId="0" xfId="0" applyFont="1" applyFill="1" applyBorder="1" applyAlignment="1">
      <alignment horizontal="center"/>
    </xf>
    <xf numFmtId="0" fontId="2" fillId="9" borderId="0" xfId="0" applyFont="1" applyFill="1" applyBorder="1" applyAlignment="1">
      <alignment horizontal="center"/>
    </xf>
    <xf numFmtId="0" fontId="2" fillId="9" borderId="0" xfId="0" applyFont="1" applyFill="1" applyBorder="1" applyAlignment="1">
      <alignment horizontal="left"/>
    </xf>
    <xf numFmtId="43" fontId="2" fillId="9" borderId="0" xfId="1" applyFont="1" applyFill="1" applyBorder="1" applyAlignment="1">
      <alignment horizontal="center"/>
    </xf>
    <xf numFmtId="43" fontId="2" fillId="9" borderId="0" xfId="1" applyFont="1" applyFill="1" applyBorder="1"/>
    <xf numFmtId="43" fontId="2" fillId="9" borderId="0" xfId="1" applyFont="1" applyFill="1" applyBorder="1" applyAlignment="1">
      <alignment horizontal="right"/>
    </xf>
    <xf numFmtId="0" fontId="7" fillId="0" borderId="0" xfId="8" applyFont="1" applyFill="1"/>
    <xf numFmtId="0" fontId="7" fillId="0" borderId="0" xfId="8" applyFont="1" applyFill="1" applyAlignment="1">
      <alignment horizontal="center"/>
    </xf>
    <xf numFmtId="0" fontId="11" fillId="0" borderId="0" xfId="5" applyNumberFormat="1" applyFont="1" applyFill="1" applyBorder="1" applyAlignment="1">
      <alignment horizontal="center"/>
    </xf>
    <xf numFmtId="41" fontId="2" fillId="0" borderId="0" xfId="3" applyNumberFormat="1" applyFont="1" applyFill="1"/>
    <xf numFmtId="41" fontId="7" fillId="0" borderId="0" xfId="3" applyNumberFormat="1" applyFont="1" applyFill="1"/>
    <xf numFmtId="43" fontId="4" fillId="0" borderId="45" xfId="1" applyFont="1" applyFill="1" applyBorder="1" applyAlignment="1" applyProtection="1">
      <alignment horizontal="center"/>
      <protection locked="0"/>
    </xf>
    <xf numFmtId="166" fontId="2" fillId="0" borderId="0" xfId="1" applyNumberFormat="1" applyFont="1" applyFill="1"/>
    <xf numFmtId="0" fontId="7" fillId="0" borderId="0" xfId="0" applyFont="1" applyAlignment="1">
      <alignment horizontal="center"/>
    </xf>
    <xf numFmtId="166" fontId="7" fillId="0" borderId="0" xfId="1" applyNumberFormat="1" applyFont="1" applyAlignment="1">
      <alignment horizontal="left"/>
    </xf>
    <xf numFmtId="166" fontId="7" fillId="0" borderId="0" xfId="1" applyNumberFormat="1" applyFont="1" applyFill="1" applyAlignment="1">
      <alignment horizontal="left"/>
    </xf>
    <xf numFmtId="0" fontId="11" fillId="0" borderId="0" xfId="5" applyFont="1" applyFill="1" applyBorder="1" applyAlignment="1">
      <alignment horizontal="center"/>
    </xf>
    <xf numFmtId="0" fontId="7" fillId="0" borderId="0" xfId="0" applyFont="1" applyAlignment="1">
      <alignment horizontal="left"/>
    </xf>
    <xf numFmtId="166" fontId="7" fillId="6" borderId="0" xfId="1" applyNumberFormat="1" applyFont="1" applyFill="1" applyAlignment="1">
      <alignment horizontal="left"/>
    </xf>
    <xf numFmtId="0" fontId="7" fillId="10" borderId="0" xfId="0" applyFont="1" applyFill="1" applyAlignment="1">
      <alignment horizontal="center"/>
    </xf>
    <xf numFmtId="166" fontId="7" fillId="10" borderId="0" xfId="1" applyNumberFormat="1" applyFont="1" applyFill="1" applyAlignment="1">
      <alignment horizontal="left"/>
    </xf>
    <xf numFmtId="0" fontId="15" fillId="0" borderId="0" xfId="6" applyNumberFormat="1" applyFont="1" applyFill="1" applyBorder="1" applyAlignment="1">
      <alignment horizontal="center"/>
    </xf>
    <xf numFmtId="43" fontId="2" fillId="0" borderId="0" xfId="6" applyFont="1" applyFill="1" applyBorder="1"/>
    <xf numFmtId="0" fontId="20" fillId="0" borderId="0" xfId="0" applyFont="1" applyFill="1" applyBorder="1"/>
    <xf numFmtId="0" fontId="20" fillId="0" borderId="0" xfId="0" quotePrefix="1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left"/>
    </xf>
    <xf numFmtId="43" fontId="20" fillId="0" borderId="0" xfId="1" applyFont="1" applyFill="1" applyBorder="1" applyAlignment="1">
      <alignment horizontal="center"/>
    </xf>
    <xf numFmtId="43" fontId="20" fillId="0" borderId="0" xfId="1" applyFont="1" applyFill="1" applyBorder="1"/>
    <xf numFmtId="43" fontId="20" fillId="0" borderId="0" xfId="1" applyFont="1" applyFill="1" applyBorder="1" applyAlignment="1">
      <alignment horizontal="right"/>
    </xf>
    <xf numFmtId="43" fontId="2" fillId="7" borderId="3" xfId="1" applyFont="1" applyFill="1" applyBorder="1" applyAlignment="1" applyProtection="1">
      <alignment horizontal="center"/>
      <protection locked="0"/>
    </xf>
    <xf numFmtId="0" fontId="7" fillId="0" borderId="51" xfId="0" applyFont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7" fillId="0" borderId="38" xfId="0" applyFont="1" applyBorder="1"/>
    <xf numFmtId="43" fontId="7" fillId="4" borderId="33" xfId="1" applyFont="1" applyFill="1" applyBorder="1"/>
    <xf numFmtId="43" fontId="7" fillId="4" borderId="51" xfId="1" applyFont="1" applyFill="1" applyBorder="1"/>
    <xf numFmtId="43" fontId="7" fillId="0" borderId="38" xfId="1" applyFont="1" applyBorder="1"/>
    <xf numFmtId="43" fontId="7" fillId="5" borderId="33" xfId="1" applyFont="1" applyFill="1" applyBorder="1"/>
    <xf numFmtId="43" fontId="7" fillId="5" borderId="51" xfId="1" applyFont="1" applyFill="1" applyBorder="1"/>
    <xf numFmtId="0" fontId="7" fillId="0" borderId="35" xfId="0" applyFont="1" applyBorder="1" applyAlignment="1">
      <alignment horizontal="center"/>
    </xf>
    <xf numFmtId="43" fontId="7" fillId="0" borderId="52" xfId="1" applyFont="1" applyBorder="1"/>
    <xf numFmtId="0" fontId="7" fillId="0" borderId="35" xfId="0" applyFont="1" applyBorder="1"/>
    <xf numFmtId="0" fontId="7" fillId="0" borderId="32" xfId="0" applyFont="1" applyBorder="1" applyAlignment="1">
      <alignment horizontal="center"/>
    </xf>
    <xf numFmtId="0" fontId="7" fillId="0" borderId="41" xfId="0" applyFont="1" applyBorder="1" applyAlignment="1">
      <alignment horizontal="center"/>
    </xf>
    <xf numFmtId="0" fontId="7" fillId="0" borderId="41" xfId="0" applyFont="1" applyBorder="1" applyAlignment="1">
      <alignment horizontal="left"/>
    </xf>
    <xf numFmtId="43" fontId="7" fillId="0" borderId="53" xfId="1" applyFont="1" applyBorder="1"/>
    <xf numFmtId="43" fontId="7" fillId="0" borderId="54" xfId="1" applyFont="1" applyBorder="1"/>
    <xf numFmtId="43" fontId="7" fillId="0" borderId="39" xfId="1" applyFont="1" applyBorder="1"/>
    <xf numFmtId="0" fontId="7" fillId="11" borderId="29" xfId="0" applyFont="1" applyFill="1" applyBorder="1" applyAlignment="1">
      <alignment horizontal="center" vertical="center"/>
    </xf>
    <xf numFmtId="43" fontId="3" fillId="11" borderId="29" xfId="1" applyFont="1" applyFill="1" applyBorder="1" applyAlignment="1">
      <alignment horizontal="center" vertical="center"/>
    </xf>
    <xf numFmtId="43" fontId="7" fillId="11" borderId="29" xfId="1" applyFont="1" applyFill="1" applyBorder="1" applyAlignment="1">
      <alignment horizontal="center"/>
    </xf>
    <xf numFmtId="43" fontId="7" fillId="11" borderId="28" xfId="1" applyFont="1" applyFill="1" applyBorder="1" applyAlignment="1">
      <alignment horizontal="center"/>
    </xf>
    <xf numFmtId="0" fontId="7" fillId="11" borderId="29" xfId="0" applyFont="1" applyFill="1" applyBorder="1" applyAlignment="1">
      <alignment horizontal="center"/>
    </xf>
    <xf numFmtId="0" fontId="7" fillId="11" borderId="38" xfId="0" applyFont="1" applyFill="1" applyBorder="1" applyAlignment="1">
      <alignment horizontal="center" vertical="center"/>
    </xf>
    <xf numFmtId="43" fontId="3" fillId="11" borderId="38" xfId="1" applyFont="1" applyFill="1" applyBorder="1" applyAlignment="1">
      <alignment horizontal="center" vertical="center"/>
    </xf>
    <xf numFmtId="43" fontId="7" fillId="11" borderId="34" xfId="1" applyFont="1" applyFill="1" applyBorder="1" applyAlignment="1">
      <alignment horizontal="center"/>
    </xf>
    <xf numFmtId="43" fontId="7" fillId="11" borderId="38" xfId="1" applyFont="1" applyFill="1" applyBorder="1" applyAlignment="1">
      <alignment horizontal="center"/>
    </xf>
    <xf numFmtId="43" fontId="7" fillId="11" borderId="35" xfId="1" applyFont="1" applyFill="1" applyBorder="1" applyAlignment="1">
      <alignment horizontal="center"/>
    </xf>
    <xf numFmtId="0" fontId="7" fillId="11" borderId="38" xfId="0" applyFont="1" applyFill="1" applyBorder="1" applyAlignment="1">
      <alignment horizontal="center"/>
    </xf>
    <xf numFmtId="0" fontId="21" fillId="0" borderId="0" xfId="0" applyFont="1" applyFill="1" applyBorder="1"/>
    <xf numFmtId="164" fontId="22" fillId="0" borderId="0" xfId="0" applyNumberFormat="1" applyFont="1" applyFill="1" applyBorder="1" applyAlignment="1"/>
    <xf numFmtId="0" fontId="21" fillId="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left"/>
    </xf>
    <xf numFmtId="0" fontId="21" fillId="0" borderId="0" xfId="0" applyFont="1" applyFill="1" applyBorder="1" applyAlignment="1">
      <alignment horizontal="left"/>
    </xf>
    <xf numFmtId="43" fontId="21" fillId="0" borderId="0" xfId="6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1" fillId="0" borderId="0" xfId="0" applyFont="1" applyFill="1" applyBorder="1" applyAlignment="1"/>
    <xf numFmtId="0" fontId="22" fillId="0" borderId="0" xfId="0" applyFont="1" applyFill="1" applyBorder="1"/>
    <xf numFmtId="164" fontId="22" fillId="0" borderId="0" xfId="0" applyNumberFormat="1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left"/>
    </xf>
    <xf numFmtId="0" fontId="22" fillId="0" borderId="0" xfId="0" applyFont="1" applyFill="1" applyBorder="1" applyAlignment="1"/>
    <xf numFmtId="43" fontId="22" fillId="0" borderId="0" xfId="6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/>
    </xf>
    <xf numFmtId="43" fontId="22" fillId="7" borderId="3" xfId="6" applyFont="1" applyFill="1" applyBorder="1" applyAlignment="1" applyProtection="1">
      <alignment horizontal="center"/>
      <protection locked="0"/>
    </xf>
    <xf numFmtId="43" fontId="21" fillId="7" borderId="4" xfId="6" applyFont="1" applyFill="1" applyBorder="1" applyAlignment="1" applyProtection="1">
      <protection locked="0"/>
    </xf>
    <xf numFmtId="43" fontId="21" fillId="7" borderId="4" xfId="6" applyFont="1" applyFill="1" applyBorder="1" applyAlignment="1" applyProtection="1">
      <alignment horizontal="center"/>
      <protection locked="0"/>
    </xf>
    <xf numFmtId="43" fontId="21" fillId="0" borderId="0" xfId="6" applyFont="1" applyFill="1" applyBorder="1"/>
    <xf numFmtId="0" fontId="21" fillId="0" borderId="0" xfId="5" quotePrefix="1" applyFont="1" applyFill="1" applyBorder="1"/>
    <xf numFmtId="0" fontId="21" fillId="0" borderId="0" xfId="5" quotePrefix="1" applyNumberFormat="1" applyFont="1" applyFill="1" applyBorder="1" applyAlignment="1">
      <alignment horizontal="center"/>
    </xf>
    <xf numFmtId="0" fontId="21" fillId="0" borderId="0" xfId="5" applyNumberFormat="1" applyFont="1" applyFill="1" applyBorder="1" applyAlignment="1">
      <alignment horizontal="left"/>
    </xf>
    <xf numFmtId="0" fontId="21" fillId="0" borderId="0" xfId="5" applyNumberFormat="1" applyFont="1" applyFill="1" applyBorder="1" applyAlignment="1">
      <alignment horizontal="center"/>
    </xf>
    <xf numFmtId="44" fontId="21" fillId="0" borderId="0" xfId="2" applyFont="1" applyFill="1" applyBorder="1" applyAlignment="1">
      <alignment horizontal="right"/>
    </xf>
    <xf numFmtId="43" fontId="21" fillId="0" borderId="0" xfId="6" applyFont="1" applyFill="1" applyBorder="1" applyAlignment="1">
      <alignment horizontal="left"/>
    </xf>
    <xf numFmtId="43" fontId="21" fillId="0" borderId="0" xfId="6" applyFont="1" applyFill="1" applyBorder="1" applyAlignment="1">
      <alignment horizontal="right"/>
    </xf>
    <xf numFmtId="0" fontId="21" fillId="0" borderId="0" xfId="5" applyFont="1" applyFill="1" applyBorder="1"/>
    <xf numFmtId="43" fontId="21" fillId="0" borderId="0" xfId="6" applyFont="1" applyFill="1" applyBorder="1" applyAlignment="1"/>
    <xf numFmtId="39" fontId="25" fillId="0" borderId="0" xfId="5" applyNumberFormat="1" applyFont="1" applyFill="1" applyBorder="1" applyAlignment="1">
      <alignment horizontal="left"/>
    </xf>
    <xf numFmtId="0" fontId="21" fillId="0" borderId="0" xfId="5" quotePrefix="1" applyFont="1" applyFill="1" applyBorder="1" applyAlignment="1">
      <alignment horizontal="left"/>
    </xf>
    <xf numFmtId="43" fontId="21" fillId="0" borderId="0" xfId="6" quotePrefix="1" applyFont="1" applyFill="1" applyBorder="1" applyAlignment="1">
      <alignment horizontal="left"/>
    </xf>
    <xf numFmtId="0" fontId="21" fillId="0" borderId="0" xfId="5" applyFont="1" applyFill="1" applyBorder="1" applyAlignment="1">
      <alignment horizontal="left"/>
    </xf>
    <xf numFmtId="43" fontId="25" fillId="0" borderId="0" xfId="6" applyFont="1" applyFill="1" applyBorder="1" applyAlignment="1">
      <alignment horizontal="left"/>
    </xf>
    <xf numFmtId="43" fontId="21" fillId="0" borderId="0" xfId="5" applyNumberFormat="1" applyFont="1" applyFill="1" applyBorder="1" applyAlignment="1">
      <alignment horizontal="left"/>
    </xf>
    <xf numFmtId="0" fontId="21" fillId="0" borderId="0" xfId="0" quotePrefix="1" applyFont="1" applyFill="1" applyBorder="1" applyAlignment="1">
      <alignment horizontal="center"/>
    </xf>
    <xf numFmtId="0" fontId="21" fillId="12" borderId="0" xfId="0" applyFont="1" applyFill="1" applyBorder="1"/>
    <xf numFmtId="0" fontId="21" fillId="0" borderId="0" xfId="0" applyFont="1" applyFill="1"/>
    <xf numFmtId="0" fontId="21" fillId="0" borderId="0" xfId="0" applyFont="1" applyAlignment="1">
      <alignment horizontal="center"/>
    </xf>
    <xf numFmtId="0" fontId="25" fillId="0" borderId="0" xfId="0" applyFont="1"/>
    <xf numFmtId="0" fontId="21" fillId="0" borderId="0" xfId="0" applyFont="1"/>
    <xf numFmtId="43" fontId="21" fillId="0" borderId="0" xfId="6" applyNumberFormat="1" applyFont="1" applyFill="1" applyBorder="1"/>
    <xf numFmtId="0" fontId="21" fillId="10" borderId="0" xfId="0" applyFont="1" applyFill="1" applyBorder="1"/>
    <xf numFmtId="0" fontId="21" fillId="6" borderId="0" xfId="0" applyFont="1" applyFill="1" applyBorder="1"/>
    <xf numFmtId="0" fontId="26" fillId="0" borderId="0" xfId="0" applyFont="1" applyFill="1" applyBorder="1"/>
    <xf numFmtId="44" fontId="21" fillId="0" borderId="0" xfId="2" applyFont="1" applyFill="1" applyBorder="1"/>
    <xf numFmtId="167" fontId="21" fillId="0" borderId="0" xfId="0" applyNumberFormat="1" applyFont="1" applyFill="1" applyBorder="1"/>
    <xf numFmtId="0" fontId="25" fillId="0" borderId="0" xfId="4" quotePrefix="1" applyNumberFormat="1" applyFont="1" applyFill="1" applyBorder="1" applyAlignment="1">
      <alignment horizontal="center"/>
    </xf>
    <xf numFmtId="43" fontId="21" fillId="0" borderId="0" xfId="0" applyNumberFormat="1" applyFont="1" applyFill="1" applyBorder="1" applyAlignment="1">
      <alignment horizontal="center"/>
    </xf>
    <xf numFmtId="0" fontId="21" fillId="0" borderId="0" xfId="0" applyFont="1" applyBorder="1" applyAlignment="1">
      <alignment horizontal="left"/>
    </xf>
    <xf numFmtId="0" fontId="21" fillId="0" borderId="0" xfId="0" quotePrefix="1" applyFont="1" applyAlignment="1">
      <alignment horizontal="center"/>
    </xf>
    <xf numFmtId="43" fontId="21" fillId="0" borderId="0" xfId="0" applyNumberFormat="1" applyFont="1" applyFill="1"/>
    <xf numFmtId="0" fontId="21" fillId="0" borderId="0" xfId="0" quotePrefix="1" applyFont="1" applyFill="1" applyAlignment="1">
      <alignment horizontal="center"/>
    </xf>
    <xf numFmtId="168" fontId="21" fillId="0" borderId="0" xfId="0" applyNumberFormat="1" applyFont="1"/>
    <xf numFmtId="168" fontId="21" fillId="0" borderId="0" xfId="2" applyNumberFormat="1" applyFont="1"/>
    <xf numFmtId="0" fontId="21" fillId="0" borderId="0" xfId="0" quotePrefix="1" applyNumberFormat="1" applyFont="1" applyFill="1" applyBorder="1" applyAlignment="1">
      <alignment horizontal="left"/>
    </xf>
    <xf numFmtId="43" fontId="21" fillId="0" borderId="0" xfId="0" applyNumberFormat="1" applyFont="1" applyFill="1" applyBorder="1" applyAlignment="1"/>
    <xf numFmtId="168" fontId="21" fillId="0" borderId="0" xfId="2" quotePrefix="1" applyNumberFormat="1" applyFont="1" applyFill="1" applyBorder="1" applyAlignment="1">
      <alignment horizontal="left"/>
    </xf>
    <xf numFmtId="43" fontId="21" fillId="0" borderId="0" xfId="0" quotePrefix="1" applyNumberFormat="1" applyFont="1" applyFill="1" applyBorder="1" applyAlignment="1">
      <alignment horizontal="center"/>
    </xf>
    <xf numFmtId="168" fontId="21" fillId="0" borderId="0" xfId="0" applyNumberFormat="1" applyFont="1" applyFill="1" applyBorder="1"/>
    <xf numFmtId="0" fontId="21" fillId="0" borderId="0" xfId="0" applyFont="1" applyFill="1" applyBorder="1" applyAlignment="1" applyProtection="1">
      <protection locked="0"/>
    </xf>
    <xf numFmtId="0" fontId="21" fillId="0" borderId="0" xfId="0" quotePrefix="1" applyNumberFormat="1" applyFont="1" applyFill="1" applyBorder="1" applyAlignment="1">
      <alignment horizontal="center"/>
    </xf>
    <xf numFmtId="0" fontId="21" fillId="0" borderId="0" xfId="0" applyNumberFormat="1" applyFont="1" applyFill="1" applyBorder="1" applyAlignment="1">
      <alignment horizontal="left"/>
    </xf>
    <xf numFmtId="0" fontId="21" fillId="0" borderId="0" xfId="0" applyNumberFormat="1" applyFont="1" applyFill="1" applyBorder="1" applyAlignment="1">
      <alignment horizontal="center"/>
    </xf>
    <xf numFmtId="168" fontId="21" fillId="0" borderId="0" xfId="2" applyNumberFormat="1" applyFont="1" applyFill="1" applyBorder="1"/>
    <xf numFmtId="14" fontId="21" fillId="0" borderId="0" xfId="0" quotePrefix="1" applyNumberFormat="1" applyFont="1" applyFill="1" applyBorder="1" applyAlignment="1">
      <alignment horizontal="center"/>
    </xf>
    <xf numFmtId="0" fontId="21" fillId="0" borderId="0" xfId="0" quotePrefix="1" applyFont="1" applyFill="1" applyBorder="1" applyAlignment="1" applyProtection="1">
      <alignment horizontal="center"/>
      <protection locked="0"/>
    </xf>
    <xf numFmtId="0" fontId="21" fillId="13" borderId="0" xfId="0" applyFont="1" applyFill="1" applyBorder="1"/>
    <xf numFmtId="44" fontId="21" fillId="0" borderId="0" xfId="2" applyFont="1" applyFill="1" applyBorder="1" applyAlignment="1">
      <alignment horizontal="center"/>
    </xf>
    <xf numFmtId="43" fontId="21" fillId="0" borderId="0" xfId="6" applyFont="1" applyFill="1" applyBorder="1" applyAlignment="1" applyProtection="1">
      <alignment horizontal="center"/>
      <protection locked="0"/>
    </xf>
    <xf numFmtId="43" fontId="21" fillId="0" borderId="0" xfId="6" applyFont="1" applyAlignment="1">
      <alignment horizontal="center"/>
    </xf>
    <xf numFmtId="43" fontId="21" fillId="0" borderId="0" xfId="6" applyFont="1"/>
    <xf numFmtId="0" fontId="23" fillId="0" borderId="0" xfId="0" applyFont="1" applyFill="1" applyBorder="1"/>
    <xf numFmtId="43" fontId="21" fillId="0" borderId="0" xfId="6" applyFont="1" applyFill="1"/>
    <xf numFmtId="0" fontId="23" fillId="9" borderId="0" xfId="5" quotePrefix="1" applyFont="1" applyFill="1" applyBorder="1"/>
    <xf numFmtId="0" fontId="23" fillId="9" borderId="0" xfId="0" quotePrefix="1" applyFont="1" applyFill="1" applyBorder="1" applyAlignment="1">
      <alignment horizontal="center"/>
    </xf>
    <xf numFmtId="0" fontId="23" fillId="9" borderId="0" xfId="0" applyFont="1" applyFill="1" applyBorder="1" applyAlignment="1">
      <alignment horizontal="center"/>
    </xf>
    <xf numFmtId="0" fontId="23" fillId="9" borderId="0" xfId="0" applyFont="1" applyFill="1" applyBorder="1" applyAlignment="1">
      <alignment horizontal="left"/>
    </xf>
    <xf numFmtId="0" fontId="23" fillId="9" borderId="0" xfId="0" applyFont="1" applyFill="1" applyBorder="1" applyAlignment="1"/>
    <xf numFmtId="43" fontId="23" fillId="9" borderId="0" xfId="6" applyFont="1" applyFill="1" applyBorder="1"/>
    <xf numFmtId="0" fontId="23" fillId="9" borderId="0" xfId="0" applyFont="1" applyFill="1" applyBorder="1"/>
    <xf numFmtId="164" fontId="21" fillId="0" borderId="0" xfId="0" applyNumberFormat="1" applyFont="1" applyFill="1" applyBorder="1" applyAlignment="1">
      <alignment horizontal="center"/>
    </xf>
    <xf numFmtId="0" fontId="21" fillId="0" borderId="0" xfId="4" applyNumberFormat="1" applyFont="1" applyFill="1" applyBorder="1" applyAlignment="1">
      <alignment horizontal="center"/>
    </xf>
    <xf numFmtId="169" fontId="21" fillId="0" borderId="0" xfId="0" applyNumberFormat="1" applyFont="1" applyFill="1" applyBorder="1"/>
    <xf numFmtId="14" fontId="21" fillId="0" borderId="0" xfId="0" applyNumberFormat="1" applyFont="1" applyFill="1" applyBorder="1" applyAlignment="1">
      <alignment horizontal="center"/>
    </xf>
    <xf numFmtId="0" fontId="21" fillId="0" borderId="0" xfId="0" applyFont="1" applyAlignment="1">
      <alignment horizontal="left"/>
    </xf>
    <xf numFmtId="43" fontId="21" fillId="0" borderId="0" xfId="6" applyFont="1" applyFill="1" applyAlignment="1">
      <alignment horizontal="left"/>
    </xf>
    <xf numFmtId="43" fontId="21" fillId="0" borderId="0" xfId="0" applyNumberFormat="1" applyFont="1" applyFill="1" applyAlignment="1">
      <alignment horizontal="left"/>
    </xf>
    <xf numFmtId="14" fontId="21" fillId="0" borderId="0" xfId="0" quotePrefix="1" applyNumberFormat="1" applyFont="1" applyAlignment="1">
      <alignment horizontal="center"/>
    </xf>
    <xf numFmtId="168" fontId="21" fillId="0" borderId="0" xfId="6" applyNumberFormat="1" applyFont="1" applyFill="1" applyBorder="1" applyAlignment="1">
      <alignment horizontal="right"/>
    </xf>
    <xf numFmtId="0" fontId="21" fillId="0" borderId="0" xfId="5" quotePrefix="1" applyNumberFormat="1" applyFont="1" applyFill="1" applyBorder="1" applyAlignment="1">
      <alignment horizontal="left"/>
    </xf>
    <xf numFmtId="0" fontId="21" fillId="0" borderId="0" xfId="5" quotePrefix="1" applyFont="1" applyFill="1" applyBorder="1" applyAlignment="1">
      <alignment horizontal="center"/>
    </xf>
    <xf numFmtId="170" fontId="21" fillId="0" borderId="0" xfId="5" applyNumberFormat="1" applyFont="1" applyFill="1" applyBorder="1" applyAlignment="1">
      <alignment horizontal="center"/>
    </xf>
    <xf numFmtId="0" fontId="25" fillId="0" borderId="0" xfId="5" applyNumberFormat="1" applyFont="1" applyFill="1" applyBorder="1" applyAlignment="1">
      <alignment horizontal="left"/>
    </xf>
    <xf numFmtId="168" fontId="21" fillId="0" borderId="0" xfId="6" applyNumberFormat="1" applyFont="1" applyFill="1" applyBorder="1"/>
    <xf numFmtId="167" fontId="21" fillId="0" borderId="0" xfId="6" applyNumberFormat="1" applyFont="1" applyFill="1" applyBorder="1"/>
    <xf numFmtId="44" fontId="21" fillId="0" borderId="0" xfId="0" applyNumberFormat="1" applyFont="1" applyFill="1" applyBorder="1"/>
    <xf numFmtId="169" fontId="21" fillId="0" borderId="0" xfId="6" applyNumberFormat="1" applyFont="1" applyFill="1" applyBorder="1"/>
    <xf numFmtId="44" fontId="21" fillId="0" borderId="0" xfId="2" applyFont="1" applyFill="1" applyBorder="1" applyAlignment="1"/>
    <xf numFmtId="43" fontId="21" fillId="0" borderId="0" xfId="0" applyNumberFormat="1" applyFont="1" applyFill="1" applyBorder="1"/>
    <xf numFmtId="16" fontId="21" fillId="0" borderId="0" xfId="0" applyNumberFormat="1" applyFont="1" applyFill="1" applyBorder="1" applyAlignment="1">
      <alignment horizontal="center"/>
    </xf>
    <xf numFmtId="43" fontId="21" fillId="0" borderId="0" xfId="2" quotePrefix="1" applyNumberFormat="1" applyFont="1" applyFill="1" applyBorder="1"/>
    <xf numFmtId="0" fontId="21" fillId="9" borderId="0" xfId="5" quotePrefix="1" applyFont="1" applyFill="1" applyBorder="1"/>
    <xf numFmtId="0" fontId="21" fillId="9" borderId="0" xfId="0" quotePrefix="1" applyFont="1" applyFill="1" applyBorder="1" applyAlignment="1">
      <alignment horizontal="center"/>
    </xf>
    <xf numFmtId="14" fontId="21" fillId="9" borderId="0" xfId="0" applyNumberFormat="1" applyFont="1" applyFill="1" applyBorder="1" applyAlignment="1">
      <alignment horizontal="center"/>
    </xf>
    <xf numFmtId="0" fontId="21" fillId="9" borderId="0" xfId="0" applyFont="1" applyFill="1" applyBorder="1" applyAlignment="1">
      <alignment horizontal="center"/>
    </xf>
    <xf numFmtId="0" fontId="21" fillId="9" borderId="0" xfId="0" applyFont="1" applyFill="1" applyBorder="1" applyAlignment="1">
      <alignment horizontal="left"/>
    </xf>
    <xf numFmtId="0" fontId="21" fillId="9" borderId="0" xfId="0" applyFont="1" applyFill="1" applyBorder="1" applyAlignment="1"/>
    <xf numFmtId="43" fontId="21" fillId="9" borderId="0" xfId="6" applyFont="1" applyFill="1" applyBorder="1"/>
    <xf numFmtId="0" fontId="21" fillId="9" borderId="0" xfId="0" applyFont="1" applyFill="1" applyBorder="1"/>
    <xf numFmtId="171" fontId="21" fillId="0" borderId="0" xfId="0" applyNumberFormat="1" applyFont="1" applyFill="1" applyBorder="1"/>
    <xf numFmtId="43" fontId="23" fillId="0" borderId="0" xfId="6" applyFont="1" applyFill="1" applyBorder="1" applyAlignment="1">
      <alignment horizontal="center"/>
    </xf>
    <xf numFmtId="43" fontId="21" fillId="0" borderId="0" xfId="6" quotePrefix="1" applyFont="1" applyFill="1" applyBorder="1" applyAlignment="1">
      <alignment horizontal="center"/>
    </xf>
    <xf numFmtId="39" fontId="21" fillId="0" borderId="0" xfId="0" applyNumberFormat="1" applyFont="1" applyFill="1" applyBorder="1" applyAlignment="1"/>
    <xf numFmtId="0" fontId="23" fillId="0" borderId="0" xfId="0" applyFont="1" applyFill="1" applyBorder="1" applyAlignment="1"/>
    <xf numFmtId="43" fontId="21" fillId="0" borderId="0" xfId="2" applyNumberFormat="1" applyFont="1" applyFill="1" applyBorder="1" applyAlignment="1" applyProtection="1">
      <alignment horizontal="center"/>
      <protection locked="0"/>
    </xf>
    <xf numFmtId="0" fontId="21" fillId="0" borderId="0" xfId="0" quotePrefix="1" applyFont="1" applyFill="1" applyBorder="1" applyAlignment="1">
      <alignment horizontal="left"/>
    </xf>
    <xf numFmtId="43" fontId="21" fillId="9" borderId="0" xfId="0" quotePrefix="1" applyNumberFormat="1" applyFont="1" applyFill="1" applyBorder="1" applyAlignment="1">
      <alignment horizontal="center"/>
    </xf>
    <xf numFmtId="0" fontId="21" fillId="0" borderId="0" xfId="0" quotePrefix="1" applyFont="1" applyFill="1" applyBorder="1"/>
    <xf numFmtId="17" fontId="21" fillId="0" borderId="0" xfId="0" applyNumberFormat="1" applyFont="1" applyFill="1" applyBorder="1" applyAlignment="1">
      <alignment horizontal="center"/>
    </xf>
    <xf numFmtId="164" fontId="21" fillId="0" borderId="0" xfId="0" quotePrefix="1" applyNumberFormat="1" applyFont="1" applyFill="1" applyBorder="1" applyAlignment="1">
      <alignment horizontal="center"/>
    </xf>
    <xf numFmtId="0" fontId="21" fillId="6" borderId="0" xfId="5" quotePrefix="1" applyFont="1" applyFill="1" applyBorder="1"/>
    <xf numFmtId="0" fontId="21" fillId="6" borderId="0" xfId="0" quotePrefix="1" applyFont="1" applyFill="1" applyBorder="1" applyAlignment="1">
      <alignment horizontal="center"/>
    </xf>
    <xf numFmtId="0" fontId="21" fillId="6" borderId="0" xfId="0" applyFont="1" applyFill="1" applyBorder="1" applyAlignment="1">
      <alignment horizontal="center"/>
    </xf>
    <xf numFmtId="0" fontId="21" fillId="6" borderId="0" xfId="0" applyFont="1" applyFill="1" applyBorder="1" applyAlignment="1">
      <alignment horizontal="left"/>
    </xf>
    <xf numFmtId="0" fontId="21" fillId="6" borderId="0" xfId="0" applyFont="1" applyFill="1" applyBorder="1" applyAlignment="1"/>
    <xf numFmtId="43" fontId="21" fillId="6" borderId="0" xfId="6" applyFont="1" applyFill="1" applyBorder="1"/>
    <xf numFmtId="43" fontId="23" fillId="0" borderId="0" xfId="6" applyFont="1" applyFill="1" applyBorder="1"/>
    <xf numFmtId="0" fontId="22" fillId="8" borderId="0" xfId="5" quotePrefix="1" applyFont="1" applyFill="1" applyBorder="1"/>
    <xf numFmtId="0" fontId="22" fillId="8" borderId="0" xfId="0" quotePrefix="1" applyFont="1" applyFill="1" applyBorder="1" applyAlignment="1">
      <alignment horizontal="center"/>
    </xf>
    <xf numFmtId="0" fontId="22" fillId="8" borderId="0" xfId="0" applyFont="1" applyFill="1" applyBorder="1" applyAlignment="1">
      <alignment horizontal="center"/>
    </xf>
    <xf numFmtId="0" fontId="22" fillId="8" borderId="0" xfId="0" applyFont="1" applyFill="1" applyBorder="1" applyAlignment="1">
      <alignment horizontal="left"/>
    </xf>
    <xf numFmtId="0" fontId="22" fillId="8" borderId="0" xfId="0" applyFont="1" applyFill="1" applyBorder="1" applyAlignment="1"/>
    <xf numFmtId="0" fontId="22" fillId="8" borderId="0" xfId="0" applyFont="1" applyFill="1" applyBorder="1"/>
    <xf numFmtId="43" fontId="22" fillId="8" borderId="0" xfId="6" applyFont="1" applyFill="1" applyBorder="1"/>
    <xf numFmtId="0" fontId="24" fillId="8" borderId="0" xfId="0" applyFont="1" applyFill="1" applyBorder="1" applyAlignment="1">
      <alignment horizontal="center"/>
    </xf>
    <xf numFmtId="0" fontId="21" fillId="8" borderId="0" xfId="0" applyFont="1" applyFill="1" applyBorder="1"/>
    <xf numFmtId="0" fontId="21" fillId="8" borderId="0" xfId="0" quotePrefix="1" applyFont="1" applyFill="1" applyBorder="1" applyAlignment="1">
      <alignment horizontal="center"/>
    </xf>
    <xf numFmtId="0" fontId="21" fillId="8" borderId="0" xfId="0" applyFont="1" applyFill="1" applyBorder="1" applyAlignment="1">
      <alignment horizontal="center"/>
    </xf>
    <xf numFmtId="0" fontId="21" fillId="8" borderId="0" xfId="0" applyFont="1" applyFill="1" applyBorder="1" applyAlignment="1">
      <alignment horizontal="left"/>
    </xf>
    <xf numFmtId="0" fontId="21" fillId="8" borderId="0" xfId="0" applyFont="1" applyFill="1" applyBorder="1" applyAlignment="1"/>
    <xf numFmtId="0" fontId="23" fillId="8" borderId="0" xfId="0" applyFont="1" applyFill="1" applyBorder="1" applyAlignment="1">
      <alignment horizontal="center"/>
    </xf>
    <xf numFmtId="0" fontId="21" fillId="14" borderId="0" xfId="5" quotePrefix="1" applyFont="1" applyFill="1" applyBorder="1"/>
    <xf numFmtId="0" fontId="21" fillId="14" borderId="0" xfId="0" quotePrefix="1" applyFont="1" applyFill="1" applyBorder="1" applyAlignment="1">
      <alignment horizontal="center"/>
    </xf>
    <xf numFmtId="14" fontId="21" fillId="14" borderId="0" xfId="0" applyNumberFormat="1" applyFont="1" applyFill="1" applyBorder="1" applyAlignment="1">
      <alignment horizontal="center"/>
    </xf>
    <xf numFmtId="0" fontId="21" fillId="14" borderId="0" xfId="0" applyFont="1" applyFill="1" applyBorder="1" applyAlignment="1">
      <alignment horizontal="center"/>
    </xf>
    <xf numFmtId="0" fontId="21" fillId="14" borderId="0" xfId="0" applyFont="1" applyFill="1" applyBorder="1" applyAlignment="1">
      <alignment horizontal="left"/>
    </xf>
    <xf numFmtId="0" fontId="21" fillId="14" borderId="0" xfId="0" applyFont="1" applyFill="1" applyBorder="1" applyAlignment="1"/>
    <xf numFmtId="43" fontId="21" fillId="14" borderId="0" xfId="6" applyFont="1" applyFill="1" applyBorder="1"/>
    <xf numFmtId="43" fontId="22" fillId="14" borderId="0" xfId="6" applyFont="1" applyFill="1" applyBorder="1"/>
    <xf numFmtId="0" fontId="23" fillId="14" borderId="0" xfId="0" applyFont="1" applyFill="1" applyBorder="1" applyAlignment="1">
      <alignment horizontal="center"/>
    </xf>
    <xf numFmtId="0" fontId="21" fillId="14" borderId="0" xfId="0" applyFont="1" applyFill="1" applyBorder="1"/>
    <xf numFmtId="164" fontId="22" fillId="0" borderId="45" xfId="0" applyNumberFormat="1" applyFont="1" applyFill="1" applyBorder="1" applyAlignment="1">
      <alignment horizontal="center"/>
    </xf>
    <xf numFmtId="0" fontId="22" fillId="0" borderId="45" xfId="0" applyFont="1" applyFill="1" applyBorder="1" applyAlignment="1">
      <alignment horizontal="center"/>
    </xf>
    <xf numFmtId="43" fontId="22" fillId="0" borderId="45" xfId="6" applyFont="1" applyFill="1" applyBorder="1" applyAlignment="1">
      <alignment horizontal="center"/>
    </xf>
    <xf numFmtId="0" fontId="24" fillId="0" borderId="45" xfId="0" applyFont="1" applyFill="1" applyBorder="1" applyAlignment="1">
      <alignment horizontal="center"/>
    </xf>
    <xf numFmtId="43" fontId="25" fillId="0" borderId="0" xfId="6" applyFont="1"/>
    <xf numFmtId="43" fontId="23" fillId="0" borderId="0" xfId="0" applyNumberFormat="1" applyFont="1" applyFill="1" applyBorder="1" applyAlignment="1">
      <alignment horizontal="center"/>
    </xf>
    <xf numFmtId="44" fontId="21" fillId="0" borderId="0" xfId="6" applyNumberFormat="1" applyFont="1" applyFill="1" applyBorder="1"/>
    <xf numFmtId="0" fontId="22" fillId="14" borderId="0" xfId="0" applyFont="1" applyFill="1" applyBorder="1"/>
    <xf numFmtId="0" fontId="22" fillId="14" borderId="0" xfId="0" quotePrefix="1" applyFont="1" applyFill="1" applyBorder="1" applyAlignment="1">
      <alignment horizontal="center"/>
    </xf>
    <xf numFmtId="0" fontId="22" fillId="14" borderId="0" xfId="0" applyFont="1" applyFill="1" applyBorder="1" applyAlignment="1">
      <alignment horizontal="center"/>
    </xf>
    <xf numFmtId="0" fontId="22" fillId="14" borderId="0" xfId="0" applyFont="1" applyFill="1" applyBorder="1" applyAlignment="1">
      <alignment horizontal="left"/>
    </xf>
    <xf numFmtId="0" fontId="24" fillId="14" borderId="0" xfId="0" applyFont="1" applyFill="1" applyBorder="1" applyAlignment="1">
      <alignment horizontal="center"/>
    </xf>
    <xf numFmtId="43" fontId="7" fillId="11" borderId="38" xfId="1" applyFont="1" applyFill="1" applyBorder="1" applyAlignment="1">
      <alignment horizontal="center" vertical="center"/>
    </xf>
    <xf numFmtId="43" fontId="7" fillId="11" borderId="29" xfId="1" applyFont="1" applyFill="1" applyBorder="1" applyAlignment="1">
      <alignment horizontal="center" vertical="center"/>
    </xf>
    <xf numFmtId="164" fontId="2" fillId="11" borderId="14" xfId="0" applyNumberFormat="1" applyFont="1" applyFill="1" applyBorder="1" applyAlignment="1">
      <alignment horizontal="center"/>
    </xf>
    <xf numFmtId="0" fontId="11" fillId="11" borderId="14" xfId="0" applyFont="1" applyFill="1" applyBorder="1" applyAlignment="1">
      <alignment horizontal="center"/>
    </xf>
    <xf numFmtId="0" fontId="2" fillId="11" borderId="14" xfId="0" applyFont="1" applyFill="1" applyBorder="1" applyAlignment="1">
      <alignment horizontal="center"/>
    </xf>
    <xf numFmtId="43" fontId="2" fillId="11" borderId="14" xfId="1" applyFont="1" applyFill="1" applyBorder="1" applyAlignment="1">
      <alignment horizontal="center"/>
    </xf>
    <xf numFmtId="43" fontId="2" fillId="11" borderId="14" xfId="1" applyFont="1" applyFill="1" applyBorder="1" applyAlignment="1">
      <alignment horizontal="right"/>
    </xf>
    <xf numFmtId="43" fontId="7" fillId="11" borderId="14" xfId="1" applyFont="1" applyFill="1" applyBorder="1" applyAlignment="1">
      <alignment horizontal="center"/>
    </xf>
    <xf numFmtId="0" fontId="2" fillId="11" borderId="3" xfId="0" applyFont="1" applyFill="1" applyBorder="1" applyAlignment="1" applyProtection="1">
      <alignment horizontal="center"/>
      <protection locked="0"/>
    </xf>
    <xf numFmtId="0" fontId="11" fillId="11" borderId="3" xfId="0" applyFont="1" applyFill="1" applyBorder="1" applyAlignment="1" applyProtection="1">
      <alignment horizontal="center"/>
      <protection locked="0"/>
    </xf>
    <xf numFmtId="0" fontId="2" fillId="11" borderId="3" xfId="0" applyFont="1" applyFill="1" applyBorder="1" applyAlignment="1">
      <alignment horizontal="center"/>
    </xf>
    <xf numFmtId="43" fontId="2" fillId="11" borderId="3" xfId="1" applyFont="1" applyFill="1" applyBorder="1" applyAlignment="1" applyProtection="1">
      <alignment horizontal="center"/>
      <protection locked="0"/>
    </xf>
    <xf numFmtId="43" fontId="7" fillId="11" borderId="3" xfId="1" applyFont="1" applyFill="1" applyBorder="1" applyAlignment="1">
      <alignment horizontal="center"/>
    </xf>
    <xf numFmtId="0" fontId="2" fillId="11" borderId="4" xfId="0" applyFont="1" applyFill="1" applyBorder="1" applyAlignment="1" applyProtection="1">
      <alignment horizontal="center"/>
      <protection locked="0"/>
    </xf>
    <xf numFmtId="0" fontId="11" fillId="11" borderId="4" xfId="0" applyFont="1" applyFill="1" applyBorder="1" applyAlignment="1" applyProtection="1">
      <alignment horizontal="center"/>
      <protection locked="0"/>
    </xf>
    <xf numFmtId="0" fontId="2" fillId="11" borderId="4" xfId="0" applyFont="1" applyFill="1" applyBorder="1" applyAlignment="1">
      <alignment horizontal="center"/>
    </xf>
    <xf numFmtId="43" fontId="2" fillId="11" borderId="4" xfId="1" applyFont="1" applyFill="1" applyBorder="1" applyAlignment="1" applyProtection="1">
      <protection locked="0"/>
    </xf>
    <xf numFmtId="43" fontId="2" fillId="11" borderId="4" xfId="1" applyFont="1" applyFill="1" applyBorder="1" applyAlignment="1" applyProtection="1">
      <alignment horizontal="right"/>
      <protection locked="0"/>
    </xf>
    <xf numFmtId="43" fontId="2" fillId="11" borderId="4" xfId="1" applyFont="1" applyFill="1" applyBorder="1" applyAlignment="1" applyProtection="1">
      <alignment horizontal="center"/>
      <protection locked="0"/>
    </xf>
    <xf numFmtId="0" fontId="7" fillId="0" borderId="36" xfId="0" applyFont="1" applyBorder="1"/>
    <xf numFmtId="0" fontId="7" fillId="0" borderId="36" xfId="0" quotePrefix="1" applyFont="1" applyBorder="1"/>
    <xf numFmtId="0" fontId="7" fillId="0" borderId="36" xfId="0" applyFont="1" applyBorder="1" applyAlignment="1">
      <alignment horizontal="center"/>
    </xf>
    <xf numFmtId="43" fontId="7" fillId="0" borderId="36" xfId="1" applyFont="1" applyBorder="1"/>
    <xf numFmtId="164" fontId="21" fillId="7" borderId="14" xfId="0" applyNumberFormat="1" applyFont="1" applyFill="1" applyBorder="1" applyAlignment="1">
      <alignment horizontal="center"/>
    </xf>
    <xf numFmtId="0" fontId="21" fillId="7" borderId="14" xfId="0" applyFont="1" applyFill="1" applyBorder="1" applyAlignment="1">
      <alignment horizontal="center"/>
    </xf>
    <xf numFmtId="0" fontId="21" fillId="7" borderId="14" xfId="0" applyFont="1" applyFill="1" applyBorder="1" applyAlignment="1">
      <alignment horizontal="left"/>
    </xf>
    <xf numFmtId="43" fontId="21" fillId="7" borderId="14" xfId="6" applyFont="1" applyFill="1" applyBorder="1" applyAlignment="1">
      <alignment horizontal="right"/>
    </xf>
    <xf numFmtId="43" fontId="23" fillId="7" borderId="14" xfId="6" applyFont="1" applyFill="1" applyBorder="1" applyAlignment="1">
      <alignment horizontal="center"/>
    </xf>
    <xf numFmtId="0" fontId="22" fillId="7" borderId="3" xfId="0" applyFont="1" applyFill="1" applyBorder="1" applyAlignment="1" applyProtection="1">
      <alignment horizontal="center"/>
      <protection locked="0"/>
    </xf>
    <xf numFmtId="0" fontId="22" fillId="7" borderId="3" xfId="0" applyFont="1" applyFill="1" applyBorder="1" applyAlignment="1">
      <alignment horizontal="center"/>
    </xf>
    <xf numFmtId="43" fontId="22" fillId="7" borderId="14" xfId="6" applyFont="1" applyFill="1" applyBorder="1" applyAlignment="1" applyProtection="1">
      <alignment horizontal="center"/>
      <protection locked="0"/>
    </xf>
    <xf numFmtId="43" fontId="23" fillId="7" borderId="3" xfId="6" applyFont="1" applyFill="1" applyBorder="1" applyAlignment="1">
      <alignment horizontal="center"/>
    </xf>
    <xf numFmtId="0" fontId="21" fillId="7" borderId="3" xfId="0" applyFont="1" applyFill="1" applyBorder="1" applyAlignment="1">
      <alignment horizontal="center"/>
    </xf>
    <xf numFmtId="0" fontId="21" fillId="7" borderId="4" xfId="0" applyFont="1" applyFill="1" applyBorder="1" applyAlignment="1" applyProtection="1">
      <alignment horizontal="center"/>
      <protection locked="0"/>
    </xf>
    <xf numFmtId="0" fontId="21" fillId="7" borderId="4" xfId="0" applyFont="1" applyFill="1" applyBorder="1" applyAlignment="1">
      <alignment horizontal="center"/>
    </xf>
    <xf numFmtId="0" fontId="21" fillId="7" borderId="4" xfId="0" applyFont="1" applyFill="1" applyBorder="1" applyAlignment="1" applyProtection="1">
      <alignment horizontal="left"/>
      <protection locked="0"/>
    </xf>
    <xf numFmtId="43" fontId="21" fillId="7" borderId="4" xfId="6" applyFont="1" applyFill="1" applyBorder="1" applyAlignment="1" applyProtection="1">
      <alignment horizontal="right"/>
      <protection locked="0"/>
    </xf>
    <xf numFmtId="0" fontId="11" fillId="7" borderId="14" xfId="0" applyFont="1" applyFill="1" applyBorder="1" applyAlignment="1">
      <alignment horizontal="center"/>
    </xf>
    <xf numFmtId="0" fontId="2" fillId="7" borderId="14" xfId="0" applyFont="1" applyFill="1" applyBorder="1" applyAlignment="1">
      <alignment horizontal="center"/>
    </xf>
    <xf numFmtId="0" fontId="2" fillId="7" borderId="14" xfId="0" applyFont="1" applyFill="1" applyBorder="1" applyAlignment="1">
      <alignment horizontal="left"/>
    </xf>
    <xf numFmtId="43" fontId="2" fillId="7" borderId="14" xfId="1" applyFont="1" applyFill="1" applyBorder="1" applyAlignment="1">
      <alignment horizontal="right"/>
    </xf>
    <xf numFmtId="43" fontId="7" fillId="7" borderId="14" xfId="1" applyFont="1" applyFill="1" applyBorder="1" applyAlignment="1">
      <alignment horizontal="center"/>
    </xf>
    <xf numFmtId="0" fontId="2" fillId="7" borderId="3" xfId="0" applyFont="1" applyFill="1" applyBorder="1" applyAlignment="1" applyProtection="1">
      <alignment horizontal="center"/>
      <protection locked="0"/>
    </xf>
    <xf numFmtId="0" fontId="11" fillId="7" borderId="3" xfId="0" applyFont="1" applyFill="1" applyBorder="1" applyAlignment="1" applyProtection="1">
      <alignment horizontal="center"/>
      <protection locked="0"/>
    </xf>
    <xf numFmtId="0" fontId="2" fillId="7" borderId="3" xfId="0" applyFont="1" applyFill="1" applyBorder="1" applyAlignment="1">
      <alignment horizontal="center"/>
    </xf>
    <xf numFmtId="43" fontId="2" fillId="7" borderId="14" xfId="1" applyFont="1" applyFill="1" applyBorder="1" applyAlignment="1" applyProtection="1">
      <alignment horizontal="center"/>
      <protection locked="0"/>
    </xf>
    <xf numFmtId="43" fontId="7" fillId="7" borderId="3" xfId="1" applyFont="1" applyFill="1" applyBorder="1" applyAlignment="1">
      <alignment horizontal="center"/>
    </xf>
    <xf numFmtId="0" fontId="11" fillId="7" borderId="4" xfId="0" applyFont="1" applyFill="1" applyBorder="1" applyAlignment="1" applyProtection="1">
      <alignment horizontal="center"/>
      <protection locked="0"/>
    </xf>
    <xf numFmtId="0" fontId="2" fillId="7" borderId="4" xfId="0" applyFont="1" applyFill="1" applyBorder="1" applyAlignment="1">
      <alignment horizontal="center"/>
    </xf>
    <xf numFmtId="0" fontId="2" fillId="7" borderId="4" xfId="0" applyFont="1" applyFill="1" applyBorder="1" applyAlignment="1" applyProtection="1">
      <alignment horizontal="left"/>
      <protection locked="0"/>
    </xf>
    <xf numFmtId="43" fontId="2" fillId="7" borderId="4" xfId="1" applyFont="1" applyFill="1" applyBorder="1" applyAlignment="1" applyProtection="1">
      <alignment horizontal="right"/>
      <protection locked="0"/>
    </xf>
    <xf numFmtId="0" fontId="7" fillId="7" borderId="20" xfId="0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horizontal="center" vertical="center"/>
    </xf>
    <xf numFmtId="43" fontId="3" fillId="7" borderId="31" xfId="1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vertical="center"/>
    </xf>
    <xf numFmtId="0" fontId="2" fillId="7" borderId="29" xfId="0" applyFont="1" applyFill="1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/>
    </xf>
    <xf numFmtId="43" fontId="7" fillId="7" borderId="22" xfId="1" applyFont="1" applyFill="1" applyBorder="1" applyAlignment="1">
      <alignment horizontal="center"/>
    </xf>
    <xf numFmtId="43" fontId="7" fillId="7" borderId="23" xfId="1" applyFont="1" applyFill="1" applyBorder="1" applyAlignment="1">
      <alignment horizontal="center"/>
    </xf>
    <xf numFmtId="43" fontId="7" fillId="7" borderId="24" xfId="1" applyFont="1" applyFill="1" applyBorder="1" applyAlignment="1">
      <alignment horizontal="center"/>
    </xf>
    <xf numFmtId="43" fontId="7" fillId="7" borderId="25" xfId="1" applyFont="1" applyFill="1" applyBorder="1" applyAlignment="1">
      <alignment horizontal="center" vertical="center"/>
    </xf>
    <xf numFmtId="43" fontId="7" fillId="7" borderId="28" xfId="1" applyFont="1" applyFill="1" applyBorder="1" applyAlignment="1">
      <alignment horizontal="center"/>
    </xf>
    <xf numFmtId="0" fontId="7" fillId="7" borderId="29" xfId="0" applyFont="1" applyFill="1" applyBorder="1" applyAlignment="1">
      <alignment horizontal="center" vertical="center"/>
    </xf>
    <xf numFmtId="0" fontId="7" fillId="7" borderId="28" xfId="0" applyFont="1" applyFill="1" applyBorder="1" applyAlignment="1">
      <alignment horizontal="center" vertical="center"/>
    </xf>
    <xf numFmtId="0" fontId="7" fillId="7" borderId="47" xfId="0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center" vertical="center"/>
    </xf>
    <xf numFmtId="43" fontId="3" fillId="7" borderId="37" xfId="1" applyFont="1" applyFill="1" applyBorder="1" applyAlignment="1">
      <alignment horizontal="center" vertical="center"/>
    </xf>
    <xf numFmtId="0" fontId="7" fillId="7" borderId="3" xfId="0" applyFont="1" applyFill="1" applyBorder="1" applyAlignment="1">
      <alignment vertical="center"/>
    </xf>
    <xf numFmtId="0" fontId="2" fillId="7" borderId="36" xfId="0" applyFont="1" applyFill="1" applyBorder="1" applyAlignment="1">
      <alignment horizontal="center" vertical="center"/>
    </xf>
    <xf numFmtId="0" fontId="7" fillId="7" borderId="50" xfId="0" applyFont="1" applyFill="1" applyBorder="1" applyAlignment="1">
      <alignment vertical="center"/>
    </xf>
    <xf numFmtId="43" fontId="7" fillId="7" borderId="42" xfId="1" applyFont="1" applyFill="1" applyBorder="1" applyAlignment="1">
      <alignment horizontal="center"/>
    </xf>
    <xf numFmtId="43" fontId="7" fillId="7" borderId="48" xfId="1" applyFont="1" applyFill="1" applyBorder="1" applyAlignment="1">
      <alignment horizontal="center"/>
    </xf>
    <xf numFmtId="43" fontId="7" fillId="7" borderId="18" xfId="1" applyFont="1" applyFill="1" applyBorder="1" applyAlignment="1">
      <alignment horizontal="center" vertical="center"/>
    </xf>
    <xf numFmtId="43" fontId="7" fillId="7" borderId="44" xfId="1" applyFont="1" applyFill="1" applyBorder="1" applyAlignment="1">
      <alignment horizontal="center"/>
    </xf>
    <xf numFmtId="43" fontId="7" fillId="7" borderId="18" xfId="1" applyFont="1" applyFill="1" applyBorder="1" applyAlignment="1">
      <alignment horizontal="center"/>
    </xf>
    <xf numFmtId="43" fontId="7" fillId="7" borderId="49" xfId="1" applyFont="1" applyFill="1" applyBorder="1" applyAlignment="1">
      <alignment horizontal="center"/>
    </xf>
    <xf numFmtId="43" fontId="3" fillId="7" borderId="38" xfId="1" applyFont="1" applyFill="1" applyBorder="1" applyAlignment="1">
      <alignment horizontal="center" vertical="center"/>
    </xf>
    <xf numFmtId="0" fontId="7" fillId="7" borderId="36" xfId="0" applyFont="1" applyFill="1" applyBorder="1" applyAlignment="1">
      <alignment horizontal="center" vertical="center"/>
    </xf>
    <xf numFmtId="0" fontId="7" fillId="7" borderId="49" xfId="0" applyFont="1" applyFill="1" applyBorder="1" applyAlignment="1">
      <alignment horizontal="center" vertical="center"/>
    </xf>
    <xf numFmtId="0" fontId="7" fillId="7" borderId="38" xfId="0" applyFont="1" applyFill="1" applyBorder="1" applyAlignment="1">
      <alignment horizontal="center" vertical="center"/>
    </xf>
    <xf numFmtId="0" fontId="7" fillId="7" borderId="35" xfId="0" applyFont="1" applyFill="1" applyBorder="1" applyAlignment="1">
      <alignment horizontal="center" vertical="center"/>
    </xf>
    <xf numFmtId="17" fontId="2" fillId="0" borderId="3" xfId="1" quotePrefix="1" applyNumberFormat="1" applyFont="1" applyFill="1" applyBorder="1"/>
    <xf numFmtId="0" fontId="0" fillId="0" borderId="55" xfId="0" applyBorder="1"/>
    <xf numFmtId="0" fontId="0" fillId="0" borderId="55" xfId="0" applyBorder="1" applyAlignment="1">
      <alignment horizontal="center"/>
    </xf>
    <xf numFmtId="0" fontId="7" fillId="0" borderId="55" xfId="0" applyFont="1" applyBorder="1" applyAlignment="1">
      <alignment horizontal="center"/>
    </xf>
    <xf numFmtId="43" fontId="7" fillId="0" borderId="0" xfId="0" applyNumberFormat="1" applyFont="1"/>
    <xf numFmtId="0" fontId="23" fillId="0" borderId="0" xfId="0" applyFont="1"/>
    <xf numFmtId="0" fontId="23" fillId="0" borderId="55" xfId="0" applyFont="1" applyBorder="1" applyAlignment="1">
      <alignment horizontal="center"/>
    </xf>
    <xf numFmtId="43" fontId="23" fillId="0" borderId="0" xfId="0" applyNumberFormat="1" applyFont="1"/>
    <xf numFmtId="0" fontId="23" fillId="0" borderId="0" xfId="0" quotePrefix="1" applyFont="1"/>
    <xf numFmtId="0" fontId="23" fillId="0" borderId="0" xfId="0" applyFont="1" applyAlignment="1">
      <alignment horizontal="center"/>
    </xf>
    <xf numFmtId="0" fontId="23" fillId="0" borderId="0" xfId="0" quotePrefix="1" applyFont="1" applyAlignment="1">
      <alignment horizontal="center"/>
    </xf>
    <xf numFmtId="43" fontId="23" fillId="0" borderId="0" xfId="0" applyNumberFormat="1" applyFont="1" applyAlignment="1">
      <alignment horizontal="center"/>
    </xf>
    <xf numFmtId="0" fontId="23" fillId="0" borderId="55" xfId="0" applyFont="1" applyBorder="1"/>
    <xf numFmtId="43" fontId="23" fillId="0" borderId="55" xfId="0" applyNumberFormat="1" applyFont="1" applyBorder="1"/>
    <xf numFmtId="43" fontId="21" fillId="0" borderId="0" xfId="1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43" fontId="2" fillId="0" borderId="0" xfId="1" applyFont="1" applyFill="1" applyAlignment="1">
      <alignment horizontal="center"/>
    </xf>
    <xf numFmtId="41" fontId="7" fillId="0" borderId="0" xfId="3" applyFont="1" applyBorder="1"/>
    <xf numFmtId="43" fontId="2" fillId="0" borderId="0" xfId="1" applyFont="1" applyAlignment="1">
      <alignment horizontal="center"/>
    </xf>
    <xf numFmtId="43" fontId="23" fillId="0" borderId="0" xfId="0" quotePrefix="1" applyNumberFormat="1" applyFont="1" applyAlignment="1">
      <alignment horizontal="center"/>
    </xf>
    <xf numFmtId="43" fontId="2" fillId="3" borderId="56" xfId="0" applyNumberFormat="1" applyFont="1" applyFill="1" applyBorder="1" applyAlignment="1">
      <alignment horizontal="center"/>
    </xf>
    <xf numFmtId="43" fontId="2" fillId="3" borderId="3" xfId="0" applyNumberFormat="1" applyFont="1" applyFill="1" applyBorder="1" applyAlignment="1">
      <alignment horizontal="center"/>
    </xf>
    <xf numFmtId="43" fontId="2" fillId="3" borderId="14" xfId="1" applyFont="1" applyFill="1" applyBorder="1" applyAlignment="1">
      <alignment horizontal="left"/>
    </xf>
    <xf numFmtId="43" fontId="2" fillId="2" borderId="7" xfId="1" applyFont="1" applyFill="1" applyBorder="1" applyAlignment="1">
      <alignment horizontal="center"/>
    </xf>
    <xf numFmtId="16" fontId="2" fillId="0" borderId="3" xfId="1" applyNumberFormat="1" applyFont="1" applyFill="1" applyBorder="1" applyAlignment="1">
      <alignment horizontal="center"/>
    </xf>
    <xf numFmtId="16" fontId="2" fillId="0" borderId="3" xfId="1" quotePrefix="1" applyNumberFormat="1" applyFont="1" applyFill="1" applyBorder="1" applyAlignment="1">
      <alignment horizontal="center"/>
    </xf>
    <xf numFmtId="0" fontId="2" fillId="0" borderId="3" xfId="0" quotePrefix="1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23" fillId="0" borderId="0" xfId="0" applyFont="1" applyBorder="1"/>
    <xf numFmtId="0" fontId="23" fillId="0" borderId="0" xfId="0" quotePrefix="1" applyFont="1" applyBorder="1" applyAlignment="1">
      <alignment horizontal="center"/>
    </xf>
    <xf numFmtId="14" fontId="7" fillId="0" borderId="41" xfId="0" quotePrefix="1" applyNumberFormat="1" applyFont="1" applyBorder="1"/>
    <xf numFmtId="0" fontId="7" fillId="0" borderId="41" xfId="0" quotePrefix="1" applyFont="1" applyBorder="1" applyAlignment="1">
      <alignment horizontal="center"/>
    </xf>
    <xf numFmtId="0" fontId="7" fillId="0" borderId="41" xfId="0" quotePrefix="1" applyFont="1" applyBorder="1"/>
    <xf numFmtId="43" fontId="7" fillId="0" borderId="41" xfId="0" applyNumberFormat="1" applyFont="1" applyBorder="1"/>
    <xf numFmtId="14" fontId="7" fillId="0" borderId="0" xfId="0" quotePrefix="1" applyNumberFormat="1" applyFont="1" applyBorder="1"/>
    <xf numFmtId="43" fontId="23" fillId="0" borderId="0" xfId="0" applyNumberFormat="1" applyFont="1" applyBorder="1"/>
    <xf numFmtId="14" fontId="7" fillId="0" borderId="0" xfId="0" quotePrefix="1" applyNumberFormat="1" applyFont="1" applyBorder="1" applyAlignment="1">
      <alignment horizontal="center"/>
    </xf>
    <xf numFmtId="43" fontId="23" fillId="0" borderId="0" xfId="1" applyFont="1"/>
    <xf numFmtId="0" fontId="11" fillId="0" borderId="0" xfId="0" quotePrefix="1" applyFont="1" applyFill="1" applyBorder="1" applyAlignment="1" applyProtection="1">
      <alignment horizontal="center"/>
      <protection locked="0"/>
    </xf>
    <xf numFmtId="0" fontId="11" fillId="0" borderId="14" xfId="0" applyFont="1" applyFill="1" applyBorder="1" applyAlignment="1" applyProtection="1">
      <alignment horizontal="center"/>
      <protection locked="0"/>
    </xf>
    <xf numFmtId="0" fontId="2" fillId="0" borderId="14" xfId="0" applyFont="1" applyFill="1" applyBorder="1" applyAlignment="1" applyProtection="1">
      <alignment horizontal="left"/>
      <protection locked="0"/>
    </xf>
    <xf numFmtId="43" fontId="2" fillId="0" borderId="14" xfId="1" applyFont="1" applyFill="1" applyBorder="1" applyAlignment="1" applyProtection="1">
      <alignment horizontal="center"/>
      <protection locked="0"/>
    </xf>
    <xf numFmtId="43" fontId="2" fillId="0" borderId="14" xfId="1" applyFont="1" applyFill="1" applyBorder="1" applyAlignment="1" applyProtection="1">
      <alignment horizontal="right"/>
      <protection locked="0"/>
    </xf>
    <xf numFmtId="0" fontId="11" fillId="0" borderId="3" xfId="0" quotePrefix="1" applyFont="1" applyFill="1" applyBorder="1" applyAlignment="1" applyProtection="1">
      <alignment horizontal="center"/>
      <protection locked="0"/>
    </xf>
    <xf numFmtId="17" fontId="2" fillId="0" borderId="3" xfId="0" quotePrefix="1" applyNumberFormat="1" applyFont="1" applyFill="1" applyBorder="1" applyAlignment="1">
      <alignment horizontal="center"/>
    </xf>
    <xf numFmtId="14" fontId="2" fillId="0" borderId="3" xfId="0" quotePrefix="1" applyNumberFormat="1" applyFont="1" applyFill="1" applyBorder="1" applyAlignment="1">
      <alignment horizontal="center"/>
    </xf>
    <xf numFmtId="0" fontId="2" fillId="0" borderId="3" xfId="0" applyFont="1" applyFill="1" applyBorder="1" applyAlignment="1">
      <alignment horizontal="left"/>
    </xf>
    <xf numFmtId="0" fontId="2" fillId="0" borderId="3" xfId="0" applyFont="1" applyFill="1" applyBorder="1" applyAlignment="1" applyProtection="1">
      <alignment horizontal="left"/>
      <protection locked="0"/>
    </xf>
    <xf numFmtId="0" fontId="2" fillId="0" borderId="3" xfId="0" quotePrefix="1" applyFont="1" applyFill="1" applyBorder="1" applyAlignment="1" applyProtection="1">
      <alignment horizontal="left"/>
      <protection locked="0"/>
    </xf>
    <xf numFmtId="43" fontId="2" fillId="0" borderId="3" xfId="1" applyFont="1" applyFill="1" applyBorder="1" applyAlignment="1" applyProtection="1">
      <alignment horizontal="center"/>
      <protection locked="0"/>
    </xf>
    <xf numFmtId="43" fontId="2" fillId="0" borderId="3" xfId="1" applyFont="1" applyFill="1" applyBorder="1" applyAlignment="1" applyProtection="1">
      <alignment horizontal="right"/>
      <protection locked="0"/>
    </xf>
    <xf numFmtId="0" fontId="11" fillId="0" borderId="3" xfId="0" applyFont="1" applyFill="1" applyBorder="1" applyAlignment="1">
      <alignment horizontal="center"/>
    </xf>
    <xf numFmtId="43" fontId="2" fillId="0" borderId="3" xfId="1" applyFont="1" applyFill="1" applyBorder="1" applyAlignment="1">
      <alignment horizontal="right"/>
    </xf>
    <xf numFmtId="16" fontId="2" fillId="0" borderId="3" xfId="0" quotePrefix="1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left"/>
    </xf>
    <xf numFmtId="0" fontId="11" fillId="0" borderId="5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left"/>
    </xf>
    <xf numFmtId="43" fontId="2" fillId="0" borderId="5" xfId="1" applyFont="1" applyFill="1" applyBorder="1" applyAlignment="1">
      <alignment horizontal="right"/>
    </xf>
    <xf numFmtId="0" fontId="0" fillId="0" borderId="0" xfId="0" applyBorder="1"/>
    <xf numFmtId="0" fontId="7" fillId="0" borderId="0" xfId="0" applyFont="1" applyBorder="1"/>
    <xf numFmtId="43" fontId="7" fillId="0" borderId="0" xfId="0" applyNumberFormat="1" applyFont="1" applyBorder="1"/>
    <xf numFmtId="0" fontId="2" fillId="7" borderId="57" xfId="0" applyFont="1" applyFill="1" applyBorder="1" applyAlignment="1" applyProtection="1">
      <alignment horizontal="center"/>
      <protection locked="0"/>
    </xf>
    <xf numFmtId="0" fontId="11" fillId="7" borderId="57" xfId="0" applyFont="1" applyFill="1" applyBorder="1" applyAlignment="1" applyProtection="1">
      <alignment horizontal="center"/>
      <protection locked="0"/>
    </xf>
    <xf numFmtId="0" fontId="2" fillId="7" borderId="57" xfId="0" applyFont="1" applyFill="1" applyBorder="1" applyAlignment="1">
      <alignment horizontal="center"/>
    </xf>
    <xf numFmtId="43" fontId="2" fillId="7" borderId="57" xfId="1" applyFont="1" applyFill="1" applyBorder="1" applyAlignment="1" applyProtection="1">
      <alignment horizontal="center"/>
      <protection locked="0"/>
    </xf>
    <xf numFmtId="0" fontId="7" fillId="0" borderId="3" xfId="0" quotePrefix="1" applyFont="1" applyBorder="1"/>
    <xf numFmtId="0" fontId="7" fillId="0" borderId="3" xfId="0" applyFont="1" applyBorder="1"/>
    <xf numFmtId="43" fontId="7" fillId="0" borderId="3" xfId="0" applyNumberFormat="1" applyFont="1" applyBorder="1"/>
    <xf numFmtId="0" fontId="2" fillId="0" borderId="18" xfId="0" applyFont="1" applyFill="1" applyBorder="1" applyAlignment="1" applyProtection="1">
      <alignment horizontal="center"/>
      <protection locked="0"/>
    </xf>
    <xf numFmtId="0" fontId="11" fillId="0" borderId="18" xfId="0" applyFont="1" applyFill="1" applyBorder="1" applyAlignment="1" applyProtection="1">
      <alignment horizontal="center"/>
      <protection locked="0"/>
    </xf>
    <xf numFmtId="0" fontId="2" fillId="0" borderId="18" xfId="0" applyFont="1" applyFill="1" applyBorder="1" applyAlignment="1">
      <alignment horizontal="center"/>
    </xf>
    <xf numFmtId="43" fontId="2" fillId="0" borderId="18" xfId="1" applyFont="1" applyFill="1" applyBorder="1" applyAlignment="1" applyProtection="1">
      <alignment horizontal="center"/>
      <protection locked="0"/>
    </xf>
    <xf numFmtId="0" fontId="7" fillId="0" borderId="0" xfId="0" quotePrefix="1" applyFont="1" applyBorder="1"/>
    <xf numFmtId="0" fontId="0" fillId="0" borderId="0" xfId="0" applyFill="1"/>
    <xf numFmtId="43" fontId="7" fillId="0" borderId="55" xfId="0" applyNumberFormat="1" applyFont="1" applyBorder="1"/>
    <xf numFmtId="0" fontId="7" fillId="0" borderId="0" xfId="0" quotePrefix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43" fontId="21" fillId="0" borderId="0" xfId="1" applyFont="1" applyFill="1" applyBorder="1" applyAlignment="1">
      <alignment horizontal="left"/>
    </xf>
    <xf numFmtId="43" fontId="21" fillId="0" borderId="0" xfId="1" applyFont="1" applyFill="1" applyBorder="1" applyAlignment="1">
      <alignment horizontal="center"/>
    </xf>
    <xf numFmtId="43" fontId="21" fillId="0" borderId="0" xfId="1" applyFont="1" applyFill="1" applyBorder="1"/>
    <xf numFmtId="43" fontId="22" fillId="0" borderId="0" xfId="1" applyFont="1" applyFill="1" applyBorder="1" applyAlignment="1">
      <alignment horizontal="center"/>
    </xf>
    <xf numFmtId="43" fontId="22" fillId="0" borderId="0" xfId="1" applyFont="1" applyFill="1" applyBorder="1"/>
    <xf numFmtId="43" fontId="22" fillId="0" borderId="0" xfId="1" applyFont="1" applyFill="1" applyBorder="1" applyAlignment="1">
      <alignment horizontal="left"/>
    </xf>
    <xf numFmtId="43" fontId="22" fillId="7" borderId="3" xfId="1" applyFont="1" applyFill="1" applyBorder="1" applyAlignment="1" applyProtection="1">
      <alignment horizontal="center"/>
      <protection locked="0"/>
    </xf>
    <xf numFmtId="43" fontId="22" fillId="7" borderId="14" xfId="1" applyFont="1" applyFill="1" applyBorder="1" applyAlignment="1" applyProtection="1">
      <alignment horizontal="center"/>
      <protection locked="0"/>
    </xf>
    <xf numFmtId="43" fontId="23" fillId="7" borderId="46" xfId="1" applyFont="1" applyFill="1" applyBorder="1" applyAlignment="1" applyProtection="1">
      <alignment horizontal="center"/>
      <protection locked="0"/>
    </xf>
    <xf numFmtId="43" fontId="21" fillId="7" borderId="4" xfId="1" applyFont="1" applyFill="1" applyBorder="1" applyAlignment="1" applyProtection="1">
      <alignment horizontal="center"/>
      <protection locked="0"/>
    </xf>
    <xf numFmtId="43" fontId="21" fillId="0" borderId="0" xfId="1" quotePrefix="1" applyFont="1" applyFill="1" applyBorder="1" applyAlignment="1">
      <alignment horizontal="center"/>
    </xf>
    <xf numFmtId="43" fontId="25" fillId="0" borderId="0" xfId="1" applyFont="1" applyFill="1" applyAlignment="1">
      <alignment horizontal="center"/>
    </xf>
    <xf numFmtId="43" fontId="25" fillId="0" borderId="0" xfId="1" applyFont="1" applyFill="1"/>
    <xf numFmtId="43" fontId="21" fillId="0" borderId="0" xfId="1" applyFont="1" applyFill="1" applyAlignment="1">
      <alignment horizontal="left"/>
    </xf>
    <xf numFmtId="43" fontId="21" fillId="0" borderId="0" xfId="1" applyFont="1" applyFill="1"/>
    <xf numFmtId="43" fontId="21" fillId="0" borderId="0" xfId="1" quotePrefix="1" applyFont="1" applyFill="1" applyAlignment="1">
      <alignment horizontal="center"/>
    </xf>
    <xf numFmtId="43" fontId="21" fillId="0" borderId="0" xfId="1" applyFont="1" applyFill="1" applyBorder="1" applyAlignment="1"/>
    <xf numFmtId="43" fontId="25" fillId="0" borderId="0" xfId="1" applyFont="1" applyFill="1" applyBorder="1" applyAlignment="1">
      <alignment horizontal="left"/>
    </xf>
    <xf numFmtId="43" fontId="25" fillId="0" borderId="0" xfId="1" quotePrefix="1" applyFont="1" applyFill="1" applyBorder="1" applyAlignment="1">
      <alignment horizontal="left"/>
    </xf>
    <xf numFmtId="43" fontId="23" fillId="9" borderId="0" xfId="1" applyFont="1" applyFill="1" applyBorder="1" applyAlignment="1">
      <alignment horizontal="center"/>
    </xf>
    <xf numFmtId="43" fontId="23" fillId="9" borderId="0" xfId="1" applyFont="1" applyFill="1" applyBorder="1"/>
    <xf numFmtId="43" fontId="21" fillId="0" borderId="0" xfId="1" quotePrefix="1" applyFont="1" applyFill="1" applyBorder="1" applyAlignment="1">
      <alignment horizontal="left"/>
    </xf>
    <xf numFmtId="43" fontId="23" fillId="9" borderId="0" xfId="1" quotePrefix="1" applyFont="1" applyFill="1" applyBorder="1" applyAlignment="1">
      <alignment horizontal="center"/>
    </xf>
    <xf numFmtId="43" fontId="23" fillId="9" borderId="0" xfId="1" applyFont="1" applyFill="1" applyBorder="1" applyAlignment="1">
      <alignment horizontal="left"/>
    </xf>
    <xf numFmtId="43" fontId="21" fillId="0" borderId="0" xfId="1" quotePrefix="1" applyFont="1" applyFill="1" applyBorder="1"/>
    <xf numFmtId="43" fontId="21" fillId="9" borderId="0" xfId="1" quotePrefix="1" applyFont="1" applyFill="1" applyBorder="1" applyAlignment="1">
      <alignment horizontal="center"/>
    </xf>
    <xf numFmtId="43" fontId="21" fillId="9" borderId="0" xfId="1" applyFont="1" applyFill="1" applyBorder="1" applyAlignment="1">
      <alignment horizontal="center"/>
    </xf>
    <xf numFmtId="43" fontId="21" fillId="9" borderId="0" xfId="1" applyFont="1" applyFill="1" applyBorder="1"/>
    <xf numFmtId="43" fontId="21" fillId="9" borderId="0" xfId="1" applyFont="1" applyFill="1" applyBorder="1" applyAlignment="1">
      <alignment horizontal="left"/>
    </xf>
    <xf numFmtId="43" fontId="21" fillId="0" borderId="0" xfId="1" applyFont="1" applyFill="1" applyBorder="1" applyAlignment="1" applyProtection="1">
      <alignment horizontal="center"/>
      <protection locked="0"/>
    </xf>
    <xf numFmtId="43" fontId="25" fillId="0" borderId="0" xfId="1" quotePrefix="1" applyFont="1" applyFill="1" applyAlignment="1">
      <alignment horizontal="center"/>
    </xf>
    <xf numFmtId="43" fontId="27" fillId="0" borderId="0" xfId="1" applyFont="1" applyFill="1" applyBorder="1" applyAlignment="1">
      <alignment horizontal="left"/>
    </xf>
    <xf numFmtId="43" fontId="22" fillId="8" borderId="0" xfId="1" applyFont="1" applyFill="1" applyBorder="1" applyAlignment="1">
      <alignment horizontal="center"/>
    </xf>
    <xf numFmtId="43" fontId="22" fillId="8" borderId="0" xfId="1" applyFont="1" applyFill="1" applyBorder="1"/>
    <xf numFmtId="43" fontId="22" fillId="8" borderId="0" xfId="1" applyFont="1" applyFill="1" applyBorder="1" applyAlignment="1">
      <alignment horizontal="left"/>
    </xf>
    <xf numFmtId="43" fontId="21" fillId="8" borderId="0" xfId="1" applyFont="1" applyFill="1" applyBorder="1" applyAlignment="1">
      <alignment horizontal="center"/>
    </xf>
    <xf numFmtId="43" fontId="21" fillId="8" borderId="0" xfId="1" applyFont="1" applyFill="1" applyBorder="1"/>
    <xf numFmtId="43" fontId="21" fillId="14" borderId="0" xfId="1" quotePrefix="1" applyFont="1" applyFill="1" applyBorder="1" applyAlignment="1">
      <alignment horizontal="center"/>
    </xf>
    <xf numFmtId="43" fontId="21" fillId="14" borderId="0" xfId="1" applyFont="1" applyFill="1" applyBorder="1" applyAlignment="1">
      <alignment horizontal="center"/>
    </xf>
    <xf numFmtId="43" fontId="21" fillId="14" borderId="0" xfId="1" applyFont="1" applyFill="1" applyBorder="1"/>
    <xf numFmtId="43" fontId="21" fillId="14" borderId="0" xfId="1" applyFont="1" applyFill="1" applyBorder="1" applyAlignment="1">
      <alignment horizontal="left"/>
    </xf>
    <xf numFmtId="43" fontId="22" fillId="0" borderId="45" xfId="1" applyFont="1" applyFill="1" applyBorder="1" applyAlignment="1">
      <alignment horizontal="center"/>
    </xf>
    <xf numFmtId="43" fontId="22" fillId="0" borderId="45" xfId="1" applyFont="1" applyFill="1" applyBorder="1"/>
    <xf numFmtId="43" fontId="22" fillId="14" borderId="0" xfId="1" quotePrefix="1" applyFont="1" applyFill="1" applyBorder="1" applyAlignment="1">
      <alignment horizontal="center"/>
    </xf>
    <xf numFmtId="43" fontId="22" fillId="14" borderId="0" xfId="1" applyFont="1" applyFill="1" applyBorder="1" applyAlignment="1">
      <alignment horizontal="center"/>
    </xf>
    <xf numFmtId="43" fontId="22" fillId="14" borderId="0" xfId="1" applyFont="1" applyFill="1" applyBorder="1"/>
    <xf numFmtId="43" fontId="22" fillId="14" borderId="0" xfId="1" applyFont="1" applyFill="1" applyBorder="1" applyAlignment="1">
      <alignment horizontal="left"/>
    </xf>
    <xf numFmtId="0" fontId="21" fillId="0" borderId="14" xfId="0" applyFont="1" applyFill="1" applyBorder="1" applyAlignment="1">
      <alignment horizontal="center"/>
    </xf>
    <xf numFmtId="0" fontId="21" fillId="0" borderId="14" xfId="0" applyFont="1" applyFill="1" applyBorder="1" applyAlignment="1">
      <alignment horizontal="left"/>
    </xf>
    <xf numFmtId="0" fontId="21" fillId="0" borderId="14" xfId="0" applyFont="1" applyFill="1" applyBorder="1" applyAlignment="1"/>
    <xf numFmtId="0" fontId="21" fillId="0" borderId="14" xfId="0" applyFont="1" applyFill="1" applyBorder="1"/>
    <xf numFmtId="43" fontId="21" fillId="0" borderId="14" xfId="6" applyFont="1" applyFill="1" applyBorder="1"/>
    <xf numFmtId="0" fontId="23" fillId="0" borderId="14" xfId="0" applyFont="1" applyFill="1" applyBorder="1" applyAlignment="1">
      <alignment horizontal="center"/>
    </xf>
    <xf numFmtId="43" fontId="21" fillId="0" borderId="14" xfId="1" applyFont="1" applyFill="1" applyBorder="1" applyAlignment="1">
      <alignment horizontal="center"/>
    </xf>
    <xf numFmtId="43" fontId="21" fillId="0" borderId="14" xfId="1" applyFont="1" applyFill="1" applyBorder="1"/>
    <xf numFmtId="43" fontId="21" fillId="0" borderId="14" xfId="1" applyFont="1" applyFill="1" applyBorder="1" applyAlignment="1">
      <alignment horizontal="left"/>
    </xf>
    <xf numFmtId="0" fontId="21" fillId="0" borderId="3" xfId="5" quotePrefix="1" applyNumberFormat="1" applyFont="1" applyFill="1" applyBorder="1" applyAlignment="1">
      <alignment horizontal="center"/>
    </xf>
    <xf numFmtId="0" fontId="21" fillId="0" borderId="3" xfId="0" quotePrefix="1" applyFont="1" applyFill="1" applyBorder="1" applyAlignment="1">
      <alignment horizontal="center"/>
    </xf>
    <xf numFmtId="0" fontId="21" fillId="0" borderId="3" xfId="0" applyFont="1" applyFill="1" applyBorder="1" applyAlignment="1">
      <alignment horizontal="center"/>
    </xf>
    <xf numFmtId="0" fontId="21" fillId="0" borderId="3" xfId="5" applyNumberFormat="1" applyFont="1" applyFill="1" applyBorder="1" applyAlignment="1">
      <alignment horizontal="left"/>
    </xf>
    <xf numFmtId="0" fontId="21" fillId="0" borderId="3" xfId="5" quotePrefix="1" applyNumberFormat="1" applyFont="1" applyFill="1" applyBorder="1" applyAlignment="1">
      <alignment horizontal="left"/>
    </xf>
    <xf numFmtId="43" fontId="21" fillId="0" borderId="3" xfId="6" applyFont="1" applyFill="1" applyBorder="1" applyAlignment="1">
      <alignment horizontal="left"/>
    </xf>
    <xf numFmtId="43" fontId="21" fillId="0" borderId="3" xfId="6" applyFont="1" applyFill="1" applyBorder="1" applyAlignment="1">
      <alignment horizontal="right"/>
    </xf>
    <xf numFmtId="43" fontId="23" fillId="0" borderId="3" xfId="0" applyNumberFormat="1" applyFont="1" applyFill="1" applyBorder="1" applyAlignment="1">
      <alignment horizontal="center"/>
    </xf>
    <xf numFmtId="43" fontId="21" fillId="0" borderId="3" xfId="1" applyFont="1" applyFill="1" applyBorder="1" applyAlignment="1">
      <alignment horizontal="center"/>
    </xf>
    <xf numFmtId="43" fontId="21" fillId="0" borderId="3" xfId="1" quotePrefix="1" applyFont="1" applyFill="1" applyBorder="1" applyAlignment="1">
      <alignment horizontal="center" vertical="center"/>
    </xf>
    <xf numFmtId="43" fontId="21" fillId="0" borderId="3" xfId="1" applyFont="1" applyFill="1" applyBorder="1"/>
    <xf numFmtId="43" fontId="21" fillId="0" borderId="3" xfId="1" applyFont="1" applyFill="1" applyBorder="1" applyAlignment="1">
      <alignment horizontal="left"/>
    </xf>
    <xf numFmtId="43" fontId="21" fillId="0" borderId="3" xfId="6" applyFont="1" applyFill="1" applyBorder="1" applyAlignment="1"/>
    <xf numFmtId="43" fontId="25" fillId="0" borderId="3" xfId="1" applyFont="1" applyFill="1" applyBorder="1" applyAlignment="1">
      <alignment horizontal="left"/>
    </xf>
    <xf numFmtId="43" fontId="21" fillId="0" borderId="3" xfId="1" quotePrefix="1" applyFont="1" applyFill="1" applyBorder="1" applyAlignment="1">
      <alignment horizontal="left"/>
    </xf>
    <xf numFmtId="43" fontId="21" fillId="0" borderId="3" xfId="6" quotePrefix="1" applyFont="1" applyFill="1" applyBorder="1" applyAlignment="1">
      <alignment horizontal="left"/>
    </xf>
    <xf numFmtId="0" fontId="21" fillId="0" borderId="3" xfId="5" applyNumberFormat="1" applyFont="1" applyFill="1" applyBorder="1" applyAlignment="1">
      <alignment horizontal="center"/>
    </xf>
    <xf numFmtId="44" fontId="21" fillId="0" borderId="3" xfId="2" applyFont="1" applyFill="1" applyBorder="1" applyAlignment="1">
      <alignment horizontal="right"/>
    </xf>
    <xf numFmtId="0" fontId="23" fillId="0" borderId="3" xfId="0" applyFont="1" applyFill="1" applyBorder="1" applyAlignment="1">
      <alignment horizontal="center"/>
    </xf>
    <xf numFmtId="43" fontId="21" fillId="0" borderId="3" xfId="1" quotePrefix="1" applyFont="1" applyFill="1" applyBorder="1" applyAlignment="1">
      <alignment horizontal="center"/>
    </xf>
    <xf numFmtId="43" fontId="21" fillId="0" borderId="3" xfId="1" applyFont="1" applyFill="1" applyBorder="1" applyAlignment="1">
      <alignment horizontal="center" vertical="center"/>
    </xf>
    <xf numFmtId="39" fontId="25" fillId="0" borderId="3" xfId="5" applyNumberFormat="1" applyFont="1" applyFill="1" applyBorder="1" applyAlignment="1">
      <alignment horizontal="left"/>
    </xf>
    <xf numFmtId="0" fontId="21" fillId="0" borderId="3" xfId="5" quotePrefix="1" applyFont="1" applyFill="1" applyBorder="1" applyAlignment="1">
      <alignment horizontal="left"/>
    </xf>
    <xf numFmtId="0" fontId="21" fillId="0" borderId="3" xfId="0" applyFont="1" applyFill="1" applyBorder="1"/>
    <xf numFmtId="43" fontId="21" fillId="0" borderId="3" xfId="6" applyFont="1" applyFill="1" applyBorder="1"/>
    <xf numFmtId="0" fontId="21" fillId="0" borderId="3" xfId="0" applyFont="1" applyFill="1" applyBorder="1" applyAlignment="1">
      <alignment horizontal="left"/>
    </xf>
    <xf numFmtId="0" fontId="21" fillId="0" borderId="3" xfId="0" applyFont="1" applyFill="1" applyBorder="1" applyAlignment="1"/>
    <xf numFmtId="0" fontId="21" fillId="0" borderId="5" xfId="0" quotePrefix="1" applyFont="1" applyFill="1" applyBorder="1" applyAlignment="1">
      <alignment horizontal="center"/>
    </xf>
    <xf numFmtId="0" fontId="21" fillId="0" borderId="5" xfId="0" applyFont="1" applyFill="1" applyBorder="1" applyAlignment="1">
      <alignment horizontal="center"/>
    </xf>
    <xf numFmtId="0" fontId="21" fillId="0" borderId="5" xfId="0" applyFont="1" applyFill="1" applyBorder="1" applyAlignment="1">
      <alignment horizontal="left"/>
    </xf>
    <xf numFmtId="0" fontId="21" fillId="0" borderId="5" xfId="0" applyFont="1" applyFill="1" applyBorder="1" applyAlignment="1"/>
    <xf numFmtId="0" fontId="21" fillId="0" borderId="5" xfId="0" applyFont="1" applyFill="1" applyBorder="1"/>
    <xf numFmtId="43" fontId="21" fillId="0" borderId="5" xfId="6" applyFont="1" applyFill="1" applyBorder="1"/>
    <xf numFmtId="43" fontId="21" fillId="0" borderId="5" xfId="1" applyFont="1" applyFill="1" applyBorder="1" applyAlignment="1">
      <alignment horizontal="center"/>
    </xf>
    <xf numFmtId="43" fontId="21" fillId="0" borderId="5" xfId="1" applyFont="1" applyFill="1" applyBorder="1" applyAlignment="1">
      <alignment horizontal="left"/>
    </xf>
    <xf numFmtId="0" fontId="2" fillId="11" borderId="57" xfId="0" applyFont="1" applyFill="1" applyBorder="1" applyAlignment="1" applyProtection="1">
      <alignment horizontal="center"/>
      <protection locked="0"/>
    </xf>
    <xf numFmtId="0" fontId="7" fillId="11" borderId="0" xfId="0" applyFont="1" applyFill="1"/>
    <xf numFmtId="0" fontId="7" fillId="11" borderId="0" xfId="0" applyFont="1" applyFill="1" applyBorder="1"/>
    <xf numFmtId="0" fontId="21" fillId="11" borderId="0" xfId="5" quotePrefix="1" applyNumberFormat="1" applyFont="1" applyFill="1" applyBorder="1" applyAlignment="1">
      <alignment horizontal="center"/>
    </xf>
    <xf numFmtId="0" fontId="11" fillId="11" borderId="57" xfId="0" applyFont="1" applyFill="1" applyBorder="1" applyAlignment="1" applyProtection="1">
      <alignment horizontal="center"/>
      <protection locked="0"/>
    </xf>
    <xf numFmtId="0" fontId="21" fillId="11" borderId="0" xfId="0" applyFont="1" applyFill="1" applyBorder="1" applyAlignment="1">
      <alignment horizontal="center"/>
    </xf>
    <xf numFmtId="0" fontId="7" fillId="11" borderId="55" xfId="0" applyFont="1" applyFill="1" applyBorder="1"/>
    <xf numFmtId="0" fontId="7" fillId="0" borderId="55" xfId="0" applyFont="1" applyBorder="1"/>
    <xf numFmtId="43" fontId="7" fillId="0" borderId="55" xfId="1" applyFont="1" applyBorder="1"/>
    <xf numFmtId="43" fontId="7" fillId="0" borderId="0" xfId="1" applyFont="1" applyBorder="1"/>
    <xf numFmtId="0" fontId="0" fillId="0" borderId="29" xfId="0" applyBorder="1"/>
    <xf numFmtId="0" fontId="7" fillId="0" borderId="37" xfId="0" applyFont="1" applyBorder="1"/>
    <xf numFmtId="43" fontId="7" fillId="0" borderId="59" xfId="1" applyFont="1" applyBorder="1"/>
    <xf numFmtId="0" fontId="0" fillId="0" borderId="32" xfId="0" applyBorder="1"/>
    <xf numFmtId="43" fontId="2" fillId="0" borderId="36" xfId="1" quotePrefix="1" applyFont="1" applyFill="1" applyBorder="1"/>
    <xf numFmtId="43" fontId="2" fillId="0" borderId="36" xfId="1" applyFont="1" applyBorder="1" applyAlignment="1">
      <alignment horizontal="center"/>
    </xf>
    <xf numFmtId="43" fontId="2" fillId="0" borderId="36" xfId="1" applyFont="1" applyBorder="1" applyAlignment="1"/>
    <xf numFmtId="43" fontId="2" fillId="0" borderId="36" xfId="1" applyFont="1" applyFill="1" applyBorder="1" applyAlignment="1"/>
    <xf numFmtId="0" fontId="0" fillId="0" borderId="36" xfId="0" applyBorder="1"/>
    <xf numFmtId="0" fontId="0" fillId="0" borderId="32" xfId="0" applyBorder="1" applyAlignment="1">
      <alignment horizontal="left"/>
    </xf>
    <xf numFmtId="0" fontId="7" fillId="0" borderId="59" xfId="0" applyFont="1" applyBorder="1" applyAlignment="1">
      <alignment horizontal="left"/>
    </xf>
    <xf numFmtId="0" fontId="2" fillId="0" borderId="36" xfId="0" applyFont="1" applyFill="1" applyBorder="1" applyAlignment="1">
      <alignment horizontal="left"/>
    </xf>
    <xf numFmtId="14" fontId="7" fillId="0" borderId="60" xfId="0" quotePrefix="1" applyNumberFormat="1" applyFont="1" applyBorder="1"/>
    <xf numFmtId="0" fontId="7" fillId="0" borderId="60" xfId="0" applyFont="1" applyBorder="1"/>
    <xf numFmtId="43" fontId="7" fillId="0" borderId="60" xfId="1" applyFont="1" applyBorder="1"/>
    <xf numFmtId="14" fontId="7" fillId="0" borderId="19" xfId="0" quotePrefix="1" applyNumberFormat="1" applyFont="1" applyBorder="1"/>
    <xf numFmtId="0" fontId="7" fillId="0" borderId="19" xfId="0" applyFont="1" applyBorder="1" applyAlignment="1">
      <alignment horizontal="left"/>
    </xf>
    <xf numFmtId="0" fontId="7" fillId="0" borderId="19" xfId="0" applyFont="1" applyBorder="1"/>
    <xf numFmtId="43" fontId="7" fillId="0" borderId="19" xfId="1" applyFont="1" applyBorder="1"/>
    <xf numFmtId="0" fontId="7" fillId="0" borderId="0" xfId="0" applyFont="1" applyBorder="1" applyAlignment="1">
      <alignment horizontal="left"/>
    </xf>
    <xf numFmtId="14" fontId="7" fillId="0" borderId="44" xfId="0" quotePrefix="1" applyNumberFormat="1" applyFont="1" applyBorder="1"/>
    <xf numFmtId="0" fontId="7" fillId="0" borderId="36" xfId="0" applyFont="1" applyBorder="1" applyAlignment="1">
      <alignment horizontal="left"/>
    </xf>
    <xf numFmtId="0" fontId="7" fillId="0" borderId="44" xfId="0" applyFont="1" applyBorder="1"/>
    <xf numFmtId="43" fontId="7" fillId="0" borderId="44" xfId="1" applyFont="1" applyBorder="1"/>
    <xf numFmtId="0" fontId="7" fillId="0" borderId="60" xfId="0" applyFont="1" applyBorder="1" applyAlignment="1">
      <alignment horizontal="left"/>
    </xf>
    <xf numFmtId="0" fontId="7" fillId="0" borderId="44" xfId="0" applyFont="1" applyBorder="1" applyAlignment="1">
      <alignment horizontal="left"/>
    </xf>
    <xf numFmtId="14" fontId="7" fillId="0" borderId="36" xfId="0" quotePrefix="1" applyNumberFormat="1" applyFont="1" applyBorder="1"/>
    <xf numFmtId="0" fontId="7" fillId="0" borderId="36" xfId="0" applyFont="1" applyFill="1" applyBorder="1" applyAlignment="1">
      <alignment horizontal="center" vertical="center"/>
    </xf>
    <xf numFmtId="43" fontId="3" fillId="0" borderId="36" xfId="1" applyFont="1" applyFill="1" applyBorder="1" applyAlignment="1">
      <alignment horizontal="center" vertical="center"/>
    </xf>
    <xf numFmtId="43" fontId="7" fillId="0" borderId="44" xfId="1" applyFont="1" applyFill="1" applyBorder="1" applyAlignment="1">
      <alignment horizontal="center"/>
    </xf>
    <xf numFmtId="43" fontId="7" fillId="0" borderId="36" xfId="1" applyFont="1" applyFill="1" applyBorder="1" applyAlignment="1">
      <alignment horizontal="center"/>
    </xf>
    <xf numFmtId="43" fontId="7" fillId="0" borderId="36" xfId="1" applyFont="1" applyFill="1" applyBorder="1" applyAlignment="1">
      <alignment horizontal="center" vertical="center"/>
    </xf>
    <xf numFmtId="43" fontId="7" fillId="0" borderId="49" xfId="1" applyFont="1" applyFill="1" applyBorder="1" applyAlignment="1">
      <alignment horizontal="center"/>
    </xf>
    <xf numFmtId="0" fontId="7" fillId="0" borderId="36" xfId="0" applyFont="1" applyFill="1" applyBorder="1" applyAlignment="1">
      <alignment horizontal="center"/>
    </xf>
    <xf numFmtId="0" fontId="0" fillId="0" borderId="60" xfId="0" applyBorder="1"/>
    <xf numFmtId="43" fontId="7" fillId="0" borderId="59" xfId="0" applyNumberFormat="1" applyFont="1" applyBorder="1"/>
    <xf numFmtId="43" fontId="7" fillId="11" borderId="43" xfId="1" applyFont="1" applyFill="1" applyBorder="1" applyAlignment="1">
      <alignment horizontal="center"/>
    </xf>
    <xf numFmtId="43" fontId="7" fillId="11" borderId="6" xfId="1" applyFont="1" applyFill="1" applyBorder="1" applyAlignment="1">
      <alignment horizontal="center"/>
    </xf>
    <xf numFmtId="43" fontId="2" fillId="11" borderId="46" xfId="1" applyFont="1" applyFill="1" applyBorder="1" applyAlignment="1" applyProtection="1">
      <alignment horizontal="center"/>
      <protection locked="0"/>
    </xf>
    <xf numFmtId="0" fontId="2" fillId="0" borderId="3" xfId="5" quotePrefix="1" applyNumberFormat="1" applyFont="1" applyFill="1" applyBorder="1" applyAlignment="1">
      <alignment horizontal="center"/>
    </xf>
    <xf numFmtId="0" fontId="2" fillId="0" borderId="3" xfId="5" quotePrefix="1" applyNumberFormat="1" applyFont="1" applyFill="1" applyBorder="1" applyAlignment="1">
      <alignment horizontal="left"/>
    </xf>
    <xf numFmtId="0" fontId="2" fillId="0" borderId="3" xfId="5" applyNumberFormat="1" applyFont="1" applyFill="1" applyBorder="1" applyAlignment="1">
      <alignment horizontal="left"/>
    </xf>
    <xf numFmtId="43" fontId="2" fillId="0" borderId="0" xfId="6" quotePrefix="1" applyFont="1" applyFill="1" applyBorder="1" applyAlignment="1">
      <alignment horizontal="left"/>
    </xf>
    <xf numFmtId="43" fontId="2" fillId="0" borderId="0" xfId="6" applyFont="1" applyFill="1" applyBorder="1" applyAlignment="1">
      <alignment horizontal="left"/>
    </xf>
    <xf numFmtId="0" fontId="7" fillId="0" borderId="14" xfId="0" applyFont="1" applyBorder="1"/>
    <xf numFmtId="43" fontId="7" fillId="0" borderId="3" xfId="1" applyFont="1" applyBorder="1"/>
    <xf numFmtId="0" fontId="7" fillId="0" borderId="4" xfId="0" applyFont="1" applyBorder="1"/>
    <xf numFmtId="0" fontId="7" fillId="0" borderId="5" xfId="0" applyFont="1" applyBorder="1"/>
    <xf numFmtId="43" fontId="7" fillId="0" borderId="5" xfId="1" applyFont="1" applyBorder="1"/>
    <xf numFmtId="43" fontId="7" fillId="0" borderId="4" xfId="1" applyFont="1" applyBorder="1"/>
    <xf numFmtId="0" fontId="7" fillId="0" borderId="3" xfId="0" applyFont="1" applyBorder="1" applyAlignment="1">
      <alignment horizontal="center"/>
    </xf>
    <xf numFmtId="43" fontId="7" fillId="0" borderId="3" xfId="1" applyFont="1" applyBorder="1" applyAlignment="1">
      <alignment horizontal="center"/>
    </xf>
    <xf numFmtId="43" fontId="7" fillId="0" borderId="3" xfId="0" applyNumberFormat="1" applyFont="1" applyBorder="1" applyAlignment="1">
      <alignment horizontal="center"/>
    </xf>
    <xf numFmtId="0" fontId="7" fillId="0" borderId="37" xfId="0" applyFont="1" applyBorder="1" applyAlignment="1">
      <alignment horizontal="left"/>
    </xf>
    <xf numFmtId="0" fontId="7" fillId="0" borderId="44" xfId="0" quotePrefix="1" applyFont="1" applyBorder="1"/>
    <xf numFmtId="0" fontId="7" fillId="0" borderId="50" xfId="0" applyFont="1" applyBorder="1"/>
    <xf numFmtId="0" fontId="7" fillId="0" borderId="58" xfId="0" applyFont="1" applyBorder="1"/>
    <xf numFmtId="43" fontId="7" fillId="0" borderId="4" xfId="0" applyNumberFormat="1" applyFont="1" applyBorder="1" applyAlignment="1">
      <alignment horizontal="center"/>
    </xf>
    <xf numFmtId="0" fontId="7" fillId="0" borderId="3" xfId="0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11" fillId="11" borderId="14" xfId="0" applyFont="1" applyFill="1" applyBorder="1" applyAlignment="1">
      <alignment horizontal="left"/>
    </xf>
    <xf numFmtId="0" fontId="11" fillId="11" borderId="3" xfId="0" applyFont="1" applyFill="1" applyBorder="1" applyAlignment="1" applyProtection="1">
      <alignment horizontal="left"/>
      <protection locked="0"/>
    </xf>
    <xf numFmtId="0" fontId="11" fillId="11" borderId="4" xfId="0" applyFont="1" applyFill="1" applyBorder="1" applyAlignment="1" applyProtection="1">
      <alignment horizontal="left"/>
      <protection locked="0"/>
    </xf>
    <xf numFmtId="0" fontId="7" fillId="0" borderId="4" xfId="0" applyFont="1" applyBorder="1" applyAlignment="1">
      <alignment horizontal="left"/>
    </xf>
    <xf numFmtId="0" fontId="7" fillId="0" borderId="14" xfId="0" applyFont="1" applyBorder="1" applyAlignment="1">
      <alignment horizontal="left"/>
    </xf>
    <xf numFmtId="43" fontId="2" fillId="0" borderId="41" xfId="1" applyFont="1" applyFill="1" applyBorder="1" applyAlignment="1">
      <alignment horizontal="left"/>
    </xf>
    <xf numFmtId="43" fontId="2" fillId="10" borderId="0" xfId="1" applyFont="1" applyFill="1" applyBorder="1"/>
    <xf numFmtId="43" fontId="2" fillId="10" borderId="3" xfId="1" applyFont="1" applyFill="1" applyBorder="1" applyAlignment="1" applyProtection="1">
      <alignment horizontal="center"/>
      <protection locked="0"/>
    </xf>
    <xf numFmtId="43" fontId="2" fillId="10" borderId="4" xfId="1" applyFont="1" applyFill="1" applyBorder="1" applyAlignment="1" applyProtection="1">
      <alignment horizontal="center"/>
      <protection locked="0"/>
    </xf>
    <xf numFmtId="43" fontId="2" fillId="10" borderId="14" xfId="1" applyFont="1" applyFill="1" applyBorder="1" applyAlignment="1" applyProtection="1">
      <alignment horizontal="center"/>
      <protection locked="0"/>
    </xf>
    <xf numFmtId="43" fontId="2" fillId="10" borderId="3" xfId="1" applyFont="1" applyFill="1" applyBorder="1"/>
    <xf numFmtId="43" fontId="2" fillId="10" borderId="5" xfId="1" applyFont="1" applyFill="1" applyBorder="1"/>
    <xf numFmtId="43" fontId="2" fillId="10" borderId="0" xfId="1" quotePrefix="1" applyFont="1" applyFill="1" applyBorder="1" applyAlignment="1">
      <alignment horizontal="left"/>
    </xf>
    <xf numFmtId="43" fontId="2" fillId="10" borderId="0" xfId="1" applyFont="1" applyFill="1" applyBorder="1" applyAlignment="1" applyProtection="1">
      <alignment horizontal="center"/>
      <protection locked="0"/>
    </xf>
    <xf numFmtId="43" fontId="3" fillId="10" borderId="0" xfId="1" applyFont="1" applyFill="1" applyBorder="1" applyAlignment="1">
      <alignment horizontal="right"/>
    </xf>
    <xf numFmtId="43" fontId="7" fillId="10" borderId="0" xfId="1" applyFont="1" applyFill="1" applyBorder="1"/>
    <xf numFmtId="43" fontId="2" fillId="10" borderId="14" xfId="1" applyFont="1" applyFill="1" applyBorder="1"/>
    <xf numFmtId="43" fontId="4" fillId="10" borderId="3" xfId="1" applyFont="1" applyFill="1" applyBorder="1" applyAlignment="1" applyProtection="1">
      <alignment horizontal="center"/>
      <protection locked="0"/>
    </xf>
    <xf numFmtId="43" fontId="2" fillId="10" borderId="0" xfId="1" applyFont="1" applyFill="1" applyBorder="1" applyAlignment="1">
      <alignment horizontal="right"/>
    </xf>
    <xf numFmtId="43" fontId="13" fillId="10" borderId="0" xfId="1" applyFont="1" applyFill="1" applyBorder="1"/>
    <xf numFmtId="43" fontId="4" fillId="10" borderId="0" xfId="1" applyFont="1" applyFill="1" applyBorder="1" applyAlignment="1" applyProtection="1">
      <alignment horizontal="center"/>
      <protection locked="0"/>
    </xf>
    <xf numFmtId="43" fontId="14" fillId="10" borderId="0" xfId="1" applyFont="1" applyFill="1" applyBorder="1"/>
    <xf numFmtId="43" fontId="2" fillId="10" borderId="0" xfId="1" applyFont="1" applyFill="1" applyBorder="1" applyAlignment="1"/>
    <xf numFmtId="43" fontId="4" fillId="10" borderId="0" xfId="1" applyFont="1" applyFill="1" applyBorder="1"/>
    <xf numFmtId="43" fontId="16" fillId="10" borderId="0" xfId="1" applyFont="1" applyFill="1" applyBorder="1"/>
    <xf numFmtId="0" fontId="2" fillId="10" borderId="0" xfId="0" applyFont="1" applyFill="1" applyBorder="1"/>
    <xf numFmtId="43" fontId="15" fillId="10" borderId="0" xfId="1" applyFont="1" applyFill="1" applyBorder="1"/>
    <xf numFmtId="43" fontId="17" fillId="10" borderId="0" xfId="1" applyFont="1" applyFill="1" applyBorder="1"/>
    <xf numFmtId="43" fontId="2" fillId="10" borderId="0" xfId="0" applyNumberFormat="1" applyFont="1" applyFill="1" applyBorder="1"/>
    <xf numFmtId="43" fontId="4" fillId="10" borderId="45" xfId="1" applyFont="1" applyFill="1" applyBorder="1" applyAlignment="1" applyProtection="1">
      <alignment horizontal="center"/>
      <protection locked="0"/>
    </xf>
    <xf numFmtId="43" fontId="20" fillId="10" borderId="0" xfId="1" applyFont="1" applyFill="1" applyBorder="1"/>
    <xf numFmtId="0" fontId="23" fillId="0" borderId="0" xfId="0" quotePrefix="1" applyFont="1" applyBorder="1"/>
    <xf numFmtId="0" fontId="23" fillId="0" borderId="61" xfId="0" applyFont="1" applyFill="1" applyBorder="1"/>
    <xf numFmtId="0" fontId="23" fillId="0" borderId="3" xfId="0" applyFont="1" applyBorder="1"/>
    <xf numFmtId="43" fontId="2" fillId="6" borderId="0" xfId="1" applyFont="1" applyFill="1" applyBorder="1"/>
    <xf numFmtId="43" fontId="7" fillId="6" borderId="14" xfId="1" applyFont="1" applyFill="1" applyBorder="1" applyAlignment="1">
      <alignment horizontal="center"/>
    </xf>
    <xf numFmtId="43" fontId="7" fillId="6" borderId="3" xfId="1" applyFont="1" applyFill="1" applyBorder="1" applyAlignment="1">
      <alignment horizontal="center"/>
    </xf>
    <xf numFmtId="43" fontId="2" fillId="6" borderId="4" xfId="1" applyFont="1" applyFill="1" applyBorder="1" applyAlignment="1" applyProtection="1">
      <alignment horizontal="center"/>
      <protection locked="0"/>
    </xf>
    <xf numFmtId="43" fontId="2" fillId="6" borderId="14" xfId="1" applyFont="1" applyFill="1" applyBorder="1" applyAlignment="1" applyProtection="1">
      <alignment horizontal="center"/>
      <protection locked="0"/>
    </xf>
    <xf numFmtId="43" fontId="2" fillId="6" borderId="3" xfId="1" applyFont="1" applyFill="1" applyBorder="1" applyAlignment="1" applyProtection="1">
      <alignment horizontal="center"/>
      <protection locked="0"/>
    </xf>
    <xf numFmtId="43" fontId="2" fillId="6" borderId="3" xfId="1" applyFont="1" applyFill="1" applyBorder="1"/>
    <xf numFmtId="43" fontId="2" fillId="6" borderId="5" xfId="1" applyFont="1" applyFill="1" applyBorder="1"/>
    <xf numFmtId="43" fontId="2" fillId="6" borderId="0" xfId="1" applyFont="1" applyFill="1" applyBorder="1" applyAlignment="1"/>
    <xf numFmtId="43" fontId="2" fillId="6" borderId="0" xfId="1" applyFont="1" applyFill="1" applyBorder="1" applyAlignment="1">
      <alignment horizontal="left"/>
    </xf>
    <xf numFmtId="43" fontId="2" fillId="6" borderId="0" xfId="1" applyFont="1" applyFill="1" applyBorder="1" applyAlignment="1" applyProtection="1">
      <alignment horizontal="center"/>
      <protection locked="0"/>
    </xf>
    <xf numFmtId="43" fontId="3" fillId="6" borderId="0" xfId="1" applyFont="1" applyFill="1" applyBorder="1" applyAlignment="1">
      <alignment horizontal="left"/>
    </xf>
    <xf numFmtId="43" fontId="7" fillId="6" borderId="0" xfId="1" applyFont="1" applyFill="1" applyBorder="1"/>
    <xf numFmtId="43" fontId="4" fillId="6" borderId="0" xfId="1" applyFont="1" applyFill="1" applyBorder="1"/>
    <xf numFmtId="43" fontId="2" fillId="6" borderId="18" xfId="1" applyFont="1" applyFill="1" applyBorder="1"/>
    <xf numFmtId="43" fontId="4" fillId="6" borderId="0" xfId="1" applyFont="1" applyFill="1" applyBorder="1" applyAlignment="1" applyProtection="1">
      <alignment horizontal="center"/>
      <protection locked="0"/>
    </xf>
    <xf numFmtId="43" fontId="2" fillId="6" borderId="0" xfId="1" applyFont="1" applyFill="1"/>
    <xf numFmtId="43" fontId="13" fillId="6" borderId="0" xfId="1" applyFont="1" applyFill="1" applyBorder="1"/>
    <xf numFmtId="43" fontId="2" fillId="6" borderId="43" xfId="1" applyFont="1" applyFill="1" applyBorder="1"/>
    <xf numFmtId="43" fontId="14" fillId="6" borderId="0" xfId="1" applyFont="1" applyFill="1" applyBorder="1"/>
    <xf numFmtId="43" fontId="2" fillId="6" borderId="0" xfId="0" applyNumberFormat="1" applyFont="1" applyFill="1" applyBorder="1"/>
    <xf numFmtId="43" fontId="16" fillId="6" borderId="0" xfId="1" applyFont="1" applyFill="1"/>
    <xf numFmtId="43" fontId="16" fillId="6" borderId="0" xfId="1" applyFont="1" applyFill="1" applyBorder="1"/>
    <xf numFmtId="43" fontId="2" fillId="6" borderId="0" xfId="1" applyFont="1" applyFill="1" applyBorder="1" applyAlignment="1">
      <alignment horizontal="right"/>
    </xf>
    <xf numFmtId="43" fontId="7" fillId="6" borderId="0" xfId="1" applyFont="1" applyFill="1" applyBorder="1" applyAlignment="1">
      <alignment horizontal="left"/>
    </xf>
    <xf numFmtId="43" fontId="15" fillId="6" borderId="0" xfId="1" applyFont="1" applyFill="1" applyBorder="1"/>
    <xf numFmtId="43" fontId="17" fillId="6" borderId="0" xfId="1" applyFont="1" applyFill="1" applyBorder="1"/>
    <xf numFmtId="165" fontId="7" fillId="6" borderId="0" xfId="1" applyNumberFormat="1" applyFont="1" applyFill="1" applyAlignment="1">
      <alignment horizontal="left"/>
    </xf>
    <xf numFmtId="41" fontId="7" fillId="6" borderId="0" xfId="3" applyFont="1" applyFill="1" applyAlignment="1">
      <alignment horizontal="left"/>
    </xf>
    <xf numFmtId="41" fontId="2" fillId="6" borderId="0" xfId="3" applyNumberFormat="1" applyFont="1" applyFill="1"/>
    <xf numFmtId="41" fontId="7" fillId="6" borderId="0" xfId="3" applyNumberFormat="1" applyFont="1" applyFill="1"/>
    <xf numFmtId="43" fontId="4" fillId="6" borderId="45" xfId="1" applyFont="1" applyFill="1" applyBorder="1" applyAlignment="1" applyProtection="1">
      <alignment horizontal="center"/>
      <protection locked="0"/>
    </xf>
    <xf numFmtId="166" fontId="2" fillId="6" borderId="0" xfId="1" applyNumberFormat="1" applyFont="1" applyFill="1"/>
    <xf numFmtId="43" fontId="2" fillId="6" borderId="0" xfId="6" applyFont="1" applyFill="1" applyBorder="1"/>
    <xf numFmtId="43" fontId="20" fillId="6" borderId="0" xfId="1" applyFont="1" applyFill="1" applyBorder="1"/>
    <xf numFmtId="164" fontId="2" fillId="6" borderId="0" xfId="0" applyNumberFormat="1" applyFont="1" applyFill="1" applyBorder="1" applyAlignment="1"/>
    <xf numFmtId="0" fontId="11" fillId="6" borderId="0" xfId="0" applyFont="1" applyFill="1" applyBorder="1" applyAlignment="1">
      <alignment horizontal="center"/>
    </xf>
    <xf numFmtId="164" fontId="4" fillId="6" borderId="0" xfId="0" applyNumberFormat="1" applyFont="1" applyFill="1" applyBorder="1" applyAlignment="1"/>
    <xf numFmtId="164" fontId="2" fillId="6" borderId="14" xfId="0" applyNumberFormat="1" applyFont="1" applyFill="1" applyBorder="1" applyAlignment="1">
      <alignment horizontal="center"/>
    </xf>
    <xf numFmtId="0" fontId="11" fillId="6" borderId="14" xfId="0" applyFont="1" applyFill="1" applyBorder="1" applyAlignment="1">
      <alignment horizontal="center"/>
    </xf>
    <xf numFmtId="0" fontId="2" fillId="6" borderId="3" xfId="0" applyFont="1" applyFill="1" applyBorder="1" applyAlignment="1" applyProtection="1">
      <alignment horizontal="center"/>
      <protection locked="0"/>
    </xf>
    <xf numFmtId="0" fontId="11" fillId="6" borderId="3" xfId="0" applyFont="1" applyFill="1" applyBorder="1" applyAlignment="1" applyProtection="1">
      <alignment horizontal="center"/>
      <protection locked="0"/>
    </xf>
    <xf numFmtId="0" fontId="2" fillId="6" borderId="4" xfId="0" applyFont="1" applyFill="1" applyBorder="1" applyAlignment="1" applyProtection="1">
      <alignment horizontal="center"/>
      <protection locked="0"/>
    </xf>
    <xf numFmtId="0" fontId="11" fillId="6" borderId="4" xfId="0" applyFont="1" applyFill="1" applyBorder="1" applyAlignment="1" applyProtection="1">
      <alignment horizontal="center"/>
      <protection locked="0"/>
    </xf>
    <xf numFmtId="0" fontId="2" fillId="6" borderId="14" xfId="0" applyFont="1" applyFill="1" applyBorder="1" applyAlignment="1" applyProtection="1">
      <alignment horizontal="center"/>
      <protection locked="0"/>
    </xf>
    <xf numFmtId="0" fontId="11" fillId="6" borderId="14" xfId="0" applyFont="1" applyFill="1" applyBorder="1" applyAlignment="1" applyProtection="1">
      <alignment horizontal="center"/>
      <protection locked="0"/>
    </xf>
    <xf numFmtId="0" fontId="2" fillId="6" borderId="3" xfId="0" quotePrefix="1" applyFont="1" applyFill="1" applyBorder="1" applyAlignment="1" applyProtection="1">
      <alignment horizontal="center"/>
      <protection locked="0"/>
    </xf>
    <xf numFmtId="0" fontId="2" fillId="6" borderId="3" xfId="0" quotePrefix="1" applyFont="1" applyFill="1" applyBorder="1" applyAlignment="1">
      <alignment horizontal="center"/>
    </xf>
    <xf numFmtId="0" fontId="11" fillId="6" borderId="3" xfId="0" applyFont="1" applyFill="1" applyBorder="1" applyAlignment="1">
      <alignment horizontal="center"/>
    </xf>
    <xf numFmtId="0" fontId="2" fillId="6" borderId="5" xfId="0" quotePrefix="1" applyFont="1" applyFill="1" applyBorder="1" applyAlignment="1">
      <alignment horizontal="center"/>
    </xf>
    <xf numFmtId="0" fontId="11" fillId="6" borderId="5" xfId="0" applyFont="1" applyFill="1" applyBorder="1" applyAlignment="1">
      <alignment horizontal="center"/>
    </xf>
    <xf numFmtId="0" fontId="2" fillId="6" borderId="0" xfId="0" quotePrefix="1" applyFont="1" applyFill="1" applyBorder="1" applyAlignment="1">
      <alignment horizontal="center"/>
    </xf>
    <xf numFmtId="0" fontId="12" fillId="6" borderId="0" xfId="0" applyFont="1" applyFill="1" applyBorder="1" applyAlignment="1">
      <alignment horizontal="center"/>
    </xf>
    <xf numFmtId="0" fontId="3" fillId="6" borderId="0" xfId="5" quotePrefix="1" applyFont="1" applyFill="1" applyBorder="1" applyAlignment="1">
      <alignment horizontal="center"/>
    </xf>
    <xf numFmtId="0" fontId="11" fillId="6" borderId="0" xfId="5" quotePrefix="1" applyFont="1" applyFill="1" applyBorder="1" applyAlignment="1">
      <alignment horizontal="center"/>
    </xf>
    <xf numFmtId="0" fontId="2" fillId="6" borderId="0" xfId="0" quotePrefix="1" applyFont="1" applyFill="1" applyBorder="1" applyAlignment="1" applyProtection="1">
      <alignment horizontal="center"/>
      <protection locked="0"/>
    </xf>
    <xf numFmtId="0" fontId="3" fillId="6" borderId="0" xfId="5" quotePrefix="1" applyNumberFormat="1" applyFont="1" applyFill="1" applyBorder="1" applyAlignment="1">
      <alignment horizontal="center"/>
    </xf>
    <xf numFmtId="0" fontId="11" fillId="6" borderId="0" xfId="5" quotePrefix="1" applyNumberFormat="1" applyFont="1" applyFill="1" applyBorder="1" applyAlignment="1">
      <alignment horizontal="center"/>
    </xf>
    <xf numFmtId="0" fontId="7" fillId="6" borderId="0" xfId="0" quotePrefix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164" fontId="2" fillId="6" borderId="0" xfId="0" applyNumberFormat="1" applyFont="1" applyFill="1" applyBorder="1" applyAlignment="1">
      <alignment horizontal="center"/>
    </xf>
    <xf numFmtId="0" fontId="4" fillId="6" borderId="45" xfId="0" applyFont="1" applyFill="1" applyBorder="1" applyAlignment="1" applyProtection="1">
      <alignment horizontal="center"/>
      <protection locked="0"/>
    </xf>
    <xf numFmtId="0" fontId="12" fillId="6" borderId="45" xfId="0" applyFont="1" applyFill="1" applyBorder="1" applyAlignment="1" applyProtection="1">
      <alignment horizontal="center"/>
      <protection locked="0"/>
    </xf>
    <xf numFmtId="0" fontId="2" fillId="6" borderId="0" xfId="0" applyFont="1" applyFill="1" applyBorder="1" applyAlignment="1" applyProtection="1">
      <alignment horizontal="center"/>
      <protection locked="0"/>
    </xf>
    <xf numFmtId="0" fontId="11" fillId="6" borderId="0" xfId="0" applyFont="1" applyFill="1" applyBorder="1" applyAlignment="1" applyProtection="1">
      <alignment horizontal="center"/>
      <protection locked="0"/>
    </xf>
    <xf numFmtId="0" fontId="11" fillId="6" borderId="0" xfId="0" applyFont="1" applyFill="1" applyAlignment="1">
      <alignment horizontal="center"/>
    </xf>
    <xf numFmtId="0" fontId="2" fillId="6" borderId="0" xfId="5" quotePrefix="1" applyNumberFormat="1" applyFont="1" applyFill="1" applyBorder="1" applyAlignment="1">
      <alignment horizontal="center"/>
    </xf>
    <xf numFmtId="0" fontId="2" fillId="6" borderId="0" xfId="2" quotePrefix="1" applyNumberFormat="1" applyFont="1" applyFill="1" applyBorder="1" applyAlignment="1">
      <alignment horizontal="center"/>
    </xf>
    <xf numFmtId="0" fontId="11" fillId="6" borderId="0" xfId="6" quotePrefix="1" applyNumberFormat="1" applyFont="1" applyFill="1" applyBorder="1" applyAlignment="1">
      <alignment horizontal="center"/>
    </xf>
    <xf numFmtId="0" fontId="2" fillId="6" borderId="0" xfId="0" quotePrefix="1" applyFont="1" applyFill="1" applyAlignment="1">
      <alignment horizontal="center"/>
    </xf>
    <xf numFmtId="43" fontId="11" fillId="6" borderId="0" xfId="6" quotePrefix="1" applyFont="1" applyFill="1" applyBorder="1" applyAlignment="1">
      <alignment horizontal="center"/>
    </xf>
    <xf numFmtId="0" fontId="2" fillId="6" borderId="0" xfId="5" quotePrefix="1" applyFont="1" applyFill="1" applyBorder="1" applyAlignment="1">
      <alignment horizontal="center"/>
    </xf>
    <xf numFmtId="43" fontId="11" fillId="6" borderId="0" xfId="1" quotePrefix="1" applyFont="1" applyFill="1" applyBorder="1" applyAlignment="1">
      <alignment horizontal="center"/>
    </xf>
    <xf numFmtId="14" fontId="2" fillId="6" borderId="0" xfId="0" quotePrefix="1" applyNumberFormat="1" applyFont="1" applyFill="1" applyBorder="1" applyAlignment="1">
      <alignment horizontal="center"/>
    </xf>
    <xf numFmtId="0" fontId="11" fillId="6" borderId="0" xfId="0" quotePrefix="1" applyFont="1" applyFill="1" applyBorder="1" applyAlignment="1">
      <alignment horizontal="center"/>
    </xf>
    <xf numFmtId="0" fontId="13" fillId="6" borderId="0" xfId="0" applyFont="1" applyFill="1" applyBorder="1" applyAlignment="1">
      <alignment horizontal="center"/>
    </xf>
    <xf numFmtId="0" fontId="2" fillId="6" borderId="0" xfId="0" quotePrefix="1" applyNumberFormat="1" applyFont="1" applyFill="1" applyBorder="1" applyAlignment="1">
      <alignment horizontal="center"/>
    </xf>
    <xf numFmtId="0" fontId="11" fillId="6" borderId="0" xfId="0" quotePrefix="1" applyNumberFormat="1" applyFont="1" applyFill="1" applyBorder="1" applyAlignment="1">
      <alignment horizontal="center"/>
    </xf>
    <xf numFmtId="14" fontId="2" fillId="6" borderId="0" xfId="0" quotePrefix="1" applyNumberFormat="1" applyFont="1" applyFill="1" applyAlignment="1">
      <alignment horizontal="center"/>
    </xf>
    <xf numFmtId="43" fontId="11" fillId="6" borderId="0" xfId="1" applyFont="1" applyFill="1" applyBorder="1" applyAlignment="1">
      <alignment horizontal="center"/>
    </xf>
    <xf numFmtId="164" fontId="2" fillId="6" borderId="0" xfId="0" quotePrefix="1" applyNumberFormat="1" applyFont="1" applyFill="1" applyBorder="1" applyAlignment="1">
      <alignment horizontal="center"/>
    </xf>
    <xf numFmtId="0" fontId="13" fillId="6" borderId="0" xfId="0" quotePrefix="1" applyFont="1" applyFill="1" applyAlignment="1">
      <alignment horizontal="center"/>
    </xf>
    <xf numFmtId="0" fontId="13" fillId="6" borderId="0" xfId="0" applyFont="1" applyFill="1" applyAlignment="1">
      <alignment horizontal="center"/>
    </xf>
    <xf numFmtId="0" fontId="4" fillId="6" borderId="0" xfId="0" applyFont="1" applyFill="1" applyBorder="1" applyAlignment="1" applyProtection="1">
      <alignment horizontal="center"/>
      <protection locked="0"/>
    </xf>
    <xf numFmtId="0" fontId="12" fillId="6" borderId="0" xfId="0" applyFont="1" applyFill="1" applyBorder="1" applyAlignment="1" applyProtection="1">
      <alignment horizontal="center"/>
      <protection locked="0"/>
    </xf>
    <xf numFmtId="0" fontId="14" fillId="6" borderId="0" xfId="2" quotePrefix="1" applyNumberFormat="1" applyFont="1" applyFill="1" applyBorder="1" applyAlignment="1">
      <alignment horizontal="center"/>
    </xf>
    <xf numFmtId="0" fontId="14" fillId="6" borderId="0" xfId="6" applyNumberFormat="1" applyFont="1" applyFill="1" applyBorder="1" applyAlignment="1">
      <alignment horizontal="center"/>
    </xf>
    <xf numFmtId="14" fontId="14" fillId="6" borderId="0" xfId="0" quotePrefix="1" applyNumberFormat="1" applyFont="1" applyFill="1" applyBorder="1" applyAlignment="1">
      <alignment horizontal="center"/>
    </xf>
    <xf numFmtId="0" fontId="14" fillId="6" borderId="0" xfId="0" applyFont="1" applyFill="1" applyBorder="1" applyAlignment="1">
      <alignment horizontal="center"/>
    </xf>
    <xf numFmtId="164" fontId="11" fillId="6" borderId="0" xfId="0" applyNumberFormat="1" applyFont="1" applyFill="1" applyBorder="1" applyAlignment="1">
      <alignment horizontal="center"/>
    </xf>
    <xf numFmtId="0" fontId="11" fillId="6" borderId="0" xfId="6" applyNumberFormat="1" applyFont="1" applyFill="1" applyBorder="1" applyAlignment="1">
      <alignment horizontal="center"/>
    </xf>
    <xf numFmtId="0" fontId="4" fillId="6" borderId="0" xfId="0" quotePrefix="1" applyFont="1" applyFill="1" applyAlignment="1">
      <alignment horizontal="center"/>
    </xf>
    <xf numFmtId="0" fontId="12" fillId="6" borderId="0" xfId="0" applyFont="1" applyFill="1" applyAlignment="1">
      <alignment horizontal="center"/>
    </xf>
    <xf numFmtId="0" fontId="2" fillId="6" borderId="0" xfId="0" applyFont="1" applyFill="1" applyBorder="1" applyAlignment="1" applyProtection="1">
      <protection locked="0"/>
    </xf>
    <xf numFmtId="164" fontId="7" fillId="6" borderId="0" xfId="0" quotePrefix="1" applyNumberFormat="1" applyFont="1" applyFill="1" applyBorder="1" applyAlignment="1">
      <alignment horizontal="center"/>
    </xf>
    <xf numFmtId="0" fontId="16" fillId="6" borderId="0" xfId="0" quotePrefix="1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4" fillId="6" borderId="0" xfId="0" quotePrefix="1" applyFont="1" applyFill="1" applyBorder="1" applyAlignment="1">
      <alignment horizontal="center"/>
    </xf>
    <xf numFmtId="0" fontId="15" fillId="6" borderId="0" xfId="0" quotePrefix="1" applyFont="1" applyFill="1" applyBorder="1" applyAlignment="1">
      <alignment horizontal="center"/>
    </xf>
    <xf numFmtId="0" fontId="15" fillId="6" borderId="0" xfId="0" applyFont="1" applyFill="1" applyBorder="1" applyAlignment="1">
      <alignment horizontal="center"/>
    </xf>
    <xf numFmtId="0" fontId="17" fillId="6" borderId="0" xfId="0" quotePrefix="1" applyFont="1" applyFill="1" applyBorder="1" applyAlignment="1">
      <alignment horizontal="center"/>
    </xf>
    <xf numFmtId="0" fontId="17" fillId="6" borderId="0" xfId="0" applyFont="1" applyFill="1" applyAlignment="1">
      <alignment horizontal="center"/>
    </xf>
    <xf numFmtId="0" fontId="4" fillId="6" borderId="3" xfId="0" applyFont="1" applyFill="1" applyBorder="1" applyAlignment="1" applyProtection="1">
      <alignment horizontal="center"/>
      <protection locked="0"/>
    </xf>
    <xf numFmtId="0" fontId="12" fillId="6" borderId="3" xfId="0" applyFont="1" applyFill="1" applyBorder="1" applyAlignment="1" applyProtection="1">
      <alignment horizontal="center"/>
      <protection locked="0"/>
    </xf>
    <xf numFmtId="14" fontId="7" fillId="6" borderId="0" xfId="0" quotePrefix="1" applyNumberFormat="1" applyFont="1" applyFill="1" applyAlignment="1">
      <alignment horizontal="center"/>
    </xf>
    <xf numFmtId="0" fontId="7" fillId="6" borderId="0" xfId="0" quotePrefix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14" fontId="2" fillId="6" borderId="0" xfId="5" quotePrefix="1" applyNumberFormat="1" applyFont="1" applyFill="1" applyBorder="1" applyAlignment="1">
      <alignment horizontal="center"/>
    </xf>
    <xf numFmtId="14" fontId="4" fillId="6" borderId="0" xfId="0" quotePrefix="1" applyNumberFormat="1" applyFont="1" applyFill="1" applyBorder="1" applyAlignment="1">
      <alignment horizontal="center"/>
    </xf>
    <xf numFmtId="0" fontId="7" fillId="6" borderId="0" xfId="8" applyFont="1" applyFill="1" applyAlignment="1">
      <alignment horizontal="center"/>
    </xf>
    <xf numFmtId="0" fontId="11" fillId="6" borderId="0" xfId="5" applyNumberFormat="1" applyFont="1" applyFill="1" applyBorder="1" applyAlignment="1">
      <alignment horizontal="center"/>
    </xf>
    <xf numFmtId="0" fontId="11" fillId="6" borderId="0" xfId="5" applyFont="1" applyFill="1" applyBorder="1" applyAlignment="1">
      <alignment horizontal="center"/>
    </xf>
    <xf numFmtId="0" fontId="15" fillId="6" borderId="0" xfId="2" quotePrefix="1" applyNumberFormat="1" applyFont="1" applyFill="1" applyBorder="1" applyAlignment="1">
      <alignment horizontal="center"/>
    </xf>
    <xf numFmtId="0" fontId="15" fillId="6" borderId="0" xfId="6" applyNumberFormat="1" applyFont="1" applyFill="1" applyBorder="1" applyAlignment="1">
      <alignment horizontal="center"/>
    </xf>
    <xf numFmtId="0" fontId="20" fillId="6" borderId="0" xfId="0" quotePrefix="1" applyFont="1" applyFill="1" applyBorder="1" applyAlignment="1">
      <alignment horizontal="center"/>
    </xf>
    <xf numFmtId="0" fontId="20" fillId="6" borderId="0" xfId="0" applyFont="1" applyFill="1" applyBorder="1" applyAlignment="1">
      <alignment horizontal="center"/>
    </xf>
    <xf numFmtId="0" fontId="2" fillId="6" borderId="14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43" fontId="2" fillId="6" borderId="0" xfId="1" applyFont="1" applyFill="1" applyBorder="1" applyAlignment="1">
      <alignment horizontal="center"/>
    </xf>
    <xf numFmtId="0" fontId="2" fillId="6" borderId="0" xfId="4" applyNumberFormat="1" applyFont="1" applyFill="1" applyBorder="1" applyAlignment="1">
      <alignment horizontal="center"/>
    </xf>
    <xf numFmtId="43" fontId="2" fillId="6" borderId="0" xfId="6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16" fillId="6" borderId="0" xfId="0" applyFont="1" applyFill="1" applyBorder="1" applyAlignment="1">
      <alignment horizontal="center"/>
    </xf>
    <xf numFmtId="0" fontId="17" fillId="6" borderId="0" xfId="0" applyFont="1" applyFill="1" applyBorder="1" applyAlignment="1">
      <alignment horizontal="center"/>
    </xf>
    <xf numFmtId="0" fontId="2" fillId="6" borderId="0" xfId="4" quotePrefix="1" applyNumberFormat="1" applyFont="1" applyFill="1" applyBorder="1" applyAlignment="1">
      <alignment horizontal="center"/>
    </xf>
    <xf numFmtId="14" fontId="2" fillId="6" borderId="0" xfId="0" applyNumberFormat="1" applyFont="1" applyFill="1" applyBorder="1" applyAlignment="1">
      <alignment horizontal="center"/>
    </xf>
    <xf numFmtId="43" fontId="2" fillId="6" borderId="4" xfId="1" applyFont="1" applyFill="1" applyBorder="1" applyAlignment="1" applyProtection="1">
      <protection locked="0"/>
    </xf>
    <xf numFmtId="43" fontId="2" fillId="6" borderId="14" xfId="1" applyFont="1" applyFill="1" applyBorder="1" applyAlignment="1" applyProtection="1">
      <protection locked="0"/>
    </xf>
    <xf numFmtId="43" fontId="2" fillId="6" borderId="3" xfId="1" applyFont="1" applyFill="1" applyBorder="1" applyAlignment="1" applyProtection="1">
      <protection locked="0"/>
    </xf>
    <xf numFmtId="43" fontId="2" fillId="6" borderId="3" xfId="1" applyFont="1" applyFill="1" applyBorder="1" applyAlignment="1"/>
    <xf numFmtId="43" fontId="2" fillId="6" borderId="0" xfId="1" applyFont="1" applyFill="1" applyBorder="1" applyAlignment="1" applyProtection="1">
      <protection locked="0"/>
    </xf>
    <xf numFmtId="43" fontId="7" fillId="6" borderId="0" xfId="1" applyFont="1" applyFill="1" applyBorder="1" applyAlignment="1"/>
    <xf numFmtId="43" fontId="2" fillId="6" borderId="14" xfId="1" applyFont="1" applyFill="1" applyBorder="1" applyAlignment="1"/>
    <xf numFmtId="43" fontId="4" fillId="6" borderId="3" xfId="1" applyFont="1" applyFill="1" applyBorder="1" applyAlignment="1" applyProtection="1">
      <alignment horizontal="center"/>
      <protection locked="0"/>
    </xf>
    <xf numFmtId="43" fontId="13" fillId="6" borderId="0" xfId="1" applyFont="1" applyFill="1" applyBorder="1" applyAlignment="1"/>
    <xf numFmtId="43" fontId="2" fillId="6" borderId="0" xfId="1" quotePrefix="1" applyFont="1" applyFill="1" applyBorder="1" applyAlignment="1"/>
    <xf numFmtId="4" fontId="2" fillId="6" borderId="0" xfId="3" applyNumberFormat="1" applyFont="1" applyFill="1" applyBorder="1"/>
    <xf numFmtId="43" fontId="14" fillId="6" borderId="0" xfId="1" applyFont="1" applyFill="1" applyBorder="1" applyAlignment="1"/>
    <xf numFmtId="43" fontId="4" fillId="6" borderId="0" xfId="1" applyFont="1" applyFill="1" applyBorder="1" applyAlignment="1"/>
    <xf numFmtId="43" fontId="16" fillId="6" borderId="0" xfId="1" applyFont="1" applyFill="1" applyBorder="1" applyAlignment="1"/>
    <xf numFmtId="43" fontId="15" fillId="6" borderId="0" xfId="1" applyFont="1" applyFill="1" applyBorder="1" applyAlignment="1"/>
    <xf numFmtId="43" fontId="17" fillId="6" borderId="0" xfId="1" applyFont="1" applyFill="1" applyBorder="1" applyAlignment="1"/>
    <xf numFmtId="0" fontId="18" fillId="6" borderId="0" xfId="7" applyFont="1" applyFill="1" applyBorder="1" applyAlignment="1" applyProtection="1"/>
    <xf numFmtId="0" fontId="19" fillId="6" borderId="0" xfId="7" applyFont="1" applyFill="1" applyBorder="1" applyAlignment="1" applyProtection="1"/>
    <xf numFmtId="43" fontId="20" fillId="6" borderId="0" xfId="1" applyFont="1" applyFill="1" applyBorder="1" applyAlignment="1"/>
    <xf numFmtId="43" fontId="7" fillId="6" borderId="46" xfId="1" applyFont="1" applyFill="1" applyBorder="1" applyAlignment="1" applyProtection="1">
      <alignment horizontal="center"/>
      <protection locked="0"/>
    </xf>
    <xf numFmtId="43" fontId="7" fillId="6" borderId="14" xfId="1" applyFont="1" applyFill="1" applyBorder="1" applyAlignment="1" applyProtection="1">
      <alignment horizontal="center"/>
      <protection locked="0"/>
    </xf>
    <xf numFmtId="43" fontId="7" fillId="6" borderId="3" xfId="1" applyFont="1" applyFill="1" applyBorder="1" applyAlignment="1" applyProtection="1">
      <alignment horizontal="center"/>
      <protection locked="0"/>
    </xf>
    <xf numFmtId="43" fontId="7" fillId="6" borderId="3" xfId="1" applyFont="1" applyFill="1" applyBorder="1"/>
    <xf numFmtId="43" fontId="7" fillId="6" borderId="0" xfId="1" applyFont="1" applyFill="1" applyBorder="1" applyAlignment="1">
      <alignment horizontal="right"/>
    </xf>
    <xf numFmtId="43" fontId="7" fillId="6" borderId="0" xfId="1" applyFont="1" applyFill="1" applyBorder="1" applyAlignment="1" applyProtection="1">
      <alignment horizontal="center"/>
      <protection locked="0"/>
    </xf>
    <xf numFmtId="43" fontId="7" fillId="6" borderId="14" xfId="1" applyFont="1" applyFill="1" applyBorder="1"/>
    <xf numFmtId="43" fontId="13" fillId="6" borderId="6" xfId="1" applyFont="1" applyFill="1" applyBorder="1" applyAlignment="1" applyProtection="1">
      <alignment horizontal="center"/>
      <protection locked="0"/>
    </xf>
    <xf numFmtId="43" fontId="7" fillId="6" borderId="0" xfId="1" applyFont="1" applyFill="1"/>
    <xf numFmtId="43" fontId="13" fillId="6" borderId="0" xfId="1" applyFont="1" applyFill="1" applyBorder="1" applyAlignment="1" applyProtection="1">
      <alignment horizontal="center"/>
      <protection locked="0"/>
    </xf>
    <xf numFmtId="43" fontId="7" fillId="6" borderId="0" xfId="1" applyFont="1" applyFill="1" applyBorder="1" applyAlignment="1">
      <alignment horizontal="center"/>
    </xf>
    <xf numFmtId="43" fontId="13" fillId="6" borderId="45" xfId="1" applyFont="1" applyFill="1" applyBorder="1" applyAlignment="1" applyProtection="1">
      <alignment horizontal="center"/>
      <protection locked="0"/>
    </xf>
    <xf numFmtId="43" fontId="2" fillId="2" borderId="8" xfId="1" applyFont="1" applyFill="1" applyBorder="1" applyAlignment="1">
      <alignment horizontal="center"/>
    </xf>
    <xf numFmtId="43" fontId="2" fillId="2" borderId="9" xfId="1" applyFont="1" applyFill="1" applyBorder="1" applyAlignment="1">
      <alignment horizontal="center"/>
    </xf>
    <xf numFmtId="43" fontId="2" fillId="2" borderId="10" xfId="1" applyFont="1" applyFill="1" applyBorder="1" applyAlignment="1">
      <alignment horizontal="center"/>
    </xf>
    <xf numFmtId="43" fontId="2" fillId="0" borderId="8" xfId="1" applyFont="1" applyFill="1" applyBorder="1" applyAlignment="1">
      <alignment horizontal="center"/>
    </xf>
    <xf numFmtId="43" fontId="2" fillId="0" borderId="9" xfId="1" applyFont="1" applyFill="1" applyBorder="1" applyAlignment="1">
      <alignment horizontal="center"/>
    </xf>
    <xf numFmtId="43" fontId="2" fillId="0" borderId="10" xfId="1" applyFont="1" applyFill="1" applyBorder="1" applyAlignment="1">
      <alignment horizontal="center"/>
    </xf>
    <xf numFmtId="43" fontId="2" fillId="0" borderId="0" xfId="1" applyFont="1" applyAlignment="1">
      <alignment horizontal="center"/>
    </xf>
    <xf numFmtId="43" fontId="2" fillId="3" borderId="8" xfId="0" applyNumberFormat="1" applyFont="1" applyFill="1" applyBorder="1" applyAlignment="1">
      <alignment horizontal="center"/>
    </xf>
    <xf numFmtId="43" fontId="2" fillId="3" borderId="9" xfId="0" applyNumberFormat="1" applyFont="1" applyFill="1" applyBorder="1" applyAlignment="1">
      <alignment horizontal="center"/>
    </xf>
    <xf numFmtId="43" fontId="2" fillId="3" borderId="10" xfId="0" applyNumberFormat="1" applyFont="1" applyFill="1" applyBorder="1" applyAlignment="1">
      <alignment horizontal="center"/>
    </xf>
    <xf numFmtId="43" fontId="2" fillId="0" borderId="11" xfId="1" applyFont="1" applyFill="1" applyBorder="1" applyAlignment="1">
      <alignment horizontal="center"/>
    </xf>
    <xf numFmtId="43" fontId="2" fillId="0" borderId="12" xfId="1" applyFont="1" applyFill="1" applyBorder="1" applyAlignment="1">
      <alignment horizontal="center"/>
    </xf>
    <xf numFmtId="43" fontId="2" fillId="0" borderId="13" xfId="1" applyFont="1" applyFill="1" applyBorder="1" applyAlignment="1">
      <alignment horizontal="center"/>
    </xf>
    <xf numFmtId="43" fontId="7" fillId="7" borderId="26" xfId="1" applyFont="1" applyFill="1" applyBorder="1" applyAlignment="1">
      <alignment horizontal="center"/>
    </xf>
    <xf numFmtId="43" fontId="7" fillId="7" borderId="25" xfId="1" applyFont="1" applyFill="1" applyBorder="1" applyAlignment="1">
      <alignment horizontal="center"/>
    </xf>
    <xf numFmtId="43" fontId="7" fillId="7" borderId="27" xfId="1" applyFont="1" applyFill="1" applyBorder="1" applyAlignment="1">
      <alignment horizontal="center"/>
    </xf>
    <xf numFmtId="43" fontId="2" fillId="7" borderId="15" xfId="1" applyFont="1" applyFill="1" applyBorder="1" applyAlignment="1">
      <alignment horizontal="center"/>
    </xf>
    <xf numFmtId="43" fontId="2" fillId="7" borderId="16" xfId="1" applyFont="1" applyFill="1" applyBorder="1" applyAlignment="1">
      <alignment horizontal="center"/>
    </xf>
    <xf numFmtId="43" fontId="2" fillId="7" borderId="17" xfId="1" applyFont="1" applyFill="1" applyBorder="1" applyAlignment="1">
      <alignment horizontal="center"/>
    </xf>
    <xf numFmtId="43" fontId="7" fillId="7" borderId="15" xfId="1" applyFont="1" applyFill="1" applyBorder="1" applyAlignment="1">
      <alignment horizontal="center"/>
    </xf>
    <xf numFmtId="43" fontId="7" fillId="7" borderId="16" xfId="1" applyFont="1" applyFill="1" applyBorder="1" applyAlignment="1">
      <alignment horizontal="center"/>
    </xf>
    <xf numFmtId="43" fontId="7" fillId="7" borderId="17" xfId="1" applyFont="1" applyFill="1" applyBorder="1" applyAlignment="1">
      <alignment horizontal="center"/>
    </xf>
    <xf numFmtId="43" fontId="21" fillId="7" borderId="15" xfId="6" applyFont="1" applyFill="1" applyBorder="1" applyAlignment="1">
      <alignment horizontal="center"/>
    </xf>
    <xf numFmtId="43" fontId="21" fillId="7" borderId="16" xfId="6" applyFont="1" applyFill="1" applyBorder="1" applyAlignment="1">
      <alignment horizontal="center"/>
    </xf>
    <xf numFmtId="43" fontId="21" fillId="7" borderId="17" xfId="6" applyFont="1" applyFill="1" applyBorder="1" applyAlignment="1">
      <alignment horizontal="center"/>
    </xf>
    <xf numFmtId="43" fontId="23" fillId="7" borderId="15" xfId="1" applyFont="1" applyFill="1" applyBorder="1" applyAlignment="1">
      <alignment horizontal="center"/>
    </xf>
    <xf numFmtId="43" fontId="23" fillId="7" borderId="16" xfId="1" applyFont="1" applyFill="1" applyBorder="1" applyAlignment="1">
      <alignment horizontal="center"/>
    </xf>
    <xf numFmtId="43" fontId="23" fillId="7" borderId="17" xfId="1" applyFont="1" applyFill="1" applyBorder="1" applyAlignment="1">
      <alignment horizontal="center"/>
    </xf>
    <xf numFmtId="43" fontId="23" fillId="7" borderId="15" xfId="6" applyFont="1" applyFill="1" applyBorder="1" applyAlignment="1">
      <alignment horizontal="center"/>
    </xf>
    <xf numFmtId="43" fontId="23" fillId="7" borderId="16" xfId="6" applyFont="1" applyFill="1" applyBorder="1" applyAlignment="1">
      <alignment horizontal="center"/>
    </xf>
    <xf numFmtId="43" fontId="23" fillId="7" borderId="17" xfId="6" applyFont="1" applyFill="1" applyBorder="1" applyAlignment="1">
      <alignment horizontal="center"/>
    </xf>
    <xf numFmtId="43" fontId="7" fillId="11" borderId="32" xfId="1" applyFont="1" applyFill="1" applyBorder="1" applyAlignment="1">
      <alignment horizontal="center"/>
    </xf>
    <xf numFmtId="43" fontId="7" fillId="11" borderId="26" xfId="1" applyFont="1" applyFill="1" applyBorder="1" applyAlignment="1">
      <alignment horizontal="center"/>
    </xf>
    <xf numFmtId="43" fontId="7" fillId="11" borderId="25" xfId="1" applyFont="1" applyFill="1" applyBorder="1" applyAlignment="1">
      <alignment horizontal="center"/>
    </xf>
    <xf numFmtId="43" fontId="7" fillId="11" borderId="27" xfId="1" applyFont="1" applyFill="1" applyBorder="1" applyAlignment="1">
      <alignment horizontal="center"/>
    </xf>
    <xf numFmtId="0" fontId="28" fillId="15" borderId="0" xfId="0" applyFont="1" applyFill="1" applyAlignment="1">
      <alignment horizontal="center"/>
    </xf>
    <xf numFmtId="43" fontId="28" fillId="15" borderId="0" xfId="1" applyFont="1" applyFill="1" applyAlignment="1">
      <alignment horizontal="center"/>
    </xf>
    <xf numFmtId="14" fontId="0" fillId="0" borderId="0" xfId="0" applyNumberFormat="1"/>
    <xf numFmtId="43" fontId="0" fillId="0" borderId="0" xfId="1" applyFont="1"/>
    <xf numFmtId="49" fontId="29" fillId="0" borderId="0" xfId="1" applyNumberFormat="1" applyFont="1" applyBorder="1" applyAlignment="1">
      <alignment horizontal="left"/>
    </xf>
  </cellXfs>
  <cellStyles count="9">
    <cellStyle name="Comma" xfId="1" builtinId="3"/>
    <cellStyle name="Comma [0]" xfId="3" builtinId="6"/>
    <cellStyle name="Comma 14" xfId="6"/>
    <cellStyle name="Currency" xfId="2" builtinId="4"/>
    <cellStyle name="Hyperlink" xfId="7" builtinId="8"/>
    <cellStyle name="Normal" xfId="0" builtinId="0"/>
    <cellStyle name="Normal 2" xfId="8"/>
    <cellStyle name="Normal_THN 2011 PPN CEK DESI" xfId="4"/>
    <cellStyle name="Normal_THN 2012 PPN" xf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13</xdr:col>
      <xdr:colOff>76200</xdr:colOff>
      <xdr:row>5</xdr:row>
      <xdr:rowOff>76200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8848725" y="171450"/>
          <a:ext cx="76200" cy="24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76200</xdr:colOff>
      <xdr:row>5</xdr:row>
      <xdr:rowOff>76200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7905750" y="171450"/>
          <a:ext cx="76200" cy="24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76200</xdr:colOff>
      <xdr:row>46</xdr:row>
      <xdr:rowOff>133350</xdr:rowOff>
    </xdr:to>
    <xdr:sp macro="" textlink="">
      <xdr:nvSpPr>
        <xdr:cNvPr id="4" name="Text Box 3"/>
        <xdr:cNvSpPr txBox="1">
          <a:spLocks noChangeArrowheads="1"/>
        </xdr:cNvSpPr>
      </xdr:nvSpPr>
      <xdr:spPr bwMode="auto">
        <a:xfrm>
          <a:off x="8848725" y="306647850"/>
          <a:ext cx="762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76200</xdr:colOff>
      <xdr:row>46</xdr:row>
      <xdr:rowOff>133350</xdr:rowOff>
    </xdr:to>
    <xdr:sp macro="" textlink="">
      <xdr:nvSpPr>
        <xdr:cNvPr id="5" name="Text Box 4"/>
        <xdr:cNvSpPr txBox="1">
          <a:spLocks noChangeArrowheads="1"/>
        </xdr:cNvSpPr>
      </xdr:nvSpPr>
      <xdr:spPr bwMode="auto">
        <a:xfrm>
          <a:off x="7905750" y="306647850"/>
          <a:ext cx="762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76200</xdr:colOff>
      <xdr:row>46</xdr:row>
      <xdr:rowOff>28575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8848725" y="10650855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495300</xdr:colOff>
      <xdr:row>45</xdr:row>
      <xdr:rowOff>0</xdr:rowOff>
    </xdr:from>
    <xdr:to>
      <xdr:col>8</xdr:col>
      <xdr:colOff>180975</xdr:colOff>
      <xdr:row>46</xdr:row>
      <xdr:rowOff>28575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7896225" y="10650855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76200</xdr:colOff>
      <xdr:row>4</xdr:row>
      <xdr:rowOff>9525</xdr:rowOff>
    </xdr:to>
    <xdr:sp macro="" textlink="">
      <xdr:nvSpPr>
        <xdr:cNvPr id="8" name="Text Box 3"/>
        <xdr:cNvSpPr txBox="1">
          <a:spLocks noChangeArrowheads="1"/>
        </xdr:cNvSpPr>
      </xdr:nvSpPr>
      <xdr:spPr bwMode="auto">
        <a:xfrm>
          <a:off x="8848725" y="0"/>
          <a:ext cx="76200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76200</xdr:colOff>
      <xdr:row>4</xdr:row>
      <xdr:rowOff>9525</xdr:rowOff>
    </xdr:to>
    <xdr:sp macro="" textlink="">
      <xdr:nvSpPr>
        <xdr:cNvPr id="9" name="Text Box 4"/>
        <xdr:cNvSpPr txBox="1">
          <a:spLocks noChangeArrowheads="1"/>
        </xdr:cNvSpPr>
      </xdr:nvSpPr>
      <xdr:spPr bwMode="auto">
        <a:xfrm>
          <a:off x="7905750" y="0"/>
          <a:ext cx="76200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76200</xdr:colOff>
      <xdr:row>46</xdr:row>
      <xdr:rowOff>28575</xdr:rowOff>
    </xdr:to>
    <xdr:sp macro="" textlink="">
      <xdr:nvSpPr>
        <xdr:cNvPr id="10" name="Text Box 1"/>
        <xdr:cNvSpPr txBox="1">
          <a:spLocks noChangeArrowheads="1"/>
        </xdr:cNvSpPr>
      </xdr:nvSpPr>
      <xdr:spPr bwMode="auto">
        <a:xfrm>
          <a:off x="8848725" y="19775805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76200</xdr:colOff>
      <xdr:row>46</xdr:row>
      <xdr:rowOff>28575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7905750" y="19775805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76200</xdr:colOff>
      <xdr:row>46</xdr:row>
      <xdr:rowOff>38100</xdr:rowOff>
    </xdr:to>
    <xdr:sp macro="" textlink="">
      <xdr:nvSpPr>
        <xdr:cNvPr id="12" name="Text Box 3"/>
        <xdr:cNvSpPr txBox="1">
          <a:spLocks noChangeArrowheads="1"/>
        </xdr:cNvSpPr>
      </xdr:nvSpPr>
      <xdr:spPr bwMode="auto">
        <a:xfrm>
          <a:off x="8848725" y="5334000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76200</xdr:colOff>
      <xdr:row>46</xdr:row>
      <xdr:rowOff>38100</xdr:rowOff>
    </xdr:to>
    <xdr:sp macro="" textlink="">
      <xdr:nvSpPr>
        <xdr:cNvPr id="13" name="Text Box 4"/>
        <xdr:cNvSpPr txBox="1">
          <a:spLocks noChangeArrowheads="1"/>
        </xdr:cNvSpPr>
      </xdr:nvSpPr>
      <xdr:spPr bwMode="auto">
        <a:xfrm>
          <a:off x="7905750" y="53340000"/>
          <a:ext cx="7620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76200</xdr:colOff>
      <xdr:row>46</xdr:row>
      <xdr:rowOff>133350</xdr:rowOff>
    </xdr:to>
    <xdr:sp macro="" textlink="">
      <xdr:nvSpPr>
        <xdr:cNvPr id="14" name="Text Box 3"/>
        <xdr:cNvSpPr txBox="1">
          <a:spLocks noChangeArrowheads="1"/>
        </xdr:cNvSpPr>
      </xdr:nvSpPr>
      <xdr:spPr bwMode="auto">
        <a:xfrm>
          <a:off x="7905750" y="306647850"/>
          <a:ext cx="762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76200</xdr:colOff>
      <xdr:row>46</xdr:row>
      <xdr:rowOff>133350</xdr:rowOff>
    </xdr:to>
    <xdr:sp macro="" textlink="">
      <xdr:nvSpPr>
        <xdr:cNvPr id="15" name="Text Box 3"/>
        <xdr:cNvSpPr txBox="1">
          <a:spLocks noChangeArrowheads="1"/>
        </xdr:cNvSpPr>
      </xdr:nvSpPr>
      <xdr:spPr bwMode="auto">
        <a:xfrm>
          <a:off x="7905750" y="306647850"/>
          <a:ext cx="762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76200</xdr:colOff>
      <xdr:row>46</xdr:row>
      <xdr:rowOff>28575</xdr:rowOff>
    </xdr:to>
    <xdr:sp macro="" textlink="">
      <xdr:nvSpPr>
        <xdr:cNvPr id="16" name="Text Box 1"/>
        <xdr:cNvSpPr txBox="1">
          <a:spLocks noChangeArrowheads="1"/>
        </xdr:cNvSpPr>
      </xdr:nvSpPr>
      <xdr:spPr bwMode="auto">
        <a:xfrm>
          <a:off x="8848725" y="30735270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76200</xdr:colOff>
      <xdr:row>46</xdr:row>
      <xdr:rowOff>28575</xdr:rowOff>
    </xdr:to>
    <xdr:sp macro="" textlink="">
      <xdr:nvSpPr>
        <xdr:cNvPr id="17" name="Text Box 2"/>
        <xdr:cNvSpPr txBox="1">
          <a:spLocks noChangeArrowheads="1"/>
        </xdr:cNvSpPr>
      </xdr:nvSpPr>
      <xdr:spPr bwMode="auto">
        <a:xfrm>
          <a:off x="7905750" y="30735270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76200</xdr:colOff>
      <xdr:row>46</xdr:row>
      <xdr:rowOff>133350</xdr:rowOff>
    </xdr:to>
    <xdr:sp macro="" textlink="">
      <xdr:nvSpPr>
        <xdr:cNvPr id="18" name="Text Box 4"/>
        <xdr:cNvSpPr txBox="1">
          <a:spLocks noChangeArrowheads="1"/>
        </xdr:cNvSpPr>
      </xdr:nvSpPr>
      <xdr:spPr bwMode="auto">
        <a:xfrm>
          <a:off x="8848725" y="306647850"/>
          <a:ext cx="762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76200</xdr:colOff>
      <xdr:row>46</xdr:row>
      <xdr:rowOff>133350</xdr:rowOff>
    </xdr:to>
    <xdr:sp macro="" textlink="">
      <xdr:nvSpPr>
        <xdr:cNvPr id="19" name="Text Box 3"/>
        <xdr:cNvSpPr txBox="1">
          <a:spLocks noChangeArrowheads="1"/>
        </xdr:cNvSpPr>
      </xdr:nvSpPr>
      <xdr:spPr bwMode="auto">
        <a:xfrm>
          <a:off x="8848725" y="306647850"/>
          <a:ext cx="762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76200</xdr:colOff>
      <xdr:row>46</xdr:row>
      <xdr:rowOff>133350</xdr:rowOff>
    </xdr:to>
    <xdr:sp macro="" textlink="">
      <xdr:nvSpPr>
        <xdr:cNvPr id="20" name="Text Box 3"/>
        <xdr:cNvSpPr txBox="1">
          <a:spLocks noChangeArrowheads="1"/>
        </xdr:cNvSpPr>
      </xdr:nvSpPr>
      <xdr:spPr bwMode="auto">
        <a:xfrm>
          <a:off x="8848725" y="306647850"/>
          <a:ext cx="762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vid/kas-bank%20pjt/COA%20BARU1/COA%20BARU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Desiana\Desktop\Report\jurnal%20jual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a"/>
      <sheetName val="wp"/>
      <sheetName val="k.minasP"/>
      <sheetName val="Jk.minasP"/>
      <sheetName val="b.minasP"/>
      <sheetName val="Jb.minasP"/>
      <sheetName val="k.minas"/>
      <sheetName val="Jk.minas"/>
      <sheetName val="k.lontar"/>
      <sheetName val="Jk.lontar"/>
      <sheetName val="b.lontar"/>
      <sheetName val="Jb.lontar"/>
      <sheetName val="k.ikpp"/>
      <sheetName val="Jk.ikpp"/>
      <sheetName val="b.ikpp"/>
      <sheetName val="Jb.ikpp"/>
      <sheetName val="k.bksp"/>
      <sheetName val="Jk.bksp"/>
      <sheetName val="b.bksp"/>
      <sheetName val="Jb.bksp"/>
      <sheetName val="k.t.naga"/>
      <sheetName val="Jk.t.naga"/>
      <sheetName val="b.t.naga"/>
      <sheetName val="Jb.t.naga"/>
      <sheetName val="k.bangko"/>
      <sheetName val="Jk.bangko"/>
      <sheetName val="b.bangko"/>
      <sheetName val="Jb.bangko"/>
    </sheetNames>
    <sheetDataSet>
      <sheetData sheetId="0">
        <row r="4">
          <cell r="B4" t="str">
            <v>1101.0001.0000000</v>
          </cell>
          <cell r="C4" t="str">
            <v>KAS PUSAT (HO TANAH ABANG)</v>
          </cell>
        </row>
        <row r="5">
          <cell r="B5" t="str">
            <v>1101.0002.0000000</v>
          </cell>
          <cell r="C5" t="str">
            <v>KAS THE PLAZA</v>
          </cell>
        </row>
        <row r="6">
          <cell r="B6" t="str">
            <v>1101.0003.0000000</v>
          </cell>
          <cell r="C6" t="str">
            <v>KAS BEJ</v>
          </cell>
        </row>
        <row r="7">
          <cell r="B7" t="str">
            <v>1101.0004.0000000</v>
          </cell>
          <cell r="C7" t="str">
            <v>KAS WORKSHOP</v>
          </cell>
        </row>
        <row r="8">
          <cell r="B8" t="str">
            <v>1101.0006.0000000</v>
          </cell>
          <cell r="C8" t="str">
            <v>KAS WORKSHOP II</v>
          </cell>
        </row>
        <row r="9">
          <cell r="B9" t="str">
            <v>1101.0101.0000000</v>
          </cell>
          <cell r="C9" t="str">
            <v>KAS USD</v>
          </cell>
        </row>
        <row r="10">
          <cell r="B10" t="str">
            <v>1101.0102.0000000</v>
          </cell>
          <cell r="C10" t="str">
            <v>KAS USD THE PLAZA</v>
          </cell>
        </row>
        <row r="11">
          <cell r="B11" t="str">
            <v>1101.0201.0000000</v>
          </cell>
          <cell r="C11" t="str">
            <v>KAS SGD (DI SINGAPORE)</v>
          </cell>
        </row>
        <row r="12">
          <cell r="B12" t="str">
            <v>1101.0202.0000000</v>
          </cell>
          <cell r="C12" t="str">
            <v>KAS SGD (DI HEAD OFFICE)</v>
          </cell>
        </row>
        <row r="13">
          <cell r="B13" t="str">
            <v>1101.0203.0000000</v>
          </cell>
          <cell r="C13" t="str">
            <v>KAS SGD THE PLAZA</v>
          </cell>
        </row>
        <row r="14">
          <cell r="B14" t="str">
            <v>1101.0989.0000000</v>
          </cell>
          <cell r="C14" t="str">
            <v>KAS TEMPORARY</v>
          </cell>
        </row>
        <row r="15">
          <cell r="B15" t="str">
            <v>1101.0991.0000000</v>
          </cell>
          <cell r="C15" t="str">
            <v>KAS TEMPORARY</v>
          </cell>
        </row>
        <row r="16">
          <cell r="B16" t="str">
            <v>1101.0993.0000000</v>
          </cell>
          <cell r="C16" t="str">
            <v>KAS TEMPORARY</v>
          </cell>
        </row>
        <row r="17">
          <cell r="B17" t="str">
            <v>1101.0994.0000000</v>
          </cell>
          <cell r="C17" t="str">
            <v>KAS TEMPORARY</v>
          </cell>
        </row>
        <row r="18">
          <cell r="B18" t="str">
            <v>1101.0995.0000000</v>
          </cell>
          <cell r="C18" t="str">
            <v>KAS TEMPORARY</v>
          </cell>
        </row>
        <row r="19">
          <cell r="B19" t="str">
            <v>1101.9996.0000000</v>
          </cell>
          <cell r="C19" t="str">
            <v>KAS TEMPORARY</v>
          </cell>
        </row>
        <row r="20">
          <cell r="B20" t="str">
            <v>1101.9997.0000000</v>
          </cell>
          <cell r="C20" t="str">
            <v>KAS TEMPORARY</v>
          </cell>
        </row>
        <row r="21">
          <cell r="B21" t="str">
            <v>1101.9998.0000000</v>
          </cell>
          <cell r="C21" t="str">
            <v>KAS TEMPORARY</v>
          </cell>
        </row>
        <row r="22">
          <cell r="B22" t="str">
            <v>1101.9999.0000000</v>
          </cell>
          <cell r="C22" t="str">
            <v>KAS TEMPORARY</v>
          </cell>
        </row>
        <row r="23">
          <cell r="B23" t="str">
            <v>1102.0001.0000000</v>
          </cell>
          <cell r="C23" t="str">
            <v>BANK BCA / 2703026281</v>
          </cell>
        </row>
        <row r="24">
          <cell r="B24" t="str">
            <v>1102.0002.0000000</v>
          </cell>
          <cell r="C24" t="str">
            <v>BANK BCA KANGEAN</v>
          </cell>
        </row>
        <row r="25">
          <cell r="B25" t="str">
            <v>1102.0101.0000000</v>
          </cell>
          <cell r="C25" t="str">
            <v>BANK BII LONTAR / 127-70-605-55</v>
          </cell>
        </row>
        <row r="26">
          <cell r="B26" t="str">
            <v>1102.0201.0000000</v>
          </cell>
          <cell r="C26" t="str">
            <v>BANK BRI / 001-801-000-728308</v>
          </cell>
        </row>
        <row r="27">
          <cell r="B27" t="str">
            <v>1102.0202.0000000</v>
          </cell>
          <cell r="C27" t="str">
            <v>BANK BRI HUBEI / 6462-01-000016-50-2</v>
          </cell>
        </row>
        <row r="28">
          <cell r="B28" t="str">
            <v>1102.0203.0000000</v>
          </cell>
          <cell r="C28" t="str">
            <v>BANK BRI SEPCO / 4862-01-008686-53-7</v>
          </cell>
        </row>
        <row r="29">
          <cell r="B29" t="str">
            <v>1102.0204.0000000</v>
          </cell>
          <cell r="C29" t="str">
            <v>BRI-SINAR MAS 0399.01.000066.300</v>
          </cell>
        </row>
        <row r="30">
          <cell r="B30" t="str">
            <v>1102.0205.0000000</v>
          </cell>
          <cell r="C30" t="str">
            <v>BANK BRI LONTAR 12.025 7288.01.00013250.3</v>
          </cell>
        </row>
        <row r="31">
          <cell r="B31" t="str">
            <v>1102.0206.0000000</v>
          </cell>
          <cell r="C31" t="str">
            <v>BANK BRI LONTAR SERVAS 7288-01-000186-50-2</v>
          </cell>
        </row>
        <row r="32">
          <cell r="B32" t="str">
            <v>1102.0207.0000000</v>
          </cell>
          <cell r="C32" t="str">
            <v>BANK BNI BAKRIE 026-859-4191</v>
          </cell>
        </row>
        <row r="33">
          <cell r="B33" t="str">
            <v>1102.0301.0000000</v>
          </cell>
          <cell r="C33" t="str">
            <v>BANK MANDIRI TANJUNG AWAR-AWAR / 140-00-1108166-9</v>
          </cell>
        </row>
        <row r="34">
          <cell r="B34" t="str">
            <v>1102.0302.0000000</v>
          </cell>
          <cell r="C34" t="str">
            <v>BANK MANDIRI</v>
          </cell>
        </row>
        <row r="35">
          <cell r="B35" t="str">
            <v>1102.0303.0000000</v>
          </cell>
          <cell r="C35" t="str">
            <v>BANK MANDIRI</v>
          </cell>
        </row>
        <row r="36">
          <cell r="B36" t="str">
            <v>1102.0304.0000000</v>
          </cell>
          <cell r="C36" t="str">
            <v>BANK MANDIRI CHEVRON 09-023 / 108-00-1027305-1</v>
          </cell>
        </row>
        <row r="37">
          <cell r="B37" t="str">
            <v>1102.0305.0000000</v>
          </cell>
          <cell r="C37" t="str">
            <v>BANK MANDIRI DURI / 108-00-0971847-0</v>
          </cell>
        </row>
        <row r="38">
          <cell r="B38" t="str">
            <v>1102.0306.0000000</v>
          </cell>
          <cell r="C38" t="str">
            <v>BANK MANDIRI HESS GRESIK / 140-00-0787151-1</v>
          </cell>
        </row>
        <row r="39">
          <cell r="B39" t="str">
            <v>1102.0307.0000000</v>
          </cell>
          <cell r="C39" t="str">
            <v>BANK MANDIRI</v>
          </cell>
        </row>
        <row r="40">
          <cell r="B40" t="str">
            <v>1102.0308.0000000</v>
          </cell>
          <cell r="C40" t="str">
            <v>BANK MANDIRI IDR 1 / 121-00-0101073-9</v>
          </cell>
        </row>
        <row r="41">
          <cell r="B41" t="str">
            <v>1102.0309.0000000</v>
          </cell>
          <cell r="C41" t="str">
            <v>BANK MANDIRI IDR 2 / 121-003522829-9</v>
          </cell>
        </row>
        <row r="42">
          <cell r="B42" t="str">
            <v>1102.0310.0000000</v>
          </cell>
          <cell r="C42" t="str">
            <v>BANK MANDIRI IKPP / 108-00-0552836-0</v>
          </cell>
        </row>
        <row r="43">
          <cell r="B43" t="str">
            <v>1102.0311.0000000</v>
          </cell>
          <cell r="C43" t="str">
            <v>BANK MANDIRI</v>
          </cell>
        </row>
        <row r="44">
          <cell r="B44" t="str">
            <v>1102.0312.0000000</v>
          </cell>
          <cell r="C44" t="str">
            <v>BANK MANDIRI KANGEAN / 140-00-0987756-5</v>
          </cell>
        </row>
        <row r="45">
          <cell r="B45" t="str">
            <v>1102.0313.0000000</v>
          </cell>
          <cell r="C45" t="str">
            <v>BANK MANDIRI KODECO / 121-00-0567956-2</v>
          </cell>
        </row>
        <row r="46">
          <cell r="B46" t="str">
            <v>1102.0314.0000000</v>
          </cell>
          <cell r="C46" t="str">
            <v>BANK MANDIRI MID PLAZA / 006-000-666137-9</v>
          </cell>
        </row>
        <row r="47">
          <cell r="B47" t="str">
            <v>1102.0315.0000000</v>
          </cell>
          <cell r="C47" t="str">
            <v>BANK MANDIRI PERTAMINA DUMAI / 108-00-0774116-9</v>
          </cell>
        </row>
        <row r="48">
          <cell r="B48" t="str">
            <v>1102.0316.0000000</v>
          </cell>
          <cell r="C48" t="str">
            <v>BANK MANDIRI PORSEA / 121-00-0526366-4</v>
          </cell>
        </row>
        <row r="49">
          <cell r="B49" t="str">
            <v>1102.0317.0000000</v>
          </cell>
          <cell r="C49" t="str">
            <v>BANK MANDIRI PTM DUMAI / 108-00-0774116-9</v>
          </cell>
        </row>
        <row r="50">
          <cell r="B50" t="str">
            <v>1102.0318.0000000</v>
          </cell>
          <cell r="C50" t="str">
            <v>BANK MANDIRI PUPUK KALTIM / 148-00-0691033-8</v>
          </cell>
        </row>
        <row r="51">
          <cell r="B51" t="str">
            <v>1102.0319.0000000</v>
          </cell>
          <cell r="C51" t="str">
            <v>BANK MANDIRI REKAYASA INDUSTRI / 140-00-0993043-0</v>
          </cell>
        </row>
        <row r="52">
          <cell r="B52" t="str">
            <v>1102.0320.0000000</v>
          </cell>
          <cell r="C52" t="str">
            <v>BANK MANDIRI RIGLESS / 108-00-1039671-2</v>
          </cell>
        </row>
        <row r="53">
          <cell r="B53" t="str">
            <v>1102.0321.0000000</v>
          </cell>
          <cell r="C53" t="str">
            <v>BANK MANDIRI SEPCO / 155-000171580-7</v>
          </cell>
        </row>
        <row r="54">
          <cell r="B54" t="str">
            <v>1102.0322.0000000</v>
          </cell>
          <cell r="C54" t="str">
            <v>BANK MANDIRI SLN / 108-00-1091843-2</v>
          </cell>
        </row>
        <row r="55">
          <cell r="B55" t="str">
            <v>1102.0323.0000000</v>
          </cell>
          <cell r="C55" t="str">
            <v>BANK MANDIRI TOTAL</v>
          </cell>
        </row>
        <row r="56">
          <cell r="B56" t="str">
            <v>1102.0324.0000000</v>
          </cell>
          <cell r="C56" t="str">
            <v>BANK MANDIRI USD 1 / 121-00-0442714-6</v>
          </cell>
        </row>
        <row r="57">
          <cell r="B57" t="str">
            <v>1102.0325.0000000</v>
          </cell>
          <cell r="C57" t="str">
            <v>BANK MANDIRI USD 2 / 121-00-3522828-1</v>
          </cell>
        </row>
        <row r="58">
          <cell r="B58" t="str">
            <v>1102.0326.0000000</v>
          </cell>
          <cell r="C58" t="str">
            <v>BANK MANDIRI ESCROW USD / 104-00-0413746-4</v>
          </cell>
        </row>
        <row r="59">
          <cell r="B59" t="str">
            <v>1102.0327.0000000</v>
          </cell>
          <cell r="C59" t="str">
            <v>BANK MANDIRI BANGKO/108-00-1112446-9</v>
          </cell>
        </row>
        <row r="60">
          <cell r="B60" t="str">
            <v>1102.0328.0000000</v>
          </cell>
          <cell r="C60" t="str">
            <v>BANK MANDIRI SPF / 112-00-714530-8</v>
          </cell>
        </row>
        <row r="61">
          <cell r="B61" t="str">
            <v>1102.0329.0000000</v>
          </cell>
          <cell r="C61" t="str">
            <v>BANK MANDIRI BEKASAP / 108-00-1144671-4</v>
          </cell>
        </row>
        <row r="62">
          <cell r="B62" t="str">
            <v>1102.0330.0000000</v>
          </cell>
          <cell r="C62" t="str">
            <v>BANK MANDIRI WS / 163-00-0010394-8</v>
          </cell>
        </row>
        <row r="63">
          <cell r="B63" t="str">
            <v>1102.0331.0000000</v>
          </cell>
          <cell r="C63" t="str">
            <v>BANK MANDIRI GRACE PAPER / 132.00.1169242.4</v>
          </cell>
        </row>
        <row r="64">
          <cell r="B64" t="str">
            <v>1102.0332.0000000</v>
          </cell>
          <cell r="C64" t="str">
            <v>BANK MANDIRI TSB KANGEAN / 145.000.9877.982</v>
          </cell>
        </row>
        <row r="65">
          <cell r="B65" t="str">
            <v>1102.0333.0000000</v>
          </cell>
          <cell r="C65" t="str">
            <v>BANK MANDIRI CHEVRON MINAS / 121-00-0099889-2</v>
          </cell>
        </row>
        <row r="66">
          <cell r="B66" t="str">
            <v>1102.0334.0000000</v>
          </cell>
          <cell r="C66" t="str">
            <v>BANK MANDIRI RIGLESS / 108-00-3338888-6</v>
          </cell>
        </row>
        <row r="67">
          <cell r="B67" t="str">
            <v>1102.0335.0000000</v>
          </cell>
          <cell r="C67" t="str">
            <v>BANK MANDIRI SPF / 112-000-786608-5 (PAULUS)</v>
          </cell>
        </row>
        <row r="68">
          <cell r="B68" t="str">
            <v>1102.0336.0000000</v>
          </cell>
          <cell r="C68" t="str">
            <v>BANK MANDIRI HESS PAK KAMTO / 140-00-1087678-8</v>
          </cell>
        </row>
        <row r="69">
          <cell r="B69" t="str">
            <v>1102.0337.0000000</v>
          </cell>
          <cell r="C69" t="str">
            <v>BANK MANDIRI CHEVRON RANTAU BAIS /108-00-1186155-7</v>
          </cell>
        </row>
        <row r="70">
          <cell r="B70" t="str">
            <v>1102.0339.0000000</v>
          </cell>
          <cell r="C70" t="str">
            <v>BANK MANDIRI SARI DUMAI SEJAHTERA</v>
          </cell>
        </row>
        <row r="71">
          <cell r="B71" t="str">
            <v>1102.0340.0000000</v>
          </cell>
          <cell r="C71" t="str">
            <v>BANK MANDIRI EURO</v>
          </cell>
        </row>
        <row r="72">
          <cell r="B72" t="str">
            <v>1102.0341.0000000</v>
          </cell>
          <cell r="C72" t="str">
            <v>BANK MANDIRI CHEVRON BKASAP DIYAN 108.00.1179475-8</v>
          </cell>
        </row>
        <row r="73">
          <cell r="B73" t="str">
            <v>1102.0342.0000000</v>
          </cell>
          <cell r="C73" t="str">
            <v>BANK MANDIRI JIMER 121-00-3989998-8</v>
          </cell>
        </row>
        <row r="74">
          <cell r="B74" t="str">
            <v>1102.0343.0000000</v>
          </cell>
          <cell r="C74" t="str">
            <v>BANK MANDIRI BALONGAN 121-00-0352282-2</v>
          </cell>
        </row>
        <row r="75">
          <cell r="B75" t="str">
            <v>1102.0345.0000000</v>
          </cell>
          <cell r="C75" t="str">
            <v>BANK MANDIRI PTM RETUBING 156-00-0641401-7</v>
          </cell>
        </row>
        <row r="76">
          <cell r="B76" t="str">
            <v>1102.0346.0000000</v>
          </cell>
          <cell r="C76" t="str">
            <v>BANK MANDIRI WS II 163-00-0055801-8</v>
          </cell>
        </row>
        <row r="77">
          <cell r="B77" t="str">
            <v>1102.0347.0000000</v>
          </cell>
          <cell r="C77" t="str">
            <v>BANK MANDIRI FOAMING 108-00-1245147-3</v>
          </cell>
        </row>
        <row r="78">
          <cell r="B78" t="str">
            <v>1102.0501.0000000</v>
          </cell>
          <cell r="C78" t="str">
            <v>BANK NIAGA RIGLESS / 510-106-323-000</v>
          </cell>
        </row>
        <row r="79">
          <cell r="B79" t="str">
            <v>1102.0601.0000000</v>
          </cell>
          <cell r="C79" t="str">
            <v>BANK NISP EUR MC / 579810005788</v>
          </cell>
        </row>
        <row r="80">
          <cell r="B80" t="str">
            <v>1102.0602.0000000</v>
          </cell>
          <cell r="C80" t="str">
            <v>BANK NISP IDR / 024-010-405086</v>
          </cell>
        </row>
        <row r="81">
          <cell r="B81" t="str">
            <v>1102.0603.0000000</v>
          </cell>
          <cell r="C81" t="str">
            <v>BANK NISP SGD MC / 579810005788</v>
          </cell>
        </row>
        <row r="82">
          <cell r="B82" t="str">
            <v>1102.0604.0000000</v>
          </cell>
          <cell r="C82" t="str">
            <v>BANK NISP USD MC / 579810005788</v>
          </cell>
        </row>
        <row r="83">
          <cell r="B83" t="str">
            <v>1102.0605.0000000</v>
          </cell>
          <cell r="C83" t="str">
            <v>BANK NISP USD / 024-011-405082</v>
          </cell>
        </row>
        <row r="84">
          <cell r="B84" t="str">
            <v>1102.0606.0000000</v>
          </cell>
          <cell r="C84" t="str">
            <v>BANK NISP YEN MC / 579810005788</v>
          </cell>
        </row>
        <row r="85">
          <cell r="B85" t="str">
            <v>1102.0607.0000000</v>
          </cell>
          <cell r="C85" t="str">
            <v>BANK NISP USD ESCROW/024-800-001018</v>
          </cell>
        </row>
        <row r="86">
          <cell r="B86" t="str">
            <v>1102.0608.0000000</v>
          </cell>
          <cell r="C86" t="str">
            <v>BANK NISP IDR MC/579810005788</v>
          </cell>
        </row>
        <row r="87">
          <cell r="B87" t="str">
            <v>1102.0701.0000000</v>
          </cell>
          <cell r="C87" t="str">
            <v>BANK SINAR MAS IDR / 0000704218</v>
          </cell>
        </row>
        <row r="88">
          <cell r="B88" t="str">
            <v>1102.0702.0000000</v>
          </cell>
          <cell r="C88" t="str">
            <v>BANK SINAR MAS USD / 0002485605</v>
          </cell>
        </row>
        <row r="89">
          <cell r="B89" t="str">
            <v>1102.0801.0000000</v>
          </cell>
          <cell r="C89" t="str">
            <v>BANK HSBC IDR / 001-014869-068</v>
          </cell>
        </row>
        <row r="90">
          <cell r="B90" t="str">
            <v>1102.0802.0000000</v>
          </cell>
          <cell r="C90" t="str">
            <v>BANK HSBC USD / 001-014869-115</v>
          </cell>
        </row>
        <row r="91">
          <cell r="B91" t="str">
            <v>1102.8888.0000000</v>
          </cell>
          <cell r="C91" t="str">
            <v>AP/AR WRITE OFF</v>
          </cell>
        </row>
        <row r="92">
          <cell r="B92" t="str">
            <v>1102.9999.0000000</v>
          </cell>
          <cell r="C92" t="str">
            <v>AYAT SILANG KAS / BANK</v>
          </cell>
        </row>
        <row r="93">
          <cell r="B93" t="str">
            <v>1103.0001.0000000</v>
          </cell>
          <cell r="C93" t="str">
            <v>DEPOSITO BANK OCBC NISP IDR</v>
          </cell>
        </row>
        <row r="94">
          <cell r="B94" t="str">
            <v>1103.0002.0000000</v>
          </cell>
          <cell r="C94" t="str">
            <v>DEPOSITO BANK MANDIRI IDR</v>
          </cell>
        </row>
        <row r="95">
          <cell r="B95" t="str">
            <v>1103.0003.0000000</v>
          </cell>
          <cell r="C95" t="str">
            <v>DEPOSITO BRI</v>
          </cell>
        </row>
        <row r="96">
          <cell r="B96" t="str">
            <v>1103.0004.0000000</v>
          </cell>
          <cell r="C96" t="str">
            <v>DEPOSITO BANK MANDIRI USD</v>
          </cell>
        </row>
        <row r="97">
          <cell r="B97" t="str">
            <v>1103.0005.0000000</v>
          </cell>
          <cell r="C97" t="str">
            <v>DEPOSITO BANK OCBC NISP USD</v>
          </cell>
        </row>
        <row r="98">
          <cell r="B98" t="str">
            <v>1103.0007.0000000</v>
          </cell>
          <cell r="C98" t="str">
            <v>DEPOSITO BANK HSBC USD</v>
          </cell>
        </row>
        <row r="99">
          <cell r="B99" t="str">
            <v>1104.0001.0000000</v>
          </cell>
          <cell r="C99" t="str">
            <v>KAS PROYEK CHEVRON SLN</v>
          </cell>
        </row>
        <row r="100">
          <cell r="B100" t="str">
            <v>1104.0002.0000000</v>
          </cell>
          <cell r="C100" t="str">
            <v>KAS PROYEK INDAH KIAT PULP &amp; PAPER (IKPP)</v>
          </cell>
        </row>
        <row r="101">
          <cell r="B101" t="str">
            <v>1104.0003.0000000</v>
          </cell>
          <cell r="C101" t="str">
            <v>KAS PROYEK TANJUNG ENIM</v>
          </cell>
        </row>
        <row r="102">
          <cell r="B102" t="str">
            <v>1104.0004.0000000</v>
          </cell>
          <cell r="C102" t="str">
            <v>KAS PROYEK PERTAMINA DUMAI</v>
          </cell>
        </row>
        <row r="103">
          <cell r="B103" t="str">
            <v>1104.0005.0000000</v>
          </cell>
          <cell r="C103" t="str">
            <v>KAS PROYEK CHEVRON RANTAU BAIS</v>
          </cell>
        </row>
        <row r="104">
          <cell r="B104" t="str">
            <v>1104.0006.0000000</v>
          </cell>
          <cell r="C104" t="str">
            <v>KAS PROYEK RAPP</v>
          </cell>
        </row>
        <row r="105">
          <cell r="B105" t="str">
            <v>1104.0007.0000000</v>
          </cell>
          <cell r="C105" t="str">
            <v>KAS PROYEK REKAYASA &amp; THERMOCHIMICA/PETROKIMIA</v>
          </cell>
        </row>
        <row r="106">
          <cell r="B106" t="str">
            <v>1104.0008.0000000</v>
          </cell>
          <cell r="C106" t="str">
            <v>KAS PROYEK TANJUNG AWAR-AWAR/TUBAN</v>
          </cell>
        </row>
        <row r="107">
          <cell r="B107" t="str">
            <v>1104.0009.0000000</v>
          </cell>
          <cell r="C107" t="str">
            <v>KAS PROYEK KODECO</v>
          </cell>
        </row>
        <row r="108">
          <cell r="B108" t="str">
            <v>1104.0010.0000000</v>
          </cell>
          <cell r="C108" t="str">
            <v>KAS PROYEK KANGEAN (PAK ZACH)</v>
          </cell>
        </row>
        <row r="109">
          <cell r="B109" t="str">
            <v>1104.0011.0000000</v>
          </cell>
          <cell r="C109" t="str">
            <v>KAS PROYEK PUPUK KALTIM</v>
          </cell>
        </row>
        <row r="110">
          <cell r="B110" t="str">
            <v>1104.0012.0000000</v>
          </cell>
          <cell r="C110" t="str">
            <v>KAS PROYEK HUBEI/PACITAN</v>
          </cell>
        </row>
        <row r="111">
          <cell r="B111" t="str">
            <v>1104.0014.0000000</v>
          </cell>
          <cell r="C111" t="str">
            <v>KAS PROYEK SEPCO/SHANDONG/TELUK NAGA</v>
          </cell>
        </row>
        <row r="112">
          <cell r="B112" t="str">
            <v>1104.0015.0000000</v>
          </cell>
          <cell r="C112" t="str">
            <v>KAS PROYEK HESS (PAK KAMTO)</v>
          </cell>
        </row>
        <row r="113">
          <cell r="B113" t="str">
            <v>1104.0016.0000000</v>
          </cell>
          <cell r="C113" t="str">
            <v>KAS PROYEK SUMATERA PRIMA FIBREBOARD</v>
          </cell>
        </row>
        <row r="114">
          <cell r="B114" t="str">
            <v>1104.0017.0000000</v>
          </cell>
          <cell r="C114" t="str">
            <v>KAS PROYEK BARINDO</v>
          </cell>
        </row>
        <row r="115">
          <cell r="B115" t="str">
            <v>1104.0018.0000000</v>
          </cell>
          <cell r="C115" t="str">
            <v>KAS PROYEK CHEVRON BANGKO</v>
          </cell>
        </row>
        <row r="116">
          <cell r="B116" t="str">
            <v>1104.0019.0000000</v>
          </cell>
          <cell r="C116" t="str">
            <v>KAS PROYEK CHEVRON BEKASAP</v>
          </cell>
        </row>
        <row r="117">
          <cell r="B117" t="str">
            <v>1104.0020.0000000</v>
          </cell>
          <cell r="C117" t="str">
            <v>KAS PROYEK CHEVRON RIGLESS</v>
          </cell>
        </row>
        <row r="118">
          <cell r="B118" t="str">
            <v>1104.0021.0000000</v>
          </cell>
          <cell r="C118" t="str">
            <v>KAS PROYEK PERTAMINA BALIKPAPAN</v>
          </cell>
        </row>
        <row r="119">
          <cell r="B119" t="str">
            <v>1104.0022.0000000</v>
          </cell>
          <cell r="C119" t="str">
            <v>KAS PROYEK PERTAMINA UBERKAH BOGOR</v>
          </cell>
        </row>
        <row r="120">
          <cell r="B120" t="str">
            <v>1104.0023.0000000</v>
          </cell>
          <cell r="C120" t="str">
            <v>KAS PROYEK CHEVRON WST (09-023)</v>
          </cell>
        </row>
        <row r="121">
          <cell r="B121" t="str">
            <v>1104.0024.0000000</v>
          </cell>
          <cell r="C121" t="str">
            <v>KAS PROYEK PERTAMINA CILACAP</v>
          </cell>
        </row>
        <row r="122">
          <cell r="B122" t="str">
            <v>1104.0025.0000000</v>
          </cell>
          <cell r="C122" t="str">
            <v>KAS PROYEK GRACE PAPER</v>
          </cell>
        </row>
        <row r="123">
          <cell r="B123" t="str">
            <v>1104.0026.0000000</v>
          </cell>
          <cell r="C123" t="str">
            <v>KAS PROYEK TSB KANGEAN 10-002 BALI</v>
          </cell>
        </row>
        <row r="124">
          <cell r="B124" t="str">
            <v>1104.0027.0000000</v>
          </cell>
          <cell r="C124" t="str">
            <v>KAS PROYEK TPL PORSEA</v>
          </cell>
        </row>
        <row r="125">
          <cell r="B125" t="str">
            <v>1104.0029.0000000</v>
          </cell>
          <cell r="C125" t="str">
            <v>KAS PROYEK IKPP MAINTENANCE</v>
          </cell>
        </row>
        <row r="126">
          <cell r="B126" t="str">
            <v>1104.0030.0000000</v>
          </cell>
          <cell r="C126" t="str">
            <v>KAS PROYEK CHEVRON MINAS</v>
          </cell>
        </row>
        <row r="127">
          <cell r="B127" t="str">
            <v>1104.0031.0000000</v>
          </cell>
          <cell r="C127" t="str">
            <v>KAS PROYEK SUMATERA PRIMA FIBERBOARD ( PAULUS )</v>
          </cell>
        </row>
        <row r="128">
          <cell r="B128" t="str">
            <v>1104.0032.0000000</v>
          </cell>
          <cell r="C128" t="str">
            <v>KAS PROYEK PERTAMINA 11.017 PAK DIDIN</v>
          </cell>
        </row>
        <row r="129">
          <cell r="B129" t="str">
            <v>1104.0033.0000000</v>
          </cell>
          <cell r="C129" t="str">
            <v>KAS PROYEK HESS P'DIKUT</v>
          </cell>
        </row>
        <row r="130">
          <cell r="B130" t="str">
            <v>1104.0034.0000000</v>
          </cell>
          <cell r="C130" t="str">
            <v>KAS PROYEK LONTAR</v>
          </cell>
        </row>
        <row r="131">
          <cell r="B131" t="str">
            <v>1104.0035.0000000</v>
          </cell>
          <cell r="C131" t="str">
            <v>KAS PROYEK APD</v>
          </cell>
        </row>
        <row r="132">
          <cell r="B132" t="str">
            <v>1104.0040.0000000</v>
          </cell>
          <cell r="C132" t="str">
            <v>KAS PROYEK IKBB</v>
          </cell>
        </row>
        <row r="133">
          <cell r="B133" t="str">
            <v>1104.0042.0000000</v>
          </cell>
          <cell r="C133" t="str">
            <v>KAS PROYEK PERTAMINA BALONGAN (ALFON) 11-063</v>
          </cell>
        </row>
        <row r="134">
          <cell r="B134" t="str">
            <v>1104.0043.0000000</v>
          </cell>
          <cell r="C134" t="str">
            <v>KAS PROYEK RENTAL R000000</v>
          </cell>
        </row>
        <row r="135">
          <cell r="B135" t="str">
            <v>1104.0044.0000000</v>
          </cell>
          <cell r="C135" t="str">
            <v>KAS PROYEK PREMIER ( PAK ZACHARIAS )</v>
          </cell>
        </row>
        <row r="136">
          <cell r="B136" t="str">
            <v>1104.0045.0000000</v>
          </cell>
          <cell r="C136" t="str">
            <v>KAS PROYEK PERTAMINA BALONGAN</v>
          </cell>
        </row>
        <row r="137">
          <cell r="B137" t="str">
            <v>1104.0046.0000000</v>
          </cell>
          <cell r="C137" t="str">
            <v>KAS PROYEK PERTAMINA BALIK PAPAN PAK JIMMER 11-059</v>
          </cell>
        </row>
        <row r="138">
          <cell r="B138" t="str">
            <v>1104.0047.0000000</v>
          </cell>
          <cell r="C138" t="str">
            <v>KAS PROYEK SARI DUMAI SEJAHTERA</v>
          </cell>
        </row>
        <row r="139">
          <cell r="B139" t="str">
            <v>1104.0048.0000000</v>
          </cell>
          <cell r="C139" t="str">
            <v>KAS PROYEK CHEVRON SURFACTANT 10-010</v>
          </cell>
        </row>
        <row r="140">
          <cell r="B140" t="str">
            <v>1104.0049.0000000</v>
          </cell>
          <cell r="C140" t="str">
            <v>KAS PROYEK CONOCO</v>
          </cell>
        </row>
        <row r="141">
          <cell r="B141" t="str">
            <v>1104.0050.0000000</v>
          </cell>
          <cell r="C141" t="str">
            <v>KAS PROYEK CONOCO (DAME)</v>
          </cell>
        </row>
        <row r="142">
          <cell r="B142" t="str">
            <v>1104.0051.0000000</v>
          </cell>
          <cell r="C142" t="str">
            <v>KAS PROYEK LONTAR 12-025</v>
          </cell>
        </row>
        <row r="143">
          <cell r="B143" t="str">
            <v>1104.0052.0000000</v>
          </cell>
          <cell r="C143" t="str">
            <v>KAS PROYEK STAR ENERGY 12-001 PAK KAMTO</v>
          </cell>
        </row>
        <row r="144">
          <cell r="B144" t="str">
            <v>1104.0053.0000000</v>
          </cell>
          <cell r="C144" t="str">
            <v>KAS PROYEK BAKRIE CONSTRUCTION 12-046</v>
          </cell>
        </row>
        <row r="145">
          <cell r="B145" t="str">
            <v>1104.0054.0000000</v>
          </cell>
          <cell r="C145" t="str">
            <v>KAS PROYEK PBJA DIAN ( DURI )</v>
          </cell>
        </row>
        <row r="146">
          <cell r="B146" t="str">
            <v>1104.0055.0000000</v>
          </cell>
          <cell r="C146" t="str">
            <v>KAS STAR ENERGY JONI HIRTO</v>
          </cell>
        </row>
        <row r="147">
          <cell r="B147" t="str">
            <v>1104.0056.0000000</v>
          </cell>
          <cell r="C147" t="str">
            <v>KAS PROYEK PREMIER ( DAME )</v>
          </cell>
        </row>
        <row r="148">
          <cell r="B148" t="str">
            <v>1104.0057.0000000</v>
          </cell>
          <cell r="C148" t="str">
            <v>KAS PROYEK OPERATION SUMATERA OFFICE</v>
          </cell>
        </row>
        <row r="149">
          <cell r="B149" t="str">
            <v>1104.0058.0000000</v>
          </cell>
          <cell r="C149" t="str">
            <v>KAS PROYEK PREMIER PAK BUYUNG</v>
          </cell>
        </row>
        <row r="150">
          <cell r="B150" t="str">
            <v>1104.0059.0000000</v>
          </cell>
          <cell r="C150" t="str">
            <v>KAS PROYEK STAR ENERGY BATAM (HERU)</v>
          </cell>
        </row>
        <row r="151">
          <cell r="B151" t="str">
            <v>1104.0062.0000000</v>
          </cell>
          <cell r="C151" t="str">
            <v>KAS PROYEK FOAMING</v>
          </cell>
        </row>
        <row r="152">
          <cell r="B152" t="str">
            <v>1107.0001.0000000</v>
          </cell>
          <cell r="C152" t="str">
            <v>PIUTANG DAGANG</v>
          </cell>
        </row>
        <row r="153">
          <cell r="B153" t="str">
            <v>1107.0001.00001</v>
          </cell>
          <cell r="C153" t="str">
            <v>ABM - CHP JOINT OPERATION</v>
          </cell>
        </row>
        <row r="154">
          <cell r="B154" t="str">
            <v>1107.0001.00002</v>
          </cell>
          <cell r="C154" t="str">
            <v>AE AUTOMOTION INDONESIA</v>
          </cell>
        </row>
        <row r="155">
          <cell r="B155" t="str">
            <v>1107.0001.00003</v>
          </cell>
          <cell r="C155" t="str">
            <v>ALSTOM POWER ENERGY SYSTEMS INDONESIA</v>
          </cell>
        </row>
        <row r="156">
          <cell r="B156" t="str">
            <v>1107.0001.00004</v>
          </cell>
          <cell r="C156" t="str">
            <v>ARTAWA INDONESIA</v>
          </cell>
        </row>
        <row r="157">
          <cell r="B157" t="str">
            <v>1107.0001.00005</v>
          </cell>
          <cell r="C157" t="str">
            <v>BUT ASIA PETROLEUM DEVELOPMENT</v>
          </cell>
        </row>
        <row r="158">
          <cell r="B158" t="str">
            <v>1107.0001.00006</v>
          </cell>
          <cell r="C158" t="str">
            <v>BAHTERA REJEKI ABADI</v>
          </cell>
        </row>
        <row r="159">
          <cell r="B159" t="str">
            <v>1107.0001.00007</v>
          </cell>
          <cell r="C159" t="str">
            <v>BAKRIE CONSTRUCTION</v>
          </cell>
        </row>
        <row r="160">
          <cell r="B160" t="str">
            <v>1107.0001.00008</v>
          </cell>
          <cell r="C160" t="str">
            <v>PT. BANGUN REKAYASA INDUSTRI INDONESIA</v>
          </cell>
        </row>
        <row r="161">
          <cell r="B161" t="str">
            <v>1107.0001.00009</v>
          </cell>
          <cell r="C161" t="str">
            <v>BERKAT CEMERLANG ABADI</v>
          </cell>
        </row>
        <row r="162">
          <cell r="B162" t="str">
            <v>1107.0001.00010</v>
          </cell>
          <cell r="C162" t="str">
            <v>BUT HESS</v>
          </cell>
        </row>
        <row r="163">
          <cell r="B163" t="str">
            <v>1107.0001.00011</v>
          </cell>
          <cell r="C163" t="str">
            <v>BUT. CNOOC SES LTD</v>
          </cell>
        </row>
        <row r="164">
          <cell r="B164" t="str">
            <v>1107.0001.00012</v>
          </cell>
          <cell r="C164" t="str">
            <v>CHANDRA ASRI</v>
          </cell>
        </row>
        <row r="165">
          <cell r="B165" t="str">
            <v>1107.0001.00013</v>
          </cell>
          <cell r="C165" t="str">
            <v>CHEVRON</v>
          </cell>
        </row>
        <row r="166">
          <cell r="B166" t="str">
            <v>1107.0001.00014</v>
          </cell>
          <cell r="C166" t="str">
            <v>CILEGON FABRICATOR</v>
          </cell>
        </row>
        <row r="167">
          <cell r="B167" t="str">
            <v>1107.0001.00015</v>
          </cell>
          <cell r="C167" t="str">
            <v>BUT CONOCOPHILLIPS INDONESIA INC. LTD</v>
          </cell>
        </row>
        <row r="168">
          <cell r="B168" t="str">
            <v>1107.0001.00016</v>
          </cell>
          <cell r="C168" t="str">
            <v>COOEC INDONESIA</v>
          </cell>
        </row>
        <row r="169">
          <cell r="B169" t="str">
            <v>1107.0001.00019</v>
          </cell>
          <cell r="C169" t="str">
            <v>DONGFANG ELECTRIC</v>
          </cell>
        </row>
        <row r="170">
          <cell r="B170" t="str">
            <v>1107.0001.00020</v>
          </cell>
          <cell r="C170" t="str">
            <v>EXXON</v>
          </cell>
        </row>
        <row r="171">
          <cell r="B171" t="str">
            <v>1107.0001.00021</v>
          </cell>
          <cell r="C171" t="str">
            <v>FUTABA</v>
          </cell>
        </row>
        <row r="172">
          <cell r="B172" t="str">
            <v>1107.0001.00022</v>
          </cell>
          <cell r="C172" t="str">
            <v>GLOBAL INDUSTRIES ASIA PASIFIC</v>
          </cell>
        </row>
        <row r="173">
          <cell r="B173" t="str">
            <v>1107.0001.00023</v>
          </cell>
          <cell r="C173" t="str">
            <v>HACIENDA</v>
          </cell>
        </row>
        <row r="174">
          <cell r="B174" t="str">
            <v>1107.0001.00024</v>
          </cell>
          <cell r="C174" t="str">
            <v>HALLIBURTON INDONESIA</v>
          </cell>
        </row>
        <row r="175">
          <cell r="B175" t="str">
            <v>1107.0001.00025</v>
          </cell>
          <cell r="C175" t="str">
            <v>HALLIMAS</v>
          </cell>
        </row>
        <row r="176">
          <cell r="B176" t="str">
            <v>1107.0001.00026</v>
          </cell>
          <cell r="C176" t="str">
            <v>BUT HUBEI HONGYUAN POWER ENGINEERING CO.</v>
          </cell>
        </row>
        <row r="177">
          <cell r="B177" t="str">
            <v>1107.0001.00027</v>
          </cell>
          <cell r="C177" t="str">
            <v>IKPT</v>
          </cell>
        </row>
        <row r="178">
          <cell r="B178" t="str">
            <v>1107.0001.00028</v>
          </cell>
          <cell r="C178" t="str">
            <v>INDAH KIAT PULP &amp; PAPER (IKPP)</v>
          </cell>
        </row>
        <row r="179">
          <cell r="B179" t="str">
            <v>1107.0001.00029</v>
          </cell>
          <cell r="C179" t="str">
            <v>INDONESIA POWER</v>
          </cell>
        </row>
        <row r="180">
          <cell r="B180" t="str">
            <v>1107.0001.00030</v>
          </cell>
          <cell r="C180" t="str">
            <v>INTI GUNA PRIMATAMA</v>
          </cell>
        </row>
        <row r="181">
          <cell r="B181" t="str">
            <v>1107.0001.00031</v>
          </cell>
          <cell r="C181" t="str">
            <v>JAWA TIRTA MARINE</v>
          </cell>
        </row>
        <row r="182">
          <cell r="B182" t="str">
            <v>1107.0001.00033</v>
          </cell>
          <cell r="C182" t="str">
            <v>JO KONSORSIUM ARTAWA TIMAS</v>
          </cell>
        </row>
        <row r="183">
          <cell r="B183" t="str">
            <v>1107.0001.00035</v>
          </cell>
          <cell r="C183" t="str">
            <v>KANGEAN</v>
          </cell>
        </row>
        <row r="184">
          <cell r="B184" t="str">
            <v>1107.0001.00037</v>
          </cell>
          <cell r="C184" t="str">
            <v>KELSRI</v>
          </cell>
        </row>
        <row r="185">
          <cell r="B185" t="str">
            <v>1107.0001.00038</v>
          </cell>
          <cell r="C185" t="str">
            <v>KELUARGA JAYA SHIPPING</v>
          </cell>
        </row>
        <row r="186">
          <cell r="B186" t="str">
            <v>1107.0001.00040</v>
          </cell>
          <cell r="C186" t="str">
            <v>KOTA MINYAK INTERNUSA</v>
          </cell>
        </row>
        <row r="187">
          <cell r="B187" t="str">
            <v>1107.0001.00041</v>
          </cell>
          <cell r="C187" t="str">
            <v>LONTAR PAPYRUS</v>
          </cell>
        </row>
        <row r="188">
          <cell r="B188" t="str">
            <v>1107.0001.00042</v>
          </cell>
          <cell r="C188" t="str">
            <v>MOBILE EXPLORATION</v>
          </cell>
        </row>
        <row r="189">
          <cell r="B189" t="str">
            <v>1107.0001.00043</v>
          </cell>
          <cell r="C189" t="str">
            <v>MUDKING ASIA PASIFIK RAYA</v>
          </cell>
        </row>
        <row r="190">
          <cell r="B190" t="str">
            <v>1107.0001.00044</v>
          </cell>
          <cell r="C190" t="str">
            <v>NUSANTARA TURBINE</v>
          </cell>
        </row>
        <row r="191">
          <cell r="B191" t="str">
            <v>1107.0001.00045</v>
          </cell>
          <cell r="C191" t="str">
            <v>PARATECH</v>
          </cell>
        </row>
        <row r="192">
          <cell r="B192" t="str">
            <v>1107.0001.00046</v>
          </cell>
          <cell r="C192" t="str">
            <v>PEC TECH INDONESIA</v>
          </cell>
        </row>
        <row r="193">
          <cell r="B193" t="str">
            <v>1107.0001.00047</v>
          </cell>
          <cell r="C193" t="str">
            <v>PERDANA KARYA PERKASA</v>
          </cell>
        </row>
        <row r="194">
          <cell r="B194" t="str">
            <v>1107.0001.00048</v>
          </cell>
          <cell r="C194" t="str">
            <v>PERTAMINA (ALL IN)</v>
          </cell>
        </row>
        <row r="195">
          <cell r="B195" t="str">
            <v>1107.0001.00049</v>
          </cell>
          <cell r="C195" t="str">
            <v>PETROSEA</v>
          </cell>
        </row>
        <row r="196">
          <cell r="B196" t="str">
            <v>1107.0001.00050</v>
          </cell>
          <cell r="C196" t="str">
            <v>PIONEER OFFSHORE INDO RAYA</v>
          </cell>
        </row>
        <row r="197">
          <cell r="B197" t="str">
            <v>1107.0001.00051</v>
          </cell>
          <cell r="C197" t="str">
            <v>PREMIER OIL</v>
          </cell>
        </row>
        <row r="198">
          <cell r="B198" t="str">
            <v>1107.0001.00053</v>
          </cell>
          <cell r="C198" t="str">
            <v>PROMATCON</v>
          </cell>
        </row>
        <row r="199">
          <cell r="B199" t="str">
            <v>1107.0001.00054</v>
          </cell>
          <cell r="C199" t="str">
            <v>PUPUK ISKANDAR MUDA</v>
          </cell>
        </row>
        <row r="200">
          <cell r="B200" t="str">
            <v>1107.0001.00055</v>
          </cell>
          <cell r="C200" t="str">
            <v>PUPUK KALTIM</v>
          </cell>
        </row>
        <row r="201">
          <cell r="B201" t="str">
            <v>1107.0001.00056</v>
          </cell>
          <cell r="C201" t="str">
            <v>PUPUK SRIWIJAYA</v>
          </cell>
        </row>
        <row r="202">
          <cell r="B202" t="str">
            <v>1107.0001.00057</v>
          </cell>
          <cell r="C202" t="str">
            <v>RAPP</v>
          </cell>
        </row>
        <row r="203">
          <cell r="B203" t="str">
            <v>1107.0001.00058</v>
          </cell>
          <cell r="C203" t="str">
            <v>PT. REKAYASA INDUSTRI</v>
          </cell>
        </row>
        <row r="204">
          <cell r="B204" t="str">
            <v>1107.0001.00059</v>
          </cell>
          <cell r="C204" t="str">
            <v>SAIPEM INDONESIA</v>
          </cell>
        </row>
        <row r="205">
          <cell r="B205" t="str">
            <v>1107.0001.00060</v>
          </cell>
          <cell r="C205" t="str">
            <v>BUT.SHANDONG ELECTRIC POWER CONSTRUCTION</v>
          </cell>
        </row>
        <row r="206">
          <cell r="B206" t="str">
            <v>1107.0001.00062</v>
          </cell>
          <cell r="C206" t="str">
            <v>SILLO</v>
          </cell>
        </row>
        <row r="207">
          <cell r="B207" t="str">
            <v>1107.0001.00063</v>
          </cell>
          <cell r="C207" t="str">
            <v>BUT. STAR ENERGY ( KAKAP ) LIMITED</v>
          </cell>
        </row>
        <row r="208">
          <cell r="B208" t="str">
            <v>1107.0001.00064</v>
          </cell>
          <cell r="C208" t="str">
            <v>STYRINDO MONO INDONESIA</v>
          </cell>
        </row>
        <row r="209">
          <cell r="B209" t="str">
            <v>1107.0001.00065</v>
          </cell>
          <cell r="C209" t="str">
            <v>SUMATRA PRIMA FIBREBOARD</v>
          </cell>
        </row>
        <row r="210">
          <cell r="B210" t="str">
            <v>1107.0001.00066</v>
          </cell>
          <cell r="C210" t="str">
            <v>SUPLAI CHAININDO</v>
          </cell>
        </row>
        <row r="211">
          <cell r="B211" t="str">
            <v>1107.0001.00067</v>
          </cell>
          <cell r="C211" t="str">
            <v>SURYA CIPTA SENTOSA</v>
          </cell>
        </row>
        <row r="212">
          <cell r="B212" t="str">
            <v>1107.0001.00068</v>
          </cell>
          <cell r="C212" t="str">
            <v>SWIBER BERJAYA</v>
          </cell>
        </row>
        <row r="213">
          <cell r="B213" t="str">
            <v>1107.0001.00070</v>
          </cell>
          <cell r="C213" t="str">
            <v>PT. TANJUNG ENIM LESTARI PULP &amp; PAPER</v>
          </cell>
        </row>
        <row r="214">
          <cell r="B214" t="str">
            <v>1107.0001.00072</v>
          </cell>
          <cell r="C214" t="str">
            <v>TIMAS MULTI</v>
          </cell>
        </row>
        <row r="215">
          <cell r="B215" t="str">
            <v>1107.0001.00073</v>
          </cell>
          <cell r="C215" t="str">
            <v>TOBA PULP LESTARI/PORSEA</v>
          </cell>
        </row>
        <row r="216">
          <cell r="B216" t="str">
            <v>1107.0001.00074</v>
          </cell>
          <cell r="C216" t="str">
            <v>TOTAL INDONESIA</v>
          </cell>
        </row>
        <row r="217">
          <cell r="B217" t="str">
            <v>1107.0001.00076</v>
          </cell>
          <cell r="C217" t="str">
            <v>UIC</v>
          </cell>
        </row>
        <row r="218">
          <cell r="B218" t="str">
            <v>1107.0001.00078</v>
          </cell>
          <cell r="C218" t="str">
            <v>VICO</v>
          </cell>
        </row>
        <row r="219">
          <cell r="B219" t="str">
            <v>1107.0001.00083</v>
          </cell>
          <cell r="C219" t="str">
            <v>BUT. KOREA DEVELOPMENT CO. LTD</v>
          </cell>
        </row>
        <row r="220">
          <cell r="B220" t="str">
            <v>1107.0001.00088</v>
          </cell>
          <cell r="C220" t="str">
            <v>TITAN PETROKIMIA NUSANTARA</v>
          </cell>
        </row>
        <row r="221">
          <cell r="B221" t="str">
            <v>1107.0001.00089</v>
          </cell>
          <cell r="C221" t="str">
            <v>PATRA NIAGA</v>
          </cell>
        </row>
        <row r="222">
          <cell r="B222" t="str">
            <v>1107.0001.00090</v>
          </cell>
          <cell r="C222" t="str">
            <v>PT. GRAHA CEMERLANG PAPER UTAMA</v>
          </cell>
        </row>
        <row r="223">
          <cell r="B223" t="str">
            <v>1107.0001.00091</v>
          </cell>
          <cell r="C223" t="str">
            <v>CHINA NATIONAL ELECTRIC EQUIPMENT CORP</v>
          </cell>
        </row>
        <row r="224">
          <cell r="B224" t="str">
            <v>1107.0001.00092</v>
          </cell>
          <cell r="C224" t="str">
            <v>PT. PINDO DELI PULP &amp; PAPER MILLS</v>
          </cell>
        </row>
        <row r="225">
          <cell r="B225" t="str">
            <v>1107.0001.00093</v>
          </cell>
          <cell r="C225" t="str">
            <v>INDONESIA PROJECT LOG</v>
          </cell>
        </row>
        <row r="226">
          <cell r="B226" t="str">
            <v>1107.0001.00094</v>
          </cell>
          <cell r="C226" t="str">
            <v>PT. SENTOSASEGARA MULIA SHIPPING</v>
          </cell>
        </row>
        <row r="227">
          <cell r="B227" t="str">
            <v>1107.0001.00096</v>
          </cell>
          <cell r="C227" t="str">
            <v>PT. INDOTELSAT NETWORK</v>
          </cell>
        </row>
        <row r="228">
          <cell r="B228" t="str">
            <v>1107.0001.00097</v>
          </cell>
          <cell r="C228" t="str">
            <v>PT. COATES HIRE INDONESIA</v>
          </cell>
        </row>
        <row r="229">
          <cell r="B229" t="str">
            <v>1107.0001.00098</v>
          </cell>
          <cell r="C229" t="str">
            <v>RIG TENDERS INDONESIA</v>
          </cell>
        </row>
        <row r="230">
          <cell r="B230" t="str">
            <v>1107.0001.00099</v>
          </cell>
          <cell r="C230" t="str">
            <v>SARI DAYA PLASINDO</v>
          </cell>
        </row>
        <row r="231">
          <cell r="B231" t="str">
            <v>1107.0001.00101</v>
          </cell>
          <cell r="C231" t="str">
            <v>PANJI (TELUK NAGA)</v>
          </cell>
        </row>
        <row r="232">
          <cell r="B232" t="str">
            <v>1107.0001.00102</v>
          </cell>
          <cell r="C232" t="str">
            <v>PT. Supraco Indonesia</v>
          </cell>
        </row>
        <row r="233">
          <cell r="B233" t="str">
            <v>1107.0001.00103</v>
          </cell>
          <cell r="C233" t="str">
            <v>GAWEAN SELARAS</v>
          </cell>
        </row>
        <row r="234">
          <cell r="B234" t="str">
            <v>1107.0001.00104</v>
          </cell>
          <cell r="C234" t="str">
            <v>PERTAMINA BALIKPAPAN</v>
          </cell>
        </row>
        <row r="235">
          <cell r="B235" t="str">
            <v>1107.0001.00105</v>
          </cell>
          <cell r="C235" t="str">
            <v>PERTAMINA CILACAP</v>
          </cell>
        </row>
        <row r="236">
          <cell r="B236" t="str">
            <v>1107.0001.00106</v>
          </cell>
          <cell r="C236" t="str">
            <v>PERTAMINA DUMAI</v>
          </cell>
        </row>
        <row r="237">
          <cell r="B237" t="str">
            <v>1107.0001.00107</v>
          </cell>
          <cell r="C237" t="str">
            <v>Lindiya</v>
          </cell>
        </row>
        <row r="238">
          <cell r="B238" t="str">
            <v>1107.0001.00108</v>
          </cell>
          <cell r="C238" t="str">
            <v>Rolin</v>
          </cell>
        </row>
        <row r="239">
          <cell r="B239" t="str">
            <v>1107.0001.00109</v>
          </cell>
          <cell r="C239" t="str">
            <v>ARIF</v>
          </cell>
        </row>
        <row r="240">
          <cell r="B240" t="str">
            <v>1107.0001.00110</v>
          </cell>
          <cell r="C240" t="str">
            <v>Afo</v>
          </cell>
        </row>
        <row r="241">
          <cell r="B241" t="str">
            <v>1107.0001.00111</v>
          </cell>
          <cell r="C241" t="str">
            <v>AGUS BONTANG</v>
          </cell>
        </row>
        <row r="242">
          <cell r="B242" t="str">
            <v>1107.0001.00112</v>
          </cell>
          <cell r="C242" t="str">
            <v>TIGA MUSIM MAS JAYA</v>
          </cell>
        </row>
        <row r="243">
          <cell r="B243" t="str">
            <v>1107.0001.00113</v>
          </cell>
          <cell r="C243" t="str">
            <v>Sisca</v>
          </cell>
        </row>
        <row r="244">
          <cell r="B244" t="str">
            <v>1107.0001.00114</v>
          </cell>
          <cell r="C244" t="str">
            <v>APIN</v>
          </cell>
        </row>
        <row r="245">
          <cell r="B245" t="str">
            <v>1107.0001.00115</v>
          </cell>
          <cell r="C245" t="str">
            <v>BINA PRAKARSATAMA</v>
          </cell>
        </row>
        <row r="246">
          <cell r="B246" t="str">
            <v>1107.0001.00116</v>
          </cell>
          <cell r="C246" t="str">
            <v>PETROKIMIA GRESIK</v>
          </cell>
        </row>
        <row r="247">
          <cell r="B247" t="str">
            <v>1107.0001.00117</v>
          </cell>
          <cell r="C247" t="str">
            <v>JGC INDONESIA</v>
          </cell>
        </row>
        <row r="248">
          <cell r="B248" t="str">
            <v>1107.0001.00118</v>
          </cell>
          <cell r="C248" t="str">
            <v>KURNIAWAN</v>
          </cell>
        </row>
        <row r="249">
          <cell r="B249" t="str">
            <v>1107.0001.00119</v>
          </cell>
          <cell r="C249" t="str">
            <v>KALILA BENTU LTD</v>
          </cell>
        </row>
        <row r="250">
          <cell r="B250" t="str">
            <v>1107.0001.00120</v>
          </cell>
          <cell r="C250" t="str">
            <v>SARI DUMAI SEJATI PT</v>
          </cell>
        </row>
        <row r="251">
          <cell r="B251" t="str">
            <v>1107.0001.00122</v>
          </cell>
          <cell r="C251" t="str">
            <v>DJOJO</v>
          </cell>
        </row>
        <row r="252">
          <cell r="B252" t="str">
            <v>1107.0001.00123</v>
          </cell>
          <cell r="C252" t="str">
            <v>ROBIN</v>
          </cell>
        </row>
        <row r="253">
          <cell r="B253" t="str">
            <v>1107.0001.00124</v>
          </cell>
          <cell r="C253" t="str">
            <v>ZELAN PRIMANAYA JOINT OPERATION</v>
          </cell>
        </row>
        <row r="254">
          <cell r="B254" t="str">
            <v>1107.0001.00125</v>
          </cell>
          <cell r="C254" t="str">
            <v>SUPASI</v>
          </cell>
        </row>
        <row r="255">
          <cell r="B255" t="str">
            <v>1107.0001.00126</v>
          </cell>
          <cell r="C255" t="str">
            <v>JAYA MARTA</v>
          </cell>
        </row>
        <row r="256">
          <cell r="B256" t="str">
            <v>1107.0001.00127</v>
          </cell>
          <cell r="C256" t="str">
            <v>UNIVENUS</v>
          </cell>
        </row>
        <row r="257">
          <cell r="B257" t="str">
            <v>1107.0001.00128</v>
          </cell>
          <cell r="C257" t="str">
            <v>COAL GAS SOLUTION</v>
          </cell>
        </row>
        <row r="258">
          <cell r="B258" t="str">
            <v>1107.0001.00129</v>
          </cell>
          <cell r="C258" t="str">
            <v>SANTOS (MADURA OFFSHORE) PTY LTD</v>
          </cell>
        </row>
        <row r="259">
          <cell r="B259" t="str">
            <v>1107.0001.00130</v>
          </cell>
          <cell r="C259" t="str">
            <v>ERI</v>
          </cell>
        </row>
        <row r="260">
          <cell r="B260" t="str">
            <v>1107.0001.00131</v>
          </cell>
          <cell r="C260" t="str">
            <v>BUDI</v>
          </cell>
        </row>
        <row r="261">
          <cell r="B261" t="str">
            <v>1107.0001.00132</v>
          </cell>
          <cell r="C261" t="str">
            <v>Paulus</v>
          </cell>
        </row>
        <row r="262">
          <cell r="B262" t="str">
            <v>1107.0001.00133</v>
          </cell>
          <cell r="C262" t="str">
            <v>Mohlish</v>
          </cell>
        </row>
        <row r="263">
          <cell r="B263" t="str">
            <v>1107.0001.00134</v>
          </cell>
          <cell r="C263" t="str">
            <v>LEO</v>
          </cell>
        </row>
        <row r="264">
          <cell r="B264" t="str">
            <v>1107.0001.00135</v>
          </cell>
          <cell r="C264" t="str">
            <v>REINHART</v>
          </cell>
        </row>
        <row r="265">
          <cell r="B265" t="str">
            <v>1107.0001.00136</v>
          </cell>
          <cell r="C265" t="str">
            <v>WINTERMAR</v>
          </cell>
        </row>
        <row r="266">
          <cell r="B266" t="str">
            <v>1107.0001.00137</v>
          </cell>
          <cell r="C266" t="str">
            <v>PT. HALLIN MARINE INDONESIA</v>
          </cell>
        </row>
        <row r="267">
          <cell r="B267" t="str">
            <v>1107.0001.00138</v>
          </cell>
          <cell r="C267" t="str">
            <v>SINAR NIAGA</v>
          </cell>
        </row>
        <row r="268">
          <cell r="B268" t="str">
            <v>1107.0001.00139</v>
          </cell>
          <cell r="C268" t="str">
            <v>PT. MAKMUR TIDAR</v>
          </cell>
        </row>
        <row r="269">
          <cell r="B269" t="str">
            <v>1107.0001.00140</v>
          </cell>
          <cell r="C269" t="str">
            <v>SHINA MANDIRI</v>
          </cell>
        </row>
        <row r="270">
          <cell r="B270" t="str">
            <v>1107.0001.00141</v>
          </cell>
          <cell r="C270" t="str">
            <v>Muchlis</v>
          </cell>
        </row>
        <row r="271">
          <cell r="B271" t="str">
            <v>1107.0001.00142</v>
          </cell>
          <cell r="C271" t="str">
            <v>Jamal</v>
          </cell>
        </row>
        <row r="272">
          <cell r="B272" t="str">
            <v>1107.0001.00143</v>
          </cell>
          <cell r="C272" t="str">
            <v>Fahru Rudi</v>
          </cell>
        </row>
        <row r="273">
          <cell r="B273" t="str">
            <v>1107.0001.00144</v>
          </cell>
          <cell r="C273" t="str">
            <v>BUT PENTA OCEAN CONSTRUCTION CO.,LTD</v>
          </cell>
        </row>
        <row r="274">
          <cell r="B274" t="str">
            <v>1107.0001.00145</v>
          </cell>
          <cell r="C274" t="str">
            <v>ADVANCED OFFSHORE SERVICES</v>
          </cell>
        </row>
        <row r="275">
          <cell r="B275" t="str">
            <v>1107.0001.00147</v>
          </cell>
          <cell r="C275" t="str">
            <v>ANDY SETIAWAN</v>
          </cell>
        </row>
        <row r="276">
          <cell r="B276" t="str">
            <v>1107.0001.00148</v>
          </cell>
          <cell r="C276" t="str">
            <v>ALI</v>
          </cell>
        </row>
        <row r="277">
          <cell r="B277" t="str">
            <v>1107.0001.00149</v>
          </cell>
          <cell r="C277" t="str">
            <v>PERTAMINA BALONGAN</v>
          </cell>
        </row>
        <row r="278">
          <cell r="B278" t="str">
            <v>1107.0001.00150</v>
          </cell>
          <cell r="C278" t="str">
            <v>PERTAMINA BALONGAN</v>
          </cell>
        </row>
        <row r="279">
          <cell r="B279" t="str">
            <v>1107.0001.00151</v>
          </cell>
          <cell r="C279" t="str">
            <v>SHANKO BUMI RESOURCES</v>
          </cell>
        </row>
        <row r="280">
          <cell r="B280" t="str">
            <v>1107.0001.00152</v>
          </cell>
          <cell r="C280" t="str">
            <v>INDO RAYA KIMIA</v>
          </cell>
        </row>
        <row r="281">
          <cell r="B281" t="str">
            <v>1107.0001.00153</v>
          </cell>
          <cell r="C281" t="str">
            <v>BHUMI ARTHAPRIMA CEMERLANG</v>
          </cell>
        </row>
        <row r="282">
          <cell r="B282" t="str">
            <v>1107.0001.00154</v>
          </cell>
          <cell r="C282" t="str">
            <v>PERTAMINA BALIKPAPAN</v>
          </cell>
        </row>
        <row r="283">
          <cell r="B283" t="str">
            <v>1107.0001.00155</v>
          </cell>
          <cell r="C283" t="str">
            <v>Arinal</v>
          </cell>
        </row>
        <row r="284">
          <cell r="B284" t="str">
            <v>1107.0001.00157</v>
          </cell>
          <cell r="C284" t="str">
            <v>DINAMIKA ENERGITAMA NUSANTARA</v>
          </cell>
        </row>
        <row r="285">
          <cell r="B285" t="str">
            <v>1107.0001.00158</v>
          </cell>
          <cell r="C285" t="str">
            <v>NASRUN</v>
          </cell>
        </row>
        <row r="286">
          <cell r="B286" t="str">
            <v>1107.0001.00159</v>
          </cell>
          <cell r="C286" t="str">
            <v>GATOT</v>
          </cell>
        </row>
        <row r="287">
          <cell r="B287" t="str">
            <v>1107.0001.00160</v>
          </cell>
          <cell r="C287" t="str">
            <v>PERTAMINA HULU ENERGI ONWJ</v>
          </cell>
        </row>
        <row r="288">
          <cell r="B288" t="str">
            <v>1107.0001.00162</v>
          </cell>
          <cell r="C288" t="str">
            <v>IWAN</v>
          </cell>
        </row>
        <row r="289">
          <cell r="B289" t="str">
            <v>1107.0001.00163</v>
          </cell>
          <cell r="C289" t="str">
            <v>HENGKY</v>
          </cell>
        </row>
        <row r="290">
          <cell r="B290" t="str">
            <v>1107.0001.00164</v>
          </cell>
          <cell r="C290" t="str">
            <v>SERICA ENERGY, PT</v>
          </cell>
        </row>
        <row r="291">
          <cell r="B291" t="str">
            <v>1107.0001.00166</v>
          </cell>
          <cell r="C291" t="str">
            <v>JUMALI</v>
          </cell>
        </row>
        <row r="292">
          <cell r="B292" t="str">
            <v>1107.0001.00167</v>
          </cell>
          <cell r="C292" t="str">
            <v>PT. KARYA ENERGI INDONESIA</v>
          </cell>
        </row>
        <row r="293">
          <cell r="B293" t="str">
            <v>1107.0001.00168</v>
          </cell>
          <cell r="C293" t="str">
            <v>TIMAS OFFSHORE</v>
          </cell>
        </row>
        <row r="294">
          <cell r="B294" t="str">
            <v>1107.0001.00169</v>
          </cell>
          <cell r="C294" t="str">
            <v>HASBULLAH</v>
          </cell>
        </row>
        <row r="295">
          <cell r="B295" t="str">
            <v>1107.0001.00170</v>
          </cell>
          <cell r="C295" t="str">
            <v>PD. NEW JAYA</v>
          </cell>
        </row>
        <row r="296">
          <cell r="B296" t="str">
            <v>1107.0001.00171</v>
          </cell>
          <cell r="C296" t="str">
            <v>PT. CAHAYA FORTUNA</v>
          </cell>
        </row>
        <row r="297">
          <cell r="B297" t="str">
            <v>1108.0001.0000000</v>
          </cell>
          <cell r="C297" t="str">
            <v>PIUTANG SHANKO</v>
          </cell>
        </row>
        <row r="298">
          <cell r="B298" t="str">
            <v>1108.0002.0000000</v>
          </cell>
          <cell r="C298" t="str">
            <v>PINJAMAN PEMEGANG SAHAM</v>
          </cell>
        </row>
        <row r="299">
          <cell r="B299" t="str">
            <v>1108.0003.0000000</v>
          </cell>
          <cell r="C299" t="str">
            <v>PIUTANG BAKRIE</v>
          </cell>
        </row>
        <row r="300">
          <cell r="B300" t="str">
            <v>1108.0004.0000000</v>
          </cell>
          <cell r="C300" t="str">
            <v>PIUTANG LAIN-LAIN</v>
          </cell>
        </row>
        <row r="301">
          <cell r="B301" t="str">
            <v>1108.0005.0000000</v>
          </cell>
          <cell r="C301" t="str">
            <v>PIUTANG KARYAWAN</v>
          </cell>
        </row>
        <row r="302">
          <cell r="B302" t="str">
            <v>1108.0006.0000000</v>
          </cell>
          <cell r="C302" t="str">
            <v>PIUTANG CGS</v>
          </cell>
        </row>
        <row r="303">
          <cell r="B303" t="str">
            <v>1109.0001.0000000</v>
          </cell>
          <cell r="C303" t="str">
            <v>PERSEDIAAN BARANG DAGANG</v>
          </cell>
        </row>
        <row r="304">
          <cell r="B304" t="str">
            <v>1109.0002.0000000</v>
          </cell>
          <cell r="C304" t="str">
            <v>PERSEDIAAN MATERIAL</v>
          </cell>
        </row>
        <row r="305">
          <cell r="B305" t="str">
            <v>1109.0003.0000000</v>
          </cell>
          <cell r="C305" t="str">
            <v>PROYEK DALAM PELAKSANAAN</v>
          </cell>
        </row>
        <row r="306">
          <cell r="B306" t="str">
            <v>1109.0004.0000000</v>
          </cell>
          <cell r="C306" t="str">
            <v>PERSEDIAAN IN-TRANSIT</v>
          </cell>
        </row>
        <row r="307">
          <cell r="B307" t="str">
            <v>1112.0001.0000000</v>
          </cell>
          <cell r="C307" t="str">
            <v>UANG MUKA PEMBELIAN</v>
          </cell>
        </row>
        <row r="308">
          <cell r="B308" t="str">
            <v>1113.0001.0000000</v>
          </cell>
          <cell r="C308" t="str">
            <v>PPH 22</v>
          </cell>
        </row>
        <row r="309">
          <cell r="B309" t="str">
            <v>1113.0002.0000000</v>
          </cell>
          <cell r="C309" t="str">
            <v>PPH 23</v>
          </cell>
        </row>
        <row r="310">
          <cell r="B310" t="str">
            <v>1113.0003.0000000</v>
          </cell>
          <cell r="C310" t="str">
            <v>PPH 25</v>
          </cell>
        </row>
        <row r="311">
          <cell r="B311" t="str">
            <v>1113.0004.0000000</v>
          </cell>
          <cell r="C311" t="str">
            <v>PPH FINAL PS 4 AYAT 2</v>
          </cell>
        </row>
        <row r="312">
          <cell r="B312" t="str">
            <v>1113.0005.0000000</v>
          </cell>
          <cell r="C312" t="str">
            <v>FISKAL</v>
          </cell>
        </row>
        <row r="313">
          <cell r="B313" t="str">
            <v>1113.0006.0000000</v>
          </cell>
          <cell r="C313" t="str">
            <v>PPN MASUKAN</v>
          </cell>
        </row>
        <row r="314">
          <cell r="B314" t="str">
            <v>1113.0007.0000000</v>
          </cell>
          <cell r="C314" t="str">
            <v>PPN MASUKAN YG BLM DITERIMA</v>
          </cell>
        </row>
        <row r="315">
          <cell r="B315" t="str">
            <v>1114.0001.0000000</v>
          </cell>
          <cell r="C315" t="str">
            <v>PIUTANG PPH 23</v>
          </cell>
        </row>
        <row r="316">
          <cell r="B316" t="str">
            <v>1114.0002.0000000</v>
          </cell>
          <cell r="C316" t="str">
            <v>PIUTANG PPH PASAL 4 AYAT 2</v>
          </cell>
        </row>
        <row r="317">
          <cell r="B317" t="str">
            <v>1115.0001.0000000</v>
          </cell>
          <cell r="C317" t="str">
            <v>ASURANSI DIBAYAR DIMUKA</v>
          </cell>
        </row>
        <row r="318">
          <cell r="B318" t="str">
            <v>1116.0001.0000000</v>
          </cell>
          <cell r="C318" t="str">
            <v>BIAYA DIBAYAR DIMUKA</v>
          </cell>
        </row>
        <row r="319">
          <cell r="B319" t="str">
            <v>1118.0001.0000000</v>
          </cell>
          <cell r="C319" t="str">
            <v>INVESTASI SAHAM BURSA</v>
          </cell>
        </row>
        <row r="320">
          <cell r="B320" t="str">
            <v>1201.0001.0000000</v>
          </cell>
          <cell r="C320" t="str">
            <v>TANAH</v>
          </cell>
        </row>
        <row r="321">
          <cell r="B321" t="str">
            <v>1201.0002.0000000</v>
          </cell>
          <cell r="C321" t="str">
            <v>BANGUNAN</v>
          </cell>
        </row>
        <row r="322">
          <cell r="B322" t="str">
            <v>1201.0003.0000000</v>
          </cell>
          <cell r="C322" t="str">
            <v>MESIN</v>
          </cell>
        </row>
        <row r="323">
          <cell r="B323" t="str">
            <v>1201.0004.0000000</v>
          </cell>
          <cell r="C323" t="str">
            <v>KENDARAAN</v>
          </cell>
        </row>
        <row r="324">
          <cell r="B324" t="str">
            <v>1201.0005.0000000</v>
          </cell>
          <cell r="C324" t="str">
            <v>PERALATAN KANTOR</v>
          </cell>
        </row>
        <row r="325">
          <cell r="B325" t="str">
            <v>1202.0002.0000000</v>
          </cell>
          <cell r="C325" t="str">
            <v>AKUMULASI PENYUSUTAN - BANGUNAN</v>
          </cell>
        </row>
        <row r="326">
          <cell r="B326" t="str">
            <v>1202.0003.0000000</v>
          </cell>
          <cell r="C326" t="str">
            <v>AKUMULASI PENYUSUTAN - MESIN</v>
          </cell>
        </row>
        <row r="327">
          <cell r="B327" t="str">
            <v>1202.0004.0000000</v>
          </cell>
          <cell r="C327" t="str">
            <v>AKUMULASI PENYUSUTAN - KENDARAAN</v>
          </cell>
        </row>
        <row r="328">
          <cell r="B328" t="str">
            <v>1202.0005.0000000</v>
          </cell>
          <cell r="C328" t="str">
            <v>AKUMULASI PENYUSUTAN - PERALATAN KANTOR</v>
          </cell>
        </row>
        <row r="329">
          <cell r="B329" t="str">
            <v>1203.0001.0000000</v>
          </cell>
          <cell r="C329" t="str">
            <v>LEASING ASSETS</v>
          </cell>
        </row>
        <row r="330">
          <cell r="B330" t="str">
            <v>1204.0001.0000000</v>
          </cell>
          <cell r="C330" t="str">
            <v>AKUMULASI DEPRESIASI - LEASING ASSETS</v>
          </cell>
        </row>
        <row r="331">
          <cell r="B331" t="str">
            <v>1301.0001.0000000</v>
          </cell>
          <cell r="C331" t="str">
            <v>JAMINAN BANK GARANSI IDR</v>
          </cell>
        </row>
        <row r="332">
          <cell r="B332" t="str">
            <v>1301.0002.0000000</v>
          </cell>
          <cell r="C332" t="str">
            <v>JAMINAN/DEPOSIT LAINNYA</v>
          </cell>
        </row>
        <row r="333">
          <cell r="B333" t="str">
            <v>1301.0003.0000000</v>
          </cell>
          <cell r="C333" t="str">
            <v>JAMINAN BANK GARANSI USD</v>
          </cell>
        </row>
        <row r="334">
          <cell r="B334" t="str">
            <v>2100.0000.0000000</v>
          </cell>
          <cell r="C334" t="str">
            <v>R/K PACITAN</v>
          </cell>
        </row>
        <row r="335">
          <cell r="B335" t="str">
            <v>2100.0001.0000000</v>
          </cell>
          <cell r="C335" t="str">
            <v>R/K WORKSHOP</v>
          </cell>
        </row>
        <row r="336">
          <cell r="B336" t="str">
            <v>2101.0001.0000000</v>
          </cell>
          <cell r="C336" t="str">
            <v>HUTANG BANK MANDIRI</v>
          </cell>
        </row>
        <row r="337">
          <cell r="B337" t="str">
            <v>2101.0002.0000000</v>
          </cell>
          <cell r="C337" t="str">
            <v>HUTANG BANK BCA</v>
          </cell>
        </row>
        <row r="338">
          <cell r="B338" t="str">
            <v>2101.0003.0000000</v>
          </cell>
          <cell r="C338" t="str">
            <v>HUTANG BANK NISP</v>
          </cell>
        </row>
        <row r="339">
          <cell r="B339" t="str">
            <v>2101.0004.0000000</v>
          </cell>
          <cell r="C339" t="str">
            <v>HUTANG BANK JASA JAKARTA</v>
          </cell>
        </row>
        <row r="340">
          <cell r="B340" t="str">
            <v>2102.0001.0000000</v>
          </cell>
          <cell r="C340" t="str">
            <v>HUTANG USAHA</v>
          </cell>
        </row>
        <row r="341">
          <cell r="B341" t="str">
            <v>2102.0001.A00001</v>
          </cell>
          <cell r="C341" t="str">
            <v>A&amp;O INTERNATIONAL, PT</v>
          </cell>
        </row>
        <row r="342">
          <cell r="B342" t="str">
            <v>2102.0001.A00002</v>
          </cell>
          <cell r="C342" t="str">
            <v>ABDI BINA KARYA SEMBADA</v>
          </cell>
        </row>
        <row r="343">
          <cell r="B343" t="str">
            <v>2102.0001.A00003</v>
          </cell>
          <cell r="C343" t="str">
            <v>ABS INDONESIA</v>
          </cell>
        </row>
        <row r="344">
          <cell r="B344" t="str">
            <v>2102.0001.A00004</v>
          </cell>
          <cell r="C344" t="str">
            <v>ABUN MOTOR</v>
          </cell>
        </row>
        <row r="345">
          <cell r="B345" t="str">
            <v>2102.0001.A00005</v>
          </cell>
          <cell r="C345" t="str">
            <v>ADHI KARYA MANDIRI</v>
          </cell>
        </row>
        <row r="346">
          <cell r="B346" t="str">
            <v>2102.0001.A00006</v>
          </cell>
          <cell r="C346" t="str">
            <v>ADHIKA INSTRUMENTS SUPPLAY</v>
          </cell>
        </row>
        <row r="347">
          <cell r="B347" t="str">
            <v>2102.0001.A00007</v>
          </cell>
          <cell r="C347" t="str">
            <v>ADHINUSA</v>
          </cell>
        </row>
        <row r="348">
          <cell r="B348" t="str">
            <v>2102.0001.A00008</v>
          </cell>
          <cell r="C348" t="str">
            <v>ADHIREKSA INTICOR</v>
          </cell>
        </row>
        <row r="349">
          <cell r="B349" t="str">
            <v>2102.0001.A00009</v>
          </cell>
          <cell r="C349" t="str">
            <v>ADI MAS JAYA PRATAMA</v>
          </cell>
        </row>
        <row r="350">
          <cell r="B350" t="str">
            <v>2102.0001.A00010</v>
          </cell>
          <cell r="C350" t="str">
            <v>ADI SAKTI STEEL</v>
          </cell>
        </row>
        <row r="351">
          <cell r="B351" t="str">
            <v>2102.0001.A00011</v>
          </cell>
          <cell r="C351" t="str">
            <v>ADICENTRA AROMETAL</v>
          </cell>
        </row>
        <row r="352">
          <cell r="B352" t="str">
            <v>2102.0001.A00012</v>
          </cell>
          <cell r="C352" t="str">
            <v>AFI BUANA PRIMA</v>
          </cell>
        </row>
        <row r="353">
          <cell r="B353" t="str">
            <v>2102.0001.A00013</v>
          </cell>
          <cell r="C353" t="str">
            <v>AGREEKO (SINGAPORE) PTE LTD</v>
          </cell>
        </row>
        <row r="354">
          <cell r="B354" t="str">
            <v>2102.0001.A00014</v>
          </cell>
          <cell r="C354" t="str">
            <v>AGUNG AUTOMALL, PT</v>
          </cell>
        </row>
        <row r="355">
          <cell r="B355" t="str">
            <v>2102.0001.A00015</v>
          </cell>
          <cell r="C355" t="str">
            <v>AGUNG JAYA</v>
          </cell>
        </row>
        <row r="356">
          <cell r="B356" t="str">
            <v>2102.0001.A00016</v>
          </cell>
          <cell r="C356" t="str">
            <v>AIR PRODUCT</v>
          </cell>
        </row>
        <row r="357">
          <cell r="B357" t="str">
            <v>2102.0001.A00017</v>
          </cell>
          <cell r="C357" t="str">
            <v>AIRCO- FIN</v>
          </cell>
        </row>
        <row r="358">
          <cell r="B358" t="str">
            <v>2102.0001.A00018</v>
          </cell>
          <cell r="C358" t="str">
            <v>AKERS SOLUTION</v>
          </cell>
        </row>
        <row r="359">
          <cell r="B359" t="str">
            <v>2102.0001.A00019</v>
          </cell>
          <cell r="C359" t="str">
            <v>AKR CORPORINDO TBK</v>
          </cell>
        </row>
        <row r="360">
          <cell r="B360" t="str">
            <v>2102.0001.A00020</v>
          </cell>
          <cell r="C360" t="str">
            <v>AKS JAKARTA</v>
          </cell>
        </row>
        <row r="361">
          <cell r="B361" t="str">
            <v>2102.0001.A00021</v>
          </cell>
          <cell r="C361" t="str">
            <v>ALAM ABADI MULIA, PT</v>
          </cell>
        </row>
        <row r="362">
          <cell r="B362" t="str">
            <v>2102.0001.A00022</v>
          </cell>
          <cell r="C362" t="str">
            <v>ALAM LESTARI UNGGUL</v>
          </cell>
        </row>
        <row r="363">
          <cell r="B363" t="str">
            <v>2102.0001.A00023</v>
          </cell>
          <cell r="C363" t="str">
            <v>ALAM LOKA / WAYABI MANDAU PERKASA</v>
          </cell>
        </row>
        <row r="364">
          <cell r="B364" t="str">
            <v>2102.0001.A00024</v>
          </cell>
          <cell r="C364" t="str">
            <v>ALDA JAYA</v>
          </cell>
        </row>
        <row r="365">
          <cell r="B365" t="str">
            <v>2102.0001.A00025</v>
          </cell>
          <cell r="C365" t="str">
            <v>ALFA METALINDO</v>
          </cell>
        </row>
        <row r="366">
          <cell r="B366" t="str">
            <v>2102.0001.A00026</v>
          </cell>
          <cell r="C366" t="str">
            <v>ALLALLOY DYNAWELD PTE LTD</v>
          </cell>
        </row>
        <row r="367">
          <cell r="B367" t="str">
            <v>2102.0001.A00027</v>
          </cell>
          <cell r="C367" t="str">
            <v>ALLIED MARINE SDN BHD</v>
          </cell>
        </row>
        <row r="368">
          <cell r="B368" t="str">
            <v>2102.0001.A00028</v>
          </cell>
          <cell r="C368" t="str">
            <v>ALLOYMAS INDONESIA</v>
          </cell>
        </row>
        <row r="369">
          <cell r="B369" t="str">
            <v>2102.0001.A00029</v>
          </cell>
          <cell r="C369" t="str">
            <v>ALTANINTI PURI PERKASA, PT</v>
          </cell>
        </row>
        <row r="370">
          <cell r="B370" t="str">
            <v>2102.0001.A00030</v>
          </cell>
          <cell r="C370" t="str">
            <v>ALVINDO CATUR SENTOSA</v>
          </cell>
        </row>
        <row r="371">
          <cell r="B371" t="str">
            <v>2102.0001.A00031</v>
          </cell>
          <cell r="C371" t="str">
            <v>AME INTERNATIONAL</v>
          </cell>
        </row>
        <row r="372">
          <cell r="B372" t="str">
            <v>2102.0001.A00032</v>
          </cell>
          <cell r="C372" t="str">
            <v>AMERFAB PTE. LTD</v>
          </cell>
        </row>
        <row r="373">
          <cell r="B373" t="str">
            <v>2102.0001.A00033</v>
          </cell>
          <cell r="C373" t="str">
            <v>AMERICAN BUREAU SHIPPING</v>
          </cell>
        </row>
        <row r="374">
          <cell r="B374" t="str">
            <v>2102.0001.A00034</v>
          </cell>
          <cell r="C374" t="str">
            <v>AMERICAN DINAMIC</v>
          </cell>
        </row>
        <row r="375">
          <cell r="B375" t="str">
            <v>2102.0001.A00035</v>
          </cell>
          <cell r="C375" t="str">
            <v>ANCHOR TEHNIK, PT</v>
          </cell>
        </row>
        <row r="376">
          <cell r="B376" t="str">
            <v>2102.0001.A00036</v>
          </cell>
          <cell r="C376" t="str">
            <v>ANDALAS JAYA PERKASA</v>
          </cell>
        </row>
        <row r="377">
          <cell r="B377" t="str">
            <v>2102.0001.A00037</v>
          </cell>
          <cell r="C377" t="str">
            <v>ANDHIKA INSTRUMENTS SUPPLY</v>
          </cell>
        </row>
        <row r="378">
          <cell r="B378" t="str">
            <v>2102.0001.A00038</v>
          </cell>
          <cell r="C378" t="str">
            <v>ANEKA GENSET</v>
          </cell>
        </row>
        <row r="379">
          <cell r="B379" t="str">
            <v>2102.0001.A00039</v>
          </cell>
          <cell r="C379" t="str">
            <v>ANEKA GUNA</v>
          </cell>
        </row>
        <row r="380">
          <cell r="B380" t="str">
            <v>2102.0001.A00040</v>
          </cell>
          <cell r="C380" t="str">
            <v>ANEKA MAKMUR TEKNIK NUSAJAYA, PT</v>
          </cell>
        </row>
        <row r="381">
          <cell r="B381" t="str">
            <v>2102.0001.A00041</v>
          </cell>
          <cell r="C381" t="str">
            <v>ANEKA SARANA KONSTRINDO</v>
          </cell>
        </row>
        <row r="382">
          <cell r="B382" t="str">
            <v>2102.0001.A00042</v>
          </cell>
          <cell r="C382" t="str">
            <v>ANEKA TEHNIC</v>
          </cell>
        </row>
        <row r="383">
          <cell r="B383" t="str">
            <v>2102.0001.A00043</v>
          </cell>
          <cell r="C383" t="str">
            <v>ANGKASA PERINDO SAKTI</v>
          </cell>
        </row>
        <row r="384">
          <cell r="B384" t="str">
            <v>2102.0001.A00044</v>
          </cell>
          <cell r="C384" t="str">
            <v>ANTARESINDO MANDIRI UTAMA, PT</v>
          </cell>
        </row>
        <row r="385">
          <cell r="B385" t="str">
            <v>2102.0001.A00045</v>
          </cell>
          <cell r="C385" t="str">
            <v>ANUGERAH BUMI SEJAHTERA, CV</v>
          </cell>
        </row>
        <row r="386">
          <cell r="B386" t="str">
            <v>2102.0001.A00046</v>
          </cell>
          <cell r="C386" t="str">
            <v>ANUGRAH ARTHA WINASIS</v>
          </cell>
        </row>
        <row r="387">
          <cell r="B387" t="str">
            <v>2102.0001.A00047</v>
          </cell>
          <cell r="C387" t="str">
            <v>ANUGRAH DUTA NIAGA</v>
          </cell>
        </row>
        <row r="388">
          <cell r="B388" t="str">
            <v>2102.0001.A00048</v>
          </cell>
          <cell r="C388" t="str">
            <v>ANUGRAH WIJAYATRISNA</v>
          </cell>
        </row>
        <row r="389">
          <cell r="B389" t="str">
            <v>2102.0001.A00049</v>
          </cell>
          <cell r="C389" t="str">
            <v>A-PAU</v>
          </cell>
        </row>
        <row r="390">
          <cell r="B390" t="str">
            <v>2102.0001.A00050</v>
          </cell>
          <cell r="C390" t="str">
            <v>APEX SAFETY EQUIPMENT</v>
          </cell>
        </row>
        <row r="391">
          <cell r="B391" t="str">
            <v>2102.0001.A00051</v>
          </cell>
          <cell r="C391" t="str">
            <v>APPLUS RTD PTE. LTD.</v>
          </cell>
        </row>
        <row r="392">
          <cell r="B392" t="str">
            <v>2102.0001.A00052</v>
          </cell>
          <cell r="C392" t="str">
            <v>APS INDONESIA</v>
          </cell>
        </row>
        <row r="393">
          <cell r="B393" t="str">
            <v>2102.0001.A00053</v>
          </cell>
          <cell r="C393" t="str">
            <v>AQUALTURA LESTARI</v>
          </cell>
        </row>
        <row r="394">
          <cell r="B394" t="str">
            <v>2102.0001.A00054</v>
          </cell>
          <cell r="C394" t="str">
            <v>ASIA JAYA PERKASA,TOKO</v>
          </cell>
        </row>
        <row r="395">
          <cell r="B395" t="str">
            <v>2102.0001.A00055</v>
          </cell>
          <cell r="C395" t="str">
            <v>ASIA PUTERA CEMERLANG</v>
          </cell>
        </row>
        <row r="396">
          <cell r="B396" t="str">
            <v>2102.0001.A00056</v>
          </cell>
          <cell r="C396" t="str">
            <v>ASIAN ENERGY SERVICES PTE. LTD.</v>
          </cell>
        </row>
        <row r="397">
          <cell r="B397" t="str">
            <v>2102.0001.A00057</v>
          </cell>
          <cell r="C397" t="str">
            <v>ASIAN LIFT PTE. LTD.</v>
          </cell>
        </row>
        <row r="398">
          <cell r="B398" t="str">
            <v>2102.0001.A00058</v>
          </cell>
          <cell r="C398" t="str">
            <v>AT.SOLUSI</v>
          </cell>
        </row>
        <row r="399">
          <cell r="B399" t="str">
            <v>2102.0001.A00059</v>
          </cell>
          <cell r="C399" t="str">
            <v>ADHIYASA REKA VENTURA</v>
          </cell>
        </row>
        <row r="400">
          <cell r="B400" t="str">
            <v>2102.0001.A00060</v>
          </cell>
          <cell r="C400" t="str">
            <v>ABSG CONSULTING INC</v>
          </cell>
        </row>
        <row r="401">
          <cell r="B401" t="str">
            <v>2102.0001.A00061</v>
          </cell>
          <cell r="C401" t="str">
            <v>ARGHANIAGA PANCATUNGGAL</v>
          </cell>
        </row>
        <row r="402">
          <cell r="B402" t="str">
            <v>2102.0001.A00062</v>
          </cell>
          <cell r="C402" t="str">
            <v>ARTHA TELEKOMINDO</v>
          </cell>
        </row>
        <row r="403">
          <cell r="B403" t="str">
            <v>2102.0001.A00063</v>
          </cell>
          <cell r="C403" t="str">
            <v>ADI SUKSES ABADI</v>
          </cell>
        </row>
        <row r="404">
          <cell r="B404" t="str">
            <v>2102.0001.A00064</v>
          </cell>
          <cell r="C404" t="str">
            <v>ALIKO</v>
          </cell>
        </row>
        <row r="405">
          <cell r="B405" t="str">
            <v>2102.0001.A00065</v>
          </cell>
          <cell r="C405" t="str">
            <v>ARCA MANDIRI EKSPRESS</v>
          </cell>
        </row>
        <row r="406">
          <cell r="B406" t="str">
            <v>2102.0001.A00066</v>
          </cell>
          <cell r="C406" t="str">
            <v>ASIA PRIMA CITRA SUKSES</v>
          </cell>
        </row>
        <row r="407">
          <cell r="B407" t="str">
            <v>2102.0001.A00067</v>
          </cell>
          <cell r="C407" t="str">
            <v>AUTORAMA EUROASIA</v>
          </cell>
        </row>
        <row r="408">
          <cell r="B408" t="str">
            <v>2102.0001.A00068</v>
          </cell>
          <cell r="C408" t="str">
            <v>AVER ASIA</v>
          </cell>
        </row>
        <row r="409">
          <cell r="B409" t="str">
            <v>2102.0001.A00069</v>
          </cell>
          <cell r="C409" t="str">
            <v>ADVANCE TECHNOLOGY VALUE SPA</v>
          </cell>
        </row>
        <row r="410">
          <cell r="B410" t="str">
            <v>2102.0001.A00070</v>
          </cell>
          <cell r="C410" t="str">
            <v>AGUS PRIYANTO</v>
          </cell>
        </row>
        <row r="411">
          <cell r="B411" t="str">
            <v>2102.0001.A00071</v>
          </cell>
          <cell r="C411" t="str">
            <v>ANEKA PHOTO</v>
          </cell>
        </row>
        <row r="412">
          <cell r="B412" t="str">
            <v>2102.0001.A00072</v>
          </cell>
          <cell r="C412" t="str">
            <v>ACR BERJAYA</v>
          </cell>
        </row>
        <row r="413">
          <cell r="B413" t="str">
            <v>2102.0001.A00073</v>
          </cell>
          <cell r="C413" t="str">
            <v>AQUA TERRA SUPPLINDO</v>
          </cell>
        </row>
        <row r="414">
          <cell r="B414" t="str">
            <v>2102.0001.A00074</v>
          </cell>
          <cell r="C414" t="str">
            <v>ANCOL TEHNIK</v>
          </cell>
        </row>
        <row r="415">
          <cell r="B415" t="str">
            <v>2102.0001.A00075</v>
          </cell>
          <cell r="C415" t="str">
            <v>ARTHA TRANS</v>
          </cell>
        </row>
        <row r="416">
          <cell r="B416" t="str">
            <v>2102.0001.A00076</v>
          </cell>
          <cell r="C416" t="str">
            <v>ANITA SUKMA SARAGIH</v>
          </cell>
        </row>
        <row r="417">
          <cell r="B417" t="str">
            <v>2102.0001.A00077</v>
          </cell>
          <cell r="C417" t="str">
            <v>ASTRA INTERNATIONAL</v>
          </cell>
        </row>
        <row r="418">
          <cell r="B418" t="str">
            <v>2102.0001.A00078</v>
          </cell>
          <cell r="C418" t="str">
            <v>ALEDRO DUTA JAYA</v>
          </cell>
        </row>
        <row r="419">
          <cell r="B419" t="str">
            <v>2102.0001.A00079</v>
          </cell>
          <cell r="C419" t="str">
            <v>ASTRA INTERNATIONAL - TSO JAYAKARTA</v>
          </cell>
        </row>
        <row r="420">
          <cell r="B420" t="str">
            <v>2102.0001.A00080</v>
          </cell>
          <cell r="C420" t="str">
            <v>ANUGRAH BETAWI MULYA</v>
          </cell>
        </row>
        <row r="421">
          <cell r="B421" t="str">
            <v>2102.0001.A00081</v>
          </cell>
          <cell r="C421" t="str">
            <v>APRILINDO JAYA PERDANA</v>
          </cell>
        </row>
        <row r="422">
          <cell r="B422" t="str">
            <v>2102.0001.A00082</v>
          </cell>
          <cell r="C422" t="str">
            <v>ASCOTT APARTMENT</v>
          </cell>
        </row>
        <row r="423">
          <cell r="B423" t="str">
            <v>2102.0001.A00083</v>
          </cell>
          <cell r="C423" t="str">
            <v>ANTIQUITIES</v>
          </cell>
        </row>
        <row r="424">
          <cell r="B424" t="str">
            <v>2102.0001.A00084</v>
          </cell>
          <cell r="C424" t="str">
            <v>ARGHANIAGA PANCATUNGGAL (CAB KLP GDG)</v>
          </cell>
        </row>
        <row r="425">
          <cell r="B425" t="str">
            <v>2102.0001.A00085</v>
          </cell>
          <cell r="C425" t="str">
            <v>ALLIED FITTINGS ASIA-PASIFIC PTE LTD</v>
          </cell>
        </row>
        <row r="426">
          <cell r="B426" t="str">
            <v>2102.0001.A00086</v>
          </cell>
          <cell r="C426" t="str">
            <v>ADVANCED MARINE PTE. LTD.</v>
          </cell>
        </row>
        <row r="427">
          <cell r="B427" t="str">
            <v>2102.0001.A00087</v>
          </cell>
          <cell r="C427" t="str">
            <v>ARTHALAUT BUMIJASA</v>
          </cell>
        </row>
        <row r="428">
          <cell r="B428" t="str">
            <v>2102.0001.A00088</v>
          </cell>
          <cell r="C428" t="str">
            <v>ALCO PROCESS VALVE LIMITED</v>
          </cell>
        </row>
        <row r="429">
          <cell r="B429" t="str">
            <v>2102.0001.A00089</v>
          </cell>
          <cell r="C429" t="str">
            <v>ATAMORA TEHNIK MAKMUR</v>
          </cell>
        </row>
        <row r="430">
          <cell r="B430" t="str">
            <v>2102.0001.A00090</v>
          </cell>
          <cell r="C430" t="str">
            <v>ATNA</v>
          </cell>
        </row>
        <row r="431">
          <cell r="B431" t="str">
            <v>2102.0001.A00091</v>
          </cell>
          <cell r="C431" t="str">
            <v>AZIWAN SUKSES MANDIRI</v>
          </cell>
        </row>
        <row r="432">
          <cell r="B432" t="str">
            <v>2102.0001.A00092</v>
          </cell>
          <cell r="C432" t="str">
            <v>AIRFAST FREIGHT SERVICES PTE LTD</v>
          </cell>
        </row>
        <row r="433">
          <cell r="B433" t="str">
            <v>2102.0001.A00093</v>
          </cell>
          <cell r="C433" t="str">
            <v>ANTA TOUR</v>
          </cell>
        </row>
        <row r="434">
          <cell r="B434" t="str">
            <v>2102.0001.A00094</v>
          </cell>
          <cell r="C434" t="str">
            <v>AUSTRALIAN SKILLS TRAINING</v>
          </cell>
        </row>
        <row r="435">
          <cell r="B435" t="str">
            <v>2102.0001.A00095</v>
          </cell>
          <cell r="C435" t="str">
            <v>ADVANCED OFFSHORE SERVICES, PT.</v>
          </cell>
        </row>
        <row r="436">
          <cell r="B436" t="str">
            <v>2102.0001.A00096</v>
          </cell>
          <cell r="C436" t="str">
            <v>ALDO COMPUTAMA</v>
          </cell>
        </row>
        <row r="437">
          <cell r="B437" t="str">
            <v>2102.0001.A00097</v>
          </cell>
          <cell r="C437" t="str">
            <v>ASTRA GRAPHIA TBK, PT.</v>
          </cell>
        </row>
        <row r="438">
          <cell r="B438" t="str">
            <v>2102.0001.A00098</v>
          </cell>
          <cell r="C438" t="str">
            <v>APLIKANUSA LINTASARTA</v>
          </cell>
        </row>
        <row r="439">
          <cell r="B439" t="str">
            <v>2102.0001.A00099</v>
          </cell>
          <cell r="C439" t="str">
            <v>ABADI MAKMUR</v>
          </cell>
        </row>
        <row r="440">
          <cell r="B440" t="str">
            <v>2102.0001.A00100</v>
          </cell>
          <cell r="C440" t="str">
            <v>ARTAWA INDONESIA</v>
          </cell>
        </row>
        <row r="441">
          <cell r="B441" t="str">
            <v>2102.0001.A00101</v>
          </cell>
          <cell r="C441" t="str">
            <v>AIR SURYA RADIATOR</v>
          </cell>
        </row>
        <row r="442">
          <cell r="B442" t="str">
            <v>2102.0001.A00102</v>
          </cell>
          <cell r="C442" t="str">
            <v>ANTONINO ALIMAS</v>
          </cell>
        </row>
        <row r="443">
          <cell r="B443" t="str">
            <v>2102.0001.A00103</v>
          </cell>
          <cell r="C443" t="str">
            <v>ANDOYO TOFAN NUGRAHA ABADI</v>
          </cell>
        </row>
        <row r="444">
          <cell r="B444" t="str">
            <v>2102.0001.A00104</v>
          </cell>
          <cell r="C444" t="str">
            <v>ADI SURYA SEMPURNA</v>
          </cell>
        </row>
        <row r="445">
          <cell r="B445" t="str">
            <v>2102.0001.A00105</v>
          </cell>
          <cell r="C445" t="str">
            <v>ALJAC FUELLING COMPONENTS TTD</v>
          </cell>
        </row>
        <row r="446">
          <cell r="B446" t="str">
            <v>2102.0001.A00106</v>
          </cell>
          <cell r="C446" t="str">
            <v>ANUGRAH</v>
          </cell>
        </row>
        <row r="447">
          <cell r="B447" t="str">
            <v>2102.0001.A00107</v>
          </cell>
          <cell r="C447" t="str">
            <v>ADHITAMA SURYA PERKASA</v>
          </cell>
        </row>
        <row r="448">
          <cell r="B448" t="str">
            <v>2102.0001.A00108</v>
          </cell>
          <cell r="C448" t="str">
            <v>ADHI SURYA BAJATAMA</v>
          </cell>
        </row>
        <row r="449">
          <cell r="B449" t="str">
            <v>2102.0001.A00109</v>
          </cell>
          <cell r="C449" t="str">
            <v>AMEC BERCA INDONESIA, PT.</v>
          </cell>
        </row>
        <row r="450">
          <cell r="B450" t="str">
            <v>2102.0001.A00110</v>
          </cell>
          <cell r="C450" t="str">
            <v>AUTOBAGUS UTAMA</v>
          </cell>
        </row>
        <row r="451">
          <cell r="B451" t="str">
            <v>2102.0001.A00111</v>
          </cell>
          <cell r="C451" t="str">
            <v>AGUNG SARANA</v>
          </cell>
        </row>
        <row r="452">
          <cell r="B452" t="str">
            <v>2102.0001.A00112</v>
          </cell>
          <cell r="C452" t="str">
            <v>AQUATIC ENGINEERING &amp; CONSTRUCTION LTD</v>
          </cell>
        </row>
        <row r="453">
          <cell r="B453" t="str">
            <v>2102.0001.A00113</v>
          </cell>
          <cell r="C453" t="str">
            <v>ARHAPRO SOLUSI PRIMA, PT.</v>
          </cell>
        </row>
        <row r="454">
          <cell r="B454" t="str">
            <v>2102.0001.A00114</v>
          </cell>
          <cell r="C454" t="str">
            <v>ADVANCE SEALING TECHNOLOGIES PTE</v>
          </cell>
        </row>
        <row r="455">
          <cell r="B455" t="str">
            <v>2102.0001.A00115</v>
          </cell>
          <cell r="C455" t="str">
            <v>ARISTA BUANA EXPRESS</v>
          </cell>
        </row>
        <row r="456">
          <cell r="B456" t="str">
            <v>2102.0001.A00116</v>
          </cell>
          <cell r="C456" t="str">
            <v>ALTUS OIL &amp; GAS SERVICES</v>
          </cell>
        </row>
        <row r="457">
          <cell r="B457" t="str">
            <v>2102.0001.A00117</v>
          </cell>
          <cell r="C457" t="str">
            <v>ADI SARANA ARMADA (ASSA BALIKPAPAN)</v>
          </cell>
        </row>
        <row r="458">
          <cell r="B458" t="str">
            <v>2102.0001.A00118</v>
          </cell>
          <cell r="C458" t="str">
            <v>ARKAMAS RAYA, PT.</v>
          </cell>
        </row>
        <row r="459">
          <cell r="B459" t="str">
            <v>2102.0001.A00119</v>
          </cell>
          <cell r="C459" t="str">
            <v>ADI SARANA ARMADA (ASSA BRANCH MALANG)</v>
          </cell>
        </row>
        <row r="460">
          <cell r="B460" t="str">
            <v>2102.0001.A00120</v>
          </cell>
          <cell r="C460" t="str">
            <v>ANUGERAH TERANG INDONESIA</v>
          </cell>
        </row>
        <row r="461">
          <cell r="B461" t="str">
            <v>2102.0001.A00121</v>
          </cell>
          <cell r="C461" t="str">
            <v>ADHIKRIYA KUALITA UTAMA</v>
          </cell>
        </row>
        <row r="462">
          <cell r="B462" t="str">
            <v>2102.0001.A00122</v>
          </cell>
          <cell r="C462" t="str">
            <v>ATIEK FADLY</v>
          </cell>
        </row>
        <row r="463">
          <cell r="B463" t="str">
            <v>2102.0001.A00123</v>
          </cell>
          <cell r="C463" t="str">
            <v>ABADI TEHNIK</v>
          </cell>
        </row>
        <row r="464">
          <cell r="B464" t="str">
            <v>2102.0001.A00124</v>
          </cell>
          <cell r="C464" t="str">
            <v>ANDOS</v>
          </cell>
        </row>
        <row r="465">
          <cell r="B465" t="str">
            <v>2102.0001.A00125</v>
          </cell>
          <cell r="C465" t="str">
            <v>ABUMAS ALBINDO, PT.</v>
          </cell>
        </row>
        <row r="466">
          <cell r="B466" t="str">
            <v>2102.0001.A00126</v>
          </cell>
          <cell r="C466" t="str">
            <v>APLIKANUSA LINTASARTA (PEKANBARU)</v>
          </cell>
        </row>
        <row r="467">
          <cell r="B467" t="str">
            <v>2102.0001.A00127</v>
          </cell>
          <cell r="C467" t="str">
            <v>AQUA-TERRA (AT) OCEANIC OFFSHORE</v>
          </cell>
        </row>
        <row r="468">
          <cell r="B468" t="str">
            <v>2102.0001.A00128</v>
          </cell>
          <cell r="C468" t="str">
            <v>ASIA PACIFIC SHIPS PTE LTD</v>
          </cell>
        </row>
        <row r="469">
          <cell r="B469" t="str">
            <v>2102.0001.A00129</v>
          </cell>
          <cell r="C469" t="str">
            <v>ALCOM SERVIS CENTER</v>
          </cell>
        </row>
        <row r="470">
          <cell r="B470" t="str">
            <v>2102.0001.A00130</v>
          </cell>
          <cell r="C470" t="str">
            <v>ALAM KIMIA</v>
          </cell>
        </row>
        <row r="471">
          <cell r="B471" t="str">
            <v>2102.0001.A00131</v>
          </cell>
          <cell r="C471" t="str">
            <v>ADI SARANA ARMADA BRANCH PEKANBARU</v>
          </cell>
        </row>
        <row r="472">
          <cell r="B472" t="str">
            <v>2102.0001.A00132</v>
          </cell>
          <cell r="C472" t="str">
            <v>ARINDO TECHNICAL SUPPLY</v>
          </cell>
        </row>
        <row r="473">
          <cell r="B473" t="str">
            <v>2102.0001.A00133</v>
          </cell>
          <cell r="C473" t="str">
            <v>ABADI JAYA</v>
          </cell>
        </row>
        <row r="474">
          <cell r="B474" t="str">
            <v>2102.0001.A00134</v>
          </cell>
          <cell r="C474" t="str">
            <v>ARTA UTAMA</v>
          </cell>
        </row>
        <row r="475">
          <cell r="B475" t="str">
            <v>2102.0001.A00135</v>
          </cell>
          <cell r="C475" t="str">
            <v>ACTUANT ASIA PTE LTD</v>
          </cell>
        </row>
        <row r="476">
          <cell r="B476" t="str">
            <v>2102.0001.A00136</v>
          </cell>
          <cell r="C476" t="str">
            <v>ASHCROFINDO MANUNGGAL</v>
          </cell>
        </row>
        <row r="477">
          <cell r="B477" t="str">
            <v>2102.0001.A00137</v>
          </cell>
          <cell r="C477" t="str">
            <v>ASTRA INTERNATIONAL TBK ( AUTO 2000 )</v>
          </cell>
        </row>
        <row r="478">
          <cell r="B478" t="str">
            <v>2102.0001.A00138</v>
          </cell>
          <cell r="C478" t="str">
            <v>AURIC PACIFIC TECHNOLOGY PTE LTD</v>
          </cell>
        </row>
        <row r="479">
          <cell r="B479" t="str">
            <v>2102.0001.A00139</v>
          </cell>
          <cell r="C479" t="str">
            <v>ARYA MANDIRI</v>
          </cell>
        </row>
        <row r="480">
          <cell r="B480" t="str">
            <v>2102.0001.A00140</v>
          </cell>
          <cell r="C480" t="str">
            <v>AB SUCCESS MARINE (M) SDN. BHD.</v>
          </cell>
        </row>
        <row r="481">
          <cell r="B481" t="str">
            <v>2102.0001.A00141</v>
          </cell>
          <cell r="C481" t="str">
            <v>ALPHACON VALFINDO</v>
          </cell>
        </row>
        <row r="482">
          <cell r="B482" t="str">
            <v>2102.0001.A00142</v>
          </cell>
          <cell r="C482" t="str">
            <v>ALAM JAYA</v>
          </cell>
        </row>
        <row r="483">
          <cell r="B483" t="str">
            <v>2102.0001.A00143</v>
          </cell>
          <cell r="C483" t="str">
            <v>AUTORAMA EUROASIA</v>
          </cell>
        </row>
        <row r="484">
          <cell r="B484" t="str">
            <v>2102.0001.A00144</v>
          </cell>
          <cell r="C484" t="str">
            <v>ALTUS LOGISTICS SERVICES INDONESIA</v>
          </cell>
        </row>
        <row r="485">
          <cell r="B485" t="str">
            <v>2102.0001.A00145</v>
          </cell>
          <cell r="C485" t="str">
            <v>ARDISAL JASA UTAMA</v>
          </cell>
        </row>
        <row r="486">
          <cell r="B486" t="str">
            <v>2102.0001.A00146</v>
          </cell>
          <cell r="C486" t="str">
            <v>ARDIAN PRATAMA PERKASA</v>
          </cell>
        </row>
        <row r="487">
          <cell r="B487" t="str">
            <v>2102.0001.A00149</v>
          </cell>
          <cell r="C487" t="str">
            <v>ALFAGHA</v>
          </cell>
        </row>
        <row r="488">
          <cell r="B488" t="str">
            <v>2102.0001.A00150</v>
          </cell>
          <cell r="C488" t="str">
            <v>AIR MALEO</v>
          </cell>
        </row>
        <row r="489">
          <cell r="B489" t="str">
            <v>2102.0001.A00151</v>
          </cell>
          <cell r="C489" t="str">
            <v>AQUARIA SHIPPING</v>
          </cell>
        </row>
        <row r="490">
          <cell r="B490" t="str">
            <v>2102.0001.A00152</v>
          </cell>
          <cell r="C490" t="str">
            <v>ASANTURI INTERNUSA</v>
          </cell>
        </row>
        <row r="491">
          <cell r="B491" t="str">
            <v>2102.0001.A00153</v>
          </cell>
          <cell r="C491" t="str">
            <v>ASURANSI PURNA ARTANUGRAHA</v>
          </cell>
        </row>
        <row r="492">
          <cell r="B492" t="str">
            <v>2102.0001.A00154</v>
          </cell>
          <cell r="C492" t="str">
            <v>ANUGERAH GELOMBANG SAMUDERA JAYA</v>
          </cell>
        </row>
        <row r="493">
          <cell r="B493" t="str">
            <v>2102.0001.A00155</v>
          </cell>
          <cell r="C493" t="str">
            <v>ANTARA BIRU LANGIT</v>
          </cell>
        </row>
        <row r="494">
          <cell r="B494" t="str">
            <v>2102.0001.A00156</v>
          </cell>
          <cell r="C494" t="str">
            <v>ALTONA (S) PTE LTD</v>
          </cell>
        </row>
        <row r="495">
          <cell r="B495" t="str">
            <v>2102.0001.A00157</v>
          </cell>
          <cell r="C495" t="str">
            <v>ALTRAK 1978</v>
          </cell>
        </row>
        <row r="496">
          <cell r="B496" t="str">
            <v>2102.0001.A00158</v>
          </cell>
          <cell r="C496" t="str">
            <v>AREZDA PURNAMA LOKA</v>
          </cell>
        </row>
        <row r="497">
          <cell r="B497" t="str">
            <v>2102.0001.A00159</v>
          </cell>
          <cell r="C497" t="str">
            <v>ADI SARANA ARMADA</v>
          </cell>
        </row>
        <row r="498">
          <cell r="B498" t="str">
            <v>2102.0001.B00001</v>
          </cell>
          <cell r="C498" t="str">
            <v>B4T - BANDUNG</v>
          </cell>
        </row>
        <row r="499">
          <cell r="B499" t="str">
            <v>2102.0001.B00002</v>
          </cell>
          <cell r="C499" t="str">
            <v>BADJA ABADI</v>
          </cell>
        </row>
        <row r="500">
          <cell r="B500" t="str">
            <v>2102.0001.B00003</v>
          </cell>
          <cell r="C500" t="str">
            <v>BADJATECHMAS MESIONDOPRATAMA</v>
          </cell>
        </row>
        <row r="501">
          <cell r="B501" t="str">
            <v>2102.0001.B00004</v>
          </cell>
          <cell r="C501" t="str">
            <v>BAHTERA REJEKI ABADI, PT</v>
          </cell>
        </row>
        <row r="502">
          <cell r="B502" t="str">
            <v>2102.0001.B00005</v>
          </cell>
          <cell r="C502" t="str">
            <v>BAJA INDO, PT</v>
          </cell>
        </row>
        <row r="503">
          <cell r="B503" t="str">
            <v>2102.0001.B00006</v>
          </cell>
          <cell r="C503" t="str">
            <v>BAKRI PIPE INDUSTRIES</v>
          </cell>
        </row>
        <row r="504">
          <cell r="B504" t="str">
            <v>2102.0001.B00007</v>
          </cell>
          <cell r="C504" t="str">
            <v>BAKRIE NIAGA TEKNIK</v>
          </cell>
        </row>
        <row r="505">
          <cell r="B505" t="str">
            <v>2102.0001.B00008</v>
          </cell>
          <cell r="C505" t="str">
            <v>BANDAR INDAH PERMATA</v>
          </cell>
        </row>
        <row r="506">
          <cell r="B506" t="str">
            <v>2102.0001.B00010</v>
          </cell>
          <cell r="C506" t="str">
            <v>BANGUN RIZKI</v>
          </cell>
        </row>
        <row r="507">
          <cell r="B507" t="str">
            <v>2102.0001.B00011</v>
          </cell>
          <cell r="C507" t="str">
            <v>BANTRUNK MURNI/ LION SUPERIOR ELECTRODES</v>
          </cell>
        </row>
        <row r="508">
          <cell r="B508" t="str">
            <v>2102.0001.B00012</v>
          </cell>
          <cell r="C508" t="str">
            <v>BARATA INDONESIA</v>
          </cell>
        </row>
        <row r="509">
          <cell r="B509" t="str">
            <v>2102.0001.B00013</v>
          </cell>
          <cell r="C509" t="str">
            <v>BAYHAM LTD</v>
          </cell>
        </row>
        <row r="510">
          <cell r="B510" t="str">
            <v>2102.0001.B00014</v>
          </cell>
          <cell r="C510" t="str">
            <v>BENUA MEKANIKA</v>
          </cell>
        </row>
        <row r="511">
          <cell r="B511" t="str">
            <v>2102.0001.B00015</v>
          </cell>
          <cell r="C511" t="str">
            <v>BERCA INDONESIA</v>
          </cell>
        </row>
        <row r="512">
          <cell r="B512" t="str">
            <v>2102.0001.B00016</v>
          </cell>
          <cell r="C512" t="str">
            <v>BERDIKARI PONDASI PERDANA</v>
          </cell>
        </row>
        <row r="513">
          <cell r="B513" t="str">
            <v>2102.0001.B00017</v>
          </cell>
          <cell r="C513" t="str">
            <v>BERKAH TEKNIK</v>
          </cell>
        </row>
        <row r="514">
          <cell r="B514" t="str">
            <v>2102.0001.B00018</v>
          </cell>
          <cell r="C514" t="str">
            <v>BERKAT JAYA</v>
          </cell>
        </row>
        <row r="515">
          <cell r="B515" t="str">
            <v>2102.0001.B00019</v>
          </cell>
          <cell r="C515" t="str">
            <v>BERKAT PUTERA PRATAMA</v>
          </cell>
        </row>
        <row r="516">
          <cell r="B516" t="str">
            <v>2102.0001.B00020</v>
          </cell>
          <cell r="C516" t="str">
            <v>BERKAT SAFETY RIAU</v>
          </cell>
        </row>
        <row r="517">
          <cell r="B517" t="str">
            <v>2102.0001.B00021</v>
          </cell>
          <cell r="C517" t="str">
            <v>BESI PIPA INDOSENTER</v>
          </cell>
        </row>
        <row r="518">
          <cell r="B518" t="str">
            <v>2102.0001.B00022</v>
          </cell>
          <cell r="C518" t="str">
            <v>BESTARIA CONSTRUCTION ENG, PT</v>
          </cell>
        </row>
        <row r="519">
          <cell r="B519" t="str">
            <v>2102.0001.B00023</v>
          </cell>
          <cell r="C519" t="str">
            <v>BHUMI ARTAPRIMA CEMERLANG</v>
          </cell>
        </row>
        <row r="520">
          <cell r="B520" t="str">
            <v>2102.0001.B00024</v>
          </cell>
          <cell r="C520" t="str">
            <v>BILAH BAJA</v>
          </cell>
        </row>
        <row r="521">
          <cell r="B521" t="str">
            <v>2102.0001.B00025</v>
          </cell>
          <cell r="C521" t="str">
            <v>BINA PRAYASA AGUNG</v>
          </cell>
        </row>
        <row r="522">
          <cell r="B522" t="str">
            <v>2102.0001.B00026</v>
          </cell>
          <cell r="C522" t="str">
            <v>BINTANG ANUGRAH</v>
          </cell>
        </row>
        <row r="523">
          <cell r="B523" t="str">
            <v>2102.0001.B00027</v>
          </cell>
          <cell r="C523" t="str">
            <v>BINTANG TECHNIC MANDIRI</v>
          </cell>
        </row>
        <row r="524">
          <cell r="B524" t="str">
            <v>2102.0001.B00028</v>
          </cell>
          <cell r="C524" t="str">
            <v>BINTANG PRIMA</v>
          </cell>
        </row>
        <row r="525">
          <cell r="B525" t="str">
            <v>2102.0001.B00029</v>
          </cell>
          <cell r="C525" t="str">
            <v>BJ SERVICES</v>
          </cell>
        </row>
        <row r="526">
          <cell r="B526" t="str">
            <v>2102.0001.B00031</v>
          </cell>
          <cell r="C526" t="str">
            <v>BRAEMAR FALCONER, PT</v>
          </cell>
        </row>
        <row r="527">
          <cell r="B527" t="str">
            <v>2102.0001.B00032</v>
          </cell>
          <cell r="C527" t="str">
            <v>BRITOIL OFFSHORE SERVICES PTE LTD</v>
          </cell>
        </row>
        <row r="528">
          <cell r="B528" t="str">
            <v>2102.0001.B00033</v>
          </cell>
          <cell r="C528" t="str">
            <v>BUKIT BAJA NUSANTARA</v>
          </cell>
        </row>
        <row r="529">
          <cell r="B529" t="str">
            <v>2102.0001.B00034</v>
          </cell>
          <cell r="C529" t="str">
            <v>BUMI SRIWIJAYA, PT</v>
          </cell>
        </row>
        <row r="530">
          <cell r="B530" t="str">
            <v>2102.0001.B00035</v>
          </cell>
          <cell r="C530" t="str">
            <v>BUMI TEKNIK UTAMA / TIMUR RAYA</v>
          </cell>
        </row>
        <row r="531">
          <cell r="B531" t="str">
            <v>2102.0001.B00036</v>
          </cell>
          <cell r="C531" t="str">
            <v>BUMIKAYA STEEL INDONESIA</v>
          </cell>
        </row>
        <row r="532">
          <cell r="B532" t="str">
            <v>2102.0001.B00037</v>
          </cell>
          <cell r="C532" t="str">
            <v>BUREAU VERITAS</v>
          </cell>
        </row>
        <row r="533">
          <cell r="B533" t="str">
            <v>2102.0001.B00038</v>
          </cell>
          <cell r="C533" t="str">
            <v>BUTRACO PRATAMAS</v>
          </cell>
        </row>
        <row r="534">
          <cell r="B534" t="str">
            <v>2102.0001.B00039</v>
          </cell>
          <cell r="C534" t="str">
            <v>BANGUN ADYABAHAN PERKASA</v>
          </cell>
        </row>
        <row r="535">
          <cell r="B535" t="str">
            <v>2102.0001.B00040</v>
          </cell>
          <cell r="C535" t="str">
            <v>BAKRIE CONSTRUCTION, PT.</v>
          </cell>
        </row>
        <row r="536">
          <cell r="B536" t="str">
            <v>2102.0001.B00041</v>
          </cell>
          <cell r="C536" t="str">
            <v>BAKRIE PIPE</v>
          </cell>
        </row>
        <row r="537">
          <cell r="B537" t="str">
            <v>2102.0001.B00042</v>
          </cell>
          <cell r="C537" t="str">
            <v>BREDERO SHAW INDONESIA</v>
          </cell>
        </row>
        <row r="538">
          <cell r="B538" t="str">
            <v>2102.0001.B00043</v>
          </cell>
          <cell r="C538" t="str">
            <v>BUKIT BAJA NUSANTARA</v>
          </cell>
        </row>
        <row r="539">
          <cell r="B539" t="str">
            <v>2102.0001.B00044</v>
          </cell>
          <cell r="C539" t="str">
            <v>BATAM MITRA GAS</v>
          </cell>
        </row>
        <row r="540">
          <cell r="B540" t="str">
            <v>2102.0001.B00045</v>
          </cell>
          <cell r="C540" t="str">
            <v>BETON PERKASA WIJAKSANA</v>
          </cell>
        </row>
        <row r="541">
          <cell r="B541" t="str">
            <v>2102.0001.B00046</v>
          </cell>
          <cell r="C541" t="str">
            <v>BINTANG TIMUR SEJAHTERA</v>
          </cell>
        </row>
        <row r="542">
          <cell r="B542" t="str">
            <v>2102.0001.B00047</v>
          </cell>
          <cell r="C542" t="str">
            <v>BITRACO PRATAMAS</v>
          </cell>
        </row>
        <row r="543">
          <cell r="B543" t="str">
            <v>2102.0001.B00048</v>
          </cell>
          <cell r="C543" t="str">
            <v>BOLDBRINK LTD</v>
          </cell>
        </row>
        <row r="544">
          <cell r="B544" t="str">
            <v>2102.0001.B00049</v>
          </cell>
          <cell r="C544" t="str">
            <v>BROOKE OFFSHORE PTE LTD</v>
          </cell>
        </row>
        <row r="545">
          <cell r="B545" t="str">
            <v>2102.0001.B00050</v>
          </cell>
          <cell r="C545" t="str">
            <v>BETA INTERNATIONAL</v>
          </cell>
        </row>
        <row r="546">
          <cell r="B546" t="str">
            <v>2102.0001.B00051</v>
          </cell>
          <cell r="C546" t="str">
            <v>BUANA MAS PRESTASI</v>
          </cell>
        </row>
        <row r="547">
          <cell r="B547" t="str">
            <v>2102.0001.B00052</v>
          </cell>
          <cell r="C547" t="str">
            <v>BROMO STEEL INDONESIA</v>
          </cell>
        </row>
        <row r="548">
          <cell r="B548" t="str">
            <v>2102.0001.B00053</v>
          </cell>
          <cell r="C548" t="str">
            <v>BINTANG BARUTAMA</v>
          </cell>
        </row>
        <row r="549">
          <cell r="B549" t="str">
            <v>2102.0001.B00054</v>
          </cell>
          <cell r="C549" t="str">
            <v>B. WIDJAJA</v>
          </cell>
        </row>
        <row r="550">
          <cell r="B550" t="str">
            <v>2102.0001.B00055</v>
          </cell>
          <cell r="C550" t="str">
            <v>BUMINDO HASRAT PRATAMA</v>
          </cell>
        </row>
        <row r="551">
          <cell r="B551" t="str">
            <v>2102.0001.B00056</v>
          </cell>
          <cell r="C551" t="str">
            <v>BIRO KLASIFIKASI INDONESIA</v>
          </cell>
        </row>
        <row r="552">
          <cell r="B552" t="str">
            <v>2102.0001.B00057</v>
          </cell>
          <cell r="C552" t="str">
            <v>BP. JEFRY</v>
          </cell>
        </row>
        <row r="553">
          <cell r="B553" t="str">
            <v>2102.0001.B00058</v>
          </cell>
          <cell r="C553" t="str">
            <v>BOK SENG LOGISTICS PTE LTD</v>
          </cell>
        </row>
        <row r="554">
          <cell r="B554" t="str">
            <v>2102.0001.B00059</v>
          </cell>
          <cell r="C554" t="str">
            <v>BROWN MCFARLANE FAR EAST</v>
          </cell>
        </row>
        <row r="555">
          <cell r="B555" t="str">
            <v>2102.0001.B00060</v>
          </cell>
          <cell r="C555" t="str">
            <v>BARA ABADI NUSANTARA</v>
          </cell>
        </row>
        <row r="556">
          <cell r="B556" t="str">
            <v>2102.0001.B00061</v>
          </cell>
          <cell r="C556" t="str">
            <v>BLUE SCOPE LYSAGHT INDONESIA</v>
          </cell>
        </row>
        <row r="557">
          <cell r="B557" t="str">
            <v>2102.0001.B00062</v>
          </cell>
          <cell r="C557" t="str">
            <v>BOHLER WELDING GROUP</v>
          </cell>
        </row>
        <row r="558">
          <cell r="B558" t="str">
            <v>2102.0001.B00063</v>
          </cell>
          <cell r="C558" t="str">
            <v>BPK. YAYAN SOPIAN</v>
          </cell>
        </row>
        <row r="559">
          <cell r="B559" t="str">
            <v>2102.0001.B00064</v>
          </cell>
          <cell r="C559" t="str">
            <v>BALAI KALIBRASI</v>
          </cell>
        </row>
        <row r="560">
          <cell r="B560" t="str">
            <v>2102.0001.B00065</v>
          </cell>
          <cell r="C560" t="str">
            <v>BPK. BUYUNG</v>
          </cell>
        </row>
        <row r="561">
          <cell r="B561" t="str">
            <v>2102.0001.B00066</v>
          </cell>
          <cell r="C561" t="str">
            <v>BPK KAMSIADI</v>
          </cell>
        </row>
        <row r="562">
          <cell r="B562" t="str">
            <v>2102.0001.B00067</v>
          </cell>
          <cell r="C562" t="str">
            <v>BERKAT AGUNG</v>
          </cell>
        </row>
        <row r="563">
          <cell r="B563" t="str">
            <v>2102.0001.B00068</v>
          </cell>
          <cell r="C563" t="str">
            <v>BANK MANDIRI (PERSERO) TBK</v>
          </cell>
        </row>
        <row r="564">
          <cell r="B564" t="str">
            <v>2102.0001.B00069</v>
          </cell>
          <cell r="C564" t="str">
            <v>Bpk. SUPRIYANTO</v>
          </cell>
        </row>
        <row r="565">
          <cell r="B565" t="str">
            <v>2102.0001.B00070</v>
          </cell>
          <cell r="C565" t="str">
            <v>MASJID AN-NABA</v>
          </cell>
        </row>
        <row r="566">
          <cell r="B566" t="str">
            <v>2102.0001.B00071</v>
          </cell>
          <cell r="C566" t="str">
            <v>BINA BANGUN TEKNOLOGI</v>
          </cell>
        </row>
        <row r="567">
          <cell r="B567" t="str">
            <v>2102.0001.B00072</v>
          </cell>
          <cell r="C567" t="str">
            <v>BONAI LESTARI</v>
          </cell>
        </row>
        <row r="568">
          <cell r="B568" t="str">
            <v>2102.0001.B00073</v>
          </cell>
          <cell r="C568" t="str">
            <v>Bpk. EDI IRWAN</v>
          </cell>
        </row>
        <row r="569">
          <cell r="B569" t="str">
            <v>2102.0001.B00074</v>
          </cell>
          <cell r="C569" t="str">
            <v>BPK. SLAMET</v>
          </cell>
        </row>
        <row r="570">
          <cell r="B570" t="str">
            <v>2102.0001.B00075</v>
          </cell>
          <cell r="C570" t="str">
            <v>BIRO KLASIFIKASI INDONESIA (TJG PRIUK)</v>
          </cell>
        </row>
        <row r="571">
          <cell r="B571" t="str">
            <v>2102.0001.B00076</v>
          </cell>
          <cell r="C571" t="str">
            <v>Bpk. TARNO</v>
          </cell>
        </row>
        <row r="572">
          <cell r="B572" t="str">
            <v>2102.0001.B00077</v>
          </cell>
          <cell r="C572" t="str">
            <v>BPK. SYAFARUDIN</v>
          </cell>
        </row>
        <row r="573">
          <cell r="B573" t="str">
            <v>2102.0001.B00078</v>
          </cell>
          <cell r="C573" t="str">
            <v>BERKAT NIAGA DUNIA</v>
          </cell>
        </row>
        <row r="574">
          <cell r="B574" t="str">
            <v>2102.0001.B00079</v>
          </cell>
          <cell r="C574" t="str">
            <v>BERKAT BAN</v>
          </cell>
        </row>
        <row r="575">
          <cell r="B575" t="str">
            <v>2102.0001.B00080</v>
          </cell>
          <cell r="C575" t="str">
            <v>Bpk. AMING</v>
          </cell>
        </row>
        <row r="576">
          <cell r="B576" t="str">
            <v>2102.0001.B00081</v>
          </cell>
          <cell r="C576" t="str">
            <v>BANDO INDONESIA</v>
          </cell>
        </row>
        <row r="577">
          <cell r="B577" t="str">
            <v>2102.0001.B00082</v>
          </cell>
          <cell r="C577" t="str">
            <v>BRAUNSCHWEIGER FLAMMENFILTER GMBH</v>
          </cell>
        </row>
        <row r="578">
          <cell r="B578" t="str">
            <v>2102.0001.B00083</v>
          </cell>
          <cell r="C578" t="str">
            <v>Bpk JAWAD SUHELI</v>
          </cell>
        </row>
        <row r="579">
          <cell r="B579" t="str">
            <v>2102.0001.B00084</v>
          </cell>
          <cell r="C579" t="str">
            <v>BARUNA CAKRAWALA SERVICE, PT.</v>
          </cell>
        </row>
        <row r="580">
          <cell r="B580" t="str">
            <v>2102.0001.B00085</v>
          </cell>
          <cell r="C580" t="str">
            <v>BATANG ROKAN PURNA</v>
          </cell>
        </row>
        <row r="581">
          <cell r="B581" t="str">
            <v>2102.0001.B00086</v>
          </cell>
          <cell r="C581" t="str">
            <v>BALINDO CITRA PERDANA</v>
          </cell>
        </row>
        <row r="582">
          <cell r="B582" t="str">
            <v>2102.0001.B00087</v>
          </cell>
          <cell r="C582" t="str">
            <v>BPK ABDULLAH</v>
          </cell>
        </row>
        <row r="583">
          <cell r="B583" t="str">
            <v>2102.0001.B00088</v>
          </cell>
          <cell r="C583" t="str">
            <v>BPK YANYAN TEDY SUPRIYADI</v>
          </cell>
        </row>
        <row r="584">
          <cell r="B584" t="str">
            <v>2102.0001.B00089</v>
          </cell>
          <cell r="C584" t="str">
            <v>BPK. KHAIRUL NIKMAT</v>
          </cell>
        </row>
        <row r="585">
          <cell r="B585" t="str">
            <v>2102.0001.B00090</v>
          </cell>
          <cell r="C585" t="str">
            <v>BRA-LINK KOMUNIKA UTAMA</v>
          </cell>
        </row>
        <row r="586">
          <cell r="B586" t="str">
            <v>2102.0001.B00091</v>
          </cell>
          <cell r="C586" t="str">
            <v>BIROTIKA SEMESTA, PT.</v>
          </cell>
        </row>
        <row r="587">
          <cell r="B587" t="str">
            <v>2102.0001.B00092</v>
          </cell>
          <cell r="C587" t="str">
            <v>BPK. NARKO</v>
          </cell>
        </row>
        <row r="588">
          <cell r="B588" t="str">
            <v>2102.0001.B00093</v>
          </cell>
          <cell r="C588" t="str">
            <v>BPK. ZEIN BASTARI</v>
          </cell>
        </row>
        <row r="589">
          <cell r="B589" t="str">
            <v>2102.0001.B00094</v>
          </cell>
          <cell r="C589" t="str">
            <v>Beta South East Asia Pte Ltd</v>
          </cell>
        </row>
        <row r="590">
          <cell r="B590" t="str">
            <v>2102.0001.B00095</v>
          </cell>
          <cell r="C590" t="str">
            <v>BPK. PITRISAN</v>
          </cell>
        </row>
        <row r="591">
          <cell r="B591" t="str">
            <v>2102.0001.B00096</v>
          </cell>
          <cell r="C591" t="str">
            <v>BAHTERA ADHIGUNA PERSERO</v>
          </cell>
        </row>
        <row r="592">
          <cell r="B592" t="str">
            <v>2102.0001.B00097</v>
          </cell>
          <cell r="C592" t="str">
            <v>BAHAMA UTAMA</v>
          </cell>
        </row>
        <row r="593">
          <cell r="B593" t="str">
            <v>2102.0001.B00098</v>
          </cell>
          <cell r="C593" t="str">
            <v>BENTELER FAR EAST</v>
          </cell>
        </row>
        <row r="594">
          <cell r="B594" t="str">
            <v>2102.0001.B00099</v>
          </cell>
          <cell r="C594" t="str">
            <v>BANGUN SARANA BAJA</v>
          </cell>
        </row>
        <row r="595">
          <cell r="B595" t="str">
            <v>2102.0001.B00100</v>
          </cell>
          <cell r="C595" t="str">
            <v>BIMA PERKASA TEHNIK</v>
          </cell>
        </row>
        <row r="596">
          <cell r="B596" t="str">
            <v>2102.0001.B00101</v>
          </cell>
          <cell r="C596" t="str">
            <v>Bangun Rekayasa Industri Indonesia</v>
          </cell>
        </row>
        <row r="597">
          <cell r="B597" t="str">
            <v>2102.0001.B00102</v>
          </cell>
          <cell r="C597" t="str">
            <v>BPK. WITARSO</v>
          </cell>
        </row>
        <row r="598">
          <cell r="B598" t="str">
            <v>2102.0001.B00103</v>
          </cell>
          <cell r="C598" t="str">
            <v>BINTANG KINYAMA</v>
          </cell>
        </row>
        <row r="599">
          <cell r="B599" t="str">
            <v>2102.0001.B00104</v>
          </cell>
          <cell r="C599" t="str">
            <v>BATAM SAMUDERA</v>
          </cell>
        </row>
        <row r="600">
          <cell r="B600" t="str">
            <v>2102.0001.B00105</v>
          </cell>
          <cell r="C600" t="str">
            <v>BPK. BENRIZA</v>
          </cell>
        </row>
        <row r="601">
          <cell r="B601" t="str">
            <v>2102.0001.B00106</v>
          </cell>
          <cell r="C601" t="str">
            <v>BPK. AWALDI SUHENDRA</v>
          </cell>
        </row>
        <row r="602">
          <cell r="B602" t="str">
            <v>2102.0001.B00107</v>
          </cell>
          <cell r="C602" t="str">
            <v>BLORA KOMPUTER</v>
          </cell>
        </row>
        <row r="603">
          <cell r="B603" t="str">
            <v>2102.0001.B00108</v>
          </cell>
          <cell r="C603" t="str">
            <v>Bpk. Bony .S</v>
          </cell>
        </row>
        <row r="604">
          <cell r="B604" t="str">
            <v>2102.0001.B00109</v>
          </cell>
          <cell r="C604" t="str">
            <v>BPK HENDRI</v>
          </cell>
        </row>
        <row r="605">
          <cell r="B605" t="str">
            <v>2102.0001.B00110</v>
          </cell>
          <cell r="C605" t="str">
            <v>Bpk. ZULU OSCAR</v>
          </cell>
        </row>
        <row r="606">
          <cell r="B606" t="str">
            <v>2102.0001.B00112</v>
          </cell>
          <cell r="C606" t="str">
            <v>BASO SEJATI PUTRI</v>
          </cell>
        </row>
        <row r="607">
          <cell r="B607" t="str">
            <v>2102.0001.B00113</v>
          </cell>
          <cell r="C607" t="str">
            <v>BUANA NUANSA NIAGA</v>
          </cell>
        </row>
        <row r="608">
          <cell r="B608" t="str">
            <v>2102.0001.B00114</v>
          </cell>
          <cell r="C608" t="str">
            <v>BIZNET</v>
          </cell>
        </row>
        <row r="609">
          <cell r="B609" t="str">
            <v>2102.0001.B00115</v>
          </cell>
          <cell r="C609" t="str">
            <v>BPK. PIN DWI HANTORO</v>
          </cell>
        </row>
        <row r="610">
          <cell r="B610" t="str">
            <v>2102.0001.B00116</v>
          </cell>
          <cell r="C610" t="str">
            <v>BENTLEY SUSTAINING INFRASTRUCTURE</v>
          </cell>
        </row>
        <row r="611">
          <cell r="B611" t="str">
            <v>2102.0001.B00118</v>
          </cell>
          <cell r="C611" t="str">
            <v>BPK. BAHRI</v>
          </cell>
        </row>
        <row r="612">
          <cell r="B612" t="str">
            <v>2102.0001.B00119</v>
          </cell>
          <cell r="C612" t="str">
            <v>BAN SOON HARDWARE &amp; HYDRAULIC SUPPLY</v>
          </cell>
        </row>
        <row r="613">
          <cell r="B613" t="str">
            <v>2102.0001.B00120</v>
          </cell>
          <cell r="C613" t="str">
            <v>BPK. SYAHRIL</v>
          </cell>
        </row>
        <row r="614">
          <cell r="B614" t="str">
            <v>2102.0001.B00121</v>
          </cell>
          <cell r="C614" t="str">
            <v>BPK. ISWAMAN</v>
          </cell>
        </row>
        <row r="615">
          <cell r="B615" t="str">
            <v>2102.0001.B00122</v>
          </cell>
          <cell r="C615" t="str">
            <v>BESTAMA AKTUARIA</v>
          </cell>
        </row>
        <row r="616">
          <cell r="B616" t="str">
            <v>2102.0001.B00123</v>
          </cell>
          <cell r="C616" t="str">
            <v>BPK. YUSRI HERMANTO</v>
          </cell>
        </row>
        <row r="617">
          <cell r="B617" t="str">
            <v>2102.0001.B00124</v>
          </cell>
          <cell r="C617" t="str">
            <v>BHINNEKA MENTARI DIMENSI, PT.</v>
          </cell>
        </row>
        <row r="618">
          <cell r="B618" t="str">
            <v>2102.0001.B00125</v>
          </cell>
          <cell r="C618" t="str">
            <v>BPK. SIMAMORA</v>
          </cell>
        </row>
        <row r="619">
          <cell r="B619" t="str">
            <v>2102.0001.B00126</v>
          </cell>
          <cell r="C619" t="str">
            <v>BPK. ALFIAN</v>
          </cell>
        </row>
        <row r="620">
          <cell r="B620" t="str">
            <v>2102.0001.B00127</v>
          </cell>
          <cell r="C620" t="str">
            <v>BANGUN RIZKI</v>
          </cell>
        </row>
        <row r="621">
          <cell r="B621" t="str">
            <v>2102.0001.B00128</v>
          </cell>
          <cell r="C621" t="str">
            <v>BPK. LOLIK SYAHPUTRA</v>
          </cell>
        </row>
        <row r="622">
          <cell r="B622" t="str">
            <v>2102.0001.B00129</v>
          </cell>
          <cell r="C622" t="str">
            <v>BPK. JOHANNES TAMBUNAN</v>
          </cell>
        </row>
        <row r="623">
          <cell r="B623" t="str">
            <v>2102.0001.B00130</v>
          </cell>
          <cell r="C623" t="str">
            <v>BRAEMAR FALCONER PTE LTD</v>
          </cell>
        </row>
        <row r="624">
          <cell r="B624" t="str">
            <v>2102.0001.B00131</v>
          </cell>
          <cell r="C624" t="str">
            <v>BPK. SASOMO HARI DUMADI</v>
          </cell>
        </row>
        <row r="625">
          <cell r="B625" t="str">
            <v>2102.0001.B00132</v>
          </cell>
          <cell r="C625" t="str">
            <v>BPK. ARIF NOVIARDIANSYAH</v>
          </cell>
        </row>
        <row r="626">
          <cell r="B626" t="str">
            <v>2102.0001.B00133</v>
          </cell>
          <cell r="C626" t="str">
            <v>BPK. H. ZUHANDI</v>
          </cell>
        </row>
        <row r="627">
          <cell r="B627" t="str">
            <v>2102.0001.B00134</v>
          </cell>
          <cell r="C627" t="str">
            <v>BPK. ABU KAMIL</v>
          </cell>
        </row>
        <row r="628">
          <cell r="B628" t="str">
            <v>2102.0001.B00135</v>
          </cell>
          <cell r="C628" t="str">
            <v>BPK. KATIUN</v>
          </cell>
        </row>
        <row r="629">
          <cell r="B629" t="str">
            <v>2102.0001.B00136</v>
          </cell>
          <cell r="C629" t="str">
            <v>Bpk. Addrizon Azis</v>
          </cell>
        </row>
        <row r="630">
          <cell r="B630" t="str">
            <v>2102.0001.B00137</v>
          </cell>
          <cell r="C630" t="str">
            <v>BINA SARANA PUTRA, PT.</v>
          </cell>
        </row>
        <row r="631">
          <cell r="B631" t="str">
            <v>2102.0001.B00138</v>
          </cell>
          <cell r="C631" t="str">
            <v>BPK SUSETIJO BUDIONO</v>
          </cell>
        </row>
        <row r="632">
          <cell r="B632" t="str">
            <v>2102.0001.B00139</v>
          </cell>
          <cell r="C632" t="str">
            <v>BS METAL CO LTD</v>
          </cell>
        </row>
        <row r="633">
          <cell r="B633" t="str">
            <v>2102.0001.B00140</v>
          </cell>
          <cell r="C633" t="str">
            <v>BAJA MULTI ENERGY</v>
          </cell>
        </row>
        <row r="634">
          <cell r="B634" t="str">
            <v>2102.0001.B00141</v>
          </cell>
          <cell r="C634" t="str">
            <v>BPK. ALI YUSMAN</v>
          </cell>
        </row>
        <row r="635">
          <cell r="B635" t="str">
            <v>2102.0001.B00142</v>
          </cell>
          <cell r="C635" t="str">
            <v>BUANA ARTHAMEDIA EXPRESSINDO</v>
          </cell>
        </row>
        <row r="636">
          <cell r="B636" t="str">
            <v>2102.0001.B00143</v>
          </cell>
          <cell r="C636" t="str">
            <v>BPK MUHIJRAH ARIF</v>
          </cell>
        </row>
        <row r="637">
          <cell r="B637" t="str">
            <v>2102.0001.B00144</v>
          </cell>
          <cell r="C637" t="str">
            <v>BERLINDO PERKASA</v>
          </cell>
        </row>
        <row r="638">
          <cell r="B638" t="str">
            <v>2102.0001.B00145</v>
          </cell>
          <cell r="C638" t="str">
            <v>BINADI REKSA DAYATAMA</v>
          </cell>
        </row>
        <row r="639">
          <cell r="B639" t="str">
            <v>2102.0001.B00146</v>
          </cell>
          <cell r="C639" t="str">
            <v>BANGUNINDO PERSADA</v>
          </cell>
        </row>
        <row r="640">
          <cell r="B640" t="str">
            <v>2102.0001.B00147</v>
          </cell>
          <cell r="C640" t="str">
            <v>BARONA MULIA BERSAMA</v>
          </cell>
        </row>
        <row r="641">
          <cell r="B641" t="str">
            <v>2102.0001.B00148</v>
          </cell>
          <cell r="C641" t="str">
            <v>BPK. SATIM</v>
          </cell>
        </row>
        <row r="642">
          <cell r="B642" t="str">
            <v>2102.0001.B00149</v>
          </cell>
          <cell r="C642" t="str">
            <v>B2TEKNOLOGI</v>
          </cell>
        </row>
        <row r="643">
          <cell r="B643" t="str">
            <v>2102.0001.B00150</v>
          </cell>
          <cell r="C643" t="str">
            <v>BINTANG TERANG</v>
          </cell>
        </row>
        <row r="644">
          <cell r="B644" t="str">
            <v>2102.0001.B00151</v>
          </cell>
          <cell r="C644" t="str">
            <v>BYTEL SARANA TELKOMINDO</v>
          </cell>
        </row>
        <row r="645">
          <cell r="B645" t="str">
            <v>2102.0001.B00152</v>
          </cell>
          <cell r="C645" t="str">
            <v>BW OFFSHORE SINGAPORE PTE LTD</v>
          </cell>
        </row>
        <row r="646">
          <cell r="B646" t="str">
            <v>2102.0001.B00153</v>
          </cell>
          <cell r="C646" t="str">
            <v>BPK. CENDRA SUNDY</v>
          </cell>
        </row>
        <row r="647">
          <cell r="B647" t="str">
            <v>2102.0001.B00154</v>
          </cell>
          <cell r="C647" t="str">
            <v>BLUE BIRD TAKSI</v>
          </cell>
        </row>
        <row r="648">
          <cell r="B648" t="str">
            <v>2102.0001.B00155</v>
          </cell>
          <cell r="C648" t="str">
            <v>BINA REKADAYA</v>
          </cell>
        </row>
        <row r="649">
          <cell r="B649" t="str">
            <v>2102.0001.B00156</v>
          </cell>
          <cell r="C649" t="str">
            <v>BERKAT ABADI INDONESIA</v>
          </cell>
        </row>
        <row r="650">
          <cell r="B650" t="str">
            <v>2102.0001.B00157</v>
          </cell>
          <cell r="C650" t="str">
            <v>BHINEKA.COM</v>
          </cell>
        </row>
        <row r="651">
          <cell r="B651" t="str">
            <v>2102.0001.B00158</v>
          </cell>
          <cell r="C651" t="str">
            <v>BALAI BESAR LOGAM &amp; MESIN</v>
          </cell>
        </row>
        <row r="652">
          <cell r="B652" t="str">
            <v>2102.0001.B00159</v>
          </cell>
          <cell r="C652" t="str">
            <v>BPK. TAMPAK SINAGA</v>
          </cell>
        </row>
        <row r="653">
          <cell r="B653" t="str">
            <v>2102.0001.B00160</v>
          </cell>
          <cell r="C653" t="str">
            <v>BPK. GUSWENDI</v>
          </cell>
        </row>
        <row r="654">
          <cell r="B654" t="str">
            <v>2102.0001.B00161</v>
          </cell>
          <cell r="C654" t="str">
            <v>BPK. FEMBY TAUFIK PULLER</v>
          </cell>
        </row>
        <row r="655">
          <cell r="B655" t="str">
            <v>2102.0001.B00162</v>
          </cell>
          <cell r="C655" t="str">
            <v>BAPAK NELSON</v>
          </cell>
        </row>
        <row r="656">
          <cell r="B656" t="str">
            <v>2102.0001.B00163</v>
          </cell>
          <cell r="C656" t="str">
            <v>BAPAK RAMLAN SINAGA</v>
          </cell>
        </row>
        <row r="657">
          <cell r="B657" t="str">
            <v>2102.0001.B00164</v>
          </cell>
          <cell r="C657" t="str">
            <v>BPK SIUN</v>
          </cell>
        </row>
        <row r="658">
          <cell r="B658" t="str">
            <v>2102.0001.B00165</v>
          </cell>
          <cell r="C658" t="str">
            <v>BERNAMAS MULTILAKSANA CIPTA</v>
          </cell>
        </row>
        <row r="659">
          <cell r="B659" t="str">
            <v>2102.0001.B00166</v>
          </cell>
          <cell r="C659" t="str">
            <v>BAHTERA MARINE PERKASA</v>
          </cell>
        </row>
        <row r="660">
          <cell r="B660" t="str">
            <v>2102.0001.B00169</v>
          </cell>
          <cell r="C660" t="str">
            <v>BINDER INDONESIA</v>
          </cell>
        </row>
        <row r="661">
          <cell r="B661" t="str">
            <v>2102.0001.B00170</v>
          </cell>
          <cell r="C661" t="str">
            <v>BPK. YUSTIAWAN (0812.826.5837)</v>
          </cell>
        </row>
        <row r="662">
          <cell r="B662" t="str">
            <v>2102.0001.B00171</v>
          </cell>
          <cell r="C662" t="str">
            <v>BINA CIPTA MANDIRI CONSULTANT</v>
          </cell>
        </row>
        <row r="663">
          <cell r="B663" t="str">
            <v>2102.0001.B00172</v>
          </cell>
          <cell r="C663" t="str">
            <v>BERKAH CIPTA PERSADA</v>
          </cell>
        </row>
        <row r="664">
          <cell r="B664" t="str">
            <v>2102.0001.B00174</v>
          </cell>
          <cell r="C664" t="str">
            <v>BAROKAH BERSAUDARA PERKASA</v>
          </cell>
        </row>
        <row r="665">
          <cell r="B665" t="str">
            <v>2102.0001.B00175</v>
          </cell>
          <cell r="C665" t="str">
            <v>BINO ARSITAMA</v>
          </cell>
        </row>
        <row r="666">
          <cell r="B666" t="str">
            <v>2102.0001.B00176</v>
          </cell>
          <cell r="C666" t="str">
            <v>BAPAK AGUS PRIBADI</v>
          </cell>
        </row>
        <row r="667">
          <cell r="B667" t="str">
            <v>2102.0001.B00177</v>
          </cell>
          <cell r="C667" t="str">
            <v>BPK. ARMADI</v>
          </cell>
        </row>
        <row r="668">
          <cell r="B668" t="str">
            <v>2102.0001.B00178</v>
          </cell>
          <cell r="C668" t="str">
            <v>BAPAK SUPARDJAN</v>
          </cell>
        </row>
        <row r="669">
          <cell r="B669" t="str">
            <v>2102.0001.B00179</v>
          </cell>
          <cell r="C669" t="str">
            <v>BAPAK SUPARDJAN</v>
          </cell>
        </row>
        <row r="670">
          <cell r="B670" t="str">
            <v>2102.0001.B00180</v>
          </cell>
          <cell r="C670" t="str">
            <v>BPK. J. TAMPUBOLON (0852.9737.9775)</v>
          </cell>
        </row>
        <row r="671">
          <cell r="B671" t="str">
            <v>2102.0001.B00181</v>
          </cell>
          <cell r="C671" t="str">
            <v>BINTANG SUBSEA INDONESIA</v>
          </cell>
        </row>
        <row r="672">
          <cell r="B672" t="str">
            <v>2102.0001.B00182</v>
          </cell>
          <cell r="C672" t="str">
            <v>BADJATAMA ABADI LESTARI</v>
          </cell>
        </row>
        <row r="673">
          <cell r="B673" t="str">
            <v>2102.0001.B00183</v>
          </cell>
          <cell r="C673" t="str">
            <v>BATAM SAMUDRA</v>
          </cell>
        </row>
        <row r="674">
          <cell r="B674" t="str">
            <v>2102.0001.B00184</v>
          </cell>
          <cell r="C674" t="str">
            <v>BEETROID INDONESIA</v>
          </cell>
        </row>
        <row r="675">
          <cell r="B675" t="str">
            <v>2102.0001.B00185</v>
          </cell>
          <cell r="C675" t="str">
            <v>BANYU SEKARLARAS LOGISTIC</v>
          </cell>
        </row>
        <row r="676">
          <cell r="B676" t="str">
            <v>2102.0001.B00186</v>
          </cell>
          <cell r="C676" t="str">
            <v>BINAGUNA ADI SEJAHTERA</v>
          </cell>
        </row>
        <row r="677">
          <cell r="B677" t="str">
            <v>2102.0001.B00187</v>
          </cell>
          <cell r="C677" t="str">
            <v>BASELINDO CIPTA DINAMIKA</v>
          </cell>
        </row>
        <row r="678">
          <cell r="B678" t="str">
            <v>2102.0001.B00188</v>
          </cell>
          <cell r="C678" t="str">
            <v>BERKAT UTAMA</v>
          </cell>
        </row>
        <row r="679">
          <cell r="B679" t="str">
            <v>2102.0001.C00001</v>
          </cell>
          <cell r="C679" t="str">
            <v>CAHAYA INTI SOLUSINDO</v>
          </cell>
        </row>
        <row r="680">
          <cell r="B680" t="str">
            <v>2102.0001.C00002</v>
          </cell>
          <cell r="C680" t="str">
            <v>CAHAYA MANDIRI</v>
          </cell>
        </row>
        <row r="681">
          <cell r="B681" t="str">
            <v>2102.0001.C00003</v>
          </cell>
          <cell r="C681" t="str">
            <v>CAHAYA PERTIWI</v>
          </cell>
        </row>
        <row r="682">
          <cell r="B682" t="str">
            <v>2102.0001.C00004</v>
          </cell>
          <cell r="C682" t="str">
            <v>CAHAYA PUTRA PERSADAS</v>
          </cell>
        </row>
        <row r="683">
          <cell r="B683" t="str">
            <v>2102.0001.C00005</v>
          </cell>
          <cell r="C683" t="str">
            <v>CAHAYA SUKSES UTAMA</v>
          </cell>
        </row>
        <row r="684">
          <cell r="B684" t="str">
            <v>2102.0001.C00006</v>
          </cell>
          <cell r="C684" t="str">
            <v>CAHAYA WAJA LUGAS</v>
          </cell>
        </row>
        <row r="685">
          <cell r="B685" t="str">
            <v>2102.0001.C00007</v>
          </cell>
          <cell r="C685" t="str">
            <v>CAKRA INDO PRATAMA, PT</v>
          </cell>
        </row>
        <row r="686">
          <cell r="B686" t="str">
            <v>2102.0001.C00008</v>
          </cell>
          <cell r="C686" t="str">
            <v>CAKUNG PRIMA STEEL</v>
          </cell>
        </row>
        <row r="687">
          <cell r="B687" t="str">
            <v>2102.0001.C00009</v>
          </cell>
          <cell r="C687" t="str">
            <v>CAL DIVE OFFSHORE INDONESIA, PT</v>
          </cell>
        </row>
        <row r="688">
          <cell r="B688" t="str">
            <v>2102.0001.C00010</v>
          </cell>
          <cell r="C688" t="str">
            <v>CALMARINE, PT</v>
          </cell>
        </row>
        <row r="689">
          <cell r="B689" t="str">
            <v>2102.0001.C00011</v>
          </cell>
          <cell r="C689" t="str">
            <v>CANUSA CPS</v>
          </cell>
        </row>
        <row r="690">
          <cell r="B690" t="str">
            <v>2102.0001.C00012</v>
          </cell>
          <cell r="C690" t="str">
            <v>CAPE GROUP PTE. LTD.</v>
          </cell>
        </row>
        <row r="691">
          <cell r="B691" t="str">
            <v>2102.0001.C00013</v>
          </cell>
          <cell r="C691" t="str">
            <v>CAPE RESOURCES INDONESIA</v>
          </cell>
        </row>
        <row r="692">
          <cell r="B692" t="str">
            <v>2102.0001.C00014</v>
          </cell>
          <cell r="C692" t="str">
            <v>CARSURIN, PT</v>
          </cell>
        </row>
        <row r="693">
          <cell r="B693" t="str">
            <v>2102.0001.C00015</v>
          </cell>
          <cell r="C693" t="str">
            <v>CATHODIC PROTECTION</v>
          </cell>
        </row>
        <row r="694">
          <cell r="B694" t="str">
            <v>2102.0001.C00016</v>
          </cell>
          <cell r="C694" t="str">
            <v>CATUR PURATA PILAR SEJAHTERA</v>
          </cell>
        </row>
        <row r="695">
          <cell r="B695" t="str">
            <v>2102.0001.C00017</v>
          </cell>
          <cell r="C695" t="str">
            <v>CELUP RAYA, PT</v>
          </cell>
        </row>
        <row r="696">
          <cell r="B696" t="str">
            <v>2102.0001.C00018</v>
          </cell>
          <cell r="C696" t="str">
            <v>CENTRAL ELEKTRIC</v>
          </cell>
        </row>
        <row r="697">
          <cell r="B697" t="str">
            <v>2102.0001.C00019</v>
          </cell>
          <cell r="C697" t="str">
            <v>CHEE FATT CO PTE LTD</v>
          </cell>
        </row>
        <row r="698">
          <cell r="B698" t="str">
            <v>2102.0001.C00020</v>
          </cell>
          <cell r="C698" t="str">
            <v>CHIN HUAT HARDWARE &amp; ENGINEERING</v>
          </cell>
        </row>
        <row r="699">
          <cell r="B699" t="str">
            <v>2102.0001.C00021</v>
          </cell>
          <cell r="C699" t="str">
            <v>CHUGOKU PAINTS INDONESIA</v>
          </cell>
        </row>
        <row r="700">
          <cell r="B700" t="str">
            <v>2102.0001.C00022</v>
          </cell>
          <cell r="C700" t="str">
            <v>CIGADING H-BEAM CENTRE</v>
          </cell>
        </row>
        <row r="701">
          <cell r="B701" t="str">
            <v>2102.0001.C00023</v>
          </cell>
          <cell r="C701" t="str">
            <v>CIPTA KREASI MUDA SEGARA</v>
          </cell>
        </row>
        <row r="702">
          <cell r="B702" t="str">
            <v>2102.0001.C00024</v>
          </cell>
          <cell r="C702" t="str">
            <v>CIPTA MITRA SELARAS</v>
          </cell>
        </row>
        <row r="703">
          <cell r="B703" t="str">
            <v>2102.0001.C00025</v>
          </cell>
          <cell r="C703" t="str">
            <v>CISTRON TRADIN PTE LTD</v>
          </cell>
        </row>
        <row r="704">
          <cell r="B704" t="str">
            <v>2102.0001.C00026</v>
          </cell>
          <cell r="C704" t="str">
            <v>CITA BAJA</v>
          </cell>
        </row>
        <row r="705">
          <cell r="B705" t="str">
            <v>2102.0001.C00027</v>
          </cell>
          <cell r="C705" t="str">
            <v>CITRA HARAPAN JAYA</v>
          </cell>
        </row>
        <row r="706">
          <cell r="B706" t="str">
            <v>2102.0001.C00028</v>
          </cell>
          <cell r="C706" t="str">
            <v>CITRA MAKMUR BINA SAHABAT</v>
          </cell>
        </row>
        <row r="707">
          <cell r="B707" t="str">
            <v>2102.0001.C00029</v>
          </cell>
          <cell r="C707" t="str">
            <v>CITRA MANGGALA KARYA</v>
          </cell>
        </row>
        <row r="708">
          <cell r="B708" t="str">
            <v>2102.0001.C00030</v>
          </cell>
          <cell r="C708" t="str">
            <v>CITRA WOSAJI</v>
          </cell>
        </row>
        <row r="709">
          <cell r="B709" t="str">
            <v>2102.0001.C00031</v>
          </cell>
          <cell r="C709" t="str">
            <v>CITRAMAS MARGA MAKMUR</v>
          </cell>
        </row>
        <row r="710">
          <cell r="B710" t="str">
            <v>2102.0001.C00032</v>
          </cell>
          <cell r="C710" t="str">
            <v>CKE TEKNIK</v>
          </cell>
        </row>
        <row r="711">
          <cell r="B711" t="str">
            <v>2102.0001.C00033</v>
          </cell>
          <cell r="C711" t="str">
            <v>CLARIANT INDONESIA</v>
          </cell>
        </row>
        <row r="712">
          <cell r="B712" t="str">
            <v>2102.0001.C00034</v>
          </cell>
          <cell r="C712" t="str">
            <v>CLEANWAY DISPOSAL SERVICES PTE LTD</v>
          </cell>
        </row>
        <row r="713">
          <cell r="B713" t="str">
            <v>2102.0001.C00035</v>
          </cell>
          <cell r="C713" t="str">
            <v>COATES HIRE INDONESIA</v>
          </cell>
        </row>
        <row r="714">
          <cell r="B714" t="str">
            <v>2102.0001.C00036</v>
          </cell>
          <cell r="C714" t="str">
            <v>COMMERCIAL COATING SERVICES INTERNATIONA</v>
          </cell>
        </row>
        <row r="715">
          <cell r="B715" t="str">
            <v>2102.0001.C00037</v>
          </cell>
          <cell r="C715" t="str">
            <v>CONDUCTOR INSTALLATION SERVICES LTD.</v>
          </cell>
        </row>
        <row r="716">
          <cell r="B716" t="str">
            <v>2102.0001.C00038</v>
          </cell>
          <cell r="C716" t="str">
            <v>CONTROL SYSTEM</v>
          </cell>
        </row>
        <row r="717">
          <cell r="B717" t="str">
            <v>2102.0001.C00039</v>
          </cell>
          <cell r="C717" t="str">
            <v>CORONA INDAH</v>
          </cell>
        </row>
        <row r="718">
          <cell r="B718" t="str">
            <v>2102.0001.C00040</v>
          </cell>
          <cell r="C718" t="str">
            <v>CORROCOAT INDONESIA, PT</v>
          </cell>
        </row>
        <row r="719">
          <cell r="B719" t="str">
            <v>2102.0001.C00041</v>
          </cell>
          <cell r="C719" t="str">
            <v>CORUS (TATA STEEL)</v>
          </cell>
        </row>
        <row r="720">
          <cell r="B720" t="str">
            <v>2102.0001.C00042</v>
          </cell>
          <cell r="C720" t="str">
            <v>CRANE INDONESIA</v>
          </cell>
        </row>
        <row r="721">
          <cell r="B721" t="str">
            <v>2102.0001.C00043</v>
          </cell>
          <cell r="C721" t="str">
            <v>KRANINDO PERJAYA</v>
          </cell>
        </row>
        <row r="722">
          <cell r="B722" t="str">
            <v>2102.0001.C00044</v>
          </cell>
          <cell r="C722" t="str">
            <v>CRYOGAS</v>
          </cell>
        </row>
        <row r="723">
          <cell r="B723" t="str">
            <v>2102.0001.C00045</v>
          </cell>
          <cell r="C723" t="str">
            <v>CV. SERANG TIMUR</v>
          </cell>
        </row>
        <row r="724">
          <cell r="B724" t="str">
            <v>2102.0001.C00046</v>
          </cell>
          <cell r="C724" t="str">
            <v>CAHAYA BAJA PRATAMA</v>
          </cell>
        </row>
        <row r="725">
          <cell r="B725" t="str">
            <v>2102.0001.C00047</v>
          </cell>
          <cell r="C725" t="str">
            <v>CITRA PEMBINA PENGANGKUTAN INDUSTRIES</v>
          </cell>
        </row>
        <row r="726">
          <cell r="B726" t="str">
            <v>2102.0001.C00048</v>
          </cell>
          <cell r="C726" t="str">
            <v>CITRA SENTOSA TRANSMANDIRI</v>
          </cell>
        </row>
        <row r="727">
          <cell r="B727" t="str">
            <v>2102.0001.C00049</v>
          </cell>
          <cell r="C727" t="str">
            <v>CONSULT INTERNATIONAL INDONESIA</v>
          </cell>
        </row>
        <row r="728">
          <cell r="B728" t="str">
            <v>2102.0001.C00050</v>
          </cell>
          <cell r="C728" t="str">
            <v>CONTAINER PACKAGING LOGISTIC INDONESIA</v>
          </cell>
        </row>
        <row r="729">
          <cell r="B729" t="str">
            <v>2102.0001.C00051</v>
          </cell>
          <cell r="C729" t="str">
            <v>CAHAYA ABADI TEHNIK</v>
          </cell>
        </row>
        <row r="730">
          <cell r="B730" t="str">
            <v>2102.0001.C00052</v>
          </cell>
          <cell r="C730" t="str">
            <v>CSI MARINE PTE LTD</v>
          </cell>
        </row>
        <row r="731">
          <cell r="B731" t="str">
            <v>2102.0001.C00053</v>
          </cell>
          <cell r="C731" t="str">
            <v>C &amp; L SERVICES</v>
          </cell>
        </row>
        <row r="732">
          <cell r="B732" t="str">
            <v>2102.0001.C00054</v>
          </cell>
          <cell r="C732" t="str">
            <v>COPINDO RENANTA</v>
          </cell>
        </row>
        <row r="733">
          <cell r="B733" t="str">
            <v>2102.0001.C00055</v>
          </cell>
          <cell r="C733" t="str">
            <v>CONTROMATIC PRIMA MANDIRI</v>
          </cell>
        </row>
        <row r="734">
          <cell r="B734" t="str">
            <v>2102.0001.C00056</v>
          </cell>
          <cell r="C734" t="str">
            <v>CLOUGH JAVA OFFSHORE PTE LTD</v>
          </cell>
        </row>
        <row r="735">
          <cell r="B735" t="str">
            <v>2102.0001.C00058</v>
          </cell>
          <cell r="C735" t="str">
            <v>CAHAYAMAS NUSANTARA</v>
          </cell>
        </row>
        <row r="736">
          <cell r="B736" t="str">
            <v>2102.0001.C00059</v>
          </cell>
          <cell r="C736" t="str">
            <v>CIPTA KREASI DINAMIKA</v>
          </cell>
        </row>
        <row r="737">
          <cell r="B737" t="str">
            <v>2102.0001.C00060</v>
          </cell>
          <cell r="C737" t="str">
            <v>CENTRA LOGISTICS</v>
          </cell>
        </row>
        <row r="738">
          <cell r="B738" t="str">
            <v>2102.0001.C00061</v>
          </cell>
          <cell r="C738" t="str">
            <v>CANGZHOU QIERRNUO STEEL PIPE Co Ltd</v>
          </cell>
        </row>
        <row r="739">
          <cell r="B739" t="str">
            <v>2102.0001.C00062</v>
          </cell>
          <cell r="C739" t="str">
            <v>CNS INTERNASIONAL SRL</v>
          </cell>
        </row>
        <row r="740">
          <cell r="B740" t="str">
            <v>2102.0001.C00063</v>
          </cell>
          <cell r="C740" t="str">
            <v>CHYE HIN HARDWARE (PTE) LTD</v>
          </cell>
        </row>
        <row r="741">
          <cell r="B741" t="str">
            <v>2102.0001.C00064</v>
          </cell>
          <cell r="C741" t="str">
            <v>CHUGOKU PAINT</v>
          </cell>
        </row>
        <row r="742">
          <cell r="B742" t="str">
            <v>2102.0001.C00065</v>
          </cell>
          <cell r="C742" t="str">
            <v>CABLE SYSTEM</v>
          </cell>
        </row>
        <row r="743">
          <cell r="B743" t="str">
            <v>2102.0001.C00066</v>
          </cell>
          <cell r="C743" t="str">
            <v>CAHAYA SELANG</v>
          </cell>
        </row>
        <row r="744">
          <cell r="B744" t="str">
            <v>2102.0001.C00067</v>
          </cell>
          <cell r="C744" t="str">
            <v>CAKRA MANTAP MANDIRI</v>
          </cell>
        </row>
        <row r="745">
          <cell r="B745" t="str">
            <v>2102.0001.C00068</v>
          </cell>
          <cell r="C745" t="str">
            <v>CATERPILLAR</v>
          </cell>
        </row>
        <row r="746">
          <cell r="B746" t="str">
            <v>2102.0001.C00069</v>
          </cell>
          <cell r="C746" t="str">
            <v>CITRA MANDIRI ELECTRIC</v>
          </cell>
        </row>
        <row r="747">
          <cell r="B747" t="str">
            <v>2102.0001.C00070</v>
          </cell>
          <cell r="C747" t="str">
            <v>CAHAYA UTAMA MANDIRI</v>
          </cell>
        </row>
        <row r="748">
          <cell r="B748" t="str">
            <v>2102.0001.C00071</v>
          </cell>
          <cell r="C748" t="str">
            <v>CAMERON/NATCO JAPAN</v>
          </cell>
        </row>
        <row r="749">
          <cell r="B749" t="str">
            <v>2102.0001.C00072</v>
          </cell>
          <cell r="C749" t="str">
            <v>Cahaya Kaltim</v>
          </cell>
        </row>
        <row r="750">
          <cell r="B750" t="str">
            <v>2102.0001.C00073</v>
          </cell>
          <cell r="C750" t="str">
            <v>CIPTA ANUGERAH SENTOSA</v>
          </cell>
        </row>
        <row r="751">
          <cell r="B751" t="str">
            <v>2102.0001.C00074</v>
          </cell>
          <cell r="C751" t="str">
            <v>CINDY PURNAMASARI</v>
          </cell>
        </row>
        <row r="752">
          <cell r="B752" t="str">
            <v>2102.0001.C00075</v>
          </cell>
          <cell r="C752" t="str">
            <v>CENTURY TUBINDO PRIMA</v>
          </cell>
        </row>
        <row r="753">
          <cell r="B753" t="str">
            <v>2102.0001.C00076</v>
          </cell>
          <cell r="C753" t="str">
            <v>CHIKO SUMBER BAUT</v>
          </cell>
        </row>
        <row r="754">
          <cell r="B754" t="str">
            <v>2102.0001.C00077</v>
          </cell>
          <cell r="C754" t="str">
            <v>CIPTA NIRMALA</v>
          </cell>
        </row>
        <row r="755">
          <cell r="B755" t="str">
            <v>2102.0001.C00078</v>
          </cell>
          <cell r="C755" t="str">
            <v>CWAMAS CITRA PRAKARSA</v>
          </cell>
        </row>
        <row r="756">
          <cell r="B756" t="str">
            <v>2102.0001.C00079</v>
          </cell>
          <cell r="C756" t="str">
            <v>CIPTA SANI LESTARI</v>
          </cell>
        </row>
        <row r="757">
          <cell r="B757" t="str">
            <v>2102.0001.C00081</v>
          </cell>
          <cell r="C757" t="str">
            <v>CUMMINS SALES AND SERVICE SINGAPORE</v>
          </cell>
        </row>
        <row r="758">
          <cell r="B758" t="str">
            <v>2102.0001.C00082</v>
          </cell>
          <cell r="C758" t="str">
            <v>CATUR TUNGGAL EKA, PT.</v>
          </cell>
        </row>
        <row r="759">
          <cell r="B759" t="str">
            <v>2102.0001.C00083</v>
          </cell>
          <cell r="C759" t="str">
            <v>CAHAYA DIESEL</v>
          </cell>
        </row>
        <row r="760">
          <cell r="B760" t="str">
            <v>2102.0001.C00084</v>
          </cell>
          <cell r="C760" t="str">
            <v>CAHAYA INTI PUTRA SEJAHTERA, PT.</v>
          </cell>
        </row>
        <row r="761">
          <cell r="B761" t="str">
            <v>2102.0001.C00085</v>
          </cell>
          <cell r="C761" t="str">
            <v>CHIP NGAI ENGINEERING WORKS SDN BHD</v>
          </cell>
        </row>
        <row r="762">
          <cell r="B762" t="str">
            <v>2102.0001.C00086</v>
          </cell>
          <cell r="C762" t="str">
            <v>CIPTA BUANA DIRGANTARA TOUR &amp; TRAVEL, PT</v>
          </cell>
        </row>
        <row r="763">
          <cell r="B763" t="str">
            <v>2102.0001.C00087</v>
          </cell>
          <cell r="C763" t="str">
            <v>CIPTA PRIMA AUTORAYA, PT.</v>
          </cell>
        </row>
        <row r="764">
          <cell r="B764" t="str">
            <v>2102.0001.C00088</v>
          </cell>
          <cell r="C764" t="str">
            <v>CITRA DATA PURNA KHARISMA</v>
          </cell>
        </row>
        <row r="765">
          <cell r="B765" t="str">
            <v>2102.0001.C00089</v>
          </cell>
          <cell r="C765" t="str">
            <v>CIPTA MANDIRI JAYA,CV</v>
          </cell>
        </row>
        <row r="766">
          <cell r="B766" t="str">
            <v>2102.0001.C00090</v>
          </cell>
          <cell r="C766" t="str">
            <v>CAMARINDO</v>
          </cell>
        </row>
        <row r="767">
          <cell r="B767" t="str">
            <v>2102.0001.C00091</v>
          </cell>
          <cell r="C767" t="str">
            <v>CV. CILEGON MITRAPERSADA RAYA</v>
          </cell>
        </row>
        <row r="768">
          <cell r="B768" t="str">
            <v>2102.0001.C00092</v>
          </cell>
          <cell r="C768" t="str">
            <v>CILEGON MITRAPERSADA RAYA</v>
          </cell>
        </row>
        <row r="769">
          <cell r="B769" t="str">
            <v>2102.0001.C00093</v>
          </cell>
          <cell r="C769" t="str">
            <v>CAPELLA MEDAN CABANG PEKAN BARU</v>
          </cell>
        </row>
        <row r="770">
          <cell r="B770" t="str">
            <v>2102.0001.C00094</v>
          </cell>
          <cell r="C770" t="str">
            <v>CASUNO INTI SARANA</v>
          </cell>
        </row>
        <row r="771">
          <cell r="B771" t="str">
            <v>2102.0001.C00095</v>
          </cell>
          <cell r="C771" t="str">
            <v>CIPTA LESTARI TEKNIK</v>
          </cell>
        </row>
        <row r="772">
          <cell r="B772" t="str">
            <v>2102.0001.C00096</v>
          </cell>
          <cell r="C772" t="str">
            <v>CAPELLA DINAMIK NUSANTARA</v>
          </cell>
        </row>
        <row r="773">
          <cell r="B773" t="str">
            <v>2102.0001.C00097</v>
          </cell>
          <cell r="C773" t="str">
            <v>CLARKSON RESEARCH SERVICES</v>
          </cell>
        </row>
        <row r="774">
          <cell r="B774" t="str">
            <v>2102.0001.C00098</v>
          </cell>
          <cell r="C774" t="str">
            <v>CARBOLINE INDONESIA</v>
          </cell>
        </row>
        <row r="775">
          <cell r="B775" t="str">
            <v>2102.0001.C00099</v>
          </cell>
          <cell r="C775" t="str">
            <v>CLARKSONS</v>
          </cell>
        </row>
        <row r="776">
          <cell r="B776" t="str">
            <v>2102.0001.C00100</v>
          </cell>
          <cell r="C776" t="str">
            <v>CW SINGAPORE PTE LTD</v>
          </cell>
        </row>
        <row r="777">
          <cell r="B777" t="str">
            <v>2102.0001.C00101</v>
          </cell>
          <cell r="C777" t="str">
            <v>CATUR DAYA ABADI</v>
          </cell>
        </row>
        <row r="778">
          <cell r="B778" t="str">
            <v>2102.0001.C00102</v>
          </cell>
          <cell r="C778" t="str">
            <v>CITRA FERRITE CAKRAWALA</v>
          </cell>
        </row>
        <row r="779">
          <cell r="B779" t="str">
            <v>2102.0001.C00103</v>
          </cell>
          <cell r="C779" t="str">
            <v>CITRA TUBINDO ENGINEERING</v>
          </cell>
        </row>
        <row r="780">
          <cell r="B780" t="str">
            <v>2102.0001.C00104</v>
          </cell>
          <cell r="C780" t="str">
            <v>CENTRIN ONLINE</v>
          </cell>
        </row>
        <row r="781">
          <cell r="B781" t="str">
            <v>2102.0001.C00105</v>
          </cell>
          <cell r="C781" t="str">
            <v>CIPTA HASIL SUGIARTO</v>
          </cell>
        </row>
        <row r="782">
          <cell r="B782" t="str">
            <v>2102.0001.D00001</v>
          </cell>
          <cell r="C782" t="str">
            <v>D MARINE SERVICES</v>
          </cell>
        </row>
        <row r="783">
          <cell r="B783" t="str">
            <v>2102.0001.D00002</v>
          </cell>
          <cell r="C783" t="str">
            <v>DAE YANG ENGINEERING</v>
          </cell>
        </row>
        <row r="784">
          <cell r="B784" t="str">
            <v>2102.0001.D00003</v>
          </cell>
          <cell r="C784" t="str">
            <v>DAEKYUNG HEAVY INDUSTRI</v>
          </cell>
        </row>
        <row r="785">
          <cell r="B785" t="str">
            <v>2102.0001.D00004</v>
          </cell>
          <cell r="C785" t="str">
            <v>DAEWOO INTERNATIONAL</v>
          </cell>
        </row>
        <row r="786">
          <cell r="B786" t="str">
            <v>2102.0001.D00005</v>
          </cell>
          <cell r="C786" t="str">
            <v>DAMAI STATIONERY</v>
          </cell>
        </row>
        <row r="787">
          <cell r="B787" t="str">
            <v>2102.0001.D00006</v>
          </cell>
          <cell r="C787" t="str">
            <v>DATA MARINE SYSTEMS (S) PTE. LTD. / SCHL</v>
          </cell>
        </row>
        <row r="788">
          <cell r="B788" t="str">
            <v>2102.0001.D00007</v>
          </cell>
          <cell r="C788" t="str">
            <v>DATASCRIP SERVICE CENTER, PT</v>
          </cell>
        </row>
        <row r="789">
          <cell r="B789" t="str">
            <v>2102.0001.D00008</v>
          </cell>
          <cell r="C789" t="str">
            <v>DAUN BUAH</v>
          </cell>
        </row>
        <row r="790">
          <cell r="B790" t="str">
            <v>2102.0001.D00009</v>
          </cell>
          <cell r="C790" t="str">
            <v>DAYA PERKASA TEKNIK</v>
          </cell>
        </row>
        <row r="791">
          <cell r="B791" t="str">
            <v>2102.0001.D00010</v>
          </cell>
          <cell r="C791" t="str">
            <v>DELTA MUDA KREASINDO</v>
          </cell>
        </row>
        <row r="792">
          <cell r="B792" t="str">
            <v>2102.0001.D00011</v>
          </cell>
          <cell r="C792" t="str">
            <v>DELTA TECH TESTINDO, PT</v>
          </cell>
        </row>
        <row r="793">
          <cell r="B793" t="str">
            <v>2102.0001.D00012</v>
          </cell>
          <cell r="C793" t="str">
            <v>DEPRIWANGGA</v>
          </cell>
        </row>
        <row r="794">
          <cell r="B794" t="str">
            <v>2102.0001.D00013</v>
          </cell>
          <cell r="C794" t="str">
            <v>DET NORSKE VERITAS (DNV)</v>
          </cell>
        </row>
        <row r="795">
          <cell r="B795" t="str">
            <v>2102.0001.D00014</v>
          </cell>
          <cell r="C795" t="str">
            <v>DHARMA DWITA KUALA</v>
          </cell>
        </row>
        <row r="796">
          <cell r="B796" t="str">
            <v>2102.0001.D00015</v>
          </cell>
          <cell r="C796" t="str">
            <v>DIGITAL KOMPUTER</v>
          </cell>
        </row>
        <row r="797">
          <cell r="B797" t="str">
            <v>2102.0001.D00016</v>
          </cell>
          <cell r="C797" t="str">
            <v>DIHEN BERSAMA</v>
          </cell>
        </row>
        <row r="798">
          <cell r="B798" t="str">
            <v>2102.0001.D00018</v>
          </cell>
          <cell r="C798" t="str">
            <v>DIRJEN MIGAS</v>
          </cell>
        </row>
        <row r="799">
          <cell r="B799" t="str">
            <v>2102.0001.D00019</v>
          </cell>
          <cell r="C799" t="str">
            <v>DJF CO LTD</v>
          </cell>
        </row>
        <row r="800">
          <cell r="B800" t="str">
            <v>2102.0001.D00020</v>
          </cell>
          <cell r="C800" t="str">
            <v>DMC - CLAD METAL</v>
          </cell>
        </row>
        <row r="801">
          <cell r="B801" t="str">
            <v>2102.0001.D00021</v>
          </cell>
          <cell r="C801" t="str">
            <v>DUA UTAMA JAYA, PT</v>
          </cell>
        </row>
        <row r="802">
          <cell r="B802" t="str">
            <v>2102.0001.D00022</v>
          </cell>
          <cell r="C802" t="str">
            <v>DUCO</v>
          </cell>
        </row>
        <row r="803">
          <cell r="B803" t="str">
            <v>2102.0001.D00023</v>
          </cell>
          <cell r="C803" t="str">
            <v>DUNIA SAFTINDO</v>
          </cell>
        </row>
        <row r="804">
          <cell r="B804" t="str">
            <v>2102.0001.D00024</v>
          </cell>
          <cell r="C804" t="str">
            <v>DUTA GRAHA MILLER, PT</v>
          </cell>
        </row>
        <row r="805">
          <cell r="B805" t="str">
            <v>2102.0001.D00025</v>
          </cell>
          <cell r="C805" t="str">
            <v>DWI CIPTA USAHA</v>
          </cell>
        </row>
        <row r="806">
          <cell r="B806" t="str">
            <v>2102.0001.D00026</v>
          </cell>
          <cell r="C806" t="str">
            <v>DWI PRIMA ENGINEERING</v>
          </cell>
        </row>
        <row r="807">
          <cell r="B807" t="str">
            <v>2102.0001.D00027</v>
          </cell>
          <cell r="C807" t="str">
            <v>DWI RESTU REZEKI GUNA</v>
          </cell>
        </row>
        <row r="808">
          <cell r="B808" t="str">
            <v>2102.0001.D00028</v>
          </cell>
          <cell r="C808" t="str">
            <v>DWIKA METALINDO SEJAHTERA, PT</v>
          </cell>
        </row>
        <row r="809">
          <cell r="B809" t="str">
            <v>2102.0001.D00029</v>
          </cell>
          <cell r="C809" t="str">
            <v>DWITA MAKMUR SEJAHTERA</v>
          </cell>
        </row>
        <row r="810">
          <cell r="B810" t="str">
            <v>2102.0001.D00030</v>
          </cell>
          <cell r="C810" t="str">
            <v>DYPCO ENERGY, PT</v>
          </cell>
        </row>
        <row r="811">
          <cell r="B811" t="str">
            <v>2102.0001.D00031</v>
          </cell>
          <cell r="C811" t="str">
            <v>DIRA BOGOR STEEL DETAILER</v>
          </cell>
        </row>
        <row r="812">
          <cell r="B812" t="str">
            <v>2102.0001.D00032</v>
          </cell>
          <cell r="C812" t="str">
            <v>DUMAI JAYA BETON</v>
          </cell>
        </row>
        <row r="813">
          <cell r="B813" t="str">
            <v>2102.0001.D00033</v>
          </cell>
          <cell r="C813" t="str">
            <v>DURI MITRA SUKSES</v>
          </cell>
        </row>
        <row r="814">
          <cell r="B814" t="str">
            <v>2102.0001.D00034</v>
          </cell>
          <cell r="C814" t="str">
            <v>DIAH UTAMA</v>
          </cell>
        </row>
        <row r="815">
          <cell r="B815" t="str">
            <v>2102.0001.D00035</v>
          </cell>
          <cell r="C815" t="str">
            <v>DEWA CITRA</v>
          </cell>
        </row>
        <row r="816">
          <cell r="B816" t="str">
            <v>2102.0001.D00036</v>
          </cell>
          <cell r="C816" t="str">
            <v>DFDS TRANSPORT INDONESIA</v>
          </cell>
        </row>
        <row r="817">
          <cell r="B817" t="str">
            <v>2102.0001.D00037</v>
          </cell>
          <cell r="C817" t="str">
            <v>DIREKTORAT PENGENDALIAN MUTU BARANG</v>
          </cell>
        </row>
        <row r="818">
          <cell r="B818" t="str">
            <v>2102.0001.D00038</v>
          </cell>
          <cell r="C818" t="str">
            <v>DIALOG SISTEMINDO</v>
          </cell>
        </row>
        <row r="819">
          <cell r="B819" t="str">
            <v>2102.0001.D00039</v>
          </cell>
          <cell r="C819" t="str">
            <v>DISK RECOVERY</v>
          </cell>
        </row>
        <row r="820">
          <cell r="B820" t="str">
            <v>2102.0001.D00040</v>
          </cell>
          <cell r="C820" t="str">
            <v>DHF CO. LTD.</v>
          </cell>
        </row>
        <row r="821">
          <cell r="B821" t="str">
            <v>2102.0001.D00041</v>
          </cell>
          <cell r="C821" t="str">
            <v>DURI KOTA MINYAK</v>
          </cell>
        </row>
        <row r="822">
          <cell r="B822" t="str">
            <v>2102.0001.D00042</v>
          </cell>
          <cell r="C822" t="str">
            <v>DUTA FIRZA</v>
          </cell>
        </row>
        <row r="823">
          <cell r="B823" t="str">
            <v>2102.0001.D00043</v>
          </cell>
          <cell r="C823" t="str">
            <v>DELIN JAYA</v>
          </cell>
        </row>
        <row r="824">
          <cell r="B824" t="str">
            <v>2102.0001.D00044</v>
          </cell>
          <cell r="C824" t="str">
            <v>DUMAI LESTARI</v>
          </cell>
        </row>
        <row r="825">
          <cell r="B825" t="str">
            <v>2102.0001.D00045</v>
          </cell>
          <cell r="C825" t="str">
            <v>BPK. MUHARMIS YASIN</v>
          </cell>
        </row>
        <row r="826">
          <cell r="B826" t="str">
            <v>2102.0001.D00046</v>
          </cell>
          <cell r="C826" t="str">
            <v>DAN BUNKERING</v>
          </cell>
        </row>
        <row r="827">
          <cell r="B827" t="str">
            <v>2102.0001.D00047</v>
          </cell>
          <cell r="C827" t="str">
            <v>DEPRINT</v>
          </cell>
        </row>
        <row r="828">
          <cell r="B828" t="str">
            <v>2102.0001.D00048</v>
          </cell>
          <cell r="C828" t="str">
            <v>DHARMA MOTORTAMA NUSANTARA</v>
          </cell>
        </row>
        <row r="829">
          <cell r="B829" t="str">
            <v>2102.0001.D00049</v>
          </cell>
          <cell r="C829" t="str">
            <v>DELTA TEKNOLOGI INDONESIA</v>
          </cell>
        </row>
        <row r="830">
          <cell r="B830" t="str">
            <v>2102.0001.D00050</v>
          </cell>
          <cell r="C830" t="str">
            <v>DJANUARDANI ENGINEERING</v>
          </cell>
        </row>
        <row r="831">
          <cell r="B831" t="str">
            <v>2102.0001.D00051</v>
          </cell>
          <cell r="C831" t="str">
            <v>DENISCO PUTRA MANDIRI</v>
          </cell>
        </row>
        <row r="832">
          <cell r="B832" t="str">
            <v>2102.0001.D00052</v>
          </cell>
          <cell r="C832" t="str">
            <v>DAE RYUNG CORPORATION</v>
          </cell>
        </row>
        <row r="833">
          <cell r="B833" t="str">
            <v>2102.0001.D00054</v>
          </cell>
          <cell r="C833" t="str">
            <v>DHARMA SENTANAPUTRA</v>
          </cell>
        </row>
        <row r="834">
          <cell r="B834" t="str">
            <v>2102.0001.D00055</v>
          </cell>
          <cell r="C834" t="str">
            <v>DIATAMA CITRA MANDIRI</v>
          </cell>
        </row>
        <row r="835">
          <cell r="B835" t="str">
            <v>2102.0001.D00056</v>
          </cell>
          <cell r="C835" t="str">
            <v>DEDDY MUCHTARIDY</v>
          </cell>
        </row>
        <row r="836">
          <cell r="B836" t="str">
            <v>2102.0001.D00057</v>
          </cell>
          <cell r="C836" t="str">
            <v>DIAMOND</v>
          </cell>
        </row>
        <row r="837">
          <cell r="B837" t="str">
            <v>2102.0001.D00058</v>
          </cell>
          <cell r="C837" t="str">
            <v>DEXTRA INDUSTRY AND TRANSPORT CO., LTD.</v>
          </cell>
        </row>
        <row r="838">
          <cell r="B838" t="str">
            <v>2102.0001.D00059</v>
          </cell>
          <cell r="C838" t="str">
            <v>DIGI SOLUTION COMPUTER</v>
          </cell>
        </row>
        <row r="839">
          <cell r="B839" t="str">
            <v>2102.0001.D00060</v>
          </cell>
          <cell r="C839" t="str">
            <v>DHARAYA</v>
          </cell>
        </row>
        <row r="840">
          <cell r="B840" t="str">
            <v>2102.0001.D00061</v>
          </cell>
          <cell r="C840" t="str">
            <v>DIAN HUSADA GRAHA, PT.</v>
          </cell>
        </row>
        <row r="841">
          <cell r="B841" t="str">
            <v>2102.0001.D00062</v>
          </cell>
          <cell r="C841" t="str">
            <v>DRILLMEC SPA</v>
          </cell>
        </row>
        <row r="842">
          <cell r="B842" t="str">
            <v>2102.0001.D00063</v>
          </cell>
          <cell r="C842" t="str">
            <v>DUA JAYA MANDIRI SAKTI</v>
          </cell>
        </row>
        <row r="843">
          <cell r="B843" t="str">
            <v>2102.0001.D00064</v>
          </cell>
          <cell r="C843" t="str">
            <v>DFN TECHNOLOGIES</v>
          </cell>
        </row>
        <row r="844">
          <cell r="B844" t="str">
            <v>2102.0001.D00065</v>
          </cell>
          <cell r="C844" t="str">
            <v>DINAMIKA PRIMA SOLUSINDO</v>
          </cell>
        </row>
        <row r="845">
          <cell r="B845" t="str">
            <v>2102.0001.D00066</v>
          </cell>
          <cell r="C845" t="str">
            <v>DENKO WAHANA SAKTI</v>
          </cell>
        </row>
        <row r="846">
          <cell r="B846" t="str">
            <v>2102.0001.D00067</v>
          </cell>
          <cell r="C846" t="str">
            <v>DP-MASTER MANUFACTURING</v>
          </cell>
        </row>
        <row r="847">
          <cell r="B847" t="str">
            <v>2102.0001.D00068</v>
          </cell>
          <cell r="C847" t="str">
            <v>DIRAJA TRAILLINDO</v>
          </cell>
        </row>
        <row r="848">
          <cell r="B848" t="str">
            <v>2102.0001.D00069</v>
          </cell>
          <cell r="C848" t="str">
            <v>DHARMA LINGGAUTAMA</v>
          </cell>
        </row>
        <row r="849">
          <cell r="B849" t="str">
            <v>2102.0001.D00070</v>
          </cell>
          <cell r="C849" t="str">
            <v>DEWI KHATULISTIWA</v>
          </cell>
        </row>
        <row r="850">
          <cell r="B850" t="str">
            <v>2102.0001.D00071</v>
          </cell>
          <cell r="C850" t="str">
            <v>DJANUARDANI ENGINEERING</v>
          </cell>
        </row>
        <row r="851">
          <cell r="B851" t="str">
            <v>2102.0001.D00073</v>
          </cell>
          <cell r="C851" t="str">
            <v>DRILLING TOOLS AUSTRALIA PTY LTD</v>
          </cell>
        </row>
        <row r="852">
          <cell r="B852" t="str">
            <v>2102.0001.D00074</v>
          </cell>
          <cell r="C852" t="str">
            <v>DWIKAPPA ASRI UTAMA</v>
          </cell>
        </row>
        <row r="853">
          <cell r="B853" t="str">
            <v>2102.0001.D00075</v>
          </cell>
          <cell r="C853" t="str">
            <v>DIPO ANGKASA MOTOR</v>
          </cell>
        </row>
        <row r="854">
          <cell r="B854" t="str">
            <v>2102.0001.D00076</v>
          </cell>
          <cell r="C854" t="str">
            <v>DWIMITRA PURNA SEJAHTERA</v>
          </cell>
        </row>
        <row r="855">
          <cell r="B855" t="str">
            <v>2102.0001.E00001</v>
          </cell>
          <cell r="C855" t="str">
            <v>EASTERN NAVIGATION PTE LTD</v>
          </cell>
        </row>
        <row r="856">
          <cell r="B856" t="str">
            <v>2102.0001.E00002</v>
          </cell>
          <cell r="C856" t="str">
            <v>ECONOSTO SINGAPORE</v>
          </cell>
        </row>
        <row r="857">
          <cell r="B857" t="str">
            <v>2102.0001.E00003</v>
          </cell>
          <cell r="C857" t="str">
            <v>EKATAMA PRIMA PERKASA, PT</v>
          </cell>
        </row>
        <row r="858">
          <cell r="B858" t="str">
            <v>2102.0001.E00004</v>
          </cell>
          <cell r="C858" t="str">
            <v>ELCOMETER ASIA PTE, LTD</v>
          </cell>
        </row>
        <row r="859">
          <cell r="B859" t="str">
            <v>2102.0001.E00005</v>
          </cell>
          <cell r="C859" t="str">
            <v>ELJE PERDANA</v>
          </cell>
        </row>
        <row r="860">
          <cell r="B860" t="str">
            <v>2102.0001.E00006</v>
          </cell>
          <cell r="C860" t="str">
            <v>EMAS AMC</v>
          </cell>
        </row>
        <row r="861">
          <cell r="B861" t="str">
            <v>2102.0001.E00007</v>
          </cell>
          <cell r="C861" t="str">
            <v>EMITRACO INVESTAMA MANDIRI</v>
          </cell>
        </row>
        <row r="862">
          <cell r="B862" t="str">
            <v>2102.0001.E00008</v>
          </cell>
          <cell r="C862" t="str">
            <v>EMS SHIP SUPPLY (SINGAPORE) PTE LTD</v>
          </cell>
        </row>
        <row r="863">
          <cell r="B863" t="str">
            <v>2102.0001.E00009</v>
          </cell>
          <cell r="C863" t="str">
            <v>ESABINDO PRATAMA</v>
          </cell>
        </row>
        <row r="864">
          <cell r="B864" t="str">
            <v>2102.0001.E00010</v>
          </cell>
          <cell r="C864" t="str">
            <v>EXEL MITSUI</v>
          </cell>
        </row>
        <row r="865">
          <cell r="B865" t="str">
            <v>2102.0001.E00011</v>
          </cell>
          <cell r="C865" t="str">
            <v>EXPANDA METAL MEGAH</v>
          </cell>
        </row>
        <row r="866">
          <cell r="B866" t="str">
            <v>2102.0001.E00012</v>
          </cell>
          <cell r="C866" t="str">
            <v>FABRICOM</v>
          </cell>
        </row>
        <row r="867">
          <cell r="B867" t="str">
            <v>2102.0001.E00013</v>
          </cell>
          <cell r="C867" t="str">
            <v>EKA SARI LORENA</v>
          </cell>
        </row>
        <row r="868">
          <cell r="B868" t="str">
            <v>2102.0001.E00014</v>
          </cell>
          <cell r="C868" t="str">
            <v>EKA TIRTA MANUNGGAL</v>
          </cell>
        </row>
        <row r="869">
          <cell r="B869" t="str">
            <v>2102.0001.E00015</v>
          </cell>
          <cell r="C869" t="str">
            <v>EKSPEDISI JAKARTA</v>
          </cell>
        </row>
        <row r="870">
          <cell r="B870" t="str">
            <v>2102.0001.E00016</v>
          </cell>
          <cell r="C870" t="str">
            <v>ENERGY LOGISTICS</v>
          </cell>
        </row>
        <row r="871">
          <cell r="B871" t="str">
            <v>2102.0001.E00017</v>
          </cell>
          <cell r="C871" t="str">
            <v>EWARE Inc</v>
          </cell>
        </row>
        <row r="872">
          <cell r="B872" t="str">
            <v>2102.0001.E00019</v>
          </cell>
          <cell r="C872" t="str">
            <v>ERA JAYA BAN</v>
          </cell>
        </row>
        <row r="873">
          <cell r="B873" t="str">
            <v>2102.0001.E00020</v>
          </cell>
          <cell r="C873" t="str">
            <v>ERIKS PTE LTD</v>
          </cell>
        </row>
        <row r="874">
          <cell r="B874" t="str">
            <v>2102.0001.E00021</v>
          </cell>
          <cell r="C874" t="str">
            <v>EXOVA (SINGAPORE) PTE LTD</v>
          </cell>
        </row>
        <row r="875">
          <cell r="B875" t="str">
            <v>2102.0001.E00022</v>
          </cell>
          <cell r="C875" t="str">
            <v>ELITE SPRINGS INDUSTRIES</v>
          </cell>
        </row>
        <row r="876">
          <cell r="B876" t="str">
            <v>2102.0001.E00023</v>
          </cell>
          <cell r="C876" t="str">
            <v>ELANA SAMUDRA LOGISTIC</v>
          </cell>
        </row>
        <row r="877">
          <cell r="B877" t="str">
            <v>2102.0001.E00024</v>
          </cell>
          <cell r="C877" t="str">
            <v>E-WHA CORPORATION</v>
          </cell>
        </row>
        <row r="878">
          <cell r="B878" t="str">
            <v>2102.0001.E00025</v>
          </cell>
          <cell r="C878" t="str">
            <v>E-WARE, INC</v>
          </cell>
        </row>
        <row r="879">
          <cell r="B879" t="str">
            <v>2102.0001.E00026</v>
          </cell>
          <cell r="C879" t="str">
            <v>ENAM JAYA</v>
          </cell>
        </row>
        <row r="880">
          <cell r="B880" t="str">
            <v>2102.0001.E00027</v>
          </cell>
          <cell r="C880" t="str">
            <v>ENGINEERING DYNAMIC</v>
          </cell>
        </row>
        <row r="881">
          <cell r="B881" t="str">
            <v>2102.0001.E00028</v>
          </cell>
          <cell r="C881" t="str">
            <v>ESTIKA JASATAMA</v>
          </cell>
        </row>
        <row r="882">
          <cell r="B882" t="str">
            <v>2102.0001.E00029</v>
          </cell>
          <cell r="C882" t="str">
            <v>ELY LATIFAH HANUM</v>
          </cell>
        </row>
        <row r="883">
          <cell r="B883" t="str">
            <v>2102.0001.E00030</v>
          </cell>
          <cell r="C883" t="str">
            <v>ELEKTRA</v>
          </cell>
        </row>
        <row r="884">
          <cell r="B884" t="str">
            <v>2102.0001.E00031</v>
          </cell>
          <cell r="C884" t="str">
            <v>EFASINDO PRIMANTARA</v>
          </cell>
        </row>
        <row r="885">
          <cell r="B885" t="str">
            <v>2102.0001.E00032</v>
          </cell>
          <cell r="C885" t="str">
            <v>EKA NIAGA</v>
          </cell>
        </row>
        <row r="886">
          <cell r="B886" t="str">
            <v>2102.0001.E00033</v>
          </cell>
          <cell r="C886" t="str">
            <v>EJJV ENGINEERING INDONESIA, PT.</v>
          </cell>
        </row>
        <row r="887">
          <cell r="B887" t="str">
            <v>2102.0001.E00034</v>
          </cell>
          <cell r="C887" t="str">
            <v>ELI YUNANI</v>
          </cell>
        </row>
        <row r="888">
          <cell r="B888" t="str">
            <v>2102.0001.E00035</v>
          </cell>
          <cell r="C888" t="str">
            <v>E-STEEL PTE LTD</v>
          </cell>
        </row>
        <row r="889">
          <cell r="B889" t="str">
            <v>2102.0001.E00036</v>
          </cell>
          <cell r="C889" t="str">
            <v>ERIKS PTE. LTD. (SINGAPORE)</v>
          </cell>
        </row>
        <row r="890">
          <cell r="B890" t="str">
            <v>2102.0001.E00037</v>
          </cell>
          <cell r="C890" t="str">
            <v>EMMBEE PACIFIC PTE LTD</v>
          </cell>
        </row>
        <row r="891">
          <cell r="B891" t="str">
            <v>2102.0001.E00038</v>
          </cell>
          <cell r="C891" t="str">
            <v>EMAS OFFSHORE CONSTRUCTION&amp;PRODUCTION</v>
          </cell>
        </row>
        <row r="892">
          <cell r="B892" t="str">
            <v>2102.0001.E00039</v>
          </cell>
          <cell r="C892" t="str">
            <v>EWHA CORPORATION</v>
          </cell>
        </row>
        <row r="893">
          <cell r="B893" t="str">
            <v>2102.0001.E00040</v>
          </cell>
          <cell r="C893" t="str">
            <v>ESAB ASIA PACIFIC PTE LTD</v>
          </cell>
        </row>
        <row r="894">
          <cell r="B894" t="str">
            <v>2102.0001.E00041</v>
          </cell>
          <cell r="C894" t="str">
            <v>ESTRA CIPTA KARYA</v>
          </cell>
        </row>
        <row r="895">
          <cell r="B895" t="str">
            <v>2102.0001.E00042</v>
          </cell>
          <cell r="C895" t="str">
            <v>EKA CITRA BUMIKARYA</v>
          </cell>
        </row>
        <row r="896">
          <cell r="B896" t="str">
            <v>2102.0001.E00043</v>
          </cell>
          <cell r="C896" t="str">
            <v>ELPRIMA TEKNIK</v>
          </cell>
        </row>
        <row r="897">
          <cell r="B897" t="str">
            <v>2102.0001.E00044</v>
          </cell>
          <cell r="C897" t="str">
            <v>EXCELINDO SEJAHTERA</v>
          </cell>
        </row>
        <row r="898">
          <cell r="B898" t="str">
            <v>2102.0001.E00045</v>
          </cell>
          <cell r="C898" t="str">
            <v>ERELHAES REHJAYANA</v>
          </cell>
        </row>
        <row r="899">
          <cell r="B899" t="str">
            <v>2102.0001.E00046</v>
          </cell>
          <cell r="C899" t="str">
            <v>EXCELINDO SEJAHTERA</v>
          </cell>
        </row>
        <row r="900">
          <cell r="B900" t="str">
            <v>2102.0001.E00047</v>
          </cell>
          <cell r="C900" t="str">
            <v>EDGEN MURRAY PTE LTD</v>
          </cell>
        </row>
        <row r="901">
          <cell r="B901" t="str">
            <v>2102.0001.F00001</v>
          </cell>
          <cell r="C901" t="str">
            <v>FAJAR BENUA INDOPACK</v>
          </cell>
        </row>
        <row r="902">
          <cell r="B902" t="str">
            <v>2102.0001.F00002</v>
          </cell>
          <cell r="C902" t="str">
            <v>FAJAR HAMPARAN MAS</v>
          </cell>
        </row>
        <row r="903">
          <cell r="B903" t="str">
            <v>2102.0001.F00003</v>
          </cell>
          <cell r="C903" t="str">
            <v>FASTINDO ABADI</v>
          </cell>
        </row>
        <row r="904">
          <cell r="B904" t="str">
            <v>2102.0001.F00004</v>
          </cell>
          <cell r="C904" t="str">
            <v>FASTINDO WIRATAMA</v>
          </cell>
        </row>
        <row r="905">
          <cell r="B905" t="str">
            <v>2102.0001.F00005</v>
          </cell>
          <cell r="C905" t="str">
            <v>FEDSIN REKAYASA PRATAMA</v>
          </cell>
        </row>
        <row r="906">
          <cell r="B906" t="str">
            <v>2102.0001.F00006</v>
          </cell>
          <cell r="C906" t="str">
            <v>FENDERCARE MARINE PRODUCT (ASIA PACIFIC)</v>
          </cell>
        </row>
        <row r="907">
          <cell r="B907" t="str">
            <v>2102.0001.F00007</v>
          </cell>
          <cell r="C907" t="str">
            <v>FIS SEJAHTERA BERSAMA</v>
          </cell>
        </row>
        <row r="908">
          <cell r="B908" t="str">
            <v>2102.0001.F00008</v>
          </cell>
          <cell r="C908" t="str">
            <v>FORITEX S.R.I</v>
          </cell>
        </row>
        <row r="909">
          <cell r="B909" t="str">
            <v>2102.0001.F00009</v>
          </cell>
          <cell r="C909" t="str">
            <v>FORMOSA LOGISTIK</v>
          </cell>
        </row>
        <row r="910">
          <cell r="B910" t="str">
            <v>2102.0001.F00010</v>
          </cell>
          <cell r="C910" t="str">
            <v>FOURZA ELEKTRIKA</v>
          </cell>
        </row>
        <row r="911">
          <cell r="B911" t="str">
            <v>2102.0001.F00011</v>
          </cell>
          <cell r="C911" t="str">
            <v>FRANKLIN OFFSHORE INTERNATIONAL PTE LTD</v>
          </cell>
        </row>
        <row r="912">
          <cell r="B912" t="str">
            <v>2102.0001.F00012</v>
          </cell>
          <cell r="C912" t="str">
            <v>FUGRO INDONESIA, PT</v>
          </cell>
        </row>
        <row r="913">
          <cell r="B913" t="str">
            <v>2102.0001.F00013</v>
          </cell>
          <cell r="C913" t="str">
            <v>FUGRO SINGAPORE PTE LTD</v>
          </cell>
        </row>
        <row r="914">
          <cell r="B914" t="str">
            <v>2102.0001.F00014</v>
          </cell>
          <cell r="C914" t="str">
            <v>FRENZ COMPUTER</v>
          </cell>
        </row>
        <row r="915">
          <cell r="B915" t="str">
            <v>2102.0001.F00016</v>
          </cell>
          <cell r="C915" t="str">
            <v>FAJAR MAS MURNI</v>
          </cell>
        </row>
        <row r="916">
          <cell r="B916" t="str">
            <v>2102.0001.F00017</v>
          </cell>
          <cell r="C916" t="str">
            <v>FAJAR SUKSES MANDIRI</v>
          </cell>
        </row>
        <row r="917">
          <cell r="B917" t="str">
            <v>2102.0001.F00018</v>
          </cell>
          <cell r="C917" t="str">
            <v>FIRST JAKARTA INTERNATIONAL</v>
          </cell>
        </row>
        <row r="918">
          <cell r="B918" t="str">
            <v>2102.0001.F00019</v>
          </cell>
          <cell r="C918" t="str">
            <v>FESTO, PT</v>
          </cell>
        </row>
        <row r="919">
          <cell r="B919" t="str">
            <v>2102.0001.F00020</v>
          </cell>
          <cell r="C919" t="str">
            <v>FLUINDO TECHNOLOGY INDONESIA</v>
          </cell>
        </row>
        <row r="920">
          <cell r="B920" t="str">
            <v>2102.0001.F00021</v>
          </cell>
          <cell r="C920" t="str">
            <v>FILTER PART-INDONESIA</v>
          </cell>
        </row>
        <row r="921">
          <cell r="B921" t="str">
            <v>2102.0001.F00022</v>
          </cell>
          <cell r="C921" t="str">
            <v>FARMINDO MAKMUR ABADI</v>
          </cell>
        </row>
        <row r="922">
          <cell r="B922" t="str">
            <v>2102.0001.F00024</v>
          </cell>
          <cell r="C922" t="str">
            <v>FIBERBOAT INDONESIA</v>
          </cell>
        </row>
        <row r="923">
          <cell r="B923" t="str">
            <v>2102.0001.F00025</v>
          </cell>
          <cell r="C923" t="str">
            <v>FREDY PROMOTION</v>
          </cell>
        </row>
        <row r="924">
          <cell r="B924" t="str">
            <v>2102.0001.F00026</v>
          </cell>
          <cell r="C924" t="str">
            <v>FORGIATURA MORANDINI</v>
          </cell>
        </row>
        <row r="925">
          <cell r="B925" t="str">
            <v>2102.0001.F00027</v>
          </cell>
          <cell r="C925" t="str">
            <v>FAR BEYOND ENERGY</v>
          </cell>
        </row>
        <row r="926">
          <cell r="B926" t="str">
            <v>2102.0001.F00028</v>
          </cell>
          <cell r="C926" t="str">
            <v>FMC SEPARATION SYSTEMS</v>
          </cell>
        </row>
        <row r="927">
          <cell r="B927" t="str">
            <v>2102.0001.F00029</v>
          </cell>
          <cell r="C927" t="str">
            <v>FLOWTECH CIPTA PRATAMA, PT</v>
          </cell>
        </row>
        <row r="928">
          <cell r="B928" t="str">
            <v>2102.0001.F00030</v>
          </cell>
          <cell r="C928" t="str">
            <v>FLOW SOLUTION INDONESIA</v>
          </cell>
        </row>
        <row r="929">
          <cell r="B929" t="str">
            <v>2102.0001.F00031</v>
          </cell>
          <cell r="C929" t="str">
            <v>FATA METAL MANDIRI SEJATI</v>
          </cell>
        </row>
        <row r="930">
          <cell r="B930" t="str">
            <v>2102.0001.F00033</v>
          </cell>
          <cell r="C930" t="str">
            <v>FAJAR INSAN NUSANTARA</v>
          </cell>
        </row>
        <row r="931">
          <cell r="B931" t="str">
            <v>2102.0001.F00034</v>
          </cell>
          <cell r="C931" t="str">
            <v>FABTEC ASIA ENGINEERING PTE LTD</v>
          </cell>
        </row>
        <row r="932">
          <cell r="B932" t="str">
            <v>2102.0001.G00001</v>
          </cell>
          <cell r="C932" t="str">
            <v>GALVINDO INTISELARAS</v>
          </cell>
        </row>
        <row r="933">
          <cell r="B933" t="str">
            <v>2102.0001.G00002</v>
          </cell>
          <cell r="C933" t="str">
            <v>GAMAKO MANDIRI</v>
          </cell>
        </row>
        <row r="934">
          <cell r="B934" t="str">
            <v>2102.0001.G00003</v>
          </cell>
          <cell r="C934" t="str">
            <v>GANI BUSANA</v>
          </cell>
        </row>
        <row r="935">
          <cell r="B935" t="str">
            <v>2102.0001.G00004</v>
          </cell>
          <cell r="C935" t="str">
            <v>GERMANISCHER LLOYD SINGAPORE PTE. LTD.</v>
          </cell>
        </row>
        <row r="936">
          <cell r="B936" t="str">
            <v>2102.0001.G00005</v>
          </cell>
          <cell r="C936" t="str">
            <v>GIAT SEMANGAT, PT</v>
          </cell>
        </row>
        <row r="937">
          <cell r="B937" t="str">
            <v>2102.0001.G00006</v>
          </cell>
          <cell r="C937" t="str">
            <v>GITAMULIA CEMERLANG</v>
          </cell>
        </row>
        <row r="938">
          <cell r="B938" t="str">
            <v>2102.0001.G00007</v>
          </cell>
          <cell r="C938" t="str">
            <v>GL INDUSTRIAL SERVICES SINGAPORE PTE LTD</v>
          </cell>
        </row>
        <row r="939">
          <cell r="B939" t="str">
            <v>2102.0001.G00008</v>
          </cell>
          <cell r="C939" t="str">
            <v>GL NOBLE DENTON</v>
          </cell>
        </row>
        <row r="940">
          <cell r="B940" t="str">
            <v>2102.0001.G00009</v>
          </cell>
          <cell r="C940" t="str">
            <v>GLOBAL HUALA LINE</v>
          </cell>
        </row>
        <row r="941">
          <cell r="B941" t="str">
            <v>2102.0001.G00010</v>
          </cell>
          <cell r="C941" t="str">
            <v>GLOBAL INDUSTRIES ASIA PACIFIC, PT</v>
          </cell>
        </row>
        <row r="942">
          <cell r="B942" t="str">
            <v>2102.0001.G00011</v>
          </cell>
          <cell r="C942" t="str">
            <v>GLORIA HAWILA UTAMA</v>
          </cell>
        </row>
        <row r="943">
          <cell r="B943" t="str">
            <v>2102.0001.G00012</v>
          </cell>
          <cell r="C943" t="str">
            <v>GOLDEN RAYA ABADI, PT</v>
          </cell>
        </row>
        <row r="944">
          <cell r="B944" t="str">
            <v>2102.0001.G00013</v>
          </cell>
          <cell r="C944" t="str">
            <v>GRAHA KENCANA. P</v>
          </cell>
        </row>
        <row r="945">
          <cell r="B945" t="str">
            <v>2102.0001.G00014</v>
          </cell>
          <cell r="C945" t="str">
            <v>GRANT SURYA MULTI SARANA</v>
          </cell>
        </row>
        <row r="946">
          <cell r="B946" t="str">
            <v>2102.0001.G00015</v>
          </cell>
          <cell r="C946" t="str">
            <v>GREAT DYNAMIC JAMBI</v>
          </cell>
        </row>
        <row r="947">
          <cell r="B947" t="str">
            <v>2102.0001.G00016</v>
          </cell>
          <cell r="C947" t="str">
            <v>GREENWAY ENVIRONMENTAL WASTE MANAGEMENT</v>
          </cell>
        </row>
        <row r="948">
          <cell r="B948" t="str">
            <v>2102.0001.G00017</v>
          </cell>
          <cell r="C948" t="str">
            <v>GROGOL SARANA TRANSJAYA</v>
          </cell>
        </row>
        <row r="949">
          <cell r="B949" t="str">
            <v>2102.0001.G00018</v>
          </cell>
          <cell r="C949" t="str">
            <v>GUMHA MACHINERY CO.</v>
          </cell>
        </row>
        <row r="950">
          <cell r="B950" t="str">
            <v>2102.0001.G00019</v>
          </cell>
          <cell r="C950" t="str">
            <v>GUNA ELEKTRO</v>
          </cell>
        </row>
        <row r="951">
          <cell r="B951" t="str">
            <v>2102.0001.G00020</v>
          </cell>
          <cell r="C951" t="str">
            <v>GUNAWAN DIAN JAYA</v>
          </cell>
        </row>
        <row r="952">
          <cell r="B952" t="str">
            <v>2102.0001.G00021</v>
          </cell>
          <cell r="C952" t="str">
            <v>GUNUNG GARUDA, PT</v>
          </cell>
        </row>
        <row r="953">
          <cell r="B953" t="str">
            <v>2102.0001.G00022</v>
          </cell>
          <cell r="C953" t="str">
            <v>GUNUNG RAJA PAKSI</v>
          </cell>
        </row>
        <row r="954">
          <cell r="B954" t="str">
            <v>2102.0001.G00023</v>
          </cell>
          <cell r="C954" t="str">
            <v>GUNUNG SELAMAT</v>
          </cell>
        </row>
        <row r="955">
          <cell r="B955" t="str">
            <v>2102.0001.G00024</v>
          </cell>
          <cell r="C955" t="str">
            <v>GRAVALTY</v>
          </cell>
        </row>
        <row r="956">
          <cell r="B956" t="str">
            <v>2102.0001.G00025</v>
          </cell>
          <cell r="C956" t="str">
            <v>GAJAH BENU ULAK BOSA</v>
          </cell>
        </row>
        <row r="957">
          <cell r="B957" t="str">
            <v>2102.0001.G00026</v>
          </cell>
          <cell r="C957" t="str">
            <v>GLOBAL ASSISTANCE &amp; HEALTHCARE</v>
          </cell>
        </row>
        <row r="958">
          <cell r="B958" t="str">
            <v>2102.0001.G00027</v>
          </cell>
          <cell r="C958" t="str">
            <v>GUNANUSA UTAMA FABRICATORS</v>
          </cell>
        </row>
        <row r="959">
          <cell r="B959" t="str">
            <v>2102.0001.G00028</v>
          </cell>
          <cell r="C959" t="str">
            <v>GUMELAR</v>
          </cell>
        </row>
        <row r="960">
          <cell r="B960" t="str">
            <v>2102.0001.G00029</v>
          </cell>
          <cell r="C960" t="str">
            <v>GARUDA INDONESIA</v>
          </cell>
        </row>
        <row r="961">
          <cell r="B961" t="str">
            <v>2102.0001.G00031</v>
          </cell>
          <cell r="C961" t="str">
            <v>GAZALI BAWAVI</v>
          </cell>
        </row>
        <row r="962">
          <cell r="B962" t="str">
            <v>2102.0001.G00032</v>
          </cell>
          <cell r="C962" t="str">
            <v>GEMA TEKNIK</v>
          </cell>
        </row>
        <row r="963">
          <cell r="B963" t="str">
            <v>2102.0001.G00033</v>
          </cell>
          <cell r="C963" t="str">
            <v>GLOBAL CAHAYA SEJAHTERA</v>
          </cell>
        </row>
        <row r="964">
          <cell r="B964" t="str">
            <v>2102.0001.G00034</v>
          </cell>
          <cell r="C964" t="str">
            <v>GUNUNG GAHAPI BAHARA</v>
          </cell>
        </row>
        <row r="965">
          <cell r="B965" t="str">
            <v>2102.0001.G00035</v>
          </cell>
          <cell r="C965" t="str">
            <v>GLOBAL TOOLS</v>
          </cell>
        </row>
        <row r="966">
          <cell r="B966" t="str">
            <v>2102.0001.G00036</v>
          </cell>
          <cell r="C966" t="str">
            <v>GLOBAL TEKNIKA UTAMA</v>
          </cell>
        </row>
        <row r="967">
          <cell r="B967" t="str">
            <v>2102.0001.G00037</v>
          </cell>
          <cell r="C967" t="str">
            <v>GAYLIN INTERNATIONAL PTE LTD</v>
          </cell>
        </row>
        <row r="968">
          <cell r="B968" t="str">
            <v>2102.0001.G00038</v>
          </cell>
          <cell r="C968" t="str">
            <v>GALA PERDANA AGUNG</v>
          </cell>
        </row>
        <row r="969">
          <cell r="B969" t="str">
            <v>2102.0001.G00039</v>
          </cell>
          <cell r="C969" t="str">
            <v>GITAKARYA INOVASI PRIMA</v>
          </cell>
        </row>
        <row r="970">
          <cell r="B970" t="str">
            <v>2102.0001.G00040</v>
          </cell>
          <cell r="C970" t="str">
            <v>GANG SENG ASIA</v>
          </cell>
        </row>
        <row r="971">
          <cell r="B971" t="str">
            <v>2102.0001.G00041</v>
          </cell>
          <cell r="C971" t="str">
            <v>GRIYA INTERINDO ABADI</v>
          </cell>
        </row>
        <row r="972">
          <cell r="B972" t="str">
            <v>2102.0001.G00042</v>
          </cell>
          <cell r="C972" t="str">
            <v>GRIYA MITRA PERSADA, PT.</v>
          </cell>
        </row>
        <row r="973">
          <cell r="B973" t="str">
            <v>2102.0001.G00043</v>
          </cell>
          <cell r="C973" t="str">
            <v>GEMA CIPTA</v>
          </cell>
        </row>
        <row r="974">
          <cell r="B974" t="str">
            <v>2102.0001.G00044</v>
          </cell>
          <cell r="C974" t="str">
            <v>GLODOK TEHNIK</v>
          </cell>
        </row>
        <row r="975">
          <cell r="B975" t="str">
            <v>2102.0001.G00045</v>
          </cell>
          <cell r="C975" t="str">
            <v>GRAHA SEGARA</v>
          </cell>
        </row>
        <row r="976">
          <cell r="B976" t="str">
            <v>2102.0001.G00046</v>
          </cell>
          <cell r="C976" t="str">
            <v>GALLERIA PRIMAASRI</v>
          </cell>
        </row>
        <row r="977">
          <cell r="B977" t="str">
            <v>2102.0001.G00047</v>
          </cell>
          <cell r="C977" t="str">
            <v>GADIP INTERNATIONAL Pte Ltd</v>
          </cell>
        </row>
        <row r="978">
          <cell r="B978" t="str">
            <v>2102.0001.G00048</v>
          </cell>
          <cell r="C978" t="str">
            <v>GALLERIA PRIMAASRI</v>
          </cell>
        </row>
        <row r="979">
          <cell r="B979" t="str">
            <v>2102.0001.G00049</v>
          </cell>
          <cell r="C979" t="str">
            <v>GUNA TESUMA INTERNASIONAL, PT.</v>
          </cell>
        </row>
        <row r="980">
          <cell r="B980" t="str">
            <v>2102.0001.G00050</v>
          </cell>
          <cell r="C980" t="str">
            <v>GERBANG MAS TEKNIK</v>
          </cell>
        </row>
        <row r="981">
          <cell r="B981" t="str">
            <v>2102.0001.G00051</v>
          </cell>
          <cell r="C981" t="str">
            <v>GEMIATI</v>
          </cell>
        </row>
        <row r="982">
          <cell r="B982" t="str">
            <v>2102.0001.G00052</v>
          </cell>
          <cell r="C982" t="str">
            <v>GATEWAY CONTAINER LINE, PT.</v>
          </cell>
        </row>
        <row r="983">
          <cell r="B983" t="str">
            <v>2102.0001.G00053</v>
          </cell>
          <cell r="C983" t="str">
            <v>GROWRICH INDONESIA</v>
          </cell>
        </row>
        <row r="984">
          <cell r="B984" t="str">
            <v>2102.0001.G00054</v>
          </cell>
          <cell r="C984" t="str">
            <v>GARUDA TEKNIK</v>
          </cell>
        </row>
        <row r="985">
          <cell r="B985" t="str">
            <v>2102.0001.G00055</v>
          </cell>
          <cell r="C985" t="str">
            <v>GLOBAL ASSISTANCE &amp; HEALTHCARE</v>
          </cell>
        </row>
        <row r="986">
          <cell r="B986" t="str">
            <v>2102.0001.G00056</v>
          </cell>
          <cell r="C986" t="str">
            <v>GUNA ERA MANUFAKTURA</v>
          </cell>
        </row>
        <row r="987">
          <cell r="B987" t="str">
            <v>2102.0001.G00057</v>
          </cell>
          <cell r="C987" t="str">
            <v>GOLDEN PRATAMA ENGINEERING, PT.</v>
          </cell>
        </row>
        <row r="988">
          <cell r="B988" t="str">
            <v>2102.0001.G00058</v>
          </cell>
          <cell r="C988" t="str">
            <v>GRAMEDIA PUSTAKA UTAMA</v>
          </cell>
        </row>
        <row r="989">
          <cell r="B989" t="str">
            <v>2102.0001.G00060</v>
          </cell>
          <cell r="C989" t="str">
            <v>GENOYER</v>
          </cell>
        </row>
        <row r="990">
          <cell r="B990" t="str">
            <v>2102.0001.G00061</v>
          </cell>
          <cell r="C990" t="str">
            <v>GLOBAL HADITECH</v>
          </cell>
        </row>
        <row r="991">
          <cell r="B991" t="str">
            <v>2102.0001.G00062</v>
          </cell>
          <cell r="C991" t="str">
            <v>GUNUNG SEMESTA ELEKTRIKA</v>
          </cell>
        </row>
        <row r="992">
          <cell r="B992" t="str">
            <v>2102.0001.G00063</v>
          </cell>
          <cell r="C992" t="str">
            <v>GEMARANG TERAPANINDO ARGAYASA</v>
          </cell>
        </row>
        <row r="993">
          <cell r="B993" t="str">
            <v>2102.0001.G00064</v>
          </cell>
          <cell r="C993" t="str">
            <v>GLOBAL ASISTENSI MEDIKA</v>
          </cell>
        </row>
        <row r="994">
          <cell r="B994" t="str">
            <v>2102.0001.G00065</v>
          </cell>
          <cell r="C994" t="str">
            <v>GRAHA EXCEL PLASTINDO</v>
          </cell>
        </row>
        <row r="995">
          <cell r="B995" t="str">
            <v>2102.0001.G00066</v>
          </cell>
          <cell r="C995" t="str">
            <v>GEARINDO PRAKARSA</v>
          </cell>
        </row>
        <row r="996">
          <cell r="B996" t="str">
            <v>2102.0001.G00067</v>
          </cell>
          <cell r="C996" t="str">
            <v>GAJAH MAS TEKNIK</v>
          </cell>
        </row>
        <row r="997">
          <cell r="B997" t="str">
            <v>2102.0001.G00068</v>
          </cell>
          <cell r="C997" t="str">
            <v>GEMILANG COMPUTER</v>
          </cell>
        </row>
        <row r="998">
          <cell r="B998" t="str">
            <v>2102.0001.G00070</v>
          </cell>
          <cell r="C998" t="str">
            <v>GONDARA SAKTI</v>
          </cell>
        </row>
        <row r="999">
          <cell r="B999" t="str">
            <v>2102.0001.G00071</v>
          </cell>
          <cell r="C999" t="str">
            <v>GENERAL SUPPLY &amp; SERVICES INDONESIA</v>
          </cell>
        </row>
        <row r="1000">
          <cell r="B1000" t="str">
            <v>2102.0001.G00072</v>
          </cell>
          <cell r="C1000" t="str">
            <v>GEMALA SARANAUPAYA</v>
          </cell>
        </row>
        <row r="1001">
          <cell r="B1001" t="str">
            <v>2102.0001.G00073</v>
          </cell>
          <cell r="C1001" t="str">
            <v>GLOBAL METEOCEAN PTE LTD</v>
          </cell>
        </row>
        <row r="1002">
          <cell r="B1002" t="str">
            <v>2102.0001.G00074</v>
          </cell>
          <cell r="C1002" t="str">
            <v>GHANICETTA PUTRA AGUNG</v>
          </cell>
        </row>
        <row r="1003">
          <cell r="B1003" t="str">
            <v>2102.0001.G00075</v>
          </cell>
          <cell r="C1003" t="str">
            <v>GLOBALSOLUTION TECHNOLOGY ASEANA</v>
          </cell>
        </row>
        <row r="1004">
          <cell r="B1004" t="str">
            <v>2102.0001.H00001</v>
          </cell>
          <cell r="C1004" t="str">
            <v>HALIMAS MANDIRI</v>
          </cell>
        </row>
        <row r="1005">
          <cell r="B1005" t="str">
            <v>2102.0001.H00002</v>
          </cell>
          <cell r="C1005" t="str">
            <v>HALLIN MARINE INDONESIA</v>
          </cell>
        </row>
        <row r="1006">
          <cell r="B1006" t="str">
            <v>2102.0001.H00003</v>
          </cell>
          <cell r="C1006" t="str">
            <v>HALYA KARYA PERDANA</v>
          </cell>
        </row>
        <row r="1007">
          <cell r="B1007" t="str">
            <v>2102.0001.H00004</v>
          </cell>
          <cell r="C1007" t="str">
            <v>HAMSON PELITA</v>
          </cell>
        </row>
        <row r="1008">
          <cell r="B1008" t="str">
            <v>2102.0001.H00005</v>
          </cell>
          <cell r="C1008" t="str">
            <v>HANWHA CORPORATION</v>
          </cell>
        </row>
        <row r="1009">
          <cell r="B1009" t="str">
            <v>2102.0001.H00006</v>
          </cell>
          <cell r="C1009" t="str">
            <v>HARTEKPRIMA LISTRINDO</v>
          </cell>
        </row>
        <row r="1010">
          <cell r="B1010" t="str">
            <v>2102.0001.H00007</v>
          </cell>
          <cell r="C1010" t="str">
            <v>HAS ENVIRONMENTAL</v>
          </cell>
        </row>
        <row r="1011">
          <cell r="B1011" t="str">
            <v>2102.0001.H00008</v>
          </cell>
          <cell r="C1011" t="str">
            <v>HEMPEL</v>
          </cell>
        </row>
        <row r="1012">
          <cell r="B1012" t="str">
            <v>2102.0001.H00009</v>
          </cell>
          <cell r="C1012" t="str">
            <v>HENGTRACO PROTECSINDO, PT</v>
          </cell>
        </row>
        <row r="1013">
          <cell r="B1013" t="str">
            <v>2102.0001.H00010</v>
          </cell>
          <cell r="C1013" t="str">
            <v>HERMES TRANSINDO, PT</v>
          </cell>
        </row>
        <row r="1014">
          <cell r="B1014" t="str">
            <v>2102.0001.H00011</v>
          </cell>
          <cell r="C1014" t="str">
            <v>HH UTAMA, BALIKAPAPAN</v>
          </cell>
        </row>
        <row r="1015">
          <cell r="B1015" t="str">
            <v>2102.0001.H00012</v>
          </cell>
          <cell r="C1015" t="str">
            <v>HEAT EXCHANGER INDONESIA</v>
          </cell>
        </row>
        <row r="1016">
          <cell r="B1016" t="str">
            <v>2102.0001.H00013</v>
          </cell>
          <cell r="C1016" t="str">
            <v>HIDROFLEX INDONESIA</v>
          </cell>
        </row>
        <row r="1017">
          <cell r="B1017" t="str">
            <v>2102.0001.H00014</v>
          </cell>
          <cell r="C1017" t="str">
            <v>HI-FORCE INDONESIA</v>
          </cell>
        </row>
        <row r="1018">
          <cell r="B1018" t="str">
            <v>2102.0001.H00015</v>
          </cell>
          <cell r="C1018" t="str">
            <v>HILTI NUSANTARA, PT</v>
          </cell>
        </row>
        <row r="1019">
          <cell r="B1019" t="str">
            <v>2102.0001.H00016</v>
          </cell>
          <cell r="C1019" t="str">
            <v>HINOKA ALSINDO TEKNIK</v>
          </cell>
        </row>
        <row r="1020">
          <cell r="B1020" t="str">
            <v>2102.0001.H00017</v>
          </cell>
          <cell r="C1020" t="str">
            <v>HI-TEST</v>
          </cell>
        </row>
        <row r="1021">
          <cell r="B1021" t="str">
            <v>2102.0001.H00018</v>
          </cell>
          <cell r="C1021" t="str">
            <v>HOISTINDO CAKRA DAYA</v>
          </cell>
        </row>
        <row r="1022">
          <cell r="B1022" t="str">
            <v>2102.0001.H00019</v>
          </cell>
          <cell r="C1022" t="str">
            <v>HOKKAI INTERNATIONAL PTE LTD</v>
          </cell>
        </row>
        <row r="1023">
          <cell r="B1023" t="str">
            <v>2102.0001.H00020</v>
          </cell>
          <cell r="C1023" t="str">
            <v>HONGKONG HARDWARE PTE, LTD</v>
          </cell>
        </row>
        <row r="1024">
          <cell r="B1024" t="str">
            <v>2102.0001.H00021</v>
          </cell>
          <cell r="C1024" t="str">
            <v>HSB GLOBAL STANDARDS</v>
          </cell>
        </row>
        <row r="1025">
          <cell r="B1025" t="str">
            <v>2102.0001.H00022</v>
          </cell>
          <cell r="C1025" t="str">
            <v>HUHANDA MITRA PERSADA</v>
          </cell>
        </row>
        <row r="1026">
          <cell r="B1026" t="str">
            <v>2102.0001.H00023</v>
          </cell>
          <cell r="C1026" t="str">
            <v>HUP STEEL LTD</v>
          </cell>
        </row>
        <row r="1027">
          <cell r="B1027" t="str">
            <v>2102.0001.H00024</v>
          </cell>
          <cell r="C1027" t="str">
            <v>HUSTEEL KOREA</v>
          </cell>
        </row>
        <row r="1028">
          <cell r="B1028" t="str">
            <v>2102.0001.H00025</v>
          </cell>
          <cell r="C1028" t="str">
            <v>HOY SAN STEVEDORING PTE LTD</v>
          </cell>
        </row>
        <row r="1029">
          <cell r="B1029" t="str">
            <v>2102.0001.H00026</v>
          </cell>
          <cell r="C1029" t="str">
            <v>HONG HOCK HARDWARE Pte Ltd</v>
          </cell>
        </row>
        <row r="1030">
          <cell r="B1030" t="str">
            <v>2102.0001.H00027</v>
          </cell>
          <cell r="C1030" t="str">
            <v>HEXAREKA NIAGATAMA</v>
          </cell>
        </row>
        <row r="1031">
          <cell r="B1031" t="str">
            <v>2102.0001.H00028</v>
          </cell>
          <cell r="C1031" t="str">
            <v>HANIF PUTRA BANGKO</v>
          </cell>
        </row>
        <row r="1032">
          <cell r="B1032" t="str">
            <v>2102.0001.H00029</v>
          </cell>
          <cell r="C1032" t="str">
            <v>HAZUMI</v>
          </cell>
        </row>
        <row r="1033">
          <cell r="B1033" t="str">
            <v>2102.0001.H00030</v>
          </cell>
          <cell r="C1033" t="str">
            <v>HOE SENG HUAT PTE LTD</v>
          </cell>
        </row>
        <row r="1034">
          <cell r="B1034" t="str">
            <v>2102.0001.H00031</v>
          </cell>
          <cell r="C1034" t="str">
            <v>H&amp;L Services BV</v>
          </cell>
        </row>
        <row r="1035">
          <cell r="B1035" t="str">
            <v>2102.0001.H00032</v>
          </cell>
          <cell r="C1035" t="str">
            <v>HOTEL CITRA NUSANTARA PRAKARSA, PT</v>
          </cell>
        </row>
        <row r="1036">
          <cell r="B1036" t="str">
            <v>2102.0001.H00033</v>
          </cell>
          <cell r="C1036" t="str">
            <v>HONG HANG HARDWARE PTE LTD</v>
          </cell>
        </row>
        <row r="1037">
          <cell r="B1037" t="str">
            <v>2102.0001.H00034</v>
          </cell>
          <cell r="C1037" t="str">
            <v>HESS (INDONESIA-PANGKAH) LIMITED</v>
          </cell>
        </row>
        <row r="1038">
          <cell r="B1038" t="str">
            <v>2102.0001.H00035</v>
          </cell>
          <cell r="C1038" t="str">
            <v>HYDRA TIGHT PTY LIMITED</v>
          </cell>
        </row>
        <row r="1039">
          <cell r="B1039" t="str">
            <v>2102.0001.H00036</v>
          </cell>
          <cell r="C1039" t="str">
            <v>HUGO METAL LONCOR</v>
          </cell>
        </row>
        <row r="1040">
          <cell r="B1040" t="str">
            <v>2102.0001.H00037</v>
          </cell>
          <cell r="C1040" t="str">
            <v>Hati Mutiara</v>
          </cell>
        </row>
        <row r="1041">
          <cell r="B1041" t="str">
            <v>2102.0001.H00038</v>
          </cell>
          <cell r="C1041" t="str">
            <v>HANZHOU SHIYING MACHINE</v>
          </cell>
        </row>
        <row r="1042">
          <cell r="B1042" t="str">
            <v>2102.0001.H00039</v>
          </cell>
          <cell r="C1042" t="str">
            <v>HAIRUN NISA</v>
          </cell>
        </row>
        <row r="1043">
          <cell r="B1043" t="str">
            <v>2102.0001.H00040</v>
          </cell>
          <cell r="C1043" t="str">
            <v>HASIANA LOGISTIC</v>
          </cell>
        </row>
        <row r="1044">
          <cell r="B1044" t="str">
            <v>2102.0001.H00041</v>
          </cell>
          <cell r="C1044" t="str">
            <v>HOTEL ARYADUTA SEMANGGI</v>
          </cell>
        </row>
        <row r="1045">
          <cell r="B1045" t="str">
            <v>2102.0001.H00042</v>
          </cell>
          <cell r="C1045" t="str">
            <v>HARAPAN JAYA MUDA</v>
          </cell>
        </row>
        <row r="1046">
          <cell r="B1046" t="str">
            <v>2102.0001.H00043</v>
          </cell>
          <cell r="C1046" t="str">
            <v>HASILINDO UTAMA</v>
          </cell>
        </row>
        <row r="1047">
          <cell r="B1047" t="str">
            <v>2102.0001.H00044</v>
          </cell>
          <cell r="C1047" t="str">
            <v>HOTEL IBIS SURABAYA RAJAWALI</v>
          </cell>
        </row>
        <row r="1048">
          <cell r="B1048" t="str">
            <v>2102.0001.H00045</v>
          </cell>
          <cell r="C1048" t="str">
            <v>HILLARY PRIMA SUKSES</v>
          </cell>
        </row>
        <row r="1049">
          <cell r="B1049" t="str">
            <v>2102.0001.H00046</v>
          </cell>
          <cell r="C1049" t="str">
            <v>HYDRA ASIA ENERGY</v>
          </cell>
        </row>
        <row r="1050">
          <cell r="B1050" t="str">
            <v>2102.0001.H00047</v>
          </cell>
          <cell r="C1050" t="str">
            <v>HASTA INTERNATIONAL MACHINERY</v>
          </cell>
        </row>
        <row r="1051">
          <cell r="B1051" t="str">
            <v>2102.0001.H00049</v>
          </cell>
          <cell r="C1051" t="str">
            <v>HIDROFLEX INDONESIA</v>
          </cell>
        </row>
        <row r="1052">
          <cell r="B1052" t="str">
            <v>2102.0001.H00051</v>
          </cell>
          <cell r="C1052" t="str">
            <v>HANSWAY INDONESIA</v>
          </cell>
        </row>
        <row r="1053">
          <cell r="B1053" t="str">
            <v>2102.0001.H00052</v>
          </cell>
          <cell r="C1053" t="str">
            <v>HANA TECHNOLOGIE</v>
          </cell>
        </row>
        <row r="1054">
          <cell r="B1054" t="str">
            <v>2102.0001.H00053</v>
          </cell>
          <cell r="C1054" t="str">
            <v>HYDRATIGHT PTE LTD</v>
          </cell>
        </row>
        <row r="1055">
          <cell r="B1055" t="str">
            <v>2102.0001.H00054</v>
          </cell>
          <cell r="C1055" t="str">
            <v>HOLCIM BETON</v>
          </cell>
        </row>
        <row r="1056">
          <cell r="B1056" t="str">
            <v>2102.0001.H00055</v>
          </cell>
          <cell r="C1056" t="str">
            <v>H &amp; H UTAMA INTERNATIONAL</v>
          </cell>
        </row>
        <row r="1057">
          <cell r="B1057" t="str">
            <v>2102.0001.H00057</v>
          </cell>
          <cell r="C1057" t="str">
            <v>HARSUMAS SAKTI</v>
          </cell>
        </row>
        <row r="1058">
          <cell r="B1058" t="str">
            <v>2102.0001.H00058</v>
          </cell>
          <cell r="C1058" t="str">
            <v>HON SEN MARINE PTE LTD</v>
          </cell>
        </row>
        <row r="1059">
          <cell r="B1059" t="str">
            <v>2102.0001.H00059</v>
          </cell>
          <cell r="C1059" t="str">
            <v>HASIANNA LOGISTICS</v>
          </cell>
        </row>
        <row r="1060">
          <cell r="B1060" t="str">
            <v>2102.0001.I00001</v>
          </cell>
          <cell r="C1060" t="str">
            <v>IBU YULI / NIA</v>
          </cell>
        </row>
        <row r="1061">
          <cell r="B1061" t="str">
            <v>2102.0001.I00002</v>
          </cell>
          <cell r="C1061" t="str">
            <v>ICON STEEL</v>
          </cell>
        </row>
        <row r="1062">
          <cell r="B1062" t="str">
            <v>2102.0001.I00003</v>
          </cell>
          <cell r="C1062" t="str">
            <v>IGWARA INDUSTRIAL SERVICE &amp; TRADING</v>
          </cell>
        </row>
        <row r="1063">
          <cell r="B1063" t="str">
            <v>2102.0001.I00004</v>
          </cell>
          <cell r="C1063" t="str">
            <v>IHC HANDLING SYSTEMS VOF</v>
          </cell>
        </row>
        <row r="1064">
          <cell r="B1064" t="str">
            <v>2102.0001.I00005</v>
          </cell>
          <cell r="C1064" t="str">
            <v>ILHAM TONANG ALMANTIQ</v>
          </cell>
        </row>
        <row r="1065">
          <cell r="B1065" t="str">
            <v>2102.0001.I00007</v>
          </cell>
          <cell r="C1065" t="str">
            <v>INDO JAYA TEKNIK</v>
          </cell>
        </row>
        <row r="1066">
          <cell r="B1066" t="str">
            <v>2102.0001.I00008</v>
          </cell>
          <cell r="C1066" t="str">
            <v>INDOKARYA MANDIRI</v>
          </cell>
        </row>
        <row r="1067">
          <cell r="B1067" t="str">
            <v>2102.0001.I00009</v>
          </cell>
          <cell r="C1067" t="str">
            <v>INDOMARINE</v>
          </cell>
        </row>
        <row r="1068">
          <cell r="B1068" t="str">
            <v>2102.0001.I00010</v>
          </cell>
          <cell r="C1068" t="str">
            <v>INDOMAS EKAPUTRA</v>
          </cell>
        </row>
        <row r="1069">
          <cell r="B1069" t="str">
            <v>2102.0001.I00011</v>
          </cell>
          <cell r="C1069" t="str">
            <v>INDONESIA PROJECT LOGISTICS, PT</v>
          </cell>
        </row>
        <row r="1070">
          <cell r="B1070" t="str">
            <v>2102.0001.I00012</v>
          </cell>
          <cell r="C1070" t="str">
            <v>INSPIRAN IDEAL INDOTAMA</v>
          </cell>
        </row>
        <row r="1071">
          <cell r="B1071" t="str">
            <v>2102.0001.I00013</v>
          </cell>
          <cell r="C1071" t="str">
            <v>INTAN PERTIWI INDUSTRI</v>
          </cell>
        </row>
        <row r="1072">
          <cell r="B1072" t="str">
            <v>2102.0001.I00014</v>
          </cell>
          <cell r="C1072" t="str">
            <v>INTERNATIONAL COMBUSTION TECHNIC, PTE.LT</v>
          </cell>
        </row>
        <row r="1073">
          <cell r="B1073" t="str">
            <v>2102.0001.I00015</v>
          </cell>
          <cell r="C1073" t="str">
            <v>INTERNATIONAL PAINT</v>
          </cell>
        </row>
        <row r="1074">
          <cell r="B1074" t="str">
            <v>2102.0001.I00016</v>
          </cell>
          <cell r="C1074" t="str">
            <v>INTI BUMI ALUMINDOTAMA INDUSTRI</v>
          </cell>
        </row>
        <row r="1075">
          <cell r="B1075" t="str">
            <v>2102.0001.I00017</v>
          </cell>
          <cell r="C1075" t="str">
            <v>INTI COMPOSITE FIGLASINDO UTAMA, PT</v>
          </cell>
        </row>
        <row r="1076">
          <cell r="B1076" t="str">
            <v>2102.0001.I00018</v>
          </cell>
          <cell r="C1076" t="str">
            <v>INTI GOLDEN MULIA JAYA, PT</v>
          </cell>
        </row>
        <row r="1077">
          <cell r="B1077" t="str">
            <v>2102.0001.I00019</v>
          </cell>
          <cell r="C1077" t="str">
            <v>INTI MEKANIKA</v>
          </cell>
        </row>
        <row r="1078">
          <cell r="B1078" t="str">
            <v>2102.0001.I00020</v>
          </cell>
          <cell r="C1078" t="str">
            <v>IPP AUSTRALIA LTD</v>
          </cell>
        </row>
        <row r="1079">
          <cell r="B1079" t="str">
            <v>2102.0001.I00021</v>
          </cell>
          <cell r="C1079" t="str">
            <v>IPP INDUSTRI PTY. LTD</v>
          </cell>
        </row>
        <row r="1080">
          <cell r="B1080" t="str">
            <v>2102.0001.I00022</v>
          </cell>
          <cell r="C1080" t="str">
            <v>ISTANA METRO</v>
          </cell>
        </row>
        <row r="1081">
          <cell r="B1081" t="str">
            <v>2102.0001.I00023</v>
          </cell>
          <cell r="C1081" t="str">
            <v>ISUINDOMAS PUTRA, PT</v>
          </cell>
        </row>
        <row r="1082">
          <cell r="B1082" t="str">
            <v>2102.0001.I00024</v>
          </cell>
          <cell r="C1082" t="str">
            <v>INDAL STEEL PIPE COATING</v>
          </cell>
        </row>
        <row r="1083">
          <cell r="B1083" t="str">
            <v>2102.0001.I00025</v>
          </cell>
          <cell r="C1083" t="str">
            <v>INDOCAST FRANSASIA (ICS)</v>
          </cell>
        </row>
        <row r="1084">
          <cell r="B1084" t="str">
            <v>2102.0001.I00026</v>
          </cell>
          <cell r="C1084" t="str">
            <v>ITEX SRI QUALITY SERVICES</v>
          </cell>
        </row>
        <row r="1085">
          <cell r="B1085" t="str">
            <v>2102.0001.I00027</v>
          </cell>
          <cell r="C1085" t="str">
            <v>IBS INSURANCE BROKING SERVICES</v>
          </cell>
        </row>
        <row r="1086">
          <cell r="B1086" t="str">
            <v>2102.0001.I00028</v>
          </cell>
          <cell r="C1086" t="str">
            <v>INSANI MEDICAL CENTER</v>
          </cell>
        </row>
        <row r="1087">
          <cell r="B1087" t="str">
            <v>2102.0001.I00029</v>
          </cell>
          <cell r="C1087" t="str">
            <v>IVANY MOTOR</v>
          </cell>
        </row>
        <row r="1088">
          <cell r="B1088" t="str">
            <v>2102.0001.I00030</v>
          </cell>
          <cell r="C1088" t="str">
            <v>Ibu Purwitasari</v>
          </cell>
        </row>
        <row r="1089">
          <cell r="B1089" t="str">
            <v>2102.0001.I00031</v>
          </cell>
          <cell r="C1089" t="str">
            <v>IFORTE SOLUSI INFOTEK</v>
          </cell>
        </row>
        <row r="1090">
          <cell r="B1090" t="str">
            <v>2102.0001.I00032</v>
          </cell>
          <cell r="C1090" t="str">
            <v>INDOSOL MULTIDAYA</v>
          </cell>
        </row>
        <row r="1091">
          <cell r="B1091" t="str">
            <v>2102.0001.I00033</v>
          </cell>
          <cell r="C1091" t="str">
            <v>ITT CORPORATION</v>
          </cell>
        </row>
        <row r="1092">
          <cell r="B1092" t="str">
            <v>2102.0001.I00034</v>
          </cell>
          <cell r="C1092" t="str">
            <v>INDAH MULYA JAYA UTAMA</v>
          </cell>
        </row>
        <row r="1093">
          <cell r="B1093" t="str">
            <v>2102.0001.I00035</v>
          </cell>
          <cell r="C1093" t="str">
            <v>INDUSTRIALINDO KONSULTRAIN SERVICES</v>
          </cell>
        </row>
        <row r="1094">
          <cell r="B1094" t="str">
            <v>2102.0001.I00036</v>
          </cell>
          <cell r="C1094" t="str">
            <v>IBU YULVIA VALENTINNA</v>
          </cell>
        </row>
        <row r="1095">
          <cell r="B1095" t="str">
            <v>2102.0001.I00037</v>
          </cell>
          <cell r="C1095" t="str">
            <v>IBU NUNUNG NURHAYATI</v>
          </cell>
        </row>
        <row r="1096">
          <cell r="B1096" t="str">
            <v>2102.0001.I00038</v>
          </cell>
          <cell r="C1096" t="str">
            <v>IHC HYDROHAMMER B.V</v>
          </cell>
        </row>
        <row r="1097">
          <cell r="B1097" t="str">
            <v>2102.0001.I00039</v>
          </cell>
          <cell r="C1097" t="str">
            <v>IBU MARDINI HARYATI</v>
          </cell>
        </row>
        <row r="1098">
          <cell r="B1098" t="str">
            <v>2102.0001.I00041</v>
          </cell>
          <cell r="C1098" t="str">
            <v>IBU YULINA TALEMANUAL</v>
          </cell>
        </row>
        <row r="1099">
          <cell r="B1099" t="str">
            <v>2102.0001.I00042</v>
          </cell>
          <cell r="C1099" t="str">
            <v>IPAL TEKNIK</v>
          </cell>
        </row>
        <row r="1100">
          <cell r="B1100" t="str">
            <v>2102.0001.I00043</v>
          </cell>
          <cell r="C1100" t="str">
            <v>INTI MUTU SEJAHTERA NUSANTARA</v>
          </cell>
        </row>
        <row r="1101">
          <cell r="B1101" t="str">
            <v>2102.0001.I00044</v>
          </cell>
          <cell r="C1101" t="str">
            <v>IBU EKA</v>
          </cell>
        </row>
        <row r="1102">
          <cell r="B1102" t="str">
            <v>2102.0001.I00045</v>
          </cell>
          <cell r="C1102" t="str">
            <v>INDRA JAYA PRATAMA, CV.</v>
          </cell>
        </row>
        <row r="1103">
          <cell r="B1103" t="str">
            <v>2102.0001.I00046</v>
          </cell>
          <cell r="C1103" t="str">
            <v>IBU YUSNELLY</v>
          </cell>
        </row>
        <row r="1104">
          <cell r="B1104" t="str">
            <v>2102.0001.I00047</v>
          </cell>
          <cell r="C1104" t="str">
            <v>IHSAN BOR</v>
          </cell>
        </row>
        <row r="1105">
          <cell r="B1105" t="str">
            <v>2102.0001.I00048</v>
          </cell>
          <cell r="C1105" t="str">
            <v>INDAH JAYA</v>
          </cell>
        </row>
        <row r="1106">
          <cell r="B1106" t="str">
            <v>2102.0001.I00049</v>
          </cell>
          <cell r="C1106" t="str">
            <v>INDOCOMM</v>
          </cell>
        </row>
        <row r="1107">
          <cell r="B1107" t="str">
            <v>2102.0001.I00050</v>
          </cell>
          <cell r="C1107" t="str">
            <v>IBU KUSMAWATI</v>
          </cell>
        </row>
        <row r="1108">
          <cell r="B1108" t="str">
            <v>2102.0001.I00051</v>
          </cell>
          <cell r="C1108" t="str">
            <v>INDO TEHNIK MITRA PRATAMA</v>
          </cell>
        </row>
        <row r="1109">
          <cell r="B1109" t="str">
            <v>2102.0001.I00052</v>
          </cell>
          <cell r="C1109" t="str">
            <v>INDO TEKNIK</v>
          </cell>
        </row>
        <row r="1110">
          <cell r="B1110" t="str">
            <v>2102.0001.I00053</v>
          </cell>
          <cell r="C1110" t="str">
            <v>INTAN PERMATA SARI</v>
          </cell>
        </row>
        <row r="1111">
          <cell r="B1111" t="str">
            <v>2102.0001.I00054</v>
          </cell>
          <cell r="C1111" t="str">
            <v>INDOTIMAS SAKTIPERKASA</v>
          </cell>
        </row>
        <row r="1112">
          <cell r="B1112" t="str">
            <v>2102.0001.I00055</v>
          </cell>
          <cell r="C1112" t="str">
            <v>IOCS ASIA PTE. LTD.</v>
          </cell>
        </row>
        <row r="1113">
          <cell r="B1113" t="str">
            <v>2102.0001.I00056</v>
          </cell>
          <cell r="C1113" t="str">
            <v>INDO COMPRESSION INTERNATIONAL, PT.</v>
          </cell>
        </row>
        <row r="1114">
          <cell r="B1114" t="str">
            <v>2102.0001.I00057</v>
          </cell>
          <cell r="C1114" t="str">
            <v>INDAH KIAT PULP &amp; PAPER. Tbk, PT.</v>
          </cell>
        </row>
        <row r="1115">
          <cell r="B1115" t="str">
            <v>2102.0001.I00058</v>
          </cell>
          <cell r="C1115" t="str">
            <v>INDOACTION</v>
          </cell>
        </row>
        <row r="1116">
          <cell r="B1116" t="str">
            <v>2102.0001.I00059</v>
          </cell>
          <cell r="C1116" t="str">
            <v>INDO MULTI SEJAHTERA</v>
          </cell>
        </row>
        <row r="1117">
          <cell r="B1117" t="str">
            <v>2102.0001.I00060</v>
          </cell>
          <cell r="C1117" t="str">
            <v>IBU YULITA VIRNA DEWI</v>
          </cell>
        </row>
        <row r="1118">
          <cell r="B1118" t="str">
            <v>2102.0001.I00061</v>
          </cell>
          <cell r="C1118" t="str">
            <v>IR. YULIANTO</v>
          </cell>
        </row>
        <row r="1119">
          <cell r="B1119" t="str">
            <v>2102.0001.I00062</v>
          </cell>
          <cell r="C1119" t="str">
            <v>IGA BINA MIX</v>
          </cell>
        </row>
        <row r="1120">
          <cell r="B1120" t="str">
            <v>2102.0001.I00063</v>
          </cell>
          <cell r="C1120" t="str">
            <v>INDOKOMAS BUANA PERKASA (CEGELEC WORLD)</v>
          </cell>
        </row>
        <row r="1121">
          <cell r="B1121" t="str">
            <v>2102.0001.I00064</v>
          </cell>
          <cell r="C1121" t="str">
            <v>IBU ERLINAWATI</v>
          </cell>
        </row>
        <row r="1122">
          <cell r="B1122" t="str">
            <v>2102.0001.I00065</v>
          </cell>
          <cell r="C1122" t="str">
            <v>INDONESIAN SERVICE BUREAU, PT.</v>
          </cell>
        </row>
        <row r="1123">
          <cell r="B1123" t="str">
            <v>2102.0001.I00066</v>
          </cell>
          <cell r="C1123" t="str">
            <v>INDO PARNA</v>
          </cell>
        </row>
        <row r="1124">
          <cell r="B1124" t="str">
            <v>2102.0001.I00067</v>
          </cell>
          <cell r="C1124" t="str">
            <v>IBJ COAL, PT.</v>
          </cell>
        </row>
        <row r="1125">
          <cell r="B1125" t="str">
            <v>2102.0001.I00068</v>
          </cell>
          <cell r="C1125" t="str">
            <v>INDOLOK BAKTI UTAMA</v>
          </cell>
        </row>
        <row r="1126">
          <cell r="B1126" t="str">
            <v>2102.0001.I00069</v>
          </cell>
          <cell r="C1126" t="str">
            <v>IKM SUBSEA SINGAPORE PTE LTD</v>
          </cell>
        </row>
        <row r="1127">
          <cell r="B1127" t="str">
            <v>2102.0001.I00070</v>
          </cell>
          <cell r="C1127" t="str">
            <v>INDONESIA BARUNA DIVING</v>
          </cell>
        </row>
        <row r="1128">
          <cell r="B1128" t="str">
            <v>2102.0001.I00071</v>
          </cell>
          <cell r="C1128" t="str">
            <v>INTRACO PENTA WAHANA</v>
          </cell>
        </row>
        <row r="1129">
          <cell r="B1129" t="str">
            <v>2102.0001.I00072</v>
          </cell>
          <cell r="C1129" t="str">
            <v>INNOVATIVE MAINTENANCE SYSTEMS</v>
          </cell>
        </row>
        <row r="1130">
          <cell r="B1130" t="str">
            <v>2102.0001.I00073</v>
          </cell>
          <cell r="C1130" t="str">
            <v>IDEALTATA BUILDING PRODUCTS</v>
          </cell>
        </row>
        <row r="1131">
          <cell r="B1131" t="str">
            <v>2102.0001.I00074</v>
          </cell>
          <cell r="C1131" t="str">
            <v>INDOSAMA PERSADA</v>
          </cell>
        </row>
        <row r="1132">
          <cell r="B1132" t="str">
            <v>2102.0001.I00075</v>
          </cell>
          <cell r="C1132" t="str">
            <v>INSTRUMENTATION ENGINEERING AND SERVICES</v>
          </cell>
        </row>
        <row r="1133">
          <cell r="B1133" t="str">
            <v>2102.0001.I00077</v>
          </cell>
          <cell r="C1133" t="str">
            <v>IBU ROSLINA ( HP 081321885236 )</v>
          </cell>
        </row>
        <row r="1134">
          <cell r="B1134" t="str">
            <v>2102.0001.I00078</v>
          </cell>
          <cell r="C1134" t="str">
            <v>INTI DUTA SURYA</v>
          </cell>
        </row>
        <row r="1135">
          <cell r="B1135" t="str">
            <v>2102.0001.I00079</v>
          </cell>
          <cell r="C1135" t="str">
            <v>INSTRUTEK SOLUSINDO</v>
          </cell>
        </row>
        <row r="1136">
          <cell r="B1136" t="str">
            <v>2102.0001.I00080</v>
          </cell>
          <cell r="C1136" t="str">
            <v>ILTHABI MANDIRI TEHNIK</v>
          </cell>
        </row>
        <row r="1137">
          <cell r="B1137" t="str">
            <v>2102.0001.I00081</v>
          </cell>
          <cell r="C1137" t="str">
            <v>INTEGRASI SOLUTIONS</v>
          </cell>
        </row>
        <row r="1138">
          <cell r="B1138" t="str">
            <v>2102.0001.I00082</v>
          </cell>
          <cell r="C1138" t="str">
            <v>INDOPROMO</v>
          </cell>
        </row>
        <row r="1139">
          <cell r="B1139" t="str">
            <v>2102.0001.I00083</v>
          </cell>
          <cell r="C1139" t="str">
            <v>ISBI</v>
          </cell>
        </row>
        <row r="1140">
          <cell r="B1140" t="str">
            <v>2102.0001.I00084</v>
          </cell>
          <cell r="C1140" t="str">
            <v>IRIDIAN SURYA WAHANA</v>
          </cell>
        </row>
        <row r="1141">
          <cell r="B1141" t="str">
            <v>2102.0001.I00085</v>
          </cell>
          <cell r="C1141" t="str">
            <v>IKM INDONESIA</v>
          </cell>
        </row>
        <row r="1142">
          <cell r="B1142" t="str">
            <v>2102.0001.J00001</v>
          </cell>
          <cell r="C1142" t="str">
            <v>JAKASIS TEKNOLOGI</v>
          </cell>
        </row>
        <row r="1143">
          <cell r="B1143" t="str">
            <v>2102.0001.J00002</v>
          </cell>
          <cell r="C1143" t="str">
            <v>JAMES WALKER SINGAPORE, PTE LTD</v>
          </cell>
        </row>
        <row r="1144">
          <cell r="B1144" t="str">
            <v>2102.0001.J00003</v>
          </cell>
          <cell r="C1144" t="str">
            <v>JASA KARYA</v>
          </cell>
        </row>
        <row r="1145">
          <cell r="B1145" t="str">
            <v>2102.0001.J00004</v>
          </cell>
          <cell r="C1145" t="str">
            <v>JAVA VELOSI MANDIRI, PT</v>
          </cell>
        </row>
        <row r="1146">
          <cell r="B1146" t="str">
            <v>2102.0001.J00005</v>
          </cell>
          <cell r="C1146" t="str">
            <v>JAYA AGUNG</v>
          </cell>
        </row>
        <row r="1147">
          <cell r="B1147" t="str">
            <v>2102.0001.J00006</v>
          </cell>
          <cell r="C1147" t="str">
            <v>JAYA KURNIA PERKASA</v>
          </cell>
        </row>
        <row r="1148">
          <cell r="B1148" t="str">
            <v>2102.0001.J00007</v>
          </cell>
          <cell r="C1148" t="str">
            <v>JAYA MANDIRI, TOKO</v>
          </cell>
        </row>
        <row r="1149">
          <cell r="B1149" t="str">
            <v>2102.0001.J00008</v>
          </cell>
          <cell r="C1149" t="str">
            <v>JAYA PRINTING</v>
          </cell>
        </row>
        <row r="1150">
          <cell r="B1150" t="str">
            <v>2102.0001.J00009</v>
          </cell>
          <cell r="C1150" t="str">
            <v>JDR CABLES</v>
          </cell>
        </row>
        <row r="1151">
          <cell r="B1151" t="str">
            <v>2102.0001.J00010</v>
          </cell>
          <cell r="C1151" t="str">
            <v>JEJAK HASANAH</v>
          </cell>
        </row>
        <row r="1152">
          <cell r="B1152" t="str">
            <v>2102.0001.J00011</v>
          </cell>
          <cell r="C1152" t="str">
            <v>JES PIPELINES LTD.</v>
          </cell>
        </row>
        <row r="1153">
          <cell r="B1153" t="str">
            <v>2102.0001.J00012</v>
          </cell>
          <cell r="C1153" t="str">
            <v>JORD ENGINEERING (JORD BALKE-DUERR PTE L</v>
          </cell>
        </row>
        <row r="1154">
          <cell r="B1154" t="str">
            <v>2102.0001.J00013</v>
          </cell>
          <cell r="C1154" t="str">
            <v>JU CHAN CORPORATION</v>
          </cell>
        </row>
        <row r="1155">
          <cell r="B1155" t="str">
            <v>2102.0001.J00014</v>
          </cell>
          <cell r="C1155" t="str">
            <v>JAWA TIRTAMARIN</v>
          </cell>
        </row>
        <row r="1156">
          <cell r="B1156" t="str">
            <v>2102.0001.J00015</v>
          </cell>
          <cell r="C1156" t="str">
            <v>JOHAR BARU</v>
          </cell>
        </row>
        <row r="1157">
          <cell r="B1157" t="str">
            <v>2102.0001.J00016</v>
          </cell>
          <cell r="C1157" t="str">
            <v>JAYA ABADI</v>
          </cell>
        </row>
        <row r="1158">
          <cell r="B1158" t="str">
            <v>2102.0001.J00017</v>
          </cell>
          <cell r="C1158" t="str">
            <v>JAYA MAJU</v>
          </cell>
        </row>
        <row r="1159">
          <cell r="B1159" t="str">
            <v>2102.0001.J00018</v>
          </cell>
          <cell r="C1159" t="str">
            <v>JP NELSON OFFSHORE SERVICES</v>
          </cell>
        </row>
        <row r="1160">
          <cell r="B1160" t="str">
            <v>2102.0001.J00019</v>
          </cell>
          <cell r="C1160" t="str">
            <v>JAYA KENCANA</v>
          </cell>
        </row>
        <row r="1161">
          <cell r="B1161" t="str">
            <v>2102.0001.J00020</v>
          </cell>
          <cell r="C1161" t="str">
            <v>JW MARINE SOLUTION PTE LTD</v>
          </cell>
        </row>
        <row r="1162">
          <cell r="B1162" t="str">
            <v>2102.0001.J00021</v>
          </cell>
          <cell r="C1162" t="str">
            <v>JAYANTARA SETIA SEJAHTERA</v>
          </cell>
        </row>
        <row r="1163">
          <cell r="B1163" t="str">
            <v>2102.0001.J00022</v>
          </cell>
          <cell r="C1163" t="str">
            <v>JOHAN MALONDA MUSTIKA &amp; REKAN</v>
          </cell>
        </row>
        <row r="1164">
          <cell r="B1164" t="str">
            <v>2102.0001.J00023</v>
          </cell>
          <cell r="C1164" t="str">
            <v>JW MACS PTE LTD</v>
          </cell>
        </row>
        <row r="1165">
          <cell r="B1165" t="str">
            <v>2102.0001.J00024</v>
          </cell>
          <cell r="C1165" t="str">
            <v>JOBSDB INDONESIA</v>
          </cell>
        </row>
        <row r="1166">
          <cell r="B1166" t="str">
            <v>2102.0001.J00025</v>
          </cell>
          <cell r="C1166" t="str">
            <v>JAMES WALKER ASIA</v>
          </cell>
        </row>
        <row r="1167">
          <cell r="B1167" t="str">
            <v>2102.0001.J00026</v>
          </cell>
          <cell r="C1167" t="str">
            <v>JJS INDONESIA</v>
          </cell>
        </row>
        <row r="1168">
          <cell r="B1168" t="str">
            <v>2102.0001.J00027</v>
          </cell>
          <cell r="C1168" t="str">
            <v>JAYA READY MIX</v>
          </cell>
        </row>
        <row r="1169">
          <cell r="B1169" t="str">
            <v>2102.0001.J00028</v>
          </cell>
          <cell r="C1169" t="str">
            <v>JAYANTANI</v>
          </cell>
        </row>
        <row r="1170">
          <cell r="B1170" t="str">
            <v>2102.0001.J00029</v>
          </cell>
          <cell r="C1170" t="str">
            <v>JW MARRIOT</v>
          </cell>
        </row>
        <row r="1171">
          <cell r="B1171" t="str">
            <v>2102.0001.J00030</v>
          </cell>
          <cell r="C1171" t="str">
            <v>JURONG AUTOBLAST SERVICES PTE LTD</v>
          </cell>
        </row>
        <row r="1172">
          <cell r="B1172" t="str">
            <v>2102.0001.J00031</v>
          </cell>
          <cell r="C1172" t="str">
            <v>JESINDO HARTECH PRIMA</v>
          </cell>
        </row>
        <row r="1173">
          <cell r="B1173" t="str">
            <v>2102.0001.J00032</v>
          </cell>
          <cell r="C1173" t="str">
            <v>JOTUN INDONESIA</v>
          </cell>
        </row>
        <row r="1174">
          <cell r="B1174" t="str">
            <v>2102.0001.J00033</v>
          </cell>
          <cell r="C1174" t="str">
            <v>JAKARTA INTERNATIONAL CONTAINER TERMINAL</v>
          </cell>
        </row>
        <row r="1175">
          <cell r="B1175" t="str">
            <v>2102.0001.J00034</v>
          </cell>
          <cell r="C1175" t="str">
            <v>JASA ANGKASA SEMESTA, TBK.</v>
          </cell>
        </row>
        <row r="1176">
          <cell r="B1176" t="str">
            <v>2102.0001.J00035</v>
          </cell>
          <cell r="C1176" t="str">
            <v>JATRINDO</v>
          </cell>
        </row>
        <row r="1177">
          <cell r="B1177" t="str">
            <v>2102.0001.J00036</v>
          </cell>
          <cell r="C1177" t="str">
            <v>JABAL NUR, CV</v>
          </cell>
        </row>
        <row r="1178">
          <cell r="B1178" t="str">
            <v>2102.0001.J00037</v>
          </cell>
          <cell r="C1178" t="str">
            <v>JETEC INDONESIA, PT.</v>
          </cell>
        </row>
        <row r="1179">
          <cell r="B1179" t="str">
            <v>2102.0001.J00039</v>
          </cell>
          <cell r="C1179" t="str">
            <v>JACQUET EXPORT</v>
          </cell>
        </row>
        <row r="1180">
          <cell r="B1180" t="str">
            <v>2102.0001.J00040</v>
          </cell>
          <cell r="C1180" t="str">
            <v>JALAMAS BERKATAMA</v>
          </cell>
        </row>
        <row r="1181">
          <cell r="B1181" t="str">
            <v>2102.0001.J00041</v>
          </cell>
          <cell r="C1181" t="str">
            <v>JATI MULYA</v>
          </cell>
        </row>
        <row r="1182">
          <cell r="B1182" t="str">
            <v>2102.0001.J00043</v>
          </cell>
          <cell r="C1182" t="str">
            <v>JAJA SURDJA (KOMANDAN AL)</v>
          </cell>
        </row>
        <row r="1183">
          <cell r="B1183" t="str">
            <v>2102.0001.J00044</v>
          </cell>
          <cell r="C1183" t="str">
            <v>JOHN CRANE INDONESIA</v>
          </cell>
        </row>
        <row r="1184">
          <cell r="B1184" t="str">
            <v>2102.0001.J00045</v>
          </cell>
          <cell r="C1184" t="str">
            <v>JAVA CEMERLANG</v>
          </cell>
        </row>
        <row r="1185">
          <cell r="B1185" t="str">
            <v>2102.0001.K00001</v>
          </cell>
          <cell r="C1185" t="str">
            <v>KAIROS MULTI USAHA</v>
          </cell>
        </row>
        <row r="1186">
          <cell r="B1186" t="str">
            <v>2102.0001.K00002</v>
          </cell>
          <cell r="C1186" t="str">
            <v>KALIMAN</v>
          </cell>
        </row>
        <row r="1187">
          <cell r="B1187" t="str">
            <v>2102.0001.K00003</v>
          </cell>
          <cell r="C1187" t="str">
            <v>KARLITA EMAS, PT</v>
          </cell>
        </row>
        <row r="1188">
          <cell r="B1188" t="str">
            <v>2102.0001.K00004</v>
          </cell>
          <cell r="C1188" t="str">
            <v>KARMSUND MARITIME</v>
          </cell>
        </row>
        <row r="1189">
          <cell r="B1189" t="str">
            <v>2102.0001.K00005</v>
          </cell>
          <cell r="C1189" t="str">
            <v>KARTIKA ALAS UTAMA</v>
          </cell>
        </row>
        <row r="1190">
          <cell r="B1190" t="str">
            <v>2102.0001.K00006</v>
          </cell>
          <cell r="C1190" t="str">
            <v>KARUNIA MULTI PERKASA</v>
          </cell>
        </row>
        <row r="1191">
          <cell r="B1191" t="str">
            <v>2102.0001.K00007</v>
          </cell>
          <cell r="C1191" t="str">
            <v>KARYA BENTENG</v>
          </cell>
        </row>
        <row r="1192">
          <cell r="B1192" t="str">
            <v>2102.0001.K00008</v>
          </cell>
          <cell r="C1192" t="str">
            <v>KARYA LESTARI</v>
          </cell>
        </row>
        <row r="1193">
          <cell r="B1193" t="str">
            <v>2102.0001.K00009</v>
          </cell>
          <cell r="C1193" t="str">
            <v>KARYA MANDIRI SEMESTA</v>
          </cell>
        </row>
        <row r="1194">
          <cell r="B1194" t="str">
            <v>2102.0001.K00010</v>
          </cell>
          <cell r="C1194" t="str">
            <v>KARYA MITRA GEMILANG</v>
          </cell>
        </row>
        <row r="1195">
          <cell r="B1195" t="str">
            <v>2102.0001.K00011</v>
          </cell>
          <cell r="C1195" t="str">
            <v>KARYA NIREKO WARGA NUSA</v>
          </cell>
        </row>
        <row r="1196">
          <cell r="B1196" t="str">
            <v>2102.0001.K00012</v>
          </cell>
          <cell r="C1196" t="str">
            <v>KARYAWAJA EKAMULIA</v>
          </cell>
        </row>
        <row r="1197">
          <cell r="B1197" t="str">
            <v>2102.0001.K00013</v>
          </cell>
          <cell r="C1197" t="str">
            <v>KAWAN LAMA MULTI WELDINDO</v>
          </cell>
        </row>
        <row r="1198">
          <cell r="B1198" t="str">
            <v>2102.0001.K00014</v>
          </cell>
          <cell r="C1198" t="str">
            <v>KAWAN LAMA SEJAHTERA</v>
          </cell>
        </row>
        <row r="1199">
          <cell r="B1199" t="str">
            <v>2102.0001.K00015</v>
          </cell>
          <cell r="C1199" t="str">
            <v>KELUARGA JAYA SHIPPING, PT</v>
          </cell>
        </row>
        <row r="1200">
          <cell r="B1200" t="str">
            <v>2102.0001.K00016</v>
          </cell>
          <cell r="C1200" t="str">
            <v>KEMENANGAN</v>
          </cell>
        </row>
        <row r="1201">
          <cell r="B1201" t="str">
            <v>2102.0001.K00017</v>
          </cell>
          <cell r="C1201" t="str">
            <v>KEONG MAS</v>
          </cell>
        </row>
        <row r="1202">
          <cell r="B1202" t="str">
            <v>2102.0001.K00018</v>
          </cell>
          <cell r="C1202" t="str">
            <v>KESUMA</v>
          </cell>
        </row>
        <row r="1203">
          <cell r="B1203" t="str">
            <v>2102.0001.K00019</v>
          </cell>
          <cell r="C1203" t="str">
            <v>KESYA JODYKA UTAMA</v>
          </cell>
        </row>
        <row r="1204">
          <cell r="B1204" t="str">
            <v>2102.0001.K00020</v>
          </cell>
          <cell r="C1204" t="str">
            <v>KEYSTONE INDONESIA</v>
          </cell>
        </row>
        <row r="1205">
          <cell r="B1205" t="str">
            <v>2102.0001.K00021</v>
          </cell>
          <cell r="C1205" t="str">
            <v>KJF CO. LTD</v>
          </cell>
        </row>
        <row r="1206">
          <cell r="B1206" t="str">
            <v>2102.0001.K00022</v>
          </cell>
          <cell r="C1206" t="str">
            <v>KOKOH SEMESTA</v>
          </cell>
        </row>
        <row r="1207">
          <cell r="B1207" t="str">
            <v>2102.0001.K00023</v>
          </cell>
          <cell r="C1207" t="str">
            <v>KOKUSAI ENGINEERING &amp; SERVICES PTE LTD</v>
          </cell>
        </row>
        <row r="1208">
          <cell r="B1208" t="str">
            <v>2102.0001.K00024</v>
          </cell>
          <cell r="C1208" t="str">
            <v>KOPERASI PEGAWAI B2TKS</v>
          </cell>
        </row>
        <row r="1209">
          <cell r="B1209" t="str">
            <v>2102.0001.K00025</v>
          </cell>
          <cell r="C1209" t="str">
            <v>KOTAMINYAK AUTOMATION, PT</v>
          </cell>
        </row>
        <row r="1210">
          <cell r="B1210" t="str">
            <v>2102.0001.K00026</v>
          </cell>
          <cell r="C1210" t="str">
            <v>KPG SYNERGY SDN. BHD.</v>
          </cell>
        </row>
        <row r="1211">
          <cell r="B1211" t="str">
            <v>2102.0001.K00027</v>
          </cell>
          <cell r="C1211" t="str">
            <v>KRAKATAU STEEL</v>
          </cell>
        </row>
        <row r="1212">
          <cell r="B1212" t="str">
            <v>2102.0001.K00028</v>
          </cell>
          <cell r="C1212" t="str">
            <v>KRUPINDO LESTARI</v>
          </cell>
        </row>
        <row r="1213">
          <cell r="B1213" t="str">
            <v>2102.0001.K00029</v>
          </cell>
          <cell r="C1213" t="str">
            <v>KS TECH CO.LTD</v>
          </cell>
        </row>
        <row r="1214">
          <cell r="B1214" t="str">
            <v>2102.0001.K00030</v>
          </cell>
          <cell r="C1214" t="str">
            <v>KTL OFFSHORE (PTE) LTD</v>
          </cell>
        </row>
        <row r="1215">
          <cell r="B1215" t="str">
            <v>2102.0001.K00031</v>
          </cell>
          <cell r="C1215" t="str">
            <v>KARYA PRIMA SUPLINDO</v>
          </cell>
        </row>
        <row r="1216">
          <cell r="B1216" t="str">
            <v>2102.0001.K00033</v>
          </cell>
          <cell r="C1216" t="str">
            <v>KHARISMA</v>
          </cell>
        </row>
        <row r="1217">
          <cell r="B1217" t="str">
            <v>2102.0001.K00034</v>
          </cell>
          <cell r="C1217" t="str">
            <v>KIM HENG MARINE &amp; OILFIELD</v>
          </cell>
        </row>
        <row r="1218">
          <cell r="B1218" t="str">
            <v>2102.0001.K00035</v>
          </cell>
          <cell r="C1218" t="str">
            <v>KOPPONTREN AL-JAUHAR</v>
          </cell>
        </row>
        <row r="1219">
          <cell r="B1219" t="str">
            <v>2102.0001.K00036</v>
          </cell>
          <cell r="C1219" t="str">
            <v>KSO SUCOFINDO</v>
          </cell>
        </row>
        <row r="1220">
          <cell r="B1220" t="str">
            <v>2102.0001.K00037</v>
          </cell>
          <cell r="C1220" t="str">
            <v>KOROSI SPECINDO</v>
          </cell>
        </row>
        <row r="1221">
          <cell r="B1221" t="str">
            <v>2102.0001.K00038</v>
          </cell>
          <cell r="C1221" t="str">
            <v>KURHANZ TRANS</v>
          </cell>
        </row>
        <row r="1222">
          <cell r="B1222" t="str">
            <v>2102.0001.K00039</v>
          </cell>
          <cell r="C1222" t="str">
            <v>KARYA MANDIRI</v>
          </cell>
        </row>
        <row r="1223">
          <cell r="B1223" t="str">
            <v>2102.0001.K00040</v>
          </cell>
          <cell r="C1223" t="str">
            <v>KOPERASI CIPTA KARYA RIAU MANDIRI</v>
          </cell>
        </row>
        <row r="1224">
          <cell r="B1224" t="str">
            <v>2102.0001.K00041</v>
          </cell>
          <cell r="C1224" t="str">
            <v>KARYA JAYA</v>
          </cell>
        </row>
        <row r="1225">
          <cell r="B1225" t="str">
            <v>2102.0001.K00042</v>
          </cell>
          <cell r="C1225" t="str">
            <v>KANTOR KONSULTAN JOHAN YORANOUW</v>
          </cell>
        </row>
        <row r="1226">
          <cell r="B1226" t="str">
            <v>2102.0001.K00043</v>
          </cell>
          <cell r="C1226" t="str">
            <v>KARUNIA 8 MOTOR</v>
          </cell>
        </row>
        <row r="1227">
          <cell r="B1227" t="str">
            <v>2102.0001.K00044</v>
          </cell>
          <cell r="C1227" t="str">
            <v>KOTA MINYAK INTERNUSA</v>
          </cell>
        </row>
        <row r="1228">
          <cell r="B1228" t="str">
            <v>2102.0001.K00045</v>
          </cell>
          <cell r="C1228" t="str">
            <v>KAI COMMUNICATION</v>
          </cell>
        </row>
        <row r="1229">
          <cell r="B1229" t="str">
            <v>2102.0001.K00046</v>
          </cell>
          <cell r="C1229" t="str">
            <v>KARDODI ENGINEERING</v>
          </cell>
        </row>
        <row r="1230">
          <cell r="B1230" t="str">
            <v>2102.0001.K00047</v>
          </cell>
          <cell r="C1230" t="str">
            <v>KRAKATAU HEATERINDO</v>
          </cell>
        </row>
        <row r="1231">
          <cell r="B1231" t="str">
            <v>2102.0001.K00048</v>
          </cell>
          <cell r="C1231" t="str">
            <v>Khasanah Timur Indonesia</v>
          </cell>
        </row>
        <row r="1232">
          <cell r="B1232" t="str">
            <v>2102.0001.K00049</v>
          </cell>
          <cell r="C1232" t="str">
            <v>Kementrian Perindustrian</v>
          </cell>
        </row>
        <row r="1233">
          <cell r="B1233" t="str">
            <v>2102.0001.K00050</v>
          </cell>
          <cell r="C1233" t="str">
            <v>KENO PROMOTION, CV.</v>
          </cell>
        </row>
        <row r="1234">
          <cell r="B1234" t="str">
            <v>2102.0001.K00051</v>
          </cell>
          <cell r="C1234" t="str">
            <v>KALTIM INDUSTRIAL ESTATE</v>
          </cell>
        </row>
        <row r="1235">
          <cell r="B1235" t="str">
            <v>2102.0001.K00052</v>
          </cell>
          <cell r="C1235" t="str">
            <v>KALTIM MEGA JAYA</v>
          </cell>
        </row>
        <row r="1236">
          <cell r="B1236" t="str">
            <v>2102.0001.K00053</v>
          </cell>
          <cell r="C1236" t="str">
            <v>KJPP Samsul Hadi,Wahyono Adi,Hendra Guna</v>
          </cell>
        </row>
        <row r="1237">
          <cell r="B1237" t="str">
            <v>2102.0001.K00054</v>
          </cell>
          <cell r="C1237" t="str">
            <v>KJPP LATIEF, HANIF &amp; REKAN</v>
          </cell>
        </row>
        <row r="1238">
          <cell r="B1238" t="str">
            <v>2102.0001.K00055</v>
          </cell>
          <cell r="C1238" t="str">
            <v>KJPP LATIEF, HANIF &amp; REKAN</v>
          </cell>
        </row>
        <row r="1239">
          <cell r="B1239" t="str">
            <v>2102.0001.K00056</v>
          </cell>
          <cell r="C1239" t="str">
            <v>KARYA INDOPRIMA</v>
          </cell>
        </row>
        <row r="1240">
          <cell r="B1240" t="str">
            <v>2102.0001.K00057</v>
          </cell>
          <cell r="C1240" t="str">
            <v>KANGEAN ENERGY INDONESIA</v>
          </cell>
        </row>
        <row r="1241">
          <cell r="B1241" t="str">
            <v>2102.0001.K00058</v>
          </cell>
          <cell r="C1241" t="str">
            <v>KOP KARYAWAN PT. FIRST JAKARTA INTERNATI</v>
          </cell>
        </row>
        <row r="1242">
          <cell r="B1242" t="str">
            <v>2102.0001.K00059</v>
          </cell>
          <cell r="C1242" t="str">
            <v>KARGO DISTRIBUSI INDORAYA, PT.</v>
          </cell>
        </row>
        <row r="1243">
          <cell r="B1243" t="str">
            <v>2102.0001.K00060</v>
          </cell>
          <cell r="C1243" t="str">
            <v>KARYA ABDI LUHUR, PT.</v>
          </cell>
        </row>
        <row r="1244">
          <cell r="B1244" t="str">
            <v>2102.0001.K00061</v>
          </cell>
          <cell r="C1244" t="str">
            <v>KARYA MUDA ABADI</v>
          </cell>
        </row>
        <row r="1245">
          <cell r="B1245" t="str">
            <v>2102.0001.K00062</v>
          </cell>
          <cell r="C1245" t="str">
            <v>KARTINI UTAMA, PT.</v>
          </cell>
        </row>
        <row r="1246">
          <cell r="B1246" t="str">
            <v>2102.0001.K00063</v>
          </cell>
          <cell r="C1246" t="str">
            <v>KEM TREAT PTE LTD</v>
          </cell>
        </row>
        <row r="1247">
          <cell r="B1247" t="str">
            <v>2102.0001.K00064</v>
          </cell>
          <cell r="C1247" t="str">
            <v>KEMENTRIAN PERINDUSTRIAN (BBKK)</v>
          </cell>
        </row>
        <row r="1248">
          <cell r="B1248" t="str">
            <v>2102.0001.K00065</v>
          </cell>
          <cell r="C1248" t="str">
            <v>KINTA HOLIDAYS</v>
          </cell>
        </row>
        <row r="1249">
          <cell r="B1249" t="str">
            <v>2102.0001.K00066</v>
          </cell>
          <cell r="C1249" t="str">
            <v>KABELINDO MURNI</v>
          </cell>
        </row>
        <row r="1250">
          <cell r="B1250" t="str">
            <v>2102.0001.K00067</v>
          </cell>
          <cell r="C1250" t="str">
            <v>KOPERASI NURUL HUDA</v>
          </cell>
        </row>
        <row r="1251">
          <cell r="B1251" t="str">
            <v>2102.0001.K00068</v>
          </cell>
          <cell r="C1251" t="str">
            <v>KELMER INDONESIA</v>
          </cell>
        </row>
        <row r="1252">
          <cell r="B1252" t="str">
            <v>2102.0001.K00069</v>
          </cell>
          <cell r="C1252" t="str">
            <v>KRAKATAU STEEL</v>
          </cell>
        </row>
        <row r="1253">
          <cell r="B1253" t="str">
            <v>2102.0001.K00070</v>
          </cell>
          <cell r="C1253" t="str">
            <v>KRAZU NUSANTARA</v>
          </cell>
        </row>
        <row r="1254">
          <cell r="B1254" t="str">
            <v>2102.0001.K00071</v>
          </cell>
          <cell r="C1254" t="str">
            <v>KRAKATAU MEDIKA HOSPITAL</v>
          </cell>
        </row>
        <row r="1255">
          <cell r="B1255" t="str">
            <v>2102.0001.K00072</v>
          </cell>
          <cell r="C1255" t="str">
            <v>KARYA ENERGI INDONESIA</v>
          </cell>
        </row>
        <row r="1256">
          <cell r="B1256" t="str">
            <v>2102.0001.K00073</v>
          </cell>
          <cell r="C1256" t="str">
            <v>KARYA INTERCHEM MITRANIAGA</v>
          </cell>
        </row>
        <row r="1257">
          <cell r="B1257" t="str">
            <v>2102.0001.K00074</v>
          </cell>
          <cell r="C1257" t="str">
            <v>KOPERASI KHOIRUL UMMAH</v>
          </cell>
        </row>
        <row r="1258">
          <cell r="B1258" t="str">
            <v>2102.0001.K00075</v>
          </cell>
          <cell r="C1258" t="str">
            <v>KRAKATAU INDUSTRIAL ESTATE CILEGON</v>
          </cell>
        </row>
        <row r="1259">
          <cell r="B1259" t="str">
            <v>2102.0001.K00076</v>
          </cell>
          <cell r="C1259" t="str">
            <v>KARYA SEMPURNA ABADI</v>
          </cell>
        </row>
        <row r="1260">
          <cell r="B1260" t="str">
            <v>2102.0001.K00077</v>
          </cell>
          <cell r="C1260" t="str">
            <v>KRANINDO PERJAYA</v>
          </cell>
        </row>
        <row r="1261">
          <cell r="B1261" t="str">
            <v>2102.0001.K00078</v>
          </cell>
          <cell r="C1261" t="str">
            <v>KREASIBOGA PRIMATAMA</v>
          </cell>
        </row>
        <row r="1262">
          <cell r="B1262" t="str">
            <v>2102.0001.K00079</v>
          </cell>
          <cell r="C1262" t="str">
            <v>KUARTA POWERINDO PERKASA</v>
          </cell>
        </row>
        <row r="1263">
          <cell r="B1263" t="str">
            <v>2102.0001.K00080</v>
          </cell>
          <cell r="C1263" t="str">
            <v>KJPP YANUAR BEY &amp; REKAN</v>
          </cell>
        </row>
        <row r="1264">
          <cell r="B1264" t="str">
            <v>2102.0001.L00001</v>
          </cell>
          <cell r="C1264" t="str">
            <v>L &amp; K CORPORATION</v>
          </cell>
        </row>
        <row r="1265">
          <cell r="B1265" t="str">
            <v>2102.0001.L00002</v>
          </cell>
          <cell r="C1265" t="str">
            <v>LANPAN PTE LTD</v>
          </cell>
        </row>
        <row r="1266">
          <cell r="B1266" t="str">
            <v>2102.0001.L00003</v>
          </cell>
          <cell r="C1266" t="str">
            <v>LAPISINDO UTAMA</v>
          </cell>
        </row>
        <row r="1267">
          <cell r="B1267" t="str">
            <v>2102.0001.L00004</v>
          </cell>
          <cell r="C1267" t="str">
            <v>LASINDO JAYA BERSAMA</v>
          </cell>
        </row>
        <row r="1268">
          <cell r="B1268" t="str">
            <v>2102.0001.L00005</v>
          </cell>
          <cell r="C1268" t="str">
            <v>LEMO TATAGRAHA MAS</v>
          </cell>
        </row>
        <row r="1269">
          <cell r="B1269" t="str">
            <v>2102.0001.L00006</v>
          </cell>
          <cell r="C1269" t="str">
            <v>LESTARI ERA GEMILANG</v>
          </cell>
        </row>
        <row r="1270">
          <cell r="B1270" t="str">
            <v>2102.0001.L00007</v>
          </cell>
          <cell r="C1270" t="str">
            <v>LIMIN MARINE PTE LTD</v>
          </cell>
        </row>
        <row r="1271">
          <cell r="B1271" t="str">
            <v>2102.0001.L00009</v>
          </cell>
          <cell r="C1271" t="str">
            <v>LONDON OFFSHORE CONSULTANTS PTE LTD</v>
          </cell>
        </row>
        <row r="1272">
          <cell r="B1272" t="str">
            <v>2102.0001.L00010</v>
          </cell>
          <cell r="C1272" t="str">
            <v>LTS ENGINEERING &amp; MARINE SERVICES</v>
          </cell>
        </row>
        <row r="1273">
          <cell r="B1273" t="str">
            <v>2102.0001.L00011</v>
          </cell>
          <cell r="C1273" t="str">
            <v>LUK SERPONG</v>
          </cell>
        </row>
        <row r="1274">
          <cell r="B1274" t="str">
            <v>2102.0001.L00012</v>
          </cell>
          <cell r="C1274" t="str">
            <v>LEEDEN INDONESIA</v>
          </cell>
        </row>
        <row r="1275">
          <cell r="B1275" t="str">
            <v>2102.0001.L00013</v>
          </cell>
          <cell r="C1275" t="str">
            <v>LIMIN MARINE &amp; OFFSHORE</v>
          </cell>
        </row>
        <row r="1276">
          <cell r="B1276" t="str">
            <v>2102.0001.L00014</v>
          </cell>
          <cell r="C1276" t="str">
            <v>LEEDEN DISTRIBUTION PTE LTD</v>
          </cell>
        </row>
        <row r="1277">
          <cell r="B1277" t="str">
            <v>2102.0001.L00015</v>
          </cell>
          <cell r="C1277" t="str">
            <v>LIMKAR TRANSPORT EXPRESS</v>
          </cell>
        </row>
        <row r="1278">
          <cell r="B1278" t="str">
            <v>2102.0001.L00016</v>
          </cell>
          <cell r="C1278" t="str">
            <v>LOGAM JAYA</v>
          </cell>
        </row>
        <row r="1279">
          <cell r="B1279" t="str">
            <v>2102.0001.L00017</v>
          </cell>
          <cell r="C1279" t="str">
            <v>LBD.-KOPERASI PASKHAS</v>
          </cell>
        </row>
        <row r="1280">
          <cell r="B1280" t="str">
            <v>2102.0001.L00018</v>
          </cell>
          <cell r="C1280" t="str">
            <v>LANCAR ABADI</v>
          </cell>
        </row>
        <row r="1281">
          <cell r="B1281" t="str">
            <v>2102.0001.L00019</v>
          </cell>
          <cell r="C1281" t="str">
            <v>LKBN ANTARA - IMQ</v>
          </cell>
        </row>
        <row r="1282">
          <cell r="B1282" t="str">
            <v>2102.0001.L00020</v>
          </cell>
          <cell r="C1282" t="str">
            <v>LENTERA INDAH PERKASA</v>
          </cell>
        </row>
        <row r="1283">
          <cell r="B1283" t="str">
            <v>2102.0001.L00021</v>
          </cell>
          <cell r="C1283" t="str">
            <v>LIMA PUTRA PERKASA</v>
          </cell>
        </row>
        <row r="1284">
          <cell r="B1284" t="str">
            <v>2102.0001.L00022</v>
          </cell>
          <cell r="C1284" t="str">
            <v>LOMAX</v>
          </cell>
        </row>
        <row r="1285">
          <cell r="B1285" t="str">
            <v>2102.0001.L00023</v>
          </cell>
          <cell r="C1285" t="str">
            <v>LUXINDO ARTHA PERKASA</v>
          </cell>
        </row>
        <row r="1286">
          <cell r="B1286" t="str">
            <v>2102.0001.L00024</v>
          </cell>
          <cell r="C1286" t="str">
            <v>LIGA ADHI BUANA</v>
          </cell>
        </row>
        <row r="1287">
          <cell r="B1287" t="str">
            <v>2102.0001.L00025</v>
          </cell>
          <cell r="C1287" t="str">
            <v>LEPS LOADLINK OFFSHORE PTE LTD</v>
          </cell>
        </row>
        <row r="1288">
          <cell r="B1288" t="str">
            <v>2102.0001.L00026</v>
          </cell>
          <cell r="C1288" t="str">
            <v>LISEGA SE</v>
          </cell>
        </row>
        <row r="1289">
          <cell r="B1289" t="str">
            <v>2102.0001.L00027</v>
          </cell>
          <cell r="C1289" t="str">
            <v>LPS INDONESIA</v>
          </cell>
        </row>
        <row r="1290">
          <cell r="B1290" t="str">
            <v>2102.0001.L00028</v>
          </cell>
          <cell r="C1290" t="str">
            <v>LIMA PUTRA BONTANG</v>
          </cell>
        </row>
        <row r="1291">
          <cell r="B1291" t="str">
            <v>2102.0001.L00029</v>
          </cell>
          <cell r="C1291" t="str">
            <v>LCG PRATAMA</v>
          </cell>
        </row>
        <row r="1292">
          <cell r="B1292" t="str">
            <v>2102.0001.L00030</v>
          </cell>
          <cell r="C1292" t="str">
            <v>LESTARI KARYA STEEL</v>
          </cell>
        </row>
        <row r="1293">
          <cell r="B1293" t="str">
            <v>2102.0001.L00031</v>
          </cell>
          <cell r="C1293" t="str">
            <v>LERINDRO INTERNASIONAL</v>
          </cell>
        </row>
        <row r="1294">
          <cell r="B1294" t="str">
            <v>2102.0001.L00032</v>
          </cell>
          <cell r="C1294" t="str">
            <v>LOKA MANGGALA</v>
          </cell>
        </row>
        <row r="1295">
          <cell r="B1295" t="str">
            <v>2102.0001.L00033</v>
          </cell>
          <cell r="C1295" t="str">
            <v>LASER METAL MANDIRI</v>
          </cell>
        </row>
        <row r="1296">
          <cell r="B1296" t="str">
            <v>2102.0001.L00034</v>
          </cell>
          <cell r="C1296" t="str">
            <v>LABORATORIUM METALURGI - ITS</v>
          </cell>
        </row>
        <row r="1297">
          <cell r="B1297" t="str">
            <v>2102.0001.L00035</v>
          </cell>
          <cell r="C1297" t="str">
            <v>LAST SOLUTIONS PTE LTD</v>
          </cell>
        </row>
        <row r="1298">
          <cell r="B1298" t="str">
            <v>2102.0001.L00036</v>
          </cell>
          <cell r="C1298" t="str">
            <v>LEMBAGA ILMU PENGETAHUAN INDONESIA-LIPI</v>
          </cell>
        </row>
        <row r="1299">
          <cell r="B1299" t="str">
            <v>2102.0001.M00001</v>
          </cell>
          <cell r="C1299" t="str">
            <v>MAHAKARYA GEO SURVEY, PT</v>
          </cell>
        </row>
        <row r="1300">
          <cell r="B1300" t="str">
            <v>2102.0001.M00002</v>
          </cell>
          <cell r="C1300" t="str">
            <v>MAHIRIYAH KARYA UTAMA, PT</v>
          </cell>
        </row>
        <row r="1301">
          <cell r="B1301" t="str">
            <v>2102.0001.M00003</v>
          </cell>
          <cell r="C1301" t="str">
            <v>MAJU BERSAMA</v>
          </cell>
        </row>
        <row r="1302">
          <cell r="B1302" t="str">
            <v>2102.0001.M00004</v>
          </cell>
          <cell r="C1302" t="str">
            <v>MAKMUR ABADI</v>
          </cell>
        </row>
        <row r="1303">
          <cell r="B1303" t="str">
            <v>2102.0001.M00005</v>
          </cell>
          <cell r="C1303" t="str">
            <v>MANDIRI JAYA PERKASA</v>
          </cell>
        </row>
        <row r="1304">
          <cell r="B1304" t="str">
            <v>2102.0001.M00006</v>
          </cell>
          <cell r="C1304" t="str">
            <v>MANDRA BESI JAYASAKTI</v>
          </cell>
        </row>
        <row r="1305">
          <cell r="B1305" t="str">
            <v>2102.0001.M00007</v>
          </cell>
          <cell r="C1305" t="str">
            <v>MARINE ENGINEERING SERVICES PTE LTD</v>
          </cell>
        </row>
        <row r="1306">
          <cell r="B1306" t="str">
            <v>2102.0001.M00008</v>
          </cell>
          <cell r="C1306" t="str">
            <v>MARUBENI ITOCHU</v>
          </cell>
        </row>
        <row r="1307">
          <cell r="B1307" t="str">
            <v>2102.0001.M00009</v>
          </cell>
          <cell r="C1307" t="str">
            <v>MASTER DATA</v>
          </cell>
        </row>
        <row r="1308">
          <cell r="B1308" t="str">
            <v>2102.0001.M00010</v>
          </cell>
          <cell r="C1308" t="str">
            <v>MATRACO WIDYANTARA, PT</v>
          </cell>
        </row>
        <row r="1309">
          <cell r="B1309" t="str">
            <v>2102.0001.M00011</v>
          </cell>
          <cell r="C1309" t="str">
            <v>MAXIMA ENERGI INDOKEMIKA</v>
          </cell>
        </row>
        <row r="1310">
          <cell r="B1310" t="str">
            <v>2102.0001.M00012</v>
          </cell>
          <cell r="C1310" t="str">
            <v>MEGA CRANE, PT</v>
          </cell>
        </row>
        <row r="1311">
          <cell r="B1311" t="str">
            <v>2102.0001.M00013</v>
          </cell>
          <cell r="C1311" t="str">
            <v>MEGATEK KONSINDO, PT</v>
          </cell>
        </row>
        <row r="1312">
          <cell r="B1312" t="str">
            <v>2102.0001.M00014</v>
          </cell>
          <cell r="C1312" t="str">
            <v>METAL GLOBALINDO</v>
          </cell>
        </row>
        <row r="1313">
          <cell r="B1313" t="str">
            <v>2102.0001.M00015</v>
          </cell>
          <cell r="C1313" t="str">
            <v>METAL ONE SINGAPORE</v>
          </cell>
        </row>
        <row r="1314">
          <cell r="B1314" t="str">
            <v>2102.0001.M00016</v>
          </cell>
          <cell r="C1314" t="str">
            <v>MIC INDONESIA, PT</v>
          </cell>
        </row>
        <row r="1315">
          <cell r="B1315" t="str">
            <v>2102.0001.M00017</v>
          </cell>
          <cell r="C1315" t="str">
            <v>MILLER WELDINDO</v>
          </cell>
        </row>
        <row r="1316">
          <cell r="B1316" t="str">
            <v>2102.0001.M00018</v>
          </cell>
          <cell r="C1316" t="str">
            <v>MITRA ABADI JAYA USAHA, PT</v>
          </cell>
        </row>
        <row r="1317">
          <cell r="B1317" t="str">
            <v>2102.0001.M00019</v>
          </cell>
          <cell r="C1317" t="str">
            <v>MITRA MANDIRI JAYA UTAMA, PT</v>
          </cell>
        </row>
        <row r="1318">
          <cell r="B1318" t="str">
            <v>2102.0001.M00020</v>
          </cell>
          <cell r="C1318" t="str">
            <v>MITRA TEKNIK ABADI</v>
          </cell>
        </row>
        <row r="1319">
          <cell r="B1319" t="str">
            <v>2102.0001.M00021</v>
          </cell>
          <cell r="C1319" t="str">
            <v>MITRA USAHA TEHNIK</v>
          </cell>
        </row>
        <row r="1320">
          <cell r="B1320" t="str">
            <v>2102.0001.M00022</v>
          </cell>
          <cell r="C1320" t="str">
            <v>MITSUI INDONESIA</v>
          </cell>
        </row>
        <row r="1321">
          <cell r="B1321" t="str">
            <v>2102.0001.M00023</v>
          </cell>
          <cell r="C1321" t="str">
            <v>MOODY TECHNICAL SERVICES</v>
          </cell>
        </row>
        <row r="1322">
          <cell r="B1322" t="str">
            <v>2102.0001.M00024</v>
          </cell>
          <cell r="C1322" t="str">
            <v>MUKTI JAYA TRASINDO</v>
          </cell>
        </row>
        <row r="1323">
          <cell r="B1323" t="str">
            <v>2102.0001.M00025</v>
          </cell>
          <cell r="C1323" t="str">
            <v>MULTI GRAHA KENCANA</v>
          </cell>
        </row>
        <row r="1324">
          <cell r="B1324" t="str">
            <v>2102.0001.M00026</v>
          </cell>
          <cell r="C1324" t="str">
            <v>MULTI SARANA GITATAMA</v>
          </cell>
        </row>
        <row r="1325">
          <cell r="B1325" t="str">
            <v>2102.0001.M00027</v>
          </cell>
          <cell r="C1325" t="str">
            <v>MULTI TEKNIK PRIMA</v>
          </cell>
        </row>
        <row r="1326">
          <cell r="B1326" t="str">
            <v>2102.0001.M00028</v>
          </cell>
          <cell r="C1326" t="str">
            <v>MULTI UTAMA TRASINDO, PT</v>
          </cell>
        </row>
        <row r="1327">
          <cell r="B1327" t="str">
            <v>2102.0001.M00029</v>
          </cell>
          <cell r="C1327" t="str">
            <v>MULTIFAB</v>
          </cell>
        </row>
        <row r="1328">
          <cell r="B1328" t="str">
            <v>2102.0001.M00030</v>
          </cell>
          <cell r="C1328" t="str">
            <v>MURILA TEKNIK</v>
          </cell>
        </row>
        <row r="1329">
          <cell r="B1329" t="str">
            <v>2102.0001.M00031</v>
          </cell>
          <cell r="C1329" t="str">
            <v>MCDERMOTT</v>
          </cell>
        </row>
        <row r="1330">
          <cell r="B1330" t="str">
            <v>2102.0001.M00032</v>
          </cell>
          <cell r="C1330" t="str">
            <v>MELINDO</v>
          </cell>
        </row>
        <row r="1331">
          <cell r="B1331" t="str">
            <v>2102.0001.M00033</v>
          </cell>
          <cell r="C1331" t="str">
            <v>MENTARI GEMILANG ABADI</v>
          </cell>
        </row>
        <row r="1332">
          <cell r="B1332" t="str">
            <v>2102.0001.M00034</v>
          </cell>
          <cell r="C1332" t="str">
            <v>MITRA GALPERTI</v>
          </cell>
        </row>
        <row r="1333">
          <cell r="B1333" t="str">
            <v>2102.0001.M00035</v>
          </cell>
          <cell r="C1333" t="str">
            <v>MONAKO LINTAS ENERGY</v>
          </cell>
        </row>
        <row r="1334">
          <cell r="B1334" t="str">
            <v>2102.0001.M00036</v>
          </cell>
          <cell r="C1334" t="str">
            <v>MULTIFAB, PT.</v>
          </cell>
        </row>
        <row r="1335">
          <cell r="B1335" t="str">
            <v>2102.0001.M00037</v>
          </cell>
          <cell r="C1335" t="str">
            <v>MAKMUR MULIA</v>
          </cell>
        </row>
        <row r="1336">
          <cell r="B1336" t="str">
            <v>2102.0001.M00038</v>
          </cell>
          <cell r="C1336" t="str">
            <v>MEGA PUSPA SARI</v>
          </cell>
        </row>
        <row r="1337">
          <cell r="B1337" t="str">
            <v>2102.0001.M00039</v>
          </cell>
          <cell r="C1337" t="str">
            <v>MITRA INTEGRASI INFORMATIKA</v>
          </cell>
        </row>
        <row r="1338">
          <cell r="B1338" t="str">
            <v>2102.0001.M00040</v>
          </cell>
          <cell r="C1338" t="str">
            <v>MOMMENTUM DJAJA</v>
          </cell>
        </row>
        <row r="1339">
          <cell r="B1339" t="str">
            <v>2102.0001.M00041</v>
          </cell>
          <cell r="C1339" t="str">
            <v>MULTI SARANA SERVITIANUSA</v>
          </cell>
        </row>
        <row r="1340">
          <cell r="B1340" t="str">
            <v>2102.0001.M00042</v>
          </cell>
          <cell r="C1340" t="str">
            <v>Multi Tehnik Mandiri</v>
          </cell>
        </row>
        <row r="1341">
          <cell r="B1341" t="str">
            <v>2102.0001.M00043</v>
          </cell>
          <cell r="C1341" t="str">
            <v>MIDPLAZA PRIMA</v>
          </cell>
        </row>
        <row r="1342">
          <cell r="B1342" t="str">
            <v>2102.0001.M00044</v>
          </cell>
          <cell r="C1342" t="str">
            <v>MANDIRISAKTI JAYAMAKMUR</v>
          </cell>
        </row>
        <row r="1343">
          <cell r="B1343" t="str">
            <v>2102.0001.M00045</v>
          </cell>
          <cell r="C1343" t="str">
            <v>M. ARIP</v>
          </cell>
        </row>
        <row r="1344">
          <cell r="B1344" t="str">
            <v>2102.0001.M00046</v>
          </cell>
          <cell r="C1344" t="str">
            <v>MULTI GLOBAL ELECTRINDO</v>
          </cell>
        </row>
        <row r="1345">
          <cell r="B1345" t="str">
            <v>2102.0001.M00047</v>
          </cell>
          <cell r="C1345" t="str">
            <v>MAJU MAPAN MANDIRI</v>
          </cell>
        </row>
        <row r="1346">
          <cell r="B1346" t="str">
            <v>2102.0001.M00048</v>
          </cell>
          <cell r="C1346" t="str">
            <v>MITRA BAJA PERSADA</v>
          </cell>
        </row>
        <row r="1347">
          <cell r="B1347" t="str">
            <v>2102.0001.M00049</v>
          </cell>
          <cell r="C1347" t="str">
            <v>MUSTIKA STAHL</v>
          </cell>
        </row>
        <row r="1348">
          <cell r="B1348" t="str">
            <v>2102.0001.M00050</v>
          </cell>
          <cell r="C1348" t="str">
            <v>MASTEEL UK LTD.</v>
          </cell>
        </row>
        <row r="1349">
          <cell r="B1349" t="str">
            <v>2102.0001.M00051</v>
          </cell>
          <cell r="C1349" t="str">
            <v>MULTI TAREX MULIA</v>
          </cell>
        </row>
        <row r="1350">
          <cell r="B1350" t="str">
            <v>2102.0001.M00052</v>
          </cell>
          <cell r="C1350" t="str">
            <v>METAFLEXINDO</v>
          </cell>
        </row>
        <row r="1351">
          <cell r="B1351" t="str">
            <v>2102.0001.M00053</v>
          </cell>
          <cell r="C1351" t="str">
            <v>MOTION SMITH</v>
          </cell>
        </row>
        <row r="1352">
          <cell r="B1352" t="str">
            <v>2102.0001.M00054</v>
          </cell>
          <cell r="C1352" t="str">
            <v>MARDOHAR CATUR TUNGGAL GAYA</v>
          </cell>
        </row>
        <row r="1353">
          <cell r="B1353" t="str">
            <v>2102.0001.M00055</v>
          </cell>
          <cell r="C1353" t="str">
            <v>MANN EQUIPMENT PTE LTD</v>
          </cell>
        </row>
        <row r="1354">
          <cell r="B1354" t="str">
            <v>2102.0001.M00056</v>
          </cell>
          <cell r="C1354" t="str">
            <v>MNC SKYVISION</v>
          </cell>
        </row>
        <row r="1355">
          <cell r="B1355" t="str">
            <v>2102.0001.M00057</v>
          </cell>
          <cell r="C1355" t="str">
            <v>MULTI KHARISMA PERKASA, PT.</v>
          </cell>
        </row>
        <row r="1356">
          <cell r="B1356" t="str">
            <v>2102.0001.M00058</v>
          </cell>
          <cell r="C1356" t="str">
            <v>MONJASA</v>
          </cell>
        </row>
        <row r="1357">
          <cell r="B1357" t="str">
            <v>2102.0001.M00059</v>
          </cell>
          <cell r="C1357" t="str">
            <v>METSO INDONESIA</v>
          </cell>
        </row>
        <row r="1358">
          <cell r="B1358" t="str">
            <v>2102.0001.M00060</v>
          </cell>
          <cell r="C1358" t="str">
            <v>MSTS ASIA SDN. BHD</v>
          </cell>
        </row>
        <row r="1359">
          <cell r="B1359" t="str">
            <v>2102.0001.M00061</v>
          </cell>
          <cell r="C1359" t="str">
            <v>MATCO ASIA INDONESIA</v>
          </cell>
        </row>
        <row r="1360">
          <cell r="B1360" t="str">
            <v>2102.0001.M00063</v>
          </cell>
          <cell r="C1360" t="str">
            <v>M &amp; O INDONESIA</v>
          </cell>
        </row>
        <row r="1361">
          <cell r="B1361" t="str">
            <v>2102.0001.M00064</v>
          </cell>
          <cell r="C1361" t="str">
            <v>MANDIRI JAYA TEKNIK</v>
          </cell>
        </row>
        <row r="1362">
          <cell r="B1362" t="str">
            <v>2102.0001.M00065</v>
          </cell>
          <cell r="C1362" t="str">
            <v>MANTAP MAKMUR</v>
          </cell>
        </row>
        <row r="1363">
          <cell r="B1363" t="str">
            <v>2102.0001.M00066</v>
          </cell>
          <cell r="C1363" t="str">
            <v>METAGUNA INTERPART</v>
          </cell>
        </row>
        <row r="1364">
          <cell r="B1364" t="str">
            <v>2102.0001.M00067</v>
          </cell>
          <cell r="C1364" t="str">
            <v>MOODY INTERNATIONAL</v>
          </cell>
        </row>
        <row r="1365">
          <cell r="B1365" t="str">
            <v>2102.0001.M00068</v>
          </cell>
          <cell r="C1365" t="str">
            <v>MITRA WIRA PRATAMA</v>
          </cell>
        </row>
        <row r="1366">
          <cell r="B1366" t="str">
            <v>2102.0001.M00069</v>
          </cell>
          <cell r="C1366" t="str">
            <v>MULTIBANGUN REKATAMA</v>
          </cell>
        </row>
        <row r="1367">
          <cell r="B1367" t="str">
            <v>2102.0001.M00070</v>
          </cell>
          <cell r="C1367" t="str">
            <v>MITRA USAHA SEAL</v>
          </cell>
        </row>
        <row r="1368">
          <cell r="B1368" t="str">
            <v>2102.0001.M00071</v>
          </cell>
          <cell r="C1368" t="str">
            <v>MONSON AGENCIES PTE LTD SINGAPORE</v>
          </cell>
        </row>
        <row r="1369">
          <cell r="B1369" t="str">
            <v>2102.0001.M00072</v>
          </cell>
          <cell r="C1369" t="str">
            <v>MULTI TERAINDO</v>
          </cell>
        </row>
        <row r="1370">
          <cell r="B1370" t="str">
            <v>2102.0001.M00073</v>
          </cell>
          <cell r="C1370" t="str">
            <v>MITRA TIMUR LESTARI, PT.</v>
          </cell>
        </row>
        <row r="1371">
          <cell r="B1371" t="str">
            <v>2102.0001.M00074</v>
          </cell>
          <cell r="C1371" t="str">
            <v>MENARA LAUTAN UTAMA</v>
          </cell>
        </row>
        <row r="1372">
          <cell r="B1372" t="str">
            <v>2102.0001.M00075</v>
          </cell>
          <cell r="C1372" t="str">
            <v>MANNA JAYA</v>
          </cell>
        </row>
        <row r="1373">
          <cell r="B1373" t="str">
            <v>2102.0001.M00076</v>
          </cell>
          <cell r="C1373" t="str">
            <v>MULTI SENTOSA INTERBINA</v>
          </cell>
        </row>
        <row r="1374">
          <cell r="B1374" t="str">
            <v>2102.0001.M00077</v>
          </cell>
          <cell r="C1374" t="str">
            <v>METSO AUTOMOTION</v>
          </cell>
        </row>
        <row r="1375">
          <cell r="B1375" t="str">
            <v>2102.0001.M00078</v>
          </cell>
          <cell r="C1375" t="str">
            <v>MULTI STAMPLASSTING TEKNIK</v>
          </cell>
        </row>
        <row r="1376">
          <cell r="B1376" t="str">
            <v>2102.0001.M00079</v>
          </cell>
          <cell r="C1376" t="str">
            <v>MEDAN REZKY BANGUNAN</v>
          </cell>
        </row>
        <row r="1377">
          <cell r="B1377" t="str">
            <v>2102.0001.M00080</v>
          </cell>
          <cell r="C1377" t="str">
            <v>MAKTRANS NUSA INDAH</v>
          </cell>
        </row>
        <row r="1378">
          <cell r="B1378" t="str">
            <v>2102.0001.M00081</v>
          </cell>
          <cell r="C1378" t="str">
            <v>MUSTIKA ALAM LESTARI</v>
          </cell>
        </row>
        <row r="1379">
          <cell r="B1379" t="str">
            <v>2102.0001.M00082</v>
          </cell>
          <cell r="C1379" t="str">
            <v>MULTI JAYA SINERGI</v>
          </cell>
        </row>
        <row r="1380">
          <cell r="B1380" t="str">
            <v>2102.0001.M00083</v>
          </cell>
          <cell r="C1380" t="str">
            <v>MULIA BAKTI</v>
          </cell>
        </row>
        <row r="1381">
          <cell r="B1381" t="str">
            <v>2102.0001.M00084</v>
          </cell>
          <cell r="C1381" t="str">
            <v>MODERA FURINTRACO INDUSTRI, PT.</v>
          </cell>
        </row>
        <row r="1382">
          <cell r="B1382" t="str">
            <v>2102.0001.M00085</v>
          </cell>
          <cell r="C1382" t="str">
            <v>MITRA BANGUN GRAHA MANDIRI</v>
          </cell>
        </row>
        <row r="1383">
          <cell r="B1383" t="str">
            <v>2102.0001.M00086</v>
          </cell>
          <cell r="C1383" t="str">
            <v>MARTRANS</v>
          </cell>
        </row>
        <row r="1384">
          <cell r="B1384" t="str">
            <v>2102.0001.M00087</v>
          </cell>
          <cell r="C1384" t="str">
            <v>MITRA MANDAU ENGINEERING</v>
          </cell>
        </row>
        <row r="1385">
          <cell r="B1385" t="str">
            <v>2102.0001.M00088</v>
          </cell>
          <cell r="C1385" t="str">
            <v>MAXIMA ENERGI INDOKEMIKA (SURABAYA)</v>
          </cell>
        </row>
        <row r="1386">
          <cell r="B1386" t="str">
            <v>2102.0001.M00089</v>
          </cell>
          <cell r="C1386" t="str">
            <v>MITRA TEHNIK</v>
          </cell>
        </row>
        <row r="1387">
          <cell r="B1387" t="str">
            <v>2102.0001.M00090</v>
          </cell>
          <cell r="C1387" t="str">
            <v>MITRA USAHA</v>
          </cell>
        </row>
        <row r="1388">
          <cell r="B1388" t="str">
            <v>2102.0001.M00091</v>
          </cell>
          <cell r="C1388" t="str">
            <v>MELAJU PUTRA BANGSA</v>
          </cell>
        </row>
        <row r="1389">
          <cell r="B1389" t="str">
            <v>2102.0001.M00092</v>
          </cell>
          <cell r="C1389" t="str">
            <v>PUTRA MANUNGGAL</v>
          </cell>
        </row>
        <row r="1390">
          <cell r="B1390" t="str">
            <v>2102.0001.M00093</v>
          </cell>
          <cell r="C1390" t="str">
            <v>MUTIARA INTI MAJU</v>
          </cell>
        </row>
        <row r="1391">
          <cell r="B1391" t="str">
            <v>2102.0001.M00094</v>
          </cell>
          <cell r="C1391" t="str">
            <v>MULTI WARNA SUKSES</v>
          </cell>
        </row>
        <row r="1392">
          <cell r="B1392" t="str">
            <v>2102.0001.M00095</v>
          </cell>
          <cell r="C1392" t="str">
            <v>MENARA EMMA SEJAHTERA</v>
          </cell>
        </row>
        <row r="1393">
          <cell r="B1393" t="str">
            <v>2102.0001.M00096</v>
          </cell>
          <cell r="C1393" t="str">
            <v>MENARA SAKTILININDO (MARSL LINES)</v>
          </cell>
        </row>
        <row r="1394">
          <cell r="B1394" t="str">
            <v>2102.0001.M00097</v>
          </cell>
          <cell r="C1394" t="str">
            <v>MARINE OFFSHORE SERVICES PTE LTD</v>
          </cell>
        </row>
        <row r="1395">
          <cell r="B1395" t="str">
            <v>2102.0001.M00098</v>
          </cell>
          <cell r="C1395" t="str">
            <v>MITRA SEMPURNA ABADI</v>
          </cell>
        </row>
        <row r="1396">
          <cell r="B1396" t="str">
            <v>2102.0001.M00099</v>
          </cell>
          <cell r="C1396" t="str">
            <v>MEKARSEMPURNA JAYALESTARI</v>
          </cell>
        </row>
        <row r="1397">
          <cell r="B1397" t="str">
            <v>2102.0001.M00100</v>
          </cell>
          <cell r="C1397" t="str">
            <v>MULTI AUTO INTRAWAHANA</v>
          </cell>
        </row>
        <row r="1398">
          <cell r="B1398" t="str">
            <v>2102.0001.M00101</v>
          </cell>
          <cell r="C1398" t="str">
            <v>MUDKING ASIA PASIFIK RAYA</v>
          </cell>
        </row>
        <row r="1399">
          <cell r="B1399" t="str">
            <v>2102.0001.M00102</v>
          </cell>
          <cell r="C1399" t="str">
            <v>MULTI FABRINDO GEMILANG</v>
          </cell>
        </row>
        <row r="1400">
          <cell r="B1400" t="str">
            <v>2102.0001.M00103</v>
          </cell>
          <cell r="C1400" t="str">
            <v>MITRA HARDWARE INDONESIA</v>
          </cell>
        </row>
        <row r="1401">
          <cell r="B1401" t="str">
            <v>2102.0001.M00104</v>
          </cell>
          <cell r="C1401" t="str">
            <v>MEGAH JAYA</v>
          </cell>
        </row>
        <row r="1402">
          <cell r="B1402" t="str">
            <v>2102.0001.M00105</v>
          </cell>
          <cell r="C1402" t="str">
            <v>MAXMEGA ELECTRONICS Pte Ltd</v>
          </cell>
        </row>
        <row r="1403">
          <cell r="B1403" t="str">
            <v>2102.0001.M00107</v>
          </cell>
          <cell r="C1403" t="str">
            <v>MERCURY TEKINDO INTERNUSA</v>
          </cell>
        </row>
        <row r="1404">
          <cell r="B1404" t="str">
            <v>2102.0001.M00108</v>
          </cell>
          <cell r="C1404" t="str">
            <v>MHE-DEMAG INDONESIA</v>
          </cell>
        </row>
        <row r="1405">
          <cell r="B1405" t="str">
            <v>2102.0001.M00109</v>
          </cell>
          <cell r="C1405" t="str">
            <v>MAKARA JAYA MARINE</v>
          </cell>
        </row>
        <row r="1406">
          <cell r="B1406" t="str">
            <v>2102.0001.M00110</v>
          </cell>
          <cell r="C1406" t="str">
            <v>MASUMA MUHALE</v>
          </cell>
        </row>
        <row r="1407">
          <cell r="B1407" t="str">
            <v>2102.0001.M00111</v>
          </cell>
          <cell r="C1407" t="str">
            <v>MURTILA PROMOSINDO</v>
          </cell>
        </row>
        <row r="1408">
          <cell r="B1408" t="str">
            <v>2102.0001.M00112</v>
          </cell>
          <cell r="C1408" t="str">
            <v>MEGATAMA INTERNAL</v>
          </cell>
        </row>
        <row r="1409">
          <cell r="B1409" t="str">
            <v>2102.0001.M00113</v>
          </cell>
          <cell r="C1409" t="str">
            <v>MORA QUATRO MULTIMEDIA</v>
          </cell>
        </row>
        <row r="1410">
          <cell r="B1410" t="str">
            <v>2102.0001.M00114</v>
          </cell>
          <cell r="C1410" t="str">
            <v>MASTE DAYAA</v>
          </cell>
        </row>
        <row r="1411">
          <cell r="B1411" t="str">
            <v>2102.0001.M00115</v>
          </cell>
          <cell r="C1411" t="str">
            <v>MITRA SOLUSI UTAMA</v>
          </cell>
        </row>
        <row r="1412">
          <cell r="B1412" t="str">
            <v>2102.0001.M00116</v>
          </cell>
          <cell r="C1412" t="str">
            <v>MOBILKOM TELEKOMINDO</v>
          </cell>
        </row>
        <row r="1413">
          <cell r="B1413" t="str">
            <v>2102.0001.M00117</v>
          </cell>
          <cell r="C1413" t="str">
            <v>MULTITEK MITRA SEJATI</v>
          </cell>
        </row>
        <row r="1414">
          <cell r="B1414" t="str">
            <v>2102.0001.M00118</v>
          </cell>
          <cell r="C1414" t="str">
            <v>MITRA GRAHA</v>
          </cell>
        </row>
        <row r="1415">
          <cell r="B1415" t="str">
            <v>2102.0001.M00119</v>
          </cell>
          <cell r="C1415" t="str">
            <v>MAHARDIKA GADING MAS</v>
          </cell>
        </row>
        <row r="1416">
          <cell r="B1416" t="str">
            <v>2102.0001.M00120</v>
          </cell>
          <cell r="C1416" t="str">
            <v>MITRA ARTHA  CEMERLANG</v>
          </cell>
        </row>
        <row r="1417">
          <cell r="B1417" t="str">
            <v>2102.0001.M00121</v>
          </cell>
          <cell r="C1417" t="str">
            <v>MARKETING EXPLOSION PROOF</v>
          </cell>
        </row>
        <row r="1418">
          <cell r="B1418" t="str">
            <v>2102.0001.M00122</v>
          </cell>
          <cell r="C1418" t="str">
            <v>MARUBENI.-ITOCHU STEEL INC</v>
          </cell>
        </row>
        <row r="1419">
          <cell r="B1419" t="str">
            <v>2102.0001.M00123</v>
          </cell>
          <cell r="C1419" t="str">
            <v>MARINE ENGINEERING SERVICES</v>
          </cell>
        </row>
        <row r="1420">
          <cell r="B1420" t="str">
            <v>2102.0001.M00124</v>
          </cell>
          <cell r="C1420" t="str">
            <v>MARINE MASTER EQUIPMENT AND SERVICES</v>
          </cell>
        </row>
        <row r="1421">
          <cell r="B1421" t="str">
            <v>2102.0001.N00001</v>
          </cell>
          <cell r="C1421" t="str">
            <v>NANJING BAOTAI SPECIAL MATERIAL CO.LTD</v>
          </cell>
        </row>
        <row r="1422">
          <cell r="B1422" t="str">
            <v>2102.0001.N00002</v>
          </cell>
          <cell r="C1422" t="str">
            <v>NBN SCAFFOLDING</v>
          </cell>
        </row>
        <row r="1423">
          <cell r="B1423" t="str">
            <v>2102.0001.N00003</v>
          </cell>
          <cell r="C1423" t="str">
            <v>NETWAY INDONESIA, PT</v>
          </cell>
        </row>
        <row r="1424">
          <cell r="B1424" t="str">
            <v>2102.0001.N00004</v>
          </cell>
          <cell r="C1424" t="str">
            <v>NEXUS ENGINEERING INDONESIA, PT</v>
          </cell>
        </row>
        <row r="1425">
          <cell r="B1425" t="str">
            <v>2102.0001.N00005</v>
          </cell>
          <cell r="C1425" t="str">
            <v>NICHIAS SUNIJAYA</v>
          </cell>
        </row>
        <row r="1426">
          <cell r="B1426" t="str">
            <v>2102.0001.N00006</v>
          </cell>
          <cell r="C1426" t="str">
            <v>NISHIO RENT</v>
          </cell>
        </row>
        <row r="1427">
          <cell r="B1427" t="str">
            <v>2102.0001.N00007</v>
          </cell>
          <cell r="C1427" t="str">
            <v>NKT</v>
          </cell>
        </row>
        <row r="1428">
          <cell r="B1428" t="str">
            <v>2102.0001.N00008</v>
          </cell>
          <cell r="C1428" t="str">
            <v>NOBLE DENTON UTAMA, PT.</v>
          </cell>
        </row>
        <row r="1429">
          <cell r="B1429" t="str">
            <v>2102.0001.N00009</v>
          </cell>
          <cell r="C1429" t="str">
            <v>NOTEBOOK 88</v>
          </cell>
        </row>
        <row r="1430">
          <cell r="B1430" t="str">
            <v>2102.0001.N00010</v>
          </cell>
          <cell r="C1430" t="str">
            <v>NUGRAH SEJAHTERA JAYA</v>
          </cell>
        </row>
        <row r="1431">
          <cell r="B1431" t="str">
            <v>2102.0001.N00011</v>
          </cell>
          <cell r="C1431" t="str">
            <v>NIPPON STEEL BATAM</v>
          </cell>
        </row>
        <row r="1432">
          <cell r="B1432" t="str">
            <v>2102.0001.N00012</v>
          </cell>
          <cell r="C1432" t="str">
            <v>NADILA JAYA</v>
          </cell>
        </row>
        <row r="1433">
          <cell r="B1433" t="str">
            <v>2102.0001.N00013</v>
          </cell>
          <cell r="C1433" t="str">
            <v>NAPAR ARDIAN KARGOTAMA</v>
          </cell>
        </row>
        <row r="1434">
          <cell r="B1434" t="str">
            <v>2102.0001.N00014</v>
          </cell>
          <cell r="C1434" t="str">
            <v>NEW JAYA</v>
          </cell>
        </row>
        <row r="1435">
          <cell r="B1435" t="str">
            <v>2102.0001.N00015</v>
          </cell>
          <cell r="C1435" t="str">
            <v>NOVI SAUDARA</v>
          </cell>
        </row>
        <row r="1436">
          <cell r="B1436" t="str">
            <v>2102.0001.N00016</v>
          </cell>
          <cell r="C1436" t="str">
            <v>NANJING SUNTECH METAL PRODUCTS</v>
          </cell>
        </row>
        <row r="1437">
          <cell r="B1437" t="str">
            <v>2102.0001.N00017</v>
          </cell>
          <cell r="C1437" t="str">
            <v>NEWAY VALVE INDONESIA</v>
          </cell>
        </row>
        <row r="1438">
          <cell r="B1438" t="str">
            <v>2102.0001.N00018</v>
          </cell>
          <cell r="C1438" t="str">
            <v>NAGA SAKTI DUTA SAMUDERA</v>
          </cell>
        </row>
        <row r="1439">
          <cell r="B1439" t="str">
            <v>2102.0001.N00019</v>
          </cell>
          <cell r="C1439" t="str">
            <v>NEPTUNE SUBSEA STABILISATION PTE LTD</v>
          </cell>
        </row>
        <row r="1440">
          <cell r="B1440" t="str">
            <v>2102.0001.N00020</v>
          </cell>
          <cell r="C1440" t="str">
            <v>NUR TRAN MANDIRI</v>
          </cell>
        </row>
        <row r="1441">
          <cell r="B1441" t="str">
            <v>2102.0001.N00021</v>
          </cell>
          <cell r="C1441" t="str">
            <v>NADYA MAKMUR ABADI</v>
          </cell>
        </row>
        <row r="1442">
          <cell r="B1442" t="str">
            <v>2102.0001.N00022</v>
          </cell>
          <cell r="C1442" t="str">
            <v>NAS TRADING CO. LTD</v>
          </cell>
        </row>
        <row r="1443">
          <cell r="B1443" t="str">
            <v>2102.0001.N00023</v>
          </cell>
          <cell r="C1443" t="str">
            <v>NWK CONSTRUCTION ORDINARY PARTNERSHIP</v>
          </cell>
        </row>
        <row r="1444">
          <cell r="B1444" t="str">
            <v>2102.0001.N00024</v>
          </cell>
          <cell r="C1444" t="str">
            <v>NAM LEONG CO</v>
          </cell>
        </row>
        <row r="1445">
          <cell r="B1445" t="str">
            <v>2102.0001.N00025</v>
          </cell>
          <cell r="C1445" t="str">
            <v>NUGRAHA TEKNIK ENGINEERING CONSULTANT</v>
          </cell>
        </row>
        <row r="1446">
          <cell r="B1446" t="str">
            <v>2102.0001.N00026</v>
          </cell>
          <cell r="C1446" t="str">
            <v>NURYADI</v>
          </cell>
        </row>
        <row r="1447">
          <cell r="B1447" t="str">
            <v>2102.0001.N00027</v>
          </cell>
          <cell r="C1447" t="str">
            <v>NJS CARGO</v>
          </cell>
        </row>
        <row r="1448">
          <cell r="B1448" t="str">
            <v>2102.0001.N00028</v>
          </cell>
          <cell r="C1448" t="str">
            <v>NG ENG GUAN INDUSTRY &amp; SUPPLIER PTE LTD</v>
          </cell>
        </row>
        <row r="1449">
          <cell r="B1449" t="str">
            <v>2102.0001.N00029</v>
          </cell>
          <cell r="C1449" t="str">
            <v>NORTHLAB PTE LTD</v>
          </cell>
        </row>
        <row r="1450">
          <cell r="B1450" t="str">
            <v>2102.0001.N00030</v>
          </cell>
          <cell r="C1450" t="str">
            <v>NORCE OFFSHORE PTE LTD</v>
          </cell>
        </row>
        <row r="1451">
          <cell r="B1451" t="str">
            <v>2102.0001.N00031</v>
          </cell>
          <cell r="C1451" t="str">
            <v>NUSANTARA MEDIA BALIWANGI</v>
          </cell>
        </row>
        <row r="1452">
          <cell r="B1452" t="str">
            <v>2102.0001.N00032</v>
          </cell>
          <cell r="C1452" t="str">
            <v>NUSA NETWORK PRAKARSA</v>
          </cell>
        </row>
        <row r="1453">
          <cell r="B1453" t="str">
            <v>2102.0001.N00033</v>
          </cell>
          <cell r="C1453" t="str">
            <v>NOBI PUTRA ANGKASA</v>
          </cell>
        </row>
        <row r="1454">
          <cell r="B1454" t="str">
            <v>2102.0001.O00001</v>
          </cell>
          <cell r="C1454" t="str">
            <v>OAG INTERNATIONAL LTD.</v>
          </cell>
        </row>
        <row r="1455">
          <cell r="B1455" t="str">
            <v>2102.0001.O00002</v>
          </cell>
          <cell r="C1455" t="str">
            <v>OAG OFFSHORE SDN. BHD</v>
          </cell>
        </row>
        <row r="1456">
          <cell r="B1456" t="str">
            <v>2102.0001.O00003</v>
          </cell>
          <cell r="C1456" t="str">
            <v>OCEAN MARINE</v>
          </cell>
        </row>
        <row r="1457">
          <cell r="B1457" t="str">
            <v>2102.0001.O00004</v>
          </cell>
          <cell r="C1457" t="str">
            <v>OCEANIC OFFSHORE ENGINEERING PTE.LTD</v>
          </cell>
        </row>
        <row r="1458">
          <cell r="B1458" t="str">
            <v>2102.0001.O00006</v>
          </cell>
          <cell r="C1458" t="str">
            <v>OFFSHORE JOINT SERVICES</v>
          </cell>
        </row>
        <row r="1459">
          <cell r="B1459" t="str">
            <v>2102.0001.O00007</v>
          </cell>
          <cell r="C1459" t="str">
            <v>OFFSHORE WEATHER SERVICES PTY LTD</v>
          </cell>
        </row>
        <row r="1460">
          <cell r="B1460" t="str">
            <v>2102.0001.O00008</v>
          </cell>
          <cell r="C1460" t="str">
            <v>OILFIELD TECHNICAL INSPECTION SDN. BHD.</v>
          </cell>
        </row>
        <row r="1461">
          <cell r="B1461" t="str">
            <v>2102.0001.O00009</v>
          </cell>
          <cell r="C1461" t="str">
            <v>OILSTATES INC.</v>
          </cell>
        </row>
        <row r="1462">
          <cell r="B1462" t="str">
            <v>2102.0001.O00010</v>
          </cell>
          <cell r="C1462" t="str">
            <v>OPI SERVICES (M) SDN. BHD.</v>
          </cell>
        </row>
        <row r="1463">
          <cell r="B1463" t="str">
            <v>2102.0001.O00011</v>
          </cell>
          <cell r="C1463" t="str">
            <v>OPTIMAL CONTROL</v>
          </cell>
        </row>
        <row r="1464">
          <cell r="B1464" t="str">
            <v>2102.0001.O00012</v>
          </cell>
          <cell r="C1464" t="str">
            <v>ORIENTAL ENERGY, PT</v>
          </cell>
        </row>
        <row r="1465">
          <cell r="B1465" t="str">
            <v>2102.0001.O00013</v>
          </cell>
          <cell r="C1465" t="str">
            <v>OZZIELINK CONSTRUCTION MANNING PTE LTD</v>
          </cell>
        </row>
        <row r="1466">
          <cell r="B1466" t="str">
            <v>2102.0001.O00014</v>
          </cell>
          <cell r="C1466" t="str">
            <v>OFFSHORE CONSTRUCTION SPECIALISTS PTE LT</v>
          </cell>
        </row>
        <row r="1467">
          <cell r="B1467" t="str">
            <v>2102.0001.O00015</v>
          </cell>
          <cell r="C1467" t="str">
            <v>OAKTECH NUSANTARA</v>
          </cell>
        </row>
        <row r="1468">
          <cell r="B1468" t="str">
            <v>2102.0001.O00016</v>
          </cell>
          <cell r="C1468" t="str">
            <v>OSHA ASIA</v>
          </cell>
        </row>
        <row r="1469">
          <cell r="B1469" t="str">
            <v>2102.0001.O00017</v>
          </cell>
          <cell r="C1469" t="str">
            <v>OFFPIPE</v>
          </cell>
        </row>
        <row r="1470">
          <cell r="B1470" t="str">
            <v>2102.0001.O00018</v>
          </cell>
          <cell r="C1470" t="str">
            <v>ORIENTAL ENERGY PTE LTD</v>
          </cell>
        </row>
        <row r="1471">
          <cell r="B1471" t="str">
            <v>2102.0001.O00019</v>
          </cell>
          <cell r="C1471" t="str">
            <v>ORIENT TEKNIK</v>
          </cell>
        </row>
        <row r="1472">
          <cell r="B1472" t="str">
            <v>2102.0001.O00020</v>
          </cell>
          <cell r="C1472" t="str">
            <v>OFFSHORE SUBSEA SERVICES</v>
          </cell>
        </row>
        <row r="1473">
          <cell r="B1473" t="str">
            <v>2102.0001.O00021</v>
          </cell>
          <cell r="C1473" t="str">
            <v>OAKMAN PTE LTD</v>
          </cell>
        </row>
        <row r="1474">
          <cell r="B1474" t="str">
            <v>2102.0001.O00022</v>
          </cell>
          <cell r="C1474" t="str">
            <v>OAKWELL ENGINEERING LIMITED</v>
          </cell>
        </row>
        <row r="1475">
          <cell r="B1475" t="str">
            <v>2102.0001.O00023</v>
          </cell>
          <cell r="C1475" t="str">
            <v>OME METALLURGICA ERBESE S.R.L</v>
          </cell>
        </row>
        <row r="1476">
          <cell r="B1476" t="str">
            <v>2102.0001.O00024</v>
          </cell>
          <cell r="C1476" t="str">
            <v>OENGGUL PIPA INSPEKSITAMA</v>
          </cell>
        </row>
        <row r="1477">
          <cell r="B1477" t="str">
            <v>2102.0001.O00025</v>
          </cell>
          <cell r="C1477" t="str">
            <v>OHTOMI</v>
          </cell>
        </row>
        <row r="1478">
          <cell r="B1478" t="str">
            <v>2102.0001.P00001</v>
          </cell>
          <cell r="C1478" t="str">
            <v>P I M S F</v>
          </cell>
        </row>
        <row r="1479">
          <cell r="B1479" t="str">
            <v>2102.0001.P00002</v>
          </cell>
          <cell r="C1479" t="str">
            <v>PACIFIC DWIYASA PUTRA</v>
          </cell>
        </row>
        <row r="1480">
          <cell r="B1480" t="str">
            <v>2102.0001.P00003</v>
          </cell>
          <cell r="C1480" t="str">
            <v>PACIFIC RADIANCE LIMITED</v>
          </cell>
        </row>
        <row r="1481">
          <cell r="B1481" t="str">
            <v>2102.0001.P00004</v>
          </cell>
          <cell r="C1481" t="str">
            <v>PALMAS ENTRACO</v>
          </cell>
        </row>
        <row r="1482">
          <cell r="B1482" t="str">
            <v>2102.0001.P00005</v>
          </cell>
          <cell r="C1482" t="str">
            <v>PANCATAMA ABADI SAKTI</v>
          </cell>
        </row>
        <row r="1483">
          <cell r="B1483" t="str">
            <v>2102.0001.P00006</v>
          </cell>
          <cell r="C1483" t="str">
            <v>PARADISE PERKASA</v>
          </cell>
        </row>
        <row r="1484">
          <cell r="B1484" t="str">
            <v>2102.0001.P00007</v>
          </cell>
          <cell r="C1484" t="str">
            <v>PERMATA TEKNIK UTAMA</v>
          </cell>
        </row>
        <row r="1485">
          <cell r="B1485" t="str">
            <v>2102.0001.P00008</v>
          </cell>
          <cell r="C1485" t="str">
            <v>PETROTEC GUNA PERSADA</v>
          </cell>
        </row>
        <row r="1486">
          <cell r="B1486" t="str">
            <v>2102.0001.P00009</v>
          </cell>
          <cell r="C1486" t="str">
            <v>PILLAR TECH. CO.LTD</v>
          </cell>
        </row>
        <row r="1487">
          <cell r="B1487" t="str">
            <v>2102.0001.P00010</v>
          </cell>
          <cell r="C1487" t="str">
            <v>PIONEER OFFSHORE ENTERPRISES PTE LTD</v>
          </cell>
        </row>
        <row r="1488">
          <cell r="B1488" t="str">
            <v>2102.0001.P00011</v>
          </cell>
          <cell r="C1488" t="str">
            <v>POLAR SAKTI</v>
          </cell>
        </row>
        <row r="1489">
          <cell r="B1489" t="str">
            <v>2102.0001.P00012</v>
          </cell>
          <cell r="C1489" t="str">
            <v>PPSC INDUSTRIAL HOLDING SDN. BHD.</v>
          </cell>
        </row>
        <row r="1490">
          <cell r="B1490" t="str">
            <v>2102.0001.P00013</v>
          </cell>
          <cell r="C1490" t="str">
            <v>PRASADA SAMYA MUKTI</v>
          </cell>
        </row>
        <row r="1491">
          <cell r="B1491" t="str">
            <v>2102.0001.P00014</v>
          </cell>
          <cell r="C1491" t="str">
            <v>PRATAMA GRAHA SEMESTA, PT</v>
          </cell>
        </row>
        <row r="1492">
          <cell r="B1492" t="str">
            <v>2102.0001.P00015</v>
          </cell>
          <cell r="C1492" t="str">
            <v>PRATITA KARYA</v>
          </cell>
        </row>
        <row r="1493">
          <cell r="B1493" t="str">
            <v>2102.0001.P00016</v>
          </cell>
          <cell r="C1493" t="str">
            <v>PRECITEAM (M) SDN BHD</v>
          </cell>
        </row>
        <row r="1494">
          <cell r="B1494" t="str">
            <v>2102.0001.P00017</v>
          </cell>
          <cell r="C1494" t="str">
            <v>PRIMA TEKNIK SURYA</v>
          </cell>
        </row>
        <row r="1495">
          <cell r="B1495" t="str">
            <v>2102.0001.P00018</v>
          </cell>
          <cell r="C1495" t="str">
            <v>PRIMANUSA GLOBALINDO, PT</v>
          </cell>
        </row>
        <row r="1496">
          <cell r="B1496" t="str">
            <v>2102.0001.P00019</v>
          </cell>
          <cell r="C1496" t="str">
            <v>PROCESSINDO E &amp; M</v>
          </cell>
        </row>
        <row r="1497">
          <cell r="B1497" t="str">
            <v>2102.0001.P00020</v>
          </cell>
          <cell r="C1497" t="str">
            <v>PROCLAD</v>
          </cell>
        </row>
        <row r="1498">
          <cell r="B1498" t="str">
            <v>2102.0001.P00021</v>
          </cell>
          <cell r="C1498" t="str">
            <v>PROPAN RAYA</v>
          </cell>
        </row>
        <row r="1499">
          <cell r="B1499" t="str">
            <v>2102.0001.P00022</v>
          </cell>
          <cell r="C1499" t="str">
            <v>PROSPER MARINE PTE LTD</v>
          </cell>
        </row>
        <row r="1500">
          <cell r="B1500" t="str">
            <v>2102.0001.P00023</v>
          </cell>
          <cell r="C1500" t="str">
            <v>PIONEER OFFSHORE INDO RAYA</v>
          </cell>
        </row>
        <row r="1501">
          <cell r="B1501" t="str">
            <v>2102.0001.P00024</v>
          </cell>
          <cell r="C1501" t="str">
            <v>PROFAB INDONESIA</v>
          </cell>
        </row>
        <row r="1502">
          <cell r="B1502" t="str">
            <v>2102.0001.P00025</v>
          </cell>
          <cell r="C1502" t="str">
            <v>PUPUK SRIWIJAYA</v>
          </cell>
        </row>
        <row r="1503">
          <cell r="B1503" t="str">
            <v>2102.0001.P00026</v>
          </cell>
          <cell r="C1503" t="str">
            <v>PURNAMA INDAH</v>
          </cell>
        </row>
        <row r="1504">
          <cell r="B1504" t="str">
            <v>2102.0001.P00027</v>
          </cell>
          <cell r="C1504" t="str">
            <v>PUTERA BUNGSU MANDIRI</v>
          </cell>
        </row>
        <row r="1505">
          <cell r="B1505" t="str">
            <v>2102.0001.P00028</v>
          </cell>
          <cell r="C1505" t="str">
            <v>PAN MARITIME SERVICES</v>
          </cell>
        </row>
        <row r="1506">
          <cell r="B1506" t="str">
            <v>2102.0001.P00029</v>
          </cell>
          <cell r="C1506" t="str">
            <v>PERDANA SURYA NIAGA</v>
          </cell>
        </row>
        <row r="1507">
          <cell r="B1507" t="str">
            <v>2102.0001.P00030</v>
          </cell>
          <cell r="C1507" t="str">
            <v>PLAZA INDONESIA REALITY TBK</v>
          </cell>
        </row>
        <row r="1508">
          <cell r="B1508" t="str">
            <v>2102.0001.P00031</v>
          </cell>
          <cell r="C1508" t="str">
            <v>PRATIWI PRIMA BAJA</v>
          </cell>
        </row>
        <row r="1509">
          <cell r="B1509" t="str">
            <v>2102.0001.P00032</v>
          </cell>
          <cell r="C1509" t="str">
            <v>PRIMA GASINDO</v>
          </cell>
        </row>
        <row r="1510">
          <cell r="B1510" t="str">
            <v>2102.0001.P00033</v>
          </cell>
          <cell r="C1510" t="str">
            <v>PRO ASIA</v>
          </cell>
        </row>
        <row r="1511">
          <cell r="B1511" t="str">
            <v>2102.0001.P00034</v>
          </cell>
          <cell r="C1511" t="str">
            <v>PUPUK KALIMANTAN TIMUR</v>
          </cell>
        </row>
        <row r="1512">
          <cell r="B1512" t="str">
            <v>2102.0001.P00035</v>
          </cell>
          <cell r="C1512" t="str">
            <v>PURI INDRA BAYU</v>
          </cell>
        </row>
        <row r="1513">
          <cell r="B1513" t="str">
            <v>2102.0001.P00036</v>
          </cell>
          <cell r="C1513" t="str">
            <v>PURWITASARI</v>
          </cell>
        </row>
        <row r="1514">
          <cell r="B1514" t="str">
            <v>2102.0001.P00037</v>
          </cell>
          <cell r="C1514" t="str">
            <v>PUTRA UTAMA MANDIRI ABADI</v>
          </cell>
        </row>
        <row r="1515">
          <cell r="B1515" t="str">
            <v>2102.0001.P00038</v>
          </cell>
          <cell r="C1515" t="str">
            <v>PENTAGON LOGISTICS</v>
          </cell>
        </row>
        <row r="1516">
          <cell r="B1516" t="str">
            <v>2102.0001.P00039</v>
          </cell>
          <cell r="C1516" t="str">
            <v>PUTRANATA ADI MANDIRI</v>
          </cell>
        </row>
        <row r="1517">
          <cell r="B1517" t="str">
            <v>2102.0001.P00040</v>
          </cell>
          <cell r="C1517" t="str">
            <v>PFP SINGAPORE PTE. LTD</v>
          </cell>
        </row>
        <row r="1518">
          <cell r="B1518" t="str">
            <v>2102.0001.P00041</v>
          </cell>
          <cell r="C1518" t="str">
            <v>PUTRA ROKAN MANDIRI</v>
          </cell>
        </row>
        <row r="1519">
          <cell r="B1519" t="str">
            <v>2102.0001.P00042</v>
          </cell>
          <cell r="C1519" t="str">
            <v>PULAU TILAN BERSAUDARA</v>
          </cell>
        </row>
        <row r="1520">
          <cell r="B1520" t="str">
            <v>2102.0001.P00043</v>
          </cell>
          <cell r="C1520" t="str">
            <v>PENTAGON FREIGHT SERVICES (S) PTE LTD</v>
          </cell>
        </row>
        <row r="1521">
          <cell r="B1521" t="str">
            <v>2102.0001.P00044</v>
          </cell>
          <cell r="C1521" t="str">
            <v>PANCA BENUA RONAPERMAI</v>
          </cell>
        </row>
        <row r="1522">
          <cell r="B1522" t="str">
            <v>2102.0001.P00045</v>
          </cell>
          <cell r="C1522" t="str">
            <v>PROFESSIONAL TESTING SERVICES PTE LTD</v>
          </cell>
        </row>
        <row r="1523">
          <cell r="B1523" t="str">
            <v>2102.0001.P00046</v>
          </cell>
          <cell r="C1523" t="str">
            <v>PANGANSARI UTAMA</v>
          </cell>
        </row>
        <row r="1524">
          <cell r="B1524" t="str">
            <v>2102.0001.P00047</v>
          </cell>
          <cell r="C1524" t="str">
            <v>PLAZA ELEKTRONIK</v>
          </cell>
        </row>
        <row r="1525">
          <cell r="B1525" t="str">
            <v>2102.0001.P00048</v>
          </cell>
          <cell r="C1525" t="str">
            <v>PRIMAMITRA BANGUN SEJAHTERA</v>
          </cell>
        </row>
        <row r="1526">
          <cell r="B1526" t="str">
            <v>2102.0001.P00049</v>
          </cell>
          <cell r="C1526" t="str">
            <v>PERSEKUTUAN CTE</v>
          </cell>
        </row>
        <row r="1527">
          <cell r="B1527" t="str">
            <v>2102.0001.P00050</v>
          </cell>
          <cell r="C1527" t="str">
            <v>PERUSAHAAN SURYA &amp; PARTNERS</v>
          </cell>
        </row>
        <row r="1528">
          <cell r="B1528" t="str">
            <v>2102.0001.P00051</v>
          </cell>
          <cell r="C1528" t="str">
            <v>PRASASTI KARYA SENTOSA, PT.</v>
          </cell>
        </row>
        <row r="1529">
          <cell r="B1529" t="str">
            <v>2102.0001.P00052</v>
          </cell>
          <cell r="C1529" t="str">
            <v>POWER PARTS DIESEL</v>
          </cell>
        </row>
        <row r="1530">
          <cell r="B1530" t="str">
            <v>2102.0001.P00053</v>
          </cell>
          <cell r="C1530" t="str">
            <v>PROPAN RAYA I.C.C</v>
          </cell>
        </row>
        <row r="1531">
          <cell r="B1531" t="str">
            <v>2102.0001.P00054</v>
          </cell>
          <cell r="C1531" t="str">
            <v>POE MARINE (S.E.A) PTE LTD</v>
          </cell>
        </row>
        <row r="1532">
          <cell r="B1532" t="str">
            <v>2102.0001.P00055</v>
          </cell>
          <cell r="C1532" t="str">
            <v>PERTAMINA TONGKANG (SURABAYA)</v>
          </cell>
        </row>
        <row r="1533">
          <cell r="B1533" t="str">
            <v>2102.0001.P00056</v>
          </cell>
          <cell r="C1533" t="str">
            <v>PRIMALAYAN CITRA MANDIRI</v>
          </cell>
        </row>
        <row r="1534">
          <cell r="B1534" t="str">
            <v>2102.0001.P00057</v>
          </cell>
          <cell r="C1534" t="str">
            <v>PROFINS LIMITED</v>
          </cell>
        </row>
        <row r="1535">
          <cell r="B1535" t="str">
            <v>2102.0001.P00058</v>
          </cell>
          <cell r="C1535" t="str">
            <v>PAN PASIFIC ELECTRONIC</v>
          </cell>
        </row>
        <row r="1536">
          <cell r="B1536" t="str">
            <v>2102.0001.P00059</v>
          </cell>
          <cell r="C1536" t="str">
            <v>PPG COATINGS INDONESIA</v>
          </cell>
        </row>
        <row r="1537">
          <cell r="B1537" t="str">
            <v>2102.0001.P00060</v>
          </cell>
          <cell r="C1537" t="str">
            <v>PROWRITE</v>
          </cell>
        </row>
        <row r="1538">
          <cell r="B1538" t="str">
            <v>2102.0001.P00061</v>
          </cell>
          <cell r="C1538" t="str">
            <v>PUTERA</v>
          </cell>
        </row>
        <row r="1539">
          <cell r="B1539" t="str">
            <v>2102.0001.P00062</v>
          </cell>
          <cell r="C1539" t="str">
            <v>PANALPINA NUSAJAYA TRANSPORT, PT.</v>
          </cell>
        </row>
        <row r="1540">
          <cell r="B1540" t="str">
            <v>2102.0001.P00063</v>
          </cell>
          <cell r="C1540" t="str">
            <v>PRATAMA ADI SENTOSA</v>
          </cell>
        </row>
        <row r="1541">
          <cell r="B1541" t="str">
            <v>2102.0001.P00064</v>
          </cell>
          <cell r="C1541" t="str">
            <v>PROGRESSIVE INDUSTRIAL</v>
          </cell>
        </row>
        <row r="1542">
          <cell r="B1542" t="str">
            <v>2102.0001.P00065</v>
          </cell>
          <cell r="C1542" t="str">
            <v>PURI SENTRA PELANGI</v>
          </cell>
        </row>
        <row r="1543">
          <cell r="B1543" t="str">
            <v>2102.0001.P00066</v>
          </cell>
          <cell r="C1543" t="str">
            <v>PUTERA BENGAWAN JAYA</v>
          </cell>
        </row>
        <row r="1544">
          <cell r="B1544" t="str">
            <v>2102.0001.P00067</v>
          </cell>
          <cell r="C1544" t="str">
            <v>PANETRONIK</v>
          </cell>
        </row>
        <row r="1545">
          <cell r="B1545" t="str">
            <v>2102.0001.P00068</v>
          </cell>
          <cell r="C1545" t="str">
            <v>PROSERV OFFSHORE MALAYSIA SDN BHD</v>
          </cell>
        </row>
        <row r="1546">
          <cell r="B1546" t="str">
            <v>2102.0001.P00069</v>
          </cell>
          <cell r="C1546" t="str">
            <v>PUTRA RIAU TAREKH REZEKI</v>
          </cell>
        </row>
        <row r="1547">
          <cell r="B1547" t="str">
            <v>2102.0001.P00070</v>
          </cell>
          <cell r="C1547" t="str">
            <v>PALMYRA INTERNATIONAL LTD</v>
          </cell>
        </row>
        <row r="1548">
          <cell r="B1548" t="str">
            <v>2102.0001.P00071</v>
          </cell>
          <cell r="C1548" t="str">
            <v>PRAKASH STEELAGE LINTAS)</v>
          </cell>
        </row>
        <row r="1549">
          <cell r="B1549" t="str">
            <v>2102.0001.P00072</v>
          </cell>
          <cell r="C1549" t="str">
            <v>PUTRA HARAPAN MANDIRI</v>
          </cell>
        </row>
        <row r="1550">
          <cell r="B1550" t="str">
            <v>2102.0001.P00073</v>
          </cell>
          <cell r="C1550" t="str">
            <v>PETROKIMIA GRESIK</v>
          </cell>
        </row>
        <row r="1551">
          <cell r="B1551" t="str">
            <v>2102.0001.P00074</v>
          </cell>
          <cell r="C1551" t="str">
            <v>PRIMATECH MARINE AGENCY SERVICE PTE LTD</v>
          </cell>
        </row>
        <row r="1552">
          <cell r="B1552" t="str">
            <v>2102.0001.P00075</v>
          </cell>
          <cell r="C1552" t="str">
            <v>PENG KEE COMPANY</v>
          </cell>
        </row>
        <row r="1553">
          <cell r="B1553" t="str">
            <v>2102.0001.P00077</v>
          </cell>
          <cell r="C1553" t="str">
            <v>PBM Srikreasi Ungguk Persada</v>
          </cell>
        </row>
        <row r="1554">
          <cell r="B1554" t="str">
            <v>2102.0001.P00078</v>
          </cell>
          <cell r="C1554" t="str">
            <v>PRATITA PRAMA NUGRAHA</v>
          </cell>
        </row>
        <row r="1555">
          <cell r="B1555" t="str">
            <v>2102.0001.P00079</v>
          </cell>
          <cell r="C1555" t="str">
            <v>PILAR TEKNIK</v>
          </cell>
        </row>
        <row r="1556">
          <cell r="B1556" t="str">
            <v>2102.0001.P00080</v>
          </cell>
          <cell r="C1556" t="str">
            <v>PREMIUM TECHNICA</v>
          </cell>
        </row>
        <row r="1557">
          <cell r="B1557" t="str">
            <v>2102.0001.P00081</v>
          </cell>
          <cell r="C1557" t="str">
            <v>PRAKARSA PUTRA</v>
          </cell>
        </row>
        <row r="1558">
          <cell r="B1558" t="str">
            <v>2102.0001.P00082</v>
          </cell>
          <cell r="C1558" t="str">
            <v>PERTAMINA TRANS KONTINENTAL (SURABAYA)</v>
          </cell>
        </row>
        <row r="1559">
          <cell r="B1559" t="str">
            <v>2102.0001.P00083</v>
          </cell>
          <cell r="C1559" t="str">
            <v>PIPAMAS PUTIH</v>
          </cell>
        </row>
        <row r="1560">
          <cell r="B1560" t="str">
            <v>2102.0001.P00084</v>
          </cell>
          <cell r="C1560" t="str">
            <v>INTER MEDIA PROMOSINDO</v>
          </cell>
        </row>
        <row r="1561">
          <cell r="B1561" t="str">
            <v>2102.0001.P00085</v>
          </cell>
          <cell r="C1561" t="str">
            <v>PANDU SELAMAT UTAMA</v>
          </cell>
        </row>
        <row r="1562">
          <cell r="B1562" t="str">
            <v>2102.0001.P00086</v>
          </cell>
          <cell r="C1562" t="str">
            <v>PUSAKA TANDI</v>
          </cell>
        </row>
        <row r="1563">
          <cell r="B1563" t="str">
            <v>2102.0001.P00087</v>
          </cell>
          <cell r="C1563" t="str">
            <v>PURI COMPUTER</v>
          </cell>
        </row>
        <row r="1564">
          <cell r="B1564" t="str">
            <v>2102.0001.P00088</v>
          </cell>
          <cell r="C1564" t="str">
            <v>PROCESS GROUP PTY LTD</v>
          </cell>
        </row>
        <row r="1565">
          <cell r="B1565" t="str">
            <v>2102.0001.P00089</v>
          </cell>
          <cell r="C1565" t="str">
            <v>PLASTIKATAMA TEKNOLOGI INDUSTRI</v>
          </cell>
        </row>
        <row r="1566">
          <cell r="B1566" t="str">
            <v>2102.0001.P00090</v>
          </cell>
          <cell r="C1566" t="str">
            <v>PIPESHIELD INTERNATIONAL LIMITED</v>
          </cell>
        </row>
        <row r="1567">
          <cell r="B1567" t="str">
            <v>2102.0001.P00091</v>
          </cell>
          <cell r="C1567" t="str">
            <v>PROFESSIONAL EQUIPMENT</v>
          </cell>
        </row>
        <row r="1568">
          <cell r="B1568" t="str">
            <v>2102.0001.P00092</v>
          </cell>
          <cell r="C1568" t="str">
            <v>PALANGKA MEGAHPERKASA</v>
          </cell>
        </row>
        <row r="1569">
          <cell r="B1569" t="str">
            <v>2102.0001.P00093</v>
          </cell>
          <cell r="C1569" t="str">
            <v>PRIMA SARANA TEKNIK</v>
          </cell>
        </row>
        <row r="1570">
          <cell r="B1570" t="str">
            <v>2102.0001.P00094</v>
          </cell>
          <cell r="C1570" t="str">
            <v>PACIFIC BUNKERS PTE LTD</v>
          </cell>
        </row>
        <row r="1571">
          <cell r="B1571" t="str">
            <v>2102.0001.P00095</v>
          </cell>
          <cell r="C1571" t="str">
            <v>PARAMA NUSA UTAMA</v>
          </cell>
        </row>
        <row r="1572">
          <cell r="B1572" t="str">
            <v>2102.0001.P00096</v>
          </cell>
          <cell r="C1572" t="str">
            <v>PETRODRILL MANUFAKTUR INDONESIA</v>
          </cell>
        </row>
        <row r="1573">
          <cell r="B1573" t="str">
            <v>2102.0001.P00097</v>
          </cell>
          <cell r="C1573" t="str">
            <v>PRIMA</v>
          </cell>
        </row>
        <row r="1574">
          <cell r="B1574" t="str">
            <v>2102.0001.P00098</v>
          </cell>
          <cell r="C1574" t="str">
            <v>PRIMAXINDO INTI GEMILANG</v>
          </cell>
        </row>
        <row r="1575">
          <cell r="B1575" t="str">
            <v>2102.0001.P00099</v>
          </cell>
          <cell r="C1575" t="str">
            <v>AIRINDO SAKTI</v>
          </cell>
        </row>
        <row r="1576">
          <cell r="B1576" t="str">
            <v>2102.0001.P00100</v>
          </cell>
          <cell r="C1576" t="str">
            <v>PARANTI</v>
          </cell>
        </row>
        <row r="1577">
          <cell r="B1577" t="str">
            <v>2102.0001.P00101</v>
          </cell>
          <cell r="C1577" t="str">
            <v>PROOGAS TECHNIBROS</v>
          </cell>
        </row>
        <row r="1578">
          <cell r="B1578" t="str">
            <v>2102.0001.P00102</v>
          </cell>
          <cell r="C1578" t="str">
            <v>PRAKARSA DAYA JUANG</v>
          </cell>
        </row>
        <row r="1579">
          <cell r="B1579" t="str">
            <v>2102.0001.P00103</v>
          </cell>
          <cell r="C1579" t="str">
            <v>PROWELL ENERGI SERVICE</v>
          </cell>
        </row>
        <row r="1580">
          <cell r="B1580" t="str">
            <v>2102.0001.P00104</v>
          </cell>
          <cell r="C1580" t="str">
            <v>PUTRA BANGSA ABDINUSA</v>
          </cell>
        </row>
        <row r="1581">
          <cell r="B1581" t="str">
            <v>2102.0001.P00105</v>
          </cell>
          <cell r="C1581" t="str">
            <v>PUTRA BUNGSU MANDIRI</v>
          </cell>
        </row>
        <row r="1582">
          <cell r="B1582" t="str">
            <v>2102.0001.P00106</v>
          </cell>
          <cell r="C1582" t="str">
            <v>PANTONPILE KWARTATAMA</v>
          </cell>
        </row>
        <row r="1583">
          <cell r="B1583" t="str">
            <v>2102.0001.P00107</v>
          </cell>
          <cell r="C1583" t="str">
            <v>PATRIA ANUGERAH SEJATI</v>
          </cell>
        </row>
        <row r="1584">
          <cell r="B1584" t="str">
            <v>2102.0001.P00108</v>
          </cell>
          <cell r="C1584" t="str">
            <v>PDS INTERNATIONAL PTE LTD</v>
          </cell>
        </row>
        <row r="1585">
          <cell r="B1585" t="str">
            <v>2102.0001.P00109</v>
          </cell>
          <cell r="C1585" t="str">
            <v>PAL INDONESIA</v>
          </cell>
        </row>
        <row r="1586">
          <cell r="B1586" t="str">
            <v>2102.0001.P00110</v>
          </cell>
          <cell r="C1586" t="str">
            <v>PETRA ENERGY</v>
          </cell>
        </row>
        <row r="1587">
          <cell r="B1587" t="str">
            <v>2102.0001.P00111</v>
          </cell>
          <cell r="C1587" t="str">
            <v>PRASETYO</v>
          </cell>
        </row>
        <row r="1588">
          <cell r="B1588" t="str">
            <v>2102.0001.P00112</v>
          </cell>
          <cell r="C1588" t="str">
            <v>PUBELI JANUARI TEKNIK</v>
          </cell>
        </row>
        <row r="1589">
          <cell r="B1589" t="str">
            <v>2102.0001.P00113</v>
          </cell>
          <cell r="C1589" t="str">
            <v>PURINDO TEHNIK</v>
          </cell>
        </row>
        <row r="1590">
          <cell r="B1590" t="str">
            <v>2102.0001.P00114</v>
          </cell>
          <cell r="C1590" t="str">
            <v>PURWO TEKNIK MANDIRI</v>
          </cell>
        </row>
        <row r="1591">
          <cell r="B1591" t="str">
            <v>2102.0001.P00115</v>
          </cell>
          <cell r="C1591" t="str">
            <v>POWERSERV ENGINEERING INDONESIA</v>
          </cell>
        </row>
        <row r="1592">
          <cell r="B1592" t="str">
            <v>2102.0001.P00116</v>
          </cell>
          <cell r="C1592" t="str">
            <v>PDS INTERNATIONAL PTE LTD</v>
          </cell>
        </row>
        <row r="1593">
          <cell r="B1593" t="str">
            <v>2102.0001.P00117</v>
          </cell>
          <cell r="C1593" t="str">
            <v>PELAYARAN MENARATAMA SAMUDRA INDAH</v>
          </cell>
        </row>
        <row r="1594">
          <cell r="B1594" t="str">
            <v>2102.0001.P00118</v>
          </cell>
          <cell r="C1594" t="str">
            <v>PUTRA JAYA LAKSANA</v>
          </cell>
        </row>
        <row r="1595">
          <cell r="B1595" t="str">
            <v>2102.0001.P00119</v>
          </cell>
          <cell r="C1595" t="str">
            <v>PELAYARAN ANUGERAH WIJAYA BERSAUDARA</v>
          </cell>
        </row>
        <row r="1596">
          <cell r="B1596" t="str">
            <v>2102.0001.P00120</v>
          </cell>
          <cell r="C1596" t="str">
            <v>PEGASUS MULTI INTERNASIONAL</v>
          </cell>
        </row>
        <row r="1597">
          <cell r="B1597" t="str">
            <v>2102.0001.P00121</v>
          </cell>
          <cell r="C1597" t="str">
            <v>PETROLOG MULTI USAHA MANDIRI</v>
          </cell>
        </row>
        <row r="1598">
          <cell r="B1598" t="str">
            <v>2102.0001.P00122</v>
          </cell>
          <cell r="C1598" t="str">
            <v>PUTRA ALAIFA</v>
          </cell>
        </row>
        <row r="1599">
          <cell r="B1599" t="str">
            <v>2102.0001.P00123</v>
          </cell>
          <cell r="C1599" t="str">
            <v>PBJ REFRACTORY &amp; INSULATION</v>
          </cell>
        </row>
        <row r="1600">
          <cell r="B1600" t="str">
            <v>2102.0001.P00124</v>
          </cell>
          <cell r="C1600" t="str">
            <v>PRIMUS INDONESIA</v>
          </cell>
        </row>
        <row r="1601">
          <cell r="B1601" t="str">
            <v>2102.0001.P00125</v>
          </cell>
          <cell r="C1601" t="str">
            <v>PT. HARWIN PRADANA</v>
          </cell>
        </row>
        <row r="1602">
          <cell r="B1602" t="str">
            <v>2102.0001.P00126</v>
          </cell>
          <cell r="C1602" t="str">
            <v>PETRONESIA BENIMEL</v>
          </cell>
        </row>
        <row r="1603">
          <cell r="B1603" t="str">
            <v>2102.0001.P00127</v>
          </cell>
          <cell r="C1603" t="str">
            <v>PRIBUMI INTI SELARAS</v>
          </cell>
        </row>
        <row r="1604">
          <cell r="B1604" t="str">
            <v>2102.0001.Q00001</v>
          </cell>
          <cell r="C1604" t="str">
            <v>QUARTAGRAHA</v>
          </cell>
        </row>
        <row r="1605">
          <cell r="B1605" t="str">
            <v>2102.0001.R00001</v>
          </cell>
          <cell r="C1605" t="str">
            <v>RADIAN UTAMA INTERINSCO, PT</v>
          </cell>
        </row>
        <row r="1606">
          <cell r="B1606" t="str">
            <v>2102.0001.R00002</v>
          </cell>
          <cell r="C1606" t="str">
            <v>RAJAWALI BINTANG REKAYASA</v>
          </cell>
        </row>
        <row r="1607">
          <cell r="B1607" t="str">
            <v>2102.0001.R00004</v>
          </cell>
          <cell r="C1607" t="str">
            <v>RASI GEMILANG</v>
          </cell>
        </row>
        <row r="1608">
          <cell r="B1608" t="str">
            <v>2102.0001.R00005</v>
          </cell>
          <cell r="C1608" t="str">
            <v>RIAU GAS &amp; ENGINEERING</v>
          </cell>
        </row>
        <row r="1609">
          <cell r="B1609" t="str">
            <v>2102.0001.R00006</v>
          </cell>
          <cell r="C1609" t="str">
            <v>RISSDO BERTINDO</v>
          </cell>
        </row>
        <row r="1610">
          <cell r="B1610" t="str">
            <v>2102.0001.R00007</v>
          </cell>
          <cell r="C1610" t="str">
            <v>RODA EXPRESS</v>
          </cell>
        </row>
        <row r="1611">
          <cell r="B1611" t="str">
            <v>2102.0001.R00008</v>
          </cell>
          <cell r="C1611" t="str">
            <v>RODA MAS</v>
          </cell>
        </row>
        <row r="1612">
          <cell r="B1612" t="str">
            <v>2102.0001.R00009</v>
          </cell>
          <cell r="C1612" t="str">
            <v>ROTEX ENGINEERING AND SERVICES PTE LTD</v>
          </cell>
        </row>
        <row r="1613">
          <cell r="B1613" t="str">
            <v>2102.0001.R00010</v>
          </cell>
          <cell r="C1613" t="str">
            <v>ROYAL BEAVER ENTERPRISE</v>
          </cell>
        </row>
        <row r="1614">
          <cell r="B1614" t="str">
            <v>2102.0001.R00011</v>
          </cell>
          <cell r="C1614" t="str">
            <v>RUBICON OFFSHORE INTERNATIONAL</v>
          </cell>
        </row>
        <row r="1615">
          <cell r="B1615" t="str">
            <v>2102.0001.R00012</v>
          </cell>
          <cell r="C1615" t="str">
            <v>RUKUN SEJAHTERA TEKNIK</v>
          </cell>
        </row>
        <row r="1616">
          <cell r="B1616" t="str">
            <v>2102.0001.R00013</v>
          </cell>
          <cell r="C1616" t="str">
            <v>RAGAM TEKNIK</v>
          </cell>
        </row>
        <row r="1617">
          <cell r="B1617" t="str">
            <v>2102.0001.R00014</v>
          </cell>
          <cell r="C1617" t="str">
            <v>RAMINDO AUTONESIA DINAMIKA</v>
          </cell>
        </row>
        <row r="1618">
          <cell r="B1618" t="str">
            <v>2102.0001.R00015</v>
          </cell>
          <cell r="C1618" t="str">
            <v>REALTA CHAKRADARMA</v>
          </cell>
        </row>
        <row r="1619">
          <cell r="B1619" t="str">
            <v>2102.0001.R00016</v>
          </cell>
          <cell r="C1619" t="str">
            <v>REFRATECH MANDALAPERKASA</v>
          </cell>
        </row>
        <row r="1620">
          <cell r="B1620" t="str">
            <v>2102.0001.R00017</v>
          </cell>
          <cell r="C1620" t="str">
            <v>REJEKI UTAMA</v>
          </cell>
        </row>
        <row r="1621">
          <cell r="B1621" t="str">
            <v>2102.0001.R00018</v>
          </cell>
          <cell r="C1621" t="str">
            <v>RIAU KENCANA</v>
          </cell>
        </row>
        <row r="1622">
          <cell r="B1622" t="str">
            <v>2102.0001.R00019</v>
          </cell>
          <cell r="C1622" t="str">
            <v>RIG TENDERS INDONESIA TBK</v>
          </cell>
        </row>
        <row r="1623">
          <cell r="B1623" t="str">
            <v>2102.0001.R00020</v>
          </cell>
          <cell r="C1623" t="str">
            <v>RIYADI PUTERA MAKMUR</v>
          </cell>
        </row>
        <row r="1624">
          <cell r="B1624" t="str">
            <v>2102.0001.R00021</v>
          </cell>
          <cell r="C1624" t="str">
            <v>ROLITRANS INTERNATIONAL</v>
          </cell>
        </row>
        <row r="1625">
          <cell r="B1625" t="str">
            <v>2102.0001.R00022</v>
          </cell>
          <cell r="C1625" t="str">
            <v>ROSENENY RASYID</v>
          </cell>
        </row>
        <row r="1626">
          <cell r="B1626" t="str">
            <v>2102.0001.R00023</v>
          </cell>
          <cell r="C1626" t="str">
            <v>REKUVINDO PERDANA</v>
          </cell>
        </row>
        <row r="1627">
          <cell r="B1627" t="str">
            <v>2102.0001.R00024</v>
          </cell>
          <cell r="C1627" t="str">
            <v>ROMINA</v>
          </cell>
        </row>
        <row r="1628">
          <cell r="B1628" t="str">
            <v>2102.0001.R00025</v>
          </cell>
          <cell r="C1628" t="str">
            <v>RIAN JAYA</v>
          </cell>
        </row>
        <row r="1629">
          <cell r="B1629" t="str">
            <v>2102.0001.R00026</v>
          </cell>
          <cell r="C1629" t="str">
            <v>ROKAN PERSADA</v>
          </cell>
        </row>
        <row r="1630">
          <cell r="B1630" t="str">
            <v>2102.0001.R00027</v>
          </cell>
          <cell r="C1630" t="str">
            <v>RHODA JAYA</v>
          </cell>
        </row>
        <row r="1631">
          <cell r="B1631" t="str">
            <v>2102.0001.R00028</v>
          </cell>
          <cell r="C1631" t="str">
            <v>RIAU INSAN MANDIRI</v>
          </cell>
        </row>
        <row r="1632">
          <cell r="B1632" t="str">
            <v>2102.0001.R00029</v>
          </cell>
          <cell r="C1632" t="str">
            <v>ROY KOSWARAMULYA</v>
          </cell>
        </row>
        <row r="1633">
          <cell r="B1633" t="str">
            <v>2102.0001.R00030</v>
          </cell>
          <cell r="C1633" t="str">
            <v>ROC-MASTER FLANGE CO,. LTD</v>
          </cell>
        </row>
        <row r="1634">
          <cell r="B1634" t="str">
            <v>2102.0001.R00031</v>
          </cell>
          <cell r="C1634" t="str">
            <v>RAIE INTERNATIONAL EXPRESS, PT.</v>
          </cell>
        </row>
        <row r="1635">
          <cell r="B1635" t="str">
            <v>2102.0001.R00032</v>
          </cell>
          <cell r="C1635" t="str">
            <v>RASINDO INTERNATIONAL</v>
          </cell>
        </row>
        <row r="1636">
          <cell r="B1636" t="str">
            <v>2102.0001.R00034</v>
          </cell>
          <cell r="C1636" t="str">
            <v>RONCONI SPA</v>
          </cell>
        </row>
        <row r="1637">
          <cell r="B1637" t="str">
            <v>2102.0001.R00035</v>
          </cell>
          <cell r="C1637" t="str">
            <v>RAJAWALI GENSET</v>
          </cell>
        </row>
        <row r="1638">
          <cell r="B1638" t="str">
            <v>2102.0001.R00036</v>
          </cell>
          <cell r="C1638" t="str">
            <v>ROTO ROOTER PERKASA</v>
          </cell>
        </row>
        <row r="1639">
          <cell r="B1639" t="str">
            <v>2102.0001.R00037</v>
          </cell>
          <cell r="C1639" t="str">
            <v>RAJAWALI</v>
          </cell>
        </row>
        <row r="1640">
          <cell r="B1640" t="str">
            <v>2102.0001.R00038</v>
          </cell>
          <cell r="C1640" t="str">
            <v>RAJA MAZA UTAMA</v>
          </cell>
        </row>
        <row r="1641">
          <cell r="B1641" t="str">
            <v>2102.0001.R00039</v>
          </cell>
          <cell r="C1641" t="str">
            <v>REGENCY STEEL ASIA</v>
          </cell>
        </row>
        <row r="1642">
          <cell r="B1642" t="str">
            <v>2102.0001.S00001</v>
          </cell>
          <cell r="C1642" t="str">
            <v>SADEREK</v>
          </cell>
        </row>
        <row r="1643">
          <cell r="B1643" t="str">
            <v>2102.0001.S00002</v>
          </cell>
          <cell r="C1643" t="str">
            <v>SAMATOR GAS INDUSTRI</v>
          </cell>
        </row>
        <row r="1644">
          <cell r="B1644" t="str">
            <v>2102.0001.S00003</v>
          </cell>
          <cell r="C1644" t="str">
            <v>SAMSUDIN</v>
          </cell>
        </row>
        <row r="1645">
          <cell r="B1645" t="str">
            <v>2102.0001.S00004</v>
          </cell>
          <cell r="C1645" t="str">
            <v>SAMUDRA OCEANEERING, PT</v>
          </cell>
        </row>
        <row r="1646">
          <cell r="B1646" t="str">
            <v>2102.0001.S00005</v>
          </cell>
          <cell r="C1646" t="str">
            <v>SAMUDRA TEKNIKATAMA INSTRUMENT</v>
          </cell>
        </row>
        <row r="1647">
          <cell r="B1647" t="str">
            <v>2102.0001.S00006</v>
          </cell>
          <cell r="C1647" t="str">
            <v>SANDI SARANA PERKASA</v>
          </cell>
        </row>
        <row r="1648">
          <cell r="B1648" t="str">
            <v>2102.0001.S00007</v>
          </cell>
          <cell r="C1648" t="str">
            <v>SAPTA ASIEN MID EAST</v>
          </cell>
        </row>
        <row r="1649">
          <cell r="B1649" t="str">
            <v>2102.0001.S00008</v>
          </cell>
          <cell r="C1649" t="str">
            <v>SARANA BAJA PERKASA</v>
          </cell>
        </row>
        <row r="1650">
          <cell r="B1650" t="str">
            <v>2102.0001.S00009</v>
          </cell>
          <cell r="C1650" t="str">
            <v>SARANA PENIDA</v>
          </cell>
        </row>
        <row r="1651">
          <cell r="B1651" t="str">
            <v>2102.0001.S00010</v>
          </cell>
          <cell r="C1651" t="str">
            <v>SARANA RINTAS INDAH, PT</v>
          </cell>
        </row>
        <row r="1652">
          <cell r="B1652" t="str">
            <v>2102.0001.S00011</v>
          </cell>
          <cell r="C1652" t="str">
            <v>SEACON BERJAYA, PT</v>
          </cell>
        </row>
        <row r="1653">
          <cell r="B1653" t="str">
            <v>2102.0001.S00012</v>
          </cell>
          <cell r="C1653" t="str">
            <v>SEAL CONTROL PTE, LTD</v>
          </cell>
        </row>
        <row r="1654">
          <cell r="B1654" t="str">
            <v>2102.0001.S00013</v>
          </cell>
          <cell r="C1654" t="str">
            <v>SEASCAPE SURVEYS INDONESIA, PT</v>
          </cell>
        </row>
        <row r="1655">
          <cell r="B1655" t="str">
            <v>2102.0001.S00015</v>
          </cell>
          <cell r="C1655" t="str">
            <v>SEATECH BERJAYA, PT</v>
          </cell>
        </row>
        <row r="1656">
          <cell r="B1656" t="str">
            <v>2102.0001.S00016</v>
          </cell>
          <cell r="C1656" t="str">
            <v>SEGARA JAYA</v>
          </cell>
        </row>
        <row r="1657">
          <cell r="B1657" t="str">
            <v>2102.0001.S00017</v>
          </cell>
          <cell r="C1657" t="str">
            <v>SENTRAMAS BANGUN MAKMURINDO</v>
          </cell>
        </row>
        <row r="1658">
          <cell r="B1658" t="str">
            <v>2102.0001.S00018</v>
          </cell>
          <cell r="C1658" t="str">
            <v>SERASI AUTORAYA ( TRAC - PEKANBARU )</v>
          </cell>
        </row>
        <row r="1659">
          <cell r="B1659" t="str">
            <v>2102.0001.S00019</v>
          </cell>
          <cell r="C1659" t="str">
            <v>SERTIFIKASI RAHARJA INDONESIA</v>
          </cell>
        </row>
        <row r="1660">
          <cell r="B1660" t="str">
            <v>2102.0001.S00020</v>
          </cell>
          <cell r="C1660" t="str">
            <v>SETIA BUDI</v>
          </cell>
        </row>
        <row r="1661">
          <cell r="B1661" t="str">
            <v>2102.0001.S00021</v>
          </cell>
          <cell r="C1661" t="str">
            <v>SETIA SAPTA, PT</v>
          </cell>
        </row>
        <row r="1662">
          <cell r="B1662" t="str">
            <v>2102.0001.S00022</v>
          </cell>
          <cell r="C1662" t="str">
            <v>SHARPRINDO DINAMIKA PRIMA</v>
          </cell>
        </row>
        <row r="1663">
          <cell r="B1663" t="str">
            <v>2102.0001.S00023</v>
          </cell>
          <cell r="C1663" t="str">
            <v>SHINNETSKO PRIMA</v>
          </cell>
        </row>
        <row r="1664">
          <cell r="B1664" t="str">
            <v>2102.0001.S00024</v>
          </cell>
          <cell r="C1664" t="str">
            <v>SIAK MAKMUR CEMERLANG</v>
          </cell>
        </row>
        <row r="1665">
          <cell r="B1665" t="str">
            <v>2102.0001.S00025</v>
          </cell>
          <cell r="C1665" t="str">
            <v>SICA ASIA</v>
          </cell>
        </row>
        <row r="1666">
          <cell r="B1666" t="str">
            <v>2102.0001.S00026</v>
          </cell>
          <cell r="C1666" t="str">
            <v>SIKA INDONESIA, PT</v>
          </cell>
        </row>
        <row r="1667">
          <cell r="B1667" t="str">
            <v>2102.0001.S00027</v>
          </cell>
          <cell r="C1667" t="str">
            <v>SINAR ABADI</v>
          </cell>
        </row>
        <row r="1668">
          <cell r="B1668" t="str">
            <v>2102.0001.S00028</v>
          </cell>
          <cell r="C1668" t="str">
            <v>SINAR BADJA MULIA, PT</v>
          </cell>
        </row>
        <row r="1669">
          <cell r="B1669" t="str">
            <v>2102.0001.S00029</v>
          </cell>
          <cell r="C1669" t="str">
            <v>SINAR BANTEN, TOKO</v>
          </cell>
        </row>
        <row r="1670">
          <cell r="B1670" t="str">
            <v>2102.0001.S00030</v>
          </cell>
          <cell r="C1670" t="str">
            <v>SINAR EPOXINDO SEJATI, PT</v>
          </cell>
        </row>
        <row r="1671">
          <cell r="B1671" t="str">
            <v>2102.0001.S00031</v>
          </cell>
          <cell r="C1671" t="str">
            <v>SINAR JAYA CV</v>
          </cell>
        </row>
        <row r="1672">
          <cell r="B1672" t="str">
            <v>2102.0001.S00032</v>
          </cell>
          <cell r="C1672" t="str">
            <v>SINAR JAYA TOKO</v>
          </cell>
        </row>
        <row r="1673">
          <cell r="B1673" t="str">
            <v>2102.0001.S00033</v>
          </cell>
          <cell r="C1673" t="str">
            <v>SINAR KENCANA</v>
          </cell>
        </row>
        <row r="1674">
          <cell r="B1674" t="str">
            <v>2102.0001.S00034</v>
          </cell>
          <cell r="C1674" t="str">
            <v>SINAR MULIA (MATERIAL)</v>
          </cell>
        </row>
        <row r="1675">
          <cell r="B1675" t="str">
            <v>2102.0001.S00035</v>
          </cell>
          <cell r="C1675" t="str">
            <v>SINAR SELATAN</v>
          </cell>
        </row>
        <row r="1676">
          <cell r="B1676" t="str">
            <v>2102.0001.S00036</v>
          </cell>
          <cell r="C1676" t="str">
            <v>SINAR TEKNIK SEJAHTERA</v>
          </cell>
        </row>
        <row r="1677">
          <cell r="B1677" t="str">
            <v>2102.0001.S00037</v>
          </cell>
          <cell r="C1677" t="str">
            <v>SINAR TEKNINDO</v>
          </cell>
        </row>
        <row r="1678">
          <cell r="B1678" t="str">
            <v>2102.0001.S00038</v>
          </cell>
          <cell r="C1678" t="str">
            <v>SINDO HARTECH PRIMA, CV</v>
          </cell>
        </row>
        <row r="1679">
          <cell r="B1679" t="str">
            <v>2102.0001.S00039</v>
          </cell>
          <cell r="C1679" t="str">
            <v>SINGATAC ENGINEERING PTE LTD</v>
          </cell>
        </row>
        <row r="1680">
          <cell r="B1680" t="str">
            <v>2102.0001.S00040</v>
          </cell>
          <cell r="C1680" t="str">
            <v>SJP SINGAPORE</v>
          </cell>
        </row>
        <row r="1681">
          <cell r="B1681" t="str">
            <v>2102.0001.S00041</v>
          </cell>
          <cell r="C1681" t="str">
            <v>SKYPAK INTERNATIONAL ( TNT )</v>
          </cell>
        </row>
        <row r="1682">
          <cell r="B1682" t="str">
            <v>2102.0001.S00042</v>
          </cell>
          <cell r="C1682" t="str">
            <v>SOBARI</v>
          </cell>
        </row>
        <row r="1683">
          <cell r="B1683" t="str">
            <v>2102.0001.S00043</v>
          </cell>
          <cell r="C1683" t="str">
            <v>SOLUSI CORPORINDO TEKNOLOGI</v>
          </cell>
        </row>
        <row r="1684">
          <cell r="B1684" t="str">
            <v>2102.0001.S00044</v>
          </cell>
          <cell r="C1684" t="str">
            <v>SOMEHSA GEOSCIENCES PTE LTD</v>
          </cell>
        </row>
        <row r="1685">
          <cell r="B1685" t="str">
            <v>2102.0001.S00045</v>
          </cell>
          <cell r="C1685" t="str">
            <v>SOON LIAN HARDWARE</v>
          </cell>
        </row>
        <row r="1686">
          <cell r="B1686" t="str">
            <v>2102.0001.S00046</v>
          </cell>
          <cell r="C1686" t="str">
            <v>SOONSTEEL INTERNATIONAL</v>
          </cell>
        </row>
        <row r="1687">
          <cell r="B1687" t="str">
            <v>2102.0001.S00047</v>
          </cell>
          <cell r="C1687" t="str">
            <v>SPIN UTAMA</v>
          </cell>
        </row>
        <row r="1688">
          <cell r="B1688" t="str">
            <v>2102.0001.S00048</v>
          </cell>
          <cell r="C1688" t="str">
            <v>SRI REJEKI PERDANA STEEL</v>
          </cell>
        </row>
        <row r="1689">
          <cell r="B1689" t="str">
            <v>2102.0001.S00049</v>
          </cell>
          <cell r="C1689" t="str">
            <v>SS PRIMAVALVE MAJU BERSAMA</v>
          </cell>
        </row>
        <row r="1690">
          <cell r="B1690" t="str">
            <v>2102.0001.S00050</v>
          </cell>
          <cell r="C1690" t="str">
            <v>SSH CORP. LTD.</v>
          </cell>
        </row>
        <row r="1691">
          <cell r="B1691" t="str">
            <v>2102.0001.S00051</v>
          </cell>
          <cell r="C1691" t="str">
            <v>STELL SURYA MANDIRI, PT</v>
          </cell>
        </row>
        <row r="1692">
          <cell r="B1692" t="str">
            <v>2102.0001.S00052</v>
          </cell>
          <cell r="C1692" t="str">
            <v>SUCOFINDO (CIBITUNG)</v>
          </cell>
        </row>
        <row r="1693">
          <cell r="B1693" t="str">
            <v>2102.0001.S00053</v>
          </cell>
          <cell r="C1693" t="str">
            <v>SUGIH ABADI</v>
          </cell>
        </row>
        <row r="1694">
          <cell r="B1694" t="str">
            <v>2102.0001.S00054</v>
          </cell>
          <cell r="C1694" t="str">
            <v>SULZER CHEMTECH PTE.LTD</v>
          </cell>
        </row>
        <row r="1695">
          <cell r="B1695" t="str">
            <v>2102.0001.S00055</v>
          </cell>
          <cell r="C1695" t="str">
            <v>SUMBER INDO SARANA BARU, CV</v>
          </cell>
        </row>
        <row r="1696">
          <cell r="B1696" t="str">
            <v>2102.0001.S00056</v>
          </cell>
          <cell r="C1696" t="str">
            <v>SUMBER LARIS JAYA</v>
          </cell>
        </row>
        <row r="1697">
          <cell r="B1697" t="str">
            <v>2102.0001.S00057</v>
          </cell>
          <cell r="C1697" t="str">
            <v>SUMBER MAKMUR JAYA</v>
          </cell>
        </row>
        <row r="1698">
          <cell r="B1698" t="str">
            <v>2102.0001.S00058</v>
          </cell>
          <cell r="C1698" t="str">
            <v>SUMBER MANDIRI</v>
          </cell>
        </row>
        <row r="1699">
          <cell r="B1699" t="str">
            <v>2102.0001.S00059</v>
          </cell>
          <cell r="C1699" t="str">
            <v>SUMBER SARANA BAJA UTAMA</v>
          </cell>
        </row>
        <row r="1700">
          <cell r="B1700" t="str">
            <v>2102.0001.S00060</v>
          </cell>
          <cell r="C1700" t="str">
            <v>SUMBER SEJATI JAYA</v>
          </cell>
        </row>
        <row r="1701">
          <cell r="B1701" t="str">
            <v>2102.0001.S00061</v>
          </cell>
          <cell r="C1701" t="str">
            <v>SUMBER UTAMA BEARING</v>
          </cell>
        </row>
        <row r="1702">
          <cell r="B1702" t="str">
            <v>2102.0001.S00062</v>
          </cell>
          <cell r="C1702" t="str">
            <v>SUPERMEC</v>
          </cell>
        </row>
        <row r="1703">
          <cell r="B1703" t="str">
            <v>2102.0001.S00063</v>
          </cell>
          <cell r="C1703" t="str">
            <v>SUPRABAKTI MANDIRI</v>
          </cell>
        </row>
        <row r="1704">
          <cell r="B1704" t="str">
            <v>2102.0001.S00064</v>
          </cell>
          <cell r="C1704" t="str">
            <v>SUPRAEKA KARYA PRIMA</v>
          </cell>
        </row>
        <row r="1705">
          <cell r="B1705" t="str">
            <v>2102.0001.S00065</v>
          </cell>
          <cell r="C1705" t="str">
            <v>SURYA KREASI</v>
          </cell>
        </row>
        <row r="1706">
          <cell r="B1706" t="str">
            <v>2102.0001.S00066</v>
          </cell>
          <cell r="C1706" t="str">
            <v>SURYA SARANA HIDUPJAYA</v>
          </cell>
        </row>
        <row r="1707">
          <cell r="B1707" t="str">
            <v>2102.0001.S00067</v>
          </cell>
          <cell r="C1707" t="str">
            <v>SURYA TIRTAMAS</v>
          </cell>
        </row>
        <row r="1708">
          <cell r="B1708" t="str">
            <v>2102.0001.S00068</v>
          </cell>
          <cell r="C1708" t="str">
            <v>SURYAMAS INDOPERSADA, PT</v>
          </cell>
        </row>
        <row r="1709">
          <cell r="B1709" t="str">
            <v>2102.0001.S00069</v>
          </cell>
          <cell r="C1709" t="str">
            <v>SUSANTO NUGROHO</v>
          </cell>
        </row>
        <row r="1710">
          <cell r="B1710" t="str">
            <v>2102.0001.S00070</v>
          </cell>
          <cell r="C1710" t="str">
            <v>SUSTECH INDONESIA</v>
          </cell>
        </row>
        <row r="1711">
          <cell r="B1711" t="str">
            <v>2102.0001.S00071</v>
          </cell>
          <cell r="C1711" t="str">
            <v>SUTINDO RAYA MULIA</v>
          </cell>
        </row>
        <row r="1712">
          <cell r="B1712" t="str">
            <v>2102.0001.S00072</v>
          </cell>
          <cell r="C1712" t="str">
            <v>SWIBER BERJAYA, PT</v>
          </cell>
        </row>
        <row r="1713">
          <cell r="B1713" t="str">
            <v>2102.0001.S00073</v>
          </cell>
          <cell r="C1713" t="str">
            <v>SWISSINDO MARINE, PT</v>
          </cell>
        </row>
        <row r="1714">
          <cell r="B1714" t="str">
            <v>2102.0001.S00074</v>
          </cell>
          <cell r="C1714" t="str">
            <v>SILLO MARITIME PERDANA</v>
          </cell>
        </row>
        <row r="1715">
          <cell r="B1715" t="str">
            <v>2102.0001.S00075</v>
          </cell>
          <cell r="C1715" t="str">
            <v>SOUTHERN TRISTAR</v>
          </cell>
        </row>
        <row r="1716">
          <cell r="B1716" t="str">
            <v>2102.0001.S00076</v>
          </cell>
          <cell r="C1716" t="str">
            <v>SAMAFITRO</v>
          </cell>
        </row>
        <row r="1717">
          <cell r="B1717" t="str">
            <v>2102.0001.S00077</v>
          </cell>
          <cell r="C1717" t="str">
            <v>SAMATOR (SURABAYA)</v>
          </cell>
        </row>
        <row r="1718">
          <cell r="B1718" t="str">
            <v>2102.0001.S00078</v>
          </cell>
          <cell r="C1718" t="str">
            <v>SCOMI OILTOOLS</v>
          </cell>
        </row>
        <row r="1719">
          <cell r="B1719" t="str">
            <v>2102.0001.S00079</v>
          </cell>
          <cell r="C1719" t="str">
            <v>SERANG TIMUR</v>
          </cell>
        </row>
        <row r="1720">
          <cell r="B1720" t="str">
            <v>2102.0001.S00080</v>
          </cell>
          <cell r="C1720" t="str">
            <v>SHEFFIELD OFFSHORE SERVICES</v>
          </cell>
        </row>
        <row r="1721">
          <cell r="B1721" t="str">
            <v>2102.0001.S00081</v>
          </cell>
          <cell r="C1721" t="str">
            <v>SINAR MULYA (SERAGAM)</v>
          </cell>
        </row>
        <row r="1722">
          <cell r="B1722" t="str">
            <v>2102.0001.S00082</v>
          </cell>
          <cell r="C1722" t="str">
            <v>SLS BEARINDO</v>
          </cell>
        </row>
        <row r="1723">
          <cell r="B1723" t="str">
            <v>2102.0001.S00083</v>
          </cell>
          <cell r="C1723" t="str">
            <v>SOMESHA MARINE</v>
          </cell>
        </row>
        <row r="1724">
          <cell r="B1724" t="str">
            <v>2102.0001.S00084</v>
          </cell>
          <cell r="C1724" t="str">
            <v>SUCCESS BLOSSOM TRADING PTE LTD</v>
          </cell>
        </row>
        <row r="1725">
          <cell r="B1725" t="str">
            <v>2102.0001.S00085</v>
          </cell>
          <cell r="C1725" t="str">
            <v>SUMBER BAHAGIA</v>
          </cell>
        </row>
        <row r="1726">
          <cell r="B1726" t="str">
            <v>2102.0001.S00086</v>
          </cell>
          <cell r="C1726" t="str">
            <v>SUMBER SETIA ABADI</v>
          </cell>
        </row>
        <row r="1727">
          <cell r="B1727" t="str">
            <v>2102.0001.S00087</v>
          </cell>
          <cell r="C1727" t="str">
            <v>SUMBERPARTS BERINDO</v>
          </cell>
        </row>
        <row r="1728">
          <cell r="B1728" t="str">
            <v>2102.0001.S00088</v>
          </cell>
          <cell r="C1728" t="str">
            <v>SUPRA PRIMATAMA NUSANTARA</v>
          </cell>
        </row>
        <row r="1729">
          <cell r="B1729" t="str">
            <v>2102.0001.S00089</v>
          </cell>
          <cell r="C1729" t="str">
            <v>SUTINDO PROJECT INDONESIA</v>
          </cell>
        </row>
        <row r="1730">
          <cell r="B1730" t="str">
            <v>2102.0001.S00090</v>
          </cell>
          <cell r="C1730" t="str">
            <v>SWADAYA GRAHA</v>
          </cell>
        </row>
        <row r="1731">
          <cell r="B1731" t="str">
            <v>2102.0001.S00091</v>
          </cell>
          <cell r="C1731" t="str">
            <v>SYNERGY ENGINEERING</v>
          </cell>
        </row>
        <row r="1732">
          <cell r="B1732" t="str">
            <v>2102.0001.S00093</v>
          </cell>
          <cell r="C1732" t="str">
            <v>SUMI INDO KABEL</v>
          </cell>
        </row>
        <row r="1733">
          <cell r="B1733" t="str">
            <v>2102.0001.S00094</v>
          </cell>
          <cell r="C1733" t="str">
            <v>SINAR JANTUNG</v>
          </cell>
        </row>
        <row r="1734">
          <cell r="B1734" t="str">
            <v>2102.0001.S00095</v>
          </cell>
          <cell r="C1734" t="str">
            <v>Sumber Rejeki</v>
          </cell>
        </row>
        <row r="1735">
          <cell r="B1735" t="str">
            <v>2102.0001.S00096</v>
          </cell>
          <cell r="C1735" t="str">
            <v>SENTRA KOMUNIKASI PERSADA</v>
          </cell>
        </row>
        <row r="1736">
          <cell r="B1736" t="str">
            <v>2102.0001.S00097</v>
          </cell>
          <cell r="C1736" t="str">
            <v>SURYA FAJAR</v>
          </cell>
        </row>
        <row r="1737">
          <cell r="B1737" t="str">
            <v>2102.0001.S00098</v>
          </cell>
          <cell r="C1737" t="str">
            <v>SUMIYOSHI ENGINEERING PTE LTD</v>
          </cell>
        </row>
        <row r="1738">
          <cell r="B1738" t="str">
            <v>2102.0001.S00099</v>
          </cell>
          <cell r="C1738" t="str">
            <v>SIGIT. W</v>
          </cell>
        </row>
        <row r="1739">
          <cell r="B1739" t="str">
            <v>2102.0001.S00100</v>
          </cell>
          <cell r="C1739" t="str">
            <v>SAMUDERA ENGINEERING RIAU</v>
          </cell>
        </row>
        <row r="1740">
          <cell r="B1740" t="str">
            <v>2102.0001.S00101</v>
          </cell>
          <cell r="C1740" t="str">
            <v>SUN</v>
          </cell>
        </row>
        <row r="1741">
          <cell r="B1741" t="str">
            <v>2102.0001.S00102</v>
          </cell>
          <cell r="C1741" t="str">
            <v>SUYANTO</v>
          </cell>
        </row>
        <row r="1742">
          <cell r="B1742" t="str">
            <v>2102.0001.S00103</v>
          </cell>
          <cell r="C1742" t="str">
            <v>SETIA USAHA PTE LTD</v>
          </cell>
        </row>
        <row r="1743">
          <cell r="B1743" t="str">
            <v>2102.0001.S00104</v>
          </cell>
          <cell r="C1743" t="str">
            <v>SHINSHO CORPORATION</v>
          </cell>
        </row>
        <row r="1744">
          <cell r="B1744" t="str">
            <v>2102.0001.S00105</v>
          </cell>
          <cell r="C1744" t="str">
            <v>SINAR SAKTI INDONESIA</v>
          </cell>
        </row>
        <row r="1745">
          <cell r="B1745" t="str">
            <v>2102.0001.S00106</v>
          </cell>
          <cell r="C1745" t="str">
            <v>SWADHARMA BAKTI</v>
          </cell>
        </row>
        <row r="1746">
          <cell r="B1746" t="str">
            <v>2102.0001.S00107</v>
          </cell>
          <cell r="C1746" t="str">
            <v>SENA SATWIKA</v>
          </cell>
        </row>
        <row r="1747">
          <cell r="B1747" t="str">
            <v>2102.0001.S00110</v>
          </cell>
          <cell r="C1747" t="str">
            <v>SALEM TUBE</v>
          </cell>
        </row>
        <row r="1748">
          <cell r="B1748" t="str">
            <v>2102.0001.S00111</v>
          </cell>
          <cell r="C1748" t="str">
            <v>SINAR MANDAU ABADI</v>
          </cell>
        </row>
        <row r="1749">
          <cell r="B1749" t="str">
            <v>2102.0001.S00112</v>
          </cell>
          <cell r="C1749" t="str">
            <v>SAMATOR (BEKASI)</v>
          </cell>
        </row>
        <row r="1750">
          <cell r="B1750" t="str">
            <v>2102.0001.S00113</v>
          </cell>
          <cell r="C1750" t="str">
            <v>SERTCO QUALITY</v>
          </cell>
        </row>
        <row r="1751">
          <cell r="B1751" t="str">
            <v>2102.0001.S00114</v>
          </cell>
          <cell r="C1751" t="str">
            <v>SARANA MITRA SADAYA</v>
          </cell>
        </row>
        <row r="1752">
          <cell r="B1752" t="str">
            <v>2102.0001.S00115</v>
          </cell>
          <cell r="C1752" t="str">
            <v>SAMUDRA INDONESIA</v>
          </cell>
        </row>
        <row r="1753">
          <cell r="B1753" t="str">
            <v>2102.0001.S00116</v>
          </cell>
          <cell r="C1753" t="str">
            <v>SARANA SEJAHTERA KURNIA</v>
          </cell>
        </row>
        <row r="1754">
          <cell r="B1754" t="str">
            <v>2102.0001.S00117</v>
          </cell>
          <cell r="C1754" t="str">
            <v>SHANDONG ELECTRIC POWER CONSTRUCTION</v>
          </cell>
        </row>
        <row r="1755">
          <cell r="B1755" t="str">
            <v>2102.0001.S00118</v>
          </cell>
          <cell r="C1755" t="str">
            <v>SERIMAX SOUTH ASIA PTE LTD</v>
          </cell>
        </row>
        <row r="1756">
          <cell r="B1756" t="str">
            <v>2102.0001.S00119</v>
          </cell>
          <cell r="C1756" t="str">
            <v>SUMBER ANUGERAH</v>
          </cell>
        </row>
        <row r="1757">
          <cell r="B1757" t="str">
            <v>2102.0001.S00120</v>
          </cell>
          <cell r="C1757" t="str">
            <v>SERASI AUTO RAYA ( TRAC - JEMURSARI )</v>
          </cell>
        </row>
        <row r="1758">
          <cell r="B1758" t="str">
            <v>2102.0001.S00121</v>
          </cell>
          <cell r="C1758" t="str">
            <v>SUCOFINDO, PT (CILEGON)</v>
          </cell>
        </row>
        <row r="1759">
          <cell r="B1759" t="str">
            <v>2102.0001.S00122</v>
          </cell>
          <cell r="C1759" t="str">
            <v>SAMSON TIARA</v>
          </cell>
        </row>
        <row r="1760">
          <cell r="B1760" t="str">
            <v>2102.0001.S00123</v>
          </cell>
          <cell r="C1760" t="str">
            <v>SINAR MAS SAKTI</v>
          </cell>
        </row>
        <row r="1761">
          <cell r="B1761" t="str">
            <v>2102.0001.S00124</v>
          </cell>
          <cell r="C1761" t="str">
            <v>SERASI AUTORAYA ( TRAC - BEKASI )</v>
          </cell>
        </row>
        <row r="1762">
          <cell r="B1762" t="str">
            <v>2102.0001.S00125</v>
          </cell>
          <cell r="C1762" t="str">
            <v>SUCOFINDO (PEKAN BARU)</v>
          </cell>
        </row>
        <row r="1763">
          <cell r="B1763" t="str">
            <v>2102.0001.S00126</v>
          </cell>
          <cell r="C1763" t="str">
            <v>SAH &amp; REKAN</v>
          </cell>
        </row>
        <row r="1764">
          <cell r="B1764" t="str">
            <v>2102.0001.S00127</v>
          </cell>
          <cell r="C1764" t="str">
            <v>SENTRATEK ADIMITRA</v>
          </cell>
        </row>
        <row r="1765">
          <cell r="B1765" t="str">
            <v>2102.0001.S00128</v>
          </cell>
          <cell r="C1765" t="str">
            <v>SINAR BINTANG COMPUTER</v>
          </cell>
        </row>
        <row r="1766">
          <cell r="B1766" t="str">
            <v>2102.0001.S00129</v>
          </cell>
          <cell r="C1766" t="str">
            <v>SERASI AUTO RAYA (CABANG SUDIRMAN)</v>
          </cell>
        </row>
        <row r="1767">
          <cell r="B1767" t="str">
            <v>2102.0001.S00130</v>
          </cell>
          <cell r="C1767" t="str">
            <v>SENTRA MULTIGAS UTAMA</v>
          </cell>
        </row>
        <row r="1768">
          <cell r="B1768" t="str">
            <v>2102.0001.S00131</v>
          </cell>
          <cell r="C1768" t="str">
            <v>SUMBER ALAM MAKMUR</v>
          </cell>
        </row>
        <row r="1769">
          <cell r="B1769" t="str">
            <v>2102.0001.S00132</v>
          </cell>
          <cell r="C1769" t="str">
            <v>SCHENKER PETROLOG UTAMA</v>
          </cell>
        </row>
        <row r="1770">
          <cell r="B1770" t="str">
            <v>2102.0001.S00133</v>
          </cell>
          <cell r="C1770" t="str">
            <v>SUGINO MACHINES PTE LTD</v>
          </cell>
        </row>
        <row r="1771">
          <cell r="B1771" t="str">
            <v>2102.0001.S00134</v>
          </cell>
          <cell r="C1771" t="str">
            <v>SHANGHAI RESEARCH INSTITUTE OF CHEMICAL</v>
          </cell>
        </row>
        <row r="1772">
          <cell r="B1772" t="str">
            <v>2102.0001.S00135</v>
          </cell>
          <cell r="C1772" t="str">
            <v>SUN GLOBAL LOGISTICS (M) S/B</v>
          </cell>
        </row>
        <row r="1773">
          <cell r="B1773" t="str">
            <v>2102.0001.S00136</v>
          </cell>
          <cell r="C1773" t="str">
            <v>SINAR PUTRA JAYA</v>
          </cell>
        </row>
        <row r="1774">
          <cell r="B1774" t="str">
            <v>2102.0001.S00137</v>
          </cell>
          <cell r="C1774" t="str">
            <v>SINMA SHIPPING LINE</v>
          </cell>
        </row>
        <row r="1775">
          <cell r="B1775" t="str">
            <v>2102.0001.S00138</v>
          </cell>
          <cell r="C1775" t="str">
            <v>SEAGULL MARINE</v>
          </cell>
        </row>
        <row r="1776">
          <cell r="B1776" t="str">
            <v>2102.0001.S00139</v>
          </cell>
          <cell r="C1776" t="str">
            <v>SUKA JAYA</v>
          </cell>
        </row>
        <row r="1777">
          <cell r="B1777" t="str">
            <v>2102.0001.S00140</v>
          </cell>
          <cell r="C1777" t="str">
            <v>SUNWAY MARKETING (S) PTE. LTD</v>
          </cell>
        </row>
        <row r="1778">
          <cell r="B1778" t="str">
            <v>2102.0001.S00141</v>
          </cell>
          <cell r="C1778" t="str">
            <v>SPRAYING SYSTEM INDONESIA</v>
          </cell>
        </row>
        <row r="1779">
          <cell r="B1779" t="str">
            <v>2102.0001.S00142</v>
          </cell>
          <cell r="C1779" t="str">
            <v>SAMATOR GAS INDUSTRI (SUMUT)</v>
          </cell>
        </row>
        <row r="1780">
          <cell r="B1780" t="str">
            <v>2102.0001.S00143</v>
          </cell>
          <cell r="C1780" t="str">
            <v>SEVEN BACHRI</v>
          </cell>
        </row>
        <row r="1781">
          <cell r="B1781" t="str">
            <v>2102.0001.S00144</v>
          </cell>
          <cell r="C1781" t="str">
            <v>SEATRONICS PTE LTD</v>
          </cell>
        </row>
        <row r="1782">
          <cell r="B1782" t="str">
            <v>2102.0001.S00145</v>
          </cell>
          <cell r="C1782" t="str">
            <v>SAMUDERA SHIPPING SERVICES</v>
          </cell>
        </row>
        <row r="1783">
          <cell r="B1783" t="str">
            <v>2102.0001.S00146</v>
          </cell>
          <cell r="C1783" t="str">
            <v>SHABUUR AMANAH BERTUAH</v>
          </cell>
        </row>
        <row r="1784">
          <cell r="B1784" t="str">
            <v>2102.0001.S00147</v>
          </cell>
          <cell r="C1784" t="str">
            <v>SANDMEYER STEEL COMPANY</v>
          </cell>
        </row>
        <row r="1785">
          <cell r="B1785" t="str">
            <v>2102.0001.S00148</v>
          </cell>
          <cell r="C1785" t="str">
            <v>SINAR MATAHARI KALBAR</v>
          </cell>
        </row>
        <row r="1786">
          <cell r="B1786" t="str">
            <v>2102.0001.S00149</v>
          </cell>
          <cell r="C1786" t="str">
            <v>SINAR SURYA LESTARI</v>
          </cell>
        </row>
        <row r="1787">
          <cell r="B1787" t="str">
            <v>2102.0001.S00150</v>
          </cell>
          <cell r="C1787" t="str">
            <v>SRIKAYA PUTRA MAS</v>
          </cell>
        </row>
        <row r="1788">
          <cell r="B1788" t="str">
            <v>2102.0001.S00151</v>
          </cell>
          <cell r="C1788" t="str">
            <v>SUBUR MAKMUR</v>
          </cell>
        </row>
        <row r="1789">
          <cell r="B1789" t="str">
            <v>2102.0001.S00152</v>
          </cell>
          <cell r="C1789" t="str">
            <v>SUHEMI</v>
          </cell>
        </row>
        <row r="1790">
          <cell r="B1790" t="str">
            <v>2102.0001.S00153</v>
          </cell>
          <cell r="C1790" t="str">
            <v>SUKSES PRIMA INDOPERSADA</v>
          </cell>
        </row>
        <row r="1791">
          <cell r="B1791" t="str">
            <v>2102.0001.S00154</v>
          </cell>
          <cell r="C1791" t="str">
            <v>SWIBER OFFSHORE</v>
          </cell>
        </row>
        <row r="1792">
          <cell r="B1792" t="str">
            <v>2102.0001.S00155</v>
          </cell>
          <cell r="C1792" t="str">
            <v>SUMBER PERKAKAS</v>
          </cell>
        </row>
        <row r="1793">
          <cell r="B1793" t="str">
            <v>2102.0001.S00156</v>
          </cell>
          <cell r="C1793" t="str">
            <v>SUMBER MAKMUR</v>
          </cell>
        </row>
        <row r="1794">
          <cell r="B1794" t="str">
            <v>2102.0001.S00157</v>
          </cell>
          <cell r="C1794" t="str">
            <v>SUSMAR</v>
          </cell>
        </row>
        <row r="1795">
          <cell r="B1795" t="str">
            <v>2102.0001.S00158</v>
          </cell>
          <cell r="C1795" t="str">
            <v>SUKSES MAKMUR SENTOSA (CV)</v>
          </cell>
        </row>
        <row r="1796">
          <cell r="B1796" t="str">
            <v>2102.0001.S00159</v>
          </cell>
          <cell r="C1796" t="str">
            <v>SINAR ASEA, CV.</v>
          </cell>
        </row>
        <row r="1797">
          <cell r="B1797" t="str">
            <v>2102.0001.S00160</v>
          </cell>
          <cell r="C1797" t="str">
            <v>SEDANA PASIFIK SERVISTAMA</v>
          </cell>
        </row>
        <row r="1798">
          <cell r="B1798" t="str">
            <v>2102.0001.S00161</v>
          </cell>
          <cell r="C1798" t="str">
            <v>SINARINDO MEGAH PERKASA</v>
          </cell>
        </row>
        <row r="1799">
          <cell r="B1799" t="str">
            <v>2102.0001.S00162</v>
          </cell>
          <cell r="C1799" t="str">
            <v>SONSUB INTERNATIONAL PTY LTD</v>
          </cell>
        </row>
        <row r="1800">
          <cell r="B1800" t="str">
            <v>2102.0001.S00163</v>
          </cell>
          <cell r="C1800" t="str">
            <v>SUDJACA PALEMBANG, PT.</v>
          </cell>
        </row>
        <row r="1801">
          <cell r="B1801" t="str">
            <v>2102.0001.S00164</v>
          </cell>
          <cell r="C1801" t="str">
            <v>SHANGHAI SHENWEI MACHINERY CO.LTD</v>
          </cell>
        </row>
        <row r="1802">
          <cell r="B1802" t="str">
            <v>2102.0001.S00165</v>
          </cell>
          <cell r="C1802" t="str">
            <v>SUB SALVE</v>
          </cell>
        </row>
        <row r="1803">
          <cell r="B1803" t="str">
            <v>2102.0001.S00166</v>
          </cell>
          <cell r="C1803" t="str">
            <v>SEA-STRUCT INTERNATIONAL</v>
          </cell>
        </row>
        <row r="1804">
          <cell r="B1804" t="str">
            <v>2102.0001.S00167</v>
          </cell>
          <cell r="C1804" t="str">
            <v>SUPERKRANE</v>
          </cell>
        </row>
        <row r="1805">
          <cell r="B1805" t="str">
            <v>2102.0001.S00168</v>
          </cell>
          <cell r="C1805" t="str">
            <v>SIGMA UTAMA</v>
          </cell>
        </row>
        <row r="1806">
          <cell r="B1806" t="str">
            <v>2102.0001.S00169</v>
          </cell>
          <cell r="C1806" t="str">
            <v>SRIKREASI UNGGUL PERSADA</v>
          </cell>
        </row>
        <row r="1807">
          <cell r="B1807" t="str">
            <v>2102.0001.S00170</v>
          </cell>
          <cell r="C1807" t="str">
            <v>STEEL PIPE INDUSTRY</v>
          </cell>
        </row>
        <row r="1808">
          <cell r="B1808" t="str">
            <v>2102.0001.S00171</v>
          </cell>
          <cell r="C1808" t="str">
            <v>SODEXO SINGAPORE PTE LTD</v>
          </cell>
        </row>
        <row r="1809">
          <cell r="B1809" t="str">
            <v>2102.0001.S00172</v>
          </cell>
          <cell r="C1809" t="str">
            <v>SMART MILLENIUM ENTERPRISE</v>
          </cell>
        </row>
        <row r="1810">
          <cell r="B1810" t="str">
            <v>2102.0001.S00173</v>
          </cell>
          <cell r="C1810" t="str">
            <v>SOFOCO</v>
          </cell>
        </row>
        <row r="1811">
          <cell r="B1811" t="str">
            <v>2102.0001.S00174</v>
          </cell>
          <cell r="C1811" t="str">
            <v>Sentosa Segara Mulia Shipping</v>
          </cell>
        </row>
        <row r="1812">
          <cell r="B1812" t="str">
            <v>2102.0001.S00175</v>
          </cell>
          <cell r="C1812" t="str">
            <v>SUPRA CIPTA MEGAH, PT.</v>
          </cell>
        </row>
        <row r="1813">
          <cell r="B1813" t="str">
            <v>2102.0001.S00176</v>
          </cell>
          <cell r="C1813" t="str">
            <v>SINAR VISI ABADI</v>
          </cell>
        </row>
        <row r="1814">
          <cell r="B1814" t="str">
            <v>2102.0001.S00177</v>
          </cell>
          <cell r="C1814" t="str">
            <v>SUMIKIN BUSSAN CORP.</v>
          </cell>
        </row>
        <row r="1815">
          <cell r="B1815" t="str">
            <v>2102.0001.S00178</v>
          </cell>
          <cell r="C1815" t="str">
            <v>SANYO CO., LTD</v>
          </cell>
        </row>
        <row r="1816">
          <cell r="B1816" t="str">
            <v>2102.0001.S00179</v>
          </cell>
          <cell r="C1816" t="str">
            <v>SENG HENG ENGINEERING</v>
          </cell>
        </row>
        <row r="1817">
          <cell r="B1817" t="str">
            <v>2102.0001.S00180</v>
          </cell>
          <cell r="C1817" t="str">
            <v>SEA AND LAND TECHNOLOGIES PTE LTD</v>
          </cell>
        </row>
        <row r="1818">
          <cell r="B1818" t="str">
            <v>2102.0001.S00181</v>
          </cell>
          <cell r="C1818" t="str">
            <v>SANKYU INDONESIA INTERNATIONAL</v>
          </cell>
        </row>
        <row r="1819">
          <cell r="B1819" t="str">
            <v>2102.0001.S00182</v>
          </cell>
          <cell r="C1819" t="str">
            <v>SOLEFOUND SAKTI</v>
          </cell>
        </row>
        <row r="1820">
          <cell r="B1820" t="str">
            <v>2102.0001.S00183</v>
          </cell>
          <cell r="C1820" t="str">
            <v>SICA SEA PTE LTD</v>
          </cell>
        </row>
        <row r="1821">
          <cell r="B1821" t="str">
            <v>2102.0001.S00184</v>
          </cell>
          <cell r="C1821" t="str">
            <v>SPIE OIL AND GAS SERVICES INDONESIA, PT.</v>
          </cell>
        </row>
        <row r="1822">
          <cell r="B1822" t="str">
            <v>2102.0001.S00185</v>
          </cell>
          <cell r="C1822" t="str">
            <v>SERASI AUTORAYA (CAB. SUNGKONO SBY)</v>
          </cell>
        </row>
        <row r="1823">
          <cell r="B1823" t="str">
            <v>2102.0001.S00186</v>
          </cell>
          <cell r="C1823" t="str">
            <v>SOLUSI EXPRESS LOGISTICS, PT.</v>
          </cell>
        </row>
        <row r="1824">
          <cell r="B1824" t="str">
            <v>2102.0001.S00187</v>
          </cell>
          <cell r="C1824" t="str">
            <v>SAMA MANTAP</v>
          </cell>
        </row>
        <row r="1825">
          <cell r="B1825" t="str">
            <v>2102.0001.S00188</v>
          </cell>
          <cell r="C1825" t="str">
            <v>SEMBILAN BINTANG PRO, PT.</v>
          </cell>
        </row>
        <row r="1826">
          <cell r="B1826" t="str">
            <v>2102.0001.S00189</v>
          </cell>
          <cell r="C1826" t="str">
            <v>SAHABAT MEGA TECHNIC</v>
          </cell>
        </row>
        <row r="1827">
          <cell r="B1827" t="str">
            <v>2102.0001.S00190</v>
          </cell>
          <cell r="C1827" t="str">
            <v>SATYA DJAYA RAYA TRADING</v>
          </cell>
        </row>
        <row r="1828">
          <cell r="B1828" t="str">
            <v>2102.0001.S00191</v>
          </cell>
          <cell r="C1828" t="str">
            <v>SUMBER TEKNIK MANDIRI</v>
          </cell>
        </row>
        <row r="1829">
          <cell r="B1829" t="str">
            <v>2102.0001.S00192</v>
          </cell>
          <cell r="C1829" t="str">
            <v>SERASI AUTORAYA (CILEGON)</v>
          </cell>
        </row>
        <row r="1830">
          <cell r="B1830" t="str">
            <v>2102.0001.S00193</v>
          </cell>
          <cell r="C1830" t="str">
            <v>SEMANGAT HASRAT JAYA</v>
          </cell>
        </row>
        <row r="1831">
          <cell r="B1831" t="str">
            <v>2102.0001.S00194</v>
          </cell>
          <cell r="C1831" t="str">
            <v>SIAGA PERSADA NUSANTARA</v>
          </cell>
        </row>
        <row r="1832">
          <cell r="B1832" t="str">
            <v>2102.0001.S00195</v>
          </cell>
          <cell r="C1832" t="str">
            <v>SURYA BUSANA</v>
          </cell>
        </row>
        <row r="1833">
          <cell r="B1833" t="str">
            <v>2102.0001.S00196</v>
          </cell>
          <cell r="C1833" t="str">
            <v>SUMBER HIDUP</v>
          </cell>
        </row>
        <row r="1834">
          <cell r="B1834" t="str">
            <v>2102.0001.S00198</v>
          </cell>
          <cell r="C1834" t="str">
            <v>SACCAP COYARD INDONESIA, PT.</v>
          </cell>
        </row>
        <row r="1835">
          <cell r="B1835" t="str">
            <v>2102.0001.S00199</v>
          </cell>
          <cell r="C1835" t="str">
            <v>SUMBER MAKMUR (GLODOK HARCO INDAH)</v>
          </cell>
        </row>
        <row r="1836">
          <cell r="B1836" t="str">
            <v>2102.0001.S00200</v>
          </cell>
          <cell r="C1836" t="str">
            <v>SUTINDO RAYA MULIA</v>
          </cell>
        </row>
        <row r="1837">
          <cell r="B1837" t="str">
            <v>2102.0001.S00201</v>
          </cell>
          <cell r="C1837" t="str">
            <v>SINAR JAYA (MANGGA DUA)</v>
          </cell>
        </row>
        <row r="1838">
          <cell r="B1838" t="str">
            <v>2102.0001.S00202</v>
          </cell>
          <cell r="C1838" t="str">
            <v>SANDVIK INDONESIA</v>
          </cell>
        </row>
        <row r="1839">
          <cell r="B1839" t="str">
            <v>2102.0001.S00203</v>
          </cell>
          <cell r="C1839" t="str">
            <v>SANDVIK SOUTH EAST ASIA PTE LTD.</v>
          </cell>
        </row>
        <row r="1840">
          <cell r="B1840" t="str">
            <v>2102.0001.S00204</v>
          </cell>
          <cell r="C1840" t="str">
            <v>SINGGAR MULIA, PT.</v>
          </cell>
        </row>
        <row r="1841">
          <cell r="B1841" t="str">
            <v>2102.0001.S00205</v>
          </cell>
          <cell r="C1841" t="str">
            <v>SPANSET AMANDIRA INTERNUSA</v>
          </cell>
        </row>
        <row r="1842">
          <cell r="B1842" t="str">
            <v>2102.0001.S00206</v>
          </cell>
          <cell r="C1842" t="str">
            <v>SINAR GALVANIS METAL</v>
          </cell>
        </row>
        <row r="1843">
          <cell r="B1843" t="str">
            <v>2102.0001.S00208</v>
          </cell>
          <cell r="C1843" t="str">
            <v>SENTRA TEKNOLOGI POLIMER - BPPT</v>
          </cell>
        </row>
        <row r="1844">
          <cell r="B1844" t="str">
            <v>2102.0001.S00209</v>
          </cell>
          <cell r="C1844" t="str">
            <v>SURYA CEMERLANG ARISTIK</v>
          </cell>
        </row>
        <row r="1845">
          <cell r="B1845" t="str">
            <v>2102.0001.S00210</v>
          </cell>
          <cell r="C1845" t="str">
            <v>SAWAH HASRAT BERSAMA</v>
          </cell>
        </row>
        <row r="1846">
          <cell r="B1846" t="str">
            <v>2102.0001.S00211</v>
          </cell>
          <cell r="C1846" t="str">
            <v>STOP-CHOC LTD</v>
          </cell>
        </row>
        <row r="1847">
          <cell r="B1847" t="str">
            <v>2102.0001.S00212</v>
          </cell>
          <cell r="C1847" t="str">
            <v>SAFETY TRAINING SOLUSINDO</v>
          </cell>
        </row>
        <row r="1848">
          <cell r="B1848" t="str">
            <v>2102.0001.S00213</v>
          </cell>
          <cell r="C1848" t="str">
            <v>SUMBER ABADI</v>
          </cell>
        </row>
        <row r="1849">
          <cell r="B1849" t="str">
            <v>2102.0001.S00214</v>
          </cell>
          <cell r="C1849" t="str">
            <v>SYMPHONIA HAKSA KREASINDO</v>
          </cell>
        </row>
        <row r="1850">
          <cell r="B1850" t="str">
            <v>2102.0001.S00215</v>
          </cell>
          <cell r="C1850" t="str">
            <v>SIGMA KREASI INSTRUMENT</v>
          </cell>
        </row>
        <row r="1851">
          <cell r="B1851" t="str">
            <v>2102.0001.S00216</v>
          </cell>
          <cell r="C1851" t="str">
            <v>SCHNEIDER INDONESIA</v>
          </cell>
        </row>
        <row r="1852">
          <cell r="B1852" t="str">
            <v>2102.0001.S00217</v>
          </cell>
          <cell r="C1852" t="str">
            <v>SINGAPORE VALVE &amp; FITTING PTE LTD</v>
          </cell>
        </row>
        <row r="1853">
          <cell r="B1853" t="str">
            <v>2102.0001.S00218</v>
          </cell>
          <cell r="C1853" t="str">
            <v>SIGNODE SINGAPORE PTE LTD</v>
          </cell>
        </row>
        <row r="1854">
          <cell r="B1854" t="str">
            <v>2102.0001.S00219</v>
          </cell>
          <cell r="C1854" t="str">
            <v>SARANA CIPTA ADIGRAHA</v>
          </cell>
        </row>
        <row r="1855">
          <cell r="B1855" t="str">
            <v>2102.0001.S00220</v>
          </cell>
          <cell r="C1855" t="str">
            <v>SERASI AUTORAYA BRANCH CIREBON</v>
          </cell>
        </row>
        <row r="1856">
          <cell r="B1856" t="str">
            <v>2102.0001.S00221</v>
          </cell>
          <cell r="C1856" t="str">
            <v>SURTECH UTAMA INDONESIA</v>
          </cell>
        </row>
        <row r="1857">
          <cell r="B1857" t="str">
            <v>2102.0001.S00222</v>
          </cell>
          <cell r="C1857" t="str">
            <v>SHIMANTO ENGINEERING &amp; TRADE SERVICES</v>
          </cell>
        </row>
        <row r="1858">
          <cell r="B1858" t="str">
            <v>2102.0001.S00223</v>
          </cell>
          <cell r="C1858" t="str">
            <v>SIGMA MITRA PRATAMA</v>
          </cell>
        </row>
        <row r="1859">
          <cell r="B1859" t="str">
            <v>2102.0001.S00224</v>
          </cell>
          <cell r="C1859" t="str">
            <v>SARANA TOOLINDO PERKASA</v>
          </cell>
        </row>
        <row r="1860">
          <cell r="B1860" t="str">
            <v>2102.0001.S00225</v>
          </cell>
          <cell r="C1860" t="str">
            <v>SUKSES KARYA KHATULISTIWA</v>
          </cell>
        </row>
        <row r="1861">
          <cell r="B1861" t="str">
            <v>2102.0001.S00226</v>
          </cell>
          <cell r="C1861" t="str">
            <v>SYMPHONIASAFETY</v>
          </cell>
        </row>
        <row r="1862">
          <cell r="B1862" t="str">
            <v>2102.0001.S00227</v>
          </cell>
          <cell r="C1862" t="str">
            <v>SIWALI SWANTIKA</v>
          </cell>
        </row>
        <row r="1863">
          <cell r="B1863" t="str">
            <v>2102.0001.S00228</v>
          </cell>
          <cell r="C1863" t="str">
            <v>SCHULZ INDONESIA</v>
          </cell>
        </row>
        <row r="1864">
          <cell r="B1864" t="str">
            <v>2102.0001.S00229</v>
          </cell>
          <cell r="C1864" t="str">
            <v>SINAR JAYA ELECTRONIC</v>
          </cell>
        </row>
        <row r="1865">
          <cell r="B1865" t="str">
            <v>2102.0001.S00230</v>
          </cell>
          <cell r="C1865" t="str">
            <v>SINAR BAJA</v>
          </cell>
        </row>
        <row r="1866">
          <cell r="B1866" t="str">
            <v>2102.0001.S00231</v>
          </cell>
          <cell r="C1866" t="str">
            <v>SARANA INSTRUMENT</v>
          </cell>
        </row>
        <row r="1867">
          <cell r="B1867" t="str">
            <v>2102.0001.S00232</v>
          </cell>
          <cell r="C1867" t="str">
            <v>SINAR SURYA JAYA GEMILANG</v>
          </cell>
        </row>
        <row r="1868">
          <cell r="B1868" t="str">
            <v>2102.0001.S00233</v>
          </cell>
          <cell r="C1868" t="str">
            <v>SOMAKHO POWERINDO</v>
          </cell>
        </row>
        <row r="1869">
          <cell r="B1869" t="str">
            <v>2102.0001.S00234</v>
          </cell>
          <cell r="C1869" t="str">
            <v>SAMAKHO POWERINDO</v>
          </cell>
        </row>
        <row r="1870">
          <cell r="B1870" t="str">
            <v>2102.0001.S00235</v>
          </cell>
          <cell r="C1870" t="str">
            <v>SALIRAN INDUSTRIAL SUPPLIES Sdn. Bhd.</v>
          </cell>
        </row>
        <row r="1871">
          <cell r="B1871" t="str">
            <v>2102.0001.S00236</v>
          </cell>
          <cell r="C1871" t="str">
            <v>SURVEYOR INDONESIA BRANCH CILEGON</v>
          </cell>
        </row>
        <row r="1872">
          <cell r="B1872" t="str">
            <v>2102.0001.S00237</v>
          </cell>
          <cell r="C1872" t="str">
            <v>SOEKIRNO (FORMALITIES BAKRIE)</v>
          </cell>
        </row>
        <row r="1873">
          <cell r="B1873" t="str">
            <v>2102.0001.S00238</v>
          </cell>
          <cell r="C1873" t="str">
            <v>SUMBER SURYA SUKSES SEJATI</v>
          </cell>
        </row>
        <row r="1874">
          <cell r="B1874" t="str">
            <v>2102.0001.S00241</v>
          </cell>
          <cell r="C1874" t="str">
            <v>SARANA PRIMA TELEMATIKA</v>
          </cell>
        </row>
        <row r="1875">
          <cell r="B1875" t="str">
            <v>2102.0001.S00242</v>
          </cell>
          <cell r="C1875" t="str">
            <v>SAMA JAYA</v>
          </cell>
        </row>
        <row r="1876">
          <cell r="B1876" t="str">
            <v>2102.0001.S00243</v>
          </cell>
          <cell r="C1876" t="str">
            <v>SMIT SINGAPORE PTE LTD</v>
          </cell>
        </row>
        <row r="1877">
          <cell r="B1877" t="str">
            <v>2102.0001.S00244</v>
          </cell>
          <cell r="C1877" t="str">
            <v>SEVEN CITRA MANDIRI</v>
          </cell>
        </row>
        <row r="1878">
          <cell r="B1878" t="str">
            <v>2102.0001.S00245</v>
          </cell>
          <cell r="C1878" t="str">
            <v>SINAR SENTOSA RAYA</v>
          </cell>
        </row>
        <row r="1879">
          <cell r="B1879" t="str">
            <v>2102.0001.S00246</v>
          </cell>
          <cell r="C1879" t="str">
            <v>SULHAJ MAROS MARITIM</v>
          </cell>
        </row>
        <row r="1880">
          <cell r="B1880" t="str">
            <v>2102.0001.S00247</v>
          </cell>
          <cell r="C1880" t="str">
            <v>SINAR MENTARI ABADI</v>
          </cell>
        </row>
        <row r="1881">
          <cell r="B1881" t="str">
            <v>2102.0001.S00248</v>
          </cell>
          <cell r="C1881" t="str">
            <v>SURVEYOR INDONESIA</v>
          </cell>
        </row>
        <row r="1882">
          <cell r="B1882" t="str">
            <v>2102.0001.S00249</v>
          </cell>
          <cell r="C1882" t="str">
            <v>SINAR CEMERLANG JAKARTA</v>
          </cell>
        </row>
        <row r="1883">
          <cell r="B1883" t="str">
            <v>2102.0001.S00250</v>
          </cell>
          <cell r="C1883" t="str">
            <v>SOLID ENERGI INTERNATIONAL</v>
          </cell>
        </row>
        <row r="1884">
          <cell r="B1884" t="str">
            <v>2102.0001.S00251</v>
          </cell>
          <cell r="C1884" t="str">
            <v>STEP OILTOOLS</v>
          </cell>
        </row>
        <row r="1885">
          <cell r="B1885" t="str">
            <v>2102.0001.S00252</v>
          </cell>
          <cell r="C1885" t="str">
            <v>SHANGHAI INDUSTRY</v>
          </cell>
        </row>
        <row r="1886">
          <cell r="B1886" t="str">
            <v>2102.0001.S00253</v>
          </cell>
          <cell r="C1886" t="str">
            <v>SPECIAL PIPING MATERIALS (SINGAPORE) PTE</v>
          </cell>
        </row>
        <row r="1887">
          <cell r="B1887" t="str">
            <v>2102.0001.T00001</v>
          </cell>
          <cell r="C1887" t="str">
            <v>T+C MACHINE TOOLS PTE LTD</v>
          </cell>
        </row>
        <row r="1888">
          <cell r="B1888" t="str">
            <v>2102.0001.T00002</v>
          </cell>
          <cell r="C1888" t="str">
            <v>TAHARICA</v>
          </cell>
        </row>
        <row r="1889">
          <cell r="B1889" t="str">
            <v>2102.0001.T00003</v>
          </cell>
          <cell r="C1889" t="str">
            <v>TALURIT PERKASA PRATAMA</v>
          </cell>
        </row>
        <row r="1890">
          <cell r="B1890" t="str">
            <v>2102.0001.T00004</v>
          </cell>
          <cell r="C1890" t="str">
            <v>TASABA, PD</v>
          </cell>
        </row>
        <row r="1891">
          <cell r="B1891" t="str">
            <v>2102.0001.T00005</v>
          </cell>
          <cell r="C1891" t="str">
            <v>TECHNIP</v>
          </cell>
        </row>
        <row r="1892">
          <cell r="B1892" t="str">
            <v>2102.0001.T00006</v>
          </cell>
          <cell r="C1892" t="str">
            <v>TEKINDOMAS NIAGATAMA</v>
          </cell>
        </row>
        <row r="1893">
          <cell r="B1893" t="str">
            <v>2102.0001.T00007</v>
          </cell>
          <cell r="C1893" t="str">
            <v>TEKNIK BARU</v>
          </cell>
        </row>
        <row r="1894">
          <cell r="B1894" t="str">
            <v>2102.0001.T00008</v>
          </cell>
          <cell r="C1894" t="str">
            <v>TEKNIK STEEL</v>
          </cell>
        </row>
        <row r="1895">
          <cell r="B1895" t="str">
            <v>2102.0001.T00009</v>
          </cell>
          <cell r="C1895" t="str">
            <v>TERUS DJADI</v>
          </cell>
        </row>
        <row r="1896">
          <cell r="B1896" t="str">
            <v>2102.0001.T00010</v>
          </cell>
          <cell r="C1896" t="str">
            <v>THE HARTFORD STEAM BOILER</v>
          </cell>
        </row>
        <row r="1897">
          <cell r="B1897" t="str">
            <v>2102.0001.T00011</v>
          </cell>
          <cell r="C1897" t="str">
            <v>TIDY DISPOSAL SERVICE</v>
          </cell>
        </row>
        <row r="1898">
          <cell r="B1898" t="str">
            <v>2102.0001.T00012</v>
          </cell>
          <cell r="C1898" t="str">
            <v>TIGA PUTRA</v>
          </cell>
        </row>
        <row r="1899">
          <cell r="B1899" t="str">
            <v>2102.0001.T00013</v>
          </cell>
          <cell r="C1899" t="str">
            <v>TITIS SAMPURNA</v>
          </cell>
        </row>
        <row r="1900">
          <cell r="B1900" t="str">
            <v>2102.0001.T00014</v>
          </cell>
          <cell r="C1900" t="str">
            <v>TJOKRO PUTRA PERSADA</v>
          </cell>
        </row>
        <row r="1901">
          <cell r="B1901" t="str">
            <v>2102.0001.T00015</v>
          </cell>
          <cell r="C1901" t="str">
            <v>TL GEOTECHNICS (S) PTE LTD</v>
          </cell>
        </row>
        <row r="1902">
          <cell r="B1902" t="str">
            <v>2102.0001.T00016</v>
          </cell>
          <cell r="C1902" t="str">
            <v>TOKO AFUNG</v>
          </cell>
        </row>
        <row r="1903">
          <cell r="B1903" t="str">
            <v>2102.0001.T00017</v>
          </cell>
          <cell r="C1903" t="str">
            <v>TOKO JAYA ART</v>
          </cell>
        </row>
        <row r="1904">
          <cell r="B1904" t="str">
            <v>2102.0001.T00018</v>
          </cell>
          <cell r="C1904" t="str">
            <v>TOKO SUBUR</v>
          </cell>
        </row>
        <row r="1905">
          <cell r="B1905" t="str">
            <v>2102.0001.T00019</v>
          </cell>
          <cell r="C1905" t="str">
            <v>TOKYO KEISHO KROHNE INDONESIA</v>
          </cell>
        </row>
        <row r="1906">
          <cell r="B1906" t="str">
            <v>2102.0001.T00020</v>
          </cell>
          <cell r="C1906" t="str">
            <v>TOPARTS</v>
          </cell>
        </row>
        <row r="1907">
          <cell r="B1907" t="str">
            <v>2102.0001.T00021</v>
          </cell>
          <cell r="C1907" t="str">
            <v>TRAKINDO UTAMA (PONTIANAK)</v>
          </cell>
        </row>
        <row r="1908">
          <cell r="B1908" t="str">
            <v>2102.0001.T00022</v>
          </cell>
          <cell r="C1908" t="str">
            <v>TRAN JAKARTA</v>
          </cell>
        </row>
        <row r="1909">
          <cell r="B1909" t="str">
            <v>2102.0001.T00023</v>
          </cell>
          <cell r="C1909" t="str">
            <v>TRIBUDIDARMA, PT</v>
          </cell>
        </row>
        <row r="1910">
          <cell r="B1910" t="str">
            <v>2102.0001.T00024</v>
          </cell>
          <cell r="C1910" t="str">
            <v>TRIMULIA SAKTI PERDANA</v>
          </cell>
        </row>
        <row r="1911">
          <cell r="B1911" t="str">
            <v>2102.0001.T00025</v>
          </cell>
          <cell r="C1911" t="str">
            <v>TRIPUTRA SENTOSA RAHARJA</v>
          </cell>
        </row>
        <row r="1912">
          <cell r="B1912" t="str">
            <v>2102.0001.T00026</v>
          </cell>
          <cell r="C1912" t="str">
            <v>TRISINDO</v>
          </cell>
        </row>
        <row r="1913">
          <cell r="B1913" t="str">
            <v>2102.0001.T00027</v>
          </cell>
          <cell r="C1913" t="str">
            <v>TRI-STAR INDUSTRIES PTE LTD</v>
          </cell>
        </row>
        <row r="1914">
          <cell r="B1914" t="str">
            <v>2102.0001.T00028</v>
          </cell>
          <cell r="C1914" t="str">
            <v>TRITUNGGAL PERINTIS ABADI</v>
          </cell>
        </row>
        <row r="1915">
          <cell r="B1915" t="str">
            <v>2102.0001.T00029</v>
          </cell>
          <cell r="C1915" t="str">
            <v>TUNAS KARYA</v>
          </cell>
        </row>
        <row r="1916">
          <cell r="B1916" t="str">
            <v>2102.0001.T00030</v>
          </cell>
          <cell r="C1916" t="str">
            <v>TUNAS PRIMA</v>
          </cell>
        </row>
        <row r="1917">
          <cell r="B1917" t="str">
            <v>2102.0001.T00031</v>
          </cell>
          <cell r="C1917" t="str">
            <v>TARUMA DIRGANTARA TOURINDO</v>
          </cell>
        </row>
        <row r="1918">
          <cell r="B1918" t="str">
            <v>2102.0001.T00032</v>
          </cell>
          <cell r="C1918" t="str">
            <v>TD WILLIAMSON INDONESIA</v>
          </cell>
        </row>
        <row r="1919">
          <cell r="B1919" t="str">
            <v>2102.0001.T00033</v>
          </cell>
          <cell r="C1919" t="str">
            <v>TITIAN BAHTERA SEGARA</v>
          </cell>
        </row>
        <row r="1920">
          <cell r="B1920" t="str">
            <v>2102.0001.T00034</v>
          </cell>
          <cell r="C1920" t="str">
            <v>TELKOM</v>
          </cell>
        </row>
        <row r="1921">
          <cell r="B1921" t="str">
            <v>2102.0001.T00035</v>
          </cell>
          <cell r="C1921" t="str">
            <v>TL OFFSHORE</v>
          </cell>
        </row>
        <row r="1922">
          <cell r="B1922" t="str">
            <v>2102.0001.T00036</v>
          </cell>
          <cell r="C1922" t="str">
            <v>TOYOTA ASTRA MOTOR</v>
          </cell>
        </row>
        <row r="1923">
          <cell r="B1923" t="str">
            <v>2102.0001.T00037</v>
          </cell>
          <cell r="C1923" t="str">
            <v>TRIMANUNGGLA SEJAHTERA</v>
          </cell>
        </row>
        <row r="1924">
          <cell r="B1924" t="str">
            <v>2102.0001.T00038</v>
          </cell>
          <cell r="C1924" t="str">
            <v>TAG MARINE SERVICES PTE LTD</v>
          </cell>
        </row>
        <row r="1925">
          <cell r="B1925" t="str">
            <v>2102.0001.T00039</v>
          </cell>
          <cell r="C1925" t="str">
            <v>TK GLOBAL CO. LTD.</v>
          </cell>
        </row>
        <row r="1926">
          <cell r="B1926" t="str">
            <v>2102.0001.T00040</v>
          </cell>
          <cell r="C1926" t="str">
            <v>TD WILLIAMSON ASIA PASIFIC PTE LTD</v>
          </cell>
        </row>
        <row r="1927">
          <cell r="B1927" t="str">
            <v>2102.0001.T00041</v>
          </cell>
          <cell r="C1927" t="str">
            <v>TIUR MAYASARI</v>
          </cell>
        </row>
        <row r="1928">
          <cell r="B1928" t="str">
            <v>2102.0001.T00042</v>
          </cell>
          <cell r="C1928" t="str">
            <v>TOP GREAT ENGINEERING &amp; MARINE PTE LTD</v>
          </cell>
        </row>
        <row r="1929">
          <cell r="B1929" t="str">
            <v>2102.0001.T00043</v>
          </cell>
          <cell r="C1929" t="str">
            <v>TRIGUNA MANDALA</v>
          </cell>
        </row>
        <row r="1930">
          <cell r="B1930" t="str">
            <v>2102.0001.T00044</v>
          </cell>
          <cell r="C1930" t="str">
            <v>TOMMY ADJI PRASETYO</v>
          </cell>
        </row>
        <row r="1931">
          <cell r="B1931" t="str">
            <v>2102.0001.T00046</v>
          </cell>
          <cell r="C1931" t="str">
            <v>TOKO ALAM JAYA</v>
          </cell>
        </row>
        <row r="1932">
          <cell r="B1932" t="str">
            <v>2102.0001.T00048</v>
          </cell>
          <cell r="C1932" t="str">
            <v>TROWELLS ENERGY</v>
          </cell>
        </row>
        <row r="1933">
          <cell r="B1933" t="str">
            <v>2102.0001.T00049</v>
          </cell>
          <cell r="C1933" t="str">
            <v>TOKO JAKARTA</v>
          </cell>
        </row>
        <row r="1934">
          <cell r="B1934" t="str">
            <v>2102.0001.T00050</v>
          </cell>
          <cell r="C1934" t="str">
            <v>TA ASIA HOLDINGS PTE. LTD</v>
          </cell>
        </row>
        <row r="1935">
          <cell r="B1935" t="str">
            <v>2102.0001.T00051</v>
          </cell>
          <cell r="C1935" t="str">
            <v>TIRA AUSTENITE, PT.</v>
          </cell>
        </row>
        <row r="1936">
          <cell r="B1936" t="str">
            <v>2102.0001.T00052</v>
          </cell>
          <cell r="C1936" t="str">
            <v>TEHNIK MAKMUR</v>
          </cell>
        </row>
        <row r="1937">
          <cell r="B1937" t="str">
            <v>2102.0001.T00053</v>
          </cell>
          <cell r="C1937" t="str">
            <v>TATA STEEL INTERNATIONAL (SINGAPORE) LTD</v>
          </cell>
        </row>
        <row r="1938">
          <cell r="B1938" t="str">
            <v>2102.0001.T00054</v>
          </cell>
          <cell r="C1938" t="str">
            <v>TECHSTREET</v>
          </cell>
        </row>
        <row r="1939">
          <cell r="B1939" t="str">
            <v>2102.0001.T00055</v>
          </cell>
          <cell r="C1939" t="str">
            <v>THE NATIONAL BOARD OF BOILER AND PVI</v>
          </cell>
        </row>
        <row r="1940">
          <cell r="B1940" t="str">
            <v>2102.0001.T00056</v>
          </cell>
          <cell r="C1940" t="str">
            <v>TOYOTEC TEKNINDO MANDIRI</v>
          </cell>
        </row>
        <row r="1941">
          <cell r="B1941" t="str">
            <v>2102.0001.T00057</v>
          </cell>
          <cell r="C1941" t="str">
            <v>TRI MAKMUR</v>
          </cell>
        </row>
        <row r="1942">
          <cell r="B1942" t="str">
            <v>2102.0001.T00058</v>
          </cell>
          <cell r="C1942" t="str">
            <v>TANJUNG PERKASA</v>
          </cell>
        </row>
        <row r="1943">
          <cell r="B1943" t="str">
            <v>2102.0001.T00059</v>
          </cell>
          <cell r="C1943" t="str">
            <v>TEKNIK LASINDO BERSAMA</v>
          </cell>
        </row>
        <row r="1944">
          <cell r="B1944" t="str">
            <v>2102.0001.T00060</v>
          </cell>
          <cell r="C1944" t="str">
            <v>TEHNOFAS SERVISINDO</v>
          </cell>
        </row>
        <row r="1945">
          <cell r="B1945" t="str">
            <v>2102.0001.T00061</v>
          </cell>
          <cell r="C1945" t="str">
            <v>TENDER INDONESIA COMMERCIAL</v>
          </cell>
        </row>
        <row r="1946">
          <cell r="B1946" t="str">
            <v>2102.0001.T00062</v>
          </cell>
          <cell r="C1946" t="str">
            <v>TRI MITRA ABADI, CV.</v>
          </cell>
        </row>
        <row r="1947">
          <cell r="B1947" t="str">
            <v>2102.0001.T00063</v>
          </cell>
          <cell r="C1947" t="str">
            <v>TULUS HIDUP</v>
          </cell>
        </row>
        <row r="1948">
          <cell r="B1948" t="str">
            <v>2102.0001.T00064</v>
          </cell>
          <cell r="C1948" t="str">
            <v>TRELLEBORG SINGAPORE PTE LTD</v>
          </cell>
        </row>
        <row r="1949">
          <cell r="B1949" t="str">
            <v>2102.0001.T00066</v>
          </cell>
          <cell r="C1949" t="str">
            <v>TOLL OFFSHORE PETROLEUM SERVICES PTE LTD</v>
          </cell>
        </row>
        <row r="1950">
          <cell r="B1950" t="str">
            <v>2102.0001.T00067</v>
          </cell>
          <cell r="C1950" t="str">
            <v>THERMO CHIMICA IMPIANTI</v>
          </cell>
        </row>
        <row r="1951">
          <cell r="B1951" t="str">
            <v>2102.0001.T00068</v>
          </cell>
          <cell r="C1951" t="str">
            <v>TRI PANDU PELITA</v>
          </cell>
        </row>
        <row r="1952">
          <cell r="B1952" t="str">
            <v>2102.0001.T00069</v>
          </cell>
          <cell r="C1952" t="str">
            <v>TRANSCON INDONESIA</v>
          </cell>
        </row>
        <row r="1953">
          <cell r="B1953" t="str">
            <v>2102.0001.T00070</v>
          </cell>
          <cell r="C1953" t="str">
            <v>TOPAN GAS</v>
          </cell>
        </row>
        <row r="1954">
          <cell r="B1954" t="str">
            <v>2102.0001.T00071</v>
          </cell>
          <cell r="C1954" t="str">
            <v>TANGGUH SAMUDERA JAYA</v>
          </cell>
        </row>
        <row r="1955">
          <cell r="B1955" t="str">
            <v>2102.0001.T00072</v>
          </cell>
          <cell r="C1955" t="str">
            <v>TERMINAL PETIKEMAS KOJA</v>
          </cell>
        </row>
        <row r="1956">
          <cell r="B1956" t="str">
            <v>2102.0001.T00073</v>
          </cell>
          <cell r="C1956" t="str">
            <v>TRI MITRA SEJAHTERA LOGITICS, PT.</v>
          </cell>
        </row>
        <row r="1957">
          <cell r="B1957" t="str">
            <v>2102.0001.T00074</v>
          </cell>
          <cell r="C1957" t="str">
            <v>TELEDATA INDONESIA, PT.</v>
          </cell>
        </row>
        <row r="1958">
          <cell r="B1958" t="str">
            <v>2102.0001.T00075</v>
          </cell>
          <cell r="C1958" t="str">
            <v>TARA TOUR</v>
          </cell>
        </row>
        <row r="1959">
          <cell r="B1959" t="str">
            <v>2102.0001.T00076</v>
          </cell>
          <cell r="C1959" t="str">
            <v>TRAKINDO (JAKARTA)</v>
          </cell>
        </row>
        <row r="1960">
          <cell r="B1960" t="str">
            <v>2102.0001.T00077</v>
          </cell>
          <cell r="C1960" t="str">
            <v>THOMSON REUTERS</v>
          </cell>
        </row>
        <row r="1961">
          <cell r="B1961" t="str">
            <v>2102.0001.T00078</v>
          </cell>
          <cell r="C1961" t="str">
            <v>TOKO BENELIZA</v>
          </cell>
        </row>
        <row r="1962">
          <cell r="B1962" t="str">
            <v>2102.0001.T00079</v>
          </cell>
          <cell r="C1962" t="str">
            <v>TRASINDO</v>
          </cell>
        </row>
        <row r="1963">
          <cell r="B1963" t="str">
            <v>2102.0001.T00080</v>
          </cell>
          <cell r="C1963" t="str">
            <v>TRIMAS EKATAMA NUSANTARA, PT.</v>
          </cell>
        </row>
        <row r="1964">
          <cell r="B1964" t="str">
            <v>2102.0001.T00081</v>
          </cell>
          <cell r="C1964" t="str">
            <v>TIENEKE SYAH</v>
          </cell>
        </row>
        <row r="1965">
          <cell r="B1965" t="str">
            <v>2102.0001.T00083</v>
          </cell>
          <cell r="C1965" t="str">
            <v>TRAKINDO (CILEGON)</v>
          </cell>
        </row>
        <row r="1966">
          <cell r="B1966" t="str">
            <v>2102.0001.T00084</v>
          </cell>
          <cell r="C1966" t="str">
            <v>TENGGER JOYO TEHNIK</v>
          </cell>
        </row>
        <row r="1967">
          <cell r="B1967" t="str">
            <v>2102.0001.T00085</v>
          </cell>
          <cell r="C1967" t="str">
            <v>TRANS TIOMA JAYA,PT</v>
          </cell>
        </row>
        <row r="1968">
          <cell r="B1968" t="str">
            <v>2102.0001.T00086</v>
          </cell>
          <cell r="C1968" t="str">
            <v>TUNAS CIPTA MANUNGGAL</v>
          </cell>
        </row>
        <row r="1969">
          <cell r="B1969" t="str">
            <v>2102.0001.T00087</v>
          </cell>
          <cell r="C1969" t="str">
            <v>TAPAK LAPAN</v>
          </cell>
        </row>
        <row r="1970">
          <cell r="B1970" t="str">
            <v>2102.0001.T00088</v>
          </cell>
          <cell r="C1970" t="str">
            <v>TAWADA GRAHA</v>
          </cell>
        </row>
        <row r="1971">
          <cell r="B1971" t="str">
            <v>2102.0001.T00089</v>
          </cell>
          <cell r="C1971" t="str">
            <v>TRI DIFTA LUBRINDO</v>
          </cell>
        </row>
        <row r="1972">
          <cell r="B1972" t="str">
            <v>2102.0001.T00090</v>
          </cell>
          <cell r="C1972" t="str">
            <v>TRINITAS SEJAHTERA</v>
          </cell>
        </row>
        <row r="1973">
          <cell r="B1973" t="str">
            <v>2102.0001.T00091</v>
          </cell>
          <cell r="C1973" t="str">
            <v>TOKO BESI "SUN"</v>
          </cell>
        </row>
        <row r="1974">
          <cell r="B1974" t="str">
            <v>2102.0001.T00092</v>
          </cell>
          <cell r="C1974" t="str">
            <v>TRIKARYA MITRA ANUGERAH</v>
          </cell>
        </row>
        <row r="1975">
          <cell r="B1975" t="str">
            <v>2102.0001.T00093</v>
          </cell>
          <cell r="C1975" t="str">
            <v>TRAKINDO UTAMA</v>
          </cell>
        </row>
        <row r="1976">
          <cell r="B1976" t="str">
            <v>2102.0001.T00094</v>
          </cell>
          <cell r="C1976" t="str">
            <v>TOSANDA DWI SAPURWA</v>
          </cell>
        </row>
        <row r="1977">
          <cell r="B1977" t="str">
            <v>2102.0001.T00095</v>
          </cell>
          <cell r="C1977" t="str">
            <v>TRANSWORLD INDO NUSA</v>
          </cell>
        </row>
        <row r="1978">
          <cell r="B1978" t="str">
            <v>2102.0001.T00096</v>
          </cell>
          <cell r="C1978" t="str">
            <v>TRIJATEK</v>
          </cell>
        </row>
        <row r="1979">
          <cell r="B1979" t="str">
            <v>2102.0001.T00097</v>
          </cell>
          <cell r="C1979" t="str">
            <v>TEPAT GUNA TEKNOLOGI NUSANTARA</v>
          </cell>
        </row>
        <row r="1980">
          <cell r="B1980" t="str">
            <v>2102.0001.T00098</v>
          </cell>
          <cell r="C1980" t="str">
            <v>TEKNINDO CIPTA INTERNASIONAL</v>
          </cell>
        </row>
        <row r="1981">
          <cell r="B1981" t="str">
            <v>2102.0001.T00099</v>
          </cell>
          <cell r="C1981" t="str">
            <v>TX NOS COMPUTINDO</v>
          </cell>
        </row>
        <row r="1982">
          <cell r="B1982" t="str">
            <v>2102.0001.T00100</v>
          </cell>
          <cell r="C1982" t="str">
            <v>TRIZANDI PERSADA</v>
          </cell>
        </row>
        <row r="1983">
          <cell r="B1983" t="str">
            <v>2102.0001.T00101</v>
          </cell>
          <cell r="C1983" t="str">
            <v>TRI TECH INDONESIA</v>
          </cell>
        </row>
        <row r="1984">
          <cell r="B1984" t="str">
            <v>2102.0001.T00102</v>
          </cell>
          <cell r="C1984" t="str">
            <v>TRISA JAYA</v>
          </cell>
        </row>
        <row r="1985">
          <cell r="B1985" t="str">
            <v>2102.0001.T00103</v>
          </cell>
          <cell r="C1985" t="str">
            <v>TERATAI MAS SAMUDRA</v>
          </cell>
        </row>
        <row r="1986">
          <cell r="B1986" t="str">
            <v>2102.0001.T00104</v>
          </cell>
          <cell r="C1986" t="str">
            <v>TUNGGAL TEKNIK ALAM RAYA</v>
          </cell>
        </row>
        <row r="1987">
          <cell r="B1987" t="str">
            <v>2102.0001.T00105</v>
          </cell>
          <cell r="C1987" t="str">
            <v>TRIPATRA NUSANTARA</v>
          </cell>
        </row>
        <row r="1988">
          <cell r="B1988" t="str">
            <v>2102.0001.T00106</v>
          </cell>
          <cell r="C1988" t="str">
            <v>TEKNOKRAFTINDO ASIA</v>
          </cell>
        </row>
        <row r="1989">
          <cell r="B1989" t="str">
            <v>2102.0001.T00107</v>
          </cell>
          <cell r="C1989" t="str">
            <v>TEKNIKA REGULINDO ASIA</v>
          </cell>
        </row>
        <row r="1990">
          <cell r="B1990" t="str">
            <v>2102.0001.T00108</v>
          </cell>
          <cell r="C1990" t="str">
            <v>TRIMITRA SUPPLY MARINE INDONES</v>
          </cell>
        </row>
        <row r="1991">
          <cell r="B1991" t="str">
            <v>2102.0001.U00001</v>
          </cell>
          <cell r="C1991" t="str">
            <v>UNGGUL PRAKARSA PRISMA</v>
          </cell>
        </row>
        <row r="1992">
          <cell r="B1992" t="str">
            <v>2102.0001.U00002</v>
          </cell>
          <cell r="C1992" t="str">
            <v>UNION METAL</v>
          </cell>
        </row>
        <row r="1993">
          <cell r="B1993" t="str">
            <v>2102.0001.U00003</v>
          </cell>
          <cell r="C1993" t="str">
            <v>UNITED OFFSHORE SOLUTIONS PTE. LTD.</v>
          </cell>
        </row>
        <row r="1994">
          <cell r="B1994" t="str">
            <v>2102.0001.U00004</v>
          </cell>
          <cell r="C1994" t="str">
            <v>UNIWELD PRODUCT (USA) PTE LTD</v>
          </cell>
        </row>
        <row r="1995">
          <cell r="B1995" t="str">
            <v>2102.0001.U00005</v>
          </cell>
          <cell r="C1995" t="str">
            <v>UNOIN ALLOY INDONESIA</v>
          </cell>
        </row>
        <row r="1996">
          <cell r="B1996" t="str">
            <v>2102.0001.U00006</v>
          </cell>
          <cell r="C1996" t="str">
            <v>USAHA BEARING</v>
          </cell>
        </row>
        <row r="1997">
          <cell r="B1997" t="str">
            <v>2102.0001.U00007</v>
          </cell>
          <cell r="C1997" t="str">
            <v>UT QUALITY, INDONESIA</v>
          </cell>
        </row>
        <row r="1998">
          <cell r="B1998" t="str">
            <v>2102.0001.U00008</v>
          </cell>
          <cell r="C1998" t="str">
            <v>UTAMA GAS</v>
          </cell>
        </row>
        <row r="1999">
          <cell r="B1999" t="str">
            <v>2102.0001.U00009</v>
          </cell>
          <cell r="C1999" t="str">
            <v>UNITED BUNKERING &amp; TRADING</v>
          </cell>
        </row>
        <row r="2000">
          <cell r="B2000" t="str">
            <v>2102.0001.U00010</v>
          </cell>
          <cell r="C2000" t="str">
            <v>UNITEK STANDARINDO ENGINEERING</v>
          </cell>
        </row>
        <row r="2001">
          <cell r="B2001" t="str">
            <v>2102.0001.U00011</v>
          </cell>
          <cell r="C2001" t="str">
            <v>USAHA BARU</v>
          </cell>
        </row>
        <row r="2002">
          <cell r="B2002" t="str">
            <v>2102.0001.U00012</v>
          </cell>
          <cell r="C2002" t="str">
            <v>URS SERVICES INDONESIA</v>
          </cell>
        </row>
        <row r="2003">
          <cell r="B2003" t="str">
            <v>2102.0001.U00013</v>
          </cell>
          <cell r="C2003" t="str">
            <v>UD AUR DURI</v>
          </cell>
        </row>
        <row r="2004">
          <cell r="B2004" t="str">
            <v>2102.0001.U00014</v>
          </cell>
          <cell r="C2004" t="str">
            <v>UTRACO MARINE AND OFFSHORE PTE LTD</v>
          </cell>
        </row>
        <row r="2005">
          <cell r="B2005" t="str">
            <v>2102.0001.U00015</v>
          </cell>
          <cell r="C2005" t="str">
            <v>UNICORN JAYA UNITED</v>
          </cell>
        </row>
        <row r="2006">
          <cell r="B2006" t="str">
            <v>2102.0001.U00016</v>
          </cell>
          <cell r="C2006" t="str">
            <v>UNION ALLOY</v>
          </cell>
        </row>
        <row r="2007">
          <cell r="B2007" t="str">
            <v>2102.0001.U00017</v>
          </cell>
          <cell r="C2007" t="str">
            <v>UPS CARDIG INTERNATIONAL</v>
          </cell>
        </row>
        <row r="2008">
          <cell r="B2008" t="str">
            <v>2102.0001.U00018</v>
          </cell>
          <cell r="C2008" t="str">
            <v>UNGGULMULIA SEJAHTERA</v>
          </cell>
        </row>
        <row r="2009">
          <cell r="B2009" t="str">
            <v>2102.0001.U00019</v>
          </cell>
          <cell r="C2009" t="str">
            <v>UUM,BPK</v>
          </cell>
        </row>
        <row r="2010">
          <cell r="B2010" t="str">
            <v>2102.0001.U00020</v>
          </cell>
          <cell r="C2010" t="str">
            <v>UNIVERSAL FURNITECH INDUSTRI, PT.</v>
          </cell>
        </row>
        <row r="2011">
          <cell r="B2011" t="str">
            <v>2102.0001.U00021</v>
          </cell>
          <cell r="C2011" t="str">
            <v>UD MEDAN</v>
          </cell>
        </row>
        <row r="2012">
          <cell r="B2012" t="str">
            <v>2102.0001.U00022</v>
          </cell>
          <cell r="C2012" t="str">
            <v>UNIVERSAL EISEN UND STAHL GMBH</v>
          </cell>
        </row>
        <row r="2013">
          <cell r="B2013" t="str">
            <v>2102.0001.U00023</v>
          </cell>
          <cell r="C2013" t="str">
            <v>US STEEL</v>
          </cell>
        </row>
        <row r="2014">
          <cell r="B2014" t="str">
            <v>2102.0001.U00024</v>
          </cell>
          <cell r="C2014" t="str">
            <v>URAWA REKAYASA MANDIRI</v>
          </cell>
        </row>
        <row r="2015">
          <cell r="B2015" t="str">
            <v>2102.0001.U00025</v>
          </cell>
          <cell r="C2015" t="str">
            <v>UPAYA RIKSA PATRA</v>
          </cell>
        </row>
        <row r="2016">
          <cell r="B2016" t="str">
            <v>2102.0001.U00026</v>
          </cell>
          <cell r="C2016" t="str">
            <v>USAHA MULIA GAS MANDIRI</v>
          </cell>
        </row>
        <row r="2017">
          <cell r="B2017" t="str">
            <v>2102.0001.U00027</v>
          </cell>
          <cell r="C2017" t="str">
            <v>UNION</v>
          </cell>
        </row>
        <row r="2018">
          <cell r="B2018" t="str">
            <v>2102.0001.U00028</v>
          </cell>
          <cell r="C2018" t="str">
            <v>UNISAFE PTE LTD</v>
          </cell>
        </row>
        <row r="2019">
          <cell r="B2019" t="str">
            <v>2102.0001.V00001</v>
          </cell>
          <cell r="C2019" t="str">
            <v>VALVEINDO TEKNIK PRATAMA</v>
          </cell>
        </row>
        <row r="2020">
          <cell r="B2020" t="str">
            <v>2102.0001.V00002</v>
          </cell>
          <cell r="C2020" t="str">
            <v>VELOCITY ENERGY PTE, LTD</v>
          </cell>
        </row>
        <row r="2021">
          <cell r="B2021" t="str">
            <v>2102.0001.V00003</v>
          </cell>
          <cell r="C2021" t="str">
            <v>VICTORINDO SURYA UTAMA</v>
          </cell>
        </row>
        <row r="2022">
          <cell r="B2022" t="str">
            <v>2102.0001.V00004</v>
          </cell>
          <cell r="C2022" t="str">
            <v>VINCO PUTRA MANDIRI, PT</v>
          </cell>
        </row>
        <row r="2023">
          <cell r="B2023" t="str">
            <v>2102.0001.V00005</v>
          </cell>
          <cell r="C2023" t="str">
            <v>VRM SERVICES PTE, LTD</v>
          </cell>
        </row>
        <row r="2024">
          <cell r="B2024" t="str">
            <v>2102.0001.V00006</v>
          </cell>
          <cell r="C2024" t="str">
            <v>VIEANO TRIMITRA SEJAHTERA</v>
          </cell>
        </row>
        <row r="2025">
          <cell r="B2025" t="str">
            <v>2102.0001.V00007</v>
          </cell>
          <cell r="C2025" t="str">
            <v>VEE BEE FILTRATION UK LIMITED</v>
          </cell>
        </row>
        <row r="2026">
          <cell r="B2026" t="str">
            <v>2102.0001.V00009</v>
          </cell>
          <cell r="C2026" t="str">
            <v>VAN LEEUWEN PIPE AND TUBE INDONESIA</v>
          </cell>
        </row>
        <row r="2027">
          <cell r="B2027" t="str">
            <v>2102.0001.V00010</v>
          </cell>
          <cell r="C2027" t="str">
            <v>VISION SOLUSINDO PRATAMA</v>
          </cell>
        </row>
        <row r="2028">
          <cell r="B2028" t="str">
            <v>2102.0001.V00011</v>
          </cell>
          <cell r="C2028" t="str">
            <v>VADHANA INTERNATIONAL</v>
          </cell>
        </row>
        <row r="2029">
          <cell r="B2029" t="str">
            <v>2102.0001.V00012</v>
          </cell>
          <cell r="C2029" t="str">
            <v>VICTORINDO INTI CEMERLANG</v>
          </cell>
        </row>
        <row r="2030">
          <cell r="B2030" t="str">
            <v>2102.0001.V00013</v>
          </cell>
          <cell r="C2030" t="str">
            <v>VALESINDO WIRAGUNA</v>
          </cell>
        </row>
        <row r="2031">
          <cell r="B2031" t="str">
            <v>2102.0001.V00014</v>
          </cell>
          <cell r="C2031" t="str">
            <v>VALVE ELECTRONIC</v>
          </cell>
        </row>
        <row r="2032">
          <cell r="B2032" t="str">
            <v>2102.0001.V00015</v>
          </cell>
          <cell r="C2032" t="str">
            <v>VENETA NUSANTARA</v>
          </cell>
        </row>
        <row r="2033">
          <cell r="B2033" t="str">
            <v>2102.0001.V00016</v>
          </cell>
          <cell r="C2033" t="str">
            <v>VARUNA TIRTA PRAKASYA</v>
          </cell>
        </row>
        <row r="2034">
          <cell r="B2034" t="str">
            <v>2102.0001.V00017</v>
          </cell>
          <cell r="C2034" t="str">
            <v>VARUNA LINTAS SARANA LOGISTIK</v>
          </cell>
        </row>
        <row r="2035">
          <cell r="B2035" t="str">
            <v>2102.0001.V00018</v>
          </cell>
          <cell r="C2035" t="str">
            <v>VALVINDO MEGAH</v>
          </cell>
        </row>
        <row r="2036">
          <cell r="B2036" t="str">
            <v>2102.0001.V00019</v>
          </cell>
          <cell r="C2036" t="str">
            <v>VALARBI</v>
          </cell>
        </row>
        <row r="2037">
          <cell r="B2037" t="str">
            <v>2102.0001.V00021</v>
          </cell>
          <cell r="C2037" t="str">
            <v>VINICI INTI LINES</v>
          </cell>
        </row>
        <row r="2038">
          <cell r="B2038" t="str">
            <v>2102.0001.W00001</v>
          </cell>
          <cell r="C2038" t="str">
            <v>WEBFORGE INDONESIA</v>
          </cell>
        </row>
        <row r="2039">
          <cell r="B2039" t="str">
            <v>2102.0001.W00002</v>
          </cell>
          <cell r="C2039" t="str">
            <v>WELLSTREAM INTERNATIONAL LTD.</v>
          </cell>
        </row>
        <row r="2040">
          <cell r="B2040" t="str">
            <v>2102.0001.W00003</v>
          </cell>
          <cell r="C2040" t="str">
            <v>WHITE DOVE INDONESIA</v>
          </cell>
        </row>
        <row r="2041">
          <cell r="B2041" t="str">
            <v>2102.0001.W00004</v>
          </cell>
          <cell r="C2041" t="str">
            <v>WIDY KENCANA JAYA</v>
          </cell>
        </row>
        <row r="2042">
          <cell r="B2042" t="str">
            <v>2102.0001.W00005</v>
          </cell>
          <cell r="C2042" t="str">
            <v>WIGATI TEKNIKINDO</v>
          </cell>
        </row>
        <row r="2043">
          <cell r="B2043" t="str">
            <v>2102.0001.W00006</v>
          </cell>
          <cell r="C2043" t="str">
            <v>WIJAYA PURA</v>
          </cell>
        </row>
        <row r="2044">
          <cell r="B2044" t="str">
            <v>2102.0001.W00007</v>
          </cell>
          <cell r="C2044" t="str">
            <v>WIJAYA TEKNIK PERKASA, PT</v>
          </cell>
        </row>
        <row r="2045">
          <cell r="B2045" t="str">
            <v>2102.0001.W00008</v>
          </cell>
          <cell r="C2045" t="str">
            <v>WILLICH ISOLASI PRATAMA</v>
          </cell>
        </row>
        <row r="2046">
          <cell r="B2046" t="str">
            <v>2102.0001.W00009</v>
          </cell>
          <cell r="C2046" t="str">
            <v>WORLDWIDE INDUSTRIES PTE LTD</v>
          </cell>
        </row>
        <row r="2047">
          <cell r="B2047" t="str">
            <v>2102.0001.W00010</v>
          </cell>
          <cell r="C2047" t="str">
            <v>WAHANA CIPTA SINATRIA</v>
          </cell>
        </row>
        <row r="2048">
          <cell r="B2048" t="str">
            <v>2102.0001.W00011</v>
          </cell>
          <cell r="C2048" t="str">
            <v>WAHANA META RIAU</v>
          </cell>
        </row>
        <row r="2049">
          <cell r="B2049" t="str">
            <v>2102.0001.W00012</v>
          </cell>
          <cell r="C2049" t="str">
            <v>WIDYA RIDWAN ( NAGA MAS )</v>
          </cell>
        </row>
        <row r="2050">
          <cell r="B2050" t="str">
            <v>2102.0001.W00013</v>
          </cell>
          <cell r="C2050" t="str">
            <v>WAHANA SAFETY INDONESIA</v>
          </cell>
        </row>
        <row r="2051">
          <cell r="B2051" t="str">
            <v>2102.0001.W00014</v>
          </cell>
          <cell r="C2051" t="str">
            <v>WRAP RESOURCES ASIA PASIFIC PTE LTD</v>
          </cell>
        </row>
        <row r="2052">
          <cell r="B2052" t="str">
            <v>2102.0001.W00015</v>
          </cell>
          <cell r="C2052" t="str">
            <v>WILHELM (SEA) PTE LTD</v>
          </cell>
        </row>
        <row r="2053">
          <cell r="B2053" t="str">
            <v>2102.0001.W00016</v>
          </cell>
          <cell r="C2053" t="str">
            <v>WARIS</v>
          </cell>
        </row>
        <row r="2054">
          <cell r="B2054" t="str">
            <v>2102.0001.W00017</v>
          </cell>
          <cell r="C2054" t="str">
            <v>WINTERMAR, PT</v>
          </cell>
        </row>
        <row r="2055">
          <cell r="B2055" t="str">
            <v>2102.0001.W00018</v>
          </cell>
          <cell r="C2055" t="str">
            <v>WACANA INTRA MODA TRANS, PT.</v>
          </cell>
        </row>
        <row r="2056">
          <cell r="B2056" t="str">
            <v>2102.0001.W00019</v>
          </cell>
          <cell r="C2056" t="str">
            <v>WIN JAYA INDONESIA</v>
          </cell>
        </row>
        <row r="2057">
          <cell r="B2057" t="str">
            <v>2102.0001.W00020</v>
          </cell>
          <cell r="C2057" t="str">
            <v>WEALTH MARINE</v>
          </cell>
        </row>
        <row r="2058">
          <cell r="B2058" t="str">
            <v>2102.0001.W00021</v>
          </cell>
          <cell r="C2058" t="str">
            <v>WIGUNA ARTHA</v>
          </cell>
        </row>
        <row r="2059">
          <cell r="B2059" t="str">
            <v>2102.0001.W00022</v>
          </cell>
          <cell r="C2059" t="str">
            <v>WORLD POWER SUPPLY &amp; SERVICE CO., LTD.</v>
          </cell>
        </row>
        <row r="2060">
          <cell r="B2060" t="str">
            <v>2102.0001.W00023</v>
          </cell>
          <cell r="C2060" t="str">
            <v>WIE FUNG MODERN</v>
          </cell>
        </row>
        <row r="2061">
          <cell r="B2061" t="str">
            <v>2102.0001.W00024</v>
          </cell>
          <cell r="C2061" t="str">
            <v>WAHANA DIRGANTARA</v>
          </cell>
        </row>
        <row r="2062">
          <cell r="B2062" t="str">
            <v>2102.0001.W00025</v>
          </cell>
          <cell r="C2062" t="str">
            <v>WIN JESINDO CEMERLANG</v>
          </cell>
        </row>
        <row r="2063">
          <cell r="B2063" t="str">
            <v>2102.0001.W00026</v>
          </cell>
          <cell r="C2063" t="str">
            <v>WILHEM (S.E.A) PTE LTD</v>
          </cell>
        </row>
        <row r="2064">
          <cell r="B2064" t="str">
            <v>2102.0001.W00027</v>
          </cell>
          <cell r="C2064" t="str">
            <v>WISANGGENI INTERNATIONAL</v>
          </cell>
        </row>
        <row r="2065">
          <cell r="B2065" t="str">
            <v>2102.0001.W00028</v>
          </cell>
          <cell r="C2065" t="str">
            <v>WIRA INSANI, PT.</v>
          </cell>
        </row>
        <row r="2066">
          <cell r="B2066" t="str">
            <v>2102.0001.W00029</v>
          </cell>
          <cell r="C2066" t="str">
            <v>WILSON WALTON INDONESIA, PT.</v>
          </cell>
        </row>
        <row r="2067">
          <cell r="B2067" t="str">
            <v>2102.0001.W00030</v>
          </cell>
          <cell r="C2067" t="str">
            <v>WIFGASINDO DINAMIKA INSTRUMENT</v>
          </cell>
        </row>
        <row r="2068">
          <cell r="B2068" t="str">
            <v>2102.0001.W00031</v>
          </cell>
          <cell r="C2068" t="str">
            <v>WIYONO PARTNERSHIP</v>
          </cell>
        </row>
        <row r="2069">
          <cell r="B2069" t="str">
            <v>2102.0001.W00032</v>
          </cell>
          <cell r="C2069" t="str">
            <v>WIJAYA MAKMUR</v>
          </cell>
        </row>
        <row r="2070">
          <cell r="B2070" t="str">
            <v>2102.0001.W00033</v>
          </cell>
          <cell r="C2070" t="str">
            <v>WIRIASIH SAMBARA</v>
          </cell>
        </row>
        <row r="2071">
          <cell r="B2071" t="str">
            <v>2102.0001.W00034</v>
          </cell>
          <cell r="C2071" t="str">
            <v>WILSON TEKNIK</v>
          </cell>
        </row>
        <row r="2072">
          <cell r="B2072" t="str">
            <v>2102.0001.W00035</v>
          </cell>
          <cell r="C2072" t="str">
            <v>WIDI JASA EKSPRESS</v>
          </cell>
        </row>
        <row r="2073">
          <cell r="B2073" t="str">
            <v>2102.0001.W00036</v>
          </cell>
          <cell r="C2073" t="str">
            <v>WIRA JAYA MAKMUR</v>
          </cell>
        </row>
        <row r="2074">
          <cell r="B2074" t="str">
            <v>2102.0001.Y00001</v>
          </cell>
          <cell r="C2074" t="str">
            <v>YAKIN MAJU SENTOSA</v>
          </cell>
        </row>
        <row r="2075">
          <cell r="B2075" t="str">
            <v>2102.0001.Y00002</v>
          </cell>
          <cell r="C2075" t="str">
            <v>YANMARINDO PERKASA, PT</v>
          </cell>
        </row>
        <row r="2076">
          <cell r="B2076" t="str">
            <v>2102.0001.Y00003</v>
          </cell>
          <cell r="C2076" t="str">
            <v>YEN TEHNIK</v>
          </cell>
        </row>
        <row r="2077">
          <cell r="B2077" t="str">
            <v>2102.0001.Y00004</v>
          </cell>
          <cell r="C2077" t="str">
            <v>YEOW HWA</v>
          </cell>
        </row>
        <row r="2078">
          <cell r="B2078" t="str">
            <v>2102.0001.Y00005</v>
          </cell>
          <cell r="C2078" t="str">
            <v>YICK HOE METAL INDUSTRI</v>
          </cell>
        </row>
        <row r="2079">
          <cell r="B2079" t="str">
            <v>2102.0001.Y00006</v>
          </cell>
          <cell r="C2079" t="str">
            <v>YOKOGAWA INDONESIA</v>
          </cell>
        </row>
        <row r="2080">
          <cell r="B2080" t="str">
            <v>2102.0001.Y00007</v>
          </cell>
          <cell r="C2080" t="str">
            <v>YOSA PRATAMA, PT</v>
          </cell>
        </row>
        <row r="2081">
          <cell r="B2081" t="str">
            <v>2102.0001.Y00008</v>
          </cell>
          <cell r="C2081" t="str">
            <v>YABESTINDO MITRA UTAMA</v>
          </cell>
        </row>
        <row r="2082">
          <cell r="B2082" t="str">
            <v>2102.0001.Y00010</v>
          </cell>
          <cell r="C2082" t="str">
            <v>YAPUTRA AGUNG WIBAWA</v>
          </cell>
        </row>
        <row r="2083">
          <cell r="B2083" t="str">
            <v>2102.0001.Y00011</v>
          </cell>
          <cell r="C2083" t="str">
            <v>YEW CHOON PRIVATE LIMITED</v>
          </cell>
        </row>
        <row r="2084">
          <cell r="B2084" t="str">
            <v>2102.0001.Z00001</v>
          </cell>
          <cell r="C2084" t="str">
            <v>ZULHADIAN</v>
          </cell>
        </row>
        <row r="2085">
          <cell r="B2085" t="str">
            <v>2102.0001.Z00002</v>
          </cell>
          <cell r="C2085" t="str">
            <v>ZAINON SHIPPING</v>
          </cell>
        </row>
        <row r="2086">
          <cell r="B2086" t="str">
            <v>2102.0001.Z00003</v>
          </cell>
          <cell r="C2086" t="str">
            <v>ZHAFIRA DC</v>
          </cell>
        </row>
        <row r="2087">
          <cell r="B2087" t="str">
            <v>2102.0001.Z00004</v>
          </cell>
          <cell r="C2087" t="str">
            <v>ZACK MARINE SERVICES PTE LTD</v>
          </cell>
        </row>
        <row r="2088">
          <cell r="B2088" t="str">
            <v>2102.0001.Z00005</v>
          </cell>
          <cell r="C2088" t="str">
            <v>ZION COMPUTER</v>
          </cell>
        </row>
        <row r="2089">
          <cell r="B2089" t="str">
            <v>2102.0001.Z00006</v>
          </cell>
          <cell r="C2089" t="str">
            <v>ZUNT HALIANA</v>
          </cell>
        </row>
        <row r="2090">
          <cell r="B2090" t="str">
            <v>2102.0001.Z00007</v>
          </cell>
          <cell r="C2090" t="str">
            <v>ZC INDUSTRIES</v>
          </cell>
        </row>
        <row r="2091">
          <cell r="B2091" t="str">
            <v>2102.0001.Z00008</v>
          </cell>
          <cell r="C2091" t="str">
            <v>ZONETA PRIMA ABADI</v>
          </cell>
        </row>
        <row r="2092">
          <cell r="B2092" t="str">
            <v>2102.0002.0000000</v>
          </cell>
          <cell r="C2092" t="str">
            <v>HUTANG GAJI</v>
          </cell>
        </row>
        <row r="2093">
          <cell r="B2093" t="str">
            <v>2102.0003.0000000</v>
          </cell>
          <cell r="C2093" t="str">
            <v>HUTANG BIAYA</v>
          </cell>
        </row>
        <row r="2094">
          <cell r="B2094" t="str">
            <v>2102.0004.0000000</v>
          </cell>
          <cell r="C2094" t="str">
            <v>TOLAKAN</v>
          </cell>
        </row>
        <row r="2095">
          <cell r="B2095" t="str">
            <v>2103.0001.0000000</v>
          </cell>
          <cell r="C2095" t="str">
            <v>HUTANG LEASING (JANGKA PENDEK)</v>
          </cell>
        </row>
        <row r="2096">
          <cell r="B2096" t="str">
            <v>2103.0002.0000000</v>
          </cell>
          <cell r="C2096" t="str">
            <v>HUTANG LEASING TOYOTA ASTRA FINANCIAL</v>
          </cell>
        </row>
        <row r="2097">
          <cell r="B2097" t="str">
            <v>2103.0003.0000000</v>
          </cell>
          <cell r="C2097" t="str">
            <v>HUTANG LEASING BANK JASA JAKARTA</v>
          </cell>
        </row>
        <row r="2098">
          <cell r="B2098" t="str">
            <v>2103.0004.0000000</v>
          </cell>
          <cell r="C2098" t="str">
            <v>HUTANG LEASING BANK BCA</v>
          </cell>
        </row>
        <row r="2099">
          <cell r="B2099" t="str">
            <v>2103.0005.0000000</v>
          </cell>
          <cell r="C2099" t="str">
            <v>HUTANG LEASING SWADHARMA BAKTI</v>
          </cell>
        </row>
        <row r="2100">
          <cell r="B2100" t="str">
            <v>2103.0006.0000000</v>
          </cell>
          <cell r="C2100" t="str">
            <v>HUTANG LEASING BANK NISP</v>
          </cell>
        </row>
        <row r="2101">
          <cell r="B2101" t="str">
            <v>2103.0007.0000000</v>
          </cell>
          <cell r="C2101" t="str">
            <v>HUTANG LEASING CATERPILLAR FINANCE</v>
          </cell>
        </row>
        <row r="2102">
          <cell r="B2102" t="str">
            <v>2104.0001.0000000</v>
          </cell>
          <cell r="C2102" t="str">
            <v>HUTANG PPN</v>
          </cell>
        </row>
        <row r="2103">
          <cell r="B2103" t="str">
            <v>2104.0002.0000000</v>
          </cell>
          <cell r="C2103" t="str">
            <v>HUTANG PPH 21</v>
          </cell>
        </row>
        <row r="2104">
          <cell r="B2104" t="str">
            <v>2104.0003.0000000</v>
          </cell>
          <cell r="C2104" t="str">
            <v>HUTANG PPH 22</v>
          </cell>
        </row>
        <row r="2105">
          <cell r="B2105" t="str">
            <v>2104.0004.0000000</v>
          </cell>
          <cell r="C2105" t="str">
            <v>HUTANG PPH 25</v>
          </cell>
        </row>
        <row r="2106">
          <cell r="B2106" t="str">
            <v>2104.0005.0000000</v>
          </cell>
          <cell r="C2106" t="str">
            <v>HUTANG PPH 29</v>
          </cell>
        </row>
        <row r="2107">
          <cell r="B2107" t="str">
            <v>2104.0006.0000000</v>
          </cell>
          <cell r="C2107" t="str">
            <v>PPN KELUARAN</v>
          </cell>
        </row>
        <row r="2108">
          <cell r="B2108" t="str">
            <v>2104.0007.0000000</v>
          </cell>
          <cell r="C2108" t="str">
            <v>HUTANG PPH 23</v>
          </cell>
        </row>
        <row r="2109">
          <cell r="B2109" t="str">
            <v>2104.0008.0000000</v>
          </cell>
          <cell r="C2109" t="str">
            <v>HUTANG PPH 15</v>
          </cell>
        </row>
        <row r="2110">
          <cell r="B2110" t="str">
            <v>2104.0009.0000000</v>
          </cell>
          <cell r="C2110" t="str">
            <v>HUTANG PPH 26</v>
          </cell>
        </row>
        <row r="2111">
          <cell r="B2111" t="str">
            <v>2104.0010.0000000</v>
          </cell>
          <cell r="C2111" t="str">
            <v>HUTANG PPN LUAR NEGERI</v>
          </cell>
        </row>
        <row r="2112">
          <cell r="B2112" t="str">
            <v>2104.0011.0000000</v>
          </cell>
          <cell r="C2112" t="str">
            <v>HUTANG PPH 4 AYAT 2</v>
          </cell>
        </row>
        <row r="2113">
          <cell r="B2113" t="str">
            <v>2104.0099.0000000</v>
          </cell>
          <cell r="C2113" t="str">
            <v>HUTANG PPN SPM</v>
          </cell>
        </row>
        <row r="2114">
          <cell r="B2114" t="str">
            <v>2108.0001.0000000</v>
          </cell>
          <cell r="C2114" t="str">
            <v>UANG MUKA PROJECT</v>
          </cell>
        </row>
        <row r="2115">
          <cell r="B2115" t="str">
            <v>2108.0002.0000000</v>
          </cell>
          <cell r="C2115" t="str">
            <v>UANG MUKA PENJUALAN</v>
          </cell>
        </row>
        <row r="2116">
          <cell r="B2116" t="str">
            <v>2110.0001.0000000</v>
          </cell>
          <cell r="C2116" t="str">
            <v>HUTANG DEVIDEN</v>
          </cell>
        </row>
        <row r="2117">
          <cell r="B2117" t="str">
            <v>2110.0002.0000000</v>
          </cell>
          <cell r="C2117" t="str">
            <v>HUTANG LAIN-LAIN</v>
          </cell>
        </row>
        <row r="2118">
          <cell r="B2118" t="str">
            <v>3101.0001.0000000</v>
          </cell>
          <cell r="C2118" t="str">
            <v>MODAL</v>
          </cell>
        </row>
        <row r="2119">
          <cell r="B2119" t="str">
            <v>3201.0001.0000000</v>
          </cell>
          <cell r="C2119" t="str">
            <v>LABA DITAHAN</v>
          </cell>
        </row>
        <row r="2120">
          <cell r="B2120" t="str">
            <v>3201.0001.0000000</v>
          </cell>
          <cell r="C2120" t="str">
            <v>AKUMULASI LABA DITAHAN</v>
          </cell>
        </row>
        <row r="2121">
          <cell r="B2121" t="str">
            <v>3202.0001.0000000</v>
          </cell>
          <cell r="C2121" t="str">
            <v>LABA TAHUN BERJALAN</v>
          </cell>
        </row>
        <row r="2122">
          <cell r="B2122" t="str">
            <v>4101.0001.001</v>
          </cell>
          <cell r="C2122" t="str">
            <v>PENDAPATAN JASA TEKNIK - KANTOR PUSAT</v>
          </cell>
        </row>
        <row r="2123">
          <cell r="B2123" t="str">
            <v>4101.0001.002</v>
          </cell>
          <cell r="C2123" t="str">
            <v>PENDAPATAN JASA TEKNIK - WORKSHOP</v>
          </cell>
        </row>
        <row r="2124">
          <cell r="B2124" t="str">
            <v>4101.0001.0050852</v>
          </cell>
          <cell r="C2124" t="str">
            <v>PENDAPATAN JASA TEKNIK - KAMBUNA TOPSIDE REUSER S</v>
          </cell>
        </row>
        <row r="2125">
          <cell r="B2125" t="str">
            <v>4101.0001.0050905</v>
          </cell>
          <cell r="C2125" t="str">
            <v>PENDAPATAN JASA TEKNIK - MEG INJECTION PACKAGE</v>
          </cell>
        </row>
        <row r="2126">
          <cell r="B2126" t="str">
            <v>4101.0001.00712046</v>
          </cell>
          <cell r="C2126" t="str">
            <v>PENDAPATAN JASA TEKNIK - FABRIKASI  &amp; INSTASI UNTU</v>
          </cell>
        </row>
        <row r="2127">
          <cell r="B2127" t="str">
            <v>4101.0001.0081014</v>
          </cell>
          <cell r="C2127" t="str">
            <v>PENDAPATAN JASA TEKNIK - SEI AMBAWANG KAB.KUBU</v>
          </cell>
        </row>
        <row r="2128">
          <cell r="B2128" t="str">
            <v>4101.0001.0101019</v>
          </cell>
          <cell r="C2128" t="str">
            <v>PENDAPATAN JASA TEKNIK - CPP&amp;AUP PLATFORMS INST</v>
          </cell>
        </row>
        <row r="2129">
          <cell r="B2129" t="str">
            <v>4101.0001.0101137</v>
          </cell>
          <cell r="C2129" t="str">
            <v>PENDAPATAN JASA TEKNIK - CPP &amp; AUP Platforms</v>
          </cell>
        </row>
        <row r="2130">
          <cell r="B2130" t="str">
            <v>4101.0001.0120832</v>
          </cell>
          <cell r="C2130" t="str">
            <v>PENDAPATAN JASA TEKNIK - SHELL &amp; TUBE HEAT EXCHANG</v>
          </cell>
        </row>
        <row r="2131">
          <cell r="B2131" t="str">
            <v>4101.0001.0130903</v>
          </cell>
          <cell r="C2131" t="str">
            <v>PENDAPATAN JASA TEKNIK - WELL TEST, SKID UNIT</v>
          </cell>
        </row>
        <row r="2132">
          <cell r="B2132" t="str">
            <v>4101.0001.0130904</v>
          </cell>
          <cell r="C2132" t="str">
            <v>PENDAPATAN JASA TEKNIK - HEAT EXCHANGER</v>
          </cell>
        </row>
        <row r="2133">
          <cell r="B2133" t="str">
            <v>4101.0001.0130908</v>
          </cell>
          <cell r="C2133" t="str">
            <v>PENDAPATAN JASA TEKNIK - PIPE SLEEVE &amp; DURI, RIAU</v>
          </cell>
        </row>
        <row r="2134">
          <cell r="B2134" t="str">
            <v>4101.0001.0130923</v>
          </cell>
          <cell r="C2134" t="str">
            <v>PENDAPATAN JASA TEKNIK - PROV OF WATER STO TANK</v>
          </cell>
        </row>
        <row r="2135">
          <cell r="B2135" t="str">
            <v>4101.0001.0130929</v>
          </cell>
          <cell r="C2135" t="str">
            <v>PENDAPATAN JASA TEKNIK - OPERATION ASSISTANCE SLN</v>
          </cell>
        </row>
        <row r="2136">
          <cell r="B2136" t="str">
            <v>4101.0001.0130931</v>
          </cell>
          <cell r="C2136" t="str">
            <v>PENDAPATAN JASA TEKNIK - STORAGE TANK FOR INT PROG</v>
          </cell>
        </row>
        <row r="2137">
          <cell r="B2137" t="str">
            <v>4101.0001.0131004</v>
          </cell>
          <cell r="C2137" t="str">
            <v>PENDAPATAN JASA TEKNIK - 3 UNITS K.O. DRUM</v>
          </cell>
        </row>
        <row r="2138">
          <cell r="B2138" t="str">
            <v>4101.0001.0131010</v>
          </cell>
          <cell r="C2138" t="str">
            <v>PENDAPATAN JASA TEKNIK - DISAIN&amp;FAB ALAT SURFAKTAN</v>
          </cell>
        </row>
        <row r="2139">
          <cell r="B2139" t="str">
            <v>4101.0001.0131018</v>
          </cell>
          <cell r="C2139" t="str">
            <v>PENDAPATAN JASA TEKNIK - JASA KONST TANGKI PEMISAH</v>
          </cell>
        </row>
        <row r="2140">
          <cell r="B2140" t="str">
            <v>4101.0001.0131104</v>
          </cell>
          <cell r="C2140" t="str">
            <v>PENDAPATAN JASA TEKNIK - RIGLESS SERVICE</v>
          </cell>
        </row>
        <row r="2141">
          <cell r="B2141" t="str">
            <v>4101.0001.0131113</v>
          </cell>
          <cell r="C2141" t="str">
            <v>PENDAPATAN JASA TEKNIK - EPC U/ FASILITAS TANKI DI</v>
          </cell>
        </row>
        <row r="2142">
          <cell r="B2142" t="str">
            <v>4101.0001.0131119</v>
          </cell>
          <cell r="C2142" t="str">
            <v>PENDAPATAN JASA TEKNIK - EPF OF STORAGE FOR RANTAU</v>
          </cell>
        </row>
        <row r="2143">
          <cell r="B2143" t="str">
            <v>4101.0001.0131127</v>
          </cell>
          <cell r="C2143" t="str">
            <v>PENDAPATAN JASA TEKNIK - RIGLESS SERVICE</v>
          </cell>
        </row>
        <row r="2144">
          <cell r="B2144" t="str">
            <v>4101.0001.0131150</v>
          </cell>
          <cell r="C2144" t="str">
            <v>PENDAPATAN JASA TEKNIK - WASH TANK REPAIR</v>
          </cell>
        </row>
        <row r="2145">
          <cell r="B2145" t="str">
            <v>4101.0001.01312003</v>
          </cell>
          <cell r="C2145" t="str">
            <v>PENDAPATAN JASA TEKNIK - RIGLESS SERVICES</v>
          </cell>
        </row>
        <row r="2146">
          <cell r="B2146" t="str">
            <v>4101.0001.01312031</v>
          </cell>
          <cell r="C2146" t="str">
            <v>PENDAPATAN JASA TEKNIK - PLUG BACK WITH SLICKLINE</v>
          </cell>
        </row>
        <row r="2147">
          <cell r="B2147" t="str">
            <v>4101.0001.01312049</v>
          </cell>
          <cell r="C2147" t="str">
            <v>PENDAPATAN JASA TEKNIK - HRSG #2 &amp; #5</v>
          </cell>
        </row>
        <row r="2148">
          <cell r="B2148" t="str">
            <v>4101.0001.01312058</v>
          </cell>
          <cell r="C2148" t="str">
            <v>PENDAPATAN JASA TEKNIK - FOAMING SERVICES</v>
          </cell>
        </row>
        <row r="2149">
          <cell r="B2149" t="str">
            <v>4101.0001.0150909</v>
          </cell>
          <cell r="C2149" t="str">
            <v>PENDAPATAN JASA TEKNIK - PIPE CONNECTION</v>
          </cell>
        </row>
        <row r="2150">
          <cell r="B2150" t="str">
            <v>4101.0001.0150916</v>
          </cell>
          <cell r="C2150" t="str">
            <v>PENDAPATAN JASA TEKNIK - SUBSEA CABLE</v>
          </cell>
        </row>
        <row r="2151">
          <cell r="B2151" t="str">
            <v>4101.0001.0151128</v>
          </cell>
          <cell r="C2151" t="str">
            <v>PENDAPATAN JASA TEKNIK - PROJECT BAWAL PIPELINE</v>
          </cell>
        </row>
        <row r="2152">
          <cell r="B2152" t="str">
            <v>4101.0001.01512021</v>
          </cell>
          <cell r="C2152" t="str">
            <v>PENDAPATAN JASA TEKNIK - TUBE BUNDLE CONDENSATE CO</v>
          </cell>
        </row>
        <row r="2153">
          <cell r="B2153" t="str">
            <v>4101.0001.01512027</v>
          </cell>
          <cell r="C2153" t="str">
            <v>PENDAPATAN JASA TEKNIK - FUEL GAS SCRUBBER AND HEA</v>
          </cell>
        </row>
        <row r="2154">
          <cell r="B2154" t="str">
            <v>4101.0001.01512043</v>
          </cell>
          <cell r="C2154" t="str">
            <v>PENDAPATAN JASA TEKNIK - EHMR WATER PROJECT, EPCI</v>
          </cell>
        </row>
        <row r="2155">
          <cell r="B2155" t="str">
            <v>4101.0001.01512062</v>
          </cell>
          <cell r="C2155" t="str">
            <v>PENDAPATAN JASA TEKNIK - EPCI TEMBANG 8 TO BAWAL P</v>
          </cell>
        </row>
        <row r="2156">
          <cell r="B2156" t="str">
            <v>4101.0001.0191139</v>
          </cell>
          <cell r="C2156" t="str">
            <v>PENDAPATAN JASA TEKNIK - Maintenance of Expansion</v>
          </cell>
        </row>
        <row r="2157">
          <cell r="B2157" t="str">
            <v>4101.0001.0241007</v>
          </cell>
          <cell r="C2157" t="str">
            <v>PENDAPATAN JASA TEKNIK - REP&amp;TEST (336-I;1000m3)</v>
          </cell>
        </row>
        <row r="2158">
          <cell r="B2158" t="str">
            <v>4101.0001.02412022</v>
          </cell>
          <cell r="C2158" t="str">
            <v>PENDAPATAN JASA TEKNIK - REPAIR F/WELDING TANK</v>
          </cell>
        </row>
        <row r="2159">
          <cell r="B2159" t="str">
            <v>4101.0001.02412035</v>
          </cell>
          <cell r="C2159" t="str">
            <v>PENDAPATAN JASA TEKNIK - REPAIR OF TANK 100 CUFT P</v>
          </cell>
        </row>
        <row r="2160">
          <cell r="B2160" t="str">
            <v>4101.0001.0260847</v>
          </cell>
          <cell r="C2160" t="str">
            <v>PENDAPATAN JASA TEKNIK - INSTALLATION OF 2X315 MW</v>
          </cell>
        </row>
        <row r="2161">
          <cell r="B2161" t="str">
            <v>4101.0001.0261198</v>
          </cell>
          <cell r="C2161" t="str">
            <v>PENDAPATAN JASA TEKNIK - MAINTENANCE HUBEI</v>
          </cell>
        </row>
        <row r="2162">
          <cell r="B2162" t="str">
            <v>4101.0001.0280913</v>
          </cell>
          <cell r="C2162" t="str">
            <v>PENDAPATAN JASA TEKNIK - FAB SAND BLAST&amp;PRIM COAT</v>
          </cell>
        </row>
        <row r="2163">
          <cell r="B2163" t="str">
            <v>4101.0001.0280915</v>
          </cell>
          <cell r="C2163" t="str">
            <v>PENDAPATAN JASA TEKNIK - MB#13; RECONDITION WORK</v>
          </cell>
        </row>
        <row r="2164">
          <cell r="B2164" t="str">
            <v>4101.0001.0280919</v>
          </cell>
          <cell r="C2164" t="str">
            <v>PENDAPATAN JASA TEKNIK - RB#13; ANCHOR BOLT INST</v>
          </cell>
        </row>
        <row r="2165">
          <cell r="B2165" t="str">
            <v>4101.0001.0280921</v>
          </cell>
          <cell r="C2165" t="str">
            <v>PENDAPATAN JASA TEKNIK - RB#13; INST MECHANICAL</v>
          </cell>
        </row>
        <row r="2166">
          <cell r="B2166" t="str">
            <v>4101.0001.0280926</v>
          </cell>
          <cell r="C2166" t="str">
            <v>PENDAPATAN JASA TEKNIK - RB#13; PIPE EXT /MP &amp; LP</v>
          </cell>
        </row>
        <row r="2167">
          <cell r="B2167" t="str">
            <v>4101.0001.0280927</v>
          </cell>
          <cell r="C2167" t="str">
            <v>PENDAPATAN JASA TEKNIK - PM#9;MP BIN TEMP CONTROL</v>
          </cell>
        </row>
        <row r="2168">
          <cell r="B2168" t="str">
            <v>4101.0001.0280930</v>
          </cell>
          <cell r="C2168" t="str">
            <v>PENDAPATAN JASA TEKNIK - MB#15;MAIN STEAM LINE MOD</v>
          </cell>
        </row>
        <row r="2169">
          <cell r="B2169" t="str">
            <v>4101.0001.0281005</v>
          </cell>
          <cell r="C2169" t="str">
            <v>PENDAPATAN JASA TEKNIK - PM#9; UPGRADE TIE IN</v>
          </cell>
        </row>
        <row r="2170">
          <cell r="B2170" t="str">
            <v>4101.0001.0281006</v>
          </cell>
          <cell r="C2170" t="str">
            <v>PENDAPATAN JASA TEKNIK - MANPOWER SUPPLY SHUTDOWN</v>
          </cell>
        </row>
        <row r="2171">
          <cell r="B2171" t="str">
            <v>4101.0001.0281011</v>
          </cell>
          <cell r="C2171" t="str">
            <v>PENDAPATAN JASA TEKNIK - WP-9;FAB CRUSHER COMPLETE</v>
          </cell>
        </row>
        <row r="2172">
          <cell r="B2172" t="str">
            <v>4101.0001.0281013</v>
          </cell>
          <cell r="C2172" t="str">
            <v>PENDAPATAN JASA TEKNIK - MB#24;SURF METAL TREATMEN</v>
          </cell>
        </row>
        <row r="2173">
          <cell r="B2173" t="str">
            <v>4101.0001.0281015</v>
          </cell>
          <cell r="C2173" t="str">
            <v>PENDAPATAN JASA TEKNIK - WP-8;FAB CRUSHER 2SETS</v>
          </cell>
        </row>
        <row r="2174">
          <cell r="B2174" t="str">
            <v>4101.0001.0281020</v>
          </cell>
          <cell r="C2174" t="str">
            <v>PENDAPATAN JASA TEKNIK - TPM;ADD BYPASS FILTER GAS</v>
          </cell>
        </row>
        <row r="2175">
          <cell r="B2175" t="str">
            <v>4101.0001.0281034</v>
          </cell>
          <cell r="C2175" t="str">
            <v>PENDAPATAN JASA TEKNIK - WP-8, DRUM BARKER 2 LINES</v>
          </cell>
        </row>
        <row r="2176">
          <cell r="B2176" t="str">
            <v>4101.0001.0281103</v>
          </cell>
          <cell r="C2176" t="str">
            <v>PENDAPATAN JASA TEKNIK - TUBE PF-1C VE#1(SHUTDOWN)</v>
          </cell>
        </row>
        <row r="2177">
          <cell r="B2177" t="str">
            <v>4101.0001.0281110</v>
          </cell>
          <cell r="C2177" t="str">
            <v>PENDAPATAN JASA TEKNIK - VE#11, FABRICATION HBL TA</v>
          </cell>
        </row>
        <row r="2178">
          <cell r="B2178" t="str">
            <v>4101.0001.0281116</v>
          </cell>
          <cell r="C2178" t="str">
            <v>PENDAPATAN JASA TEKNIK - IKPP</v>
          </cell>
        </row>
        <row r="2179">
          <cell r="B2179" t="str">
            <v>4101.0001.0281130</v>
          </cell>
          <cell r="C2179" t="str">
            <v>PENDAPATAN JASA TEKNIK - TG 23 PENYAMBUNGAN PIPA</v>
          </cell>
        </row>
        <row r="2180">
          <cell r="B2180" t="str">
            <v>4101.0001.0281131</v>
          </cell>
          <cell r="C2180" t="str">
            <v>PENDAPATAN JASA TEKNIK - MC-10 Connect Pipe</v>
          </cell>
        </row>
        <row r="2181">
          <cell r="B2181" t="str">
            <v>4101.0001.0281132</v>
          </cell>
          <cell r="C2181" t="str">
            <v>PENDAPATAN JASA TEKNIK - Replacement of pipe 8"</v>
          </cell>
        </row>
        <row r="2182">
          <cell r="B2182" t="str">
            <v>4101.0001.0281133</v>
          </cell>
          <cell r="C2182" t="str">
            <v>PENDAPATAN JASA TEKNIK - MC-2 Annual Shutdown 2011</v>
          </cell>
        </row>
        <row r="2183">
          <cell r="B2183" t="str">
            <v>4101.0001.0281134</v>
          </cell>
          <cell r="C2183" t="str">
            <v>PENDAPATAN JASA TEKNIK - Repair Heater, Cooler</v>
          </cell>
        </row>
        <row r="2184">
          <cell r="B2184" t="str">
            <v>4101.0001.0281135</v>
          </cell>
          <cell r="C2184" t="str">
            <v>PENDAPATAN JASA TEKNIK - CA-8 Replace C12 Pipe 16"</v>
          </cell>
        </row>
        <row r="2185">
          <cell r="B2185" t="str">
            <v>4101.0001.0281136</v>
          </cell>
          <cell r="C2185" t="str">
            <v>PENDAPATAN JASA TEKNIK - Supply Manpower</v>
          </cell>
        </row>
        <row r="2186">
          <cell r="B2186" t="str">
            <v>4101.0001.0281140</v>
          </cell>
          <cell r="C2186" t="str">
            <v>PENDAPATAN JASA TEKNIK - Corrective Maintenance, P</v>
          </cell>
        </row>
        <row r="2187">
          <cell r="B2187" t="str">
            <v>4101.0001.0281141</v>
          </cell>
          <cell r="C2187" t="str">
            <v>PENDAPATAN JASA TEKNIK - PM-9 Annual Shutdown 2011</v>
          </cell>
        </row>
        <row r="2188">
          <cell r="B2188" t="str">
            <v>4101.0001.0281144</v>
          </cell>
          <cell r="C2188" t="str">
            <v>PENDAPATAN JASA TEKNIK - RB# 6 Project; Supply Man</v>
          </cell>
        </row>
        <row r="2189">
          <cell r="B2189" t="str">
            <v>4101.0001.0281145</v>
          </cell>
          <cell r="C2189" t="str">
            <v>PENDAPATAN JASA TEKNIK - WPMT PROJ SUPPLY MANPOWER</v>
          </cell>
        </row>
        <row r="2190">
          <cell r="B2190" t="str">
            <v>4101.0001.0281148</v>
          </cell>
          <cell r="C2190" t="str">
            <v>PENDAPATAN JASA TEKNIK - RECONDITION VACUUM EVAPOR</v>
          </cell>
        </row>
        <row r="2191">
          <cell r="B2191" t="str">
            <v>4101.0001.0281149</v>
          </cell>
          <cell r="C2191" t="str">
            <v>PENDAPATAN JASA TEKNIK - RC-11 ADD LINE GAS FILTER</v>
          </cell>
        </row>
        <row r="2192">
          <cell r="B2192" t="str">
            <v>4101.0001.0281155</v>
          </cell>
          <cell r="C2192" t="str">
            <v>PENDAPATAN JASA TEKNIK - WP#8; REPLACEMENT SHUTL B</v>
          </cell>
        </row>
        <row r="2193">
          <cell r="B2193" t="str">
            <v>4101.0001.0281156</v>
          </cell>
          <cell r="C2193" t="str">
            <v>PENDAPATAN JASA TEKNIK - WP#9; INSTALLATION CHIP S</v>
          </cell>
        </row>
        <row r="2194">
          <cell r="B2194" t="str">
            <v>4101.0001.0281157</v>
          </cell>
          <cell r="C2194" t="str">
            <v>PENDAPATAN JASA TEKNIK - WP#9; INSTALLATION LOG RE</v>
          </cell>
        </row>
        <row r="2195">
          <cell r="B2195" t="str">
            <v>4101.0001.0281169</v>
          </cell>
          <cell r="C2195" t="str">
            <v>PENDAPATAN JASA TEKNIK - WP-9 INSTALL DEBARKING DR</v>
          </cell>
        </row>
        <row r="2196">
          <cell r="B2196" t="str">
            <v>4101.0001.0281173</v>
          </cell>
          <cell r="C2196" t="str">
            <v>PENDAPATAN JASA TEKNIK - VE#12 REPLACE ROOF &amp; SHEL</v>
          </cell>
        </row>
        <row r="2197">
          <cell r="B2197" t="str">
            <v>4101.0001.0281174</v>
          </cell>
          <cell r="C2197" t="str">
            <v>PENDAPATAN JASA TEKNIK - RC#8; NEW INSTALL OF HYDR</v>
          </cell>
        </row>
        <row r="2198">
          <cell r="B2198" t="str">
            <v>4101.0001.0281199</v>
          </cell>
          <cell r="C2198" t="str">
            <v>PENDAPATAN JASA TEKNIK - MAINTENANCE IKPP</v>
          </cell>
        </row>
        <row r="2199">
          <cell r="B2199" t="str">
            <v>4101.0001.02812008</v>
          </cell>
          <cell r="C2199" t="str">
            <v>PENDAPATAN JASA TEKNIK - VE#2 INST NEW WBL TANK A</v>
          </cell>
        </row>
        <row r="2200">
          <cell r="B2200" t="str">
            <v>4101.0001.02812009</v>
          </cell>
          <cell r="C2200" t="str">
            <v>PENDAPATAN JASA TEKNIK - WP-9 INSTALL CHIP SCREEN</v>
          </cell>
        </row>
        <row r="2201">
          <cell r="B2201" t="str">
            <v>4101.0001.02812011</v>
          </cell>
          <cell r="C2201" t="str">
            <v>PENDAPATAN JASA TEKNIK - WP#9: INSTALL DEBARKING D</v>
          </cell>
        </row>
        <row r="2202">
          <cell r="B2202" t="str">
            <v>4101.0001.02812013</v>
          </cell>
          <cell r="C2202" t="str">
            <v>PENDAPATAN JASA TEKNIK - PM#8; TIE IN (TOP SEPARAT</v>
          </cell>
        </row>
        <row r="2203">
          <cell r="B2203" t="str">
            <v>4101.0001.02812016</v>
          </cell>
          <cell r="C2203" t="str">
            <v>PENDAPATAN JASA TEKNIK - HP HEADER TG 18.19 TO P-8</v>
          </cell>
        </row>
        <row r="2204">
          <cell r="B2204" t="str">
            <v>4101.0001.02812018</v>
          </cell>
          <cell r="C2204" t="str">
            <v>PENDAPATAN JASA TEKNIK - MC#3; UPGRADE PIPING &amp; DR</v>
          </cell>
        </row>
        <row r="2205">
          <cell r="B2205" t="str">
            <v>4101.0001.02812019</v>
          </cell>
          <cell r="C2205" t="str">
            <v>PENDAPATAN JASA TEKNIK - PM#8; TIE IN WASHING &amp; CO</v>
          </cell>
        </row>
        <row r="2206">
          <cell r="B2206" t="str">
            <v>4101.0001.02812020</v>
          </cell>
          <cell r="C2206" t="str">
            <v>PENDAPATAN JASA TEKNIK - PM#8; ADD SCREEN &amp; DISMAN</v>
          </cell>
        </row>
        <row r="2207">
          <cell r="B2207" t="str">
            <v>4101.0001.02812026</v>
          </cell>
          <cell r="C2207" t="str">
            <v>PENDAPATAN JASA TEKNIK - PPM#6; FABRICATION / INST</v>
          </cell>
        </row>
        <row r="2208">
          <cell r="B2208" t="str">
            <v>4101.0001.02812032</v>
          </cell>
          <cell r="C2208" t="str">
            <v>PENDAPATAN JASA TEKNIK - OPEN CONTRACT MAINTENANCE</v>
          </cell>
        </row>
        <row r="2209">
          <cell r="B2209" t="str">
            <v>4101.0001.02812033</v>
          </cell>
          <cell r="C2209" t="str">
            <v>PENDAPATAN JASA TEKNIK - MANPOWER TO SUPPORT CORRE</v>
          </cell>
        </row>
        <row r="2210">
          <cell r="B2210" t="str">
            <v>4101.0001.02812036</v>
          </cell>
          <cell r="C2210" t="str">
            <v>PENDAPATAN JASA TEKNIK - GANTI TUBE CONDENSER TG#1</v>
          </cell>
        </row>
        <row r="2211">
          <cell r="B2211" t="str">
            <v>4101.0001.02812045</v>
          </cell>
          <cell r="C2211" t="str">
            <v>PENDAPATAN JASA TEKNIK - WP-8; REPLACEMENT OF DRUM</v>
          </cell>
        </row>
        <row r="2212">
          <cell r="B2212" t="str">
            <v>4101.0001.02812047</v>
          </cell>
          <cell r="C2212" t="str">
            <v>PENDAPATAN JASA TEKNIK - WP-9; REPLACEMENT OF DRUM</v>
          </cell>
        </row>
        <row r="2213">
          <cell r="B2213" t="str">
            <v>4101.0001.02812048</v>
          </cell>
          <cell r="C2213" t="str">
            <v>PENDAPATAN JASA TEKNIK - VE#2 PROJECT FABR &amp; INSTA</v>
          </cell>
        </row>
        <row r="2214">
          <cell r="B2214" t="str">
            <v>4101.0001.02812050</v>
          </cell>
          <cell r="C2214" t="str">
            <v>PENDAPATAN JASA TEKNIK - VE2; FABRICATION &amp; INSTAL</v>
          </cell>
        </row>
        <row r="2215">
          <cell r="B2215" t="str">
            <v>4101.0001.02812052</v>
          </cell>
          <cell r="C2215" t="str">
            <v>PENDAPATAN JASA TEKNIK - PM8; SCAFFOLDING ANNUAL S</v>
          </cell>
        </row>
        <row r="2216">
          <cell r="B2216" t="str">
            <v>4101.0001.02812055</v>
          </cell>
          <cell r="C2216" t="str">
            <v>PENDAPATAN JASA TEKNIK - PM#8; DISMANTLE EQUIPMENT</v>
          </cell>
        </row>
        <row r="2217">
          <cell r="B2217" t="str">
            <v>4101.0001.02812056</v>
          </cell>
          <cell r="C2217" t="str">
            <v>PENDAPATAN JASA TEKNIK - PM#8; TO MAKE CONVEYOR SU</v>
          </cell>
        </row>
        <row r="2218">
          <cell r="B2218" t="str">
            <v>4101.0001.02812057</v>
          </cell>
          <cell r="C2218" t="str">
            <v>PENDAPATAN JASA TEKNIK - PM#9; GANTI 4 SET NOZZLE</v>
          </cell>
        </row>
        <row r="2219">
          <cell r="B2219" t="str">
            <v>4101.0001.02812099</v>
          </cell>
          <cell r="C2219" t="str">
            <v>PENDAPATAN JASA TEKNIK - IKPP MAINTENANCE</v>
          </cell>
        </row>
        <row r="2220">
          <cell r="B2220" t="str">
            <v>4101.0001.0350933</v>
          </cell>
          <cell r="C2220" t="str">
            <v>PENDAPATAN JASA TEKNIK - PAGERUNGAN UTARA FIELD</v>
          </cell>
        </row>
        <row r="2221">
          <cell r="B2221" t="str">
            <v>4101.0001.0351002</v>
          </cell>
          <cell r="C2221" t="str">
            <v>PENDAPATAN JASA TEKNIK - EDC1 SUBSEA FACILITY TSB</v>
          </cell>
        </row>
        <row r="2222">
          <cell r="B2222" t="str">
            <v>4101.0001.0400928</v>
          </cell>
          <cell r="C2222" t="str">
            <v>PENDAPATAN JASA TEKNIK - 3 Unit BODY SHELL</v>
          </cell>
        </row>
        <row r="2223">
          <cell r="B2223" t="str">
            <v>4101.0001.0400932</v>
          </cell>
          <cell r="C2223" t="str">
            <v>PENDAPATAN JASA TEKNIK - 6 UNITS FLARE KO DRUM</v>
          </cell>
        </row>
        <row r="2224">
          <cell r="B2224" t="str">
            <v>4101.0001.0411008</v>
          </cell>
          <cell r="C2224" t="str">
            <v>PENDAPATAN JASA TEKNIK - GEN. ASSEMBLY DEBARKING</v>
          </cell>
        </row>
        <row r="2225">
          <cell r="B2225" t="str">
            <v>4101.0001.04112025</v>
          </cell>
          <cell r="C2225" t="str">
            <v>PENDAPATAN JASA TEKNIK - MANPOWER SUPPLY FOR PROJE</v>
          </cell>
        </row>
        <row r="2226">
          <cell r="B2226" t="str">
            <v>4101.0001.0480753</v>
          </cell>
          <cell r="C2226" t="str">
            <v>PENDAPATAN JASA TEKNIK - COMBINED FEED EXCHANGER</v>
          </cell>
        </row>
        <row r="2227">
          <cell r="B2227" t="str">
            <v>4101.0001.0480901</v>
          </cell>
          <cell r="C2227" t="str">
            <v>PENDAPATAN JASA TEKNIK - DEBUT TRIM COND 211-E-9</v>
          </cell>
        </row>
        <row r="2228">
          <cell r="B2228" t="str">
            <v>4101.0001.0480906</v>
          </cell>
          <cell r="C2228" t="str">
            <v>PENDAPATAN JASA TEKNIK - TBUNDLE 140-E-11A,E-16</v>
          </cell>
        </row>
        <row r="2229">
          <cell r="B2229" t="str">
            <v>4101.0001.0480912</v>
          </cell>
          <cell r="C2229" t="str">
            <v>PENDAPATAN JASA TEKNIK - FAB HE, 701-E-5&amp;702-E-7</v>
          </cell>
        </row>
        <row r="2230">
          <cell r="B2230" t="str">
            <v>4101.0001.0480914</v>
          </cell>
          <cell r="C2230" t="str">
            <v>PENDAPATAN JASA TEKNIK - FAB HE,ITEM 140-E-20&amp;E-25</v>
          </cell>
        </row>
        <row r="2231">
          <cell r="B2231" t="str">
            <v>4101.0001.0480918</v>
          </cell>
          <cell r="C2231" t="str">
            <v>PENDAPATAN JASA TEKNIK - TUBE BUNDLE ASS F/023E-11</v>
          </cell>
        </row>
        <row r="2232">
          <cell r="B2232" t="str">
            <v>4101.0001.0480922</v>
          </cell>
          <cell r="C2232" t="str">
            <v>PENDAPATAN JASA TEKNIK - COMBINED FEED EXCHANGER</v>
          </cell>
        </row>
        <row r="2233">
          <cell r="B2233" t="str">
            <v>4101.0001.0480925</v>
          </cell>
          <cell r="C2233" t="str">
            <v>PENDAPATAN JASA TEKNIK - 6 DISPENSER (SOE-TA)</v>
          </cell>
        </row>
        <row r="2234">
          <cell r="B2234" t="str">
            <v>4101.0001.0481001</v>
          </cell>
          <cell r="C2234" t="str">
            <v>PENDAPATAN JASA TEKNIK - VESSEL TAG NO.14-E-25</v>
          </cell>
        </row>
        <row r="2235">
          <cell r="B2235" t="str">
            <v>4101.0001.0481012</v>
          </cell>
          <cell r="C2235" t="str">
            <v>PENDAPATAN JASA TEKNIK - BAFFLE PLATE</v>
          </cell>
        </row>
        <row r="2236">
          <cell r="B2236" t="str">
            <v>4101.0001.0481016</v>
          </cell>
          <cell r="C2236" t="str">
            <v>PENDAPATAN JASA TEKNIK - ERECTION VCFHE 84E-201</v>
          </cell>
        </row>
        <row r="2237">
          <cell r="B2237" t="str">
            <v>4101.0001.0481023</v>
          </cell>
          <cell r="C2237" t="str">
            <v>PENDAPATAN JASA TEKNIK - PASS PARTITION PLATE</v>
          </cell>
        </row>
        <row r="2238">
          <cell r="B2238" t="str">
            <v>4101.0001.0481024</v>
          </cell>
          <cell r="C2238" t="str">
            <v>PENDAPATAN JASA TEKNIK - T. BUNDLE COMP, CHANNEL</v>
          </cell>
        </row>
        <row r="2239">
          <cell r="B2239" t="str">
            <v>4101.0001.0481101</v>
          </cell>
          <cell r="C2239" t="str">
            <v>PENDAPATAN JASA TEKNIK - TUBE BUNDLE TYPE "U"</v>
          </cell>
        </row>
        <row r="2240">
          <cell r="B2240" t="str">
            <v>4101.0001.0481105</v>
          </cell>
          <cell r="C2240" t="str">
            <v>PENDAPATAN JASA TEKNIK - TBUNDLE AS110-E-7 A/B/C/D</v>
          </cell>
        </row>
        <row r="2241">
          <cell r="B2241" t="str">
            <v>4101.0001.0481106</v>
          </cell>
          <cell r="C2241" t="str">
            <v>PENDAPATAN JASA TEKNIK - EJCTR STEAMTAG110-J-51A/B</v>
          </cell>
        </row>
        <row r="2242">
          <cell r="B2242" t="str">
            <v>4101.0001.0481107</v>
          </cell>
          <cell r="C2242" t="str">
            <v>PENDAPATAN JASA TEKNIK - TBUNDLE AS&amp;SHELL 93E-405</v>
          </cell>
        </row>
        <row r="2243">
          <cell r="B2243" t="str">
            <v>4101.0001.0481109</v>
          </cell>
          <cell r="C2243" t="str">
            <v>PENDAPATAN JASA TEKNIK - PRESSURE VESSEL FABRICATI</v>
          </cell>
        </row>
        <row r="2244">
          <cell r="B2244" t="str">
            <v>4101.0001.0481114</v>
          </cell>
          <cell r="C2244" t="str">
            <v>PENDAPATAN JASA TEKNIK - HEAT EXCHANGER COMPLETE 7</v>
          </cell>
        </row>
        <row r="2245">
          <cell r="B2245" t="str">
            <v>4101.0001.0481117</v>
          </cell>
          <cell r="C2245" t="str">
            <v>PENDAPATAN JASA TEKNIK - CONDENSATE STRIPPER</v>
          </cell>
        </row>
        <row r="2246">
          <cell r="B2246" t="str">
            <v>4101.0001.0481118</v>
          </cell>
          <cell r="C2246" t="str">
            <v>PENDAPATAN JASA TEKNIK - VESSEL, HORIZONTAL TAG</v>
          </cell>
        </row>
        <row r="2247">
          <cell r="B2247" t="str">
            <v>4101.0001.0481124</v>
          </cell>
          <cell r="C2247" t="str">
            <v>PENDAPATAN JASA TEKNIK - Heat Exchanger  Assy Tag</v>
          </cell>
        </row>
        <row r="2248">
          <cell r="B2248" t="str">
            <v>4101.0001.0481153</v>
          </cell>
          <cell r="C2248" t="str">
            <v>PENDAPATAN JASA TEKNIK - 5 (FIVE) UNIT COMBINED FE</v>
          </cell>
        </row>
        <row r="2249">
          <cell r="B2249" t="str">
            <v>4101.0001.0481159</v>
          </cell>
          <cell r="C2249" t="str">
            <v>PENDAPATAN JASA TEKNIK - PEMBANGUNAN UNIT CHLORIDE</v>
          </cell>
        </row>
        <row r="2250">
          <cell r="B2250" t="str">
            <v>4101.0001.0481160</v>
          </cell>
          <cell r="C2250" t="str">
            <v>PENDAPATAN JASA TEKNIK - FABRICATION INTERNAL PART</v>
          </cell>
        </row>
        <row r="2251">
          <cell r="B2251" t="str">
            <v>4101.0001.0481161</v>
          </cell>
          <cell r="C2251" t="str">
            <v>PENDAPATAN JASA TEKNIK - HEAT EXCHANGER 260-E-157</v>
          </cell>
        </row>
        <row r="2252">
          <cell r="B2252" t="str">
            <v>4101.0001.0481163</v>
          </cell>
          <cell r="C2252" t="str">
            <v>PENDAPATAN JASA TEKNIK - PEMBANGUNAN FASILITAS SLU</v>
          </cell>
        </row>
        <row r="2253">
          <cell r="B2253" t="str">
            <v>4101.0001.0481166</v>
          </cell>
          <cell r="C2253" t="str">
            <v>PENDAPATAN JASA TEKNIK - SHELL &amp; TUBE BUNDLE  Assy</v>
          </cell>
        </row>
        <row r="2254">
          <cell r="B2254" t="str">
            <v>4101.0001.04812004</v>
          </cell>
          <cell r="C2254" t="str">
            <v>PENDAPATAN JASA TEKNIK - TOP HEAD COLOUMN</v>
          </cell>
        </row>
        <row r="2255">
          <cell r="B2255" t="str">
            <v>4101.0001.04812005</v>
          </cell>
          <cell r="C2255" t="str">
            <v>PENDAPATAN JASA TEKNIK - HEAT EXCHANGER</v>
          </cell>
        </row>
        <row r="2256">
          <cell r="B2256" t="str">
            <v>4101.0001.0510862</v>
          </cell>
          <cell r="C2256" t="str">
            <v>PENDAPATAN JASA TEKNIK - PRESSURE VESSEL</v>
          </cell>
        </row>
        <row r="2257">
          <cell r="B2257" t="str">
            <v>4101.0001.0510863</v>
          </cell>
          <cell r="C2257" t="str">
            <v>PENDAPATAN JASA TEKNIK - PROV OF SHELL &amp; TUBE HEAT</v>
          </cell>
        </row>
        <row r="2258">
          <cell r="B2258" t="str">
            <v>4101.0001.0510902</v>
          </cell>
          <cell r="C2258" t="str">
            <v>PENDAPATAN JASA TEKNIK - PRESSURE VESSEL GSA</v>
          </cell>
        </row>
        <row r="2259">
          <cell r="B2259" t="str">
            <v>4101.0001.0511017</v>
          </cell>
          <cell r="C2259" t="str">
            <v>PENDAPATAN JASA TEKNIK - FAB HEAD CHANNEL (E-2030)</v>
          </cell>
        </row>
        <row r="2260">
          <cell r="B2260" t="str">
            <v>4101.0001.0511152</v>
          </cell>
          <cell r="C2260" t="str">
            <v>PENDAPATAN JASA TEKNIK - ENGINEERING, PROCUREMENT,</v>
          </cell>
        </row>
        <row r="2261">
          <cell r="B2261" t="str">
            <v>4101.0001.0540911</v>
          </cell>
          <cell r="C2261" t="str">
            <v>PENDAPATAN JASA TEKNIK - NATURAL GAS REHEATER</v>
          </cell>
        </row>
        <row r="2262">
          <cell r="B2262" t="str">
            <v>4101.0001.0541171</v>
          </cell>
          <cell r="C2262" t="str">
            <v>PENDAPATAN JASA TEKNIK - HEAT EXCHANGER DEHYDROGEN</v>
          </cell>
        </row>
        <row r="2263">
          <cell r="B2263" t="str">
            <v>4101.0001.05412002</v>
          </cell>
          <cell r="C2263" t="str">
            <v>PENDAPATAN JASA TEKNIK - REPLACEMENT HEAT EXCHANGE</v>
          </cell>
        </row>
        <row r="2264">
          <cell r="B2264" t="str">
            <v>4101.0001.0550824</v>
          </cell>
          <cell r="C2264" t="str">
            <v>PENDAPATAN JASA TEKNIK - FERTILIZER FACTORY EXPANS</v>
          </cell>
        </row>
        <row r="2265">
          <cell r="B2265" t="str">
            <v>4101.0001.0560920</v>
          </cell>
          <cell r="C2265" t="str">
            <v>PENDAPATAN JASA TEKNIK - REPL T BUNDLE 3A-1111-C</v>
          </cell>
        </row>
        <row r="2266">
          <cell r="B2266" t="str">
            <v>4101.0001.0561111</v>
          </cell>
          <cell r="C2266" t="str">
            <v>PENDAPATAN JASA TEKNIK - SUPERHEATER WASTE HEAT BO</v>
          </cell>
        </row>
        <row r="2267">
          <cell r="B2267" t="str">
            <v>4101.0001.0561112</v>
          </cell>
          <cell r="C2267" t="str">
            <v>PENDAPATAN JASA TEKNIK - AIR HEATER 5U-EC-301 (SEG</v>
          </cell>
        </row>
        <row r="2268">
          <cell r="B2268" t="str">
            <v>4101.0001.0561151</v>
          </cell>
          <cell r="C2268" t="str">
            <v>PENDAPATAN JASA TEKNIK - HP STEAM SUPER HEATER 102</v>
          </cell>
        </row>
        <row r="2269">
          <cell r="B2269" t="str">
            <v>4101.0001.0561158</v>
          </cell>
          <cell r="C2269" t="str">
            <v>PENDAPATAN JASA TEKNIK - 5A-115C METHANATOR EFFLUE</v>
          </cell>
        </row>
        <row r="2270">
          <cell r="B2270" t="str">
            <v>4101.0001.0561164</v>
          </cell>
          <cell r="C2270" t="str">
            <v>PENDAPATAN JASA TEKNIK - PLATE DISTRIBUTOR COMPLAT</v>
          </cell>
        </row>
        <row r="2271">
          <cell r="B2271" t="str">
            <v>4101.0001.0561170</v>
          </cell>
          <cell r="C2271" t="str">
            <v>PENDAPATAN JASA TEKNIK - RETUBING 101-C PUSRI - 1B</v>
          </cell>
        </row>
        <row r="2272">
          <cell r="B2272" t="str">
            <v>4101.0001.05612014</v>
          </cell>
          <cell r="C2272" t="str">
            <v>PENDAPATAN JASA TEKNIK - TUBE BUNDLE</v>
          </cell>
        </row>
        <row r="2273">
          <cell r="B2273" t="str">
            <v>4101.0001.05612015</v>
          </cell>
          <cell r="C2273" t="str">
            <v>PENDAPATAN JASA TEKNIK - PRETHICKENER 5U-FD-202</v>
          </cell>
        </row>
        <row r="2274">
          <cell r="B2274" t="str">
            <v>4101.0001.0580817</v>
          </cell>
          <cell r="C2274" t="str">
            <v>PENDAPATAN JASA TEKNIK - PRESS. VESSEL RCC OFF GAS</v>
          </cell>
        </row>
        <row r="2275">
          <cell r="B2275" t="str">
            <v>4101.0001.0581003</v>
          </cell>
          <cell r="C2275" t="str">
            <v>PENDAPATAN JASA TEKNIK - 10.000MT AMMONIA25-TK-801</v>
          </cell>
        </row>
        <row r="2276">
          <cell r="B2276" t="str">
            <v>4101.0001.0581009</v>
          </cell>
          <cell r="C2276" t="str">
            <v>PENDAPATAN JASA TEKNIK - STAINLESS STEEL STRUC ANP</v>
          </cell>
        </row>
        <row r="2277">
          <cell r="B2277" t="str">
            <v>4101.0001.0581126</v>
          </cell>
          <cell r="C2277" t="str">
            <v>PENDAPATAN JASA TEKNIK - PRESSURE VESSEL 2 X 35 MW</v>
          </cell>
        </row>
        <row r="2278">
          <cell r="B2278" t="str">
            <v>4101.0001.0600702</v>
          </cell>
          <cell r="C2278" t="str">
            <v>PENDAPATAN JASA TEKNIK - INSTALL / ERECTION SUBCON</v>
          </cell>
        </row>
        <row r="2279">
          <cell r="B2279" t="str">
            <v>4101.0001.0600704</v>
          </cell>
          <cell r="C2279" t="str">
            <v>PENDAPATAN JASA TEKNIK - COAL FIRED PWR PL PR THER</v>
          </cell>
        </row>
        <row r="2280">
          <cell r="B2280" t="str">
            <v>4101.0001.0600706</v>
          </cell>
          <cell r="C2280" t="str">
            <v>PENDAPATAN JASA TEKNIK - COAL-FIRED POWER PLANT PR</v>
          </cell>
        </row>
        <row r="2281">
          <cell r="B2281" t="str">
            <v>4101.0001.0600708</v>
          </cell>
          <cell r="C2281" t="str">
            <v>PENDAPATAN JASA TEKNIK - ESP INLET FLUE &amp; ESP OUTL</v>
          </cell>
        </row>
        <row r="2282">
          <cell r="B2282" t="str">
            <v>4101.0001.0600710</v>
          </cell>
          <cell r="C2282" t="str">
            <v>PENDAPATAN JASA TEKNIK - I &amp; C PRIMARY VALVE</v>
          </cell>
        </row>
        <row r="2283">
          <cell r="B2283" t="str">
            <v>4101.0001.0600711</v>
          </cell>
          <cell r="C2283" t="str">
            <v>PENDAPATAN JASA TEKNIK - FLUE SUPPORTER SUPERSTRUC</v>
          </cell>
        </row>
        <row r="2284">
          <cell r="B2284" t="str">
            <v>4101.0001.0600907</v>
          </cell>
          <cell r="C2284" t="str">
            <v>PENDAPATAN JASA TEKNIK - INST/ERCTION MECH 3X315MW</v>
          </cell>
        </row>
        <row r="2285">
          <cell r="B2285" t="str">
            <v>4101.0001.0630910</v>
          </cell>
          <cell r="C2285" t="str">
            <v>PENDAPATAN JASA TEKNIK - FABRICATION RISER CLAMP</v>
          </cell>
        </row>
        <row r="2286">
          <cell r="B2286" t="str">
            <v>4101.0001.0631115</v>
          </cell>
          <cell r="C2286" t="str">
            <v>PENDAPATAN JASA TEKNIK - SUPPLY OF HEAT EXCHANGER</v>
          </cell>
        </row>
        <row r="2287">
          <cell r="B2287" t="str">
            <v>4101.0001.0631201</v>
          </cell>
          <cell r="C2287" t="str">
            <v>PENDAPATAN JASA TEKNIK - PROVISION OF EPCI KF GAS</v>
          </cell>
        </row>
        <row r="2288">
          <cell r="B2288" t="str">
            <v>4101.0001.06312029</v>
          </cell>
          <cell r="C2288" t="str">
            <v>PENDAPATAN JASA TEKNIK - FABRICATION PIPE SPOOL</v>
          </cell>
        </row>
        <row r="2289">
          <cell r="B2289" t="str">
            <v>4101.0001.06312051</v>
          </cell>
          <cell r="C2289" t="str">
            <v>PENDAPATAN JASA TEKNIK - PROVISION OF ENGINEERING</v>
          </cell>
        </row>
        <row r="2290">
          <cell r="B2290" t="str">
            <v>4101.0001.0651021</v>
          </cell>
          <cell r="C2290" t="str">
            <v>PENDAPATAN JASA TEKNIK - FAB&amp;INSTAL ENERGY PLANT</v>
          </cell>
        </row>
        <row r="2291">
          <cell r="B2291" t="str">
            <v>4101.0001.0651025</v>
          </cell>
          <cell r="C2291" t="str">
            <v>PENDAPATAN JASA TEKNIK - SUPPLY &amp; INSTAL PNEUMATIC</v>
          </cell>
        </row>
        <row r="2292">
          <cell r="B2292" t="str">
            <v>4101.0001.0651102</v>
          </cell>
          <cell r="C2292" t="str">
            <v>PENDAPATAN JASA TEKNIK - SUPP&amp;INST 7110,7120,7130</v>
          </cell>
        </row>
        <row r="2293">
          <cell r="B2293" t="str">
            <v>4101.0001.0701022</v>
          </cell>
          <cell r="C2293" t="str">
            <v>PENDAPATAN JASA TEKNIK - CHEMICAL CLEANING</v>
          </cell>
        </row>
        <row r="2294">
          <cell r="B2294" t="str">
            <v>4101.0001.0701122</v>
          </cell>
          <cell r="C2294" t="str">
            <v>PENDAPATAN JASA TEKNIK - PUMP &amp; PIPING BROKE STOR.</v>
          </cell>
        </row>
        <row r="2295">
          <cell r="B2295" t="str">
            <v>4101.0001.0731138</v>
          </cell>
          <cell r="C2295" t="str">
            <v>PENDAPATAN JASA TEKNIK - AIR HEATER TUBES</v>
          </cell>
        </row>
        <row r="2296">
          <cell r="B2296" t="str">
            <v>4101.0001.07312054</v>
          </cell>
          <cell r="C2296" t="str">
            <v>PENDAPATAN JASA TEKNIK - SERVICE BARK CONVEYOR</v>
          </cell>
        </row>
        <row r="2297">
          <cell r="B2297" t="str">
            <v>4101.0001.0830924</v>
          </cell>
          <cell r="C2297" t="str">
            <v>PENDAPATAN JASA TEKNIK - TRANS,INST,HOOKUP POLENG</v>
          </cell>
        </row>
        <row r="2298">
          <cell r="B2298" t="str">
            <v>4101.0001.0831120</v>
          </cell>
          <cell r="C2298" t="str">
            <v>PENDAPATAN JASA TEKNIK - EPC WORKS FOR PPP-CW-DW-G</v>
          </cell>
        </row>
        <row r="2299">
          <cell r="B2299" t="str">
            <v>4101.0001.0881108</v>
          </cell>
          <cell r="C2299" t="str">
            <v>PENDAPATAN JASA TEKNIK - REPLACE SW PIPE</v>
          </cell>
        </row>
        <row r="2300">
          <cell r="B2300" t="str">
            <v>4101.0001.0881123</v>
          </cell>
          <cell r="C2300" t="str">
            <v>PENDAPATAN JASA TEKNIK - HOUSING FILTER</v>
          </cell>
        </row>
        <row r="2301">
          <cell r="B2301" t="str">
            <v>4101.0001.0901121</v>
          </cell>
          <cell r="C2301" t="str">
            <v>PENDAPATAN JASA TEKNIK - DUCTING TISSUE MILL II</v>
          </cell>
        </row>
        <row r="2302">
          <cell r="B2302" t="str">
            <v>4101.0001.0901142</v>
          </cell>
          <cell r="C2302" t="str">
            <v>PENDAPATAN JASA TEKNIK - Ducting Yankee</v>
          </cell>
        </row>
        <row r="2303">
          <cell r="B2303" t="str">
            <v>4101.0001.0911125</v>
          </cell>
          <cell r="C2303" t="str">
            <v>PENDAPATAN JASA TEKNIK - Water System &amp; Coal Syste</v>
          </cell>
        </row>
        <row r="2304">
          <cell r="B2304" t="str">
            <v>4101.0001.0921147</v>
          </cell>
          <cell r="C2304" t="str">
            <v>PENDAPATAN JASA TEKNIK - ADD. BY PAS LINE FOR DOUB</v>
          </cell>
        </row>
        <row r="2305">
          <cell r="B2305" t="str">
            <v>4101.0001.0991129</v>
          </cell>
          <cell r="C2305" t="str">
            <v>PENDAPATAN JASA TEKNIK - PIPA HYDRANT</v>
          </cell>
        </row>
        <row r="2306">
          <cell r="B2306" t="str">
            <v>4101.0001.1021146</v>
          </cell>
          <cell r="C2306" t="str">
            <v>PENDAPATAN JASA TEKNIK -  water surge tank</v>
          </cell>
        </row>
        <row r="2307">
          <cell r="B2307" t="str">
            <v>4101.0001.1031143</v>
          </cell>
          <cell r="C2307" t="str">
            <v>PENDAPATAN JASA TEKNIK - DUPLEX PIPE SPOOL 2-INC,</v>
          </cell>
        </row>
        <row r="2308">
          <cell r="B2308" t="str">
            <v>4101.0001.10412034</v>
          </cell>
          <cell r="C2308" t="str">
            <v>PENDAPATAN JASA TEKNIK - TUBE BUNDLE E201-05-08-09</v>
          </cell>
        </row>
        <row r="2309">
          <cell r="B2309" t="str">
            <v>4101.0001.10512037</v>
          </cell>
          <cell r="C2309" t="str">
            <v>PENDAPATAN JASA TEKNIK - HEAT EXCHANGER ASSY TAG N</v>
          </cell>
        </row>
        <row r="2310">
          <cell r="B2310" t="str">
            <v>4101.0001.10512038</v>
          </cell>
          <cell r="C2310" t="str">
            <v>PENDAPATAN JASA TEKNIK - PENGADAAN SHELL ASSY TAG</v>
          </cell>
        </row>
        <row r="2311">
          <cell r="B2311" t="str">
            <v>4101.0001.10512039</v>
          </cell>
          <cell r="C2311" t="str">
            <v>PENDAPATAN JASA TEKNIK - PENGADAAN SHELL ASSY TAG</v>
          </cell>
        </row>
        <row r="2312">
          <cell r="B2312" t="str">
            <v>4101.0001.10512060</v>
          </cell>
          <cell r="C2312" t="str">
            <v>PENDAPATAN JASA TEKNIK - PENGGANTIAN/PEMBUATAN TES</v>
          </cell>
        </row>
        <row r="2313">
          <cell r="B2313" t="str">
            <v>4101.0001.10612040</v>
          </cell>
          <cell r="C2313" t="str">
            <v>PENDAPATAN JASA TEKNIK - TUBE BUNDLE, SHELLBUNDLE,</v>
          </cell>
        </row>
        <row r="2314">
          <cell r="B2314" t="str">
            <v>4101.0001.10612053</v>
          </cell>
          <cell r="C2314" t="str">
            <v>PENDAPATAN JASA TEKNIK - ENGINEERING, PROCUREMENT</v>
          </cell>
        </row>
        <row r="2315">
          <cell r="B2315" t="str">
            <v>4101.0001.1121154</v>
          </cell>
          <cell r="C2315" t="str">
            <v>PENDAPATAN JASA TEKNIK - H2S MUD / GAS SEPARATOR</v>
          </cell>
        </row>
        <row r="2316">
          <cell r="B2316" t="str">
            <v>4101.0001.1161162</v>
          </cell>
          <cell r="C2316" t="str">
            <v>PENDAPATAN JASA TEKNIK - SECONDARY REFORMER EFFLUE</v>
          </cell>
        </row>
        <row r="2317">
          <cell r="B2317" t="str">
            <v>4101.0001.1171165</v>
          </cell>
          <cell r="C2317" t="str">
            <v>PENDAPATAN JASA TEKNIK - TOWER</v>
          </cell>
        </row>
        <row r="2318">
          <cell r="B2318" t="str">
            <v>4101.0001.1171167</v>
          </cell>
          <cell r="C2318" t="str">
            <v>PENDAPATAN JASA TEKNIK - SHOP FABRICATED VESSEL &amp;</v>
          </cell>
        </row>
        <row r="2319">
          <cell r="B2319" t="str">
            <v>4101.0001.1171168</v>
          </cell>
          <cell r="C2319" t="str">
            <v>PENDAPATAN JASA TEKNIK - SHOP FABRICATED VESSEL &amp;</v>
          </cell>
        </row>
        <row r="2320">
          <cell r="B2320" t="str">
            <v>4101.0001.11712010</v>
          </cell>
          <cell r="C2320" t="str">
            <v>PENDAPATAN JASA TEKNIK - SHOP FABRICATED VESSEL &amp;</v>
          </cell>
        </row>
        <row r="2321">
          <cell r="B2321" t="str">
            <v>4101.0001.11712023</v>
          </cell>
          <cell r="C2321" t="str">
            <v>PENDAPATAN JASA TEKNIK - SHOP FABRICATED VESSEL &amp;</v>
          </cell>
        </row>
        <row r="2322">
          <cell r="B2322" t="str">
            <v>4101.0001.1191172</v>
          </cell>
          <cell r="C2322" t="str">
            <v>PENDAPATAN JASA TEKNIK - EPC MOBILE SEPARATOR</v>
          </cell>
        </row>
        <row r="2323">
          <cell r="B2323" t="str">
            <v>4101.0001.1201175</v>
          </cell>
          <cell r="C2323" t="str">
            <v>PENDAPATAN JASA TEKNIK - FABRICATION &amp; ERECTION OF</v>
          </cell>
        </row>
        <row r="2324">
          <cell r="B2324" t="str">
            <v>4101.0001.12812012</v>
          </cell>
          <cell r="C2324" t="str">
            <v>PENDAPATAN JASA TEKNIK - RENTAL DRILLING EQUIPMENT</v>
          </cell>
        </row>
        <row r="2325">
          <cell r="B2325" t="str">
            <v>4101.0001.12912007</v>
          </cell>
          <cell r="C2325" t="str">
            <v>PENDAPATAN JASA TEKNIK - SUPPLY OF SHELL &amp; TUBE HE</v>
          </cell>
        </row>
        <row r="2326">
          <cell r="B2326" t="str">
            <v>4101.0001.14512017</v>
          </cell>
          <cell r="C2326" t="str">
            <v>PENDAPATAN JASA TEKNIK - DIVING EQUIPMENT</v>
          </cell>
        </row>
        <row r="2327">
          <cell r="B2327" t="str">
            <v>4101.0001.14912041</v>
          </cell>
          <cell r="C2327" t="str">
            <v>PENDAPATAN JASA TEKNIK - FABRIKASI SHELL 24E-113</v>
          </cell>
        </row>
        <row r="2328">
          <cell r="B2328" t="str">
            <v>4101.0001.15012024</v>
          </cell>
          <cell r="C2328" t="str">
            <v>PENDAPATAN JASA TEKNIK -  TOTAL RETUBE INSITU SURF</v>
          </cell>
        </row>
        <row r="2329">
          <cell r="B2329" t="str">
            <v>4101.0001.15212028</v>
          </cell>
          <cell r="C2329" t="str">
            <v>PENDAPATAN JASA TEKNIK - TUBE BUNDLE SHELL H5012 &amp;</v>
          </cell>
        </row>
        <row r="2330">
          <cell r="B2330" t="str">
            <v>4101.0001.15212059</v>
          </cell>
          <cell r="C2330" t="str">
            <v>PENDAPATAN JASA TEKNIK - SECONDARY REACTOR UNIT</v>
          </cell>
        </row>
        <row r="2331">
          <cell r="B2331" t="str">
            <v>4101.0001.15312030</v>
          </cell>
          <cell r="C2331" t="str">
            <v>PENDAPATAN JASA TEKNIK - 2 UNIT FUEL GAS FILTER CO</v>
          </cell>
        </row>
        <row r="2332">
          <cell r="B2332" t="str">
            <v>4101.0001.15712042</v>
          </cell>
          <cell r="C2332" t="str">
            <v>PENDAPATAN JASA TEKNIK - REDESIGN, FABRIKASI &amp; PEM</v>
          </cell>
        </row>
        <row r="2333">
          <cell r="B2333" t="str">
            <v>4101.0001.16012044</v>
          </cell>
          <cell r="C2333" t="str">
            <v>PENDAPATAN JASA TEKNIK -  EPCI CONTRACT FOR LIMA F</v>
          </cell>
        </row>
        <row r="2334">
          <cell r="B2334" t="str">
            <v>4101.0001.16409005</v>
          </cell>
          <cell r="C2334" t="str">
            <v>PENDAPATAN JASA TEKNIK - MEG Injection Package</v>
          </cell>
        </row>
        <row r="2335">
          <cell r="B2335" t="str">
            <v>4101.0001.R000000</v>
          </cell>
          <cell r="C2335" t="str">
            <v>PENDAPATAN JASA TEKNIK - SEWA EQUIPMENT- EXCAVATOR</v>
          </cell>
        </row>
        <row r="2336">
          <cell r="B2336" t="str">
            <v>4101.0002.001</v>
          </cell>
          <cell r="C2336" t="str">
            <v>PENDAPATAN ATAS PENJUALAN - KANTOR PUSAT</v>
          </cell>
        </row>
        <row r="2337">
          <cell r="B2337" t="str">
            <v>4101.0002.002</v>
          </cell>
          <cell r="C2337" t="str">
            <v>PENDAPATAN ATAS PENJUALAN - WORKSHOP</v>
          </cell>
        </row>
        <row r="2338">
          <cell r="B2338" t="str">
            <v>4101.0002.0050852</v>
          </cell>
          <cell r="C2338" t="str">
            <v>PENDAPATAN ATAS PENJUALAN - KAMBUNA TOPSIDE REUSER S</v>
          </cell>
        </row>
        <row r="2339">
          <cell r="B2339" t="str">
            <v>4101.0002.0050905</v>
          </cell>
          <cell r="C2339" t="str">
            <v>PENDAPATAN ATAS PENJUALAN - MEG INJECTION PACKAGE</v>
          </cell>
        </row>
        <row r="2340">
          <cell r="B2340" t="str">
            <v>4101.0002.00712046</v>
          </cell>
          <cell r="C2340" t="str">
            <v>PENDAPATAN ATAS PENJUALAN - FABRIKASI  &amp; INSTASI UNTU</v>
          </cell>
        </row>
        <row r="2341">
          <cell r="B2341" t="str">
            <v>4101.0002.0081014</v>
          </cell>
          <cell r="C2341" t="str">
            <v>PENDAPATAN ATAS PENJUALAN - SEI AMBAWANG KAB.KUBU</v>
          </cell>
        </row>
        <row r="2342">
          <cell r="B2342" t="str">
            <v>4101.0002.0101019</v>
          </cell>
          <cell r="C2342" t="str">
            <v>PENDAPATAN ATAS PENJUALAN - CPP&amp;AUP PLATFORMS INST</v>
          </cell>
        </row>
        <row r="2343">
          <cell r="B2343" t="str">
            <v>4101.0002.0101137</v>
          </cell>
          <cell r="C2343" t="str">
            <v>PENDAPATAN ATAS PENJUALAN - CPP &amp; AUP Platforms</v>
          </cell>
        </row>
        <row r="2344">
          <cell r="B2344" t="str">
            <v>4101.0002.0120832</v>
          </cell>
          <cell r="C2344" t="str">
            <v>PENDAPATAN ATAS PENJUALAN - SHELL &amp; TUBE HEAT EXCHANG</v>
          </cell>
        </row>
        <row r="2345">
          <cell r="B2345" t="str">
            <v>4101.0002.0130903</v>
          </cell>
          <cell r="C2345" t="str">
            <v>PENDAPATAN ATAS PENJUALAN - WELL TEST, SKID UNIT</v>
          </cell>
        </row>
        <row r="2346">
          <cell r="B2346" t="str">
            <v>4101.0002.0130904</v>
          </cell>
          <cell r="C2346" t="str">
            <v>PENDAPATAN ATAS PENJUALAN - HEAT EXCHANGER</v>
          </cell>
        </row>
        <row r="2347">
          <cell r="B2347" t="str">
            <v>4101.0002.0130908</v>
          </cell>
          <cell r="C2347" t="str">
            <v>PENDAPATAN ATAS PENJUALAN - PIPE SLEEVE &amp; DURI, RIAU</v>
          </cell>
        </row>
        <row r="2348">
          <cell r="B2348" t="str">
            <v>4101.0002.0130923</v>
          </cell>
          <cell r="C2348" t="str">
            <v>PENDAPATAN ATAS PENJUALAN - PROV OF WATER STO TANK</v>
          </cell>
        </row>
        <row r="2349">
          <cell r="B2349" t="str">
            <v>4101.0002.0130929</v>
          </cell>
          <cell r="C2349" t="str">
            <v>PENDAPATAN ATAS PENJUALAN - OPERATION ASSISTANCE SLN</v>
          </cell>
        </row>
        <row r="2350">
          <cell r="B2350" t="str">
            <v>4101.0002.0130931</v>
          </cell>
          <cell r="C2350" t="str">
            <v>PENDAPATAN ATAS PENJUALAN - STORAGE TANK FOR INT PROG</v>
          </cell>
        </row>
        <row r="2351">
          <cell r="B2351" t="str">
            <v>4101.0002.0131004</v>
          </cell>
          <cell r="C2351" t="str">
            <v>PENDAPATAN ATAS PENJUALAN - 3 UNITS K.O. DRUM</v>
          </cell>
        </row>
        <row r="2352">
          <cell r="B2352" t="str">
            <v>4101.0002.0131010</v>
          </cell>
          <cell r="C2352" t="str">
            <v>PENDAPATAN ATAS PENJUALAN - DISAIN&amp;FAB ALAT SURFAKTAN</v>
          </cell>
        </row>
        <row r="2353">
          <cell r="B2353" t="str">
            <v>4101.0002.0131018</v>
          </cell>
          <cell r="C2353" t="str">
            <v>PENDAPATAN ATAS PENJUALAN - JASA KONST TANGKI PEMISAH</v>
          </cell>
        </row>
        <row r="2354">
          <cell r="B2354" t="str">
            <v>4101.0002.0131104</v>
          </cell>
          <cell r="C2354" t="str">
            <v>PENDAPATAN ATAS PENJUALAN - RIGLESS SERVICE</v>
          </cell>
        </row>
        <row r="2355">
          <cell r="B2355" t="str">
            <v>4101.0002.0131113</v>
          </cell>
          <cell r="C2355" t="str">
            <v>PENDAPATAN ATAS PENJUALAN - EPC U/ FASILITAS TANKI DI</v>
          </cell>
        </row>
        <row r="2356">
          <cell r="B2356" t="str">
            <v>4101.0002.0131119</v>
          </cell>
          <cell r="C2356" t="str">
            <v>PENDAPATAN ATAS PENJUALAN - EPF OF STORAGE FOR RANTAU</v>
          </cell>
        </row>
        <row r="2357">
          <cell r="B2357" t="str">
            <v>4101.0002.0131127</v>
          </cell>
          <cell r="C2357" t="str">
            <v>PENDAPATAN ATAS PENJUALAN - RIGLESS SERVICE</v>
          </cell>
        </row>
        <row r="2358">
          <cell r="B2358" t="str">
            <v>4101.0002.0131150</v>
          </cell>
          <cell r="C2358" t="str">
            <v>PENDAPATAN ATAS PENJUALAN - WASH TANK REPAIR</v>
          </cell>
        </row>
        <row r="2359">
          <cell r="B2359" t="str">
            <v>4101.0002.01312003</v>
          </cell>
          <cell r="C2359" t="str">
            <v>PENDAPATAN ATAS PENJUALAN - RIGLESS SERVICES</v>
          </cell>
        </row>
        <row r="2360">
          <cell r="B2360" t="str">
            <v>4101.0002.01312031</v>
          </cell>
          <cell r="C2360" t="str">
            <v>PENDAPATAN ATAS PENJUALAN - PLUG BACK WITH SLICKLINE</v>
          </cell>
        </row>
        <row r="2361">
          <cell r="B2361" t="str">
            <v>4101.0002.01312049</v>
          </cell>
          <cell r="C2361" t="str">
            <v>PENDAPATAN ATAS PENJUALAN - HRSG #2 &amp; #5</v>
          </cell>
        </row>
        <row r="2362">
          <cell r="B2362" t="str">
            <v>4101.0002.01312058</v>
          </cell>
          <cell r="C2362" t="str">
            <v>PENDAPATAN ATAS PENJUALAN - FOAMING SERVICES</v>
          </cell>
        </row>
        <row r="2363">
          <cell r="B2363" t="str">
            <v>4101.0002.0150909</v>
          </cell>
          <cell r="C2363" t="str">
            <v>PENDAPATAN ATAS PENJUALAN - PIPE CONNECTION</v>
          </cell>
        </row>
        <row r="2364">
          <cell r="B2364" t="str">
            <v>4101.0002.0150916</v>
          </cell>
          <cell r="C2364" t="str">
            <v>PENDAPATAN ATAS PENJUALAN - SUBSEA CABLE</v>
          </cell>
        </row>
        <row r="2365">
          <cell r="B2365" t="str">
            <v>4101.0002.0151128</v>
          </cell>
          <cell r="C2365" t="str">
            <v>PENDAPATAN ATAS PENJUALAN - PROJECT BAWAL PIPELINE</v>
          </cell>
        </row>
        <row r="2366">
          <cell r="B2366" t="str">
            <v>4101.0002.01512021</v>
          </cell>
          <cell r="C2366" t="str">
            <v>PENDAPATAN ATAS PENJUALAN - TUBE BUNDLE CONDENSATE CO</v>
          </cell>
        </row>
        <row r="2367">
          <cell r="B2367" t="str">
            <v>4101.0002.01512027</v>
          </cell>
          <cell r="C2367" t="str">
            <v>PENDAPATAN ATAS PENJUALAN - FUEL GAS SCRUBBER AND HEA</v>
          </cell>
        </row>
        <row r="2368">
          <cell r="B2368" t="str">
            <v>4101.0002.01512043</v>
          </cell>
          <cell r="C2368" t="str">
            <v>PENDAPATAN ATAS PENJUALAN - EHMR WATER PROJECT, EPCI</v>
          </cell>
        </row>
        <row r="2369">
          <cell r="B2369" t="str">
            <v>4101.0002.01512062</v>
          </cell>
          <cell r="C2369" t="str">
            <v>PENDAPATAN ATAS PENJUALAN - EPCI TEMBANG 8 TO BAWAL P</v>
          </cell>
        </row>
        <row r="2370">
          <cell r="B2370" t="str">
            <v>4101.0002.0191139</v>
          </cell>
          <cell r="C2370" t="str">
            <v>PENDAPATAN ATAS PENJUALAN - Maintenance of Expansion</v>
          </cell>
        </row>
        <row r="2371">
          <cell r="B2371" t="str">
            <v>4101.0002.0241007</v>
          </cell>
          <cell r="C2371" t="str">
            <v>PENDAPATAN ATAS PENJUALAN - REP&amp;TEST (336-I;1000m3)</v>
          </cell>
        </row>
        <row r="2372">
          <cell r="B2372" t="str">
            <v>4101.0002.02412022</v>
          </cell>
          <cell r="C2372" t="str">
            <v>PENDAPATAN ATAS PENJUALAN - REPAIR F/WELDING TANK</v>
          </cell>
        </row>
        <row r="2373">
          <cell r="B2373" t="str">
            <v>4101.0002.02412035</v>
          </cell>
          <cell r="C2373" t="str">
            <v>PENDAPATAN ATAS PENJUALAN - REPAIR OF TANK 100 CUFT P</v>
          </cell>
        </row>
        <row r="2374">
          <cell r="B2374" t="str">
            <v>4101.0002.0260847</v>
          </cell>
          <cell r="C2374" t="str">
            <v>PENDAPATAN ATAS PENJUALAN - INSTALLATION OF 2X315 MW</v>
          </cell>
        </row>
        <row r="2375">
          <cell r="B2375" t="str">
            <v>4101.0002.0261198</v>
          </cell>
          <cell r="C2375" t="str">
            <v>PENDAPATAN ATAS PENJUALAN - MAINTENANCE HUBEI</v>
          </cell>
        </row>
        <row r="2376">
          <cell r="B2376" t="str">
            <v>4101.0002.0280913</v>
          </cell>
          <cell r="C2376" t="str">
            <v>PENDAPATAN ATAS PENJUALAN - FAB SAND BLAST&amp;PRIM COAT</v>
          </cell>
        </row>
        <row r="2377">
          <cell r="B2377" t="str">
            <v>4101.0002.0280915</v>
          </cell>
          <cell r="C2377" t="str">
            <v>PENDAPATAN ATAS PENJUALAN - MB#13; RECONDITION WORK</v>
          </cell>
        </row>
        <row r="2378">
          <cell r="B2378" t="str">
            <v>4101.0002.0280919</v>
          </cell>
          <cell r="C2378" t="str">
            <v>PENDAPATAN ATAS PENJUALAN - RB#13; ANCHOR BOLT INST</v>
          </cell>
        </row>
        <row r="2379">
          <cell r="B2379" t="str">
            <v>4101.0002.0280921</v>
          </cell>
          <cell r="C2379" t="str">
            <v>PENDAPATAN ATAS PENJUALAN - RB#13; INST MECHANICAL</v>
          </cell>
        </row>
        <row r="2380">
          <cell r="B2380" t="str">
            <v>4101.0002.0280926</v>
          </cell>
          <cell r="C2380" t="str">
            <v>PENDAPATAN ATAS PENJUALAN - RB#13; PIPE EXT /MP &amp; LP</v>
          </cell>
        </row>
        <row r="2381">
          <cell r="B2381" t="str">
            <v>4101.0002.0280927</v>
          </cell>
          <cell r="C2381" t="str">
            <v>PENDAPATAN ATAS PENJUALAN - PM#9;MP BIN TEMP CONTROL</v>
          </cell>
        </row>
        <row r="2382">
          <cell r="B2382" t="str">
            <v>4101.0002.0280930</v>
          </cell>
          <cell r="C2382" t="str">
            <v>PENDAPATAN ATAS PENJUALAN - MB#15;MAIN STEAM LINE MOD</v>
          </cell>
        </row>
        <row r="2383">
          <cell r="B2383" t="str">
            <v>4101.0002.0281005</v>
          </cell>
          <cell r="C2383" t="str">
            <v>PENDAPATAN ATAS PENJUALAN - PM#9; UPGRADE TIE IN</v>
          </cell>
        </row>
        <row r="2384">
          <cell r="B2384" t="str">
            <v>4101.0002.0281006</v>
          </cell>
          <cell r="C2384" t="str">
            <v>PENDAPATAN ATAS PENJUALAN - MANPOWER SUPPLY SHUTDOWN</v>
          </cell>
        </row>
        <row r="2385">
          <cell r="B2385" t="str">
            <v>4101.0002.0281011</v>
          </cell>
          <cell r="C2385" t="str">
            <v>PENDAPATAN ATAS PENJUALAN - WP-9;FAB CRUSHER COMPLETE</v>
          </cell>
        </row>
        <row r="2386">
          <cell r="B2386" t="str">
            <v>4101.0002.0281013</v>
          </cell>
          <cell r="C2386" t="str">
            <v>PENDAPATAN ATAS PENJUALAN - MB#24;SURF METAL TREATMEN</v>
          </cell>
        </row>
        <row r="2387">
          <cell r="B2387" t="str">
            <v>4101.0002.0281015</v>
          </cell>
          <cell r="C2387" t="str">
            <v>PENDAPATAN ATAS PENJUALAN - WP-8;FAB CRUSHER 2SETS</v>
          </cell>
        </row>
        <row r="2388">
          <cell r="B2388" t="str">
            <v>4101.0002.0281020</v>
          </cell>
          <cell r="C2388" t="str">
            <v>PENDAPATAN ATAS PENJUALAN - TPM;ADD BYPASS FILTER GAS</v>
          </cell>
        </row>
        <row r="2389">
          <cell r="B2389" t="str">
            <v>4101.0002.0281034</v>
          </cell>
          <cell r="C2389" t="str">
            <v>PENDAPATAN ATAS PENJUALAN - WP-8, DRUM BARKER 2 LINES</v>
          </cell>
        </row>
        <row r="2390">
          <cell r="B2390" t="str">
            <v>4101.0002.0281103</v>
          </cell>
          <cell r="C2390" t="str">
            <v>PENDAPATAN ATAS PENJUALAN - TUBE PF-1C VE#1(SHUTDOWN)</v>
          </cell>
        </row>
        <row r="2391">
          <cell r="B2391" t="str">
            <v>4101.0002.0281110</v>
          </cell>
          <cell r="C2391" t="str">
            <v>PENDAPATAN ATAS PENJUALAN - VE#11, FABRICATION HBL TA</v>
          </cell>
        </row>
        <row r="2392">
          <cell r="B2392" t="str">
            <v>4101.0002.0281116</v>
          </cell>
          <cell r="C2392" t="str">
            <v>PENDAPATAN ATAS PENJUALAN - IKPP</v>
          </cell>
        </row>
        <row r="2393">
          <cell r="B2393" t="str">
            <v>4101.0002.0281130</v>
          </cell>
          <cell r="C2393" t="str">
            <v>PENDAPATAN ATAS PENJUALAN - TG 23 PENYAMBUNGAN PIPA</v>
          </cell>
        </row>
        <row r="2394">
          <cell r="B2394" t="str">
            <v>4101.0002.0281131</v>
          </cell>
          <cell r="C2394" t="str">
            <v>PENDAPATAN ATAS PENJUALAN - MC-10 Connect Pipe</v>
          </cell>
        </row>
        <row r="2395">
          <cell r="B2395" t="str">
            <v>4101.0002.0281132</v>
          </cell>
          <cell r="C2395" t="str">
            <v>PENDAPATAN ATAS PENJUALAN - Replacement of pipe 8"</v>
          </cell>
        </row>
        <row r="2396">
          <cell r="B2396" t="str">
            <v>4101.0002.0281133</v>
          </cell>
          <cell r="C2396" t="str">
            <v>PENDAPATAN ATAS PENJUALAN - MC-2 Annual Shutdown 2011</v>
          </cell>
        </row>
        <row r="2397">
          <cell r="B2397" t="str">
            <v>4101.0002.0281134</v>
          </cell>
          <cell r="C2397" t="str">
            <v>PENDAPATAN ATAS PENJUALAN - Repair Heater, Cooler</v>
          </cell>
        </row>
        <row r="2398">
          <cell r="B2398" t="str">
            <v>4101.0002.0281135</v>
          </cell>
          <cell r="C2398" t="str">
            <v>PENDAPATAN ATAS PENJUALAN - CA-8 Replace C12 Pipe 16"</v>
          </cell>
        </row>
        <row r="2399">
          <cell r="B2399" t="str">
            <v>4101.0002.0281136</v>
          </cell>
          <cell r="C2399" t="str">
            <v>PENDAPATAN ATAS PENJUALAN - Supply Manpower</v>
          </cell>
        </row>
        <row r="2400">
          <cell r="B2400" t="str">
            <v>4101.0002.0281140</v>
          </cell>
          <cell r="C2400" t="str">
            <v>PENDAPATAN ATAS PENJUALAN - Corrective Maintenance, P</v>
          </cell>
        </row>
        <row r="2401">
          <cell r="B2401" t="str">
            <v>4101.0002.0281141</v>
          </cell>
          <cell r="C2401" t="str">
            <v>PENDAPATAN ATAS PENJUALAN - PM-9 Annual Shutdown 2011</v>
          </cell>
        </row>
        <row r="2402">
          <cell r="B2402" t="str">
            <v>4101.0002.0281144</v>
          </cell>
          <cell r="C2402" t="str">
            <v>PENDAPATAN ATAS PENJUALAN - RB# 6 Project; Supply Man</v>
          </cell>
        </row>
        <row r="2403">
          <cell r="B2403" t="str">
            <v>4101.0002.0281145</v>
          </cell>
          <cell r="C2403" t="str">
            <v>PENDAPATAN ATAS PENJUALAN - WPMT PROJ SUPPLY MANPOWER</v>
          </cell>
        </row>
        <row r="2404">
          <cell r="B2404" t="str">
            <v>4101.0002.0281148</v>
          </cell>
          <cell r="C2404" t="str">
            <v>PENDAPATAN ATAS PENJUALAN - RECONDITION VACUUM EVAPOR</v>
          </cell>
        </row>
        <row r="2405">
          <cell r="B2405" t="str">
            <v>4101.0002.0281149</v>
          </cell>
          <cell r="C2405" t="str">
            <v>PENDAPATAN ATAS PENJUALAN - RC-11 ADD LINE GAS FILTER</v>
          </cell>
        </row>
        <row r="2406">
          <cell r="B2406" t="str">
            <v>4101.0002.0281155</v>
          </cell>
          <cell r="C2406" t="str">
            <v>PENDAPATAN ATAS PENJUALAN - WP#8; REPLACEMENT SHUTL B</v>
          </cell>
        </row>
        <row r="2407">
          <cell r="B2407" t="str">
            <v>4101.0002.0281156</v>
          </cell>
          <cell r="C2407" t="str">
            <v>PENDAPATAN ATAS PENJUALAN - WP#9; INSTALLATION CHIP S</v>
          </cell>
        </row>
        <row r="2408">
          <cell r="B2408" t="str">
            <v>4101.0002.0281157</v>
          </cell>
          <cell r="C2408" t="str">
            <v>PENDAPATAN ATAS PENJUALAN - WP#9; INSTALLATION LOG RE</v>
          </cell>
        </row>
        <row r="2409">
          <cell r="B2409" t="str">
            <v>4101.0002.0281169</v>
          </cell>
          <cell r="C2409" t="str">
            <v>PENDAPATAN ATAS PENJUALAN - WP-9 INSTALL DEBARKING DR</v>
          </cell>
        </row>
        <row r="2410">
          <cell r="B2410" t="str">
            <v>4101.0002.0281173</v>
          </cell>
          <cell r="C2410" t="str">
            <v>PENDAPATAN ATAS PENJUALAN - VE#12 REPLACE ROOF &amp; SHEL</v>
          </cell>
        </row>
        <row r="2411">
          <cell r="B2411" t="str">
            <v>4101.0002.0281174</v>
          </cell>
          <cell r="C2411" t="str">
            <v>PENDAPATAN ATAS PENJUALAN - RC#8; NEW INSTALL OF HYDR</v>
          </cell>
        </row>
        <row r="2412">
          <cell r="B2412" t="str">
            <v>4101.0002.0281199</v>
          </cell>
          <cell r="C2412" t="str">
            <v>PENDAPATAN ATAS PENJUALAN - MAINTENANCE IKPP</v>
          </cell>
        </row>
        <row r="2413">
          <cell r="B2413" t="str">
            <v>4101.0002.02812008</v>
          </cell>
          <cell r="C2413" t="str">
            <v>PENDAPATAN ATAS PENJUALAN - VE#2 INST NEW WBL TANK A</v>
          </cell>
        </row>
        <row r="2414">
          <cell r="B2414" t="str">
            <v>4101.0002.02812009</v>
          </cell>
          <cell r="C2414" t="str">
            <v>PENDAPATAN ATAS PENJUALAN - WP-9 INSTALL CHIP SCREEN</v>
          </cell>
        </row>
        <row r="2415">
          <cell r="B2415" t="str">
            <v>4101.0002.02812011</v>
          </cell>
          <cell r="C2415" t="str">
            <v>PENDAPATAN ATAS PENJUALAN - WP#9: INSTALL DEBARKING D</v>
          </cell>
        </row>
        <row r="2416">
          <cell r="B2416" t="str">
            <v>4101.0002.02812013</v>
          </cell>
          <cell r="C2416" t="str">
            <v>PENDAPATAN ATAS PENJUALAN - PM#8; TIE IN (TOP SEPARAT</v>
          </cell>
        </row>
        <row r="2417">
          <cell r="B2417" t="str">
            <v>4101.0002.02812016</v>
          </cell>
          <cell r="C2417" t="str">
            <v>PENDAPATAN ATAS PENJUALAN - HP HEADER TG 18.19 TO P-8</v>
          </cell>
        </row>
        <row r="2418">
          <cell r="B2418" t="str">
            <v>4101.0002.02812018</v>
          </cell>
          <cell r="C2418" t="str">
            <v>PENDAPATAN ATAS PENJUALAN - MC#3; UPGRADE PIPING &amp; DR</v>
          </cell>
        </row>
        <row r="2419">
          <cell r="B2419" t="str">
            <v>4101.0002.02812019</v>
          </cell>
          <cell r="C2419" t="str">
            <v>PENDAPATAN ATAS PENJUALAN - PM#8; TIE IN WASHING &amp; CO</v>
          </cell>
        </row>
        <row r="2420">
          <cell r="B2420" t="str">
            <v>4101.0002.02812020</v>
          </cell>
          <cell r="C2420" t="str">
            <v>PENDAPATAN ATAS PENJUALAN - PM#8; ADD SCREEN &amp; DISMAN</v>
          </cell>
        </row>
        <row r="2421">
          <cell r="B2421" t="str">
            <v>4101.0002.02812026</v>
          </cell>
          <cell r="C2421" t="str">
            <v>PENDAPATAN ATAS PENJUALAN - PPM#6; FABRICATION / INST</v>
          </cell>
        </row>
        <row r="2422">
          <cell r="B2422" t="str">
            <v>4101.0002.02812032</v>
          </cell>
          <cell r="C2422" t="str">
            <v>PENDAPATAN ATAS PENJUALAN - OPEN CONTRACT MAINTENANCE</v>
          </cell>
        </row>
        <row r="2423">
          <cell r="B2423" t="str">
            <v>4101.0002.02812033</v>
          </cell>
          <cell r="C2423" t="str">
            <v>PENDAPATAN ATAS PENJUALAN - MANPOWER TO SUPPORT CORRE</v>
          </cell>
        </row>
        <row r="2424">
          <cell r="B2424" t="str">
            <v>4101.0002.02812036</v>
          </cell>
          <cell r="C2424" t="str">
            <v>PENDAPATAN ATAS PENJUALAN - GANTI TUBE CONDENSER TG#1</v>
          </cell>
        </row>
        <row r="2425">
          <cell r="B2425" t="str">
            <v>4101.0002.02812045</v>
          </cell>
          <cell r="C2425" t="str">
            <v>PENDAPATAN ATAS PENJUALAN - WP-8; REPLACEMENT OF DRUM</v>
          </cell>
        </row>
        <row r="2426">
          <cell r="B2426" t="str">
            <v>4101.0002.02812047</v>
          </cell>
          <cell r="C2426" t="str">
            <v>PENDAPATAN ATAS PENJUALAN - WP-9; REPLACEMENT OF DRUM</v>
          </cell>
        </row>
        <row r="2427">
          <cell r="B2427" t="str">
            <v>4101.0002.02812048</v>
          </cell>
          <cell r="C2427" t="str">
            <v>PENDAPATAN ATAS PENJUALAN - VE#2 PROJECT FABR &amp; INSTA</v>
          </cell>
        </row>
        <row r="2428">
          <cell r="B2428" t="str">
            <v>4101.0002.02812050</v>
          </cell>
          <cell r="C2428" t="str">
            <v>PENDAPATAN ATAS PENJUALAN - VE2; FABRICATION &amp; INSTAL</v>
          </cell>
        </row>
        <row r="2429">
          <cell r="B2429" t="str">
            <v>4101.0002.02812052</v>
          </cell>
          <cell r="C2429" t="str">
            <v>PENDAPATAN ATAS PENJUALAN - PM8; SCAFFOLDING ANNUAL S</v>
          </cell>
        </row>
        <row r="2430">
          <cell r="B2430" t="str">
            <v>4101.0002.02812055</v>
          </cell>
          <cell r="C2430" t="str">
            <v>PENDAPATAN ATAS PENJUALAN - PM#8; DISMANTLE EQUIPMENT</v>
          </cell>
        </row>
        <row r="2431">
          <cell r="B2431" t="str">
            <v>4101.0002.02812056</v>
          </cell>
          <cell r="C2431" t="str">
            <v>PENDAPATAN ATAS PENJUALAN - PM#8; TO MAKE CONVEYOR SU</v>
          </cell>
        </row>
        <row r="2432">
          <cell r="B2432" t="str">
            <v>4101.0002.02812057</v>
          </cell>
          <cell r="C2432" t="str">
            <v>PENDAPATAN ATAS PENJUALAN - PM#9; GANTI 4 SET NOZZLE</v>
          </cell>
        </row>
        <row r="2433">
          <cell r="B2433" t="str">
            <v>4101.0002.02812099</v>
          </cell>
          <cell r="C2433" t="str">
            <v>PENDAPATAN ATAS PENJUALAN - IKPP MAINTENANCE</v>
          </cell>
        </row>
        <row r="2434">
          <cell r="B2434" t="str">
            <v>4101.0002.0350933</v>
          </cell>
          <cell r="C2434" t="str">
            <v>PENDAPATAN ATAS PENJUALAN - PAGERUNGAN UTARA FIELD</v>
          </cell>
        </row>
        <row r="2435">
          <cell r="B2435" t="str">
            <v>4101.0002.0351002</v>
          </cell>
          <cell r="C2435" t="str">
            <v>PENDAPATAN ATAS PENJUALAN - EDC1 SUBSEA FACILITY TSB</v>
          </cell>
        </row>
        <row r="2436">
          <cell r="B2436" t="str">
            <v>4101.0002.0400928</v>
          </cell>
          <cell r="C2436" t="str">
            <v>PENDAPATAN ATAS PENJUALAN - 3 Unit BODY SHELL</v>
          </cell>
        </row>
        <row r="2437">
          <cell r="B2437" t="str">
            <v>4101.0002.0400932</v>
          </cell>
          <cell r="C2437" t="str">
            <v>PENDAPATAN ATAS PENJUALAN - 6 UNITS FLARE KO DRUM</v>
          </cell>
        </row>
        <row r="2438">
          <cell r="B2438" t="str">
            <v>4101.0002.0411008</v>
          </cell>
          <cell r="C2438" t="str">
            <v>PENDAPATAN ATAS PENJUALAN - GEN. ASSEMBLY DEBARKING</v>
          </cell>
        </row>
        <row r="2439">
          <cell r="B2439" t="str">
            <v>4101.0002.04112025</v>
          </cell>
          <cell r="C2439" t="str">
            <v>PENDAPATAN ATAS PENJUALAN - MANPOWER SUPPLY FOR PROJE</v>
          </cell>
        </row>
        <row r="2440">
          <cell r="B2440" t="str">
            <v>4101.0002.0480753</v>
          </cell>
          <cell r="C2440" t="str">
            <v>PENDAPATAN ATAS PENJUALAN - COMBINED FEED EXCHANGER</v>
          </cell>
        </row>
        <row r="2441">
          <cell r="B2441" t="str">
            <v>4101.0002.0480901</v>
          </cell>
          <cell r="C2441" t="str">
            <v>PENDAPATAN ATAS PENJUALAN - DEBUT TRIM COND 211-E-9</v>
          </cell>
        </row>
        <row r="2442">
          <cell r="B2442" t="str">
            <v>4101.0002.0480906</v>
          </cell>
          <cell r="C2442" t="str">
            <v>PENDAPATAN ATAS PENJUALAN - TBUNDLE 140-E-11A,E-16</v>
          </cell>
        </row>
        <row r="2443">
          <cell r="B2443" t="str">
            <v>4101.0002.0480912</v>
          </cell>
          <cell r="C2443" t="str">
            <v>PENDAPATAN ATAS PENJUALAN - FAB HE, 701-E-5&amp;702-E-7</v>
          </cell>
        </row>
        <row r="2444">
          <cell r="B2444" t="str">
            <v>4101.0002.0480914</v>
          </cell>
          <cell r="C2444" t="str">
            <v>PENDAPATAN ATAS PENJUALAN - FAB HE,ITEM 140-E-20&amp;E-25</v>
          </cell>
        </row>
        <row r="2445">
          <cell r="B2445" t="str">
            <v>4101.0002.0480918</v>
          </cell>
          <cell r="C2445" t="str">
            <v>PENDAPATAN ATAS PENJUALAN - TUBE BUNDLE ASS F/023E-11</v>
          </cell>
        </row>
        <row r="2446">
          <cell r="B2446" t="str">
            <v>4101.0002.0480922</v>
          </cell>
          <cell r="C2446" t="str">
            <v>PENDAPATAN ATAS PENJUALAN - COMBINED FEED EXCHANGER</v>
          </cell>
        </row>
        <row r="2447">
          <cell r="B2447" t="str">
            <v>4101.0002.0480925</v>
          </cell>
          <cell r="C2447" t="str">
            <v>PENDAPATAN ATAS PENJUALAN - 6 DISPENSER (SOE-TA)</v>
          </cell>
        </row>
        <row r="2448">
          <cell r="B2448" t="str">
            <v>4101.0002.0481001</v>
          </cell>
          <cell r="C2448" t="str">
            <v>PENDAPATAN ATAS PENJUALAN - VESSEL TAG NO.14-E-25</v>
          </cell>
        </row>
        <row r="2449">
          <cell r="B2449" t="str">
            <v>4101.0002.0481012</v>
          </cell>
          <cell r="C2449" t="str">
            <v>PENDAPATAN ATAS PENJUALAN - BAFFLE PLATE</v>
          </cell>
        </row>
        <row r="2450">
          <cell r="B2450" t="str">
            <v>4101.0002.0481016</v>
          </cell>
          <cell r="C2450" t="str">
            <v>PENDAPATAN ATAS PENJUALAN - ERECTION VCFHE 84E-201</v>
          </cell>
        </row>
        <row r="2451">
          <cell r="B2451" t="str">
            <v>4101.0002.0481023</v>
          </cell>
          <cell r="C2451" t="str">
            <v>PENDAPATAN ATAS PENJUALAN - PASS PARTITION PLATE</v>
          </cell>
        </row>
        <row r="2452">
          <cell r="B2452" t="str">
            <v>4101.0002.0481024</v>
          </cell>
          <cell r="C2452" t="str">
            <v>PENDAPATAN ATAS PENJUALAN - T. BUNDLE COMP, CHANNEL</v>
          </cell>
        </row>
        <row r="2453">
          <cell r="B2453" t="str">
            <v>4101.0002.0481101</v>
          </cell>
          <cell r="C2453" t="str">
            <v>PENDAPATAN ATAS PENJUALAN - TUBE BUNDLE TYPE "U"</v>
          </cell>
        </row>
        <row r="2454">
          <cell r="B2454" t="str">
            <v>4101.0002.0481105</v>
          </cell>
          <cell r="C2454" t="str">
            <v>PENDAPATAN ATAS PENJUALAN - TBUNDLE AS110-E-7 A/B/C/D</v>
          </cell>
        </row>
        <row r="2455">
          <cell r="B2455" t="str">
            <v>4101.0002.0481106</v>
          </cell>
          <cell r="C2455" t="str">
            <v>PENDAPATAN ATAS PENJUALAN - EJCTR STEAMTAG110-J-51A/B</v>
          </cell>
        </row>
        <row r="2456">
          <cell r="B2456" t="str">
            <v>4101.0002.0481107</v>
          </cell>
          <cell r="C2456" t="str">
            <v>PENDAPATAN ATAS PENJUALAN - TBUNDLE AS&amp;SHELL 93E-405</v>
          </cell>
        </row>
        <row r="2457">
          <cell r="B2457" t="str">
            <v>4101.0002.0481109</v>
          </cell>
          <cell r="C2457" t="str">
            <v>PENDAPATAN ATAS PENJUALAN - PRESSURE VESSEL FABRICATI</v>
          </cell>
        </row>
        <row r="2458">
          <cell r="B2458" t="str">
            <v>4101.0002.0481114</v>
          </cell>
          <cell r="C2458" t="str">
            <v>PENDAPATAN ATAS PENJUALAN - HEAT EXCHANGER COMPLETE 7</v>
          </cell>
        </row>
        <row r="2459">
          <cell r="B2459" t="str">
            <v>4101.0002.0481117</v>
          </cell>
          <cell r="C2459" t="str">
            <v>PENDAPATAN ATAS PENJUALAN - CONDENSATE STRIPPER</v>
          </cell>
        </row>
        <row r="2460">
          <cell r="B2460" t="str">
            <v>4101.0002.0481118</v>
          </cell>
          <cell r="C2460" t="str">
            <v>PENDAPATAN ATAS PENJUALAN - VESSEL, HORIZONTAL TAG</v>
          </cell>
        </row>
        <row r="2461">
          <cell r="B2461" t="str">
            <v>4101.0002.0481124</v>
          </cell>
          <cell r="C2461" t="str">
            <v>PENDAPATAN ATAS PENJUALAN - Heat Exchanger  Assy Tag</v>
          </cell>
        </row>
        <row r="2462">
          <cell r="B2462" t="str">
            <v>4101.0002.0481153</v>
          </cell>
          <cell r="C2462" t="str">
            <v>PENDAPATAN ATAS PENJUALAN - 5 (FIVE) UNIT COMBINED FE</v>
          </cell>
        </row>
        <row r="2463">
          <cell r="B2463" t="str">
            <v>4101.0002.0481159</v>
          </cell>
          <cell r="C2463" t="str">
            <v>PENDAPATAN ATAS PENJUALAN - PEMBANGUNAN UNIT CHLORIDE</v>
          </cell>
        </row>
        <row r="2464">
          <cell r="B2464" t="str">
            <v>4101.0002.0481160</v>
          </cell>
          <cell r="C2464" t="str">
            <v>PENDAPATAN ATAS PENJUALAN - FABRICATION INTERNAL PART</v>
          </cell>
        </row>
        <row r="2465">
          <cell r="B2465" t="str">
            <v>4101.0002.0481161</v>
          </cell>
          <cell r="C2465" t="str">
            <v>PENDAPATAN ATAS PENJUALAN - HEAT EXCHANGER 260-E-157</v>
          </cell>
        </row>
        <row r="2466">
          <cell r="B2466" t="str">
            <v>4101.0002.0481163</v>
          </cell>
          <cell r="C2466" t="str">
            <v>PENDAPATAN ATAS PENJUALAN - PEMBANGUNAN FASILITAS SLU</v>
          </cell>
        </row>
        <row r="2467">
          <cell r="B2467" t="str">
            <v>4101.0002.0481166</v>
          </cell>
          <cell r="C2467" t="str">
            <v>PENDAPATAN ATAS PENJUALAN - SHELL &amp; TUBE BUNDLE  Assy</v>
          </cell>
        </row>
        <row r="2468">
          <cell r="B2468" t="str">
            <v>4101.0002.04812004</v>
          </cell>
          <cell r="C2468" t="str">
            <v>PENDAPATAN ATAS PENJUALAN - TOP HEAD COLOUMN</v>
          </cell>
        </row>
        <row r="2469">
          <cell r="B2469" t="str">
            <v>4101.0002.04812005</v>
          </cell>
          <cell r="C2469" t="str">
            <v>PENDAPATAN ATAS PENJUALAN - HEAT EXCHANGER</v>
          </cell>
        </row>
        <row r="2470">
          <cell r="B2470" t="str">
            <v>4101.0002.0510862</v>
          </cell>
          <cell r="C2470" t="str">
            <v>PENDAPATAN ATAS PENJUALAN - PRESSURE VESSEL</v>
          </cell>
        </row>
        <row r="2471">
          <cell r="B2471" t="str">
            <v>4101.0002.0510863</v>
          </cell>
          <cell r="C2471" t="str">
            <v>PENDAPATAN ATAS PENJUALAN - PROV OF SHELL &amp; TUBE HEAT</v>
          </cell>
        </row>
        <row r="2472">
          <cell r="B2472" t="str">
            <v>4101.0002.0510902</v>
          </cell>
          <cell r="C2472" t="str">
            <v>PENDAPATAN ATAS PENJUALAN - PRESSURE VESSEL GSA</v>
          </cell>
        </row>
        <row r="2473">
          <cell r="B2473" t="str">
            <v>4101.0002.0511017</v>
          </cell>
          <cell r="C2473" t="str">
            <v>PENDAPATAN ATAS PENJUALAN - FAB HEAD CHANNEL (E-2030)</v>
          </cell>
        </row>
        <row r="2474">
          <cell r="B2474" t="str">
            <v>4101.0002.0511152</v>
          </cell>
          <cell r="C2474" t="str">
            <v>PENDAPATAN ATAS PENJUALAN - ENGINEERING, PROCUREMENT,</v>
          </cell>
        </row>
        <row r="2475">
          <cell r="B2475" t="str">
            <v>4101.0002.0540911</v>
          </cell>
          <cell r="C2475" t="str">
            <v>PENDAPATAN ATAS PENJUALAN - NATURAL GAS REHEATER</v>
          </cell>
        </row>
        <row r="2476">
          <cell r="B2476" t="str">
            <v>4101.0002.0541171</v>
          </cell>
          <cell r="C2476" t="str">
            <v>PENDAPATAN ATAS PENJUALAN - HEAT EXCHANGER DEHYDROGEN</v>
          </cell>
        </row>
        <row r="2477">
          <cell r="B2477" t="str">
            <v>4101.0002.05412002</v>
          </cell>
          <cell r="C2477" t="str">
            <v>PENDAPATAN ATAS PENJUALAN - REPLACEMENT HEAT EXCHANGE</v>
          </cell>
        </row>
        <row r="2478">
          <cell r="B2478" t="str">
            <v>4101.0002.0550824</v>
          </cell>
          <cell r="C2478" t="str">
            <v>PENDAPATAN ATAS PENJUALAN - FERTILIZER FACTORY EXPANS</v>
          </cell>
        </row>
        <row r="2479">
          <cell r="B2479" t="str">
            <v>4101.0002.0560920</v>
          </cell>
          <cell r="C2479" t="str">
            <v>PENDAPATAN ATAS PENJUALAN - REPL T BUNDLE 3A-1111-C</v>
          </cell>
        </row>
        <row r="2480">
          <cell r="B2480" t="str">
            <v>4101.0002.0561111</v>
          </cell>
          <cell r="C2480" t="str">
            <v>PENDAPATAN ATAS PENJUALAN - SUPERHEATER WASTE HEAT BO</v>
          </cell>
        </row>
        <row r="2481">
          <cell r="B2481" t="str">
            <v>4101.0002.0561112</v>
          </cell>
          <cell r="C2481" t="str">
            <v>PENDAPATAN ATAS PENJUALAN - AIR HEATER 5U-EC-301 (SEG</v>
          </cell>
        </row>
        <row r="2482">
          <cell r="B2482" t="str">
            <v>4101.0002.0561151</v>
          </cell>
          <cell r="C2482" t="str">
            <v>PENDAPATAN ATAS PENJUALAN - HP STEAM SUPER HEATER 102</v>
          </cell>
        </row>
        <row r="2483">
          <cell r="B2483" t="str">
            <v>4101.0002.0561158</v>
          </cell>
          <cell r="C2483" t="str">
            <v>PENDAPATAN ATAS PENJUALAN - 5A-115C METHANATOR EFFLUE</v>
          </cell>
        </row>
        <row r="2484">
          <cell r="B2484" t="str">
            <v>4101.0002.0561164</v>
          </cell>
          <cell r="C2484" t="str">
            <v>PENDAPATAN ATAS PENJUALAN - PLATE DISTRIBUTOR COMPLAT</v>
          </cell>
        </row>
        <row r="2485">
          <cell r="B2485" t="str">
            <v>4101.0002.0561170</v>
          </cell>
          <cell r="C2485" t="str">
            <v>PENDAPATAN ATAS PENJUALAN - RETUBING 101-C PUSRI - 1B</v>
          </cell>
        </row>
        <row r="2486">
          <cell r="B2486" t="str">
            <v>4101.0002.05612014</v>
          </cell>
          <cell r="C2486" t="str">
            <v>PENDAPATAN ATAS PENJUALAN - TUBE BUNDLE</v>
          </cell>
        </row>
        <row r="2487">
          <cell r="B2487" t="str">
            <v>4101.0002.05612015</v>
          </cell>
          <cell r="C2487" t="str">
            <v>PENDAPATAN ATAS PENJUALAN - PRETHICKENER 5U-FD-202</v>
          </cell>
        </row>
        <row r="2488">
          <cell r="B2488" t="str">
            <v>4101.0002.0580817</v>
          </cell>
          <cell r="C2488" t="str">
            <v>PENDAPATAN ATAS PENJUALAN - PRESS. VESSEL RCC OFF GAS</v>
          </cell>
        </row>
        <row r="2489">
          <cell r="B2489" t="str">
            <v>4101.0002.0581003</v>
          </cell>
          <cell r="C2489" t="str">
            <v>PENDAPATAN ATAS PENJUALAN - 10.000MT AMMONIA25-TK-801</v>
          </cell>
        </row>
        <row r="2490">
          <cell r="B2490" t="str">
            <v>4101.0002.0581009</v>
          </cell>
          <cell r="C2490" t="str">
            <v>PENDAPATAN ATAS PENJUALAN - STAINLESS STEEL STRUC ANP</v>
          </cell>
        </row>
        <row r="2491">
          <cell r="B2491" t="str">
            <v>4101.0002.0581126</v>
          </cell>
          <cell r="C2491" t="str">
            <v>PENDAPATAN ATAS PENJUALAN - PRESSURE VESSEL 2 X 35 MW</v>
          </cell>
        </row>
        <row r="2492">
          <cell r="B2492" t="str">
            <v>4101.0002.0600702</v>
          </cell>
          <cell r="C2492" t="str">
            <v>PENDAPATAN ATAS PENJUALAN - INSTALL / ERECTION SUBCON</v>
          </cell>
        </row>
        <row r="2493">
          <cell r="B2493" t="str">
            <v>4101.0002.0600704</v>
          </cell>
          <cell r="C2493" t="str">
            <v>PENDAPATAN ATAS PENJUALAN - COAL FIRED PWR PL PR THER</v>
          </cell>
        </row>
        <row r="2494">
          <cell r="B2494" t="str">
            <v>4101.0002.0600706</v>
          </cell>
          <cell r="C2494" t="str">
            <v>PENDAPATAN ATAS PENJUALAN - COAL-FIRED POWER PLANT PR</v>
          </cell>
        </row>
        <row r="2495">
          <cell r="B2495" t="str">
            <v>4101.0002.0600708</v>
          </cell>
          <cell r="C2495" t="str">
            <v>PENDAPATAN ATAS PENJUALAN - ESP INLET FLUE &amp; ESP OUTL</v>
          </cell>
        </row>
        <row r="2496">
          <cell r="B2496" t="str">
            <v>4101.0002.0600710</v>
          </cell>
          <cell r="C2496" t="str">
            <v>PENDAPATAN ATAS PENJUALAN - I &amp; C PRIMARY VALVE</v>
          </cell>
        </row>
        <row r="2497">
          <cell r="B2497" t="str">
            <v>4101.0002.0600711</v>
          </cell>
          <cell r="C2497" t="str">
            <v>PENDAPATAN ATAS PENJUALAN - FLUE SUPPORTER SUPERSTRUC</v>
          </cell>
        </row>
        <row r="2498">
          <cell r="B2498" t="str">
            <v>4101.0002.0600907</v>
          </cell>
          <cell r="C2498" t="str">
            <v>PENDAPATAN ATAS PENJUALAN - INST/ERCTION MECH 3X315MW</v>
          </cell>
        </row>
        <row r="2499">
          <cell r="B2499" t="str">
            <v>4101.0002.0630910</v>
          </cell>
          <cell r="C2499" t="str">
            <v>PENDAPATAN ATAS PENJUALAN - FABRICATION RISER CLAMP</v>
          </cell>
        </row>
        <row r="2500">
          <cell r="B2500" t="str">
            <v>4101.0002.0631115</v>
          </cell>
          <cell r="C2500" t="str">
            <v>PENDAPATAN ATAS PENJUALAN - SUPPLY OF HEAT EXCHANGER</v>
          </cell>
        </row>
        <row r="2501">
          <cell r="B2501" t="str">
            <v>4101.0002.0631201</v>
          </cell>
          <cell r="C2501" t="str">
            <v>PENDAPATAN ATAS PENJUALAN - PROVISION OF EPCI KF GAS</v>
          </cell>
        </row>
        <row r="2502">
          <cell r="B2502" t="str">
            <v>4101.0002.06312029</v>
          </cell>
          <cell r="C2502" t="str">
            <v>PENDAPATAN ATAS PENJUALAN - FABRICATION PIPE SPOOL</v>
          </cell>
        </row>
        <row r="2503">
          <cell r="B2503" t="str">
            <v>4101.0002.06312051</v>
          </cell>
          <cell r="C2503" t="str">
            <v>PENDAPATAN ATAS PENJUALAN - PROVISION OF ENGINEERING</v>
          </cell>
        </row>
        <row r="2504">
          <cell r="B2504" t="str">
            <v>4101.0002.0651021</v>
          </cell>
          <cell r="C2504" t="str">
            <v>PENDAPATAN ATAS PENJUALAN - FAB&amp;INSTAL ENERGY PLANT</v>
          </cell>
        </row>
        <row r="2505">
          <cell r="B2505" t="str">
            <v>4101.0002.0651025</v>
          </cell>
          <cell r="C2505" t="str">
            <v>PENDAPATAN ATAS PENJUALAN - SUPPLY &amp; INSTAL PNEUMATIC</v>
          </cell>
        </row>
        <row r="2506">
          <cell r="B2506" t="str">
            <v>4101.0002.0651102</v>
          </cell>
          <cell r="C2506" t="str">
            <v>PENDAPATAN ATAS PENJUALAN - SUPP&amp;INST 7110,7120,7130</v>
          </cell>
        </row>
        <row r="2507">
          <cell r="B2507" t="str">
            <v>4101.0002.0701022</v>
          </cell>
          <cell r="C2507" t="str">
            <v>PENDAPATAN ATAS PENJUALAN - CHEMICAL CLEANING</v>
          </cell>
        </row>
        <row r="2508">
          <cell r="B2508" t="str">
            <v>4101.0002.0701122</v>
          </cell>
          <cell r="C2508" t="str">
            <v>PENDAPATAN ATAS PENJUALAN - PUMP &amp; PIPING BROKE STOR.</v>
          </cell>
        </row>
        <row r="2509">
          <cell r="B2509" t="str">
            <v>4101.0002.0731138</v>
          </cell>
          <cell r="C2509" t="str">
            <v>PENDAPATAN ATAS PENJUALAN - AIR HEATER TUBES</v>
          </cell>
        </row>
        <row r="2510">
          <cell r="B2510" t="str">
            <v>4101.0002.07312054</v>
          </cell>
          <cell r="C2510" t="str">
            <v>PENDAPATAN ATAS PENJUALAN - SERVICE BARK CONVEYOR</v>
          </cell>
        </row>
        <row r="2511">
          <cell r="B2511" t="str">
            <v>4101.0002.0830924</v>
          </cell>
          <cell r="C2511" t="str">
            <v>PENDAPATAN ATAS PENJUALAN - TRANS,INST,HOOKUP POLENG</v>
          </cell>
        </row>
        <row r="2512">
          <cell r="B2512" t="str">
            <v>4101.0002.0831120</v>
          </cell>
          <cell r="C2512" t="str">
            <v>PENDAPATAN ATAS PENJUALAN - EPC WORKS FOR PPP-CW-DW-G</v>
          </cell>
        </row>
        <row r="2513">
          <cell r="B2513" t="str">
            <v>4101.0002.0881108</v>
          </cell>
          <cell r="C2513" t="str">
            <v>PENDAPATAN ATAS PENJUALAN - REPLACE SW PIPE</v>
          </cell>
        </row>
        <row r="2514">
          <cell r="B2514" t="str">
            <v>4101.0002.0881123</v>
          </cell>
          <cell r="C2514" t="str">
            <v>PENDAPATAN ATAS PENJUALAN - HOUSING FILTER</v>
          </cell>
        </row>
        <row r="2515">
          <cell r="B2515" t="str">
            <v>4101.0002.0901121</v>
          </cell>
          <cell r="C2515" t="str">
            <v>PENDAPATAN ATAS PENJUALAN - DUCTING TISSUE MILL II</v>
          </cell>
        </row>
        <row r="2516">
          <cell r="B2516" t="str">
            <v>4101.0002.0901142</v>
          </cell>
          <cell r="C2516" t="str">
            <v>PENDAPATAN ATAS PENJUALAN - Ducting Yankee</v>
          </cell>
        </row>
        <row r="2517">
          <cell r="B2517" t="str">
            <v>4101.0002.0911125</v>
          </cell>
          <cell r="C2517" t="str">
            <v>PENDAPATAN ATAS PENJUALAN - Water System &amp; Coal Syste</v>
          </cell>
        </row>
        <row r="2518">
          <cell r="B2518" t="str">
            <v>4101.0002.0921147</v>
          </cell>
          <cell r="C2518" t="str">
            <v>PENDAPATAN ATAS PENJUALAN - ADD. BY PAS LINE FOR DOUB</v>
          </cell>
        </row>
        <row r="2519">
          <cell r="B2519" t="str">
            <v>4101.0002.0991129</v>
          </cell>
          <cell r="C2519" t="str">
            <v>PENDAPATAN ATAS PENJUALAN - PIPA HYDRANT</v>
          </cell>
        </row>
        <row r="2520">
          <cell r="B2520" t="str">
            <v>4101.0002.1021146</v>
          </cell>
          <cell r="C2520" t="str">
            <v>PENDAPATAN ATAS PENJUALAN -  water surge tank</v>
          </cell>
        </row>
        <row r="2521">
          <cell r="B2521" t="str">
            <v>4101.0002.1031143</v>
          </cell>
          <cell r="C2521" t="str">
            <v>PENDAPATAN ATAS PENJUALAN - DUPLEX PIPE SPOOL 2-INC,</v>
          </cell>
        </row>
        <row r="2522">
          <cell r="B2522" t="str">
            <v>4101.0002.10412034</v>
          </cell>
          <cell r="C2522" t="str">
            <v>PENDAPATAN ATAS PENJUALAN - TUBE BUNDLE E201-05-08-09</v>
          </cell>
        </row>
        <row r="2523">
          <cell r="B2523" t="str">
            <v>4101.0002.10512037</v>
          </cell>
          <cell r="C2523" t="str">
            <v>PENDAPATAN ATAS PENJUALAN - HEAT EXCHANGER ASSY TAG N</v>
          </cell>
        </row>
        <row r="2524">
          <cell r="B2524" t="str">
            <v>4101.0002.10512038</v>
          </cell>
          <cell r="C2524" t="str">
            <v>PENDAPATAN ATAS PENJUALAN - PENGADAAN SHELL ASSY TAG</v>
          </cell>
        </row>
        <row r="2525">
          <cell r="B2525" t="str">
            <v>4101.0002.10512039</v>
          </cell>
          <cell r="C2525" t="str">
            <v>PENDAPATAN ATAS PENJUALAN - PENGADAAN SHELL ASSY TAG</v>
          </cell>
        </row>
        <row r="2526">
          <cell r="B2526" t="str">
            <v>4101.0002.10512060</v>
          </cell>
          <cell r="C2526" t="str">
            <v>PENDAPATAN ATAS PENJUALAN - PENGGANTIAN/PEMBUATAN TES</v>
          </cell>
        </row>
        <row r="2527">
          <cell r="B2527" t="str">
            <v>4101.0002.10612040</v>
          </cell>
          <cell r="C2527" t="str">
            <v>PENDAPATAN ATAS PENJUALAN - TUBE BUNDLE, SHELLBUNDLE,</v>
          </cell>
        </row>
        <row r="2528">
          <cell r="B2528" t="str">
            <v>4101.0002.10612053</v>
          </cell>
          <cell r="C2528" t="str">
            <v>PENDAPATAN ATAS PENJUALAN - ENGINEERING, PROCUREMENT</v>
          </cell>
        </row>
        <row r="2529">
          <cell r="B2529" t="str">
            <v>4101.0002.1121154</v>
          </cell>
          <cell r="C2529" t="str">
            <v>PENDAPATAN ATAS PENJUALAN - H2S MUD / GAS SEPARATOR</v>
          </cell>
        </row>
        <row r="2530">
          <cell r="B2530" t="str">
            <v>4101.0002.1161162</v>
          </cell>
          <cell r="C2530" t="str">
            <v>PENDAPATAN ATAS PENJUALAN - SECONDARY REFORMER EFFLUE</v>
          </cell>
        </row>
        <row r="2531">
          <cell r="B2531" t="str">
            <v>4101.0002.1171165</v>
          </cell>
          <cell r="C2531" t="str">
            <v>PENDAPATAN ATAS PENJUALAN - TOWER</v>
          </cell>
        </row>
        <row r="2532">
          <cell r="B2532" t="str">
            <v>4101.0002.1171167</v>
          </cell>
          <cell r="C2532" t="str">
            <v>PENDAPATAN ATAS PENJUALAN - SHOP FABRICATED VESSEL &amp;</v>
          </cell>
        </row>
        <row r="2533">
          <cell r="B2533" t="str">
            <v>4101.0002.1171168</v>
          </cell>
          <cell r="C2533" t="str">
            <v>PENDAPATAN ATAS PENJUALAN - SHOP FABRICATED VESSEL &amp;</v>
          </cell>
        </row>
        <row r="2534">
          <cell r="B2534" t="str">
            <v>4101.0002.11712010</v>
          </cell>
          <cell r="C2534" t="str">
            <v>PENDAPATAN ATAS PENJUALAN - SHOP FABRICATED VESSEL &amp;</v>
          </cell>
        </row>
        <row r="2535">
          <cell r="B2535" t="str">
            <v>4101.0002.11712023</v>
          </cell>
          <cell r="C2535" t="str">
            <v>PENDAPATAN ATAS PENJUALAN - SHOP FABRICATED VESSEL &amp;</v>
          </cell>
        </row>
        <row r="2536">
          <cell r="B2536" t="str">
            <v>4101.0002.1191172</v>
          </cell>
          <cell r="C2536" t="str">
            <v>PENDAPATAN ATAS PENJUALAN - EPC MOBILE SEPARATOR</v>
          </cell>
        </row>
        <row r="2537">
          <cell r="B2537" t="str">
            <v>4101.0002.1201175</v>
          </cell>
          <cell r="C2537" t="str">
            <v>PENDAPATAN ATAS PENJUALAN - FABRICATION &amp; ERECTION OF</v>
          </cell>
        </row>
        <row r="2538">
          <cell r="B2538" t="str">
            <v>4101.0002.12812012</v>
          </cell>
          <cell r="C2538" t="str">
            <v>PENDAPATAN ATAS PENJUALAN - RENTAL DRILLING EQUIPMENT</v>
          </cell>
        </row>
        <row r="2539">
          <cell r="B2539" t="str">
            <v>4101.0002.12912007</v>
          </cell>
          <cell r="C2539" t="str">
            <v>PENDAPATAN ATAS PENJUALAN - SUPPLY OF SHELL &amp; TUBE HE</v>
          </cell>
        </row>
        <row r="2540">
          <cell r="B2540" t="str">
            <v>4101.0002.14512017</v>
          </cell>
          <cell r="C2540" t="str">
            <v>PENDAPATAN ATAS PENJUALAN - DIVING EQUIPMENT</v>
          </cell>
        </row>
        <row r="2541">
          <cell r="B2541" t="str">
            <v>4101.0002.14912041</v>
          </cell>
          <cell r="C2541" t="str">
            <v>PENDAPATAN ATAS PENJUALAN - FABRIKASI SHELL 24E-113</v>
          </cell>
        </row>
        <row r="2542">
          <cell r="B2542" t="str">
            <v>4101.0002.15012024</v>
          </cell>
          <cell r="C2542" t="str">
            <v>PENDAPATAN ATAS PENJUALAN -  TOTAL RETUBE INSITU SURF</v>
          </cell>
        </row>
        <row r="2543">
          <cell r="B2543" t="str">
            <v>4101.0002.15212028</v>
          </cell>
          <cell r="C2543" t="str">
            <v>PENDAPATAN ATAS PENJUALAN - TUBE BUNDLE SHELL H5012 &amp;</v>
          </cell>
        </row>
        <row r="2544">
          <cell r="B2544" t="str">
            <v>4101.0002.15212059</v>
          </cell>
          <cell r="C2544" t="str">
            <v>PENDAPATAN ATAS PENJUALAN - SECONDARY REACTOR UNIT</v>
          </cell>
        </row>
        <row r="2545">
          <cell r="B2545" t="str">
            <v>4101.0002.15312030</v>
          </cell>
          <cell r="C2545" t="str">
            <v>PENDAPATAN ATAS PENJUALAN - 2 UNIT FUEL GAS FILTER CO</v>
          </cell>
        </row>
        <row r="2546">
          <cell r="B2546" t="str">
            <v>4101.0002.15712042</v>
          </cell>
          <cell r="C2546" t="str">
            <v>PENDAPATAN ATAS PENJUALAN - REDESIGN, FABRIKASI &amp; PEM</v>
          </cell>
        </row>
        <row r="2547">
          <cell r="B2547" t="str">
            <v>4101.0002.16012044</v>
          </cell>
          <cell r="C2547" t="str">
            <v>PENDAPATAN ATAS PENJUALAN -  EPCI CONTRACT FOR LIMA F</v>
          </cell>
        </row>
        <row r="2548">
          <cell r="B2548" t="str">
            <v>4101.0002.16409005</v>
          </cell>
          <cell r="C2548" t="str">
            <v>PENDAPATAN ATAS PENJUALAN - MEG Injection Package</v>
          </cell>
        </row>
        <row r="2549">
          <cell r="B2549" t="str">
            <v>4101.0002.R000000</v>
          </cell>
          <cell r="C2549" t="str">
            <v>PENDAPATAN ATAS PENJUALAN - SEWA EQUIPMENT- EXCAVATOR</v>
          </cell>
        </row>
        <row r="2550">
          <cell r="B2550" t="str">
            <v>4101.0003.001</v>
          </cell>
          <cell r="C2550" t="str">
            <v>PENDAPATAN JASA KONSTRUKSI - KANTOR PUSAT</v>
          </cell>
        </row>
        <row r="2551">
          <cell r="B2551" t="str">
            <v>4101.0003.002</v>
          </cell>
          <cell r="C2551" t="str">
            <v>PENDAPATAN JASA KONSTRUKSI - WORKSHOP</v>
          </cell>
        </row>
        <row r="2552">
          <cell r="B2552" t="str">
            <v>4101.0003.0050852</v>
          </cell>
          <cell r="C2552" t="str">
            <v>PENDAPATAN JASA KONSTRUKSI - KAMBUNA TOPSIDE REUSER S</v>
          </cell>
        </row>
        <row r="2553">
          <cell r="B2553" t="str">
            <v>4101.0003.0050905</v>
          </cell>
          <cell r="C2553" t="str">
            <v>PENDAPATAN JASA KONSTRUKSI - MEG INJECTION PACKAGE</v>
          </cell>
        </row>
        <row r="2554">
          <cell r="B2554" t="str">
            <v>4101.0003.00712046</v>
          </cell>
          <cell r="C2554" t="str">
            <v>PENDAPATAN JASA KONSTRUKSI - FABRIKASI  &amp; INSTASI UNTU</v>
          </cell>
        </row>
        <row r="2555">
          <cell r="B2555" t="str">
            <v>4101.0003.0081014</v>
          </cell>
          <cell r="C2555" t="str">
            <v>PENDAPATAN JASA KONSTRUKSI - SEI AMBAWANG KAB.KUBU</v>
          </cell>
        </row>
        <row r="2556">
          <cell r="B2556" t="str">
            <v>4101.0003.0101019</v>
          </cell>
          <cell r="C2556" t="str">
            <v>PENDAPATAN JASA KONSTRUKSI - CPP&amp;AUP PLATFORMS INST</v>
          </cell>
        </row>
        <row r="2557">
          <cell r="B2557" t="str">
            <v>4101.0003.0101137</v>
          </cell>
          <cell r="C2557" t="str">
            <v>PENDAPATAN JASA KONSTRUKSI - CPP &amp; AUP Platforms</v>
          </cell>
        </row>
        <row r="2558">
          <cell r="B2558" t="str">
            <v>4101.0003.0120832</v>
          </cell>
          <cell r="C2558" t="str">
            <v>PENDAPATAN JASA KONSTRUKSI - SHELL &amp; TUBE HEAT EXCHANG</v>
          </cell>
        </row>
        <row r="2559">
          <cell r="B2559" t="str">
            <v>4101.0003.0130903</v>
          </cell>
          <cell r="C2559" t="str">
            <v>PENDAPATAN JASA KONSTRUKSI - WELL TEST, SKID UNIT</v>
          </cell>
        </row>
        <row r="2560">
          <cell r="B2560" t="str">
            <v>4101.0003.0130904</v>
          </cell>
          <cell r="C2560" t="str">
            <v>PENDAPATAN JASA KONSTRUKSI - HEAT EXCHANGER</v>
          </cell>
        </row>
        <row r="2561">
          <cell r="B2561" t="str">
            <v>4101.0003.0130908</v>
          </cell>
          <cell r="C2561" t="str">
            <v>PENDAPATAN JASA KONSTRUKSI - PIPE SLEEVE &amp; DURI, RIAU</v>
          </cell>
        </row>
        <row r="2562">
          <cell r="B2562" t="str">
            <v>4101.0003.0130923</v>
          </cell>
          <cell r="C2562" t="str">
            <v>PENDAPATAN JASA KONSTRUKSI - PROV OF WATER STO TANK</v>
          </cell>
        </row>
        <row r="2563">
          <cell r="B2563" t="str">
            <v>4101.0003.0130929</v>
          </cell>
          <cell r="C2563" t="str">
            <v>PENDAPATAN JASA KONSTRUKSI - OPERATION ASSISTANCE SLN</v>
          </cell>
        </row>
        <row r="2564">
          <cell r="B2564" t="str">
            <v>4101.0003.0130931</v>
          </cell>
          <cell r="C2564" t="str">
            <v>PENDAPATAN JASA KONSTRUKSI - STORAGE TANK FOR INT PROG</v>
          </cell>
        </row>
        <row r="2565">
          <cell r="B2565" t="str">
            <v>4101.0003.0131004</v>
          </cell>
          <cell r="C2565" t="str">
            <v>PENDAPATAN JASA KONSTRUKSI - 3 UNITS K.O. DRUM</v>
          </cell>
        </row>
        <row r="2566">
          <cell r="B2566" t="str">
            <v>4101.0003.0131010</v>
          </cell>
          <cell r="C2566" t="str">
            <v>PENDAPATAN JASA KONSTRUKSI - DISAIN&amp;FAB ALAT SURFAKTAN</v>
          </cell>
        </row>
        <row r="2567">
          <cell r="B2567" t="str">
            <v>4101.0003.0131018</v>
          </cell>
          <cell r="C2567" t="str">
            <v>PENDAPATAN JASA KONSTRUKSI - JASA KONST TANGKI PEMISAH</v>
          </cell>
        </row>
        <row r="2568">
          <cell r="B2568" t="str">
            <v>4101.0003.0131104</v>
          </cell>
          <cell r="C2568" t="str">
            <v>PENDAPATAN JASA KONSTRUKSI - RIGLESS SERVICE</v>
          </cell>
        </row>
        <row r="2569">
          <cell r="B2569" t="str">
            <v>4101.0003.0131113</v>
          </cell>
          <cell r="C2569" t="str">
            <v>PENDAPATAN JASA KONSTRUKSI - EPC U/ FASILITAS TANKI DI</v>
          </cell>
        </row>
        <row r="2570">
          <cell r="B2570" t="str">
            <v>4101.0003.0131119</v>
          </cell>
          <cell r="C2570" t="str">
            <v>PENDAPATAN JASA KONSTRUKSI - EPF OF STORAGE FOR RANTAU</v>
          </cell>
        </row>
        <row r="2571">
          <cell r="B2571" t="str">
            <v>4101.0003.0131127</v>
          </cell>
          <cell r="C2571" t="str">
            <v>PENDAPATAN JASA KONSTRUKSI - RIGLESS SERVICE</v>
          </cell>
        </row>
        <row r="2572">
          <cell r="B2572" t="str">
            <v>4101.0003.0131150</v>
          </cell>
          <cell r="C2572" t="str">
            <v>PENDAPATAN JASA KONSTRUKSI - WASH TANK REPAIR</v>
          </cell>
        </row>
        <row r="2573">
          <cell r="B2573" t="str">
            <v>4101.0003.01312003</v>
          </cell>
          <cell r="C2573" t="str">
            <v>PENDAPATAN JASA KONSTRUKSI - RIGLESS SERVICES</v>
          </cell>
        </row>
        <row r="2574">
          <cell r="B2574" t="str">
            <v>4101.0003.01312031</v>
          </cell>
          <cell r="C2574" t="str">
            <v>PENDAPATAN JASA KONSTRUKSI - PLUG BACK WITH SLICKLINE</v>
          </cell>
        </row>
        <row r="2575">
          <cell r="B2575" t="str">
            <v>4101.0003.01312049</v>
          </cell>
          <cell r="C2575" t="str">
            <v>PENDAPATAN JASA KONSTRUKSI - HRSG #2 &amp; #5</v>
          </cell>
        </row>
        <row r="2576">
          <cell r="B2576" t="str">
            <v>4101.0003.01312058</v>
          </cell>
          <cell r="C2576" t="str">
            <v>PENDAPATAN JASA KONSTRUKSI - FOAMING SERVICES</v>
          </cell>
        </row>
        <row r="2577">
          <cell r="B2577" t="str">
            <v>4101.0003.0150909</v>
          </cell>
          <cell r="C2577" t="str">
            <v>PENDAPATAN JASA KONSTRUKSI - PIPE CONNECTION</v>
          </cell>
        </row>
        <row r="2578">
          <cell r="B2578" t="str">
            <v>4101.0003.0150916</v>
          </cell>
          <cell r="C2578" t="str">
            <v>PENDAPATAN JASA KONSTRUKSI - SUBSEA CABLE</v>
          </cell>
        </row>
        <row r="2579">
          <cell r="B2579" t="str">
            <v>4101.0003.0151128</v>
          </cell>
          <cell r="C2579" t="str">
            <v>PENDAPATAN JASA KONSTRUKSI - PROJECT BAWAL PIPELINE</v>
          </cell>
        </row>
        <row r="2580">
          <cell r="B2580" t="str">
            <v>4101.0003.01512021</v>
          </cell>
          <cell r="C2580" t="str">
            <v>PENDAPATAN JASA KONSTRUKSI - TUBE BUNDLE CONDENSATE CO</v>
          </cell>
        </row>
        <row r="2581">
          <cell r="B2581" t="str">
            <v>4101.0003.01512027</v>
          </cell>
          <cell r="C2581" t="str">
            <v>PENDAPATAN JASA KONSTRUKSI - FUEL GAS SCRUBBER AND HEA</v>
          </cell>
        </row>
        <row r="2582">
          <cell r="B2582" t="str">
            <v>4101.0003.01512043</v>
          </cell>
          <cell r="C2582" t="str">
            <v>PENDAPATAN JASA KONSTRUKSI - EHMR WATER PROJECT, EPCI</v>
          </cell>
        </row>
        <row r="2583">
          <cell r="B2583" t="str">
            <v>4101.0003.01512062</v>
          </cell>
          <cell r="C2583" t="str">
            <v>PENDAPATAN JASA KONSTRUKSI - EPCI TEMBANG 8 TO BAWAL P</v>
          </cell>
        </row>
        <row r="2584">
          <cell r="B2584" t="str">
            <v>4101.0003.0191139</v>
          </cell>
          <cell r="C2584" t="str">
            <v>PENDAPATAN JASA KONSTRUKSI - Maintenance of Expansion</v>
          </cell>
        </row>
        <row r="2585">
          <cell r="B2585" t="str">
            <v>4101.0003.0241007</v>
          </cell>
          <cell r="C2585" t="str">
            <v>PENDAPATAN JASA KONSTRUKSI - REP&amp;TEST (336-I;1000m3)</v>
          </cell>
        </row>
        <row r="2586">
          <cell r="B2586" t="str">
            <v>4101.0003.02412022</v>
          </cell>
          <cell r="C2586" t="str">
            <v>PENDAPATAN JASA KONSTRUKSI - REPAIR F/WELDING TANK</v>
          </cell>
        </row>
        <row r="2587">
          <cell r="B2587" t="str">
            <v>4101.0003.02412035</v>
          </cell>
          <cell r="C2587" t="str">
            <v>PENDAPATAN JASA KONSTRUKSI - REPAIR OF TANK 100 CUFT P</v>
          </cell>
        </row>
        <row r="2588">
          <cell r="B2588" t="str">
            <v>4101.0003.0260847</v>
          </cell>
          <cell r="C2588" t="str">
            <v>PENDAPATAN JASA KONSTRUKSI - INSTALLATION OF 2X315 MW</v>
          </cell>
        </row>
        <row r="2589">
          <cell r="B2589" t="str">
            <v>4101.0003.0261198</v>
          </cell>
          <cell r="C2589" t="str">
            <v>PENDAPATAN JASA KONSTRUKSI - MAINTENANCE HUBEI</v>
          </cell>
        </row>
        <row r="2590">
          <cell r="B2590" t="str">
            <v>4101.0003.0280913</v>
          </cell>
          <cell r="C2590" t="str">
            <v>PENDAPATAN JASA KONSTRUKSI - FAB SAND BLAST&amp;PRIM COAT</v>
          </cell>
        </row>
        <row r="2591">
          <cell r="B2591" t="str">
            <v>4101.0003.0280915</v>
          </cell>
          <cell r="C2591" t="str">
            <v>PENDAPATAN JASA KONSTRUKSI - MB#13; RECONDITION WORK</v>
          </cell>
        </row>
        <row r="2592">
          <cell r="B2592" t="str">
            <v>4101.0003.0280919</v>
          </cell>
          <cell r="C2592" t="str">
            <v>PENDAPATAN JASA KONSTRUKSI - RB#13; ANCHOR BOLT INST</v>
          </cell>
        </row>
        <row r="2593">
          <cell r="B2593" t="str">
            <v>4101.0003.0280921</v>
          </cell>
          <cell r="C2593" t="str">
            <v>PENDAPATAN JASA KONSTRUKSI - RB#13; INST MECHANICAL</v>
          </cell>
        </row>
        <row r="2594">
          <cell r="B2594" t="str">
            <v>4101.0003.0280926</v>
          </cell>
          <cell r="C2594" t="str">
            <v>PENDAPATAN JASA KONSTRUKSI - RB#13; PIPE EXT /MP &amp; LP</v>
          </cell>
        </row>
        <row r="2595">
          <cell r="B2595" t="str">
            <v>4101.0003.0280927</v>
          </cell>
          <cell r="C2595" t="str">
            <v>PENDAPATAN JASA KONSTRUKSI - PM#9;MP BIN TEMP CONTROL</v>
          </cell>
        </row>
        <row r="2596">
          <cell r="B2596" t="str">
            <v>4101.0003.0280930</v>
          </cell>
          <cell r="C2596" t="str">
            <v>PENDAPATAN JASA KONSTRUKSI - MB#15;MAIN STEAM LINE MOD</v>
          </cell>
        </row>
        <row r="2597">
          <cell r="B2597" t="str">
            <v>4101.0003.0281005</v>
          </cell>
          <cell r="C2597" t="str">
            <v>PENDAPATAN JASA KONSTRUKSI - PM#9; UPGRADE TIE IN</v>
          </cell>
        </row>
        <row r="2598">
          <cell r="B2598" t="str">
            <v>4101.0003.0281006</v>
          </cell>
          <cell r="C2598" t="str">
            <v>PENDAPATAN JASA KONSTRUKSI - MANPOWER SUPPLY SHUTDOWN</v>
          </cell>
        </row>
        <row r="2599">
          <cell r="B2599" t="str">
            <v>4101.0003.0281011</v>
          </cell>
          <cell r="C2599" t="str">
            <v>PENDAPATAN JASA KONSTRUKSI - WP-9;FAB CRUSHER COMPLETE</v>
          </cell>
        </row>
        <row r="2600">
          <cell r="B2600" t="str">
            <v>4101.0003.0281013</v>
          </cell>
          <cell r="C2600" t="str">
            <v>PENDAPATAN JASA KONSTRUKSI - MB#24;SURF METAL TREATMEN</v>
          </cell>
        </row>
        <row r="2601">
          <cell r="B2601" t="str">
            <v>4101.0003.0281015</v>
          </cell>
          <cell r="C2601" t="str">
            <v>PENDAPATAN JASA KONSTRUKSI - WP-8;FAB CRUSHER 2SETS</v>
          </cell>
        </row>
        <row r="2602">
          <cell r="B2602" t="str">
            <v>4101.0003.0281020</v>
          </cell>
          <cell r="C2602" t="str">
            <v>PENDAPATAN JASA KONSTRUKSI - TPM;ADD BYPASS FILTER GAS</v>
          </cell>
        </row>
        <row r="2603">
          <cell r="B2603" t="str">
            <v>4101.0003.0281034</v>
          </cell>
          <cell r="C2603" t="str">
            <v>PENDAPATAN JASA KONSTRUKSI - WP-8, DRUM BARKER 2 LINES</v>
          </cell>
        </row>
        <row r="2604">
          <cell r="B2604" t="str">
            <v>4101.0003.0281103</v>
          </cell>
          <cell r="C2604" t="str">
            <v>PENDAPATAN JASA KONSTRUKSI - TUBE PF-1C VE#1(SHUTDOWN)</v>
          </cell>
        </row>
        <row r="2605">
          <cell r="B2605" t="str">
            <v>4101.0003.0281110</v>
          </cell>
          <cell r="C2605" t="str">
            <v>PENDAPATAN JASA KONSTRUKSI - VE#11, FABRICATION HBL TA</v>
          </cell>
        </row>
        <row r="2606">
          <cell r="B2606" t="str">
            <v>4101.0003.0281116</v>
          </cell>
          <cell r="C2606" t="str">
            <v>PENDAPATAN JASA KONSTRUKSI - IKPP</v>
          </cell>
        </row>
        <row r="2607">
          <cell r="B2607" t="str">
            <v>4101.0003.0281130</v>
          </cell>
          <cell r="C2607" t="str">
            <v>PENDAPATAN JASA KONSTRUKSI - TG 23 PENYAMBUNGAN PIPA</v>
          </cell>
        </row>
        <row r="2608">
          <cell r="B2608" t="str">
            <v>4101.0003.0281131</v>
          </cell>
          <cell r="C2608" t="str">
            <v>PENDAPATAN JASA KONSTRUKSI - MC-10 Connect Pipe</v>
          </cell>
        </row>
        <row r="2609">
          <cell r="B2609" t="str">
            <v>4101.0003.0281132</v>
          </cell>
          <cell r="C2609" t="str">
            <v>PENDAPATAN JASA KONSTRUKSI - Replacement of pipe 8"</v>
          </cell>
        </row>
        <row r="2610">
          <cell r="B2610" t="str">
            <v>4101.0003.0281133</v>
          </cell>
          <cell r="C2610" t="str">
            <v>PENDAPATAN JASA KONSTRUKSI - MC-2 Annual Shutdown 2011</v>
          </cell>
        </row>
        <row r="2611">
          <cell r="B2611" t="str">
            <v>4101.0003.0281134</v>
          </cell>
          <cell r="C2611" t="str">
            <v>PENDAPATAN JASA KONSTRUKSI - Repair Heater, Cooler</v>
          </cell>
        </row>
        <row r="2612">
          <cell r="B2612" t="str">
            <v>4101.0003.0281135</v>
          </cell>
          <cell r="C2612" t="str">
            <v>PENDAPATAN JASA KONSTRUKSI - CA-8 Replace C12 Pipe 16"</v>
          </cell>
        </row>
        <row r="2613">
          <cell r="B2613" t="str">
            <v>4101.0003.0281136</v>
          </cell>
          <cell r="C2613" t="str">
            <v>PENDAPATAN JASA KONSTRUKSI - Supply Manpower</v>
          </cell>
        </row>
        <row r="2614">
          <cell r="B2614" t="str">
            <v>4101.0003.0281140</v>
          </cell>
          <cell r="C2614" t="str">
            <v>PENDAPATAN JASA KONSTRUKSI - Corrective Maintenance, P</v>
          </cell>
        </row>
        <row r="2615">
          <cell r="B2615" t="str">
            <v>4101.0003.0281141</v>
          </cell>
          <cell r="C2615" t="str">
            <v>PENDAPATAN JASA KONSTRUKSI - PM-9 Annual Shutdown 2011</v>
          </cell>
        </row>
        <row r="2616">
          <cell r="B2616" t="str">
            <v>4101.0003.0281144</v>
          </cell>
          <cell r="C2616" t="str">
            <v>PENDAPATAN JASA KONSTRUKSI - RB# 6 Project; Supply Man</v>
          </cell>
        </row>
        <row r="2617">
          <cell r="B2617" t="str">
            <v>4101.0003.0281145</v>
          </cell>
          <cell r="C2617" t="str">
            <v>PENDAPATAN JASA KONSTRUKSI - WPMT PROJ SUPPLY MANPOWER</v>
          </cell>
        </row>
        <row r="2618">
          <cell r="B2618" t="str">
            <v>4101.0003.0281148</v>
          </cell>
          <cell r="C2618" t="str">
            <v>PENDAPATAN JASA KONSTRUKSI - RECONDITION VACUUM EVAPOR</v>
          </cell>
        </row>
        <row r="2619">
          <cell r="B2619" t="str">
            <v>4101.0003.0281149</v>
          </cell>
          <cell r="C2619" t="str">
            <v>PENDAPATAN JASA KONSTRUKSI - RC-11 ADD LINE GAS FILTER</v>
          </cell>
        </row>
        <row r="2620">
          <cell r="B2620" t="str">
            <v>4101.0003.0281155</v>
          </cell>
          <cell r="C2620" t="str">
            <v>PENDAPATAN JASA KONSTRUKSI - WP#8; REPLACEMENT SHUTL B</v>
          </cell>
        </row>
        <row r="2621">
          <cell r="B2621" t="str">
            <v>4101.0003.0281156</v>
          </cell>
          <cell r="C2621" t="str">
            <v>PENDAPATAN JASA KONSTRUKSI - WP#9; INSTALLATION CHIP S</v>
          </cell>
        </row>
        <row r="2622">
          <cell r="B2622" t="str">
            <v>4101.0003.0281157</v>
          </cell>
          <cell r="C2622" t="str">
            <v>PENDAPATAN JASA KONSTRUKSI - WP#9; INSTALLATION LOG RE</v>
          </cell>
        </row>
        <row r="2623">
          <cell r="B2623" t="str">
            <v>4101.0003.0281169</v>
          </cell>
          <cell r="C2623" t="str">
            <v>PENDAPATAN JASA KONSTRUKSI - WP-9 INSTALL DEBARKING DR</v>
          </cell>
        </row>
        <row r="2624">
          <cell r="B2624" t="str">
            <v>4101.0003.0281173</v>
          </cell>
          <cell r="C2624" t="str">
            <v>PENDAPATAN JASA KONSTRUKSI - VE#12 REPLACE ROOF &amp; SHEL</v>
          </cell>
        </row>
        <row r="2625">
          <cell r="B2625" t="str">
            <v>4101.0003.0281174</v>
          </cell>
          <cell r="C2625" t="str">
            <v>PENDAPATAN JASA KONSTRUKSI - RC#8; NEW INSTALL OF HYDR</v>
          </cell>
        </row>
        <row r="2626">
          <cell r="B2626" t="str">
            <v>4101.0003.0281199</v>
          </cell>
          <cell r="C2626" t="str">
            <v>PENDAPATAN JASA KONSTRUKSI - MAINTENANCE IKPP</v>
          </cell>
        </row>
        <row r="2627">
          <cell r="B2627" t="str">
            <v>4101.0003.02812008</v>
          </cell>
          <cell r="C2627" t="str">
            <v>PENDAPATAN JASA KONSTRUKSI - VE#2 INST NEW WBL TANK A</v>
          </cell>
        </row>
        <row r="2628">
          <cell r="B2628" t="str">
            <v>4101.0003.02812009</v>
          </cell>
          <cell r="C2628" t="str">
            <v>PENDAPATAN JASA KONSTRUKSI - WP-9 INSTALL CHIP SCREEN</v>
          </cell>
        </row>
        <row r="2629">
          <cell r="B2629" t="str">
            <v>4101.0003.02812011</v>
          </cell>
          <cell r="C2629" t="str">
            <v>PENDAPATAN JASA KONSTRUKSI - WP#9: INSTALL DEBARKING D</v>
          </cell>
        </row>
        <row r="2630">
          <cell r="B2630" t="str">
            <v>4101.0003.02812013</v>
          </cell>
          <cell r="C2630" t="str">
            <v>PENDAPATAN JASA KONSTRUKSI - PM#8; TIE IN (TOP SEPARAT</v>
          </cell>
        </row>
        <row r="2631">
          <cell r="B2631" t="str">
            <v>4101.0003.02812016</v>
          </cell>
          <cell r="C2631" t="str">
            <v>PENDAPATAN JASA KONSTRUKSI - HP HEADER TG 18.19 TO P-8</v>
          </cell>
        </row>
        <row r="2632">
          <cell r="B2632" t="str">
            <v>4101.0003.02812018</v>
          </cell>
          <cell r="C2632" t="str">
            <v>PENDAPATAN JASA KONSTRUKSI - MC#3; UPGRADE PIPING &amp; DR</v>
          </cell>
        </row>
        <row r="2633">
          <cell r="B2633" t="str">
            <v>4101.0003.02812019</v>
          </cell>
          <cell r="C2633" t="str">
            <v>PENDAPATAN JASA KONSTRUKSI - PM#8; TIE IN WASHING &amp; CO</v>
          </cell>
        </row>
        <row r="2634">
          <cell r="B2634" t="str">
            <v>4101.0003.02812020</v>
          </cell>
          <cell r="C2634" t="str">
            <v>PENDAPATAN JASA KONSTRUKSI - PM#8; ADD SCREEN &amp; DISMAN</v>
          </cell>
        </row>
        <row r="2635">
          <cell r="B2635" t="str">
            <v>4101.0003.02812026</v>
          </cell>
          <cell r="C2635" t="str">
            <v>PENDAPATAN JASA KONSTRUKSI - PPM#6; FABRICATION / INST</v>
          </cell>
        </row>
        <row r="2636">
          <cell r="B2636" t="str">
            <v>4101.0003.02812032</v>
          </cell>
          <cell r="C2636" t="str">
            <v>PENDAPATAN JASA KONSTRUKSI - OPEN CONTRACT MAINTENANCE</v>
          </cell>
        </row>
        <row r="2637">
          <cell r="B2637" t="str">
            <v>4101.0003.02812033</v>
          </cell>
          <cell r="C2637" t="str">
            <v>PENDAPATAN JASA KONSTRUKSI - MANPOWER TO SUPPORT CORRE</v>
          </cell>
        </row>
        <row r="2638">
          <cell r="B2638" t="str">
            <v>4101.0003.02812036</v>
          </cell>
          <cell r="C2638" t="str">
            <v>PENDAPATAN JASA KONSTRUKSI - GANTI TUBE CONDENSER TG#1</v>
          </cell>
        </row>
        <row r="2639">
          <cell r="B2639" t="str">
            <v>4101.0003.02812045</v>
          </cell>
          <cell r="C2639" t="str">
            <v>PENDAPATAN JASA KONSTRUKSI - WP-8; REPLACEMENT OF DRUM</v>
          </cell>
        </row>
        <row r="2640">
          <cell r="B2640" t="str">
            <v>4101.0003.02812047</v>
          </cell>
          <cell r="C2640" t="str">
            <v>PENDAPATAN JASA KONSTRUKSI - WP-9; REPLACEMENT OF DRUM</v>
          </cell>
        </row>
        <row r="2641">
          <cell r="B2641" t="str">
            <v>4101.0003.02812048</v>
          </cell>
          <cell r="C2641" t="str">
            <v>PENDAPATAN JASA KONSTRUKSI - VE#2 PROJECT FABR &amp; INSTA</v>
          </cell>
        </row>
        <row r="2642">
          <cell r="B2642" t="str">
            <v>4101.0003.02812050</v>
          </cell>
          <cell r="C2642" t="str">
            <v>PENDAPATAN JASA KONSTRUKSI - VE2; FABRICATION &amp; INSTAL</v>
          </cell>
        </row>
        <row r="2643">
          <cell r="B2643" t="str">
            <v>4101.0003.02812052</v>
          </cell>
          <cell r="C2643" t="str">
            <v>PENDAPATAN JASA KONSTRUKSI - PM8; SCAFFOLDING ANNUAL S</v>
          </cell>
        </row>
        <row r="2644">
          <cell r="B2644" t="str">
            <v>4101.0003.02812055</v>
          </cell>
          <cell r="C2644" t="str">
            <v>PENDAPATAN JASA KONSTRUKSI - PM#8; DISMANTLE EQUIPMENT</v>
          </cell>
        </row>
        <row r="2645">
          <cell r="B2645" t="str">
            <v>4101.0003.02812056</v>
          </cell>
          <cell r="C2645" t="str">
            <v>PENDAPATAN JASA KONSTRUKSI - PM#8; TO MAKE CONVEYOR SU</v>
          </cell>
        </row>
        <row r="2646">
          <cell r="B2646" t="str">
            <v>4101.0003.02812057</v>
          </cell>
          <cell r="C2646" t="str">
            <v>PENDAPATAN JASA KONSTRUKSI - PM#9; GANTI 4 SET NOZZLE</v>
          </cell>
        </row>
        <row r="2647">
          <cell r="B2647" t="str">
            <v>4101.0003.02812099</v>
          </cell>
          <cell r="C2647" t="str">
            <v>PENDAPATAN JASA KONSTRUKSI - IKPP MAINTENANCE</v>
          </cell>
        </row>
        <row r="2648">
          <cell r="B2648" t="str">
            <v>4101.0003.0350933</v>
          </cell>
          <cell r="C2648" t="str">
            <v>PENDAPATAN JASA KONSTRUKSI - PAGERUNGAN UTARA FIELD</v>
          </cell>
        </row>
        <row r="2649">
          <cell r="B2649" t="str">
            <v>4101.0003.0351002</v>
          </cell>
          <cell r="C2649" t="str">
            <v>PENDAPATAN JASA KONSTRUKSI - EDC1 SUBSEA FACILITY TSB</v>
          </cell>
        </row>
        <row r="2650">
          <cell r="B2650" t="str">
            <v>4101.0003.0400928</v>
          </cell>
          <cell r="C2650" t="str">
            <v>PENDAPATAN JASA KONSTRUKSI - 3 Unit BODY SHELL</v>
          </cell>
        </row>
        <row r="2651">
          <cell r="B2651" t="str">
            <v>4101.0003.0400932</v>
          </cell>
          <cell r="C2651" t="str">
            <v>PENDAPATAN JASA KONSTRUKSI - 6 UNITS FLARE KO DRUM</v>
          </cell>
        </row>
        <row r="2652">
          <cell r="B2652" t="str">
            <v>4101.0003.0411008</v>
          </cell>
          <cell r="C2652" t="str">
            <v>PENDAPATAN JASA KONSTRUKSI - GEN. ASSEMBLY DEBARKING</v>
          </cell>
        </row>
        <row r="2653">
          <cell r="B2653" t="str">
            <v>4101.0003.04112025</v>
          </cell>
          <cell r="C2653" t="str">
            <v>PENDAPATAN JASA KONSTRUKSI - MANPOWER SUPPLY FOR PROJE</v>
          </cell>
        </row>
        <row r="2654">
          <cell r="B2654" t="str">
            <v>4101.0003.0480753</v>
          </cell>
          <cell r="C2654" t="str">
            <v>PENDAPATAN JASA KONSTRUKSI - COMBINED FEED EXCHANGER</v>
          </cell>
        </row>
        <row r="2655">
          <cell r="B2655" t="str">
            <v>4101.0003.0480901</v>
          </cell>
          <cell r="C2655" t="str">
            <v>PENDAPATAN JASA KONSTRUKSI - DEBUT TRIM COND 211-E-9</v>
          </cell>
        </row>
        <row r="2656">
          <cell r="B2656" t="str">
            <v>4101.0003.0480906</v>
          </cell>
          <cell r="C2656" t="str">
            <v>PENDAPATAN JASA KONSTRUKSI - TBUNDLE 140-E-11A,E-16</v>
          </cell>
        </row>
        <row r="2657">
          <cell r="B2657" t="str">
            <v>4101.0003.0480912</v>
          </cell>
          <cell r="C2657" t="str">
            <v>PENDAPATAN JASA KONSTRUKSI - FAB HE, 701-E-5&amp;702-E-7</v>
          </cell>
        </row>
        <row r="2658">
          <cell r="B2658" t="str">
            <v>4101.0003.0480914</v>
          </cell>
          <cell r="C2658" t="str">
            <v>PENDAPATAN JASA KONSTRUKSI - FAB HE,ITEM 140-E-20&amp;E-25</v>
          </cell>
        </row>
        <row r="2659">
          <cell r="B2659" t="str">
            <v>4101.0003.0480918</v>
          </cell>
          <cell r="C2659" t="str">
            <v>PENDAPATAN JASA KONSTRUKSI - TUBE BUNDLE ASS F/023E-11</v>
          </cell>
        </row>
        <row r="2660">
          <cell r="B2660" t="str">
            <v>4101.0003.0480922</v>
          </cell>
          <cell r="C2660" t="str">
            <v>PENDAPATAN JASA KONSTRUKSI - COMBINED FEED EXCHANGER</v>
          </cell>
        </row>
        <row r="2661">
          <cell r="B2661" t="str">
            <v>4101.0003.0480925</v>
          </cell>
          <cell r="C2661" t="str">
            <v>PENDAPATAN JASA KONSTRUKSI - 6 DISPENSER (SOE-TA)</v>
          </cell>
        </row>
        <row r="2662">
          <cell r="B2662" t="str">
            <v>4101.0003.0481001</v>
          </cell>
          <cell r="C2662" t="str">
            <v>PENDAPATAN JASA KONSTRUKSI - VESSEL TAG NO.14-E-25</v>
          </cell>
        </row>
        <row r="2663">
          <cell r="B2663" t="str">
            <v>4101.0003.0481012</v>
          </cell>
          <cell r="C2663" t="str">
            <v>PENDAPATAN JASA KONSTRUKSI - BAFFLE PLATE</v>
          </cell>
        </row>
        <row r="2664">
          <cell r="B2664" t="str">
            <v>4101.0003.0481016</v>
          </cell>
          <cell r="C2664" t="str">
            <v>PENDAPATAN JASA KONSTRUKSI - ERECTION VCFHE 84E-201</v>
          </cell>
        </row>
        <row r="2665">
          <cell r="B2665" t="str">
            <v>4101.0003.0481023</v>
          </cell>
          <cell r="C2665" t="str">
            <v>PENDAPATAN JASA KONSTRUKSI - PASS PARTITION PLATE</v>
          </cell>
        </row>
        <row r="2666">
          <cell r="B2666" t="str">
            <v>4101.0003.0481024</v>
          </cell>
          <cell r="C2666" t="str">
            <v>PENDAPATAN JASA KONSTRUKSI - T. BUNDLE COMP, CHANNEL</v>
          </cell>
        </row>
        <row r="2667">
          <cell r="B2667" t="str">
            <v>4101.0003.0481101</v>
          </cell>
          <cell r="C2667" t="str">
            <v>PENDAPATAN JASA KONSTRUKSI - TUBE BUNDLE TYPE "U"</v>
          </cell>
        </row>
        <row r="2668">
          <cell r="B2668" t="str">
            <v>4101.0003.0481105</v>
          </cell>
          <cell r="C2668" t="str">
            <v>PENDAPATAN JASA KONSTRUKSI - TBUNDLE AS110-E-7 A/B/C/D</v>
          </cell>
        </row>
        <row r="2669">
          <cell r="B2669" t="str">
            <v>4101.0003.0481106</v>
          </cell>
          <cell r="C2669" t="str">
            <v>PENDAPATAN JASA KONSTRUKSI - EJCTR STEAMTAG110-J-51A/B</v>
          </cell>
        </row>
        <row r="2670">
          <cell r="B2670" t="str">
            <v>4101.0003.0481107</v>
          </cell>
          <cell r="C2670" t="str">
            <v>PENDAPATAN JASA KONSTRUKSI - TBUNDLE AS&amp;SHELL 93E-405</v>
          </cell>
        </row>
        <row r="2671">
          <cell r="B2671" t="str">
            <v>4101.0003.0481109</v>
          </cell>
          <cell r="C2671" t="str">
            <v>PENDAPATAN JASA KONSTRUKSI - PRESSURE VESSEL FABRICATI</v>
          </cell>
        </row>
        <row r="2672">
          <cell r="B2672" t="str">
            <v>4101.0003.0481114</v>
          </cell>
          <cell r="C2672" t="str">
            <v>PENDAPATAN JASA KONSTRUKSI - HEAT EXCHANGER COMPLETE 7</v>
          </cell>
        </row>
        <row r="2673">
          <cell r="B2673" t="str">
            <v>4101.0003.0481117</v>
          </cell>
          <cell r="C2673" t="str">
            <v>PENDAPATAN JASA KONSTRUKSI - CONDENSATE STRIPPER</v>
          </cell>
        </row>
        <row r="2674">
          <cell r="B2674" t="str">
            <v>4101.0003.0481118</v>
          </cell>
          <cell r="C2674" t="str">
            <v>PENDAPATAN JASA KONSTRUKSI - VESSEL, HORIZONTAL TAG</v>
          </cell>
        </row>
        <row r="2675">
          <cell r="B2675" t="str">
            <v>4101.0003.0481124</v>
          </cell>
          <cell r="C2675" t="str">
            <v>PENDAPATAN JASA KONSTRUKSI - Heat Exchanger  Assy Tag</v>
          </cell>
        </row>
        <row r="2676">
          <cell r="B2676" t="str">
            <v>4101.0003.0481153</v>
          </cell>
          <cell r="C2676" t="str">
            <v>PENDAPATAN JASA KONSTRUKSI - 5 (FIVE) UNIT COMBINED FE</v>
          </cell>
        </row>
        <row r="2677">
          <cell r="B2677" t="str">
            <v>4101.0003.0481159</v>
          </cell>
          <cell r="C2677" t="str">
            <v>PENDAPATAN JASA KONSTRUKSI - PEMBANGUNAN UNIT CHLORIDE</v>
          </cell>
        </row>
        <row r="2678">
          <cell r="B2678" t="str">
            <v>4101.0003.0481160</v>
          </cell>
          <cell r="C2678" t="str">
            <v>PENDAPATAN JASA KONSTRUKSI - FABRICATION INTERNAL PART</v>
          </cell>
        </row>
        <row r="2679">
          <cell r="B2679" t="str">
            <v>4101.0003.0481161</v>
          </cell>
          <cell r="C2679" t="str">
            <v>PENDAPATAN JASA KONSTRUKSI - HEAT EXCHANGER 260-E-157</v>
          </cell>
        </row>
        <row r="2680">
          <cell r="B2680" t="str">
            <v>4101.0003.0481163</v>
          </cell>
          <cell r="C2680" t="str">
            <v>PENDAPATAN JASA KONSTRUKSI - PEMBANGUNAN FASILITAS SLU</v>
          </cell>
        </row>
        <row r="2681">
          <cell r="B2681" t="str">
            <v>4101.0003.0481166</v>
          </cell>
          <cell r="C2681" t="str">
            <v>PENDAPATAN JASA KONSTRUKSI - SHELL &amp; TUBE BUNDLE  Assy</v>
          </cell>
        </row>
        <row r="2682">
          <cell r="B2682" t="str">
            <v>4101.0003.04812004</v>
          </cell>
          <cell r="C2682" t="str">
            <v>PENDAPATAN JASA KONSTRUKSI - TOP HEAD COLOUMN</v>
          </cell>
        </row>
        <row r="2683">
          <cell r="B2683" t="str">
            <v>4101.0003.04812005</v>
          </cell>
          <cell r="C2683" t="str">
            <v>PENDAPATAN JASA KONSTRUKSI - HEAT EXCHANGER</v>
          </cell>
        </row>
        <row r="2684">
          <cell r="B2684" t="str">
            <v>4101.0003.0510862</v>
          </cell>
          <cell r="C2684" t="str">
            <v>PENDAPATAN JASA KONSTRUKSI - PRESSURE VESSEL</v>
          </cell>
        </row>
        <row r="2685">
          <cell r="B2685" t="str">
            <v>4101.0003.0510863</v>
          </cell>
          <cell r="C2685" t="str">
            <v>PENDAPATAN JASA KONSTRUKSI - PROV OF SHELL &amp; TUBE HEAT</v>
          </cell>
        </row>
        <row r="2686">
          <cell r="B2686" t="str">
            <v>4101.0003.0510902</v>
          </cell>
          <cell r="C2686" t="str">
            <v>PENDAPATAN JASA KONSTRUKSI - PRESSURE VESSEL GSA</v>
          </cell>
        </row>
        <row r="2687">
          <cell r="B2687" t="str">
            <v>4101.0003.0511017</v>
          </cell>
          <cell r="C2687" t="str">
            <v>PENDAPATAN JASA KONSTRUKSI - FAB HEAD CHANNEL (E-2030)</v>
          </cell>
        </row>
        <row r="2688">
          <cell r="B2688" t="str">
            <v>4101.0003.0511152</v>
          </cell>
          <cell r="C2688" t="str">
            <v>PENDAPATAN JASA KONSTRUKSI - ENGINEERING, PROCUREMENT,</v>
          </cell>
        </row>
        <row r="2689">
          <cell r="B2689" t="str">
            <v>4101.0003.0540911</v>
          </cell>
          <cell r="C2689" t="str">
            <v>PENDAPATAN JASA KONSTRUKSI - NATURAL GAS REHEATER</v>
          </cell>
        </row>
        <row r="2690">
          <cell r="B2690" t="str">
            <v>4101.0003.0541171</v>
          </cell>
          <cell r="C2690" t="str">
            <v>PENDAPATAN JASA KONSTRUKSI - HEAT EXCHANGER DEHYDROGEN</v>
          </cell>
        </row>
        <row r="2691">
          <cell r="B2691" t="str">
            <v>4101.0003.05412002</v>
          </cell>
          <cell r="C2691" t="str">
            <v>PENDAPATAN JASA KONSTRUKSI - REPLACEMENT HEAT EXCHANGE</v>
          </cell>
        </row>
        <row r="2692">
          <cell r="B2692" t="str">
            <v>4101.0003.0550824</v>
          </cell>
          <cell r="C2692" t="str">
            <v>PENDAPATAN JASA KONSTRUKSI - FERTILIZER FACTORY EXPANS</v>
          </cell>
        </row>
        <row r="2693">
          <cell r="B2693" t="str">
            <v>4101.0003.0560920</v>
          </cell>
          <cell r="C2693" t="str">
            <v>PENDAPATAN JASA KONSTRUKSI - REPL T BUNDLE 3A-1111-C</v>
          </cell>
        </row>
        <row r="2694">
          <cell r="B2694" t="str">
            <v>4101.0003.0561111</v>
          </cell>
          <cell r="C2694" t="str">
            <v>PENDAPATAN JASA KONSTRUKSI - SUPERHEATER WASTE HEAT BO</v>
          </cell>
        </row>
        <row r="2695">
          <cell r="B2695" t="str">
            <v>4101.0003.0561112</v>
          </cell>
          <cell r="C2695" t="str">
            <v>PENDAPATAN JASA KONSTRUKSI - AIR HEATER 5U-EC-301 (SEG</v>
          </cell>
        </row>
        <row r="2696">
          <cell r="B2696" t="str">
            <v>4101.0003.0561151</v>
          </cell>
          <cell r="C2696" t="str">
            <v>PENDAPATAN JASA KONSTRUKSI - HP STEAM SUPER HEATER 102</v>
          </cell>
        </row>
        <row r="2697">
          <cell r="B2697" t="str">
            <v>4101.0003.0561158</v>
          </cell>
          <cell r="C2697" t="str">
            <v>PENDAPATAN JASA KONSTRUKSI - 5A-115C METHANATOR EFFLUE</v>
          </cell>
        </row>
        <row r="2698">
          <cell r="B2698" t="str">
            <v>4101.0003.0561164</v>
          </cell>
          <cell r="C2698" t="str">
            <v>PENDAPATAN JASA KONSTRUKSI - PLATE DISTRIBUTOR COMPLAT</v>
          </cell>
        </row>
        <row r="2699">
          <cell r="B2699" t="str">
            <v>4101.0003.0561170</v>
          </cell>
          <cell r="C2699" t="str">
            <v>PENDAPATAN JASA KONSTRUKSI - RETUBING 101-C PUSRI - 1B</v>
          </cell>
        </row>
        <row r="2700">
          <cell r="B2700" t="str">
            <v>4101.0003.05612014</v>
          </cell>
          <cell r="C2700" t="str">
            <v>PENDAPATAN JASA KONSTRUKSI - TUBE BUNDLE</v>
          </cell>
        </row>
        <row r="2701">
          <cell r="B2701" t="str">
            <v>4101.0003.05612015</v>
          </cell>
          <cell r="C2701" t="str">
            <v>PENDAPATAN JASA KONSTRUKSI - PRETHICKENER 5U-FD-202</v>
          </cell>
        </row>
        <row r="2702">
          <cell r="B2702" t="str">
            <v>4101.0003.0580817</v>
          </cell>
          <cell r="C2702" t="str">
            <v>PENDAPATAN JASA KONSTRUKSI - PRESS. VESSEL RCC OFF GAS</v>
          </cell>
        </row>
        <row r="2703">
          <cell r="B2703" t="str">
            <v>4101.0003.0581003</v>
          </cell>
          <cell r="C2703" t="str">
            <v>PENDAPATAN JASA KONSTRUKSI - 10.000MT AMMONIA25-TK-801</v>
          </cell>
        </row>
        <row r="2704">
          <cell r="B2704" t="str">
            <v>4101.0003.0581009</v>
          </cell>
          <cell r="C2704" t="str">
            <v>PENDAPATAN JASA KONSTRUKSI - STAINLESS STEEL STRUC ANP</v>
          </cell>
        </row>
        <row r="2705">
          <cell r="B2705" t="str">
            <v>4101.0003.0581126</v>
          </cell>
          <cell r="C2705" t="str">
            <v>PENDAPATAN JASA KONSTRUKSI - PRESSURE VESSEL 2 X 35 MW</v>
          </cell>
        </row>
        <row r="2706">
          <cell r="B2706" t="str">
            <v>4101.0003.0600702</v>
          </cell>
          <cell r="C2706" t="str">
            <v>PENDAPATAN JASA KONSTRUKSI - INSTALL / ERECTION SUBCON</v>
          </cell>
        </row>
        <row r="2707">
          <cell r="B2707" t="str">
            <v>4101.0003.0600704</v>
          </cell>
          <cell r="C2707" t="str">
            <v>PENDAPATAN JASA KONSTRUKSI - COAL FIRED PWR PL PR THER</v>
          </cell>
        </row>
        <row r="2708">
          <cell r="B2708" t="str">
            <v>4101.0003.0600706</v>
          </cell>
          <cell r="C2708" t="str">
            <v>PENDAPATAN JASA KONSTRUKSI - COAL-FIRED POWER PLANT PR</v>
          </cell>
        </row>
        <row r="2709">
          <cell r="B2709" t="str">
            <v>4101.0003.0600708</v>
          </cell>
          <cell r="C2709" t="str">
            <v>PENDAPATAN JASA KONSTRUKSI - ESP INLET FLUE &amp; ESP OUTL</v>
          </cell>
        </row>
        <row r="2710">
          <cell r="B2710" t="str">
            <v>4101.0003.0600710</v>
          </cell>
          <cell r="C2710" t="str">
            <v>PENDAPATAN JASA KONSTRUKSI - I &amp; C PRIMARY VALVE</v>
          </cell>
        </row>
        <row r="2711">
          <cell r="B2711" t="str">
            <v>4101.0003.0600711</v>
          </cell>
          <cell r="C2711" t="str">
            <v>PENDAPATAN JASA KONSTRUKSI - FLUE SUPPORTER SUPERSTRUC</v>
          </cell>
        </row>
        <row r="2712">
          <cell r="B2712" t="str">
            <v>4101.0003.0600907</v>
          </cell>
          <cell r="C2712" t="str">
            <v>PENDAPATAN JASA KONSTRUKSI - INST/ERCTION MECH 3X315MW</v>
          </cell>
        </row>
        <row r="2713">
          <cell r="B2713" t="str">
            <v>4101.0003.0630910</v>
          </cell>
          <cell r="C2713" t="str">
            <v>PENDAPATAN JASA KONSTRUKSI - FABRICATION RISER CLAMP</v>
          </cell>
        </row>
        <row r="2714">
          <cell r="B2714" t="str">
            <v>4101.0003.0631115</v>
          </cell>
          <cell r="C2714" t="str">
            <v>PENDAPATAN JASA KONSTRUKSI - SUPPLY OF HEAT EXCHANGER</v>
          </cell>
        </row>
        <row r="2715">
          <cell r="B2715" t="str">
            <v>4101.0003.0631201</v>
          </cell>
          <cell r="C2715" t="str">
            <v>PENDAPATAN JASA KONSTRUKSI - PROVISION OF EPCI KF GAS</v>
          </cell>
        </row>
        <row r="2716">
          <cell r="B2716" t="str">
            <v>4101.0003.06312029</v>
          </cell>
          <cell r="C2716" t="str">
            <v>PENDAPATAN JASA KONSTRUKSI - FABRICATION PIPE SPOOL</v>
          </cell>
        </row>
        <row r="2717">
          <cell r="B2717" t="str">
            <v>4101.0003.06312051</v>
          </cell>
          <cell r="C2717" t="str">
            <v>PENDAPATAN JASA KONSTRUKSI - PROVISION OF ENGINEERING</v>
          </cell>
        </row>
        <row r="2718">
          <cell r="B2718" t="str">
            <v>4101.0003.0651021</v>
          </cell>
          <cell r="C2718" t="str">
            <v>PENDAPATAN JASA KONSTRUKSI - FAB&amp;INSTAL ENERGY PLANT</v>
          </cell>
        </row>
        <row r="2719">
          <cell r="B2719" t="str">
            <v>4101.0003.0651025</v>
          </cell>
          <cell r="C2719" t="str">
            <v>PENDAPATAN JASA KONSTRUKSI - SUPPLY &amp; INSTAL PNEUMATIC</v>
          </cell>
        </row>
        <row r="2720">
          <cell r="B2720" t="str">
            <v>4101.0003.0651102</v>
          </cell>
          <cell r="C2720" t="str">
            <v>PENDAPATAN JASA KONSTRUKSI - SUPP&amp;INST 7110,7120,7130</v>
          </cell>
        </row>
        <row r="2721">
          <cell r="B2721" t="str">
            <v>4101.0003.0701022</v>
          </cell>
          <cell r="C2721" t="str">
            <v>PENDAPATAN JASA KONSTRUKSI - CHEMICAL CLEANING</v>
          </cell>
        </row>
        <row r="2722">
          <cell r="B2722" t="str">
            <v>4101.0003.0701122</v>
          </cell>
          <cell r="C2722" t="str">
            <v>PENDAPATAN JASA KONSTRUKSI - PUMP &amp; PIPING BROKE STOR.</v>
          </cell>
        </row>
        <row r="2723">
          <cell r="B2723" t="str">
            <v>4101.0003.0731138</v>
          </cell>
          <cell r="C2723" t="str">
            <v>PENDAPATAN JASA KONSTRUKSI - AIR HEATER TUBES</v>
          </cell>
        </row>
        <row r="2724">
          <cell r="B2724" t="str">
            <v>4101.0003.07312054</v>
          </cell>
          <cell r="C2724" t="str">
            <v>PENDAPATAN JASA KONSTRUKSI - SERVICE BARK CONVEYOR</v>
          </cell>
        </row>
        <row r="2725">
          <cell r="B2725" t="str">
            <v>4101.0003.0830924</v>
          </cell>
          <cell r="C2725" t="str">
            <v>PENDAPATAN JASA KONSTRUKSI - TRANS,INST,HOOKUP POLENG</v>
          </cell>
        </row>
        <row r="2726">
          <cell r="B2726" t="str">
            <v>4101.0003.0831120</v>
          </cell>
          <cell r="C2726" t="str">
            <v>PENDAPATAN JASA KONSTRUKSI - EPC WORKS FOR PPP-CW-DW-G</v>
          </cell>
        </row>
        <row r="2727">
          <cell r="B2727" t="str">
            <v>4101.0003.0881108</v>
          </cell>
          <cell r="C2727" t="str">
            <v>PENDAPATAN JASA KONSTRUKSI - REPLACE SW PIPE</v>
          </cell>
        </row>
        <row r="2728">
          <cell r="B2728" t="str">
            <v>4101.0003.0881123</v>
          </cell>
          <cell r="C2728" t="str">
            <v>PENDAPATAN JASA KONSTRUKSI - HOUSING FILTER</v>
          </cell>
        </row>
        <row r="2729">
          <cell r="B2729" t="str">
            <v>4101.0003.0901121</v>
          </cell>
          <cell r="C2729" t="str">
            <v>PENDAPATAN JASA KONSTRUKSI - DUCTING TISSUE MILL II</v>
          </cell>
        </row>
        <row r="2730">
          <cell r="B2730" t="str">
            <v>4101.0003.0901142</v>
          </cell>
          <cell r="C2730" t="str">
            <v>PENDAPATAN JASA KONSTRUKSI - Ducting Yankee</v>
          </cell>
        </row>
        <row r="2731">
          <cell r="B2731" t="str">
            <v>4101.0003.0911125</v>
          </cell>
          <cell r="C2731" t="str">
            <v>PENDAPATAN JASA KONSTRUKSI - Water System &amp; Coal Syste</v>
          </cell>
        </row>
        <row r="2732">
          <cell r="B2732" t="str">
            <v>4101.0003.0921147</v>
          </cell>
          <cell r="C2732" t="str">
            <v>PENDAPATAN JASA KONSTRUKSI - ADD. BY PAS LINE FOR DOUB</v>
          </cell>
        </row>
        <row r="2733">
          <cell r="B2733" t="str">
            <v>4101.0003.0991129</v>
          </cell>
          <cell r="C2733" t="str">
            <v>PENDAPATAN JASA KONSTRUKSI - PIPA HYDRANT</v>
          </cell>
        </row>
        <row r="2734">
          <cell r="B2734" t="str">
            <v>4101.0003.1021146</v>
          </cell>
          <cell r="C2734" t="str">
            <v>PENDAPATAN JASA KONSTRUKSI -  water surge tank</v>
          </cell>
        </row>
        <row r="2735">
          <cell r="B2735" t="str">
            <v>4101.0003.1031143</v>
          </cell>
          <cell r="C2735" t="str">
            <v>PENDAPATAN JASA KONSTRUKSI - DUPLEX PIPE SPOOL 2-INC,</v>
          </cell>
        </row>
        <row r="2736">
          <cell r="B2736" t="str">
            <v>4101.0003.10412034</v>
          </cell>
          <cell r="C2736" t="str">
            <v>PENDAPATAN JASA KONSTRUKSI - TUBE BUNDLE E201-05-08-09</v>
          </cell>
        </row>
        <row r="2737">
          <cell r="B2737" t="str">
            <v>4101.0003.10512037</v>
          </cell>
          <cell r="C2737" t="str">
            <v>PENDAPATAN JASA KONSTRUKSI - HEAT EXCHANGER ASSY TAG N</v>
          </cell>
        </row>
        <row r="2738">
          <cell r="B2738" t="str">
            <v>4101.0003.10512038</v>
          </cell>
          <cell r="C2738" t="str">
            <v>PENDAPATAN JASA KONSTRUKSI - PENGADAAN SHELL ASSY TAG</v>
          </cell>
        </row>
        <row r="2739">
          <cell r="B2739" t="str">
            <v>4101.0003.10512039</v>
          </cell>
          <cell r="C2739" t="str">
            <v>PENDAPATAN JASA KONSTRUKSI - PENGADAAN SHELL ASSY TAG</v>
          </cell>
        </row>
        <row r="2740">
          <cell r="B2740" t="str">
            <v>4101.0003.10512060</v>
          </cell>
          <cell r="C2740" t="str">
            <v>PENDAPATAN JASA KONSTRUKSI - PENGGANTIAN/PEMBUATAN TES</v>
          </cell>
        </row>
        <row r="2741">
          <cell r="B2741" t="str">
            <v>4101.0003.10612040</v>
          </cell>
          <cell r="C2741" t="str">
            <v>PENDAPATAN JASA KONSTRUKSI - TUBE BUNDLE, SHELLBUNDLE,</v>
          </cell>
        </row>
        <row r="2742">
          <cell r="B2742" t="str">
            <v>4101.0003.10612053</v>
          </cell>
          <cell r="C2742" t="str">
            <v>PENDAPATAN JASA KONSTRUKSI - ENGINEERING, PROCUREMENT</v>
          </cell>
        </row>
        <row r="2743">
          <cell r="B2743" t="str">
            <v>4101.0003.1121154</v>
          </cell>
          <cell r="C2743" t="str">
            <v>PENDAPATAN JASA KONSTRUKSI - H2S MUD / GAS SEPARATOR</v>
          </cell>
        </row>
        <row r="2744">
          <cell r="B2744" t="str">
            <v>4101.0003.1161162</v>
          </cell>
          <cell r="C2744" t="str">
            <v>PENDAPATAN JASA KONSTRUKSI - SECONDARY REFORMER EFFLUE</v>
          </cell>
        </row>
        <row r="2745">
          <cell r="B2745" t="str">
            <v>4101.0003.1171165</v>
          </cell>
          <cell r="C2745" t="str">
            <v>PENDAPATAN JASA KONSTRUKSI - TOWER</v>
          </cell>
        </row>
        <row r="2746">
          <cell r="B2746" t="str">
            <v>4101.0003.1171167</v>
          </cell>
          <cell r="C2746" t="str">
            <v>PENDAPATAN JASA KONSTRUKSI - SHOP FABRICATED VESSEL &amp;</v>
          </cell>
        </row>
        <row r="2747">
          <cell r="B2747" t="str">
            <v>4101.0003.1171168</v>
          </cell>
          <cell r="C2747" t="str">
            <v>PENDAPATAN JASA KONSTRUKSI - SHOP FABRICATED VESSEL &amp;</v>
          </cell>
        </row>
        <row r="2748">
          <cell r="B2748" t="str">
            <v>4101.0003.11712010</v>
          </cell>
          <cell r="C2748" t="str">
            <v>PENDAPATAN JASA KONSTRUKSI - SHOP FABRICATED VESSEL &amp;</v>
          </cell>
        </row>
        <row r="2749">
          <cell r="B2749" t="str">
            <v>4101.0003.11712023</v>
          </cell>
          <cell r="C2749" t="str">
            <v>PENDAPATAN JASA KONSTRUKSI - SHOP FABRICATED VESSEL &amp;</v>
          </cell>
        </row>
        <row r="2750">
          <cell r="B2750" t="str">
            <v>4101.0003.1191172</v>
          </cell>
          <cell r="C2750" t="str">
            <v>PENDAPATAN JASA KONSTRUKSI - EPC MOBILE SEPARATOR</v>
          </cell>
        </row>
        <row r="2751">
          <cell r="B2751" t="str">
            <v>4101.0003.1201175</v>
          </cell>
          <cell r="C2751" t="str">
            <v>PENDAPATAN JASA KONSTRUKSI - FABRICATION &amp; ERECTION OF</v>
          </cell>
        </row>
        <row r="2752">
          <cell r="B2752" t="str">
            <v>4101.0003.12812012</v>
          </cell>
          <cell r="C2752" t="str">
            <v>PENDAPATAN JASA KONSTRUKSI - RENTAL DRILLING EQUIPMENT</v>
          </cell>
        </row>
        <row r="2753">
          <cell r="B2753" t="str">
            <v>4101.0003.12912007</v>
          </cell>
          <cell r="C2753" t="str">
            <v>PENDAPATAN JASA KONSTRUKSI - SUPPLY OF SHELL &amp; TUBE HE</v>
          </cell>
        </row>
        <row r="2754">
          <cell r="B2754" t="str">
            <v>4101.0003.14512017</v>
          </cell>
          <cell r="C2754" t="str">
            <v>PENDAPATAN JASA KONSTRUKSI - DIVING EQUIPMENT</v>
          </cell>
        </row>
        <row r="2755">
          <cell r="B2755" t="str">
            <v>4101.0003.14912041</v>
          </cell>
          <cell r="C2755" t="str">
            <v>PENDAPATAN JASA KONSTRUKSI - FABRIKASI SHELL 24E-113</v>
          </cell>
        </row>
        <row r="2756">
          <cell r="B2756" t="str">
            <v>4101.0003.15012024</v>
          </cell>
          <cell r="C2756" t="str">
            <v>PENDAPATAN JASA KONSTRUKSI -  TOTAL RETUBE INSITU SURF</v>
          </cell>
        </row>
        <row r="2757">
          <cell r="B2757" t="str">
            <v>4101.0003.15212028</v>
          </cell>
          <cell r="C2757" t="str">
            <v>PENDAPATAN JASA KONSTRUKSI - TUBE BUNDLE SHELL H5012 &amp;</v>
          </cell>
        </row>
        <row r="2758">
          <cell r="B2758" t="str">
            <v>4101.0003.15212059</v>
          </cell>
          <cell r="C2758" t="str">
            <v>PENDAPATAN JASA KONSTRUKSI - SECONDARY REACTOR UNIT</v>
          </cell>
        </row>
        <row r="2759">
          <cell r="B2759" t="str">
            <v>4101.0003.15312030</v>
          </cell>
          <cell r="C2759" t="str">
            <v>PENDAPATAN JASA KONSTRUKSI - 2 UNIT FUEL GAS FILTER CO</v>
          </cell>
        </row>
        <row r="2760">
          <cell r="B2760" t="str">
            <v>4101.0003.15712042</v>
          </cell>
          <cell r="C2760" t="str">
            <v>PENDAPATAN JASA KONSTRUKSI - REDESIGN, FABRIKASI &amp; PEM</v>
          </cell>
        </row>
        <row r="2761">
          <cell r="B2761" t="str">
            <v>4101.0003.16012044</v>
          </cell>
          <cell r="C2761" t="str">
            <v>PENDAPATAN JASA KONSTRUKSI -  EPCI CONTRACT FOR LIMA F</v>
          </cell>
        </row>
        <row r="2762">
          <cell r="B2762" t="str">
            <v>4101.0003.16409005</v>
          </cell>
          <cell r="C2762" t="str">
            <v>PENDAPATAN JASA KONSTRUKSI - MEG Injection Package</v>
          </cell>
        </row>
        <row r="2763">
          <cell r="B2763" t="str">
            <v>4101.0003.R000000</v>
          </cell>
          <cell r="C2763" t="str">
            <v>PENDAPATAN JASA KONSTRUKSI - SEWA EQUIPMENT- EXCAVATOR</v>
          </cell>
        </row>
        <row r="2764">
          <cell r="B2764" t="str">
            <v>4101.0004.001</v>
          </cell>
          <cell r="C2764" t="str">
            <v>PENDAPATAN ATAS SEWA ALAT - KANTOR PUSAT</v>
          </cell>
        </row>
        <row r="2765">
          <cell r="B2765" t="str">
            <v>4101.0004.002</v>
          </cell>
          <cell r="C2765" t="str">
            <v>PENDAPATAN ATAS SEWA ALAT - WORKSHOP</v>
          </cell>
        </row>
        <row r="2766">
          <cell r="B2766" t="str">
            <v>4101.0004.0050852</v>
          </cell>
          <cell r="C2766" t="str">
            <v>PENDAPATAN ATAS SEWA ALAT - KAMBUNA TOPSIDE REUSER S</v>
          </cell>
        </row>
        <row r="2767">
          <cell r="B2767" t="str">
            <v>4101.0004.0050905</v>
          </cell>
          <cell r="C2767" t="str">
            <v>PENDAPATAN ATAS SEWA ALAT - MEG INJECTION PACKAGE</v>
          </cell>
        </row>
        <row r="2768">
          <cell r="B2768" t="str">
            <v>4101.0004.00712046</v>
          </cell>
          <cell r="C2768" t="str">
            <v>PENDAPATAN ATAS SEWA ALAT - FABRIKASI  &amp; INSTASI UNTU</v>
          </cell>
        </row>
        <row r="2769">
          <cell r="B2769" t="str">
            <v>4101.0004.0081014</v>
          </cell>
          <cell r="C2769" t="str">
            <v>PENDAPATAN ATAS SEWA ALAT - SEI AMBAWANG KAB.KUBU</v>
          </cell>
        </row>
        <row r="2770">
          <cell r="B2770" t="str">
            <v>4101.0004.0101019</v>
          </cell>
          <cell r="C2770" t="str">
            <v>PENDAPATAN ATAS SEWA ALAT - CPP&amp;AUP PLATFORMS INST</v>
          </cell>
        </row>
        <row r="2771">
          <cell r="B2771" t="str">
            <v>4101.0004.0101137</v>
          </cell>
          <cell r="C2771" t="str">
            <v>PENDAPATAN ATAS SEWA ALAT - CPP &amp; AUP Platforms</v>
          </cell>
        </row>
        <row r="2772">
          <cell r="B2772" t="str">
            <v>4101.0004.0120832</v>
          </cell>
          <cell r="C2772" t="str">
            <v>PENDAPATAN ATAS SEWA ALAT - SHELL &amp; TUBE HEAT EXCHANG</v>
          </cell>
        </row>
        <row r="2773">
          <cell r="B2773" t="str">
            <v>4101.0004.0130903</v>
          </cell>
          <cell r="C2773" t="str">
            <v>PENDAPATAN ATAS SEWA ALAT - WELL TEST, SKID UNIT</v>
          </cell>
        </row>
        <row r="2774">
          <cell r="B2774" t="str">
            <v>4101.0004.0130904</v>
          </cell>
          <cell r="C2774" t="str">
            <v>PENDAPATAN ATAS SEWA ALAT - HEAT EXCHANGER</v>
          </cell>
        </row>
        <row r="2775">
          <cell r="B2775" t="str">
            <v>4101.0004.0130908</v>
          </cell>
          <cell r="C2775" t="str">
            <v>PENDAPATAN ATAS SEWA ALAT - PIPE SLEEVE &amp; DURI, RIAU</v>
          </cell>
        </row>
        <row r="2776">
          <cell r="B2776" t="str">
            <v>4101.0004.0130923</v>
          </cell>
          <cell r="C2776" t="str">
            <v>PENDAPATAN ATAS SEWA ALAT - PROV OF WATER STO TANK</v>
          </cell>
        </row>
        <row r="2777">
          <cell r="B2777" t="str">
            <v>4101.0004.0130929</v>
          </cell>
          <cell r="C2777" t="str">
            <v>PENDAPATAN ATAS SEWA ALAT - OPERATION ASSISTANCE SLN</v>
          </cell>
        </row>
        <row r="2778">
          <cell r="B2778" t="str">
            <v>4101.0004.0130931</v>
          </cell>
          <cell r="C2778" t="str">
            <v>PENDAPATAN ATAS SEWA ALAT - STORAGE TANK FOR INT PROG</v>
          </cell>
        </row>
        <row r="2779">
          <cell r="B2779" t="str">
            <v>4101.0004.0131004</v>
          </cell>
          <cell r="C2779" t="str">
            <v>PENDAPATAN ATAS SEWA ALAT - 3 UNITS K.O. DRUM</v>
          </cell>
        </row>
        <row r="2780">
          <cell r="B2780" t="str">
            <v>4101.0004.0131010</v>
          </cell>
          <cell r="C2780" t="str">
            <v>PENDAPATAN ATAS SEWA ALAT - DISAIN&amp;FAB ALAT SURFAKTAN</v>
          </cell>
        </row>
        <row r="2781">
          <cell r="B2781" t="str">
            <v>4101.0004.0131018</v>
          </cell>
          <cell r="C2781" t="str">
            <v>PENDAPATAN ATAS SEWA ALAT - JASA KONST TANGKI PEMISAH</v>
          </cell>
        </row>
        <row r="2782">
          <cell r="B2782" t="str">
            <v>4101.0004.0131104</v>
          </cell>
          <cell r="C2782" t="str">
            <v>PENDAPATAN ATAS SEWA ALAT - RIGLESS SERVICE</v>
          </cell>
        </row>
        <row r="2783">
          <cell r="B2783" t="str">
            <v>4101.0004.0131113</v>
          </cell>
          <cell r="C2783" t="str">
            <v>PENDAPATAN ATAS SEWA ALAT - EPC U/ FASILITAS TANKI DI</v>
          </cell>
        </row>
        <row r="2784">
          <cell r="B2784" t="str">
            <v>4101.0004.0131119</v>
          </cell>
          <cell r="C2784" t="str">
            <v>PENDAPATAN ATAS SEWA ALAT - EPF OF STORAGE FOR RANTAU</v>
          </cell>
        </row>
        <row r="2785">
          <cell r="B2785" t="str">
            <v>4101.0004.0131127</v>
          </cell>
          <cell r="C2785" t="str">
            <v>PENDAPATAN ATAS SEWA ALAT - RIGLESS SERVICE</v>
          </cell>
        </row>
        <row r="2786">
          <cell r="B2786" t="str">
            <v>4101.0004.0131150</v>
          </cell>
          <cell r="C2786" t="str">
            <v>PENDAPATAN ATAS SEWA ALAT - WASH TANK REPAIR</v>
          </cell>
        </row>
        <row r="2787">
          <cell r="B2787" t="str">
            <v>4101.0004.01312031</v>
          </cell>
          <cell r="C2787" t="str">
            <v>PENDAPATAN ATAS SEWA ALAT - PLUG BACK WITH SLICKLINE</v>
          </cell>
        </row>
        <row r="2788">
          <cell r="B2788" t="str">
            <v>4101.0004.01312049</v>
          </cell>
          <cell r="C2788" t="str">
            <v>PENDAPATAN ATAS SEWA ALAT - HRSG #2 &amp; #5</v>
          </cell>
        </row>
        <row r="2789">
          <cell r="B2789" t="str">
            <v>4101.0004.01312058</v>
          </cell>
          <cell r="C2789" t="str">
            <v>PENDAPATAN ATAS SEWA ALAT - FOAMING SERVICES</v>
          </cell>
        </row>
        <row r="2790">
          <cell r="B2790" t="str">
            <v>4101.0004.0150909</v>
          </cell>
          <cell r="C2790" t="str">
            <v>PENDAPATAN ATAS SEWA ALAT - PIPE CONNECTION</v>
          </cell>
        </row>
        <row r="2791">
          <cell r="B2791" t="str">
            <v>4101.0004.0150916</v>
          </cell>
          <cell r="C2791" t="str">
            <v>PENDAPATAN ATAS SEWA ALAT - SUBSEA CABLE</v>
          </cell>
        </row>
        <row r="2792">
          <cell r="B2792" t="str">
            <v>4101.0004.0151128</v>
          </cell>
          <cell r="C2792" t="str">
            <v>PENDAPATAN ATAS SEWA ALAT - PROJECT BAWAL PIPELINE</v>
          </cell>
        </row>
        <row r="2793">
          <cell r="B2793" t="str">
            <v>4101.0004.01512021</v>
          </cell>
          <cell r="C2793" t="str">
            <v>PENDAPATAN ATAS SEWA ALAT - TUBE BUNDLE CONDENSATE CO</v>
          </cell>
        </row>
        <row r="2794">
          <cell r="B2794" t="str">
            <v>4101.0004.01512027</v>
          </cell>
          <cell r="C2794" t="str">
            <v>PENDAPATAN ATAS SEWA ALAT - FUEL GAS SCRUBBER AND HEA</v>
          </cell>
        </row>
        <row r="2795">
          <cell r="B2795" t="str">
            <v>4101.0004.01512043</v>
          </cell>
          <cell r="C2795" t="str">
            <v>PENDAPATAN ATAS SEWA ALAT - EHMR WATER PROJECT, EPCI</v>
          </cell>
        </row>
        <row r="2796">
          <cell r="B2796" t="str">
            <v>4101.0004.01512062</v>
          </cell>
          <cell r="C2796" t="str">
            <v>PENDAPATAN ATAS SEWA ALAT - EPCI TEMBANG 8 TO BAWAL P</v>
          </cell>
        </row>
        <row r="2797">
          <cell r="B2797" t="str">
            <v>4101.0004.0191139</v>
          </cell>
          <cell r="C2797" t="str">
            <v>PENDAPATAN ATAS SEWA ALAT - Maintenance of Expansion</v>
          </cell>
        </row>
        <row r="2798">
          <cell r="B2798" t="str">
            <v>4101.0004.0241007</v>
          </cell>
          <cell r="C2798" t="str">
            <v>PENDAPATAN ATAS SEWA ALAT - REP&amp;TEST (336-I;1000m3)</v>
          </cell>
        </row>
        <row r="2799">
          <cell r="B2799" t="str">
            <v>4101.0004.02412022</v>
          </cell>
          <cell r="C2799" t="str">
            <v>PENDAPATAN ATAS SEWA ALAT - REPAIR F/WELDING TANK</v>
          </cell>
        </row>
        <row r="2800">
          <cell r="B2800" t="str">
            <v>4101.0004.02412035</v>
          </cell>
          <cell r="C2800" t="str">
            <v>PENDAPATAN ATAS SEWA ALAT - REPAIR OF TANK 100 CUFT P</v>
          </cell>
        </row>
        <row r="2801">
          <cell r="B2801" t="str">
            <v>4101.0004.0260847</v>
          </cell>
          <cell r="C2801" t="str">
            <v>PENDAPATAN ATAS SEWA ALAT - INSTALLATION OF 2X315 MW</v>
          </cell>
        </row>
        <row r="2802">
          <cell r="B2802" t="str">
            <v>4101.0004.0261198</v>
          </cell>
          <cell r="C2802" t="str">
            <v>PENDAPATAN ATAS SEWA ALAT - MAINTENANCE HUBEI</v>
          </cell>
        </row>
        <row r="2803">
          <cell r="B2803" t="str">
            <v>4101.0004.0280913</v>
          </cell>
          <cell r="C2803" t="str">
            <v>PENDAPATAN ATAS SEWA ALAT - FAB SAND BLAST&amp;PRIM COAT</v>
          </cell>
        </row>
        <row r="2804">
          <cell r="B2804" t="str">
            <v>4101.0004.0280915</v>
          </cell>
          <cell r="C2804" t="str">
            <v>PENDAPATAN ATAS SEWA ALAT - MB#13; RECONDITION WORK</v>
          </cell>
        </row>
        <row r="2805">
          <cell r="B2805" t="str">
            <v>4101.0004.0280919</v>
          </cell>
          <cell r="C2805" t="str">
            <v>PENDAPATAN ATAS SEWA ALAT - RB#13; ANCHOR BOLT INST</v>
          </cell>
        </row>
        <row r="2806">
          <cell r="B2806" t="str">
            <v>4101.0004.0280921</v>
          </cell>
          <cell r="C2806" t="str">
            <v>PENDAPATAN ATAS SEWA ALAT - RB#13; INST MECHANICAL</v>
          </cell>
        </row>
        <row r="2807">
          <cell r="B2807" t="str">
            <v>4101.0004.0280926</v>
          </cell>
          <cell r="C2807" t="str">
            <v>PENDAPATAN ATAS SEWA ALAT - RB#13; PIPE EXT /MP &amp; LP</v>
          </cell>
        </row>
        <row r="2808">
          <cell r="B2808" t="str">
            <v>4101.0004.0280927</v>
          </cell>
          <cell r="C2808" t="str">
            <v>PENDAPATAN ATAS SEWA ALAT - PM#9;MP BIN TEMP CONTROL</v>
          </cell>
        </row>
        <row r="2809">
          <cell r="B2809" t="str">
            <v>4101.0004.0280930</v>
          </cell>
          <cell r="C2809" t="str">
            <v>PENDAPATAN ATAS SEWA ALAT - MB#15;MAIN STEAM LINE MOD</v>
          </cell>
        </row>
        <row r="2810">
          <cell r="B2810" t="str">
            <v>4101.0004.0281005</v>
          </cell>
          <cell r="C2810" t="str">
            <v>PENDAPATAN ATAS SEWA ALAT - PM#9; UPGRADE TIE IN</v>
          </cell>
        </row>
        <row r="2811">
          <cell r="B2811" t="str">
            <v>4101.0004.0281006</v>
          </cell>
          <cell r="C2811" t="str">
            <v>PENDAPATAN ATAS SEWA ALAT - MANPOWER SUPPLY SHUTDOWN</v>
          </cell>
        </row>
        <row r="2812">
          <cell r="B2812" t="str">
            <v>4101.0004.0281011</v>
          </cell>
          <cell r="C2812" t="str">
            <v>PENDAPATAN ATAS SEWA ALAT - WP-9;FAB CRUSHER COMPLETE</v>
          </cell>
        </row>
        <row r="2813">
          <cell r="B2813" t="str">
            <v>4101.0004.0281013</v>
          </cell>
          <cell r="C2813" t="str">
            <v>PENDAPATAN ATAS SEWA ALAT - MB#24;SURF METAL TREATMEN</v>
          </cell>
        </row>
        <row r="2814">
          <cell r="B2814" t="str">
            <v>4101.0004.0281015</v>
          </cell>
          <cell r="C2814" t="str">
            <v>PENDAPATAN ATAS SEWA ALAT - WP-8;FAB CRUSHER 2SETS</v>
          </cell>
        </row>
        <row r="2815">
          <cell r="B2815" t="str">
            <v>4101.0004.0281020</v>
          </cell>
          <cell r="C2815" t="str">
            <v>PENDAPATAN ATAS SEWA ALAT - TPM;ADD BYPASS FILTER GAS</v>
          </cell>
        </row>
        <row r="2816">
          <cell r="B2816" t="str">
            <v>4101.0004.0281034</v>
          </cell>
          <cell r="C2816" t="str">
            <v>PENDAPATAN ATAS SEWA ALAT - WP-8, DRUM BARKER 2 LINES</v>
          </cell>
        </row>
        <row r="2817">
          <cell r="B2817" t="str">
            <v>4101.0004.0281103</v>
          </cell>
          <cell r="C2817" t="str">
            <v>PENDAPATAN ATAS SEWA ALAT - TUBE PF-1C VE#1(SHUTDOWN)</v>
          </cell>
        </row>
        <row r="2818">
          <cell r="B2818" t="str">
            <v>4101.0004.0281110</v>
          </cell>
          <cell r="C2818" t="str">
            <v>PENDAPATAN ATAS SEWA ALAT - VE#11, FABRICATION HBL TA</v>
          </cell>
        </row>
        <row r="2819">
          <cell r="B2819" t="str">
            <v>4101.0004.0281116</v>
          </cell>
          <cell r="C2819" t="str">
            <v>PENDAPATAN ATAS SEWA ALAT - IKPP</v>
          </cell>
        </row>
        <row r="2820">
          <cell r="B2820" t="str">
            <v>4101.0004.0281130</v>
          </cell>
          <cell r="C2820" t="str">
            <v>PENDAPATAN ATAS SEWA ALAT - TG 23 PENYAMBUNGAN PIPA</v>
          </cell>
        </row>
        <row r="2821">
          <cell r="B2821" t="str">
            <v>4101.0004.0281131</v>
          </cell>
          <cell r="C2821" t="str">
            <v>PENDAPATAN ATAS SEWA ALAT - MC-10 Connect Pipe</v>
          </cell>
        </row>
        <row r="2822">
          <cell r="B2822" t="str">
            <v>4101.0004.0281132</v>
          </cell>
          <cell r="C2822" t="str">
            <v>PENDAPATAN ATAS SEWA ALAT - Replacement of pipe 8"</v>
          </cell>
        </row>
        <row r="2823">
          <cell r="B2823" t="str">
            <v>4101.0004.0281133</v>
          </cell>
          <cell r="C2823" t="str">
            <v>PENDAPATAN ATAS SEWA ALAT - MC-2 Annual Shutdown 2011</v>
          </cell>
        </row>
        <row r="2824">
          <cell r="B2824" t="str">
            <v>4101.0004.0281134</v>
          </cell>
          <cell r="C2824" t="str">
            <v>PENDAPATAN ATAS SEWA ALAT - Repair Heater, Cooler</v>
          </cell>
        </row>
        <row r="2825">
          <cell r="B2825" t="str">
            <v>4101.0004.0281135</v>
          </cell>
          <cell r="C2825" t="str">
            <v>PENDAPATAN ATAS SEWA ALAT - CA-8 Replace C12 Pipe 16"</v>
          </cell>
        </row>
        <row r="2826">
          <cell r="B2826" t="str">
            <v>4101.0004.0281136</v>
          </cell>
          <cell r="C2826" t="str">
            <v>PENDAPATAN ATAS SEWA ALAT - Supply Manpower</v>
          </cell>
        </row>
        <row r="2827">
          <cell r="B2827" t="str">
            <v>4101.0004.0281140</v>
          </cell>
          <cell r="C2827" t="str">
            <v>PENDAPATAN ATAS SEWA ALAT - Corrective Maintenance, P</v>
          </cell>
        </row>
        <row r="2828">
          <cell r="B2828" t="str">
            <v>4101.0004.0281141</v>
          </cell>
          <cell r="C2828" t="str">
            <v>PENDAPATAN ATAS SEWA ALAT - PM-9 Annual Shutdown 2011</v>
          </cell>
        </row>
        <row r="2829">
          <cell r="B2829" t="str">
            <v>4101.0004.0281144</v>
          </cell>
          <cell r="C2829" t="str">
            <v>PENDAPATAN ATAS SEWA ALAT - RB# 6 Project; Supply Man</v>
          </cell>
        </row>
        <row r="2830">
          <cell r="B2830" t="str">
            <v>4101.0004.0281145</v>
          </cell>
          <cell r="C2830" t="str">
            <v>PENDAPATAN ATAS SEWA ALAT - WPMT PROJ SUPPLY MANPOWER</v>
          </cell>
        </row>
        <row r="2831">
          <cell r="B2831" t="str">
            <v>4101.0004.0281148</v>
          </cell>
          <cell r="C2831" t="str">
            <v>PENDAPATAN ATAS SEWA ALAT - RECONDITION VACUUM EVAPOR</v>
          </cell>
        </row>
        <row r="2832">
          <cell r="B2832" t="str">
            <v>4101.0004.0281149</v>
          </cell>
          <cell r="C2832" t="str">
            <v>PENDAPATAN ATAS SEWA ALAT - RC-11 ADD LINE GAS FILTER</v>
          </cell>
        </row>
        <row r="2833">
          <cell r="B2833" t="str">
            <v>4101.0004.0281155</v>
          </cell>
          <cell r="C2833" t="str">
            <v>PENDAPATAN ATAS SEWA ALAT - WP#8; REPLACEMENT SHUTL B</v>
          </cell>
        </row>
        <row r="2834">
          <cell r="B2834" t="str">
            <v>4101.0004.0281156</v>
          </cell>
          <cell r="C2834" t="str">
            <v>PENDAPATAN ATAS SEWA ALAT - WP#9; INSTALLATION CHIP S</v>
          </cell>
        </row>
        <row r="2835">
          <cell r="B2835" t="str">
            <v>4101.0004.0281157</v>
          </cell>
          <cell r="C2835" t="str">
            <v>PENDAPATAN ATAS SEWA ALAT - WP#9; INSTALLATION LOG RE</v>
          </cell>
        </row>
        <row r="2836">
          <cell r="B2836" t="str">
            <v>4101.0004.0281169</v>
          </cell>
          <cell r="C2836" t="str">
            <v>PENDAPATAN ATAS SEWA ALAT - WP-9 INSTALL DEBARKING DR</v>
          </cell>
        </row>
        <row r="2837">
          <cell r="B2837" t="str">
            <v>4101.0004.0281173</v>
          </cell>
          <cell r="C2837" t="str">
            <v>PENDAPATAN ATAS SEWA ALAT - VE#12 REPLACE ROOF &amp; SHEL</v>
          </cell>
        </row>
        <row r="2838">
          <cell r="B2838" t="str">
            <v>4101.0004.0281174</v>
          </cell>
          <cell r="C2838" t="str">
            <v>PENDAPATAN ATAS SEWA ALAT - RC#8; NEW INSTALL OF HYDR</v>
          </cell>
        </row>
        <row r="2839">
          <cell r="B2839" t="str">
            <v>4101.0004.0281199</v>
          </cell>
          <cell r="C2839" t="str">
            <v>PENDAPATAN ATAS SEWA ALAT - MAINTENANCE IKPP</v>
          </cell>
        </row>
        <row r="2840">
          <cell r="B2840" t="str">
            <v>4101.0004.02812008</v>
          </cell>
          <cell r="C2840" t="str">
            <v>PENDAPATAN ATAS SEWA ALAT - VE#2 INST NEW WBL TANK A</v>
          </cell>
        </row>
        <row r="2841">
          <cell r="B2841" t="str">
            <v>4101.0004.02812009</v>
          </cell>
          <cell r="C2841" t="str">
            <v>PENDAPATAN ATAS SEWA ALAT - WP-9 INSTALL CHIP SCREEN</v>
          </cell>
        </row>
        <row r="2842">
          <cell r="B2842" t="str">
            <v>4101.0004.02812011</v>
          </cell>
          <cell r="C2842" t="str">
            <v>PENDAPATAN ATAS SEWA ALAT - WP#9: INSTALL DEBARKING D</v>
          </cell>
        </row>
        <row r="2843">
          <cell r="B2843" t="str">
            <v>4101.0004.02812013</v>
          </cell>
          <cell r="C2843" t="str">
            <v>PENDAPATAN ATAS SEWA ALAT - PM#8; TIE IN (TOP SEPARAT</v>
          </cell>
        </row>
        <row r="2844">
          <cell r="B2844" t="str">
            <v>4101.0004.02812016</v>
          </cell>
          <cell r="C2844" t="str">
            <v>PENDAPATAN ATAS SEWA ALAT - HP HEADER TG 18.19 TO P-8</v>
          </cell>
        </row>
        <row r="2845">
          <cell r="B2845" t="str">
            <v>4101.0004.02812018</v>
          </cell>
          <cell r="C2845" t="str">
            <v>PENDAPATAN ATAS SEWA ALAT - MC#3; UPGRADE PIPING &amp; DR</v>
          </cell>
        </row>
        <row r="2846">
          <cell r="B2846" t="str">
            <v>4101.0004.02812019</v>
          </cell>
          <cell r="C2846" t="str">
            <v>PENDAPATAN ATAS SEWA ALAT - PM#8; TIE IN WASHING &amp; CO</v>
          </cell>
        </row>
        <row r="2847">
          <cell r="B2847" t="str">
            <v>4101.0004.02812020</v>
          </cell>
          <cell r="C2847" t="str">
            <v>PENDAPATAN ATAS SEWA ALAT - PM#8; ADD SCREEN &amp; DISMAN</v>
          </cell>
        </row>
        <row r="2848">
          <cell r="B2848" t="str">
            <v>4101.0004.02812026</v>
          </cell>
          <cell r="C2848" t="str">
            <v>PENDAPATAN ATAS SEWA ALAT - PPM#6; FABRICATION / INST</v>
          </cell>
        </row>
        <row r="2849">
          <cell r="B2849" t="str">
            <v>4101.0004.02812032</v>
          </cell>
          <cell r="C2849" t="str">
            <v>PENDAPATAN ATAS SEWA ALAT - OPEN CONTRACT MAINTENANCE</v>
          </cell>
        </row>
        <row r="2850">
          <cell r="B2850" t="str">
            <v>4101.0004.02812033</v>
          </cell>
          <cell r="C2850" t="str">
            <v>PENDAPATAN ATAS SEWA ALAT - MANPOWER TO SUPPORT CORRE</v>
          </cell>
        </row>
        <row r="2851">
          <cell r="B2851" t="str">
            <v>4101.0004.02812036</v>
          </cell>
          <cell r="C2851" t="str">
            <v>PENDAPATAN ATAS SEWA ALAT - GANTI TUBE CONDENSER TG#1</v>
          </cell>
        </row>
        <row r="2852">
          <cell r="B2852" t="str">
            <v>4101.0004.02812045</v>
          </cell>
          <cell r="C2852" t="str">
            <v>PENDAPATAN ATAS SEWA ALAT - WP-8; REPLACEMENT OF DRUM</v>
          </cell>
        </row>
        <row r="2853">
          <cell r="B2853" t="str">
            <v>4101.0004.02812047</v>
          </cell>
          <cell r="C2853" t="str">
            <v>PENDAPATAN ATAS SEWA ALAT - WP-9; REPLACEMENT OF DRUM</v>
          </cell>
        </row>
        <row r="2854">
          <cell r="B2854" t="str">
            <v>4101.0004.02812048</v>
          </cell>
          <cell r="C2854" t="str">
            <v>PENDAPATAN ATAS SEWA ALAT - VE#2 PROJECT FABR &amp; INSTA</v>
          </cell>
        </row>
        <row r="2855">
          <cell r="B2855" t="str">
            <v>4101.0004.02812050</v>
          </cell>
          <cell r="C2855" t="str">
            <v>PENDAPATAN ATAS SEWA ALAT - VE2; FABRICATION &amp; INSTAL</v>
          </cell>
        </row>
        <row r="2856">
          <cell r="B2856" t="str">
            <v>4101.0004.02812052</v>
          </cell>
          <cell r="C2856" t="str">
            <v>PENDAPATAN ATAS SEWA ALAT - PM8; SCAFFOLDING ANNUAL S</v>
          </cell>
        </row>
        <row r="2857">
          <cell r="B2857" t="str">
            <v>4101.0004.02812055</v>
          </cell>
          <cell r="C2857" t="str">
            <v>PENDAPATAN ATAS SEWA ALAT - PM#8; DISMANTLE EQUIPMENT</v>
          </cell>
        </row>
        <row r="2858">
          <cell r="B2858" t="str">
            <v>4101.0004.02812056</v>
          </cell>
          <cell r="C2858" t="str">
            <v>PENDAPATAN ATAS SEWA ALAT - PM#8; TO MAKE CONVEYOR SU</v>
          </cell>
        </row>
        <row r="2859">
          <cell r="B2859" t="str">
            <v>4101.0004.02812057</v>
          </cell>
          <cell r="C2859" t="str">
            <v>PENDAPATAN ATAS SEWA ALAT - PM#9; GANTI 4 SET NOZZLE</v>
          </cell>
        </row>
        <row r="2860">
          <cell r="B2860" t="str">
            <v>4101.0004.02812099</v>
          </cell>
          <cell r="C2860" t="str">
            <v>PENDAPATAN ATAS SEWA ALAT - IKPP MAINTENANCE</v>
          </cell>
        </row>
        <row r="2861">
          <cell r="B2861" t="str">
            <v>4101.0004.0350933</v>
          </cell>
          <cell r="C2861" t="str">
            <v>PENDAPATAN ATAS SEWA ALAT - PAGERUNGAN UTARA FIELD</v>
          </cell>
        </row>
        <row r="2862">
          <cell r="B2862" t="str">
            <v>4101.0004.0351002</v>
          </cell>
          <cell r="C2862" t="str">
            <v>PENDAPATAN ATAS SEWA ALAT - EDC1 SUBSEA FACILITY TSB</v>
          </cell>
        </row>
        <row r="2863">
          <cell r="B2863" t="str">
            <v>4101.0004.0400928</v>
          </cell>
          <cell r="C2863" t="str">
            <v>PENDAPATAN ATAS SEWA ALAT - 3 Unit BODY SHELL</v>
          </cell>
        </row>
        <row r="2864">
          <cell r="B2864" t="str">
            <v>4101.0004.0400932</v>
          </cell>
          <cell r="C2864" t="str">
            <v>PENDAPATAN ATAS SEWA ALAT - 6 UNITS FLARE KO DRUM</v>
          </cell>
        </row>
        <row r="2865">
          <cell r="B2865" t="str">
            <v>4101.0004.0411008</v>
          </cell>
          <cell r="C2865" t="str">
            <v>PENDAPATAN ATAS SEWA ALAT - GEN. ASSEMBLY DEBARKING</v>
          </cell>
        </row>
        <row r="2866">
          <cell r="B2866" t="str">
            <v>4101.0004.04112025</v>
          </cell>
          <cell r="C2866" t="str">
            <v>PENDAPATAN ATAS SEWA ALAT - MANPOWER SUPPLY FOR PROJE</v>
          </cell>
        </row>
        <row r="2867">
          <cell r="B2867" t="str">
            <v>4101.0004.0480753</v>
          </cell>
          <cell r="C2867" t="str">
            <v>PENDAPATAN ATAS SEWA ALAT - COMBINED FEED EXCHANGER</v>
          </cell>
        </row>
        <row r="2868">
          <cell r="B2868" t="str">
            <v>4101.0004.0480901</v>
          </cell>
          <cell r="C2868" t="str">
            <v>PENDAPATAN ATAS SEWA ALAT - DEBUT TRIM COND 211-E-9</v>
          </cell>
        </row>
        <row r="2869">
          <cell r="B2869" t="str">
            <v>4101.0004.0480906</v>
          </cell>
          <cell r="C2869" t="str">
            <v>PENDAPATAN ATAS SEWA ALAT - TBUNDLE 140-E-11A,E-16</v>
          </cell>
        </row>
        <row r="2870">
          <cell r="B2870" t="str">
            <v>4101.0004.0480912</v>
          </cell>
          <cell r="C2870" t="str">
            <v>PENDAPATAN ATAS SEWA ALAT - FAB HE, 701-E-5&amp;702-E-7</v>
          </cell>
        </row>
        <row r="2871">
          <cell r="B2871" t="str">
            <v>4101.0004.0480914</v>
          </cell>
          <cell r="C2871" t="str">
            <v>PENDAPATAN ATAS SEWA ALAT - FAB HE,ITEM 140-E-20&amp;E-25</v>
          </cell>
        </row>
        <row r="2872">
          <cell r="B2872" t="str">
            <v>4101.0004.0480918</v>
          </cell>
          <cell r="C2872" t="str">
            <v>PENDAPATAN ATAS SEWA ALAT - TUBE BUNDLE ASS F/023E-11</v>
          </cell>
        </row>
        <row r="2873">
          <cell r="B2873" t="str">
            <v>4101.0004.0480922</v>
          </cell>
          <cell r="C2873" t="str">
            <v>PENDAPATAN ATAS SEWA ALAT - COMBINED FEED EXCHANGER</v>
          </cell>
        </row>
        <row r="2874">
          <cell r="B2874" t="str">
            <v>4101.0004.0480925</v>
          </cell>
          <cell r="C2874" t="str">
            <v>PENDAPATAN ATAS SEWA ALAT - 6 DISPENSER (SOE-TA)</v>
          </cell>
        </row>
        <row r="2875">
          <cell r="B2875" t="str">
            <v>4101.0004.0481001</v>
          </cell>
          <cell r="C2875" t="str">
            <v>PENDAPATAN ATAS SEWA ALAT - VESSEL TAG NO.14-E-25</v>
          </cell>
        </row>
        <row r="2876">
          <cell r="B2876" t="str">
            <v>4101.0004.0481012</v>
          </cell>
          <cell r="C2876" t="str">
            <v>PENDAPATAN ATAS SEWA ALAT - BAFFLE PLATE</v>
          </cell>
        </row>
        <row r="2877">
          <cell r="B2877" t="str">
            <v>4101.0004.0481016</v>
          </cell>
          <cell r="C2877" t="str">
            <v>PENDAPATAN ATAS SEWA ALAT - ERECTION VCFHE 84E-201</v>
          </cell>
        </row>
        <row r="2878">
          <cell r="B2878" t="str">
            <v>4101.0004.0481023</v>
          </cell>
          <cell r="C2878" t="str">
            <v>PENDAPATAN ATAS SEWA ALAT - PASS PARTITION PLATE</v>
          </cell>
        </row>
        <row r="2879">
          <cell r="B2879" t="str">
            <v>4101.0004.0481024</v>
          </cell>
          <cell r="C2879" t="str">
            <v>PENDAPATAN ATAS SEWA ALAT - T. BUNDLE COMP, CHANNEL</v>
          </cell>
        </row>
        <row r="2880">
          <cell r="B2880" t="str">
            <v>4101.0004.0481101</v>
          </cell>
          <cell r="C2880" t="str">
            <v>PENDAPATAN ATAS SEWA ALAT - TUBE BUNDLE TYPE "U"</v>
          </cell>
        </row>
        <row r="2881">
          <cell r="B2881" t="str">
            <v>4101.0004.0481105</v>
          </cell>
          <cell r="C2881" t="str">
            <v>PENDAPATAN ATAS SEWA ALAT - TBUNDLE AS110-E-7 A/B/C/D</v>
          </cell>
        </row>
        <row r="2882">
          <cell r="B2882" t="str">
            <v>4101.0004.0481106</v>
          </cell>
          <cell r="C2882" t="str">
            <v>PENDAPATAN ATAS SEWA ALAT - EJCTR STEAMTAG110-J-51A/B</v>
          </cell>
        </row>
        <row r="2883">
          <cell r="B2883" t="str">
            <v>4101.0004.0481107</v>
          </cell>
          <cell r="C2883" t="str">
            <v>PENDAPATAN ATAS SEWA ALAT - TBUNDLE AS&amp;SHELL 93E-405</v>
          </cell>
        </row>
        <row r="2884">
          <cell r="B2884" t="str">
            <v>4101.0004.0481109</v>
          </cell>
          <cell r="C2884" t="str">
            <v>PENDAPATAN ATAS SEWA ALAT - PRESSURE VESSEL FABRICATI</v>
          </cell>
        </row>
        <row r="2885">
          <cell r="B2885" t="str">
            <v>4101.0004.0481114</v>
          </cell>
          <cell r="C2885" t="str">
            <v>PENDAPATAN ATAS SEWA ALAT - HEAT EXCHANGER COMPLETE 7</v>
          </cell>
        </row>
        <row r="2886">
          <cell r="B2886" t="str">
            <v>4101.0004.0481117</v>
          </cell>
          <cell r="C2886" t="str">
            <v>PENDAPATAN ATAS SEWA ALAT - CONDENSATE STRIPPER</v>
          </cell>
        </row>
        <row r="2887">
          <cell r="B2887" t="str">
            <v>4101.0004.0481118</v>
          </cell>
          <cell r="C2887" t="str">
            <v>PENDAPATAN ATAS SEWA ALAT - VESSEL, HORIZONTAL TAG</v>
          </cell>
        </row>
        <row r="2888">
          <cell r="B2888" t="str">
            <v>4101.0004.0481124</v>
          </cell>
          <cell r="C2888" t="str">
            <v>PENDAPATAN ATAS SEWA ALAT - Heat Exchanger  Assy Tag</v>
          </cell>
        </row>
        <row r="2889">
          <cell r="B2889" t="str">
            <v>4101.0004.0481153</v>
          </cell>
          <cell r="C2889" t="str">
            <v>PENDAPATAN ATAS SEWA ALAT - 5 (FIVE) UNIT COMBINED FE</v>
          </cell>
        </row>
        <row r="2890">
          <cell r="B2890" t="str">
            <v>4101.0004.0481159</v>
          </cell>
          <cell r="C2890" t="str">
            <v>PENDAPATAN ATAS SEWA ALAT - PEMBANGUNAN UNIT CHLORIDE</v>
          </cell>
        </row>
        <row r="2891">
          <cell r="B2891" t="str">
            <v>4101.0004.0481160</v>
          </cell>
          <cell r="C2891" t="str">
            <v>PENDAPATAN ATAS SEWA ALAT - FABRICATION INTERNAL PART</v>
          </cell>
        </row>
        <row r="2892">
          <cell r="B2892" t="str">
            <v>4101.0004.0481161</v>
          </cell>
          <cell r="C2892" t="str">
            <v>PENDAPATAN ATAS SEWA ALAT - HEAT EXCHANGER 260-E-157</v>
          </cell>
        </row>
        <row r="2893">
          <cell r="B2893" t="str">
            <v>4101.0004.0481163</v>
          </cell>
          <cell r="C2893" t="str">
            <v>PENDAPATAN ATAS SEWA ALAT - PEMBANGUNAN FASILITAS SLU</v>
          </cell>
        </row>
        <row r="2894">
          <cell r="B2894" t="str">
            <v>4101.0004.0481166</v>
          </cell>
          <cell r="C2894" t="str">
            <v>PENDAPATAN ATAS SEWA ALAT - SHELL &amp; TUBE BUNDLE  Assy</v>
          </cell>
        </row>
        <row r="2895">
          <cell r="B2895" t="str">
            <v>4101.0004.04812004</v>
          </cell>
          <cell r="C2895" t="str">
            <v>PENDAPATAN ATAS SEWA ALAT - TOP HEAD COLOUMN</v>
          </cell>
        </row>
        <row r="2896">
          <cell r="B2896" t="str">
            <v>4101.0004.04812005</v>
          </cell>
          <cell r="C2896" t="str">
            <v>PENDAPATAN ATAS SEWA ALAT - HEAT EXCHANGER</v>
          </cell>
        </row>
        <row r="2897">
          <cell r="B2897" t="str">
            <v>4101.0004.0510862</v>
          </cell>
          <cell r="C2897" t="str">
            <v>PENDAPATAN ATAS SEWA ALAT - PRESSURE VESSEL</v>
          </cell>
        </row>
        <row r="2898">
          <cell r="B2898" t="str">
            <v>4101.0004.0510863</v>
          </cell>
          <cell r="C2898" t="str">
            <v>PENDAPATAN ATAS SEWA ALAT - PROV OF SHELL &amp; TUBE HEAT</v>
          </cell>
        </row>
        <row r="2899">
          <cell r="B2899" t="str">
            <v>4101.0004.0510902</v>
          </cell>
          <cell r="C2899" t="str">
            <v>PENDAPATAN ATAS SEWA ALAT - PRESSURE VESSEL GSA</v>
          </cell>
        </row>
        <row r="2900">
          <cell r="B2900" t="str">
            <v>4101.0004.0511017</v>
          </cell>
          <cell r="C2900" t="str">
            <v>PENDAPATAN ATAS SEWA ALAT - FAB HEAD CHANNEL (E-2030)</v>
          </cell>
        </row>
        <row r="2901">
          <cell r="B2901" t="str">
            <v>4101.0004.0511152</v>
          </cell>
          <cell r="C2901" t="str">
            <v>PENDAPATAN ATAS SEWA ALAT - ENGINEERING, PROCUREMENT,</v>
          </cell>
        </row>
        <row r="2902">
          <cell r="B2902" t="str">
            <v>4101.0004.0540911</v>
          </cell>
          <cell r="C2902" t="str">
            <v>PENDAPATAN ATAS SEWA ALAT - NATURAL GAS REHEATER</v>
          </cell>
        </row>
        <row r="2903">
          <cell r="B2903" t="str">
            <v>4101.0004.0541171</v>
          </cell>
          <cell r="C2903" t="str">
            <v>PENDAPATAN ATAS SEWA ALAT - HEAT EXCHANGER DEHYDROGEN</v>
          </cell>
        </row>
        <row r="2904">
          <cell r="B2904" t="str">
            <v>4101.0004.05412002</v>
          </cell>
          <cell r="C2904" t="str">
            <v>PENDAPATAN ATAS SEWA ALAT - REPLACEMENT HEAT EXCHANGE</v>
          </cell>
        </row>
        <row r="2905">
          <cell r="B2905" t="str">
            <v>4101.0004.0550824</v>
          </cell>
          <cell r="C2905" t="str">
            <v>PENDAPATAN ATAS SEWA ALAT - FERTILIZER FACTORY EXPANS</v>
          </cell>
        </row>
        <row r="2906">
          <cell r="B2906" t="str">
            <v>4101.0004.0560920</v>
          </cell>
          <cell r="C2906" t="str">
            <v>PENDAPATAN ATAS SEWA ALAT - REPL T BUNDLE 3A-1111-C</v>
          </cell>
        </row>
        <row r="2907">
          <cell r="B2907" t="str">
            <v>4101.0004.0561111</v>
          </cell>
          <cell r="C2907" t="str">
            <v>PENDAPATAN ATAS SEWA ALAT - SUPERHEATER WASTE HEAT BO</v>
          </cell>
        </row>
        <row r="2908">
          <cell r="B2908" t="str">
            <v>4101.0004.0561112</v>
          </cell>
          <cell r="C2908" t="str">
            <v>PENDAPATAN ATAS SEWA ALAT - AIR HEATER 5U-EC-301 (SEG</v>
          </cell>
        </row>
        <row r="2909">
          <cell r="B2909" t="str">
            <v>4101.0004.0561151</v>
          </cell>
          <cell r="C2909" t="str">
            <v>PENDAPATAN ATAS SEWA ALAT - HP STEAM SUPER HEATER 102</v>
          </cell>
        </row>
        <row r="2910">
          <cell r="B2910" t="str">
            <v>4101.0004.0561158</v>
          </cell>
          <cell r="C2910" t="str">
            <v>PENDAPATAN ATAS SEWA ALAT - 5A-115C METHANATOR EFFLUE</v>
          </cell>
        </row>
        <row r="2911">
          <cell r="B2911" t="str">
            <v>4101.0004.0561164</v>
          </cell>
          <cell r="C2911" t="str">
            <v>PENDAPATAN ATAS SEWA ALAT - PLATE DISTRIBUTOR COMPLAT</v>
          </cell>
        </row>
        <row r="2912">
          <cell r="B2912" t="str">
            <v>4101.0004.0561170</v>
          </cell>
          <cell r="C2912" t="str">
            <v>PENDAPATAN ATAS SEWA ALAT - RETUBING 101-C PUSRI - 1B</v>
          </cell>
        </row>
        <row r="2913">
          <cell r="B2913" t="str">
            <v>4101.0004.05612014</v>
          </cell>
          <cell r="C2913" t="str">
            <v>PENDAPATAN ATAS SEWA ALAT - TUBE BUNDLE</v>
          </cell>
        </row>
        <row r="2914">
          <cell r="B2914" t="str">
            <v>4101.0004.05612015</v>
          </cell>
          <cell r="C2914" t="str">
            <v>PENDAPATAN ATAS SEWA ALAT - PRETHICKENER 5U-FD-202</v>
          </cell>
        </row>
        <row r="2915">
          <cell r="B2915" t="str">
            <v>4101.0004.0580817</v>
          </cell>
          <cell r="C2915" t="str">
            <v>PENDAPATAN ATAS SEWA ALAT - PRESS. VESSEL RCC OFF GAS</v>
          </cell>
        </row>
        <row r="2916">
          <cell r="B2916" t="str">
            <v>4101.0004.0581003</v>
          </cell>
          <cell r="C2916" t="str">
            <v>PENDAPATAN ATAS SEWA ALAT - 10.000MT AMMONIA25-TK-801</v>
          </cell>
        </row>
        <row r="2917">
          <cell r="B2917" t="str">
            <v>4101.0004.0581009</v>
          </cell>
          <cell r="C2917" t="str">
            <v>PENDAPATAN ATAS SEWA ALAT - STAINLESS STEEL STRUC ANP</v>
          </cell>
        </row>
        <row r="2918">
          <cell r="B2918" t="str">
            <v>4101.0004.0581126</v>
          </cell>
          <cell r="C2918" t="str">
            <v>PENDAPATAN ATAS SEWA ALAT - PRESSURE VESSEL 2 X 35 MW</v>
          </cell>
        </row>
        <row r="2919">
          <cell r="B2919" t="str">
            <v>4101.0004.0600702</v>
          </cell>
          <cell r="C2919" t="str">
            <v>PENDAPATAN ATAS SEWA ALAT - INSTALL / ERECTION SUBCON</v>
          </cell>
        </row>
        <row r="2920">
          <cell r="B2920" t="str">
            <v>4101.0004.0600704</v>
          </cell>
          <cell r="C2920" t="str">
            <v>PENDAPATAN ATAS SEWA ALAT - COAL FIRED PWR PL PR THER</v>
          </cell>
        </row>
        <row r="2921">
          <cell r="B2921" t="str">
            <v>4101.0004.0600706</v>
          </cell>
          <cell r="C2921" t="str">
            <v>PENDAPATAN ATAS SEWA ALAT - COAL-FIRED POWER PLANT PR</v>
          </cell>
        </row>
        <row r="2922">
          <cell r="B2922" t="str">
            <v>4101.0004.0600708</v>
          </cell>
          <cell r="C2922" t="str">
            <v>PENDAPATAN ATAS SEWA ALAT - ESP INLET FLUE &amp; ESP OUTL</v>
          </cell>
        </row>
        <row r="2923">
          <cell r="B2923" t="str">
            <v>4101.0004.0600710</v>
          </cell>
          <cell r="C2923" t="str">
            <v>PENDAPATAN ATAS SEWA ALAT - I &amp; C PRIMARY VALVE</v>
          </cell>
        </row>
        <row r="2924">
          <cell r="B2924" t="str">
            <v>4101.0004.0600711</v>
          </cell>
          <cell r="C2924" t="str">
            <v>PENDAPATAN ATAS SEWA ALAT - FLUE SUPPORTER SUPERSTRUC</v>
          </cell>
        </row>
        <row r="2925">
          <cell r="B2925" t="str">
            <v>4101.0004.0600907</v>
          </cell>
          <cell r="C2925" t="str">
            <v>PENDAPATAN ATAS SEWA ALAT - INST/ERCTION MECH 3X315MW</v>
          </cell>
        </row>
        <row r="2926">
          <cell r="B2926" t="str">
            <v>4101.0004.0630910</v>
          </cell>
          <cell r="C2926" t="str">
            <v>PENDAPATAN ATAS SEWA ALAT - FABRICATION RISER CLAMP</v>
          </cell>
        </row>
        <row r="2927">
          <cell r="B2927" t="str">
            <v>4101.0004.0631115</v>
          </cell>
          <cell r="C2927" t="str">
            <v>PENDAPATAN ATAS SEWA ALAT - SUPPLY OF HEAT EXCHANGER</v>
          </cell>
        </row>
        <row r="2928">
          <cell r="B2928" t="str">
            <v>4101.0004.0631201</v>
          </cell>
          <cell r="C2928" t="str">
            <v>PENDAPATAN ATAS SEWA ALAT - PROVISION OF EPCI KF GAS</v>
          </cell>
        </row>
        <row r="2929">
          <cell r="B2929" t="str">
            <v>4101.0004.06312029</v>
          </cell>
          <cell r="C2929" t="str">
            <v>PENDAPATAN ATAS SEWA ALAT - FABRICATION PIPE SPOOL</v>
          </cell>
        </row>
        <row r="2930">
          <cell r="B2930" t="str">
            <v>4101.0004.06312051</v>
          </cell>
          <cell r="C2930" t="str">
            <v>PENDAPATAN ATAS SEWA ALAT - PROVISION OF ENGINEERING</v>
          </cell>
        </row>
        <row r="2931">
          <cell r="B2931" t="str">
            <v>4101.0004.0651021</v>
          </cell>
          <cell r="C2931" t="str">
            <v>PENDAPATAN ATAS SEWA ALAT - FAB&amp;INSTAL ENERGY PLANT</v>
          </cell>
        </row>
        <row r="2932">
          <cell r="B2932" t="str">
            <v>4101.0004.0651025</v>
          </cell>
          <cell r="C2932" t="str">
            <v>PENDAPATAN ATAS SEWA ALAT - SUPPLY &amp; INSTAL PNEUMATIC</v>
          </cell>
        </row>
        <row r="2933">
          <cell r="B2933" t="str">
            <v>4101.0004.0651102</v>
          </cell>
          <cell r="C2933" t="str">
            <v>PENDAPATAN ATAS SEWA ALAT - SUPP&amp;INST 7110,7120,7130</v>
          </cell>
        </row>
        <row r="2934">
          <cell r="B2934" t="str">
            <v>4101.0004.0701022</v>
          </cell>
          <cell r="C2934" t="str">
            <v>PENDAPATAN ATAS SEWA ALAT - CHEMICAL CLEANING</v>
          </cell>
        </row>
        <row r="2935">
          <cell r="B2935" t="str">
            <v>4101.0004.0701122</v>
          </cell>
          <cell r="C2935" t="str">
            <v>PENDAPATAN ATAS SEWA ALAT - PUMP &amp; PIPING BROKE STOR.</v>
          </cell>
        </row>
        <row r="2936">
          <cell r="B2936" t="str">
            <v>4101.0004.0731138</v>
          </cell>
          <cell r="C2936" t="str">
            <v>PENDAPATAN ATAS SEWA ALAT - AIR HEATER TUBES</v>
          </cell>
        </row>
        <row r="2937">
          <cell r="B2937" t="str">
            <v>4101.0004.07312054</v>
          </cell>
          <cell r="C2937" t="str">
            <v>PENDAPATAN ATAS SEWA ALAT - SERVICE BARK CONVEYOR</v>
          </cell>
        </row>
        <row r="2938">
          <cell r="B2938" t="str">
            <v>4101.0004.0830924</v>
          </cell>
          <cell r="C2938" t="str">
            <v>PENDAPATAN ATAS SEWA ALAT - TRANS,INST,HOOKUP POLENG</v>
          </cell>
        </row>
        <row r="2939">
          <cell r="B2939" t="str">
            <v>4101.0004.0831120</v>
          </cell>
          <cell r="C2939" t="str">
            <v>PENDAPATAN ATAS SEWA ALAT - EPC WORKS FOR PPP-CW-DW-G</v>
          </cell>
        </row>
        <row r="2940">
          <cell r="B2940" t="str">
            <v>4101.0004.0881108</v>
          </cell>
          <cell r="C2940" t="str">
            <v>PENDAPATAN ATAS SEWA ALAT - REPLACE SW PIPE</v>
          </cell>
        </row>
        <row r="2941">
          <cell r="B2941" t="str">
            <v>4101.0004.0881123</v>
          </cell>
          <cell r="C2941" t="str">
            <v>PENDAPATAN ATAS SEWA ALAT - HOUSING FILTER</v>
          </cell>
        </row>
        <row r="2942">
          <cell r="B2942" t="str">
            <v>4101.0004.0901121</v>
          </cell>
          <cell r="C2942" t="str">
            <v>PENDAPATAN ATAS SEWA ALAT - DUCTING TISSUE MILL II</v>
          </cell>
        </row>
        <row r="2943">
          <cell r="B2943" t="str">
            <v>4101.0004.0901142</v>
          </cell>
          <cell r="C2943" t="str">
            <v>PENDAPATAN ATAS SEWA ALAT - Ducting Yankee</v>
          </cell>
        </row>
        <row r="2944">
          <cell r="B2944" t="str">
            <v>4101.0004.0911125</v>
          </cell>
          <cell r="C2944" t="str">
            <v>PENDAPATAN ATAS SEWA ALAT - Water System &amp; Coal Syste</v>
          </cell>
        </row>
        <row r="2945">
          <cell r="B2945" t="str">
            <v>4101.0004.0921147</v>
          </cell>
          <cell r="C2945" t="str">
            <v>PENDAPATAN ATAS SEWA ALAT - ADD. BY PAS LINE FOR DOUB</v>
          </cell>
        </row>
        <row r="2946">
          <cell r="B2946" t="str">
            <v>4101.0004.0991129</v>
          </cell>
          <cell r="C2946" t="str">
            <v>PENDAPATAN ATAS SEWA ALAT - PIPA HYDRANT</v>
          </cell>
        </row>
        <row r="2947">
          <cell r="B2947" t="str">
            <v>4101.0004.1021146</v>
          </cell>
          <cell r="C2947" t="str">
            <v>PENDAPATAN ATAS SEWA ALAT -  water surge tank</v>
          </cell>
        </row>
        <row r="2948">
          <cell r="B2948" t="str">
            <v>4101.0004.1031143</v>
          </cell>
          <cell r="C2948" t="str">
            <v>PENDAPATAN ATAS SEWA ALAT - DUPLEX PIPE SPOOL 2-INC,</v>
          </cell>
        </row>
        <row r="2949">
          <cell r="B2949" t="str">
            <v>4101.0004.10412034</v>
          </cell>
          <cell r="C2949" t="str">
            <v>PENDAPATAN ATAS SEWA ALAT - TUBE BUNDLE E201-05-08-09</v>
          </cell>
        </row>
        <row r="2950">
          <cell r="B2950" t="str">
            <v>4101.0004.10512037</v>
          </cell>
          <cell r="C2950" t="str">
            <v>PENDAPATAN ATAS SEWA ALAT - HEAT EXCHANGER ASSY TAG N</v>
          </cell>
        </row>
        <row r="2951">
          <cell r="B2951" t="str">
            <v>4101.0004.10512038</v>
          </cell>
          <cell r="C2951" t="str">
            <v>PENDAPATAN ATAS SEWA ALAT - PENGADAAN SHELL ASSY TAG</v>
          </cell>
        </row>
        <row r="2952">
          <cell r="B2952" t="str">
            <v>4101.0004.10512039</v>
          </cell>
          <cell r="C2952" t="str">
            <v>PENDAPATAN ATAS SEWA ALAT - PENGADAAN SHELL ASSY TAG</v>
          </cell>
        </row>
        <row r="2953">
          <cell r="B2953" t="str">
            <v>4101.0004.10512060</v>
          </cell>
          <cell r="C2953" t="str">
            <v>PENDAPATAN ATAS SEWA ALAT - PENGGANTIAN/PEMBUATAN TES</v>
          </cell>
        </row>
        <row r="2954">
          <cell r="B2954" t="str">
            <v>4101.0004.10612040</v>
          </cell>
          <cell r="C2954" t="str">
            <v>PENDAPATAN ATAS SEWA ALAT - TUBE BUNDLE, SHELLBUNDLE,</v>
          </cell>
        </row>
        <row r="2955">
          <cell r="B2955" t="str">
            <v>4101.0004.10612053</v>
          </cell>
          <cell r="C2955" t="str">
            <v>PENDAPATAN ATAS SEWA ALAT - ENGINEERING, PROCUREMENT</v>
          </cell>
        </row>
        <row r="2956">
          <cell r="B2956" t="str">
            <v>4101.0004.1121154</v>
          </cell>
          <cell r="C2956" t="str">
            <v>PENDAPATAN ATAS SEWA ALAT - H2S MUD / GAS SEPARATOR</v>
          </cell>
        </row>
        <row r="2957">
          <cell r="B2957" t="str">
            <v>4101.0004.1161162</v>
          </cell>
          <cell r="C2957" t="str">
            <v>PENDAPATAN ATAS SEWA ALAT - SECONDARY REFORMER EFFLUE</v>
          </cell>
        </row>
        <row r="2958">
          <cell r="B2958" t="str">
            <v>4101.0004.1171165</v>
          </cell>
          <cell r="C2958" t="str">
            <v>PENDAPATAN ATAS SEWA ALAT - TOWER</v>
          </cell>
        </row>
        <row r="2959">
          <cell r="B2959" t="str">
            <v>4101.0004.1171167</v>
          </cell>
          <cell r="C2959" t="str">
            <v>PENDAPATAN ATAS SEWA ALAT - SHOP FABRICATED VESSEL &amp;</v>
          </cell>
        </row>
        <row r="2960">
          <cell r="B2960" t="str">
            <v>4101.0004.1171168</v>
          </cell>
          <cell r="C2960" t="str">
            <v>PENDAPATAN ATAS SEWA ALAT - SHOP FABRICATED VESSEL &amp;</v>
          </cell>
        </row>
        <row r="2961">
          <cell r="B2961" t="str">
            <v>4101.0004.11712010</v>
          </cell>
          <cell r="C2961" t="str">
            <v>PENDAPATAN ATAS SEWA ALAT - SHOP FABRICATED VESSEL &amp;</v>
          </cell>
        </row>
        <row r="2962">
          <cell r="B2962" t="str">
            <v>4101.0004.11712023</v>
          </cell>
          <cell r="C2962" t="str">
            <v>PENDAPATAN ATAS SEWA ALAT - SHOP FABRICATED VESSEL &amp;</v>
          </cell>
        </row>
        <row r="2963">
          <cell r="B2963" t="str">
            <v>4101.0004.1191172</v>
          </cell>
          <cell r="C2963" t="str">
            <v>PENDAPATAN ATAS SEWA ALAT - EPC MOBILE SEPARATOR</v>
          </cell>
        </row>
        <row r="2964">
          <cell r="B2964" t="str">
            <v>4101.0004.1201175</v>
          </cell>
          <cell r="C2964" t="str">
            <v>PENDAPATAN ATAS SEWA ALAT - FABRICATION &amp; ERECTION OF</v>
          </cell>
        </row>
        <row r="2965">
          <cell r="B2965" t="str">
            <v>4101.0004.12812012</v>
          </cell>
          <cell r="C2965" t="str">
            <v>PENDAPATAN ATAS SEWA ALAT - RENTAL DRILLING EQUIPMENT</v>
          </cell>
        </row>
        <row r="2966">
          <cell r="B2966" t="str">
            <v>4101.0004.12912007</v>
          </cell>
          <cell r="C2966" t="str">
            <v>PENDAPATAN ATAS SEWA ALAT - SUPPLY OF SHELL &amp; TUBE HE</v>
          </cell>
        </row>
        <row r="2967">
          <cell r="B2967" t="str">
            <v>4101.0004.14512017</v>
          </cell>
          <cell r="C2967" t="str">
            <v>PENDAPATAN ATAS SEWA ALAT - DIVING EQUIPMENT</v>
          </cell>
        </row>
        <row r="2968">
          <cell r="B2968" t="str">
            <v>4101.0004.14912041</v>
          </cell>
          <cell r="C2968" t="str">
            <v>PENDAPATAN ATAS SEWA ALAT - FABRIKASI SHELL 24E-113</v>
          </cell>
        </row>
        <row r="2969">
          <cell r="B2969" t="str">
            <v>4101.0004.15012024</v>
          </cell>
          <cell r="C2969" t="str">
            <v>PENDAPATAN ATAS SEWA ALAT -  TOTAL RETUBE INSITU SURF</v>
          </cell>
        </row>
        <row r="2970">
          <cell r="B2970" t="str">
            <v>4101.0004.15212028</v>
          </cell>
          <cell r="C2970" t="str">
            <v>PENDAPATAN ATAS SEWA ALAT - TUBE BUNDLE SHELL H5012 &amp;</v>
          </cell>
        </row>
        <row r="2971">
          <cell r="B2971" t="str">
            <v>4101.0004.15212059</v>
          </cell>
          <cell r="C2971" t="str">
            <v>PENDAPATAN ATAS SEWA ALAT - SECONDARY REACTOR UNIT</v>
          </cell>
        </row>
        <row r="2972">
          <cell r="B2972" t="str">
            <v>4101.0004.15312030</v>
          </cell>
          <cell r="C2972" t="str">
            <v>PENDAPATAN ATAS SEWA ALAT - 2 UNIT FUEL GAS FILTER CO</v>
          </cell>
        </row>
        <row r="2973">
          <cell r="B2973" t="str">
            <v>4101.0004.15712042</v>
          </cell>
          <cell r="C2973" t="str">
            <v>PENDAPATAN ATAS SEWA ALAT - REDESIGN, FABRIKASI &amp; PEM</v>
          </cell>
        </row>
        <row r="2974">
          <cell r="B2974" t="str">
            <v>4101.0004.16012044</v>
          </cell>
          <cell r="C2974" t="str">
            <v>PENDAPATAN ATAS SEWA ALAT -  EPCI CONTRACT FOR LIMA F</v>
          </cell>
        </row>
        <row r="2975">
          <cell r="B2975" t="str">
            <v>4101.0004.16409005</v>
          </cell>
          <cell r="C2975" t="str">
            <v>PENDAPATAN ATAS SEWA ALAT - MEG Injection Package</v>
          </cell>
        </row>
        <row r="2976">
          <cell r="B2976" t="str">
            <v>4101.0004.R000000</v>
          </cell>
          <cell r="C2976" t="str">
            <v>PENDAPATAN ATAS SEWA ALAT - SEWA EQUIPMENT- EXCAVATOR</v>
          </cell>
        </row>
        <row r="2977">
          <cell r="B2977" t="str">
            <v>4102.0001.002</v>
          </cell>
          <cell r="C2977" t="str">
            <v>POTONGAN PENJUALAN - WORKSHOP</v>
          </cell>
        </row>
        <row r="2978">
          <cell r="B2978" t="str">
            <v>4102.0001.0050852</v>
          </cell>
          <cell r="C2978" t="str">
            <v>POTONGAN PENJUALAN - KAMBUNA TOPSIDE REUSER S</v>
          </cell>
        </row>
        <row r="2979">
          <cell r="B2979" t="str">
            <v>4102.0001.0050905</v>
          </cell>
          <cell r="C2979" t="str">
            <v>POTONGAN PENJUALAN - MEG INJECTION PACKAGE</v>
          </cell>
        </row>
        <row r="2980">
          <cell r="B2980" t="str">
            <v>4102.0001.00712046</v>
          </cell>
          <cell r="C2980" t="str">
            <v>POTONGAN PENJUALAN - FABRIKASI  &amp; INSTASI UNTU</v>
          </cell>
        </row>
        <row r="2981">
          <cell r="B2981" t="str">
            <v>4102.0001.0081014</v>
          </cell>
          <cell r="C2981" t="str">
            <v>POTONGAN PENJUALAN - SEI AMBAWANG KAB.KUBU</v>
          </cell>
        </row>
        <row r="2982">
          <cell r="B2982" t="str">
            <v>4102.0001.0101019</v>
          </cell>
          <cell r="C2982" t="str">
            <v>POTONGAN PENJUALAN - CPP&amp;AUP PLATFORMS INST</v>
          </cell>
        </row>
        <row r="2983">
          <cell r="B2983" t="str">
            <v>4102.0001.0101137</v>
          </cell>
          <cell r="C2983" t="str">
            <v>POTONGAN PENJUALAN - CPP &amp; AUP Platforms</v>
          </cell>
        </row>
        <row r="2984">
          <cell r="B2984" t="str">
            <v>4102.0001.0120832</v>
          </cell>
          <cell r="C2984" t="str">
            <v>POTONGAN PENJUALAN - SHELL &amp; TUBE HEAT EXCHANG</v>
          </cell>
        </row>
        <row r="2985">
          <cell r="B2985" t="str">
            <v>4102.0001.0130903</v>
          </cell>
          <cell r="C2985" t="str">
            <v>POTONGAN PENJUALAN - WELL TEST, SKID UNIT</v>
          </cell>
        </row>
        <row r="2986">
          <cell r="B2986" t="str">
            <v>4102.0001.0130904</v>
          </cell>
          <cell r="C2986" t="str">
            <v>POTONGAN PENJUALAN - HEAT EXCHANGER</v>
          </cell>
        </row>
        <row r="2987">
          <cell r="B2987" t="str">
            <v>4102.0001.0130908</v>
          </cell>
          <cell r="C2987" t="str">
            <v>POTONGAN PENJUALAN - PIPE SLEEVE &amp; DURI, RIAU</v>
          </cell>
        </row>
        <row r="2988">
          <cell r="B2988" t="str">
            <v>4102.0001.0130923</v>
          </cell>
          <cell r="C2988" t="str">
            <v>POTONGAN PENJUALAN - PROV OF WATER STO TANK</v>
          </cell>
        </row>
        <row r="2989">
          <cell r="B2989" t="str">
            <v>4102.0001.0130929</v>
          </cell>
          <cell r="C2989" t="str">
            <v>POTONGAN PENJUALAN - OPERATION ASSISTANCE SLN</v>
          </cell>
        </row>
        <row r="2990">
          <cell r="B2990" t="str">
            <v>4102.0001.0130931</v>
          </cell>
          <cell r="C2990" t="str">
            <v>POTONGAN PENJUALAN - STORAGE TANK FOR INT PROG</v>
          </cell>
        </row>
        <row r="2991">
          <cell r="B2991" t="str">
            <v>4102.0001.0131004</v>
          </cell>
          <cell r="C2991" t="str">
            <v>POTONGAN PENJUALAN - 3 UNITS K.O. DRUM</v>
          </cell>
        </row>
        <row r="2992">
          <cell r="B2992" t="str">
            <v>4102.0001.0131010</v>
          </cell>
          <cell r="C2992" t="str">
            <v>POTONGAN PENJUALAN - DISAIN&amp;FAB ALAT SURFAKTAN</v>
          </cell>
        </row>
        <row r="2993">
          <cell r="B2993" t="str">
            <v>4102.0001.0131018</v>
          </cell>
          <cell r="C2993" t="str">
            <v>POTONGAN PENJUALAN - JASA KONST TANGKI PEMISAH</v>
          </cell>
        </row>
        <row r="2994">
          <cell r="B2994" t="str">
            <v>4102.0001.0131104</v>
          </cell>
          <cell r="C2994" t="str">
            <v>POTONGAN PENJUALAN - RIGLESS SERVICE</v>
          </cell>
        </row>
        <row r="2995">
          <cell r="B2995" t="str">
            <v>4102.0001.0131113</v>
          </cell>
          <cell r="C2995" t="str">
            <v>POTONGAN PENJUALAN - EPC U/ FASILITAS TANKI DI</v>
          </cell>
        </row>
        <row r="2996">
          <cell r="B2996" t="str">
            <v>4102.0001.0131119</v>
          </cell>
          <cell r="C2996" t="str">
            <v>POTONGAN PENJUALAN - EPF OF STORAGE FOR RANTAU</v>
          </cell>
        </row>
        <row r="2997">
          <cell r="B2997" t="str">
            <v>4102.0001.0131127</v>
          </cell>
          <cell r="C2997" t="str">
            <v>POTONGAN PENJUALAN - RIGLESS SERVICE</v>
          </cell>
        </row>
        <row r="2998">
          <cell r="B2998" t="str">
            <v>4102.0001.0131150</v>
          </cell>
          <cell r="C2998" t="str">
            <v>POTONGAN PENJUALAN - WASH TANK REPAIR</v>
          </cell>
        </row>
        <row r="2999">
          <cell r="B2999" t="str">
            <v>4102.0001.01312031</v>
          </cell>
          <cell r="C2999" t="str">
            <v>POTONGAN PENJUALAN - PLUG BACK WITH SLICKLINE</v>
          </cell>
        </row>
        <row r="3000">
          <cell r="B3000" t="str">
            <v>4102.0001.01312049</v>
          </cell>
          <cell r="C3000" t="str">
            <v>POTONGAN PENJUALAN - HRSG #2 &amp; #5</v>
          </cell>
        </row>
        <row r="3001">
          <cell r="B3001" t="str">
            <v>4102.0001.01312058</v>
          </cell>
          <cell r="C3001" t="str">
            <v>POTONGAN PENJUALAN - FOAMING SERVICES</v>
          </cell>
        </row>
        <row r="3002">
          <cell r="B3002" t="str">
            <v>4102.0001.0150909</v>
          </cell>
          <cell r="C3002" t="str">
            <v>POTONGAN PENJUALAN - PIPE CONNECTION</v>
          </cell>
        </row>
        <row r="3003">
          <cell r="B3003" t="str">
            <v>4102.0001.0150916</v>
          </cell>
          <cell r="C3003" t="str">
            <v>POTONGAN PENJUALAN - SUBSEA CABLE</v>
          </cell>
        </row>
        <row r="3004">
          <cell r="B3004" t="str">
            <v>4102.0001.0151128</v>
          </cell>
          <cell r="C3004" t="str">
            <v>POTONGAN PENJUALAN - PROJECT BAWAL PIPELINE</v>
          </cell>
        </row>
        <row r="3005">
          <cell r="B3005" t="str">
            <v>4102.0001.01512021</v>
          </cell>
          <cell r="C3005" t="str">
            <v>POTONGAN PENJUALAN - TUBE BUNDLE CONDENSATE CO</v>
          </cell>
        </row>
        <row r="3006">
          <cell r="B3006" t="str">
            <v>4102.0001.01512027</v>
          </cell>
          <cell r="C3006" t="str">
            <v>POTONGAN PENJUALAN - FUEL GAS SCRUBBER AND HEA</v>
          </cell>
        </row>
        <row r="3007">
          <cell r="B3007" t="str">
            <v>4102.0001.01512043</v>
          </cell>
          <cell r="C3007" t="str">
            <v>POTONGAN PENJUALAN - EHMR WATER PROJECT, EPCI</v>
          </cell>
        </row>
        <row r="3008">
          <cell r="B3008" t="str">
            <v>4102.0001.01512062</v>
          </cell>
          <cell r="C3008" t="str">
            <v>POTONGAN PENJUALAN - EPCI TEMBANG 8 TO BAWAL P</v>
          </cell>
        </row>
        <row r="3009">
          <cell r="B3009" t="str">
            <v>4102.0001.0191139</v>
          </cell>
          <cell r="C3009" t="str">
            <v>POTONGAN PENJUALAN - Maintenance of Expansion</v>
          </cell>
        </row>
        <row r="3010">
          <cell r="B3010" t="str">
            <v>4102.0001.0241007</v>
          </cell>
          <cell r="C3010" t="str">
            <v>POTONGAN PENJUALAN - REP&amp;TEST (336-I;1000m3)</v>
          </cell>
        </row>
        <row r="3011">
          <cell r="B3011" t="str">
            <v>4102.0001.02412022</v>
          </cell>
          <cell r="C3011" t="str">
            <v>POTONGAN PENJUALAN - REPAIR F/WELDING TANK</v>
          </cell>
        </row>
        <row r="3012">
          <cell r="B3012" t="str">
            <v>4102.0001.02412035</v>
          </cell>
          <cell r="C3012" t="str">
            <v>POTONGAN PENJUALAN - REPAIR OF TANK 100 CUFT P</v>
          </cell>
        </row>
        <row r="3013">
          <cell r="B3013" t="str">
            <v>4102.0001.0260847</v>
          </cell>
          <cell r="C3013" t="str">
            <v>POTONGAN PENJUALAN - INSTALLATION OF 2X315 MW</v>
          </cell>
        </row>
        <row r="3014">
          <cell r="B3014" t="str">
            <v>4102.0001.0261198</v>
          </cell>
          <cell r="C3014" t="str">
            <v>POTONGAN PENJUALAN - MAINTENANCE HUBEI</v>
          </cell>
        </row>
        <row r="3015">
          <cell r="B3015" t="str">
            <v>4102.0001.0280913</v>
          </cell>
          <cell r="C3015" t="str">
            <v>POTONGAN PENJUALAN - FAB SAND BLAST&amp;PRIM COAT</v>
          </cell>
        </row>
        <row r="3016">
          <cell r="B3016" t="str">
            <v>4102.0001.0280915</v>
          </cell>
          <cell r="C3016" t="str">
            <v>POTONGAN PENJUALAN - MB#13; RECONDITION WORK</v>
          </cell>
        </row>
        <row r="3017">
          <cell r="B3017" t="str">
            <v>4102.0001.0280919</v>
          </cell>
          <cell r="C3017" t="str">
            <v>POTONGAN PENJUALAN - RB#13; ANCHOR BOLT INST</v>
          </cell>
        </row>
        <row r="3018">
          <cell r="B3018" t="str">
            <v>4102.0001.0280921</v>
          </cell>
          <cell r="C3018" t="str">
            <v>POTONGAN PENJUALAN - RB#13; INST MECHANICAL</v>
          </cell>
        </row>
        <row r="3019">
          <cell r="B3019" t="str">
            <v>4102.0001.0280926</v>
          </cell>
          <cell r="C3019" t="str">
            <v>POTONGAN PENJUALAN - RB#13; PIPE EXT /MP &amp; LP</v>
          </cell>
        </row>
        <row r="3020">
          <cell r="B3020" t="str">
            <v>4102.0001.0280927</v>
          </cell>
          <cell r="C3020" t="str">
            <v>POTONGAN PENJUALAN - PM#9;MP BIN TEMP CONTROL</v>
          </cell>
        </row>
        <row r="3021">
          <cell r="B3021" t="str">
            <v>4102.0001.0280930</v>
          </cell>
          <cell r="C3021" t="str">
            <v>POTONGAN PENJUALAN - MB#15;MAIN STEAM LINE MOD</v>
          </cell>
        </row>
        <row r="3022">
          <cell r="B3022" t="str">
            <v>4102.0001.0281005</v>
          </cell>
          <cell r="C3022" t="str">
            <v>POTONGAN PENJUALAN - PM#9; UPGRADE TIE IN</v>
          </cell>
        </row>
        <row r="3023">
          <cell r="B3023" t="str">
            <v>4102.0001.0281006</v>
          </cell>
          <cell r="C3023" t="str">
            <v>POTONGAN PENJUALAN - MANPOWER SUPPLY SHUTDOWN</v>
          </cell>
        </row>
        <row r="3024">
          <cell r="B3024" t="str">
            <v>4102.0001.0281011</v>
          </cell>
          <cell r="C3024" t="str">
            <v>POTONGAN PENJUALAN - WP-9;FAB CRUSHER COMPLETE</v>
          </cell>
        </row>
        <row r="3025">
          <cell r="B3025" t="str">
            <v>4102.0001.0281013</v>
          </cell>
          <cell r="C3025" t="str">
            <v>POTONGAN PENJUALAN - MB#24;SURF METAL TREATMEN</v>
          </cell>
        </row>
        <row r="3026">
          <cell r="B3026" t="str">
            <v>4102.0001.0281015</v>
          </cell>
          <cell r="C3026" t="str">
            <v>POTONGAN PENJUALAN - WP-8;FAB CRUSHER 2SETS</v>
          </cell>
        </row>
        <row r="3027">
          <cell r="B3027" t="str">
            <v>4102.0001.0281020</v>
          </cell>
          <cell r="C3027" t="str">
            <v>POTONGAN PENJUALAN - TPM;ADD BYPASS FILTER GAS</v>
          </cell>
        </row>
        <row r="3028">
          <cell r="B3028" t="str">
            <v>4102.0001.0281034</v>
          </cell>
          <cell r="C3028" t="str">
            <v>POTONGAN PENJUALAN - WP-8, DRUM BARKER 2 LINES</v>
          </cell>
        </row>
        <row r="3029">
          <cell r="B3029" t="str">
            <v>4102.0001.0281103</v>
          </cell>
          <cell r="C3029" t="str">
            <v>POTONGAN PENJUALAN - TUBE PF-1C VE#1(SHUTDOWN)</v>
          </cell>
        </row>
        <row r="3030">
          <cell r="B3030" t="str">
            <v>4102.0001.0281110</v>
          </cell>
          <cell r="C3030" t="str">
            <v>POTONGAN PENJUALAN - VE#11, FABRICATION HBL TA</v>
          </cell>
        </row>
        <row r="3031">
          <cell r="B3031" t="str">
            <v>4102.0001.0281116</v>
          </cell>
          <cell r="C3031" t="str">
            <v>POTONGAN PENJUALAN - IKPP</v>
          </cell>
        </row>
        <row r="3032">
          <cell r="B3032" t="str">
            <v>4102.0001.0281130</v>
          </cell>
          <cell r="C3032" t="str">
            <v>POTONGAN PENJUALAN - TG 23 PENYAMBUNGAN PIPA</v>
          </cell>
        </row>
        <row r="3033">
          <cell r="B3033" t="str">
            <v>4102.0001.0281131</v>
          </cell>
          <cell r="C3033" t="str">
            <v>POTONGAN PENJUALAN - MC-10 Connect Pipe</v>
          </cell>
        </row>
        <row r="3034">
          <cell r="B3034" t="str">
            <v>4102.0001.0281132</v>
          </cell>
          <cell r="C3034" t="str">
            <v>POTONGAN PENJUALAN - Replacement of pipe 8"</v>
          </cell>
        </row>
        <row r="3035">
          <cell r="B3035" t="str">
            <v>4102.0001.0281133</v>
          </cell>
          <cell r="C3035" t="str">
            <v>POTONGAN PENJUALAN - MC-2 Annual Shutdown 2011</v>
          </cell>
        </row>
        <row r="3036">
          <cell r="B3036" t="str">
            <v>4102.0001.0281134</v>
          </cell>
          <cell r="C3036" t="str">
            <v>POTONGAN PENJUALAN - Repair Heater, Cooler</v>
          </cell>
        </row>
        <row r="3037">
          <cell r="B3037" t="str">
            <v>4102.0001.0281135</v>
          </cell>
          <cell r="C3037" t="str">
            <v>POTONGAN PENJUALAN - CA-8 Replace C12 Pipe 16"</v>
          </cell>
        </row>
        <row r="3038">
          <cell r="B3038" t="str">
            <v>4102.0001.0281136</v>
          </cell>
          <cell r="C3038" t="str">
            <v>POTONGAN PENJUALAN - Supply Manpower</v>
          </cell>
        </row>
        <row r="3039">
          <cell r="B3039" t="str">
            <v>4102.0001.0281140</v>
          </cell>
          <cell r="C3039" t="str">
            <v>POTONGAN PENJUALAN - Corrective Maintenance, P</v>
          </cell>
        </row>
        <row r="3040">
          <cell r="B3040" t="str">
            <v>4102.0001.0281141</v>
          </cell>
          <cell r="C3040" t="str">
            <v>POTONGAN PENJUALAN - PM-9 Annual Shutdown 2011</v>
          </cell>
        </row>
        <row r="3041">
          <cell r="B3041" t="str">
            <v>4102.0001.0281144</v>
          </cell>
          <cell r="C3041" t="str">
            <v>POTONGAN PENJUALAN - RB# 6 Project; Supply Man</v>
          </cell>
        </row>
        <row r="3042">
          <cell r="B3042" t="str">
            <v>4102.0001.0281145</v>
          </cell>
          <cell r="C3042" t="str">
            <v>POTONGAN PENJUALAN - WPMT PROJ SUPPLY MANPOWER</v>
          </cell>
        </row>
        <row r="3043">
          <cell r="B3043" t="str">
            <v>4102.0001.0281148</v>
          </cell>
          <cell r="C3043" t="str">
            <v>POTONGAN PENJUALAN - RECONDITION VACUUM EVAPOR</v>
          </cell>
        </row>
        <row r="3044">
          <cell r="B3044" t="str">
            <v>4102.0001.0281149</v>
          </cell>
          <cell r="C3044" t="str">
            <v>POTONGAN PENJUALAN - RC-11 ADD LINE GAS FILTER</v>
          </cell>
        </row>
        <row r="3045">
          <cell r="B3045" t="str">
            <v>4102.0001.0281155</v>
          </cell>
          <cell r="C3045" t="str">
            <v>POTONGAN PENJUALAN - WP#8; REPLACEMENT SHUTL B</v>
          </cell>
        </row>
        <row r="3046">
          <cell r="B3046" t="str">
            <v>4102.0001.0281156</v>
          </cell>
          <cell r="C3046" t="str">
            <v>POTONGAN PENJUALAN - WP#9; INSTALLATION CHIP S</v>
          </cell>
        </row>
        <row r="3047">
          <cell r="B3047" t="str">
            <v>4102.0001.0281157</v>
          </cell>
          <cell r="C3047" t="str">
            <v>POTONGAN PENJUALAN - WP#9; INSTALLATION LOG RE</v>
          </cell>
        </row>
        <row r="3048">
          <cell r="B3048" t="str">
            <v>4102.0001.0281169</v>
          </cell>
          <cell r="C3048" t="str">
            <v>POTONGAN PENJUALAN - WP-9 INSTALL DEBARKING DR</v>
          </cell>
        </row>
        <row r="3049">
          <cell r="B3049" t="str">
            <v>4102.0001.0281173</v>
          </cell>
          <cell r="C3049" t="str">
            <v>POTONGAN PENJUALAN - VE#12 REPLACE ROOF &amp; SHEL</v>
          </cell>
        </row>
        <row r="3050">
          <cell r="B3050" t="str">
            <v>4102.0001.0281174</v>
          </cell>
          <cell r="C3050" t="str">
            <v>POTONGAN PENJUALAN - RC#8; NEW INSTALL OF HYDR</v>
          </cell>
        </row>
        <row r="3051">
          <cell r="B3051" t="str">
            <v>4102.0001.0281199</v>
          </cell>
          <cell r="C3051" t="str">
            <v>POTONGAN PENJUALAN - MAINTENANCE IKPP</v>
          </cell>
        </row>
        <row r="3052">
          <cell r="B3052" t="str">
            <v>4102.0001.02812011</v>
          </cell>
          <cell r="C3052" t="str">
            <v>POTONGAN PENJUALAN - WP#9: INSTALL DEBARKING D</v>
          </cell>
        </row>
        <row r="3053">
          <cell r="B3053" t="str">
            <v>4102.0001.02812013</v>
          </cell>
          <cell r="C3053" t="str">
            <v>POTONGAN PENJUALAN - PM#8; TIE IN (TOP SEPARAT</v>
          </cell>
        </row>
        <row r="3054">
          <cell r="B3054" t="str">
            <v>4102.0001.02812016</v>
          </cell>
          <cell r="C3054" t="str">
            <v>POTONGAN PENJUALAN - HP HEADER TG 18.19 TO P-8</v>
          </cell>
        </row>
        <row r="3055">
          <cell r="B3055" t="str">
            <v>4102.0001.02812018</v>
          </cell>
          <cell r="C3055" t="str">
            <v>POTONGAN PENJUALAN - MC#3; UPGRADE PIPING &amp; DR</v>
          </cell>
        </row>
        <row r="3056">
          <cell r="B3056" t="str">
            <v>4102.0001.02812019</v>
          </cell>
          <cell r="C3056" t="str">
            <v>POTONGAN PENJUALAN - PM#8; TIE IN WASHING &amp; CO</v>
          </cell>
        </row>
        <row r="3057">
          <cell r="B3057" t="str">
            <v>4102.0001.02812020</v>
          </cell>
          <cell r="C3057" t="str">
            <v>POTONGAN PENJUALAN - PM#8; ADD SCREEN &amp; DISMAN</v>
          </cell>
        </row>
        <row r="3058">
          <cell r="B3058" t="str">
            <v>4102.0001.02812026</v>
          </cell>
          <cell r="C3058" t="str">
            <v>POTONGAN PENJUALAN - PPM#6; FABRICATION / INST</v>
          </cell>
        </row>
        <row r="3059">
          <cell r="B3059" t="str">
            <v>4102.0001.02812032</v>
          </cell>
          <cell r="C3059" t="str">
            <v>POTONGAN PENJUALAN - OPEN CONTRACT MAINTENANCE</v>
          </cell>
        </row>
        <row r="3060">
          <cell r="B3060" t="str">
            <v>4102.0001.02812033</v>
          </cell>
          <cell r="C3060" t="str">
            <v>POTONGAN PENJUALAN - MANPOWER TO SUPPORT CORRE</v>
          </cell>
        </row>
        <row r="3061">
          <cell r="B3061" t="str">
            <v>4102.0001.02812036</v>
          </cell>
          <cell r="C3061" t="str">
            <v>POTONGAN PENJUALAN - GANTI TUBE CONDENSER TG#1</v>
          </cell>
        </row>
        <row r="3062">
          <cell r="B3062" t="str">
            <v>4102.0001.02812045</v>
          </cell>
          <cell r="C3062" t="str">
            <v>POTONGAN PENJUALAN - WP-8; REPLACEMENT OF DRUM</v>
          </cell>
        </row>
        <row r="3063">
          <cell r="B3063" t="str">
            <v>4102.0001.02812047</v>
          </cell>
          <cell r="C3063" t="str">
            <v>POTONGAN PENJUALAN - WP-9; REPLACEMENT OF DRUM</v>
          </cell>
        </row>
        <row r="3064">
          <cell r="B3064" t="str">
            <v>4102.0001.02812048</v>
          </cell>
          <cell r="C3064" t="str">
            <v>POTONGAN PENJUALAN - VE#2 PROJECT FABR &amp; INSTA</v>
          </cell>
        </row>
        <row r="3065">
          <cell r="B3065" t="str">
            <v>4102.0001.02812050</v>
          </cell>
          <cell r="C3065" t="str">
            <v>POTONGAN PENJUALAN - VE2; FABRICATION &amp; INSTAL</v>
          </cell>
        </row>
        <row r="3066">
          <cell r="B3066" t="str">
            <v>4102.0001.02812052</v>
          </cell>
          <cell r="C3066" t="str">
            <v>POTONGAN PENJUALAN - PM8; SCAFFOLDING ANNUAL S</v>
          </cell>
        </row>
        <row r="3067">
          <cell r="B3067" t="str">
            <v>4102.0001.02812055</v>
          </cell>
          <cell r="C3067" t="str">
            <v>POTONGAN PENJUALAN - PM#8; DISMANTLE EQUIPMENT</v>
          </cell>
        </row>
        <row r="3068">
          <cell r="B3068" t="str">
            <v>4102.0001.02812056</v>
          </cell>
          <cell r="C3068" t="str">
            <v>POTONGAN PENJUALAN - PM#8; TO MAKE CONVEYOR SU</v>
          </cell>
        </row>
        <row r="3069">
          <cell r="B3069" t="str">
            <v>4102.0001.02812057</v>
          </cell>
          <cell r="C3069" t="str">
            <v>POTONGAN PENJUALAN - PM#9; GANTI 4 SET NOZZLE</v>
          </cell>
        </row>
        <row r="3070">
          <cell r="B3070" t="str">
            <v>4102.0001.02812099</v>
          </cell>
          <cell r="C3070" t="str">
            <v>POTONGAN PENJUALAN - IKPP MAINTENANCE</v>
          </cell>
        </row>
        <row r="3071">
          <cell r="B3071" t="str">
            <v>4102.0001.0350933</v>
          </cell>
          <cell r="C3071" t="str">
            <v>POTONGAN PENJUALAN - PAGERUNGAN UTARA FIELD</v>
          </cell>
        </row>
        <row r="3072">
          <cell r="B3072" t="str">
            <v>4102.0001.0351002</v>
          </cell>
          <cell r="C3072" t="str">
            <v>POTONGAN PENJUALAN - EDC1 SUBSEA FACILITY TSB</v>
          </cell>
        </row>
        <row r="3073">
          <cell r="B3073" t="str">
            <v>4102.0001.0400928</v>
          </cell>
          <cell r="C3073" t="str">
            <v>POTONGAN PENJUALAN - 3 Unit BODY SHELL</v>
          </cell>
        </row>
        <row r="3074">
          <cell r="B3074" t="str">
            <v>4102.0001.0400932</v>
          </cell>
          <cell r="C3074" t="str">
            <v>POTONGAN PENJUALAN - 6 UNITS FLARE KO DRUM</v>
          </cell>
        </row>
        <row r="3075">
          <cell r="B3075" t="str">
            <v>4102.0001.0411008</v>
          </cell>
          <cell r="C3075" t="str">
            <v>POTONGAN PENJUALAN - GEN. ASSEMBLY DEBARKING</v>
          </cell>
        </row>
        <row r="3076">
          <cell r="B3076" t="str">
            <v>4102.0001.04112025</v>
          </cell>
          <cell r="C3076" t="str">
            <v>POTONGAN PENJUALAN - MANPOWER SUPPLY FOR PROJE</v>
          </cell>
        </row>
        <row r="3077">
          <cell r="B3077" t="str">
            <v>4102.0001.0480753</v>
          </cell>
          <cell r="C3077" t="str">
            <v>POTONGAN PENJUALAN - COMBINED FEED EXCHANGER</v>
          </cell>
        </row>
        <row r="3078">
          <cell r="B3078" t="str">
            <v>4102.0001.0480901</v>
          </cell>
          <cell r="C3078" t="str">
            <v>POTONGAN PENJUALAN - DEBUT TRIM COND 211-E-9</v>
          </cell>
        </row>
        <row r="3079">
          <cell r="B3079" t="str">
            <v>4102.0001.0480906</v>
          </cell>
          <cell r="C3079" t="str">
            <v>POTONGAN PENJUALAN - TBUNDLE 140-E-11A,E-16</v>
          </cell>
        </row>
        <row r="3080">
          <cell r="B3080" t="str">
            <v>4102.0001.0480912</v>
          </cell>
          <cell r="C3080" t="str">
            <v>POTONGAN PENJUALAN - FAB HE, 701-E-5&amp;702-E-7</v>
          </cell>
        </row>
        <row r="3081">
          <cell r="B3081" t="str">
            <v>4102.0001.0480914</v>
          </cell>
          <cell r="C3081" t="str">
            <v>POTONGAN PENJUALAN - FAB HE,ITEM 140-E-20&amp;E-25</v>
          </cell>
        </row>
        <row r="3082">
          <cell r="B3082" t="str">
            <v>4102.0001.0480918</v>
          </cell>
          <cell r="C3082" t="str">
            <v>POTONGAN PENJUALAN - TUBE BUNDLE ASS F/023E-11</v>
          </cell>
        </row>
        <row r="3083">
          <cell r="B3083" t="str">
            <v>4102.0001.0480922</v>
          </cell>
          <cell r="C3083" t="str">
            <v>POTONGAN PENJUALAN - COMBINED FEED EXCHANGER</v>
          </cell>
        </row>
        <row r="3084">
          <cell r="B3084" t="str">
            <v>4102.0001.0480925</v>
          </cell>
          <cell r="C3084" t="str">
            <v>POTONGAN PENJUALAN - 6 DISPENSER (SOE-TA)</v>
          </cell>
        </row>
        <row r="3085">
          <cell r="B3085" t="str">
            <v>4102.0001.0481001</v>
          </cell>
          <cell r="C3085" t="str">
            <v>POTONGAN PENJUALAN - VESSEL TAG NO.14-E-25</v>
          </cell>
        </row>
        <row r="3086">
          <cell r="B3086" t="str">
            <v>4102.0001.0481012</v>
          </cell>
          <cell r="C3086" t="str">
            <v>POTONGAN PENJUALAN - BAFFLE PLATE</v>
          </cell>
        </row>
        <row r="3087">
          <cell r="B3087" t="str">
            <v>4102.0001.0481016</v>
          </cell>
          <cell r="C3087" t="str">
            <v>POTONGAN PENJUALAN - ERECTION VCFHE 84E-201</v>
          </cell>
        </row>
        <row r="3088">
          <cell r="B3088" t="str">
            <v>4102.0001.0481023</v>
          </cell>
          <cell r="C3088" t="str">
            <v>POTONGAN PENJUALAN - PASS PARTITION PLATE</v>
          </cell>
        </row>
        <row r="3089">
          <cell r="B3089" t="str">
            <v>4102.0001.0481024</v>
          </cell>
          <cell r="C3089" t="str">
            <v>POTONGAN PENJUALAN - T. BUNDLE COMP, CHANNEL</v>
          </cell>
        </row>
        <row r="3090">
          <cell r="B3090" t="str">
            <v>4102.0001.0481101</v>
          </cell>
          <cell r="C3090" t="str">
            <v>POTONGAN PENJUALAN - TUBE BUNDLE TYPE "U"</v>
          </cell>
        </row>
        <row r="3091">
          <cell r="B3091" t="str">
            <v>4102.0001.0481105</v>
          </cell>
          <cell r="C3091" t="str">
            <v>POTONGAN PENJUALAN - TBUNDLE AS110-E-7 A/B/C/D</v>
          </cell>
        </row>
        <row r="3092">
          <cell r="B3092" t="str">
            <v>4102.0001.0481106</v>
          </cell>
          <cell r="C3092" t="str">
            <v>POTONGAN PENJUALAN - EJCTR STEAMTAG110-J-51A/B</v>
          </cell>
        </row>
        <row r="3093">
          <cell r="B3093" t="str">
            <v>4102.0001.0481107</v>
          </cell>
          <cell r="C3093" t="str">
            <v>POTONGAN PENJUALAN - TBUNDLE AS&amp;SHELL 93E-405</v>
          </cell>
        </row>
        <row r="3094">
          <cell r="B3094" t="str">
            <v>4102.0001.0481109</v>
          </cell>
          <cell r="C3094" t="str">
            <v>POTONGAN PENJUALAN - PRESSURE VESSEL FABRICATI</v>
          </cell>
        </row>
        <row r="3095">
          <cell r="B3095" t="str">
            <v>4102.0001.0481114</v>
          </cell>
          <cell r="C3095" t="str">
            <v>POTONGAN PENJUALAN - HEAT EXCHANGER COMPLETE 7</v>
          </cell>
        </row>
        <row r="3096">
          <cell r="B3096" t="str">
            <v>4102.0001.0481117</v>
          </cell>
          <cell r="C3096" t="str">
            <v>POTONGAN PENJUALAN - CONDENSATE STRIPPER</v>
          </cell>
        </row>
        <row r="3097">
          <cell r="B3097" t="str">
            <v>4102.0001.0481118</v>
          </cell>
          <cell r="C3097" t="str">
            <v>POTONGAN PENJUALAN - VESSEL, HORIZONTAL TAG</v>
          </cell>
        </row>
        <row r="3098">
          <cell r="B3098" t="str">
            <v>4102.0001.0481124</v>
          </cell>
          <cell r="C3098" t="str">
            <v>POTONGAN PENJUALAN - Heat Exchanger  Assy Tag</v>
          </cell>
        </row>
        <row r="3099">
          <cell r="B3099" t="str">
            <v>4102.0001.0481153</v>
          </cell>
          <cell r="C3099" t="str">
            <v>POTONGAN PENJUALAN - 5 (FIVE) UNIT COMBINED FE</v>
          </cell>
        </row>
        <row r="3100">
          <cell r="B3100" t="str">
            <v>4102.0001.0481159</v>
          </cell>
          <cell r="C3100" t="str">
            <v>POTONGAN PENJUALAN - PEMBANGUNAN UNIT CHLORIDE</v>
          </cell>
        </row>
        <row r="3101">
          <cell r="B3101" t="str">
            <v>4102.0001.0481160</v>
          </cell>
          <cell r="C3101" t="str">
            <v>POTONGAN PENJUALAN - FABRICATION INTERNAL PART</v>
          </cell>
        </row>
        <row r="3102">
          <cell r="B3102" t="str">
            <v>4102.0001.0481161</v>
          </cell>
          <cell r="C3102" t="str">
            <v>POTONGAN PENJUALAN - HEAT EXCHANGER 260-E-157</v>
          </cell>
        </row>
        <row r="3103">
          <cell r="B3103" t="str">
            <v>4102.0001.0481163</v>
          </cell>
          <cell r="C3103" t="str">
            <v>POTONGAN PENJUALAN - PEMBANGUNAN FASILITAS SLU</v>
          </cell>
        </row>
        <row r="3104">
          <cell r="B3104" t="str">
            <v>4102.0001.0481166</v>
          </cell>
          <cell r="C3104" t="str">
            <v>POTONGAN PENJUALAN - SHELL &amp; TUBE BUNDLE  Assy</v>
          </cell>
        </row>
        <row r="3105">
          <cell r="B3105" t="str">
            <v>4102.0001.04812004</v>
          </cell>
          <cell r="C3105" t="str">
            <v>POTONGAN PENJUALAN - TOP HEAD COLOUMN</v>
          </cell>
        </row>
        <row r="3106">
          <cell r="B3106" t="str">
            <v>4102.0001.0510862</v>
          </cell>
          <cell r="C3106" t="str">
            <v>POTONGAN PENJUALAN - PRESSURE VESSEL</v>
          </cell>
        </row>
        <row r="3107">
          <cell r="B3107" t="str">
            <v>4102.0001.0510863</v>
          </cell>
          <cell r="C3107" t="str">
            <v>POTONGAN PENJUALAN - PROV OF SHELL &amp; TUBE HEAT</v>
          </cell>
        </row>
        <row r="3108">
          <cell r="B3108" t="str">
            <v>4102.0001.0510902</v>
          </cell>
          <cell r="C3108" t="str">
            <v>POTONGAN PENJUALAN - PRESSURE VESSEL GSA</v>
          </cell>
        </row>
        <row r="3109">
          <cell r="B3109" t="str">
            <v>4102.0001.0511017</v>
          </cell>
          <cell r="C3109" t="str">
            <v>POTONGAN PENJUALAN - FAB HEAD CHANNEL (E-2030)</v>
          </cell>
        </row>
        <row r="3110">
          <cell r="B3110" t="str">
            <v>4102.0001.0511152</v>
          </cell>
          <cell r="C3110" t="str">
            <v>POTONGAN PENJUALAN - ENGINEERING, PROCUREMENT,</v>
          </cell>
        </row>
        <row r="3111">
          <cell r="B3111" t="str">
            <v>4102.0001.0540911</v>
          </cell>
          <cell r="C3111" t="str">
            <v>POTONGAN PENJUALAN - NATURAL GAS REHEATER</v>
          </cell>
        </row>
        <row r="3112">
          <cell r="B3112" t="str">
            <v>4102.0001.0541171</v>
          </cell>
          <cell r="C3112" t="str">
            <v>POTONGAN PENJUALAN - HEAT EXCHANGER DEHYDROGEN</v>
          </cell>
        </row>
        <row r="3113">
          <cell r="B3113" t="str">
            <v>4102.0001.0550824</v>
          </cell>
          <cell r="C3113" t="str">
            <v>POTONGAN PENJUALAN - FERTILIZER FACTORY EXPANS</v>
          </cell>
        </row>
        <row r="3114">
          <cell r="B3114" t="str">
            <v>4102.0001.0560920</v>
          </cell>
          <cell r="C3114" t="str">
            <v>POTONGAN PENJUALAN - REPL T BUNDLE 3A-1111-C</v>
          </cell>
        </row>
        <row r="3115">
          <cell r="B3115" t="str">
            <v>4102.0001.0561111</v>
          </cell>
          <cell r="C3115" t="str">
            <v>POTONGAN PENJUALAN - SUPERHEATER WASTE HEAT BO</v>
          </cell>
        </row>
        <row r="3116">
          <cell r="B3116" t="str">
            <v>4102.0001.0561112</v>
          </cell>
          <cell r="C3116" t="str">
            <v>POTONGAN PENJUALAN - AIR HEATER 5U-EC-301 (SEG</v>
          </cell>
        </row>
        <row r="3117">
          <cell r="B3117" t="str">
            <v>4102.0001.0561151</v>
          </cell>
          <cell r="C3117" t="str">
            <v>POTONGAN PENJUALAN - HP STEAM SUPER HEATER 102</v>
          </cell>
        </row>
        <row r="3118">
          <cell r="B3118" t="str">
            <v>4102.0001.0561158</v>
          </cell>
          <cell r="C3118" t="str">
            <v>POTONGAN PENJUALAN - 5A-115C METHANATOR EFFLUE</v>
          </cell>
        </row>
        <row r="3119">
          <cell r="B3119" t="str">
            <v>4102.0001.0561164</v>
          </cell>
          <cell r="C3119" t="str">
            <v>POTONGAN PENJUALAN - PLATE DISTRIBUTOR COMPLAT</v>
          </cell>
        </row>
        <row r="3120">
          <cell r="B3120" t="str">
            <v>4102.0001.0561170</v>
          </cell>
          <cell r="C3120" t="str">
            <v>POTONGAN PENJUALAN - RETUBING 101-C PUSRI - 1B</v>
          </cell>
        </row>
        <row r="3121">
          <cell r="B3121" t="str">
            <v>4102.0001.05612014</v>
          </cell>
          <cell r="C3121" t="str">
            <v>POTONGAN PENJUALAN - TUBE BUNDLE</v>
          </cell>
        </row>
        <row r="3122">
          <cell r="B3122" t="str">
            <v>4102.0001.05612015</v>
          </cell>
          <cell r="C3122" t="str">
            <v>POTONGAN PENJUALAN - PRETHICKENER 5U-FD-202</v>
          </cell>
        </row>
        <row r="3123">
          <cell r="B3123" t="str">
            <v>4102.0001.0580817</v>
          </cell>
          <cell r="C3123" t="str">
            <v>POTONGAN PENJUALAN - PRESS. VESSEL RCC OFF GAS</v>
          </cell>
        </row>
        <row r="3124">
          <cell r="B3124" t="str">
            <v>4102.0001.0581003</v>
          </cell>
          <cell r="C3124" t="str">
            <v>POTONGAN PENJUALAN - 10.000MT AMMONIA25-TK-801</v>
          </cell>
        </row>
        <row r="3125">
          <cell r="B3125" t="str">
            <v>4102.0001.0581009</v>
          </cell>
          <cell r="C3125" t="str">
            <v>POTONGAN PENJUALAN - STAINLESS STEEL STRUC ANP</v>
          </cell>
        </row>
        <row r="3126">
          <cell r="B3126" t="str">
            <v>4102.0001.0581126</v>
          </cell>
          <cell r="C3126" t="str">
            <v>POTONGAN PENJUALAN - PRESSURE VESSEL 2 X 35 MW</v>
          </cell>
        </row>
        <row r="3127">
          <cell r="B3127" t="str">
            <v>4102.0001.0600702</v>
          </cell>
          <cell r="C3127" t="str">
            <v>POTONGAN PENJUALAN - INSTALL / ERECTION SUBCON</v>
          </cell>
        </row>
        <row r="3128">
          <cell r="B3128" t="str">
            <v>4102.0001.0600704</v>
          </cell>
          <cell r="C3128" t="str">
            <v>POTONGAN PENJUALAN - COAL FIRED PWR PL PR THER</v>
          </cell>
        </row>
        <row r="3129">
          <cell r="B3129" t="str">
            <v>4102.0001.0600706</v>
          </cell>
          <cell r="C3129" t="str">
            <v>POTONGAN PENJUALAN - COAL-FIRED POWER PLANT PR</v>
          </cell>
        </row>
        <row r="3130">
          <cell r="B3130" t="str">
            <v>4102.0001.0600708</v>
          </cell>
          <cell r="C3130" t="str">
            <v>POTONGAN PENJUALAN - ESP INLET FLUE &amp; ESP OUTL</v>
          </cell>
        </row>
        <row r="3131">
          <cell r="B3131" t="str">
            <v>4102.0001.0600710</v>
          </cell>
          <cell r="C3131" t="str">
            <v>POTONGAN PENJUALAN - I &amp; C PRIMARY VALVE</v>
          </cell>
        </row>
        <row r="3132">
          <cell r="B3132" t="str">
            <v>4102.0001.0600711</v>
          </cell>
          <cell r="C3132" t="str">
            <v>POTONGAN PENJUALAN - FLUE SUPPORTER SUPERSTRUC</v>
          </cell>
        </row>
        <row r="3133">
          <cell r="B3133" t="str">
            <v>4102.0001.0600907</v>
          </cell>
          <cell r="C3133" t="str">
            <v>POTONGAN PENJUALAN - INST/ERCTION MECH 3X315MW</v>
          </cell>
        </row>
        <row r="3134">
          <cell r="B3134" t="str">
            <v>4102.0001.0630910</v>
          </cell>
          <cell r="C3134" t="str">
            <v>POTONGAN PENJUALAN - FABRICATION RISER CLAMP</v>
          </cell>
        </row>
        <row r="3135">
          <cell r="B3135" t="str">
            <v>4102.0001.0631115</v>
          </cell>
          <cell r="C3135" t="str">
            <v>POTONGAN PENJUALAN - SUPPLY OF HEAT EXCHANGER</v>
          </cell>
        </row>
        <row r="3136">
          <cell r="B3136" t="str">
            <v>4102.0001.0631201</v>
          </cell>
          <cell r="C3136" t="str">
            <v>POTONGAN PENJUALAN - PROVISION OF EPCI KF GAS</v>
          </cell>
        </row>
        <row r="3137">
          <cell r="B3137" t="str">
            <v>4102.0001.06312029</v>
          </cell>
          <cell r="C3137" t="str">
            <v>POTONGAN PENJUALAN - FABRICATION PIPE SPOOL</v>
          </cell>
        </row>
        <row r="3138">
          <cell r="B3138" t="str">
            <v>4102.0001.06312051</v>
          </cell>
          <cell r="C3138" t="str">
            <v>POTONGAN PENJUALAN - PROVISION OF ENGINEERING</v>
          </cell>
        </row>
        <row r="3139">
          <cell r="B3139" t="str">
            <v>4102.0001.0651021</v>
          </cell>
          <cell r="C3139" t="str">
            <v>POTONGAN PENJUALAN - FAB&amp;INSTAL ENERGY PLANT</v>
          </cell>
        </row>
        <row r="3140">
          <cell r="B3140" t="str">
            <v>4102.0001.0651025</v>
          </cell>
          <cell r="C3140" t="str">
            <v>POTONGAN PENJUALAN - SUPPLY &amp; INSTAL PNEUMATIC</v>
          </cell>
        </row>
        <row r="3141">
          <cell r="B3141" t="str">
            <v>4102.0001.0651102</v>
          </cell>
          <cell r="C3141" t="str">
            <v>POTONGAN PENJUALAN - SUPP&amp;INST 7110,7120,7130</v>
          </cell>
        </row>
        <row r="3142">
          <cell r="B3142" t="str">
            <v>4102.0001.0701022</v>
          </cell>
          <cell r="C3142" t="str">
            <v>POTONGAN PENJUALAN - CHEMICAL CLEANING</v>
          </cell>
        </row>
        <row r="3143">
          <cell r="B3143" t="str">
            <v>4102.0001.0701122</v>
          </cell>
          <cell r="C3143" t="str">
            <v>POTONGAN PENJUALAN - PUMP &amp; PIPING BROKE STOR.</v>
          </cell>
        </row>
        <row r="3144">
          <cell r="B3144" t="str">
            <v>4102.0001.0731138</v>
          </cell>
          <cell r="C3144" t="str">
            <v>POTONGAN PENJUALAN - AIR HEATER TUBES</v>
          </cell>
        </row>
        <row r="3145">
          <cell r="B3145" t="str">
            <v>4102.0001.07312054</v>
          </cell>
          <cell r="C3145" t="str">
            <v>POTONGAN PENJUALAN - SERVICE BARK CONVEYOR</v>
          </cell>
        </row>
        <row r="3146">
          <cell r="B3146" t="str">
            <v>4102.0001.0830924</v>
          </cell>
          <cell r="C3146" t="str">
            <v>POTONGAN PENJUALAN - TRANS,INST,HOOKUP POLENG</v>
          </cell>
        </row>
        <row r="3147">
          <cell r="B3147" t="str">
            <v>4102.0001.0831120</v>
          </cell>
          <cell r="C3147" t="str">
            <v>POTONGAN PENJUALAN - EPC WORKS FOR PPP-CW-DW-G</v>
          </cell>
        </row>
        <row r="3148">
          <cell r="B3148" t="str">
            <v>4102.0001.0881108</v>
          </cell>
          <cell r="C3148" t="str">
            <v>POTONGAN PENJUALAN - REPLACE SW PIPE</v>
          </cell>
        </row>
        <row r="3149">
          <cell r="B3149" t="str">
            <v>4102.0001.0881123</v>
          </cell>
          <cell r="C3149" t="str">
            <v>POTONGAN PENJUALAN - HOUSING FILTER</v>
          </cell>
        </row>
        <row r="3150">
          <cell r="B3150" t="str">
            <v>4102.0001.0901121</v>
          </cell>
          <cell r="C3150" t="str">
            <v>POTONGAN PENJUALAN - DUCTING TISSUE MILL II</v>
          </cell>
        </row>
        <row r="3151">
          <cell r="B3151" t="str">
            <v>4102.0001.0901142</v>
          </cell>
          <cell r="C3151" t="str">
            <v>POTONGAN PENJUALAN - Ducting Yankee</v>
          </cell>
        </row>
        <row r="3152">
          <cell r="B3152" t="str">
            <v>4102.0001.0911125</v>
          </cell>
          <cell r="C3152" t="str">
            <v>POTONGAN PENJUALAN - Water System &amp; Coal Syste</v>
          </cell>
        </row>
        <row r="3153">
          <cell r="B3153" t="str">
            <v>4102.0001.0921147</v>
          </cell>
          <cell r="C3153" t="str">
            <v>POTONGAN PENJUALAN - ADD. BY PAS LINE FOR DOUB</v>
          </cell>
        </row>
        <row r="3154">
          <cell r="B3154" t="str">
            <v>4102.0001.0991129</v>
          </cell>
          <cell r="C3154" t="str">
            <v>POTONGAN PENJUALAN - PIPA HYDRANT</v>
          </cell>
        </row>
        <row r="3155">
          <cell r="B3155" t="str">
            <v>4102.0001.1021146</v>
          </cell>
          <cell r="C3155" t="str">
            <v>POTONGAN PENJUALAN -  water surge tank</v>
          </cell>
        </row>
        <row r="3156">
          <cell r="B3156" t="str">
            <v>4102.0001.1031143</v>
          </cell>
          <cell r="C3156" t="str">
            <v>POTONGAN PENJUALAN - DUPLEX PIPE SPOOL 2-INC,</v>
          </cell>
        </row>
        <row r="3157">
          <cell r="B3157" t="str">
            <v>4102.0001.10412034</v>
          </cell>
          <cell r="C3157" t="str">
            <v>POTONGAN PENJUALAN - TUBE BUNDLE E201-05-08-09</v>
          </cell>
        </row>
        <row r="3158">
          <cell r="B3158" t="str">
            <v>4102.0001.10512037</v>
          </cell>
          <cell r="C3158" t="str">
            <v>POTONGAN PENJUALAN - HEAT EXCHANGER ASSY TAG N</v>
          </cell>
        </row>
        <row r="3159">
          <cell r="B3159" t="str">
            <v>4102.0001.10512038</v>
          </cell>
          <cell r="C3159" t="str">
            <v>POTONGAN PENJUALAN - PENGADAAN SHELL ASSY TAG</v>
          </cell>
        </row>
        <row r="3160">
          <cell r="B3160" t="str">
            <v>4102.0001.10512039</v>
          </cell>
          <cell r="C3160" t="str">
            <v>POTONGAN PENJUALAN - PENGADAAN SHELL ASSY TAG</v>
          </cell>
        </row>
        <row r="3161">
          <cell r="B3161" t="str">
            <v>4102.0001.10512060</v>
          </cell>
          <cell r="C3161" t="str">
            <v>POTONGAN PENJUALAN - PENGGANTIAN/PEMBUATAN TES</v>
          </cell>
        </row>
        <row r="3162">
          <cell r="B3162" t="str">
            <v>4102.0001.10612040</v>
          </cell>
          <cell r="C3162" t="str">
            <v>POTONGAN PENJUALAN - TUBE BUNDLE, SHELLBUNDLE,</v>
          </cell>
        </row>
        <row r="3163">
          <cell r="B3163" t="str">
            <v>4102.0001.10612053</v>
          </cell>
          <cell r="C3163" t="str">
            <v>POTONGAN PENJUALAN - ENGINEERING, PROCUREMENT</v>
          </cell>
        </row>
        <row r="3164">
          <cell r="B3164" t="str">
            <v>4102.0001.1121154</v>
          </cell>
          <cell r="C3164" t="str">
            <v>POTONGAN PENJUALAN - H2S MUD / GAS SEPARATOR</v>
          </cell>
        </row>
        <row r="3165">
          <cell r="B3165" t="str">
            <v>4102.0001.1161162</v>
          </cell>
          <cell r="C3165" t="str">
            <v>POTONGAN PENJUALAN - SECONDARY REFORMER EFFLUE</v>
          </cell>
        </row>
        <row r="3166">
          <cell r="B3166" t="str">
            <v>4102.0001.1171165</v>
          </cell>
          <cell r="C3166" t="str">
            <v>POTONGAN PENJUALAN - TOWER</v>
          </cell>
        </row>
        <row r="3167">
          <cell r="B3167" t="str">
            <v>4102.0001.1171167</v>
          </cell>
          <cell r="C3167" t="str">
            <v>POTONGAN PENJUALAN - SHOP FABRICATED VESSEL &amp;</v>
          </cell>
        </row>
        <row r="3168">
          <cell r="B3168" t="str">
            <v>4102.0001.1171168</v>
          </cell>
          <cell r="C3168" t="str">
            <v>POTONGAN PENJUALAN - SHOP FABRICATED VESSEL &amp;</v>
          </cell>
        </row>
        <row r="3169">
          <cell r="B3169" t="str">
            <v>4102.0001.11712010</v>
          </cell>
          <cell r="C3169" t="str">
            <v>POTONGAN PENJUALAN - SHOP FABRICATED VESSEL &amp;</v>
          </cell>
        </row>
        <row r="3170">
          <cell r="B3170" t="str">
            <v>4102.0001.11712023</v>
          </cell>
          <cell r="C3170" t="str">
            <v>POTONGAN PENJUALAN - SHOP FABRICATED VESSEL &amp;</v>
          </cell>
        </row>
        <row r="3171">
          <cell r="B3171" t="str">
            <v>4102.0001.1191172</v>
          </cell>
          <cell r="C3171" t="str">
            <v>POTONGAN PENJUALAN - EPC MOBILE SEPARATOR</v>
          </cell>
        </row>
        <row r="3172">
          <cell r="B3172" t="str">
            <v>4102.0001.1201175</v>
          </cell>
          <cell r="C3172" t="str">
            <v>POTONGAN PENJUALAN - FABRICATION &amp; ERECTION OF</v>
          </cell>
        </row>
        <row r="3173">
          <cell r="B3173" t="str">
            <v>4102.0001.12912007</v>
          </cell>
          <cell r="C3173" t="str">
            <v>POTONGAN PENJUALAN - SUPPLY OF SHELL &amp; TUBE HE</v>
          </cell>
        </row>
        <row r="3174">
          <cell r="B3174" t="str">
            <v>4102.0001.14512017</v>
          </cell>
          <cell r="C3174" t="str">
            <v>POTONGAN PENJUALAN - DIVING EQUIPMENT</v>
          </cell>
        </row>
        <row r="3175">
          <cell r="B3175" t="str">
            <v>4102.0001.14912041</v>
          </cell>
          <cell r="C3175" t="str">
            <v>POTONGAN PENJUALAN - FABRIKASI SHELL 24E-113</v>
          </cell>
        </row>
        <row r="3176">
          <cell r="B3176" t="str">
            <v>4102.0001.15012024</v>
          </cell>
          <cell r="C3176" t="str">
            <v>POTONGAN PENJUALAN -  TOTAL RETUBE INSITU SURF</v>
          </cell>
        </row>
        <row r="3177">
          <cell r="B3177" t="str">
            <v>4102.0001.15212028</v>
          </cell>
          <cell r="C3177" t="str">
            <v>POTONGAN PENJUALAN - TUBE BUNDLE SHELL H5012 &amp;</v>
          </cell>
        </row>
        <row r="3178">
          <cell r="B3178" t="str">
            <v>4102.0001.15212059</v>
          </cell>
          <cell r="C3178" t="str">
            <v>POTONGAN PENJUALAN - SECONDARY REACTOR UNIT</v>
          </cell>
        </row>
        <row r="3179">
          <cell r="B3179" t="str">
            <v>4102.0001.15312030</v>
          </cell>
          <cell r="C3179" t="str">
            <v>POTONGAN PENJUALAN - 2 UNIT FUEL GAS FILTER CO</v>
          </cell>
        </row>
        <row r="3180">
          <cell r="B3180" t="str">
            <v>4102.0001.15712042</v>
          </cell>
          <cell r="C3180" t="str">
            <v>POTONGAN PENJUALAN - REDESIGN, FABRIKASI &amp; PEM</v>
          </cell>
        </row>
        <row r="3181">
          <cell r="B3181" t="str">
            <v>4102.0001.16012044</v>
          </cell>
          <cell r="C3181" t="str">
            <v>POTONGAN PENJUALAN -  EPCI CONTRACT FOR LIMA F</v>
          </cell>
        </row>
        <row r="3182">
          <cell r="B3182" t="str">
            <v>4102.0001.16409005</v>
          </cell>
          <cell r="C3182" t="str">
            <v>POTONGAN PENJUALAN - MEG Injection Package</v>
          </cell>
        </row>
        <row r="3183">
          <cell r="B3183" t="str">
            <v>4102.0001.R000000</v>
          </cell>
          <cell r="C3183" t="str">
            <v>POTONGAN PENJUALAN - SEWA EQUIPMENT- EXCAVATOR</v>
          </cell>
        </row>
        <row r="3184">
          <cell r="B3184" t="str">
            <v>4103.0001.002</v>
          </cell>
          <cell r="C3184" t="str">
            <v>RETUR PENJUALAN - WORKSHOP</v>
          </cell>
        </row>
        <row r="3185">
          <cell r="B3185" t="str">
            <v>4103.0001.0050852</v>
          </cell>
          <cell r="C3185" t="str">
            <v>RETUR PENJUALAN - KAMBUNA TOPSIDE REUSER S</v>
          </cell>
        </row>
        <row r="3186">
          <cell r="B3186" t="str">
            <v>4103.0001.0050905</v>
          </cell>
          <cell r="C3186" t="str">
            <v>RETUR PENJUALAN - MEG INJECTION PACKAGE</v>
          </cell>
        </row>
        <row r="3187">
          <cell r="B3187" t="str">
            <v>4103.0001.00712046</v>
          </cell>
          <cell r="C3187" t="str">
            <v>RETUR PENJUALAN - FABRIKASI  &amp; INSTASI UNTU</v>
          </cell>
        </row>
        <row r="3188">
          <cell r="B3188" t="str">
            <v>4103.0001.0081014</v>
          </cell>
          <cell r="C3188" t="str">
            <v>RETUR PENJUALAN - SEI AMBAWANG KAB.KUBU</v>
          </cell>
        </row>
        <row r="3189">
          <cell r="B3189" t="str">
            <v>4103.0001.0101019</v>
          </cell>
          <cell r="C3189" t="str">
            <v>RETUR PENJUALAN - CPP&amp;AUP PLATFORMS INST</v>
          </cell>
        </row>
        <row r="3190">
          <cell r="B3190" t="str">
            <v>4103.0001.0101137</v>
          </cell>
          <cell r="C3190" t="str">
            <v>RETUR PENJUALAN - CPP &amp; AUP Platforms</v>
          </cell>
        </row>
        <row r="3191">
          <cell r="B3191" t="str">
            <v>4103.0001.0120832</v>
          </cell>
          <cell r="C3191" t="str">
            <v>RETUR PENJUALAN - SHELL &amp; TUBE HEAT EXCHANG</v>
          </cell>
        </row>
        <row r="3192">
          <cell r="B3192" t="str">
            <v>4103.0001.0130903</v>
          </cell>
          <cell r="C3192" t="str">
            <v>RETUR PENJUALAN - WELL TEST, SKID UNIT</v>
          </cell>
        </row>
        <row r="3193">
          <cell r="B3193" t="str">
            <v>4103.0001.0130904</v>
          </cell>
          <cell r="C3193" t="str">
            <v>RETUR PENJUALAN - HEAT EXCHANGER</v>
          </cell>
        </row>
        <row r="3194">
          <cell r="B3194" t="str">
            <v>4103.0001.0130908</v>
          </cell>
          <cell r="C3194" t="str">
            <v>RETUR PENJUALAN - PIPE SLEEVE &amp; DURI, RIAU</v>
          </cell>
        </row>
        <row r="3195">
          <cell r="B3195" t="str">
            <v>4103.0001.0130923</v>
          </cell>
          <cell r="C3195" t="str">
            <v>RETUR PENJUALAN - PROV OF WATER STO TANK</v>
          </cell>
        </row>
        <row r="3196">
          <cell r="B3196" t="str">
            <v>4103.0001.0130929</v>
          </cell>
          <cell r="C3196" t="str">
            <v>RETUR PENJUALAN - OPERATION ASSISTANCE SLN</v>
          </cell>
        </row>
        <row r="3197">
          <cell r="B3197" t="str">
            <v>4103.0001.0130931</v>
          </cell>
          <cell r="C3197" t="str">
            <v>RETUR PENJUALAN - STORAGE TANK FOR INT PROG</v>
          </cell>
        </row>
        <row r="3198">
          <cell r="B3198" t="str">
            <v>4103.0001.0131004</v>
          </cell>
          <cell r="C3198" t="str">
            <v>RETUR PENJUALAN - 3 UNITS K.O. DRUM</v>
          </cell>
        </row>
        <row r="3199">
          <cell r="B3199" t="str">
            <v>4103.0001.0131010</v>
          </cell>
          <cell r="C3199" t="str">
            <v>RETUR PENJUALAN - DISAIN&amp;FAB ALAT SURFAKTAN</v>
          </cell>
        </row>
        <row r="3200">
          <cell r="B3200" t="str">
            <v>4103.0001.0131018</v>
          </cell>
          <cell r="C3200" t="str">
            <v>RETUR PENJUALAN - JASA KONST TANGKI PEMISAH</v>
          </cell>
        </row>
        <row r="3201">
          <cell r="B3201" t="str">
            <v>4103.0001.0131104</v>
          </cell>
          <cell r="C3201" t="str">
            <v>RETUR PENJUALAN - RIGLESS SERVICE</v>
          </cell>
        </row>
        <row r="3202">
          <cell r="B3202" t="str">
            <v>4103.0001.0131113</v>
          </cell>
          <cell r="C3202" t="str">
            <v>RETUR PENJUALAN - EPC U/ FASILITAS TANKI DI</v>
          </cell>
        </row>
        <row r="3203">
          <cell r="B3203" t="str">
            <v>4103.0001.0131119</v>
          </cell>
          <cell r="C3203" t="str">
            <v>RETUR PENJUALAN - EPF OF STORAGE FOR RANTAU</v>
          </cell>
        </row>
        <row r="3204">
          <cell r="B3204" t="str">
            <v>4103.0001.0131127</v>
          </cell>
          <cell r="C3204" t="str">
            <v>RETUR PENJUALAN - RIGLESS SERVICE</v>
          </cell>
        </row>
        <row r="3205">
          <cell r="B3205" t="str">
            <v>4103.0001.0131150</v>
          </cell>
          <cell r="C3205" t="str">
            <v>RETUR PENJUALAN - WASH TANK REPAIR</v>
          </cell>
        </row>
        <row r="3206">
          <cell r="B3206" t="str">
            <v>4103.0001.01312031</v>
          </cell>
          <cell r="C3206" t="str">
            <v>RETUR PENJUALAN - PLUG BACK WITH SLICKLINE</v>
          </cell>
        </row>
        <row r="3207">
          <cell r="B3207" t="str">
            <v>4103.0001.01312049</v>
          </cell>
          <cell r="C3207" t="str">
            <v>RETUR PENJUALAN - HRSG #2 &amp; #5</v>
          </cell>
        </row>
        <row r="3208">
          <cell r="B3208" t="str">
            <v>4103.0001.01312058</v>
          </cell>
          <cell r="C3208" t="str">
            <v>RETUR PENJUALAN - FOAMING SERVICES</v>
          </cell>
        </row>
        <row r="3209">
          <cell r="B3209" t="str">
            <v>4103.0001.0150909</v>
          </cell>
          <cell r="C3209" t="str">
            <v>RETUR PENJUALAN - PIPE CONNECTION</v>
          </cell>
        </row>
        <row r="3210">
          <cell r="B3210" t="str">
            <v>4103.0001.0150916</v>
          </cell>
          <cell r="C3210" t="str">
            <v>RETUR PENJUALAN - SUBSEA CABLE</v>
          </cell>
        </row>
        <row r="3211">
          <cell r="B3211" t="str">
            <v>4103.0001.0151128</v>
          </cell>
          <cell r="C3211" t="str">
            <v>RETUR PENJUALAN - PROJECT BAWAL PIPELINE</v>
          </cell>
        </row>
        <row r="3212">
          <cell r="B3212" t="str">
            <v>4103.0001.01512021</v>
          </cell>
          <cell r="C3212" t="str">
            <v>RETUR PENJUALAN - TUBE BUNDLE CONDENSATE CO</v>
          </cell>
        </row>
        <row r="3213">
          <cell r="B3213" t="str">
            <v>4103.0001.01512027</v>
          </cell>
          <cell r="C3213" t="str">
            <v>RETUR PENJUALAN - FUEL GAS SCRUBBER AND HEA</v>
          </cell>
        </row>
        <row r="3214">
          <cell r="B3214" t="str">
            <v>4103.0001.01512043</v>
          </cell>
          <cell r="C3214" t="str">
            <v>RETUR PENJUALAN - EHMR WATER PROJECT, EPCI</v>
          </cell>
        </row>
        <row r="3215">
          <cell r="B3215" t="str">
            <v>4103.0001.01512062</v>
          </cell>
          <cell r="C3215" t="str">
            <v>RETUR PENJUALAN - EPCI TEMBANG 8 TO BAWAL P</v>
          </cell>
        </row>
        <row r="3216">
          <cell r="B3216" t="str">
            <v>4103.0001.0191139</v>
          </cell>
          <cell r="C3216" t="str">
            <v>RETUR PENJUALAN - Maintenance of Expansion</v>
          </cell>
        </row>
        <row r="3217">
          <cell r="B3217" t="str">
            <v>4103.0001.0241007</v>
          </cell>
          <cell r="C3217" t="str">
            <v>RETUR PENJUALAN - REP&amp;TEST (336-I;1000m3)</v>
          </cell>
        </row>
        <row r="3218">
          <cell r="B3218" t="str">
            <v>4103.0001.02412022</v>
          </cell>
          <cell r="C3218" t="str">
            <v>RETUR PENJUALAN - REPAIR F/WELDING TANK</v>
          </cell>
        </row>
        <row r="3219">
          <cell r="B3219" t="str">
            <v>4103.0001.02412035</v>
          </cell>
          <cell r="C3219" t="str">
            <v>RETUR PENJUALAN - REPAIR OF TANK 100 CUFT P</v>
          </cell>
        </row>
        <row r="3220">
          <cell r="B3220" t="str">
            <v>4103.0001.0260847</v>
          </cell>
          <cell r="C3220" t="str">
            <v>RETUR PENJUALAN - INSTALLATION OF 2X315 MW</v>
          </cell>
        </row>
        <row r="3221">
          <cell r="B3221" t="str">
            <v>4103.0001.0261198</v>
          </cell>
          <cell r="C3221" t="str">
            <v>RETUR PENJUALAN - MAINTENANCE HUBEI</v>
          </cell>
        </row>
        <row r="3222">
          <cell r="B3222" t="str">
            <v>4103.0001.0280913</v>
          </cell>
          <cell r="C3222" t="str">
            <v>RETUR PENJUALAN - FAB SAND BLAST&amp;PRIM COAT</v>
          </cell>
        </row>
        <row r="3223">
          <cell r="B3223" t="str">
            <v>4103.0001.0280915</v>
          </cell>
          <cell r="C3223" t="str">
            <v>RETUR PENJUALAN - MB#13; RECONDITION WORK</v>
          </cell>
        </row>
        <row r="3224">
          <cell r="B3224" t="str">
            <v>4103.0001.0280919</v>
          </cell>
          <cell r="C3224" t="str">
            <v>RETUR PENJUALAN - RB#13; ANCHOR BOLT INST</v>
          </cell>
        </row>
        <row r="3225">
          <cell r="B3225" t="str">
            <v>4103.0001.0280921</v>
          </cell>
          <cell r="C3225" t="str">
            <v>RETUR PENJUALAN - RB#13; INST MECHANICAL</v>
          </cell>
        </row>
        <row r="3226">
          <cell r="B3226" t="str">
            <v>4103.0001.0280926</v>
          </cell>
          <cell r="C3226" t="str">
            <v>RETUR PENJUALAN - RB#13; PIPE EXT /MP &amp; LP</v>
          </cell>
        </row>
        <row r="3227">
          <cell r="B3227" t="str">
            <v>4103.0001.0280927</v>
          </cell>
          <cell r="C3227" t="str">
            <v>RETUR PENJUALAN - PM#9;MP BIN TEMP CONTROL</v>
          </cell>
        </row>
        <row r="3228">
          <cell r="B3228" t="str">
            <v>4103.0001.0280930</v>
          </cell>
          <cell r="C3228" t="str">
            <v>RETUR PENJUALAN - MB#15;MAIN STEAM LINE MOD</v>
          </cell>
        </row>
        <row r="3229">
          <cell r="B3229" t="str">
            <v>4103.0001.0281005</v>
          </cell>
          <cell r="C3229" t="str">
            <v>RETUR PENJUALAN - PM#9; UPGRADE TIE IN</v>
          </cell>
        </row>
        <row r="3230">
          <cell r="B3230" t="str">
            <v>4103.0001.0281006</v>
          </cell>
          <cell r="C3230" t="str">
            <v>RETUR PENJUALAN - MANPOWER SUPPLY SHUTDOWN</v>
          </cell>
        </row>
        <row r="3231">
          <cell r="B3231" t="str">
            <v>4103.0001.0281011</v>
          </cell>
          <cell r="C3231" t="str">
            <v>RETUR PENJUALAN - WP-9;FAB CRUSHER COMPLETE</v>
          </cell>
        </row>
        <row r="3232">
          <cell r="B3232" t="str">
            <v>4103.0001.0281013</v>
          </cell>
          <cell r="C3232" t="str">
            <v>RETUR PENJUALAN - MB#24;SURF METAL TREATMEN</v>
          </cell>
        </row>
        <row r="3233">
          <cell r="B3233" t="str">
            <v>4103.0001.0281015</v>
          </cell>
          <cell r="C3233" t="str">
            <v>RETUR PENJUALAN - WP-8;FAB CRUSHER 2SETS</v>
          </cell>
        </row>
        <row r="3234">
          <cell r="B3234" t="str">
            <v>4103.0001.0281020</v>
          </cell>
          <cell r="C3234" t="str">
            <v>RETUR PENJUALAN - TPM;ADD BYPASS FILTER GAS</v>
          </cell>
        </row>
        <row r="3235">
          <cell r="B3235" t="str">
            <v>4103.0001.0281034</v>
          </cell>
          <cell r="C3235" t="str">
            <v>RETUR PENJUALAN - WP-8, DRUM BARKER 2 LINES</v>
          </cell>
        </row>
        <row r="3236">
          <cell r="B3236" t="str">
            <v>4103.0001.0281103</v>
          </cell>
          <cell r="C3236" t="str">
            <v>RETUR PENJUALAN - TUBE PF-1C VE#1(SHUTDOWN)</v>
          </cell>
        </row>
        <row r="3237">
          <cell r="B3237" t="str">
            <v>4103.0001.0281110</v>
          </cell>
          <cell r="C3237" t="str">
            <v>RETUR PENJUALAN - VE#11, FABRICATION HBL TA</v>
          </cell>
        </row>
        <row r="3238">
          <cell r="B3238" t="str">
            <v>4103.0001.0281116</v>
          </cell>
          <cell r="C3238" t="str">
            <v>RETUR PENJUALAN - IKPP</v>
          </cell>
        </row>
        <row r="3239">
          <cell r="B3239" t="str">
            <v>4103.0001.0281130</v>
          </cell>
          <cell r="C3239" t="str">
            <v>RETUR PENJUALAN - TG 23 PENYAMBUNGAN PIPA</v>
          </cell>
        </row>
        <row r="3240">
          <cell r="B3240" t="str">
            <v>4103.0001.0281131</v>
          </cell>
          <cell r="C3240" t="str">
            <v>RETUR PENJUALAN - MC-10 Connect Pipe</v>
          </cell>
        </row>
        <row r="3241">
          <cell r="B3241" t="str">
            <v>4103.0001.0281132</v>
          </cell>
          <cell r="C3241" t="str">
            <v>RETUR PENJUALAN - Replacement of pipe 8"</v>
          </cell>
        </row>
        <row r="3242">
          <cell r="B3242" t="str">
            <v>4103.0001.0281133</v>
          </cell>
          <cell r="C3242" t="str">
            <v>RETUR PENJUALAN - MC-2 Annual Shutdown 2011</v>
          </cell>
        </row>
        <row r="3243">
          <cell r="B3243" t="str">
            <v>4103.0001.0281134</v>
          </cell>
          <cell r="C3243" t="str">
            <v>RETUR PENJUALAN - Repair Heater, Cooler</v>
          </cell>
        </row>
        <row r="3244">
          <cell r="B3244" t="str">
            <v>4103.0001.0281135</v>
          </cell>
          <cell r="C3244" t="str">
            <v>RETUR PENJUALAN - CA-8 Replace C12 Pipe 16"</v>
          </cell>
        </row>
        <row r="3245">
          <cell r="B3245" t="str">
            <v>4103.0001.0281136</v>
          </cell>
          <cell r="C3245" t="str">
            <v>RETUR PENJUALAN - Supply Manpower</v>
          </cell>
        </row>
        <row r="3246">
          <cell r="B3246" t="str">
            <v>4103.0001.0281140</v>
          </cell>
          <cell r="C3246" t="str">
            <v>RETUR PENJUALAN - Corrective Maintenance, P</v>
          </cell>
        </row>
        <row r="3247">
          <cell r="B3247" t="str">
            <v>4103.0001.0281141</v>
          </cell>
          <cell r="C3247" t="str">
            <v>RETUR PENJUALAN - PM-9 Annual Shutdown 2011</v>
          </cell>
        </row>
        <row r="3248">
          <cell r="B3248" t="str">
            <v>4103.0001.0281144</v>
          </cell>
          <cell r="C3248" t="str">
            <v>RETUR PENJUALAN - RB# 6 Project; Supply Man</v>
          </cell>
        </row>
        <row r="3249">
          <cell r="B3249" t="str">
            <v>4103.0001.0281145</v>
          </cell>
          <cell r="C3249" t="str">
            <v>RETUR PENJUALAN - WPMT PROJ SUPPLY MANPOWER</v>
          </cell>
        </row>
        <row r="3250">
          <cell r="B3250" t="str">
            <v>4103.0001.0281148</v>
          </cell>
          <cell r="C3250" t="str">
            <v>RETUR PENJUALAN - RECONDITION VACUUM EVAPOR</v>
          </cell>
        </row>
        <row r="3251">
          <cell r="B3251" t="str">
            <v>4103.0001.0281149</v>
          </cell>
          <cell r="C3251" t="str">
            <v>RETUR PENJUALAN - RC-11 ADD LINE GAS FILTER</v>
          </cell>
        </row>
        <row r="3252">
          <cell r="B3252" t="str">
            <v>4103.0001.0281155</v>
          </cell>
          <cell r="C3252" t="str">
            <v>RETUR PENJUALAN - WP#8; REPLACEMENT SHUTL B</v>
          </cell>
        </row>
        <row r="3253">
          <cell r="B3253" t="str">
            <v>4103.0001.0281156</v>
          </cell>
          <cell r="C3253" t="str">
            <v>RETUR PENJUALAN - WP#9; INSTALLATION CHIP S</v>
          </cell>
        </row>
        <row r="3254">
          <cell r="B3254" t="str">
            <v>4103.0001.0281157</v>
          </cell>
          <cell r="C3254" t="str">
            <v>RETUR PENJUALAN - WP#9; INSTALLATION LOG RE</v>
          </cell>
        </row>
        <row r="3255">
          <cell r="B3255" t="str">
            <v>4103.0001.0281169</v>
          </cell>
          <cell r="C3255" t="str">
            <v>RETUR PENJUALAN - WP-9 INSTALL DEBARKING DR</v>
          </cell>
        </row>
        <row r="3256">
          <cell r="B3256" t="str">
            <v>4103.0001.0281173</v>
          </cell>
          <cell r="C3256" t="str">
            <v>RETUR PENJUALAN - VE#12 REPLACE ROOF &amp; SHEL</v>
          </cell>
        </row>
        <row r="3257">
          <cell r="B3257" t="str">
            <v>4103.0001.0281174</v>
          </cell>
          <cell r="C3257" t="str">
            <v>RETUR PENJUALAN - RC#8; NEW INSTALL OF HYDR</v>
          </cell>
        </row>
        <row r="3258">
          <cell r="B3258" t="str">
            <v>4103.0001.0281199</v>
          </cell>
          <cell r="C3258" t="str">
            <v>RETUR PENJUALAN - MAINTENANCE IKPP</v>
          </cell>
        </row>
        <row r="3259">
          <cell r="B3259" t="str">
            <v>4103.0001.02812011</v>
          </cell>
          <cell r="C3259" t="str">
            <v>RETUR PENJUALAN - WP#9: INSTALL DEBARKING D</v>
          </cell>
        </row>
        <row r="3260">
          <cell r="B3260" t="str">
            <v>4103.0001.02812013</v>
          </cell>
          <cell r="C3260" t="str">
            <v>RETUR PENJUALAN - PM#8; TIE IN (TOP SEPARAT</v>
          </cell>
        </row>
        <row r="3261">
          <cell r="B3261" t="str">
            <v>4103.0001.02812016</v>
          </cell>
          <cell r="C3261" t="str">
            <v>RETUR PENJUALAN - HP HEADER TG 18.19 TO P-8</v>
          </cell>
        </row>
        <row r="3262">
          <cell r="B3262" t="str">
            <v>4103.0001.02812018</v>
          </cell>
          <cell r="C3262" t="str">
            <v>RETUR PENJUALAN - MC#3; UPGRADE PIPING &amp; DR</v>
          </cell>
        </row>
        <row r="3263">
          <cell r="B3263" t="str">
            <v>4103.0001.02812019</v>
          </cell>
          <cell r="C3263" t="str">
            <v>RETUR PENJUALAN - PM#8; TIE IN WASHING &amp; CO</v>
          </cell>
        </row>
        <row r="3264">
          <cell r="B3264" t="str">
            <v>4103.0001.02812020</v>
          </cell>
          <cell r="C3264" t="str">
            <v>RETUR PENJUALAN - PM#8; ADD SCREEN &amp; DISMAN</v>
          </cell>
        </row>
        <row r="3265">
          <cell r="B3265" t="str">
            <v>4103.0001.02812026</v>
          </cell>
          <cell r="C3265" t="str">
            <v>RETUR PENJUALAN - PPM#6; FABRICATION / INST</v>
          </cell>
        </row>
        <row r="3266">
          <cell r="B3266" t="str">
            <v>4103.0001.02812032</v>
          </cell>
          <cell r="C3266" t="str">
            <v>RETUR PENJUALAN - OPEN CONTRACT MAINTENANCE</v>
          </cell>
        </row>
        <row r="3267">
          <cell r="B3267" t="str">
            <v>4103.0001.02812033</v>
          </cell>
          <cell r="C3267" t="str">
            <v>RETUR PENJUALAN - MANPOWER TO SUPPORT CORRE</v>
          </cell>
        </row>
        <row r="3268">
          <cell r="B3268" t="str">
            <v>4103.0001.02812036</v>
          </cell>
          <cell r="C3268" t="str">
            <v>RETUR PENJUALAN - GANTI TUBE CONDENSER TG#1</v>
          </cell>
        </row>
        <row r="3269">
          <cell r="B3269" t="str">
            <v>4103.0001.02812045</v>
          </cell>
          <cell r="C3269" t="str">
            <v>RETUR PENJUALAN - WP-8; REPLACEMENT OF DRUM</v>
          </cell>
        </row>
        <row r="3270">
          <cell r="B3270" t="str">
            <v>4103.0001.02812047</v>
          </cell>
          <cell r="C3270" t="str">
            <v>RETUR PENJUALAN - WP-9; REPLACEMENT OF DRUM</v>
          </cell>
        </row>
        <row r="3271">
          <cell r="B3271" t="str">
            <v>4103.0001.02812048</v>
          </cell>
          <cell r="C3271" t="str">
            <v>RETUR PENJUALAN - VE#2 PROJECT FABR &amp; INSTA</v>
          </cell>
        </row>
        <row r="3272">
          <cell r="B3272" t="str">
            <v>4103.0001.02812050</v>
          </cell>
          <cell r="C3272" t="str">
            <v>RETUR PENJUALAN - VE2; FABRICATION &amp; INSTAL</v>
          </cell>
        </row>
        <row r="3273">
          <cell r="B3273" t="str">
            <v>4103.0001.02812052</v>
          </cell>
          <cell r="C3273" t="str">
            <v>RETUR PENJUALAN - PM8; SCAFFOLDING ANNUAL S</v>
          </cell>
        </row>
        <row r="3274">
          <cell r="B3274" t="str">
            <v>4103.0001.02812055</v>
          </cell>
          <cell r="C3274" t="str">
            <v>RETUR PENJUALAN - PM#8; DISMANTLE EQUIPMENT</v>
          </cell>
        </row>
        <row r="3275">
          <cell r="B3275" t="str">
            <v>4103.0001.02812056</v>
          </cell>
          <cell r="C3275" t="str">
            <v>RETUR PENJUALAN - PM#8; TO MAKE CONVEYOR SU</v>
          </cell>
        </row>
        <row r="3276">
          <cell r="B3276" t="str">
            <v>4103.0001.02812057</v>
          </cell>
          <cell r="C3276" t="str">
            <v>RETUR PENJUALAN - PM#9; GANTI 4 SET NOZZLE</v>
          </cell>
        </row>
        <row r="3277">
          <cell r="B3277" t="str">
            <v>4103.0001.02812099</v>
          </cell>
          <cell r="C3277" t="str">
            <v>RETUR PENJUALAN - IKPP MAINTENANCE</v>
          </cell>
        </row>
        <row r="3278">
          <cell r="B3278" t="str">
            <v>4103.0001.0350933</v>
          </cell>
          <cell r="C3278" t="str">
            <v>RETUR PENJUALAN - PAGERUNGAN UTARA FIELD</v>
          </cell>
        </row>
        <row r="3279">
          <cell r="B3279" t="str">
            <v>4103.0001.0351002</v>
          </cell>
          <cell r="C3279" t="str">
            <v>RETUR PENJUALAN - EDC1 SUBSEA FACILITY TSB</v>
          </cell>
        </row>
        <row r="3280">
          <cell r="B3280" t="str">
            <v>4103.0001.0400928</v>
          </cell>
          <cell r="C3280" t="str">
            <v>RETUR PENJUALAN - 3 Unit BODY SHELL</v>
          </cell>
        </row>
        <row r="3281">
          <cell r="B3281" t="str">
            <v>4103.0001.0400932</v>
          </cell>
          <cell r="C3281" t="str">
            <v>RETUR PENJUALAN - 6 UNITS FLARE KO DRUM</v>
          </cell>
        </row>
        <row r="3282">
          <cell r="B3282" t="str">
            <v>4103.0001.0411008</v>
          </cell>
          <cell r="C3282" t="str">
            <v>RETUR PENJUALAN - GEN. ASSEMBLY DEBARKING</v>
          </cell>
        </row>
        <row r="3283">
          <cell r="B3283" t="str">
            <v>4103.0001.04112025</v>
          </cell>
          <cell r="C3283" t="str">
            <v>RETUR PENJUALAN - MANPOWER SUPPLY FOR PROJE</v>
          </cell>
        </row>
        <row r="3284">
          <cell r="B3284" t="str">
            <v>4103.0001.0480753</v>
          </cell>
          <cell r="C3284" t="str">
            <v>RETUR PENJUALAN - COMBINED FEED EXCHANGER</v>
          </cell>
        </row>
        <row r="3285">
          <cell r="B3285" t="str">
            <v>4103.0001.0480901</v>
          </cell>
          <cell r="C3285" t="str">
            <v>RETUR PENJUALAN - DEBUT TRIM COND 211-E-9</v>
          </cell>
        </row>
        <row r="3286">
          <cell r="B3286" t="str">
            <v>4103.0001.0480906</v>
          </cell>
          <cell r="C3286" t="str">
            <v>RETUR PENJUALAN - TBUNDLE 140-E-11A,E-16</v>
          </cell>
        </row>
        <row r="3287">
          <cell r="B3287" t="str">
            <v>4103.0001.0480912</v>
          </cell>
          <cell r="C3287" t="str">
            <v>RETUR PENJUALAN - FAB HE, 701-E-5&amp;702-E-7</v>
          </cell>
        </row>
        <row r="3288">
          <cell r="B3288" t="str">
            <v>4103.0001.0480914</v>
          </cell>
          <cell r="C3288" t="str">
            <v>RETUR PENJUALAN - FAB HE,ITEM 140-E-20&amp;E-25</v>
          </cell>
        </row>
        <row r="3289">
          <cell r="B3289" t="str">
            <v>4103.0001.0480918</v>
          </cell>
          <cell r="C3289" t="str">
            <v>RETUR PENJUALAN - TUBE BUNDLE ASS F/023E-11</v>
          </cell>
        </row>
        <row r="3290">
          <cell r="B3290" t="str">
            <v>4103.0001.0480922</v>
          </cell>
          <cell r="C3290" t="str">
            <v>RETUR PENJUALAN - COMBINED FEED EXCHANGER</v>
          </cell>
        </row>
        <row r="3291">
          <cell r="B3291" t="str">
            <v>4103.0001.0480925</v>
          </cell>
          <cell r="C3291" t="str">
            <v>RETUR PENJUALAN - 6 DISPENSER (SOE-TA)</v>
          </cell>
        </row>
        <row r="3292">
          <cell r="B3292" t="str">
            <v>4103.0001.0481001</v>
          </cell>
          <cell r="C3292" t="str">
            <v>RETUR PENJUALAN - VESSEL TAG NO.14-E-25</v>
          </cell>
        </row>
        <row r="3293">
          <cell r="B3293" t="str">
            <v>4103.0001.0481012</v>
          </cell>
          <cell r="C3293" t="str">
            <v>RETUR PENJUALAN - BAFFLE PLATE</v>
          </cell>
        </row>
        <row r="3294">
          <cell r="B3294" t="str">
            <v>4103.0001.0481016</v>
          </cell>
          <cell r="C3294" t="str">
            <v>RETUR PENJUALAN - ERECTION VCFHE 84E-201</v>
          </cell>
        </row>
        <row r="3295">
          <cell r="B3295" t="str">
            <v>4103.0001.0481023</v>
          </cell>
          <cell r="C3295" t="str">
            <v>RETUR PENJUALAN - PASS PARTITION PLATE</v>
          </cell>
        </row>
        <row r="3296">
          <cell r="B3296" t="str">
            <v>4103.0001.0481024</v>
          </cell>
          <cell r="C3296" t="str">
            <v>RETUR PENJUALAN - T. BUNDLE COMP, CHANNEL</v>
          </cell>
        </row>
        <row r="3297">
          <cell r="B3297" t="str">
            <v>4103.0001.0481101</v>
          </cell>
          <cell r="C3297" t="str">
            <v>RETUR PENJUALAN - TUBE BUNDLE TYPE "U"</v>
          </cell>
        </row>
        <row r="3298">
          <cell r="B3298" t="str">
            <v>4103.0001.0481105</v>
          </cell>
          <cell r="C3298" t="str">
            <v>RETUR PENJUALAN - TBUNDLE AS110-E-7 A/B/C/D</v>
          </cell>
        </row>
        <row r="3299">
          <cell r="B3299" t="str">
            <v>4103.0001.0481106</v>
          </cell>
          <cell r="C3299" t="str">
            <v>RETUR PENJUALAN - EJCTR STEAMTAG110-J-51A/B</v>
          </cell>
        </row>
        <row r="3300">
          <cell r="B3300" t="str">
            <v>4103.0001.0481107</v>
          </cell>
          <cell r="C3300" t="str">
            <v>RETUR PENJUALAN - TBUNDLE AS&amp;SHELL 93E-405</v>
          </cell>
        </row>
        <row r="3301">
          <cell r="B3301" t="str">
            <v>4103.0001.0481109</v>
          </cell>
          <cell r="C3301" t="str">
            <v>RETUR PENJUALAN - PRESSURE VESSEL FABRICATI</v>
          </cell>
        </row>
        <row r="3302">
          <cell r="B3302" t="str">
            <v>4103.0001.0481114</v>
          </cell>
          <cell r="C3302" t="str">
            <v>RETUR PENJUALAN - HEAT EXCHANGER COMPLETE 7</v>
          </cell>
        </row>
        <row r="3303">
          <cell r="B3303" t="str">
            <v>4103.0001.0481117</v>
          </cell>
          <cell r="C3303" t="str">
            <v>RETUR PENJUALAN - CONDENSATE STRIPPER</v>
          </cell>
        </row>
        <row r="3304">
          <cell r="B3304" t="str">
            <v>4103.0001.0481118</v>
          </cell>
          <cell r="C3304" t="str">
            <v>RETUR PENJUALAN - VESSEL, HORIZONTAL TAG</v>
          </cell>
        </row>
        <row r="3305">
          <cell r="B3305" t="str">
            <v>4103.0001.0481124</v>
          </cell>
          <cell r="C3305" t="str">
            <v>RETUR PENJUALAN - Heat Exchanger  Assy Tag</v>
          </cell>
        </row>
        <row r="3306">
          <cell r="B3306" t="str">
            <v>4103.0001.0481153</v>
          </cell>
          <cell r="C3306" t="str">
            <v>RETUR PENJUALAN - 5 (FIVE) UNIT COMBINED FE</v>
          </cell>
        </row>
        <row r="3307">
          <cell r="B3307" t="str">
            <v>4103.0001.0481159</v>
          </cell>
          <cell r="C3307" t="str">
            <v>RETUR PENJUALAN - PEMBANGUNAN UNIT CHLORIDE</v>
          </cell>
        </row>
        <row r="3308">
          <cell r="B3308" t="str">
            <v>4103.0001.0481160</v>
          </cell>
          <cell r="C3308" t="str">
            <v>RETUR PENJUALAN - FABRICATION INTERNAL PART</v>
          </cell>
        </row>
        <row r="3309">
          <cell r="B3309" t="str">
            <v>4103.0001.0481161</v>
          </cell>
          <cell r="C3309" t="str">
            <v>RETUR PENJUALAN - HEAT EXCHANGER 260-E-157</v>
          </cell>
        </row>
        <row r="3310">
          <cell r="B3310" t="str">
            <v>4103.0001.0481163</v>
          </cell>
          <cell r="C3310" t="str">
            <v>RETUR PENJUALAN - PEMBANGUNAN FASILITAS SLU</v>
          </cell>
        </row>
        <row r="3311">
          <cell r="B3311" t="str">
            <v>4103.0001.0481166</v>
          </cell>
          <cell r="C3311" t="str">
            <v>RETUR PENJUALAN - SHELL &amp; TUBE BUNDLE  Assy</v>
          </cell>
        </row>
        <row r="3312">
          <cell r="B3312" t="str">
            <v>4103.0001.04812004</v>
          </cell>
          <cell r="C3312" t="str">
            <v>RETUR PENJUALAN - TOP HEAD COLOUMN</v>
          </cell>
        </row>
        <row r="3313">
          <cell r="B3313" t="str">
            <v>4103.0001.0510862</v>
          </cell>
          <cell r="C3313" t="str">
            <v>RETUR PENJUALAN - PRESSURE VESSEL</v>
          </cell>
        </row>
        <row r="3314">
          <cell r="B3314" t="str">
            <v>4103.0001.0510863</v>
          </cell>
          <cell r="C3314" t="str">
            <v>RETUR PENJUALAN - PROV OF SHELL &amp; TUBE HEAT</v>
          </cell>
        </row>
        <row r="3315">
          <cell r="B3315" t="str">
            <v>4103.0001.0510902</v>
          </cell>
          <cell r="C3315" t="str">
            <v>RETUR PENJUALAN - PRESSURE VESSEL GSA</v>
          </cell>
        </row>
        <row r="3316">
          <cell r="B3316" t="str">
            <v>4103.0001.0511017</v>
          </cell>
          <cell r="C3316" t="str">
            <v>RETUR PENJUALAN - FAB HEAD CHANNEL (E-2030)</v>
          </cell>
        </row>
        <row r="3317">
          <cell r="B3317" t="str">
            <v>4103.0001.0511152</v>
          </cell>
          <cell r="C3317" t="str">
            <v>RETUR PENJUALAN - ENGINEERING, PROCUREMENT,</v>
          </cell>
        </row>
        <row r="3318">
          <cell r="B3318" t="str">
            <v>4103.0001.0540911</v>
          </cell>
          <cell r="C3318" t="str">
            <v>RETUR PENJUALAN - NATURAL GAS REHEATER</v>
          </cell>
        </row>
        <row r="3319">
          <cell r="B3319" t="str">
            <v>4103.0001.0541171</v>
          </cell>
          <cell r="C3319" t="str">
            <v>RETUR PENJUALAN - HEAT EXCHANGER DEHYDROGEN</v>
          </cell>
        </row>
        <row r="3320">
          <cell r="B3320" t="str">
            <v>4103.0001.0550824</v>
          </cell>
          <cell r="C3320" t="str">
            <v>RETUR PENJUALAN - FERTILIZER FACTORY EXPANS</v>
          </cell>
        </row>
        <row r="3321">
          <cell r="B3321" t="str">
            <v>4103.0001.0560920</v>
          </cell>
          <cell r="C3321" t="str">
            <v>RETUR PENJUALAN - REPL T BUNDLE 3A-1111-C</v>
          </cell>
        </row>
        <row r="3322">
          <cell r="B3322" t="str">
            <v>4103.0001.0561111</v>
          </cell>
          <cell r="C3322" t="str">
            <v>RETUR PENJUALAN - SUPERHEATER WASTE HEAT BO</v>
          </cell>
        </row>
        <row r="3323">
          <cell r="B3323" t="str">
            <v>4103.0001.0561112</v>
          </cell>
          <cell r="C3323" t="str">
            <v>RETUR PENJUALAN - AIR HEATER 5U-EC-301 (SEG</v>
          </cell>
        </row>
        <row r="3324">
          <cell r="B3324" t="str">
            <v>4103.0001.0561151</v>
          </cell>
          <cell r="C3324" t="str">
            <v>RETUR PENJUALAN - HP STEAM SUPER HEATER 102</v>
          </cell>
        </row>
        <row r="3325">
          <cell r="B3325" t="str">
            <v>4103.0001.0561158</v>
          </cell>
          <cell r="C3325" t="str">
            <v>RETUR PENJUALAN - 5A-115C METHANATOR EFFLUE</v>
          </cell>
        </row>
        <row r="3326">
          <cell r="B3326" t="str">
            <v>4103.0001.0561164</v>
          </cell>
          <cell r="C3326" t="str">
            <v>RETUR PENJUALAN - PLATE DISTRIBUTOR COMPLAT</v>
          </cell>
        </row>
        <row r="3327">
          <cell r="B3327" t="str">
            <v>4103.0001.0561170</v>
          </cell>
          <cell r="C3327" t="str">
            <v>RETUR PENJUALAN - RETUBING 101-C PUSRI - 1B</v>
          </cell>
        </row>
        <row r="3328">
          <cell r="B3328" t="str">
            <v>4103.0001.05612014</v>
          </cell>
          <cell r="C3328" t="str">
            <v>RETUR PENJUALAN - TUBE BUNDLE</v>
          </cell>
        </row>
        <row r="3329">
          <cell r="B3329" t="str">
            <v>4103.0001.05612015</v>
          </cell>
          <cell r="C3329" t="str">
            <v>RETUR PENJUALAN - PRETHICKENER 5U-FD-202</v>
          </cell>
        </row>
        <row r="3330">
          <cell r="B3330" t="str">
            <v>4103.0001.0580817</v>
          </cell>
          <cell r="C3330" t="str">
            <v>RETUR PENJUALAN - PRESS. VESSEL RCC OFF GAS</v>
          </cell>
        </row>
        <row r="3331">
          <cell r="B3331" t="str">
            <v>4103.0001.0581003</v>
          </cell>
          <cell r="C3331" t="str">
            <v>RETUR PENJUALAN - 10.000MT AMMONIA25-TK-801</v>
          </cell>
        </row>
        <row r="3332">
          <cell r="B3332" t="str">
            <v>4103.0001.0581009</v>
          </cell>
          <cell r="C3332" t="str">
            <v>RETUR PENJUALAN - STAINLESS STEEL STRUC ANP</v>
          </cell>
        </row>
        <row r="3333">
          <cell r="B3333" t="str">
            <v>4103.0001.0581126</v>
          </cell>
          <cell r="C3333" t="str">
            <v>RETUR PENJUALAN - PRESSURE VESSEL 2 X 35 MW</v>
          </cell>
        </row>
        <row r="3334">
          <cell r="B3334" t="str">
            <v>4103.0001.0600702</v>
          </cell>
          <cell r="C3334" t="str">
            <v>RETUR PENJUALAN - INSTALL / ERECTION SUBCON</v>
          </cell>
        </row>
        <row r="3335">
          <cell r="B3335" t="str">
            <v>4103.0001.0600704</v>
          </cell>
          <cell r="C3335" t="str">
            <v>RETUR PENJUALAN - COAL FIRED PWR PL PR THER</v>
          </cell>
        </row>
        <row r="3336">
          <cell r="B3336" t="str">
            <v>4103.0001.0600706</v>
          </cell>
          <cell r="C3336" t="str">
            <v>RETUR PENJUALAN - COAL-FIRED POWER PLANT PR</v>
          </cell>
        </row>
        <row r="3337">
          <cell r="B3337" t="str">
            <v>4103.0001.0600708</v>
          </cell>
          <cell r="C3337" t="str">
            <v>RETUR PENJUALAN - ESP INLET FLUE &amp; ESP OUTL</v>
          </cell>
        </row>
        <row r="3338">
          <cell r="B3338" t="str">
            <v>4103.0001.0600710</v>
          </cell>
          <cell r="C3338" t="str">
            <v>RETUR PENJUALAN - I &amp; C PRIMARY VALVE</v>
          </cell>
        </row>
        <row r="3339">
          <cell r="B3339" t="str">
            <v>4103.0001.0600711</v>
          </cell>
          <cell r="C3339" t="str">
            <v>RETUR PENJUALAN - FLUE SUPPORTER SUPERSTRUC</v>
          </cell>
        </row>
        <row r="3340">
          <cell r="B3340" t="str">
            <v>4103.0001.0600907</v>
          </cell>
          <cell r="C3340" t="str">
            <v>RETUR PENJUALAN - INST/ERCTION MECH 3X315MW</v>
          </cell>
        </row>
        <row r="3341">
          <cell r="B3341" t="str">
            <v>4103.0001.0630910</v>
          </cell>
          <cell r="C3341" t="str">
            <v>RETUR PENJUALAN - FABRICATION RISER CLAMP</v>
          </cell>
        </row>
        <row r="3342">
          <cell r="B3342" t="str">
            <v>4103.0001.0631115</v>
          </cell>
          <cell r="C3342" t="str">
            <v>RETUR PENJUALAN - SUPPLY OF HEAT EXCHANGER</v>
          </cell>
        </row>
        <row r="3343">
          <cell r="B3343" t="str">
            <v>4103.0001.0631201</v>
          </cell>
          <cell r="C3343" t="str">
            <v>RETUR PENJUALAN - PROVISION OF EPCI KF GAS</v>
          </cell>
        </row>
        <row r="3344">
          <cell r="B3344" t="str">
            <v>4103.0001.06312029</v>
          </cell>
          <cell r="C3344" t="str">
            <v>RETUR PENJUALAN - FABRICATION PIPE SPOOL</v>
          </cell>
        </row>
        <row r="3345">
          <cell r="B3345" t="str">
            <v>4103.0001.06312051</v>
          </cell>
          <cell r="C3345" t="str">
            <v>RETUR PENJUALAN - PROVISION OF ENGINEERING</v>
          </cell>
        </row>
        <row r="3346">
          <cell r="B3346" t="str">
            <v>4103.0001.0651021</v>
          </cell>
          <cell r="C3346" t="str">
            <v>RETUR PENJUALAN - FAB&amp;INSTAL ENERGY PLANT</v>
          </cell>
        </row>
        <row r="3347">
          <cell r="B3347" t="str">
            <v>4103.0001.0651025</v>
          </cell>
          <cell r="C3347" t="str">
            <v>RETUR PENJUALAN - SUPPLY &amp; INSTAL PNEUMATIC</v>
          </cell>
        </row>
        <row r="3348">
          <cell r="B3348" t="str">
            <v>4103.0001.0651102</v>
          </cell>
          <cell r="C3348" t="str">
            <v>RETUR PENJUALAN - SUPP&amp;INST 7110,7120,7130</v>
          </cell>
        </row>
        <row r="3349">
          <cell r="B3349" t="str">
            <v>4103.0001.0701022</v>
          </cell>
          <cell r="C3349" t="str">
            <v>RETUR PENJUALAN - CHEMICAL CLEANING</v>
          </cell>
        </row>
        <row r="3350">
          <cell r="B3350" t="str">
            <v>4103.0001.0701122</v>
          </cell>
          <cell r="C3350" t="str">
            <v>RETUR PENJUALAN - PUMP &amp; PIPING BROKE STOR.</v>
          </cell>
        </row>
        <row r="3351">
          <cell r="B3351" t="str">
            <v>4103.0001.0731138</v>
          </cell>
          <cell r="C3351" t="str">
            <v>RETUR PENJUALAN - AIR HEATER TUBES</v>
          </cell>
        </row>
        <row r="3352">
          <cell r="B3352" t="str">
            <v>4103.0001.07312054</v>
          </cell>
          <cell r="C3352" t="str">
            <v>RETUR PENJUALAN - SERVICE BARK CONVEYOR</v>
          </cell>
        </row>
        <row r="3353">
          <cell r="B3353" t="str">
            <v>4103.0001.0830924</v>
          </cell>
          <cell r="C3353" t="str">
            <v>RETUR PENJUALAN - TRANS,INST,HOOKUP POLENG</v>
          </cell>
        </row>
        <row r="3354">
          <cell r="B3354" t="str">
            <v>4103.0001.0831120</v>
          </cell>
          <cell r="C3354" t="str">
            <v>RETUR PENJUALAN - EPC WORKS FOR PPP-CW-DW-G</v>
          </cell>
        </row>
        <row r="3355">
          <cell r="B3355" t="str">
            <v>4103.0001.0881108</v>
          </cell>
          <cell r="C3355" t="str">
            <v>RETUR PENJUALAN - REPLACE SW PIPE</v>
          </cell>
        </row>
        <row r="3356">
          <cell r="B3356" t="str">
            <v>4103.0001.0881123</v>
          </cell>
          <cell r="C3356" t="str">
            <v>RETUR PENJUALAN - HOUSING FILTER</v>
          </cell>
        </row>
        <row r="3357">
          <cell r="B3357" t="str">
            <v>4103.0001.0901121</v>
          </cell>
          <cell r="C3357" t="str">
            <v>RETUR PENJUALAN - DUCTING TISSUE MILL II</v>
          </cell>
        </row>
        <row r="3358">
          <cell r="B3358" t="str">
            <v>4103.0001.0901142</v>
          </cell>
          <cell r="C3358" t="str">
            <v>RETUR PENJUALAN - Ducting Yankee</v>
          </cell>
        </row>
        <row r="3359">
          <cell r="B3359" t="str">
            <v>4103.0001.0911125</v>
          </cell>
          <cell r="C3359" t="str">
            <v>RETUR PENJUALAN - Water System &amp; Coal Syste</v>
          </cell>
        </row>
        <row r="3360">
          <cell r="B3360" t="str">
            <v>4103.0001.0921147</v>
          </cell>
          <cell r="C3360" t="str">
            <v>RETUR PENJUALAN - ADD. BY PAS LINE FOR DOUB</v>
          </cell>
        </row>
        <row r="3361">
          <cell r="B3361" t="str">
            <v>4103.0001.0991129</v>
          </cell>
          <cell r="C3361" t="str">
            <v>RETUR PENJUALAN - PIPA HYDRANT</v>
          </cell>
        </row>
        <row r="3362">
          <cell r="B3362" t="str">
            <v>4103.0001.1021146</v>
          </cell>
          <cell r="C3362" t="str">
            <v>RETUR PENJUALAN -  water surge tank</v>
          </cell>
        </row>
        <row r="3363">
          <cell r="B3363" t="str">
            <v>4103.0001.1031143</v>
          </cell>
          <cell r="C3363" t="str">
            <v>RETUR PENJUALAN - DUPLEX PIPE SPOOL 2-INC,</v>
          </cell>
        </row>
        <row r="3364">
          <cell r="B3364" t="str">
            <v>4103.0001.10412034</v>
          </cell>
          <cell r="C3364" t="str">
            <v>RETUR PENJUALAN - TUBE BUNDLE E201-05-08-09</v>
          </cell>
        </row>
        <row r="3365">
          <cell r="B3365" t="str">
            <v>4103.0001.10512037</v>
          </cell>
          <cell r="C3365" t="str">
            <v>RETUR PENJUALAN - HEAT EXCHANGER ASSY TAG N</v>
          </cell>
        </row>
        <row r="3366">
          <cell r="B3366" t="str">
            <v>4103.0001.10512038</v>
          </cell>
          <cell r="C3366" t="str">
            <v>RETUR PENJUALAN - PENGADAAN SHELL ASSY TAG</v>
          </cell>
        </row>
        <row r="3367">
          <cell r="B3367" t="str">
            <v>4103.0001.10512039</v>
          </cell>
          <cell r="C3367" t="str">
            <v>RETUR PENJUALAN - PENGADAAN SHELL ASSY TAG</v>
          </cell>
        </row>
        <row r="3368">
          <cell r="B3368" t="str">
            <v>4103.0001.10512060</v>
          </cell>
          <cell r="C3368" t="str">
            <v>RETUR PENJUALAN - PENGGANTIAN/PEMBUATAN TES</v>
          </cell>
        </row>
        <row r="3369">
          <cell r="B3369" t="str">
            <v>4103.0001.10612040</v>
          </cell>
          <cell r="C3369" t="str">
            <v>RETUR PENJUALAN - TUBE BUNDLE, SHELLBUNDLE,</v>
          </cell>
        </row>
        <row r="3370">
          <cell r="B3370" t="str">
            <v>4103.0001.10612053</v>
          </cell>
          <cell r="C3370" t="str">
            <v>RETUR PENJUALAN - ENGINEERING, PROCUREMENT</v>
          </cell>
        </row>
        <row r="3371">
          <cell r="B3371" t="str">
            <v>4103.0001.1121154</v>
          </cell>
          <cell r="C3371" t="str">
            <v>RETUR PENJUALAN - H2S MUD / GAS SEPARATOR</v>
          </cell>
        </row>
        <row r="3372">
          <cell r="B3372" t="str">
            <v>4103.0001.1161162</v>
          </cell>
          <cell r="C3372" t="str">
            <v>RETUR PENJUALAN - SECONDARY REFORMER EFFLUE</v>
          </cell>
        </row>
        <row r="3373">
          <cell r="B3373" t="str">
            <v>4103.0001.1171165</v>
          </cell>
          <cell r="C3373" t="str">
            <v>RETUR PENJUALAN - TOWER</v>
          </cell>
        </row>
        <row r="3374">
          <cell r="B3374" t="str">
            <v>4103.0001.1171167</v>
          </cell>
          <cell r="C3374" t="str">
            <v>RETUR PENJUALAN - SHOP FABRICATED VESSEL &amp;</v>
          </cell>
        </row>
        <row r="3375">
          <cell r="B3375" t="str">
            <v>4103.0001.1171168</v>
          </cell>
          <cell r="C3375" t="str">
            <v>RETUR PENJUALAN - SHOP FABRICATED VESSEL &amp;</v>
          </cell>
        </row>
        <row r="3376">
          <cell r="B3376" t="str">
            <v>4103.0001.11712010</v>
          </cell>
          <cell r="C3376" t="str">
            <v>RETUR PENJUALAN - SHOP FABRICATED VESSEL &amp;</v>
          </cell>
        </row>
        <row r="3377">
          <cell r="B3377" t="str">
            <v>4103.0001.11712023</v>
          </cell>
          <cell r="C3377" t="str">
            <v>RETUR PENJUALAN - SHOP FABRICATED VESSEL &amp;</v>
          </cell>
        </row>
        <row r="3378">
          <cell r="B3378" t="str">
            <v>4103.0001.1191172</v>
          </cell>
          <cell r="C3378" t="str">
            <v>RETUR PENJUALAN - EPC MOBILE SEPARATOR</v>
          </cell>
        </row>
        <row r="3379">
          <cell r="B3379" t="str">
            <v>4103.0001.1201175</v>
          </cell>
          <cell r="C3379" t="str">
            <v>RETUR PENJUALAN - FABRICATION &amp; ERECTION OF</v>
          </cell>
        </row>
        <row r="3380">
          <cell r="B3380" t="str">
            <v>4103.0001.12912007</v>
          </cell>
          <cell r="C3380" t="str">
            <v>RETUR PENJUALAN - SUPPLY OF SHELL &amp; TUBE HE</v>
          </cell>
        </row>
        <row r="3381">
          <cell r="B3381" t="str">
            <v>4103.0001.14512017</v>
          </cell>
          <cell r="C3381" t="str">
            <v>RETUR PENJUALAN - DIVING EQUIPMENT</v>
          </cell>
        </row>
        <row r="3382">
          <cell r="B3382" t="str">
            <v>4103.0001.14912041</v>
          </cell>
          <cell r="C3382" t="str">
            <v>RETUR PENJUALAN - FABRIKASI SHELL 24E-113</v>
          </cell>
        </row>
        <row r="3383">
          <cell r="B3383" t="str">
            <v>4103.0001.15012024</v>
          </cell>
          <cell r="C3383" t="str">
            <v>RETUR PENJUALAN -  TOTAL RETUBE INSITU SURF</v>
          </cell>
        </row>
        <row r="3384">
          <cell r="B3384" t="str">
            <v>4103.0001.15212028</v>
          </cell>
          <cell r="C3384" t="str">
            <v>RETUR PENJUALAN - TUBE BUNDLE SHELL H5012 &amp;</v>
          </cell>
        </row>
        <row r="3385">
          <cell r="B3385" t="str">
            <v>4103.0001.15212059</v>
          </cell>
          <cell r="C3385" t="str">
            <v>RETUR PENJUALAN - SECONDARY REACTOR UNIT</v>
          </cell>
        </row>
        <row r="3386">
          <cell r="B3386" t="str">
            <v>4103.0001.15312030</v>
          </cell>
          <cell r="C3386" t="str">
            <v>RETUR PENJUALAN - 2 UNIT FUEL GAS FILTER CO</v>
          </cell>
        </row>
        <row r="3387">
          <cell r="B3387" t="str">
            <v>4103.0001.15712042</v>
          </cell>
          <cell r="C3387" t="str">
            <v>RETUR PENJUALAN - REDESIGN, FABRIKASI &amp; PEM</v>
          </cell>
        </row>
        <row r="3388">
          <cell r="B3388" t="str">
            <v>4103.0001.16012044</v>
          </cell>
          <cell r="C3388" t="str">
            <v>RETUR PENJUALAN -  EPCI CONTRACT FOR LIMA F</v>
          </cell>
        </row>
        <row r="3389">
          <cell r="B3389" t="str">
            <v>4103.0001.16409005</v>
          </cell>
          <cell r="C3389" t="str">
            <v>RETUR PENJUALAN - MEG Injection Package</v>
          </cell>
        </row>
        <row r="3390">
          <cell r="B3390" t="str">
            <v>4103.0001.R000000</v>
          </cell>
          <cell r="C3390" t="str">
            <v>RETUR PENJUALAN - SEWA EQUIPMENT- EXCAVATOR</v>
          </cell>
        </row>
        <row r="3391">
          <cell r="B3391" t="str">
            <v>4201.0001.06312006</v>
          </cell>
          <cell r="C3391" t="str">
            <v>HPP MATERIAL - PROV OF EPCI KF GAS (INT)</v>
          </cell>
        </row>
        <row r="3392">
          <cell r="B3392" t="str">
            <v>4201.0001.002</v>
          </cell>
          <cell r="C3392" t="str">
            <v>HPP MATERIAL - WORKSHOP</v>
          </cell>
        </row>
        <row r="3393">
          <cell r="B3393" t="str">
            <v>4201.0001.0050852</v>
          </cell>
          <cell r="C3393" t="str">
            <v>HPP MATERIAL - KAMBUNA TOPSIDE REUSER S</v>
          </cell>
        </row>
        <row r="3394">
          <cell r="B3394" t="str">
            <v>4201.0001.0050905</v>
          </cell>
          <cell r="C3394" t="str">
            <v>HPP MATERIAL - MEG INJECTION PACKAGE</v>
          </cell>
        </row>
        <row r="3395">
          <cell r="B3395" t="str">
            <v>4201.0001.00712046</v>
          </cell>
          <cell r="C3395" t="str">
            <v>HPP MATERIAL - FABRIKASI  &amp; INSTASI UNTU</v>
          </cell>
        </row>
        <row r="3396">
          <cell r="B3396" t="str">
            <v>4201.0001.0081014</v>
          </cell>
          <cell r="C3396" t="str">
            <v>HPP MATERIAL - SEI AMBAWANG KAB.KUBU</v>
          </cell>
        </row>
        <row r="3397">
          <cell r="B3397" t="str">
            <v>4201.0001.0101019</v>
          </cell>
          <cell r="C3397" t="str">
            <v>HPP MATERIAL - CPP&amp;AUP PLATFORMS INST</v>
          </cell>
        </row>
        <row r="3398">
          <cell r="B3398" t="str">
            <v>4201.0001.0101137</v>
          </cell>
          <cell r="C3398" t="str">
            <v>HPP MATERIAL - CPP &amp; AUP Platforms</v>
          </cell>
        </row>
        <row r="3399">
          <cell r="B3399" t="str">
            <v>4201.0001.0120832</v>
          </cell>
          <cell r="C3399" t="str">
            <v>HPP MATERIAL - SHELL &amp; TUBE HEAT EXCHANG</v>
          </cell>
        </row>
        <row r="3400">
          <cell r="B3400" t="str">
            <v>4201.0001.0130903</v>
          </cell>
          <cell r="C3400" t="str">
            <v>HPP MATERIAL - WELL TEST, SKID UNIT</v>
          </cell>
        </row>
        <row r="3401">
          <cell r="B3401" t="str">
            <v>4201.0001.0130904</v>
          </cell>
          <cell r="C3401" t="str">
            <v>HPP MATERIAL - HEAT EXCHANGER</v>
          </cell>
        </row>
        <row r="3402">
          <cell r="B3402" t="str">
            <v>4201.0001.0130908</v>
          </cell>
          <cell r="C3402" t="str">
            <v>HPP MATERIAL - PIPE SLEEVE &amp; DURI, RIAU</v>
          </cell>
        </row>
        <row r="3403">
          <cell r="B3403" t="str">
            <v>4201.0001.0130923</v>
          </cell>
          <cell r="C3403" t="str">
            <v>HPP MATERIAL - PROV OF WATER STO TANK</v>
          </cell>
        </row>
        <row r="3404">
          <cell r="B3404" t="str">
            <v>4201.0001.0130929</v>
          </cell>
          <cell r="C3404" t="str">
            <v>HPP MATERIAL - OPERATION ASSISTANCE SLN</v>
          </cell>
        </row>
        <row r="3405">
          <cell r="B3405" t="str">
            <v>4201.0001.0130931</v>
          </cell>
          <cell r="C3405" t="str">
            <v>HPP MATERIAL - STORAGE TANK FOR INT PROG</v>
          </cell>
        </row>
        <row r="3406">
          <cell r="B3406" t="str">
            <v>4201.0001.0131004</v>
          </cell>
          <cell r="C3406" t="str">
            <v>HPP MATERIAL - 3 UNITS K.O. DRUM</v>
          </cell>
        </row>
        <row r="3407">
          <cell r="B3407" t="str">
            <v>4201.0001.0131010</v>
          </cell>
          <cell r="C3407" t="str">
            <v>HPP MATERIAL - DISAIN&amp;FAB ALAT SURFAKTAN</v>
          </cell>
        </row>
        <row r="3408">
          <cell r="B3408" t="str">
            <v>4201.0001.0131018</v>
          </cell>
          <cell r="C3408" t="str">
            <v>HPP MATERIAL - JASA KONST TANGKI PEMISAH</v>
          </cell>
        </row>
        <row r="3409">
          <cell r="B3409" t="str">
            <v>4201.0001.0131104</v>
          </cell>
          <cell r="C3409" t="str">
            <v>HPP MATERIAL - RIGLESS SERVICE</v>
          </cell>
        </row>
        <row r="3410">
          <cell r="B3410" t="str">
            <v>4201.0001.0131113</v>
          </cell>
          <cell r="C3410" t="str">
            <v>HPP MATERIAL - EPC U/ FASILITAS TANKI DI</v>
          </cell>
        </row>
        <row r="3411">
          <cell r="B3411" t="str">
            <v>4201.0001.0131119</v>
          </cell>
          <cell r="C3411" t="str">
            <v>HPP MATERIAL - EPF OF STORAGE FOR RANTAU</v>
          </cell>
        </row>
        <row r="3412">
          <cell r="B3412" t="str">
            <v>4201.0001.0131127</v>
          </cell>
          <cell r="C3412" t="str">
            <v>HPP MATERIAL - RIGLESS SERVICE</v>
          </cell>
        </row>
        <row r="3413">
          <cell r="B3413" t="str">
            <v>4201.0001.0131150</v>
          </cell>
          <cell r="C3413" t="str">
            <v>HPP MATERIAL - WASH TANK REPAIR</v>
          </cell>
        </row>
        <row r="3414">
          <cell r="B3414" t="str">
            <v>4201.0001.01312003</v>
          </cell>
          <cell r="C3414" t="str">
            <v>HPP MATERIAL - RIGLESS SERVICES</v>
          </cell>
        </row>
        <row r="3415">
          <cell r="B3415" t="str">
            <v>4201.0001.01312031</v>
          </cell>
          <cell r="C3415" t="str">
            <v>HPP MATERIAL - PLUG BACK WITH SLICKLINE</v>
          </cell>
        </row>
        <row r="3416">
          <cell r="B3416" t="str">
            <v>4201.0001.01312049</v>
          </cell>
          <cell r="C3416" t="str">
            <v>HPP MATERIAL - HRSG #2 &amp; #5</v>
          </cell>
        </row>
        <row r="3417">
          <cell r="B3417" t="str">
            <v>4201.0001.01312058</v>
          </cell>
          <cell r="C3417" t="str">
            <v>HPP MATERIAL - FOAMING SERVICES</v>
          </cell>
        </row>
        <row r="3418">
          <cell r="B3418" t="str">
            <v>4201.0001.0150909</v>
          </cell>
          <cell r="C3418" t="str">
            <v>HPP MATERIAL - PIPE CONNECTION</v>
          </cell>
        </row>
        <row r="3419">
          <cell r="B3419" t="str">
            <v>4201.0001.0150916</v>
          </cell>
          <cell r="C3419" t="str">
            <v>HPP MATERIAL - SUBSEA CABLE</v>
          </cell>
        </row>
        <row r="3420">
          <cell r="B3420" t="str">
            <v>4201.0001.0151128</v>
          </cell>
          <cell r="C3420" t="str">
            <v>HPP MATERIAL - PROJECT BAWAL PIPELINE</v>
          </cell>
        </row>
        <row r="3421">
          <cell r="B3421" t="str">
            <v>4201.0001.01512021</v>
          </cell>
          <cell r="C3421" t="str">
            <v>HPP MATERIAL - TUBE BUNDLE CONDENSATE CO</v>
          </cell>
        </row>
        <row r="3422">
          <cell r="B3422" t="str">
            <v>4201.0001.01512027</v>
          </cell>
          <cell r="C3422" t="str">
            <v>HPP MATERIAL - FUEL GAS SCRUBBER AND HEA</v>
          </cell>
        </row>
        <row r="3423">
          <cell r="B3423" t="str">
            <v>4201.0001.01512043</v>
          </cell>
          <cell r="C3423" t="str">
            <v>HPP MATERIAL - EHMR WATER PROJECT, EPCI</v>
          </cell>
        </row>
        <row r="3424">
          <cell r="B3424" t="str">
            <v>4201.0001.01512062</v>
          </cell>
          <cell r="C3424" t="str">
            <v>HPP MATERIAL - EPCI TEMBANG 8 TO BAWAL P</v>
          </cell>
        </row>
        <row r="3425">
          <cell r="B3425" t="str">
            <v>4201.0001.0191139</v>
          </cell>
          <cell r="C3425" t="str">
            <v>HPP MATERIAL - Maintenance of Expansion</v>
          </cell>
        </row>
        <row r="3426">
          <cell r="B3426" t="str">
            <v>4201.0001.0241007</v>
          </cell>
          <cell r="C3426" t="str">
            <v>HPP MATERIAL - REP&amp;TEST (336-I;1000m3)</v>
          </cell>
        </row>
        <row r="3427">
          <cell r="B3427" t="str">
            <v>4201.0001.02412022</v>
          </cell>
          <cell r="C3427" t="str">
            <v>HPP MATERIAL - REPAIR F/WELDING TANK</v>
          </cell>
        </row>
        <row r="3428">
          <cell r="B3428" t="str">
            <v>4201.0001.02412035</v>
          </cell>
          <cell r="C3428" t="str">
            <v>HPP MATERIAL - REPAIR OF TANK 100 CUFT P</v>
          </cell>
        </row>
        <row r="3429">
          <cell r="B3429" t="str">
            <v>4201.0001.0260847</v>
          </cell>
          <cell r="C3429" t="str">
            <v>HPP MATERIAL - INSTALLATION OF 2X315 MW</v>
          </cell>
        </row>
        <row r="3430">
          <cell r="B3430" t="str">
            <v>4201.0001.0261198</v>
          </cell>
          <cell r="C3430" t="str">
            <v>HPP MATERIAL - MAINTENANCE HUBEI</v>
          </cell>
        </row>
        <row r="3431">
          <cell r="B3431" t="str">
            <v>4201.0001.0280913</v>
          </cell>
          <cell r="C3431" t="str">
            <v>HPP MATERIAL - FAB SAND BLAST&amp;PRIM COAT</v>
          </cell>
        </row>
        <row r="3432">
          <cell r="B3432" t="str">
            <v>4201.0001.0280915</v>
          </cell>
          <cell r="C3432" t="str">
            <v>HPP MATERIAL - MB#13; RECONDITION WORK</v>
          </cell>
        </row>
        <row r="3433">
          <cell r="B3433" t="str">
            <v>4201.0001.0280919</v>
          </cell>
          <cell r="C3433" t="str">
            <v>HPP MATERIAL - RB#13; ANCHOR BOLT INST</v>
          </cell>
        </row>
        <row r="3434">
          <cell r="B3434" t="str">
            <v>4201.0001.0280921</v>
          </cell>
          <cell r="C3434" t="str">
            <v>HPP MATERIAL - RB#13; INST MECHANICAL</v>
          </cell>
        </row>
        <row r="3435">
          <cell r="B3435" t="str">
            <v>4201.0001.0280926</v>
          </cell>
          <cell r="C3435" t="str">
            <v>HPP MATERIAL - RB#13; PIPE EXT /MP &amp; LP</v>
          </cell>
        </row>
        <row r="3436">
          <cell r="B3436" t="str">
            <v>4201.0001.0280927</v>
          </cell>
          <cell r="C3436" t="str">
            <v>HPP MATERIAL - PM#9;MP BIN TEMP CONTROL</v>
          </cell>
        </row>
        <row r="3437">
          <cell r="B3437" t="str">
            <v>4201.0001.0280930</v>
          </cell>
          <cell r="C3437" t="str">
            <v>HPP MATERIAL - MB#15;MAIN STEAM LINE MOD</v>
          </cell>
        </row>
        <row r="3438">
          <cell r="B3438" t="str">
            <v>4201.0001.0281005</v>
          </cell>
          <cell r="C3438" t="str">
            <v>HPP MATERIAL - PM#9; UPGRADE TIE IN</v>
          </cell>
        </row>
        <row r="3439">
          <cell r="B3439" t="str">
            <v>4201.0001.0281006</v>
          </cell>
          <cell r="C3439" t="str">
            <v>HPP MATERIAL - MANPOWER SUPPLY SHUTDOWN</v>
          </cell>
        </row>
        <row r="3440">
          <cell r="B3440" t="str">
            <v>4201.0001.0281011</v>
          </cell>
          <cell r="C3440" t="str">
            <v>HPP MATERIAL - WP-9;FAB CRUSHER COMPLETE</v>
          </cell>
        </row>
        <row r="3441">
          <cell r="B3441" t="str">
            <v>4201.0001.0281013</v>
          </cell>
          <cell r="C3441" t="str">
            <v>HPP MATERIAL - MB#24;SURF METAL TREATMEN</v>
          </cell>
        </row>
        <row r="3442">
          <cell r="B3442" t="str">
            <v>4201.0001.0281015</v>
          </cell>
          <cell r="C3442" t="str">
            <v>HPP MATERIAL - WP-8;FAB CRUSHER 2SETS</v>
          </cell>
        </row>
        <row r="3443">
          <cell r="B3443" t="str">
            <v>4201.0001.0281020</v>
          </cell>
          <cell r="C3443" t="str">
            <v>HPP MATERIAL - TPM;ADD BYPASS FILTER GAS</v>
          </cell>
        </row>
        <row r="3444">
          <cell r="B3444" t="str">
            <v>4201.0001.0281034</v>
          </cell>
          <cell r="C3444" t="str">
            <v>HPP MATERIAL - WP-8, DRUM BARKER 2 LINES</v>
          </cell>
        </row>
        <row r="3445">
          <cell r="B3445" t="str">
            <v>4201.0001.0281103</v>
          </cell>
          <cell r="C3445" t="str">
            <v>HPP MATERIAL - TUBE PF-1C VE#1(SHUTDOWN)</v>
          </cell>
        </row>
        <row r="3446">
          <cell r="B3446" t="str">
            <v>4201.0001.0281110</v>
          </cell>
          <cell r="C3446" t="str">
            <v>HPP MATERIAL - VE#11, FABRICATION HBL TA</v>
          </cell>
        </row>
        <row r="3447">
          <cell r="B3447" t="str">
            <v>4201.0001.0281116</v>
          </cell>
          <cell r="C3447" t="str">
            <v>HPP MATERIAL - IKPP</v>
          </cell>
        </row>
        <row r="3448">
          <cell r="B3448" t="str">
            <v>4201.0001.0281130</v>
          </cell>
          <cell r="C3448" t="str">
            <v>HPP MATERIAL - TG 23 PENYAMBUNGAN PIPA</v>
          </cell>
        </row>
        <row r="3449">
          <cell r="B3449" t="str">
            <v>4201.0001.0281131</v>
          </cell>
          <cell r="C3449" t="str">
            <v>HPP MATERIAL - MC-10 Connect Pipe</v>
          </cell>
        </row>
        <row r="3450">
          <cell r="B3450" t="str">
            <v>4201.0001.0281132</v>
          </cell>
          <cell r="C3450" t="str">
            <v>HPP MATERIAL - Replacement of pipe 8"</v>
          </cell>
        </row>
        <row r="3451">
          <cell r="B3451" t="str">
            <v>4201.0001.0281133</v>
          </cell>
          <cell r="C3451" t="str">
            <v>HPP MATERIAL - MC-2 Annual Shutdown 2011</v>
          </cell>
        </row>
        <row r="3452">
          <cell r="B3452" t="str">
            <v>4201.0001.0281134</v>
          </cell>
          <cell r="C3452" t="str">
            <v>HPP MATERIAL - Repair Heater, Cooler</v>
          </cell>
        </row>
        <row r="3453">
          <cell r="B3453" t="str">
            <v>4201.0001.0281135</v>
          </cell>
          <cell r="C3453" t="str">
            <v>HPP MATERIAL - CA-8 Replace C12 Pipe 16"</v>
          </cell>
        </row>
        <row r="3454">
          <cell r="B3454" t="str">
            <v>4201.0001.0281136</v>
          </cell>
          <cell r="C3454" t="str">
            <v>HPP MATERIAL - Supply Manpower</v>
          </cell>
        </row>
        <row r="3455">
          <cell r="B3455" t="str">
            <v>4201.0001.0281140</v>
          </cell>
          <cell r="C3455" t="str">
            <v>HPP MATERIAL - Corrective Maintenance, P</v>
          </cell>
        </row>
        <row r="3456">
          <cell r="B3456" t="str">
            <v>4201.0001.0281141</v>
          </cell>
          <cell r="C3456" t="str">
            <v>HPP MATERIAL - PM-9 Annual Shutdown 2011</v>
          </cell>
        </row>
        <row r="3457">
          <cell r="B3457" t="str">
            <v>4201.0001.0281144</v>
          </cell>
          <cell r="C3457" t="str">
            <v>HPP MATERIAL - RB# 6 Project; Supply Man</v>
          </cell>
        </row>
        <row r="3458">
          <cell r="B3458" t="str">
            <v>4201.0001.0281145</v>
          </cell>
          <cell r="C3458" t="str">
            <v>HPP MATERIAL - WPMT PROJ SUPPLY MANPOWER</v>
          </cell>
        </row>
        <row r="3459">
          <cell r="B3459" t="str">
            <v>4201.0001.0281148</v>
          </cell>
          <cell r="C3459" t="str">
            <v>HPP MATERIAL - RECONDITION VACUUM EVAPOR</v>
          </cell>
        </row>
        <row r="3460">
          <cell r="B3460" t="str">
            <v>4201.0001.0281149</v>
          </cell>
          <cell r="C3460" t="str">
            <v>HPP MATERIAL - RC-11 ADD LINE GAS FILTER</v>
          </cell>
        </row>
        <row r="3461">
          <cell r="B3461" t="str">
            <v>4201.0001.0281155</v>
          </cell>
          <cell r="C3461" t="str">
            <v>HPP MATERIAL - WP#8; REPLACEMENT SHUTL B</v>
          </cell>
        </row>
        <row r="3462">
          <cell r="B3462" t="str">
            <v>4201.0001.0281156</v>
          </cell>
          <cell r="C3462" t="str">
            <v>HPP MATERIAL - WP#9; INSTALLATION CHIP S</v>
          </cell>
        </row>
        <row r="3463">
          <cell r="B3463" t="str">
            <v>4201.0001.0281157</v>
          </cell>
          <cell r="C3463" t="str">
            <v>HPP MATERIAL - WP#9; INSTALLATION LOG RE</v>
          </cell>
        </row>
        <row r="3464">
          <cell r="B3464" t="str">
            <v>4201.0001.0281169</v>
          </cell>
          <cell r="C3464" t="str">
            <v>HPP MATERIAL - WP-9 INSTALL DEBARKING DR</v>
          </cell>
        </row>
        <row r="3465">
          <cell r="B3465" t="str">
            <v>4201.0001.0281173</v>
          </cell>
          <cell r="C3465" t="str">
            <v>HPP MATERIAL - VE#12 REPLACE ROOF &amp; SHEL</v>
          </cell>
        </row>
        <row r="3466">
          <cell r="B3466" t="str">
            <v>4201.0001.0281174</v>
          </cell>
          <cell r="C3466" t="str">
            <v>HPP MATERIAL - RC#8; NEW INSTALL OF HYDR</v>
          </cell>
        </row>
        <row r="3467">
          <cell r="B3467" t="str">
            <v>4201.0001.0281199</v>
          </cell>
          <cell r="C3467" t="str">
            <v>HPP MATERIAL - MAINTENANCE IKPP</v>
          </cell>
        </row>
        <row r="3468">
          <cell r="B3468" t="str">
            <v>4201.0001.02812008</v>
          </cell>
          <cell r="C3468" t="str">
            <v>HPP MATERIAL - VE#2 INST NEW WBL TANK A</v>
          </cell>
        </row>
        <row r="3469">
          <cell r="B3469" t="str">
            <v>4201.0001.02812009</v>
          </cell>
          <cell r="C3469" t="str">
            <v>HPP MATERIAL - WP-9 INSTALL CHIP SCREEN</v>
          </cell>
        </row>
        <row r="3470">
          <cell r="B3470" t="str">
            <v>4201.0001.02812011</v>
          </cell>
          <cell r="C3470" t="str">
            <v>HPP MATERIAL - WP#9: INSTALL DEBARKING D</v>
          </cell>
        </row>
        <row r="3471">
          <cell r="B3471" t="str">
            <v>4201.0001.02812013</v>
          </cell>
          <cell r="C3471" t="str">
            <v>HPP MATERIAL - PM#8; TIE IN (TOP SEPARAT</v>
          </cell>
        </row>
        <row r="3472">
          <cell r="B3472" t="str">
            <v>4201.0001.02812016</v>
          </cell>
          <cell r="C3472" t="str">
            <v>HPP MATERIAL - HP HEADER TG 18.19 TO P-8</v>
          </cell>
        </row>
        <row r="3473">
          <cell r="B3473" t="str">
            <v>4201.0001.02812018</v>
          </cell>
          <cell r="C3473" t="str">
            <v>HPP MATERIAL - MC#3; UPGRADE PIPING &amp; DR</v>
          </cell>
        </row>
        <row r="3474">
          <cell r="B3474" t="str">
            <v>4201.0001.02812019</v>
          </cell>
          <cell r="C3474" t="str">
            <v>HPP MATERIAL - PM#8; TIE IN WASHING &amp; CO</v>
          </cell>
        </row>
        <row r="3475">
          <cell r="B3475" t="str">
            <v>4201.0001.02812020</v>
          </cell>
          <cell r="C3475" t="str">
            <v>HPP MATERIAL - PM#8; ADD SCREEN &amp; DISMAN</v>
          </cell>
        </row>
        <row r="3476">
          <cell r="B3476" t="str">
            <v>4201.0001.02812026</v>
          </cell>
          <cell r="C3476" t="str">
            <v>HPP MATERIAL - PPM#6; FABRICATION / INST</v>
          </cell>
        </row>
        <row r="3477">
          <cell r="B3477" t="str">
            <v>4201.0001.02812032</v>
          </cell>
          <cell r="C3477" t="str">
            <v>HPP MATERIAL - OPEN CONTRACT MAINTENANCE</v>
          </cell>
        </row>
        <row r="3478">
          <cell r="B3478" t="str">
            <v>4201.0001.02812033</v>
          </cell>
          <cell r="C3478" t="str">
            <v>HPP MATERIAL - MANPOWER TO SUPPORT CORRE</v>
          </cell>
        </row>
        <row r="3479">
          <cell r="B3479" t="str">
            <v>4201.0001.02812036</v>
          </cell>
          <cell r="C3479" t="str">
            <v>HPP MATERIAL - GANTI TUBE CONDENSER TG#1</v>
          </cell>
        </row>
        <row r="3480">
          <cell r="B3480" t="str">
            <v>4201.0001.02812045</v>
          </cell>
          <cell r="C3480" t="str">
            <v>HPP MATERIAL - WP-8; REPLACEMENT OF DRUM</v>
          </cell>
        </row>
        <row r="3481">
          <cell r="B3481" t="str">
            <v>4201.0001.02812047</v>
          </cell>
          <cell r="C3481" t="str">
            <v>HPP MATERIAL - WP-9; REPLACEMENT OF DRUM</v>
          </cell>
        </row>
        <row r="3482">
          <cell r="B3482" t="str">
            <v>4201.0001.02812048</v>
          </cell>
          <cell r="C3482" t="str">
            <v>HPP MATERIAL - VE#2 PROJECT FABR &amp; INSTA</v>
          </cell>
        </row>
        <row r="3483">
          <cell r="B3483" t="str">
            <v>4201.0001.02812050</v>
          </cell>
          <cell r="C3483" t="str">
            <v>HPP MATERIAL - VE2; FABRICATION &amp; INSTAL</v>
          </cell>
        </row>
        <row r="3484">
          <cell r="B3484" t="str">
            <v>4201.0001.02812052</v>
          </cell>
          <cell r="C3484" t="str">
            <v>HPP MATERIAL - PM8; SCAFFOLDING ANNUAL S</v>
          </cell>
        </row>
        <row r="3485">
          <cell r="B3485" t="str">
            <v>4201.0001.02812055</v>
          </cell>
          <cell r="C3485" t="str">
            <v>HPP MATERIAL - PM#8; DISMANTLE EQUIPMENT</v>
          </cell>
        </row>
        <row r="3486">
          <cell r="B3486" t="str">
            <v>4201.0001.02812056</v>
          </cell>
          <cell r="C3486" t="str">
            <v>HPP MATERIAL - PM#8; TO MAKE CONVEYOR SU</v>
          </cell>
        </row>
        <row r="3487">
          <cell r="B3487" t="str">
            <v>4201.0001.02812057</v>
          </cell>
          <cell r="C3487" t="str">
            <v>HPP MATERIAL - PM#9; GANTI 4 SET NOZZLE</v>
          </cell>
        </row>
        <row r="3488">
          <cell r="B3488" t="str">
            <v>4201.0001.02812099</v>
          </cell>
          <cell r="C3488" t="str">
            <v>HPP MATERIAL - IKPP MAINTENANCE</v>
          </cell>
        </row>
        <row r="3489">
          <cell r="B3489" t="str">
            <v>4201.0001.0350933</v>
          </cell>
          <cell r="C3489" t="str">
            <v>HPP MATERIAL - PAGERUNGAN UTARA FIELD</v>
          </cell>
        </row>
        <row r="3490">
          <cell r="B3490" t="str">
            <v>4201.0001.0351002</v>
          </cell>
          <cell r="C3490" t="str">
            <v>HPP MATERIAL - EDC1 SUBSEA FACILITY TSB</v>
          </cell>
        </row>
        <row r="3491">
          <cell r="B3491" t="str">
            <v>4201.0001.0400928</v>
          </cell>
          <cell r="C3491" t="str">
            <v>HPP MATERIAL - 3 Unit BODY SHELL</v>
          </cell>
        </row>
        <row r="3492">
          <cell r="B3492" t="str">
            <v>4201.0001.0400932</v>
          </cell>
          <cell r="C3492" t="str">
            <v>HPP MATERIAL - 6 UNITS FLARE KO DRUM</v>
          </cell>
        </row>
        <row r="3493">
          <cell r="B3493" t="str">
            <v>4201.0001.0411008</v>
          </cell>
          <cell r="C3493" t="str">
            <v>HPP MATERIAL - GEN. ASSEMBLY DEBARKING</v>
          </cell>
        </row>
        <row r="3494">
          <cell r="B3494" t="str">
            <v>4201.0001.04112025</v>
          </cell>
          <cell r="C3494" t="str">
            <v>HPP MATERIAL - MANPOWER SUPPLY FOR PROJE</v>
          </cell>
        </row>
        <row r="3495">
          <cell r="B3495" t="str">
            <v>4201.0001.0480753</v>
          </cell>
          <cell r="C3495" t="str">
            <v>HPP MATERIAL - COMBINED FEED EXCHANGER</v>
          </cell>
        </row>
        <row r="3496">
          <cell r="B3496" t="str">
            <v>4201.0001.0480901</v>
          </cell>
          <cell r="C3496" t="str">
            <v>HPP MATERIAL - DEBUT TRIM COND 211-E-9</v>
          </cell>
        </row>
        <row r="3497">
          <cell r="B3497" t="str">
            <v>4201.0001.0480906</v>
          </cell>
          <cell r="C3497" t="str">
            <v>HPP MATERIAL - TBUNDLE 140-E-11A,E-16</v>
          </cell>
        </row>
        <row r="3498">
          <cell r="B3498" t="str">
            <v>4201.0001.0480912</v>
          </cell>
          <cell r="C3498" t="str">
            <v>HPP MATERIAL - FAB HE, 701-E-5&amp;702-E-7</v>
          </cell>
        </row>
        <row r="3499">
          <cell r="B3499" t="str">
            <v>4201.0001.0480914</v>
          </cell>
          <cell r="C3499" t="str">
            <v>HPP MATERIAL - FAB HE,ITEM 140-E-20&amp;E-25</v>
          </cell>
        </row>
        <row r="3500">
          <cell r="B3500" t="str">
            <v>4201.0001.0480918</v>
          </cell>
          <cell r="C3500" t="str">
            <v>HPP MATERIAL - TUBE BUNDLE ASS F/023E-11</v>
          </cell>
        </row>
        <row r="3501">
          <cell r="B3501" t="str">
            <v>4201.0001.0480922</v>
          </cell>
          <cell r="C3501" t="str">
            <v>HPP MATERIAL - COMBINED FEED EXCHANGER</v>
          </cell>
        </row>
        <row r="3502">
          <cell r="B3502" t="str">
            <v>4201.0001.0480925</v>
          </cell>
          <cell r="C3502" t="str">
            <v>HPP MATERIAL - 6 DISPENSER (SOE-TA)</v>
          </cell>
        </row>
        <row r="3503">
          <cell r="B3503" t="str">
            <v>4201.0001.0481001</v>
          </cell>
          <cell r="C3503" t="str">
            <v>HPP MATERIAL - VESSEL TAG NO.14-E-25</v>
          </cell>
        </row>
        <row r="3504">
          <cell r="B3504" t="str">
            <v>4201.0001.0481012</v>
          </cell>
          <cell r="C3504" t="str">
            <v>HPP MATERIAL - BAFFLE PLATE</v>
          </cell>
        </row>
        <row r="3505">
          <cell r="B3505" t="str">
            <v>4201.0001.0481016</v>
          </cell>
          <cell r="C3505" t="str">
            <v>HPP MATERIAL - ERECTION VCFHE 84E-201</v>
          </cell>
        </row>
        <row r="3506">
          <cell r="B3506" t="str">
            <v>4201.0001.0481023</v>
          </cell>
          <cell r="C3506" t="str">
            <v>HPP MATERIAL - PASS PARTITION PLATE</v>
          </cell>
        </row>
        <row r="3507">
          <cell r="B3507" t="str">
            <v>4201.0001.0481024</v>
          </cell>
          <cell r="C3507" t="str">
            <v>HPP MATERIAL - T. BUNDLE COMP, CHANNEL</v>
          </cell>
        </row>
        <row r="3508">
          <cell r="B3508" t="str">
            <v>4201.0001.0481101</v>
          </cell>
          <cell r="C3508" t="str">
            <v>HPP MATERIAL - TUBE BUNDLE TYPE "U"</v>
          </cell>
        </row>
        <row r="3509">
          <cell r="B3509" t="str">
            <v>4201.0001.0481105</v>
          </cell>
          <cell r="C3509" t="str">
            <v>HPP MATERIAL - TBUNDLE AS110-E-7 A/B/C/D</v>
          </cell>
        </row>
        <row r="3510">
          <cell r="B3510" t="str">
            <v>4201.0001.0481106</v>
          </cell>
          <cell r="C3510" t="str">
            <v>HPP MATERIAL - EJCTR STEAMTAG110-J-51A/B</v>
          </cell>
        </row>
        <row r="3511">
          <cell r="B3511" t="str">
            <v>4201.0001.0481107</v>
          </cell>
          <cell r="C3511" t="str">
            <v>HPP MATERIAL - TBUNDLE AS&amp;SHELL 93E-405</v>
          </cell>
        </row>
        <row r="3512">
          <cell r="B3512" t="str">
            <v>4201.0001.0481109</v>
          </cell>
          <cell r="C3512" t="str">
            <v>HPP MATERIAL - PRESSURE VESSEL FABRICATI</v>
          </cell>
        </row>
        <row r="3513">
          <cell r="B3513" t="str">
            <v>4201.0001.0481114</v>
          </cell>
          <cell r="C3513" t="str">
            <v>HPP MATERIAL - HEAT EXCHANGER COMPLETE 7</v>
          </cell>
        </row>
        <row r="3514">
          <cell r="B3514" t="str">
            <v>4201.0001.0481117</v>
          </cell>
          <cell r="C3514" t="str">
            <v>HPP MATERIAL - CONDENSATE STRIPPER</v>
          </cell>
        </row>
        <row r="3515">
          <cell r="B3515" t="str">
            <v>4201.0001.0481118</v>
          </cell>
          <cell r="C3515" t="str">
            <v>HPP MATERIAL - VESSEL, HORIZONTAL TAG</v>
          </cell>
        </row>
        <row r="3516">
          <cell r="B3516" t="str">
            <v>4201.0001.0481124</v>
          </cell>
          <cell r="C3516" t="str">
            <v>HPP MATERIAL - Heat Exchanger  Assy Tag</v>
          </cell>
        </row>
        <row r="3517">
          <cell r="B3517" t="str">
            <v>4201.0001.0481153</v>
          </cell>
          <cell r="C3517" t="str">
            <v>HPP MATERIAL - 5 (FIVE) UNIT COMBINED FE</v>
          </cell>
        </row>
        <row r="3518">
          <cell r="B3518" t="str">
            <v>4201.0001.0481159</v>
          </cell>
          <cell r="C3518" t="str">
            <v>HPP MATERIAL - PEMBANGUNAN UNIT CHLORIDE</v>
          </cell>
        </row>
        <row r="3519">
          <cell r="B3519" t="str">
            <v>4201.0001.0481160</v>
          </cell>
          <cell r="C3519" t="str">
            <v>HPP MATERIAL - FABRICATION INTERNAL PART</v>
          </cell>
        </row>
        <row r="3520">
          <cell r="B3520" t="str">
            <v>4201.0001.0481161</v>
          </cell>
          <cell r="C3520" t="str">
            <v>HPP MATERIAL - HEAT EXCHANGER 260-E-157</v>
          </cell>
        </row>
        <row r="3521">
          <cell r="B3521" t="str">
            <v>4201.0001.0481163</v>
          </cell>
          <cell r="C3521" t="str">
            <v>HPP MATERIAL - PEMBANGUNAN FASILITAS SLU</v>
          </cell>
        </row>
        <row r="3522">
          <cell r="B3522" t="str">
            <v>4201.0001.0481166</v>
          </cell>
          <cell r="C3522" t="str">
            <v>HPP MATERIAL - SHELL &amp; TUBE BUNDLE  Assy</v>
          </cell>
        </row>
        <row r="3523">
          <cell r="B3523" t="str">
            <v>4201.0001.04812004</v>
          </cell>
          <cell r="C3523" t="str">
            <v>HPP MATERIAL - TOP HEAD COLOUMN</v>
          </cell>
        </row>
        <row r="3524">
          <cell r="B3524" t="str">
            <v>4201.0001.04812005</v>
          </cell>
          <cell r="C3524" t="str">
            <v>HPP MATERIAL - HEAT EXCHANGER</v>
          </cell>
        </row>
        <row r="3525">
          <cell r="B3525" t="str">
            <v>4201.0001.0510862</v>
          </cell>
          <cell r="C3525" t="str">
            <v>HPP MATERIAL - PRESSURE VESSEL</v>
          </cell>
        </row>
        <row r="3526">
          <cell r="B3526" t="str">
            <v>4201.0001.0510863</v>
          </cell>
          <cell r="C3526" t="str">
            <v>HPP MATERIAL - PROV OF SHELL &amp; TUBE HEAT</v>
          </cell>
        </row>
        <row r="3527">
          <cell r="B3527" t="str">
            <v>4201.0001.0510902</v>
          </cell>
          <cell r="C3527" t="str">
            <v>HPP MATERIAL - PRESSURE VESSEL GSA</v>
          </cell>
        </row>
        <row r="3528">
          <cell r="B3528" t="str">
            <v>4201.0001.0511017</v>
          </cell>
          <cell r="C3528" t="str">
            <v>HPP MATERIAL - FAB HEAD CHANNEL (E-2030)</v>
          </cell>
        </row>
        <row r="3529">
          <cell r="B3529" t="str">
            <v>4201.0001.0511152</v>
          </cell>
          <cell r="C3529" t="str">
            <v>HPP MATERIAL - ENGINEERING, PROCUREMENT,</v>
          </cell>
        </row>
        <row r="3530">
          <cell r="B3530" t="str">
            <v>4201.0001.0540911</v>
          </cell>
          <cell r="C3530" t="str">
            <v>HPP MATERIAL - NATURAL GAS REHEATER</v>
          </cell>
        </row>
        <row r="3531">
          <cell r="B3531" t="str">
            <v>4201.0001.0541171</v>
          </cell>
          <cell r="C3531" t="str">
            <v>HPP MATERIAL - HEAT EXCHANGER DEHYDROGEN</v>
          </cell>
        </row>
        <row r="3532">
          <cell r="B3532" t="str">
            <v>4201.0001.05412002</v>
          </cell>
          <cell r="C3532" t="str">
            <v>HPP MATERIAL - REPLACEMENT HEAT EXCHANGE</v>
          </cell>
        </row>
        <row r="3533">
          <cell r="B3533" t="str">
            <v>4201.0001.0550824</v>
          </cell>
          <cell r="C3533" t="str">
            <v>HPP MATERIAL - FERTILIZER FACTORY EXPANS</v>
          </cell>
        </row>
        <row r="3534">
          <cell r="B3534" t="str">
            <v>4201.0001.0560920</v>
          </cell>
          <cell r="C3534" t="str">
            <v>HPP MATERIAL - REPL T BUNDLE 3A-1111-C</v>
          </cell>
        </row>
        <row r="3535">
          <cell r="B3535" t="str">
            <v>4201.0001.0561111</v>
          </cell>
          <cell r="C3535" t="str">
            <v>HPP MATERIAL - SUPERHEATER WASTE HEAT BO</v>
          </cell>
        </row>
        <row r="3536">
          <cell r="B3536" t="str">
            <v>4201.0001.0561112</v>
          </cell>
          <cell r="C3536" t="str">
            <v>HPP MATERIAL - AIR HEATER 5U-EC-301 (SEG</v>
          </cell>
        </row>
        <row r="3537">
          <cell r="B3537" t="str">
            <v>4201.0001.0561151</v>
          </cell>
          <cell r="C3537" t="str">
            <v>HPP MATERIAL - HP STEAM SUPER HEATER 102</v>
          </cell>
        </row>
        <row r="3538">
          <cell r="B3538" t="str">
            <v>4201.0001.0561158</v>
          </cell>
          <cell r="C3538" t="str">
            <v>HPP MATERIAL - 5A-115C METHANATOR EFFLUE</v>
          </cell>
        </row>
        <row r="3539">
          <cell r="B3539" t="str">
            <v>4201.0001.0561164</v>
          </cell>
          <cell r="C3539" t="str">
            <v>HPP MATERIAL - PLATE DISTRIBUTOR COMPLAT</v>
          </cell>
        </row>
        <row r="3540">
          <cell r="B3540" t="str">
            <v>4201.0001.0561170</v>
          </cell>
          <cell r="C3540" t="str">
            <v>HPP MATERIAL - RETUBING 101-C PUSRI - 1B</v>
          </cell>
        </row>
        <row r="3541">
          <cell r="B3541" t="str">
            <v>4201.0001.05612014</v>
          </cell>
          <cell r="C3541" t="str">
            <v>HPP MATERIAL - TUBE BUNDLE</v>
          </cell>
        </row>
        <row r="3542">
          <cell r="B3542" t="str">
            <v>4201.0001.05612015</v>
          </cell>
          <cell r="C3542" t="str">
            <v>HPP MATERIAL - PRETHICKENER 5U-FD-202</v>
          </cell>
        </row>
        <row r="3543">
          <cell r="B3543" t="str">
            <v>4201.0001.0580817</v>
          </cell>
          <cell r="C3543" t="str">
            <v>HPP MATERIAL - PRESS. VESSEL RCC OFF GAS</v>
          </cell>
        </row>
        <row r="3544">
          <cell r="B3544" t="str">
            <v>4201.0001.0581003</v>
          </cell>
          <cell r="C3544" t="str">
            <v>HPP MATERIAL - 10.000MT AMMONIA25-TK-801</v>
          </cell>
        </row>
        <row r="3545">
          <cell r="B3545" t="str">
            <v>4201.0001.0581009</v>
          </cell>
          <cell r="C3545" t="str">
            <v>HPP MATERIAL - STAINLESS STEEL STRUC ANP</v>
          </cell>
        </row>
        <row r="3546">
          <cell r="B3546" t="str">
            <v>4201.0001.0581126</v>
          </cell>
          <cell r="C3546" t="str">
            <v>HPP MATERIAL - PRESSURE VESSEL 2 X 35 MW</v>
          </cell>
        </row>
        <row r="3547">
          <cell r="B3547" t="str">
            <v>4201.0001.0600702</v>
          </cell>
          <cell r="C3547" t="str">
            <v>HPP MATERIAL - INSTALL / ERECTION SUBCON</v>
          </cell>
        </row>
        <row r="3548">
          <cell r="B3548" t="str">
            <v>4201.0001.0600704</v>
          </cell>
          <cell r="C3548" t="str">
            <v>HPP MATERIAL - COAL FIRED PWR PL PR THER</v>
          </cell>
        </row>
        <row r="3549">
          <cell r="B3549" t="str">
            <v>4201.0001.0600706</v>
          </cell>
          <cell r="C3549" t="str">
            <v>HPP MATERIAL - COAL-FIRED POWER PLANT PR</v>
          </cell>
        </row>
        <row r="3550">
          <cell r="B3550" t="str">
            <v>4201.0001.0600708</v>
          </cell>
          <cell r="C3550" t="str">
            <v>HPP MATERIAL - ESP INLET FLUE &amp; ESP OUTL</v>
          </cell>
        </row>
        <row r="3551">
          <cell r="B3551" t="str">
            <v>4201.0001.0600710</v>
          </cell>
          <cell r="C3551" t="str">
            <v>HPP MATERIAL - I &amp; C PRIMARY VALVE</v>
          </cell>
        </row>
        <row r="3552">
          <cell r="B3552" t="str">
            <v>4201.0001.0600711</v>
          </cell>
          <cell r="C3552" t="str">
            <v>HPP MATERIAL - FLUE SUPPORTER SUPERSTRUC</v>
          </cell>
        </row>
        <row r="3553">
          <cell r="B3553" t="str">
            <v>4201.0001.0600907</v>
          </cell>
          <cell r="C3553" t="str">
            <v>HPP MATERIAL - INST/ERCTION MECH 3X315MW</v>
          </cell>
        </row>
        <row r="3554">
          <cell r="B3554" t="str">
            <v>4201.0001.0630910</v>
          </cell>
          <cell r="C3554" t="str">
            <v>HPP MATERIAL - FABRICATION RISER CLAMP</v>
          </cell>
        </row>
        <row r="3555">
          <cell r="B3555" t="str">
            <v>4201.0001.0631115</v>
          </cell>
          <cell r="C3555" t="str">
            <v>HPP MATERIAL - SUPPLY OF HEAT EXCHANGER</v>
          </cell>
        </row>
        <row r="3556">
          <cell r="B3556" t="str">
            <v>4201.0001.0631201</v>
          </cell>
          <cell r="C3556" t="str">
            <v>HPP MATERIAL - PROVISION OF EPCI KF GAS</v>
          </cell>
        </row>
        <row r="3557">
          <cell r="B3557" t="str">
            <v>4201.0001.06312029</v>
          </cell>
          <cell r="C3557" t="str">
            <v>HPP MATERIAL - FABRICATION PIPE SPOOL</v>
          </cell>
        </row>
        <row r="3558">
          <cell r="B3558" t="str">
            <v>4201.0001.06312051</v>
          </cell>
          <cell r="C3558" t="str">
            <v>HPP MATERIAL - PROVISION OF ENGINEERING</v>
          </cell>
        </row>
        <row r="3559">
          <cell r="B3559" t="str">
            <v>4201.0001.0651021</v>
          </cell>
          <cell r="C3559" t="str">
            <v>HPP MATERIAL - FAB&amp;INSTAL ENERGY PLANT</v>
          </cell>
        </row>
        <row r="3560">
          <cell r="B3560" t="str">
            <v>4201.0001.0651025</v>
          </cell>
          <cell r="C3560" t="str">
            <v>HPP MATERIAL - SUPPLY &amp; INSTAL PNEUMATIC</v>
          </cell>
        </row>
        <row r="3561">
          <cell r="B3561" t="str">
            <v>4201.0001.0651102</v>
          </cell>
          <cell r="C3561" t="str">
            <v>HPP MATERIAL - SUPP&amp;INST 7110,7120,7130</v>
          </cell>
        </row>
        <row r="3562">
          <cell r="B3562" t="str">
            <v>4201.0001.0701022</v>
          </cell>
          <cell r="C3562" t="str">
            <v>HPP MATERIAL - CHEMICAL CLEANING</v>
          </cell>
        </row>
        <row r="3563">
          <cell r="B3563" t="str">
            <v>4201.0001.0701122</v>
          </cell>
          <cell r="C3563" t="str">
            <v>HPP MATERIAL - PUMP &amp; PIPING BROKE STOR.</v>
          </cell>
        </row>
        <row r="3564">
          <cell r="B3564" t="str">
            <v>4201.0001.0731138</v>
          </cell>
          <cell r="C3564" t="str">
            <v>HPP MATERIAL - AIR HEATER TUBES</v>
          </cell>
        </row>
        <row r="3565">
          <cell r="B3565" t="str">
            <v>4201.0001.07312054</v>
          </cell>
          <cell r="C3565" t="str">
            <v>HPP MATERIAL - SERVICE BARK CONVEYOR</v>
          </cell>
        </row>
        <row r="3566">
          <cell r="B3566" t="str">
            <v>4201.0001.0830924</v>
          </cell>
          <cell r="C3566" t="str">
            <v>HPP MATERIAL - TRANS,INST,HOOKUP POLENG</v>
          </cell>
        </row>
        <row r="3567">
          <cell r="B3567" t="str">
            <v>4201.0001.0831120</v>
          </cell>
          <cell r="C3567" t="str">
            <v>HPP MATERIAL - EPC WORKS FOR PPP-CW-DW-G</v>
          </cell>
        </row>
        <row r="3568">
          <cell r="B3568" t="str">
            <v>4201.0001.0881108</v>
          </cell>
          <cell r="C3568" t="str">
            <v>HPP MATERIAL - REPLACE SW PIPE</v>
          </cell>
        </row>
        <row r="3569">
          <cell r="B3569" t="str">
            <v>4201.0001.0881123</v>
          </cell>
          <cell r="C3569" t="str">
            <v>HPP MATERIAL - HOUSING FILTER</v>
          </cell>
        </row>
        <row r="3570">
          <cell r="B3570" t="str">
            <v>4201.0001.0901121</v>
          </cell>
          <cell r="C3570" t="str">
            <v>HPP MATERIAL - DUCTING TISSUE MILL II</v>
          </cell>
        </row>
        <row r="3571">
          <cell r="B3571" t="str">
            <v>4201.0001.0901142</v>
          </cell>
          <cell r="C3571" t="str">
            <v>HPP MATERIAL - Ducting Yankee</v>
          </cell>
        </row>
        <row r="3572">
          <cell r="B3572" t="str">
            <v>4201.0001.0911125</v>
          </cell>
          <cell r="C3572" t="str">
            <v>HPP MATERIAL - Water System &amp; Coal Syste</v>
          </cell>
        </row>
        <row r="3573">
          <cell r="B3573" t="str">
            <v>4201.0001.0921147</v>
          </cell>
          <cell r="C3573" t="str">
            <v>HPP MATERIAL - ADD. BY PAS LINE FOR DOUB</v>
          </cell>
        </row>
        <row r="3574">
          <cell r="B3574" t="str">
            <v>4201.0001.0991129</v>
          </cell>
          <cell r="C3574" t="str">
            <v>HPP MATERIAL - PIPA HYDRANT</v>
          </cell>
        </row>
        <row r="3575">
          <cell r="B3575" t="str">
            <v>4201.0001.1021146</v>
          </cell>
          <cell r="C3575" t="str">
            <v>HPP MATERIAL -  water surge tank</v>
          </cell>
        </row>
        <row r="3576">
          <cell r="B3576" t="str">
            <v>4201.0001.1031143</v>
          </cell>
          <cell r="C3576" t="str">
            <v>HPP MATERIAL - DUPLEX PIPE SPOOL 2-INC,</v>
          </cell>
        </row>
        <row r="3577">
          <cell r="B3577" t="str">
            <v>4201.0001.10412034</v>
          </cell>
          <cell r="C3577" t="str">
            <v>HPP MATERIAL - TUBE BUNDLE E201-05-08-09</v>
          </cell>
        </row>
        <row r="3578">
          <cell r="B3578" t="str">
            <v>4201.0001.10512037</v>
          </cell>
          <cell r="C3578" t="str">
            <v>HPP MATERIAL - HEAT EXCHANGER ASSY TAG N</v>
          </cell>
        </row>
        <row r="3579">
          <cell r="B3579" t="str">
            <v>4201.0001.10512038</v>
          </cell>
          <cell r="C3579" t="str">
            <v>HPP MATERIAL - PENGADAAN SHELL ASSY TAG</v>
          </cell>
        </row>
        <row r="3580">
          <cell r="B3580" t="str">
            <v>4201.0001.10512039</v>
          </cell>
          <cell r="C3580" t="str">
            <v>HPP MATERIAL - PENGADAAN SHELL ASSY TAG</v>
          </cell>
        </row>
        <row r="3581">
          <cell r="B3581" t="str">
            <v>4201.0001.10512060</v>
          </cell>
          <cell r="C3581" t="str">
            <v>HPP MATERIAL - PENGGANTIAN/PEMBUATAN TES</v>
          </cell>
        </row>
        <row r="3582">
          <cell r="B3582" t="str">
            <v>4201.0001.10612040</v>
          </cell>
          <cell r="C3582" t="str">
            <v>HPP MATERIAL - TUBE BUNDLE, SHELLBUNDLE,</v>
          </cell>
        </row>
        <row r="3583">
          <cell r="B3583" t="str">
            <v>4201.0001.10612053</v>
          </cell>
          <cell r="C3583" t="str">
            <v>HPP MATERIAL - ENGINEERING, PROCUREMENT</v>
          </cell>
        </row>
        <row r="3584">
          <cell r="B3584" t="str">
            <v>4201.0001.1121154</v>
          </cell>
          <cell r="C3584" t="str">
            <v>HPP MATERIAL - H2S MUD / GAS SEPARATOR</v>
          </cell>
        </row>
        <row r="3585">
          <cell r="B3585" t="str">
            <v>4201.0001.1161162</v>
          </cell>
          <cell r="C3585" t="str">
            <v>HPP MATERIAL - SECONDARY REFORMER EFFLUE</v>
          </cell>
        </row>
        <row r="3586">
          <cell r="B3586" t="str">
            <v>4201.0001.1171165</v>
          </cell>
          <cell r="C3586" t="str">
            <v>HPP MATERIAL - TOWER</v>
          </cell>
        </row>
        <row r="3587">
          <cell r="B3587" t="str">
            <v>4201.0001.1171167</v>
          </cell>
          <cell r="C3587" t="str">
            <v>HPP MATERIAL - SHOP FABRICATED VESSEL &amp;</v>
          </cell>
        </row>
        <row r="3588">
          <cell r="B3588" t="str">
            <v>4201.0001.1171168</v>
          </cell>
          <cell r="C3588" t="str">
            <v>HPP MATERIAL - SHOP FABRICATED VESSEL &amp;</v>
          </cell>
        </row>
        <row r="3589">
          <cell r="B3589" t="str">
            <v>4201.0001.11712010</v>
          </cell>
          <cell r="C3589" t="str">
            <v>HPP MATERIAL - SHOP FABRICATED VESSEL &amp;</v>
          </cell>
        </row>
        <row r="3590">
          <cell r="B3590" t="str">
            <v>4201.0001.11712023</v>
          </cell>
          <cell r="C3590" t="str">
            <v>HPP MATERIAL - SHOP FABRICATED VESSEL &amp;</v>
          </cell>
        </row>
        <row r="3591">
          <cell r="B3591" t="str">
            <v>4201.0001.1191172</v>
          </cell>
          <cell r="C3591" t="str">
            <v>HPP MATERIAL - EPC MOBILE SEPARATOR</v>
          </cell>
        </row>
        <row r="3592">
          <cell r="B3592" t="str">
            <v>4201.0001.1201175</v>
          </cell>
          <cell r="C3592" t="str">
            <v>HPP MATERIAL - FABRICATION &amp; ERECTION OF</v>
          </cell>
        </row>
        <row r="3593">
          <cell r="B3593" t="str">
            <v>4201.0001.12812012</v>
          </cell>
          <cell r="C3593" t="str">
            <v>HPP MATERIAL - RENTAL DRILLING EQUIPMENT</v>
          </cell>
        </row>
        <row r="3594">
          <cell r="B3594" t="str">
            <v>4201.0001.12912007</v>
          </cell>
          <cell r="C3594" t="str">
            <v>HPP MATERIAL - SUPPLY OF SHELL &amp; TUBE HE</v>
          </cell>
        </row>
        <row r="3595">
          <cell r="B3595" t="str">
            <v>4201.0001.14512017</v>
          </cell>
          <cell r="C3595" t="str">
            <v>HPP MATERIAL - DIVING EQUIPMENT</v>
          </cell>
        </row>
        <row r="3596">
          <cell r="B3596" t="str">
            <v>4201.0001.14912041</v>
          </cell>
          <cell r="C3596" t="str">
            <v>HPP MATERIAL - FABRIKASI SHELL 24E-113</v>
          </cell>
        </row>
        <row r="3597">
          <cell r="B3597" t="str">
            <v>4201.0001.15012024</v>
          </cell>
          <cell r="C3597" t="str">
            <v>HPP MATERIAL -  TOTAL RETUBE INSITU SURF</v>
          </cell>
        </row>
        <row r="3598">
          <cell r="B3598" t="str">
            <v>4201.0001.15212028</v>
          </cell>
          <cell r="C3598" t="str">
            <v>HPP MATERIAL - TUBE BUNDLE SHELL H5012 &amp;</v>
          </cell>
        </row>
        <row r="3599">
          <cell r="B3599" t="str">
            <v>4201.0001.15212059</v>
          </cell>
          <cell r="C3599" t="str">
            <v>HPP MATERIAL - SECONDARY REACTOR UNIT</v>
          </cell>
        </row>
        <row r="3600">
          <cell r="B3600" t="str">
            <v>4201.0001.15312030</v>
          </cell>
          <cell r="C3600" t="str">
            <v>HPP MATERIAL - 2 UNIT FUEL GAS FILTER CO</v>
          </cell>
        </row>
        <row r="3601">
          <cell r="B3601" t="str">
            <v>4201.0001.15712042</v>
          </cell>
          <cell r="C3601" t="str">
            <v>HPP MATERIAL - REDESIGN, FABRIKASI &amp; PEM</v>
          </cell>
        </row>
        <row r="3602">
          <cell r="B3602" t="str">
            <v>4201.0001.16012044</v>
          </cell>
          <cell r="C3602" t="str">
            <v>HPP MATERIAL -  EPCI CONTRACT FOR LIMA F</v>
          </cell>
        </row>
        <row r="3603">
          <cell r="B3603" t="str">
            <v>4201.0001.16409005</v>
          </cell>
          <cell r="C3603" t="str">
            <v>HPP MATERIAL - MEG Injection Package</v>
          </cell>
        </row>
        <row r="3604">
          <cell r="B3604" t="str">
            <v>4201.0001.R000000</v>
          </cell>
          <cell r="C3604" t="str">
            <v>HPP MATERIAL - SEWA EQUIPMENT- EXCAVATOR</v>
          </cell>
        </row>
        <row r="3605">
          <cell r="B3605" t="str">
            <v>4201.0002.06312006</v>
          </cell>
          <cell r="C3605" t="str">
            <v>GAJI DAN UPAH  - PROV OF EPCI KF GAS (INT)</v>
          </cell>
        </row>
        <row r="3606">
          <cell r="B3606" t="str">
            <v>4201.0002.002</v>
          </cell>
          <cell r="C3606" t="str">
            <v>GAJI DAN UPAH  - WORKSHOP</v>
          </cell>
        </row>
        <row r="3607">
          <cell r="B3607" t="str">
            <v>4201.0002.0050852</v>
          </cell>
          <cell r="C3607" t="str">
            <v>GAJI DAN UPAH  - KAMBUNA TOPSIDE REUSER S</v>
          </cell>
        </row>
        <row r="3608">
          <cell r="B3608" t="str">
            <v>4201.0002.0050905</v>
          </cell>
          <cell r="C3608" t="str">
            <v>GAJI DAN UPAH  - MEG INJECTION PACKAGE</v>
          </cell>
        </row>
        <row r="3609">
          <cell r="B3609" t="str">
            <v>4201.0002.00712046</v>
          </cell>
          <cell r="C3609" t="str">
            <v>GAJI DAN UPAH  - FABRIKASI  &amp; INSTASI UNTU</v>
          </cell>
        </row>
        <row r="3610">
          <cell r="B3610" t="str">
            <v>4201.0002.0081014</v>
          </cell>
          <cell r="C3610" t="str">
            <v>GAJI DAN UPAH  - SEI AMBAWANG KAB.KUBU</v>
          </cell>
        </row>
        <row r="3611">
          <cell r="B3611" t="str">
            <v>4201.0002.0101019</v>
          </cell>
          <cell r="C3611" t="str">
            <v>GAJI DAN UPAH  - CPP&amp;AUP PLATFORMS INST</v>
          </cell>
        </row>
        <row r="3612">
          <cell r="B3612" t="str">
            <v>4201.0002.0101137</v>
          </cell>
          <cell r="C3612" t="str">
            <v>GAJI DAN UPAH  - CPP &amp; AUP Platforms</v>
          </cell>
        </row>
        <row r="3613">
          <cell r="B3613" t="str">
            <v>4201.0002.0120832</v>
          </cell>
          <cell r="C3613" t="str">
            <v>GAJI DAN UPAH  - SHELL &amp; TUBE HEAT EXCHANG</v>
          </cell>
        </row>
        <row r="3614">
          <cell r="B3614" t="str">
            <v>4201.0002.0130903</v>
          </cell>
          <cell r="C3614" t="str">
            <v>GAJI DAN UPAH  - WELL TEST, SKID UNIT</v>
          </cell>
        </row>
        <row r="3615">
          <cell r="B3615" t="str">
            <v>4201.0002.0130904</v>
          </cell>
          <cell r="C3615" t="str">
            <v>GAJI DAN UPAH  - HEAT EXCHANGER</v>
          </cell>
        </row>
        <row r="3616">
          <cell r="B3616" t="str">
            <v>4201.0002.0130908</v>
          </cell>
          <cell r="C3616" t="str">
            <v>GAJI DAN UPAH  - PIPE SLEEVE &amp; DURI, RIAU</v>
          </cell>
        </row>
        <row r="3617">
          <cell r="B3617" t="str">
            <v>4201.0002.0130923</v>
          </cell>
          <cell r="C3617" t="str">
            <v>GAJI DAN UPAH  - PROV OF WATER STO TANK</v>
          </cell>
        </row>
        <row r="3618">
          <cell r="B3618" t="str">
            <v>4201.0002.0130929</v>
          </cell>
          <cell r="C3618" t="str">
            <v>GAJI DAN UPAH  - OPERATION ASSISTANCE SLN</v>
          </cell>
        </row>
        <row r="3619">
          <cell r="B3619" t="str">
            <v>4201.0002.0130931</v>
          </cell>
          <cell r="C3619" t="str">
            <v>GAJI DAN UPAH  - STORAGE TANK FOR INT PROG</v>
          </cell>
        </row>
        <row r="3620">
          <cell r="B3620" t="str">
            <v>4201.0002.0131004</v>
          </cell>
          <cell r="C3620" t="str">
            <v>GAJI DAN UPAH  - 3 UNITS K.O. DRUM</v>
          </cell>
        </row>
        <row r="3621">
          <cell r="B3621" t="str">
            <v>4201.0002.0131010</v>
          </cell>
          <cell r="C3621" t="str">
            <v>GAJI DAN UPAH  - DISAIN&amp;FAB ALAT SURFAKTAN</v>
          </cell>
        </row>
        <row r="3622">
          <cell r="B3622" t="str">
            <v>4201.0002.0131018</v>
          </cell>
          <cell r="C3622" t="str">
            <v>GAJI DAN UPAH  - JASA KONST TANGKI PEMISAH</v>
          </cell>
        </row>
        <row r="3623">
          <cell r="B3623" t="str">
            <v>4201.0002.0131104</v>
          </cell>
          <cell r="C3623" t="str">
            <v>GAJI DAN UPAH  - RIGLESS SERVICE</v>
          </cell>
        </row>
        <row r="3624">
          <cell r="B3624" t="str">
            <v>4201.0002.0131113</v>
          </cell>
          <cell r="C3624" t="str">
            <v>GAJI DAN UPAH  - EPC U/ FASILITAS TANKI DI</v>
          </cell>
        </row>
        <row r="3625">
          <cell r="B3625" t="str">
            <v>4201.0002.0131119</v>
          </cell>
          <cell r="C3625" t="str">
            <v>GAJI DAN UPAH  - EPF OF STORAGE FOR RANTAU</v>
          </cell>
        </row>
        <row r="3626">
          <cell r="B3626" t="str">
            <v>4201.0002.0131127</v>
          </cell>
          <cell r="C3626" t="str">
            <v>GAJI DAN UPAH  - RIGLESS SERVICE</v>
          </cell>
        </row>
        <row r="3627">
          <cell r="B3627" t="str">
            <v>4201.0002.0131150</v>
          </cell>
          <cell r="C3627" t="str">
            <v>GAJI DAN UPAH  - WASH TANK REPAIR</v>
          </cell>
        </row>
        <row r="3628">
          <cell r="B3628" t="str">
            <v>4201.0002.01312003</v>
          </cell>
          <cell r="C3628" t="str">
            <v>GAJI DAN UPAH  - RIGLESS SERVICES</v>
          </cell>
        </row>
        <row r="3629">
          <cell r="B3629" t="str">
            <v>4201.0002.01312031</v>
          </cell>
          <cell r="C3629" t="str">
            <v>GAJI DAN UPAH  - PLUG BACK WITH SLICKLINE</v>
          </cell>
        </row>
        <row r="3630">
          <cell r="B3630" t="str">
            <v>4201.0002.01312049</v>
          </cell>
          <cell r="C3630" t="str">
            <v>GAJI DAN UPAH  - HRSG #2 &amp; #5</v>
          </cell>
        </row>
        <row r="3631">
          <cell r="B3631" t="str">
            <v>4201.0002.01312058</v>
          </cell>
          <cell r="C3631" t="str">
            <v>GAJI DAN UPAH  - FOAMING SERVICES</v>
          </cell>
        </row>
        <row r="3632">
          <cell r="B3632" t="str">
            <v>4201.0002.0150909</v>
          </cell>
          <cell r="C3632" t="str">
            <v>GAJI DAN UPAH  - PIPE CONNECTION</v>
          </cell>
        </row>
        <row r="3633">
          <cell r="B3633" t="str">
            <v>4201.0002.0150916</v>
          </cell>
          <cell r="C3633" t="str">
            <v>GAJI DAN UPAH  - SUBSEA CABLE</v>
          </cell>
        </row>
        <row r="3634">
          <cell r="B3634" t="str">
            <v>4201.0002.0151128</v>
          </cell>
          <cell r="C3634" t="str">
            <v>GAJI DAN UPAH  - PROJECT BAWAL PIPELINE</v>
          </cell>
        </row>
        <row r="3635">
          <cell r="B3635" t="str">
            <v>4201.0002.01512021</v>
          </cell>
          <cell r="C3635" t="str">
            <v>GAJI DAN UPAH  - TUBE BUNDLE CONDENSATE CO</v>
          </cell>
        </row>
        <row r="3636">
          <cell r="B3636" t="str">
            <v>4201.0002.01512027</v>
          </cell>
          <cell r="C3636" t="str">
            <v>GAJI DAN UPAH  - FUEL GAS SCRUBBER AND HEA</v>
          </cell>
        </row>
        <row r="3637">
          <cell r="B3637" t="str">
            <v>4201.0002.01512043</v>
          </cell>
          <cell r="C3637" t="str">
            <v>GAJI DAN UPAH  - EHMR WATER PROJECT, EPCI</v>
          </cell>
        </row>
        <row r="3638">
          <cell r="B3638" t="str">
            <v>4201.0002.01512062</v>
          </cell>
          <cell r="C3638" t="str">
            <v>GAJI DAN UPAH  - EPCI TEMBANG 8 TO BAWAL P</v>
          </cell>
        </row>
        <row r="3639">
          <cell r="B3639" t="str">
            <v>4201.0002.0191139</v>
          </cell>
          <cell r="C3639" t="str">
            <v>GAJI DAN UPAH  - Maintenance of Expansion</v>
          </cell>
        </row>
        <row r="3640">
          <cell r="B3640" t="str">
            <v>4201.0002.0241007</v>
          </cell>
          <cell r="C3640" t="str">
            <v>GAJI DAN UPAH  - REP&amp;TEST (336-I;1000m3)</v>
          </cell>
        </row>
        <row r="3641">
          <cell r="B3641" t="str">
            <v>4201.0002.02412022</v>
          </cell>
          <cell r="C3641" t="str">
            <v>GAJI DAN UPAH  - REPAIR F/WELDING TANK</v>
          </cell>
        </row>
        <row r="3642">
          <cell r="B3642" t="str">
            <v>4201.0002.02412035</v>
          </cell>
          <cell r="C3642" t="str">
            <v>GAJI DAN UPAH  - REPAIR OF TANK 100 CUFT P</v>
          </cell>
        </row>
        <row r="3643">
          <cell r="B3643" t="str">
            <v>4201.0002.0260847</v>
          </cell>
          <cell r="C3643" t="str">
            <v>GAJI DAN UPAH  - INSTALLATION OF 2X315 MW</v>
          </cell>
        </row>
        <row r="3644">
          <cell r="B3644" t="str">
            <v>4201.0002.0261198</v>
          </cell>
          <cell r="C3644" t="str">
            <v>GAJI DAN UPAH  - MAINTENANCE HUBEI</v>
          </cell>
        </row>
        <row r="3645">
          <cell r="B3645" t="str">
            <v>4201.0002.0280913</v>
          </cell>
          <cell r="C3645" t="str">
            <v>GAJI DAN UPAH  - FAB SAND BLAST&amp;PRIM COAT</v>
          </cell>
        </row>
        <row r="3646">
          <cell r="B3646" t="str">
            <v>4201.0002.0280915</v>
          </cell>
          <cell r="C3646" t="str">
            <v>GAJI DAN UPAH  - MB#13; RECONDITION WORK</v>
          </cell>
        </row>
        <row r="3647">
          <cell r="B3647" t="str">
            <v>4201.0002.0280919</v>
          </cell>
          <cell r="C3647" t="str">
            <v>GAJI DAN UPAH  - RB#13; ANCHOR BOLT INST</v>
          </cell>
        </row>
        <row r="3648">
          <cell r="B3648" t="str">
            <v>4201.0002.0280921</v>
          </cell>
          <cell r="C3648" t="str">
            <v>GAJI DAN UPAH  - RB#13; INST MECHANICAL</v>
          </cell>
        </row>
        <row r="3649">
          <cell r="B3649" t="str">
            <v>4201.0002.0280926</v>
          </cell>
          <cell r="C3649" t="str">
            <v>GAJI DAN UPAH  - RB#13; PIPE EXT /MP &amp; LP</v>
          </cell>
        </row>
        <row r="3650">
          <cell r="B3650" t="str">
            <v>4201.0002.0280927</v>
          </cell>
          <cell r="C3650" t="str">
            <v>GAJI DAN UPAH  - PM#9;MP BIN TEMP CONTROL</v>
          </cell>
        </row>
        <row r="3651">
          <cell r="B3651" t="str">
            <v>4201.0002.0280930</v>
          </cell>
          <cell r="C3651" t="str">
            <v>GAJI DAN UPAH  - MB#15;MAIN STEAM LINE MOD</v>
          </cell>
        </row>
        <row r="3652">
          <cell r="B3652" t="str">
            <v>4201.0002.0281005</v>
          </cell>
          <cell r="C3652" t="str">
            <v>GAJI DAN UPAH  - PM#9; UPGRADE TIE IN</v>
          </cell>
        </row>
        <row r="3653">
          <cell r="B3653" t="str">
            <v>4201.0002.0281006</v>
          </cell>
          <cell r="C3653" t="str">
            <v>GAJI DAN UPAH  - MANPOWER SUPPLY SHUTDOWN</v>
          </cell>
        </row>
        <row r="3654">
          <cell r="B3654" t="str">
            <v>4201.0002.0281011</v>
          </cell>
          <cell r="C3654" t="str">
            <v>GAJI DAN UPAH  - WP-9;FAB CRUSHER COMPLETE</v>
          </cell>
        </row>
        <row r="3655">
          <cell r="B3655" t="str">
            <v>4201.0002.0281013</v>
          </cell>
          <cell r="C3655" t="str">
            <v>GAJI DAN UPAH  - MB#24;SURF METAL TREATMEN</v>
          </cell>
        </row>
        <row r="3656">
          <cell r="B3656" t="str">
            <v>4201.0002.0281015</v>
          </cell>
          <cell r="C3656" t="str">
            <v>GAJI DAN UPAH  - WP-8;FAB CRUSHER 2SETS</v>
          </cell>
        </row>
        <row r="3657">
          <cell r="B3657" t="str">
            <v>4201.0002.0281020</v>
          </cell>
          <cell r="C3657" t="str">
            <v>GAJI DAN UPAH  - TPM;ADD BYPASS FILTER GAS</v>
          </cell>
        </row>
        <row r="3658">
          <cell r="B3658" t="str">
            <v>4201.0002.0281034</v>
          </cell>
          <cell r="C3658" t="str">
            <v>GAJI DAN UPAH  - WP-8, DRUM BARKER 2 LINES</v>
          </cell>
        </row>
        <row r="3659">
          <cell r="B3659" t="str">
            <v>4201.0002.0281103</v>
          </cell>
          <cell r="C3659" t="str">
            <v>GAJI DAN UPAH  - TUBE PF-1C VE#1(SHUTDOWN)</v>
          </cell>
        </row>
        <row r="3660">
          <cell r="B3660" t="str">
            <v>4201.0002.0281110</v>
          </cell>
          <cell r="C3660" t="str">
            <v>GAJI DAN UPAH  - VE#11, FABRICATION HBL TA</v>
          </cell>
        </row>
        <row r="3661">
          <cell r="B3661" t="str">
            <v>4201.0002.0281116</v>
          </cell>
          <cell r="C3661" t="str">
            <v>GAJI DAN UPAH  - IKPP</v>
          </cell>
        </row>
        <row r="3662">
          <cell r="B3662" t="str">
            <v>4201.0002.0281130</v>
          </cell>
          <cell r="C3662" t="str">
            <v>GAJI DAN UPAH  - TG 23 PENYAMBUNGAN PIPA</v>
          </cell>
        </row>
        <row r="3663">
          <cell r="B3663" t="str">
            <v>4201.0002.0281131</v>
          </cell>
          <cell r="C3663" t="str">
            <v>GAJI DAN UPAH  - MC-10 Connect Pipe</v>
          </cell>
        </row>
        <row r="3664">
          <cell r="B3664" t="str">
            <v>4201.0002.0281132</v>
          </cell>
          <cell r="C3664" t="str">
            <v>GAJI DAN UPAH  - Replacement of pipe 8"</v>
          </cell>
        </row>
        <row r="3665">
          <cell r="B3665" t="str">
            <v>4201.0002.0281133</v>
          </cell>
          <cell r="C3665" t="str">
            <v>GAJI DAN UPAH  - MC-2 Annual Shutdown 2011</v>
          </cell>
        </row>
        <row r="3666">
          <cell r="B3666" t="str">
            <v>4201.0002.0281134</v>
          </cell>
          <cell r="C3666" t="str">
            <v>GAJI DAN UPAH  - Repair Heater, Cooler</v>
          </cell>
        </row>
        <row r="3667">
          <cell r="B3667" t="str">
            <v>4201.0002.0281135</v>
          </cell>
          <cell r="C3667" t="str">
            <v>GAJI DAN UPAH  - CA-8 Replace C12 Pipe 16"</v>
          </cell>
        </row>
        <row r="3668">
          <cell r="B3668" t="str">
            <v>4201.0002.0281136</v>
          </cell>
          <cell r="C3668" t="str">
            <v>GAJI DAN UPAH  - Supply Manpower</v>
          </cell>
        </row>
        <row r="3669">
          <cell r="B3669" t="str">
            <v>4201.0002.0281140</v>
          </cell>
          <cell r="C3669" t="str">
            <v>GAJI DAN UPAH  - Corrective Maintenance, P</v>
          </cell>
        </row>
        <row r="3670">
          <cell r="B3670" t="str">
            <v>4201.0002.0281141</v>
          </cell>
          <cell r="C3670" t="str">
            <v>GAJI DAN UPAH  - PM-9 Annual Shutdown 2011</v>
          </cell>
        </row>
        <row r="3671">
          <cell r="B3671" t="str">
            <v>4201.0002.0281144</v>
          </cell>
          <cell r="C3671" t="str">
            <v>GAJI DAN UPAH  - RB# 6 Project; Supply Man</v>
          </cell>
        </row>
        <row r="3672">
          <cell r="B3672" t="str">
            <v>4201.0002.0281145</v>
          </cell>
          <cell r="C3672" t="str">
            <v>GAJI DAN UPAH  - WPMT PROJ SUPPLY MANPOWER</v>
          </cell>
        </row>
        <row r="3673">
          <cell r="B3673" t="str">
            <v>4201.0002.0281148</v>
          </cell>
          <cell r="C3673" t="str">
            <v>GAJI DAN UPAH  - RECONDITION VACUUM EVAPOR</v>
          </cell>
        </row>
        <row r="3674">
          <cell r="B3674" t="str">
            <v>4201.0002.0281149</v>
          </cell>
          <cell r="C3674" t="str">
            <v>GAJI DAN UPAH  - RC-11 ADD LINE GAS FILTER</v>
          </cell>
        </row>
        <row r="3675">
          <cell r="B3675" t="str">
            <v>4201.0002.0281155</v>
          </cell>
          <cell r="C3675" t="str">
            <v>GAJI DAN UPAH  - WP#8; REPLACEMENT SHUTL B</v>
          </cell>
        </row>
        <row r="3676">
          <cell r="B3676" t="str">
            <v>4201.0002.0281156</v>
          </cell>
          <cell r="C3676" t="str">
            <v>GAJI DAN UPAH  - WP#9; INSTALLATION CHIP S</v>
          </cell>
        </row>
        <row r="3677">
          <cell r="B3677" t="str">
            <v>4201.0002.0281157</v>
          </cell>
          <cell r="C3677" t="str">
            <v>GAJI DAN UPAH  - WP#9; INSTALLATION LOG RE</v>
          </cell>
        </row>
        <row r="3678">
          <cell r="B3678" t="str">
            <v>4201.0002.0281169</v>
          </cell>
          <cell r="C3678" t="str">
            <v>GAJI DAN UPAH  - WP-9 INSTALL DEBARKING DR</v>
          </cell>
        </row>
        <row r="3679">
          <cell r="B3679" t="str">
            <v>4201.0002.0281173</v>
          </cell>
          <cell r="C3679" t="str">
            <v>GAJI DAN UPAH  - VE#12 REPLACE ROOF &amp; SHEL</v>
          </cell>
        </row>
        <row r="3680">
          <cell r="B3680" t="str">
            <v>4201.0002.0281174</v>
          </cell>
          <cell r="C3680" t="str">
            <v>GAJI DAN UPAH  - RC#8; NEW INSTALL OF HYDR</v>
          </cell>
        </row>
        <row r="3681">
          <cell r="B3681" t="str">
            <v>4201.0002.0281199</v>
          </cell>
          <cell r="C3681" t="str">
            <v>GAJI DAN UPAH  - MAINTENANCE IKPP</v>
          </cell>
        </row>
        <row r="3682">
          <cell r="B3682" t="str">
            <v>4201.0002.02812008</v>
          </cell>
          <cell r="C3682" t="str">
            <v>GAJI DAN UPAH  - VE#2 INST NEW WBL TANK A</v>
          </cell>
        </row>
        <row r="3683">
          <cell r="B3683" t="str">
            <v>4201.0002.02812009</v>
          </cell>
          <cell r="C3683" t="str">
            <v>GAJI DAN UPAH  - WP-9 INSTALL CHIP SCREEN</v>
          </cell>
        </row>
        <row r="3684">
          <cell r="B3684" t="str">
            <v>4201.0002.02812011</v>
          </cell>
          <cell r="C3684" t="str">
            <v>GAJI DAN UPAH  - WP#9: INSTALL DEBARKING D</v>
          </cell>
        </row>
        <row r="3685">
          <cell r="B3685" t="str">
            <v>4201.0002.02812013</v>
          </cell>
          <cell r="C3685" t="str">
            <v>GAJI DAN UPAH  - PM#8; TIE IN (TOP SEPARAT</v>
          </cell>
        </row>
        <row r="3686">
          <cell r="B3686" t="str">
            <v>4201.0002.02812016</v>
          </cell>
          <cell r="C3686" t="str">
            <v>GAJI DAN UPAH  - HP HEADER TG 18.19 TO P-8</v>
          </cell>
        </row>
        <row r="3687">
          <cell r="B3687" t="str">
            <v>4201.0002.02812018</v>
          </cell>
          <cell r="C3687" t="str">
            <v>GAJI DAN UPAH  - MC#3; UPGRADE PIPING &amp; DR</v>
          </cell>
        </row>
        <row r="3688">
          <cell r="B3688" t="str">
            <v>4201.0002.02812019</v>
          </cell>
          <cell r="C3688" t="str">
            <v>GAJI DAN UPAH  - PM#8; TIE IN WASHING &amp; CO</v>
          </cell>
        </row>
        <row r="3689">
          <cell r="B3689" t="str">
            <v>4201.0002.02812020</v>
          </cell>
          <cell r="C3689" t="str">
            <v>GAJI DAN UPAH  - PM#8; ADD SCREEN &amp; DISMAN</v>
          </cell>
        </row>
        <row r="3690">
          <cell r="B3690" t="str">
            <v>4201.0002.02812026</v>
          </cell>
          <cell r="C3690" t="str">
            <v>GAJI DAN UPAH  - PPM#6; FABRICATION / INST</v>
          </cell>
        </row>
        <row r="3691">
          <cell r="B3691" t="str">
            <v>4201.0002.02812032</v>
          </cell>
          <cell r="C3691" t="str">
            <v>GAJI DAN UPAH  - OPEN CONTRACT MAINTENANCE</v>
          </cell>
        </row>
        <row r="3692">
          <cell r="B3692" t="str">
            <v>4201.0002.02812033</v>
          </cell>
          <cell r="C3692" t="str">
            <v>GAJI DAN UPAH  - MANPOWER TO SUPPORT CORRE</v>
          </cell>
        </row>
        <row r="3693">
          <cell r="B3693" t="str">
            <v>4201.0002.02812036</v>
          </cell>
          <cell r="C3693" t="str">
            <v>GAJI DAN UPAH  - GANTI TUBE CONDENSER TG#1</v>
          </cell>
        </row>
        <row r="3694">
          <cell r="B3694" t="str">
            <v>4201.0002.02812045</v>
          </cell>
          <cell r="C3694" t="str">
            <v>GAJI DAN UPAH  - WP-8; REPLACEMENT OF DRUM</v>
          </cell>
        </row>
        <row r="3695">
          <cell r="B3695" t="str">
            <v>4201.0002.02812047</v>
          </cell>
          <cell r="C3695" t="str">
            <v>GAJI DAN UPAH  - WP-9; REPLACEMENT OF DRUM</v>
          </cell>
        </row>
        <row r="3696">
          <cell r="B3696" t="str">
            <v>4201.0002.02812048</v>
          </cell>
          <cell r="C3696" t="str">
            <v>GAJI DAN UPAH  - VE#2 PROJECT FABR &amp; INSTA</v>
          </cell>
        </row>
        <row r="3697">
          <cell r="B3697" t="str">
            <v>4201.0002.02812050</v>
          </cell>
          <cell r="C3697" t="str">
            <v>GAJI DAN UPAH  - VE2; FABRICATION &amp; INSTAL</v>
          </cell>
        </row>
        <row r="3698">
          <cell r="B3698" t="str">
            <v>4201.0002.02812052</v>
          </cell>
          <cell r="C3698" t="str">
            <v>GAJI DAN UPAH  - PM8; SCAFFOLDING ANNUAL S</v>
          </cell>
        </row>
        <row r="3699">
          <cell r="B3699" t="str">
            <v>4201.0002.02812055</v>
          </cell>
          <cell r="C3699" t="str">
            <v>GAJI DAN UPAH  - PM#8; DISMANTLE EQUIPMENT</v>
          </cell>
        </row>
        <row r="3700">
          <cell r="B3700" t="str">
            <v>4201.0002.02812056</v>
          </cell>
          <cell r="C3700" t="str">
            <v>GAJI DAN UPAH  - PM#8; TO MAKE CONVEYOR SU</v>
          </cell>
        </row>
        <row r="3701">
          <cell r="B3701" t="str">
            <v>4201.0002.02812057</v>
          </cell>
          <cell r="C3701" t="str">
            <v>GAJI DAN UPAH  - PM#9; GANTI 4 SET NOZZLE</v>
          </cell>
        </row>
        <row r="3702">
          <cell r="B3702" t="str">
            <v>4201.0002.02812099</v>
          </cell>
          <cell r="C3702" t="str">
            <v>GAJI DAN UPAH  - IKPP MAINTENANCE</v>
          </cell>
        </row>
        <row r="3703">
          <cell r="B3703" t="str">
            <v>4201.0002.0350933</v>
          </cell>
          <cell r="C3703" t="str">
            <v>GAJI DAN UPAH  - PAGERUNGAN UTARA FIELD</v>
          </cell>
        </row>
        <row r="3704">
          <cell r="B3704" t="str">
            <v>4201.0002.0351002</v>
          </cell>
          <cell r="C3704" t="str">
            <v>GAJI DAN UPAH  - EDC1 SUBSEA FACILITY TSB</v>
          </cell>
        </row>
        <row r="3705">
          <cell r="B3705" t="str">
            <v>4201.0002.0400928</v>
          </cell>
          <cell r="C3705" t="str">
            <v>GAJI DAN UPAH  - 3 Unit BODY SHELL</v>
          </cell>
        </row>
        <row r="3706">
          <cell r="B3706" t="str">
            <v>4201.0002.0400932</v>
          </cell>
          <cell r="C3706" t="str">
            <v>GAJI DAN UPAH  - 6 UNITS FLARE KO DRUM</v>
          </cell>
        </row>
        <row r="3707">
          <cell r="B3707" t="str">
            <v>4201.0002.0411008</v>
          </cell>
          <cell r="C3707" t="str">
            <v>GAJI DAN UPAH  - GEN. ASSEMBLY DEBARKING</v>
          </cell>
        </row>
        <row r="3708">
          <cell r="B3708" t="str">
            <v>4201.0002.04112025</v>
          </cell>
          <cell r="C3708" t="str">
            <v>GAJI DAN UPAH  - MANPOWER SUPPLY FOR PROJE</v>
          </cell>
        </row>
        <row r="3709">
          <cell r="B3709" t="str">
            <v>4201.0002.0480753</v>
          </cell>
          <cell r="C3709" t="str">
            <v>GAJI DAN UPAH  - COMBINED FEED EXCHANGER</v>
          </cell>
        </row>
        <row r="3710">
          <cell r="B3710" t="str">
            <v>4201.0002.0480901</v>
          </cell>
          <cell r="C3710" t="str">
            <v>GAJI DAN UPAH  - DEBUT TRIM COND 211-E-9</v>
          </cell>
        </row>
        <row r="3711">
          <cell r="B3711" t="str">
            <v>4201.0002.0480906</v>
          </cell>
          <cell r="C3711" t="str">
            <v>GAJI DAN UPAH  - TBUNDLE 140-E-11A,E-16</v>
          </cell>
        </row>
        <row r="3712">
          <cell r="B3712" t="str">
            <v>4201.0002.0480912</v>
          </cell>
          <cell r="C3712" t="str">
            <v>GAJI DAN UPAH  - FAB HE, 701-E-5&amp;702-E-7</v>
          </cell>
        </row>
        <row r="3713">
          <cell r="B3713" t="str">
            <v>4201.0002.0480914</v>
          </cell>
          <cell r="C3713" t="str">
            <v>GAJI DAN UPAH  - FAB HE,ITEM 140-E-20&amp;E-25</v>
          </cell>
        </row>
        <row r="3714">
          <cell r="B3714" t="str">
            <v>4201.0002.0480918</v>
          </cell>
          <cell r="C3714" t="str">
            <v>GAJI DAN UPAH  - TUBE BUNDLE ASS F/023E-11</v>
          </cell>
        </row>
        <row r="3715">
          <cell r="B3715" t="str">
            <v>4201.0002.0480922</v>
          </cell>
          <cell r="C3715" t="str">
            <v>GAJI DAN UPAH  - COMBINED FEED EXCHANGER</v>
          </cell>
        </row>
        <row r="3716">
          <cell r="B3716" t="str">
            <v>4201.0002.0480925</v>
          </cell>
          <cell r="C3716" t="str">
            <v>GAJI DAN UPAH  - 6 DISPENSER (SOE-TA)</v>
          </cell>
        </row>
        <row r="3717">
          <cell r="B3717" t="str">
            <v>4201.0002.0481001</v>
          </cell>
          <cell r="C3717" t="str">
            <v>GAJI DAN UPAH  - VESSEL TAG NO.14-E-25</v>
          </cell>
        </row>
        <row r="3718">
          <cell r="B3718" t="str">
            <v>4201.0002.0481012</v>
          </cell>
          <cell r="C3718" t="str">
            <v>GAJI DAN UPAH  - BAFFLE PLATE</v>
          </cell>
        </row>
        <row r="3719">
          <cell r="B3719" t="str">
            <v>4201.0002.0481016</v>
          </cell>
          <cell r="C3719" t="str">
            <v>GAJI DAN UPAH  - ERECTION VCFHE 84E-201</v>
          </cell>
        </row>
        <row r="3720">
          <cell r="B3720" t="str">
            <v>4201.0002.0481023</v>
          </cell>
          <cell r="C3720" t="str">
            <v>GAJI DAN UPAH  - PASS PARTITION PLATE</v>
          </cell>
        </row>
        <row r="3721">
          <cell r="B3721" t="str">
            <v>4201.0002.0481024</v>
          </cell>
          <cell r="C3721" t="str">
            <v>GAJI DAN UPAH  - T. BUNDLE COMP, CHANNEL</v>
          </cell>
        </row>
        <row r="3722">
          <cell r="B3722" t="str">
            <v>4201.0002.0481101</v>
          </cell>
          <cell r="C3722" t="str">
            <v>GAJI DAN UPAH  - TUBE BUNDLE TYPE "U"</v>
          </cell>
        </row>
        <row r="3723">
          <cell r="B3723" t="str">
            <v>4201.0002.0481105</v>
          </cell>
          <cell r="C3723" t="str">
            <v>GAJI DAN UPAH  - TBUNDLE AS110-E-7 A/B/C/D</v>
          </cell>
        </row>
        <row r="3724">
          <cell r="B3724" t="str">
            <v>4201.0002.0481106</v>
          </cell>
          <cell r="C3724" t="str">
            <v>GAJI DAN UPAH  - EJCTR STEAMTAG110-J-51A/B</v>
          </cell>
        </row>
        <row r="3725">
          <cell r="B3725" t="str">
            <v>4201.0002.0481107</v>
          </cell>
          <cell r="C3725" t="str">
            <v>GAJI DAN UPAH  - TBUNDLE AS&amp;SHELL 93E-405</v>
          </cell>
        </row>
        <row r="3726">
          <cell r="B3726" t="str">
            <v>4201.0002.0481109</v>
          </cell>
          <cell r="C3726" t="str">
            <v>GAJI DAN UPAH  - PRESSURE VESSEL FABRICATI</v>
          </cell>
        </row>
        <row r="3727">
          <cell r="B3727" t="str">
            <v>4201.0002.0481114</v>
          </cell>
          <cell r="C3727" t="str">
            <v>GAJI DAN UPAH  - HEAT EXCHANGER COMPLETE 7</v>
          </cell>
        </row>
        <row r="3728">
          <cell r="B3728" t="str">
            <v>4201.0002.0481117</v>
          </cell>
          <cell r="C3728" t="str">
            <v>GAJI DAN UPAH  - CONDENSATE STRIPPER</v>
          </cell>
        </row>
        <row r="3729">
          <cell r="B3729" t="str">
            <v>4201.0002.0481118</v>
          </cell>
          <cell r="C3729" t="str">
            <v>GAJI DAN UPAH  - VESSEL, HORIZONTAL TAG</v>
          </cell>
        </row>
        <row r="3730">
          <cell r="B3730" t="str">
            <v>4201.0002.0481124</v>
          </cell>
          <cell r="C3730" t="str">
            <v>GAJI DAN UPAH  - Heat Exchanger  Assy Tag</v>
          </cell>
        </row>
        <row r="3731">
          <cell r="B3731" t="str">
            <v>4201.0002.0481153</v>
          </cell>
          <cell r="C3731" t="str">
            <v>GAJI DAN UPAH  - 5 (FIVE) UNIT COMBINED FE</v>
          </cell>
        </row>
        <row r="3732">
          <cell r="B3732" t="str">
            <v>4201.0002.0481159</v>
          </cell>
          <cell r="C3732" t="str">
            <v>GAJI DAN UPAH  - PEMBANGUNAN UNIT CHLORIDE</v>
          </cell>
        </row>
        <row r="3733">
          <cell r="B3733" t="str">
            <v>4201.0002.0481160</v>
          </cell>
          <cell r="C3733" t="str">
            <v>GAJI DAN UPAH  - FABRICATION INTERNAL PART</v>
          </cell>
        </row>
        <row r="3734">
          <cell r="B3734" t="str">
            <v>4201.0002.0481161</v>
          </cell>
          <cell r="C3734" t="str">
            <v>GAJI DAN UPAH  - HEAT EXCHANGER 260-E-157</v>
          </cell>
        </row>
        <row r="3735">
          <cell r="B3735" t="str">
            <v>4201.0002.0481163</v>
          </cell>
          <cell r="C3735" t="str">
            <v>GAJI DAN UPAH  - PEMBANGUNAN FASILITAS SLU</v>
          </cell>
        </row>
        <row r="3736">
          <cell r="B3736" t="str">
            <v>4201.0002.0481166</v>
          </cell>
          <cell r="C3736" t="str">
            <v>GAJI DAN UPAH  - SHELL &amp; TUBE BUNDLE  Assy</v>
          </cell>
        </row>
        <row r="3737">
          <cell r="B3737" t="str">
            <v>4201.0002.04812004</v>
          </cell>
          <cell r="C3737" t="str">
            <v>GAJI DAN UPAH  - TOP HEAD COLOUMN</v>
          </cell>
        </row>
        <row r="3738">
          <cell r="B3738" t="str">
            <v>4201.0002.04812005</v>
          </cell>
          <cell r="C3738" t="str">
            <v>GAJI DAN UPAH  - HEAT EXCHANGER</v>
          </cell>
        </row>
        <row r="3739">
          <cell r="B3739" t="str">
            <v>4201.0002.0510862</v>
          </cell>
          <cell r="C3739" t="str">
            <v>GAJI DAN UPAH  - PRESSURE VESSEL</v>
          </cell>
        </row>
        <row r="3740">
          <cell r="B3740" t="str">
            <v>4201.0002.0510863</v>
          </cell>
          <cell r="C3740" t="str">
            <v>GAJI DAN UPAH  - PROV OF SHELL &amp; TUBE HEAT</v>
          </cell>
        </row>
        <row r="3741">
          <cell r="B3741" t="str">
            <v>4201.0002.0510902</v>
          </cell>
          <cell r="C3741" t="str">
            <v>GAJI DAN UPAH  - PRESSURE VESSEL GSA</v>
          </cell>
        </row>
        <row r="3742">
          <cell r="B3742" t="str">
            <v>4201.0002.0511017</v>
          </cell>
          <cell r="C3742" t="str">
            <v>GAJI DAN UPAH  - FAB HEAD CHANNEL (E-2030)</v>
          </cell>
        </row>
        <row r="3743">
          <cell r="B3743" t="str">
            <v>4201.0002.0511152</v>
          </cell>
          <cell r="C3743" t="str">
            <v>GAJI DAN UPAH  - ENGINEERING, PROCUREMENT,</v>
          </cell>
        </row>
        <row r="3744">
          <cell r="B3744" t="str">
            <v>4201.0002.0540911</v>
          </cell>
          <cell r="C3744" t="str">
            <v>GAJI DAN UPAH  - NATURAL GAS REHEATER</v>
          </cell>
        </row>
        <row r="3745">
          <cell r="B3745" t="str">
            <v>4201.0002.0541171</v>
          </cell>
          <cell r="C3745" t="str">
            <v>GAJI DAN UPAH  - HEAT EXCHANGER DEHYDROGEN</v>
          </cell>
        </row>
        <row r="3746">
          <cell r="B3746" t="str">
            <v>4201.0002.05412002</v>
          </cell>
          <cell r="C3746" t="str">
            <v>GAJI DAN UPAH  - REPLACEMENT HEAT EXCHANGE</v>
          </cell>
        </row>
        <row r="3747">
          <cell r="B3747" t="str">
            <v>4201.0002.0550824</v>
          </cell>
          <cell r="C3747" t="str">
            <v>GAJI DAN UPAH  - FERTILIZER FACTORY EXPANS</v>
          </cell>
        </row>
        <row r="3748">
          <cell r="B3748" t="str">
            <v>4201.0002.0560920</v>
          </cell>
          <cell r="C3748" t="str">
            <v>GAJI DAN UPAH  - REPL T BUNDLE 3A-1111-C</v>
          </cell>
        </row>
        <row r="3749">
          <cell r="B3749" t="str">
            <v>4201.0002.0561111</v>
          </cell>
          <cell r="C3749" t="str">
            <v>GAJI DAN UPAH  - SUPERHEATER WASTE HEAT BO</v>
          </cell>
        </row>
        <row r="3750">
          <cell r="B3750" t="str">
            <v>4201.0002.0561112</v>
          </cell>
          <cell r="C3750" t="str">
            <v>GAJI DAN UPAH  - AIR HEATER 5U-EC-301 (SEG</v>
          </cell>
        </row>
        <row r="3751">
          <cell r="B3751" t="str">
            <v>4201.0002.0561151</v>
          </cell>
          <cell r="C3751" t="str">
            <v>GAJI DAN UPAH  - HP STEAM SUPER HEATER 102</v>
          </cell>
        </row>
        <row r="3752">
          <cell r="B3752" t="str">
            <v>4201.0002.0561158</v>
          </cell>
          <cell r="C3752" t="str">
            <v>GAJI DAN UPAH  - 5A-115C METHANATOR EFFLUE</v>
          </cell>
        </row>
        <row r="3753">
          <cell r="B3753" t="str">
            <v>4201.0002.0561164</v>
          </cell>
          <cell r="C3753" t="str">
            <v>GAJI DAN UPAH  - PLATE DISTRIBUTOR COMPLAT</v>
          </cell>
        </row>
        <row r="3754">
          <cell r="B3754" t="str">
            <v>4201.0002.0561170</v>
          </cell>
          <cell r="C3754" t="str">
            <v>GAJI DAN UPAH  - RETUBING 101-C PUSRI - 1B</v>
          </cell>
        </row>
        <row r="3755">
          <cell r="B3755" t="str">
            <v>4201.0002.05612014</v>
          </cell>
          <cell r="C3755" t="str">
            <v>GAJI DAN UPAH  - TUBE BUNDLE</v>
          </cell>
        </row>
        <row r="3756">
          <cell r="B3756" t="str">
            <v>4201.0002.05612015</v>
          </cell>
          <cell r="C3756" t="str">
            <v>GAJI DAN UPAH  - PRETHICKENER 5U-FD-202</v>
          </cell>
        </row>
        <row r="3757">
          <cell r="B3757" t="str">
            <v>4201.0002.0580817</v>
          </cell>
          <cell r="C3757" t="str">
            <v>GAJI DAN UPAH  - PRESS. VESSEL RCC OFF GAS</v>
          </cell>
        </row>
        <row r="3758">
          <cell r="B3758" t="str">
            <v>4201.0002.0581003</v>
          </cell>
          <cell r="C3758" t="str">
            <v>GAJI DAN UPAH  - 10.000MT AMMONIA25-TK-801</v>
          </cell>
        </row>
        <row r="3759">
          <cell r="B3759" t="str">
            <v>4201.0002.0581009</v>
          </cell>
          <cell r="C3759" t="str">
            <v>GAJI DAN UPAH  - STAINLESS STEEL STRUC ANP</v>
          </cell>
        </row>
        <row r="3760">
          <cell r="B3760" t="str">
            <v>4201.0002.0581126</v>
          </cell>
          <cell r="C3760" t="str">
            <v>GAJI DAN UPAH  - PRESSURE VESSEL 2 X 35 MW</v>
          </cell>
        </row>
        <row r="3761">
          <cell r="B3761" t="str">
            <v>4201.0002.0600702</v>
          </cell>
          <cell r="C3761" t="str">
            <v>GAJI DAN UPAH  - INSTALL / ERECTION SUBCON</v>
          </cell>
        </row>
        <row r="3762">
          <cell r="B3762" t="str">
            <v>4201.0002.0600704</v>
          </cell>
          <cell r="C3762" t="str">
            <v>GAJI DAN UPAH  - COAL FIRED PWR PL PR THER</v>
          </cell>
        </row>
        <row r="3763">
          <cell r="B3763" t="str">
            <v>4201.0002.0600706</v>
          </cell>
          <cell r="C3763" t="str">
            <v>GAJI DAN UPAH  - COAL-FIRED POWER PLANT PR</v>
          </cell>
        </row>
        <row r="3764">
          <cell r="B3764" t="str">
            <v>4201.0002.0600708</v>
          </cell>
          <cell r="C3764" t="str">
            <v>GAJI DAN UPAH  - ESP INLET FLUE &amp; ESP OUTL</v>
          </cell>
        </row>
        <row r="3765">
          <cell r="B3765" t="str">
            <v>4201.0002.0600710</v>
          </cell>
          <cell r="C3765" t="str">
            <v>GAJI DAN UPAH  - I &amp; C PRIMARY VALVE</v>
          </cell>
        </row>
        <row r="3766">
          <cell r="B3766" t="str">
            <v>4201.0002.0600711</v>
          </cell>
          <cell r="C3766" t="str">
            <v>GAJI DAN UPAH  - FLUE SUPPORTER SUPERSTRUC</v>
          </cell>
        </row>
        <row r="3767">
          <cell r="B3767" t="str">
            <v>4201.0002.0600907</v>
          </cell>
          <cell r="C3767" t="str">
            <v>GAJI DAN UPAH  - INST/ERCTION MECH 3X315MW</v>
          </cell>
        </row>
        <row r="3768">
          <cell r="B3768" t="str">
            <v>4201.0002.0630910</v>
          </cell>
          <cell r="C3768" t="str">
            <v>GAJI DAN UPAH  - FABRICATION RISER CLAMP</v>
          </cell>
        </row>
        <row r="3769">
          <cell r="B3769" t="str">
            <v>4201.0002.0631115</v>
          </cell>
          <cell r="C3769" t="str">
            <v>GAJI DAN UPAH  - SUPPLY OF HEAT EXCHANGER</v>
          </cell>
        </row>
        <row r="3770">
          <cell r="B3770" t="str">
            <v>4201.0002.0631201</v>
          </cell>
          <cell r="C3770" t="str">
            <v>GAJI DAN UPAH  - PROVISION OF EPCI KF GAS</v>
          </cell>
        </row>
        <row r="3771">
          <cell r="B3771" t="str">
            <v>4201.0002.06312029</v>
          </cell>
          <cell r="C3771" t="str">
            <v>GAJI DAN UPAH  - FABRICATION PIPE SPOOL</v>
          </cell>
        </row>
        <row r="3772">
          <cell r="B3772" t="str">
            <v>4201.0002.06312051</v>
          </cell>
          <cell r="C3772" t="str">
            <v>GAJI DAN UPAH  - PROVISION OF ENGINEERING</v>
          </cell>
        </row>
        <row r="3773">
          <cell r="B3773" t="str">
            <v>4201.0002.0651021</v>
          </cell>
          <cell r="C3773" t="str">
            <v>GAJI DAN UPAH  - FAB&amp;INSTAL ENERGY PLANT</v>
          </cell>
        </row>
        <row r="3774">
          <cell r="B3774" t="str">
            <v>4201.0002.0651025</v>
          </cell>
          <cell r="C3774" t="str">
            <v>GAJI DAN UPAH  - SUPPLY &amp; INSTAL PNEUMATIC</v>
          </cell>
        </row>
        <row r="3775">
          <cell r="B3775" t="str">
            <v>4201.0002.0651102</v>
          </cell>
          <cell r="C3775" t="str">
            <v>GAJI DAN UPAH  - SUPP&amp;INST 7110,7120,7130</v>
          </cell>
        </row>
        <row r="3776">
          <cell r="B3776" t="str">
            <v>4201.0002.0701022</v>
          </cell>
          <cell r="C3776" t="str">
            <v>GAJI DAN UPAH  - CHEMICAL CLEANING</v>
          </cell>
        </row>
        <row r="3777">
          <cell r="B3777" t="str">
            <v>4201.0002.0701122</v>
          </cell>
          <cell r="C3777" t="str">
            <v>GAJI DAN UPAH  - PUMP &amp; PIPING BROKE STOR.</v>
          </cell>
        </row>
        <row r="3778">
          <cell r="B3778" t="str">
            <v>4201.0002.0731138</v>
          </cell>
          <cell r="C3778" t="str">
            <v>GAJI DAN UPAH  - AIR HEATER TUBES</v>
          </cell>
        </row>
        <row r="3779">
          <cell r="B3779" t="str">
            <v>4201.0002.07312054</v>
          </cell>
          <cell r="C3779" t="str">
            <v>GAJI DAN UPAH  - SERVICE BARK CONVEYOR</v>
          </cell>
        </row>
        <row r="3780">
          <cell r="B3780" t="str">
            <v>4201.0002.0830924</v>
          </cell>
          <cell r="C3780" t="str">
            <v>GAJI DAN UPAH  - TRANS,INST,HOOKUP POLENG</v>
          </cell>
        </row>
        <row r="3781">
          <cell r="B3781" t="str">
            <v>4201.0002.0831120</v>
          </cell>
          <cell r="C3781" t="str">
            <v>GAJI DAN UPAH  - EPC WORKS FOR PPP-CW-DW-G</v>
          </cell>
        </row>
        <row r="3782">
          <cell r="B3782" t="str">
            <v>4201.0002.0881108</v>
          </cell>
          <cell r="C3782" t="str">
            <v>GAJI DAN UPAH  - REPLACE SW PIPE</v>
          </cell>
        </row>
        <row r="3783">
          <cell r="B3783" t="str">
            <v>4201.0002.0881123</v>
          </cell>
          <cell r="C3783" t="str">
            <v>GAJI DAN UPAH  - HOUSING FILTER</v>
          </cell>
        </row>
        <row r="3784">
          <cell r="B3784" t="str">
            <v>4201.0002.0901121</v>
          </cell>
          <cell r="C3784" t="str">
            <v>GAJI DAN UPAH  - DUCTING TISSUE MILL II</v>
          </cell>
        </row>
        <row r="3785">
          <cell r="B3785" t="str">
            <v>4201.0002.0901142</v>
          </cell>
          <cell r="C3785" t="str">
            <v>GAJI DAN UPAH  - Ducting Yankee</v>
          </cell>
        </row>
        <row r="3786">
          <cell r="B3786" t="str">
            <v>4201.0002.0911125</v>
          </cell>
          <cell r="C3786" t="str">
            <v>GAJI DAN UPAH  - Water System &amp; Coal Syste</v>
          </cell>
        </row>
        <row r="3787">
          <cell r="B3787" t="str">
            <v>4201.0002.0921147</v>
          </cell>
          <cell r="C3787" t="str">
            <v>GAJI DAN UPAH  - ADD. BY PAS LINE FOR DOUB</v>
          </cell>
        </row>
        <row r="3788">
          <cell r="B3788" t="str">
            <v>4201.0002.0991129</v>
          </cell>
          <cell r="C3788" t="str">
            <v>GAJI DAN UPAH  - PIPA HYDRANT</v>
          </cell>
        </row>
        <row r="3789">
          <cell r="B3789" t="str">
            <v>4201.0002.1021146</v>
          </cell>
          <cell r="C3789" t="str">
            <v>GAJI DAN UPAH  -  water surge tank</v>
          </cell>
        </row>
        <row r="3790">
          <cell r="B3790" t="str">
            <v>4201.0002.1031143</v>
          </cell>
          <cell r="C3790" t="str">
            <v>GAJI DAN UPAH  - DUPLEX PIPE SPOOL 2-INC,</v>
          </cell>
        </row>
        <row r="3791">
          <cell r="B3791" t="str">
            <v>4201.0002.10412034</v>
          </cell>
          <cell r="C3791" t="str">
            <v>GAJI DAN UPAH  - TUBE BUNDLE E201-05-08-09</v>
          </cell>
        </row>
        <row r="3792">
          <cell r="B3792" t="str">
            <v>4201.0002.10512037</v>
          </cell>
          <cell r="C3792" t="str">
            <v>GAJI DAN UPAH  - HEAT EXCHANGER ASSY TAG N</v>
          </cell>
        </row>
        <row r="3793">
          <cell r="B3793" t="str">
            <v>4201.0002.10512038</v>
          </cell>
          <cell r="C3793" t="str">
            <v>GAJI DAN UPAH  - PENGADAAN SHELL ASSY TAG</v>
          </cell>
        </row>
        <row r="3794">
          <cell r="B3794" t="str">
            <v>4201.0002.10512039</v>
          </cell>
          <cell r="C3794" t="str">
            <v>GAJI DAN UPAH  - PENGADAAN SHELL ASSY TAG</v>
          </cell>
        </row>
        <row r="3795">
          <cell r="B3795" t="str">
            <v>4201.0002.10512060</v>
          </cell>
          <cell r="C3795" t="str">
            <v>GAJI DAN UPAH  - PENGGANTIAN/PEMBUATAN TES</v>
          </cell>
        </row>
        <row r="3796">
          <cell r="B3796" t="str">
            <v>4201.0002.10612040</v>
          </cell>
          <cell r="C3796" t="str">
            <v>GAJI DAN UPAH  - TUBE BUNDLE, SHELLBUNDLE,</v>
          </cell>
        </row>
        <row r="3797">
          <cell r="B3797" t="str">
            <v>4201.0002.10612053</v>
          </cell>
          <cell r="C3797" t="str">
            <v>GAJI DAN UPAH  - ENGINEERING, PROCUREMENT</v>
          </cell>
        </row>
        <row r="3798">
          <cell r="B3798" t="str">
            <v>4201.0002.1121154</v>
          </cell>
          <cell r="C3798" t="str">
            <v>GAJI DAN UPAH  - H2S MUD / GAS SEPARATOR</v>
          </cell>
        </row>
        <row r="3799">
          <cell r="B3799" t="str">
            <v>4201.0002.1161162</v>
          </cell>
          <cell r="C3799" t="str">
            <v>GAJI DAN UPAH  - SECONDARY REFORMER EFFLUE</v>
          </cell>
        </row>
        <row r="3800">
          <cell r="B3800" t="str">
            <v>4201.0002.1171165</v>
          </cell>
          <cell r="C3800" t="str">
            <v>GAJI DAN UPAH  - TOWER</v>
          </cell>
        </row>
        <row r="3801">
          <cell r="B3801" t="str">
            <v>4201.0002.1171167</v>
          </cell>
          <cell r="C3801" t="str">
            <v>GAJI DAN UPAH  - SHOP FABRICATED VESSEL &amp;</v>
          </cell>
        </row>
        <row r="3802">
          <cell r="B3802" t="str">
            <v>4201.0002.1171168</v>
          </cell>
          <cell r="C3802" t="str">
            <v>GAJI DAN UPAH  - SHOP FABRICATED VESSEL &amp;</v>
          </cell>
        </row>
        <row r="3803">
          <cell r="B3803" t="str">
            <v>4201.0002.11712010</v>
          </cell>
          <cell r="C3803" t="str">
            <v>GAJI DAN UPAH  - SHOP FABRICATED VESSEL &amp;</v>
          </cell>
        </row>
        <row r="3804">
          <cell r="B3804" t="str">
            <v>4201.0002.11712023</v>
          </cell>
          <cell r="C3804" t="str">
            <v>GAJI DAN UPAH  - SHOP FABRICATED VESSEL &amp;</v>
          </cell>
        </row>
        <row r="3805">
          <cell r="B3805" t="str">
            <v>4201.0002.1191172</v>
          </cell>
          <cell r="C3805" t="str">
            <v>GAJI DAN UPAH  - EPC MOBILE SEPARATOR</v>
          </cell>
        </row>
        <row r="3806">
          <cell r="B3806" t="str">
            <v>4201.0002.1201175</v>
          </cell>
          <cell r="C3806" t="str">
            <v>GAJI DAN UPAH  - FABRICATION &amp; ERECTION OF</v>
          </cell>
        </row>
        <row r="3807">
          <cell r="B3807" t="str">
            <v>4201.0002.12812012</v>
          </cell>
          <cell r="C3807" t="str">
            <v>GAJI DAN UPAH  - RENTAL DRILLING EQUIPMENT</v>
          </cell>
        </row>
        <row r="3808">
          <cell r="B3808" t="str">
            <v>4201.0002.12912007</v>
          </cell>
          <cell r="C3808" t="str">
            <v>GAJI DAN UPAH  - SUPPLY OF SHELL &amp; TUBE HE</v>
          </cell>
        </row>
        <row r="3809">
          <cell r="B3809" t="str">
            <v>4201.0002.14512017</v>
          </cell>
          <cell r="C3809" t="str">
            <v>GAJI DAN UPAH  - DIVING EQUIPMENT</v>
          </cell>
        </row>
        <row r="3810">
          <cell r="B3810" t="str">
            <v>4201.0002.14912041</v>
          </cell>
          <cell r="C3810" t="str">
            <v>GAJI DAN UPAH  - FABRIKASI SHELL 24E-113</v>
          </cell>
        </row>
        <row r="3811">
          <cell r="B3811" t="str">
            <v>4201.0002.15012024</v>
          </cell>
          <cell r="C3811" t="str">
            <v>GAJI DAN UPAH  -  TOTAL RETUBE INSITU SURF</v>
          </cell>
        </row>
        <row r="3812">
          <cell r="B3812" t="str">
            <v>4201.0002.15212028</v>
          </cell>
          <cell r="C3812" t="str">
            <v>GAJI DAN UPAH  - TUBE BUNDLE SHELL H5012 &amp;</v>
          </cell>
        </row>
        <row r="3813">
          <cell r="B3813" t="str">
            <v>4201.0002.15212059</v>
          </cell>
          <cell r="C3813" t="str">
            <v>GAJI DAN UPAH  - SECONDARY REACTOR UNIT</v>
          </cell>
        </row>
        <row r="3814">
          <cell r="B3814" t="str">
            <v>4201.0002.15312030</v>
          </cell>
          <cell r="C3814" t="str">
            <v>GAJI DAN UPAH  - 2 UNIT FUEL GAS FILTER CO</v>
          </cell>
        </row>
        <row r="3815">
          <cell r="B3815" t="str">
            <v>4201.0002.15712042</v>
          </cell>
          <cell r="C3815" t="str">
            <v>GAJI DAN UPAH  - REDESIGN, FABRIKASI &amp; PEM</v>
          </cell>
        </row>
        <row r="3816">
          <cell r="B3816" t="str">
            <v>4201.0002.16012044</v>
          </cell>
          <cell r="C3816" t="str">
            <v>GAJI DAN UPAH  -  EPCI CONTRACT FOR LIMA F</v>
          </cell>
        </row>
        <row r="3817">
          <cell r="B3817" t="str">
            <v>4201.0002.16409005</v>
          </cell>
          <cell r="C3817" t="str">
            <v>GAJI DAN UPAH  - MEG Injection Package</v>
          </cell>
        </row>
        <row r="3818">
          <cell r="B3818" t="str">
            <v>4201.0002.R000000</v>
          </cell>
          <cell r="C3818" t="str">
            <v>GAJI DAN UPAH  - SEWA EQUIPMENT- EXCAVATOR</v>
          </cell>
        </row>
        <row r="3819">
          <cell r="B3819" t="str">
            <v>4201.0003.06312006</v>
          </cell>
          <cell r="C3819" t="str">
            <v>BIAYA TENDER - PROV OF EPCI KF GAS (INT)</v>
          </cell>
        </row>
        <row r="3820">
          <cell r="B3820" t="str">
            <v>4201.0003.002</v>
          </cell>
          <cell r="C3820" t="str">
            <v>BIAYA TENDER - WORKSHOP</v>
          </cell>
        </row>
        <row r="3821">
          <cell r="B3821" t="str">
            <v>4201.0003.0050852</v>
          </cell>
          <cell r="C3821" t="str">
            <v>BIAYA TENDER - KAMBUNA TOPSIDE REUSER S</v>
          </cell>
        </row>
        <row r="3822">
          <cell r="B3822" t="str">
            <v>4201.0003.0050905</v>
          </cell>
          <cell r="C3822" t="str">
            <v>BIAYA TENDER - MEG INJECTION PACKAGE</v>
          </cell>
        </row>
        <row r="3823">
          <cell r="B3823" t="str">
            <v>4201.0003.00712046</v>
          </cell>
          <cell r="C3823" t="str">
            <v>BIAYA TENDER - FABRIKASI  &amp; INSTASI UNTU</v>
          </cell>
        </row>
        <row r="3824">
          <cell r="B3824" t="str">
            <v>4201.0003.0081014</v>
          </cell>
          <cell r="C3824" t="str">
            <v>BIAYA TENDER - SEI AMBAWANG KAB.KUBU</v>
          </cell>
        </row>
        <row r="3825">
          <cell r="B3825" t="str">
            <v>4201.0003.0101019</v>
          </cell>
          <cell r="C3825" t="str">
            <v>BIAYA TENDER - CPP&amp;AUP PLATFORMS INST</v>
          </cell>
        </row>
        <row r="3826">
          <cell r="B3826" t="str">
            <v>4201.0003.0101137</v>
          </cell>
          <cell r="C3826" t="str">
            <v>BIAYA TENDER - CPP &amp; AUP Platforms</v>
          </cell>
        </row>
        <row r="3827">
          <cell r="B3827" t="str">
            <v>4201.0003.0120832</v>
          </cell>
          <cell r="C3827" t="str">
            <v>BIAYA TENDER - SHELL &amp; TUBE HEAT EXCHANG</v>
          </cell>
        </row>
        <row r="3828">
          <cell r="B3828" t="str">
            <v>4201.0003.0130903</v>
          </cell>
          <cell r="C3828" t="str">
            <v>BIAYA TENDER - WELL TEST, SKID UNIT</v>
          </cell>
        </row>
        <row r="3829">
          <cell r="B3829" t="str">
            <v>4201.0003.0130904</v>
          </cell>
          <cell r="C3829" t="str">
            <v>BIAYA TENDER - HEAT EXCHANGER</v>
          </cell>
        </row>
        <row r="3830">
          <cell r="B3830" t="str">
            <v>4201.0003.0130908</v>
          </cell>
          <cell r="C3830" t="str">
            <v>BIAYA TENDER - PIPE SLEEVE &amp; DURI, RIAU</v>
          </cell>
        </row>
        <row r="3831">
          <cell r="B3831" t="str">
            <v>4201.0003.0130923</v>
          </cell>
          <cell r="C3831" t="str">
            <v>BIAYA TENDER - PROV OF WATER STO TANK</v>
          </cell>
        </row>
        <row r="3832">
          <cell r="B3832" t="str">
            <v>4201.0003.0130929</v>
          </cell>
          <cell r="C3832" t="str">
            <v>BIAYA TENDER - OPERATION ASSISTANCE SLN</v>
          </cell>
        </row>
        <row r="3833">
          <cell r="B3833" t="str">
            <v>4201.0003.0130931</v>
          </cell>
          <cell r="C3833" t="str">
            <v>BIAYA TENDER - STORAGE TANK FOR INT PROG</v>
          </cell>
        </row>
        <row r="3834">
          <cell r="B3834" t="str">
            <v>4201.0003.0131004</v>
          </cell>
          <cell r="C3834" t="str">
            <v>BIAYA TENDER - 3 UNITS K.O. DRUM</v>
          </cell>
        </row>
        <row r="3835">
          <cell r="B3835" t="str">
            <v>4201.0003.0131010</v>
          </cell>
          <cell r="C3835" t="str">
            <v>BIAYA TENDER - DISAIN&amp;FAB ALAT SURFAKTAN</v>
          </cell>
        </row>
        <row r="3836">
          <cell r="B3836" t="str">
            <v>4201.0003.0131018</v>
          </cell>
          <cell r="C3836" t="str">
            <v>BIAYA TENDER - JASA KONST TANGKI PEMISAH</v>
          </cell>
        </row>
        <row r="3837">
          <cell r="B3837" t="str">
            <v>4201.0003.0131104</v>
          </cell>
          <cell r="C3837" t="str">
            <v>BIAYA TENDER - RIGLESS SERVICE</v>
          </cell>
        </row>
        <row r="3838">
          <cell r="B3838" t="str">
            <v>4201.0003.0131113</v>
          </cell>
          <cell r="C3838" t="str">
            <v>BIAYA TENDER - EPC U/ FASILITAS TANKI DI</v>
          </cell>
        </row>
        <row r="3839">
          <cell r="B3839" t="str">
            <v>4201.0003.0131119</v>
          </cell>
          <cell r="C3839" t="str">
            <v>BIAYA TENDER - EPF OF STORAGE FOR RANTAU</v>
          </cell>
        </row>
        <row r="3840">
          <cell r="B3840" t="str">
            <v>4201.0003.0131127</v>
          </cell>
          <cell r="C3840" t="str">
            <v>BIAYA TENDER - RIGLESS SERVICE</v>
          </cell>
        </row>
        <row r="3841">
          <cell r="B3841" t="str">
            <v>4201.0003.0131150</v>
          </cell>
          <cell r="C3841" t="str">
            <v>BIAYA TENDER - WASH TANK REPAIR</v>
          </cell>
        </row>
        <row r="3842">
          <cell r="B3842" t="str">
            <v>4201.0003.01312003</v>
          </cell>
          <cell r="C3842" t="str">
            <v>BIAYA TENDER - RIGLESS SERVICES</v>
          </cell>
        </row>
        <row r="3843">
          <cell r="B3843" t="str">
            <v>4201.0003.01312031</v>
          </cell>
          <cell r="C3843" t="str">
            <v>BIAYA TENDER - PLUG BACK WITH SLICKLINE</v>
          </cell>
        </row>
        <row r="3844">
          <cell r="B3844" t="str">
            <v>4201.0003.01312049</v>
          </cell>
          <cell r="C3844" t="str">
            <v>BIAYA TENDER - HRSG #2 &amp; #5</v>
          </cell>
        </row>
        <row r="3845">
          <cell r="B3845" t="str">
            <v>4201.0003.01312058</v>
          </cell>
          <cell r="C3845" t="str">
            <v>BIAYA TENDER - FOAMING SERVICES</v>
          </cell>
        </row>
        <row r="3846">
          <cell r="B3846" t="str">
            <v>4201.0003.0150909</v>
          </cell>
          <cell r="C3846" t="str">
            <v>BIAYA TENDER - PIPE CONNECTION</v>
          </cell>
        </row>
        <row r="3847">
          <cell r="B3847" t="str">
            <v>4201.0003.0150916</v>
          </cell>
          <cell r="C3847" t="str">
            <v>BIAYA TENDER - SUBSEA CABLE</v>
          </cell>
        </row>
        <row r="3848">
          <cell r="B3848" t="str">
            <v>4201.0003.0151128</v>
          </cell>
          <cell r="C3848" t="str">
            <v>BIAYA TENDER - PROJECT BAWAL PIPELINE</v>
          </cell>
        </row>
        <row r="3849">
          <cell r="B3849" t="str">
            <v>4201.0003.01512021</v>
          </cell>
          <cell r="C3849" t="str">
            <v>BIAYA TENDER - TUBE BUNDLE CONDENSATE CO</v>
          </cell>
        </row>
        <row r="3850">
          <cell r="B3850" t="str">
            <v>4201.0003.01512027</v>
          </cell>
          <cell r="C3850" t="str">
            <v>BIAYA TENDER - FUEL GAS SCRUBBER AND HEA</v>
          </cell>
        </row>
        <row r="3851">
          <cell r="B3851" t="str">
            <v>4201.0003.01512043</v>
          </cell>
          <cell r="C3851" t="str">
            <v>BIAYA TENDER - EHMR WATER PROJECT, EPCI</v>
          </cell>
        </row>
        <row r="3852">
          <cell r="B3852" t="str">
            <v>4201.0003.01512062</v>
          </cell>
          <cell r="C3852" t="str">
            <v>BIAYA TENDER - EPCI TEMBANG 8 TO BAWAL P</v>
          </cell>
        </row>
        <row r="3853">
          <cell r="B3853" t="str">
            <v>4201.0003.0191139</v>
          </cell>
          <cell r="C3853" t="str">
            <v>BIAYA TENDER - Maintenance of Expansion</v>
          </cell>
        </row>
        <row r="3854">
          <cell r="B3854" t="str">
            <v>4201.0003.0241007</v>
          </cell>
          <cell r="C3854" t="str">
            <v>BIAYA TENDER - REP&amp;TEST (336-I;1000m3)</v>
          </cell>
        </row>
        <row r="3855">
          <cell r="B3855" t="str">
            <v>4201.0003.02412022</v>
          </cell>
          <cell r="C3855" t="str">
            <v>BIAYA TENDER - REPAIR F/WELDING TANK</v>
          </cell>
        </row>
        <row r="3856">
          <cell r="B3856" t="str">
            <v>4201.0003.02412035</v>
          </cell>
          <cell r="C3856" t="str">
            <v>BIAYA TENDER - REPAIR OF TANK 100 CUFT P</v>
          </cell>
        </row>
        <row r="3857">
          <cell r="B3857" t="str">
            <v>4201.0003.0260847</v>
          </cell>
          <cell r="C3857" t="str">
            <v>BIAYA TENDER - INSTALLATION OF 2X315 MW</v>
          </cell>
        </row>
        <row r="3858">
          <cell r="B3858" t="str">
            <v>4201.0003.0261198</v>
          </cell>
          <cell r="C3858" t="str">
            <v>BIAYA TENDER - MAINTENANCE HUBEI</v>
          </cell>
        </row>
        <row r="3859">
          <cell r="B3859" t="str">
            <v>4201.0003.0280913</v>
          </cell>
          <cell r="C3859" t="str">
            <v>BIAYA TENDER - FAB SAND BLAST&amp;PRIM COAT</v>
          </cell>
        </row>
        <row r="3860">
          <cell r="B3860" t="str">
            <v>4201.0003.0280915</v>
          </cell>
          <cell r="C3860" t="str">
            <v>BIAYA TENDER - MB#13; RECONDITION WORK</v>
          </cell>
        </row>
        <row r="3861">
          <cell r="B3861" t="str">
            <v>4201.0003.0280919</v>
          </cell>
          <cell r="C3861" t="str">
            <v>BIAYA TENDER - RB#13; ANCHOR BOLT INST</v>
          </cell>
        </row>
        <row r="3862">
          <cell r="B3862" t="str">
            <v>4201.0003.0280921</v>
          </cell>
          <cell r="C3862" t="str">
            <v>BIAYA TENDER - RB#13; INST MECHANICAL</v>
          </cell>
        </row>
        <row r="3863">
          <cell r="B3863" t="str">
            <v>4201.0003.0280926</v>
          </cell>
          <cell r="C3863" t="str">
            <v>BIAYA TENDER - RB#13; PIPE EXT /MP &amp; LP</v>
          </cell>
        </row>
        <row r="3864">
          <cell r="B3864" t="str">
            <v>4201.0003.0280927</v>
          </cell>
          <cell r="C3864" t="str">
            <v>BIAYA TENDER - PM#9;MP BIN TEMP CONTROL</v>
          </cell>
        </row>
        <row r="3865">
          <cell r="B3865" t="str">
            <v>4201.0003.0280930</v>
          </cell>
          <cell r="C3865" t="str">
            <v>BIAYA TENDER - MB#15;MAIN STEAM LINE MOD</v>
          </cell>
        </row>
        <row r="3866">
          <cell r="B3866" t="str">
            <v>4201.0003.0281005</v>
          </cell>
          <cell r="C3866" t="str">
            <v>BIAYA TENDER - PM#9; UPGRADE TIE IN</v>
          </cell>
        </row>
        <row r="3867">
          <cell r="B3867" t="str">
            <v>4201.0003.0281006</v>
          </cell>
          <cell r="C3867" t="str">
            <v>BIAYA TENDER - MANPOWER SUPPLY SHUTDOWN</v>
          </cell>
        </row>
        <row r="3868">
          <cell r="B3868" t="str">
            <v>4201.0003.0281011</v>
          </cell>
          <cell r="C3868" t="str">
            <v>BIAYA TENDER - WP-9;FAB CRUSHER COMPLETE</v>
          </cell>
        </row>
        <row r="3869">
          <cell r="B3869" t="str">
            <v>4201.0003.0281013</v>
          </cell>
          <cell r="C3869" t="str">
            <v>BIAYA TENDER - MB#24;SURF METAL TREATMEN</v>
          </cell>
        </row>
        <row r="3870">
          <cell r="B3870" t="str">
            <v>4201.0003.0281015</v>
          </cell>
          <cell r="C3870" t="str">
            <v>BIAYA TENDER - WP-8;FAB CRUSHER 2SETS</v>
          </cell>
        </row>
        <row r="3871">
          <cell r="B3871" t="str">
            <v>4201.0003.0281020</v>
          </cell>
          <cell r="C3871" t="str">
            <v>BIAYA TENDER - TPM;ADD BYPASS FILTER GAS</v>
          </cell>
        </row>
        <row r="3872">
          <cell r="B3872" t="str">
            <v>4201.0003.0281034</v>
          </cell>
          <cell r="C3872" t="str">
            <v>BIAYA TENDER - WP-8, DRUM BARKER 2 LINES</v>
          </cell>
        </row>
        <row r="3873">
          <cell r="B3873" t="str">
            <v>4201.0003.0281103</v>
          </cell>
          <cell r="C3873" t="str">
            <v>BIAYA TENDER - TUBE PF-1C VE#1(SHUTDOWN)</v>
          </cell>
        </row>
        <row r="3874">
          <cell r="B3874" t="str">
            <v>4201.0003.0281110</v>
          </cell>
          <cell r="C3874" t="str">
            <v>BIAYA TENDER - VE#11, FABRICATION HBL TA</v>
          </cell>
        </row>
        <row r="3875">
          <cell r="B3875" t="str">
            <v>4201.0003.0281116</v>
          </cell>
          <cell r="C3875" t="str">
            <v>BIAYA TENDER - IKPP</v>
          </cell>
        </row>
        <row r="3876">
          <cell r="B3876" t="str">
            <v>4201.0003.0281130</v>
          </cell>
          <cell r="C3876" t="str">
            <v>BIAYA TENDER - TG 23 PENYAMBUNGAN PIPA</v>
          </cell>
        </row>
        <row r="3877">
          <cell r="B3877" t="str">
            <v>4201.0003.0281131</v>
          </cell>
          <cell r="C3877" t="str">
            <v>BIAYA TENDER - MC-10 Connect Pipe</v>
          </cell>
        </row>
        <row r="3878">
          <cell r="B3878" t="str">
            <v>4201.0003.0281132</v>
          </cell>
          <cell r="C3878" t="str">
            <v>BIAYA TENDER - Replacement of pipe 8"</v>
          </cell>
        </row>
        <row r="3879">
          <cell r="B3879" t="str">
            <v>4201.0003.0281133</v>
          </cell>
          <cell r="C3879" t="str">
            <v>BIAYA TENDER - MC-2 Annual Shutdown 2011</v>
          </cell>
        </row>
        <row r="3880">
          <cell r="B3880" t="str">
            <v>4201.0003.0281134</v>
          </cell>
          <cell r="C3880" t="str">
            <v>BIAYA TENDER - Repair Heater, Cooler</v>
          </cell>
        </row>
        <row r="3881">
          <cell r="B3881" t="str">
            <v>4201.0003.0281135</v>
          </cell>
          <cell r="C3881" t="str">
            <v>BIAYA TENDER - CA-8 Replace C12 Pipe 16"</v>
          </cell>
        </row>
        <row r="3882">
          <cell r="B3882" t="str">
            <v>4201.0003.0281136</v>
          </cell>
          <cell r="C3882" t="str">
            <v>BIAYA TENDER - Supply Manpower</v>
          </cell>
        </row>
        <row r="3883">
          <cell r="B3883" t="str">
            <v>4201.0003.0281140</v>
          </cell>
          <cell r="C3883" t="str">
            <v>BIAYA TENDER - Corrective Maintenance, P</v>
          </cell>
        </row>
        <row r="3884">
          <cell r="B3884" t="str">
            <v>4201.0003.0281141</v>
          </cell>
          <cell r="C3884" t="str">
            <v>BIAYA TENDER - PM-9 Annual Shutdown 2011</v>
          </cell>
        </row>
        <row r="3885">
          <cell r="B3885" t="str">
            <v>4201.0003.0281144</v>
          </cell>
          <cell r="C3885" t="str">
            <v>BIAYA TENDER - RB# 6 Project; Supply Man</v>
          </cell>
        </row>
        <row r="3886">
          <cell r="B3886" t="str">
            <v>4201.0003.0281145</v>
          </cell>
          <cell r="C3886" t="str">
            <v>BIAYA TENDER - WPMT PROJ SUPPLY MANPOWER</v>
          </cell>
        </row>
        <row r="3887">
          <cell r="B3887" t="str">
            <v>4201.0003.0281148</v>
          </cell>
          <cell r="C3887" t="str">
            <v>BIAYA TENDER - RECONDITION VACUUM EVAPOR</v>
          </cell>
        </row>
        <row r="3888">
          <cell r="B3888" t="str">
            <v>4201.0003.0281149</v>
          </cell>
          <cell r="C3888" t="str">
            <v>BIAYA TENDER - RC-11 ADD LINE GAS FILTER</v>
          </cell>
        </row>
        <row r="3889">
          <cell r="B3889" t="str">
            <v>4201.0003.0281155</v>
          </cell>
          <cell r="C3889" t="str">
            <v>BIAYA TENDER - WP#8; REPLACEMENT SHUTL B</v>
          </cell>
        </row>
        <row r="3890">
          <cell r="B3890" t="str">
            <v>4201.0003.0281156</v>
          </cell>
          <cell r="C3890" t="str">
            <v>BIAYA TENDER - WP#9; INSTALLATION CHIP S</v>
          </cell>
        </row>
        <row r="3891">
          <cell r="B3891" t="str">
            <v>4201.0003.0281157</v>
          </cell>
          <cell r="C3891" t="str">
            <v>BIAYA TENDER - WP#9; INSTALLATION LOG RE</v>
          </cell>
        </row>
        <row r="3892">
          <cell r="B3892" t="str">
            <v>4201.0003.0281169</v>
          </cell>
          <cell r="C3892" t="str">
            <v>BIAYA TENDER - WP-9 INSTALL DEBARKING DR</v>
          </cell>
        </row>
        <row r="3893">
          <cell r="B3893" t="str">
            <v>4201.0003.0281173</v>
          </cell>
          <cell r="C3893" t="str">
            <v>BIAYA TENDER - VE#12 REPLACE ROOF &amp; SHEL</v>
          </cell>
        </row>
        <row r="3894">
          <cell r="B3894" t="str">
            <v>4201.0003.0281174</v>
          </cell>
          <cell r="C3894" t="str">
            <v>BIAYA TENDER - RC#8; NEW INSTALL OF HYDR</v>
          </cell>
        </row>
        <row r="3895">
          <cell r="B3895" t="str">
            <v>4201.0003.0281199</v>
          </cell>
          <cell r="C3895" t="str">
            <v>BIAYA TENDER - MAINTENANCE IKPP</v>
          </cell>
        </row>
        <row r="3896">
          <cell r="B3896" t="str">
            <v>4201.0003.02812008</v>
          </cell>
          <cell r="C3896" t="str">
            <v>BIAYA TENDER - VE#2 INST NEW WBL TANK A</v>
          </cell>
        </row>
        <row r="3897">
          <cell r="B3897" t="str">
            <v>4201.0003.02812009</v>
          </cell>
          <cell r="C3897" t="str">
            <v>BIAYA TENDER - WP-9 INSTALL CHIP SCREEN</v>
          </cell>
        </row>
        <row r="3898">
          <cell r="B3898" t="str">
            <v>4201.0003.02812011</v>
          </cell>
          <cell r="C3898" t="str">
            <v>BIAYA TENDER - WP#9: INSTALL DEBARKING D</v>
          </cell>
        </row>
        <row r="3899">
          <cell r="B3899" t="str">
            <v>4201.0003.02812013</v>
          </cell>
          <cell r="C3899" t="str">
            <v>BIAYA TENDER - PM#8; TIE IN (TOP SEPARAT</v>
          </cell>
        </row>
        <row r="3900">
          <cell r="B3900" t="str">
            <v>4201.0003.02812016</v>
          </cell>
          <cell r="C3900" t="str">
            <v>BIAYA TENDER - HP HEADER TG 18.19 TO P-8</v>
          </cell>
        </row>
        <row r="3901">
          <cell r="B3901" t="str">
            <v>4201.0003.02812018</v>
          </cell>
          <cell r="C3901" t="str">
            <v>BIAYA TENDER - MC#3; UPGRADE PIPING &amp; DR</v>
          </cell>
        </row>
        <row r="3902">
          <cell r="B3902" t="str">
            <v>4201.0003.02812019</v>
          </cell>
          <cell r="C3902" t="str">
            <v>BIAYA TENDER - PM#8; TIE IN WASHING &amp; CO</v>
          </cell>
        </row>
        <row r="3903">
          <cell r="B3903" t="str">
            <v>4201.0003.02812020</v>
          </cell>
          <cell r="C3903" t="str">
            <v>BIAYA TENDER - PM#8; ADD SCREEN &amp; DISMAN</v>
          </cell>
        </row>
        <row r="3904">
          <cell r="B3904" t="str">
            <v>4201.0003.02812026</v>
          </cell>
          <cell r="C3904" t="str">
            <v>BIAYA TENDER - PPM#6; FABRICATION / INST</v>
          </cell>
        </row>
        <row r="3905">
          <cell r="B3905" t="str">
            <v>4201.0003.02812032</v>
          </cell>
          <cell r="C3905" t="str">
            <v>BIAYA TENDER - OPEN CONTRACT MAINTENANCE</v>
          </cell>
        </row>
        <row r="3906">
          <cell r="B3906" t="str">
            <v>4201.0003.02812033</v>
          </cell>
          <cell r="C3906" t="str">
            <v>BIAYA TENDER - MANPOWER TO SUPPORT CORRE</v>
          </cell>
        </row>
        <row r="3907">
          <cell r="B3907" t="str">
            <v>4201.0003.02812036</v>
          </cell>
          <cell r="C3907" t="str">
            <v>BIAYA TENDER - GANTI TUBE CONDENSER TG#1</v>
          </cell>
        </row>
        <row r="3908">
          <cell r="B3908" t="str">
            <v>4201.0003.02812045</v>
          </cell>
          <cell r="C3908" t="str">
            <v>BIAYA TENDER - WP-8; REPLACEMENT OF DRUM</v>
          </cell>
        </row>
        <row r="3909">
          <cell r="B3909" t="str">
            <v>4201.0003.02812047</v>
          </cell>
          <cell r="C3909" t="str">
            <v>BIAYA TENDER - WP-9; REPLACEMENT OF DRUM</v>
          </cell>
        </row>
        <row r="3910">
          <cell r="B3910" t="str">
            <v>4201.0003.02812048</v>
          </cell>
          <cell r="C3910" t="str">
            <v>BIAYA TENDER - VE#2 PROJECT FABR &amp; INSTA</v>
          </cell>
        </row>
        <row r="3911">
          <cell r="B3911" t="str">
            <v>4201.0003.02812050</v>
          </cell>
          <cell r="C3911" t="str">
            <v>BIAYA TENDER - VE2; FABRICATION &amp; INSTAL</v>
          </cell>
        </row>
        <row r="3912">
          <cell r="B3912" t="str">
            <v>4201.0003.02812052</v>
          </cell>
          <cell r="C3912" t="str">
            <v>BIAYA TENDER - PM8; SCAFFOLDING ANNUAL S</v>
          </cell>
        </row>
        <row r="3913">
          <cell r="B3913" t="str">
            <v>4201.0003.02812055</v>
          </cell>
          <cell r="C3913" t="str">
            <v>BIAYA TENDER - PM#8; DISMANTLE EQUIPMENT</v>
          </cell>
        </row>
        <row r="3914">
          <cell r="B3914" t="str">
            <v>4201.0003.02812056</v>
          </cell>
          <cell r="C3914" t="str">
            <v>BIAYA TENDER - PM#8; TO MAKE CONVEYOR SU</v>
          </cell>
        </row>
        <row r="3915">
          <cell r="B3915" t="str">
            <v>4201.0003.02812057</v>
          </cell>
          <cell r="C3915" t="str">
            <v>BIAYA TENDER - PM#9; GANTI 4 SET NOZZLE</v>
          </cell>
        </row>
        <row r="3916">
          <cell r="B3916" t="str">
            <v>4201.0003.02812099</v>
          </cell>
          <cell r="C3916" t="str">
            <v>BIAYA TENDER - IKPP MAINTENANCE</v>
          </cell>
        </row>
        <row r="3917">
          <cell r="B3917" t="str">
            <v>4201.0003.0350933</v>
          </cell>
          <cell r="C3917" t="str">
            <v>BIAYA TENDER - PAGERUNGAN UTARA FIELD</v>
          </cell>
        </row>
        <row r="3918">
          <cell r="B3918" t="str">
            <v>4201.0003.0351002</v>
          </cell>
          <cell r="C3918" t="str">
            <v>BIAYA TENDER - EDC1 SUBSEA FACILITY TSB</v>
          </cell>
        </row>
        <row r="3919">
          <cell r="B3919" t="str">
            <v>4201.0003.0400928</v>
          </cell>
          <cell r="C3919" t="str">
            <v>BIAYA TENDER - 3 Unit BODY SHELL</v>
          </cell>
        </row>
        <row r="3920">
          <cell r="B3920" t="str">
            <v>4201.0003.0400932</v>
          </cell>
          <cell r="C3920" t="str">
            <v>BIAYA TENDER - 6 UNITS FLARE KO DRUM</v>
          </cell>
        </row>
        <row r="3921">
          <cell r="B3921" t="str">
            <v>4201.0003.0411008</v>
          </cell>
          <cell r="C3921" t="str">
            <v>BIAYA TENDER - GEN. ASSEMBLY DEBARKING</v>
          </cell>
        </row>
        <row r="3922">
          <cell r="B3922" t="str">
            <v>4201.0003.04112025</v>
          </cell>
          <cell r="C3922" t="str">
            <v>BIAYA TENDER - MANPOWER SUPPLY FOR PROJE</v>
          </cell>
        </row>
        <row r="3923">
          <cell r="B3923" t="str">
            <v>4201.0003.0480753</v>
          </cell>
          <cell r="C3923" t="str">
            <v>BIAYA TENDER - COMBINED FEED EXCHANGER</v>
          </cell>
        </row>
        <row r="3924">
          <cell r="B3924" t="str">
            <v>4201.0003.0480901</v>
          </cell>
          <cell r="C3924" t="str">
            <v>BIAYA TENDER - DEBUT TRIM COND 211-E-9</v>
          </cell>
        </row>
        <row r="3925">
          <cell r="B3925" t="str">
            <v>4201.0003.0480906</v>
          </cell>
          <cell r="C3925" t="str">
            <v>BIAYA TENDER - TBUNDLE 140-E-11A,E-16</v>
          </cell>
        </row>
        <row r="3926">
          <cell r="B3926" t="str">
            <v>4201.0003.0480912</v>
          </cell>
          <cell r="C3926" t="str">
            <v>BIAYA TENDER - FAB HE, 701-E-5&amp;702-E-7</v>
          </cell>
        </row>
        <row r="3927">
          <cell r="B3927" t="str">
            <v>4201.0003.0480914</v>
          </cell>
          <cell r="C3927" t="str">
            <v>BIAYA TENDER - FAB HE,ITEM 140-E-20&amp;E-25</v>
          </cell>
        </row>
        <row r="3928">
          <cell r="B3928" t="str">
            <v>4201.0003.0480918</v>
          </cell>
          <cell r="C3928" t="str">
            <v>BIAYA TENDER - TUBE BUNDLE ASS F/023E-11</v>
          </cell>
        </row>
        <row r="3929">
          <cell r="B3929" t="str">
            <v>4201.0003.0480922</v>
          </cell>
          <cell r="C3929" t="str">
            <v>BIAYA TENDER - COMBINED FEED EXCHANGER</v>
          </cell>
        </row>
        <row r="3930">
          <cell r="B3930" t="str">
            <v>4201.0003.0480925</v>
          </cell>
          <cell r="C3930" t="str">
            <v>BIAYA TENDER - 6 DISPENSER (SOE-TA)</v>
          </cell>
        </row>
        <row r="3931">
          <cell r="B3931" t="str">
            <v>4201.0003.0481001</v>
          </cell>
          <cell r="C3931" t="str">
            <v>BIAYA TENDER - VESSEL TAG NO.14-E-25</v>
          </cell>
        </row>
        <row r="3932">
          <cell r="B3932" t="str">
            <v>4201.0003.0481012</v>
          </cell>
          <cell r="C3932" t="str">
            <v>BIAYA TENDER - BAFFLE PLATE</v>
          </cell>
        </row>
        <row r="3933">
          <cell r="B3933" t="str">
            <v>4201.0003.0481016</v>
          </cell>
          <cell r="C3933" t="str">
            <v>BIAYA TENDER - ERECTION VCFHE 84E-201</v>
          </cell>
        </row>
        <row r="3934">
          <cell r="B3934" t="str">
            <v>4201.0003.0481023</v>
          </cell>
          <cell r="C3934" t="str">
            <v>BIAYA TENDER - PASS PARTITION PLATE</v>
          </cell>
        </row>
        <row r="3935">
          <cell r="B3935" t="str">
            <v>4201.0003.0481024</v>
          </cell>
          <cell r="C3935" t="str">
            <v>BIAYA TENDER - T. BUNDLE COMP, CHANNEL</v>
          </cell>
        </row>
        <row r="3936">
          <cell r="B3936" t="str">
            <v>4201.0003.0481101</v>
          </cell>
          <cell r="C3936" t="str">
            <v>BIAYA TENDER - TUBE BUNDLE TYPE "U"</v>
          </cell>
        </row>
        <row r="3937">
          <cell r="B3937" t="str">
            <v>4201.0003.0481105</v>
          </cell>
          <cell r="C3937" t="str">
            <v>BIAYA TENDER - TBUNDLE AS110-E-7 A/B/C/D</v>
          </cell>
        </row>
        <row r="3938">
          <cell r="B3938" t="str">
            <v>4201.0003.0481106</v>
          </cell>
          <cell r="C3938" t="str">
            <v>BIAYA TENDER - EJCTR STEAMTAG110-J-51A/B</v>
          </cell>
        </row>
        <row r="3939">
          <cell r="B3939" t="str">
            <v>4201.0003.0481107</v>
          </cell>
          <cell r="C3939" t="str">
            <v>BIAYA TENDER - TBUNDLE AS&amp;SHELL 93E-405</v>
          </cell>
        </row>
        <row r="3940">
          <cell r="B3940" t="str">
            <v>4201.0003.0481109</v>
          </cell>
          <cell r="C3940" t="str">
            <v>BIAYA TENDER - PRESSURE VESSEL FABRICATI</v>
          </cell>
        </row>
        <row r="3941">
          <cell r="B3941" t="str">
            <v>4201.0003.0481114</v>
          </cell>
          <cell r="C3941" t="str">
            <v>BIAYA TENDER - HEAT EXCHANGER COMPLETE 7</v>
          </cell>
        </row>
        <row r="3942">
          <cell r="B3942" t="str">
            <v>4201.0003.0481117</v>
          </cell>
          <cell r="C3942" t="str">
            <v>BIAYA TENDER - CONDENSATE STRIPPER</v>
          </cell>
        </row>
        <row r="3943">
          <cell r="B3943" t="str">
            <v>4201.0003.0481118</v>
          </cell>
          <cell r="C3943" t="str">
            <v>BIAYA TENDER - VESSEL, HORIZONTAL TAG</v>
          </cell>
        </row>
        <row r="3944">
          <cell r="B3944" t="str">
            <v>4201.0003.0481124</v>
          </cell>
          <cell r="C3944" t="str">
            <v>BIAYA TENDER - Heat Exchanger  Assy Tag</v>
          </cell>
        </row>
        <row r="3945">
          <cell r="B3945" t="str">
            <v>4201.0003.0481153</v>
          </cell>
          <cell r="C3945" t="str">
            <v>BIAYA TENDER - 5 (FIVE) UNIT COMBINED FE</v>
          </cell>
        </row>
        <row r="3946">
          <cell r="B3946" t="str">
            <v>4201.0003.0481159</v>
          </cell>
          <cell r="C3946" t="str">
            <v>BIAYA TENDER - PEMBANGUNAN UNIT CHLORIDE</v>
          </cell>
        </row>
        <row r="3947">
          <cell r="B3947" t="str">
            <v>4201.0003.0481160</v>
          </cell>
          <cell r="C3947" t="str">
            <v>BIAYA TENDER - FABRICATION INTERNAL PART</v>
          </cell>
        </row>
        <row r="3948">
          <cell r="B3948" t="str">
            <v>4201.0003.0481161</v>
          </cell>
          <cell r="C3948" t="str">
            <v>BIAYA TENDER - HEAT EXCHANGER 260-E-157</v>
          </cell>
        </row>
        <row r="3949">
          <cell r="B3949" t="str">
            <v>4201.0003.0481163</v>
          </cell>
          <cell r="C3949" t="str">
            <v>BIAYA TENDER - PEMBANGUNAN FASILITAS SLU</v>
          </cell>
        </row>
        <row r="3950">
          <cell r="B3950" t="str">
            <v>4201.0003.0481166</v>
          </cell>
          <cell r="C3950" t="str">
            <v>BIAYA TENDER - SHELL &amp; TUBE BUNDLE  Assy</v>
          </cell>
        </row>
        <row r="3951">
          <cell r="B3951" t="str">
            <v>4201.0003.04812004</v>
          </cell>
          <cell r="C3951" t="str">
            <v>BIAYA TENDER - TOP HEAD COLOUMN</v>
          </cell>
        </row>
        <row r="3952">
          <cell r="B3952" t="str">
            <v>4201.0003.04812005</v>
          </cell>
          <cell r="C3952" t="str">
            <v>BIAYA TENDER - HEAT EXCHANGER</v>
          </cell>
        </row>
        <row r="3953">
          <cell r="B3953" t="str">
            <v>4201.0003.0510862</v>
          </cell>
          <cell r="C3953" t="str">
            <v>BIAYA TENDER - PRESSURE VESSEL</v>
          </cell>
        </row>
        <row r="3954">
          <cell r="B3954" t="str">
            <v>4201.0003.0510863</v>
          </cell>
          <cell r="C3954" t="str">
            <v>BIAYA TENDER - PROV OF SHELL &amp; TUBE HEAT</v>
          </cell>
        </row>
        <row r="3955">
          <cell r="B3955" t="str">
            <v>4201.0003.0510902</v>
          </cell>
          <cell r="C3955" t="str">
            <v>BIAYA TENDER - PRESSURE VESSEL GSA</v>
          </cell>
        </row>
        <row r="3956">
          <cell r="B3956" t="str">
            <v>4201.0003.0511017</v>
          </cell>
          <cell r="C3956" t="str">
            <v>BIAYA TENDER - FAB HEAD CHANNEL (E-2030)</v>
          </cell>
        </row>
        <row r="3957">
          <cell r="B3957" t="str">
            <v>4201.0003.0511152</v>
          </cell>
          <cell r="C3957" t="str">
            <v>BIAYA TENDER - ENGINEERING, PROCUREMENT,</v>
          </cell>
        </row>
        <row r="3958">
          <cell r="B3958" t="str">
            <v>4201.0003.0540911</v>
          </cell>
          <cell r="C3958" t="str">
            <v>BIAYA TENDER - NATURAL GAS REHEATER</v>
          </cell>
        </row>
        <row r="3959">
          <cell r="B3959" t="str">
            <v>4201.0003.0541171</v>
          </cell>
          <cell r="C3959" t="str">
            <v>BIAYA TENDER - HEAT EXCHANGER DEHYDROGEN</v>
          </cell>
        </row>
        <row r="3960">
          <cell r="B3960" t="str">
            <v>4201.0003.05412002</v>
          </cell>
          <cell r="C3960" t="str">
            <v>BIAYA TENDER - REPLACEMENT HEAT EXCHANGE</v>
          </cell>
        </row>
        <row r="3961">
          <cell r="B3961" t="str">
            <v>4201.0003.0550824</v>
          </cell>
          <cell r="C3961" t="str">
            <v>BIAYA TENDER - FERTILIZER FACTORY EXPANS</v>
          </cell>
        </row>
        <row r="3962">
          <cell r="B3962" t="str">
            <v>4201.0003.0560920</v>
          </cell>
          <cell r="C3962" t="str">
            <v>BIAYA TENDER - REPL T BUNDLE 3A-1111-C</v>
          </cell>
        </row>
        <row r="3963">
          <cell r="B3963" t="str">
            <v>4201.0003.0561111</v>
          </cell>
          <cell r="C3963" t="str">
            <v>BIAYA TENDER - SUPERHEATER WASTE HEAT BO</v>
          </cell>
        </row>
        <row r="3964">
          <cell r="B3964" t="str">
            <v>4201.0003.0561112</v>
          </cell>
          <cell r="C3964" t="str">
            <v>BIAYA TENDER - AIR HEATER 5U-EC-301 (SEG</v>
          </cell>
        </row>
        <row r="3965">
          <cell r="B3965" t="str">
            <v>4201.0003.0561151</v>
          </cell>
          <cell r="C3965" t="str">
            <v>BIAYA TENDER - HP STEAM SUPER HEATER 102</v>
          </cell>
        </row>
        <row r="3966">
          <cell r="B3966" t="str">
            <v>4201.0003.0561158</v>
          </cell>
          <cell r="C3966" t="str">
            <v>BIAYA TENDER - 5A-115C METHANATOR EFFLUE</v>
          </cell>
        </row>
        <row r="3967">
          <cell r="B3967" t="str">
            <v>4201.0003.0561164</v>
          </cell>
          <cell r="C3967" t="str">
            <v>BIAYA TENDER - PLATE DISTRIBUTOR COMPLAT</v>
          </cell>
        </row>
        <row r="3968">
          <cell r="B3968" t="str">
            <v>4201.0003.0561170</v>
          </cell>
          <cell r="C3968" t="str">
            <v>BIAYA TENDER - RETUBING 101-C PUSRI - 1B</v>
          </cell>
        </row>
        <row r="3969">
          <cell r="B3969" t="str">
            <v>4201.0003.05612014</v>
          </cell>
          <cell r="C3969" t="str">
            <v>BIAYA TENDER - TUBE BUNDLE</v>
          </cell>
        </row>
        <row r="3970">
          <cell r="B3970" t="str">
            <v>4201.0003.05612015</v>
          </cell>
          <cell r="C3970" t="str">
            <v>BIAYA TENDER - PRETHICKENER 5U-FD-202</v>
          </cell>
        </row>
        <row r="3971">
          <cell r="B3971" t="str">
            <v>4201.0003.0580817</v>
          </cell>
          <cell r="C3971" t="str">
            <v>BIAYA TENDER - PRESS. VESSEL RCC OFF GAS</v>
          </cell>
        </row>
        <row r="3972">
          <cell r="B3972" t="str">
            <v>4201.0003.0581003</v>
          </cell>
          <cell r="C3972" t="str">
            <v>BIAYA TENDER - 10.000MT AMMONIA25-TK-801</v>
          </cell>
        </row>
        <row r="3973">
          <cell r="B3973" t="str">
            <v>4201.0003.0581009</v>
          </cell>
          <cell r="C3973" t="str">
            <v>BIAYA TENDER - STAINLESS STEEL STRUC ANP</v>
          </cell>
        </row>
        <row r="3974">
          <cell r="B3974" t="str">
            <v>4201.0003.0581126</v>
          </cell>
          <cell r="C3974" t="str">
            <v>BIAYA TENDER - PRESSURE VESSEL 2 X 35 MW</v>
          </cell>
        </row>
        <row r="3975">
          <cell r="B3975" t="str">
            <v>4201.0003.0600702</v>
          </cell>
          <cell r="C3975" t="str">
            <v>BIAYA TENDER - INSTALL / ERECTION SUBCON</v>
          </cell>
        </row>
        <row r="3976">
          <cell r="B3976" t="str">
            <v>4201.0003.0600704</v>
          </cell>
          <cell r="C3976" t="str">
            <v>BIAYA TENDER - COAL FIRED PWR PL PR THER</v>
          </cell>
        </row>
        <row r="3977">
          <cell r="B3977" t="str">
            <v>4201.0003.0600706</v>
          </cell>
          <cell r="C3977" t="str">
            <v>BIAYA TENDER - COAL-FIRED POWER PLANT PR</v>
          </cell>
        </row>
        <row r="3978">
          <cell r="B3978" t="str">
            <v>4201.0003.0600708</v>
          </cell>
          <cell r="C3978" t="str">
            <v>BIAYA TENDER - ESP INLET FLUE &amp; ESP OUTL</v>
          </cell>
        </row>
        <row r="3979">
          <cell r="B3979" t="str">
            <v>4201.0003.0600710</v>
          </cell>
          <cell r="C3979" t="str">
            <v>BIAYA TENDER - I &amp; C PRIMARY VALVE</v>
          </cell>
        </row>
        <row r="3980">
          <cell r="B3980" t="str">
            <v>4201.0003.0600711</v>
          </cell>
          <cell r="C3980" t="str">
            <v>BIAYA TENDER - FLUE SUPPORTER SUPERSTRUC</v>
          </cell>
        </row>
        <row r="3981">
          <cell r="B3981" t="str">
            <v>4201.0003.0600907</v>
          </cell>
          <cell r="C3981" t="str">
            <v>BIAYA TENDER - INST/ERCTION MECH 3X315MW</v>
          </cell>
        </row>
        <row r="3982">
          <cell r="B3982" t="str">
            <v>4201.0003.0630910</v>
          </cell>
          <cell r="C3982" t="str">
            <v>BIAYA TENDER - FABRICATION RISER CLAMP</v>
          </cell>
        </row>
        <row r="3983">
          <cell r="B3983" t="str">
            <v>4201.0003.0631115</v>
          </cell>
          <cell r="C3983" t="str">
            <v>BIAYA TENDER - SUPPLY OF HEAT EXCHANGER</v>
          </cell>
        </row>
        <row r="3984">
          <cell r="B3984" t="str">
            <v>4201.0003.0631201</v>
          </cell>
          <cell r="C3984" t="str">
            <v>BIAYA TENDER - PROVISION OF EPCI KF GAS</v>
          </cell>
        </row>
        <row r="3985">
          <cell r="B3985" t="str">
            <v>4201.0003.06312029</v>
          </cell>
          <cell r="C3985" t="str">
            <v>BIAYA TENDER - FABRICATION PIPE SPOOL</v>
          </cell>
        </row>
        <row r="3986">
          <cell r="B3986" t="str">
            <v>4201.0003.06312051</v>
          </cell>
          <cell r="C3986" t="str">
            <v>BIAYA TENDER - PROVISION OF ENGINEERING</v>
          </cell>
        </row>
        <row r="3987">
          <cell r="B3987" t="str">
            <v>4201.0003.0651021</v>
          </cell>
          <cell r="C3987" t="str">
            <v>BIAYA TENDER - FAB&amp;INSTAL ENERGY PLANT</v>
          </cell>
        </row>
        <row r="3988">
          <cell r="B3988" t="str">
            <v>4201.0003.0651025</v>
          </cell>
          <cell r="C3988" t="str">
            <v>BIAYA TENDER - SUPPLY &amp; INSTAL PNEUMATIC</v>
          </cell>
        </row>
        <row r="3989">
          <cell r="B3989" t="str">
            <v>4201.0003.0651102</v>
          </cell>
          <cell r="C3989" t="str">
            <v>BIAYA TENDER - SUPP&amp;INST 7110,7120,7130</v>
          </cell>
        </row>
        <row r="3990">
          <cell r="B3990" t="str">
            <v>4201.0003.0701022</v>
          </cell>
          <cell r="C3990" t="str">
            <v>BIAYA TENDER - CHEMICAL CLEANING</v>
          </cell>
        </row>
        <row r="3991">
          <cell r="B3991" t="str">
            <v>4201.0003.0701122</v>
          </cell>
          <cell r="C3991" t="str">
            <v>BIAYA TENDER - PUMP &amp; PIPING BROKE STOR.</v>
          </cell>
        </row>
        <row r="3992">
          <cell r="B3992" t="str">
            <v>4201.0003.0731138</v>
          </cell>
          <cell r="C3992" t="str">
            <v>BIAYA TENDER - AIR HEATER TUBES</v>
          </cell>
        </row>
        <row r="3993">
          <cell r="B3993" t="str">
            <v>4201.0003.07312054</v>
          </cell>
          <cell r="C3993" t="str">
            <v>BIAYA TENDER - SERVICE BARK CONVEYOR</v>
          </cell>
        </row>
        <row r="3994">
          <cell r="B3994" t="str">
            <v>4201.0003.0830924</v>
          </cell>
          <cell r="C3994" t="str">
            <v>BIAYA TENDER - TRANS,INST,HOOKUP POLENG</v>
          </cell>
        </row>
        <row r="3995">
          <cell r="B3995" t="str">
            <v>4201.0003.0831120</v>
          </cell>
          <cell r="C3995" t="str">
            <v>BIAYA TENDER - EPC WORKS FOR PPP-CW-DW-G</v>
          </cell>
        </row>
        <row r="3996">
          <cell r="B3996" t="str">
            <v>4201.0003.0881108</v>
          </cell>
          <cell r="C3996" t="str">
            <v>BIAYA TENDER - REPLACE SW PIPE</v>
          </cell>
        </row>
        <row r="3997">
          <cell r="B3997" t="str">
            <v>4201.0003.0881123</v>
          </cell>
          <cell r="C3997" t="str">
            <v>BIAYA TENDER - HOUSING FILTER</v>
          </cell>
        </row>
        <row r="3998">
          <cell r="B3998" t="str">
            <v>4201.0003.0901121</v>
          </cell>
          <cell r="C3998" t="str">
            <v>BIAYA TENDER - DUCTING TISSUE MILL II</v>
          </cell>
        </row>
        <row r="3999">
          <cell r="B3999" t="str">
            <v>4201.0003.0901142</v>
          </cell>
          <cell r="C3999" t="str">
            <v>BIAYA TENDER - Ducting Yankee</v>
          </cell>
        </row>
        <row r="4000">
          <cell r="B4000" t="str">
            <v>4201.0003.0911125</v>
          </cell>
          <cell r="C4000" t="str">
            <v>BIAYA TENDER - Water System &amp; Coal Syste</v>
          </cell>
        </row>
        <row r="4001">
          <cell r="B4001" t="str">
            <v>4201.0003.0921147</v>
          </cell>
          <cell r="C4001" t="str">
            <v>BIAYA TENDER - ADD. BY PAS LINE FOR DOUB</v>
          </cell>
        </row>
        <row r="4002">
          <cell r="B4002" t="str">
            <v>4201.0003.0991129</v>
          </cell>
          <cell r="C4002" t="str">
            <v>BIAYA TENDER - PIPA HYDRANT</v>
          </cell>
        </row>
        <row r="4003">
          <cell r="B4003" t="str">
            <v>4201.0003.1021146</v>
          </cell>
          <cell r="C4003" t="str">
            <v>BIAYA TENDER -  water surge tank</v>
          </cell>
        </row>
        <row r="4004">
          <cell r="B4004" t="str">
            <v>4201.0003.1031143</v>
          </cell>
          <cell r="C4004" t="str">
            <v>BIAYA TENDER - DUPLEX PIPE SPOOL 2-INC,</v>
          </cell>
        </row>
        <row r="4005">
          <cell r="B4005" t="str">
            <v>4201.0003.10412034</v>
          </cell>
          <cell r="C4005" t="str">
            <v>BIAYA TENDER - TUBE BUNDLE E201-05-08-09</v>
          </cell>
        </row>
        <row r="4006">
          <cell r="B4006" t="str">
            <v>4201.0003.10512037</v>
          </cell>
          <cell r="C4006" t="str">
            <v>BIAYA TENDER - HEAT EXCHANGER ASSY TAG N</v>
          </cell>
        </row>
        <row r="4007">
          <cell r="B4007" t="str">
            <v>4201.0003.10512038</v>
          </cell>
          <cell r="C4007" t="str">
            <v>BIAYA TENDER - PENGADAAN SHELL ASSY TAG</v>
          </cell>
        </row>
        <row r="4008">
          <cell r="B4008" t="str">
            <v>4201.0003.10512039</v>
          </cell>
          <cell r="C4008" t="str">
            <v>BIAYA TENDER - PENGADAAN SHELL ASSY TAG</v>
          </cell>
        </row>
        <row r="4009">
          <cell r="B4009" t="str">
            <v>4201.0003.10512060</v>
          </cell>
          <cell r="C4009" t="str">
            <v>BIAYA TENDER - PENGGANTIAN/PEMBUATAN TES</v>
          </cell>
        </row>
        <row r="4010">
          <cell r="B4010" t="str">
            <v>4201.0003.10612040</v>
          </cell>
          <cell r="C4010" t="str">
            <v>BIAYA TENDER - TUBE BUNDLE, SHELLBUNDLE,</v>
          </cell>
        </row>
        <row r="4011">
          <cell r="B4011" t="str">
            <v>4201.0003.10612053</v>
          </cell>
          <cell r="C4011" t="str">
            <v>BIAYA TENDER - ENGINEERING, PROCUREMENT</v>
          </cell>
        </row>
        <row r="4012">
          <cell r="B4012" t="str">
            <v>4201.0003.1121154</v>
          </cell>
          <cell r="C4012" t="str">
            <v>BIAYA TENDER - H2S MUD / GAS SEPARATOR</v>
          </cell>
        </row>
        <row r="4013">
          <cell r="B4013" t="str">
            <v>4201.0003.1161162</v>
          </cell>
          <cell r="C4013" t="str">
            <v>BIAYA TENDER - SECONDARY REFORMER EFFLUE</v>
          </cell>
        </row>
        <row r="4014">
          <cell r="B4014" t="str">
            <v>4201.0003.1171165</v>
          </cell>
          <cell r="C4014" t="str">
            <v>BIAYA TENDER - TOWER</v>
          </cell>
        </row>
        <row r="4015">
          <cell r="B4015" t="str">
            <v>4201.0003.1171167</v>
          </cell>
          <cell r="C4015" t="str">
            <v>BIAYA TENDER - SHOP FABRICATED VESSEL &amp;</v>
          </cell>
        </row>
        <row r="4016">
          <cell r="B4016" t="str">
            <v>4201.0003.1171168</v>
          </cell>
          <cell r="C4016" t="str">
            <v>BIAYA TENDER - SHOP FABRICATED VESSEL &amp;</v>
          </cell>
        </row>
        <row r="4017">
          <cell r="B4017" t="str">
            <v>4201.0003.11712010</v>
          </cell>
          <cell r="C4017" t="str">
            <v>BIAYA TENDER - SHOP FABRICATED VESSEL &amp;</v>
          </cell>
        </row>
        <row r="4018">
          <cell r="B4018" t="str">
            <v>4201.0003.11712023</v>
          </cell>
          <cell r="C4018" t="str">
            <v>BIAYA TENDER - SHOP FABRICATED VESSEL &amp;</v>
          </cell>
        </row>
        <row r="4019">
          <cell r="B4019" t="str">
            <v>4201.0003.1191172</v>
          </cell>
          <cell r="C4019" t="str">
            <v>BIAYA TENDER - EPC MOBILE SEPARATOR</v>
          </cell>
        </row>
        <row r="4020">
          <cell r="B4020" t="str">
            <v>4201.0003.1201175</v>
          </cell>
          <cell r="C4020" t="str">
            <v>BIAYA TENDER - FABRICATION &amp; ERECTION OF</v>
          </cell>
        </row>
        <row r="4021">
          <cell r="B4021" t="str">
            <v>4201.0003.12812012</v>
          </cell>
          <cell r="C4021" t="str">
            <v>BIAYA TENDER - RENTAL DRILLING EQUIPMENT</v>
          </cell>
        </row>
        <row r="4022">
          <cell r="B4022" t="str">
            <v>4201.0003.12912007</v>
          </cell>
          <cell r="C4022" t="str">
            <v>BIAYA TENDER - SUPPLY OF SHELL &amp; TUBE HE</v>
          </cell>
        </row>
        <row r="4023">
          <cell r="B4023" t="str">
            <v>4201.0003.14512017</v>
          </cell>
          <cell r="C4023" t="str">
            <v>BIAYA TENDER - DIVING EQUIPMENT</v>
          </cell>
        </row>
        <row r="4024">
          <cell r="B4024" t="str">
            <v>4201.0003.14912041</v>
          </cell>
          <cell r="C4024" t="str">
            <v>BIAYA TENDER - FABRIKASI SHELL 24E-113</v>
          </cell>
        </row>
        <row r="4025">
          <cell r="B4025" t="str">
            <v>4201.0003.15012024</v>
          </cell>
          <cell r="C4025" t="str">
            <v>BIAYA TENDER -  TOTAL RETUBE INSITU SURF</v>
          </cell>
        </row>
        <row r="4026">
          <cell r="B4026" t="str">
            <v>4201.0003.15212028</v>
          </cell>
          <cell r="C4026" t="str">
            <v>BIAYA TENDER - TUBE BUNDLE SHELL H5012 &amp;</v>
          </cell>
        </row>
        <row r="4027">
          <cell r="B4027" t="str">
            <v>4201.0003.15212059</v>
          </cell>
          <cell r="C4027" t="str">
            <v>BIAYA TENDER - SECONDARY REACTOR UNIT</v>
          </cell>
        </row>
        <row r="4028">
          <cell r="B4028" t="str">
            <v>4201.0003.15312030</v>
          </cell>
          <cell r="C4028" t="str">
            <v>BIAYA TENDER - 2 UNIT FUEL GAS FILTER CO</v>
          </cell>
        </row>
        <row r="4029">
          <cell r="B4029" t="str">
            <v>4201.0003.15712042</v>
          </cell>
          <cell r="C4029" t="str">
            <v>BIAYA TENDER - REDESIGN, FABRIKASI &amp; PEM</v>
          </cell>
        </row>
        <row r="4030">
          <cell r="B4030" t="str">
            <v>4201.0003.16012044</v>
          </cell>
          <cell r="C4030" t="str">
            <v>BIAYA TENDER -  EPCI CONTRACT FOR LIMA F</v>
          </cell>
        </row>
        <row r="4031">
          <cell r="B4031" t="str">
            <v>4201.0003.16409005</v>
          </cell>
          <cell r="C4031" t="str">
            <v>BIAYA TENDER - MEG Injection Package</v>
          </cell>
        </row>
        <row r="4032">
          <cell r="B4032" t="str">
            <v>4201.0003.R000000</v>
          </cell>
          <cell r="C4032" t="str">
            <v>BIAYA TENDER - SEWA EQUIPMENT- EXCAVATOR</v>
          </cell>
        </row>
        <row r="4033">
          <cell r="B4033" t="str">
            <v>4201.0004.06312006</v>
          </cell>
          <cell r="C4033" t="str">
            <v>SUBKON JASA,RADIOGRAPHY, PKRJAN,NDT SERV,KALIBRASI - PROV OF EPCI KF GAS (INT)</v>
          </cell>
        </row>
        <row r="4034">
          <cell r="B4034" t="str">
            <v>4201.0004.002</v>
          </cell>
          <cell r="C4034" t="str">
            <v>SUBKON JASA,RADIOGRAPHY, PKRJAN,NDT SERV,KALIBRASI - WORKSHOP</v>
          </cell>
        </row>
        <row r="4035">
          <cell r="B4035" t="str">
            <v>4201.0004.0050852</v>
          </cell>
          <cell r="C4035" t="str">
            <v>SUBKON JASA,RADIOGRAPHY, PKRJAN,NDT SERV,KALIBRASI - KAMBUNA TOPSIDE REUSER S</v>
          </cell>
        </row>
        <row r="4036">
          <cell r="B4036" t="str">
            <v>4201.0004.0050905</v>
          </cell>
          <cell r="C4036" t="str">
            <v>SUBKON JASA,RADIOGRAPHY, PKRJAN,NDT SERV,KALIBRASI - MEG INJECTION PACKAGE</v>
          </cell>
        </row>
        <row r="4037">
          <cell r="B4037" t="str">
            <v>4201.0004.00712046</v>
          </cell>
          <cell r="C4037" t="str">
            <v>SUBKON JASA,RADIOGRAPHY, PKRJAN,NDT SERV,KALIBRASI - FABRIKASI  &amp; INSTASI UNTU</v>
          </cell>
        </row>
        <row r="4038">
          <cell r="B4038" t="str">
            <v>4201.0004.0081014</v>
          </cell>
          <cell r="C4038" t="str">
            <v>SUBKON JASA,RADIOGRAPHY, PKRJAN,NDT SERV,KALIBRASI - SEI AMBAWANG KAB.KUBU</v>
          </cell>
        </row>
        <row r="4039">
          <cell r="B4039" t="str">
            <v>4201.0004.0101019</v>
          </cell>
          <cell r="C4039" t="str">
            <v>SUBKON JASA,RADIOGRAPHY, PKRJAN,NDT SERV,KALIBRASI - CPP&amp;AUP PLATFORMS INST</v>
          </cell>
        </row>
        <row r="4040">
          <cell r="B4040" t="str">
            <v>4201.0004.0101137</v>
          </cell>
          <cell r="C4040" t="str">
            <v>SUBKON JASA,RADIOGRAPHY, PKRJAN,NDT SERV,KALIBRASI - CPP &amp; AUP Platforms</v>
          </cell>
        </row>
        <row r="4041">
          <cell r="B4041" t="str">
            <v>4201.0004.0120832</v>
          </cell>
          <cell r="C4041" t="str">
            <v>SUBKON JASA,RADIOGRAPHY, PKRJAN,NDT SERV,KALIBRASI - SHELL &amp; TUBE HEAT EXCHANG</v>
          </cell>
        </row>
        <row r="4042">
          <cell r="B4042" t="str">
            <v>4201.0004.0130903</v>
          </cell>
          <cell r="C4042" t="str">
            <v>SUBKON JASA,RADIOGRAPHY, PKRJAN,NDT SERV,KALIBRASI - WELL TEST, SKID UNIT</v>
          </cell>
        </row>
        <row r="4043">
          <cell r="B4043" t="str">
            <v>4201.0004.0130904</v>
          </cell>
          <cell r="C4043" t="str">
            <v>SUBKON JASA,RADIOGRAPHY, PKRJAN,NDT SERV,KALIBRASI - HEAT EXCHANGER</v>
          </cell>
        </row>
        <row r="4044">
          <cell r="B4044" t="str">
            <v>4201.0004.0130908</v>
          </cell>
          <cell r="C4044" t="str">
            <v>SUBKON JASA,RADIOGRAPHY, PKRJAN,NDT SERV,KALIBRASI - PIPE SLEEVE &amp; DURI, RIAU</v>
          </cell>
        </row>
        <row r="4045">
          <cell r="B4045" t="str">
            <v>4201.0004.0130923</v>
          </cell>
          <cell r="C4045" t="str">
            <v>SUBKON JASA,RADIOGRAPHY, PKRJAN,NDT SERV,KALIBRASI - PROV OF WATER STO TANK</v>
          </cell>
        </row>
        <row r="4046">
          <cell r="B4046" t="str">
            <v>4201.0004.0130929</v>
          </cell>
          <cell r="C4046" t="str">
            <v>SUBKON JASA,RADIOGRAPHY, PKRJAN,NDT SERV,KALIBRASI - OPERATION ASSISTANCE SLN</v>
          </cell>
        </row>
        <row r="4047">
          <cell r="B4047" t="str">
            <v>4201.0004.0130931</v>
          </cell>
          <cell r="C4047" t="str">
            <v>SUBKON JASA,RADIOGRAPHY, PKRJAN,NDT SERV,KALIBRASI - STORAGE TANK FOR INT PROG</v>
          </cell>
        </row>
        <row r="4048">
          <cell r="B4048" t="str">
            <v>4201.0004.0131004</v>
          </cell>
          <cell r="C4048" t="str">
            <v>SUBKON JASA,RADIOGRAPHY, PKRJAN,NDT SERV,KALIBRASI - 3 UNITS K.O. DRUM</v>
          </cell>
        </row>
        <row r="4049">
          <cell r="B4049" t="str">
            <v>4201.0004.0131010</v>
          </cell>
          <cell r="C4049" t="str">
            <v>SUBKON JASA,RADIOGRAPHY, PKRJAN,NDT SERV,KALIBRASI - DISAIN&amp;FAB ALAT SURFAKTAN</v>
          </cell>
        </row>
        <row r="4050">
          <cell r="B4050" t="str">
            <v>4201.0004.0131018</v>
          </cell>
          <cell r="C4050" t="str">
            <v>SUBKON JASA,RADIOGRAPHY, PKRJAN,NDT SERV,KALIBRASI - JASA KONST TANGKI PEMISAH</v>
          </cell>
        </row>
        <row r="4051">
          <cell r="B4051" t="str">
            <v>4201.0004.0131104</v>
          </cell>
          <cell r="C4051" t="str">
            <v>SUBKON JASA,RADIOGRAPHY, PKRJAN,NDT SERV,KALIBRASI - RIGLESS SERVICE</v>
          </cell>
        </row>
        <row r="4052">
          <cell r="B4052" t="str">
            <v>4201.0004.0131113</v>
          </cell>
          <cell r="C4052" t="str">
            <v>SUBKON JASA,RADIOGRAPHY, PKRJAN,NDT SERV,KALIBRASI - EPC U/ FASILITAS TANKI DI</v>
          </cell>
        </row>
        <row r="4053">
          <cell r="B4053" t="str">
            <v>4201.0004.0131119</v>
          </cell>
          <cell r="C4053" t="str">
            <v>SUBKON JASA,RADIOGRAPHY, PKRJAN,NDT SERV,KALIBRASI - EPF OF STORAGE FOR RANTAU</v>
          </cell>
        </row>
        <row r="4054">
          <cell r="B4054" t="str">
            <v>4201.0004.0131127</v>
          </cell>
          <cell r="C4054" t="str">
            <v>SUBKON JASA,RADIOGRAPHY, PKRJAN,NDT SERV,KALIBRASI - RIGLESS SERVICE</v>
          </cell>
        </row>
        <row r="4055">
          <cell r="B4055" t="str">
            <v>4201.0004.0131150</v>
          </cell>
          <cell r="C4055" t="str">
            <v>SUBKON JASA,RADIOGRAPHY, PKRJAN,NDT SERV,KALIBRASI - WASH TANK REPAIR</v>
          </cell>
        </row>
        <row r="4056">
          <cell r="B4056" t="str">
            <v>4201.0004.01312003</v>
          </cell>
          <cell r="C4056" t="str">
            <v>SUBKON JASA,RADIOGRAPHY, PKRJAN,NDT SERV,KALIBRASI - RIGLESS SERVICES</v>
          </cell>
        </row>
        <row r="4057">
          <cell r="B4057" t="str">
            <v>4201.0004.01312031</v>
          </cell>
          <cell r="C4057" t="str">
            <v>SUBKON JASA,RADIOGRAPHY, PKRJAN,NDT SERV,KALIBRASI - PLUG BACK WITH SLICKLINE</v>
          </cell>
        </row>
        <row r="4058">
          <cell r="B4058" t="str">
            <v>4201.0004.01312049</v>
          </cell>
          <cell r="C4058" t="str">
            <v>SUBKON JASA,RADIOGRAPHY, PKRJAN,NDT SERV,KALIBRASI - HRSG #2 &amp; #5</v>
          </cell>
        </row>
        <row r="4059">
          <cell r="B4059" t="str">
            <v>4201.0004.01312058</v>
          </cell>
          <cell r="C4059" t="str">
            <v>SUBKON JASA,RADIOGRAPHY, PKRJAN,NDT SERV,KALIBRASI - FOAMING SERVICES</v>
          </cell>
        </row>
        <row r="4060">
          <cell r="B4060" t="str">
            <v>4201.0004.0150909</v>
          </cell>
          <cell r="C4060" t="str">
            <v>SUBKON JASA,RADIOGRAPHY, PKRJAN,NDT SERV,KALIBRASI - PIPE CONNECTION</v>
          </cell>
        </row>
        <row r="4061">
          <cell r="B4061" t="str">
            <v>4201.0004.0150916</v>
          </cell>
          <cell r="C4061" t="str">
            <v>SUBKON JASA,RADIOGRAPHY, PKRJAN,NDT SERV,KALIBRASI - SUBSEA CABLE</v>
          </cell>
        </row>
        <row r="4062">
          <cell r="B4062" t="str">
            <v>4201.0004.0151128</v>
          </cell>
          <cell r="C4062" t="str">
            <v>SUBKON JASA,RADIOGRAPHY, PKRJAN,NDT SERV,KALIBRASI - PROJECT BAWAL PIPELINE</v>
          </cell>
        </row>
        <row r="4063">
          <cell r="B4063" t="str">
            <v>4201.0004.01512021</v>
          </cell>
          <cell r="C4063" t="str">
            <v>SUBKON JASA,RADIOGRAPHY, PKRJAN,NDT SERV,KALIBRASI - TUBE BUNDLE CONDENSATE CO</v>
          </cell>
        </row>
        <row r="4064">
          <cell r="B4064" t="str">
            <v>4201.0004.01512027</v>
          </cell>
          <cell r="C4064" t="str">
            <v>SUBKON JASA,RADIOGRAPHY, PKRJAN,NDT SERV,KALIBRASI - FUEL GAS SCRUBBER AND HEA</v>
          </cell>
        </row>
        <row r="4065">
          <cell r="B4065" t="str">
            <v>4201.0004.01512043</v>
          </cell>
          <cell r="C4065" t="str">
            <v>SUBKON JASA,RADIOGRAPHY, PKRJAN,NDT SERV,KALIBRASI - EHMR WATER PROJECT, EPCI</v>
          </cell>
        </row>
        <row r="4066">
          <cell r="B4066" t="str">
            <v>4201.0004.01512062</v>
          </cell>
          <cell r="C4066" t="str">
            <v>SUBKON JASA,RADIOGRAPHY, PKRJAN,NDT SERV,KALIBRASI - EPCI TEMBANG 8 TO BAWAL P</v>
          </cell>
        </row>
        <row r="4067">
          <cell r="B4067" t="str">
            <v>4201.0004.0191139</v>
          </cell>
          <cell r="C4067" t="str">
            <v>SUBKON JASA,RADIOGRAPHY, PKRJAN,NDT SERV,KALIBRASI - Maintenance of Expansion</v>
          </cell>
        </row>
        <row r="4068">
          <cell r="B4068" t="str">
            <v>4201.0004.0241007</v>
          </cell>
          <cell r="C4068" t="str">
            <v>SUBKON JASA,RADIOGRAPHY, PKRJAN,NDT SERV,KALIBRASI - REP&amp;TEST (336-I;1000m3)</v>
          </cell>
        </row>
        <row r="4069">
          <cell r="B4069" t="str">
            <v>4201.0004.02412022</v>
          </cell>
          <cell r="C4069" t="str">
            <v>SUBKON JASA,RADIOGRAPHY, PKRJAN,NDT SERV,KALIBRASI - REPAIR F/WELDING TANK</v>
          </cell>
        </row>
        <row r="4070">
          <cell r="B4070" t="str">
            <v>4201.0004.02412035</v>
          </cell>
          <cell r="C4070" t="str">
            <v>SUBKON JASA,RADIOGRAPHY, PKRJAN,NDT SERV,KALIBRASI - REPAIR OF TANK 100 CUFT P</v>
          </cell>
        </row>
        <row r="4071">
          <cell r="B4071" t="str">
            <v>4201.0004.0260847</v>
          </cell>
          <cell r="C4071" t="str">
            <v>SUBKON JASA,RADIOGRAPHY, PKRJAN,NDT SERV,KALIBRASI - INSTALLATION OF 2X315 MW</v>
          </cell>
        </row>
        <row r="4072">
          <cell r="B4072" t="str">
            <v>4201.0004.0261198</v>
          </cell>
          <cell r="C4072" t="str">
            <v>SUBKON JASA,RADIOGRAPHY, PKRJAN,NDT SERV,KALIBRASI - MAINTENANCE HUBEI</v>
          </cell>
        </row>
        <row r="4073">
          <cell r="B4073" t="str">
            <v>4201.0004.0280913</v>
          </cell>
          <cell r="C4073" t="str">
            <v>SUBKON JASA,RADIOGRAPHY, PKRJAN,NDT SERV,KALIBRASI - FAB SAND BLAST&amp;PRIM COAT</v>
          </cell>
        </row>
        <row r="4074">
          <cell r="B4074" t="str">
            <v>4201.0004.0280915</v>
          </cell>
          <cell r="C4074" t="str">
            <v>SUBKON JASA,RADIOGRAPHY, PKRJAN,NDT SERV,KALIBRASI - MB#13; RECONDITION WORK</v>
          </cell>
        </row>
        <row r="4075">
          <cell r="B4075" t="str">
            <v>4201.0004.0280919</v>
          </cell>
          <cell r="C4075" t="str">
            <v>SUBKON JASA,RADIOGRAPHY, PKRJAN,NDT SERV,KALIBRASI - RB#13; ANCHOR BOLT INST</v>
          </cell>
        </row>
        <row r="4076">
          <cell r="B4076" t="str">
            <v>4201.0004.0280921</v>
          </cell>
          <cell r="C4076" t="str">
            <v>SUBKON JASA,RADIOGRAPHY, PKRJAN,NDT SERV,KALIBRASI - RB#13; INST MECHANICAL</v>
          </cell>
        </row>
        <row r="4077">
          <cell r="B4077" t="str">
            <v>4201.0004.0280926</v>
          </cell>
          <cell r="C4077" t="str">
            <v>SUBKON JASA,RADIOGRAPHY, PKRJAN,NDT SERV,KALIBRASI - RB#13; PIPE EXT /MP &amp; LP</v>
          </cell>
        </row>
        <row r="4078">
          <cell r="B4078" t="str">
            <v>4201.0004.0280927</v>
          </cell>
          <cell r="C4078" t="str">
            <v>SUBKON JASA,RADIOGRAPHY, PKRJAN,NDT SERV,KALIBRASI - PM#9;MP BIN TEMP CONTROL</v>
          </cell>
        </row>
        <row r="4079">
          <cell r="B4079" t="str">
            <v>4201.0004.0280930</v>
          </cell>
          <cell r="C4079" t="str">
            <v>SUBKON JASA,RADIOGRAPHY, PKRJAN,NDT SERV,KALIBRASI - MB#15;MAIN STEAM LINE MOD</v>
          </cell>
        </row>
        <row r="4080">
          <cell r="B4080" t="str">
            <v>4201.0004.0281005</v>
          </cell>
          <cell r="C4080" t="str">
            <v>SUBKON JASA,RADIOGRAPHY, PKRJAN,NDT SERV,KALIBRASI - PM#9; UPGRADE TIE IN</v>
          </cell>
        </row>
        <row r="4081">
          <cell r="B4081" t="str">
            <v>4201.0004.0281006</v>
          </cell>
          <cell r="C4081" t="str">
            <v>SUBKON JASA,RADIOGRAPHY, PKRJAN,NDT SERV,KALIBRASI - MANPOWER SUPPLY SHUTDOWN</v>
          </cell>
        </row>
        <row r="4082">
          <cell r="B4082" t="str">
            <v>4201.0004.0281011</v>
          </cell>
          <cell r="C4082" t="str">
            <v>SUBKON JASA,RADIOGRAPHY, PKRJAN,NDT SERV,KALIBRASI - WP-9;FAB CRUSHER COMPLETE</v>
          </cell>
        </row>
        <row r="4083">
          <cell r="B4083" t="str">
            <v>4201.0004.0281013</v>
          </cell>
          <cell r="C4083" t="str">
            <v>SUBKON JASA,RADIOGRAPHY, PKRJAN,NDT SERV,KALIBRASI - MB#24;SURF METAL TREATMEN</v>
          </cell>
        </row>
        <row r="4084">
          <cell r="B4084" t="str">
            <v>4201.0004.0281015</v>
          </cell>
          <cell r="C4084" t="str">
            <v>SUBKON JASA,RADIOGRAPHY, PKRJAN,NDT SERV,KALIBRASI - WP-8;FAB CRUSHER 2SETS</v>
          </cell>
        </row>
        <row r="4085">
          <cell r="B4085" t="str">
            <v>4201.0004.0281020</v>
          </cell>
          <cell r="C4085" t="str">
            <v>SUBKON JASA,RADIOGRAPHY, PKRJAN,NDT SERV,KALIBRASI - TPM;ADD BYPASS FILTER GAS</v>
          </cell>
        </row>
        <row r="4086">
          <cell r="B4086" t="str">
            <v>4201.0004.0281034</v>
          </cell>
          <cell r="C4086" t="str">
            <v>SUBKON JASA,RADIOGRAPHY, PKRJAN,NDT SERV,KALIBRASI - WP-8, DRUM BARKER 2 LINES</v>
          </cell>
        </row>
        <row r="4087">
          <cell r="B4087" t="str">
            <v>4201.0004.0281103</v>
          </cell>
          <cell r="C4087" t="str">
            <v>SUBKON JASA,RADIOGRAPHY, PKRJAN,NDT SERV,KALIBRASI - TUBE PF-1C VE#1(SHUTDOWN)</v>
          </cell>
        </row>
        <row r="4088">
          <cell r="B4088" t="str">
            <v>4201.0004.0281110</v>
          </cell>
          <cell r="C4088" t="str">
            <v>SUBKON JASA,RADIOGRAPHY, PKRJAN,NDT SERV,KALIBRASI - VE#11, FABRICATION HBL TA</v>
          </cell>
        </row>
        <row r="4089">
          <cell r="B4089" t="str">
            <v>4201.0004.0281116</v>
          </cell>
          <cell r="C4089" t="str">
            <v>SUBKON JASA,RADIOGRAPHY, PKRJAN,NDT SERV,KALIBRASI - IKPP</v>
          </cell>
        </row>
        <row r="4090">
          <cell r="B4090" t="str">
            <v>4201.0004.0281130</v>
          </cell>
          <cell r="C4090" t="str">
            <v>SUBKON JASA,RADIOGRAPHY, PKRJAN,NDT SERV,KALIBRASI - TG 23 PENYAMBUNGAN PIPA</v>
          </cell>
        </row>
        <row r="4091">
          <cell r="B4091" t="str">
            <v>4201.0004.0281131</v>
          </cell>
          <cell r="C4091" t="str">
            <v>SUBKON JASA,RADIOGRAPHY, PKRJAN,NDT SERV,KALIBRASI - MC-10 Connect Pipe</v>
          </cell>
        </row>
        <row r="4092">
          <cell r="B4092" t="str">
            <v>4201.0004.0281132</v>
          </cell>
          <cell r="C4092" t="str">
            <v>SUBKON JASA,RADIOGRAPHY, PKRJAN,NDT SERV,KALIBRASI - Replacement of pipe 8"</v>
          </cell>
        </row>
        <row r="4093">
          <cell r="B4093" t="str">
            <v>4201.0004.0281133</v>
          </cell>
          <cell r="C4093" t="str">
            <v>SUBKON JASA,RADIOGRAPHY, PKRJAN,NDT SERV,KALIBRASI - MC-2 Annual Shutdown 2011</v>
          </cell>
        </row>
        <row r="4094">
          <cell r="B4094" t="str">
            <v>4201.0004.0281134</v>
          </cell>
          <cell r="C4094" t="str">
            <v>SUBKON JASA,RADIOGRAPHY, PKRJAN,NDT SERV,KALIBRASI - Repair Heater, Cooler</v>
          </cell>
        </row>
        <row r="4095">
          <cell r="B4095" t="str">
            <v>4201.0004.0281135</v>
          </cell>
          <cell r="C4095" t="str">
            <v>SUBKON JASA,RADIOGRAPHY, PKRJAN,NDT SERV,KALIBRASI - CA-8 Replace C12 Pipe 16"</v>
          </cell>
        </row>
        <row r="4096">
          <cell r="B4096" t="str">
            <v>4201.0004.0281136</v>
          </cell>
          <cell r="C4096" t="str">
            <v>SUBKON JASA,RADIOGRAPHY, PKRJAN,NDT SERV,KALIBRASI - Supply Manpower</v>
          </cell>
        </row>
        <row r="4097">
          <cell r="B4097" t="str">
            <v>4201.0004.0281140</v>
          </cell>
          <cell r="C4097" t="str">
            <v>SUBKON JASA,RADIOGRAPHY, PKRJAN,NDT SERV,KALIBRASI - Corrective Maintenance, P</v>
          </cell>
        </row>
        <row r="4098">
          <cell r="B4098" t="str">
            <v>4201.0004.0281141</v>
          </cell>
          <cell r="C4098" t="str">
            <v>SUBKON JASA,RADIOGRAPHY, PKRJAN,NDT SERV,KALIBRASI - PM-9 Annual Shutdown 2011</v>
          </cell>
        </row>
        <row r="4099">
          <cell r="B4099" t="str">
            <v>4201.0004.0281144</v>
          </cell>
          <cell r="C4099" t="str">
            <v>SUBKON JASA,RADIOGRAPHY, PKRJAN,NDT SERV,KALIBRASI - RB# 6 Project; Supply Man</v>
          </cell>
        </row>
        <row r="4100">
          <cell r="B4100" t="str">
            <v>4201.0004.0281145</v>
          </cell>
          <cell r="C4100" t="str">
            <v>SUBKON JASA,RADIOGRAPHY, PKRJAN,NDT SERV,KALIBRASI - WPMT PROJ SUPPLY MANPOWER</v>
          </cell>
        </row>
        <row r="4101">
          <cell r="B4101" t="str">
            <v>4201.0004.0281148</v>
          </cell>
          <cell r="C4101" t="str">
            <v>SUBKON JASA,RADIOGRAPHY, PKRJAN,NDT SERV,KALIBRASI - RECONDITION VACUUM EVAPOR</v>
          </cell>
        </row>
        <row r="4102">
          <cell r="B4102" t="str">
            <v>4201.0004.0281149</v>
          </cell>
          <cell r="C4102" t="str">
            <v>SUBKON JASA,RADIOGRAPHY, PKRJAN,NDT SERV,KALIBRASI - RC-11 ADD LINE GAS FILTER</v>
          </cell>
        </row>
        <row r="4103">
          <cell r="B4103" t="str">
            <v>4201.0004.0281155</v>
          </cell>
          <cell r="C4103" t="str">
            <v>SUBKON JASA,RADIOGRAPHY, PKRJAN,NDT SERV,KALIBRASI - WP#8; REPLACEMENT SHUTL B</v>
          </cell>
        </row>
        <row r="4104">
          <cell r="B4104" t="str">
            <v>4201.0004.0281156</v>
          </cell>
          <cell r="C4104" t="str">
            <v>SUBKON JASA,RADIOGRAPHY, PKRJAN,NDT SERV,KALIBRASI - WP#9; INSTALLATION CHIP S</v>
          </cell>
        </row>
        <row r="4105">
          <cell r="B4105" t="str">
            <v>4201.0004.0281157</v>
          </cell>
          <cell r="C4105" t="str">
            <v>SUBKON JASA,RADIOGRAPHY, PKRJAN,NDT SERV,KALIBRASI - WP#9; INSTALLATION LOG RE</v>
          </cell>
        </row>
        <row r="4106">
          <cell r="B4106" t="str">
            <v>4201.0004.0281169</v>
          </cell>
          <cell r="C4106" t="str">
            <v>SUBKON JASA,RADIOGRAPHY, PKRJAN,NDT SERV,KALIBRASI - WP-9 INSTALL DEBARKING DR</v>
          </cell>
        </row>
        <row r="4107">
          <cell r="B4107" t="str">
            <v>4201.0004.0281173</v>
          </cell>
          <cell r="C4107" t="str">
            <v>SUBKON JASA,RADIOGRAPHY, PKRJAN,NDT SERV,KALIBRASI - VE#12 REPLACE ROOF &amp; SHEL</v>
          </cell>
        </row>
        <row r="4108">
          <cell r="B4108" t="str">
            <v>4201.0004.0281174</v>
          </cell>
          <cell r="C4108" t="str">
            <v>SUBKON JASA,RADIOGRAPHY, PKRJAN,NDT SERV,KALIBRASI - RC#8; NEW INSTALL OF HYDR</v>
          </cell>
        </row>
        <row r="4109">
          <cell r="B4109" t="str">
            <v>4201.0004.0281199</v>
          </cell>
          <cell r="C4109" t="str">
            <v>SUBKON JASA,RADIOGRAPHY, PKRJAN,NDT SERV,KALIBRASI - MAINTENANCE IKPP</v>
          </cell>
        </row>
        <row r="4110">
          <cell r="B4110" t="str">
            <v>4201.0004.02812008</v>
          </cell>
          <cell r="C4110" t="str">
            <v>SUBKON JASA,RADIOGRAPHY, PKRJAN,NDT SERV,KALIBRASI - VE#2 INST NEW WBL TANK A</v>
          </cell>
        </row>
        <row r="4111">
          <cell r="B4111" t="str">
            <v>4201.0004.02812009</v>
          </cell>
          <cell r="C4111" t="str">
            <v>SUBKON JASA,RADIOGRAPHY, PKRJAN,NDT SERV,KALIBRASI - WP-9 INSTALL CHIP SCREEN</v>
          </cell>
        </row>
        <row r="4112">
          <cell r="B4112" t="str">
            <v>4201.0004.02812011</v>
          </cell>
          <cell r="C4112" t="str">
            <v>SUBKON JASA,RADIOGRAPHY, PKRJAN,NDT SERV,KALIBRASI - WP#9: INSTALL DEBARKING D</v>
          </cell>
        </row>
        <row r="4113">
          <cell r="B4113" t="str">
            <v>4201.0004.02812013</v>
          </cell>
          <cell r="C4113" t="str">
            <v>SUBKON JASA,RADIOGRAPHY, PKRJAN,NDT SERV,KALIBRASI - PM#8; TIE IN (TOP SEPARAT</v>
          </cell>
        </row>
        <row r="4114">
          <cell r="B4114" t="str">
            <v>4201.0004.02812016</v>
          </cell>
          <cell r="C4114" t="str">
            <v>SUBKON JASA,RADIOGRAPHY, PKRJAN,NDT SERV,KALIBRASI - HP HEADER TG 18.19 TO P-8</v>
          </cell>
        </row>
        <row r="4115">
          <cell r="B4115" t="str">
            <v>4201.0004.02812018</v>
          </cell>
          <cell r="C4115" t="str">
            <v>SUBKON JASA,RADIOGRAPHY, PKRJAN,NDT SERV,KALIBRASI - MC#3; UPGRADE PIPING &amp; DR</v>
          </cell>
        </row>
        <row r="4116">
          <cell r="B4116" t="str">
            <v>4201.0004.02812019</v>
          </cell>
          <cell r="C4116" t="str">
            <v>SUBKON JASA,RADIOGRAPHY, PKRJAN,NDT SERV,KALIBRASI - PM#8; TIE IN WASHING &amp; CO</v>
          </cell>
        </row>
        <row r="4117">
          <cell r="B4117" t="str">
            <v>4201.0004.02812020</v>
          </cell>
          <cell r="C4117" t="str">
            <v>SUBKON JASA,RADIOGRAPHY, PKRJAN,NDT SERV,KALIBRASI - PM#8; ADD SCREEN &amp; DISMAN</v>
          </cell>
        </row>
        <row r="4118">
          <cell r="B4118" t="str">
            <v>4201.0004.02812026</v>
          </cell>
          <cell r="C4118" t="str">
            <v>SUBKON JASA,RADIOGRAPHY, PKRJAN,NDT SERV,KALIBRASI - PPM#6; FABRICATION / INST</v>
          </cell>
        </row>
        <row r="4119">
          <cell r="B4119" t="str">
            <v>4201.0004.02812032</v>
          </cell>
          <cell r="C4119" t="str">
            <v>SUBKON JASA,RADIOGRAPHY, PKRJAN,NDT SERV,KALIBRASI - OPEN CONTRACT MAINTENANCE</v>
          </cell>
        </row>
        <row r="4120">
          <cell r="B4120" t="str">
            <v>4201.0004.02812033</v>
          </cell>
          <cell r="C4120" t="str">
            <v>SUBKON JASA,RADIOGRAPHY, PKRJAN,NDT SERV,KALIBRASI - MANPOWER TO SUPPORT CORRE</v>
          </cell>
        </row>
        <row r="4121">
          <cell r="B4121" t="str">
            <v>4201.0004.02812036</v>
          </cell>
          <cell r="C4121" t="str">
            <v>SUBKON JASA,RADIOGRAPHY, PKRJAN,NDT SERV,KALIBRASI - GANTI TUBE CONDENSER TG#1</v>
          </cell>
        </row>
        <row r="4122">
          <cell r="B4122" t="str">
            <v>4201.0004.02812045</v>
          </cell>
          <cell r="C4122" t="str">
            <v>SUBKON JASA,RADIOGRAPHY, PKRJAN,NDT SERV,KALIBRASI - WP-8; REPLACEMENT OF DRUM</v>
          </cell>
        </row>
        <row r="4123">
          <cell r="B4123" t="str">
            <v>4201.0004.02812047</v>
          </cell>
          <cell r="C4123" t="str">
            <v>SUBKON JASA,RADIOGRAPHY, PKRJAN,NDT SERV,KALIBRASI - WP-9; REPLACEMENT OF DRUM</v>
          </cell>
        </row>
        <row r="4124">
          <cell r="B4124" t="str">
            <v>4201.0004.02812048</v>
          </cell>
          <cell r="C4124" t="str">
            <v>SUBKON JASA,RADIOGRAPHY, PKRJAN,NDT SERV,KALIBRASI - VE#2 PROJECT FABR &amp; INSTA</v>
          </cell>
        </row>
        <row r="4125">
          <cell r="B4125" t="str">
            <v>4201.0004.02812050</v>
          </cell>
          <cell r="C4125" t="str">
            <v>SUBKON JASA,RADIOGRAPHY, PKRJAN,NDT SERV,KALIBRASI - VE2; FABRICATION &amp; INSTAL</v>
          </cell>
        </row>
        <row r="4126">
          <cell r="B4126" t="str">
            <v>4201.0004.02812052</v>
          </cell>
          <cell r="C4126" t="str">
            <v>SUBKON JASA,RADIOGRAPHY, PKRJAN,NDT SERV,KALIBRASI - PM8; SCAFFOLDING ANNUAL S</v>
          </cell>
        </row>
        <row r="4127">
          <cell r="B4127" t="str">
            <v>4201.0004.02812055</v>
          </cell>
          <cell r="C4127" t="str">
            <v>SUBKON JASA,RADIOGRAPHY, PKRJAN,NDT SERV,KALIBRASI - PM#8; DISMANTLE EQUIPMENT</v>
          </cell>
        </row>
        <row r="4128">
          <cell r="B4128" t="str">
            <v>4201.0004.02812056</v>
          </cell>
          <cell r="C4128" t="str">
            <v>SUBKON JASA,RADIOGRAPHY, PKRJAN,NDT SERV,KALIBRASI - PM#8; TO MAKE CONVEYOR SU</v>
          </cell>
        </row>
        <row r="4129">
          <cell r="B4129" t="str">
            <v>4201.0004.02812057</v>
          </cell>
          <cell r="C4129" t="str">
            <v>SUBKON JASA,RADIOGRAPHY, PKRJAN,NDT SERV,KALIBRASI - PM#9; GANTI 4 SET NOZZLE</v>
          </cell>
        </row>
        <row r="4130">
          <cell r="B4130" t="str">
            <v>4201.0004.02812099</v>
          </cell>
          <cell r="C4130" t="str">
            <v>SUBKON JASA,RADIOGRAPHY, PKRJAN,NDT SERV,KALIBRASI - IKPP MAINTENANCE</v>
          </cell>
        </row>
        <row r="4131">
          <cell r="B4131" t="str">
            <v>4201.0004.0350933</v>
          </cell>
          <cell r="C4131" t="str">
            <v>SUBKON JASA,RADIOGRAPHY, PKRJAN,NDT SERV,KALIBRASI - PAGERUNGAN UTARA FIELD</v>
          </cell>
        </row>
        <row r="4132">
          <cell r="B4132" t="str">
            <v>4201.0004.0351002</v>
          </cell>
          <cell r="C4132" t="str">
            <v>SUBKON JASA,RADIOGRAPHY, PKRJAN,NDT SERV,KALIBRASI - EDC1 SUBSEA FACILITY TSB</v>
          </cell>
        </row>
        <row r="4133">
          <cell r="B4133" t="str">
            <v>4201.0004.0400928</v>
          </cell>
          <cell r="C4133" t="str">
            <v>SUBKON JASA,RADIOGRAPHY, PKRJAN,NDT SERV,KALIBRASI - 3 Unit BODY SHELL</v>
          </cell>
        </row>
        <row r="4134">
          <cell r="B4134" t="str">
            <v>4201.0004.0400932</v>
          </cell>
          <cell r="C4134" t="str">
            <v>SUBKON JASA,RADIOGRAPHY, PKRJAN,NDT SERV,KALIBRASI - 6 UNITS FLARE KO DRUM</v>
          </cell>
        </row>
        <row r="4135">
          <cell r="B4135" t="str">
            <v>4201.0004.0411008</v>
          </cell>
          <cell r="C4135" t="str">
            <v>SUBKON JASA,RADIOGRAPHY, PKRJAN,NDT SERV,KALIBRASI - GEN. ASSEMBLY DEBARKING</v>
          </cell>
        </row>
        <row r="4136">
          <cell r="B4136" t="str">
            <v>4201.0004.04112025</v>
          </cell>
          <cell r="C4136" t="str">
            <v>SUBKON JASA,RADIOGRAPHY, PKRJAN,NDT SERV,KALIBRASI - MANPOWER SUPPLY FOR PROJE</v>
          </cell>
        </row>
        <row r="4137">
          <cell r="B4137" t="str">
            <v>4201.0004.0480753</v>
          </cell>
          <cell r="C4137" t="str">
            <v>SUBKON JASA,RADIOGRAPHY, PKRJAN,NDT SERV,KALIBRASI - COMBINED FEED EXCHANGER</v>
          </cell>
        </row>
        <row r="4138">
          <cell r="B4138" t="str">
            <v>4201.0004.0480901</v>
          </cell>
          <cell r="C4138" t="str">
            <v>SUBKON JASA,RADIOGRAPHY, PKRJAN,NDT SERV,KALIBRASI - DEBUT TRIM COND 211-E-9</v>
          </cell>
        </row>
        <row r="4139">
          <cell r="B4139" t="str">
            <v>4201.0004.0480906</v>
          </cell>
          <cell r="C4139" t="str">
            <v>SUBKON JASA,RADIOGRAPHY, PKRJAN,NDT SERV,KALIBRASI - TBUNDLE 140-E-11A,E-16</v>
          </cell>
        </row>
        <row r="4140">
          <cell r="B4140" t="str">
            <v>4201.0004.0480912</v>
          </cell>
          <cell r="C4140" t="str">
            <v>SUBKON JASA,RADIOGRAPHY, PKRJAN,NDT SERV,KALIBRASI - FAB HE, 701-E-5&amp;702-E-7</v>
          </cell>
        </row>
        <row r="4141">
          <cell r="B4141" t="str">
            <v>4201.0004.0480914</v>
          </cell>
          <cell r="C4141" t="str">
            <v>SUBKON JASA,RADIOGRAPHY, PKRJAN,NDT SERV,KALIBRASI - FAB HE,ITEM 140-E-20&amp;E-25</v>
          </cell>
        </row>
        <row r="4142">
          <cell r="B4142" t="str">
            <v>4201.0004.0480918</v>
          </cell>
          <cell r="C4142" t="str">
            <v>SUBKON JASA,RADIOGRAPHY, PKRJAN,NDT SERV,KALIBRASI - TUBE BUNDLE ASS F/023E-11</v>
          </cell>
        </row>
        <row r="4143">
          <cell r="B4143" t="str">
            <v>4201.0004.0480922</v>
          </cell>
          <cell r="C4143" t="str">
            <v>SUBKON JASA,RADIOGRAPHY, PKRJAN,NDT SERV,KALIBRASI - COMBINED FEED EXCHANGER</v>
          </cell>
        </row>
        <row r="4144">
          <cell r="B4144" t="str">
            <v>4201.0004.0480925</v>
          </cell>
          <cell r="C4144" t="str">
            <v>SUBKON JASA,RADIOGRAPHY, PKRJAN,NDT SERV,KALIBRASI - 6 DISPENSER (SOE-TA)</v>
          </cell>
        </row>
        <row r="4145">
          <cell r="B4145" t="str">
            <v>4201.0004.0481001</v>
          </cell>
          <cell r="C4145" t="str">
            <v>SUBKON JASA,RADIOGRAPHY, PKRJAN,NDT SERV,KALIBRASI - VESSEL TAG NO.14-E-25</v>
          </cell>
        </row>
        <row r="4146">
          <cell r="B4146" t="str">
            <v>4201.0004.0481012</v>
          </cell>
          <cell r="C4146" t="str">
            <v>SUBKON JASA,RADIOGRAPHY, PKRJAN,NDT SERV,KALIBRASI - BAFFLE PLATE</v>
          </cell>
        </row>
        <row r="4147">
          <cell r="B4147" t="str">
            <v>4201.0004.0481016</v>
          </cell>
          <cell r="C4147" t="str">
            <v>SUBKON JASA,RADIOGRAPHY, PKRJAN,NDT SERV,KALIBRASI - ERECTION VCFHE 84E-201</v>
          </cell>
        </row>
        <row r="4148">
          <cell r="B4148" t="str">
            <v>4201.0004.0481023</v>
          </cell>
          <cell r="C4148" t="str">
            <v>SUBKON JASA,RADIOGRAPHY, PKRJAN,NDT SERV,KALIBRASI - PASS PARTITION PLATE</v>
          </cell>
        </row>
        <row r="4149">
          <cell r="B4149" t="str">
            <v>4201.0004.0481024</v>
          </cell>
          <cell r="C4149" t="str">
            <v>SUBKON JASA,RADIOGRAPHY, PKRJAN,NDT SERV,KALIBRASI - T. BUNDLE COMP, CHANNEL</v>
          </cell>
        </row>
        <row r="4150">
          <cell r="B4150" t="str">
            <v>4201.0004.0481101</v>
          </cell>
          <cell r="C4150" t="str">
            <v>SUBKON JASA,RADIOGRAPHY, PKRJAN,NDT SERV,KALIBRASI - TUBE BUNDLE TYPE "U"</v>
          </cell>
        </row>
        <row r="4151">
          <cell r="B4151" t="str">
            <v>4201.0004.0481105</v>
          </cell>
          <cell r="C4151" t="str">
            <v>SUBKON JASA,RADIOGRAPHY, PKRJAN,NDT SERV,KALIBRASI - TBUNDLE AS110-E-7 A/B/C/D</v>
          </cell>
        </row>
        <row r="4152">
          <cell r="B4152" t="str">
            <v>4201.0004.0481106</v>
          </cell>
          <cell r="C4152" t="str">
            <v>SUBKON JASA,RADIOGRAPHY, PKRJAN,NDT SERV,KALIBRASI - EJCTR STEAMTAG110-J-51A/B</v>
          </cell>
        </row>
        <row r="4153">
          <cell r="B4153" t="str">
            <v>4201.0004.0481107</v>
          </cell>
          <cell r="C4153" t="str">
            <v>SUBKON JASA,RADIOGRAPHY, PKRJAN,NDT SERV,KALIBRASI - TBUNDLE AS&amp;SHELL 93E-405</v>
          </cell>
        </row>
        <row r="4154">
          <cell r="B4154" t="str">
            <v>4201.0004.0481109</v>
          </cell>
          <cell r="C4154" t="str">
            <v>SUBKON JASA,RADIOGRAPHY, PKRJAN,NDT SERV,KALIBRASI - PRESSURE VESSEL FABRICATI</v>
          </cell>
        </row>
        <row r="4155">
          <cell r="B4155" t="str">
            <v>4201.0004.0481114</v>
          </cell>
          <cell r="C4155" t="str">
            <v>SUBKON JASA,RADIOGRAPHY, PKRJAN,NDT SERV,KALIBRASI - HEAT EXCHANGER COMPLETE 7</v>
          </cell>
        </row>
        <row r="4156">
          <cell r="B4156" t="str">
            <v>4201.0004.0481117</v>
          </cell>
          <cell r="C4156" t="str">
            <v>SUBKON JASA,RADIOGRAPHY, PKRJAN,NDT SERV,KALIBRASI - CONDENSATE STRIPPER</v>
          </cell>
        </row>
        <row r="4157">
          <cell r="B4157" t="str">
            <v>4201.0004.0481118</v>
          </cell>
          <cell r="C4157" t="str">
            <v>SUBKON JASA,RADIOGRAPHY, PKRJAN,NDT SERV,KALIBRASI - VESSEL, HORIZONTAL TAG</v>
          </cell>
        </row>
        <row r="4158">
          <cell r="B4158" t="str">
            <v>4201.0004.0481124</v>
          </cell>
          <cell r="C4158" t="str">
            <v>SUBKON JASA,RADIOGRAPHY, PKRJAN,NDT SERV,KALIBRASI - Heat Exchanger  Assy Tag</v>
          </cell>
        </row>
        <row r="4159">
          <cell r="B4159" t="str">
            <v>4201.0004.0481153</v>
          </cell>
          <cell r="C4159" t="str">
            <v>SUBKON JASA,RADIOGRAPHY, PKRJAN,NDT SERV,KALIBRASI - 5 (FIVE) UNIT COMBINED FE</v>
          </cell>
        </row>
        <row r="4160">
          <cell r="B4160" t="str">
            <v>4201.0004.0481159</v>
          </cell>
          <cell r="C4160" t="str">
            <v>SUBKON JASA,RADIOGRAPHY, PKRJAN,NDT SERV,KALIBRASI - PEMBANGUNAN UNIT CHLORIDE</v>
          </cell>
        </row>
        <row r="4161">
          <cell r="B4161" t="str">
            <v>4201.0004.0481160</v>
          </cell>
          <cell r="C4161" t="str">
            <v>SUBKON JASA,RADIOGRAPHY, PKRJAN,NDT SERV,KALIBRASI - FABRICATION INTERNAL PART</v>
          </cell>
        </row>
        <row r="4162">
          <cell r="B4162" t="str">
            <v>4201.0004.0481161</v>
          </cell>
          <cell r="C4162" t="str">
            <v>SUBKON JASA,RADIOGRAPHY, PKRJAN,NDT SERV,KALIBRASI - HEAT EXCHANGER 260-E-157</v>
          </cell>
        </row>
        <row r="4163">
          <cell r="B4163" t="str">
            <v>4201.0004.0481163</v>
          </cell>
          <cell r="C4163" t="str">
            <v>SUBKON JASA,RADIOGRAPHY, PKRJAN,NDT SERV,KALIBRASI - PEMBANGUNAN FASILITAS SLU</v>
          </cell>
        </row>
        <row r="4164">
          <cell r="B4164" t="str">
            <v>4201.0004.0481166</v>
          </cell>
          <cell r="C4164" t="str">
            <v>SUBKON JASA,RADIOGRAPHY, PKRJAN,NDT SERV,KALIBRASI - SHELL &amp; TUBE BUNDLE  Assy</v>
          </cell>
        </row>
        <row r="4165">
          <cell r="B4165" t="str">
            <v>4201.0004.04812004</v>
          </cell>
          <cell r="C4165" t="str">
            <v>SUBKON JASA,RADIOGRAPHY, PKRJAN,NDT SERV,KALIBRASI - TOP HEAD COLOUMN</v>
          </cell>
        </row>
        <row r="4166">
          <cell r="B4166" t="str">
            <v>4201.0004.04812005</v>
          </cell>
          <cell r="C4166" t="str">
            <v>SUBKON JASA,RADIOGRAPHY, PKRJAN,NDT SERV,KALIBRASI - HEAT EXCHANGER</v>
          </cell>
        </row>
        <row r="4167">
          <cell r="B4167" t="str">
            <v>4201.0004.0510862</v>
          </cell>
          <cell r="C4167" t="str">
            <v>SUBKON JASA,RADIOGRAPHY, PKRJAN,NDT SERV,KALIBRASI - PRESSURE VESSEL</v>
          </cell>
        </row>
        <row r="4168">
          <cell r="B4168" t="str">
            <v>4201.0004.0510863</v>
          </cell>
          <cell r="C4168" t="str">
            <v>SUBKON JASA,RADIOGRAPHY, PKRJAN,NDT SERV,KALIBRASI - PROV OF SHELL &amp; TUBE HEAT</v>
          </cell>
        </row>
        <row r="4169">
          <cell r="B4169" t="str">
            <v>4201.0004.0510902</v>
          </cell>
          <cell r="C4169" t="str">
            <v>SUBKON JASA,RADIOGRAPHY, PKRJAN,NDT SERV,KALIBRASI - PRESSURE VESSEL GSA</v>
          </cell>
        </row>
        <row r="4170">
          <cell r="B4170" t="str">
            <v>4201.0004.0511017</v>
          </cell>
          <cell r="C4170" t="str">
            <v>SUBKON JASA,RADIOGRAPHY, PKRJAN,NDT SERV,KALIBRASI - FAB HEAD CHANNEL (E-2030)</v>
          </cell>
        </row>
        <row r="4171">
          <cell r="B4171" t="str">
            <v>4201.0004.0511152</v>
          </cell>
          <cell r="C4171" t="str">
            <v>SUBKON JASA,RADIOGRAPHY, PKRJAN,NDT SERV,KALIBRASI - ENGINEERING, PROCUREMENT,</v>
          </cell>
        </row>
        <row r="4172">
          <cell r="B4172" t="str">
            <v>4201.0004.0540911</v>
          </cell>
          <cell r="C4172" t="str">
            <v>SUBKON JASA,RADIOGRAPHY, PKRJAN,NDT SERV,KALIBRASI - NATURAL GAS REHEATER</v>
          </cell>
        </row>
        <row r="4173">
          <cell r="B4173" t="str">
            <v>4201.0004.0541171</v>
          </cell>
          <cell r="C4173" t="str">
            <v>SUBKON JASA,RADIOGRAPHY, PKRJAN,NDT SERV,KALIBRASI - HEAT EXCHANGER DEHYDROGEN</v>
          </cell>
        </row>
        <row r="4174">
          <cell r="B4174" t="str">
            <v>4201.0004.05412002</v>
          </cell>
          <cell r="C4174" t="str">
            <v>SUBKON JASA,RADIOGRAPHY, PKRJAN,NDT SERV,KALIBRASI - REPLACEMENT HEAT EXCHANGE</v>
          </cell>
        </row>
        <row r="4175">
          <cell r="B4175" t="str">
            <v>4201.0004.0550824</v>
          </cell>
          <cell r="C4175" t="str">
            <v>SUBKON JASA,RADIOGRAPHY, PKRJAN,NDT SERV,KALIBRASI - FERTILIZER FACTORY EXPANS</v>
          </cell>
        </row>
        <row r="4176">
          <cell r="B4176" t="str">
            <v>4201.0004.0560920</v>
          </cell>
          <cell r="C4176" t="str">
            <v>SUBKON JASA,RADIOGRAPHY, PKRJAN,NDT SERV,KALIBRASI - REPL T BUNDLE 3A-1111-C</v>
          </cell>
        </row>
        <row r="4177">
          <cell r="B4177" t="str">
            <v>4201.0004.0561111</v>
          </cell>
          <cell r="C4177" t="str">
            <v>SUBKON JASA,RADIOGRAPHY, PKRJAN,NDT SERV,KALIBRASI - SUPERHEATER WASTE HEAT BO</v>
          </cell>
        </row>
        <row r="4178">
          <cell r="B4178" t="str">
            <v>4201.0004.0561112</v>
          </cell>
          <cell r="C4178" t="str">
            <v>SUBKON JASA,RADIOGRAPHY, PKRJAN,NDT SERV,KALIBRASI - AIR HEATER 5U-EC-301 (SEG</v>
          </cell>
        </row>
        <row r="4179">
          <cell r="B4179" t="str">
            <v>4201.0004.0561151</v>
          </cell>
          <cell r="C4179" t="str">
            <v>SUBKON JASA,RADIOGRAPHY, PKRJAN,NDT SERV,KALIBRASI - HP STEAM SUPER HEATER 102</v>
          </cell>
        </row>
        <row r="4180">
          <cell r="B4180" t="str">
            <v>4201.0004.0561158</v>
          </cell>
          <cell r="C4180" t="str">
            <v>SUBKON JASA,RADIOGRAPHY, PKRJAN,NDT SERV,KALIBRASI - 5A-115C METHANATOR EFFLUE</v>
          </cell>
        </row>
        <row r="4181">
          <cell r="B4181" t="str">
            <v>4201.0004.0561164</v>
          </cell>
          <cell r="C4181" t="str">
            <v>SUBKON JASA,RADIOGRAPHY, PKRJAN,NDT SERV,KALIBRASI - PLATE DISTRIBUTOR COMPLAT</v>
          </cell>
        </row>
        <row r="4182">
          <cell r="B4182" t="str">
            <v>4201.0004.0561170</v>
          </cell>
          <cell r="C4182" t="str">
            <v>SUBKON JASA,RADIOGRAPHY, PKRJAN,NDT SERV,KALIBRASI - RETUBING 101-C PUSRI - 1B</v>
          </cell>
        </row>
        <row r="4183">
          <cell r="B4183" t="str">
            <v>4201.0004.05612014</v>
          </cell>
          <cell r="C4183" t="str">
            <v>SUBKON JASA,RADIOGRAPHY, PKRJAN,NDT SERV,KALIBRASI - TUBE BUNDLE</v>
          </cell>
        </row>
        <row r="4184">
          <cell r="B4184" t="str">
            <v>4201.0004.05612015</v>
          </cell>
          <cell r="C4184" t="str">
            <v>SUBKON JASA,RADIOGRAPHY, PKRJAN,NDT SERV,KALIBRASI - PRETHICKENER 5U-FD-202</v>
          </cell>
        </row>
        <row r="4185">
          <cell r="B4185" t="str">
            <v>4201.0004.0580817</v>
          </cell>
          <cell r="C4185" t="str">
            <v>SUBKON JASA,RADIOGRAPHY, PKRJAN,NDT SERV,KALIBRASI - PRESS. VESSEL RCC OFF GAS</v>
          </cell>
        </row>
        <row r="4186">
          <cell r="B4186" t="str">
            <v>4201.0004.0581003</v>
          </cell>
          <cell r="C4186" t="str">
            <v>SUBKON JASA,RADIOGRAPHY, PKRJAN,NDT SERV,KALIBRASI - 10.000MT AMMONIA25-TK-801</v>
          </cell>
        </row>
        <row r="4187">
          <cell r="B4187" t="str">
            <v>4201.0004.0581009</v>
          </cell>
          <cell r="C4187" t="str">
            <v>SUBKON JASA,RADIOGRAPHY, PKRJAN,NDT SERV,KALIBRASI - STAINLESS STEEL STRUC ANP</v>
          </cell>
        </row>
        <row r="4188">
          <cell r="B4188" t="str">
            <v>4201.0004.0581126</v>
          </cell>
          <cell r="C4188" t="str">
            <v>SUBKON JASA,RADIOGRAPHY, PKRJAN,NDT SERV,KALIBRASI - PRESSURE VESSEL 2 X 35 MW</v>
          </cell>
        </row>
        <row r="4189">
          <cell r="B4189" t="str">
            <v>4201.0004.0600702</v>
          </cell>
          <cell r="C4189" t="str">
            <v>SUBKON JASA,RADIOGRAPHY, PKRJAN,NDT SERV,KALIBRASI - INSTALL / ERECTION SUBCON</v>
          </cell>
        </row>
        <row r="4190">
          <cell r="B4190" t="str">
            <v>4201.0004.0600704</v>
          </cell>
          <cell r="C4190" t="str">
            <v>SUBKON JASA,RADIOGRAPHY, PKRJAN,NDT SERV,KALIBRASI - COAL FIRED PWR PL PR THER</v>
          </cell>
        </row>
        <row r="4191">
          <cell r="B4191" t="str">
            <v>4201.0004.0600706</v>
          </cell>
          <cell r="C4191" t="str">
            <v>SUBKON JASA,RADIOGRAPHY, PKRJAN,NDT SERV,KALIBRASI - COAL-FIRED POWER PLANT PR</v>
          </cell>
        </row>
        <row r="4192">
          <cell r="B4192" t="str">
            <v>4201.0004.0600708</v>
          </cell>
          <cell r="C4192" t="str">
            <v>SUBKON JASA,RADIOGRAPHY, PKRJAN,NDT SERV,KALIBRASI - ESP INLET FLUE &amp; ESP OUTL</v>
          </cell>
        </row>
        <row r="4193">
          <cell r="B4193" t="str">
            <v>4201.0004.0600710</v>
          </cell>
          <cell r="C4193" t="str">
            <v>SUBKON JASA,RADIOGRAPHY, PKRJAN,NDT SERV,KALIBRASI - I &amp; C PRIMARY VALVE</v>
          </cell>
        </row>
        <row r="4194">
          <cell r="B4194" t="str">
            <v>4201.0004.0600711</v>
          </cell>
          <cell r="C4194" t="str">
            <v>SUBKON JASA,RADIOGRAPHY, PKRJAN,NDT SERV,KALIBRASI - FLUE SUPPORTER SUPERSTRUC</v>
          </cell>
        </row>
        <row r="4195">
          <cell r="B4195" t="str">
            <v>4201.0004.0600907</v>
          </cell>
          <cell r="C4195" t="str">
            <v>SUBKON JASA,RADIOGRAPHY, PKRJAN,NDT SERV,KALIBRASI - INST/ERCTION MECH 3X315MW</v>
          </cell>
        </row>
        <row r="4196">
          <cell r="B4196" t="str">
            <v>4201.0004.0630910</v>
          </cell>
          <cell r="C4196" t="str">
            <v>SUBKON JASA,RADIOGRAPHY, PKRJAN,NDT SERV,KALIBRASI - FABRICATION RISER CLAMP</v>
          </cell>
        </row>
        <row r="4197">
          <cell r="B4197" t="str">
            <v>4201.0004.0631115</v>
          </cell>
          <cell r="C4197" t="str">
            <v>SUBKON JASA,RADIOGRAPHY, PKRJAN,NDT SERV,KALIBRASI - SUPPLY OF HEAT EXCHANGER</v>
          </cell>
        </row>
        <row r="4198">
          <cell r="B4198" t="str">
            <v>4201.0004.0631201</v>
          </cell>
          <cell r="C4198" t="str">
            <v>SUBKON JASA,RADIOGRAPHY, PKRJAN,NDT SERV,KALIBRASI - PROVISION OF EPCI KF GAS</v>
          </cell>
        </row>
        <row r="4199">
          <cell r="B4199" t="str">
            <v>4201.0004.06312029</v>
          </cell>
          <cell r="C4199" t="str">
            <v>SUBKON JASA,RADIOGRAPHY, PKRJAN,NDT SERV,KALIBRASI - FABRICATION PIPE SPOOL</v>
          </cell>
        </row>
        <row r="4200">
          <cell r="B4200" t="str">
            <v>4201.0004.06312051</v>
          </cell>
          <cell r="C4200" t="str">
            <v>SUBKON JASA,RADIOGRAPHY, PKRJAN,NDT SERV,KALIBRASI - PROVISION OF ENGINEERING</v>
          </cell>
        </row>
        <row r="4201">
          <cell r="B4201" t="str">
            <v>4201.0004.0651021</v>
          </cell>
          <cell r="C4201" t="str">
            <v>SUBKON JASA,RADIOGRAPHY, PKRJAN,NDT SERV,KALIBRASI - FAB&amp;INSTAL ENERGY PLANT</v>
          </cell>
        </row>
        <row r="4202">
          <cell r="B4202" t="str">
            <v>4201.0004.0651025</v>
          </cell>
          <cell r="C4202" t="str">
            <v>SUBKON JASA,RADIOGRAPHY, PKRJAN,NDT SERV,KALIBRASI - SUPPLY &amp; INSTAL PNEUMATIC</v>
          </cell>
        </row>
        <row r="4203">
          <cell r="B4203" t="str">
            <v>4201.0004.0651102</v>
          </cell>
          <cell r="C4203" t="str">
            <v>SUBKON JASA,RADIOGRAPHY, PKRJAN,NDT SERV,KALIBRASI - SUPP&amp;INST 7110,7120,7130</v>
          </cell>
        </row>
        <row r="4204">
          <cell r="B4204" t="str">
            <v>4201.0004.0701022</v>
          </cell>
          <cell r="C4204" t="str">
            <v>SUBKON JASA,RADIOGRAPHY, PKRJAN,NDT SERV,KALIBRASI - CHEMICAL CLEANING</v>
          </cell>
        </row>
        <row r="4205">
          <cell r="B4205" t="str">
            <v>4201.0004.0701122</v>
          </cell>
          <cell r="C4205" t="str">
            <v>SUBKON JASA,RADIOGRAPHY, PKRJAN,NDT SERV,KALIBRASI - PUMP &amp; PIPING BROKE STOR.</v>
          </cell>
        </row>
        <row r="4206">
          <cell r="B4206" t="str">
            <v>4201.0004.0731138</v>
          </cell>
          <cell r="C4206" t="str">
            <v>SUBKON JASA,RADIOGRAPHY, PKRJAN,NDT SERV,KALIBRASI - AIR HEATER TUBES</v>
          </cell>
        </row>
        <row r="4207">
          <cell r="B4207" t="str">
            <v>4201.0004.07312054</v>
          </cell>
          <cell r="C4207" t="str">
            <v>SUBKON JASA,RADIOGRAPHY, PKRJAN,NDT SERV,KALIBRASI - SERVICE BARK CONVEYOR</v>
          </cell>
        </row>
        <row r="4208">
          <cell r="B4208" t="str">
            <v>4201.0004.0830924</v>
          </cell>
          <cell r="C4208" t="str">
            <v>SUBKON JASA,RADIOGRAPHY, PKRJAN,NDT SERV,KALIBRASI - TRANS,INST,HOOKUP POLENG</v>
          </cell>
        </row>
        <row r="4209">
          <cell r="B4209" t="str">
            <v>4201.0004.0831120</v>
          </cell>
          <cell r="C4209" t="str">
            <v>SUBKON JASA,RADIOGRAPHY, PKRJAN,NDT SERV,KALIBRASI - EPC WORKS FOR PPP-CW-DW-G</v>
          </cell>
        </row>
        <row r="4210">
          <cell r="B4210" t="str">
            <v>4201.0004.0881108</v>
          </cell>
          <cell r="C4210" t="str">
            <v>SUBKON JASA,RADIOGRAPHY, PKRJAN,NDT SERV,KALIBRASI - REPLACE SW PIPE</v>
          </cell>
        </row>
        <row r="4211">
          <cell r="B4211" t="str">
            <v>4201.0004.0881123</v>
          </cell>
          <cell r="C4211" t="str">
            <v>SUBKON JASA,RADIOGRAPHY, PKRJAN,NDT SERV,KALIBRASI - HOUSING FILTER</v>
          </cell>
        </row>
        <row r="4212">
          <cell r="B4212" t="str">
            <v>4201.0004.0901121</v>
          </cell>
          <cell r="C4212" t="str">
            <v>SUBKON JASA,RADIOGRAPHY, PKRJAN,NDT SERV,KALIBRASI - DUCTING TISSUE MILL II</v>
          </cell>
        </row>
        <row r="4213">
          <cell r="B4213" t="str">
            <v>4201.0004.0901142</v>
          </cell>
          <cell r="C4213" t="str">
            <v>SUBKON JASA,RADIOGRAPHY, PKRJAN,NDT SERV,KALIBRASI - Ducting Yankee</v>
          </cell>
        </row>
        <row r="4214">
          <cell r="B4214" t="str">
            <v>4201.0004.0911125</v>
          </cell>
          <cell r="C4214" t="str">
            <v>SUBKON JASA,RADIOGRAPHY, PKRJAN,NDT SERV,KALIBRASI - Water System &amp; Coal Syste</v>
          </cell>
        </row>
        <row r="4215">
          <cell r="B4215" t="str">
            <v>4201.0004.0921147</v>
          </cell>
          <cell r="C4215" t="str">
            <v>SUBKON JASA,RADIOGRAPHY, PKRJAN,NDT SERV,KALIBRASI - ADD. BY PAS LINE FOR DOUB</v>
          </cell>
        </row>
        <row r="4216">
          <cell r="B4216" t="str">
            <v>4201.0004.0991129</v>
          </cell>
          <cell r="C4216" t="str">
            <v>SUBKON JASA,RADIOGRAPHY, PKRJAN,NDT SERV,KALIBRASI - PIPA HYDRANT</v>
          </cell>
        </row>
        <row r="4217">
          <cell r="B4217" t="str">
            <v>4201.0004.1021146</v>
          </cell>
          <cell r="C4217" t="str">
            <v>SUBKON JASA,RADIOGRAPHY, PKRJAN,NDT SERV,KALIBRASI -  water surge tank</v>
          </cell>
        </row>
        <row r="4218">
          <cell r="B4218" t="str">
            <v>4201.0004.1031143</v>
          </cell>
          <cell r="C4218" t="str">
            <v>SUBKON JASA,RADIOGRAPHY, PKRJAN,NDT SERV,KALIBRASI - DUPLEX PIPE SPOOL 2-INC,</v>
          </cell>
        </row>
        <row r="4219">
          <cell r="B4219" t="str">
            <v>4201.0004.10412034</v>
          </cell>
          <cell r="C4219" t="str">
            <v>SUBKON JASA,RADIOGRAPHY, PKRJAN,NDT SERV,KALIBRASI - TUBE BUNDLE E201-05-08-09</v>
          </cell>
        </row>
        <row r="4220">
          <cell r="B4220" t="str">
            <v>4201.0004.10512037</v>
          </cell>
          <cell r="C4220" t="str">
            <v>SUBKON JASA,RADIOGRAPHY, PKRJAN,NDT SERV,KALIBRASI - HEAT EXCHANGER ASSY TAG N</v>
          </cell>
        </row>
        <row r="4221">
          <cell r="B4221" t="str">
            <v>4201.0004.10512038</v>
          </cell>
          <cell r="C4221" t="str">
            <v>SUBKON JASA,RADIOGRAPHY, PKRJAN,NDT SERV,KALIBRASI - PENGADAAN SHELL ASSY TAG</v>
          </cell>
        </row>
        <row r="4222">
          <cell r="B4222" t="str">
            <v>4201.0004.10512039</v>
          </cell>
          <cell r="C4222" t="str">
            <v>SUBKON JASA,RADIOGRAPHY, PKRJAN,NDT SERV,KALIBRASI - PENGADAAN SHELL ASSY TAG</v>
          </cell>
        </row>
        <row r="4223">
          <cell r="B4223" t="str">
            <v>4201.0004.10512060</v>
          </cell>
          <cell r="C4223" t="str">
            <v>SUBKON JASA,RADIOGRAPHY, PKRJAN,NDT SERV,KALIBRASI - PENGGANTIAN/PEMBUATAN TES</v>
          </cell>
        </row>
        <row r="4224">
          <cell r="B4224" t="str">
            <v>4201.0004.10612040</v>
          </cell>
          <cell r="C4224" t="str">
            <v>SUBKON JASA,RADIOGRAPHY, PKRJAN,NDT SERV,KALIBRASI - TUBE BUNDLE, SHELLBUNDLE,</v>
          </cell>
        </row>
        <row r="4225">
          <cell r="B4225" t="str">
            <v>4201.0004.10612053</v>
          </cell>
          <cell r="C4225" t="str">
            <v>SUBKON JASA,RADIOGRAPHY, PKRJAN,NDT SERV,KALIBRASI - ENGINEERING, PROCUREMENT</v>
          </cell>
        </row>
        <row r="4226">
          <cell r="B4226" t="str">
            <v>4201.0004.1121154</v>
          </cell>
          <cell r="C4226" t="str">
            <v>SUBKON JASA,RADIOGRAPHY, PKRJAN,NDT SERV,KALIBRASI - H2S MUD / GAS SEPARATOR</v>
          </cell>
        </row>
        <row r="4227">
          <cell r="B4227" t="str">
            <v>4201.0004.1161162</v>
          </cell>
          <cell r="C4227" t="str">
            <v>SUBKON JASA,RADIOGRAPHY, PKRJAN,NDT SERV,KALIBRASI - SECONDARY REFORMER EFFLUE</v>
          </cell>
        </row>
        <row r="4228">
          <cell r="B4228" t="str">
            <v>4201.0004.1171165</v>
          </cell>
          <cell r="C4228" t="str">
            <v>SUBKON JASA,RADIOGRAPHY, PKRJAN,NDT SERV,KALIBRASI - TOWER</v>
          </cell>
        </row>
        <row r="4229">
          <cell r="B4229" t="str">
            <v>4201.0004.1171167</v>
          </cell>
          <cell r="C4229" t="str">
            <v>SUBKON JASA,RADIOGRAPHY, PKRJAN,NDT SERV,KALIBRASI - SHOP FABRICATED VESSEL &amp;</v>
          </cell>
        </row>
        <row r="4230">
          <cell r="B4230" t="str">
            <v>4201.0004.1171168</v>
          </cell>
          <cell r="C4230" t="str">
            <v>SUBKON JASA,RADIOGRAPHY, PKRJAN,NDT SERV,KALIBRASI - SHOP FABRICATED VESSEL &amp;</v>
          </cell>
        </row>
        <row r="4231">
          <cell r="B4231" t="str">
            <v>4201.0004.11712010</v>
          </cell>
          <cell r="C4231" t="str">
            <v>SUBKON JASA,RADIOGRAPHY, PKRJAN,NDT SERV,KALIBRASI - SHOP FABRICATED VESSEL &amp;</v>
          </cell>
        </row>
        <row r="4232">
          <cell r="B4232" t="str">
            <v>4201.0004.11712023</v>
          </cell>
          <cell r="C4232" t="str">
            <v>SUBKON JASA,RADIOGRAPHY, PKRJAN,NDT SERV,KALIBRASI - SHOP FABRICATED VESSEL &amp;</v>
          </cell>
        </row>
        <row r="4233">
          <cell r="B4233" t="str">
            <v>4201.0004.1191172</v>
          </cell>
          <cell r="C4233" t="str">
            <v>SUBKON JASA,RADIOGRAPHY, PKRJAN,NDT SERV,KALIBRASI - EPC MOBILE SEPARATOR</v>
          </cell>
        </row>
        <row r="4234">
          <cell r="B4234" t="str">
            <v>4201.0004.1201175</v>
          </cell>
          <cell r="C4234" t="str">
            <v>SUBKON JASA,RADIOGRAPHY, PKRJAN,NDT SERV,KALIBRASI - FABRICATION &amp; ERECTION OF</v>
          </cell>
        </row>
        <row r="4235">
          <cell r="B4235" t="str">
            <v>4201.0004.12812012</v>
          </cell>
          <cell r="C4235" t="str">
            <v>SUBKON JASA,RADIOGRAPHY, PKRJAN,NDT SERV,KALIBRASI - RENTAL DRILLING EQUIPMENT</v>
          </cell>
        </row>
        <row r="4236">
          <cell r="B4236" t="str">
            <v>4201.0004.12912007</v>
          </cell>
          <cell r="C4236" t="str">
            <v>SUBKON JASA,RADIOGRAPHY, PKRJAN,NDT SERV,KALIBRASI - SUPPLY OF SHELL &amp; TUBE HE</v>
          </cell>
        </row>
        <row r="4237">
          <cell r="B4237" t="str">
            <v>4201.0004.14512017</v>
          </cell>
          <cell r="C4237" t="str">
            <v>SUBKON JASA,RADIOGRAPHY, PKRJAN,NDT SERV,KALIBRASI - DIVING EQUIPMENT</v>
          </cell>
        </row>
        <row r="4238">
          <cell r="B4238" t="str">
            <v>4201.0004.14912041</v>
          </cell>
          <cell r="C4238" t="str">
            <v>SUBKON JASA,RADIOGRAPHY, PKRJAN,NDT SERV,KALIBRASI - FABRIKASI SHELL 24E-113</v>
          </cell>
        </row>
        <row r="4239">
          <cell r="B4239" t="str">
            <v>4201.0004.15012024</v>
          </cell>
          <cell r="C4239" t="str">
            <v>SUBKON JASA,RADIOGRAPHY, PKRJAN,NDT SERV,KALIBRASI -  TOTAL RETUBE INSITU SURF</v>
          </cell>
        </row>
        <row r="4240">
          <cell r="B4240" t="str">
            <v>4201.0004.15212028</v>
          </cell>
          <cell r="C4240" t="str">
            <v>SUBKON JASA,RADIOGRAPHY, PKRJAN,NDT SERV,KALIBRASI - TUBE BUNDLE SHELL H5012 &amp;</v>
          </cell>
        </row>
        <row r="4241">
          <cell r="B4241" t="str">
            <v>4201.0004.15212059</v>
          </cell>
          <cell r="C4241" t="str">
            <v>SUBKON JASA,RADIOGRAPHY, PKRJAN,NDT SERV,KALIBRASI - SECONDARY REACTOR UNIT</v>
          </cell>
        </row>
        <row r="4242">
          <cell r="B4242" t="str">
            <v>4201.0004.15312030</v>
          </cell>
          <cell r="C4242" t="str">
            <v>SUBKON JASA,RADIOGRAPHY, PKRJAN,NDT SERV,KALIBRASI - 2 UNIT FUEL GAS FILTER CO</v>
          </cell>
        </row>
        <row r="4243">
          <cell r="B4243" t="str">
            <v>4201.0004.15712042</v>
          </cell>
          <cell r="C4243" t="str">
            <v>SUBKON JASA,RADIOGRAPHY, PKRJAN,NDT SERV,KALIBRASI - REDESIGN, FABRIKASI &amp; PEM</v>
          </cell>
        </row>
        <row r="4244">
          <cell r="B4244" t="str">
            <v>4201.0004.16012044</v>
          </cell>
          <cell r="C4244" t="str">
            <v>SUBKON JASA,RADIOGRAPHY, PKRJAN,NDT SERV,KALIBRASI -  EPCI CONTRACT FOR LIMA F</v>
          </cell>
        </row>
        <row r="4245">
          <cell r="B4245" t="str">
            <v>4201.0004.16409005</v>
          </cell>
          <cell r="C4245" t="str">
            <v>SUBKON JASA,RADIOGRAPHY, PKRJAN,NDT SERV,KALIBRASI - MEG Injection Package</v>
          </cell>
        </row>
        <row r="4246">
          <cell r="B4246" t="str">
            <v>4201.0004.R000000</v>
          </cell>
          <cell r="C4246" t="str">
            <v>SUBKON JASA,RADIOGRAPHY, PKRJAN,NDT SERV,KALIBRASI - SEWA EQUIPMENT- EXCAVATOR</v>
          </cell>
        </row>
        <row r="4247">
          <cell r="B4247" t="str">
            <v>4201.0005.06312006</v>
          </cell>
          <cell r="C4247" t="str">
            <v>SEWA - PROV OF EPCI KF GAS (INT)</v>
          </cell>
        </row>
        <row r="4248">
          <cell r="B4248" t="str">
            <v>4201.0005.002</v>
          </cell>
          <cell r="C4248" t="str">
            <v>SEWA - WORKSHOP</v>
          </cell>
        </row>
        <row r="4249">
          <cell r="B4249" t="str">
            <v>4201.0005.0050852</v>
          </cell>
          <cell r="C4249" t="str">
            <v>SEWA - KAMBUNA TOPSIDE REUSER S</v>
          </cell>
        </row>
        <row r="4250">
          <cell r="B4250" t="str">
            <v>4201.0005.0050905</v>
          </cell>
          <cell r="C4250" t="str">
            <v>SEWA - MEG INJECTION PACKAGE</v>
          </cell>
        </row>
        <row r="4251">
          <cell r="B4251" t="str">
            <v>4201.0005.00712046</v>
          </cell>
          <cell r="C4251" t="str">
            <v>SEWA - FABRIKASI  &amp; INSTASI UNTU</v>
          </cell>
        </row>
        <row r="4252">
          <cell r="B4252" t="str">
            <v>4201.0005.0081014</v>
          </cell>
          <cell r="C4252" t="str">
            <v>SEWA - SEI AMBAWANG KAB.KUBU</v>
          </cell>
        </row>
        <row r="4253">
          <cell r="B4253" t="str">
            <v>4201.0005.0101019</v>
          </cell>
          <cell r="C4253" t="str">
            <v>SEWA - CPP&amp;AUP PLATFORMS INST</v>
          </cell>
        </row>
        <row r="4254">
          <cell r="B4254" t="str">
            <v>4201.0005.0101137</v>
          </cell>
          <cell r="C4254" t="str">
            <v>SEWA - CPP &amp; AUP Platforms</v>
          </cell>
        </row>
        <row r="4255">
          <cell r="B4255" t="str">
            <v>4201.0005.0120832</v>
          </cell>
          <cell r="C4255" t="str">
            <v>SEWA - SHELL &amp; TUBE HEAT EXCHANG</v>
          </cell>
        </row>
        <row r="4256">
          <cell r="B4256" t="str">
            <v>4201.0005.0130903</v>
          </cell>
          <cell r="C4256" t="str">
            <v>SEWA - WELL TEST, SKID UNIT</v>
          </cell>
        </row>
        <row r="4257">
          <cell r="B4257" t="str">
            <v>4201.0005.0130904</v>
          </cell>
          <cell r="C4257" t="str">
            <v>SEWA - HEAT EXCHANGER</v>
          </cell>
        </row>
        <row r="4258">
          <cell r="B4258" t="str">
            <v>4201.0005.0130908</v>
          </cell>
          <cell r="C4258" t="str">
            <v>SEWA - PIPE SLEEVE &amp; DURI, RIAU</v>
          </cell>
        </row>
        <row r="4259">
          <cell r="B4259" t="str">
            <v>4201.0005.0130923</v>
          </cell>
          <cell r="C4259" t="str">
            <v>SEWA - PROV OF WATER STO TANK</v>
          </cell>
        </row>
        <row r="4260">
          <cell r="B4260" t="str">
            <v>4201.0005.0130929</v>
          </cell>
          <cell r="C4260" t="str">
            <v>SEWA - OPERATION ASSISTANCE SLN</v>
          </cell>
        </row>
        <row r="4261">
          <cell r="B4261" t="str">
            <v>4201.0005.0130931</v>
          </cell>
          <cell r="C4261" t="str">
            <v>SEWA - STORAGE TANK FOR INT PROG</v>
          </cell>
        </row>
        <row r="4262">
          <cell r="B4262" t="str">
            <v>4201.0005.0131004</v>
          </cell>
          <cell r="C4262" t="str">
            <v>SEWA - 3 UNITS K.O. DRUM</v>
          </cell>
        </row>
        <row r="4263">
          <cell r="B4263" t="str">
            <v>4201.0005.0131010</v>
          </cell>
          <cell r="C4263" t="str">
            <v>SEWA - DISAIN&amp;FAB ALAT SURFAKTAN</v>
          </cell>
        </row>
        <row r="4264">
          <cell r="B4264" t="str">
            <v>4201.0005.0131018</v>
          </cell>
          <cell r="C4264" t="str">
            <v>SEWA - JASA KONST TANGKI PEMISAH</v>
          </cell>
        </row>
        <row r="4265">
          <cell r="B4265" t="str">
            <v>4201.0005.0131104</v>
          </cell>
          <cell r="C4265" t="str">
            <v>SEWA - RIGLESS SERVICE</v>
          </cell>
        </row>
        <row r="4266">
          <cell r="B4266" t="str">
            <v>4201.0005.0131113</v>
          </cell>
          <cell r="C4266" t="str">
            <v>SEWA - EPC U/ FASILITAS TANKI DI</v>
          </cell>
        </row>
        <row r="4267">
          <cell r="B4267" t="str">
            <v>4201.0005.0131119</v>
          </cell>
          <cell r="C4267" t="str">
            <v>SEWA - EPF OF STORAGE FOR RANTAU</v>
          </cell>
        </row>
        <row r="4268">
          <cell r="B4268" t="str">
            <v>4201.0005.0131127</v>
          </cell>
          <cell r="C4268" t="str">
            <v>SEWA - RIGLESS SERVICE</v>
          </cell>
        </row>
        <row r="4269">
          <cell r="B4269" t="str">
            <v>4201.0005.0131150</v>
          </cell>
          <cell r="C4269" t="str">
            <v>SEWA - WASH TANK REPAIR</v>
          </cell>
        </row>
        <row r="4270">
          <cell r="B4270" t="str">
            <v>4201.0005.01312003</v>
          </cell>
          <cell r="C4270" t="str">
            <v>SEWA - RIGLESS SERVICES</v>
          </cell>
        </row>
        <row r="4271">
          <cell r="B4271" t="str">
            <v>4201.0005.01312031</v>
          </cell>
          <cell r="C4271" t="str">
            <v>SEWA - PLUG BACK WITH SLICKLINE</v>
          </cell>
        </row>
        <row r="4272">
          <cell r="B4272" t="str">
            <v>4201.0005.01312049</v>
          </cell>
          <cell r="C4272" t="str">
            <v>SEWA - HRSG #2 &amp; #5</v>
          </cell>
        </row>
        <row r="4273">
          <cell r="B4273" t="str">
            <v>4201.0005.01312058</v>
          </cell>
          <cell r="C4273" t="str">
            <v>SEWA - FOAMING SERVICES</v>
          </cell>
        </row>
        <row r="4274">
          <cell r="B4274" t="str">
            <v>4201.0005.0150909</v>
          </cell>
          <cell r="C4274" t="str">
            <v>SEWA - PIPE CONNECTION</v>
          </cell>
        </row>
        <row r="4275">
          <cell r="B4275" t="str">
            <v>4201.0005.0150916</v>
          </cell>
          <cell r="C4275" t="str">
            <v>SEWA - SUBSEA CABLE</v>
          </cell>
        </row>
        <row r="4276">
          <cell r="B4276" t="str">
            <v>4201.0005.0151128</v>
          </cell>
          <cell r="C4276" t="str">
            <v>SEWA - PROJECT BAWAL PIPELINE</v>
          </cell>
        </row>
        <row r="4277">
          <cell r="B4277" t="str">
            <v>4201.0005.01512021</v>
          </cell>
          <cell r="C4277" t="str">
            <v>SEWA - TUBE BUNDLE CONDENSATE CO</v>
          </cell>
        </row>
        <row r="4278">
          <cell r="B4278" t="str">
            <v>4201.0005.01512027</v>
          </cell>
          <cell r="C4278" t="str">
            <v>SEWA - FUEL GAS SCRUBBER AND HEA</v>
          </cell>
        </row>
        <row r="4279">
          <cell r="B4279" t="str">
            <v>4201.0005.01512043</v>
          </cell>
          <cell r="C4279" t="str">
            <v>SEWA - EHMR WATER PROJECT, EPCI</v>
          </cell>
        </row>
        <row r="4280">
          <cell r="B4280" t="str">
            <v>4201.0005.01512062</v>
          </cell>
          <cell r="C4280" t="str">
            <v>SEWA - EPCI TEMBANG 8 TO BAWAL P</v>
          </cell>
        </row>
        <row r="4281">
          <cell r="B4281" t="str">
            <v>4201.0005.0191139</v>
          </cell>
          <cell r="C4281" t="str">
            <v>SEWA - Maintenance of Expansion</v>
          </cell>
        </row>
        <row r="4282">
          <cell r="B4282" t="str">
            <v>4201.0005.0241007</v>
          </cell>
          <cell r="C4282" t="str">
            <v>SEWA - REP&amp;TEST (336-I;1000m3)</v>
          </cell>
        </row>
        <row r="4283">
          <cell r="B4283" t="str">
            <v>4201.0005.02412022</v>
          </cell>
          <cell r="C4283" t="str">
            <v>SEWA - REPAIR F/WELDING TANK</v>
          </cell>
        </row>
        <row r="4284">
          <cell r="B4284" t="str">
            <v>4201.0005.02412035</v>
          </cell>
          <cell r="C4284" t="str">
            <v>SEWA - REPAIR OF TANK 100 CUFT P</v>
          </cell>
        </row>
        <row r="4285">
          <cell r="B4285" t="str">
            <v>4201.0005.0260847</v>
          </cell>
          <cell r="C4285" t="str">
            <v>SEWA - INSTALLATION OF 2X315 MW</v>
          </cell>
        </row>
        <row r="4286">
          <cell r="B4286" t="str">
            <v>4201.0005.0261198</v>
          </cell>
          <cell r="C4286" t="str">
            <v>SEWA - MAINTENANCE HUBEI</v>
          </cell>
        </row>
        <row r="4287">
          <cell r="B4287" t="str">
            <v>4201.0005.0280913</v>
          </cell>
          <cell r="C4287" t="str">
            <v>SEWA - FAB SAND BLAST&amp;PRIM COAT</v>
          </cell>
        </row>
        <row r="4288">
          <cell r="B4288" t="str">
            <v>4201.0005.0280915</v>
          </cell>
          <cell r="C4288" t="str">
            <v>SEWA - MB#13; RECONDITION WORK</v>
          </cell>
        </row>
        <row r="4289">
          <cell r="B4289" t="str">
            <v>4201.0005.0280919</v>
          </cell>
          <cell r="C4289" t="str">
            <v>SEWA - RB#13; ANCHOR BOLT INST</v>
          </cell>
        </row>
        <row r="4290">
          <cell r="B4290" t="str">
            <v>4201.0005.0280921</v>
          </cell>
          <cell r="C4290" t="str">
            <v>SEWA - RB#13; INST MECHANICAL</v>
          </cell>
        </row>
        <row r="4291">
          <cell r="B4291" t="str">
            <v>4201.0005.0280926</v>
          </cell>
          <cell r="C4291" t="str">
            <v>SEWA - RB#13; PIPE EXT /MP &amp; LP</v>
          </cell>
        </row>
        <row r="4292">
          <cell r="B4292" t="str">
            <v>4201.0005.0280927</v>
          </cell>
          <cell r="C4292" t="str">
            <v>SEWA - PM#9;MP BIN TEMP CONTROL</v>
          </cell>
        </row>
        <row r="4293">
          <cell r="B4293" t="str">
            <v>4201.0005.0280930</v>
          </cell>
          <cell r="C4293" t="str">
            <v>SEWA - MB#15;MAIN STEAM LINE MOD</v>
          </cell>
        </row>
        <row r="4294">
          <cell r="B4294" t="str">
            <v>4201.0005.0281005</v>
          </cell>
          <cell r="C4294" t="str">
            <v>SEWA - PM#9; UPGRADE TIE IN</v>
          </cell>
        </row>
        <row r="4295">
          <cell r="B4295" t="str">
            <v>4201.0005.0281006</v>
          </cell>
          <cell r="C4295" t="str">
            <v>SEWA - MANPOWER SUPPLY SHUTDOWN</v>
          </cell>
        </row>
        <row r="4296">
          <cell r="B4296" t="str">
            <v>4201.0005.0281011</v>
          </cell>
          <cell r="C4296" t="str">
            <v>SEWA - WP-9;FAB CRUSHER COMPLETE</v>
          </cell>
        </row>
        <row r="4297">
          <cell r="B4297" t="str">
            <v>4201.0005.0281013</v>
          </cell>
          <cell r="C4297" t="str">
            <v>SEWA - MB#24;SURF METAL TREATMEN</v>
          </cell>
        </row>
        <row r="4298">
          <cell r="B4298" t="str">
            <v>4201.0005.0281015</v>
          </cell>
          <cell r="C4298" t="str">
            <v>SEWA - WP-8;FAB CRUSHER 2SETS</v>
          </cell>
        </row>
        <row r="4299">
          <cell r="B4299" t="str">
            <v>4201.0005.0281020</v>
          </cell>
          <cell r="C4299" t="str">
            <v>SEWA - TPM;ADD BYPASS FILTER GAS</v>
          </cell>
        </row>
        <row r="4300">
          <cell r="B4300" t="str">
            <v>4201.0005.0281034</v>
          </cell>
          <cell r="C4300" t="str">
            <v>SEWA - WP-8, DRUM BARKER 2 LINES</v>
          </cell>
        </row>
        <row r="4301">
          <cell r="B4301" t="str">
            <v>4201.0005.0281103</v>
          </cell>
          <cell r="C4301" t="str">
            <v>SEWA - TUBE PF-1C VE#1(SHUTDOWN)</v>
          </cell>
        </row>
        <row r="4302">
          <cell r="B4302" t="str">
            <v>4201.0005.0281110</v>
          </cell>
          <cell r="C4302" t="str">
            <v>SEWA - VE#11, FABRICATION HBL TA</v>
          </cell>
        </row>
        <row r="4303">
          <cell r="B4303" t="str">
            <v>4201.0005.0281116</v>
          </cell>
          <cell r="C4303" t="str">
            <v>SEWA - IKPP</v>
          </cell>
        </row>
        <row r="4304">
          <cell r="B4304" t="str">
            <v>4201.0005.0281130</v>
          </cell>
          <cell r="C4304" t="str">
            <v>SEWA - TG 23 PENYAMBUNGAN PIPA</v>
          </cell>
        </row>
        <row r="4305">
          <cell r="B4305" t="str">
            <v>4201.0005.0281131</v>
          </cell>
          <cell r="C4305" t="str">
            <v>SEWA - MC-10 Connect Pipe</v>
          </cell>
        </row>
        <row r="4306">
          <cell r="B4306" t="str">
            <v>4201.0005.0281132</v>
          </cell>
          <cell r="C4306" t="str">
            <v>SEWA - Replacement of pipe 8"</v>
          </cell>
        </row>
        <row r="4307">
          <cell r="B4307" t="str">
            <v>4201.0005.0281133</v>
          </cell>
          <cell r="C4307" t="str">
            <v>SEWA - MC-2 Annual Shutdown 2011</v>
          </cell>
        </row>
        <row r="4308">
          <cell r="B4308" t="str">
            <v>4201.0005.0281134</v>
          </cell>
          <cell r="C4308" t="str">
            <v>SEWA - Repair Heater, Cooler</v>
          </cell>
        </row>
        <row r="4309">
          <cell r="B4309" t="str">
            <v>4201.0005.0281135</v>
          </cell>
          <cell r="C4309" t="str">
            <v>SEWA - CA-8 Replace C12 Pipe 16"</v>
          </cell>
        </row>
        <row r="4310">
          <cell r="B4310" t="str">
            <v>4201.0005.0281136</v>
          </cell>
          <cell r="C4310" t="str">
            <v>SEWA - Supply Manpower</v>
          </cell>
        </row>
        <row r="4311">
          <cell r="B4311" t="str">
            <v>4201.0005.0281140</v>
          </cell>
          <cell r="C4311" t="str">
            <v>SEWA - Corrective Maintenance, P</v>
          </cell>
        </row>
        <row r="4312">
          <cell r="B4312" t="str">
            <v>4201.0005.0281141</v>
          </cell>
          <cell r="C4312" t="str">
            <v>SEWA - PM-9 Annual Shutdown 2011</v>
          </cell>
        </row>
        <row r="4313">
          <cell r="B4313" t="str">
            <v>4201.0005.0281144</v>
          </cell>
          <cell r="C4313" t="str">
            <v>SEWA - RB# 6 Project; Supply Man</v>
          </cell>
        </row>
        <row r="4314">
          <cell r="B4314" t="str">
            <v>4201.0005.0281145</v>
          </cell>
          <cell r="C4314" t="str">
            <v>SEWA - WPMT PROJ SUPPLY MANPOWER</v>
          </cell>
        </row>
        <row r="4315">
          <cell r="B4315" t="str">
            <v>4201.0005.0281148</v>
          </cell>
          <cell r="C4315" t="str">
            <v>SEWA - RECONDITION VACUUM EVAPOR</v>
          </cell>
        </row>
        <row r="4316">
          <cell r="B4316" t="str">
            <v>4201.0005.0281149</v>
          </cell>
          <cell r="C4316" t="str">
            <v>SEWA - RC-11 ADD LINE GAS FILTER</v>
          </cell>
        </row>
        <row r="4317">
          <cell r="B4317" t="str">
            <v>4201.0005.0281155</v>
          </cell>
          <cell r="C4317" t="str">
            <v>SEWA - WP#8; REPLACEMENT SHUTL B</v>
          </cell>
        </row>
        <row r="4318">
          <cell r="B4318" t="str">
            <v>4201.0005.0281156</v>
          </cell>
          <cell r="C4318" t="str">
            <v>SEWA - WP#9; INSTALLATION CHIP S</v>
          </cell>
        </row>
        <row r="4319">
          <cell r="B4319" t="str">
            <v>4201.0005.0281157</v>
          </cell>
          <cell r="C4319" t="str">
            <v>SEWA - WP#9; INSTALLATION LOG RE</v>
          </cell>
        </row>
        <row r="4320">
          <cell r="B4320" t="str">
            <v>4201.0005.0281169</v>
          </cell>
          <cell r="C4320" t="str">
            <v>SEWA - WP-9 INSTALL DEBARKING DR</v>
          </cell>
        </row>
        <row r="4321">
          <cell r="B4321" t="str">
            <v>4201.0005.0281173</v>
          </cell>
          <cell r="C4321" t="str">
            <v>SEWA - VE#12 REPLACE ROOF &amp; SHEL</v>
          </cell>
        </row>
        <row r="4322">
          <cell r="B4322" t="str">
            <v>4201.0005.0281174</v>
          </cell>
          <cell r="C4322" t="str">
            <v>SEWA - RC#8; NEW INSTALL OF HYDR</v>
          </cell>
        </row>
        <row r="4323">
          <cell r="B4323" t="str">
            <v>4201.0005.0281199</v>
          </cell>
          <cell r="C4323" t="str">
            <v>SEWA - MAINTENANCE IKPP</v>
          </cell>
        </row>
        <row r="4324">
          <cell r="B4324" t="str">
            <v>4201.0005.02812008</v>
          </cell>
          <cell r="C4324" t="str">
            <v>SEWA - VE#2 INST NEW WBL TANK A</v>
          </cell>
        </row>
        <row r="4325">
          <cell r="B4325" t="str">
            <v>4201.0005.02812009</v>
          </cell>
          <cell r="C4325" t="str">
            <v>SEWA - WP-9 INSTALL CHIP SCREEN</v>
          </cell>
        </row>
        <row r="4326">
          <cell r="B4326" t="str">
            <v>4201.0005.02812011</v>
          </cell>
          <cell r="C4326" t="str">
            <v>SEWA - WP#9: INSTALL DEBARKING D</v>
          </cell>
        </row>
        <row r="4327">
          <cell r="B4327" t="str">
            <v>4201.0005.02812013</v>
          </cell>
          <cell r="C4327" t="str">
            <v>SEWA - PM#8; TIE IN (TOP SEPARAT</v>
          </cell>
        </row>
        <row r="4328">
          <cell r="B4328" t="str">
            <v>4201.0005.02812016</v>
          </cell>
          <cell r="C4328" t="str">
            <v>SEWA - HP HEADER TG 18.19 TO P-8</v>
          </cell>
        </row>
        <row r="4329">
          <cell r="B4329" t="str">
            <v>4201.0005.02812018</v>
          </cell>
          <cell r="C4329" t="str">
            <v>SEWA - MC#3; UPGRADE PIPING &amp; DR</v>
          </cell>
        </row>
        <row r="4330">
          <cell r="B4330" t="str">
            <v>4201.0005.02812019</v>
          </cell>
          <cell r="C4330" t="str">
            <v>SEWA - PM#8; TIE IN WASHING &amp; CO</v>
          </cell>
        </row>
        <row r="4331">
          <cell r="B4331" t="str">
            <v>4201.0005.02812020</v>
          </cell>
          <cell r="C4331" t="str">
            <v>SEWA - PM#8; ADD SCREEN &amp; DISMAN</v>
          </cell>
        </row>
        <row r="4332">
          <cell r="B4332" t="str">
            <v>4201.0005.02812026</v>
          </cell>
          <cell r="C4332" t="str">
            <v>SEWA - PPM#6; FABRICATION / INST</v>
          </cell>
        </row>
        <row r="4333">
          <cell r="B4333" t="str">
            <v>4201.0005.02812032</v>
          </cell>
          <cell r="C4333" t="str">
            <v>SEWA - OPEN CONTRACT MAINTENANCE</v>
          </cell>
        </row>
        <row r="4334">
          <cell r="B4334" t="str">
            <v>4201.0005.02812033</v>
          </cell>
          <cell r="C4334" t="str">
            <v>SEWA - MANPOWER TO SUPPORT CORRE</v>
          </cell>
        </row>
        <row r="4335">
          <cell r="B4335" t="str">
            <v>4201.0005.02812036</v>
          </cell>
          <cell r="C4335" t="str">
            <v>SEWA - GANTI TUBE CONDENSER TG#1</v>
          </cell>
        </row>
        <row r="4336">
          <cell r="B4336" t="str">
            <v>4201.0005.02812045</v>
          </cell>
          <cell r="C4336" t="str">
            <v>SEWA - WP-8; REPLACEMENT OF DRUM</v>
          </cell>
        </row>
        <row r="4337">
          <cell r="B4337" t="str">
            <v>4201.0005.02812047</v>
          </cell>
          <cell r="C4337" t="str">
            <v>SEWA - WP-9; REPLACEMENT OF DRUM</v>
          </cell>
        </row>
        <row r="4338">
          <cell r="B4338" t="str">
            <v>4201.0005.02812048</v>
          </cell>
          <cell r="C4338" t="str">
            <v>SEWA - VE#2 PROJECT FABR &amp; INSTA</v>
          </cell>
        </row>
        <row r="4339">
          <cell r="B4339" t="str">
            <v>4201.0005.02812050</v>
          </cell>
          <cell r="C4339" t="str">
            <v>SEWA - VE2; FABRICATION &amp; INSTAL</v>
          </cell>
        </row>
        <row r="4340">
          <cell r="B4340" t="str">
            <v>4201.0005.02812052</v>
          </cell>
          <cell r="C4340" t="str">
            <v>SEWA - PM8; SCAFFOLDING ANNUAL S</v>
          </cell>
        </row>
        <row r="4341">
          <cell r="B4341" t="str">
            <v>4201.0005.02812055</v>
          </cell>
          <cell r="C4341" t="str">
            <v>SEWA - PM#8; DISMANTLE EQUIPMENT</v>
          </cell>
        </row>
        <row r="4342">
          <cell r="B4342" t="str">
            <v>4201.0005.02812056</v>
          </cell>
          <cell r="C4342" t="str">
            <v>SEWA - PM#8; TO MAKE CONVEYOR SU</v>
          </cell>
        </row>
        <row r="4343">
          <cell r="B4343" t="str">
            <v>4201.0005.02812057</v>
          </cell>
          <cell r="C4343" t="str">
            <v>SEWA - PM#9; GANTI 4 SET NOZZLE</v>
          </cell>
        </row>
        <row r="4344">
          <cell r="B4344" t="str">
            <v>4201.0005.02812099</v>
          </cell>
          <cell r="C4344" t="str">
            <v>SEWA - IKPP MAINTENANCE</v>
          </cell>
        </row>
        <row r="4345">
          <cell r="B4345" t="str">
            <v>4201.0005.0350933</v>
          </cell>
          <cell r="C4345" t="str">
            <v>SEWA - PAGERUNGAN UTARA FIELD</v>
          </cell>
        </row>
        <row r="4346">
          <cell r="B4346" t="str">
            <v>4201.0005.0351002</v>
          </cell>
          <cell r="C4346" t="str">
            <v>SEWA - EDC1 SUBSEA FACILITY TSB</v>
          </cell>
        </row>
        <row r="4347">
          <cell r="B4347" t="str">
            <v>4201.0005.0400928</v>
          </cell>
          <cell r="C4347" t="str">
            <v>SEWA - 3 Unit BODY SHELL</v>
          </cell>
        </row>
        <row r="4348">
          <cell r="B4348" t="str">
            <v>4201.0005.0400932</v>
          </cell>
          <cell r="C4348" t="str">
            <v>SEWA - 6 UNITS FLARE KO DRUM</v>
          </cell>
        </row>
        <row r="4349">
          <cell r="B4349" t="str">
            <v>4201.0005.0411008</v>
          </cell>
          <cell r="C4349" t="str">
            <v>SEWA - GEN. ASSEMBLY DEBARKING</v>
          </cell>
        </row>
        <row r="4350">
          <cell r="B4350" t="str">
            <v>4201.0005.04112025</v>
          </cell>
          <cell r="C4350" t="str">
            <v>SEWA - MANPOWER SUPPLY FOR PROJE</v>
          </cell>
        </row>
        <row r="4351">
          <cell r="B4351" t="str">
            <v>4201.0005.0480753</v>
          </cell>
          <cell r="C4351" t="str">
            <v>SEWA - COMBINED FEED EXCHANGER</v>
          </cell>
        </row>
        <row r="4352">
          <cell r="B4352" t="str">
            <v>4201.0005.0480901</v>
          </cell>
          <cell r="C4352" t="str">
            <v>SEWA - DEBUT TRIM COND 211-E-9</v>
          </cell>
        </row>
        <row r="4353">
          <cell r="B4353" t="str">
            <v>4201.0005.0480906</v>
          </cell>
          <cell r="C4353" t="str">
            <v>SEWA - TBUNDLE 140-E-11A,E-16</v>
          </cell>
        </row>
        <row r="4354">
          <cell r="B4354" t="str">
            <v>4201.0005.0480912</v>
          </cell>
          <cell r="C4354" t="str">
            <v>SEWA - FAB HE, 701-E-5&amp;702-E-7</v>
          </cell>
        </row>
        <row r="4355">
          <cell r="B4355" t="str">
            <v>4201.0005.0480914</v>
          </cell>
          <cell r="C4355" t="str">
            <v>SEWA - FAB HE,ITEM 140-E-20&amp;E-25</v>
          </cell>
        </row>
        <row r="4356">
          <cell r="B4356" t="str">
            <v>4201.0005.0480918</v>
          </cell>
          <cell r="C4356" t="str">
            <v>SEWA - TUBE BUNDLE ASS F/023E-11</v>
          </cell>
        </row>
        <row r="4357">
          <cell r="B4357" t="str">
            <v>4201.0005.0480922</v>
          </cell>
          <cell r="C4357" t="str">
            <v>SEWA - COMBINED FEED EXCHANGER</v>
          </cell>
        </row>
        <row r="4358">
          <cell r="B4358" t="str">
            <v>4201.0005.0480925</v>
          </cell>
          <cell r="C4358" t="str">
            <v>SEWA - 6 DISPENSER (SOE-TA)</v>
          </cell>
        </row>
        <row r="4359">
          <cell r="B4359" t="str">
            <v>4201.0005.0481001</v>
          </cell>
          <cell r="C4359" t="str">
            <v>SEWA - VESSEL TAG NO.14-E-25</v>
          </cell>
        </row>
        <row r="4360">
          <cell r="B4360" t="str">
            <v>4201.0005.0481012</v>
          </cell>
          <cell r="C4360" t="str">
            <v>SEWA - BAFFLE PLATE</v>
          </cell>
        </row>
        <row r="4361">
          <cell r="B4361" t="str">
            <v>4201.0005.0481016</v>
          </cell>
          <cell r="C4361" t="str">
            <v>SEWA - ERECTION VCFHE 84E-201</v>
          </cell>
        </row>
        <row r="4362">
          <cell r="B4362" t="str">
            <v>4201.0005.0481023</v>
          </cell>
          <cell r="C4362" t="str">
            <v>SEWA - PASS PARTITION PLATE</v>
          </cell>
        </row>
        <row r="4363">
          <cell r="B4363" t="str">
            <v>4201.0005.0481024</v>
          </cell>
          <cell r="C4363" t="str">
            <v>SEWA - T. BUNDLE COMP, CHANNEL</v>
          </cell>
        </row>
        <row r="4364">
          <cell r="B4364" t="str">
            <v>4201.0005.0481101</v>
          </cell>
          <cell r="C4364" t="str">
            <v>SEWA - TUBE BUNDLE TYPE "U"</v>
          </cell>
        </row>
        <row r="4365">
          <cell r="B4365" t="str">
            <v>4201.0005.0481105</v>
          </cell>
          <cell r="C4365" t="str">
            <v>SEWA - TBUNDLE AS110-E-7 A/B/C/D</v>
          </cell>
        </row>
        <row r="4366">
          <cell r="B4366" t="str">
            <v>4201.0005.0481106</v>
          </cell>
          <cell r="C4366" t="str">
            <v>SEWA - EJCTR STEAMTAG110-J-51A/B</v>
          </cell>
        </row>
        <row r="4367">
          <cell r="B4367" t="str">
            <v>4201.0005.0481107</v>
          </cell>
          <cell r="C4367" t="str">
            <v>SEWA - TBUNDLE AS&amp;SHELL 93E-405</v>
          </cell>
        </row>
        <row r="4368">
          <cell r="B4368" t="str">
            <v>4201.0005.0481109</v>
          </cell>
          <cell r="C4368" t="str">
            <v>SEWA - PRESSURE VESSEL FABRICATI</v>
          </cell>
        </row>
        <row r="4369">
          <cell r="B4369" t="str">
            <v>4201.0005.0481114</v>
          </cell>
          <cell r="C4369" t="str">
            <v>SEWA - HEAT EXCHANGER COMPLETE 7</v>
          </cell>
        </row>
        <row r="4370">
          <cell r="B4370" t="str">
            <v>4201.0005.0481117</v>
          </cell>
          <cell r="C4370" t="str">
            <v>SEWA - CONDENSATE STRIPPER</v>
          </cell>
        </row>
        <row r="4371">
          <cell r="B4371" t="str">
            <v>4201.0005.0481118</v>
          </cell>
          <cell r="C4371" t="str">
            <v>SEWA - VESSEL, HORIZONTAL TAG</v>
          </cell>
        </row>
        <row r="4372">
          <cell r="B4372" t="str">
            <v>4201.0005.0481124</v>
          </cell>
          <cell r="C4372" t="str">
            <v>SEWA - Heat Exchanger  Assy Tag</v>
          </cell>
        </row>
        <row r="4373">
          <cell r="B4373" t="str">
            <v>4201.0005.0481153</v>
          </cell>
          <cell r="C4373" t="str">
            <v>SEWA - 5 (FIVE) UNIT COMBINED FE</v>
          </cell>
        </row>
        <row r="4374">
          <cell r="B4374" t="str">
            <v>4201.0005.0481159</v>
          </cell>
          <cell r="C4374" t="str">
            <v>SEWA - PEMBANGUNAN UNIT CHLORIDE</v>
          </cell>
        </row>
        <row r="4375">
          <cell r="B4375" t="str">
            <v>4201.0005.0481160</v>
          </cell>
          <cell r="C4375" t="str">
            <v>SEWA - FABRICATION INTERNAL PART</v>
          </cell>
        </row>
        <row r="4376">
          <cell r="B4376" t="str">
            <v>4201.0005.0481161</v>
          </cell>
          <cell r="C4376" t="str">
            <v>SEWA - HEAT EXCHANGER 260-E-157</v>
          </cell>
        </row>
        <row r="4377">
          <cell r="B4377" t="str">
            <v>4201.0005.0481163</v>
          </cell>
          <cell r="C4377" t="str">
            <v>SEWA - PEMBANGUNAN FASILITAS SLU</v>
          </cell>
        </row>
        <row r="4378">
          <cell r="B4378" t="str">
            <v>4201.0005.0481166</v>
          </cell>
          <cell r="C4378" t="str">
            <v>SEWA - SHELL &amp; TUBE BUNDLE  Assy</v>
          </cell>
        </row>
        <row r="4379">
          <cell r="B4379" t="str">
            <v>4201.0005.04812004</v>
          </cell>
          <cell r="C4379" t="str">
            <v>SEWA - TOP HEAD COLOUMN</v>
          </cell>
        </row>
        <row r="4380">
          <cell r="B4380" t="str">
            <v>4201.0005.04812005</v>
          </cell>
          <cell r="C4380" t="str">
            <v>SEWA - HEAT EXCHANGER</v>
          </cell>
        </row>
        <row r="4381">
          <cell r="B4381" t="str">
            <v>4201.0005.0510862</v>
          </cell>
          <cell r="C4381" t="str">
            <v>SEWA - PRESSURE VESSEL</v>
          </cell>
        </row>
        <row r="4382">
          <cell r="B4382" t="str">
            <v>4201.0005.0510863</v>
          </cell>
          <cell r="C4382" t="str">
            <v>SEWA - PROV OF SHELL &amp; TUBE HEAT</v>
          </cell>
        </row>
        <row r="4383">
          <cell r="B4383" t="str">
            <v>4201.0005.0510902</v>
          </cell>
          <cell r="C4383" t="str">
            <v>SEWA - PRESSURE VESSEL GSA</v>
          </cell>
        </row>
        <row r="4384">
          <cell r="B4384" t="str">
            <v>4201.0005.0511017</v>
          </cell>
          <cell r="C4384" t="str">
            <v>SEWA - FAB HEAD CHANNEL (E-2030)</v>
          </cell>
        </row>
        <row r="4385">
          <cell r="B4385" t="str">
            <v>4201.0005.0511152</v>
          </cell>
          <cell r="C4385" t="str">
            <v>SEWA - ENGINEERING, PROCUREMENT,</v>
          </cell>
        </row>
        <row r="4386">
          <cell r="B4386" t="str">
            <v>4201.0005.0540911</v>
          </cell>
          <cell r="C4386" t="str">
            <v>SEWA - NATURAL GAS REHEATER</v>
          </cell>
        </row>
        <row r="4387">
          <cell r="B4387" t="str">
            <v>4201.0005.0541171</v>
          </cell>
          <cell r="C4387" t="str">
            <v>SEWA - HEAT EXCHANGER DEHYDROGEN</v>
          </cell>
        </row>
        <row r="4388">
          <cell r="B4388" t="str">
            <v>4201.0005.05412002</v>
          </cell>
          <cell r="C4388" t="str">
            <v>SEWA - REPLACEMENT HEAT EXCHANGE</v>
          </cell>
        </row>
        <row r="4389">
          <cell r="B4389" t="str">
            <v>4201.0005.0550824</v>
          </cell>
          <cell r="C4389" t="str">
            <v>SEWA - FERTILIZER FACTORY EXPANS</v>
          </cell>
        </row>
        <row r="4390">
          <cell r="B4390" t="str">
            <v>4201.0005.0560920</v>
          </cell>
          <cell r="C4390" t="str">
            <v>SEWA - REPL T BUNDLE 3A-1111-C</v>
          </cell>
        </row>
        <row r="4391">
          <cell r="B4391" t="str">
            <v>4201.0005.0561111</v>
          </cell>
          <cell r="C4391" t="str">
            <v>SEWA - SUPERHEATER WASTE HEAT BO</v>
          </cell>
        </row>
        <row r="4392">
          <cell r="B4392" t="str">
            <v>4201.0005.0561112</v>
          </cell>
          <cell r="C4392" t="str">
            <v>SEWA - AIR HEATER 5U-EC-301 (SEG</v>
          </cell>
        </row>
        <row r="4393">
          <cell r="B4393" t="str">
            <v>4201.0005.0561151</v>
          </cell>
          <cell r="C4393" t="str">
            <v>SEWA - HP STEAM SUPER HEATER 102</v>
          </cell>
        </row>
        <row r="4394">
          <cell r="B4394" t="str">
            <v>4201.0005.0561158</v>
          </cell>
          <cell r="C4394" t="str">
            <v>SEWA - 5A-115C METHANATOR EFFLUE</v>
          </cell>
        </row>
        <row r="4395">
          <cell r="B4395" t="str">
            <v>4201.0005.0561164</v>
          </cell>
          <cell r="C4395" t="str">
            <v>SEWA - PLATE DISTRIBUTOR COMPLAT</v>
          </cell>
        </row>
        <row r="4396">
          <cell r="B4396" t="str">
            <v>4201.0005.0561170</v>
          </cell>
          <cell r="C4396" t="str">
            <v>SEWA - RETUBING 101-C PUSRI - 1B</v>
          </cell>
        </row>
        <row r="4397">
          <cell r="B4397" t="str">
            <v>4201.0005.05612014</v>
          </cell>
          <cell r="C4397" t="str">
            <v>SEWA - TUBE BUNDLE</v>
          </cell>
        </row>
        <row r="4398">
          <cell r="B4398" t="str">
            <v>4201.0005.05612015</v>
          </cell>
          <cell r="C4398" t="str">
            <v>SEWA - PRETHICKENER 5U-FD-202</v>
          </cell>
        </row>
        <row r="4399">
          <cell r="B4399" t="str">
            <v>4201.0005.0580817</v>
          </cell>
          <cell r="C4399" t="str">
            <v>SEWA - PRESS. VESSEL RCC OFF GAS</v>
          </cell>
        </row>
        <row r="4400">
          <cell r="B4400" t="str">
            <v>4201.0005.0581003</v>
          </cell>
          <cell r="C4400" t="str">
            <v>SEWA - 10.000MT AMMONIA25-TK-801</v>
          </cell>
        </row>
        <row r="4401">
          <cell r="B4401" t="str">
            <v>4201.0005.0581009</v>
          </cell>
          <cell r="C4401" t="str">
            <v>SEWA - STAINLESS STEEL STRUC ANP</v>
          </cell>
        </row>
        <row r="4402">
          <cell r="B4402" t="str">
            <v>4201.0005.0581126</v>
          </cell>
          <cell r="C4402" t="str">
            <v>SEWA - PRESSURE VESSEL 2 X 35 MW</v>
          </cell>
        </row>
        <row r="4403">
          <cell r="B4403" t="str">
            <v>4201.0005.0600702</v>
          </cell>
          <cell r="C4403" t="str">
            <v>SEWA - INSTALL / ERECTION SUBCON</v>
          </cell>
        </row>
        <row r="4404">
          <cell r="B4404" t="str">
            <v>4201.0005.0600704</v>
          </cell>
          <cell r="C4404" t="str">
            <v>SEWA - COAL FIRED PWR PL PR THER</v>
          </cell>
        </row>
        <row r="4405">
          <cell r="B4405" t="str">
            <v>4201.0005.0600706</v>
          </cell>
          <cell r="C4405" t="str">
            <v>SEWA - COAL-FIRED POWER PLANT PR</v>
          </cell>
        </row>
        <row r="4406">
          <cell r="B4406" t="str">
            <v>4201.0005.0600708</v>
          </cell>
          <cell r="C4406" t="str">
            <v>SEWA - ESP INLET FLUE &amp; ESP OUTL</v>
          </cell>
        </row>
        <row r="4407">
          <cell r="B4407" t="str">
            <v>4201.0005.0600710</v>
          </cell>
          <cell r="C4407" t="str">
            <v>SEWA - I &amp; C PRIMARY VALVE</v>
          </cell>
        </row>
        <row r="4408">
          <cell r="B4408" t="str">
            <v>4201.0005.0600711</v>
          </cell>
          <cell r="C4408" t="str">
            <v>SEWA - FLUE SUPPORTER SUPERSTRUC</v>
          </cell>
        </row>
        <row r="4409">
          <cell r="B4409" t="str">
            <v>4201.0005.0600907</v>
          </cell>
          <cell r="C4409" t="str">
            <v>SEWA - INST/ERCTION MECH 3X315MW</v>
          </cell>
        </row>
        <row r="4410">
          <cell r="B4410" t="str">
            <v>4201.0005.0630910</v>
          </cell>
          <cell r="C4410" t="str">
            <v>SEWA - FABRICATION RISER CLAMP</v>
          </cell>
        </row>
        <row r="4411">
          <cell r="B4411" t="str">
            <v>4201.0005.0631115</v>
          </cell>
          <cell r="C4411" t="str">
            <v>SEWA - SUPPLY OF HEAT EXCHANGER</v>
          </cell>
        </row>
        <row r="4412">
          <cell r="B4412" t="str">
            <v>4201.0005.0631201</v>
          </cell>
          <cell r="C4412" t="str">
            <v>SEWA - PROVISION OF EPCI KF GAS</v>
          </cell>
        </row>
        <row r="4413">
          <cell r="B4413" t="str">
            <v>4201.0005.06312029</v>
          </cell>
          <cell r="C4413" t="str">
            <v>SEWA - FABRICATION PIPE SPOOL</v>
          </cell>
        </row>
        <row r="4414">
          <cell r="B4414" t="str">
            <v>4201.0005.06312051</v>
          </cell>
          <cell r="C4414" t="str">
            <v>SEWA - PROVISION OF ENGINEERING</v>
          </cell>
        </row>
        <row r="4415">
          <cell r="B4415" t="str">
            <v>4201.0005.0651021</v>
          </cell>
          <cell r="C4415" t="str">
            <v>SEWA - FAB&amp;INSTAL ENERGY PLANT</v>
          </cell>
        </row>
        <row r="4416">
          <cell r="B4416" t="str">
            <v>4201.0005.0651025</v>
          </cell>
          <cell r="C4416" t="str">
            <v>SEWA - SUPPLY &amp; INSTAL PNEUMATIC</v>
          </cell>
        </row>
        <row r="4417">
          <cell r="B4417" t="str">
            <v>4201.0005.0651102</v>
          </cell>
          <cell r="C4417" t="str">
            <v>SEWA - SUPP&amp;INST 7110,7120,7130</v>
          </cell>
        </row>
        <row r="4418">
          <cell r="B4418" t="str">
            <v>4201.0005.0701022</v>
          </cell>
          <cell r="C4418" t="str">
            <v>SEWA - CHEMICAL CLEANING</v>
          </cell>
        </row>
        <row r="4419">
          <cell r="B4419" t="str">
            <v>4201.0005.0701122</v>
          </cell>
          <cell r="C4419" t="str">
            <v>SEWA - PUMP &amp; PIPING BROKE STOR.</v>
          </cell>
        </row>
        <row r="4420">
          <cell r="B4420" t="str">
            <v>4201.0005.0731138</v>
          </cell>
          <cell r="C4420" t="str">
            <v>SEWA - AIR HEATER TUBES</v>
          </cell>
        </row>
        <row r="4421">
          <cell r="B4421" t="str">
            <v>4201.0005.07312054</v>
          </cell>
          <cell r="C4421" t="str">
            <v>SEWA - SERVICE BARK CONVEYOR</v>
          </cell>
        </row>
        <row r="4422">
          <cell r="B4422" t="str">
            <v>4201.0005.0830924</v>
          </cell>
          <cell r="C4422" t="str">
            <v>SEWA - TRANS,INST,HOOKUP POLENG</v>
          </cell>
        </row>
        <row r="4423">
          <cell r="B4423" t="str">
            <v>4201.0005.0831120</v>
          </cell>
          <cell r="C4423" t="str">
            <v>SEWA - EPC WORKS FOR PPP-CW-DW-G</v>
          </cell>
        </row>
        <row r="4424">
          <cell r="B4424" t="str">
            <v>4201.0005.0881108</v>
          </cell>
          <cell r="C4424" t="str">
            <v>SEWA - REPLACE SW PIPE</v>
          </cell>
        </row>
        <row r="4425">
          <cell r="B4425" t="str">
            <v>4201.0005.0881123</v>
          </cell>
          <cell r="C4425" t="str">
            <v>SEWA - HOUSING FILTER</v>
          </cell>
        </row>
        <row r="4426">
          <cell r="B4426" t="str">
            <v>4201.0005.0901121</v>
          </cell>
          <cell r="C4426" t="str">
            <v>SEWA - DUCTING TISSUE MILL II</v>
          </cell>
        </row>
        <row r="4427">
          <cell r="B4427" t="str">
            <v>4201.0005.0901142</v>
          </cell>
          <cell r="C4427" t="str">
            <v>SEWA - Ducting Yankee</v>
          </cell>
        </row>
        <row r="4428">
          <cell r="B4428" t="str">
            <v>4201.0005.0911125</v>
          </cell>
          <cell r="C4428" t="str">
            <v>SEWA - Water System &amp; Coal Syste</v>
          </cell>
        </row>
        <row r="4429">
          <cell r="B4429" t="str">
            <v>4201.0005.0921147</v>
          </cell>
          <cell r="C4429" t="str">
            <v>SEWA - ADD. BY PAS LINE FOR DOUB</v>
          </cell>
        </row>
        <row r="4430">
          <cell r="B4430" t="str">
            <v>4201.0005.0991129</v>
          </cell>
          <cell r="C4430" t="str">
            <v>SEWA - PIPA HYDRANT</v>
          </cell>
        </row>
        <row r="4431">
          <cell r="B4431" t="str">
            <v>4201.0005.1021146</v>
          </cell>
          <cell r="C4431" t="str">
            <v>SEWA -  water surge tank</v>
          </cell>
        </row>
        <row r="4432">
          <cell r="B4432" t="str">
            <v>4201.0005.1031143</v>
          </cell>
          <cell r="C4432" t="str">
            <v>SEWA - DUPLEX PIPE SPOOL 2-INC,</v>
          </cell>
        </row>
        <row r="4433">
          <cell r="B4433" t="str">
            <v>4201.0005.10412034</v>
          </cell>
          <cell r="C4433" t="str">
            <v>SEWA - TUBE BUNDLE E201-05-08-09</v>
          </cell>
        </row>
        <row r="4434">
          <cell r="B4434" t="str">
            <v>4201.0005.10512037</v>
          </cell>
          <cell r="C4434" t="str">
            <v>SEWA - HEAT EXCHANGER ASSY TAG N</v>
          </cell>
        </row>
        <row r="4435">
          <cell r="B4435" t="str">
            <v>4201.0005.10512038</v>
          </cell>
          <cell r="C4435" t="str">
            <v>SEWA - PENGADAAN SHELL ASSY TAG</v>
          </cell>
        </row>
        <row r="4436">
          <cell r="B4436" t="str">
            <v>4201.0005.10512039</v>
          </cell>
          <cell r="C4436" t="str">
            <v>SEWA - PENGADAAN SHELL ASSY TAG</v>
          </cell>
        </row>
        <row r="4437">
          <cell r="B4437" t="str">
            <v>4201.0005.10512060</v>
          </cell>
          <cell r="C4437" t="str">
            <v>SEWA - PENGGANTIAN/PEMBUATAN TES</v>
          </cell>
        </row>
        <row r="4438">
          <cell r="B4438" t="str">
            <v>4201.0005.10612040</v>
          </cell>
          <cell r="C4438" t="str">
            <v>SEWA - TUBE BUNDLE, SHELLBUNDLE,</v>
          </cell>
        </row>
        <row r="4439">
          <cell r="B4439" t="str">
            <v>4201.0005.10612053</v>
          </cell>
          <cell r="C4439" t="str">
            <v>SEWA - ENGINEERING, PROCUREMENT</v>
          </cell>
        </row>
        <row r="4440">
          <cell r="B4440" t="str">
            <v>4201.0005.1121154</v>
          </cell>
          <cell r="C4440" t="str">
            <v>SEWA - H2S MUD / GAS SEPARATOR</v>
          </cell>
        </row>
        <row r="4441">
          <cell r="B4441" t="str">
            <v>4201.0005.1161162</v>
          </cell>
          <cell r="C4441" t="str">
            <v>SEWA - SECONDARY REFORMER EFFLUE</v>
          </cell>
        </row>
        <row r="4442">
          <cell r="B4442" t="str">
            <v>4201.0005.1171165</v>
          </cell>
          <cell r="C4442" t="str">
            <v>SEWA - TOWER</v>
          </cell>
        </row>
        <row r="4443">
          <cell r="B4443" t="str">
            <v>4201.0005.1171167</v>
          </cell>
          <cell r="C4443" t="str">
            <v>SEWA - SHOP FABRICATED VESSEL &amp;</v>
          </cell>
        </row>
        <row r="4444">
          <cell r="B4444" t="str">
            <v>4201.0005.1171168</v>
          </cell>
          <cell r="C4444" t="str">
            <v>SEWA - SHOP FABRICATED VESSEL &amp;</v>
          </cell>
        </row>
        <row r="4445">
          <cell r="B4445" t="str">
            <v>4201.0005.11712010</v>
          </cell>
          <cell r="C4445" t="str">
            <v>SEWA - SHOP FABRICATED VESSEL &amp;</v>
          </cell>
        </row>
        <row r="4446">
          <cell r="B4446" t="str">
            <v>4201.0005.11712023</v>
          </cell>
          <cell r="C4446" t="str">
            <v>SEWA - SHOP FABRICATED VESSEL &amp;</v>
          </cell>
        </row>
        <row r="4447">
          <cell r="B4447" t="str">
            <v>4201.0005.1191172</v>
          </cell>
          <cell r="C4447" t="str">
            <v>SEWA - EPC MOBILE SEPARATOR</v>
          </cell>
        </row>
        <row r="4448">
          <cell r="B4448" t="str">
            <v>4201.0005.1201175</v>
          </cell>
          <cell r="C4448" t="str">
            <v>SEWA - FABRICATION &amp; ERECTION OF</v>
          </cell>
        </row>
        <row r="4449">
          <cell r="B4449" t="str">
            <v>4201.0005.12812012</v>
          </cell>
          <cell r="C4449" t="str">
            <v>SEWA - RENTAL DRILLING EQUIPMENT</v>
          </cell>
        </row>
        <row r="4450">
          <cell r="B4450" t="str">
            <v>4201.0005.12912007</v>
          </cell>
          <cell r="C4450" t="str">
            <v>SEWA - SUPPLY OF SHELL &amp; TUBE HE</v>
          </cell>
        </row>
        <row r="4451">
          <cell r="B4451" t="str">
            <v>4201.0005.14512017</v>
          </cell>
          <cell r="C4451" t="str">
            <v>SEWA - DIVING EQUIPMENT</v>
          </cell>
        </row>
        <row r="4452">
          <cell r="B4452" t="str">
            <v>4201.0005.14912041</v>
          </cell>
          <cell r="C4452" t="str">
            <v>SEWA - FABRIKASI SHELL 24E-113</v>
          </cell>
        </row>
        <row r="4453">
          <cell r="B4453" t="str">
            <v>4201.0005.15012024</v>
          </cell>
          <cell r="C4453" t="str">
            <v>SEWA -  TOTAL RETUBE INSITU SURF</v>
          </cell>
        </row>
        <row r="4454">
          <cell r="B4454" t="str">
            <v>4201.0005.15212028</v>
          </cell>
          <cell r="C4454" t="str">
            <v>SEWA - TUBE BUNDLE SHELL H5012 &amp;</v>
          </cell>
        </row>
        <row r="4455">
          <cell r="B4455" t="str">
            <v>4201.0005.15212059</v>
          </cell>
          <cell r="C4455" t="str">
            <v>SEWA - SECONDARY REACTOR UNIT</v>
          </cell>
        </row>
        <row r="4456">
          <cell r="B4456" t="str">
            <v>4201.0005.15312030</v>
          </cell>
          <cell r="C4456" t="str">
            <v>SEWA - 2 UNIT FUEL GAS FILTER CO</v>
          </cell>
        </row>
        <row r="4457">
          <cell r="B4457" t="str">
            <v>4201.0005.15712042</v>
          </cell>
          <cell r="C4457" t="str">
            <v>SEWA - REDESIGN, FABRIKASI &amp; PEM</v>
          </cell>
        </row>
        <row r="4458">
          <cell r="B4458" t="str">
            <v>4201.0005.16012044</v>
          </cell>
          <cell r="C4458" t="str">
            <v>SEWA -  EPCI CONTRACT FOR LIMA F</v>
          </cell>
        </row>
        <row r="4459">
          <cell r="B4459" t="str">
            <v>4201.0005.16409005</v>
          </cell>
          <cell r="C4459" t="str">
            <v>SEWA - MEG Injection Package</v>
          </cell>
        </row>
        <row r="4460">
          <cell r="B4460" t="str">
            <v>4201.0005.R000000</v>
          </cell>
          <cell r="C4460" t="str">
            <v>SEWA - SEWA EQUIPMENT- EXCAVATOR</v>
          </cell>
        </row>
        <row r="4461">
          <cell r="B4461" t="str">
            <v>4201.0006.06312006</v>
          </cell>
          <cell r="C4461" t="str">
            <v>BAHAN BAKAR - PROV OF EPCI KF GAS (INT)</v>
          </cell>
        </row>
        <row r="4462">
          <cell r="B4462" t="str">
            <v>4201.0006.002</v>
          </cell>
          <cell r="C4462" t="str">
            <v>BAHAN BAKAR - WORKSHOP</v>
          </cell>
        </row>
        <row r="4463">
          <cell r="B4463" t="str">
            <v>4201.0006.0050852</v>
          </cell>
          <cell r="C4463" t="str">
            <v>BAHAN BAKAR - KAMBUNA TOPSIDE REUSER S</v>
          </cell>
        </row>
        <row r="4464">
          <cell r="B4464" t="str">
            <v>4201.0006.0050905</v>
          </cell>
          <cell r="C4464" t="str">
            <v>BAHAN BAKAR - MEG INJECTION PACKAGE</v>
          </cell>
        </row>
        <row r="4465">
          <cell r="B4465" t="str">
            <v>4201.0006.00712046</v>
          </cell>
          <cell r="C4465" t="str">
            <v>BAHAN BAKAR - FABRIKASI  &amp; INSTASI UNTU</v>
          </cell>
        </row>
        <row r="4466">
          <cell r="B4466" t="str">
            <v>4201.0006.0081014</v>
          </cell>
          <cell r="C4466" t="str">
            <v>BAHAN BAKAR - SEI AMBAWANG KAB.KUBU</v>
          </cell>
        </row>
        <row r="4467">
          <cell r="B4467" t="str">
            <v>4201.0006.0101019</v>
          </cell>
          <cell r="C4467" t="str">
            <v>BAHAN BAKAR - CPP&amp;AUP PLATFORMS INST</v>
          </cell>
        </row>
        <row r="4468">
          <cell r="B4468" t="str">
            <v>4201.0006.0101137</v>
          </cell>
          <cell r="C4468" t="str">
            <v>BAHAN BAKAR - CPP &amp; AUP Platforms</v>
          </cell>
        </row>
        <row r="4469">
          <cell r="B4469" t="str">
            <v>4201.0006.0120832</v>
          </cell>
          <cell r="C4469" t="str">
            <v>BAHAN BAKAR - SHELL &amp; TUBE HEAT EXCHANG</v>
          </cell>
        </row>
        <row r="4470">
          <cell r="B4470" t="str">
            <v>4201.0006.0130903</v>
          </cell>
          <cell r="C4470" t="str">
            <v>BAHAN BAKAR - WELL TEST, SKID UNIT</v>
          </cell>
        </row>
        <row r="4471">
          <cell r="B4471" t="str">
            <v>4201.0006.0130904</v>
          </cell>
          <cell r="C4471" t="str">
            <v>BAHAN BAKAR - HEAT EXCHANGER</v>
          </cell>
        </row>
        <row r="4472">
          <cell r="B4472" t="str">
            <v>4201.0006.0130908</v>
          </cell>
          <cell r="C4472" t="str">
            <v>BAHAN BAKAR - PIPE SLEEVE &amp; DURI, RIAU</v>
          </cell>
        </row>
        <row r="4473">
          <cell r="B4473" t="str">
            <v>4201.0006.0130923</v>
          </cell>
          <cell r="C4473" t="str">
            <v>BAHAN BAKAR - PROV OF WATER STO TANK</v>
          </cell>
        </row>
        <row r="4474">
          <cell r="B4474" t="str">
            <v>4201.0006.0130929</v>
          </cell>
          <cell r="C4474" t="str">
            <v>BAHAN BAKAR - OPERATION ASSISTANCE SLN</v>
          </cell>
        </row>
        <row r="4475">
          <cell r="B4475" t="str">
            <v>4201.0006.0130931</v>
          </cell>
          <cell r="C4475" t="str">
            <v>BAHAN BAKAR - STORAGE TANK FOR INT PROG</v>
          </cell>
        </row>
        <row r="4476">
          <cell r="B4476" t="str">
            <v>4201.0006.0131004</v>
          </cell>
          <cell r="C4476" t="str">
            <v>BAHAN BAKAR - 3 UNITS K.O. DRUM</v>
          </cell>
        </row>
        <row r="4477">
          <cell r="B4477" t="str">
            <v>4201.0006.0131010</v>
          </cell>
          <cell r="C4477" t="str">
            <v>BAHAN BAKAR - DISAIN&amp;FAB ALAT SURFAKTAN</v>
          </cell>
        </row>
        <row r="4478">
          <cell r="B4478" t="str">
            <v>4201.0006.0131018</v>
          </cell>
          <cell r="C4478" t="str">
            <v>BAHAN BAKAR - JASA KONST TANGKI PEMISAH</v>
          </cell>
        </row>
        <row r="4479">
          <cell r="B4479" t="str">
            <v>4201.0006.0131104</v>
          </cell>
          <cell r="C4479" t="str">
            <v>BAHAN BAKAR - RIGLESS SERVICE</v>
          </cell>
        </row>
        <row r="4480">
          <cell r="B4480" t="str">
            <v>4201.0006.0131113</v>
          </cell>
          <cell r="C4480" t="str">
            <v>BAHAN BAKAR - EPC U/ FASILITAS TANKI DI</v>
          </cell>
        </row>
        <row r="4481">
          <cell r="B4481" t="str">
            <v>4201.0006.0131119</v>
          </cell>
          <cell r="C4481" t="str">
            <v>BAHAN BAKAR - EPF OF STORAGE FOR RANTAU</v>
          </cell>
        </row>
        <row r="4482">
          <cell r="B4482" t="str">
            <v>4201.0006.0131127</v>
          </cell>
          <cell r="C4482" t="str">
            <v>BAHAN BAKAR - RIGLESS SERVICE</v>
          </cell>
        </row>
        <row r="4483">
          <cell r="B4483" t="str">
            <v>4201.0006.0131150</v>
          </cell>
          <cell r="C4483" t="str">
            <v>BAHAN BAKAR - WASH TANK REPAIR</v>
          </cell>
        </row>
        <row r="4484">
          <cell r="B4484" t="str">
            <v>4201.0006.01312003</v>
          </cell>
          <cell r="C4484" t="str">
            <v>BAHAN BAKAR - RIGLESS SERVICES</v>
          </cell>
        </row>
        <row r="4485">
          <cell r="B4485" t="str">
            <v>4201.0006.01312031</v>
          </cell>
          <cell r="C4485" t="str">
            <v>BAHAN BAKAR - PLUG BACK WITH SLICKLINE</v>
          </cell>
        </row>
        <row r="4486">
          <cell r="B4486" t="str">
            <v>4201.0006.01312049</v>
          </cell>
          <cell r="C4486" t="str">
            <v>BAHAN BAKAR - HRSG #2 &amp; #5</v>
          </cell>
        </row>
        <row r="4487">
          <cell r="B4487" t="str">
            <v>4201.0006.01312058</v>
          </cell>
          <cell r="C4487" t="str">
            <v>BAHAN BAKAR - FOAMING SERVICES</v>
          </cell>
        </row>
        <row r="4488">
          <cell r="B4488" t="str">
            <v>4201.0006.0150909</v>
          </cell>
          <cell r="C4488" t="str">
            <v>BAHAN BAKAR - PIPE CONNECTION</v>
          </cell>
        </row>
        <row r="4489">
          <cell r="B4489" t="str">
            <v>4201.0006.0150916</v>
          </cell>
          <cell r="C4489" t="str">
            <v>BAHAN BAKAR - SUBSEA CABLE</v>
          </cell>
        </row>
        <row r="4490">
          <cell r="B4490" t="str">
            <v>4201.0006.0151128</v>
          </cell>
          <cell r="C4490" t="str">
            <v>BAHAN BAKAR - PROJECT BAWAL PIPELINE</v>
          </cell>
        </row>
        <row r="4491">
          <cell r="B4491" t="str">
            <v>4201.0006.01512021</v>
          </cell>
          <cell r="C4491" t="str">
            <v>BAHAN BAKAR - TUBE BUNDLE CONDENSATE CO</v>
          </cell>
        </row>
        <row r="4492">
          <cell r="B4492" t="str">
            <v>4201.0006.01512027</v>
          </cell>
          <cell r="C4492" t="str">
            <v>BAHAN BAKAR - FUEL GAS SCRUBBER AND HEA</v>
          </cell>
        </row>
        <row r="4493">
          <cell r="B4493" t="str">
            <v>4201.0006.01512043</v>
          </cell>
          <cell r="C4493" t="str">
            <v>BAHAN BAKAR - EHMR WATER PROJECT, EPCI</v>
          </cell>
        </row>
        <row r="4494">
          <cell r="B4494" t="str">
            <v>4201.0006.01512062</v>
          </cell>
          <cell r="C4494" t="str">
            <v>BAHAN BAKAR - EPCI TEMBANG 8 TO BAWAL P</v>
          </cell>
        </row>
        <row r="4495">
          <cell r="B4495" t="str">
            <v>4201.0006.0191139</v>
          </cell>
          <cell r="C4495" t="str">
            <v>BAHAN BAKAR - Maintenance of Expansion</v>
          </cell>
        </row>
        <row r="4496">
          <cell r="B4496" t="str">
            <v>4201.0006.0241007</v>
          </cell>
          <cell r="C4496" t="str">
            <v>BAHAN BAKAR - REP&amp;TEST (336-I;1000m3)</v>
          </cell>
        </row>
        <row r="4497">
          <cell r="B4497" t="str">
            <v>4201.0006.02412022</v>
          </cell>
          <cell r="C4497" t="str">
            <v>BAHAN BAKAR - REPAIR F/WELDING TANK</v>
          </cell>
        </row>
        <row r="4498">
          <cell r="B4498" t="str">
            <v>4201.0006.02412035</v>
          </cell>
          <cell r="C4498" t="str">
            <v>BAHAN BAKAR - REPAIR OF TANK 100 CUFT P</v>
          </cell>
        </row>
        <row r="4499">
          <cell r="B4499" t="str">
            <v>4201.0006.0260847</v>
          </cell>
          <cell r="C4499" t="str">
            <v>BAHAN BAKAR - INSTALLATION OF 2X315 MW</v>
          </cell>
        </row>
        <row r="4500">
          <cell r="B4500" t="str">
            <v>4201.0006.0261198</v>
          </cell>
          <cell r="C4500" t="str">
            <v>BAHAN BAKAR - MAINTENANCE HUBEI</v>
          </cell>
        </row>
        <row r="4501">
          <cell r="B4501" t="str">
            <v>4201.0006.0280913</v>
          </cell>
          <cell r="C4501" t="str">
            <v>BAHAN BAKAR - FAB SAND BLAST&amp;PRIM COAT</v>
          </cell>
        </row>
        <row r="4502">
          <cell r="B4502" t="str">
            <v>4201.0006.0280915</v>
          </cell>
          <cell r="C4502" t="str">
            <v>BAHAN BAKAR - MB#13; RECONDITION WORK</v>
          </cell>
        </row>
        <row r="4503">
          <cell r="B4503" t="str">
            <v>4201.0006.0280919</v>
          </cell>
          <cell r="C4503" t="str">
            <v>BAHAN BAKAR - RB#13; ANCHOR BOLT INST</v>
          </cell>
        </row>
        <row r="4504">
          <cell r="B4504" t="str">
            <v>4201.0006.0280921</v>
          </cell>
          <cell r="C4504" t="str">
            <v>BAHAN BAKAR - RB#13; INST MECHANICAL</v>
          </cell>
        </row>
        <row r="4505">
          <cell r="B4505" t="str">
            <v>4201.0006.0280926</v>
          </cell>
          <cell r="C4505" t="str">
            <v>BAHAN BAKAR - RB#13; PIPE EXT /MP &amp; LP</v>
          </cell>
        </row>
        <row r="4506">
          <cell r="B4506" t="str">
            <v>4201.0006.0280927</v>
          </cell>
          <cell r="C4506" t="str">
            <v>BAHAN BAKAR - PM#9;MP BIN TEMP CONTROL</v>
          </cell>
        </row>
        <row r="4507">
          <cell r="B4507" t="str">
            <v>4201.0006.0280930</v>
          </cell>
          <cell r="C4507" t="str">
            <v>BAHAN BAKAR - MB#15;MAIN STEAM LINE MOD</v>
          </cell>
        </row>
        <row r="4508">
          <cell r="B4508" t="str">
            <v>4201.0006.0281005</v>
          </cell>
          <cell r="C4508" t="str">
            <v>BAHAN BAKAR - PM#9; UPGRADE TIE IN</v>
          </cell>
        </row>
        <row r="4509">
          <cell r="B4509" t="str">
            <v>4201.0006.0281006</v>
          </cell>
          <cell r="C4509" t="str">
            <v>BAHAN BAKAR - MANPOWER SUPPLY SHUTDOWN</v>
          </cell>
        </row>
        <row r="4510">
          <cell r="B4510" t="str">
            <v>4201.0006.0281011</v>
          </cell>
          <cell r="C4510" t="str">
            <v>BAHAN BAKAR - WP-9;FAB CRUSHER COMPLETE</v>
          </cell>
        </row>
        <row r="4511">
          <cell r="B4511" t="str">
            <v>4201.0006.0281013</v>
          </cell>
          <cell r="C4511" t="str">
            <v>BAHAN BAKAR - MB#24;SURF METAL TREATMEN</v>
          </cell>
        </row>
        <row r="4512">
          <cell r="B4512" t="str">
            <v>4201.0006.0281015</v>
          </cell>
          <cell r="C4512" t="str">
            <v>BAHAN BAKAR - WP-8;FAB CRUSHER 2SETS</v>
          </cell>
        </row>
        <row r="4513">
          <cell r="B4513" t="str">
            <v>4201.0006.0281020</v>
          </cell>
          <cell r="C4513" t="str">
            <v>BAHAN BAKAR - TPM;ADD BYPASS FILTER GAS</v>
          </cell>
        </row>
        <row r="4514">
          <cell r="B4514" t="str">
            <v>4201.0006.0281034</v>
          </cell>
          <cell r="C4514" t="str">
            <v>BAHAN BAKAR - WP-8, DRUM BARKER 2 LINES</v>
          </cell>
        </row>
        <row r="4515">
          <cell r="B4515" t="str">
            <v>4201.0006.0281103</v>
          </cell>
          <cell r="C4515" t="str">
            <v>BAHAN BAKAR - TUBE PF-1C VE#1(SHUTDOWN)</v>
          </cell>
        </row>
        <row r="4516">
          <cell r="B4516" t="str">
            <v>4201.0006.0281110</v>
          </cell>
          <cell r="C4516" t="str">
            <v>BAHAN BAKAR - VE#11, FABRICATION HBL TA</v>
          </cell>
        </row>
        <row r="4517">
          <cell r="B4517" t="str">
            <v>4201.0006.0281116</v>
          </cell>
          <cell r="C4517" t="str">
            <v>BAHAN BAKAR - IKPP</v>
          </cell>
        </row>
        <row r="4518">
          <cell r="B4518" t="str">
            <v>4201.0006.0281130</v>
          </cell>
          <cell r="C4518" t="str">
            <v>BAHAN BAKAR - TG 23 PENYAMBUNGAN PIPA</v>
          </cell>
        </row>
        <row r="4519">
          <cell r="B4519" t="str">
            <v>4201.0006.0281131</v>
          </cell>
          <cell r="C4519" t="str">
            <v>BAHAN BAKAR - MC-10 Connect Pipe</v>
          </cell>
        </row>
        <row r="4520">
          <cell r="B4520" t="str">
            <v>4201.0006.0281132</v>
          </cell>
          <cell r="C4520" t="str">
            <v>BAHAN BAKAR - Replacement of pipe 8"</v>
          </cell>
        </row>
        <row r="4521">
          <cell r="B4521" t="str">
            <v>4201.0006.0281133</v>
          </cell>
          <cell r="C4521" t="str">
            <v>BAHAN BAKAR - MC-2 Annual Shutdown 2011</v>
          </cell>
        </row>
        <row r="4522">
          <cell r="B4522" t="str">
            <v>4201.0006.0281134</v>
          </cell>
          <cell r="C4522" t="str">
            <v>BAHAN BAKAR - Repair Heater, Cooler</v>
          </cell>
        </row>
        <row r="4523">
          <cell r="B4523" t="str">
            <v>4201.0006.0281135</v>
          </cell>
          <cell r="C4523" t="str">
            <v>BAHAN BAKAR - CA-8 Replace C12 Pipe 16"</v>
          </cell>
        </row>
        <row r="4524">
          <cell r="B4524" t="str">
            <v>4201.0006.0281136</v>
          </cell>
          <cell r="C4524" t="str">
            <v>BAHAN BAKAR - Supply Manpower</v>
          </cell>
        </row>
        <row r="4525">
          <cell r="B4525" t="str">
            <v>4201.0006.0281140</v>
          </cell>
          <cell r="C4525" t="str">
            <v>BAHAN BAKAR - Corrective Maintenance, P</v>
          </cell>
        </row>
        <row r="4526">
          <cell r="B4526" t="str">
            <v>4201.0006.0281141</v>
          </cell>
          <cell r="C4526" t="str">
            <v>BAHAN BAKAR - PM-9 Annual Shutdown 2011</v>
          </cell>
        </row>
        <row r="4527">
          <cell r="B4527" t="str">
            <v>4201.0006.0281144</v>
          </cell>
          <cell r="C4527" t="str">
            <v>BAHAN BAKAR - RB# 6 Project; Supply Man</v>
          </cell>
        </row>
        <row r="4528">
          <cell r="B4528" t="str">
            <v>4201.0006.0281145</v>
          </cell>
          <cell r="C4528" t="str">
            <v>BAHAN BAKAR - WPMT PROJ SUPPLY MANPOWER</v>
          </cell>
        </row>
        <row r="4529">
          <cell r="B4529" t="str">
            <v>4201.0006.0281148</v>
          </cell>
          <cell r="C4529" t="str">
            <v>BAHAN BAKAR - RECONDITION VACUUM EVAPOR</v>
          </cell>
        </row>
        <row r="4530">
          <cell r="B4530" t="str">
            <v>4201.0006.0281149</v>
          </cell>
          <cell r="C4530" t="str">
            <v>BAHAN BAKAR - RC-11 ADD LINE GAS FILTER</v>
          </cell>
        </row>
        <row r="4531">
          <cell r="B4531" t="str">
            <v>4201.0006.0281155</v>
          </cell>
          <cell r="C4531" t="str">
            <v>BAHAN BAKAR - WP#8; REPLACEMENT SHUTL B</v>
          </cell>
        </row>
        <row r="4532">
          <cell r="B4532" t="str">
            <v>4201.0006.0281156</v>
          </cell>
          <cell r="C4532" t="str">
            <v>BAHAN BAKAR - WP#9; INSTALLATION CHIP S</v>
          </cell>
        </row>
        <row r="4533">
          <cell r="B4533" t="str">
            <v>4201.0006.0281157</v>
          </cell>
          <cell r="C4533" t="str">
            <v>BAHAN BAKAR - WP#9; INSTALLATION LOG RE</v>
          </cell>
        </row>
        <row r="4534">
          <cell r="B4534" t="str">
            <v>4201.0006.0281169</v>
          </cell>
          <cell r="C4534" t="str">
            <v>BAHAN BAKAR - WP-9 INSTALL DEBARKING DR</v>
          </cell>
        </row>
        <row r="4535">
          <cell r="B4535" t="str">
            <v>4201.0006.0281173</v>
          </cell>
          <cell r="C4535" t="str">
            <v>BAHAN BAKAR - VE#12 REPLACE ROOF &amp; SHEL</v>
          </cell>
        </row>
        <row r="4536">
          <cell r="B4536" t="str">
            <v>4201.0006.0281174</v>
          </cell>
          <cell r="C4536" t="str">
            <v>BAHAN BAKAR - RC#8; NEW INSTALL OF HYDR</v>
          </cell>
        </row>
        <row r="4537">
          <cell r="B4537" t="str">
            <v>4201.0006.0281199</v>
          </cell>
          <cell r="C4537" t="str">
            <v>BAHAN BAKAR - MAINTENANCE IKPP</v>
          </cell>
        </row>
        <row r="4538">
          <cell r="B4538" t="str">
            <v>4201.0006.02812008</v>
          </cell>
          <cell r="C4538" t="str">
            <v>BAHAN BAKAR - VE#2 INST NEW WBL TANK A</v>
          </cell>
        </row>
        <row r="4539">
          <cell r="B4539" t="str">
            <v>4201.0006.02812009</v>
          </cell>
          <cell r="C4539" t="str">
            <v>BAHAN BAKAR - WP-9 INSTALL CHIP SCREEN</v>
          </cell>
        </row>
        <row r="4540">
          <cell r="B4540" t="str">
            <v>4201.0006.02812011</v>
          </cell>
          <cell r="C4540" t="str">
            <v>BAHAN BAKAR - WP#9: INSTALL DEBARKING D</v>
          </cell>
        </row>
        <row r="4541">
          <cell r="B4541" t="str">
            <v>4201.0006.02812013</v>
          </cell>
          <cell r="C4541" t="str">
            <v>BAHAN BAKAR - PM#8; TIE IN (TOP SEPARAT</v>
          </cell>
        </row>
        <row r="4542">
          <cell r="B4542" t="str">
            <v>4201.0006.02812016</v>
          </cell>
          <cell r="C4542" t="str">
            <v>BAHAN BAKAR - HP HEADER TG 18.19 TO P-8</v>
          </cell>
        </row>
        <row r="4543">
          <cell r="B4543" t="str">
            <v>4201.0006.02812018</v>
          </cell>
          <cell r="C4543" t="str">
            <v>BAHAN BAKAR - MC#3; UPGRADE PIPING &amp; DR</v>
          </cell>
        </row>
        <row r="4544">
          <cell r="B4544" t="str">
            <v>4201.0006.02812019</v>
          </cell>
          <cell r="C4544" t="str">
            <v>BAHAN BAKAR - PM#8; TIE IN WASHING &amp; CO</v>
          </cell>
        </row>
        <row r="4545">
          <cell r="B4545" t="str">
            <v>4201.0006.02812020</v>
          </cell>
          <cell r="C4545" t="str">
            <v>BAHAN BAKAR - PM#8; ADD SCREEN &amp; DISMAN</v>
          </cell>
        </row>
        <row r="4546">
          <cell r="B4546" t="str">
            <v>4201.0006.02812026</v>
          </cell>
          <cell r="C4546" t="str">
            <v>BAHAN BAKAR - PPM#6; FABRICATION / INST</v>
          </cell>
        </row>
        <row r="4547">
          <cell r="B4547" t="str">
            <v>4201.0006.02812032</v>
          </cell>
          <cell r="C4547" t="str">
            <v>BAHAN BAKAR - OPEN CONTRACT MAINTENANCE</v>
          </cell>
        </row>
        <row r="4548">
          <cell r="B4548" t="str">
            <v>4201.0006.02812033</v>
          </cell>
          <cell r="C4548" t="str">
            <v>BAHAN BAKAR - MANPOWER TO SUPPORT CORRE</v>
          </cell>
        </row>
        <row r="4549">
          <cell r="B4549" t="str">
            <v>4201.0006.02812036</v>
          </cell>
          <cell r="C4549" t="str">
            <v>BAHAN BAKAR - GANTI TUBE CONDENSER TG#1</v>
          </cell>
        </row>
        <row r="4550">
          <cell r="B4550" t="str">
            <v>4201.0006.02812045</v>
          </cell>
          <cell r="C4550" t="str">
            <v>BAHAN BAKAR - WP-8; REPLACEMENT OF DRUM</v>
          </cell>
        </row>
        <row r="4551">
          <cell r="B4551" t="str">
            <v>4201.0006.02812047</v>
          </cell>
          <cell r="C4551" t="str">
            <v>BAHAN BAKAR - WP-9; REPLACEMENT OF DRUM</v>
          </cell>
        </row>
        <row r="4552">
          <cell r="B4552" t="str">
            <v>4201.0006.02812048</v>
          </cell>
          <cell r="C4552" t="str">
            <v>BAHAN BAKAR - VE#2 PROJECT FABR &amp; INSTA</v>
          </cell>
        </row>
        <row r="4553">
          <cell r="B4553" t="str">
            <v>4201.0006.02812050</v>
          </cell>
          <cell r="C4553" t="str">
            <v>BAHAN BAKAR - VE2; FABRICATION &amp; INSTAL</v>
          </cell>
        </row>
        <row r="4554">
          <cell r="B4554" t="str">
            <v>4201.0006.02812052</v>
          </cell>
          <cell r="C4554" t="str">
            <v>BAHAN BAKAR - PM8; SCAFFOLDING ANNUAL S</v>
          </cell>
        </row>
        <row r="4555">
          <cell r="B4555" t="str">
            <v>4201.0006.02812055</v>
          </cell>
          <cell r="C4555" t="str">
            <v>BAHAN BAKAR - PM#8; DISMANTLE EQUIPMENT</v>
          </cell>
        </row>
        <row r="4556">
          <cell r="B4556" t="str">
            <v>4201.0006.02812056</v>
          </cell>
          <cell r="C4556" t="str">
            <v>BAHAN BAKAR - PM#8; TO MAKE CONVEYOR SU</v>
          </cell>
        </row>
        <row r="4557">
          <cell r="B4557" t="str">
            <v>4201.0006.02812057</v>
          </cell>
          <cell r="C4557" t="str">
            <v>BAHAN BAKAR - PM#9; GANTI 4 SET NOZZLE</v>
          </cell>
        </row>
        <row r="4558">
          <cell r="B4558" t="str">
            <v>4201.0006.02812099</v>
          </cell>
          <cell r="C4558" t="str">
            <v>BAHAN BAKAR - IKPP MAINTENANCE</v>
          </cell>
        </row>
        <row r="4559">
          <cell r="B4559" t="str">
            <v>4201.0006.0350933</v>
          </cell>
          <cell r="C4559" t="str">
            <v>BAHAN BAKAR - PAGERUNGAN UTARA FIELD</v>
          </cell>
        </row>
        <row r="4560">
          <cell r="B4560" t="str">
            <v>4201.0006.0351002</v>
          </cell>
          <cell r="C4560" t="str">
            <v>BAHAN BAKAR - EDC1 SUBSEA FACILITY TSB</v>
          </cell>
        </row>
        <row r="4561">
          <cell r="B4561" t="str">
            <v>4201.0006.0400928</v>
          </cell>
          <cell r="C4561" t="str">
            <v>BAHAN BAKAR - 3 Unit BODY SHELL</v>
          </cell>
        </row>
        <row r="4562">
          <cell r="B4562" t="str">
            <v>4201.0006.0400932</v>
          </cell>
          <cell r="C4562" t="str">
            <v>BAHAN BAKAR - 6 UNITS FLARE KO DRUM</v>
          </cell>
        </row>
        <row r="4563">
          <cell r="B4563" t="str">
            <v>4201.0006.0411008</v>
          </cell>
          <cell r="C4563" t="str">
            <v>BAHAN BAKAR - GEN. ASSEMBLY DEBARKING</v>
          </cell>
        </row>
        <row r="4564">
          <cell r="B4564" t="str">
            <v>4201.0006.04112025</v>
          </cell>
          <cell r="C4564" t="str">
            <v>BAHAN BAKAR - MANPOWER SUPPLY FOR PROJE</v>
          </cell>
        </row>
        <row r="4565">
          <cell r="B4565" t="str">
            <v>4201.0006.0480753</v>
          </cell>
          <cell r="C4565" t="str">
            <v>BAHAN BAKAR - COMBINED FEED EXCHANGER</v>
          </cell>
        </row>
        <row r="4566">
          <cell r="B4566" t="str">
            <v>4201.0006.0480901</v>
          </cell>
          <cell r="C4566" t="str">
            <v>BAHAN BAKAR - DEBUT TRIM COND 211-E-9</v>
          </cell>
        </row>
        <row r="4567">
          <cell r="B4567" t="str">
            <v>4201.0006.0480906</v>
          </cell>
          <cell r="C4567" t="str">
            <v>BAHAN BAKAR - TBUNDLE 140-E-11A,E-16</v>
          </cell>
        </row>
        <row r="4568">
          <cell r="B4568" t="str">
            <v>4201.0006.0480912</v>
          </cell>
          <cell r="C4568" t="str">
            <v>BAHAN BAKAR - FAB HE, 701-E-5&amp;702-E-7</v>
          </cell>
        </row>
        <row r="4569">
          <cell r="B4569" t="str">
            <v>4201.0006.0480914</v>
          </cell>
          <cell r="C4569" t="str">
            <v>BAHAN BAKAR - FAB HE,ITEM 140-E-20&amp;E-25</v>
          </cell>
        </row>
        <row r="4570">
          <cell r="B4570" t="str">
            <v>4201.0006.0480918</v>
          </cell>
          <cell r="C4570" t="str">
            <v>BAHAN BAKAR - TUBE BUNDLE ASS F/023E-11</v>
          </cell>
        </row>
        <row r="4571">
          <cell r="B4571" t="str">
            <v>4201.0006.0480922</v>
          </cell>
          <cell r="C4571" t="str">
            <v>BAHAN BAKAR - COMBINED FEED EXCHANGER</v>
          </cell>
        </row>
        <row r="4572">
          <cell r="B4572" t="str">
            <v>4201.0006.0480925</v>
          </cell>
          <cell r="C4572" t="str">
            <v>BAHAN BAKAR - 6 DISPENSER (SOE-TA)</v>
          </cell>
        </row>
        <row r="4573">
          <cell r="B4573" t="str">
            <v>4201.0006.0481001</v>
          </cell>
          <cell r="C4573" t="str">
            <v>BAHAN BAKAR - VESSEL TAG NO.14-E-25</v>
          </cell>
        </row>
        <row r="4574">
          <cell r="B4574" t="str">
            <v>4201.0006.0481012</v>
          </cell>
          <cell r="C4574" t="str">
            <v>BAHAN BAKAR - BAFFLE PLATE</v>
          </cell>
        </row>
        <row r="4575">
          <cell r="B4575" t="str">
            <v>4201.0006.0481016</v>
          </cell>
          <cell r="C4575" t="str">
            <v>BAHAN BAKAR - ERECTION VCFHE 84E-201</v>
          </cell>
        </row>
        <row r="4576">
          <cell r="B4576" t="str">
            <v>4201.0006.0481023</v>
          </cell>
          <cell r="C4576" t="str">
            <v>BAHAN BAKAR - PASS PARTITION PLATE</v>
          </cell>
        </row>
        <row r="4577">
          <cell r="B4577" t="str">
            <v>4201.0006.0481024</v>
          </cell>
          <cell r="C4577" t="str">
            <v>BAHAN BAKAR - T. BUNDLE COMP, CHANNEL</v>
          </cell>
        </row>
        <row r="4578">
          <cell r="B4578" t="str">
            <v>4201.0006.0481101</v>
          </cell>
          <cell r="C4578" t="str">
            <v>BAHAN BAKAR - TUBE BUNDLE TYPE "U"</v>
          </cell>
        </row>
        <row r="4579">
          <cell r="B4579" t="str">
            <v>4201.0006.0481105</v>
          </cell>
          <cell r="C4579" t="str">
            <v>BAHAN BAKAR - TBUNDLE AS110-E-7 A/B/C/D</v>
          </cell>
        </row>
        <row r="4580">
          <cell r="B4580" t="str">
            <v>4201.0006.0481106</v>
          </cell>
          <cell r="C4580" t="str">
            <v>BAHAN BAKAR - EJCTR STEAMTAG110-J-51A/B</v>
          </cell>
        </row>
        <row r="4581">
          <cell r="B4581" t="str">
            <v>4201.0006.0481107</v>
          </cell>
          <cell r="C4581" t="str">
            <v>BAHAN BAKAR - TBUNDLE AS&amp;SHELL 93E-405</v>
          </cell>
        </row>
        <row r="4582">
          <cell r="B4582" t="str">
            <v>4201.0006.0481109</v>
          </cell>
          <cell r="C4582" t="str">
            <v>BAHAN BAKAR - PRESSURE VESSEL FABRICATI</v>
          </cell>
        </row>
        <row r="4583">
          <cell r="B4583" t="str">
            <v>4201.0006.0481114</v>
          </cell>
          <cell r="C4583" t="str">
            <v>BAHAN BAKAR - HEAT EXCHANGER COMPLETE 7</v>
          </cell>
        </row>
        <row r="4584">
          <cell r="B4584" t="str">
            <v>4201.0006.0481117</v>
          </cell>
          <cell r="C4584" t="str">
            <v>BAHAN BAKAR - CONDENSATE STRIPPER</v>
          </cell>
        </row>
        <row r="4585">
          <cell r="B4585" t="str">
            <v>4201.0006.0481118</v>
          </cell>
          <cell r="C4585" t="str">
            <v>BAHAN BAKAR - VESSEL, HORIZONTAL TAG</v>
          </cell>
        </row>
        <row r="4586">
          <cell r="B4586" t="str">
            <v>4201.0006.0481124</v>
          </cell>
          <cell r="C4586" t="str">
            <v>BAHAN BAKAR - Heat Exchanger  Assy Tag</v>
          </cell>
        </row>
        <row r="4587">
          <cell r="B4587" t="str">
            <v>4201.0006.0481153</v>
          </cell>
          <cell r="C4587" t="str">
            <v>BAHAN BAKAR - 5 (FIVE) UNIT COMBINED FE</v>
          </cell>
        </row>
        <row r="4588">
          <cell r="B4588" t="str">
            <v>4201.0006.0481159</v>
          </cell>
          <cell r="C4588" t="str">
            <v>BAHAN BAKAR - PEMBANGUNAN UNIT CHLORIDE</v>
          </cell>
        </row>
        <row r="4589">
          <cell r="B4589" t="str">
            <v>4201.0006.0481160</v>
          </cell>
          <cell r="C4589" t="str">
            <v>BAHAN BAKAR - FABRICATION INTERNAL PART</v>
          </cell>
        </row>
        <row r="4590">
          <cell r="B4590" t="str">
            <v>4201.0006.0481161</v>
          </cell>
          <cell r="C4590" t="str">
            <v>BAHAN BAKAR - HEAT EXCHANGER 260-E-157</v>
          </cell>
        </row>
        <row r="4591">
          <cell r="B4591" t="str">
            <v>4201.0006.0481163</v>
          </cell>
          <cell r="C4591" t="str">
            <v>BAHAN BAKAR - PEMBANGUNAN FASILITAS SLU</v>
          </cell>
        </row>
        <row r="4592">
          <cell r="B4592" t="str">
            <v>4201.0006.0481166</v>
          </cell>
          <cell r="C4592" t="str">
            <v>BAHAN BAKAR - SHELL &amp; TUBE BUNDLE  Assy</v>
          </cell>
        </row>
        <row r="4593">
          <cell r="B4593" t="str">
            <v>4201.0006.04812004</v>
          </cell>
          <cell r="C4593" t="str">
            <v>BAHAN BAKAR - TOP HEAD COLOUMN</v>
          </cell>
        </row>
        <row r="4594">
          <cell r="B4594" t="str">
            <v>4201.0006.04812005</v>
          </cell>
          <cell r="C4594" t="str">
            <v>BAHAN BAKAR - HEAT EXCHANGER</v>
          </cell>
        </row>
        <row r="4595">
          <cell r="B4595" t="str">
            <v>4201.0006.0510862</v>
          </cell>
          <cell r="C4595" t="str">
            <v>BAHAN BAKAR - PRESSURE VESSEL</v>
          </cell>
        </row>
        <row r="4596">
          <cell r="B4596" t="str">
            <v>4201.0006.0510863</v>
          </cell>
          <cell r="C4596" t="str">
            <v>BAHAN BAKAR - PROV OF SHELL &amp; TUBE HEAT</v>
          </cell>
        </row>
        <row r="4597">
          <cell r="B4597" t="str">
            <v>4201.0006.0510902</v>
          </cell>
          <cell r="C4597" t="str">
            <v>BAHAN BAKAR - PRESSURE VESSEL GSA</v>
          </cell>
        </row>
        <row r="4598">
          <cell r="B4598" t="str">
            <v>4201.0006.0511017</v>
          </cell>
          <cell r="C4598" t="str">
            <v>BAHAN BAKAR - FAB HEAD CHANNEL (E-2030)</v>
          </cell>
        </row>
        <row r="4599">
          <cell r="B4599" t="str">
            <v>4201.0006.0511152</v>
          </cell>
          <cell r="C4599" t="str">
            <v>BAHAN BAKAR - ENGINEERING, PROCUREMENT,</v>
          </cell>
        </row>
        <row r="4600">
          <cell r="B4600" t="str">
            <v>4201.0006.0540911</v>
          </cell>
          <cell r="C4600" t="str">
            <v>BAHAN BAKAR - NATURAL GAS REHEATER</v>
          </cell>
        </row>
        <row r="4601">
          <cell r="B4601" t="str">
            <v>4201.0006.0541171</v>
          </cell>
          <cell r="C4601" t="str">
            <v>BAHAN BAKAR - HEAT EXCHANGER DEHYDROGEN</v>
          </cell>
        </row>
        <row r="4602">
          <cell r="B4602" t="str">
            <v>4201.0006.05412002</v>
          </cell>
          <cell r="C4602" t="str">
            <v>BAHAN BAKAR - REPLACEMENT HEAT EXCHANGE</v>
          </cell>
        </row>
        <row r="4603">
          <cell r="B4603" t="str">
            <v>4201.0006.0550824</v>
          </cell>
          <cell r="C4603" t="str">
            <v>BAHAN BAKAR - FERTILIZER FACTORY EXPANS</v>
          </cell>
        </row>
        <row r="4604">
          <cell r="B4604" t="str">
            <v>4201.0006.0560920</v>
          </cell>
          <cell r="C4604" t="str">
            <v>BAHAN BAKAR - REPL T BUNDLE 3A-1111-C</v>
          </cell>
        </row>
        <row r="4605">
          <cell r="B4605" t="str">
            <v>4201.0006.0561111</v>
          </cell>
          <cell r="C4605" t="str">
            <v>BAHAN BAKAR - SUPERHEATER WASTE HEAT BO</v>
          </cell>
        </row>
        <row r="4606">
          <cell r="B4606" t="str">
            <v>4201.0006.0561112</v>
          </cell>
          <cell r="C4606" t="str">
            <v>BAHAN BAKAR - AIR HEATER 5U-EC-301 (SEG</v>
          </cell>
        </row>
        <row r="4607">
          <cell r="B4607" t="str">
            <v>4201.0006.0561151</v>
          </cell>
          <cell r="C4607" t="str">
            <v>BAHAN BAKAR - HP STEAM SUPER HEATER 102</v>
          </cell>
        </row>
        <row r="4608">
          <cell r="B4608" t="str">
            <v>4201.0006.0561158</v>
          </cell>
          <cell r="C4608" t="str">
            <v>BAHAN BAKAR - 5A-115C METHANATOR EFFLUE</v>
          </cell>
        </row>
        <row r="4609">
          <cell r="B4609" t="str">
            <v>4201.0006.0561164</v>
          </cell>
          <cell r="C4609" t="str">
            <v>BAHAN BAKAR - PLATE DISTRIBUTOR COMPLAT</v>
          </cell>
        </row>
        <row r="4610">
          <cell r="B4610" t="str">
            <v>4201.0006.0561170</v>
          </cell>
          <cell r="C4610" t="str">
            <v>BAHAN BAKAR - RETUBING 101-C PUSRI - 1B</v>
          </cell>
        </row>
        <row r="4611">
          <cell r="B4611" t="str">
            <v>4201.0006.05612014</v>
          </cell>
          <cell r="C4611" t="str">
            <v>BAHAN BAKAR - TUBE BUNDLE</v>
          </cell>
        </row>
        <row r="4612">
          <cell r="B4612" t="str">
            <v>4201.0006.05612015</v>
          </cell>
          <cell r="C4612" t="str">
            <v>BAHAN BAKAR - PRETHICKENER 5U-FD-202</v>
          </cell>
        </row>
        <row r="4613">
          <cell r="B4613" t="str">
            <v>4201.0006.0580817</v>
          </cell>
          <cell r="C4613" t="str">
            <v>BAHAN BAKAR - PRESS. VESSEL RCC OFF GAS</v>
          </cell>
        </row>
        <row r="4614">
          <cell r="B4614" t="str">
            <v>4201.0006.0581003</v>
          </cell>
          <cell r="C4614" t="str">
            <v>BAHAN BAKAR - 10.000MT AMMONIA25-TK-801</v>
          </cell>
        </row>
        <row r="4615">
          <cell r="B4615" t="str">
            <v>4201.0006.0581009</v>
          </cell>
          <cell r="C4615" t="str">
            <v>BAHAN BAKAR - STAINLESS STEEL STRUC ANP</v>
          </cell>
        </row>
        <row r="4616">
          <cell r="B4616" t="str">
            <v>4201.0006.0581126</v>
          </cell>
          <cell r="C4616" t="str">
            <v>BAHAN BAKAR - PRESSURE VESSEL 2 X 35 MW</v>
          </cell>
        </row>
        <row r="4617">
          <cell r="B4617" t="str">
            <v>4201.0006.0600702</v>
          </cell>
          <cell r="C4617" t="str">
            <v>BAHAN BAKAR - INSTALL / ERECTION SUBCON</v>
          </cell>
        </row>
        <row r="4618">
          <cell r="B4618" t="str">
            <v>4201.0006.0600704</v>
          </cell>
          <cell r="C4618" t="str">
            <v>BAHAN BAKAR - COAL FIRED PWR PL PR THER</v>
          </cell>
        </row>
        <row r="4619">
          <cell r="B4619" t="str">
            <v>4201.0006.0600706</v>
          </cell>
          <cell r="C4619" t="str">
            <v>BAHAN BAKAR - COAL-FIRED POWER PLANT PR</v>
          </cell>
        </row>
        <row r="4620">
          <cell r="B4620" t="str">
            <v>4201.0006.0600708</v>
          </cell>
          <cell r="C4620" t="str">
            <v>BAHAN BAKAR - ESP INLET FLUE &amp; ESP OUTL</v>
          </cell>
        </row>
        <row r="4621">
          <cell r="B4621" t="str">
            <v>4201.0006.0600710</v>
          </cell>
          <cell r="C4621" t="str">
            <v>BAHAN BAKAR - I &amp; C PRIMARY VALVE</v>
          </cell>
        </row>
        <row r="4622">
          <cell r="B4622" t="str">
            <v>4201.0006.0600711</v>
          </cell>
          <cell r="C4622" t="str">
            <v>BAHAN BAKAR - FLUE SUPPORTER SUPERSTRUC</v>
          </cell>
        </row>
        <row r="4623">
          <cell r="B4623" t="str">
            <v>4201.0006.0600907</v>
          </cell>
          <cell r="C4623" t="str">
            <v>BAHAN BAKAR - INST/ERCTION MECH 3X315MW</v>
          </cell>
        </row>
        <row r="4624">
          <cell r="B4624" t="str">
            <v>4201.0006.0630910</v>
          </cell>
          <cell r="C4624" t="str">
            <v>BAHAN BAKAR - FABRICATION RISER CLAMP</v>
          </cell>
        </row>
        <row r="4625">
          <cell r="B4625" t="str">
            <v>4201.0006.0631115</v>
          </cell>
          <cell r="C4625" t="str">
            <v>BAHAN BAKAR - SUPPLY OF HEAT EXCHANGER</v>
          </cell>
        </row>
        <row r="4626">
          <cell r="B4626" t="str">
            <v>4201.0006.0631201</v>
          </cell>
          <cell r="C4626" t="str">
            <v>BAHAN BAKAR - PROVISION OF EPCI KF GAS</v>
          </cell>
        </row>
        <row r="4627">
          <cell r="B4627" t="str">
            <v>4201.0006.06312029</v>
          </cell>
          <cell r="C4627" t="str">
            <v>BAHAN BAKAR - FABRICATION PIPE SPOOL</v>
          </cell>
        </row>
        <row r="4628">
          <cell r="B4628" t="str">
            <v>4201.0006.06312051</v>
          </cell>
          <cell r="C4628" t="str">
            <v>BAHAN BAKAR - PROVISION OF ENGINEERING</v>
          </cell>
        </row>
        <row r="4629">
          <cell r="B4629" t="str">
            <v>4201.0006.0651021</v>
          </cell>
          <cell r="C4629" t="str">
            <v>BAHAN BAKAR - FAB&amp;INSTAL ENERGY PLANT</v>
          </cell>
        </row>
        <row r="4630">
          <cell r="B4630" t="str">
            <v>4201.0006.0651025</v>
          </cell>
          <cell r="C4630" t="str">
            <v>BAHAN BAKAR - SUPPLY &amp; INSTAL PNEUMATIC</v>
          </cell>
        </row>
        <row r="4631">
          <cell r="B4631" t="str">
            <v>4201.0006.0651102</v>
          </cell>
          <cell r="C4631" t="str">
            <v>BAHAN BAKAR - SUPP&amp;INST 7110,7120,7130</v>
          </cell>
        </row>
        <row r="4632">
          <cell r="B4632" t="str">
            <v>4201.0006.0701022</v>
          </cell>
          <cell r="C4632" t="str">
            <v>BAHAN BAKAR - CHEMICAL CLEANING</v>
          </cell>
        </row>
        <row r="4633">
          <cell r="B4633" t="str">
            <v>4201.0006.0701122</v>
          </cell>
          <cell r="C4633" t="str">
            <v>BAHAN BAKAR - PUMP &amp; PIPING BROKE STOR.</v>
          </cell>
        </row>
        <row r="4634">
          <cell r="B4634" t="str">
            <v>4201.0006.0731138</v>
          </cell>
          <cell r="C4634" t="str">
            <v>BAHAN BAKAR - AIR HEATER TUBES</v>
          </cell>
        </row>
        <row r="4635">
          <cell r="B4635" t="str">
            <v>4201.0006.07312054</v>
          </cell>
          <cell r="C4635" t="str">
            <v>BAHAN BAKAR - SERVICE BARK CONVEYOR</v>
          </cell>
        </row>
        <row r="4636">
          <cell r="B4636" t="str">
            <v>4201.0006.0830924</v>
          </cell>
          <cell r="C4636" t="str">
            <v>BAHAN BAKAR - TRANS,INST,HOOKUP POLENG</v>
          </cell>
        </row>
        <row r="4637">
          <cell r="B4637" t="str">
            <v>4201.0006.0831120</v>
          </cell>
          <cell r="C4637" t="str">
            <v>BAHAN BAKAR - EPC WORKS FOR PPP-CW-DW-G</v>
          </cell>
        </row>
        <row r="4638">
          <cell r="B4638" t="str">
            <v>4201.0006.0881108</v>
          </cell>
          <cell r="C4638" t="str">
            <v>BAHAN BAKAR - REPLACE SW PIPE</v>
          </cell>
        </row>
        <row r="4639">
          <cell r="B4639" t="str">
            <v>4201.0006.0881123</v>
          </cell>
          <cell r="C4639" t="str">
            <v>BAHAN BAKAR - HOUSING FILTER</v>
          </cell>
        </row>
        <row r="4640">
          <cell r="B4640" t="str">
            <v>4201.0006.0901121</v>
          </cell>
          <cell r="C4640" t="str">
            <v>BAHAN BAKAR - DUCTING TISSUE MILL II</v>
          </cell>
        </row>
        <row r="4641">
          <cell r="B4641" t="str">
            <v>4201.0006.0901142</v>
          </cell>
          <cell r="C4641" t="str">
            <v>BAHAN BAKAR - Ducting Yankee</v>
          </cell>
        </row>
        <row r="4642">
          <cell r="B4642" t="str">
            <v>4201.0006.0911125</v>
          </cell>
          <cell r="C4642" t="str">
            <v>BAHAN BAKAR - Water System &amp; Coal Syste</v>
          </cell>
        </row>
        <row r="4643">
          <cell r="B4643" t="str">
            <v>4201.0006.0921147</v>
          </cell>
          <cell r="C4643" t="str">
            <v>BAHAN BAKAR - ADD. BY PAS LINE FOR DOUB</v>
          </cell>
        </row>
        <row r="4644">
          <cell r="B4644" t="str">
            <v>4201.0006.0991129</v>
          </cell>
          <cell r="C4644" t="str">
            <v>BAHAN BAKAR - PIPA HYDRANT</v>
          </cell>
        </row>
        <row r="4645">
          <cell r="B4645" t="str">
            <v>4201.0006.1021146</v>
          </cell>
          <cell r="C4645" t="str">
            <v>BAHAN BAKAR -  water surge tank</v>
          </cell>
        </row>
        <row r="4646">
          <cell r="B4646" t="str">
            <v>4201.0006.1031143</v>
          </cell>
          <cell r="C4646" t="str">
            <v>BAHAN BAKAR - DUPLEX PIPE SPOOL 2-INC,</v>
          </cell>
        </row>
        <row r="4647">
          <cell r="B4647" t="str">
            <v>4201.0006.10412034</v>
          </cell>
          <cell r="C4647" t="str">
            <v>BAHAN BAKAR - TUBE BUNDLE E201-05-08-09</v>
          </cell>
        </row>
        <row r="4648">
          <cell r="B4648" t="str">
            <v>4201.0006.10512037</v>
          </cell>
          <cell r="C4648" t="str">
            <v>BAHAN BAKAR - HEAT EXCHANGER ASSY TAG N</v>
          </cell>
        </row>
        <row r="4649">
          <cell r="B4649" t="str">
            <v>4201.0006.10512038</v>
          </cell>
          <cell r="C4649" t="str">
            <v>BAHAN BAKAR - PENGADAAN SHELL ASSY TAG</v>
          </cell>
        </row>
        <row r="4650">
          <cell r="B4650" t="str">
            <v>4201.0006.10512039</v>
          </cell>
          <cell r="C4650" t="str">
            <v>BAHAN BAKAR - PENGADAAN SHELL ASSY TAG</v>
          </cell>
        </row>
        <row r="4651">
          <cell r="B4651" t="str">
            <v>4201.0006.10512060</v>
          </cell>
          <cell r="C4651" t="str">
            <v>BAHAN BAKAR - PENGGANTIAN/PEMBUATAN TES</v>
          </cell>
        </row>
        <row r="4652">
          <cell r="B4652" t="str">
            <v>4201.0006.10612040</v>
          </cell>
          <cell r="C4652" t="str">
            <v>BAHAN BAKAR - TUBE BUNDLE, SHELLBUNDLE,</v>
          </cell>
        </row>
        <row r="4653">
          <cell r="B4653" t="str">
            <v>4201.0006.10612053</v>
          </cell>
          <cell r="C4653" t="str">
            <v>BAHAN BAKAR - ENGINEERING, PROCUREMENT</v>
          </cell>
        </row>
        <row r="4654">
          <cell r="B4654" t="str">
            <v>4201.0006.1121154</v>
          </cell>
          <cell r="C4654" t="str">
            <v>BAHAN BAKAR - H2S MUD / GAS SEPARATOR</v>
          </cell>
        </row>
        <row r="4655">
          <cell r="B4655" t="str">
            <v>4201.0006.1161162</v>
          </cell>
          <cell r="C4655" t="str">
            <v>BAHAN BAKAR - SECONDARY REFORMER EFFLUE</v>
          </cell>
        </row>
        <row r="4656">
          <cell r="B4656" t="str">
            <v>4201.0006.1171165</v>
          </cell>
          <cell r="C4656" t="str">
            <v>BAHAN BAKAR - TOWER</v>
          </cell>
        </row>
        <row r="4657">
          <cell r="B4657" t="str">
            <v>4201.0006.1171167</v>
          </cell>
          <cell r="C4657" t="str">
            <v>BAHAN BAKAR - SHOP FABRICATED VESSEL &amp;</v>
          </cell>
        </row>
        <row r="4658">
          <cell r="B4658" t="str">
            <v>4201.0006.1171168</v>
          </cell>
          <cell r="C4658" t="str">
            <v>BAHAN BAKAR - SHOP FABRICATED VESSEL &amp;</v>
          </cell>
        </row>
        <row r="4659">
          <cell r="B4659" t="str">
            <v>4201.0006.11712010</v>
          </cell>
          <cell r="C4659" t="str">
            <v>BAHAN BAKAR - SHOP FABRICATED VESSEL &amp;</v>
          </cell>
        </row>
        <row r="4660">
          <cell r="B4660" t="str">
            <v>4201.0006.11712023</v>
          </cell>
          <cell r="C4660" t="str">
            <v>BAHAN BAKAR - SHOP FABRICATED VESSEL &amp;</v>
          </cell>
        </row>
        <row r="4661">
          <cell r="B4661" t="str">
            <v>4201.0006.1191172</v>
          </cell>
          <cell r="C4661" t="str">
            <v>BAHAN BAKAR - EPC MOBILE SEPARATOR</v>
          </cell>
        </row>
        <row r="4662">
          <cell r="B4662" t="str">
            <v>4201.0006.1201175</v>
          </cell>
          <cell r="C4662" t="str">
            <v>BAHAN BAKAR - FABRICATION &amp; ERECTION OF</v>
          </cell>
        </row>
        <row r="4663">
          <cell r="B4663" t="str">
            <v>4201.0006.12812012</v>
          </cell>
          <cell r="C4663" t="str">
            <v>BAHAN BAKAR - RENTAL DRILLING EQUIPMENT</v>
          </cell>
        </row>
        <row r="4664">
          <cell r="B4664" t="str">
            <v>4201.0006.12912007</v>
          </cell>
          <cell r="C4664" t="str">
            <v>BAHAN BAKAR - SUPPLY OF SHELL &amp; TUBE HE</v>
          </cell>
        </row>
        <row r="4665">
          <cell r="B4665" t="str">
            <v>4201.0006.14512017</v>
          </cell>
          <cell r="C4665" t="str">
            <v>BAHAN BAKAR - DIVING EQUIPMENT</v>
          </cell>
        </row>
        <row r="4666">
          <cell r="B4666" t="str">
            <v>4201.0006.14912041</v>
          </cell>
          <cell r="C4666" t="str">
            <v>BAHAN BAKAR - FABRIKASI SHELL 24E-113</v>
          </cell>
        </row>
        <row r="4667">
          <cell r="B4667" t="str">
            <v>4201.0006.15012024</v>
          </cell>
          <cell r="C4667" t="str">
            <v>BAHAN BAKAR -  TOTAL RETUBE INSITU SURF</v>
          </cell>
        </row>
        <row r="4668">
          <cell r="B4668" t="str">
            <v>4201.0006.15212028</v>
          </cell>
          <cell r="C4668" t="str">
            <v>BAHAN BAKAR - TUBE BUNDLE SHELL H5012 &amp;</v>
          </cell>
        </row>
        <row r="4669">
          <cell r="B4669" t="str">
            <v>4201.0006.15212059</v>
          </cell>
          <cell r="C4669" t="str">
            <v>BAHAN BAKAR - SECONDARY REACTOR UNIT</v>
          </cell>
        </row>
        <row r="4670">
          <cell r="B4670" t="str">
            <v>4201.0006.15312030</v>
          </cell>
          <cell r="C4670" t="str">
            <v>BAHAN BAKAR - 2 UNIT FUEL GAS FILTER CO</v>
          </cell>
        </row>
        <row r="4671">
          <cell r="B4671" t="str">
            <v>4201.0006.15712042</v>
          </cell>
          <cell r="C4671" t="str">
            <v>BAHAN BAKAR - REDESIGN, FABRIKASI &amp; PEM</v>
          </cell>
        </row>
        <row r="4672">
          <cell r="B4672" t="str">
            <v>4201.0006.16012044</v>
          </cell>
          <cell r="C4672" t="str">
            <v>BAHAN BAKAR -  EPCI CONTRACT FOR LIMA F</v>
          </cell>
        </row>
        <row r="4673">
          <cell r="B4673" t="str">
            <v>4201.0006.16409005</v>
          </cell>
          <cell r="C4673" t="str">
            <v>BAHAN BAKAR - MEG Injection Package</v>
          </cell>
        </row>
        <row r="4674">
          <cell r="B4674" t="str">
            <v>4201.0006.R000000</v>
          </cell>
          <cell r="C4674" t="str">
            <v>BAHAN BAKAR - SEWA EQUIPMENT- EXCAVATOR</v>
          </cell>
        </row>
        <row r="4675">
          <cell r="B4675" t="str">
            <v>4201.0007.06312006</v>
          </cell>
          <cell r="C4675" t="str">
            <v>TOL, PARKIR DAN GATE PASS - PROV OF EPCI KF GAS (INT)</v>
          </cell>
        </row>
        <row r="4676">
          <cell r="B4676" t="str">
            <v>4201.0007.002</v>
          </cell>
          <cell r="C4676" t="str">
            <v>TOL, PARKIR DAN GATE PASS - WORKSHOP</v>
          </cell>
        </row>
        <row r="4677">
          <cell r="B4677" t="str">
            <v>4201.0007.0050852</v>
          </cell>
          <cell r="C4677" t="str">
            <v>TOL, PARKIR DAN GATE PASS - KAMBUNA TOPSIDE REUSER S</v>
          </cell>
        </row>
        <row r="4678">
          <cell r="B4678" t="str">
            <v>4201.0007.0050905</v>
          </cell>
          <cell r="C4678" t="str">
            <v>TOL, PARKIR DAN GATE PASS - MEG INJECTION PACKAGE</v>
          </cell>
        </row>
        <row r="4679">
          <cell r="B4679" t="str">
            <v>4201.0007.00712046</v>
          </cell>
          <cell r="C4679" t="str">
            <v>TOL, PARKIR DAN GATE PASS - FABRIKASI  &amp; INSTASI UNTU</v>
          </cell>
        </row>
        <row r="4680">
          <cell r="B4680" t="str">
            <v>4201.0007.0081014</v>
          </cell>
          <cell r="C4680" t="str">
            <v>TOL, PARKIR DAN GATE PASS - SEI AMBAWANG KAB.KUBU</v>
          </cell>
        </row>
        <row r="4681">
          <cell r="B4681" t="str">
            <v>4201.0007.0101019</v>
          </cell>
          <cell r="C4681" t="str">
            <v>TOL, PARKIR DAN GATE PASS - CPP&amp;AUP PLATFORMS INST</v>
          </cell>
        </row>
        <row r="4682">
          <cell r="B4682" t="str">
            <v>4201.0007.0101137</v>
          </cell>
          <cell r="C4682" t="str">
            <v>TOL, PARKIR DAN GATE PASS - CPP &amp; AUP Platforms</v>
          </cell>
        </row>
        <row r="4683">
          <cell r="B4683" t="str">
            <v>4201.0007.0120832</v>
          </cell>
          <cell r="C4683" t="str">
            <v>TOL, PARKIR DAN GATE PASS - SHELL &amp; TUBE HEAT EXCHANG</v>
          </cell>
        </row>
        <row r="4684">
          <cell r="B4684" t="str">
            <v>4201.0007.0130903</v>
          </cell>
          <cell r="C4684" t="str">
            <v>TOL, PARKIR DAN GATE PASS - WELL TEST, SKID UNIT</v>
          </cell>
        </row>
        <row r="4685">
          <cell r="B4685" t="str">
            <v>4201.0007.0130904</v>
          </cell>
          <cell r="C4685" t="str">
            <v>TOL, PARKIR DAN GATE PASS - HEAT EXCHANGER</v>
          </cell>
        </row>
        <row r="4686">
          <cell r="B4686" t="str">
            <v>4201.0007.0130908</v>
          </cell>
          <cell r="C4686" t="str">
            <v>TOL, PARKIR DAN GATE PASS - PIPE SLEEVE &amp; DURI, RIAU</v>
          </cell>
        </row>
        <row r="4687">
          <cell r="B4687" t="str">
            <v>4201.0007.0130923</v>
          </cell>
          <cell r="C4687" t="str">
            <v>TOL, PARKIR DAN GATE PASS - PROV OF WATER STO TANK</v>
          </cell>
        </row>
        <row r="4688">
          <cell r="B4688" t="str">
            <v>4201.0007.0130929</v>
          </cell>
          <cell r="C4688" t="str">
            <v>TOL, PARKIR DAN GATE PASS - OPERATION ASSISTANCE SLN</v>
          </cell>
        </row>
        <row r="4689">
          <cell r="B4689" t="str">
            <v>4201.0007.0130931</v>
          </cell>
          <cell r="C4689" t="str">
            <v>TOL, PARKIR DAN GATE PASS - STORAGE TANK FOR INT PROG</v>
          </cell>
        </row>
        <row r="4690">
          <cell r="B4690" t="str">
            <v>4201.0007.0131004</v>
          </cell>
          <cell r="C4690" t="str">
            <v>TOL, PARKIR DAN GATE PASS - 3 UNITS K.O. DRUM</v>
          </cell>
        </row>
        <row r="4691">
          <cell r="B4691" t="str">
            <v>4201.0007.0131010</v>
          </cell>
          <cell r="C4691" t="str">
            <v>TOL, PARKIR DAN GATE PASS - DISAIN&amp;FAB ALAT SURFAKTAN</v>
          </cell>
        </row>
        <row r="4692">
          <cell r="B4692" t="str">
            <v>4201.0007.0131018</v>
          </cell>
          <cell r="C4692" t="str">
            <v>TOL, PARKIR DAN GATE PASS - JASA KONST TANGKI PEMISAH</v>
          </cell>
        </row>
        <row r="4693">
          <cell r="B4693" t="str">
            <v>4201.0007.0131104</v>
          </cell>
          <cell r="C4693" t="str">
            <v>TOL, PARKIR DAN GATE PASS - RIGLESS SERVICE</v>
          </cell>
        </row>
        <row r="4694">
          <cell r="B4694" t="str">
            <v>4201.0007.0131113</v>
          </cell>
          <cell r="C4694" t="str">
            <v>TOL, PARKIR DAN GATE PASS - EPC U/ FASILITAS TANKI DI</v>
          </cell>
        </row>
        <row r="4695">
          <cell r="B4695" t="str">
            <v>4201.0007.0131119</v>
          </cell>
          <cell r="C4695" t="str">
            <v>TOL, PARKIR DAN GATE PASS - EPF OF STORAGE FOR RANTAU</v>
          </cell>
        </row>
        <row r="4696">
          <cell r="B4696" t="str">
            <v>4201.0007.0131127</v>
          </cell>
          <cell r="C4696" t="str">
            <v>TOL, PARKIR DAN GATE PASS - RIGLESS SERVICE</v>
          </cell>
        </row>
        <row r="4697">
          <cell r="B4697" t="str">
            <v>4201.0007.0131150</v>
          </cell>
          <cell r="C4697" t="str">
            <v>TOL, PARKIR DAN GATE PASS - WASH TANK REPAIR</v>
          </cell>
        </row>
        <row r="4698">
          <cell r="B4698" t="str">
            <v>4201.0007.01312003</v>
          </cell>
          <cell r="C4698" t="str">
            <v>TOL, PARKIR DAN GATE PASS - RIGLESS SERVICES</v>
          </cell>
        </row>
        <row r="4699">
          <cell r="B4699" t="str">
            <v>4201.0007.01312031</v>
          </cell>
          <cell r="C4699" t="str">
            <v>TOL, PARKIR DAN GATE PASS - PLUG BACK WITH SLICKLINE</v>
          </cell>
        </row>
        <row r="4700">
          <cell r="B4700" t="str">
            <v>4201.0007.01312049</v>
          </cell>
          <cell r="C4700" t="str">
            <v>TOL, PARKIR DAN GATE PASS - HRSG #2 &amp; #5</v>
          </cell>
        </row>
        <row r="4701">
          <cell r="B4701" t="str">
            <v>4201.0007.01312058</v>
          </cell>
          <cell r="C4701" t="str">
            <v>TOL, PARKIR DAN GATE PASS - FOAMING SERVICES</v>
          </cell>
        </row>
        <row r="4702">
          <cell r="B4702" t="str">
            <v>4201.0007.0150909</v>
          </cell>
          <cell r="C4702" t="str">
            <v>TOL, PARKIR DAN GATE PASS - PIPE CONNECTION</v>
          </cell>
        </row>
        <row r="4703">
          <cell r="B4703" t="str">
            <v>4201.0007.0150916</v>
          </cell>
          <cell r="C4703" t="str">
            <v>TOL, PARKIR DAN GATE PASS - SUBSEA CABLE</v>
          </cell>
        </row>
        <row r="4704">
          <cell r="B4704" t="str">
            <v>4201.0007.0151128</v>
          </cell>
          <cell r="C4704" t="str">
            <v>TOL, PARKIR DAN GATE PASS - PROJECT BAWAL PIPELINE</v>
          </cell>
        </row>
        <row r="4705">
          <cell r="B4705" t="str">
            <v>4201.0007.01512021</v>
          </cell>
          <cell r="C4705" t="str">
            <v>TOL, PARKIR DAN GATE PASS - TUBE BUNDLE CONDENSATE CO</v>
          </cell>
        </row>
        <row r="4706">
          <cell r="B4706" t="str">
            <v>4201.0007.01512027</v>
          </cell>
          <cell r="C4706" t="str">
            <v>TOL, PARKIR DAN GATE PASS - FUEL GAS SCRUBBER AND HEA</v>
          </cell>
        </row>
        <row r="4707">
          <cell r="B4707" t="str">
            <v>4201.0007.01512043</v>
          </cell>
          <cell r="C4707" t="str">
            <v>TOL, PARKIR DAN GATE PASS - EHMR WATER PROJECT, EPCI</v>
          </cell>
        </row>
        <row r="4708">
          <cell r="B4708" t="str">
            <v>4201.0007.01512062</v>
          </cell>
          <cell r="C4708" t="str">
            <v>TOL, PARKIR DAN GATE PASS - EPCI TEMBANG 8 TO BAWAL P</v>
          </cell>
        </row>
        <row r="4709">
          <cell r="B4709" t="str">
            <v>4201.0007.0191139</v>
          </cell>
          <cell r="C4709" t="str">
            <v>TOL, PARKIR DAN GATE PASS - Maintenance of Expansion</v>
          </cell>
        </row>
        <row r="4710">
          <cell r="B4710" t="str">
            <v>4201.0007.0241007</v>
          </cell>
          <cell r="C4710" t="str">
            <v>TOL, PARKIR DAN GATE PASS - REP&amp;TEST (336-I;1000m3)</v>
          </cell>
        </row>
        <row r="4711">
          <cell r="B4711" t="str">
            <v>4201.0007.02412022</v>
          </cell>
          <cell r="C4711" t="str">
            <v>TOL, PARKIR DAN GATE PASS - REPAIR F/WELDING TANK</v>
          </cell>
        </row>
        <row r="4712">
          <cell r="B4712" t="str">
            <v>4201.0007.02412035</v>
          </cell>
          <cell r="C4712" t="str">
            <v>TOL, PARKIR DAN GATE PASS - REPAIR OF TANK 100 CUFT P</v>
          </cell>
        </row>
        <row r="4713">
          <cell r="B4713" t="str">
            <v>4201.0007.0260847</v>
          </cell>
          <cell r="C4713" t="str">
            <v>TOL, PARKIR DAN GATE PASS - INSTALLATION OF 2X315 MW</v>
          </cell>
        </row>
        <row r="4714">
          <cell r="B4714" t="str">
            <v>4201.0007.0261198</v>
          </cell>
          <cell r="C4714" t="str">
            <v>TOL, PARKIR DAN GATE PASS - MAINTENANCE HUBEI</v>
          </cell>
        </row>
        <row r="4715">
          <cell r="B4715" t="str">
            <v>4201.0007.0280913</v>
          </cell>
          <cell r="C4715" t="str">
            <v>TOL, PARKIR DAN GATE PASS - FAB SAND BLAST&amp;PRIM COAT</v>
          </cell>
        </row>
        <row r="4716">
          <cell r="B4716" t="str">
            <v>4201.0007.0280915</v>
          </cell>
          <cell r="C4716" t="str">
            <v>TOL, PARKIR DAN GATE PASS - MB#13; RECONDITION WORK</v>
          </cell>
        </row>
        <row r="4717">
          <cell r="B4717" t="str">
            <v>4201.0007.0280919</v>
          </cell>
          <cell r="C4717" t="str">
            <v>TOL, PARKIR DAN GATE PASS - RB#13; ANCHOR BOLT INST</v>
          </cell>
        </row>
        <row r="4718">
          <cell r="B4718" t="str">
            <v>4201.0007.0280921</v>
          </cell>
          <cell r="C4718" t="str">
            <v>TOL, PARKIR DAN GATE PASS - RB#13; INST MECHANICAL</v>
          </cell>
        </row>
        <row r="4719">
          <cell r="B4719" t="str">
            <v>4201.0007.0280926</v>
          </cell>
          <cell r="C4719" t="str">
            <v>TOL, PARKIR DAN GATE PASS - RB#13; PIPE EXT /MP &amp; LP</v>
          </cell>
        </row>
        <row r="4720">
          <cell r="B4720" t="str">
            <v>4201.0007.0280927</v>
          </cell>
          <cell r="C4720" t="str">
            <v>TOL, PARKIR DAN GATE PASS - PM#9;MP BIN TEMP CONTROL</v>
          </cell>
        </row>
        <row r="4721">
          <cell r="B4721" t="str">
            <v>4201.0007.0280930</v>
          </cell>
          <cell r="C4721" t="str">
            <v>TOL, PARKIR DAN GATE PASS - MB#15;MAIN STEAM LINE MOD</v>
          </cell>
        </row>
        <row r="4722">
          <cell r="B4722" t="str">
            <v>4201.0007.0281005</v>
          </cell>
          <cell r="C4722" t="str">
            <v>TOL, PARKIR DAN GATE PASS - PM#9; UPGRADE TIE IN</v>
          </cell>
        </row>
        <row r="4723">
          <cell r="B4723" t="str">
            <v>4201.0007.0281006</v>
          </cell>
          <cell r="C4723" t="str">
            <v>TOL, PARKIR DAN GATE PASS - MANPOWER SUPPLY SHUTDOWN</v>
          </cell>
        </row>
        <row r="4724">
          <cell r="B4724" t="str">
            <v>4201.0007.0281011</v>
          </cell>
          <cell r="C4724" t="str">
            <v>TOL, PARKIR DAN GATE PASS - WP-9;FAB CRUSHER COMPLETE</v>
          </cell>
        </row>
        <row r="4725">
          <cell r="B4725" t="str">
            <v>4201.0007.0281013</v>
          </cell>
          <cell r="C4725" t="str">
            <v>TOL, PARKIR DAN GATE PASS - MB#24;SURF METAL TREATMEN</v>
          </cell>
        </row>
        <row r="4726">
          <cell r="B4726" t="str">
            <v>4201.0007.0281015</v>
          </cell>
          <cell r="C4726" t="str">
            <v>TOL, PARKIR DAN GATE PASS - WP-8;FAB CRUSHER 2SETS</v>
          </cell>
        </row>
        <row r="4727">
          <cell r="B4727" t="str">
            <v>4201.0007.0281020</v>
          </cell>
          <cell r="C4727" t="str">
            <v>TOL, PARKIR DAN GATE PASS - TPM;ADD BYPASS FILTER GAS</v>
          </cell>
        </row>
        <row r="4728">
          <cell r="B4728" t="str">
            <v>4201.0007.0281034</v>
          </cell>
          <cell r="C4728" t="str">
            <v>TOL, PARKIR DAN GATE PASS - WP-8, DRUM BARKER 2 LINES</v>
          </cell>
        </row>
        <row r="4729">
          <cell r="B4729" t="str">
            <v>4201.0007.0281103</v>
          </cell>
          <cell r="C4729" t="str">
            <v>TOL, PARKIR DAN GATE PASS - TUBE PF-1C VE#1(SHUTDOWN)</v>
          </cell>
        </row>
        <row r="4730">
          <cell r="B4730" t="str">
            <v>4201.0007.0281110</v>
          </cell>
          <cell r="C4730" t="str">
            <v>TOL, PARKIR DAN GATE PASS - VE#11, FABRICATION HBL TA</v>
          </cell>
        </row>
        <row r="4731">
          <cell r="B4731" t="str">
            <v>4201.0007.0281116</v>
          </cell>
          <cell r="C4731" t="str">
            <v>TOL, PARKIR DAN GATE PASS - IKPP</v>
          </cell>
        </row>
        <row r="4732">
          <cell r="B4732" t="str">
            <v>4201.0007.0281130</v>
          </cell>
          <cell r="C4732" t="str">
            <v>TOL, PARKIR DAN GATE PASS - TG 23 PENYAMBUNGAN PIPA</v>
          </cell>
        </row>
        <row r="4733">
          <cell r="B4733" t="str">
            <v>4201.0007.0281131</v>
          </cell>
          <cell r="C4733" t="str">
            <v>TOL, PARKIR DAN GATE PASS - MC-10 Connect Pipe</v>
          </cell>
        </row>
        <row r="4734">
          <cell r="B4734" t="str">
            <v>4201.0007.0281132</v>
          </cell>
          <cell r="C4734" t="str">
            <v>TOL, PARKIR DAN GATE PASS - Replacement of pipe 8"</v>
          </cell>
        </row>
        <row r="4735">
          <cell r="B4735" t="str">
            <v>4201.0007.0281133</v>
          </cell>
          <cell r="C4735" t="str">
            <v>TOL, PARKIR DAN GATE PASS - MC-2 Annual Shutdown 2011</v>
          </cell>
        </row>
        <row r="4736">
          <cell r="B4736" t="str">
            <v>4201.0007.0281134</v>
          </cell>
          <cell r="C4736" t="str">
            <v>TOL, PARKIR DAN GATE PASS - Repair Heater, Cooler</v>
          </cell>
        </row>
        <row r="4737">
          <cell r="B4737" t="str">
            <v>4201.0007.0281135</v>
          </cell>
          <cell r="C4737" t="str">
            <v>TOL, PARKIR DAN GATE PASS - CA-8 Replace C12 Pipe 16"</v>
          </cell>
        </row>
        <row r="4738">
          <cell r="B4738" t="str">
            <v>4201.0007.0281136</v>
          </cell>
          <cell r="C4738" t="str">
            <v>TOL, PARKIR DAN GATE PASS - Supply Manpower</v>
          </cell>
        </row>
        <row r="4739">
          <cell r="B4739" t="str">
            <v>4201.0007.0281140</v>
          </cell>
          <cell r="C4739" t="str">
            <v>TOL, PARKIR DAN GATE PASS - Corrective Maintenance, P</v>
          </cell>
        </row>
        <row r="4740">
          <cell r="B4740" t="str">
            <v>4201.0007.0281141</v>
          </cell>
          <cell r="C4740" t="str">
            <v>TOL, PARKIR DAN GATE PASS - PM-9 Annual Shutdown 2011</v>
          </cell>
        </row>
        <row r="4741">
          <cell r="B4741" t="str">
            <v>4201.0007.0281144</v>
          </cell>
          <cell r="C4741" t="str">
            <v>TOL, PARKIR DAN GATE PASS - RB# 6 Project; Supply Man</v>
          </cell>
        </row>
        <row r="4742">
          <cell r="B4742" t="str">
            <v>4201.0007.0281145</v>
          </cell>
          <cell r="C4742" t="str">
            <v>TOL, PARKIR DAN GATE PASS - WPMT PROJ SUPPLY MANPOWER</v>
          </cell>
        </row>
        <row r="4743">
          <cell r="B4743" t="str">
            <v>4201.0007.0281148</v>
          </cell>
          <cell r="C4743" t="str">
            <v>TOL, PARKIR DAN GATE PASS - RECONDITION VACUUM EVAPOR</v>
          </cell>
        </row>
        <row r="4744">
          <cell r="B4744" t="str">
            <v>4201.0007.0281149</v>
          </cell>
          <cell r="C4744" t="str">
            <v>TOL, PARKIR DAN GATE PASS - RC-11 ADD LINE GAS FILTER</v>
          </cell>
        </row>
        <row r="4745">
          <cell r="B4745" t="str">
            <v>4201.0007.0281155</v>
          </cell>
          <cell r="C4745" t="str">
            <v>TOL, PARKIR DAN GATE PASS - WP#8; REPLACEMENT SHUTL B</v>
          </cell>
        </row>
        <row r="4746">
          <cell r="B4746" t="str">
            <v>4201.0007.0281156</v>
          </cell>
          <cell r="C4746" t="str">
            <v>TOL, PARKIR DAN GATE PASS - WP#9; INSTALLATION CHIP S</v>
          </cell>
        </row>
        <row r="4747">
          <cell r="B4747" t="str">
            <v>4201.0007.0281157</v>
          </cell>
          <cell r="C4747" t="str">
            <v>TOL, PARKIR DAN GATE PASS - WP#9; INSTALLATION LOG RE</v>
          </cell>
        </row>
        <row r="4748">
          <cell r="B4748" t="str">
            <v>4201.0007.0281169</v>
          </cell>
          <cell r="C4748" t="str">
            <v>TOL, PARKIR DAN GATE PASS - WP-9 INSTALL DEBARKING DR</v>
          </cell>
        </row>
        <row r="4749">
          <cell r="B4749" t="str">
            <v>4201.0007.0281173</v>
          </cell>
          <cell r="C4749" t="str">
            <v>TOL, PARKIR DAN GATE PASS - VE#12 REPLACE ROOF &amp; SHEL</v>
          </cell>
        </row>
        <row r="4750">
          <cell r="B4750" t="str">
            <v>4201.0007.0281174</v>
          </cell>
          <cell r="C4750" t="str">
            <v>TOL, PARKIR DAN GATE PASS - RC#8; NEW INSTALL OF HYDR</v>
          </cell>
        </row>
        <row r="4751">
          <cell r="B4751" t="str">
            <v>4201.0007.0281199</v>
          </cell>
          <cell r="C4751" t="str">
            <v>TOL, PARKIR DAN GATE PASS - MAINTENANCE IKPP</v>
          </cell>
        </row>
        <row r="4752">
          <cell r="B4752" t="str">
            <v>4201.0007.02812008</v>
          </cell>
          <cell r="C4752" t="str">
            <v>TOL, PARKIR DAN GATE PASS - VE#2 INST NEW WBL TANK A</v>
          </cell>
        </row>
        <row r="4753">
          <cell r="B4753" t="str">
            <v>4201.0007.02812009</v>
          </cell>
          <cell r="C4753" t="str">
            <v>TOL, PARKIR DAN GATE PASS - WP-9 INSTALL CHIP SCREEN</v>
          </cell>
        </row>
        <row r="4754">
          <cell r="B4754" t="str">
            <v>4201.0007.02812011</v>
          </cell>
          <cell r="C4754" t="str">
            <v>TOL, PARKIR DAN GATE PASS - WP#9: INSTALL DEBARKING D</v>
          </cell>
        </row>
        <row r="4755">
          <cell r="B4755" t="str">
            <v>4201.0007.02812013</v>
          </cell>
          <cell r="C4755" t="str">
            <v>TOL, PARKIR DAN GATE PASS - PM#8; TIE IN (TOP SEPARAT</v>
          </cell>
        </row>
        <row r="4756">
          <cell r="B4756" t="str">
            <v>4201.0007.02812016</v>
          </cell>
          <cell r="C4756" t="str">
            <v>TOL, PARKIR DAN GATE PASS - HP HEADER TG 18.19 TO P-8</v>
          </cell>
        </row>
        <row r="4757">
          <cell r="B4757" t="str">
            <v>4201.0007.02812018</v>
          </cell>
          <cell r="C4757" t="str">
            <v>TOL, PARKIR DAN GATE PASS - MC#3; UPGRADE PIPING &amp; DR</v>
          </cell>
        </row>
        <row r="4758">
          <cell r="B4758" t="str">
            <v>4201.0007.02812019</v>
          </cell>
          <cell r="C4758" t="str">
            <v>TOL, PARKIR DAN GATE PASS - PM#8; TIE IN WASHING &amp; CO</v>
          </cell>
        </row>
        <row r="4759">
          <cell r="B4759" t="str">
            <v>4201.0007.02812020</v>
          </cell>
          <cell r="C4759" t="str">
            <v>TOL, PARKIR DAN GATE PASS - PM#8; ADD SCREEN &amp; DISMAN</v>
          </cell>
        </row>
        <row r="4760">
          <cell r="B4760" t="str">
            <v>4201.0007.02812026</v>
          </cell>
          <cell r="C4760" t="str">
            <v>TOL, PARKIR DAN GATE PASS - PPM#6; FABRICATION / INST</v>
          </cell>
        </row>
        <row r="4761">
          <cell r="B4761" t="str">
            <v>4201.0007.02812032</v>
          </cell>
          <cell r="C4761" t="str">
            <v>TOL, PARKIR DAN GATE PASS - OPEN CONTRACT MAINTENANCE</v>
          </cell>
        </row>
        <row r="4762">
          <cell r="B4762" t="str">
            <v>4201.0007.02812033</v>
          </cell>
          <cell r="C4762" t="str">
            <v>TOL, PARKIR DAN GATE PASS - MANPOWER TO SUPPORT CORRE</v>
          </cell>
        </row>
        <row r="4763">
          <cell r="B4763" t="str">
            <v>4201.0007.02812036</v>
          </cell>
          <cell r="C4763" t="str">
            <v>TOL, PARKIR DAN GATE PASS - GANTI TUBE CONDENSER TG#1</v>
          </cell>
        </row>
        <row r="4764">
          <cell r="B4764" t="str">
            <v>4201.0007.02812045</v>
          </cell>
          <cell r="C4764" t="str">
            <v>TOL, PARKIR DAN GATE PASS - WP-8; REPLACEMENT OF DRUM</v>
          </cell>
        </row>
        <row r="4765">
          <cell r="B4765" t="str">
            <v>4201.0007.02812047</v>
          </cell>
          <cell r="C4765" t="str">
            <v>TOL, PARKIR DAN GATE PASS - WP-9; REPLACEMENT OF DRUM</v>
          </cell>
        </row>
        <row r="4766">
          <cell r="B4766" t="str">
            <v>4201.0007.02812048</v>
          </cell>
          <cell r="C4766" t="str">
            <v>TOL, PARKIR DAN GATE PASS - VE#2 PROJECT FABR &amp; INSTA</v>
          </cell>
        </row>
        <row r="4767">
          <cell r="B4767" t="str">
            <v>4201.0007.02812050</v>
          </cell>
          <cell r="C4767" t="str">
            <v>TOL, PARKIR DAN GATE PASS - VE2; FABRICATION &amp; INSTAL</v>
          </cell>
        </row>
        <row r="4768">
          <cell r="B4768" t="str">
            <v>4201.0007.02812052</v>
          </cell>
          <cell r="C4768" t="str">
            <v>TOL, PARKIR DAN GATE PASS - PM8; SCAFFOLDING ANNUAL S</v>
          </cell>
        </row>
        <row r="4769">
          <cell r="B4769" t="str">
            <v>4201.0007.02812055</v>
          </cell>
          <cell r="C4769" t="str">
            <v>TOL, PARKIR DAN GATE PASS - PM#8; DISMANTLE EQUIPMENT</v>
          </cell>
        </row>
        <row r="4770">
          <cell r="B4770" t="str">
            <v>4201.0007.02812056</v>
          </cell>
          <cell r="C4770" t="str">
            <v>TOL, PARKIR DAN GATE PASS - PM#8; TO MAKE CONVEYOR SU</v>
          </cell>
        </row>
        <row r="4771">
          <cell r="B4771" t="str">
            <v>4201.0007.02812057</v>
          </cell>
          <cell r="C4771" t="str">
            <v>TOL, PARKIR DAN GATE PASS - PM#9; GANTI 4 SET NOZZLE</v>
          </cell>
        </row>
        <row r="4772">
          <cell r="B4772" t="str">
            <v>4201.0007.02812099</v>
          </cell>
          <cell r="C4772" t="str">
            <v>TOL, PARKIR DAN GATE PASS - IKPP MAINTENANCE</v>
          </cell>
        </row>
        <row r="4773">
          <cell r="B4773" t="str">
            <v>4201.0007.0350933</v>
          </cell>
          <cell r="C4773" t="str">
            <v>TOL, PARKIR DAN GATE PASS - PAGERUNGAN UTARA FIELD</v>
          </cell>
        </row>
        <row r="4774">
          <cell r="B4774" t="str">
            <v>4201.0007.0351002</v>
          </cell>
          <cell r="C4774" t="str">
            <v>TOL, PARKIR DAN GATE PASS - EDC1 SUBSEA FACILITY TSB</v>
          </cell>
        </row>
        <row r="4775">
          <cell r="B4775" t="str">
            <v>4201.0007.0400928</v>
          </cell>
          <cell r="C4775" t="str">
            <v>TOL, PARKIR DAN GATE PASS - 3 Unit BODY SHELL</v>
          </cell>
        </row>
        <row r="4776">
          <cell r="B4776" t="str">
            <v>4201.0007.0400932</v>
          </cell>
          <cell r="C4776" t="str">
            <v>TOL, PARKIR DAN GATE PASS - 6 UNITS FLARE KO DRUM</v>
          </cell>
        </row>
        <row r="4777">
          <cell r="B4777" t="str">
            <v>4201.0007.0411008</v>
          </cell>
          <cell r="C4777" t="str">
            <v>TOL, PARKIR DAN GATE PASS - GEN. ASSEMBLY DEBARKING</v>
          </cell>
        </row>
        <row r="4778">
          <cell r="B4778" t="str">
            <v>4201.0007.04112025</v>
          </cell>
          <cell r="C4778" t="str">
            <v>TOL, PARKIR DAN GATE PASS - MANPOWER SUPPLY FOR PROJE</v>
          </cell>
        </row>
        <row r="4779">
          <cell r="B4779" t="str">
            <v>4201.0007.0480753</v>
          </cell>
          <cell r="C4779" t="str">
            <v>TOL, PARKIR DAN GATE PASS - COMBINED FEED EXCHANGER</v>
          </cell>
        </row>
        <row r="4780">
          <cell r="B4780" t="str">
            <v>4201.0007.0480901</v>
          </cell>
          <cell r="C4780" t="str">
            <v>TOL, PARKIR DAN GATE PASS - DEBUT TRIM COND 211-E-9</v>
          </cell>
        </row>
        <row r="4781">
          <cell r="B4781" t="str">
            <v>4201.0007.0480906</v>
          </cell>
          <cell r="C4781" t="str">
            <v>TOL, PARKIR DAN GATE PASS - TBUNDLE 140-E-11A,E-16</v>
          </cell>
        </row>
        <row r="4782">
          <cell r="B4782" t="str">
            <v>4201.0007.0480912</v>
          </cell>
          <cell r="C4782" t="str">
            <v>TOL, PARKIR DAN GATE PASS - FAB HE, 701-E-5&amp;702-E-7</v>
          </cell>
        </row>
        <row r="4783">
          <cell r="B4783" t="str">
            <v>4201.0007.0480914</v>
          </cell>
          <cell r="C4783" t="str">
            <v>TOL, PARKIR DAN GATE PASS - FAB HE,ITEM 140-E-20&amp;E-25</v>
          </cell>
        </row>
        <row r="4784">
          <cell r="B4784" t="str">
            <v>4201.0007.0480918</v>
          </cell>
          <cell r="C4784" t="str">
            <v>TOL, PARKIR DAN GATE PASS - TUBE BUNDLE ASS F/023E-11</v>
          </cell>
        </row>
        <row r="4785">
          <cell r="B4785" t="str">
            <v>4201.0007.0480922</v>
          </cell>
          <cell r="C4785" t="str">
            <v>TOL, PARKIR DAN GATE PASS - COMBINED FEED EXCHANGER</v>
          </cell>
        </row>
        <row r="4786">
          <cell r="B4786" t="str">
            <v>4201.0007.0480925</v>
          </cell>
          <cell r="C4786" t="str">
            <v>TOL, PARKIR DAN GATE PASS - 6 DISPENSER (SOE-TA)</v>
          </cell>
        </row>
        <row r="4787">
          <cell r="B4787" t="str">
            <v>4201.0007.0481001</v>
          </cell>
          <cell r="C4787" t="str">
            <v>TOL, PARKIR DAN GATE PASS - VESSEL TAG NO.14-E-25</v>
          </cell>
        </row>
        <row r="4788">
          <cell r="B4788" t="str">
            <v>4201.0007.0481012</v>
          </cell>
          <cell r="C4788" t="str">
            <v>TOL, PARKIR DAN GATE PASS - BAFFLE PLATE</v>
          </cell>
        </row>
        <row r="4789">
          <cell r="B4789" t="str">
            <v>4201.0007.0481016</v>
          </cell>
          <cell r="C4789" t="str">
            <v>TOL, PARKIR DAN GATE PASS - ERECTION VCFHE 84E-201</v>
          </cell>
        </row>
        <row r="4790">
          <cell r="B4790" t="str">
            <v>4201.0007.0481023</v>
          </cell>
          <cell r="C4790" t="str">
            <v>TOL, PARKIR DAN GATE PASS - PASS PARTITION PLATE</v>
          </cell>
        </row>
        <row r="4791">
          <cell r="B4791" t="str">
            <v>4201.0007.0481024</v>
          </cell>
          <cell r="C4791" t="str">
            <v>TOL, PARKIR DAN GATE PASS - T. BUNDLE COMP, CHANNEL</v>
          </cell>
        </row>
        <row r="4792">
          <cell r="B4792" t="str">
            <v>4201.0007.0481101</v>
          </cell>
          <cell r="C4792" t="str">
            <v>TOL, PARKIR DAN GATE PASS - TUBE BUNDLE TYPE "U"</v>
          </cell>
        </row>
        <row r="4793">
          <cell r="B4793" t="str">
            <v>4201.0007.0481105</v>
          </cell>
          <cell r="C4793" t="str">
            <v>TOL, PARKIR DAN GATE PASS - TBUNDLE AS110-E-7 A/B/C/D</v>
          </cell>
        </row>
        <row r="4794">
          <cell r="B4794" t="str">
            <v>4201.0007.0481106</v>
          </cell>
          <cell r="C4794" t="str">
            <v>TOL, PARKIR DAN GATE PASS - EJCTR STEAMTAG110-J-51A/B</v>
          </cell>
        </row>
        <row r="4795">
          <cell r="B4795" t="str">
            <v>4201.0007.0481107</v>
          </cell>
          <cell r="C4795" t="str">
            <v>TOL, PARKIR DAN GATE PASS - TBUNDLE AS&amp;SHELL 93E-405</v>
          </cell>
        </row>
        <row r="4796">
          <cell r="B4796" t="str">
            <v>4201.0007.0481109</v>
          </cell>
          <cell r="C4796" t="str">
            <v>TOL, PARKIR DAN GATE PASS - PRESSURE VESSEL FABRICATI</v>
          </cell>
        </row>
        <row r="4797">
          <cell r="B4797" t="str">
            <v>4201.0007.0481114</v>
          </cell>
          <cell r="C4797" t="str">
            <v>TOL, PARKIR DAN GATE PASS - HEAT EXCHANGER COMPLETE 7</v>
          </cell>
        </row>
        <row r="4798">
          <cell r="B4798" t="str">
            <v>4201.0007.0481117</v>
          </cell>
          <cell r="C4798" t="str">
            <v>TOL, PARKIR DAN GATE PASS - CONDENSATE STRIPPER</v>
          </cell>
        </row>
        <row r="4799">
          <cell r="B4799" t="str">
            <v>4201.0007.0481118</v>
          </cell>
          <cell r="C4799" t="str">
            <v>TOL, PARKIR DAN GATE PASS - VESSEL, HORIZONTAL TAG</v>
          </cell>
        </row>
        <row r="4800">
          <cell r="B4800" t="str">
            <v>4201.0007.0481124</v>
          </cell>
          <cell r="C4800" t="str">
            <v>TOL, PARKIR DAN GATE PASS - Heat Exchanger  Assy Tag</v>
          </cell>
        </row>
        <row r="4801">
          <cell r="B4801" t="str">
            <v>4201.0007.0481153</v>
          </cell>
          <cell r="C4801" t="str">
            <v>TOL, PARKIR DAN GATE PASS - 5 (FIVE) UNIT COMBINED FE</v>
          </cell>
        </row>
        <row r="4802">
          <cell r="B4802" t="str">
            <v>4201.0007.0481159</v>
          </cell>
          <cell r="C4802" t="str">
            <v>TOL, PARKIR DAN GATE PASS - PEMBANGUNAN UNIT CHLORIDE</v>
          </cell>
        </row>
        <row r="4803">
          <cell r="B4803" t="str">
            <v>4201.0007.0481160</v>
          </cell>
          <cell r="C4803" t="str">
            <v>TOL, PARKIR DAN GATE PASS - FABRICATION INTERNAL PART</v>
          </cell>
        </row>
        <row r="4804">
          <cell r="B4804" t="str">
            <v>4201.0007.0481161</v>
          </cell>
          <cell r="C4804" t="str">
            <v>TOL, PARKIR DAN GATE PASS - HEAT EXCHANGER 260-E-157</v>
          </cell>
        </row>
        <row r="4805">
          <cell r="B4805" t="str">
            <v>4201.0007.0481163</v>
          </cell>
          <cell r="C4805" t="str">
            <v>TOL, PARKIR DAN GATE PASS - PEMBANGUNAN FASILITAS SLU</v>
          </cell>
        </row>
        <row r="4806">
          <cell r="B4806" t="str">
            <v>4201.0007.0481166</v>
          </cell>
          <cell r="C4806" t="str">
            <v>TOL, PARKIR DAN GATE PASS - SHELL &amp; TUBE BUNDLE  Assy</v>
          </cell>
        </row>
        <row r="4807">
          <cell r="B4807" t="str">
            <v>4201.0007.04812004</v>
          </cell>
          <cell r="C4807" t="str">
            <v>TOL, PARKIR DAN GATE PASS - TOP HEAD COLOUMN</v>
          </cell>
        </row>
        <row r="4808">
          <cell r="B4808" t="str">
            <v>4201.0007.04812005</v>
          </cell>
          <cell r="C4808" t="str">
            <v>TOL, PARKIR DAN GATE PASS - HEAT EXCHANGER</v>
          </cell>
        </row>
        <row r="4809">
          <cell r="B4809" t="str">
            <v>4201.0007.0510862</v>
          </cell>
          <cell r="C4809" t="str">
            <v>TOL, PARKIR DAN GATE PASS - PRESSURE VESSEL</v>
          </cell>
        </row>
        <row r="4810">
          <cell r="B4810" t="str">
            <v>4201.0007.0510863</v>
          </cell>
          <cell r="C4810" t="str">
            <v>TOL, PARKIR DAN GATE PASS - PROV OF SHELL &amp; TUBE HEAT</v>
          </cell>
        </row>
        <row r="4811">
          <cell r="B4811" t="str">
            <v>4201.0007.0510902</v>
          </cell>
          <cell r="C4811" t="str">
            <v>TOL, PARKIR DAN GATE PASS - PRESSURE VESSEL GSA</v>
          </cell>
        </row>
        <row r="4812">
          <cell r="B4812" t="str">
            <v>4201.0007.0511017</v>
          </cell>
          <cell r="C4812" t="str">
            <v>TOL, PARKIR DAN GATE PASS - FAB HEAD CHANNEL (E-2030)</v>
          </cell>
        </row>
        <row r="4813">
          <cell r="B4813" t="str">
            <v>4201.0007.0511152</v>
          </cell>
          <cell r="C4813" t="str">
            <v>TOL, PARKIR DAN GATE PASS - ENGINEERING, PROCUREMENT,</v>
          </cell>
        </row>
        <row r="4814">
          <cell r="B4814" t="str">
            <v>4201.0007.0540911</v>
          </cell>
          <cell r="C4814" t="str">
            <v>TOL, PARKIR DAN GATE PASS - NATURAL GAS REHEATER</v>
          </cell>
        </row>
        <row r="4815">
          <cell r="B4815" t="str">
            <v>4201.0007.0541171</v>
          </cell>
          <cell r="C4815" t="str">
            <v>TOL, PARKIR DAN GATE PASS - HEAT EXCHANGER DEHYDROGEN</v>
          </cell>
        </row>
        <row r="4816">
          <cell r="B4816" t="str">
            <v>4201.0007.05412002</v>
          </cell>
          <cell r="C4816" t="str">
            <v>TOL, PARKIR DAN GATE PASS - REPLACEMENT HEAT EXCHANGE</v>
          </cell>
        </row>
        <row r="4817">
          <cell r="B4817" t="str">
            <v>4201.0007.0550824</v>
          </cell>
          <cell r="C4817" t="str">
            <v>TOL, PARKIR DAN GATE PASS - FERTILIZER FACTORY EXPANS</v>
          </cell>
        </row>
        <row r="4818">
          <cell r="B4818" t="str">
            <v>4201.0007.0560920</v>
          </cell>
          <cell r="C4818" t="str">
            <v>TOL, PARKIR DAN GATE PASS - REPL T BUNDLE 3A-1111-C</v>
          </cell>
        </row>
        <row r="4819">
          <cell r="B4819" t="str">
            <v>4201.0007.0561111</v>
          </cell>
          <cell r="C4819" t="str">
            <v>TOL, PARKIR DAN GATE PASS - SUPERHEATER WASTE HEAT BO</v>
          </cell>
        </row>
        <row r="4820">
          <cell r="B4820" t="str">
            <v>4201.0007.0561112</v>
          </cell>
          <cell r="C4820" t="str">
            <v>TOL, PARKIR DAN GATE PASS - AIR HEATER 5U-EC-301 (SEG</v>
          </cell>
        </row>
        <row r="4821">
          <cell r="B4821" t="str">
            <v>4201.0007.0561151</v>
          </cell>
          <cell r="C4821" t="str">
            <v>TOL, PARKIR DAN GATE PASS - HP STEAM SUPER HEATER 102</v>
          </cell>
        </row>
        <row r="4822">
          <cell r="B4822" t="str">
            <v>4201.0007.0561158</v>
          </cell>
          <cell r="C4822" t="str">
            <v>TOL, PARKIR DAN GATE PASS - 5A-115C METHANATOR EFFLUE</v>
          </cell>
        </row>
        <row r="4823">
          <cell r="B4823" t="str">
            <v>4201.0007.0561164</v>
          </cell>
          <cell r="C4823" t="str">
            <v>TOL, PARKIR DAN GATE PASS - PLATE DISTRIBUTOR COMPLAT</v>
          </cell>
        </row>
        <row r="4824">
          <cell r="B4824" t="str">
            <v>4201.0007.0561170</v>
          </cell>
          <cell r="C4824" t="str">
            <v>TOL, PARKIR DAN GATE PASS - RETUBING 101-C PUSRI - 1B</v>
          </cell>
        </row>
        <row r="4825">
          <cell r="B4825" t="str">
            <v>4201.0007.05612014</v>
          </cell>
          <cell r="C4825" t="str">
            <v>TOL, PARKIR DAN GATE PASS - TUBE BUNDLE</v>
          </cell>
        </row>
        <row r="4826">
          <cell r="B4826" t="str">
            <v>4201.0007.05612015</v>
          </cell>
          <cell r="C4826" t="str">
            <v>TOL, PARKIR DAN GATE PASS - PRETHICKENER 5U-FD-202</v>
          </cell>
        </row>
        <row r="4827">
          <cell r="B4827" t="str">
            <v>4201.0007.0580817</v>
          </cell>
          <cell r="C4827" t="str">
            <v>TOL, PARKIR DAN GATE PASS - PRESS. VESSEL RCC OFF GAS</v>
          </cell>
        </row>
        <row r="4828">
          <cell r="B4828" t="str">
            <v>4201.0007.0581003</v>
          </cell>
          <cell r="C4828" t="str">
            <v>TOL, PARKIR DAN GATE PASS - 10.000MT AMMONIA25-TK-801</v>
          </cell>
        </row>
        <row r="4829">
          <cell r="B4829" t="str">
            <v>4201.0007.0581009</v>
          </cell>
          <cell r="C4829" t="str">
            <v>TOL, PARKIR DAN GATE PASS - STAINLESS STEEL STRUC ANP</v>
          </cell>
        </row>
        <row r="4830">
          <cell r="B4830" t="str">
            <v>4201.0007.0581126</v>
          </cell>
          <cell r="C4830" t="str">
            <v>TOL, PARKIR DAN GATE PASS - PRESSURE VESSEL 2 X 35 MW</v>
          </cell>
        </row>
        <row r="4831">
          <cell r="B4831" t="str">
            <v>4201.0007.0600702</v>
          </cell>
          <cell r="C4831" t="str">
            <v>TOL, PARKIR DAN GATE PASS - INSTALL / ERECTION SUBCON</v>
          </cell>
        </row>
        <row r="4832">
          <cell r="B4832" t="str">
            <v>4201.0007.0600704</v>
          </cell>
          <cell r="C4832" t="str">
            <v>TOL, PARKIR DAN GATE PASS - COAL FIRED PWR PL PR THER</v>
          </cell>
        </row>
        <row r="4833">
          <cell r="B4833" t="str">
            <v>4201.0007.0600706</v>
          </cell>
          <cell r="C4833" t="str">
            <v>TOL, PARKIR DAN GATE PASS - COAL-FIRED POWER PLANT PR</v>
          </cell>
        </row>
        <row r="4834">
          <cell r="B4834" t="str">
            <v>4201.0007.0600708</v>
          </cell>
          <cell r="C4834" t="str">
            <v>TOL, PARKIR DAN GATE PASS - ESP INLET FLUE &amp; ESP OUTL</v>
          </cell>
        </row>
        <row r="4835">
          <cell r="B4835" t="str">
            <v>4201.0007.0600710</v>
          </cell>
          <cell r="C4835" t="str">
            <v>TOL, PARKIR DAN GATE PASS - I &amp; C PRIMARY VALVE</v>
          </cell>
        </row>
        <row r="4836">
          <cell r="B4836" t="str">
            <v>4201.0007.0600711</v>
          </cell>
          <cell r="C4836" t="str">
            <v>TOL, PARKIR DAN GATE PASS - FLUE SUPPORTER SUPERSTRUC</v>
          </cell>
        </row>
        <row r="4837">
          <cell r="B4837" t="str">
            <v>4201.0007.0600907</v>
          </cell>
          <cell r="C4837" t="str">
            <v>TOL, PARKIR DAN GATE PASS - INST/ERCTION MECH 3X315MW</v>
          </cell>
        </row>
        <row r="4838">
          <cell r="B4838" t="str">
            <v>4201.0007.0630910</v>
          </cell>
          <cell r="C4838" t="str">
            <v>TOL, PARKIR DAN GATE PASS - FABRICATION RISER CLAMP</v>
          </cell>
        </row>
        <row r="4839">
          <cell r="B4839" t="str">
            <v>4201.0007.0631115</v>
          </cell>
          <cell r="C4839" t="str">
            <v>TOL, PARKIR DAN GATE PASS - SUPPLY OF HEAT EXCHANGER</v>
          </cell>
        </row>
        <row r="4840">
          <cell r="B4840" t="str">
            <v>4201.0007.0631201</v>
          </cell>
          <cell r="C4840" t="str">
            <v>TOL, PARKIR DAN GATE PASS - PROVISION OF EPCI KF GAS</v>
          </cell>
        </row>
        <row r="4841">
          <cell r="B4841" t="str">
            <v>4201.0007.06312029</v>
          </cell>
          <cell r="C4841" t="str">
            <v>TOL, PARKIR DAN GATE PASS - FABRICATION PIPE SPOOL</v>
          </cell>
        </row>
        <row r="4842">
          <cell r="B4842" t="str">
            <v>4201.0007.06312051</v>
          </cell>
          <cell r="C4842" t="str">
            <v>TOL, PARKIR DAN GATE PASS - PROVISION OF ENGINEERING</v>
          </cell>
        </row>
        <row r="4843">
          <cell r="B4843" t="str">
            <v>4201.0007.0651021</v>
          </cell>
          <cell r="C4843" t="str">
            <v>TOL, PARKIR DAN GATE PASS - FAB&amp;INSTAL ENERGY PLANT</v>
          </cell>
        </row>
        <row r="4844">
          <cell r="B4844" t="str">
            <v>4201.0007.0651025</v>
          </cell>
          <cell r="C4844" t="str">
            <v>TOL, PARKIR DAN GATE PASS - SUPPLY &amp; INSTAL PNEUMATIC</v>
          </cell>
        </row>
        <row r="4845">
          <cell r="B4845" t="str">
            <v>4201.0007.0651102</v>
          </cell>
          <cell r="C4845" t="str">
            <v>TOL, PARKIR DAN GATE PASS - SUPP&amp;INST 7110,7120,7130</v>
          </cell>
        </row>
        <row r="4846">
          <cell r="B4846" t="str">
            <v>4201.0007.0701022</v>
          </cell>
          <cell r="C4846" t="str">
            <v>TOL, PARKIR DAN GATE PASS - CHEMICAL CLEANING</v>
          </cell>
        </row>
        <row r="4847">
          <cell r="B4847" t="str">
            <v>4201.0007.0701122</v>
          </cell>
          <cell r="C4847" t="str">
            <v>TOL, PARKIR DAN GATE PASS - PUMP &amp; PIPING BROKE STOR.</v>
          </cell>
        </row>
        <row r="4848">
          <cell r="B4848" t="str">
            <v>4201.0007.0731138</v>
          </cell>
          <cell r="C4848" t="str">
            <v>TOL, PARKIR DAN GATE PASS - AIR HEATER TUBES</v>
          </cell>
        </row>
        <row r="4849">
          <cell r="B4849" t="str">
            <v>4201.0007.07312054</v>
          </cell>
          <cell r="C4849" t="str">
            <v>TOL, PARKIR DAN GATE PASS - SERVICE BARK CONVEYOR</v>
          </cell>
        </row>
        <row r="4850">
          <cell r="B4850" t="str">
            <v>4201.0007.0830924</v>
          </cell>
          <cell r="C4850" t="str">
            <v>TOL, PARKIR DAN GATE PASS - TRANS,INST,HOOKUP POLENG</v>
          </cell>
        </row>
        <row r="4851">
          <cell r="B4851" t="str">
            <v>4201.0007.0831120</v>
          </cell>
          <cell r="C4851" t="str">
            <v>TOL, PARKIR DAN GATE PASS - EPC WORKS FOR PPP-CW-DW-G</v>
          </cell>
        </row>
        <row r="4852">
          <cell r="B4852" t="str">
            <v>4201.0007.0881108</v>
          </cell>
          <cell r="C4852" t="str">
            <v>TOL, PARKIR DAN GATE PASS - REPLACE SW PIPE</v>
          </cell>
        </row>
        <row r="4853">
          <cell r="B4853" t="str">
            <v>4201.0007.0881123</v>
          </cell>
          <cell r="C4853" t="str">
            <v>TOL, PARKIR DAN GATE PASS - HOUSING FILTER</v>
          </cell>
        </row>
        <row r="4854">
          <cell r="B4854" t="str">
            <v>4201.0007.0901121</v>
          </cell>
          <cell r="C4854" t="str">
            <v>TOL, PARKIR DAN GATE PASS - DUCTING TISSUE MILL II</v>
          </cell>
        </row>
        <row r="4855">
          <cell r="B4855" t="str">
            <v>4201.0007.0901142</v>
          </cell>
          <cell r="C4855" t="str">
            <v>TOL, PARKIR DAN GATE PASS - Ducting Yankee</v>
          </cell>
        </row>
        <row r="4856">
          <cell r="B4856" t="str">
            <v>4201.0007.0911125</v>
          </cell>
          <cell r="C4856" t="str">
            <v>TOL, PARKIR DAN GATE PASS - Water System &amp; Coal Syste</v>
          </cell>
        </row>
        <row r="4857">
          <cell r="B4857" t="str">
            <v>4201.0007.0921147</v>
          </cell>
          <cell r="C4857" t="str">
            <v>TOL, PARKIR DAN GATE PASS - ADD. BY PAS LINE FOR DOUB</v>
          </cell>
        </row>
        <row r="4858">
          <cell r="B4858" t="str">
            <v>4201.0007.0991129</v>
          </cell>
          <cell r="C4858" t="str">
            <v>TOL, PARKIR DAN GATE PASS - PIPA HYDRANT</v>
          </cell>
        </row>
        <row r="4859">
          <cell r="B4859" t="str">
            <v>4201.0007.1021146</v>
          </cell>
          <cell r="C4859" t="str">
            <v>TOL, PARKIR DAN GATE PASS -  water surge tank</v>
          </cell>
        </row>
        <row r="4860">
          <cell r="B4860" t="str">
            <v>4201.0007.1031143</v>
          </cell>
          <cell r="C4860" t="str">
            <v>TOL, PARKIR DAN GATE PASS - DUPLEX PIPE SPOOL 2-INC,</v>
          </cell>
        </row>
        <row r="4861">
          <cell r="B4861" t="str">
            <v>4201.0007.10412034</v>
          </cell>
          <cell r="C4861" t="str">
            <v>TOL, PARKIR DAN GATE PASS - TUBE BUNDLE E201-05-08-09</v>
          </cell>
        </row>
        <row r="4862">
          <cell r="B4862" t="str">
            <v>4201.0007.10512037</v>
          </cell>
          <cell r="C4862" t="str">
            <v>TOL, PARKIR DAN GATE PASS - HEAT EXCHANGER ASSY TAG N</v>
          </cell>
        </row>
        <row r="4863">
          <cell r="B4863" t="str">
            <v>4201.0007.10512038</v>
          </cell>
          <cell r="C4863" t="str">
            <v>TOL, PARKIR DAN GATE PASS - PENGADAAN SHELL ASSY TAG</v>
          </cell>
        </row>
        <row r="4864">
          <cell r="B4864" t="str">
            <v>4201.0007.10512039</v>
          </cell>
          <cell r="C4864" t="str">
            <v>TOL, PARKIR DAN GATE PASS - PENGADAAN SHELL ASSY TAG</v>
          </cell>
        </row>
        <row r="4865">
          <cell r="B4865" t="str">
            <v>4201.0007.10512060</v>
          </cell>
          <cell r="C4865" t="str">
            <v>TOL, PARKIR DAN GATE PASS - PENGGANTIAN/PEMBUATAN TES</v>
          </cell>
        </row>
        <row r="4866">
          <cell r="B4866" t="str">
            <v>4201.0007.10612040</v>
          </cell>
          <cell r="C4866" t="str">
            <v>TOL, PARKIR DAN GATE PASS - TUBE BUNDLE, SHELLBUNDLE,</v>
          </cell>
        </row>
        <row r="4867">
          <cell r="B4867" t="str">
            <v>4201.0007.10612053</v>
          </cell>
          <cell r="C4867" t="str">
            <v>TOL, PARKIR DAN GATE PASS - ENGINEERING, PROCUREMENT</v>
          </cell>
        </row>
        <row r="4868">
          <cell r="B4868" t="str">
            <v>4201.0007.1121154</v>
          </cell>
          <cell r="C4868" t="str">
            <v>TOL, PARKIR DAN GATE PASS - H2S MUD / GAS SEPARATOR</v>
          </cell>
        </row>
        <row r="4869">
          <cell r="B4869" t="str">
            <v>4201.0007.1161162</v>
          </cell>
          <cell r="C4869" t="str">
            <v>TOL, PARKIR DAN GATE PASS - SECONDARY REFORMER EFFLUE</v>
          </cell>
        </row>
        <row r="4870">
          <cell r="B4870" t="str">
            <v>4201.0007.1171165</v>
          </cell>
          <cell r="C4870" t="str">
            <v>TOL, PARKIR DAN GATE PASS - TOWER</v>
          </cell>
        </row>
        <row r="4871">
          <cell r="B4871" t="str">
            <v>4201.0007.1171167</v>
          </cell>
          <cell r="C4871" t="str">
            <v>TOL, PARKIR DAN GATE PASS - SHOP FABRICATED VESSEL &amp;</v>
          </cell>
        </row>
        <row r="4872">
          <cell r="B4872" t="str">
            <v>4201.0007.1171168</v>
          </cell>
          <cell r="C4872" t="str">
            <v>TOL, PARKIR DAN GATE PASS - SHOP FABRICATED VESSEL &amp;</v>
          </cell>
        </row>
        <row r="4873">
          <cell r="B4873" t="str">
            <v>4201.0007.11712010</v>
          </cell>
          <cell r="C4873" t="str">
            <v>TOL, PARKIR DAN GATE PASS - SHOP FABRICATED VESSEL &amp;</v>
          </cell>
        </row>
        <row r="4874">
          <cell r="B4874" t="str">
            <v>4201.0007.11712023</v>
          </cell>
          <cell r="C4874" t="str">
            <v>TOL, PARKIR DAN GATE PASS - SHOP FABRICATED VESSEL &amp;</v>
          </cell>
        </row>
        <row r="4875">
          <cell r="B4875" t="str">
            <v>4201.0007.1191172</v>
          </cell>
          <cell r="C4875" t="str">
            <v>TOL, PARKIR DAN GATE PASS - EPC MOBILE SEPARATOR</v>
          </cell>
        </row>
        <row r="4876">
          <cell r="B4876" t="str">
            <v>4201.0007.1201175</v>
          </cell>
          <cell r="C4876" t="str">
            <v>TOL, PARKIR DAN GATE PASS - FABRICATION &amp; ERECTION OF</v>
          </cell>
        </row>
        <row r="4877">
          <cell r="B4877" t="str">
            <v>4201.0007.12812012</v>
          </cell>
          <cell r="C4877" t="str">
            <v>TOL, PARKIR DAN GATE PASS - RENTAL DRILLING EQUIPMENT</v>
          </cell>
        </row>
        <row r="4878">
          <cell r="B4878" t="str">
            <v>4201.0007.12912007</v>
          </cell>
          <cell r="C4878" t="str">
            <v>TOL, PARKIR DAN GATE PASS - SUPPLY OF SHELL &amp; TUBE HE</v>
          </cell>
        </row>
        <row r="4879">
          <cell r="B4879" t="str">
            <v>4201.0007.14512017</v>
          </cell>
          <cell r="C4879" t="str">
            <v>TOL, PARKIR DAN GATE PASS - DIVING EQUIPMENT</v>
          </cell>
        </row>
        <row r="4880">
          <cell r="B4880" t="str">
            <v>4201.0007.14912041</v>
          </cell>
          <cell r="C4880" t="str">
            <v>TOL, PARKIR DAN GATE PASS - FABRIKASI SHELL 24E-113</v>
          </cell>
        </row>
        <row r="4881">
          <cell r="B4881" t="str">
            <v>4201.0007.15012024</v>
          </cell>
          <cell r="C4881" t="str">
            <v>TOL, PARKIR DAN GATE PASS -  TOTAL RETUBE INSITU SURF</v>
          </cell>
        </row>
        <row r="4882">
          <cell r="B4882" t="str">
            <v>4201.0007.15212028</v>
          </cell>
          <cell r="C4882" t="str">
            <v>TOL, PARKIR DAN GATE PASS - TUBE BUNDLE SHELL H5012 &amp;</v>
          </cell>
        </row>
        <row r="4883">
          <cell r="B4883" t="str">
            <v>4201.0007.15212059</v>
          </cell>
          <cell r="C4883" t="str">
            <v>TOL, PARKIR DAN GATE PASS - SECONDARY REACTOR UNIT</v>
          </cell>
        </row>
        <row r="4884">
          <cell r="B4884" t="str">
            <v>4201.0007.15312030</v>
          </cell>
          <cell r="C4884" t="str">
            <v>TOL, PARKIR DAN GATE PASS - 2 UNIT FUEL GAS FILTER CO</v>
          </cell>
        </row>
        <row r="4885">
          <cell r="B4885" t="str">
            <v>4201.0007.15712042</v>
          </cell>
          <cell r="C4885" t="str">
            <v>TOL, PARKIR DAN GATE PASS - REDESIGN, FABRIKASI &amp; PEM</v>
          </cell>
        </row>
        <row r="4886">
          <cell r="B4886" t="str">
            <v>4201.0007.16012044</v>
          </cell>
          <cell r="C4886" t="str">
            <v>TOL, PARKIR DAN GATE PASS -  EPCI CONTRACT FOR LIMA F</v>
          </cell>
        </row>
        <row r="4887">
          <cell r="B4887" t="str">
            <v>4201.0007.16409005</v>
          </cell>
          <cell r="C4887" t="str">
            <v>TOL, PARKIR DAN GATE PASS - MEG Injection Package</v>
          </cell>
        </row>
        <row r="4888">
          <cell r="B4888" t="str">
            <v>4201.0007.R000000</v>
          </cell>
          <cell r="C4888" t="str">
            <v>TOL, PARKIR DAN GATE PASS - SEWA EQUIPMENT- EXCAVATOR</v>
          </cell>
        </row>
        <row r="4889">
          <cell r="B4889" t="str">
            <v>4201.0008.06312006</v>
          </cell>
          <cell r="C4889" t="str">
            <v>PERLENGKAPAN KERJA - PROV OF EPCI KF GAS (INT)</v>
          </cell>
        </row>
        <row r="4890">
          <cell r="B4890" t="str">
            <v>4201.0008.002</v>
          </cell>
          <cell r="C4890" t="str">
            <v>PERLENGKAPAN KERJA - WORKSHOP</v>
          </cell>
        </row>
        <row r="4891">
          <cell r="B4891" t="str">
            <v>4201.0008.0050852</v>
          </cell>
          <cell r="C4891" t="str">
            <v>PERLENGKAPAN KERJA - KAMBUNA TOPSIDE REUSER S</v>
          </cell>
        </row>
        <row r="4892">
          <cell r="B4892" t="str">
            <v>4201.0008.0050905</v>
          </cell>
          <cell r="C4892" t="str">
            <v>PERLENGKAPAN KERJA - MEG INJECTION PACKAGE</v>
          </cell>
        </row>
        <row r="4893">
          <cell r="B4893" t="str">
            <v>4201.0008.00712046</v>
          </cell>
          <cell r="C4893" t="str">
            <v>PERLENGKAPAN KERJA - FABRIKASI  &amp; INSTASI UNTU</v>
          </cell>
        </row>
        <row r="4894">
          <cell r="B4894" t="str">
            <v>4201.0008.0081014</v>
          </cell>
          <cell r="C4894" t="str">
            <v>PERLENGKAPAN KERJA - SEI AMBAWANG KAB.KUBU</v>
          </cell>
        </row>
        <row r="4895">
          <cell r="B4895" t="str">
            <v>4201.0008.0101019</v>
          </cell>
          <cell r="C4895" t="str">
            <v>PERLENGKAPAN KERJA - CPP&amp;AUP PLATFORMS INST</v>
          </cell>
        </row>
        <row r="4896">
          <cell r="B4896" t="str">
            <v>4201.0008.0101137</v>
          </cell>
          <cell r="C4896" t="str">
            <v>PERLENGKAPAN KERJA - CPP &amp; AUP Platforms</v>
          </cell>
        </row>
        <row r="4897">
          <cell r="B4897" t="str">
            <v>4201.0008.0120832</v>
          </cell>
          <cell r="C4897" t="str">
            <v>PERLENGKAPAN KERJA - SHELL &amp; TUBE HEAT EXCHANG</v>
          </cell>
        </row>
        <row r="4898">
          <cell r="B4898" t="str">
            <v>4201.0008.0130903</v>
          </cell>
          <cell r="C4898" t="str">
            <v>PERLENGKAPAN KERJA - WELL TEST, SKID UNIT</v>
          </cell>
        </row>
        <row r="4899">
          <cell r="B4899" t="str">
            <v>4201.0008.0130904</v>
          </cell>
          <cell r="C4899" t="str">
            <v>PERLENGKAPAN KERJA - HEAT EXCHANGER</v>
          </cell>
        </row>
        <row r="4900">
          <cell r="B4900" t="str">
            <v>4201.0008.0130908</v>
          </cell>
          <cell r="C4900" t="str">
            <v>PERLENGKAPAN KERJA - PIPE SLEEVE &amp; DURI, RIAU</v>
          </cell>
        </row>
        <row r="4901">
          <cell r="B4901" t="str">
            <v>4201.0008.0130923</v>
          </cell>
          <cell r="C4901" t="str">
            <v>PERLENGKAPAN KERJA - PROV OF WATER STO TANK</v>
          </cell>
        </row>
        <row r="4902">
          <cell r="B4902" t="str">
            <v>4201.0008.0130929</v>
          </cell>
          <cell r="C4902" t="str">
            <v>PERLENGKAPAN KERJA - OPERATION ASSISTANCE SLN</v>
          </cell>
        </row>
        <row r="4903">
          <cell r="B4903" t="str">
            <v>4201.0008.0130931</v>
          </cell>
          <cell r="C4903" t="str">
            <v>PERLENGKAPAN KERJA - STORAGE TANK FOR INT PROG</v>
          </cell>
        </row>
        <row r="4904">
          <cell r="B4904" t="str">
            <v>4201.0008.0131004</v>
          </cell>
          <cell r="C4904" t="str">
            <v>PERLENGKAPAN KERJA - 3 UNITS K.O. DRUM</v>
          </cell>
        </row>
        <row r="4905">
          <cell r="B4905" t="str">
            <v>4201.0008.0131010</v>
          </cell>
          <cell r="C4905" t="str">
            <v>PERLENGKAPAN KERJA - DISAIN&amp;FAB ALAT SURFAKTAN</v>
          </cell>
        </row>
        <row r="4906">
          <cell r="B4906" t="str">
            <v>4201.0008.0131018</v>
          </cell>
          <cell r="C4906" t="str">
            <v>PERLENGKAPAN KERJA - JASA KONST TANGKI PEMISAH</v>
          </cell>
        </row>
        <row r="4907">
          <cell r="B4907" t="str">
            <v>4201.0008.0131104</v>
          </cell>
          <cell r="C4907" t="str">
            <v>PERLENGKAPAN KERJA - RIGLESS SERVICE</v>
          </cell>
        </row>
        <row r="4908">
          <cell r="B4908" t="str">
            <v>4201.0008.0131113</v>
          </cell>
          <cell r="C4908" t="str">
            <v>PERLENGKAPAN KERJA - EPC U/ FASILITAS TANKI DI</v>
          </cell>
        </row>
        <row r="4909">
          <cell r="B4909" t="str">
            <v>4201.0008.0131119</v>
          </cell>
          <cell r="C4909" t="str">
            <v>PERLENGKAPAN KERJA - EPF OF STORAGE FOR RANTAU</v>
          </cell>
        </row>
        <row r="4910">
          <cell r="B4910" t="str">
            <v>4201.0008.0131127</v>
          </cell>
          <cell r="C4910" t="str">
            <v>PERLENGKAPAN KERJA - RIGLESS SERVICE</v>
          </cell>
        </row>
        <row r="4911">
          <cell r="B4911" t="str">
            <v>4201.0008.0131150</v>
          </cell>
          <cell r="C4911" t="str">
            <v>PERLENGKAPAN KERJA - WASH TANK REPAIR</v>
          </cell>
        </row>
        <row r="4912">
          <cell r="B4912" t="str">
            <v>4201.0008.01312003</v>
          </cell>
          <cell r="C4912" t="str">
            <v>PERLENGKAPAN KERJA - RIGLESS SERVICES</v>
          </cell>
        </row>
        <row r="4913">
          <cell r="B4913" t="str">
            <v>4201.0008.01312031</v>
          </cell>
          <cell r="C4913" t="str">
            <v>PERLENGKAPAN KERJA - PLUG BACK WITH SLICKLINE</v>
          </cell>
        </row>
        <row r="4914">
          <cell r="B4914" t="str">
            <v>4201.0008.01312049</v>
          </cell>
          <cell r="C4914" t="str">
            <v>PERLENGKAPAN KERJA - HRSG #2 &amp; #5</v>
          </cell>
        </row>
        <row r="4915">
          <cell r="B4915" t="str">
            <v>4201.0008.01312058</v>
          </cell>
          <cell r="C4915" t="str">
            <v>PERLENGKAPAN KERJA - FOAMING SERVICES</v>
          </cell>
        </row>
        <row r="4916">
          <cell r="B4916" t="str">
            <v>4201.0008.0150909</v>
          </cell>
          <cell r="C4916" t="str">
            <v>PERLENGKAPAN KERJA - PIPE CONNECTION</v>
          </cell>
        </row>
        <row r="4917">
          <cell r="B4917" t="str">
            <v>4201.0008.0150916</v>
          </cell>
          <cell r="C4917" t="str">
            <v>PERLENGKAPAN KERJA - SUBSEA CABLE</v>
          </cell>
        </row>
        <row r="4918">
          <cell r="B4918" t="str">
            <v>4201.0008.0151128</v>
          </cell>
          <cell r="C4918" t="str">
            <v>PERLENGKAPAN KERJA - PROJECT BAWAL PIPELINE</v>
          </cell>
        </row>
        <row r="4919">
          <cell r="B4919" t="str">
            <v>4201.0008.01512021</v>
          </cell>
          <cell r="C4919" t="str">
            <v>PERLENGKAPAN KERJA - TUBE BUNDLE CONDENSATE CO</v>
          </cell>
        </row>
        <row r="4920">
          <cell r="B4920" t="str">
            <v>4201.0008.01512027</v>
          </cell>
          <cell r="C4920" t="str">
            <v>PERLENGKAPAN KERJA - FUEL GAS SCRUBBER AND HEA</v>
          </cell>
        </row>
        <row r="4921">
          <cell r="B4921" t="str">
            <v>4201.0008.01512043</v>
          </cell>
          <cell r="C4921" t="str">
            <v>PERLENGKAPAN KERJA - EHMR WATER PROJECT, EPCI</v>
          </cell>
        </row>
        <row r="4922">
          <cell r="B4922" t="str">
            <v>4201.0008.01512062</v>
          </cell>
          <cell r="C4922" t="str">
            <v>PERLENGKAPAN KERJA - EPCI TEMBANG 8 TO BAWAL P</v>
          </cell>
        </row>
        <row r="4923">
          <cell r="B4923" t="str">
            <v>4201.0008.0191139</v>
          </cell>
          <cell r="C4923" t="str">
            <v>PERLENGKAPAN KERJA - Maintenance of Expansion</v>
          </cell>
        </row>
        <row r="4924">
          <cell r="B4924" t="str">
            <v>4201.0008.0241007</v>
          </cell>
          <cell r="C4924" t="str">
            <v>PERLENGKAPAN KERJA - REP&amp;TEST (336-I;1000m3)</v>
          </cell>
        </row>
        <row r="4925">
          <cell r="B4925" t="str">
            <v>4201.0008.02412022</v>
          </cell>
          <cell r="C4925" t="str">
            <v>PERLENGKAPAN KERJA - REPAIR F/WELDING TANK</v>
          </cell>
        </row>
        <row r="4926">
          <cell r="B4926" t="str">
            <v>4201.0008.02412035</v>
          </cell>
          <cell r="C4926" t="str">
            <v>PERLENGKAPAN KERJA - REPAIR OF TANK 100 CUFT P</v>
          </cell>
        </row>
        <row r="4927">
          <cell r="B4927" t="str">
            <v>4201.0008.0260847</v>
          </cell>
          <cell r="C4927" t="str">
            <v>PERLENGKAPAN KERJA - INSTALLATION OF 2X315 MW</v>
          </cell>
        </row>
        <row r="4928">
          <cell r="B4928" t="str">
            <v>4201.0008.0261198</v>
          </cell>
          <cell r="C4928" t="str">
            <v>PERLENGKAPAN KERJA - MAINTENANCE HUBEI</v>
          </cell>
        </row>
        <row r="4929">
          <cell r="B4929" t="str">
            <v>4201.0008.0280913</v>
          </cell>
          <cell r="C4929" t="str">
            <v>PERLENGKAPAN KERJA - FAB SAND BLAST&amp;PRIM COAT</v>
          </cell>
        </row>
        <row r="4930">
          <cell r="B4930" t="str">
            <v>4201.0008.0280915</v>
          </cell>
          <cell r="C4930" t="str">
            <v>PERLENGKAPAN KERJA - MB#13; RECONDITION WORK</v>
          </cell>
        </row>
        <row r="4931">
          <cell r="B4931" t="str">
            <v>4201.0008.0280919</v>
          </cell>
          <cell r="C4931" t="str">
            <v>PERLENGKAPAN KERJA - RB#13; ANCHOR BOLT INST</v>
          </cell>
        </row>
        <row r="4932">
          <cell r="B4932" t="str">
            <v>4201.0008.0280921</v>
          </cell>
          <cell r="C4932" t="str">
            <v>PERLENGKAPAN KERJA - RB#13; INST MECHANICAL</v>
          </cell>
        </row>
        <row r="4933">
          <cell r="B4933" t="str">
            <v>4201.0008.0280926</v>
          </cell>
          <cell r="C4933" t="str">
            <v>PERLENGKAPAN KERJA - RB#13; PIPE EXT /MP &amp; LP</v>
          </cell>
        </row>
        <row r="4934">
          <cell r="B4934" t="str">
            <v>4201.0008.0280927</v>
          </cell>
          <cell r="C4934" t="str">
            <v>PERLENGKAPAN KERJA - PM#9;MP BIN TEMP CONTROL</v>
          </cell>
        </row>
        <row r="4935">
          <cell r="B4935" t="str">
            <v>4201.0008.0280930</v>
          </cell>
          <cell r="C4935" t="str">
            <v>PERLENGKAPAN KERJA - MB#15;MAIN STEAM LINE MOD</v>
          </cell>
        </row>
        <row r="4936">
          <cell r="B4936" t="str">
            <v>4201.0008.0281005</v>
          </cell>
          <cell r="C4936" t="str">
            <v>PERLENGKAPAN KERJA - PM#9; UPGRADE TIE IN</v>
          </cell>
        </row>
        <row r="4937">
          <cell r="B4937" t="str">
            <v>4201.0008.0281006</v>
          </cell>
          <cell r="C4937" t="str">
            <v>PERLENGKAPAN KERJA - MANPOWER SUPPLY SHUTDOWN</v>
          </cell>
        </row>
        <row r="4938">
          <cell r="B4938" t="str">
            <v>4201.0008.0281011</v>
          </cell>
          <cell r="C4938" t="str">
            <v>PERLENGKAPAN KERJA - WP-9;FAB CRUSHER COMPLETE</v>
          </cell>
        </row>
        <row r="4939">
          <cell r="B4939" t="str">
            <v>4201.0008.0281013</v>
          </cell>
          <cell r="C4939" t="str">
            <v>PERLENGKAPAN KERJA - MB#24;SURF METAL TREATMEN</v>
          </cell>
        </row>
        <row r="4940">
          <cell r="B4940" t="str">
            <v>4201.0008.0281015</v>
          </cell>
          <cell r="C4940" t="str">
            <v>PERLENGKAPAN KERJA - WP-8;FAB CRUSHER 2SETS</v>
          </cell>
        </row>
        <row r="4941">
          <cell r="B4941" t="str">
            <v>4201.0008.0281020</v>
          </cell>
          <cell r="C4941" t="str">
            <v>PERLENGKAPAN KERJA - TPM;ADD BYPASS FILTER GAS</v>
          </cell>
        </row>
        <row r="4942">
          <cell r="B4942" t="str">
            <v>4201.0008.0281034</v>
          </cell>
          <cell r="C4942" t="str">
            <v>PERLENGKAPAN KERJA - WP-8, DRUM BARKER 2 LINES</v>
          </cell>
        </row>
        <row r="4943">
          <cell r="B4943" t="str">
            <v>4201.0008.0281103</v>
          </cell>
          <cell r="C4943" t="str">
            <v>PERLENGKAPAN KERJA - TUBE PF-1C VE#1(SHUTDOWN)</v>
          </cell>
        </row>
        <row r="4944">
          <cell r="B4944" t="str">
            <v>4201.0008.0281110</v>
          </cell>
          <cell r="C4944" t="str">
            <v>PERLENGKAPAN KERJA - VE#11, FABRICATION HBL TA</v>
          </cell>
        </row>
        <row r="4945">
          <cell r="B4945" t="str">
            <v>4201.0008.0281116</v>
          </cell>
          <cell r="C4945" t="str">
            <v>PERLENGKAPAN KERJA - IKPP</v>
          </cell>
        </row>
        <row r="4946">
          <cell r="B4946" t="str">
            <v>4201.0008.0281130</v>
          </cell>
          <cell r="C4946" t="str">
            <v>PERLENGKAPAN KERJA - TG 23 PENYAMBUNGAN PIPA</v>
          </cell>
        </row>
        <row r="4947">
          <cell r="B4947" t="str">
            <v>4201.0008.0281131</v>
          </cell>
          <cell r="C4947" t="str">
            <v>PERLENGKAPAN KERJA - MC-10 Connect Pipe</v>
          </cell>
        </row>
        <row r="4948">
          <cell r="B4948" t="str">
            <v>4201.0008.0281132</v>
          </cell>
          <cell r="C4948" t="str">
            <v>PERLENGKAPAN KERJA - Replacement of pipe 8"</v>
          </cell>
        </row>
        <row r="4949">
          <cell r="B4949" t="str">
            <v>4201.0008.0281133</v>
          </cell>
          <cell r="C4949" t="str">
            <v>PERLENGKAPAN KERJA - MC-2 Annual Shutdown 2011</v>
          </cell>
        </row>
        <row r="4950">
          <cell r="B4950" t="str">
            <v>4201.0008.0281134</v>
          </cell>
          <cell r="C4950" t="str">
            <v>PERLENGKAPAN KERJA - Repair Heater, Cooler</v>
          </cell>
        </row>
        <row r="4951">
          <cell r="B4951" t="str">
            <v>4201.0008.0281135</v>
          </cell>
          <cell r="C4951" t="str">
            <v>PERLENGKAPAN KERJA - CA-8 Replace C12 Pipe 16"</v>
          </cell>
        </row>
        <row r="4952">
          <cell r="B4952" t="str">
            <v>4201.0008.0281136</v>
          </cell>
          <cell r="C4952" t="str">
            <v>PERLENGKAPAN KERJA - Supply Manpower</v>
          </cell>
        </row>
        <row r="4953">
          <cell r="B4953" t="str">
            <v>4201.0008.0281140</v>
          </cell>
          <cell r="C4953" t="str">
            <v>PERLENGKAPAN KERJA - Corrective Maintenance, P</v>
          </cell>
        </row>
        <row r="4954">
          <cell r="B4954" t="str">
            <v>4201.0008.0281141</v>
          </cell>
          <cell r="C4954" t="str">
            <v>PERLENGKAPAN KERJA - PM-9 Annual Shutdown 2011</v>
          </cell>
        </row>
        <row r="4955">
          <cell r="B4955" t="str">
            <v>4201.0008.0281144</v>
          </cell>
          <cell r="C4955" t="str">
            <v>PERLENGKAPAN KERJA - RB# 6 Project; Supply Man</v>
          </cell>
        </row>
        <row r="4956">
          <cell r="B4956" t="str">
            <v>4201.0008.0281145</v>
          </cell>
          <cell r="C4956" t="str">
            <v>PERLENGKAPAN KERJA - WPMT PROJ SUPPLY MANPOWER</v>
          </cell>
        </row>
        <row r="4957">
          <cell r="B4957" t="str">
            <v>4201.0008.0281148</v>
          </cell>
          <cell r="C4957" t="str">
            <v>PERLENGKAPAN KERJA - RECONDITION VACUUM EVAPOR</v>
          </cell>
        </row>
        <row r="4958">
          <cell r="B4958" t="str">
            <v>4201.0008.0281149</v>
          </cell>
          <cell r="C4958" t="str">
            <v>PERLENGKAPAN KERJA - RC-11 ADD LINE GAS FILTER</v>
          </cell>
        </row>
        <row r="4959">
          <cell r="B4959" t="str">
            <v>4201.0008.0281155</v>
          </cell>
          <cell r="C4959" t="str">
            <v>PERLENGKAPAN KERJA - WP#8; REPLACEMENT SHUTL B</v>
          </cell>
        </row>
        <row r="4960">
          <cell r="B4960" t="str">
            <v>4201.0008.0281156</v>
          </cell>
          <cell r="C4960" t="str">
            <v>PERLENGKAPAN KERJA - WP#9; INSTALLATION CHIP S</v>
          </cell>
        </row>
        <row r="4961">
          <cell r="B4961" t="str">
            <v>4201.0008.0281157</v>
          </cell>
          <cell r="C4961" t="str">
            <v>PERLENGKAPAN KERJA - WP#9; INSTALLATION LOG RE</v>
          </cell>
        </row>
        <row r="4962">
          <cell r="B4962" t="str">
            <v>4201.0008.0281169</v>
          </cell>
          <cell r="C4962" t="str">
            <v>PERLENGKAPAN KERJA - WP-9 INSTALL DEBARKING DR</v>
          </cell>
        </row>
        <row r="4963">
          <cell r="B4963" t="str">
            <v>4201.0008.0281173</v>
          </cell>
          <cell r="C4963" t="str">
            <v>PERLENGKAPAN KERJA - VE#12 REPLACE ROOF &amp; SHEL</v>
          </cell>
        </row>
        <row r="4964">
          <cell r="B4964" t="str">
            <v>4201.0008.0281174</v>
          </cell>
          <cell r="C4964" t="str">
            <v>PERLENGKAPAN KERJA - RC#8; NEW INSTALL OF HYDR</v>
          </cell>
        </row>
        <row r="4965">
          <cell r="B4965" t="str">
            <v>4201.0008.0281199</v>
          </cell>
          <cell r="C4965" t="str">
            <v>PERLENGKAPAN KERJA - MAINTENANCE IKPP</v>
          </cell>
        </row>
        <row r="4966">
          <cell r="B4966" t="str">
            <v>4201.0008.02812008</v>
          </cell>
          <cell r="C4966" t="str">
            <v>PERLENGKAPAN KERJA - VE#2 INST NEW WBL TANK A</v>
          </cell>
        </row>
        <row r="4967">
          <cell r="B4967" t="str">
            <v>4201.0008.02812009</v>
          </cell>
          <cell r="C4967" t="str">
            <v>PERLENGKAPAN KERJA - WP-9 INSTALL CHIP SCREEN</v>
          </cell>
        </row>
        <row r="4968">
          <cell r="B4968" t="str">
            <v>4201.0008.02812011</v>
          </cell>
          <cell r="C4968" t="str">
            <v>PERLENGKAPAN KERJA - WP#9: INSTALL DEBARKING D</v>
          </cell>
        </row>
        <row r="4969">
          <cell r="B4969" t="str">
            <v>4201.0008.02812013</v>
          </cell>
          <cell r="C4969" t="str">
            <v>PERLENGKAPAN KERJA - PM#8; TIE IN (TOP SEPARAT</v>
          </cell>
        </row>
        <row r="4970">
          <cell r="B4970" t="str">
            <v>4201.0008.02812016</v>
          </cell>
          <cell r="C4970" t="str">
            <v>PERLENGKAPAN KERJA - HP HEADER TG 18.19 TO P-8</v>
          </cell>
        </row>
        <row r="4971">
          <cell r="B4971" t="str">
            <v>4201.0008.02812018</v>
          </cell>
          <cell r="C4971" t="str">
            <v>PERLENGKAPAN KERJA - MC#3; UPGRADE PIPING &amp; DR</v>
          </cell>
        </row>
        <row r="4972">
          <cell r="B4972" t="str">
            <v>4201.0008.02812019</v>
          </cell>
          <cell r="C4972" t="str">
            <v>PERLENGKAPAN KERJA - PM#8; TIE IN WASHING &amp; CO</v>
          </cell>
        </row>
        <row r="4973">
          <cell r="B4973" t="str">
            <v>4201.0008.02812020</v>
          </cell>
          <cell r="C4973" t="str">
            <v>PERLENGKAPAN KERJA - PM#8; ADD SCREEN &amp; DISMAN</v>
          </cell>
        </row>
        <row r="4974">
          <cell r="B4974" t="str">
            <v>4201.0008.02812026</v>
          </cell>
          <cell r="C4974" t="str">
            <v>PERLENGKAPAN KERJA - PPM#6; FABRICATION / INST</v>
          </cell>
        </row>
        <row r="4975">
          <cell r="B4975" t="str">
            <v>4201.0008.02812032</v>
          </cell>
          <cell r="C4975" t="str">
            <v>PERLENGKAPAN KERJA - OPEN CONTRACT MAINTENANCE</v>
          </cell>
        </row>
        <row r="4976">
          <cell r="B4976" t="str">
            <v>4201.0008.02812033</v>
          </cell>
          <cell r="C4976" t="str">
            <v>PERLENGKAPAN KERJA - MANPOWER TO SUPPORT CORRE</v>
          </cell>
        </row>
        <row r="4977">
          <cell r="B4977" t="str">
            <v>4201.0008.02812036</v>
          </cell>
          <cell r="C4977" t="str">
            <v>PERLENGKAPAN KERJA - GANTI TUBE CONDENSER TG#1</v>
          </cell>
        </row>
        <row r="4978">
          <cell r="B4978" t="str">
            <v>4201.0008.02812045</v>
          </cell>
          <cell r="C4978" t="str">
            <v>PERLENGKAPAN KERJA - WP-8; REPLACEMENT OF DRUM</v>
          </cell>
        </row>
        <row r="4979">
          <cell r="B4979" t="str">
            <v>4201.0008.02812047</v>
          </cell>
          <cell r="C4979" t="str">
            <v>PERLENGKAPAN KERJA - WP-9; REPLACEMENT OF DRUM</v>
          </cell>
        </row>
        <row r="4980">
          <cell r="B4980" t="str">
            <v>4201.0008.02812048</v>
          </cell>
          <cell r="C4980" t="str">
            <v>PERLENGKAPAN KERJA - VE#2 PROJECT FABR &amp; INSTA</v>
          </cell>
        </row>
        <row r="4981">
          <cell r="B4981" t="str">
            <v>4201.0008.02812050</v>
          </cell>
          <cell r="C4981" t="str">
            <v>PERLENGKAPAN KERJA - VE2; FABRICATION &amp; INSTAL</v>
          </cell>
        </row>
        <row r="4982">
          <cell r="B4982" t="str">
            <v>4201.0008.02812052</v>
          </cell>
          <cell r="C4982" t="str">
            <v>PERLENGKAPAN KERJA - PM8; SCAFFOLDING ANNUAL S</v>
          </cell>
        </row>
        <row r="4983">
          <cell r="B4983" t="str">
            <v>4201.0008.02812055</v>
          </cell>
          <cell r="C4983" t="str">
            <v>PERLENGKAPAN KERJA - PM#8; DISMANTLE EQUIPMENT</v>
          </cell>
        </row>
        <row r="4984">
          <cell r="B4984" t="str">
            <v>4201.0008.02812056</v>
          </cell>
          <cell r="C4984" t="str">
            <v>PERLENGKAPAN KERJA - PM#8; TO MAKE CONVEYOR SU</v>
          </cell>
        </row>
        <row r="4985">
          <cell r="B4985" t="str">
            <v>4201.0008.02812057</v>
          </cell>
          <cell r="C4985" t="str">
            <v>PERLENGKAPAN KERJA - PM#9; GANTI 4 SET NOZZLE</v>
          </cell>
        </row>
        <row r="4986">
          <cell r="B4986" t="str">
            <v>4201.0008.02812099</v>
          </cell>
          <cell r="C4986" t="str">
            <v>PERLENGKAPAN KERJA - IKPP MAINTENANCE</v>
          </cell>
        </row>
        <row r="4987">
          <cell r="B4987" t="str">
            <v>4201.0008.0350933</v>
          </cell>
          <cell r="C4987" t="str">
            <v>PERLENGKAPAN KERJA - PAGERUNGAN UTARA FIELD</v>
          </cell>
        </row>
        <row r="4988">
          <cell r="B4988" t="str">
            <v>4201.0008.0351002</v>
          </cell>
          <cell r="C4988" t="str">
            <v>PERLENGKAPAN KERJA - EDC1 SUBSEA FACILITY TSB</v>
          </cell>
        </row>
        <row r="4989">
          <cell r="B4989" t="str">
            <v>4201.0008.0400928</v>
          </cell>
          <cell r="C4989" t="str">
            <v>PERLENGKAPAN KERJA - 3 Unit BODY SHELL</v>
          </cell>
        </row>
        <row r="4990">
          <cell r="B4990" t="str">
            <v>4201.0008.0400932</v>
          </cell>
          <cell r="C4990" t="str">
            <v>PERLENGKAPAN KERJA - 6 UNITS FLARE KO DRUM</v>
          </cell>
        </row>
        <row r="4991">
          <cell r="B4991" t="str">
            <v>4201.0008.0411008</v>
          </cell>
          <cell r="C4991" t="str">
            <v>PERLENGKAPAN KERJA - GEN. ASSEMBLY DEBARKING</v>
          </cell>
        </row>
        <row r="4992">
          <cell r="B4992" t="str">
            <v>4201.0008.04112025</v>
          </cell>
          <cell r="C4992" t="str">
            <v>PERLENGKAPAN KERJA - MANPOWER SUPPLY FOR PROJE</v>
          </cell>
        </row>
        <row r="4993">
          <cell r="B4993" t="str">
            <v>4201.0008.0480753</v>
          </cell>
          <cell r="C4993" t="str">
            <v>PERLENGKAPAN KERJA - COMBINED FEED EXCHANGER</v>
          </cell>
        </row>
        <row r="4994">
          <cell r="B4994" t="str">
            <v>4201.0008.0480901</v>
          </cell>
          <cell r="C4994" t="str">
            <v>PERLENGKAPAN KERJA - DEBUT TRIM COND 211-E-9</v>
          </cell>
        </row>
        <row r="4995">
          <cell r="B4995" t="str">
            <v>4201.0008.0480906</v>
          </cell>
          <cell r="C4995" t="str">
            <v>PERLENGKAPAN KERJA - TBUNDLE 140-E-11A,E-16</v>
          </cell>
        </row>
        <row r="4996">
          <cell r="B4996" t="str">
            <v>4201.0008.0480912</v>
          </cell>
          <cell r="C4996" t="str">
            <v>PERLENGKAPAN KERJA - FAB HE, 701-E-5&amp;702-E-7</v>
          </cell>
        </row>
        <row r="4997">
          <cell r="B4997" t="str">
            <v>4201.0008.0480914</v>
          </cell>
          <cell r="C4997" t="str">
            <v>PERLENGKAPAN KERJA - FAB HE,ITEM 140-E-20&amp;E-25</v>
          </cell>
        </row>
        <row r="4998">
          <cell r="B4998" t="str">
            <v>4201.0008.0480918</v>
          </cell>
          <cell r="C4998" t="str">
            <v>PERLENGKAPAN KERJA - TUBE BUNDLE ASS F/023E-11</v>
          </cell>
        </row>
        <row r="4999">
          <cell r="B4999" t="str">
            <v>4201.0008.0480922</v>
          </cell>
          <cell r="C4999" t="str">
            <v>PERLENGKAPAN KERJA - COMBINED FEED EXCHANGER</v>
          </cell>
        </row>
        <row r="5000">
          <cell r="B5000" t="str">
            <v>4201.0008.0480925</v>
          </cell>
          <cell r="C5000" t="str">
            <v>PERLENGKAPAN KERJA - 6 DISPENSER (SOE-TA)</v>
          </cell>
        </row>
        <row r="5001">
          <cell r="B5001" t="str">
            <v>4201.0008.0481001</v>
          </cell>
          <cell r="C5001" t="str">
            <v>PERLENGKAPAN KERJA - VESSEL TAG NO.14-E-25</v>
          </cell>
        </row>
        <row r="5002">
          <cell r="B5002" t="str">
            <v>4201.0008.0481012</v>
          </cell>
          <cell r="C5002" t="str">
            <v>PERLENGKAPAN KERJA - BAFFLE PLATE</v>
          </cell>
        </row>
        <row r="5003">
          <cell r="B5003" t="str">
            <v>4201.0008.0481016</v>
          </cell>
          <cell r="C5003" t="str">
            <v>PERLENGKAPAN KERJA - ERECTION VCFHE 84E-201</v>
          </cell>
        </row>
        <row r="5004">
          <cell r="B5004" t="str">
            <v>4201.0008.0481023</v>
          </cell>
          <cell r="C5004" t="str">
            <v>PERLENGKAPAN KERJA - PASS PARTITION PLATE</v>
          </cell>
        </row>
        <row r="5005">
          <cell r="B5005" t="str">
            <v>4201.0008.0481024</v>
          </cell>
          <cell r="C5005" t="str">
            <v>PERLENGKAPAN KERJA - T. BUNDLE COMP, CHANNEL</v>
          </cell>
        </row>
        <row r="5006">
          <cell r="B5006" t="str">
            <v>4201.0008.0481101</v>
          </cell>
          <cell r="C5006" t="str">
            <v>PERLENGKAPAN KERJA - TUBE BUNDLE TYPE "U"</v>
          </cell>
        </row>
        <row r="5007">
          <cell r="B5007" t="str">
            <v>4201.0008.0481105</v>
          </cell>
          <cell r="C5007" t="str">
            <v>PERLENGKAPAN KERJA - TBUNDLE AS110-E-7 A/B/C/D</v>
          </cell>
        </row>
        <row r="5008">
          <cell r="B5008" t="str">
            <v>4201.0008.0481106</v>
          </cell>
          <cell r="C5008" t="str">
            <v>PERLENGKAPAN KERJA - EJCTR STEAMTAG110-J-51A/B</v>
          </cell>
        </row>
        <row r="5009">
          <cell r="B5009" t="str">
            <v>4201.0008.0481107</v>
          </cell>
          <cell r="C5009" t="str">
            <v>PERLENGKAPAN KERJA - TBUNDLE AS&amp;SHELL 93E-405</v>
          </cell>
        </row>
        <row r="5010">
          <cell r="B5010" t="str">
            <v>4201.0008.0481109</v>
          </cell>
          <cell r="C5010" t="str">
            <v>PERLENGKAPAN KERJA - PRESSURE VESSEL FABRICATI</v>
          </cell>
        </row>
        <row r="5011">
          <cell r="B5011" t="str">
            <v>4201.0008.0481114</v>
          </cell>
          <cell r="C5011" t="str">
            <v>PERLENGKAPAN KERJA - HEAT EXCHANGER COMPLETE 7</v>
          </cell>
        </row>
        <row r="5012">
          <cell r="B5012" t="str">
            <v>4201.0008.0481117</v>
          </cell>
          <cell r="C5012" t="str">
            <v>PERLENGKAPAN KERJA - CONDENSATE STRIPPER</v>
          </cell>
        </row>
        <row r="5013">
          <cell r="B5013" t="str">
            <v>4201.0008.0481118</v>
          </cell>
          <cell r="C5013" t="str">
            <v>PERLENGKAPAN KERJA - VESSEL, HORIZONTAL TAG</v>
          </cell>
        </row>
        <row r="5014">
          <cell r="B5014" t="str">
            <v>4201.0008.0481124</v>
          </cell>
          <cell r="C5014" t="str">
            <v>PERLENGKAPAN KERJA - Heat Exchanger  Assy Tag</v>
          </cell>
        </row>
        <row r="5015">
          <cell r="B5015" t="str">
            <v>4201.0008.0481153</v>
          </cell>
          <cell r="C5015" t="str">
            <v>PERLENGKAPAN KERJA - 5 (FIVE) UNIT COMBINED FE</v>
          </cell>
        </row>
        <row r="5016">
          <cell r="B5016" t="str">
            <v>4201.0008.0481159</v>
          </cell>
          <cell r="C5016" t="str">
            <v>PERLENGKAPAN KERJA - PEMBANGUNAN UNIT CHLORIDE</v>
          </cell>
        </row>
        <row r="5017">
          <cell r="B5017" t="str">
            <v>4201.0008.0481160</v>
          </cell>
          <cell r="C5017" t="str">
            <v>PERLENGKAPAN KERJA - FABRICATION INTERNAL PART</v>
          </cell>
        </row>
        <row r="5018">
          <cell r="B5018" t="str">
            <v>4201.0008.0481161</v>
          </cell>
          <cell r="C5018" t="str">
            <v>PERLENGKAPAN KERJA - HEAT EXCHANGER 260-E-157</v>
          </cell>
        </row>
        <row r="5019">
          <cell r="B5019" t="str">
            <v>4201.0008.0481163</v>
          </cell>
          <cell r="C5019" t="str">
            <v>PERLENGKAPAN KERJA - PEMBANGUNAN FASILITAS SLU</v>
          </cell>
        </row>
        <row r="5020">
          <cell r="B5020" t="str">
            <v>4201.0008.0481166</v>
          </cell>
          <cell r="C5020" t="str">
            <v>PERLENGKAPAN KERJA - SHELL &amp; TUBE BUNDLE  Assy</v>
          </cell>
        </row>
        <row r="5021">
          <cell r="B5021" t="str">
            <v>4201.0008.04812004</v>
          </cell>
          <cell r="C5021" t="str">
            <v>PERLENGKAPAN KERJA - TOP HEAD COLOUMN</v>
          </cell>
        </row>
        <row r="5022">
          <cell r="B5022" t="str">
            <v>4201.0008.04812005</v>
          </cell>
          <cell r="C5022" t="str">
            <v>PERLENGKAPAN KERJA - HEAT EXCHANGER</v>
          </cell>
        </row>
        <row r="5023">
          <cell r="B5023" t="str">
            <v>4201.0008.0510862</v>
          </cell>
          <cell r="C5023" t="str">
            <v>PERLENGKAPAN KERJA - PRESSURE VESSEL</v>
          </cell>
        </row>
        <row r="5024">
          <cell r="B5024" t="str">
            <v>4201.0008.0510863</v>
          </cell>
          <cell r="C5024" t="str">
            <v>PERLENGKAPAN KERJA - PROV OF SHELL &amp; TUBE HEAT</v>
          </cell>
        </row>
        <row r="5025">
          <cell r="B5025" t="str">
            <v>4201.0008.0510902</v>
          </cell>
          <cell r="C5025" t="str">
            <v>PERLENGKAPAN KERJA - PRESSURE VESSEL GSA</v>
          </cell>
        </row>
        <row r="5026">
          <cell r="B5026" t="str">
            <v>4201.0008.0511017</v>
          </cell>
          <cell r="C5026" t="str">
            <v>PERLENGKAPAN KERJA - FAB HEAD CHANNEL (E-2030)</v>
          </cell>
        </row>
        <row r="5027">
          <cell r="B5027" t="str">
            <v>4201.0008.0511152</v>
          </cell>
          <cell r="C5027" t="str">
            <v>PERLENGKAPAN KERJA - ENGINEERING, PROCUREMENT,</v>
          </cell>
        </row>
        <row r="5028">
          <cell r="B5028" t="str">
            <v>4201.0008.0540911</v>
          </cell>
          <cell r="C5028" t="str">
            <v>PERLENGKAPAN KERJA - NATURAL GAS REHEATER</v>
          </cell>
        </row>
        <row r="5029">
          <cell r="B5029" t="str">
            <v>4201.0008.0541171</v>
          </cell>
          <cell r="C5029" t="str">
            <v>PERLENGKAPAN KERJA - HEAT EXCHANGER DEHYDROGEN</v>
          </cell>
        </row>
        <row r="5030">
          <cell r="B5030" t="str">
            <v>4201.0008.05412002</v>
          </cell>
          <cell r="C5030" t="str">
            <v>PERLENGKAPAN KERJA - REPLACEMENT HEAT EXCHANGE</v>
          </cell>
        </row>
        <row r="5031">
          <cell r="B5031" t="str">
            <v>4201.0008.0550824</v>
          </cell>
          <cell r="C5031" t="str">
            <v>PERLENGKAPAN KERJA - FERTILIZER FACTORY EXPANS</v>
          </cell>
        </row>
        <row r="5032">
          <cell r="B5032" t="str">
            <v>4201.0008.0560920</v>
          </cell>
          <cell r="C5032" t="str">
            <v>PERLENGKAPAN KERJA - REPL T BUNDLE 3A-1111-C</v>
          </cell>
        </row>
        <row r="5033">
          <cell r="B5033" t="str">
            <v>4201.0008.0561111</v>
          </cell>
          <cell r="C5033" t="str">
            <v>PERLENGKAPAN KERJA - SUPERHEATER WASTE HEAT BO</v>
          </cell>
        </row>
        <row r="5034">
          <cell r="B5034" t="str">
            <v>4201.0008.0561112</v>
          </cell>
          <cell r="C5034" t="str">
            <v>PERLENGKAPAN KERJA - AIR HEATER 5U-EC-301 (SEG</v>
          </cell>
        </row>
        <row r="5035">
          <cell r="B5035" t="str">
            <v>4201.0008.0561151</v>
          </cell>
          <cell r="C5035" t="str">
            <v>PERLENGKAPAN KERJA - HP STEAM SUPER HEATER 102</v>
          </cell>
        </row>
        <row r="5036">
          <cell r="B5036" t="str">
            <v>4201.0008.0561158</v>
          </cell>
          <cell r="C5036" t="str">
            <v>PERLENGKAPAN KERJA - 5A-115C METHANATOR EFFLUE</v>
          </cell>
        </row>
        <row r="5037">
          <cell r="B5037" t="str">
            <v>4201.0008.0561164</v>
          </cell>
          <cell r="C5037" t="str">
            <v>PERLENGKAPAN KERJA - PLATE DISTRIBUTOR COMPLAT</v>
          </cell>
        </row>
        <row r="5038">
          <cell r="B5038" t="str">
            <v>4201.0008.0561170</v>
          </cell>
          <cell r="C5038" t="str">
            <v>PERLENGKAPAN KERJA - RETUBING 101-C PUSRI - 1B</v>
          </cell>
        </row>
        <row r="5039">
          <cell r="B5039" t="str">
            <v>4201.0008.05612014</v>
          </cell>
          <cell r="C5039" t="str">
            <v>PERLENGKAPAN KERJA - TUBE BUNDLE</v>
          </cell>
        </row>
        <row r="5040">
          <cell r="B5040" t="str">
            <v>4201.0008.05612015</v>
          </cell>
          <cell r="C5040" t="str">
            <v>PERLENGKAPAN KERJA - PRETHICKENER 5U-FD-202</v>
          </cell>
        </row>
        <row r="5041">
          <cell r="B5041" t="str">
            <v>4201.0008.0580817</v>
          </cell>
          <cell r="C5041" t="str">
            <v>PERLENGKAPAN KERJA - PRESS. VESSEL RCC OFF GAS</v>
          </cell>
        </row>
        <row r="5042">
          <cell r="B5042" t="str">
            <v>4201.0008.0581003</v>
          </cell>
          <cell r="C5042" t="str">
            <v>PERLENGKAPAN KERJA - 10.000MT AMMONIA25-TK-801</v>
          </cell>
        </row>
        <row r="5043">
          <cell r="B5043" t="str">
            <v>4201.0008.0581009</v>
          </cell>
          <cell r="C5043" t="str">
            <v>PERLENGKAPAN KERJA - STAINLESS STEEL STRUC ANP</v>
          </cell>
        </row>
        <row r="5044">
          <cell r="B5044" t="str">
            <v>4201.0008.0581126</v>
          </cell>
          <cell r="C5044" t="str">
            <v>PERLENGKAPAN KERJA - PRESSURE VESSEL 2 X 35 MW</v>
          </cell>
        </row>
        <row r="5045">
          <cell r="B5045" t="str">
            <v>4201.0008.0600702</v>
          </cell>
          <cell r="C5045" t="str">
            <v>PERLENGKAPAN KERJA - INSTALL / ERECTION SUBCON</v>
          </cell>
        </row>
        <row r="5046">
          <cell r="B5046" t="str">
            <v>4201.0008.0600704</v>
          </cell>
          <cell r="C5046" t="str">
            <v>PERLENGKAPAN KERJA - COAL FIRED PWR PL PR THER</v>
          </cell>
        </row>
        <row r="5047">
          <cell r="B5047" t="str">
            <v>4201.0008.0600706</v>
          </cell>
          <cell r="C5047" t="str">
            <v>PERLENGKAPAN KERJA - COAL-FIRED POWER PLANT PR</v>
          </cell>
        </row>
        <row r="5048">
          <cell r="B5048" t="str">
            <v>4201.0008.0600708</v>
          </cell>
          <cell r="C5048" t="str">
            <v>PERLENGKAPAN KERJA - ESP INLET FLUE &amp; ESP OUTL</v>
          </cell>
        </row>
        <row r="5049">
          <cell r="B5049" t="str">
            <v>4201.0008.0600710</v>
          </cell>
          <cell r="C5049" t="str">
            <v>PERLENGKAPAN KERJA - I &amp; C PRIMARY VALVE</v>
          </cell>
        </row>
        <row r="5050">
          <cell r="B5050" t="str">
            <v>4201.0008.0600711</v>
          </cell>
          <cell r="C5050" t="str">
            <v>PERLENGKAPAN KERJA - FLUE SUPPORTER SUPERSTRUC</v>
          </cell>
        </row>
        <row r="5051">
          <cell r="B5051" t="str">
            <v>4201.0008.0600907</v>
          </cell>
          <cell r="C5051" t="str">
            <v>PERLENGKAPAN KERJA - INST/ERCTION MECH 3X315MW</v>
          </cell>
        </row>
        <row r="5052">
          <cell r="B5052" t="str">
            <v>4201.0008.0630910</v>
          </cell>
          <cell r="C5052" t="str">
            <v>PERLENGKAPAN KERJA - FABRICATION RISER CLAMP</v>
          </cell>
        </row>
        <row r="5053">
          <cell r="B5053" t="str">
            <v>4201.0008.0631115</v>
          </cell>
          <cell r="C5053" t="str">
            <v>PERLENGKAPAN KERJA - SUPPLY OF HEAT EXCHANGER</v>
          </cell>
        </row>
        <row r="5054">
          <cell r="B5054" t="str">
            <v>4201.0008.0631201</v>
          </cell>
          <cell r="C5054" t="str">
            <v>PERLENGKAPAN KERJA - PROVISION OF EPCI KF GAS</v>
          </cell>
        </row>
        <row r="5055">
          <cell r="B5055" t="str">
            <v>4201.0008.06312029</v>
          </cell>
          <cell r="C5055" t="str">
            <v>PERLENGKAPAN KERJA - FABRICATION PIPE SPOOL</v>
          </cell>
        </row>
        <row r="5056">
          <cell r="B5056" t="str">
            <v>4201.0008.06312051</v>
          </cell>
          <cell r="C5056" t="str">
            <v>PERLENGKAPAN KERJA - PROVISION OF ENGINEERING</v>
          </cell>
        </row>
        <row r="5057">
          <cell r="B5057" t="str">
            <v>4201.0008.0651021</v>
          </cell>
          <cell r="C5057" t="str">
            <v>PERLENGKAPAN KERJA - FAB&amp;INSTAL ENERGY PLANT</v>
          </cell>
        </row>
        <row r="5058">
          <cell r="B5058" t="str">
            <v>4201.0008.0651025</v>
          </cell>
          <cell r="C5058" t="str">
            <v>PERLENGKAPAN KERJA - SUPPLY &amp; INSTAL PNEUMATIC</v>
          </cell>
        </row>
        <row r="5059">
          <cell r="B5059" t="str">
            <v>4201.0008.0651102</v>
          </cell>
          <cell r="C5059" t="str">
            <v>PERLENGKAPAN KERJA - SUPP&amp;INST 7110,7120,7130</v>
          </cell>
        </row>
        <row r="5060">
          <cell r="B5060" t="str">
            <v>4201.0008.0701022</v>
          </cell>
          <cell r="C5060" t="str">
            <v>PERLENGKAPAN KERJA - CHEMICAL CLEANING</v>
          </cell>
        </row>
        <row r="5061">
          <cell r="B5061" t="str">
            <v>4201.0008.0701122</v>
          </cell>
          <cell r="C5061" t="str">
            <v>PERLENGKAPAN KERJA - PUMP &amp; PIPING BROKE STOR.</v>
          </cell>
        </row>
        <row r="5062">
          <cell r="B5062" t="str">
            <v>4201.0008.0731138</v>
          </cell>
          <cell r="C5062" t="str">
            <v>PERLENGKAPAN KERJA - AIR HEATER TUBES</v>
          </cell>
        </row>
        <row r="5063">
          <cell r="B5063" t="str">
            <v>4201.0008.07312054</v>
          </cell>
          <cell r="C5063" t="str">
            <v>PERLENGKAPAN KERJA - SERVICE BARK CONVEYOR</v>
          </cell>
        </row>
        <row r="5064">
          <cell r="B5064" t="str">
            <v>4201.0008.0830924</v>
          </cell>
          <cell r="C5064" t="str">
            <v>PERLENGKAPAN KERJA - TRANS,INST,HOOKUP POLENG</v>
          </cell>
        </row>
        <row r="5065">
          <cell r="B5065" t="str">
            <v>4201.0008.0831120</v>
          </cell>
          <cell r="C5065" t="str">
            <v>PERLENGKAPAN KERJA - EPC WORKS FOR PPP-CW-DW-G</v>
          </cell>
        </row>
        <row r="5066">
          <cell r="B5066" t="str">
            <v>4201.0008.0881108</v>
          </cell>
          <cell r="C5066" t="str">
            <v>PERLENGKAPAN KERJA - REPLACE SW PIPE</v>
          </cell>
        </row>
        <row r="5067">
          <cell r="B5067" t="str">
            <v>4201.0008.0881123</v>
          </cell>
          <cell r="C5067" t="str">
            <v>PERLENGKAPAN KERJA - HOUSING FILTER</v>
          </cell>
        </row>
        <row r="5068">
          <cell r="B5068" t="str">
            <v>4201.0008.0901121</v>
          </cell>
          <cell r="C5068" t="str">
            <v>PERLENGKAPAN KERJA - DUCTING TISSUE MILL II</v>
          </cell>
        </row>
        <row r="5069">
          <cell r="B5069" t="str">
            <v>4201.0008.0901142</v>
          </cell>
          <cell r="C5069" t="str">
            <v>PERLENGKAPAN KERJA - Ducting Yankee</v>
          </cell>
        </row>
        <row r="5070">
          <cell r="B5070" t="str">
            <v>4201.0008.0911125</v>
          </cell>
          <cell r="C5070" t="str">
            <v>PERLENGKAPAN KERJA - Water System &amp; Coal Syste</v>
          </cell>
        </row>
        <row r="5071">
          <cell r="B5071" t="str">
            <v>4201.0008.0921147</v>
          </cell>
          <cell r="C5071" t="str">
            <v>PERLENGKAPAN KERJA - ADD. BY PAS LINE FOR DOUB</v>
          </cell>
        </row>
        <row r="5072">
          <cell r="B5072" t="str">
            <v>4201.0008.0991129</v>
          </cell>
          <cell r="C5072" t="str">
            <v>PERLENGKAPAN KERJA - PIPA HYDRANT</v>
          </cell>
        </row>
        <row r="5073">
          <cell r="B5073" t="str">
            <v>4201.0008.1021146</v>
          </cell>
          <cell r="C5073" t="str">
            <v>PERLENGKAPAN KERJA -  water surge tank</v>
          </cell>
        </row>
        <row r="5074">
          <cell r="B5074" t="str">
            <v>4201.0008.1031143</v>
          </cell>
          <cell r="C5074" t="str">
            <v>PERLENGKAPAN KERJA - DUPLEX PIPE SPOOL 2-INC,</v>
          </cell>
        </row>
        <row r="5075">
          <cell r="B5075" t="str">
            <v>4201.0008.10412034</v>
          </cell>
          <cell r="C5075" t="str">
            <v>PERLENGKAPAN KERJA - TUBE BUNDLE E201-05-08-09</v>
          </cell>
        </row>
        <row r="5076">
          <cell r="B5076" t="str">
            <v>4201.0008.10512037</v>
          </cell>
          <cell r="C5076" t="str">
            <v>PERLENGKAPAN KERJA - HEAT EXCHANGER ASSY TAG N</v>
          </cell>
        </row>
        <row r="5077">
          <cell r="B5077" t="str">
            <v>4201.0008.10512038</v>
          </cell>
          <cell r="C5077" t="str">
            <v>PERLENGKAPAN KERJA - PENGADAAN SHELL ASSY TAG</v>
          </cell>
        </row>
        <row r="5078">
          <cell r="B5078" t="str">
            <v>4201.0008.10512039</v>
          </cell>
          <cell r="C5078" t="str">
            <v>PERLENGKAPAN KERJA - PENGADAAN SHELL ASSY TAG</v>
          </cell>
        </row>
        <row r="5079">
          <cell r="B5079" t="str">
            <v>4201.0008.10512060</v>
          </cell>
          <cell r="C5079" t="str">
            <v>PERLENGKAPAN KERJA - PENGGANTIAN/PEMBUATAN TES</v>
          </cell>
        </row>
        <row r="5080">
          <cell r="B5080" t="str">
            <v>4201.0008.10612040</v>
          </cell>
          <cell r="C5080" t="str">
            <v>PERLENGKAPAN KERJA - TUBE BUNDLE, SHELLBUNDLE,</v>
          </cell>
        </row>
        <row r="5081">
          <cell r="B5081" t="str">
            <v>4201.0008.10612053</v>
          </cell>
          <cell r="C5081" t="str">
            <v>PERLENGKAPAN KERJA - ENGINEERING, PROCUREMENT</v>
          </cell>
        </row>
        <row r="5082">
          <cell r="B5082" t="str">
            <v>4201.0008.1121154</v>
          </cell>
          <cell r="C5082" t="str">
            <v>PERLENGKAPAN KERJA - H2S MUD / GAS SEPARATOR</v>
          </cell>
        </row>
        <row r="5083">
          <cell r="B5083" t="str">
            <v>4201.0008.1161162</v>
          </cell>
          <cell r="C5083" t="str">
            <v>PERLENGKAPAN KERJA - SECONDARY REFORMER EFFLUE</v>
          </cell>
        </row>
        <row r="5084">
          <cell r="B5084" t="str">
            <v>4201.0008.1171165</v>
          </cell>
          <cell r="C5084" t="str">
            <v>PERLENGKAPAN KERJA - TOWER</v>
          </cell>
        </row>
        <row r="5085">
          <cell r="B5085" t="str">
            <v>4201.0008.1171167</v>
          </cell>
          <cell r="C5085" t="str">
            <v>PERLENGKAPAN KERJA - SHOP FABRICATED VESSEL &amp;</v>
          </cell>
        </row>
        <row r="5086">
          <cell r="B5086" t="str">
            <v>4201.0008.1171168</v>
          </cell>
          <cell r="C5086" t="str">
            <v>PERLENGKAPAN KERJA - SHOP FABRICATED VESSEL &amp;</v>
          </cell>
        </row>
        <row r="5087">
          <cell r="B5087" t="str">
            <v>4201.0008.11712010</v>
          </cell>
          <cell r="C5087" t="str">
            <v>PERLENGKAPAN KERJA - SHOP FABRICATED VESSEL &amp;</v>
          </cell>
        </row>
        <row r="5088">
          <cell r="B5088" t="str">
            <v>4201.0008.11712023</v>
          </cell>
          <cell r="C5088" t="str">
            <v>PERLENGKAPAN KERJA - SHOP FABRICATED VESSEL &amp;</v>
          </cell>
        </row>
        <row r="5089">
          <cell r="B5089" t="str">
            <v>4201.0008.1191172</v>
          </cell>
          <cell r="C5089" t="str">
            <v>PERLENGKAPAN KERJA - EPC MOBILE SEPARATOR</v>
          </cell>
        </row>
        <row r="5090">
          <cell r="B5090" t="str">
            <v>4201.0008.1201175</v>
          </cell>
          <cell r="C5090" t="str">
            <v>PERLENGKAPAN KERJA - FABRICATION &amp; ERECTION OF</v>
          </cell>
        </row>
        <row r="5091">
          <cell r="B5091" t="str">
            <v>4201.0008.12812012</v>
          </cell>
          <cell r="C5091" t="str">
            <v>PERLENGKAPAN KERJA - RENTAL DRILLING EQUIPMENT</v>
          </cell>
        </row>
        <row r="5092">
          <cell r="B5092" t="str">
            <v>4201.0008.12912007</v>
          </cell>
          <cell r="C5092" t="str">
            <v>PERLENGKAPAN KERJA - SUPPLY OF SHELL &amp; TUBE HE</v>
          </cell>
        </row>
        <row r="5093">
          <cell r="B5093" t="str">
            <v>4201.0008.14512017</v>
          </cell>
          <cell r="C5093" t="str">
            <v>PERLENGKAPAN KERJA - DIVING EQUIPMENT</v>
          </cell>
        </row>
        <row r="5094">
          <cell r="B5094" t="str">
            <v>4201.0008.14912041</v>
          </cell>
          <cell r="C5094" t="str">
            <v>PERLENGKAPAN KERJA - FABRIKASI SHELL 24E-113</v>
          </cell>
        </row>
        <row r="5095">
          <cell r="B5095" t="str">
            <v>4201.0008.15012024</v>
          </cell>
          <cell r="C5095" t="str">
            <v>PERLENGKAPAN KERJA -  TOTAL RETUBE INSITU SURF</v>
          </cell>
        </row>
        <row r="5096">
          <cell r="B5096" t="str">
            <v>4201.0008.15212028</v>
          </cell>
          <cell r="C5096" t="str">
            <v>PERLENGKAPAN KERJA - TUBE BUNDLE SHELL H5012 &amp;</v>
          </cell>
        </row>
        <row r="5097">
          <cell r="B5097" t="str">
            <v>4201.0008.15212059</v>
          </cell>
          <cell r="C5097" t="str">
            <v>PERLENGKAPAN KERJA - SECONDARY REACTOR UNIT</v>
          </cell>
        </row>
        <row r="5098">
          <cell r="B5098" t="str">
            <v>4201.0008.15312030</v>
          </cell>
          <cell r="C5098" t="str">
            <v>PERLENGKAPAN KERJA - 2 UNIT FUEL GAS FILTER CO</v>
          </cell>
        </row>
        <row r="5099">
          <cell r="B5099" t="str">
            <v>4201.0008.15712042</v>
          </cell>
          <cell r="C5099" t="str">
            <v>PERLENGKAPAN KERJA - REDESIGN, FABRIKASI &amp; PEM</v>
          </cell>
        </row>
        <row r="5100">
          <cell r="B5100" t="str">
            <v>4201.0008.16012044</v>
          </cell>
          <cell r="C5100" t="str">
            <v>PERLENGKAPAN KERJA -  EPCI CONTRACT FOR LIMA F</v>
          </cell>
        </row>
        <row r="5101">
          <cell r="B5101" t="str">
            <v>4201.0008.16409005</v>
          </cell>
          <cell r="C5101" t="str">
            <v>PERLENGKAPAN KERJA - MEG Injection Package</v>
          </cell>
        </row>
        <row r="5102">
          <cell r="B5102" t="str">
            <v>4201.0008.R000000</v>
          </cell>
          <cell r="C5102" t="str">
            <v>PERLENGKAPAN KERJA - SEWA EQUIPMENT- EXCAVATOR</v>
          </cell>
        </row>
        <row r="5103">
          <cell r="B5103" t="str">
            <v>4201.0009.06312006</v>
          </cell>
          <cell r="C5103" t="str">
            <v>BI. ANGKUT,CLEARANCE,INKLARING,FREIGHT,AGENCY FEE - PROV OF EPCI KF GAS (INT)</v>
          </cell>
        </row>
        <row r="5104">
          <cell r="B5104" t="str">
            <v>4201.0009.002</v>
          </cell>
          <cell r="C5104" t="str">
            <v>BI. ANGKUT,CLEARANCE,INKLARING,FREIGHT,AGENCY FEE - WORKSHOP</v>
          </cell>
        </row>
        <row r="5105">
          <cell r="B5105" t="str">
            <v>4201.0009.0050852</v>
          </cell>
          <cell r="C5105" t="str">
            <v>BI. ANGKUT,CLEARANCE,INKLARING,FREIGHT,AGENCY FEE - KAMBUNA TOPSIDE REUSER S</v>
          </cell>
        </row>
        <row r="5106">
          <cell r="B5106" t="str">
            <v>4201.0009.0050905</v>
          </cell>
          <cell r="C5106" t="str">
            <v>BI. ANGKUT,CLEARANCE,INKLARING,FREIGHT,AGENCY FEE - MEG INJECTION PACKAGE</v>
          </cell>
        </row>
        <row r="5107">
          <cell r="B5107" t="str">
            <v>4201.0009.00712046</v>
          </cell>
          <cell r="C5107" t="str">
            <v>BI. ANGKUT,CLEARANCE,INKLARING,FREIGHT,AGENCY FEE - FABRIKASI  &amp; INSTASI UNTU</v>
          </cell>
        </row>
        <row r="5108">
          <cell r="B5108" t="str">
            <v>4201.0009.0081014</v>
          </cell>
          <cell r="C5108" t="str">
            <v>BI. ANGKUT,CLEARANCE,INKLARING,FREIGHT,AGENCY FEE - SEI AMBAWANG KAB.KUBU</v>
          </cell>
        </row>
        <row r="5109">
          <cell r="B5109" t="str">
            <v>4201.0009.0101019</v>
          </cell>
          <cell r="C5109" t="str">
            <v>BI. ANGKUT,CLEARANCE,INKLARING,FREIGHT,AGENCY FEE - CPP&amp;AUP PLATFORMS INST</v>
          </cell>
        </row>
        <row r="5110">
          <cell r="B5110" t="str">
            <v>4201.0009.0101137</v>
          </cell>
          <cell r="C5110" t="str">
            <v>BI. ANGKUT,CLEARANCE,INKLARING,FREIGHT,AGENCY FEE - CPP &amp; AUP Platforms</v>
          </cell>
        </row>
        <row r="5111">
          <cell r="B5111" t="str">
            <v>4201.0009.0120832</v>
          </cell>
          <cell r="C5111" t="str">
            <v>BI. ANGKUT,CLEARANCE,INKLARING,FREIGHT,AGENCY FEE - SHELL &amp; TUBE HEAT EXCHANG</v>
          </cell>
        </row>
        <row r="5112">
          <cell r="B5112" t="str">
            <v>4201.0009.0130903</v>
          </cell>
          <cell r="C5112" t="str">
            <v>BI. ANGKUT,CLEARANCE,INKLARING,FREIGHT,AGENCY FEE - WELL TEST, SKID UNIT</v>
          </cell>
        </row>
        <row r="5113">
          <cell r="B5113" t="str">
            <v>4201.0009.0130904</v>
          </cell>
          <cell r="C5113" t="str">
            <v>BI. ANGKUT,CLEARANCE,INKLARING,FREIGHT,AGENCY FEE - HEAT EXCHANGER</v>
          </cell>
        </row>
        <row r="5114">
          <cell r="B5114" t="str">
            <v>4201.0009.0130908</v>
          </cell>
          <cell r="C5114" t="str">
            <v>BI. ANGKUT,CLEARANCE,INKLARING,FREIGHT,AGENCY FEE - PIPE SLEEVE &amp; DURI, RIAU</v>
          </cell>
        </row>
        <row r="5115">
          <cell r="B5115" t="str">
            <v>4201.0009.0130923</v>
          </cell>
          <cell r="C5115" t="str">
            <v>BI. ANGKUT,CLEARANCE,INKLARING,FREIGHT,AGENCY FEE - PROV OF WATER STO TANK</v>
          </cell>
        </row>
        <row r="5116">
          <cell r="B5116" t="str">
            <v>4201.0009.0130929</v>
          </cell>
          <cell r="C5116" t="str">
            <v>BI. ANGKUT,CLEARANCE,INKLARING,FREIGHT,AGENCY FEE - OPERATION ASSISTANCE SLN</v>
          </cell>
        </row>
        <row r="5117">
          <cell r="B5117" t="str">
            <v>4201.0009.0130931</v>
          </cell>
          <cell r="C5117" t="str">
            <v>BI. ANGKUT,CLEARANCE,INKLARING,FREIGHT,AGENCY FEE - STORAGE TANK FOR INT PROG</v>
          </cell>
        </row>
        <row r="5118">
          <cell r="B5118" t="str">
            <v>4201.0009.0131004</v>
          </cell>
          <cell r="C5118" t="str">
            <v>BI. ANGKUT,CLEARANCE,INKLARING,FREIGHT,AGENCY FEE - 3 UNITS K.O. DRUM</v>
          </cell>
        </row>
        <row r="5119">
          <cell r="B5119" t="str">
            <v>4201.0009.0131010</v>
          </cell>
          <cell r="C5119" t="str">
            <v>BI. ANGKUT,CLEARANCE,INKLARING,FREIGHT,AGENCY FEE - DISAIN&amp;FAB ALAT SURFAKTAN</v>
          </cell>
        </row>
        <row r="5120">
          <cell r="B5120" t="str">
            <v>4201.0009.0131018</v>
          </cell>
          <cell r="C5120" t="str">
            <v>BI. ANGKUT,CLEARANCE,INKLARING,FREIGHT,AGENCY FEE - JASA KONST TANGKI PEMISAH</v>
          </cell>
        </row>
        <row r="5121">
          <cell r="B5121" t="str">
            <v>4201.0009.0131104</v>
          </cell>
          <cell r="C5121" t="str">
            <v>BI. ANGKUT,CLEARANCE,INKLARING,FREIGHT,AGENCY FEE - RIGLESS SERVICE</v>
          </cell>
        </row>
        <row r="5122">
          <cell r="B5122" t="str">
            <v>4201.0009.0131113</v>
          </cell>
          <cell r="C5122" t="str">
            <v>BI. ANGKUT,CLEARANCE,INKLARING,FREIGHT,AGENCY FEE - EPC U/ FASILITAS TANKI DI</v>
          </cell>
        </row>
        <row r="5123">
          <cell r="B5123" t="str">
            <v>4201.0009.0131119</v>
          </cell>
          <cell r="C5123" t="str">
            <v>BI. ANGKUT,CLEARANCE,INKLARING,FREIGHT,AGENCY FEE - EPF OF STORAGE FOR RANTAU</v>
          </cell>
        </row>
        <row r="5124">
          <cell r="B5124" t="str">
            <v>4201.0009.0131127</v>
          </cell>
          <cell r="C5124" t="str">
            <v>BI. ANGKUT,CLEARANCE,INKLARING,FREIGHT,AGENCY FEE - RIGLESS SERVICE</v>
          </cell>
        </row>
        <row r="5125">
          <cell r="B5125" t="str">
            <v>4201.0009.0131150</v>
          </cell>
          <cell r="C5125" t="str">
            <v>BI. ANGKUT,CLEARANCE,INKLARING,FREIGHT,AGENCY FEE - WASH TANK REPAIR</v>
          </cell>
        </row>
        <row r="5126">
          <cell r="B5126" t="str">
            <v>4201.0009.01312003</v>
          </cell>
          <cell r="C5126" t="str">
            <v>BI. ANGKUT,CLEARANCE,INKLARING,FREIGHT,AGENCY FEE - RIGLESS SERVICES</v>
          </cell>
        </row>
        <row r="5127">
          <cell r="B5127" t="str">
            <v>4201.0009.01312031</v>
          </cell>
          <cell r="C5127" t="str">
            <v>BI. ANGKUT,CLEARANCE,INKLARING,FREIGHT,AGENCY FEE - PLUG BACK WITH SLICKLINE</v>
          </cell>
        </row>
        <row r="5128">
          <cell r="B5128" t="str">
            <v>4201.0009.01312049</v>
          </cell>
          <cell r="C5128" t="str">
            <v>BI. ANGKUT,CLEARANCE,INKLARING,FREIGHT,AGENCY FEE - HRSG #2 &amp; #5</v>
          </cell>
        </row>
        <row r="5129">
          <cell r="B5129" t="str">
            <v>4201.0009.01312058</v>
          </cell>
          <cell r="C5129" t="str">
            <v>BI. ANGKUT,CLEARANCE,INKLARING,FREIGHT,AGENCY FEE - FOAMING SERVICES</v>
          </cell>
        </row>
        <row r="5130">
          <cell r="B5130" t="str">
            <v>4201.0009.0150909</v>
          </cell>
          <cell r="C5130" t="str">
            <v>BI. ANGKUT,CLEARANCE,INKLARING,FREIGHT,AGENCY FEE - PIPE CONNECTION</v>
          </cell>
        </row>
        <row r="5131">
          <cell r="B5131" t="str">
            <v>4201.0009.0150916</v>
          </cell>
          <cell r="C5131" t="str">
            <v>BI. ANGKUT,CLEARANCE,INKLARING,FREIGHT,AGENCY FEE - SUBSEA CABLE</v>
          </cell>
        </row>
        <row r="5132">
          <cell r="B5132" t="str">
            <v>4201.0009.0151128</v>
          </cell>
          <cell r="C5132" t="str">
            <v>BI. ANGKUT,CLEARANCE,INKLARING,FREIGHT,AGENCY FEE - PROJECT BAWAL PIPELINE</v>
          </cell>
        </row>
        <row r="5133">
          <cell r="B5133" t="str">
            <v>4201.0009.01512021</v>
          </cell>
          <cell r="C5133" t="str">
            <v>BI. ANGKUT,CLEARANCE,INKLARING,FREIGHT,AGENCY FEE - TUBE BUNDLE CONDENSATE CO</v>
          </cell>
        </row>
        <row r="5134">
          <cell r="B5134" t="str">
            <v>4201.0009.01512027</v>
          </cell>
          <cell r="C5134" t="str">
            <v>BI. ANGKUT,CLEARANCE,INKLARING,FREIGHT,AGENCY FEE - FUEL GAS SCRUBBER AND HEA</v>
          </cell>
        </row>
        <row r="5135">
          <cell r="B5135" t="str">
            <v>4201.0009.01512043</v>
          </cell>
          <cell r="C5135" t="str">
            <v>BI. ANGKUT,CLEARANCE,INKLARING,FREIGHT,AGENCY FEE - EHMR WATER PROJECT, EPCI</v>
          </cell>
        </row>
        <row r="5136">
          <cell r="B5136" t="str">
            <v>4201.0009.01512062</v>
          </cell>
          <cell r="C5136" t="str">
            <v>BI. ANGKUT,CLEARANCE,INKLARING,FREIGHT,AGENCY FEE - EPCI TEMBANG 8 TO BAWAL P</v>
          </cell>
        </row>
        <row r="5137">
          <cell r="B5137" t="str">
            <v>4201.0009.0191139</v>
          </cell>
          <cell r="C5137" t="str">
            <v>BI. ANGKUT,CLEARANCE,INKLARING,FREIGHT,AGENCY FEE - Maintenance of Expansion</v>
          </cell>
        </row>
        <row r="5138">
          <cell r="B5138" t="str">
            <v>4201.0009.0241007</v>
          </cell>
          <cell r="C5138" t="str">
            <v>BI. ANGKUT,CLEARANCE,INKLARING,FREIGHT,AGENCY FEE - REP&amp;TEST (336-I;1000m3)</v>
          </cell>
        </row>
        <row r="5139">
          <cell r="B5139" t="str">
            <v>4201.0009.02412022</v>
          </cell>
          <cell r="C5139" t="str">
            <v>BI. ANGKUT,CLEARANCE,INKLARING,FREIGHT,AGENCY FEE - REPAIR F/WELDING TANK</v>
          </cell>
        </row>
        <row r="5140">
          <cell r="B5140" t="str">
            <v>4201.0009.02412035</v>
          </cell>
          <cell r="C5140" t="str">
            <v>BI. ANGKUT,CLEARANCE,INKLARING,FREIGHT,AGENCY FEE - REPAIR OF TANK 100 CUFT P</v>
          </cell>
        </row>
        <row r="5141">
          <cell r="B5141" t="str">
            <v>4201.0009.0260847</v>
          </cell>
          <cell r="C5141" t="str">
            <v>BI. ANGKUT,CLEARANCE,INKLARING,FREIGHT,AGENCY FEE - INSTALLATION OF 2X315 MW</v>
          </cell>
        </row>
        <row r="5142">
          <cell r="B5142" t="str">
            <v>4201.0009.0261198</v>
          </cell>
          <cell r="C5142" t="str">
            <v>BI. ANGKUT,CLEARANCE,INKLARING,FREIGHT,AGENCY FEE - MAINTENANCE HUBEI</v>
          </cell>
        </row>
        <row r="5143">
          <cell r="B5143" t="str">
            <v>4201.0009.0280913</v>
          </cell>
          <cell r="C5143" t="str">
            <v>BI. ANGKUT,CLEARANCE,INKLARING,FREIGHT,AGENCY FEE - FAB SAND BLAST&amp;PRIM COAT</v>
          </cell>
        </row>
        <row r="5144">
          <cell r="B5144" t="str">
            <v>4201.0009.0280915</v>
          </cell>
          <cell r="C5144" t="str">
            <v>BI. ANGKUT,CLEARANCE,INKLARING,FREIGHT,AGENCY FEE - MB#13; RECONDITION WORK</v>
          </cell>
        </row>
        <row r="5145">
          <cell r="B5145" t="str">
            <v>4201.0009.0280919</v>
          </cell>
          <cell r="C5145" t="str">
            <v>BI. ANGKUT,CLEARANCE,INKLARING,FREIGHT,AGENCY FEE - RB#13; ANCHOR BOLT INST</v>
          </cell>
        </row>
        <row r="5146">
          <cell r="B5146" t="str">
            <v>4201.0009.0280921</v>
          </cell>
          <cell r="C5146" t="str">
            <v>BI. ANGKUT,CLEARANCE,INKLARING,FREIGHT,AGENCY FEE - RB#13; INST MECHANICAL</v>
          </cell>
        </row>
        <row r="5147">
          <cell r="B5147" t="str">
            <v>4201.0009.0280926</v>
          </cell>
          <cell r="C5147" t="str">
            <v>BI. ANGKUT,CLEARANCE,INKLARING,FREIGHT,AGENCY FEE - RB#13; PIPE EXT /MP &amp; LP</v>
          </cell>
        </row>
        <row r="5148">
          <cell r="B5148" t="str">
            <v>4201.0009.0280927</v>
          </cell>
          <cell r="C5148" t="str">
            <v>BI. ANGKUT,CLEARANCE,INKLARING,FREIGHT,AGENCY FEE - PM#9;MP BIN TEMP CONTROL</v>
          </cell>
        </row>
        <row r="5149">
          <cell r="B5149" t="str">
            <v>4201.0009.0280930</v>
          </cell>
          <cell r="C5149" t="str">
            <v>BI. ANGKUT,CLEARANCE,INKLARING,FREIGHT,AGENCY FEE - MB#15;MAIN STEAM LINE MOD</v>
          </cell>
        </row>
        <row r="5150">
          <cell r="B5150" t="str">
            <v>4201.0009.0281005</v>
          </cell>
          <cell r="C5150" t="str">
            <v>BI. ANGKUT,CLEARANCE,INKLARING,FREIGHT,AGENCY FEE - PM#9; UPGRADE TIE IN</v>
          </cell>
        </row>
        <row r="5151">
          <cell r="B5151" t="str">
            <v>4201.0009.0281006</v>
          </cell>
          <cell r="C5151" t="str">
            <v>BI. ANGKUT,CLEARANCE,INKLARING,FREIGHT,AGENCY FEE - MANPOWER SUPPLY SHUTDOWN</v>
          </cell>
        </row>
        <row r="5152">
          <cell r="B5152" t="str">
            <v>4201.0009.0281011</v>
          </cell>
          <cell r="C5152" t="str">
            <v>BI. ANGKUT,CLEARANCE,INKLARING,FREIGHT,AGENCY FEE - WP-9;FAB CRUSHER COMPLETE</v>
          </cell>
        </row>
        <row r="5153">
          <cell r="B5153" t="str">
            <v>4201.0009.0281013</v>
          </cell>
          <cell r="C5153" t="str">
            <v>BI. ANGKUT,CLEARANCE,INKLARING,FREIGHT,AGENCY FEE - MB#24;SURF METAL TREATMEN</v>
          </cell>
        </row>
        <row r="5154">
          <cell r="B5154" t="str">
            <v>4201.0009.0281015</v>
          </cell>
          <cell r="C5154" t="str">
            <v>BI. ANGKUT,CLEARANCE,INKLARING,FREIGHT,AGENCY FEE - WP-8;FAB CRUSHER 2SETS</v>
          </cell>
        </row>
        <row r="5155">
          <cell r="B5155" t="str">
            <v>4201.0009.0281020</v>
          </cell>
          <cell r="C5155" t="str">
            <v>BI. ANGKUT,CLEARANCE,INKLARING,FREIGHT,AGENCY FEE - TPM;ADD BYPASS FILTER GAS</v>
          </cell>
        </row>
        <row r="5156">
          <cell r="B5156" t="str">
            <v>4201.0009.0281034</v>
          </cell>
          <cell r="C5156" t="str">
            <v>BI. ANGKUT,CLEARANCE,INKLARING,FREIGHT,AGENCY FEE - WP-8, DRUM BARKER 2 LINES</v>
          </cell>
        </row>
        <row r="5157">
          <cell r="B5157" t="str">
            <v>4201.0009.0281103</v>
          </cell>
          <cell r="C5157" t="str">
            <v>BI. ANGKUT,CLEARANCE,INKLARING,FREIGHT,AGENCY FEE - TUBE PF-1C VE#1(SHUTDOWN)</v>
          </cell>
        </row>
        <row r="5158">
          <cell r="B5158" t="str">
            <v>4201.0009.0281110</v>
          </cell>
          <cell r="C5158" t="str">
            <v>BI. ANGKUT,CLEARANCE,INKLARING,FREIGHT,AGENCY FEE - VE#11, FABRICATION HBL TA</v>
          </cell>
        </row>
        <row r="5159">
          <cell r="B5159" t="str">
            <v>4201.0009.0281116</v>
          </cell>
          <cell r="C5159" t="str">
            <v>BI. ANGKUT,CLEARANCE,INKLARING,FREIGHT,AGENCY FEE - IKPP</v>
          </cell>
        </row>
        <row r="5160">
          <cell r="B5160" t="str">
            <v>4201.0009.0281130</v>
          </cell>
          <cell r="C5160" t="str">
            <v>BI. ANGKUT,CLEARANCE,INKLARING,FREIGHT,AGENCY FEE - TG 23 PENYAMBUNGAN PIPA</v>
          </cell>
        </row>
        <row r="5161">
          <cell r="B5161" t="str">
            <v>4201.0009.0281131</v>
          </cell>
          <cell r="C5161" t="str">
            <v>BI. ANGKUT,CLEARANCE,INKLARING,FREIGHT,AGENCY FEE - MC-10 Connect Pipe</v>
          </cell>
        </row>
        <row r="5162">
          <cell r="B5162" t="str">
            <v>4201.0009.0281132</v>
          </cell>
          <cell r="C5162" t="str">
            <v>BI. ANGKUT,CLEARANCE,INKLARING,FREIGHT,AGENCY FEE - Replacement of pipe 8"</v>
          </cell>
        </row>
        <row r="5163">
          <cell r="B5163" t="str">
            <v>4201.0009.0281133</v>
          </cell>
          <cell r="C5163" t="str">
            <v>BI. ANGKUT,CLEARANCE,INKLARING,FREIGHT,AGENCY FEE - MC-2 Annual Shutdown 2011</v>
          </cell>
        </row>
        <row r="5164">
          <cell r="B5164" t="str">
            <v>4201.0009.0281134</v>
          </cell>
          <cell r="C5164" t="str">
            <v>BI. ANGKUT,CLEARANCE,INKLARING,FREIGHT,AGENCY FEE - Repair Heater, Cooler</v>
          </cell>
        </row>
        <row r="5165">
          <cell r="B5165" t="str">
            <v>4201.0009.0281135</v>
          </cell>
          <cell r="C5165" t="str">
            <v>BI. ANGKUT,CLEARANCE,INKLARING,FREIGHT,AGENCY FEE - CA-8 Replace C12 Pipe 16"</v>
          </cell>
        </row>
        <row r="5166">
          <cell r="B5166" t="str">
            <v>4201.0009.0281136</v>
          </cell>
          <cell r="C5166" t="str">
            <v>BI. ANGKUT,CLEARANCE,INKLARING,FREIGHT,AGENCY FEE - Supply Manpower</v>
          </cell>
        </row>
        <row r="5167">
          <cell r="B5167" t="str">
            <v>4201.0009.0281140</v>
          </cell>
          <cell r="C5167" t="str">
            <v>BI. ANGKUT,CLEARANCE,INKLARING,FREIGHT,AGENCY FEE - Corrective Maintenance, P</v>
          </cell>
        </row>
        <row r="5168">
          <cell r="B5168" t="str">
            <v>4201.0009.0281141</v>
          </cell>
          <cell r="C5168" t="str">
            <v>BI. ANGKUT,CLEARANCE,INKLARING,FREIGHT,AGENCY FEE - PM-9 Annual Shutdown 2011</v>
          </cell>
        </row>
        <row r="5169">
          <cell r="B5169" t="str">
            <v>4201.0009.0281144</v>
          </cell>
          <cell r="C5169" t="str">
            <v>BI. ANGKUT,CLEARANCE,INKLARING,FREIGHT,AGENCY FEE - RB# 6 Project; Supply Man</v>
          </cell>
        </row>
        <row r="5170">
          <cell r="B5170" t="str">
            <v>4201.0009.0281145</v>
          </cell>
          <cell r="C5170" t="str">
            <v>BI. ANGKUT,CLEARANCE,INKLARING,FREIGHT,AGENCY FEE - WPMT PROJ SUPPLY MANPOWER</v>
          </cell>
        </row>
        <row r="5171">
          <cell r="B5171" t="str">
            <v>4201.0009.0281148</v>
          </cell>
          <cell r="C5171" t="str">
            <v>BI. ANGKUT,CLEARANCE,INKLARING,FREIGHT,AGENCY FEE - RECONDITION VACUUM EVAPOR</v>
          </cell>
        </row>
        <row r="5172">
          <cell r="B5172" t="str">
            <v>4201.0009.0281149</v>
          </cell>
          <cell r="C5172" t="str">
            <v>BI. ANGKUT,CLEARANCE,INKLARING,FREIGHT,AGENCY FEE - RC-11 ADD LINE GAS FILTER</v>
          </cell>
        </row>
        <row r="5173">
          <cell r="B5173" t="str">
            <v>4201.0009.0281155</v>
          </cell>
          <cell r="C5173" t="str">
            <v>BI. ANGKUT,CLEARANCE,INKLARING,FREIGHT,AGENCY FEE - WP#8; REPLACEMENT SHUTL B</v>
          </cell>
        </row>
        <row r="5174">
          <cell r="B5174" t="str">
            <v>4201.0009.0281156</v>
          </cell>
          <cell r="C5174" t="str">
            <v>BI. ANGKUT,CLEARANCE,INKLARING,FREIGHT,AGENCY FEE - WP#9; INSTALLATION CHIP S</v>
          </cell>
        </row>
        <row r="5175">
          <cell r="B5175" t="str">
            <v>4201.0009.0281157</v>
          </cell>
          <cell r="C5175" t="str">
            <v>BI. ANGKUT,CLEARANCE,INKLARING,FREIGHT,AGENCY FEE - WP#9; INSTALLATION LOG RE</v>
          </cell>
        </row>
        <row r="5176">
          <cell r="B5176" t="str">
            <v>4201.0009.0281169</v>
          </cell>
          <cell r="C5176" t="str">
            <v>BI. ANGKUT,CLEARANCE,INKLARING,FREIGHT,AGENCY FEE - WP-9 INSTALL DEBARKING DR</v>
          </cell>
        </row>
        <row r="5177">
          <cell r="B5177" t="str">
            <v>4201.0009.0281173</v>
          </cell>
          <cell r="C5177" t="str">
            <v>BI. ANGKUT,CLEARANCE,INKLARING,FREIGHT,AGENCY FEE - VE#12 REPLACE ROOF &amp; SHEL</v>
          </cell>
        </row>
        <row r="5178">
          <cell r="B5178" t="str">
            <v>4201.0009.0281174</v>
          </cell>
          <cell r="C5178" t="str">
            <v>BI. ANGKUT,CLEARANCE,INKLARING,FREIGHT,AGENCY FEE - RC#8; NEW INSTALL OF HYDR</v>
          </cell>
        </row>
        <row r="5179">
          <cell r="B5179" t="str">
            <v>4201.0009.0281199</v>
          </cell>
          <cell r="C5179" t="str">
            <v>BI. ANGKUT,CLEARANCE,INKLARING,FREIGHT,AGENCY FEE - MAINTENANCE IKPP</v>
          </cell>
        </row>
        <row r="5180">
          <cell r="B5180" t="str">
            <v>4201.0009.02812008</v>
          </cell>
          <cell r="C5180" t="str">
            <v>BI. ANGKUT,CLEARANCE,INKLARING,FREIGHT,AGENCY FEE - VE#2 INST NEW WBL TANK A</v>
          </cell>
        </row>
        <row r="5181">
          <cell r="B5181" t="str">
            <v>4201.0009.02812009</v>
          </cell>
          <cell r="C5181" t="str">
            <v>BI. ANGKUT,CLEARANCE,INKLARING,FREIGHT,AGENCY FEE - WP-9 INSTALL CHIP SCREEN</v>
          </cell>
        </row>
        <row r="5182">
          <cell r="B5182" t="str">
            <v>4201.0009.02812011</v>
          </cell>
          <cell r="C5182" t="str">
            <v>BI. ANGKUT,CLEARANCE,INKLARING,FREIGHT,AGENCY FEE - WP#9: INSTALL DEBARKING D</v>
          </cell>
        </row>
        <row r="5183">
          <cell r="B5183" t="str">
            <v>4201.0009.02812013</v>
          </cell>
          <cell r="C5183" t="str">
            <v>BI. ANGKUT,CLEARANCE,INKLARING,FREIGHT,AGENCY FEE - PM#8; TIE IN (TOP SEPARAT</v>
          </cell>
        </row>
        <row r="5184">
          <cell r="B5184" t="str">
            <v>4201.0009.02812016</v>
          </cell>
          <cell r="C5184" t="str">
            <v>BI. ANGKUT,CLEARANCE,INKLARING,FREIGHT,AGENCY FEE - HP HEADER TG 18.19 TO P-8</v>
          </cell>
        </row>
        <row r="5185">
          <cell r="B5185" t="str">
            <v>4201.0009.02812018</v>
          </cell>
          <cell r="C5185" t="str">
            <v>BI. ANGKUT,CLEARANCE,INKLARING,FREIGHT,AGENCY FEE - MC#3; UPGRADE PIPING &amp; DR</v>
          </cell>
        </row>
        <row r="5186">
          <cell r="B5186" t="str">
            <v>4201.0009.02812019</v>
          </cell>
          <cell r="C5186" t="str">
            <v>BI. ANGKUT,CLEARANCE,INKLARING,FREIGHT,AGENCY FEE - PM#8; TIE IN WASHING &amp; CO</v>
          </cell>
        </row>
        <row r="5187">
          <cell r="B5187" t="str">
            <v>4201.0009.02812020</v>
          </cell>
          <cell r="C5187" t="str">
            <v>BI. ANGKUT,CLEARANCE,INKLARING,FREIGHT,AGENCY FEE - PM#8; ADD SCREEN &amp; DISMAN</v>
          </cell>
        </row>
        <row r="5188">
          <cell r="B5188" t="str">
            <v>4201.0009.02812026</v>
          </cell>
          <cell r="C5188" t="str">
            <v>BI. ANGKUT,CLEARANCE,INKLARING,FREIGHT,AGENCY FEE - PPM#6; FABRICATION / INST</v>
          </cell>
        </row>
        <row r="5189">
          <cell r="B5189" t="str">
            <v>4201.0009.02812032</v>
          </cell>
          <cell r="C5189" t="str">
            <v>BI. ANGKUT,CLEARANCE,INKLARING,FREIGHT,AGENCY FEE - OPEN CONTRACT MAINTENANCE</v>
          </cell>
        </row>
        <row r="5190">
          <cell r="B5190" t="str">
            <v>4201.0009.02812033</v>
          </cell>
          <cell r="C5190" t="str">
            <v>BI. ANGKUT,CLEARANCE,INKLARING,FREIGHT,AGENCY FEE - MANPOWER TO SUPPORT CORRE</v>
          </cell>
        </row>
        <row r="5191">
          <cell r="B5191" t="str">
            <v>4201.0009.02812036</v>
          </cell>
          <cell r="C5191" t="str">
            <v>BI. ANGKUT,CLEARANCE,INKLARING,FREIGHT,AGENCY FEE - GANTI TUBE CONDENSER TG#1</v>
          </cell>
        </row>
        <row r="5192">
          <cell r="B5192" t="str">
            <v>4201.0009.02812045</v>
          </cell>
          <cell r="C5192" t="str">
            <v>BI. ANGKUT,CLEARANCE,INKLARING,FREIGHT,AGENCY FEE - WP-8; REPLACEMENT OF DRUM</v>
          </cell>
        </row>
        <row r="5193">
          <cell r="B5193" t="str">
            <v>4201.0009.02812047</v>
          </cell>
          <cell r="C5193" t="str">
            <v>BI. ANGKUT,CLEARANCE,INKLARING,FREIGHT,AGENCY FEE - WP-9; REPLACEMENT OF DRUM</v>
          </cell>
        </row>
        <row r="5194">
          <cell r="B5194" t="str">
            <v>4201.0009.02812048</v>
          </cell>
          <cell r="C5194" t="str">
            <v>BI. ANGKUT,CLEARANCE,INKLARING,FREIGHT,AGENCY FEE - VE#2 PROJECT FABR &amp; INSTA</v>
          </cell>
        </row>
        <row r="5195">
          <cell r="B5195" t="str">
            <v>4201.0009.02812050</v>
          </cell>
          <cell r="C5195" t="str">
            <v>BI. ANGKUT,CLEARANCE,INKLARING,FREIGHT,AGENCY FEE - VE2; FABRICATION &amp; INSTAL</v>
          </cell>
        </row>
        <row r="5196">
          <cell r="B5196" t="str">
            <v>4201.0009.02812052</v>
          </cell>
          <cell r="C5196" t="str">
            <v>BI. ANGKUT,CLEARANCE,INKLARING,FREIGHT,AGENCY FEE - PM8; SCAFFOLDING ANNUAL S</v>
          </cell>
        </row>
        <row r="5197">
          <cell r="B5197" t="str">
            <v>4201.0009.02812055</v>
          </cell>
          <cell r="C5197" t="str">
            <v>BI. ANGKUT,CLEARANCE,INKLARING,FREIGHT,AGENCY FEE - PM#8; DISMANTLE EQUIPMENT</v>
          </cell>
        </row>
        <row r="5198">
          <cell r="B5198" t="str">
            <v>4201.0009.02812056</v>
          </cell>
          <cell r="C5198" t="str">
            <v>BI. ANGKUT,CLEARANCE,INKLARING,FREIGHT,AGENCY FEE - PM#8; TO MAKE CONVEYOR SU</v>
          </cell>
        </row>
        <row r="5199">
          <cell r="B5199" t="str">
            <v>4201.0009.02812057</v>
          </cell>
          <cell r="C5199" t="str">
            <v>BI. ANGKUT,CLEARANCE,INKLARING,FREIGHT,AGENCY FEE - PM#9; GANTI 4 SET NOZZLE</v>
          </cell>
        </row>
        <row r="5200">
          <cell r="B5200" t="str">
            <v>4201.0009.02812099</v>
          </cell>
          <cell r="C5200" t="str">
            <v>BI. ANGKUT,CLEARANCE,INKLARING,FREIGHT,AGENCY FEE - IKPP MAINTENANCE</v>
          </cell>
        </row>
        <row r="5201">
          <cell r="B5201" t="str">
            <v>4201.0009.0350933</v>
          </cell>
          <cell r="C5201" t="str">
            <v>BI. ANGKUT,CLEARANCE,INKLARING,FREIGHT,AGENCY FEE - PAGERUNGAN UTARA FIELD</v>
          </cell>
        </row>
        <row r="5202">
          <cell r="B5202" t="str">
            <v>4201.0009.0351002</v>
          </cell>
          <cell r="C5202" t="str">
            <v>BI. ANGKUT,CLEARANCE,INKLARING,FREIGHT,AGENCY FEE - EDC1 SUBSEA FACILITY TSB</v>
          </cell>
        </row>
        <row r="5203">
          <cell r="B5203" t="str">
            <v>4201.0009.0400928</v>
          </cell>
          <cell r="C5203" t="str">
            <v>BI. ANGKUT,CLEARANCE,INKLARING,FREIGHT,AGENCY FEE - 3 Unit BODY SHELL</v>
          </cell>
        </row>
        <row r="5204">
          <cell r="B5204" t="str">
            <v>4201.0009.0400932</v>
          </cell>
          <cell r="C5204" t="str">
            <v>BI. ANGKUT,CLEARANCE,INKLARING,FREIGHT,AGENCY FEE - 6 UNITS FLARE KO DRUM</v>
          </cell>
        </row>
        <row r="5205">
          <cell r="B5205" t="str">
            <v>4201.0009.0411008</v>
          </cell>
          <cell r="C5205" t="str">
            <v>BI. ANGKUT,CLEARANCE,INKLARING,FREIGHT,AGENCY FEE - GEN. ASSEMBLY DEBARKING</v>
          </cell>
        </row>
        <row r="5206">
          <cell r="B5206" t="str">
            <v>4201.0009.04112025</v>
          </cell>
          <cell r="C5206" t="str">
            <v>BI. ANGKUT,CLEARANCE,INKLARING,FREIGHT,AGENCY FEE - MANPOWER SUPPLY FOR PROJE</v>
          </cell>
        </row>
        <row r="5207">
          <cell r="B5207" t="str">
            <v>4201.0009.0480753</v>
          </cell>
          <cell r="C5207" t="str">
            <v>BI. ANGKUT,CLEARANCE,INKLARING,FREIGHT,AGENCY FEE - COMBINED FEED EXCHANGER</v>
          </cell>
        </row>
        <row r="5208">
          <cell r="B5208" t="str">
            <v>4201.0009.0480901</v>
          </cell>
          <cell r="C5208" t="str">
            <v>BI. ANGKUT,CLEARANCE,INKLARING,FREIGHT,AGENCY FEE - DEBUT TRIM COND 211-E-9</v>
          </cell>
        </row>
        <row r="5209">
          <cell r="B5209" t="str">
            <v>4201.0009.0480906</v>
          </cell>
          <cell r="C5209" t="str">
            <v>BI. ANGKUT,CLEARANCE,INKLARING,FREIGHT,AGENCY FEE - TBUNDLE 140-E-11A,E-16</v>
          </cell>
        </row>
        <row r="5210">
          <cell r="B5210" t="str">
            <v>4201.0009.0480912</v>
          </cell>
          <cell r="C5210" t="str">
            <v>BI. ANGKUT,CLEARANCE,INKLARING,FREIGHT,AGENCY FEE - FAB HE, 701-E-5&amp;702-E-7</v>
          </cell>
        </row>
        <row r="5211">
          <cell r="B5211" t="str">
            <v>4201.0009.0480914</v>
          </cell>
          <cell r="C5211" t="str">
            <v>BI. ANGKUT,CLEARANCE,INKLARING,FREIGHT,AGENCY FEE - FAB HE,ITEM 140-E-20&amp;E-25</v>
          </cell>
        </row>
        <row r="5212">
          <cell r="B5212" t="str">
            <v>4201.0009.0480918</v>
          </cell>
          <cell r="C5212" t="str">
            <v>BI. ANGKUT,CLEARANCE,INKLARING,FREIGHT,AGENCY FEE - TUBE BUNDLE ASS F/023E-11</v>
          </cell>
        </row>
        <row r="5213">
          <cell r="B5213" t="str">
            <v>4201.0009.0480922</v>
          </cell>
          <cell r="C5213" t="str">
            <v>BI. ANGKUT,CLEARANCE,INKLARING,FREIGHT,AGENCY FEE - COMBINED FEED EXCHANGER</v>
          </cell>
        </row>
        <row r="5214">
          <cell r="B5214" t="str">
            <v>4201.0009.0480925</v>
          </cell>
          <cell r="C5214" t="str">
            <v>BI. ANGKUT,CLEARANCE,INKLARING,FREIGHT,AGENCY FEE - 6 DISPENSER (SOE-TA)</v>
          </cell>
        </row>
        <row r="5215">
          <cell r="B5215" t="str">
            <v>4201.0009.0481001</v>
          </cell>
          <cell r="C5215" t="str">
            <v>BI. ANGKUT,CLEARANCE,INKLARING,FREIGHT,AGENCY FEE - VESSEL TAG NO.14-E-25</v>
          </cell>
        </row>
        <row r="5216">
          <cell r="B5216" t="str">
            <v>4201.0009.0481012</v>
          </cell>
          <cell r="C5216" t="str">
            <v>BI. ANGKUT,CLEARANCE,INKLARING,FREIGHT,AGENCY FEE - BAFFLE PLATE</v>
          </cell>
        </row>
        <row r="5217">
          <cell r="B5217" t="str">
            <v>4201.0009.0481016</v>
          </cell>
          <cell r="C5217" t="str">
            <v>BI. ANGKUT,CLEARANCE,INKLARING,FREIGHT,AGENCY FEE - ERECTION VCFHE 84E-201</v>
          </cell>
        </row>
        <row r="5218">
          <cell r="B5218" t="str">
            <v>4201.0009.0481023</v>
          </cell>
          <cell r="C5218" t="str">
            <v>BI. ANGKUT,CLEARANCE,INKLARING,FREIGHT,AGENCY FEE - PASS PARTITION PLATE</v>
          </cell>
        </row>
        <row r="5219">
          <cell r="B5219" t="str">
            <v>4201.0009.0481024</v>
          </cell>
          <cell r="C5219" t="str">
            <v>BI. ANGKUT,CLEARANCE,INKLARING,FREIGHT,AGENCY FEE - T. BUNDLE COMP, CHANNEL</v>
          </cell>
        </row>
        <row r="5220">
          <cell r="B5220" t="str">
            <v>4201.0009.0481101</v>
          </cell>
          <cell r="C5220" t="str">
            <v>BI. ANGKUT,CLEARANCE,INKLARING,FREIGHT,AGENCY FEE - TUBE BUNDLE TYPE "U"</v>
          </cell>
        </row>
        <row r="5221">
          <cell r="B5221" t="str">
            <v>4201.0009.0481105</v>
          </cell>
          <cell r="C5221" t="str">
            <v>BI. ANGKUT,CLEARANCE,INKLARING,FREIGHT,AGENCY FEE - TBUNDLE AS110-E-7 A/B/C/D</v>
          </cell>
        </row>
        <row r="5222">
          <cell r="B5222" t="str">
            <v>4201.0009.0481106</v>
          </cell>
          <cell r="C5222" t="str">
            <v>BI. ANGKUT,CLEARANCE,INKLARING,FREIGHT,AGENCY FEE - EJCTR STEAMTAG110-J-51A/B</v>
          </cell>
        </row>
        <row r="5223">
          <cell r="B5223" t="str">
            <v>4201.0009.0481107</v>
          </cell>
          <cell r="C5223" t="str">
            <v>BI. ANGKUT,CLEARANCE,INKLARING,FREIGHT,AGENCY FEE - TBUNDLE AS&amp;SHELL 93E-405</v>
          </cell>
        </row>
        <row r="5224">
          <cell r="B5224" t="str">
            <v>4201.0009.0481109</v>
          </cell>
          <cell r="C5224" t="str">
            <v>BI. ANGKUT,CLEARANCE,INKLARING,FREIGHT,AGENCY FEE - PRESSURE VESSEL FABRICATI</v>
          </cell>
        </row>
        <row r="5225">
          <cell r="B5225" t="str">
            <v>4201.0009.0481114</v>
          </cell>
          <cell r="C5225" t="str">
            <v>BI. ANGKUT,CLEARANCE,INKLARING,FREIGHT,AGENCY FEE - HEAT EXCHANGER COMPLETE 7</v>
          </cell>
        </row>
        <row r="5226">
          <cell r="B5226" t="str">
            <v>4201.0009.0481117</v>
          </cell>
          <cell r="C5226" t="str">
            <v>BI. ANGKUT,CLEARANCE,INKLARING,FREIGHT,AGENCY FEE - CONDENSATE STRIPPER</v>
          </cell>
        </row>
        <row r="5227">
          <cell r="B5227" t="str">
            <v>4201.0009.0481118</v>
          </cell>
          <cell r="C5227" t="str">
            <v>BI. ANGKUT,CLEARANCE,INKLARING,FREIGHT,AGENCY FEE - VESSEL, HORIZONTAL TAG</v>
          </cell>
        </row>
        <row r="5228">
          <cell r="B5228" t="str">
            <v>4201.0009.0481124</v>
          </cell>
          <cell r="C5228" t="str">
            <v>BI. ANGKUT,CLEARANCE,INKLARING,FREIGHT,AGENCY FEE - Heat Exchanger  Assy Tag</v>
          </cell>
        </row>
        <row r="5229">
          <cell r="B5229" t="str">
            <v>4201.0009.0481153</v>
          </cell>
          <cell r="C5229" t="str">
            <v>BI. ANGKUT,CLEARANCE,INKLARING,FREIGHT,AGENCY FEE - 5 (FIVE) UNIT COMBINED FE</v>
          </cell>
        </row>
        <row r="5230">
          <cell r="B5230" t="str">
            <v>4201.0009.0481159</v>
          </cell>
          <cell r="C5230" t="str">
            <v>BI. ANGKUT,CLEARANCE,INKLARING,FREIGHT,AGENCY FEE - PEMBANGUNAN UNIT CHLORIDE</v>
          </cell>
        </row>
        <row r="5231">
          <cell r="B5231" t="str">
            <v>4201.0009.0481160</v>
          </cell>
          <cell r="C5231" t="str">
            <v>BI. ANGKUT,CLEARANCE,INKLARING,FREIGHT,AGENCY FEE - FABRICATION INTERNAL PART</v>
          </cell>
        </row>
        <row r="5232">
          <cell r="B5232" t="str">
            <v>4201.0009.0481161</v>
          </cell>
          <cell r="C5232" t="str">
            <v>BI. ANGKUT,CLEARANCE,INKLARING,FREIGHT,AGENCY FEE - HEAT EXCHANGER 260-E-157</v>
          </cell>
        </row>
        <row r="5233">
          <cell r="B5233" t="str">
            <v>4201.0009.0481163</v>
          </cell>
          <cell r="C5233" t="str">
            <v>BI. ANGKUT,CLEARANCE,INKLARING,FREIGHT,AGENCY FEE - PEMBANGUNAN FASILITAS SLU</v>
          </cell>
        </row>
        <row r="5234">
          <cell r="B5234" t="str">
            <v>4201.0009.0481166</v>
          </cell>
          <cell r="C5234" t="str">
            <v>BI. ANGKUT,CLEARANCE,INKLARING,FREIGHT,AGENCY FEE - SHELL &amp; TUBE BUNDLE  Assy</v>
          </cell>
        </row>
        <row r="5235">
          <cell r="B5235" t="str">
            <v>4201.0009.04812004</v>
          </cell>
          <cell r="C5235" t="str">
            <v>BI. ANGKUT,CLEARANCE,INKLARING,FREIGHT,AGENCY FEE - TOP HEAD COLOUMN</v>
          </cell>
        </row>
        <row r="5236">
          <cell r="B5236" t="str">
            <v>4201.0009.04812005</v>
          </cell>
          <cell r="C5236" t="str">
            <v>BI. ANGKUT,CLEARANCE,INKLARING,FREIGHT,AGENCY FEE - HEAT EXCHANGER</v>
          </cell>
        </row>
        <row r="5237">
          <cell r="B5237" t="str">
            <v>4201.0009.0510862</v>
          </cell>
          <cell r="C5237" t="str">
            <v>BI. ANGKUT,CLEARANCE,INKLARING,FREIGHT,AGENCY FEE - PRESSURE VESSEL</v>
          </cell>
        </row>
        <row r="5238">
          <cell r="B5238" t="str">
            <v>4201.0009.0510863</v>
          </cell>
          <cell r="C5238" t="str">
            <v>BI. ANGKUT,CLEARANCE,INKLARING,FREIGHT,AGENCY FEE - PROV OF SHELL &amp; TUBE HEAT</v>
          </cell>
        </row>
        <row r="5239">
          <cell r="B5239" t="str">
            <v>4201.0009.0510902</v>
          </cell>
          <cell r="C5239" t="str">
            <v>BI. ANGKUT,CLEARANCE,INKLARING,FREIGHT,AGENCY FEE - PRESSURE VESSEL GSA</v>
          </cell>
        </row>
        <row r="5240">
          <cell r="B5240" t="str">
            <v>4201.0009.0511017</v>
          </cell>
          <cell r="C5240" t="str">
            <v>BI. ANGKUT,CLEARANCE,INKLARING,FREIGHT,AGENCY FEE - FAB HEAD CHANNEL (E-2030)</v>
          </cell>
        </row>
        <row r="5241">
          <cell r="B5241" t="str">
            <v>4201.0009.0511152</v>
          </cell>
          <cell r="C5241" t="str">
            <v>BI. ANGKUT,CLEARANCE,INKLARING,FREIGHT,AGENCY FEE - ENGINEERING, PROCUREMENT,</v>
          </cell>
        </row>
        <row r="5242">
          <cell r="B5242" t="str">
            <v>4201.0009.0540911</v>
          </cell>
          <cell r="C5242" t="str">
            <v>BI. ANGKUT,CLEARANCE,INKLARING,FREIGHT,AGENCY FEE - NATURAL GAS REHEATER</v>
          </cell>
        </row>
        <row r="5243">
          <cell r="B5243" t="str">
            <v>4201.0009.0541171</v>
          </cell>
          <cell r="C5243" t="str">
            <v>BI. ANGKUT,CLEARANCE,INKLARING,FREIGHT,AGENCY FEE - HEAT EXCHANGER DEHYDROGEN</v>
          </cell>
        </row>
        <row r="5244">
          <cell r="B5244" t="str">
            <v>4201.0009.05412002</v>
          </cell>
          <cell r="C5244" t="str">
            <v>BI. ANGKUT,CLEARANCE,INKLARING,FREIGHT,AGENCY FEE - REPLACEMENT HEAT EXCHANGE</v>
          </cell>
        </row>
        <row r="5245">
          <cell r="B5245" t="str">
            <v>4201.0009.0550824</v>
          </cell>
          <cell r="C5245" t="str">
            <v>BI. ANGKUT,CLEARANCE,INKLARING,FREIGHT,AGENCY FEE - FERTILIZER FACTORY EXPANS</v>
          </cell>
        </row>
        <row r="5246">
          <cell r="B5246" t="str">
            <v>4201.0009.0560920</v>
          </cell>
          <cell r="C5246" t="str">
            <v>BI. ANGKUT,CLEARANCE,INKLARING,FREIGHT,AGENCY FEE - REPL T BUNDLE 3A-1111-C</v>
          </cell>
        </row>
        <row r="5247">
          <cell r="B5247" t="str">
            <v>4201.0009.0561111</v>
          </cell>
          <cell r="C5247" t="str">
            <v>BI. ANGKUT,CLEARANCE,INKLARING,FREIGHT,AGENCY FEE - SUPERHEATER WASTE HEAT BO</v>
          </cell>
        </row>
        <row r="5248">
          <cell r="B5248" t="str">
            <v>4201.0009.0561112</v>
          </cell>
          <cell r="C5248" t="str">
            <v>BI. ANGKUT,CLEARANCE,INKLARING,FREIGHT,AGENCY FEE - AIR HEATER 5U-EC-301 (SEG</v>
          </cell>
        </row>
        <row r="5249">
          <cell r="B5249" t="str">
            <v>4201.0009.0561151</v>
          </cell>
          <cell r="C5249" t="str">
            <v>BI. ANGKUT,CLEARANCE,INKLARING,FREIGHT,AGENCY FEE - HP STEAM SUPER HEATER 102</v>
          </cell>
        </row>
        <row r="5250">
          <cell r="B5250" t="str">
            <v>4201.0009.0561158</v>
          </cell>
          <cell r="C5250" t="str">
            <v>BI. ANGKUT,CLEARANCE,INKLARING,FREIGHT,AGENCY FEE - 5A-115C METHANATOR EFFLUE</v>
          </cell>
        </row>
        <row r="5251">
          <cell r="B5251" t="str">
            <v>4201.0009.0561164</v>
          </cell>
          <cell r="C5251" t="str">
            <v>BI. ANGKUT,CLEARANCE,INKLARING,FREIGHT,AGENCY FEE - PLATE DISTRIBUTOR COMPLAT</v>
          </cell>
        </row>
        <row r="5252">
          <cell r="B5252" t="str">
            <v>4201.0009.0561170</v>
          </cell>
          <cell r="C5252" t="str">
            <v>BI. ANGKUT,CLEARANCE,INKLARING,FREIGHT,AGENCY FEE - RETUBING 101-C PUSRI - 1B</v>
          </cell>
        </row>
        <row r="5253">
          <cell r="B5253" t="str">
            <v>4201.0009.05612014</v>
          </cell>
          <cell r="C5253" t="str">
            <v>BI. ANGKUT,CLEARANCE,INKLARING,FREIGHT,AGENCY FEE - TUBE BUNDLE</v>
          </cell>
        </row>
        <row r="5254">
          <cell r="B5254" t="str">
            <v>4201.0009.05612015</v>
          </cell>
          <cell r="C5254" t="str">
            <v>BI. ANGKUT,CLEARANCE,INKLARING,FREIGHT,AGENCY FEE - PRETHICKENER 5U-FD-202</v>
          </cell>
        </row>
        <row r="5255">
          <cell r="B5255" t="str">
            <v>4201.0009.0580817</v>
          </cell>
          <cell r="C5255" t="str">
            <v>BI. ANGKUT,CLEARANCE,INKLARING,FREIGHT,AGENCY FEE - PRESS. VESSEL RCC OFF GAS</v>
          </cell>
        </row>
        <row r="5256">
          <cell r="B5256" t="str">
            <v>4201.0009.0581003</v>
          </cell>
          <cell r="C5256" t="str">
            <v>BI. ANGKUT,CLEARANCE,INKLARING,FREIGHT,AGENCY FEE - 10.000MT AMMONIA25-TK-801</v>
          </cell>
        </row>
        <row r="5257">
          <cell r="B5257" t="str">
            <v>4201.0009.0581009</v>
          </cell>
          <cell r="C5257" t="str">
            <v>BI. ANGKUT,CLEARANCE,INKLARING,FREIGHT,AGENCY FEE - STAINLESS STEEL STRUC ANP</v>
          </cell>
        </row>
        <row r="5258">
          <cell r="B5258" t="str">
            <v>4201.0009.0581126</v>
          </cell>
          <cell r="C5258" t="str">
            <v>BI. ANGKUT,CLEARANCE,INKLARING,FREIGHT,AGENCY FEE - PRESSURE VESSEL 2 X 35 MW</v>
          </cell>
        </row>
        <row r="5259">
          <cell r="B5259" t="str">
            <v>4201.0009.0600702</v>
          </cell>
          <cell r="C5259" t="str">
            <v>BI. ANGKUT,CLEARANCE,INKLARING,FREIGHT,AGENCY FEE - INSTALL / ERECTION SUBCON</v>
          </cell>
        </row>
        <row r="5260">
          <cell r="B5260" t="str">
            <v>4201.0009.0600704</v>
          </cell>
          <cell r="C5260" t="str">
            <v>BI. ANGKUT,CLEARANCE,INKLARING,FREIGHT,AGENCY FEE - COAL FIRED PWR PL PR THER</v>
          </cell>
        </row>
        <row r="5261">
          <cell r="B5261" t="str">
            <v>4201.0009.0600706</v>
          </cell>
          <cell r="C5261" t="str">
            <v>BI. ANGKUT,CLEARANCE,INKLARING,FREIGHT,AGENCY FEE - COAL-FIRED POWER PLANT PR</v>
          </cell>
        </row>
        <row r="5262">
          <cell r="B5262" t="str">
            <v>4201.0009.0600708</v>
          </cell>
          <cell r="C5262" t="str">
            <v>BI. ANGKUT,CLEARANCE,INKLARING,FREIGHT,AGENCY FEE - ESP INLET FLUE &amp; ESP OUTL</v>
          </cell>
        </row>
        <row r="5263">
          <cell r="B5263" t="str">
            <v>4201.0009.0600710</v>
          </cell>
          <cell r="C5263" t="str">
            <v>BI. ANGKUT,CLEARANCE,INKLARING,FREIGHT,AGENCY FEE - I &amp; C PRIMARY VALVE</v>
          </cell>
        </row>
        <row r="5264">
          <cell r="B5264" t="str">
            <v>4201.0009.0600711</v>
          </cell>
          <cell r="C5264" t="str">
            <v>BI. ANGKUT,CLEARANCE,INKLARING,FREIGHT,AGENCY FEE - FLUE SUPPORTER SUPERSTRUC</v>
          </cell>
        </row>
        <row r="5265">
          <cell r="B5265" t="str">
            <v>4201.0009.0600907</v>
          </cell>
          <cell r="C5265" t="str">
            <v>BI. ANGKUT,CLEARANCE,INKLARING,FREIGHT,AGENCY FEE - INST/ERCTION MECH 3X315MW</v>
          </cell>
        </row>
        <row r="5266">
          <cell r="B5266" t="str">
            <v>4201.0009.0630910</v>
          </cell>
          <cell r="C5266" t="str">
            <v>BI. ANGKUT,CLEARANCE,INKLARING,FREIGHT,AGENCY FEE - FABRICATION RISER CLAMP</v>
          </cell>
        </row>
        <row r="5267">
          <cell r="B5267" t="str">
            <v>4201.0009.0631115</v>
          </cell>
          <cell r="C5267" t="str">
            <v>BI. ANGKUT,CLEARANCE,INKLARING,FREIGHT,AGENCY FEE - SUPPLY OF HEAT EXCHANGER</v>
          </cell>
        </row>
        <row r="5268">
          <cell r="B5268" t="str">
            <v>4201.0009.0631201</v>
          </cell>
          <cell r="C5268" t="str">
            <v>BI. ANGKUT,CLEARANCE,INKLARING,FREIGHT,AGENCY FEE - PROVISION OF EPCI KF GAS</v>
          </cell>
        </row>
        <row r="5269">
          <cell r="B5269" t="str">
            <v>4201.0009.06312029</v>
          </cell>
          <cell r="C5269" t="str">
            <v>BI. ANGKUT,CLEARANCE,INKLARING,FREIGHT,AGENCY FEE - FABRICATION PIPE SPOOL</v>
          </cell>
        </row>
        <row r="5270">
          <cell r="B5270" t="str">
            <v>4201.0009.06312051</v>
          </cell>
          <cell r="C5270" t="str">
            <v>BI. ANGKUT,CLEARANCE,INKLARING,FREIGHT,AGENCY FEE - PROVISION OF ENGINEERING</v>
          </cell>
        </row>
        <row r="5271">
          <cell r="B5271" t="str">
            <v>4201.0009.0651021</v>
          </cell>
          <cell r="C5271" t="str">
            <v>BI. ANGKUT,CLEARANCE,INKLARING,FREIGHT,AGENCY FEE - FAB&amp;INSTAL ENERGY PLANT</v>
          </cell>
        </row>
        <row r="5272">
          <cell r="B5272" t="str">
            <v>4201.0009.0651025</v>
          </cell>
          <cell r="C5272" t="str">
            <v>BI. ANGKUT,CLEARANCE,INKLARING,FREIGHT,AGENCY FEE - SUPPLY &amp; INSTAL PNEUMATIC</v>
          </cell>
        </row>
        <row r="5273">
          <cell r="B5273" t="str">
            <v>4201.0009.0651102</v>
          </cell>
          <cell r="C5273" t="str">
            <v>BI. ANGKUT,CLEARANCE,INKLARING,FREIGHT,AGENCY FEE - SUPP&amp;INST 7110,7120,7130</v>
          </cell>
        </row>
        <row r="5274">
          <cell r="B5274" t="str">
            <v>4201.0009.0701022</v>
          </cell>
          <cell r="C5274" t="str">
            <v>BI. ANGKUT,CLEARANCE,INKLARING,FREIGHT,AGENCY FEE - CHEMICAL CLEANING</v>
          </cell>
        </row>
        <row r="5275">
          <cell r="B5275" t="str">
            <v>4201.0009.0701122</v>
          </cell>
          <cell r="C5275" t="str">
            <v>BI. ANGKUT,CLEARANCE,INKLARING,FREIGHT,AGENCY FEE - PUMP &amp; PIPING BROKE STOR.</v>
          </cell>
        </row>
        <row r="5276">
          <cell r="B5276" t="str">
            <v>4201.0009.0731138</v>
          </cell>
          <cell r="C5276" t="str">
            <v>BI. ANGKUT,CLEARANCE,INKLARING,FREIGHT,AGENCY FEE - AIR HEATER TUBES</v>
          </cell>
        </row>
        <row r="5277">
          <cell r="B5277" t="str">
            <v>4201.0009.07312054</v>
          </cell>
          <cell r="C5277" t="str">
            <v>BI. ANGKUT,CLEARANCE,INKLARING,FREIGHT,AGENCY FEE - SERVICE BARK CONVEYOR</v>
          </cell>
        </row>
        <row r="5278">
          <cell r="B5278" t="str">
            <v>4201.0009.0830924</v>
          </cell>
          <cell r="C5278" t="str">
            <v>BI. ANGKUT,CLEARANCE,INKLARING,FREIGHT,AGENCY FEE - TRANS,INST,HOOKUP POLENG</v>
          </cell>
        </row>
        <row r="5279">
          <cell r="B5279" t="str">
            <v>4201.0009.0831120</v>
          </cell>
          <cell r="C5279" t="str">
            <v>BI. ANGKUT,CLEARANCE,INKLARING,FREIGHT,AGENCY FEE - EPC WORKS FOR PPP-CW-DW-G</v>
          </cell>
        </row>
        <row r="5280">
          <cell r="B5280" t="str">
            <v>4201.0009.0881108</v>
          </cell>
          <cell r="C5280" t="str">
            <v>BI. ANGKUT,CLEARANCE,INKLARING,FREIGHT,AGENCY FEE - REPLACE SW PIPE</v>
          </cell>
        </row>
        <row r="5281">
          <cell r="B5281" t="str">
            <v>4201.0009.0881123</v>
          </cell>
          <cell r="C5281" t="str">
            <v>BI. ANGKUT,CLEARANCE,INKLARING,FREIGHT,AGENCY FEE - HOUSING FILTER</v>
          </cell>
        </row>
        <row r="5282">
          <cell r="B5282" t="str">
            <v>4201.0009.0901121</v>
          </cell>
          <cell r="C5282" t="str">
            <v>BI. ANGKUT,CLEARANCE,INKLARING,FREIGHT,AGENCY FEE - DUCTING TISSUE MILL II</v>
          </cell>
        </row>
        <row r="5283">
          <cell r="B5283" t="str">
            <v>4201.0009.0901142</v>
          </cell>
          <cell r="C5283" t="str">
            <v>BI. ANGKUT,CLEARANCE,INKLARING,FREIGHT,AGENCY FEE - Ducting Yankee</v>
          </cell>
        </row>
        <row r="5284">
          <cell r="B5284" t="str">
            <v>4201.0009.0911125</v>
          </cell>
          <cell r="C5284" t="str">
            <v>BI. ANGKUT,CLEARANCE,INKLARING,FREIGHT,AGENCY FEE - Water System &amp; Coal Syste</v>
          </cell>
        </row>
        <row r="5285">
          <cell r="B5285" t="str">
            <v>4201.0009.0921147</v>
          </cell>
          <cell r="C5285" t="str">
            <v>BI. ANGKUT,CLEARANCE,INKLARING,FREIGHT,AGENCY FEE - ADD. BY PAS LINE FOR DOUB</v>
          </cell>
        </row>
        <row r="5286">
          <cell r="B5286" t="str">
            <v>4201.0009.0991129</v>
          </cell>
          <cell r="C5286" t="str">
            <v>BI. ANGKUT,CLEARANCE,INKLARING,FREIGHT,AGENCY FEE - PIPA HYDRANT</v>
          </cell>
        </row>
        <row r="5287">
          <cell r="B5287" t="str">
            <v>4201.0009.1021146</v>
          </cell>
          <cell r="C5287" t="str">
            <v>BI. ANGKUT,CLEARANCE,INKLARING,FREIGHT,AGENCY FEE -  water surge tank</v>
          </cell>
        </row>
        <row r="5288">
          <cell r="B5288" t="str">
            <v>4201.0009.1031143</v>
          </cell>
          <cell r="C5288" t="str">
            <v>BI. ANGKUT,CLEARANCE,INKLARING,FREIGHT,AGENCY FEE - DUPLEX PIPE SPOOL 2-INC,</v>
          </cell>
        </row>
        <row r="5289">
          <cell r="B5289" t="str">
            <v>4201.0009.10412034</v>
          </cell>
          <cell r="C5289" t="str">
            <v>BI. ANGKUT,CLEARANCE,INKLARING,FREIGHT,AGENCY FEE - TUBE BUNDLE E201-05-08-09</v>
          </cell>
        </row>
        <row r="5290">
          <cell r="B5290" t="str">
            <v>4201.0009.10512037</v>
          </cell>
          <cell r="C5290" t="str">
            <v>BI. ANGKUT,CLEARANCE,INKLARING,FREIGHT,AGENCY FEE - HEAT EXCHANGER ASSY TAG N</v>
          </cell>
        </row>
        <row r="5291">
          <cell r="B5291" t="str">
            <v>4201.0009.10512038</v>
          </cell>
          <cell r="C5291" t="str">
            <v>BI. ANGKUT,CLEARANCE,INKLARING,FREIGHT,AGENCY FEE - PENGADAAN SHELL ASSY TAG</v>
          </cell>
        </row>
        <row r="5292">
          <cell r="B5292" t="str">
            <v>4201.0009.10512039</v>
          </cell>
          <cell r="C5292" t="str">
            <v>BI. ANGKUT,CLEARANCE,INKLARING,FREIGHT,AGENCY FEE - PENGADAAN SHELL ASSY TAG</v>
          </cell>
        </row>
        <row r="5293">
          <cell r="B5293" t="str">
            <v>4201.0009.10512060</v>
          </cell>
          <cell r="C5293" t="str">
            <v>BI. ANGKUT,CLEARANCE,INKLARING,FREIGHT,AGENCY FEE - PENGGANTIAN/PEMBUATAN TES</v>
          </cell>
        </row>
        <row r="5294">
          <cell r="B5294" t="str">
            <v>4201.0009.10612040</v>
          </cell>
          <cell r="C5294" t="str">
            <v>BI. ANGKUT,CLEARANCE,INKLARING,FREIGHT,AGENCY FEE - TUBE BUNDLE, SHELLBUNDLE,</v>
          </cell>
        </row>
        <row r="5295">
          <cell r="B5295" t="str">
            <v>4201.0009.10612053</v>
          </cell>
          <cell r="C5295" t="str">
            <v>BI. ANGKUT,CLEARANCE,INKLARING,FREIGHT,AGENCY FEE - ENGINEERING, PROCUREMENT</v>
          </cell>
        </row>
        <row r="5296">
          <cell r="B5296" t="str">
            <v>4201.0009.1121154</v>
          </cell>
          <cell r="C5296" t="str">
            <v>BI. ANGKUT,CLEARANCE,INKLARING,FREIGHT,AGENCY FEE - H2S MUD / GAS SEPARATOR</v>
          </cell>
        </row>
        <row r="5297">
          <cell r="B5297" t="str">
            <v>4201.0009.1161162</v>
          </cell>
          <cell r="C5297" t="str">
            <v>BI. ANGKUT,CLEARANCE,INKLARING,FREIGHT,AGENCY FEE - SECONDARY REFORMER EFFLUE</v>
          </cell>
        </row>
        <row r="5298">
          <cell r="B5298" t="str">
            <v>4201.0009.1171165</v>
          </cell>
          <cell r="C5298" t="str">
            <v>BI. ANGKUT,CLEARANCE,INKLARING,FREIGHT,AGENCY FEE - TOWER</v>
          </cell>
        </row>
        <row r="5299">
          <cell r="B5299" t="str">
            <v>4201.0009.1171167</v>
          </cell>
          <cell r="C5299" t="str">
            <v>BI. ANGKUT,CLEARANCE,INKLARING,FREIGHT,AGENCY FEE - SHOP FABRICATED VESSEL &amp;</v>
          </cell>
        </row>
        <row r="5300">
          <cell r="B5300" t="str">
            <v>4201.0009.1171168</v>
          </cell>
          <cell r="C5300" t="str">
            <v>BI. ANGKUT,CLEARANCE,INKLARING,FREIGHT,AGENCY FEE - SHOP FABRICATED VESSEL &amp;</v>
          </cell>
        </row>
        <row r="5301">
          <cell r="B5301" t="str">
            <v>4201.0009.11712010</v>
          </cell>
          <cell r="C5301" t="str">
            <v>BI. ANGKUT,CLEARANCE,INKLARING,FREIGHT,AGENCY FEE - SHOP FABRICATED VESSEL &amp;</v>
          </cell>
        </row>
        <row r="5302">
          <cell r="B5302" t="str">
            <v>4201.0009.11712023</v>
          </cell>
          <cell r="C5302" t="str">
            <v>BI. ANGKUT,CLEARANCE,INKLARING,FREIGHT,AGENCY FEE - SHOP FABRICATED VESSEL &amp;</v>
          </cell>
        </row>
        <row r="5303">
          <cell r="B5303" t="str">
            <v>4201.0009.1191172</v>
          </cell>
          <cell r="C5303" t="str">
            <v>BI. ANGKUT,CLEARANCE,INKLARING,FREIGHT,AGENCY FEE - EPC MOBILE SEPARATOR</v>
          </cell>
        </row>
        <row r="5304">
          <cell r="B5304" t="str">
            <v>4201.0009.1201175</v>
          </cell>
          <cell r="C5304" t="str">
            <v>BI. ANGKUT,CLEARANCE,INKLARING,FREIGHT,AGENCY FEE - FABRICATION &amp; ERECTION OF</v>
          </cell>
        </row>
        <row r="5305">
          <cell r="B5305" t="str">
            <v>4201.0009.12812012</v>
          </cell>
          <cell r="C5305" t="str">
            <v>BI. ANGKUT,CLEARANCE,INKLARING,FREIGHT,AGENCY FEE - RENTAL DRILLING EQUIPMENT</v>
          </cell>
        </row>
        <row r="5306">
          <cell r="B5306" t="str">
            <v>4201.0009.12912007</v>
          </cell>
          <cell r="C5306" t="str">
            <v>BI. ANGKUT,CLEARANCE,INKLARING,FREIGHT,AGENCY FEE - SUPPLY OF SHELL &amp; TUBE HE</v>
          </cell>
        </row>
        <row r="5307">
          <cell r="B5307" t="str">
            <v>4201.0009.14512017</v>
          </cell>
          <cell r="C5307" t="str">
            <v>BI. ANGKUT,CLEARANCE,INKLARING,FREIGHT,AGENCY FEE - DIVING EQUIPMENT</v>
          </cell>
        </row>
        <row r="5308">
          <cell r="B5308" t="str">
            <v>4201.0009.14912041</v>
          </cell>
          <cell r="C5308" t="str">
            <v>BI. ANGKUT,CLEARANCE,INKLARING,FREIGHT,AGENCY FEE - FABRIKASI SHELL 24E-113</v>
          </cell>
        </row>
        <row r="5309">
          <cell r="B5309" t="str">
            <v>4201.0009.15012024</v>
          </cell>
          <cell r="C5309" t="str">
            <v>BI. ANGKUT,CLEARANCE,INKLARING,FREIGHT,AGENCY FEE -  TOTAL RETUBE INSITU SURF</v>
          </cell>
        </row>
        <row r="5310">
          <cell r="B5310" t="str">
            <v>4201.0009.15212028</v>
          </cell>
          <cell r="C5310" t="str">
            <v>BI. ANGKUT,CLEARANCE,INKLARING,FREIGHT,AGENCY FEE - TUBE BUNDLE SHELL H5012 &amp;</v>
          </cell>
        </row>
        <row r="5311">
          <cell r="B5311" t="str">
            <v>4201.0009.15212059</v>
          </cell>
          <cell r="C5311" t="str">
            <v>BI. ANGKUT,CLEARANCE,INKLARING,FREIGHT,AGENCY FEE - SECONDARY REACTOR UNIT</v>
          </cell>
        </row>
        <row r="5312">
          <cell r="B5312" t="str">
            <v>4201.0009.15312030</v>
          </cell>
          <cell r="C5312" t="str">
            <v>BI. ANGKUT,CLEARANCE,INKLARING,FREIGHT,AGENCY FEE - 2 UNIT FUEL GAS FILTER CO</v>
          </cell>
        </row>
        <row r="5313">
          <cell r="B5313" t="str">
            <v>4201.0009.15712042</v>
          </cell>
          <cell r="C5313" t="str">
            <v>BI. ANGKUT,CLEARANCE,INKLARING,FREIGHT,AGENCY FEE - REDESIGN, FABRIKASI &amp; PEM</v>
          </cell>
        </row>
        <row r="5314">
          <cell r="B5314" t="str">
            <v>4201.0009.16012044</v>
          </cell>
          <cell r="C5314" t="str">
            <v>BI. ANGKUT,CLEARANCE,INKLARING,FREIGHT,AGENCY FEE -  EPCI CONTRACT FOR LIMA F</v>
          </cell>
        </row>
        <row r="5315">
          <cell r="B5315" t="str">
            <v>4201.0009.16409005</v>
          </cell>
          <cell r="C5315" t="str">
            <v>BI. ANGKUT,CLEARANCE,INKLARING,FREIGHT,AGENCY FEE - MEG Injection Package</v>
          </cell>
        </row>
        <row r="5316">
          <cell r="B5316" t="str">
            <v>4201.0009.R000000</v>
          </cell>
          <cell r="C5316" t="str">
            <v>BI. ANGKUT,CLEARANCE,INKLARING,FREIGHT,AGENCY FEE - SEWA EQUIPMENT- EXCAVATOR</v>
          </cell>
        </row>
        <row r="5317">
          <cell r="B5317" t="str">
            <v>4201.0010.06312006</v>
          </cell>
          <cell r="C5317" t="str">
            <v>LISTRIK, TELEPON DAN AIR (PROJECT) - PROV OF EPCI KF GAS (INT)</v>
          </cell>
        </row>
        <row r="5318">
          <cell r="B5318" t="str">
            <v>4201.0010.002</v>
          </cell>
          <cell r="C5318" t="str">
            <v>LISTRIK, TELEPON DAN AIR (PROJECT) - WORKSHOP</v>
          </cell>
        </row>
        <row r="5319">
          <cell r="B5319" t="str">
            <v>4201.0010.0050852</v>
          </cell>
          <cell r="C5319" t="str">
            <v>LISTRIK, TELEPON DAN AIR (PROJECT) - KAMBUNA TOPSIDE REUSER S</v>
          </cell>
        </row>
        <row r="5320">
          <cell r="B5320" t="str">
            <v>4201.0010.0050905</v>
          </cell>
          <cell r="C5320" t="str">
            <v>LISTRIK, TELEPON DAN AIR (PROJECT) - MEG INJECTION PACKAGE</v>
          </cell>
        </row>
        <row r="5321">
          <cell r="B5321" t="str">
            <v>4201.0010.00712046</v>
          </cell>
          <cell r="C5321" t="str">
            <v>LISTRIK, TELEPON DAN AIR (PROJECT) - FABRIKASI  &amp; INSTASI UNTU</v>
          </cell>
        </row>
        <row r="5322">
          <cell r="B5322" t="str">
            <v>4201.0010.0081014</v>
          </cell>
          <cell r="C5322" t="str">
            <v>LISTRIK, TELEPON DAN AIR (PROJECT) - SEI AMBAWANG KAB.KUBU</v>
          </cell>
        </row>
        <row r="5323">
          <cell r="B5323" t="str">
            <v>4201.0010.0101019</v>
          </cell>
          <cell r="C5323" t="str">
            <v>LISTRIK, TELEPON DAN AIR (PROJECT) - CPP&amp;AUP PLATFORMS INST</v>
          </cell>
        </row>
        <row r="5324">
          <cell r="B5324" t="str">
            <v>4201.0010.0101137</v>
          </cell>
          <cell r="C5324" t="str">
            <v>LISTRIK, TELEPON DAN AIR (PROJECT) - CPP &amp; AUP Platforms</v>
          </cell>
        </row>
        <row r="5325">
          <cell r="B5325" t="str">
            <v>4201.0010.0120832</v>
          </cell>
          <cell r="C5325" t="str">
            <v>LISTRIK, TELEPON DAN AIR (PROJECT) - SHELL &amp; TUBE HEAT EXCHANG</v>
          </cell>
        </row>
        <row r="5326">
          <cell r="B5326" t="str">
            <v>4201.0010.0130903</v>
          </cell>
          <cell r="C5326" t="str">
            <v>LISTRIK, TELEPON DAN AIR (PROJECT) - WELL TEST, SKID UNIT</v>
          </cell>
        </row>
        <row r="5327">
          <cell r="B5327" t="str">
            <v>4201.0010.0130904</v>
          </cell>
          <cell r="C5327" t="str">
            <v>LISTRIK, TELEPON DAN AIR (PROJECT) - HEAT EXCHANGER</v>
          </cell>
        </row>
        <row r="5328">
          <cell r="B5328" t="str">
            <v>4201.0010.0130908</v>
          </cell>
          <cell r="C5328" t="str">
            <v>LISTRIK, TELEPON DAN AIR (PROJECT) - PIPE SLEEVE &amp; DURI, RIAU</v>
          </cell>
        </row>
        <row r="5329">
          <cell r="B5329" t="str">
            <v>4201.0010.0130923</v>
          </cell>
          <cell r="C5329" t="str">
            <v>LISTRIK, TELEPON DAN AIR (PROJECT) - PROV OF WATER STO TANK</v>
          </cell>
        </row>
        <row r="5330">
          <cell r="B5330" t="str">
            <v>4201.0010.0130929</v>
          </cell>
          <cell r="C5330" t="str">
            <v>LISTRIK, TELEPON DAN AIR (PROJECT) - OPERATION ASSISTANCE SLN</v>
          </cell>
        </row>
        <row r="5331">
          <cell r="B5331" t="str">
            <v>4201.0010.0130931</v>
          </cell>
          <cell r="C5331" t="str">
            <v>LISTRIK, TELEPON DAN AIR (PROJECT) - STORAGE TANK FOR INT PROG</v>
          </cell>
        </row>
        <row r="5332">
          <cell r="B5332" t="str">
            <v>4201.0010.0131004</v>
          </cell>
          <cell r="C5332" t="str">
            <v>LISTRIK, TELEPON DAN AIR (PROJECT) - 3 UNITS K.O. DRUM</v>
          </cell>
        </row>
        <row r="5333">
          <cell r="B5333" t="str">
            <v>4201.0010.0131010</v>
          </cell>
          <cell r="C5333" t="str">
            <v>LISTRIK, TELEPON DAN AIR (PROJECT) - DISAIN&amp;FAB ALAT SURFAKTAN</v>
          </cell>
        </row>
        <row r="5334">
          <cell r="B5334" t="str">
            <v>4201.0010.0131018</v>
          </cell>
          <cell r="C5334" t="str">
            <v>LISTRIK, TELEPON DAN AIR (PROJECT) - JASA KONST TANGKI PEMISAH</v>
          </cell>
        </row>
        <row r="5335">
          <cell r="B5335" t="str">
            <v>4201.0010.0131104</v>
          </cell>
          <cell r="C5335" t="str">
            <v>LISTRIK, TELEPON DAN AIR (PROJECT) - RIGLESS SERVICE</v>
          </cell>
        </row>
        <row r="5336">
          <cell r="B5336" t="str">
            <v>4201.0010.0131113</v>
          </cell>
          <cell r="C5336" t="str">
            <v>LISTRIK, TELEPON DAN AIR (PROJECT) - EPC U/ FASILITAS TANKI DI</v>
          </cell>
        </row>
        <row r="5337">
          <cell r="B5337" t="str">
            <v>4201.0010.0131119</v>
          </cell>
          <cell r="C5337" t="str">
            <v>LISTRIK, TELEPON DAN AIR (PROJECT) - EPF OF STORAGE FOR RANTAU</v>
          </cell>
        </row>
        <row r="5338">
          <cell r="B5338" t="str">
            <v>4201.0010.0131127</v>
          </cell>
          <cell r="C5338" t="str">
            <v>LISTRIK, TELEPON DAN AIR (PROJECT) - RIGLESS SERVICE</v>
          </cell>
        </row>
        <row r="5339">
          <cell r="B5339" t="str">
            <v>4201.0010.0131150</v>
          </cell>
          <cell r="C5339" t="str">
            <v>LISTRIK, TELEPON DAN AIR (PROJECT) - WASH TANK REPAIR</v>
          </cell>
        </row>
        <row r="5340">
          <cell r="B5340" t="str">
            <v>4201.0010.01312003</v>
          </cell>
          <cell r="C5340" t="str">
            <v>LISTRIK, TELEPON DAN AIR (PROJECT) - RIGLESS SERVICES</v>
          </cell>
        </row>
        <row r="5341">
          <cell r="B5341" t="str">
            <v>4201.0010.01312031</v>
          </cell>
          <cell r="C5341" t="str">
            <v>LISTRIK, TELEPON DAN AIR (PROJECT) - PLUG BACK WITH SLICKLINE</v>
          </cell>
        </row>
        <row r="5342">
          <cell r="B5342" t="str">
            <v>4201.0010.01312049</v>
          </cell>
          <cell r="C5342" t="str">
            <v>LISTRIK, TELEPON DAN AIR (PROJECT) - HRSG #2 &amp; #5</v>
          </cell>
        </row>
        <row r="5343">
          <cell r="B5343" t="str">
            <v>4201.0010.01312058</v>
          </cell>
          <cell r="C5343" t="str">
            <v>LISTRIK, TELEPON DAN AIR (PROJECT) - FOAMING SERVICES</v>
          </cell>
        </row>
        <row r="5344">
          <cell r="B5344" t="str">
            <v>4201.0010.0150909</v>
          </cell>
          <cell r="C5344" t="str">
            <v>LISTRIK, TELEPON DAN AIR (PROJECT) - PIPE CONNECTION</v>
          </cell>
        </row>
        <row r="5345">
          <cell r="B5345" t="str">
            <v>4201.0010.0150916</v>
          </cell>
          <cell r="C5345" t="str">
            <v>LISTRIK, TELEPON DAN AIR (PROJECT) - SUBSEA CABLE</v>
          </cell>
        </row>
        <row r="5346">
          <cell r="B5346" t="str">
            <v>4201.0010.0151128</v>
          </cell>
          <cell r="C5346" t="str">
            <v>LISTRIK, TELEPON DAN AIR (PROJECT) - PROJECT BAWAL PIPELINE</v>
          </cell>
        </row>
        <row r="5347">
          <cell r="B5347" t="str">
            <v>4201.0010.01512021</v>
          </cell>
          <cell r="C5347" t="str">
            <v>LISTRIK, TELEPON DAN AIR (PROJECT) - TUBE BUNDLE CONDENSATE CO</v>
          </cell>
        </row>
        <row r="5348">
          <cell r="B5348" t="str">
            <v>4201.0010.01512027</v>
          </cell>
          <cell r="C5348" t="str">
            <v>LISTRIK, TELEPON DAN AIR (PROJECT) - FUEL GAS SCRUBBER AND HEA</v>
          </cell>
        </row>
        <row r="5349">
          <cell r="B5349" t="str">
            <v>4201.0010.01512043</v>
          </cell>
          <cell r="C5349" t="str">
            <v>LISTRIK, TELEPON DAN AIR (PROJECT) - EHMR WATER PROJECT, EPCI</v>
          </cell>
        </row>
        <row r="5350">
          <cell r="B5350" t="str">
            <v>4201.0010.01512062</v>
          </cell>
          <cell r="C5350" t="str">
            <v>LISTRIK, TELEPON DAN AIR (PROJECT) - EPCI TEMBANG 8 TO BAWAL P</v>
          </cell>
        </row>
        <row r="5351">
          <cell r="B5351" t="str">
            <v>4201.0010.0191139</v>
          </cell>
          <cell r="C5351" t="str">
            <v>LISTRIK, TELEPON DAN AIR (PROJECT) - Maintenance of Expansion</v>
          </cell>
        </row>
        <row r="5352">
          <cell r="B5352" t="str">
            <v>4201.0010.0241007</v>
          </cell>
          <cell r="C5352" t="str">
            <v>LISTRIK, TELEPON DAN AIR (PROJECT) - REP&amp;TEST (336-I;1000m3)</v>
          </cell>
        </row>
        <row r="5353">
          <cell r="B5353" t="str">
            <v>4201.0010.02412022</v>
          </cell>
          <cell r="C5353" t="str">
            <v>LISTRIK, TELEPON DAN AIR (PROJECT) - REPAIR F/WELDING TANK</v>
          </cell>
        </row>
        <row r="5354">
          <cell r="B5354" t="str">
            <v>4201.0010.02412035</v>
          </cell>
          <cell r="C5354" t="str">
            <v>LISTRIK, TELEPON DAN AIR (PROJECT) - REPAIR OF TANK 100 CUFT P</v>
          </cell>
        </row>
        <row r="5355">
          <cell r="B5355" t="str">
            <v>4201.0010.0260847</v>
          </cell>
          <cell r="C5355" t="str">
            <v>LISTRIK, TELEPON DAN AIR (PROJECT) - INSTALLATION OF 2X315 MW</v>
          </cell>
        </row>
        <row r="5356">
          <cell r="B5356" t="str">
            <v>4201.0010.0261198</v>
          </cell>
          <cell r="C5356" t="str">
            <v>LISTRIK, TELEPON DAN AIR (PROJECT) - MAINTENANCE HUBEI</v>
          </cell>
        </row>
        <row r="5357">
          <cell r="B5357" t="str">
            <v>4201.0010.0280913</v>
          </cell>
          <cell r="C5357" t="str">
            <v>LISTRIK, TELEPON DAN AIR (PROJECT) - FAB SAND BLAST&amp;PRIM COAT</v>
          </cell>
        </row>
        <row r="5358">
          <cell r="B5358" t="str">
            <v>4201.0010.0280915</v>
          </cell>
          <cell r="C5358" t="str">
            <v>LISTRIK, TELEPON DAN AIR (PROJECT) - MB#13; RECONDITION WORK</v>
          </cell>
        </row>
        <row r="5359">
          <cell r="B5359" t="str">
            <v>4201.0010.0280919</v>
          </cell>
          <cell r="C5359" t="str">
            <v>LISTRIK, TELEPON DAN AIR (PROJECT) - RB#13; ANCHOR BOLT INST</v>
          </cell>
        </row>
        <row r="5360">
          <cell r="B5360" t="str">
            <v>4201.0010.0280921</v>
          </cell>
          <cell r="C5360" t="str">
            <v>LISTRIK, TELEPON DAN AIR (PROJECT) - RB#13; INST MECHANICAL</v>
          </cell>
        </row>
        <row r="5361">
          <cell r="B5361" t="str">
            <v>4201.0010.0280926</v>
          </cell>
          <cell r="C5361" t="str">
            <v>LISTRIK, TELEPON DAN AIR (PROJECT) - RB#13; PIPE EXT /MP &amp; LP</v>
          </cell>
        </row>
        <row r="5362">
          <cell r="B5362" t="str">
            <v>4201.0010.0280927</v>
          </cell>
          <cell r="C5362" t="str">
            <v>LISTRIK, TELEPON DAN AIR (PROJECT) - PM#9;MP BIN TEMP CONTROL</v>
          </cell>
        </row>
        <row r="5363">
          <cell r="B5363" t="str">
            <v>4201.0010.0280930</v>
          </cell>
          <cell r="C5363" t="str">
            <v>LISTRIK, TELEPON DAN AIR (PROJECT) - MB#15;MAIN STEAM LINE MOD</v>
          </cell>
        </row>
        <row r="5364">
          <cell r="B5364" t="str">
            <v>4201.0010.0281005</v>
          </cell>
          <cell r="C5364" t="str">
            <v>LISTRIK, TELEPON DAN AIR (PROJECT) - PM#9; UPGRADE TIE IN</v>
          </cell>
        </row>
        <row r="5365">
          <cell r="B5365" t="str">
            <v>4201.0010.0281006</v>
          </cell>
          <cell r="C5365" t="str">
            <v>LISTRIK, TELEPON DAN AIR (PROJECT) - MANPOWER SUPPLY SHUTDOWN</v>
          </cell>
        </row>
        <row r="5366">
          <cell r="B5366" t="str">
            <v>4201.0010.0281011</v>
          </cell>
          <cell r="C5366" t="str">
            <v>LISTRIK, TELEPON DAN AIR (PROJECT) - WP-9;FAB CRUSHER COMPLETE</v>
          </cell>
        </row>
        <row r="5367">
          <cell r="B5367" t="str">
            <v>4201.0010.0281013</v>
          </cell>
          <cell r="C5367" t="str">
            <v>LISTRIK, TELEPON DAN AIR (PROJECT) - MB#24;SURF METAL TREATMEN</v>
          </cell>
        </row>
        <row r="5368">
          <cell r="B5368" t="str">
            <v>4201.0010.0281015</v>
          </cell>
          <cell r="C5368" t="str">
            <v>LISTRIK, TELEPON DAN AIR (PROJECT) - WP-8;FAB CRUSHER 2SETS</v>
          </cell>
        </row>
        <row r="5369">
          <cell r="B5369" t="str">
            <v>4201.0010.0281020</v>
          </cell>
          <cell r="C5369" t="str">
            <v>LISTRIK, TELEPON DAN AIR (PROJECT) - TPM;ADD BYPASS FILTER GAS</v>
          </cell>
        </row>
        <row r="5370">
          <cell r="B5370" t="str">
            <v>4201.0010.0281034</v>
          </cell>
          <cell r="C5370" t="str">
            <v>LISTRIK, TELEPON DAN AIR (PROJECT) - WP-8, DRUM BARKER 2 LINES</v>
          </cell>
        </row>
        <row r="5371">
          <cell r="B5371" t="str">
            <v>4201.0010.0281103</v>
          </cell>
          <cell r="C5371" t="str">
            <v>LISTRIK, TELEPON DAN AIR (PROJECT) - TUBE PF-1C VE#1(SHUTDOWN)</v>
          </cell>
        </row>
        <row r="5372">
          <cell r="B5372" t="str">
            <v>4201.0010.0281110</v>
          </cell>
          <cell r="C5372" t="str">
            <v>LISTRIK, TELEPON DAN AIR (PROJECT) - VE#11, FABRICATION HBL TA</v>
          </cell>
        </row>
        <row r="5373">
          <cell r="B5373" t="str">
            <v>4201.0010.0281116</v>
          </cell>
          <cell r="C5373" t="str">
            <v>LISTRIK, TELEPON DAN AIR (PROJECT) - IKPP</v>
          </cell>
        </row>
        <row r="5374">
          <cell r="B5374" t="str">
            <v>4201.0010.0281130</v>
          </cell>
          <cell r="C5374" t="str">
            <v>LISTRIK, TELEPON DAN AIR (PROJECT) - TG 23 PENYAMBUNGAN PIPA</v>
          </cell>
        </row>
        <row r="5375">
          <cell r="B5375" t="str">
            <v>4201.0010.0281131</v>
          </cell>
          <cell r="C5375" t="str">
            <v>LISTRIK, TELEPON DAN AIR (PROJECT) - MC-10 Connect Pipe</v>
          </cell>
        </row>
        <row r="5376">
          <cell r="B5376" t="str">
            <v>4201.0010.0281132</v>
          </cell>
          <cell r="C5376" t="str">
            <v>LISTRIK, TELEPON DAN AIR (PROJECT) - Replacement of pipe 8"</v>
          </cell>
        </row>
        <row r="5377">
          <cell r="B5377" t="str">
            <v>4201.0010.0281133</v>
          </cell>
          <cell r="C5377" t="str">
            <v>LISTRIK, TELEPON DAN AIR (PROJECT) - MC-2 Annual Shutdown 2011</v>
          </cell>
        </row>
        <row r="5378">
          <cell r="B5378" t="str">
            <v>4201.0010.0281134</v>
          </cell>
          <cell r="C5378" t="str">
            <v>LISTRIK, TELEPON DAN AIR (PROJECT) - Repair Heater, Cooler</v>
          </cell>
        </row>
        <row r="5379">
          <cell r="B5379" t="str">
            <v>4201.0010.0281135</v>
          </cell>
          <cell r="C5379" t="str">
            <v>LISTRIK, TELEPON DAN AIR (PROJECT) - CA-8 Replace C12 Pipe 16"</v>
          </cell>
        </row>
        <row r="5380">
          <cell r="B5380" t="str">
            <v>4201.0010.0281136</v>
          </cell>
          <cell r="C5380" t="str">
            <v>LISTRIK, TELEPON DAN AIR (PROJECT) - Supply Manpower</v>
          </cell>
        </row>
        <row r="5381">
          <cell r="B5381" t="str">
            <v>4201.0010.0281140</v>
          </cell>
          <cell r="C5381" t="str">
            <v>LISTRIK, TELEPON DAN AIR (PROJECT) - Corrective Maintenance, P</v>
          </cell>
        </row>
        <row r="5382">
          <cell r="B5382" t="str">
            <v>4201.0010.0281141</v>
          </cell>
          <cell r="C5382" t="str">
            <v>LISTRIK, TELEPON DAN AIR (PROJECT) - PM-9 Annual Shutdown 2011</v>
          </cell>
        </row>
        <row r="5383">
          <cell r="B5383" t="str">
            <v>4201.0010.0281144</v>
          </cell>
          <cell r="C5383" t="str">
            <v>LISTRIK, TELEPON DAN AIR (PROJECT) - RB# 6 Project; Supply Man</v>
          </cell>
        </row>
        <row r="5384">
          <cell r="B5384" t="str">
            <v>4201.0010.0281145</v>
          </cell>
          <cell r="C5384" t="str">
            <v>LISTRIK, TELEPON DAN AIR (PROJECT) - WPMT PROJ SUPPLY MANPOWER</v>
          </cell>
        </row>
        <row r="5385">
          <cell r="B5385" t="str">
            <v>4201.0010.0281148</v>
          </cell>
          <cell r="C5385" t="str">
            <v>LISTRIK, TELEPON DAN AIR (PROJECT) - RECONDITION VACUUM EVAPOR</v>
          </cell>
        </row>
        <row r="5386">
          <cell r="B5386" t="str">
            <v>4201.0010.0281149</v>
          </cell>
          <cell r="C5386" t="str">
            <v>LISTRIK, TELEPON DAN AIR (PROJECT) - RC-11 ADD LINE GAS FILTER</v>
          </cell>
        </row>
        <row r="5387">
          <cell r="B5387" t="str">
            <v>4201.0010.0281155</v>
          </cell>
          <cell r="C5387" t="str">
            <v>LISTRIK, TELEPON DAN AIR (PROJECT) - WP#8; REPLACEMENT SHUTL B</v>
          </cell>
        </row>
        <row r="5388">
          <cell r="B5388" t="str">
            <v>4201.0010.0281156</v>
          </cell>
          <cell r="C5388" t="str">
            <v>LISTRIK, TELEPON DAN AIR (PROJECT) - WP#9; INSTALLATION CHIP S</v>
          </cell>
        </row>
        <row r="5389">
          <cell r="B5389" t="str">
            <v>4201.0010.0281157</v>
          </cell>
          <cell r="C5389" t="str">
            <v>LISTRIK, TELEPON DAN AIR (PROJECT) - WP#9; INSTALLATION LOG RE</v>
          </cell>
        </row>
        <row r="5390">
          <cell r="B5390" t="str">
            <v>4201.0010.0281169</v>
          </cell>
          <cell r="C5390" t="str">
            <v>LISTRIK, TELEPON DAN AIR (PROJECT) - WP-9 INSTALL DEBARKING DR</v>
          </cell>
        </row>
        <row r="5391">
          <cell r="B5391" t="str">
            <v>4201.0010.0281173</v>
          </cell>
          <cell r="C5391" t="str">
            <v>LISTRIK, TELEPON DAN AIR (PROJECT) - VE#12 REPLACE ROOF &amp; SHEL</v>
          </cell>
        </row>
        <row r="5392">
          <cell r="B5392" t="str">
            <v>4201.0010.0281174</v>
          </cell>
          <cell r="C5392" t="str">
            <v>LISTRIK, TELEPON DAN AIR (PROJECT) - RC#8; NEW INSTALL OF HYDR</v>
          </cell>
        </row>
        <row r="5393">
          <cell r="B5393" t="str">
            <v>4201.0010.0281199</v>
          </cell>
          <cell r="C5393" t="str">
            <v>LISTRIK, TELEPON DAN AIR (PROJECT) - MAINTENANCE IKPP</v>
          </cell>
        </row>
        <row r="5394">
          <cell r="B5394" t="str">
            <v>4201.0010.02812008</v>
          </cell>
          <cell r="C5394" t="str">
            <v>LISTRIK, TELEPON DAN AIR (PROJECT) - VE#2 INST NEW WBL TANK A</v>
          </cell>
        </row>
        <row r="5395">
          <cell r="B5395" t="str">
            <v>4201.0010.02812009</v>
          </cell>
          <cell r="C5395" t="str">
            <v>LISTRIK, TELEPON DAN AIR (PROJECT) - WP-9 INSTALL CHIP SCREEN</v>
          </cell>
        </row>
        <row r="5396">
          <cell r="B5396" t="str">
            <v>4201.0010.02812011</v>
          </cell>
          <cell r="C5396" t="str">
            <v>LISTRIK, TELEPON DAN AIR (PROJECT) - WP#9: INSTALL DEBARKING D</v>
          </cell>
        </row>
        <row r="5397">
          <cell r="B5397" t="str">
            <v>4201.0010.02812013</v>
          </cell>
          <cell r="C5397" t="str">
            <v>LISTRIK, TELEPON DAN AIR (PROJECT) - PM#8; TIE IN (TOP SEPARAT</v>
          </cell>
        </row>
        <row r="5398">
          <cell r="B5398" t="str">
            <v>4201.0010.02812016</v>
          </cell>
          <cell r="C5398" t="str">
            <v>LISTRIK, TELEPON DAN AIR (PROJECT) - HP HEADER TG 18.19 TO P-8</v>
          </cell>
        </row>
        <row r="5399">
          <cell r="B5399" t="str">
            <v>4201.0010.02812018</v>
          </cell>
          <cell r="C5399" t="str">
            <v>LISTRIK, TELEPON DAN AIR (PROJECT) - MC#3; UPGRADE PIPING &amp; DR</v>
          </cell>
        </row>
        <row r="5400">
          <cell r="B5400" t="str">
            <v>4201.0010.02812019</v>
          </cell>
          <cell r="C5400" t="str">
            <v>LISTRIK, TELEPON DAN AIR (PROJECT) - PM#8; TIE IN WASHING &amp; CO</v>
          </cell>
        </row>
        <row r="5401">
          <cell r="B5401" t="str">
            <v>4201.0010.02812020</v>
          </cell>
          <cell r="C5401" t="str">
            <v>LISTRIK, TELEPON DAN AIR (PROJECT) - PM#8; ADD SCREEN &amp; DISMAN</v>
          </cell>
        </row>
        <row r="5402">
          <cell r="B5402" t="str">
            <v>4201.0010.02812026</v>
          </cell>
          <cell r="C5402" t="str">
            <v>LISTRIK, TELEPON DAN AIR (PROJECT) - PPM#6; FABRICATION / INST</v>
          </cell>
        </row>
        <row r="5403">
          <cell r="B5403" t="str">
            <v>4201.0010.02812032</v>
          </cell>
          <cell r="C5403" t="str">
            <v>LISTRIK, TELEPON DAN AIR (PROJECT) - OPEN CONTRACT MAINTENANCE</v>
          </cell>
        </row>
        <row r="5404">
          <cell r="B5404" t="str">
            <v>4201.0010.02812033</v>
          </cell>
          <cell r="C5404" t="str">
            <v>LISTRIK, TELEPON DAN AIR (PROJECT) - MANPOWER TO SUPPORT CORRE</v>
          </cell>
        </row>
        <row r="5405">
          <cell r="B5405" t="str">
            <v>4201.0010.02812036</v>
          </cell>
          <cell r="C5405" t="str">
            <v>LISTRIK, TELEPON DAN AIR (PROJECT) - GANTI TUBE CONDENSER TG#1</v>
          </cell>
        </row>
        <row r="5406">
          <cell r="B5406" t="str">
            <v>4201.0010.02812045</v>
          </cell>
          <cell r="C5406" t="str">
            <v>LISTRIK, TELEPON DAN AIR (PROJECT) - WP-8; REPLACEMENT OF DRUM</v>
          </cell>
        </row>
        <row r="5407">
          <cell r="B5407" t="str">
            <v>4201.0010.02812047</v>
          </cell>
          <cell r="C5407" t="str">
            <v>LISTRIK, TELEPON DAN AIR (PROJECT) - WP-9; REPLACEMENT OF DRUM</v>
          </cell>
        </row>
        <row r="5408">
          <cell r="B5408" t="str">
            <v>4201.0010.02812048</v>
          </cell>
          <cell r="C5408" t="str">
            <v>LISTRIK, TELEPON DAN AIR (PROJECT) - VE#2 PROJECT FABR &amp; INSTA</v>
          </cell>
        </row>
        <row r="5409">
          <cell r="B5409" t="str">
            <v>4201.0010.02812050</v>
          </cell>
          <cell r="C5409" t="str">
            <v>LISTRIK, TELEPON DAN AIR (PROJECT) - VE2; FABRICATION &amp; INSTAL</v>
          </cell>
        </row>
        <row r="5410">
          <cell r="B5410" t="str">
            <v>4201.0010.02812052</v>
          </cell>
          <cell r="C5410" t="str">
            <v>LISTRIK, TELEPON DAN AIR (PROJECT) - PM8; SCAFFOLDING ANNUAL S</v>
          </cell>
        </row>
        <row r="5411">
          <cell r="B5411" t="str">
            <v>4201.0010.02812055</v>
          </cell>
          <cell r="C5411" t="str">
            <v>LISTRIK, TELEPON DAN AIR (PROJECT) - PM#8; DISMANTLE EQUIPMENT</v>
          </cell>
        </row>
        <row r="5412">
          <cell r="B5412" t="str">
            <v>4201.0010.02812056</v>
          </cell>
          <cell r="C5412" t="str">
            <v>LISTRIK, TELEPON DAN AIR (PROJECT) - PM#8; TO MAKE CONVEYOR SU</v>
          </cell>
        </row>
        <row r="5413">
          <cell r="B5413" t="str">
            <v>4201.0010.02812057</v>
          </cell>
          <cell r="C5413" t="str">
            <v>LISTRIK, TELEPON DAN AIR (PROJECT) - PM#9; GANTI 4 SET NOZZLE</v>
          </cell>
        </row>
        <row r="5414">
          <cell r="B5414" t="str">
            <v>4201.0010.02812099</v>
          </cell>
          <cell r="C5414" t="str">
            <v>LISTRIK, TELEPON DAN AIR (PROJECT) - IKPP MAINTENANCE</v>
          </cell>
        </row>
        <row r="5415">
          <cell r="B5415" t="str">
            <v>4201.0010.0350933</v>
          </cell>
          <cell r="C5415" t="str">
            <v>LISTRIK, TELEPON DAN AIR (PROJECT) - PAGERUNGAN UTARA FIELD</v>
          </cell>
        </row>
        <row r="5416">
          <cell r="B5416" t="str">
            <v>4201.0010.0351002</v>
          </cell>
          <cell r="C5416" t="str">
            <v>LISTRIK, TELEPON DAN AIR (PROJECT) - EDC1 SUBSEA FACILITY TSB</v>
          </cell>
        </row>
        <row r="5417">
          <cell r="B5417" t="str">
            <v>4201.0010.0400928</v>
          </cell>
          <cell r="C5417" t="str">
            <v>LISTRIK, TELEPON DAN AIR (PROJECT) - 3 Unit BODY SHELL</v>
          </cell>
        </row>
        <row r="5418">
          <cell r="B5418" t="str">
            <v>4201.0010.0400932</v>
          </cell>
          <cell r="C5418" t="str">
            <v>LISTRIK, TELEPON DAN AIR (PROJECT) - 6 UNITS FLARE KO DRUM</v>
          </cell>
        </row>
        <row r="5419">
          <cell r="B5419" t="str">
            <v>4201.0010.0411008</v>
          </cell>
          <cell r="C5419" t="str">
            <v>LISTRIK, TELEPON DAN AIR (PROJECT) - GEN. ASSEMBLY DEBARKING</v>
          </cell>
        </row>
        <row r="5420">
          <cell r="B5420" t="str">
            <v>4201.0010.04112025</v>
          </cell>
          <cell r="C5420" t="str">
            <v>LISTRIK, TELEPON DAN AIR (PROJECT) - MANPOWER SUPPLY FOR PROJE</v>
          </cell>
        </row>
        <row r="5421">
          <cell r="B5421" t="str">
            <v>4201.0010.0480753</v>
          </cell>
          <cell r="C5421" t="str">
            <v>LISTRIK, TELEPON DAN AIR (PROJECT) - COMBINED FEED EXCHANGER</v>
          </cell>
        </row>
        <row r="5422">
          <cell r="B5422" t="str">
            <v>4201.0010.0480901</v>
          </cell>
          <cell r="C5422" t="str">
            <v>LISTRIK, TELEPON DAN AIR (PROJECT) - DEBUT TRIM COND 211-E-9</v>
          </cell>
        </row>
        <row r="5423">
          <cell r="B5423" t="str">
            <v>4201.0010.0480906</v>
          </cell>
          <cell r="C5423" t="str">
            <v>LISTRIK, TELEPON DAN AIR (PROJECT) - TBUNDLE 140-E-11A,E-16</v>
          </cell>
        </row>
        <row r="5424">
          <cell r="B5424" t="str">
            <v>4201.0010.0480912</v>
          </cell>
          <cell r="C5424" t="str">
            <v>LISTRIK, TELEPON DAN AIR (PROJECT) - FAB HE, 701-E-5&amp;702-E-7</v>
          </cell>
        </row>
        <row r="5425">
          <cell r="B5425" t="str">
            <v>4201.0010.0480914</v>
          </cell>
          <cell r="C5425" t="str">
            <v>LISTRIK, TELEPON DAN AIR (PROJECT) - FAB HE,ITEM 140-E-20&amp;E-25</v>
          </cell>
        </row>
        <row r="5426">
          <cell r="B5426" t="str">
            <v>4201.0010.0480918</v>
          </cell>
          <cell r="C5426" t="str">
            <v>LISTRIK, TELEPON DAN AIR (PROJECT) - TUBE BUNDLE ASS F/023E-11</v>
          </cell>
        </row>
        <row r="5427">
          <cell r="B5427" t="str">
            <v>4201.0010.0480922</v>
          </cell>
          <cell r="C5427" t="str">
            <v>LISTRIK, TELEPON DAN AIR (PROJECT) - COMBINED FEED EXCHANGER</v>
          </cell>
        </row>
        <row r="5428">
          <cell r="B5428" t="str">
            <v>4201.0010.0480925</v>
          </cell>
          <cell r="C5428" t="str">
            <v>LISTRIK, TELEPON DAN AIR (PROJECT) - 6 DISPENSER (SOE-TA)</v>
          </cell>
        </row>
        <row r="5429">
          <cell r="B5429" t="str">
            <v>4201.0010.0481001</v>
          </cell>
          <cell r="C5429" t="str">
            <v>LISTRIK, TELEPON DAN AIR (PROJECT) - VESSEL TAG NO.14-E-25</v>
          </cell>
        </row>
        <row r="5430">
          <cell r="B5430" t="str">
            <v>4201.0010.0481012</v>
          </cell>
          <cell r="C5430" t="str">
            <v>LISTRIK, TELEPON DAN AIR (PROJECT) - BAFFLE PLATE</v>
          </cell>
        </row>
        <row r="5431">
          <cell r="B5431" t="str">
            <v>4201.0010.0481016</v>
          </cell>
          <cell r="C5431" t="str">
            <v>LISTRIK, TELEPON DAN AIR (PROJECT) - ERECTION VCFHE 84E-201</v>
          </cell>
        </row>
        <row r="5432">
          <cell r="B5432" t="str">
            <v>4201.0010.0481023</v>
          </cell>
          <cell r="C5432" t="str">
            <v>LISTRIK, TELEPON DAN AIR (PROJECT) - PASS PARTITION PLATE</v>
          </cell>
        </row>
        <row r="5433">
          <cell r="B5433" t="str">
            <v>4201.0010.0481024</v>
          </cell>
          <cell r="C5433" t="str">
            <v>LISTRIK, TELEPON DAN AIR (PROJECT) - T. BUNDLE COMP, CHANNEL</v>
          </cell>
        </row>
        <row r="5434">
          <cell r="B5434" t="str">
            <v>4201.0010.0481101</v>
          </cell>
          <cell r="C5434" t="str">
            <v>LISTRIK, TELEPON DAN AIR (PROJECT) - TUBE BUNDLE TYPE "U"</v>
          </cell>
        </row>
        <row r="5435">
          <cell r="B5435" t="str">
            <v>4201.0010.0481105</v>
          </cell>
          <cell r="C5435" t="str">
            <v>LISTRIK, TELEPON DAN AIR (PROJECT) - TBUNDLE AS110-E-7 A/B/C/D</v>
          </cell>
        </row>
        <row r="5436">
          <cell r="B5436" t="str">
            <v>4201.0010.0481106</v>
          </cell>
          <cell r="C5436" t="str">
            <v>LISTRIK, TELEPON DAN AIR (PROJECT) - EJCTR STEAMTAG110-J-51A/B</v>
          </cell>
        </row>
        <row r="5437">
          <cell r="B5437" t="str">
            <v>4201.0010.0481107</v>
          </cell>
          <cell r="C5437" t="str">
            <v>LISTRIK, TELEPON DAN AIR (PROJECT) - TBUNDLE AS&amp;SHELL 93E-405</v>
          </cell>
        </row>
        <row r="5438">
          <cell r="B5438" t="str">
            <v>4201.0010.0481109</v>
          </cell>
          <cell r="C5438" t="str">
            <v>LISTRIK, TELEPON DAN AIR (PROJECT) - PRESSURE VESSEL FABRICATI</v>
          </cell>
        </row>
        <row r="5439">
          <cell r="B5439" t="str">
            <v>4201.0010.0481114</v>
          </cell>
          <cell r="C5439" t="str">
            <v>LISTRIK, TELEPON DAN AIR (PROJECT) - HEAT EXCHANGER COMPLETE 7</v>
          </cell>
        </row>
        <row r="5440">
          <cell r="B5440" t="str">
            <v>4201.0010.0481117</v>
          </cell>
          <cell r="C5440" t="str">
            <v>LISTRIK, TELEPON DAN AIR (PROJECT) - CONDENSATE STRIPPER</v>
          </cell>
        </row>
        <row r="5441">
          <cell r="B5441" t="str">
            <v>4201.0010.0481118</v>
          </cell>
          <cell r="C5441" t="str">
            <v>LISTRIK, TELEPON DAN AIR (PROJECT) - VESSEL, HORIZONTAL TAG</v>
          </cell>
        </row>
        <row r="5442">
          <cell r="B5442" t="str">
            <v>4201.0010.0481124</v>
          </cell>
          <cell r="C5442" t="str">
            <v>LISTRIK, TELEPON DAN AIR (PROJECT) - Heat Exchanger  Assy Tag</v>
          </cell>
        </row>
        <row r="5443">
          <cell r="B5443" t="str">
            <v>4201.0010.0481153</v>
          </cell>
          <cell r="C5443" t="str">
            <v>LISTRIK, TELEPON DAN AIR (PROJECT) - 5 (FIVE) UNIT COMBINED FE</v>
          </cell>
        </row>
        <row r="5444">
          <cell r="B5444" t="str">
            <v>4201.0010.0481159</v>
          </cell>
          <cell r="C5444" t="str">
            <v>LISTRIK, TELEPON DAN AIR (PROJECT) - PEMBANGUNAN UNIT CHLORIDE</v>
          </cell>
        </row>
        <row r="5445">
          <cell r="B5445" t="str">
            <v>4201.0010.0481160</v>
          </cell>
          <cell r="C5445" t="str">
            <v>LISTRIK, TELEPON DAN AIR (PROJECT) - FABRICATION INTERNAL PART</v>
          </cell>
        </row>
        <row r="5446">
          <cell r="B5446" t="str">
            <v>4201.0010.0481161</v>
          </cell>
          <cell r="C5446" t="str">
            <v>LISTRIK, TELEPON DAN AIR (PROJECT) - HEAT EXCHANGER 260-E-157</v>
          </cell>
        </row>
        <row r="5447">
          <cell r="B5447" t="str">
            <v>4201.0010.0481163</v>
          </cell>
          <cell r="C5447" t="str">
            <v>LISTRIK, TELEPON DAN AIR (PROJECT) - PEMBANGUNAN FASILITAS SLU</v>
          </cell>
        </row>
        <row r="5448">
          <cell r="B5448" t="str">
            <v>4201.0010.0481166</v>
          </cell>
          <cell r="C5448" t="str">
            <v>LISTRIK, TELEPON DAN AIR (PROJECT) - SHELL &amp; TUBE BUNDLE  Assy</v>
          </cell>
        </row>
        <row r="5449">
          <cell r="B5449" t="str">
            <v>4201.0010.04812004</v>
          </cell>
          <cell r="C5449" t="str">
            <v>LISTRIK, TELEPON DAN AIR (PROJECT) - TOP HEAD COLOUMN</v>
          </cell>
        </row>
        <row r="5450">
          <cell r="B5450" t="str">
            <v>4201.0010.04812005</v>
          </cell>
          <cell r="C5450" t="str">
            <v>LISTRIK, TELEPON DAN AIR (PROJECT) - HEAT EXCHANGER</v>
          </cell>
        </row>
        <row r="5451">
          <cell r="B5451" t="str">
            <v>4201.0010.0510862</v>
          </cell>
          <cell r="C5451" t="str">
            <v>LISTRIK, TELEPON DAN AIR (PROJECT) - PRESSURE VESSEL</v>
          </cell>
        </row>
        <row r="5452">
          <cell r="B5452" t="str">
            <v>4201.0010.0510863</v>
          </cell>
          <cell r="C5452" t="str">
            <v>LISTRIK, TELEPON DAN AIR (PROJECT) - PROV OF SHELL &amp; TUBE HEAT</v>
          </cell>
        </row>
        <row r="5453">
          <cell r="B5453" t="str">
            <v>4201.0010.0510902</v>
          </cell>
          <cell r="C5453" t="str">
            <v>LISTRIK, TELEPON DAN AIR (PROJECT) - PRESSURE VESSEL GSA</v>
          </cell>
        </row>
        <row r="5454">
          <cell r="B5454" t="str">
            <v>4201.0010.0511017</v>
          </cell>
          <cell r="C5454" t="str">
            <v>LISTRIK, TELEPON DAN AIR (PROJECT) - FAB HEAD CHANNEL (E-2030)</v>
          </cell>
        </row>
        <row r="5455">
          <cell r="B5455" t="str">
            <v>4201.0010.0511152</v>
          </cell>
          <cell r="C5455" t="str">
            <v>LISTRIK, TELEPON DAN AIR (PROJECT) - ENGINEERING, PROCUREMENT,</v>
          </cell>
        </row>
        <row r="5456">
          <cell r="B5456" t="str">
            <v>4201.0010.0540911</v>
          </cell>
          <cell r="C5456" t="str">
            <v>LISTRIK, TELEPON DAN AIR (PROJECT) - NATURAL GAS REHEATER</v>
          </cell>
        </row>
        <row r="5457">
          <cell r="B5457" t="str">
            <v>4201.0010.0541171</v>
          </cell>
          <cell r="C5457" t="str">
            <v>LISTRIK, TELEPON DAN AIR (PROJECT) - HEAT EXCHANGER DEHYDROGEN</v>
          </cell>
        </row>
        <row r="5458">
          <cell r="B5458" t="str">
            <v>4201.0010.05412002</v>
          </cell>
          <cell r="C5458" t="str">
            <v>LISTRIK, TELEPON DAN AIR (PROJECT) - REPLACEMENT HEAT EXCHANGE</v>
          </cell>
        </row>
        <row r="5459">
          <cell r="B5459" t="str">
            <v>4201.0010.0550824</v>
          </cell>
          <cell r="C5459" t="str">
            <v>LISTRIK, TELEPON DAN AIR (PROJECT) - FERTILIZER FACTORY EXPANS</v>
          </cell>
        </row>
        <row r="5460">
          <cell r="B5460" t="str">
            <v>4201.0010.0560920</v>
          </cell>
          <cell r="C5460" t="str">
            <v>LISTRIK, TELEPON DAN AIR (PROJECT) - REPL T BUNDLE 3A-1111-C</v>
          </cell>
        </row>
        <row r="5461">
          <cell r="B5461" t="str">
            <v>4201.0010.0561111</v>
          </cell>
          <cell r="C5461" t="str">
            <v>LISTRIK, TELEPON DAN AIR (PROJECT) - SUPERHEATER WASTE HEAT BO</v>
          </cell>
        </row>
        <row r="5462">
          <cell r="B5462" t="str">
            <v>4201.0010.0561112</v>
          </cell>
          <cell r="C5462" t="str">
            <v>LISTRIK, TELEPON DAN AIR (PROJECT) - AIR HEATER 5U-EC-301 (SEG</v>
          </cell>
        </row>
        <row r="5463">
          <cell r="B5463" t="str">
            <v>4201.0010.0561151</v>
          </cell>
          <cell r="C5463" t="str">
            <v>LISTRIK, TELEPON DAN AIR (PROJECT) - HP STEAM SUPER HEATER 102</v>
          </cell>
        </row>
        <row r="5464">
          <cell r="B5464" t="str">
            <v>4201.0010.0561158</v>
          </cell>
          <cell r="C5464" t="str">
            <v>LISTRIK, TELEPON DAN AIR (PROJECT) - 5A-115C METHANATOR EFFLUE</v>
          </cell>
        </row>
        <row r="5465">
          <cell r="B5465" t="str">
            <v>4201.0010.0561164</v>
          </cell>
          <cell r="C5465" t="str">
            <v>LISTRIK, TELEPON DAN AIR (PROJECT) - PLATE DISTRIBUTOR COMPLAT</v>
          </cell>
        </row>
        <row r="5466">
          <cell r="B5466" t="str">
            <v>4201.0010.0561170</v>
          </cell>
          <cell r="C5466" t="str">
            <v>LISTRIK, TELEPON DAN AIR (PROJECT) - RETUBING 101-C PUSRI - 1B</v>
          </cell>
        </row>
        <row r="5467">
          <cell r="B5467" t="str">
            <v>4201.0010.05612014</v>
          </cell>
          <cell r="C5467" t="str">
            <v>LISTRIK, TELEPON DAN AIR (PROJECT) - TUBE BUNDLE</v>
          </cell>
        </row>
        <row r="5468">
          <cell r="B5468" t="str">
            <v>4201.0010.05612015</v>
          </cell>
          <cell r="C5468" t="str">
            <v>LISTRIK, TELEPON DAN AIR (PROJECT) - PRETHICKENER 5U-FD-202</v>
          </cell>
        </row>
        <row r="5469">
          <cell r="B5469" t="str">
            <v>4201.0010.0580817</v>
          </cell>
          <cell r="C5469" t="str">
            <v>LISTRIK, TELEPON DAN AIR (PROJECT) - PRESS. VESSEL RCC OFF GAS</v>
          </cell>
        </row>
        <row r="5470">
          <cell r="B5470" t="str">
            <v>4201.0010.0581003</v>
          </cell>
          <cell r="C5470" t="str">
            <v>LISTRIK, TELEPON DAN AIR (PROJECT) - 10.000MT AMMONIA25-TK-801</v>
          </cell>
        </row>
        <row r="5471">
          <cell r="B5471" t="str">
            <v>4201.0010.0581009</v>
          </cell>
          <cell r="C5471" t="str">
            <v>LISTRIK, TELEPON DAN AIR (PROJECT) - STAINLESS STEEL STRUC ANP</v>
          </cell>
        </row>
        <row r="5472">
          <cell r="B5472" t="str">
            <v>4201.0010.0581126</v>
          </cell>
          <cell r="C5472" t="str">
            <v>LISTRIK, TELEPON DAN AIR (PROJECT) - PRESSURE VESSEL 2 X 35 MW</v>
          </cell>
        </row>
        <row r="5473">
          <cell r="B5473" t="str">
            <v>4201.0010.0600702</v>
          </cell>
          <cell r="C5473" t="str">
            <v>LISTRIK, TELEPON DAN AIR (PROJECT) - INSTALL / ERECTION SUBCON</v>
          </cell>
        </row>
        <row r="5474">
          <cell r="B5474" t="str">
            <v>4201.0010.0600704</v>
          </cell>
          <cell r="C5474" t="str">
            <v>LISTRIK, TELEPON DAN AIR (PROJECT) - COAL FIRED PWR PL PR THER</v>
          </cell>
        </row>
        <row r="5475">
          <cell r="B5475" t="str">
            <v>4201.0010.0600706</v>
          </cell>
          <cell r="C5475" t="str">
            <v>LISTRIK, TELEPON DAN AIR (PROJECT) - COAL-FIRED POWER PLANT PR</v>
          </cell>
        </row>
        <row r="5476">
          <cell r="B5476" t="str">
            <v>4201.0010.0600708</v>
          </cell>
          <cell r="C5476" t="str">
            <v>LISTRIK, TELEPON DAN AIR (PROJECT) - ESP INLET FLUE &amp; ESP OUTL</v>
          </cell>
        </row>
        <row r="5477">
          <cell r="B5477" t="str">
            <v>4201.0010.0600710</v>
          </cell>
          <cell r="C5477" t="str">
            <v>LISTRIK, TELEPON DAN AIR (PROJECT) - I &amp; C PRIMARY VALVE</v>
          </cell>
        </row>
        <row r="5478">
          <cell r="B5478" t="str">
            <v>4201.0010.0600711</v>
          </cell>
          <cell r="C5478" t="str">
            <v>LISTRIK, TELEPON DAN AIR (PROJECT) - FLUE SUPPORTER SUPERSTRUC</v>
          </cell>
        </row>
        <row r="5479">
          <cell r="B5479" t="str">
            <v>4201.0010.0600907</v>
          </cell>
          <cell r="C5479" t="str">
            <v>LISTRIK, TELEPON DAN AIR (PROJECT) - INST/ERCTION MECH 3X315MW</v>
          </cell>
        </row>
        <row r="5480">
          <cell r="B5480" t="str">
            <v>4201.0010.0630910</v>
          </cell>
          <cell r="C5480" t="str">
            <v>LISTRIK, TELEPON DAN AIR (PROJECT) - FABRICATION RISER CLAMP</v>
          </cell>
        </row>
        <row r="5481">
          <cell r="B5481" t="str">
            <v>4201.0010.0631115</v>
          </cell>
          <cell r="C5481" t="str">
            <v>LISTRIK, TELEPON DAN AIR (PROJECT) - SUPPLY OF HEAT EXCHANGER</v>
          </cell>
        </row>
        <row r="5482">
          <cell r="B5482" t="str">
            <v>4201.0010.0631201</v>
          </cell>
          <cell r="C5482" t="str">
            <v>LISTRIK, TELEPON DAN AIR (PROJECT) - PROVISION OF EPCI KF GAS</v>
          </cell>
        </row>
        <row r="5483">
          <cell r="B5483" t="str">
            <v>4201.0010.06312029</v>
          </cell>
          <cell r="C5483" t="str">
            <v>LISTRIK, TELEPON DAN AIR (PROJECT) - FABRICATION PIPE SPOOL</v>
          </cell>
        </row>
        <row r="5484">
          <cell r="B5484" t="str">
            <v>4201.0010.06312051</v>
          </cell>
          <cell r="C5484" t="str">
            <v>LISTRIK, TELEPON DAN AIR (PROJECT) - PROVISION OF ENGINEERING</v>
          </cell>
        </row>
        <row r="5485">
          <cell r="B5485" t="str">
            <v>4201.0010.0651021</v>
          </cell>
          <cell r="C5485" t="str">
            <v>LISTRIK, TELEPON DAN AIR (PROJECT) - FAB&amp;INSTAL ENERGY PLANT</v>
          </cell>
        </row>
        <row r="5486">
          <cell r="B5486" t="str">
            <v>4201.0010.0651025</v>
          </cell>
          <cell r="C5486" t="str">
            <v>LISTRIK, TELEPON DAN AIR (PROJECT) - SUPPLY &amp; INSTAL PNEUMATIC</v>
          </cell>
        </row>
        <row r="5487">
          <cell r="B5487" t="str">
            <v>4201.0010.0651102</v>
          </cell>
          <cell r="C5487" t="str">
            <v>LISTRIK, TELEPON DAN AIR (PROJECT) - SUPP&amp;INST 7110,7120,7130</v>
          </cell>
        </row>
        <row r="5488">
          <cell r="B5488" t="str">
            <v>4201.0010.0701022</v>
          </cell>
          <cell r="C5488" t="str">
            <v>LISTRIK, TELEPON DAN AIR (PROJECT) - CHEMICAL CLEANING</v>
          </cell>
        </row>
        <row r="5489">
          <cell r="B5489" t="str">
            <v>4201.0010.0701122</v>
          </cell>
          <cell r="C5489" t="str">
            <v>LISTRIK, TELEPON DAN AIR (PROJECT) - PUMP &amp; PIPING BROKE STOR.</v>
          </cell>
        </row>
        <row r="5490">
          <cell r="B5490" t="str">
            <v>4201.0010.0731138</v>
          </cell>
          <cell r="C5490" t="str">
            <v>LISTRIK, TELEPON DAN AIR (PROJECT) - AIR HEATER TUBES</v>
          </cell>
        </row>
        <row r="5491">
          <cell r="B5491" t="str">
            <v>4201.0010.07312054</v>
          </cell>
          <cell r="C5491" t="str">
            <v>LISTRIK, TELEPON DAN AIR (PROJECT) - SERVICE BARK CONVEYOR</v>
          </cell>
        </row>
        <row r="5492">
          <cell r="B5492" t="str">
            <v>4201.0010.0830924</v>
          </cell>
          <cell r="C5492" t="str">
            <v>LISTRIK, TELEPON DAN AIR (PROJECT) - TRANS,INST,HOOKUP POLENG</v>
          </cell>
        </row>
        <row r="5493">
          <cell r="B5493" t="str">
            <v>4201.0010.0831120</v>
          </cell>
          <cell r="C5493" t="str">
            <v>LISTRIK, TELEPON DAN AIR (PROJECT) - EPC WORKS FOR PPP-CW-DW-G</v>
          </cell>
        </row>
        <row r="5494">
          <cell r="B5494" t="str">
            <v>4201.0010.0881108</v>
          </cell>
          <cell r="C5494" t="str">
            <v>LISTRIK, TELEPON DAN AIR (PROJECT) - REPLACE SW PIPE</v>
          </cell>
        </row>
        <row r="5495">
          <cell r="B5495" t="str">
            <v>4201.0010.0881123</v>
          </cell>
          <cell r="C5495" t="str">
            <v>LISTRIK, TELEPON DAN AIR (PROJECT) - HOUSING FILTER</v>
          </cell>
        </row>
        <row r="5496">
          <cell r="B5496" t="str">
            <v>4201.0010.0901121</v>
          </cell>
          <cell r="C5496" t="str">
            <v>LISTRIK, TELEPON DAN AIR (PROJECT) - DUCTING TISSUE MILL II</v>
          </cell>
        </row>
        <row r="5497">
          <cell r="B5497" t="str">
            <v>4201.0010.0901142</v>
          </cell>
          <cell r="C5497" t="str">
            <v>LISTRIK, TELEPON DAN AIR (PROJECT) - Ducting Yankee</v>
          </cell>
        </row>
        <row r="5498">
          <cell r="B5498" t="str">
            <v>4201.0010.0911125</v>
          </cell>
          <cell r="C5498" t="str">
            <v>LISTRIK, TELEPON DAN AIR (PROJECT) - Water System &amp; Coal Syste</v>
          </cell>
        </row>
        <row r="5499">
          <cell r="B5499" t="str">
            <v>4201.0010.0921147</v>
          </cell>
          <cell r="C5499" t="str">
            <v>LISTRIK, TELEPON DAN AIR (PROJECT) - ADD. BY PAS LINE FOR DOUB</v>
          </cell>
        </row>
        <row r="5500">
          <cell r="B5500" t="str">
            <v>4201.0010.0991129</v>
          </cell>
          <cell r="C5500" t="str">
            <v>LISTRIK, TELEPON DAN AIR (PROJECT) - PIPA HYDRANT</v>
          </cell>
        </row>
        <row r="5501">
          <cell r="B5501" t="str">
            <v>4201.0010.1021146</v>
          </cell>
          <cell r="C5501" t="str">
            <v>LISTRIK, TELEPON DAN AIR (PROJECT) -  water surge tank</v>
          </cell>
        </row>
        <row r="5502">
          <cell r="B5502" t="str">
            <v>4201.0010.1031143</v>
          </cell>
          <cell r="C5502" t="str">
            <v>LISTRIK, TELEPON DAN AIR (PROJECT) - DUPLEX PIPE SPOOL 2-INC,</v>
          </cell>
        </row>
        <row r="5503">
          <cell r="B5503" t="str">
            <v>4201.0010.10412034</v>
          </cell>
          <cell r="C5503" t="str">
            <v>LISTRIK, TELEPON DAN AIR (PROJECT) - TUBE BUNDLE E201-05-08-09</v>
          </cell>
        </row>
        <row r="5504">
          <cell r="B5504" t="str">
            <v>4201.0010.10512037</v>
          </cell>
          <cell r="C5504" t="str">
            <v>LISTRIK, TELEPON DAN AIR (PROJECT) - HEAT EXCHANGER ASSY TAG N</v>
          </cell>
        </row>
        <row r="5505">
          <cell r="B5505" t="str">
            <v>4201.0010.10512038</v>
          </cell>
          <cell r="C5505" t="str">
            <v>LISTRIK, TELEPON DAN AIR (PROJECT) - PENGADAAN SHELL ASSY TAG</v>
          </cell>
        </row>
        <row r="5506">
          <cell r="B5506" t="str">
            <v>4201.0010.10512039</v>
          </cell>
          <cell r="C5506" t="str">
            <v>LISTRIK, TELEPON DAN AIR (PROJECT) - PENGADAAN SHELL ASSY TAG</v>
          </cell>
        </row>
        <row r="5507">
          <cell r="B5507" t="str">
            <v>4201.0010.10512060</v>
          </cell>
          <cell r="C5507" t="str">
            <v>LISTRIK, TELEPON DAN AIR (PROJECT) - PENGGANTIAN/PEMBUATAN TES</v>
          </cell>
        </row>
        <row r="5508">
          <cell r="B5508" t="str">
            <v>4201.0010.10612040</v>
          </cell>
          <cell r="C5508" t="str">
            <v>LISTRIK, TELEPON DAN AIR (PROJECT) - TUBE BUNDLE, SHELLBUNDLE,</v>
          </cell>
        </row>
        <row r="5509">
          <cell r="B5509" t="str">
            <v>4201.0010.10612053</v>
          </cell>
          <cell r="C5509" t="str">
            <v>LISTRIK, TELEPON DAN AIR (PROJECT) - ENGINEERING, PROCUREMENT</v>
          </cell>
        </row>
        <row r="5510">
          <cell r="B5510" t="str">
            <v>4201.0010.1121154</v>
          </cell>
          <cell r="C5510" t="str">
            <v>LISTRIK, TELEPON DAN AIR (PROJECT) - H2S MUD / GAS SEPARATOR</v>
          </cell>
        </row>
        <row r="5511">
          <cell r="B5511" t="str">
            <v>4201.0010.1161162</v>
          </cell>
          <cell r="C5511" t="str">
            <v>LISTRIK, TELEPON DAN AIR (PROJECT) - SECONDARY REFORMER EFFLUE</v>
          </cell>
        </row>
        <row r="5512">
          <cell r="B5512" t="str">
            <v>4201.0010.1171165</v>
          </cell>
          <cell r="C5512" t="str">
            <v>LISTRIK, TELEPON DAN AIR (PROJECT) - TOWER</v>
          </cell>
        </row>
        <row r="5513">
          <cell r="B5513" t="str">
            <v>4201.0010.1171167</v>
          </cell>
          <cell r="C5513" t="str">
            <v>LISTRIK, TELEPON DAN AIR (PROJECT) - SHOP FABRICATED VESSEL &amp;</v>
          </cell>
        </row>
        <row r="5514">
          <cell r="B5514" t="str">
            <v>4201.0010.1171168</v>
          </cell>
          <cell r="C5514" t="str">
            <v>LISTRIK, TELEPON DAN AIR (PROJECT) - SHOP FABRICATED VESSEL &amp;</v>
          </cell>
        </row>
        <row r="5515">
          <cell r="B5515" t="str">
            <v>4201.0010.11712010</v>
          </cell>
          <cell r="C5515" t="str">
            <v>LISTRIK, TELEPON DAN AIR (PROJECT) - SHOP FABRICATED VESSEL &amp;</v>
          </cell>
        </row>
        <row r="5516">
          <cell r="B5516" t="str">
            <v>4201.0010.11712023</v>
          </cell>
          <cell r="C5516" t="str">
            <v>LISTRIK, TELEPON DAN AIR (PROJECT) - SHOP FABRICATED VESSEL &amp;</v>
          </cell>
        </row>
        <row r="5517">
          <cell r="B5517" t="str">
            <v>4201.0010.1191172</v>
          </cell>
          <cell r="C5517" t="str">
            <v>LISTRIK, TELEPON DAN AIR (PROJECT) - EPC MOBILE SEPARATOR</v>
          </cell>
        </row>
        <row r="5518">
          <cell r="B5518" t="str">
            <v>4201.0010.1201175</v>
          </cell>
          <cell r="C5518" t="str">
            <v>LISTRIK, TELEPON DAN AIR (PROJECT) - FABRICATION &amp; ERECTION OF</v>
          </cell>
        </row>
        <row r="5519">
          <cell r="B5519" t="str">
            <v>4201.0010.12812012</v>
          </cell>
          <cell r="C5519" t="str">
            <v>LISTRIK, TELEPON DAN AIR (PROJECT) - RENTAL DRILLING EQUIPMENT</v>
          </cell>
        </row>
        <row r="5520">
          <cell r="B5520" t="str">
            <v>4201.0010.12912007</v>
          </cell>
          <cell r="C5520" t="str">
            <v>LISTRIK, TELEPON DAN AIR (PROJECT) - SUPPLY OF SHELL &amp; TUBE HE</v>
          </cell>
        </row>
        <row r="5521">
          <cell r="B5521" t="str">
            <v>4201.0010.14512017</v>
          </cell>
          <cell r="C5521" t="str">
            <v>LISTRIK, TELEPON DAN AIR (PROJECT) - DIVING EQUIPMENT</v>
          </cell>
        </row>
        <row r="5522">
          <cell r="B5522" t="str">
            <v>4201.0010.14912041</v>
          </cell>
          <cell r="C5522" t="str">
            <v>LISTRIK, TELEPON DAN AIR (PROJECT) - FABRIKASI SHELL 24E-113</v>
          </cell>
        </row>
        <row r="5523">
          <cell r="B5523" t="str">
            <v>4201.0010.15012024</v>
          </cell>
          <cell r="C5523" t="str">
            <v>LISTRIK, TELEPON DAN AIR (PROJECT) -  TOTAL RETUBE INSITU SURF</v>
          </cell>
        </row>
        <row r="5524">
          <cell r="B5524" t="str">
            <v>4201.0010.15212028</v>
          </cell>
          <cell r="C5524" t="str">
            <v>LISTRIK, TELEPON DAN AIR (PROJECT) - TUBE BUNDLE SHELL H5012 &amp;</v>
          </cell>
        </row>
        <row r="5525">
          <cell r="B5525" t="str">
            <v>4201.0010.15212059</v>
          </cell>
          <cell r="C5525" t="str">
            <v>LISTRIK, TELEPON DAN AIR (PROJECT) - SECONDARY REACTOR UNIT</v>
          </cell>
        </row>
        <row r="5526">
          <cell r="B5526" t="str">
            <v>4201.0010.15312030</v>
          </cell>
          <cell r="C5526" t="str">
            <v>LISTRIK, TELEPON DAN AIR (PROJECT) - 2 UNIT FUEL GAS FILTER CO</v>
          </cell>
        </row>
        <row r="5527">
          <cell r="B5527" t="str">
            <v>4201.0010.15712042</v>
          </cell>
          <cell r="C5527" t="str">
            <v>LISTRIK, TELEPON DAN AIR (PROJECT) - REDESIGN, FABRIKASI &amp; PEM</v>
          </cell>
        </row>
        <row r="5528">
          <cell r="B5528" t="str">
            <v>4201.0010.16012044</v>
          </cell>
          <cell r="C5528" t="str">
            <v>LISTRIK, TELEPON DAN AIR (PROJECT) -  EPCI CONTRACT FOR LIMA F</v>
          </cell>
        </row>
        <row r="5529">
          <cell r="B5529" t="str">
            <v>4201.0010.16409005</v>
          </cell>
          <cell r="C5529" t="str">
            <v>LISTRIK, TELEPON DAN AIR (PROJECT) - MEG Injection Package</v>
          </cell>
        </row>
        <row r="5530">
          <cell r="B5530" t="str">
            <v>4201.0010.R000000</v>
          </cell>
          <cell r="C5530" t="str">
            <v>LISTRIK, TELEPON DAN AIR (PROJECT) - SEWA EQUIPMENT- EXCAVATOR</v>
          </cell>
        </row>
        <row r="5531">
          <cell r="B5531" t="str">
            <v>4201.0011.06312006</v>
          </cell>
          <cell r="C5531" t="str">
            <v>SURAT - SURAT PERIJINAN DAN IURAN - PROV OF EPCI KF GAS (INT)</v>
          </cell>
        </row>
        <row r="5532">
          <cell r="B5532" t="str">
            <v>4201.0011.002</v>
          </cell>
          <cell r="C5532" t="str">
            <v>SURAT - SURAT PERIJINAN DAN IURAN - WORKSHOP</v>
          </cell>
        </row>
        <row r="5533">
          <cell r="B5533" t="str">
            <v>4201.0011.0050852</v>
          </cell>
          <cell r="C5533" t="str">
            <v>SURAT - SURAT PERIJINAN DAN IURAN - KAMBUNA TOPSIDE REUSER S</v>
          </cell>
        </row>
        <row r="5534">
          <cell r="B5534" t="str">
            <v>4201.0011.0050905</v>
          </cell>
          <cell r="C5534" t="str">
            <v>SURAT - SURAT PERIJINAN DAN IURAN - MEG INJECTION PACKAGE</v>
          </cell>
        </row>
        <row r="5535">
          <cell r="B5535" t="str">
            <v>4201.0011.00712046</v>
          </cell>
          <cell r="C5535" t="str">
            <v>SURAT - SURAT PERIJINAN DAN IURAN - FABRIKASI  &amp; INSTASI UNTU</v>
          </cell>
        </row>
        <row r="5536">
          <cell r="B5536" t="str">
            <v>4201.0011.0081014</v>
          </cell>
          <cell r="C5536" t="str">
            <v>SURAT - SURAT PERIJINAN DAN IURAN - SEI AMBAWANG KAB.KUBU</v>
          </cell>
        </row>
        <row r="5537">
          <cell r="B5537" t="str">
            <v>4201.0011.0101019</v>
          </cell>
          <cell r="C5537" t="str">
            <v>SURAT - SURAT PERIJINAN DAN IURAN - CPP&amp;AUP PLATFORMS INST</v>
          </cell>
        </row>
        <row r="5538">
          <cell r="B5538" t="str">
            <v>4201.0011.0101137</v>
          </cell>
          <cell r="C5538" t="str">
            <v>SURAT - SURAT PERIJINAN DAN IURAN - CPP &amp; AUP Platforms</v>
          </cell>
        </row>
        <row r="5539">
          <cell r="B5539" t="str">
            <v>4201.0011.0120832</v>
          </cell>
          <cell r="C5539" t="str">
            <v>SURAT - SURAT PERIJINAN DAN IURAN - SHELL &amp; TUBE HEAT EXCHANG</v>
          </cell>
        </row>
        <row r="5540">
          <cell r="B5540" t="str">
            <v>4201.0011.0130903</v>
          </cell>
          <cell r="C5540" t="str">
            <v>SURAT - SURAT PERIJINAN DAN IURAN - WELL TEST, SKID UNIT</v>
          </cell>
        </row>
        <row r="5541">
          <cell r="B5541" t="str">
            <v>4201.0011.0130904</v>
          </cell>
          <cell r="C5541" t="str">
            <v>SURAT - SURAT PERIJINAN DAN IURAN - HEAT EXCHANGER</v>
          </cell>
        </row>
        <row r="5542">
          <cell r="B5542" t="str">
            <v>4201.0011.0130908</v>
          </cell>
          <cell r="C5542" t="str">
            <v>SURAT - SURAT PERIJINAN DAN IURAN - PIPE SLEEVE &amp; DURI, RIAU</v>
          </cell>
        </row>
        <row r="5543">
          <cell r="B5543" t="str">
            <v>4201.0011.0130923</v>
          </cell>
          <cell r="C5543" t="str">
            <v>SURAT - SURAT PERIJINAN DAN IURAN - PROV OF WATER STO TANK</v>
          </cell>
        </row>
        <row r="5544">
          <cell r="B5544" t="str">
            <v>4201.0011.0130929</v>
          </cell>
          <cell r="C5544" t="str">
            <v>SURAT - SURAT PERIJINAN DAN IURAN - OPERATION ASSISTANCE SLN</v>
          </cell>
        </row>
        <row r="5545">
          <cell r="B5545" t="str">
            <v>4201.0011.0130931</v>
          </cell>
          <cell r="C5545" t="str">
            <v>SURAT - SURAT PERIJINAN DAN IURAN - STORAGE TANK FOR INT PROG</v>
          </cell>
        </row>
        <row r="5546">
          <cell r="B5546" t="str">
            <v>4201.0011.0131004</v>
          </cell>
          <cell r="C5546" t="str">
            <v>SURAT - SURAT PERIJINAN DAN IURAN - 3 UNITS K.O. DRUM</v>
          </cell>
        </row>
        <row r="5547">
          <cell r="B5547" t="str">
            <v>4201.0011.0131010</v>
          </cell>
          <cell r="C5547" t="str">
            <v>SURAT - SURAT PERIJINAN DAN IURAN - DISAIN&amp;FAB ALAT SURFAKTAN</v>
          </cell>
        </row>
        <row r="5548">
          <cell r="B5548" t="str">
            <v>4201.0011.0131018</v>
          </cell>
          <cell r="C5548" t="str">
            <v>SURAT - SURAT PERIJINAN DAN IURAN - JASA KONST TANGKI PEMISAH</v>
          </cell>
        </row>
        <row r="5549">
          <cell r="B5549" t="str">
            <v>4201.0011.0131104</v>
          </cell>
          <cell r="C5549" t="str">
            <v>SURAT - SURAT PERIJINAN DAN IURAN - RIGLESS SERVICE</v>
          </cell>
        </row>
        <row r="5550">
          <cell r="B5550" t="str">
            <v>4201.0011.0131113</v>
          </cell>
          <cell r="C5550" t="str">
            <v>SURAT - SURAT PERIJINAN DAN IURAN - EPC U/ FASILITAS TANKI DI</v>
          </cell>
        </row>
        <row r="5551">
          <cell r="B5551" t="str">
            <v>4201.0011.0131119</v>
          </cell>
          <cell r="C5551" t="str">
            <v>SURAT - SURAT PERIJINAN DAN IURAN - EPF OF STORAGE FOR RANTAU</v>
          </cell>
        </row>
        <row r="5552">
          <cell r="B5552" t="str">
            <v>4201.0011.0131127</v>
          </cell>
          <cell r="C5552" t="str">
            <v>SURAT - SURAT PERIJINAN DAN IURAN - RIGLESS SERVICE</v>
          </cell>
        </row>
        <row r="5553">
          <cell r="B5553" t="str">
            <v>4201.0011.0131150</v>
          </cell>
          <cell r="C5553" t="str">
            <v>SURAT - SURAT PERIJINAN DAN IURAN - WASH TANK REPAIR</v>
          </cell>
        </row>
        <row r="5554">
          <cell r="B5554" t="str">
            <v>4201.0011.01312003</v>
          </cell>
          <cell r="C5554" t="str">
            <v>SURAT - SURAT PERIJINAN DAN IURAN - RIGLESS SERVICES</v>
          </cell>
        </row>
        <row r="5555">
          <cell r="B5555" t="str">
            <v>4201.0011.01312031</v>
          </cell>
          <cell r="C5555" t="str">
            <v>SURAT - SURAT PERIJINAN DAN IURAN - PLUG BACK WITH SLICKLINE</v>
          </cell>
        </row>
        <row r="5556">
          <cell r="B5556" t="str">
            <v>4201.0011.01312049</v>
          </cell>
          <cell r="C5556" t="str">
            <v>SURAT - SURAT PERIJINAN DAN IURAN - HRSG #2 &amp; #5</v>
          </cell>
        </row>
        <row r="5557">
          <cell r="B5557" t="str">
            <v>4201.0011.01312058</v>
          </cell>
          <cell r="C5557" t="str">
            <v>SURAT - SURAT PERIJINAN DAN IURAN - FOAMING SERVICES</v>
          </cell>
        </row>
        <row r="5558">
          <cell r="B5558" t="str">
            <v>4201.0011.0150909</v>
          </cell>
          <cell r="C5558" t="str">
            <v>SURAT - SURAT PERIJINAN DAN IURAN - PIPE CONNECTION</v>
          </cell>
        </row>
        <row r="5559">
          <cell r="B5559" t="str">
            <v>4201.0011.0150916</v>
          </cell>
          <cell r="C5559" t="str">
            <v>SURAT - SURAT PERIJINAN DAN IURAN - SUBSEA CABLE</v>
          </cell>
        </row>
        <row r="5560">
          <cell r="B5560" t="str">
            <v>4201.0011.0151128</v>
          </cell>
          <cell r="C5560" t="str">
            <v>SURAT - SURAT PERIJINAN DAN IURAN - PROJECT BAWAL PIPELINE</v>
          </cell>
        </row>
        <row r="5561">
          <cell r="B5561" t="str">
            <v>4201.0011.01512021</v>
          </cell>
          <cell r="C5561" t="str">
            <v>SURAT - SURAT PERIJINAN DAN IURAN - TUBE BUNDLE CONDENSATE CO</v>
          </cell>
        </row>
        <row r="5562">
          <cell r="B5562" t="str">
            <v>4201.0011.01512027</v>
          </cell>
          <cell r="C5562" t="str">
            <v>SURAT - SURAT PERIJINAN DAN IURAN - FUEL GAS SCRUBBER AND HEA</v>
          </cell>
        </row>
        <row r="5563">
          <cell r="B5563" t="str">
            <v>4201.0011.01512043</v>
          </cell>
          <cell r="C5563" t="str">
            <v>SURAT - SURAT PERIJINAN DAN IURAN - EHMR WATER PROJECT, EPCI</v>
          </cell>
        </row>
        <row r="5564">
          <cell r="B5564" t="str">
            <v>4201.0011.01512062</v>
          </cell>
          <cell r="C5564" t="str">
            <v>SURAT - SURAT PERIJINAN DAN IURAN - EPCI TEMBANG 8 TO BAWAL P</v>
          </cell>
        </row>
        <row r="5565">
          <cell r="B5565" t="str">
            <v>4201.0011.0191139</v>
          </cell>
          <cell r="C5565" t="str">
            <v>SURAT - SURAT PERIJINAN DAN IURAN - Maintenance of Expansion</v>
          </cell>
        </row>
        <row r="5566">
          <cell r="B5566" t="str">
            <v>4201.0011.0241007</v>
          </cell>
          <cell r="C5566" t="str">
            <v>SURAT - SURAT PERIJINAN DAN IURAN - REP&amp;TEST (336-I;1000m3)</v>
          </cell>
        </row>
        <row r="5567">
          <cell r="B5567" t="str">
            <v>4201.0011.02412022</v>
          </cell>
          <cell r="C5567" t="str">
            <v>SURAT - SURAT PERIJINAN DAN IURAN - REPAIR F/WELDING TANK</v>
          </cell>
        </row>
        <row r="5568">
          <cell r="B5568" t="str">
            <v>4201.0011.02412035</v>
          </cell>
          <cell r="C5568" t="str">
            <v>SURAT - SURAT PERIJINAN DAN IURAN - REPAIR OF TANK 100 CUFT P</v>
          </cell>
        </row>
        <row r="5569">
          <cell r="B5569" t="str">
            <v>4201.0011.0260847</v>
          </cell>
          <cell r="C5569" t="str">
            <v>SURAT - SURAT PERIJINAN DAN IURAN - INSTALLATION OF 2X315 MW</v>
          </cell>
        </row>
        <row r="5570">
          <cell r="B5570" t="str">
            <v>4201.0011.0261198</v>
          </cell>
          <cell r="C5570" t="str">
            <v>SURAT - SURAT PERIJINAN DAN IURAN - MAINTENANCE HUBEI</v>
          </cell>
        </row>
        <row r="5571">
          <cell r="B5571" t="str">
            <v>4201.0011.0280913</v>
          </cell>
          <cell r="C5571" t="str">
            <v>SURAT - SURAT PERIJINAN DAN IURAN - FAB SAND BLAST&amp;PRIM COAT</v>
          </cell>
        </row>
        <row r="5572">
          <cell r="B5572" t="str">
            <v>4201.0011.0280915</v>
          </cell>
          <cell r="C5572" t="str">
            <v>SURAT - SURAT PERIJINAN DAN IURAN - MB#13; RECONDITION WORK</v>
          </cell>
        </row>
        <row r="5573">
          <cell r="B5573" t="str">
            <v>4201.0011.0280919</v>
          </cell>
          <cell r="C5573" t="str">
            <v>SURAT - SURAT PERIJINAN DAN IURAN - RB#13; ANCHOR BOLT INST</v>
          </cell>
        </row>
        <row r="5574">
          <cell r="B5574" t="str">
            <v>4201.0011.0280921</v>
          </cell>
          <cell r="C5574" t="str">
            <v>SURAT - SURAT PERIJINAN DAN IURAN - RB#13; INST MECHANICAL</v>
          </cell>
        </row>
        <row r="5575">
          <cell r="B5575" t="str">
            <v>4201.0011.0280926</v>
          </cell>
          <cell r="C5575" t="str">
            <v>SURAT - SURAT PERIJINAN DAN IURAN - RB#13; PIPE EXT /MP &amp; LP</v>
          </cell>
        </row>
        <row r="5576">
          <cell r="B5576" t="str">
            <v>4201.0011.0280927</v>
          </cell>
          <cell r="C5576" t="str">
            <v>SURAT - SURAT PERIJINAN DAN IURAN - PM#9;MP BIN TEMP CONTROL</v>
          </cell>
        </row>
        <row r="5577">
          <cell r="B5577" t="str">
            <v>4201.0011.0280930</v>
          </cell>
          <cell r="C5577" t="str">
            <v>SURAT - SURAT PERIJINAN DAN IURAN - MB#15;MAIN STEAM LINE MOD</v>
          </cell>
        </row>
        <row r="5578">
          <cell r="B5578" t="str">
            <v>4201.0011.0281005</v>
          </cell>
          <cell r="C5578" t="str">
            <v>SURAT - SURAT PERIJINAN DAN IURAN - PM#9; UPGRADE TIE IN</v>
          </cell>
        </row>
        <row r="5579">
          <cell r="B5579" t="str">
            <v>4201.0011.0281006</v>
          </cell>
          <cell r="C5579" t="str">
            <v>SURAT - SURAT PERIJINAN DAN IURAN - MANPOWER SUPPLY SHUTDOWN</v>
          </cell>
        </row>
        <row r="5580">
          <cell r="B5580" t="str">
            <v>4201.0011.0281011</v>
          </cell>
          <cell r="C5580" t="str">
            <v>SURAT - SURAT PERIJINAN DAN IURAN - WP-9;FAB CRUSHER COMPLETE</v>
          </cell>
        </row>
        <row r="5581">
          <cell r="B5581" t="str">
            <v>4201.0011.0281013</v>
          </cell>
          <cell r="C5581" t="str">
            <v>SURAT - SURAT PERIJINAN DAN IURAN - MB#24;SURF METAL TREATMEN</v>
          </cell>
        </row>
        <row r="5582">
          <cell r="B5582" t="str">
            <v>4201.0011.0281015</v>
          </cell>
          <cell r="C5582" t="str">
            <v>SURAT - SURAT PERIJINAN DAN IURAN - WP-8;FAB CRUSHER 2SETS</v>
          </cell>
        </row>
        <row r="5583">
          <cell r="B5583" t="str">
            <v>4201.0011.0281020</v>
          </cell>
          <cell r="C5583" t="str">
            <v>SURAT - SURAT PERIJINAN DAN IURAN - TPM;ADD BYPASS FILTER GAS</v>
          </cell>
        </row>
        <row r="5584">
          <cell r="B5584" t="str">
            <v>4201.0011.0281034</v>
          </cell>
          <cell r="C5584" t="str">
            <v>SURAT - SURAT PERIJINAN DAN IURAN - WP-8, DRUM BARKER 2 LINES</v>
          </cell>
        </row>
        <row r="5585">
          <cell r="B5585" t="str">
            <v>4201.0011.0281103</v>
          </cell>
          <cell r="C5585" t="str">
            <v>SURAT - SURAT PERIJINAN DAN IURAN - TUBE PF-1C VE#1(SHUTDOWN)</v>
          </cell>
        </row>
        <row r="5586">
          <cell r="B5586" t="str">
            <v>4201.0011.0281110</v>
          </cell>
          <cell r="C5586" t="str">
            <v>SURAT - SURAT PERIJINAN DAN IURAN - VE#11, FABRICATION HBL TA</v>
          </cell>
        </row>
        <row r="5587">
          <cell r="B5587" t="str">
            <v>4201.0011.0281116</v>
          </cell>
          <cell r="C5587" t="str">
            <v>SURAT - SURAT PERIJINAN DAN IURAN - IKPP</v>
          </cell>
        </row>
        <row r="5588">
          <cell r="B5588" t="str">
            <v>4201.0011.0281130</v>
          </cell>
          <cell r="C5588" t="str">
            <v>SURAT - SURAT PERIJINAN DAN IURAN - TG 23 PENYAMBUNGAN PIPA</v>
          </cell>
        </row>
        <row r="5589">
          <cell r="B5589" t="str">
            <v>4201.0011.0281131</v>
          </cell>
          <cell r="C5589" t="str">
            <v>SURAT - SURAT PERIJINAN DAN IURAN - MC-10 Connect Pipe</v>
          </cell>
        </row>
        <row r="5590">
          <cell r="B5590" t="str">
            <v>4201.0011.0281132</v>
          </cell>
          <cell r="C5590" t="str">
            <v>SURAT - SURAT PERIJINAN DAN IURAN - Replacement of pipe 8"</v>
          </cell>
        </row>
        <row r="5591">
          <cell r="B5591" t="str">
            <v>4201.0011.0281133</v>
          </cell>
          <cell r="C5591" t="str">
            <v>SURAT - SURAT PERIJINAN DAN IURAN - MC-2 Annual Shutdown 2011</v>
          </cell>
        </row>
        <row r="5592">
          <cell r="B5592" t="str">
            <v>4201.0011.0281134</v>
          </cell>
          <cell r="C5592" t="str">
            <v>SURAT - SURAT PERIJINAN DAN IURAN - Repair Heater, Cooler</v>
          </cell>
        </row>
        <row r="5593">
          <cell r="B5593" t="str">
            <v>4201.0011.0281135</v>
          </cell>
          <cell r="C5593" t="str">
            <v>SURAT - SURAT PERIJINAN DAN IURAN - CA-8 Replace C12 Pipe 16"</v>
          </cell>
        </row>
        <row r="5594">
          <cell r="B5594" t="str">
            <v>4201.0011.0281136</v>
          </cell>
          <cell r="C5594" t="str">
            <v>SURAT - SURAT PERIJINAN DAN IURAN - Supply Manpower</v>
          </cell>
        </row>
        <row r="5595">
          <cell r="B5595" t="str">
            <v>4201.0011.0281140</v>
          </cell>
          <cell r="C5595" t="str">
            <v>SURAT - SURAT PERIJINAN DAN IURAN - Corrective Maintenance, P</v>
          </cell>
        </row>
        <row r="5596">
          <cell r="B5596" t="str">
            <v>4201.0011.0281141</v>
          </cell>
          <cell r="C5596" t="str">
            <v>SURAT - SURAT PERIJINAN DAN IURAN - PM-9 Annual Shutdown 2011</v>
          </cell>
        </row>
        <row r="5597">
          <cell r="B5597" t="str">
            <v>4201.0011.0281144</v>
          </cell>
          <cell r="C5597" t="str">
            <v>SURAT - SURAT PERIJINAN DAN IURAN - RB# 6 Project; Supply Man</v>
          </cell>
        </row>
        <row r="5598">
          <cell r="B5598" t="str">
            <v>4201.0011.0281145</v>
          </cell>
          <cell r="C5598" t="str">
            <v>SURAT - SURAT PERIJINAN DAN IURAN - WPMT PROJ SUPPLY MANPOWER</v>
          </cell>
        </row>
        <row r="5599">
          <cell r="B5599" t="str">
            <v>4201.0011.0281148</v>
          </cell>
          <cell r="C5599" t="str">
            <v>SURAT - SURAT PERIJINAN DAN IURAN - RECONDITION VACUUM EVAPOR</v>
          </cell>
        </row>
        <row r="5600">
          <cell r="B5600" t="str">
            <v>4201.0011.0281149</v>
          </cell>
          <cell r="C5600" t="str">
            <v>SURAT - SURAT PERIJINAN DAN IURAN - RC-11 ADD LINE GAS FILTER</v>
          </cell>
        </row>
        <row r="5601">
          <cell r="B5601" t="str">
            <v>4201.0011.0281155</v>
          </cell>
          <cell r="C5601" t="str">
            <v>SURAT - SURAT PERIJINAN DAN IURAN - WP#8; REPLACEMENT SHUTL B</v>
          </cell>
        </row>
        <row r="5602">
          <cell r="B5602" t="str">
            <v>4201.0011.0281156</v>
          </cell>
          <cell r="C5602" t="str">
            <v>SURAT - SURAT PERIJINAN DAN IURAN - WP#9; INSTALLATION CHIP S</v>
          </cell>
        </row>
        <row r="5603">
          <cell r="B5603" t="str">
            <v>4201.0011.0281157</v>
          </cell>
          <cell r="C5603" t="str">
            <v>SURAT - SURAT PERIJINAN DAN IURAN - WP#9; INSTALLATION LOG RE</v>
          </cell>
        </row>
        <row r="5604">
          <cell r="B5604" t="str">
            <v>4201.0011.0281169</v>
          </cell>
          <cell r="C5604" t="str">
            <v>SURAT - SURAT PERIJINAN DAN IURAN - WP-9 INSTALL DEBARKING DR</v>
          </cell>
        </row>
        <row r="5605">
          <cell r="B5605" t="str">
            <v>4201.0011.0281173</v>
          </cell>
          <cell r="C5605" t="str">
            <v>SURAT - SURAT PERIJINAN DAN IURAN - VE#12 REPLACE ROOF &amp; SHEL</v>
          </cell>
        </row>
        <row r="5606">
          <cell r="B5606" t="str">
            <v>4201.0011.0281174</v>
          </cell>
          <cell r="C5606" t="str">
            <v>SURAT - SURAT PERIJINAN DAN IURAN - RC#8; NEW INSTALL OF HYDR</v>
          </cell>
        </row>
        <row r="5607">
          <cell r="B5607" t="str">
            <v>4201.0011.0281199</v>
          </cell>
          <cell r="C5607" t="str">
            <v>SURAT - SURAT PERIJINAN DAN IURAN - MAINTENANCE IKPP</v>
          </cell>
        </row>
        <row r="5608">
          <cell r="B5608" t="str">
            <v>4201.0011.02812008</v>
          </cell>
          <cell r="C5608" t="str">
            <v>SURAT - SURAT PERIJINAN DAN IURAN - VE#2 INST NEW WBL TANK A</v>
          </cell>
        </row>
        <row r="5609">
          <cell r="B5609" t="str">
            <v>4201.0011.02812009</v>
          </cell>
          <cell r="C5609" t="str">
            <v>SURAT - SURAT PERIJINAN DAN IURAN - WP-9 INSTALL CHIP SCREEN</v>
          </cell>
        </row>
        <row r="5610">
          <cell r="B5610" t="str">
            <v>4201.0011.02812011</v>
          </cell>
          <cell r="C5610" t="str">
            <v>SURAT - SURAT PERIJINAN DAN IURAN - WP#9: INSTALL DEBARKING D</v>
          </cell>
        </row>
        <row r="5611">
          <cell r="B5611" t="str">
            <v>4201.0011.02812013</v>
          </cell>
          <cell r="C5611" t="str">
            <v>SURAT - SURAT PERIJINAN DAN IURAN - PM#8; TIE IN (TOP SEPARAT</v>
          </cell>
        </row>
        <row r="5612">
          <cell r="B5612" t="str">
            <v>4201.0011.02812016</v>
          </cell>
          <cell r="C5612" t="str">
            <v>SURAT - SURAT PERIJINAN DAN IURAN - HP HEADER TG 18.19 TO P-8</v>
          </cell>
        </row>
        <row r="5613">
          <cell r="B5613" t="str">
            <v>4201.0011.02812018</v>
          </cell>
          <cell r="C5613" t="str">
            <v>SURAT - SURAT PERIJINAN DAN IURAN - MC#3; UPGRADE PIPING &amp; DR</v>
          </cell>
        </row>
        <row r="5614">
          <cell r="B5614" t="str">
            <v>4201.0011.02812019</v>
          </cell>
          <cell r="C5614" t="str">
            <v>SURAT - SURAT PERIJINAN DAN IURAN - PM#8; TIE IN WASHING &amp; CO</v>
          </cell>
        </row>
        <row r="5615">
          <cell r="B5615" t="str">
            <v>4201.0011.02812020</v>
          </cell>
          <cell r="C5615" t="str">
            <v>SURAT - SURAT PERIJINAN DAN IURAN - PM#8; ADD SCREEN &amp; DISMAN</v>
          </cell>
        </row>
        <row r="5616">
          <cell r="B5616" t="str">
            <v>4201.0011.02812026</v>
          </cell>
          <cell r="C5616" t="str">
            <v>SURAT - SURAT PERIJINAN DAN IURAN - PPM#6; FABRICATION / INST</v>
          </cell>
        </row>
        <row r="5617">
          <cell r="B5617" t="str">
            <v>4201.0011.02812032</v>
          </cell>
          <cell r="C5617" t="str">
            <v>SURAT - SURAT PERIJINAN DAN IURAN - OPEN CONTRACT MAINTENANCE</v>
          </cell>
        </row>
        <row r="5618">
          <cell r="B5618" t="str">
            <v>4201.0011.02812033</v>
          </cell>
          <cell r="C5618" t="str">
            <v>SURAT - SURAT PERIJINAN DAN IURAN - MANPOWER TO SUPPORT CORRE</v>
          </cell>
        </row>
        <row r="5619">
          <cell r="B5619" t="str">
            <v>4201.0011.02812036</v>
          </cell>
          <cell r="C5619" t="str">
            <v>SURAT - SURAT PERIJINAN DAN IURAN - GANTI TUBE CONDENSER TG#1</v>
          </cell>
        </row>
        <row r="5620">
          <cell r="B5620" t="str">
            <v>4201.0011.02812045</v>
          </cell>
          <cell r="C5620" t="str">
            <v>SURAT - SURAT PERIJINAN DAN IURAN - WP-8; REPLACEMENT OF DRUM</v>
          </cell>
        </row>
        <row r="5621">
          <cell r="B5621" t="str">
            <v>4201.0011.02812047</v>
          </cell>
          <cell r="C5621" t="str">
            <v>SURAT - SURAT PERIJINAN DAN IURAN - WP-9; REPLACEMENT OF DRUM</v>
          </cell>
        </row>
        <row r="5622">
          <cell r="B5622" t="str">
            <v>4201.0011.02812048</v>
          </cell>
          <cell r="C5622" t="str">
            <v>SURAT - SURAT PERIJINAN DAN IURAN - VE#2 PROJECT FABR &amp; INSTA</v>
          </cell>
        </row>
        <row r="5623">
          <cell r="B5623" t="str">
            <v>4201.0011.02812050</v>
          </cell>
          <cell r="C5623" t="str">
            <v>SURAT - SURAT PERIJINAN DAN IURAN - VE2; FABRICATION &amp; INSTAL</v>
          </cell>
        </row>
        <row r="5624">
          <cell r="B5624" t="str">
            <v>4201.0011.02812052</v>
          </cell>
          <cell r="C5624" t="str">
            <v>SURAT - SURAT PERIJINAN DAN IURAN - PM8; SCAFFOLDING ANNUAL S</v>
          </cell>
        </row>
        <row r="5625">
          <cell r="B5625" t="str">
            <v>4201.0011.02812055</v>
          </cell>
          <cell r="C5625" t="str">
            <v>SURAT - SURAT PERIJINAN DAN IURAN - PM#8; DISMANTLE EQUIPMENT</v>
          </cell>
        </row>
        <row r="5626">
          <cell r="B5626" t="str">
            <v>4201.0011.02812056</v>
          </cell>
          <cell r="C5626" t="str">
            <v>SURAT - SURAT PERIJINAN DAN IURAN - PM#8; TO MAKE CONVEYOR SU</v>
          </cell>
        </row>
        <row r="5627">
          <cell r="B5627" t="str">
            <v>4201.0011.02812057</v>
          </cell>
          <cell r="C5627" t="str">
            <v>SURAT - SURAT PERIJINAN DAN IURAN - PM#9; GANTI 4 SET NOZZLE</v>
          </cell>
        </row>
        <row r="5628">
          <cell r="B5628" t="str">
            <v>4201.0011.02812099</v>
          </cell>
          <cell r="C5628" t="str">
            <v>SURAT - SURAT PERIJINAN DAN IURAN - IKPP MAINTENANCE</v>
          </cell>
        </row>
        <row r="5629">
          <cell r="B5629" t="str">
            <v>4201.0011.0350933</v>
          </cell>
          <cell r="C5629" t="str">
            <v>SURAT - SURAT PERIJINAN DAN IURAN - PAGERUNGAN UTARA FIELD</v>
          </cell>
        </row>
        <row r="5630">
          <cell r="B5630" t="str">
            <v>4201.0011.0351002</v>
          </cell>
          <cell r="C5630" t="str">
            <v>SURAT - SURAT PERIJINAN DAN IURAN - EDC1 SUBSEA FACILITY TSB</v>
          </cell>
        </row>
        <row r="5631">
          <cell r="B5631" t="str">
            <v>4201.0011.0400928</v>
          </cell>
          <cell r="C5631" t="str">
            <v>SURAT - SURAT PERIJINAN DAN IURAN - 3 Unit BODY SHELL</v>
          </cell>
        </row>
        <row r="5632">
          <cell r="B5632" t="str">
            <v>4201.0011.0400932</v>
          </cell>
          <cell r="C5632" t="str">
            <v>SURAT - SURAT PERIJINAN DAN IURAN - 6 UNITS FLARE KO DRUM</v>
          </cell>
        </row>
        <row r="5633">
          <cell r="B5633" t="str">
            <v>4201.0011.0411008</v>
          </cell>
          <cell r="C5633" t="str">
            <v>SURAT - SURAT PERIJINAN DAN IURAN - GEN. ASSEMBLY DEBARKING</v>
          </cell>
        </row>
        <row r="5634">
          <cell r="B5634" t="str">
            <v>4201.0011.04112025</v>
          </cell>
          <cell r="C5634" t="str">
            <v>SURAT - SURAT PERIJINAN DAN IURAN - MANPOWER SUPPLY FOR PROJE</v>
          </cell>
        </row>
        <row r="5635">
          <cell r="B5635" t="str">
            <v>4201.0011.0480753</v>
          </cell>
          <cell r="C5635" t="str">
            <v>SURAT - SURAT PERIJINAN DAN IURAN - COMBINED FEED EXCHANGER</v>
          </cell>
        </row>
        <row r="5636">
          <cell r="B5636" t="str">
            <v>4201.0011.0480901</v>
          </cell>
          <cell r="C5636" t="str">
            <v>SURAT - SURAT PERIJINAN DAN IURAN - DEBUT TRIM COND 211-E-9</v>
          </cell>
        </row>
        <row r="5637">
          <cell r="B5637" t="str">
            <v>4201.0011.0480906</v>
          </cell>
          <cell r="C5637" t="str">
            <v>SURAT - SURAT PERIJINAN DAN IURAN - TBUNDLE 140-E-11A,E-16</v>
          </cell>
        </row>
        <row r="5638">
          <cell r="B5638" t="str">
            <v>4201.0011.0480912</v>
          </cell>
          <cell r="C5638" t="str">
            <v>SURAT - SURAT PERIJINAN DAN IURAN - FAB HE, 701-E-5&amp;702-E-7</v>
          </cell>
        </row>
        <row r="5639">
          <cell r="B5639" t="str">
            <v>4201.0011.0480914</v>
          </cell>
          <cell r="C5639" t="str">
            <v>SURAT - SURAT PERIJINAN DAN IURAN - FAB HE,ITEM 140-E-20&amp;E-25</v>
          </cell>
        </row>
        <row r="5640">
          <cell r="B5640" t="str">
            <v>4201.0011.0480918</v>
          </cell>
          <cell r="C5640" t="str">
            <v>SURAT - SURAT PERIJINAN DAN IURAN - TUBE BUNDLE ASS F/023E-11</v>
          </cell>
        </row>
        <row r="5641">
          <cell r="B5641" t="str">
            <v>4201.0011.0480922</v>
          </cell>
          <cell r="C5641" t="str">
            <v>SURAT - SURAT PERIJINAN DAN IURAN - COMBINED FEED EXCHANGER</v>
          </cell>
        </row>
        <row r="5642">
          <cell r="B5642" t="str">
            <v>4201.0011.0480925</v>
          </cell>
          <cell r="C5642" t="str">
            <v>SURAT - SURAT PERIJINAN DAN IURAN - 6 DISPENSER (SOE-TA)</v>
          </cell>
        </row>
        <row r="5643">
          <cell r="B5643" t="str">
            <v>4201.0011.0481001</v>
          </cell>
          <cell r="C5643" t="str">
            <v>SURAT - SURAT PERIJINAN DAN IURAN - VESSEL TAG NO.14-E-25</v>
          </cell>
        </row>
        <row r="5644">
          <cell r="B5644" t="str">
            <v>4201.0011.0481012</v>
          </cell>
          <cell r="C5644" t="str">
            <v>SURAT - SURAT PERIJINAN DAN IURAN - BAFFLE PLATE</v>
          </cell>
        </row>
        <row r="5645">
          <cell r="B5645" t="str">
            <v>4201.0011.0481016</v>
          </cell>
          <cell r="C5645" t="str">
            <v>SURAT - SURAT PERIJINAN DAN IURAN - ERECTION VCFHE 84E-201</v>
          </cell>
        </row>
        <row r="5646">
          <cell r="B5646" t="str">
            <v>4201.0011.0481023</v>
          </cell>
          <cell r="C5646" t="str">
            <v>SURAT - SURAT PERIJINAN DAN IURAN - PASS PARTITION PLATE</v>
          </cell>
        </row>
        <row r="5647">
          <cell r="B5647" t="str">
            <v>4201.0011.0481024</v>
          </cell>
          <cell r="C5647" t="str">
            <v>SURAT - SURAT PERIJINAN DAN IURAN - T. BUNDLE COMP, CHANNEL</v>
          </cell>
        </row>
        <row r="5648">
          <cell r="B5648" t="str">
            <v>4201.0011.0481101</v>
          </cell>
          <cell r="C5648" t="str">
            <v>SURAT - SURAT PERIJINAN DAN IURAN - TUBE BUNDLE TYPE "U"</v>
          </cell>
        </row>
        <row r="5649">
          <cell r="B5649" t="str">
            <v>4201.0011.0481105</v>
          </cell>
          <cell r="C5649" t="str">
            <v>SURAT - SURAT PERIJINAN DAN IURAN - TBUNDLE AS110-E-7 A/B/C/D</v>
          </cell>
        </row>
        <row r="5650">
          <cell r="B5650" t="str">
            <v>4201.0011.0481106</v>
          </cell>
          <cell r="C5650" t="str">
            <v>SURAT - SURAT PERIJINAN DAN IURAN - EJCTR STEAMTAG110-J-51A/B</v>
          </cell>
        </row>
        <row r="5651">
          <cell r="B5651" t="str">
            <v>4201.0011.0481107</v>
          </cell>
          <cell r="C5651" t="str">
            <v>SURAT - SURAT PERIJINAN DAN IURAN - TBUNDLE AS&amp;SHELL 93E-405</v>
          </cell>
        </row>
        <row r="5652">
          <cell r="B5652" t="str">
            <v>4201.0011.0481109</v>
          </cell>
          <cell r="C5652" t="str">
            <v>SURAT - SURAT PERIJINAN DAN IURAN - PRESSURE VESSEL FABRICATI</v>
          </cell>
        </row>
        <row r="5653">
          <cell r="B5653" t="str">
            <v>4201.0011.0481114</v>
          </cell>
          <cell r="C5653" t="str">
            <v>SURAT - SURAT PERIJINAN DAN IURAN - HEAT EXCHANGER COMPLETE 7</v>
          </cell>
        </row>
        <row r="5654">
          <cell r="B5654" t="str">
            <v>4201.0011.0481117</v>
          </cell>
          <cell r="C5654" t="str">
            <v>SURAT - SURAT PERIJINAN DAN IURAN - CONDENSATE STRIPPER</v>
          </cell>
        </row>
        <row r="5655">
          <cell r="B5655" t="str">
            <v>4201.0011.0481118</v>
          </cell>
          <cell r="C5655" t="str">
            <v>SURAT - SURAT PERIJINAN DAN IURAN - VESSEL, HORIZONTAL TAG</v>
          </cell>
        </row>
        <row r="5656">
          <cell r="B5656" t="str">
            <v>4201.0011.0481124</v>
          </cell>
          <cell r="C5656" t="str">
            <v>SURAT - SURAT PERIJINAN DAN IURAN - Heat Exchanger  Assy Tag</v>
          </cell>
        </row>
        <row r="5657">
          <cell r="B5657" t="str">
            <v>4201.0011.0481153</v>
          </cell>
          <cell r="C5657" t="str">
            <v>SURAT - SURAT PERIJINAN DAN IURAN - 5 (FIVE) UNIT COMBINED FE</v>
          </cell>
        </row>
        <row r="5658">
          <cell r="B5658" t="str">
            <v>4201.0011.0481159</v>
          </cell>
          <cell r="C5658" t="str">
            <v>SURAT - SURAT PERIJINAN DAN IURAN - PEMBANGUNAN UNIT CHLORIDE</v>
          </cell>
        </row>
        <row r="5659">
          <cell r="B5659" t="str">
            <v>4201.0011.0481160</v>
          </cell>
          <cell r="C5659" t="str">
            <v>SURAT - SURAT PERIJINAN DAN IURAN - FABRICATION INTERNAL PART</v>
          </cell>
        </row>
        <row r="5660">
          <cell r="B5660" t="str">
            <v>4201.0011.0481161</v>
          </cell>
          <cell r="C5660" t="str">
            <v>SURAT - SURAT PERIJINAN DAN IURAN - HEAT EXCHANGER 260-E-157</v>
          </cell>
        </row>
        <row r="5661">
          <cell r="B5661" t="str">
            <v>4201.0011.0481163</v>
          </cell>
          <cell r="C5661" t="str">
            <v>SURAT - SURAT PERIJINAN DAN IURAN - PEMBANGUNAN FASILITAS SLU</v>
          </cell>
        </row>
        <row r="5662">
          <cell r="B5662" t="str">
            <v>4201.0011.0481166</v>
          </cell>
          <cell r="C5662" t="str">
            <v>SURAT - SURAT PERIJINAN DAN IURAN - SHELL &amp; TUBE BUNDLE  Assy</v>
          </cell>
        </row>
        <row r="5663">
          <cell r="B5663" t="str">
            <v>4201.0011.04812004</v>
          </cell>
          <cell r="C5663" t="str">
            <v>SURAT - SURAT PERIJINAN DAN IURAN - TOP HEAD COLOUMN</v>
          </cell>
        </row>
        <row r="5664">
          <cell r="B5664" t="str">
            <v>4201.0011.04812005</v>
          </cell>
          <cell r="C5664" t="str">
            <v>SURAT - SURAT PERIJINAN DAN IURAN - HEAT EXCHANGER</v>
          </cell>
        </row>
        <row r="5665">
          <cell r="B5665" t="str">
            <v>4201.0011.0510862</v>
          </cell>
          <cell r="C5665" t="str">
            <v>SURAT - SURAT PERIJINAN DAN IURAN - PRESSURE VESSEL</v>
          </cell>
        </row>
        <row r="5666">
          <cell r="B5666" t="str">
            <v>4201.0011.0510863</v>
          </cell>
          <cell r="C5666" t="str">
            <v>SURAT - SURAT PERIJINAN DAN IURAN - PROV OF SHELL &amp; TUBE HEAT</v>
          </cell>
        </row>
        <row r="5667">
          <cell r="B5667" t="str">
            <v>4201.0011.0510902</v>
          </cell>
          <cell r="C5667" t="str">
            <v>SURAT - SURAT PERIJINAN DAN IURAN - PRESSURE VESSEL GSA</v>
          </cell>
        </row>
        <row r="5668">
          <cell r="B5668" t="str">
            <v>4201.0011.0511017</v>
          </cell>
          <cell r="C5668" t="str">
            <v>SURAT - SURAT PERIJINAN DAN IURAN - FAB HEAD CHANNEL (E-2030)</v>
          </cell>
        </row>
        <row r="5669">
          <cell r="B5669" t="str">
            <v>4201.0011.0511152</v>
          </cell>
          <cell r="C5669" t="str">
            <v>SURAT - SURAT PERIJINAN DAN IURAN - ENGINEERING, PROCUREMENT,</v>
          </cell>
        </row>
        <row r="5670">
          <cell r="B5670" t="str">
            <v>4201.0011.0540911</v>
          </cell>
          <cell r="C5670" t="str">
            <v>SURAT - SURAT PERIJINAN DAN IURAN - NATURAL GAS REHEATER</v>
          </cell>
        </row>
        <row r="5671">
          <cell r="B5671" t="str">
            <v>4201.0011.0541171</v>
          </cell>
          <cell r="C5671" t="str">
            <v>SURAT - SURAT PERIJINAN DAN IURAN - HEAT EXCHANGER DEHYDROGEN</v>
          </cell>
        </row>
        <row r="5672">
          <cell r="B5672" t="str">
            <v>4201.0011.05412002</v>
          </cell>
          <cell r="C5672" t="str">
            <v>SURAT - SURAT PERIJINAN DAN IURAN - REPLACEMENT HEAT EXCHANGE</v>
          </cell>
        </row>
        <row r="5673">
          <cell r="B5673" t="str">
            <v>4201.0011.0550824</v>
          </cell>
          <cell r="C5673" t="str">
            <v>SURAT - SURAT PERIJINAN DAN IURAN - FERTILIZER FACTORY EXPANS</v>
          </cell>
        </row>
        <row r="5674">
          <cell r="B5674" t="str">
            <v>4201.0011.0560920</v>
          </cell>
          <cell r="C5674" t="str">
            <v>SURAT - SURAT PERIJINAN DAN IURAN - REPL T BUNDLE 3A-1111-C</v>
          </cell>
        </row>
        <row r="5675">
          <cell r="B5675" t="str">
            <v>4201.0011.0561111</v>
          </cell>
          <cell r="C5675" t="str">
            <v>SURAT - SURAT PERIJINAN DAN IURAN - SUPERHEATER WASTE HEAT BO</v>
          </cell>
        </row>
        <row r="5676">
          <cell r="B5676" t="str">
            <v>4201.0011.0561112</v>
          </cell>
          <cell r="C5676" t="str">
            <v>SURAT - SURAT PERIJINAN DAN IURAN - AIR HEATER 5U-EC-301 (SEG</v>
          </cell>
        </row>
        <row r="5677">
          <cell r="B5677" t="str">
            <v>4201.0011.0561151</v>
          </cell>
          <cell r="C5677" t="str">
            <v>SURAT - SURAT PERIJINAN DAN IURAN - HP STEAM SUPER HEATER 102</v>
          </cell>
        </row>
        <row r="5678">
          <cell r="B5678" t="str">
            <v>4201.0011.0561158</v>
          </cell>
          <cell r="C5678" t="str">
            <v>SURAT - SURAT PERIJINAN DAN IURAN - 5A-115C METHANATOR EFFLUE</v>
          </cell>
        </row>
        <row r="5679">
          <cell r="B5679" t="str">
            <v>4201.0011.0561164</v>
          </cell>
          <cell r="C5679" t="str">
            <v>SURAT - SURAT PERIJINAN DAN IURAN - PLATE DISTRIBUTOR COMPLAT</v>
          </cell>
        </row>
        <row r="5680">
          <cell r="B5680" t="str">
            <v>4201.0011.0561170</v>
          </cell>
          <cell r="C5680" t="str">
            <v>SURAT - SURAT PERIJINAN DAN IURAN - RETUBING 101-C PUSRI - 1B</v>
          </cell>
        </row>
        <row r="5681">
          <cell r="B5681" t="str">
            <v>4201.0011.05612014</v>
          </cell>
          <cell r="C5681" t="str">
            <v>SURAT - SURAT PERIJINAN DAN IURAN - TUBE BUNDLE</v>
          </cell>
        </row>
        <row r="5682">
          <cell r="B5682" t="str">
            <v>4201.0011.05612015</v>
          </cell>
          <cell r="C5682" t="str">
            <v>SURAT - SURAT PERIJINAN DAN IURAN - PRETHICKENER 5U-FD-202</v>
          </cell>
        </row>
        <row r="5683">
          <cell r="B5683" t="str">
            <v>4201.0011.0580817</v>
          </cell>
          <cell r="C5683" t="str">
            <v>SURAT - SURAT PERIJINAN DAN IURAN - PRESS. VESSEL RCC OFF GAS</v>
          </cell>
        </row>
        <row r="5684">
          <cell r="B5684" t="str">
            <v>4201.0011.0581003</v>
          </cell>
          <cell r="C5684" t="str">
            <v>SURAT - SURAT PERIJINAN DAN IURAN - 10.000MT AMMONIA25-TK-801</v>
          </cell>
        </row>
        <row r="5685">
          <cell r="B5685" t="str">
            <v>4201.0011.0581009</v>
          </cell>
          <cell r="C5685" t="str">
            <v>SURAT - SURAT PERIJINAN DAN IURAN - STAINLESS STEEL STRUC ANP</v>
          </cell>
        </row>
        <row r="5686">
          <cell r="B5686" t="str">
            <v>4201.0011.0581126</v>
          </cell>
          <cell r="C5686" t="str">
            <v>SURAT - SURAT PERIJINAN DAN IURAN - PRESSURE VESSEL 2 X 35 MW</v>
          </cell>
        </row>
        <row r="5687">
          <cell r="B5687" t="str">
            <v>4201.0011.0600702</v>
          </cell>
          <cell r="C5687" t="str">
            <v>SURAT - SURAT PERIJINAN DAN IURAN - INSTALL / ERECTION SUBCON</v>
          </cell>
        </row>
        <row r="5688">
          <cell r="B5688" t="str">
            <v>4201.0011.0600704</v>
          </cell>
          <cell r="C5688" t="str">
            <v>SURAT - SURAT PERIJINAN DAN IURAN - COAL FIRED PWR PL PR THER</v>
          </cell>
        </row>
        <row r="5689">
          <cell r="B5689" t="str">
            <v>4201.0011.0600706</v>
          </cell>
          <cell r="C5689" t="str">
            <v>SURAT - SURAT PERIJINAN DAN IURAN - COAL-FIRED POWER PLANT PR</v>
          </cell>
        </row>
        <row r="5690">
          <cell r="B5690" t="str">
            <v>4201.0011.0600708</v>
          </cell>
          <cell r="C5690" t="str">
            <v>SURAT - SURAT PERIJINAN DAN IURAN - ESP INLET FLUE &amp; ESP OUTL</v>
          </cell>
        </row>
        <row r="5691">
          <cell r="B5691" t="str">
            <v>4201.0011.0600710</v>
          </cell>
          <cell r="C5691" t="str">
            <v>SURAT - SURAT PERIJINAN DAN IURAN - I &amp; C PRIMARY VALVE</v>
          </cell>
        </row>
        <row r="5692">
          <cell r="B5692" t="str">
            <v>4201.0011.0600711</v>
          </cell>
          <cell r="C5692" t="str">
            <v>SURAT - SURAT PERIJINAN DAN IURAN - FLUE SUPPORTER SUPERSTRUC</v>
          </cell>
        </row>
        <row r="5693">
          <cell r="B5693" t="str">
            <v>4201.0011.0600907</v>
          </cell>
          <cell r="C5693" t="str">
            <v>SURAT - SURAT PERIJINAN DAN IURAN - INST/ERCTION MECH 3X315MW</v>
          </cell>
        </row>
        <row r="5694">
          <cell r="B5694" t="str">
            <v>4201.0011.0630910</v>
          </cell>
          <cell r="C5694" t="str">
            <v>SURAT - SURAT PERIJINAN DAN IURAN - FABRICATION RISER CLAMP</v>
          </cell>
        </row>
        <row r="5695">
          <cell r="B5695" t="str">
            <v>4201.0011.0631115</v>
          </cell>
          <cell r="C5695" t="str">
            <v>SURAT - SURAT PERIJINAN DAN IURAN - SUPPLY OF HEAT EXCHANGER</v>
          </cell>
        </row>
        <row r="5696">
          <cell r="B5696" t="str">
            <v>4201.0011.0631201</v>
          </cell>
          <cell r="C5696" t="str">
            <v>SURAT - SURAT PERIJINAN DAN IURAN - PROVISION OF EPCI KF GAS</v>
          </cell>
        </row>
        <row r="5697">
          <cell r="B5697" t="str">
            <v>4201.0011.06312029</v>
          </cell>
          <cell r="C5697" t="str">
            <v>SURAT - SURAT PERIJINAN DAN IURAN - FABRICATION PIPE SPOOL</v>
          </cell>
        </row>
        <row r="5698">
          <cell r="B5698" t="str">
            <v>4201.0011.06312051</v>
          </cell>
          <cell r="C5698" t="str">
            <v>SURAT - SURAT PERIJINAN DAN IURAN - PROVISION OF ENGINEERING</v>
          </cell>
        </row>
        <row r="5699">
          <cell r="B5699" t="str">
            <v>4201.0011.0651021</v>
          </cell>
          <cell r="C5699" t="str">
            <v>SURAT - SURAT PERIJINAN DAN IURAN - FAB&amp;INSTAL ENERGY PLANT</v>
          </cell>
        </row>
        <row r="5700">
          <cell r="B5700" t="str">
            <v>4201.0011.0651025</v>
          </cell>
          <cell r="C5700" t="str">
            <v>SURAT - SURAT PERIJINAN DAN IURAN - SUPPLY &amp; INSTAL PNEUMATIC</v>
          </cell>
        </row>
        <row r="5701">
          <cell r="B5701" t="str">
            <v>4201.0011.0651102</v>
          </cell>
          <cell r="C5701" t="str">
            <v>SURAT - SURAT PERIJINAN DAN IURAN - SUPP&amp;INST 7110,7120,7130</v>
          </cell>
        </row>
        <row r="5702">
          <cell r="B5702" t="str">
            <v>4201.0011.0701022</v>
          </cell>
          <cell r="C5702" t="str">
            <v>SURAT - SURAT PERIJINAN DAN IURAN - CHEMICAL CLEANING</v>
          </cell>
        </row>
        <row r="5703">
          <cell r="B5703" t="str">
            <v>4201.0011.0701122</v>
          </cell>
          <cell r="C5703" t="str">
            <v>SURAT - SURAT PERIJINAN DAN IURAN - PUMP &amp; PIPING BROKE STOR.</v>
          </cell>
        </row>
        <row r="5704">
          <cell r="B5704" t="str">
            <v>4201.0011.0731138</v>
          </cell>
          <cell r="C5704" t="str">
            <v>SURAT - SURAT PERIJINAN DAN IURAN - AIR HEATER TUBES</v>
          </cell>
        </row>
        <row r="5705">
          <cell r="B5705" t="str">
            <v>4201.0011.07312054</v>
          </cell>
          <cell r="C5705" t="str">
            <v>SURAT - SURAT PERIJINAN DAN IURAN - SERVICE BARK CONVEYOR</v>
          </cell>
        </row>
        <row r="5706">
          <cell r="B5706" t="str">
            <v>4201.0011.0830924</v>
          </cell>
          <cell r="C5706" t="str">
            <v>SURAT - SURAT PERIJINAN DAN IURAN - TRANS,INST,HOOKUP POLENG</v>
          </cell>
        </row>
        <row r="5707">
          <cell r="B5707" t="str">
            <v>4201.0011.0831120</v>
          </cell>
          <cell r="C5707" t="str">
            <v>SURAT - SURAT PERIJINAN DAN IURAN - EPC WORKS FOR PPP-CW-DW-G</v>
          </cell>
        </row>
        <row r="5708">
          <cell r="B5708" t="str">
            <v>4201.0011.0881108</v>
          </cell>
          <cell r="C5708" t="str">
            <v>SURAT - SURAT PERIJINAN DAN IURAN - REPLACE SW PIPE</v>
          </cell>
        </row>
        <row r="5709">
          <cell r="B5709" t="str">
            <v>4201.0011.0881123</v>
          </cell>
          <cell r="C5709" t="str">
            <v>SURAT - SURAT PERIJINAN DAN IURAN - HOUSING FILTER</v>
          </cell>
        </row>
        <row r="5710">
          <cell r="B5710" t="str">
            <v>4201.0011.0901121</v>
          </cell>
          <cell r="C5710" t="str">
            <v>SURAT - SURAT PERIJINAN DAN IURAN - DUCTING TISSUE MILL II</v>
          </cell>
        </row>
        <row r="5711">
          <cell r="B5711" t="str">
            <v>4201.0011.0901142</v>
          </cell>
          <cell r="C5711" t="str">
            <v>SURAT - SURAT PERIJINAN DAN IURAN - Ducting Yankee</v>
          </cell>
        </row>
        <row r="5712">
          <cell r="B5712" t="str">
            <v>4201.0011.0911125</v>
          </cell>
          <cell r="C5712" t="str">
            <v>SURAT - SURAT PERIJINAN DAN IURAN - Water System &amp; Coal Syste</v>
          </cell>
        </row>
        <row r="5713">
          <cell r="B5713" t="str">
            <v>4201.0011.0921147</v>
          </cell>
          <cell r="C5713" t="str">
            <v>SURAT - SURAT PERIJINAN DAN IURAN - ADD. BY PAS LINE FOR DOUB</v>
          </cell>
        </row>
        <row r="5714">
          <cell r="B5714" t="str">
            <v>4201.0011.0991129</v>
          </cell>
          <cell r="C5714" t="str">
            <v>SURAT - SURAT PERIJINAN DAN IURAN - PIPA HYDRANT</v>
          </cell>
        </row>
        <row r="5715">
          <cell r="B5715" t="str">
            <v>4201.0011.1021146</v>
          </cell>
          <cell r="C5715" t="str">
            <v>SURAT - SURAT PERIJINAN DAN IURAN -  water surge tank</v>
          </cell>
        </row>
        <row r="5716">
          <cell r="B5716" t="str">
            <v>4201.0011.1031143</v>
          </cell>
          <cell r="C5716" t="str">
            <v>SURAT - SURAT PERIJINAN DAN IURAN - DUPLEX PIPE SPOOL 2-INC,</v>
          </cell>
        </row>
        <row r="5717">
          <cell r="B5717" t="str">
            <v>4201.0011.10412034</v>
          </cell>
          <cell r="C5717" t="str">
            <v>SURAT - SURAT PERIJINAN DAN IURAN - TUBE BUNDLE E201-05-08-09</v>
          </cell>
        </row>
        <row r="5718">
          <cell r="B5718" t="str">
            <v>4201.0011.10512037</v>
          </cell>
          <cell r="C5718" t="str">
            <v>SURAT - SURAT PERIJINAN DAN IURAN - HEAT EXCHANGER ASSY TAG N</v>
          </cell>
        </row>
        <row r="5719">
          <cell r="B5719" t="str">
            <v>4201.0011.10512038</v>
          </cell>
          <cell r="C5719" t="str">
            <v>SURAT - SURAT PERIJINAN DAN IURAN - PENGADAAN SHELL ASSY TAG</v>
          </cell>
        </row>
        <row r="5720">
          <cell r="B5720" t="str">
            <v>4201.0011.10512039</v>
          </cell>
          <cell r="C5720" t="str">
            <v>SURAT - SURAT PERIJINAN DAN IURAN - PENGADAAN SHELL ASSY TAG</v>
          </cell>
        </row>
        <row r="5721">
          <cell r="B5721" t="str">
            <v>4201.0011.10512060</v>
          </cell>
          <cell r="C5721" t="str">
            <v>SURAT - SURAT PERIJINAN DAN IURAN - PENGGANTIAN/PEMBUATAN TES</v>
          </cell>
        </row>
        <row r="5722">
          <cell r="B5722" t="str">
            <v>4201.0011.10612040</v>
          </cell>
          <cell r="C5722" t="str">
            <v>SURAT - SURAT PERIJINAN DAN IURAN - TUBE BUNDLE, SHELLBUNDLE,</v>
          </cell>
        </row>
        <row r="5723">
          <cell r="B5723" t="str">
            <v>4201.0011.10612053</v>
          </cell>
          <cell r="C5723" t="str">
            <v>SURAT - SURAT PERIJINAN DAN IURAN - ENGINEERING, PROCUREMENT</v>
          </cell>
        </row>
        <row r="5724">
          <cell r="B5724" t="str">
            <v>4201.0011.1121154</v>
          </cell>
          <cell r="C5724" t="str">
            <v>SURAT - SURAT PERIJINAN DAN IURAN - H2S MUD / GAS SEPARATOR</v>
          </cell>
        </row>
        <row r="5725">
          <cell r="B5725" t="str">
            <v>4201.0011.1161162</v>
          </cell>
          <cell r="C5725" t="str">
            <v>SURAT - SURAT PERIJINAN DAN IURAN - SECONDARY REFORMER EFFLUE</v>
          </cell>
        </row>
        <row r="5726">
          <cell r="B5726" t="str">
            <v>4201.0011.1171165</v>
          </cell>
          <cell r="C5726" t="str">
            <v>SURAT - SURAT PERIJINAN DAN IURAN - TOWER</v>
          </cell>
        </row>
        <row r="5727">
          <cell r="B5727" t="str">
            <v>4201.0011.1171167</v>
          </cell>
          <cell r="C5727" t="str">
            <v>SURAT - SURAT PERIJINAN DAN IURAN - SHOP FABRICATED VESSEL &amp;</v>
          </cell>
        </row>
        <row r="5728">
          <cell r="B5728" t="str">
            <v>4201.0011.1171168</v>
          </cell>
          <cell r="C5728" t="str">
            <v>SURAT - SURAT PERIJINAN DAN IURAN - SHOP FABRICATED VESSEL &amp;</v>
          </cell>
        </row>
        <row r="5729">
          <cell r="B5729" t="str">
            <v>4201.0011.11712010</v>
          </cell>
          <cell r="C5729" t="str">
            <v>SURAT - SURAT PERIJINAN DAN IURAN - SHOP FABRICATED VESSEL &amp;</v>
          </cell>
        </row>
        <row r="5730">
          <cell r="B5730" t="str">
            <v>4201.0011.11712023</v>
          </cell>
          <cell r="C5730" t="str">
            <v>SURAT - SURAT PERIJINAN DAN IURAN - SHOP FABRICATED VESSEL &amp;</v>
          </cell>
        </row>
        <row r="5731">
          <cell r="B5731" t="str">
            <v>4201.0011.1191172</v>
          </cell>
          <cell r="C5731" t="str">
            <v>SURAT - SURAT PERIJINAN DAN IURAN - EPC MOBILE SEPARATOR</v>
          </cell>
        </row>
        <row r="5732">
          <cell r="B5732" t="str">
            <v>4201.0011.1201175</v>
          </cell>
          <cell r="C5732" t="str">
            <v>SURAT - SURAT PERIJINAN DAN IURAN - FABRICATION &amp; ERECTION OF</v>
          </cell>
        </row>
        <row r="5733">
          <cell r="B5733" t="str">
            <v>4201.0011.12812012</v>
          </cell>
          <cell r="C5733" t="str">
            <v>SURAT - SURAT PERIJINAN DAN IURAN - RENTAL DRILLING EQUIPMENT</v>
          </cell>
        </row>
        <row r="5734">
          <cell r="B5734" t="str">
            <v>4201.0011.12912007</v>
          </cell>
          <cell r="C5734" t="str">
            <v>SURAT - SURAT PERIJINAN DAN IURAN - SUPPLY OF SHELL &amp; TUBE HE</v>
          </cell>
        </row>
        <row r="5735">
          <cell r="B5735" t="str">
            <v>4201.0011.14512017</v>
          </cell>
          <cell r="C5735" t="str">
            <v>SURAT - SURAT PERIJINAN DAN IURAN - DIVING EQUIPMENT</v>
          </cell>
        </row>
        <row r="5736">
          <cell r="B5736" t="str">
            <v>4201.0011.14912041</v>
          </cell>
          <cell r="C5736" t="str">
            <v>SURAT - SURAT PERIJINAN DAN IURAN - FABRIKASI SHELL 24E-113</v>
          </cell>
        </row>
        <row r="5737">
          <cell r="B5737" t="str">
            <v>4201.0011.15012024</v>
          </cell>
          <cell r="C5737" t="str">
            <v>SURAT - SURAT PERIJINAN DAN IURAN -  TOTAL RETUBE INSITU SURF</v>
          </cell>
        </row>
        <row r="5738">
          <cell r="B5738" t="str">
            <v>4201.0011.15212028</v>
          </cell>
          <cell r="C5738" t="str">
            <v>SURAT - SURAT PERIJINAN DAN IURAN - TUBE BUNDLE SHELL H5012 &amp;</v>
          </cell>
        </row>
        <row r="5739">
          <cell r="B5739" t="str">
            <v>4201.0011.15212059</v>
          </cell>
          <cell r="C5739" t="str">
            <v>SURAT - SURAT PERIJINAN DAN IURAN - SECONDARY REACTOR UNIT</v>
          </cell>
        </row>
        <row r="5740">
          <cell r="B5740" t="str">
            <v>4201.0011.15312030</v>
          </cell>
          <cell r="C5740" t="str">
            <v>SURAT - SURAT PERIJINAN DAN IURAN - 2 UNIT FUEL GAS FILTER CO</v>
          </cell>
        </row>
        <row r="5741">
          <cell r="B5741" t="str">
            <v>4201.0011.15712042</v>
          </cell>
          <cell r="C5741" t="str">
            <v>SURAT - SURAT PERIJINAN DAN IURAN - REDESIGN, FABRIKASI &amp; PEM</v>
          </cell>
        </row>
        <row r="5742">
          <cell r="B5742" t="str">
            <v>4201.0011.16012044</v>
          </cell>
          <cell r="C5742" t="str">
            <v>SURAT - SURAT PERIJINAN DAN IURAN -  EPCI CONTRACT FOR LIMA F</v>
          </cell>
        </row>
        <row r="5743">
          <cell r="B5743" t="str">
            <v>4201.0011.16409005</v>
          </cell>
          <cell r="C5743" t="str">
            <v>SURAT - SURAT PERIJINAN DAN IURAN - MEG Injection Package</v>
          </cell>
        </row>
        <row r="5744">
          <cell r="B5744" t="str">
            <v>4201.0011.R000000</v>
          </cell>
          <cell r="C5744" t="str">
            <v>SURAT - SURAT PERIJINAN DAN IURAN - SEWA EQUIPMENT- EXCAVATOR</v>
          </cell>
        </row>
        <row r="5745">
          <cell r="B5745" t="str">
            <v>4201.0012.06312006</v>
          </cell>
          <cell r="C5745" t="str">
            <v>BIAYA SERVICES - PROV OF EPCI KF GAS (INT)</v>
          </cell>
        </row>
        <row r="5746">
          <cell r="B5746" t="str">
            <v>4201.0012.002</v>
          </cell>
          <cell r="C5746" t="str">
            <v>BIAYA SERVICES - WORKSHOP</v>
          </cell>
        </row>
        <row r="5747">
          <cell r="B5747" t="str">
            <v>4201.0012.0050852</v>
          </cell>
          <cell r="C5747" t="str">
            <v>BIAYA SERVICES - KAMBUNA TOPSIDE REUSER S</v>
          </cell>
        </row>
        <row r="5748">
          <cell r="B5748" t="str">
            <v>4201.0012.0050905</v>
          </cell>
          <cell r="C5748" t="str">
            <v>BIAYA SERVICES - MEG INJECTION PACKAGE</v>
          </cell>
        </row>
        <row r="5749">
          <cell r="B5749" t="str">
            <v>4201.0012.00712046</v>
          </cell>
          <cell r="C5749" t="str">
            <v>BIAYA SERVICES - FABRIKASI  &amp; INSTASI UNTU</v>
          </cell>
        </row>
        <row r="5750">
          <cell r="B5750" t="str">
            <v>4201.0012.0081014</v>
          </cell>
          <cell r="C5750" t="str">
            <v>BIAYA SERVICES - SEI AMBAWANG KAB.KUBU</v>
          </cell>
        </row>
        <row r="5751">
          <cell r="B5751" t="str">
            <v>4201.0012.0101019</v>
          </cell>
          <cell r="C5751" t="str">
            <v>BIAYA SERVICES - CPP&amp;AUP PLATFORMS INST</v>
          </cell>
        </row>
        <row r="5752">
          <cell r="B5752" t="str">
            <v>4201.0012.0101137</v>
          </cell>
          <cell r="C5752" t="str">
            <v>BIAYA SERVICES - CPP &amp; AUP Platforms</v>
          </cell>
        </row>
        <row r="5753">
          <cell r="B5753" t="str">
            <v>4201.0012.0120832</v>
          </cell>
          <cell r="C5753" t="str">
            <v>BIAYA SERVICES - SHELL &amp; TUBE HEAT EXCHANG</v>
          </cell>
        </row>
        <row r="5754">
          <cell r="B5754" t="str">
            <v>4201.0012.0130903</v>
          </cell>
          <cell r="C5754" t="str">
            <v>BIAYA SERVICES - WELL TEST, SKID UNIT</v>
          </cell>
        </row>
        <row r="5755">
          <cell r="B5755" t="str">
            <v>4201.0012.0130904</v>
          </cell>
          <cell r="C5755" t="str">
            <v>BIAYA SERVICES - HEAT EXCHANGER</v>
          </cell>
        </row>
        <row r="5756">
          <cell r="B5756" t="str">
            <v>4201.0012.0130908</v>
          </cell>
          <cell r="C5756" t="str">
            <v>BIAYA SERVICES - PIPE SLEEVE &amp; DURI, RIAU</v>
          </cell>
        </row>
        <row r="5757">
          <cell r="B5757" t="str">
            <v>4201.0012.0130923</v>
          </cell>
          <cell r="C5757" t="str">
            <v>BIAYA SERVICES - PROV OF WATER STO TANK</v>
          </cell>
        </row>
        <row r="5758">
          <cell r="B5758" t="str">
            <v>4201.0012.0130929</v>
          </cell>
          <cell r="C5758" t="str">
            <v>BIAYA SERVICES - OPERATION ASSISTANCE SLN</v>
          </cell>
        </row>
        <row r="5759">
          <cell r="B5759" t="str">
            <v>4201.0012.0130931</v>
          </cell>
          <cell r="C5759" t="str">
            <v>BIAYA SERVICES - STORAGE TANK FOR INT PROG</v>
          </cell>
        </row>
        <row r="5760">
          <cell r="B5760" t="str">
            <v>4201.0012.0131004</v>
          </cell>
          <cell r="C5760" t="str">
            <v>BIAYA SERVICES - 3 UNITS K.O. DRUM</v>
          </cell>
        </row>
        <row r="5761">
          <cell r="B5761" t="str">
            <v>4201.0012.0131010</v>
          </cell>
          <cell r="C5761" t="str">
            <v>BIAYA SERVICES - DISAIN&amp;FAB ALAT SURFAKTAN</v>
          </cell>
        </row>
        <row r="5762">
          <cell r="B5762" t="str">
            <v>4201.0012.0131018</v>
          </cell>
          <cell r="C5762" t="str">
            <v>BIAYA SERVICES - JASA KONST TANGKI PEMISAH</v>
          </cell>
        </row>
        <row r="5763">
          <cell r="B5763" t="str">
            <v>4201.0012.0131104</v>
          </cell>
          <cell r="C5763" t="str">
            <v>BIAYA SERVICES - RIGLESS SERVICE</v>
          </cell>
        </row>
        <row r="5764">
          <cell r="B5764" t="str">
            <v>4201.0012.0131113</v>
          </cell>
          <cell r="C5764" t="str">
            <v>BIAYA SERVICES - EPC U/ FASILITAS TANKI DI</v>
          </cell>
        </row>
        <row r="5765">
          <cell r="B5765" t="str">
            <v>4201.0012.0131119</v>
          </cell>
          <cell r="C5765" t="str">
            <v>BIAYA SERVICES - EPF OF STORAGE FOR RANTAU</v>
          </cell>
        </row>
        <row r="5766">
          <cell r="B5766" t="str">
            <v>4201.0012.0131127</v>
          </cell>
          <cell r="C5766" t="str">
            <v>BIAYA SERVICES - RIGLESS SERVICE</v>
          </cell>
        </row>
        <row r="5767">
          <cell r="B5767" t="str">
            <v>4201.0012.0131150</v>
          </cell>
          <cell r="C5767" t="str">
            <v>BIAYA SERVICES - WASH TANK REPAIR</v>
          </cell>
        </row>
        <row r="5768">
          <cell r="B5768" t="str">
            <v>4201.0012.01312003</v>
          </cell>
          <cell r="C5768" t="str">
            <v>BIAYA SERVICES - RIGLESS SERVICES</v>
          </cell>
        </row>
        <row r="5769">
          <cell r="B5769" t="str">
            <v>4201.0012.01312031</v>
          </cell>
          <cell r="C5769" t="str">
            <v>BIAYA SERVICES - PLUG BACK WITH SLICKLINE</v>
          </cell>
        </row>
        <row r="5770">
          <cell r="B5770" t="str">
            <v>4201.0012.01312049</v>
          </cell>
          <cell r="C5770" t="str">
            <v>BIAYA SERVICES - HRSG #2 &amp; #5</v>
          </cell>
        </row>
        <row r="5771">
          <cell r="B5771" t="str">
            <v>4201.0012.01312058</v>
          </cell>
          <cell r="C5771" t="str">
            <v>BIAYA SERVICES - FOAMING SERVICES</v>
          </cell>
        </row>
        <row r="5772">
          <cell r="B5772" t="str">
            <v>4201.0012.0150909</v>
          </cell>
          <cell r="C5772" t="str">
            <v>BIAYA SERVICES - PIPE CONNECTION</v>
          </cell>
        </row>
        <row r="5773">
          <cell r="B5773" t="str">
            <v>4201.0012.0150916</v>
          </cell>
          <cell r="C5773" t="str">
            <v>BIAYA SERVICES - SUBSEA CABLE</v>
          </cell>
        </row>
        <row r="5774">
          <cell r="B5774" t="str">
            <v>4201.0012.0151128</v>
          </cell>
          <cell r="C5774" t="str">
            <v>BIAYA SERVICES - PROJECT BAWAL PIPELINE</v>
          </cell>
        </row>
        <row r="5775">
          <cell r="B5775" t="str">
            <v>4201.0012.01512021</v>
          </cell>
          <cell r="C5775" t="str">
            <v>BIAYA SERVICES - TUBE BUNDLE CONDENSATE CO</v>
          </cell>
        </row>
        <row r="5776">
          <cell r="B5776" t="str">
            <v>4201.0012.01512027</v>
          </cell>
          <cell r="C5776" t="str">
            <v>BIAYA SERVICES - FUEL GAS SCRUBBER AND HEA</v>
          </cell>
        </row>
        <row r="5777">
          <cell r="B5777" t="str">
            <v>4201.0012.01512043</v>
          </cell>
          <cell r="C5777" t="str">
            <v>BIAYA SERVICES - EHMR WATER PROJECT, EPCI</v>
          </cell>
        </row>
        <row r="5778">
          <cell r="B5778" t="str">
            <v>4201.0012.01512062</v>
          </cell>
          <cell r="C5778" t="str">
            <v>BIAYA SERVICES - EPCI TEMBANG 8 TO BAWAL P</v>
          </cell>
        </row>
        <row r="5779">
          <cell r="B5779" t="str">
            <v>4201.0012.0191139</v>
          </cell>
          <cell r="C5779" t="str">
            <v>BIAYA SERVICES - Maintenance of Expansion</v>
          </cell>
        </row>
        <row r="5780">
          <cell r="B5780" t="str">
            <v>4201.0012.0241007</v>
          </cell>
          <cell r="C5780" t="str">
            <v>BIAYA SERVICES - REP&amp;TEST (336-I;1000m3)</v>
          </cell>
        </row>
        <row r="5781">
          <cell r="B5781" t="str">
            <v>4201.0012.02412022</v>
          </cell>
          <cell r="C5781" t="str">
            <v>BIAYA SERVICES - REPAIR F/WELDING TANK</v>
          </cell>
        </row>
        <row r="5782">
          <cell r="B5782" t="str">
            <v>4201.0012.02412035</v>
          </cell>
          <cell r="C5782" t="str">
            <v>BIAYA SERVICES - REPAIR OF TANK 100 CUFT P</v>
          </cell>
        </row>
        <row r="5783">
          <cell r="B5783" t="str">
            <v>4201.0012.0260847</v>
          </cell>
          <cell r="C5783" t="str">
            <v>BIAYA SERVICES - INSTALLATION OF 2X315 MW</v>
          </cell>
        </row>
        <row r="5784">
          <cell r="B5784" t="str">
            <v>4201.0012.0261198</v>
          </cell>
          <cell r="C5784" t="str">
            <v>BIAYA SERVICES - MAINTENANCE HUBEI</v>
          </cell>
        </row>
        <row r="5785">
          <cell r="B5785" t="str">
            <v>4201.0012.0280913</v>
          </cell>
          <cell r="C5785" t="str">
            <v>BIAYA SERVICES - FAB SAND BLAST&amp;PRIM COAT</v>
          </cell>
        </row>
        <row r="5786">
          <cell r="B5786" t="str">
            <v>4201.0012.0280915</v>
          </cell>
          <cell r="C5786" t="str">
            <v>BIAYA SERVICES - MB#13; RECONDITION WORK</v>
          </cell>
        </row>
        <row r="5787">
          <cell r="B5787" t="str">
            <v>4201.0012.0280919</v>
          </cell>
          <cell r="C5787" t="str">
            <v>BIAYA SERVICES - RB#13; ANCHOR BOLT INST</v>
          </cell>
        </row>
        <row r="5788">
          <cell r="B5788" t="str">
            <v>4201.0012.0280921</v>
          </cell>
          <cell r="C5788" t="str">
            <v>BIAYA SERVICES - RB#13; INST MECHANICAL</v>
          </cell>
        </row>
        <row r="5789">
          <cell r="B5789" t="str">
            <v>4201.0012.0280926</v>
          </cell>
          <cell r="C5789" t="str">
            <v>BIAYA SERVICES - RB#13; PIPE EXT /MP &amp; LP</v>
          </cell>
        </row>
        <row r="5790">
          <cell r="B5790" t="str">
            <v>4201.0012.0280927</v>
          </cell>
          <cell r="C5790" t="str">
            <v>BIAYA SERVICES - PM#9;MP BIN TEMP CONTROL</v>
          </cell>
        </row>
        <row r="5791">
          <cell r="B5791" t="str">
            <v>4201.0012.0280930</v>
          </cell>
          <cell r="C5791" t="str">
            <v>BIAYA SERVICES - MB#15;MAIN STEAM LINE MOD</v>
          </cell>
        </row>
        <row r="5792">
          <cell r="B5792" t="str">
            <v>4201.0012.0281005</v>
          </cell>
          <cell r="C5792" t="str">
            <v>BIAYA SERVICES - PM#9; UPGRADE TIE IN</v>
          </cell>
        </row>
        <row r="5793">
          <cell r="B5793" t="str">
            <v>4201.0012.0281006</v>
          </cell>
          <cell r="C5793" t="str">
            <v>BIAYA SERVICES - MANPOWER SUPPLY SHUTDOWN</v>
          </cell>
        </row>
        <row r="5794">
          <cell r="B5794" t="str">
            <v>4201.0012.0281011</v>
          </cell>
          <cell r="C5794" t="str">
            <v>BIAYA SERVICES - WP-9;FAB CRUSHER COMPLETE</v>
          </cell>
        </row>
        <row r="5795">
          <cell r="B5795" t="str">
            <v>4201.0012.0281013</v>
          </cell>
          <cell r="C5795" t="str">
            <v>BIAYA SERVICES - MB#24;SURF METAL TREATMEN</v>
          </cell>
        </row>
        <row r="5796">
          <cell r="B5796" t="str">
            <v>4201.0012.0281015</v>
          </cell>
          <cell r="C5796" t="str">
            <v>BIAYA SERVICES - WP-8;FAB CRUSHER 2SETS</v>
          </cell>
        </row>
        <row r="5797">
          <cell r="B5797" t="str">
            <v>4201.0012.0281020</v>
          </cell>
          <cell r="C5797" t="str">
            <v>BIAYA SERVICES - TPM;ADD BYPASS FILTER GAS</v>
          </cell>
        </row>
        <row r="5798">
          <cell r="B5798" t="str">
            <v>4201.0012.0281034</v>
          </cell>
          <cell r="C5798" t="str">
            <v>BIAYA SERVICES - WP-8, DRUM BARKER 2 LINES</v>
          </cell>
        </row>
        <row r="5799">
          <cell r="B5799" t="str">
            <v>4201.0012.0281103</v>
          </cell>
          <cell r="C5799" t="str">
            <v>BIAYA SERVICES - TUBE PF-1C VE#1(SHUTDOWN)</v>
          </cell>
        </row>
        <row r="5800">
          <cell r="B5800" t="str">
            <v>4201.0012.0281110</v>
          </cell>
          <cell r="C5800" t="str">
            <v>BIAYA SERVICES - VE#11, FABRICATION HBL TA</v>
          </cell>
        </row>
        <row r="5801">
          <cell r="B5801" t="str">
            <v>4201.0012.0281116</v>
          </cell>
          <cell r="C5801" t="str">
            <v>BIAYA SERVICES - IKPP</v>
          </cell>
        </row>
        <row r="5802">
          <cell r="B5802" t="str">
            <v>4201.0012.0281130</v>
          </cell>
          <cell r="C5802" t="str">
            <v>BIAYA SERVICES - TG 23 PENYAMBUNGAN PIPA</v>
          </cell>
        </row>
        <row r="5803">
          <cell r="B5803" t="str">
            <v>4201.0012.0281131</v>
          </cell>
          <cell r="C5803" t="str">
            <v>BIAYA SERVICES - MC-10 Connect Pipe</v>
          </cell>
        </row>
        <row r="5804">
          <cell r="B5804" t="str">
            <v>4201.0012.0281132</v>
          </cell>
          <cell r="C5804" t="str">
            <v>BIAYA SERVICES - Replacement of pipe 8"</v>
          </cell>
        </row>
        <row r="5805">
          <cell r="B5805" t="str">
            <v>4201.0012.0281133</v>
          </cell>
          <cell r="C5805" t="str">
            <v>BIAYA SERVICES - MC-2 Annual Shutdown 2011</v>
          </cell>
        </row>
        <row r="5806">
          <cell r="B5806" t="str">
            <v>4201.0012.0281134</v>
          </cell>
          <cell r="C5806" t="str">
            <v>BIAYA SERVICES - Repair Heater, Cooler</v>
          </cell>
        </row>
        <row r="5807">
          <cell r="B5807" t="str">
            <v>4201.0012.0281135</v>
          </cell>
          <cell r="C5807" t="str">
            <v>BIAYA SERVICES - CA-8 Replace C12 Pipe 16"</v>
          </cell>
        </row>
        <row r="5808">
          <cell r="B5808" t="str">
            <v>4201.0012.0281136</v>
          </cell>
          <cell r="C5808" t="str">
            <v>BIAYA SERVICES - Supply Manpower</v>
          </cell>
        </row>
        <row r="5809">
          <cell r="B5809" t="str">
            <v>4201.0012.0281140</v>
          </cell>
          <cell r="C5809" t="str">
            <v>BIAYA SERVICES - Corrective Maintenance, P</v>
          </cell>
        </row>
        <row r="5810">
          <cell r="B5810" t="str">
            <v>4201.0012.0281141</v>
          </cell>
          <cell r="C5810" t="str">
            <v>BIAYA SERVICES - PM-9 Annual Shutdown 2011</v>
          </cell>
        </row>
        <row r="5811">
          <cell r="B5811" t="str">
            <v>4201.0012.0281144</v>
          </cell>
          <cell r="C5811" t="str">
            <v>BIAYA SERVICES - RB# 6 Project; Supply Man</v>
          </cell>
        </row>
        <row r="5812">
          <cell r="B5812" t="str">
            <v>4201.0012.0281145</v>
          </cell>
          <cell r="C5812" t="str">
            <v>BIAYA SERVICES - WPMT PROJ SUPPLY MANPOWER</v>
          </cell>
        </row>
        <row r="5813">
          <cell r="B5813" t="str">
            <v>4201.0012.0281148</v>
          </cell>
          <cell r="C5813" t="str">
            <v>BIAYA SERVICES - RECONDITION VACUUM EVAPOR</v>
          </cell>
        </row>
        <row r="5814">
          <cell r="B5814" t="str">
            <v>4201.0012.0281149</v>
          </cell>
          <cell r="C5814" t="str">
            <v>BIAYA SERVICES - RC-11 ADD LINE GAS FILTER</v>
          </cell>
        </row>
        <row r="5815">
          <cell r="B5815" t="str">
            <v>4201.0012.0281155</v>
          </cell>
          <cell r="C5815" t="str">
            <v>BIAYA SERVICES - WP#8; REPLACEMENT SHUTL B</v>
          </cell>
        </row>
        <row r="5816">
          <cell r="B5816" t="str">
            <v>4201.0012.0281156</v>
          </cell>
          <cell r="C5816" t="str">
            <v>BIAYA SERVICES - WP#9; INSTALLATION CHIP S</v>
          </cell>
        </row>
        <row r="5817">
          <cell r="B5817" t="str">
            <v>4201.0012.0281157</v>
          </cell>
          <cell r="C5817" t="str">
            <v>BIAYA SERVICES - WP#9; INSTALLATION LOG RE</v>
          </cell>
        </row>
        <row r="5818">
          <cell r="B5818" t="str">
            <v>4201.0012.0281169</v>
          </cell>
          <cell r="C5818" t="str">
            <v>BIAYA SERVICES - WP-9 INSTALL DEBARKING DR</v>
          </cell>
        </row>
        <row r="5819">
          <cell r="B5819" t="str">
            <v>4201.0012.0281173</v>
          </cell>
          <cell r="C5819" t="str">
            <v>BIAYA SERVICES - VE#12 REPLACE ROOF &amp; SHEL</v>
          </cell>
        </row>
        <row r="5820">
          <cell r="B5820" t="str">
            <v>4201.0012.0281174</v>
          </cell>
          <cell r="C5820" t="str">
            <v>BIAYA SERVICES - RC#8; NEW INSTALL OF HYDR</v>
          </cell>
        </row>
        <row r="5821">
          <cell r="B5821" t="str">
            <v>4201.0012.0281199</v>
          </cell>
          <cell r="C5821" t="str">
            <v>BIAYA SERVICES - MAINTENANCE IKPP</v>
          </cell>
        </row>
        <row r="5822">
          <cell r="B5822" t="str">
            <v>4201.0012.02812008</v>
          </cell>
          <cell r="C5822" t="str">
            <v>BIAYA SERVICES - VE#2 INST NEW WBL TANK A</v>
          </cell>
        </row>
        <row r="5823">
          <cell r="B5823" t="str">
            <v>4201.0012.02812009</v>
          </cell>
          <cell r="C5823" t="str">
            <v>BIAYA SERVICES - WP-9 INSTALL CHIP SCREEN</v>
          </cell>
        </row>
        <row r="5824">
          <cell r="B5824" t="str">
            <v>4201.0012.02812011</v>
          </cell>
          <cell r="C5824" t="str">
            <v>BIAYA SERVICES - WP#9: INSTALL DEBARKING D</v>
          </cell>
        </row>
        <row r="5825">
          <cell r="B5825" t="str">
            <v>4201.0012.02812013</v>
          </cell>
          <cell r="C5825" t="str">
            <v>BIAYA SERVICES - PM#8; TIE IN (TOP SEPARAT</v>
          </cell>
        </row>
        <row r="5826">
          <cell r="B5826" t="str">
            <v>4201.0012.02812016</v>
          </cell>
          <cell r="C5826" t="str">
            <v>BIAYA SERVICES - HP HEADER TG 18.19 TO P-8</v>
          </cell>
        </row>
        <row r="5827">
          <cell r="B5827" t="str">
            <v>4201.0012.02812018</v>
          </cell>
          <cell r="C5827" t="str">
            <v>BIAYA SERVICES - MC#3; UPGRADE PIPING &amp; DR</v>
          </cell>
        </row>
        <row r="5828">
          <cell r="B5828" t="str">
            <v>4201.0012.02812019</v>
          </cell>
          <cell r="C5828" t="str">
            <v>BIAYA SERVICES - PM#8; TIE IN WASHING &amp; CO</v>
          </cell>
        </row>
        <row r="5829">
          <cell r="B5829" t="str">
            <v>4201.0012.02812020</v>
          </cell>
          <cell r="C5829" t="str">
            <v>BIAYA SERVICES - PM#8; ADD SCREEN &amp; DISMAN</v>
          </cell>
        </row>
        <row r="5830">
          <cell r="B5830" t="str">
            <v>4201.0012.02812026</v>
          </cell>
          <cell r="C5830" t="str">
            <v>BIAYA SERVICES - PPM#6; FABRICATION / INST</v>
          </cell>
        </row>
        <row r="5831">
          <cell r="B5831" t="str">
            <v>4201.0012.02812032</v>
          </cell>
          <cell r="C5831" t="str">
            <v>BIAYA SERVICES - OPEN CONTRACT MAINTENANCE</v>
          </cell>
        </row>
        <row r="5832">
          <cell r="B5832" t="str">
            <v>4201.0012.02812033</v>
          </cell>
          <cell r="C5832" t="str">
            <v>BIAYA SERVICES - MANPOWER TO SUPPORT CORRE</v>
          </cell>
        </row>
        <row r="5833">
          <cell r="B5833" t="str">
            <v>4201.0012.02812036</v>
          </cell>
          <cell r="C5833" t="str">
            <v>BIAYA SERVICES - GANTI TUBE CONDENSER TG#1</v>
          </cell>
        </row>
        <row r="5834">
          <cell r="B5834" t="str">
            <v>4201.0012.02812045</v>
          </cell>
          <cell r="C5834" t="str">
            <v>BIAYA SERVICES - WP-8; REPLACEMENT OF DRUM</v>
          </cell>
        </row>
        <row r="5835">
          <cell r="B5835" t="str">
            <v>4201.0012.02812047</v>
          </cell>
          <cell r="C5835" t="str">
            <v>BIAYA SERVICES - WP-9; REPLACEMENT OF DRUM</v>
          </cell>
        </row>
        <row r="5836">
          <cell r="B5836" t="str">
            <v>4201.0012.02812048</v>
          </cell>
          <cell r="C5836" t="str">
            <v>BIAYA SERVICES - VE#2 PROJECT FABR &amp; INSTA</v>
          </cell>
        </row>
        <row r="5837">
          <cell r="B5837" t="str">
            <v>4201.0012.02812050</v>
          </cell>
          <cell r="C5837" t="str">
            <v>BIAYA SERVICES - VE2; FABRICATION &amp; INSTAL</v>
          </cell>
        </row>
        <row r="5838">
          <cell r="B5838" t="str">
            <v>4201.0012.02812052</v>
          </cell>
          <cell r="C5838" t="str">
            <v>BIAYA SERVICES - PM8; SCAFFOLDING ANNUAL S</v>
          </cell>
        </row>
        <row r="5839">
          <cell r="B5839" t="str">
            <v>4201.0012.02812055</v>
          </cell>
          <cell r="C5839" t="str">
            <v>BIAYA SERVICES - PM#8; DISMANTLE EQUIPMENT</v>
          </cell>
        </row>
        <row r="5840">
          <cell r="B5840" t="str">
            <v>4201.0012.02812056</v>
          </cell>
          <cell r="C5840" t="str">
            <v>BIAYA SERVICES - PM#8; TO MAKE CONVEYOR SU</v>
          </cell>
        </row>
        <row r="5841">
          <cell r="B5841" t="str">
            <v>4201.0012.02812057</v>
          </cell>
          <cell r="C5841" t="str">
            <v>BIAYA SERVICES - PM#9; GANTI 4 SET NOZZLE</v>
          </cell>
        </row>
        <row r="5842">
          <cell r="B5842" t="str">
            <v>4201.0012.02812099</v>
          </cell>
          <cell r="C5842" t="str">
            <v>BIAYA SERVICES - IKPP MAINTENANCE</v>
          </cell>
        </row>
        <row r="5843">
          <cell r="B5843" t="str">
            <v>4201.0012.0350933</v>
          </cell>
          <cell r="C5843" t="str">
            <v>BIAYA SERVICES - PAGERUNGAN UTARA FIELD</v>
          </cell>
        </row>
        <row r="5844">
          <cell r="B5844" t="str">
            <v>4201.0012.0351002</v>
          </cell>
          <cell r="C5844" t="str">
            <v>BIAYA SERVICES - EDC1 SUBSEA FACILITY TSB</v>
          </cell>
        </row>
        <row r="5845">
          <cell r="B5845" t="str">
            <v>4201.0012.0400928</v>
          </cell>
          <cell r="C5845" t="str">
            <v>BIAYA SERVICES - 3 Unit BODY SHELL</v>
          </cell>
        </row>
        <row r="5846">
          <cell r="B5846" t="str">
            <v>4201.0012.0400932</v>
          </cell>
          <cell r="C5846" t="str">
            <v>BIAYA SERVICES - 6 UNITS FLARE KO DRUM</v>
          </cell>
        </row>
        <row r="5847">
          <cell r="B5847" t="str">
            <v>4201.0012.0411008</v>
          </cell>
          <cell r="C5847" t="str">
            <v>BIAYA SERVICES - GEN. ASSEMBLY DEBARKING</v>
          </cell>
        </row>
        <row r="5848">
          <cell r="B5848" t="str">
            <v>4201.0012.04112025</v>
          </cell>
          <cell r="C5848" t="str">
            <v>BIAYA SERVICES - MANPOWER SUPPLY FOR PROJE</v>
          </cell>
        </row>
        <row r="5849">
          <cell r="B5849" t="str">
            <v>4201.0012.0480753</v>
          </cell>
          <cell r="C5849" t="str">
            <v>BIAYA SERVICES - COMBINED FEED EXCHANGER</v>
          </cell>
        </row>
        <row r="5850">
          <cell r="B5850" t="str">
            <v>4201.0012.0480901</v>
          </cell>
          <cell r="C5850" t="str">
            <v>BIAYA SERVICES - DEBUT TRIM COND 211-E-9</v>
          </cell>
        </row>
        <row r="5851">
          <cell r="B5851" t="str">
            <v>4201.0012.0480906</v>
          </cell>
          <cell r="C5851" t="str">
            <v>BIAYA SERVICES - TBUNDLE 140-E-11A,E-16</v>
          </cell>
        </row>
        <row r="5852">
          <cell r="B5852" t="str">
            <v>4201.0012.0480912</v>
          </cell>
          <cell r="C5852" t="str">
            <v>BIAYA SERVICES - FAB HE, 701-E-5&amp;702-E-7</v>
          </cell>
        </row>
        <row r="5853">
          <cell r="B5853" t="str">
            <v>4201.0012.0480914</v>
          </cell>
          <cell r="C5853" t="str">
            <v>BIAYA SERVICES - FAB HE,ITEM 140-E-20&amp;E-25</v>
          </cell>
        </row>
        <row r="5854">
          <cell r="B5854" t="str">
            <v>4201.0012.0480918</v>
          </cell>
          <cell r="C5854" t="str">
            <v>BIAYA SERVICES - TUBE BUNDLE ASS F/023E-11</v>
          </cell>
        </row>
        <row r="5855">
          <cell r="B5855" t="str">
            <v>4201.0012.0480922</v>
          </cell>
          <cell r="C5855" t="str">
            <v>BIAYA SERVICES - COMBINED FEED EXCHANGER</v>
          </cell>
        </row>
        <row r="5856">
          <cell r="B5856" t="str">
            <v>4201.0012.0480925</v>
          </cell>
          <cell r="C5856" t="str">
            <v>BIAYA SERVICES - 6 DISPENSER (SOE-TA)</v>
          </cell>
        </row>
        <row r="5857">
          <cell r="B5857" t="str">
            <v>4201.0012.0481001</v>
          </cell>
          <cell r="C5857" t="str">
            <v>BIAYA SERVICES - VESSEL TAG NO.14-E-25</v>
          </cell>
        </row>
        <row r="5858">
          <cell r="B5858" t="str">
            <v>4201.0012.0481012</v>
          </cell>
          <cell r="C5858" t="str">
            <v>BIAYA SERVICES - BAFFLE PLATE</v>
          </cell>
        </row>
        <row r="5859">
          <cell r="B5859" t="str">
            <v>4201.0012.0481016</v>
          </cell>
          <cell r="C5859" t="str">
            <v>BIAYA SERVICES - ERECTION VCFHE 84E-201</v>
          </cell>
        </row>
        <row r="5860">
          <cell r="B5860" t="str">
            <v>4201.0012.0481023</v>
          </cell>
          <cell r="C5860" t="str">
            <v>BIAYA SERVICES - PASS PARTITION PLATE</v>
          </cell>
        </row>
        <row r="5861">
          <cell r="B5861" t="str">
            <v>4201.0012.0481024</v>
          </cell>
          <cell r="C5861" t="str">
            <v>BIAYA SERVICES - T. BUNDLE COMP, CHANNEL</v>
          </cell>
        </row>
        <row r="5862">
          <cell r="B5862" t="str">
            <v>4201.0012.0481101</v>
          </cell>
          <cell r="C5862" t="str">
            <v>BIAYA SERVICES - TUBE BUNDLE TYPE "U"</v>
          </cell>
        </row>
        <row r="5863">
          <cell r="B5863" t="str">
            <v>4201.0012.0481105</v>
          </cell>
          <cell r="C5863" t="str">
            <v>BIAYA SERVICES - TBUNDLE AS110-E-7 A/B/C/D</v>
          </cell>
        </row>
        <row r="5864">
          <cell r="B5864" t="str">
            <v>4201.0012.0481106</v>
          </cell>
          <cell r="C5864" t="str">
            <v>BIAYA SERVICES - EJCTR STEAMTAG110-J-51A/B</v>
          </cell>
        </row>
        <row r="5865">
          <cell r="B5865" t="str">
            <v>4201.0012.0481107</v>
          </cell>
          <cell r="C5865" t="str">
            <v>BIAYA SERVICES - TBUNDLE AS&amp;SHELL 93E-405</v>
          </cell>
        </row>
        <row r="5866">
          <cell r="B5866" t="str">
            <v>4201.0012.0481109</v>
          </cell>
          <cell r="C5866" t="str">
            <v>BIAYA SERVICES - PRESSURE VESSEL FABRICATI</v>
          </cell>
        </row>
        <row r="5867">
          <cell r="B5867" t="str">
            <v>4201.0012.0481114</v>
          </cell>
          <cell r="C5867" t="str">
            <v>BIAYA SERVICES - HEAT EXCHANGER COMPLETE 7</v>
          </cell>
        </row>
        <row r="5868">
          <cell r="B5868" t="str">
            <v>4201.0012.0481117</v>
          </cell>
          <cell r="C5868" t="str">
            <v>BIAYA SERVICES - CONDENSATE STRIPPER</v>
          </cell>
        </row>
        <row r="5869">
          <cell r="B5869" t="str">
            <v>4201.0012.0481118</v>
          </cell>
          <cell r="C5869" t="str">
            <v>BIAYA SERVICES - VESSEL, HORIZONTAL TAG</v>
          </cell>
        </row>
        <row r="5870">
          <cell r="B5870" t="str">
            <v>4201.0012.0481124</v>
          </cell>
          <cell r="C5870" t="str">
            <v>BIAYA SERVICES - Heat Exchanger  Assy Tag</v>
          </cell>
        </row>
        <row r="5871">
          <cell r="B5871" t="str">
            <v>4201.0012.0481153</v>
          </cell>
          <cell r="C5871" t="str">
            <v>BIAYA SERVICES - 5 (FIVE) UNIT COMBINED FE</v>
          </cell>
        </row>
        <row r="5872">
          <cell r="B5872" t="str">
            <v>4201.0012.0481159</v>
          </cell>
          <cell r="C5872" t="str">
            <v>BIAYA SERVICES - PEMBANGUNAN UNIT CHLORIDE</v>
          </cell>
        </row>
        <row r="5873">
          <cell r="B5873" t="str">
            <v>4201.0012.0481160</v>
          </cell>
          <cell r="C5873" t="str">
            <v>BIAYA SERVICES - FABRICATION INTERNAL PART</v>
          </cell>
        </row>
        <row r="5874">
          <cell r="B5874" t="str">
            <v>4201.0012.0481161</v>
          </cell>
          <cell r="C5874" t="str">
            <v>BIAYA SERVICES - HEAT EXCHANGER 260-E-157</v>
          </cell>
        </row>
        <row r="5875">
          <cell r="B5875" t="str">
            <v>4201.0012.0481163</v>
          </cell>
          <cell r="C5875" t="str">
            <v>BIAYA SERVICES - PEMBANGUNAN FASILITAS SLU</v>
          </cell>
        </row>
        <row r="5876">
          <cell r="B5876" t="str">
            <v>4201.0012.0481166</v>
          </cell>
          <cell r="C5876" t="str">
            <v>BIAYA SERVICES - SHELL &amp; TUBE BUNDLE  Assy</v>
          </cell>
        </row>
        <row r="5877">
          <cell r="B5877" t="str">
            <v>4201.0012.04812004</v>
          </cell>
          <cell r="C5877" t="str">
            <v>BIAYA SERVICES - TOP HEAD COLOUMN</v>
          </cell>
        </row>
        <row r="5878">
          <cell r="B5878" t="str">
            <v>4201.0012.04812005</v>
          </cell>
          <cell r="C5878" t="str">
            <v>BIAYA SERVICES - HEAT EXCHANGER</v>
          </cell>
        </row>
        <row r="5879">
          <cell r="B5879" t="str">
            <v>4201.0012.0510862</v>
          </cell>
          <cell r="C5879" t="str">
            <v>BIAYA SERVICES - PRESSURE VESSEL</v>
          </cell>
        </row>
        <row r="5880">
          <cell r="B5880" t="str">
            <v>4201.0012.0510863</v>
          </cell>
          <cell r="C5880" t="str">
            <v>BIAYA SERVICES - PROV OF SHELL &amp; TUBE HEAT</v>
          </cell>
        </row>
        <row r="5881">
          <cell r="B5881" t="str">
            <v>4201.0012.0510902</v>
          </cell>
          <cell r="C5881" t="str">
            <v>BIAYA SERVICES - PRESSURE VESSEL GSA</v>
          </cell>
        </row>
        <row r="5882">
          <cell r="B5882" t="str">
            <v>4201.0012.0511017</v>
          </cell>
          <cell r="C5882" t="str">
            <v>BIAYA SERVICES - FAB HEAD CHANNEL (E-2030)</v>
          </cell>
        </row>
        <row r="5883">
          <cell r="B5883" t="str">
            <v>4201.0012.0511152</v>
          </cell>
          <cell r="C5883" t="str">
            <v>BIAYA SERVICES - ENGINEERING, PROCUREMENT,</v>
          </cell>
        </row>
        <row r="5884">
          <cell r="B5884" t="str">
            <v>4201.0012.0540911</v>
          </cell>
          <cell r="C5884" t="str">
            <v>BIAYA SERVICES - NATURAL GAS REHEATER</v>
          </cell>
        </row>
        <row r="5885">
          <cell r="B5885" t="str">
            <v>4201.0012.0541171</v>
          </cell>
          <cell r="C5885" t="str">
            <v>BIAYA SERVICES - HEAT EXCHANGER DEHYDROGEN</v>
          </cell>
        </row>
        <row r="5886">
          <cell r="B5886" t="str">
            <v>4201.0012.05412002</v>
          </cell>
          <cell r="C5886" t="str">
            <v>BIAYA SERVICES - REPLACEMENT HEAT EXCHANGE</v>
          </cell>
        </row>
        <row r="5887">
          <cell r="B5887" t="str">
            <v>4201.0012.0550824</v>
          </cell>
          <cell r="C5887" t="str">
            <v>BIAYA SERVICES - FERTILIZER FACTORY EXPANS</v>
          </cell>
        </row>
        <row r="5888">
          <cell r="B5888" t="str">
            <v>4201.0012.0560920</v>
          </cell>
          <cell r="C5888" t="str">
            <v>BIAYA SERVICES - REPL T BUNDLE 3A-1111-C</v>
          </cell>
        </row>
        <row r="5889">
          <cell r="B5889" t="str">
            <v>4201.0012.0561111</v>
          </cell>
          <cell r="C5889" t="str">
            <v>BIAYA SERVICES - SUPERHEATER WASTE HEAT BO</v>
          </cell>
        </row>
        <row r="5890">
          <cell r="B5890" t="str">
            <v>4201.0012.0561112</v>
          </cell>
          <cell r="C5890" t="str">
            <v>BIAYA SERVICES - AIR HEATER 5U-EC-301 (SEG</v>
          </cell>
        </row>
        <row r="5891">
          <cell r="B5891" t="str">
            <v>4201.0012.0561151</v>
          </cell>
          <cell r="C5891" t="str">
            <v>BIAYA SERVICES - HP STEAM SUPER HEATER 102</v>
          </cell>
        </row>
        <row r="5892">
          <cell r="B5892" t="str">
            <v>4201.0012.0561158</v>
          </cell>
          <cell r="C5892" t="str">
            <v>BIAYA SERVICES - 5A-115C METHANATOR EFFLUE</v>
          </cell>
        </row>
        <row r="5893">
          <cell r="B5893" t="str">
            <v>4201.0012.0561164</v>
          </cell>
          <cell r="C5893" t="str">
            <v>BIAYA SERVICES - PLATE DISTRIBUTOR COMPLAT</v>
          </cell>
        </row>
        <row r="5894">
          <cell r="B5894" t="str">
            <v>4201.0012.0561170</v>
          </cell>
          <cell r="C5894" t="str">
            <v>BIAYA SERVICES - RETUBING 101-C PUSRI - 1B</v>
          </cell>
        </row>
        <row r="5895">
          <cell r="B5895" t="str">
            <v>4201.0012.05612014</v>
          </cell>
          <cell r="C5895" t="str">
            <v>BIAYA SERVICES - TUBE BUNDLE</v>
          </cell>
        </row>
        <row r="5896">
          <cell r="B5896" t="str">
            <v>4201.0012.05612015</v>
          </cell>
          <cell r="C5896" t="str">
            <v>BIAYA SERVICES - PRETHICKENER 5U-FD-202</v>
          </cell>
        </row>
        <row r="5897">
          <cell r="B5897" t="str">
            <v>4201.0012.0580817</v>
          </cell>
          <cell r="C5897" t="str">
            <v>BIAYA SERVICES - PRESS. VESSEL RCC OFF GAS</v>
          </cell>
        </row>
        <row r="5898">
          <cell r="B5898" t="str">
            <v>4201.0012.0581003</v>
          </cell>
          <cell r="C5898" t="str">
            <v>BIAYA SERVICES - 10.000MT AMMONIA25-TK-801</v>
          </cell>
        </row>
        <row r="5899">
          <cell r="B5899" t="str">
            <v>4201.0012.0581009</v>
          </cell>
          <cell r="C5899" t="str">
            <v>BIAYA SERVICES - STAINLESS STEEL STRUC ANP</v>
          </cell>
        </row>
        <row r="5900">
          <cell r="B5900" t="str">
            <v>4201.0012.0581126</v>
          </cell>
          <cell r="C5900" t="str">
            <v>BIAYA SERVICES - PRESSURE VESSEL 2 X 35 MW</v>
          </cell>
        </row>
        <row r="5901">
          <cell r="B5901" t="str">
            <v>4201.0012.0600702</v>
          </cell>
          <cell r="C5901" t="str">
            <v>BIAYA SERVICES - INSTALL / ERECTION SUBCON</v>
          </cell>
        </row>
        <row r="5902">
          <cell r="B5902" t="str">
            <v>4201.0012.0600704</v>
          </cell>
          <cell r="C5902" t="str">
            <v>BIAYA SERVICES - COAL FIRED PWR PL PR THER</v>
          </cell>
        </row>
        <row r="5903">
          <cell r="B5903" t="str">
            <v>4201.0012.0600706</v>
          </cell>
          <cell r="C5903" t="str">
            <v>BIAYA SERVICES - COAL-FIRED POWER PLANT PR</v>
          </cell>
        </row>
        <row r="5904">
          <cell r="B5904" t="str">
            <v>4201.0012.0600708</v>
          </cell>
          <cell r="C5904" t="str">
            <v>BIAYA SERVICES - ESP INLET FLUE &amp; ESP OUTL</v>
          </cell>
        </row>
        <row r="5905">
          <cell r="B5905" t="str">
            <v>4201.0012.0600710</v>
          </cell>
          <cell r="C5905" t="str">
            <v>BIAYA SERVICES - I &amp; C PRIMARY VALVE</v>
          </cell>
        </row>
        <row r="5906">
          <cell r="B5906" t="str">
            <v>4201.0012.0600711</v>
          </cell>
          <cell r="C5906" t="str">
            <v>BIAYA SERVICES - FLUE SUPPORTER SUPERSTRUC</v>
          </cell>
        </row>
        <row r="5907">
          <cell r="B5907" t="str">
            <v>4201.0012.0600907</v>
          </cell>
          <cell r="C5907" t="str">
            <v>BIAYA SERVICES - INST/ERCTION MECH 3X315MW</v>
          </cell>
        </row>
        <row r="5908">
          <cell r="B5908" t="str">
            <v>4201.0012.0630910</v>
          </cell>
          <cell r="C5908" t="str">
            <v>BIAYA SERVICES - FABRICATION RISER CLAMP</v>
          </cell>
        </row>
        <row r="5909">
          <cell r="B5909" t="str">
            <v>4201.0012.0631115</v>
          </cell>
          <cell r="C5909" t="str">
            <v>BIAYA SERVICES - SUPPLY OF HEAT EXCHANGER</v>
          </cell>
        </row>
        <row r="5910">
          <cell r="B5910" t="str">
            <v>4201.0012.0631201</v>
          </cell>
          <cell r="C5910" t="str">
            <v>BIAYA SERVICES - PROVISION OF EPCI KF GAS</v>
          </cell>
        </row>
        <row r="5911">
          <cell r="B5911" t="str">
            <v>4201.0012.06312029</v>
          </cell>
          <cell r="C5911" t="str">
            <v>BIAYA SERVICES - FABRICATION PIPE SPOOL</v>
          </cell>
        </row>
        <row r="5912">
          <cell r="B5912" t="str">
            <v>4201.0012.06312051</v>
          </cell>
          <cell r="C5912" t="str">
            <v>BIAYA SERVICES - PROVISION OF ENGINEERING</v>
          </cell>
        </row>
        <row r="5913">
          <cell r="B5913" t="str">
            <v>4201.0012.0651021</v>
          </cell>
          <cell r="C5913" t="str">
            <v>BIAYA SERVICES - FAB&amp;INSTAL ENERGY PLANT</v>
          </cell>
        </row>
        <row r="5914">
          <cell r="B5914" t="str">
            <v>4201.0012.0651025</v>
          </cell>
          <cell r="C5914" t="str">
            <v>BIAYA SERVICES - SUPPLY &amp; INSTAL PNEUMATIC</v>
          </cell>
        </row>
        <row r="5915">
          <cell r="B5915" t="str">
            <v>4201.0012.0651102</v>
          </cell>
          <cell r="C5915" t="str">
            <v>BIAYA SERVICES - SUPP&amp;INST 7110,7120,7130</v>
          </cell>
        </row>
        <row r="5916">
          <cell r="B5916" t="str">
            <v>4201.0012.0701022</v>
          </cell>
          <cell r="C5916" t="str">
            <v>BIAYA SERVICES - CHEMICAL CLEANING</v>
          </cell>
        </row>
        <row r="5917">
          <cell r="B5917" t="str">
            <v>4201.0012.0701122</v>
          </cell>
          <cell r="C5917" t="str">
            <v>BIAYA SERVICES - PUMP &amp; PIPING BROKE STOR.</v>
          </cell>
        </row>
        <row r="5918">
          <cell r="B5918" t="str">
            <v>4201.0012.0731138</v>
          </cell>
          <cell r="C5918" t="str">
            <v>BIAYA SERVICES - AIR HEATER TUBES</v>
          </cell>
        </row>
        <row r="5919">
          <cell r="B5919" t="str">
            <v>4201.0012.07312054</v>
          </cell>
          <cell r="C5919" t="str">
            <v>BIAYA SERVICES - SERVICE BARK CONVEYOR</v>
          </cell>
        </row>
        <row r="5920">
          <cell r="B5920" t="str">
            <v>4201.0012.0830924</v>
          </cell>
          <cell r="C5920" t="str">
            <v>BIAYA SERVICES - TRANS,INST,HOOKUP POLENG</v>
          </cell>
        </row>
        <row r="5921">
          <cell r="B5921" t="str">
            <v>4201.0012.0831120</v>
          </cell>
          <cell r="C5921" t="str">
            <v>BIAYA SERVICES - EPC WORKS FOR PPP-CW-DW-G</v>
          </cell>
        </row>
        <row r="5922">
          <cell r="B5922" t="str">
            <v>4201.0012.0881108</v>
          </cell>
          <cell r="C5922" t="str">
            <v>BIAYA SERVICES - REPLACE SW PIPE</v>
          </cell>
        </row>
        <row r="5923">
          <cell r="B5923" t="str">
            <v>4201.0012.0881123</v>
          </cell>
          <cell r="C5923" t="str">
            <v>BIAYA SERVICES - HOUSING FILTER</v>
          </cell>
        </row>
        <row r="5924">
          <cell r="B5924" t="str">
            <v>4201.0012.0901121</v>
          </cell>
          <cell r="C5924" t="str">
            <v>BIAYA SERVICES - DUCTING TISSUE MILL II</v>
          </cell>
        </row>
        <row r="5925">
          <cell r="B5925" t="str">
            <v>4201.0012.0901142</v>
          </cell>
          <cell r="C5925" t="str">
            <v>BIAYA SERVICES - Ducting Yankee</v>
          </cell>
        </row>
        <row r="5926">
          <cell r="B5926" t="str">
            <v>4201.0012.0911125</v>
          </cell>
          <cell r="C5926" t="str">
            <v>BIAYA SERVICES - Water System &amp; Coal Syste</v>
          </cell>
        </row>
        <row r="5927">
          <cell r="B5927" t="str">
            <v>4201.0012.0921147</v>
          </cell>
          <cell r="C5927" t="str">
            <v>BIAYA SERVICES - ADD. BY PAS LINE FOR DOUB</v>
          </cell>
        </row>
        <row r="5928">
          <cell r="B5928" t="str">
            <v>4201.0012.0991129</v>
          </cell>
          <cell r="C5928" t="str">
            <v>BIAYA SERVICES - PIPA HYDRANT</v>
          </cell>
        </row>
        <row r="5929">
          <cell r="B5929" t="str">
            <v>4201.0012.1021146</v>
          </cell>
          <cell r="C5929" t="str">
            <v>BIAYA SERVICES -  water surge tank</v>
          </cell>
        </row>
        <row r="5930">
          <cell r="B5930" t="str">
            <v>4201.0012.1031143</v>
          </cell>
          <cell r="C5930" t="str">
            <v>BIAYA SERVICES - DUPLEX PIPE SPOOL 2-INC,</v>
          </cell>
        </row>
        <row r="5931">
          <cell r="B5931" t="str">
            <v>4201.0012.10412034</v>
          </cell>
          <cell r="C5931" t="str">
            <v>BIAYA SERVICES - TUBE BUNDLE E201-05-08-09</v>
          </cell>
        </row>
        <row r="5932">
          <cell r="B5932" t="str">
            <v>4201.0012.10512037</v>
          </cell>
          <cell r="C5932" t="str">
            <v>BIAYA SERVICES - HEAT EXCHANGER ASSY TAG N</v>
          </cell>
        </row>
        <row r="5933">
          <cell r="B5933" t="str">
            <v>4201.0012.10512038</v>
          </cell>
          <cell r="C5933" t="str">
            <v>BIAYA SERVICES - PENGADAAN SHELL ASSY TAG</v>
          </cell>
        </row>
        <row r="5934">
          <cell r="B5934" t="str">
            <v>4201.0012.10512039</v>
          </cell>
          <cell r="C5934" t="str">
            <v>BIAYA SERVICES - PENGADAAN SHELL ASSY TAG</v>
          </cell>
        </row>
        <row r="5935">
          <cell r="B5935" t="str">
            <v>4201.0012.10512060</v>
          </cell>
          <cell r="C5935" t="str">
            <v>BIAYA SERVICES - PENGGANTIAN/PEMBUATAN TES</v>
          </cell>
        </row>
        <row r="5936">
          <cell r="B5936" t="str">
            <v>4201.0012.10612040</v>
          </cell>
          <cell r="C5936" t="str">
            <v>BIAYA SERVICES - TUBE BUNDLE, SHELLBUNDLE,</v>
          </cell>
        </row>
        <row r="5937">
          <cell r="B5937" t="str">
            <v>4201.0012.10612053</v>
          </cell>
          <cell r="C5937" t="str">
            <v>BIAYA SERVICES - ENGINEERING, PROCUREMENT</v>
          </cell>
        </row>
        <row r="5938">
          <cell r="B5938" t="str">
            <v>4201.0012.1121154</v>
          </cell>
          <cell r="C5938" t="str">
            <v>BIAYA SERVICES - H2S MUD / GAS SEPARATOR</v>
          </cell>
        </row>
        <row r="5939">
          <cell r="B5939" t="str">
            <v>4201.0012.1161162</v>
          </cell>
          <cell r="C5939" t="str">
            <v>BIAYA SERVICES - SECONDARY REFORMER EFFLUE</v>
          </cell>
        </row>
        <row r="5940">
          <cell r="B5940" t="str">
            <v>4201.0012.1171165</v>
          </cell>
          <cell r="C5940" t="str">
            <v>BIAYA SERVICES - TOWER</v>
          </cell>
        </row>
        <row r="5941">
          <cell r="B5941" t="str">
            <v>4201.0012.1171167</v>
          </cell>
          <cell r="C5941" t="str">
            <v>BIAYA SERVICES - SHOP FABRICATED VESSEL &amp;</v>
          </cell>
        </row>
        <row r="5942">
          <cell r="B5942" t="str">
            <v>4201.0012.1171168</v>
          </cell>
          <cell r="C5942" t="str">
            <v>BIAYA SERVICES - SHOP FABRICATED VESSEL &amp;</v>
          </cell>
        </row>
        <row r="5943">
          <cell r="B5943" t="str">
            <v>4201.0012.11712010</v>
          </cell>
          <cell r="C5943" t="str">
            <v>BIAYA SERVICES - SHOP FABRICATED VESSEL &amp;</v>
          </cell>
        </row>
        <row r="5944">
          <cell r="B5944" t="str">
            <v>4201.0012.11712023</v>
          </cell>
          <cell r="C5944" t="str">
            <v>BIAYA SERVICES - SHOP FABRICATED VESSEL &amp;</v>
          </cell>
        </row>
        <row r="5945">
          <cell r="B5945" t="str">
            <v>4201.0012.1191172</v>
          </cell>
          <cell r="C5945" t="str">
            <v>BIAYA SERVICES - EPC MOBILE SEPARATOR</v>
          </cell>
        </row>
        <row r="5946">
          <cell r="B5946" t="str">
            <v>4201.0012.1201175</v>
          </cell>
          <cell r="C5946" t="str">
            <v>BIAYA SERVICES - FABRICATION &amp; ERECTION OF</v>
          </cell>
        </row>
        <row r="5947">
          <cell r="B5947" t="str">
            <v>4201.0012.12812012</v>
          </cell>
          <cell r="C5947" t="str">
            <v>BIAYA SERVICES - RENTAL DRILLING EQUIPMENT</v>
          </cell>
        </row>
        <row r="5948">
          <cell r="B5948" t="str">
            <v>4201.0012.12912007</v>
          </cell>
          <cell r="C5948" t="str">
            <v>BIAYA SERVICES - SUPPLY OF SHELL &amp; TUBE HE</v>
          </cell>
        </row>
        <row r="5949">
          <cell r="B5949" t="str">
            <v>4201.0012.14512017</v>
          </cell>
          <cell r="C5949" t="str">
            <v>BIAYA SERVICES - DIVING EQUIPMENT</v>
          </cell>
        </row>
        <row r="5950">
          <cell r="B5950" t="str">
            <v>4201.0012.14912041</v>
          </cell>
          <cell r="C5950" t="str">
            <v>BIAYA SERVICES - FABRIKASI SHELL 24E-113</v>
          </cell>
        </row>
        <row r="5951">
          <cell r="B5951" t="str">
            <v>4201.0012.15012024</v>
          </cell>
          <cell r="C5951" t="str">
            <v>BIAYA SERVICES -  TOTAL RETUBE INSITU SURF</v>
          </cell>
        </row>
        <row r="5952">
          <cell r="B5952" t="str">
            <v>4201.0012.15212028</v>
          </cell>
          <cell r="C5952" t="str">
            <v>BIAYA SERVICES - TUBE BUNDLE SHELL H5012 &amp;</v>
          </cell>
        </row>
        <row r="5953">
          <cell r="B5953" t="str">
            <v>4201.0012.15212059</v>
          </cell>
          <cell r="C5953" t="str">
            <v>BIAYA SERVICES - SECONDARY REACTOR UNIT</v>
          </cell>
        </row>
        <row r="5954">
          <cell r="B5954" t="str">
            <v>4201.0012.15312030</v>
          </cell>
          <cell r="C5954" t="str">
            <v>BIAYA SERVICES - 2 UNIT FUEL GAS FILTER CO</v>
          </cell>
        </row>
        <row r="5955">
          <cell r="B5955" t="str">
            <v>4201.0012.15712042</v>
          </cell>
          <cell r="C5955" t="str">
            <v>BIAYA SERVICES - REDESIGN, FABRIKASI &amp; PEM</v>
          </cell>
        </row>
        <row r="5956">
          <cell r="B5956" t="str">
            <v>4201.0012.16012044</v>
          </cell>
          <cell r="C5956" t="str">
            <v>BIAYA SERVICES -  EPCI CONTRACT FOR LIMA F</v>
          </cell>
        </row>
        <row r="5957">
          <cell r="B5957" t="str">
            <v>4201.0012.16409005</v>
          </cell>
          <cell r="C5957" t="str">
            <v>BIAYA SERVICES - MEG Injection Package</v>
          </cell>
        </row>
        <row r="5958">
          <cell r="B5958" t="str">
            <v>4201.0012.R000000</v>
          </cell>
          <cell r="C5958" t="str">
            <v>BIAYA SERVICES - SEWA EQUIPMENT- EXCAVATOR</v>
          </cell>
        </row>
        <row r="5959">
          <cell r="B5959" t="str">
            <v>4201.0013.06312006</v>
          </cell>
          <cell r="C5959" t="str">
            <v>PENGOBATAN - PROV OF EPCI KF GAS (INT)</v>
          </cell>
        </row>
        <row r="5960">
          <cell r="B5960" t="str">
            <v>4201.0013.002</v>
          </cell>
          <cell r="C5960" t="str">
            <v>PENGOBATAN - WORKSHOP</v>
          </cell>
        </row>
        <row r="5961">
          <cell r="B5961" t="str">
            <v>4201.0013.0050852</v>
          </cell>
          <cell r="C5961" t="str">
            <v>PENGOBATAN - KAMBUNA TOPSIDE REUSER S</v>
          </cell>
        </row>
        <row r="5962">
          <cell r="B5962" t="str">
            <v>4201.0013.0050905</v>
          </cell>
          <cell r="C5962" t="str">
            <v>PENGOBATAN - MEG INJECTION PACKAGE</v>
          </cell>
        </row>
        <row r="5963">
          <cell r="B5963" t="str">
            <v>4201.0013.00712046</v>
          </cell>
          <cell r="C5963" t="str">
            <v>PENGOBATAN - FABRIKASI  &amp; INSTASI UNTU</v>
          </cell>
        </row>
        <row r="5964">
          <cell r="B5964" t="str">
            <v>4201.0013.0081014</v>
          </cell>
          <cell r="C5964" t="str">
            <v>PENGOBATAN - SEI AMBAWANG KAB.KUBU</v>
          </cell>
        </row>
        <row r="5965">
          <cell r="B5965" t="str">
            <v>4201.0013.0101019</v>
          </cell>
          <cell r="C5965" t="str">
            <v>PENGOBATAN - CPP&amp;AUP PLATFORMS INST</v>
          </cell>
        </row>
        <row r="5966">
          <cell r="B5966" t="str">
            <v>4201.0013.0101137</v>
          </cell>
          <cell r="C5966" t="str">
            <v>PENGOBATAN - CPP &amp; AUP Platforms</v>
          </cell>
        </row>
        <row r="5967">
          <cell r="B5967" t="str">
            <v>4201.0013.0120832</v>
          </cell>
          <cell r="C5967" t="str">
            <v>PENGOBATAN - SHELL &amp; TUBE HEAT EXCHANG</v>
          </cell>
        </row>
        <row r="5968">
          <cell r="B5968" t="str">
            <v>4201.0013.0130903</v>
          </cell>
          <cell r="C5968" t="str">
            <v>PENGOBATAN - WELL TEST, SKID UNIT</v>
          </cell>
        </row>
        <row r="5969">
          <cell r="B5969" t="str">
            <v>4201.0013.0130904</v>
          </cell>
          <cell r="C5969" t="str">
            <v>PENGOBATAN - HEAT EXCHANGER</v>
          </cell>
        </row>
        <row r="5970">
          <cell r="B5970" t="str">
            <v>4201.0013.0130908</v>
          </cell>
          <cell r="C5970" t="str">
            <v>PENGOBATAN - PIPE SLEEVE &amp; DURI, RIAU</v>
          </cell>
        </row>
        <row r="5971">
          <cell r="B5971" t="str">
            <v>4201.0013.0130923</v>
          </cell>
          <cell r="C5971" t="str">
            <v>PENGOBATAN - PROV OF WATER STO TANK</v>
          </cell>
        </row>
        <row r="5972">
          <cell r="B5972" t="str">
            <v>4201.0013.0130929</v>
          </cell>
          <cell r="C5972" t="str">
            <v>PENGOBATAN - OPERATION ASSISTANCE SLN</v>
          </cell>
        </row>
        <row r="5973">
          <cell r="B5973" t="str">
            <v>4201.0013.0130931</v>
          </cell>
          <cell r="C5973" t="str">
            <v>PENGOBATAN - STORAGE TANK FOR INT PROG</v>
          </cell>
        </row>
        <row r="5974">
          <cell r="B5974" t="str">
            <v>4201.0013.0131004</v>
          </cell>
          <cell r="C5974" t="str">
            <v>PENGOBATAN - 3 UNITS K.O. DRUM</v>
          </cell>
        </row>
        <row r="5975">
          <cell r="B5975" t="str">
            <v>4201.0013.0131010</v>
          </cell>
          <cell r="C5975" t="str">
            <v>PENGOBATAN - DISAIN&amp;FAB ALAT SURFAKTAN</v>
          </cell>
        </row>
        <row r="5976">
          <cell r="B5976" t="str">
            <v>4201.0013.0131018</v>
          </cell>
          <cell r="C5976" t="str">
            <v>PENGOBATAN - JASA KONST TANGKI PEMISAH</v>
          </cell>
        </row>
        <row r="5977">
          <cell r="B5977" t="str">
            <v>4201.0013.0131104</v>
          </cell>
          <cell r="C5977" t="str">
            <v>PENGOBATAN - RIGLESS SERVICE</v>
          </cell>
        </row>
        <row r="5978">
          <cell r="B5978" t="str">
            <v>4201.0013.0131113</v>
          </cell>
          <cell r="C5978" t="str">
            <v>PENGOBATAN - EPC U/ FASILITAS TANKI DI</v>
          </cell>
        </row>
        <row r="5979">
          <cell r="B5979" t="str">
            <v>4201.0013.0131119</v>
          </cell>
          <cell r="C5979" t="str">
            <v>PENGOBATAN - EPF OF STORAGE FOR RANTAU</v>
          </cell>
        </row>
        <row r="5980">
          <cell r="B5980" t="str">
            <v>4201.0013.0131127</v>
          </cell>
          <cell r="C5980" t="str">
            <v>PENGOBATAN - RIGLESS SERVICE</v>
          </cell>
        </row>
        <row r="5981">
          <cell r="B5981" t="str">
            <v>4201.0013.0131150</v>
          </cell>
          <cell r="C5981" t="str">
            <v>PENGOBATAN - WASH TANK REPAIR</v>
          </cell>
        </row>
        <row r="5982">
          <cell r="B5982" t="str">
            <v>4201.0013.01312003</v>
          </cell>
          <cell r="C5982" t="str">
            <v>PENGOBATAN - RIGLESS SERVICES</v>
          </cell>
        </row>
        <row r="5983">
          <cell r="B5983" t="str">
            <v>4201.0013.01312031</v>
          </cell>
          <cell r="C5983" t="str">
            <v>PENGOBATAN - PLUG BACK WITH SLICKLINE</v>
          </cell>
        </row>
        <row r="5984">
          <cell r="B5984" t="str">
            <v>4201.0013.01312049</v>
          </cell>
          <cell r="C5984" t="str">
            <v>PENGOBATAN - HRSG #2 &amp; #5</v>
          </cell>
        </row>
        <row r="5985">
          <cell r="B5985" t="str">
            <v>4201.0013.01312058</v>
          </cell>
          <cell r="C5985" t="str">
            <v>PENGOBATAN - FOAMING SERVICES</v>
          </cell>
        </row>
        <row r="5986">
          <cell r="B5986" t="str">
            <v>4201.0013.0150909</v>
          </cell>
          <cell r="C5986" t="str">
            <v>PENGOBATAN - PIPE CONNECTION</v>
          </cell>
        </row>
        <row r="5987">
          <cell r="B5987" t="str">
            <v>4201.0013.0150916</v>
          </cell>
          <cell r="C5987" t="str">
            <v>PENGOBATAN - SUBSEA CABLE</v>
          </cell>
        </row>
        <row r="5988">
          <cell r="B5988" t="str">
            <v>4201.0013.0151128</v>
          </cell>
          <cell r="C5988" t="str">
            <v>PENGOBATAN - PROJECT BAWAL PIPELINE</v>
          </cell>
        </row>
        <row r="5989">
          <cell r="B5989" t="str">
            <v>4201.0013.01512021</v>
          </cell>
          <cell r="C5989" t="str">
            <v>PENGOBATAN - TUBE BUNDLE CONDENSATE CO</v>
          </cell>
        </row>
        <row r="5990">
          <cell r="B5990" t="str">
            <v>4201.0013.01512027</v>
          </cell>
          <cell r="C5990" t="str">
            <v>PENGOBATAN - FUEL GAS SCRUBBER AND HEA</v>
          </cell>
        </row>
        <row r="5991">
          <cell r="B5991" t="str">
            <v>4201.0013.01512043</v>
          </cell>
          <cell r="C5991" t="str">
            <v>PENGOBATAN - EHMR WATER PROJECT, EPCI</v>
          </cell>
        </row>
        <row r="5992">
          <cell r="B5992" t="str">
            <v>4201.0013.01512062</v>
          </cell>
          <cell r="C5992" t="str">
            <v>PENGOBATAN - EPCI TEMBANG 8 TO BAWAL P</v>
          </cell>
        </row>
        <row r="5993">
          <cell r="B5993" t="str">
            <v>4201.0013.0191139</v>
          </cell>
          <cell r="C5993" t="str">
            <v>PENGOBATAN - Maintenance of Expansion</v>
          </cell>
        </row>
        <row r="5994">
          <cell r="B5994" t="str">
            <v>4201.0013.0241007</v>
          </cell>
          <cell r="C5994" t="str">
            <v>PENGOBATAN - REP&amp;TEST (336-I;1000m3)</v>
          </cell>
        </row>
        <row r="5995">
          <cell r="B5995" t="str">
            <v>4201.0013.02412022</v>
          </cell>
          <cell r="C5995" t="str">
            <v>PENGOBATAN - REPAIR F/WELDING TANK</v>
          </cell>
        </row>
        <row r="5996">
          <cell r="B5996" t="str">
            <v>4201.0013.02412035</v>
          </cell>
          <cell r="C5996" t="str">
            <v>PENGOBATAN - REPAIR OF TANK 100 CUFT P</v>
          </cell>
        </row>
        <row r="5997">
          <cell r="B5997" t="str">
            <v>4201.0013.0260847</v>
          </cell>
          <cell r="C5997" t="str">
            <v>PENGOBATAN - INSTALLATION OF 2X315 MW</v>
          </cell>
        </row>
        <row r="5998">
          <cell r="B5998" t="str">
            <v>4201.0013.0261198</v>
          </cell>
          <cell r="C5998" t="str">
            <v>PENGOBATAN - MAINTENANCE HUBEI</v>
          </cell>
        </row>
        <row r="5999">
          <cell r="B5999" t="str">
            <v>4201.0013.0280913</v>
          </cell>
          <cell r="C5999" t="str">
            <v>PENGOBATAN - FAB SAND BLAST&amp;PRIM COAT</v>
          </cell>
        </row>
        <row r="6000">
          <cell r="B6000" t="str">
            <v>4201.0013.0280915</v>
          </cell>
          <cell r="C6000" t="str">
            <v>PENGOBATAN - MB#13; RECONDITION WORK</v>
          </cell>
        </row>
        <row r="6001">
          <cell r="B6001" t="str">
            <v>4201.0013.0280919</v>
          </cell>
          <cell r="C6001" t="str">
            <v>PENGOBATAN - RB#13; ANCHOR BOLT INST</v>
          </cell>
        </row>
        <row r="6002">
          <cell r="B6002" t="str">
            <v>4201.0013.0280921</v>
          </cell>
          <cell r="C6002" t="str">
            <v>PENGOBATAN - RB#13; INST MECHANICAL</v>
          </cell>
        </row>
        <row r="6003">
          <cell r="B6003" t="str">
            <v>4201.0013.0280926</v>
          </cell>
          <cell r="C6003" t="str">
            <v>PENGOBATAN - RB#13; PIPE EXT /MP &amp; LP</v>
          </cell>
        </row>
        <row r="6004">
          <cell r="B6004" t="str">
            <v>4201.0013.0280927</v>
          </cell>
          <cell r="C6004" t="str">
            <v>PENGOBATAN - PM#9;MP BIN TEMP CONTROL</v>
          </cell>
        </row>
        <row r="6005">
          <cell r="B6005" t="str">
            <v>4201.0013.0280930</v>
          </cell>
          <cell r="C6005" t="str">
            <v>PENGOBATAN - MB#15;MAIN STEAM LINE MOD</v>
          </cell>
        </row>
        <row r="6006">
          <cell r="B6006" t="str">
            <v>4201.0013.0281005</v>
          </cell>
          <cell r="C6006" t="str">
            <v>PENGOBATAN - PM#9; UPGRADE TIE IN</v>
          </cell>
        </row>
        <row r="6007">
          <cell r="B6007" t="str">
            <v>4201.0013.0281006</v>
          </cell>
          <cell r="C6007" t="str">
            <v>PENGOBATAN - MANPOWER SUPPLY SHUTDOWN</v>
          </cell>
        </row>
        <row r="6008">
          <cell r="B6008" t="str">
            <v>4201.0013.0281011</v>
          </cell>
          <cell r="C6008" t="str">
            <v>PENGOBATAN - WP-9;FAB CRUSHER COMPLETE</v>
          </cell>
        </row>
        <row r="6009">
          <cell r="B6009" t="str">
            <v>4201.0013.0281013</v>
          </cell>
          <cell r="C6009" t="str">
            <v>PENGOBATAN - MB#24;SURF METAL TREATMEN</v>
          </cell>
        </row>
        <row r="6010">
          <cell r="B6010" t="str">
            <v>4201.0013.0281015</v>
          </cell>
          <cell r="C6010" t="str">
            <v>PENGOBATAN - WP-8;FAB CRUSHER 2SETS</v>
          </cell>
        </row>
        <row r="6011">
          <cell r="B6011" t="str">
            <v>4201.0013.0281020</v>
          </cell>
          <cell r="C6011" t="str">
            <v>PENGOBATAN - TPM;ADD BYPASS FILTER GAS</v>
          </cell>
        </row>
        <row r="6012">
          <cell r="B6012" t="str">
            <v>4201.0013.0281034</v>
          </cell>
          <cell r="C6012" t="str">
            <v>PENGOBATAN - WP-8, DRUM BARKER 2 LINES</v>
          </cell>
        </row>
        <row r="6013">
          <cell r="B6013" t="str">
            <v>4201.0013.0281103</v>
          </cell>
          <cell r="C6013" t="str">
            <v>PENGOBATAN - TUBE PF-1C VE#1(SHUTDOWN)</v>
          </cell>
        </row>
        <row r="6014">
          <cell r="B6014" t="str">
            <v>4201.0013.0281110</v>
          </cell>
          <cell r="C6014" t="str">
            <v>PENGOBATAN - VE#11, FABRICATION HBL TA</v>
          </cell>
        </row>
        <row r="6015">
          <cell r="B6015" t="str">
            <v>4201.0013.0281116</v>
          </cell>
          <cell r="C6015" t="str">
            <v>PENGOBATAN - IKPP</v>
          </cell>
        </row>
        <row r="6016">
          <cell r="B6016" t="str">
            <v>4201.0013.0281130</v>
          </cell>
          <cell r="C6016" t="str">
            <v>PENGOBATAN - TG 23 PENYAMBUNGAN PIPA</v>
          </cell>
        </row>
        <row r="6017">
          <cell r="B6017" t="str">
            <v>4201.0013.0281131</v>
          </cell>
          <cell r="C6017" t="str">
            <v>PENGOBATAN - MC-10 Connect Pipe</v>
          </cell>
        </row>
        <row r="6018">
          <cell r="B6018" t="str">
            <v>4201.0013.0281132</v>
          </cell>
          <cell r="C6018" t="str">
            <v>PENGOBATAN - Replacement of pipe 8"</v>
          </cell>
        </row>
        <row r="6019">
          <cell r="B6019" t="str">
            <v>4201.0013.0281133</v>
          </cell>
          <cell r="C6019" t="str">
            <v>PENGOBATAN - MC-2 Annual Shutdown 2011</v>
          </cell>
        </row>
        <row r="6020">
          <cell r="B6020" t="str">
            <v>4201.0013.0281134</v>
          </cell>
          <cell r="C6020" t="str">
            <v>PENGOBATAN - Repair Heater, Cooler</v>
          </cell>
        </row>
        <row r="6021">
          <cell r="B6021" t="str">
            <v>4201.0013.0281135</v>
          </cell>
          <cell r="C6021" t="str">
            <v>PENGOBATAN - CA-8 Replace C12 Pipe 16"</v>
          </cell>
        </row>
        <row r="6022">
          <cell r="B6022" t="str">
            <v>4201.0013.0281136</v>
          </cell>
          <cell r="C6022" t="str">
            <v>PENGOBATAN - Supply Manpower</v>
          </cell>
        </row>
        <row r="6023">
          <cell r="B6023" t="str">
            <v>4201.0013.0281140</v>
          </cell>
          <cell r="C6023" t="str">
            <v>PENGOBATAN - Corrective Maintenance, P</v>
          </cell>
        </row>
        <row r="6024">
          <cell r="B6024" t="str">
            <v>4201.0013.0281141</v>
          </cell>
          <cell r="C6024" t="str">
            <v>PENGOBATAN - PM-9 Annual Shutdown 2011</v>
          </cell>
        </row>
        <row r="6025">
          <cell r="B6025" t="str">
            <v>4201.0013.0281144</v>
          </cell>
          <cell r="C6025" t="str">
            <v>PENGOBATAN - RB# 6 Project; Supply Man</v>
          </cell>
        </row>
        <row r="6026">
          <cell r="B6026" t="str">
            <v>4201.0013.0281145</v>
          </cell>
          <cell r="C6026" t="str">
            <v>PENGOBATAN - WPMT PROJ SUPPLY MANPOWER</v>
          </cell>
        </row>
        <row r="6027">
          <cell r="B6027" t="str">
            <v>4201.0013.0281148</v>
          </cell>
          <cell r="C6027" t="str">
            <v>PENGOBATAN - RECONDITION VACUUM EVAPOR</v>
          </cell>
        </row>
        <row r="6028">
          <cell r="B6028" t="str">
            <v>4201.0013.0281149</v>
          </cell>
          <cell r="C6028" t="str">
            <v>PENGOBATAN - RC-11 ADD LINE GAS FILTER</v>
          </cell>
        </row>
        <row r="6029">
          <cell r="B6029" t="str">
            <v>4201.0013.0281155</v>
          </cell>
          <cell r="C6029" t="str">
            <v>PENGOBATAN - WP#8; REPLACEMENT SHUTL B</v>
          </cell>
        </row>
        <row r="6030">
          <cell r="B6030" t="str">
            <v>4201.0013.0281156</v>
          </cell>
          <cell r="C6030" t="str">
            <v>PENGOBATAN - WP#9; INSTALLATION CHIP S</v>
          </cell>
        </row>
        <row r="6031">
          <cell r="B6031" t="str">
            <v>4201.0013.0281157</v>
          </cell>
          <cell r="C6031" t="str">
            <v>PENGOBATAN - WP#9; INSTALLATION LOG RE</v>
          </cell>
        </row>
        <row r="6032">
          <cell r="B6032" t="str">
            <v>4201.0013.0281169</v>
          </cell>
          <cell r="C6032" t="str">
            <v>PENGOBATAN - WP-9 INSTALL DEBARKING DR</v>
          </cell>
        </row>
        <row r="6033">
          <cell r="B6033" t="str">
            <v>4201.0013.0281173</v>
          </cell>
          <cell r="C6033" t="str">
            <v>PENGOBATAN - VE#12 REPLACE ROOF &amp; SHEL</v>
          </cell>
        </row>
        <row r="6034">
          <cell r="B6034" t="str">
            <v>4201.0013.0281174</v>
          </cell>
          <cell r="C6034" t="str">
            <v>PENGOBATAN - RC#8; NEW INSTALL OF HYDR</v>
          </cell>
        </row>
        <row r="6035">
          <cell r="B6035" t="str">
            <v>4201.0013.0281199</v>
          </cell>
          <cell r="C6035" t="str">
            <v>PENGOBATAN - MAINTENANCE IKPP</v>
          </cell>
        </row>
        <row r="6036">
          <cell r="B6036" t="str">
            <v>4201.0013.02812008</v>
          </cell>
          <cell r="C6036" t="str">
            <v>PENGOBATAN - VE#2 INST NEW WBL TANK A</v>
          </cell>
        </row>
        <row r="6037">
          <cell r="B6037" t="str">
            <v>4201.0013.02812009</v>
          </cell>
          <cell r="C6037" t="str">
            <v>PENGOBATAN - WP-9 INSTALL CHIP SCREEN</v>
          </cell>
        </row>
        <row r="6038">
          <cell r="B6038" t="str">
            <v>4201.0013.02812011</v>
          </cell>
          <cell r="C6038" t="str">
            <v>PENGOBATAN - WP#9: INSTALL DEBARKING D</v>
          </cell>
        </row>
        <row r="6039">
          <cell r="B6039" t="str">
            <v>4201.0013.02812013</v>
          </cell>
          <cell r="C6039" t="str">
            <v>PENGOBATAN - PM#8; TIE IN (TOP SEPARAT</v>
          </cell>
        </row>
        <row r="6040">
          <cell r="B6040" t="str">
            <v>4201.0013.02812016</v>
          </cell>
          <cell r="C6040" t="str">
            <v>PENGOBATAN - HP HEADER TG 18.19 TO P-8</v>
          </cell>
        </row>
        <row r="6041">
          <cell r="B6041" t="str">
            <v>4201.0013.02812018</v>
          </cell>
          <cell r="C6041" t="str">
            <v>PENGOBATAN - MC#3; UPGRADE PIPING &amp; DR</v>
          </cell>
        </row>
        <row r="6042">
          <cell r="B6042" t="str">
            <v>4201.0013.02812019</v>
          </cell>
          <cell r="C6042" t="str">
            <v>PENGOBATAN - PM#8; TIE IN WASHING &amp; CO</v>
          </cell>
        </row>
        <row r="6043">
          <cell r="B6043" t="str">
            <v>4201.0013.02812020</v>
          </cell>
          <cell r="C6043" t="str">
            <v>PENGOBATAN - PM#8; ADD SCREEN &amp; DISMAN</v>
          </cell>
        </row>
        <row r="6044">
          <cell r="B6044" t="str">
            <v>4201.0013.02812026</v>
          </cell>
          <cell r="C6044" t="str">
            <v>PENGOBATAN - PPM#6; FABRICATION / INST</v>
          </cell>
        </row>
        <row r="6045">
          <cell r="B6045" t="str">
            <v>4201.0013.02812032</v>
          </cell>
          <cell r="C6045" t="str">
            <v>PENGOBATAN - OPEN CONTRACT MAINTENANCE</v>
          </cell>
        </row>
        <row r="6046">
          <cell r="B6046" t="str">
            <v>4201.0013.02812033</v>
          </cell>
          <cell r="C6046" t="str">
            <v>PENGOBATAN - MANPOWER TO SUPPORT CORRE</v>
          </cell>
        </row>
        <row r="6047">
          <cell r="B6047" t="str">
            <v>4201.0013.02812036</v>
          </cell>
          <cell r="C6047" t="str">
            <v>PENGOBATAN - GANTI TUBE CONDENSER TG#1</v>
          </cell>
        </row>
        <row r="6048">
          <cell r="B6048" t="str">
            <v>4201.0013.02812045</v>
          </cell>
          <cell r="C6048" t="str">
            <v>PENGOBATAN - WP-8; REPLACEMENT OF DRUM</v>
          </cell>
        </row>
        <row r="6049">
          <cell r="B6049" t="str">
            <v>4201.0013.02812047</v>
          </cell>
          <cell r="C6049" t="str">
            <v>PENGOBATAN - WP-9; REPLACEMENT OF DRUM</v>
          </cell>
        </row>
        <row r="6050">
          <cell r="B6050" t="str">
            <v>4201.0013.02812048</v>
          </cell>
          <cell r="C6050" t="str">
            <v>PENGOBATAN - VE#2 PROJECT FABR &amp; INSTA</v>
          </cell>
        </row>
        <row r="6051">
          <cell r="B6051" t="str">
            <v>4201.0013.02812050</v>
          </cell>
          <cell r="C6051" t="str">
            <v>PENGOBATAN - VE2; FABRICATION &amp; INSTAL</v>
          </cell>
        </row>
        <row r="6052">
          <cell r="B6052" t="str">
            <v>4201.0013.02812052</v>
          </cell>
          <cell r="C6052" t="str">
            <v>PENGOBATAN - PM8; SCAFFOLDING ANNUAL S</v>
          </cell>
        </row>
        <row r="6053">
          <cell r="B6053" t="str">
            <v>4201.0013.02812055</v>
          </cell>
          <cell r="C6053" t="str">
            <v>PENGOBATAN - PM#8; DISMANTLE EQUIPMENT</v>
          </cell>
        </row>
        <row r="6054">
          <cell r="B6054" t="str">
            <v>4201.0013.02812056</v>
          </cell>
          <cell r="C6054" t="str">
            <v>PENGOBATAN - PM#8; TO MAKE CONVEYOR SU</v>
          </cell>
        </row>
        <row r="6055">
          <cell r="B6055" t="str">
            <v>4201.0013.02812057</v>
          </cell>
          <cell r="C6055" t="str">
            <v>PENGOBATAN - PM#9; GANTI 4 SET NOZZLE</v>
          </cell>
        </row>
        <row r="6056">
          <cell r="B6056" t="str">
            <v>4201.0013.02812099</v>
          </cell>
          <cell r="C6056" t="str">
            <v>PENGOBATAN - IKPP MAINTENANCE</v>
          </cell>
        </row>
        <row r="6057">
          <cell r="B6057" t="str">
            <v>4201.0013.0350933</v>
          </cell>
          <cell r="C6057" t="str">
            <v>PENGOBATAN - PAGERUNGAN UTARA FIELD</v>
          </cell>
        </row>
        <row r="6058">
          <cell r="B6058" t="str">
            <v>4201.0013.0351002</v>
          </cell>
          <cell r="C6058" t="str">
            <v>PENGOBATAN - EDC1 SUBSEA FACILITY TSB</v>
          </cell>
        </row>
        <row r="6059">
          <cell r="B6059" t="str">
            <v>4201.0013.0400928</v>
          </cell>
          <cell r="C6059" t="str">
            <v>PENGOBATAN - 3 Unit BODY SHELL</v>
          </cell>
        </row>
        <row r="6060">
          <cell r="B6060" t="str">
            <v>4201.0013.0400932</v>
          </cell>
          <cell r="C6060" t="str">
            <v>PENGOBATAN - 6 UNITS FLARE KO DRUM</v>
          </cell>
        </row>
        <row r="6061">
          <cell r="B6061" t="str">
            <v>4201.0013.0411008</v>
          </cell>
          <cell r="C6061" t="str">
            <v>PENGOBATAN - GEN. ASSEMBLY DEBARKING</v>
          </cell>
        </row>
        <row r="6062">
          <cell r="B6062" t="str">
            <v>4201.0013.04112025</v>
          </cell>
          <cell r="C6062" t="str">
            <v>PENGOBATAN - MANPOWER SUPPLY FOR PROJE</v>
          </cell>
        </row>
        <row r="6063">
          <cell r="B6063" t="str">
            <v>4201.0013.0480753</v>
          </cell>
          <cell r="C6063" t="str">
            <v>PENGOBATAN - COMBINED FEED EXCHANGER</v>
          </cell>
        </row>
        <row r="6064">
          <cell r="B6064" t="str">
            <v>4201.0013.0480901</v>
          </cell>
          <cell r="C6064" t="str">
            <v>PENGOBATAN - DEBUT TRIM COND 211-E-9</v>
          </cell>
        </row>
        <row r="6065">
          <cell r="B6065" t="str">
            <v>4201.0013.0480906</v>
          </cell>
          <cell r="C6065" t="str">
            <v>PENGOBATAN - TBUNDLE 140-E-11A,E-16</v>
          </cell>
        </row>
        <row r="6066">
          <cell r="B6066" t="str">
            <v>4201.0013.0480912</v>
          </cell>
          <cell r="C6066" t="str">
            <v>PENGOBATAN - FAB HE, 701-E-5&amp;702-E-7</v>
          </cell>
        </row>
        <row r="6067">
          <cell r="B6067" t="str">
            <v>4201.0013.0480914</v>
          </cell>
          <cell r="C6067" t="str">
            <v>PENGOBATAN - FAB HE,ITEM 140-E-20&amp;E-25</v>
          </cell>
        </row>
        <row r="6068">
          <cell r="B6068" t="str">
            <v>4201.0013.0480918</v>
          </cell>
          <cell r="C6068" t="str">
            <v>PENGOBATAN - TUBE BUNDLE ASS F/023E-11</v>
          </cell>
        </row>
        <row r="6069">
          <cell r="B6069" t="str">
            <v>4201.0013.0480922</v>
          </cell>
          <cell r="C6069" t="str">
            <v>PENGOBATAN - COMBINED FEED EXCHANGER</v>
          </cell>
        </row>
        <row r="6070">
          <cell r="B6070" t="str">
            <v>4201.0013.0480925</v>
          </cell>
          <cell r="C6070" t="str">
            <v>PENGOBATAN - 6 DISPENSER (SOE-TA)</v>
          </cell>
        </row>
        <row r="6071">
          <cell r="B6071" t="str">
            <v>4201.0013.0481001</v>
          </cell>
          <cell r="C6071" t="str">
            <v>PENGOBATAN - VESSEL TAG NO.14-E-25</v>
          </cell>
        </row>
        <row r="6072">
          <cell r="B6072" t="str">
            <v>4201.0013.0481012</v>
          </cell>
          <cell r="C6072" t="str">
            <v>PENGOBATAN - BAFFLE PLATE</v>
          </cell>
        </row>
        <row r="6073">
          <cell r="B6073" t="str">
            <v>4201.0013.0481016</v>
          </cell>
          <cell r="C6073" t="str">
            <v>PENGOBATAN - ERECTION VCFHE 84E-201</v>
          </cell>
        </row>
        <row r="6074">
          <cell r="B6074" t="str">
            <v>4201.0013.0481023</v>
          </cell>
          <cell r="C6074" t="str">
            <v>PENGOBATAN - PASS PARTITION PLATE</v>
          </cell>
        </row>
        <row r="6075">
          <cell r="B6075" t="str">
            <v>4201.0013.0481024</v>
          </cell>
          <cell r="C6075" t="str">
            <v>PENGOBATAN - T. BUNDLE COMP, CHANNEL</v>
          </cell>
        </row>
        <row r="6076">
          <cell r="B6076" t="str">
            <v>4201.0013.0481101</v>
          </cell>
          <cell r="C6076" t="str">
            <v>PENGOBATAN - TUBE BUNDLE TYPE "U"</v>
          </cell>
        </row>
        <row r="6077">
          <cell r="B6077" t="str">
            <v>4201.0013.0481105</v>
          </cell>
          <cell r="C6077" t="str">
            <v>PENGOBATAN - TBUNDLE AS110-E-7 A/B/C/D</v>
          </cell>
        </row>
        <row r="6078">
          <cell r="B6078" t="str">
            <v>4201.0013.0481106</v>
          </cell>
          <cell r="C6078" t="str">
            <v>PENGOBATAN - EJCTR STEAMTAG110-J-51A/B</v>
          </cell>
        </row>
        <row r="6079">
          <cell r="B6079" t="str">
            <v>4201.0013.0481107</v>
          </cell>
          <cell r="C6079" t="str">
            <v>PENGOBATAN - TBUNDLE AS&amp;SHELL 93E-405</v>
          </cell>
        </row>
        <row r="6080">
          <cell r="B6080" t="str">
            <v>4201.0013.0481109</v>
          </cell>
          <cell r="C6080" t="str">
            <v>PENGOBATAN - PRESSURE VESSEL FABRICATI</v>
          </cell>
        </row>
        <row r="6081">
          <cell r="B6081" t="str">
            <v>4201.0013.0481114</v>
          </cell>
          <cell r="C6081" t="str">
            <v>PENGOBATAN - HEAT EXCHANGER COMPLETE 7</v>
          </cell>
        </row>
        <row r="6082">
          <cell r="B6082" t="str">
            <v>4201.0013.0481117</v>
          </cell>
          <cell r="C6082" t="str">
            <v>PENGOBATAN - CONDENSATE STRIPPER</v>
          </cell>
        </row>
        <row r="6083">
          <cell r="B6083" t="str">
            <v>4201.0013.0481118</v>
          </cell>
          <cell r="C6083" t="str">
            <v>PENGOBATAN - VESSEL, HORIZONTAL TAG</v>
          </cell>
        </row>
        <row r="6084">
          <cell r="B6084" t="str">
            <v>4201.0013.0481124</v>
          </cell>
          <cell r="C6084" t="str">
            <v>PENGOBATAN - Heat Exchanger  Assy Tag</v>
          </cell>
        </row>
        <row r="6085">
          <cell r="B6085" t="str">
            <v>4201.0013.0481153</v>
          </cell>
          <cell r="C6085" t="str">
            <v>PENGOBATAN - 5 (FIVE) UNIT COMBINED FE</v>
          </cell>
        </row>
        <row r="6086">
          <cell r="B6086" t="str">
            <v>4201.0013.0481159</v>
          </cell>
          <cell r="C6086" t="str">
            <v>PENGOBATAN - PEMBANGUNAN UNIT CHLORIDE</v>
          </cell>
        </row>
        <row r="6087">
          <cell r="B6087" t="str">
            <v>4201.0013.0481160</v>
          </cell>
          <cell r="C6087" t="str">
            <v>PENGOBATAN - FABRICATION INTERNAL PART</v>
          </cell>
        </row>
        <row r="6088">
          <cell r="B6088" t="str">
            <v>4201.0013.0481161</v>
          </cell>
          <cell r="C6088" t="str">
            <v>PENGOBATAN - HEAT EXCHANGER 260-E-157</v>
          </cell>
        </row>
        <row r="6089">
          <cell r="B6089" t="str">
            <v>4201.0013.0481163</v>
          </cell>
          <cell r="C6089" t="str">
            <v>PENGOBATAN - PEMBANGUNAN FASILITAS SLU</v>
          </cell>
        </row>
        <row r="6090">
          <cell r="B6090" t="str">
            <v>4201.0013.0481166</v>
          </cell>
          <cell r="C6090" t="str">
            <v>PENGOBATAN - SHELL &amp; TUBE BUNDLE  Assy</v>
          </cell>
        </row>
        <row r="6091">
          <cell r="B6091" t="str">
            <v>4201.0013.04812004</v>
          </cell>
          <cell r="C6091" t="str">
            <v>PENGOBATAN - TOP HEAD COLOUMN</v>
          </cell>
        </row>
        <row r="6092">
          <cell r="B6092" t="str">
            <v>4201.0013.04812005</v>
          </cell>
          <cell r="C6092" t="str">
            <v>PENGOBATAN - HEAT EXCHANGER</v>
          </cell>
        </row>
        <row r="6093">
          <cell r="B6093" t="str">
            <v>4201.0013.0510862</v>
          </cell>
          <cell r="C6093" t="str">
            <v>PENGOBATAN - PRESSURE VESSEL</v>
          </cell>
        </row>
        <row r="6094">
          <cell r="B6094" t="str">
            <v>4201.0013.0510863</v>
          </cell>
          <cell r="C6094" t="str">
            <v>PENGOBATAN - PROV OF SHELL &amp; TUBE HEAT</v>
          </cell>
        </row>
        <row r="6095">
          <cell r="B6095" t="str">
            <v>4201.0013.0510902</v>
          </cell>
          <cell r="C6095" t="str">
            <v>PENGOBATAN - PRESSURE VESSEL GSA</v>
          </cell>
        </row>
        <row r="6096">
          <cell r="B6096" t="str">
            <v>4201.0013.0511017</v>
          </cell>
          <cell r="C6096" t="str">
            <v>PENGOBATAN - FAB HEAD CHANNEL (E-2030)</v>
          </cell>
        </row>
        <row r="6097">
          <cell r="B6097" t="str">
            <v>4201.0013.0511152</v>
          </cell>
          <cell r="C6097" t="str">
            <v>PENGOBATAN - ENGINEERING, PROCUREMENT,</v>
          </cell>
        </row>
        <row r="6098">
          <cell r="B6098" t="str">
            <v>4201.0013.0540911</v>
          </cell>
          <cell r="C6098" t="str">
            <v>PENGOBATAN - NATURAL GAS REHEATER</v>
          </cell>
        </row>
        <row r="6099">
          <cell r="B6099" t="str">
            <v>4201.0013.0541171</v>
          </cell>
          <cell r="C6099" t="str">
            <v>PENGOBATAN - HEAT EXCHANGER DEHYDROGEN</v>
          </cell>
        </row>
        <row r="6100">
          <cell r="B6100" t="str">
            <v>4201.0013.05412002</v>
          </cell>
          <cell r="C6100" t="str">
            <v>PENGOBATAN - REPLACEMENT HEAT EXCHANGE</v>
          </cell>
        </row>
        <row r="6101">
          <cell r="B6101" t="str">
            <v>4201.0013.0550824</v>
          </cell>
          <cell r="C6101" t="str">
            <v>PENGOBATAN - FERTILIZER FACTORY EXPANS</v>
          </cell>
        </row>
        <row r="6102">
          <cell r="B6102" t="str">
            <v>4201.0013.0560920</v>
          </cell>
          <cell r="C6102" t="str">
            <v>PENGOBATAN - REPL T BUNDLE 3A-1111-C</v>
          </cell>
        </row>
        <row r="6103">
          <cell r="B6103" t="str">
            <v>4201.0013.0561111</v>
          </cell>
          <cell r="C6103" t="str">
            <v>PENGOBATAN - SUPERHEATER WASTE HEAT BO</v>
          </cell>
        </row>
        <row r="6104">
          <cell r="B6104" t="str">
            <v>4201.0013.0561112</v>
          </cell>
          <cell r="C6104" t="str">
            <v>PENGOBATAN - AIR HEATER 5U-EC-301 (SEG</v>
          </cell>
        </row>
        <row r="6105">
          <cell r="B6105" t="str">
            <v>4201.0013.0561151</v>
          </cell>
          <cell r="C6105" t="str">
            <v>PENGOBATAN - HP STEAM SUPER HEATER 102</v>
          </cell>
        </row>
        <row r="6106">
          <cell r="B6106" t="str">
            <v>4201.0013.0561158</v>
          </cell>
          <cell r="C6106" t="str">
            <v>PENGOBATAN - 5A-115C METHANATOR EFFLUE</v>
          </cell>
        </row>
        <row r="6107">
          <cell r="B6107" t="str">
            <v>4201.0013.0561164</v>
          </cell>
          <cell r="C6107" t="str">
            <v>PENGOBATAN - PLATE DISTRIBUTOR COMPLAT</v>
          </cell>
        </row>
        <row r="6108">
          <cell r="B6108" t="str">
            <v>4201.0013.0561170</v>
          </cell>
          <cell r="C6108" t="str">
            <v>PENGOBATAN - RETUBING 101-C PUSRI - 1B</v>
          </cell>
        </row>
        <row r="6109">
          <cell r="B6109" t="str">
            <v>4201.0013.05612014</v>
          </cell>
          <cell r="C6109" t="str">
            <v>PENGOBATAN - TUBE BUNDLE</v>
          </cell>
        </row>
        <row r="6110">
          <cell r="B6110" t="str">
            <v>4201.0013.05612015</v>
          </cell>
          <cell r="C6110" t="str">
            <v>PENGOBATAN - PRETHICKENER 5U-FD-202</v>
          </cell>
        </row>
        <row r="6111">
          <cell r="B6111" t="str">
            <v>4201.0013.0580817</v>
          </cell>
          <cell r="C6111" t="str">
            <v>PENGOBATAN - PRESS. VESSEL RCC OFF GAS</v>
          </cell>
        </row>
        <row r="6112">
          <cell r="B6112" t="str">
            <v>4201.0013.0581003</v>
          </cell>
          <cell r="C6112" t="str">
            <v>PENGOBATAN - 10.000MT AMMONIA25-TK-801</v>
          </cell>
        </row>
        <row r="6113">
          <cell r="B6113" t="str">
            <v>4201.0013.0581009</v>
          </cell>
          <cell r="C6113" t="str">
            <v>PENGOBATAN - STAINLESS STEEL STRUC ANP</v>
          </cell>
        </row>
        <row r="6114">
          <cell r="B6114" t="str">
            <v>4201.0013.0581126</v>
          </cell>
          <cell r="C6114" t="str">
            <v>PENGOBATAN - PRESSURE VESSEL 2 X 35 MW</v>
          </cell>
        </row>
        <row r="6115">
          <cell r="B6115" t="str">
            <v>4201.0013.0600702</v>
          </cell>
          <cell r="C6115" t="str">
            <v>PENGOBATAN - INSTALL / ERECTION SUBCON</v>
          </cell>
        </row>
        <row r="6116">
          <cell r="B6116" t="str">
            <v>4201.0013.0600704</v>
          </cell>
          <cell r="C6116" t="str">
            <v>PENGOBATAN - COAL FIRED PWR PL PR THER</v>
          </cell>
        </row>
        <row r="6117">
          <cell r="B6117" t="str">
            <v>4201.0013.0600706</v>
          </cell>
          <cell r="C6117" t="str">
            <v>PENGOBATAN - COAL-FIRED POWER PLANT PR</v>
          </cell>
        </row>
        <row r="6118">
          <cell r="B6118" t="str">
            <v>4201.0013.0600708</v>
          </cell>
          <cell r="C6118" t="str">
            <v>PENGOBATAN - ESP INLET FLUE &amp; ESP OUTL</v>
          </cell>
        </row>
        <row r="6119">
          <cell r="B6119" t="str">
            <v>4201.0013.0600710</v>
          </cell>
          <cell r="C6119" t="str">
            <v>PENGOBATAN - I &amp; C PRIMARY VALVE</v>
          </cell>
        </row>
        <row r="6120">
          <cell r="B6120" t="str">
            <v>4201.0013.0600711</v>
          </cell>
          <cell r="C6120" t="str">
            <v>PENGOBATAN - FLUE SUPPORTER SUPERSTRUC</v>
          </cell>
        </row>
        <row r="6121">
          <cell r="B6121" t="str">
            <v>4201.0013.0600907</v>
          </cell>
          <cell r="C6121" t="str">
            <v>PENGOBATAN - INST/ERCTION MECH 3X315MW</v>
          </cell>
        </row>
        <row r="6122">
          <cell r="B6122" t="str">
            <v>4201.0013.0630910</v>
          </cell>
          <cell r="C6122" t="str">
            <v>PENGOBATAN - FABRICATION RISER CLAMP</v>
          </cell>
        </row>
        <row r="6123">
          <cell r="B6123" t="str">
            <v>4201.0013.0631115</v>
          </cell>
          <cell r="C6123" t="str">
            <v>PENGOBATAN - SUPPLY OF HEAT EXCHANGER</v>
          </cell>
        </row>
        <row r="6124">
          <cell r="B6124" t="str">
            <v>4201.0013.0631201</v>
          </cell>
          <cell r="C6124" t="str">
            <v>PENGOBATAN - PROVISION OF EPCI KF GAS</v>
          </cell>
        </row>
        <row r="6125">
          <cell r="B6125" t="str">
            <v>4201.0013.06312029</v>
          </cell>
          <cell r="C6125" t="str">
            <v>PENGOBATAN - FABRICATION PIPE SPOOL</v>
          </cell>
        </row>
        <row r="6126">
          <cell r="B6126" t="str">
            <v>4201.0013.06312051</v>
          </cell>
          <cell r="C6126" t="str">
            <v>PENGOBATAN - PROVISION OF ENGINEERING</v>
          </cell>
        </row>
        <row r="6127">
          <cell r="B6127" t="str">
            <v>4201.0013.0651021</v>
          </cell>
          <cell r="C6127" t="str">
            <v>PENGOBATAN - FAB&amp;INSTAL ENERGY PLANT</v>
          </cell>
        </row>
        <row r="6128">
          <cell r="B6128" t="str">
            <v>4201.0013.0651025</v>
          </cell>
          <cell r="C6128" t="str">
            <v>PENGOBATAN - SUPPLY &amp; INSTAL PNEUMATIC</v>
          </cell>
        </row>
        <row r="6129">
          <cell r="B6129" t="str">
            <v>4201.0013.0651102</v>
          </cell>
          <cell r="C6129" t="str">
            <v>PENGOBATAN - SUPP&amp;INST 7110,7120,7130</v>
          </cell>
        </row>
        <row r="6130">
          <cell r="B6130" t="str">
            <v>4201.0013.0701022</v>
          </cell>
          <cell r="C6130" t="str">
            <v>PENGOBATAN - CHEMICAL CLEANING</v>
          </cell>
        </row>
        <row r="6131">
          <cell r="B6131" t="str">
            <v>4201.0013.0701122</v>
          </cell>
          <cell r="C6131" t="str">
            <v>PENGOBATAN - PUMP &amp; PIPING BROKE STOR.</v>
          </cell>
        </row>
        <row r="6132">
          <cell r="B6132" t="str">
            <v>4201.0013.0731138</v>
          </cell>
          <cell r="C6132" t="str">
            <v>PENGOBATAN - AIR HEATER TUBES</v>
          </cell>
        </row>
        <row r="6133">
          <cell r="B6133" t="str">
            <v>4201.0013.07312054</v>
          </cell>
          <cell r="C6133" t="str">
            <v>PENGOBATAN - SERVICE BARK CONVEYOR</v>
          </cell>
        </row>
        <row r="6134">
          <cell r="B6134" t="str">
            <v>4201.0013.0830924</v>
          </cell>
          <cell r="C6134" t="str">
            <v>PENGOBATAN - TRANS,INST,HOOKUP POLENG</v>
          </cell>
        </row>
        <row r="6135">
          <cell r="B6135" t="str">
            <v>4201.0013.0831120</v>
          </cell>
          <cell r="C6135" t="str">
            <v>PENGOBATAN - EPC WORKS FOR PPP-CW-DW-G</v>
          </cell>
        </row>
        <row r="6136">
          <cell r="B6136" t="str">
            <v>4201.0013.0881108</v>
          </cell>
          <cell r="C6136" t="str">
            <v>PENGOBATAN - REPLACE SW PIPE</v>
          </cell>
        </row>
        <row r="6137">
          <cell r="B6137" t="str">
            <v>4201.0013.0881123</v>
          </cell>
          <cell r="C6137" t="str">
            <v>PENGOBATAN - HOUSING FILTER</v>
          </cell>
        </row>
        <row r="6138">
          <cell r="B6138" t="str">
            <v>4201.0013.0901121</v>
          </cell>
          <cell r="C6138" t="str">
            <v>PENGOBATAN - DUCTING TISSUE MILL II</v>
          </cell>
        </row>
        <row r="6139">
          <cell r="B6139" t="str">
            <v>4201.0013.0901142</v>
          </cell>
          <cell r="C6139" t="str">
            <v>PENGOBATAN - Ducting Yankee</v>
          </cell>
        </row>
        <row r="6140">
          <cell r="B6140" t="str">
            <v>4201.0013.0911125</v>
          </cell>
          <cell r="C6140" t="str">
            <v>PENGOBATAN - Water System &amp; Coal Syste</v>
          </cell>
        </row>
        <row r="6141">
          <cell r="B6141" t="str">
            <v>4201.0013.0921147</v>
          </cell>
          <cell r="C6141" t="str">
            <v>PENGOBATAN - ADD. BY PAS LINE FOR DOUB</v>
          </cell>
        </row>
        <row r="6142">
          <cell r="B6142" t="str">
            <v>4201.0013.0991129</v>
          </cell>
          <cell r="C6142" t="str">
            <v>PENGOBATAN - PIPA HYDRANT</v>
          </cell>
        </row>
        <row r="6143">
          <cell r="B6143" t="str">
            <v>4201.0013.1021146</v>
          </cell>
          <cell r="C6143" t="str">
            <v>PENGOBATAN -  water surge tank</v>
          </cell>
        </row>
        <row r="6144">
          <cell r="B6144" t="str">
            <v>4201.0013.1031143</v>
          </cell>
          <cell r="C6144" t="str">
            <v>PENGOBATAN - DUPLEX PIPE SPOOL 2-INC,</v>
          </cell>
        </row>
        <row r="6145">
          <cell r="B6145" t="str">
            <v>4201.0013.10412034</v>
          </cell>
          <cell r="C6145" t="str">
            <v>PENGOBATAN - TUBE BUNDLE E201-05-08-09</v>
          </cell>
        </row>
        <row r="6146">
          <cell r="B6146" t="str">
            <v>4201.0013.10512037</v>
          </cell>
          <cell r="C6146" t="str">
            <v>PENGOBATAN - HEAT EXCHANGER ASSY TAG N</v>
          </cell>
        </row>
        <row r="6147">
          <cell r="B6147" t="str">
            <v>4201.0013.10512038</v>
          </cell>
          <cell r="C6147" t="str">
            <v>PENGOBATAN - PENGADAAN SHELL ASSY TAG</v>
          </cell>
        </row>
        <row r="6148">
          <cell r="B6148" t="str">
            <v>4201.0013.10512039</v>
          </cell>
          <cell r="C6148" t="str">
            <v>PENGOBATAN - PENGADAAN SHELL ASSY TAG</v>
          </cell>
        </row>
        <row r="6149">
          <cell r="B6149" t="str">
            <v>4201.0013.10512060</v>
          </cell>
          <cell r="C6149" t="str">
            <v>PENGOBATAN - PENGGANTIAN/PEMBUATAN TES</v>
          </cell>
        </row>
        <row r="6150">
          <cell r="B6150" t="str">
            <v>4201.0013.10612040</v>
          </cell>
          <cell r="C6150" t="str">
            <v>PENGOBATAN - TUBE BUNDLE, SHELLBUNDLE,</v>
          </cell>
        </row>
        <row r="6151">
          <cell r="B6151" t="str">
            <v>4201.0013.10612053</v>
          </cell>
          <cell r="C6151" t="str">
            <v>PENGOBATAN - ENGINEERING, PROCUREMENT</v>
          </cell>
        </row>
        <row r="6152">
          <cell r="B6152" t="str">
            <v>4201.0013.1121154</v>
          </cell>
          <cell r="C6152" t="str">
            <v>PENGOBATAN - H2S MUD / GAS SEPARATOR</v>
          </cell>
        </row>
        <row r="6153">
          <cell r="B6153" t="str">
            <v>4201.0013.1161162</v>
          </cell>
          <cell r="C6153" t="str">
            <v>PENGOBATAN - SECONDARY REFORMER EFFLUE</v>
          </cell>
        </row>
        <row r="6154">
          <cell r="B6154" t="str">
            <v>4201.0013.1171165</v>
          </cell>
          <cell r="C6154" t="str">
            <v>PENGOBATAN - TOWER</v>
          </cell>
        </row>
        <row r="6155">
          <cell r="B6155" t="str">
            <v>4201.0013.1171167</v>
          </cell>
          <cell r="C6155" t="str">
            <v>PENGOBATAN - SHOP FABRICATED VESSEL &amp;</v>
          </cell>
        </row>
        <row r="6156">
          <cell r="B6156" t="str">
            <v>4201.0013.1171168</v>
          </cell>
          <cell r="C6156" t="str">
            <v>PENGOBATAN - SHOP FABRICATED VESSEL &amp;</v>
          </cell>
        </row>
        <row r="6157">
          <cell r="B6157" t="str">
            <v>4201.0013.11712010</v>
          </cell>
          <cell r="C6157" t="str">
            <v>PENGOBATAN - SHOP FABRICATED VESSEL &amp;</v>
          </cell>
        </row>
        <row r="6158">
          <cell r="B6158" t="str">
            <v>4201.0013.11712023</v>
          </cell>
          <cell r="C6158" t="str">
            <v>PENGOBATAN - SHOP FABRICATED VESSEL &amp;</v>
          </cell>
        </row>
        <row r="6159">
          <cell r="B6159" t="str">
            <v>4201.0013.1191172</v>
          </cell>
          <cell r="C6159" t="str">
            <v>PENGOBATAN - EPC MOBILE SEPARATOR</v>
          </cell>
        </row>
        <row r="6160">
          <cell r="B6160" t="str">
            <v>4201.0013.1201175</v>
          </cell>
          <cell r="C6160" t="str">
            <v>PENGOBATAN - FABRICATION &amp; ERECTION OF</v>
          </cell>
        </row>
        <row r="6161">
          <cell r="B6161" t="str">
            <v>4201.0013.12812012</v>
          </cell>
          <cell r="C6161" t="str">
            <v>PENGOBATAN - RENTAL DRILLING EQUIPMENT</v>
          </cell>
        </row>
        <row r="6162">
          <cell r="B6162" t="str">
            <v>4201.0013.12912007</v>
          </cell>
          <cell r="C6162" t="str">
            <v>PENGOBATAN - SUPPLY OF SHELL &amp; TUBE HE</v>
          </cell>
        </row>
        <row r="6163">
          <cell r="B6163" t="str">
            <v>4201.0013.14512017</v>
          </cell>
          <cell r="C6163" t="str">
            <v>PENGOBATAN - DIVING EQUIPMENT</v>
          </cell>
        </row>
        <row r="6164">
          <cell r="B6164" t="str">
            <v>4201.0013.14912041</v>
          </cell>
          <cell r="C6164" t="str">
            <v>PENGOBATAN - FABRIKASI SHELL 24E-113</v>
          </cell>
        </row>
        <row r="6165">
          <cell r="B6165" t="str">
            <v>4201.0013.15012024</v>
          </cell>
          <cell r="C6165" t="str">
            <v>PENGOBATAN -  TOTAL RETUBE INSITU SURF</v>
          </cell>
        </row>
        <row r="6166">
          <cell r="B6166" t="str">
            <v>4201.0013.15212028</v>
          </cell>
          <cell r="C6166" t="str">
            <v>PENGOBATAN - TUBE BUNDLE SHELL H5012 &amp;</v>
          </cell>
        </row>
        <row r="6167">
          <cell r="B6167" t="str">
            <v>4201.0013.15212059</v>
          </cell>
          <cell r="C6167" t="str">
            <v>PENGOBATAN - SECONDARY REACTOR UNIT</v>
          </cell>
        </row>
        <row r="6168">
          <cell r="B6168" t="str">
            <v>4201.0013.15312030</v>
          </cell>
          <cell r="C6168" t="str">
            <v>PENGOBATAN - 2 UNIT FUEL GAS FILTER CO</v>
          </cell>
        </row>
        <row r="6169">
          <cell r="B6169" t="str">
            <v>4201.0013.15712042</v>
          </cell>
          <cell r="C6169" t="str">
            <v>PENGOBATAN - REDESIGN, FABRIKASI &amp; PEM</v>
          </cell>
        </row>
        <row r="6170">
          <cell r="B6170" t="str">
            <v>4201.0013.16012044</v>
          </cell>
          <cell r="C6170" t="str">
            <v>PENGOBATAN -  EPCI CONTRACT FOR LIMA F</v>
          </cell>
        </row>
        <row r="6171">
          <cell r="B6171" t="str">
            <v>4201.0013.16409005</v>
          </cell>
          <cell r="C6171" t="str">
            <v>PENGOBATAN - MEG Injection Package</v>
          </cell>
        </row>
        <row r="6172">
          <cell r="B6172" t="str">
            <v>4201.0013.R000000</v>
          </cell>
          <cell r="C6172" t="str">
            <v>PENGOBATAN - SEWA EQUIPMENT- EXCAVATOR</v>
          </cell>
        </row>
        <row r="6173">
          <cell r="B6173" t="str">
            <v>4201.0014.06312006</v>
          </cell>
          <cell r="C6173" t="str">
            <v>ASURANSI PROYEK - PROV OF EPCI KF GAS (INT)</v>
          </cell>
        </row>
        <row r="6174">
          <cell r="B6174" t="str">
            <v>4201.0014.002</v>
          </cell>
          <cell r="C6174" t="str">
            <v>ASURANSI PROYEK - WORKSHOP</v>
          </cell>
        </row>
        <row r="6175">
          <cell r="B6175" t="str">
            <v>4201.0014.0050852</v>
          </cell>
          <cell r="C6175" t="str">
            <v>ASURANSI PROYEK - KAMBUNA TOPSIDE REUSER S</v>
          </cell>
        </row>
        <row r="6176">
          <cell r="B6176" t="str">
            <v>4201.0014.0050905</v>
          </cell>
          <cell r="C6176" t="str">
            <v>ASURANSI PROYEK - MEG INJECTION PACKAGE</v>
          </cell>
        </row>
        <row r="6177">
          <cell r="B6177" t="str">
            <v>4201.0014.00712046</v>
          </cell>
          <cell r="C6177" t="str">
            <v>ASURANSI PROYEK - FABRIKASI  &amp; INSTASI UNTU</v>
          </cell>
        </row>
        <row r="6178">
          <cell r="B6178" t="str">
            <v>4201.0014.0081014</v>
          </cell>
          <cell r="C6178" t="str">
            <v>ASURANSI PROYEK - SEI AMBAWANG KAB.KUBU</v>
          </cell>
        </row>
        <row r="6179">
          <cell r="B6179" t="str">
            <v>4201.0014.0101019</v>
          </cell>
          <cell r="C6179" t="str">
            <v>ASURANSI PROYEK - CPP&amp;AUP PLATFORMS INST</v>
          </cell>
        </row>
        <row r="6180">
          <cell r="B6180" t="str">
            <v>4201.0014.0101137</v>
          </cell>
          <cell r="C6180" t="str">
            <v>ASURANSI PROYEK - CPP &amp; AUP Platforms</v>
          </cell>
        </row>
        <row r="6181">
          <cell r="B6181" t="str">
            <v>4201.0014.0120832</v>
          </cell>
          <cell r="C6181" t="str">
            <v>ASURANSI PROYEK - SHELL &amp; TUBE HEAT EXCHANG</v>
          </cell>
        </row>
        <row r="6182">
          <cell r="B6182" t="str">
            <v>4201.0014.0130903</v>
          </cell>
          <cell r="C6182" t="str">
            <v>ASURANSI PROYEK - WELL TEST, SKID UNIT</v>
          </cell>
        </row>
        <row r="6183">
          <cell r="B6183" t="str">
            <v>4201.0014.0130904</v>
          </cell>
          <cell r="C6183" t="str">
            <v>ASURANSI PROYEK - HEAT EXCHANGER</v>
          </cell>
        </row>
        <row r="6184">
          <cell r="B6184" t="str">
            <v>4201.0014.0130908</v>
          </cell>
          <cell r="C6184" t="str">
            <v>ASURANSI PROYEK - PIPE SLEEVE &amp; DURI, RIAU</v>
          </cell>
        </row>
        <row r="6185">
          <cell r="B6185" t="str">
            <v>4201.0014.0130923</v>
          </cell>
          <cell r="C6185" t="str">
            <v>ASURANSI PROYEK - PROV OF WATER STO TANK</v>
          </cell>
        </row>
        <row r="6186">
          <cell r="B6186" t="str">
            <v>4201.0014.0130929</v>
          </cell>
          <cell r="C6186" t="str">
            <v>ASURANSI PROYEK - OPERATION ASSISTANCE SLN</v>
          </cell>
        </row>
        <row r="6187">
          <cell r="B6187" t="str">
            <v>4201.0014.0130931</v>
          </cell>
          <cell r="C6187" t="str">
            <v>ASURANSI PROYEK - STORAGE TANK FOR INT PROG</v>
          </cell>
        </row>
        <row r="6188">
          <cell r="B6188" t="str">
            <v>4201.0014.0131004</v>
          </cell>
          <cell r="C6188" t="str">
            <v>ASURANSI PROYEK - 3 UNITS K.O. DRUM</v>
          </cell>
        </row>
        <row r="6189">
          <cell r="B6189" t="str">
            <v>4201.0014.0131010</v>
          </cell>
          <cell r="C6189" t="str">
            <v>ASURANSI PROYEK - DISAIN&amp;FAB ALAT SURFAKTAN</v>
          </cell>
        </row>
        <row r="6190">
          <cell r="B6190" t="str">
            <v>4201.0014.0131018</v>
          </cell>
          <cell r="C6190" t="str">
            <v>ASURANSI PROYEK - JASA KONST TANGKI PEMISAH</v>
          </cell>
        </row>
        <row r="6191">
          <cell r="B6191" t="str">
            <v>4201.0014.0131104</v>
          </cell>
          <cell r="C6191" t="str">
            <v>ASURANSI PROYEK - RIGLESS SERVICE</v>
          </cell>
        </row>
        <row r="6192">
          <cell r="B6192" t="str">
            <v>4201.0014.0131113</v>
          </cell>
          <cell r="C6192" t="str">
            <v>ASURANSI PROYEK - EPC U/ FASILITAS TANKI DI</v>
          </cell>
        </row>
        <row r="6193">
          <cell r="B6193" t="str">
            <v>4201.0014.0131119</v>
          </cell>
          <cell r="C6193" t="str">
            <v>ASURANSI PROYEK - EPF OF STORAGE FOR RANTAU</v>
          </cell>
        </row>
        <row r="6194">
          <cell r="B6194" t="str">
            <v>4201.0014.0131127</v>
          </cell>
          <cell r="C6194" t="str">
            <v>ASURANSI PROYEK - RIGLESS SERVICE</v>
          </cell>
        </row>
        <row r="6195">
          <cell r="B6195" t="str">
            <v>4201.0014.0131150</v>
          </cell>
          <cell r="C6195" t="str">
            <v>ASURANSI PROYEK - WASH TANK REPAIR</v>
          </cell>
        </row>
        <row r="6196">
          <cell r="B6196" t="str">
            <v>4201.0014.01312003</v>
          </cell>
          <cell r="C6196" t="str">
            <v>ASURANSI PROYEK - RIGLESS SERVICES</v>
          </cell>
        </row>
        <row r="6197">
          <cell r="B6197" t="str">
            <v>4201.0014.01312031</v>
          </cell>
          <cell r="C6197" t="str">
            <v>ASURANSI PROYEK - PLUG BACK WITH SLICKLINE</v>
          </cell>
        </row>
        <row r="6198">
          <cell r="B6198" t="str">
            <v>4201.0014.01312049</v>
          </cell>
          <cell r="C6198" t="str">
            <v>ASURANSI PROYEK - HRSG #2 &amp; #5</v>
          </cell>
        </row>
        <row r="6199">
          <cell r="B6199" t="str">
            <v>4201.0014.01312058</v>
          </cell>
          <cell r="C6199" t="str">
            <v>ASURANSI PROYEK - FOAMING SERVICES</v>
          </cell>
        </row>
        <row r="6200">
          <cell r="B6200" t="str">
            <v>4201.0014.0150909</v>
          </cell>
          <cell r="C6200" t="str">
            <v>ASURANSI PROYEK - PIPE CONNECTION</v>
          </cell>
        </row>
        <row r="6201">
          <cell r="B6201" t="str">
            <v>4201.0014.0150916</v>
          </cell>
          <cell r="C6201" t="str">
            <v>ASURANSI PROYEK - SUBSEA CABLE</v>
          </cell>
        </row>
        <row r="6202">
          <cell r="B6202" t="str">
            <v>4201.0014.0151128</v>
          </cell>
          <cell r="C6202" t="str">
            <v>ASURANSI PROYEK - PROJECT BAWAL PIPELINE</v>
          </cell>
        </row>
        <row r="6203">
          <cell r="B6203" t="str">
            <v>4201.0014.01512021</v>
          </cell>
          <cell r="C6203" t="str">
            <v>ASURANSI PROYEK - TUBE BUNDLE CONDENSATE CO</v>
          </cell>
        </row>
        <row r="6204">
          <cell r="B6204" t="str">
            <v>4201.0014.01512027</v>
          </cell>
          <cell r="C6204" t="str">
            <v>ASURANSI PROYEK - FUEL GAS SCRUBBER AND HEA</v>
          </cell>
        </row>
        <row r="6205">
          <cell r="B6205" t="str">
            <v>4201.0014.01512043</v>
          </cell>
          <cell r="C6205" t="str">
            <v>ASURANSI PROYEK - EHMR WATER PROJECT, EPCI</v>
          </cell>
        </row>
        <row r="6206">
          <cell r="B6206" t="str">
            <v>4201.0014.01512062</v>
          </cell>
          <cell r="C6206" t="str">
            <v>ASURANSI PROYEK - EPCI TEMBANG 8 TO BAWAL P</v>
          </cell>
        </row>
        <row r="6207">
          <cell r="B6207" t="str">
            <v>4201.0014.0191139</v>
          </cell>
          <cell r="C6207" t="str">
            <v>ASURANSI PROYEK - Maintenance of Expansion</v>
          </cell>
        </row>
        <row r="6208">
          <cell r="B6208" t="str">
            <v>4201.0014.0241007</v>
          </cell>
          <cell r="C6208" t="str">
            <v>ASURANSI PROYEK - REP&amp;TEST (336-I;1000m3)</v>
          </cell>
        </row>
        <row r="6209">
          <cell r="B6209" t="str">
            <v>4201.0014.02412022</v>
          </cell>
          <cell r="C6209" t="str">
            <v>ASURANSI PROYEK - REPAIR F/WELDING TANK</v>
          </cell>
        </row>
        <row r="6210">
          <cell r="B6210" t="str">
            <v>4201.0014.02412035</v>
          </cell>
          <cell r="C6210" t="str">
            <v>ASURANSI PROYEK - REPAIR OF TANK 100 CUFT P</v>
          </cell>
        </row>
        <row r="6211">
          <cell r="B6211" t="str">
            <v>4201.0014.0260847</v>
          </cell>
          <cell r="C6211" t="str">
            <v>ASURANSI PROYEK - INSTALLATION OF 2X315 MW</v>
          </cell>
        </row>
        <row r="6212">
          <cell r="B6212" t="str">
            <v>4201.0014.0261198</v>
          </cell>
          <cell r="C6212" t="str">
            <v>ASURANSI PROYEK - MAINTENANCE HUBEI</v>
          </cell>
        </row>
        <row r="6213">
          <cell r="B6213" t="str">
            <v>4201.0014.0280913</v>
          </cell>
          <cell r="C6213" t="str">
            <v>ASURANSI PROYEK - FAB SAND BLAST&amp;PRIM COAT</v>
          </cell>
        </row>
        <row r="6214">
          <cell r="B6214" t="str">
            <v>4201.0014.0280915</v>
          </cell>
          <cell r="C6214" t="str">
            <v>ASURANSI PROYEK - MB#13; RECONDITION WORK</v>
          </cell>
        </row>
        <row r="6215">
          <cell r="B6215" t="str">
            <v>4201.0014.0280919</v>
          </cell>
          <cell r="C6215" t="str">
            <v>ASURANSI PROYEK - RB#13; ANCHOR BOLT INST</v>
          </cell>
        </row>
        <row r="6216">
          <cell r="B6216" t="str">
            <v>4201.0014.0280921</v>
          </cell>
          <cell r="C6216" t="str">
            <v>ASURANSI PROYEK - RB#13; INST MECHANICAL</v>
          </cell>
        </row>
        <row r="6217">
          <cell r="B6217" t="str">
            <v>4201.0014.0280926</v>
          </cell>
          <cell r="C6217" t="str">
            <v>ASURANSI PROYEK - RB#13; PIPE EXT /MP &amp; LP</v>
          </cell>
        </row>
        <row r="6218">
          <cell r="B6218" t="str">
            <v>4201.0014.0280927</v>
          </cell>
          <cell r="C6218" t="str">
            <v>ASURANSI PROYEK - PM#9;MP BIN TEMP CONTROL</v>
          </cell>
        </row>
        <row r="6219">
          <cell r="B6219" t="str">
            <v>4201.0014.0280930</v>
          </cell>
          <cell r="C6219" t="str">
            <v>ASURANSI PROYEK - MB#15;MAIN STEAM LINE MOD</v>
          </cell>
        </row>
        <row r="6220">
          <cell r="B6220" t="str">
            <v>4201.0014.0281005</v>
          </cell>
          <cell r="C6220" t="str">
            <v>ASURANSI PROYEK - PM#9; UPGRADE TIE IN</v>
          </cell>
        </row>
        <row r="6221">
          <cell r="B6221" t="str">
            <v>4201.0014.0281006</v>
          </cell>
          <cell r="C6221" t="str">
            <v>ASURANSI PROYEK - MANPOWER SUPPLY SHUTDOWN</v>
          </cell>
        </row>
        <row r="6222">
          <cell r="B6222" t="str">
            <v>4201.0014.0281011</v>
          </cell>
          <cell r="C6222" t="str">
            <v>ASURANSI PROYEK - WP-9;FAB CRUSHER COMPLETE</v>
          </cell>
        </row>
        <row r="6223">
          <cell r="B6223" t="str">
            <v>4201.0014.0281013</v>
          </cell>
          <cell r="C6223" t="str">
            <v>ASURANSI PROYEK - MB#24;SURF METAL TREATMEN</v>
          </cell>
        </row>
        <row r="6224">
          <cell r="B6224" t="str">
            <v>4201.0014.0281015</v>
          </cell>
          <cell r="C6224" t="str">
            <v>ASURANSI PROYEK - WP-8;FAB CRUSHER 2SETS</v>
          </cell>
        </row>
        <row r="6225">
          <cell r="B6225" t="str">
            <v>4201.0014.0281020</v>
          </cell>
          <cell r="C6225" t="str">
            <v>ASURANSI PROYEK - TPM;ADD BYPASS FILTER GAS</v>
          </cell>
        </row>
        <row r="6226">
          <cell r="B6226" t="str">
            <v>4201.0014.0281034</v>
          </cell>
          <cell r="C6226" t="str">
            <v>ASURANSI PROYEK - WP-8, DRUM BARKER 2 LINES</v>
          </cell>
        </row>
        <row r="6227">
          <cell r="B6227" t="str">
            <v>4201.0014.0281103</v>
          </cell>
          <cell r="C6227" t="str">
            <v>ASURANSI PROYEK - TUBE PF-1C VE#1(SHUTDOWN)</v>
          </cell>
        </row>
        <row r="6228">
          <cell r="B6228" t="str">
            <v>4201.0014.0281110</v>
          </cell>
          <cell r="C6228" t="str">
            <v>ASURANSI PROYEK - VE#11, FABRICATION HBL TA</v>
          </cell>
        </row>
        <row r="6229">
          <cell r="B6229" t="str">
            <v>4201.0014.0281116</v>
          </cell>
          <cell r="C6229" t="str">
            <v>ASURANSI PROYEK - IKPP</v>
          </cell>
        </row>
        <row r="6230">
          <cell r="B6230" t="str">
            <v>4201.0014.0281130</v>
          </cell>
          <cell r="C6230" t="str">
            <v>ASURANSI PROYEK - TG 23 PENYAMBUNGAN PIPA</v>
          </cell>
        </row>
        <row r="6231">
          <cell r="B6231" t="str">
            <v>4201.0014.0281131</v>
          </cell>
          <cell r="C6231" t="str">
            <v>ASURANSI PROYEK - MC-10 Connect Pipe</v>
          </cell>
        </row>
        <row r="6232">
          <cell r="B6232" t="str">
            <v>4201.0014.0281132</v>
          </cell>
          <cell r="C6232" t="str">
            <v>ASURANSI PROYEK - Replacement of pipe 8"</v>
          </cell>
        </row>
        <row r="6233">
          <cell r="B6233" t="str">
            <v>4201.0014.0281133</v>
          </cell>
          <cell r="C6233" t="str">
            <v>ASURANSI PROYEK - MC-2 Annual Shutdown 2011</v>
          </cell>
        </row>
        <row r="6234">
          <cell r="B6234" t="str">
            <v>4201.0014.0281134</v>
          </cell>
          <cell r="C6234" t="str">
            <v>ASURANSI PROYEK - Repair Heater, Cooler</v>
          </cell>
        </row>
        <row r="6235">
          <cell r="B6235" t="str">
            <v>4201.0014.0281135</v>
          </cell>
          <cell r="C6235" t="str">
            <v>ASURANSI PROYEK - CA-8 Replace C12 Pipe 16"</v>
          </cell>
        </row>
        <row r="6236">
          <cell r="B6236" t="str">
            <v>4201.0014.0281136</v>
          </cell>
          <cell r="C6236" t="str">
            <v>ASURANSI PROYEK - Supply Manpower</v>
          </cell>
        </row>
        <row r="6237">
          <cell r="B6237" t="str">
            <v>4201.0014.0281140</v>
          </cell>
          <cell r="C6237" t="str">
            <v>ASURANSI PROYEK - Corrective Maintenance, P</v>
          </cell>
        </row>
        <row r="6238">
          <cell r="B6238" t="str">
            <v>4201.0014.0281141</v>
          </cell>
          <cell r="C6238" t="str">
            <v>ASURANSI PROYEK - PM-9 Annual Shutdown 2011</v>
          </cell>
        </row>
        <row r="6239">
          <cell r="B6239" t="str">
            <v>4201.0014.0281144</v>
          </cell>
          <cell r="C6239" t="str">
            <v>ASURANSI PROYEK - RB# 6 Project; Supply Man</v>
          </cell>
        </row>
        <row r="6240">
          <cell r="B6240" t="str">
            <v>4201.0014.0281145</v>
          </cell>
          <cell r="C6240" t="str">
            <v>ASURANSI PROYEK - WPMT PROJ SUPPLY MANPOWER</v>
          </cell>
        </row>
        <row r="6241">
          <cell r="B6241" t="str">
            <v>4201.0014.0281148</v>
          </cell>
          <cell r="C6241" t="str">
            <v>ASURANSI PROYEK - RECONDITION VACUUM EVAPOR</v>
          </cell>
        </row>
        <row r="6242">
          <cell r="B6242" t="str">
            <v>4201.0014.0281149</v>
          </cell>
          <cell r="C6242" t="str">
            <v>ASURANSI PROYEK - RC-11 ADD LINE GAS FILTER</v>
          </cell>
        </row>
        <row r="6243">
          <cell r="B6243" t="str">
            <v>4201.0014.0281155</v>
          </cell>
          <cell r="C6243" t="str">
            <v>ASURANSI PROYEK - WP#8; REPLACEMENT SHUTL B</v>
          </cell>
        </row>
        <row r="6244">
          <cell r="B6244" t="str">
            <v>4201.0014.0281156</v>
          </cell>
          <cell r="C6244" t="str">
            <v>ASURANSI PROYEK - WP#9; INSTALLATION CHIP S</v>
          </cell>
        </row>
        <row r="6245">
          <cell r="B6245" t="str">
            <v>4201.0014.0281157</v>
          </cell>
          <cell r="C6245" t="str">
            <v>ASURANSI PROYEK - WP#9; INSTALLATION LOG RE</v>
          </cell>
        </row>
        <row r="6246">
          <cell r="B6246" t="str">
            <v>4201.0014.0281169</v>
          </cell>
          <cell r="C6246" t="str">
            <v>ASURANSI PROYEK - WP-9 INSTALL DEBARKING DR</v>
          </cell>
        </row>
        <row r="6247">
          <cell r="B6247" t="str">
            <v>4201.0014.0281173</v>
          </cell>
          <cell r="C6247" t="str">
            <v>ASURANSI PROYEK - VE#12 REPLACE ROOF &amp; SHEL</v>
          </cell>
        </row>
        <row r="6248">
          <cell r="B6248" t="str">
            <v>4201.0014.0281174</v>
          </cell>
          <cell r="C6248" t="str">
            <v>ASURANSI PROYEK - RC#8; NEW INSTALL OF HYDR</v>
          </cell>
        </row>
        <row r="6249">
          <cell r="B6249" t="str">
            <v>4201.0014.0281199</v>
          </cell>
          <cell r="C6249" t="str">
            <v>ASURANSI PROYEK - MAINTENANCE IKPP</v>
          </cell>
        </row>
        <row r="6250">
          <cell r="B6250" t="str">
            <v>4201.0014.02812008</v>
          </cell>
          <cell r="C6250" t="str">
            <v>ASURANSI PROYEK - VE#2 INST NEW WBL TANK A</v>
          </cell>
        </row>
        <row r="6251">
          <cell r="B6251" t="str">
            <v>4201.0014.02812009</v>
          </cell>
          <cell r="C6251" t="str">
            <v>ASURANSI PROYEK - WP-9 INSTALL CHIP SCREEN</v>
          </cell>
        </row>
        <row r="6252">
          <cell r="B6252" t="str">
            <v>4201.0014.02812011</v>
          </cell>
          <cell r="C6252" t="str">
            <v>ASURANSI PROYEK - WP#9: INSTALL DEBARKING D</v>
          </cell>
        </row>
        <row r="6253">
          <cell r="B6253" t="str">
            <v>4201.0014.02812013</v>
          </cell>
          <cell r="C6253" t="str">
            <v>ASURANSI PROYEK - PM#8; TIE IN (TOP SEPARAT</v>
          </cell>
        </row>
        <row r="6254">
          <cell r="B6254" t="str">
            <v>4201.0014.02812016</v>
          </cell>
          <cell r="C6254" t="str">
            <v>ASURANSI PROYEK - HP HEADER TG 18.19 TO P-8</v>
          </cell>
        </row>
        <row r="6255">
          <cell r="B6255" t="str">
            <v>4201.0014.02812018</v>
          </cell>
          <cell r="C6255" t="str">
            <v>ASURANSI PROYEK - MC#3; UPGRADE PIPING &amp; DR</v>
          </cell>
        </row>
        <row r="6256">
          <cell r="B6256" t="str">
            <v>4201.0014.02812019</v>
          </cell>
          <cell r="C6256" t="str">
            <v>ASURANSI PROYEK - PM#8; TIE IN WASHING &amp; CO</v>
          </cell>
        </row>
        <row r="6257">
          <cell r="B6257" t="str">
            <v>4201.0014.02812020</v>
          </cell>
          <cell r="C6257" t="str">
            <v>ASURANSI PROYEK - PM#8; ADD SCREEN &amp; DISMAN</v>
          </cell>
        </row>
        <row r="6258">
          <cell r="B6258" t="str">
            <v>4201.0014.02812026</v>
          </cell>
          <cell r="C6258" t="str">
            <v>ASURANSI PROYEK - PPM#6; FABRICATION / INST</v>
          </cell>
        </row>
        <row r="6259">
          <cell r="B6259" t="str">
            <v>4201.0014.02812032</v>
          </cell>
          <cell r="C6259" t="str">
            <v>ASURANSI PROYEK - OPEN CONTRACT MAINTENANCE</v>
          </cell>
        </row>
        <row r="6260">
          <cell r="B6260" t="str">
            <v>4201.0014.02812033</v>
          </cell>
          <cell r="C6260" t="str">
            <v>ASURANSI PROYEK - MANPOWER TO SUPPORT CORRE</v>
          </cell>
        </row>
        <row r="6261">
          <cell r="B6261" t="str">
            <v>4201.0014.02812036</v>
          </cell>
          <cell r="C6261" t="str">
            <v>ASURANSI PROYEK - GANTI TUBE CONDENSER TG#1</v>
          </cell>
        </row>
        <row r="6262">
          <cell r="B6262" t="str">
            <v>4201.0014.02812045</v>
          </cell>
          <cell r="C6262" t="str">
            <v>ASURANSI PROYEK - WP-8; REPLACEMENT OF DRUM</v>
          </cell>
        </row>
        <row r="6263">
          <cell r="B6263" t="str">
            <v>4201.0014.02812047</v>
          </cell>
          <cell r="C6263" t="str">
            <v>ASURANSI PROYEK - WP-9; REPLACEMENT OF DRUM</v>
          </cell>
        </row>
        <row r="6264">
          <cell r="B6264" t="str">
            <v>4201.0014.02812048</v>
          </cell>
          <cell r="C6264" t="str">
            <v>ASURANSI PROYEK - VE#2 PROJECT FABR &amp; INSTA</v>
          </cell>
        </row>
        <row r="6265">
          <cell r="B6265" t="str">
            <v>4201.0014.02812050</v>
          </cell>
          <cell r="C6265" t="str">
            <v>ASURANSI PROYEK - VE2; FABRICATION &amp; INSTAL</v>
          </cell>
        </row>
        <row r="6266">
          <cell r="B6266" t="str">
            <v>4201.0014.02812052</v>
          </cell>
          <cell r="C6266" t="str">
            <v>ASURANSI PROYEK - PM8; SCAFFOLDING ANNUAL S</v>
          </cell>
        </row>
        <row r="6267">
          <cell r="B6267" t="str">
            <v>4201.0014.02812055</v>
          </cell>
          <cell r="C6267" t="str">
            <v>ASURANSI PROYEK - PM#8; DISMANTLE EQUIPMENT</v>
          </cell>
        </row>
        <row r="6268">
          <cell r="B6268" t="str">
            <v>4201.0014.02812056</v>
          </cell>
          <cell r="C6268" t="str">
            <v>ASURANSI PROYEK - PM#8; TO MAKE CONVEYOR SU</v>
          </cell>
        </row>
        <row r="6269">
          <cell r="B6269" t="str">
            <v>4201.0014.02812057</v>
          </cell>
          <cell r="C6269" t="str">
            <v>ASURANSI PROYEK - PM#9; GANTI 4 SET NOZZLE</v>
          </cell>
        </row>
        <row r="6270">
          <cell r="B6270" t="str">
            <v>4201.0014.02812099</v>
          </cell>
          <cell r="C6270" t="str">
            <v>ASURANSI PROYEK - IKPP MAINTENANCE</v>
          </cell>
        </row>
        <row r="6271">
          <cell r="B6271" t="str">
            <v>4201.0014.0350933</v>
          </cell>
          <cell r="C6271" t="str">
            <v>ASURANSI PROYEK - PAGERUNGAN UTARA FIELD</v>
          </cell>
        </row>
        <row r="6272">
          <cell r="B6272" t="str">
            <v>4201.0014.0351002</v>
          </cell>
          <cell r="C6272" t="str">
            <v>ASURANSI PROYEK - EDC1 SUBSEA FACILITY TSB</v>
          </cell>
        </row>
        <row r="6273">
          <cell r="B6273" t="str">
            <v>4201.0014.0400928</v>
          </cell>
          <cell r="C6273" t="str">
            <v>ASURANSI PROYEK - 3 Unit BODY SHELL</v>
          </cell>
        </row>
        <row r="6274">
          <cell r="B6274" t="str">
            <v>4201.0014.0400932</v>
          </cell>
          <cell r="C6274" t="str">
            <v>ASURANSI PROYEK - 6 UNITS FLARE KO DRUM</v>
          </cell>
        </row>
        <row r="6275">
          <cell r="B6275" t="str">
            <v>4201.0014.0411008</v>
          </cell>
          <cell r="C6275" t="str">
            <v>ASURANSI PROYEK - GEN. ASSEMBLY DEBARKING</v>
          </cell>
        </row>
        <row r="6276">
          <cell r="B6276" t="str">
            <v>4201.0014.04112025</v>
          </cell>
          <cell r="C6276" t="str">
            <v>ASURANSI PROYEK - MANPOWER SUPPLY FOR PROJE</v>
          </cell>
        </row>
        <row r="6277">
          <cell r="B6277" t="str">
            <v>4201.0014.0480753</v>
          </cell>
          <cell r="C6277" t="str">
            <v>ASURANSI PROYEK - COMBINED FEED EXCHANGER</v>
          </cell>
        </row>
        <row r="6278">
          <cell r="B6278" t="str">
            <v>4201.0014.0480901</v>
          </cell>
          <cell r="C6278" t="str">
            <v>ASURANSI PROYEK - DEBUT TRIM COND 211-E-9</v>
          </cell>
        </row>
        <row r="6279">
          <cell r="B6279" t="str">
            <v>4201.0014.0480906</v>
          </cell>
          <cell r="C6279" t="str">
            <v>ASURANSI PROYEK - TBUNDLE 140-E-11A,E-16</v>
          </cell>
        </row>
        <row r="6280">
          <cell r="B6280" t="str">
            <v>4201.0014.0480912</v>
          </cell>
          <cell r="C6280" t="str">
            <v>ASURANSI PROYEK - FAB HE, 701-E-5&amp;702-E-7</v>
          </cell>
        </row>
        <row r="6281">
          <cell r="B6281" t="str">
            <v>4201.0014.0480914</v>
          </cell>
          <cell r="C6281" t="str">
            <v>ASURANSI PROYEK - FAB HE,ITEM 140-E-20&amp;E-25</v>
          </cell>
        </row>
        <row r="6282">
          <cell r="B6282" t="str">
            <v>4201.0014.0480918</v>
          </cell>
          <cell r="C6282" t="str">
            <v>ASURANSI PROYEK - TUBE BUNDLE ASS F/023E-11</v>
          </cell>
        </row>
        <row r="6283">
          <cell r="B6283" t="str">
            <v>4201.0014.0480922</v>
          </cell>
          <cell r="C6283" t="str">
            <v>ASURANSI PROYEK - COMBINED FEED EXCHANGER</v>
          </cell>
        </row>
        <row r="6284">
          <cell r="B6284" t="str">
            <v>4201.0014.0480925</v>
          </cell>
          <cell r="C6284" t="str">
            <v>ASURANSI PROYEK - 6 DISPENSER (SOE-TA)</v>
          </cell>
        </row>
        <row r="6285">
          <cell r="B6285" t="str">
            <v>4201.0014.0481001</v>
          </cell>
          <cell r="C6285" t="str">
            <v>ASURANSI PROYEK - VESSEL TAG NO.14-E-25</v>
          </cell>
        </row>
        <row r="6286">
          <cell r="B6286" t="str">
            <v>4201.0014.0481012</v>
          </cell>
          <cell r="C6286" t="str">
            <v>ASURANSI PROYEK - BAFFLE PLATE</v>
          </cell>
        </row>
        <row r="6287">
          <cell r="B6287" t="str">
            <v>4201.0014.0481016</v>
          </cell>
          <cell r="C6287" t="str">
            <v>ASURANSI PROYEK - ERECTION VCFHE 84E-201</v>
          </cell>
        </row>
        <row r="6288">
          <cell r="B6288" t="str">
            <v>4201.0014.0481023</v>
          </cell>
          <cell r="C6288" t="str">
            <v>ASURANSI PROYEK - PASS PARTITION PLATE</v>
          </cell>
        </row>
        <row r="6289">
          <cell r="B6289" t="str">
            <v>4201.0014.0481024</v>
          </cell>
          <cell r="C6289" t="str">
            <v>ASURANSI PROYEK - T. BUNDLE COMP, CHANNEL</v>
          </cell>
        </row>
        <row r="6290">
          <cell r="B6290" t="str">
            <v>4201.0014.0481101</v>
          </cell>
          <cell r="C6290" t="str">
            <v>ASURANSI PROYEK - TUBE BUNDLE TYPE "U"</v>
          </cell>
        </row>
        <row r="6291">
          <cell r="B6291" t="str">
            <v>4201.0014.0481105</v>
          </cell>
          <cell r="C6291" t="str">
            <v>ASURANSI PROYEK - TBUNDLE AS110-E-7 A/B/C/D</v>
          </cell>
        </row>
        <row r="6292">
          <cell r="B6292" t="str">
            <v>4201.0014.0481106</v>
          </cell>
          <cell r="C6292" t="str">
            <v>ASURANSI PROYEK - EJCTR STEAMTAG110-J-51A/B</v>
          </cell>
        </row>
        <row r="6293">
          <cell r="B6293" t="str">
            <v>4201.0014.0481107</v>
          </cell>
          <cell r="C6293" t="str">
            <v>ASURANSI PROYEK - TBUNDLE AS&amp;SHELL 93E-405</v>
          </cell>
        </row>
        <row r="6294">
          <cell r="B6294" t="str">
            <v>4201.0014.0481109</v>
          </cell>
          <cell r="C6294" t="str">
            <v>ASURANSI PROYEK - PRESSURE VESSEL FABRICATI</v>
          </cell>
        </row>
        <row r="6295">
          <cell r="B6295" t="str">
            <v>4201.0014.0481114</v>
          </cell>
          <cell r="C6295" t="str">
            <v>ASURANSI PROYEK - HEAT EXCHANGER COMPLETE 7</v>
          </cell>
        </row>
        <row r="6296">
          <cell r="B6296" t="str">
            <v>4201.0014.0481117</v>
          </cell>
          <cell r="C6296" t="str">
            <v>ASURANSI PROYEK - CONDENSATE STRIPPER</v>
          </cell>
        </row>
        <row r="6297">
          <cell r="B6297" t="str">
            <v>4201.0014.0481118</v>
          </cell>
          <cell r="C6297" t="str">
            <v>ASURANSI PROYEK - VESSEL, HORIZONTAL TAG</v>
          </cell>
        </row>
        <row r="6298">
          <cell r="B6298" t="str">
            <v>4201.0014.0481124</v>
          </cell>
          <cell r="C6298" t="str">
            <v>ASURANSI PROYEK - Heat Exchanger  Assy Tag</v>
          </cell>
        </row>
        <row r="6299">
          <cell r="B6299" t="str">
            <v>4201.0014.0481153</v>
          </cell>
          <cell r="C6299" t="str">
            <v>ASURANSI PROYEK - 5 (FIVE) UNIT COMBINED FE</v>
          </cell>
        </row>
        <row r="6300">
          <cell r="B6300" t="str">
            <v>4201.0014.0481159</v>
          </cell>
          <cell r="C6300" t="str">
            <v>ASURANSI PROYEK - PEMBANGUNAN UNIT CHLORIDE</v>
          </cell>
        </row>
        <row r="6301">
          <cell r="B6301" t="str">
            <v>4201.0014.0481160</v>
          </cell>
          <cell r="C6301" t="str">
            <v>ASURANSI PROYEK - FABRICATION INTERNAL PART</v>
          </cell>
        </row>
        <row r="6302">
          <cell r="B6302" t="str">
            <v>4201.0014.0481161</v>
          </cell>
          <cell r="C6302" t="str">
            <v>ASURANSI PROYEK - HEAT EXCHANGER 260-E-157</v>
          </cell>
        </row>
        <row r="6303">
          <cell r="B6303" t="str">
            <v>4201.0014.0481163</v>
          </cell>
          <cell r="C6303" t="str">
            <v>ASURANSI PROYEK - PEMBANGUNAN FASILITAS SLU</v>
          </cell>
        </row>
        <row r="6304">
          <cell r="B6304" t="str">
            <v>4201.0014.0481166</v>
          </cell>
          <cell r="C6304" t="str">
            <v>ASURANSI PROYEK - SHELL &amp; TUBE BUNDLE  Assy</v>
          </cell>
        </row>
        <row r="6305">
          <cell r="B6305" t="str">
            <v>4201.0014.04812004</v>
          </cell>
          <cell r="C6305" t="str">
            <v>ASURANSI PROYEK - TOP HEAD COLOUMN</v>
          </cell>
        </row>
        <row r="6306">
          <cell r="B6306" t="str">
            <v>4201.0014.04812005</v>
          </cell>
          <cell r="C6306" t="str">
            <v>ASURANSI PROYEK - HEAT EXCHANGER</v>
          </cell>
        </row>
        <row r="6307">
          <cell r="B6307" t="str">
            <v>4201.0014.0510862</v>
          </cell>
          <cell r="C6307" t="str">
            <v>ASURANSI PROYEK - PRESSURE VESSEL</v>
          </cell>
        </row>
        <row r="6308">
          <cell r="B6308" t="str">
            <v>4201.0014.0510863</v>
          </cell>
          <cell r="C6308" t="str">
            <v>ASURANSI PROYEK - PROV OF SHELL &amp; TUBE HEAT</v>
          </cell>
        </row>
        <row r="6309">
          <cell r="B6309" t="str">
            <v>4201.0014.0510902</v>
          </cell>
          <cell r="C6309" t="str">
            <v>ASURANSI PROYEK - PRESSURE VESSEL GSA</v>
          </cell>
        </row>
        <row r="6310">
          <cell r="B6310" t="str">
            <v>4201.0014.0511017</v>
          </cell>
          <cell r="C6310" t="str">
            <v>ASURANSI PROYEK - FAB HEAD CHANNEL (E-2030)</v>
          </cell>
        </row>
        <row r="6311">
          <cell r="B6311" t="str">
            <v>4201.0014.0511152</v>
          </cell>
          <cell r="C6311" t="str">
            <v>ASURANSI PROYEK - ENGINEERING, PROCUREMENT,</v>
          </cell>
        </row>
        <row r="6312">
          <cell r="B6312" t="str">
            <v>4201.0014.0540911</v>
          </cell>
          <cell r="C6312" t="str">
            <v>ASURANSI PROYEK - NATURAL GAS REHEATER</v>
          </cell>
        </row>
        <row r="6313">
          <cell r="B6313" t="str">
            <v>4201.0014.0541171</v>
          </cell>
          <cell r="C6313" t="str">
            <v>ASURANSI PROYEK - HEAT EXCHANGER DEHYDROGEN</v>
          </cell>
        </row>
        <row r="6314">
          <cell r="B6314" t="str">
            <v>4201.0014.05412002</v>
          </cell>
          <cell r="C6314" t="str">
            <v>ASURANSI PROYEK - REPLACEMENT HEAT EXCHANGE</v>
          </cell>
        </row>
        <row r="6315">
          <cell r="B6315" t="str">
            <v>4201.0014.0550824</v>
          </cell>
          <cell r="C6315" t="str">
            <v>ASURANSI PROYEK - FERTILIZER FACTORY EXPANS</v>
          </cell>
        </row>
        <row r="6316">
          <cell r="B6316" t="str">
            <v>4201.0014.0560920</v>
          </cell>
          <cell r="C6316" t="str">
            <v>ASURANSI PROYEK - REPL T BUNDLE 3A-1111-C</v>
          </cell>
        </row>
        <row r="6317">
          <cell r="B6317" t="str">
            <v>4201.0014.0561111</v>
          </cell>
          <cell r="C6317" t="str">
            <v>ASURANSI PROYEK - SUPERHEATER WASTE HEAT BO</v>
          </cell>
        </row>
        <row r="6318">
          <cell r="B6318" t="str">
            <v>4201.0014.0561112</v>
          </cell>
          <cell r="C6318" t="str">
            <v>ASURANSI PROYEK - AIR HEATER 5U-EC-301 (SEG</v>
          </cell>
        </row>
        <row r="6319">
          <cell r="B6319" t="str">
            <v>4201.0014.0561151</v>
          </cell>
          <cell r="C6319" t="str">
            <v>ASURANSI PROYEK - HP STEAM SUPER HEATER 102</v>
          </cell>
        </row>
        <row r="6320">
          <cell r="B6320" t="str">
            <v>4201.0014.0561158</v>
          </cell>
          <cell r="C6320" t="str">
            <v>ASURANSI PROYEK - 5A-115C METHANATOR EFFLUE</v>
          </cell>
        </row>
        <row r="6321">
          <cell r="B6321" t="str">
            <v>4201.0014.0561164</v>
          </cell>
          <cell r="C6321" t="str">
            <v>ASURANSI PROYEK - PLATE DISTRIBUTOR COMPLAT</v>
          </cell>
        </row>
        <row r="6322">
          <cell r="B6322" t="str">
            <v>4201.0014.0561170</v>
          </cell>
          <cell r="C6322" t="str">
            <v>ASURANSI PROYEK - RETUBING 101-C PUSRI - 1B</v>
          </cell>
        </row>
        <row r="6323">
          <cell r="B6323" t="str">
            <v>4201.0014.05612014</v>
          </cell>
          <cell r="C6323" t="str">
            <v>ASURANSI PROYEK - TUBE BUNDLE</v>
          </cell>
        </row>
        <row r="6324">
          <cell r="B6324" t="str">
            <v>4201.0014.05612015</v>
          </cell>
          <cell r="C6324" t="str">
            <v>ASURANSI PROYEK - PRETHICKENER 5U-FD-202</v>
          </cell>
        </row>
        <row r="6325">
          <cell r="B6325" t="str">
            <v>4201.0014.0580817</v>
          </cell>
          <cell r="C6325" t="str">
            <v>ASURANSI PROYEK - PRESS. VESSEL RCC OFF GAS</v>
          </cell>
        </row>
        <row r="6326">
          <cell r="B6326" t="str">
            <v>4201.0014.0581003</v>
          </cell>
          <cell r="C6326" t="str">
            <v>ASURANSI PROYEK - 10.000MT AMMONIA25-TK-801</v>
          </cell>
        </row>
        <row r="6327">
          <cell r="B6327" t="str">
            <v>4201.0014.0581009</v>
          </cell>
          <cell r="C6327" t="str">
            <v>ASURANSI PROYEK - STAINLESS STEEL STRUC ANP</v>
          </cell>
        </row>
        <row r="6328">
          <cell r="B6328" t="str">
            <v>4201.0014.0581126</v>
          </cell>
          <cell r="C6328" t="str">
            <v>ASURANSI PROYEK - PRESSURE VESSEL 2 X 35 MW</v>
          </cell>
        </row>
        <row r="6329">
          <cell r="B6329" t="str">
            <v>4201.0014.0600702</v>
          </cell>
          <cell r="C6329" t="str">
            <v>ASURANSI PROYEK - INSTALL / ERECTION SUBCON</v>
          </cell>
        </row>
        <row r="6330">
          <cell r="B6330" t="str">
            <v>4201.0014.0600704</v>
          </cell>
          <cell r="C6330" t="str">
            <v>ASURANSI PROYEK - COAL FIRED PWR PL PR THER</v>
          </cell>
        </row>
        <row r="6331">
          <cell r="B6331" t="str">
            <v>4201.0014.0600706</v>
          </cell>
          <cell r="C6331" t="str">
            <v>ASURANSI PROYEK - COAL-FIRED POWER PLANT PR</v>
          </cell>
        </row>
        <row r="6332">
          <cell r="B6332" t="str">
            <v>4201.0014.0600708</v>
          </cell>
          <cell r="C6332" t="str">
            <v>ASURANSI PROYEK - ESP INLET FLUE &amp; ESP OUTL</v>
          </cell>
        </row>
        <row r="6333">
          <cell r="B6333" t="str">
            <v>4201.0014.0600710</v>
          </cell>
          <cell r="C6333" t="str">
            <v>ASURANSI PROYEK - I &amp; C PRIMARY VALVE</v>
          </cell>
        </row>
        <row r="6334">
          <cell r="B6334" t="str">
            <v>4201.0014.0600711</v>
          </cell>
          <cell r="C6334" t="str">
            <v>ASURANSI PROYEK - FLUE SUPPORTER SUPERSTRUC</v>
          </cell>
        </row>
        <row r="6335">
          <cell r="B6335" t="str">
            <v>4201.0014.0600907</v>
          </cell>
          <cell r="C6335" t="str">
            <v>ASURANSI PROYEK - INST/ERCTION MECH 3X315MW</v>
          </cell>
        </row>
        <row r="6336">
          <cell r="B6336" t="str">
            <v>4201.0014.0630910</v>
          </cell>
          <cell r="C6336" t="str">
            <v>ASURANSI PROYEK - FABRICATION RISER CLAMP</v>
          </cell>
        </row>
        <row r="6337">
          <cell r="B6337" t="str">
            <v>4201.0014.0631115</v>
          </cell>
          <cell r="C6337" t="str">
            <v>ASURANSI PROYEK - SUPPLY OF HEAT EXCHANGER</v>
          </cell>
        </row>
        <row r="6338">
          <cell r="B6338" t="str">
            <v>4201.0014.0631201</v>
          </cell>
          <cell r="C6338" t="str">
            <v>ASURANSI PROYEK - PROVISION OF EPCI KF GAS</v>
          </cell>
        </row>
        <row r="6339">
          <cell r="B6339" t="str">
            <v>4201.0014.06312029</v>
          </cell>
          <cell r="C6339" t="str">
            <v>ASURANSI PROYEK - FABRICATION PIPE SPOOL</v>
          </cell>
        </row>
        <row r="6340">
          <cell r="B6340" t="str">
            <v>4201.0014.06312051</v>
          </cell>
          <cell r="C6340" t="str">
            <v>ASURANSI PROYEK - PROVISION OF ENGINEERING</v>
          </cell>
        </row>
        <row r="6341">
          <cell r="B6341" t="str">
            <v>4201.0014.0651021</v>
          </cell>
          <cell r="C6341" t="str">
            <v>ASURANSI PROYEK - FAB&amp;INSTAL ENERGY PLANT</v>
          </cell>
        </row>
        <row r="6342">
          <cell r="B6342" t="str">
            <v>4201.0014.0651025</v>
          </cell>
          <cell r="C6342" t="str">
            <v>ASURANSI PROYEK - SUPPLY &amp; INSTAL PNEUMATIC</v>
          </cell>
        </row>
        <row r="6343">
          <cell r="B6343" t="str">
            <v>4201.0014.0651102</v>
          </cell>
          <cell r="C6343" t="str">
            <v>ASURANSI PROYEK - SUPP&amp;INST 7110,7120,7130</v>
          </cell>
        </row>
        <row r="6344">
          <cell r="B6344" t="str">
            <v>4201.0014.0701022</v>
          </cell>
          <cell r="C6344" t="str">
            <v>ASURANSI PROYEK - CHEMICAL CLEANING</v>
          </cell>
        </row>
        <row r="6345">
          <cell r="B6345" t="str">
            <v>4201.0014.0701122</v>
          </cell>
          <cell r="C6345" t="str">
            <v>ASURANSI PROYEK - PUMP &amp; PIPING BROKE STOR.</v>
          </cell>
        </row>
        <row r="6346">
          <cell r="B6346" t="str">
            <v>4201.0014.0731138</v>
          </cell>
          <cell r="C6346" t="str">
            <v>ASURANSI PROYEK - AIR HEATER TUBES</v>
          </cell>
        </row>
        <row r="6347">
          <cell r="B6347" t="str">
            <v>4201.0014.07312054</v>
          </cell>
          <cell r="C6347" t="str">
            <v>ASURANSI PROYEK - SERVICE BARK CONVEYOR</v>
          </cell>
        </row>
        <row r="6348">
          <cell r="B6348" t="str">
            <v>4201.0014.0830924</v>
          </cell>
          <cell r="C6348" t="str">
            <v>ASURANSI PROYEK - TRANS,INST,HOOKUP POLENG</v>
          </cell>
        </row>
        <row r="6349">
          <cell r="B6349" t="str">
            <v>4201.0014.0831120</v>
          </cell>
          <cell r="C6349" t="str">
            <v>ASURANSI PROYEK - EPC WORKS FOR PPP-CW-DW-G</v>
          </cell>
        </row>
        <row r="6350">
          <cell r="B6350" t="str">
            <v>4201.0014.0881108</v>
          </cell>
          <cell r="C6350" t="str">
            <v>ASURANSI PROYEK - REPLACE SW PIPE</v>
          </cell>
        </row>
        <row r="6351">
          <cell r="B6351" t="str">
            <v>4201.0014.0881123</v>
          </cell>
          <cell r="C6351" t="str">
            <v>ASURANSI PROYEK - HOUSING FILTER</v>
          </cell>
        </row>
        <row r="6352">
          <cell r="B6352" t="str">
            <v>4201.0014.0901121</v>
          </cell>
          <cell r="C6352" t="str">
            <v>ASURANSI PROYEK - DUCTING TISSUE MILL II</v>
          </cell>
        </row>
        <row r="6353">
          <cell r="B6353" t="str">
            <v>4201.0014.0901142</v>
          </cell>
          <cell r="C6353" t="str">
            <v>ASURANSI PROYEK - Ducting Yankee</v>
          </cell>
        </row>
        <row r="6354">
          <cell r="B6354" t="str">
            <v>4201.0014.0911125</v>
          </cell>
          <cell r="C6354" t="str">
            <v>ASURANSI PROYEK - Water System &amp; Coal Syste</v>
          </cell>
        </row>
        <row r="6355">
          <cell r="B6355" t="str">
            <v>4201.0014.0921147</v>
          </cell>
          <cell r="C6355" t="str">
            <v>ASURANSI PROYEK - ADD. BY PAS LINE FOR DOUB</v>
          </cell>
        </row>
        <row r="6356">
          <cell r="B6356" t="str">
            <v>4201.0014.0991129</v>
          </cell>
          <cell r="C6356" t="str">
            <v>ASURANSI PROYEK - PIPA HYDRANT</v>
          </cell>
        </row>
        <row r="6357">
          <cell r="B6357" t="str">
            <v>4201.0014.1021146</v>
          </cell>
          <cell r="C6357" t="str">
            <v>ASURANSI PROYEK -  water surge tank</v>
          </cell>
        </row>
        <row r="6358">
          <cell r="B6358" t="str">
            <v>4201.0014.1031143</v>
          </cell>
          <cell r="C6358" t="str">
            <v>ASURANSI PROYEK - DUPLEX PIPE SPOOL 2-INC,</v>
          </cell>
        </row>
        <row r="6359">
          <cell r="B6359" t="str">
            <v>4201.0014.10412034</v>
          </cell>
          <cell r="C6359" t="str">
            <v>ASURANSI PROYEK - TUBE BUNDLE E201-05-08-09</v>
          </cell>
        </row>
        <row r="6360">
          <cell r="B6360" t="str">
            <v>4201.0014.10512037</v>
          </cell>
          <cell r="C6360" t="str">
            <v>ASURANSI PROYEK - HEAT EXCHANGER ASSY TAG N</v>
          </cell>
        </row>
        <row r="6361">
          <cell r="B6361" t="str">
            <v>4201.0014.10512038</v>
          </cell>
          <cell r="C6361" t="str">
            <v>ASURANSI PROYEK - PENGADAAN SHELL ASSY TAG</v>
          </cell>
        </row>
        <row r="6362">
          <cell r="B6362" t="str">
            <v>4201.0014.10512039</v>
          </cell>
          <cell r="C6362" t="str">
            <v>ASURANSI PROYEK - PENGADAAN SHELL ASSY TAG</v>
          </cell>
        </row>
        <row r="6363">
          <cell r="B6363" t="str">
            <v>4201.0014.10512060</v>
          </cell>
          <cell r="C6363" t="str">
            <v>ASURANSI PROYEK - PENGGANTIAN/PEMBUATAN TES</v>
          </cell>
        </row>
        <row r="6364">
          <cell r="B6364" t="str">
            <v>4201.0014.10612040</v>
          </cell>
          <cell r="C6364" t="str">
            <v>ASURANSI PROYEK - TUBE BUNDLE, SHELLBUNDLE,</v>
          </cell>
        </row>
        <row r="6365">
          <cell r="B6365" t="str">
            <v>4201.0014.10612053</v>
          </cell>
          <cell r="C6365" t="str">
            <v>ASURANSI PROYEK - ENGINEERING, PROCUREMENT</v>
          </cell>
        </row>
        <row r="6366">
          <cell r="B6366" t="str">
            <v>4201.0014.1121154</v>
          </cell>
          <cell r="C6366" t="str">
            <v>ASURANSI PROYEK - H2S MUD / GAS SEPARATOR</v>
          </cell>
        </row>
        <row r="6367">
          <cell r="B6367" t="str">
            <v>4201.0014.1161162</v>
          </cell>
          <cell r="C6367" t="str">
            <v>ASURANSI PROYEK - SECONDARY REFORMER EFFLUE</v>
          </cell>
        </row>
        <row r="6368">
          <cell r="B6368" t="str">
            <v>4201.0014.1171165</v>
          </cell>
          <cell r="C6368" t="str">
            <v>ASURANSI PROYEK - TOWER</v>
          </cell>
        </row>
        <row r="6369">
          <cell r="B6369" t="str">
            <v>4201.0014.1171167</v>
          </cell>
          <cell r="C6369" t="str">
            <v>ASURANSI PROYEK - SHOP FABRICATED VESSEL &amp;</v>
          </cell>
        </row>
        <row r="6370">
          <cell r="B6370" t="str">
            <v>4201.0014.1171168</v>
          </cell>
          <cell r="C6370" t="str">
            <v>ASURANSI PROYEK - SHOP FABRICATED VESSEL &amp;</v>
          </cell>
        </row>
        <row r="6371">
          <cell r="B6371" t="str">
            <v>4201.0014.11712010</v>
          </cell>
          <cell r="C6371" t="str">
            <v>ASURANSI PROYEK - SHOP FABRICATED VESSEL &amp;</v>
          </cell>
        </row>
        <row r="6372">
          <cell r="B6372" t="str">
            <v>4201.0014.11712023</v>
          </cell>
          <cell r="C6372" t="str">
            <v>ASURANSI PROYEK - SHOP FABRICATED VESSEL &amp;</v>
          </cell>
        </row>
        <row r="6373">
          <cell r="B6373" t="str">
            <v>4201.0014.1191172</v>
          </cell>
          <cell r="C6373" t="str">
            <v>ASURANSI PROYEK - EPC MOBILE SEPARATOR</v>
          </cell>
        </row>
        <row r="6374">
          <cell r="B6374" t="str">
            <v>4201.0014.1201175</v>
          </cell>
          <cell r="C6374" t="str">
            <v>ASURANSI PROYEK - FABRICATION &amp; ERECTION OF</v>
          </cell>
        </row>
        <row r="6375">
          <cell r="B6375" t="str">
            <v>4201.0014.12812012</v>
          </cell>
          <cell r="C6375" t="str">
            <v>ASURANSI PROYEK - RENTAL DRILLING EQUIPMENT</v>
          </cell>
        </row>
        <row r="6376">
          <cell r="B6376" t="str">
            <v>4201.0014.12912007</v>
          </cell>
          <cell r="C6376" t="str">
            <v>ASURANSI PROYEK - SUPPLY OF SHELL &amp; TUBE HE</v>
          </cell>
        </row>
        <row r="6377">
          <cell r="B6377" t="str">
            <v>4201.0014.14512017</v>
          </cell>
          <cell r="C6377" t="str">
            <v>ASURANSI PROYEK - DIVING EQUIPMENT</v>
          </cell>
        </row>
        <row r="6378">
          <cell r="B6378" t="str">
            <v>4201.0014.14912041</v>
          </cell>
          <cell r="C6378" t="str">
            <v>ASURANSI PROYEK - FABRIKASI SHELL 24E-113</v>
          </cell>
        </row>
        <row r="6379">
          <cell r="B6379" t="str">
            <v>4201.0014.15012024</v>
          </cell>
          <cell r="C6379" t="str">
            <v>ASURANSI PROYEK -  TOTAL RETUBE INSITU SURF</v>
          </cell>
        </row>
        <row r="6380">
          <cell r="B6380" t="str">
            <v>4201.0014.15212028</v>
          </cell>
          <cell r="C6380" t="str">
            <v>ASURANSI PROYEK - TUBE BUNDLE SHELL H5012 &amp;</v>
          </cell>
        </row>
        <row r="6381">
          <cell r="B6381" t="str">
            <v>4201.0014.15212059</v>
          </cell>
          <cell r="C6381" t="str">
            <v>ASURANSI PROYEK - SECONDARY REACTOR UNIT</v>
          </cell>
        </row>
        <row r="6382">
          <cell r="B6382" t="str">
            <v>4201.0014.15312030</v>
          </cell>
          <cell r="C6382" t="str">
            <v>ASURANSI PROYEK - 2 UNIT FUEL GAS FILTER CO</v>
          </cell>
        </row>
        <row r="6383">
          <cell r="B6383" t="str">
            <v>4201.0014.15712042</v>
          </cell>
          <cell r="C6383" t="str">
            <v>ASURANSI PROYEK - REDESIGN, FABRIKASI &amp; PEM</v>
          </cell>
        </row>
        <row r="6384">
          <cell r="B6384" t="str">
            <v>4201.0014.16012044</v>
          </cell>
          <cell r="C6384" t="str">
            <v>ASURANSI PROYEK -  EPCI CONTRACT FOR LIMA F</v>
          </cell>
        </row>
        <row r="6385">
          <cell r="B6385" t="str">
            <v>4201.0014.16409005</v>
          </cell>
          <cell r="C6385" t="str">
            <v>ASURANSI PROYEK - MEG Injection Package</v>
          </cell>
        </row>
        <row r="6386">
          <cell r="B6386" t="str">
            <v>4201.0014.R000000</v>
          </cell>
          <cell r="C6386" t="str">
            <v>ASURANSI PROYEK - SEWA EQUIPMENT- EXCAVATOR</v>
          </cell>
        </row>
        <row r="6387">
          <cell r="B6387" t="str">
            <v>4201.0015.06312006</v>
          </cell>
          <cell r="C6387" t="str">
            <v>DINAS PERJALANAN (PROJECT) - PROV OF EPCI KF GAS (INT)</v>
          </cell>
        </row>
        <row r="6388">
          <cell r="B6388" t="str">
            <v>4201.0015.002</v>
          </cell>
          <cell r="C6388" t="str">
            <v>DINAS PERJALANAN (PROJECT) - WORKSHOP</v>
          </cell>
        </row>
        <row r="6389">
          <cell r="B6389" t="str">
            <v>4201.0015.0050852</v>
          </cell>
          <cell r="C6389" t="str">
            <v>DINAS PERJALANAN (PROJECT) - KAMBUNA TOPSIDE REUSER S</v>
          </cell>
        </row>
        <row r="6390">
          <cell r="B6390" t="str">
            <v>4201.0015.0050905</v>
          </cell>
          <cell r="C6390" t="str">
            <v>DINAS PERJALANAN (PROJECT) - MEG INJECTION PACKAGE</v>
          </cell>
        </row>
        <row r="6391">
          <cell r="B6391" t="str">
            <v>4201.0015.00712046</v>
          </cell>
          <cell r="C6391" t="str">
            <v>DINAS PERJALANAN (PROJECT) - FABRIKASI  &amp; INSTASI UNTU</v>
          </cell>
        </row>
        <row r="6392">
          <cell r="B6392" t="str">
            <v>4201.0015.0081014</v>
          </cell>
          <cell r="C6392" t="str">
            <v>DINAS PERJALANAN (PROJECT) - SEI AMBAWANG KAB.KUBU</v>
          </cell>
        </row>
        <row r="6393">
          <cell r="B6393" t="str">
            <v>4201.0015.0101019</v>
          </cell>
          <cell r="C6393" t="str">
            <v>DINAS PERJALANAN (PROJECT) - CPP&amp;AUP PLATFORMS INST</v>
          </cell>
        </row>
        <row r="6394">
          <cell r="B6394" t="str">
            <v>4201.0015.0101137</v>
          </cell>
          <cell r="C6394" t="str">
            <v>DINAS PERJALANAN (PROJECT) - CPP &amp; AUP Platforms</v>
          </cell>
        </row>
        <row r="6395">
          <cell r="B6395" t="str">
            <v>4201.0015.0120832</v>
          </cell>
          <cell r="C6395" t="str">
            <v>DINAS PERJALANAN (PROJECT) - SHELL &amp; TUBE HEAT EXCHANG</v>
          </cell>
        </row>
        <row r="6396">
          <cell r="B6396" t="str">
            <v>4201.0015.0130903</v>
          </cell>
          <cell r="C6396" t="str">
            <v>DINAS PERJALANAN (PROJECT) - WELL TEST, SKID UNIT</v>
          </cell>
        </row>
        <row r="6397">
          <cell r="B6397" t="str">
            <v>4201.0015.0130904</v>
          </cell>
          <cell r="C6397" t="str">
            <v>DINAS PERJALANAN (PROJECT) - HEAT EXCHANGER</v>
          </cell>
        </row>
        <row r="6398">
          <cell r="B6398" t="str">
            <v>4201.0015.0130908</v>
          </cell>
          <cell r="C6398" t="str">
            <v>DINAS PERJALANAN (PROJECT) - PIPE SLEEVE &amp; DURI, RIAU</v>
          </cell>
        </row>
        <row r="6399">
          <cell r="B6399" t="str">
            <v>4201.0015.0130923</v>
          </cell>
          <cell r="C6399" t="str">
            <v>DINAS PERJALANAN (PROJECT) - PROV OF WATER STO TANK</v>
          </cell>
        </row>
        <row r="6400">
          <cell r="B6400" t="str">
            <v>4201.0015.0130929</v>
          </cell>
          <cell r="C6400" t="str">
            <v>DINAS PERJALANAN (PROJECT) - OPERATION ASSISTANCE SLN</v>
          </cell>
        </row>
        <row r="6401">
          <cell r="B6401" t="str">
            <v>4201.0015.0130931</v>
          </cell>
          <cell r="C6401" t="str">
            <v>DINAS PERJALANAN (PROJECT) - STORAGE TANK FOR INT PROG</v>
          </cell>
        </row>
        <row r="6402">
          <cell r="B6402" t="str">
            <v>4201.0015.0131004</v>
          </cell>
          <cell r="C6402" t="str">
            <v>DINAS PERJALANAN (PROJECT) - 3 UNITS K.O. DRUM</v>
          </cell>
        </row>
        <row r="6403">
          <cell r="B6403" t="str">
            <v>4201.0015.0131010</v>
          </cell>
          <cell r="C6403" t="str">
            <v>DINAS PERJALANAN (PROJECT) - DISAIN&amp;FAB ALAT SURFAKTAN</v>
          </cell>
        </row>
        <row r="6404">
          <cell r="B6404" t="str">
            <v>4201.0015.0131018</v>
          </cell>
          <cell r="C6404" t="str">
            <v>DINAS PERJALANAN (PROJECT) - JASA KONST TANGKI PEMISAH</v>
          </cell>
        </row>
        <row r="6405">
          <cell r="B6405" t="str">
            <v>4201.0015.0131104</v>
          </cell>
          <cell r="C6405" t="str">
            <v>DINAS PERJALANAN (PROJECT) - RIGLESS SERVICE</v>
          </cell>
        </row>
        <row r="6406">
          <cell r="B6406" t="str">
            <v>4201.0015.0131113</v>
          </cell>
          <cell r="C6406" t="str">
            <v>DINAS PERJALANAN (PROJECT) - EPC U/ FASILITAS TANKI DI</v>
          </cell>
        </row>
        <row r="6407">
          <cell r="B6407" t="str">
            <v>4201.0015.0131119</v>
          </cell>
          <cell r="C6407" t="str">
            <v>DINAS PERJALANAN (PROJECT) - EPF OF STORAGE FOR RANTAU</v>
          </cell>
        </row>
        <row r="6408">
          <cell r="B6408" t="str">
            <v>4201.0015.0131127</v>
          </cell>
          <cell r="C6408" t="str">
            <v>DINAS PERJALANAN (PROJECT) - RIGLESS SERVICE</v>
          </cell>
        </row>
        <row r="6409">
          <cell r="B6409" t="str">
            <v>4201.0015.0131150</v>
          </cell>
          <cell r="C6409" t="str">
            <v>DINAS PERJALANAN (PROJECT) - WASH TANK REPAIR</v>
          </cell>
        </row>
        <row r="6410">
          <cell r="B6410" t="str">
            <v>4201.0015.01312003</v>
          </cell>
          <cell r="C6410" t="str">
            <v>DINAS PERJALANAN (PROJECT) - RIGLESS SERVICES</v>
          </cell>
        </row>
        <row r="6411">
          <cell r="B6411" t="str">
            <v>4201.0015.01312031</v>
          </cell>
          <cell r="C6411" t="str">
            <v>DINAS PERJALANAN (PROJECT) - PLUG BACK WITH SLICKLINE</v>
          </cell>
        </row>
        <row r="6412">
          <cell r="B6412" t="str">
            <v>4201.0015.01312049</v>
          </cell>
          <cell r="C6412" t="str">
            <v>DINAS PERJALANAN (PROJECT) - HRSG #2 &amp; #5</v>
          </cell>
        </row>
        <row r="6413">
          <cell r="B6413" t="str">
            <v>4201.0015.01312058</v>
          </cell>
          <cell r="C6413" t="str">
            <v>DINAS PERJALANAN (PROJECT) - FOAMING SERVICES</v>
          </cell>
        </row>
        <row r="6414">
          <cell r="B6414" t="str">
            <v>4201.0015.0150909</v>
          </cell>
          <cell r="C6414" t="str">
            <v>DINAS PERJALANAN (PROJECT) - PIPE CONNECTION</v>
          </cell>
        </row>
        <row r="6415">
          <cell r="B6415" t="str">
            <v>4201.0015.0150916</v>
          </cell>
          <cell r="C6415" t="str">
            <v>DINAS PERJALANAN (PROJECT) - SUBSEA CABLE</v>
          </cell>
        </row>
        <row r="6416">
          <cell r="B6416" t="str">
            <v>4201.0015.0151128</v>
          </cell>
          <cell r="C6416" t="str">
            <v>DINAS PERJALANAN (PROJECT) - PROJECT BAWAL PIPELINE</v>
          </cell>
        </row>
        <row r="6417">
          <cell r="B6417" t="str">
            <v>4201.0015.01512021</v>
          </cell>
          <cell r="C6417" t="str">
            <v>DINAS PERJALANAN (PROJECT) - TUBE BUNDLE CONDENSATE CO</v>
          </cell>
        </row>
        <row r="6418">
          <cell r="B6418" t="str">
            <v>4201.0015.01512027</v>
          </cell>
          <cell r="C6418" t="str">
            <v>DINAS PERJALANAN (PROJECT) - FUEL GAS SCRUBBER AND HEA</v>
          </cell>
        </row>
        <row r="6419">
          <cell r="B6419" t="str">
            <v>4201.0015.01512043</v>
          </cell>
          <cell r="C6419" t="str">
            <v>DINAS PERJALANAN (PROJECT) - EHMR WATER PROJECT, EPCI</v>
          </cell>
        </row>
        <row r="6420">
          <cell r="B6420" t="str">
            <v>4201.0015.01512062</v>
          </cell>
          <cell r="C6420" t="str">
            <v>DINAS PERJALANAN (PROJECT) - EPCI TEMBANG 8 TO BAWAL P</v>
          </cell>
        </row>
        <row r="6421">
          <cell r="B6421" t="str">
            <v>4201.0015.0191139</v>
          </cell>
          <cell r="C6421" t="str">
            <v>DINAS PERJALANAN (PROJECT) - Maintenance of Expansion</v>
          </cell>
        </row>
        <row r="6422">
          <cell r="B6422" t="str">
            <v>4201.0015.0241007</v>
          </cell>
          <cell r="C6422" t="str">
            <v>DINAS PERJALANAN (PROJECT) - REP&amp;TEST (336-I;1000m3)</v>
          </cell>
        </row>
        <row r="6423">
          <cell r="B6423" t="str">
            <v>4201.0015.02412022</v>
          </cell>
          <cell r="C6423" t="str">
            <v>DINAS PERJALANAN (PROJECT) - REPAIR F/WELDING TANK</v>
          </cell>
        </row>
        <row r="6424">
          <cell r="B6424" t="str">
            <v>4201.0015.02412035</v>
          </cell>
          <cell r="C6424" t="str">
            <v>DINAS PERJALANAN (PROJECT) - REPAIR OF TANK 100 CUFT P</v>
          </cell>
        </row>
        <row r="6425">
          <cell r="B6425" t="str">
            <v>4201.0015.0260847</v>
          </cell>
          <cell r="C6425" t="str">
            <v>DINAS PERJALANAN (PROJECT) - INSTALLATION OF 2X315 MW</v>
          </cell>
        </row>
        <row r="6426">
          <cell r="B6426" t="str">
            <v>4201.0015.0261198</v>
          </cell>
          <cell r="C6426" t="str">
            <v>DINAS PERJALANAN (PROJECT) - MAINTENANCE HUBEI</v>
          </cell>
        </row>
        <row r="6427">
          <cell r="B6427" t="str">
            <v>4201.0015.0280913</v>
          </cell>
          <cell r="C6427" t="str">
            <v>DINAS PERJALANAN (PROJECT) - FAB SAND BLAST&amp;PRIM COAT</v>
          </cell>
        </row>
        <row r="6428">
          <cell r="B6428" t="str">
            <v>4201.0015.0280915</v>
          </cell>
          <cell r="C6428" t="str">
            <v>DINAS PERJALANAN (PROJECT) - MB#13; RECONDITION WORK</v>
          </cell>
        </row>
        <row r="6429">
          <cell r="B6429" t="str">
            <v>4201.0015.0280919</v>
          </cell>
          <cell r="C6429" t="str">
            <v>DINAS PERJALANAN (PROJECT) - RB#13; ANCHOR BOLT INST</v>
          </cell>
        </row>
        <row r="6430">
          <cell r="B6430" t="str">
            <v>4201.0015.0280921</v>
          </cell>
          <cell r="C6430" t="str">
            <v>DINAS PERJALANAN (PROJECT) - RB#13; INST MECHANICAL</v>
          </cell>
        </row>
        <row r="6431">
          <cell r="B6431" t="str">
            <v>4201.0015.0280926</v>
          </cell>
          <cell r="C6431" t="str">
            <v>DINAS PERJALANAN (PROJECT) - RB#13; PIPE EXT /MP &amp; LP</v>
          </cell>
        </row>
        <row r="6432">
          <cell r="B6432" t="str">
            <v>4201.0015.0280927</v>
          </cell>
          <cell r="C6432" t="str">
            <v>DINAS PERJALANAN (PROJECT) - PM#9;MP BIN TEMP CONTROL</v>
          </cell>
        </row>
        <row r="6433">
          <cell r="B6433" t="str">
            <v>4201.0015.0280930</v>
          </cell>
          <cell r="C6433" t="str">
            <v>DINAS PERJALANAN (PROJECT) - MB#15;MAIN STEAM LINE MOD</v>
          </cell>
        </row>
        <row r="6434">
          <cell r="B6434" t="str">
            <v>4201.0015.0281005</v>
          </cell>
          <cell r="C6434" t="str">
            <v>DINAS PERJALANAN (PROJECT) - PM#9; UPGRADE TIE IN</v>
          </cell>
        </row>
        <row r="6435">
          <cell r="B6435" t="str">
            <v>4201.0015.0281006</v>
          </cell>
          <cell r="C6435" t="str">
            <v>DINAS PERJALANAN (PROJECT) - MANPOWER SUPPLY SHUTDOWN</v>
          </cell>
        </row>
        <row r="6436">
          <cell r="B6436" t="str">
            <v>4201.0015.0281011</v>
          </cell>
          <cell r="C6436" t="str">
            <v>DINAS PERJALANAN (PROJECT) - WP-9;FAB CRUSHER COMPLETE</v>
          </cell>
        </row>
        <row r="6437">
          <cell r="B6437" t="str">
            <v>4201.0015.0281013</v>
          </cell>
          <cell r="C6437" t="str">
            <v>DINAS PERJALANAN (PROJECT) - MB#24;SURF METAL TREATMEN</v>
          </cell>
        </row>
        <row r="6438">
          <cell r="B6438" t="str">
            <v>4201.0015.0281015</v>
          </cell>
          <cell r="C6438" t="str">
            <v>DINAS PERJALANAN (PROJECT) - WP-8;FAB CRUSHER 2SETS</v>
          </cell>
        </row>
        <row r="6439">
          <cell r="B6439" t="str">
            <v>4201.0015.0281020</v>
          </cell>
          <cell r="C6439" t="str">
            <v>DINAS PERJALANAN (PROJECT) - TPM;ADD BYPASS FILTER GAS</v>
          </cell>
        </row>
        <row r="6440">
          <cell r="B6440" t="str">
            <v>4201.0015.0281034</v>
          </cell>
          <cell r="C6440" t="str">
            <v>DINAS PERJALANAN (PROJECT) - WP-8, DRUM BARKER 2 LINES</v>
          </cell>
        </row>
        <row r="6441">
          <cell r="B6441" t="str">
            <v>4201.0015.0281103</v>
          </cell>
          <cell r="C6441" t="str">
            <v>DINAS PERJALANAN (PROJECT) - TUBE PF-1C VE#1(SHUTDOWN)</v>
          </cell>
        </row>
        <row r="6442">
          <cell r="B6442" t="str">
            <v>4201.0015.0281110</v>
          </cell>
          <cell r="C6442" t="str">
            <v>DINAS PERJALANAN (PROJECT) - VE#11, FABRICATION HBL TA</v>
          </cell>
        </row>
        <row r="6443">
          <cell r="B6443" t="str">
            <v>4201.0015.0281116</v>
          </cell>
          <cell r="C6443" t="str">
            <v>DINAS PERJALANAN (PROJECT) - IKPP</v>
          </cell>
        </row>
        <row r="6444">
          <cell r="B6444" t="str">
            <v>4201.0015.0281130</v>
          </cell>
          <cell r="C6444" t="str">
            <v>DINAS PERJALANAN (PROJECT) - TG 23 PENYAMBUNGAN PIPA</v>
          </cell>
        </row>
        <row r="6445">
          <cell r="B6445" t="str">
            <v>4201.0015.0281131</v>
          </cell>
          <cell r="C6445" t="str">
            <v>DINAS PERJALANAN (PROJECT) - MC-10 Connect Pipe</v>
          </cell>
        </row>
        <row r="6446">
          <cell r="B6446" t="str">
            <v>4201.0015.0281132</v>
          </cell>
          <cell r="C6446" t="str">
            <v>DINAS PERJALANAN (PROJECT) - Replacement of pipe 8"</v>
          </cell>
        </row>
        <row r="6447">
          <cell r="B6447" t="str">
            <v>4201.0015.0281133</v>
          </cell>
          <cell r="C6447" t="str">
            <v>DINAS PERJALANAN (PROJECT) - MC-2 Annual Shutdown 2011</v>
          </cell>
        </row>
        <row r="6448">
          <cell r="B6448" t="str">
            <v>4201.0015.0281134</v>
          </cell>
          <cell r="C6448" t="str">
            <v>DINAS PERJALANAN (PROJECT) - Repair Heater, Cooler</v>
          </cell>
        </row>
        <row r="6449">
          <cell r="B6449" t="str">
            <v>4201.0015.0281135</v>
          </cell>
          <cell r="C6449" t="str">
            <v>DINAS PERJALANAN (PROJECT) - CA-8 Replace C12 Pipe 16"</v>
          </cell>
        </row>
        <row r="6450">
          <cell r="B6450" t="str">
            <v>4201.0015.0281136</v>
          </cell>
          <cell r="C6450" t="str">
            <v>DINAS PERJALANAN (PROJECT) - Supply Manpower</v>
          </cell>
        </row>
        <row r="6451">
          <cell r="B6451" t="str">
            <v>4201.0015.0281140</v>
          </cell>
          <cell r="C6451" t="str">
            <v>DINAS PERJALANAN (PROJECT) - Corrective Maintenance, P</v>
          </cell>
        </row>
        <row r="6452">
          <cell r="B6452" t="str">
            <v>4201.0015.0281141</v>
          </cell>
          <cell r="C6452" t="str">
            <v>DINAS PERJALANAN (PROJECT) - PM-9 Annual Shutdown 2011</v>
          </cell>
        </row>
        <row r="6453">
          <cell r="B6453" t="str">
            <v>4201.0015.0281144</v>
          </cell>
          <cell r="C6453" t="str">
            <v>DINAS PERJALANAN (PROJECT) - RB# 6 Project; Supply Man</v>
          </cell>
        </row>
        <row r="6454">
          <cell r="B6454" t="str">
            <v>4201.0015.0281145</v>
          </cell>
          <cell r="C6454" t="str">
            <v>DINAS PERJALANAN (PROJECT) - WPMT PROJ SUPPLY MANPOWER</v>
          </cell>
        </row>
        <row r="6455">
          <cell r="B6455" t="str">
            <v>4201.0015.0281148</v>
          </cell>
          <cell r="C6455" t="str">
            <v>DINAS PERJALANAN (PROJECT) - RECONDITION VACUUM EVAPOR</v>
          </cell>
        </row>
        <row r="6456">
          <cell r="B6456" t="str">
            <v>4201.0015.0281149</v>
          </cell>
          <cell r="C6456" t="str">
            <v>DINAS PERJALANAN (PROJECT) - RC-11 ADD LINE GAS FILTER</v>
          </cell>
        </row>
        <row r="6457">
          <cell r="B6457" t="str">
            <v>4201.0015.0281155</v>
          </cell>
          <cell r="C6457" t="str">
            <v>DINAS PERJALANAN (PROJECT) - WP#8; REPLACEMENT SHUTL B</v>
          </cell>
        </row>
        <row r="6458">
          <cell r="B6458" t="str">
            <v>4201.0015.0281156</v>
          </cell>
          <cell r="C6458" t="str">
            <v>DINAS PERJALANAN (PROJECT) - WP#9; INSTALLATION CHIP S</v>
          </cell>
        </row>
        <row r="6459">
          <cell r="B6459" t="str">
            <v>4201.0015.0281157</v>
          </cell>
          <cell r="C6459" t="str">
            <v>DINAS PERJALANAN (PROJECT) - WP#9; INSTALLATION LOG RE</v>
          </cell>
        </row>
        <row r="6460">
          <cell r="B6460" t="str">
            <v>4201.0015.0281169</v>
          </cell>
          <cell r="C6460" t="str">
            <v>DINAS PERJALANAN (PROJECT) - WP-9 INSTALL DEBARKING DR</v>
          </cell>
        </row>
        <row r="6461">
          <cell r="B6461" t="str">
            <v>4201.0015.0281173</v>
          </cell>
          <cell r="C6461" t="str">
            <v>DINAS PERJALANAN (PROJECT) - VE#12 REPLACE ROOF &amp; SHEL</v>
          </cell>
        </row>
        <row r="6462">
          <cell r="B6462" t="str">
            <v>4201.0015.0281174</v>
          </cell>
          <cell r="C6462" t="str">
            <v>DINAS PERJALANAN (PROJECT) - RC#8; NEW INSTALL OF HYDR</v>
          </cell>
        </row>
        <row r="6463">
          <cell r="B6463" t="str">
            <v>4201.0015.0281199</v>
          </cell>
          <cell r="C6463" t="str">
            <v>DINAS PERJALANAN (PROJECT) - MAINTENANCE IKPP</v>
          </cell>
        </row>
        <row r="6464">
          <cell r="B6464" t="str">
            <v>4201.0015.02812008</v>
          </cell>
          <cell r="C6464" t="str">
            <v>DINAS PERJALANAN (PROJECT) - VE#2 INST NEW WBL TANK A</v>
          </cell>
        </row>
        <row r="6465">
          <cell r="B6465" t="str">
            <v>4201.0015.02812009</v>
          </cell>
          <cell r="C6465" t="str">
            <v>DINAS PERJALANAN (PROJECT) - WP-9 INSTALL CHIP SCREEN</v>
          </cell>
        </row>
        <row r="6466">
          <cell r="B6466" t="str">
            <v>4201.0015.02812011</v>
          </cell>
          <cell r="C6466" t="str">
            <v>DINAS PERJALANAN (PROJECT) - WP#9: INSTALL DEBARKING D</v>
          </cell>
        </row>
        <row r="6467">
          <cell r="B6467" t="str">
            <v>4201.0015.02812013</v>
          </cell>
          <cell r="C6467" t="str">
            <v>DINAS PERJALANAN (PROJECT) - PM#8; TIE IN (TOP SEPARAT</v>
          </cell>
        </row>
        <row r="6468">
          <cell r="B6468" t="str">
            <v>4201.0015.02812016</v>
          </cell>
          <cell r="C6468" t="str">
            <v>DINAS PERJALANAN (PROJECT) - HP HEADER TG 18.19 TO P-8</v>
          </cell>
        </row>
        <row r="6469">
          <cell r="B6469" t="str">
            <v>4201.0015.02812018</v>
          </cell>
          <cell r="C6469" t="str">
            <v>DINAS PERJALANAN (PROJECT) - MC#3; UPGRADE PIPING &amp; DR</v>
          </cell>
        </row>
        <row r="6470">
          <cell r="B6470" t="str">
            <v>4201.0015.02812019</v>
          </cell>
          <cell r="C6470" t="str">
            <v>DINAS PERJALANAN (PROJECT) - PM#8; TIE IN WASHING &amp; CO</v>
          </cell>
        </row>
        <row r="6471">
          <cell r="B6471" t="str">
            <v>4201.0015.02812020</v>
          </cell>
          <cell r="C6471" t="str">
            <v>DINAS PERJALANAN (PROJECT) - PM#8; ADD SCREEN &amp; DISMAN</v>
          </cell>
        </row>
        <row r="6472">
          <cell r="B6472" t="str">
            <v>4201.0015.02812026</v>
          </cell>
          <cell r="C6472" t="str">
            <v>DINAS PERJALANAN (PROJECT) - PPM#6; FABRICATION / INST</v>
          </cell>
        </row>
        <row r="6473">
          <cell r="B6473" t="str">
            <v>4201.0015.02812032</v>
          </cell>
          <cell r="C6473" t="str">
            <v>DINAS PERJALANAN (PROJECT) - OPEN CONTRACT MAINTENANCE</v>
          </cell>
        </row>
        <row r="6474">
          <cell r="B6474" t="str">
            <v>4201.0015.02812033</v>
          </cell>
          <cell r="C6474" t="str">
            <v>DINAS PERJALANAN (PROJECT) - MANPOWER TO SUPPORT CORRE</v>
          </cell>
        </row>
        <row r="6475">
          <cell r="B6475" t="str">
            <v>4201.0015.02812036</v>
          </cell>
          <cell r="C6475" t="str">
            <v>DINAS PERJALANAN (PROJECT) - GANTI TUBE CONDENSER TG#1</v>
          </cell>
        </row>
        <row r="6476">
          <cell r="B6476" t="str">
            <v>4201.0015.02812045</v>
          </cell>
          <cell r="C6476" t="str">
            <v>DINAS PERJALANAN (PROJECT) - WP-8; REPLACEMENT OF DRUM</v>
          </cell>
        </row>
        <row r="6477">
          <cell r="B6477" t="str">
            <v>4201.0015.02812047</v>
          </cell>
          <cell r="C6477" t="str">
            <v>DINAS PERJALANAN (PROJECT) - WP-9; REPLACEMENT OF DRUM</v>
          </cell>
        </row>
        <row r="6478">
          <cell r="B6478" t="str">
            <v>4201.0015.02812048</v>
          </cell>
          <cell r="C6478" t="str">
            <v>DINAS PERJALANAN (PROJECT) - VE#2 PROJECT FABR &amp; INSTA</v>
          </cell>
        </row>
        <row r="6479">
          <cell r="B6479" t="str">
            <v>4201.0015.02812050</v>
          </cell>
          <cell r="C6479" t="str">
            <v>DINAS PERJALANAN (PROJECT) - VE2; FABRICATION &amp; INSTAL</v>
          </cell>
        </row>
        <row r="6480">
          <cell r="B6480" t="str">
            <v>4201.0015.02812052</v>
          </cell>
          <cell r="C6480" t="str">
            <v>DINAS PERJALANAN (PROJECT) - PM8; SCAFFOLDING ANNUAL S</v>
          </cell>
        </row>
        <row r="6481">
          <cell r="B6481" t="str">
            <v>4201.0015.02812055</v>
          </cell>
          <cell r="C6481" t="str">
            <v>DINAS PERJALANAN (PROJECT) - PM#8; DISMANTLE EQUIPMENT</v>
          </cell>
        </row>
        <row r="6482">
          <cell r="B6482" t="str">
            <v>4201.0015.02812056</v>
          </cell>
          <cell r="C6482" t="str">
            <v>DINAS PERJALANAN (PROJECT) - PM#8; TO MAKE CONVEYOR SU</v>
          </cell>
        </row>
        <row r="6483">
          <cell r="B6483" t="str">
            <v>4201.0015.02812057</v>
          </cell>
          <cell r="C6483" t="str">
            <v>DINAS PERJALANAN (PROJECT) - PM#9; GANTI 4 SET NOZZLE</v>
          </cell>
        </row>
        <row r="6484">
          <cell r="B6484" t="str">
            <v>4201.0015.02812099</v>
          </cell>
          <cell r="C6484" t="str">
            <v>DINAS PERJALANAN (PROJECT) - IKPP MAINTENANCE</v>
          </cell>
        </row>
        <row r="6485">
          <cell r="B6485" t="str">
            <v>4201.0015.0350933</v>
          </cell>
          <cell r="C6485" t="str">
            <v>DINAS PERJALANAN (PROJECT) - PAGERUNGAN UTARA FIELD</v>
          </cell>
        </row>
        <row r="6486">
          <cell r="B6486" t="str">
            <v>4201.0015.0351002</v>
          </cell>
          <cell r="C6486" t="str">
            <v>DINAS PERJALANAN (PROJECT) - EDC1 SUBSEA FACILITY TSB</v>
          </cell>
        </row>
        <row r="6487">
          <cell r="B6487" t="str">
            <v>4201.0015.0400928</v>
          </cell>
          <cell r="C6487" t="str">
            <v>DINAS PERJALANAN (PROJECT) - 3 Unit BODY SHELL</v>
          </cell>
        </row>
        <row r="6488">
          <cell r="B6488" t="str">
            <v>4201.0015.0400932</v>
          </cell>
          <cell r="C6488" t="str">
            <v>DINAS PERJALANAN (PROJECT) - 6 UNITS FLARE KO DRUM</v>
          </cell>
        </row>
        <row r="6489">
          <cell r="B6489" t="str">
            <v>4201.0015.0411008</v>
          </cell>
          <cell r="C6489" t="str">
            <v>DINAS PERJALANAN (PROJECT) - GEN. ASSEMBLY DEBARKING</v>
          </cell>
        </row>
        <row r="6490">
          <cell r="B6490" t="str">
            <v>4201.0015.04112025</v>
          </cell>
          <cell r="C6490" t="str">
            <v>DINAS PERJALANAN (PROJECT) - MANPOWER SUPPLY FOR PROJE</v>
          </cell>
        </row>
        <row r="6491">
          <cell r="B6491" t="str">
            <v>4201.0015.0480753</v>
          </cell>
          <cell r="C6491" t="str">
            <v>DINAS PERJALANAN (PROJECT) - COMBINED FEED EXCHANGER</v>
          </cell>
        </row>
        <row r="6492">
          <cell r="B6492" t="str">
            <v>4201.0015.0480901</v>
          </cell>
          <cell r="C6492" t="str">
            <v>DINAS PERJALANAN (PROJECT) - DEBUT TRIM COND 211-E-9</v>
          </cell>
        </row>
        <row r="6493">
          <cell r="B6493" t="str">
            <v>4201.0015.0480906</v>
          </cell>
          <cell r="C6493" t="str">
            <v>DINAS PERJALANAN (PROJECT) - TBUNDLE 140-E-11A,E-16</v>
          </cell>
        </row>
        <row r="6494">
          <cell r="B6494" t="str">
            <v>4201.0015.0480912</v>
          </cell>
          <cell r="C6494" t="str">
            <v>DINAS PERJALANAN (PROJECT) - FAB HE, 701-E-5&amp;702-E-7</v>
          </cell>
        </row>
        <row r="6495">
          <cell r="B6495" t="str">
            <v>4201.0015.0480914</v>
          </cell>
          <cell r="C6495" t="str">
            <v>DINAS PERJALANAN (PROJECT) - FAB HE,ITEM 140-E-20&amp;E-25</v>
          </cell>
        </row>
        <row r="6496">
          <cell r="B6496" t="str">
            <v>4201.0015.0480918</v>
          </cell>
          <cell r="C6496" t="str">
            <v>DINAS PERJALANAN (PROJECT) - TUBE BUNDLE ASS F/023E-11</v>
          </cell>
        </row>
        <row r="6497">
          <cell r="B6497" t="str">
            <v>4201.0015.0480922</v>
          </cell>
          <cell r="C6497" t="str">
            <v>DINAS PERJALANAN (PROJECT) - COMBINED FEED EXCHANGER</v>
          </cell>
        </row>
        <row r="6498">
          <cell r="B6498" t="str">
            <v>4201.0015.0480925</v>
          </cell>
          <cell r="C6498" t="str">
            <v>DINAS PERJALANAN (PROJECT) - 6 DISPENSER (SOE-TA)</v>
          </cell>
        </row>
        <row r="6499">
          <cell r="B6499" t="str">
            <v>4201.0015.0481001</v>
          </cell>
          <cell r="C6499" t="str">
            <v>DINAS PERJALANAN (PROJECT) - VESSEL TAG NO.14-E-25</v>
          </cell>
        </row>
        <row r="6500">
          <cell r="B6500" t="str">
            <v>4201.0015.0481012</v>
          </cell>
          <cell r="C6500" t="str">
            <v>DINAS PERJALANAN (PROJECT) - BAFFLE PLATE</v>
          </cell>
        </row>
        <row r="6501">
          <cell r="B6501" t="str">
            <v>4201.0015.0481016</v>
          </cell>
          <cell r="C6501" t="str">
            <v>DINAS PERJALANAN (PROJECT) - ERECTION VCFHE 84E-201</v>
          </cell>
        </row>
        <row r="6502">
          <cell r="B6502" t="str">
            <v>4201.0015.0481023</v>
          </cell>
          <cell r="C6502" t="str">
            <v>DINAS PERJALANAN (PROJECT) - PASS PARTITION PLATE</v>
          </cell>
        </row>
        <row r="6503">
          <cell r="B6503" t="str">
            <v>4201.0015.0481024</v>
          </cell>
          <cell r="C6503" t="str">
            <v>DINAS PERJALANAN (PROJECT) - T. BUNDLE COMP, CHANNEL</v>
          </cell>
        </row>
        <row r="6504">
          <cell r="B6504" t="str">
            <v>4201.0015.0481101</v>
          </cell>
          <cell r="C6504" t="str">
            <v>DINAS PERJALANAN (PROJECT) - TUBE BUNDLE TYPE "U"</v>
          </cell>
        </row>
        <row r="6505">
          <cell r="B6505" t="str">
            <v>4201.0015.0481105</v>
          </cell>
          <cell r="C6505" t="str">
            <v>DINAS PERJALANAN (PROJECT) - TBUNDLE AS110-E-7 A/B/C/D</v>
          </cell>
        </row>
        <row r="6506">
          <cell r="B6506" t="str">
            <v>4201.0015.0481106</v>
          </cell>
          <cell r="C6506" t="str">
            <v>DINAS PERJALANAN (PROJECT) - EJCTR STEAMTAG110-J-51A/B</v>
          </cell>
        </row>
        <row r="6507">
          <cell r="B6507" t="str">
            <v>4201.0015.0481107</v>
          </cell>
          <cell r="C6507" t="str">
            <v>DINAS PERJALANAN (PROJECT) - TBUNDLE AS&amp;SHELL 93E-405</v>
          </cell>
        </row>
        <row r="6508">
          <cell r="B6508" t="str">
            <v>4201.0015.0481109</v>
          </cell>
          <cell r="C6508" t="str">
            <v>DINAS PERJALANAN (PROJECT) - PRESSURE VESSEL FABRICATI</v>
          </cell>
        </row>
        <row r="6509">
          <cell r="B6509" t="str">
            <v>4201.0015.0481114</v>
          </cell>
          <cell r="C6509" t="str">
            <v>DINAS PERJALANAN (PROJECT) - HEAT EXCHANGER COMPLETE 7</v>
          </cell>
        </row>
        <row r="6510">
          <cell r="B6510" t="str">
            <v>4201.0015.0481117</v>
          </cell>
          <cell r="C6510" t="str">
            <v>DINAS PERJALANAN (PROJECT) - CONDENSATE STRIPPER</v>
          </cell>
        </row>
        <row r="6511">
          <cell r="B6511" t="str">
            <v>4201.0015.0481118</v>
          </cell>
          <cell r="C6511" t="str">
            <v>DINAS PERJALANAN (PROJECT) - VESSEL, HORIZONTAL TAG</v>
          </cell>
        </row>
        <row r="6512">
          <cell r="B6512" t="str">
            <v>4201.0015.0481124</v>
          </cell>
          <cell r="C6512" t="str">
            <v>DINAS PERJALANAN (PROJECT) - Heat Exchanger  Assy Tag</v>
          </cell>
        </row>
        <row r="6513">
          <cell r="B6513" t="str">
            <v>4201.0015.0481153</v>
          </cell>
          <cell r="C6513" t="str">
            <v>DINAS PERJALANAN (PROJECT) - 5 (FIVE) UNIT COMBINED FE</v>
          </cell>
        </row>
        <row r="6514">
          <cell r="B6514" t="str">
            <v>4201.0015.0481159</v>
          </cell>
          <cell r="C6514" t="str">
            <v>DINAS PERJALANAN (PROJECT) - PEMBANGUNAN UNIT CHLORIDE</v>
          </cell>
        </row>
        <row r="6515">
          <cell r="B6515" t="str">
            <v>4201.0015.0481160</v>
          </cell>
          <cell r="C6515" t="str">
            <v>DINAS PERJALANAN (PROJECT) - FABRICATION INTERNAL PART</v>
          </cell>
        </row>
        <row r="6516">
          <cell r="B6516" t="str">
            <v>4201.0015.0481161</v>
          </cell>
          <cell r="C6516" t="str">
            <v>DINAS PERJALANAN (PROJECT) - HEAT EXCHANGER 260-E-157</v>
          </cell>
        </row>
        <row r="6517">
          <cell r="B6517" t="str">
            <v>4201.0015.0481163</v>
          </cell>
          <cell r="C6517" t="str">
            <v>DINAS PERJALANAN (PROJECT) - PEMBANGUNAN FASILITAS SLU</v>
          </cell>
        </row>
        <row r="6518">
          <cell r="B6518" t="str">
            <v>4201.0015.0481166</v>
          </cell>
          <cell r="C6518" t="str">
            <v>DINAS PERJALANAN (PROJECT) - SHELL &amp; TUBE BUNDLE  Assy</v>
          </cell>
        </row>
        <row r="6519">
          <cell r="B6519" t="str">
            <v>4201.0015.04812004</v>
          </cell>
          <cell r="C6519" t="str">
            <v>DINAS PERJALANAN (PROJECT) - TOP HEAD COLOUMN</v>
          </cell>
        </row>
        <row r="6520">
          <cell r="B6520" t="str">
            <v>4201.0015.04812005</v>
          </cell>
          <cell r="C6520" t="str">
            <v>DINAS PERJALANAN (PROJECT) - HEAT EXCHANGER</v>
          </cell>
        </row>
        <row r="6521">
          <cell r="B6521" t="str">
            <v>4201.0015.0510862</v>
          </cell>
          <cell r="C6521" t="str">
            <v>DINAS PERJALANAN (PROJECT) - PRESSURE VESSEL</v>
          </cell>
        </row>
        <row r="6522">
          <cell r="B6522" t="str">
            <v>4201.0015.0510863</v>
          </cell>
          <cell r="C6522" t="str">
            <v>DINAS PERJALANAN (PROJECT) - PROV OF SHELL &amp; TUBE HEAT</v>
          </cell>
        </row>
        <row r="6523">
          <cell r="B6523" t="str">
            <v>4201.0015.0510902</v>
          </cell>
          <cell r="C6523" t="str">
            <v>DINAS PERJALANAN (PROJECT) - PRESSURE VESSEL GSA</v>
          </cell>
        </row>
        <row r="6524">
          <cell r="B6524" t="str">
            <v>4201.0015.0511017</v>
          </cell>
          <cell r="C6524" t="str">
            <v>DINAS PERJALANAN (PROJECT) - FAB HEAD CHANNEL (E-2030)</v>
          </cell>
        </row>
        <row r="6525">
          <cell r="B6525" t="str">
            <v>4201.0015.0511152</v>
          </cell>
          <cell r="C6525" t="str">
            <v>DINAS PERJALANAN (PROJECT) - ENGINEERING, PROCUREMENT,</v>
          </cell>
        </row>
        <row r="6526">
          <cell r="B6526" t="str">
            <v>4201.0015.0540911</v>
          </cell>
          <cell r="C6526" t="str">
            <v>DINAS PERJALANAN (PROJECT) - NATURAL GAS REHEATER</v>
          </cell>
        </row>
        <row r="6527">
          <cell r="B6527" t="str">
            <v>4201.0015.0541171</v>
          </cell>
          <cell r="C6527" t="str">
            <v>DINAS PERJALANAN (PROJECT) - HEAT EXCHANGER DEHYDROGEN</v>
          </cell>
        </row>
        <row r="6528">
          <cell r="B6528" t="str">
            <v>4201.0015.05412002</v>
          </cell>
          <cell r="C6528" t="str">
            <v>DINAS PERJALANAN (PROJECT) - REPLACEMENT HEAT EXCHANGE</v>
          </cell>
        </row>
        <row r="6529">
          <cell r="B6529" t="str">
            <v>4201.0015.0550824</v>
          </cell>
          <cell r="C6529" t="str">
            <v>DINAS PERJALANAN (PROJECT) - FERTILIZER FACTORY EXPANS</v>
          </cell>
        </row>
        <row r="6530">
          <cell r="B6530" t="str">
            <v>4201.0015.0560920</v>
          </cell>
          <cell r="C6530" t="str">
            <v>DINAS PERJALANAN (PROJECT) - REPL T BUNDLE 3A-1111-C</v>
          </cell>
        </row>
        <row r="6531">
          <cell r="B6531" t="str">
            <v>4201.0015.0561111</v>
          </cell>
          <cell r="C6531" t="str">
            <v>DINAS PERJALANAN (PROJECT) - SUPERHEATER WASTE HEAT BO</v>
          </cell>
        </row>
        <row r="6532">
          <cell r="B6532" t="str">
            <v>4201.0015.0561112</v>
          </cell>
          <cell r="C6532" t="str">
            <v>DINAS PERJALANAN (PROJECT) - AIR HEATER 5U-EC-301 (SEG</v>
          </cell>
        </row>
        <row r="6533">
          <cell r="B6533" t="str">
            <v>4201.0015.0561151</v>
          </cell>
          <cell r="C6533" t="str">
            <v>DINAS PERJALANAN (PROJECT) - HP STEAM SUPER HEATER 102</v>
          </cell>
        </row>
        <row r="6534">
          <cell r="B6534" t="str">
            <v>4201.0015.0561158</v>
          </cell>
          <cell r="C6534" t="str">
            <v>DINAS PERJALANAN (PROJECT) - 5A-115C METHANATOR EFFLUE</v>
          </cell>
        </row>
        <row r="6535">
          <cell r="B6535" t="str">
            <v>4201.0015.0561164</v>
          </cell>
          <cell r="C6535" t="str">
            <v>DINAS PERJALANAN (PROJECT) - PLATE DISTRIBUTOR COMPLAT</v>
          </cell>
        </row>
        <row r="6536">
          <cell r="B6536" t="str">
            <v>4201.0015.0561170</v>
          </cell>
          <cell r="C6536" t="str">
            <v>DINAS PERJALANAN (PROJECT) - RETUBING 101-C PUSRI - 1B</v>
          </cell>
        </row>
        <row r="6537">
          <cell r="B6537" t="str">
            <v>4201.0015.05612014</v>
          </cell>
          <cell r="C6537" t="str">
            <v>DINAS PERJALANAN (PROJECT) - TUBE BUNDLE</v>
          </cell>
        </row>
        <row r="6538">
          <cell r="B6538" t="str">
            <v>4201.0015.05612015</v>
          </cell>
          <cell r="C6538" t="str">
            <v>DINAS PERJALANAN (PROJECT) - PRETHICKENER 5U-FD-202</v>
          </cell>
        </row>
        <row r="6539">
          <cell r="B6539" t="str">
            <v>4201.0015.0580817</v>
          </cell>
          <cell r="C6539" t="str">
            <v>DINAS PERJALANAN (PROJECT) - PRESS. VESSEL RCC OFF GAS</v>
          </cell>
        </row>
        <row r="6540">
          <cell r="B6540" t="str">
            <v>4201.0015.0581003</v>
          </cell>
          <cell r="C6540" t="str">
            <v>DINAS PERJALANAN (PROJECT) - 10.000MT AMMONIA25-TK-801</v>
          </cell>
        </row>
        <row r="6541">
          <cell r="B6541" t="str">
            <v>4201.0015.0581009</v>
          </cell>
          <cell r="C6541" t="str">
            <v>DINAS PERJALANAN (PROJECT) - STAINLESS STEEL STRUC ANP</v>
          </cell>
        </row>
        <row r="6542">
          <cell r="B6542" t="str">
            <v>4201.0015.0581126</v>
          </cell>
          <cell r="C6542" t="str">
            <v>DINAS PERJALANAN (PROJECT) - PRESSURE VESSEL 2 X 35 MW</v>
          </cell>
        </row>
        <row r="6543">
          <cell r="B6543" t="str">
            <v>4201.0015.0600702</v>
          </cell>
          <cell r="C6543" t="str">
            <v>DINAS PERJALANAN (PROJECT) - INSTALL / ERECTION SUBCON</v>
          </cell>
        </row>
        <row r="6544">
          <cell r="B6544" t="str">
            <v>4201.0015.0600704</v>
          </cell>
          <cell r="C6544" t="str">
            <v>DINAS PERJALANAN (PROJECT) - COAL FIRED PWR PL PR THER</v>
          </cell>
        </row>
        <row r="6545">
          <cell r="B6545" t="str">
            <v>4201.0015.0600706</v>
          </cell>
          <cell r="C6545" t="str">
            <v>DINAS PERJALANAN (PROJECT) - COAL-FIRED POWER PLANT PR</v>
          </cell>
        </row>
        <row r="6546">
          <cell r="B6546" t="str">
            <v>4201.0015.0600708</v>
          </cell>
          <cell r="C6546" t="str">
            <v>DINAS PERJALANAN (PROJECT) - ESP INLET FLUE &amp; ESP OUTL</v>
          </cell>
        </row>
        <row r="6547">
          <cell r="B6547" t="str">
            <v>4201.0015.0600710</v>
          </cell>
          <cell r="C6547" t="str">
            <v>DINAS PERJALANAN (PROJECT) - I &amp; C PRIMARY VALVE</v>
          </cell>
        </row>
        <row r="6548">
          <cell r="B6548" t="str">
            <v>4201.0015.0600711</v>
          </cell>
          <cell r="C6548" t="str">
            <v>DINAS PERJALANAN (PROJECT) - FLUE SUPPORTER SUPERSTRUC</v>
          </cell>
        </row>
        <row r="6549">
          <cell r="B6549" t="str">
            <v>4201.0015.0600907</v>
          </cell>
          <cell r="C6549" t="str">
            <v>DINAS PERJALANAN (PROJECT) - INST/ERCTION MECH 3X315MW</v>
          </cell>
        </row>
        <row r="6550">
          <cell r="B6550" t="str">
            <v>4201.0015.0630910</v>
          </cell>
          <cell r="C6550" t="str">
            <v>DINAS PERJALANAN (PROJECT) - FABRICATION RISER CLAMP</v>
          </cell>
        </row>
        <row r="6551">
          <cell r="B6551" t="str">
            <v>4201.0015.0631115</v>
          </cell>
          <cell r="C6551" t="str">
            <v>DINAS PERJALANAN (PROJECT) - SUPPLY OF HEAT EXCHANGER</v>
          </cell>
        </row>
        <row r="6552">
          <cell r="B6552" t="str">
            <v>4201.0015.0631201</v>
          </cell>
          <cell r="C6552" t="str">
            <v>DINAS PERJALANAN (PROJECT) - PROVISION OF EPCI KF GAS</v>
          </cell>
        </row>
        <row r="6553">
          <cell r="B6553" t="str">
            <v>4201.0015.06312029</v>
          </cell>
          <cell r="C6553" t="str">
            <v>DINAS PERJALANAN (PROJECT) - FABRICATION PIPE SPOOL</v>
          </cell>
        </row>
        <row r="6554">
          <cell r="B6554" t="str">
            <v>4201.0015.06312051</v>
          </cell>
          <cell r="C6554" t="str">
            <v>DINAS PERJALANAN (PROJECT) - PROVISION OF ENGINEERING</v>
          </cell>
        </row>
        <row r="6555">
          <cell r="B6555" t="str">
            <v>4201.0015.0651021</v>
          </cell>
          <cell r="C6555" t="str">
            <v>DINAS PERJALANAN (PROJECT) - FAB&amp;INSTAL ENERGY PLANT</v>
          </cell>
        </row>
        <row r="6556">
          <cell r="B6556" t="str">
            <v>4201.0015.0651025</v>
          </cell>
          <cell r="C6556" t="str">
            <v>DINAS PERJALANAN (PROJECT) - SUPPLY &amp; INSTAL PNEUMATIC</v>
          </cell>
        </row>
        <row r="6557">
          <cell r="B6557" t="str">
            <v>4201.0015.0651102</v>
          </cell>
          <cell r="C6557" t="str">
            <v>DINAS PERJALANAN (PROJECT) - SUPP&amp;INST 7110,7120,7130</v>
          </cell>
        </row>
        <row r="6558">
          <cell r="B6558" t="str">
            <v>4201.0015.0701022</v>
          </cell>
          <cell r="C6558" t="str">
            <v>DINAS PERJALANAN (PROJECT) - CHEMICAL CLEANING</v>
          </cell>
        </row>
        <row r="6559">
          <cell r="B6559" t="str">
            <v>4201.0015.0701122</v>
          </cell>
          <cell r="C6559" t="str">
            <v>DINAS PERJALANAN (PROJECT) - PUMP &amp; PIPING BROKE STOR.</v>
          </cell>
        </row>
        <row r="6560">
          <cell r="B6560" t="str">
            <v>4201.0015.0731138</v>
          </cell>
          <cell r="C6560" t="str">
            <v>DINAS PERJALANAN (PROJECT) - AIR HEATER TUBES</v>
          </cell>
        </row>
        <row r="6561">
          <cell r="B6561" t="str">
            <v>4201.0015.07312054</v>
          </cell>
          <cell r="C6561" t="str">
            <v>DINAS PERJALANAN (PROJECT) - SERVICE BARK CONVEYOR</v>
          </cell>
        </row>
        <row r="6562">
          <cell r="B6562" t="str">
            <v>4201.0015.0830924</v>
          </cell>
          <cell r="C6562" t="str">
            <v>DINAS PERJALANAN (PROJECT) - TRANS,INST,HOOKUP POLENG</v>
          </cell>
        </row>
        <row r="6563">
          <cell r="B6563" t="str">
            <v>4201.0015.0831120</v>
          </cell>
          <cell r="C6563" t="str">
            <v>DINAS PERJALANAN (PROJECT) - EPC WORKS FOR PPP-CW-DW-G</v>
          </cell>
        </row>
        <row r="6564">
          <cell r="B6564" t="str">
            <v>4201.0015.0881108</v>
          </cell>
          <cell r="C6564" t="str">
            <v>DINAS PERJALANAN (PROJECT) - REPLACE SW PIPE</v>
          </cell>
        </row>
        <row r="6565">
          <cell r="B6565" t="str">
            <v>4201.0015.0881123</v>
          </cell>
          <cell r="C6565" t="str">
            <v>DINAS PERJALANAN (PROJECT) - HOUSING FILTER</v>
          </cell>
        </row>
        <row r="6566">
          <cell r="B6566" t="str">
            <v>4201.0015.0901121</v>
          </cell>
          <cell r="C6566" t="str">
            <v>DINAS PERJALANAN (PROJECT) - DUCTING TISSUE MILL II</v>
          </cell>
        </row>
        <row r="6567">
          <cell r="B6567" t="str">
            <v>4201.0015.0901142</v>
          </cell>
          <cell r="C6567" t="str">
            <v>DINAS PERJALANAN (PROJECT) - Ducting Yankee</v>
          </cell>
        </row>
        <row r="6568">
          <cell r="B6568" t="str">
            <v>4201.0015.0911125</v>
          </cell>
          <cell r="C6568" t="str">
            <v>DINAS PERJALANAN (PROJECT) - Water System &amp; Coal Syste</v>
          </cell>
        </row>
        <row r="6569">
          <cell r="B6569" t="str">
            <v>4201.0015.0921147</v>
          </cell>
          <cell r="C6569" t="str">
            <v>DINAS PERJALANAN (PROJECT) - ADD. BY PAS LINE FOR DOUB</v>
          </cell>
        </row>
        <row r="6570">
          <cell r="B6570" t="str">
            <v>4201.0015.0991129</v>
          </cell>
          <cell r="C6570" t="str">
            <v>DINAS PERJALANAN (PROJECT) - PIPA HYDRANT</v>
          </cell>
        </row>
        <row r="6571">
          <cell r="B6571" t="str">
            <v>4201.0015.1021146</v>
          </cell>
          <cell r="C6571" t="str">
            <v>DINAS PERJALANAN (PROJECT) -  water surge tank</v>
          </cell>
        </row>
        <row r="6572">
          <cell r="B6572" t="str">
            <v>4201.0015.1031143</v>
          </cell>
          <cell r="C6572" t="str">
            <v>DINAS PERJALANAN (PROJECT) - DUPLEX PIPE SPOOL 2-INC,</v>
          </cell>
        </row>
        <row r="6573">
          <cell r="B6573" t="str">
            <v>4201.0015.10412034</v>
          </cell>
          <cell r="C6573" t="str">
            <v>DINAS PERJALANAN (PROJECT) - TUBE BUNDLE E201-05-08-09</v>
          </cell>
        </row>
        <row r="6574">
          <cell r="B6574" t="str">
            <v>4201.0015.10512037</v>
          </cell>
          <cell r="C6574" t="str">
            <v>DINAS PERJALANAN (PROJECT) - HEAT EXCHANGER ASSY TAG N</v>
          </cell>
        </row>
        <row r="6575">
          <cell r="B6575" t="str">
            <v>4201.0015.10512038</v>
          </cell>
          <cell r="C6575" t="str">
            <v>DINAS PERJALANAN (PROJECT) - PENGADAAN SHELL ASSY TAG</v>
          </cell>
        </row>
        <row r="6576">
          <cell r="B6576" t="str">
            <v>4201.0015.10512039</v>
          </cell>
          <cell r="C6576" t="str">
            <v>DINAS PERJALANAN (PROJECT) - PENGADAAN SHELL ASSY TAG</v>
          </cell>
        </row>
        <row r="6577">
          <cell r="B6577" t="str">
            <v>4201.0015.10512060</v>
          </cell>
          <cell r="C6577" t="str">
            <v>DINAS PERJALANAN (PROJECT) - PENGGANTIAN/PEMBUATAN TES</v>
          </cell>
        </row>
        <row r="6578">
          <cell r="B6578" t="str">
            <v>4201.0015.10612040</v>
          </cell>
          <cell r="C6578" t="str">
            <v>DINAS PERJALANAN (PROJECT) - TUBE BUNDLE, SHELLBUNDLE,</v>
          </cell>
        </row>
        <row r="6579">
          <cell r="B6579" t="str">
            <v>4201.0015.10612053</v>
          </cell>
          <cell r="C6579" t="str">
            <v>DINAS PERJALANAN (PROJECT) - ENGINEERING, PROCUREMENT</v>
          </cell>
        </row>
        <row r="6580">
          <cell r="B6580" t="str">
            <v>4201.0015.1121154</v>
          </cell>
          <cell r="C6580" t="str">
            <v>DINAS PERJALANAN (PROJECT) - H2S MUD / GAS SEPARATOR</v>
          </cell>
        </row>
        <row r="6581">
          <cell r="B6581" t="str">
            <v>4201.0015.1161162</v>
          </cell>
          <cell r="C6581" t="str">
            <v>DINAS PERJALANAN (PROJECT) - SECONDARY REFORMER EFFLUE</v>
          </cell>
        </row>
        <row r="6582">
          <cell r="B6582" t="str">
            <v>4201.0015.1171165</v>
          </cell>
          <cell r="C6582" t="str">
            <v>DINAS PERJALANAN (PROJECT) - TOWER</v>
          </cell>
        </row>
        <row r="6583">
          <cell r="B6583" t="str">
            <v>4201.0015.1171167</v>
          </cell>
          <cell r="C6583" t="str">
            <v>DINAS PERJALANAN (PROJECT) - SHOP FABRICATED VESSEL &amp;</v>
          </cell>
        </row>
        <row r="6584">
          <cell r="B6584" t="str">
            <v>4201.0015.1171168</v>
          </cell>
          <cell r="C6584" t="str">
            <v>DINAS PERJALANAN (PROJECT) - SHOP FABRICATED VESSEL &amp;</v>
          </cell>
        </row>
        <row r="6585">
          <cell r="B6585" t="str">
            <v>4201.0015.11712010</v>
          </cell>
          <cell r="C6585" t="str">
            <v>DINAS PERJALANAN (PROJECT) - SHOP FABRICATED VESSEL &amp;</v>
          </cell>
        </row>
        <row r="6586">
          <cell r="B6586" t="str">
            <v>4201.0015.11712023</v>
          </cell>
          <cell r="C6586" t="str">
            <v>DINAS PERJALANAN (PROJECT) - SHOP FABRICATED VESSEL &amp;</v>
          </cell>
        </row>
        <row r="6587">
          <cell r="B6587" t="str">
            <v>4201.0015.1191172</v>
          </cell>
          <cell r="C6587" t="str">
            <v>DINAS PERJALANAN (PROJECT) - EPC MOBILE SEPARATOR</v>
          </cell>
        </row>
        <row r="6588">
          <cell r="B6588" t="str">
            <v>4201.0015.1201175</v>
          </cell>
          <cell r="C6588" t="str">
            <v>DINAS PERJALANAN (PROJECT) - FABRICATION &amp; ERECTION OF</v>
          </cell>
        </row>
        <row r="6589">
          <cell r="B6589" t="str">
            <v>4201.0015.12812012</v>
          </cell>
          <cell r="C6589" t="str">
            <v>DINAS PERJALANAN (PROJECT) - RENTAL DRILLING EQUIPMENT</v>
          </cell>
        </row>
        <row r="6590">
          <cell r="B6590" t="str">
            <v>4201.0015.12912007</v>
          </cell>
          <cell r="C6590" t="str">
            <v>DINAS PERJALANAN (PROJECT) - SUPPLY OF SHELL &amp; TUBE HE</v>
          </cell>
        </row>
        <row r="6591">
          <cell r="B6591" t="str">
            <v>4201.0015.14512017</v>
          </cell>
          <cell r="C6591" t="str">
            <v>DINAS PERJALANAN (PROJECT) - DIVING EQUIPMENT</v>
          </cell>
        </row>
        <row r="6592">
          <cell r="B6592" t="str">
            <v>4201.0015.14912041</v>
          </cell>
          <cell r="C6592" t="str">
            <v>DINAS PERJALANAN (PROJECT) - FABRIKASI SHELL 24E-113</v>
          </cell>
        </row>
        <row r="6593">
          <cell r="B6593" t="str">
            <v>4201.0015.15012024</v>
          </cell>
          <cell r="C6593" t="str">
            <v>DINAS PERJALANAN (PROJECT) -  TOTAL RETUBE INSITU SURF</v>
          </cell>
        </row>
        <row r="6594">
          <cell r="B6594" t="str">
            <v>4201.0015.15212028</v>
          </cell>
          <cell r="C6594" t="str">
            <v>DINAS PERJALANAN (PROJECT) - TUBE BUNDLE SHELL H5012 &amp;</v>
          </cell>
        </row>
        <row r="6595">
          <cell r="B6595" t="str">
            <v>4201.0015.15212059</v>
          </cell>
          <cell r="C6595" t="str">
            <v>DINAS PERJALANAN (PROJECT) - SECONDARY REACTOR UNIT</v>
          </cell>
        </row>
        <row r="6596">
          <cell r="B6596" t="str">
            <v>4201.0015.15312030</v>
          </cell>
          <cell r="C6596" t="str">
            <v>DINAS PERJALANAN (PROJECT) - 2 UNIT FUEL GAS FILTER CO</v>
          </cell>
        </row>
        <row r="6597">
          <cell r="B6597" t="str">
            <v>4201.0015.15712042</v>
          </cell>
          <cell r="C6597" t="str">
            <v>DINAS PERJALANAN (PROJECT) - REDESIGN, FABRIKASI &amp; PEM</v>
          </cell>
        </row>
        <row r="6598">
          <cell r="B6598" t="str">
            <v>4201.0015.16012044</v>
          </cell>
          <cell r="C6598" t="str">
            <v>DINAS PERJALANAN (PROJECT) -  EPCI CONTRACT FOR LIMA F</v>
          </cell>
        </row>
        <row r="6599">
          <cell r="B6599" t="str">
            <v>4201.0015.16409005</v>
          </cell>
          <cell r="C6599" t="str">
            <v>DINAS PERJALANAN (PROJECT) - MEG Injection Package</v>
          </cell>
        </row>
        <row r="6600">
          <cell r="B6600" t="str">
            <v>4201.0015.R000000</v>
          </cell>
          <cell r="C6600" t="str">
            <v>DINAS PERJALANAN (PROJECT) - SEWA EQUIPMENT- EXCAVATOR</v>
          </cell>
        </row>
        <row r="6601">
          <cell r="B6601" t="str">
            <v>4201.0016.06312006</v>
          </cell>
          <cell r="C6601" t="str">
            <v>DENDA-DENDA PROJECT - PROV OF EPCI KF GAS (INT)</v>
          </cell>
        </row>
        <row r="6602">
          <cell r="B6602" t="str">
            <v>4201.0016.002</v>
          </cell>
          <cell r="C6602" t="str">
            <v>DENDA-DENDA PROJECT - WORKSHOP</v>
          </cell>
        </row>
        <row r="6603">
          <cell r="B6603" t="str">
            <v>4201.0016.0050852</v>
          </cell>
          <cell r="C6603" t="str">
            <v>DENDA-DENDA PROJECT - KAMBUNA TOPSIDE REUSER S</v>
          </cell>
        </row>
        <row r="6604">
          <cell r="B6604" t="str">
            <v>4201.0016.0050905</v>
          </cell>
          <cell r="C6604" t="str">
            <v>DENDA-DENDA PROJECT - MEG INJECTION PACKAGE</v>
          </cell>
        </row>
        <row r="6605">
          <cell r="B6605" t="str">
            <v>4201.0016.00712046</v>
          </cell>
          <cell r="C6605" t="str">
            <v>DENDA-DENDA PROJECT - FABRIKASI  &amp; INSTASI UNTU</v>
          </cell>
        </row>
        <row r="6606">
          <cell r="B6606" t="str">
            <v>4201.0016.0081014</v>
          </cell>
          <cell r="C6606" t="str">
            <v>DENDA-DENDA PROJECT - SEI AMBAWANG KAB.KUBU</v>
          </cell>
        </row>
        <row r="6607">
          <cell r="B6607" t="str">
            <v>4201.0016.0101019</v>
          </cell>
          <cell r="C6607" t="str">
            <v>DENDA-DENDA PROJECT - CPP&amp;AUP PLATFORMS INST</v>
          </cell>
        </row>
        <row r="6608">
          <cell r="B6608" t="str">
            <v>4201.0016.0101137</v>
          </cell>
          <cell r="C6608" t="str">
            <v>DENDA-DENDA PROJECT - CPP &amp; AUP Platforms</v>
          </cell>
        </row>
        <row r="6609">
          <cell r="B6609" t="str">
            <v>4201.0016.0120832</v>
          </cell>
          <cell r="C6609" t="str">
            <v>DENDA-DENDA PROJECT - SHELL &amp; TUBE HEAT EXCHANG</v>
          </cell>
        </row>
        <row r="6610">
          <cell r="B6610" t="str">
            <v>4201.0016.0130903</v>
          </cell>
          <cell r="C6610" t="str">
            <v>DENDA-DENDA PROJECT - WELL TEST, SKID UNIT</v>
          </cell>
        </row>
        <row r="6611">
          <cell r="B6611" t="str">
            <v>4201.0016.0130904</v>
          </cell>
          <cell r="C6611" t="str">
            <v>DENDA-DENDA PROJECT - HEAT EXCHANGER</v>
          </cell>
        </row>
        <row r="6612">
          <cell r="B6612" t="str">
            <v>4201.0016.0130908</v>
          </cell>
          <cell r="C6612" t="str">
            <v>DENDA-DENDA PROJECT - PIPE SLEEVE &amp; DURI, RIAU</v>
          </cell>
        </row>
        <row r="6613">
          <cell r="B6613" t="str">
            <v>4201.0016.0130923</v>
          </cell>
          <cell r="C6613" t="str">
            <v>DENDA-DENDA PROJECT - PROV OF WATER STO TANK</v>
          </cell>
        </row>
        <row r="6614">
          <cell r="B6614" t="str">
            <v>4201.0016.0130929</v>
          </cell>
          <cell r="C6614" t="str">
            <v>DENDA-DENDA PROJECT - OPERATION ASSISTANCE SLN</v>
          </cell>
        </row>
        <row r="6615">
          <cell r="B6615" t="str">
            <v>4201.0016.0130931</v>
          </cell>
          <cell r="C6615" t="str">
            <v>DENDA-DENDA PROJECT - STORAGE TANK FOR INT PROG</v>
          </cell>
        </row>
        <row r="6616">
          <cell r="B6616" t="str">
            <v>4201.0016.0131004</v>
          </cell>
          <cell r="C6616" t="str">
            <v>DENDA-DENDA PROJECT - 3 UNITS K.O. DRUM</v>
          </cell>
        </row>
        <row r="6617">
          <cell r="B6617" t="str">
            <v>4201.0016.0131010</v>
          </cell>
          <cell r="C6617" t="str">
            <v>DENDA-DENDA PROJECT - DISAIN&amp;FAB ALAT SURFAKTAN</v>
          </cell>
        </row>
        <row r="6618">
          <cell r="B6618" t="str">
            <v>4201.0016.0131018</v>
          </cell>
          <cell r="C6618" t="str">
            <v>DENDA-DENDA PROJECT - JASA KONST TANGKI PEMISAH</v>
          </cell>
        </row>
        <row r="6619">
          <cell r="B6619" t="str">
            <v>4201.0016.0131104</v>
          </cell>
          <cell r="C6619" t="str">
            <v>DENDA-DENDA PROJECT - RIGLESS SERVICE</v>
          </cell>
        </row>
        <row r="6620">
          <cell r="B6620" t="str">
            <v>4201.0016.0131113</v>
          </cell>
          <cell r="C6620" t="str">
            <v>DENDA-DENDA PROJECT - EPC U/ FASILITAS TANKI DI</v>
          </cell>
        </row>
        <row r="6621">
          <cell r="B6621" t="str">
            <v>4201.0016.0131119</v>
          </cell>
          <cell r="C6621" t="str">
            <v>DENDA-DENDA PROJECT - EPF OF STORAGE FOR RANTAU</v>
          </cell>
        </row>
        <row r="6622">
          <cell r="B6622" t="str">
            <v>4201.0016.0131127</v>
          </cell>
          <cell r="C6622" t="str">
            <v>DENDA-DENDA PROJECT - RIGLESS SERVICE</v>
          </cell>
        </row>
        <row r="6623">
          <cell r="B6623" t="str">
            <v>4201.0016.0131150</v>
          </cell>
          <cell r="C6623" t="str">
            <v>DENDA-DENDA PROJECT - WASH TANK REPAIR</v>
          </cell>
        </row>
        <row r="6624">
          <cell r="B6624" t="str">
            <v>4201.0016.01312003</v>
          </cell>
          <cell r="C6624" t="str">
            <v>DENDA-DENDA PROJECT - RIGLESS SERVICES</v>
          </cell>
        </row>
        <row r="6625">
          <cell r="B6625" t="str">
            <v>4201.0016.01312031</v>
          </cell>
          <cell r="C6625" t="str">
            <v>DENDA-DENDA PROJECT - PLUG BACK WITH SLICKLINE</v>
          </cell>
        </row>
        <row r="6626">
          <cell r="B6626" t="str">
            <v>4201.0016.01312049</v>
          </cell>
          <cell r="C6626" t="str">
            <v>DENDA-DENDA PROJECT - HRSG #2 &amp; #5</v>
          </cell>
        </row>
        <row r="6627">
          <cell r="B6627" t="str">
            <v>4201.0016.01312058</v>
          </cell>
          <cell r="C6627" t="str">
            <v>DENDA-DENDA PROJECT - FOAMING SERVICES</v>
          </cell>
        </row>
        <row r="6628">
          <cell r="B6628" t="str">
            <v>4201.0016.0150909</v>
          </cell>
          <cell r="C6628" t="str">
            <v>DENDA-DENDA PROJECT - PIPE CONNECTION</v>
          </cell>
        </row>
        <row r="6629">
          <cell r="B6629" t="str">
            <v>4201.0016.0150916</v>
          </cell>
          <cell r="C6629" t="str">
            <v>DENDA-DENDA PROJECT - SUBSEA CABLE</v>
          </cell>
        </row>
        <row r="6630">
          <cell r="B6630" t="str">
            <v>4201.0016.0151128</v>
          </cell>
          <cell r="C6630" t="str">
            <v>DENDA-DENDA PROJECT - PROJECT BAWAL PIPELINE</v>
          </cell>
        </row>
        <row r="6631">
          <cell r="B6631" t="str">
            <v>4201.0016.01512021</v>
          </cell>
          <cell r="C6631" t="str">
            <v>DENDA-DENDA PROJECT - TUBE BUNDLE CONDENSATE CO</v>
          </cell>
        </row>
        <row r="6632">
          <cell r="B6632" t="str">
            <v>4201.0016.01512027</v>
          </cell>
          <cell r="C6632" t="str">
            <v>DENDA-DENDA PROJECT - FUEL GAS SCRUBBER AND HEA</v>
          </cell>
        </row>
        <row r="6633">
          <cell r="B6633" t="str">
            <v>4201.0016.01512043</v>
          </cell>
          <cell r="C6633" t="str">
            <v>DENDA-DENDA PROJECT - EHMR WATER PROJECT, EPCI</v>
          </cell>
        </row>
        <row r="6634">
          <cell r="B6634" t="str">
            <v>4201.0016.01512062</v>
          </cell>
          <cell r="C6634" t="str">
            <v>DENDA-DENDA PROJECT - EPCI TEMBANG 8 TO BAWAL P</v>
          </cell>
        </row>
        <row r="6635">
          <cell r="B6635" t="str">
            <v>4201.0016.0191139</v>
          </cell>
          <cell r="C6635" t="str">
            <v>DENDA-DENDA PROJECT - Maintenance of Expansion</v>
          </cell>
        </row>
        <row r="6636">
          <cell r="B6636" t="str">
            <v>4201.0016.0241007</v>
          </cell>
          <cell r="C6636" t="str">
            <v>DENDA-DENDA PROJECT - REP&amp;TEST (336-I;1000m3)</v>
          </cell>
        </row>
        <row r="6637">
          <cell r="B6637" t="str">
            <v>4201.0016.02412022</v>
          </cell>
          <cell r="C6637" t="str">
            <v>DENDA-DENDA PROJECT - REPAIR F/WELDING TANK</v>
          </cell>
        </row>
        <row r="6638">
          <cell r="B6638" t="str">
            <v>4201.0016.02412035</v>
          </cell>
          <cell r="C6638" t="str">
            <v>DENDA-DENDA PROJECT - REPAIR OF TANK 100 CUFT P</v>
          </cell>
        </row>
        <row r="6639">
          <cell r="B6639" t="str">
            <v>4201.0016.0260847</v>
          </cell>
          <cell r="C6639" t="str">
            <v>DENDA-DENDA PROJECT - INSTALLATION OF 2X315 MW</v>
          </cell>
        </row>
        <row r="6640">
          <cell r="B6640" t="str">
            <v>4201.0016.0261198</v>
          </cell>
          <cell r="C6640" t="str">
            <v>DENDA-DENDA PROJECT - MAINTENANCE HUBEI</v>
          </cell>
        </row>
        <row r="6641">
          <cell r="B6641" t="str">
            <v>4201.0016.0280913</v>
          </cell>
          <cell r="C6641" t="str">
            <v>DENDA-DENDA PROJECT - FAB SAND BLAST&amp;PRIM COAT</v>
          </cell>
        </row>
        <row r="6642">
          <cell r="B6642" t="str">
            <v>4201.0016.0280915</v>
          </cell>
          <cell r="C6642" t="str">
            <v>DENDA-DENDA PROJECT - MB#13; RECONDITION WORK</v>
          </cell>
        </row>
        <row r="6643">
          <cell r="B6643" t="str">
            <v>4201.0016.0280919</v>
          </cell>
          <cell r="C6643" t="str">
            <v>DENDA-DENDA PROJECT - RB#13; ANCHOR BOLT INST</v>
          </cell>
        </row>
        <row r="6644">
          <cell r="B6644" t="str">
            <v>4201.0016.0280921</v>
          </cell>
          <cell r="C6644" t="str">
            <v>DENDA-DENDA PROJECT - RB#13; INST MECHANICAL</v>
          </cell>
        </row>
        <row r="6645">
          <cell r="B6645" t="str">
            <v>4201.0016.0280926</v>
          </cell>
          <cell r="C6645" t="str">
            <v>DENDA-DENDA PROJECT - RB#13; PIPE EXT /MP &amp; LP</v>
          </cell>
        </row>
        <row r="6646">
          <cell r="B6646" t="str">
            <v>4201.0016.0280927</v>
          </cell>
          <cell r="C6646" t="str">
            <v>DENDA-DENDA PROJECT - PM#9;MP BIN TEMP CONTROL</v>
          </cell>
        </row>
        <row r="6647">
          <cell r="B6647" t="str">
            <v>4201.0016.0280930</v>
          </cell>
          <cell r="C6647" t="str">
            <v>DENDA-DENDA PROJECT - MB#15;MAIN STEAM LINE MOD</v>
          </cell>
        </row>
        <row r="6648">
          <cell r="B6648" t="str">
            <v>4201.0016.0281005</v>
          </cell>
          <cell r="C6648" t="str">
            <v>DENDA-DENDA PROJECT - PM#9; UPGRADE TIE IN</v>
          </cell>
        </row>
        <row r="6649">
          <cell r="B6649" t="str">
            <v>4201.0016.0281006</v>
          </cell>
          <cell r="C6649" t="str">
            <v>DENDA-DENDA PROJECT - MANPOWER SUPPLY SHUTDOWN</v>
          </cell>
        </row>
        <row r="6650">
          <cell r="B6650" t="str">
            <v>4201.0016.0281011</v>
          </cell>
          <cell r="C6650" t="str">
            <v>DENDA-DENDA PROJECT - WP-9;FAB CRUSHER COMPLETE</v>
          </cell>
        </row>
        <row r="6651">
          <cell r="B6651" t="str">
            <v>4201.0016.0281013</v>
          </cell>
          <cell r="C6651" t="str">
            <v>DENDA-DENDA PROJECT - MB#24;SURF METAL TREATMEN</v>
          </cell>
        </row>
        <row r="6652">
          <cell r="B6652" t="str">
            <v>4201.0016.0281015</v>
          </cell>
          <cell r="C6652" t="str">
            <v>DENDA-DENDA PROJECT - WP-8;FAB CRUSHER 2SETS</v>
          </cell>
        </row>
        <row r="6653">
          <cell r="B6653" t="str">
            <v>4201.0016.0281020</v>
          </cell>
          <cell r="C6653" t="str">
            <v>DENDA-DENDA PROJECT - TPM;ADD BYPASS FILTER GAS</v>
          </cell>
        </row>
        <row r="6654">
          <cell r="B6654" t="str">
            <v>4201.0016.0281034</v>
          </cell>
          <cell r="C6654" t="str">
            <v>DENDA-DENDA PROJECT - WP-8, DRUM BARKER 2 LINES</v>
          </cell>
        </row>
        <row r="6655">
          <cell r="B6655" t="str">
            <v>4201.0016.0281103</v>
          </cell>
          <cell r="C6655" t="str">
            <v>DENDA-DENDA PROJECT - TUBE PF-1C VE#1(SHUTDOWN)</v>
          </cell>
        </row>
        <row r="6656">
          <cell r="B6656" t="str">
            <v>4201.0016.0281110</v>
          </cell>
          <cell r="C6656" t="str">
            <v>DENDA-DENDA PROJECT - VE#11, FABRICATION HBL TA</v>
          </cell>
        </row>
        <row r="6657">
          <cell r="B6657" t="str">
            <v>4201.0016.0281116</v>
          </cell>
          <cell r="C6657" t="str">
            <v>DENDA-DENDA PROJECT - IKPP</v>
          </cell>
        </row>
        <row r="6658">
          <cell r="B6658" t="str">
            <v>4201.0016.0281130</v>
          </cell>
          <cell r="C6658" t="str">
            <v>DENDA-DENDA PROJECT - TG 23 PENYAMBUNGAN PIPA</v>
          </cell>
        </row>
        <row r="6659">
          <cell r="B6659" t="str">
            <v>4201.0016.0281131</v>
          </cell>
          <cell r="C6659" t="str">
            <v>DENDA-DENDA PROJECT - MC-10 Connect Pipe</v>
          </cell>
        </row>
        <row r="6660">
          <cell r="B6660" t="str">
            <v>4201.0016.0281132</v>
          </cell>
          <cell r="C6660" t="str">
            <v>DENDA-DENDA PROJECT - Replacement of pipe 8"</v>
          </cell>
        </row>
        <row r="6661">
          <cell r="B6661" t="str">
            <v>4201.0016.0281133</v>
          </cell>
          <cell r="C6661" t="str">
            <v>DENDA-DENDA PROJECT - MC-2 Annual Shutdown 2011</v>
          </cell>
        </row>
        <row r="6662">
          <cell r="B6662" t="str">
            <v>4201.0016.0281134</v>
          </cell>
          <cell r="C6662" t="str">
            <v>DENDA-DENDA PROJECT - Repair Heater, Cooler</v>
          </cell>
        </row>
        <row r="6663">
          <cell r="B6663" t="str">
            <v>4201.0016.0281135</v>
          </cell>
          <cell r="C6663" t="str">
            <v>DENDA-DENDA PROJECT - CA-8 Replace C12 Pipe 16"</v>
          </cell>
        </row>
        <row r="6664">
          <cell r="B6664" t="str">
            <v>4201.0016.0281136</v>
          </cell>
          <cell r="C6664" t="str">
            <v>DENDA-DENDA PROJECT - Supply Manpower</v>
          </cell>
        </row>
        <row r="6665">
          <cell r="B6665" t="str">
            <v>4201.0016.0281140</v>
          </cell>
          <cell r="C6665" t="str">
            <v>DENDA-DENDA PROJECT - Corrective Maintenance, P</v>
          </cell>
        </row>
        <row r="6666">
          <cell r="B6666" t="str">
            <v>4201.0016.0281141</v>
          </cell>
          <cell r="C6666" t="str">
            <v>DENDA-DENDA PROJECT - PM-9 Annual Shutdown 2011</v>
          </cell>
        </row>
        <row r="6667">
          <cell r="B6667" t="str">
            <v>4201.0016.0281144</v>
          </cell>
          <cell r="C6667" t="str">
            <v>DENDA-DENDA PROJECT - RB# 6 Project; Supply Man</v>
          </cell>
        </row>
        <row r="6668">
          <cell r="B6668" t="str">
            <v>4201.0016.0281145</v>
          </cell>
          <cell r="C6668" t="str">
            <v>DENDA-DENDA PROJECT - WPMT PROJ SUPPLY MANPOWER</v>
          </cell>
        </row>
        <row r="6669">
          <cell r="B6669" t="str">
            <v>4201.0016.0281148</v>
          </cell>
          <cell r="C6669" t="str">
            <v>DENDA-DENDA PROJECT - RECONDITION VACUUM EVAPOR</v>
          </cell>
        </row>
        <row r="6670">
          <cell r="B6670" t="str">
            <v>4201.0016.0281149</v>
          </cell>
          <cell r="C6670" t="str">
            <v>DENDA-DENDA PROJECT - RC-11 ADD LINE GAS FILTER</v>
          </cell>
        </row>
        <row r="6671">
          <cell r="B6671" t="str">
            <v>4201.0016.0281155</v>
          </cell>
          <cell r="C6671" t="str">
            <v>DENDA-DENDA PROJECT - WP#8; REPLACEMENT SHUTL B</v>
          </cell>
        </row>
        <row r="6672">
          <cell r="B6672" t="str">
            <v>4201.0016.0281156</v>
          </cell>
          <cell r="C6672" t="str">
            <v>DENDA-DENDA PROJECT - WP#9; INSTALLATION CHIP S</v>
          </cell>
        </row>
        <row r="6673">
          <cell r="B6673" t="str">
            <v>4201.0016.0281157</v>
          </cell>
          <cell r="C6673" t="str">
            <v>DENDA-DENDA PROJECT - WP#9; INSTALLATION LOG RE</v>
          </cell>
        </row>
        <row r="6674">
          <cell r="B6674" t="str">
            <v>4201.0016.0281169</v>
          </cell>
          <cell r="C6674" t="str">
            <v>DENDA-DENDA PROJECT - WP-9 INSTALL DEBARKING DR</v>
          </cell>
        </row>
        <row r="6675">
          <cell r="B6675" t="str">
            <v>4201.0016.0281173</v>
          </cell>
          <cell r="C6675" t="str">
            <v>DENDA-DENDA PROJECT - VE#12 REPLACE ROOF &amp; SHEL</v>
          </cell>
        </row>
        <row r="6676">
          <cell r="B6676" t="str">
            <v>4201.0016.0281174</v>
          </cell>
          <cell r="C6676" t="str">
            <v>DENDA-DENDA PROJECT - RC#8; NEW INSTALL OF HYDR</v>
          </cell>
        </row>
        <row r="6677">
          <cell r="B6677" t="str">
            <v>4201.0016.0281199</v>
          </cell>
          <cell r="C6677" t="str">
            <v>DENDA-DENDA PROJECT - MAINTENANCE IKPP</v>
          </cell>
        </row>
        <row r="6678">
          <cell r="B6678" t="str">
            <v>4201.0016.02812008</v>
          </cell>
          <cell r="C6678" t="str">
            <v>DENDA-DENDA PROJECT - VE#2 INST NEW WBL TANK A</v>
          </cell>
        </row>
        <row r="6679">
          <cell r="B6679" t="str">
            <v>4201.0016.02812009</v>
          </cell>
          <cell r="C6679" t="str">
            <v>DENDA-DENDA PROJECT - WP-9 INSTALL CHIP SCREEN</v>
          </cell>
        </row>
        <row r="6680">
          <cell r="B6680" t="str">
            <v>4201.0016.02812011</v>
          </cell>
          <cell r="C6680" t="str">
            <v>DENDA-DENDA PROJECT - WP#9: INSTALL DEBARKING D</v>
          </cell>
        </row>
        <row r="6681">
          <cell r="B6681" t="str">
            <v>4201.0016.02812013</v>
          </cell>
          <cell r="C6681" t="str">
            <v>DENDA-DENDA PROJECT - PM#8; TIE IN (TOP SEPARAT</v>
          </cell>
        </row>
        <row r="6682">
          <cell r="B6682" t="str">
            <v>4201.0016.02812016</v>
          </cell>
          <cell r="C6682" t="str">
            <v>DENDA-DENDA PROJECT - HP HEADER TG 18.19 TO P-8</v>
          </cell>
        </row>
        <row r="6683">
          <cell r="B6683" t="str">
            <v>4201.0016.02812018</v>
          </cell>
          <cell r="C6683" t="str">
            <v>DENDA-DENDA PROJECT - MC#3; UPGRADE PIPING &amp; DR</v>
          </cell>
        </row>
        <row r="6684">
          <cell r="B6684" t="str">
            <v>4201.0016.02812019</v>
          </cell>
          <cell r="C6684" t="str">
            <v>DENDA-DENDA PROJECT - PM#8; TIE IN WASHING &amp; CO</v>
          </cell>
        </row>
        <row r="6685">
          <cell r="B6685" t="str">
            <v>4201.0016.02812020</v>
          </cell>
          <cell r="C6685" t="str">
            <v>DENDA-DENDA PROJECT - PM#8; ADD SCREEN &amp; DISMAN</v>
          </cell>
        </row>
        <row r="6686">
          <cell r="B6686" t="str">
            <v>4201.0016.02812026</v>
          </cell>
          <cell r="C6686" t="str">
            <v>DENDA-DENDA PROJECT - PPM#6; FABRICATION / INST</v>
          </cell>
        </row>
        <row r="6687">
          <cell r="B6687" t="str">
            <v>4201.0016.02812032</v>
          </cell>
          <cell r="C6687" t="str">
            <v>DENDA-DENDA PROJECT - OPEN CONTRACT MAINTENANCE</v>
          </cell>
        </row>
        <row r="6688">
          <cell r="B6688" t="str">
            <v>4201.0016.02812033</v>
          </cell>
          <cell r="C6688" t="str">
            <v>DENDA-DENDA PROJECT - MANPOWER TO SUPPORT CORRE</v>
          </cell>
        </row>
        <row r="6689">
          <cell r="B6689" t="str">
            <v>4201.0016.02812036</v>
          </cell>
          <cell r="C6689" t="str">
            <v>DENDA-DENDA PROJECT - GANTI TUBE CONDENSER TG#1</v>
          </cell>
        </row>
        <row r="6690">
          <cell r="B6690" t="str">
            <v>4201.0016.02812045</v>
          </cell>
          <cell r="C6690" t="str">
            <v>DENDA-DENDA PROJECT - WP-8; REPLACEMENT OF DRUM</v>
          </cell>
        </row>
        <row r="6691">
          <cell r="B6691" t="str">
            <v>4201.0016.02812047</v>
          </cell>
          <cell r="C6691" t="str">
            <v>DENDA-DENDA PROJECT - WP-9; REPLACEMENT OF DRUM</v>
          </cell>
        </row>
        <row r="6692">
          <cell r="B6692" t="str">
            <v>4201.0016.02812048</v>
          </cell>
          <cell r="C6692" t="str">
            <v>DENDA-DENDA PROJECT - VE#2 PROJECT FABR &amp; INSTA</v>
          </cell>
        </row>
        <row r="6693">
          <cell r="B6693" t="str">
            <v>4201.0016.02812050</v>
          </cell>
          <cell r="C6693" t="str">
            <v>DENDA-DENDA PROJECT - VE2; FABRICATION &amp; INSTAL</v>
          </cell>
        </row>
        <row r="6694">
          <cell r="B6694" t="str">
            <v>4201.0016.02812052</v>
          </cell>
          <cell r="C6694" t="str">
            <v>DENDA-DENDA PROJECT - PM8; SCAFFOLDING ANNUAL S</v>
          </cell>
        </row>
        <row r="6695">
          <cell r="B6695" t="str">
            <v>4201.0016.02812055</v>
          </cell>
          <cell r="C6695" t="str">
            <v>DENDA-DENDA PROJECT - PM#8; DISMANTLE EQUIPMENT</v>
          </cell>
        </row>
        <row r="6696">
          <cell r="B6696" t="str">
            <v>4201.0016.02812056</v>
          </cell>
          <cell r="C6696" t="str">
            <v>DENDA-DENDA PROJECT - PM#8; TO MAKE CONVEYOR SU</v>
          </cell>
        </row>
        <row r="6697">
          <cell r="B6697" t="str">
            <v>4201.0016.02812057</v>
          </cell>
          <cell r="C6697" t="str">
            <v>DENDA-DENDA PROJECT - PM#9; GANTI 4 SET NOZZLE</v>
          </cell>
        </row>
        <row r="6698">
          <cell r="B6698" t="str">
            <v>4201.0016.02812099</v>
          </cell>
          <cell r="C6698" t="str">
            <v>DENDA-DENDA PROJECT - IKPP MAINTENANCE</v>
          </cell>
        </row>
        <row r="6699">
          <cell r="B6699" t="str">
            <v>4201.0016.0350933</v>
          </cell>
          <cell r="C6699" t="str">
            <v>DENDA-DENDA PROJECT - PAGERUNGAN UTARA FIELD</v>
          </cell>
        </row>
        <row r="6700">
          <cell r="B6700" t="str">
            <v>4201.0016.0351002</v>
          </cell>
          <cell r="C6700" t="str">
            <v>DENDA-DENDA PROJECT - EDC1 SUBSEA FACILITY TSB</v>
          </cell>
        </row>
        <row r="6701">
          <cell r="B6701" t="str">
            <v>4201.0016.0400928</v>
          </cell>
          <cell r="C6701" t="str">
            <v>DENDA-DENDA PROJECT - 3 Unit BODY SHELL</v>
          </cell>
        </row>
        <row r="6702">
          <cell r="B6702" t="str">
            <v>4201.0016.0400932</v>
          </cell>
          <cell r="C6702" t="str">
            <v>DENDA-DENDA PROJECT - 6 UNITS FLARE KO DRUM</v>
          </cell>
        </row>
        <row r="6703">
          <cell r="B6703" t="str">
            <v>4201.0016.0411008</v>
          </cell>
          <cell r="C6703" t="str">
            <v>DENDA-DENDA PROJECT - GEN. ASSEMBLY DEBARKING</v>
          </cell>
        </row>
        <row r="6704">
          <cell r="B6704" t="str">
            <v>4201.0016.04112025</v>
          </cell>
          <cell r="C6704" t="str">
            <v>DENDA-DENDA PROJECT - MANPOWER SUPPLY FOR PROJE</v>
          </cell>
        </row>
        <row r="6705">
          <cell r="B6705" t="str">
            <v>4201.0016.0480753</v>
          </cell>
          <cell r="C6705" t="str">
            <v>DENDA-DENDA PROJECT - COMBINED FEED EXCHANGER</v>
          </cell>
        </row>
        <row r="6706">
          <cell r="B6706" t="str">
            <v>4201.0016.0480901</v>
          </cell>
          <cell r="C6706" t="str">
            <v>DENDA-DENDA PROJECT - DEBUT TRIM COND 211-E-9</v>
          </cell>
        </row>
        <row r="6707">
          <cell r="B6707" t="str">
            <v>4201.0016.0480906</v>
          </cell>
          <cell r="C6707" t="str">
            <v>DENDA-DENDA PROJECT - TBUNDLE 140-E-11A,E-16</v>
          </cell>
        </row>
        <row r="6708">
          <cell r="B6708" t="str">
            <v>4201.0016.0480912</v>
          </cell>
          <cell r="C6708" t="str">
            <v>DENDA-DENDA PROJECT - FAB HE, 701-E-5&amp;702-E-7</v>
          </cell>
        </row>
        <row r="6709">
          <cell r="B6709" t="str">
            <v>4201.0016.0480914</v>
          </cell>
          <cell r="C6709" t="str">
            <v>DENDA-DENDA PROJECT - FAB HE,ITEM 140-E-20&amp;E-25</v>
          </cell>
        </row>
        <row r="6710">
          <cell r="B6710" t="str">
            <v>4201.0016.0480918</v>
          </cell>
          <cell r="C6710" t="str">
            <v>DENDA-DENDA PROJECT - TUBE BUNDLE ASS F/023E-11</v>
          </cell>
        </row>
        <row r="6711">
          <cell r="B6711" t="str">
            <v>4201.0016.0480922</v>
          </cell>
          <cell r="C6711" t="str">
            <v>DENDA-DENDA PROJECT - COMBINED FEED EXCHANGER</v>
          </cell>
        </row>
        <row r="6712">
          <cell r="B6712" t="str">
            <v>4201.0016.0480925</v>
          </cell>
          <cell r="C6712" t="str">
            <v>DENDA-DENDA PROJECT - 6 DISPENSER (SOE-TA)</v>
          </cell>
        </row>
        <row r="6713">
          <cell r="B6713" t="str">
            <v>4201.0016.0481001</v>
          </cell>
          <cell r="C6713" t="str">
            <v>DENDA-DENDA PROJECT - VESSEL TAG NO.14-E-25</v>
          </cell>
        </row>
        <row r="6714">
          <cell r="B6714" t="str">
            <v>4201.0016.0481012</v>
          </cell>
          <cell r="C6714" t="str">
            <v>DENDA-DENDA PROJECT - BAFFLE PLATE</v>
          </cell>
        </row>
        <row r="6715">
          <cell r="B6715" t="str">
            <v>4201.0016.0481016</v>
          </cell>
          <cell r="C6715" t="str">
            <v>DENDA-DENDA PROJECT - ERECTION VCFHE 84E-201</v>
          </cell>
        </row>
        <row r="6716">
          <cell r="B6716" t="str">
            <v>4201.0016.0481023</v>
          </cell>
          <cell r="C6716" t="str">
            <v>DENDA-DENDA PROJECT - PASS PARTITION PLATE</v>
          </cell>
        </row>
        <row r="6717">
          <cell r="B6717" t="str">
            <v>4201.0016.0481024</v>
          </cell>
          <cell r="C6717" t="str">
            <v>DENDA-DENDA PROJECT - T. BUNDLE COMP, CHANNEL</v>
          </cell>
        </row>
        <row r="6718">
          <cell r="B6718" t="str">
            <v>4201.0016.0481101</v>
          </cell>
          <cell r="C6718" t="str">
            <v>DENDA-DENDA PROJECT - TUBE BUNDLE TYPE "U"</v>
          </cell>
        </row>
        <row r="6719">
          <cell r="B6719" t="str">
            <v>4201.0016.0481105</v>
          </cell>
          <cell r="C6719" t="str">
            <v>DENDA-DENDA PROJECT - TBUNDLE AS110-E-7 A/B/C/D</v>
          </cell>
        </row>
        <row r="6720">
          <cell r="B6720" t="str">
            <v>4201.0016.0481106</v>
          </cell>
          <cell r="C6720" t="str">
            <v>DENDA-DENDA PROJECT - EJCTR STEAMTAG110-J-51A/B</v>
          </cell>
        </row>
        <row r="6721">
          <cell r="B6721" t="str">
            <v>4201.0016.0481107</v>
          </cell>
          <cell r="C6721" t="str">
            <v>DENDA-DENDA PROJECT - TBUNDLE AS&amp;SHELL 93E-405</v>
          </cell>
        </row>
        <row r="6722">
          <cell r="B6722" t="str">
            <v>4201.0016.0481109</v>
          </cell>
          <cell r="C6722" t="str">
            <v>DENDA-DENDA PROJECT - PRESSURE VESSEL FABRICATI</v>
          </cell>
        </row>
        <row r="6723">
          <cell r="B6723" t="str">
            <v>4201.0016.0481114</v>
          </cell>
          <cell r="C6723" t="str">
            <v>DENDA-DENDA PROJECT - HEAT EXCHANGER COMPLETE 7</v>
          </cell>
        </row>
        <row r="6724">
          <cell r="B6724" t="str">
            <v>4201.0016.0481117</v>
          </cell>
          <cell r="C6724" t="str">
            <v>DENDA-DENDA PROJECT - CONDENSATE STRIPPER</v>
          </cell>
        </row>
        <row r="6725">
          <cell r="B6725" t="str">
            <v>4201.0016.0481118</v>
          </cell>
          <cell r="C6725" t="str">
            <v>DENDA-DENDA PROJECT - VESSEL, HORIZONTAL TAG</v>
          </cell>
        </row>
        <row r="6726">
          <cell r="B6726" t="str">
            <v>4201.0016.0481124</v>
          </cell>
          <cell r="C6726" t="str">
            <v>DENDA-DENDA PROJECT - Heat Exchanger  Assy Tag</v>
          </cell>
        </row>
        <row r="6727">
          <cell r="B6727" t="str">
            <v>4201.0016.0481153</v>
          </cell>
          <cell r="C6727" t="str">
            <v>DENDA-DENDA PROJECT - 5 (FIVE) UNIT COMBINED FE</v>
          </cell>
        </row>
        <row r="6728">
          <cell r="B6728" t="str">
            <v>4201.0016.0481159</v>
          </cell>
          <cell r="C6728" t="str">
            <v>DENDA-DENDA PROJECT - PEMBANGUNAN UNIT CHLORIDE</v>
          </cell>
        </row>
        <row r="6729">
          <cell r="B6729" t="str">
            <v>4201.0016.0481160</v>
          </cell>
          <cell r="C6729" t="str">
            <v>DENDA-DENDA PROJECT - FABRICATION INTERNAL PART</v>
          </cell>
        </row>
        <row r="6730">
          <cell r="B6730" t="str">
            <v>4201.0016.0481161</v>
          </cell>
          <cell r="C6730" t="str">
            <v>DENDA-DENDA PROJECT - HEAT EXCHANGER 260-E-157</v>
          </cell>
        </row>
        <row r="6731">
          <cell r="B6731" t="str">
            <v>4201.0016.0481163</v>
          </cell>
          <cell r="C6731" t="str">
            <v>DENDA-DENDA PROJECT - PEMBANGUNAN FASILITAS SLU</v>
          </cell>
        </row>
        <row r="6732">
          <cell r="B6732" t="str">
            <v>4201.0016.0481166</v>
          </cell>
          <cell r="C6732" t="str">
            <v>DENDA-DENDA PROJECT - SHELL &amp; TUBE BUNDLE  Assy</v>
          </cell>
        </row>
        <row r="6733">
          <cell r="B6733" t="str">
            <v>4201.0016.04812004</v>
          </cell>
          <cell r="C6733" t="str">
            <v>DENDA-DENDA PROJECT - TOP HEAD COLOUMN</v>
          </cell>
        </row>
        <row r="6734">
          <cell r="B6734" t="str">
            <v>4201.0016.04812005</v>
          </cell>
          <cell r="C6734" t="str">
            <v>DENDA-DENDA PROJECT - HEAT EXCHANGER</v>
          </cell>
        </row>
        <row r="6735">
          <cell r="B6735" t="str">
            <v>4201.0016.0510862</v>
          </cell>
          <cell r="C6735" t="str">
            <v>DENDA-DENDA PROJECT - PRESSURE VESSEL</v>
          </cell>
        </row>
        <row r="6736">
          <cell r="B6736" t="str">
            <v>4201.0016.0510863</v>
          </cell>
          <cell r="C6736" t="str">
            <v>DENDA-DENDA PROJECT - PROV OF SHELL &amp; TUBE HEAT</v>
          </cell>
        </row>
        <row r="6737">
          <cell r="B6737" t="str">
            <v>4201.0016.0510902</v>
          </cell>
          <cell r="C6737" t="str">
            <v>DENDA-DENDA PROJECT - PRESSURE VESSEL GSA</v>
          </cell>
        </row>
        <row r="6738">
          <cell r="B6738" t="str">
            <v>4201.0016.0511017</v>
          </cell>
          <cell r="C6738" t="str">
            <v>DENDA-DENDA PROJECT - FAB HEAD CHANNEL (E-2030)</v>
          </cell>
        </row>
        <row r="6739">
          <cell r="B6739" t="str">
            <v>4201.0016.0511152</v>
          </cell>
          <cell r="C6739" t="str">
            <v>DENDA-DENDA PROJECT - ENGINEERING, PROCUREMENT,</v>
          </cell>
        </row>
        <row r="6740">
          <cell r="B6740" t="str">
            <v>4201.0016.0540911</v>
          </cell>
          <cell r="C6740" t="str">
            <v>DENDA-DENDA PROJECT - NATURAL GAS REHEATER</v>
          </cell>
        </row>
        <row r="6741">
          <cell r="B6741" t="str">
            <v>4201.0016.0541171</v>
          </cell>
          <cell r="C6741" t="str">
            <v>DENDA-DENDA PROJECT - HEAT EXCHANGER DEHYDROGEN</v>
          </cell>
        </row>
        <row r="6742">
          <cell r="B6742" t="str">
            <v>4201.0016.05412002</v>
          </cell>
          <cell r="C6742" t="str">
            <v>DENDA-DENDA PROJECT - REPLACEMENT HEAT EXCHANGE</v>
          </cell>
        </row>
        <row r="6743">
          <cell r="B6743" t="str">
            <v>4201.0016.0550824</v>
          </cell>
          <cell r="C6743" t="str">
            <v>DENDA-DENDA PROJECT - FERTILIZER FACTORY EXPANS</v>
          </cell>
        </row>
        <row r="6744">
          <cell r="B6744" t="str">
            <v>4201.0016.0560920</v>
          </cell>
          <cell r="C6744" t="str">
            <v>DENDA-DENDA PROJECT - REPL T BUNDLE 3A-1111-C</v>
          </cell>
        </row>
        <row r="6745">
          <cell r="B6745" t="str">
            <v>4201.0016.0561111</v>
          </cell>
          <cell r="C6745" t="str">
            <v>DENDA-DENDA PROJECT - SUPERHEATER WASTE HEAT BO</v>
          </cell>
        </row>
        <row r="6746">
          <cell r="B6746" t="str">
            <v>4201.0016.0561112</v>
          </cell>
          <cell r="C6746" t="str">
            <v>DENDA-DENDA PROJECT - AIR HEATER 5U-EC-301 (SEG</v>
          </cell>
        </row>
        <row r="6747">
          <cell r="B6747" t="str">
            <v>4201.0016.0561151</v>
          </cell>
          <cell r="C6747" t="str">
            <v>DENDA-DENDA PROJECT - HP STEAM SUPER HEATER 102</v>
          </cell>
        </row>
        <row r="6748">
          <cell r="B6748" t="str">
            <v>4201.0016.0561158</v>
          </cell>
          <cell r="C6748" t="str">
            <v>DENDA-DENDA PROJECT - 5A-115C METHANATOR EFFLUE</v>
          </cell>
        </row>
        <row r="6749">
          <cell r="B6749" t="str">
            <v>4201.0016.0561164</v>
          </cell>
          <cell r="C6749" t="str">
            <v>DENDA-DENDA PROJECT - PLATE DISTRIBUTOR COMPLAT</v>
          </cell>
        </row>
        <row r="6750">
          <cell r="B6750" t="str">
            <v>4201.0016.0561170</v>
          </cell>
          <cell r="C6750" t="str">
            <v>DENDA-DENDA PROJECT - RETUBING 101-C PUSRI - 1B</v>
          </cell>
        </row>
        <row r="6751">
          <cell r="B6751" t="str">
            <v>4201.0016.05612014</v>
          </cell>
          <cell r="C6751" t="str">
            <v>DENDA-DENDA PROJECT - TUBE BUNDLE</v>
          </cell>
        </row>
        <row r="6752">
          <cell r="B6752" t="str">
            <v>4201.0016.05612015</v>
          </cell>
          <cell r="C6752" t="str">
            <v>DENDA-DENDA PROJECT - PRETHICKENER 5U-FD-202</v>
          </cell>
        </row>
        <row r="6753">
          <cell r="B6753" t="str">
            <v>4201.0016.0580817</v>
          </cell>
          <cell r="C6753" t="str">
            <v>DENDA-DENDA PROJECT - PRESS. VESSEL RCC OFF GAS</v>
          </cell>
        </row>
        <row r="6754">
          <cell r="B6754" t="str">
            <v>4201.0016.0581003</v>
          </cell>
          <cell r="C6754" t="str">
            <v>DENDA-DENDA PROJECT - 10.000MT AMMONIA25-TK-801</v>
          </cell>
        </row>
        <row r="6755">
          <cell r="B6755" t="str">
            <v>4201.0016.0581009</v>
          </cell>
          <cell r="C6755" t="str">
            <v>DENDA-DENDA PROJECT - STAINLESS STEEL STRUC ANP</v>
          </cell>
        </row>
        <row r="6756">
          <cell r="B6756" t="str">
            <v>4201.0016.0581126</v>
          </cell>
          <cell r="C6756" t="str">
            <v>DENDA-DENDA PROJECT - PRESSURE VESSEL 2 X 35 MW</v>
          </cell>
        </row>
        <row r="6757">
          <cell r="B6757" t="str">
            <v>4201.0016.0600702</v>
          </cell>
          <cell r="C6757" t="str">
            <v>DENDA-DENDA PROJECT - INSTALL / ERECTION SUBCON</v>
          </cell>
        </row>
        <row r="6758">
          <cell r="B6758" t="str">
            <v>4201.0016.0600704</v>
          </cell>
          <cell r="C6758" t="str">
            <v>DENDA-DENDA PROJECT - COAL FIRED PWR PL PR THER</v>
          </cell>
        </row>
        <row r="6759">
          <cell r="B6759" t="str">
            <v>4201.0016.0600706</v>
          </cell>
          <cell r="C6759" t="str">
            <v>DENDA-DENDA PROJECT - COAL-FIRED POWER PLANT PR</v>
          </cell>
        </row>
        <row r="6760">
          <cell r="B6760" t="str">
            <v>4201.0016.0600708</v>
          </cell>
          <cell r="C6760" t="str">
            <v>DENDA-DENDA PROJECT - ESP INLET FLUE &amp; ESP OUTL</v>
          </cell>
        </row>
        <row r="6761">
          <cell r="B6761" t="str">
            <v>4201.0016.0600710</v>
          </cell>
          <cell r="C6761" t="str">
            <v>DENDA-DENDA PROJECT - I &amp; C PRIMARY VALVE</v>
          </cell>
        </row>
        <row r="6762">
          <cell r="B6762" t="str">
            <v>4201.0016.0600711</v>
          </cell>
          <cell r="C6762" t="str">
            <v>DENDA-DENDA PROJECT - FLUE SUPPORTER SUPERSTRUC</v>
          </cell>
        </row>
        <row r="6763">
          <cell r="B6763" t="str">
            <v>4201.0016.0600907</v>
          </cell>
          <cell r="C6763" t="str">
            <v>DENDA-DENDA PROJECT - INST/ERCTION MECH 3X315MW</v>
          </cell>
        </row>
        <row r="6764">
          <cell r="B6764" t="str">
            <v>4201.0016.0630910</v>
          </cell>
          <cell r="C6764" t="str">
            <v>DENDA-DENDA PROJECT - FABRICATION RISER CLAMP</v>
          </cell>
        </row>
        <row r="6765">
          <cell r="B6765" t="str">
            <v>4201.0016.0631115</v>
          </cell>
          <cell r="C6765" t="str">
            <v>DENDA-DENDA PROJECT - SUPPLY OF HEAT EXCHANGER</v>
          </cell>
        </row>
        <row r="6766">
          <cell r="B6766" t="str">
            <v>4201.0016.0631201</v>
          </cell>
          <cell r="C6766" t="str">
            <v>DENDA-DENDA PROJECT - PROVISION OF EPCI KF GAS</v>
          </cell>
        </row>
        <row r="6767">
          <cell r="B6767" t="str">
            <v>4201.0016.06312029</v>
          </cell>
          <cell r="C6767" t="str">
            <v>DENDA-DENDA PROJECT - FABRICATION PIPE SPOOL</v>
          </cell>
        </row>
        <row r="6768">
          <cell r="B6768" t="str">
            <v>4201.0016.06312051</v>
          </cell>
          <cell r="C6768" t="str">
            <v>DENDA-DENDA PROJECT - PROVISION OF ENGINEERING</v>
          </cell>
        </row>
        <row r="6769">
          <cell r="B6769" t="str">
            <v>4201.0016.0651021</v>
          </cell>
          <cell r="C6769" t="str">
            <v>DENDA-DENDA PROJECT - FAB&amp;INSTAL ENERGY PLANT</v>
          </cell>
        </row>
        <row r="6770">
          <cell r="B6770" t="str">
            <v>4201.0016.0651025</v>
          </cell>
          <cell r="C6770" t="str">
            <v>DENDA-DENDA PROJECT - SUPPLY &amp; INSTAL PNEUMATIC</v>
          </cell>
        </row>
        <row r="6771">
          <cell r="B6771" t="str">
            <v>4201.0016.0651102</v>
          </cell>
          <cell r="C6771" t="str">
            <v>DENDA-DENDA PROJECT - SUPP&amp;INST 7110,7120,7130</v>
          </cell>
        </row>
        <row r="6772">
          <cell r="B6772" t="str">
            <v>4201.0016.0701022</v>
          </cell>
          <cell r="C6772" t="str">
            <v>DENDA-DENDA PROJECT - CHEMICAL CLEANING</v>
          </cell>
        </row>
        <row r="6773">
          <cell r="B6773" t="str">
            <v>4201.0016.0701122</v>
          </cell>
          <cell r="C6773" t="str">
            <v>DENDA-DENDA PROJECT - PUMP &amp; PIPING BROKE STOR.</v>
          </cell>
        </row>
        <row r="6774">
          <cell r="B6774" t="str">
            <v>4201.0016.0731138</v>
          </cell>
          <cell r="C6774" t="str">
            <v>DENDA-DENDA PROJECT - AIR HEATER TUBES</v>
          </cell>
        </row>
        <row r="6775">
          <cell r="B6775" t="str">
            <v>4201.0016.07312054</v>
          </cell>
          <cell r="C6775" t="str">
            <v>DENDA-DENDA PROJECT - SERVICE BARK CONVEYOR</v>
          </cell>
        </row>
        <row r="6776">
          <cell r="B6776" t="str">
            <v>4201.0016.0830924</v>
          </cell>
          <cell r="C6776" t="str">
            <v>DENDA-DENDA PROJECT - TRANS,INST,HOOKUP POLENG</v>
          </cell>
        </row>
        <row r="6777">
          <cell r="B6777" t="str">
            <v>4201.0016.0831120</v>
          </cell>
          <cell r="C6777" t="str">
            <v>DENDA-DENDA PROJECT - EPC WORKS FOR PPP-CW-DW-G</v>
          </cell>
        </row>
        <row r="6778">
          <cell r="B6778" t="str">
            <v>4201.0016.0881108</v>
          </cell>
          <cell r="C6778" t="str">
            <v>DENDA-DENDA PROJECT - REPLACE SW PIPE</v>
          </cell>
        </row>
        <row r="6779">
          <cell r="B6779" t="str">
            <v>4201.0016.0881123</v>
          </cell>
          <cell r="C6779" t="str">
            <v>DENDA-DENDA PROJECT - HOUSING FILTER</v>
          </cell>
        </row>
        <row r="6780">
          <cell r="B6780" t="str">
            <v>4201.0016.0901121</v>
          </cell>
          <cell r="C6780" t="str">
            <v>DENDA-DENDA PROJECT - DUCTING TISSUE MILL II</v>
          </cell>
        </row>
        <row r="6781">
          <cell r="B6781" t="str">
            <v>4201.0016.0901142</v>
          </cell>
          <cell r="C6781" t="str">
            <v>DENDA-DENDA PROJECT - Ducting Yankee</v>
          </cell>
        </row>
        <row r="6782">
          <cell r="B6782" t="str">
            <v>4201.0016.0911125</v>
          </cell>
          <cell r="C6782" t="str">
            <v>DENDA-DENDA PROJECT - Water System &amp; Coal Syste</v>
          </cell>
        </row>
        <row r="6783">
          <cell r="B6783" t="str">
            <v>4201.0016.0921147</v>
          </cell>
          <cell r="C6783" t="str">
            <v>DENDA-DENDA PROJECT - ADD. BY PAS LINE FOR DOUB</v>
          </cell>
        </row>
        <row r="6784">
          <cell r="B6784" t="str">
            <v>4201.0016.0991129</v>
          </cell>
          <cell r="C6784" t="str">
            <v>DENDA-DENDA PROJECT - PIPA HYDRANT</v>
          </cell>
        </row>
        <row r="6785">
          <cell r="B6785" t="str">
            <v>4201.0016.1021146</v>
          </cell>
          <cell r="C6785" t="str">
            <v>DENDA-DENDA PROJECT -  water surge tank</v>
          </cell>
        </row>
        <row r="6786">
          <cell r="B6786" t="str">
            <v>4201.0016.1031143</v>
          </cell>
          <cell r="C6786" t="str">
            <v>DENDA-DENDA PROJECT - DUPLEX PIPE SPOOL 2-INC,</v>
          </cell>
        </row>
        <row r="6787">
          <cell r="B6787" t="str">
            <v>4201.0016.10412034</v>
          </cell>
          <cell r="C6787" t="str">
            <v>DENDA-DENDA PROJECT - TUBE BUNDLE E201-05-08-09</v>
          </cell>
        </row>
        <row r="6788">
          <cell r="B6788" t="str">
            <v>4201.0016.10512037</v>
          </cell>
          <cell r="C6788" t="str">
            <v>DENDA-DENDA PROJECT - HEAT EXCHANGER ASSY TAG N</v>
          </cell>
        </row>
        <row r="6789">
          <cell r="B6789" t="str">
            <v>4201.0016.10512038</v>
          </cell>
          <cell r="C6789" t="str">
            <v>DENDA-DENDA PROJECT - PENGADAAN SHELL ASSY TAG</v>
          </cell>
        </row>
        <row r="6790">
          <cell r="B6790" t="str">
            <v>4201.0016.10512039</v>
          </cell>
          <cell r="C6790" t="str">
            <v>DENDA-DENDA PROJECT - PENGADAAN SHELL ASSY TAG</v>
          </cell>
        </row>
        <row r="6791">
          <cell r="B6791" t="str">
            <v>4201.0016.10512060</v>
          </cell>
          <cell r="C6791" t="str">
            <v>DENDA-DENDA PROJECT - PENGGANTIAN/PEMBUATAN TES</v>
          </cell>
        </row>
        <row r="6792">
          <cell r="B6792" t="str">
            <v>4201.0016.10612040</v>
          </cell>
          <cell r="C6792" t="str">
            <v>DENDA-DENDA PROJECT - TUBE BUNDLE, SHELLBUNDLE,</v>
          </cell>
        </row>
        <row r="6793">
          <cell r="B6793" t="str">
            <v>4201.0016.10612053</v>
          </cell>
          <cell r="C6793" t="str">
            <v>DENDA-DENDA PROJECT - ENGINEERING, PROCUREMENT</v>
          </cell>
        </row>
        <row r="6794">
          <cell r="B6794" t="str">
            <v>4201.0016.1121154</v>
          </cell>
          <cell r="C6794" t="str">
            <v>DENDA-DENDA PROJECT - H2S MUD / GAS SEPARATOR</v>
          </cell>
        </row>
        <row r="6795">
          <cell r="B6795" t="str">
            <v>4201.0016.1161162</v>
          </cell>
          <cell r="C6795" t="str">
            <v>DENDA-DENDA PROJECT - SECONDARY REFORMER EFFLUE</v>
          </cell>
        </row>
        <row r="6796">
          <cell r="B6796" t="str">
            <v>4201.0016.1171165</v>
          </cell>
          <cell r="C6796" t="str">
            <v>DENDA-DENDA PROJECT - TOWER</v>
          </cell>
        </row>
        <row r="6797">
          <cell r="B6797" t="str">
            <v>4201.0016.1171167</v>
          </cell>
          <cell r="C6797" t="str">
            <v>DENDA-DENDA PROJECT - SHOP FABRICATED VESSEL &amp;</v>
          </cell>
        </row>
        <row r="6798">
          <cell r="B6798" t="str">
            <v>4201.0016.1171168</v>
          </cell>
          <cell r="C6798" t="str">
            <v>DENDA-DENDA PROJECT - SHOP FABRICATED VESSEL &amp;</v>
          </cell>
        </row>
        <row r="6799">
          <cell r="B6799" t="str">
            <v>4201.0016.11712010</v>
          </cell>
          <cell r="C6799" t="str">
            <v>DENDA-DENDA PROJECT - SHOP FABRICATED VESSEL &amp;</v>
          </cell>
        </row>
        <row r="6800">
          <cell r="B6800" t="str">
            <v>4201.0016.11712023</v>
          </cell>
          <cell r="C6800" t="str">
            <v>DENDA-DENDA PROJECT - SHOP FABRICATED VESSEL &amp;</v>
          </cell>
        </row>
        <row r="6801">
          <cell r="B6801" t="str">
            <v>4201.0016.1191172</v>
          </cell>
          <cell r="C6801" t="str">
            <v>DENDA-DENDA PROJECT - EPC MOBILE SEPARATOR</v>
          </cell>
        </row>
        <row r="6802">
          <cell r="B6802" t="str">
            <v>4201.0016.1201175</v>
          </cell>
          <cell r="C6802" t="str">
            <v>DENDA-DENDA PROJECT - FABRICATION &amp; ERECTION OF</v>
          </cell>
        </row>
        <row r="6803">
          <cell r="B6803" t="str">
            <v>4201.0016.12812012</v>
          </cell>
          <cell r="C6803" t="str">
            <v>DENDA-DENDA PROJECT - RENTAL DRILLING EQUIPMENT</v>
          </cell>
        </row>
        <row r="6804">
          <cell r="B6804" t="str">
            <v>4201.0016.12912007</v>
          </cell>
          <cell r="C6804" t="str">
            <v>DENDA-DENDA PROJECT - SUPPLY OF SHELL &amp; TUBE HE</v>
          </cell>
        </row>
        <row r="6805">
          <cell r="B6805" t="str">
            <v>4201.0016.14512017</v>
          </cell>
          <cell r="C6805" t="str">
            <v>DENDA-DENDA PROJECT - DIVING EQUIPMENT</v>
          </cell>
        </row>
        <row r="6806">
          <cell r="B6806" t="str">
            <v>4201.0016.14912041</v>
          </cell>
          <cell r="C6806" t="str">
            <v>DENDA-DENDA PROJECT - FABRIKASI SHELL 24E-113</v>
          </cell>
        </row>
        <row r="6807">
          <cell r="B6807" t="str">
            <v>4201.0016.15012024</v>
          </cell>
          <cell r="C6807" t="str">
            <v>DENDA-DENDA PROJECT -  TOTAL RETUBE INSITU SURF</v>
          </cell>
        </row>
        <row r="6808">
          <cell r="B6808" t="str">
            <v>4201.0016.15212028</v>
          </cell>
          <cell r="C6808" t="str">
            <v>DENDA-DENDA PROJECT - TUBE BUNDLE SHELL H5012 &amp;</v>
          </cell>
        </row>
        <row r="6809">
          <cell r="B6809" t="str">
            <v>4201.0016.15212059</v>
          </cell>
          <cell r="C6809" t="str">
            <v>DENDA-DENDA PROJECT - SECONDARY REACTOR UNIT</v>
          </cell>
        </row>
        <row r="6810">
          <cell r="B6810" t="str">
            <v>4201.0016.15312030</v>
          </cell>
          <cell r="C6810" t="str">
            <v>DENDA-DENDA PROJECT - 2 UNIT FUEL GAS FILTER CO</v>
          </cell>
        </row>
        <row r="6811">
          <cell r="B6811" t="str">
            <v>4201.0016.15712042</v>
          </cell>
          <cell r="C6811" t="str">
            <v>DENDA-DENDA PROJECT - REDESIGN, FABRIKASI &amp; PEM</v>
          </cell>
        </row>
        <row r="6812">
          <cell r="B6812" t="str">
            <v>4201.0016.16012044</v>
          </cell>
          <cell r="C6812" t="str">
            <v>DENDA-DENDA PROJECT -  EPCI CONTRACT FOR LIMA F</v>
          </cell>
        </row>
        <row r="6813">
          <cell r="B6813" t="str">
            <v>4201.0016.16409005</v>
          </cell>
          <cell r="C6813" t="str">
            <v>DENDA-DENDA PROJECT - MEG Injection Package</v>
          </cell>
        </row>
        <row r="6814">
          <cell r="B6814" t="str">
            <v>4201.0016.R000000</v>
          </cell>
          <cell r="C6814" t="str">
            <v>DENDA-DENDA PROJECT - SEWA EQUIPMENT- EXCAVATOR</v>
          </cell>
        </row>
        <row r="6815">
          <cell r="B6815" t="str">
            <v>4201.0017.06312006</v>
          </cell>
          <cell r="C6815" t="str">
            <v>KEPERLUAN PROYEK / MESS, ENTERTAINMENT - PROV OF EPCI KF GAS (INT)</v>
          </cell>
        </row>
        <row r="6816">
          <cell r="B6816" t="str">
            <v>4201.0017.002</v>
          </cell>
          <cell r="C6816" t="str">
            <v>KEPERLUAN PROYEK / MESS, ENTERTAINMENT - WORKSHOP</v>
          </cell>
        </row>
        <row r="6817">
          <cell r="B6817" t="str">
            <v>4201.0017.0050852</v>
          </cell>
          <cell r="C6817" t="str">
            <v>KEPERLUAN PROYEK / MESS, ENTERTAINMENT - KAMBUNA TOPSIDE REUSER S</v>
          </cell>
        </row>
        <row r="6818">
          <cell r="B6818" t="str">
            <v>4201.0017.0050905</v>
          </cell>
          <cell r="C6818" t="str">
            <v>KEPERLUAN PROYEK / MESS, ENTERTAINMENT - MEG INJECTION PACKAGE</v>
          </cell>
        </row>
        <row r="6819">
          <cell r="B6819" t="str">
            <v>4201.0017.00712046</v>
          </cell>
          <cell r="C6819" t="str">
            <v>KEPERLUAN PROYEK / MESS, ENTERTAINMENT - FABRIKASI  &amp; INSTASI UNTU</v>
          </cell>
        </row>
        <row r="6820">
          <cell r="B6820" t="str">
            <v>4201.0017.0081014</v>
          </cell>
          <cell r="C6820" t="str">
            <v>KEPERLUAN PROYEK / MESS, ENTERTAINMENT - SEI AMBAWANG KAB.KUBU</v>
          </cell>
        </row>
        <row r="6821">
          <cell r="B6821" t="str">
            <v>4201.0017.0101019</v>
          </cell>
          <cell r="C6821" t="str">
            <v>KEPERLUAN PROYEK / MESS, ENTERTAINMENT - CPP&amp;AUP PLATFORMS INST</v>
          </cell>
        </row>
        <row r="6822">
          <cell r="B6822" t="str">
            <v>4201.0017.0101137</v>
          </cell>
          <cell r="C6822" t="str">
            <v>KEPERLUAN PROYEK / MESS, ENTERTAINMENT - CPP &amp; AUP Platforms</v>
          </cell>
        </row>
        <row r="6823">
          <cell r="B6823" t="str">
            <v>4201.0017.0120832</v>
          </cell>
          <cell r="C6823" t="str">
            <v>KEPERLUAN PROYEK / MESS, ENTERTAINMENT - SHELL &amp; TUBE HEAT EXCHANG</v>
          </cell>
        </row>
        <row r="6824">
          <cell r="B6824" t="str">
            <v>4201.0017.0130903</v>
          </cell>
          <cell r="C6824" t="str">
            <v>KEPERLUAN PROYEK / MESS, ENTERTAINMENT - WELL TEST, SKID UNIT</v>
          </cell>
        </row>
        <row r="6825">
          <cell r="B6825" t="str">
            <v>4201.0017.0130904</v>
          </cell>
          <cell r="C6825" t="str">
            <v>KEPERLUAN PROYEK / MESS, ENTERTAINMENT - HEAT EXCHANGER</v>
          </cell>
        </row>
        <row r="6826">
          <cell r="B6826" t="str">
            <v>4201.0017.0130908</v>
          </cell>
          <cell r="C6826" t="str">
            <v>KEPERLUAN PROYEK / MESS, ENTERTAINMENT - PIPE SLEEVE &amp; DURI, RIAU</v>
          </cell>
        </row>
        <row r="6827">
          <cell r="B6827" t="str">
            <v>4201.0017.0130923</v>
          </cell>
          <cell r="C6827" t="str">
            <v>KEPERLUAN PROYEK / MESS, ENTERTAINMENT - PROV OF WATER STO TANK</v>
          </cell>
        </row>
        <row r="6828">
          <cell r="B6828" t="str">
            <v>4201.0017.0130929</v>
          </cell>
          <cell r="C6828" t="str">
            <v>KEPERLUAN PROYEK / MESS, ENTERTAINMENT - OPERATION ASSISTANCE SLN</v>
          </cell>
        </row>
        <row r="6829">
          <cell r="B6829" t="str">
            <v>4201.0017.0130931</v>
          </cell>
          <cell r="C6829" t="str">
            <v>KEPERLUAN PROYEK / MESS, ENTERTAINMENT - STORAGE TANK FOR INT PROG</v>
          </cell>
        </row>
        <row r="6830">
          <cell r="B6830" t="str">
            <v>4201.0017.0131004</v>
          </cell>
          <cell r="C6830" t="str">
            <v>KEPERLUAN PROYEK / MESS, ENTERTAINMENT - 3 UNITS K.O. DRUM</v>
          </cell>
        </row>
        <row r="6831">
          <cell r="B6831" t="str">
            <v>4201.0017.0131010</v>
          </cell>
          <cell r="C6831" t="str">
            <v>KEPERLUAN PROYEK / MESS, ENTERTAINMENT - DISAIN&amp;FAB ALAT SURFAKTAN</v>
          </cell>
        </row>
        <row r="6832">
          <cell r="B6832" t="str">
            <v>4201.0017.0131018</v>
          </cell>
          <cell r="C6832" t="str">
            <v>KEPERLUAN PROYEK / MESS, ENTERTAINMENT - JASA KONST TANGKI PEMISAH</v>
          </cell>
        </row>
        <row r="6833">
          <cell r="B6833" t="str">
            <v>4201.0017.0131104</v>
          </cell>
          <cell r="C6833" t="str">
            <v>KEPERLUAN PROYEK / MESS, ENTERTAINMENT - RIGLESS SERVICE</v>
          </cell>
        </row>
        <row r="6834">
          <cell r="B6834" t="str">
            <v>4201.0017.0131113</v>
          </cell>
          <cell r="C6834" t="str">
            <v>KEPERLUAN PROYEK / MESS, ENTERTAINMENT - EPC U/ FASILITAS TANKI DI</v>
          </cell>
        </row>
        <row r="6835">
          <cell r="B6835" t="str">
            <v>4201.0017.0131119</v>
          </cell>
          <cell r="C6835" t="str">
            <v>KEPERLUAN PROYEK / MESS, ENTERTAINMENT - EPF OF STORAGE FOR RANTAU</v>
          </cell>
        </row>
        <row r="6836">
          <cell r="B6836" t="str">
            <v>4201.0017.0131127</v>
          </cell>
          <cell r="C6836" t="str">
            <v>KEPERLUAN PROYEK / MESS, ENTERTAINMENT - RIGLESS SERVICE</v>
          </cell>
        </row>
        <row r="6837">
          <cell r="B6837" t="str">
            <v>4201.0017.0131150</v>
          </cell>
          <cell r="C6837" t="str">
            <v>KEPERLUAN PROYEK / MESS, ENTERTAINMENT - WASH TANK REPAIR</v>
          </cell>
        </row>
        <row r="6838">
          <cell r="B6838" t="str">
            <v>4201.0017.01312003</v>
          </cell>
          <cell r="C6838" t="str">
            <v>KEPERLUAN PROYEK / MESS, ENTERTAINMENT - RIGLESS SERVICES</v>
          </cell>
        </row>
        <row r="6839">
          <cell r="B6839" t="str">
            <v>4201.0017.01312031</v>
          </cell>
          <cell r="C6839" t="str">
            <v>KEPERLUAN PROYEK / MESS, ENTERTAINMENT - PLUG BACK WITH SLICKLINE</v>
          </cell>
        </row>
        <row r="6840">
          <cell r="B6840" t="str">
            <v>4201.0017.01312049</v>
          </cell>
          <cell r="C6840" t="str">
            <v>KEPERLUAN PROYEK / MESS, ENTERTAINMENT - HRSG #2 &amp; #5</v>
          </cell>
        </row>
        <row r="6841">
          <cell r="B6841" t="str">
            <v>4201.0017.01312058</v>
          </cell>
          <cell r="C6841" t="str">
            <v>KEPERLUAN PROYEK / MESS, ENTERTAINMENT - FOAMING SERVICES</v>
          </cell>
        </row>
        <row r="6842">
          <cell r="B6842" t="str">
            <v>4201.0017.0150909</v>
          </cell>
          <cell r="C6842" t="str">
            <v>KEPERLUAN PROYEK / MESS, ENTERTAINMENT - PIPE CONNECTION</v>
          </cell>
        </row>
        <row r="6843">
          <cell r="B6843" t="str">
            <v>4201.0017.0150916</v>
          </cell>
          <cell r="C6843" t="str">
            <v>KEPERLUAN PROYEK / MESS, ENTERTAINMENT - SUBSEA CABLE</v>
          </cell>
        </row>
        <row r="6844">
          <cell r="B6844" t="str">
            <v>4201.0017.0151128</v>
          </cell>
          <cell r="C6844" t="str">
            <v>KEPERLUAN PROYEK / MESS, ENTERTAINMENT - PROJECT BAWAL PIPELINE</v>
          </cell>
        </row>
        <row r="6845">
          <cell r="B6845" t="str">
            <v>4201.0017.01512021</v>
          </cell>
          <cell r="C6845" t="str">
            <v>KEPERLUAN PROYEK / MESS, ENTERTAINMENT - TUBE BUNDLE CONDENSATE CO</v>
          </cell>
        </row>
        <row r="6846">
          <cell r="B6846" t="str">
            <v>4201.0017.01512027</v>
          </cell>
          <cell r="C6846" t="str">
            <v>KEPERLUAN PROYEK / MESS, ENTERTAINMENT - FUEL GAS SCRUBBER AND HEA</v>
          </cell>
        </row>
        <row r="6847">
          <cell r="B6847" t="str">
            <v>4201.0017.01512043</v>
          </cell>
          <cell r="C6847" t="str">
            <v>KEPERLUAN PROYEK / MESS, ENTERTAINMENT - EHMR WATER PROJECT, EPCI</v>
          </cell>
        </row>
        <row r="6848">
          <cell r="B6848" t="str">
            <v>4201.0017.01512062</v>
          </cell>
          <cell r="C6848" t="str">
            <v>KEPERLUAN PROYEK / MESS, ENTERTAINMENT - EPCI TEMBANG 8 TO BAWAL P</v>
          </cell>
        </row>
        <row r="6849">
          <cell r="B6849" t="str">
            <v>4201.0017.0191139</v>
          </cell>
          <cell r="C6849" t="str">
            <v>KEPERLUAN PROYEK / MESS, ENTERTAINMENT - Maintenance of Expansion</v>
          </cell>
        </row>
        <row r="6850">
          <cell r="B6850" t="str">
            <v>4201.0017.0241007</v>
          </cell>
          <cell r="C6850" t="str">
            <v>KEPERLUAN PROYEK / MESS, ENTERTAINMENT - REP&amp;TEST (336-I;1000m3)</v>
          </cell>
        </row>
        <row r="6851">
          <cell r="B6851" t="str">
            <v>4201.0017.02412022</v>
          </cell>
          <cell r="C6851" t="str">
            <v>KEPERLUAN PROYEK / MESS, ENTERTAINMENT - REPAIR F/WELDING TANK</v>
          </cell>
        </row>
        <row r="6852">
          <cell r="B6852" t="str">
            <v>4201.0017.02412035</v>
          </cell>
          <cell r="C6852" t="str">
            <v>KEPERLUAN PROYEK / MESS, ENTERTAINMENT - REPAIR OF TANK 100 CUFT P</v>
          </cell>
        </row>
        <row r="6853">
          <cell r="B6853" t="str">
            <v>4201.0017.0260847</v>
          </cell>
          <cell r="C6853" t="str">
            <v>KEPERLUAN PROYEK / MESS, ENTERTAINMENT - INSTALLATION OF 2X315 MW</v>
          </cell>
        </row>
        <row r="6854">
          <cell r="B6854" t="str">
            <v>4201.0017.0261198</v>
          </cell>
          <cell r="C6854" t="str">
            <v>KEPERLUAN PROYEK / MESS, ENTERTAINMENT - MAINTENANCE HUBEI</v>
          </cell>
        </row>
        <row r="6855">
          <cell r="B6855" t="str">
            <v>4201.0017.0280913</v>
          </cell>
          <cell r="C6855" t="str">
            <v>KEPERLUAN PROYEK / MESS, ENTERTAINMENT - FAB SAND BLAST&amp;PRIM COAT</v>
          </cell>
        </row>
        <row r="6856">
          <cell r="B6856" t="str">
            <v>4201.0017.0280915</v>
          </cell>
          <cell r="C6856" t="str">
            <v>KEPERLUAN PROYEK / MESS, ENTERTAINMENT - MB#13; RECONDITION WORK</v>
          </cell>
        </row>
        <row r="6857">
          <cell r="B6857" t="str">
            <v>4201.0017.0280919</v>
          </cell>
          <cell r="C6857" t="str">
            <v>KEPERLUAN PROYEK / MESS, ENTERTAINMENT - RB#13; ANCHOR BOLT INST</v>
          </cell>
        </row>
        <row r="6858">
          <cell r="B6858" t="str">
            <v>4201.0017.0280921</v>
          </cell>
          <cell r="C6858" t="str">
            <v>KEPERLUAN PROYEK / MESS, ENTERTAINMENT - RB#13; INST MECHANICAL</v>
          </cell>
        </row>
        <row r="6859">
          <cell r="B6859" t="str">
            <v>4201.0017.0280926</v>
          </cell>
          <cell r="C6859" t="str">
            <v>KEPERLUAN PROYEK / MESS, ENTERTAINMENT - RB#13; PIPE EXT /MP &amp; LP</v>
          </cell>
        </row>
        <row r="6860">
          <cell r="B6860" t="str">
            <v>4201.0017.0280927</v>
          </cell>
          <cell r="C6860" t="str">
            <v>KEPERLUAN PROYEK / MESS, ENTERTAINMENT - PM#9;MP BIN TEMP CONTROL</v>
          </cell>
        </row>
        <row r="6861">
          <cell r="B6861" t="str">
            <v>4201.0017.0280930</v>
          </cell>
          <cell r="C6861" t="str">
            <v>KEPERLUAN PROYEK / MESS, ENTERTAINMENT - MB#15;MAIN STEAM LINE MOD</v>
          </cell>
        </row>
        <row r="6862">
          <cell r="B6862" t="str">
            <v>4201.0017.0281005</v>
          </cell>
          <cell r="C6862" t="str">
            <v>KEPERLUAN PROYEK / MESS, ENTERTAINMENT - PM#9; UPGRADE TIE IN</v>
          </cell>
        </row>
        <row r="6863">
          <cell r="B6863" t="str">
            <v>4201.0017.0281006</v>
          </cell>
          <cell r="C6863" t="str">
            <v>KEPERLUAN PROYEK / MESS, ENTERTAINMENT - MANPOWER SUPPLY SHUTDOWN</v>
          </cell>
        </row>
        <row r="6864">
          <cell r="B6864" t="str">
            <v>4201.0017.0281011</v>
          </cell>
          <cell r="C6864" t="str">
            <v>KEPERLUAN PROYEK / MESS, ENTERTAINMENT - WP-9;FAB CRUSHER COMPLETE</v>
          </cell>
        </row>
        <row r="6865">
          <cell r="B6865" t="str">
            <v>4201.0017.0281013</v>
          </cell>
          <cell r="C6865" t="str">
            <v>KEPERLUAN PROYEK / MESS, ENTERTAINMENT - MB#24;SURF METAL TREATMEN</v>
          </cell>
        </row>
        <row r="6866">
          <cell r="B6866" t="str">
            <v>4201.0017.0281015</v>
          </cell>
          <cell r="C6866" t="str">
            <v>KEPERLUAN PROYEK / MESS, ENTERTAINMENT - WP-8;FAB CRUSHER 2SETS</v>
          </cell>
        </row>
        <row r="6867">
          <cell r="B6867" t="str">
            <v>4201.0017.0281020</v>
          </cell>
          <cell r="C6867" t="str">
            <v>KEPERLUAN PROYEK / MESS, ENTERTAINMENT - TPM;ADD BYPASS FILTER GAS</v>
          </cell>
        </row>
        <row r="6868">
          <cell r="B6868" t="str">
            <v>4201.0017.0281034</v>
          </cell>
          <cell r="C6868" t="str">
            <v>KEPERLUAN PROYEK / MESS, ENTERTAINMENT - WP-8, DRUM BARKER 2 LINES</v>
          </cell>
        </row>
        <row r="6869">
          <cell r="B6869" t="str">
            <v>4201.0017.0281103</v>
          </cell>
          <cell r="C6869" t="str">
            <v>KEPERLUAN PROYEK / MESS, ENTERTAINMENT - TUBE PF-1C VE#1(SHUTDOWN)</v>
          </cell>
        </row>
        <row r="6870">
          <cell r="B6870" t="str">
            <v>4201.0017.0281110</v>
          </cell>
          <cell r="C6870" t="str">
            <v>KEPERLUAN PROYEK / MESS, ENTERTAINMENT - VE#11, FABRICATION HBL TA</v>
          </cell>
        </row>
        <row r="6871">
          <cell r="B6871" t="str">
            <v>4201.0017.0281116</v>
          </cell>
          <cell r="C6871" t="str">
            <v>KEPERLUAN PROYEK / MESS, ENTERTAINMENT - IKPP</v>
          </cell>
        </row>
        <row r="6872">
          <cell r="B6872" t="str">
            <v>4201.0017.0281130</v>
          </cell>
          <cell r="C6872" t="str">
            <v>KEPERLUAN PROYEK / MESS, ENTERTAINMENT - TG 23 PENYAMBUNGAN PIPA</v>
          </cell>
        </row>
        <row r="6873">
          <cell r="B6873" t="str">
            <v>4201.0017.0281131</v>
          </cell>
          <cell r="C6873" t="str">
            <v>KEPERLUAN PROYEK / MESS, ENTERTAINMENT - MC-10 Connect Pipe</v>
          </cell>
        </row>
        <row r="6874">
          <cell r="B6874" t="str">
            <v>4201.0017.0281132</v>
          </cell>
          <cell r="C6874" t="str">
            <v>KEPERLUAN PROYEK / MESS, ENTERTAINMENT - Replacement of pipe 8"</v>
          </cell>
        </row>
        <row r="6875">
          <cell r="B6875" t="str">
            <v>4201.0017.0281133</v>
          </cell>
          <cell r="C6875" t="str">
            <v>KEPERLUAN PROYEK / MESS, ENTERTAINMENT - MC-2 Annual Shutdown 2011</v>
          </cell>
        </row>
        <row r="6876">
          <cell r="B6876" t="str">
            <v>4201.0017.0281134</v>
          </cell>
          <cell r="C6876" t="str">
            <v>KEPERLUAN PROYEK / MESS, ENTERTAINMENT - Repair Heater, Cooler</v>
          </cell>
        </row>
        <row r="6877">
          <cell r="B6877" t="str">
            <v>4201.0017.0281135</v>
          </cell>
          <cell r="C6877" t="str">
            <v>KEPERLUAN PROYEK / MESS, ENTERTAINMENT - CA-8 Replace C12 Pipe 16"</v>
          </cell>
        </row>
        <row r="6878">
          <cell r="B6878" t="str">
            <v>4201.0017.0281136</v>
          </cell>
          <cell r="C6878" t="str">
            <v>KEPERLUAN PROYEK / MESS, ENTERTAINMENT - Supply Manpower</v>
          </cell>
        </row>
        <row r="6879">
          <cell r="B6879" t="str">
            <v>4201.0017.0281140</v>
          </cell>
          <cell r="C6879" t="str">
            <v>KEPERLUAN PROYEK / MESS, ENTERTAINMENT - Corrective Maintenance, P</v>
          </cell>
        </row>
        <row r="6880">
          <cell r="B6880" t="str">
            <v>4201.0017.0281141</v>
          </cell>
          <cell r="C6880" t="str">
            <v>KEPERLUAN PROYEK / MESS, ENTERTAINMENT - PM-9 Annual Shutdown 2011</v>
          </cell>
        </row>
        <row r="6881">
          <cell r="B6881" t="str">
            <v>4201.0017.0281144</v>
          </cell>
          <cell r="C6881" t="str">
            <v>KEPERLUAN PROYEK / MESS, ENTERTAINMENT - RB# 6 Project; Supply Man</v>
          </cell>
        </row>
        <row r="6882">
          <cell r="B6882" t="str">
            <v>4201.0017.0281145</v>
          </cell>
          <cell r="C6882" t="str">
            <v>KEPERLUAN PROYEK / MESS, ENTERTAINMENT - WPMT PROJ SUPPLY MANPOWER</v>
          </cell>
        </row>
        <row r="6883">
          <cell r="B6883" t="str">
            <v>4201.0017.0281148</v>
          </cell>
          <cell r="C6883" t="str">
            <v>KEPERLUAN PROYEK / MESS, ENTERTAINMENT - RECONDITION VACUUM EVAPOR</v>
          </cell>
        </row>
        <row r="6884">
          <cell r="B6884" t="str">
            <v>4201.0017.0281149</v>
          </cell>
          <cell r="C6884" t="str">
            <v>KEPERLUAN PROYEK / MESS, ENTERTAINMENT - RC-11 ADD LINE GAS FILTER</v>
          </cell>
        </row>
        <row r="6885">
          <cell r="B6885" t="str">
            <v>4201.0017.0281155</v>
          </cell>
          <cell r="C6885" t="str">
            <v>KEPERLUAN PROYEK / MESS, ENTERTAINMENT - WP#8; REPLACEMENT SHUTL B</v>
          </cell>
        </row>
        <row r="6886">
          <cell r="B6886" t="str">
            <v>4201.0017.0281156</v>
          </cell>
          <cell r="C6886" t="str">
            <v>KEPERLUAN PROYEK / MESS, ENTERTAINMENT - WP#9; INSTALLATION CHIP S</v>
          </cell>
        </row>
        <row r="6887">
          <cell r="B6887" t="str">
            <v>4201.0017.0281157</v>
          </cell>
          <cell r="C6887" t="str">
            <v>KEPERLUAN PROYEK / MESS, ENTERTAINMENT - WP#9; INSTALLATION LOG RE</v>
          </cell>
        </row>
        <row r="6888">
          <cell r="B6888" t="str">
            <v>4201.0017.0281169</v>
          </cell>
          <cell r="C6888" t="str">
            <v>KEPERLUAN PROYEK / MESS, ENTERTAINMENT - WP-9 INSTALL DEBARKING DR</v>
          </cell>
        </row>
        <row r="6889">
          <cell r="B6889" t="str">
            <v>4201.0017.0281173</v>
          </cell>
          <cell r="C6889" t="str">
            <v>KEPERLUAN PROYEK / MESS, ENTERTAINMENT - VE#12 REPLACE ROOF &amp; SHEL</v>
          </cell>
        </row>
        <row r="6890">
          <cell r="B6890" t="str">
            <v>4201.0017.0281174</v>
          </cell>
          <cell r="C6890" t="str">
            <v>KEPERLUAN PROYEK / MESS, ENTERTAINMENT - RC#8; NEW INSTALL OF HYDR</v>
          </cell>
        </row>
        <row r="6891">
          <cell r="B6891" t="str">
            <v>4201.0017.0281199</v>
          </cell>
          <cell r="C6891" t="str">
            <v>KEPERLUAN PROYEK / MESS, ENTERTAINMENT - MAINTENANCE IKPP</v>
          </cell>
        </row>
        <row r="6892">
          <cell r="B6892" t="str">
            <v>4201.0017.02812008</v>
          </cell>
          <cell r="C6892" t="str">
            <v>KEPERLUAN PROYEK / MESS, ENTERTAINMENT - VE#2 INST NEW WBL TANK A</v>
          </cell>
        </row>
        <row r="6893">
          <cell r="B6893" t="str">
            <v>4201.0017.02812009</v>
          </cell>
          <cell r="C6893" t="str">
            <v>KEPERLUAN PROYEK / MESS, ENTERTAINMENT - WP-9 INSTALL CHIP SCREEN</v>
          </cell>
        </row>
        <row r="6894">
          <cell r="B6894" t="str">
            <v>4201.0017.02812011</v>
          </cell>
          <cell r="C6894" t="str">
            <v>KEPERLUAN PROYEK / MESS, ENTERTAINMENT - WP#9: INSTALL DEBARKING D</v>
          </cell>
        </row>
        <row r="6895">
          <cell r="B6895" t="str">
            <v>4201.0017.02812013</v>
          </cell>
          <cell r="C6895" t="str">
            <v>KEPERLUAN PROYEK / MESS, ENTERTAINMENT - PM#8; TIE IN (TOP SEPARAT</v>
          </cell>
        </row>
        <row r="6896">
          <cell r="B6896" t="str">
            <v>4201.0017.02812016</v>
          </cell>
          <cell r="C6896" t="str">
            <v>KEPERLUAN PROYEK / MESS, ENTERTAINMENT - HP HEADER TG 18.19 TO P-8</v>
          </cell>
        </row>
        <row r="6897">
          <cell r="B6897" t="str">
            <v>4201.0017.02812018</v>
          </cell>
          <cell r="C6897" t="str">
            <v>KEPERLUAN PROYEK / MESS, ENTERTAINMENT - MC#3; UPGRADE PIPING &amp; DR</v>
          </cell>
        </row>
        <row r="6898">
          <cell r="B6898" t="str">
            <v>4201.0017.02812019</v>
          </cell>
          <cell r="C6898" t="str">
            <v>KEPERLUAN PROYEK / MESS, ENTERTAINMENT - PM#8; TIE IN WASHING &amp; CO</v>
          </cell>
        </row>
        <row r="6899">
          <cell r="B6899" t="str">
            <v>4201.0017.02812020</v>
          </cell>
          <cell r="C6899" t="str">
            <v>KEPERLUAN PROYEK / MESS, ENTERTAINMENT - PM#8; ADD SCREEN &amp; DISMAN</v>
          </cell>
        </row>
        <row r="6900">
          <cell r="B6900" t="str">
            <v>4201.0017.02812026</v>
          </cell>
          <cell r="C6900" t="str">
            <v>KEPERLUAN PROYEK / MESS, ENTERTAINMENT - PPM#6; FABRICATION / INST</v>
          </cell>
        </row>
        <row r="6901">
          <cell r="B6901" t="str">
            <v>4201.0017.02812032</v>
          </cell>
          <cell r="C6901" t="str">
            <v>KEPERLUAN PROYEK / MESS, ENTERTAINMENT - OPEN CONTRACT MAINTENANCE</v>
          </cell>
        </row>
        <row r="6902">
          <cell r="B6902" t="str">
            <v>4201.0017.02812033</v>
          </cell>
          <cell r="C6902" t="str">
            <v>KEPERLUAN PROYEK / MESS, ENTERTAINMENT - MANPOWER TO SUPPORT CORRE</v>
          </cell>
        </row>
        <row r="6903">
          <cell r="B6903" t="str">
            <v>4201.0017.02812036</v>
          </cell>
          <cell r="C6903" t="str">
            <v>KEPERLUAN PROYEK / MESS, ENTERTAINMENT - GANTI TUBE CONDENSER TG#1</v>
          </cell>
        </row>
        <row r="6904">
          <cell r="B6904" t="str">
            <v>4201.0017.02812045</v>
          </cell>
          <cell r="C6904" t="str">
            <v>KEPERLUAN PROYEK / MESS, ENTERTAINMENT - WP-8; REPLACEMENT OF DRUM</v>
          </cell>
        </row>
        <row r="6905">
          <cell r="B6905" t="str">
            <v>4201.0017.02812047</v>
          </cell>
          <cell r="C6905" t="str">
            <v>KEPERLUAN PROYEK / MESS, ENTERTAINMENT - WP-9; REPLACEMENT OF DRUM</v>
          </cell>
        </row>
        <row r="6906">
          <cell r="B6906" t="str">
            <v>4201.0017.02812048</v>
          </cell>
          <cell r="C6906" t="str">
            <v>KEPERLUAN PROYEK / MESS, ENTERTAINMENT - VE#2 PROJECT FABR &amp; INSTA</v>
          </cell>
        </row>
        <row r="6907">
          <cell r="B6907" t="str">
            <v>4201.0017.02812050</v>
          </cell>
          <cell r="C6907" t="str">
            <v>KEPERLUAN PROYEK / MESS, ENTERTAINMENT - VE2; FABRICATION &amp; INSTAL</v>
          </cell>
        </row>
        <row r="6908">
          <cell r="B6908" t="str">
            <v>4201.0017.02812052</v>
          </cell>
          <cell r="C6908" t="str">
            <v>KEPERLUAN PROYEK / MESS, ENTERTAINMENT - PM8; SCAFFOLDING ANNUAL S</v>
          </cell>
        </row>
        <row r="6909">
          <cell r="B6909" t="str">
            <v>4201.0017.02812055</v>
          </cell>
          <cell r="C6909" t="str">
            <v>KEPERLUAN PROYEK / MESS, ENTERTAINMENT - PM#8; DISMANTLE EQUIPMENT</v>
          </cell>
        </row>
        <row r="6910">
          <cell r="B6910" t="str">
            <v>4201.0017.02812056</v>
          </cell>
          <cell r="C6910" t="str">
            <v>KEPERLUAN PROYEK / MESS, ENTERTAINMENT - PM#8; TO MAKE CONVEYOR SU</v>
          </cell>
        </row>
        <row r="6911">
          <cell r="B6911" t="str">
            <v>4201.0017.02812057</v>
          </cell>
          <cell r="C6911" t="str">
            <v>KEPERLUAN PROYEK / MESS, ENTERTAINMENT - PM#9; GANTI 4 SET NOZZLE</v>
          </cell>
        </row>
        <row r="6912">
          <cell r="B6912" t="str">
            <v>4201.0017.02812099</v>
          </cell>
          <cell r="C6912" t="str">
            <v>KEPERLUAN PROYEK / MESS, ENTERTAINMENT - IKPP MAINTENANCE</v>
          </cell>
        </row>
        <row r="6913">
          <cell r="B6913" t="str">
            <v>4201.0017.0350933</v>
          </cell>
          <cell r="C6913" t="str">
            <v>KEPERLUAN PROYEK / MESS, ENTERTAINMENT - PAGERUNGAN UTARA FIELD</v>
          </cell>
        </row>
        <row r="6914">
          <cell r="B6914" t="str">
            <v>4201.0017.0351002</v>
          </cell>
          <cell r="C6914" t="str">
            <v>KEPERLUAN PROYEK / MESS, ENTERTAINMENT - EDC1 SUBSEA FACILITY TSB</v>
          </cell>
        </row>
        <row r="6915">
          <cell r="B6915" t="str">
            <v>4201.0017.0400928</v>
          </cell>
          <cell r="C6915" t="str">
            <v>KEPERLUAN PROYEK / MESS, ENTERTAINMENT - 3 Unit BODY SHELL</v>
          </cell>
        </row>
        <row r="6916">
          <cell r="B6916" t="str">
            <v>4201.0017.0400932</v>
          </cell>
          <cell r="C6916" t="str">
            <v>KEPERLUAN PROYEK / MESS, ENTERTAINMENT - 6 UNITS FLARE KO DRUM</v>
          </cell>
        </row>
        <row r="6917">
          <cell r="B6917" t="str">
            <v>4201.0017.0411008</v>
          </cell>
          <cell r="C6917" t="str">
            <v>KEPERLUAN PROYEK / MESS, ENTERTAINMENT - GEN. ASSEMBLY DEBARKING</v>
          </cell>
        </row>
        <row r="6918">
          <cell r="B6918" t="str">
            <v>4201.0017.04112025</v>
          </cell>
          <cell r="C6918" t="str">
            <v>KEPERLUAN PROYEK / MESS, ENTERTAINMENT - MANPOWER SUPPLY FOR PROJE</v>
          </cell>
        </row>
        <row r="6919">
          <cell r="B6919" t="str">
            <v>4201.0017.0480753</v>
          </cell>
          <cell r="C6919" t="str">
            <v>KEPERLUAN PROYEK / MESS, ENTERTAINMENT - COMBINED FEED EXCHANGER</v>
          </cell>
        </row>
        <row r="6920">
          <cell r="B6920" t="str">
            <v>4201.0017.0480901</v>
          </cell>
          <cell r="C6920" t="str">
            <v>KEPERLUAN PROYEK / MESS, ENTERTAINMENT - DEBUT TRIM COND 211-E-9</v>
          </cell>
        </row>
        <row r="6921">
          <cell r="B6921" t="str">
            <v>4201.0017.0480906</v>
          </cell>
          <cell r="C6921" t="str">
            <v>KEPERLUAN PROYEK / MESS, ENTERTAINMENT - TBUNDLE 140-E-11A,E-16</v>
          </cell>
        </row>
        <row r="6922">
          <cell r="B6922" t="str">
            <v>4201.0017.0480912</v>
          </cell>
          <cell r="C6922" t="str">
            <v>KEPERLUAN PROYEK / MESS, ENTERTAINMENT - FAB HE, 701-E-5&amp;702-E-7</v>
          </cell>
        </row>
        <row r="6923">
          <cell r="B6923" t="str">
            <v>4201.0017.0480914</v>
          </cell>
          <cell r="C6923" t="str">
            <v>KEPERLUAN PROYEK / MESS, ENTERTAINMENT - FAB HE,ITEM 140-E-20&amp;E-25</v>
          </cell>
        </row>
        <row r="6924">
          <cell r="B6924" t="str">
            <v>4201.0017.0480918</v>
          </cell>
          <cell r="C6924" t="str">
            <v>KEPERLUAN PROYEK / MESS, ENTERTAINMENT - TUBE BUNDLE ASS F/023E-11</v>
          </cell>
        </row>
        <row r="6925">
          <cell r="B6925" t="str">
            <v>4201.0017.0480922</v>
          </cell>
          <cell r="C6925" t="str">
            <v>KEPERLUAN PROYEK / MESS, ENTERTAINMENT - COMBINED FEED EXCHANGER</v>
          </cell>
        </row>
        <row r="6926">
          <cell r="B6926" t="str">
            <v>4201.0017.0480925</v>
          </cell>
          <cell r="C6926" t="str">
            <v>KEPERLUAN PROYEK / MESS, ENTERTAINMENT - 6 DISPENSER (SOE-TA)</v>
          </cell>
        </row>
        <row r="6927">
          <cell r="B6927" t="str">
            <v>4201.0017.0481001</v>
          </cell>
          <cell r="C6927" t="str">
            <v>KEPERLUAN PROYEK / MESS, ENTERTAINMENT - VESSEL TAG NO.14-E-25</v>
          </cell>
        </row>
        <row r="6928">
          <cell r="B6928" t="str">
            <v>4201.0017.0481012</v>
          </cell>
          <cell r="C6928" t="str">
            <v>KEPERLUAN PROYEK / MESS, ENTERTAINMENT - BAFFLE PLATE</v>
          </cell>
        </row>
        <row r="6929">
          <cell r="B6929" t="str">
            <v>4201.0017.0481016</v>
          </cell>
          <cell r="C6929" t="str">
            <v>KEPERLUAN PROYEK / MESS, ENTERTAINMENT - ERECTION VCFHE 84E-201</v>
          </cell>
        </row>
        <row r="6930">
          <cell r="B6930" t="str">
            <v>4201.0017.0481023</v>
          </cell>
          <cell r="C6930" t="str">
            <v>KEPERLUAN PROYEK / MESS, ENTERTAINMENT - PASS PARTITION PLATE</v>
          </cell>
        </row>
        <row r="6931">
          <cell r="B6931" t="str">
            <v>4201.0017.0481024</v>
          </cell>
          <cell r="C6931" t="str">
            <v>KEPERLUAN PROYEK / MESS, ENTERTAINMENT - T. BUNDLE COMP, CHANNEL</v>
          </cell>
        </row>
        <row r="6932">
          <cell r="B6932" t="str">
            <v>4201.0017.0481101</v>
          </cell>
          <cell r="C6932" t="str">
            <v>KEPERLUAN PROYEK / MESS, ENTERTAINMENT - TUBE BUNDLE TYPE "U"</v>
          </cell>
        </row>
        <row r="6933">
          <cell r="B6933" t="str">
            <v>4201.0017.0481105</v>
          </cell>
          <cell r="C6933" t="str">
            <v>KEPERLUAN PROYEK / MESS, ENTERTAINMENT - TBUNDLE AS110-E-7 A/B/C/D</v>
          </cell>
        </row>
        <row r="6934">
          <cell r="B6934" t="str">
            <v>4201.0017.0481106</v>
          </cell>
          <cell r="C6934" t="str">
            <v>KEPERLUAN PROYEK / MESS, ENTERTAINMENT - EJCTR STEAMTAG110-J-51A/B</v>
          </cell>
        </row>
        <row r="6935">
          <cell r="B6935" t="str">
            <v>4201.0017.0481107</v>
          </cell>
          <cell r="C6935" t="str">
            <v>KEPERLUAN PROYEK / MESS, ENTERTAINMENT - TBUNDLE AS&amp;SHELL 93E-405</v>
          </cell>
        </row>
        <row r="6936">
          <cell r="B6936" t="str">
            <v>4201.0017.0481109</v>
          </cell>
          <cell r="C6936" t="str">
            <v>KEPERLUAN PROYEK / MESS, ENTERTAINMENT - PRESSURE VESSEL FABRICATI</v>
          </cell>
        </row>
        <row r="6937">
          <cell r="B6937" t="str">
            <v>4201.0017.0481114</v>
          </cell>
          <cell r="C6937" t="str">
            <v>KEPERLUAN PROYEK / MESS, ENTERTAINMENT - HEAT EXCHANGER COMPLETE 7</v>
          </cell>
        </row>
        <row r="6938">
          <cell r="B6938" t="str">
            <v>4201.0017.0481117</v>
          </cell>
          <cell r="C6938" t="str">
            <v>KEPERLUAN PROYEK / MESS, ENTERTAINMENT - CONDENSATE STRIPPER</v>
          </cell>
        </row>
        <row r="6939">
          <cell r="B6939" t="str">
            <v>4201.0017.0481118</v>
          </cell>
          <cell r="C6939" t="str">
            <v>KEPERLUAN PROYEK / MESS, ENTERTAINMENT - VESSEL, HORIZONTAL TAG</v>
          </cell>
        </row>
        <row r="6940">
          <cell r="B6940" t="str">
            <v>4201.0017.0481124</v>
          </cell>
          <cell r="C6940" t="str">
            <v>KEPERLUAN PROYEK / MESS, ENTERTAINMENT - Heat Exchanger  Assy Tag</v>
          </cell>
        </row>
        <row r="6941">
          <cell r="B6941" t="str">
            <v>4201.0017.0481153</v>
          </cell>
          <cell r="C6941" t="str">
            <v>KEPERLUAN PROYEK / MESS, ENTERTAINMENT - 5 (FIVE) UNIT COMBINED FE</v>
          </cell>
        </row>
        <row r="6942">
          <cell r="B6942" t="str">
            <v>4201.0017.0481159</v>
          </cell>
          <cell r="C6942" t="str">
            <v>KEPERLUAN PROYEK / MESS, ENTERTAINMENT - PEMBANGUNAN UNIT CHLORIDE</v>
          </cell>
        </row>
        <row r="6943">
          <cell r="B6943" t="str">
            <v>4201.0017.0481160</v>
          </cell>
          <cell r="C6943" t="str">
            <v>KEPERLUAN PROYEK / MESS, ENTERTAINMENT - FABRICATION INTERNAL PART</v>
          </cell>
        </row>
        <row r="6944">
          <cell r="B6944" t="str">
            <v>4201.0017.0481161</v>
          </cell>
          <cell r="C6944" t="str">
            <v>KEPERLUAN PROYEK / MESS, ENTERTAINMENT - HEAT EXCHANGER 260-E-157</v>
          </cell>
        </row>
        <row r="6945">
          <cell r="B6945" t="str">
            <v>4201.0017.0481163</v>
          </cell>
          <cell r="C6945" t="str">
            <v>KEPERLUAN PROYEK / MESS, ENTERTAINMENT - PEMBANGUNAN FASILITAS SLU</v>
          </cell>
        </row>
        <row r="6946">
          <cell r="B6946" t="str">
            <v>4201.0017.0481166</v>
          </cell>
          <cell r="C6946" t="str">
            <v>KEPERLUAN PROYEK / MESS, ENTERTAINMENT - SHELL &amp; TUBE BUNDLE  Assy</v>
          </cell>
        </row>
        <row r="6947">
          <cell r="B6947" t="str">
            <v>4201.0017.04812004</v>
          </cell>
          <cell r="C6947" t="str">
            <v>KEPERLUAN PROYEK / MESS, ENTERTAINMENT - TOP HEAD COLOUMN</v>
          </cell>
        </row>
        <row r="6948">
          <cell r="B6948" t="str">
            <v>4201.0017.04812005</v>
          </cell>
          <cell r="C6948" t="str">
            <v>KEPERLUAN PROYEK / MESS, ENTERTAINMENT - HEAT EXCHANGER</v>
          </cell>
        </row>
        <row r="6949">
          <cell r="B6949" t="str">
            <v>4201.0017.0510862</v>
          </cell>
          <cell r="C6949" t="str">
            <v>KEPERLUAN PROYEK / MESS, ENTERTAINMENT - PRESSURE VESSEL</v>
          </cell>
        </row>
        <row r="6950">
          <cell r="B6950" t="str">
            <v>4201.0017.0510863</v>
          </cell>
          <cell r="C6950" t="str">
            <v>KEPERLUAN PROYEK / MESS, ENTERTAINMENT - PROV OF SHELL &amp; TUBE HEAT</v>
          </cell>
        </row>
        <row r="6951">
          <cell r="B6951" t="str">
            <v>4201.0017.0510902</v>
          </cell>
          <cell r="C6951" t="str">
            <v>KEPERLUAN PROYEK / MESS, ENTERTAINMENT - PRESSURE VESSEL GSA</v>
          </cell>
        </row>
        <row r="6952">
          <cell r="B6952" t="str">
            <v>4201.0017.0511017</v>
          </cell>
          <cell r="C6952" t="str">
            <v>KEPERLUAN PROYEK / MESS, ENTERTAINMENT - FAB HEAD CHANNEL (E-2030)</v>
          </cell>
        </row>
        <row r="6953">
          <cell r="B6953" t="str">
            <v>4201.0017.0511152</v>
          </cell>
          <cell r="C6953" t="str">
            <v>KEPERLUAN PROYEK / MESS, ENTERTAINMENT - ENGINEERING, PROCUREMENT,</v>
          </cell>
        </row>
        <row r="6954">
          <cell r="B6954" t="str">
            <v>4201.0017.0540911</v>
          </cell>
          <cell r="C6954" t="str">
            <v>KEPERLUAN PROYEK / MESS, ENTERTAINMENT - NATURAL GAS REHEATER</v>
          </cell>
        </row>
        <row r="6955">
          <cell r="B6955" t="str">
            <v>4201.0017.0541171</v>
          </cell>
          <cell r="C6955" t="str">
            <v>KEPERLUAN PROYEK / MESS, ENTERTAINMENT - HEAT EXCHANGER DEHYDROGEN</v>
          </cell>
        </row>
        <row r="6956">
          <cell r="B6956" t="str">
            <v>4201.0017.05412002</v>
          </cell>
          <cell r="C6956" t="str">
            <v>KEPERLUAN PROYEK / MESS, ENTERTAINMENT - REPLACEMENT HEAT EXCHANGE</v>
          </cell>
        </row>
        <row r="6957">
          <cell r="B6957" t="str">
            <v>4201.0017.0550824</v>
          </cell>
          <cell r="C6957" t="str">
            <v>KEPERLUAN PROYEK / MESS, ENTERTAINMENT - FERTILIZER FACTORY EXPANS</v>
          </cell>
        </row>
        <row r="6958">
          <cell r="B6958" t="str">
            <v>4201.0017.0560920</v>
          </cell>
          <cell r="C6958" t="str">
            <v>KEPERLUAN PROYEK / MESS, ENTERTAINMENT - REPL T BUNDLE 3A-1111-C</v>
          </cell>
        </row>
        <row r="6959">
          <cell r="B6959" t="str">
            <v>4201.0017.0561111</v>
          </cell>
          <cell r="C6959" t="str">
            <v>KEPERLUAN PROYEK / MESS, ENTERTAINMENT - SUPERHEATER WASTE HEAT BO</v>
          </cell>
        </row>
        <row r="6960">
          <cell r="B6960" t="str">
            <v>4201.0017.0561112</v>
          </cell>
          <cell r="C6960" t="str">
            <v>KEPERLUAN PROYEK / MESS, ENTERTAINMENT - AIR HEATER 5U-EC-301 (SEG</v>
          </cell>
        </row>
        <row r="6961">
          <cell r="B6961" t="str">
            <v>4201.0017.0561151</v>
          </cell>
          <cell r="C6961" t="str">
            <v>KEPERLUAN PROYEK / MESS, ENTERTAINMENT - HP STEAM SUPER HEATER 102</v>
          </cell>
        </row>
        <row r="6962">
          <cell r="B6962" t="str">
            <v>4201.0017.0561158</v>
          </cell>
          <cell r="C6962" t="str">
            <v>KEPERLUAN PROYEK / MESS, ENTERTAINMENT - 5A-115C METHANATOR EFFLUE</v>
          </cell>
        </row>
        <row r="6963">
          <cell r="B6963" t="str">
            <v>4201.0017.0561164</v>
          </cell>
          <cell r="C6963" t="str">
            <v>KEPERLUAN PROYEK / MESS, ENTERTAINMENT - PLATE DISTRIBUTOR COMPLAT</v>
          </cell>
        </row>
        <row r="6964">
          <cell r="B6964" t="str">
            <v>4201.0017.0561170</v>
          </cell>
          <cell r="C6964" t="str">
            <v>KEPERLUAN PROYEK / MESS, ENTERTAINMENT - RETUBING 101-C PUSRI - 1B</v>
          </cell>
        </row>
        <row r="6965">
          <cell r="B6965" t="str">
            <v>4201.0017.05612014</v>
          </cell>
          <cell r="C6965" t="str">
            <v>KEPERLUAN PROYEK / MESS, ENTERTAINMENT - TUBE BUNDLE</v>
          </cell>
        </row>
        <row r="6966">
          <cell r="B6966" t="str">
            <v>4201.0017.05612015</v>
          </cell>
          <cell r="C6966" t="str">
            <v>KEPERLUAN PROYEK / MESS, ENTERTAINMENT - PRETHICKENER 5U-FD-202</v>
          </cell>
        </row>
        <row r="6967">
          <cell r="B6967" t="str">
            <v>4201.0017.0580817</v>
          </cell>
          <cell r="C6967" t="str">
            <v>KEPERLUAN PROYEK / MESS, ENTERTAINMENT - PRESS. VESSEL RCC OFF GAS</v>
          </cell>
        </row>
        <row r="6968">
          <cell r="B6968" t="str">
            <v>4201.0017.0581003</v>
          </cell>
          <cell r="C6968" t="str">
            <v>KEPERLUAN PROYEK / MESS, ENTERTAINMENT - 10.000MT AMMONIA25-TK-801</v>
          </cell>
        </row>
        <row r="6969">
          <cell r="B6969" t="str">
            <v>4201.0017.0581009</v>
          </cell>
          <cell r="C6969" t="str">
            <v>KEPERLUAN PROYEK / MESS, ENTERTAINMENT - STAINLESS STEEL STRUC ANP</v>
          </cell>
        </row>
        <row r="6970">
          <cell r="B6970" t="str">
            <v>4201.0017.0581126</v>
          </cell>
          <cell r="C6970" t="str">
            <v>KEPERLUAN PROYEK / MESS, ENTERTAINMENT - PRESSURE VESSEL 2 X 35 MW</v>
          </cell>
        </row>
        <row r="6971">
          <cell r="B6971" t="str">
            <v>4201.0017.0600702</v>
          </cell>
          <cell r="C6971" t="str">
            <v>KEPERLUAN PROYEK / MESS, ENTERTAINMENT - INSTALL / ERECTION SUBCON</v>
          </cell>
        </row>
        <row r="6972">
          <cell r="B6972" t="str">
            <v>4201.0017.0600704</v>
          </cell>
          <cell r="C6972" t="str">
            <v>KEPERLUAN PROYEK / MESS, ENTERTAINMENT - COAL FIRED PWR PL PR THER</v>
          </cell>
        </row>
        <row r="6973">
          <cell r="B6973" t="str">
            <v>4201.0017.0600706</v>
          </cell>
          <cell r="C6973" t="str">
            <v>KEPERLUAN PROYEK / MESS, ENTERTAINMENT - COAL-FIRED POWER PLANT PR</v>
          </cell>
        </row>
        <row r="6974">
          <cell r="B6974" t="str">
            <v>4201.0017.0600708</v>
          </cell>
          <cell r="C6974" t="str">
            <v>KEPERLUAN PROYEK / MESS, ENTERTAINMENT - ESP INLET FLUE &amp; ESP OUTL</v>
          </cell>
        </row>
        <row r="6975">
          <cell r="B6975" t="str">
            <v>4201.0017.0600710</v>
          </cell>
          <cell r="C6975" t="str">
            <v>KEPERLUAN PROYEK / MESS, ENTERTAINMENT - I &amp; C PRIMARY VALVE</v>
          </cell>
        </row>
        <row r="6976">
          <cell r="B6976" t="str">
            <v>4201.0017.0600711</v>
          </cell>
          <cell r="C6976" t="str">
            <v>KEPERLUAN PROYEK / MESS, ENTERTAINMENT - FLUE SUPPORTER SUPERSTRUC</v>
          </cell>
        </row>
        <row r="6977">
          <cell r="B6977" t="str">
            <v>4201.0017.0600907</v>
          </cell>
          <cell r="C6977" t="str">
            <v>KEPERLUAN PROYEK / MESS, ENTERTAINMENT - INST/ERCTION MECH 3X315MW</v>
          </cell>
        </row>
        <row r="6978">
          <cell r="B6978" t="str">
            <v>4201.0017.0630910</v>
          </cell>
          <cell r="C6978" t="str">
            <v>KEPERLUAN PROYEK / MESS, ENTERTAINMENT - FABRICATION RISER CLAMP</v>
          </cell>
        </row>
        <row r="6979">
          <cell r="B6979" t="str">
            <v>4201.0017.0631115</v>
          </cell>
          <cell r="C6979" t="str">
            <v>KEPERLUAN PROYEK / MESS, ENTERTAINMENT - SUPPLY OF HEAT EXCHANGER</v>
          </cell>
        </row>
        <row r="6980">
          <cell r="B6980" t="str">
            <v>4201.0017.0631201</v>
          </cell>
          <cell r="C6980" t="str">
            <v>KEPERLUAN PROYEK / MESS, ENTERTAINMENT - PROVISION OF EPCI KF GAS</v>
          </cell>
        </row>
        <row r="6981">
          <cell r="B6981" t="str">
            <v>4201.0017.06312029</v>
          </cell>
          <cell r="C6981" t="str">
            <v>KEPERLUAN PROYEK / MESS, ENTERTAINMENT - FABRICATION PIPE SPOOL</v>
          </cell>
        </row>
        <row r="6982">
          <cell r="B6982" t="str">
            <v>4201.0017.06312051</v>
          </cell>
          <cell r="C6982" t="str">
            <v>KEPERLUAN PROYEK / MESS, ENTERTAINMENT - PROVISION OF ENGINEERING</v>
          </cell>
        </row>
        <row r="6983">
          <cell r="B6983" t="str">
            <v>4201.0017.0651021</v>
          </cell>
          <cell r="C6983" t="str">
            <v>KEPERLUAN PROYEK / MESS, ENTERTAINMENT - FAB&amp;INSTAL ENERGY PLANT</v>
          </cell>
        </row>
        <row r="6984">
          <cell r="B6984" t="str">
            <v>4201.0017.0651025</v>
          </cell>
          <cell r="C6984" t="str">
            <v>KEPERLUAN PROYEK / MESS, ENTERTAINMENT - SUPPLY &amp; INSTAL PNEUMATIC</v>
          </cell>
        </row>
        <row r="6985">
          <cell r="B6985" t="str">
            <v>4201.0017.0651102</v>
          </cell>
          <cell r="C6985" t="str">
            <v>KEPERLUAN PROYEK / MESS, ENTERTAINMENT - SUPP&amp;INST 7110,7120,7130</v>
          </cell>
        </row>
        <row r="6986">
          <cell r="B6986" t="str">
            <v>4201.0017.0701022</v>
          </cell>
          <cell r="C6986" t="str">
            <v>KEPERLUAN PROYEK / MESS, ENTERTAINMENT - CHEMICAL CLEANING</v>
          </cell>
        </row>
        <row r="6987">
          <cell r="B6987" t="str">
            <v>4201.0017.0701122</v>
          </cell>
          <cell r="C6987" t="str">
            <v>KEPERLUAN PROYEK / MESS, ENTERTAINMENT - PUMP &amp; PIPING BROKE STOR.</v>
          </cell>
        </row>
        <row r="6988">
          <cell r="B6988" t="str">
            <v>4201.0017.0731138</v>
          </cell>
          <cell r="C6988" t="str">
            <v>KEPERLUAN PROYEK / MESS, ENTERTAINMENT - AIR HEATER TUBES</v>
          </cell>
        </row>
        <row r="6989">
          <cell r="B6989" t="str">
            <v>4201.0017.07312054</v>
          </cell>
          <cell r="C6989" t="str">
            <v>KEPERLUAN PROYEK / MESS, ENTERTAINMENT - SERVICE BARK CONVEYOR</v>
          </cell>
        </row>
        <row r="6990">
          <cell r="B6990" t="str">
            <v>4201.0017.0830924</v>
          </cell>
          <cell r="C6990" t="str">
            <v>KEPERLUAN PROYEK / MESS, ENTERTAINMENT - TRANS,INST,HOOKUP POLENG</v>
          </cell>
        </row>
        <row r="6991">
          <cell r="B6991" t="str">
            <v>4201.0017.0831120</v>
          </cell>
          <cell r="C6991" t="str">
            <v>KEPERLUAN PROYEK / MESS, ENTERTAINMENT - EPC WORKS FOR PPP-CW-DW-G</v>
          </cell>
        </row>
        <row r="6992">
          <cell r="B6992" t="str">
            <v>4201.0017.0881108</v>
          </cell>
          <cell r="C6992" t="str">
            <v>KEPERLUAN PROYEK / MESS, ENTERTAINMENT - REPLACE SW PIPE</v>
          </cell>
        </row>
        <row r="6993">
          <cell r="B6993" t="str">
            <v>4201.0017.0881123</v>
          </cell>
          <cell r="C6993" t="str">
            <v>KEPERLUAN PROYEK / MESS, ENTERTAINMENT - HOUSING FILTER</v>
          </cell>
        </row>
        <row r="6994">
          <cell r="B6994" t="str">
            <v>4201.0017.0901121</v>
          </cell>
          <cell r="C6994" t="str">
            <v>KEPERLUAN PROYEK / MESS, ENTERTAINMENT - DUCTING TISSUE MILL II</v>
          </cell>
        </row>
        <row r="6995">
          <cell r="B6995" t="str">
            <v>4201.0017.0901142</v>
          </cell>
          <cell r="C6995" t="str">
            <v>KEPERLUAN PROYEK / MESS, ENTERTAINMENT - Ducting Yankee</v>
          </cell>
        </row>
        <row r="6996">
          <cell r="B6996" t="str">
            <v>4201.0017.0911125</v>
          </cell>
          <cell r="C6996" t="str">
            <v>KEPERLUAN PROYEK / MESS, ENTERTAINMENT - Water System &amp; Coal Syste</v>
          </cell>
        </row>
        <row r="6997">
          <cell r="B6997" t="str">
            <v>4201.0017.0921147</v>
          </cell>
          <cell r="C6997" t="str">
            <v>KEPERLUAN PROYEK / MESS, ENTERTAINMENT - ADD. BY PAS LINE FOR DOUB</v>
          </cell>
        </row>
        <row r="6998">
          <cell r="B6998" t="str">
            <v>4201.0017.0991129</v>
          </cell>
          <cell r="C6998" t="str">
            <v>KEPERLUAN PROYEK / MESS, ENTERTAINMENT - PIPA HYDRANT</v>
          </cell>
        </row>
        <row r="6999">
          <cell r="B6999" t="str">
            <v>4201.0017.1021146</v>
          </cell>
          <cell r="C6999" t="str">
            <v>KEPERLUAN PROYEK / MESS, ENTERTAINMENT -  water surge tank</v>
          </cell>
        </row>
        <row r="7000">
          <cell r="B7000" t="str">
            <v>4201.0017.1031143</v>
          </cell>
          <cell r="C7000" t="str">
            <v>KEPERLUAN PROYEK / MESS, ENTERTAINMENT - DUPLEX PIPE SPOOL 2-INC,</v>
          </cell>
        </row>
        <row r="7001">
          <cell r="B7001" t="str">
            <v>4201.0017.10412034</v>
          </cell>
          <cell r="C7001" t="str">
            <v>KEPERLUAN PROYEK / MESS, ENTERTAINMENT - TUBE BUNDLE E201-05-08-09</v>
          </cell>
        </row>
        <row r="7002">
          <cell r="B7002" t="str">
            <v>4201.0017.10512037</v>
          </cell>
          <cell r="C7002" t="str">
            <v>KEPERLUAN PROYEK / MESS, ENTERTAINMENT - HEAT EXCHANGER ASSY TAG N</v>
          </cell>
        </row>
        <row r="7003">
          <cell r="B7003" t="str">
            <v>4201.0017.10512038</v>
          </cell>
          <cell r="C7003" t="str">
            <v>KEPERLUAN PROYEK / MESS, ENTERTAINMENT - PENGADAAN SHELL ASSY TAG</v>
          </cell>
        </row>
        <row r="7004">
          <cell r="B7004" t="str">
            <v>4201.0017.10512039</v>
          </cell>
          <cell r="C7004" t="str">
            <v>KEPERLUAN PROYEK / MESS, ENTERTAINMENT - PENGADAAN SHELL ASSY TAG</v>
          </cell>
        </row>
        <row r="7005">
          <cell r="B7005" t="str">
            <v>4201.0017.10512060</v>
          </cell>
          <cell r="C7005" t="str">
            <v>KEPERLUAN PROYEK / MESS, ENTERTAINMENT - PENGGANTIAN/PEMBUATAN TES</v>
          </cell>
        </row>
        <row r="7006">
          <cell r="B7006" t="str">
            <v>4201.0017.10612040</v>
          </cell>
          <cell r="C7006" t="str">
            <v>KEPERLUAN PROYEK / MESS, ENTERTAINMENT - TUBE BUNDLE, SHELLBUNDLE,</v>
          </cell>
        </row>
        <row r="7007">
          <cell r="B7007" t="str">
            <v>4201.0017.10612053</v>
          </cell>
          <cell r="C7007" t="str">
            <v>KEPERLUAN PROYEK / MESS, ENTERTAINMENT - ENGINEERING, PROCUREMENT</v>
          </cell>
        </row>
        <row r="7008">
          <cell r="B7008" t="str">
            <v>4201.0017.1121154</v>
          </cell>
          <cell r="C7008" t="str">
            <v>KEPERLUAN PROYEK / MESS, ENTERTAINMENT - H2S MUD / GAS SEPARATOR</v>
          </cell>
        </row>
        <row r="7009">
          <cell r="B7009" t="str">
            <v>4201.0017.1161162</v>
          </cell>
          <cell r="C7009" t="str">
            <v>KEPERLUAN PROYEK / MESS, ENTERTAINMENT - SECONDARY REFORMER EFFLUE</v>
          </cell>
        </row>
        <row r="7010">
          <cell r="B7010" t="str">
            <v>4201.0017.1171165</v>
          </cell>
          <cell r="C7010" t="str">
            <v>KEPERLUAN PROYEK / MESS, ENTERTAINMENT - TOWER</v>
          </cell>
        </row>
        <row r="7011">
          <cell r="B7011" t="str">
            <v>4201.0017.1171167</v>
          </cell>
          <cell r="C7011" t="str">
            <v>KEPERLUAN PROYEK / MESS, ENTERTAINMENT - SHOP FABRICATED VESSEL &amp;</v>
          </cell>
        </row>
        <row r="7012">
          <cell r="B7012" t="str">
            <v>4201.0017.1171168</v>
          </cell>
          <cell r="C7012" t="str">
            <v>KEPERLUAN PROYEK / MESS, ENTERTAINMENT - SHOP FABRICATED VESSEL &amp;</v>
          </cell>
        </row>
        <row r="7013">
          <cell r="B7013" t="str">
            <v>4201.0017.11712010</v>
          </cell>
          <cell r="C7013" t="str">
            <v>KEPERLUAN PROYEK / MESS, ENTERTAINMENT - SHOP FABRICATED VESSEL &amp;</v>
          </cell>
        </row>
        <row r="7014">
          <cell r="B7014" t="str">
            <v>4201.0017.11712023</v>
          </cell>
          <cell r="C7014" t="str">
            <v>KEPERLUAN PROYEK / MESS, ENTERTAINMENT - SHOP FABRICATED VESSEL &amp;</v>
          </cell>
        </row>
        <row r="7015">
          <cell r="B7015" t="str">
            <v>4201.0017.1191172</v>
          </cell>
          <cell r="C7015" t="str">
            <v>KEPERLUAN PROYEK / MESS, ENTERTAINMENT - EPC MOBILE SEPARATOR</v>
          </cell>
        </row>
        <row r="7016">
          <cell r="B7016" t="str">
            <v>4201.0017.1201175</v>
          </cell>
          <cell r="C7016" t="str">
            <v>KEPERLUAN PROYEK / MESS, ENTERTAINMENT - FABRICATION &amp; ERECTION OF</v>
          </cell>
        </row>
        <row r="7017">
          <cell r="B7017" t="str">
            <v>4201.0017.12812012</v>
          </cell>
          <cell r="C7017" t="str">
            <v>KEPERLUAN PROYEK / MESS, ENTERTAINMENT - RENTAL DRILLING EQUIPMENT</v>
          </cell>
        </row>
        <row r="7018">
          <cell r="B7018" t="str">
            <v>4201.0017.12912007</v>
          </cell>
          <cell r="C7018" t="str">
            <v>KEPERLUAN PROYEK / MESS, ENTERTAINMENT - SUPPLY OF SHELL &amp; TUBE HE</v>
          </cell>
        </row>
        <row r="7019">
          <cell r="B7019" t="str">
            <v>4201.0017.14512017</v>
          </cell>
          <cell r="C7019" t="str">
            <v>KEPERLUAN PROYEK / MESS, ENTERTAINMENT - DIVING EQUIPMENT</v>
          </cell>
        </row>
        <row r="7020">
          <cell r="B7020" t="str">
            <v>4201.0017.14912041</v>
          </cell>
          <cell r="C7020" t="str">
            <v>KEPERLUAN PROYEK / MESS, ENTERTAINMENT - FABRIKASI SHELL 24E-113</v>
          </cell>
        </row>
        <row r="7021">
          <cell r="B7021" t="str">
            <v>4201.0017.15012024</v>
          </cell>
          <cell r="C7021" t="str">
            <v>KEPERLUAN PROYEK / MESS, ENTERTAINMENT -  TOTAL RETUBE INSITU SURF</v>
          </cell>
        </row>
        <row r="7022">
          <cell r="B7022" t="str">
            <v>4201.0017.15212028</v>
          </cell>
          <cell r="C7022" t="str">
            <v>KEPERLUAN PROYEK / MESS, ENTERTAINMENT - TUBE BUNDLE SHELL H5012 &amp;</v>
          </cell>
        </row>
        <row r="7023">
          <cell r="B7023" t="str">
            <v>4201.0017.15212059</v>
          </cell>
          <cell r="C7023" t="str">
            <v>KEPERLUAN PROYEK / MESS, ENTERTAINMENT - SECONDARY REACTOR UNIT</v>
          </cell>
        </row>
        <row r="7024">
          <cell r="B7024" t="str">
            <v>4201.0017.15312030</v>
          </cell>
          <cell r="C7024" t="str">
            <v>KEPERLUAN PROYEK / MESS, ENTERTAINMENT - 2 UNIT FUEL GAS FILTER CO</v>
          </cell>
        </row>
        <row r="7025">
          <cell r="B7025" t="str">
            <v>4201.0017.15712042</v>
          </cell>
          <cell r="C7025" t="str">
            <v>KEPERLUAN PROYEK / MESS, ENTERTAINMENT - REDESIGN, FABRIKASI &amp; PEM</v>
          </cell>
        </row>
        <row r="7026">
          <cell r="B7026" t="str">
            <v>4201.0017.16012044</v>
          </cell>
          <cell r="C7026" t="str">
            <v>KEPERLUAN PROYEK / MESS, ENTERTAINMENT -  EPCI CONTRACT FOR LIMA F</v>
          </cell>
        </row>
        <row r="7027">
          <cell r="B7027" t="str">
            <v>4201.0017.16409005</v>
          </cell>
          <cell r="C7027" t="str">
            <v>KEPERLUAN PROYEK / MESS, ENTERTAINMENT - MEG Injection Package</v>
          </cell>
        </row>
        <row r="7028">
          <cell r="B7028" t="str">
            <v>4201.0017.R000000</v>
          </cell>
          <cell r="C7028" t="str">
            <v>KEPERLUAN PROYEK / MESS, ENTERTAINMENT - SEWA EQUIPMENT- EXCAVATOR</v>
          </cell>
        </row>
        <row r="7029">
          <cell r="B7029" t="str">
            <v>4201.0018.06312006</v>
          </cell>
          <cell r="C7029" t="str">
            <v>MAKAN KARYAWAN - PROV OF EPCI KF GAS (INT)</v>
          </cell>
        </row>
        <row r="7030">
          <cell r="B7030" t="str">
            <v>4201.0018.002</v>
          </cell>
          <cell r="C7030" t="str">
            <v>MAKAN KARYAWAN - WORKSHOP</v>
          </cell>
        </row>
        <row r="7031">
          <cell r="B7031" t="str">
            <v>4201.0018.0050852</v>
          </cell>
          <cell r="C7031" t="str">
            <v>MAKAN KARYAWAN - KAMBUNA TOPSIDE REUSER S</v>
          </cell>
        </row>
        <row r="7032">
          <cell r="B7032" t="str">
            <v>4201.0018.0050905</v>
          </cell>
          <cell r="C7032" t="str">
            <v>MAKAN KARYAWAN - MEG INJECTION PACKAGE</v>
          </cell>
        </row>
        <row r="7033">
          <cell r="B7033" t="str">
            <v>4201.0018.00712046</v>
          </cell>
          <cell r="C7033" t="str">
            <v>MAKAN KARYAWAN - FABRIKASI  &amp; INSTASI UNTU</v>
          </cell>
        </row>
        <row r="7034">
          <cell r="B7034" t="str">
            <v>4201.0018.0081014</v>
          </cell>
          <cell r="C7034" t="str">
            <v>MAKAN KARYAWAN - SEI AMBAWANG KAB.KUBU</v>
          </cell>
        </row>
        <row r="7035">
          <cell r="B7035" t="str">
            <v>4201.0018.0101019</v>
          </cell>
          <cell r="C7035" t="str">
            <v>MAKAN KARYAWAN - CPP&amp;AUP PLATFORMS INST</v>
          </cell>
        </row>
        <row r="7036">
          <cell r="B7036" t="str">
            <v>4201.0018.0101137</v>
          </cell>
          <cell r="C7036" t="str">
            <v>MAKAN KARYAWAN - CPP &amp; AUP Platforms</v>
          </cell>
        </row>
        <row r="7037">
          <cell r="B7037" t="str">
            <v>4201.0018.0120832</v>
          </cell>
          <cell r="C7037" t="str">
            <v>MAKAN KARYAWAN - SHELL &amp; TUBE HEAT EXCHANG</v>
          </cell>
        </row>
        <row r="7038">
          <cell r="B7038" t="str">
            <v>4201.0018.0130903</v>
          </cell>
          <cell r="C7038" t="str">
            <v>MAKAN KARYAWAN - WELL TEST, SKID UNIT</v>
          </cell>
        </row>
        <row r="7039">
          <cell r="B7039" t="str">
            <v>4201.0018.0130904</v>
          </cell>
          <cell r="C7039" t="str">
            <v>MAKAN KARYAWAN - HEAT EXCHANGER</v>
          </cell>
        </row>
        <row r="7040">
          <cell r="B7040" t="str">
            <v>4201.0018.0130908</v>
          </cell>
          <cell r="C7040" t="str">
            <v>MAKAN KARYAWAN - PIPE SLEEVE &amp; DURI, RIAU</v>
          </cell>
        </row>
        <row r="7041">
          <cell r="B7041" t="str">
            <v>4201.0018.0130923</v>
          </cell>
          <cell r="C7041" t="str">
            <v>MAKAN KARYAWAN - PROV OF WATER STO TANK</v>
          </cell>
        </row>
        <row r="7042">
          <cell r="B7042" t="str">
            <v>4201.0018.0130929</v>
          </cell>
          <cell r="C7042" t="str">
            <v>MAKAN KARYAWAN - OPERATION ASSISTANCE SLN</v>
          </cell>
        </row>
        <row r="7043">
          <cell r="B7043" t="str">
            <v>4201.0018.0130931</v>
          </cell>
          <cell r="C7043" t="str">
            <v>MAKAN KARYAWAN - STORAGE TANK FOR INT PROG</v>
          </cell>
        </row>
        <row r="7044">
          <cell r="B7044" t="str">
            <v>4201.0018.0131004</v>
          </cell>
          <cell r="C7044" t="str">
            <v>MAKAN KARYAWAN - 3 UNITS K.O. DRUM</v>
          </cell>
        </row>
        <row r="7045">
          <cell r="B7045" t="str">
            <v>4201.0018.0131010</v>
          </cell>
          <cell r="C7045" t="str">
            <v>MAKAN KARYAWAN - DISAIN&amp;FAB ALAT SURFAKTAN</v>
          </cell>
        </row>
        <row r="7046">
          <cell r="B7046" t="str">
            <v>4201.0018.0131018</v>
          </cell>
          <cell r="C7046" t="str">
            <v>MAKAN KARYAWAN - JASA KONST TANGKI PEMISAH</v>
          </cell>
        </row>
        <row r="7047">
          <cell r="B7047" t="str">
            <v>4201.0018.0131104</v>
          </cell>
          <cell r="C7047" t="str">
            <v>MAKAN KARYAWAN - RIGLESS SERVICE</v>
          </cell>
        </row>
        <row r="7048">
          <cell r="B7048" t="str">
            <v>4201.0018.0131113</v>
          </cell>
          <cell r="C7048" t="str">
            <v>MAKAN KARYAWAN - EPC U/ FASILITAS TANKI DI</v>
          </cell>
        </row>
        <row r="7049">
          <cell r="B7049" t="str">
            <v>4201.0018.0131119</v>
          </cell>
          <cell r="C7049" t="str">
            <v>MAKAN KARYAWAN - EPF OF STORAGE FOR RANTAU</v>
          </cell>
        </row>
        <row r="7050">
          <cell r="B7050" t="str">
            <v>4201.0018.0131127</v>
          </cell>
          <cell r="C7050" t="str">
            <v>MAKAN KARYAWAN - RIGLESS SERVICE</v>
          </cell>
        </row>
        <row r="7051">
          <cell r="B7051" t="str">
            <v>4201.0018.0131150</v>
          </cell>
          <cell r="C7051" t="str">
            <v>MAKAN KARYAWAN - WASH TANK REPAIR</v>
          </cell>
        </row>
        <row r="7052">
          <cell r="B7052" t="str">
            <v>4201.0018.01312003</v>
          </cell>
          <cell r="C7052" t="str">
            <v>MAKAN KARYAWAN - RIGLESS SERVICES</v>
          </cell>
        </row>
        <row r="7053">
          <cell r="B7053" t="str">
            <v>4201.0018.01312031</v>
          </cell>
          <cell r="C7053" t="str">
            <v>MAKAN KARYAWAN - PLUG BACK WITH SLICKLINE</v>
          </cell>
        </row>
        <row r="7054">
          <cell r="B7054" t="str">
            <v>4201.0018.01312049</v>
          </cell>
          <cell r="C7054" t="str">
            <v>MAKAN KARYAWAN - HRSG #2 &amp; #5</v>
          </cell>
        </row>
        <row r="7055">
          <cell r="B7055" t="str">
            <v>4201.0018.01312058</v>
          </cell>
          <cell r="C7055" t="str">
            <v>MAKAN KARYAWAN - FOAMING SERVICES</v>
          </cell>
        </row>
        <row r="7056">
          <cell r="B7056" t="str">
            <v>4201.0018.0150909</v>
          </cell>
          <cell r="C7056" t="str">
            <v>MAKAN KARYAWAN - PIPE CONNECTION</v>
          </cell>
        </row>
        <row r="7057">
          <cell r="B7057" t="str">
            <v>4201.0018.0150916</v>
          </cell>
          <cell r="C7057" t="str">
            <v>MAKAN KARYAWAN - SUBSEA CABLE</v>
          </cell>
        </row>
        <row r="7058">
          <cell r="B7058" t="str">
            <v>4201.0018.0151128</v>
          </cell>
          <cell r="C7058" t="str">
            <v>MAKAN KARYAWAN - PROJECT BAWAL PIPELINE</v>
          </cell>
        </row>
        <row r="7059">
          <cell r="B7059" t="str">
            <v>4201.0018.01512021</v>
          </cell>
          <cell r="C7059" t="str">
            <v>MAKAN KARYAWAN - TUBE BUNDLE CONDENSATE CO</v>
          </cell>
        </row>
        <row r="7060">
          <cell r="B7060" t="str">
            <v>4201.0018.01512027</v>
          </cell>
          <cell r="C7060" t="str">
            <v>MAKAN KARYAWAN - FUEL GAS SCRUBBER AND HEA</v>
          </cell>
        </row>
        <row r="7061">
          <cell r="B7061" t="str">
            <v>4201.0018.01512043</v>
          </cell>
          <cell r="C7061" t="str">
            <v>MAKAN KARYAWAN - EHMR WATER PROJECT, EPCI</v>
          </cell>
        </row>
        <row r="7062">
          <cell r="B7062" t="str">
            <v>4201.0018.01512062</v>
          </cell>
          <cell r="C7062" t="str">
            <v>MAKAN KARYAWAN - EPCI TEMBANG 8 TO BAWAL P</v>
          </cell>
        </row>
        <row r="7063">
          <cell r="B7063" t="str">
            <v>4201.0018.0191139</v>
          </cell>
          <cell r="C7063" t="str">
            <v>MAKAN KARYAWAN - Maintenance of Expansion</v>
          </cell>
        </row>
        <row r="7064">
          <cell r="B7064" t="str">
            <v>4201.0018.0241007</v>
          </cell>
          <cell r="C7064" t="str">
            <v>MAKAN KARYAWAN - REP&amp;TEST (336-I;1000m3)</v>
          </cell>
        </row>
        <row r="7065">
          <cell r="B7065" t="str">
            <v>4201.0018.02412022</v>
          </cell>
          <cell r="C7065" t="str">
            <v>MAKAN KARYAWAN - REPAIR F/WELDING TANK</v>
          </cell>
        </row>
        <row r="7066">
          <cell r="B7066" t="str">
            <v>4201.0018.02412035</v>
          </cell>
          <cell r="C7066" t="str">
            <v>MAKAN KARYAWAN - REPAIR OF TANK 100 CUFT P</v>
          </cell>
        </row>
        <row r="7067">
          <cell r="B7067" t="str">
            <v>4201.0018.0260847</v>
          </cell>
          <cell r="C7067" t="str">
            <v>MAKAN KARYAWAN - INSTALLATION OF 2X315 MW</v>
          </cell>
        </row>
        <row r="7068">
          <cell r="B7068" t="str">
            <v>4201.0018.0261198</v>
          </cell>
          <cell r="C7068" t="str">
            <v>MAKAN KARYAWAN - MAINTENANCE HUBEI</v>
          </cell>
        </row>
        <row r="7069">
          <cell r="B7069" t="str">
            <v>4201.0018.0280913</v>
          </cell>
          <cell r="C7069" t="str">
            <v>MAKAN KARYAWAN - FAB SAND BLAST&amp;PRIM COAT</v>
          </cell>
        </row>
        <row r="7070">
          <cell r="B7070" t="str">
            <v>4201.0018.0280915</v>
          </cell>
          <cell r="C7070" t="str">
            <v>MAKAN KARYAWAN - MB#13; RECONDITION WORK</v>
          </cell>
        </row>
        <row r="7071">
          <cell r="B7071" t="str">
            <v>4201.0018.0280919</v>
          </cell>
          <cell r="C7071" t="str">
            <v>MAKAN KARYAWAN - RB#13; ANCHOR BOLT INST</v>
          </cell>
        </row>
        <row r="7072">
          <cell r="B7072" t="str">
            <v>4201.0018.0280921</v>
          </cell>
          <cell r="C7072" t="str">
            <v>MAKAN KARYAWAN - RB#13; INST MECHANICAL</v>
          </cell>
        </row>
        <row r="7073">
          <cell r="B7073" t="str">
            <v>4201.0018.0280926</v>
          </cell>
          <cell r="C7073" t="str">
            <v>MAKAN KARYAWAN - RB#13; PIPE EXT /MP &amp; LP</v>
          </cell>
        </row>
        <row r="7074">
          <cell r="B7074" t="str">
            <v>4201.0018.0280927</v>
          </cell>
          <cell r="C7074" t="str">
            <v>MAKAN KARYAWAN - PM#9;MP BIN TEMP CONTROL</v>
          </cell>
        </row>
        <row r="7075">
          <cell r="B7075" t="str">
            <v>4201.0018.0280930</v>
          </cell>
          <cell r="C7075" t="str">
            <v>MAKAN KARYAWAN - MB#15;MAIN STEAM LINE MOD</v>
          </cell>
        </row>
        <row r="7076">
          <cell r="B7076" t="str">
            <v>4201.0018.0281005</v>
          </cell>
          <cell r="C7076" t="str">
            <v>MAKAN KARYAWAN - PM#9; UPGRADE TIE IN</v>
          </cell>
        </row>
        <row r="7077">
          <cell r="B7077" t="str">
            <v>4201.0018.0281006</v>
          </cell>
          <cell r="C7077" t="str">
            <v>MAKAN KARYAWAN - MANPOWER SUPPLY SHUTDOWN</v>
          </cell>
        </row>
        <row r="7078">
          <cell r="B7078" t="str">
            <v>4201.0018.0281011</v>
          </cell>
          <cell r="C7078" t="str">
            <v>MAKAN KARYAWAN - WP-9;FAB CRUSHER COMPLETE</v>
          </cell>
        </row>
        <row r="7079">
          <cell r="B7079" t="str">
            <v>4201.0018.0281013</v>
          </cell>
          <cell r="C7079" t="str">
            <v>MAKAN KARYAWAN - MB#24;SURF METAL TREATMEN</v>
          </cell>
        </row>
        <row r="7080">
          <cell r="B7080" t="str">
            <v>4201.0018.0281015</v>
          </cell>
          <cell r="C7080" t="str">
            <v>MAKAN KARYAWAN - WP-8;FAB CRUSHER 2SETS</v>
          </cell>
        </row>
        <row r="7081">
          <cell r="B7081" t="str">
            <v>4201.0018.0281020</v>
          </cell>
          <cell r="C7081" t="str">
            <v>MAKAN KARYAWAN - TPM;ADD BYPASS FILTER GAS</v>
          </cell>
        </row>
        <row r="7082">
          <cell r="B7082" t="str">
            <v>4201.0018.0281034</v>
          </cell>
          <cell r="C7082" t="str">
            <v>MAKAN KARYAWAN - WP-8, DRUM BARKER 2 LINES</v>
          </cell>
        </row>
        <row r="7083">
          <cell r="B7083" t="str">
            <v>4201.0018.0281103</v>
          </cell>
          <cell r="C7083" t="str">
            <v>MAKAN KARYAWAN - TUBE PF-1C VE#1(SHUTDOWN)</v>
          </cell>
        </row>
        <row r="7084">
          <cell r="B7084" t="str">
            <v>4201.0018.0281110</v>
          </cell>
          <cell r="C7084" t="str">
            <v>MAKAN KARYAWAN - VE#11, FABRICATION HBL TA</v>
          </cell>
        </row>
        <row r="7085">
          <cell r="B7085" t="str">
            <v>4201.0018.0281116</v>
          </cell>
          <cell r="C7085" t="str">
            <v>MAKAN KARYAWAN - IKPP</v>
          </cell>
        </row>
        <row r="7086">
          <cell r="B7086" t="str">
            <v>4201.0018.0281130</v>
          </cell>
          <cell r="C7086" t="str">
            <v>MAKAN KARYAWAN - TG 23 PENYAMBUNGAN PIPA</v>
          </cell>
        </row>
        <row r="7087">
          <cell r="B7087" t="str">
            <v>4201.0018.0281131</v>
          </cell>
          <cell r="C7087" t="str">
            <v>MAKAN KARYAWAN - MC-10 Connect Pipe</v>
          </cell>
        </row>
        <row r="7088">
          <cell r="B7088" t="str">
            <v>4201.0018.0281132</v>
          </cell>
          <cell r="C7088" t="str">
            <v>MAKAN KARYAWAN - Replacement of pipe 8"</v>
          </cell>
        </row>
        <row r="7089">
          <cell r="B7089" t="str">
            <v>4201.0018.0281133</v>
          </cell>
          <cell r="C7089" t="str">
            <v>MAKAN KARYAWAN - MC-2 Annual Shutdown 2011</v>
          </cell>
        </row>
        <row r="7090">
          <cell r="B7090" t="str">
            <v>4201.0018.0281134</v>
          </cell>
          <cell r="C7090" t="str">
            <v>MAKAN KARYAWAN - Repair Heater, Cooler</v>
          </cell>
        </row>
        <row r="7091">
          <cell r="B7091" t="str">
            <v>4201.0018.0281135</v>
          </cell>
          <cell r="C7091" t="str">
            <v>MAKAN KARYAWAN - CA-8 Replace C12 Pipe 16"</v>
          </cell>
        </row>
        <row r="7092">
          <cell r="B7092" t="str">
            <v>4201.0018.0281136</v>
          </cell>
          <cell r="C7092" t="str">
            <v>MAKAN KARYAWAN - Supply Manpower</v>
          </cell>
        </row>
        <row r="7093">
          <cell r="B7093" t="str">
            <v>4201.0018.0281140</v>
          </cell>
          <cell r="C7093" t="str">
            <v>MAKAN KARYAWAN - Corrective Maintenance, P</v>
          </cell>
        </row>
        <row r="7094">
          <cell r="B7094" t="str">
            <v>4201.0018.0281141</v>
          </cell>
          <cell r="C7094" t="str">
            <v>MAKAN KARYAWAN - PM-9 Annual Shutdown 2011</v>
          </cell>
        </row>
        <row r="7095">
          <cell r="B7095" t="str">
            <v>4201.0018.0281144</v>
          </cell>
          <cell r="C7095" t="str">
            <v>MAKAN KARYAWAN - RB# 6 Project; Supply Man</v>
          </cell>
        </row>
        <row r="7096">
          <cell r="B7096" t="str">
            <v>4201.0018.0281145</v>
          </cell>
          <cell r="C7096" t="str">
            <v>MAKAN KARYAWAN - WPMT PROJ SUPPLY MANPOWER</v>
          </cell>
        </row>
        <row r="7097">
          <cell r="B7097" t="str">
            <v>4201.0018.0281148</v>
          </cell>
          <cell r="C7097" t="str">
            <v>MAKAN KARYAWAN - RECONDITION VACUUM EVAPOR</v>
          </cell>
        </row>
        <row r="7098">
          <cell r="B7098" t="str">
            <v>4201.0018.0281149</v>
          </cell>
          <cell r="C7098" t="str">
            <v>MAKAN KARYAWAN - RC-11 ADD LINE GAS FILTER</v>
          </cell>
        </row>
        <row r="7099">
          <cell r="B7099" t="str">
            <v>4201.0018.0281155</v>
          </cell>
          <cell r="C7099" t="str">
            <v>MAKAN KARYAWAN - WP#8; REPLACEMENT SHUTL B</v>
          </cell>
        </row>
        <row r="7100">
          <cell r="B7100" t="str">
            <v>4201.0018.0281156</v>
          </cell>
          <cell r="C7100" t="str">
            <v>MAKAN KARYAWAN - WP#9; INSTALLATION CHIP S</v>
          </cell>
        </row>
        <row r="7101">
          <cell r="B7101" t="str">
            <v>4201.0018.0281157</v>
          </cell>
          <cell r="C7101" t="str">
            <v>MAKAN KARYAWAN - WP#9; INSTALLATION LOG RE</v>
          </cell>
        </row>
        <row r="7102">
          <cell r="B7102" t="str">
            <v>4201.0018.0281169</v>
          </cell>
          <cell r="C7102" t="str">
            <v>MAKAN KARYAWAN - WP-9 INSTALL DEBARKING DR</v>
          </cell>
        </row>
        <row r="7103">
          <cell r="B7103" t="str">
            <v>4201.0018.0281173</v>
          </cell>
          <cell r="C7103" t="str">
            <v>MAKAN KARYAWAN - VE#12 REPLACE ROOF &amp; SHEL</v>
          </cell>
        </row>
        <row r="7104">
          <cell r="B7104" t="str">
            <v>4201.0018.0281174</v>
          </cell>
          <cell r="C7104" t="str">
            <v>MAKAN KARYAWAN - RC#8; NEW INSTALL OF HYDR</v>
          </cell>
        </row>
        <row r="7105">
          <cell r="B7105" t="str">
            <v>4201.0018.0281199</v>
          </cell>
          <cell r="C7105" t="str">
            <v>MAKAN KARYAWAN - MAINTENANCE IKPP</v>
          </cell>
        </row>
        <row r="7106">
          <cell r="B7106" t="str">
            <v>4201.0018.02812008</v>
          </cell>
          <cell r="C7106" t="str">
            <v>MAKAN KARYAWAN - VE#2 INST NEW WBL TANK A</v>
          </cell>
        </row>
        <row r="7107">
          <cell r="B7107" t="str">
            <v>4201.0018.02812009</v>
          </cell>
          <cell r="C7107" t="str">
            <v>MAKAN KARYAWAN - WP-9 INSTALL CHIP SCREEN</v>
          </cell>
        </row>
        <row r="7108">
          <cell r="B7108" t="str">
            <v>4201.0018.02812011</v>
          </cell>
          <cell r="C7108" t="str">
            <v>MAKAN KARYAWAN - WP#9: INSTALL DEBARKING D</v>
          </cell>
        </row>
        <row r="7109">
          <cell r="B7109" t="str">
            <v>4201.0018.02812013</v>
          </cell>
          <cell r="C7109" t="str">
            <v>MAKAN KARYAWAN - PM#8; TIE IN (TOP SEPARAT</v>
          </cell>
        </row>
        <row r="7110">
          <cell r="B7110" t="str">
            <v>4201.0018.02812016</v>
          </cell>
          <cell r="C7110" t="str">
            <v>MAKAN KARYAWAN - HP HEADER TG 18.19 TO P-8</v>
          </cell>
        </row>
        <row r="7111">
          <cell r="B7111" t="str">
            <v>4201.0018.02812018</v>
          </cell>
          <cell r="C7111" t="str">
            <v>MAKAN KARYAWAN - MC#3; UPGRADE PIPING &amp; DR</v>
          </cell>
        </row>
        <row r="7112">
          <cell r="B7112" t="str">
            <v>4201.0018.02812019</v>
          </cell>
          <cell r="C7112" t="str">
            <v>MAKAN KARYAWAN - PM#8; TIE IN WASHING &amp; CO</v>
          </cell>
        </row>
        <row r="7113">
          <cell r="B7113" t="str">
            <v>4201.0018.02812020</v>
          </cell>
          <cell r="C7113" t="str">
            <v>MAKAN KARYAWAN - PM#8; ADD SCREEN &amp; DISMAN</v>
          </cell>
        </row>
        <row r="7114">
          <cell r="B7114" t="str">
            <v>4201.0018.02812026</v>
          </cell>
          <cell r="C7114" t="str">
            <v>MAKAN KARYAWAN - PPM#6; FABRICATION / INST</v>
          </cell>
        </row>
        <row r="7115">
          <cell r="B7115" t="str">
            <v>4201.0018.02812032</v>
          </cell>
          <cell r="C7115" t="str">
            <v>MAKAN KARYAWAN - OPEN CONTRACT MAINTENANCE</v>
          </cell>
        </row>
        <row r="7116">
          <cell r="B7116" t="str">
            <v>4201.0018.02812033</v>
          </cell>
          <cell r="C7116" t="str">
            <v>MAKAN KARYAWAN - MANPOWER TO SUPPORT CORRE</v>
          </cell>
        </row>
        <row r="7117">
          <cell r="B7117" t="str">
            <v>4201.0018.02812036</v>
          </cell>
          <cell r="C7117" t="str">
            <v>MAKAN KARYAWAN - GANTI TUBE CONDENSER TG#1</v>
          </cell>
        </row>
        <row r="7118">
          <cell r="B7118" t="str">
            <v>4201.0018.02812045</v>
          </cell>
          <cell r="C7118" t="str">
            <v>MAKAN KARYAWAN - WP-8; REPLACEMENT OF DRUM</v>
          </cell>
        </row>
        <row r="7119">
          <cell r="B7119" t="str">
            <v>4201.0018.02812047</v>
          </cell>
          <cell r="C7119" t="str">
            <v>MAKAN KARYAWAN - WP-9; REPLACEMENT OF DRUM</v>
          </cell>
        </row>
        <row r="7120">
          <cell r="B7120" t="str">
            <v>4201.0018.02812048</v>
          </cell>
          <cell r="C7120" t="str">
            <v>MAKAN KARYAWAN - VE#2 PROJECT FABR &amp; INSTA</v>
          </cell>
        </row>
        <row r="7121">
          <cell r="B7121" t="str">
            <v>4201.0018.02812050</v>
          </cell>
          <cell r="C7121" t="str">
            <v>MAKAN KARYAWAN - VE2; FABRICATION &amp; INSTAL</v>
          </cell>
        </row>
        <row r="7122">
          <cell r="B7122" t="str">
            <v>4201.0018.02812052</v>
          </cell>
          <cell r="C7122" t="str">
            <v>MAKAN KARYAWAN - PM8; SCAFFOLDING ANNUAL S</v>
          </cell>
        </row>
        <row r="7123">
          <cell r="B7123" t="str">
            <v>4201.0018.02812055</v>
          </cell>
          <cell r="C7123" t="str">
            <v>MAKAN KARYAWAN - PM#8; DISMANTLE EQUIPMENT</v>
          </cell>
        </row>
        <row r="7124">
          <cell r="B7124" t="str">
            <v>4201.0018.02812056</v>
          </cell>
          <cell r="C7124" t="str">
            <v>MAKAN KARYAWAN - PM#8; TO MAKE CONVEYOR SU</v>
          </cell>
        </row>
        <row r="7125">
          <cell r="B7125" t="str">
            <v>4201.0018.02812057</v>
          </cell>
          <cell r="C7125" t="str">
            <v>MAKAN KARYAWAN - PM#9; GANTI 4 SET NOZZLE</v>
          </cell>
        </row>
        <row r="7126">
          <cell r="B7126" t="str">
            <v>4201.0018.02812099</v>
          </cell>
          <cell r="C7126" t="str">
            <v>MAKAN KARYAWAN - IKPP MAINTENANCE</v>
          </cell>
        </row>
        <row r="7127">
          <cell r="B7127" t="str">
            <v>4201.0018.0350933</v>
          </cell>
          <cell r="C7127" t="str">
            <v>MAKAN KARYAWAN - PAGERUNGAN UTARA FIELD</v>
          </cell>
        </row>
        <row r="7128">
          <cell r="B7128" t="str">
            <v>4201.0018.0351002</v>
          </cell>
          <cell r="C7128" t="str">
            <v>MAKAN KARYAWAN - EDC1 SUBSEA FACILITY TSB</v>
          </cell>
        </row>
        <row r="7129">
          <cell r="B7129" t="str">
            <v>4201.0018.0400928</v>
          </cell>
          <cell r="C7129" t="str">
            <v>MAKAN KARYAWAN - 3 Unit BODY SHELL</v>
          </cell>
        </row>
        <row r="7130">
          <cell r="B7130" t="str">
            <v>4201.0018.0400932</v>
          </cell>
          <cell r="C7130" t="str">
            <v>MAKAN KARYAWAN - 6 UNITS FLARE KO DRUM</v>
          </cell>
        </row>
        <row r="7131">
          <cell r="B7131" t="str">
            <v>4201.0018.0411008</v>
          </cell>
          <cell r="C7131" t="str">
            <v>MAKAN KARYAWAN - GEN. ASSEMBLY DEBARKING</v>
          </cell>
        </row>
        <row r="7132">
          <cell r="B7132" t="str">
            <v>4201.0018.04112025</v>
          </cell>
          <cell r="C7132" t="str">
            <v>MAKAN KARYAWAN - MANPOWER SUPPLY FOR PROJE</v>
          </cell>
        </row>
        <row r="7133">
          <cell r="B7133" t="str">
            <v>4201.0018.0480753</v>
          </cell>
          <cell r="C7133" t="str">
            <v>MAKAN KARYAWAN - COMBINED FEED EXCHANGER</v>
          </cell>
        </row>
        <row r="7134">
          <cell r="B7134" t="str">
            <v>4201.0018.0480901</v>
          </cell>
          <cell r="C7134" t="str">
            <v>MAKAN KARYAWAN - DEBUT TRIM COND 211-E-9</v>
          </cell>
        </row>
        <row r="7135">
          <cell r="B7135" t="str">
            <v>4201.0018.0480906</v>
          </cell>
          <cell r="C7135" t="str">
            <v>MAKAN KARYAWAN - TBUNDLE 140-E-11A,E-16</v>
          </cell>
        </row>
        <row r="7136">
          <cell r="B7136" t="str">
            <v>4201.0018.0480912</v>
          </cell>
          <cell r="C7136" t="str">
            <v>MAKAN KARYAWAN - FAB HE, 701-E-5&amp;702-E-7</v>
          </cell>
        </row>
        <row r="7137">
          <cell r="B7137" t="str">
            <v>4201.0018.0480914</v>
          </cell>
          <cell r="C7137" t="str">
            <v>MAKAN KARYAWAN - FAB HE,ITEM 140-E-20&amp;E-25</v>
          </cell>
        </row>
        <row r="7138">
          <cell r="B7138" t="str">
            <v>4201.0018.0480918</v>
          </cell>
          <cell r="C7138" t="str">
            <v>MAKAN KARYAWAN - TUBE BUNDLE ASS F/023E-11</v>
          </cell>
        </row>
        <row r="7139">
          <cell r="B7139" t="str">
            <v>4201.0018.0480922</v>
          </cell>
          <cell r="C7139" t="str">
            <v>MAKAN KARYAWAN - COMBINED FEED EXCHANGER</v>
          </cell>
        </row>
        <row r="7140">
          <cell r="B7140" t="str">
            <v>4201.0018.0480925</v>
          </cell>
          <cell r="C7140" t="str">
            <v>MAKAN KARYAWAN - 6 DISPENSER (SOE-TA)</v>
          </cell>
        </row>
        <row r="7141">
          <cell r="B7141" t="str">
            <v>4201.0018.0481001</v>
          </cell>
          <cell r="C7141" t="str">
            <v>MAKAN KARYAWAN - VESSEL TAG NO.14-E-25</v>
          </cell>
        </row>
        <row r="7142">
          <cell r="B7142" t="str">
            <v>4201.0018.0481012</v>
          </cell>
          <cell r="C7142" t="str">
            <v>MAKAN KARYAWAN - BAFFLE PLATE</v>
          </cell>
        </row>
        <row r="7143">
          <cell r="B7143" t="str">
            <v>4201.0018.0481016</v>
          </cell>
          <cell r="C7143" t="str">
            <v>MAKAN KARYAWAN - ERECTION VCFHE 84E-201</v>
          </cell>
        </row>
        <row r="7144">
          <cell r="B7144" t="str">
            <v>4201.0018.0481023</v>
          </cell>
          <cell r="C7144" t="str">
            <v>MAKAN KARYAWAN - PASS PARTITION PLATE</v>
          </cell>
        </row>
        <row r="7145">
          <cell r="B7145" t="str">
            <v>4201.0018.0481024</v>
          </cell>
          <cell r="C7145" t="str">
            <v>MAKAN KARYAWAN - T. BUNDLE COMP, CHANNEL</v>
          </cell>
        </row>
        <row r="7146">
          <cell r="B7146" t="str">
            <v>4201.0018.0481101</v>
          </cell>
          <cell r="C7146" t="str">
            <v>MAKAN KARYAWAN - TUBE BUNDLE TYPE "U"</v>
          </cell>
        </row>
        <row r="7147">
          <cell r="B7147" t="str">
            <v>4201.0018.0481105</v>
          </cell>
          <cell r="C7147" t="str">
            <v>MAKAN KARYAWAN - TBUNDLE AS110-E-7 A/B/C/D</v>
          </cell>
        </row>
        <row r="7148">
          <cell r="B7148" t="str">
            <v>4201.0018.0481106</v>
          </cell>
          <cell r="C7148" t="str">
            <v>MAKAN KARYAWAN - EJCTR STEAMTAG110-J-51A/B</v>
          </cell>
        </row>
        <row r="7149">
          <cell r="B7149" t="str">
            <v>4201.0018.0481107</v>
          </cell>
          <cell r="C7149" t="str">
            <v>MAKAN KARYAWAN - TBUNDLE AS&amp;SHELL 93E-405</v>
          </cell>
        </row>
        <row r="7150">
          <cell r="B7150" t="str">
            <v>4201.0018.0481109</v>
          </cell>
          <cell r="C7150" t="str">
            <v>MAKAN KARYAWAN - PRESSURE VESSEL FABRICATI</v>
          </cell>
        </row>
        <row r="7151">
          <cell r="B7151" t="str">
            <v>4201.0018.0481114</v>
          </cell>
          <cell r="C7151" t="str">
            <v>MAKAN KARYAWAN - HEAT EXCHANGER COMPLETE 7</v>
          </cell>
        </row>
        <row r="7152">
          <cell r="B7152" t="str">
            <v>4201.0018.0481117</v>
          </cell>
          <cell r="C7152" t="str">
            <v>MAKAN KARYAWAN - CONDENSATE STRIPPER</v>
          </cell>
        </row>
        <row r="7153">
          <cell r="B7153" t="str">
            <v>4201.0018.0481118</v>
          </cell>
          <cell r="C7153" t="str">
            <v>MAKAN KARYAWAN - VESSEL, HORIZONTAL TAG</v>
          </cell>
        </row>
        <row r="7154">
          <cell r="B7154" t="str">
            <v>4201.0018.0481124</v>
          </cell>
          <cell r="C7154" t="str">
            <v>MAKAN KARYAWAN - Heat Exchanger  Assy Tag</v>
          </cell>
        </row>
        <row r="7155">
          <cell r="B7155" t="str">
            <v>4201.0018.0481153</v>
          </cell>
          <cell r="C7155" t="str">
            <v>MAKAN KARYAWAN - 5 (FIVE) UNIT COMBINED FE</v>
          </cell>
        </row>
        <row r="7156">
          <cell r="B7156" t="str">
            <v>4201.0018.0481159</v>
          </cell>
          <cell r="C7156" t="str">
            <v>MAKAN KARYAWAN - PEMBANGUNAN UNIT CHLORIDE</v>
          </cell>
        </row>
        <row r="7157">
          <cell r="B7157" t="str">
            <v>4201.0018.0481160</v>
          </cell>
          <cell r="C7157" t="str">
            <v>MAKAN KARYAWAN - FABRICATION INTERNAL PART</v>
          </cell>
        </row>
        <row r="7158">
          <cell r="B7158" t="str">
            <v>4201.0018.0481161</v>
          </cell>
          <cell r="C7158" t="str">
            <v>MAKAN KARYAWAN - HEAT EXCHANGER 260-E-157</v>
          </cell>
        </row>
        <row r="7159">
          <cell r="B7159" t="str">
            <v>4201.0018.0481163</v>
          </cell>
          <cell r="C7159" t="str">
            <v>MAKAN KARYAWAN - PEMBANGUNAN FASILITAS SLU</v>
          </cell>
        </row>
        <row r="7160">
          <cell r="B7160" t="str">
            <v>4201.0018.0481166</v>
          </cell>
          <cell r="C7160" t="str">
            <v>MAKAN KARYAWAN - SHELL &amp; TUBE BUNDLE  Assy</v>
          </cell>
        </row>
        <row r="7161">
          <cell r="B7161" t="str">
            <v>4201.0018.04812004</v>
          </cell>
          <cell r="C7161" t="str">
            <v>MAKAN KARYAWAN - TOP HEAD COLOUMN</v>
          </cell>
        </row>
        <row r="7162">
          <cell r="B7162" t="str">
            <v>4201.0018.04812005</v>
          </cell>
          <cell r="C7162" t="str">
            <v>MAKAN KARYAWAN - HEAT EXCHANGER</v>
          </cell>
        </row>
        <row r="7163">
          <cell r="B7163" t="str">
            <v>4201.0018.0510862</v>
          </cell>
          <cell r="C7163" t="str">
            <v>MAKAN KARYAWAN - PRESSURE VESSEL</v>
          </cell>
        </row>
        <row r="7164">
          <cell r="B7164" t="str">
            <v>4201.0018.0510863</v>
          </cell>
          <cell r="C7164" t="str">
            <v>MAKAN KARYAWAN - PROV OF SHELL &amp; TUBE HEAT</v>
          </cell>
        </row>
        <row r="7165">
          <cell r="B7165" t="str">
            <v>4201.0018.0510902</v>
          </cell>
          <cell r="C7165" t="str">
            <v>MAKAN KARYAWAN - PRESSURE VESSEL GSA</v>
          </cell>
        </row>
        <row r="7166">
          <cell r="B7166" t="str">
            <v>4201.0018.0511017</v>
          </cell>
          <cell r="C7166" t="str">
            <v>MAKAN KARYAWAN - FAB HEAD CHANNEL (E-2030)</v>
          </cell>
        </row>
        <row r="7167">
          <cell r="B7167" t="str">
            <v>4201.0018.0511152</v>
          </cell>
          <cell r="C7167" t="str">
            <v>MAKAN KARYAWAN - ENGINEERING, PROCUREMENT,</v>
          </cell>
        </row>
        <row r="7168">
          <cell r="B7168" t="str">
            <v>4201.0018.0540911</v>
          </cell>
          <cell r="C7168" t="str">
            <v>MAKAN KARYAWAN - NATURAL GAS REHEATER</v>
          </cell>
        </row>
        <row r="7169">
          <cell r="B7169" t="str">
            <v>4201.0018.0541171</v>
          </cell>
          <cell r="C7169" t="str">
            <v>MAKAN KARYAWAN - HEAT EXCHANGER DEHYDROGEN</v>
          </cell>
        </row>
        <row r="7170">
          <cell r="B7170" t="str">
            <v>4201.0018.05412002</v>
          </cell>
          <cell r="C7170" t="str">
            <v>MAKAN KARYAWAN - REPLACEMENT HEAT EXCHANGE</v>
          </cell>
        </row>
        <row r="7171">
          <cell r="B7171" t="str">
            <v>4201.0018.0550824</v>
          </cell>
          <cell r="C7171" t="str">
            <v>MAKAN KARYAWAN - FERTILIZER FACTORY EXPANS</v>
          </cell>
        </row>
        <row r="7172">
          <cell r="B7172" t="str">
            <v>4201.0018.0560920</v>
          </cell>
          <cell r="C7172" t="str">
            <v>MAKAN KARYAWAN - REPL T BUNDLE 3A-1111-C</v>
          </cell>
        </row>
        <row r="7173">
          <cell r="B7173" t="str">
            <v>4201.0018.0561111</v>
          </cell>
          <cell r="C7173" t="str">
            <v>MAKAN KARYAWAN - SUPERHEATER WASTE HEAT BO</v>
          </cell>
        </row>
        <row r="7174">
          <cell r="B7174" t="str">
            <v>4201.0018.0561112</v>
          </cell>
          <cell r="C7174" t="str">
            <v>MAKAN KARYAWAN - AIR HEATER 5U-EC-301 (SEG</v>
          </cell>
        </row>
        <row r="7175">
          <cell r="B7175" t="str">
            <v>4201.0018.0561151</v>
          </cell>
          <cell r="C7175" t="str">
            <v>MAKAN KARYAWAN - HP STEAM SUPER HEATER 102</v>
          </cell>
        </row>
        <row r="7176">
          <cell r="B7176" t="str">
            <v>4201.0018.0561158</v>
          </cell>
          <cell r="C7176" t="str">
            <v>MAKAN KARYAWAN - 5A-115C METHANATOR EFFLUE</v>
          </cell>
        </row>
        <row r="7177">
          <cell r="B7177" t="str">
            <v>4201.0018.0561164</v>
          </cell>
          <cell r="C7177" t="str">
            <v>MAKAN KARYAWAN - PLATE DISTRIBUTOR COMPLAT</v>
          </cell>
        </row>
        <row r="7178">
          <cell r="B7178" t="str">
            <v>4201.0018.0561170</v>
          </cell>
          <cell r="C7178" t="str">
            <v>MAKAN KARYAWAN - RETUBING 101-C PUSRI - 1B</v>
          </cell>
        </row>
        <row r="7179">
          <cell r="B7179" t="str">
            <v>4201.0018.05612014</v>
          </cell>
          <cell r="C7179" t="str">
            <v>MAKAN KARYAWAN - TUBE BUNDLE</v>
          </cell>
        </row>
        <row r="7180">
          <cell r="B7180" t="str">
            <v>4201.0018.05612015</v>
          </cell>
          <cell r="C7180" t="str">
            <v>MAKAN KARYAWAN - PRETHICKENER 5U-FD-202</v>
          </cell>
        </row>
        <row r="7181">
          <cell r="B7181" t="str">
            <v>4201.0018.0580817</v>
          </cell>
          <cell r="C7181" t="str">
            <v>MAKAN KARYAWAN - PRESS. VESSEL RCC OFF GAS</v>
          </cell>
        </row>
        <row r="7182">
          <cell r="B7182" t="str">
            <v>4201.0018.0581003</v>
          </cell>
          <cell r="C7182" t="str">
            <v>MAKAN KARYAWAN - 10.000MT AMMONIA25-TK-801</v>
          </cell>
        </row>
        <row r="7183">
          <cell r="B7183" t="str">
            <v>4201.0018.0581009</v>
          </cell>
          <cell r="C7183" t="str">
            <v>MAKAN KARYAWAN - STAINLESS STEEL STRUC ANP</v>
          </cell>
        </row>
        <row r="7184">
          <cell r="B7184" t="str">
            <v>4201.0018.0581126</v>
          </cell>
          <cell r="C7184" t="str">
            <v>MAKAN KARYAWAN - PRESSURE VESSEL 2 X 35 MW</v>
          </cell>
        </row>
        <row r="7185">
          <cell r="B7185" t="str">
            <v>4201.0018.0600702</v>
          </cell>
          <cell r="C7185" t="str">
            <v>MAKAN KARYAWAN - INSTALL / ERECTION SUBCON</v>
          </cell>
        </row>
        <row r="7186">
          <cell r="B7186" t="str">
            <v>4201.0018.0600704</v>
          </cell>
          <cell r="C7186" t="str">
            <v>MAKAN KARYAWAN - COAL FIRED PWR PL PR THER</v>
          </cell>
        </row>
        <row r="7187">
          <cell r="B7187" t="str">
            <v>4201.0018.0600706</v>
          </cell>
          <cell r="C7187" t="str">
            <v>MAKAN KARYAWAN - COAL-FIRED POWER PLANT PR</v>
          </cell>
        </row>
        <row r="7188">
          <cell r="B7188" t="str">
            <v>4201.0018.0600708</v>
          </cell>
          <cell r="C7188" t="str">
            <v>MAKAN KARYAWAN - ESP INLET FLUE &amp; ESP OUTL</v>
          </cell>
        </row>
        <row r="7189">
          <cell r="B7189" t="str">
            <v>4201.0018.0600710</v>
          </cell>
          <cell r="C7189" t="str">
            <v>MAKAN KARYAWAN - I &amp; C PRIMARY VALVE</v>
          </cell>
        </row>
        <row r="7190">
          <cell r="B7190" t="str">
            <v>4201.0018.0600711</v>
          </cell>
          <cell r="C7190" t="str">
            <v>MAKAN KARYAWAN - FLUE SUPPORTER SUPERSTRUC</v>
          </cell>
        </row>
        <row r="7191">
          <cell r="B7191" t="str">
            <v>4201.0018.0600907</v>
          </cell>
          <cell r="C7191" t="str">
            <v>MAKAN KARYAWAN - INST/ERCTION MECH 3X315MW</v>
          </cell>
        </row>
        <row r="7192">
          <cell r="B7192" t="str">
            <v>4201.0018.0630910</v>
          </cell>
          <cell r="C7192" t="str">
            <v>MAKAN KARYAWAN - FABRICATION RISER CLAMP</v>
          </cell>
        </row>
        <row r="7193">
          <cell r="B7193" t="str">
            <v>4201.0018.0631115</v>
          </cell>
          <cell r="C7193" t="str">
            <v>MAKAN KARYAWAN - SUPPLY OF HEAT EXCHANGER</v>
          </cell>
        </row>
        <row r="7194">
          <cell r="B7194" t="str">
            <v>4201.0018.0631201</v>
          </cell>
          <cell r="C7194" t="str">
            <v>MAKAN KARYAWAN - PROVISION OF EPCI KF GAS</v>
          </cell>
        </row>
        <row r="7195">
          <cell r="B7195" t="str">
            <v>4201.0018.06312029</v>
          </cell>
          <cell r="C7195" t="str">
            <v>MAKAN KARYAWAN - FABRICATION PIPE SPOOL</v>
          </cell>
        </row>
        <row r="7196">
          <cell r="B7196" t="str">
            <v>4201.0018.06312051</v>
          </cell>
          <cell r="C7196" t="str">
            <v>MAKAN KARYAWAN - PROVISION OF ENGINEERING</v>
          </cell>
        </row>
        <row r="7197">
          <cell r="B7197" t="str">
            <v>4201.0018.0651021</v>
          </cell>
          <cell r="C7197" t="str">
            <v>MAKAN KARYAWAN - FAB&amp;INSTAL ENERGY PLANT</v>
          </cell>
        </row>
        <row r="7198">
          <cell r="B7198" t="str">
            <v>4201.0018.0651025</v>
          </cell>
          <cell r="C7198" t="str">
            <v>MAKAN KARYAWAN - SUPPLY &amp; INSTAL PNEUMATIC</v>
          </cell>
        </row>
        <row r="7199">
          <cell r="B7199" t="str">
            <v>4201.0018.0651102</v>
          </cell>
          <cell r="C7199" t="str">
            <v>MAKAN KARYAWAN - SUPP&amp;INST 7110,7120,7130</v>
          </cell>
        </row>
        <row r="7200">
          <cell r="B7200" t="str">
            <v>4201.0018.0701022</v>
          </cell>
          <cell r="C7200" t="str">
            <v>MAKAN KARYAWAN - CHEMICAL CLEANING</v>
          </cell>
        </row>
        <row r="7201">
          <cell r="B7201" t="str">
            <v>4201.0018.0701122</v>
          </cell>
          <cell r="C7201" t="str">
            <v>MAKAN KARYAWAN - PUMP &amp; PIPING BROKE STOR.</v>
          </cell>
        </row>
        <row r="7202">
          <cell r="B7202" t="str">
            <v>4201.0018.0731138</v>
          </cell>
          <cell r="C7202" t="str">
            <v>MAKAN KARYAWAN - AIR HEATER TUBES</v>
          </cell>
        </row>
        <row r="7203">
          <cell r="B7203" t="str">
            <v>4201.0018.07312054</v>
          </cell>
          <cell r="C7203" t="str">
            <v>MAKAN KARYAWAN - SERVICE BARK CONVEYOR</v>
          </cell>
        </row>
        <row r="7204">
          <cell r="B7204" t="str">
            <v>4201.0018.0830924</v>
          </cell>
          <cell r="C7204" t="str">
            <v>MAKAN KARYAWAN - TRANS,INST,HOOKUP POLENG</v>
          </cell>
        </row>
        <row r="7205">
          <cell r="B7205" t="str">
            <v>4201.0018.0831120</v>
          </cell>
          <cell r="C7205" t="str">
            <v>MAKAN KARYAWAN - EPC WORKS FOR PPP-CW-DW-G</v>
          </cell>
        </row>
        <row r="7206">
          <cell r="B7206" t="str">
            <v>4201.0018.0881108</v>
          </cell>
          <cell r="C7206" t="str">
            <v>MAKAN KARYAWAN - REPLACE SW PIPE</v>
          </cell>
        </row>
        <row r="7207">
          <cell r="B7207" t="str">
            <v>4201.0018.0881123</v>
          </cell>
          <cell r="C7207" t="str">
            <v>MAKAN KARYAWAN - HOUSING FILTER</v>
          </cell>
        </row>
        <row r="7208">
          <cell r="B7208" t="str">
            <v>4201.0018.0901121</v>
          </cell>
          <cell r="C7208" t="str">
            <v>MAKAN KARYAWAN - DUCTING TISSUE MILL II</v>
          </cell>
        </row>
        <row r="7209">
          <cell r="B7209" t="str">
            <v>4201.0018.0901142</v>
          </cell>
          <cell r="C7209" t="str">
            <v>MAKAN KARYAWAN - Ducting Yankee</v>
          </cell>
        </row>
        <row r="7210">
          <cell r="B7210" t="str">
            <v>4201.0018.0911125</v>
          </cell>
          <cell r="C7210" t="str">
            <v>MAKAN KARYAWAN - Water System &amp; Coal Syste</v>
          </cell>
        </row>
        <row r="7211">
          <cell r="B7211" t="str">
            <v>4201.0018.0921147</v>
          </cell>
          <cell r="C7211" t="str">
            <v>MAKAN KARYAWAN - ADD. BY PAS LINE FOR DOUB</v>
          </cell>
        </row>
        <row r="7212">
          <cell r="B7212" t="str">
            <v>4201.0018.0991129</v>
          </cell>
          <cell r="C7212" t="str">
            <v>MAKAN KARYAWAN - PIPA HYDRANT</v>
          </cell>
        </row>
        <row r="7213">
          <cell r="B7213" t="str">
            <v>4201.0018.1021146</v>
          </cell>
          <cell r="C7213" t="str">
            <v>MAKAN KARYAWAN -  water surge tank</v>
          </cell>
        </row>
        <row r="7214">
          <cell r="B7214" t="str">
            <v>4201.0018.1031143</v>
          </cell>
          <cell r="C7214" t="str">
            <v>MAKAN KARYAWAN - DUPLEX PIPE SPOOL 2-INC,</v>
          </cell>
        </row>
        <row r="7215">
          <cell r="B7215" t="str">
            <v>4201.0018.10412034</v>
          </cell>
          <cell r="C7215" t="str">
            <v>MAKAN KARYAWAN - TUBE BUNDLE E201-05-08-09</v>
          </cell>
        </row>
        <row r="7216">
          <cell r="B7216" t="str">
            <v>4201.0018.10512037</v>
          </cell>
          <cell r="C7216" t="str">
            <v>MAKAN KARYAWAN - HEAT EXCHANGER ASSY TAG N</v>
          </cell>
        </row>
        <row r="7217">
          <cell r="B7217" t="str">
            <v>4201.0018.10512038</v>
          </cell>
          <cell r="C7217" t="str">
            <v>MAKAN KARYAWAN - PENGADAAN SHELL ASSY TAG</v>
          </cell>
        </row>
        <row r="7218">
          <cell r="B7218" t="str">
            <v>4201.0018.10512039</v>
          </cell>
          <cell r="C7218" t="str">
            <v>MAKAN KARYAWAN - PENGADAAN SHELL ASSY TAG</v>
          </cell>
        </row>
        <row r="7219">
          <cell r="B7219" t="str">
            <v>4201.0018.10512060</v>
          </cell>
          <cell r="C7219" t="str">
            <v>MAKAN KARYAWAN - PENGGANTIAN/PEMBUATAN TES</v>
          </cell>
        </row>
        <row r="7220">
          <cell r="B7220" t="str">
            <v>4201.0018.10612040</v>
          </cell>
          <cell r="C7220" t="str">
            <v>MAKAN KARYAWAN - TUBE BUNDLE, SHELLBUNDLE,</v>
          </cell>
        </row>
        <row r="7221">
          <cell r="B7221" t="str">
            <v>4201.0018.10612053</v>
          </cell>
          <cell r="C7221" t="str">
            <v>MAKAN KARYAWAN - ENGINEERING, PROCUREMENT</v>
          </cell>
        </row>
        <row r="7222">
          <cell r="B7222" t="str">
            <v>4201.0018.1121154</v>
          </cell>
          <cell r="C7222" t="str">
            <v>MAKAN KARYAWAN - H2S MUD / GAS SEPARATOR</v>
          </cell>
        </row>
        <row r="7223">
          <cell r="B7223" t="str">
            <v>4201.0018.1161162</v>
          </cell>
          <cell r="C7223" t="str">
            <v>MAKAN KARYAWAN - SECONDARY REFORMER EFFLUE</v>
          </cell>
        </row>
        <row r="7224">
          <cell r="B7224" t="str">
            <v>4201.0018.1171165</v>
          </cell>
          <cell r="C7224" t="str">
            <v>MAKAN KARYAWAN - TOWER</v>
          </cell>
        </row>
        <row r="7225">
          <cell r="B7225" t="str">
            <v>4201.0018.1171167</v>
          </cell>
          <cell r="C7225" t="str">
            <v>MAKAN KARYAWAN - SHOP FABRICATED VESSEL &amp;</v>
          </cell>
        </row>
        <row r="7226">
          <cell r="B7226" t="str">
            <v>4201.0018.1171168</v>
          </cell>
          <cell r="C7226" t="str">
            <v>MAKAN KARYAWAN - SHOP FABRICATED VESSEL &amp;</v>
          </cell>
        </row>
        <row r="7227">
          <cell r="B7227" t="str">
            <v>4201.0018.11712010</v>
          </cell>
          <cell r="C7227" t="str">
            <v>MAKAN KARYAWAN - SHOP FABRICATED VESSEL &amp;</v>
          </cell>
        </row>
        <row r="7228">
          <cell r="B7228" t="str">
            <v>4201.0018.11712023</v>
          </cell>
          <cell r="C7228" t="str">
            <v>MAKAN KARYAWAN - SHOP FABRICATED VESSEL &amp;</v>
          </cell>
        </row>
        <row r="7229">
          <cell r="B7229" t="str">
            <v>4201.0018.1191172</v>
          </cell>
          <cell r="C7229" t="str">
            <v>MAKAN KARYAWAN - EPC MOBILE SEPARATOR</v>
          </cell>
        </row>
        <row r="7230">
          <cell r="B7230" t="str">
            <v>4201.0018.1201175</v>
          </cell>
          <cell r="C7230" t="str">
            <v>MAKAN KARYAWAN - FABRICATION &amp; ERECTION OF</v>
          </cell>
        </row>
        <row r="7231">
          <cell r="B7231" t="str">
            <v>4201.0018.12812012</v>
          </cell>
          <cell r="C7231" t="str">
            <v>MAKAN KARYAWAN - RENTAL DRILLING EQUIPMENT</v>
          </cell>
        </row>
        <row r="7232">
          <cell r="B7232" t="str">
            <v>4201.0018.12912007</v>
          </cell>
          <cell r="C7232" t="str">
            <v>MAKAN KARYAWAN - SUPPLY OF SHELL &amp; TUBE HE</v>
          </cell>
        </row>
        <row r="7233">
          <cell r="B7233" t="str">
            <v>4201.0018.14512017</v>
          </cell>
          <cell r="C7233" t="str">
            <v>MAKAN KARYAWAN - DIVING EQUIPMENT</v>
          </cell>
        </row>
        <row r="7234">
          <cell r="B7234" t="str">
            <v>4201.0018.14912041</v>
          </cell>
          <cell r="C7234" t="str">
            <v>MAKAN KARYAWAN - FABRIKASI SHELL 24E-113</v>
          </cell>
        </row>
        <row r="7235">
          <cell r="B7235" t="str">
            <v>4201.0018.15012024</v>
          </cell>
          <cell r="C7235" t="str">
            <v>MAKAN KARYAWAN -  TOTAL RETUBE INSITU SURF</v>
          </cell>
        </row>
        <row r="7236">
          <cell r="B7236" t="str">
            <v>4201.0018.15212028</v>
          </cell>
          <cell r="C7236" t="str">
            <v>MAKAN KARYAWAN - TUBE BUNDLE SHELL H5012 &amp;</v>
          </cell>
        </row>
        <row r="7237">
          <cell r="B7237" t="str">
            <v>4201.0018.15212059</v>
          </cell>
          <cell r="C7237" t="str">
            <v>MAKAN KARYAWAN - SECONDARY REACTOR UNIT</v>
          </cell>
        </row>
        <row r="7238">
          <cell r="B7238" t="str">
            <v>4201.0018.15312030</v>
          </cell>
          <cell r="C7238" t="str">
            <v>MAKAN KARYAWAN - 2 UNIT FUEL GAS FILTER CO</v>
          </cell>
        </row>
        <row r="7239">
          <cell r="B7239" t="str">
            <v>4201.0018.15712042</v>
          </cell>
          <cell r="C7239" t="str">
            <v>MAKAN KARYAWAN - REDESIGN, FABRIKASI &amp; PEM</v>
          </cell>
        </row>
        <row r="7240">
          <cell r="B7240" t="str">
            <v>4201.0018.16012044</v>
          </cell>
          <cell r="C7240" t="str">
            <v>MAKAN KARYAWAN -  EPCI CONTRACT FOR LIMA F</v>
          </cell>
        </row>
        <row r="7241">
          <cell r="B7241" t="str">
            <v>4201.0018.16409005</v>
          </cell>
          <cell r="C7241" t="str">
            <v>MAKAN KARYAWAN - MEG Injection Package</v>
          </cell>
        </row>
        <row r="7242">
          <cell r="B7242" t="str">
            <v>4201.0018.R000000</v>
          </cell>
          <cell r="C7242" t="str">
            <v>MAKAN KARYAWAN - SEWA EQUIPMENT- EXCAVATOR</v>
          </cell>
        </row>
        <row r="7243">
          <cell r="B7243" t="str">
            <v>4201.0019.06312006</v>
          </cell>
          <cell r="C7243" t="str">
            <v>FOTOCOPY, JILID, MATERAI DAN POS - PROV OF EPCI KF GAS (INT)</v>
          </cell>
        </row>
        <row r="7244">
          <cell r="B7244" t="str">
            <v>4201.0019.002</v>
          </cell>
          <cell r="C7244" t="str">
            <v>FOTOCOPY, JILID, MATERAI DAN POS - WORKSHOP</v>
          </cell>
        </row>
        <row r="7245">
          <cell r="B7245" t="str">
            <v>4201.0019.0050852</v>
          </cell>
          <cell r="C7245" t="str">
            <v>FOTOCOPY, JILID, MATERAI DAN POS - KAMBUNA TOPSIDE REUSER S</v>
          </cell>
        </row>
        <row r="7246">
          <cell r="B7246" t="str">
            <v>4201.0019.0050905</v>
          </cell>
          <cell r="C7246" t="str">
            <v>FOTOCOPY, JILID, MATERAI DAN POS - MEG INJECTION PACKAGE</v>
          </cell>
        </row>
        <row r="7247">
          <cell r="B7247" t="str">
            <v>4201.0019.00712046</v>
          </cell>
          <cell r="C7247" t="str">
            <v>FOTOCOPY, JILID, MATERAI DAN POS - FABRIKASI  &amp; INSTASI UNTU</v>
          </cell>
        </row>
        <row r="7248">
          <cell r="B7248" t="str">
            <v>4201.0019.0081014</v>
          </cell>
          <cell r="C7248" t="str">
            <v>FOTOCOPY, JILID, MATERAI DAN POS - SEI AMBAWANG KAB.KUBU</v>
          </cell>
        </row>
        <row r="7249">
          <cell r="B7249" t="str">
            <v>4201.0019.0101019</v>
          </cell>
          <cell r="C7249" t="str">
            <v>FOTOCOPY, JILID, MATERAI DAN POS - CPP&amp;AUP PLATFORMS INST</v>
          </cell>
        </row>
        <row r="7250">
          <cell r="B7250" t="str">
            <v>4201.0019.0101137</v>
          </cell>
          <cell r="C7250" t="str">
            <v>FOTOCOPY, JILID, MATERAI DAN POS - CPP &amp; AUP Platforms</v>
          </cell>
        </row>
        <row r="7251">
          <cell r="B7251" t="str">
            <v>4201.0019.0120832</v>
          </cell>
          <cell r="C7251" t="str">
            <v>FOTOCOPY, JILID, MATERAI DAN POS - SHELL &amp; TUBE HEAT EXCHANG</v>
          </cell>
        </row>
        <row r="7252">
          <cell r="B7252" t="str">
            <v>4201.0019.0130903</v>
          </cell>
          <cell r="C7252" t="str">
            <v>FOTOCOPY, JILID, MATERAI DAN POS - WELL TEST, SKID UNIT</v>
          </cell>
        </row>
        <row r="7253">
          <cell r="B7253" t="str">
            <v>4201.0019.0130904</v>
          </cell>
          <cell r="C7253" t="str">
            <v>FOTOCOPY, JILID, MATERAI DAN POS - HEAT EXCHANGER</v>
          </cell>
        </row>
        <row r="7254">
          <cell r="B7254" t="str">
            <v>4201.0019.0130908</v>
          </cell>
          <cell r="C7254" t="str">
            <v>FOTOCOPY, JILID, MATERAI DAN POS - PIPE SLEEVE &amp; DURI, RIAU</v>
          </cell>
        </row>
        <row r="7255">
          <cell r="B7255" t="str">
            <v>4201.0019.0130923</v>
          </cell>
          <cell r="C7255" t="str">
            <v>FOTOCOPY, JILID, MATERAI DAN POS - PROV OF WATER STO TANK</v>
          </cell>
        </row>
        <row r="7256">
          <cell r="B7256" t="str">
            <v>4201.0019.0130929</v>
          </cell>
          <cell r="C7256" t="str">
            <v>FOTOCOPY, JILID, MATERAI DAN POS - OPERATION ASSISTANCE SLN</v>
          </cell>
        </row>
        <row r="7257">
          <cell r="B7257" t="str">
            <v>4201.0019.0130931</v>
          </cell>
          <cell r="C7257" t="str">
            <v>FOTOCOPY, JILID, MATERAI DAN POS - STORAGE TANK FOR INT PROG</v>
          </cell>
        </row>
        <row r="7258">
          <cell r="B7258" t="str">
            <v>4201.0019.0131004</v>
          </cell>
          <cell r="C7258" t="str">
            <v>FOTOCOPY, JILID, MATERAI DAN POS - 3 UNITS K.O. DRUM</v>
          </cell>
        </row>
        <row r="7259">
          <cell r="B7259" t="str">
            <v>4201.0019.0131010</v>
          </cell>
          <cell r="C7259" t="str">
            <v>FOTOCOPY, JILID, MATERAI DAN POS - DISAIN&amp;FAB ALAT SURFAKTAN</v>
          </cell>
        </row>
        <row r="7260">
          <cell r="B7260" t="str">
            <v>4201.0019.0131018</v>
          </cell>
          <cell r="C7260" t="str">
            <v>FOTOCOPY, JILID, MATERAI DAN POS - JASA KONST TANGKI PEMISAH</v>
          </cell>
        </row>
        <row r="7261">
          <cell r="B7261" t="str">
            <v>4201.0019.0131104</v>
          </cell>
          <cell r="C7261" t="str">
            <v>FOTOCOPY, JILID, MATERAI DAN POS - RIGLESS SERVICE</v>
          </cell>
        </row>
        <row r="7262">
          <cell r="B7262" t="str">
            <v>4201.0019.0131113</v>
          </cell>
          <cell r="C7262" t="str">
            <v>FOTOCOPY, JILID, MATERAI DAN POS - EPC U/ FASILITAS TANKI DI</v>
          </cell>
        </row>
        <row r="7263">
          <cell r="B7263" t="str">
            <v>4201.0019.0131119</v>
          </cell>
          <cell r="C7263" t="str">
            <v>FOTOCOPY, JILID, MATERAI DAN POS - EPF OF STORAGE FOR RANTAU</v>
          </cell>
        </row>
        <row r="7264">
          <cell r="B7264" t="str">
            <v>4201.0019.0131127</v>
          </cell>
          <cell r="C7264" t="str">
            <v>FOTOCOPY, JILID, MATERAI DAN POS - RIGLESS SERVICE</v>
          </cell>
        </row>
        <row r="7265">
          <cell r="B7265" t="str">
            <v>4201.0019.0131150</v>
          </cell>
          <cell r="C7265" t="str">
            <v>FOTOCOPY, JILID, MATERAI DAN POS - WASH TANK REPAIR</v>
          </cell>
        </row>
        <row r="7266">
          <cell r="B7266" t="str">
            <v>4201.0019.01312003</v>
          </cell>
          <cell r="C7266" t="str">
            <v>FOTOCOPY, JILID, MATERAI DAN POS - RIGLESS SERVICES</v>
          </cell>
        </row>
        <row r="7267">
          <cell r="B7267" t="str">
            <v>4201.0019.01312031</v>
          </cell>
          <cell r="C7267" t="str">
            <v>FOTOCOPY, JILID, MATERAI DAN POS - PLUG BACK WITH SLICKLINE</v>
          </cell>
        </row>
        <row r="7268">
          <cell r="B7268" t="str">
            <v>4201.0019.01312049</v>
          </cell>
          <cell r="C7268" t="str">
            <v>FOTOCOPY, JILID, MATERAI DAN POS - HRSG #2 &amp; #5</v>
          </cell>
        </row>
        <row r="7269">
          <cell r="B7269" t="str">
            <v>4201.0019.01312058</v>
          </cell>
          <cell r="C7269" t="str">
            <v>FOTOCOPY, JILID, MATERAI DAN POS - FOAMING SERVICES</v>
          </cell>
        </row>
        <row r="7270">
          <cell r="B7270" t="str">
            <v>4201.0019.0150909</v>
          </cell>
          <cell r="C7270" t="str">
            <v>FOTOCOPY, JILID, MATERAI DAN POS - PIPE CONNECTION</v>
          </cell>
        </row>
        <row r="7271">
          <cell r="B7271" t="str">
            <v>4201.0019.0150916</v>
          </cell>
          <cell r="C7271" t="str">
            <v>FOTOCOPY, JILID, MATERAI DAN POS - SUBSEA CABLE</v>
          </cell>
        </row>
        <row r="7272">
          <cell r="B7272" t="str">
            <v>4201.0019.0151128</v>
          </cell>
          <cell r="C7272" t="str">
            <v>FOTOCOPY, JILID, MATERAI DAN POS - PROJECT BAWAL PIPELINE</v>
          </cell>
        </row>
        <row r="7273">
          <cell r="B7273" t="str">
            <v>4201.0019.01512021</v>
          </cell>
          <cell r="C7273" t="str">
            <v>FOTOCOPY, JILID, MATERAI DAN POS - TUBE BUNDLE CONDENSATE CO</v>
          </cell>
        </row>
        <row r="7274">
          <cell r="B7274" t="str">
            <v>4201.0019.01512027</v>
          </cell>
          <cell r="C7274" t="str">
            <v>FOTOCOPY, JILID, MATERAI DAN POS - FUEL GAS SCRUBBER AND HEA</v>
          </cell>
        </row>
        <row r="7275">
          <cell r="B7275" t="str">
            <v>4201.0019.01512043</v>
          </cell>
          <cell r="C7275" t="str">
            <v>FOTOCOPY, JILID, MATERAI DAN POS - EHMR WATER PROJECT, EPCI</v>
          </cell>
        </row>
        <row r="7276">
          <cell r="B7276" t="str">
            <v>4201.0019.01512062</v>
          </cell>
          <cell r="C7276" t="str">
            <v>FOTOCOPY, JILID, MATERAI DAN POS - EPCI TEMBANG 8 TO BAWAL P</v>
          </cell>
        </row>
        <row r="7277">
          <cell r="B7277" t="str">
            <v>4201.0019.0191139</v>
          </cell>
          <cell r="C7277" t="str">
            <v>FOTOCOPY, JILID, MATERAI DAN POS - Maintenance of Expansion</v>
          </cell>
        </row>
        <row r="7278">
          <cell r="B7278" t="str">
            <v>4201.0019.0241007</v>
          </cell>
          <cell r="C7278" t="str">
            <v>FOTOCOPY, JILID, MATERAI DAN POS - REP&amp;TEST (336-I;1000m3)</v>
          </cell>
        </row>
        <row r="7279">
          <cell r="B7279" t="str">
            <v>4201.0019.02412022</v>
          </cell>
          <cell r="C7279" t="str">
            <v>FOTOCOPY, JILID, MATERAI DAN POS - REPAIR F/WELDING TANK</v>
          </cell>
        </row>
        <row r="7280">
          <cell r="B7280" t="str">
            <v>4201.0019.02412035</v>
          </cell>
          <cell r="C7280" t="str">
            <v>FOTOCOPY, JILID, MATERAI DAN POS - REPAIR OF TANK 100 CUFT P</v>
          </cell>
        </row>
        <row r="7281">
          <cell r="B7281" t="str">
            <v>4201.0019.0260847</v>
          </cell>
          <cell r="C7281" t="str">
            <v>FOTOCOPY, JILID, MATERAI DAN POS - INSTALLATION OF 2X315 MW</v>
          </cell>
        </row>
        <row r="7282">
          <cell r="B7282" t="str">
            <v>4201.0019.0261198</v>
          </cell>
          <cell r="C7282" t="str">
            <v>FOTOCOPY, JILID, MATERAI DAN POS - MAINTENANCE HUBEI</v>
          </cell>
        </row>
        <row r="7283">
          <cell r="B7283" t="str">
            <v>4201.0019.0280913</v>
          </cell>
          <cell r="C7283" t="str">
            <v>FOTOCOPY, JILID, MATERAI DAN POS - FAB SAND BLAST&amp;PRIM COAT</v>
          </cell>
        </row>
        <row r="7284">
          <cell r="B7284" t="str">
            <v>4201.0019.0280915</v>
          </cell>
          <cell r="C7284" t="str">
            <v>FOTOCOPY, JILID, MATERAI DAN POS - MB#13; RECONDITION WORK</v>
          </cell>
        </row>
        <row r="7285">
          <cell r="B7285" t="str">
            <v>4201.0019.0280919</v>
          </cell>
          <cell r="C7285" t="str">
            <v>FOTOCOPY, JILID, MATERAI DAN POS - RB#13; ANCHOR BOLT INST</v>
          </cell>
        </row>
        <row r="7286">
          <cell r="B7286" t="str">
            <v>4201.0019.0280921</v>
          </cell>
          <cell r="C7286" t="str">
            <v>FOTOCOPY, JILID, MATERAI DAN POS - RB#13; INST MECHANICAL</v>
          </cell>
        </row>
        <row r="7287">
          <cell r="B7287" t="str">
            <v>4201.0019.0280926</v>
          </cell>
          <cell r="C7287" t="str">
            <v>FOTOCOPY, JILID, MATERAI DAN POS - RB#13; PIPE EXT /MP &amp; LP</v>
          </cell>
        </row>
        <row r="7288">
          <cell r="B7288" t="str">
            <v>4201.0019.0280927</v>
          </cell>
          <cell r="C7288" t="str">
            <v>FOTOCOPY, JILID, MATERAI DAN POS - PM#9;MP BIN TEMP CONTROL</v>
          </cell>
        </row>
        <row r="7289">
          <cell r="B7289" t="str">
            <v>4201.0019.0280930</v>
          </cell>
          <cell r="C7289" t="str">
            <v>FOTOCOPY, JILID, MATERAI DAN POS - MB#15;MAIN STEAM LINE MOD</v>
          </cell>
        </row>
        <row r="7290">
          <cell r="B7290" t="str">
            <v>4201.0019.0281005</v>
          </cell>
          <cell r="C7290" t="str">
            <v>FOTOCOPY, JILID, MATERAI DAN POS - PM#9; UPGRADE TIE IN</v>
          </cell>
        </row>
        <row r="7291">
          <cell r="B7291" t="str">
            <v>4201.0019.0281006</v>
          </cell>
          <cell r="C7291" t="str">
            <v>FOTOCOPY, JILID, MATERAI DAN POS - MANPOWER SUPPLY SHUTDOWN</v>
          </cell>
        </row>
        <row r="7292">
          <cell r="B7292" t="str">
            <v>4201.0019.0281011</v>
          </cell>
          <cell r="C7292" t="str">
            <v>FOTOCOPY, JILID, MATERAI DAN POS - WP-9;FAB CRUSHER COMPLETE</v>
          </cell>
        </row>
        <row r="7293">
          <cell r="B7293" t="str">
            <v>4201.0019.0281013</v>
          </cell>
          <cell r="C7293" t="str">
            <v>FOTOCOPY, JILID, MATERAI DAN POS - MB#24;SURF METAL TREATMEN</v>
          </cell>
        </row>
        <row r="7294">
          <cell r="B7294" t="str">
            <v>4201.0019.0281015</v>
          </cell>
          <cell r="C7294" t="str">
            <v>FOTOCOPY, JILID, MATERAI DAN POS - WP-8;FAB CRUSHER 2SETS</v>
          </cell>
        </row>
        <row r="7295">
          <cell r="B7295" t="str">
            <v>4201.0019.0281020</v>
          </cell>
          <cell r="C7295" t="str">
            <v>FOTOCOPY, JILID, MATERAI DAN POS - TPM;ADD BYPASS FILTER GAS</v>
          </cell>
        </row>
        <row r="7296">
          <cell r="B7296" t="str">
            <v>4201.0019.0281034</v>
          </cell>
          <cell r="C7296" t="str">
            <v>FOTOCOPY, JILID, MATERAI DAN POS - WP-8, DRUM BARKER 2 LINES</v>
          </cell>
        </row>
        <row r="7297">
          <cell r="B7297" t="str">
            <v>4201.0019.0281103</v>
          </cell>
          <cell r="C7297" t="str">
            <v>FOTOCOPY, JILID, MATERAI DAN POS - TUBE PF-1C VE#1(SHUTDOWN)</v>
          </cell>
        </row>
        <row r="7298">
          <cell r="B7298" t="str">
            <v>4201.0019.0281110</v>
          </cell>
          <cell r="C7298" t="str">
            <v>FOTOCOPY, JILID, MATERAI DAN POS - VE#11, FABRICATION HBL TA</v>
          </cell>
        </row>
        <row r="7299">
          <cell r="B7299" t="str">
            <v>4201.0019.0281116</v>
          </cell>
          <cell r="C7299" t="str">
            <v>FOTOCOPY, JILID, MATERAI DAN POS - IKPP</v>
          </cell>
        </row>
        <row r="7300">
          <cell r="B7300" t="str">
            <v>4201.0019.0281130</v>
          </cell>
          <cell r="C7300" t="str">
            <v>FOTOCOPY, JILID, MATERAI DAN POS - TG 23 PENYAMBUNGAN PIPA</v>
          </cell>
        </row>
        <row r="7301">
          <cell r="B7301" t="str">
            <v>4201.0019.0281131</v>
          </cell>
          <cell r="C7301" t="str">
            <v>FOTOCOPY, JILID, MATERAI DAN POS - MC-10 Connect Pipe</v>
          </cell>
        </row>
        <row r="7302">
          <cell r="B7302" t="str">
            <v>4201.0019.0281132</v>
          </cell>
          <cell r="C7302" t="str">
            <v>FOTOCOPY, JILID, MATERAI DAN POS - Replacement of pipe 8"</v>
          </cell>
        </row>
        <row r="7303">
          <cell r="B7303" t="str">
            <v>4201.0019.0281133</v>
          </cell>
          <cell r="C7303" t="str">
            <v>FOTOCOPY, JILID, MATERAI DAN POS - MC-2 Annual Shutdown 2011</v>
          </cell>
        </row>
        <row r="7304">
          <cell r="B7304" t="str">
            <v>4201.0019.0281134</v>
          </cell>
          <cell r="C7304" t="str">
            <v>FOTOCOPY, JILID, MATERAI DAN POS - Repair Heater, Cooler</v>
          </cell>
        </row>
        <row r="7305">
          <cell r="B7305" t="str">
            <v>4201.0019.0281135</v>
          </cell>
          <cell r="C7305" t="str">
            <v>FOTOCOPY, JILID, MATERAI DAN POS - CA-8 Replace C12 Pipe 16"</v>
          </cell>
        </row>
        <row r="7306">
          <cell r="B7306" t="str">
            <v>4201.0019.0281136</v>
          </cell>
          <cell r="C7306" t="str">
            <v>FOTOCOPY, JILID, MATERAI DAN POS - Supply Manpower</v>
          </cell>
        </row>
        <row r="7307">
          <cell r="B7307" t="str">
            <v>4201.0019.0281140</v>
          </cell>
          <cell r="C7307" t="str">
            <v>FOTOCOPY, JILID, MATERAI DAN POS - Corrective Maintenance, P</v>
          </cell>
        </row>
        <row r="7308">
          <cell r="B7308" t="str">
            <v>4201.0019.0281141</v>
          </cell>
          <cell r="C7308" t="str">
            <v>FOTOCOPY, JILID, MATERAI DAN POS - PM-9 Annual Shutdown 2011</v>
          </cell>
        </row>
        <row r="7309">
          <cell r="B7309" t="str">
            <v>4201.0019.0281144</v>
          </cell>
          <cell r="C7309" t="str">
            <v>FOTOCOPY, JILID, MATERAI DAN POS - RB# 6 Project; Supply Man</v>
          </cell>
        </row>
        <row r="7310">
          <cell r="B7310" t="str">
            <v>4201.0019.0281145</v>
          </cell>
          <cell r="C7310" t="str">
            <v>FOTOCOPY, JILID, MATERAI DAN POS - WPMT PROJ SUPPLY MANPOWER</v>
          </cell>
        </row>
        <row r="7311">
          <cell r="B7311" t="str">
            <v>4201.0019.0281148</v>
          </cell>
          <cell r="C7311" t="str">
            <v>FOTOCOPY, JILID, MATERAI DAN POS - RECONDITION VACUUM EVAPOR</v>
          </cell>
        </row>
        <row r="7312">
          <cell r="B7312" t="str">
            <v>4201.0019.0281149</v>
          </cell>
          <cell r="C7312" t="str">
            <v>FOTOCOPY, JILID, MATERAI DAN POS - RC-11 ADD LINE GAS FILTER</v>
          </cell>
        </row>
        <row r="7313">
          <cell r="B7313" t="str">
            <v>4201.0019.0281155</v>
          </cell>
          <cell r="C7313" t="str">
            <v>FOTOCOPY, JILID, MATERAI DAN POS - WP#8; REPLACEMENT SHUTL B</v>
          </cell>
        </row>
        <row r="7314">
          <cell r="B7314" t="str">
            <v>4201.0019.0281156</v>
          </cell>
          <cell r="C7314" t="str">
            <v>FOTOCOPY, JILID, MATERAI DAN POS - WP#9; INSTALLATION CHIP S</v>
          </cell>
        </row>
        <row r="7315">
          <cell r="B7315" t="str">
            <v>4201.0019.0281157</v>
          </cell>
          <cell r="C7315" t="str">
            <v>FOTOCOPY, JILID, MATERAI DAN POS - WP#9; INSTALLATION LOG RE</v>
          </cell>
        </row>
        <row r="7316">
          <cell r="B7316" t="str">
            <v>4201.0019.0281169</v>
          </cell>
          <cell r="C7316" t="str">
            <v>FOTOCOPY, JILID, MATERAI DAN POS - WP-9 INSTALL DEBARKING DR</v>
          </cell>
        </row>
        <row r="7317">
          <cell r="B7317" t="str">
            <v>4201.0019.0281173</v>
          </cell>
          <cell r="C7317" t="str">
            <v>FOTOCOPY, JILID, MATERAI DAN POS - VE#12 REPLACE ROOF &amp; SHEL</v>
          </cell>
        </row>
        <row r="7318">
          <cell r="B7318" t="str">
            <v>4201.0019.0281174</v>
          </cell>
          <cell r="C7318" t="str">
            <v>FOTOCOPY, JILID, MATERAI DAN POS - RC#8; NEW INSTALL OF HYDR</v>
          </cell>
        </row>
        <row r="7319">
          <cell r="B7319" t="str">
            <v>4201.0019.0281199</v>
          </cell>
          <cell r="C7319" t="str">
            <v>FOTOCOPY, JILID, MATERAI DAN POS - MAINTENANCE IKPP</v>
          </cell>
        </row>
        <row r="7320">
          <cell r="B7320" t="str">
            <v>4201.0019.02812008</v>
          </cell>
          <cell r="C7320" t="str">
            <v>FOTOCOPY, JILID, MATERAI DAN POS - VE#2 INST NEW WBL TANK A</v>
          </cell>
        </row>
        <row r="7321">
          <cell r="B7321" t="str">
            <v>4201.0019.02812009</v>
          </cell>
          <cell r="C7321" t="str">
            <v>FOTOCOPY, JILID, MATERAI DAN POS - WP-9 INSTALL CHIP SCREEN</v>
          </cell>
        </row>
        <row r="7322">
          <cell r="B7322" t="str">
            <v>4201.0019.02812011</v>
          </cell>
          <cell r="C7322" t="str">
            <v>FOTOCOPY, JILID, MATERAI DAN POS - WP#9: INSTALL DEBARKING D</v>
          </cell>
        </row>
        <row r="7323">
          <cell r="B7323" t="str">
            <v>4201.0019.02812013</v>
          </cell>
          <cell r="C7323" t="str">
            <v>FOTOCOPY, JILID, MATERAI DAN POS - PM#8; TIE IN (TOP SEPARAT</v>
          </cell>
        </row>
        <row r="7324">
          <cell r="B7324" t="str">
            <v>4201.0019.02812016</v>
          </cell>
          <cell r="C7324" t="str">
            <v>FOTOCOPY, JILID, MATERAI DAN POS - HP HEADER TG 18.19 TO P-8</v>
          </cell>
        </row>
        <row r="7325">
          <cell r="B7325" t="str">
            <v>4201.0019.02812018</v>
          </cell>
          <cell r="C7325" t="str">
            <v>FOTOCOPY, JILID, MATERAI DAN POS - MC#3; UPGRADE PIPING &amp; DR</v>
          </cell>
        </row>
        <row r="7326">
          <cell r="B7326" t="str">
            <v>4201.0019.02812019</v>
          </cell>
          <cell r="C7326" t="str">
            <v>FOTOCOPY, JILID, MATERAI DAN POS - PM#8; TIE IN WASHING &amp; CO</v>
          </cell>
        </row>
        <row r="7327">
          <cell r="B7327" t="str">
            <v>4201.0019.02812020</v>
          </cell>
          <cell r="C7327" t="str">
            <v>FOTOCOPY, JILID, MATERAI DAN POS - PM#8; ADD SCREEN &amp; DISMAN</v>
          </cell>
        </row>
        <row r="7328">
          <cell r="B7328" t="str">
            <v>4201.0019.02812026</v>
          </cell>
          <cell r="C7328" t="str">
            <v>FOTOCOPY, JILID, MATERAI DAN POS - PPM#6; FABRICATION / INST</v>
          </cell>
        </row>
        <row r="7329">
          <cell r="B7329" t="str">
            <v>4201.0019.02812032</v>
          </cell>
          <cell r="C7329" t="str">
            <v>FOTOCOPY, JILID, MATERAI DAN POS - OPEN CONTRACT MAINTENANCE</v>
          </cell>
        </row>
        <row r="7330">
          <cell r="B7330" t="str">
            <v>4201.0019.02812033</v>
          </cell>
          <cell r="C7330" t="str">
            <v>FOTOCOPY, JILID, MATERAI DAN POS - MANPOWER TO SUPPORT CORRE</v>
          </cell>
        </row>
        <row r="7331">
          <cell r="B7331" t="str">
            <v>4201.0019.02812036</v>
          </cell>
          <cell r="C7331" t="str">
            <v>FOTOCOPY, JILID, MATERAI DAN POS - GANTI TUBE CONDENSER TG#1</v>
          </cell>
        </row>
        <row r="7332">
          <cell r="B7332" t="str">
            <v>4201.0019.02812045</v>
          </cell>
          <cell r="C7332" t="str">
            <v>FOTOCOPY, JILID, MATERAI DAN POS - WP-8; REPLACEMENT OF DRUM</v>
          </cell>
        </row>
        <row r="7333">
          <cell r="B7333" t="str">
            <v>4201.0019.02812047</v>
          </cell>
          <cell r="C7333" t="str">
            <v>FOTOCOPY, JILID, MATERAI DAN POS - WP-9; REPLACEMENT OF DRUM</v>
          </cell>
        </row>
        <row r="7334">
          <cell r="B7334" t="str">
            <v>4201.0019.02812048</v>
          </cell>
          <cell r="C7334" t="str">
            <v>FOTOCOPY, JILID, MATERAI DAN POS - VE#2 PROJECT FABR &amp; INSTA</v>
          </cell>
        </row>
        <row r="7335">
          <cell r="B7335" t="str">
            <v>4201.0019.02812050</v>
          </cell>
          <cell r="C7335" t="str">
            <v>FOTOCOPY, JILID, MATERAI DAN POS - VE2; FABRICATION &amp; INSTAL</v>
          </cell>
        </row>
        <row r="7336">
          <cell r="B7336" t="str">
            <v>4201.0019.02812052</v>
          </cell>
          <cell r="C7336" t="str">
            <v>FOTOCOPY, JILID, MATERAI DAN POS - PM8; SCAFFOLDING ANNUAL S</v>
          </cell>
        </row>
        <row r="7337">
          <cell r="B7337" t="str">
            <v>4201.0019.02812055</v>
          </cell>
          <cell r="C7337" t="str">
            <v>FOTOCOPY, JILID, MATERAI DAN POS - PM#8; DISMANTLE EQUIPMENT</v>
          </cell>
        </row>
        <row r="7338">
          <cell r="B7338" t="str">
            <v>4201.0019.02812056</v>
          </cell>
          <cell r="C7338" t="str">
            <v>FOTOCOPY, JILID, MATERAI DAN POS - PM#8; TO MAKE CONVEYOR SU</v>
          </cell>
        </row>
        <row r="7339">
          <cell r="B7339" t="str">
            <v>4201.0019.02812057</v>
          </cell>
          <cell r="C7339" t="str">
            <v>FOTOCOPY, JILID, MATERAI DAN POS - PM#9; GANTI 4 SET NOZZLE</v>
          </cell>
        </row>
        <row r="7340">
          <cell r="B7340" t="str">
            <v>4201.0019.02812099</v>
          </cell>
          <cell r="C7340" t="str">
            <v>FOTOCOPY, JILID, MATERAI DAN POS - IKPP MAINTENANCE</v>
          </cell>
        </row>
        <row r="7341">
          <cell r="B7341" t="str">
            <v>4201.0019.0350933</v>
          </cell>
          <cell r="C7341" t="str">
            <v>FOTOCOPY, JILID, MATERAI DAN POS - PAGERUNGAN UTARA FIELD</v>
          </cell>
        </row>
        <row r="7342">
          <cell r="B7342" t="str">
            <v>4201.0019.0351002</v>
          </cell>
          <cell r="C7342" t="str">
            <v>FOTOCOPY, JILID, MATERAI DAN POS - EDC1 SUBSEA FACILITY TSB</v>
          </cell>
        </row>
        <row r="7343">
          <cell r="B7343" t="str">
            <v>4201.0019.0400928</v>
          </cell>
          <cell r="C7343" t="str">
            <v>FOTOCOPY, JILID, MATERAI DAN POS - 3 Unit BODY SHELL</v>
          </cell>
        </row>
        <row r="7344">
          <cell r="B7344" t="str">
            <v>4201.0019.0400932</v>
          </cell>
          <cell r="C7344" t="str">
            <v>FOTOCOPY, JILID, MATERAI DAN POS - 6 UNITS FLARE KO DRUM</v>
          </cell>
        </row>
        <row r="7345">
          <cell r="B7345" t="str">
            <v>4201.0019.0411008</v>
          </cell>
          <cell r="C7345" t="str">
            <v>FOTOCOPY, JILID, MATERAI DAN POS - GEN. ASSEMBLY DEBARKING</v>
          </cell>
        </row>
        <row r="7346">
          <cell r="B7346" t="str">
            <v>4201.0019.04112025</v>
          </cell>
          <cell r="C7346" t="str">
            <v>FOTOCOPY, JILID, MATERAI DAN POS - MANPOWER SUPPLY FOR PROJE</v>
          </cell>
        </row>
        <row r="7347">
          <cell r="B7347" t="str">
            <v>4201.0019.0480753</v>
          </cell>
          <cell r="C7347" t="str">
            <v>FOTOCOPY, JILID, MATERAI DAN POS - COMBINED FEED EXCHANGER</v>
          </cell>
        </row>
        <row r="7348">
          <cell r="B7348" t="str">
            <v>4201.0019.0480901</v>
          </cell>
          <cell r="C7348" t="str">
            <v>FOTOCOPY, JILID, MATERAI DAN POS - DEBUT TRIM COND 211-E-9</v>
          </cell>
        </row>
        <row r="7349">
          <cell r="B7349" t="str">
            <v>4201.0019.0480906</v>
          </cell>
          <cell r="C7349" t="str">
            <v>FOTOCOPY, JILID, MATERAI DAN POS - TBUNDLE 140-E-11A,E-16</v>
          </cell>
        </row>
        <row r="7350">
          <cell r="B7350" t="str">
            <v>4201.0019.0480912</v>
          </cell>
          <cell r="C7350" t="str">
            <v>FOTOCOPY, JILID, MATERAI DAN POS - FAB HE, 701-E-5&amp;702-E-7</v>
          </cell>
        </row>
        <row r="7351">
          <cell r="B7351" t="str">
            <v>4201.0019.0480914</v>
          </cell>
          <cell r="C7351" t="str">
            <v>FOTOCOPY, JILID, MATERAI DAN POS - FAB HE,ITEM 140-E-20&amp;E-25</v>
          </cell>
        </row>
        <row r="7352">
          <cell r="B7352" t="str">
            <v>4201.0019.0480918</v>
          </cell>
          <cell r="C7352" t="str">
            <v>FOTOCOPY, JILID, MATERAI DAN POS - TUBE BUNDLE ASS F/023E-11</v>
          </cell>
        </row>
        <row r="7353">
          <cell r="B7353" t="str">
            <v>4201.0019.0480922</v>
          </cell>
          <cell r="C7353" t="str">
            <v>FOTOCOPY, JILID, MATERAI DAN POS - COMBINED FEED EXCHANGER</v>
          </cell>
        </row>
        <row r="7354">
          <cell r="B7354" t="str">
            <v>4201.0019.0480925</v>
          </cell>
          <cell r="C7354" t="str">
            <v>FOTOCOPY, JILID, MATERAI DAN POS - 6 DISPENSER (SOE-TA)</v>
          </cell>
        </row>
        <row r="7355">
          <cell r="B7355" t="str">
            <v>4201.0019.0481001</v>
          </cell>
          <cell r="C7355" t="str">
            <v>FOTOCOPY, JILID, MATERAI DAN POS - VESSEL TAG NO.14-E-25</v>
          </cell>
        </row>
        <row r="7356">
          <cell r="B7356" t="str">
            <v>4201.0019.0481012</v>
          </cell>
          <cell r="C7356" t="str">
            <v>FOTOCOPY, JILID, MATERAI DAN POS - BAFFLE PLATE</v>
          </cell>
        </row>
        <row r="7357">
          <cell r="B7357" t="str">
            <v>4201.0019.0481016</v>
          </cell>
          <cell r="C7357" t="str">
            <v>FOTOCOPY, JILID, MATERAI DAN POS - ERECTION VCFHE 84E-201</v>
          </cell>
        </row>
        <row r="7358">
          <cell r="B7358" t="str">
            <v>4201.0019.0481023</v>
          </cell>
          <cell r="C7358" t="str">
            <v>FOTOCOPY, JILID, MATERAI DAN POS - PASS PARTITION PLATE</v>
          </cell>
        </row>
        <row r="7359">
          <cell r="B7359" t="str">
            <v>4201.0019.0481024</v>
          </cell>
          <cell r="C7359" t="str">
            <v>FOTOCOPY, JILID, MATERAI DAN POS - T. BUNDLE COMP, CHANNEL</v>
          </cell>
        </row>
        <row r="7360">
          <cell r="B7360" t="str">
            <v>4201.0019.0481101</v>
          </cell>
          <cell r="C7360" t="str">
            <v>FOTOCOPY, JILID, MATERAI DAN POS - TUBE BUNDLE TYPE "U"</v>
          </cell>
        </row>
        <row r="7361">
          <cell r="B7361" t="str">
            <v>4201.0019.0481105</v>
          </cell>
          <cell r="C7361" t="str">
            <v>FOTOCOPY, JILID, MATERAI DAN POS - TBUNDLE AS110-E-7 A/B/C/D</v>
          </cell>
        </row>
        <row r="7362">
          <cell r="B7362" t="str">
            <v>4201.0019.0481106</v>
          </cell>
          <cell r="C7362" t="str">
            <v>FOTOCOPY, JILID, MATERAI DAN POS - EJCTR STEAMTAG110-J-51A/B</v>
          </cell>
        </row>
        <row r="7363">
          <cell r="B7363" t="str">
            <v>4201.0019.0481107</v>
          </cell>
          <cell r="C7363" t="str">
            <v>FOTOCOPY, JILID, MATERAI DAN POS - TBUNDLE AS&amp;SHELL 93E-405</v>
          </cell>
        </row>
        <row r="7364">
          <cell r="B7364" t="str">
            <v>4201.0019.0481109</v>
          </cell>
          <cell r="C7364" t="str">
            <v>FOTOCOPY, JILID, MATERAI DAN POS - PRESSURE VESSEL FABRICATI</v>
          </cell>
        </row>
        <row r="7365">
          <cell r="B7365" t="str">
            <v>4201.0019.0481114</v>
          </cell>
          <cell r="C7365" t="str">
            <v>FOTOCOPY, JILID, MATERAI DAN POS - HEAT EXCHANGER COMPLETE 7</v>
          </cell>
        </row>
        <row r="7366">
          <cell r="B7366" t="str">
            <v>4201.0019.0481117</v>
          </cell>
          <cell r="C7366" t="str">
            <v>FOTOCOPY, JILID, MATERAI DAN POS - CONDENSATE STRIPPER</v>
          </cell>
        </row>
        <row r="7367">
          <cell r="B7367" t="str">
            <v>4201.0019.0481118</v>
          </cell>
          <cell r="C7367" t="str">
            <v>FOTOCOPY, JILID, MATERAI DAN POS - VESSEL, HORIZONTAL TAG</v>
          </cell>
        </row>
        <row r="7368">
          <cell r="B7368" t="str">
            <v>4201.0019.0481124</v>
          </cell>
          <cell r="C7368" t="str">
            <v>FOTOCOPY, JILID, MATERAI DAN POS - Heat Exchanger  Assy Tag</v>
          </cell>
        </row>
        <row r="7369">
          <cell r="B7369" t="str">
            <v>4201.0019.0481153</v>
          </cell>
          <cell r="C7369" t="str">
            <v>FOTOCOPY, JILID, MATERAI DAN POS - 5 (FIVE) UNIT COMBINED FE</v>
          </cell>
        </row>
        <row r="7370">
          <cell r="B7370" t="str">
            <v>4201.0019.0481159</v>
          </cell>
          <cell r="C7370" t="str">
            <v>FOTOCOPY, JILID, MATERAI DAN POS - PEMBANGUNAN UNIT CHLORIDE</v>
          </cell>
        </row>
        <row r="7371">
          <cell r="B7371" t="str">
            <v>4201.0019.0481160</v>
          </cell>
          <cell r="C7371" t="str">
            <v>FOTOCOPY, JILID, MATERAI DAN POS - FABRICATION INTERNAL PART</v>
          </cell>
        </row>
        <row r="7372">
          <cell r="B7372" t="str">
            <v>4201.0019.0481161</v>
          </cell>
          <cell r="C7372" t="str">
            <v>FOTOCOPY, JILID, MATERAI DAN POS - HEAT EXCHANGER 260-E-157</v>
          </cell>
        </row>
        <row r="7373">
          <cell r="B7373" t="str">
            <v>4201.0019.0481163</v>
          </cell>
          <cell r="C7373" t="str">
            <v>FOTOCOPY, JILID, MATERAI DAN POS - PEMBANGUNAN FASILITAS SLU</v>
          </cell>
        </row>
        <row r="7374">
          <cell r="B7374" t="str">
            <v>4201.0019.0481166</v>
          </cell>
          <cell r="C7374" t="str">
            <v>FOTOCOPY, JILID, MATERAI DAN POS - SHELL &amp; TUBE BUNDLE  Assy</v>
          </cell>
        </row>
        <row r="7375">
          <cell r="B7375" t="str">
            <v>4201.0019.04812004</v>
          </cell>
          <cell r="C7375" t="str">
            <v>FOTOCOPY, JILID, MATERAI DAN POS - TOP HEAD COLOUMN</v>
          </cell>
        </row>
        <row r="7376">
          <cell r="B7376" t="str">
            <v>4201.0019.04812005</v>
          </cell>
          <cell r="C7376" t="str">
            <v>FOTOCOPY, JILID, MATERAI DAN POS - HEAT EXCHANGER</v>
          </cell>
        </row>
        <row r="7377">
          <cell r="B7377" t="str">
            <v>4201.0019.0510862</v>
          </cell>
          <cell r="C7377" t="str">
            <v>FOTOCOPY, JILID, MATERAI DAN POS - PRESSURE VESSEL</v>
          </cell>
        </row>
        <row r="7378">
          <cell r="B7378" t="str">
            <v>4201.0019.0510863</v>
          </cell>
          <cell r="C7378" t="str">
            <v>FOTOCOPY, JILID, MATERAI DAN POS - PROV OF SHELL &amp; TUBE HEAT</v>
          </cell>
        </row>
        <row r="7379">
          <cell r="B7379" t="str">
            <v>4201.0019.0510902</v>
          </cell>
          <cell r="C7379" t="str">
            <v>FOTOCOPY, JILID, MATERAI DAN POS - PRESSURE VESSEL GSA</v>
          </cell>
        </row>
        <row r="7380">
          <cell r="B7380" t="str">
            <v>4201.0019.0511017</v>
          </cell>
          <cell r="C7380" t="str">
            <v>FOTOCOPY, JILID, MATERAI DAN POS - FAB HEAD CHANNEL (E-2030)</v>
          </cell>
        </row>
        <row r="7381">
          <cell r="B7381" t="str">
            <v>4201.0019.0511152</v>
          </cell>
          <cell r="C7381" t="str">
            <v>FOTOCOPY, JILID, MATERAI DAN POS - ENGINEERING, PROCUREMENT,</v>
          </cell>
        </row>
        <row r="7382">
          <cell r="B7382" t="str">
            <v>4201.0019.0540911</v>
          </cell>
          <cell r="C7382" t="str">
            <v>FOTOCOPY, JILID, MATERAI DAN POS - NATURAL GAS REHEATER</v>
          </cell>
        </row>
        <row r="7383">
          <cell r="B7383" t="str">
            <v>4201.0019.0541171</v>
          </cell>
          <cell r="C7383" t="str">
            <v>FOTOCOPY, JILID, MATERAI DAN POS - HEAT EXCHANGER DEHYDROGEN</v>
          </cell>
        </row>
        <row r="7384">
          <cell r="B7384" t="str">
            <v>4201.0019.05412002</v>
          </cell>
          <cell r="C7384" t="str">
            <v>FOTOCOPY, JILID, MATERAI DAN POS - REPLACEMENT HEAT EXCHANGE</v>
          </cell>
        </row>
        <row r="7385">
          <cell r="B7385" t="str">
            <v>4201.0019.0550824</v>
          </cell>
          <cell r="C7385" t="str">
            <v>FOTOCOPY, JILID, MATERAI DAN POS - FERTILIZER FACTORY EXPANS</v>
          </cell>
        </row>
        <row r="7386">
          <cell r="B7386" t="str">
            <v>4201.0019.0560920</v>
          </cell>
          <cell r="C7386" t="str">
            <v>FOTOCOPY, JILID, MATERAI DAN POS - REPL T BUNDLE 3A-1111-C</v>
          </cell>
        </row>
        <row r="7387">
          <cell r="B7387" t="str">
            <v>4201.0019.0561111</v>
          </cell>
          <cell r="C7387" t="str">
            <v>FOTOCOPY, JILID, MATERAI DAN POS - SUPERHEATER WASTE HEAT BO</v>
          </cell>
        </row>
        <row r="7388">
          <cell r="B7388" t="str">
            <v>4201.0019.0561112</v>
          </cell>
          <cell r="C7388" t="str">
            <v>FOTOCOPY, JILID, MATERAI DAN POS - AIR HEATER 5U-EC-301 (SEG</v>
          </cell>
        </row>
        <row r="7389">
          <cell r="B7389" t="str">
            <v>4201.0019.0561151</v>
          </cell>
          <cell r="C7389" t="str">
            <v>FOTOCOPY, JILID, MATERAI DAN POS - HP STEAM SUPER HEATER 102</v>
          </cell>
        </row>
        <row r="7390">
          <cell r="B7390" t="str">
            <v>4201.0019.0561158</v>
          </cell>
          <cell r="C7390" t="str">
            <v>FOTOCOPY, JILID, MATERAI DAN POS - 5A-115C METHANATOR EFFLUE</v>
          </cell>
        </row>
        <row r="7391">
          <cell r="B7391" t="str">
            <v>4201.0019.0561164</v>
          </cell>
          <cell r="C7391" t="str">
            <v>FOTOCOPY, JILID, MATERAI DAN POS - PLATE DISTRIBUTOR COMPLAT</v>
          </cell>
        </row>
        <row r="7392">
          <cell r="B7392" t="str">
            <v>4201.0019.0561170</v>
          </cell>
          <cell r="C7392" t="str">
            <v>FOTOCOPY, JILID, MATERAI DAN POS - RETUBING 101-C PUSRI - 1B</v>
          </cell>
        </row>
        <row r="7393">
          <cell r="B7393" t="str">
            <v>4201.0019.05612014</v>
          </cell>
          <cell r="C7393" t="str">
            <v>FOTOCOPY, JILID, MATERAI DAN POS - TUBE BUNDLE</v>
          </cell>
        </row>
        <row r="7394">
          <cell r="B7394" t="str">
            <v>4201.0019.05612015</v>
          </cell>
          <cell r="C7394" t="str">
            <v>FOTOCOPY, JILID, MATERAI DAN POS - PRETHICKENER 5U-FD-202</v>
          </cell>
        </row>
        <row r="7395">
          <cell r="B7395" t="str">
            <v>4201.0019.0580817</v>
          </cell>
          <cell r="C7395" t="str">
            <v>FOTOCOPY, JILID, MATERAI DAN POS - PRESS. VESSEL RCC OFF GAS</v>
          </cell>
        </row>
        <row r="7396">
          <cell r="B7396" t="str">
            <v>4201.0019.0581003</v>
          </cell>
          <cell r="C7396" t="str">
            <v>FOTOCOPY, JILID, MATERAI DAN POS - 10.000MT AMMONIA25-TK-801</v>
          </cell>
        </row>
        <row r="7397">
          <cell r="B7397" t="str">
            <v>4201.0019.0581009</v>
          </cell>
          <cell r="C7397" t="str">
            <v>FOTOCOPY, JILID, MATERAI DAN POS - STAINLESS STEEL STRUC ANP</v>
          </cell>
        </row>
        <row r="7398">
          <cell r="B7398" t="str">
            <v>4201.0019.0581126</v>
          </cell>
          <cell r="C7398" t="str">
            <v>FOTOCOPY, JILID, MATERAI DAN POS - PRESSURE VESSEL 2 X 35 MW</v>
          </cell>
        </row>
        <row r="7399">
          <cell r="B7399" t="str">
            <v>4201.0019.0600702</v>
          </cell>
          <cell r="C7399" t="str">
            <v>FOTOCOPY, JILID, MATERAI DAN POS - INSTALL / ERECTION SUBCON</v>
          </cell>
        </row>
        <row r="7400">
          <cell r="B7400" t="str">
            <v>4201.0019.0600704</v>
          </cell>
          <cell r="C7400" t="str">
            <v>FOTOCOPY, JILID, MATERAI DAN POS - COAL FIRED PWR PL PR THER</v>
          </cell>
        </row>
        <row r="7401">
          <cell r="B7401" t="str">
            <v>4201.0019.0600706</v>
          </cell>
          <cell r="C7401" t="str">
            <v>FOTOCOPY, JILID, MATERAI DAN POS - COAL-FIRED POWER PLANT PR</v>
          </cell>
        </row>
        <row r="7402">
          <cell r="B7402" t="str">
            <v>4201.0019.0600708</v>
          </cell>
          <cell r="C7402" t="str">
            <v>FOTOCOPY, JILID, MATERAI DAN POS - ESP INLET FLUE &amp; ESP OUTL</v>
          </cell>
        </row>
        <row r="7403">
          <cell r="B7403" t="str">
            <v>4201.0019.0600710</v>
          </cell>
          <cell r="C7403" t="str">
            <v>FOTOCOPY, JILID, MATERAI DAN POS - I &amp; C PRIMARY VALVE</v>
          </cell>
        </row>
        <row r="7404">
          <cell r="B7404" t="str">
            <v>4201.0019.0600711</v>
          </cell>
          <cell r="C7404" t="str">
            <v>FOTOCOPY, JILID, MATERAI DAN POS - FLUE SUPPORTER SUPERSTRUC</v>
          </cell>
        </row>
        <row r="7405">
          <cell r="B7405" t="str">
            <v>4201.0019.0600907</v>
          </cell>
          <cell r="C7405" t="str">
            <v>FOTOCOPY, JILID, MATERAI DAN POS - INST/ERCTION MECH 3X315MW</v>
          </cell>
        </row>
        <row r="7406">
          <cell r="B7406" t="str">
            <v>4201.0019.0630910</v>
          </cell>
          <cell r="C7406" t="str">
            <v>FOTOCOPY, JILID, MATERAI DAN POS - FABRICATION RISER CLAMP</v>
          </cell>
        </row>
        <row r="7407">
          <cell r="B7407" t="str">
            <v>4201.0019.0631115</v>
          </cell>
          <cell r="C7407" t="str">
            <v>FOTOCOPY, JILID, MATERAI DAN POS - SUPPLY OF HEAT EXCHANGER</v>
          </cell>
        </row>
        <row r="7408">
          <cell r="B7408" t="str">
            <v>4201.0019.0631201</v>
          </cell>
          <cell r="C7408" t="str">
            <v>FOTOCOPY, JILID, MATERAI DAN POS - PROVISION OF EPCI KF GAS</v>
          </cell>
        </row>
        <row r="7409">
          <cell r="B7409" t="str">
            <v>4201.0019.06312029</v>
          </cell>
          <cell r="C7409" t="str">
            <v>FOTOCOPY, JILID, MATERAI DAN POS - FABRICATION PIPE SPOOL</v>
          </cell>
        </row>
        <row r="7410">
          <cell r="B7410" t="str">
            <v>4201.0019.06312051</v>
          </cell>
          <cell r="C7410" t="str">
            <v>FOTOCOPY, JILID, MATERAI DAN POS - PROVISION OF ENGINEERING</v>
          </cell>
        </row>
        <row r="7411">
          <cell r="B7411" t="str">
            <v>4201.0019.0651021</v>
          </cell>
          <cell r="C7411" t="str">
            <v>FOTOCOPY, JILID, MATERAI DAN POS - FAB&amp;INSTAL ENERGY PLANT</v>
          </cell>
        </row>
        <row r="7412">
          <cell r="B7412" t="str">
            <v>4201.0019.0651025</v>
          </cell>
          <cell r="C7412" t="str">
            <v>FOTOCOPY, JILID, MATERAI DAN POS - SUPPLY &amp; INSTAL PNEUMATIC</v>
          </cell>
        </row>
        <row r="7413">
          <cell r="B7413" t="str">
            <v>4201.0019.0651102</v>
          </cell>
          <cell r="C7413" t="str">
            <v>FOTOCOPY, JILID, MATERAI DAN POS - SUPP&amp;INST 7110,7120,7130</v>
          </cell>
        </row>
        <row r="7414">
          <cell r="B7414" t="str">
            <v>4201.0019.0701022</v>
          </cell>
          <cell r="C7414" t="str">
            <v>FOTOCOPY, JILID, MATERAI DAN POS - CHEMICAL CLEANING</v>
          </cell>
        </row>
        <row r="7415">
          <cell r="B7415" t="str">
            <v>4201.0019.0701122</v>
          </cell>
          <cell r="C7415" t="str">
            <v>FOTOCOPY, JILID, MATERAI DAN POS - PUMP &amp; PIPING BROKE STOR.</v>
          </cell>
        </row>
        <row r="7416">
          <cell r="B7416" t="str">
            <v>4201.0019.0731138</v>
          </cell>
          <cell r="C7416" t="str">
            <v>FOTOCOPY, JILID, MATERAI DAN POS - AIR HEATER TUBES</v>
          </cell>
        </row>
        <row r="7417">
          <cell r="B7417" t="str">
            <v>4201.0019.07312054</v>
          </cell>
          <cell r="C7417" t="str">
            <v>FOTOCOPY, JILID, MATERAI DAN POS - SERVICE BARK CONVEYOR</v>
          </cell>
        </row>
        <row r="7418">
          <cell r="B7418" t="str">
            <v>4201.0019.0830924</v>
          </cell>
          <cell r="C7418" t="str">
            <v>FOTOCOPY, JILID, MATERAI DAN POS - TRANS,INST,HOOKUP POLENG</v>
          </cell>
        </row>
        <row r="7419">
          <cell r="B7419" t="str">
            <v>4201.0019.0831120</v>
          </cell>
          <cell r="C7419" t="str">
            <v>FOTOCOPY, JILID, MATERAI DAN POS - EPC WORKS FOR PPP-CW-DW-G</v>
          </cell>
        </row>
        <row r="7420">
          <cell r="B7420" t="str">
            <v>4201.0019.0881108</v>
          </cell>
          <cell r="C7420" t="str">
            <v>FOTOCOPY, JILID, MATERAI DAN POS - REPLACE SW PIPE</v>
          </cell>
        </row>
        <row r="7421">
          <cell r="B7421" t="str">
            <v>4201.0019.0881123</v>
          </cell>
          <cell r="C7421" t="str">
            <v>FOTOCOPY, JILID, MATERAI DAN POS - HOUSING FILTER</v>
          </cell>
        </row>
        <row r="7422">
          <cell r="B7422" t="str">
            <v>4201.0019.0901121</v>
          </cell>
          <cell r="C7422" t="str">
            <v>FOTOCOPY, JILID, MATERAI DAN POS - DUCTING TISSUE MILL II</v>
          </cell>
        </row>
        <row r="7423">
          <cell r="B7423" t="str">
            <v>4201.0019.0901142</v>
          </cell>
          <cell r="C7423" t="str">
            <v>FOTOCOPY, JILID, MATERAI DAN POS - Ducting Yankee</v>
          </cell>
        </row>
        <row r="7424">
          <cell r="B7424" t="str">
            <v>4201.0019.0911125</v>
          </cell>
          <cell r="C7424" t="str">
            <v>FOTOCOPY, JILID, MATERAI DAN POS - Water System &amp; Coal Syste</v>
          </cell>
        </row>
        <row r="7425">
          <cell r="B7425" t="str">
            <v>4201.0019.0921147</v>
          </cell>
          <cell r="C7425" t="str">
            <v>FOTOCOPY, JILID, MATERAI DAN POS - ADD. BY PAS LINE FOR DOUB</v>
          </cell>
        </row>
        <row r="7426">
          <cell r="B7426" t="str">
            <v>4201.0019.0991129</v>
          </cell>
          <cell r="C7426" t="str">
            <v>FOTOCOPY, JILID, MATERAI DAN POS - PIPA HYDRANT</v>
          </cell>
        </row>
        <row r="7427">
          <cell r="B7427" t="str">
            <v>4201.0019.1021146</v>
          </cell>
          <cell r="C7427" t="str">
            <v>FOTOCOPY, JILID, MATERAI DAN POS -  water surge tank</v>
          </cell>
        </row>
        <row r="7428">
          <cell r="B7428" t="str">
            <v>4201.0019.1031143</v>
          </cell>
          <cell r="C7428" t="str">
            <v>FOTOCOPY, JILID, MATERAI DAN POS - DUPLEX PIPE SPOOL 2-INC,</v>
          </cell>
        </row>
        <row r="7429">
          <cell r="B7429" t="str">
            <v>4201.0019.10412034</v>
          </cell>
          <cell r="C7429" t="str">
            <v>FOTOCOPY, JILID, MATERAI DAN POS - TUBE BUNDLE E201-05-08-09</v>
          </cell>
        </row>
        <row r="7430">
          <cell r="B7430" t="str">
            <v>4201.0019.10512037</v>
          </cell>
          <cell r="C7430" t="str">
            <v>FOTOCOPY, JILID, MATERAI DAN POS - HEAT EXCHANGER ASSY TAG N</v>
          </cell>
        </row>
        <row r="7431">
          <cell r="B7431" t="str">
            <v>4201.0019.10512038</v>
          </cell>
          <cell r="C7431" t="str">
            <v>FOTOCOPY, JILID, MATERAI DAN POS - PENGADAAN SHELL ASSY TAG</v>
          </cell>
        </row>
        <row r="7432">
          <cell r="B7432" t="str">
            <v>4201.0019.10512039</v>
          </cell>
          <cell r="C7432" t="str">
            <v>FOTOCOPY, JILID, MATERAI DAN POS - PENGADAAN SHELL ASSY TAG</v>
          </cell>
        </row>
        <row r="7433">
          <cell r="B7433" t="str">
            <v>4201.0019.10512060</v>
          </cell>
          <cell r="C7433" t="str">
            <v>FOTOCOPY, JILID, MATERAI DAN POS - PENGGANTIAN/PEMBUATAN TES</v>
          </cell>
        </row>
        <row r="7434">
          <cell r="B7434" t="str">
            <v>4201.0019.10612040</v>
          </cell>
          <cell r="C7434" t="str">
            <v>FOTOCOPY, JILID, MATERAI DAN POS - TUBE BUNDLE, SHELLBUNDLE,</v>
          </cell>
        </row>
        <row r="7435">
          <cell r="B7435" t="str">
            <v>4201.0019.10612053</v>
          </cell>
          <cell r="C7435" t="str">
            <v>FOTOCOPY, JILID, MATERAI DAN POS - ENGINEERING, PROCUREMENT</v>
          </cell>
        </row>
        <row r="7436">
          <cell r="B7436" t="str">
            <v>4201.0019.1121154</v>
          </cell>
          <cell r="C7436" t="str">
            <v>FOTOCOPY, JILID, MATERAI DAN POS - H2S MUD / GAS SEPARATOR</v>
          </cell>
        </row>
        <row r="7437">
          <cell r="B7437" t="str">
            <v>4201.0019.1161162</v>
          </cell>
          <cell r="C7437" t="str">
            <v>FOTOCOPY, JILID, MATERAI DAN POS - SECONDARY REFORMER EFFLUE</v>
          </cell>
        </row>
        <row r="7438">
          <cell r="B7438" t="str">
            <v>4201.0019.1171165</v>
          </cell>
          <cell r="C7438" t="str">
            <v>FOTOCOPY, JILID, MATERAI DAN POS - TOWER</v>
          </cell>
        </row>
        <row r="7439">
          <cell r="B7439" t="str">
            <v>4201.0019.1171167</v>
          </cell>
          <cell r="C7439" t="str">
            <v>FOTOCOPY, JILID, MATERAI DAN POS - SHOP FABRICATED VESSEL &amp;</v>
          </cell>
        </row>
        <row r="7440">
          <cell r="B7440" t="str">
            <v>4201.0019.1171168</v>
          </cell>
          <cell r="C7440" t="str">
            <v>FOTOCOPY, JILID, MATERAI DAN POS - SHOP FABRICATED VESSEL &amp;</v>
          </cell>
        </row>
        <row r="7441">
          <cell r="B7441" t="str">
            <v>4201.0019.11712010</v>
          </cell>
          <cell r="C7441" t="str">
            <v>FOTOCOPY, JILID, MATERAI DAN POS - SHOP FABRICATED VESSEL &amp;</v>
          </cell>
        </row>
        <row r="7442">
          <cell r="B7442" t="str">
            <v>4201.0019.11712023</v>
          </cell>
          <cell r="C7442" t="str">
            <v>FOTOCOPY, JILID, MATERAI DAN POS - SHOP FABRICATED VESSEL &amp;</v>
          </cell>
        </row>
        <row r="7443">
          <cell r="B7443" t="str">
            <v>4201.0019.1191172</v>
          </cell>
          <cell r="C7443" t="str">
            <v>FOTOCOPY, JILID, MATERAI DAN POS - EPC MOBILE SEPARATOR</v>
          </cell>
        </row>
        <row r="7444">
          <cell r="B7444" t="str">
            <v>4201.0019.1201175</v>
          </cell>
          <cell r="C7444" t="str">
            <v>FOTOCOPY, JILID, MATERAI DAN POS - FABRICATION &amp; ERECTION OF</v>
          </cell>
        </row>
        <row r="7445">
          <cell r="B7445" t="str">
            <v>4201.0019.12812012</v>
          </cell>
          <cell r="C7445" t="str">
            <v>FOTOCOPY, JILID, MATERAI DAN POS - RENTAL DRILLING EQUIPMENT</v>
          </cell>
        </row>
        <row r="7446">
          <cell r="B7446" t="str">
            <v>4201.0019.12912007</v>
          </cell>
          <cell r="C7446" t="str">
            <v>FOTOCOPY, JILID, MATERAI DAN POS - SUPPLY OF SHELL &amp; TUBE HE</v>
          </cell>
        </row>
        <row r="7447">
          <cell r="B7447" t="str">
            <v>4201.0019.14512017</v>
          </cell>
          <cell r="C7447" t="str">
            <v>FOTOCOPY, JILID, MATERAI DAN POS - DIVING EQUIPMENT</v>
          </cell>
        </row>
        <row r="7448">
          <cell r="B7448" t="str">
            <v>4201.0019.14912041</v>
          </cell>
          <cell r="C7448" t="str">
            <v>FOTOCOPY, JILID, MATERAI DAN POS - FABRIKASI SHELL 24E-113</v>
          </cell>
        </row>
        <row r="7449">
          <cell r="B7449" t="str">
            <v>4201.0019.15012024</v>
          </cell>
          <cell r="C7449" t="str">
            <v>FOTOCOPY, JILID, MATERAI DAN POS -  TOTAL RETUBE INSITU SURF</v>
          </cell>
        </row>
        <row r="7450">
          <cell r="B7450" t="str">
            <v>4201.0019.15212028</v>
          </cell>
          <cell r="C7450" t="str">
            <v>FOTOCOPY, JILID, MATERAI DAN POS - TUBE BUNDLE SHELL H5012 &amp;</v>
          </cell>
        </row>
        <row r="7451">
          <cell r="B7451" t="str">
            <v>4201.0019.15212059</v>
          </cell>
          <cell r="C7451" t="str">
            <v>FOTOCOPY, JILID, MATERAI DAN POS - SECONDARY REACTOR UNIT</v>
          </cell>
        </row>
        <row r="7452">
          <cell r="B7452" t="str">
            <v>4201.0019.15312030</v>
          </cell>
          <cell r="C7452" t="str">
            <v>FOTOCOPY, JILID, MATERAI DAN POS - 2 UNIT FUEL GAS FILTER CO</v>
          </cell>
        </row>
        <row r="7453">
          <cell r="B7453" t="str">
            <v>4201.0019.15712042</v>
          </cell>
          <cell r="C7453" t="str">
            <v>FOTOCOPY, JILID, MATERAI DAN POS - REDESIGN, FABRIKASI &amp; PEM</v>
          </cell>
        </row>
        <row r="7454">
          <cell r="B7454" t="str">
            <v>4201.0019.16012044</v>
          </cell>
          <cell r="C7454" t="str">
            <v>FOTOCOPY, JILID, MATERAI DAN POS -  EPCI CONTRACT FOR LIMA F</v>
          </cell>
        </row>
        <row r="7455">
          <cell r="B7455" t="str">
            <v>4201.0019.16409005</v>
          </cell>
          <cell r="C7455" t="str">
            <v>FOTOCOPY, JILID, MATERAI DAN POS - MEG Injection Package</v>
          </cell>
        </row>
        <row r="7456">
          <cell r="B7456" t="str">
            <v>4201.0019.R000000</v>
          </cell>
          <cell r="C7456" t="str">
            <v>FOTOCOPY, JILID, MATERAI DAN POS - SEWA EQUIPMENT- EXCAVATOR</v>
          </cell>
        </row>
        <row r="7457">
          <cell r="B7457" t="str">
            <v>4201.0020.06312006</v>
          </cell>
          <cell r="C7457" t="str">
            <v>JAMSOSTEK - PROV OF EPCI KF GAS (INT)</v>
          </cell>
        </row>
        <row r="7458">
          <cell r="B7458" t="str">
            <v>4201.0020.002</v>
          </cell>
          <cell r="C7458" t="str">
            <v>JAMSOSTEK - WORKSHOP</v>
          </cell>
        </row>
        <row r="7459">
          <cell r="B7459" t="str">
            <v>4201.0020.0050852</v>
          </cell>
          <cell r="C7459" t="str">
            <v>JAMSOSTEK - KAMBUNA TOPSIDE REUSER S</v>
          </cell>
        </row>
        <row r="7460">
          <cell r="B7460" t="str">
            <v>4201.0020.0050905</v>
          </cell>
          <cell r="C7460" t="str">
            <v>JAMSOSTEK - MEG INJECTION PACKAGE</v>
          </cell>
        </row>
        <row r="7461">
          <cell r="B7461" t="str">
            <v>4201.0020.00712046</v>
          </cell>
          <cell r="C7461" t="str">
            <v>JAMSOSTEK - FABRIKASI  &amp; INSTASI UNTU</v>
          </cell>
        </row>
        <row r="7462">
          <cell r="B7462" t="str">
            <v>4201.0020.0081014</v>
          </cell>
          <cell r="C7462" t="str">
            <v>JAMSOSTEK - SEI AMBAWANG KAB.KUBU</v>
          </cell>
        </row>
        <row r="7463">
          <cell r="B7463" t="str">
            <v>4201.0020.0101019</v>
          </cell>
          <cell r="C7463" t="str">
            <v>JAMSOSTEK - CPP&amp;AUP PLATFORMS INST</v>
          </cell>
        </row>
        <row r="7464">
          <cell r="B7464" t="str">
            <v>4201.0020.0101137</v>
          </cell>
          <cell r="C7464" t="str">
            <v>JAMSOSTEK - CPP &amp; AUP Platforms</v>
          </cell>
        </row>
        <row r="7465">
          <cell r="B7465" t="str">
            <v>4201.0020.0120832</v>
          </cell>
          <cell r="C7465" t="str">
            <v>JAMSOSTEK - SHELL &amp; TUBE HEAT EXCHANG</v>
          </cell>
        </row>
        <row r="7466">
          <cell r="B7466" t="str">
            <v>4201.0020.0130903</v>
          </cell>
          <cell r="C7466" t="str">
            <v>JAMSOSTEK - WELL TEST, SKID UNIT</v>
          </cell>
        </row>
        <row r="7467">
          <cell r="B7467" t="str">
            <v>4201.0020.0130904</v>
          </cell>
          <cell r="C7467" t="str">
            <v>JAMSOSTEK - HEAT EXCHANGER</v>
          </cell>
        </row>
        <row r="7468">
          <cell r="B7468" t="str">
            <v>4201.0020.0130908</v>
          </cell>
          <cell r="C7468" t="str">
            <v>JAMSOSTEK - PIPE SLEEVE &amp; DURI, RIAU</v>
          </cell>
        </row>
        <row r="7469">
          <cell r="B7469" t="str">
            <v>4201.0020.0130923</v>
          </cell>
          <cell r="C7469" t="str">
            <v>JAMSOSTEK - PROV OF WATER STO TANK</v>
          </cell>
        </row>
        <row r="7470">
          <cell r="B7470" t="str">
            <v>4201.0020.0130929</v>
          </cell>
          <cell r="C7470" t="str">
            <v>JAMSOSTEK - OPERATION ASSISTANCE SLN</v>
          </cell>
        </row>
        <row r="7471">
          <cell r="B7471" t="str">
            <v>4201.0020.0130931</v>
          </cell>
          <cell r="C7471" t="str">
            <v>JAMSOSTEK - STORAGE TANK FOR INT PROG</v>
          </cell>
        </row>
        <row r="7472">
          <cell r="B7472" t="str">
            <v>4201.0020.0131004</v>
          </cell>
          <cell r="C7472" t="str">
            <v>JAMSOSTEK - 3 UNITS K.O. DRUM</v>
          </cell>
        </row>
        <row r="7473">
          <cell r="B7473" t="str">
            <v>4201.0020.0131010</v>
          </cell>
          <cell r="C7473" t="str">
            <v>JAMSOSTEK - DISAIN&amp;FAB ALAT SURFAKTAN</v>
          </cell>
        </row>
        <row r="7474">
          <cell r="B7474" t="str">
            <v>4201.0020.0131018</v>
          </cell>
          <cell r="C7474" t="str">
            <v>JAMSOSTEK - JASA KONST TANGKI PEMISAH</v>
          </cell>
        </row>
        <row r="7475">
          <cell r="B7475" t="str">
            <v>4201.0020.0131104</v>
          </cell>
          <cell r="C7475" t="str">
            <v>JAMSOSTEK - RIGLESS SERVICE</v>
          </cell>
        </row>
        <row r="7476">
          <cell r="B7476" t="str">
            <v>4201.0020.0131113</v>
          </cell>
          <cell r="C7476" t="str">
            <v>JAMSOSTEK - EPC U/ FASILITAS TANKI DI</v>
          </cell>
        </row>
        <row r="7477">
          <cell r="B7477" t="str">
            <v>4201.0020.0131119</v>
          </cell>
          <cell r="C7477" t="str">
            <v>JAMSOSTEK - EPF OF STORAGE FOR RANTAU</v>
          </cell>
        </row>
        <row r="7478">
          <cell r="B7478" t="str">
            <v>4201.0020.0131127</v>
          </cell>
          <cell r="C7478" t="str">
            <v>JAMSOSTEK - RIGLESS SERVICE</v>
          </cell>
        </row>
        <row r="7479">
          <cell r="B7479" t="str">
            <v>4201.0020.0131150</v>
          </cell>
          <cell r="C7479" t="str">
            <v>JAMSOSTEK - WASH TANK REPAIR</v>
          </cell>
        </row>
        <row r="7480">
          <cell r="B7480" t="str">
            <v>4201.0020.01312003</v>
          </cell>
          <cell r="C7480" t="str">
            <v>JAMSOSTEK - RIGLESS SERVICES</v>
          </cell>
        </row>
        <row r="7481">
          <cell r="B7481" t="str">
            <v>4201.0020.01312031</v>
          </cell>
          <cell r="C7481" t="str">
            <v>JAMSOSTEK - PLUG BACK WITH SLICKLINE</v>
          </cell>
        </row>
        <row r="7482">
          <cell r="B7482" t="str">
            <v>4201.0020.01312049</v>
          </cell>
          <cell r="C7482" t="str">
            <v>JAMSOSTEK - HRSG #2 &amp; #5</v>
          </cell>
        </row>
        <row r="7483">
          <cell r="B7483" t="str">
            <v>4201.0020.01312058</v>
          </cell>
          <cell r="C7483" t="str">
            <v>JAMSOSTEK - FOAMING SERVICES</v>
          </cell>
        </row>
        <row r="7484">
          <cell r="B7484" t="str">
            <v>4201.0020.0150909</v>
          </cell>
          <cell r="C7484" t="str">
            <v>JAMSOSTEK - PIPE CONNECTION</v>
          </cell>
        </row>
        <row r="7485">
          <cell r="B7485" t="str">
            <v>4201.0020.0150916</v>
          </cell>
          <cell r="C7485" t="str">
            <v>JAMSOSTEK - SUBSEA CABLE</v>
          </cell>
        </row>
        <row r="7486">
          <cell r="B7486" t="str">
            <v>4201.0020.0151128</v>
          </cell>
          <cell r="C7486" t="str">
            <v>JAMSOSTEK - PROJECT BAWAL PIPELINE</v>
          </cell>
        </row>
        <row r="7487">
          <cell r="B7487" t="str">
            <v>4201.0020.01512021</v>
          </cell>
          <cell r="C7487" t="str">
            <v>JAMSOSTEK - TUBE BUNDLE CONDENSATE CO</v>
          </cell>
        </row>
        <row r="7488">
          <cell r="B7488" t="str">
            <v>4201.0020.01512027</v>
          </cell>
          <cell r="C7488" t="str">
            <v>JAMSOSTEK - FUEL GAS SCRUBBER AND HEA</v>
          </cell>
        </row>
        <row r="7489">
          <cell r="B7489" t="str">
            <v>4201.0020.01512043</v>
          </cell>
          <cell r="C7489" t="str">
            <v>JAMSOSTEK - EHMR WATER PROJECT, EPCI</v>
          </cell>
        </row>
        <row r="7490">
          <cell r="B7490" t="str">
            <v>4201.0020.01512062</v>
          </cell>
          <cell r="C7490" t="str">
            <v>JAMSOSTEK - EPCI TEMBANG 8 TO BAWAL P</v>
          </cell>
        </row>
        <row r="7491">
          <cell r="B7491" t="str">
            <v>4201.0020.0191139</v>
          </cell>
          <cell r="C7491" t="str">
            <v>JAMSOSTEK - Maintenance of Expansion</v>
          </cell>
        </row>
        <row r="7492">
          <cell r="B7492" t="str">
            <v>4201.0020.0241007</v>
          </cell>
          <cell r="C7492" t="str">
            <v>JAMSOSTEK - REP&amp;TEST (336-I;1000m3)</v>
          </cell>
        </row>
        <row r="7493">
          <cell r="B7493" t="str">
            <v>4201.0020.02412022</v>
          </cell>
          <cell r="C7493" t="str">
            <v>JAMSOSTEK - REPAIR F/WELDING TANK</v>
          </cell>
        </row>
        <row r="7494">
          <cell r="B7494" t="str">
            <v>4201.0020.02412035</v>
          </cell>
          <cell r="C7494" t="str">
            <v>JAMSOSTEK - REPAIR OF TANK 100 CUFT P</v>
          </cell>
        </row>
        <row r="7495">
          <cell r="B7495" t="str">
            <v>4201.0020.0260847</v>
          </cell>
          <cell r="C7495" t="str">
            <v>JAMSOSTEK - INSTALLATION OF 2X315 MW</v>
          </cell>
        </row>
        <row r="7496">
          <cell r="B7496" t="str">
            <v>4201.0020.0261198</v>
          </cell>
          <cell r="C7496" t="str">
            <v>JAMSOSTEK - MAINTENANCE HUBEI</v>
          </cell>
        </row>
        <row r="7497">
          <cell r="B7497" t="str">
            <v>4201.0020.0280913</v>
          </cell>
          <cell r="C7497" t="str">
            <v>JAMSOSTEK - FAB SAND BLAST&amp;PRIM COAT</v>
          </cell>
        </row>
        <row r="7498">
          <cell r="B7498" t="str">
            <v>4201.0020.0280915</v>
          </cell>
          <cell r="C7498" t="str">
            <v>JAMSOSTEK - MB#13; RECONDITION WORK</v>
          </cell>
        </row>
        <row r="7499">
          <cell r="B7499" t="str">
            <v>4201.0020.0280919</v>
          </cell>
          <cell r="C7499" t="str">
            <v>JAMSOSTEK - RB#13; ANCHOR BOLT INST</v>
          </cell>
        </row>
        <row r="7500">
          <cell r="B7500" t="str">
            <v>4201.0020.0280921</v>
          </cell>
          <cell r="C7500" t="str">
            <v>JAMSOSTEK - RB#13; INST MECHANICAL</v>
          </cell>
        </row>
        <row r="7501">
          <cell r="B7501" t="str">
            <v>4201.0020.0280926</v>
          </cell>
          <cell r="C7501" t="str">
            <v>JAMSOSTEK - RB#13; PIPE EXT /MP &amp; LP</v>
          </cell>
        </row>
        <row r="7502">
          <cell r="B7502" t="str">
            <v>4201.0020.0280927</v>
          </cell>
          <cell r="C7502" t="str">
            <v>JAMSOSTEK - PM#9;MP BIN TEMP CONTROL</v>
          </cell>
        </row>
        <row r="7503">
          <cell r="B7503" t="str">
            <v>4201.0020.0280930</v>
          </cell>
          <cell r="C7503" t="str">
            <v>JAMSOSTEK - MB#15;MAIN STEAM LINE MOD</v>
          </cell>
        </row>
        <row r="7504">
          <cell r="B7504" t="str">
            <v>4201.0020.0281005</v>
          </cell>
          <cell r="C7504" t="str">
            <v>JAMSOSTEK - PM#9; UPGRADE TIE IN</v>
          </cell>
        </row>
        <row r="7505">
          <cell r="B7505" t="str">
            <v>4201.0020.0281006</v>
          </cell>
          <cell r="C7505" t="str">
            <v>JAMSOSTEK - MANPOWER SUPPLY SHUTDOWN</v>
          </cell>
        </row>
        <row r="7506">
          <cell r="B7506" t="str">
            <v>4201.0020.0281011</v>
          </cell>
          <cell r="C7506" t="str">
            <v>JAMSOSTEK - WP-9;FAB CRUSHER COMPLETE</v>
          </cell>
        </row>
        <row r="7507">
          <cell r="B7507" t="str">
            <v>4201.0020.0281013</v>
          </cell>
          <cell r="C7507" t="str">
            <v>JAMSOSTEK - MB#24;SURF METAL TREATMEN</v>
          </cell>
        </row>
        <row r="7508">
          <cell r="B7508" t="str">
            <v>4201.0020.0281015</v>
          </cell>
          <cell r="C7508" t="str">
            <v>JAMSOSTEK - WP-8;FAB CRUSHER 2SETS</v>
          </cell>
        </row>
        <row r="7509">
          <cell r="B7509" t="str">
            <v>4201.0020.0281020</v>
          </cell>
          <cell r="C7509" t="str">
            <v>JAMSOSTEK - TPM;ADD BYPASS FILTER GAS</v>
          </cell>
        </row>
        <row r="7510">
          <cell r="B7510" t="str">
            <v>4201.0020.0281034</v>
          </cell>
          <cell r="C7510" t="str">
            <v>JAMSOSTEK - WP-8, DRUM BARKER 2 LINES</v>
          </cell>
        </row>
        <row r="7511">
          <cell r="B7511" t="str">
            <v>4201.0020.0281103</v>
          </cell>
          <cell r="C7511" t="str">
            <v>JAMSOSTEK - TUBE PF-1C VE#1(SHUTDOWN)</v>
          </cell>
        </row>
        <row r="7512">
          <cell r="B7512" t="str">
            <v>4201.0020.0281110</v>
          </cell>
          <cell r="C7512" t="str">
            <v>JAMSOSTEK - VE#11, FABRICATION HBL TA</v>
          </cell>
        </row>
        <row r="7513">
          <cell r="B7513" t="str">
            <v>4201.0020.0281116</v>
          </cell>
          <cell r="C7513" t="str">
            <v>JAMSOSTEK - IKPP</v>
          </cell>
        </row>
        <row r="7514">
          <cell r="B7514" t="str">
            <v>4201.0020.0281130</v>
          </cell>
          <cell r="C7514" t="str">
            <v>JAMSOSTEK - TG 23 PENYAMBUNGAN PIPA</v>
          </cell>
        </row>
        <row r="7515">
          <cell r="B7515" t="str">
            <v>4201.0020.0281131</v>
          </cell>
          <cell r="C7515" t="str">
            <v>JAMSOSTEK - MC-10 Connect Pipe</v>
          </cell>
        </row>
        <row r="7516">
          <cell r="B7516" t="str">
            <v>4201.0020.0281132</v>
          </cell>
          <cell r="C7516" t="str">
            <v>JAMSOSTEK - Replacement of pipe 8"</v>
          </cell>
        </row>
        <row r="7517">
          <cell r="B7517" t="str">
            <v>4201.0020.0281133</v>
          </cell>
          <cell r="C7517" t="str">
            <v>JAMSOSTEK - MC-2 Annual Shutdown 2011</v>
          </cell>
        </row>
        <row r="7518">
          <cell r="B7518" t="str">
            <v>4201.0020.0281134</v>
          </cell>
          <cell r="C7518" t="str">
            <v>JAMSOSTEK - Repair Heater, Cooler</v>
          </cell>
        </row>
        <row r="7519">
          <cell r="B7519" t="str">
            <v>4201.0020.0281135</v>
          </cell>
          <cell r="C7519" t="str">
            <v>JAMSOSTEK - CA-8 Replace C12 Pipe 16"</v>
          </cell>
        </row>
        <row r="7520">
          <cell r="B7520" t="str">
            <v>4201.0020.0281136</v>
          </cell>
          <cell r="C7520" t="str">
            <v>JAMSOSTEK - Supply Manpower</v>
          </cell>
        </row>
        <row r="7521">
          <cell r="B7521" t="str">
            <v>4201.0020.0281140</v>
          </cell>
          <cell r="C7521" t="str">
            <v>JAMSOSTEK - Corrective Maintenance, P</v>
          </cell>
        </row>
        <row r="7522">
          <cell r="B7522" t="str">
            <v>4201.0020.0281141</v>
          </cell>
          <cell r="C7522" t="str">
            <v>JAMSOSTEK - PM-9 Annual Shutdown 2011</v>
          </cell>
        </row>
        <row r="7523">
          <cell r="B7523" t="str">
            <v>4201.0020.0281144</v>
          </cell>
          <cell r="C7523" t="str">
            <v>JAMSOSTEK - RB# 6 Project; Supply Man</v>
          </cell>
        </row>
        <row r="7524">
          <cell r="B7524" t="str">
            <v>4201.0020.0281145</v>
          </cell>
          <cell r="C7524" t="str">
            <v>JAMSOSTEK - WPMT PROJ SUPPLY MANPOWER</v>
          </cell>
        </row>
        <row r="7525">
          <cell r="B7525" t="str">
            <v>4201.0020.0281148</v>
          </cell>
          <cell r="C7525" t="str">
            <v>JAMSOSTEK - RECONDITION VACUUM EVAPOR</v>
          </cell>
        </row>
        <row r="7526">
          <cell r="B7526" t="str">
            <v>4201.0020.0281149</v>
          </cell>
          <cell r="C7526" t="str">
            <v>JAMSOSTEK - RC-11 ADD LINE GAS FILTER</v>
          </cell>
        </row>
        <row r="7527">
          <cell r="B7527" t="str">
            <v>4201.0020.0281155</v>
          </cell>
          <cell r="C7527" t="str">
            <v>JAMSOSTEK - WP#8; REPLACEMENT SHUTL B</v>
          </cell>
        </row>
        <row r="7528">
          <cell r="B7528" t="str">
            <v>4201.0020.0281156</v>
          </cell>
          <cell r="C7528" t="str">
            <v>JAMSOSTEK - WP#9; INSTALLATION CHIP S</v>
          </cell>
        </row>
        <row r="7529">
          <cell r="B7529" t="str">
            <v>4201.0020.0281157</v>
          </cell>
          <cell r="C7529" t="str">
            <v>JAMSOSTEK - WP#9; INSTALLATION LOG RE</v>
          </cell>
        </row>
        <row r="7530">
          <cell r="B7530" t="str">
            <v>4201.0020.0281169</v>
          </cell>
          <cell r="C7530" t="str">
            <v>JAMSOSTEK - WP-9 INSTALL DEBARKING DR</v>
          </cell>
        </row>
        <row r="7531">
          <cell r="B7531" t="str">
            <v>4201.0020.0281173</v>
          </cell>
          <cell r="C7531" t="str">
            <v>JAMSOSTEK - VE#12 REPLACE ROOF &amp; SHEL</v>
          </cell>
        </row>
        <row r="7532">
          <cell r="B7532" t="str">
            <v>4201.0020.0281174</v>
          </cell>
          <cell r="C7532" t="str">
            <v>JAMSOSTEK - RC#8; NEW INSTALL OF HYDR</v>
          </cell>
        </row>
        <row r="7533">
          <cell r="B7533" t="str">
            <v>4201.0020.0281199</v>
          </cell>
          <cell r="C7533" t="str">
            <v>JAMSOSTEK - MAINTENANCE IKPP</v>
          </cell>
        </row>
        <row r="7534">
          <cell r="B7534" t="str">
            <v>4201.0020.02812008</v>
          </cell>
          <cell r="C7534" t="str">
            <v>JAMSOSTEK - VE#2 INST NEW WBL TANK A</v>
          </cell>
        </row>
        <row r="7535">
          <cell r="B7535" t="str">
            <v>4201.0020.02812009</v>
          </cell>
          <cell r="C7535" t="str">
            <v>JAMSOSTEK - WP-9 INSTALL CHIP SCREEN</v>
          </cell>
        </row>
        <row r="7536">
          <cell r="B7536" t="str">
            <v>4201.0020.02812011</v>
          </cell>
          <cell r="C7536" t="str">
            <v>JAMSOSTEK - WP#9: INSTALL DEBARKING D</v>
          </cell>
        </row>
        <row r="7537">
          <cell r="B7537" t="str">
            <v>4201.0020.02812013</v>
          </cell>
          <cell r="C7537" t="str">
            <v>JAMSOSTEK - PM#8; TIE IN (TOP SEPARAT</v>
          </cell>
        </row>
        <row r="7538">
          <cell r="B7538" t="str">
            <v>4201.0020.02812016</v>
          </cell>
          <cell r="C7538" t="str">
            <v>JAMSOSTEK - HP HEADER TG 18.19 TO P-8</v>
          </cell>
        </row>
        <row r="7539">
          <cell r="B7539" t="str">
            <v>4201.0020.02812018</v>
          </cell>
          <cell r="C7539" t="str">
            <v>JAMSOSTEK - MC#3; UPGRADE PIPING &amp; DR</v>
          </cell>
        </row>
        <row r="7540">
          <cell r="B7540" t="str">
            <v>4201.0020.02812019</v>
          </cell>
          <cell r="C7540" t="str">
            <v>JAMSOSTEK - PM#8; TIE IN WASHING &amp; CO</v>
          </cell>
        </row>
        <row r="7541">
          <cell r="B7541" t="str">
            <v>4201.0020.02812020</v>
          </cell>
          <cell r="C7541" t="str">
            <v>JAMSOSTEK - PM#8; ADD SCREEN &amp; DISMAN</v>
          </cell>
        </row>
        <row r="7542">
          <cell r="B7542" t="str">
            <v>4201.0020.02812026</v>
          </cell>
          <cell r="C7542" t="str">
            <v>JAMSOSTEK - PPM#6; FABRICATION / INST</v>
          </cell>
        </row>
        <row r="7543">
          <cell r="B7543" t="str">
            <v>4201.0020.02812032</v>
          </cell>
          <cell r="C7543" t="str">
            <v>JAMSOSTEK - OPEN CONTRACT MAINTENANCE</v>
          </cell>
        </row>
        <row r="7544">
          <cell r="B7544" t="str">
            <v>4201.0020.02812033</v>
          </cell>
          <cell r="C7544" t="str">
            <v>JAMSOSTEK - MANPOWER TO SUPPORT CORRE</v>
          </cell>
        </row>
        <row r="7545">
          <cell r="B7545" t="str">
            <v>4201.0020.02812036</v>
          </cell>
          <cell r="C7545" t="str">
            <v>JAMSOSTEK - GANTI TUBE CONDENSER TG#1</v>
          </cell>
        </row>
        <row r="7546">
          <cell r="B7546" t="str">
            <v>4201.0020.02812045</v>
          </cell>
          <cell r="C7546" t="str">
            <v>JAMSOSTEK - WP-8; REPLACEMENT OF DRUM</v>
          </cell>
        </row>
        <row r="7547">
          <cell r="B7547" t="str">
            <v>4201.0020.02812047</v>
          </cell>
          <cell r="C7547" t="str">
            <v>JAMSOSTEK - WP-9; REPLACEMENT OF DRUM</v>
          </cell>
        </row>
        <row r="7548">
          <cell r="B7548" t="str">
            <v>4201.0020.02812048</v>
          </cell>
          <cell r="C7548" t="str">
            <v>JAMSOSTEK - VE#2 PROJECT FABR &amp; INSTA</v>
          </cell>
        </row>
        <row r="7549">
          <cell r="B7549" t="str">
            <v>4201.0020.02812050</v>
          </cell>
          <cell r="C7549" t="str">
            <v>JAMSOSTEK - VE2; FABRICATION &amp; INSTAL</v>
          </cell>
        </row>
        <row r="7550">
          <cell r="B7550" t="str">
            <v>4201.0020.02812052</v>
          </cell>
          <cell r="C7550" t="str">
            <v>JAMSOSTEK - PM8; SCAFFOLDING ANNUAL S</v>
          </cell>
        </row>
        <row r="7551">
          <cell r="B7551" t="str">
            <v>4201.0020.02812055</v>
          </cell>
          <cell r="C7551" t="str">
            <v>JAMSOSTEK - PM#8; DISMANTLE EQUIPMENT</v>
          </cell>
        </row>
        <row r="7552">
          <cell r="B7552" t="str">
            <v>4201.0020.02812056</v>
          </cell>
          <cell r="C7552" t="str">
            <v>JAMSOSTEK - PM#8; TO MAKE CONVEYOR SU</v>
          </cell>
        </row>
        <row r="7553">
          <cell r="B7553" t="str">
            <v>4201.0020.02812057</v>
          </cell>
          <cell r="C7553" t="str">
            <v>JAMSOSTEK - PM#9; GANTI 4 SET NOZZLE</v>
          </cell>
        </row>
        <row r="7554">
          <cell r="B7554" t="str">
            <v>4201.0020.02812099</v>
          </cell>
          <cell r="C7554" t="str">
            <v>JAMSOSTEK - IKPP MAINTENANCE</v>
          </cell>
        </row>
        <row r="7555">
          <cell r="B7555" t="str">
            <v>4201.0020.0350933</v>
          </cell>
          <cell r="C7555" t="str">
            <v>JAMSOSTEK - PAGERUNGAN UTARA FIELD</v>
          </cell>
        </row>
        <row r="7556">
          <cell r="B7556" t="str">
            <v>4201.0020.0351002</v>
          </cell>
          <cell r="C7556" t="str">
            <v>JAMSOSTEK - EDC1 SUBSEA FACILITY TSB</v>
          </cell>
        </row>
        <row r="7557">
          <cell r="B7557" t="str">
            <v>4201.0020.0400928</v>
          </cell>
          <cell r="C7557" t="str">
            <v>JAMSOSTEK - 3 Unit BODY SHELL</v>
          </cell>
        </row>
        <row r="7558">
          <cell r="B7558" t="str">
            <v>4201.0020.0400932</v>
          </cell>
          <cell r="C7558" t="str">
            <v>JAMSOSTEK - 6 UNITS FLARE KO DRUM</v>
          </cell>
        </row>
        <row r="7559">
          <cell r="B7559" t="str">
            <v>4201.0020.0411008</v>
          </cell>
          <cell r="C7559" t="str">
            <v>JAMSOSTEK - GEN. ASSEMBLY DEBARKING</v>
          </cell>
        </row>
        <row r="7560">
          <cell r="B7560" t="str">
            <v>4201.0020.04112025</v>
          </cell>
          <cell r="C7560" t="str">
            <v>JAMSOSTEK - MANPOWER SUPPLY FOR PROJE</v>
          </cell>
        </row>
        <row r="7561">
          <cell r="B7561" t="str">
            <v>4201.0020.0480753</v>
          </cell>
          <cell r="C7561" t="str">
            <v>JAMSOSTEK - COMBINED FEED EXCHANGER</v>
          </cell>
        </row>
        <row r="7562">
          <cell r="B7562" t="str">
            <v>4201.0020.0480901</v>
          </cell>
          <cell r="C7562" t="str">
            <v>JAMSOSTEK - DEBUT TRIM COND 211-E-9</v>
          </cell>
        </row>
        <row r="7563">
          <cell r="B7563" t="str">
            <v>4201.0020.0480906</v>
          </cell>
          <cell r="C7563" t="str">
            <v>JAMSOSTEK - TBUNDLE 140-E-11A,E-16</v>
          </cell>
        </row>
        <row r="7564">
          <cell r="B7564" t="str">
            <v>4201.0020.0480912</v>
          </cell>
          <cell r="C7564" t="str">
            <v>JAMSOSTEK - FAB HE, 701-E-5&amp;702-E-7</v>
          </cell>
        </row>
        <row r="7565">
          <cell r="B7565" t="str">
            <v>4201.0020.0480914</v>
          </cell>
          <cell r="C7565" t="str">
            <v>JAMSOSTEK - FAB HE,ITEM 140-E-20&amp;E-25</v>
          </cell>
        </row>
        <row r="7566">
          <cell r="B7566" t="str">
            <v>4201.0020.0480918</v>
          </cell>
          <cell r="C7566" t="str">
            <v>JAMSOSTEK - TUBE BUNDLE ASS F/023E-11</v>
          </cell>
        </row>
        <row r="7567">
          <cell r="B7567" t="str">
            <v>4201.0020.0480922</v>
          </cell>
          <cell r="C7567" t="str">
            <v>JAMSOSTEK - COMBINED FEED EXCHANGER</v>
          </cell>
        </row>
        <row r="7568">
          <cell r="B7568" t="str">
            <v>4201.0020.0480925</v>
          </cell>
          <cell r="C7568" t="str">
            <v>JAMSOSTEK - 6 DISPENSER (SOE-TA)</v>
          </cell>
        </row>
        <row r="7569">
          <cell r="B7569" t="str">
            <v>4201.0020.0481001</v>
          </cell>
          <cell r="C7569" t="str">
            <v>JAMSOSTEK - VESSEL TAG NO.14-E-25</v>
          </cell>
        </row>
        <row r="7570">
          <cell r="B7570" t="str">
            <v>4201.0020.0481012</v>
          </cell>
          <cell r="C7570" t="str">
            <v>JAMSOSTEK - BAFFLE PLATE</v>
          </cell>
        </row>
        <row r="7571">
          <cell r="B7571" t="str">
            <v>4201.0020.0481016</v>
          </cell>
          <cell r="C7571" t="str">
            <v>JAMSOSTEK - ERECTION VCFHE 84E-201</v>
          </cell>
        </row>
        <row r="7572">
          <cell r="B7572" t="str">
            <v>4201.0020.0481023</v>
          </cell>
          <cell r="C7572" t="str">
            <v>JAMSOSTEK - PASS PARTITION PLATE</v>
          </cell>
        </row>
        <row r="7573">
          <cell r="B7573" t="str">
            <v>4201.0020.0481024</v>
          </cell>
          <cell r="C7573" t="str">
            <v>JAMSOSTEK - T. BUNDLE COMP, CHANNEL</v>
          </cell>
        </row>
        <row r="7574">
          <cell r="B7574" t="str">
            <v>4201.0020.0481101</v>
          </cell>
          <cell r="C7574" t="str">
            <v>JAMSOSTEK - TUBE BUNDLE TYPE "U"</v>
          </cell>
        </row>
        <row r="7575">
          <cell r="B7575" t="str">
            <v>4201.0020.0481105</v>
          </cell>
          <cell r="C7575" t="str">
            <v>JAMSOSTEK - TBUNDLE AS110-E-7 A/B/C/D</v>
          </cell>
        </row>
        <row r="7576">
          <cell r="B7576" t="str">
            <v>4201.0020.0481106</v>
          </cell>
          <cell r="C7576" t="str">
            <v>JAMSOSTEK - EJCTR STEAMTAG110-J-51A/B</v>
          </cell>
        </row>
        <row r="7577">
          <cell r="B7577" t="str">
            <v>4201.0020.0481107</v>
          </cell>
          <cell r="C7577" t="str">
            <v>JAMSOSTEK - TBUNDLE AS&amp;SHELL 93E-405</v>
          </cell>
        </row>
        <row r="7578">
          <cell r="B7578" t="str">
            <v>4201.0020.0481109</v>
          </cell>
          <cell r="C7578" t="str">
            <v>JAMSOSTEK - PRESSURE VESSEL FABRICATI</v>
          </cell>
        </row>
        <row r="7579">
          <cell r="B7579" t="str">
            <v>4201.0020.0481114</v>
          </cell>
          <cell r="C7579" t="str">
            <v>JAMSOSTEK - HEAT EXCHANGER COMPLETE 7</v>
          </cell>
        </row>
        <row r="7580">
          <cell r="B7580" t="str">
            <v>4201.0020.0481117</v>
          </cell>
          <cell r="C7580" t="str">
            <v>JAMSOSTEK - CONDENSATE STRIPPER</v>
          </cell>
        </row>
        <row r="7581">
          <cell r="B7581" t="str">
            <v>4201.0020.0481118</v>
          </cell>
          <cell r="C7581" t="str">
            <v>JAMSOSTEK - VESSEL, HORIZONTAL TAG</v>
          </cell>
        </row>
        <row r="7582">
          <cell r="B7582" t="str">
            <v>4201.0020.0481124</v>
          </cell>
          <cell r="C7582" t="str">
            <v>JAMSOSTEK - Heat Exchanger  Assy Tag</v>
          </cell>
        </row>
        <row r="7583">
          <cell r="B7583" t="str">
            <v>4201.0020.0481153</v>
          </cell>
          <cell r="C7583" t="str">
            <v>JAMSOSTEK - 5 (FIVE) UNIT COMBINED FE</v>
          </cell>
        </row>
        <row r="7584">
          <cell r="B7584" t="str">
            <v>4201.0020.0481159</v>
          </cell>
          <cell r="C7584" t="str">
            <v>JAMSOSTEK - PEMBANGUNAN UNIT CHLORIDE</v>
          </cell>
        </row>
        <row r="7585">
          <cell r="B7585" t="str">
            <v>4201.0020.0481160</v>
          </cell>
          <cell r="C7585" t="str">
            <v>JAMSOSTEK - FABRICATION INTERNAL PART</v>
          </cell>
        </row>
        <row r="7586">
          <cell r="B7586" t="str">
            <v>4201.0020.0481161</v>
          </cell>
          <cell r="C7586" t="str">
            <v>JAMSOSTEK - HEAT EXCHANGER 260-E-157</v>
          </cell>
        </row>
        <row r="7587">
          <cell r="B7587" t="str">
            <v>4201.0020.0481163</v>
          </cell>
          <cell r="C7587" t="str">
            <v>JAMSOSTEK - PEMBANGUNAN FASILITAS SLU</v>
          </cell>
        </row>
        <row r="7588">
          <cell r="B7588" t="str">
            <v>4201.0020.0481166</v>
          </cell>
          <cell r="C7588" t="str">
            <v>JAMSOSTEK - SHELL &amp; TUBE BUNDLE  Assy</v>
          </cell>
        </row>
        <row r="7589">
          <cell r="B7589" t="str">
            <v>4201.0020.04812004</v>
          </cell>
          <cell r="C7589" t="str">
            <v>JAMSOSTEK - TOP HEAD COLOUMN</v>
          </cell>
        </row>
        <row r="7590">
          <cell r="B7590" t="str">
            <v>4201.0020.04812005</v>
          </cell>
          <cell r="C7590" t="str">
            <v>JAMSOSTEK - HEAT EXCHANGER</v>
          </cell>
        </row>
        <row r="7591">
          <cell r="B7591" t="str">
            <v>4201.0020.0510862</v>
          </cell>
          <cell r="C7591" t="str">
            <v>JAMSOSTEK - PRESSURE VESSEL</v>
          </cell>
        </row>
        <row r="7592">
          <cell r="B7592" t="str">
            <v>4201.0020.0510863</v>
          </cell>
          <cell r="C7592" t="str">
            <v>JAMSOSTEK - PROV OF SHELL &amp; TUBE HEAT</v>
          </cell>
        </row>
        <row r="7593">
          <cell r="B7593" t="str">
            <v>4201.0020.0510902</v>
          </cell>
          <cell r="C7593" t="str">
            <v>JAMSOSTEK - PRESSURE VESSEL GSA</v>
          </cell>
        </row>
        <row r="7594">
          <cell r="B7594" t="str">
            <v>4201.0020.0511017</v>
          </cell>
          <cell r="C7594" t="str">
            <v>JAMSOSTEK - FAB HEAD CHANNEL (E-2030)</v>
          </cell>
        </row>
        <row r="7595">
          <cell r="B7595" t="str">
            <v>4201.0020.0511152</v>
          </cell>
          <cell r="C7595" t="str">
            <v>JAMSOSTEK - ENGINEERING, PROCUREMENT,</v>
          </cell>
        </row>
        <row r="7596">
          <cell r="B7596" t="str">
            <v>4201.0020.0540911</v>
          </cell>
          <cell r="C7596" t="str">
            <v>JAMSOSTEK - NATURAL GAS REHEATER</v>
          </cell>
        </row>
        <row r="7597">
          <cell r="B7597" t="str">
            <v>4201.0020.0541171</v>
          </cell>
          <cell r="C7597" t="str">
            <v>JAMSOSTEK - HEAT EXCHANGER DEHYDROGEN</v>
          </cell>
        </row>
        <row r="7598">
          <cell r="B7598" t="str">
            <v>4201.0020.05412002</v>
          </cell>
          <cell r="C7598" t="str">
            <v>JAMSOSTEK - REPLACEMENT HEAT EXCHANGE</v>
          </cell>
        </row>
        <row r="7599">
          <cell r="B7599" t="str">
            <v>4201.0020.0550824</v>
          </cell>
          <cell r="C7599" t="str">
            <v>JAMSOSTEK - FERTILIZER FACTORY EXPANS</v>
          </cell>
        </row>
        <row r="7600">
          <cell r="B7600" t="str">
            <v>4201.0020.0560920</v>
          </cell>
          <cell r="C7600" t="str">
            <v>JAMSOSTEK - REPL T BUNDLE 3A-1111-C</v>
          </cell>
        </row>
        <row r="7601">
          <cell r="B7601" t="str">
            <v>4201.0020.0561111</v>
          </cell>
          <cell r="C7601" t="str">
            <v>JAMSOSTEK - SUPERHEATER WASTE HEAT BO</v>
          </cell>
        </row>
        <row r="7602">
          <cell r="B7602" t="str">
            <v>4201.0020.0561112</v>
          </cell>
          <cell r="C7602" t="str">
            <v>JAMSOSTEK - AIR HEATER 5U-EC-301 (SEG</v>
          </cell>
        </row>
        <row r="7603">
          <cell r="B7603" t="str">
            <v>4201.0020.0561151</v>
          </cell>
          <cell r="C7603" t="str">
            <v>JAMSOSTEK - HP STEAM SUPER HEATER 102</v>
          </cell>
        </row>
        <row r="7604">
          <cell r="B7604" t="str">
            <v>4201.0020.0561158</v>
          </cell>
          <cell r="C7604" t="str">
            <v>JAMSOSTEK - 5A-115C METHANATOR EFFLUE</v>
          </cell>
        </row>
        <row r="7605">
          <cell r="B7605" t="str">
            <v>4201.0020.0561164</v>
          </cell>
          <cell r="C7605" t="str">
            <v>JAMSOSTEK - PLATE DISTRIBUTOR COMPLAT</v>
          </cell>
        </row>
        <row r="7606">
          <cell r="B7606" t="str">
            <v>4201.0020.0561170</v>
          </cell>
          <cell r="C7606" t="str">
            <v>JAMSOSTEK - RETUBING 101-C PUSRI - 1B</v>
          </cell>
        </row>
        <row r="7607">
          <cell r="B7607" t="str">
            <v>4201.0020.05612014</v>
          </cell>
          <cell r="C7607" t="str">
            <v>JAMSOSTEK - TUBE BUNDLE</v>
          </cell>
        </row>
        <row r="7608">
          <cell r="B7608" t="str">
            <v>4201.0020.05612015</v>
          </cell>
          <cell r="C7608" t="str">
            <v>JAMSOSTEK - PRETHICKENER 5U-FD-202</v>
          </cell>
        </row>
        <row r="7609">
          <cell r="B7609" t="str">
            <v>4201.0020.0580817</v>
          </cell>
          <cell r="C7609" t="str">
            <v>JAMSOSTEK - PRESS. VESSEL RCC OFF GAS</v>
          </cell>
        </row>
        <row r="7610">
          <cell r="B7610" t="str">
            <v>4201.0020.0581003</v>
          </cell>
          <cell r="C7610" t="str">
            <v>JAMSOSTEK - 10.000MT AMMONIA25-TK-801</v>
          </cell>
        </row>
        <row r="7611">
          <cell r="B7611" t="str">
            <v>4201.0020.0581009</v>
          </cell>
          <cell r="C7611" t="str">
            <v>JAMSOSTEK - STAINLESS STEEL STRUC ANP</v>
          </cell>
        </row>
        <row r="7612">
          <cell r="B7612" t="str">
            <v>4201.0020.0581126</v>
          </cell>
          <cell r="C7612" t="str">
            <v>JAMSOSTEK - PRESSURE VESSEL 2 X 35 MW</v>
          </cell>
        </row>
        <row r="7613">
          <cell r="B7613" t="str">
            <v>4201.0020.0600702</v>
          </cell>
          <cell r="C7613" t="str">
            <v>JAMSOSTEK - INSTALL / ERECTION SUBCON</v>
          </cell>
        </row>
        <row r="7614">
          <cell r="B7614" t="str">
            <v>4201.0020.0600704</v>
          </cell>
          <cell r="C7614" t="str">
            <v>JAMSOSTEK - COAL FIRED PWR PL PR THER</v>
          </cell>
        </row>
        <row r="7615">
          <cell r="B7615" t="str">
            <v>4201.0020.0600706</v>
          </cell>
          <cell r="C7615" t="str">
            <v>JAMSOSTEK - COAL-FIRED POWER PLANT PR</v>
          </cell>
        </row>
        <row r="7616">
          <cell r="B7616" t="str">
            <v>4201.0020.0600708</v>
          </cell>
          <cell r="C7616" t="str">
            <v>JAMSOSTEK - ESP INLET FLUE &amp; ESP OUTL</v>
          </cell>
        </row>
        <row r="7617">
          <cell r="B7617" t="str">
            <v>4201.0020.0600710</v>
          </cell>
          <cell r="C7617" t="str">
            <v>JAMSOSTEK - I &amp; C PRIMARY VALVE</v>
          </cell>
        </row>
        <row r="7618">
          <cell r="B7618" t="str">
            <v>4201.0020.0600711</v>
          </cell>
          <cell r="C7618" t="str">
            <v>JAMSOSTEK - FLUE SUPPORTER SUPERSTRUC</v>
          </cell>
        </row>
        <row r="7619">
          <cell r="B7619" t="str">
            <v>4201.0020.0600907</v>
          </cell>
          <cell r="C7619" t="str">
            <v>JAMSOSTEK - INST/ERCTION MECH 3X315MW</v>
          </cell>
        </row>
        <row r="7620">
          <cell r="B7620" t="str">
            <v>4201.0020.0630910</v>
          </cell>
          <cell r="C7620" t="str">
            <v>JAMSOSTEK - FABRICATION RISER CLAMP</v>
          </cell>
        </row>
        <row r="7621">
          <cell r="B7621" t="str">
            <v>4201.0020.0631115</v>
          </cell>
          <cell r="C7621" t="str">
            <v>JAMSOSTEK - SUPPLY OF HEAT EXCHANGER</v>
          </cell>
        </row>
        <row r="7622">
          <cell r="B7622" t="str">
            <v>4201.0020.0631201</v>
          </cell>
          <cell r="C7622" t="str">
            <v>JAMSOSTEK - PROVISION OF EPCI KF GAS</v>
          </cell>
        </row>
        <row r="7623">
          <cell r="B7623" t="str">
            <v>4201.0020.06312029</v>
          </cell>
          <cell r="C7623" t="str">
            <v>JAMSOSTEK - FABRICATION PIPE SPOOL</v>
          </cell>
        </row>
        <row r="7624">
          <cell r="B7624" t="str">
            <v>4201.0020.06312051</v>
          </cell>
          <cell r="C7624" t="str">
            <v>JAMSOSTEK - PROVISION OF ENGINEERING</v>
          </cell>
        </row>
        <row r="7625">
          <cell r="B7625" t="str">
            <v>4201.0020.0651021</v>
          </cell>
          <cell r="C7625" t="str">
            <v>JAMSOSTEK - FAB&amp;INSTAL ENERGY PLANT</v>
          </cell>
        </row>
        <row r="7626">
          <cell r="B7626" t="str">
            <v>4201.0020.0651025</v>
          </cell>
          <cell r="C7626" t="str">
            <v>JAMSOSTEK - SUPPLY &amp; INSTAL PNEUMATIC</v>
          </cell>
        </row>
        <row r="7627">
          <cell r="B7627" t="str">
            <v>4201.0020.0651102</v>
          </cell>
          <cell r="C7627" t="str">
            <v>JAMSOSTEK - SUPP&amp;INST 7110,7120,7130</v>
          </cell>
        </row>
        <row r="7628">
          <cell r="B7628" t="str">
            <v>4201.0020.0701022</v>
          </cell>
          <cell r="C7628" t="str">
            <v>JAMSOSTEK - CHEMICAL CLEANING</v>
          </cell>
        </row>
        <row r="7629">
          <cell r="B7629" t="str">
            <v>4201.0020.0701122</v>
          </cell>
          <cell r="C7629" t="str">
            <v>JAMSOSTEK - PUMP &amp; PIPING BROKE STOR.</v>
          </cell>
        </row>
        <row r="7630">
          <cell r="B7630" t="str">
            <v>4201.0020.0731138</v>
          </cell>
          <cell r="C7630" t="str">
            <v>JAMSOSTEK - AIR HEATER TUBES</v>
          </cell>
        </row>
        <row r="7631">
          <cell r="B7631" t="str">
            <v>4201.0020.07312054</v>
          </cell>
          <cell r="C7631" t="str">
            <v>JAMSOSTEK - SERVICE BARK CONVEYOR</v>
          </cell>
        </row>
        <row r="7632">
          <cell r="B7632" t="str">
            <v>4201.0020.0830924</v>
          </cell>
          <cell r="C7632" t="str">
            <v>JAMSOSTEK - TRANS,INST,HOOKUP POLENG</v>
          </cell>
        </row>
        <row r="7633">
          <cell r="B7633" t="str">
            <v>4201.0020.0831120</v>
          </cell>
          <cell r="C7633" t="str">
            <v>JAMSOSTEK - EPC WORKS FOR PPP-CW-DW-G</v>
          </cell>
        </row>
        <row r="7634">
          <cell r="B7634" t="str">
            <v>4201.0020.0881108</v>
          </cell>
          <cell r="C7634" t="str">
            <v>JAMSOSTEK - REPLACE SW PIPE</v>
          </cell>
        </row>
        <row r="7635">
          <cell r="B7635" t="str">
            <v>4201.0020.0881123</v>
          </cell>
          <cell r="C7635" t="str">
            <v>JAMSOSTEK - HOUSING FILTER</v>
          </cell>
        </row>
        <row r="7636">
          <cell r="B7636" t="str">
            <v>4201.0020.0901121</v>
          </cell>
          <cell r="C7636" t="str">
            <v>JAMSOSTEK - DUCTING TISSUE MILL II</v>
          </cell>
        </row>
        <row r="7637">
          <cell r="B7637" t="str">
            <v>4201.0020.0901142</v>
          </cell>
          <cell r="C7637" t="str">
            <v>JAMSOSTEK - Ducting Yankee</v>
          </cell>
        </row>
        <row r="7638">
          <cell r="B7638" t="str">
            <v>4201.0020.0911125</v>
          </cell>
          <cell r="C7638" t="str">
            <v>JAMSOSTEK - Water System &amp; Coal Syste</v>
          </cell>
        </row>
        <row r="7639">
          <cell r="B7639" t="str">
            <v>4201.0020.0921147</v>
          </cell>
          <cell r="C7639" t="str">
            <v>JAMSOSTEK - ADD. BY PAS LINE FOR DOUB</v>
          </cell>
        </row>
        <row r="7640">
          <cell r="B7640" t="str">
            <v>4201.0020.0991129</v>
          </cell>
          <cell r="C7640" t="str">
            <v>JAMSOSTEK - PIPA HYDRANT</v>
          </cell>
        </row>
        <row r="7641">
          <cell r="B7641" t="str">
            <v>4201.0020.1021146</v>
          </cell>
          <cell r="C7641" t="str">
            <v>JAMSOSTEK -  water surge tank</v>
          </cell>
        </row>
        <row r="7642">
          <cell r="B7642" t="str">
            <v>4201.0020.1031143</v>
          </cell>
          <cell r="C7642" t="str">
            <v>JAMSOSTEK - DUPLEX PIPE SPOOL 2-INC,</v>
          </cell>
        </row>
        <row r="7643">
          <cell r="B7643" t="str">
            <v>4201.0020.10412034</v>
          </cell>
          <cell r="C7643" t="str">
            <v>JAMSOSTEK - TUBE BUNDLE E201-05-08-09</v>
          </cell>
        </row>
        <row r="7644">
          <cell r="B7644" t="str">
            <v>4201.0020.10512037</v>
          </cell>
          <cell r="C7644" t="str">
            <v>JAMSOSTEK - HEAT EXCHANGER ASSY TAG N</v>
          </cell>
        </row>
        <row r="7645">
          <cell r="B7645" t="str">
            <v>4201.0020.10512038</v>
          </cell>
          <cell r="C7645" t="str">
            <v>JAMSOSTEK - PENGADAAN SHELL ASSY TAG</v>
          </cell>
        </row>
        <row r="7646">
          <cell r="B7646" t="str">
            <v>4201.0020.10512039</v>
          </cell>
          <cell r="C7646" t="str">
            <v>JAMSOSTEK - PENGADAAN SHELL ASSY TAG</v>
          </cell>
        </row>
        <row r="7647">
          <cell r="B7647" t="str">
            <v>4201.0020.10512060</v>
          </cell>
          <cell r="C7647" t="str">
            <v>JAMSOSTEK - PENGGANTIAN/PEMBUATAN TES</v>
          </cell>
        </row>
        <row r="7648">
          <cell r="B7648" t="str">
            <v>4201.0020.10612040</v>
          </cell>
          <cell r="C7648" t="str">
            <v>JAMSOSTEK - TUBE BUNDLE, SHELLBUNDLE,</v>
          </cell>
        </row>
        <row r="7649">
          <cell r="B7649" t="str">
            <v>4201.0020.10612053</v>
          </cell>
          <cell r="C7649" t="str">
            <v>JAMSOSTEK - ENGINEERING, PROCUREMENT</v>
          </cell>
        </row>
        <row r="7650">
          <cell r="B7650" t="str">
            <v>4201.0020.1121154</v>
          </cell>
          <cell r="C7650" t="str">
            <v>JAMSOSTEK - H2S MUD / GAS SEPARATOR</v>
          </cell>
        </row>
        <row r="7651">
          <cell r="B7651" t="str">
            <v>4201.0020.1161162</v>
          </cell>
          <cell r="C7651" t="str">
            <v>JAMSOSTEK - SECONDARY REFORMER EFFLUE</v>
          </cell>
        </row>
        <row r="7652">
          <cell r="B7652" t="str">
            <v>4201.0020.1171165</v>
          </cell>
          <cell r="C7652" t="str">
            <v>JAMSOSTEK - TOWER</v>
          </cell>
        </row>
        <row r="7653">
          <cell r="B7653" t="str">
            <v>4201.0020.1171167</v>
          </cell>
          <cell r="C7653" t="str">
            <v>JAMSOSTEK - SHOP FABRICATED VESSEL &amp;</v>
          </cell>
        </row>
        <row r="7654">
          <cell r="B7654" t="str">
            <v>4201.0020.1171168</v>
          </cell>
          <cell r="C7654" t="str">
            <v>JAMSOSTEK - SHOP FABRICATED VESSEL &amp;</v>
          </cell>
        </row>
        <row r="7655">
          <cell r="B7655" t="str">
            <v>4201.0020.11712010</v>
          </cell>
          <cell r="C7655" t="str">
            <v>JAMSOSTEK - SHOP FABRICATED VESSEL &amp;</v>
          </cell>
        </row>
        <row r="7656">
          <cell r="B7656" t="str">
            <v>4201.0020.11712023</v>
          </cell>
          <cell r="C7656" t="str">
            <v>JAMSOSTEK - SHOP FABRICATED VESSEL &amp;</v>
          </cell>
        </row>
        <row r="7657">
          <cell r="B7657" t="str">
            <v>4201.0020.1191172</v>
          </cell>
          <cell r="C7657" t="str">
            <v>JAMSOSTEK - EPC MOBILE SEPARATOR</v>
          </cell>
        </row>
        <row r="7658">
          <cell r="B7658" t="str">
            <v>4201.0020.1201175</v>
          </cell>
          <cell r="C7658" t="str">
            <v>JAMSOSTEK - FABRICATION &amp; ERECTION OF</v>
          </cell>
        </row>
        <row r="7659">
          <cell r="B7659" t="str">
            <v>4201.0020.12812012</v>
          </cell>
          <cell r="C7659" t="str">
            <v>JAMSOSTEK - RENTAL DRILLING EQUIPMENT</v>
          </cell>
        </row>
        <row r="7660">
          <cell r="B7660" t="str">
            <v>4201.0020.12912007</v>
          </cell>
          <cell r="C7660" t="str">
            <v>JAMSOSTEK - SUPPLY OF SHELL &amp; TUBE HE</v>
          </cell>
        </row>
        <row r="7661">
          <cell r="B7661" t="str">
            <v>4201.0020.14512017</v>
          </cell>
          <cell r="C7661" t="str">
            <v>JAMSOSTEK - DIVING EQUIPMENT</v>
          </cell>
        </row>
        <row r="7662">
          <cell r="B7662" t="str">
            <v>4201.0020.14912041</v>
          </cell>
          <cell r="C7662" t="str">
            <v>JAMSOSTEK - FABRIKASI SHELL 24E-113</v>
          </cell>
        </row>
        <row r="7663">
          <cell r="B7663" t="str">
            <v>4201.0020.15012024</v>
          </cell>
          <cell r="C7663" t="str">
            <v>JAMSOSTEK -  TOTAL RETUBE INSITU SURF</v>
          </cell>
        </row>
        <row r="7664">
          <cell r="B7664" t="str">
            <v>4201.0020.15212028</v>
          </cell>
          <cell r="C7664" t="str">
            <v>JAMSOSTEK - TUBE BUNDLE SHELL H5012 &amp;</v>
          </cell>
        </row>
        <row r="7665">
          <cell r="B7665" t="str">
            <v>4201.0020.15212059</v>
          </cell>
          <cell r="C7665" t="str">
            <v>JAMSOSTEK - SECONDARY REACTOR UNIT</v>
          </cell>
        </row>
        <row r="7666">
          <cell r="B7666" t="str">
            <v>4201.0020.15312030</v>
          </cell>
          <cell r="C7666" t="str">
            <v>JAMSOSTEK - 2 UNIT FUEL GAS FILTER CO</v>
          </cell>
        </row>
        <row r="7667">
          <cell r="B7667" t="str">
            <v>4201.0020.15712042</v>
          </cell>
          <cell r="C7667" t="str">
            <v>JAMSOSTEK - REDESIGN, FABRIKASI &amp; PEM</v>
          </cell>
        </row>
        <row r="7668">
          <cell r="B7668" t="str">
            <v>4201.0020.16012044</v>
          </cell>
          <cell r="C7668" t="str">
            <v>JAMSOSTEK -  EPCI CONTRACT FOR LIMA F</v>
          </cell>
        </row>
        <row r="7669">
          <cell r="B7669" t="str">
            <v>4201.0020.16409005</v>
          </cell>
          <cell r="C7669" t="str">
            <v>JAMSOSTEK - MEG Injection Package</v>
          </cell>
        </row>
        <row r="7670">
          <cell r="B7670" t="str">
            <v>4201.0020.R000000</v>
          </cell>
          <cell r="C7670" t="str">
            <v>JAMSOSTEK - SEWA EQUIPMENT- EXCAVATOR</v>
          </cell>
        </row>
        <row r="7671">
          <cell r="B7671" t="str">
            <v>4201.0021.06312006</v>
          </cell>
          <cell r="C7671" t="str">
            <v>BIAYA SURETY BOND - PROV OF EPCI KF GAS (INT)</v>
          </cell>
        </row>
        <row r="7672">
          <cell r="B7672" t="str">
            <v>4201.0021.002</v>
          </cell>
          <cell r="C7672" t="str">
            <v>BIAYA SURETY BOND - WORKSHOP</v>
          </cell>
        </row>
        <row r="7673">
          <cell r="B7673" t="str">
            <v>4201.0021.0050852</v>
          </cell>
          <cell r="C7673" t="str">
            <v>BIAYA SURETY BOND - KAMBUNA TOPSIDE REUSER S</v>
          </cell>
        </row>
        <row r="7674">
          <cell r="B7674" t="str">
            <v>4201.0021.0050905</v>
          </cell>
          <cell r="C7674" t="str">
            <v>BIAYA SURETY BOND - MEG INJECTION PACKAGE</v>
          </cell>
        </row>
        <row r="7675">
          <cell r="B7675" t="str">
            <v>4201.0021.00712046</v>
          </cell>
          <cell r="C7675" t="str">
            <v>BIAYA SURETY BOND - FABRIKASI  &amp; INSTASI UNTU</v>
          </cell>
        </row>
        <row r="7676">
          <cell r="B7676" t="str">
            <v>4201.0021.0081014</v>
          </cell>
          <cell r="C7676" t="str">
            <v>BIAYA SURETY BOND - SEI AMBAWANG KAB.KUBU</v>
          </cell>
        </row>
        <row r="7677">
          <cell r="B7677" t="str">
            <v>4201.0021.0101019</v>
          </cell>
          <cell r="C7677" t="str">
            <v>BIAYA SURETY BOND - CPP&amp;AUP PLATFORMS INST</v>
          </cell>
        </row>
        <row r="7678">
          <cell r="B7678" t="str">
            <v>4201.0021.0101137</v>
          </cell>
          <cell r="C7678" t="str">
            <v>BIAYA SURETY BOND - CPP &amp; AUP Platforms</v>
          </cell>
        </row>
        <row r="7679">
          <cell r="B7679" t="str">
            <v>4201.0021.0120832</v>
          </cell>
          <cell r="C7679" t="str">
            <v>BIAYA SURETY BOND - SHELL &amp; TUBE HEAT EXCHANG</v>
          </cell>
        </row>
        <row r="7680">
          <cell r="B7680" t="str">
            <v>4201.0021.0130903</v>
          </cell>
          <cell r="C7680" t="str">
            <v>BIAYA SURETY BOND - WELL TEST, SKID UNIT</v>
          </cell>
        </row>
        <row r="7681">
          <cell r="B7681" t="str">
            <v>4201.0021.0130904</v>
          </cell>
          <cell r="C7681" t="str">
            <v>BIAYA SURETY BOND - HEAT EXCHANGER</v>
          </cell>
        </row>
        <row r="7682">
          <cell r="B7682" t="str">
            <v>4201.0021.0130908</v>
          </cell>
          <cell r="C7682" t="str">
            <v>BIAYA SURETY BOND - PIPE SLEEVE &amp; DURI, RIAU</v>
          </cell>
        </row>
        <row r="7683">
          <cell r="B7683" t="str">
            <v>4201.0021.0130923</v>
          </cell>
          <cell r="C7683" t="str">
            <v>BIAYA SURETY BOND - PROV OF WATER STO TANK</v>
          </cell>
        </row>
        <row r="7684">
          <cell r="B7684" t="str">
            <v>4201.0021.0130929</v>
          </cell>
          <cell r="C7684" t="str">
            <v>BIAYA SURETY BOND - OPERATION ASSISTANCE SLN</v>
          </cell>
        </row>
        <row r="7685">
          <cell r="B7685" t="str">
            <v>4201.0021.0130931</v>
          </cell>
          <cell r="C7685" t="str">
            <v>BIAYA SURETY BOND - STORAGE TANK FOR INT PROG</v>
          </cell>
        </row>
        <row r="7686">
          <cell r="B7686" t="str">
            <v>4201.0021.0131004</v>
          </cell>
          <cell r="C7686" t="str">
            <v>BIAYA SURETY BOND - 3 UNITS K.O. DRUM</v>
          </cell>
        </row>
        <row r="7687">
          <cell r="B7687" t="str">
            <v>4201.0021.0131010</v>
          </cell>
          <cell r="C7687" t="str">
            <v>BIAYA SURETY BOND - DISAIN&amp;FAB ALAT SURFAKTAN</v>
          </cell>
        </row>
        <row r="7688">
          <cell r="B7688" t="str">
            <v>4201.0021.0131018</v>
          </cell>
          <cell r="C7688" t="str">
            <v>BIAYA SURETY BOND - JASA KONST TANGKI PEMISAH</v>
          </cell>
        </row>
        <row r="7689">
          <cell r="B7689" t="str">
            <v>4201.0021.0131104</v>
          </cell>
          <cell r="C7689" t="str">
            <v>BIAYA SURETY BOND - RIGLESS SERVICE</v>
          </cell>
        </row>
        <row r="7690">
          <cell r="B7690" t="str">
            <v>4201.0021.0131113</v>
          </cell>
          <cell r="C7690" t="str">
            <v>BIAYA SURETY BOND - EPC U/ FASILITAS TANKI DI</v>
          </cell>
        </row>
        <row r="7691">
          <cell r="B7691" t="str">
            <v>4201.0021.0131119</v>
          </cell>
          <cell r="C7691" t="str">
            <v>BIAYA SURETY BOND - EPF OF STORAGE FOR RANTAU</v>
          </cell>
        </row>
        <row r="7692">
          <cell r="B7692" t="str">
            <v>4201.0021.0131127</v>
          </cell>
          <cell r="C7692" t="str">
            <v>BIAYA SURETY BOND - RIGLESS SERVICE</v>
          </cell>
        </row>
        <row r="7693">
          <cell r="B7693" t="str">
            <v>4201.0021.0131150</v>
          </cell>
          <cell r="C7693" t="str">
            <v>BIAYA SURETY BOND - WASH TANK REPAIR</v>
          </cell>
        </row>
        <row r="7694">
          <cell r="B7694" t="str">
            <v>4201.0021.01312003</v>
          </cell>
          <cell r="C7694" t="str">
            <v>BIAYA SURETY BOND - RIGLESS SERVICES</v>
          </cell>
        </row>
        <row r="7695">
          <cell r="B7695" t="str">
            <v>4201.0021.01312031</v>
          </cell>
          <cell r="C7695" t="str">
            <v>BIAYA SURETY BOND - PLUG BACK WITH SLICKLINE</v>
          </cell>
        </row>
        <row r="7696">
          <cell r="B7696" t="str">
            <v>4201.0021.01312049</v>
          </cell>
          <cell r="C7696" t="str">
            <v>BIAYA SURETY BOND - HRSG #2 &amp; #5</v>
          </cell>
        </row>
        <row r="7697">
          <cell r="B7697" t="str">
            <v>4201.0021.01312058</v>
          </cell>
          <cell r="C7697" t="str">
            <v>BIAYA SURETY BOND - FOAMING SERVICES</v>
          </cell>
        </row>
        <row r="7698">
          <cell r="B7698" t="str">
            <v>4201.0021.0150909</v>
          </cell>
          <cell r="C7698" t="str">
            <v>BIAYA SURETY BOND - PIPE CONNECTION</v>
          </cell>
        </row>
        <row r="7699">
          <cell r="B7699" t="str">
            <v>4201.0021.0150916</v>
          </cell>
          <cell r="C7699" t="str">
            <v>BIAYA SURETY BOND - SUBSEA CABLE</v>
          </cell>
        </row>
        <row r="7700">
          <cell r="B7700" t="str">
            <v>4201.0021.0151128</v>
          </cell>
          <cell r="C7700" t="str">
            <v>BIAYA SURETY BOND - PROJECT BAWAL PIPELINE</v>
          </cell>
        </row>
        <row r="7701">
          <cell r="B7701" t="str">
            <v>4201.0021.01512021</v>
          </cell>
          <cell r="C7701" t="str">
            <v>BIAYA SURETY BOND - TUBE BUNDLE CONDENSATE CO</v>
          </cell>
        </row>
        <row r="7702">
          <cell r="B7702" t="str">
            <v>4201.0021.01512027</v>
          </cell>
          <cell r="C7702" t="str">
            <v>BIAYA SURETY BOND - FUEL GAS SCRUBBER AND HEA</v>
          </cell>
        </row>
        <row r="7703">
          <cell r="B7703" t="str">
            <v>4201.0021.01512043</v>
          </cell>
          <cell r="C7703" t="str">
            <v>BIAYA SURETY BOND - EHMR WATER PROJECT, EPCI</v>
          </cell>
        </row>
        <row r="7704">
          <cell r="B7704" t="str">
            <v>4201.0021.01512062</v>
          </cell>
          <cell r="C7704" t="str">
            <v>BIAYA SURETY BOND - EPCI TEMBANG 8 TO BAWAL P</v>
          </cell>
        </row>
        <row r="7705">
          <cell r="B7705" t="str">
            <v>4201.0021.0191139</v>
          </cell>
          <cell r="C7705" t="str">
            <v>BIAYA SURETY BOND - Maintenance of Expansion</v>
          </cell>
        </row>
        <row r="7706">
          <cell r="B7706" t="str">
            <v>4201.0021.0241007</v>
          </cell>
          <cell r="C7706" t="str">
            <v>BIAYA SURETY BOND - REP&amp;TEST (336-I;1000m3)</v>
          </cell>
        </row>
        <row r="7707">
          <cell r="B7707" t="str">
            <v>4201.0021.02412022</v>
          </cell>
          <cell r="C7707" t="str">
            <v>BIAYA SURETY BOND - REPAIR F/WELDING TANK</v>
          </cell>
        </row>
        <row r="7708">
          <cell r="B7708" t="str">
            <v>4201.0021.02412035</v>
          </cell>
          <cell r="C7708" t="str">
            <v>BIAYA SURETY BOND - REPAIR OF TANK 100 CUFT P</v>
          </cell>
        </row>
        <row r="7709">
          <cell r="B7709" t="str">
            <v>4201.0021.0260847</v>
          </cell>
          <cell r="C7709" t="str">
            <v>BIAYA SURETY BOND - INSTALLATION OF 2X315 MW</v>
          </cell>
        </row>
        <row r="7710">
          <cell r="B7710" t="str">
            <v>4201.0021.0261198</v>
          </cell>
          <cell r="C7710" t="str">
            <v>BIAYA SURETY BOND - MAINTENANCE HUBEI</v>
          </cell>
        </row>
        <row r="7711">
          <cell r="B7711" t="str">
            <v>4201.0021.0280913</v>
          </cell>
          <cell r="C7711" t="str">
            <v>BIAYA SURETY BOND - FAB SAND BLAST&amp;PRIM COAT</v>
          </cell>
        </row>
        <row r="7712">
          <cell r="B7712" t="str">
            <v>4201.0021.0280915</v>
          </cell>
          <cell r="C7712" t="str">
            <v>BIAYA SURETY BOND - MB#13; RECONDITION WORK</v>
          </cell>
        </row>
        <row r="7713">
          <cell r="B7713" t="str">
            <v>4201.0021.0280919</v>
          </cell>
          <cell r="C7713" t="str">
            <v>BIAYA SURETY BOND - RB#13; ANCHOR BOLT INST</v>
          </cell>
        </row>
        <row r="7714">
          <cell r="B7714" t="str">
            <v>4201.0021.0280921</v>
          </cell>
          <cell r="C7714" t="str">
            <v>BIAYA SURETY BOND - RB#13; INST MECHANICAL</v>
          </cell>
        </row>
        <row r="7715">
          <cell r="B7715" t="str">
            <v>4201.0021.0280926</v>
          </cell>
          <cell r="C7715" t="str">
            <v>BIAYA SURETY BOND - RB#13; PIPE EXT /MP &amp; LP</v>
          </cell>
        </row>
        <row r="7716">
          <cell r="B7716" t="str">
            <v>4201.0021.0280927</v>
          </cell>
          <cell r="C7716" t="str">
            <v>BIAYA SURETY BOND - PM#9;MP BIN TEMP CONTROL</v>
          </cell>
        </row>
        <row r="7717">
          <cell r="B7717" t="str">
            <v>4201.0021.0280930</v>
          </cell>
          <cell r="C7717" t="str">
            <v>BIAYA SURETY BOND - MB#15;MAIN STEAM LINE MOD</v>
          </cell>
        </row>
        <row r="7718">
          <cell r="B7718" t="str">
            <v>4201.0021.0281005</v>
          </cell>
          <cell r="C7718" t="str">
            <v>BIAYA SURETY BOND - PM#9; UPGRADE TIE IN</v>
          </cell>
        </row>
        <row r="7719">
          <cell r="B7719" t="str">
            <v>4201.0021.0281006</v>
          </cell>
          <cell r="C7719" t="str">
            <v>BIAYA SURETY BOND - MANPOWER SUPPLY SHUTDOWN</v>
          </cell>
        </row>
        <row r="7720">
          <cell r="B7720" t="str">
            <v>4201.0021.0281011</v>
          </cell>
          <cell r="C7720" t="str">
            <v>BIAYA SURETY BOND - WP-9;FAB CRUSHER COMPLETE</v>
          </cell>
        </row>
        <row r="7721">
          <cell r="B7721" t="str">
            <v>4201.0021.0281013</v>
          </cell>
          <cell r="C7721" t="str">
            <v>BIAYA SURETY BOND - MB#24;SURF METAL TREATMEN</v>
          </cell>
        </row>
        <row r="7722">
          <cell r="B7722" t="str">
            <v>4201.0021.0281015</v>
          </cell>
          <cell r="C7722" t="str">
            <v>BIAYA SURETY BOND - WP-8;FAB CRUSHER 2SETS</v>
          </cell>
        </row>
        <row r="7723">
          <cell r="B7723" t="str">
            <v>4201.0021.0281020</v>
          </cell>
          <cell r="C7723" t="str">
            <v>BIAYA SURETY BOND - TPM;ADD BYPASS FILTER GAS</v>
          </cell>
        </row>
        <row r="7724">
          <cell r="B7724" t="str">
            <v>4201.0021.0281034</v>
          </cell>
          <cell r="C7724" t="str">
            <v>BIAYA SURETY BOND - WP-8, DRUM BARKER 2 LINES</v>
          </cell>
        </row>
        <row r="7725">
          <cell r="B7725" t="str">
            <v>4201.0021.0281103</v>
          </cell>
          <cell r="C7725" t="str">
            <v>BIAYA SURETY BOND - TUBE PF-1C VE#1(SHUTDOWN)</v>
          </cell>
        </row>
        <row r="7726">
          <cell r="B7726" t="str">
            <v>4201.0021.0281110</v>
          </cell>
          <cell r="C7726" t="str">
            <v>BIAYA SURETY BOND - VE#11, FABRICATION HBL TA</v>
          </cell>
        </row>
        <row r="7727">
          <cell r="B7727" t="str">
            <v>4201.0021.0281116</v>
          </cell>
          <cell r="C7727" t="str">
            <v>BIAYA SURETY BOND - IKPP</v>
          </cell>
        </row>
        <row r="7728">
          <cell r="B7728" t="str">
            <v>4201.0021.0281130</v>
          </cell>
          <cell r="C7728" t="str">
            <v>BIAYA SURETY BOND - TG 23 PENYAMBUNGAN PIPA</v>
          </cell>
        </row>
        <row r="7729">
          <cell r="B7729" t="str">
            <v>4201.0021.0281131</v>
          </cell>
          <cell r="C7729" t="str">
            <v>BIAYA SURETY BOND - MC-10 Connect Pipe</v>
          </cell>
        </row>
        <row r="7730">
          <cell r="B7730" t="str">
            <v>4201.0021.0281132</v>
          </cell>
          <cell r="C7730" t="str">
            <v>BIAYA SURETY BOND - Replacement of pipe 8"</v>
          </cell>
        </row>
        <row r="7731">
          <cell r="B7731" t="str">
            <v>4201.0021.0281133</v>
          </cell>
          <cell r="C7731" t="str">
            <v>BIAYA SURETY BOND - MC-2 Annual Shutdown 2011</v>
          </cell>
        </row>
        <row r="7732">
          <cell r="B7732" t="str">
            <v>4201.0021.0281134</v>
          </cell>
          <cell r="C7732" t="str">
            <v>BIAYA SURETY BOND - Repair Heater, Cooler</v>
          </cell>
        </row>
        <row r="7733">
          <cell r="B7733" t="str">
            <v>4201.0021.0281135</v>
          </cell>
          <cell r="C7733" t="str">
            <v>BIAYA SURETY BOND - CA-8 Replace C12 Pipe 16"</v>
          </cell>
        </row>
        <row r="7734">
          <cell r="B7734" t="str">
            <v>4201.0021.0281136</v>
          </cell>
          <cell r="C7734" t="str">
            <v>BIAYA SURETY BOND - Supply Manpower</v>
          </cell>
        </row>
        <row r="7735">
          <cell r="B7735" t="str">
            <v>4201.0021.0281140</v>
          </cell>
          <cell r="C7735" t="str">
            <v>BIAYA SURETY BOND - Corrective Maintenance, P</v>
          </cell>
        </row>
        <row r="7736">
          <cell r="B7736" t="str">
            <v>4201.0021.0281141</v>
          </cell>
          <cell r="C7736" t="str">
            <v>BIAYA SURETY BOND - PM-9 Annual Shutdown 2011</v>
          </cell>
        </row>
        <row r="7737">
          <cell r="B7737" t="str">
            <v>4201.0021.0281144</v>
          </cell>
          <cell r="C7737" t="str">
            <v>BIAYA SURETY BOND - RB# 6 Project; Supply Man</v>
          </cell>
        </row>
        <row r="7738">
          <cell r="B7738" t="str">
            <v>4201.0021.0281145</v>
          </cell>
          <cell r="C7738" t="str">
            <v>BIAYA SURETY BOND - WPMT PROJ SUPPLY MANPOWER</v>
          </cell>
        </row>
        <row r="7739">
          <cell r="B7739" t="str">
            <v>4201.0021.0281148</v>
          </cell>
          <cell r="C7739" t="str">
            <v>BIAYA SURETY BOND - RECONDITION VACUUM EVAPOR</v>
          </cell>
        </row>
        <row r="7740">
          <cell r="B7740" t="str">
            <v>4201.0021.0281149</v>
          </cell>
          <cell r="C7740" t="str">
            <v>BIAYA SURETY BOND - RC-11 ADD LINE GAS FILTER</v>
          </cell>
        </row>
        <row r="7741">
          <cell r="B7741" t="str">
            <v>4201.0021.0281155</v>
          </cell>
          <cell r="C7741" t="str">
            <v>BIAYA SURETY BOND - WP#8; REPLACEMENT SHUTL B</v>
          </cell>
        </row>
        <row r="7742">
          <cell r="B7742" t="str">
            <v>4201.0021.0281156</v>
          </cell>
          <cell r="C7742" t="str">
            <v>BIAYA SURETY BOND - WP#9; INSTALLATION CHIP S</v>
          </cell>
        </row>
        <row r="7743">
          <cell r="B7743" t="str">
            <v>4201.0021.0281157</v>
          </cell>
          <cell r="C7743" t="str">
            <v>BIAYA SURETY BOND - WP#9; INSTALLATION LOG RE</v>
          </cell>
        </row>
        <row r="7744">
          <cell r="B7744" t="str">
            <v>4201.0021.0281169</v>
          </cell>
          <cell r="C7744" t="str">
            <v>BIAYA SURETY BOND - WP-9 INSTALL DEBARKING DR</v>
          </cell>
        </row>
        <row r="7745">
          <cell r="B7745" t="str">
            <v>4201.0021.0281173</v>
          </cell>
          <cell r="C7745" t="str">
            <v>BIAYA SURETY BOND - VE#12 REPLACE ROOF &amp; SHEL</v>
          </cell>
        </row>
        <row r="7746">
          <cell r="B7746" t="str">
            <v>4201.0021.0281174</v>
          </cell>
          <cell r="C7746" t="str">
            <v>BIAYA SURETY BOND - RC#8; NEW INSTALL OF HYDR</v>
          </cell>
        </row>
        <row r="7747">
          <cell r="B7747" t="str">
            <v>4201.0021.0281199</v>
          </cell>
          <cell r="C7747" t="str">
            <v>BIAYA SURETY BOND - MAINTENANCE IKPP</v>
          </cell>
        </row>
        <row r="7748">
          <cell r="B7748" t="str">
            <v>4201.0021.02812008</v>
          </cell>
          <cell r="C7748" t="str">
            <v>BIAYA SURETY BOND - VE#2 INST NEW WBL TANK A</v>
          </cell>
        </row>
        <row r="7749">
          <cell r="B7749" t="str">
            <v>4201.0021.02812009</v>
          </cell>
          <cell r="C7749" t="str">
            <v>BIAYA SURETY BOND - WP-9 INSTALL CHIP SCREEN</v>
          </cell>
        </row>
        <row r="7750">
          <cell r="B7750" t="str">
            <v>4201.0021.02812011</v>
          </cell>
          <cell r="C7750" t="str">
            <v>BIAYA SURETY BOND - WP#9: INSTALL DEBARKING D</v>
          </cell>
        </row>
        <row r="7751">
          <cell r="B7751" t="str">
            <v>4201.0021.02812013</v>
          </cell>
          <cell r="C7751" t="str">
            <v>BIAYA SURETY BOND - PM#8; TIE IN (TOP SEPARAT</v>
          </cell>
        </row>
        <row r="7752">
          <cell r="B7752" t="str">
            <v>4201.0021.02812016</v>
          </cell>
          <cell r="C7752" t="str">
            <v>BIAYA SURETY BOND - HP HEADER TG 18.19 TO P-8</v>
          </cell>
        </row>
        <row r="7753">
          <cell r="B7753" t="str">
            <v>4201.0021.02812018</v>
          </cell>
          <cell r="C7753" t="str">
            <v>BIAYA SURETY BOND - MC#3; UPGRADE PIPING &amp; DR</v>
          </cell>
        </row>
        <row r="7754">
          <cell r="B7754" t="str">
            <v>4201.0021.02812019</v>
          </cell>
          <cell r="C7754" t="str">
            <v>BIAYA SURETY BOND - PM#8; TIE IN WASHING &amp; CO</v>
          </cell>
        </row>
        <row r="7755">
          <cell r="B7755" t="str">
            <v>4201.0021.02812020</v>
          </cell>
          <cell r="C7755" t="str">
            <v>BIAYA SURETY BOND - PM#8; ADD SCREEN &amp; DISMAN</v>
          </cell>
        </row>
        <row r="7756">
          <cell r="B7756" t="str">
            <v>4201.0021.02812026</v>
          </cell>
          <cell r="C7756" t="str">
            <v>BIAYA SURETY BOND - PPM#6; FABRICATION / INST</v>
          </cell>
        </row>
        <row r="7757">
          <cell r="B7757" t="str">
            <v>4201.0021.02812032</v>
          </cell>
          <cell r="C7757" t="str">
            <v>BIAYA SURETY BOND - OPEN CONTRACT MAINTENANCE</v>
          </cell>
        </row>
        <row r="7758">
          <cell r="B7758" t="str">
            <v>4201.0021.02812033</v>
          </cell>
          <cell r="C7758" t="str">
            <v>BIAYA SURETY BOND - MANPOWER TO SUPPORT CORRE</v>
          </cell>
        </row>
        <row r="7759">
          <cell r="B7759" t="str">
            <v>4201.0021.02812036</v>
          </cell>
          <cell r="C7759" t="str">
            <v>BIAYA SURETY BOND - GANTI TUBE CONDENSER TG#1</v>
          </cell>
        </row>
        <row r="7760">
          <cell r="B7760" t="str">
            <v>4201.0021.02812045</v>
          </cell>
          <cell r="C7760" t="str">
            <v>BIAYA SURETY BOND - WP-8; REPLACEMENT OF DRUM</v>
          </cell>
        </row>
        <row r="7761">
          <cell r="B7761" t="str">
            <v>4201.0021.02812047</v>
          </cell>
          <cell r="C7761" t="str">
            <v>BIAYA SURETY BOND - WP-9; REPLACEMENT OF DRUM</v>
          </cell>
        </row>
        <row r="7762">
          <cell r="B7762" t="str">
            <v>4201.0021.02812048</v>
          </cell>
          <cell r="C7762" t="str">
            <v>BIAYA SURETY BOND - VE#2 PROJECT FABR &amp; INSTA</v>
          </cell>
        </row>
        <row r="7763">
          <cell r="B7763" t="str">
            <v>4201.0021.02812050</v>
          </cell>
          <cell r="C7763" t="str">
            <v>BIAYA SURETY BOND - VE2; FABRICATION &amp; INSTAL</v>
          </cell>
        </row>
        <row r="7764">
          <cell r="B7764" t="str">
            <v>4201.0021.02812052</v>
          </cell>
          <cell r="C7764" t="str">
            <v>BIAYA SURETY BOND - PM8; SCAFFOLDING ANNUAL S</v>
          </cell>
        </row>
        <row r="7765">
          <cell r="B7765" t="str">
            <v>4201.0021.02812055</v>
          </cell>
          <cell r="C7765" t="str">
            <v>BIAYA SURETY BOND - PM#8; DISMANTLE EQUIPMENT</v>
          </cell>
        </row>
        <row r="7766">
          <cell r="B7766" t="str">
            <v>4201.0021.02812056</v>
          </cell>
          <cell r="C7766" t="str">
            <v>BIAYA SURETY BOND - PM#8; TO MAKE CONVEYOR SU</v>
          </cell>
        </row>
        <row r="7767">
          <cell r="B7767" t="str">
            <v>4201.0021.02812057</v>
          </cell>
          <cell r="C7767" t="str">
            <v>BIAYA SURETY BOND - PM#9; GANTI 4 SET NOZZLE</v>
          </cell>
        </row>
        <row r="7768">
          <cell r="B7768" t="str">
            <v>4201.0021.02812099</v>
          </cell>
          <cell r="C7768" t="str">
            <v>BIAYA SURETY BOND - IKPP MAINTENANCE</v>
          </cell>
        </row>
        <row r="7769">
          <cell r="B7769" t="str">
            <v>4201.0021.0350933</v>
          </cell>
          <cell r="C7769" t="str">
            <v>BIAYA SURETY BOND - PAGERUNGAN UTARA FIELD</v>
          </cell>
        </row>
        <row r="7770">
          <cell r="B7770" t="str">
            <v>4201.0021.0351002</v>
          </cell>
          <cell r="C7770" t="str">
            <v>BIAYA SURETY BOND - EDC1 SUBSEA FACILITY TSB</v>
          </cell>
        </row>
        <row r="7771">
          <cell r="B7771" t="str">
            <v>4201.0021.0400928</v>
          </cell>
          <cell r="C7771" t="str">
            <v>BIAYA SURETY BOND - 3 Unit BODY SHELL</v>
          </cell>
        </row>
        <row r="7772">
          <cell r="B7772" t="str">
            <v>4201.0021.0400932</v>
          </cell>
          <cell r="C7772" t="str">
            <v>BIAYA SURETY BOND - 6 UNITS FLARE KO DRUM</v>
          </cell>
        </row>
        <row r="7773">
          <cell r="B7773" t="str">
            <v>4201.0021.0411008</v>
          </cell>
          <cell r="C7773" t="str">
            <v>BIAYA SURETY BOND - GEN. ASSEMBLY DEBARKING</v>
          </cell>
        </row>
        <row r="7774">
          <cell r="B7774" t="str">
            <v>4201.0021.04112025</v>
          </cell>
          <cell r="C7774" t="str">
            <v>BIAYA SURETY BOND - MANPOWER SUPPLY FOR PROJE</v>
          </cell>
        </row>
        <row r="7775">
          <cell r="B7775" t="str">
            <v>4201.0021.0480753</v>
          </cell>
          <cell r="C7775" t="str">
            <v>BIAYA SURETY BOND - COMBINED FEED EXCHANGER</v>
          </cell>
        </row>
        <row r="7776">
          <cell r="B7776" t="str">
            <v>4201.0021.0480901</v>
          </cell>
          <cell r="C7776" t="str">
            <v>BIAYA SURETY BOND - DEBUT TRIM COND 211-E-9</v>
          </cell>
        </row>
        <row r="7777">
          <cell r="B7777" t="str">
            <v>4201.0021.0480906</v>
          </cell>
          <cell r="C7777" t="str">
            <v>BIAYA SURETY BOND - TBUNDLE 140-E-11A,E-16</v>
          </cell>
        </row>
        <row r="7778">
          <cell r="B7778" t="str">
            <v>4201.0021.0480912</v>
          </cell>
          <cell r="C7778" t="str">
            <v>BIAYA SURETY BOND - FAB HE, 701-E-5&amp;702-E-7</v>
          </cell>
        </row>
        <row r="7779">
          <cell r="B7779" t="str">
            <v>4201.0021.0480914</v>
          </cell>
          <cell r="C7779" t="str">
            <v>BIAYA SURETY BOND - FAB HE,ITEM 140-E-20&amp;E-25</v>
          </cell>
        </row>
        <row r="7780">
          <cell r="B7780" t="str">
            <v>4201.0021.0480918</v>
          </cell>
          <cell r="C7780" t="str">
            <v>BIAYA SURETY BOND - TUBE BUNDLE ASS F/023E-11</v>
          </cell>
        </row>
        <row r="7781">
          <cell r="B7781" t="str">
            <v>4201.0021.0480922</v>
          </cell>
          <cell r="C7781" t="str">
            <v>BIAYA SURETY BOND - COMBINED FEED EXCHANGER</v>
          </cell>
        </row>
        <row r="7782">
          <cell r="B7782" t="str">
            <v>4201.0021.0480925</v>
          </cell>
          <cell r="C7782" t="str">
            <v>BIAYA SURETY BOND - 6 DISPENSER (SOE-TA)</v>
          </cell>
        </row>
        <row r="7783">
          <cell r="B7783" t="str">
            <v>4201.0021.0481001</v>
          </cell>
          <cell r="C7783" t="str">
            <v>BIAYA SURETY BOND - VESSEL TAG NO.14-E-25</v>
          </cell>
        </row>
        <row r="7784">
          <cell r="B7784" t="str">
            <v>4201.0021.0481012</v>
          </cell>
          <cell r="C7784" t="str">
            <v>BIAYA SURETY BOND - BAFFLE PLATE</v>
          </cell>
        </row>
        <row r="7785">
          <cell r="B7785" t="str">
            <v>4201.0021.0481016</v>
          </cell>
          <cell r="C7785" t="str">
            <v>BIAYA SURETY BOND - ERECTION VCFHE 84E-201</v>
          </cell>
        </row>
        <row r="7786">
          <cell r="B7786" t="str">
            <v>4201.0021.0481023</v>
          </cell>
          <cell r="C7786" t="str">
            <v>BIAYA SURETY BOND - PASS PARTITION PLATE</v>
          </cell>
        </row>
        <row r="7787">
          <cell r="B7787" t="str">
            <v>4201.0021.0481024</v>
          </cell>
          <cell r="C7787" t="str">
            <v>BIAYA SURETY BOND - T. BUNDLE COMP, CHANNEL</v>
          </cell>
        </row>
        <row r="7788">
          <cell r="B7788" t="str">
            <v>4201.0021.0481101</v>
          </cell>
          <cell r="C7788" t="str">
            <v>BIAYA SURETY BOND - TUBE BUNDLE TYPE "U"</v>
          </cell>
        </row>
        <row r="7789">
          <cell r="B7789" t="str">
            <v>4201.0021.0481105</v>
          </cell>
          <cell r="C7789" t="str">
            <v>BIAYA SURETY BOND - TBUNDLE AS110-E-7 A/B/C/D</v>
          </cell>
        </row>
        <row r="7790">
          <cell r="B7790" t="str">
            <v>4201.0021.0481106</v>
          </cell>
          <cell r="C7790" t="str">
            <v>BIAYA SURETY BOND - EJCTR STEAMTAG110-J-51A/B</v>
          </cell>
        </row>
        <row r="7791">
          <cell r="B7791" t="str">
            <v>4201.0021.0481107</v>
          </cell>
          <cell r="C7791" t="str">
            <v>BIAYA SURETY BOND - TBUNDLE AS&amp;SHELL 93E-405</v>
          </cell>
        </row>
        <row r="7792">
          <cell r="B7792" t="str">
            <v>4201.0021.0481109</v>
          </cell>
          <cell r="C7792" t="str">
            <v>BIAYA SURETY BOND - PRESSURE VESSEL FABRICATI</v>
          </cell>
        </row>
        <row r="7793">
          <cell r="B7793" t="str">
            <v>4201.0021.0481114</v>
          </cell>
          <cell r="C7793" t="str">
            <v>BIAYA SURETY BOND - HEAT EXCHANGER COMPLETE 7</v>
          </cell>
        </row>
        <row r="7794">
          <cell r="B7794" t="str">
            <v>4201.0021.0481117</v>
          </cell>
          <cell r="C7794" t="str">
            <v>BIAYA SURETY BOND - CONDENSATE STRIPPER</v>
          </cell>
        </row>
        <row r="7795">
          <cell r="B7795" t="str">
            <v>4201.0021.0481118</v>
          </cell>
          <cell r="C7795" t="str">
            <v>BIAYA SURETY BOND - VESSEL, HORIZONTAL TAG</v>
          </cell>
        </row>
        <row r="7796">
          <cell r="B7796" t="str">
            <v>4201.0021.0481124</v>
          </cell>
          <cell r="C7796" t="str">
            <v>BIAYA SURETY BOND - Heat Exchanger  Assy Tag</v>
          </cell>
        </row>
        <row r="7797">
          <cell r="B7797" t="str">
            <v>4201.0021.0481153</v>
          </cell>
          <cell r="C7797" t="str">
            <v>BIAYA SURETY BOND - 5 (FIVE) UNIT COMBINED FE</v>
          </cell>
        </row>
        <row r="7798">
          <cell r="B7798" t="str">
            <v>4201.0021.0481159</v>
          </cell>
          <cell r="C7798" t="str">
            <v>BIAYA SURETY BOND - PEMBANGUNAN UNIT CHLORIDE</v>
          </cell>
        </row>
        <row r="7799">
          <cell r="B7799" t="str">
            <v>4201.0021.0481160</v>
          </cell>
          <cell r="C7799" t="str">
            <v>BIAYA SURETY BOND - FABRICATION INTERNAL PART</v>
          </cell>
        </row>
        <row r="7800">
          <cell r="B7800" t="str">
            <v>4201.0021.0481161</v>
          </cell>
          <cell r="C7800" t="str">
            <v>BIAYA SURETY BOND - HEAT EXCHANGER 260-E-157</v>
          </cell>
        </row>
        <row r="7801">
          <cell r="B7801" t="str">
            <v>4201.0021.0481163</v>
          </cell>
          <cell r="C7801" t="str">
            <v>BIAYA SURETY BOND - PEMBANGUNAN FASILITAS SLU</v>
          </cell>
        </row>
        <row r="7802">
          <cell r="B7802" t="str">
            <v>4201.0021.0481166</v>
          </cell>
          <cell r="C7802" t="str">
            <v>BIAYA SURETY BOND - SHELL &amp; TUBE BUNDLE  Assy</v>
          </cell>
        </row>
        <row r="7803">
          <cell r="B7803" t="str">
            <v>4201.0021.04812004</v>
          </cell>
          <cell r="C7803" t="str">
            <v>BIAYA SURETY BOND - TOP HEAD COLOUMN</v>
          </cell>
        </row>
        <row r="7804">
          <cell r="B7804" t="str">
            <v>4201.0021.04812005</v>
          </cell>
          <cell r="C7804" t="str">
            <v>BIAYA SURETY BOND - HEAT EXCHANGER</v>
          </cell>
        </row>
        <row r="7805">
          <cell r="B7805" t="str">
            <v>4201.0021.0510862</v>
          </cell>
          <cell r="C7805" t="str">
            <v>BIAYA SURETY BOND - PRESSURE VESSEL</v>
          </cell>
        </row>
        <row r="7806">
          <cell r="B7806" t="str">
            <v>4201.0021.0510863</v>
          </cell>
          <cell r="C7806" t="str">
            <v>BIAYA SURETY BOND - PROV OF SHELL &amp; TUBE HEAT</v>
          </cell>
        </row>
        <row r="7807">
          <cell r="B7807" t="str">
            <v>4201.0021.0510902</v>
          </cell>
          <cell r="C7807" t="str">
            <v>BIAYA SURETY BOND - PRESSURE VESSEL GSA</v>
          </cell>
        </row>
        <row r="7808">
          <cell r="B7808" t="str">
            <v>4201.0021.0511017</v>
          </cell>
          <cell r="C7808" t="str">
            <v>BIAYA SURETY BOND - FAB HEAD CHANNEL (E-2030)</v>
          </cell>
        </row>
        <row r="7809">
          <cell r="B7809" t="str">
            <v>4201.0021.0511152</v>
          </cell>
          <cell r="C7809" t="str">
            <v>BIAYA SURETY BOND - ENGINEERING, PROCUREMENT,</v>
          </cell>
        </row>
        <row r="7810">
          <cell r="B7810" t="str">
            <v>4201.0021.0540911</v>
          </cell>
          <cell r="C7810" t="str">
            <v>BIAYA SURETY BOND - NATURAL GAS REHEATER</v>
          </cell>
        </row>
        <row r="7811">
          <cell r="B7811" t="str">
            <v>4201.0021.0541171</v>
          </cell>
          <cell r="C7811" t="str">
            <v>BIAYA SURETY BOND - HEAT EXCHANGER DEHYDROGEN</v>
          </cell>
        </row>
        <row r="7812">
          <cell r="B7812" t="str">
            <v>4201.0021.05412002</v>
          </cell>
          <cell r="C7812" t="str">
            <v>BIAYA SURETY BOND - REPLACEMENT HEAT EXCHANGE</v>
          </cell>
        </row>
        <row r="7813">
          <cell r="B7813" t="str">
            <v>4201.0021.0550824</v>
          </cell>
          <cell r="C7813" t="str">
            <v>BIAYA SURETY BOND - FERTILIZER FACTORY EXPANS</v>
          </cell>
        </row>
        <row r="7814">
          <cell r="B7814" t="str">
            <v>4201.0021.0560920</v>
          </cell>
          <cell r="C7814" t="str">
            <v>BIAYA SURETY BOND - REPL T BUNDLE 3A-1111-C</v>
          </cell>
        </row>
        <row r="7815">
          <cell r="B7815" t="str">
            <v>4201.0021.0561111</v>
          </cell>
          <cell r="C7815" t="str">
            <v>BIAYA SURETY BOND - SUPERHEATER WASTE HEAT BO</v>
          </cell>
        </row>
        <row r="7816">
          <cell r="B7816" t="str">
            <v>4201.0021.0561112</v>
          </cell>
          <cell r="C7816" t="str">
            <v>BIAYA SURETY BOND - AIR HEATER 5U-EC-301 (SEG</v>
          </cell>
        </row>
        <row r="7817">
          <cell r="B7817" t="str">
            <v>4201.0021.0561151</v>
          </cell>
          <cell r="C7817" t="str">
            <v>BIAYA SURETY BOND - HP STEAM SUPER HEATER 102</v>
          </cell>
        </row>
        <row r="7818">
          <cell r="B7818" t="str">
            <v>4201.0021.0561158</v>
          </cell>
          <cell r="C7818" t="str">
            <v>BIAYA SURETY BOND - 5A-115C METHANATOR EFFLUE</v>
          </cell>
        </row>
        <row r="7819">
          <cell r="B7819" t="str">
            <v>4201.0021.0561164</v>
          </cell>
          <cell r="C7819" t="str">
            <v>BIAYA SURETY BOND - PLATE DISTRIBUTOR COMPLAT</v>
          </cell>
        </row>
        <row r="7820">
          <cell r="B7820" t="str">
            <v>4201.0021.0561170</v>
          </cell>
          <cell r="C7820" t="str">
            <v>BIAYA SURETY BOND - RETUBING 101-C PUSRI - 1B</v>
          </cell>
        </row>
        <row r="7821">
          <cell r="B7821" t="str">
            <v>4201.0021.05612014</v>
          </cell>
          <cell r="C7821" t="str">
            <v>BIAYA SURETY BOND - TUBE BUNDLE</v>
          </cell>
        </row>
        <row r="7822">
          <cell r="B7822" t="str">
            <v>4201.0021.05612015</v>
          </cell>
          <cell r="C7822" t="str">
            <v>BIAYA SURETY BOND - PRETHICKENER 5U-FD-202</v>
          </cell>
        </row>
        <row r="7823">
          <cell r="B7823" t="str">
            <v>4201.0021.0580817</v>
          </cell>
          <cell r="C7823" t="str">
            <v>BIAYA SURETY BOND - PRESS. VESSEL RCC OFF GAS</v>
          </cell>
        </row>
        <row r="7824">
          <cell r="B7824" t="str">
            <v>4201.0021.0581003</v>
          </cell>
          <cell r="C7824" t="str">
            <v>BIAYA SURETY BOND - 10.000MT AMMONIA25-TK-801</v>
          </cell>
        </row>
        <row r="7825">
          <cell r="B7825" t="str">
            <v>4201.0021.0581009</v>
          </cell>
          <cell r="C7825" t="str">
            <v>BIAYA SURETY BOND - STAINLESS STEEL STRUC ANP</v>
          </cell>
        </row>
        <row r="7826">
          <cell r="B7826" t="str">
            <v>4201.0021.0581126</v>
          </cell>
          <cell r="C7826" t="str">
            <v>BIAYA SURETY BOND - PRESSURE VESSEL 2 X 35 MW</v>
          </cell>
        </row>
        <row r="7827">
          <cell r="B7827" t="str">
            <v>4201.0021.0600702</v>
          </cell>
          <cell r="C7827" t="str">
            <v>BIAYA SURETY BOND - INSTALL / ERECTION SUBCON</v>
          </cell>
        </row>
        <row r="7828">
          <cell r="B7828" t="str">
            <v>4201.0021.0600704</v>
          </cell>
          <cell r="C7828" t="str">
            <v>BIAYA SURETY BOND - COAL FIRED PWR PL PR THER</v>
          </cell>
        </row>
        <row r="7829">
          <cell r="B7829" t="str">
            <v>4201.0021.0600706</v>
          </cell>
          <cell r="C7829" t="str">
            <v>BIAYA SURETY BOND - COAL-FIRED POWER PLANT PR</v>
          </cell>
        </row>
        <row r="7830">
          <cell r="B7830" t="str">
            <v>4201.0021.0600708</v>
          </cell>
          <cell r="C7830" t="str">
            <v>BIAYA SURETY BOND - ESP INLET FLUE &amp; ESP OUTL</v>
          </cell>
        </row>
        <row r="7831">
          <cell r="B7831" t="str">
            <v>4201.0021.0600710</v>
          </cell>
          <cell r="C7831" t="str">
            <v>BIAYA SURETY BOND - I &amp; C PRIMARY VALVE</v>
          </cell>
        </row>
        <row r="7832">
          <cell r="B7832" t="str">
            <v>4201.0021.0600711</v>
          </cell>
          <cell r="C7832" t="str">
            <v>BIAYA SURETY BOND - FLUE SUPPORTER SUPERSTRUC</v>
          </cell>
        </row>
        <row r="7833">
          <cell r="B7833" t="str">
            <v>4201.0021.0600907</v>
          </cell>
          <cell r="C7833" t="str">
            <v>BIAYA SURETY BOND - INST/ERCTION MECH 3X315MW</v>
          </cell>
        </row>
        <row r="7834">
          <cell r="B7834" t="str">
            <v>4201.0021.0630910</v>
          </cell>
          <cell r="C7834" t="str">
            <v>BIAYA SURETY BOND - FABRICATION RISER CLAMP</v>
          </cell>
        </row>
        <row r="7835">
          <cell r="B7835" t="str">
            <v>4201.0021.0631115</v>
          </cell>
          <cell r="C7835" t="str">
            <v>BIAYA SURETY BOND - SUPPLY OF HEAT EXCHANGER</v>
          </cell>
        </row>
        <row r="7836">
          <cell r="B7836" t="str">
            <v>4201.0021.0631201</v>
          </cell>
          <cell r="C7836" t="str">
            <v>BIAYA SURETY BOND - PROVISION OF EPCI KF GAS</v>
          </cell>
        </row>
        <row r="7837">
          <cell r="B7837" t="str">
            <v>4201.0021.06312029</v>
          </cell>
          <cell r="C7837" t="str">
            <v>BIAYA SURETY BOND - FABRICATION PIPE SPOOL</v>
          </cell>
        </row>
        <row r="7838">
          <cell r="B7838" t="str">
            <v>4201.0021.06312051</v>
          </cell>
          <cell r="C7838" t="str">
            <v>BIAYA SURETY BOND - PROVISION OF ENGINEERING</v>
          </cell>
        </row>
        <row r="7839">
          <cell r="B7839" t="str">
            <v>4201.0021.0651021</v>
          </cell>
          <cell r="C7839" t="str">
            <v>BIAYA SURETY BOND - FAB&amp;INSTAL ENERGY PLANT</v>
          </cell>
        </row>
        <row r="7840">
          <cell r="B7840" t="str">
            <v>4201.0021.0651025</v>
          </cell>
          <cell r="C7840" t="str">
            <v>BIAYA SURETY BOND - SUPPLY &amp; INSTAL PNEUMATIC</v>
          </cell>
        </row>
        <row r="7841">
          <cell r="B7841" t="str">
            <v>4201.0021.0651102</v>
          </cell>
          <cell r="C7841" t="str">
            <v>BIAYA SURETY BOND - SUPP&amp;INST 7110,7120,7130</v>
          </cell>
        </row>
        <row r="7842">
          <cell r="B7842" t="str">
            <v>4201.0021.0701022</v>
          </cell>
          <cell r="C7842" t="str">
            <v>BIAYA SURETY BOND - CHEMICAL CLEANING</v>
          </cell>
        </row>
        <row r="7843">
          <cell r="B7843" t="str">
            <v>4201.0021.0701122</v>
          </cell>
          <cell r="C7843" t="str">
            <v>BIAYA SURETY BOND - PUMP &amp; PIPING BROKE STOR.</v>
          </cell>
        </row>
        <row r="7844">
          <cell r="B7844" t="str">
            <v>4201.0021.0731138</v>
          </cell>
          <cell r="C7844" t="str">
            <v>BIAYA SURETY BOND - AIR HEATER TUBES</v>
          </cell>
        </row>
        <row r="7845">
          <cell r="B7845" t="str">
            <v>4201.0021.07312054</v>
          </cell>
          <cell r="C7845" t="str">
            <v>BIAYA SURETY BOND - SERVICE BARK CONVEYOR</v>
          </cell>
        </row>
        <row r="7846">
          <cell r="B7846" t="str">
            <v>4201.0021.0830924</v>
          </cell>
          <cell r="C7846" t="str">
            <v>BIAYA SURETY BOND - TRANS,INST,HOOKUP POLENG</v>
          </cell>
        </row>
        <row r="7847">
          <cell r="B7847" t="str">
            <v>4201.0021.0831120</v>
          </cell>
          <cell r="C7847" t="str">
            <v>BIAYA SURETY BOND - EPC WORKS FOR PPP-CW-DW-G</v>
          </cell>
        </row>
        <row r="7848">
          <cell r="B7848" t="str">
            <v>4201.0021.0881108</v>
          </cell>
          <cell r="C7848" t="str">
            <v>BIAYA SURETY BOND - REPLACE SW PIPE</v>
          </cell>
        </row>
        <row r="7849">
          <cell r="B7849" t="str">
            <v>4201.0021.0881123</v>
          </cell>
          <cell r="C7849" t="str">
            <v>BIAYA SURETY BOND - HOUSING FILTER</v>
          </cell>
        </row>
        <row r="7850">
          <cell r="B7850" t="str">
            <v>4201.0021.0901121</v>
          </cell>
          <cell r="C7850" t="str">
            <v>BIAYA SURETY BOND - DUCTING TISSUE MILL II</v>
          </cell>
        </row>
        <row r="7851">
          <cell r="B7851" t="str">
            <v>4201.0021.0901142</v>
          </cell>
          <cell r="C7851" t="str">
            <v>BIAYA SURETY BOND - Ducting Yankee</v>
          </cell>
        </row>
        <row r="7852">
          <cell r="B7852" t="str">
            <v>4201.0021.0911125</v>
          </cell>
          <cell r="C7852" t="str">
            <v>BIAYA SURETY BOND - Water System &amp; Coal Syste</v>
          </cell>
        </row>
        <row r="7853">
          <cell r="B7853" t="str">
            <v>4201.0021.0921147</v>
          </cell>
          <cell r="C7853" t="str">
            <v>BIAYA SURETY BOND - ADD. BY PAS LINE FOR DOUB</v>
          </cell>
        </row>
        <row r="7854">
          <cell r="B7854" t="str">
            <v>4201.0021.0991129</v>
          </cell>
          <cell r="C7854" t="str">
            <v>BIAYA SURETY BOND - PIPA HYDRANT</v>
          </cell>
        </row>
        <row r="7855">
          <cell r="B7855" t="str">
            <v>4201.0021.1021146</v>
          </cell>
          <cell r="C7855" t="str">
            <v>BIAYA SURETY BOND -  water surge tank</v>
          </cell>
        </row>
        <row r="7856">
          <cell r="B7856" t="str">
            <v>4201.0021.1031143</v>
          </cell>
          <cell r="C7856" t="str">
            <v>BIAYA SURETY BOND - DUPLEX PIPE SPOOL 2-INC,</v>
          </cell>
        </row>
        <row r="7857">
          <cell r="B7857" t="str">
            <v>4201.0021.10412034</v>
          </cell>
          <cell r="C7857" t="str">
            <v>BIAYA SURETY BOND - TUBE BUNDLE E201-05-08-09</v>
          </cell>
        </row>
        <row r="7858">
          <cell r="B7858" t="str">
            <v>4201.0021.10512037</v>
          </cell>
          <cell r="C7858" t="str">
            <v>BIAYA SURETY BOND - HEAT EXCHANGER ASSY TAG N</v>
          </cell>
        </row>
        <row r="7859">
          <cell r="B7859" t="str">
            <v>4201.0021.10512038</v>
          </cell>
          <cell r="C7859" t="str">
            <v>BIAYA SURETY BOND - PENGADAAN SHELL ASSY TAG</v>
          </cell>
        </row>
        <row r="7860">
          <cell r="B7860" t="str">
            <v>4201.0021.10512039</v>
          </cell>
          <cell r="C7860" t="str">
            <v>BIAYA SURETY BOND - PENGADAAN SHELL ASSY TAG</v>
          </cell>
        </row>
        <row r="7861">
          <cell r="B7861" t="str">
            <v>4201.0021.10512060</v>
          </cell>
          <cell r="C7861" t="str">
            <v>BIAYA SURETY BOND - PENGGANTIAN/PEMBUATAN TES</v>
          </cell>
        </row>
        <row r="7862">
          <cell r="B7862" t="str">
            <v>4201.0021.10612040</v>
          </cell>
          <cell r="C7862" t="str">
            <v>BIAYA SURETY BOND - TUBE BUNDLE, SHELLBUNDLE,</v>
          </cell>
        </row>
        <row r="7863">
          <cell r="B7863" t="str">
            <v>4201.0021.10612053</v>
          </cell>
          <cell r="C7863" t="str">
            <v>BIAYA SURETY BOND - ENGINEERING, PROCUREMENT</v>
          </cell>
        </row>
        <row r="7864">
          <cell r="B7864" t="str">
            <v>4201.0021.1121154</v>
          </cell>
          <cell r="C7864" t="str">
            <v>BIAYA SURETY BOND - H2S MUD / GAS SEPARATOR</v>
          </cell>
        </row>
        <row r="7865">
          <cell r="B7865" t="str">
            <v>4201.0021.1161162</v>
          </cell>
          <cell r="C7865" t="str">
            <v>BIAYA SURETY BOND - SECONDARY REFORMER EFFLUE</v>
          </cell>
        </row>
        <row r="7866">
          <cell r="B7866" t="str">
            <v>4201.0021.1171165</v>
          </cell>
          <cell r="C7866" t="str">
            <v>BIAYA SURETY BOND - TOWER</v>
          </cell>
        </row>
        <row r="7867">
          <cell r="B7867" t="str">
            <v>4201.0021.1171167</v>
          </cell>
          <cell r="C7867" t="str">
            <v>BIAYA SURETY BOND - SHOP FABRICATED VESSEL &amp;</v>
          </cell>
        </row>
        <row r="7868">
          <cell r="B7868" t="str">
            <v>4201.0021.1171168</v>
          </cell>
          <cell r="C7868" t="str">
            <v>BIAYA SURETY BOND - SHOP FABRICATED VESSEL &amp;</v>
          </cell>
        </row>
        <row r="7869">
          <cell r="B7869" t="str">
            <v>4201.0021.11712010</v>
          </cell>
          <cell r="C7869" t="str">
            <v>BIAYA SURETY BOND - SHOP FABRICATED VESSEL &amp;</v>
          </cell>
        </row>
        <row r="7870">
          <cell r="B7870" t="str">
            <v>4201.0021.11712023</v>
          </cell>
          <cell r="C7870" t="str">
            <v>BIAYA SURETY BOND - SHOP FABRICATED VESSEL &amp;</v>
          </cell>
        </row>
        <row r="7871">
          <cell r="B7871" t="str">
            <v>4201.0021.1191172</v>
          </cell>
          <cell r="C7871" t="str">
            <v>BIAYA SURETY BOND - EPC MOBILE SEPARATOR</v>
          </cell>
        </row>
        <row r="7872">
          <cell r="B7872" t="str">
            <v>4201.0021.1201175</v>
          </cell>
          <cell r="C7872" t="str">
            <v>BIAYA SURETY BOND - FABRICATION &amp; ERECTION OF</v>
          </cell>
        </row>
        <row r="7873">
          <cell r="B7873" t="str">
            <v>4201.0021.12812012</v>
          </cell>
          <cell r="C7873" t="str">
            <v>BIAYA SURETY BOND - RENTAL DRILLING EQUIPMENT</v>
          </cell>
        </row>
        <row r="7874">
          <cell r="B7874" t="str">
            <v>4201.0021.12912007</v>
          </cell>
          <cell r="C7874" t="str">
            <v>BIAYA SURETY BOND - SUPPLY OF SHELL &amp; TUBE HE</v>
          </cell>
        </row>
        <row r="7875">
          <cell r="B7875" t="str">
            <v>4201.0021.14512017</v>
          </cell>
          <cell r="C7875" t="str">
            <v>BIAYA SURETY BOND - DIVING EQUIPMENT</v>
          </cell>
        </row>
        <row r="7876">
          <cell r="B7876" t="str">
            <v>4201.0021.14912041</v>
          </cell>
          <cell r="C7876" t="str">
            <v>BIAYA SURETY BOND - FABRIKASI SHELL 24E-113</v>
          </cell>
        </row>
        <row r="7877">
          <cell r="B7877" t="str">
            <v>4201.0021.15012024</v>
          </cell>
          <cell r="C7877" t="str">
            <v>BIAYA SURETY BOND -  TOTAL RETUBE INSITU SURF</v>
          </cell>
        </row>
        <row r="7878">
          <cell r="B7878" t="str">
            <v>4201.0021.15212028</v>
          </cell>
          <cell r="C7878" t="str">
            <v>BIAYA SURETY BOND - TUBE BUNDLE SHELL H5012 &amp;</v>
          </cell>
        </row>
        <row r="7879">
          <cell r="B7879" t="str">
            <v>4201.0021.15212059</v>
          </cell>
          <cell r="C7879" t="str">
            <v>BIAYA SURETY BOND - SECONDARY REACTOR UNIT</v>
          </cell>
        </row>
        <row r="7880">
          <cell r="B7880" t="str">
            <v>4201.0021.15312030</v>
          </cell>
          <cell r="C7880" t="str">
            <v>BIAYA SURETY BOND - 2 UNIT FUEL GAS FILTER CO</v>
          </cell>
        </row>
        <row r="7881">
          <cell r="B7881" t="str">
            <v>4201.0021.15712042</v>
          </cell>
          <cell r="C7881" t="str">
            <v>BIAYA SURETY BOND - REDESIGN, FABRIKASI &amp; PEM</v>
          </cell>
        </row>
        <row r="7882">
          <cell r="B7882" t="str">
            <v>4201.0021.16012044</v>
          </cell>
          <cell r="C7882" t="str">
            <v>BIAYA SURETY BOND -  EPCI CONTRACT FOR LIMA F</v>
          </cell>
        </row>
        <row r="7883">
          <cell r="B7883" t="str">
            <v>4201.0021.16409005</v>
          </cell>
          <cell r="C7883" t="str">
            <v>BIAYA SURETY BOND - MEG Injection Package</v>
          </cell>
        </row>
        <row r="7884">
          <cell r="B7884" t="str">
            <v>4201.0021.R000000</v>
          </cell>
          <cell r="C7884" t="str">
            <v>BIAYA SURETY BOND - SEWA EQUIPMENT- EXCAVATOR</v>
          </cell>
        </row>
        <row r="7885">
          <cell r="B7885" t="str">
            <v>4201.0022.06312006</v>
          </cell>
          <cell r="C7885" t="str">
            <v>BIAYA PERFORMANCE BOND - PROV OF EPCI KF GAS (INT)</v>
          </cell>
        </row>
        <row r="7886">
          <cell r="B7886" t="str">
            <v>4201.0022.002</v>
          </cell>
          <cell r="C7886" t="str">
            <v>BIAYA PERFORMANCE BOND - WORKSHOP</v>
          </cell>
        </row>
        <row r="7887">
          <cell r="B7887" t="str">
            <v>4201.0022.0050852</v>
          </cell>
          <cell r="C7887" t="str">
            <v>BIAYA PERFORMANCE BOND - KAMBUNA TOPSIDE REUSER S</v>
          </cell>
        </row>
        <row r="7888">
          <cell r="B7888" t="str">
            <v>4201.0022.0050905</v>
          </cell>
          <cell r="C7888" t="str">
            <v>BIAYA PERFORMANCE BOND - MEG INJECTION PACKAGE</v>
          </cell>
        </row>
        <row r="7889">
          <cell r="B7889" t="str">
            <v>4201.0022.00712046</v>
          </cell>
          <cell r="C7889" t="str">
            <v>BIAYA PERFORMANCE BOND - FABRIKASI  &amp; INSTASI UNTU</v>
          </cell>
        </row>
        <row r="7890">
          <cell r="B7890" t="str">
            <v>4201.0022.0081014</v>
          </cell>
          <cell r="C7890" t="str">
            <v>BIAYA PERFORMANCE BOND - SEI AMBAWANG KAB.KUBU</v>
          </cell>
        </row>
        <row r="7891">
          <cell r="B7891" t="str">
            <v>4201.0022.0101019</v>
          </cell>
          <cell r="C7891" t="str">
            <v>BIAYA PERFORMANCE BOND - CPP&amp;AUP PLATFORMS INST</v>
          </cell>
        </row>
        <row r="7892">
          <cell r="B7892" t="str">
            <v>4201.0022.0101137</v>
          </cell>
          <cell r="C7892" t="str">
            <v>BIAYA PERFORMANCE BOND - CPP &amp; AUP Platforms</v>
          </cell>
        </row>
        <row r="7893">
          <cell r="B7893" t="str">
            <v>4201.0022.0120832</v>
          </cell>
          <cell r="C7893" t="str">
            <v>BIAYA PERFORMANCE BOND - SHELL &amp; TUBE HEAT EXCHANG</v>
          </cell>
        </row>
        <row r="7894">
          <cell r="B7894" t="str">
            <v>4201.0022.0130903</v>
          </cell>
          <cell r="C7894" t="str">
            <v>BIAYA PERFORMANCE BOND - WELL TEST, SKID UNIT</v>
          </cell>
        </row>
        <row r="7895">
          <cell r="B7895" t="str">
            <v>4201.0022.0130904</v>
          </cell>
          <cell r="C7895" t="str">
            <v>BIAYA PERFORMANCE BOND - HEAT EXCHANGER</v>
          </cell>
        </row>
        <row r="7896">
          <cell r="B7896" t="str">
            <v>4201.0022.0130908</v>
          </cell>
          <cell r="C7896" t="str">
            <v>BIAYA PERFORMANCE BOND - PIPE SLEEVE &amp; DURI, RIAU</v>
          </cell>
        </row>
        <row r="7897">
          <cell r="B7897" t="str">
            <v>4201.0022.0130923</v>
          </cell>
          <cell r="C7897" t="str">
            <v>BIAYA PERFORMANCE BOND - PROV OF WATER STO TANK</v>
          </cell>
        </row>
        <row r="7898">
          <cell r="B7898" t="str">
            <v>4201.0022.0130929</v>
          </cell>
          <cell r="C7898" t="str">
            <v>BIAYA PERFORMANCE BOND - OPERATION ASSISTANCE SLN</v>
          </cell>
        </row>
        <row r="7899">
          <cell r="B7899" t="str">
            <v>4201.0022.0130931</v>
          </cell>
          <cell r="C7899" t="str">
            <v>BIAYA PERFORMANCE BOND - STORAGE TANK FOR INT PROG</v>
          </cell>
        </row>
        <row r="7900">
          <cell r="B7900" t="str">
            <v>4201.0022.0131004</v>
          </cell>
          <cell r="C7900" t="str">
            <v>BIAYA PERFORMANCE BOND - 3 UNITS K.O. DRUM</v>
          </cell>
        </row>
        <row r="7901">
          <cell r="B7901" t="str">
            <v>4201.0022.0131010</v>
          </cell>
          <cell r="C7901" t="str">
            <v>BIAYA PERFORMANCE BOND - DISAIN&amp;FAB ALAT SURFAKTAN</v>
          </cell>
        </row>
        <row r="7902">
          <cell r="B7902" t="str">
            <v>4201.0022.0131018</v>
          </cell>
          <cell r="C7902" t="str">
            <v>BIAYA PERFORMANCE BOND - JASA KONST TANGKI PEMISAH</v>
          </cell>
        </row>
        <row r="7903">
          <cell r="B7903" t="str">
            <v>4201.0022.0131104</v>
          </cell>
          <cell r="C7903" t="str">
            <v>BIAYA PERFORMANCE BOND - RIGLESS SERVICE</v>
          </cell>
        </row>
        <row r="7904">
          <cell r="B7904" t="str">
            <v>4201.0022.0131113</v>
          </cell>
          <cell r="C7904" t="str">
            <v>BIAYA PERFORMANCE BOND - EPC U/ FASILITAS TANKI DI</v>
          </cell>
        </row>
        <row r="7905">
          <cell r="B7905" t="str">
            <v>4201.0022.0131119</v>
          </cell>
          <cell r="C7905" t="str">
            <v>BIAYA PERFORMANCE BOND - EPF OF STORAGE FOR RANTAU</v>
          </cell>
        </row>
        <row r="7906">
          <cell r="B7906" t="str">
            <v>4201.0022.0131127</v>
          </cell>
          <cell r="C7906" t="str">
            <v>BIAYA PERFORMANCE BOND - RIGLESS SERVICE</v>
          </cell>
        </row>
        <row r="7907">
          <cell r="B7907" t="str">
            <v>4201.0022.0131150</v>
          </cell>
          <cell r="C7907" t="str">
            <v>BIAYA PERFORMANCE BOND - WASH TANK REPAIR</v>
          </cell>
        </row>
        <row r="7908">
          <cell r="B7908" t="str">
            <v>4201.0022.01312003</v>
          </cell>
          <cell r="C7908" t="str">
            <v>BIAYA PERFORMANCE BOND - RIGLESS SERVICES</v>
          </cell>
        </row>
        <row r="7909">
          <cell r="B7909" t="str">
            <v>4201.0022.01312031</v>
          </cell>
          <cell r="C7909" t="str">
            <v>BIAYA PERFORMANCE BOND - PLUG BACK WITH SLICKLINE</v>
          </cell>
        </row>
        <row r="7910">
          <cell r="B7910" t="str">
            <v>4201.0022.01312049</v>
          </cell>
          <cell r="C7910" t="str">
            <v>BIAYA PERFORMANCE BOND - HRSG #2 &amp; #5</v>
          </cell>
        </row>
        <row r="7911">
          <cell r="B7911" t="str">
            <v>4201.0022.01312058</v>
          </cell>
          <cell r="C7911" t="str">
            <v>BIAYA PERFORMANCE BOND - FOAMING SERVICES</v>
          </cell>
        </row>
        <row r="7912">
          <cell r="B7912" t="str">
            <v>4201.0022.0150909</v>
          </cell>
          <cell r="C7912" t="str">
            <v>BIAYA PERFORMANCE BOND - PIPE CONNECTION</v>
          </cell>
        </row>
        <row r="7913">
          <cell r="B7913" t="str">
            <v>4201.0022.0150916</v>
          </cell>
          <cell r="C7913" t="str">
            <v>BIAYA PERFORMANCE BOND - SUBSEA CABLE</v>
          </cell>
        </row>
        <row r="7914">
          <cell r="B7914" t="str">
            <v>4201.0022.0151128</v>
          </cell>
          <cell r="C7914" t="str">
            <v>BIAYA PERFORMANCE BOND - PROJECT BAWAL PIPELINE</v>
          </cell>
        </row>
        <row r="7915">
          <cell r="B7915" t="str">
            <v>4201.0022.01512021</v>
          </cell>
          <cell r="C7915" t="str">
            <v>BIAYA PERFORMANCE BOND - TUBE BUNDLE CONDENSATE CO</v>
          </cell>
        </row>
        <row r="7916">
          <cell r="B7916" t="str">
            <v>4201.0022.01512027</v>
          </cell>
          <cell r="C7916" t="str">
            <v>BIAYA PERFORMANCE BOND - FUEL GAS SCRUBBER AND HEA</v>
          </cell>
        </row>
        <row r="7917">
          <cell r="B7917" t="str">
            <v>4201.0022.01512043</v>
          </cell>
          <cell r="C7917" t="str">
            <v>BIAYA PERFORMANCE BOND - EHMR WATER PROJECT, EPCI</v>
          </cell>
        </row>
        <row r="7918">
          <cell r="B7918" t="str">
            <v>4201.0022.01512062</v>
          </cell>
          <cell r="C7918" t="str">
            <v>BIAYA PERFORMANCE BOND - EPCI TEMBANG 8 TO BAWAL P</v>
          </cell>
        </row>
        <row r="7919">
          <cell r="B7919" t="str">
            <v>4201.0022.0191139</v>
          </cell>
          <cell r="C7919" t="str">
            <v>BIAYA PERFORMANCE BOND - Maintenance of Expansion</v>
          </cell>
        </row>
        <row r="7920">
          <cell r="B7920" t="str">
            <v>4201.0022.0241007</v>
          </cell>
          <cell r="C7920" t="str">
            <v>BIAYA PERFORMANCE BOND - REP&amp;TEST (336-I;1000m3)</v>
          </cell>
        </row>
        <row r="7921">
          <cell r="B7921" t="str">
            <v>4201.0022.02412022</v>
          </cell>
          <cell r="C7921" t="str">
            <v>BIAYA PERFORMANCE BOND - REPAIR F/WELDING TANK</v>
          </cell>
        </row>
        <row r="7922">
          <cell r="B7922" t="str">
            <v>4201.0022.02412035</v>
          </cell>
          <cell r="C7922" t="str">
            <v>BIAYA PERFORMANCE BOND - REPAIR OF TANK 100 CUFT P</v>
          </cell>
        </row>
        <row r="7923">
          <cell r="B7923" t="str">
            <v>4201.0022.0260847</v>
          </cell>
          <cell r="C7923" t="str">
            <v>BIAYA PERFORMANCE BOND - INSTALLATION OF 2X315 MW</v>
          </cell>
        </row>
        <row r="7924">
          <cell r="B7924" t="str">
            <v>4201.0022.0261198</v>
          </cell>
          <cell r="C7924" t="str">
            <v>BIAYA PERFORMANCE BOND - MAINTENANCE HUBEI</v>
          </cell>
        </row>
        <row r="7925">
          <cell r="B7925" t="str">
            <v>4201.0022.0280913</v>
          </cell>
          <cell r="C7925" t="str">
            <v>BIAYA PERFORMANCE BOND - FAB SAND BLAST&amp;PRIM COAT</v>
          </cell>
        </row>
        <row r="7926">
          <cell r="B7926" t="str">
            <v>4201.0022.0280915</v>
          </cell>
          <cell r="C7926" t="str">
            <v>BIAYA PERFORMANCE BOND - MB#13; RECONDITION WORK</v>
          </cell>
        </row>
        <row r="7927">
          <cell r="B7927" t="str">
            <v>4201.0022.0280919</v>
          </cell>
          <cell r="C7927" t="str">
            <v>BIAYA PERFORMANCE BOND - RB#13; ANCHOR BOLT INST</v>
          </cell>
        </row>
        <row r="7928">
          <cell r="B7928" t="str">
            <v>4201.0022.0280921</v>
          </cell>
          <cell r="C7928" t="str">
            <v>BIAYA PERFORMANCE BOND - RB#13; INST MECHANICAL</v>
          </cell>
        </row>
        <row r="7929">
          <cell r="B7929" t="str">
            <v>4201.0022.0280926</v>
          </cell>
          <cell r="C7929" t="str">
            <v>BIAYA PERFORMANCE BOND - RB#13; PIPE EXT /MP &amp; LP</v>
          </cell>
        </row>
        <row r="7930">
          <cell r="B7930" t="str">
            <v>4201.0022.0280927</v>
          </cell>
          <cell r="C7930" t="str">
            <v>BIAYA PERFORMANCE BOND - PM#9;MP BIN TEMP CONTROL</v>
          </cell>
        </row>
        <row r="7931">
          <cell r="B7931" t="str">
            <v>4201.0022.0280930</v>
          </cell>
          <cell r="C7931" t="str">
            <v>BIAYA PERFORMANCE BOND - MB#15;MAIN STEAM LINE MOD</v>
          </cell>
        </row>
        <row r="7932">
          <cell r="B7932" t="str">
            <v>4201.0022.0281005</v>
          </cell>
          <cell r="C7932" t="str">
            <v>BIAYA PERFORMANCE BOND - PM#9; UPGRADE TIE IN</v>
          </cell>
        </row>
        <row r="7933">
          <cell r="B7933" t="str">
            <v>4201.0022.0281006</v>
          </cell>
          <cell r="C7933" t="str">
            <v>BIAYA PERFORMANCE BOND - MANPOWER SUPPLY SHUTDOWN</v>
          </cell>
        </row>
        <row r="7934">
          <cell r="B7934" t="str">
            <v>4201.0022.0281011</v>
          </cell>
          <cell r="C7934" t="str">
            <v>BIAYA PERFORMANCE BOND - WP-9;FAB CRUSHER COMPLETE</v>
          </cell>
        </row>
        <row r="7935">
          <cell r="B7935" t="str">
            <v>4201.0022.0281013</v>
          </cell>
          <cell r="C7935" t="str">
            <v>BIAYA PERFORMANCE BOND - MB#24;SURF METAL TREATMEN</v>
          </cell>
        </row>
        <row r="7936">
          <cell r="B7936" t="str">
            <v>4201.0022.0281015</v>
          </cell>
          <cell r="C7936" t="str">
            <v>BIAYA PERFORMANCE BOND - WP-8;FAB CRUSHER 2SETS</v>
          </cell>
        </row>
        <row r="7937">
          <cell r="B7937" t="str">
            <v>4201.0022.0281020</v>
          </cell>
          <cell r="C7937" t="str">
            <v>BIAYA PERFORMANCE BOND - TPM;ADD BYPASS FILTER GAS</v>
          </cell>
        </row>
        <row r="7938">
          <cell r="B7938" t="str">
            <v>4201.0022.0281034</v>
          </cell>
          <cell r="C7938" t="str">
            <v>BIAYA PERFORMANCE BOND - WP-8, DRUM BARKER 2 LINES</v>
          </cell>
        </row>
        <row r="7939">
          <cell r="B7939" t="str">
            <v>4201.0022.0281103</v>
          </cell>
          <cell r="C7939" t="str">
            <v>BIAYA PERFORMANCE BOND - TUBE PF-1C VE#1(SHUTDOWN)</v>
          </cell>
        </row>
        <row r="7940">
          <cell r="B7940" t="str">
            <v>4201.0022.0281110</v>
          </cell>
          <cell r="C7940" t="str">
            <v>BIAYA PERFORMANCE BOND - VE#11, FABRICATION HBL TA</v>
          </cell>
        </row>
        <row r="7941">
          <cell r="B7941" t="str">
            <v>4201.0022.0281116</v>
          </cell>
          <cell r="C7941" t="str">
            <v>BIAYA PERFORMANCE BOND - IKPP</v>
          </cell>
        </row>
        <row r="7942">
          <cell r="B7942" t="str">
            <v>4201.0022.0281130</v>
          </cell>
          <cell r="C7942" t="str">
            <v>BIAYA PERFORMANCE BOND - TG 23 PENYAMBUNGAN PIPA</v>
          </cell>
        </row>
        <row r="7943">
          <cell r="B7943" t="str">
            <v>4201.0022.0281131</v>
          </cell>
          <cell r="C7943" t="str">
            <v>BIAYA PERFORMANCE BOND - MC-10 Connect Pipe</v>
          </cell>
        </row>
        <row r="7944">
          <cell r="B7944" t="str">
            <v>4201.0022.0281132</v>
          </cell>
          <cell r="C7944" t="str">
            <v>BIAYA PERFORMANCE BOND - Replacement of pipe 8"</v>
          </cell>
        </row>
        <row r="7945">
          <cell r="B7945" t="str">
            <v>4201.0022.0281133</v>
          </cell>
          <cell r="C7945" t="str">
            <v>BIAYA PERFORMANCE BOND - MC-2 Annual Shutdown 2011</v>
          </cell>
        </row>
        <row r="7946">
          <cell r="B7946" t="str">
            <v>4201.0022.0281134</v>
          </cell>
          <cell r="C7946" t="str">
            <v>BIAYA PERFORMANCE BOND - Repair Heater, Cooler</v>
          </cell>
        </row>
        <row r="7947">
          <cell r="B7947" t="str">
            <v>4201.0022.0281135</v>
          </cell>
          <cell r="C7947" t="str">
            <v>BIAYA PERFORMANCE BOND - CA-8 Replace C12 Pipe 16"</v>
          </cell>
        </row>
        <row r="7948">
          <cell r="B7948" t="str">
            <v>4201.0022.0281136</v>
          </cell>
          <cell r="C7948" t="str">
            <v>BIAYA PERFORMANCE BOND - Supply Manpower</v>
          </cell>
        </row>
        <row r="7949">
          <cell r="B7949" t="str">
            <v>4201.0022.0281140</v>
          </cell>
          <cell r="C7949" t="str">
            <v>BIAYA PERFORMANCE BOND - Corrective Maintenance, P</v>
          </cell>
        </row>
        <row r="7950">
          <cell r="B7950" t="str">
            <v>4201.0022.0281141</v>
          </cell>
          <cell r="C7950" t="str">
            <v>BIAYA PERFORMANCE BOND - PM-9 Annual Shutdown 2011</v>
          </cell>
        </row>
        <row r="7951">
          <cell r="B7951" t="str">
            <v>4201.0022.0281144</v>
          </cell>
          <cell r="C7951" t="str">
            <v>BIAYA PERFORMANCE BOND - RB# 6 Project; Supply Man</v>
          </cell>
        </row>
        <row r="7952">
          <cell r="B7952" t="str">
            <v>4201.0022.0281145</v>
          </cell>
          <cell r="C7952" t="str">
            <v>BIAYA PERFORMANCE BOND - WPMT PROJ SUPPLY MANPOWER</v>
          </cell>
        </row>
        <row r="7953">
          <cell r="B7953" t="str">
            <v>4201.0022.0281148</v>
          </cell>
          <cell r="C7953" t="str">
            <v>BIAYA PERFORMANCE BOND - RECONDITION VACUUM EVAPOR</v>
          </cell>
        </row>
        <row r="7954">
          <cell r="B7954" t="str">
            <v>4201.0022.0281149</v>
          </cell>
          <cell r="C7954" t="str">
            <v>BIAYA PERFORMANCE BOND - RC-11 ADD LINE GAS FILTER</v>
          </cell>
        </row>
        <row r="7955">
          <cell r="B7955" t="str">
            <v>4201.0022.0281155</v>
          </cell>
          <cell r="C7955" t="str">
            <v>BIAYA PERFORMANCE BOND - WP#8; REPLACEMENT SHUTL B</v>
          </cell>
        </row>
        <row r="7956">
          <cell r="B7956" t="str">
            <v>4201.0022.0281156</v>
          </cell>
          <cell r="C7956" t="str">
            <v>BIAYA PERFORMANCE BOND - WP#9; INSTALLATION CHIP S</v>
          </cell>
        </row>
        <row r="7957">
          <cell r="B7957" t="str">
            <v>4201.0022.0281157</v>
          </cell>
          <cell r="C7957" t="str">
            <v>BIAYA PERFORMANCE BOND - WP#9; INSTALLATION LOG RE</v>
          </cell>
        </row>
        <row r="7958">
          <cell r="B7958" t="str">
            <v>4201.0022.0281169</v>
          </cell>
          <cell r="C7958" t="str">
            <v>BIAYA PERFORMANCE BOND - WP-9 INSTALL DEBARKING DR</v>
          </cell>
        </row>
        <row r="7959">
          <cell r="B7959" t="str">
            <v>4201.0022.0281173</v>
          </cell>
          <cell r="C7959" t="str">
            <v>BIAYA PERFORMANCE BOND - VE#12 REPLACE ROOF &amp; SHEL</v>
          </cell>
        </row>
        <row r="7960">
          <cell r="B7960" t="str">
            <v>4201.0022.0281174</v>
          </cell>
          <cell r="C7960" t="str">
            <v>BIAYA PERFORMANCE BOND - RC#8; NEW INSTALL OF HYDR</v>
          </cell>
        </row>
        <row r="7961">
          <cell r="B7961" t="str">
            <v>4201.0022.0281199</v>
          </cell>
          <cell r="C7961" t="str">
            <v>BIAYA PERFORMANCE BOND - MAINTENANCE IKPP</v>
          </cell>
        </row>
        <row r="7962">
          <cell r="B7962" t="str">
            <v>4201.0022.02812008</v>
          </cell>
          <cell r="C7962" t="str">
            <v>BIAYA PERFORMANCE BOND - VE#2 INST NEW WBL TANK A</v>
          </cell>
        </row>
        <row r="7963">
          <cell r="B7963" t="str">
            <v>4201.0022.02812009</v>
          </cell>
          <cell r="C7963" t="str">
            <v>BIAYA PERFORMANCE BOND - WP-9 INSTALL CHIP SCREEN</v>
          </cell>
        </row>
        <row r="7964">
          <cell r="B7964" t="str">
            <v>4201.0022.02812011</v>
          </cell>
          <cell r="C7964" t="str">
            <v>BIAYA PERFORMANCE BOND - WP#9: INSTALL DEBARKING D</v>
          </cell>
        </row>
        <row r="7965">
          <cell r="B7965" t="str">
            <v>4201.0022.02812013</v>
          </cell>
          <cell r="C7965" t="str">
            <v>BIAYA PERFORMANCE BOND - PM#8; TIE IN (TOP SEPARAT</v>
          </cell>
        </row>
        <row r="7966">
          <cell r="B7966" t="str">
            <v>4201.0022.02812016</v>
          </cell>
          <cell r="C7966" t="str">
            <v>BIAYA PERFORMANCE BOND - HP HEADER TG 18.19 TO P-8</v>
          </cell>
        </row>
        <row r="7967">
          <cell r="B7967" t="str">
            <v>4201.0022.02812018</v>
          </cell>
          <cell r="C7967" t="str">
            <v>BIAYA PERFORMANCE BOND - MC#3; UPGRADE PIPING &amp; DR</v>
          </cell>
        </row>
        <row r="7968">
          <cell r="B7968" t="str">
            <v>4201.0022.02812019</v>
          </cell>
          <cell r="C7968" t="str">
            <v>BIAYA PERFORMANCE BOND - PM#8; TIE IN WASHING &amp; CO</v>
          </cell>
        </row>
        <row r="7969">
          <cell r="B7969" t="str">
            <v>4201.0022.02812020</v>
          </cell>
          <cell r="C7969" t="str">
            <v>BIAYA PERFORMANCE BOND - PM#8; ADD SCREEN &amp; DISMAN</v>
          </cell>
        </row>
        <row r="7970">
          <cell r="B7970" t="str">
            <v>4201.0022.02812026</v>
          </cell>
          <cell r="C7970" t="str">
            <v>BIAYA PERFORMANCE BOND - PPM#6; FABRICATION / INST</v>
          </cell>
        </row>
        <row r="7971">
          <cell r="B7971" t="str">
            <v>4201.0022.02812032</v>
          </cell>
          <cell r="C7971" t="str">
            <v>BIAYA PERFORMANCE BOND - OPEN CONTRACT MAINTENANCE</v>
          </cell>
        </row>
        <row r="7972">
          <cell r="B7972" t="str">
            <v>4201.0022.02812033</v>
          </cell>
          <cell r="C7972" t="str">
            <v>BIAYA PERFORMANCE BOND - MANPOWER TO SUPPORT CORRE</v>
          </cell>
        </row>
        <row r="7973">
          <cell r="B7973" t="str">
            <v>4201.0022.02812036</v>
          </cell>
          <cell r="C7973" t="str">
            <v>BIAYA PERFORMANCE BOND - GANTI TUBE CONDENSER TG#1</v>
          </cell>
        </row>
        <row r="7974">
          <cell r="B7974" t="str">
            <v>4201.0022.02812045</v>
          </cell>
          <cell r="C7974" t="str">
            <v>BIAYA PERFORMANCE BOND - WP-8; REPLACEMENT OF DRUM</v>
          </cell>
        </row>
        <row r="7975">
          <cell r="B7975" t="str">
            <v>4201.0022.02812047</v>
          </cell>
          <cell r="C7975" t="str">
            <v>BIAYA PERFORMANCE BOND - WP-9; REPLACEMENT OF DRUM</v>
          </cell>
        </row>
        <row r="7976">
          <cell r="B7976" t="str">
            <v>4201.0022.02812048</v>
          </cell>
          <cell r="C7976" t="str">
            <v>BIAYA PERFORMANCE BOND - VE#2 PROJECT FABR &amp; INSTA</v>
          </cell>
        </row>
        <row r="7977">
          <cell r="B7977" t="str">
            <v>4201.0022.02812050</v>
          </cell>
          <cell r="C7977" t="str">
            <v>BIAYA PERFORMANCE BOND - VE2; FABRICATION &amp; INSTAL</v>
          </cell>
        </row>
        <row r="7978">
          <cell r="B7978" t="str">
            <v>4201.0022.02812052</v>
          </cell>
          <cell r="C7978" t="str">
            <v>BIAYA PERFORMANCE BOND - PM8; SCAFFOLDING ANNUAL S</v>
          </cell>
        </row>
        <row r="7979">
          <cell r="B7979" t="str">
            <v>4201.0022.02812055</v>
          </cell>
          <cell r="C7979" t="str">
            <v>BIAYA PERFORMANCE BOND - PM#8; DISMANTLE EQUIPMENT</v>
          </cell>
        </row>
        <row r="7980">
          <cell r="B7980" t="str">
            <v>4201.0022.02812056</v>
          </cell>
          <cell r="C7980" t="str">
            <v>BIAYA PERFORMANCE BOND - PM#8; TO MAKE CONVEYOR SU</v>
          </cell>
        </row>
        <row r="7981">
          <cell r="B7981" t="str">
            <v>4201.0022.02812057</v>
          </cell>
          <cell r="C7981" t="str">
            <v>BIAYA PERFORMANCE BOND - PM#9; GANTI 4 SET NOZZLE</v>
          </cell>
        </row>
        <row r="7982">
          <cell r="B7982" t="str">
            <v>4201.0022.02812099</v>
          </cell>
          <cell r="C7982" t="str">
            <v>BIAYA PERFORMANCE BOND - IKPP MAINTENANCE</v>
          </cell>
        </row>
        <row r="7983">
          <cell r="B7983" t="str">
            <v>4201.0022.0350933</v>
          </cell>
          <cell r="C7983" t="str">
            <v>BIAYA PERFORMANCE BOND - PAGERUNGAN UTARA FIELD</v>
          </cell>
        </row>
        <row r="7984">
          <cell r="B7984" t="str">
            <v>4201.0022.0351002</v>
          </cell>
          <cell r="C7984" t="str">
            <v>BIAYA PERFORMANCE BOND - EDC1 SUBSEA FACILITY TSB</v>
          </cell>
        </row>
        <row r="7985">
          <cell r="B7985" t="str">
            <v>4201.0022.0400928</v>
          </cell>
          <cell r="C7985" t="str">
            <v>BIAYA PERFORMANCE BOND - 3 Unit BODY SHELL</v>
          </cell>
        </row>
        <row r="7986">
          <cell r="B7986" t="str">
            <v>4201.0022.0400932</v>
          </cell>
          <cell r="C7986" t="str">
            <v>BIAYA PERFORMANCE BOND - 6 UNITS FLARE KO DRUM</v>
          </cell>
        </row>
        <row r="7987">
          <cell r="B7987" t="str">
            <v>4201.0022.0411008</v>
          </cell>
          <cell r="C7987" t="str">
            <v>BIAYA PERFORMANCE BOND - GEN. ASSEMBLY DEBARKING</v>
          </cell>
        </row>
        <row r="7988">
          <cell r="B7988" t="str">
            <v>4201.0022.04112025</v>
          </cell>
          <cell r="C7988" t="str">
            <v>BIAYA PERFORMANCE BOND - MANPOWER SUPPLY FOR PROJE</v>
          </cell>
        </row>
        <row r="7989">
          <cell r="B7989" t="str">
            <v>4201.0022.0480753</v>
          </cell>
          <cell r="C7989" t="str">
            <v>BIAYA PERFORMANCE BOND - COMBINED FEED EXCHANGER</v>
          </cell>
        </row>
        <row r="7990">
          <cell r="B7990" t="str">
            <v>4201.0022.0480901</v>
          </cell>
          <cell r="C7990" t="str">
            <v>BIAYA PERFORMANCE BOND - DEBUT TRIM COND 211-E-9</v>
          </cell>
        </row>
        <row r="7991">
          <cell r="B7991" t="str">
            <v>4201.0022.0480906</v>
          </cell>
          <cell r="C7991" t="str">
            <v>BIAYA PERFORMANCE BOND - TBUNDLE 140-E-11A,E-16</v>
          </cell>
        </row>
        <row r="7992">
          <cell r="B7992" t="str">
            <v>4201.0022.0480912</v>
          </cell>
          <cell r="C7992" t="str">
            <v>BIAYA PERFORMANCE BOND - FAB HE, 701-E-5&amp;702-E-7</v>
          </cell>
        </row>
        <row r="7993">
          <cell r="B7993" t="str">
            <v>4201.0022.0480914</v>
          </cell>
          <cell r="C7993" t="str">
            <v>BIAYA PERFORMANCE BOND - FAB HE,ITEM 140-E-20&amp;E-25</v>
          </cell>
        </row>
        <row r="7994">
          <cell r="B7994" t="str">
            <v>4201.0022.0480918</v>
          </cell>
          <cell r="C7994" t="str">
            <v>BIAYA PERFORMANCE BOND - TUBE BUNDLE ASS F/023E-11</v>
          </cell>
        </row>
        <row r="7995">
          <cell r="B7995" t="str">
            <v>4201.0022.0480922</v>
          </cell>
          <cell r="C7995" t="str">
            <v>BIAYA PERFORMANCE BOND - COMBINED FEED EXCHANGER</v>
          </cell>
        </row>
        <row r="7996">
          <cell r="B7996" t="str">
            <v>4201.0022.0480925</v>
          </cell>
          <cell r="C7996" t="str">
            <v>BIAYA PERFORMANCE BOND - 6 DISPENSER (SOE-TA)</v>
          </cell>
        </row>
        <row r="7997">
          <cell r="B7997" t="str">
            <v>4201.0022.0481001</v>
          </cell>
          <cell r="C7997" t="str">
            <v>BIAYA PERFORMANCE BOND - VESSEL TAG NO.14-E-25</v>
          </cell>
        </row>
        <row r="7998">
          <cell r="B7998" t="str">
            <v>4201.0022.0481012</v>
          </cell>
          <cell r="C7998" t="str">
            <v>BIAYA PERFORMANCE BOND - BAFFLE PLATE</v>
          </cell>
        </row>
        <row r="7999">
          <cell r="B7999" t="str">
            <v>4201.0022.0481016</v>
          </cell>
          <cell r="C7999" t="str">
            <v>BIAYA PERFORMANCE BOND - ERECTION VCFHE 84E-201</v>
          </cell>
        </row>
        <row r="8000">
          <cell r="B8000" t="str">
            <v>4201.0022.0481023</v>
          </cell>
          <cell r="C8000" t="str">
            <v>BIAYA PERFORMANCE BOND - PASS PARTITION PLATE</v>
          </cell>
        </row>
        <row r="8001">
          <cell r="B8001" t="str">
            <v>4201.0022.0481024</v>
          </cell>
          <cell r="C8001" t="str">
            <v>BIAYA PERFORMANCE BOND - T. BUNDLE COMP, CHANNEL</v>
          </cell>
        </row>
        <row r="8002">
          <cell r="B8002" t="str">
            <v>4201.0022.0481101</v>
          </cell>
          <cell r="C8002" t="str">
            <v>BIAYA PERFORMANCE BOND - TUBE BUNDLE TYPE "U"</v>
          </cell>
        </row>
        <row r="8003">
          <cell r="B8003" t="str">
            <v>4201.0022.0481105</v>
          </cell>
          <cell r="C8003" t="str">
            <v>BIAYA PERFORMANCE BOND - TBUNDLE AS110-E-7 A/B/C/D</v>
          </cell>
        </row>
        <row r="8004">
          <cell r="B8004" t="str">
            <v>4201.0022.0481106</v>
          </cell>
          <cell r="C8004" t="str">
            <v>BIAYA PERFORMANCE BOND - EJCTR STEAMTAG110-J-51A/B</v>
          </cell>
        </row>
        <row r="8005">
          <cell r="B8005" t="str">
            <v>4201.0022.0481107</v>
          </cell>
          <cell r="C8005" t="str">
            <v>BIAYA PERFORMANCE BOND - TBUNDLE AS&amp;SHELL 93E-405</v>
          </cell>
        </row>
        <row r="8006">
          <cell r="B8006" t="str">
            <v>4201.0022.0481109</v>
          </cell>
          <cell r="C8006" t="str">
            <v>BIAYA PERFORMANCE BOND - PRESSURE VESSEL FABRICATI</v>
          </cell>
        </row>
        <row r="8007">
          <cell r="B8007" t="str">
            <v>4201.0022.0481114</v>
          </cell>
          <cell r="C8007" t="str">
            <v>BIAYA PERFORMANCE BOND - HEAT EXCHANGER COMPLETE 7</v>
          </cell>
        </row>
        <row r="8008">
          <cell r="B8008" t="str">
            <v>4201.0022.0481117</v>
          </cell>
          <cell r="C8008" t="str">
            <v>BIAYA PERFORMANCE BOND - CONDENSATE STRIPPER</v>
          </cell>
        </row>
        <row r="8009">
          <cell r="B8009" t="str">
            <v>4201.0022.0481118</v>
          </cell>
          <cell r="C8009" t="str">
            <v>BIAYA PERFORMANCE BOND - VESSEL, HORIZONTAL TAG</v>
          </cell>
        </row>
        <row r="8010">
          <cell r="B8010" t="str">
            <v>4201.0022.0481124</v>
          </cell>
          <cell r="C8010" t="str">
            <v>BIAYA PERFORMANCE BOND - Heat Exchanger  Assy Tag</v>
          </cell>
        </row>
        <row r="8011">
          <cell r="B8011" t="str">
            <v>4201.0022.0481153</v>
          </cell>
          <cell r="C8011" t="str">
            <v>BIAYA PERFORMANCE BOND - 5 (FIVE) UNIT COMBINED FE</v>
          </cell>
        </row>
        <row r="8012">
          <cell r="B8012" t="str">
            <v>4201.0022.0481159</v>
          </cell>
          <cell r="C8012" t="str">
            <v>BIAYA PERFORMANCE BOND - PEMBANGUNAN UNIT CHLORIDE</v>
          </cell>
        </row>
        <row r="8013">
          <cell r="B8013" t="str">
            <v>4201.0022.0481160</v>
          </cell>
          <cell r="C8013" t="str">
            <v>BIAYA PERFORMANCE BOND - FABRICATION INTERNAL PART</v>
          </cell>
        </row>
        <row r="8014">
          <cell r="B8014" t="str">
            <v>4201.0022.0481161</v>
          </cell>
          <cell r="C8014" t="str">
            <v>BIAYA PERFORMANCE BOND - HEAT EXCHANGER 260-E-157</v>
          </cell>
        </row>
        <row r="8015">
          <cell r="B8015" t="str">
            <v>4201.0022.0481163</v>
          </cell>
          <cell r="C8015" t="str">
            <v>BIAYA PERFORMANCE BOND - PEMBANGUNAN FASILITAS SLU</v>
          </cell>
        </row>
        <row r="8016">
          <cell r="B8016" t="str">
            <v>4201.0022.0481166</v>
          </cell>
          <cell r="C8016" t="str">
            <v>BIAYA PERFORMANCE BOND - SHELL &amp; TUBE BUNDLE  Assy</v>
          </cell>
        </row>
        <row r="8017">
          <cell r="B8017" t="str">
            <v>4201.0022.04812004</v>
          </cell>
          <cell r="C8017" t="str">
            <v>BIAYA PERFORMANCE BOND - TOP HEAD COLOUMN</v>
          </cell>
        </row>
        <row r="8018">
          <cell r="B8018" t="str">
            <v>4201.0022.04812005</v>
          </cell>
          <cell r="C8018" t="str">
            <v>BIAYA PERFORMANCE BOND - HEAT EXCHANGER</v>
          </cell>
        </row>
        <row r="8019">
          <cell r="B8019" t="str">
            <v>4201.0022.0510862</v>
          </cell>
          <cell r="C8019" t="str">
            <v>BIAYA PERFORMANCE BOND - PRESSURE VESSEL</v>
          </cell>
        </row>
        <row r="8020">
          <cell r="B8020" t="str">
            <v>4201.0022.0510863</v>
          </cell>
          <cell r="C8020" t="str">
            <v>BIAYA PERFORMANCE BOND - PROV OF SHELL &amp; TUBE HEAT</v>
          </cell>
        </row>
        <row r="8021">
          <cell r="B8021" t="str">
            <v>4201.0022.0510902</v>
          </cell>
          <cell r="C8021" t="str">
            <v>BIAYA PERFORMANCE BOND - PRESSURE VESSEL GSA</v>
          </cell>
        </row>
        <row r="8022">
          <cell r="B8022" t="str">
            <v>4201.0022.0511017</v>
          </cell>
          <cell r="C8022" t="str">
            <v>BIAYA PERFORMANCE BOND - FAB HEAD CHANNEL (E-2030)</v>
          </cell>
        </row>
        <row r="8023">
          <cell r="B8023" t="str">
            <v>4201.0022.0511152</v>
          </cell>
          <cell r="C8023" t="str">
            <v>BIAYA PERFORMANCE BOND - ENGINEERING, PROCUREMENT,</v>
          </cell>
        </row>
        <row r="8024">
          <cell r="B8024" t="str">
            <v>4201.0022.0540911</v>
          </cell>
          <cell r="C8024" t="str">
            <v>BIAYA PERFORMANCE BOND - NATURAL GAS REHEATER</v>
          </cell>
        </row>
        <row r="8025">
          <cell r="B8025" t="str">
            <v>4201.0022.0541171</v>
          </cell>
          <cell r="C8025" t="str">
            <v>BIAYA PERFORMANCE BOND - HEAT EXCHANGER DEHYDROGEN</v>
          </cell>
        </row>
        <row r="8026">
          <cell r="B8026" t="str">
            <v>4201.0022.05412002</v>
          </cell>
          <cell r="C8026" t="str">
            <v>BIAYA PERFORMANCE BOND - REPLACEMENT HEAT EXCHANGE</v>
          </cell>
        </row>
        <row r="8027">
          <cell r="B8027" t="str">
            <v>4201.0022.0550824</v>
          </cell>
          <cell r="C8027" t="str">
            <v>BIAYA PERFORMANCE BOND - FERTILIZER FACTORY EXPANS</v>
          </cell>
        </row>
        <row r="8028">
          <cell r="B8028" t="str">
            <v>4201.0022.0560920</v>
          </cell>
          <cell r="C8028" t="str">
            <v>BIAYA PERFORMANCE BOND - REPL T BUNDLE 3A-1111-C</v>
          </cell>
        </row>
        <row r="8029">
          <cell r="B8029" t="str">
            <v>4201.0022.0561111</v>
          </cell>
          <cell r="C8029" t="str">
            <v>BIAYA PERFORMANCE BOND - SUPERHEATER WASTE HEAT BO</v>
          </cell>
        </row>
        <row r="8030">
          <cell r="B8030" t="str">
            <v>4201.0022.0561112</v>
          </cell>
          <cell r="C8030" t="str">
            <v>BIAYA PERFORMANCE BOND - AIR HEATER 5U-EC-301 (SEG</v>
          </cell>
        </row>
        <row r="8031">
          <cell r="B8031" t="str">
            <v>4201.0022.0561151</v>
          </cell>
          <cell r="C8031" t="str">
            <v>BIAYA PERFORMANCE BOND - HP STEAM SUPER HEATER 102</v>
          </cell>
        </row>
        <row r="8032">
          <cell r="B8032" t="str">
            <v>4201.0022.0561158</v>
          </cell>
          <cell r="C8032" t="str">
            <v>BIAYA PERFORMANCE BOND - 5A-115C METHANATOR EFFLUE</v>
          </cell>
        </row>
        <row r="8033">
          <cell r="B8033" t="str">
            <v>4201.0022.0561164</v>
          </cell>
          <cell r="C8033" t="str">
            <v>BIAYA PERFORMANCE BOND - PLATE DISTRIBUTOR COMPLAT</v>
          </cell>
        </row>
        <row r="8034">
          <cell r="B8034" t="str">
            <v>4201.0022.0561170</v>
          </cell>
          <cell r="C8034" t="str">
            <v>BIAYA PERFORMANCE BOND - RETUBING 101-C PUSRI - 1B</v>
          </cell>
        </row>
        <row r="8035">
          <cell r="B8035" t="str">
            <v>4201.0022.05612014</v>
          </cell>
          <cell r="C8035" t="str">
            <v>BIAYA PERFORMANCE BOND - TUBE BUNDLE</v>
          </cell>
        </row>
        <row r="8036">
          <cell r="B8036" t="str">
            <v>4201.0022.05612015</v>
          </cell>
          <cell r="C8036" t="str">
            <v>BIAYA PERFORMANCE BOND - PRETHICKENER 5U-FD-202</v>
          </cell>
        </row>
        <row r="8037">
          <cell r="B8037" t="str">
            <v>4201.0022.0580817</v>
          </cell>
          <cell r="C8037" t="str">
            <v>BIAYA PERFORMANCE BOND - PRESS. VESSEL RCC OFF GAS</v>
          </cell>
        </row>
        <row r="8038">
          <cell r="B8038" t="str">
            <v>4201.0022.0581003</v>
          </cell>
          <cell r="C8038" t="str">
            <v>BIAYA PERFORMANCE BOND - 10.000MT AMMONIA25-TK-801</v>
          </cell>
        </row>
        <row r="8039">
          <cell r="B8039" t="str">
            <v>4201.0022.0581009</v>
          </cell>
          <cell r="C8039" t="str">
            <v>BIAYA PERFORMANCE BOND - STAINLESS STEEL STRUC ANP</v>
          </cell>
        </row>
        <row r="8040">
          <cell r="B8040" t="str">
            <v>4201.0022.0581126</v>
          </cell>
          <cell r="C8040" t="str">
            <v>BIAYA PERFORMANCE BOND - PRESSURE VESSEL 2 X 35 MW</v>
          </cell>
        </row>
        <row r="8041">
          <cell r="B8041" t="str">
            <v>4201.0022.0600702</v>
          </cell>
          <cell r="C8041" t="str">
            <v>BIAYA PERFORMANCE BOND - INSTALL / ERECTION SUBCON</v>
          </cell>
        </row>
        <row r="8042">
          <cell r="B8042" t="str">
            <v>4201.0022.0600704</v>
          </cell>
          <cell r="C8042" t="str">
            <v>BIAYA PERFORMANCE BOND - COAL FIRED PWR PL PR THER</v>
          </cell>
        </row>
        <row r="8043">
          <cell r="B8043" t="str">
            <v>4201.0022.0600706</v>
          </cell>
          <cell r="C8043" t="str">
            <v>BIAYA PERFORMANCE BOND - COAL-FIRED POWER PLANT PR</v>
          </cell>
        </row>
        <row r="8044">
          <cell r="B8044" t="str">
            <v>4201.0022.0600708</v>
          </cell>
          <cell r="C8044" t="str">
            <v>BIAYA PERFORMANCE BOND - ESP INLET FLUE &amp; ESP OUTL</v>
          </cell>
        </row>
        <row r="8045">
          <cell r="B8045" t="str">
            <v>4201.0022.0600710</v>
          </cell>
          <cell r="C8045" t="str">
            <v>BIAYA PERFORMANCE BOND - I &amp; C PRIMARY VALVE</v>
          </cell>
        </row>
        <row r="8046">
          <cell r="B8046" t="str">
            <v>4201.0022.0600711</v>
          </cell>
          <cell r="C8046" t="str">
            <v>BIAYA PERFORMANCE BOND - FLUE SUPPORTER SUPERSTRUC</v>
          </cell>
        </row>
        <row r="8047">
          <cell r="B8047" t="str">
            <v>4201.0022.0600907</v>
          </cell>
          <cell r="C8047" t="str">
            <v>BIAYA PERFORMANCE BOND - INST/ERCTION MECH 3X315MW</v>
          </cell>
        </row>
        <row r="8048">
          <cell r="B8048" t="str">
            <v>4201.0022.0630910</v>
          </cell>
          <cell r="C8048" t="str">
            <v>BIAYA PERFORMANCE BOND - FABRICATION RISER CLAMP</v>
          </cell>
        </row>
        <row r="8049">
          <cell r="B8049" t="str">
            <v>4201.0022.0631115</v>
          </cell>
          <cell r="C8049" t="str">
            <v>BIAYA PERFORMANCE BOND - SUPPLY OF HEAT EXCHANGER</v>
          </cell>
        </row>
        <row r="8050">
          <cell r="B8050" t="str">
            <v>4201.0022.0631201</v>
          </cell>
          <cell r="C8050" t="str">
            <v>BIAYA PERFORMANCE BOND - PROVISION OF EPCI KF GAS</v>
          </cell>
        </row>
        <row r="8051">
          <cell r="B8051" t="str">
            <v>4201.0022.06312029</v>
          </cell>
          <cell r="C8051" t="str">
            <v>BIAYA PERFORMANCE BOND - FABRICATION PIPE SPOOL</v>
          </cell>
        </row>
        <row r="8052">
          <cell r="B8052" t="str">
            <v>4201.0022.06312051</v>
          </cell>
          <cell r="C8052" t="str">
            <v>BIAYA PERFORMANCE BOND - PROVISION OF ENGINEERING</v>
          </cell>
        </row>
        <row r="8053">
          <cell r="B8053" t="str">
            <v>4201.0022.0651021</v>
          </cell>
          <cell r="C8053" t="str">
            <v>BIAYA PERFORMANCE BOND - FAB&amp;INSTAL ENERGY PLANT</v>
          </cell>
        </row>
        <row r="8054">
          <cell r="B8054" t="str">
            <v>4201.0022.0651025</v>
          </cell>
          <cell r="C8054" t="str">
            <v>BIAYA PERFORMANCE BOND - SUPPLY &amp; INSTAL PNEUMATIC</v>
          </cell>
        </row>
        <row r="8055">
          <cell r="B8055" t="str">
            <v>4201.0022.0651102</v>
          </cell>
          <cell r="C8055" t="str">
            <v>BIAYA PERFORMANCE BOND - SUPP&amp;INST 7110,7120,7130</v>
          </cell>
        </row>
        <row r="8056">
          <cell r="B8056" t="str">
            <v>4201.0022.0701022</v>
          </cell>
          <cell r="C8056" t="str">
            <v>BIAYA PERFORMANCE BOND - CHEMICAL CLEANING</v>
          </cell>
        </row>
        <row r="8057">
          <cell r="B8057" t="str">
            <v>4201.0022.0701122</v>
          </cell>
          <cell r="C8057" t="str">
            <v>BIAYA PERFORMANCE BOND - PUMP &amp; PIPING BROKE STOR.</v>
          </cell>
        </row>
        <row r="8058">
          <cell r="B8058" t="str">
            <v>4201.0022.0731138</v>
          </cell>
          <cell r="C8058" t="str">
            <v>BIAYA PERFORMANCE BOND - AIR HEATER TUBES</v>
          </cell>
        </row>
        <row r="8059">
          <cell r="B8059" t="str">
            <v>4201.0022.07312054</v>
          </cell>
          <cell r="C8059" t="str">
            <v>BIAYA PERFORMANCE BOND - SERVICE BARK CONVEYOR</v>
          </cell>
        </row>
        <row r="8060">
          <cell r="B8060" t="str">
            <v>4201.0022.0830924</v>
          </cell>
          <cell r="C8060" t="str">
            <v>BIAYA PERFORMANCE BOND - TRANS,INST,HOOKUP POLENG</v>
          </cell>
        </row>
        <row r="8061">
          <cell r="B8061" t="str">
            <v>4201.0022.0831120</v>
          </cell>
          <cell r="C8061" t="str">
            <v>BIAYA PERFORMANCE BOND - EPC WORKS FOR PPP-CW-DW-G</v>
          </cell>
        </row>
        <row r="8062">
          <cell r="B8062" t="str">
            <v>4201.0022.0881108</v>
          </cell>
          <cell r="C8062" t="str">
            <v>BIAYA PERFORMANCE BOND - REPLACE SW PIPE</v>
          </cell>
        </row>
        <row r="8063">
          <cell r="B8063" t="str">
            <v>4201.0022.0881123</v>
          </cell>
          <cell r="C8063" t="str">
            <v>BIAYA PERFORMANCE BOND - HOUSING FILTER</v>
          </cell>
        </row>
        <row r="8064">
          <cell r="B8064" t="str">
            <v>4201.0022.0901121</v>
          </cell>
          <cell r="C8064" t="str">
            <v>BIAYA PERFORMANCE BOND - DUCTING TISSUE MILL II</v>
          </cell>
        </row>
        <row r="8065">
          <cell r="B8065" t="str">
            <v>4201.0022.0901142</v>
          </cell>
          <cell r="C8065" t="str">
            <v>BIAYA PERFORMANCE BOND - Ducting Yankee</v>
          </cell>
        </row>
        <row r="8066">
          <cell r="B8066" t="str">
            <v>4201.0022.0911125</v>
          </cell>
          <cell r="C8066" t="str">
            <v>BIAYA PERFORMANCE BOND - Water System &amp; Coal Syste</v>
          </cell>
        </row>
        <row r="8067">
          <cell r="B8067" t="str">
            <v>4201.0022.0921147</v>
          </cell>
          <cell r="C8067" t="str">
            <v>BIAYA PERFORMANCE BOND - ADD. BY PAS LINE FOR DOUB</v>
          </cell>
        </row>
        <row r="8068">
          <cell r="B8068" t="str">
            <v>4201.0022.0991129</v>
          </cell>
          <cell r="C8068" t="str">
            <v>BIAYA PERFORMANCE BOND - PIPA HYDRANT</v>
          </cell>
        </row>
        <row r="8069">
          <cell r="B8069" t="str">
            <v>4201.0022.1021146</v>
          </cell>
          <cell r="C8069" t="str">
            <v>BIAYA PERFORMANCE BOND -  water surge tank</v>
          </cell>
        </row>
        <row r="8070">
          <cell r="B8070" t="str">
            <v>4201.0022.1031143</v>
          </cell>
          <cell r="C8070" t="str">
            <v>BIAYA PERFORMANCE BOND - DUPLEX PIPE SPOOL 2-INC,</v>
          </cell>
        </row>
        <row r="8071">
          <cell r="B8071" t="str">
            <v>4201.0022.10412034</v>
          </cell>
          <cell r="C8071" t="str">
            <v>BIAYA PERFORMANCE BOND - TUBE BUNDLE E201-05-08-09</v>
          </cell>
        </row>
        <row r="8072">
          <cell r="B8072" t="str">
            <v>4201.0022.10512037</v>
          </cell>
          <cell r="C8072" t="str">
            <v>BIAYA PERFORMANCE BOND - HEAT EXCHANGER ASSY TAG N</v>
          </cell>
        </row>
        <row r="8073">
          <cell r="B8073" t="str">
            <v>4201.0022.10512038</v>
          </cell>
          <cell r="C8073" t="str">
            <v>BIAYA PERFORMANCE BOND - PENGADAAN SHELL ASSY TAG</v>
          </cell>
        </row>
        <row r="8074">
          <cell r="B8074" t="str">
            <v>4201.0022.10512039</v>
          </cell>
          <cell r="C8074" t="str">
            <v>BIAYA PERFORMANCE BOND - PENGADAAN SHELL ASSY TAG</v>
          </cell>
        </row>
        <row r="8075">
          <cell r="B8075" t="str">
            <v>4201.0022.10512060</v>
          </cell>
          <cell r="C8075" t="str">
            <v>BIAYA PERFORMANCE BOND - PENGGANTIAN/PEMBUATAN TES</v>
          </cell>
        </row>
        <row r="8076">
          <cell r="B8076" t="str">
            <v>4201.0022.10612040</v>
          </cell>
          <cell r="C8076" t="str">
            <v>BIAYA PERFORMANCE BOND - TUBE BUNDLE, SHELLBUNDLE,</v>
          </cell>
        </row>
        <row r="8077">
          <cell r="B8077" t="str">
            <v>4201.0022.10612053</v>
          </cell>
          <cell r="C8077" t="str">
            <v>BIAYA PERFORMANCE BOND - ENGINEERING, PROCUREMENT</v>
          </cell>
        </row>
        <row r="8078">
          <cell r="B8078" t="str">
            <v>4201.0022.1121154</v>
          </cell>
          <cell r="C8078" t="str">
            <v>BIAYA PERFORMANCE BOND - H2S MUD / GAS SEPARATOR</v>
          </cell>
        </row>
        <row r="8079">
          <cell r="B8079" t="str">
            <v>4201.0022.1161162</v>
          </cell>
          <cell r="C8079" t="str">
            <v>BIAYA PERFORMANCE BOND - SECONDARY REFORMER EFFLUE</v>
          </cell>
        </row>
        <row r="8080">
          <cell r="B8080" t="str">
            <v>4201.0022.1171165</v>
          </cell>
          <cell r="C8080" t="str">
            <v>BIAYA PERFORMANCE BOND - TOWER</v>
          </cell>
        </row>
        <row r="8081">
          <cell r="B8081" t="str">
            <v>4201.0022.1171167</v>
          </cell>
          <cell r="C8081" t="str">
            <v>BIAYA PERFORMANCE BOND - SHOP FABRICATED VESSEL &amp;</v>
          </cell>
        </row>
        <row r="8082">
          <cell r="B8082" t="str">
            <v>4201.0022.1171168</v>
          </cell>
          <cell r="C8082" t="str">
            <v>BIAYA PERFORMANCE BOND - SHOP FABRICATED VESSEL &amp;</v>
          </cell>
        </row>
        <row r="8083">
          <cell r="B8083" t="str">
            <v>4201.0022.11712010</v>
          </cell>
          <cell r="C8083" t="str">
            <v>BIAYA PERFORMANCE BOND - SHOP FABRICATED VESSEL &amp;</v>
          </cell>
        </row>
        <row r="8084">
          <cell r="B8084" t="str">
            <v>4201.0022.11712023</v>
          </cell>
          <cell r="C8084" t="str">
            <v>BIAYA PERFORMANCE BOND - SHOP FABRICATED VESSEL &amp;</v>
          </cell>
        </row>
        <row r="8085">
          <cell r="B8085" t="str">
            <v>4201.0022.1191172</v>
          </cell>
          <cell r="C8085" t="str">
            <v>BIAYA PERFORMANCE BOND - EPC MOBILE SEPARATOR</v>
          </cell>
        </row>
        <row r="8086">
          <cell r="B8086" t="str">
            <v>4201.0022.1201175</v>
          </cell>
          <cell r="C8086" t="str">
            <v>BIAYA PERFORMANCE BOND - FABRICATION &amp; ERECTION OF</v>
          </cell>
        </row>
        <row r="8087">
          <cell r="B8087" t="str">
            <v>4201.0022.12812012</v>
          </cell>
          <cell r="C8087" t="str">
            <v>BIAYA PERFORMANCE BOND - RENTAL DRILLING EQUIPMENT</v>
          </cell>
        </row>
        <row r="8088">
          <cell r="B8088" t="str">
            <v>4201.0022.12912007</v>
          </cell>
          <cell r="C8088" t="str">
            <v>BIAYA PERFORMANCE BOND - SUPPLY OF SHELL &amp; TUBE HE</v>
          </cell>
        </row>
        <row r="8089">
          <cell r="B8089" t="str">
            <v>4201.0022.14512017</v>
          </cell>
          <cell r="C8089" t="str">
            <v>BIAYA PERFORMANCE BOND - DIVING EQUIPMENT</v>
          </cell>
        </row>
        <row r="8090">
          <cell r="B8090" t="str">
            <v>4201.0022.14912041</v>
          </cell>
          <cell r="C8090" t="str">
            <v>BIAYA PERFORMANCE BOND - FABRIKASI SHELL 24E-113</v>
          </cell>
        </row>
        <row r="8091">
          <cell r="B8091" t="str">
            <v>4201.0022.15012024</v>
          </cell>
          <cell r="C8091" t="str">
            <v>BIAYA PERFORMANCE BOND -  TOTAL RETUBE INSITU SURF</v>
          </cell>
        </row>
        <row r="8092">
          <cell r="B8092" t="str">
            <v>4201.0022.15212028</v>
          </cell>
          <cell r="C8092" t="str">
            <v>BIAYA PERFORMANCE BOND - TUBE BUNDLE SHELL H5012 &amp;</v>
          </cell>
        </row>
        <row r="8093">
          <cell r="B8093" t="str">
            <v>4201.0022.15212059</v>
          </cell>
          <cell r="C8093" t="str">
            <v>BIAYA PERFORMANCE BOND - SECONDARY REACTOR UNIT</v>
          </cell>
        </row>
        <row r="8094">
          <cell r="B8094" t="str">
            <v>4201.0022.15312030</v>
          </cell>
          <cell r="C8094" t="str">
            <v>BIAYA PERFORMANCE BOND - 2 UNIT FUEL GAS FILTER CO</v>
          </cell>
        </row>
        <row r="8095">
          <cell r="B8095" t="str">
            <v>4201.0022.15712042</v>
          </cell>
          <cell r="C8095" t="str">
            <v>BIAYA PERFORMANCE BOND - REDESIGN, FABRIKASI &amp; PEM</v>
          </cell>
        </row>
        <row r="8096">
          <cell r="B8096" t="str">
            <v>4201.0022.16012044</v>
          </cell>
          <cell r="C8096" t="str">
            <v>BIAYA PERFORMANCE BOND -  EPCI CONTRACT FOR LIMA F</v>
          </cell>
        </row>
        <row r="8097">
          <cell r="B8097" t="str">
            <v>4201.0022.16409005</v>
          </cell>
          <cell r="C8097" t="str">
            <v>BIAYA PERFORMANCE BOND - MEG Injection Package</v>
          </cell>
        </row>
        <row r="8098">
          <cell r="B8098" t="str">
            <v>4201.0022.R000000</v>
          </cell>
          <cell r="C8098" t="str">
            <v>BIAYA PERFORMANCE BOND - SEWA EQUIPMENT- EXCAVATOR</v>
          </cell>
        </row>
        <row r="8099">
          <cell r="B8099" t="str">
            <v>4201.0023.06312006</v>
          </cell>
          <cell r="C8099" t="str">
            <v>BIAYA ADMINISTRASI - PROV OF EPCI KF GAS (INT)</v>
          </cell>
        </row>
        <row r="8100">
          <cell r="B8100" t="str">
            <v>4201.0023.002</v>
          </cell>
          <cell r="C8100" t="str">
            <v>BIAYA ADMINISTRASI - WORKSHOP</v>
          </cell>
        </row>
        <row r="8101">
          <cell r="B8101" t="str">
            <v>4201.0023.0050852</v>
          </cell>
          <cell r="C8101" t="str">
            <v>BIAYA ADMINISTRASI - KAMBUNA TOPSIDE REUSER S</v>
          </cell>
        </row>
        <row r="8102">
          <cell r="B8102" t="str">
            <v>4201.0023.0050905</v>
          </cell>
          <cell r="C8102" t="str">
            <v>BIAYA ADMINISTRASI - MEG INJECTION PACKAGE</v>
          </cell>
        </row>
        <row r="8103">
          <cell r="B8103" t="str">
            <v>4201.0023.00712046</v>
          </cell>
          <cell r="C8103" t="str">
            <v>BIAYA ADMINISTRASI - FABRIKASI  &amp; INSTASI UNTU</v>
          </cell>
        </row>
        <row r="8104">
          <cell r="B8104" t="str">
            <v>4201.0023.0081014</v>
          </cell>
          <cell r="C8104" t="str">
            <v>BIAYA ADMINISTRASI - SEI AMBAWANG KAB.KUBU</v>
          </cell>
        </row>
        <row r="8105">
          <cell r="B8105" t="str">
            <v>4201.0023.0101019</v>
          </cell>
          <cell r="C8105" t="str">
            <v>BIAYA ADMINISTRASI - CPP&amp;AUP PLATFORMS INST</v>
          </cell>
        </row>
        <row r="8106">
          <cell r="B8106" t="str">
            <v>4201.0023.0101137</v>
          </cell>
          <cell r="C8106" t="str">
            <v>BIAYA ADMINISTRASI - CPP &amp; AUP Platforms</v>
          </cell>
        </row>
        <row r="8107">
          <cell r="B8107" t="str">
            <v>4201.0023.0120832</v>
          </cell>
          <cell r="C8107" t="str">
            <v>BIAYA ADMINISTRASI - SHELL &amp; TUBE HEAT EXCHANG</v>
          </cell>
        </row>
        <row r="8108">
          <cell r="B8108" t="str">
            <v>4201.0023.0130903</v>
          </cell>
          <cell r="C8108" t="str">
            <v>BIAYA ADMINISTRASI - WELL TEST, SKID UNIT</v>
          </cell>
        </row>
        <row r="8109">
          <cell r="B8109" t="str">
            <v>4201.0023.0130904</v>
          </cell>
          <cell r="C8109" t="str">
            <v>BIAYA ADMINISTRASI - HEAT EXCHANGER</v>
          </cell>
        </row>
        <row r="8110">
          <cell r="B8110" t="str">
            <v>4201.0023.0130908</v>
          </cell>
          <cell r="C8110" t="str">
            <v>BIAYA ADMINISTRASI - PIPE SLEEVE &amp; DURI, RIAU</v>
          </cell>
        </row>
        <row r="8111">
          <cell r="B8111" t="str">
            <v>4201.0023.0130923</v>
          </cell>
          <cell r="C8111" t="str">
            <v>BIAYA ADMINISTRASI - PROV OF WATER STO TANK</v>
          </cell>
        </row>
        <row r="8112">
          <cell r="B8112" t="str">
            <v>4201.0023.0130929</v>
          </cell>
          <cell r="C8112" t="str">
            <v>BIAYA ADMINISTRASI - OPERATION ASSISTANCE SLN</v>
          </cell>
        </row>
        <row r="8113">
          <cell r="B8113" t="str">
            <v>4201.0023.0130931</v>
          </cell>
          <cell r="C8113" t="str">
            <v>BIAYA ADMINISTRASI - STORAGE TANK FOR INT PROG</v>
          </cell>
        </row>
        <row r="8114">
          <cell r="B8114" t="str">
            <v>4201.0023.0131004</v>
          </cell>
          <cell r="C8114" t="str">
            <v>BIAYA ADMINISTRASI - 3 UNITS K.O. DRUM</v>
          </cell>
        </row>
        <row r="8115">
          <cell r="B8115" t="str">
            <v>4201.0023.0131010</v>
          </cell>
          <cell r="C8115" t="str">
            <v>BIAYA ADMINISTRASI - DISAIN&amp;FAB ALAT SURFAKTAN</v>
          </cell>
        </row>
        <row r="8116">
          <cell r="B8116" t="str">
            <v>4201.0023.0131018</v>
          </cell>
          <cell r="C8116" t="str">
            <v>BIAYA ADMINISTRASI - JASA KONST TANGKI PEMISAH</v>
          </cell>
        </row>
        <row r="8117">
          <cell r="B8117" t="str">
            <v>4201.0023.0131104</v>
          </cell>
          <cell r="C8117" t="str">
            <v>BIAYA ADMINISTRASI - RIGLESS SERVICE</v>
          </cell>
        </row>
        <row r="8118">
          <cell r="B8118" t="str">
            <v>4201.0023.0131113</v>
          </cell>
          <cell r="C8118" t="str">
            <v>BIAYA ADMINISTRASI - EPC U/ FASILITAS TANKI DI</v>
          </cell>
        </row>
        <row r="8119">
          <cell r="B8119" t="str">
            <v>4201.0023.0131119</v>
          </cell>
          <cell r="C8119" t="str">
            <v>BIAYA ADMINISTRASI - EPF OF STORAGE FOR RANTAU</v>
          </cell>
        </row>
        <row r="8120">
          <cell r="B8120" t="str">
            <v>4201.0023.0131127</v>
          </cell>
          <cell r="C8120" t="str">
            <v>BIAYA ADMINISTRASI - RIGLESS SERVICE</v>
          </cell>
        </row>
        <row r="8121">
          <cell r="B8121" t="str">
            <v>4201.0023.0131150</v>
          </cell>
          <cell r="C8121" t="str">
            <v>BIAYA ADMINISTRASI - WASH TANK REPAIR</v>
          </cell>
        </row>
        <row r="8122">
          <cell r="B8122" t="str">
            <v>4201.0023.01312003</v>
          </cell>
          <cell r="C8122" t="str">
            <v>BIAYA ADMINISTRASI - RIGLESS SERVICES</v>
          </cell>
        </row>
        <row r="8123">
          <cell r="B8123" t="str">
            <v>4201.0023.01312031</v>
          </cell>
          <cell r="C8123" t="str">
            <v>BIAYA ADMINISTRASI - PLUG BACK WITH SLICKLINE</v>
          </cell>
        </row>
        <row r="8124">
          <cell r="B8124" t="str">
            <v>4201.0023.01312049</v>
          </cell>
          <cell r="C8124" t="str">
            <v>BIAYA ADMINISTRASI - HRSG #2 &amp; #5</v>
          </cell>
        </row>
        <row r="8125">
          <cell r="B8125" t="str">
            <v>4201.0023.01312058</v>
          </cell>
          <cell r="C8125" t="str">
            <v>BIAYA ADMINISTRASI - FOAMING SERVICES</v>
          </cell>
        </row>
        <row r="8126">
          <cell r="B8126" t="str">
            <v>4201.0023.0150909</v>
          </cell>
          <cell r="C8126" t="str">
            <v>BIAYA ADMINISTRASI - PIPE CONNECTION</v>
          </cell>
        </row>
        <row r="8127">
          <cell r="B8127" t="str">
            <v>4201.0023.0150916</v>
          </cell>
          <cell r="C8127" t="str">
            <v>BIAYA ADMINISTRASI - SUBSEA CABLE</v>
          </cell>
        </row>
        <row r="8128">
          <cell r="B8128" t="str">
            <v>4201.0023.0151128</v>
          </cell>
          <cell r="C8128" t="str">
            <v>BIAYA ADMINISTRASI - PROJECT BAWAL PIPELINE</v>
          </cell>
        </row>
        <row r="8129">
          <cell r="B8129" t="str">
            <v>4201.0023.01512021</v>
          </cell>
          <cell r="C8129" t="str">
            <v>BIAYA ADMINISTRASI - TUBE BUNDLE CONDENSATE CO</v>
          </cell>
        </row>
        <row r="8130">
          <cell r="B8130" t="str">
            <v>4201.0023.01512027</v>
          </cell>
          <cell r="C8130" t="str">
            <v>BIAYA ADMINISTRASI - FUEL GAS SCRUBBER AND HEA</v>
          </cell>
        </row>
        <row r="8131">
          <cell r="B8131" t="str">
            <v>4201.0023.01512043</v>
          </cell>
          <cell r="C8131" t="str">
            <v>BIAYA ADMINISTRASI - EHMR WATER PROJECT, EPCI</v>
          </cell>
        </row>
        <row r="8132">
          <cell r="B8132" t="str">
            <v>4201.0023.01512062</v>
          </cell>
          <cell r="C8132" t="str">
            <v>BIAYA ADMINISTRASI - EPCI TEMBANG 8 TO BAWAL P</v>
          </cell>
        </row>
        <row r="8133">
          <cell r="B8133" t="str">
            <v>4201.0023.0191139</v>
          </cell>
          <cell r="C8133" t="str">
            <v>BIAYA ADMINISTRASI - Maintenance of Expansion</v>
          </cell>
        </row>
        <row r="8134">
          <cell r="B8134" t="str">
            <v>4201.0023.0241007</v>
          </cell>
          <cell r="C8134" t="str">
            <v>BIAYA ADMINISTRASI - REP&amp;TEST (336-I;1000m3)</v>
          </cell>
        </row>
        <row r="8135">
          <cell r="B8135" t="str">
            <v>4201.0023.02412022</v>
          </cell>
          <cell r="C8135" t="str">
            <v>BIAYA ADMINISTRASI - REPAIR F/WELDING TANK</v>
          </cell>
        </row>
        <row r="8136">
          <cell r="B8136" t="str">
            <v>4201.0023.02412035</v>
          </cell>
          <cell r="C8136" t="str">
            <v>BIAYA ADMINISTRASI - REPAIR OF TANK 100 CUFT P</v>
          </cell>
        </row>
        <row r="8137">
          <cell r="B8137" t="str">
            <v>4201.0023.0260847</v>
          </cell>
          <cell r="C8137" t="str">
            <v>BIAYA ADMINISTRASI - INSTALLATION OF 2X315 MW</v>
          </cell>
        </row>
        <row r="8138">
          <cell r="B8138" t="str">
            <v>4201.0023.0261198</v>
          </cell>
          <cell r="C8138" t="str">
            <v>BIAYA ADMINISTRASI - MAINTENANCE HUBEI</v>
          </cell>
        </row>
        <row r="8139">
          <cell r="B8139" t="str">
            <v>4201.0023.0280913</v>
          </cell>
          <cell r="C8139" t="str">
            <v>BIAYA ADMINISTRASI - FAB SAND BLAST&amp;PRIM COAT</v>
          </cell>
        </row>
        <row r="8140">
          <cell r="B8140" t="str">
            <v>4201.0023.0280915</v>
          </cell>
          <cell r="C8140" t="str">
            <v>BIAYA ADMINISTRASI - MB#13; RECONDITION WORK</v>
          </cell>
        </row>
        <row r="8141">
          <cell r="B8141" t="str">
            <v>4201.0023.0280919</v>
          </cell>
          <cell r="C8141" t="str">
            <v>BIAYA ADMINISTRASI - RB#13; ANCHOR BOLT INST</v>
          </cell>
        </row>
        <row r="8142">
          <cell r="B8142" t="str">
            <v>4201.0023.0280921</v>
          </cell>
          <cell r="C8142" t="str">
            <v>BIAYA ADMINISTRASI - RB#13; INST MECHANICAL</v>
          </cell>
        </row>
        <row r="8143">
          <cell r="B8143" t="str">
            <v>4201.0023.0280926</v>
          </cell>
          <cell r="C8143" t="str">
            <v>BIAYA ADMINISTRASI - RB#13; PIPE EXT /MP &amp; LP</v>
          </cell>
        </row>
        <row r="8144">
          <cell r="B8144" t="str">
            <v>4201.0023.0280927</v>
          </cell>
          <cell r="C8144" t="str">
            <v>BIAYA ADMINISTRASI - PM#9;MP BIN TEMP CONTROL</v>
          </cell>
        </row>
        <row r="8145">
          <cell r="B8145" t="str">
            <v>4201.0023.0280930</v>
          </cell>
          <cell r="C8145" t="str">
            <v>BIAYA ADMINISTRASI - MB#15;MAIN STEAM LINE MOD</v>
          </cell>
        </row>
        <row r="8146">
          <cell r="B8146" t="str">
            <v>4201.0023.0281005</v>
          </cell>
          <cell r="C8146" t="str">
            <v>BIAYA ADMINISTRASI - PM#9; UPGRADE TIE IN</v>
          </cell>
        </row>
        <row r="8147">
          <cell r="B8147" t="str">
            <v>4201.0023.0281006</v>
          </cell>
          <cell r="C8147" t="str">
            <v>BIAYA ADMINISTRASI - MANPOWER SUPPLY SHUTDOWN</v>
          </cell>
        </row>
        <row r="8148">
          <cell r="B8148" t="str">
            <v>4201.0023.0281011</v>
          </cell>
          <cell r="C8148" t="str">
            <v>BIAYA ADMINISTRASI - WP-9;FAB CRUSHER COMPLETE</v>
          </cell>
        </row>
        <row r="8149">
          <cell r="B8149" t="str">
            <v>4201.0023.0281013</v>
          </cell>
          <cell r="C8149" t="str">
            <v>BIAYA ADMINISTRASI - MB#24;SURF METAL TREATMEN</v>
          </cell>
        </row>
        <row r="8150">
          <cell r="B8150" t="str">
            <v>4201.0023.0281015</v>
          </cell>
          <cell r="C8150" t="str">
            <v>BIAYA ADMINISTRASI - WP-8;FAB CRUSHER 2SETS</v>
          </cell>
        </row>
        <row r="8151">
          <cell r="B8151" t="str">
            <v>4201.0023.0281020</v>
          </cell>
          <cell r="C8151" t="str">
            <v>BIAYA ADMINISTRASI - TPM;ADD BYPASS FILTER GAS</v>
          </cell>
        </row>
        <row r="8152">
          <cell r="B8152" t="str">
            <v>4201.0023.0281034</v>
          </cell>
          <cell r="C8152" t="str">
            <v>BIAYA ADMINISTRASI - WP-8, DRUM BARKER 2 LINES</v>
          </cell>
        </row>
        <row r="8153">
          <cell r="B8153" t="str">
            <v>4201.0023.0281103</v>
          </cell>
          <cell r="C8153" t="str">
            <v>BIAYA ADMINISTRASI - TUBE PF-1C VE#1(SHUTDOWN)</v>
          </cell>
        </row>
        <row r="8154">
          <cell r="B8154" t="str">
            <v>4201.0023.0281110</v>
          </cell>
          <cell r="C8154" t="str">
            <v>BIAYA ADMINISTRASI - VE#11, FABRICATION HBL TA</v>
          </cell>
        </row>
        <row r="8155">
          <cell r="B8155" t="str">
            <v>4201.0023.0281116</v>
          </cell>
          <cell r="C8155" t="str">
            <v>BIAYA ADMINISTRASI - IKPP</v>
          </cell>
        </row>
        <row r="8156">
          <cell r="B8156" t="str">
            <v>4201.0023.0281130</v>
          </cell>
          <cell r="C8156" t="str">
            <v>BIAYA ADMINISTRASI - TG 23 PENYAMBUNGAN PIPA</v>
          </cell>
        </row>
        <row r="8157">
          <cell r="B8157" t="str">
            <v>4201.0023.0281131</v>
          </cell>
          <cell r="C8157" t="str">
            <v>BIAYA ADMINISTRASI - MC-10 Connect Pipe</v>
          </cell>
        </row>
        <row r="8158">
          <cell r="B8158" t="str">
            <v>4201.0023.0281132</v>
          </cell>
          <cell r="C8158" t="str">
            <v>BIAYA ADMINISTRASI - Replacement of pipe 8"</v>
          </cell>
        </row>
        <row r="8159">
          <cell r="B8159" t="str">
            <v>4201.0023.0281133</v>
          </cell>
          <cell r="C8159" t="str">
            <v>BIAYA ADMINISTRASI - MC-2 Annual Shutdown 2011</v>
          </cell>
        </row>
        <row r="8160">
          <cell r="B8160" t="str">
            <v>4201.0023.0281134</v>
          </cell>
          <cell r="C8160" t="str">
            <v>BIAYA ADMINISTRASI - Repair Heater, Cooler</v>
          </cell>
        </row>
        <row r="8161">
          <cell r="B8161" t="str">
            <v>4201.0023.0281135</v>
          </cell>
          <cell r="C8161" t="str">
            <v>BIAYA ADMINISTRASI - CA-8 Replace C12 Pipe 16"</v>
          </cell>
        </row>
        <row r="8162">
          <cell r="B8162" t="str">
            <v>4201.0023.0281136</v>
          </cell>
          <cell r="C8162" t="str">
            <v>BIAYA ADMINISTRASI - Supply Manpower</v>
          </cell>
        </row>
        <row r="8163">
          <cell r="B8163" t="str">
            <v>4201.0023.0281140</v>
          </cell>
          <cell r="C8163" t="str">
            <v>BIAYA ADMINISTRASI - Corrective Maintenance, P</v>
          </cell>
        </row>
        <row r="8164">
          <cell r="B8164" t="str">
            <v>4201.0023.0281141</v>
          </cell>
          <cell r="C8164" t="str">
            <v>BIAYA ADMINISTRASI - PM-9 Annual Shutdown 2011</v>
          </cell>
        </row>
        <row r="8165">
          <cell r="B8165" t="str">
            <v>4201.0023.0281144</v>
          </cell>
          <cell r="C8165" t="str">
            <v>BIAYA ADMINISTRASI - RB# 6 Project; Supply Man</v>
          </cell>
        </row>
        <row r="8166">
          <cell r="B8166" t="str">
            <v>4201.0023.0281145</v>
          </cell>
          <cell r="C8166" t="str">
            <v>BIAYA ADMINISTRASI - WPMT PROJ SUPPLY MANPOWER</v>
          </cell>
        </row>
        <row r="8167">
          <cell r="B8167" t="str">
            <v>4201.0023.0281148</v>
          </cell>
          <cell r="C8167" t="str">
            <v>BIAYA ADMINISTRASI - RECONDITION VACUUM EVAPOR</v>
          </cell>
        </row>
        <row r="8168">
          <cell r="B8168" t="str">
            <v>4201.0023.0281149</v>
          </cell>
          <cell r="C8168" t="str">
            <v>BIAYA ADMINISTRASI - RC-11 ADD LINE GAS FILTER</v>
          </cell>
        </row>
        <row r="8169">
          <cell r="B8169" t="str">
            <v>4201.0023.0281155</v>
          </cell>
          <cell r="C8169" t="str">
            <v>BIAYA ADMINISTRASI - WP#8; REPLACEMENT SHUTL B</v>
          </cell>
        </row>
        <row r="8170">
          <cell r="B8170" t="str">
            <v>4201.0023.0281156</v>
          </cell>
          <cell r="C8170" t="str">
            <v>BIAYA ADMINISTRASI - WP#9; INSTALLATION CHIP S</v>
          </cell>
        </row>
        <row r="8171">
          <cell r="B8171" t="str">
            <v>4201.0023.0281157</v>
          </cell>
          <cell r="C8171" t="str">
            <v>BIAYA ADMINISTRASI - WP#9; INSTALLATION LOG RE</v>
          </cell>
        </row>
        <row r="8172">
          <cell r="B8172" t="str">
            <v>4201.0023.0281169</v>
          </cell>
          <cell r="C8172" t="str">
            <v>BIAYA ADMINISTRASI - WP-9 INSTALL DEBARKING DR</v>
          </cell>
        </row>
        <row r="8173">
          <cell r="B8173" t="str">
            <v>4201.0023.0281173</v>
          </cell>
          <cell r="C8173" t="str">
            <v>BIAYA ADMINISTRASI - VE#12 REPLACE ROOF &amp; SHEL</v>
          </cell>
        </row>
        <row r="8174">
          <cell r="B8174" t="str">
            <v>4201.0023.0281174</v>
          </cell>
          <cell r="C8174" t="str">
            <v>BIAYA ADMINISTRASI - RC#8; NEW INSTALL OF HYDR</v>
          </cell>
        </row>
        <row r="8175">
          <cell r="B8175" t="str">
            <v>4201.0023.0281199</v>
          </cell>
          <cell r="C8175" t="str">
            <v>BIAYA ADMINISTRASI - MAINTENANCE IKPP</v>
          </cell>
        </row>
        <row r="8176">
          <cell r="B8176" t="str">
            <v>4201.0023.02812008</v>
          </cell>
          <cell r="C8176" t="str">
            <v>BIAYA ADMINISTRASI - VE#2 INST NEW WBL TANK A</v>
          </cell>
        </row>
        <row r="8177">
          <cell r="B8177" t="str">
            <v>4201.0023.02812009</v>
          </cell>
          <cell r="C8177" t="str">
            <v>BIAYA ADMINISTRASI - WP-9 INSTALL CHIP SCREEN</v>
          </cell>
        </row>
        <row r="8178">
          <cell r="B8178" t="str">
            <v>4201.0023.02812011</v>
          </cell>
          <cell r="C8178" t="str">
            <v>BIAYA ADMINISTRASI - WP#9: INSTALL DEBARKING D</v>
          </cell>
        </row>
        <row r="8179">
          <cell r="B8179" t="str">
            <v>4201.0023.02812013</v>
          </cell>
          <cell r="C8179" t="str">
            <v>BIAYA ADMINISTRASI - PM#8; TIE IN (TOP SEPARAT</v>
          </cell>
        </row>
        <row r="8180">
          <cell r="B8180" t="str">
            <v>4201.0023.02812016</v>
          </cell>
          <cell r="C8180" t="str">
            <v>BIAYA ADMINISTRASI - HP HEADER TG 18.19 TO P-8</v>
          </cell>
        </row>
        <row r="8181">
          <cell r="B8181" t="str">
            <v>4201.0023.02812018</v>
          </cell>
          <cell r="C8181" t="str">
            <v>BIAYA ADMINISTRASI - MC#3; UPGRADE PIPING &amp; DR</v>
          </cell>
        </row>
        <row r="8182">
          <cell r="B8182" t="str">
            <v>4201.0023.02812019</v>
          </cell>
          <cell r="C8182" t="str">
            <v>BIAYA ADMINISTRASI - PM#8; TIE IN WASHING &amp; CO</v>
          </cell>
        </row>
        <row r="8183">
          <cell r="B8183" t="str">
            <v>4201.0023.02812020</v>
          </cell>
          <cell r="C8183" t="str">
            <v>BIAYA ADMINISTRASI - PM#8; ADD SCREEN &amp; DISMAN</v>
          </cell>
        </row>
        <row r="8184">
          <cell r="B8184" t="str">
            <v>4201.0023.02812026</v>
          </cell>
          <cell r="C8184" t="str">
            <v>BIAYA ADMINISTRASI - PPM#6; FABRICATION / INST</v>
          </cell>
        </row>
        <row r="8185">
          <cell r="B8185" t="str">
            <v>4201.0023.02812032</v>
          </cell>
          <cell r="C8185" t="str">
            <v>BIAYA ADMINISTRASI - OPEN CONTRACT MAINTENANCE</v>
          </cell>
        </row>
        <row r="8186">
          <cell r="B8186" t="str">
            <v>4201.0023.02812033</v>
          </cell>
          <cell r="C8186" t="str">
            <v>BIAYA ADMINISTRASI - MANPOWER TO SUPPORT CORRE</v>
          </cell>
        </row>
        <row r="8187">
          <cell r="B8187" t="str">
            <v>4201.0023.02812036</v>
          </cell>
          <cell r="C8187" t="str">
            <v>BIAYA ADMINISTRASI - GANTI TUBE CONDENSER TG#1</v>
          </cell>
        </row>
        <row r="8188">
          <cell r="B8188" t="str">
            <v>4201.0023.02812045</v>
          </cell>
          <cell r="C8188" t="str">
            <v>BIAYA ADMINISTRASI - WP-8; REPLACEMENT OF DRUM</v>
          </cell>
        </row>
        <row r="8189">
          <cell r="B8189" t="str">
            <v>4201.0023.02812047</v>
          </cell>
          <cell r="C8189" t="str">
            <v>BIAYA ADMINISTRASI - WP-9; REPLACEMENT OF DRUM</v>
          </cell>
        </row>
        <row r="8190">
          <cell r="B8190" t="str">
            <v>4201.0023.02812048</v>
          </cell>
          <cell r="C8190" t="str">
            <v>BIAYA ADMINISTRASI - VE#2 PROJECT FABR &amp; INSTA</v>
          </cell>
        </row>
        <row r="8191">
          <cell r="B8191" t="str">
            <v>4201.0023.02812050</v>
          </cell>
          <cell r="C8191" t="str">
            <v>BIAYA ADMINISTRASI - VE2; FABRICATION &amp; INSTAL</v>
          </cell>
        </row>
        <row r="8192">
          <cell r="B8192" t="str">
            <v>4201.0023.02812052</v>
          </cell>
          <cell r="C8192" t="str">
            <v>BIAYA ADMINISTRASI - PM8; SCAFFOLDING ANNUAL S</v>
          </cell>
        </row>
        <row r="8193">
          <cell r="B8193" t="str">
            <v>4201.0023.02812055</v>
          </cell>
          <cell r="C8193" t="str">
            <v>BIAYA ADMINISTRASI - PM#8; DISMANTLE EQUIPMENT</v>
          </cell>
        </row>
        <row r="8194">
          <cell r="B8194" t="str">
            <v>4201.0023.02812056</v>
          </cell>
          <cell r="C8194" t="str">
            <v>BIAYA ADMINISTRASI - PM#8; TO MAKE CONVEYOR SU</v>
          </cell>
        </row>
        <row r="8195">
          <cell r="B8195" t="str">
            <v>4201.0023.02812057</v>
          </cell>
          <cell r="C8195" t="str">
            <v>BIAYA ADMINISTRASI - PM#9; GANTI 4 SET NOZZLE</v>
          </cell>
        </row>
        <row r="8196">
          <cell r="B8196" t="str">
            <v>4201.0023.02812099</v>
          </cell>
          <cell r="C8196" t="str">
            <v>BIAYA ADMINISTRASI - IKPP MAINTENANCE</v>
          </cell>
        </row>
        <row r="8197">
          <cell r="B8197" t="str">
            <v>4201.0023.0350933</v>
          </cell>
          <cell r="C8197" t="str">
            <v>BIAYA ADMINISTRASI - PAGERUNGAN UTARA FIELD</v>
          </cell>
        </row>
        <row r="8198">
          <cell r="B8198" t="str">
            <v>4201.0023.0351002</v>
          </cell>
          <cell r="C8198" t="str">
            <v>BIAYA ADMINISTRASI - EDC1 SUBSEA FACILITY TSB</v>
          </cell>
        </row>
        <row r="8199">
          <cell r="B8199" t="str">
            <v>4201.0023.0400928</v>
          </cell>
          <cell r="C8199" t="str">
            <v>BIAYA ADMINISTRASI - 3 Unit BODY SHELL</v>
          </cell>
        </row>
        <row r="8200">
          <cell r="B8200" t="str">
            <v>4201.0023.0400932</v>
          </cell>
          <cell r="C8200" t="str">
            <v>BIAYA ADMINISTRASI - 6 UNITS FLARE KO DRUM</v>
          </cell>
        </row>
        <row r="8201">
          <cell r="B8201" t="str">
            <v>4201.0023.0411008</v>
          </cell>
          <cell r="C8201" t="str">
            <v>BIAYA ADMINISTRASI - GEN. ASSEMBLY DEBARKING</v>
          </cell>
        </row>
        <row r="8202">
          <cell r="B8202" t="str">
            <v>4201.0023.04112025</v>
          </cell>
          <cell r="C8202" t="str">
            <v>BIAYA ADMINISTRASI - MANPOWER SUPPLY FOR PROJE</v>
          </cell>
        </row>
        <row r="8203">
          <cell r="B8203" t="str">
            <v>4201.0023.0480753</v>
          </cell>
          <cell r="C8203" t="str">
            <v>BIAYA ADMINISTRASI - COMBINED FEED EXCHANGER</v>
          </cell>
        </row>
        <row r="8204">
          <cell r="B8204" t="str">
            <v>4201.0023.0480901</v>
          </cell>
          <cell r="C8204" t="str">
            <v>BIAYA ADMINISTRASI - DEBUT TRIM COND 211-E-9</v>
          </cell>
        </row>
        <row r="8205">
          <cell r="B8205" t="str">
            <v>4201.0023.0480906</v>
          </cell>
          <cell r="C8205" t="str">
            <v>BIAYA ADMINISTRASI - TBUNDLE 140-E-11A,E-16</v>
          </cell>
        </row>
        <row r="8206">
          <cell r="B8206" t="str">
            <v>4201.0023.0480912</v>
          </cell>
          <cell r="C8206" t="str">
            <v>BIAYA ADMINISTRASI - FAB HE, 701-E-5&amp;702-E-7</v>
          </cell>
        </row>
        <row r="8207">
          <cell r="B8207" t="str">
            <v>4201.0023.0480914</v>
          </cell>
          <cell r="C8207" t="str">
            <v>BIAYA ADMINISTRASI - FAB HE,ITEM 140-E-20&amp;E-25</v>
          </cell>
        </row>
        <row r="8208">
          <cell r="B8208" t="str">
            <v>4201.0023.0480918</v>
          </cell>
          <cell r="C8208" t="str">
            <v>BIAYA ADMINISTRASI - TUBE BUNDLE ASS F/023E-11</v>
          </cell>
        </row>
        <row r="8209">
          <cell r="B8209" t="str">
            <v>4201.0023.0480922</v>
          </cell>
          <cell r="C8209" t="str">
            <v>BIAYA ADMINISTRASI - COMBINED FEED EXCHANGER</v>
          </cell>
        </row>
        <row r="8210">
          <cell r="B8210" t="str">
            <v>4201.0023.0480925</v>
          </cell>
          <cell r="C8210" t="str">
            <v>BIAYA ADMINISTRASI - 6 DISPENSER (SOE-TA)</v>
          </cell>
        </row>
        <row r="8211">
          <cell r="B8211" t="str">
            <v>4201.0023.0481001</v>
          </cell>
          <cell r="C8211" t="str">
            <v>BIAYA ADMINISTRASI - VESSEL TAG NO.14-E-25</v>
          </cell>
        </row>
        <row r="8212">
          <cell r="B8212" t="str">
            <v>4201.0023.0481012</v>
          </cell>
          <cell r="C8212" t="str">
            <v>BIAYA ADMINISTRASI - BAFFLE PLATE</v>
          </cell>
        </row>
        <row r="8213">
          <cell r="B8213" t="str">
            <v>4201.0023.0481016</v>
          </cell>
          <cell r="C8213" t="str">
            <v>BIAYA ADMINISTRASI - ERECTION VCFHE 84E-201</v>
          </cell>
        </row>
        <row r="8214">
          <cell r="B8214" t="str">
            <v>4201.0023.0481023</v>
          </cell>
          <cell r="C8214" t="str">
            <v>BIAYA ADMINISTRASI - PASS PARTITION PLATE</v>
          </cell>
        </row>
        <row r="8215">
          <cell r="B8215" t="str">
            <v>4201.0023.0481024</v>
          </cell>
          <cell r="C8215" t="str">
            <v>BIAYA ADMINISTRASI - T. BUNDLE COMP, CHANNEL</v>
          </cell>
        </row>
        <row r="8216">
          <cell r="B8216" t="str">
            <v>4201.0023.0481101</v>
          </cell>
          <cell r="C8216" t="str">
            <v>BIAYA ADMINISTRASI - TUBE BUNDLE TYPE "U"</v>
          </cell>
        </row>
        <row r="8217">
          <cell r="B8217" t="str">
            <v>4201.0023.0481105</v>
          </cell>
          <cell r="C8217" t="str">
            <v>BIAYA ADMINISTRASI - TBUNDLE AS110-E-7 A/B/C/D</v>
          </cell>
        </row>
        <row r="8218">
          <cell r="B8218" t="str">
            <v>4201.0023.0481106</v>
          </cell>
          <cell r="C8218" t="str">
            <v>BIAYA ADMINISTRASI - EJCTR STEAMTAG110-J-51A/B</v>
          </cell>
        </row>
        <row r="8219">
          <cell r="B8219" t="str">
            <v>4201.0023.0481107</v>
          </cell>
          <cell r="C8219" t="str">
            <v>BIAYA ADMINISTRASI - TBUNDLE AS&amp;SHELL 93E-405</v>
          </cell>
        </row>
        <row r="8220">
          <cell r="B8220" t="str">
            <v>4201.0023.0481109</v>
          </cell>
          <cell r="C8220" t="str">
            <v>BIAYA ADMINISTRASI - PRESSURE VESSEL FABRICATI</v>
          </cell>
        </row>
        <row r="8221">
          <cell r="B8221" t="str">
            <v>4201.0023.0481114</v>
          </cell>
          <cell r="C8221" t="str">
            <v>BIAYA ADMINISTRASI - HEAT EXCHANGER COMPLETE 7</v>
          </cell>
        </row>
        <row r="8222">
          <cell r="B8222" t="str">
            <v>4201.0023.0481117</v>
          </cell>
          <cell r="C8222" t="str">
            <v>BIAYA ADMINISTRASI - CONDENSATE STRIPPER</v>
          </cell>
        </row>
        <row r="8223">
          <cell r="B8223" t="str">
            <v>4201.0023.0481118</v>
          </cell>
          <cell r="C8223" t="str">
            <v>BIAYA ADMINISTRASI - VESSEL, HORIZONTAL TAG</v>
          </cell>
        </row>
        <row r="8224">
          <cell r="B8224" t="str">
            <v>4201.0023.0481124</v>
          </cell>
          <cell r="C8224" t="str">
            <v>BIAYA ADMINISTRASI - Heat Exchanger  Assy Tag</v>
          </cell>
        </row>
        <row r="8225">
          <cell r="B8225" t="str">
            <v>4201.0023.0481153</v>
          </cell>
          <cell r="C8225" t="str">
            <v>BIAYA ADMINISTRASI - 5 (FIVE) UNIT COMBINED FE</v>
          </cell>
        </row>
        <row r="8226">
          <cell r="B8226" t="str">
            <v>4201.0023.0481159</v>
          </cell>
          <cell r="C8226" t="str">
            <v>BIAYA ADMINISTRASI - PEMBANGUNAN UNIT CHLORIDE</v>
          </cell>
        </row>
        <row r="8227">
          <cell r="B8227" t="str">
            <v>4201.0023.0481160</v>
          </cell>
          <cell r="C8227" t="str">
            <v>BIAYA ADMINISTRASI - FABRICATION INTERNAL PART</v>
          </cell>
        </row>
        <row r="8228">
          <cell r="B8228" t="str">
            <v>4201.0023.0481161</v>
          </cell>
          <cell r="C8228" t="str">
            <v>BIAYA ADMINISTRASI - HEAT EXCHANGER 260-E-157</v>
          </cell>
        </row>
        <row r="8229">
          <cell r="B8229" t="str">
            <v>4201.0023.0481163</v>
          </cell>
          <cell r="C8229" t="str">
            <v>BIAYA ADMINISTRASI - PEMBANGUNAN FASILITAS SLU</v>
          </cell>
        </row>
        <row r="8230">
          <cell r="B8230" t="str">
            <v>4201.0023.0481166</v>
          </cell>
          <cell r="C8230" t="str">
            <v>BIAYA ADMINISTRASI - SHELL &amp; TUBE BUNDLE  Assy</v>
          </cell>
        </row>
        <row r="8231">
          <cell r="B8231" t="str">
            <v>4201.0023.04812004</v>
          </cell>
          <cell r="C8231" t="str">
            <v>BIAYA ADMINISTRASI - TOP HEAD COLOUMN</v>
          </cell>
        </row>
        <row r="8232">
          <cell r="B8232" t="str">
            <v>4201.0023.04812005</v>
          </cell>
          <cell r="C8232" t="str">
            <v>BIAYA ADMINISTRASI - HEAT EXCHANGER</v>
          </cell>
        </row>
        <row r="8233">
          <cell r="B8233" t="str">
            <v>4201.0023.0510862</v>
          </cell>
          <cell r="C8233" t="str">
            <v>BIAYA ADMINISTRASI - PRESSURE VESSEL</v>
          </cell>
        </row>
        <row r="8234">
          <cell r="B8234" t="str">
            <v>4201.0023.0510863</v>
          </cell>
          <cell r="C8234" t="str">
            <v>BIAYA ADMINISTRASI - PROV OF SHELL &amp; TUBE HEAT</v>
          </cell>
        </row>
        <row r="8235">
          <cell r="B8235" t="str">
            <v>4201.0023.0510902</v>
          </cell>
          <cell r="C8235" t="str">
            <v>BIAYA ADMINISTRASI - PRESSURE VESSEL GSA</v>
          </cell>
        </row>
        <row r="8236">
          <cell r="B8236" t="str">
            <v>4201.0023.0511017</v>
          </cell>
          <cell r="C8236" t="str">
            <v>BIAYA ADMINISTRASI - FAB HEAD CHANNEL (E-2030)</v>
          </cell>
        </row>
        <row r="8237">
          <cell r="B8237" t="str">
            <v>4201.0023.0511152</v>
          </cell>
          <cell r="C8237" t="str">
            <v>BIAYA ADMINISTRASI - ENGINEERING, PROCUREMENT,</v>
          </cell>
        </row>
        <row r="8238">
          <cell r="B8238" t="str">
            <v>4201.0023.0540911</v>
          </cell>
          <cell r="C8238" t="str">
            <v>BIAYA ADMINISTRASI - NATURAL GAS REHEATER</v>
          </cell>
        </row>
        <row r="8239">
          <cell r="B8239" t="str">
            <v>4201.0023.0541171</v>
          </cell>
          <cell r="C8239" t="str">
            <v>BIAYA ADMINISTRASI - HEAT EXCHANGER DEHYDROGEN</v>
          </cell>
        </row>
        <row r="8240">
          <cell r="B8240" t="str">
            <v>4201.0023.05412002</v>
          </cell>
          <cell r="C8240" t="str">
            <v>BIAYA ADMINISTRASI - REPLACEMENT HEAT EXCHANGE</v>
          </cell>
        </row>
        <row r="8241">
          <cell r="B8241" t="str">
            <v>4201.0023.0550824</v>
          </cell>
          <cell r="C8241" t="str">
            <v>BIAYA ADMINISTRASI - FERTILIZER FACTORY EXPANS</v>
          </cell>
        </row>
        <row r="8242">
          <cell r="B8242" t="str">
            <v>4201.0023.0560920</v>
          </cell>
          <cell r="C8242" t="str">
            <v>BIAYA ADMINISTRASI - REPL T BUNDLE 3A-1111-C</v>
          </cell>
        </row>
        <row r="8243">
          <cell r="B8243" t="str">
            <v>4201.0023.0561111</v>
          </cell>
          <cell r="C8243" t="str">
            <v>BIAYA ADMINISTRASI - SUPERHEATER WASTE HEAT BO</v>
          </cell>
        </row>
        <row r="8244">
          <cell r="B8244" t="str">
            <v>4201.0023.0561112</v>
          </cell>
          <cell r="C8244" t="str">
            <v>BIAYA ADMINISTRASI - AIR HEATER 5U-EC-301 (SEG</v>
          </cell>
        </row>
        <row r="8245">
          <cell r="B8245" t="str">
            <v>4201.0023.0561151</v>
          </cell>
          <cell r="C8245" t="str">
            <v>BIAYA ADMINISTRASI - HP STEAM SUPER HEATER 102</v>
          </cell>
        </row>
        <row r="8246">
          <cell r="B8246" t="str">
            <v>4201.0023.0561158</v>
          </cell>
          <cell r="C8246" t="str">
            <v>BIAYA ADMINISTRASI - 5A-115C METHANATOR EFFLUE</v>
          </cell>
        </row>
        <row r="8247">
          <cell r="B8247" t="str">
            <v>4201.0023.0561164</v>
          </cell>
          <cell r="C8247" t="str">
            <v>BIAYA ADMINISTRASI - PLATE DISTRIBUTOR COMPLAT</v>
          </cell>
        </row>
        <row r="8248">
          <cell r="B8248" t="str">
            <v>4201.0023.0561170</v>
          </cell>
          <cell r="C8248" t="str">
            <v>BIAYA ADMINISTRASI - RETUBING 101-C PUSRI - 1B</v>
          </cell>
        </row>
        <row r="8249">
          <cell r="B8249" t="str">
            <v>4201.0023.05612014</v>
          </cell>
          <cell r="C8249" t="str">
            <v>BIAYA ADMINISTRASI - TUBE BUNDLE</v>
          </cell>
        </row>
        <row r="8250">
          <cell r="B8250" t="str">
            <v>4201.0023.05612015</v>
          </cell>
          <cell r="C8250" t="str">
            <v>BIAYA ADMINISTRASI - PRETHICKENER 5U-FD-202</v>
          </cell>
        </row>
        <row r="8251">
          <cell r="B8251" t="str">
            <v>4201.0023.0580817</v>
          </cell>
          <cell r="C8251" t="str">
            <v>BIAYA ADMINISTRASI - PRESS. VESSEL RCC OFF GAS</v>
          </cell>
        </row>
        <row r="8252">
          <cell r="B8252" t="str">
            <v>4201.0023.0581003</v>
          </cell>
          <cell r="C8252" t="str">
            <v>BIAYA ADMINISTRASI - 10.000MT AMMONIA25-TK-801</v>
          </cell>
        </row>
        <row r="8253">
          <cell r="B8253" t="str">
            <v>4201.0023.0581009</v>
          </cell>
          <cell r="C8253" t="str">
            <v>BIAYA ADMINISTRASI - STAINLESS STEEL STRUC ANP</v>
          </cell>
        </row>
        <row r="8254">
          <cell r="B8254" t="str">
            <v>4201.0023.0581126</v>
          </cell>
          <cell r="C8254" t="str">
            <v>BIAYA ADMINISTRASI - PRESSURE VESSEL 2 X 35 MW</v>
          </cell>
        </row>
        <row r="8255">
          <cell r="B8255" t="str">
            <v>4201.0023.0600702</v>
          </cell>
          <cell r="C8255" t="str">
            <v>BIAYA ADMINISTRASI - INSTALL / ERECTION SUBCON</v>
          </cell>
        </row>
        <row r="8256">
          <cell r="B8256" t="str">
            <v>4201.0023.0600704</v>
          </cell>
          <cell r="C8256" t="str">
            <v>BIAYA ADMINISTRASI - COAL FIRED PWR PL PR THER</v>
          </cell>
        </row>
        <row r="8257">
          <cell r="B8257" t="str">
            <v>4201.0023.0600706</v>
          </cell>
          <cell r="C8257" t="str">
            <v>BIAYA ADMINISTRASI - COAL-FIRED POWER PLANT PR</v>
          </cell>
        </row>
        <row r="8258">
          <cell r="B8258" t="str">
            <v>4201.0023.0600708</v>
          </cell>
          <cell r="C8258" t="str">
            <v>BIAYA ADMINISTRASI - ESP INLET FLUE &amp; ESP OUTL</v>
          </cell>
        </row>
        <row r="8259">
          <cell r="B8259" t="str">
            <v>4201.0023.0600710</v>
          </cell>
          <cell r="C8259" t="str">
            <v>BIAYA ADMINISTRASI - I &amp; C PRIMARY VALVE</v>
          </cell>
        </row>
        <row r="8260">
          <cell r="B8260" t="str">
            <v>4201.0023.0600711</v>
          </cell>
          <cell r="C8260" t="str">
            <v>BIAYA ADMINISTRASI - FLUE SUPPORTER SUPERSTRUC</v>
          </cell>
        </row>
        <row r="8261">
          <cell r="B8261" t="str">
            <v>4201.0023.0600907</v>
          </cell>
          <cell r="C8261" t="str">
            <v>BIAYA ADMINISTRASI - INST/ERCTION MECH 3X315MW</v>
          </cell>
        </row>
        <row r="8262">
          <cell r="B8262" t="str">
            <v>4201.0023.0630910</v>
          </cell>
          <cell r="C8262" t="str">
            <v>BIAYA ADMINISTRASI - FABRICATION RISER CLAMP</v>
          </cell>
        </row>
        <row r="8263">
          <cell r="B8263" t="str">
            <v>4201.0023.0631115</v>
          </cell>
          <cell r="C8263" t="str">
            <v>BIAYA ADMINISTRASI - SUPPLY OF HEAT EXCHANGER</v>
          </cell>
        </row>
        <row r="8264">
          <cell r="B8264" t="str">
            <v>4201.0023.0631201</v>
          </cell>
          <cell r="C8264" t="str">
            <v>BIAYA ADMINISTRASI - PROVISION OF EPCI KF GAS</v>
          </cell>
        </row>
        <row r="8265">
          <cell r="B8265" t="str">
            <v>4201.0023.06312029</v>
          </cell>
          <cell r="C8265" t="str">
            <v>BIAYA ADMINISTRASI - FABRICATION PIPE SPOOL</v>
          </cell>
        </row>
        <row r="8266">
          <cell r="B8266" t="str">
            <v>4201.0023.06312051</v>
          </cell>
          <cell r="C8266" t="str">
            <v>BIAYA ADMINISTRASI - PROVISION OF ENGINEERING</v>
          </cell>
        </row>
        <row r="8267">
          <cell r="B8267" t="str">
            <v>4201.0023.0651021</v>
          </cell>
          <cell r="C8267" t="str">
            <v>BIAYA ADMINISTRASI - FAB&amp;INSTAL ENERGY PLANT</v>
          </cell>
        </row>
        <row r="8268">
          <cell r="B8268" t="str">
            <v>4201.0023.0651025</v>
          </cell>
          <cell r="C8268" t="str">
            <v>BIAYA ADMINISTRASI - SUPPLY &amp; INSTAL PNEUMATIC</v>
          </cell>
        </row>
        <row r="8269">
          <cell r="B8269" t="str">
            <v>4201.0023.0651102</v>
          </cell>
          <cell r="C8269" t="str">
            <v>BIAYA ADMINISTRASI - SUPP&amp;INST 7110,7120,7130</v>
          </cell>
        </row>
        <row r="8270">
          <cell r="B8270" t="str">
            <v>4201.0023.0701022</v>
          </cell>
          <cell r="C8270" t="str">
            <v>BIAYA ADMINISTRASI - CHEMICAL CLEANING</v>
          </cell>
        </row>
        <row r="8271">
          <cell r="B8271" t="str">
            <v>4201.0023.0701122</v>
          </cell>
          <cell r="C8271" t="str">
            <v>BIAYA ADMINISTRASI - PUMP &amp; PIPING BROKE STOR.</v>
          </cell>
        </row>
        <row r="8272">
          <cell r="B8272" t="str">
            <v>4201.0023.0731138</v>
          </cell>
          <cell r="C8272" t="str">
            <v>BIAYA ADMINISTRASI - AIR HEATER TUBES</v>
          </cell>
        </row>
        <row r="8273">
          <cell r="B8273" t="str">
            <v>4201.0023.07312054</v>
          </cell>
          <cell r="C8273" t="str">
            <v>BIAYA ADMINISTRASI - SERVICE BARK CONVEYOR</v>
          </cell>
        </row>
        <row r="8274">
          <cell r="B8274" t="str">
            <v>4201.0023.0830924</v>
          </cell>
          <cell r="C8274" t="str">
            <v>BIAYA ADMINISTRASI - TRANS,INST,HOOKUP POLENG</v>
          </cell>
        </row>
        <row r="8275">
          <cell r="B8275" t="str">
            <v>4201.0023.0831120</v>
          </cell>
          <cell r="C8275" t="str">
            <v>BIAYA ADMINISTRASI - EPC WORKS FOR PPP-CW-DW-G</v>
          </cell>
        </row>
        <row r="8276">
          <cell r="B8276" t="str">
            <v>4201.0023.0881108</v>
          </cell>
          <cell r="C8276" t="str">
            <v>BIAYA ADMINISTRASI - REPLACE SW PIPE</v>
          </cell>
        </row>
        <row r="8277">
          <cell r="B8277" t="str">
            <v>4201.0023.0881123</v>
          </cell>
          <cell r="C8277" t="str">
            <v>BIAYA ADMINISTRASI - HOUSING FILTER</v>
          </cell>
        </row>
        <row r="8278">
          <cell r="B8278" t="str">
            <v>4201.0023.0901121</v>
          </cell>
          <cell r="C8278" t="str">
            <v>BIAYA ADMINISTRASI - DUCTING TISSUE MILL II</v>
          </cell>
        </row>
        <row r="8279">
          <cell r="B8279" t="str">
            <v>4201.0023.0901142</v>
          </cell>
          <cell r="C8279" t="str">
            <v>BIAYA ADMINISTRASI - Ducting Yankee</v>
          </cell>
        </row>
        <row r="8280">
          <cell r="B8280" t="str">
            <v>4201.0023.0911125</v>
          </cell>
          <cell r="C8280" t="str">
            <v>BIAYA ADMINISTRASI - Water System &amp; Coal Syste</v>
          </cell>
        </row>
        <row r="8281">
          <cell r="B8281" t="str">
            <v>4201.0023.0921147</v>
          </cell>
          <cell r="C8281" t="str">
            <v>BIAYA ADMINISTRASI - ADD. BY PAS LINE FOR DOUB</v>
          </cell>
        </row>
        <row r="8282">
          <cell r="B8282" t="str">
            <v>4201.0023.0991129</v>
          </cell>
          <cell r="C8282" t="str">
            <v>BIAYA ADMINISTRASI - PIPA HYDRANT</v>
          </cell>
        </row>
        <row r="8283">
          <cell r="B8283" t="str">
            <v>4201.0023.1021146</v>
          </cell>
          <cell r="C8283" t="str">
            <v>BIAYA ADMINISTRASI -  water surge tank</v>
          </cell>
        </row>
        <row r="8284">
          <cell r="B8284" t="str">
            <v>4201.0023.1031143</v>
          </cell>
          <cell r="C8284" t="str">
            <v>BIAYA ADMINISTRASI - DUPLEX PIPE SPOOL 2-INC,</v>
          </cell>
        </row>
        <row r="8285">
          <cell r="B8285" t="str">
            <v>4201.0023.10412034</v>
          </cell>
          <cell r="C8285" t="str">
            <v>BIAYA ADMINISTRASI - TUBE BUNDLE E201-05-08-09</v>
          </cell>
        </row>
        <row r="8286">
          <cell r="B8286" t="str">
            <v>4201.0023.10512037</v>
          </cell>
          <cell r="C8286" t="str">
            <v>BIAYA ADMINISTRASI - HEAT EXCHANGER ASSY TAG N</v>
          </cell>
        </row>
        <row r="8287">
          <cell r="B8287" t="str">
            <v>4201.0023.10512038</v>
          </cell>
          <cell r="C8287" t="str">
            <v>BIAYA ADMINISTRASI - PENGADAAN SHELL ASSY TAG</v>
          </cell>
        </row>
        <row r="8288">
          <cell r="B8288" t="str">
            <v>4201.0023.10512039</v>
          </cell>
          <cell r="C8288" t="str">
            <v>BIAYA ADMINISTRASI - PENGADAAN SHELL ASSY TAG</v>
          </cell>
        </row>
        <row r="8289">
          <cell r="B8289" t="str">
            <v>4201.0023.10512060</v>
          </cell>
          <cell r="C8289" t="str">
            <v>BIAYA ADMINISTRASI - PENGGANTIAN/PEMBUATAN TES</v>
          </cell>
        </row>
        <row r="8290">
          <cell r="B8290" t="str">
            <v>4201.0023.10612040</v>
          </cell>
          <cell r="C8290" t="str">
            <v>BIAYA ADMINISTRASI - TUBE BUNDLE, SHELLBUNDLE,</v>
          </cell>
        </row>
        <row r="8291">
          <cell r="B8291" t="str">
            <v>4201.0023.10612053</v>
          </cell>
          <cell r="C8291" t="str">
            <v>BIAYA ADMINISTRASI - ENGINEERING, PROCUREMENT</v>
          </cell>
        </row>
        <row r="8292">
          <cell r="B8292" t="str">
            <v>4201.0023.1121154</v>
          </cell>
          <cell r="C8292" t="str">
            <v>BIAYA ADMINISTRASI - H2S MUD / GAS SEPARATOR</v>
          </cell>
        </row>
        <row r="8293">
          <cell r="B8293" t="str">
            <v>4201.0023.1161162</v>
          </cell>
          <cell r="C8293" t="str">
            <v>BIAYA ADMINISTRASI - SECONDARY REFORMER EFFLUE</v>
          </cell>
        </row>
        <row r="8294">
          <cell r="B8294" t="str">
            <v>4201.0023.1171165</v>
          </cell>
          <cell r="C8294" t="str">
            <v>BIAYA ADMINISTRASI - TOWER</v>
          </cell>
        </row>
        <row r="8295">
          <cell r="B8295" t="str">
            <v>4201.0023.1171167</v>
          </cell>
          <cell r="C8295" t="str">
            <v>BIAYA ADMINISTRASI - SHOP FABRICATED VESSEL &amp;</v>
          </cell>
        </row>
        <row r="8296">
          <cell r="B8296" t="str">
            <v>4201.0023.1171168</v>
          </cell>
          <cell r="C8296" t="str">
            <v>BIAYA ADMINISTRASI - SHOP FABRICATED VESSEL &amp;</v>
          </cell>
        </row>
        <row r="8297">
          <cell r="B8297" t="str">
            <v>4201.0023.11712010</v>
          </cell>
          <cell r="C8297" t="str">
            <v>BIAYA ADMINISTRASI - SHOP FABRICATED VESSEL &amp;</v>
          </cell>
        </row>
        <row r="8298">
          <cell r="B8298" t="str">
            <v>4201.0023.11712023</v>
          </cell>
          <cell r="C8298" t="str">
            <v>BIAYA ADMINISTRASI - SHOP FABRICATED VESSEL &amp;</v>
          </cell>
        </row>
        <row r="8299">
          <cell r="B8299" t="str">
            <v>4201.0023.1191172</v>
          </cell>
          <cell r="C8299" t="str">
            <v>BIAYA ADMINISTRASI - EPC MOBILE SEPARATOR</v>
          </cell>
        </row>
        <row r="8300">
          <cell r="B8300" t="str">
            <v>4201.0023.1201175</v>
          </cell>
          <cell r="C8300" t="str">
            <v>BIAYA ADMINISTRASI - FABRICATION &amp; ERECTION OF</v>
          </cell>
        </row>
        <row r="8301">
          <cell r="B8301" t="str">
            <v>4201.0023.12812012</v>
          </cell>
          <cell r="C8301" t="str">
            <v>BIAYA ADMINISTRASI - RENTAL DRILLING EQUIPMENT</v>
          </cell>
        </row>
        <row r="8302">
          <cell r="B8302" t="str">
            <v>4201.0023.12912007</v>
          </cell>
          <cell r="C8302" t="str">
            <v>BIAYA ADMINISTRASI - SUPPLY OF SHELL &amp; TUBE HE</v>
          </cell>
        </row>
        <row r="8303">
          <cell r="B8303" t="str">
            <v>4201.0023.14512017</v>
          </cell>
          <cell r="C8303" t="str">
            <v>BIAYA ADMINISTRASI - DIVING EQUIPMENT</v>
          </cell>
        </row>
        <row r="8304">
          <cell r="B8304" t="str">
            <v>4201.0023.14912041</v>
          </cell>
          <cell r="C8304" t="str">
            <v>BIAYA ADMINISTRASI - FABRIKASI SHELL 24E-113</v>
          </cell>
        </row>
        <row r="8305">
          <cell r="B8305" t="str">
            <v>4201.0023.15012024</v>
          </cell>
          <cell r="C8305" t="str">
            <v>BIAYA ADMINISTRASI -  TOTAL RETUBE INSITU SURF</v>
          </cell>
        </row>
        <row r="8306">
          <cell r="B8306" t="str">
            <v>4201.0023.15212028</v>
          </cell>
          <cell r="C8306" t="str">
            <v>BIAYA ADMINISTRASI - TUBE BUNDLE SHELL H5012 &amp;</v>
          </cell>
        </row>
        <row r="8307">
          <cell r="B8307" t="str">
            <v>4201.0023.15212059</v>
          </cell>
          <cell r="C8307" t="str">
            <v>BIAYA ADMINISTRASI - SECONDARY REACTOR UNIT</v>
          </cell>
        </row>
        <row r="8308">
          <cell r="B8308" t="str">
            <v>4201.0023.15312030</v>
          </cell>
          <cell r="C8308" t="str">
            <v>BIAYA ADMINISTRASI - 2 UNIT FUEL GAS FILTER CO</v>
          </cell>
        </row>
        <row r="8309">
          <cell r="B8309" t="str">
            <v>4201.0023.15712042</v>
          </cell>
          <cell r="C8309" t="str">
            <v>BIAYA ADMINISTRASI - REDESIGN, FABRIKASI &amp; PEM</v>
          </cell>
        </row>
        <row r="8310">
          <cell r="B8310" t="str">
            <v>4201.0023.16012044</v>
          </cell>
          <cell r="C8310" t="str">
            <v>BIAYA ADMINISTRASI -  EPCI CONTRACT FOR LIMA F</v>
          </cell>
        </row>
        <row r="8311">
          <cell r="B8311" t="str">
            <v>4201.0023.16409005</v>
          </cell>
          <cell r="C8311" t="str">
            <v>BIAYA ADMINISTRASI - MEG Injection Package</v>
          </cell>
        </row>
        <row r="8312">
          <cell r="B8312" t="str">
            <v>4201.0023.R000000</v>
          </cell>
          <cell r="C8312" t="str">
            <v>BIAYA ADMINISTRASI - SEWA EQUIPMENT- EXCAVATOR</v>
          </cell>
        </row>
        <row r="8313">
          <cell r="B8313" t="str">
            <v>4201.0024.06312006</v>
          </cell>
          <cell r="C8313" t="str">
            <v>BIAYA JASA PROFESIONAL - PROV OF EPCI KF GAS (INT)</v>
          </cell>
        </row>
        <row r="8314">
          <cell r="B8314" t="str">
            <v>4201.0024.002</v>
          </cell>
          <cell r="C8314" t="str">
            <v>BIAYA JASA PROFESIONAL - WORKSHOP</v>
          </cell>
        </row>
        <row r="8315">
          <cell r="B8315" t="str">
            <v>4201.0024.0050852</v>
          </cell>
          <cell r="C8315" t="str">
            <v>BIAYA JASA PROFESIONAL - KAMBUNA TOPSIDE REUSER S</v>
          </cell>
        </row>
        <row r="8316">
          <cell r="B8316" t="str">
            <v>4201.0024.0050905</v>
          </cell>
          <cell r="C8316" t="str">
            <v>BIAYA JASA PROFESIONAL - MEG INJECTION PACKAGE</v>
          </cell>
        </row>
        <row r="8317">
          <cell r="B8317" t="str">
            <v>4201.0024.00712046</v>
          </cell>
          <cell r="C8317" t="str">
            <v>BIAYA JASA PROFESIONAL - FABRIKASI  &amp; INSTASI UNTU</v>
          </cell>
        </row>
        <row r="8318">
          <cell r="B8318" t="str">
            <v>4201.0024.0081014</v>
          </cell>
          <cell r="C8318" t="str">
            <v>BIAYA JASA PROFESIONAL - SEI AMBAWANG KAB.KUBU</v>
          </cell>
        </row>
        <row r="8319">
          <cell r="B8319" t="str">
            <v>4201.0024.0101019</v>
          </cell>
          <cell r="C8319" t="str">
            <v>BIAYA JASA PROFESIONAL - CPP&amp;AUP PLATFORMS INST</v>
          </cell>
        </row>
        <row r="8320">
          <cell r="B8320" t="str">
            <v>4201.0024.0101137</v>
          </cell>
          <cell r="C8320" t="str">
            <v>BIAYA JASA PROFESIONAL - CPP &amp; AUP Platforms</v>
          </cell>
        </row>
        <row r="8321">
          <cell r="B8321" t="str">
            <v>4201.0024.0120832</v>
          </cell>
          <cell r="C8321" t="str">
            <v>BIAYA JASA PROFESIONAL - SHELL &amp; TUBE HEAT EXCHANG</v>
          </cell>
        </row>
        <row r="8322">
          <cell r="B8322" t="str">
            <v>4201.0024.0130903</v>
          </cell>
          <cell r="C8322" t="str">
            <v>BIAYA JASA PROFESIONAL - WELL TEST, SKID UNIT</v>
          </cell>
        </row>
        <row r="8323">
          <cell r="B8323" t="str">
            <v>4201.0024.0130904</v>
          </cell>
          <cell r="C8323" t="str">
            <v>BIAYA JASA PROFESIONAL - HEAT EXCHANGER</v>
          </cell>
        </row>
        <row r="8324">
          <cell r="B8324" t="str">
            <v>4201.0024.0130908</v>
          </cell>
          <cell r="C8324" t="str">
            <v>BIAYA JASA PROFESIONAL - PIPE SLEEVE &amp; DURI, RIAU</v>
          </cell>
        </row>
        <row r="8325">
          <cell r="B8325" t="str">
            <v>4201.0024.0130923</v>
          </cell>
          <cell r="C8325" t="str">
            <v>BIAYA JASA PROFESIONAL - PROV OF WATER STO TANK</v>
          </cell>
        </row>
        <row r="8326">
          <cell r="B8326" t="str">
            <v>4201.0024.0130929</v>
          </cell>
          <cell r="C8326" t="str">
            <v>BIAYA JASA PROFESIONAL - OPERATION ASSISTANCE SLN</v>
          </cell>
        </row>
        <row r="8327">
          <cell r="B8327" t="str">
            <v>4201.0024.0130931</v>
          </cell>
          <cell r="C8327" t="str">
            <v>BIAYA JASA PROFESIONAL - STORAGE TANK FOR INT PROG</v>
          </cell>
        </row>
        <row r="8328">
          <cell r="B8328" t="str">
            <v>4201.0024.0131004</v>
          </cell>
          <cell r="C8328" t="str">
            <v>BIAYA JASA PROFESIONAL - 3 UNITS K.O. DRUM</v>
          </cell>
        </row>
        <row r="8329">
          <cell r="B8329" t="str">
            <v>4201.0024.0131010</v>
          </cell>
          <cell r="C8329" t="str">
            <v>BIAYA JASA PROFESIONAL - DISAIN&amp;FAB ALAT SURFAKTAN</v>
          </cell>
        </row>
        <row r="8330">
          <cell r="B8330" t="str">
            <v>4201.0024.0131018</v>
          </cell>
          <cell r="C8330" t="str">
            <v>BIAYA JASA PROFESIONAL - JASA KONST TANGKI PEMISAH</v>
          </cell>
        </row>
        <row r="8331">
          <cell r="B8331" t="str">
            <v>4201.0024.0131104</v>
          </cell>
          <cell r="C8331" t="str">
            <v>BIAYA JASA PROFESIONAL - RIGLESS SERVICE</v>
          </cell>
        </row>
        <row r="8332">
          <cell r="B8332" t="str">
            <v>4201.0024.0131113</v>
          </cell>
          <cell r="C8332" t="str">
            <v>BIAYA JASA PROFESIONAL - EPC U/ FASILITAS TANKI DI</v>
          </cell>
        </row>
        <row r="8333">
          <cell r="B8333" t="str">
            <v>4201.0024.0131119</v>
          </cell>
          <cell r="C8333" t="str">
            <v>BIAYA JASA PROFESIONAL - EPF OF STORAGE FOR RANTAU</v>
          </cell>
        </row>
        <row r="8334">
          <cell r="B8334" t="str">
            <v>4201.0024.0131127</v>
          </cell>
          <cell r="C8334" t="str">
            <v>BIAYA JASA PROFESIONAL - RIGLESS SERVICE</v>
          </cell>
        </row>
        <row r="8335">
          <cell r="B8335" t="str">
            <v>4201.0024.0131150</v>
          </cell>
          <cell r="C8335" t="str">
            <v>BIAYA JASA PROFESIONAL - WASH TANK REPAIR</v>
          </cell>
        </row>
        <row r="8336">
          <cell r="B8336" t="str">
            <v>4201.0024.01312003</v>
          </cell>
          <cell r="C8336" t="str">
            <v>BIAYA JASA PROFESIONAL - RIGLESS SERVICES</v>
          </cell>
        </row>
        <row r="8337">
          <cell r="B8337" t="str">
            <v>4201.0024.01312031</v>
          </cell>
          <cell r="C8337" t="str">
            <v>BIAYA JASA PROFESIONAL - PLUG BACK WITH SLICKLINE</v>
          </cell>
        </row>
        <row r="8338">
          <cell r="B8338" t="str">
            <v>4201.0024.01312049</v>
          </cell>
          <cell r="C8338" t="str">
            <v>BIAYA JASA PROFESIONAL - HRSG #2 &amp; #5</v>
          </cell>
        </row>
        <row r="8339">
          <cell r="B8339" t="str">
            <v>4201.0024.01312058</v>
          </cell>
          <cell r="C8339" t="str">
            <v>BIAYA JASA PROFESIONAL - FOAMING SERVICES</v>
          </cell>
        </row>
        <row r="8340">
          <cell r="B8340" t="str">
            <v>4201.0024.0150909</v>
          </cell>
          <cell r="C8340" t="str">
            <v>BIAYA JASA PROFESIONAL - PIPE CONNECTION</v>
          </cell>
        </row>
        <row r="8341">
          <cell r="B8341" t="str">
            <v>4201.0024.0150916</v>
          </cell>
          <cell r="C8341" t="str">
            <v>BIAYA JASA PROFESIONAL - SUBSEA CABLE</v>
          </cell>
        </row>
        <row r="8342">
          <cell r="B8342" t="str">
            <v>4201.0024.0151128</v>
          </cell>
          <cell r="C8342" t="str">
            <v>BIAYA JASA PROFESIONAL - PROJECT BAWAL PIPELINE</v>
          </cell>
        </row>
        <row r="8343">
          <cell r="B8343" t="str">
            <v>4201.0024.01512021</v>
          </cell>
          <cell r="C8343" t="str">
            <v>BIAYA JASA PROFESIONAL - TUBE BUNDLE CONDENSATE CO</v>
          </cell>
        </row>
        <row r="8344">
          <cell r="B8344" t="str">
            <v>4201.0024.01512027</v>
          </cell>
          <cell r="C8344" t="str">
            <v>BIAYA JASA PROFESIONAL - FUEL GAS SCRUBBER AND HEA</v>
          </cell>
        </row>
        <row r="8345">
          <cell r="B8345" t="str">
            <v>4201.0024.01512043</v>
          </cell>
          <cell r="C8345" t="str">
            <v>BIAYA JASA PROFESIONAL - EHMR WATER PROJECT, EPCI</v>
          </cell>
        </row>
        <row r="8346">
          <cell r="B8346" t="str">
            <v>4201.0024.01512062</v>
          </cell>
          <cell r="C8346" t="str">
            <v>BIAYA JASA PROFESIONAL - EPCI TEMBANG 8 TO BAWAL P</v>
          </cell>
        </row>
        <row r="8347">
          <cell r="B8347" t="str">
            <v>4201.0024.0191139</v>
          </cell>
          <cell r="C8347" t="str">
            <v>BIAYA JASA PROFESIONAL - Maintenance of Expansion</v>
          </cell>
        </row>
        <row r="8348">
          <cell r="B8348" t="str">
            <v>4201.0024.0241007</v>
          </cell>
          <cell r="C8348" t="str">
            <v>BIAYA JASA PROFESIONAL - REP&amp;TEST (336-I;1000m3)</v>
          </cell>
        </row>
        <row r="8349">
          <cell r="B8349" t="str">
            <v>4201.0024.02412022</v>
          </cell>
          <cell r="C8349" t="str">
            <v>BIAYA JASA PROFESIONAL - REPAIR F/WELDING TANK</v>
          </cell>
        </row>
        <row r="8350">
          <cell r="B8350" t="str">
            <v>4201.0024.02412035</v>
          </cell>
          <cell r="C8350" t="str">
            <v>BIAYA JASA PROFESIONAL - REPAIR OF TANK 100 CUFT P</v>
          </cell>
        </row>
        <row r="8351">
          <cell r="B8351" t="str">
            <v>4201.0024.0260847</v>
          </cell>
          <cell r="C8351" t="str">
            <v>BIAYA JASA PROFESIONAL - INSTALLATION OF 2X315 MW</v>
          </cell>
        </row>
        <row r="8352">
          <cell r="B8352" t="str">
            <v>4201.0024.0261198</v>
          </cell>
          <cell r="C8352" t="str">
            <v>BIAYA JASA PROFESIONAL - MAINTENANCE HUBEI</v>
          </cell>
        </row>
        <row r="8353">
          <cell r="B8353" t="str">
            <v>4201.0024.0280913</v>
          </cell>
          <cell r="C8353" t="str">
            <v>BIAYA JASA PROFESIONAL - FAB SAND BLAST&amp;PRIM COAT</v>
          </cell>
        </row>
        <row r="8354">
          <cell r="B8354" t="str">
            <v>4201.0024.0280915</v>
          </cell>
          <cell r="C8354" t="str">
            <v>BIAYA JASA PROFESIONAL - MB#13; RECONDITION WORK</v>
          </cell>
        </row>
        <row r="8355">
          <cell r="B8355" t="str">
            <v>4201.0024.0280919</v>
          </cell>
          <cell r="C8355" t="str">
            <v>BIAYA JASA PROFESIONAL - RB#13; ANCHOR BOLT INST</v>
          </cell>
        </row>
        <row r="8356">
          <cell r="B8356" t="str">
            <v>4201.0024.0280921</v>
          </cell>
          <cell r="C8356" t="str">
            <v>BIAYA JASA PROFESIONAL - RB#13; INST MECHANICAL</v>
          </cell>
        </row>
        <row r="8357">
          <cell r="B8357" t="str">
            <v>4201.0024.0280926</v>
          </cell>
          <cell r="C8357" t="str">
            <v>BIAYA JASA PROFESIONAL - RB#13; PIPE EXT /MP &amp; LP</v>
          </cell>
        </row>
        <row r="8358">
          <cell r="B8358" t="str">
            <v>4201.0024.0280927</v>
          </cell>
          <cell r="C8358" t="str">
            <v>BIAYA JASA PROFESIONAL - PM#9;MP BIN TEMP CONTROL</v>
          </cell>
        </row>
        <row r="8359">
          <cell r="B8359" t="str">
            <v>4201.0024.0280930</v>
          </cell>
          <cell r="C8359" t="str">
            <v>BIAYA JASA PROFESIONAL - MB#15;MAIN STEAM LINE MOD</v>
          </cell>
        </row>
        <row r="8360">
          <cell r="B8360" t="str">
            <v>4201.0024.0281005</v>
          </cell>
          <cell r="C8360" t="str">
            <v>BIAYA JASA PROFESIONAL - PM#9; UPGRADE TIE IN</v>
          </cell>
        </row>
        <row r="8361">
          <cell r="B8361" t="str">
            <v>4201.0024.0281006</v>
          </cell>
          <cell r="C8361" t="str">
            <v>BIAYA JASA PROFESIONAL - MANPOWER SUPPLY SHUTDOWN</v>
          </cell>
        </row>
        <row r="8362">
          <cell r="B8362" t="str">
            <v>4201.0024.0281011</v>
          </cell>
          <cell r="C8362" t="str">
            <v>BIAYA JASA PROFESIONAL - WP-9;FAB CRUSHER COMPLETE</v>
          </cell>
        </row>
        <row r="8363">
          <cell r="B8363" t="str">
            <v>4201.0024.0281013</v>
          </cell>
          <cell r="C8363" t="str">
            <v>BIAYA JASA PROFESIONAL - MB#24;SURF METAL TREATMEN</v>
          </cell>
        </row>
        <row r="8364">
          <cell r="B8364" t="str">
            <v>4201.0024.0281015</v>
          </cell>
          <cell r="C8364" t="str">
            <v>BIAYA JASA PROFESIONAL - WP-8;FAB CRUSHER 2SETS</v>
          </cell>
        </row>
        <row r="8365">
          <cell r="B8365" t="str">
            <v>4201.0024.0281020</v>
          </cell>
          <cell r="C8365" t="str">
            <v>BIAYA JASA PROFESIONAL - TPM;ADD BYPASS FILTER GAS</v>
          </cell>
        </row>
        <row r="8366">
          <cell r="B8366" t="str">
            <v>4201.0024.0281034</v>
          </cell>
          <cell r="C8366" t="str">
            <v>BIAYA JASA PROFESIONAL - WP-8, DRUM BARKER 2 LINES</v>
          </cell>
        </row>
        <row r="8367">
          <cell r="B8367" t="str">
            <v>4201.0024.0281103</v>
          </cell>
          <cell r="C8367" t="str">
            <v>BIAYA JASA PROFESIONAL - TUBE PF-1C VE#1(SHUTDOWN)</v>
          </cell>
        </row>
        <row r="8368">
          <cell r="B8368" t="str">
            <v>4201.0024.0281110</v>
          </cell>
          <cell r="C8368" t="str">
            <v>BIAYA JASA PROFESIONAL - VE#11, FABRICATION HBL TA</v>
          </cell>
        </row>
        <row r="8369">
          <cell r="B8369" t="str">
            <v>4201.0024.0281116</v>
          </cell>
          <cell r="C8369" t="str">
            <v>BIAYA JASA PROFESIONAL - IKPP</v>
          </cell>
        </row>
        <row r="8370">
          <cell r="B8370" t="str">
            <v>4201.0024.0281130</v>
          </cell>
          <cell r="C8370" t="str">
            <v>BIAYA JASA PROFESIONAL - TG 23 PENYAMBUNGAN PIPA</v>
          </cell>
        </row>
        <row r="8371">
          <cell r="B8371" t="str">
            <v>4201.0024.0281131</v>
          </cell>
          <cell r="C8371" t="str">
            <v>BIAYA JASA PROFESIONAL - MC-10 Connect Pipe</v>
          </cell>
        </row>
        <row r="8372">
          <cell r="B8372" t="str">
            <v>4201.0024.0281132</v>
          </cell>
          <cell r="C8372" t="str">
            <v>BIAYA JASA PROFESIONAL - Replacement of pipe 8"</v>
          </cell>
        </row>
        <row r="8373">
          <cell r="B8373" t="str">
            <v>4201.0024.0281133</v>
          </cell>
          <cell r="C8373" t="str">
            <v>BIAYA JASA PROFESIONAL - MC-2 Annual Shutdown 2011</v>
          </cell>
        </row>
        <row r="8374">
          <cell r="B8374" t="str">
            <v>4201.0024.0281134</v>
          </cell>
          <cell r="C8374" t="str">
            <v>BIAYA JASA PROFESIONAL - Repair Heater, Cooler</v>
          </cell>
        </row>
        <row r="8375">
          <cell r="B8375" t="str">
            <v>4201.0024.0281135</v>
          </cell>
          <cell r="C8375" t="str">
            <v>BIAYA JASA PROFESIONAL - CA-8 Replace C12 Pipe 16"</v>
          </cell>
        </row>
        <row r="8376">
          <cell r="B8376" t="str">
            <v>4201.0024.0281136</v>
          </cell>
          <cell r="C8376" t="str">
            <v>BIAYA JASA PROFESIONAL - Supply Manpower</v>
          </cell>
        </row>
        <row r="8377">
          <cell r="B8377" t="str">
            <v>4201.0024.0281140</v>
          </cell>
          <cell r="C8377" t="str">
            <v>BIAYA JASA PROFESIONAL - Corrective Maintenance, P</v>
          </cell>
        </row>
        <row r="8378">
          <cell r="B8378" t="str">
            <v>4201.0024.0281141</v>
          </cell>
          <cell r="C8378" t="str">
            <v>BIAYA JASA PROFESIONAL - PM-9 Annual Shutdown 2011</v>
          </cell>
        </row>
        <row r="8379">
          <cell r="B8379" t="str">
            <v>4201.0024.0281144</v>
          </cell>
          <cell r="C8379" t="str">
            <v>BIAYA JASA PROFESIONAL - RB# 6 Project; Supply Man</v>
          </cell>
        </row>
        <row r="8380">
          <cell r="B8380" t="str">
            <v>4201.0024.0281145</v>
          </cell>
          <cell r="C8380" t="str">
            <v>BIAYA JASA PROFESIONAL - WPMT PROJ SUPPLY MANPOWER</v>
          </cell>
        </row>
        <row r="8381">
          <cell r="B8381" t="str">
            <v>4201.0024.0281148</v>
          </cell>
          <cell r="C8381" t="str">
            <v>BIAYA JASA PROFESIONAL - RECONDITION VACUUM EVAPOR</v>
          </cell>
        </row>
        <row r="8382">
          <cell r="B8382" t="str">
            <v>4201.0024.0281149</v>
          </cell>
          <cell r="C8382" t="str">
            <v>BIAYA JASA PROFESIONAL - RC-11 ADD LINE GAS FILTER</v>
          </cell>
        </row>
        <row r="8383">
          <cell r="B8383" t="str">
            <v>4201.0024.0281155</v>
          </cell>
          <cell r="C8383" t="str">
            <v>BIAYA JASA PROFESIONAL - WP#8; REPLACEMENT SHUTL B</v>
          </cell>
        </row>
        <row r="8384">
          <cell r="B8384" t="str">
            <v>4201.0024.0281156</v>
          </cell>
          <cell r="C8384" t="str">
            <v>BIAYA JASA PROFESIONAL - WP#9; INSTALLATION CHIP S</v>
          </cell>
        </row>
        <row r="8385">
          <cell r="B8385" t="str">
            <v>4201.0024.0281157</v>
          </cell>
          <cell r="C8385" t="str">
            <v>BIAYA JASA PROFESIONAL - WP#9; INSTALLATION LOG RE</v>
          </cell>
        </row>
        <row r="8386">
          <cell r="B8386" t="str">
            <v>4201.0024.0281169</v>
          </cell>
          <cell r="C8386" t="str">
            <v>BIAYA JASA PROFESIONAL - WP-9 INSTALL DEBARKING DR</v>
          </cell>
        </row>
        <row r="8387">
          <cell r="B8387" t="str">
            <v>4201.0024.0281173</v>
          </cell>
          <cell r="C8387" t="str">
            <v>BIAYA JASA PROFESIONAL - VE#12 REPLACE ROOF &amp; SHEL</v>
          </cell>
        </row>
        <row r="8388">
          <cell r="B8388" t="str">
            <v>4201.0024.0281174</v>
          </cell>
          <cell r="C8388" t="str">
            <v>BIAYA JASA PROFESIONAL - RC#8; NEW INSTALL OF HYDR</v>
          </cell>
        </row>
        <row r="8389">
          <cell r="B8389" t="str">
            <v>4201.0024.0281199</v>
          </cell>
          <cell r="C8389" t="str">
            <v>BIAYA JASA PROFESIONAL - MAINTENANCE IKPP</v>
          </cell>
        </row>
        <row r="8390">
          <cell r="B8390" t="str">
            <v>4201.0024.02812008</v>
          </cell>
          <cell r="C8390" t="str">
            <v>BIAYA JASA PROFESIONAL - VE#2 INST NEW WBL TANK A</v>
          </cell>
        </row>
        <row r="8391">
          <cell r="B8391" t="str">
            <v>4201.0024.02812009</v>
          </cell>
          <cell r="C8391" t="str">
            <v>BIAYA JASA PROFESIONAL - WP-9 INSTALL CHIP SCREEN</v>
          </cell>
        </row>
        <row r="8392">
          <cell r="B8392" t="str">
            <v>4201.0024.02812011</v>
          </cell>
          <cell r="C8392" t="str">
            <v>BIAYA JASA PROFESIONAL - WP#9: INSTALL DEBARKING D</v>
          </cell>
        </row>
        <row r="8393">
          <cell r="B8393" t="str">
            <v>4201.0024.02812013</v>
          </cell>
          <cell r="C8393" t="str">
            <v>BIAYA JASA PROFESIONAL - PM#8; TIE IN (TOP SEPARAT</v>
          </cell>
        </row>
        <row r="8394">
          <cell r="B8394" t="str">
            <v>4201.0024.02812016</v>
          </cell>
          <cell r="C8394" t="str">
            <v>BIAYA JASA PROFESIONAL - HP HEADER TG 18.19 TO P-8</v>
          </cell>
        </row>
        <row r="8395">
          <cell r="B8395" t="str">
            <v>4201.0024.02812018</v>
          </cell>
          <cell r="C8395" t="str">
            <v>BIAYA JASA PROFESIONAL - MC#3; UPGRADE PIPING &amp; DR</v>
          </cell>
        </row>
        <row r="8396">
          <cell r="B8396" t="str">
            <v>4201.0024.02812019</v>
          </cell>
          <cell r="C8396" t="str">
            <v>BIAYA JASA PROFESIONAL - PM#8; TIE IN WASHING &amp; CO</v>
          </cell>
        </row>
        <row r="8397">
          <cell r="B8397" t="str">
            <v>4201.0024.02812020</v>
          </cell>
          <cell r="C8397" t="str">
            <v>BIAYA JASA PROFESIONAL - PM#8; ADD SCREEN &amp; DISMAN</v>
          </cell>
        </row>
        <row r="8398">
          <cell r="B8398" t="str">
            <v>4201.0024.02812026</v>
          </cell>
          <cell r="C8398" t="str">
            <v>BIAYA JASA PROFESIONAL - PPM#6; FABRICATION / INST</v>
          </cell>
        </row>
        <row r="8399">
          <cell r="B8399" t="str">
            <v>4201.0024.02812032</v>
          </cell>
          <cell r="C8399" t="str">
            <v>BIAYA JASA PROFESIONAL - OPEN CONTRACT MAINTENANCE</v>
          </cell>
        </row>
        <row r="8400">
          <cell r="B8400" t="str">
            <v>4201.0024.02812033</v>
          </cell>
          <cell r="C8400" t="str">
            <v>BIAYA JASA PROFESIONAL - MANPOWER TO SUPPORT CORRE</v>
          </cell>
        </row>
        <row r="8401">
          <cell r="B8401" t="str">
            <v>4201.0024.02812036</v>
          </cell>
          <cell r="C8401" t="str">
            <v>BIAYA JASA PROFESIONAL - GANTI TUBE CONDENSER TG#1</v>
          </cell>
        </row>
        <row r="8402">
          <cell r="B8402" t="str">
            <v>4201.0024.02812045</v>
          </cell>
          <cell r="C8402" t="str">
            <v>BIAYA JASA PROFESIONAL - WP-8; REPLACEMENT OF DRUM</v>
          </cell>
        </row>
        <row r="8403">
          <cell r="B8403" t="str">
            <v>4201.0024.02812047</v>
          </cell>
          <cell r="C8403" t="str">
            <v>BIAYA JASA PROFESIONAL - WP-9; REPLACEMENT OF DRUM</v>
          </cell>
        </row>
        <row r="8404">
          <cell r="B8404" t="str">
            <v>4201.0024.02812048</v>
          </cell>
          <cell r="C8404" t="str">
            <v>BIAYA JASA PROFESIONAL - VE#2 PROJECT FABR &amp; INSTA</v>
          </cell>
        </row>
        <row r="8405">
          <cell r="B8405" t="str">
            <v>4201.0024.02812050</v>
          </cell>
          <cell r="C8405" t="str">
            <v>BIAYA JASA PROFESIONAL - VE2; FABRICATION &amp; INSTAL</v>
          </cell>
        </row>
        <row r="8406">
          <cell r="B8406" t="str">
            <v>4201.0024.02812052</v>
          </cell>
          <cell r="C8406" t="str">
            <v>BIAYA JASA PROFESIONAL - PM8; SCAFFOLDING ANNUAL S</v>
          </cell>
        </row>
        <row r="8407">
          <cell r="B8407" t="str">
            <v>4201.0024.02812055</v>
          </cell>
          <cell r="C8407" t="str">
            <v>BIAYA JASA PROFESIONAL - PM#8; DISMANTLE EQUIPMENT</v>
          </cell>
        </row>
        <row r="8408">
          <cell r="B8408" t="str">
            <v>4201.0024.02812056</v>
          </cell>
          <cell r="C8408" t="str">
            <v>BIAYA JASA PROFESIONAL - PM#8; TO MAKE CONVEYOR SU</v>
          </cell>
        </row>
        <row r="8409">
          <cell r="B8409" t="str">
            <v>4201.0024.02812057</v>
          </cell>
          <cell r="C8409" t="str">
            <v>BIAYA JASA PROFESIONAL - PM#9; GANTI 4 SET NOZZLE</v>
          </cell>
        </row>
        <row r="8410">
          <cell r="B8410" t="str">
            <v>4201.0024.02812099</v>
          </cell>
          <cell r="C8410" t="str">
            <v>BIAYA JASA PROFESIONAL - IKPP MAINTENANCE</v>
          </cell>
        </row>
        <row r="8411">
          <cell r="B8411" t="str">
            <v>4201.0024.0350933</v>
          </cell>
          <cell r="C8411" t="str">
            <v>BIAYA JASA PROFESIONAL - PAGERUNGAN UTARA FIELD</v>
          </cell>
        </row>
        <row r="8412">
          <cell r="B8412" t="str">
            <v>4201.0024.0351002</v>
          </cell>
          <cell r="C8412" t="str">
            <v>BIAYA JASA PROFESIONAL - EDC1 SUBSEA FACILITY TSB</v>
          </cell>
        </row>
        <row r="8413">
          <cell r="B8413" t="str">
            <v>4201.0024.0400928</v>
          </cell>
          <cell r="C8413" t="str">
            <v>BIAYA JASA PROFESIONAL - 3 Unit BODY SHELL</v>
          </cell>
        </row>
        <row r="8414">
          <cell r="B8414" t="str">
            <v>4201.0024.0400932</v>
          </cell>
          <cell r="C8414" t="str">
            <v>BIAYA JASA PROFESIONAL - 6 UNITS FLARE KO DRUM</v>
          </cell>
        </row>
        <row r="8415">
          <cell r="B8415" t="str">
            <v>4201.0024.0411008</v>
          </cell>
          <cell r="C8415" t="str">
            <v>BIAYA JASA PROFESIONAL - GEN. ASSEMBLY DEBARKING</v>
          </cell>
        </row>
        <row r="8416">
          <cell r="B8416" t="str">
            <v>4201.0024.04112025</v>
          </cell>
          <cell r="C8416" t="str">
            <v>BIAYA JASA PROFESIONAL - MANPOWER SUPPLY FOR PROJE</v>
          </cell>
        </row>
        <row r="8417">
          <cell r="B8417" t="str">
            <v>4201.0024.0480753</v>
          </cell>
          <cell r="C8417" t="str">
            <v>BIAYA JASA PROFESIONAL - COMBINED FEED EXCHANGER</v>
          </cell>
        </row>
        <row r="8418">
          <cell r="B8418" t="str">
            <v>4201.0024.0480901</v>
          </cell>
          <cell r="C8418" t="str">
            <v>BIAYA JASA PROFESIONAL - DEBUT TRIM COND 211-E-9</v>
          </cell>
        </row>
        <row r="8419">
          <cell r="B8419" t="str">
            <v>4201.0024.0480906</v>
          </cell>
          <cell r="C8419" t="str">
            <v>BIAYA JASA PROFESIONAL - TBUNDLE 140-E-11A,E-16</v>
          </cell>
        </row>
        <row r="8420">
          <cell r="B8420" t="str">
            <v>4201.0024.0480912</v>
          </cell>
          <cell r="C8420" t="str">
            <v>BIAYA JASA PROFESIONAL - FAB HE, 701-E-5&amp;702-E-7</v>
          </cell>
        </row>
        <row r="8421">
          <cell r="B8421" t="str">
            <v>4201.0024.0480914</v>
          </cell>
          <cell r="C8421" t="str">
            <v>BIAYA JASA PROFESIONAL - FAB HE,ITEM 140-E-20&amp;E-25</v>
          </cell>
        </row>
        <row r="8422">
          <cell r="B8422" t="str">
            <v>4201.0024.0480918</v>
          </cell>
          <cell r="C8422" t="str">
            <v>BIAYA JASA PROFESIONAL - TUBE BUNDLE ASS F/023E-11</v>
          </cell>
        </row>
        <row r="8423">
          <cell r="B8423" t="str">
            <v>4201.0024.0480922</v>
          </cell>
          <cell r="C8423" t="str">
            <v>BIAYA JASA PROFESIONAL - COMBINED FEED EXCHANGER</v>
          </cell>
        </row>
        <row r="8424">
          <cell r="B8424" t="str">
            <v>4201.0024.0480925</v>
          </cell>
          <cell r="C8424" t="str">
            <v>BIAYA JASA PROFESIONAL - 6 DISPENSER (SOE-TA)</v>
          </cell>
        </row>
        <row r="8425">
          <cell r="B8425" t="str">
            <v>4201.0024.0481001</v>
          </cell>
          <cell r="C8425" t="str">
            <v>BIAYA JASA PROFESIONAL - VESSEL TAG NO.14-E-25</v>
          </cell>
        </row>
        <row r="8426">
          <cell r="B8426" t="str">
            <v>4201.0024.0481012</v>
          </cell>
          <cell r="C8426" t="str">
            <v>BIAYA JASA PROFESIONAL - BAFFLE PLATE</v>
          </cell>
        </row>
        <row r="8427">
          <cell r="B8427" t="str">
            <v>4201.0024.0481016</v>
          </cell>
          <cell r="C8427" t="str">
            <v>BIAYA JASA PROFESIONAL - ERECTION VCFHE 84E-201</v>
          </cell>
        </row>
        <row r="8428">
          <cell r="B8428" t="str">
            <v>4201.0024.0481023</v>
          </cell>
          <cell r="C8428" t="str">
            <v>BIAYA JASA PROFESIONAL - PASS PARTITION PLATE</v>
          </cell>
        </row>
        <row r="8429">
          <cell r="B8429" t="str">
            <v>4201.0024.0481024</v>
          </cell>
          <cell r="C8429" t="str">
            <v>BIAYA JASA PROFESIONAL - T. BUNDLE COMP, CHANNEL</v>
          </cell>
        </row>
        <row r="8430">
          <cell r="B8430" t="str">
            <v>4201.0024.0481101</v>
          </cell>
          <cell r="C8430" t="str">
            <v>BIAYA JASA PROFESIONAL - TUBE BUNDLE TYPE "U"</v>
          </cell>
        </row>
        <row r="8431">
          <cell r="B8431" t="str">
            <v>4201.0024.0481105</v>
          </cell>
          <cell r="C8431" t="str">
            <v>BIAYA JASA PROFESIONAL - TBUNDLE AS110-E-7 A/B/C/D</v>
          </cell>
        </row>
        <row r="8432">
          <cell r="B8432" t="str">
            <v>4201.0024.0481106</v>
          </cell>
          <cell r="C8432" t="str">
            <v>BIAYA JASA PROFESIONAL - EJCTR STEAMTAG110-J-51A/B</v>
          </cell>
        </row>
        <row r="8433">
          <cell r="B8433" t="str">
            <v>4201.0024.0481107</v>
          </cell>
          <cell r="C8433" t="str">
            <v>BIAYA JASA PROFESIONAL - TBUNDLE AS&amp;SHELL 93E-405</v>
          </cell>
        </row>
        <row r="8434">
          <cell r="B8434" t="str">
            <v>4201.0024.0481109</v>
          </cell>
          <cell r="C8434" t="str">
            <v>BIAYA JASA PROFESIONAL - PRESSURE VESSEL FABRICATI</v>
          </cell>
        </row>
        <row r="8435">
          <cell r="B8435" t="str">
            <v>4201.0024.0481114</v>
          </cell>
          <cell r="C8435" t="str">
            <v>BIAYA JASA PROFESIONAL - HEAT EXCHANGER COMPLETE 7</v>
          </cell>
        </row>
        <row r="8436">
          <cell r="B8436" t="str">
            <v>4201.0024.0481117</v>
          </cell>
          <cell r="C8436" t="str">
            <v>BIAYA JASA PROFESIONAL - CONDENSATE STRIPPER</v>
          </cell>
        </row>
        <row r="8437">
          <cell r="B8437" t="str">
            <v>4201.0024.0481118</v>
          </cell>
          <cell r="C8437" t="str">
            <v>BIAYA JASA PROFESIONAL - VESSEL, HORIZONTAL TAG</v>
          </cell>
        </row>
        <row r="8438">
          <cell r="B8438" t="str">
            <v>4201.0024.0481124</v>
          </cell>
          <cell r="C8438" t="str">
            <v>BIAYA JASA PROFESIONAL - Heat Exchanger  Assy Tag</v>
          </cell>
        </row>
        <row r="8439">
          <cell r="B8439" t="str">
            <v>4201.0024.0481153</v>
          </cell>
          <cell r="C8439" t="str">
            <v>BIAYA JASA PROFESIONAL - 5 (FIVE) UNIT COMBINED FE</v>
          </cell>
        </row>
        <row r="8440">
          <cell r="B8440" t="str">
            <v>4201.0024.0481159</v>
          </cell>
          <cell r="C8440" t="str">
            <v>BIAYA JASA PROFESIONAL - PEMBANGUNAN UNIT CHLORIDE</v>
          </cell>
        </row>
        <row r="8441">
          <cell r="B8441" t="str">
            <v>4201.0024.0481160</v>
          </cell>
          <cell r="C8441" t="str">
            <v>BIAYA JASA PROFESIONAL - FABRICATION INTERNAL PART</v>
          </cell>
        </row>
        <row r="8442">
          <cell r="B8442" t="str">
            <v>4201.0024.0481161</v>
          </cell>
          <cell r="C8442" t="str">
            <v>BIAYA JASA PROFESIONAL - HEAT EXCHANGER 260-E-157</v>
          </cell>
        </row>
        <row r="8443">
          <cell r="B8443" t="str">
            <v>4201.0024.0481163</v>
          </cell>
          <cell r="C8443" t="str">
            <v>BIAYA JASA PROFESIONAL - PEMBANGUNAN FASILITAS SLU</v>
          </cell>
        </row>
        <row r="8444">
          <cell r="B8444" t="str">
            <v>4201.0024.0481166</v>
          </cell>
          <cell r="C8444" t="str">
            <v>BIAYA JASA PROFESIONAL - SHELL &amp; TUBE BUNDLE  Assy</v>
          </cell>
        </row>
        <row r="8445">
          <cell r="B8445" t="str">
            <v>4201.0024.04812004</v>
          </cell>
          <cell r="C8445" t="str">
            <v>BIAYA JASA PROFESIONAL - TOP HEAD COLOUMN</v>
          </cell>
        </row>
        <row r="8446">
          <cell r="B8446" t="str">
            <v>4201.0024.04812005</v>
          </cell>
          <cell r="C8446" t="str">
            <v>BIAYA JASA PROFESIONAL - HEAT EXCHANGER</v>
          </cell>
        </row>
        <row r="8447">
          <cell r="B8447" t="str">
            <v>4201.0024.0510862</v>
          </cell>
          <cell r="C8447" t="str">
            <v>BIAYA JASA PROFESIONAL - PRESSURE VESSEL</v>
          </cell>
        </row>
        <row r="8448">
          <cell r="B8448" t="str">
            <v>4201.0024.0510863</v>
          </cell>
          <cell r="C8448" t="str">
            <v>BIAYA JASA PROFESIONAL - PROV OF SHELL &amp; TUBE HEAT</v>
          </cell>
        </row>
        <row r="8449">
          <cell r="B8449" t="str">
            <v>4201.0024.0510902</v>
          </cell>
          <cell r="C8449" t="str">
            <v>BIAYA JASA PROFESIONAL - PRESSURE VESSEL GSA</v>
          </cell>
        </row>
        <row r="8450">
          <cell r="B8450" t="str">
            <v>4201.0024.0511017</v>
          </cell>
          <cell r="C8450" t="str">
            <v>BIAYA JASA PROFESIONAL - FAB HEAD CHANNEL (E-2030)</v>
          </cell>
        </row>
        <row r="8451">
          <cell r="B8451" t="str">
            <v>4201.0024.0511152</v>
          </cell>
          <cell r="C8451" t="str">
            <v>BIAYA JASA PROFESIONAL - ENGINEERING, PROCUREMENT,</v>
          </cell>
        </row>
        <row r="8452">
          <cell r="B8452" t="str">
            <v>4201.0024.0540911</v>
          </cell>
          <cell r="C8452" t="str">
            <v>BIAYA JASA PROFESIONAL - NATURAL GAS REHEATER</v>
          </cell>
        </row>
        <row r="8453">
          <cell r="B8453" t="str">
            <v>4201.0024.0541171</v>
          </cell>
          <cell r="C8453" t="str">
            <v>BIAYA JASA PROFESIONAL - HEAT EXCHANGER DEHYDROGEN</v>
          </cell>
        </row>
        <row r="8454">
          <cell r="B8454" t="str">
            <v>4201.0024.05412002</v>
          </cell>
          <cell r="C8454" t="str">
            <v>BIAYA JASA PROFESIONAL - REPLACEMENT HEAT EXCHANGE</v>
          </cell>
        </row>
        <row r="8455">
          <cell r="B8455" t="str">
            <v>4201.0024.0550824</v>
          </cell>
          <cell r="C8455" t="str">
            <v>BIAYA JASA PROFESIONAL - FERTILIZER FACTORY EXPANS</v>
          </cell>
        </row>
        <row r="8456">
          <cell r="B8456" t="str">
            <v>4201.0024.0560920</v>
          </cell>
          <cell r="C8456" t="str">
            <v>BIAYA JASA PROFESIONAL - REPL T BUNDLE 3A-1111-C</v>
          </cell>
        </row>
        <row r="8457">
          <cell r="B8457" t="str">
            <v>4201.0024.0561111</v>
          </cell>
          <cell r="C8457" t="str">
            <v>BIAYA JASA PROFESIONAL - SUPERHEATER WASTE HEAT BO</v>
          </cell>
        </row>
        <row r="8458">
          <cell r="B8458" t="str">
            <v>4201.0024.0561112</v>
          </cell>
          <cell r="C8458" t="str">
            <v>BIAYA JASA PROFESIONAL - AIR HEATER 5U-EC-301 (SEG</v>
          </cell>
        </row>
        <row r="8459">
          <cell r="B8459" t="str">
            <v>4201.0024.0561151</v>
          </cell>
          <cell r="C8459" t="str">
            <v>BIAYA JASA PROFESIONAL - HP STEAM SUPER HEATER 102</v>
          </cell>
        </row>
        <row r="8460">
          <cell r="B8460" t="str">
            <v>4201.0024.0561158</v>
          </cell>
          <cell r="C8460" t="str">
            <v>BIAYA JASA PROFESIONAL - 5A-115C METHANATOR EFFLUE</v>
          </cell>
        </row>
        <row r="8461">
          <cell r="B8461" t="str">
            <v>4201.0024.0561164</v>
          </cell>
          <cell r="C8461" t="str">
            <v>BIAYA JASA PROFESIONAL - PLATE DISTRIBUTOR COMPLAT</v>
          </cell>
        </row>
        <row r="8462">
          <cell r="B8462" t="str">
            <v>4201.0024.0561170</v>
          </cell>
          <cell r="C8462" t="str">
            <v>BIAYA JASA PROFESIONAL - RETUBING 101-C PUSRI - 1B</v>
          </cell>
        </row>
        <row r="8463">
          <cell r="B8463" t="str">
            <v>4201.0024.05612014</v>
          </cell>
          <cell r="C8463" t="str">
            <v>BIAYA JASA PROFESIONAL - TUBE BUNDLE</v>
          </cell>
        </row>
        <row r="8464">
          <cell r="B8464" t="str">
            <v>4201.0024.05612015</v>
          </cell>
          <cell r="C8464" t="str">
            <v>BIAYA JASA PROFESIONAL - PRETHICKENER 5U-FD-202</v>
          </cell>
        </row>
        <row r="8465">
          <cell r="B8465" t="str">
            <v>4201.0024.0580817</v>
          </cell>
          <cell r="C8465" t="str">
            <v>BIAYA JASA PROFESIONAL - PRESS. VESSEL RCC OFF GAS</v>
          </cell>
        </row>
        <row r="8466">
          <cell r="B8466" t="str">
            <v>4201.0024.0581003</v>
          </cell>
          <cell r="C8466" t="str">
            <v>BIAYA JASA PROFESIONAL - 10.000MT AMMONIA25-TK-801</v>
          </cell>
        </row>
        <row r="8467">
          <cell r="B8467" t="str">
            <v>4201.0024.0581009</v>
          </cell>
          <cell r="C8467" t="str">
            <v>BIAYA JASA PROFESIONAL - STAINLESS STEEL STRUC ANP</v>
          </cell>
        </row>
        <row r="8468">
          <cell r="B8468" t="str">
            <v>4201.0024.0581126</v>
          </cell>
          <cell r="C8468" t="str">
            <v>BIAYA JASA PROFESIONAL - PRESSURE VESSEL 2 X 35 MW</v>
          </cell>
        </row>
        <row r="8469">
          <cell r="B8469" t="str">
            <v>4201.0024.0600702</v>
          </cell>
          <cell r="C8469" t="str">
            <v>BIAYA JASA PROFESIONAL - INSTALL / ERECTION SUBCON</v>
          </cell>
        </row>
        <row r="8470">
          <cell r="B8470" t="str">
            <v>4201.0024.0600704</v>
          </cell>
          <cell r="C8470" t="str">
            <v>BIAYA JASA PROFESIONAL - COAL FIRED PWR PL PR THER</v>
          </cell>
        </row>
        <row r="8471">
          <cell r="B8471" t="str">
            <v>4201.0024.0600706</v>
          </cell>
          <cell r="C8471" t="str">
            <v>BIAYA JASA PROFESIONAL - COAL-FIRED POWER PLANT PR</v>
          </cell>
        </row>
        <row r="8472">
          <cell r="B8472" t="str">
            <v>4201.0024.0600708</v>
          </cell>
          <cell r="C8472" t="str">
            <v>BIAYA JASA PROFESIONAL - ESP INLET FLUE &amp; ESP OUTL</v>
          </cell>
        </row>
        <row r="8473">
          <cell r="B8473" t="str">
            <v>4201.0024.0600710</v>
          </cell>
          <cell r="C8473" t="str">
            <v>BIAYA JASA PROFESIONAL - I &amp; C PRIMARY VALVE</v>
          </cell>
        </row>
        <row r="8474">
          <cell r="B8474" t="str">
            <v>4201.0024.0600711</v>
          </cell>
          <cell r="C8474" t="str">
            <v>BIAYA JASA PROFESIONAL - FLUE SUPPORTER SUPERSTRUC</v>
          </cell>
        </row>
        <row r="8475">
          <cell r="B8475" t="str">
            <v>4201.0024.0600907</v>
          </cell>
          <cell r="C8475" t="str">
            <v>BIAYA JASA PROFESIONAL - INST/ERCTION MECH 3X315MW</v>
          </cell>
        </row>
        <row r="8476">
          <cell r="B8476" t="str">
            <v>4201.0024.0630910</v>
          </cell>
          <cell r="C8476" t="str">
            <v>BIAYA JASA PROFESIONAL - FABRICATION RISER CLAMP</v>
          </cell>
        </row>
        <row r="8477">
          <cell r="B8477" t="str">
            <v>4201.0024.0631115</v>
          </cell>
          <cell r="C8477" t="str">
            <v>BIAYA JASA PROFESIONAL - SUPPLY OF HEAT EXCHANGER</v>
          </cell>
        </row>
        <row r="8478">
          <cell r="B8478" t="str">
            <v>4201.0024.0631201</v>
          </cell>
          <cell r="C8478" t="str">
            <v>BIAYA JASA PROFESIONAL - PROVISION OF EPCI KF GAS</v>
          </cell>
        </row>
        <row r="8479">
          <cell r="B8479" t="str">
            <v>4201.0024.06312029</v>
          </cell>
          <cell r="C8479" t="str">
            <v>BIAYA JASA PROFESIONAL - FABRICATION PIPE SPOOL</v>
          </cell>
        </row>
        <row r="8480">
          <cell r="B8480" t="str">
            <v>4201.0024.06312051</v>
          </cell>
          <cell r="C8480" t="str">
            <v>BIAYA JASA PROFESIONAL - PROVISION OF ENGINEERING</v>
          </cell>
        </row>
        <row r="8481">
          <cell r="B8481" t="str">
            <v>4201.0024.0651021</v>
          </cell>
          <cell r="C8481" t="str">
            <v>BIAYA JASA PROFESIONAL - FAB&amp;INSTAL ENERGY PLANT</v>
          </cell>
        </row>
        <row r="8482">
          <cell r="B8482" t="str">
            <v>4201.0024.0651025</v>
          </cell>
          <cell r="C8482" t="str">
            <v>BIAYA JASA PROFESIONAL - SUPPLY &amp; INSTAL PNEUMATIC</v>
          </cell>
        </row>
        <row r="8483">
          <cell r="B8483" t="str">
            <v>4201.0024.0651102</v>
          </cell>
          <cell r="C8483" t="str">
            <v>BIAYA JASA PROFESIONAL - SUPP&amp;INST 7110,7120,7130</v>
          </cell>
        </row>
        <row r="8484">
          <cell r="B8484" t="str">
            <v>4201.0024.0701022</v>
          </cell>
          <cell r="C8484" t="str">
            <v>BIAYA JASA PROFESIONAL - CHEMICAL CLEANING</v>
          </cell>
        </row>
        <row r="8485">
          <cell r="B8485" t="str">
            <v>4201.0024.0701122</v>
          </cell>
          <cell r="C8485" t="str">
            <v>BIAYA JASA PROFESIONAL - PUMP &amp; PIPING BROKE STOR.</v>
          </cell>
        </row>
        <row r="8486">
          <cell r="B8486" t="str">
            <v>4201.0024.0731138</v>
          </cell>
          <cell r="C8486" t="str">
            <v>BIAYA JASA PROFESIONAL - AIR HEATER TUBES</v>
          </cell>
        </row>
        <row r="8487">
          <cell r="B8487" t="str">
            <v>4201.0024.07312054</v>
          </cell>
          <cell r="C8487" t="str">
            <v>BIAYA JASA PROFESIONAL - SERVICE BARK CONVEYOR</v>
          </cell>
        </row>
        <row r="8488">
          <cell r="B8488" t="str">
            <v>4201.0024.0830924</v>
          </cell>
          <cell r="C8488" t="str">
            <v>BIAYA JASA PROFESIONAL - TRANS,INST,HOOKUP POLENG</v>
          </cell>
        </row>
        <row r="8489">
          <cell r="B8489" t="str">
            <v>4201.0024.0831120</v>
          </cell>
          <cell r="C8489" t="str">
            <v>BIAYA JASA PROFESIONAL - EPC WORKS FOR PPP-CW-DW-G</v>
          </cell>
        </row>
        <row r="8490">
          <cell r="B8490" t="str">
            <v>4201.0024.0881108</v>
          </cell>
          <cell r="C8490" t="str">
            <v>BIAYA JASA PROFESIONAL - REPLACE SW PIPE</v>
          </cell>
        </row>
        <row r="8491">
          <cell r="B8491" t="str">
            <v>4201.0024.0881123</v>
          </cell>
          <cell r="C8491" t="str">
            <v>BIAYA JASA PROFESIONAL - HOUSING FILTER</v>
          </cell>
        </row>
        <row r="8492">
          <cell r="B8492" t="str">
            <v>4201.0024.0901121</v>
          </cell>
          <cell r="C8492" t="str">
            <v>BIAYA JASA PROFESIONAL - DUCTING TISSUE MILL II</v>
          </cell>
        </row>
        <row r="8493">
          <cell r="B8493" t="str">
            <v>4201.0024.0901142</v>
          </cell>
          <cell r="C8493" t="str">
            <v>BIAYA JASA PROFESIONAL - Ducting Yankee</v>
          </cell>
        </row>
        <row r="8494">
          <cell r="B8494" t="str">
            <v>4201.0024.0911125</v>
          </cell>
          <cell r="C8494" t="str">
            <v>BIAYA JASA PROFESIONAL - Water System &amp; Coal Syste</v>
          </cell>
        </row>
        <row r="8495">
          <cell r="B8495" t="str">
            <v>4201.0024.0921147</v>
          </cell>
          <cell r="C8495" t="str">
            <v>BIAYA JASA PROFESIONAL - ADD. BY PAS LINE FOR DOUB</v>
          </cell>
        </row>
        <row r="8496">
          <cell r="B8496" t="str">
            <v>4201.0024.0991129</v>
          </cell>
          <cell r="C8496" t="str">
            <v>BIAYA JASA PROFESIONAL - PIPA HYDRANT</v>
          </cell>
        </row>
        <row r="8497">
          <cell r="B8497" t="str">
            <v>4201.0024.1021146</v>
          </cell>
          <cell r="C8497" t="str">
            <v>BIAYA JASA PROFESIONAL -  water surge tank</v>
          </cell>
        </row>
        <row r="8498">
          <cell r="B8498" t="str">
            <v>4201.0024.1031143</v>
          </cell>
          <cell r="C8498" t="str">
            <v>BIAYA JASA PROFESIONAL - DUPLEX PIPE SPOOL 2-INC,</v>
          </cell>
        </row>
        <row r="8499">
          <cell r="B8499" t="str">
            <v>4201.0024.10412034</v>
          </cell>
          <cell r="C8499" t="str">
            <v>BIAYA JASA PROFESIONAL - TUBE BUNDLE E201-05-08-09</v>
          </cell>
        </row>
        <row r="8500">
          <cell r="B8500" t="str">
            <v>4201.0024.10512037</v>
          </cell>
          <cell r="C8500" t="str">
            <v>BIAYA JASA PROFESIONAL - HEAT EXCHANGER ASSY TAG N</v>
          </cell>
        </row>
        <row r="8501">
          <cell r="B8501" t="str">
            <v>4201.0024.10512038</v>
          </cell>
          <cell r="C8501" t="str">
            <v>BIAYA JASA PROFESIONAL - PENGADAAN SHELL ASSY TAG</v>
          </cell>
        </row>
        <row r="8502">
          <cell r="B8502" t="str">
            <v>4201.0024.10512039</v>
          </cell>
          <cell r="C8502" t="str">
            <v>BIAYA JASA PROFESIONAL - PENGADAAN SHELL ASSY TAG</v>
          </cell>
        </row>
        <row r="8503">
          <cell r="B8503" t="str">
            <v>4201.0024.10512060</v>
          </cell>
          <cell r="C8503" t="str">
            <v>BIAYA JASA PROFESIONAL - PENGGANTIAN/PEMBUATAN TES</v>
          </cell>
        </row>
        <row r="8504">
          <cell r="B8504" t="str">
            <v>4201.0024.10612040</v>
          </cell>
          <cell r="C8504" t="str">
            <v>BIAYA JASA PROFESIONAL - TUBE BUNDLE, SHELLBUNDLE,</v>
          </cell>
        </row>
        <row r="8505">
          <cell r="B8505" t="str">
            <v>4201.0024.10612053</v>
          </cell>
          <cell r="C8505" t="str">
            <v>BIAYA JASA PROFESIONAL - ENGINEERING, PROCUREMENT</v>
          </cell>
        </row>
        <row r="8506">
          <cell r="B8506" t="str">
            <v>4201.0024.1121154</v>
          </cell>
          <cell r="C8506" t="str">
            <v>BIAYA JASA PROFESIONAL - H2S MUD / GAS SEPARATOR</v>
          </cell>
        </row>
        <row r="8507">
          <cell r="B8507" t="str">
            <v>4201.0024.1161162</v>
          </cell>
          <cell r="C8507" t="str">
            <v>BIAYA JASA PROFESIONAL - SECONDARY REFORMER EFFLUE</v>
          </cell>
        </row>
        <row r="8508">
          <cell r="B8508" t="str">
            <v>4201.0024.1171165</v>
          </cell>
          <cell r="C8508" t="str">
            <v>BIAYA JASA PROFESIONAL - TOWER</v>
          </cell>
        </row>
        <row r="8509">
          <cell r="B8509" t="str">
            <v>4201.0024.1171167</v>
          </cell>
          <cell r="C8509" t="str">
            <v>BIAYA JASA PROFESIONAL - SHOP FABRICATED VESSEL &amp;</v>
          </cell>
        </row>
        <row r="8510">
          <cell r="B8510" t="str">
            <v>4201.0024.1171168</v>
          </cell>
          <cell r="C8510" t="str">
            <v>BIAYA JASA PROFESIONAL - SHOP FABRICATED VESSEL &amp;</v>
          </cell>
        </row>
        <row r="8511">
          <cell r="B8511" t="str">
            <v>4201.0024.11712010</v>
          </cell>
          <cell r="C8511" t="str">
            <v>BIAYA JASA PROFESIONAL - SHOP FABRICATED VESSEL &amp;</v>
          </cell>
        </row>
        <row r="8512">
          <cell r="B8512" t="str">
            <v>4201.0024.11712023</v>
          </cell>
          <cell r="C8512" t="str">
            <v>BIAYA JASA PROFESIONAL - SHOP FABRICATED VESSEL &amp;</v>
          </cell>
        </row>
        <row r="8513">
          <cell r="B8513" t="str">
            <v>4201.0024.1191172</v>
          </cell>
          <cell r="C8513" t="str">
            <v>BIAYA JASA PROFESIONAL - EPC MOBILE SEPARATOR</v>
          </cell>
        </row>
        <row r="8514">
          <cell r="B8514" t="str">
            <v>4201.0024.1201175</v>
          </cell>
          <cell r="C8514" t="str">
            <v>BIAYA JASA PROFESIONAL - FABRICATION &amp; ERECTION OF</v>
          </cell>
        </row>
        <row r="8515">
          <cell r="B8515" t="str">
            <v>4201.0024.12812012</v>
          </cell>
          <cell r="C8515" t="str">
            <v>BIAYA JASA PROFESIONAL - RENTAL DRILLING EQUIPMENT</v>
          </cell>
        </row>
        <row r="8516">
          <cell r="B8516" t="str">
            <v>4201.0024.12912007</v>
          </cell>
          <cell r="C8516" t="str">
            <v>BIAYA JASA PROFESIONAL - SUPPLY OF SHELL &amp; TUBE HE</v>
          </cell>
        </row>
        <row r="8517">
          <cell r="B8517" t="str">
            <v>4201.0024.14512017</v>
          </cell>
          <cell r="C8517" t="str">
            <v>BIAYA JASA PROFESIONAL - DIVING EQUIPMENT</v>
          </cell>
        </row>
        <row r="8518">
          <cell r="B8518" t="str">
            <v>4201.0024.14912041</v>
          </cell>
          <cell r="C8518" t="str">
            <v>BIAYA JASA PROFESIONAL - FABRIKASI SHELL 24E-113</v>
          </cell>
        </row>
        <row r="8519">
          <cell r="B8519" t="str">
            <v>4201.0024.15012024</v>
          </cell>
          <cell r="C8519" t="str">
            <v>BIAYA JASA PROFESIONAL -  TOTAL RETUBE INSITU SURF</v>
          </cell>
        </row>
        <row r="8520">
          <cell r="B8520" t="str">
            <v>4201.0024.15212028</v>
          </cell>
          <cell r="C8520" t="str">
            <v>BIAYA JASA PROFESIONAL - TUBE BUNDLE SHELL H5012 &amp;</v>
          </cell>
        </row>
        <row r="8521">
          <cell r="B8521" t="str">
            <v>4201.0024.15212059</v>
          </cell>
          <cell r="C8521" t="str">
            <v>BIAYA JASA PROFESIONAL - SECONDARY REACTOR UNIT</v>
          </cell>
        </row>
        <row r="8522">
          <cell r="B8522" t="str">
            <v>4201.0024.15312030</v>
          </cell>
          <cell r="C8522" t="str">
            <v>BIAYA JASA PROFESIONAL - 2 UNIT FUEL GAS FILTER CO</v>
          </cell>
        </row>
        <row r="8523">
          <cell r="B8523" t="str">
            <v>4201.0024.15712042</v>
          </cell>
          <cell r="C8523" t="str">
            <v>BIAYA JASA PROFESIONAL - REDESIGN, FABRIKASI &amp; PEM</v>
          </cell>
        </row>
        <row r="8524">
          <cell r="B8524" t="str">
            <v>4201.0024.16012044</v>
          </cell>
          <cell r="C8524" t="str">
            <v>BIAYA JASA PROFESIONAL -  EPCI CONTRACT FOR LIMA F</v>
          </cell>
        </row>
        <row r="8525">
          <cell r="B8525" t="str">
            <v>4201.0024.16409005</v>
          </cell>
          <cell r="C8525" t="str">
            <v>BIAYA JASA PROFESIONAL - MEG Injection Package</v>
          </cell>
        </row>
        <row r="8526">
          <cell r="B8526" t="str">
            <v>4201.0024.R000000</v>
          </cell>
          <cell r="C8526" t="str">
            <v>BIAYA JASA PROFESIONAL - SEWA EQUIPMENT- EXCAVATOR</v>
          </cell>
        </row>
        <row r="8527">
          <cell r="B8527" t="str">
            <v>4201.0025.01312049</v>
          </cell>
          <cell r="C8527" t="str">
            <v>BIAYA KESEJAHTERAAN KARYAWAN - HRSG #2 &amp; #5</v>
          </cell>
        </row>
        <row r="8528">
          <cell r="B8528" t="str">
            <v>4201.0025.01312058</v>
          </cell>
          <cell r="C8528" t="str">
            <v>BIAYA KESEJAHTERAAN KARYAWAN - FOAMING SERVICES</v>
          </cell>
        </row>
        <row r="8529">
          <cell r="B8529" t="str">
            <v>4201.0025.0151128</v>
          </cell>
          <cell r="C8529" t="str">
            <v>BIAYA KESEJAHTERAAN KARYAWAN - PROJECT BAWAL PIPELINE</v>
          </cell>
        </row>
        <row r="8530">
          <cell r="B8530" t="str">
            <v>4201.0025.01512062</v>
          </cell>
          <cell r="C8530" t="str">
            <v>BIAYA KESEJAHTERAAN KARYAWAN - EPCI TEMBANG 8 TO BAWAL P</v>
          </cell>
        </row>
        <row r="8531">
          <cell r="B8531" t="str">
            <v>4201.0025.02812045</v>
          </cell>
          <cell r="C8531" t="str">
            <v>BIAYA KESEJAHTERAAN KARYAWAN - WP-8; REPLACEMENT OF DRUM</v>
          </cell>
        </row>
        <row r="8532">
          <cell r="B8532" t="str">
            <v>4201.0025.02812047</v>
          </cell>
          <cell r="C8532" t="str">
            <v>BIAYA KESEJAHTERAAN KARYAWAN - WP-9; REPLACEMENT OF DRUM</v>
          </cell>
        </row>
        <row r="8533">
          <cell r="B8533" t="str">
            <v>4201.0025.02812048</v>
          </cell>
          <cell r="C8533" t="str">
            <v>BIAYA KESEJAHTERAAN KARYAWAN - VE#2 PROJECT FABR &amp; INSTA</v>
          </cell>
        </row>
        <row r="8534">
          <cell r="B8534" t="str">
            <v>4201.0025.02812050</v>
          </cell>
          <cell r="C8534" t="str">
            <v>BIAYA KESEJAHTERAAN KARYAWAN - VE2; FABRICATION &amp; INSTAL</v>
          </cell>
        </row>
        <row r="8535">
          <cell r="B8535" t="str">
            <v>4201.0025.02812052</v>
          </cell>
          <cell r="C8535" t="str">
            <v>BIAYA KESEJAHTERAAN KARYAWAN - PM8; SCAFFOLDING ANNUAL S</v>
          </cell>
        </row>
        <row r="8536">
          <cell r="B8536" t="str">
            <v>4201.0025.02812055</v>
          </cell>
          <cell r="C8536" t="str">
            <v>BIAYA KESEJAHTERAAN KARYAWAN - PM#8; DISMANTLE EQUIPMENT</v>
          </cell>
        </row>
        <row r="8537">
          <cell r="B8537" t="str">
            <v>4201.0025.02812056</v>
          </cell>
          <cell r="C8537" t="str">
            <v>BIAYA KESEJAHTERAAN KARYAWAN - PM#8; TO MAKE CONVEYOR SU</v>
          </cell>
        </row>
        <row r="8538">
          <cell r="B8538" t="str">
            <v>4201.0025.02812057</v>
          </cell>
          <cell r="C8538" t="str">
            <v>BIAYA KESEJAHTERAAN KARYAWAN - PM#9; GANTI 4 SET NOZZLE</v>
          </cell>
        </row>
        <row r="8539">
          <cell r="B8539" t="str">
            <v>4201.0025.05612015</v>
          </cell>
          <cell r="C8539" t="str">
            <v>BIAYA KESEJAHTERAAN KARYAWAN - PRETHICKENER 5U-FD-202</v>
          </cell>
        </row>
        <row r="8540">
          <cell r="B8540" t="str">
            <v>4201.0025.06312051</v>
          </cell>
          <cell r="C8540" t="str">
            <v>BIAYA KESEJAHTERAAN KARYAWAN - PROVISION OF ENGINEERING</v>
          </cell>
        </row>
        <row r="8541">
          <cell r="B8541" t="str">
            <v>4201.0025.07312054</v>
          </cell>
          <cell r="C8541" t="str">
            <v>BIAYA KESEJAHTERAAN KARYAWAN - SERVICE BARK CONVEYOR</v>
          </cell>
        </row>
        <row r="8542">
          <cell r="B8542" t="str">
            <v>4201.0025.10512060</v>
          </cell>
          <cell r="C8542" t="str">
            <v>BIAYA KESEJAHTERAAN KARYAWAN - PENGGANTIAN/PEMBUATAN TES</v>
          </cell>
        </row>
        <row r="8543">
          <cell r="B8543" t="str">
            <v>4201.0025.10612053</v>
          </cell>
          <cell r="C8543" t="str">
            <v>BIAYA KESEJAHTERAAN KARYAWAN - ENGINEERING, PROCUREMENT</v>
          </cell>
        </row>
        <row r="8544">
          <cell r="B8544" t="str">
            <v>4201.0025.14512017</v>
          </cell>
          <cell r="C8544" t="str">
            <v>BIAYA KESEJAHTERAAN KARYAWAN - DIVING EQUIPMENT</v>
          </cell>
        </row>
        <row r="8545">
          <cell r="B8545" t="str">
            <v>4201.0025.15212059</v>
          </cell>
          <cell r="C8545" t="str">
            <v>BIAYA KESEJAHTERAAN KARYAWAN - SECONDARY REACTOR UNIT</v>
          </cell>
        </row>
        <row r="8546">
          <cell r="B8546" t="str">
            <v>4201.0025.15312030</v>
          </cell>
          <cell r="C8546" t="str">
            <v>BIAYA KESEJAHTERAAN KARYAWAN - 2 UNIT FUEL GAS FILTER CO</v>
          </cell>
        </row>
        <row r="8547">
          <cell r="B8547" t="str">
            <v>4201.0025.16409005</v>
          </cell>
          <cell r="C8547" t="str">
            <v>BIAYA KESEJAHTERAAN KARYAWAN - MEG Injection Package</v>
          </cell>
        </row>
        <row r="8548">
          <cell r="B8548" t="str">
            <v>4202.0001.002</v>
          </cell>
          <cell r="C8548" t="str">
            <v>HARGA POKOK PENJUALAN - WORKSHOP</v>
          </cell>
        </row>
        <row r="8549">
          <cell r="B8549" t="str">
            <v>4202.0001.0050852</v>
          </cell>
          <cell r="C8549" t="str">
            <v>HARGA POKOK PENJUALAN - KAMBUNA TOPSIDE REUSER S</v>
          </cell>
        </row>
        <row r="8550">
          <cell r="B8550" t="str">
            <v>4202.0001.0050905</v>
          </cell>
          <cell r="C8550" t="str">
            <v>HARGA POKOK PENJUALAN - MEG INJECTION PACKAGE</v>
          </cell>
        </row>
        <row r="8551">
          <cell r="B8551" t="str">
            <v>4202.0001.00712046</v>
          </cell>
          <cell r="C8551" t="str">
            <v>HARGA POKOK PENJUALAN - FABRIKASI  &amp; INSTASI UNTU</v>
          </cell>
        </row>
        <row r="8552">
          <cell r="B8552" t="str">
            <v>4202.0001.0081014</v>
          </cell>
          <cell r="C8552" t="str">
            <v>HARGA POKOK PENJUALAN - SEI AMBAWANG KAB.KUBU</v>
          </cell>
        </row>
        <row r="8553">
          <cell r="B8553" t="str">
            <v>4202.0001.0101019</v>
          </cell>
          <cell r="C8553" t="str">
            <v>HARGA POKOK PENJUALAN - CPP&amp;AUP PLATFORMS INST</v>
          </cell>
        </row>
        <row r="8554">
          <cell r="B8554" t="str">
            <v>4202.0001.0101137</v>
          </cell>
          <cell r="C8554" t="str">
            <v>HARGA POKOK PENJUALAN - CPP &amp; AUP Platforms</v>
          </cell>
        </row>
        <row r="8555">
          <cell r="B8555" t="str">
            <v>4202.0001.0120832</v>
          </cell>
          <cell r="C8555" t="str">
            <v>HARGA POKOK PENJUALAN - SHELL &amp; TUBE HEAT EXCHANG</v>
          </cell>
        </row>
        <row r="8556">
          <cell r="B8556" t="str">
            <v>4202.0001.0130903</v>
          </cell>
          <cell r="C8556" t="str">
            <v>HARGA POKOK PENJUALAN - WELL TEST, SKID UNIT</v>
          </cell>
        </row>
        <row r="8557">
          <cell r="B8557" t="str">
            <v>4202.0001.0130904</v>
          </cell>
          <cell r="C8557" t="str">
            <v>HARGA POKOK PENJUALAN - HEAT EXCHANGER</v>
          </cell>
        </row>
        <row r="8558">
          <cell r="B8558" t="str">
            <v>4202.0001.0130908</v>
          </cell>
          <cell r="C8558" t="str">
            <v>HARGA POKOK PENJUALAN - PIPE SLEEVE &amp; DURI, RIAU</v>
          </cell>
        </row>
        <row r="8559">
          <cell r="B8559" t="str">
            <v>4202.0001.0130923</v>
          </cell>
          <cell r="C8559" t="str">
            <v>HARGA POKOK PENJUALAN - PROV OF WATER STO TANK</v>
          </cell>
        </row>
        <row r="8560">
          <cell r="B8560" t="str">
            <v>4202.0001.0130929</v>
          </cell>
          <cell r="C8560" t="str">
            <v>HARGA POKOK PENJUALAN - OPERATION ASSISTANCE SLN</v>
          </cell>
        </row>
        <row r="8561">
          <cell r="B8561" t="str">
            <v>4202.0001.0130931</v>
          </cell>
          <cell r="C8561" t="str">
            <v>HARGA POKOK PENJUALAN - STORAGE TANK FOR INT PROG</v>
          </cell>
        </row>
        <row r="8562">
          <cell r="B8562" t="str">
            <v>4202.0001.0131004</v>
          </cell>
          <cell r="C8562" t="str">
            <v>HARGA POKOK PENJUALAN - 3 UNITS K.O. DRUM</v>
          </cell>
        </row>
        <row r="8563">
          <cell r="B8563" t="str">
            <v>4202.0001.0131010</v>
          </cell>
          <cell r="C8563" t="str">
            <v>HARGA POKOK PENJUALAN - DISAIN&amp;FAB ALAT SURFAKTAN</v>
          </cell>
        </row>
        <row r="8564">
          <cell r="B8564" t="str">
            <v>4202.0001.0131018</v>
          </cell>
          <cell r="C8564" t="str">
            <v>HARGA POKOK PENJUALAN - JASA KONST TANGKI PEMISAH</v>
          </cell>
        </row>
        <row r="8565">
          <cell r="B8565" t="str">
            <v>4202.0001.0131104</v>
          </cell>
          <cell r="C8565" t="str">
            <v>HARGA POKOK PENJUALAN - RIGLESS SERVICE</v>
          </cell>
        </row>
        <row r="8566">
          <cell r="B8566" t="str">
            <v>4202.0001.0131113</v>
          </cell>
          <cell r="C8566" t="str">
            <v>HARGA POKOK PENJUALAN - EPC U/ FASILITAS TANKI DI</v>
          </cell>
        </row>
        <row r="8567">
          <cell r="B8567" t="str">
            <v>4202.0001.0131119</v>
          </cell>
          <cell r="C8567" t="str">
            <v>HARGA POKOK PENJUALAN - EPF OF STORAGE FOR RANTAU</v>
          </cell>
        </row>
        <row r="8568">
          <cell r="B8568" t="str">
            <v>4202.0001.0131127</v>
          </cell>
          <cell r="C8568" t="str">
            <v>HARGA POKOK PENJUALAN - RIGLESS SERVICE</v>
          </cell>
        </row>
        <row r="8569">
          <cell r="B8569" t="str">
            <v>4202.0001.0131150</v>
          </cell>
          <cell r="C8569" t="str">
            <v>HARGA POKOK PENJUALAN - WASH TANK REPAIR</v>
          </cell>
        </row>
        <row r="8570">
          <cell r="B8570" t="str">
            <v>4202.0001.01312031</v>
          </cell>
          <cell r="C8570" t="str">
            <v>HARGA POKOK PENJUALAN - PLUG BACK WITH SLICKLINE</v>
          </cell>
        </row>
        <row r="8571">
          <cell r="B8571" t="str">
            <v>4202.0001.01312049</v>
          </cell>
          <cell r="C8571" t="str">
            <v>HARGA POKOK PENJUALAN - HRSG #2 &amp; #5</v>
          </cell>
        </row>
        <row r="8572">
          <cell r="B8572" t="str">
            <v>4202.0001.01312058</v>
          </cell>
          <cell r="C8572" t="str">
            <v>HARGA POKOK PENJUALAN - FOAMING SERVICES</v>
          </cell>
        </row>
        <row r="8573">
          <cell r="B8573" t="str">
            <v>4202.0001.0150909</v>
          </cell>
          <cell r="C8573" t="str">
            <v>HARGA POKOK PENJUALAN - PIPE CONNECTION</v>
          </cell>
        </row>
        <row r="8574">
          <cell r="B8574" t="str">
            <v>4202.0001.0150916</v>
          </cell>
          <cell r="C8574" t="str">
            <v>HARGA POKOK PENJUALAN - SUBSEA CABLE</v>
          </cell>
        </row>
        <row r="8575">
          <cell r="B8575" t="str">
            <v>4202.0001.0151128</v>
          </cell>
          <cell r="C8575" t="str">
            <v>HARGA POKOK PENJUALAN - PROJECT BAWAL PIPELINE</v>
          </cell>
        </row>
        <row r="8576">
          <cell r="B8576" t="str">
            <v>4202.0001.01512021</v>
          </cell>
          <cell r="C8576" t="str">
            <v>HARGA POKOK PENJUALAN - TUBE BUNDLE CONDENSATE CO</v>
          </cell>
        </row>
        <row r="8577">
          <cell r="B8577" t="str">
            <v>4202.0001.01512027</v>
          </cell>
          <cell r="C8577" t="str">
            <v>HARGA POKOK PENJUALAN - FUEL GAS SCRUBBER AND HEA</v>
          </cell>
        </row>
        <row r="8578">
          <cell r="B8578" t="str">
            <v>4202.0001.01512043</v>
          </cell>
          <cell r="C8578" t="str">
            <v>HARGA POKOK PENJUALAN - EHMR WATER PROJECT, EPCI</v>
          </cell>
        </row>
        <row r="8579">
          <cell r="B8579" t="str">
            <v>4202.0001.01512062</v>
          </cell>
          <cell r="C8579" t="str">
            <v>HARGA POKOK PENJUALAN - EPCI TEMBANG 8 TO BAWAL P</v>
          </cell>
        </row>
        <row r="8580">
          <cell r="B8580" t="str">
            <v>4202.0001.0191139</v>
          </cell>
          <cell r="C8580" t="str">
            <v>HARGA POKOK PENJUALAN - Maintenance of Expansion</v>
          </cell>
        </row>
        <row r="8581">
          <cell r="B8581" t="str">
            <v>4202.0001.0241007</v>
          </cell>
          <cell r="C8581" t="str">
            <v>HARGA POKOK PENJUALAN - REP&amp;TEST (336-I;1000m3)</v>
          </cell>
        </row>
        <row r="8582">
          <cell r="B8582" t="str">
            <v>4202.0001.02412022</v>
          </cell>
          <cell r="C8582" t="str">
            <v>HARGA POKOK PENJUALAN - REPAIR F/WELDING TANK</v>
          </cell>
        </row>
        <row r="8583">
          <cell r="B8583" t="str">
            <v>4202.0001.02412035</v>
          </cell>
          <cell r="C8583" t="str">
            <v>HARGA POKOK PENJUALAN - REPAIR OF TANK 100 CUFT P</v>
          </cell>
        </row>
        <row r="8584">
          <cell r="B8584" t="str">
            <v>4202.0001.0260847</v>
          </cell>
          <cell r="C8584" t="str">
            <v>HARGA POKOK PENJUALAN - INSTALLATION OF 2X315 MW</v>
          </cell>
        </row>
        <row r="8585">
          <cell r="B8585" t="str">
            <v>4202.0001.0261198</v>
          </cell>
          <cell r="C8585" t="str">
            <v>HARGA POKOK PENJUALAN - MAINTENANCE HUBEI</v>
          </cell>
        </row>
        <row r="8586">
          <cell r="B8586" t="str">
            <v>4202.0001.0280913</v>
          </cell>
          <cell r="C8586" t="str">
            <v>HARGA POKOK PENJUALAN - FAB SAND BLAST&amp;PRIM COAT</v>
          </cell>
        </row>
        <row r="8587">
          <cell r="B8587" t="str">
            <v>4202.0001.0280915</v>
          </cell>
          <cell r="C8587" t="str">
            <v>HARGA POKOK PENJUALAN - MB#13; RECONDITION WORK</v>
          </cell>
        </row>
        <row r="8588">
          <cell r="B8588" t="str">
            <v>4202.0001.0280919</v>
          </cell>
          <cell r="C8588" t="str">
            <v>HARGA POKOK PENJUALAN - RB#13; ANCHOR BOLT INST</v>
          </cell>
        </row>
        <row r="8589">
          <cell r="B8589" t="str">
            <v>4202.0001.0280921</v>
          </cell>
          <cell r="C8589" t="str">
            <v>HARGA POKOK PENJUALAN - RB#13; INST MECHANICAL</v>
          </cell>
        </row>
        <row r="8590">
          <cell r="B8590" t="str">
            <v>4202.0001.0280926</v>
          </cell>
          <cell r="C8590" t="str">
            <v>HARGA POKOK PENJUALAN - RB#13; PIPE EXT /MP &amp; LP</v>
          </cell>
        </row>
        <row r="8591">
          <cell r="B8591" t="str">
            <v>4202.0001.0280927</v>
          </cell>
          <cell r="C8591" t="str">
            <v>HARGA POKOK PENJUALAN - PM#9;MP BIN TEMP CONTROL</v>
          </cell>
        </row>
        <row r="8592">
          <cell r="B8592" t="str">
            <v>4202.0001.0280930</v>
          </cell>
          <cell r="C8592" t="str">
            <v>HARGA POKOK PENJUALAN - MB#15;MAIN STEAM LINE MOD</v>
          </cell>
        </row>
        <row r="8593">
          <cell r="B8593" t="str">
            <v>4202.0001.0281005</v>
          </cell>
          <cell r="C8593" t="str">
            <v>HARGA POKOK PENJUALAN - PM#9; UPGRADE TIE IN</v>
          </cell>
        </row>
        <row r="8594">
          <cell r="B8594" t="str">
            <v>4202.0001.0281006</v>
          </cell>
          <cell r="C8594" t="str">
            <v>HARGA POKOK PENJUALAN - MANPOWER SUPPLY SHUTDOWN</v>
          </cell>
        </row>
        <row r="8595">
          <cell r="B8595" t="str">
            <v>4202.0001.0281011</v>
          </cell>
          <cell r="C8595" t="str">
            <v>HARGA POKOK PENJUALAN - WP-9;FAB CRUSHER COMPLETE</v>
          </cell>
        </row>
        <row r="8596">
          <cell r="B8596" t="str">
            <v>4202.0001.0281013</v>
          </cell>
          <cell r="C8596" t="str">
            <v>HARGA POKOK PENJUALAN - MB#24;SURF METAL TREATMEN</v>
          </cell>
        </row>
        <row r="8597">
          <cell r="B8597" t="str">
            <v>4202.0001.0281015</v>
          </cell>
          <cell r="C8597" t="str">
            <v>HARGA POKOK PENJUALAN - WP-8;FAB CRUSHER 2SETS</v>
          </cell>
        </row>
        <row r="8598">
          <cell r="B8598" t="str">
            <v>4202.0001.0281020</v>
          </cell>
          <cell r="C8598" t="str">
            <v>HARGA POKOK PENJUALAN - TPM;ADD BYPASS FILTER GAS</v>
          </cell>
        </row>
        <row r="8599">
          <cell r="B8599" t="str">
            <v>4202.0001.0281034</v>
          </cell>
          <cell r="C8599" t="str">
            <v>HARGA POKOK PENJUALAN - WP-8, DRUM BARKER 2 LINES</v>
          </cell>
        </row>
        <row r="8600">
          <cell r="B8600" t="str">
            <v>4202.0001.0281103</v>
          </cell>
          <cell r="C8600" t="str">
            <v>HARGA POKOK PENJUALAN - TUBE PF-1C VE#1(SHUTDOWN)</v>
          </cell>
        </row>
        <row r="8601">
          <cell r="B8601" t="str">
            <v>4202.0001.0281110</v>
          </cell>
          <cell r="C8601" t="str">
            <v>HARGA POKOK PENJUALAN - VE#11, FABRICATION HBL TA</v>
          </cell>
        </row>
        <row r="8602">
          <cell r="B8602" t="str">
            <v>4202.0001.0281116</v>
          </cell>
          <cell r="C8602" t="str">
            <v>HARGA POKOK PENJUALAN - IKPP</v>
          </cell>
        </row>
        <row r="8603">
          <cell r="B8603" t="str">
            <v>4202.0001.0281130</v>
          </cell>
          <cell r="C8603" t="str">
            <v>HARGA POKOK PENJUALAN - TG 23 PENYAMBUNGAN PIPA</v>
          </cell>
        </row>
        <row r="8604">
          <cell r="B8604" t="str">
            <v>4202.0001.0281131</v>
          </cell>
          <cell r="C8604" t="str">
            <v>HARGA POKOK PENJUALAN - MC-10 Connect Pipe</v>
          </cell>
        </row>
        <row r="8605">
          <cell r="B8605" t="str">
            <v>4202.0001.0281132</v>
          </cell>
          <cell r="C8605" t="str">
            <v>HARGA POKOK PENJUALAN - Replacement of pipe 8"</v>
          </cell>
        </row>
        <row r="8606">
          <cell r="B8606" t="str">
            <v>4202.0001.0281133</v>
          </cell>
          <cell r="C8606" t="str">
            <v>HARGA POKOK PENJUALAN - MC-2 Annual Shutdown 2011</v>
          </cell>
        </row>
        <row r="8607">
          <cell r="B8607" t="str">
            <v>4202.0001.0281134</v>
          </cell>
          <cell r="C8607" t="str">
            <v>HARGA POKOK PENJUALAN - Repair Heater, Cooler</v>
          </cell>
        </row>
        <row r="8608">
          <cell r="B8608" t="str">
            <v>4202.0001.0281135</v>
          </cell>
          <cell r="C8608" t="str">
            <v>HARGA POKOK PENJUALAN - CA-8 Replace C12 Pipe 16"</v>
          </cell>
        </row>
        <row r="8609">
          <cell r="B8609" t="str">
            <v>4202.0001.0281136</v>
          </cell>
          <cell r="C8609" t="str">
            <v>HARGA POKOK PENJUALAN - Supply Manpower</v>
          </cell>
        </row>
        <row r="8610">
          <cell r="B8610" t="str">
            <v>4202.0001.0281140</v>
          </cell>
          <cell r="C8610" t="str">
            <v>HARGA POKOK PENJUALAN - Corrective Maintenance, P</v>
          </cell>
        </row>
        <row r="8611">
          <cell r="B8611" t="str">
            <v>4202.0001.0281141</v>
          </cell>
          <cell r="C8611" t="str">
            <v>HARGA POKOK PENJUALAN - PM-9 Annual Shutdown 2011</v>
          </cell>
        </row>
        <row r="8612">
          <cell r="B8612" t="str">
            <v>4202.0001.0281144</v>
          </cell>
          <cell r="C8612" t="str">
            <v>HARGA POKOK PENJUALAN - RB# 6 Project; Supply Man</v>
          </cell>
        </row>
        <row r="8613">
          <cell r="B8613" t="str">
            <v>4202.0001.0281145</v>
          </cell>
          <cell r="C8613" t="str">
            <v>HARGA POKOK PENJUALAN - WPMT PROJ SUPPLY MANPOWER</v>
          </cell>
        </row>
        <row r="8614">
          <cell r="B8614" t="str">
            <v>4202.0001.0281148</v>
          </cell>
          <cell r="C8614" t="str">
            <v>HARGA POKOK PENJUALAN - RECONDITION VACUUM EVAPOR</v>
          </cell>
        </row>
        <row r="8615">
          <cell r="B8615" t="str">
            <v>4202.0001.0281149</v>
          </cell>
          <cell r="C8615" t="str">
            <v>HARGA POKOK PENJUALAN - RC-11 ADD LINE GAS FILTER</v>
          </cell>
        </row>
        <row r="8616">
          <cell r="B8616" t="str">
            <v>4202.0001.0281155</v>
          </cell>
          <cell r="C8616" t="str">
            <v>HARGA POKOK PENJUALAN - WP#8; REPLACEMENT SHUTL B</v>
          </cell>
        </row>
        <row r="8617">
          <cell r="B8617" t="str">
            <v>4202.0001.0281156</v>
          </cell>
          <cell r="C8617" t="str">
            <v>HARGA POKOK PENJUALAN - WP#9; INSTALLATION CHIP S</v>
          </cell>
        </row>
        <row r="8618">
          <cell r="B8618" t="str">
            <v>4202.0001.0281157</v>
          </cell>
          <cell r="C8618" t="str">
            <v>HARGA POKOK PENJUALAN - WP#9; INSTALLATION LOG RE</v>
          </cell>
        </row>
        <row r="8619">
          <cell r="B8619" t="str">
            <v>4202.0001.0281169</v>
          </cell>
          <cell r="C8619" t="str">
            <v>HARGA POKOK PENJUALAN - WP-9 INSTALL DEBARKING DR</v>
          </cell>
        </row>
        <row r="8620">
          <cell r="B8620" t="str">
            <v>4202.0001.0281173</v>
          </cell>
          <cell r="C8620" t="str">
            <v>HARGA POKOK PENJUALAN - VE#12 REPLACE ROOF &amp; SHEL</v>
          </cell>
        </row>
        <row r="8621">
          <cell r="B8621" t="str">
            <v>4202.0001.0281174</v>
          </cell>
          <cell r="C8621" t="str">
            <v>HARGA POKOK PENJUALAN - RC#8; NEW INSTALL OF HYDR</v>
          </cell>
        </row>
        <row r="8622">
          <cell r="B8622" t="str">
            <v>4202.0001.0281199</v>
          </cell>
          <cell r="C8622" t="str">
            <v>HARGA POKOK PENJUALAN - MAINTENANCE IKPP</v>
          </cell>
        </row>
        <row r="8623">
          <cell r="B8623" t="str">
            <v>4202.0001.02812011</v>
          </cell>
          <cell r="C8623" t="str">
            <v>HARGA POKOK PENJUALAN - WP#9: INSTALL DEBARKING D</v>
          </cell>
        </row>
        <row r="8624">
          <cell r="B8624" t="str">
            <v>4202.0001.02812013</v>
          </cell>
          <cell r="C8624" t="str">
            <v>HARGA POKOK PENJUALAN - PM#8; TIE IN (TOP SEPARAT</v>
          </cell>
        </row>
        <row r="8625">
          <cell r="B8625" t="str">
            <v>4202.0001.02812016</v>
          </cell>
          <cell r="C8625" t="str">
            <v>HARGA POKOK PENJUALAN - HP HEADER TG 18.19 TO P-8</v>
          </cell>
        </row>
        <row r="8626">
          <cell r="B8626" t="str">
            <v>4202.0001.02812018</v>
          </cell>
          <cell r="C8626" t="str">
            <v>HARGA POKOK PENJUALAN - MC#3; UPGRADE PIPING &amp; DR</v>
          </cell>
        </row>
        <row r="8627">
          <cell r="B8627" t="str">
            <v>4202.0001.02812019</v>
          </cell>
          <cell r="C8627" t="str">
            <v>HARGA POKOK PENJUALAN - PM#8; TIE IN WASHING &amp; CO</v>
          </cell>
        </row>
        <row r="8628">
          <cell r="B8628" t="str">
            <v>4202.0001.02812020</v>
          </cell>
          <cell r="C8628" t="str">
            <v>HARGA POKOK PENJUALAN - PM#8; ADD SCREEN &amp; DISMAN</v>
          </cell>
        </row>
        <row r="8629">
          <cell r="B8629" t="str">
            <v>4202.0001.02812026</v>
          </cell>
          <cell r="C8629" t="str">
            <v>HARGA POKOK PENJUALAN - PPM#6; FABRICATION / INST</v>
          </cell>
        </row>
        <row r="8630">
          <cell r="B8630" t="str">
            <v>4202.0001.02812032</v>
          </cell>
          <cell r="C8630" t="str">
            <v>HARGA POKOK PENJUALAN - OPEN CONTRACT MAINTENANCE</v>
          </cell>
        </row>
        <row r="8631">
          <cell r="B8631" t="str">
            <v>4202.0001.02812033</v>
          </cell>
          <cell r="C8631" t="str">
            <v>HARGA POKOK PENJUALAN - MANPOWER TO SUPPORT CORRE</v>
          </cell>
        </row>
        <row r="8632">
          <cell r="B8632" t="str">
            <v>4202.0001.02812036</v>
          </cell>
          <cell r="C8632" t="str">
            <v>HARGA POKOK PENJUALAN - GANTI TUBE CONDENSER TG#1</v>
          </cell>
        </row>
        <row r="8633">
          <cell r="B8633" t="str">
            <v>4202.0001.02812045</v>
          </cell>
          <cell r="C8633" t="str">
            <v>HARGA POKOK PENJUALAN - WP-8; REPLACEMENT OF DRUM</v>
          </cell>
        </row>
        <row r="8634">
          <cell r="B8634" t="str">
            <v>4202.0001.02812047</v>
          </cell>
          <cell r="C8634" t="str">
            <v>HARGA POKOK PENJUALAN - WP-9; REPLACEMENT OF DRUM</v>
          </cell>
        </row>
        <row r="8635">
          <cell r="B8635" t="str">
            <v>4202.0001.02812048</v>
          </cell>
          <cell r="C8635" t="str">
            <v>HARGA POKOK PENJUALAN - VE#2 PROJECT FABR &amp; INSTA</v>
          </cell>
        </row>
        <row r="8636">
          <cell r="B8636" t="str">
            <v>4202.0001.02812050</v>
          </cell>
          <cell r="C8636" t="str">
            <v>HARGA POKOK PENJUALAN - VE2; FABRICATION &amp; INSTAL</v>
          </cell>
        </row>
        <row r="8637">
          <cell r="B8637" t="str">
            <v>4202.0001.02812052</v>
          </cell>
          <cell r="C8637" t="str">
            <v>HARGA POKOK PENJUALAN - PM8; SCAFFOLDING ANNUAL S</v>
          </cell>
        </row>
        <row r="8638">
          <cell r="B8638" t="str">
            <v>4202.0001.02812055</v>
          </cell>
          <cell r="C8638" t="str">
            <v>HARGA POKOK PENJUALAN - PM#8; DISMANTLE EQUIPMENT</v>
          </cell>
        </row>
        <row r="8639">
          <cell r="B8639" t="str">
            <v>4202.0001.02812056</v>
          </cell>
          <cell r="C8639" t="str">
            <v>HARGA POKOK PENJUALAN - PM#8; TO MAKE CONVEYOR SU</v>
          </cell>
        </row>
        <row r="8640">
          <cell r="B8640" t="str">
            <v>4202.0001.02812057</v>
          </cell>
          <cell r="C8640" t="str">
            <v>HARGA POKOK PENJUALAN - PM#9; GANTI 4 SET NOZZLE</v>
          </cell>
        </row>
        <row r="8641">
          <cell r="B8641" t="str">
            <v>4202.0001.02812099</v>
          </cell>
          <cell r="C8641" t="str">
            <v>HARGA POKOK PENJUALAN - IKPP MAINTENANCE</v>
          </cell>
        </row>
        <row r="8642">
          <cell r="B8642" t="str">
            <v>4202.0001.0350933</v>
          </cell>
          <cell r="C8642" t="str">
            <v>HARGA POKOK PENJUALAN - PAGERUNGAN UTARA FIELD</v>
          </cell>
        </row>
        <row r="8643">
          <cell r="B8643" t="str">
            <v>4202.0001.0351002</v>
          </cell>
          <cell r="C8643" t="str">
            <v>HARGA POKOK PENJUALAN - EDC1 SUBSEA FACILITY TSB</v>
          </cell>
        </row>
        <row r="8644">
          <cell r="B8644" t="str">
            <v>4202.0001.0400928</v>
          </cell>
          <cell r="C8644" t="str">
            <v>HARGA POKOK PENJUALAN - 3 Unit BODY SHELL</v>
          </cell>
        </row>
        <row r="8645">
          <cell r="B8645" t="str">
            <v>4202.0001.0400932</v>
          </cell>
          <cell r="C8645" t="str">
            <v>HARGA POKOK PENJUALAN - 6 UNITS FLARE KO DRUM</v>
          </cell>
        </row>
        <row r="8646">
          <cell r="B8646" t="str">
            <v>4202.0001.0411008</v>
          </cell>
          <cell r="C8646" t="str">
            <v>HARGA POKOK PENJUALAN - GEN. ASSEMBLY DEBARKING</v>
          </cell>
        </row>
        <row r="8647">
          <cell r="B8647" t="str">
            <v>4202.0001.04112025</v>
          </cell>
          <cell r="C8647" t="str">
            <v>HARGA POKOK PENJUALAN - MANPOWER SUPPLY FOR PROJE</v>
          </cell>
        </row>
        <row r="8648">
          <cell r="B8648" t="str">
            <v>4202.0001.0480753</v>
          </cell>
          <cell r="C8648" t="str">
            <v>HARGA POKOK PENJUALAN - COMBINED FEED EXCHANGER</v>
          </cell>
        </row>
        <row r="8649">
          <cell r="B8649" t="str">
            <v>4202.0001.0480901</v>
          </cell>
          <cell r="C8649" t="str">
            <v>HARGA POKOK PENJUALAN - DEBUT TRIM COND 211-E-9</v>
          </cell>
        </row>
        <row r="8650">
          <cell r="B8650" t="str">
            <v>4202.0001.0480906</v>
          </cell>
          <cell r="C8650" t="str">
            <v>HARGA POKOK PENJUALAN - TBUNDLE 140-E-11A,E-16</v>
          </cell>
        </row>
        <row r="8651">
          <cell r="B8651" t="str">
            <v>4202.0001.0480912</v>
          </cell>
          <cell r="C8651" t="str">
            <v>HARGA POKOK PENJUALAN - FAB HE, 701-E-5&amp;702-E-7</v>
          </cell>
        </row>
        <row r="8652">
          <cell r="B8652" t="str">
            <v>4202.0001.0480914</v>
          </cell>
          <cell r="C8652" t="str">
            <v>HARGA POKOK PENJUALAN - FAB HE,ITEM 140-E-20&amp;E-25</v>
          </cell>
        </row>
        <row r="8653">
          <cell r="B8653" t="str">
            <v>4202.0001.0480918</v>
          </cell>
          <cell r="C8653" t="str">
            <v>HARGA POKOK PENJUALAN - TUBE BUNDLE ASS F/023E-11</v>
          </cell>
        </row>
        <row r="8654">
          <cell r="B8654" t="str">
            <v>4202.0001.0480922</v>
          </cell>
          <cell r="C8654" t="str">
            <v>HARGA POKOK PENJUALAN - COMBINED FEED EXCHANGER</v>
          </cell>
        </row>
        <row r="8655">
          <cell r="B8655" t="str">
            <v>4202.0001.0480925</v>
          </cell>
          <cell r="C8655" t="str">
            <v>HARGA POKOK PENJUALAN - 6 DISPENSER (SOE-TA)</v>
          </cell>
        </row>
        <row r="8656">
          <cell r="B8656" t="str">
            <v>4202.0001.0481001</v>
          </cell>
          <cell r="C8656" t="str">
            <v>HARGA POKOK PENJUALAN - VESSEL TAG NO.14-E-25</v>
          </cell>
        </row>
        <row r="8657">
          <cell r="B8657" t="str">
            <v>4202.0001.0481012</v>
          </cell>
          <cell r="C8657" t="str">
            <v>HARGA POKOK PENJUALAN - BAFFLE PLATE</v>
          </cell>
        </row>
        <row r="8658">
          <cell r="B8658" t="str">
            <v>4202.0001.0481016</v>
          </cell>
          <cell r="C8658" t="str">
            <v>HARGA POKOK PENJUALAN - ERECTION VCFHE 84E-201</v>
          </cell>
        </row>
        <row r="8659">
          <cell r="B8659" t="str">
            <v>4202.0001.0481023</v>
          </cell>
          <cell r="C8659" t="str">
            <v>HARGA POKOK PENJUALAN - PASS PARTITION PLATE</v>
          </cell>
        </row>
        <row r="8660">
          <cell r="B8660" t="str">
            <v>4202.0001.0481024</v>
          </cell>
          <cell r="C8660" t="str">
            <v>HARGA POKOK PENJUALAN - T. BUNDLE COMP, CHANNEL</v>
          </cell>
        </row>
        <row r="8661">
          <cell r="B8661" t="str">
            <v>4202.0001.0481101</v>
          </cell>
          <cell r="C8661" t="str">
            <v>HARGA POKOK PENJUALAN - TUBE BUNDLE TYPE "U"</v>
          </cell>
        </row>
        <row r="8662">
          <cell r="B8662" t="str">
            <v>4202.0001.0481105</v>
          </cell>
          <cell r="C8662" t="str">
            <v>HARGA POKOK PENJUALAN - TBUNDLE AS110-E-7 A/B/C/D</v>
          </cell>
        </row>
        <row r="8663">
          <cell r="B8663" t="str">
            <v>4202.0001.0481106</v>
          </cell>
          <cell r="C8663" t="str">
            <v>HARGA POKOK PENJUALAN - EJCTR STEAMTAG110-J-51A/B</v>
          </cell>
        </row>
        <row r="8664">
          <cell r="B8664" t="str">
            <v>4202.0001.0481107</v>
          </cell>
          <cell r="C8664" t="str">
            <v>HARGA POKOK PENJUALAN - TBUNDLE AS&amp;SHELL 93E-405</v>
          </cell>
        </row>
        <row r="8665">
          <cell r="B8665" t="str">
            <v>4202.0001.0481109</v>
          </cell>
          <cell r="C8665" t="str">
            <v>HARGA POKOK PENJUALAN - PRESSURE VESSEL FABRICATI</v>
          </cell>
        </row>
        <row r="8666">
          <cell r="B8666" t="str">
            <v>4202.0001.0481114</v>
          </cell>
          <cell r="C8666" t="str">
            <v>HARGA POKOK PENJUALAN - HEAT EXCHANGER COMPLETE 7</v>
          </cell>
        </row>
        <row r="8667">
          <cell r="B8667" t="str">
            <v>4202.0001.0481117</v>
          </cell>
          <cell r="C8667" t="str">
            <v>HARGA POKOK PENJUALAN - CONDENSATE STRIPPER</v>
          </cell>
        </row>
        <row r="8668">
          <cell r="B8668" t="str">
            <v>4202.0001.0481118</v>
          </cell>
          <cell r="C8668" t="str">
            <v>HARGA POKOK PENJUALAN - VESSEL, HORIZONTAL TAG</v>
          </cell>
        </row>
        <row r="8669">
          <cell r="B8669" t="str">
            <v>4202.0001.0481124</v>
          </cell>
          <cell r="C8669" t="str">
            <v>HARGA POKOK PENJUALAN - Heat Exchanger  Assy Tag</v>
          </cell>
        </row>
        <row r="8670">
          <cell r="B8670" t="str">
            <v>4202.0001.0481153</v>
          </cell>
          <cell r="C8670" t="str">
            <v>HARGA POKOK PENJUALAN - 5 (FIVE) UNIT COMBINED FE</v>
          </cell>
        </row>
        <row r="8671">
          <cell r="B8671" t="str">
            <v>4202.0001.0481159</v>
          </cell>
          <cell r="C8671" t="str">
            <v>HARGA POKOK PENJUALAN - PEMBANGUNAN UNIT CHLORIDE</v>
          </cell>
        </row>
        <row r="8672">
          <cell r="B8672" t="str">
            <v>4202.0001.0481160</v>
          </cell>
          <cell r="C8672" t="str">
            <v>HARGA POKOK PENJUALAN - FABRICATION INTERNAL PART</v>
          </cell>
        </row>
        <row r="8673">
          <cell r="B8673" t="str">
            <v>4202.0001.0481161</v>
          </cell>
          <cell r="C8673" t="str">
            <v>HARGA POKOK PENJUALAN - HEAT EXCHANGER 260-E-157</v>
          </cell>
        </row>
        <row r="8674">
          <cell r="B8674" t="str">
            <v>4202.0001.0481163</v>
          </cell>
          <cell r="C8674" t="str">
            <v>HARGA POKOK PENJUALAN - PEMBANGUNAN FASILITAS SLU</v>
          </cell>
        </row>
        <row r="8675">
          <cell r="B8675" t="str">
            <v>4202.0001.0481166</v>
          </cell>
          <cell r="C8675" t="str">
            <v>HARGA POKOK PENJUALAN - SHELL &amp; TUBE BUNDLE  Assy</v>
          </cell>
        </row>
        <row r="8676">
          <cell r="B8676" t="str">
            <v>4202.0001.04812004</v>
          </cell>
          <cell r="C8676" t="str">
            <v>HARGA POKOK PENJUALAN - TOP HEAD COLOUMN</v>
          </cell>
        </row>
        <row r="8677">
          <cell r="B8677" t="str">
            <v>4202.0001.0510862</v>
          </cell>
          <cell r="C8677" t="str">
            <v>HARGA POKOK PENJUALAN - PRESSURE VESSEL</v>
          </cell>
        </row>
        <row r="8678">
          <cell r="B8678" t="str">
            <v>4202.0001.0510863</v>
          </cell>
          <cell r="C8678" t="str">
            <v>HARGA POKOK PENJUALAN - PROV OF SHELL &amp; TUBE HEAT</v>
          </cell>
        </row>
        <row r="8679">
          <cell r="B8679" t="str">
            <v>4202.0001.0510902</v>
          </cell>
          <cell r="C8679" t="str">
            <v>HARGA POKOK PENJUALAN - PRESSURE VESSEL GSA</v>
          </cell>
        </row>
        <row r="8680">
          <cell r="B8680" t="str">
            <v>4202.0001.0511017</v>
          </cell>
          <cell r="C8680" t="str">
            <v>HARGA POKOK PENJUALAN - FAB HEAD CHANNEL (E-2030)</v>
          </cell>
        </row>
        <row r="8681">
          <cell r="B8681" t="str">
            <v>4202.0001.0511152</v>
          </cell>
          <cell r="C8681" t="str">
            <v>HARGA POKOK PENJUALAN - ENGINEERING, PROCUREMENT,</v>
          </cell>
        </row>
        <row r="8682">
          <cell r="B8682" t="str">
            <v>4202.0001.0540911</v>
          </cell>
          <cell r="C8682" t="str">
            <v>HARGA POKOK PENJUALAN - NATURAL GAS REHEATER</v>
          </cell>
        </row>
        <row r="8683">
          <cell r="B8683" t="str">
            <v>4202.0001.0541171</v>
          </cell>
          <cell r="C8683" t="str">
            <v>HARGA POKOK PENJUALAN - HEAT EXCHANGER DEHYDROGEN</v>
          </cell>
        </row>
        <row r="8684">
          <cell r="B8684" t="str">
            <v>4202.0001.0550824</v>
          </cell>
          <cell r="C8684" t="str">
            <v>HARGA POKOK PENJUALAN - FERTILIZER FACTORY EXPANS</v>
          </cell>
        </row>
        <row r="8685">
          <cell r="B8685" t="str">
            <v>4202.0001.0560920</v>
          </cell>
          <cell r="C8685" t="str">
            <v>HARGA POKOK PENJUALAN - REPL T BUNDLE 3A-1111-C</v>
          </cell>
        </row>
        <row r="8686">
          <cell r="B8686" t="str">
            <v>4202.0001.0561111</v>
          </cell>
          <cell r="C8686" t="str">
            <v>HARGA POKOK PENJUALAN - SUPERHEATER WASTE HEAT BO</v>
          </cell>
        </row>
        <row r="8687">
          <cell r="B8687" t="str">
            <v>4202.0001.0561112</v>
          </cell>
          <cell r="C8687" t="str">
            <v>HARGA POKOK PENJUALAN - AIR HEATER 5U-EC-301 (SEG</v>
          </cell>
        </row>
        <row r="8688">
          <cell r="B8688" t="str">
            <v>4202.0001.0561151</v>
          </cell>
          <cell r="C8688" t="str">
            <v>HARGA POKOK PENJUALAN - HP STEAM SUPER HEATER 102</v>
          </cell>
        </row>
        <row r="8689">
          <cell r="B8689" t="str">
            <v>4202.0001.0561158</v>
          </cell>
          <cell r="C8689" t="str">
            <v>HARGA POKOK PENJUALAN - 5A-115C METHANATOR EFFLUE</v>
          </cell>
        </row>
        <row r="8690">
          <cell r="B8690" t="str">
            <v>4202.0001.0561164</v>
          </cell>
          <cell r="C8690" t="str">
            <v>HARGA POKOK PENJUALAN - PLATE DISTRIBUTOR COMPLAT</v>
          </cell>
        </row>
        <row r="8691">
          <cell r="B8691" t="str">
            <v>4202.0001.0561170</v>
          </cell>
          <cell r="C8691" t="str">
            <v>HARGA POKOK PENJUALAN - RETUBING 101-C PUSRI - 1B</v>
          </cell>
        </row>
        <row r="8692">
          <cell r="B8692" t="str">
            <v>4202.0001.05612014</v>
          </cell>
          <cell r="C8692" t="str">
            <v>HARGA POKOK PENJUALAN - TUBE BUNDLE</v>
          </cell>
        </row>
        <row r="8693">
          <cell r="B8693" t="str">
            <v>4202.0001.05612015</v>
          </cell>
          <cell r="C8693" t="str">
            <v>HARGA POKOK PENJUALAN - PRETHICKENER 5U-FD-202</v>
          </cell>
        </row>
        <row r="8694">
          <cell r="B8694" t="str">
            <v>4202.0001.0580817</v>
          </cell>
          <cell r="C8694" t="str">
            <v>HARGA POKOK PENJUALAN - PRESS. VESSEL RCC OFF GAS</v>
          </cell>
        </row>
        <row r="8695">
          <cell r="B8695" t="str">
            <v>4202.0001.0581003</v>
          </cell>
          <cell r="C8695" t="str">
            <v>HARGA POKOK PENJUALAN - 10.000MT AMMONIA25-TK-801</v>
          </cell>
        </row>
        <row r="8696">
          <cell r="B8696" t="str">
            <v>4202.0001.0581009</v>
          </cell>
          <cell r="C8696" t="str">
            <v>HARGA POKOK PENJUALAN - STAINLESS STEEL STRUC ANP</v>
          </cell>
        </row>
        <row r="8697">
          <cell r="B8697" t="str">
            <v>4202.0001.0581126</v>
          </cell>
          <cell r="C8697" t="str">
            <v>HARGA POKOK PENJUALAN - PRESSURE VESSEL 2 X 35 MW</v>
          </cell>
        </row>
        <row r="8698">
          <cell r="B8698" t="str">
            <v>4202.0001.0600702</v>
          </cell>
          <cell r="C8698" t="str">
            <v>HARGA POKOK PENJUALAN - INSTALL / ERECTION SUBCON</v>
          </cell>
        </row>
        <row r="8699">
          <cell r="B8699" t="str">
            <v>4202.0001.0600704</v>
          </cell>
          <cell r="C8699" t="str">
            <v>HARGA POKOK PENJUALAN - COAL FIRED PWR PL PR THER</v>
          </cell>
        </row>
        <row r="8700">
          <cell r="B8700" t="str">
            <v>4202.0001.0600706</v>
          </cell>
          <cell r="C8700" t="str">
            <v>HARGA POKOK PENJUALAN - COAL-FIRED POWER PLANT PR</v>
          </cell>
        </row>
        <row r="8701">
          <cell r="B8701" t="str">
            <v>4202.0001.0600708</v>
          </cell>
          <cell r="C8701" t="str">
            <v>HARGA POKOK PENJUALAN - ESP INLET FLUE &amp; ESP OUTL</v>
          </cell>
        </row>
        <row r="8702">
          <cell r="B8702" t="str">
            <v>4202.0001.0600710</v>
          </cell>
          <cell r="C8702" t="str">
            <v>HARGA POKOK PENJUALAN - I &amp; C PRIMARY VALVE</v>
          </cell>
        </row>
        <row r="8703">
          <cell r="B8703" t="str">
            <v>4202.0001.0600711</v>
          </cell>
          <cell r="C8703" t="str">
            <v>HARGA POKOK PENJUALAN - FLUE SUPPORTER SUPERSTRUC</v>
          </cell>
        </row>
        <row r="8704">
          <cell r="B8704" t="str">
            <v>4202.0001.0600907</v>
          </cell>
          <cell r="C8704" t="str">
            <v>HARGA POKOK PENJUALAN - INST/ERCTION MECH 3X315MW</v>
          </cell>
        </row>
        <row r="8705">
          <cell r="B8705" t="str">
            <v>4202.0001.0630910</v>
          </cell>
          <cell r="C8705" t="str">
            <v>HARGA POKOK PENJUALAN - FABRICATION RISER CLAMP</v>
          </cell>
        </row>
        <row r="8706">
          <cell r="B8706" t="str">
            <v>4202.0001.0631115</v>
          </cell>
          <cell r="C8706" t="str">
            <v>HARGA POKOK PENJUALAN - SUPPLY OF HEAT EXCHANGER</v>
          </cell>
        </row>
        <row r="8707">
          <cell r="B8707" t="str">
            <v>4202.0001.0631201</v>
          </cell>
          <cell r="C8707" t="str">
            <v>HARGA POKOK PENJUALAN - PROVISION OF EPCI KF GAS</v>
          </cell>
        </row>
        <row r="8708">
          <cell r="B8708" t="str">
            <v>4202.0001.06312029</v>
          </cell>
          <cell r="C8708" t="str">
            <v>HARGA POKOK PENJUALAN - FABRICATION PIPE SPOOL</v>
          </cell>
        </row>
        <row r="8709">
          <cell r="B8709" t="str">
            <v>4202.0001.06312051</v>
          </cell>
          <cell r="C8709" t="str">
            <v>HARGA POKOK PENJUALAN - PROVISION OF ENGINEERING</v>
          </cell>
        </row>
        <row r="8710">
          <cell r="B8710" t="str">
            <v>4202.0001.0651021</v>
          </cell>
          <cell r="C8710" t="str">
            <v>HARGA POKOK PENJUALAN - FAB&amp;INSTAL ENERGY PLANT</v>
          </cell>
        </row>
        <row r="8711">
          <cell r="B8711" t="str">
            <v>4202.0001.0651025</v>
          </cell>
          <cell r="C8711" t="str">
            <v>HARGA POKOK PENJUALAN - SUPPLY &amp; INSTAL PNEUMATIC</v>
          </cell>
        </row>
        <row r="8712">
          <cell r="B8712" t="str">
            <v>4202.0001.0651102</v>
          </cell>
          <cell r="C8712" t="str">
            <v>HARGA POKOK PENJUALAN - SUPP&amp;INST 7110,7120,7130</v>
          </cell>
        </row>
        <row r="8713">
          <cell r="B8713" t="str">
            <v>4202.0001.0701022</v>
          </cell>
          <cell r="C8713" t="str">
            <v>HARGA POKOK PENJUALAN - CHEMICAL CLEANING</v>
          </cell>
        </row>
        <row r="8714">
          <cell r="B8714" t="str">
            <v>4202.0001.0701122</v>
          </cell>
          <cell r="C8714" t="str">
            <v>HARGA POKOK PENJUALAN - PUMP &amp; PIPING BROKE STOR.</v>
          </cell>
        </row>
        <row r="8715">
          <cell r="B8715" t="str">
            <v>4202.0001.0731138</v>
          </cell>
          <cell r="C8715" t="str">
            <v>HARGA POKOK PENJUALAN - AIR HEATER TUBES</v>
          </cell>
        </row>
        <row r="8716">
          <cell r="B8716" t="str">
            <v>4202.0001.07312054</v>
          </cell>
          <cell r="C8716" t="str">
            <v>HARGA POKOK PENJUALAN - SERVICE BARK CONVEYOR</v>
          </cell>
        </row>
        <row r="8717">
          <cell r="B8717" t="str">
            <v>4202.0001.0830924</v>
          </cell>
          <cell r="C8717" t="str">
            <v>HARGA POKOK PENJUALAN - TRANS,INST,HOOKUP POLENG</v>
          </cell>
        </row>
        <row r="8718">
          <cell r="B8718" t="str">
            <v>4202.0001.0831120</v>
          </cell>
          <cell r="C8718" t="str">
            <v>HARGA POKOK PENJUALAN - EPC WORKS FOR PPP-CW-DW-G</v>
          </cell>
        </row>
        <row r="8719">
          <cell r="B8719" t="str">
            <v>4202.0001.0881108</v>
          </cell>
          <cell r="C8719" t="str">
            <v>HARGA POKOK PENJUALAN - REPLACE SW PIPE</v>
          </cell>
        </row>
        <row r="8720">
          <cell r="B8720" t="str">
            <v>4202.0001.0881123</v>
          </cell>
          <cell r="C8720" t="str">
            <v>HARGA POKOK PENJUALAN - HOUSING FILTER</v>
          </cell>
        </row>
        <row r="8721">
          <cell r="B8721" t="str">
            <v>4202.0001.0901121</v>
          </cell>
          <cell r="C8721" t="str">
            <v>HARGA POKOK PENJUALAN - DUCTING TISSUE MILL II</v>
          </cell>
        </row>
        <row r="8722">
          <cell r="B8722" t="str">
            <v>4202.0001.0901142</v>
          </cell>
          <cell r="C8722" t="str">
            <v>HARGA POKOK PENJUALAN - Ducting Yankee</v>
          </cell>
        </row>
        <row r="8723">
          <cell r="B8723" t="str">
            <v>4202.0001.0911125</v>
          </cell>
          <cell r="C8723" t="str">
            <v>HARGA POKOK PENJUALAN - Water System &amp; Coal Syste</v>
          </cell>
        </row>
        <row r="8724">
          <cell r="B8724" t="str">
            <v>4202.0001.0921147</v>
          </cell>
          <cell r="C8724" t="str">
            <v>HARGA POKOK PENJUALAN - ADD. BY PAS LINE FOR DOUB</v>
          </cell>
        </row>
        <row r="8725">
          <cell r="B8725" t="str">
            <v>4202.0001.0991129</v>
          </cell>
          <cell r="C8725" t="str">
            <v>HARGA POKOK PENJUALAN - PIPA HYDRANT</v>
          </cell>
        </row>
        <row r="8726">
          <cell r="B8726" t="str">
            <v>4202.0001.1021146</v>
          </cell>
          <cell r="C8726" t="str">
            <v>HARGA POKOK PENJUALAN -  water surge tank</v>
          </cell>
        </row>
        <row r="8727">
          <cell r="B8727" t="str">
            <v>4202.0001.1031143</v>
          </cell>
          <cell r="C8727" t="str">
            <v>HARGA POKOK PENJUALAN - DUPLEX PIPE SPOOL 2-INC,</v>
          </cell>
        </row>
        <row r="8728">
          <cell r="B8728" t="str">
            <v>4202.0001.10412034</v>
          </cell>
          <cell r="C8728" t="str">
            <v>HARGA POKOK PENJUALAN - TUBE BUNDLE E201-05-08-09</v>
          </cell>
        </row>
        <row r="8729">
          <cell r="B8729" t="str">
            <v>4202.0001.10512037</v>
          </cell>
          <cell r="C8729" t="str">
            <v>HARGA POKOK PENJUALAN - HEAT EXCHANGER ASSY TAG N</v>
          </cell>
        </row>
        <row r="8730">
          <cell r="B8730" t="str">
            <v>4202.0001.10512038</v>
          </cell>
          <cell r="C8730" t="str">
            <v>HARGA POKOK PENJUALAN - PENGADAAN SHELL ASSY TAG</v>
          </cell>
        </row>
        <row r="8731">
          <cell r="B8731" t="str">
            <v>4202.0001.10512039</v>
          </cell>
          <cell r="C8731" t="str">
            <v>HARGA POKOK PENJUALAN - PENGADAAN SHELL ASSY TAG</v>
          </cell>
        </row>
        <row r="8732">
          <cell r="B8732" t="str">
            <v>4202.0001.10512060</v>
          </cell>
          <cell r="C8732" t="str">
            <v>HARGA POKOK PENJUALAN - PENGGANTIAN/PEMBUATAN TES</v>
          </cell>
        </row>
        <row r="8733">
          <cell r="B8733" t="str">
            <v>4202.0001.10612040</v>
          </cell>
          <cell r="C8733" t="str">
            <v>HARGA POKOK PENJUALAN - TUBE BUNDLE, SHELLBUNDLE,</v>
          </cell>
        </row>
        <row r="8734">
          <cell r="B8734" t="str">
            <v>4202.0001.10612053</v>
          </cell>
          <cell r="C8734" t="str">
            <v>HARGA POKOK PENJUALAN - ENGINEERING, PROCUREMENT</v>
          </cell>
        </row>
        <row r="8735">
          <cell r="B8735" t="str">
            <v>4202.0001.1121154</v>
          </cell>
          <cell r="C8735" t="str">
            <v>HARGA POKOK PENJUALAN - H2S MUD / GAS SEPARATOR</v>
          </cell>
        </row>
        <row r="8736">
          <cell r="B8736" t="str">
            <v>4202.0001.1161162</v>
          </cell>
          <cell r="C8736" t="str">
            <v>HARGA POKOK PENJUALAN - SECONDARY REFORMER EFFLUE</v>
          </cell>
        </row>
        <row r="8737">
          <cell r="B8737" t="str">
            <v>4202.0001.1171165</v>
          </cell>
          <cell r="C8737" t="str">
            <v>HARGA POKOK PENJUALAN - TOWER</v>
          </cell>
        </row>
        <row r="8738">
          <cell r="B8738" t="str">
            <v>4202.0001.1171167</v>
          </cell>
          <cell r="C8738" t="str">
            <v>HARGA POKOK PENJUALAN - SHOP FABRICATED VESSEL &amp;</v>
          </cell>
        </row>
        <row r="8739">
          <cell r="B8739" t="str">
            <v>4202.0001.1171168</v>
          </cell>
          <cell r="C8739" t="str">
            <v>HARGA POKOK PENJUALAN - SHOP FABRICATED VESSEL &amp;</v>
          </cell>
        </row>
        <row r="8740">
          <cell r="B8740" t="str">
            <v>4202.0001.11712010</v>
          </cell>
          <cell r="C8740" t="str">
            <v>HARGA POKOK PENJUALAN - SHOP FABRICATED VESSEL &amp;</v>
          </cell>
        </row>
        <row r="8741">
          <cell r="B8741" t="str">
            <v>4202.0001.11712023</v>
          </cell>
          <cell r="C8741" t="str">
            <v>HARGA POKOK PENJUALAN - SHOP FABRICATED VESSEL &amp;</v>
          </cell>
        </row>
        <row r="8742">
          <cell r="B8742" t="str">
            <v>4202.0001.1191172</v>
          </cell>
          <cell r="C8742" t="str">
            <v>HARGA POKOK PENJUALAN - EPC MOBILE SEPARATOR</v>
          </cell>
        </row>
        <row r="8743">
          <cell r="B8743" t="str">
            <v>4202.0001.1201175</v>
          </cell>
          <cell r="C8743" t="str">
            <v>HARGA POKOK PENJUALAN - FABRICATION &amp; ERECTION OF</v>
          </cell>
        </row>
        <row r="8744">
          <cell r="B8744" t="str">
            <v>4202.0001.12912007</v>
          </cell>
          <cell r="C8744" t="str">
            <v>HARGA POKOK PENJUALAN - SUPPLY OF SHELL &amp; TUBE HE</v>
          </cell>
        </row>
        <row r="8745">
          <cell r="B8745" t="str">
            <v>4202.0001.14512017</v>
          </cell>
          <cell r="C8745" t="str">
            <v>HARGA POKOK PENJUALAN - DIVING EQUIPMENT</v>
          </cell>
        </row>
        <row r="8746">
          <cell r="B8746" t="str">
            <v>4202.0001.14912041</v>
          </cell>
          <cell r="C8746" t="str">
            <v>HARGA POKOK PENJUALAN - FABRIKASI SHELL 24E-113</v>
          </cell>
        </row>
        <row r="8747">
          <cell r="B8747" t="str">
            <v>4202.0001.15012024</v>
          </cell>
          <cell r="C8747" t="str">
            <v>HARGA POKOK PENJUALAN -  TOTAL RETUBE INSITU SURF</v>
          </cell>
        </row>
        <row r="8748">
          <cell r="B8748" t="str">
            <v>4202.0001.15212028</v>
          </cell>
          <cell r="C8748" t="str">
            <v>HARGA POKOK PENJUALAN - TUBE BUNDLE SHELL H5012 &amp;</v>
          </cell>
        </row>
        <row r="8749">
          <cell r="B8749" t="str">
            <v>4202.0001.15212059</v>
          </cell>
          <cell r="C8749" t="str">
            <v>HARGA POKOK PENJUALAN - SECONDARY REACTOR UNIT</v>
          </cell>
        </row>
        <row r="8750">
          <cell r="B8750" t="str">
            <v>4202.0001.15312030</v>
          </cell>
          <cell r="C8750" t="str">
            <v>HARGA POKOK PENJUALAN - 2 UNIT FUEL GAS FILTER CO</v>
          </cell>
        </row>
        <row r="8751">
          <cell r="B8751" t="str">
            <v>4202.0001.15712042</v>
          </cell>
          <cell r="C8751" t="str">
            <v>HARGA POKOK PENJUALAN - REDESIGN, FABRIKASI &amp; PEM</v>
          </cell>
        </row>
        <row r="8752">
          <cell r="B8752" t="str">
            <v>4202.0001.16012044</v>
          </cell>
          <cell r="C8752" t="str">
            <v>HARGA POKOK PENJUALAN -  EPCI CONTRACT FOR LIMA F</v>
          </cell>
        </row>
        <row r="8753">
          <cell r="B8753" t="str">
            <v>4202.0001.16409005</v>
          </cell>
          <cell r="C8753" t="str">
            <v>HARGA POKOK PENJUALAN - MEG Injection Package</v>
          </cell>
        </row>
        <row r="8754">
          <cell r="B8754" t="str">
            <v>4202.0001.R000000</v>
          </cell>
          <cell r="C8754" t="str">
            <v>HARGA POKOK PENJUALAN - SEWA EQUIPMENT- EXCAVATOR</v>
          </cell>
        </row>
        <row r="8755">
          <cell r="B8755" t="str">
            <v>4203.0001.002</v>
          </cell>
          <cell r="C8755" t="str">
            <v>POTONGAN PEMBELIAN - WORKSHOP</v>
          </cell>
        </row>
        <row r="8756">
          <cell r="B8756" t="str">
            <v>4203.0001.0050852</v>
          </cell>
          <cell r="C8756" t="str">
            <v>POTONGAN PEMBELIAN - KAMBUNA TOPSIDE REUSER S</v>
          </cell>
        </row>
        <row r="8757">
          <cell r="B8757" t="str">
            <v>4203.0001.0050905</v>
          </cell>
          <cell r="C8757" t="str">
            <v>POTONGAN PEMBELIAN - MEG INJECTION PACKAGE</v>
          </cell>
        </row>
        <row r="8758">
          <cell r="B8758" t="str">
            <v>4203.0001.00712046</v>
          </cell>
          <cell r="C8758" t="str">
            <v>POTONGAN PEMBELIAN - FABRIKASI  &amp; INSTASI UNTU</v>
          </cell>
        </row>
        <row r="8759">
          <cell r="B8759" t="str">
            <v>4203.0001.0081014</v>
          </cell>
          <cell r="C8759" t="str">
            <v>POTONGAN PEMBELIAN - SEI AMBAWANG KAB.KUBU</v>
          </cell>
        </row>
        <row r="8760">
          <cell r="B8760" t="str">
            <v>4203.0001.0101019</v>
          </cell>
          <cell r="C8760" t="str">
            <v>POTONGAN PEMBELIAN - CPP&amp;AUP PLATFORMS INST</v>
          </cell>
        </row>
        <row r="8761">
          <cell r="B8761" t="str">
            <v>4203.0001.0101137</v>
          </cell>
          <cell r="C8761" t="str">
            <v>POTONGAN PEMBELIAN - CPP &amp; AUP Platforms</v>
          </cell>
        </row>
        <row r="8762">
          <cell r="B8762" t="str">
            <v>4203.0001.0120832</v>
          </cell>
          <cell r="C8762" t="str">
            <v>POTONGAN PEMBELIAN - SHELL &amp; TUBE HEAT EXCHANG</v>
          </cell>
        </row>
        <row r="8763">
          <cell r="B8763" t="str">
            <v>4203.0001.0130903</v>
          </cell>
          <cell r="C8763" t="str">
            <v>POTONGAN PEMBELIAN - WELL TEST, SKID UNIT</v>
          </cell>
        </row>
        <row r="8764">
          <cell r="B8764" t="str">
            <v>4203.0001.0130904</v>
          </cell>
          <cell r="C8764" t="str">
            <v>POTONGAN PEMBELIAN - HEAT EXCHANGER</v>
          </cell>
        </row>
        <row r="8765">
          <cell r="B8765" t="str">
            <v>4203.0001.0130908</v>
          </cell>
          <cell r="C8765" t="str">
            <v>POTONGAN PEMBELIAN - PIPE SLEEVE &amp; DURI, RIAU</v>
          </cell>
        </row>
        <row r="8766">
          <cell r="B8766" t="str">
            <v>4203.0001.0130923</v>
          </cell>
          <cell r="C8766" t="str">
            <v>POTONGAN PEMBELIAN - PROV OF WATER STO TANK</v>
          </cell>
        </row>
        <row r="8767">
          <cell r="B8767" t="str">
            <v>4203.0001.0130929</v>
          </cell>
          <cell r="C8767" t="str">
            <v>POTONGAN PEMBELIAN - OPERATION ASSISTANCE SLN</v>
          </cell>
        </row>
        <row r="8768">
          <cell r="B8768" t="str">
            <v>4203.0001.0130931</v>
          </cell>
          <cell r="C8768" t="str">
            <v>POTONGAN PEMBELIAN - STORAGE TANK FOR INT PROG</v>
          </cell>
        </row>
        <row r="8769">
          <cell r="B8769" t="str">
            <v>4203.0001.0131004</v>
          </cell>
          <cell r="C8769" t="str">
            <v>POTONGAN PEMBELIAN - 3 UNITS K.O. DRUM</v>
          </cell>
        </row>
        <row r="8770">
          <cell r="B8770" t="str">
            <v>4203.0001.0131010</v>
          </cell>
          <cell r="C8770" t="str">
            <v>POTONGAN PEMBELIAN - DISAIN&amp;FAB ALAT SURFAKTAN</v>
          </cell>
        </row>
        <row r="8771">
          <cell r="B8771" t="str">
            <v>4203.0001.0131018</v>
          </cell>
          <cell r="C8771" t="str">
            <v>POTONGAN PEMBELIAN - JASA KONST TANGKI PEMISAH</v>
          </cell>
        </row>
        <row r="8772">
          <cell r="B8772" t="str">
            <v>4203.0001.0131104</v>
          </cell>
          <cell r="C8772" t="str">
            <v>POTONGAN PEMBELIAN - RIGLESS SERVICE</v>
          </cell>
        </row>
        <row r="8773">
          <cell r="B8773" t="str">
            <v>4203.0001.0131113</v>
          </cell>
          <cell r="C8773" t="str">
            <v>POTONGAN PEMBELIAN - EPC U/ FASILITAS TANKI DI</v>
          </cell>
        </row>
        <row r="8774">
          <cell r="B8774" t="str">
            <v>4203.0001.0131119</v>
          </cell>
          <cell r="C8774" t="str">
            <v>POTONGAN PEMBELIAN - EPF OF STORAGE FOR RANTAU</v>
          </cell>
        </row>
        <row r="8775">
          <cell r="B8775" t="str">
            <v>4203.0001.0131127</v>
          </cell>
          <cell r="C8775" t="str">
            <v>POTONGAN PEMBELIAN - RIGLESS SERVICE</v>
          </cell>
        </row>
        <row r="8776">
          <cell r="B8776" t="str">
            <v>4203.0001.0131150</v>
          </cell>
          <cell r="C8776" t="str">
            <v>POTONGAN PEMBELIAN - WASH TANK REPAIR</v>
          </cell>
        </row>
        <row r="8777">
          <cell r="B8777" t="str">
            <v>4203.0001.01312031</v>
          </cell>
          <cell r="C8777" t="str">
            <v>POTONGAN PEMBELIAN - PLUG BACK WITH SLICKLINE</v>
          </cell>
        </row>
        <row r="8778">
          <cell r="B8778" t="str">
            <v>4203.0001.01312049</v>
          </cell>
          <cell r="C8778" t="str">
            <v>POTONGAN PEMBELIAN - HRSG #2 &amp; #5</v>
          </cell>
        </row>
        <row r="8779">
          <cell r="B8779" t="str">
            <v>4203.0001.01312058</v>
          </cell>
          <cell r="C8779" t="str">
            <v>POTONGAN PEMBELIAN - FOAMING SERVICES</v>
          </cell>
        </row>
        <row r="8780">
          <cell r="B8780" t="str">
            <v>4203.0001.0150909</v>
          </cell>
          <cell r="C8780" t="str">
            <v>POTONGAN PEMBELIAN - PIPE CONNECTION</v>
          </cell>
        </row>
        <row r="8781">
          <cell r="B8781" t="str">
            <v>4203.0001.0150916</v>
          </cell>
          <cell r="C8781" t="str">
            <v>POTONGAN PEMBELIAN - SUBSEA CABLE</v>
          </cell>
        </row>
        <row r="8782">
          <cell r="B8782" t="str">
            <v>4203.0001.0151128</v>
          </cell>
          <cell r="C8782" t="str">
            <v>POTONGAN PEMBELIAN - PROJECT BAWAL PIPELINE</v>
          </cell>
        </row>
        <row r="8783">
          <cell r="B8783" t="str">
            <v>4203.0001.01512021</v>
          </cell>
          <cell r="C8783" t="str">
            <v>POTONGAN PEMBELIAN - TUBE BUNDLE CONDENSATE CO</v>
          </cell>
        </row>
        <row r="8784">
          <cell r="B8784" t="str">
            <v>4203.0001.01512027</v>
          </cell>
          <cell r="C8784" t="str">
            <v>POTONGAN PEMBELIAN - FUEL GAS SCRUBBER AND HEA</v>
          </cell>
        </row>
        <row r="8785">
          <cell r="B8785" t="str">
            <v>4203.0001.01512043</v>
          </cell>
          <cell r="C8785" t="str">
            <v>POTONGAN PEMBELIAN - EHMR WATER PROJECT, EPCI</v>
          </cell>
        </row>
        <row r="8786">
          <cell r="B8786" t="str">
            <v>4203.0001.01512062</v>
          </cell>
          <cell r="C8786" t="str">
            <v>POTONGAN PEMBELIAN - EPCI TEMBANG 8 TO BAWAL P</v>
          </cell>
        </row>
        <row r="8787">
          <cell r="B8787" t="str">
            <v>4203.0001.0191139</v>
          </cell>
          <cell r="C8787" t="str">
            <v>POTONGAN PEMBELIAN - Maintenance of Expansion</v>
          </cell>
        </row>
        <row r="8788">
          <cell r="B8788" t="str">
            <v>4203.0001.0241007</v>
          </cell>
          <cell r="C8788" t="str">
            <v>POTONGAN PEMBELIAN - REP&amp;TEST (336-I;1000m3)</v>
          </cell>
        </row>
        <row r="8789">
          <cell r="B8789" t="str">
            <v>4203.0001.02412022</v>
          </cell>
          <cell r="C8789" t="str">
            <v>POTONGAN PEMBELIAN - REPAIR F/WELDING TANK</v>
          </cell>
        </row>
        <row r="8790">
          <cell r="B8790" t="str">
            <v>4203.0001.02412035</v>
          </cell>
          <cell r="C8790" t="str">
            <v>POTONGAN PEMBELIAN - REPAIR OF TANK 100 CUFT P</v>
          </cell>
        </row>
        <row r="8791">
          <cell r="B8791" t="str">
            <v>4203.0001.0260847</v>
          </cell>
          <cell r="C8791" t="str">
            <v>POTONGAN PEMBELIAN - INSTALLATION OF 2X315 MW</v>
          </cell>
        </row>
        <row r="8792">
          <cell r="B8792" t="str">
            <v>4203.0001.0261198</v>
          </cell>
          <cell r="C8792" t="str">
            <v>POTONGAN PEMBELIAN - MAINTENANCE HUBEI</v>
          </cell>
        </row>
        <row r="8793">
          <cell r="B8793" t="str">
            <v>4203.0001.0280913</v>
          </cell>
          <cell r="C8793" t="str">
            <v>POTONGAN PEMBELIAN - FAB SAND BLAST&amp;PRIM COAT</v>
          </cell>
        </row>
        <row r="8794">
          <cell r="B8794" t="str">
            <v>4203.0001.0280915</v>
          </cell>
          <cell r="C8794" t="str">
            <v>POTONGAN PEMBELIAN - MB#13; RECONDITION WORK</v>
          </cell>
        </row>
        <row r="8795">
          <cell r="B8795" t="str">
            <v>4203.0001.0280919</v>
          </cell>
          <cell r="C8795" t="str">
            <v>POTONGAN PEMBELIAN - RB#13; ANCHOR BOLT INST</v>
          </cell>
        </row>
        <row r="8796">
          <cell r="B8796" t="str">
            <v>4203.0001.0280921</v>
          </cell>
          <cell r="C8796" t="str">
            <v>POTONGAN PEMBELIAN - RB#13; INST MECHANICAL</v>
          </cell>
        </row>
        <row r="8797">
          <cell r="B8797" t="str">
            <v>4203.0001.0280926</v>
          </cell>
          <cell r="C8797" t="str">
            <v>POTONGAN PEMBELIAN - RB#13; PIPE EXT /MP &amp; LP</v>
          </cell>
        </row>
        <row r="8798">
          <cell r="B8798" t="str">
            <v>4203.0001.0280927</v>
          </cell>
          <cell r="C8798" t="str">
            <v>POTONGAN PEMBELIAN - PM#9;MP BIN TEMP CONTROL</v>
          </cell>
        </row>
        <row r="8799">
          <cell r="B8799" t="str">
            <v>4203.0001.0280930</v>
          </cell>
          <cell r="C8799" t="str">
            <v>POTONGAN PEMBELIAN - MB#15;MAIN STEAM LINE MOD</v>
          </cell>
        </row>
        <row r="8800">
          <cell r="B8800" t="str">
            <v>4203.0001.0281005</v>
          </cell>
          <cell r="C8800" t="str">
            <v>POTONGAN PEMBELIAN - PM#9; UPGRADE TIE IN</v>
          </cell>
        </row>
        <row r="8801">
          <cell r="B8801" t="str">
            <v>4203.0001.0281006</v>
          </cell>
          <cell r="C8801" t="str">
            <v>POTONGAN PEMBELIAN - MANPOWER SUPPLY SHUTDOWN</v>
          </cell>
        </row>
        <row r="8802">
          <cell r="B8802" t="str">
            <v>4203.0001.0281011</v>
          </cell>
          <cell r="C8802" t="str">
            <v>POTONGAN PEMBELIAN - WP-9;FAB CRUSHER COMPLETE</v>
          </cell>
        </row>
        <row r="8803">
          <cell r="B8803" t="str">
            <v>4203.0001.0281013</v>
          </cell>
          <cell r="C8803" t="str">
            <v>POTONGAN PEMBELIAN - MB#24;SURF METAL TREATMEN</v>
          </cell>
        </row>
        <row r="8804">
          <cell r="B8804" t="str">
            <v>4203.0001.0281015</v>
          </cell>
          <cell r="C8804" t="str">
            <v>POTONGAN PEMBELIAN - WP-8;FAB CRUSHER 2SETS</v>
          </cell>
        </row>
        <row r="8805">
          <cell r="B8805" t="str">
            <v>4203.0001.0281020</v>
          </cell>
          <cell r="C8805" t="str">
            <v>POTONGAN PEMBELIAN - TPM;ADD BYPASS FILTER GAS</v>
          </cell>
        </row>
        <row r="8806">
          <cell r="B8806" t="str">
            <v>4203.0001.0281034</v>
          </cell>
          <cell r="C8806" t="str">
            <v>POTONGAN PEMBELIAN - WP-8, DRUM BARKER 2 LINES</v>
          </cell>
        </row>
        <row r="8807">
          <cell r="B8807" t="str">
            <v>4203.0001.0281103</v>
          </cell>
          <cell r="C8807" t="str">
            <v>POTONGAN PEMBELIAN - TUBE PF-1C VE#1(SHUTDOWN)</v>
          </cell>
        </row>
        <row r="8808">
          <cell r="B8808" t="str">
            <v>4203.0001.0281110</v>
          </cell>
          <cell r="C8808" t="str">
            <v>POTONGAN PEMBELIAN - VE#11, FABRICATION HBL TA</v>
          </cell>
        </row>
        <row r="8809">
          <cell r="B8809" t="str">
            <v>4203.0001.0281116</v>
          </cell>
          <cell r="C8809" t="str">
            <v>POTONGAN PEMBELIAN - IKPP</v>
          </cell>
        </row>
        <row r="8810">
          <cell r="B8810" t="str">
            <v>4203.0001.0281130</v>
          </cell>
          <cell r="C8810" t="str">
            <v>POTONGAN PEMBELIAN - TG 23 PENYAMBUNGAN PIPA</v>
          </cell>
        </row>
        <row r="8811">
          <cell r="B8811" t="str">
            <v>4203.0001.0281131</v>
          </cell>
          <cell r="C8811" t="str">
            <v>POTONGAN PEMBELIAN - MC-10 Connect Pipe</v>
          </cell>
        </row>
        <row r="8812">
          <cell r="B8812" t="str">
            <v>4203.0001.0281132</v>
          </cell>
          <cell r="C8812" t="str">
            <v>POTONGAN PEMBELIAN - Replacement of pipe 8"</v>
          </cell>
        </row>
        <row r="8813">
          <cell r="B8813" t="str">
            <v>4203.0001.0281133</v>
          </cell>
          <cell r="C8813" t="str">
            <v>POTONGAN PEMBELIAN - MC-2 Annual Shutdown 2011</v>
          </cell>
        </row>
        <row r="8814">
          <cell r="B8814" t="str">
            <v>4203.0001.0281134</v>
          </cell>
          <cell r="C8814" t="str">
            <v>POTONGAN PEMBELIAN - Repair Heater, Cooler</v>
          </cell>
        </row>
        <row r="8815">
          <cell r="B8815" t="str">
            <v>4203.0001.0281135</v>
          </cell>
          <cell r="C8815" t="str">
            <v>POTONGAN PEMBELIAN - CA-8 Replace C12 Pipe 16"</v>
          </cell>
        </row>
        <row r="8816">
          <cell r="B8816" t="str">
            <v>4203.0001.0281136</v>
          </cell>
          <cell r="C8816" t="str">
            <v>POTONGAN PEMBELIAN - Supply Manpower</v>
          </cell>
        </row>
        <row r="8817">
          <cell r="B8817" t="str">
            <v>4203.0001.0281140</v>
          </cell>
          <cell r="C8817" t="str">
            <v>POTONGAN PEMBELIAN - Corrective Maintenance, P</v>
          </cell>
        </row>
        <row r="8818">
          <cell r="B8818" t="str">
            <v>4203.0001.0281141</v>
          </cell>
          <cell r="C8818" t="str">
            <v>POTONGAN PEMBELIAN - PM-9 Annual Shutdown 2011</v>
          </cell>
        </row>
        <row r="8819">
          <cell r="B8819" t="str">
            <v>4203.0001.0281144</v>
          </cell>
          <cell r="C8819" t="str">
            <v>POTONGAN PEMBELIAN - RB# 6 Project; Supply Man</v>
          </cell>
        </row>
        <row r="8820">
          <cell r="B8820" t="str">
            <v>4203.0001.0281145</v>
          </cell>
          <cell r="C8820" t="str">
            <v>POTONGAN PEMBELIAN - WPMT PROJ SUPPLY MANPOWER</v>
          </cell>
        </row>
        <row r="8821">
          <cell r="B8821" t="str">
            <v>4203.0001.0281148</v>
          </cell>
          <cell r="C8821" t="str">
            <v>POTONGAN PEMBELIAN - RECONDITION VACUUM EVAPOR</v>
          </cell>
        </row>
        <row r="8822">
          <cell r="B8822" t="str">
            <v>4203.0001.0281149</v>
          </cell>
          <cell r="C8822" t="str">
            <v>POTONGAN PEMBELIAN - RC-11 ADD LINE GAS FILTER</v>
          </cell>
        </row>
        <row r="8823">
          <cell r="B8823" t="str">
            <v>4203.0001.0281155</v>
          </cell>
          <cell r="C8823" t="str">
            <v>POTONGAN PEMBELIAN - WP#8; REPLACEMENT SHUTL B</v>
          </cell>
        </row>
        <row r="8824">
          <cell r="B8824" t="str">
            <v>4203.0001.0281156</v>
          </cell>
          <cell r="C8824" t="str">
            <v>POTONGAN PEMBELIAN - WP#9; INSTALLATION CHIP S</v>
          </cell>
        </row>
        <row r="8825">
          <cell r="B8825" t="str">
            <v>4203.0001.0281157</v>
          </cell>
          <cell r="C8825" t="str">
            <v>POTONGAN PEMBELIAN - WP#9; INSTALLATION LOG RE</v>
          </cell>
        </row>
        <row r="8826">
          <cell r="B8826" t="str">
            <v>4203.0001.0281169</v>
          </cell>
          <cell r="C8826" t="str">
            <v>POTONGAN PEMBELIAN - WP-9 INSTALL DEBARKING DR</v>
          </cell>
        </row>
        <row r="8827">
          <cell r="B8827" t="str">
            <v>4203.0001.0281173</v>
          </cell>
          <cell r="C8827" t="str">
            <v>POTONGAN PEMBELIAN - VE#12 REPLACE ROOF &amp; SHEL</v>
          </cell>
        </row>
        <row r="8828">
          <cell r="B8828" t="str">
            <v>4203.0001.0281174</v>
          </cell>
          <cell r="C8828" t="str">
            <v>POTONGAN PEMBELIAN - RC#8; NEW INSTALL OF HYDR</v>
          </cell>
        </row>
        <row r="8829">
          <cell r="B8829" t="str">
            <v>4203.0001.0281199</v>
          </cell>
          <cell r="C8829" t="str">
            <v>POTONGAN PEMBELIAN - MAINTENANCE IKPP</v>
          </cell>
        </row>
        <row r="8830">
          <cell r="B8830" t="str">
            <v>4203.0001.02812011</v>
          </cell>
          <cell r="C8830" t="str">
            <v>POTONGAN PEMBELIAN - WP#9: INSTALL DEBARKING D</v>
          </cell>
        </row>
        <row r="8831">
          <cell r="B8831" t="str">
            <v>4203.0001.02812013</v>
          </cell>
          <cell r="C8831" t="str">
            <v>POTONGAN PEMBELIAN - PM#8; TIE IN (TOP SEPARAT</v>
          </cell>
        </row>
        <row r="8832">
          <cell r="B8832" t="str">
            <v>4203.0001.02812016</v>
          </cell>
          <cell r="C8832" t="str">
            <v>POTONGAN PEMBELIAN - HP HEADER TG 18.19 TO P-8</v>
          </cell>
        </row>
        <row r="8833">
          <cell r="B8833" t="str">
            <v>4203.0001.02812018</v>
          </cell>
          <cell r="C8833" t="str">
            <v>POTONGAN PEMBELIAN - MC#3; UPGRADE PIPING &amp; DR</v>
          </cell>
        </row>
        <row r="8834">
          <cell r="B8834" t="str">
            <v>4203.0001.02812019</v>
          </cell>
          <cell r="C8834" t="str">
            <v>POTONGAN PEMBELIAN - PM#8; TIE IN WASHING &amp; CO</v>
          </cell>
        </row>
        <row r="8835">
          <cell r="B8835" t="str">
            <v>4203.0001.02812020</v>
          </cell>
          <cell r="C8835" t="str">
            <v>POTONGAN PEMBELIAN - PM#8; ADD SCREEN &amp; DISMAN</v>
          </cell>
        </row>
        <row r="8836">
          <cell r="B8836" t="str">
            <v>4203.0001.02812026</v>
          </cell>
          <cell r="C8836" t="str">
            <v>POTONGAN PEMBELIAN - PPM#6; FABRICATION / INST</v>
          </cell>
        </row>
        <row r="8837">
          <cell r="B8837" t="str">
            <v>4203.0001.02812032</v>
          </cell>
          <cell r="C8837" t="str">
            <v>POTONGAN PEMBELIAN - OPEN CONTRACT MAINTENANCE</v>
          </cell>
        </row>
        <row r="8838">
          <cell r="B8838" t="str">
            <v>4203.0001.02812033</v>
          </cell>
          <cell r="C8838" t="str">
            <v>POTONGAN PEMBELIAN - MANPOWER TO SUPPORT CORRE</v>
          </cell>
        </row>
        <row r="8839">
          <cell r="B8839" t="str">
            <v>4203.0001.02812036</v>
          </cell>
          <cell r="C8839" t="str">
            <v>POTONGAN PEMBELIAN - GANTI TUBE CONDENSER TG#1</v>
          </cell>
        </row>
        <row r="8840">
          <cell r="B8840" t="str">
            <v>4203.0001.02812045</v>
          </cell>
          <cell r="C8840" t="str">
            <v>POTONGAN PEMBELIAN - WP-8; REPLACEMENT OF DRUM</v>
          </cell>
        </row>
        <row r="8841">
          <cell r="B8841" t="str">
            <v>4203.0001.02812047</v>
          </cell>
          <cell r="C8841" t="str">
            <v>POTONGAN PEMBELIAN - WP-9; REPLACEMENT OF DRUM</v>
          </cell>
        </row>
        <row r="8842">
          <cell r="B8842" t="str">
            <v>4203.0001.02812048</v>
          </cell>
          <cell r="C8842" t="str">
            <v>POTONGAN PEMBELIAN - VE#2 PROJECT FABR &amp; INSTA</v>
          </cell>
        </row>
        <row r="8843">
          <cell r="B8843" t="str">
            <v>4203.0001.02812050</v>
          </cell>
          <cell r="C8843" t="str">
            <v>POTONGAN PEMBELIAN - VE2; FABRICATION &amp; INSTAL</v>
          </cell>
        </row>
        <row r="8844">
          <cell r="B8844" t="str">
            <v>4203.0001.02812052</v>
          </cell>
          <cell r="C8844" t="str">
            <v>POTONGAN PEMBELIAN - PM8; SCAFFOLDING ANNUAL S</v>
          </cell>
        </row>
        <row r="8845">
          <cell r="B8845" t="str">
            <v>4203.0001.02812055</v>
          </cell>
          <cell r="C8845" t="str">
            <v>POTONGAN PEMBELIAN - PM#8; DISMANTLE EQUIPMENT</v>
          </cell>
        </row>
        <row r="8846">
          <cell r="B8846" t="str">
            <v>4203.0001.02812056</v>
          </cell>
          <cell r="C8846" t="str">
            <v>POTONGAN PEMBELIAN - PM#8; TO MAKE CONVEYOR SU</v>
          </cell>
        </row>
        <row r="8847">
          <cell r="B8847" t="str">
            <v>4203.0001.02812057</v>
          </cell>
          <cell r="C8847" t="str">
            <v>POTONGAN PEMBELIAN - PM#9; GANTI 4 SET NOZZLE</v>
          </cell>
        </row>
        <row r="8848">
          <cell r="B8848" t="str">
            <v>4203.0001.02812099</v>
          </cell>
          <cell r="C8848" t="str">
            <v>POTONGAN PEMBELIAN - IKPP MAINTENANCE</v>
          </cell>
        </row>
        <row r="8849">
          <cell r="B8849" t="str">
            <v>4203.0001.0350933</v>
          </cell>
          <cell r="C8849" t="str">
            <v>POTONGAN PEMBELIAN - PAGERUNGAN UTARA FIELD</v>
          </cell>
        </row>
        <row r="8850">
          <cell r="B8850" t="str">
            <v>4203.0001.0351002</v>
          </cell>
          <cell r="C8850" t="str">
            <v>POTONGAN PEMBELIAN - EDC1 SUBSEA FACILITY TSB</v>
          </cell>
        </row>
        <row r="8851">
          <cell r="B8851" t="str">
            <v>4203.0001.0400928</v>
          </cell>
          <cell r="C8851" t="str">
            <v>POTONGAN PEMBELIAN - 3 Unit BODY SHELL</v>
          </cell>
        </row>
        <row r="8852">
          <cell r="B8852" t="str">
            <v>4203.0001.0400932</v>
          </cell>
          <cell r="C8852" t="str">
            <v>POTONGAN PEMBELIAN - 6 UNITS FLARE KO DRUM</v>
          </cell>
        </row>
        <row r="8853">
          <cell r="B8853" t="str">
            <v>4203.0001.0411008</v>
          </cell>
          <cell r="C8853" t="str">
            <v>POTONGAN PEMBELIAN - GEN. ASSEMBLY DEBARKING</v>
          </cell>
        </row>
        <row r="8854">
          <cell r="B8854" t="str">
            <v>4203.0001.04112025</v>
          </cell>
          <cell r="C8854" t="str">
            <v>POTONGAN PEMBELIAN - MANPOWER SUPPLY FOR PROJE</v>
          </cell>
        </row>
        <row r="8855">
          <cell r="B8855" t="str">
            <v>4203.0001.0480753</v>
          </cell>
          <cell r="C8855" t="str">
            <v>POTONGAN PEMBELIAN - COMBINED FEED EXCHANGER</v>
          </cell>
        </row>
        <row r="8856">
          <cell r="B8856" t="str">
            <v>4203.0001.0480901</v>
          </cell>
          <cell r="C8856" t="str">
            <v>POTONGAN PEMBELIAN - DEBUT TRIM COND 211-E-9</v>
          </cell>
        </row>
        <row r="8857">
          <cell r="B8857" t="str">
            <v>4203.0001.0480906</v>
          </cell>
          <cell r="C8857" t="str">
            <v>POTONGAN PEMBELIAN - TBUNDLE 140-E-11A,E-16</v>
          </cell>
        </row>
        <row r="8858">
          <cell r="B8858" t="str">
            <v>4203.0001.0480912</v>
          </cell>
          <cell r="C8858" t="str">
            <v>POTONGAN PEMBELIAN - FAB HE, 701-E-5&amp;702-E-7</v>
          </cell>
        </row>
        <row r="8859">
          <cell r="B8859" t="str">
            <v>4203.0001.0480914</v>
          </cell>
          <cell r="C8859" t="str">
            <v>POTONGAN PEMBELIAN - FAB HE,ITEM 140-E-20&amp;E-25</v>
          </cell>
        </row>
        <row r="8860">
          <cell r="B8860" t="str">
            <v>4203.0001.0480918</v>
          </cell>
          <cell r="C8860" t="str">
            <v>POTONGAN PEMBELIAN - TUBE BUNDLE ASS F/023E-11</v>
          </cell>
        </row>
        <row r="8861">
          <cell r="B8861" t="str">
            <v>4203.0001.0480922</v>
          </cell>
          <cell r="C8861" t="str">
            <v>POTONGAN PEMBELIAN - COMBINED FEED EXCHANGER</v>
          </cell>
        </row>
        <row r="8862">
          <cell r="B8862" t="str">
            <v>4203.0001.0480925</v>
          </cell>
          <cell r="C8862" t="str">
            <v>POTONGAN PEMBELIAN - 6 DISPENSER (SOE-TA)</v>
          </cell>
        </row>
        <row r="8863">
          <cell r="B8863" t="str">
            <v>4203.0001.0481001</v>
          </cell>
          <cell r="C8863" t="str">
            <v>POTONGAN PEMBELIAN - VESSEL TAG NO.14-E-25</v>
          </cell>
        </row>
        <row r="8864">
          <cell r="B8864" t="str">
            <v>4203.0001.0481012</v>
          </cell>
          <cell r="C8864" t="str">
            <v>POTONGAN PEMBELIAN - BAFFLE PLATE</v>
          </cell>
        </row>
        <row r="8865">
          <cell r="B8865" t="str">
            <v>4203.0001.0481016</v>
          </cell>
          <cell r="C8865" t="str">
            <v>POTONGAN PEMBELIAN - ERECTION VCFHE 84E-201</v>
          </cell>
        </row>
        <row r="8866">
          <cell r="B8866" t="str">
            <v>4203.0001.0481023</v>
          </cell>
          <cell r="C8866" t="str">
            <v>POTONGAN PEMBELIAN - PASS PARTITION PLATE</v>
          </cell>
        </row>
        <row r="8867">
          <cell r="B8867" t="str">
            <v>4203.0001.0481024</v>
          </cell>
          <cell r="C8867" t="str">
            <v>POTONGAN PEMBELIAN - T. BUNDLE COMP, CHANNEL</v>
          </cell>
        </row>
        <row r="8868">
          <cell r="B8868" t="str">
            <v>4203.0001.0481101</v>
          </cell>
          <cell r="C8868" t="str">
            <v>POTONGAN PEMBELIAN - TUBE BUNDLE TYPE "U"</v>
          </cell>
        </row>
        <row r="8869">
          <cell r="B8869" t="str">
            <v>4203.0001.0481105</v>
          </cell>
          <cell r="C8869" t="str">
            <v>POTONGAN PEMBELIAN - TBUNDLE AS110-E-7 A/B/C/D</v>
          </cell>
        </row>
        <row r="8870">
          <cell r="B8870" t="str">
            <v>4203.0001.0481106</v>
          </cell>
          <cell r="C8870" t="str">
            <v>POTONGAN PEMBELIAN - EJCTR STEAMTAG110-J-51A/B</v>
          </cell>
        </row>
        <row r="8871">
          <cell r="B8871" t="str">
            <v>4203.0001.0481107</v>
          </cell>
          <cell r="C8871" t="str">
            <v>POTONGAN PEMBELIAN - TBUNDLE AS&amp;SHELL 93E-405</v>
          </cell>
        </row>
        <row r="8872">
          <cell r="B8872" t="str">
            <v>4203.0001.0481109</v>
          </cell>
          <cell r="C8872" t="str">
            <v>POTONGAN PEMBELIAN - PRESSURE VESSEL FABRICATI</v>
          </cell>
        </row>
        <row r="8873">
          <cell r="B8873" t="str">
            <v>4203.0001.0481114</v>
          </cell>
          <cell r="C8873" t="str">
            <v>POTONGAN PEMBELIAN - HEAT EXCHANGER COMPLETE 7</v>
          </cell>
        </row>
        <row r="8874">
          <cell r="B8874" t="str">
            <v>4203.0001.0481117</v>
          </cell>
          <cell r="C8874" t="str">
            <v>POTONGAN PEMBELIAN - CONDENSATE STRIPPER</v>
          </cell>
        </row>
        <row r="8875">
          <cell r="B8875" t="str">
            <v>4203.0001.0481118</v>
          </cell>
          <cell r="C8875" t="str">
            <v>POTONGAN PEMBELIAN - VESSEL, HORIZONTAL TAG</v>
          </cell>
        </row>
        <row r="8876">
          <cell r="B8876" t="str">
            <v>4203.0001.0481124</v>
          </cell>
          <cell r="C8876" t="str">
            <v>POTONGAN PEMBELIAN - Heat Exchanger  Assy Tag</v>
          </cell>
        </row>
        <row r="8877">
          <cell r="B8877" t="str">
            <v>4203.0001.0481153</v>
          </cell>
          <cell r="C8877" t="str">
            <v>POTONGAN PEMBELIAN - 5 (FIVE) UNIT COMBINED FE</v>
          </cell>
        </row>
        <row r="8878">
          <cell r="B8878" t="str">
            <v>4203.0001.0481159</v>
          </cell>
          <cell r="C8878" t="str">
            <v>POTONGAN PEMBELIAN - PEMBANGUNAN UNIT CHLORIDE</v>
          </cell>
        </row>
        <row r="8879">
          <cell r="B8879" t="str">
            <v>4203.0001.0481160</v>
          </cell>
          <cell r="C8879" t="str">
            <v>POTONGAN PEMBELIAN - FABRICATION INTERNAL PART</v>
          </cell>
        </row>
        <row r="8880">
          <cell r="B8880" t="str">
            <v>4203.0001.0481161</v>
          </cell>
          <cell r="C8880" t="str">
            <v>POTONGAN PEMBELIAN - HEAT EXCHANGER 260-E-157</v>
          </cell>
        </row>
        <row r="8881">
          <cell r="B8881" t="str">
            <v>4203.0001.0481163</v>
          </cell>
          <cell r="C8881" t="str">
            <v>POTONGAN PEMBELIAN - PEMBANGUNAN FASILITAS SLU</v>
          </cell>
        </row>
        <row r="8882">
          <cell r="B8882" t="str">
            <v>4203.0001.0481166</v>
          </cell>
          <cell r="C8882" t="str">
            <v>POTONGAN PEMBELIAN - SHELL &amp; TUBE BUNDLE  Assy</v>
          </cell>
        </row>
        <row r="8883">
          <cell r="B8883" t="str">
            <v>4203.0001.04812004</v>
          </cell>
          <cell r="C8883" t="str">
            <v>POTONGAN PEMBELIAN - TOP HEAD COLOUMN</v>
          </cell>
        </row>
        <row r="8884">
          <cell r="B8884" t="str">
            <v>4203.0001.0510862</v>
          </cell>
          <cell r="C8884" t="str">
            <v>POTONGAN PEMBELIAN - PRESSURE VESSEL</v>
          </cell>
        </row>
        <row r="8885">
          <cell r="B8885" t="str">
            <v>4203.0001.0510863</v>
          </cell>
          <cell r="C8885" t="str">
            <v>POTONGAN PEMBELIAN - PROV OF SHELL &amp; TUBE HEAT</v>
          </cell>
        </row>
        <row r="8886">
          <cell r="B8886" t="str">
            <v>4203.0001.0510902</v>
          </cell>
          <cell r="C8886" t="str">
            <v>POTONGAN PEMBELIAN - PRESSURE VESSEL GSA</v>
          </cell>
        </row>
        <row r="8887">
          <cell r="B8887" t="str">
            <v>4203.0001.0511017</v>
          </cell>
          <cell r="C8887" t="str">
            <v>POTONGAN PEMBELIAN - FAB HEAD CHANNEL (E-2030)</v>
          </cell>
        </row>
        <row r="8888">
          <cell r="B8888" t="str">
            <v>4203.0001.0511152</v>
          </cell>
          <cell r="C8888" t="str">
            <v>POTONGAN PEMBELIAN - ENGINEERING, PROCUREMENT,</v>
          </cell>
        </row>
        <row r="8889">
          <cell r="B8889" t="str">
            <v>4203.0001.0540911</v>
          </cell>
          <cell r="C8889" t="str">
            <v>POTONGAN PEMBELIAN - NATURAL GAS REHEATER</v>
          </cell>
        </row>
        <row r="8890">
          <cell r="B8890" t="str">
            <v>4203.0001.0541171</v>
          </cell>
          <cell r="C8890" t="str">
            <v>POTONGAN PEMBELIAN - HEAT EXCHANGER DEHYDROGEN</v>
          </cell>
        </row>
        <row r="8891">
          <cell r="B8891" t="str">
            <v>4203.0001.0550824</v>
          </cell>
          <cell r="C8891" t="str">
            <v>POTONGAN PEMBELIAN - FERTILIZER FACTORY EXPANS</v>
          </cell>
        </row>
        <row r="8892">
          <cell r="B8892" t="str">
            <v>4203.0001.0560920</v>
          </cell>
          <cell r="C8892" t="str">
            <v>POTONGAN PEMBELIAN - REPL T BUNDLE 3A-1111-C</v>
          </cell>
        </row>
        <row r="8893">
          <cell r="B8893" t="str">
            <v>4203.0001.0561111</v>
          </cell>
          <cell r="C8893" t="str">
            <v>POTONGAN PEMBELIAN - SUPERHEATER WASTE HEAT BO</v>
          </cell>
        </row>
        <row r="8894">
          <cell r="B8894" t="str">
            <v>4203.0001.0561112</v>
          </cell>
          <cell r="C8894" t="str">
            <v>POTONGAN PEMBELIAN - AIR HEATER 5U-EC-301 (SEG</v>
          </cell>
        </row>
        <row r="8895">
          <cell r="B8895" t="str">
            <v>4203.0001.0561151</v>
          </cell>
          <cell r="C8895" t="str">
            <v>POTONGAN PEMBELIAN - HP STEAM SUPER HEATER 102</v>
          </cell>
        </row>
        <row r="8896">
          <cell r="B8896" t="str">
            <v>4203.0001.0561158</v>
          </cell>
          <cell r="C8896" t="str">
            <v>POTONGAN PEMBELIAN - 5A-115C METHANATOR EFFLUE</v>
          </cell>
        </row>
        <row r="8897">
          <cell r="B8897" t="str">
            <v>4203.0001.0561164</v>
          </cell>
          <cell r="C8897" t="str">
            <v>POTONGAN PEMBELIAN - PLATE DISTRIBUTOR COMPLAT</v>
          </cell>
        </row>
        <row r="8898">
          <cell r="B8898" t="str">
            <v>4203.0001.0561170</v>
          </cell>
          <cell r="C8898" t="str">
            <v>POTONGAN PEMBELIAN - RETUBING 101-C PUSRI - 1B</v>
          </cell>
        </row>
        <row r="8899">
          <cell r="B8899" t="str">
            <v>4203.0001.05612014</v>
          </cell>
          <cell r="C8899" t="str">
            <v>POTONGAN PEMBELIAN - TUBE BUNDLE</v>
          </cell>
        </row>
        <row r="8900">
          <cell r="B8900" t="str">
            <v>4203.0001.05612015</v>
          </cell>
          <cell r="C8900" t="str">
            <v>POTONGAN PEMBELIAN - PRETHICKENER 5U-FD-202</v>
          </cell>
        </row>
        <row r="8901">
          <cell r="B8901" t="str">
            <v>4203.0001.0580817</v>
          </cell>
          <cell r="C8901" t="str">
            <v>POTONGAN PEMBELIAN - PRESS. VESSEL RCC OFF GAS</v>
          </cell>
        </row>
        <row r="8902">
          <cell r="B8902" t="str">
            <v>4203.0001.0581003</v>
          </cell>
          <cell r="C8902" t="str">
            <v>POTONGAN PEMBELIAN - 10.000MT AMMONIA25-TK-801</v>
          </cell>
        </row>
        <row r="8903">
          <cell r="B8903" t="str">
            <v>4203.0001.0581009</v>
          </cell>
          <cell r="C8903" t="str">
            <v>POTONGAN PEMBELIAN - STAINLESS STEEL STRUC ANP</v>
          </cell>
        </row>
        <row r="8904">
          <cell r="B8904" t="str">
            <v>4203.0001.0581126</v>
          </cell>
          <cell r="C8904" t="str">
            <v>POTONGAN PEMBELIAN - PRESSURE VESSEL 2 X 35 MW</v>
          </cell>
        </row>
        <row r="8905">
          <cell r="B8905" t="str">
            <v>4203.0001.0600702</v>
          </cell>
          <cell r="C8905" t="str">
            <v>POTONGAN PEMBELIAN - INSTALL / ERECTION SUBCON</v>
          </cell>
        </row>
        <row r="8906">
          <cell r="B8906" t="str">
            <v>4203.0001.0600704</v>
          </cell>
          <cell r="C8906" t="str">
            <v>POTONGAN PEMBELIAN - COAL FIRED PWR PL PR THER</v>
          </cell>
        </row>
        <row r="8907">
          <cell r="B8907" t="str">
            <v>4203.0001.0600706</v>
          </cell>
          <cell r="C8907" t="str">
            <v>POTONGAN PEMBELIAN - COAL-FIRED POWER PLANT PR</v>
          </cell>
        </row>
        <row r="8908">
          <cell r="B8908" t="str">
            <v>4203.0001.0600708</v>
          </cell>
          <cell r="C8908" t="str">
            <v>POTONGAN PEMBELIAN - ESP INLET FLUE &amp; ESP OUTL</v>
          </cell>
        </row>
        <row r="8909">
          <cell r="B8909" t="str">
            <v>4203.0001.0600710</v>
          </cell>
          <cell r="C8909" t="str">
            <v>POTONGAN PEMBELIAN - I &amp; C PRIMARY VALVE</v>
          </cell>
        </row>
        <row r="8910">
          <cell r="B8910" t="str">
            <v>4203.0001.0600711</v>
          </cell>
          <cell r="C8910" t="str">
            <v>POTONGAN PEMBELIAN - FLUE SUPPORTER SUPERSTRUC</v>
          </cell>
        </row>
        <row r="8911">
          <cell r="B8911" t="str">
            <v>4203.0001.0600907</v>
          </cell>
          <cell r="C8911" t="str">
            <v>POTONGAN PEMBELIAN - INST/ERCTION MECH 3X315MW</v>
          </cell>
        </row>
        <row r="8912">
          <cell r="B8912" t="str">
            <v>4203.0001.0630910</v>
          </cell>
          <cell r="C8912" t="str">
            <v>POTONGAN PEMBELIAN - FABRICATION RISER CLAMP</v>
          </cell>
        </row>
        <row r="8913">
          <cell r="B8913" t="str">
            <v>4203.0001.0631115</v>
          </cell>
          <cell r="C8913" t="str">
            <v>POTONGAN PEMBELIAN - SUPPLY OF HEAT EXCHANGER</v>
          </cell>
        </row>
        <row r="8914">
          <cell r="B8914" t="str">
            <v>4203.0001.0631201</v>
          </cell>
          <cell r="C8914" t="str">
            <v>POTONGAN PEMBELIAN - PROVISION OF EPCI KF GAS</v>
          </cell>
        </row>
        <row r="8915">
          <cell r="B8915" t="str">
            <v>4203.0001.06312029</v>
          </cell>
          <cell r="C8915" t="str">
            <v>POTONGAN PEMBELIAN - FABRICATION PIPE SPOOL</v>
          </cell>
        </row>
        <row r="8916">
          <cell r="B8916" t="str">
            <v>4203.0001.06312051</v>
          </cell>
          <cell r="C8916" t="str">
            <v>POTONGAN PEMBELIAN - PROVISION OF ENGINEERING</v>
          </cell>
        </row>
        <row r="8917">
          <cell r="B8917" t="str">
            <v>4203.0001.0651021</v>
          </cell>
          <cell r="C8917" t="str">
            <v>POTONGAN PEMBELIAN - FAB&amp;INSTAL ENERGY PLANT</v>
          </cell>
        </row>
        <row r="8918">
          <cell r="B8918" t="str">
            <v>4203.0001.0651025</v>
          </cell>
          <cell r="C8918" t="str">
            <v>POTONGAN PEMBELIAN - SUPPLY &amp; INSTAL PNEUMATIC</v>
          </cell>
        </row>
        <row r="8919">
          <cell r="B8919" t="str">
            <v>4203.0001.0651102</v>
          </cell>
          <cell r="C8919" t="str">
            <v>POTONGAN PEMBELIAN - SUPP&amp;INST 7110,7120,7130</v>
          </cell>
        </row>
        <row r="8920">
          <cell r="B8920" t="str">
            <v>4203.0001.0701022</v>
          </cell>
          <cell r="C8920" t="str">
            <v>POTONGAN PEMBELIAN - CHEMICAL CLEANING</v>
          </cell>
        </row>
        <row r="8921">
          <cell r="B8921" t="str">
            <v>4203.0001.0701122</v>
          </cell>
          <cell r="C8921" t="str">
            <v>POTONGAN PEMBELIAN - PUMP &amp; PIPING BROKE STOR.</v>
          </cell>
        </row>
        <row r="8922">
          <cell r="B8922" t="str">
            <v>4203.0001.0731138</v>
          </cell>
          <cell r="C8922" t="str">
            <v>POTONGAN PEMBELIAN - AIR HEATER TUBES</v>
          </cell>
        </row>
        <row r="8923">
          <cell r="B8923" t="str">
            <v>4203.0001.07312054</v>
          </cell>
          <cell r="C8923" t="str">
            <v>POTONGAN PEMBELIAN - SERVICE BARK CONVEYOR</v>
          </cell>
        </row>
        <row r="8924">
          <cell r="B8924" t="str">
            <v>4203.0001.0830924</v>
          </cell>
          <cell r="C8924" t="str">
            <v>POTONGAN PEMBELIAN - TRANS,INST,HOOKUP POLENG</v>
          </cell>
        </row>
        <row r="8925">
          <cell r="B8925" t="str">
            <v>4203.0001.0831120</v>
          </cell>
          <cell r="C8925" t="str">
            <v>POTONGAN PEMBELIAN - EPC WORKS FOR PPP-CW-DW-G</v>
          </cell>
        </row>
        <row r="8926">
          <cell r="B8926" t="str">
            <v>4203.0001.0881108</v>
          </cell>
          <cell r="C8926" t="str">
            <v>POTONGAN PEMBELIAN - REPLACE SW PIPE</v>
          </cell>
        </row>
        <row r="8927">
          <cell r="B8927" t="str">
            <v>4203.0001.0881123</v>
          </cell>
          <cell r="C8927" t="str">
            <v>POTONGAN PEMBELIAN - HOUSING FILTER</v>
          </cell>
        </row>
        <row r="8928">
          <cell r="B8928" t="str">
            <v>4203.0001.0901121</v>
          </cell>
          <cell r="C8928" t="str">
            <v>POTONGAN PEMBELIAN - DUCTING TISSUE MILL II</v>
          </cell>
        </row>
        <row r="8929">
          <cell r="B8929" t="str">
            <v>4203.0001.0901142</v>
          </cell>
          <cell r="C8929" t="str">
            <v>POTONGAN PEMBELIAN - Ducting Yankee</v>
          </cell>
        </row>
        <row r="8930">
          <cell r="B8930" t="str">
            <v>4203.0001.0911125</v>
          </cell>
          <cell r="C8930" t="str">
            <v>POTONGAN PEMBELIAN - Water System &amp; Coal Syste</v>
          </cell>
        </row>
        <row r="8931">
          <cell r="B8931" t="str">
            <v>4203.0001.0921147</v>
          </cell>
          <cell r="C8931" t="str">
            <v>POTONGAN PEMBELIAN - ADD. BY PAS LINE FOR DOUB</v>
          </cell>
        </row>
        <row r="8932">
          <cell r="B8932" t="str">
            <v>4203.0001.0991129</v>
          </cell>
          <cell r="C8932" t="str">
            <v>POTONGAN PEMBELIAN - PIPA HYDRANT</v>
          </cell>
        </row>
        <row r="8933">
          <cell r="B8933" t="str">
            <v>4203.0001.1021146</v>
          </cell>
          <cell r="C8933" t="str">
            <v>POTONGAN PEMBELIAN -  water surge tank</v>
          </cell>
        </row>
        <row r="8934">
          <cell r="B8934" t="str">
            <v>4203.0001.1031143</v>
          </cell>
          <cell r="C8934" t="str">
            <v>POTONGAN PEMBELIAN - DUPLEX PIPE SPOOL 2-INC,</v>
          </cell>
        </row>
        <row r="8935">
          <cell r="B8935" t="str">
            <v>4203.0001.10412034</v>
          </cell>
          <cell r="C8935" t="str">
            <v>POTONGAN PEMBELIAN - TUBE BUNDLE E201-05-08-09</v>
          </cell>
        </row>
        <row r="8936">
          <cell r="B8936" t="str">
            <v>4203.0001.10512037</v>
          </cell>
          <cell r="C8936" t="str">
            <v>POTONGAN PEMBELIAN - HEAT EXCHANGER ASSY TAG N</v>
          </cell>
        </row>
        <row r="8937">
          <cell r="B8937" t="str">
            <v>4203.0001.10512038</v>
          </cell>
          <cell r="C8937" t="str">
            <v>POTONGAN PEMBELIAN - PENGADAAN SHELL ASSY TAG</v>
          </cell>
        </row>
        <row r="8938">
          <cell r="B8938" t="str">
            <v>4203.0001.10512039</v>
          </cell>
          <cell r="C8938" t="str">
            <v>POTONGAN PEMBELIAN - PENGADAAN SHELL ASSY TAG</v>
          </cell>
        </row>
        <row r="8939">
          <cell r="B8939" t="str">
            <v>4203.0001.10512060</v>
          </cell>
          <cell r="C8939" t="str">
            <v>POTONGAN PEMBELIAN - PENGGANTIAN/PEMBUATAN TES</v>
          </cell>
        </row>
        <row r="8940">
          <cell r="B8940" t="str">
            <v>4203.0001.10612040</v>
          </cell>
          <cell r="C8940" t="str">
            <v>POTONGAN PEMBELIAN - TUBE BUNDLE, SHELLBUNDLE,</v>
          </cell>
        </row>
        <row r="8941">
          <cell r="B8941" t="str">
            <v>4203.0001.10612053</v>
          </cell>
          <cell r="C8941" t="str">
            <v>POTONGAN PEMBELIAN - ENGINEERING, PROCUREMENT</v>
          </cell>
        </row>
        <row r="8942">
          <cell r="B8942" t="str">
            <v>4203.0001.1121154</v>
          </cell>
          <cell r="C8942" t="str">
            <v>POTONGAN PEMBELIAN - H2S MUD / GAS SEPARATOR</v>
          </cell>
        </row>
        <row r="8943">
          <cell r="B8943" t="str">
            <v>4203.0001.1161162</v>
          </cell>
          <cell r="C8943" t="str">
            <v>POTONGAN PEMBELIAN - SECONDARY REFORMER EFFLUE</v>
          </cell>
        </row>
        <row r="8944">
          <cell r="B8944" t="str">
            <v>4203.0001.1171165</v>
          </cell>
          <cell r="C8944" t="str">
            <v>POTONGAN PEMBELIAN - TOWER</v>
          </cell>
        </row>
        <row r="8945">
          <cell r="B8945" t="str">
            <v>4203.0001.1171167</v>
          </cell>
          <cell r="C8945" t="str">
            <v>POTONGAN PEMBELIAN - SHOP FABRICATED VESSEL &amp;</v>
          </cell>
        </row>
        <row r="8946">
          <cell r="B8946" t="str">
            <v>4203.0001.1171168</v>
          </cell>
          <cell r="C8946" t="str">
            <v>POTONGAN PEMBELIAN - SHOP FABRICATED VESSEL &amp;</v>
          </cell>
        </row>
        <row r="8947">
          <cell r="B8947" t="str">
            <v>4203.0001.11712010</v>
          </cell>
          <cell r="C8947" t="str">
            <v>POTONGAN PEMBELIAN - SHOP FABRICATED VESSEL &amp;</v>
          </cell>
        </row>
        <row r="8948">
          <cell r="B8948" t="str">
            <v>4203.0001.11712023</v>
          </cell>
          <cell r="C8948" t="str">
            <v>POTONGAN PEMBELIAN - SHOP FABRICATED VESSEL &amp;</v>
          </cell>
        </row>
        <row r="8949">
          <cell r="B8949" t="str">
            <v>4203.0001.1191172</v>
          </cell>
          <cell r="C8949" t="str">
            <v>POTONGAN PEMBELIAN - EPC MOBILE SEPARATOR</v>
          </cell>
        </row>
        <row r="8950">
          <cell r="B8950" t="str">
            <v>4203.0001.1201175</v>
          </cell>
          <cell r="C8950" t="str">
            <v>POTONGAN PEMBELIAN - FABRICATION &amp; ERECTION OF</v>
          </cell>
        </row>
        <row r="8951">
          <cell r="B8951" t="str">
            <v>4203.0001.12912007</v>
          </cell>
          <cell r="C8951" t="str">
            <v>POTONGAN PEMBELIAN - SUPPLY OF SHELL &amp; TUBE HE</v>
          </cell>
        </row>
        <row r="8952">
          <cell r="B8952" t="str">
            <v>4203.0001.14512017</v>
          </cell>
          <cell r="C8952" t="str">
            <v>POTONGAN PEMBELIAN - DIVING EQUIPMENT</v>
          </cell>
        </row>
        <row r="8953">
          <cell r="B8953" t="str">
            <v>4203.0001.14912041</v>
          </cell>
          <cell r="C8953" t="str">
            <v>POTONGAN PEMBELIAN - FABRIKASI SHELL 24E-113</v>
          </cell>
        </row>
        <row r="8954">
          <cell r="B8954" t="str">
            <v>4203.0001.15012024</v>
          </cell>
          <cell r="C8954" t="str">
            <v>POTONGAN PEMBELIAN -  TOTAL RETUBE INSITU SURF</v>
          </cell>
        </row>
        <row r="8955">
          <cell r="B8955" t="str">
            <v>4203.0001.15212028</v>
          </cell>
          <cell r="C8955" t="str">
            <v>POTONGAN PEMBELIAN - TUBE BUNDLE SHELL H5012 &amp;</v>
          </cell>
        </row>
        <row r="8956">
          <cell r="B8956" t="str">
            <v>4203.0001.15212059</v>
          </cell>
          <cell r="C8956" t="str">
            <v>POTONGAN PEMBELIAN - SECONDARY REACTOR UNIT</v>
          </cell>
        </row>
        <row r="8957">
          <cell r="B8957" t="str">
            <v>4203.0001.15312030</v>
          </cell>
          <cell r="C8957" t="str">
            <v>POTONGAN PEMBELIAN - 2 UNIT FUEL GAS FILTER CO</v>
          </cell>
        </row>
        <row r="8958">
          <cell r="B8958" t="str">
            <v>4203.0001.15712042</v>
          </cell>
          <cell r="C8958" t="str">
            <v>POTONGAN PEMBELIAN - REDESIGN, FABRIKASI &amp; PEM</v>
          </cell>
        </row>
        <row r="8959">
          <cell r="B8959" t="str">
            <v>4203.0001.16012044</v>
          </cell>
          <cell r="C8959" t="str">
            <v>POTONGAN PEMBELIAN -  EPCI CONTRACT FOR LIMA F</v>
          </cell>
        </row>
        <row r="8960">
          <cell r="B8960" t="str">
            <v>4203.0001.16409005</v>
          </cell>
          <cell r="C8960" t="str">
            <v>POTONGAN PEMBELIAN - MEG Injection Package</v>
          </cell>
        </row>
        <row r="8961">
          <cell r="B8961" t="str">
            <v>4203.0001.R000000</v>
          </cell>
          <cell r="C8961" t="str">
            <v>POTONGAN PEMBELIAN - SEWA EQUIPMENT- EXCAVATOR</v>
          </cell>
        </row>
        <row r="8962">
          <cell r="B8962" t="str">
            <v>4210.0001.002</v>
          </cell>
          <cell r="C8962" t="str">
            <v>RETUR PEMBELIAN - WORKSHOP</v>
          </cell>
        </row>
        <row r="8963">
          <cell r="B8963" t="str">
            <v>4210.0001.0050852</v>
          </cell>
          <cell r="C8963" t="str">
            <v>RETUR PEMBELIAN - KAMBUNA TOPSIDE REUSER S</v>
          </cell>
        </row>
        <row r="8964">
          <cell r="B8964" t="str">
            <v>4210.0001.0050905</v>
          </cell>
          <cell r="C8964" t="str">
            <v>RETUR PEMBELIAN - MEG INJECTION PACKAGE</v>
          </cell>
        </row>
        <row r="8965">
          <cell r="B8965" t="str">
            <v>4210.0001.00712046</v>
          </cell>
          <cell r="C8965" t="str">
            <v>RETUR PEMBELIAN - FABRIKASI  &amp; INSTASI UNTU</v>
          </cell>
        </row>
        <row r="8966">
          <cell r="B8966" t="str">
            <v>4210.0001.0081014</v>
          </cell>
          <cell r="C8966" t="str">
            <v>RETUR PEMBELIAN - SEI AMBAWANG KAB.KUBU</v>
          </cell>
        </row>
        <row r="8967">
          <cell r="B8967" t="str">
            <v>4210.0001.0101019</v>
          </cell>
          <cell r="C8967" t="str">
            <v>RETUR PEMBELIAN - CPP&amp;AUP PLATFORMS INST</v>
          </cell>
        </row>
        <row r="8968">
          <cell r="B8968" t="str">
            <v>4210.0001.0101137</v>
          </cell>
          <cell r="C8968" t="str">
            <v>RETUR PEMBELIAN - CPP &amp; AUP Platforms</v>
          </cell>
        </row>
        <row r="8969">
          <cell r="B8969" t="str">
            <v>4210.0001.0120832</v>
          </cell>
          <cell r="C8969" t="str">
            <v>RETUR PEMBELIAN - SHELL &amp; TUBE HEAT EXCHANG</v>
          </cell>
        </row>
        <row r="8970">
          <cell r="B8970" t="str">
            <v>4210.0001.0130903</v>
          </cell>
          <cell r="C8970" t="str">
            <v>RETUR PEMBELIAN - WELL TEST, SKID UNIT</v>
          </cell>
        </row>
        <row r="8971">
          <cell r="B8971" t="str">
            <v>4210.0001.0130904</v>
          </cell>
          <cell r="C8971" t="str">
            <v>RETUR PEMBELIAN - HEAT EXCHANGER</v>
          </cell>
        </row>
        <row r="8972">
          <cell r="B8972" t="str">
            <v>4210.0001.0130908</v>
          </cell>
          <cell r="C8972" t="str">
            <v>RETUR PEMBELIAN - PIPE SLEEVE &amp; DURI, RIAU</v>
          </cell>
        </row>
        <row r="8973">
          <cell r="B8973" t="str">
            <v>4210.0001.0130923</v>
          </cell>
          <cell r="C8973" t="str">
            <v>RETUR PEMBELIAN - PROV OF WATER STO TANK</v>
          </cell>
        </row>
        <row r="8974">
          <cell r="B8974" t="str">
            <v>4210.0001.0130929</v>
          </cell>
          <cell r="C8974" t="str">
            <v>RETUR PEMBELIAN - OPERATION ASSISTANCE SLN</v>
          </cell>
        </row>
        <row r="8975">
          <cell r="B8975" t="str">
            <v>4210.0001.0130931</v>
          </cell>
          <cell r="C8975" t="str">
            <v>RETUR PEMBELIAN - STORAGE TANK FOR INT PROG</v>
          </cell>
        </row>
        <row r="8976">
          <cell r="B8976" t="str">
            <v>4210.0001.0131004</v>
          </cell>
          <cell r="C8976" t="str">
            <v>RETUR PEMBELIAN - 3 UNITS K.O. DRUM</v>
          </cell>
        </row>
        <row r="8977">
          <cell r="B8977" t="str">
            <v>4210.0001.0131010</v>
          </cell>
          <cell r="C8977" t="str">
            <v>RETUR PEMBELIAN - DISAIN&amp;FAB ALAT SURFAKTAN</v>
          </cell>
        </row>
        <row r="8978">
          <cell r="B8978" t="str">
            <v>4210.0001.0131018</v>
          </cell>
          <cell r="C8978" t="str">
            <v>RETUR PEMBELIAN - JASA KONST TANGKI PEMISAH</v>
          </cell>
        </row>
        <row r="8979">
          <cell r="B8979" t="str">
            <v>4210.0001.0131104</v>
          </cell>
          <cell r="C8979" t="str">
            <v>RETUR PEMBELIAN - RIGLESS SERVICE</v>
          </cell>
        </row>
        <row r="8980">
          <cell r="B8980" t="str">
            <v>4210.0001.0131113</v>
          </cell>
          <cell r="C8980" t="str">
            <v>RETUR PEMBELIAN - EPC U/ FASILITAS TANKI DI</v>
          </cell>
        </row>
        <row r="8981">
          <cell r="B8981" t="str">
            <v>4210.0001.0131119</v>
          </cell>
          <cell r="C8981" t="str">
            <v>RETUR PEMBELIAN - EPF OF STORAGE FOR RANTAU</v>
          </cell>
        </row>
        <row r="8982">
          <cell r="B8982" t="str">
            <v>4210.0001.0131127</v>
          </cell>
          <cell r="C8982" t="str">
            <v>RETUR PEMBELIAN - RIGLESS SERVICE</v>
          </cell>
        </row>
        <row r="8983">
          <cell r="B8983" t="str">
            <v>4210.0001.0131150</v>
          </cell>
          <cell r="C8983" t="str">
            <v>RETUR PEMBELIAN - WASH TANK REPAIR</v>
          </cell>
        </row>
        <row r="8984">
          <cell r="B8984" t="str">
            <v>4210.0001.01312031</v>
          </cell>
          <cell r="C8984" t="str">
            <v>RETUR PEMBELIAN - PLUG BACK WITH SLICKLINE</v>
          </cell>
        </row>
        <row r="8985">
          <cell r="B8985" t="str">
            <v>4210.0001.01312049</v>
          </cell>
          <cell r="C8985" t="str">
            <v>RETUR PEMBELIAN - HRSG #2 &amp; #5</v>
          </cell>
        </row>
        <row r="8986">
          <cell r="B8986" t="str">
            <v>4210.0001.01312058</v>
          </cell>
          <cell r="C8986" t="str">
            <v>RETUR PEMBELIAN - FOAMING SERVICES</v>
          </cell>
        </row>
        <row r="8987">
          <cell r="B8987" t="str">
            <v>4210.0001.0150909</v>
          </cell>
          <cell r="C8987" t="str">
            <v>RETUR PEMBELIAN - PIPE CONNECTION</v>
          </cell>
        </row>
        <row r="8988">
          <cell r="B8988" t="str">
            <v>4210.0001.0150916</v>
          </cell>
          <cell r="C8988" t="str">
            <v>RETUR PEMBELIAN - SUBSEA CABLE</v>
          </cell>
        </row>
        <row r="8989">
          <cell r="B8989" t="str">
            <v>4210.0001.0151128</v>
          </cell>
          <cell r="C8989" t="str">
            <v>RETUR PEMBELIAN - PROJECT BAWAL PIPELINE</v>
          </cell>
        </row>
        <row r="8990">
          <cell r="B8990" t="str">
            <v>4210.0001.01512021</v>
          </cell>
          <cell r="C8990" t="str">
            <v>RETUR PEMBELIAN - TUBE BUNDLE CONDENSATE CO</v>
          </cell>
        </row>
        <row r="8991">
          <cell r="B8991" t="str">
            <v>4210.0001.01512027</v>
          </cell>
          <cell r="C8991" t="str">
            <v>RETUR PEMBELIAN - FUEL GAS SCRUBBER AND HEA</v>
          </cell>
        </row>
        <row r="8992">
          <cell r="B8992" t="str">
            <v>4210.0001.01512043</v>
          </cell>
          <cell r="C8992" t="str">
            <v>RETUR PEMBELIAN - EHMR WATER PROJECT, EPCI</v>
          </cell>
        </row>
        <row r="8993">
          <cell r="B8993" t="str">
            <v>4210.0001.01512062</v>
          </cell>
          <cell r="C8993" t="str">
            <v>RETUR PEMBELIAN - EPCI TEMBANG 8 TO BAWAL P</v>
          </cell>
        </row>
        <row r="8994">
          <cell r="B8994" t="str">
            <v>4210.0001.0191139</v>
          </cell>
          <cell r="C8994" t="str">
            <v>RETUR PEMBELIAN - Maintenance of Expansion</v>
          </cell>
        </row>
        <row r="8995">
          <cell r="B8995" t="str">
            <v>4210.0001.0241007</v>
          </cell>
          <cell r="C8995" t="str">
            <v>RETUR PEMBELIAN - REP&amp;TEST (336-I;1000m3)</v>
          </cell>
        </row>
        <row r="8996">
          <cell r="B8996" t="str">
            <v>4210.0001.02412035</v>
          </cell>
          <cell r="C8996" t="str">
            <v>RETUR PEMBELIAN - REPAIR OF TANK 100 CUFT P</v>
          </cell>
        </row>
        <row r="8997">
          <cell r="B8997" t="str">
            <v>4210.0001.0260847</v>
          </cell>
          <cell r="C8997" t="str">
            <v>RETUR PEMBELIAN - INSTALLATION OF 2X315 MW</v>
          </cell>
        </row>
        <row r="8998">
          <cell r="B8998" t="str">
            <v>4210.0001.0261198</v>
          </cell>
          <cell r="C8998" t="str">
            <v>RETUR PEMBELIAN - MAINTENANCE HUBEI</v>
          </cell>
        </row>
        <row r="8999">
          <cell r="B8999" t="str">
            <v>4210.0001.0280913</v>
          </cell>
          <cell r="C8999" t="str">
            <v>RETUR PEMBELIAN - FAB SAND BLAST&amp;PRIM COAT</v>
          </cell>
        </row>
        <row r="9000">
          <cell r="B9000" t="str">
            <v>4210.0001.0280915</v>
          </cell>
          <cell r="C9000" t="str">
            <v>RETUR PEMBELIAN - MB#13; RECONDITION WORK</v>
          </cell>
        </row>
        <row r="9001">
          <cell r="B9001" t="str">
            <v>4210.0001.0280919</v>
          </cell>
          <cell r="C9001" t="str">
            <v>RETUR PEMBELIAN - RB#13; ANCHOR BOLT INST</v>
          </cell>
        </row>
        <row r="9002">
          <cell r="B9002" t="str">
            <v>4210.0001.0280921</v>
          </cell>
          <cell r="C9002" t="str">
            <v>RETUR PEMBELIAN - RB#13; INST MECHANICAL</v>
          </cell>
        </row>
        <row r="9003">
          <cell r="B9003" t="str">
            <v>4210.0001.0280926</v>
          </cell>
          <cell r="C9003" t="str">
            <v>RETUR PEMBELIAN - RB#13; PIPE EXT /MP &amp; LP</v>
          </cell>
        </row>
        <row r="9004">
          <cell r="B9004" t="str">
            <v>4210.0001.0280927</v>
          </cell>
          <cell r="C9004" t="str">
            <v>RETUR PEMBELIAN - PM#9;MP BIN TEMP CONTROL</v>
          </cell>
        </row>
        <row r="9005">
          <cell r="B9005" t="str">
            <v>4210.0001.0280930</v>
          </cell>
          <cell r="C9005" t="str">
            <v>RETUR PEMBELIAN - MB#15;MAIN STEAM LINE MOD</v>
          </cell>
        </row>
        <row r="9006">
          <cell r="B9006" t="str">
            <v>4210.0001.0281005</v>
          </cell>
          <cell r="C9006" t="str">
            <v>RETUR PEMBELIAN - PM#9; UPGRADE TIE IN</v>
          </cell>
        </row>
        <row r="9007">
          <cell r="B9007" t="str">
            <v>4210.0001.0281006</v>
          </cell>
          <cell r="C9007" t="str">
            <v>RETUR PEMBELIAN - MANPOWER SUPPLY SHUTDOWN</v>
          </cell>
        </row>
        <row r="9008">
          <cell r="B9008" t="str">
            <v>4210.0001.0281011</v>
          </cell>
          <cell r="C9008" t="str">
            <v>RETUR PEMBELIAN - WP-9;FAB CRUSHER COMPLETE</v>
          </cell>
        </row>
        <row r="9009">
          <cell r="B9009" t="str">
            <v>4210.0001.0281013</v>
          </cell>
          <cell r="C9009" t="str">
            <v>RETUR PEMBELIAN - MB#24;SURF METAL TREATMEN</v>
          </cell>
        </row>
        <row r="9010">
          <cell r="B9010" t="str">
            <v>4210.0001.0281015</v>
          </cell>
          <cell r="C9010" t="str">
            <v>RETUR PEMBELIAN - WP-8;FAB CRUSHER 2SETS</v>
          </cell>
        </row>
        <row r="9011">
          <cell r="B9011" t="str">
            <v>4210.0001.0281020</v>
          </cell>
          <cell r="C9011" t="str">
            <v>RETUR PEMBELIAN - TPM;ADD BYPASS FILTER GAS</v>
          </cell>
        </row>
        <row r="9012">
          <cell r="B9012" t="str">
            <v>4210.0001.0281034</v>
          </cell>
          <cell r="C9012" t="str">
            <v>RETUR PEMBELIAN - WP-8, DRUM BARKER 2 LINES</v>
          </cell>
        </row>
        <row r="9013">
          <cell r="B9013" t="str">
            <v>4210.0001.0281103</v>
          </cell>
          <cell r="C9013" t="str">
            <v>RETUR PEMBELIAN - TUBE PF-1C VE#1(SHUTDOWN)</v>
          </cell>
        </row>
        <row r="9014">
          <cell r="B9014" t="str">
            <v>4210.0001.0281110</v>
          </cell>
          <cell r="C9014" t="str">
            <v>RETUR PEMBELIAN - VE#11, FABRICATION HBL TA</v>
          </cell>
        </row>
        <row r="9015">
          <cell r="B9015" t="str">
            <v>4210.0001.0281116</v>
          </cell>
          <cell r="C9015" t="str">
            <v>RETUR PEMBELIAN - IKPP</v>
          </cell>
        </row>
        <row r="9016">
          <cell r="B9016" t="str">
            <v>4210.0001.0281130</v>
          </cell>
          <cell r="C9016" t="str">
            <v>RETUR PEMBELIAN - TG 23 PENYAMBUNGAN PIPA</v>
          </cell>
        </row>
        <row r="9017">
          <cell r="B9017" t="str">
            <v>4210.0001.0281131</v>
          </cell>
          <cell r="C9017" t="str">
            <v>RETUR PEMBELIAN - MC-10 Connect Pipe</v>
          </cell>
        </row>
        <row r="9018">
          <cell r="B9018" t="str">
            <v>4210.0001.0281132</v>
          </cell>
          <cell r="C9018" t="str">
            <v>RETUR PEMBELIAN - Replacement of pipe 8"</v>
          </cell>
        </row>
        <row r="9019">
          <cell r="B9019" t="str">
            <v>4210.0001.0281133</v>
          </cell>
          <cell r="C9019" t="str">
            <v>RETUR PEMBELIAN - MC-2 Annual Shutdown 2011</v>
          </cell>
        </row>
        <row r="9020">
          <cell r="B9020" t="str">
            <v>4210.0001.0281134</v>
          </cell>
          <cell r="C9020" t="str">
            <v>RETUR PEMBELIAN - Repair Heater, Cooler</v>
          </cell>
        </row>
        <row r="9021">
          <cell r="B9021" t="str">
            <v>4210.0001.0281135</v>
          </cell>
          <cell r="C9021" t="str">
            <v>RETUR PEMBELIAN - CA-8 Replace C12 Pipe 16"</v>
          </cell>
        </row>
        <row r="9022">
          <cell r="B9022" t="str">
            <v>4210.0001.0281136</v>
          </cell>
          <cell r="C9022" t="str">
            <v>RETUR PEMBELIAN - Supply Manpower</v>
          </cell>
        </row>
        <row r="9023">
          <cell r="B9023" t="str">
            <v>4210.0001.0281140</v>
          </cell>
          <cell r="C9023" t="str">
            <v>RETUR PEMBELIAN - Corrective Maintenance, P</v>
          </cell>
        </row>
        <row r="9024">
          <cell r="B9024" t="str">
            <v>4210.0001.0281141</v>
          </cell>
          <cell r="C9024" t="str">
            <v>RETUR PEMBELIAN - PM-9 Annual Shutdown 2011</v>
          </cell>
        </row>
        <row r="9025">
          <cell r="B9025" t="str">
            <v>4210.0001.0281144</v>
          </cell>
          <cell r="C9025" t="str">
            <v>RETUR PEMBELIAN - RB# 6 Project; Supply Man</v>
          </cell>
        </row>
        <row r="9026">
          <cell r="B9026" t="str">
            <v>4210.0001.0281145</v>
          </cell>
          <cell r="C9026" t="str">
            <v>RETUR PEMBELIAN - WPMT PROJ SUPPLY MANPOWER</v>
          </cell>
        </row>
        <row r="9027">
          <cell r="B9027" t="str">
            <v>4210.0001.0281148</v>
          </cell>
          <cell r="C9027" t="str">
            <v>RETUR PEMBELIAN - RECONDITION VACUUM EVAPOR</v>
          </cell>
        </row>
        <row r="9028">
          <cell r="B9028" t="str">
            <v>4210.0001.0281149</v>
          </cell>
          <cell r="C9028" t="str">
            <v>RETUR PEMBELIAN - RC-11 ADD LINE GAS FILTER</v>
          </cell>
        </row>
        <row r="9029">
          <cell r="B9029" t="str">
            <v>4210.0001.0281155</v>
          </cell>
          <cell r="C9029" t="str">
            <v>RETUR PEMBELIAN - WP#8; REPLACEMENT SHUTL B</v>
          </cell>
        </row>
        <row r="9030">
          <cell r="B9030" t="str">
            <v>4210.0001.0281156</v>
          </cell>
          <cell r="C9030" t="str">
            <v>RETUR PEMBELIAN - WP#9; INSTALLATION CHIP S</v>
          </cell>
        </row>
        <row r="9031">
          <cell r="B9031" t="str">
            <v>4210.0001.0281157</v>
          </cell>
          <cell r="C9031" t="str">
            <v>RETUR PEMBELIAN - WP#9; INSTALLATION LOG RE</v>
          </cell>
        </row>
        <row r="9032">
          <cell r="B9032" t="str">
            <v>4210.0001.0281169</v>
          </cell>
          <cell r="C9032" t="str">
            <v>RETUR PEMBELIAN - WP-9 INSTALL DEBARKING DR</v>
          </cell>
        </row>
        <row r="9033">
          <cell r="B9033" t="str">
            <v>4210.0001.0281173</v>
          </cell>
          <cell r="C9033" t="str">
            <v>RETUR PEMBELIAN - VE#12 REPLACE ROOF &amp; SHEL</v>
          </cell>
        </row>
        <row r="9034">
          <cell r="B9034" t="str">
            <v>4210.0001.0281174</v>
          </cell>
          <cell r="C9034" t="str">
            <v>RETUR PEMBELIAN - RC#8; NEW INSTALL OF HYDR</v>
          </cell>
        </row>
        <row r="9035">
          <cell r="B9035" t="str">
            <v>4210.0001.0281199</v>
          </cell>
          <cell r="C9035" t="str">
            <v>RETUR PEMBELIAN - MAINTENANCE IKPP</v>
          </cell>
        </row>
        <row r="9036">
          <cell r="B9036" t="str">
            <v>4210.0001.02812011</v>
          </cell>
          <cell r="C9036" t="str">
            <v>RETUR PEMBELIAN - WP#9: INSTALL DEBARKING D</v>
          </cell>
        </row>
        <row r="9037">
          <cell r="B9037" t="str">
            <v>4210.0001.02812013</v>
          </cell>
          <cell r="C9037" t="str">
            <v>RETUR PEMBELIAN - PM#8; TIE IN (TOP SEPARAT</v>
          </cell>
        </row>
        <row r="9038">
          <cell r="B9038" t="str">
            <v>4210.0001.02812016</v>
          </cell>
          <cell r="C9038" t="str">
            <v>RETUR PEMBELIAN - HP HEADER TG 18.19 TO P-8</v>
          </cell>
        </row>
        <row r="9039">
          <cell r="B9039" t="str">
            <v>4210.0001.02812018</v>
          </cell>
          <cell r="C9039" t="str">
            <v>RETUR PEMBELIAN - MC#3; UPGRADE PIPING &amp; DR</v>
          </cell>
        </row>
        <row r="9040">
          <cell r="B9040" t="str">
            <v>4210.0001.02812019</v>
          </cell>
          <cell r="C9040" t="str">
            <v>RETUR PEMBELIAN - PM#8; TIE IN WASHING &amp; CO</v>
          </cell>
        </row>
        <row r="9041">
          <cell r="B9041" t="str">
            <v>4210.0001.02812020</v>
          </cell>
          <cell r="C9041" t="str">
            <v>RETUR PEMBELIAN - PM#8; ADD SCREEN &amp; DISMAN</v>
          </cell>
        </row>
        <row r="9042">
          <cell r="B9042" t="str">
            <v>4210.0001.02812026</v>
          </cell>
          <cell r="C9042" t="str">
            <v>RETUR PEMBELIAN - PPM#6; FABRICATION / INST</v>
          </cell>
        </row>
        <row r="9043">
          <cell r="B9043" t="str">
            <v>4210.0001.02812032</v>
          </cell>
          <cell r="C9043" t="str">
            <v>RETUR PEMBELIAN - OPEN CONTRACT MAINTENANCE</v>
          </cell>
        </row>
        <row r="9044">
          <cell r="B9044" t="str">
            <v>4210.0001.02812033</v>
          </cell>
          <cell r="C9044" t="str">
            <v>RETUR PEMBELIAN - MANPOWER TO SUPPORT CORRE</v>
          </cell>
        </row>
        <row r="9045">
          <cell r="B9045" t="str">
            <v>4210.0001.02812036</v>
          </cell>
          <cell r="C9045" t="str">
            <v>RETUR PEMBELIAN - GANTI TUBE CONDENSER TG#1</v>
          </cell>
        </row>
        <row r="9046">
          <cell r="B9046" t="str">
            <v>4210.0001.02812045</v>
          </cell>
          <cell r="C9046" t="str">
            <v>RETUR PEMBELIAN - WP-8; REPLACEMENT OF DRUM</v>
          </cell>
        </row>
        <row r="9047">
          <cell r="B9047" t="str">
            <v>4210.0001.02812047</v>
          </cell>
          <cell r="C9047" t="str">
            <v>RETUR PEMBELIAN - WP-9; REPLACEMENT OF DRUM</v>
          </cell>
        </row>
        <row r="9048">
          <cell r="B9048" t="str">
            <v>4210.0001.02812048</v>
          </cell>
          <cell r="C9048" t="str">
            <v>RETUR PEMBELIAN - VE#2 PROJECT FABR &amp; INSTA</v>
          </cell>
        </row>
        <row r="9049">
          <cell r="B9049" t="str">
            <v>4210.0001.02812050</v>
          </cell>
          <cell r="C9049" t="str">
            <v>RETUR PEMBELIAN - VE2; FABRICATION &amp; INSTAL</v>
          </cell>
        </row>
        <row r="9050">
          <cell r="B9050" t="str">
            <v>4210.0001.02812052</v>
          </cell>
          <cell r="C9050" t="str">
            <v>RETUR PEMBELIAN - PM8; SCAFFOLDING ANNUAL S</v>
          </cell>
        </row>
        <row r="9051">
          <cell r="B9051" t="str">
            <v>4210.0001.02812055</v>
          </cell>
          <cell r="C9051" t="str">
            <v>RETUR PEMBELIAN - PM#8; DISMANTLE EQUIPMENT</v>
          </cell>
        </row>
        <row r="9052">
          <cell r="B9052" t="str">
            <v>4210.0001.02812056</v>
          </cell>
          <cell r="C9052" t="str">
            <v>RETUR PEMBELIAN - PM#8; TO MAKE CONVEYOR SU</v>
          </cell>
        </row>
        <row r="9053">
          <cell r="B9053" t="str">
            <v>4210.0001.02812057</v>
          </cell>
          <cell r="C9053" t="str">
            <v>RETUR PEMBELIAN - PM#9; GANTI 4 SET NOZZLE</v>
          </cell>
        </row>
        <row r="9054">
          <cell r="B9054" t="str">
            <v>4210.0001.02812099</v>
          </cell>
          <cell r="C9054" t="str">
            <v>RETUR PEMBELIAN - IKPP MAINTENANCE</v>
          </cell>
        </row>
        <row r="9055">
          <cell r="B9055" t="str">
            <v>4210.0001.0350933</v>
          </cell>
          <cell r="C9055" t="str">
            <v>RETUR PEMBELIAN - PAGERUNGAN UTARA FIELD</v>
          </cell>
        </row>
        <row r="9056">
          <cell r="B9056" t="str">
            <v>4210.0001.0351002</v>
          </cell>
          <cell r="C9056" t="str">
            <v>RETUR PEMBELIAN - EDC1 SUBSEA FACILITY TSB</v>
          </cell>
        </row>
        <row r="9057">
          <cell r="B9057" t="str">
            <v>4210.0001.0400928</v>
          </cell>
          <cell r="C9057" t="str">
            <v>RETUR PEMBELIAN - 3 Unit BODY SHELL</v>
          </cell>
        </row>
        <row r="9058">
          <cell r="B9058" t="str">
            <v>4210.0001.0400932</v>
          </cell>
          <cell r="C9058" t="str">
            <v>RETUR PEMBELIAN - 6 UNITS FLARE KO DRUM</v>
          </cell>
        </row>
        <row r="9059">
          <cell r="B9059" t="str">
            <v>4210.0001.0411008</v>
          </cell>
          <cell r="C9059" t="str">
            <v>RETUR PEMBELIAN - GEN. ASSEMBLY DEBARKING</v>
          </cell>
        </row>
        <row r="9060">
          <cell r="B9060" t="str">
            <v>4210.0001.04112025</v>
          </cell>
          <cell r="C9060" t="str">
            <v>RETUR PEMBELIAN - MANPOWER SUPPLY FOR PROJE</v>
          </cell>
        </row>
        <row r="9061">
          <cell r="B9061" t="str">
            <v>4210.0001.0480753</v>
          </cell>
          <cell r="C9061" t="str">
            <v>RETUR PEMBELIAN - COMBINED FEED EXCHANGER</v>
          </cell>
        </row>
        <row r="9062">
          <cell r="B9062" t="str">
            <v>4210.0001.0480901</v>
          </cell>
          <cell r="C9062" t="str">
            <v>RETUR PEMBELIAN - DEBUT TRIM COND 211-E-9</v>
          </cell>
        </row>
        <row r="9063">
          <cell r="B9063" t="str">
            <v>4210.0001.0480906</v>
          </cell>
          <cell r="C9063" t="str">
            <v>RETUR PEMBELIAN - TBUNDLE 140-E-11A,E-16</v>
          </cell>
        </row>
        <row r="9064">
          <cell r="B9064" t="str">
            <v>4210.0001.0480912</v>
          </cell>
          <cell r="C9064" t="str">
            <v>RETUR PEMBELIAN - FAB HE, 701-E-5&amp;702-E-7</v>
          </cell>
        </row>
        <row r="9065">
          <cell r="B9065" t="str">
            <v>4210.0001.0480914</v>
          </cell>
          <cell r="C9065" t="str">
            <v>RETUR PEMBELIAN - FAB HE,ITEM 140-E-20&amp;E-25</v>
          </cell>
        </row>
        <row r="9066">
          <cell r="B9066" t="str">
            <v>4210.0001.0480918</v>
          </cell>
          <cell r="C9066" t="str">
            <v>RETUR PEMBELIAN - TUBE BUNDLE ASS F/023E-11</v>
          </cell>
        </row>
        <row r="9067">
          <cell r="B9067" t="str">
            <v>4210.0001.0480922</v>
          </cell>
          <cell r="C9067" t="str">
            <v>RETUR PEMBELIAN - COMBINED FEED EXCHANGER</v>
          </cell>
        </row>
        <row r="9068">
          <cell r="B9068" t="str">
            <v>4210.0001.0480925</v>
          </cell>
          <cell r="C9068" t="str">
            <v>RETUR PEMBELIAN - 6 DISPENSER (SOE-TA)</v>
          </cell>
        </row>
        <row r="9069">
          <cell r="B9069" t="str">
            <v>4210.0001.0481001</v>
          </cell>
          <cell r="C9069" t="str">
            <v>RETUR PEMBELIAN - VESSEL TAG NO.14-E-25</v>
          </cell>
        </row>
        <row r="9070">
          <cell r="B9070" t="str">
            <v>4210.0001.0481012</v>
          </cell>
          <cell r="C9070" t="str">
            <v>RETUR PEMBELIAN - BAFFLE PLATE</v>
          </cell>
        </row>
        <row r="9071">
          <cell r="B9071" t="str">
            <v>4210.0001.0481016</v>
          </cell>
          <cell r="C9071" t="str">
            <v>RETUR PEMBELIAN - ERECTION VCFHE 84E-201</v>
          </cell>
        </row>
        <row r="9072">
          <cell r="B9072" t="str">
            <v>4210.0001.0481023</v>
          </cell>
          <cell r="C9072" t="str">
            <v>RETUR PEMBELIAN - PASS PARTITION PLATE</v>
          </cell>
        </row>
        <row r="9073">
          <cell r="B9073" t="str">
            <v>4210.0001.0481024</v>
          </cell>
          <cell r="C9073" t="str">
            <v>RETUR PEMBELIAN - T. BUNDLE COMP, CHANNEL</v>
          </cell>
        </row>
        <row r="9074">
          <cell r="B9074" t="str">
            <v>4210.0001.0481101</v>
          </cell>
          <cell r="C9074" t="str">
            <v>RETUR PEMBELIAN - TUBE BUNDLE TYPE "U"</v>
          </cell>
        </row>
        <row r="9075">
          <cell r="B9075" t="str">
            <v>4210.0001.0481105</v>
          </cell>
          <cell r="C9075" t="str">
            <v>RETUR PEMBELIAN - TBUNDLE AS110-E-7 A/B/C/D</v>
          </cell>
        </row>
        <row r="9076">
          <cell r="B9076" t="str">
            <v>4210.0001.0481106</v>
          </cell>
          <cell r="C9076" t="str">
            <v>RETUR PEMBELIAN - EJCTR STEAMTAG110-J-51A/B</v>
          </cell>
        </row>
        <row r="9077">
          <cell r="B9077" t="str">
            <v>4210.0001.0481107</v>
          </cell>
          <cell r="C9077" t="str">
            <v>RETUR PEMBELIAN - TBUNDLE AS&amp;SHELL 93E-405</v>
          </cell>
        </row>
        <row r="9078">
          <cell r="B9078" t="str">
            <v>4210.0001.0481109</v>
          </cell>
          <cell r="C9078" t="str">
            <v>RETUR PEMBELIAN - PRESSURE VESSEL FABRICATI</v>
          </cell>
        </row>
        <row r="9079">
          <cell r="B9079" t="str">
            <v>4210.0001.0481114</v>
          </cell>
          <cell r="C9079" t="str">
            <v>RETUR PEMBELIAN - HEAT EXCHANGER COMPLETE 7</v>
          </cell>
        </row>
        <row r="9080">
          <cell r="B9080" t="str">
            <v>4210.0001.0481117</v>
          </cell>
          <cell r="C9080" t="str">
            <v>RETUR PEMBELIAN - CONDENSATE STRIPPER</v>
          </cell>
        </row>
        <row r="9081">
          <cell r="B9081" t="str">
            <v>4210.0001.0481118</v>
          </cell>
          <cell r="C9081" t="str">
            <v>RETUR PEMBELIAN - VESSEL, HORIZONTAL TAG</v>
          </cell>
        </row>
        <row r="9082">
          <cell r="B9082" t="str">
            <v>4210.0001.0481124</v>
          </cell>
          <cell r="C9082" t="str">
            <v>RETUR PEMBELIAN - Heat Exchanger  Assy Tag</v>
          </cell>
        </row>
        <row r="9083">
          <cell r="B9083" t="str">
            <v>4210.0001.0481153</v>
          </cell>
          <cell r="C9083" t="str">
            <v>RETUR PEMBELIAN - 5 (FIVE) UNIT COMBINED FE</v>
          </cell>
        </row>
        <row r="9084">
          <cell r="B9084" t="str">
            <v>4210.0001.0481159</v>
          </cell>
          <cell r="C9084" t="str">
            <v>RETUR PEMBELIAN - PEMBANGUNAN UNIT CHLORIDE</v>
          </cell>
        </row>
        <row r="9085">
          <cell r="B9085" t="str">
            <v>4210.0001.0481160</v>
          </cell>
          <cell r="C9085" t="str">
            <v>RETUR PEMBELIAN - FABRICATION INTERNAL PART</v>
          </cell>
        </row>
        <row r="9086">
          <cell r="B9086" t="str">
            <v>4210.0001.0481161</v>
          </cell>
          <cell r="C9086" t="str">
            <v>RETUR PEMBELIAN - HEAT EXCHANGER 260-E-157</v>
          </cell>
        </row>
        <row r="9087">
          <cell r="B9087" t="str">
            <v>4210.0001.0481163</v>
          </cell>
          <cell r="C9087" t="str">
            <v>RETUR PEMBELIAN - PEMBANGUNAN FASILITAS SLU</v>
          </cell>
        </row>
        <row r="9088">
          <cell r="B9088" t="str">
            <v>4210.0001.0481166</v>
          </cell>
          <cell r="C9088" t="str">
            <v>RETUR PEMBELIAN - SHELL &amp; TUBE BUNDLE  Assy</v>
          </cell>
        </row>
        <row r="9089">
          <cell r="B9089" t="str">
            <v>4210.0001.04812004</v>
          </cell>
          <cell r="C9089" t="str">
            <v>RETUR PEMBELIAN - TOP HEAD COLOUMN</v>
          </cell>
        </row>
        <row r="9090">
          <cell r="B9090" t="str">
            <v>4210.0001.0510862</v>
          </cell>
          <cell r="C9090" t="str">
            <v>RETUR PEMBELIAN - PRESSURE VESSEL</v>
          </cell>
        </row>
        <row r="9091">
          <cell r="B9091" t="str">
            <v>4210.0001.0510863</v>
          </cell>
          <cell r="C9091" t="str">
            <v>RETUR PEMBELIAN - PROV OF SHELL &amp; TUBE HEAT</v>
          </cell>
        </row>
        <row r="9092">
          <cell r="B9092" t="str">
            <v>4210.0001.0510902</v>
          </cell>
          <cell r="C9092" t="str">
            <v>RETUR PEMBELIAN - PRESSURE VESSEL GSA</v>
          </cell>
        </row>
        <row r="9093">
          <cell r="B9093" t="str">
            <v>4210.0001.0511017</v>
          </cell>
          <cell r="C9093" t="str">
            <v>RETUR PEMBELIAN - FAB HEAD CHANNEL (E-2030)</v>
          </cell>
        </row>
        <row r="9094">
          <cell r="B9094" t="str">
            <v>4210.0001.0511152</v>
          </cell>
          <cell r="C9094" t="str">
            <v>RETUR PEMBELIAN - ENGINEERING, PROCUREMENT,</v>
          </cell>
        </row>
        <row r="9095">
          <cell r="B9095" t="str">
            <v>4210.0001.0540911</v>
          </cell>
          <cell r="C9095" t="str">
            <v>RETUR PEMBELIAN - NATURAL GAS REHEATER</v>
          </cell>
        </row>
        <row r="9096">
          <cell r="B9096" t="str">
            <v>4210.0001.0541171</v>
          </cell>
          <cell r="C9096" t="str">
            <v>RETUR PEMBELIAN - HEAT EXCHANGER DEHYDROGEN</v>
          </cell>
        </row>
        <row r="9097">
          <cell r="B9097" t="str">
            <v>4210.0001.0550824</v>
          </cell>
          <cell r="C9097" t="str">
            <v>RETUR PEMBELIAN - FERTILIZER FACTORY EXPANS</v>
          </cell>
        </row>
        <row r="9098">
          <cell r="B9098" t="str">
            <v>4210.0001.0560920</v>
          </cell>
          <cell r="C9098" t="str">
            <v>RETUR PEMBELIAN - REPL T BUNDLE 3A-1111-C</v>
          </cell>
        </row>
        <row r="9099">
          <cell r="B9099" t="str">
            <v>4210.0001.0561111</v>
          </cell>
          <cell r="C9099" t="str">
            <v>RETUR PEMBELIAN - SUPERHEATER WASTE HEAT BO</v>
          </cell>
        </row>
        <row r="9100">
          <cell r="B9100" t="str">
            <v>4210.0001.0561112</v>
          </cell>
          <cell r="C9100" t="str">
            <v>RETUR PEMBELIAN - AIR HEATER 5U-EC-301 (SEG</v>
          </cell>
        </row>
        <row r="9101">
          <cell r="B9101" t="str">
            <v>4210.0001.0561151</v>
          </cell>
          <cell r="C9101" t="str">
            <v>RETUR PEMBELIAN - HP STEAM SUPER HEATER 102</v>
          </cell>
        </row>
        <row r="9102">
          <cell r="B9102" t="str">
            <v>4210.0001.0561158</v>
          </cell>
          <cell r="C9102" t="str">
            <v>RETUR PEMBELIAN - 5A-115C METHANATOR EFFLUE</v>
          </cell>
        </row>
        <row r="9103">
          <cell r="B9103" t="str">
            <v>4210.0001.0561164</v>
          </cell>
          <cell r="C9103" t="str">
            <v>RETUR PEMBELIAN - PLATE DISTRIBUTOR COMPLAT</v>
          </cell>
        </row>
        <row r="9104">
          <cell r="B9104" t="str">
            <v>4210.0001.0561170</v>
          </cell>
          <cell r="C9104" t="str">
            <v>RETUR PEMBELIAN - RETUBING 101-C PUSRI - 1B</v>
          </cell>
        </row>
        <row r="9105">
          <cell r="B9105" t="str">
            <v>4210.0001.05612014</v>
          </cell>
          <cell r="C9105" t="str">
            <v>RETUR PEMBELIAN - TUBE BUNDLE</v>
          </cell>
        </row>
        <row r="9106">
          <cell r="B9106" t="str">
            <v>4210.0001.05612015</v>
          </cell>
          <cell r="C9106" t="str">
            <v>RETUR PEMBELIAN - PRETHICKENER 5U-FD-202</v>
          </cell>
        </row>
        <row r="9107">
          <cell r="B9107" t="str">
            <v>4210.0001.0580817</v>
          </cell>
          <cell r="C9107" t="str">
            <v>RETUR PEMBELIAN - PRESS. VESSEL RCC OFF GAS</v>
          </cell>
        </row>
        <row r="9108">
          <cell r="B9108" t="str">
            <v>4210.0001.0581003</v>
          </cell>
          <cell r="C9108" t="str">
            <v>RETUR PEMBELIAN - 10.000MT AMMONIA25-TK-801</v>
          </cell>
        </row>
        <row r="9109">
          <cell r="B9109" t="str">
            <v>4210.0001.0581009</v>
          </cell>
          <cell r="C9109" t="str">
            <v>RETUR PEMBELIAN - STAINLESS STEEL STRUC ANP</v>
          </cell>
        </row>
        <row r="9110">
          <cell r="B9110" t="str">
            <v>4210.0001.0581126</v>
          </cell>
          <cell r="C9110" t="str">
            <v>RETUR PEMBELIAN - PRESSURE VESSEL 2 X 35 MW</v>
          </cell>
        </row>
        <row r="9111">
          <cell r="B9111" t="str">
            <v>4210.0001.0600702</v>
          </cell>
          <cell r="C9111" t="str">
            <v>RETUR PEMBELIAN - INSTALL / ERECTION SUBCON</v>
          </cell>
        </row>
        <row r="9112">
          <cell r="B9112" t="str">
            <v>4210.0001.0600704</v>
          </cell>
          <cell r="C9112" t="str">
            <v>RETUR PEMBELIAN - COAL FIRED PWR PL PR THER</v>
          </cell>
        </row>
        <row r="9113">
          <cell r="B9113" t="str">
            <v>4210.0001.0600706</v>
          </cell>
          <cell r="C9113" t="str">
            <v>RETUR PEMBELIAN - COAL-FIRED POWER PLANT PR</v>
          </cell>
        </row>
        <row r="9114">
          <cell r="B9114" t="str">
            <v>4210.0001.0600708</v>
          </cell>
          <cell r="C9114" t="str">
            <v>RETUR PEMBELIAN - ESP INLET FLUE &amp; ESP OUTL</v>
          </cell>
        </row>
        <row r="9115">
          <cell r="B9115" t="str">
            <v>4210.0001.0600710</v>
          </cell>
          <cell r="C9115" t="str">
            <v>RETUR PEMBELIAN - I &amp; C PRIMARY VALVE</v>
          </cell>
        </row>
        <row r="9116">
          <cell r="B9116" t="str">
            <v>4210.0001.0600711</v>
          </cell>
          <cell r="C9116" t="str">
            <v>RETUR PEMBELIAN - FLUE SUPPORTER SUPERSTRUC</v>
          </cell>
        </row>
        <row r="9117">
          <cell r="B9117" t="str">
            <v>4210.0001.0600907</v>
          </cell>
          <cell r="C9117" t="str">
            <v>RETUR PEMBELIAN - INST/ERCTION MECH 3X315MW</v>
          </cell>
        </row>
        <row r="9118">
          <cell r="B9118" t="str">
            <v>4210.0001.0630910</v>
          </cell>
          <cell r="C9118" t="str">
            <v>RETUR PEMBELIAN - FABRICATION RISER CLAMP</v>
          </cell>
        </row>
        <row r="9119">
          <cell r="B9119" t="str">
            <v>4210.0001.0631115</v>
          </cell>
          <cell r="C9119" t="str">
            <v>RETUR PEMBELIAN - SUPPLY OF HEAT EXCHANGER</v>
          </cell>
        </row>
        <row r="9120">
          <cell r="B9120" t="str">
            <v>4210.0001.0631201</v>
          </cell>
          <cell r="C9120" t="str">
            <v>RETUR PEMBELIAN - PROVISION OF EPCI KF GAS</v>
          </cell>
        </row>
        <row r="9121">
          <cell r="B9121" t="str">
            <v>4210.0001.06312029</v>
          </cell>
          <cell r="C9121" t="str">
            <v>RETUR PEMBELIAN - FABRICATION PIPE SPOOL</v>
          </cell>
        </row>
        <row r="9122">
          <cell r="B9122" t="str">
            <v>4210.0001.06312051</v>
          </cell>
          <cell r="C9122" t="str">
            <v>RETUR PEMBELIAN - PROVISION OF ENGINEERING</v>
          </cell>
        </row>
        <row r="9123">
          <cell r="B9123" t="str">
            <v>4210.0001.0651021</v>
          </cell>
          <cell r="C9123" t="str">
            <v>RETUR PEMBELIAN - FAB&amp;INSTAL ENERGY PLANT</v>
          </cell>
        </row>
        <row r="9124">
          <cell r="B9124" t="str">
            <v>4210.0001.0651025</v>
          </cell>
          <cell r="C9124" t="str">
            <v>RETUR PEMBELIAN - SUPPLY &amp; INSTAL PNEUMATIC</v>
          </cell>
        </row>
        <row r="9125">
          <cell r="B9125" t="str">
            <v>4210.0001.0651102</v>
          </cell>
          <cell r="C9125" t="str">
            <v>RETUR PEMBELIAN - SUPP&amp;INST 7110,7120,7130</v>
          </cell>
        </row>
        <row r="9126">
          <cell r="B9126" t="str">
            <v>4210.0001.0701022</v>
          </cell>
          <cell r="C9126" t="str">
            <v>RETUR PEMBELIAN - CHEMICAL CLEANING</v>
          </cell>
        </row>
        <row r="9127">
          <cell r="B9127" t="str">
            <v>4210.0001.0701122</v>
          </cell>
          <cell r="C9127" t="str">
            <v>RETUR PEMBELIAN - PUMP &amp; PIPING BROKE STOR.</v>
          </cell>
        </row>
        <row r="9128">
          <cell r="B9128" t="str">
            <v>4210.0001.0731138</v>
          </cell>
          <cell r="C9128" t="str">
            <v>RETUR PEMBELIAN - AIR HEATER TUBES</v>
          </cell>
        </row>
        <row r="9129">
          <cell r="B9129" t="str">
            <v>4210.0001.07312054</v>
          </cell>
          <cell r="C9129" t="str">
            <v>RETUR PEMBELIAN - SERVICE BARK CONVEYOR</v>
          </cell>
        </row>
        <row r="9130">
          <cell r="B9130" t="str">
            <v>4210.0001.0830924</v>
          </cell>
          <cell r="C9130" t="str">
            <v>RETUR PEMBELIAN - TRANS,INST,HOOKUP POLENG</v>
          </cell>
        </row>
        <row r="9131">
          <cell r="B9131" t="str">
            <v>4210.0001.0831120</v>
          </cell>
          <cell r="C9131" t="str">
            <v>RETUR PEMBELIAN - EPC WORKS FOR PPP-CW-DW-G</v>
          </cell>
        </row>
        <row r="9132">
          <cell r="B9132" t="str">
            <v>4210.0001.0881108</v>
          </cell>
          <cell r="C9132" t="str">
            <v>RETUR PEMBELIAN - REPLACE SW PIPE</v>
          </cell>
        </row>
        <row r="9133">
          <cell r="B9133" t="str">
            <v>4210.0001.0881123</v>
          </cell>
          <cell r="C9133" t="str">
            <v>RETUR PEMBELIAN - HOUSING FILTER</v>
          </cell>
        </row>
        <row r="9134">
          <cell r="B9134" t="str">
            <v>4210.0001.0901121</v>
          </cell>
          <cell r="C9134" t="str">
            <v>RETUR PEMBELIAN - DUCTING TISSUE MILL II</v>
          </cell>
        </row>
        <row r="9135">
          <cell r="B9135" t="str">
            <v>4210.0001.0901142</v>
          </cell>
          <cell r="C9135" t="str">
            <v>RETUR PEMBELIAN - Ducting Yankee</v>
          </cell>
        </row>
        <row r="9136">
          <cell r="B9136" t="str">
            <v>4210.0001.0911125</v>
          </cell>
          <cell r="C9136" t="str">
            <v>RETUR PEMBELIAN - Water System &amp; Coal Syste</v>
          </cell>
        </row>
        <row r="9137">
          <cell r="B9137" t="str">
            <v>4210.0001.0921147</v>
          </cell>
          <cell r="C9137" t="str">
            <v>RETUR PEMBELIAN - ADD. BY PAS LINE FOR DOUB</v>
          </cell>
        </row>
        <row r="9138">
          <cell r="B9138" t="str">
            <v>4210.0001.0991129</v>
          </cell>
          <cell r="C9138" t="str">
            <v>RETUR PEMBELIAN - PIPA HYDRANT</v>
          </cell>
        </row>
        <row r="9139">
          <cell r="B9139" t="str">
            <v>4210.0001.1021146</v>
          </cell>
          <cell r="C9139" t="str">
            <v>RETUR PEMBELIAN -  water surge tank</v>
          </cell>
        </row>
        <row r="9140">
          <cell r="B9140" t="str">
            <v>4210.0001.1031143</v>
          </cell>
          <cell r="C9140" t="str">
            <v>RETUR PEMBELIAN - DUPLEX PIPE SPOOL 2-INC,</v>
          </cell>
        </row>
        <row r="9141">
          <cell r="B9141" t="str">
            <v>4210.0001.10412034</v>
          </cell>
          <cell r="C9141" t="str">
            <v>RETUR PEMBELIAN - TUBE BUNDLE E201-05-08-09</v>
          </cell>
        </row>
        <row r="9142">
          <cell r="B9142" t="str">
            <v>4210.0001.10512037</v>
          </cell>
          <cell r="C9142" t="str">
            <v>RETUR PEMBELIAN - HEAT EXCHANGER ASSY TAG N</v>
          </cell>
        </row>
        <row r="9143">
          <cell r="B9143" t="str">
            <v>4210.0001.10512038</v>
          </cell>
          <cell r="C9143" t="str">
            <v>RETUR PEMBELIAN - PENGADAAN SHELL ASSY TAG</v>
          </cell>
        </row>
        <row r="9144">
          <cell r="B9144" t="str">
            <v>4210.0001.10512039</v>
          </cell>
          <cell r="C9144" t="str">
            <v>RETUR PEMBELIAN - PENGADAAN SHELL ASSY TAG</v>
          </cell>
        </row>
        <row r="9145">
          <cell r="B9145" t="str">
            <v>4210.0001.10512060</v>
          </cell>
          <cell r="C9145" t="str">
            <v>RETUR PEMBELIAN - PENGGANTIAN/PEMBUATAN TES</v>
          </cell>
        </row>
        <row r="9146">
          <cell r="B9146" t="str">
            <v>4210.0001.10612040</v>
          </cell>
          <cell r="C9146" t="str">
            <v>RETUR PEMBELIAN - TUBE BUNDLE, SHELLBUNDLE,</v>
          </cell>
        </row>
        <row r="9147">
          <cell r="B9147" t="str">
            <v>4210.0001.10612053</v>
          </cell>
          <cell r="C9147" t="str">
            <v>RETUR PEMBELIAN - ENGINEERING, PROCUREMENT</v>
          </cell>
        </row>
        <row r="9148">
          <cell r="B9148" t="str">
            <v>4210.0001.1121154</v>
          </cell>
          <cell r="C9148" t="str">
            <v>RETUR PEMBELIAN - H2S MUD / GAS SEPARATOR</v>
          </cell>
        </row>
        <row r="9149">
          <cell r="B9149" t="str">
            <v>4210.0001.1161162</v>
          </cell>
          <cell r="C9149" t="str">
            <v>RETUR PEMBELIAN - SECONDARY REFORMER EFFLUE</v>
          </cell>
        </row>
        <row r="9150">
          <cell r="B9150" t="str">
            <v>4210.0001.1171165</v>
          </cell>
          <cell r="C9150" t="str">
            <v>RETUR PEMBELIAN - TOWER</v>
          </cell>
        </row>
        <row r="9151">
          <cell r="B9151" t="str">
            <v>4210.0001.1171167</v>
          </cell>
          <cell r="C9151" t="str">
            <v>RETUR PEMBELIAN - SHOP FABRICATED VESSEL &amp;</v>
          </cell>
        </row>
        <row r="9152">
          <cell r="B9152" t="str">
            <v>4210.0001.1171168</v>
          </cell>
          <cell r="C9152" t="str">
            <v>RETUR PEMBELIAN - SHOP FABRICATED VESSEL &amp;</v>
          </cell>
        </row>
        <row r="9153">
          <cell r="B9153" t="str">
            <v>4210.0001.11712010</v>
          </cell>
          <cell r="C9153" t="str">
            <v>RETUR PEMBELIAN - SHOP FABRICATED VESSEL &amp;</v>
          </cell>
        </row>
        <row r="9154">
          <cell r="B9154" t="str">
            <v>4210.0001.11712023</v>
          </cell>
          <cell r="C9154" t="str">
            <v>RETUR PEMBELIAN - SHOP FABRICATED VESSEL &amp;</v>
          </cell>
        </row>
        <row r="9155">
          <cell r="B9155" t="str">
            <v>4210.0001.1191172</v>
          </cell>
          <cell r="C9155" t="str">
            <v>RETUR PEMBELIAN - EPC MOBILE SEPARATOR</v>
          </cell>
        </row>
        <row r="9156">
          <cell r="B9156" t="str">
            <v>4210.0001.1201175</v>
          </cell>
          <cell r="C9156" t="str">
            <v>RETUR PEMBELIAN - FABRICATION &amp; ERECTION OF</v>
          </cell>
        </row>
        <row r="9157">
          <cell r="B9157" t="str">
            <v>4210.0001.12912007</v>
          </cell>
          <cell r="C9157" t="str">
            <v>RETUR PEMBELIAN - SUPPLY OF SHELL &amp; TUBE HE</v>
          </cell>
        </row>
        <row r="9158">
          <cell r="B9158" t="str">
            <v>4210.0001.14512017</v>
          </cell>
          <cell r="C9158" t="str">
            <v>RETUR PEMBELIAN - DIVING EQUIPMENT</v>
          </cell>
        </row>
        <row r="9159">
          <cell r="B9159" t="str">
            <v>4210.0001.14912041</v>
          </cell>
          <cell r="C9159" t="str">
            <v>RETUR PEMBELIAN - FABRIKASI SHELL 24E-113</v>
          </cell>
        </row>
        <row r="9160">
          <cell r="B9160" t="str">
            <v>4210.0001.15012024</v>
          </cell>
          <cell r="C9160" t="str">
            <v>RETUR PEMBELIAN -  TOTAL RETUBE INSITU SURF</v>
          </cell>
        </row>
        <row r="9161">
          <cell r="B9161" t="str">
            <v>4210.0001.15212028</v>
          </cell>
          <cell r="C9161" t="str">
            <v>RETUR PEMBELIAN - TUBE BUNDLE SHELL H5012 &amp;</v>
          </cell>
        </row>
        <row r="9162">
          <cell r="B9162" t="str">
            <v>4210.0001.15212059</v>
          </cell>
          <cell r="C9162" t="str">
            <v>RETUR PEMBELIAN - SECONDARY REACTOR UNIT</v>
          </cell>
        </row>
        <row r="9163">
          <cell r="B9163" t="str">
            <v>4210.0001.15312030</v>
          </cell>
          <cell r="C9163" t="str">
            <v>RETUR PEMBELIAN - 2 UNIT FUEL GAS FILTER CO</v>
          </cell>
        </row>
        <row r="9164">
          <cell r="B9164" t="str">
            <v>4210.0001.15712042</v>
          </cell>
          <cell r="C9164" t="str">
            <v>RETUR PEMBELIAN - REDESIGN, FABRIKASI &amp; PEM</v>
          </cell>
        </row>
        <row r="9165">
          <cell r="B9165" t="str">
            <v>4210.0001.16012044</v>
          </cell>
          <cell r="C9165" t="str">
            <v>RETUR PEMBELIAN -  EPCI CONTRACT FOR LIMA F</v>
          </cell>
        </row>
        <row r="9166">
          <cell r="B9166" t="str">
            <v>4210.0001.16409005</v>
          </cell>
          <cell r="C9166" t="str">
            <v>RETUR PEMBELIAN - MEG Injection Package</v>
          </cell>
        </row>
        <row r="9167">
          <cell r="B9167" t="str">
            <v>4210.0001.R000000</v>
          </cell>
          <cell r="C9167" t="str">
            <v>RETUR PEMBELIAN - SEWA EQUIPMENT- EXCAVATOR</v>
          </cell>
        </row>
        <row r="9168">
          <cell r="B9168" t="str">
            <v>4301.0001.001</v>
          </cell>
          <cell r="C9168" t="str">
            <v>BIAYA GAJI - KANTOR PUSAT</v>
          </cell>
        </row>
        <row r="9169">
          <cell r="B9169" t="str">
            <v>4301.0002.001</v>
          </cell>
          <cell r="C9169" t="str">
            <v>BIAYA BBM - KANTOR PUSAT</v>
          </cell>
        </row>
        <row r="9170">
          <cell r="B9170" t="str">
            <v>4301.0003.001</v>
          </cell>
          <cell r="C9170" t="str">
            <v>BIAYA IURAN KEAMANAN DAN KEBERSIHAN - KANTOR PUSAT</v>
          </cell>
        </row>
        <row r="9171">
          <cell r="B9171" t="str">
            <v>4301.0004.001</v>
          </cell>
          <cell r="C9171" t="str">
            <v>BIAYA TOL DAN PARKIR - KANTOR PUSAT</v>
          </cell>
        </row>
        <row r="9172">
          <cell r="B9172" t="str">
            <v>4301.0005.001</v>
          </cell>
          <cell r="C9172" t="str">
            <v>BIAYA PERLENGKAPAN KANTOR - KANTOR PUSAT</v>
          </cell>
        </row>
        <row r="9173">
          <cell r="B9173" t="str">
            <v>4301.0006.001</v>
          </cell>
          <cell r="C9173" t="str">
            <v>BIAYA FOTOCOPY - KANTOR PUSAT</v>
          </cell>
        </row>
        <row r="9174">
          <cell r="B9174" t="str">
            <v>4301.0007.001</v>
          </cell>
          <cell r="C9174" t="str">
            <v>BIAYA LISTRIK, TELEPON DAN AIR  - KANTOR PUSAT</v>
          </cell>
        </row>
        <row r="9175">
          <cell r="B9175" t="str">
            <v>4301.0008.001</v>
          </cell>
          <cell r="C9175" t="str">
            <v>BIAYA SURAT-SURAT PERIJINAN - KANTOR PUSAT</v>
          </cell>
        </row>
        <row r="9176">
          <cell r="B9176" t="str">
            <v>4301.0009.001</v>
          </cell>
          <cell r="C9176" t="str">
            <v>BIAYA SUKU CADANG KENDARAAN - KANTOR PUSAT</v>
          </cell>
        </row>
        <row r="9177">
          <cell r="B9177" t="str">
            <v>4301.0010.001</v>
          </cell>
          <cell r="C9177" t="str">
            <v>BIAYA PENGOBATAN - KANTOR PUSAT</v>
          </cell>
        </row>
        <row r="9178">
          <cell r="B9178" t="str">
            <v>4301.0011.001</v>
          </cell>
          <cell r="C9178" t="str">
            <v>BIAYA PROVISI BANK - KANTOR PUSAT</v>
          </cell>
        </row>
        <row r="9179">
          <cell r="B9179" t="str">
            <v>4301.0012.001</v>
          </cell>
          <cell r="C9179" t="str">
            <v>BIAYA SERAGAM - KANTOR PUSAT</v>
          </cell>
        </row>
        <row r="9180">
          <cell r="B9180" t="str">
            <v>4301.0013.001</v>
          </cell>
          <cell r="C9180" t="str">
            <v>BIAYA DENDA PAJAK - KANTOR PUSAT</v>
          </cell>
        </row>
        <row r="9181">
          <cell r="B9181" t="str">
            <v>4301.0014.001</v>
          </cell>
          <cell r="C9181" t="str">
            <v>BIAYA KANTOR - KANTOR PUSAT</v>
          </cell>
        </row>
        <row r="9182">
          <cell r="B9182" t="str">
            <v>4301.0014.0130929</v>
          </cell>
          <cell r="C9182" t="str">
            <v>BIAYA KANTOR - OPERATION ASSISTANCE SLN</v>
          </cell>
        </row>
        <row r="9183">
          <cell r="B9183" t="str">
            <v>4301.0015.001</v>
          </cell>
          <cell r="C9183" t="str">
            <v>BIAYA POS DAN MATERAI - KANTOR PUSAT</v>
          </cell>
        </row>
        <row r="9184">
          <cell r="B9184" t="str">
            <v>4301.0016.001</v>
          </cell>
          <cell r="C9184" t="str">
            <v>BIAYA PENGIRIMAN BARANG - KANTOR PUSAT</v>
          </cell>
        </row>
        <row r="9185">
          <cell r="B9185" t="str">
            <v>4301.0017.001</v>
          </cell>
          <cell r="C9185" t="str">
            <v>BIAYA PENYUSUTAN - KANTOR PUSAT</v>
          </cell>
        </row>
        <row r="9186">
          <cell r="B9186" t="str">
            <v>4301.0018.001</v>
          </cell>
          <cell r="C9186" t="str">
            <v>BIAYA ASURANSI  - KANTOR PUSAT</v>
          </cell>
        </row>
        <row r="9187">
          <cell r="B9187" t="str">
            <v>4301.0019.001</v>
          </cell>
          <cell r="C9187" t="str">
            <v>BIAYA GEDUNG - KANTOR PUSAT</v>
          </cell>
        </row>
        <row r="9188">
          <cell r="B9188" t="str">
            <v>4301.0020.001</v>
          </cell>
          <cell r="C9188" t="str">
            <v>BIAYA PEMASARAN DAN MARKETING - KANTOR PUSAT</v>
          </cell>
        </row>
        <row r="9189">
          <cell r="B9189" t="str">
            <v>4301.0021.001</v>
          </cell>
          <cell r="C9189" t="str">
            <v>BIAYA TIKET &amp; DINAS PERJALANAN - KANTOR PUSAT</v>
          </cell>
        </row>
        <row r="9190">
          <cell r="B9190" t="str">
            <v>4301.0022.001</v>
          </cell>
          <cell r="C9190" t="str">
            <v>BIAYA JAMUAN / ENTERTAINMENT - KANTOR PUSAT</v>
          </cell>
        </row>
        <row r="9191">
          <cell r="B9191" t="str">
            <v>4301.0023.001</v>
          </cell>
          <cell r="C9191" t="str">
            <v>BIAYA LEASING - KANTOR PUSAT</v>
          </cell>
        </row>
        <row r="9192">
          <cell r="B9192" t="str">
            <v>4301.0024.001</v>
          </cell>
          <cell r="C9192" t="str">
            <v>BIAYA JAMSOSTEK - KANTOR PUSAT</v>
          </cell>
        </row>
        <row r="9193">
          <cell r="B9193" t="str">
            <v>4301.0025.001</v>
          </cell>
          <cell r="C9193" t="str">
            <v>BIAYA MAKAN KARYAWAN - KANTOR PUSAT</v>
          </cell>
        </row>
        <row r="9194">
          <cell r="B9194" t="str">
            <v>4301.0026.001</v>
          </cell>
          <cell r="C9194" t="str">
            <v>BIAYA PPH - KANTOR PUSAT</v>
          </cell>
        </row>
        <row r="9195">
          <cell r="B9195" t="str">
            <v>4301.0027.001</v>
          </cell>
          <cell r="C9195" t="str">
            <v>BIAYA PAJAK - KANTOR PUSAT</v>
          </cell>
        </row>
        <row r="9196">
          <cell r="B9196" t="str">
            <v>4301.0028.001</v>
          </cell>
          <cell r="C9196" t="str">
            <v>BIAYA PBB - KANTOR PUSAT</v>
          </cell>
        </row>
        <row r="9197">
          <cell r="B9197" t="str">
            <v>4301.0029.001</v>
          </cell>
          <cell r="C9197" t="str">
            <v>BIAYA PENDAFTARAN TENDER - KANTOR PUSAT</v>
          </cell>
        </row>
        <row r="9198">
          <cell r="B9198" t="str">
            <v>4301.0030.001</v>
          </cell>
          <cell r="C9198" t="str">
            <v>BIAYA BID BOND - KANTOR PUSAT</v>
          </cell>
        </row>
        <row r="9199">
          <cell r="B9199" t="str">
            <v>4301.0031.001</v>
          </cell>
          <cell r="C9199" t="str">
            <v>BIAYA REFF. BANK - KANTOR PUSAT</v>
          </cell>
        </row>
        <row r="9200">
          <cell r="B9200" t="str">
            <v>4301.0032.001</v>
          </cell>
          <cell r="C9200" t="str">
            <v>BIAYA KEPERLUAN DAPUR / KANTOR - KANTOR PUSAT</v>
          </cell>
        </row>
        <row r="9201">
          <cell r="B9201" t="str">
            <v>4301.0033.001</v>
          </cell>
          <cell r="C9201" t="str">
            <v>BIAYA AUDIT - KANTOR PUSAT</v>
          </cell>
        </row>
        <row r="9202">
          <cell r="B9202" t="str">
            <v>4301.0034.001</v>
          </cell>
          <cell r="C9202" t="str">
            <v>BIAYA SEWA KENDARAAN - KANTOR PUSAT</v>
          </cell>
        </row>
        <row r="9203">
          <cell r="B9203" t="str">
            <v>4301.0035.001</v>
          </cell>
          <cell r="C9203" t="str">
            <v>BIAYA JASA PROFESIONAL - KANTOR PUSAT</v>
          </cell>
        </row>
        <row r="9204">
          <cell r="B9204" t="str">
            <v>4301.0036.001</v>
          </cell>
          <cell r="C9204" t="str">
            <v>BIAYA BISNIS DEVELOPMENT - KANTOR PUSAT</v>
          </cell>
        </row>
        <row r="9205">
          <cell r="B9205" t="str">
            <v>4301.0037.001</v>
          </cell>
          <cell r="C9205" t="str">
            <v>BIAYA KESEJAHTERAAN KARYAWAN - KANTOR PUSAT</v>
          </cell>
        </row>
        <row r="9206">
          <cell r="B9206" t="str">
            <v>4302.0002.001</v>
          </cell>
          <cell r="C9206" t="str">
            <v>BIAYA PENYUSUTAN - BANGUNAN - KANTOR PUSAT</v>
          </cell>
        </row>
        <row r="9207">
          <cell r="B9207" t="str">
            <v>4302.0003.001</v>
          </cell>
          <cell r="C9207" t="str">
            <v>BIAYA PENYUSUTAN - MESIN - KANTOR PUSAT</v>
          </cell>
        </row>
        <row r="9208">
          <cell r="B9208" t="str">
            <v>4302.0004.001</v>
          </cell>
          <cell r="C9208" t="str">
            <v>BIAYA PENYUSUTAN - KENDARAAN - KANTOR PUSAT</v>
          </cell>
        </row>
        <row r="9209">
          <cell r="B9209" t="str">
            <v>4302.0005.001</v>
          </cell>
          <cell r="C9209" t="str">
            <v>BIAYA PENYUSUTAN - PERALATAN KANTOR - KANTOR PUSAT</v>
          </cell>
        </row>
        <row r="9210">
          <cell r="B9210" t="str">
            <v>4401.0001.001</v>
          </cell>
          <cell r="C9210" t="str">
            <v>PENDAPATAN LAIN-LAIN - KANTOR PUSAT</v>
          </cell>
        </row>
        <row r="9211">
          <cell r="B9211" t="str">
            <v>4401.0002.001</v>
          </cell>
          <cell r="C9211" t="str">
            <v>JASA GIRO - KANTOR PUSAT</v>
          </cell>
        </row>
        <row r="9212">
          <cell r="B9212" t="str">
            <v>4401.0003.001</v>
          </cell>
          <cell r="C9212" t="str">
            <v>BUNGA DEPOSITO - KANTOR PUSAT</v>
          </cell>
        </row>
        <row r="9213">
          <cell r="B9213" t="str">
            <v>4401.0004.001</v>
          </cell>
          <cell r="C9213" t="str">
            <v>LABA SELISIH KURS - KANTOR PUSAT</v>
          </cell>
        </row>
        <row r="9214">
          <cell r="B9214" t="str">
            <v>4401.0005.001</v>
          </cell>
          <cell r="C9214" t="str">
            <v>LABA PENJUALAN AT - KANTOR PUSAT</v>
          </cell>
        </row>
        <row r="9215">
          <cell r="B9215" t="str">
            <v>4401.0006.001</v>
          </cell>
          <cell r="C9215" t="str">
            <v>LABA PENJUALAN SAHAM - KANTOR PUSAT</v>
          </cell>
        </row>
        <row r="9216">
          <cell r="B9216" t="str">
            <v>4401.0007.001</v>
          </cell>
          <cell r="C9216" t="str">
            <v>PENDAPATAN DEVIDEN - KANTOR PUSAT</v>
          </cell>
        </row>
        <row r="9217">
          <cell r="B9217" t="str">
            <v>4401.0008.001</v>
          </cell>
          <cell r="C9217" t="str">
            <v>PENJUALAN VALAS - KANTOR PUSAT</v>
          </cell>
        </row>
        <row r="9218">
          <cell r="B9218" t="str">
            <v>4401.0010.001</v>
          </cell>
          <cell r="C9218" t="str">
            <v>LABA / RUGI SELISIH KURS - KANTOR PUSAT</v>
          </cell>
        </row>
        <row r="9219">
          <cell r="B9219" t="str">
            <v>4402.0001.001</v>
          </cell>
          <cell r="C9219" t="str">
            <v>BIAYA LAIN-LAIN - KANTOR PUSAT</v>
          </cell>
        </row>
        <row r="9220">
          <cell r="B9220" t="str">
            <v>4402.0002.001</v>
          </cell>
          <cell r="C9220" t="str">
            <v>BIAYA BUNGA PINJAMAN  - KANTOR PUSAT</v>
          </cell>
        </row>
        <row r="9221">
          <cell r="B9221" t="str">
            <v>4402.0003.001</v>
          </cell>
          <cell r="C9221" t="str">
            <v>BIAYA ADMINISTRASI - KANTOR PUSAT</v>
          </cell>
        </row>
        <row r="9222">
          <cell r="B9222" t="str">
            <v>4402.0004.001</v>
          </cell>
          <cell r="C9222" t="str">
            <v>RUGI SELISI KURS - KANTOR PUSAT</v>
          </cell>
        </row>
        <row r="9223">
          <cell r="B9223" t="str">
            <v>4402.0005.001</v>
          </cell>
          <cell r="C9223" t="str">
            <v>RUGI PENGHENTIAN / PENJUALAN AT - KANTOR PUSAT</v>
          </cell>
        </row>
        <row r="9224">
          <cell r="B9224" t="str">
            <v>4402.0006.001</v>
          </cell>
          <cell r="C9224" t="str">
            <v>BIAYA BUNGA SEWA PEMBIAYAAN</v>
          </cell>
        </row>
        <row r="9225">
          <cell r="B9225" t="str">
            <v>4402.0007.001</v>
          </cell>
          <cell r="C9225" t="str">
            <v>BIAYA BUNGA PEMBIAYAAN KONSUMEN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oa"/>
      <sheetName val="wp"/>
      <sheetName val="JUAL"/>
      <sheetName val="JURNAL JUAL"/>
      <sheetName val="Sheet1"/>
    </sheetNames>
    <sheetDataSet>
      <sheetData sheetId="0" refreshError="1">
        <row r="4">
          <cell r="B4" t="str">
            <v>1101.0001.0000000</v>
          </cell>
          <cell r="C4" t="str">
            <v>KAS PUSAT (HO TANAH ABANG)</v>
          </cell>
        </row>
        <row r="5">
          <cell r="B5" t="str">
            <v>1101.0002.0000000</v>
          </cell>
          <cell r="C5" t="str">
            <v>KAS THE PLAZA</v>
          </cell>
        </row>
        <row r="6">
          <cell r="B6" t="str">
            <v>1101.0003.0000000</v>
          </cell>
          <cell r="C6" t="str">
            <v>KAS BEJ</v>
          </cell>
        </row>
        <row r="7">
          <cell r="B7" t="str">
            <v>1101.0004.0000000</v>
          </cell>
          <cell r="C7" t="str">
            <v>KAS WORKSHOP</v>
          </cell>
        </row>
        <row r="8">
          <cell r="B8" t="str">
            <v>1101.0006.0000000</v>
          </cell>
          <cell r="C8" t="str">
            <v>KAS WORKSHOP II</v>
          </cell>
        </row>
        <row r="9">
          <cell r="B9" t="str">
            <v>1101.0101.0000000</v>
          </cell>
          <cell r="C9" t="str">
            <v>KAS USD</v>
          </cell>
        </row>
        <row r="10">
          <cell r="B10" t="str">
            <v>1101.0102.0000000</v>
          </cell>
          <cell r="C10" t="str">
            <v>KAS USD THE PLAZA</v>
          </cell>
        </row>
        <row r="11">
          <cell r="B11" t="str">
            <v>1101.0201.0000000</v>
          </cell>
          <cell r="C11" t="str">
            <v>KAS SGD (DI SINGAPORE)</v>
          </cell>
        </row>
        <row r="12">
          <cell r="B12" t="str">
            <v>1101.0202.0000000</v>
          </cell>
          <cell r="C12" t="str">
            <v>KAS SGD (DI HEAD OFFICE)</v>
          </cell>
        </row>
        <row r="13">
          <cell r="B13" t="str">
            <v>1101.0203.0000000</v>
          </cell>
          <cell r="C13" t="str">
            <v>KAS SGD THE PLAZA</v>
          </cell>
        </row>
        <row r="14">
          <cell r="B14" t="str">
            <v>1101.0989.0000000</v>
          </cell>
          <cell r="C14" t="str">
            <v>KAS TEMPORARY</v>
          </cell>
        </row>
        <row r="15">
          <cell r="B15" t="str">
            <v>1101.0991.0000000</v>
          </cell>
          <cell r="C15" t="str">
            <v>KAS TEMPORARY</v>
          </cell>
        </row>
        <row r="16">
          <cell r="B16" t="str">
            <v>1101.0993.0000000</v>
          </cell>
          <cell r="C16" t="str">
            <v>KAS TEMPORARY</v>
          </cell>
        </row>
        <row r="17">
          <cell r="B17" t="str">
            <v>1101.0994.0000000</v>
          </cell>
          <cell r="C17" t="str">
            <v>KAS TEMPORARY</v>
          </cell>
        </row>
        <row r="18">
          <cell r="B18" t="str">
            <v>1101.0995.0000000</v>
          </cell>
          <cell r="C18" t="str">
            <v>KAS TEMPORARY</v>
          </cell>
        </row>
        <row r="19">
          <cell r="B19" t="str">
            <v>1101.9996.0000000</v>
          </cell>
          <cell r="C19" t="str">
            <v>KAS TEMPORARY</v>
          </cell>
        </row>
        <row r="20">
          <cell r="B20" t="str">
            <v>1101.9997.0000000</v>
          </cell>
          <cell r="C20" t="str">
            <v>KAS TEMPORARY</v>
          </cell>
        </row>
        <row r="21">
          <cell r="B21" t="str">
            <v>1101.9998.0000000</v>
          </cell>
          <cell r="C21" t="str">
            <v>KAS TEMPORARY</v>
          </cell>
        </row>
        <row r="22">
          <cell r="B22" t="str">
            <v>1101.9999.0000000</v>
          </cell>
          <cell r="C22" t="str">
            <v>KAS TEMPORARY</v>
          </cell>
        </row>
        <row r="23">
          <cell r="B23" t="str">
            <v>1102.0001.0000000</v>
          </cell>
          <cell r="C23" t="str">
            <v>BANK BCA / 2703026281</v>
          </cell>
        </row>
        <row r="24">
          <cell r="B24" t="str">
            <v>1102.0002.0000000</v>
          </cell>
          <cell r="C24" t="str">
            <v>BANK BCA KANGEAN</v>
          </cell>
        </row>
        <row r="25">
          <cell r="B25" t="str">
            <v>1102.0101.0000000</v>
          </cell>
          <cell r="C25" t="str">
            <v>BANK BII LONTAR / 127-70-605-55</v>
          </cell>
        </row>
        <row r="26">
          <cell r="B26" t="str">
            <v>1102.0201.0000000</v>
          </cell>
          <cell r="C26" t="str">
            <v>BANK BRI / 001-801-000-728308</v>
          </cell>
        </row>
        <row r="27">
          <cell r="B27" t="str">
            <v>1102.0202.0000000</v>
          </cell>
          <cell r="C27" t="str">
            <v>BANK BRI HUBEI / 6462-01-000016-50-2</v>
          </cell>
        </row>
        <row r="28">
          <cell r="B28" t="str">
            <v>1102.0203.0000000</v>
          </cell>
          <cell r="C28" t="str">
            <v>BANK BRI SEPCO / 4862-01-008686-53-7</v>
          </cell>
        </row>
        <row r="29">
          <cell r="B29" t="str">
            <v>1102.0204.0000000</v>
          </cell>
          <cell r="C29" t="str">
            <v>BRI-SINAR MAS 0399.01.000066.300</v>
          </cell>
        </row>
        <row r="30">
          <cell r="B30" t="str">
            <v>1102.0205.0000000</v>
          </cell>
          <cell r="C30" t="str">
            <v>BANK BRI LONTAR 12.025 7288.01.00013250.3</v>
          </cell>
        </row>
        <row r="31">
          <cell r="B31" t="str">
            <v>1102.0206.0000000</v>
          </cell>
          <cell r="C31" t="str">
            <v>BANK BRI LONTAR SERVAS 7288-01-000186-50-2</v>
          </cell>
        </row>
        <row r="32">
          <cell r="B32" t="str">
            <v>1102.0207.0000000</v>
          </cell>
          <cell r="C32" t="str">
            <v>BANK BNI BAKRIE 026-859-4191</v>
          </cell>
        </row>
        <row r="33">
          <cell r="B33" t="str">
            <v>1102.0301.0000000</v>
          </cell>
          <cell r="C33" t="str">
            <v>BANK MANDIRI TANJUNG AWAR-AWAR / 140-00-1108166-9</v>
          </cell>
        </row>
        <row r="34">
          <cell r="B34" t="str">
            <v>1102.0302.0000000</v>
          </cell>
          <cell r="C34" t="str">
            <v>BANK MANDIRI</v>
          </cell>
        </row>
        <row r="35">
          <cell r="B35" t="str">
            <v>1102.0303.0000000</v>
          </cell>
          <cell r="C35" t="str">
            <v>BANK MANDIRI</v>
          </cell>
        </row>
        <row r="36">
          <cell r="B36" t="str">
            <v>1102.0304.0000000</v>
          </cell>
          <cell r="C36" t="str">
            <v>BANK MANDIRI CHEVRON 09-023 / 108-00-1027305-1</v>
          </cell>
        </row>
        <row r="37">
          <cell r="B37" t="str">
            <v>1102.0305.0000000</v>
          </cell>
          <cell r="C37" t="str">
            <v>BANK MANDIRI DURI / 108-00-0971847-0</v>
          </cell>
        </row>
        <row r="38">
          <cell r="B38" t="str">
            <v>1102.0306.0000000</v>
          </cell>
          <cell r="C38" t="str">
            <v>BANK MANDIRI HESS GRESIK / 140-00-0787151-1</v>
          </cell>
        </row>
        <row r="39">
          <cell r="B39" t="str">
            <v>1102.0307.0000000</v>
          </cell>
          <cell r="C39" t="str">
            <v>BANK MANDIRI</v>
          </cell>
        </row>
        <row r="40">
          <cell r="B40" t="str">
            <v>1102.0308.0000000</v>
          </cell>
          <cell r="C40" t="str">
            <v>BANK MANDIRI IDR 1 / 121-00-0101073-9</v>
          </cell>
        </row>
        <row r="41">
          <cell r="B41" t="str">
            <v>1102.0309.0000000</v>
          </cell>
          <cell r="C41" t="str">
            <v>BANK MANDIRI IDR 2 / 121-003522829-9</v>
          </cell>
        </row>
        <row r="42">
          <cell r="B42" t="str">
            <v>1102.0310.0000000</v>
          </cell>
          <cell r="C42" t="str">
            <v>BANK MANDIRI IKPP / 108-00-0552836-0</v>
          </cell>
        </row>
        <row r="43">
          <cell r="B43" t="str">
            <v>1102.0311.0000000</v>
          </cell>
          <cell r="C43" t="str">
            <v>BANK MANDIRI</v>
          </cell>
        </row>
        <row r="44">
          <cell r="B44" t="str">
            <v>1102.0312.0000000</v>
          </cell>
          <cell r="C44" t="str">
            <v>BANK MANDIRI KANGEAN / 140-00-0987756-5</v>
          </cell>
        </row>
        <row r="45">
          <cell r="B45" t="str">
            <v>1102.0313.0000000</v>
          </cell>
          <cell r="C45" t="str">
            <v>BANK MANDIRI KODECO / 121-00-0567956-2</v>
          </cell>
        </row>
        <row r="46">
          <cell r="B46" t="str">
            <v>1102.0314.0000000</v>
          </cell>
          <cell r="C46" t="str">
            <v>BANK MANDIRI MID PLAZA / 006-000-666137-9</v>
          </cell>
        </row>
        <row r="47">
          <cell r="B47" t="str">
            <v>1102.0315.0000000</v>
          </cell>
          <cell r="C47" t="str">
            <v>BANK MANDIRI PERTAMINA DUMAI / 108-00-0774116-9</v>
          </cell>
        </row>
        <row r="48">
          <cell r="B48" t="str">
            <v>1102.0316.0000000</v>
          </cell>
          <cell r="C48" t="str">
            <v>BANK MANDIRI PORSEA / 121-00-0526366-4</v>
          </cell>
        </row>
        <row r="49">
          <cell r="B49" t="str">
            <v>1102.0317.0000000</v>
          </cell>
          <cell r="C49" t="str">
            <v>BANK MANDIRI PTM DUMAI / 108-00-0774116-9</v>
          </cell>
        </row>
        <row r="50">
          <cell r="B50" t="str">
            <v>1102.0318.0000000</v>
          </cell>
          <cell r="C50" t="str">
            <v>BANK MANDIRI PUPUK KALTIM / 148-00-0691033-8</v>
          </cell>
        </row>
        <row r="51">
          <cell r="B51" t="str">
            <v>1102.0319.0000000</v>
          </cell>
          <cell r="C51" t="str">
            <v>BANK MANDIRI REKAYASA INDUSTRI / 140-00-0993043-0</v>
          </cell>
        </row>
        <row r="52">
          <cell r="B52" t="str">
            <v>1102.0320.0000000</v>
          </cell>
          <cell r="C52" t="str">
            <v>BANK MANDIRI RIGLESS / 108-00-1039671-2</v>
          </cell>
        </row>
        <row r="53">
          <cell r="B53" t="str">
            <v>1102.0321.0000000</v>
          </cell>
          <cell r="C53" t="str">
            <v>BANK MANDIRI SEPCO / 155-000171580-7</v>
          </cell>
        </row>
        <row r="54">
          <cell r="B54" t="str">
            <v>1102.0322.0000000</v>
          </cell>
          <cell r="C54" t="str">
            <v>BANK MANDIRI SLN / 108-00-1091843-2</v>
          </cell>
        </row>
        <row r="55">
          <cell r="B55" t="str">
            <v>1102.0323.0000000</v>
          </cell>
          <cell r="C55" t="str">
            <v>BANK MANDIRI TOTAL</v>
          </cell>
        </row>
        <row r="56">
          <cell r="B56" t="str">
            <v>1102.0324.0000000</v>
          </cell>
          <cell r="C56" t="str">
            <v>BANK MANDIRI USD 1 / 121-00-0442714-6</v>
          </cell>
        </row>
        <row r="57">
          <cell r="B57" t="str">
            <v>1102.0325.0000000</v>
          </cell>
          <cell r="C57" t="str">
            <v>BANK MANDIRI USD 2 / 121-00-3522828-1</v>
          </cell>
        </row>
        <row r="58">
          <cell r="B58" t="str">
            <v>1102.0326.0000000</v>
          </cell>
          <cell r="C58" t="str">
            <v>BANK MANDIRI ESCROW USD / 104-00-0413746-4</v>
          </cell>
        </row>
        <row r="59">
          <cell r="B59" t="str">
            <v>1102.0327.0000000</v>
          </cell>
          <cell r="C59" t="str">
            <v>BANK MANDIRI BANGKO/108-00-1112446-9</v>
          </cell>
        </row>
        <row r="60">
          <cell r="B60" t="str">
            <v>1102.0328.0000000</v>
          </cell>
          <cell r="C60" t="str">
            <v>BANK MANDIRI SPF / 112-00-714530-8</v>
          </cell>
        </row>
        <row r="61">
          <cell r="B61" t="str">
            <v>1102.0329.0000000</v>
          </cell>
          <cell r="C61" t="str">
            <v>BANK MANDIRI BEKASAP / 108-00-1144671-4</v>
          </cell>
        </row>
        <row r="62">
          <cell r="B62" t="str">
            <v>1102.0330.0000000</v>
          </cell>
          <cell r="C62" t="str">
            <v>BANK MANDIRI WS / 163-00-0010394-8</v>
          </cell>
        </row>
        <row r="63">
          <cell r="B63" t="str">
            <v>1102.0331.0000000</v>
          </cell>
          <cell r="C63" t="str">
            <v>BANK MANDIRI GRACE PAPER / 132.00.1169242.4</v>
          </cell>
        </row>
        <row r="64">
          <cell r="B64" t="str">
            <v>1102.0332.0000000</v>
          </cell>
          <cell r="C64" t="str">
            <v>BANK MANDIRI TSB KANGEAN / 145.000.9877.982</v>
          </cell>
        </row>
        <row r="65">
          <cell r="B65" t="str">
            <v>1102.0333.0000000</v>
          </cell>
          <cell r="C65" t="str">
            <v>BANK MANDIRI CHEVRON MINAS / 121-00-0099889-2</v>
          </cell>
        </row>
        <row r="66">
          <cell r="B66" t="str">
            <v>1102.0334.0000000</v>
          </cell>
          <cell r="C66" t="str">
            <v>BANK MANDIRI RIGLESS / 108-00-3338888-6</v>
          </cell>
        </row>
        <row r="67">
          <cell r="B67" t="str">
            <v>1102.0335.0000000</v>
          </cell>
          <cell r="C67" t="str">
            <v>BANK MANDIRI SPF / 112-000-786608-5 (PAULUS)</v>
          </cell>
        </row>
        <row r="68">
          <cell r="B68" t="str">
            <v>1102.0336.0000000</v>
          </cell>
          <cell r="C68" t="str">
            <v>BANK MANDIRI HESS PAK KAMTO / 140-00-1087678-8</v>
          </cell>
        </row>
        <row r="69">
          <cell r="B69" t="str">
            <v>1102.0337.0000000</v>
          </cell>
          <cell r="C69" t="str">
            <v>BANK MANDIRI CHEVRON RANTAU BAIS /108-00-1186155-7</v>
          </cell>
        </row>
        <row r="70">
          <cell r="B70" t="str">
            <v>1102.0339.0000000</v>
          </cell>
          <cell r="C70" t="str">
            <v>BANK MANDIRI SARI DUMAI SEJAHTERA</v>
          </cell>
        </row>
        <row r="71">
          <cell r="B71" t="str">
            <v>1102.0340.0000000</v>
          </cell>
          <cell r="C71" t="str">
            <v>BANK MANDIRI EURO</v>
          </cell>
        </row>
        <row r="72">
          <cell r="B72" t="str">
            <v>1102.0341.0000000</v>
          </cell>
          <cell r="C72" t="str">
            <v>BANK MANDIRI CHEVRON BKASAP DIYAN 108.00.1179475-8</v>
          </cell>
        </row>
        <row r="73">
          <cell r="B73" t="str">
            <v>1102.0342.0000000</v>
          </cell>
          <cell r="C73" t="str">
            <v>BANK MANDIRI JIMER 121-00-3989998-8</v>
          </cell>
        </row>
        <row r="74">
          <cell r="B74" t="str">
            <v>1102.0343.0000000</v>
          </cell>
          <cell r="C74" t="str">
            <v>BANK MANDIRI BALONGAN 121-00-0352282-2</v>
          </cell>
        </row>
        <row r="75">
          <cell r="B75" t="str">
            <v>1102.0345.0000000</v>
          </cell>
          <cell r="C75" t="str">
            <v>BANK MANDIRI PTM RETUBING 156-00-0641401-7</v>
          </cell>
        </row>
        <row r="76">
          <cell r="B76" t="str">
            <v>1102.0346.0000000</v>
          </cell>
          <cell r="C76" t="str">
            <v>BANK MANDIRI WS II 163-00-0055801-8</v>
          </cell>
        </row>
        <row r="77">
          <cell r="B77" t="str">
            <v>1102.0347.0000000</v>
          </cell>
          <cell r="C77" t="str">
            <v>BANK MANDIRI FOAMING 108-00-1245147-3</v>
          </cell>
        </row>
        <row r="78">
          <cell r="B78" t="str">
            <v>1102.0501.0000000</v>
          </cell>
          <cell r="C78" t="str">
            <v>BANK NIAGA RIGLESS / 510-106-323-000</v>
          </cell>
        </row>
        <row r="79">
          <cell r="B79" t="str">
            <v>1102.0601.0000000</v>
          </cell>
          <cell r="C79" t="str">
            <v>BANK NISP EUR MC / 579810005788</v>
          </cell>
        </row>
        <row r="80">
          <cell r="B80" t="str">
            <v>1102.0602.0000000</v>
          </cell>
          <cell r="C80" t="str">
            <v>BANK NISP IDR / 024-010-405086</v>
          </cell>
        </row>
        <row r="81">
          <cell r="B81" t="str">
            <v>1102.0603.0000000</v>
          </cell>
          <cell r="C81" t="str">
            <v>BANK NISP SGD MC / 579810005788</v>
          </cell>
        </row>
        <row r="82">
          <cell r="B82" t="str">
            <v>1102.0604.0000000</v>
          </cell>
          <cell r="C82" t="str">
            <v>BANK NISP USD MC / 579810005788</v>
          </cell>
        </row>
        <row r="83">
          <cell r="B83" t="str">
            <v>1102.0605.0000000</v>
          </cell>
          <cell r="C83" t="str">
            <v>BANK NISP USD / 024-011-405082</v>
          </cell>
        </row>
        <row r="84">
          <cell r="B84" t="str">
            <v>1102.0606.0000000</v>
          </cell>
          <cell r="C84" t="str">
            <v>BANK NISP YEN MC / 579810005788</v>
          </cell>
        </row>
        <row r="85">
          <cell r="B85" t="str">
            <v>1102.0607.0000000</v>
          </cell>
          <cell r="C85" t="str">
            <v>BANK NISP USD ESCROW/024-800-001018</v>
          </cell>
        </row>
        <row r="86">
          <cell r="B86" t="str">
            <v>1102.0608.0000000</v>
          </cell>
          <cell r="C86" t="str">
            <v>BANK NISP IDR MC/579810005788</v>
          </cell>
        </row>
        <row r="87">
          <cell r="B87" t="str">
            <v>1102.0701.0000000</v>
          </cell>
          <cell r="C87" t="str">
            <v>BANK SINAR MAS IDR / 0000704218</v>
          </cell>
        </row>
        <row r="88">
          <cell r="B88" t="str">
            <v>1102.0702.0000000</v>
          </cell>
          <cell r="C88" t="str">
            <v>BANK SINAR MAS USD / 0002485605</v>
          </cell>
        </row>
        <row r="89">
          <cell r="B89" t="str">
            <v>1102.0801.0000000</v>
          </cell>
          <cell r="C89" t="str">
            <v>BANK HSBC IDR / 001-014869-068</v>
          </cell>
        </row>
        <row r="90">
          <cell r="B90" t="str">
            <v>1102.0802.0000000</v>
          </cell>
          <cell r="C90" t="str">
            <v>BANK HSBC USD / 001-014869-115</v>
          </cell>
        </row>
        <row r="91">
          <cell r="B91" t="str">
            <v>1102.8888.0000000</v>
          </cell>
          <cell r="C91" t="str">
            <v>AP/AR WRITE OFF</v>
          </cell>
        </row>
        <row r="92">
          <cell r="B92" t="str">
            <v>1102.9999.0000000</v>
          </cell>
          <cell r="C92" t="str">
            <v>AYAT SILANG KAS / BANK</v>
          </cell>
        </row>
        <row r="93">
          <cell r="B93" t="str">
            <v>1103.0001.0000000</v>
          </cell>
          <cell r="C93" t="str">
            <v>DEPOSITO BANK OCBC NISP IDR</v>
          </cell>
        </row>
        <row r="94">
          <cell r="B94" t="str">
            <v>1103.0002.0000000</v>
          </cell>
          <cell r="C94" t="str">
            <v>DEPOSITO BANK MANDIRI IDR</v>
          </cell>
        </row>
        <row r="95">
          <cell r="B95" t="str">
            <v>1103.0003.0000000</v>
          </cell>
          <cell r="C95" t="str">
            <v>DEPOSITO BRI</v>
          </cell>
        </row>
        <row r="96">
          <cell r="B96" t="str">
            <v>1103.0004.0000000</v>
          </cell>
          <cell r="C96" t="str">
            <v>DEPOSITO BANK MANDIRI USD</v>
          </cell>
        </row>
        <row r="97">
          <cell r="B97" t="str">
            <v>1103.0005.0000000</v>
          </cell>
          <cell r="C97" t="str">
            <v>DEPOSITO BANK OCBC NISP USD</v>
          </cell>
        </row>
        <row r="98">
          <cell r="B98" t="str">
            <v>1103.0007.0000000</v>
          </cell>
          <cell r="C98" t="str">
            <v>DEPOSITO BANK HSBC USD</v>
          </cell>
        </row>
        <row r="99">
          <cell r="B99" t="str">
            <v>1104.0001.0000000</v>
          </cell>
          <cell r="C99" t="str">
            <v>KAS PROYEK CHEVRON SLN</v>
          </cell>
        </row>
        <row r="100">
          <cell r="B100" t="str">
            <v>1104.0002.0000000</v>
          </cell>
          <cell r="C100" t="str">
            <v>KAS PROYEK INDAH KIAT PULP &amp; PAPER (IKPP)</v>
          </cell>
        </row>
        <row r="101">
          <cell r="B101" t="str">
            <v>1104.0003.0000000</v>
          </cell>
          <cell r="C101" t="str">
            <v>KAS PROYEK TANJUNG ENIM</v>
          </cell>
        </row>
        <row r="102">
          <cell r="B102" t="str">
            <v>1104.0004.0000000</v>
          </cell>
          <cell r="C102" t="str">
            <v>KAS PROYEK PERTAMINA DUMAI</v>
          </cell>
        </row>
        <row r="103">
          <cell r="B103" t="str">
            <v>1104.0005.0000000</v>
          </cell>
          <cell r="C103" t="str">
            <v>KAS PROYEK CHEVRON RANTAU BAIS</v>
          </cell>
        </row>
        <row r="104">
          <cell r="B104" t="str">
            <v>1104.0006.0000000</v>
          </cell>
          <cell r="C104" t="str">
            <v>KAS PROYEK RAPP</v>
          </cell>
        </row>
        <row r="105">
          <cell r="B105" t="str">
            <v>1104.0007.0000000</v>
          </cell>
          <cell r="C105" t="str">
            <v>KAS PROYEK REKAYASA &amp; THERMOCHIMICA/PETROKIMIA</v>
          </cell>
        </row>
        <row r="106">
          <cell r="B106" t="str">
            <v>1104.0008.0000000</v>
          </cell>
          <cell r="C106" t="str">
            <v>KAS PROYEK TANJUNG AWAR-AWAR/TUBAN</v>
          </cell>
        </row>
        <row r="107">
          <cell r="B107" t="str">
            <v>1104.0009.0000000</v>
          </cell>
          <cell r="C107" t="str">
            <v>KAS PROYEK KODECO</v>
          </cell>
        </row>
        <row r="108">
          <cell r="B108" t="str">
            <v>1104.0010.0000000</v>
          </cell>
          <cell r="C108" t="str">
            <v>KAS PROYEK KANGEAN (PAK ZACH)</v>
          </cell>
        </row>
        <row r="109">
          <cell r="B109" t="str">
            <v>1104.0011.0000000</v>
          </cell>
          <cell r="C109" t="str">
            <v>KAS PROYEK PUPUK KALTIM</v>
          </cell>
        </row>
        <row r="110">
          <cell r="B110" t="str">
            <v>1104.0012.0000000</v>
          </cell>
          <cell r="C110" t="str">
            <v>KAS PROYEK HUBEI/PACITAN</v>
          </cell>
        </row>
        <row r="111">
          <cell r="B111" t="str">
            <v>1104.0014.0000000</v>
          </cell>
          <cell r="C111" t="str">
            <v>KAS PROYEK SEPCO/SHANDONG/TELUK NAGA</v>
          </cell>
        </row>
        <row r="112">
          <cell r="B112" t="str">
            <v>1104.0015.0000000</v>
          </cell>
          <cell r="C112" t="str">
            <v>KAS PROYEK HESS (PAK KAMTO)</v>
          </cell>
        </row>
        <row r="113">
          <cell r="B113" t="str">
            <v>1104.0016.0000000</v>
          </cell>
          <cell r="C113" t="str">
            <v>KAS PROYEK SUMATERA PRIMA FIBREBOARD</v>
          </cell>
        </row>
        <row r="114">
          <cell r="B114" t="str">
            <v>1104.0017.0000000</v>
          </cell>
          <cell r="C114" t="str">
            <v>KAS PROYEK BARINDO</v>
          </cell>
        </row>
        <row r="115">
          <cell r="B115" t="str">
            <v>1104.0018.0000000</v>
          </cell>
          <cell r="C115" t="str">
            <v>KAS PROYEK CHEVRON BANGKO</v>
          </cell>
        </row>
        <row r="116">
          <cell r="B116" t="str">
            <v>1104.0019.0000000</v>
          </cell>
          <cell r="C116" t="str">
            <v>KAS PROYEK CHEVRON BEKASAP</v>
          </cell>
        </row>
        <row r="117">
          <cell r="B117" t="str">
            <v>1104.0020.0000000</v>
          </cell>
          <cell r="C117" t="str">
            <v>KAS PROYEK CHEVRON RIGLESS</v>
          </cell>
        </row>
        <row r="118">
          <cell r="B118" t="str">
            <v>1104.0021.0000000</v>
          </cell>
          <cell r="C118" t="str">
            <v>KAS PROYEK PERTAMINA BALIKPAPAN</v>
          </cell>
        </row>
        <row r="119">
          <cell r="B119" t="str">
            <v>1104.0022.0000000</v>
          </cell>
          <cell r="C119" t="str">
            <v>KAS PROYEK PERTAMINA UBERKAH BOGOR</v>
          </cell>
        </row>
        <row r="120">
          <cell r="B120" t="str">
            <v>1104.0023.0000000</v>
          </cell>
          <cell r="C120" t="str">
            <v>KAS PROYEK CHEVRON WST (09-023)</v>
          </cell>
        </row>
        <row r="121">
          <cell r="B121" t="str">
            <v>1104.0024.0000000</v>
          </cell>
          <cell r="C121" t="str">
            <v>KAS PROYEK PERTAMINA CILACAP</v>
          </cell>
        </row>
        <row r="122">
          <cell r="B122" t="str">
            <v>1104.0025.0000000</v>
          </cell>
          <cell r="C122" t="str">
            <v>KAS PROYEK GRACE PAPER</v>
          </cell>
        </row>
        <row r="123">
          <cell r="B123" t="str">
            <v>1104.0026.0000000</v>
          </cell>
          <cell r="C123" t="str">
            <v>KAS PROYEK TSB KANGEAN 10-002 BALI</v>
          </cell>
        </row>
        <row r="124">
          <cell r="B124" t="str">
            <v>1104.0027.0000000</v>
          </cell>
          <cell r="C124" t="str">
            <v>KAS PROYEK TPL PORSEA</v>
          </cell>
        </row>
        <row r="125">
          <cell r="B125" t="str">
            <v>1104.0029.0000000</v>
          </cell>
          <cell r="C125" t="str">
            <v>KAS PROYEK IKPP MAINTENANCE</v>
          </cell>
        </row>
        <row r="126">
          <cell r="B126" t="str">
            <v>1104.0030.0000000</v>
          </cell>
          <cell r="C126" t="str">
            <v>KAS PROYEK CHEVRON MINAS</v>
          </cell>
        </row>
        <row r="127">
          <cell r="B127" t="str">
            <v>1104.0031.0000000</v>
          </cell>
          <cell r="C127" t="str">
            <v>KAS PROYEK SUMATERA PRIMA FIBERBOARD ( PAULUS )</v>
          </cell>
        </row>
        <row r="128">
          <cell r="B128" t="str">
            <v>1104.0032.0000000</v>
          </cell>
          <cell r="C128" t="str">
            <v>KAS PROYEK PERTAMINA 11.017 PAK DIDIN</v>
          </cell>
        </row>
        <row r="129">
          <cell r="B129" t="str">
            <v>1104.0033.0000000</v>
          </cell>
          <cell r="C129" t="str">
            <v>KAS PROYEK HESS P'DIKUT</v>
          </cell>
        </row>
        <row r="130">
          <cell r="B130" t="str">
            <v>1104.0034.0000000</v>
          </cell>
          <cell r="C130" t="str">
            <v>KAS PROYEK LONTAR</v>
          </cell>
        </row>
        <row r="131">
          <cell r="B131" t="str">
            <v>1104.0035.0000000</v>
          </cell>
          <cell r="C131" t="str">
            <v>KAS PROYEK APD</v>
          </cell>
        </row>
        <row r="132">
          <cell r="B132" t="str">
            <v>1104.0040.0000000</v>
          </cell>
          <cell r="C132" t="str">
            <v>KAS PROYEK IKBB</v>
          </cell>
        </row>
        <row r="133">
          <cell r="B133" t="str">
            <v>1104.0042.0000000</v>
          </cell>
          <cell r="C133" t="str">
            <v>KAS PROYEK PERTAMINA BALONGAN (ALFON) 11-063</v>
          </cell>
        </row>
        <row r="134">
          <cell r="B134" t="str">
            <v>1104.0043.0000000</v>
          </cell>
          <cell r="C134" t="str">
            <v>KAS PROYEK RENTAL R000000</v>
          </cell>
        </row>
        <row r="135">
          <cell r="B135" t="str">
            <v>1104.0044.0000000</v>
          </cell>
          <cell r="C135" t="str">
            <v>KAS PROYEK PREMIER ( PAK ZACHARIAS )</v>
          </cell>
        </row>
        <row r="136">
          <cell r="B136" t="str">
            <v>1104.0045.0000000</v>
          </cell>
          <cell r="C136" t="str">
            <v>KAS PROYEK PERTAMINA BALONGAN</v>
          </cell>
        </row>
        <row r="137">
          <cell r="B137" t="str">
            <v>1104.0046.0000000</v>
          </cell>
          <cell r="C137" t="str">
            <v>KAS PROYEK PERTAMINA BALIK PAPAN PAK JIMMER 11-059</v>
          </cell>
        </row>
        <row r="138">
          <cell r="B138" t="str">
            <v>1104.0047.0000000</v>
          </cell>
          <cell r="C138" t="str">
            <v>KAS PROYEK SARI DUMAI SEJAHTERA</v>
          </cell>
        </row>
        <row r="139">
          <cell r="B139" t="str">
            <v>1104.0048.0000000</v>
          </cell>
          <cell r="C139" t="str">
            <v>KAS PROYEK CHEVRON SURFACTANT 10-010</v>
          </cell>
        </row>
        <row r="140">
          <cell r="B140" t="str">
            <v>1104.0049.0000000</v>
          </cell>
          <cell r="C140" t="str">
            <v>KAS PROYEK CONOCO</v>
          </cell>
        </row>
        <row r="141">
          <cell r="B141" t="str">
            <v>1104.0050.0000000</v>
          </cell>
          <cell r="C141" t="str">
            <v>KAS PROYEK CONOCO (DAME)</v>
          </cell>
        </row>
        <row r="142">
          <cell r="B142" t="str">
            <v>1104.0051.0000000</v>
          </cell>
          <cell r="C142" t="str">
            <v>KAS PROYEK LONTAR 12-025</v>
          </cell>
        </row>
        <row r="143">
          <cell r="B143" t="str">
            <v>1104.0052.0000000</v>
          </cell>
          <cell r="C143" t="str">
            <v>KAS PROYEK STAR ENERGY 12-001 PAK KAMTO</v>
          </cell>
        </row>
        <row r="144">
          <cell r="B144" t="str">
            <v>1104.0053.0000000</v>
          </cell>
          <cell r="C144" t="str">
            <v>KAS PROYEK BAKRIE CONSTRUCTION 12-046</v>
          </cell>
        </row>
        <row r="145">
          <cell r="B145" t="str">
            <v>1104.0054.0000000</v>
          </cell>
          <cell r="C145" t="str">
            <v>KAS PROYEK PBJA DIAN ( DURI )</v>
          </cell>
        </row>
        <row r="146">
          <cell r="B146" t="str">
            <v>1104.0055.0000000</v>
          </cell>
          <cell r="C146" t="str">
            <v>KAS STAR ENERGY JONI HIRTO</v>
          </cell>
        </row>
        <row r="147">
          <cell r="B147" t="str">
            <v>1104.0056.0000000</v>
          </cell>
          <cell r="C147" t="str">
            <v>KAS PROYEK PREMIER ( DAME )</v>
          </cell>
        </row>
        <row r="148">
          <cell r="B148" t="str">
            <v>1104.0057.0000000</v>
          </cell>
          <cell r="C148" t="str">
            <v>KAS PROYEK OPERATION SUMATERA OFFICE</v>
          </cell>
        </row>
        <row r="149">
          <cell r="B149" t="str">
            <v>1104.0058.0000000</v>
          </cell>
          <cell r="C149" t="str">
            <v>KAS PROYEK PREMIER PAK BUYUNG</v>
          </cell>
        </row>
        <row r="150">
          <cell r="B150" t="str">
            <v>1104.0059.0000000</v>
          </cell>
          <cell r="C150" t="str">
            <v>KAS PROYEK STAR ENERGY BATAM (HERU)</v>
          </cell>
        </row>
        <row r="151">
          <cell r="B151" t="str">
            <v>1104.0062.0000000</v>
          </cell>
          <cell r="C151" t="str">
            <v>KAS PROYEK FOAMING</v>
          </cell>
        </row>
        <row r="152">
          <cell r="B152" t="str">
            <v>1107.0001.0000000</v>
          </cell>
          <cell r="C152" t="str">
            <v>PIUTANG DAGANG</v>
          </cell>
        </row>
        <row r="153">
          <cell r="B153" t="str">
            <v>1107.0001.00001</v>
          </cell>
          <cell r="C153" t="str">
            <v>ABM - CHP JOINT OPERATION</v>
          </cell>
        </row>
        <row r="154">
          <cell r="B154" t="str">
            <v>1107.0001.00002</v>
          </cell>
          <cell r="C154" t="str">
            <v>AE AUTOMOTION INDONESIA</v>
          </cell>
        </row>
        <row r="155">
          <cell r="B155" t="str">
            <v>1107.0001.00003</v>
          </cell>
          <cell r="C155" t="str">
            <v>ALSTOM POWER ENERGY SYSTEMS INDONESIA</v>
          </cell>
        </row>
        <row r="156">
          <cell r="B156" t="str">
            <v>1107.0001.00004</v>
          </cell>
          <cell r="C156" t="str">
            <v>ARTAWA INDONESIA</v>
          </cell>
        </row>
        <row r="157">
          <cell r="B157" t="str">
            <v>1107.0001.00005</v>
          </cell>
          <cell r="C157" t="str">
            <v>BUT ASIA PETROLEUM DEVELOPMENT</v>
          </cell>
        </row>
        <row r="158">
          <cell r="B158" t="str">
            <v>1107.0001.00006</v>
          </cell>
          <cell r="C158" t="str">
            <v>BAHTERA REJEKI ABADI</v>
          </cell>
        </row>
        <row r="159">
          <cell r="B159" t="str">
            <v>1107.0001.00007</v>
          </cell>
          <cell r="C159" t="str">
            <v>BAKRIE CONSTRUCTION</v>
          </cell>
        </row>
        <row r="160">
          <cell r="B160" t="str">
            <v>1107.0001.00008</v>
          </cell>
          <cell r="C160" t="str">
            <v>PT. BANGUN REKAYASA INDUSTRI INDONESIA</v>
          </cell>
        </row>
        <row r="161">
          <cell r="B161" t="str">
            <v>1107.0001.00009</v>
          </cell>
          <cell r="C161" t="str">
            <v>BERKAT CEMERLANG ABADI</v>
          </cell>
        </row>
        <row r="162">
          <cell r="B162" t="str">
            <v>1107.0001.00010</v>
          </cell>
          <cell r="C162" t="str">
            <v>BUT HESS</v>
          </cell>
        </row>
        <row r="163">
          <cell r="B163" t="str">
            <v>1107.0001.00011</v>
          </cell>
          <cell r="C163" t="str">
            <v>BUT. CNOOC SES LTD</v>
          </cell>
        </row>
        <row r="164">
          <cell r="B164" t="str">
            <v>1107.0001.00012</v>
          </cell>
          <cell r="C164" t="str">
            <v>CHANDRA ASRI</v>
          </cell>
        </row>
        <row r="165">
          <cell r="B165" t="str">
            <v>1107.0001.00013</v>
          </cell>
          <cell r="C165" t="str">
            <v>CHEVRON</v>
          </cell>
        </row>
        <row r="166">
          <cell r="B166" t="str">
            <v>1107.0001.00014</v>
          </cell>
          <cell r="C166" t="str">
            <v>CILEGON FABRICATOR</v>
          </cell>
        </row>
        <row r="167">
          <cell r="B167" t="str">
            <v>1107.0001.00015</v>
          </cell>
          <cell r="C167" t="str">
            <v>BUT CONOCOPHILLIPS INDONESIA INC. LTD</v>
          </cell>
        </row>
        <row r="168">
          <cell r="B168" t="str">
            <v>1107.0001.00016</v>
          </cell>
          <cell r="C168" t="str">
            <v>COOEC INDONESIA</v>
          </cell>
        </row>
        <row r="169">
          <cell r="B169" t="str">
            <v>1107.0001.00019</v>
          </cell>
          <cell r="C169" t="str">
            <v>DONGFANG ELECTRIC</v>
          </cell>
        </row>
        <row r="170">
          <cell r="B170" t="str">
            <v>1107.0001.00020</v>
          </cell>
          <cell r="C170" t="str">
            <v>EXXON</v>
          </cell>
        </row>
        <row r="171">
          <cell r="B171" t="str">
            <v>1107.0001.00021</v>
          </cell>
          <cell r="C171" t="str">
            <v>FUTABA</v>
          </cell>
        </row>
        <row r="172">
          <cell r="B172" t="str">
            <v>1107.0001.00022</v>
          </cell>
          <cell r="C172" t="str">
            <v>GLOBAL INDUSTRIES ASIA PASIFIC</v>
          </cell>
        </row>
        <row r="173">
          <cell r="B173" t="str">
            <v>1107.0001.00023</v>
          </cell>
          <cell r="C173" t="str">
            <v>HACIENDA</v>
          </cell>
        </row>
        <row r="174">
          <cell r="B174" t="str">
            <v>1107.0001.00024</v>
          </cell>
          <cell r="C174" t="str">
            <v>HALLIBURTON INDONESIA</v>
          </cell>
        </row>
        <row r="175">
          <cell r="B175" t="str">
            <v>1107.0001.00025</v>
          </cell>
          <cell r="C175" t="str">
            <v>HALLIMAS</v>
          </cell>
        </row>
        <row r="176">
          <cell r="B176" t="str">
            <v>1107.0001.00026</v>
          </cell>
          <cell r="C176" t="str">
            <v>BUT HUBEI HONGYUAN POWER ENGINEERING CO.</v>
          </cell>
        </row>
        <row r="177">
          <cell r="B177" t="str">
            <v>1107.0001.00027</v>
          </cell>
          <cell r="C177" t="str">
            <v>IKPT</v>
          </cell>
        </row>
        <row r="178">
          <cell r="B178" t="str">
            <v>1107.0001.00028</v>
          </cell>
          <cell r="C178" t="str">
            <v>INDAH KIAT PULP &amp; PAPER (IKPP)</v>
          </cell>
        </row>
        <row r="179">
          <cell r="B179" t="str">
            <v>1107.0001.00029</v>
          </cell>
          <cell r="C179" t="str">
            <v>INDONESIA POWER</v>
          </cell>
        </row>
        <row r="180">
          <cell r="B180" t="str">
            <v>1107.0001.00030</v>
          </cell>
          <cell r="C180" t="str">
            <v>INTI GUNA PRIMATAMA</v>
          </cell>
        </row>
        <row r="181">
          <cell r="B181" t="str">
            <v>1107.0001.00031</v>
          </cell>
          <cell r="C181" t="str">
            <v>JAWA TIRTA MARINE</v>
          </cell>
        </row>
        <row r="182">
          <cell r="B182" t="str">
            <v>1107.0001.00033</v>
          </cell>
          <cell r="C182" t="str">
            <v>JO KONSORSIUM ARTAWA TIMAS</v>
          </cell>
        </row>
        <row r="183">
          <cell r="B183" t="str">
            <v>1107.0001.00035</v>
          </cell>
          <cell r="C183" t="str">
            <v>KANGEAN</v>
          </cell>
        </row>
        <row r="184">
          <cell r="B184" t="str">
            <v>1107.0001.00037</v>
          </cell>
          <cell r="C184" t="str">
            <v>KELSRI</v>
          </cell>
        </row>
        <row r="185">
          <cell r="B185" t="str">
            <v>1107.0001.00038</v>
          </cell>
          <cell r="C185" t="str">
            <v>KELUARGA JAYA SHIPPING</v>
          </cell>
        </row>
        <row r="186">
          <cell r="B186" t="str">
            <v>1107.0001.00040</v>
          </cell>
          <cell r="C186" t="str">
            <v>KOTA MINYAK INTERNUSA</v>
          </cell>
        </row>
        <row r="187">
          <cell r="B187" t="str">
            <v>1107.0001.00041</v>
          </cell>
          <cell r="C187" t="str">
            <v>LONTAR PAPYRUS</v>
          </cell>
        </row>
        <row r="188">
          <cell r="B188" t="str">
            <v>1107.0001.00042</v>
          </cell>
          <cell r="C188" t="str">
            <v>MOBILE EXPLORATION</v>
          </cell>
        </row>
        <row r="189">
          <cell r="B189" t="str">
            <v>1107.0001.00043</v>
          </cell>
          <cell r="C189" t="str">
            <v>MUDKING ASIA PASIFIK RAYA</v>
          </cell>
        </row>
        <row r="190">
          <cell r="B190" t="str">
            <v>1107.0001.00044</v>
          </cell>
          <cell r="C190" t="str">
            <v>NUSANTARA TURBINE</v>
          </cell>
        </row>
        <row r="191">
          <cell r="B191" t="str">
            <v>1107.0001.00045</v>
          </cell>
          <cell r="C191" t="str">
            <v>PARATECH</v>
          </cell>
        </row>
        <row r="192">
          <cell r="B192" t="str">
            <v>1107.0001.00046</v>
          </cell>
          <cell r="C192" t="str">
            <v>PEC TECH INDONESIA</v>
          </cell>
        </row>
        <row r="193">
          <cell r="B193" t="str">
            <v>1107.0001.00047</v>
          </cell>
          <cell r="C193" t="str">
            <v>PERDANA KARYA PERKASA</v>
          </cell>
        </row>
        <row r="194">
          <cell r="B194" t="str">
            <v>1107.0001.00048</v>
          </cell>
          <cell r="C194" t="str">
            <v>PERTAMINA (ALL IN)</v>
          </cell>
        </row>
        <row r="195">
          <cell r="B195" t="str">
            <v>1107.0001.00049</v>
          </cell>
          <cell r="C195" t="str">
            <v>PETROSEA</v>
          </cell>
        </row>
        <row r="196">
          <cell r="B196" t="str">
            <v>1107.0001.00050</v>
          </cell>
          <cell r="C196" t="str">
            <v>PIONEER OFFSHORE INDO RAYA</v>
          </cell>
        </row>
        <row r="197">
          <cell r="B197" t="str">
            <v>1107.0001.00051</v>
          </cell>
          <cell r="C197" t="str">
            <v>PREMIER OIL</v>
          </cell>
        </row>
        <row r="198">
          <cell r="B198" t="str">
            <v>1107.0001.00053</v>
          </cell>
          <cell r="C198" t="str">
            <v>PROMATCON</v>
          </cell>
        </row>
        <row r="199">
          <cell r="B199" t="str">
            <v>1107.0001.00054</v>
          </cell>
          <cell r="C199" t="str">
            <v>PUPUK ISKANDAR MUDA</v>
          </cell>
        </row>
        <row r="200">
          <cell r="B200" t="str">
            <v>1107.0001.00055</v>
          </cell>
          <cell r="C200" t="str">
            <v>PUPUK KALTIM</v>
          </cell>
        </row>
        <row r="201">
          <cell r="B201" t="str">
            <v>1107.0001.00056</v>
          </cell>
          <cell r="C201" t="str">
            <v>PUPUK SRIWIJAYA</v>
          </cell>
        </row>
        <row r="202">
          <cell r="B202" t="str">
            <v>1107.0001.00057</v>
          </cell>
          <cell r="C202" t="str">
            <v>RAPP</v>
          </cell>
        </row>
        <row r="203">
          <cell r="B203" t="str">
            <v>1107.0001.00058</v>
          </cell>
          <cell r="C203" t="str">
            <v>PT. REKAYASA INDUSTRI</v>
          </cell>
        </row>
        <row r="204">
          <cell r="B204" t="str">
            <v>1107.0001.00059</v>
          </cell>
          <cell r="C204" t="str">
            <v>SAIPEM INDONESIA</v>
          </cell>
        </row>
        <row r="205">
          <cell r="B205" t="str">
            <v>1107.0001.00060</v>
          </cell>
          <cell r="C205" t="str">
            <v>BUT.SHANDONG ELECTRIC POWER CONSTRUCTION</v>
          </cell>
        </row>
        <row r="206">
          <cell r="B206" t="str">
            <v>1107.0001.00062</v>
          </cell>
          <cell r="C206" t="str">
            <v>SILLO</v>
          </cell>
        </row>
        <row r="207">
          <cell r="B207" t="str">
            <v>1107.0001.00063</v>
          </cell>
          <cell r="C207" t="str">
            <v>BUT. STAR ENERGY ( KAKAP ) LIMITED</v>
          </cell>
        </row>
        <row r="208">
          <cell r="B208" t="str">
            <v>1107.0001.00064</v>
          </cell>
          <cell r="C208" t="str">
            <v>STYRINDO MONO INDONESIA</v>
          </cell>
        </row>
        <row r="209">
          <cell r="B209" t="str">
            <v>1107.0001.00065</v>
          </cell>
          <cell r="C209" t="str">
            <v>SUMATRA PRIMA FIBREBOARD</v>
          </cell>
        </row>
        <row r="210">
          <cell r="B210" t="str">
            <v>1107.0001.00066</v>
          </cell>
          <cell r="C210" t="str">
            <v>SUPLAI CHAININDO</v>
          </cell>
        </row>
        <row r="211">
          <cell r="B211" t="str">
            <v>1107.0001.00067</v>
          </cell>
          <cell r="C211" t="str">
            <v>SURYA CIPTA SENTOSA</v>
          </cell>
        </row>
        <row r="212">
          <cell r="B212" t="str">
            <v>1107.0001.00068</v>
          </cell>
          <cell r="C212" t="str">
            <v>SWIBER BERJAYA</v>
          </cell>
        </row>
        <row r="213">
          <cell r="B213" t="str">
            <v>1107.0001.00070</v>
          </cell>
          <cell r="C213" t="str">
            <v>PT. TANJUNG ENIM LESTARI PULP &amp; PAPER</v>
          </cell>
        </row>
        <row r="214">
          <cell r="B214" t="str">
            <v>1107.0001.00072</v>
          </cell>
          <cell r="C214" t="str">
            <v>TIMAS MULTI</v>
          </cell>
        </row>
        <row r="215">
          <cell r="B215" t="str">
            <v>1107.0001.00073</v>
          </cell>
          <cell r="C215" t="str">
            <v>TOBA PULP LESTARI/PORSEA</v>
          </cell>
        </row>
        <row r="216">
          <cell r="B216" t="str">
            <v>1107.0001.00074</v>
          </cell>
          <cell r="C216" t="str">
            <v>TOTAL INDONESIA</v>
          </cell>
        </row>
        <row r="217">
          <cell r="B217" t="str">
            <v>1107.0001.00076</v>
          </cell>
          <cell r="C217" t="str">
            <v>UIC</v>
          </cell>
        </row>
        <row r="218">
          <cell r="B218" t="str">
            <v>1107.0001.00078</v>
          </cell>
          <cell r="C218" t="str">
            <v>VICO</v>
          </cell>
        </row>
        <row r="219">
          <cell r="B219" t="str">
            <v>1107.0001.00083</v>
          </cell>
          <cell r="C219" t="str">
            <v>BUT. KOREA DEVELOPMENT CO. LTD</v>
          </cell>
        </row>
        <row r="220">
          <cell r="B220" t="str">
            <v>1107.0001.00088</v>
          </cell>
          <cell r="C220" t="str">
            <v>TITAN PETROKIMIA NUSANTARA</v>
          </cell>
        </row>
        <row r="221">
          <cell r="B221" t="str">
            <v>1107.0001.00089</v>
          </cell>
          <cell r="C221" t="str">
            <v>PATRA NIAGA</v>
          </cell>
        </row>
        <row r="222">
          <cell r="B222" t="str">
            <v>1107.0001.00090</v>
          </cell>
          <cell r="C222" t="str">
            <v>PT. GRAHA CEMERLANG PAPER UTAMA</v>
          </cell>
        </row>
        <row r="223">
          <cell r="B223" t="str">
            <v>1107.0001.00091</v>
          </cell>
          <cell r="C223" t="str">
            <v>CHINA NATIONAL ELECTRIC EQUIPMENT CORP</v>
          </cell>
        </row>
        <row r="224">
          <cell r="B224" t="str">
            <v>1107.0001.00092</v>
          </cell>
          <cell r="C224" t="str">
            <v>PT. PINDO DELI PULP &amp; PAPER MILLS</v>
          </cell>
        </row>
        <row r="225">
          <cell r="B225" t="str">
            <v>1107.0001.00093</v>
          </cell>
          <cell r="C225" t="str">
            <v>INDONESIA PROJECT LOG</v>
          </cell>
        </row>
        <row r="226">
          <cell r="B226" t="str">
            <v>1107.0001.00094</v>
          </cell>
          <cell r="C226" t="str">
            <v>PT. SENTOSASEGARA MULIA SHIPPING</v>
          </cell>
        </row>
        <row r="227">
          <cell r="B227" t="str">
            <v>1107.0001.00096</v>
          </cell>
          <cell r="C227" t="str">
            <v>PT. INDOTELSAT NETWORK</v>
          </cell>
        </row>
        <row r="228">
          <cell r="B228" t="str">
            <v>1107.0001.00097</v>
          </cell>
          <cell r="C228" t="str">
            <v>PT. COATES HIRE INDONESIA</v>
          </cell>
        </row>
        <row r="229">
          <cell r="B229" t="str">
            <v>1107.0001.00098</v>
          </cell>
          <cell r="C229" t="str">
            <v>RIG TENDERS INDONESIA</v>
          </cell>
        </row>
        <row r="230">
          <cell r="B230" t="str">
            <v>1107.0001.00099</v>
          </cell>
          <cell r="C230" t="str">
            <v>SARI DAYA PLASINDO</v>
          </cell>
        </row>
        <row r="231">
          <cell r="B231" t="str">
            <v>1107.0001.00101</v>
          </cell>
          <cell r="C231" t="str">
            <v>PANJI (TELUK NAGA)</v>
          </cell>
        </row>
        <row r="232">
          <cell r="B232" t="str">
            <v>1107.0001.00102</v>
          </cell>
          <cell r="C232" t="str">
            <v>PT. Supraco Indonesia</v>
          </cell>
        </row>
        <row r="233">
          <cell r="B233" t="str">
            <v>1107.0001.00103</v>
          </cell>
          <cell r="C233" t="str">
            <v>GAWEAN SELARAS</v>
          </cell>
        </row>
        <row r="234">
          <cell r="B234" t="str">
            <v>1107.0001.00104</v>
          </cell>
          <cell r="C234" t="str">
            <v>PERTAMINA BALIKPAPAN</v>
          </cell>
        </row>
        <row r="235">
          <cell r="B235" t="str">
            <v>1107.0001.00105</v>
          </cell>
          <cell r="C235" t="str">
            <v>PERTAMINA CILACAP</v>
          </cell>
        </row>
        <row r="236">
          <cell r="B236" t="str">
            <v>1107.0001.00106</v>
          </cell>
          <cell r="C236" t="str">
            <v>PERTAMINA DUMAI</v>
          </cell>
        </row>
        <row r="237">
          <cell r="B237" t="str">
            <v>1107.0001.00107</v>
          </cell>
          <cell r="C237" t="str">
            <v>Lindiya</v>
          </cell>
        </row>
        <row r="238">
          <cell r="B238" t="str">
            <v>1107.0001.00108</v>
          </cell>
          <cell r="C238" t="str">
            <v>Rolin</v>
          </cell>
        </row>
        <row r="239">
          <cell r="B239" t="str">
            <v>1107.0001.00109</v>
          </cell>
          <cell r="C239" t="str">
            <v>ARIF</v>
          </cell>
        </row>
        <row r="240">
          <cell r="B240" t="str">
            <v>1107.0001.00110</v>
          </cell>
          <cell r="C240" t="str">
            <v>Afo</v>
          </cell>
        </row>
        <row r="241">
          <cell r="B241" t="str">
            <v>1107.0001.00111</v>
          </cell>
          <cell r="C241" t="str">
            <v>AGUS BONTANG</v>
          </cell>
        </row>
        <row r="242">
          <cell r="B242" t="str">
            <v>1107.0001.00112</v>
          </cell>
          <cell r="C242" t="str">
            <v>TIGA MUSIM MAS JAYA</v>
          </cell>
        </row>
        <row r="243">
          <cell r="B243" t="str">
            <v>1107.0001.00113</v>
          </cell>
          <cell r="C243" t="str">
            <v>Sisca</v>
          </cell>
        </row>
        <row r="244">
          <cell r="B244" t="str">
            <v>1107.0001.00114</v>
          </cell>
          <cell r="C244" t="str">
            <v>APIN</v>
          </cell>
        </row>
        <row r="245">
          <cell r="B245" t="str">
            <v>1107.0001.00115</v>
          </cell>
          <cell r="C245" t="str">
            <v>BINA PRAKARSATAMA</v>
          </cell>
        </row>
        <row r="246">
          <cell r="B246" t="str">
            <v>1107.0001.00116</v>
          </cell>
          <cell r="C246" t="str">
            <v>PETROKIMIA GRESIK</v>
          </cell>
        </row>
        <row r="247">
          <cell r="B247" t="str">
            <v>1107.0001.00117</v>
          </cell>
          <cell r="C247" t="str">
            <v>JGC INDONESIA</v>
          </cell>
        </row>
        <row r="248">
          <cell r="B248" t="str">
            <v>1107.0001.00118</v>
          </cell>
          <cell r="C248" t="str">
            <v>KURNIAWAN</v>
          </cell>
        </row>
        <row r="249">
          <cell r="B249" t="str">
            <v>1107.0001.00119</v>
          </cell>
          <cell r="C249" t="str">
            <v>KALILA BENTU LTD</v>
          </cell>
        </row>
        <row r="250">
          <cell r="B250" t="str">
            <v>1107.0001.00120</v>
          </cell>
          <cell r="C250" t="str">
            <v>SARI DUMAI SEJATI PT</v>
          </cell>
        </row>
        <row r="251">
          <cell r="B251" t="str">
            <v>1107.0001.00122</v>
          </cell>
          <cell r="C251" t="str">
            <v>DJOJO</v>
          </cell>
        </row>
        <row r="252">
          <cell r="B252" t="str">
            <v>1107.0001.00123</v>
          </cell>
          <cell r="C252" t="str">
            <v>ROBIN</v>
          </cell>
        </row>
        <row r="253">
          <cell r="B253" t="str">
            <v>1107.0001.00124</v>
          </cell>
          <cell r="C253" t="str">
            <v>ZELAN PRIMANAYA JOINT OPERATION</v>
          </cell>
        </row>
        <row r="254">
          <cell r="B254" t="str">
            <v>1107.0001.00125</v>
          </cell>
          <cell r="C254" t="str">
            <v>SUPASI</v>
          </cell>
        </row>
        <row r="255">
          <cell r="B255" t="str">
            <v>1107.0001.00126</v>
          </cell>
          <cell r="C255" t="str">
            <v>JAYA MARTA</v>
          </cell>
        </row>
        <row r="256">
          <cell r="B256" t="str">
            <v>1107.0001.00127</v>
          </cell>
          <cell r="C256" t="str">
            <v>UNIVENUS</v>
          </cell>
        </row>
        <row r="257">
          <cell r="B257" t="str">
            <v>1107.0001.00128</v>
          </cell>
          <cell r="C257" t="str">
            <v>COAL GAS SOLUTION</v>
          </cell>
        </row>
        <row r="258">
          <cell r="B258" t="str">
            <v>1107.0001.00129</v>
          </cell>
          <cell r="C258" t="str">
            <v>SANTOS (MADURA OFFSHORE) PTY LTD</v>
          </cell>
        </row>
        <row r="259">
          <cell r="B259" t="str">
            <v>1107.0001.00130</v>
          </cell>
          <cell r="C259" t="str">
            <v>ERI</v>
          </cell>
        </row>
        <row r="260">
          <cell r="B260" t="str">
            <v>1107.0001.00131</v>
          </cell>
          <cell r="C260" t="str">
            <v>BUDI</v>
          </cell>
        </row>
        <row r="261">
          <cell r="B261" t="str">
            <v>1107.0001.00132</v>
          </cell>
          <cell r="C261" t="str">
            <v>Paulus</v>
          </cell>
        </row>
        <row r="262">
          <cell r="B262" t="str">
            <v>1107.0001.00133</v>
          </cell>
          <cell r="C262" t="str">
            <v>Mohlish</v>
          </cell>
        </row>
        <row r="263">
          <cell r="B263" t="str">
            <v>1107.0001.00134</v>
          </cell>
          <cell r="C263" t="str">
            <v>LEO</v>
          </cell>
        </row>
        <row r="264">
          <cell r="B264" t="str">
            <v>1107.0001.00135</v>
          </cell>
          <cell r="C264" t="str">
            <v>REINHART</v>
          </cell>
        </row>
        <row r="265">
          <cell r="B265" t="str">
            <v>1107.0001.00136</v>
          </cell>
          <cell r="C265" t="str">
            <v>WINTERMAR</v>
          </cell>
        </row>
        <row r="266">
          <cell r="B266" t="str">
            <v>1107.0001.00137</v>
          </cell>
          <cell r="C266" t="str">
            <v>PT. HALLIN MARINE INDONESIA</v>
          </cell>
        </row>
        <row r="267">
          <cell r="B267" t="str">
            <v>1107.0001.00138</v>
          </cell>
          <cell r="C267" t="str">
            <v>SINAR NIAGA</v>
          </cell>
        </row>
        <row r="268">
          <cell r="B268" t="str">
            <v>1107.0001.00139</v>
          </cell>
          <cell r="C268" t="str">
            <v>PT. MAKMUR TIDAR</v>
          </cell>
        </row>
        <row r="269">
          <cell r="B269" t="str">
            <v>1107.0001.00140</v>
          </cell>
          <cell r="C269" t="str">
            <v>SHINA MANDIRI</v>
          </cell>
        </row>
        <row r="270">
          <cell r="B270" t="str">
            <v>1107.0001.00141</v>
          </cell>
          <cell r="C270" t="str">
            <v>Muchlis</v>
          </cell>
        </row>
        <row r="271">
          <cell r="B271" t="str">
            <v>1107.0001.00142</v>
          </cell>
          <cell r="C271" t="str">
            <v>Jamal</v>
          </cell>
        </row>
        <row r="272">
          <cell r="B272" t="str">
            <v>1107.0001.00143</v>
          </cell>
          <cell r="C272" t="str">
            <v>Fahru Rudi</v>
          </cell>
        </row>
        <row r="273">
          <cell r="B273" t="str">
            <v>1107.0001.00144</v>
          </cell>
          <cell r="C273" t="str">
            <v>BUT PENTA OCEAN CONSTRUCTION CO.,LTD</v>
          </cell>
        </row>
        <row r="274">
          <cell r="B274" t="str">
            <v>1107.0001.00145</v>
          </cell>
          <cell r="C274" t="str">
            <v>ADVANCED OFFSHORE SERVICES</v>
          </cell>
        </row>
        <row r="275">
          <cell r="B275" t="str">
            <v>1107.0001.00147</v>
          </cell>
          <cell r="C275" t="str">
            <v>ANDY SETIAWAN</v>
          </cell>
        </row>
        <row r="276">
          <cell r="B276" t="str">
            <v>1107.0001.00148</v>
          </cell>
          <cell r="C276" t="str">
            <v>ALI</v>
          </cell>
        </row>
        <row r="277">
          <cell r="B277" t="str">
            <v>1107.0001.00149</v>
          </cell>
          <cell r="C277" t="str">
            <v>PERTAMINA BALONGAN</v>
          </cell>
        </row>
        <row r="278">
          <cell r="B278" t="str">
            <v>1107.0001.00150</v>
          </cell>
          <cell r="C278" t="str">
            <v>PERTAMINA BALONGAN</v>
          </cell>
        </row>
        <row r="279">
          <cell r="B279" t="str">
            <v>1107.0001.00151</v>
          </cell>
          <cell r="C279" t="str">
            <v>SHANKO BUMI RESOURCES</v>
          </cell>
        </row>
        <row r="280">
          <cell r="B280" t="str">
            <v>1107.0001.00152</v>
          </cell>
          <cell r="C280" t="str">
            <v>INDO RAYA KIMIA</v>
          </cell>
        </row>
        <row r="281">
          <cell r="B281" t="str">
            <v>1107.0001.00153</v>
          </cell>
          <cell r="C281" t="str">
            <v>BHUMI ARTHAPRIMA CEMERLANG</v>
          </cell>
        </row>
        <row r="282">
          <cell r="B282" t="str">
            <v>1107.0001.00154</v>
          </cell>
          <cell r="C282" t="str">
            <v>PERTAMINA BALIKPAPAN</v>
          </cell>
        </row>
        <row r="283">
          <cell r="B283" t="str">
            <v>1107.0001.00155</v>
          </cell>
          <cell r="C283" t="str">
            <v>Arinal</v>
          </cell>
        </row>
        <row r="284">
          <cell r="B284" t="str">
            <v>1107.0001.00157</v>
          </cell>
          <cell r="C284" t="str">
            <v>DINAMIKA ENERGITAMA NUSANTARA</v>
          </cell>
        </row>
        <row r="285">
          <cell r="B285" t="str">
            <v>1107.0001.00158</v>
          </cell>
          <cell r="C285" t="str">
            <v>NASRUN</v>
          </cell>
        </row>
        <row r="286">
          <cell r="B286" t="str">
            <v>1107.0001.00159</v>
          </cell>
          <cell r="C286" t="str">
            <v>GATOT</v>
          </cell>
        </row>
        <row r="287">
          <cell r="B287" t="str">
            <v>1107.0001.00160</v>
          </cell>
          <cell r="C287" t="str">
            <v>PERTAMINA HULU ENERGI ONWJ</v>
          </cell>
        </row>
        <row r="288">
          <cell r="B288" t="str">
            <v>1107.0001.00162</v>
          </cell>
          <cell r="C288" t="str">
            <v>IWAN</v>
          </cell>
        </row>
        <row r="289">
          <cell r="B289" t="str">
            <v>1107.0001.00163</v>
          </cell>
          <cell r="C289" t="str">
            <v>HENGKY</v>
          </cell>
        </row>
        <row r="290">
          <cell r="B290" t="str">
            <v>1107.0001.00164</v>
          </cell>
          <cell r="C290" t="str">
            <v>SERICA ENERGY, PT</v>
          </cell>
        </row>
        <row r="291">
          <cell r="B291" t="str">
            <v>1107.0001.00166</v>
          </cell>
          <cell r="C291" t="str">
            <v>JUMALI</v>
          </cell>
        </row>
        <row r="292">
          <cell r="B292" t="str">
            <v>1107.0001.00167</v>
          </cell>
          <cell r="C292" t="str">
            <v>PT. KARYA ENERGI INDONESIA</v>
          </cell>
        </row>
        <row r="293">
          <cell r="B293" t="str">
            <v>1107.0001.00168</v>
          </cell>
          <cell r="C293" t="str">
            <v>TIMAS OFFSHORE</v>
          </cell>
        </row>
        <row r="294">
          <cell r="B294" t="str">
            <v>1107.0001.00169</v>
          </cell>
          <cell r="C294" t="str">
            <v>HASBULLAH</v>
          </cell>
        </row>
        <row r="295">
          <cell r="B295" t="str">
            <v>1107.0001.00170</v>
          </cell>
          <cell r="C295" t="str">
            <v>PD. NEW JAYA</v>
          </cell>
        </row>
        <row r="296">
          <cell r="B296" t="str">
            <v>1107.0001.00171</v>
          </cell>
          <cell r="C296" t="str">
            <v>PT. CAHAYA FORTUNA</v>
          </cell>
        </row>
        <row r="297">
          <cell r="B297" t="str">
            <v>1108.0001.0000000</v>
          </cell>
          <cell r="C297" t="str">
            <v>PIUTANG SHANKO</v>
          </cell>
        </row>
        <row r="298">
          <cell r="B298" t="str">
            <v>1108.0002.0000000</v>
          </cell>
          <cell r="C298" t="str">
            <v>PINJAMAN PEMEGANG SAHAM</v>
          </cell>
        </row>
        <row r="299">
          <cell r="B299" t="str">
            <v>1108.0003.0000000</v>
          </cell>
          <cell r="C299" t="str">
            <v>PIUTANG BAKRIE</v>
          </cell>
        </row>
        <row r="300">
          <cell r="B300" t="str">
            <v>1108.0004.0000000</v>
          </cell>
          <cell r="C300" t="str">
            <v>PIUTANG LAIN-LAIN</v>
          </cell>
        </row>
        <row r="301">
          <cell r="B301" t="str">
            <v>1108.0005.0000000</v>
          </cell>
          <cell r="C301" t="str">
            <v>PIUTANG KARYAWAN</v>
          </cell>
        </row>
        <row r="302">
          <cell r="B302" t="str">
            <v>1108.0006.0000000</v>
          </cell>
          <cell r="C302" t="str">
            <v>PIUTANG CGS</v>
          </cell>
        </row>
        <row r="303">
          <cell r="B303" t="str">
            <v>1109.0001.0000000</v>
          </cell>
          <cell r="C303" t="str">
            <v>PERSEDIAAN BARANG DAGANG</v>
          </cell>
        </row>
        <row r="304">
          <cell r="B304" t="str">
            <v>1109.0002.0000000</v>
          </cell>
          <cell r="C304" t="str">
            <v>PERSEDIAAN MATERIAL</v>
          </cell>
        </row>
        <row r="305">
          <cell r="B305" t="str">
            <v>1109.0003.0000000</v>
          </cell>
          <cell r="C305" t="str">
            <v>PROYEK DALAM PELAKSANAAN</v>
          </cell>
        </row>
        <row r="306">
          <cell r="B306" t="str">
            <v>1109.0004.0000000</v>
          </cell>
          <cell r="C306" t="str">
            <v>PERSEDIAAN IN-TRANSIT</v>
          </cell>
        </row>
        <row r="307">
          <cell r="B307" t="str">
            <v>1112.0001.0000000</v>
          </cell>
          <cell r="C307" t="str">
            <v>UANG MUKA PEMBELIAN</v>
          </cell>
        </row>
        <row r="308">
          <cell r="B308" t="str">
            <v>1113.0001.0000000</v>
          </cell>
          <cell r="C308" t="str">
            <v>PPH 22</v>
          </cell>
        </row>
        <row r="309">
          <cell r="B309" t="str">
            <v>1113.0002.0000000</v>
          </cell>
          <cell r="C309" t="str">
            <v>PPH 23</v>
          </cell>
        </row>
        <row r="310">
          <cell r="B310" t="str">
            <v>1113.0003.0000000</v>
          </cell>
          <cell r="C310" t="str">
            <v>PPH 25</v>
          </cell>
        </row>
        <row r="311">
          <cell r="B311" t="str">
            <v>1113.0004.0000000</v>
          </cell>
          <cell r="C311" t="str">
            <v>PPH FINAL PS 4 AYAT 2</v>
          </cell>
        </row>
        <row r="312">
          <cell r="B312" t="str">
            <v>1113.0005.0000000</v>
          </cell>
          <cell r="C312" t="str">
            <v>FISKAL</v>
          </cell>
        </row>
        <row r="313">
          <cell r="B313" t="str">
            <v>1113.0006.0000000</v>
          </cell>
          <cell r="C313" t="str">
            <v>PPN MASUKAN</v>
          </cell>
        </row>
        <row r="314">
          <cell r="B314" t="str">
            <v>1113.0007.0000000</v>
          </cell>
          <cell r="C314" t="str">
            <v>PPN MASUKAN YG BLM DITERIMA</v>
          </cell>
        </row>
        <row r="315">
          <cell r="B315" t="str">
            <v>1114.0001.0000000</v>
          </cell>
          <cell r="C315" t="str">
            <v>PIUTANG PPH 23</v>
          </cell>
        </row>
        <row r="316">
          <cell r="B316" t="str">
            <v>1114.0002.0000000</v>
          </cell>
          <cell r="C316" t="str">
            <v>PIUTANG PPH PASAL 4 AYAT 2</v>
          </cell>
        </row>
        <row r="317">
          <cell r="B317" t="str">
            <v>1115.0001.0000000</v>
          </cell>
          <cell r="C317" t="str">
            <v>ASURANSI DIBAYAR DIMUKA</v>
          </cell>
        </row>
        <row r="318">
          <cell r="B318" t="str">
            <v>1116.0001.0000000</v>
          </cell>
          <cell r="C318" t="str">
            <v>BIAYA DIBAYAR DIMUKA</v>
          </cell>
        </row>
        <row r="319">
          <cell r="B319" t="str">
            <v>1118.0001.0000000</v>
          </cell>
          <cell r="C319" t="str">
            <v>INVESTASI SAHAM BURSA</v>
          </cell>
        </row>
        <row r="320">
          <cell r="B320" t="str">
            <v>1201.0001.0000000</v>
          </cell>
          <cell r="C320" t="str">
            <v>TANAH</v>
          </cell>
        </row>
        <row r="321">
          <cell r="B321" t="str">
            <v>1201.0002.0000000</v>
          </cell>
          <cell r="C321" t="str">
            <v>BANGUNAN</v>
          </cell>
        </row>
        <row r="322">
          <cell r="B322" t="str">
            <v>1201.0003.0000000</v>
          </cell>
          <cell r="C322" t="str">
            <v>MESIN</v>
          </cell>
        </row>
        <row r="323">
          <cell r="B323" t="str">
            <v>1201.0004.0000000</v>
          </cell>
          <cell r="C323" t="str">
            <v>KENDARAAN</v>
          </cell>
        </row>
        <row r="324">
          <cell r="B324" t="str">
            <v>1201.0005.0000000</v>
          </cell>
          <cell r="C324" t="str">
            <v>PERALATAN KANTOR</v>
          </cell>
        </row>
        <row r="325">
          <cell r="B325" t="str">
            <v>1202.0002.0000000</v>
          </cell>
          <cell r="C325" t="str">
            <v>AKUMULASI PENYUSUTAN - BANGUNAN</v>
          </cell>
        </row>
        <row r="326">
          <cell r="B326" t="str">
            <v>1202.0003.0000000</v>
          </cell>
          <cell r="C326" t="str">
            <v>AKUMULASI PENYUSUTAN - MESIN</v>
          </cell>
        </row>
        <row r="327">
          <cell r="B327" t="str">
            <v>1202.0004.0000000</v>
          </cell>
          <cell r="C327" t="str">
            <v>AKUMULASI PENYUSUTAN - KENDARAAN</v>
          </cell>
        </row>
        <row r="328">
          <cell r="B328" t="str">
            <v>1202.0005.0000000</v>
          </cell>
          <cell r="C328" t="str">
            <v>AKUMULASI PENYUSUTAN - PERALATAN KANTOR</v>
          </cell>
        </row>
        <row r="329">
          <cell r="B329" t="str">
            <v>1203.0001.0000000</v>
          </cell>
          <cell r="C329" t="str">
            <v>LEASING ASSETS</v>
          </cell>
        </row>
        <row r="330">
          <cell r="B330" t="str">
            <v>1204.0001.0000000</v>
          </cell>
          <cell r="C330" t="str">
            <v>AKUMULASI DEPRESIASI - LEASING ASSETS</v>
          </cell>
        </row>
        <row r="331">
          <cell r="B331" t="str">
            <v>1301.0001.0000000</v>
          </cell>
          <cell r="C331" t="str">
            <v>JAMINAN BANK GARANSI IDR</v>
          </cell>
        </row>
        <row r="332">
          <cell r="B332" t="str">
            <v>1301.0002.0000000</v>
          </cell>
          <cell r="C332" t="str">
            <v>JAMINAN/DEPOSIT LAINNYA</v>
          </cell>
        </row>
        <row r="333">
          <cell r="B333" t="str">
            <v>1301.0003.0000000</v>
          </cell>
          <cell r="C333" t="str">
            <v>JAMINAN BANK GARANSI USD</v>
          </cell>
        </row>
        <row r="334">
          <cell r="B334" t="str">
            <v>2100.0000.0000000</v>
          </cell>
          <cell r="C334" t="str">
            <v>R/K PACITAN</v>
          </cell>
        </row>
        <row r="335">
          <cell r="B335" t="str">
            <v>2100.0001.0000000</v>
          </cell>
          <cell r="C335" t="str">
            <v>R/K WORKSHOP</v>
          </cell>
        </row>
        <row r="336">
          <cell r="B336" t="str">
            <v>2101.0001.0000000</v>
          </cell>
          <cell r="C336" t="str">
            <v>HUTANG BANK MANDIRI</v>
          </cell>
        </row>
        <row r="337">
          <cell r="B337" t="str">
            <v>2101.0002.0000000</v>
          </cell>
          <cell r="C337" t="str">
            <v>HUTANG BANK BCA</v>
          </cell>
        </row>
        <row r="338">
          <cell r="B338" t="str">
            <v>2101.0003.0000000</v>
          </cell>
          <cell r="C338" t="str">
            <v>HUTANG BANK NISP</v>
          </cell>
        </row>
        <row r="339">
          <cell r="B339" t="str">
            <v>2101.0004.0000000</v>
          </cell>
          <cell r="C339" t="str">
            <v>HUTANG BANK JASA JAKARTA</v>
          </cell>
        </row>
        <row r="340">
          <cell r="B340" t="str">
            <v>2102.0001.0000000</v>
          </cell>
          <cell r="C340" t="str">
            <v>HUTANG USAHA</v>
          </cell>
        </row>
        <row r="341">
          <cell r="B341" t="str">
            <v>2102.0001.A00001</v>
          </cell>
          <cell r="C341" t="str">
            <v>A&amp;O INTERNATIONAL, PT</v>
          </cell>
        </row>
        <row r="342">
          <cell r="B342" t="str">
            <v>2102.0001.A00002</v>
          </cell>
          <cell r="C342" t="str">
            <v>ABDI BINA KARYA SEMBADA</v>
          </cell>
        </row>
        <row r="343">
          <cell r="B343" t="str">
            <v>2102.0001.A00003</v>
          </cell>
          <cell r="C343" t="str">
            <v>ABS INDONESIA</v>
          </cell>
        </row>
        <row r="344">
          <cell r="B344" t="str">
            <v>2102.0001.A00004</v>
          </cell>
          <cell r="C344" t="str">
            <v>ABUN MOTOR</v>
          </cell>
        </row>
        <row r="345">
          <cell r="B345" t="str">
            <v>2102.0001.A00005</v>
          </cell>
          <cell r="C345" t="str">
            <v>ADHI KARYA MANDIRI</v>
          </cell>
        </row>
        <row r="346">
          <cell r="B346" t="str">
            <v>2102.0001.A00006</v>
          </cell>
          <cell r="C346" t="str">
            <v>ADHIKA INSTRUMENTS SUPPLAY</v>
          </cell>
        </row>
        <row r="347">
          <cell r="B347" t="str">
            <v>2102.0001.A00007</v>
          </cell>
          <cell r="C347" t="str">
            <v>ADHINUSA</v>
          </cell>
        </row>
        <row r="348">
          <cell r="B348" t="str">
            <v>2102.0001.A00008</v>
          </cell>
          <cell r="C348" t="str">
            <v>ADHIREKSA INTICOR</v>
          </cell>
        </row>
        <row r="349">
          <cell r="B349" t="str">
            <v>2102.0001.A00009</v>
          </cell>
          <cell r="C349" t="str">
            <v>ADI MAS JAYA PRATAMA</v>
          </cell>
        </row>
        <row r="350">
          <cell r="B350" t="str">
            <v>2102.0001.A00010</v>
          </cell>
          <cell r="C350" t="str">
            <v>ADI SAKTI STEEL</v>
          </cell>
        </row>
        <row r="351">
          <cell r="B351" t="str">
            <v>2102.0001.A00011</v>
          </cell>
          <cell r="C351" t="str">
            <v>ADICENTRA AROMETAL</v>
          </cell>
        </row>
        <row r="352">
          <cell r="B352" t="str">
            <v>2102.0001.A00012</v>
          </cell>
          <cell r="C352" t="str">
            <v>AFI BUANA PRIMA</v>
          </cell>
        </row>
        <row r="353">
          <cell r="B353" t="str">
            <v>2102.0001.A00013</v>
          </cell>
          <cell r="C353" t="str">
            <v>AGREEKO (SINGAPORE) PTE LTD</v>
          </cell>
        </row>
        <row r="354">
          <cell r="B354" t="str">
            <v>2102.0001.A00014</v>
          </cell>
          <cell r="C354" t="str">
            <v>AGUNG AUTOMALL, PT</v>
          </cell>
        </row>
        <row r="355">
          <cell r="B355" t="str">
            <v>2102.0001.A00015</v>
          </cell>
          <cell r="C355" t="str">
            <v>AGUNG JAYA</v>
          </cell>
        </row>
        <row r="356">
          <cell r="B356" t="str">
            <v>2102.0001.A00016</v>
          </cell>
          <cell r="C356" t="str">
            <v>AIR PRODUCT</v>
          </cell>
        </row>
        <row r="357">
          <cell r="B357" t="str">
            <v>2102.0001.A00017</v>
          </cell>
          <cell r="C357" t="str">
            <v>AIRCO- FIN</v>
          </cell>
        </row>
        <row r="358">
          <cell r="B358" t="str">
            <v>2102.0001.A00018</v>
          </cell>
          <cell r="C358" t="str">
            <v>AKERS SOLUTION</v>
          </cell>
        </row>
        <row r="359">
          <cell r="B359" t="str">
            <v>2102.0001.A00019</v>
          </cell>
          <cell r="C359" t="str">
            <v>AKR CORPORINDO TBK</v>
          </cell>
        </row>
        <row r="360">
          <cell r="B360" t="str">
            <v>2102.0001.A00020</v>
          </cell>
          <cell r="C360" t="str">
            <v>AKS JAKARTA</v>
          </cell>
        </row>
        <row r="361">
          <cell r="B361" t="str">
            <v>2102.0001.A00021</v>
          </cell>
          <cell r="C361" t="str">
            <v>ALAM ABADI MULIA, PT</v>
          </cell>
        </row>
        <row r="362">
          <cell r="B362" t="str">
            <v>2102.0001.A00022</v>
          </cell>
          <cell r="C362" t="str">
            <v>ALAM LESTARI UNGGUL</v>
          </cell>
        </row>
        <row r="363">
          <cell r="B363" t="str">
            <v>2102.0001.A00023</v>
          </cell>
          <cell r="C363" t="str">
            <v>ALAM LOKA / WAYABI MANDAU PERKASA</v>
          </cell>
        </row>
        <row r="364">
          <cell r="B364" t="str">
            <v>2102.0001.A00024</v>
          </cell>
          <cell r="C364" t="str">
            <v>ALDA JAYA</v>
          </cell>
        </row>
        <row r="365">
          <cell r="B365" t="str">
            <v>2102.0001.A00025</v>
          </cell>
          <cell r="C365" t="str">
            <v>ALFA METALINDO</v>
          </cell>
        </row>
        <row r="366">
          <cell r="B366" t="str">
            <v>2102.0001.A00026</v>
          </cell>
          <cell r="C366" t="str">
            <v>ALLALLOY DYNAWELD PTE LTD</v>
          </cell>
        </row>
        <row r="367">
          <cell r="B367" t="str">
            <v>2102.0001.A00027</v>
          </cell>
          <cell r="C367" t="str">
            <v>ALLIED MARINE SDN BHD</v>
          </cell>
        </row>
        <row r="368">
          <cell r="B368" t="str">
            <v>2102.0001.A00028</v>
          </cell>
          <cell r="C368" t="str">
            <v>ALLOYMAS INDONESIA</v>
          </cell>
        </row>
        <row r="369">
          <cell r="B369" t="str">
            <v>2102.0001.A00029</v>
          </cell>
          <cell r="C369" t="str">
            <v>ALTANINTI PURI PERKASA, PT</v>
          </cell>
        </row>
        <row r="370">
          <cell r="B370" t="str">
            <v>2102.0001.A00030</v>
          </cell>
          <cell r="C370" t="str">
            <v>ALVINDO CATUR SENTOSA</v>
          </cell>
        </row>
        <row r="371">
          <cell r="B371" t="str">
            <v>2102.0001.A00031</v>
          </cell>
          <cell r="C371" t="str">
            <v>AME INTERNATIONAL</v>
          </cell>
        </row>
        <row r="372">
          <cell r="B372" t="str">
            <v>2102.0001.A00032</v>
          </cell>
          <cell r="C372" t="str">
            <v>AMERFAB PTE. LTD</v>
          </cell>
        </row>
        <row r="373">
          <cell r="B373" t="str">
            <v>2102.0001.A00033</v>
          </cell>
          <cell r="C373" t="str">
            <v>AMERICAN BUREAU SHIPPING</v>
          </cell>
        </row>
        <row r="374">
          <cell r="B374" t="str">
            <v>2102.0001.A00034</v>
          </cell>
          <cell r="C374" t="str">
            <v>AMERICAN DINAMIC</v>
          </cell>
        </row>
        <row r="375">
          <cell r="B375" t="str">
            <v>2102.0001.A00035</v>
          </cell>
          <cell r="C375" t="str">
            <v>ANCHOR TEHNIK, PT</v>
          </cell>
        </row>
        <row r="376">
          <cell r="B376" t="str">
            <v>2102.0001.A00036</v>
          </cell>
          <cell r="C376" t="str">
            <v>ANDALAS JAYA PERKASA</v>
          </cell>
        </row>
        <row r="377">
          <cell r="B377" t="str">
            <v>2102.0001.A00037</v>
          </cell>
          <cell r="C377" t="str">
            <v>ANDHIKA INSTRUMENTS SUPPLY</v>
          </cell>
        </row>
        <row r="378">
          <cell r="B378" t="str">
            <v>2102.0001.A00038</v>
          </cell>
          <cell r="C378" t="str">
            <v>ANEKA GENSET</v>
          </cell>
        </row>
        <row r="379">
          <cell r="B379" t="str">
            <v>2102.0001.A00039</v>
          </cell>
          <cell r="C379" t="str">
            <v>ANEKA GUNA</v>
          </cell>
        </row>
        <row r="380">
          <cell r="B380" t="str">
            <v>2102.0001.A00040</v>
          </cell>
          <cell r="C380" t="str">
            <v>ANEKA MAKMUR TEKNIK NUSAJAYA, PT</v>
          </cell>
        </row>
        <row r="381">
          <cell r="B381" t="str">
            <v>2102.0001.A00041</v>
          </cell>
          <cell r="C381" t="str">
            <v>ANEKA SARANA KONSTRINDO</v>
          </cell>
        </row>
        <row r="382">
          <cell r="B382" t="str">
            <v>2102.0001.A00042</v>
          </cell>
          <cell r="C382" t="str">
            <v>ANEKA TEHNIC</v>
          </cell>
        </row>
        <row r="383">
          <cell r="B383" t="str">
            <v>2102.0001.A00043</v>
          </cell>
          <cell r="C383" t="str">
            <v>ANGKASA PERINDO SAKTI</v>
          </cell>
        </row>
        <row r="384">
          <cell r="B384" t="str">
            <v>2102.0001.A00044</v>
          </cell>
          <cell r="C384" t="str">
            <v>ANTARESINDO MANDIRI UTAMA, PT</v>
          </cell>
        </row>
        <row r="385">
          <cell r="B385" t="str">
            <v>2102.0001.A00045</v>
          </cell>
          <cell r="C385" t="str">
            <v>ANUGERAH BUMI SEJAHTERA, CV</v>
          </cell>
        </row>
        <row r="386">
          <cell r="B386" t="str">
            <v>2102.0001.A00046</v>
          </cell>
          <cell r="C386" t="str">
            <v>ANUGRAH ARTHA WINASIS</v>
          </cell>
        </row>
        <row r="387">
          <cell r="B387" t="str">
            <v>2102.0001.A00047</v>
          </cell>
          <cell r="C387" t="str">
            <v>ANUGRAH DUTA NIAGA</v>
          </cell>
        </row>
        <row r="388">
          <cell r="B388" t="str">
            <v>2102.0001.A00048</v>
          </cell>
          <cell r="C388" t="str">
            <v>ANUGRAH WIJAYATRISNA</v>
          </cell>
        </row>
        <row r="389">
          <cell r="B389" t="str">
            <v>2102.0001.A00049</v>
          </cell>
          <cell r="C389" t="str">
            <v>A-PAU</v>
          </cell>
        </row>
        <row r="390">
          <cell r="B390" t="str">
            <v>2102.0001.A00050</v>
          </cell>
          <cell r="C390" t="str">
            <v>APEX SAFETY EQUIPMENT</v>
          </cell>
        </row>
        <row r="391">
          <cell r="B391" t="str">
            <v>2102.0001.A00051</v>
          </cell>
          <cell r="C391" t="str">
            <v>APPLUS RTD PTE. LTD.</v>
          </cell>
        </row>
        <row r="392">
          <cell r="B392" t="str">
            <v>2102.0001.A00052</v>
          </cell>
          <cell r="C392" t="str">
            <v>APS INDONESIA</v>
          </cell>
        </row>
        <row r="393">
          <cell r="B393" t="str">
            <v>2102.0001.A00053</v>
          </cell>
          <cell r="C393" t="str">
            <v>AQUALTURA LESTARI</v>
          </cell>
        </row>
        <row r="394">
          <cell r="B394" t="str">
            <v>2102.0001.A00054</v>
          </cell>
          <cell r="C394" t="str">
            <v>ASIA JAYA PERKASA,TOKO</v>
          </cell>
        </row>
        <row r="395">
          <cell r="B395" t="str">
            <v>2102.0001.A00055</v>
          </cell>
          <cell r="C395" t="str">
            <v>ASIA PUTERA CEMERLANG</v>
          </cell>
        </row>
        <row r="396">
          <cell r="B396" t="str">
            <v>2102.0001.A00056</v>
          </cell>
          <cell r="C396" t="str">
            <v>ASIAN ENERGY SERVICES PTE. LTD.</v>
          </cell>
        </row>
        <row r="397">
          <cell r="B397" t="str">
            <v>2102.0001.A00057</v>
          </cell>
          <cell r="C397" t="str">
            <v>ASIAN LIFT PTE. LTD.</v>
          </cell>
        </row>
        <row r="398">
          <cell r="B398" t="str">
            <v>2102.0001.A00058</v>
          </cell>
          <cell r="C398" t="str">
            <v>AT.SOLUSI</v>
          </cell>
        </row>
        <row r="399">
          <cell r="B399" t="str">
            <v>2102.0001.A00059</v>
          </cell>
          <cell r="C399" t="str">
            <v>ADHIYASA REKA VENTURA</v>
          </cell>
        </row>
        <row r="400">
          <cell r="B400" t="str">
            <v>2102.0001.A00060</v>
          </cell>
          <cell r="C400" t="str">
            <v>ABSG CONSULTING INC</v>
          </cell>
        </row>
        <row r="401">
          <cell r="B401" t="str">
            <v>2102.0001.A00061</v>
          </cell>
          <cell r="C401" t="str">
            <v>ARGHANIAGA PANCATUNGGAL</v>
          </cell>
        </row>
        <row r="402">
          <cell r="B402" t="str">
            <v>2102.0001.A00062</v>
          </cell>
          <cell r="C402" t="str">
            <v>ARTHA TELEKOMINDO</v>
          </cell>
        </row>
        <row r="403">
          <cell r="B403" t="str">
            <v>2102.0001.A00063</v>
          </cell>
          <cell r="C403" t="str">
            <v>ADI SUKSES ABADI</v>
          </cell>
        </row>
        <row r="404">
          <cell r="B404" t="str">
            <v>2102.0001.A00064</v>
          </cell>
          <cell r="C404" t="str">
            <v>ALIKO</v>
          </cell>
        </row>
        <row r="405">
          <cell r="B405" t="str">
            <v>2102.0001.A00065</v>
          </cell>
          <cell r="C405" t="str">
            <v>ARCA MANDIRI EKSPRESS</v>
          </cell>
        </row>
        <row r="406">
          <cell r="B406" t="str">
            <v>2102.0001.A00066</v>
          </cell>
          <cell r="C406" t="str">
            <v>ASIA PRIMA CITRA SUKSES</v>
          </cell>
        </row>
        <row r="407">
          <cell r="B407" t="str">
            <v>2102.0001.A00067</v>
          </cell>
          <cell r="C407" t="str">
            <v>AUTORAMA EUROASIA</v>
          </cell>
        </row>
        <row r="408">
          <cell r="B408" t="str">
            <v>2102.0001.A00068</v>
          </cell>
          <cell r="C408" t="str">
            <v>AVER ASIA</v>
          </cell>
        </row>
        <row r="409">
          <cell r="B409" t="str">
            <v>2102.0001.A00069</v>
          </cell>
          <cell r="C409" t="str">
            <v>ADVANCE TECHNOLOGY VALUE SPA</v>
          </cell>
        </row>
        <row r="410">
          <cell r="B410" t="str">
            <v>2102.0001.A00070</v>
          </cell>
          <cell r="C410" t="str">
            <v>AGUS PRIYANTO</v>
          </cell>
        </row>
        <row r="411">
          <cell r="B411" t="str">
            <v>2102.0001.A00071</v>
          </cell>
          <cell r="C411" t="str">
            <v>ANEKA PHOTO</v>
          </cell>
        </row>
        <row r="412">
          <cell r="B412" t="str">
            <v>2102.0001.A00072</v>
          </cell>
          <cell r="C412" t="str">
            <v>ACR BERJAYA</v>
          </cell>
        </row>
        <row r="413">
          <cell r="B413" t="str">
            <v>2102.0001.A00073</v>
          </cell>
          <cell r="C413" t="str">
            <v>AQUA TERRA SUPPLINDO</v>
          </cell>
        </row>
        <row r="414">
          <cell r="B414" t="str">
            <v>2102.0001.A00074</v>
          </cell>
          <cell r="C414" t="str">
            <v>ANCOL TEHNIK</v>
          </cell>
        </row>
        <row r="415">
          <cell r="B415" t="str">
            <v>2102.0001.A00075</v>
          </cell>
          <cell r="C415" t="str">
            <v>ARTHA TRANS</v>
          </cell>
        </row>
        <row r="416">
          <cell r="B416" t="str">
            <v>2102.0001.A00076</v>
          </cell>
          <cell r="C416" t="str">
            <v>ANITA SUKMA SARAGIH</v>
          </cell>
        </row>
        <row r="417">
          <cell r="B417" t="str">
            <v>2102.0001.A00077</v>
          </cell>
          <cell r="C417" t="str">
            <v>ASTRA INTERNATIONAL</v>
          </cell>
        </row>
        <row r="418">
          <cell r="B418" t="str">
            <v>2102.0001.A00078</v>
          </cell>
          <cell r="C418" t="str">
            <v>ALEDRO DUTA JAYA</v>
          </cell>
        </row>
        <row r="419">
          <cell r="B419" t="str">
            <v>2102.0001.A00079</v>
          </cell>
          <cell r="C419" t="str">
            <v>ASTRA INTERNATIONAL - TSO JAYAKARTA</v>
          </cell>
        </row>
        <row r="420">
          <cell r="B420" t="str">
            <v>2102.0001.A00080</v>
          </cell>
          <cell r="C420" t="str">
            <v>ANUGRAH BETAWI MULYA</v>
          </cell>
        </row>
        <row r="421">
          <cell r="B421" t="str">
            <v>2102.0001.A00081</v>
          </cell>
          <cell r="C421" t="str">
            <v>APRILINDO JAYA PERDANA</v>
          </cell>
        </row>
        <row r="422">
          <cell r="B422" t="str">
            <v>2102.0001.A00082</v>
          </cell>
          <cell r="C422" t="str">
            <v>ASCOTT APARTMENT</v>
          </cell>
        </row>
        <row r="423">
          <cell r="B423" t="str">
            <v>2102.0001.A00083</v>
          </cell>
          <cell r="C423" t="str">
            <v>ANTIQUITIES</v>
          </cell>
        </row>
        <row r="424">
          <cell r="B424" t="str">
            <v>2102.0001.A00084</v>
          </cell>
          <cell r="C424" t="str">
            <v>ARGHANIAGA PANCATUNGGAL (CAB KLP GDG)</v>
          </cell>
        </row>
        <row r="425">
          <cell r="B425" t="str">
            <v>2102.0001.A00085</v>
          </cell>
          <cell r="C425" t="str">
            <v>ALLIED FITTINGS ASIA-PASIFIC PTE LTD</v>
          </cell>
        </row>
        <row r="426">
          <cell r="B426" t="str">
            <v>2102.0001.A00086</v>
          </cell>
          <cell r="C426" t="str">
            <v>ADVANCED MARINE PTE. LTD.</v>
          </cell>
        </row>
        <row r="427">
          <cell r="B427" t="str">
            <v>2102.0001.A00087</v>
          </cell>
          <cell r="C427" t="str">
            <v>ARTHALAUT BUMIJASA</v>
          </cell>
        </row>
        <row r="428">
          <cell r="B428" t="str">
            <v>2102.0001.A00088</v>
          </cell>
          <cell r="C428" t="str">
            <v>ALCO PROCESS VALVE LIMITED</v>
          </cell>
        </row>
        <row r="429">
          <cell r="B429" t="str">
            <v>2102.0001.A00089</v>
          </cell>
          <cell r="C429" t="str">
            <v>ATAMORA TEHNIK MAKMUR</v>
          </cell>
        </row>
        <row r="430">
          <cell r="B430" t="str">
            <v>2102.0001.A00090</v>
          </cell>
          <cell r="C430" t="str">
            <v>ATNA</v>
          </cell>
        </row>
        <row r="431">
          <cell r="B431" t="str">
            <v>2102.0001.A00091</v>
          </cell>
          <cell r="C431" t="str">
            <v>AZIWAN SUKSES MANDIRI</v>
          </cell>
        </row>
        <row r="432">
          <cell r="B432" t="str">
            <v>2102.0001.A00092</v>
          </cell>
          <cell r="C432" t="str">
            <v>AIRFAST FREIGHT SERVICES PTE LTD</v>
          </cell>
        </row>
        <row r="433">
          <cell r="B433" t="str">
            <v>2102.0001.A00093</v>
          </cell>
          <cell r="C433" t="str">
            <v>ANTA TOUR</v>
          </cell>
        </row>
        <row r="434">
          <cell r="B434" t="str">
            <v>2102.0001.A00094</v>
          </cell>
          <cell r="C434" t="str">
            <v>AUSTRALIAN SKILLS TRAINING</v>
          </cell>
        </row>
        <row r="435">
          <cell r="B435" t="str">
            <v>2102.0001.A00095</v>
          </cell>
          <cell r="C435" t="str">
            <v>ADVANCED OFFSHORE SERVICES, PT.</v>
          </cell>
        </row>
        <row r="436">
          <cell r="B436" t="str">
            <v>2102.0001.A00096</v>
          </cell>
          <cell r="C436" t="str">
            <v>ALDO COMPUTAMA</v>
          </cell>
        </row>
        <row r="437">
          <cell r="B437" t="str">
            <v>2102.0001.A00097</v>
          </cell>
          <cell r="C437" t="str">
            <v>ASTRA GRAPHIA TBK, PT.</v>
          </cell>
        </row>
        <row r="438">
          <cell r="B438" t="str">
            <v>2102.0001.A00098</v>
          </cell>
          <cell r="C438" t="str">
            <v>APLIKANUSA LINTASARTA</v>
          </cell>
        </row>
        <row r="439">
          <cell r="B439" t="str">
            <v>2102.0001.A00099</v>
          </cell>
          <cell r="C439" t="str">
            <v>ABADI MAKMUR</v>
          </cell>
        </row>
        <row r="440">
          <cell r="B440" t="str">
            <v>2102.0001.A00100</v>
          </cell>
          <cell r="C440" t="str">
            <v>ARTAWA INDONESIA</v>
          </cell>
        </row>
        <row r="441">
          <cell r="B441" t="str">
            <v>2102.0001.A00101</v>
          </cell>
          <cell r="C441" t="str">
            <v>AIR SURYA RADIATOR</v>
          </cell>
        </row>
        <row r="442">
          <cell r="B442" t="str">
            <v>2102.0001.A00102</v>
          </cell>
          <cell r="C442" t="str">
            <v>ANTONINO ALIMAS</v>
          </cell>
        </row>
        <row r="443">
          <cell r="B443" t="str">
            <v>2102.0001.A00103</v>
          </cell>
          <cell r="C443" t="str">
            <v>ANDOYO TOFAN NUGRAHA ABADI</v>
          </cell>
        </row>
        <row r="444">
          <cell r="B444" t="str">
            <v>2102.0001.A00104</v>
          </cell>
          <cell r="C444" t="str">
            <v>ADI SURYA SEMPURNA</v>
          </cell>
        </row>
        <row r="445">
          <cell r="B445" t="str">
            <v>2102.0001.A00105</v>
          </cell>
          <cell r="C445" t="str">
            <v>ALJAC FUELLING COMPONENTS TTD</v>
          </cell>
        </row>
        <row r="446">
          <cell r="B446" t="str">
            <v>2102.0001.A00106</v>
          </cell>
          <cell r="C446" t="str">
            <v>ANUGRAH</v>
          </cell>
        </row>
        <row r="447">
          <cell r="B447" t="str">
            <v>2102.0001.A00107</v>
          </cell>
          <cell r="C447" t="str">
            <v>ADHITAMA SURYA PERKASA</v>
          </cell>
        </row>
        <row r="448">
          <cell r="B448" t="str">
            <v>2102.0001.A00108</v>
          </cell>
          <cell r="C448" t="str">
            <v>ADHI SURYA BAJATAMA</v>
          </cell>
        </row>
        <row r="449">
          <cell r="B449" t="str">
            <v>2102.0001.A00109</v>
          </cell>
          <cell r="C449" t="str">
            <v>AMEC BERCA INDONESIA, PT.</v>
          </cell>
        </row>
        <row r="450">
          <cell r="B450" t="str">
            <v>2102.0001.A00110</v>
          </cell>
          <cell r="C450" t="str">
            <v>AUTOBAGUS UTAMA</v>
          </cell>
        </row>
        <row r="451">
          <cell r="B451" t="str">
            <v>2102.0001.A00111</v>
          </cell>
          <cell r="C451" t="str">
            <v>AGUNG SARANA</v>
          </cell>
        </row>
        <row r="452">
          <cell r="B452" t="str">
            <v>2102.0001.A00112</v>
          </cell>
          <cell r="C452" t="str">
            <v>AQUATIC ENGINEERING &amp; CONSTRUCTION LTD</v>
          </cell>
        </row>
        <row r="453">
          <cell r="B453" t="str">
            <v>2102.0001.A00113</v>
          </cell>
          <cell r="C453" t="str">
            <v>ARHAPRO SOLUSI PRIMA, PT.</v>
          </cell>
        </row>
        <row r="454">
          <cell r="B454" t="str">
            <v>2102.0001.A00114</v>
          </cell>
          <cell r="C454" t="str">
            <v>ADVANCE SEALING TECHNOLOGIES PTE</v>
          </cell>
        </row>
        <row r="455">
          <cell r="B455" t="str">
            <v>2102.0001.A00115</v>
          </cell>
          <cell r="C455" t="str">
            <v>ARISTA BUANA EXPRESS</v>
          </cell>
        </row>
        <row r="456">
          <cell r="B456" t="str">
            <v>2102.0001.A00116</v>
          </cell>
          <cell r="C456" t="str">
            <v>ALTUS OIL &amp; GAS SERVICES</v>
          </cell>
        </row>
        <row r="457">
          <cell r="B457" t="str">
            <v>2102.0001.A00117</v>
          </cell>
          <cell r="C457" t="str">
            <v>ADI SARANA ARMADA (ASSA BALIKPAPAN)</v>
          </cell>
        </row>
        <row r="458">
          <cell r="B458" t="str">
            <v>2102.0001.A00118</v>
          </cell>
          <cell r="C458" t="str">
            <v>ARKAMAS RAYA, PT.</v>
          </cell>
        </row>
        <row r="459">
          <cell r="B459" t="str">
            <v>2102.0001.A00119</v>
          </cell>
          <cell r="C459" t="str">
            <v>ADI SARANA ARMADA (ASSA BRANCH MALANG)</v>
          </cell>
        </row>
        <row r="460">
          <cell r="B460" t="str">
            <v>2102.0001.A00120</v>
          </cell>
          <cell r="C460" t="str">
            <v>ANUGERAH TERANG INDONESIA</v>
          </cell>
        </row>
        <row r="461">
          <cell r="B461" t="str">
            <v>2102.0001.A00121</v>
          </cell>
          <cell r="C461" t="str">
            <v>ADHIKRIYA KUALITA UTAMA</v>
          </cell>
        </row>
        <row r="462">
          <cell r="B462" t="str">
            <v>2102.0001.A00122</v>
          </cell>
          <cell r="C462" t="str">
            <v>ATIEK FADLY</v>
          </cell>
        </row>
        <row r="463">
          <cell r="B463" t="str">
            <v>2102.0001.A00123</v>
          </cell>
          <cell r="C463" t="str">
            <v>ABADI TEHNIK</v>
          </cell>
        </row>
        <row r="464">
          <cell r="B464" t="str">
            <v>2102.0001.A00124</v>
          </cell>
          <cell r="C464" t="str">
            <v>ANDOS</v>
          </cell>
        </row>
        <row r="465">
          <cell r="B465" t="str">
            <v>2102.0001.A00125</v>
          </cell>
          <cell r="C465" t="str">
            <v>ABUMAS ALBINDO, PT.</v>
          </cell>
        </row>
        <row r="466">
          <cell r="B466" t="str">
            <v>2102.0001.A00126</v>
          </cell>
          <cell r="C466" t="str">
            <v>APLIKANUSA LINTASARTA (PEKANBARU)</v>
          </cell>
        </row>
        <row r="467">
          <cell r="B467" t="str">
            <v>2102.0001.A00127</v>
          </cell>
          <cell r="C467" t="str">
            <v>AQUA-TERRA (AT) OCEANIC OFFSHORE</v>
          </cell>
        </row>
        <row r="468">
          <cell r="B468" t="str">
            <v>2102.0001.A00128</v>
          </cell>
          <cell r="C468" t="str">
            <v>ASIA PACIFIC SHIPS PTE LTD</v>
          </cell>
        </row>
        <row r="469">
          <cell r="B469" t="str">
            <v>2102.0001.A00129</v>
          </cell>
          <cell r="C469" t="str">
            <v>ALCOM SERVIS CENTER</v>
          </cell>
        </row>
        <row r="470">
          <cell r="B470" t="str">
            <v>2102.0001.A00130</v>
          </cell>
          <cell r="C470" t="str">
            <v>ALAM KIMIA</v>
          </cell>
        </row>
        <row r="471">
          <cell r="B471" t="str">
            <v>2102.0001.A00131</v>
          </cell>
          <cell r="C471" t="str">
            <v>ADI SARANA ARMADA BRANCH PEKANBARU</v>
          </cell>
        </row>
        <row r="472">
          <cell r="B472" t="str">
            <v>2102.0001.A00132</v>
          </cell>
          <cell r="C472" t="str">
            <v>ARINDO TECHNICAL SUPPLY</v>
          </cell>
        </row>
        <row r="473">
          <cell r="B473" t="str">
            <v>2102.0001.A00133</v>
          </cell>
          <cell r="C473" t="str">
            <v>ABADI JAYA</v>
          </cell>
        </row>
        <row r="474">
          <cell r="B474" t="str">
            <v>2102.0001.A00134</v>
          </cell>
          <cell r="C474" t="str">
            <v>ARTA UTAMA</v>
          </cell>
        </row>
        <row r="475">
          <cell r="B475" t="str">
            <v>2102.0001.A00135</v>
          </cell>
          <cell r="C475" t="str">
            <v>ACTUANT ASIA PTE LTD</v>
          </cell>
        </row>
        <row r="476">
          <cell r="B476" t="str">
            <v>2102.0001.A00136</v>
          </cell>
          <cell r="C476" t="str">
            <v>ASHCROFINDO MANUNGGAL</v>
          </cell>
        </row>
        <row r="477">
          <cell r="B477" t="str">
            <v>2102.0001.A00137</v>
          </cell>
          <cell r="C477" t="str">
            <v>ASTRA INTERNATIONAL TBK ( AUTO 2000 )</v>
          </cell>
        </row>
        <row r="478">
          <cell r="B478" t="str">
            <v>2102.0001.A00138</v>
          </cell>
          <cell r="C478" t="str">
            <v>AURIC PACIFIC TECHNOLOGY PTE LTD</v>
          </cell>
        </row>
        <row r="479">
          <cell r="B479" t="str">
            <v>2102.0001.A00139</v>
          </cell>
          <cell r="C479" t="str">
            <v>ARYA MANDIRI</v>
          </cell>
        </row>
        <row r="480">
          <cell r="B480" t="str">
            <v>2102.0001.A00140</v>
          </cell>
          <cell r="C480" t="str">
            <v>AB SUCCESS MARINE (M) SDN. BHD.</v>
          </cell>
        </row>
        <row r="481">
          <cell r="B481" t="str">
            <v>2102.0001.A00141</v>
          </cell>
          <cell r="C481" t="str">
            <v>ALPHACON VALFINDO</v>
          </cell>
        </row>
        <row r="482">
          <cell r="B482" t="str">
            <v>2102.0001.A00142</v>
          </cell>
          <cell r="C482" t="str">
            <v>ALAM JAYA</v>
          </cell>
        </row>
        <row r="483">
          <cell r="B483" t="str">
            <v>2102.0001.A00143</v>
          </cell>
          <cell r="C483" t="str">
            <v>AUTORAMA EUROASIA</v>
          </cell>
        </row>
        <row r="484">
          <cell r="B484" t="str">
            <v>2102.0001.A00144</v>
          </cell>
          <cell r="C484" t="str">
            <v>ALTUS LOGISTICS SERVICES INDONESIA</v>
          </cell>
        </row>
        <row r="485">
          <cell r="B485" t="str">
            <v>2102.0001.A00145</v>
          </cell>
          <cell r="C485" t="str">
            <v>ARDISAL JASA UTAMA</v>
          </cell>
        </row>
        <row r="486">
          <cell r="B486" t="str">
            <v>2102.0001.A00146</v>
          </cell>
          <cell r="C486" t="str">
            <v>ARDIAN PRATAMA PERKASA</v>
          </cell>
        </row>
        <row r="487">
          <cell r="B487" t="str">
            <v>2102.0001.A00149</v>
          </cell>
          <cell r="C487" t="str">
            <v>ALFAGHA</v>
          </cell>
        </row>
        <row r="488">
          <cell r="B488" t="str">
            <v>2102.0001.A00150</v>
          </cell>
          <cell r="C488" t="str">
            <v>AIR MALEO</v>
          </cell>
        </row>
        <row r="489">
          <cell r="B489" t="str">
            <v>2102.0001.A00151</v>
          </cell>
          <cell r="C489" t="str">
            <v>AQUARIA SHIPPING</v>
          </cell>
        </row>
        <row r="490">
          <cell r="B490" t="str">
            <v>2102.0001.A00152</v>
          </cell>
          <cell r="C490" t="str">
            <v>ASANTURI INTERNUSA</v>
          </cell>
        </row>
        <row r="491">
          <cell r="B491" t="str">
            <v>2102.0001.A00153</v>
          </cell>
          <cell r="C491" t="str">
            <v>ASURANSI PURNA ARTANUGRAHA</v>
          </cell>
        </row>
        <row r="492">
          <cell r="B492" t="str">
            <v>2102.0001.A00154</v>
          </cell>
          <cell r="C492" t="str">
            <v>ANUGERAH GELOMBANG SAMUDERA JAYA</v>
          </cell>
        </row>
        <row r="493">
          <cell r="B493" t="str">
            <v>2102.0001.A00155</v>
          </cell>
          <cell r="C493" t="str">
            <v>ANTARA BIRU LANGIT</v>
          </cell>
        </row>
        <row r="494">
          <cell r="B494" t="str">
            <v>2102.0001.A00156</v>
          </cell>
          <cell r="C494" t="str">
            <v>ALTONA (S) PTE LTD</v>
          </cell>
        </row>
        <row r="495">
          <cell r="B495" t="str">
            <v>2102.0001.A00157</v>
          </cell>
          <cell r="C495" t="str">
            <v>ALTRAK 1978</v>
          </cell>
        </row>
        <row r="496">
          <cell r="B496" t="str">
            <v>2102.0001.A00158</v>
          </cell>
          <cell r="C496" t="str">
            <v>AREZDA PURNAMA LOKA</v>
          </cell>
        </row>
        <row r="497">
          <cell r="B497" t="str">
            <v>2102.0001.A00159</v>
          </cell>
          <cell r="C497" t="str">
            <v>ADI SARANA ARMADA</v>
          </cell>
        </row>
        <row r="498">
          <cell r="B498" t="str">
            <v>2102.0001.B00001</v>
          </cell>
          <cell r="C498" t="str">
            <v>B4T - BANDUNG</v>
          </cell>
        </row>
        <row r="499">
          <cell r="B499" t="str">
            <v>2102.0001.B00002</v>
          </cell>
          <cell r="C499" t="str">
            <v>BADJA ABADI</v>
          </cell>
        </row>
        <row r="500">
          <cell r="B500" t="str">
            <v>2102.0001.B00003</v>
          </cell>
          <cell r="C500" t="str">
            <v>BADJATECHMAS MESIONDOPRATAMA</v>
          </cell>
        </row>
        <row r="501">
          <cell r="B501" t="str">
            <v>2102.0001.B00004</v>
          </cell>
          <cell r="C501" t="str">
            <v>BAHTERA REJEKI ABADI, PT</v>
          </cell>
        </row>
        <row r="502">
          <cell r="B502" t="str">
            <v>2102.0001.B00005</v>
          </cell>
          <cell r="C502" t="str">
            <v>BAJA INDO, PT</v>
          </cell>
        </row>
        <row r="503">
          <cell r="B503" t="str">
            <v>2102.0001.B00006</v>
          </cell>
          <cell r="C503" t="str">
            <v>BAKRI PIPE INDUSTRIES</v>
          </cell>
        </row>
        <row r="504">
          <cell r="B504" t="str">
            <v>2102.0001.B00007</v>
          </cell>
          <cell r="C504" t="str">
            <v>BAKRIE NIAGA TEKNIK</v>
          </cell>
        </row>
        <row r="505">
          <cell r="B505" t="str">
            <v>2102.0001.B00008</v>
          </cell>
          <cell r="C505" t="str">
            <v>BANDAR INDAH PERMATA</v>
          </cell>
        </row>
        <row r="506">
          <cell r="B506" t="str">
            <v>2102.0001.B00010</v>
          </cell>
          <cell r="C506" t="str">
            <v>BANGUN RIZKI</v>
          </cell>
        </row>
        <row r="507">
          <cell r="B507" t="str">
            <v>2102.0001.B00011</v>
          </cell>
          <cell r="C507" t="str">
            <v>BANTRUNK MURNI/ LION SUPERIOR ELECTRODES</v>
          </cell>
        </row>
        <row r="508">
          <cell r="B508" t="str">
            <v>2102.0001.B00012</v>
          </cell>
          <cell r="C508" t="str">
            <v>BARATA INDONESIA</v>
          </cell>
        </row>
        <row r="509">
          <cell r="B509" t="str">
            <v>2102.0001.B00013</v>
          </cell>
          <cell r="C509" t="str">
            <v>BAYHAM LTD</v>
          </cell>
        </row>
        <row r="510">
          <cell r="B510" t="str">
            <v>2102.0001.B00014</v>
          </cell>
          <cell r="C510" t="str">
            <v>BENUA MEKANIKA</v>
          </cell>
        </row>
        <row r="511">
          <cell r="B511" t="str">
            <v>2102.0001.B00015</v>
          </cell>
          <cell r="C511" t="str">
            <v>BERCA INDONESIA</v>
          </cell>
        </row>
        <row r="512">
          <cell r="B512" t="str">
            <v>2102.0001.B00016</v>
          </cell>
          <cell r="C512" t="str">
            <v>BERDIKARI PONDASI PERDANA</v>
          </cell>
        </row>
        <row r="513">
          <cell r="B513" t="str">
            <v>2102.0001.B00017</v>
          </cell>
          <cell r="C513" t="str">
            <v>BERKAH TEKNIK</v>
          </cell>
        </row>
        <row r="514">
          <cell r="B514" t="str">
            <v>2102.0001.B00018</v>
          </cell>
          <cell r="C514" t="str">
            <v>BERKAT JAYA</v>
          </cell>
        </row>
        <row r="515">
          <cell r="B515" t="str">
            <v>2102.0001.B00019</v>
          </cell>
          <cell r="C515" t="str">
            <v>BERKAT PUTERA PRATAMA</v>
          </cell>
        </row>
        <row r="516">
          <cell r="B516" t="str">
            <v>2102.0001.B00020</v>
          </cell>
          <cell r="C516" t="str">
            <v>BERKAT SAFETY RIAU</v>
          </cell>
        </row>
        <row r="517">
          <cell r="B517" t="str">
            <v>2102.0001.B00021</v>
          </cell>
          <cell r="C517" t="str">
            <v>BESI PIPA INDOSENTER</v>
          </cell>
        </row>
        <row r="518">
          <cell r="B518" t="str">
            <v>2102.0001.B00022</v>
          </cell>
          <cell r="C518" t="str">
            <v>BESTARIA CONSTRUCTION ENG, PT</v>
          </cell>
        </row>
        <row r="519">
          <cell r="B519" t="str">
            <v>2102.0001.B00023</v>
          </cell>
          <cell r="C519" t="str">
            <v>BHUMI ARTAPRIMA CEMERLANG</v>
          </cell>
        </row>
        <row r="520">
          <cell r="B520" t="str">
            <v>2102.0001.B00024</v>
          </cell>
          <cell r="C520" t="str">
            <v>BILAH BAJA</v>
          </cell>
        </row>
        <row r="521">
          <cell r="B521" t="str">
            <v>2102.0001.B00025</v>
          </cell>
          <cell r="C521" t="str">
            <v>BINA PRAYASA AGUNG</v>
          </cell>
        </row>
        <row r="522">
          <cell r="B522" t="str">
            <v>2102.0001.B00026</v>
          </cell>
          <cell r="C522" t="str">
            <v>BINTANG ANUGRAH</v>
          </cell>
        </row>
        <row r="523">
          <cell r="B523" t="str">
            <v>2102.0001.B00027</v>
          </cell>
          <cell r="C523" t="str">
            <v>BINTANG TECHNIC MANDIRI</v>
          </cell>
        </row>
        <row r="524">
          <cell r="B524" t="str">
            <v>2102.0001.B00028</v>
          </cell>
          <cell r="C524" t="str">
            <v>BINTANG PRIMA</v>
          </cell>
        </row>
        <row r="525">
          <cell r="B525" t="str">
            <v>2102.0001.B00029</v>
          </cell>
          <cell r="C525" t="str">
            <v>BJ SERVICES</v>
          </cell>
        </row>
        <row r="526">
          <cell r="B526" t="str">
            <v>2102.0001.B00031</v>
          </cell>
          <cell r="C526" t="str">
            <v>BRAEMAR FALCONER, PT</v>
          </cell>
        </row>
        <row r="527">
          <cell r="B527" t="str">
            <v>2102.0001.B00032</v>
          </cell>
          <cell r="C527" t="str">
            <v>BRITOIL OFFSHORE SERVICES PTE LTD</v>
          </cell>
        </row>
        <row r="528">
          <cell r="B528" t="str">
            <v>2102.0001.B00033</v>
          </cell>
          <cell r="C528" t="str">
            <v>BUKIT BAJA NUSANTARA</v>
          </cell>
        </row>
        <row r="529">
          <cell r="B529" t="str">
            <v>2102.0001.B00034</v>
          </cell>
          <cell r="C529" t="str">
            <v>BUMI SRIWIJAYA, PT</v>
          </cell>
        </row>
        <row r="530">
          <cell r="B530" t="str">
            <v>2102.0001.B00035</v>
          </cell>
          <cell r="C530" t="str">
            <v>BUMI TEKNIK UTAMA / TIMUR RAYA</v>
          </cell>
        </row>
        <row r="531">
          <cell r="B531" t="str">
            <v>2102.0001.B00036</v>
          </cell>
          <cell r="C531" t="str">
            <v>BUMIKAYA STEEL INDONESIA</v>
          </cell>
        </row>
        <row r="532">
          <cell r="B532" t="str">
            <v>2102.0001.B00037</v>
          </cell>
          <cell r="C532" t="str">
            <v>BUREAU VERITAS</v>
          </cell>
        </row>
        <row r="533">
          <cell r="B533" t="str">
            <v>2102.0001.B00038</v>
          </cell>
          <cell r="C533" t="str">
            <v>BUTRACO PRATAMAS</v>
          </cell>
        </row>
        <row r="534">
          <cell r="B534" t="str">
            <v>2102.0001.B00039</v>
          </cell>
          <cell r="C534" t="str">
            <v>BANGUN ADYABAHAN PERKASA</v>
          </cell>
        </row>
        <row r="535">
          <cell r="B535" t="str">
            <v>2102.0001.B00040</v>
          </cell>
          <cell r="C535" t="str">
            <v>BAKRIE CONSTRUCTION, PT.</v>
          </cell>
        </row>
        <row r="536">
          <cell r="B536" t="str">
            <v>2102.0001.B00041</v>
          </cell>
          <cell r="C536" t="str">
            <v>BAKRIE PIPE</v>
          </cell>
        </row>
        <row r="537">
          <cell r="B537" t="str">
            <v>2102.0001.B00042</v>
          </cell>
          <cell r="C537" t="str">
            <v>BREDERO SHAW INDONESIA</v>
          </cell>
        </row>
        <row r="538">
          <cell r="B538" t="str">
            <v>2102.0001.B00043</v>
          </cell>
          <cell r="C538" t="str">
            <v>BUKIT BAJA NUSANTARA</v>
          </cell>
        </row>
        <row r="539">
          <cell r="B539" t="str">
            <v>2102.0001.B00044</v>
          </cell>
          <cell r="C539" t="str">
            <v>BATAM MITRA GAS</v>
          </cell>
        </row>
        <row r="540">
          <cell r="B540" t="str">
            <v>2102.0001.B00045</v>
          </cell>
          <cell r="C540" t="str">
            <v>BETON PERKASA WIJAKSANA</v>
          </cell>
        </row>
        <row r="541">
          <cell r="B541" t="str">
            <v>2102.0001.B00046</v>
          </cell>
          <cell r="C541" t="str">
            <v>BINTANG TIMUR SEJAHTERA</v>
          </cell>
        </row>
        <row r="542">
          <cell r="B542" t="str">
            <v>2102.0001.B00047</v>
          </cell>
          <cell r="C542" t="str">
            <v>BITRACO PRATAMAS</v>
          </cell>
        </row>
        <row r="543">
          <cell r="B543" t="str">
            <v>2102.0001.B00048</v>
          </cell>
          <cell r="C543" t="str">
            <v>BOLDBRINK LTD</v>
          </cell>
        </row>
        <row r="544">
          <cell r="B544" t="str">
            <v>2102.0001.B00049</v>
          </cell>
          <cell r="C544" t="str">
            <v>BROOKE OFFSHORE PTE LTD</v>
          </cell>
        </row>
        <row r="545">
          <cell r="B545" t="str">
            <v>2102.0001.B00050</v>
          </cell>
          <cell r="C545" t="str">
            <v>BETA INTERNATIONAL</v>
          </cell>
        </row>
        <row r="546">
          <cell r="B546" t="str">
            <v>2102.0001.B00051</v>
          </cell>
          <cell r="C546" t="str">
            <v>BUANA MAS PRESTASI</v>
          </cell>
        </row>
        <row r="547">
          <cell r="B547" t="str">
            <v>2102.0001.B00052</v>
          </cell>
          <cell r="C547" t="str">
            <v>BROMO STEEL INDONESIA</v>
          </cell>
        </row>
        <row r="548">
          <cell r="B548" t="str">
            <v>2102.0001.B00053</v>
          </cell>
          <cell r="C548" t="str">
            <v>BINTANG BARUTAMA</v>
          </cell>
        </row>
        <row r="549">
          <cell r="B549" t="str">
            <v>2102.0001.B00054</v>
          </cell>
          <cell r="C549" t="str">
            <v>B. WIDJAJA</v>
          </cell>
        </row>
        <row r="550">
          <cell r="B550" t="str">
            <v>2102.0001.B00055</v>
          </cell>
          <cell r="C550" t="str">
            <v>BUMINDO HASRAT PRATAMA</v>
          </cell>
        </row>
        <row r="551">
          <cell r="B551" t="str">
            <v>2102.0001.B00056</v>
          </cell>
          <cell r="C551" t="str">
            <v>BIRO KLASIFIKASI INDONESIA</v>
          </cell>
        </row>
        <row r="552">
          <cell r="B552" t="str">
            <v>2102.0001.B00057</v>
          </cell>
          <cell r="C552" t="str">
            <v>BP. JEFRY</v>
          </cell>
        </row>
        <row r="553">
          <cell r="B553" t="str">
            <v>2102.0001.B00058</v>
          </cell>
          <cell r="C553" t="str">
            <v>BOK SENG LOGISTICS PTE LTD</v>
          </cell>
        </row>
        <row r="554">
          <cell r="B554" t="str">
            <v>2102.0001.B00059</v>
          </cell>
          <cell r="C554" t="str">
            <v>BROWN MCFARLANE FAR EAST</v>
          </cell>
        </row>
        <row r="555">
          <cell r="B555" t="str">
            <v>2102.0001.B00060</v>
          </cell>
          <cell r="C555" t="str">
            <v>BARA ABADI NUSANTARA</v>
          </cell>
        </row>
        <row r="556">
          <cell r="B556" t="str">
            <v>2102.0001.B00061</v>
          </cell>
          <cell r="C556" t="str">
            <v>BLUE SCOPE LYSAGHT INDONESIA</v>
          </cell>
        </row>
        <row r="557">
          <cell r="B557" t="str">
            <v>2102.0001.B00062</v>
          </cell>
          <cell r="C557" t="str">
            <v>BOHLER WELDING GROUP</v>
          </cell>
        </row>
        <row r="558">
          <cell r="B558" t="str">
            <v>2102.0001.B00063</v>
          </cell>
          <cell r="C558" t="str">
            <v>BPK. YAYAN SOPIAN</v>
          </cell>
        </row>
        <row r="559">
          <cell r="B559" t="str">
            <v>2102.0001.B00064</v>
          </cell>
          <cell r="C559" t="str">
            <v>BALAI KALIBRASI</v>
          </cell>
        </row>
        <row r="560">
          <cell r="B560" t="str">
            <v>2102.0001.B00065</v>
          </cell>
          <cell r="C560" t="str">
            <v>BPK. BUYUNG</v>
          </cell>
        </row>
        <row r="561">
          <cell r="B561" t="str">
            <v>2102.0001.B00066</v>
          </cell>
          <cell r="C561" t="str">
            <v>BPK KAMSIADI</v>
          </cell>
        </row>
        <row r="562">
          <cell r="B562" t="str">
            <v>2102.0001.B00067</v>
          </cell>
          <cell r="C562" t="str">
            <v>BERKAT AGUNG</v>
          </cell>
        </row>
        <row r="563">
          <cell r="B563" t="str">
            <v>2102.0001.B00068</v>
          </cell>
          <cell r="C563" t="str">
            <v>BANK MANDIRI (PERSERO) TBK</v>
          </cell>
        </row>
        <row r="564">
          <cell r="B564" t="str">
            <v>2102.0001.B00069</v>
          </cell>
          <cell r="C564" t="str">
            <v>Bpk. SUPRIYANTO</v>
          </cell>
        </row>
        <row r="565">
          <cell r="B565" t="str">
            <v>2102.0001.B00070</v>
          </cell>
          <cell r="C565" t="str">
            <v>MASJID AN-NABA</v>
          </cell>
        </row>
        <row r="566">
          <cell r="B566" t="str">
            <v>2102.0001.B00071</v>
          </cell>
          <cell r="C566" t="str">
            <v>BINA BANGUN TEKNOLOGI</v>
          </cell>
        </row>
        <row r="567">
          <cell r="B567" t="str">
            <v>2102.0001.B00072</v>
          </cell>
          <cell r="C567" t="str">
            <v>BONAI LESTARI</v>
          </cell>
        </row>
        <row r="568">
          <cell r="B568" t="str">
            <v>2102.0001.B00073</v>
          </cell>
          <cell r="C568" t="str">
            <v>Bpk. EDI IRWAN</v>
          </cell>
        </row>
        <row r="569">
          <cell r="B569" t="str">
            <v>2102.0001.B00074</v>
          </cell>
          <cell r="C569" t="str">
            <v>BPK. SLAMET</v>
          </cell>
        </row>
        <row r="570">
          <cell r="B570" t="str">
            <v>2102.0001.B00075</v>
          </cell>
          <cell r="C570" t="str">
            <v>BIRO KLASIFIKASI INDONESIA (TJG PRIUK)</v>
          </cell>
        </row>
        <row r="571">
          <cell r="B571" t="str">
            <v>2102.0001.B00076</v>
          </cell>
          <cell r="C571" t="str">
            <v>Bpk. TARNO</v>
          </cell>
        </row>
        <row r="572">
          <cell r="B572" t="str">
            <v>2102.0001.B00077</v>
          </cell>
          <cell r="C572" t="str">
            <v>BPK. SYAFARUDIN</v>
          </cell>
        </row>
        <row r="573">
          <cell r="B573" t="str">
            <v>2102.0001.B00078</v>
          </cell>
          <cell r="C573" t="str">
            <v>BERKAT NIAGA DUNIA</v>
          </cell>
        </row>
        <row r="574">
          <cell r="B574" t="str">
            <v>2102.0001.B00079</v>
          </cell>
          <cell r="C574" t="str">
            <v>BERKAT BAN</v>
          </cell>
        </row>
        <row r="575">
          <cell r="B575" t="str">
            <v>2102.0001.B00080</v>
          </cell>
          <cell r="C575" t="str">
            <v>Bpk. AMING</v>
          </cell>
        </row>
        <row r="576">
          <cell r="B576" t="str">
            <v>2102.0001.B00081</v>
          </cell>
          <cell r="C576" t="str">
            <v>BANDO INDONESIA</v>
          </cell>
        </row>
        <row r="577">
          <cell r="B577" t="str">
            <v>2102.0001.B00082</v>
          </cell>
          <cell r="C577" t="str">
            <v>BRAUNSCHWEIGER FLAMMENFILTER GMBH</v>
          </cell>
        </row>
        <row r="578">
          <cell r="B578" t="str">
            <v>2102.0001.B00083</v>
          </cell>
          <cell r="C578" t="str">
            <v>Bpk JAWAD SUHELI</v>
          </cell>
        </row>
        <row r="579">
          <cell r="B579" t="str">
            <v>2102.0001.B00084</v>
          </cell>
          <cell r="C579" t="str">
            <v>BARUNA CAKRAWALA SERVICE, PT.</v>
          </cell>
        </row>
        <row r="580">
          <cell r="B580" t="str">
            <v>2102.0001.B00085</v>
          </cell>
          <cell r="C580" t="str">
            <v>BATANG ROKAN PURNA</v>
          </cell>
        </row>
        <row r="581">
          <cell r="B581" t="str">
            <v>2102.0001.B00086</v>
          </cell>
          <cell r="C581" t="str">
            <v>BALINDO CITRA PERDANA</v>
          </cell>
        </row>
        <row r="582">
          <cell r="B582" t="str">
            <v>2102.0001.B00087</v>
          </cell>
          <cell r="C582" t="str">
            <v>BPK ABDULLAH</v>
          </cell>
        </row>
        <row r="583">
          <cell r="B583" t="str">
            <v>2102.0001.B00088</v>
          </cell>
          <cell r="C583" t="str">
            <v>BPK YANYAN TEDY SUPRIYADI</v>
          </cell>
        </row>
        <row r="584">
          <cell r="B584" t="str">
            <v>2102.0001.B00089</v>
          </cell>
          <cell r="C584" t="str">
            <v>BPK. KHAIRUL NIKMAT</v>
          </cell>
        </row>
        <row r="585">
          <cell r="B585" t="str">
            <v>2102.0001.B00090</v>
          </cell>
          <cell r="C585" t="str">
            <v>BRA-LINK KOMUNIKA UTAMA</v>
          </cell>
        </row>
        <row r="586">
          <cell r="B586" t="str">
            <v>2102.0001.B00091</v>
          </cell>
          <cell r="C586" t="str">
            <v>BIROTIKA SEMESTA, PT.</v>
          </cell>
        </row>
        <row r="587">
          <cell r="B587" t="str">
            <v>2102.0001.B00092</v>
          </cell>
          <cell r="C587" t="str">
            <v>BPK. NARKO</v>
          </cell>
        </row>
        <row r="588">
          <cell r="B588" t="str">
            <v>2102.0001.B00093</v>
          </cell>
          <cell r="C588" t="str">
            <v>BPK. ZEIN BASTARI</v>
          </cell>
        </row>
        <row r="589">
          <cell r="B589" t="str">
            <v>2102.0001.B00094</v>
          </cell>
          <cell r="C589" t="str">
            <v>Beta South East Asia Pte Ltd</v>
          </cell>
        </row>
        <row r="590">
          <cell r="B590" t="str">
            <v>2102.0001.B00095</v>
          </cell>
          <cell r="C590" t="str">
            <v>BPK. PITRISAN</v>
          </cell>
        </row>
        <row r="591">
          <cell r="B591" t="str">
            <v>2102.0001.B00096</v>
          </cell>
          <cell r="C591" t="str">
            <v>BAHTERA ADHIGUNA PERSERO</v>
          </cell>
        </row>
        <row r="592">
          <cell r="B592" t="str">
            <v>2102.0001.B00097</v>
          </cell>
          <cell r="C592" t="str">
            <v>BAHAMA UTAMA</v>
          </cell>
        </row>
        <row r="593">
          <cell r="B593" t="str">
            <v>2102.0001.B00098</v>
          </cell>
          <cell r="C593" t="str">
            <v>BENTELER FAR EAST</v>
          </cell>
        </row>
        <row r="594">
          <cell r="B594" t="str">
            <v>2102.0001.B00099</v>
          </cell>
          <cell r="C594" t="str">
            <v>BANGUN SARANA BAJA</v>
          </cell>
        </row>
        <row r="595">
          <cell r="B595" t="str">
            <v>2102.0001.B00100</v>
          </cell>
          <cell r="C595" t="str">
            <v>BIMA PERKASA TEHNIK</v>
          </cell>
        </row>
        <row r="596">
          <cell r="B596" t="str">
            <v>2102.0001.B00101</v>
          </cell>
          <cell r="C596" t="str">
            <v>Bangun Rekayasa Industri Indonesia</v>
          </cell>
        </row>
        <row r="597">
          <cell r="B597" t="str">
            <v>2102.0001.B00102</v>
          </cell>
          <cell r="C597" t="str">
            <v>BPK. WITARSO</v>
          </cell>
        </row>
        <row r="598">
          <cell r="B598" t="str">
            <v>2102.0001.B00103</v>
          </cell>
          <cell r="C598" t="str">
            <v>BINTANG KINYAMA</v>
          </cell>
        </row>
        <row r="599">
          <cell r="B599" t="str">
            <v>2102.0001.B00104</v>
          </cell>
          <cell r="C599" t="str">
            <v>BATAM SAMUDERA</v>
          </cell>
        </row>
        <row r="600">
          <cell r="B600" t="str">
            <v>2102.0001.B00105</v>
          </cell>
          <cell r="C600" t="str">
            <v>BPK. BENRIZA</v>
          </cell>
        </row>
        <row r="601">
          <cell r="B601" t="str">
            <v>2102.0001.B00106</v>
          </cell>
          <cell r="C601" t="str">
            <v>BPK. AWALDI SUHENDRA</v>
          </cell>
        </row>
        <row r="602">
          <cell r="B602" t="str">
            <v>2102.0001.B00107</v>
          </cell>
          <cell r="C602" t="str">
            <v>BLORA KOMPUTER</v>
          </cell>
        </row>
        <row r="603">
          <cell r="B603" t="str">
            <v>2102.0001.B00108</v>
          </cell>
          <cell r="C603" t="str">
            <v>Bpk. Bony .S</v>
          </cell>
        </row>
        <row r="604">
          <cell r="B604" t="str">
            <v>2102.0001.B00109</v>
          </cell>
          <cell r="C604" t="str">
            <v>BPK HENDRI</v>
          </cell>
        </row>
        <row r="605">
          <cell r="B605" t="str">
            <v>2102.0001.B00110</v>
          </cell>
          <cell r="C605" t="str">
            <v>Bpk. ZULU OSCAR</v>
          </cell>
        </row>
        <row r="606">
          <cell r="B606" t="str">
            <v>2102.0001.B00112</v>
          </cell>
          <cell r="C606" t="str">
            <v>BASO SEJATI PUTRI</v>
          </cell>
        </row>
        <row r="607">
          <cell r="B607" t="str">
            <v>2102.0001.B00113</v>
          </cell>
          <cell r="C607" t="str">
            <v>BUANA NUANSA NIAGA</v>
          </cell>
        </row>
        <row r="608">
          <cell r="B608" t="str">
            <v>2102.0001.B00114</v>
          </cell>
          <cell r="C608" t="str">
            <v>BIZNET</v>
          </cell>
        </row>
        <row r="609">
          <cell r="B609" t="str">
            <v>2102.0001.B00115</v>
          </cell>
          <cell r="C609" t="str">
            <v>BPK. PIN DWI HANTORO</v>
          </cell>
        </row>
        <row r="610">
          <cell r="B610" t="str">
            <v>2102.0001.B00116</v>
          </cell>
          <cell r="C610" t="str">
            <v>BENTLEY SUSTAINING INFRASTRUCTURE</v>
          </cell>
        </row>
        <row r="611">
          <cell r="B611" t="str">
            <v>2102.0001.B00118</v>
          </cell>
          <cell r="C611" t="str">
            <v>BPK. BAHRI</v>
          </cell>
        </row>
        <row r="612">
          <cell r="B612" t="str">
            <v>2102.0001.B00119</v>
          </cell>
          <cell r="C612" t="str">
            <v>BAN SOON HARDWARE &amp; HYDRAULIC SUPPLY</v>
          </cell>
        </row>
        <row r="613">
          <cell r="B613" t="str">
            <v>2102.0001.B00120</v>
          </cell>
          <cell r="C613" t="str">
            <v>BPK. SYAHRIL</v>
          </cell>
        </row>
        <row r="614">
          <cell r="B614" t="str">
            <v>2102.0001.B00121</v>
          </cell>
          <cell r="C614" t="str">
            <v>BPK. ISWAMAN</v>
          </cell>
        </row>
        <row r="615">
          <cell r="B615" t="str">
            <v>2102.0001.B00122</v>
          </cell>
          <cell r="C615" t="str">
            <v>BESTAMA AKTUARIA</v>
          </cell>
        </row>
        <row r="616">
          <cell r="B616" t="str">
            <v>2102.0001.B00123</v>
          </cell>
          <cell r="C616" t="str">
            <v>BPK. YUSRI HERMANTO</v>
          </cell>
        </row>
        <row r="617">
          <cell r="B617" t="str">
            <v>2102.0001.B00124</v>
          </cell>
          <cell r="C617" t="str">
            <v>BHINNEKA MENTARI DIMENSI, PT.</v>
          </cell>
        </row>
        <row r="618">
          <cell r="B618" t="str">
            <v>2102.0001.B00125</v>
          </cell>
          <cell r="C618" t="str">
            <v>BPK. SIMAMORA</v>
          </cell>
        </row>
        <row r="619">
          <cell r="B619" t="str">
            <v>2102.0001.B00126</v>
          </cell>
          <cell r="C619" t="str">
            <v>BPK. ALFIAN</v>
          </cell>
        </row>
        <row r="620">
          <cell r="B620" t="str">
            <v>2102.0001.B00127</v>
          </cell>
          <cell r="C620" t="str">
            <v>BANGUN RIZKI</v>
          </cell>
        </row>
        <row r="621">
          <cell r="B621" t="str">
            <v>2102.0001.B00128</v>
          </cell>
          <cell r="C621" t="str">
            <v>BPK. LOLIK SYAHPUTRA</v>
          </cell>
        </row>
        <row r="622">
          <cell r="B622" t="str">
            <v>2102.0001.B00129</v>
          </cell>
          <cell r="C622" t="str">
            <v>BPK. JOHANNES TAMBUNAN</v>
          </cell>
        </row>
        <row r="623">
          <cell r="B623" t="str">
            <v>2102.0001.B00130</v>
          </cell>
          <cell r="C623" t="str">
            <v>BRAEMAR FALCONER PTE LTD</v>
          </cell>
        </row>
        <row r="624">
          <cell r="B624" t="str">
            <v>2102.0001.B00131</v>
          </cell>
          <cell r="C624" t="str">
            <v>BPK. SASOMO HARI DUMADI</v>
          </cell>
        </row>
        <row r="625">
          <cell r="B625" t="str">
            <v>2102.0001.B00132</v>
          </cell>
          <cell r="C625" t="str">
            <v>BPK. ARIF NOVIARDIANSYAH</v>
          </cell>
        </row>
        <row r="626">
          <cell r="B626" t="str">
            <v>2102.0001.B00133</v>
          </cell>
          <cell r="C626" t="str">
            <v>BPK. H. ZUHANDI</v>
          </cell>
        </row>
        <row r="627">
          <cell r="B627" t="str">
            <v>2102.0001.B00134</v>
          </cell>
          <cell r="C627" t="str">
            <v>BPK. ABU KAMIL</v>
          </cell>
        </row>
        <row r="628">
          <cell r="B628" t="str">
            <v>2102.0001.B00135</v>
          </cell>
          <cell r="C628" t="str">
            <v>BPK. KATIUN</v>
          </cell>
        </row>
        <row r="629">
          <cell r="B629" t="str">
            <v>2102.0001.B00136</v>
          </cell>
          <cell r="C629" t="str">
            <v>Bpk. Addrizon Azis</v>
          </cell>
        </row>
        <row r="630">
          <cell r="B630" t="str">
            <v>2102.0001.B00137</v>
          </cell>
          <cell r="C630" t="str">
            <v>BINA SARANA PUTRA, PT.</v>
          </cell>
        </row>
        <row r="631">
          <cell r="B631" t="str">
            <v>2102.0001.B00138</v>
          </cell>
          <cell r="C631" t="str">
            <v>BPK SUSETIJO BUDIONO</v>
          </cell>
        </row>
        <row r="632">
          <cell r="B632" t="str">
            <v>2102.0001.B00139</v>
          </cell>
          <cell r="C632" t="str">
            <v>BS METAL CO LTD</v>
          </cell>
        </row>
        <row r="633">
          <cell r="B633" t="str">
            <v>2102.0001.B00140</v>
          </cell>
          <cell r="C633" t="str">
            <v>BAJA MULTI ENERGY</v>
          </cell>
        </row>
        <row r="634">
          <cell r="B634" t="str">
            <v>2102.0001.B00141</v>
          </cell>
          <cell r="C634" t="str">
            <v>BPK. ALI YUSMAN</v>
          </cell>
        </row>
        <row r="635">
          <cell r="B635" t="str">
            <v>2102.0001.B00142</v>
          </cell>
          <cell r="C635" t="str">
            <v>BUANA ARTHAMEDIA EXPRESSINDO</v>
          </cell>
        </row>
        <row r="636">
          <cell r="B636" t="str">
            <v>2102.0001.B00143</v>
          </cell>
          <cell r="C636" t="str">
            <v>BPK MUHIJRAH ARIF</v>
          </cell>
        </row>
        <row r="637">
          <cell r="B637" t="str">
            <v>2102.0001.B00144</v>
          </cell>
          <cell r="C637" t="str">
            <v>BERLINDO PERKASA</v>
          </cell>
        </row>
        <row r="638">
          <cell r="B638" t="str">
            <v>2102.0001.B00145</v>
          </cell>
          <cell r="C638" t="str">
            <v>BINADI REKSA DAYATAMA</v>
          </cell>
        </row>
        <row r="639">
          <cell r="B639" t="str">
            <v>2102.0001.B00146</v>
          </cell>
          <cell r="C639" t="str">
            <v>BANGUNINDO PERSADA</v>
          </cell>
        </row>
        <row r="640">
          <cell r="B640" t="str">
            <v>2102.0001.B00147</v>
          </cell>
          <cell r="C640" t="str">
            <v>BARONA MULIA BERSAMA</v>
          </cell>
        </row>
        <row r="641">
          <cell r="B641" t="str">
            <v>2102.0001.B00148</v>
          </cell>
          <cell r="C641" t="str">
            <v>BPK. SATIM</v>
          </cell>
        </row>
        <row r="642">
          <cell r="B642" t="str">
            <v>2102.0001.B00149</v>
          </cell>
          <cell r="C642" t="str">
            <v>B2TEKNOLOGI</v>
          </cell>
        </row>
        <row r="643">
          <cell r="B643" t="str">
            <v>2102.0001.B00150</v>
          </cell>
          <cell r="C643" t="str">
            <v>BINTANG TERANG</v>
          </cell>
        </row>
        <row r="644">
          <cell r="B644" t="str">
            <v>2102.0001.B00151</v>
          </cell>
          <cell r="C644" t="str">
            <v>BYTEL SARANA TELKOMINDO</v>
          </cell>
        </row>
        <row r="645">
          <cell r="B645" t="str">
            <v>2102.0001.B00152</v>
          </cell>
          <cell r="C645" t="str">
            <v>BW OFFSHORE SINGAPORE PTE LTD</v>
          </cell>
        </row>
        <row r="646">
          <cell r="B646" t="str">
            <v>2102.0001.B00153</v>
          </cell>
          <cell r="C646" t="str">
            <v>BPK. CENDRA SUNDY</v>
          </cell>
        </row>
        <row r="647">
          <cell r="B647" t="str">
            <v>2102.0001.B00154</v>
          </cell>
          <cell r="C647" t="str">
            <v>BLUE BIRD TAKSI</v>
          </cell>
        </row>
        <row r="648">
          <cell r="B648" t="str">
            <v>2102.0001.B00155</v>
          </cell>
          <cell r="C648" t="str">
            <v>BINA REKADAYA</v>
          </cell>
        </row>
        <row r="649">
          <cell r="B649" t="str">
            <v>2102.0001.B00156</v>
          </cell>
          <cell r="C649" t="str">
            <v>BERKAT ABADI INDONESIA</v>
          </cell>
        </row>
        <row r="650">
          <cell r="B650" t="str">
            <v>2102.0001.B00157</v>
          </cell>
          <cell r="C650" t="str">
            <v>BHINEKA.COM</v>
          </cell>
        </row>
        <row r="651">
          <cell r="B651" t="str">
            <v>2102.0001.B00158</v>
          </cell>
          <cell r="C651" t="str">
            <v>BALAI BESAR LOGAM &amp; MESIN</v>
          </cell>
        </row>
        <row r="652">
          <cell r="B652" t="str">
            <v>2102.0001.B00159</v>
          </cell>
          <cell r="C652" t="str">
            <v>BPK. TAMPAK SINAGA</v>
          </cell>
        </row>
        <row r="653">
          <cell r="B653" t="str">
            <v>2102.0001.B00160</v>
          </cell>
          <cell r="C653" t="str">
            <v>BPK. GUSWENDI</v>
          </cell>
        </row>
        <row r="654">
          <cell r="B654" t="str">
            <v>2102.0001.B00161</v>
          </cell>
          <cell r="C654" t="str">
            <v>BPK. FEMBY TAUFIK PULLER</v>
          </cell>
        </row>
        <row r="655">
          <cell r="B655" t="str">
            <v>2102.0001.B00162</v>
          </cell>
          <cell r="C655" t="str">
            <v>BAPAK NELSON</v>
          </cell>
        </row>
        <row r="656">
          <cell r="B656" t="str">
            <v>2102.0001.B00163</v>
          </cell>
          <cell r="C656" t="str">
            <v>BAPAK RAMLAN SINAGA</v>
          </cell>
        </row>
        <row r="657">
          <cell r="B657" t="str">
            <v>2102.0001.B00164</v>
          </cell>
          <cell r="C657" t="str">
            <v>BPK SIUN</v>
          </cell>
        </row>
        <row r="658">
          <cell r="B658" t="str">
            <v>2102.0001.B00165</v>
          </cell>
          <cell r="C658" t="str">
            <v>BERNAMAS MULTILAKSANA CIPTA</v>
          </cell>
        </row>
        <row r="659">
          <cell r="B659" t="str">
            <v>2102.0001.B00166</v>
          </cell>
          <cell r="C659" t="str">
            <v>BAHTERA MARINE PERKASA</v>
          </cell>
        </row>
        <row r="660">
          <cell r="B660" t="str">
            <v>2102.0001.B00169</v>
          </cell>
          <cell r="C660" t="str">
            <v>BINDER INDONESIA</v>
          </cell>
        </row>
        <row r="661">
          <cell r="B661" t="str">
            <v>2102.0001.B00170</v>
          </cell>
          <cell r="C661" t="str">
            <v>BPK. YUSTIAWAN (0812.826.5837)</v>
          </cell>
        </row>
        <row r="662">
          <cell r="B662" t="str">
            <v>2102.0001.B00171</v>
          </cell>
          <cell r="C662" t="str">
            <v>BINA CIPTA MANDIRI CONSULTANT</v>
          </cell>
        </row>
        <row r="663">
          <cell r="B663" t="str">
            <v>2102.0001.B00172</v>
          </cell>
          <cell r="C663" t="str">
            <v>BERKAH CIPTA PERSADA</v>
          </cell>
        </row>
        <row r="664">
          <cell r="B664" t="str">
            <v>2102.0001.B00174</v>
          </cell>
          <cell r="C664" t="str">
            <v>BAROKAH BERSAUDARA PERKASA</v>
          </cell>
        </row>
        <row r="665">
          <cell r="B665" t="str">
            <v>2102.0001.B00175</v>
          </cell>
          <cell r="C665" t="str">
            <v>BINO ARSITAMA</v>
          </cell>
        </row>
        <row r="666">
          <cell r="B666" t="str">
            <v>2102.0001.B00176</v>
          </cell>
          <cell r="C666" t="str">
            <v>BAPAK AGUS PRIBADI</v>
          </cell>
        </row>
        <row r="667">
          <cell r="B667" t="str">
            <v>2102.0001.B00177</v>
          </cell>
          <cell r="C667" t="str">
            <v>BPK. ARMADI</v>
          </cell>
        </row>
        <row r="668">
          <cell r="B668" t="str">
            <v>2102.0001.B00178</v>
          </cell>
          <cell r="C668" t="str">
            <v>BAPAK SUPARDJAN</v>
          </cell>
        </row>
        <row r="669">
          <cell r="B669" t="str">
            <v>2102.0001.B00179</v>
          </cell>
          <cell r="C669" t="str">
            <v>BAPAK SUPARDJAN</v>
          </cell>
        </row>
        <row r="670">
          <cell r="B670" t="str">
            <v>2102.0001.B00180</v>
          </cell>
          <cell r="C670" t="str">
            <v>BPK. J. TAMPUBOLON (0852.9737.9775)</v>
          </cell>
        </row>
        <row r="671">
          <cell r="B671" t="str">
            <v>2102.0001.B00181</v>
          </cell>
          <cell r="C671" t="str">
            <v>BINTANG SUBSEA INDONESIA</v>
          </cell>
        </row>
        <row r="672">
          <cell r="B672" t="str">
            <v>2102.0001.B00182</v>
          </cell>
          <cell r="C672" t="str">
            <v>BADJATAMA ABADI LESTARI</v>
          </cell>
        </row>
        <row r="673">
          <cell r="B673" t="str">
            <v>2102.0001.B00183</v>
          </cell>
          <cell r="C673" t="str">
            <v>BATAM SAMUDRA</v>
          </cell>
        </row>
        <row r="674">
          <cell r="B674" t="str">
            <v>2102.0001.B00184</v>
          </cell>
          <cell r="C674" t="str">
            <v>BEETROID INDONESIA</v>
          </cell>
        </row>
        <row r="675">
          <cell r="B675" t="str">
            <v>2102.0001.B00185</v>
          </cell>
          <cell r="C675" t="str">
            <v>BANYU SEKARLARAS LOGISTIC</v>
          </cell>
        </row>
        <row r="676">
          <cell r="B676" t="str">
            <v>2102.0001.B00186</v>
          </cell>
          <cell r="C676" t="str">
            <v>BINAGUNA ADI SEJAHTERA</v>
          </cell>
        </row>
        <row r="677">
          <cell r="B677" t="str">
            <v>2102.0001.B00187</v>
          </cell>
          <cell r="C677" t="str">
            <v>BASELINDO CIPTA DINAMIKA</v>
          </cell>
        </row>
        <row r="678">
          <cell r="B678" t="str">
            <v>2102.0001.B00188</v>
          </cell>
          <cell r="C678" t="str">
            <v>BERKAT UTAMA</v>
          </cell>
        </row>
        <row r="679">
          <cell r="B679" t="str">
            <v>2102.0001.C00001</v>
          </cell>
          <cell r="C679" t="str">
            <v>CAHAYA INTI SOLUSINDO</v>
          </cell>
        </row>
        <row r="680">
          <cell r="B680" t="str">
            <v>2102.0001.C00002</v>
          </cell>
          <cell r="C680" t="str">
            <v>CAHAYA MANDIRI</v>
          </cell>
        </row>
        <row r="681">
          <cell r="B681" t="str">
            <v>2102.0001.C00003</v>
          </cell>
          <cell r="C681" t="str">
            <v>CAHAYA PERTIWI</v>
          </cell>
        </row>
        <row r="682">
          <cell r="B682" t="str">
            <v>2102.0001.C00004</v>
          </cell>
          <cell r="C682" t="str">
            <v>CAHAYA PUTRA PERSADAS</v>
          </cell>
        </row>
        <row r="683">
          <cell r="B683" t="str">
            <v>2102.0001.C00005</v>
          </cell>
          <cell r="C683" t="str">
            <v>CAHAYA SUKSES UTAMA</v>
          </cell>
        </row>
        <row r="684">
          <cell r="B684" t="str">
            <v>2102.0001.C00006</v>
          </cell>
          <cell r="C684" t="str">
            <v>CAHAYA WAJA LUGAS</v>
          </cell>
        </row>
        <row r="685">
          <cell r="B685" t="str">
            <v>2102.0001.C00007</v>
          </cell>
          <cell r="C685" t="str">
            <v>CAKRA INDO PRATAMA, PT</v>
          </cell>
        </row>
        <row r="686">
          <cell r="B686" t="str">
            <v>2102.0001.C00008</v>
          </cell>
          <cell r="C686" t="str">
            <v>CAKUNG PRIMA STEEL</v>
          </cell>
        </row>
        <row r="687">
          <cell r="B687" t="str">
            <v>2102.0001.C00009</v>
          </cell>
          <cell r="C687" t="str">
            <v>CAL DIVE OFFSHORE INDONESIA, PT</v>
          </cell>
        </row>
        <row r="688">
          <cell r="B688" t="str">
            <v>2102.0001.C00010</v>
          </cell>
          <cell r="C688" t="str">
            <v>CALMARINE, PT</v>
          </cell>
        </row>
        <row r="689">
          <cell r="B689" t="str">
            <v>2102.0001.C00011</v>
          </cell>
          <cell r="C689" t="str">
            <v>CANUSA CPS</v>
          </cell>
        </row>
        <row r="690">
          <cell r="B690" t="str">
            <v>2102.0001.C00012</v>
          </cell>
          <cell r="C690" t="str">
            <v>CAPE GROUP PTE. LTD.</v>
          </cell>
        </row>
        <row r="691">
          <cell r="B691" t="str">
            <v>2102.0001.C00013</v>
          </cell>
          <cell r="C691" t="str">
            <v>CAPE RESOURCES INDONESIA</v>
          </cell>
        </row>
        <row r="692">
          <cell r="B692" t="str">
            <v>2102.0001.C00014</v>
          </cell>
          <cell r="C692" t="str">
            <v>CARSURIN, PT</v>
          </cell>
        </row>
        <row r="693">
          <cell r="B693" t="str">
            <v>2102.0001.C00015</v>
          </cell>
          <cell r="C693" t="str">
            <v>CATHODIC PROTECTION</v>
          </cell>
        </row>
        <row r="694">
          <cell r="B694" t="str">
            <v>2102.0001.C00016</v>
          </cell>
          <cell r="C694" t="str">
            <v>CATUR PURATA PILAR SEJAHTERA</v>
          </cell>
        </row>
        <row r="695">
          <cell r="B695" t="str">
            <v>2102.0001.C00017</v>
          </cell>
          <cell r="C695" t="str">
            <v>CELUP RAYA, PT</v>
          </cell>
        </row>
        <row r="696">
          <cell r="B696" t="str">
            <v>2102.0001.C00018</v>
          </cell>
          <cell r="C696" t="str">
            <v>CENTRAL ELEKTRIC</v>
          </cell>
        </row>
        <row r="697">
          <cell r="B697" t="str">
            <v>2102.0001.C00019</v>
          </cell>
          <cell r="C697" t="str">
            <v>CHEE FATT CO PTE LTD</v>
          </cell>
        </row>
        <row r="698">
          <cell r="B698" t="str">
            <v>2102.0001.C00020</v>
          </cell>
          <cell r="C698" t="str">
            <v>CHIN HUAT HARDWARE &amp; ENGINEERING</v>
          </cell>
        </row>
        <row r="699">
          <cell r="B699" t="str">
            <v>2102.0001.C00021</v>
          </cell>
          <cell r="C699" t="str">
            <v>CHUGOKU PAINTS INDONESIA</v>
          </cell>
        </row>
        <row r="700">
          <cell r="B700" t="str">
            <v>2102.0001.C00022</v>
          </cell>
          <cell r="C700" t="str">
            <v>CIGADING H-BEAM CENTRE</v>
          </cell>
        </row>
        <row r="701">
          <cell r="B701" t="str">
            <v>2102.0001.C00023</v>
          </cell>
          <cell r="C701" t="str">
            <v>CIPTA KREASI MUDA SEGARA</v>
          </cell>
        </row>
        <row r="702">
          <cell r="B702" t="str">
            <v>2102.0001.C00024</v>
          </cell>
          <cell r="C702" t="str">
            <v>CIPTA MITRA SELARAS</v>
          </cell>
        </row>
        <row r="703">
          <cell r="B703" t="str">
            <v>2102.0001.C00025</v>
          </cell>
          <cell r="C703" t="str">
            <v>CISTRON TRADIN PTE LTD</v>
          </cell>
        </row>
        <row r="704">
          <cell r="B704" t="str">
            <v>2102.0001.C00026</v>
          </cell>
          <cell r="C704" t="str">
            <v>CITA BAJA</v>
          </cell>
        </row>
        <row r="705">
          <cell r="B705" t="str">
            <v>2102.0001.C00027</v>
          </cell>
          <cell r="C705" t="str">
            <v>CITRA HARAPAN JAYA</v>
          </cell>
        </row>
        <row r="706">
          <cell r="B706" t="str">
            <v>2102.0001.C00028</v>
          </cell>
          <cell r="C706" t="str">
            <v>CITRA MAKMUR BINA SAHABAT</v>
          </cell>
        </row>
        <row r="707">
          <cell r="B707" t="str">
            <v>2102.0001.C00029</v>
          </cell>
          <cell r="C707" t="str">
            <v>CITRA MANGGALA KARYA</v>
          </cell>
        </row>
        <row r="708">
          <cell r="B708" t="str">
            <v>2102.0001.C00030</v>
          </cell>
          <cell r="C708" t="str">
            <v>CITRA WOSAJI</v>
          </cell>
        </row>
        <row r="709">
          <cell r="B709" t="str">
            <v>2102.0001.C00031</v>
          </cell>
          <cell r="C709" t="str">
            <v>CITRAMAS MARGA MAKMUR</v>
          </cell>
        </row>
        <row r="710">
          <cell r="B710" t="str">
            <v>2102.0001.C00032</v>
          </cell>
          <cell r="C710" t="str">
            <v>CKE TEKNIK</v>
          </cell>
        </row>
        <row r="711">
          <cell r="B711" t="str">
            <v>2102.0001.C00033</v>
          </cell>
          <cell r="C711" t="str">
            <v>CLARIANT INDONESIA</v>
          </cell>
        </row>
        <row r="712">
          <cell r="B712" t="str">
            <v>2102.0001.C00034</v>
          </cell>
          <cell r="C712" t="str">
            <v>CLEANWAY DISPOSAL SERVICES PTE LTD</v>
          </cell>
        </row>
        <row r="713">
          <cell r="B713" t="str">
            <v>2102.0001.C00035</v>
          </cell>
          <cell r="C713" t="str">
            <v>COATES HIRE INDONESIA</v>
          </cell>
        </row>
        <row r="714">
          <cell r="B714" t="str">
            <v>2102.0001.C00036</v>
          </cell>
          <cell r="C714" t="str">
            <v>COMMERCIAL COATING SERVICES INTERNATIONA</v>
          </cell>
        </row>
        <row r="715">
          <cell r="B715" t="str">
            <v>2102.0001.C00037</v>
          </cell>
          <cell r="C715" t="str">
            <v>CONDUCTOR INSTALLATION SERVICES LTD.</v>
          </cell>
        </row>
        <row r="716">
          <cell r="B716" t="str">
            <v>2102.0001.C00038</v>
          </cell>
          <cell r="C716" t="str">
            <v>CONTROL SYSTEM</v>
          </cell>
        </row>
        <row r="717">
          <cell r="B717" t="str">
            <v>2102.0001.C00039</v>
          </cell>
          <cell r="C717" t="str">
            <v>CORONA INDAH</v>
          </cell>
        </row>
        <row r="718">
          <cell r="B718" t="str">
            <v>2102.0001.C00040</v>
          </cell>
          <cell r="C718" t="str">
            <v>CORROCOAT INDONESIA, PT</v>
          </cell>
        </row>
        <row r="719">
          <cell r="B719" t="str">
            <v>2102.0001.C00041</v>
          </cell>
          <cell r="C719" t="str">
            <v>CORUS (TATA STEEL)</v>
          </cell>
        </row>
        <row r="720">
          <cell r="B720" t="str">
            <v>2102.0001.C00042</v>
          </cell>
          <cell r="C720" t="str">
            <v>CRANE INDONESIA</v>
          </cell>
        </row>
        <row r="721">
          <cell r="B721" t="str">
            <v>2102.0001.C00043</v>
          </cell>
          <cell r="C721" t="str">
            <v>KRANINDO PERJAYA</v>
          </cell>
        </row>
        <row r="722">
          <cell r="B722" t="str">
            <v>2102.0001.C00044</v>
          </cell>
          <cell r="C722" t="str">
            <v>CRYOGAS</v>
          </cell>
        </row>
        <row r="723">
          <cell r="B723" t="str">
            <v>2102.0001.C00045</v>
          </cell>
          <cell r="C723" t="str">
            <v>CV. SERANG TIMUR</v>
          </cell>
        </row>
        <row r="724">
          <cell r="B724" t="str">
            <v>2102.0001.C00046</v>
          </cell>
          <cell r="C724" t="str">
            <v>CAHAYA BAJA PRATAMA</v>
          </cell>
        </row>
        <row r="725">
          <cell r="B725" t="str">
            <v>2102.0001.C00047</v>
          </cell>
          <cell r="C725" t="str">
            <v>CITRA PEMBINA PENGANGKUTAN INDUSTRIES</v>
          </cell>
        </row>
        <row r="726">
          <cell r="B726" t="str">
            <v>2102.0001.C00048</v>
          </cell>
          <cell r="C726" t="str">
            <v>CITRA SENTOSA TRANSMANDIRI</v>
          </cell>
        </row>
        <row r="727">
          <cell r="B727" t="str">
            <v>2102.0001.C00049</v>
          </cell>
          <cell r="C727" t="str">
            <v>CONSULT INTERNATIONAL INDONESIA</v>
          </cell>
        </row>
        <row r="728">
          <cell r="B728" t="str">
            <v>2102.0001.C00050</v>
          </cell>
          <cell r="C728" t="str">
            <v>CONTAINER PACKAGING LOGISTIC INDONESIA</v>
          </cell>
        </row>
        <row r="729">
          <cell r="B729" t="str">
            <v>2102.0001.C00051</v>
          </cell>
          <cell r="C729" t="str">
            <v>CAHAYA ABADI TEHNIK</v>
          </cell>
        </row>
        <row r="730">
          <cell r="B730" t="str">
            <v>2102.0001.C00052</v>
          </cell>
          <cell r="C730" t="str">
            <v>CSI MARINE PTE LTD</v>
          </cell>
        </row>
        <row r="731">
          <cell r="B731" t="str">
            <v>2102.0001.C00053</v>
          </cell>
          <cell r="C731" t="str">
            <v>C &amp; L SERVICES</v>
          </cell>
        </row>
        <row r="732">
          <cell r="B732" t="str">
            <v>2102.0001.C00054</v>
          </cell>
          <cell r="C732" t="str">
            <v>COPINDO RENANTA</v>
          </cell>
        </row>
        <row r="733">
          <cell r="B733" t="str">
            <v>2102.0001.C00055</v>
          </cell>
          <cell r="C733" t="str">
            <v>CONTROMATIC PRIMA MANDIRI</v>
          </cell>
        </row>
        <row r="734">
          <cell r="B734" t="str">
            <v>2102.0001.C00056</v>
          </cell>
          <cell r="C734" t="str">
            <v>CLOUGH JAVA OFFSHORE PTE LTD</v>
          </cell>
        </row>
        <row r="735">
          <cell r="B735" t="str">
            <v>2102.0001.C00058</v>
          </cell>
          <cell r="C735" t="str">
            <v>CAHAYAMAS NUSANTARA</v>
          </cell>
        </row>
        <row r="736">
          <cell r="B736" t="str">
            <v>2102.0001.C00059</v>
          </cell>
          <cell r="C736" t="str">
            <v>CIPTA KREASI DINAMIKA</v>
          </cell>
        </row>
        <row r="737">
          <cell r="B737" t="str">
            <v>2102.0001.C00060</v>
          </cell>
          <cell r="C737" t="str">
            <v>CENTRA LOGISTICS</v>
          </cell>
        </row>
        <row r="738">
          <cell r="B738" t="str">
            <v>2102.0001.C00061</v>
          </cell>
          <cell r="C738" t="str">
            <v>CANGZHOU QIERRNUO STEEL PIPE Co Ltd</v>
          </cell>
        </row>
        <row r="739">
          <cell r="B739" t="str">
            <v>2102.0001.C00062</v>
          </cell>
          <cell r="C739" t="str">
            <v>CNS INTERNASIONAL SRL</v>
          </cell>
        </row>
        <row r="740">
          <cell r="B740" t="str">
            <v>2102.0001.C00063</v>
          </cell>
          <cell r="C740" t="str">
            <v>CHYE HIN HARDWARE (PTE) LTD</v>
          </cell>
        </row>
        <row r="741">
          <cell r="B741" t="str">
            <v>2102.0001.C00064</v>
          </cell>
          <cell r="C741" t="str">
            <v>CHUGOKU PAINT</v>
          </cell>
        </row>
        <row r="742">
          <cell r="B742" t="str">
            <v>2102.0001.C00065</v>
          </cell>
          <cell r="C742" t="str">
            <v>CABLE SYSTEM</v>
          </cell>
        </row>
        <row r="743">
          <cell r="B743" t="str">
            <v>2102.0001.C00066</v>
          </cell>
          <cell r="C743" t="str">
            <v>CAHAYA SELANG</v>
          </cell>
        </row>
        <row r="744">
          <cell r="B744" t="str">
            <v>2102.0001.C00067</v>
          </cell>
          <cell r="C744" t="str">
            <v>CAKRA MANTAP MANDIRI</v>
          </cell>
        </row>
        <row r="745">
          <cell r="B745" t="str">
            <v>2102.0001.C00068</v>
          </cell>
          <cell r="C745" t="str">
            <v>CATERPILLAR</v>
          </cell>
        </row>
        <row r="746">
          <cell r="B746" t="str">
            <v>2102.0001.C00069</v>
          </cell>
          <cell r="C746" t="str">
            <v>CITRA MANDIRI ELECTRIC</v>
          </cell>
        </row>
        <row r="747">
          <cell r="B747" t="str">
            <v>2102.0001.C00070</v>
          </cell>
          <cell r="C747" t="str">
            <v>CAHAYA UTAMA MANDIRI</v>
          </cell>
        </row>
        <row r="748">
          <cell r="B748" t="str">
            <v>2102.0001.C00071</v>
          </cell>
          <cell r="C748" t="str">
            <v>CAMERON/NATCO JAPAN</v>
          </cell>
        </row>
        <row r="749">
          <cell r="B749" t="str">
            <v>2102.0001.C00072</v>
          </cell>
          <cell r="C749" t="str">
            <v>Cahaya Kaltim</v>
          </cell>
        </row>
        <row r="750">
          <cell r="B750" t="str">
            <v>2102.0001.C00073</v>
          </cell>
          <cell r="C750" t="str">
            <v>CIPTA ANUGERAH SENTOSA</v>
          </cell>
        </row>
        <row r="751">
          <cell r="B751" t="str">
            <v>2102.0001.C00074</v>
          </cell>
          <cell r="C751" t="str">
            <v>CINDY PURNAMASARI</v>
          </cell>
        </row>
        <row r="752">
          <cell r="B752" t="str">
            <v>2102.0001.C00075</v>
          </cell>
          <cell r="C752" t="str">
            <v>CENTURY TUBINDO PRIMA</v>
          </cell>
        </row>
        <row r="753">
          <cell r="B753" t="str">
            <v>2102.0001.C00076</v>
          </cell>
          <cell r="C753" t="str">
            <v>CHIKO SUMBER BAUT</v>
          </cell>
        </row>
        <row r="754">
          <cell r="B754" t="str">
            <v>2102.0001.C00077</v>
          </cell>
          <cell r="C754" t="str">
            <v>CIPTA NIRMALA</v>
          </cell>
        </row>
        <row r="755">
          <cell r="B755" t="str">
            <v>2102.0001.C00078</v>
          </cell>
          <cell r="C755" t="str">
            <v>CWAMAS CITRA PRAKARSA</v>
          </cell>
        </row>
        <row r="756">
          <cell r="B756" t="str">
            <v>2102.0001.C00079</v>
          </cell>
          <cell r="C756" t="str">
            <v>CIPTA SANI LESTARI</v>
          </cell>
        </row>
        <row r="757">
          <cell r="B757" t="str">
            <v>2102.0001.C00081</v>
          </cell>
          <cell r="C757" t="str">
            <v>CUMMINS SALES AND SERVICE SINGAPORE</v>
          </cell>
        </row>
        <row r="758">
          <cell r="B758" t="str">
            <v>2102.0001.C00082</v>
          </cell>
          <cell r="C758" t="str">
            <v>CATUR TUNGGAL EKA, PT.</v>
          </cell>
        </row>
        <row r="759">
          <cell r="B759" t="str">
            <v>2102.0001.C00083</v>
          </cell>
          <cell r="C759" t="str">
            <v>CAHAYA DIESEL</v>
          </cell>
        </row>
        <row r="760">
          <cell r="B760" t="str">
            <v>2102.0001.C00084</v>
          </cell>
          <cell r="C760" t="str">
            <v>CAHAYA INTI PUTRA SEJAHTERA, PT.</v>
          </cell>
        </row>
        <row r="761">
          <cell r="B761" t="str">
            <v>2102.0001.C00085</v>
          </cell>
          <cell r="C761" t="str">
            <v>CHIP NGAI ENGINEERING WORKS SDN BHD</v>
          </cell>
        </row>
        <row r="762">
          <cell r="B762" t="str">
            <v>2102.0001.C00086</v>
          </cell>
          <cell r="C762" t="str">
            <v>CIPTA BUANA DIRGANTARA TOUR &amp; TRAVEL, PT</v>
          </cell>
        </row>
        <row r="763">
          <cell r="B763" t="str">
            <v>2102.0001.C00087</v>
          </cell>
          <cell r="C763" t="str">
            <v>CIPTA PRIMA AUTORAYA, PT.</v>
          </cell>
        </row>
        <row r="764">
          <cell r="B764" t="str">
            <v>2102.0001.C00088</v>
          </cell>
          <cell r="C764" t="str">
            <v>CITRA DATA PURNA KHARISMA</v>
          </cell>
        </row>
        <row r="765">
          <cell r="B765" t="str">
            <v>2102.0001.C00089</v>
          </cell>
          <cell r="C765" t="str">
            <v>CIPTA MANDIRI JAYA,CV</v>
          </cell>
        </row>
        <row r="766">
          <cell r="B766" t="str">
            <v>2102.0001.C00090</v>
          </cell>
          <cell r="C766" t="str">
            <v>CAMARINDO</v>
          </cell>
        </row>
        <row r="767">
          <cell r="B767" t="str">
            <v>2102.0001.C00091</v>
          </cell>
          <cell r="C767" t="str">
            <v>CV. CILEGON MITRAPERSADA RAYA</v>
          </cell>
        </row>
        <row r="768">
          <cell r="B768" t="str">
            <v>2102.0001.C00092</v>
          </cell>
          <cell r="C768" t="str">
            <v>CILEGON MITRAPERSADA RAYA</v>
          </cell>
        </row>
        <row r="769">
          <cell r="B769" t="str">
            <v>2102.0001.C00093</v>
          </cell>
          <cell r="C769" t="str">
            <v>CAPELLA MEDAN CABANG PEKAN BARU</v>
          </cell>
        </row>
        <row r="770">
          <cell r="B770" t="str">
            <v>2102.0001.C00094</v>
          </cell>
          <cell r="C770" t="str">
            <v>CASUNO INTI SARANA</v>
          </cell>
        </row>
        <row r="771">
          <cell r="B771" t="str">
            <v>2102.0001.C00095</v>
          </cell>
          <cell r="C771" t="str">
            <v>CIPTA LESTARI TEKNIK</v>
          </cell>
        </row>
        <row r="772">
          <cell r="B772" t="str">
            <v>2102.0001.C00096</v>
          </cell>
          <cell r="C772" t="str">
            <v>CAPELLA DINAMIK NUSANTARA</v>
          </cell>
        </row>
        <row r="773">
          <cell r="B773" t="str">
            <v>2102.0001.C00097</v>
          </cell>
          <cell r="C773" t="str">
            <v>CLARKSON RESEARCH SERVICES</v>
          </cell>
        </row>
        <row r="774">
          <cell r="B774" t="str">
            <v>2102.0001.C00098</v>
          </cell>
          <cell r="C774" t="str">
            <v>CARBOLINE INDONESIA</v>
          </cell>
        </row>
        <row r="775">
          <cell r="B775" t="str">
            <v>2102.0001.C00099</v>
          </cell>
          <cell r="C775" t="str">
            <v>CLARKSONS</v>
          </cell>
        </row>
        <row r="776">
          <cell r="B776" t="str">
            <v>2102.0001.C00100</v>
          </cell>
          <cell r="C776" t="str">
            <v>CW SINGAPORE PTE LTD</v>
          </cell>
        </row>
        <row r="777">
          <cell r="B777" t="str">
            <v>2102.0001.C00101</v>
          </cell>
          <cell r="C777" t="str">
            <v>CATUR DAYA ABADI</v>
          </cell>
        </row>
        <row r="778">
          <cell r="B778" t="str">
            <v>2102.0001.C00102</v>
          </cell>
          <cell r="C778" t="str">
            <v>CITRA FERRITE CAKRAWALA</v>
          </cell>
        </row>
        <row r="779">
          <cell r="B779" t="str">
            <v>2102.0001.C00103</v>
          </cell>
          <cell r="C779" t="str">
            <v>CITRA TUBINDO ENGINEERING</v>
          </cell>
        </row>
        <row r="780">
          <cell r="B780" t="str">
            <v>2102.0001.C00104</v>
          </cell>
          <cell r="C780" t="str">
            <v>CENTRIN ONLINE</v>
          </cell>
        </row>
        <row r="781">
          <cell r="B781" t="str">
            <v>2102.0001.C00105</v>
          </cell>
          <cell r="C781" t="str">
            <v>CIPTA HASIL SUGIARTO</v>
          </cell>
        </row>
        <row r="782">
          <cell r="B782" t="str">
            <v>2102.0001.D00001</v>
          </cell>
          <cell r="C782" t="str">
            <v>D MARINE SERVICES</v>
          </cell>
        </row>
        <row r="783">
          <cell r="B783" t="str">
            <v>2102.0001.D00002</v>
          </cell>
          <cell r="C783" t="str">
            <v>DAE YANG ENGINEERING</v>
          </cell>
        </row>
        <row r="784">
          <cell r="B784" t="str">
            <v>2102.0001.D00003</v>
          </cell>
          <cell r="C784" t="str">
            <v>DAEKYUNG HEAVY INDUSTRI</v>
          </cell>
        </row>
        <row r="785">
          <cell r="B785" t="str">
            <v>2102.0001.D00004</v>
          </cell>
          <cell r="C785" t="str">
            <v>DAEWOO INTERNATIONAL</v>
          </cell>
        </row>
        <row r="786">
          <cell r="B786" t="str">
            <v>2102.0001.D00005</v>
          </cell>
          <cell r="C786" t="str">
            <v>DAMAI STATIONERY</v>
          </cell>
        </row>
        <row r="787">
          <cell r="B787" t="str">
            <v>2102.0001.D00006</v>
          </cell>
          <cell r="C787" t="str">
            <v>DATA MARINE SYSTEMS (S) PTE. LTD. / SCHL</v>
          </cell>
        </row>
        <row r="788">
          <cell r="B788" t="str">
            <v>2102.0001.D00007</v>
          </cell>
          <cell r="C788" t="str">
            <v>DATASCRIP SERVICE CENTER, PT</v>
          </cell>
        </row>
        <row r="789">
          <cell r="B789" t="str">
            <v>2102.0001.D00008</v>
          </cell>
          <cell r="C789" t="str">
            <v>DAUN BUAH</v>
          </cell>
        </row>
        <row r="790">
          <cell r="B790" t="str">
            <v>2102.0001.D00009</v>
          </cell>
          <cell r="C790" t="str">
            <v>DAYA PERKASA TEKNIK</v>
          </cell>
        </row>
        <row r="791">
          <cell r="B791" t="str">
            <v>2102.0001.D00010</v>
          </cell>
          <cell r="C791" t="str">
            <v>DELTA MUDA KREASINDO</v>
          </cell>
        </row>
        <row r="792">
          <cell r="B792" t="str">
            <v>2102.0001.D00011</v>
          </cell>
          <cell r="C792" t="str">
            <v>DELTA TECH TESTINDO, PT</v>
          </cell>
        </row>
        <row r="793">
          <cell r="B793" t="str">
            <v>2102.0001.D00012</v>
          </cell>
          <cell r="C793" t="str">
            <v>DEPRIWANGGA</v>
          </cell>
        </row>
        <row r="794">
          <cell r="B794" t="str">
            <v>2102.0001.D00013</v>
          </cell>
          <cell r="C794" t="str">
            <v>DET NORSKE VERITAS (DNV)</v>
          </cell>
        </row>
        <row r="795">
          <cell r="B795" t="str">
            <v>2102.0001.D00014</v>
          </cell>
          <cell r="C795" t="str">
            <v>DHARMA DWITA KUALA</v>
          </cell>
        </row>
        <row r="796">
          <cell r="B796" t="str">
            <v>2102.0001.D00015</v>
          </cell>
          <cell r="C796" t="str">
            <v>DIGITAL KOMPUTER</v>
          </cell>
        </row>
        <row r="797">
          <cell r="B797" t="str">
            <v>2102.0001.D00016</v>
          </cell>
          <cell r="C797" t="str">
            <v>DIHEN BERSAMA</v>
          </cell>
        </row>
        <row r="798">
          <cell r="B798" t="str">
            <v>2102.0001.D00018</v>
          </cell>
          <cell r="C798" t="str">
            <v>DIRJEN MIGAS</v>
          </cell>
        </row>
        <row r="799">
          <cell r="B799" t="str">
            <v>2102.0001.D00019</v>
          </cell>
          <cell r="C799" t="str">
            <v>DJF CO LTD</v>
          </cell>
        </row>
        <row r="800">
          <cell r="B800" t="str">
            <v>2102.0001.D00020</v>
          </cell>
          <cell r="C800" t="str">
            <v>DMC - CLAD METAL</v>
          </cell>
        </row>
        <row r="801">
          <cell r="B801" t="str">
            <v>2102.0001.D00021</v>
          </cell>
          <cell r="C801" t="str">
            <v>DUA UTAMA JAYA, PT</v>
          </cell>
        </row>
        <row r="802">
          <cell r="B802" t="str">
            <v>2102.0001.D00022</v>
          </cell>
          <cell r="C802" t="str">
            <v>DUCO</v>
          </cell>
        </row>
        <row r="803">
          <cell r="B803" t="str">
            <v>2102.0001.D00023</v>
          </cell>
          <cell r="C803" t="str">
            <v>DUNIA SAFTINDO</v>
          </cell>
        </row>
        <row r="804">
          <cell r="B804" t="str">
            <v>2102.0001.D00024</v>
          </cell>
          <cell r="C804" t="str">
            <v>DUTA GRAHA MILLER, PT</v>
          </cell>
        </row>
        <row r="805">
          <cell r="B805" t="str">
            <v>2102.0001.D00025</v>
          </cell>
          <cell r="C805" t="str">
            <v>DWI CIPTA USAHA</v>
          </cell>
        </row>
        <row r="806">
          <cell r="B806" t="str">
            <v>2102.0001.D00026</v>
          </cell>
          <cell r="C806" t="str">
            <v>DWI PRIMA ENGINEERING</v>
          </cell>
        </row>
        <row r="807">
          <cell r="B807" t="str">
            <v>2102.0001.D00027</v>
          </cell>
          <cell r="C807" t="str">
            <v>DWI RESTU REZEKI GUNA</v>
          </cell>
        </row>
        <row r="808">
          <cell r="B808" t="str">
            <v>2102.0001.D00028</v>
          </cell>
          <cell r="C808" t="str">
            <v>DWIKA METALINDO SEJAHTERA, PT</v>
          </cell>
        </row>
        <row r="809">
          <cell r="B809" t="str">
            <v>2102.0001.D00029</v>
          </cell>
          <cell r="C809" t="str">
            <v>DWITA MAKMUR SEJAHTERA</v>
          </cell>
        </row>
        <row r="810">
          <cell r="B810" t="str">
            <v>2102.0001.D00030</v>
          </cell>
          <cell r="C810" t="str">
            <v>DYPCO ENERGY, PT</v>
          </cell>
        </row>
        <row r="811">
          <cell r="B811" t="str">
            <v>2102.0001.D00031</v>
          </cell>
          <cell r="C811" t="str">
            <v>DIRA BOGOR STEEL DETAILER</v>
          </cell>
        </row>
        <row r="812">
          <cell r="B812" t="str">
            <v>2102.0001.D00032</v>
          </cell>
          <cell r="C812" t="str">
            <v>DUMAI JAYA BETON</v>
          </cell>
        </row>
        <row r="813">
          <cell r="B813" t="str">
            <v>2102.0001.D00033</v>
          </cell>
          <cell r="C813" t="str">
            <v>DURI MITRA SUKSES</v>
          </cell>
        </row>
        <row r="814">
          <cell r="B814" t="str">
            <v>2102.0001.D00034</v>
          </cell>
          <cell r="C814" t="str">
            <v>DIAH UTAMA</v>
          </cell>
        </row>
        <row r="815">
          <cell r="B815" t="str">
            <v>2102.0001.D00035</v>
          </cell>
          <cell r="C815" t="str">
            <v>DEWA CITRA</v>
          </cell>
        </row>
        <row r="816">
          <cell r="B816" t="str">
            <v>2102.0001.D00036</v>
          </cell>
          <cell r="C816" t="str">
            <v>DFDS TRANSPORT INDONESIA</v>
          </cell>
        </row>
        <row r="817">
          <cell r="B817" t="str">
            <v>2102.0001.D00037</v>
          </cell>
          <cell r="C817" t="str">
            <v>DIREKTORAT PENGENDALIAN MUTU BARANG</v>
          </cell>
        </row>
        <row r="818">
          <cell r="B818" t="str">
            <v>2102.0001.D00038</v>
          </cell>
          <cell r="C818" t="str">
            <v>DIALOG SISTEMINDO</v>
          </cell>
        </row>
        <row r="819">
          <cell r="B819" t="str">
            <v>2102.0001.D00039</v>
          </cell>
          <cell r="C819" t="str">
            <v>DISK RECOVERY</v>
          </cell>
        </row>
        <row r="820">
          <cell r="B820" t="str">
            <v>2102.0001.D00040</v>
          </cell>
          <cell r="C820" t="str">
            <v>DHF CO. LTD.</v>
          </cell>
        </row>
        <row r="821">
          <cell r="B821" t="str">
            <v>2102.0001.D00041</v>
          </cell>
          <cell r="C821" t="str">
            <v>DURI KOTA MINYAK</v>
          </cell>
        </row>
        <row r="822">
          <cell r="B822" t="str">
            <v>2102.0001.D00042</v>
          </cell>
          <cell r="C822" t="str">
            <v>DUTA FIRZA</v>
          </cell>
        </row>
        <row r="823">
          <cell r="B823" t="str">
            <v>2102.0001.D00043</v>
          </cell>
          <cell r="C823" t="str">
            <v>DELIN JAYA</v>
          </cell>
        </row>
        <row r="824">
          <cell r="B824" t="str">
            <v>2102.0001.D00044</v>
          </cell>
          <cell r="C824" t="str">
            <v>DUMAI LESTARI</v>
          </cell>
        </row>
        <row r="825">
          <cell r="B825" t="str">
            <v>2102.0001.D00045</v>
          </cell>
          <cell r="C825" t="str">
            <v>BPK. MUHARMIS YASIN</v>
          </cell>
        </row>
        <row r="826">
          <cell r="B826" t="str">
            <v>2102.0001.D00046</v>
          </cell>
          <cell r="C826" t="str">
            <v>DAN BUNKERING</v>
          </cell>
        </row>
        <row r="827">
          <cell r="B827" t="str">
            <v>2102.0001.D00047</v>
          </cell>
          <cell r="C827" t="str">
            <v>DEPRINT</v>
          </cell>
        </row>
        <row r="828">
          <cell r="B828" t="str">
            <v>2102.0001.D00048</v>
          </cell>
          <cell r="C828" t="str">
            <v>DHARMA MOTORTAMA NUSANTARA</v>
          </cell>
        </row>
        <row r="829">
          <cell r="B829" t="str">
            <v>2102.0001.D00049</v>
          </cell>
          <cell r="C829" t="str">
            <v>DELTA TEKNOLOGI INDONESIA</v>
          </cell>
        </row>
        <row r="830">
          <cell r="B830" t="str">
            <v>2102.0001.D00050</v>
          </cell>
          <cell r="C830" t="str">
            <v>DJANUARDANI ENGINEERING</v>
          </cell>
        </row>
        <row r="831">
          <cell r="B831" t="str">
            <v>2102.0001.D00051</v>
          </cell>
          <cell r="C831" t="str">
            <v>DENISCO PUTRA MANDIRI</v>
          </cell>
        </row>
        <row r="832">
          <cell r="B832" t="str">
            <v>2102.0001.D00052</v>
          </cell>
          <cell r="C832" t="str">
            <v>DAE RYUNG CORPORATION</v>
          </cell>
        </row>
        <row r="833">
          <cell r="B833" t="str">
            <v>2102.0001.D00054</v>
          </cell>
          <cell r="C833" t="str">
            <v>DHARMA SENTANAPUTRA</v>
          </cell>
        </row>
        <row r="834">
          <cell r="B834" t="str">
            <v>2102.0001.D00055</v>
          </cell>
          <cell r="C834" t="str">
            <v>DIATAMA CITRA MANDIRI</v>
          </cell>
        </row>
        <row r="835">
          <cell r="B835" t="str">
            <v>2102.0001.D00056</v>
          </cell>
          <cell r="C835" t="str">
            <v>DEDDY MUCHTARIDY</v>
          </cell>
        </row>
        <row r="836">
          <cell r="B836" t="str">
            <v>2102.0001.D00057</v>
          </cell>
          <cell r="C836" t="str">
            <v>DIAMOND</v>
          </cell>
        </row>
        <row r="837">
          <cell r="B837" t="str">
            <v>2102.0001.D00058</v>
          </cell>
          <cell r="C837" t="str">
            <v>DEXTRA INDUSTRY AND TRANSPORT CO., LTD.</v>
          </cell>
        </row>
        <row r="838">
          <cell r="B838" t="str">
            <v>2102.0001.D00059</v>
          </cell>
          <cell r="C838" t="str">
            <v>DIGI SOLUTION COMPUTER</v>
          </cell>
        </row>
        <row r="839">
          <cell r="B839" t="str">
            <v>2102.0001.D00060</v>
          </cell>
          <cell r="C839" t="str">
            <v>DHARAYA</v>
          </cell>
        </row>
        <row r="840">
          <cell r="B840" t="str">
            <v>2102.0001.D00061</v>
          </cell>
          <cell r="C840" t="str">
            <v>DIAN HUSADA GRAHA, PT.</v>
          </cell>
        </row>
        <row r="841">
          <cell r="B841" t="str">
            <v>2102.0001.D00062</v>
          </cell>
          <cell r="C841" t="str">
            <v>DRILLMEC SPA</v>
          </cell>
        </row>
        <row r="842">
          <cell r="B842" t="str">
            <v>2102.0001.D00063</v>
          </cell>
          <cell r="C842" t="str">
            <v>DUA JAYA MANDIRI SAKTI</v>
          </cell>
        </row>
        <row r="843">
          <cell r="B843" t="str">
            <v>2102.0001.D00064</v>
          </cell>
          <cell r="C843" t="str">
            <v>DFN TECHNOLOGIES</v>
          </cell>
        </row>
        <row r="844">
          <cell r="B844" t="str">
            <v>2102.0001.D00065</v>
          </cell>
          <cell r="C844" t="str">
            <v>DINAMIKA PRIMA SOLUSINDO</v>
          </cell>
        </row>
        <row r="845">
          <cell r="B845" t="str">
            <v>2102.0001.D00066</v>
          </cell>
          <cell r="C845" t="str">
            <v>DENKO WAHANA SAKTI</v>
          </cell>
        </row>
        <row r="846">
          <cell r="B846" t="str">
            <v>2102.0001.D00067</v>
          </cell>
          <cell r="C846" t="str">
            <v>DP-MASTER MANUFACTURING</v>
          </cell>
        </row>
        <row r="847">
          <cell r="B847" t="str">
            <v>2102.0001.D00068</v>
          </cell>
          <cell r="C847" t="str">
            <v>DIRAJA TRAILLINDO</v>
          </cell>
        </row>
        <row r="848">
          <cell r="B848" t="str">
            <v>2102.0001.D00069</v>
          </cell>
          <cell r="C848" t="str">
            <v>DHARMA LINGGAUTAMA</v>
          </cell>
        </row>
        <row r="849">
          <cell r="B849" t="str">
            <v>2102.0001.D00070</v>
          </cell>
          <cell r="C849" t="str">
            <v>DEWI KHATULISTIWA</v>
          </cell>
        </row>
        <row r="850">
          <cell r="B850" t="str">
            <v>2102.0001.D00071</v>
          </cell>
          <cell r="C850" t="str">
            <v>DJANUARDANI ENGINEERING</v>
          </cell>
        </row>
        <row r="851">
          <cell r="B851" t="str">
            <v>2102.0001.D00073</v>
          </cell>
          <cell r="C851" t="str">
            <v>DRILLING TOOLS AUSTRALIA PTY LTD</v>
          </cell>
        </row>
        <row r="852">
          <cell r="B852" t="str">
            <v>2102.0001.D00074</v>
          </cell>
          <cell r="C852" t="str">
            <v>DWIKAPPA ASRI UTAMA</v>
          </cell>
        </row>
        <row r="853">
          <cell r="B853" t="str">
            <v>2102.0001.D00075</v>
          </cell>
          <cell r="C853" t="str">
            <v>DIPO ANGKASA MOTOR</v>
          </cell>
        </row>
        <row r="854">
          <cell r="B854" t="str">
            <v>2102.0001.D00076</v>
          </cell>
          <cell r="C854" t="str">
            <v>DWIMITRA PURNA SEJAHTERA</v>
          </cell>
        </row>
        <row r="855">
          <cell r="B855" t="str">
            <v>2102.0001.E00001</v>
          </cell>
          <cell r="C855" t="str">
            <v>EASTERN NAVIGATION PTE LTD</v>
          </cell>
        </row>
        <row r="856">
          <cell r="B856" t="str">
            <v>2102.0001.E00002</v>
          </cell>
          <cell r="C856" t="str">
            <v>ECONOSTO SINGAPORE</v>
          </cell>
        </row>
        <row r="857">
          <cell r="B857" t="str">
            <v>2102.0001.E00003</v>
          </cell>
          <cell r="C857" t="str">
            <v>EKATAMA PRIMA PERKASA, PT</v>
          </cell>
        </row>
        <row r="858">
          <cell r="B858" t="str">
            <v>2102.0001.E00004</v>
          </cell>
          <cell r="C858" t="str">
            <v>ELCOMETER ASIA PTE, LTD</v>
          </cell>
        </row>
        <row r="859">
          <cell r="B859" t="str">
            <v>2102.0001.E00005</v>
          </cell>
          <cell r="C859" t="str">
            <v>ELJE PERDANA</v>
          </cell>
        </row>
        <row r="860">
          <cell r="B860" t="str">
            <v>2102.0001.E00006</v>
          </cell>
          <cell r="C860" t="str">
            <v>EMAS AMC</v>
          </cell>
        </row>
        <row r="861">
          <cell r="B861" t="str">
            <v>2102.0001.E00007</v>
          </cell>
          <cell r="C861" t="str">
            <v>EMITRACO INVESTAMA MANDIRI</v>
          </cell>
        </row>
        <row r="862">
          <cell r="B862" t="str">
            <v>2102.0001.E00008</v>
          </cell>
          <cell r="C862" t="str">
            <v>EMS SHIP SUPPLY (SINGAPORE) PTE LTD</v>
          </cell>
        </row>
        <row r="863">
          <cell r="B863" t="str">
            <v>2102.0001.E00009</v>
          </cell>
          <cell r="C863" t="str">
            <v>ESABINDO PRATAMA</v>
          </cell>
        </row>
        <row r="864">
          <cell r="B864" t="str">
            <v>2102.0001.E00010</v>
          </cell>
          <cell r="C864" t="str">
            <v>EXEL MITSUI</v>
          </cell>
        </row>
        <row r="865">
          <cell r="B865" t="str">
            <v>2102.0001.E00011</v>
          </cell>
          <cell r="C865" t="str">
            <v>EXPANDA METAL MEGAH</v>
          </cell>
        </row>
        <row r="866">
          <cell r="B866" t="str">
            <v>2102.0001.E00012</v>
          </cell>
          <cell r="C866" t="str">
            <v>FABRICOM</v>
          </cell>
        </row>
        <row r="867">
          <cell r="B867" t="str">
            <v>2102.0001.E00013</v>
          </cell>
          <cell r="C867" t="str">
            <v>EKA SARI LORENA</v>
          </cell>
        </row>
        <row r="868">
          <cell r="B868" t="str">
            <v>2102.0001.E00014</v>
          </cell>
          <cell r="C868" t="str">
            <v>EKA TIRTA MANUNGGAL</v>
          </cell>
        </row>
        <row r="869">
          <cell r="B869" t="str">
            <v>2102.0001.E00015</v>
          </cell>
          <cell r="C869" t="str">
            <v>EKSPEDISI JAKARTA</v>
          </cell>
        </row>
        <row r="870">
          <cell r="B870" t="str">
            <v>2102.0001.E00016</v>
          </cell>
          <cell r="C870" t="str">
            <v>ENERGY LOGISTICS</v>
          </cell>
        </row>
        <row r="871">
          <cell r="B871" t="str">
            <v>2102.0001.E00017</v>
          </cell>
          <cell r="C871" t="str">
            <v>EWARE Inc</v>
          </cell>
        </row>
        <row r="872">
          <cell r="B872" t="str">
            <v>2102.0001.E00019</v>
          </cell>
          <cell r="C872" t="str">
            <v>ERA JAYA BAN</v>
          </cell>
        </row>
        <row r="873">
          <cell r="B873" t="str">
            <v>2102.0001.E00020</v>
          </cell>
          <cell r="C873" t="str">
            <v>ERIKS PTE LTD</v>
          </cell>
        </row>
        <row r="874">
          <cell r="B874" t="str">
            <v>2102.0001.E00021</v>
          </cell>
          <cell r="C874" t="str">
            <v>EXOVA (SINGAPORE) PTE LTD</v>
          </cell>
        </row>
        <row r="875">
          <cell r="B875" t="str">
            <v>2102.0001.E00022</v>
          </cell>
          <cell r="C875" t="str">
            <v>ELITE SPRINGS INDUSTRIES</v>
          </cell>
        </row>
        <row r="876">
          <cell r="B876" t="str">
            <v>2102.0001.E00023</v>
          </cell>
          <cell r="C876" t="str">
            <v>ELANA SAMUDRA LOGISTIC</v>
          </cell>
        </row>
        <row r="877">
          <cell r="B877" t="str">
            <v>2102.0001.E00024</v>
          </cell>
          <cell r="C877" t="str">
            <v>E-WHA CORPORATION</v>
          </cell>
        </row>
        <row r="878">
          <cell r="B878" t="str">
            <v>2102.0001.E00025</v>
          </cell>
          <cell r="C878" t="str">
            <v>E-WARE, INC</v>
          </cell>
        </row>
        <row r="879">
          <cell r="B879" t="str">
            <v>2102.0001.E00026</v>
          </cell>
          <cell r="C879" t="str">
            <v>ENAM JAYA</v>
          </cell>
        </row>
        <row r="880">
          <cell r="B880" t="str">
            <v>2102.0001.E00027</v>
          </cell>
          <cell r="C880" t="str">
            <v>ENGINEERING DYNAMIC</v>
          </cell>
        </row>
        <row r="881">
          <cell r="B881" t="str">
            <v>2102.0001.E00028</v>
          </cell>
          <cell r="C881" t="str">
            <v>ESTIKA JASATAMA</v>
          </cell>
        </row>
        <row r="882">
          <cell r="B882" t="str">
            <v>2102.0001.E00029</v>
          </cell>
          <cell r="C882" t="str">
            <v>ELY LATIFAH HANUM</v>
          </cell>
        </row>
        <row r="883">
          <cell r="B883" t="str">
            <v>2102.0001.E00030</v>
          </cell>
          <cell r="C883" t="str">
            <v>ELEKTRA</v>
          </cell>
        </row>
        <row r="884">
          <cell r="B884" t="str">
            <v>2102.0001.E00031</v>
          </cell>
          <cell r="C884" t="str">
            <v>EFASINDO PRIMANTARA</v>
          </cell>
        </row>
        <row r="885">
          <cell r="B885" t="str">
            <v>2102.0001.E00032</v>
          </cell>
          <cell r="C885" t="str">
            <v>EKA NIAGA</v>
          </cell>
        </row>
        <row r="886">
          <cell r="B886" t="str">
            <v>2102.0001.E00033</v>
          </cell>
          <cell r="C886" t="str">
            <v>EJJV ENGINEERING INDONESIA, PT.</v>
          </cell>
        </row>
        <row r="887">
          <cell r="B887" t="str">
            <v>2102.0001.E00034</v>
          </cell>
          <cell r="C887" t="str">
            <v>ELI YUNANI</v>
          </cell>
        </row>
        <row r="888">
          <cell r="B888" t="str">
            <v>2102.0001.E00035</v>
          </cell>
          <cell r="C888" t="str">
            <v>E-STEEL PTE LTD</v>
          </cell>
        </row>
        <row r="889">
          <cell r="B889" t="str">
            <v>2102.0001.E00036</v>
          </cell>
          <cell r="C889" t="str">
            <v>ERIKS PTE. LTD. (SINGAPORE)</v>
          </cell>
        </row>
        <row r="890">
          <cell r="B890" t="str">
            <v>2102.0001.E00037</v>
          </cell>
          <cell r="C890" t="str">
            <v>EMMBEE PACIFIC PTE LTD</v>
          </cell>
        </row>
        <row r="891">
          <cell r="B891" t="str">
            <v>2102.0001.E00038</v>
          </cell>
          <cell r="C891" t="str">
            <v>EMAS OFFSHORE CONSTRUCTION&amp;PRODUCTION</v>
          </cell>
        </row>
        <row r="892">
          <cell r="B892" t="str">
            <v>2102.0001.E00039</v>
          </cell>
          <cell r="C892" t="str">
            <v>EWHA CORPORATION</v>
          </cell>
        </row>
        <row r="893">
          <cell r="B893" t="str">
            <v>2102.0001.E00040</v>
          </cell>
          <cell r="C893" t="str">
            <v>ESAB ASIA PACIFIC PTE LTD</v>
          </cell>
        </row>
        <row r="894">
          <cell r="B894" t="str">
            <v>2102.0001.E00041</v>
          </cell>
          <cell r="C894" t="str">
            <v>ESTRA CIPTA KARYA</v>
          </cell>
        </row>
        <row r="895">
          <cell r="B895" t="str">
            <v>2102.0001.E00042</v>
          </cell>
          <cell r="C895" t="str">
            <v>EKA CITRA BUMIKARYA</v>
          </cell>
        </row>
        <row r="896">
          <cell r="B896" t="str">
            <v>2102.0001.E00043</v>
          </cell>
          <cell r="C896" t="str">
            <v>ELPRIMA TEKNIK</v>
          </cell>
        </row>
        <row r="897">
          <cell r="B897" t="str">
            <v>2102.0001.E00044</v>
          </cell>
          <cell r="C897" t="str">
            <v>EXCELINDO SEJAHTERA</v>
          </cell>
        </row>
        <row r="898">
          <cell r="B898" t="str">
            <v>2102.0001.E00045</v>
          </cell>
          <cell r="C898" t="str">
            <v>ERELHAES REHJAYANA</v>
          </cell>
        </row>
        <row r="899">
          <cell r="B899" t="str">
            <v>2102.0001.E00046</v>
          </cell>
          <cell r="C899" t="str">
            <v>EXCELINDO SEJAHTERA</v>
          </cell>
        </row>
        <row r="900">
          <cell r="B900" t="str">
            <v>2102.0001.E00047</v>
          </cell>
          <cell r="C900" t="str">
            <v>EDGEN MURRAY PTE LTD</v>
          </cell>
        </row>
        <row r="901">
          <cell r="B901" t="str">
            <v>2102.0001.F00001</v>
          </cell>
          <cell r="C901" t="str">
            <v>FAJAR BENUA INDOPACK</v>
          </cell>
        </row>
        <row r="902">
          <cell r="B902" t="str">
            <v>2102.0001.F00002</v>
          </cell>
          <cell r="C902" t="str">
            <v>FAJAR HAMPARAN MAS</v>
          </cell>
        </row>
        <row r="903">
          <cell r="B903" t="str">
            <v>2102.0001.F00003</v>
          </cell>
          <cell r="C903" t="str">
            <v>FASTINDO ABADI</v>
          </cell>
        </row>
        <row r="904">
          <cell r="B904" t="str">
            <v>2102.0001.F00004</v>
          </cell>
          <cell r="C904" t="str">
            <v>FASTINDO WIRATAMA</v>
          </cell>
        </row>
        <row r="905">
          <cell r="B905" t="str">
            <v>2102.0001.F00005</v>
          </cell>
          <cell r="C905" t="str">
            <v>FEDSIN REKAYASA PRATAMA</v>
          </cell>
        </row>
        <row r="906">
          <cell r="B906" t="str">
            <v>2102.0001.F00006</v>
          </cell>
          <cell r="C906" t="str">
            <v>FENDERCARE MARINE PRODUCT (ASIA PACIFIC)</v>
          </cell>
        </row>
        <row r="907">
          <cell r="B907" t="str">
            <v>2102.0001.F00007</v>
          </cell>
          <cell r="C907" t="str">
            <v>FIS SEJAHTERA BERSAMA</v>
          </cell>
        </row>
        <row r="908">
          <cell r="B908" t="str">
            <v>2102.0001.F00008</v>
          </cell>
          <cell r="C908" t="str">
            <v>FORITEX S.R.I</v>
          </cell>
        </row>
        <row r="909">
          <cell r="B909" t="str">
            <v>2102.0001.F00009</v>
          </cell>
          <cell r="C909" t="str">
            <v>FORMOSA LOGISTIK</v>
          </cell>
        </row>
        <row r="910">
          <cell r="B910" t="str">
            <v>2102.0001.F00010</v>
          </cell>
          <cell r="C910" t="str">
            <v>FOURZA ELEKTRIKA</v>
          </cell>
        </row>
        <row r="911">
          <cell r="B911" t="str">
            <v>2102.0001.F00011</v>
          </cell>
          <cell r="C911" t="str">
            <v>FRANKLIN OFFSHORE INTERNATIONAL PTE LTD</v>
          </cell>
        </row>
        <row r="912">
          <cell r="B912" t="str">
            <v>2102.0001.F00012</v>
          </cell>
          <cell r="C912" t="str">
            <v>FUGRO INDONESIA, PT</v>
          </cell>
        </row>
        <row r="913">
          <cell r="B913" t="str">
            <v>2102.0001.F00013</v>
          </cell>
          <cell r="C913" t="str">
            <v>FUGRO SINGAPORE PTE LTD</v>
          </cell>
        </row>
        <row r="914">
          <cell r="B914" t="str">
            <v>2102.0001.F00014</v>
          </cell>
          <cell r="C914" t="str">
            <v>FRENZ COMPUTER</v>
          </cell>
        </row>
        <row r="915">
          <cell r="B915" t="str">
            <v>2102.0001.F00016</v>
          </cell>
          <cell r="C915" t="str">
            <v>FAJAR MAS MURNI</v>
          </cell>
        </row>
        <row r="916">
          <cell r="B916" t="str">
            <v>2102.0001.F00017</v>
          </cell>
          <cell r="C916" t="str">
            <v>FAJAR SUKSES MANDIRI</v>
          </cell>
        </row>
        <row r="917">
          <cell r="B917" t="str">
            <v>2102.0001.F00018</v>
          </cell>
          <cell r="C917" t="str">
            <v>FIRST JAKARTA INTERNATIONAL</v>
          </cell>
        </row>
        <row r="918">
          <cell r="B918" t="str">
            <v>2102.0001.F00019</v>
          </cell>
          <cell r="C918" t="str">
            <v>FESTO, PT</v>
          </cell>
        </row>
        <row r="919">
          <cell r="B919" t="str">
            <v>2102.0001.F00020</v>
          </cell>
          <cell r="C919" t="str">
            <v>FLUINDO TECHNOLOGY INDONESIA</v>
          </cell>
        </row>
        <row r="920">
          <cell r="B920" t="str">
            <v>2102.0001.F00021</v>
          </cell>
          <cell r="C920" t="str">
            <v>FILTER PART-INDONESIA</v>
          </cell>
        </row>
        <row r="921">
          <cell r="B921" t="str">
            <v>2102.0001.F00022</v>
          </cell>
          <cell r="C921" t="str">
            <v>FARMINDO MAKMUR ABADI</v>
          </cell>
        </row>
        <row r="922">
          <cell r="B922" t="str">
            <v>2102.0001.F00024</v>
          </cell>
          <cell r="C922" t="str">
            <v>FIBERBOAT INDONESIA</v>
          </cell>
        </row>
        <row r="923">
          <cell r="B923" t="str">
            <v>2102.0001.F00025</v>
          </cell>
          <cell r="C923" t="str">
            <v>FREDY PROMOTION</v>
          </cell>
        </row>
        <row r="924">
          <cell r="B924" t="str">
            <v>2102.0001.F00026</v>
          </cell>
          <cell r="C924" t="str">
            <v>FORGIATURA MORANDINI</v>
          </cell>
        </row>
        <row r="925">
          <cell r="B925" t="str">
            <v>2102.0001.F00027</v>
          </cell>
          <cell r="C925" t="str">
            <v>FAR BEYOND ENERGY</v>
          </cell>
        </row>
        <row r="926">
          <cell r="B926" t="str">
            <v>2102.0001.F00028</v>
          </cell>
          <cell r="C926" t="str">
            <v>FMC SEPARATION SYSTEMS</v>
          </cell>
        </row>
        <row r="927">
          <cell r="B927" t="str">
            <v>2102.0001.F00029</v>
          </cell>
          <cell r="C927" t="str">
            <v>FLOWTECH CIPTA PRATAMA, PT</v>
          </cell>
        </row>
        <row r="928">
          <cell r="B928" t="str">
            <v>2102.0001.F00030</v>
          </cell>
          <cell r="C928" t="str">
            <v>FLOW SOLUTION INDONESIA</v>
          </cell>
        </row>
        <row r="929">
          <cell r="B929" t="str">
            <v>2102.0001.F00031</v>
          </cell>
          <cell r="C929" t="str">
            <v>FATA METAL MANDIRI SEJATI</v>
          </cell>
        </row>
        <row r="930">
          <cell r="B930" t="str">
            <v>2102.0001.F00033</v>
          </cell>
          <cell r="C930" t="str">
            <v>FAJAR INSAN NUSANTARA</v>
          </cell>
        </row>
        <row r="931">
          <cell r="B931" t="str">
            <v>2102.0001.F00034</v>
          </cell>
          <cell r="C931" t="str">
            <v>FABTEC ASIA ENGINEERING PTE LTD</v>
          </cell>
        </row>
        <row r="932">
          <cell r="B932" t="str">
            <v>2102.0001.G00001</v>
          </cell>
          <cell r="C932" t="str">
            <v>GALVINDO INTISELARAS</v>
          </cell>
        </row>
        <row r="933">
          <cell r="B933" t="str">
            <v>2102.0001.G00002</v>
          </cell>
          <cell r="C933" t="str">
            <v>GAMAKO MANDIRI</v>
          </cell>
        </row>
        <row r="934">
          <cell r="B934" t="str">
            <v>2102.0001.G00003</v>
          </cell>
          <cell r="C934" t="str">
            <v>GANI BUSANA</v>
          </cell>
        </row>
        <row r="935">
          <cell r="B935" t="str">
            <v>2102.0001.G00004</v>
          </cell>
          <cell r="C935" t="str">
            <v>GERMANISCHER LLOYD SINGAPORE PTE. LTD.</v>
          </cell>
        </row>
        <row r="936">
          <cell r="B936" t="str">
            <v>2102.0001.G00005</v>
          </cell>
          <cell r="C936" t="str">
            <v>GIAT SEMANGAT, PT</v>
          </cell>
        </row>
        <row r="937">
          <cell r="B937" t="str">
            <v>2102.0001.G00006</v>
          </cell>
          <cell r="C937" t="str">
            <v>GITAMULIA CEMERLANG</v>
          </cell>
        </row>
        <row r="938">
          <cell r="B938" t="str">
            <v>2102.0001.G00007</v>
          </cell>
          <cell r="C938" t="str">
            <v>GL INDUSTRIAL SERVICES SINGAPORE PTE LTD</v>
          </cell>
        </row>
        <row r="939">
          <cell r="B939" t="str">
            <v>2102.0001.G00008</v>
          </cell>
          <cell r="C939" t="str">
            <v>GL NOBLE DENTON</v>
          </cell>
        </row>
        <row r="940">
          <cell r="B940" t="str">
            <v>2102.0001.G00009</v>
          </cell>
          <cell r="C940" t="str">
            <v>GLOBAL HUALA LINE</v>
          </cell>
        </row>
        <row r="941">
          <cell r="B941" t="str">
            <v>2102.0001.G00010</v>
          </cell>
          <cell r="C941" t="str">
            <v>GLOBAL INDUSTRIES ASIA PACIFIC, PT</v>
          </cell>
        </row>
        <row r="942">
          <cell r="B942" t="str">
            <v>2102.0001.G00011</v>
          </cell>
          <cell r="C942" t="str">
            <v>GLORIA HAWILA UTAMA</v>
          </cell>
        </row>
        <row r="943">
          <cell r="B943" t="str">
            <v>2102.0001.G00012</v>
          </cell>
          <cell r="C943" t="str">
            <v>GOLDEN RAYA ABADI, PT</v>
          </cell>
        </row>
        <row r="944">
          <cell r="B944" t="str">
            <v>2102.0001.G00013</v>
          </cell>
          <cell r="C944" t="str">
            <v>GRAHA KENCANA. P</v>
          </cell>
        </row>
        <row r="945">
          <cell r="B945" t="str">
            <v>2102.0001.G00014</v>
          </cell>
          <cell r="C945" t="str">
            <v>GRANT SURYA MULTI SARANA</v>
          </cell>
        </row>
        <row r="946">
          <cell r="B946" t="str">
            <v>2102.0001.G00015</v>
          </cell>
          <cell r="C946" t="str">
            <v>GREAT DYNAMIC JAMBI</v>
          </cell>
        </row>
        <row r="947">
          <cell r="B947" t="str">
            <v>2102.0001.G00016</v>
          </cell>
          <cell r="C947" t="str">
            <v>GREENWAY ENVIRONMENTAL WASTE MANAGEMENT</v>
          </cell>
        </row>
        <row r="948">
          <cell r="B948" t="str">
            <v>2102.0001.G00017</v>
          </cell>
          <cell r="C948" t="str">
            <v>GROGOL SARANA TRANSJAYA</v>
          </cell>
        </row>
        <row r="949">
          <cell r="B949" t="str">
            <v>2102.0001.G00018</v>
          </cell>
          <cell r="C949" t="str">
            <v>GUMHA MACHINERY CO.</v>
          </cell>
        </row>
        <row r="950">
          <cell r="B950" t="str">
            <v>2102.0001.G00019</v>
          </cell>
          <cell r="C950" t="str">
            <v>GUNA ELEKTRO</v>
          </cell>
        </row>
        <row r="951">
          <cell r="B951" t="str">
            <v>2102.0001.G00020</v>
          </cell>
          <cell r="C951" t="str">
            <v>GUNAWAN DIAN JAYA</v>
          </cell>
        </row>
        <row r="952">
          <cell r="B952" t="str">
            <v>2102.0001.G00021</v>
          </cell>
          <cell r="C952" t="str">
            <v>GUNUNG GARUDA, PT</v>
          </cell>
        </row>
        <row r="953">
          <cell r="B953" t="str">
            <v>2102.0001.G00022</v>
          </cell>
          <cell r="C953" t="str">
            <v>GUNUNG RAJA PAKSI</v>
          </cell>
        </row>
        <row r="954">
          <cell r="B954" t="str">
            <v>2102.0001.G00023</v>
          </cell>
          <cell r="C954" t="str">
            <v>GUNUNG SELAMAT</v>
          </cell>
        </row>
        <row r="955">
          <cell r="B955" t="str">
            <v>2102.0001.G00024</v>
          </cell>
          <cell r="C955" t="str">
            <v>GRAVALTY</v>
          </cell>
        </row>
        <row r="956">
          <cell r="B956" t="str">
            <v>2102.0001.G00025</v>
          </cell>
          <cell r="C956" t="str">
            <v>GAJAH BENU ULAK BOSA</v>
          </cell>
        </row>
        <row r="957">
          <cell r="B957" t="str">
            <v>2102.0001.G00026</v>
          </cell>
          <cell r="C957" t="str">
            <v>GLOBAL ASSISTANCE &amp; HEALTHCARE</v>
          </cell>
        </row>
        <row r="958">
          <cell r="B958" t="str">
            <v>2102.0001.G00027</v>
          </cell>
          <cell r="C958" t="str">
            <v>GUNANUSA UTAMA FABRICATORS</v>
          </cell>
        </row>
        <row r="959">
          <cell r="B959" t="str">
            <v>2102.0001.G00028</v>
          </cell>
          <cell r="C959" t="str">
            <v>GUMELAR</v>
          </cell>
        </row>
        <row r="960">
          <cell r="B960" t="str">
            <v>2102.0001.G00029</v>
          </cell>
          <cell r="C960" t="str">
            <v>GARUDA INDONESIA</v>
          </cell>
        </row>
        <row r="961">
          <cell r="B961" t="str">
            <v>2102.0001.G00031</v>
          </cell>
          <cell r="C961" t="str">
            <v>GAZALI BAWAVI</v>
          </cell>
        </row>
        <row r="962">
          <cell r="B962" t="str">
            <v>2102.0001.G00032</v>
          </cell>
          <cell r="C962" t="str">
            <v>GEMA TEKNIK</v>
          </cell>
        </row>
        <row r="963">
          <cell r="B963" t="str">
            <v>2102.0001.G00033</v>
          </cell>
          <cell r="C963" t="str">
            <v>GLOBAL CAHAYA SEJAHTERA</v>
          </cell>
        </row>
        <row r="964">
          <cell r="B964" t="str">
            <v>2102.0001.G00034</v>
          </cell>
          <cell r="C964" t="str">
            <v>GUNUNG GAHAPI BAHARA</v>
          </cell>
        </row>
        <row r="965">
          <cell r="B965" t="str">
            <v>2102.0001.G00035</v>
          </cell>
          <cell r="C965" t="str">
            <v>GLOBAL TOOLS</v>
          </cell>
        </row>
        <row r="966">
          <cell r="B966" t="str">
            <v>2102.0001.G00036</v>
          </cell>
          <cell r="C966" t="str">
            <v>GLOBAL TEKNIKA UTAMA</v>
          </cell>
        </row>
        <row r="967">
          <cell r="B967" t="str">
            <v>2102.0001.G00037</v>
          </cell>
          <cell r="C967" t="str">
            <v>GAYLIN INTERNATIONAL PTE LTD</v>
          </cell>
        </row>
        <row r="968">
          <cell r="B968" t="str">
            <v>2102.0001.G00038</v>
          </cell>
          <cell r="C968" t="str">
            <v>GALA PERDANA AGUNG</v>
          </cell>
        </row>
        <row r="969">
          <cell r="B969" t="str">
            <v>2102.0001.G00039</v>
          </cell>
          <cell r="C969" t="str">
            <v>GITAKARYA INOVASI PRIMA</v>
          </cell>
        </row>
        <row r="970">
          <cell r="B970" t="str">
            <v>2102.0001.G00040</v>
          </cell>
          <cell r="C970" t="str">
            <v>GANG SENG ASIA</v>
          </cell>
        </row>
        <row r="971">
          <cell r="B971" t="str">
            <v>2102.0001.G00041</v>
          </cell>
          <cell r="C971" t="str">
            <v>GRIYA INTERINDO ABADI</v>
          </cell>
        </row>
        <row r="972">
          <cell r="B972" t="str">
            <v>2102.0001.G00042</v>
          </cell>
          <cell r="C972" t="str">
            <v>GRIYA MITRA PERSADA, PT.</v>
          </cell>
        </row>
        <row r="973">
          <cell r="B973" t="str">
            <v>2102.0001.G00043</v>
          </cell>
          <cell r="C973" t="str">
            <v>GEMA CIPTA</v>
          </cell>
        </row>
        <row r="974">
          <cell r="B974" t="str">
            <v>2102.0001.G00044</v>
          </cell>
          <cell r="C974" t="str">
            <v>GLODOK TEHNIK</v>
          </cell>
        </row>
        <row r="975">
          <cell r="B975" t="str">
            <v>2102.0001.G00045</v>
          </cell>
          <cell r="C975" t="str">
            <v>GRAHA SEGARA</v>
          </cell>
        </row>
        <row r="976">
          <cell r="B976" t="str">
            <v>2102.0001.G00046</v>
          </cell>
          <cell r="C976" t="str">
            <v>GALLERIA PRIMAASRI</v>
          </cell>
        </row>
        <row r="977">
          <cell r="B977" t="str">
            <v>2102.0001.G00047</v>
          </cell>
          <cell r="C977" t="str">
            <v>GADIP INTERNATIONAL Pte Ltd</v>
          </cell>
        </row>
        <row r="978">
          <cell r="B978" t="str">
            <v>2102.0001.G00048</v>
          </cell>
          <cell r="C978" t="str">
            <v>GALLERIA PRIMAASRI</v>
          </cell>
        </row>
        <row r="979">
          <cell r="B979" t="str">
            <v>2102.0001.G00049</v>
          </cell>
          <cell r="C979" t="str">
            <v>GUNA TESUMA INTERNASIONAL, PT.</v>
          </cell>
        </row>
        <row r="980">
          <cell r="B980" t="str">
            <v>2102.0001.G00050</v>
          </cell>
          <cell r="C980" t="str">
            <v>GERBANG MAS TEKNIK</v>
          </cell>
        </row>
        <row r="981">
          <cell r="B981" t="str">
            <v>2102.0001.G00051</v>
          </cell>
          <cell r="C981" t="str">
            <v>GEMIATI</v>
          </cell>
        </row>
        <row r="982">
          <cell r="B982" t="str">
            <v>2102.0001.G00052</v>
          </cell>
          <cell r="C982" t="str">
            <v>GATEWAY CONTAINER LINE, PT.</v>
          </cell>
        </row>
        <row r="983">
          <cell r="B983" t="str">
            <v>2102.0001.G00053</v>
          </cell>
          <cell r="C983" t="str">
            <v>GROWRICH INDONESIA</v>
          </cell>
        </row>
        <row r="984">
          <cell r="B984" t="str">
            <v>2102.0001.G00054</v>
          </cell>
          <cell r="C984" t="str">
            <v>GARUDA TEKNIK</v>
          </cell>
        </row>
        <row r="985">
          <cell r="B985" t="str">
            <v>2102.0001.G00055</v>
          </cell>
          <cell r="C985" t="str">
            <v>GLOBAL ASSISTANCE &amp; HEALTHCARE</v>
          </cell>
        </row>
        <row r="986">
          <cell r="B986" t="str">
            <v>2102.0001.G00056</v>
          </cell>
          <cell r="C986" t="str">
            <v>GUNA ERA MANUFAKTURA</v>
          </cell>
        </row>
        <row r="987">
          <cell r="B987" t="str">
            <v>2102.0001.G00057</v>
          </cell>
          <cell r="C987" t="str">
            <v>GOLDEN PRATAMA ENGINEERING, PT.</v>
          </cell>
        </row>
        <row r="988">
          <cell r="B988" t="str">
            <v>2102.0001.G00058</v>
          </cell>
          <cell r="C988" t="str">
            <v>GRAMEDIA PUSTAKA UTAMA</v>
          </cell>
        </row>
        <row r="989">
          <cell r="B989" t="str">
            <v>2102.0001.G00060</v>
          </cell>
          <cell r="C989" t="str">
            <v>GENOYER</v>
          </cell>
        </row>
        <row r="990">
          <cell r="B990" t="str">
            <v>2102.0001.G00061</v>
          </cell>
          <cell r="C990" t="str">
            <v>GLOBAL HADITECH</v>
          </cell>
        </row>
        <row r="991">
          <cell r="B991" t="str">
            <v>2102.0001.G00062</v>
          </cell>
          <cell r="C991" t="str">
            <v>GUNUNG SEMESTA ELEKTRIKA</v>
          </cell>
        </row>
        <row r="992">
          <cell r="B992" t="str">
            <v>2102.0001.G00063</v>
          </cell>
          <cell r="C992" t="str">
            <v>GEMARANG TERAPANINDO ARGAYASA</v>
          </cell>
        </row>
        <row r="993">
          <cell r="B993" t="str">
            <v>2102.0001.G00064</v>
          </cell>
          <cell r="C993" t="str">
            <v>GLOBAL ASISTENSI MEDIKA</v>
          </cell>
        </row>
        <row r="994">
          <cell r="B994" t="str">
            <v>2102.0001.G00065</v>
          </cell>
          <cell r="C994" t="str">
            <v>GRAHA EXCEL PLASTINDO</v>
          </cell>
        </row>
        <row r="995">
          <cell r="B995" t="str">
            <v>2102.0001.G00066</v>
          </cell>
          <cell r="C995" t="str">
            <v>GEARINDO PRAKARSA</v>
          </cell>
        </row>
        <row r="996">
          <cell r="B996" t="str">
            <v>2102.0001.G00067</v>
          </cell>
          <cell r="C996" t="str">
            <v>GAJAH MAS TEKNIK</v>
          </cell>
        </row>
        <row r="997">
          <cell r="B997" t="str">
            <v>2102.0001.G00068</v>
          </cell>
          <cell r="C997" t="str">
            <v>GEMILANG COMPUTER</v>
          </cell>
        </row>
        <row r="998">
          <cell r="B998" t="str">
            <v>2102.0001.G00070</v>
          </cell>
          <cell r="C998" t="str">
            <v>GONDARA SAKTI</v>
          </cell>
        </row>
        <row r="999">
          <cell r="B999" t="str">
            <v>2102.0001.G00071</v>
          </cell>
          <cell r="C999" t="str">
            <v>GENERAL SUPPLY &amp; SERVICES INDONESIA</v>
          </cell>
        </row>
        <row r="1000">
          <cell r="B1000" t="str">
            <v>2102.0001.G00072</v>
          </cell>
          <cell r="C1000" t="str">
            <v>GEMALA SARANAUPAYA</v>
          </cell>
        </row>
        <row r="1001">
          <cell r="B1001" t="str">
            <v>2102.0001.G00073</v>
          </cell>
          <cell r="C1001" t="str">
            <v>GLOBAL METEOCEAN PTE LTD</v>
          </cell>
        </row>
        <row r="1002">
          <cell r="B1002" t="str">
            <v>2102.0001.G00074</v>
          </cell>
          <cell r="C1002" t="str">
            <v>GHANICETTA PUTRA AGUNG</v>
          </cell>
        </row>
        <row r="1003">
          <cell r="B1003" t="str">
            <v>2102.0001.G00075</v>
          </cell>
          <cell r="C1003" t="str">
            <v>GLOBALSOLUTION TECHNOLOGY ASEANA</v>
          </cell>
        </row>
        <row r="1004">
          <cell r="B1004" t="str">
            <v>2102.0001.H00001</v>
          </cell>
          <cell r="C1004" t="str">
            <v>HALIMAS MANDIRI</v>
          </cell>
        </row>
        <row r="1005">
          <cell r="B1005" t="str">
            <v>2102.0001.H00002</v>
          </cell>
          <cell r="C1005" t="str">
            <v>HALLIN MARINE INDONESIA</v>
          </cell>
        </row>
        <row r="1006">
          <cell r="B1006" t="str">
            <v>2102.0001.H00003</v>
          </cell>
          <cell r="C1006" t="str">
            <v>HALYA KARYA PERDANA</v>
          </cell>
        </row>
        <row r="1007">
          <cell r="B1007" t="str">
            <v>2102.0001.H00004</v>
          </cell>
          <cell r="C1007" t="str">
            <v>HAMSON PELITA</v>
          </cell>
        </row>
        <row r="1008">
          <cell r="B1008" t="str">
            <v>2102.0001.H00005</v>
          </cell>
          <cell r="C1008" t="str">
            <v>HANWHA CORPORATION</v>
          </cell>
        </row>
        <row r="1009">
          <cell r="B1009" t="str">
            <v>2102.0001.H00006</v>
          </cell>
          <cell r="C1009" t="str">
            <v>HARTEKPRIMA LISTRINDO</v>
          </cell>
        </row>
        <row r="1010">
          <cell r="B1010" t="str">
            <v>2102.0001.H00007</v>
          </cell>
          <cell r="C1010" t="str">
            <v>HAS ENVIRONMENTAL</v>
          </cell>
        </row>
        <row r="1011">
          <cell r="B1011" t="str">
            <v>2102.0001.H00008</v>
          </cell>
          <cell r="C1011" t="str">
            <v>HEMPEL</v>
          </cell>
        </row>
        <row r="1012">
          <cell r="B1012" t="str">
            <v>2102.0001.H00009</v>
          </cell>
          <cell r="C1012" t="str">
            <v>HENGTRACO PROTECSINDO, PT</v>
          </cell>
        </row>
        <row r="1013">
          <cell r="B1013" t="str">
            <v>2102.0001.H00010</v>
          </cell>
          <cell r="C1013" t="str">
            <v>HERMES TRANSINDO, PT</v>
          </cell>
        </row>
        <row r="1014">
          <cell r="B1014" t="str">
            <v>2102.0001.H00011</v>
          </cell>
          <cell r="C1014" t="str">
            <v>HH UTAMA, BALIKAPAPAN</v>
          </cell>
        </row>
        <row r="1015">
          <cell r="B1015" t="str">
            <v>2102.0001.H00012</v>
          </cell>
          <cell r="C1015" t="str">
            <v>HEAT EXCHANGER INDONESIA</v>
          </cell>
        </row>
        <row r="1016">
          <cell r="B1016" t="str">
            <v>2102.0001.H00013</v>
          </cell>
          <cell r="C1016" t="str">
            <v>HIDROFLEX INDONESIA</v>
          </cell>
        </row>
        <row r="1017">
          <cell r="B1017" t="str">
            <v>2102.0001.H00014</v>
          </cell>
          <cell r="C1017" t="str">
            <v>HI-FORCE INDONESIA</v>
          </cell>
        </row>
        <row r="1018">
          <cell r="B1018" t="str">
            <v>2102.0001.H00015</v>
          </cell>
          <cell r="C1018" t="str">
            <v>HILTI NUSANTARA, PT</v>
          </cell>
        </row>
        <row r="1019">
          <cell r="B1019" t="str">
            <v>2102.0001.H00016</v>
          </cell>
          <cell r="C1019" t="str">
            <v>HINOKA ALSINDO TEKNIK</v>
          </cell>
        </row>
        <row r="1020">
          <cell r="B1020" t="str">
            <v>2102.0001.H00017</v>
          </cell>
          <cell r="C1020" t="str">
            <v>HI-TEST</v>
          </cell>
        </row>
        <row r="1021">
          <cell r="B1021" t="str">
            <v>2102.0001.H00018</v>
          </cell>
          <cell r="C1021" t="str">
            <v>HOISTINDO CAKRA DAYA</v>
          </cell>
        </row>
        <row r="1022">
          <cell r="B1022" t="str">
            <v>2102.0001.H00019</v>
          </cell>
          <cell r="C1022" t="str">
            <v>HOKKAI INTERNATIONAL PTE LTD</v>
          </cell>
        </row>
        <row r="1023">
          <cell r="B1023" t="str">
            <v>2102.0001.H00020</v>
          </cell>
          <cell r="C1023" t="str">
            <v>HONGKONG HARDWARE PTE, LTD</v>
          </cell>
        </row>
        <row r="1024">
          <cell r="B1024" t="str">
            <v>2102.0001.H00021</v>
          </cell>
          <cell r="C1024" t="str">
            <v>HSB GLOBAL STANDARDS</v>
          </cell>
        </row>
        <row r="1025">
          <cell r="B1025" t="str">
            <v>2102.0001.H00022</v>
          </cell>
          <cell r="C1025" t="str">
            <v>HUHANDA MITRA PERSADA</v>
          </cell>
        </row>
        <row r="1026">
          <cell r="B1026" t="str">
            <v>2102.0001.H00023</v>
          </cell>
          <cell r="C1026" t="str">
            <v>HUP STEEL LTD</v>
          </cell>
        </row>
        <row r="1027">
          <cell r="B1027" t="str">
            <v>2102.0001.H00024</v>
          </cell>
          <cell r="C1027" t="str">
            <v>HUSTEEL KOREA</v>
          </cell>
        </row>
        <row r="1028">
          <cell r="B1028" t="str">
            <v>2102.0001.H00025</v>
          </cell>
          <cell r="C1028" t="str">
            <v>HOY SAN STEVEDORING PTE LTD</v>
          </cell>
        </row>
        <row r="1029">
          <cell r="B1029" t="str">
            <v>2102.0001.H00026</v>
          </cell>
          <cell r="C1029" t="str">
            <v>HONG HOCK HARDWARE Pte Ltd</v>
          </cell>
        </row>
        <row r="1030">
          <cell r="B1030" t="str">
            <v>2102.0001.H00027</v>
          </cell>
          <cell r="C1030" t="str">
            <v>HEXAREKA NIAGATAMA</v>
          </cell>
        </row>
        <row r="1031">
          <cell r="B1031" t="str">
            <v>2102.0001.H00028</v>
          </cell>
          <cell r="C1031" t="str">
            <v>HANIF PUTRA BANGKO</v>
          </cell>
        </row>
        <row r="1032">
          <cell r="B1032" t="str">
            <v>2102.0001.H00029</v>
          </cell>
          <cell r="C1032" t="str">
            <v>HAZUMI</v>
          </cell>
        </row>
        <row r="1033">
          <cell r="B1033" t="str">
            <v>2102.0001.H00030</v>
          </cell>
          <cell r="C1033" t="str">
            <v>HOE SENG HUAT PTE LTD</v>
          </cell>
        </row>
        <row r="1034">
          <cell r="B1034" t="str">
            <v>2102.0001.H00031</v>
          </cell>
          <cell r="C1034" t="str">
            <v>H&amp;L Services BV</v>
          </cell>
        </row>
        <row r="1035">
          <cell r="B1035" t="str">
            <v>2102.0001.H00032</v>
          </cell>
          <cell r="C1035" t="str">
            <v>HOTEL CITRA NUSANTARA PRAKARSA, PT</v>
          </cell>
        </row>
        <row r="1036">
          <cell r="B1036" t="str">
            <v>2102.0001.H00033</v>
          </cell>
          <cell r="C1036" t="str">
            <v>HONG HANG HARDWARE PTE LTD</v>
          </cell>
        </row>
        <row r="1037">
          <cell r="B1037" t="str">
            <v>2102.0001.H00034</v>
          </cell>
          <cell r="C1037" t="str">
            <v>HESS (INDONESIA-PANGKAH) LIMITED</v>
          </cell>
        </row>
        <row r="1038">
          <cell r="B1038" t="str">
            <v>2102.0001.H00035</v>
          </cell>
          <cell r="C1038" t="str">
            <v>HYDRA TIGHT PTY LIMITED</v>
          </cell>
        </row>
        <row r="1039">
          <cell r="B1039" t="str">
            <v>2102.0001.H00036</v>
          </cell>
          <cell r="C1039" t="str">
            <v>HUGO METAL LONCOR</v>
          </cell>
        </row>
        <row r="1040">
          <cell r="B1040" t="str">
            <v>2102.0001.H00037</v>
          </cell>
          <cell r="C1040" t="str">
            <v>Hati Mutiara</v>
          </cell>
        </row>
        <row r="1041">
          <cell r="B1041" t="str">
            <v>2102.0001.H00038</v>
          </cell>
          <cell r="C1041" t="str">
            <v>HANZHOU SHIYING MACHINE</v>
          </cell>
        </row>
        <row r="1042">
          <cell r="B1042" t="str">
            <v>2102.0001.H00039</v>
          </cell>
          <cell r="C1042" t="str">
            <v>HAIRUN NISA</v>
          </cell>
        </row>
        <row r="1043">
          <cell r="B1043" t="str">
            <v>2102.0001.H00040</v>
          </cell>
          <cell r="C1043" t="str">
            <v>HASIANA LOGISTIC</v>
          </cell>
        </row>
        <row r="1044">
          <cell r="B1044" t="str">
            <v>2102.0001.H00041</v>
          </cell>
          <cell r="C1044" t="str">
            <v>HOTEL ARYADUTA SEMANGGI</v>
          </cell>
        </row>
        <row r="1045">
          <cell r="B1045" t="str">
            <v>2102.0001.H00042</v>
          </cell>
          <cell r="C1045" t="str">
            <v>HARAPAN JAYA MUDA</v>
          </cell>
        </row>
        <row r="1046">
          <cell r="B1046" t="str">
            <v>2102.0001.H00043</v>
          </cell>
          <cell r="C1046" t="str">
            <v>HASILINDO UTAMA</v>
          </cell>
        </row>
        <row r="1047">
          <cell r="B1047" t="str">
            <v>2102.0001.H00044</v>
          </cell>
          <cell r="C1047" t="str">
            <v>HOTEL IBIS SURABAYA RAJAWALI</v>
          </cell>
        </row>
        <row r="1048">
          <cell r="B1048" t="str">
            <v>2102.0001.H00045</v>
          </cell>
          <cell r="C1048" t="str">
            <v>HILLARY PRIMA SUKSES</v>
          </cell>
        </row>
        <row r="1049">
          <cell r="B1049" t="str">
            <v>2102.0001.H00046</v>
          </cell>
          <cell r="C1049" t="str">
            <v>HYDRA ASIA ENERGY</v>
          </cell>
        </row>
        <row r="1050">
          <cell r="B1050" t="str">
            <v>2102.0001.H00047</v>
          </cell>
          <cell r="C1050" t="str">
            <v>HASTA INTERNATIONAL MACHINERY</v>
          </cell>
        </row>
        <row r="1051">
          <cell r="B1051" t="str">
            <v>2102.0001.H00049</v>
          </cell>
          <cell r="C1051" t="str">
            <v>HIDROFLEX INDONESIA</v>
          </cell>
        </row>
        <row r="1052">
          <cell r="B1052" t="str">
            <v>2102.0001.H00051</v>
          </cell>
          <cell r="C1052" t="str">
            <v>HANSWAY INDONESIA</v>
          </cell>
        </row>
        <row r="1053">
          <cell r="B1053" t="str">
            <v>2102.0001.H00052</v>
          </cell>
          <cell r="C1053" t="str">
            <v>HANA TECHNOLOGIE</v>
          </cell>
        </row>
        <row r="1054">
          <cell r="B1054" t="str">
            <v>2102.0001.H00053</v>
          </cell>
          <cell r="C1054" t="str">
            <v>HYDRATIGHT PTE LTD</v>
          </cell>
        </row>
        <row r="1055">
          <cell r="B1055" t="str">
            <v>2102.0001.H00054</v>
          </cell>
          <cell r="C1055" t="str">
            <v>HOLCIM BETON</v>
          </cell>
        </row>
        <row r="1056">
          <cell r="B1056" t="str">
            <v>2102.0001.H00055</v>
          </cell>
          <cell r="C1056" t="str">
            <v>H &amp; H UTAMA INTERNATIONAL</v>
          </cell>
        </row>
        <row r="1057">
          <cell r="B1057" t="str">
            <v>2102.0001.H00057</v>
          </cell>
          <cell r="C1057" t="str">
            <v>HARSUMAS SAKTI</v>
          </cell>
        </row>
        <row r="1058">
          <cell r="B1058" t="str">
            <v>2102.0001.H00058</v>
          </cell>
          <cell r="C1058" t="str">
            <v>HON SEN MARINE PTE LTD</v>
          </cell>
        </row>
        <row r="1059">
          <cell r="B1059" t="str">
            <v>2102.0001.H00059</v>
          </cell>
          <cell r="C1059" t="str">
            <v>HASIANNA LOGISTICS</v>
          </cell>
        </row>
        <row r="1060">
          <cell r="B1060" t="str">
            <v>2102.0001.I00001</v>
          </cell>
          <cell r="C1060" t="str">
            <v>IBU YULI / NIA</v>
          </cell>
        </row>
        <row r="1061">
          <cell r="B1061" t="str">
            <v>2102.0001.I00002</v>
          </cell>
          <cell r="C1061" t="str">
            <v>ICON STEEL</v>
          </cell>
        </row>
        <row r="1062">
          <cell r="B1062" t="str">
            <v>2102.0001.I00003</v>
          </cell>
          <cell r="C1062" t="str">
            <v>IGWARA INDUSTRIAL SERVICE &amp; TRADING</v>
          </cell>
        </row>
        <row r="1063">
          <cell r="B1063" t="str">
            <v>2102.0001.I00004</v>
          </cell>
          <cell r="C1063" t="str">
            <v>IHC HANDLING SYSTEMS VOF</v>
          </cell>
        </row>
        <row r="1064">
          <cell r="B1064" t="str">
            <v>2102.0001.I00005</v>
          </cell>
          <cell r="C1064" t="str">
            <v>ILHAM TONANG ALMANTIQ</v>
          </cell>
        </row>
        <row r="1065">
          <cell r="B1065" t="str">
            <v>2102.0001.I00007</v>
          </cell>
          <cell r="C1065" t="str">
            <v>INDO JAYA TEKNIK</v>
          </cell>
        </row>
        <row r="1066">
          <cell r="B1066" t="str">
            <v>2102.0001.I00008</v>
          </cell>
          <cell r="C1066" t="str">
            <v>INDOKARYA MANDIRI</v>
          </cell>
        </row>
        <row r="1067">
          <cell r="B1067" t="str">
            <v>2102.0001.I00009</v>
          </cell>
          <cell r="C1067" t="str">
            <v>INDOMARINE</v>
          </cell>
        </row>
        <row r="1068">
          <cell r="B1068" t="str">
            <v>2102.0001.I00010</v>
          </cell>
          <cell r="C1068" t="str">
            <v>INDOMAS EKAPUTRA</v>
          </cell>
        </row>
        <row r="1069">
          <cell r="B1069" t="str">
            <v>2102.0001.I00011</v>
          </cell>
          <cell r="C1069" t="str">
            <v>INDONESIA PROJECT LOGISTICS, PT</v>
          </cell>
        </row>
        <row r="1070">
          <cell r="B1070" t="str">
            <v>2102.0001.I00012</v>
          </cell>
          <cell r="C1070" t="str">
            <v>INSPIRAN IDEAL INDOTAMA</v>
          </cell>
        </row>
        <row r="1071">
          <cell r="B1071" t="str">
            <v>2102.0001.I00013</v>
          </cell>
          <cell r="C1071" t="str">
            <v>INTAN PERTIWI INDUSTRI</v>
          </cell>
        </row>
        <row r="1072">
          <cell r="B1072" t="str">
            <v>2102.0001.I00014</v>
          </cell>
          <cell r="C1072" t="str">
            <v>INTERNATIONAL COMBUSTION TECHNIC, PTE.LT</v>
          </cell>
        </row>
        <row r="1073">
          <cell r="B1073" t="str">
            <v>2102.0001.I00015</v>
          </cell>
          <cell r="C1073" t="str">
            <v>INTERNATIONAL PAINT</v>
          </cell>
        </row>
        <row r="1074">
          <cell r="B1074" t="str">
            <v>2102.0001.I00016</v>
          </cell>
          <cell r="C1074" t="str">
            <v>INTI BUMI ALUMINDOTAMA INDUSTRI</v>
          </cell>
        </row>
        <row r="1075">
          <cell r="B1075" t="str">
            <v>2102.0001.I00017</v>
          </cell>
          <cell r="C1075" t="str">
            <v>INTI COMPOSITE FIGLASINDO UTAMA, PT</v>
          </cell>
        </row>
        <row r="1076">
          <cell r="B1076" t="str">
            <v>2102.0001.I00018</v>
          </cell>
          <cell r="C1076" t="str">
            <v>INTI GOLDEN MULIA JAYA, PT</v>
          </cell>
        </row>
        <row r="1077">
          <cell r="B1077" t="str">
            <v>2102.0001.I00019</v>
          </cell>
          <cell r="C1077" t="str">
            <v>INTI MEKANIKA</v>
          </cell>
        </row>
        <row r="1078">
          <cell r="B1078" t="str">
            <v>2102.0001.I00020</v>
          </cell>
          <cell r="C1078" t="str">
            <v>IPP AUSTRALIA LTD</v>
          </cell>
        </row>
        <row r="1079">
          <cell r="B1079" t="str">
            <v>2102.0001.I00021</v>
          </cell>
          <cell r="C1079" t="str">
            <v>IPP INDUSTRI PTY. LTD</v>
          </cell>
        </row>
        <row r="1080">
          <cell r="B1080" t="str">
            <v>2102.0001.I00022</v>
          </cell>
          <cell r="C1080" t="str">
            <v>ISTANA METRO</v>
          </cell>
        </row>
        <row r="1081">
          <cell r="B1081" t="str">
            <v>2102.0001.I00023</v>
          </cell>
          <cell r="C1081" t="str">
            <v>ISUINDOMAS PUTRA, PT</v>
          </cell>
        </row>
        <row r="1082">
          <cell r="B1082" t="str">
            <v>2102.0001.I00024</v>
          </cell>
          <cell r="C1082" t="str">
            <v>INDAL STEEL PIPE COATING</v>
          </cell>
        </row>
        <row r="1083">
          <cell r="B1083" t="str">
            <v>2102.0001.I00025</v>
          </cell>
          <cell r="C1083" t="str">
            <v>INDOCAST FRANSASIA (ICS)</v>
          </cell>
        </row>
        <row r="1084">
          <cell r="B1084" t="str">
            <v>2102.0001.I00026</v>
          </cell>
          <cell r="C1084" t="str">
            <v>ITEX SRI QUALITY SERVICES</v>
          </cell>
        </row>
        <row r="1085">
          <cell r="B1085" t="str">
            <v>2102.0001.I00027</v>
          </cell>
          <cell r="C1085" t="str">
            <v>IBS INSURANCE BROKING SERVICES</v>
          </cell>
        </row>
        <row r="1086">
          <cell r="B1086" t="str">
            <v>2102.0001.I00028</v>
          </cell>
          <cell r="C1086" t="str">
            <v>INSANI MEDICAL CENTER</v>
          </cell>
        </row>
        <row r="1087">
          <cell r="B1087" t="str">
            <v>2102.0001.I00029</v>
          </cell>
          <cell r="C1087" t="str">
            <v>IVANY MOTOR</v>
          </cell>
        </row>
        <row r="1088">
          <cell r="B1088" t="str">
            <v>2102.0001.I00030</v>
          </cell>
          <cell r="C1088" t="str">
            <v>Ibu Purwitasari</v>
          </cell>
        </row>
        <row r="1089">
          <cell r="B1089" t="str">
            <v>2102.0001.I00031</v>
          </cell>
          <cell r="C1089" t="str">
            <v>IFORTE SOLUSI INFOTEK</v>
          </cell>
        </row>
        <row r="1090">
          <cell r="B1090" t="str">
            <v>2102.0001.I00032</v>
          </cell>
          <cell r="C1090" t="str">
            <v>INDOSOL MULTIDAYA</v>
          </cell>
        </row>
        <row r="1091">
          <cell r="B1091" t="str">
            <v>2102.0001.I00033</v>
          </cell>
          <cell r="C1091" t="str">
            <v>ITT CORPORATION</v>
          </cell>
        </row>
        <row r="1092">
          <cell r="B1092" t="str">
            <v>2102.0001.I00034</v>
          </cell>
          <cell r="C1092" t="str">
            <v>INDAH MULYA JAYA UTAMA</v>
          </cell>
        </row>
        <row r="1093">
          <cell r="B1093" t="str">
            <v>2102.0001.I00035</v>
          </cell>
          <cell r="C1093" t="str">
            <v>INDUSTRIALINDO KONSULTRAIN SERVICES</v>
          </cell>
        </row>
        <row r="1094">
          <cell r="B1094" t="str">
            <v>2102.0001.I00036</v>
          </cell>
          <cell r="C1094" t="str">
            <v>IBU YULVIA VALENTINNA</v>
          </cell>
        </row>
        <row r="1095">
          <cell r="B1095" t="str">
            <v>2102.0001.I00037</v>
          </cell>
          <cell r="C1095" t="str">
            <v>IBU NUNUNG NURHAYATI</v>
          </cell>
        </row>
        <row r="1096">
          <cell r="B1096" t="str">
            <v>2102.0001.I00038</v>
          </cell>
          <cell r="C1096" t="str">
            <v>IHC HYDROHAMMER B.V</v>
          </cell>
        </row>
        <row r="1097">
          <cell r="B1097" t="str">
            <v>2102.0001.I00039</v>
          </cell>
          <cell r="C1097" t="str">
            <v>IBU MARDINI HARYATI</v>
          </cell>
        </row>
        <row r="1098">
          <cell r="B1098" t="str">
            <v>2102.0001.I00041</v>
          </cell>
          <cell r="C1098" t="str">
            <v>IBU YULINA TALEMANUAL</v>
          </cell>
        </row>
        <row r="1099">
          <cell r="B1099" t="str">
            <v>2102.0001.I00042</v>
          </cell>
          <cell r="C1099" t="str">
            <v>IPAL TEKNIK</v>
          </cell>
        </row>
        <row r="1100">
          <cell r="B1100" t="str">
            <v>2102.0001.I00043</v>
          </cell>
          <cell r="C1100" t="str">
            <v>INTI MUTU SEJAHTERA NUSANTARA</v>
          </cell>
        </row>
        <row r="1101">
          <cell r="B1101" t="str">
            <v>2102.0001.I00044</v>
          </cell>
          <cell r="C1101" t="str">
            <v>IBU EKA</v>
          </cell>
        </row>
        <row r="1102">
          <cell r="B1102" t="str">
            <v>2102.0001.I00045</v>
          </cell>
          <cell r="C1102" t="str">
            <v>INDRA JAYA PRATAMA, CV.</v>
          </cell>
        </row>
        <row r="1103">
          <cell r="B1103" t="str">
            <v>2102.0001.I00046</v>
          </cell>
          <cell r="C1103" t="str">
            <v>IBU YUSNELLY</v>
          </cell>
        </row>
        <row r="1104">
          <cell r="B1104" t="str">
            <v>2102.0001.I00047</v>
          </cell>
          <cell r="C1104" t="str">
            <v>IHSAN BOR</v>
          </cell>
        </row>
        <row r="1105">
          <cell r="B1105" t="str">
            <v>2102.0001.I00048</v>
          </cell>
          <cell r="C1105" t="str">
            <v>INDAH JAYA</v>
          </cell>
        </row>
        <row r="1106">
          <cell r="B1106" t="str">
            <v>2102.0001.I00049</v>
          </cell>
          <cell r="C1106" t="str">
            <v>INDOCOMM</v>
          </cell>
        </row>
        <row r="1107">
          <cell r="B1107" t="str">
            <v>2102.0001.I00050</v>
          </cell>
          <cell r="C1107" t="str">
            <v>IBU KUSMAWATI</v>
          </cell>
        </row>
        <row r="1108">
          <cell r="B1108" t="str">
            <v>2102.0001.I00051</v>
          </cell>
          <cell r="C1108" t="str">
            <v>INDO TEHNIK MITRA PRATAMA</v>
          </cell>
        </row>
        <row r="1109">
          <cell r="B1109" t="str">
            <v>2102.0001.I00052</v>
          </cell>
          <cell r="C1109" t="str">
            <v>INDO TEKNIK</v>
          </cell>
        </row>
        <row r="1110">
          <cell r="B1110" t="str">
            <v>2102.0001.I00053</v>
          </cell>
          <cell r="C1110" t="str">
            <v>INTAN PERMATA SARI</v>
          </cell>
        </row>
        <row r="1111">
          <cell r="B1111" t="str">
            <v>2102.0001.I00054</v>
          </cell>
          <cell r="C1111" t="str">
            <v>INDOTIMAS SAKTIPERKASA</v>
          </cell>
        </row>
        <row r="1112">
          <cell r="B1112" t="str">
            <v>2102.0001.I00055</v>
          </cell>
          <cell r="C1112" t="str">
            <v>IOCS ASIA PTE. LTD.</v>
          </cell>
        </row>
        <row r="1113">
          <cell r="B1113" t="str">
            <v>2102.0001.I00056</v>
          </cell>
          <cell r="C1113" t="str">
            <v>INDO COMPRESSION INTERNATIONAL, PT.</v>
          </cell>
        </row>
        <row r="1114">
          <cell r="B1114" t="str">
            <v>2102.0001.I00057</v>
          </cell>
          <cell r="C1114" t="str">
            <v>INDAH KIAT PULP &amp; PAPER. Tbk, PT.</v>
          </cell>
        </row>
        <row r="1115">
          <cell r="B1115" t="str">
            <v>2102.0001.I00058</v>
          </cell>
          <cell r="C1115" t="str">
            <v>INDOACTION</v>
          </cell>
        </row>
        <row r="1116">
          <cell r="B1116" t="str">
            <v>2102.0001.I00059</v>
          </cell>
          <cell r="C1116" t="str">
            <v>INDO MULTI SEJAHTERA</v>
          </cell>
        </row>
        <row r="1117">
          <cell r="B1117" t="str">
            <v>2102.0001.I00060</v>
          </cell>
          <cell r="C1117" t="str">
            <v>IBU YULITA VIRNA DEWI</v>
          </cell>
        </row>
        <row r="1118">
          <cell r="B1118" t="str">
            <v>2102.0001.I00061</v>
          </cell>
          <cell r="C1118" t="str">
            <v>IR. YULIANTO</v>
          </cell>
        </row>
        <row r="1119">
          <cell r="B1119" t="str">
            <v>2102.0001.I00062</v>
          </cell>
          <cell r="C1119" t="str">
            <v>IGA BINA MIX</v>
          </cell>
        </row>
        <row r="1120">
          <cell r="B1120" t="str">
            <v>2102.0001.I00063</v>
          </cell>
          <cell r="C1120" t="str">
            <v>INDOKOMAS BUANA PERKASA (CEGELEC WORLD)</v>
          </cell>
        </row>
        <row r="1121">
          <cell r="B1121" t="str">
            <v>2102.0001.I00064</v>
          </cell>
          <cell r="C1121" t="str">
            <v>IBU ERLINAWATI</v>
          </cell>
        </row>
        <row r="1122">
          <cell r="B1122" t="str">
            <v>2102.0001.I00065</v>
          </cell>
          <cell r="C1122" t="str">
            <v>INDONESIAN SERVICE BUREAU, PT.</v>
          </cell>
        </row>
        <row r="1123">
          <cell r="B1123" t="str">
            <v>2102.0001.I00066</v>
          </cell>
          <cell r="C1123" t="str">
            <v>INDO PARNA</v>
          </cell>
        </row>
        <row r="1124">
          <cell r="B1124" t="str">
            <v>2102.0001.I00067</v>
          </cell>
          <cell r="C1124" t="str">
            <v>IBJ COAL, PT.</v>
          </cell>
        </row>
        <row r="1125">
          <cell r="B1125" t="str">
            <v>2102.0001.I00068</v>
          </cell>
          <cell r="C1125" t="str">
            <v>INDOLOK BAKTI UTAMA</v>
          </cell>
        </row>
        <row r="1126">
          <cell r="B1126" t="str">
            <v>2102.0001.I00069</v>
          </cell>
          <cell r="C1126" t="str">
            <v>IKM SUBSEA SINGAPORE PTE LTD</v>
          </cell>
        </row>
        <row r="1127">
          <cell r="B1127" t="str">
            <v>2102.0001.I00070</v>
          </cell>
          <cell r="C1127" t="str">
            <v>INDONESIA BARUNA DIVING</v>
          </cell>
        </row>
        <row r="1128">
          <cell r="B1128" t="str">
            <v>2102.0001.I00071</v>
          </cell>
          <cell r="C1128" t="str">
            <v>INTRACO PENTA WAHANA</v>
          </cell>
        </row>
        <row r="1129">
          <cell r="B1129" t="str">
            <v>2102.0001.I00072</v>
          </cell>
          <cell r="C1129" t="str">
            <v>INNOVATIVE MAINTENANCE SYSTEMS</v>
          </cell>
        </row>
        <row r="1130">
          <cell r="B1130" t="str">
            <v>2102.0001.I00073</v>
          </cell>
          <cell r="C1130" t="str">
            <v>IDEALTATA BUILDING PRODUCTS</v>
          </cell>
        </row>
        <row r="1131">
          <cell r="B1131" t="str">
            <v>2102.0001.I00074</v>
          </cell>
          <cell r="C1131" t="str">
            <v>INDOSAMA PERSADA</v>
          </cell>
        </row>
        <row r="1132">
          <cell r="B1132" t="str">
            <v>2102.0001.I00075</v>
          </cell>
          <cell r="C1132" t="str">
            <v>INSTRUMENTATION ENGINEERING AND SERVICES</v>
          </cell>
        </row>
        <row r="1133">
          <cell r="B1133" t="str">
            <v>2102.0001.I00077</v>
          </cell>
          <cell r="C1133" t="str">
            <v>IBU ROSLINA ( HP 081321885236 )</v>
          </cell>
        </row>
        <row r="1134">
          <cell r="B1134" t="str">
            <v>2102.0001.I00078</v>
          </cell>
          <cell r="C1134" t="str">
            <v>INTI DUTA SURYA</v>
          </cell>
        </row>
        <row r="1135">
          <cell r="B1135" t="str">
            <v>2102.0001.I00079</v>
          </cell>
          <cell r="C1135" t="str">
            <v>INSTRUTEK SOLUSINDO</v>
          </cell>
        </row>
        <row r="1136">
          <cell r="B1136" t="str">
            <v>2102.0001.I00080</v>
          </cell>
          <cell r="C1136" t="str">
            <v>ILTHABI MANDIRI TEHNIK</v>
          </cell>
        </row>
        <row r="1137">
          <cell r="B1137" t="str">
            <v>2102.0001.I00081</v>
          </cell>
          <cell r="C1137" t="str">
            <v>INTEGRASI SOLUTIONS</v>
          </cell>
        </row>
        <row r="1138">
          <cell r="B1138" t="str">
            <v>2102.0001.I00082</v>
          </cell>
          <cell r="C1138" t="str">
            <v>INDOPROMO</v>
          </cell>
        </row>
        <row r="1139">
          <cell r="B1139" t="str">
            <v>2102.0001.I00083</v>
          </cell>
          <cell r="C1139" t="str">
            <v>ISBI</v>
          </cell>
        </row>
        <row r="1140">
          <cell r="B1140" t="str">
            <v>2102.0001.I00084</v>
          </cell>
          <cell r="C1140" t="str">
            <v>IRIDIAN SURYA WAHANA</v>
          </cell>
        </row>
        <row r="1141">
          <cell r="B1141" t="str">
            <v>2102.0001.I00085</v>
          </cell>
          <cell r="C1141" t="str">
            <v>IKM INDONESIA</v>
          </cell>
        </row>
        <row r="1142">
          <cell r="B1142" t="str">
            <v>2102.0001.J00001</v>
          </cell>
          <cell r="C1142" t="str">
            <v>JAKASIS TEKNOLOGI</v>
          </cell>
        </row>
        <row r="1143">
          <cell r="B1143" t="str">
            <v>2102.0001.J00002</v>
          </cell>
          <cell r="C1143" t="str">
            <v>JAMES WALKER SINGAPORE, PTE LTD</v>
          </cell>
        </row>
        <row r="1144">
          <cell r="B1144" t="str">
            <v>2102.0001.J00003</v>
          </cell>
          <cell r="C1144" t="str">
            <v>JASA KARYA</v>
          </cell>
        </row>
        <row r="1145">
          <cell r="B1145" t="str">
            <v>2102.0001.J00004</v>
          </cell>
          <cell r="C1145" t="str">
            <v>JAVA VELOSI MANDIRI, PT</v>
          </cell>
        </row>
        <row r="1146">
          <cell r="B1146" t="str">
            <v>2102.0001.J00005</v>
          </cell>
          <cell r="C1146" t="str">
            <v>JAYA AGUNG</v>
          </cell>
        </row>
        <row r="1147">
          <cell r="B1147" t="str">
            <v>2102.0001.J00006</v>
          </cell>
          <cell r="C1147" t="str">
            <v>JAYA KURNIA PERKASA</v>
          </cell>
        </row>
        <row r="1148">
          <cell r="B1148" t="str">
            <v>2102.0001.J00007</v>
          </cell>
          <cell r="C1148" t="str">
            <v>JAYA MANDIRI, TOKO</v>
          </cell>
        </row>
        <row r="1149">
          <cell r="B1149" t="str">
            <v>2102.0001.J00008</v>
          </cell>
          <cell r="C1149" t="str">
            <v>JAYA PRINTING</v>
          </cell>
        </row>
        <row r="1150">
          <cell r="B1150" t="str">
            <v>2102.0001.J00009</v>
          </cell>
          <cell r="C1150" t="str">
            <v>JDR CABLES</v>
          </cell>
        </row>
        <row r="1151">
          <cell r="B1151" t="str">
            <v>2102.0001.J00010</v>
          </cell>
          <cell r="C1151" t="str">
            <v>JEJAK HASANAH</v>
          </cell>
        </row>
        <row r="1152">
          <cell r="B1152" t="str">
            <v>2102.0001.J00011</v>
          </cell>
          <cell r="C1152" t="str">
            <v>JES PIPELINES LTD.</v>
          </cell>
        </row>
        <row r="1153">
          <cell r="B1153" t="str">
            <v>2102.0001.J00012</v>
          </cell>
          <cell r="C1153" t="str">
            <v>JORD ENGINEERING (JORD BALKE-DUERR PTE L</v>
          </cell>
        </row>
        <row r="1154">
          <cell r="B1154" t="str">
            <v>2102.0001.J00013</v>
          </cell>
          <cell r="C1154" t="str">
            <v>JU CHAN CORPORATION</v>
          </cell>
        </row>
        <row r="1155">
          <cell r="B1155" t="str">
            <v>2102.0001.J00014</v>
          </cell>
          <cell r="C1155" t="str">
            <v>JAWA TIRTAMARIN</v>
          </cell>
        </row>
        <row r="1156">
          <cell r="B1156" t="str">
            <v>2102.0001.J00015</v>
          </cell>
          <cell r="C1156" t="str">
            <v>JOHAR BARU</v>
          </cell>
        </row>
        <row r="1157">
          <cell r="B1157" t="str">
            <v>2102.0001.J00016</v>
          </cell>
          <cell r="C1157" t="str">
            <v>JAYA ABADI</v>
          </cell>
        </row>
        <row r="1158">
          <cell r="B1158" t="str">
            <v>2102.0001.J00017</v>
          </cell>
          <cell r="C1158" t="str">
            <v>JAYA MAJU</v>
          </cell>
        </row>
        <row r="1159">
          <cell r="B1159" t="str">
            <v>2102.0001.J00018</v>
          </cell>
          <cell r="C1159" t="str">
            <v>JP NELSON OFFSHORE SERVICES</v>
          </cell>
        </row>
        <row r="1160">
          <cell r="B1160" t="str">
            <v>2102.0001.J00019</v>
          </cell>
          <cell r="C1160" t="str">
            <v>JAYA KENCANA</v>
          </cell>
        </row>
        <row r="1161">
          <cell r="B1161" t="str">
            <v>2102.0001.J00020</v>
          </cell>
          <cell r="C1161" t="str">
            <v>JW MARINE SOLUTION PTE LTD</v>
          </cell>
        </row>
        <row r="1162">
          <cell r="B1162" t="str">
            <v>2102.0001.J00021</v>
          </cell>
          <cell r="C1162" t="str">
            <v>JAYANTARA SETIA SEJAHTERA</v>
          </cell>
        </row>
        <row r="1163">
          <cell r="B1163" t="str">
            <v>2102.0001.J00022</v>
          </cell>
          <cell r="C1163" t="str">
            <v>JOHAN MALONDA MUSTIKA &amp; REKAN</v>
          </cell>
        </row>
        <row r="1164">
          <cell r="B1164" t="str">
            <v>2102.0001.J00023</v>
          </cell>
          <cell r="C1164" t="str">
            <v>JW MACS PTE LTD</v>
          </cell>
        </row>
        <row r="1165">
          <cell r="B1165" t="str">
            <v>2102.0001.J00024</v>
          </cell>
          <cell r="C1165" t="str">
            <v>JOBSDB INDONESIA</v>
          </cell>
        </row>
        <row r="1166">
          <cell r="B1166" t="str">
            <v>2102.0001.J00025</v>
          </cell>
          <cell r="C1166" t="str">
            <v>JAMES WALKER ASIA</v>
          </cell>
        </row>
        <row r="1167">
          <cell r="B1167" t="str">
            <v>2102.0001.J00026</v>
          </cell>
          <cell r="C1167" t="str">
            <v>JJS INDONESIA</v>
          </cell>
        </row>
        <row r="1168">
          <cell r="B1168" t="str">
            <v>2102.0001.J00027</v>
          </cell>
          <cell r="C1168" t="str">
            <v>JAYA READY MIX</v>
          </cell>
        </row>
        <row r="1169">
          <cell r="B1169" t="str">
            <v>2102.0001.J00028</v>
          </cell>
          <cell r="C1169" t="str">
            <v>JAYANTANI</v>
          </cell>
        </row>
        <row r="1170">
          <cell r="B1170" t="str">
            <v>2102.0001.J00029</v>
          </cell>
          <cell r="C1170" t="str">
            <v>JW MARRIOT</v>
          </cell>
        </row>
        <row r="1171">
          <cell r="B1171" t="str">
            <v>2102.0001.J00030</v>
          </cell>
          <cell r="C1171" t="str">
            <v>JURONG AUTOBLAST SERVICES PTE LTD</v>
          </cell>
        </row>
        <row r="1172">
          <cell r="B1172" t="str">
            <v>2102.0001.J00031</v>
          </cell>
          <cell r="C1172" t="str">
            <v>JESINDO HARTECH PRIMA</v>
          </cell>
        </row>
        <row r="1173">
          <cell r="B1173" t="str">
            <v>2102.0001.J00032</v>
          </cell>
          <cell r="C1173" t="str">
            <v>JOTUN INDONESIA</v>
          </cell>
        </row>
        <row r="1174">
          <cell r="B1174" t="str">
            <v>2102.0001.J00033</v>
          </cell>
          <cell r="C1174" t="str">
            <v>JAKARTA INTERNATIONAL CONTAINER TERMINAL</v>
          </cell>
        </row>
        <row r="1175">
          <cell r="B1175" t="str">
            <v>2102.0001.J00034</v>
          </cell>
          <cell r="C1175" t="str">
            <v>JASA ANGKASA SEMESTA, TBK.</v>
          </cell>
        </row>
        <row r="1176">
          <cell r="B1176" t="str">
            <v>2102.0001.J00035</v>
          </cell>
          <cell r="C1176" t="str">
            <v>JATRINDO</v>
          </cell>
        </row>
        <row r="1177">
          <cell r="B1177" t="str">
            <v>2102.0001.J00036</v>
          </cell>
          <cell r="C1177" t="str">
            <v>JABAL NUR, CV</v>
          </cell>
        </row>
        <row r="1178">
          <cell r="B1178" t="str">
            <v>2102.0001.J00037</v>
          </cell>
          <cell r="C1178" t="str">
            <v>JETEC INDONESIA, PT.</v>
          </cell>
        </row>
        <row r="1179">
          <cell r="B1179" t="str">
            <v>2102.0001.J00039</v>
          </cell>
          <cell r="C1179" t="str">
            <v>JACQUET EXPORT</v>
          </cell>
        </row>
        <row r="1180">
          <cell r="B1180" t="str">
            <v>2102.0001.J00040</v>
          </cell>
          <cell r="C1180" t="str">
            <v>JALAMAS BERKATAMA</v>
          </cell>
        </row>
        <row r="1181">
          <cell r="B1181" t="str">
            <v>2102.0001.J00041</v>
          </cell>
          <cell r="C1181" t="str">
            <v>JATI MULYA</v>
          </cell>
        </row>
        <row r="1182">
          <cell r="B1182" t="str">
            <v>2102.0001.J00043</v>
          </cell>
          <cell r="C1182" t="str">
            <v>JAJA SURDJA (KOMANDAN AL)</v>
          </cell>
        </row>
        <row r="1183">
          <cell r="B1183" t="str">
            <v>2102.0001.J00044</v>
          </cell>
          <cell r="C1183" t="str">
            <v>JOHN CRANE INDONESIA</v>
          </cell>
        </row>
        <row r="1184">
          <cell r="B1184" t="str">
            <v>2102.0001.J00045</v>
          </cell>
          <cell r="C1184" t="str">
            <v>JAVA CEMERLANG</v>
          </cell>
        </row>
        <row r="1185">
          <cell r="B1185" t="str">
            <v>2102.0001.K00001</v>
          </cell>
          <cell r="C1185" t="str">
            <v>KAIROS MULTI USAHA</v>
          </cell>
        </row>
        <row r="1186">
          <cell r="B1186" t="str">
            <v>2102.0001.K00002</v>
          </cell>
          <cell r="C1186" t="str">
            <v>KALIMAN</v>
          </cell>
        </row>
        <row r="1187">
          <cell r="B1187" t="str">
            <v>2102.0001.K00003</v>
          </cell>
          <cell r="C1187" t="str">
            <v>KARLITA EMAS, PT</v>
          </cell>
        </row>
        <row r="1188">
          <cell r="B1188" t="str">
            <v>2102.0001.K00004</v>
          </cell>
          <cell r="C1188" t="str">
            <v>KARMSUND MARITIME</v>
          </cell>
        </row>
        <row r="1189">
          <cell r="B1189" t="str">
            <v>2102.0001.K00005</v>
          </cell>
          <cell r="C1189" t="str">
            <v>KARTIKA ALAS UTAMA</v>
          </cell>
        </row>
        <row r="1190">
          <cell r="B1190" t="str">
            <v>2102.0001.K00006</v>
          </cell>
          <cell r="C1190" t="str">
            <v>KARUNIA MULTI PERKASA</v>
          </cell>
        </row>
        <row r="1191">
          <cell r="B1191" t="str">
            <v>2102.0001.K00007</v>
          </cell>
          <cell r="C1191" t="str">
            <v>KARYA BENTENG</v>
          </cell>
        </row>
        <row r="1192">
          <cell r="B1192" t="str">
            <v>2102.0001.K00008</v>
          </cell>
          <cell r="C1192" t="str">
            <v>KARYA LESTARI</v>
          </cell>
        </row>
        <row r="1193">
          <cell r="B1193" t="str">
            <v>2102.0001.K00009</v>
          </cell>
          <cell r="C1193" t="str">
            <v>KARYA MANDIRI SEMESTA</v>
          </cell>
        </row>
        <row r="1194">
          <cell r="B1194" t="str">
            <v>2102.0001.K00010</v>
          </cell>
          <cell r="C1194" t="str">
            <v>KARYA MITRA GEMILANG</v>
          </cell>
        </row>
        <row r="1195">
          <cell r="B1195" t="str">
            <v>2102.0001.K00011</v>
          </cell>
          <cell r="C1195" t="str">
            <v>KARYA NIREKO WARGA NUSA</v>
          </cell>
        </row>
        <row r="1196">
          <cell r="B1196" t="str">
            <v>2102.0001.K00012</v>
          </cell>
          <cell r="C1196" t="str">
            <v>KARYAWAJA EKAMULIA</v>
          </cell>
        </row>
        <row r="1197">
          <cell r="B1197" t="str">
            <v>2102.0001.K00013</v>
          </cell>
          <cell r="C1197" t="str">
            <v>KAWAN LAMA MULTI WELDINDO</v>
          </cell>
        </row>
        <row r="1198">
          <cell r="B1198" t="str">
            <v>2102.0001.K00014</v>
          </cell>
          <cell r="C1198" t="str">
            <v>KAWAN LAMA SEJAHTERA</v>
          </cell>
        </row>
        <row r="1199">
          <cell r="B1199" t="str">
            <v>2102.0001.K00015</v>
          </cell>
          <cell r="C1199" t="str">
            <v>KELUARGA JAYA SHIPPING, PT</v>
          </cell>
        </row>
        <row r="1200">
          <cell r="B1200" t="str">
            <v>2102.0001.K00016</v>
          </cell>
          <cell r="C1200" t="str">
            <v>KEMENANGAN</v>
          </cell>
        </row>
        <row r="1201">
          <cell r="B1201" t="str">
            <v>2102.0001.K00017</v>
          </cell>
          <cell r="C1201" t="str">
            <v>KEONG MAS</v>
          </cell>
        </row>
        <row r="1202">
          <cell r="B1202" t="str">
            <v>2102.0001.K00018</v>
          </cell>
          <cell r="C1202" t="str">
            <v>KESUMA</v>
          </cell>
        </row>
        <row r="1203">
          <cell r="B1203" t="str">
            <v>2102.0001.K00019</v>
          </cell>
          <cell r="C1203" t="str">
            <v>KESYA JODYKA UTAMA</v>
          </cell>
        </row>
        <row r="1204">
          <cell r="B1204" t="str">
            <v>2102.0001.K00020</v>
          </cell>
          <cell r="C1204" t="str">
            <v>KEYSTONE INDONESIA</v>
          </cell>
        </row>
        <row r="1205">
          <cell r="B1205" t="str">
            <v>2102.0001.K00021</v>
          </cell>
          <cell r="C1205" t="str">
            <v>KJF CO. LTD</v>
          </cell>
        </row>
        <row r="1206">
          <cell r="B1206" t="str">
            <v>2102.0001.K00022</v>
          </cell>
          <cell r="C1206" t="str">
            <v>KOKOH SEMESTA</v>
          </cell>
        </row>
        <row r="1207">
          <cell r="B1207" t="str">
            <v>2102.0001.K00023</v>
          </cell>
          <cell r="C1207" t="str">
            <v>KOKUSAI ENGINEERING &amp; SERVICES PTE LTD</v>
          </cell>
        </row>
        <row r="1208">
          <cell r="B1208" t="str">
            <v>2102.0001.K00024</v>
          </cell>
          <cell r="C1208" t="str">
            <v>KOPERASI PEGAWAI B2TKS</v>
          </cell>
        </row>
        <row r="1209">
          <cell r="B1209" t="str">
            <v>2102.0001.K00025</v>
          </cell>
          <cell r="C1209" t="str">
            <v>KOTAMINYAK AUTOMATION, PT</v>
          </cell>
        </row>
        <row r="1210">
          <cell r="B1210" t="str">
            <v>2102.0001.K00026</v>
          </cell>
          <cell r="C1210" t="str">
            <v>KPG SYNERGY SDN. BHD.</v>
          </cell>
        </row>
        <row r="1211">
          <cell r="B1211" t="str">
            <v>2102.0001.K00027</v>
          </cell>
          <cell r="C1211" t="str">
            <v>KRAKATAU STEEL</v>
          </cell>
        </row>
        <row r="1212">
          <cell r="B1212" t="str">
            <v>2102.0001.K00028</v>
          </cell>
          <cell r="C1212" t="str">
            <v>KRUPINDO LESTARI</v>
          </cell>
        </row>
        <row r="1213">
          <cell r="B1213" t="str">
            <v>2102.0001.K00029</v>
          </cell>
          <cell r="C1213" t="str">
            <v>KS TECH CO.LTD</v>
          </cell>
        </row>
        <row r="1214">
          <cell r="B1214" t="str">
            <v>2102.0001.K00030</v>
          </cell>
          <cell r="C1214" t="str">
            <v>KTL OFFSHORE (PTE) LTD</v>
          </cell>
        </row>
        <row r="1215">
          <cell r="B1215" t="str">
            <v>2102.0001.K00031</v>
          </cell>
          <cell r="C1215" t="str">
            <v>KARYA PRIMA SUPLINDO</v>
          </cell>
        </row>
        <row r="1216">
          <cell r="B1216" t="str">
            <v>2102.0001.K00033</v>
          </cell>
          <cell r="C1216" t="str">
            <v>KHARISMA</v>
          </cell>
        </row>
        <row r="1217">
          <cell r="B1217" t="str">
            <v>2102.0001.K00034</v>
          </cell>
          <cell r="C1217" t="str">
            <v>KIM HENG MARINE &amp; OILFIELD</v>
          </cell>
        </row>
        <row r="1218">
          <cell r="B1218" t="str">
            <v>2102.0001.K00035</v>
          </cell>
          <cell r="C1218" t="str">
            <v>KOPPONTREN AL-JAUHAR</v>
          </cell>
        </row>
        <row r="1219">
          <cell r="B1219" t="str">
            <v>2102.0001.K00036</v>
          </cell>
          <cell r="C1219" t="str">
            <v>KSO SUCOFINDO</v>
          </cell>
        </row>
        <row r="1220">
          <cell r="B1220" t="str">
            <v>2102.0001.K00037</v>
          </cell>
          <cell r="C1220" t="str">
            <v>KOROSI SPECINDO</v>
          </cell>
        </row>
        <row r="1221">
          <cell r="B1221" t="str">
            <v>2102.0001.K00038</v>
          </cell>
          <cell r="C1221" t="str">
            <v>KURHANZ TRANS</v>
          </cell>
        </row>
        <row r="1222">
          <cell r="B1222" t="str">
            <v>2102.0001.K00039</v>
          </cell>
          <cell r="C1222" t="str">
            <v>KARYA MANDIRI</v>
          </cell>
        </row>
        <row r="1223">
          <cell r="B1223" t="str">
            <v>2102.0001.K00040</v>
          </cell>
          <cell r="C1223" t="str">
            <v>KOPERASI CIPTA KARYA RIAU MANDIRI</v>
          </cell>
        </row>
        <row r="1224">
          <cell r="B1224" t="str">
            <v>2102.0001.K00041</v>
          </cell>
          <cell r="C1224" t="str">
            <v>KARYA JAYA</v>
          </cell>
        </row>
        <row r="1225">
          <cell r="B1225" t="str">
            <v>2102.0001.K00042</v>
          </cell>
          <cell r="C1225" t="str">
            <v>KANTOR KONSULTAN JOHAN YORANOUW</v>
          </cell>
        </row>
        <row r="1226">
          <cell r="B1226" t="str">
            <v>2102.0001.K00043</v>
          </cell>
          <cell r="C1226" t="str">
            <v>KARUNIA 8 MOTOR</v>
          </cell>
        </row>
        <row r="1227">
          <cell r="B1227" t="str">
            <v>2102.0001.K00044</v>
          </cell>
          <cell r="C1227" t="str">
            <v>KOTA MINYAK INTERNUSA</v>
          </cell>
        </row>
        <row r="1228">
          <cell r="B1228" t="str">
            <v>2102.0001.K00045</v>
          </cell>
          <cell r="C1228" t="str">
            <v>KAI COMMUNICATION</v>
          </cell>
        </row>
        <row r="1229">
          <cell r="B1229" t="str">
            <v>2102.0001.K00046</v>
          </cell>
          <cell r="C1229" t="str">
            <v>KARDODI ENGINEERING</v>
          </cell>
        </row>
        <row r="1230">
          <cell r="B1230" t="str">
            <v>2102.0001.K00047</v>
          </cell>
          <cell r="C1230" t="str">
            <v>KRAKATAU HEATERINDO</v>
          </cell>
        </row>
        <row r="1231">
          <cell r="B1231" t="str">
            <v>2102.0001.K00048</v>
          </cell>
          <cell r="C1231" t="str">
            <v>Khasanah Timur Indonesia</v>
          </cell>
        </row>
        <row r="1232">
          <cell r="B1232" t="str">
            <v>2102.0001.K00049</v>
          </cell>
          <cell r="C1232" t="str">
            <v>Kementrian Perindustrian</v>
          </cell>
        </row>
        <row r="1233">
          <cell r="B1233" t="str">
            <v>2102.0001.K00050</v>
          </cell>
          <cell r="C1233" t="str">
            <v>KENO PROMOTION, CV.</v>
          </cell>
        </row>
        <row r="1234">
          <cell r="B1234" t="str">
            <v>2102.0001.K00051</v>
          </cell>
          <cell r="C1234" t="str">
            <v>KALTIM INDUSTRIAL ESTATE</v>
          </cell>
        </row>
        <row r="1235">
          <cell r="B1235" t="str">
            <v>2102.0001.K00052</v>
          </cell>
          <cell r="C1235" t="str">
            <v>KALTIM MEGA JAYA</v>
          </cell>
        </row>
        <row r="1236">
          <cell r="B1236" t="str">
            <v>2102.0001.K00053</v>
          </cell>
          <cell r="C1236" t="str">
            <v>KJPP Samsul Hadi,Wahyono Adi,Hendra Guna</v>
          </cell>
        </row>
        <row r="1237">
          <cell r="B1237" t="str">
            <v>2102.0001.K00054</v>
          </cell>
          <cell r="C1237" t="str">
            <v>KJPP LATIEF, HANIF &amp; REKAN</v>
          </cell>
        </row>
        <row r="1238">
          <cell r="B1238" t="str">
            <v>2102.0001.K00055</v>
          </cell>
          <cell r="C1238" t="str">
            <v>KJPP LATIEF, HANIF &amp; REKAN</v>
          </cell>
        </row>
        <row r="1239">
          <cell r="B1239" t="str">
            <v>2102.0001.K00056</v>
          </cell>
          <cell r="C1239" t="str">
            <v>KARYA INDOPRIMA</v>
          </cell>
        </row>
        <row r="1240">
          <cell r="B1240" t="str">
            <v>2102.0001.K00057</v>
          </cell>
          <cell r="C1240" t="str">
            <v>KANGEAN ENERGY INDONESIA</v>
          </cell>
        </row>
        <row r="1241">
          <cell r="B1241" t="str">
            <v>2102.0001.K00058</v>
          </cell>
          <cell r="C1241" t="str">
            <v>KOP KARYAWAN PT. FIRST JAKARTA INTERNATI</v>
          </cell>
        </row>
        <row r="1242">
          <cell r="B1242" t="str">
            <v>2102.0001.K00059</v>
          </cell>
          <cell r="C1242" t="str">
            <v>KARGO DISTRIBUSI INDORAYA, PT.</v>
          </cell>
        </row>
        <row r="1243">
          <cell r="B1243" t="str">
            <v>2102.0001.K00060</v>
          </cell>
          <cell r="C1243" t="str">
            <v>KARYA ABDI LUHUR, PT.</v>
          </cell>
        </row>
        <row r="1244">
          <cell r="B1244" t="str">
            <v>2102.0001.K00061</v>
          </cell>
          <cell r="C1244" t="str">
            <v>KARYA MUDA ABADI</v>
          </cell>
        </row>
        <row r="1245">
          <cell r="B1245" t="str">
            <v>2102.0001.K00062</v>
          </cell>
          <cell r="C1245" t="str">
            <v>KARTINI UTAMA, PT.</v>
          </cell>
        </row>
        <row r="1246">
          <cell r="B1246" t="str">
            <v>2102.0001.K00063</v>
          </cell>
          <cell r="C1246" t="str">
            <v>KEM TREAT PTE LTD</v>
          </cell>
        </row>
        <row r="1247">
          <cell r="B1247" t="str">
            <v>2102.0001.K00064</v>
          </cell>
          <cell r="C1247" t="str">
            <v>KEMENTRIAN PERINDUSTRIAN (BBKK)</v>
          </cell>
        </row>
        <row r="1248">
          <cell r="B1248" t="str">
            <v>2102.0001.K00065</v>
          </cell>
          <cell r="C1248" t="str">
            <v>KINTA HOLIDAYS</v>
          </cell>
        </row>
        <row r="1249">
          <cell r="B1249" t="str">
            <v>2102.0001.K00066</v>
          </cell>
          <cell r="C1249" t="str">
            <v>KABELINDO MURNI</v>
          </cell>
        </row>
        <row r="1250">
          <cell r="B1250" t="str">
            <v>2102.0001.K00067</v>
          </cell>
          <cell r="C1250" t="str">
            <v>KOPERASI NURUL HUDA</v>
          </cell>
        </row>
        <row r="1251">
          <cell r="B1251" t="str">
            <v>2102.0001.K00068</v>
          </cell>
          <cell r="C1251" t="str">
            <v>KELMER INDONESIA</v>
          </cell>
        </row>
        <row r="1252">
          <cell r="B1252" t="str">
            <v>2102.0001.K00069</v>
          </cell>
          <cell r="C1252" t="str">
            <v>KRAKATAU STEEL</v>
          </cell>
        </row>
        <row r="1253">
          <cell r="B1253" t="str">
            <v>2102.0001.K00070</v>
          </cell>
          <cell r="C1253" t="str">
            <v>KRAZU NUSANTARA</v>
          </cell>
        </row>
        <row r="1254">
          <cell r="B1254" t="str">
            <v>2102.0001.K00071</v>
          </cell>
          <cell r="C1254" t="str">
            <v>KRAKATAU MEDIKA HOSPITAL</v>
          </cell>
        </row>
        <row r="1255">
          <cell r="B1255" t="str">
            <v>2102.0001.K00072</v>
          </cell>
          <cell r="C1255" t="str">
            <v>KARYA ENERGI INDONESIA</v>
          </cell>
        </row>
        <row r="1256">
          <cell r="B1256" t="str">
            <v>2102.0001.K00073</v>
          </cell>
          <cell r="C1256" t="str">
            <v>KARYA INTERCHEM MITRANIAGA</v>
          </cell>
        </row>
        <row r="1257">
          <cell r="B1257" t="str">
            <v>2102.0001.K00074</v>
          </cell>
          <cell r="C1257" t="str">
            <v>KOPERASI KHOIRUL UMMAH</v>
          </cell>
        </row>
        <row r="1258">
          <cell r="B1258" t="str">
            <v>2102.0001.K00075</v>
          </cell>
          <cell r="C1258" t="str">
            <v>KRAKATAU INDUSTRIAL ESTATE CILEGON</v>
          </cell>
        </row>
        <row r="1259">
          <cell r="B1259" t="str">
            <v>2102.0001.K00076</v>
          </cell>
          <cell r="C1259" t="str">
            <v>KARYA SEMPURNA ABADI</v>
          </cell>
        </row>
        <row r="1260">
          <cell r="B1260" t="str">
            <v>2102.0001.K00077</v>
          </cell>
          <cell r="C1260" t="str">
            <v>KRANINDO PERJAYA</v>
          </cell>
        </row>
        <row r="1261">
          <cell r="B1261" t="str">
            <v>2102.0001.K00078</v>
          </cell>
          <cell r="C1261" t="str">
            <v>KREASIBOGA PRIMATAMA</v>
          </cell>
        </row>
        <row r="1262">
          <cell r="B1262" t="str">
            <v>2102.0001.K00079</v>
          </cell>
          <cell r="C1262" t="str">
            <v>KUARTA POWERINDO PERKASA</v>
          </cell>
        </row>
        <row r="1263">
          <cell r="B1263" t="str">
            <v>2102.0001.K00080</v>
          </cell>
          <cell r="C1263" t="str">
            <v>KJPP YANUAR BEY &amp; REKAN</v>
          </cell>
        </row>
        <row r="1264">
          <cell r="B1264" t="str">
            <v>2102.0001.L00001</v>
          </cell>
          <cell r="C1264" t="str">
            <v>L &amp; K CORPORATION</v>
          </cell>
        </row>
        <row r="1265">
          <cell r="B1265" t="str">
            <v>2102.0001.L00002</v>
          </cell>
          <cell r="C1265" t="str">
            <v>LANPAN PTE LTD</v>
          </cell>
        </row>
        <row r="1266">
          <cell r="B1266" t="str">
            <v>2102.0001.L00003</v>
          </cell>
          <cell r="C1266" t="str">
            <v>LAPISINDO UTAMA</v>
          </cell>
        </row>
        <row r="1267">
          <cell r="B1267" t="str">
            <v>2102.0001.L00004</v>
          </cell>
          <cell r="C1267" t="str">
            <v>LASINDO JAYA BERSAMA</v>
          </cell>
        </row>
        <row r="1268">
          <cell r="B1268" t="str">
            <v>2102.0001.L00005</v>
          </cell>
          <cell r="C1268" t="str">
            <v>LEMO TATAGRAHA MAS</v>
          </cell>
        </row>
        <row r="1269">
          <cell r="B1269" t="str">
            <v>2102.0001.L00006</v>
          </cell>
          <cell r="C1269" t="str">
            <v>LESTARI ERA GEMILANG</v>
          </cell>
        </row>
        <row r="1270">
          <cell r="B1270" t="str">
            <v>2102.0001.L00007</v>
          </cell>
          <cell r="C1270" t="str">
            <v>LIMIN MARINE PTE LTD</v>
          </cell>
        </row>
        <row r="1271">
          <cell r="B1271" t="str">
            <v>2102.0001.L00009</v>
          </cell>
          <cell r="C1271" t="str">
            <v>LONDON OFFSHORE CONSULTANTS PTE LTD</v>
          </cell>
        </row>
        <row r="1272">
          <cell r="B1272" t="str">
            <v>2102.0001.L00010</v>
          </cell>
          <cell r="C1272" t="str">
            <v>LTS ENGINEERING &amp; MARINE SERVICES</v>
          </cell>
        </row>
        <row r="1273">
          <cell r="B1273" t="str">
            <v>2102.0001.L00011</v>
          </cell>
          <cell r="C1273" t="str">
            <v>LUK SERPONG</v>
          </cell>
        </row>
        <row r="1274">
          <cell r="B1274" t="str">
            <v>2102.0001.L00012</v>
          </cell>
          <cell r="C1274" t="str">
            <v>LEEDEN INDONESIA</v>
          </cell>
        </row>
        <row r="1275">
          <cell r="B1275" t="str">
            <v>2102.0001.L00013</v>
          </cell>
          <cell r="C1275" t="str">
            <v>LIMIN MARINE &amp; OFFSHORE</v>
          </cell>
        </row>
        <row r="1276">
          <cell r="B1276" t="str">
            <v>2102.0001.L00014</v>
          </cell>
          <cell r="C1276" t="str">
            <v>LEEDEN DISTRIBUTION PTE LTD</v>
          </cell>
        </row>
        <row r="1277">
          <cell r="B1277" t="str">
            <v>2102.0001.L00015</v>
          </cell>
          <cell r="C1277" t="str">
            <v>LIMKAR TRANSPORT EXPRESS</v>
          </cell>
        </row>
        <row r="1278">
          <cell r="B1278" t="str">
            <v>2102.0001.L00016</v>
          </cell>
          <cell r="C1278" t="str">
            <v>LOGAM JAYA</v>
          </cell>
        </row>
        <row r="1279">
          <cell r="B1279" t="str">
            <v>2102.0001.L00017</v>
          </cell>
          <cell r="C1279" t="str">
            <v>LBD.-KOPERASI PASKHAS</v>
          </cell>
        </row>
        <row r="1280">
          <cell r="B1280" t="str">
            <v>2102.0001.L00018</v>
          </cell>
          <cell r="C1280" t="str">
            <v>LANCAR ABADI</v>
          </cell>
        </row>
        <row r="1281">
          <cell r="B1281" t="str">
            <v>2102.0001.L00019</v>
          </cell>
          <cell r="C1281" t="str">
            <v>LKBN ANTARA - IMQ</v>
          </cell>
        </row>
        <row r="1282">
          <cell r="B1282" t="str">
            <v>2102.0001.L00020</v>
          </cell>
          <cell r="C1282" t="str">
            <v>LENTERA INDAH PERKASA</v>
          </cell>
        </row>
        <row r="1283">
          <cell r="B1283" t="str">
            <v>2102.0001.L00021</v>
          </cell>
          <cell r="C1283" t="str">
            <v>LIMA PUTRA PERKASA</v>
          </cell>
        </row>
        <row r="1284">
          <cell r="B1284" t="str">
            <v>2102.0001.L00022</v>
          </cell>
          <cell r="C1284" t="str">
            <v>LOMAX</v>
          </cell>
        </row>
        <row r="1285">
          <cell r="B1285" t="str">
            <v>2102.0001.L00023</v>
          </cell>
          <cell r="C1285" t="str">
            <v>LUXINDO ARTHA PERKASA</v>
          </cell>
        </row>
        <row r="1286">
          <cell r="B1286" t="str">
            <v>2102.0001.L00024</v>
          </cell>
          <cell r="C1286" t="str">
            <v>LIGA ADHI BUANA</v>
          </cell>
        </row>
        <row r="1287">
          <cell r="B1287" t="str">
            <v>2102.0001.L00025</v>
          </cell>
          <cell r="C1287" t="str">
            <v>LEPS LOADLINK OFFSHORE PTE LTD</v>
          </cell>
        </row>
        <row r="1288">
          <cell r="B1288" t="str">
            <v>2102.0001.L00026</v>
          </cell>
          <cell r="C1288" t="str">
            <v>LISEGA SE</v>
          </cell>
        </row>
        <row r="1289">
          <cell r="B1289" t="str">
            <v>2102.0001.L00027</v>
          </cell>
          <cell r="C1289" t="str">
            <v>LPS INDONESIA</v>
          </cell>
        </row>
        <row r="1290">
          <cell r="B1290" t="str">
            <v>2102.0001.L00028</v>
          </cell>
          <cell r="C1290" t="str">
            <v>LIMA PUTRA BONTANG</v>
          </cell>
        </row>
        <row r="1291">
          <cell r="B1291" t="str">
            <v>2102.0001.L00029</v>
          </cell>
          <cell r="C1291" t="str">
            <v>LCG PRATAMA</v>
          </cell>
        </row>
        <row r="1292">
          <cell r="B1292" t="str">
            <v>2102.0001.L00030</v>
          </cell>
          <cell r="C1292" t="str">
            <v>LESTARI KARYA STEEL</v>
          </cell>
        </row>
        <row r="1293">
          <cell r="B1293" t="str">
            <v>2102.0001.L00031</v>
          </cell>
          <cell r="C1293" t="str">
            <v>LERINDRO INTERNASIONAL</v>
          </cell>
        </row>
        <row r="1294">
          <cell r="B1294" t="str">
            <v>2102.0001.L00032</v>
          </cell>
          <cell r="C1294" t="str">
            <v>LOKA MANGGALA</v>
          </cell>
        </row>
        <row r="1295">
          <cell r="B1295" t="str">
            <v>2102.0001.L00033</v>
          </cell>
          <cell r="C1295" t="str">
            <v>LASER METAL MANDIRI</v>
          </cell>
        </row>
        <row r="1296">
          <cell r="B1296" t="str">
            <v>2102.0001.L00034</v>
          </cell>
          <cell r="C1296" t="str">
            <v>LABORATORIUM METALURGI - ITS</v>
          </cell>
        </row>
        <row r="1297">
          <cell r="B1297" t="str">
            <v>2102.0001.L00035</v>
          </cell>
          <cell r="C1297" t="str">
            <v>LAST SOLUTIONS PTE LTD</v>
          </cell>
        </row>
        <row r="1298">
          <cell r="B1298" t="str">
            <v>2102.0001.L00036</v>
          </cell>
          <cell r="C1298" t="str">
            <v>LEMBAGA ILMU PENGETAHUAN INDONESIA-LIPI</v>
          </cell>
        </row>
        <row r="1299">
          <cell r="B1299" t="str">
            <v>2102.0001.M00001</v>
          </cell>
          <cell r="C1299" t="str">
            <v>MAHAKARYA GEO SURVEY, PT</v>
          </cell>
        </row>
        <row r="1300">
          <cell r="B1300" t="str">
            <v>2102.0001.M00002</v>
          </cell>
          <cell r="C1300" t="str">
            <v>MAHIRIYAH KARYA UTAMA, PT</v>
          </cell>
        </row>
        <row r="1301">
          <cell r="B1301" t="str">
            <v>2102.0001.M00003</v>
          </cell>
          <cell r="C1301" t="str">
            <v>MAJU BERSAMA</v>
          </cell>
        </row>
        <row r="1302">
          <cell r="B1302" t="str">
            <v>2102.0001.M00004</v>
          </cell>
          <cell r="C1302" t="str">
            <v>MAKMUR ABADI</v>
          </cell>
        </row>
        <row r="1303">
          <cell r="B1303" t="str">
            <v>2102.0001.M00005</v>
          </cell>
          <cell r="C1303" t="str">
            <v>MANDIRI JAYA PERKASA</v>
          </cell>
        </row>
        <row r="1304">
          <cell r="B1304" t="str">
            <v>2102.0001.M00006</v>
          </cell>
          <cell r="C1304" t="str">
            <v>MANDRA BESI JAYASAKTI</v>
          </cell>
        </row>
        <row r="1305">
          <cell r="B1305" t="str">
            <v>2102.0001.M00007</v>
          </cell>
          <cell r="C1305" t="str">
            <v>MARINE ENGINEERING SERVICES PTE LTD</v>
          </cell>
        </row>
        <row r="1306">
          <cell r="B1306" t="str">
            <v>2102.0001.M00008</v>
          </cell>
          <cell r="C1306" t="str">
            <v>MARUBENI ITOCHU</v>
          </cell>
        </row>
        <row r="1307">
          <cell r="B1307" t="str">
            <v>2102.0001.M00009</v>
          </cell>
          <cell r="C1307" t="str">
            <v>MASTER DATA</v>
          </cell>
        </row>
        <row r="1308">
          <cell r="B1308" t="str">
            <v>2102.0001.M00010</v>
          </cell>
          <cell r="C1308" t="str">
            <v>MATRACO WIDYANTARA, PT</v>
          </cell>
        </row>
        <row r="1309">
          <cell r="B1309" t="str">
            <v>2102.0001.M00011</v>
          </cell>
          <cell r="C1309" t="str">
            <v>MAXIMA ENERGI INDOKEMIKA</v>
          </cell>
        </row>
        <row r="1310">
          <cell r="B1310" t="str">
            <v>2102.0001.M00012</v>
          </cell>
          <cell r="C1310" t="str">
            <v>MEGA CRANE, PT</v>
          </cell>
        </row>
        <row r="1311">
          <cell r="B1311" t="str">
            <v>2102.0001.M00013</v>
          </cell>
          <cell r="C1311" t="str">
            <v>MEGATEK KONSINDO, PT</v>
          </cell>
        </row>
        <row r="1312">
          <cell r="B1312" t="str">
            <v>2102.0001.M00014</v>
          </cell>
          <cell r="C1312" t="str">
            <v>METAL GLOBALINDO</v>
          </cell>
        </row>
        <row r="1313">
          <cell r="B1313" t="str">
            <v>2102.0001.M00015</v>
          </cell>
          <cell r="C1313" t="str">
            <v>METAL ONE SINGAPORE</v>
          </cell>
        </row>
        <row r="1314">
          <cell r="B1314" t="str">
            <v>2102.0001.M00016</v>
          </cell>
          <cell r="C1314" t="str">
            <v>MIC INDONESIA, PT</v>
          </cell>
        </row>
        <row r="1315">
          <cell r="B1315" t="str">
            <v>2102.0001.M00017</v>
          </cell>
          <cell r="C1315" t="str">
            <v>MILLER WELDINDO</v>
          </cell>
        </row>
        <row r="1316">
          <cell r="B1316" t="str">
            <v>2102.0001.M00018</v>
          </cell>
          <cell r="C1316" t="str">
            <v>MITRA ABADI JAYA USAHA, PT</v>
          </cell>
        </row>
        <row r="1317">
          <cell r="B1317" t="str">
            <v>2102.0001.M00019</v>
          </cell>
          <cell r="C1317" t="str">
            <v>MITRA MANDIRI JAYA UTAMA, PT</v>
          </cell>
        </row>
        <row r="1318">
          <cell r="B1318" t="str">
            <v>2102.0001.M00020</v>
          </cell>
          <cell r="C1318" t="str">
            <v>MITRA TEKNIK ABADI</v>
          </cell>
        </row>
        <row r="1319">
          <cell r="B1319" t="str">
            <v>2102.0001.M00021</v>
          </cell>
          <cell r="C1319" t="str">
            <v>MITRA USAHA TEHNIK</v>
          </cell>
        </row>
        <row r="1320">
          <cell r="B1320" t="str">
            <v>2102.0001.M00022</v>
          </cell>
          <cell r="C1320" t="str">
            <v>MITSUI INDONESIA</v>
          </cell>
        </row>
        <row r="1321">
          <cell r="B1321" t="str">
            <v>2102.0001.M00023</v>
          </cell>
          <cell r="C1321" t="str">
            <v>MOODY TECHNICAL SERVICES</v>
          </cell>
        </row>
        <row r="1322">
          <cell r="B1322" t="str">
            <v>2102.0001.M00024</v>
          </cell>
          <cell r="C1322" t="str">
            <v>MUKTI JAYA TRASINDO</v>
          </cell>
        </row>
        <row r="1323">
          <cell r="B1323" t="str">
            <v>2102.0001.M00025</v>
          </cell>
          <cell r="C1323" t="str">
            <v>MULTI GRAHA KENCANA</v>
          </cell>
        </row>
        <row r="1324">
          <cell r="B1324" t="str">
            <v>2102.0001.M00026</v>
          </cell>
          <cell r="C1324" t="str">
            <v>MULTI SARANA GITATAMA</v>
          </cell>
        </row>
        <row r="1325">
          <cell r="B1325" t="str">
            <v>2102.0001.M00027</v>
          </cell>
          <cell r="C1325" t="str">
            <v>MULTI TEKNIK PRIMA</v>
          </cell>
        </row>
        <row r="1326">
          <cell r="B1326" t="str">
            <v>2102.0001.M00028</v>
          </cell>
          <cell r="C1326" t="str">
            <v>MULTI UTAMA TRASINDO, PT</v>
          </cell>
        </row>
        <row r="1327">
          <cell r="B1327" t="str">
            <v>2102.0001.M00029</v>
          </cell>
          <cell r="C1327" t="str">
            <v>MULTIFAB</v>
          </cell>
        </row>
        <row r="1328">
          <cell r="B1328" t="str">
            <v>2102.0001.M00030</v>
          </cell>
          <cell r="C1328" t="str">
            <v>MURILA TEKNIK</v>
          </cell>
        </row>
        <row r="1329">
          <cell r="B1329" t="str">
            <v>2102.0001.M00031</v>
          </cell>
          <cell r="C1329" t="str">
            <v>MCDERMOTT</v>
          </cell>
        </row>
        <row r="1330">
          <cell r="B1330" t="str">
            <v>2102.0001.M00032</v>
          </cell>
          <cell r="C1330" t="str">
            <v>MELINDO</v>
          </cell>
        </row>
        <row r="1331">
          <cell r="B1331" t="str">
            <v>2102.0001.M00033</v>
          </cell>
          <cell r="C1331" t="str">
            <v>MENTARI GEMILANG ABADI</v>
          </cell>
        </row>
        <row r="1332">
          <cell r="B1332" t="str">
            <v>2102.0001.M00034</v>
          </cell>
          <cell r="C1332" t="str">
            <v>MITRA GALPERTI</v>
          </cell>
        </row>
        <row r="1333">
          <cell r="B1333" t="str">
            <v>2102.0001.M00035</v>
          </cell>
          <cell r="C1333" t="str">
            <v>MONAKO LINTAS ENERGY</v>
          </cell>
        </row>
        <row r="1334">
          <cell r="B1334" t="str">
            <v>2102.0001.M00036</v>
          </cell>
          <cell r="C1334" t="str">
            <v>MULTIFAB, PT.</v>
          </cell>
        </row>
        <row r="1335">
          <cell r="B1335" t="str">
            <v>2102.0001.M00037</v>
          </cell>
          <cell r="C1335" t="str">
            <v>MAKMUR MULIA</v>
          </cell>
        </row>
        <row r="1336">
          <cell r="B1336" t="str">
            <v>2102.0001.M00038</v>
          </cell>
          <cell r="C1336" t="str">
            <v>MEGA PUSPA SARI</v>
          </cell>
        </row>
        <row r="1337">
          <cell r="B1337" t="str">
            <v>2102.0001.M00039</v>
          </cell>
          <cell r="C1337" t="str">
            <v>MITRA INTEGRASI INFORMATIKA</v>
          </cell>
        </row>
        <row r="1338">
          <cell r="B1338" t="str">
            <v>2102.0001.M00040</v>
          </cell>
          <cell r="C1338" t="str">
            <v>MOMMENTUM DJAJA</v>
          </cell>
        </row>
        <row r="1339">
          <cell r="B1339" t="str">
            <v>2102.0001.M00041</v>
          </cell>
          <cell r="C1339" t="str">
            <v>MULTI SARANA SERVITIANUSA</v>
          </cell>
        </row>
        <row r="1340">
          <cell r="B1340" t="str">
            <v>2102.0001.M00042</v>
          </cell>
          <cell r="C1340" t="str">
            <v>Multi Tehnik Mandiri</v>
          </cell>
        </row>
        <row r="1341">
          <cell r="B1341" t="str">
            <v>2102.0001.M00043</v>
          </cell>
          <cell r="C1341" t="str">
            <v>MIDPLAZA PRIMA</v>
          </cell>
        </row>
        <row r="1342">
          <cell r="B1342" t="str">
            <v>2102.0001.M00044</v>
          </cell>
          <cell r="C1342" t="str">
            <v>MANDIRISAKTI JAYAMAKMUR</v>
          </cell>
        </row>
        <row r="1343">
          <cell r="B1343" t="str">
            <v>2102.0001.M00045</v>
          </cell>
          <cell r="C1343" t="str">
            <v>M. ARIP</v>
          </cell>
        </row>
        <row r="1344">
          <cell r="B1344" t="str">
            <v>2102.0001.M00046</v>
          </cell>
          <cell r="C1344" t="str">
            <v>MULTI GLOBAL ELECTRINDO</v>
          </cell>
        </row>
        <row r="1345">
          <cell r="B1345" t="str">
            <v>2102.0001.M00047</v>
          </cell>
          <cell r="C1345" t="str">
            <v>MAJU MAPAN MANDIRI</v>
          </cell>
        </row>
        <row r="1346">
          <cell r="B1346" t="str">
            <v>2102.0001.M00048</v>
          </cell>
          <cell r="C1346" t="str">
            <v>MITRA BAJA PERSADA</v>
          </cell>
        </row>
        <row r="1347">
          <cell r="B1347" t="str">
            <v>2102.0001.M00049</v>
          </cell>
          <cell r="C1347" t="str">
            <v>MUSTIKA STAHL</v>
          </cell>
        </row>
        <row r="1348">
          <cell r="B1348" t="str">
            <v>2102.0001.M00050</v>
          </cell>
          <cell r="C1348" t="str">
            <v>MASTEEL UK LTD.</v>
          </cell>
        </row>
        <row r="1349">
          <cell r="B1349" t="str">
            <v>2102.0001.M00051</v>
          </cell>
          <cell r="C1349" t="str">
            <v>MULTI TAREX MULIA</v>
          </cell>
        </row>
        <row r="1350">
          <cell r="B1350" t="str">
            <v>2102.0001.M00052</v>
          </cell>
          <cell r="C1350" t="str">
            <v>METAFLEXINDO</v>
          </cell>
        </row>
        <row r="1351">
          <cell r="B1351" t="str">
            <v>2102.0001.M00053</v>
          </cell>
          <cell r="C1351" t="str">
            <v>MOTION SMITH</v>
          </cell>
        </row>
        <row r="1352">
          <cell r="B1352" t="str">
            <v>2102.0001.M00054</v>
          </cell>
          <cell r="C1352" t="str">
            <v>MARDOHAR CATUR TUNGGAL GAYA</v>
          </cell>
        </row>
        <row r="1353">
          <cell r="B1353" t="str">
            <v>2102.0001.M00055</v>
          </cell>
          <cell r="C1353" t="str">
            <v>MANN EQUIPMENT PTE LTD</v>
          </cell>
        </row>
        <row r="1354">
          <cell r="B1354" t="str">
            <v>2102.0001.M00056</v>
          </cell>
          <cell r="C1354" t="str">
            <v>MNC SKYVISION</v>
          </cell>
        </row>
        <row r="1355">
          <cell r="B1355" t="str">
            <v>2102.0001.M00057</v>
          </cell>
          <cell r="C1355" t="str">
            <v>MULTI KHARISMA PERKASA, PT.</v>
          </cell>
        </row>
        <row r="1356">
          <cell r="B1356" t="str">
            <v>2102.0001.M00058</v>
          </cell>
          <cell r="C1356" t="str">
            <v>MONJASA</v>
          </cell>
        </row>
        <row r="1357">
          <cell r="B1357" t="str">
            <v>2102.0001.M00059</v>
          </cell>
          <cell r="C1357" t="str">
            <v>METSO INDONESIA</v>
          </cell>
        </row>
        <row r="1358">
          <cell r="B1358" t="str">
            <v>2102.0001.M00060</v>
          </cell>
          <cell r="C1358" t="str">
            <v>MSTS ASIA SDN. BHD</v>
          </cell>
        </row>
        <row r="1359">
          <cell r="B1359" t="str">
            <v>2102.0001.M00061</v>
          </cell>
          <cell r="C1359" t="str">
            <v>MATCO ASIA INDONESIA</v>
          </cell>
        </row>
        <row r="1360">
          <cell r="B1360" t="str">
            <v>2102.0001.M00063</v>
          </cell>
          <cell r="C1360" t="str">
            <v>M &amp; O INDONESIA</v>
          </cell>
        </row>
        <row r="1361">
          <cell r="B1361" t="str">
            <v>2102.0001.M00064</v>
          </cell>
          <cell r="C1361" t="str">
            <v>MANDIRI JAYA TEKNIK</v>
          </cell>
        </row>
        <row r="1362">
          <cell r="B1362" t="str">
            <v>2102.0001.M00065</v>
          </cell>
          <cell r="C1362" t="str">
            <v>MANTAP MAKMUR</v>
          </cell>
        </row>
        <row r="1363">
          <cell r="B1363" t="str">
            <v>2102.0001.M00066</v>
          </cell>
          <cell r="C1363" t="str">
            <v>METAGUNA INTERPART</v>
          </cell>
        </row>
        <row r="1364">
          <cell r="B1364" t="str">
            <v>2102.0001.M00067</v>
          </cell>
          <cell r="C1364" t="str">
            <v>MOODY INTERNATIONAL</v>
          </cell>
        </row>
        <row r="1365">
          <cell r="B1365" t="str">
            <v>2102.0001.M00068</v>
          </cell>
          <cell r="C1365" t="str">
            <v>MITRA WIRA PRATAMA</v>
          </cell>
        </row>
        <row r="1366">
          <cell r="B1366" t="str">
            <v>2102.0001.M00069</v>
          </cell>
          <cell r="C1366" t="str">
            <v>MULTIBANGUN REKATAMA</v>
          </cell>
        </row>
        <row r="1367">
          <cell r="B1367" t="str">
            <v>2102.0001.M00070</v>
          </cell>
          <cell r="C1367" t="str">
            <v>MITRA USAHA SEAL</v>
          </cell>
        </row>
        <row r="1368">
          <cell r="B1368" t="str">
            <v>2102.0001.M00071</v>
          </cell>
          <cell r="C1368" t="str">
            <v>MONSON AGENCIES PTE LTD SINGAPORE</v>
          </cell>
        </row>
        <row r="1369">
          <cell r="B1369" t="str">
            <v>2102.0001.M00072</v>
          </cell>
          <cell r="C1369" t="str">
            <v>MULTI TERAINDO</v>
          </cell>
        </row>
        <row r="1370">
          <cell r="B1370" t="str">
            <v>2102.0001.M00073</v>
          </cell>
          <cell r="C1370" t="str">
            <v>MITRA TIMUR LESTARI, PT.</v>
          </cell>
        </row>
        <row r="1371">
          <cell r="B1371" t="str">
            <v>2102.0001.M00074</v>
          </cell>
          <cell r="C1371" t="str">
            <v>MENARA LAUTAN UTAMA</v>
          </cell>
        </row>
        <row r="1372">
          <cell r="B1372" t="str">
            <v>2102.0001.M00075</v>
          </cell>
          <cell r="C1372" t="str">
            <v>MANNA JAYA</v>
          </cell>
        </row>
        <row r="1373">
          <cell r="B1373" t="str">
            <v>2102.0001.M00076</v>
          </cell>
          <cell r="C1373" t="str">
            <v>MULTI SENTOSA INTERBINA</v>
          </cell>
        </row>
        <row r="1374">
          <cell r="B1374" t="str">
            <v>2102.0001.M00077</v>
          </cell>
          <cell r="C1374" t="str">
            <v>METSO AUTOMOTION</v>
          </cell>
        </row>
        <row r="1375">
          <cell r="B1375" t="str">
            <v>2102.0001.M00078</v>
          </cell>
          <cell r="C1375" t="str">
            <v>MULTI STAMPLASSTING TEKNIK</v>
          </cell>
        </row>
        <row r="1376">
          <cell r="B1376" t="str">
            <v>2102.0001.M00079</v>
          </cell>
          <cell r="C1376" t="str">
            <v>MEDAN REZKY BANGUNAN</v>
          </cell>
        </row>
        <row r="1377">
          <cell r="B1377" t="str">
            <v>2102.0001.M00080</v>
          </cell>
          <cell r="C1377" t="str">
            <v>MAKTRANS NUSA INDAH</v>
          </cell>
        </row>
        <row r="1378">
          <cell r="B1378" t="str">
            <v>2102.0001.M00081</v>
          </cell>
          <cell r="C1378" t="str">
            <v>MUSTIKA ALAM LESTARI</v>
          </cell>
        </row>
        <row r="1379">
          <cell r="B1379" t="str">
            <v>2102.0001.M00082</v>
          </cell>
          <cell r="C1379" t="str">
            <v>MULTI JAYA SINERGI</v>
          </cell>
        </row>
        <row r="1380">
          <cell r="B1380" t="str">
            <v>2102.0001.M00083</v>
          </cell>
          <cell r="C1380" t="str">
            <v>MULIA BAKTI</v>
          </cell>
        </row>
        <row r="1381">
          <cell r="B1381" t="str">
            <v>2102.0001.M00084</v>
          </cell>
          <cell r="C1381" t="str">
            <v>MODERA FURINTRACO INDUSTRI, PT.</v>
          </cell>
        </row>
        <row r="1382">
          <cell r="B1382" t="str">
            <v>2102.0001.M00085</v>
          </cell>
          <cell r="C1382" t="str">
            <v>MITRA BANGUN GRAHA MANDIRI</v>
          </cell>
        </row>
        <row r="1383">
          <cell r="B1383" t="str">
            <v>2102.0001.M00086</v>
          </cell>
          <cell r="C1383" t="str">
            <v>MARTRANS</v>
          </cell>
        </row>
        <row r="1384">
          <cell r="B1384" t="str">
            <v>2102.0001.M00087</v>
          </cell>
          <cell r="C1384" t="str">
            <v>MITRA MANDAU ENGINEERING</v>
          </cell>
        </row>
        <row r="1385">
          <cell r="B1385" t="str">
            <v>2102.0001.M00088</v>
          </cell>
          <cell r="C1385" t="str">
            <v>MAXIMA ENERGI INDOKEMIKA (SURABAYA)</v>
          </cell>
        </row>
        <row r="1386">
          <cell r="B1386" t="str">
            <v>2102.0001.M00089</v>
          </cell>
          <cell r="C1386" t="str">
            <v>MITRA TEHNIK</v>
          </cell>
        </row>
        <row r="1387">
          <cell r="B1387" t="str">
            <v>2102.0001.M00090</v>
          </cell>
          <cell r="C1387" t="str">
            <v>MITRA USAHA</v>
          </cell>
        </row>
        <row r="1388">
          <cell r="B1388" t="str">
            <v>2102.0001.M00091</v>
          </cell>
          <cell r="C1388" t="str">
            <v>MELAJU PUTRA BANGSA</v>
          </cell>
        </row>
        <row r="1389">
          <cell r="B1389" t="str">
            <v>2102.0001.M00092</v>
          </cell>
          <cell r="C1389" t="str">
            <v>PUTRA MANUNGGAL</v>
          </cell>
        </row>
        <row r="1390">
          <cell r="B1390" t="str">
            <v>2102.0001.M00093</v>
          </cell>
          <cell r="C1390" t="str">
            <v>MUTIARA INTI MAJU</v>
          </cell>
        </row>
        <row r="1391">
          <cell r="B1391" t="str">
            <v>2102.0001.M00094</v>
          </cell>
          <cell r="C1391" t="str">
            <v>MULTI WARNA SUKSES</v>
          </cell>
        </row>
        <row r="1392">
          <cell r="B1392" t="str">
            <v>2102.0001.M00095</v>
          </cell>
          <cell r="C1392" t="str">
            <v>MENARA EMMA SEJAHTERA</v>
          </cell>
        </row>
        <row r="1393">
          <cell r="B1393" t="str">
            <v>2102.0001.M00096</v>
          </cell>
          <cell r="C1393" t="str">
            <v>MENARA SAKTILININDO (MARSL LINES)</v>
          </cell>
        </row>
        <row r="1394">
          <cell r="B1394" t="str">
            <v>2102.0001.M00097</v>
          </cell>
          <cell r="C1394" t="str">
            <v>MARINE OFFSHORE SERVICES PTE LTD</v>
          </cell>
        </row>
        <row r="1395">
          <cell r="B1395" t="str">
            <v>2102.0001.M00098</v>
          </cell>
          <cell r="C1395" t="str">
            <v>MITRA SEMPURNA ABADI</v>
          </cell>
        </row>
        <row r="1396">
          <cell r="B1396" t="str">
            <v>2102.0001.M00099</v>
          </cell>
          <cell r="C1396" t="str">
            <v>MEKARSEMPURNA JAYALESTARI</v>
          </cell>
        </row>
        <row r="1397">
          <cell r="B1397" t="str">
            <v>2102.0001.M00100</v>
          </cell>
          <cell r="C1397" t="str">
            <v>MULTI AUTO INTRAWAHANA</v>
          </cell>
        </row>
        <row r="1398">
          <cell r="B1398" t="str">
            <v>2102.0001.M00101</v>
          </cell>
          <cell r="C1398" t="str">
            <v>MUDKING ASIA PASIFIK RAYA</v>
          </cell>
        </row>
        <row r="1399">
          <cell r="B1399" t="str">
            <v>2102.0001.M00102</v>
          </cell>
          <cell r="C1399" t="str">
            <v>MULTI FABRINDO GEMILANG</v>
          </cell>
        </row>
        <row r="1400">
          <cell r="B1400" t="str">
            <v>2102.0001.M00103</v>
          </cell>
          <cell r="C1400" t="str">
            <v>MITRA HARDWARE INDONESIA</v>
          </cell>
        </row>
        <row r="1401">
          <cell r="B1401" t="str">
            <v>2102.0001.M00104</v>
          </cell>
          <cell r="C1401" t="str">
            <v>MEGAH JAYA</v>
          </cell>
        </row>
        <row r="1402">
          <cell r="B1402" t="str">
            <v>2102.0001.M00105</v>
          </cell>
          <cell r="C1402" t="str">
            <v>MAXMEGA ELECTRONICS Pte Ltd</v>
          </cell>
        </row>
        <row r="1403">
          <cell r="B1403" t="str">
            <v>2102.0001.M00107</v>
          </cell>
          <cell r="C1403" t="str">
            <v>MERCURY TEKINDO INTERNUSA</v>
          </cell>
        </row>
        <row r="1404">
          <cell r="B1404" t="str">
            <v>2102.0001.M00108</v>
          </cell>
          <cell r="C1404" t="str">
            <v>MHE-DEMAG INDONESIA</v>
          </cell>
        </row>
        <row r="1405">
          <cell r="B1405" t="str">
            <v>2102.0001.M00109</v>
          </cell>
          <cell r="C1405" t="str">
            <v>MAKARA JAYA MARINE</v>
          </cell>
        </row>
        <row r="1406">
          <cell r="B1406" t="str">
            <v>2102.0001.M00110</v>
          </cell>
          <cell r="C1406" t="str">
            <v>MASUMA MUHALE</v>
          </cell>
        </row>
        <row r="1407">
          <cell r="B1407" t="str">
            <v>2102.0001.M00111</v>
          </cell>
          <cell r="C1407" t="str">
            <v>MURTILA PROMOSINDO</v>
          </cell>
        </row>
        <row r="1408">
          <cell r="B1408" t="str">
            <v>2102.0001.M00112</v>
          </cell>
          <cell r="C1408" t="str">
            <v>MEGATAMA INTERNAL</v>
          </cell>
        </row>
        <row r="1409">
          <cell r="B1409" t="str">
            <v>2102.0001.M00113</v>
          </cell>
          <cell r="C1409" t="str">
            <v>MORA QUATRO MULTIMEDIA</v>
          </cell>
        </row>
        <row r="1410">
          <cell r="B1410" t="str">
            <v>2102.0001.M00114</v>
          </cell>
          <cell r="C1410" t="str">
            <v>MASTE DAYAA</v>
          </cell>
        </row>
        <row r="1411">
          <cell r="B1411" t="str">
            <v>2102.0001.M00115</v>
          </cell>
          <cell r="C1411" t="str">
            <v>MITRA SOLUSI UTAMA</v>
          </cell>
        </row>
        <row r="1412">
          <cell r="B1412" t="str">
            <v>2102.0001.M00116</v>
          </cell>
          <cell r="C1412" t="str">
            <v>MOBILKOM TELEKOMINDO</v>
          </cell>
        </row>
        <row r="1413">
          <cell r="B1413" t="str">
            <v>2102.0001.M00117</v>
          </cell>
          <cell r="C1413" t="str">
            <v>MULTITEK MITRA SEJATI</v>
          </cell>
        </row>
        <row r="1414">
          <cell r="B1414" t="str">
            <v>2102.0001.M00118</v>
          </cell>
          <cell r="C1414" t="str">
            <v>MITRA GRAHA</v>
          </cell>
        </row>
        <row r="1415">
          <cell r="B1415" t="str">
            <v>2102.0001.M00119</v>
          </cell>
          <cell r="C1415" t="str">
            <v>MAHARDIKA GADING MAS</v>
          </cell>
        </row>
        <row r="1416">
          <cell r="B1416" t="str">
            <v>2102.0001.M00120</v>
          </cell>
          <cell r="C1416" t="str">
            <v>MITRA ARTHA  CEMERLANG</v>
          </cell>
        </row>
        <row r="1417">
          <cell r="B1417" t="str">
            <v>2102.0001.M00121</v>
          </cell>
          <cell r="C1417" t="str">
            <v>MARKETING EXPLOSION PROOF</v>
          </cell>
        </row>
        <row r="1418">
          <cell r="B1418" t="str">
            <v>2102.0001.M00122</v>
          </cell>
          <cell r="C1418" t="str">
            <v>MARUBENI.-ITOCHU STEEL INC</v>
          </cell>
        </row>
        <row r="1419">
          <cell r="B1419" t="str">
            <v>2102.0001.M00123</v>
          </cell>
          <cell r="C1419" t="str">
            <v>MARINE ENGINEERING SERVICES</v>
          </cell>
        </row>
        <row r="1420">
          <cell r="B1420" t="str">
            <v>2102.0001.M00124</v>
          </cell>
          <cell r="C1420" t="str">
            <v>MARINE MASTER EQUIPMENT AND SERVICES</v>
          </cell>
        </row>
        <row r="1421">
          <cell r="B1421" t="str">
            <v>2102.0001.N00001</v>
          </cell>
          <cell r="C1421" t="str">
            <v>NANJING BAOTAI SPECIAL MATERIAL CO.LTD</v>
          </cell>
        </row>
        <row r="1422">
          <cell r="B1422" t="str">
            <v>2102.0001.N00002</v>
          </cell>
          <cell r="C1422" t="str">
            <v>NBN SCAFFOLDING</v>
          </cell>
        </row>
        <row r="1423">
          <cell r="B1423" t="str">
            <v>2102.0001.N00003</v>
          </cell>
          <cell r="C1423" t="str">
            <v>NETWAY INDONESIA, PT</v>
          </cell>
        </row>
        <row r="1424">
          <cell r="B1424" t="str">
            <v>2102.0001.N00004</v>
          </cell>
          <cell r="C1424" t="str">
            <v>NEXUS ENGINEERING INDONESIA, PT</v>
          </cell>
        </row>
        <row r="1425">
          <cell r="B1425" t="str">
            <v>2102.0001.N00005</v>
          </cell>
          <cell r="C1425" t="str">
            <v>NICHIAS SUNIJAYA</v>
          </cell>
        </row>
        <row r="1426">
          <cell r="B1426" t="str">
            <v>2102.0001.N00006</v>
          </cell>
          <cell r="C1426" t="str">
            <v>NISHIO RENT</v>
          </cell>
        </row>
        <row r="1427">
          <cell r="B1427" t="str">
            <v>2102.0001.N00007</v>
          </cell>
          <cell r="C1427" t="str">
            <v>NKT</v>
          </cell>
        </row>
        <row r="1428">
          <cell r="B1428" t="str">
            <v>2102.0001.N00008</v>
          </cell>
          <cell r="C1428" t="str">
            <v>NOBLE DENTON UTAMA, PT.</v>
          </cell>
        </row>
        <row r="1429">
          <cell r="B1429" t="str">
            <v>2102.0001.N00009</v>
          </cell>
          <cell r="C1429" t="str">
            <v>NOTEBOOK 88</v>
          </cell>
        </row>
        <row r="1430">
          <cell r="B1430" t="str">
            <v>2102.0001.N00010</v>
          </cell>
          <cell r="C1430" t="str">
            <v>NUGRAH SEJAHTERA JAYA</v>
          </cell>
        </row>
        <row r="1431">
          <cell r="B1431" t="str">
            <v>2102.0001.N00011</v>
          </cell>
          <cell r="C1431" t="str">
            <v>NIPPON STEEL BATAM</v>
          </cell>
        </row>
        <row r="1432">
          <cell r="B1432" t="str">
            <v>2102.0001.N00012</v>
          </cell>
          <cell r="C1432" t="str">
            <v>NADILA JAYA</v>
          </cell>
        </row>
        <row r="1433">
          <cell r="B1433" t="str">
            <v>2102.0001.N00013</v>
          </cell>
          <cell r="C1433" t="str">
            <v>NAPAR ARDIAN KARGOTAMA</v>
          </cell>
        </row>
        <row r="1434">
          <cell r="B1434" t="str">
            <v>2102.0001.N00014</v>
          </cell>
          <cell r="C1434" t="str">
            <v>NEW JAYA</v>
          </cell>
        </row>
        <row r="1435">
          <cell r="B1435" t="str">
            <v>2102.0001.N00015</v>
          </cell>
          <cell r="C1435" t="str">
            <v>NOVI SAUDARA</v>
          </cell>
        </row>
        <row r="1436">
          <cell r="B1436" t="str">
            <v>2102.0001.N00016</v>
          </cell>
          <cell r="C1436" t="str">
            <v>NANJING SUNTECH METAL PRODUCTS</v>
          </cell>
        </row>
        <row r="1437">
          <cell r="B1437" t="str">
            <v>2102.0001.N00017</v>
          </cell>
          <cell r="C1437" t="str">
            <v>NEWAY VALVE INDONESIA</v>
          </cell>
        </row>
        <row r="1438">
          <cell r="B1438" t="str">
            <v>2102.0001.N00018</v>
          </cell>
          <cell r="C1438" t="str">
            <v>NAGA SAKTI DUTA SAMUDERA</v>
          </cell>
        </row>
        <row r="1439">
          <cell r="B1439" t="str">
            <v>2102.0001.N00019</v>
          </cell>
          <cell r="C1439" t="str">
            <v>NEPTUNE SUBSEA STABILISATION PTE LTD</v>
          </cell>
        </row>
        <row r="1440">
          <cell r="B1440" t="str">
            <v>2102.0001.N00020</v>
          </cell>
          <cell r="C1440" t="str">
            <v>NUR TRAN MANDIRI</v>
          </cell>
        </row>
        <row r="1441">
          <cell r="B1441" t="str">
            <v>2102.0001.N00021</v>
          </cell>
          <cell r="C1441" t="str">
            <v>NADYA MAKMUR ABADI</v>
          </cell>
        </row>
        <row r="1442">
          <cell r="B1442" t="str">
            <v>2102.0001.N00022</v>
          </cell>
          <cell r="C1442" t="str">
            <v>NAS TRADING CO. LTD</v>
          </cell>
        </row>
        <row r="1443">
          <cell r="B1443" t="str">
            <v>2102.0001.N00023</v>
          </cell>
          <cell r="C1443" t="str">
            <v>NWK CONSTRUCTION ORDINARY PARTNERSHIP</v>
          </cell>
        </row>
        <row r="1444">
          <cell r="B1444" t="str">
            <v>2102.0001.N00024</v>
          </cell>
          <cell r="C1444" t="str">
            <v>NAM LEONG CO</v>
          </cell>
        </row>
        <row r="1445">
          <cell r="B1445" t="str">
            <v>2102.0001.N00025</v>
          </cell>
          <cell r="C1445" t="str">
            <v>NUGRAHA TEKNIK ENGINEERING CONSULTANT</v>
          </cell>
        </row>
        <row r="1446">
          <cell r="B1446" t="str">
            <v>2102.0001.N00026</v>
          </cell>
          <cell r="C1446" t="str">
            <v>NURYADI</v>
          </cell>
        </row>
        <row r="1447">
          <cell r="B1447" t="str">
            <v>2102.0001.N00027</v>
          </cell>
          <cell r="C1447" t="str">
            <v>NJS CARGO</v>
          </cell>
        </row>
        <row r="1448">
          <cell r="B1448" t="str">
            <v>2102.0001.N00028</v>
          </cell>
          <cell r="C1448" t="str">
            <v>NG ENG GUAN INDUSTRY &amp; SUPPLIER PTE LTD</v>
          </cell>
        </row>
        <row r="1449">
          <cell r="B1449" t="str">
            <v>2102.0001.N00029</v>
          </cell>
          <cell r="C1449" t="str">
            <v>NORTHLAB PTE LTD</v>
          </cell>
        </row>
        <row r="1450">
          <cell r="B1450" t="str">
            <v>2102.0001.N00030</v>
          </cell>
          <cell r="C1450" t="str">
            <v>NORCE OFFSHORE PTE LTD</v>
          </cell>
        </row>
        <row r="1451">
          <cell r="B1451" t="str">
            <v>2102.0001.N00031</v>
          </cell>
          <cell r="C1451" t="str">
            <v>NUSANTARA MEDIA BALIWANGI</v>
          </cell>
        </row>
        <row r="1452">
          <cell r="B1452" t="str">
            <v>2102.0001.N00032</v>
          </cell>
          <cell r="C1452" t="str">
            <v>NUSA NETWORK PRAKARSA</v>
          </cell>
        </row>
        <row r="1453">
          <cell r="B1453" t="str">
            <v>2102.0001.N00033</v>
          </cell>
          <cell r="C1453" t="str">
            <v>NOBI PUTRA ANGKASA</v>
          </cell>
        </row>
        <row r="1454">
          <cell r="B1454" t="str">
            <v>2102.0001.O00001</v>
          </cell>
          <cell r="C1454" t="str">
            <v>OAG INTERNATIONAL LTD.</v>
          </cell>
        </row>
        <row r="1455">
          <cell r="B1455" t="str">
            <v>2102.0001.O00002</v>
          </cell>
          <cell r="C1455" t="str">
            <v>OAG OFFSHORE SDN. BHD</v>
          </cell>
        </row>
        <row r="1456">
          <cell r="B1456" t="str">
            <v>2102.0001.O00003</v>
          </cell>
          <cell r="C1456" t="str">
            <v>OCEAN MARINE</v>
          </cell>
        </row>
        <row r="1457">
          <cell r="B1457" t="str">
            <v>2102.0001.O00004</v>
          </cell>
          <cell r="C1457" t="str">
            <v>OCEANIC OFFSHORE ENGINEERING PTE.LTD</v>
          </cell>
        </row>
        <row r="1458">
          <cell r="B1458" t="str">
            <v>2102.0001.O00006</v>
          </cell>
          <cell r="C1458" t="str">
            <v>OFFSHORE JOINT SERVICES</v>
          </cell>
        </row>
        <row r="1459">
          <cell r="B1459" t="str">
            <v>2102.0001.O00007</v>
          </cell>
          <cell r="C1459" t="str">
            <v>OFFSHORE WEATHER SERVICES PTY LTD</v>
          </cell>
        </row>
        <row r="1460">
          <cell r="B1460" t="str">
            <v>2102.0001.O00008</v>
          </cell>
          <cell r="C1460" t="str">
            <v>OILFIELD TECHNICAL INSPECTION SDN. BHD.</v>
          </cell>
        </row>
        <row r="1461">
          <cell r="B1461" t="str">
            <v>2102.0001.O00009</v>
          </cell>
          <cell r="C1461" t="str">
            <v>OILSTATES INC.</v>
          </cell>
        </row>
        <row r="1462">
          <cell r="B1462" t="str">
            <v>2102.0001.O00010</v>
          </cell>
          <cell r="C1462" t="str">
            <v>OPI SERVICES (M) SDN. BHD.</v>
          </cell>
        </row>
        <row r="1463">
          <cell r="B1463" t="str">
            <v>2102.0001.O00011</v>
          </cell>
          <cell r="C1463" t="str">
            <v>OPTIMAL CONTROL</v>
          </cell>
        </row>
        <row r="1464">
          <cell r="B1464" t="str">
            <v>2102.0001.O00012</v>
          </cell>
          <cell r="C1464" t="str">
            <v>ORIENTAL ENERGY, PT</v>
          </cell>
        </row>
        <row r="1465">
          <cell r="B1465" t="str">
            <v>2102.0001.O00013</v>
          </cell>
          <cell r="C1465" t="str">
            <v>OZZIELINK CONSTRUCTION MANNING PTE LTD</v>
          </cell>
        </row>
        <row r="1466">
          <cell r="B1466" t="str">
            <v>2102.0001.O00014</v>
          </cell>
          <cell r="C1466" t="str">
            <v>OFFSHORE CONSTRUCTION SPECIALISTS PTE LT</v>
          </cell>
        </row>
        <row r="1467">
          <cell r="B1467" t="str">
            <v>2102.0001.O00015</v>
          </cell>
          <cell r="C1467" t="str">
            <v>OAKTECH NUSANTARA</v>
          </cell>
        </row>
        <row r="1468">
          <cell r="B1468" t="str">
            <v>2102.0001.O00016</v>
          </cell>
          <cell r="C1468" t="str">
            <v>OSHA ASIA</v>
          </cell>
        </row>
        <row r="1469">
          <cell r="B1469" t="str">
            <v>2102.0001.O00017</v>
          </cell>
          <cell r="C1469" t="str">
            <v>OFFPIPE</v>
          </cell>
        </row>
        <row r="1470">
          <cell r="B1470" t="str">
            <v>2102.0001.O00018</v>
          </cell>
          <cell r="C1470" t="str">
            <v>ORIENTAL ENERGY PTE LTD</v>
          </cell>
        </row>
        <row r="1471">
          <cell r="B1471" t="str">
            <v>2102.0001.O00019</v>
          </cell>
          <cell r="C1471" t="str">
            <v>ORIENT TEKNIK</v>
          </cell>
        </row>
        <row r="1472">
          <cell r="B1472" t="str">
            <v>2102.0001.O00020</v>
          </cell>
          <cell r="C1472" t="str">
            <v>OFFSHORE SUBSEA SERVICES</v>
          </cell>
        </row>
        <row r="1473">
          <cell r="B1473" t="str">
            <v>2102.0001.O00021</v>
          </cell>
          <cell r="C1473" t="str">
            <v>OAKMAN PTE LTD</v>
          </cell>
        </row>
        <row r="1474">
          <cell r="B1474" t="str">
            <v>2102.0001.O00022</v>
          </cell>
          <cell r="C1474" t="str">
            <v>OAKWELL ENGINEERING LIMITED</v>
          </cell>
        </row>
        <row r="1475">
          <cell r="B1475" t="str">
            <v>2102.0001.O00023</v>
          </cell>
          <cell r="C1475" t="str">
            <v>OME METALLURGICA ERBESE S.R.L</v>
          </cell>
        </row>
        <row r="1476">
          <cell r="B1476" t="str">
            <v>2102.0001.O00024</v>
          </cell>
          <cell r="C1476" t="str">
            <v>OENGGUL PIPA INSPEKSITAMA</v>
          </cell>
        </row>
        <row r="1477">
          <cell r="B1477" t="str">
            <v>2102.0001.O00025</v>
          </cell>
          <cell r="C1477" t="str">
            <v>OHTOMI</v>
          </cell>
        </row>
        <row r="1478">
          <cell r="B1478" t="str">
            <v>2102.0001.P00001</v>
          </cell>
          <cell r="C1478" t="str">
            <v>P I M S F</v>
          </cell>
        </row>
        <row r="1479">
          <cell r="B1479" t="str">
            <v>2102.0001.P00002</v>
          </cell>
          <cell r="C1479" t="str">
            <v>PACIFIC DWIYASA PUTRA</v>
          </cell>
        </row>
        <row r="1480">
          <cell r="B1480" t="str">
            <v>2102.0001.P00003</v>
          </cell>
          <cell r="C1480" t="str">
            <v>PACIFIC RADIANCE LIMITED</v>
          </cell>
        </row>
        <row r="1481">
          <cell r="B1481" t="str">
            <v>2102.0001.P00004</v>
          </cell>
          <cell r="C1481" t="str">
            <v>PALMAS ENTRACO</v>
          </cell>
        </row>
        <row r="1482">
          <cell r="B1482" t="str">
            <v>2102.0001.P00005</v>
          </cell>
          <cell r="C1482" t="str">
            <v>PANCATAMA ABADI SAKTI</v>
          </cell>
        </row>
        <row r="1483">
          <cell r="B1483" t="str">
            <v>2102.0001.P00006</v>
          </cell>
          <cell r="C1483" t="str">
            <v>PARADISE PERKASA</v>
          </cell>
        </row>
        <row r="1484">
          <cell r="B1484" t="str">
            <v>2102.0001.P00007</v>
          </cell>
          <cell r="C1484" t="str">
            <v>PERMATA TEKNIK UTAMA</v>
          </cell>
        </row>
        <row r="1485">
          <cell r="B1485" t="str">
            <v>2102.0001.P00008</v>
          </cell>
          <cell r="C1485" t="str">
            <v>PETROTEC GUNA PERSADA</v>
          </cell>
        </row>
        <row r="1486">
          <cell r="B1486" t="str">
            <v>2102.0001.P00009</v>
          </cell>
          <cell r="C1486" t="str">
            <v>PILLAR TECH. CO.LTD</v>
          </cell>
        </row>
        <row r="1487">
          <cell r="B1487" t="str">
            <v>2102.0001.P00010</v>
          </cell>
          <cell r="C1487" t="str">
            <v>PIONEER OFFSHORE ENTERPRISES PTE LTD</v>
          </cell>
        </row>
        <row r="1488">
          <cell r="B1488" t="str">
            <v>2102.0001.P00011</v>
          </cell>
          <cell r="C1488" t="str">
            <v>POLAR SAKTI</v>
          </cell>
        </row>
        <row r="1489">
          <cell r="B1489" t="str">
            <v>2102.0001.P00012</v>
          </cell>
          <cell r="C1489" t="str">
            <v>PPSC INDUSTRIAL HOLDING SDN. BHD.</v>
          </cell>
        </row>
        <row r="1490">
          <cell r="B1490" t="str">
            <v>2102.0001.P00013</v>
          </cell>
          <cell r="C1490" t="str">
            <v>PRASADA SAMYA MUKTI</v>
          </cell>
        </row>
        <row r="1491">
          <cell r="B1491" t="str">
            <v>2102.0001.P00014</v>
          </cell>
          <cell r="C1491" t="str">
            <v>PRATAMA GRAHA SEMESTA, PT</v>
          </cell>
        </row>
        <row r="1492">
          <cell r="B1492" t="str">
            <v>2102.0001.P00015</v>
          </cell>
          <cell r="C1492" t="str">
            <v>PRATITA KARYA</v>
          </cell>
        </row>
        <row r="1493">
          <cell r="B1493" t="str">
            <v>2102.0001.P00016</v>
          </cell>
          <cell r="C1493" t="str">
            <v>PRECITEAM (M) SDN BHD</v>
          </cell>
        </row>
        <row r="1494">
          <cell r="B1494" t="str">
            <v>2102.0001.P00017</v>
          </cell>
          <cell r="C1494" t="str">
            <v>PRIMA TEKNIK SURYA</v>
          </cell>
        </row>
        <row r="1495">
          <cell r="B1495" t="str">
            <v>2102.0001.P00018</v>
          </cell>
          <cell r="C1495" t="str">
            <v>PRIMANUSA GLOBALINDO, PT</v>
          </cell>
        </row>
        <row r="1496">
          <cell r="B1496" t="str">
            <v>2102.0001.P00019</v>
          </cell>
          <cell r="C1496" t="str">
            <v>PROCESSINDO E &amp; M</v>
          </cell>
        </row>
        <row r="1497">
          <cell r="B1497" t="str">
            <v>2102.0001.P00020</v>
          </cell>
          <cell r="C1497" t="str">
            <v>PROCLAD</v>
          </cell>
        </row>
        <row r="1498">
          <cell r="B1498" t="str">
            <v>2102.0001.P00021</v>
          </cell>
          <cell r="C1498" t="str">
            <v>PROPAN RAYA</v>
          </cell>
        </row>
        <row r="1499">
          <cell r="B1499" t="str">
            <v>2102.0001.P00022</v>
          </cell>
          <cell r="C1499" t="str">
            <v>PROSPER MARINE PTE LTD</v>
          </cell>
        </row>
        <row r="1500">
          <cell r="B1500" t="str">
            <v>2102.0001.P00023</v>
          </cell>
          <cell r="C1500" t="str">
            <v>PIONEER OFFSHORE INDO RAYA</v>
          </cell>
        </row>
        <row r="1501">
          <cell r="B1501" t="str">
            <v>2102.0001.P00024</v>
          </cell>
          <cell r="C1501" t="str">
            <v>PROFAB INDONESIA</v>
          </cell>
        </row>
        <row r="1502">
          <cell r="B1502" t="str">
            <v>2102.0001.P00025</v>
          </cell>
          <cell r="C1502" t="str">
            <v>PUPUK SRIWIJAYA</v>
          </cell>
        </row>
        <row r="1503">
          <cell r="B1503" t="str">
            <v>2102.0001.P00026</v>
          </cell>
          <cell r="C1503" t="str">
            <v>PURNAMA INDAH</v>
          </cell>
        </row>
        <row r="1504">
          <cell r="B1504" t="str">
            <v>2102.0001.P00027</v>
          </cell>
          <cell r="C1504" t="str">
            <v>PUTERA BUNGSU MANDIRI</v>
          </cell>
        </row>
        <row r="1505">
          <cell r="B1505" t="str">
            <v>2102.0001.P00028</v>
          </cell>
          <cell r="C1505" t="str">
            <v>PAN MARITIME SERVICES</v>
          </cell>
        </row>
        <row r="1506">
          <cell r="B1506" t="str">
            <v>2102.0001.P00029</v>
          </cell>
          <cell r="C1506" t="str">
            <v>PERDANA SURYA NIAGA</v>
          </cell>
        </row>
        <row r="1507">
          <cell r="B1507" t="str">
            <v>2102.0001.P00030</v>
          </cell>
          <cell r="C1507" t="str">
            <v>PLAZA INDONESIA REALITY TBK</v>
          </cell>
        </row>
        <row r="1508">
          <cell r="B1508" t="str">
            <v>2102.0001.P00031</v>
          </cell>
          <cell r="C1508" t="str">
            <v>PRATIWI PRIMA BAJA</v>
          </cell>
        </row>
        <row r="1509">
          <cell r="B1509" t="str">
            <v>2102.0001.P00032</v>
          </cell>
          <cell r="C1509" t="str">
            <v>PRIMA GASINDO</v>
          </cell>
        </row>
        <row r="1510">
          <cell r="B1510" t="str">
            <v>2102.0001.P00033</v>
          </cell>
          <cell r="C1510" t="str">
            <v>PRO ASIA</v>
          </cell>
        </row>
        <row r="1511">
          <cell r="B1511" t="str">
            <v>2102.0001.P00034</v>
          </cell>
          <cell r="C1511" t="str">
            <v>PUPUK KALIMANTAN TIMUR</v>
          </cell>
        </row>
        <row r="1512">
          <cell r="B1512" t="str">
            <v>2102.0001.P00035</v>
          </cell>
          <cell r="C1512" t="str">
            <v>PURI INDRA BAYU</v>
          </cell>
        </row>
        <row r="1513">
          <cell r="B1513" t="str">
            <v>2102.0001.P00036</v>
          </cell>
          <cell r="C1513" t="str">
            <v>PURWITASARI</v>
          </cell>
        </row>
        <row r="1514">
          <cell r="B1514" t="str">
            <v>2102.0001.P00037</v>
          </cell>
          <cell r="C1514" t="str">
            <v>PUTRA UTAMA MANDIRI ABADI</v>
          </cell>
        </row>
        <row r="1515">
          <cell r="B1515" t="str">
            <v>2102.0001.P00038</v>
          </cell>
          <cell r="C1515" t="str">
            <v>PENTAGON LOGISTICS</v>
          </cell>
        </row>
        <row r="1516">
          <cell r="B1516" t="str">
            <v>2102.0001.P00039</v>
          </cell>
          <cell r="C1516" t="str">
            <v>PUTRANATA ADI MANDIRI</v>
          </cell>
        </row>
        <row r="1517">
          <cell r="B1517" t="str">
            <v>2102.0001.P00040</v>
          </cell>
          <cell r="C1517" t="str">
            <v>PFP SINGAPORE PTE. LTD</v>
          </cell>
        </row>
        <row r="1518">
          <cell r="B1518" t="str">
            <v>2102.0001.P00041</v>
          </cell>
          <cell r="C1518" t="str">
            <v>PUTRA ROKAN MANDIRI</v>
          </cell>
        </row>
        <row r="1519">
          <cell r="B1519" t="str">
            <v>2102.0001.P00042</v>
          </cell>
          <cell r="C1519" t="str">
            <v>PULAU TILAN BERSAUDARA</v>
          </cell>
        </row>
        <row r="1520">
          <cell r="B1520" t="str">
            <v>2102.0001.P00043</v>
          </cell>
          <cell r="C1520" t="str">
            <v>PENTAGON FREIGHT SERVICES (S) PTE LTD</v>
          </cell>
        </row>
        <row r="1521">
          <cell r="B1521" t="str">
            <v>2102.0001.P00044</v>
          </cell>
          <cell r="C1521" t="str">
            <v>PANCA BENUA RONAPERMAI</v>
          </cell>
        </row>
        <row r="1522">
          <cell r="B1522" t="str">
            <v>2102.0001.P00045</v>
          </cell>
          <cell r="C1522" t="str">
            <v>PROFESSIONAL TESTING SERVICES PTE LTD</v>
          </cell>
        </row>
        <row r="1523">
          <cell r="B1523" t="str">
            <v>2102.0001.P00046</v>
          </cell>
          <cell r="C1523" t="str">
            <v>PANGANSARI UTAMA</v>
          </cell>
        </row>
        <row r="1524">
          <cell r="B1524" t="str">
            <v>2102.0001.P00047</v>
          </cell>
          <cell r="C1524" t="str">
            <v>PLAZA ELEKTRONIK</v>
          </cell>
        </row>
        <row r="1525">
          <cell r="B1525" t="str">
            <v>2102.0001.P00048</v>
          </cell>
          <cell r="C1525" t="str">
            <v>PRIMAMITRA BANGUN SEJAHTERA</v>
          </cell>
        </row>
        <row r="1526">
          <cell r="B1526" t="str">
            <v>2102.0001.P00049</v>
          </cell>
          <cell r="C1526" t="str">
            <v>PERSEKUTUAN CTE</v>
          </cell>
        </row>
        <row r="1527">
          <cell r="B1527" t="str">
            <v>2102.0001.P00050</v>
          </cell>
          <cell r="C1527" t="str">
            <v>PERUSAHAAN SURYA &amp; PARTNERS</v>
          </cell>
        </row>
        <row r="1528">
          <cell r="B1528" t="str">
            <v>2102.0001.P00051</v>
          </cell>
          <cell r="C1528" t="str">
            <v>PRASASTI KARYA SENTOSA, PT.</v>
          </cell>
        </row>
        <row r="1529">
          <cell r="B1529" t="str">
            <v>2102.0001.P00052</v>
          </cell>
          <cell r="C1529" t="str">
            <v>POWER PARTS DIESEL</v>
          </cell>
        </row>
        <row r="1530">
          <cell r="B1530" t="str">
            <v>2102.0001.P00053</v>
          </cell>
          <cell r="C1530" t="str">
            <v>PROPAN RAYA I.C.C</v>
          </cell>
        </row>
        <row r="1531">
          <cell r="B1531" t="str">
            <v>2102.0001.P00054</v>
          </cell>
          <cell r="C1531" t="str">
            <v>POE MARINE (S.E.A) PTE LTD</v>
          </cell>
        </row>
        <row r="1532">
          <cell r="B1532" t="str">
            <v>2102.0001.P00055</v>
          </cell>
          <cell r="C1532" t="str">
            <v>PERTAMINA TONGKANG (SURABAYA)</v>
          </cell>
        </row>
        <row r="1533">
          <cell r="B1533" t="str">
            <v>2102.0001.P00056</v>
          </cell>
          <cell r="C1533" t="str">
            <v>PRIMALAYAN CITRA MANDIRI</v>
          </cell>
        </row>
        <row r="1534">
          <cell r="B1534" t="str">
            <v>2102.0001.P00057</v>
          </cell>
          <cell r="C1534" t="str">
            <v>PROFINS LIMITED</v>
          </cell>
        </row>
        <row r="1535">
          <cell r="B1535" t="str">
            <v>2102.0001.P00058</v>
          </cell>
          <cell r="C1535" t="str">
            <v>PAN PASIFIC ELECTRONIC</v>
          </cell>
        </row>
        <row r="1536">
          <cell r="B1536" t="str">
            <v>2102.0001.P00059</v>
          </cell>
          <cell r="C1536" t="str">
            <v>PPG COATINGS INDONESIA</v>
          </cell>
        </row>
        <row r="1537">
          <cell r="B1537" t="str">
            <v>2102.0001.P00060</v>
          </cell>
          <cell r="C1537" t="str">
            <v>PROWRITE</v>
          </cell>
        </row>
        <row r="1538">
          <cell r="B1538" t="str">
            <v>2102.0001.P00061</v>
          </cell>
          <cell r="C1538" t="str">
            <v>PUTERA</v>
          </cell>
        </row>
        <row r="1539">
          <cell r="B1539" t="str">
            <v>2102.0001.P00062</v>
          </cell>
          <cell r="C1539" t="str">
            <v>PANALPINA NUSAJAYA TRANSPORT, PT.</v>
          </cell>
        </row>
        <row r="1540">
          <cell r="B1540" t="str">
            <v>2102.0001.P00063</v>
          </cell>
          <cell r="C1540" t="str">
            <v>PRATAMA ADI SENTOSA</v>
          </cell>
        </row>
        <row r="1541">
          <cell r="B1541" t="str">
            <v>2102.0001.P00064</v>
          </cell>
          <cell r="C1541" t="str">
            <v>PROGRESSIVE INDUSTRIAL</v>
          </cell>
        </row>
        <row r="1542">
          <cell r="B1542" t="str">
            <v>2102.0001.P00065</v>
          </cell>
          <cell r="C1542" t="str">
            <v>PURI SENTRA PELANGI</v>
          </cell>
        </row>
        <row r="1543">
          <cell r="B1543" t="str">
            <v>2102.0001.P00066</v>
          </cell>
          <cell r="C1543" t="str">
            <v>PUTERA BENGAWAN JAYA</v>
          </cell>
        </row>
        <row r="1544">
          <cell r="B1544" t="str">
            <v>2102.0001.P00067</v>
          </cell>
          <cell r="C1544" t="str">
            <v>PANETRONIK</v>
          </cell>
        </row>
        <row r="1545">
          <cell r="B1545" t="str">
            <v>2102.0001.P00068</v>
          </cell>
          <cell r="C1545" t="str">
            <v>PROSERV OFFSHORE MALAYSIA SDN BHD</v>
          </cell>
        </row>
        <row r="1546">
          <cell r="B1546" t="str">
            <v>2102.0001.P00069</v>
          </cell>
          <cell r="C1546" t="str">
            <v>PUTRA RIAU TAREKH REZEKI</v>
          </cell>
        </row>
        <row r="1547">
          <cell r="B1547" t="str">
            <v>2102.0001.P00070</v>
          </cell>
          <cell r="C1547" t="str">
            <v>PALMYRA INTERNATIONAL LTD</v>
          </cell>
        </row>
        <row r="1548">
          <cell r="B1548" t="str">
            <v>2102.0001.P00071</v>
          </cell>
          <cell r="C1548" t="str">
            <v>PRAKASH STEELAGE LINTAS)</v>
          </cell>
        </row>
        <row r="1549">
          <cell r="B1549" t="str">
            <v>2102.0001.P00072</v>
          </cell>
          <cell r="C1549" t="str">
            <v>PUTRA HARAPAN MANDIRI</v>
          </cell>
        </row>
        <row r="1550">
          <cell r="B1550" t="str">
            <v>2102.0001.P00073</v>
          </cell>
          <cell r="C1550" t="str">
            <v>PETROKIMIA GRESIK</v>
          </cell>
        </row>
        <row r="1551">
          <cell r="B1551" t="str">
            <v>2102.0001.P00074</v>
          </cell>
          <cell r="C1551" t="str">
            <v>PRIMATECH MARINE AGENCY SERVICE PTE LTD</v>
          </cell>
        </row>
        <row r="1552">
          <cell r="B1552" t="str">
            <v>2102.0001.P00075</v>
          </cell>
          <cell r="C1552" t="str">
            <v>PENG KEE COMPANY</v>
          </cell>
        </row>
        <row r="1553">
          <cell r="B1553" t="str">
            <v>2102.0001.P00077</v>
          </cell>
          <cell r="C1553" t="str">
            <v>PBM Srikreasi Ungguk Persada</v>
          </cell>
        </row>
        <row r="1554">
          <cell r="B1554" t="str">
            <v>2102.0001.P00078</v>
          </cell>
          <cell r="C1554" t="str">
            <v>PRATITA PRAMA NUGRAHA</v>
          </cell>
        </row>
        <row r="1555">
          <cell r="B1555" t="str">
            <v>2102.0001.P00079</v>
          </cell>
          <cell r="C1555" t="str">
            <v>PILAR TEKNIK</v>
          </cell>
        </row>
        <row r="1556">
          <cell r="B1556" t="str">
            <v>2102.0001.P00080</v>
          </cell>
          <cell r="C1556" t="str">
            <v>PREMIUM TECHNICA</v>
          </cell>
        </row>
        <row r="1557">
          <cell r="B1557" t="str">
            <v>2102.0001.P00081</v>
          </cell>
          <cell r="C1557" t="str">
            <v>PRAKARSA PUTRA</v>
          </cell>
        </row>
        <row r="1558">
          <cell r="B1558" t="str">
            <v>2102.0001.P00082</v>
          </cell>
          <cell r="C1558" t="str">
            <v>PERTAMINA TRANS KONTINENTAL (SURABAYA)</v>
          </cell>
        </row>
        <row r="1559">
          <cell r="B1559" t="str">
            <v>2102.0001.P00083</v>
          </cell>
          <cell r="C1559" t="str">
            <v>PIPAMAS PUTIH</v>
          </cell>
        </row>
        <row r="1560">
          <cell r="B1560" t="str">
            <v>2102.0001.P00084</v>
          </cell>
          <cell r="C1560" t="str">
            <v>INTER MEDIA PROMOSINDO</v>
          </cell>
        </row>
        <row r="1561">
          <cell r="B1561" t="str">
            <v>2102.0001.P00085</v>
          </cell>
          <cell r="C1561" t="str">
            <v>PANDU SELAMAT UTAMA</v>
          </cell>
        </row>
        <row r="1562">
          <cell r="B1562" t="str">
            <v>2102.0001.P00086</v>
          </cell>
          <cell r="C1562" t="str">
            <v>PUSAKA TANDI</v>
          </cell>
        </row>
        <row r="1563">
          <cell r="B1563" t="str">
            <v>2102.0001.P00087</v>
          </cell>
          <cell r="C1563" t="str">
            <v>PURI COMPUTER</v>
          </cell>
        </row>
        <row r="1564">
          <cell r="B1564" t="str">
            <v>2102.0001.P00088</v>
          </cell>
          <cell r="C1564" t="str">
            <v>PROCESS GROUP PTY LTD</v>
          </cell>
        </row>
        <row r="1565">
          <cell r="B1565" t="str">
            <v>2102.0001.P00089</v>
          </cell>
          <cell r="C1565" t="str">
            <v>PLASTIKATAMA TEKNOLOGI INDUSTRI</v>
          </cell>
        </row>
        <row r="1566">
          <cell r="B1566" t="str">
            <v>2102.0001.P00090</v>
          </cell>
          <cell r="C1566" t="str">
            <v>PIPESHIELD INTERNATIONAL LIMITED</v>
          </cell>
        </row>
        <row r="1567">
          <cell r="B1567" t="str">
            <v>2102.0001.P00091</v>
          </cell>
          <cell r="C1567" t="str">
            <v>PROFESSIONAL EQUIPMENT</v>
          </cell>
        </row>
        <row r="1568">
          <cell r="B1568" t="str">
            <v>2102.0001.P00092</v>
          </cell>
          <cell r="C1568" t="str">
            <v>PALANGKA MEGAHPERKASA</v>
          </cell>
        </row>
        <row r="1569">
          <cell r="B1569" t="str">
            <v>2102.0001.P00093</v>
          </cell>
          <cell r="C1569" t="str">
            <v>PRIMA SARANA TEKNIK</v>
          </cell>
        </row>
        <row r="1570">
          <cell r="B1570" t="str">
            <v>2102.0001.P00094</v>
          </cell>
          <cell r="C1570" t="str">
            <v>PACIFIC BUNKERS PTE LTD</v>
          </cell>
        </row>
        <row r="1571">
          <cell r="B1571" t="str">
            <v>2102.0001.P00095</v>
          </cell>
          <cell r="C1571" t="str">
            <v>PARAMA NUSA UTAMA</v>
          </cell>
        </row>
        <row r="1572">
          <cell r="B1572" t="str">
            <v>2102.0001.P00096</v>
          </cell>
          <cell r="C1572" t="str">
            <v>PETRODRILL MANUFAKTUR INDONESIA</v>
          </cell>
        </row>
        <row r="1573">
          <cell r="B1573" t="str">
            <v>2102.0001.P00097</v>
          </cell>
          <cell r="C1573" t="str">
            <v>PRIMA</v>
          </cell>
        </row>
        <row r="1574">
          <cell r="B1574" t="str">
            <v>2102.0001.P00098</v>
          </cell>
          <cell r="C1574" t="str">
            <v>PRIMAXINDO INTI GEMILANG</v>
          </cell>
        </row>
        <row r="1575">
          <cell r="B1575" t="str">
            <v>2102.0001.P00099</v>
          </cell>
          <cell r="C1575" t="str">
            <v>AIRINDO SAKTI</v>
          </cell>
        </row>
        <row r="1576">
          <cell r="B1576" t="str">
            <v>2102.0001.P00100</v>
          </cell>
          <cell r="C1576" t="str">
            <v>PARANTI</v>
          </cell>
        </row>
        <row r="1577">
          <cell r="B1577" t="str">
            <v>2102.0001.P00101</v>
          </cell>
          <cell r="C1577" t="str">
            <v>PROOGAS TECHNIBROS</v>
          </cell>
        </row>
        <row r="1578">
          <cell r="B1578" t="str">
            <v>2102.0001.P00102</v>
          </cell>
          <cell r="C1578" t="str">
            <v>PRAKARSA DAYA JUANG</v>
          </cell>
        </row>
        <row r="1579">
          <cell r="B1579" t="str">
            <v>2102.0001.P00103</v>
          </cell>
          <cell r="C1579" t="str">
            <v>PROWELL ENERGI SERVICE</v>
          </cell>
        </row>
        <row r="1580">
          <cell r="B1580" t="str">
            <v>2102.0001.P00104</v>
          </cell>
          <cell r="C1580" t="str">
            <v>PUTRA BANGSA ABDINUSA</v>
          </cell>
        </row>
        <row r="1581">
          <cell r="B1581" t="str">
            <v>2102.0001.P00105</v>
          </cell>
          <cell r="C1581" t="str">
            <v>PUTRA BUNGSU MANDIRI</v>
          </cell>
        </row>
        <row r="1582">
          <cell r="B1582" t="str">
            <v>2102.0001.P00106</v>
          </cell>
          <cell r="C1582" t="str">
            <v>PANTONPILE KWARTATAMA</v>
          </cell>
        </row>
        <row r="1583">
          <cell r="B1583" t="str">
            <v>2102.0001.P00107</v>
          </cell>
          <cell r="C1583" t="str">
            <v>PATRIA ANUGERAH SEJATI</v>
          </cell>
        </row>
        <row r="1584">
          <cell r="B1584" t="str">
            <v>2102.0001.P00108</v>
          </cell>
          <cell r="C1584" t="str">
            <v>PDS INTERNATIONAL PTE LTD</v>
          </cell>
        </row>
        <row r="1585">
          <cell r="B1585" t="str">
            <v>2102.0001.P00109</v>
          </cell>
          <cell r="C1585" t="str">
            <v>PAL INDONESIA</v>
          </cell>
        </row>
        <row r="1586">
          <cell r="B1586" t="str">
            <v>2102.0001.P00110</v>
          </cell>
          <cell r="C1586" t="str">
            <v>PETRA ENERGY</v>
          </cell>
        </row>
        <row r="1587">
          <cell r="B1587" t="str">
            <v>2102.0001.P00111</v>
          </cell>
          <cell r="C1587" t="str">
            <v>PRASETYO</v>
          </cell>
        </row>
        <row r="1588">
          <cell r="B1588" t="str">
            <v>2102.0001.P00112</v>
          </cell>
          <cell r="C1588" t="str">
            <v>PUBELI JANUARI TEKNIK</v>
          </cell>
        </row>
        <row r="1589">
          <cell r="B1589" t="str">
            <v>2102.0001.P00113</v>
          </cell>
          <cell r="C1589" t="str">
            <v>PURINDO TEHNIK</v>
          </cell>
        </row>
        <row r="1590">
          <cell r="B1590" t="str">
            <v>2102.0001.P00114</v>
          </cell>
          <cell r="C1590" t="str">
            <v>PURWO TEKNIK MANDIRI</v>
          </cell>
        </row>
        <row r="1591">
          <cell r="B1591" t="str">
            <v>2102.0001.P00115</v>
          </cell>
          <cell r="C1591" t="str">
            <v>POWERSERV ENGINEERING INDONESIA</v>
          </cell>
        </row>
        <row r="1592">
          <cell r="B1592" t="str">
            <v>2102.0001.P00116</v>
          </cell>
          <cell r="C1592" t="str">
            <v>PDS INTERNATIONAL PTE LTD</v>
          </cell>
        </row>
        <row r="1593">
          <cell r="B1593" t="str">
            <v>2102.0001.P00117</v>
          </cell>
          <cell r="C1593" t="str">
            <v>PELAYARAN MENARATAMA SAMUDRA INDAH</v>
          </cell>
        </row>
        <row r="1594">
          <cell r="B1594" t="str">
            <v>2102.0001.P00118</v>
          </cell>
          <cell r="C1594" t="str">
            <v>PUTRA JAYA LAKSANA</v>
          </cell>
        </row>
        <row r="1595">
          <cell r="B1595" t="str">
            <v>2102.0001.P00119</v>
          </cell>
          <cell r="C1595" t="str">
            <v>PELAYARAN ANUGERAH WIJAYA BERSAUDARA</v>
          </cell>
        </row>
        <row r="1596">
          <cell r="B1596" t="str">
            <v>2102.0001.P00120</v>
          </cell>
          <cell r="C1596" t="str">
            <v>PEGASUS MULTI INTERNASIONAL</v>
          </cell>
        </row>
        <row r="1597">
          <cell r="B1597" t="str">
            <v>2102.0001.P00121</v>
          </cell>
          <cell r="C1597" t="str">
            <v>PETROLOG MULTI USAHA MANDIRI</v>
          </cell>
        </row>
        <row r="1598">
          <cell r="B1598" t="str">
            <v>2102.0001.P00122</v>
          </cell>
          <cell r="C1598" t="str">
            <v>PUTRA ALAIFA</v>
          </cell>
        </row>
        <row r="1599">
          <cell r="B1599" t="str">
            <v>2102.0001.P00123</v>
          </cell>
          <cell r="C1599" t="str">
            <v>PBJ REFRACTORY &amp; INSULATION</v>
          </cell>
        </row>
        <row r="1600">
          <cell r="B1600" t="str">
            <v>2102.0001.P00124</v>
          </cell>
          <cell r="C1600" t="str">
            <v>PRIMUS INDONESIA</v>
          </cell>
        </row>
        <row r="1601">
          <cell r="B1601" t="str">
            <v>2102.0001.P00125</v>
          </cell>
          <cell r="C1601" t="str">
            <v>PT. HARWIN PRADANA</v>
          </cell>
        </row>
        <row r="1602">
          <cell r="B1602" t="str">
            <v>2102.0001.P00126</v>
          </cell>
          <cell r="C1602" t="str">
            <v>PETRONESIA BENIMEL</v>
          </cell>
        </row>
        <row r="1603">
          <cell r="B1603" t="str">
            <v>2102.0001.P00127</v>
          </cell>
          <cell r="C1603" t="str">
            <v>PRIBUMI INTI SELARAS</v>
          </cell>
        </row>
        <row r="1604">
          <cell r="B1604" t="str">
            <v>2102.0001.Q00001</v>
          </cell>
          <cell r="C1604" t="str">
            <v>QUARTAGRAHA</v>
          </cell>
        </row>
        <row r="1605">
          <cell r="B1605" t="str">
            <v>2102.0001.R00001</v>
          </cell>
          <cell r="C1605" t="str">
            <v>RADIAN UTAMA INTERINSCO, PT</v>
          </cell>
        </row>
        <row r="1606">
          <cell r="B1606" t="str">
            <v>2102.0001.R00002</v>
          </cell>
          <cell r="C1606" t="str">
            <v>RAJAWALI BINTANG REKAYASA</v>
          </cell>
        </row>
        <row r="1607">
          <cell r="B1607" t="str">
            <v>2102.0001.R00004</v>
          </cell>
          <cell r="C1607" t="str">
            <v>RASI GEMILANG</v>
          </cell>
        </row>
        <row r="1608">
          <cell r="B1608" t="str">
            <v>2102.0001.R00005</v>
          </cell>
          <cell r="C1608" t="str">
            <v>RIAU GAS &amp; ENGINEERING</v>
          </cell>
        </row>
        <row r="1609">
          <cell r="B1609" t="str">
            <v>2102.0001.R00006</v>
          </cell>
          <cell r="C1609" t="str">
            <v>RISSDO BERTINDO</v>
          </cell>
        </row>
        <row r="1610">
          <cell r="B1610" t="str">
            <v>2102.0001.R00007</v>
          </cell>
          <cell r="C1610" t="str">
            <v>RODA EXPRESS</v>
          </cell>
        </row>
        <row r="1611">
          <cell r="B1611" t="str">
            <v>2102.0001.R00008</v>
          </cell>
          <cell r="C1611" t="str">
            <v>RODA MAS</v>
          </cell>
        </row>
        <row r="1612">
          <cell r="B1612" t="str">
            <v>2102.0001.R00009</v>
          </cell>
          <cell r="C1612" t="str">
            <v>ROTEX ENGINEERING AND SERVICES PTE LTD</v>
          </cell>
        </row>
        <row r="1613">
          <cell r="B1613" t="str">
            <v>2102.0001.R00010</v>
          </cell>
          <cell r="C1613" t="str">
            <v>ROYAL BEAVER ENTERPRISE</v>
          </cell>
        </row>
        <row r="1614">
          <cell r="B1614" t="str">
            <v>2102.0001.R00011</v>
          </cell>
          <cell r="C1614" t="str">
            <v>RUBICON OFFSHORE INTERNATIONAL</v>
          </cell>
        </row>
        <row r="1615">
          <cell r="B1615" t="str">
            <v>2102.0001.R00012</v>
          </cell>
          <cell r="C1615" t="str">
            <v>RUKUN SEJAHTERA TEKNIK</v>
          </cell>
        </row>
        <row r="1616">
          <cell r="B1616" t="str">
            <v>2102.0001.R00013</v>
          </cell>
          <cell r="C1616" t="str">
            <v>RAGAM TEKNIK</v>
          </cell>
        </row>
        <row r="1617">
          <cell r="B1617" t="str">
            <v>2102.0001.R00014</v>
          </cell>
          <cell r="C1617" t="str">
            <v>RAMINDO AUTONESIA DINAMIKA</v>
          </cell>
        </row>
        <row r="1618">
          <cell r="B1618" t="str">
            <v>2102.0001.R00015</v>
          </cell>
          <cell r="C1618" t="str">
            <v>REALTA CHAKRADARMA</v>
          </cell>
        </row>
        <row r="1619">
          <cell r="B1619" t="str">
            <v>2102.0001.R00016</v>
          </cell>
          <cell r="C1619" t="str">
            <v>REFRATECH MANDALAPERKASA</v>
          </cell>
        </row>
        <row r="1620">
          <cell r="B1620" t="str">
            <v>2102.0001.R00017</v>
          </cell>
          <cell r="C1620" t="str">
            <v>REJEKI UTAMA</v>
          </cell>
        </row>
        <row r="1621">
          <cell r="B1621" t="str">
            <v>2102.0001.R00018</v>
          </cell>
          <cell r="C1621" t="str">
            <v>RIAU KENCANA</v>
          </cell>
        </row>
        <row r="1622">
          <cell r="B1622" t="str">
            <v>2102.0001.R00019</v>
          </cell>
          <cell r="C1622" t="str">
            <v>RIG TENDERS INDONESIA TBK</v>
          </cell>
        </row>
        <row r="1623">
          <cell r="B1623" t="str">
            <v>2102.0001.R00020</v>
          </cell>
          <cell r="C1623" t="str">
            <v>RIYADI PUTERA MAKMUR</v>
          </cell>
        </row>
        <row r="1624">
          <cell r="B1624" t="str">
            <v>2102.0001.R00021</v>
          </cell>
          <cell r="C1624" t="str">
            <v>ROLITRANS INTERNATIONAL</v>
          </cell>
        </row>
        <row r="1625">
          <cell r="B1625" t="str">
            <v>2102.0001.R00022</v>
          </cell>
          <cell r="C1625" t="str">
            <v>ROSENENY RASYID</v>
          </cell>
        </row>
        <row r="1626">
          <cell r="B1626" t="str">
            <v>2102.0001.R00023</v>
          </cell>
          <cell r="C1626" t="str">
            <v>REKUVINDO PERDANA</v>
          </cell>
        </row>
        <row r="1627">
          <cell r="B1627" t="str">
            <v>2102.0001.R00024</v>
          </cell>
          <cell r="C1627" t="str">
            <v>ROMINA</v>
          </cell>
        </row>
        <row r="1628">
          <cell r="B1628" t="str">
            <v>2102.0001.R00025</v>
          </cell>
          <cell r="C1628" t="str">
            <v>RIAN JAYA</v>
          </cell>
        </row>
        <row r="1629">
          <cell r="B1629" t="str">
            <v>2102.0001.R00026</v>
          </cell>
          <cell r="C1629" t="str">
            <v>ROKAN PERSADA</v>
          </cell>
        </row>
        <row r="1630">
          <cell r="B1630" t="str">
            <v>2102.0001.R00027</v>
          </cell>
          <cell r="C1630" t="str">
            <v>RHODA JAYA</v>
          </cell>
        </row>
        <row r="1631">
          <cell r="B1631" t="str">
            <v>2102.0001.R00028</v>
          </cell>
          <cell r="C1631" t="str">
            <v>RIAU INSAN MANDIRI</v>
          </cell>
        </row>
        <row r="1632">
          <cell r="B1632" t="str">
            <v>2102.0001.R00029</v>
          </cell>
          <cell r="C1632" t="str">
            <v>ROY KOSWARAMULYA</v>
          </cell>
        </row>
        <row r="1633">
          <cell r="B1633" t="str">
            <v>2102.0001.R00030</v>
          </cell>
          <cell r="C1633" t="str">
            <v>ROC-MASTER FLANGE CO,. LTD</v>
          </cell>
        </row>
        <row r="1634">
          <cell r="B1634" t="str">
            <v>2102.0001.R00031</v>
          </cell>
          <cell r="C1634" t="str">
            <v>RAIE INTERNATIONAL EXPRESS, PT.</v>
          </cell>
        </row>
        <row r="1635">
          <cell r="B1635" t="str">
            <v>2102.0001.R00032</v>
          </cell>
          <cell r="C1635" t="str">
            <v>RASINDO INTERNATIONAL</v>
          </cell>
        </row>
        <row r="1636">
          <cell r="B1636" t="str">
            <v>2102.0001.R00034</v>
          </cell>
          <cell r="C1636" t="str">
            <v>RONCONI SPA</v>
          </cell>
        </row>
        <row r="1637">
          <cell r="B1637" t="str">
            <v>2102.0001.R00035</v>
          </cell>
          <cell r="C1637" t="str">
            <v>RAJAWALI GENSET</v>
          </cell>
        </row>
        <row r="1638">
          <cell r="B1638" t="str">
            <v>2102.0001.R00036</v>
          </cell>
          <cell r="C1638" t="str">
            <v>ROTO ROOTER PERKASA</v>
          </cell>
        </row>
        <row r="1639">
          <cell r="B1639" t="str">
            <v>2102.0001.R00037</v>
          </cell>
          <cell r="C1639" t="str">
            <v>RAJAWALI</v>
          </cell>
        </row>
        <row r="1640">
          <cell r="B1640" t="str">
            <v>2102.0001.R00038</v>
          </cell>
          <cell r="C1640" t="str">
            <v>RAJA MAZA UTAMA</v>
          </cell>
        </row>
        <row r="1641">
          <cell r="B1641" t="str">
            <v>2102.0001.R00039</v>
          </cell>
          <cell r="C1641" t="str">
            <v>REGENCY STEEL ASIA</v>
          </cell>
        </row>
        <row r="1642">
          <cell r="B1642" t="str">
            <v>2102.0001.S00001</v>
          </cell>
          <cell r="C1642" t="str">
            <v>SADEREK</v>
          </cell>
        </row>
        <row r="1643">
          <cell r="B1643" t="str">
            <v>2102.0001.S00002</v>
          </cell>
          <cell r="C1643" t="str">
            <v>SAMATOR GAS INDUSTRI</v>
          </cell>
        </row>
        <row r="1644">
          <cell r="B1644" t="str">
            <v>2102.0001.S00003</v>
          </cell>
          <cell r="C1644" t="str">
            <v>SAMSUDIN</v>
          </cell>
        </row>
        <row r="1645">
          <cell r="B1645" t="str">
            <v>2102.0001.S00004</v>
          </cell>
          <cell r="C1645" t="str">
            <v>SAMUDRA OCEANEERING, PT</v>
          </cell>
        </row>
        <row r="1646">
          <cell r="B1646" t="str">
            <v>2102.0001.S00005</v>
          </cell>
          <cell r="C1646" t="str">
            <v>SAMUDRA TEKNIKATAMA INSTRUMENT</v>
          </cell>
        </row>
        <row r="1647">
          <cell r="B1647" t="str">
            <v>2102.0001.S00006</v>
          </cell>
          <cell r="C1647" t="str">
            <v>SANDI SARANA PERKASA</v>
          </cell>
        </row>
        <row r="1648">
          <cell r="B1648" t="str">
            <v>2102.0001.S00007</v>
          </cell>
          <cell r="C1648" t="str">
            <v>SAPTA ASIEN MID EAST</v>
          </cell>
        </row>
        <row r="1649">
          <cell r="B1649" t="str">
            <v>2102.0001.S00008</v>
          </cell>
          <cell r="C1649" t="str">
            <v>SARANA BAJA PERKASA</v>
          </cell>
        </row>
        <row r="1650">
          <cell r="B1650" t="str">
            <v>2102.0001.S00009</v>
          </cell>
          <cell r="C1650" t="str">
            <v>SARANA PENIDA</v>
          </cell>
        </row>
        <row r="1651">
          <cell r="B1651" t="str">
            <v>2102.0001.S00010</v>
          </cell>
          <cell r="C1651" t="str">
            <v>SARANA RINTAS INDAH, PT</v>
          </cell>
        </row>
        <row r="1652">
          <cell r="B1652" t="str">
            <v>2102.0001.S00011</v>
          </cell>
          <cell r="C1652" t="str">
            <v>SEACON BERJAYA, PT</v>
          </cell>
        </row>
        <row r="1653">
          <cell r="B1653" t="str">
            <v>2102.0001.S00012</v>
          </cell>
          <cell r="C1653" t="str">
            <v>SEAL CONTROL PTE, LTD</v>
          </cell>
        </row>
        <row r="1654">
          <cell r="B1654" t="str">
            <v>2102.0001.S00013</v>
          </cell>
          <cell r="C1654" t="str">
            <v>SEASCAPE SURVEYS INDONESIA, PT</v>
          </cell>
        </row>
        <row r="1655">
          <cell r="B1655" t="str">
            <v>2102.0001.S00015</v>
          </cell>
          <cell r="C1655" t="str">
            <v>SEATECH BERJAYA, PT</v>
          </cell>
        </row>
        <row r="1656">
          <cell r="B1656" t="str">
            <v>2102.0001.S00016</v>
          </cell>
          <cell r="C1656" t="str">
            <v>SEGARA JAYA</v>
          </cell>
        </row>
        <row r="1657">
          <cell r="B1657" t="str">
            <v>2102.0001.S00017</v>
          </cell>
          <cell r="C1657" t="str">
            <v>SENTRAMAS BANGUN MAKMURINDO</v>
          </cell>
        </row>
        <row r="1658">
          <cell r="B1658" t="str">
            <v>2102.0001.S00018</v>
          </cell>
          <cell r="C1658" t="str">
            <v>SERASI AUTORAYA ( TRAC - PEKANBARU )</v>
          </cell>
        </row>
        <row r="1659">
          <cell r="B1659" t="str">
            <v>2102.0001.S00019</v>
          </cell>
          <cell r="C1659" t="str">
            <v>SERTIFIKASI RAHARJA INDONESIA</v>
          </cell>
        </row>
        <row r="1660">
          <cell r="B1660" t="str">
            <v>2102.0001.S00020</v>
          </cell>
          <cell r="C1660" t="str">
            <v>SETIA BUDI</v>
          </cell>
        </row>
        <row r="1661">
          <cell r="B1661" t="str">
            <v>2102.0001.S00021</v>
          </cell>
          <cell r="C1661" t="str">
            <v>SETIA SAPTA, PT</v>
          </cell>
        </row>
        <row r="1662">
          <cell r="B1662" t="str">
            <v>2102.0001.S00022</v>
          </cell>
          <cell r="C1662" t="str">
            <v>SHARPRINDO DINAMIKA PRIMA</v>
          </cell>
        </row>
        <row r="1663">
          <cell r="B1663" t="str">
            <v>2102.0001.S00023</v>
          </cell>
          <cell r="C1663" t="str">
            <v>SHINNETSKO PRIMA</v>
          </cell>
        </row>
        <row r="1664">
          <cell r="B1664" t="str">
            <v>2102.0001.S00024</v>
          </cell>
          <cell r="C1664" t="str">
            <v>SIAK MAKMUR CEMERLANG</v>
          </cell>
        </row>
        <row r="1665">
          <cell r="B1665" t="str">
            <v>2102.0001.S00025</v>
          </cell>
          <cell r="C1665" t="str">
            <v>SICA ASIA</v>
          </cell>
        </row>
        <row r="1666">
          <cell r="B1666" t="str">
            <v>2102.0001.S00026</v>
          </cell>
          <cell r="C1666" t="str">
            <v>SIKA INDONESIA, PT</v>
          </cell>
        </row>
        <row r="1667">
          <cell r="B1667" t="str">
            <v>2102.0001.S00027</v>
          </cell>
          <cell r="C1667" t="str">
            <v>SINAR ABADI</v>
          </cell>
        </row>
        <row r="1668">
          <cell r="B1668" t="str">
            <v>2102.0001.S00028</v>
          </cell>
          <cell r="C1668" t="str">
            <v>SINAR BADJA MULIA, PT</v>
          </cell>
        </row>
        <row r="1669">
          <cell r="B1669" t="str">
            <v>2102.0001.S00029</v>
          </cell>
          <cell r="C1669" t="str">
            <v>SINAR BANTEN, TOKO</v>
          </cell>
        </row>
        <row r="1670">
          <cell r="B1670" t="str">
            <v>2102.0001.S00030</v>
          </cell>
          <cell r="C1670" t="str">
            <v>SINAR EPOXINDO SEJATI, PT</v>
          </cell>
        </row>
        <row r="1671">
          <cell r="B1671" t="str">
            <v>2102.0001.S00031</v>
          </cell>
          <cell r="C1671" t="str">
            <v>SINAR JAYA CV</v>
          </cell>
        </row>
        <row r="1672">
          <cell r="B1672" t="str">
            <v>2102.0001.S00032</v>
          </cell>
          <cell r="C1672" t="str">
            <v>SINAR JAYA TOKO</v>
          </cell>
        </row>
        <row r="1673">
          <cell r="B1673" t="str">
            <v>2102.0001.S00033</v>
          </cell>
          <cell r="C1673" t="str">
            <v>SINAR KENCANA</v>
          </cell>
        </row>
        <row r="1674">
          <cell r="B1674" t="str">
            <v>2102.0001.S00034</v>
          </cell>
          <cell r="C1674" t="str">
            <v>SINAR MULIA (MATERIAL)</v>
          </cell>
        </row>
        <row r="1675">
          <cell r="B1675" t="str">
            <v>2102.0001.S00035</v>
          </cell>
          <cell r="C1675" t="str">
            <v>SINAR SELATAN</v>
          </cell>
        </row>
        <row r="1676">
          <cell r="B1676" t="str">
            <v>2102.0001.S00036</v>
          </cell>
          <cell r="C1676" t="str">
            <v>SINAR TEKNIK SEJAHTERA</v>
          </cell>
        </row>
        <row r="1677">
          <cell r="B1677" t="str">
            <v>2102.0001.S00037</v>
          </cell>
          <cell r="C1677" t="str">
            <v>SINAR TEKNINDO</v>
          </cell>
        </row>
        <row r="1678">
          <cell r="B1678" t="str">
            <v>2102.0001.S00038</v>
          </cell>
          <cell r="C1678" t="str">
            <v>SINDO HARTECH PRIMA, CV</v>
          </cell>
        </row>
        <row r="1679">
          <cell r="B1679" t="str">
            <v>2102.0001.S00039</v>
          </cell>
          <cell r="C1679" t="str">
            <v>SINGATAC ENGINEERING PTE LTD</v>
          </cell>
        </row>
        <row r="1680">
          <cell r="B1680" t="str">
            <v>2102.0001.S00040</v>
          </cell>
          <cell r="C1680" t="str">
            <v>SJP SINGAPORE</v>
          </cell>
        </row>
        <row r="1681">
          <cell r="B1681" t="str">
            <v>2102.0001.S00041</v>
          </cell>
          <cell r="C1681" t="str">
            <v>SKYPAK INTERNATIONAL ( TNT )</v>
          </cell>
        </row>
        <row r="1682">
          <cell r="B1682" t="str">
            <v>2102.0001.S00042</v>
          </cell>
          <cell r="C1682" t="str">
            <v>SOBARI</v>
          </cell>
        </row>
        <row r="1683">
          <cell r="B1683" t="str">
            <v>2102.0001.S00043</v>
          </cell>
          <cell r="C1683" t="str">
            <v>SOLUSI CORPORINDO TEKNOLOGI</v>
          </cell>
        </row>
        <row r="1684">
          <cell r="B1684" t="str">
            <v>2102.0001.S00044</v>
          </cell>
          <cell r="C1684" t="str">
            <v>SOMEHSA GEOSCIENCES PTE LTD</v>
          </cell>
        </row>
        <row r="1685">
          <cell r="B1685" t="str">
            <v>2102.0001.S00045</v>
          </cell>
          <cell r="C1685" t="str">
            <v>SOON LIAN HARDWARE</v>
          </cell>
        </row>
        <row r="1686">
          <cell r="B1686" t="str">
            <v>2102.0001.S00046</v>
          </cell>
          <cell r="C1686" t="str">
            <v>SOONSTEEL INTERNATIONAL</v>
          </cell>
        </row>
        <row r="1687">
          <cell r="B1687" t="str">
            <v>2102.0001.S00047</v>
          </cell>
          <cell r="C1687" t="str">
            <v>SPIN UTAMA</v>
          </cell>
        </row>
        <row r="1688">
          <cell r="B1688" t="str">
            <v>2102.0001.S00048</v>
          </cell>
          <cell r="C1688" t="str">
            <v>SRI REJEKI PERDANA STEEL</v>
          </cell>
        </row>
        <row r="1689">
          <cell r="B1689" t="str">
            <v>2102.0001.S00049</v>
          </cell>
          <cell r="C1689" t="str">
            <v>SS PRIMAVALVE MAJU BERSAMA</v>
          </cell>
        </row>
        <row r="1690">
          <cell r="B1690" t="str">
            <v>2102.0001.S00050</v>
          </cell>
          <cell r="C1690" t="str">
            <v>SSH CORP. LTD.</v>
          </cell>
        </row>
        <row r="1691">
          <cell r="B1691" t="str">
            <v>2102.0001.S00051</v>
          </cell>
          <cell r="C1691" t="str">
            <v>STELL SURYA MANDIRI, PT</v>
          </cell>
        </row>
        <row r="1692">
          <cell r="B1692" t="str">
            <v>2102.0001.S00052</v>
          </cell>
          <cell r="C1692" t="str">
            <v>SUCOFINDO (CIBITUNG)</v>
          </cell>
        </row>
        <row r="1693">
          <cell r="B1693" t="str">
            <v>2102.0001.S00053</v>
          </cell>
          <cell r="C1693" t="str">
            <v>SUGIH ABADI</v>
          </cell>
        </row>
        <row r="1694">
          <cell r="B1694" t="str">
            <v>2102.0001.S00054</v>
          </cell>
          <cell r="C1694" t="str">
            <v>SULZER CHEMTECH PTE.LTD</v>
          </cell>
        </row>
        <row r="1695">
          <cell r="B1695" t="str">
            <v>2102.0001.S00055</v>
          </cell>
          <cell r="C1695" t="str">
            <v>SUMBER INDO SARANA BARU, CV</v>
          </cell>
        </row>
        <row r="1696">
          <cell r="B1696" t="str">
            <v>2102.0001.S00056</v>
          </cell>
          <cell r="C1696" t="str">
            <v>SUMBER LARIS JAYA</v>
          </cell>
        </row>
        <row r="1697">
          <cell r="B1697" t="str">
            <v>2102.0001.S00057</v>
          </cell>
          <cell r="C1697" t="str">
            <v>SUMBER MAKMUR JAYA</v>
          </cell>
        </row>
        <row r="1698">
          <cell r="B1698" t="str">
            <v>2102.0001.S00058</v>
          </cell>
          <cell r="C1698" t="str">
            <v>SUMBER MANDIRI</v>
          </cell>
        </row>
        <row r="1699">
          <cell r="B1699" t="str">
            <v>2102.0001.S00059</v>
          </cell>
          <cell r="C1699" t="str">
            <v>SUMBER SARANA BAJA UTAMA</v>
          </cell>
        </row>
        <row r="1700">
          <cell r="B1700" t="str">
            <v>2102.0001.S00060</v>
          </cell>
          <cell r="C1700" t="str">
            <v>SUMBER SEJATI JAYA</v>
          </cell>
        </row>
        <row r="1701">
          <cell r="B1701" t="str">
            <v>2102.0001.S00061</v>
          </cell>
          <cell r="C1701" t="str">
            <v>SUMBER UTAMA BEARING</v>
          </cell>
        </row>
        <row r="1702">
          <cell r="B1702" t="str">
            <v>2102.0001.S00062</v>
          </cell>
          <cell r="C1702" t="str">
            <v>SUPERMEC</v>
          </cell>
        </row>
        <row r="1703">
          <cell r="B1703" t="str">
            <v>2102.0001.S00063</v>
          </cell>
          <cell r="C1703" t="str">
            <v>SUPRABAKTI MANDIRI</v>
          </cell>
        </row>
        <row r="1704">
          <cell r="B1704" t="str">
            <v>2102.0001.S00064</v>
          </cell>
          <cell r="C1704" t="str">
            <v>SUPRAEKA KARYA PRIMA</v>
          </cell>
        </row>
        <row r="1705">
          <cell r="B1705" t="str">
            <v>2102.0001.S00065</v>
          </cell>
          <cell r="C1705" t="str">
            <v>SURYA KREASI</v>
          </cell>
        </row>
        <row r="1706">
          <cell r="B1706" t="str">
            <v>2102.0001.S00066</v>
          </cell>
          <cell r="C1706" t="str">
            <v>SURYA SARANA HIDUPJAYA</v>
          </cell>
        </row>
        <row r="1707">
          <cell r="B1707" t="str">
            <v>2102.0001.S00067</v>
          </cell>
          <cell r="C1707" t="str">
            <v>SURYA TIRTAMAS</v>
          </cell>
        </row>
        <row r="1708">
          <cell r="B1708" t="str">
            <v>2102.0001.S00068</v>
          </cell>
          <cell r="C1708" t="str">
            <v>SURYAMAS INDOPERSADA, PT</v>
          </cell>
        </row>
        <row r="1709">
          <cell r="B1709" t="str">
            <v>2102.0001.S00069</v>
          </cell>
          <cell r="C1709" t="str">
            <v>SUSANTO NUGROHO</v>
          </cell>
        </row>
        <row r="1710">
          <cell r="B1710" t="str">
            <v>2102.0001.S00070</v>
          </cell>
          <cell r="C1710" t="str">
            <v>SUSTECH INDONESIA</v>
          </cell>
        </row>
        <row r="1711">
          <cell r="B1711" t="str">
            <v>2102.0001.S00071</v>
          </cell>
          <cell r="C1711" t="str">
            <v>SUTINDO RAYA MULIA</v>
          </cell>
        </row>
        <row r="1712">
          <cell r="B1712" t="str">
            <v>2102.0001.S00072</v>
          </cell>
          <cell r="C1712" t="str">
            <v>SWIBER BERJAYA, PT</v>
          </cell>
        </row>
        <row r="1713">
          <cell r="B1713" t="str">
            <v>2102.0001.S00073</v>
          </cell>
          <cell r="C1713" t="str">
            <v>SWISSINDO MARINE, PT</v>
          </cell>
        </row>
        <row r="1714">
          <cell r="B1714" t="str">
            <v>2102.0001.S00074</v>
          </cell>
          <cell r="C1714" t="str">
            <v>SILLO MARITIME PERDANA</v>
          </cell>
        </row>
        <row r="1715">
          <cell r="B1715" t="str">
            <v>2102.0001.S00075</v>
          </cell>
          <cell r="C1715" t="str">
            <v>SOUTHERN TRISTAR</v>
          </cell>
        </row>
        <row r="1716">
          <cell r="B1716" t="str">
            <v>2102.0001.S00076</v>
          </cell>
          <cell r="C1716" t="str">
            <v>SAMAFITRO</v>
          </cell>
        </row>
        <row r="1717">
          <cell r="B1717" t="str">
            <v>2102.0001.S00077</v>
          </cell>
          <cell r="C1717" t="str">
            <v>SAMATOR (SURABAYA)</v>
          </cell>
        </row>
        <row r="1718">
          <cell r="B1718" t="str">
            <v>2102.0001.S00078</v>
          </cell>
          <cell r="C1718" t="str">
            <v>SCOMI OILTOOLS</v>
          </cell>
        </row>
        <row r="1719">
          <cell r="B1719" t="str">
            <v>2102.0001.S00079</v>
          </cell>
          <cell r="C1719" t="str">
            <v>SERANG TIMUR</v>
          </cell>
        </row>
        <row r="1720">
          <cell r="B1720" t="str">
            <v>2102.0001.S00080</v>
          </cell>
          <cell r="C1720" t="str">
            <v>SHEFFIELD OFFSHORE SERVICES</v>
          </cell>
        </row>
        <row r="1721">
          <cell r="B1721" t="str">
            <v>2102.0001.S00081</v>
          </cell>
          <cell r="C1721" t="str">
            <v>SINAR MULYA (SERAGAM)</v>
          </cell>
        </row>
        <row r="1722">
          <cell r="B1722" t="str">
            <v>2102.0001.S00082</v>
          </cell>
          <cell r="C1722" t="str">
            <v>SLS BEARINDO</v>
          </cell>
        </row>
        <row r="1723">
          <cell r="B1723" t="str">
            <v>2102.0001.S00083</v>
          </cell>
          <cell r="C1723" t="str">
            <v>SOMESHA MARINE</v>
          </cell>
        </row>
        <row r="1724">
          <cell r="B1724" t="str">
            <v>2102.0001.S00084</v>
          </cell>
          <cell r="C1724" t="str">
            <v>SUCCESS BLOSSOM TRADING PTE LTD</v>
          </cell>
        </row>
        <row r="1725">
          <cell r="B1725" t="str">
            <v>2102.0001.S00085</v>
          </cell>
          <cell r="C1725" t="str">
            <v>SUMBER BAHAGIA</v>
          </cell>
        </row>
        <row r="1726">
          <cell r="B1726" t="str">
            <v>2102.0001.S00086</v>
          </cell>
          <cell r="C1726" t="str">
            <v>SUMBER SETIA ABADI</v>
          </cell>
        </row>
        <row r="1727">
          <cell r="B1727" t="str">
            <v>2102.0001.S00087</v>
          </cell>
          <cell r="C1727" t="str">
            <v>SUMBERPARTS BERINDO</v>
          </cell>
        </row>
        <row r="1728">
          <cell r="B1728" t="str">
            <v>2102.0001.S00088</v>
          </cell>
          <cell r="C1728" t="str">
            <v>SUPRA PRIMATAMA NUSANTARA</v>
          </cell>
        </row>
        <row r="1729">
          <cell r="B1729" t="str">
            <v>2102.0001.S00089</v>
          </cell>
          <cell r="C1729" t="str">
            <v>SUTINDO PROJECT INDONESIA</v>
          </cell>
        </row>
        <row r="1730">
          <cell r="B1730" t="str">
            <v>2102.0001.S00090</v>
          </cell>
          <cell r="C1730" t="str">
            <v>SWADAYA GRAHA</v>
          </cell>
        </row>
        <row r="1731">
          <cell r="B1731" t="str">
            <v>2102.0001.S00091</v>
          </cell>
          <cell r="C1731" t="str">
            <v>SYNERGY ENGINEERING</v>
          </cell>
        </row>
        <row r="1732">
          <cell r="B1732" t="str">
            <v>2102.0001.S00093</v>
          </cell>
          <cell r="C1732" t="str">
            <v>SUMI INDO KABEL</v>
          </cell>
        </row>
        <row r="1733">
          <cell r="B1733" t="str">
            <v>2102.0001.S00094</v>
          </cell>
          <cell r="C1733" t="str">
            <v>SINAR JANTUNG</v>
          </cell>
        </row>
        <row r="1734">
          <cell r="B1734" t="str">
            <v>2102.0001.S00095</v>
          </cell>
          <cell r="C1734" t="str">
            <v>Sumber Rejeki</v>
          </cell>
        </row>
        <row r="1735">
          <cell r="B1735" t="str">
            <v>2102.0001.S00096</v>
          </cell>
          <cell r="C1735" t="str">
            <v>SENTRA KOMUNIKASI PERSADA</v>
          </cell>
        </row>
        <row r="1736">
          <cell r="B1736" t="str">
            <v>2102.0001.S00097</v>
          </cell>
          <cell r="C1736" t="str">
            <v>SURYA FAJAR</v>
          </cell>
        </row>
        <row r="1737">
          <cell r="B1737" t="str">
            <v>2102.0001.S00098</v>
          </cell>
          <cell r="C1737" t="str">
            <v>SUMIYOSHI ENGINEERING PTE LTD</v>
          </cell>
        </row>
        <row r="1738">
          <cell r="B1738" t="str">
            <v>2102.0001.S00099</v>
          </cell>
          <cell r="C1738" t="str">
            <v>SIGIT. W</v>
          </cell>
        </row>
        <row r="1739">
          <cell r="B1739" t="str">
            <v>2102.0001.S00100</v>
          </cell>
          <cell r="C1739" t="str">
            <v>SAMUDERA ENGINEERING RIAU</v>
          </cell>
        </row>
        <row r="1740">
          <cell r="B1740" t="str">
            <v>2102.0001.S00101</v>
          </cell>
          <cell r="C1740" t="str">
            <v>SUN</v>
          </cell>
        </row>
        <row r="1741">
          <cell r="B1741" t="str">
            <v>2102.0001.S00102</v>
          </cell>
          <cell r="C1741" t="str">
            <v>SUYANTO</v>
          </cell>
        </row>
        <row r="1742">
          <cell r="B1742" t="str">
            <v>2102.0001.S00103</v>
          </cell>
          <cell r="C1742" t="str">
            <v>SETIA USAHA PTE LTD</v>
          </cell>
        </row>
        <row r="1743">
          <cell r="B1743" t="str">
            <v>2102.0001.S00104</v>
          </cell>
          <cell r="C1743" t="str">
            <v>SHINSHO CORPORATION</v>
          </cell>
        </row>
        <row r="1744">
          <cell r="B1744" t="str">
            <v>2102.0001.S00105</v>
          </cell>
          <cell r="C1744" t="str">
            <v>SINAR SAKTI INDONESIA</v>
          </cell>
        </row>
        <row r="1745">
          <cell r="B1745" t="str">
            <v>2102.0001.S00106</v>
          </cell>
          <cell r="C1745" t="str">
            <v>SWADHARMA BAKTI</v>
          </cell>
        </row>
        <row r="1746">
          <cell r="B1746" t="str">
            <v>2102.0001.S00107</v>
          </cell>
          <cell r="C1746" t="str">
            <v>SENA SATWIKA</v>
          </cell>
        </row>
        <row r="1747">
          <cell r="B1747" t="str">
            <v>2102.0001.S00110</v>
          </cell>
          <cell r="C1747" t="str">
            <v>SALEM TUBE</v>
          </cell>
        </row>
        <row r="1748">
          <cell r="B1748" t="str">
            <v>2102.0001.S00111</v>
          </cell>
          <cell r="C1748" t="str">
            <v>SINAR MANDAU ABADI</v>
          </cell>
        </row>
        <row r="1749">
          <cell r="B1749" t="str">
            <v>2102.0001.S00112</v>
          </cell>
          <cell r="C1749" t="str">
            <v>SAMATOR (BEKASI)</v>
          </cell>
        </row>
        <row r="1750">
          <cell r="B1750" t="str">
            <v>2102.0001.S00113</v>
          </cell>
          <cell r="C1750" t="str">
            <v>SERTCO QUALITY</v>
          </cell>
        </row>
        <row r="1751">
          <cell r="B1751" t="str">
            <v>2102.0001.S00114</v>
          </cell>
          <cell r="C1751" t="str">
            <v>SARANA MITRA SADAYA</v>
          </cell>
        </row>
        <row r="1752">
          <cell r="B1752" t="str">
            <v>2102.0001.S00115</v>
          </cell>
          <cell r="C1752" t="str">
            <v>SAMUDRA INDONESIA</v>
          </cell>
        </row>
        <row r="1753">
          <cell r="B1753" t="str">
            <v>2102.0001.S00116</v>
          </cell>
          <cell r="C1753" t="str">
            <v>SARANA SEJAHTERA KURNIA</v>
          </cell>
        </row>
        <row r="1754">
          <cell r="B1754" t="str">
            <v>2102.0001.S00117</v>
          </cell>
          <cell r="C1754" t="str">
            <v>SHANDONG ELECTRIC POWER CONSTRUCTION</v>
          </cell>
        </row>
        <row r="1755">
          <cell r="B1755" t="str">
            <v>2102.0001.S00118</v>
          </cell>
          <cell r="C1755" t="str">
            <v>SERIMAX SOUTH ASIA PTE LTD</v>
          </cell>
        </row>
        <row r="1756">
          <cell r="B1756" t="str">
            <v>2102.0001.S00119</v>
          </cell>
          <cell r="C1756" t="str">
            <v>SUMBER ANUGERAH</v>
          </cell>
        </row>
        <row r="1757">
          <cell r="B1757" t="str">
            <v>2102.0001.S00120</v>
          </cell>
          <cell r="C1757" t="str">
            <v>SERASI AUTO RAYA ( TRAC - JEMURSARI )</v>
          </cell>
        </row>
        <row r="1758">
          <cell r="B1758" t="str">
            <v>2102.0001.S00121</v>
          </cell>
          <cell r="C1758" t="str">
            <v>SUCOFINDO, PT (CILEGON)</v>
          </cell>
        </row>
        <row r="1759">
          <cell r="B1759" t="str">
            <v>2102.0001.S00122</v>
          </cell>
          <cell r="C1759" t="str">
            <v>SAMSON TIARA</v>
          </cell>
        </row>
        <row r="1760">
          <cell r="B1760" t="str">
            <v>2102.0001.S00123</v>
          </cell>
          <cell r="C1760" t="str">
            <v>SINAR MAS SAKTI</v>
          </cell>
        </row>
        <row r="1761">
          <cell r="B1761" t="str">
            <v>2102.0001.S00124</v>
          </cell>
          <cell r="C1761" t="str">
            <v>SERASI AUTORAYA ( TRAC - BEKASI )</v>
          </cell>
        </row>
        <row r="1762">
          <cell r="B1762" t="str">
            <v>2102.0001.S00125</v>
          </cell>
          <cell r="C1762" t="str">
            <v>SUCOFINDO (PEKAN BARU)</v>
          </cell>
        </row>
        <row r="1763">
          <cell r="B1763" t="str">
            <v>2102.0001.S00126</v>
          </cell>
          <cell r="C1763" t="str">
            <v>SAH &amp; REKAN</v>
          </cell>
        </row>
        <row r="1764">
          <cell r="B1764" t="str">
            <v>2102.0001.S00127</v>
          </cell>
          <cell r="C1764" t="str">
            <v>SENTRATEK ADIMITRA</v>
          </cell>
        </row>
        <row r="1765">
          <cell r="B1765" t="str">
            <v>2102.0001.S00128</v>
          </cell>
          <cell r="C1765" t="str">
            <v>SINAR BINTANG COMPUTER</v>
          </cell>
        </row>
        <row r="1766">
          <cell r="B1766" t="str">
            <v>2102.0001.S00129</v>
          </cell>
          <cell r="C1766" t="str">
            <v>SERASI AUTO RAYA (CABANG SUDIRMAN)</v>
          </cell>
        </row>
        <row r="1767">
          <cell r="B1767" t="str">
            <v>2102.0001.S00130</v>
          </cell>
          <cell r="C1767" t="str">
            <v>SENTRA MULTIGAS UTAMA</v>
          </cell>
        </row>
        <row r="1768">
          <cell r="B1768" t="str">
            <v>2102.0001.S00131</v>
          </cell>
          <cell r="C1768" t="str">
            <v>SUMBER ALAM MAKMUR</v>
          </cell>
        </row>
        <row r="1769">
          <cell r="B1769" t="str">
            <v>2102.0001.S00132</v>
          </cell>
          <cell r="C1769" t="str">
            <v>SCHENKER PETROLOG UTAMA</v>
          </cell>
        </row>
        <row r="1770">
          <cell r="B1770" t="str">
            <v>2102.0001.S00133</v>
          </cell>
          <cell r="C1770" t="str">
            <v>SUGINO MACHINES PTE LTD</v>
          </cell>
        </row>
        <row r="1771">
          <cell r="B1771" t="str">
            <v>2102.0001.S00134</v>
          </cell>
          <cell r="C1771" t="str">
            <v>SHANGHAI RESEARCH INSTITUTE OF CHEMICAL</v>
          </cell>
        </row>
        <row r="1772">
          <cell r="B1772" t="str">
            <v>2102.0001.S00135</v>
          </cell>
          <cell r="C1772" t="str">
            <v>SUN GLOBAL LOGISTICS (M) S/B</v>
          </cell>
        </row>
        <row r="1773">
          <cell r="B1773" t="str">
            <v>2102.0001.S00136</v>
          </cell>
          <cell r="C1773" t="str">
            <v>SINAR PUTRA JAYA</v>
          </cell>
        </row>
        <row r="1774">
          <cell r="B1774" t="str">
            <v>2102.0001.S00137</v>
          </cell>
          <cell r="C1774" t="str">
            <v>SINMA SHIPPING LINE</v>
          </cell>
        </row>
        <row r="1775">
          <cell r="B1775" t="str">
            <v>2102.0001.S00138</v>
          </cell>
          <cell r="C1775" t="str">
            <v>SEAGULL MARINE</v>
          </cell>
        </row>
        <row r="1776">
          <cell r="B1776" t="str">
            <v>2102.0001.S00139</v>
          </cell>
          <cell r="C1776" t="str">
            <v>SUKA JAYA</v>
          </cell>
        </row>
        <row r="1777">
          <cell r="B1777" t="str">
            <v>2102.0001.S00140</v>
          </cell>
          <cell r="C1777" t="str">
            <v>SUNWAY MARKETING (S) PTE. LTD</v>
          </cell>
        </row>
        <row r="1778">
          <cell r="B1778" t="str">
            <v>2102.0001.S00141</v>
          </cell>
          <cell r="C1778" t="str">
            <v>SPRAYING SYSTEM INDONESIA</v>
          </cell>
        </row>
        <row r="1779">
          <cell r="B1779" t="str">
            <v>2102.0001.S00142</v>
          </cell>
          <cell r="C1779" t="str">
            <v>SAMATOR GAS INDUSTRI (SUMUT)</v>
          </cell>
        </row>
        <row r="1780">
          <cell r="B1780" t="str">
            <v>2102.0001.S00143</v>
          </cell>
          <cell r="C1780" t="str">
            <v>SEVEN BACHRI</v>
          </cell>
        </row>
        <row r="1781">
          <cell r="B1781" t="str">
            <v>2102.0001.S00144</v>
          </cell>
          <cell r="C1781" t="str">
            <v>SEATRONICS PTE LTD</v>
          </cell>
        </row>
        <row r="1782">
          <cell r="B1782" t="str">
            <v>2102.0001.S00145</v>
          </cell>
          <cell r="C1782" t="str">
            <v>SAMUDERA SHIPPING SERVICES</v>
          </cell>
        </row>
        <row r="1783">
          <cell r="B1783" t="str">
            <v>2102.0001.S00146</v>
          </cell>
          <cell r="C1783" t="str">
            <v>SHABUUR AMANAH BERTUAH</v>
          </cell>
        </row>
        <row r="1784">
          <cell r="B1784" t="str">
            <v>2102.0001.S00147</v>
          </cell>
          <cell r="C1784" t="str">
            <v>SANDMEYER STEEL COMPANY</v>
          </cell>
        </row>
        <row r="1785">
          <cell r="B1785" t="str">
            <v>2102.0001.S00148</v>
          </cell>
          <cell r="C1785" t="str">
            <v>SINAR MATAHARI KALBAR</v>
          </cell>
        </row>
        <row r="1786">
          <cell r="B1786" t="str">
            <v>2102.0001.S00149</v>
          </cell>
          <cell r="C1786" t="str">
            <v>SINAR SURYA LESTARI</v>
          </cell>
        </row>
        <row r="1787">
          <cell r="B1787" t="str">
            <v>2102.0001.S00150</v>
          </cell>
          <cell r="C1787" t="str">
            <v>SRIKAYA PUTRA MAS</v>
          </cell>
        </row>
        <row r="1788">
          <cell r="B1788" t="str">
            <v>2102.0001.S00151</v>
          </cell>
          <cell r="C1788" t="str">
            <v>SUBUR MAKMUR</v>
          </cell>
        </row>
        <row r="1789">
          <cell r="B1789" t="str">
            <v>2102.0001.S00152</v>
          </cell>
          <cell r="C1789" t="str">
            <v>SUHEMI</v>
          </cell>
        </row>
        <row r="1790">
          <cell r="B1790" t="str">
            <v>2102.0001.S00153</v>
          </cell>
          <cell r="C1790" t="str">
            <v>SUKSES PRIMA INDOPERSADA</v>
          </cell>
        </row>
        <row r="1791">
          <cell r="B1791" t="str">
            <v>2102.0001.S00154</v>
          </cell>
          <cell r="C1791" t="str">
            <v>SWIBER OFFSHORE</v>
          </cell>
        </row>
        <row r="1792">
          <cell r="B1792" t="str">
            <v>2102.0001.S00155</v>
          </cell>
          <cell r="C1792" t="str">
            <v>SUMBER PERKAKAS</v>
          </cell>
        </row>
        <row r="1793">
          <cell r="B1793" t="str">
            <v>2102.0001.S00156</v>
          </cell>
          <cell r="C1793" t="str">
            <v>SUMBER MAKMUR</v>
          </cell>
        </row>
        <row r="1794">
          <cell r="B1794" t="str">
            <v>2102.0001.S00157</v>
          </cell>
          <cell r="C1794" t="str">
            <v>SUSMAR</v>
          </cell>
        </row>
        <row r="1795">
          <cell r="B1795" t="str">
            <v>2102.0001.S00158</v>
          </cell>
          <cell r="C1795" t="str">
            <v>SUKSES MAKMUR SENTOSA (CV)</v>
          </cell>
        </row>
        <row r="1796">
          <cell r="B1796" t="str">
            <v>2102.0001.S00159</v>
          </cell>
          <cell r="C1796" t="str">
            <v>SINAR ASEA, CV.</v>
          </cell>
        </row>
        <row r="1797">
          <cell r="B1797" t="str">
            <v>2102.0001.S00160</v>
          </cell>
          <cell r="C1797" t="str">
            <v>SEDANA PASIFIK SERVISTAMA</v>
          </cell>
        </row>
        <row r="1798">
          <cell r="B1798" t="str">
            <v>2102.0001.S00161</v>
          </cell>
          <cell r="C1798" t="str">
            <v>SINARINDO MEGAH PERKASA</v>
          </cell>
        </row>
        <row r="1799">
          <cell r="B1799" t="str">
            <v>2102.0001.S00162</v>
          </cell>
          <cell r="C1799" t="str">
            <v>SONSUB INTERNATIONAL PTY LTD</v>
          </cell>
        </row>
        <row r="1800">
          <cell r="B1800" t="str">
            <v>2102.0001.S00163</v>
          </cell>
          <cell r="C1800" t="str">
            <v>SUDJACA PALEMBANG, PT.</v>
          </cell>
        </row>
        <row r="1801">
          <cell r="B1801" t="str">
            <v>2102.0001.S00164</v>
          </cell>
          <cell r="C1801" t="str">
            <v>SHANGHAI SHENWEI MACHINERY CO.LTD</v>
          </cell>
        </row>
        <row r="1802">
          <cell r="B1802" t="str">
            <v>2102.0001.S00165</v>
          </cell>
          <cell r="C1802" t="str">
            <v>SUB SALVE</v>
          </cell>
        </row>
        <row r="1803">
          <cell r="B1803" t="str">
            <v>2102.0001.S00166</v>
          </cell>
          <cell r="C1803" t="str">
            <v>SEA-STRUCT INTERNATIONAL</v>
          </cell>
        </row>
        <row r="1804">
          <cell r="B1804" t="str">
            <v>2102.0001.S00167</v>
          </cell>
          <cell r="C1804" t="str">
            <v>SUPERKRANE</v>
          </cell>
        </row>
        <row r="1805">
          <cell r="B1805" t="str">
            <v>2102.0001.S00168</v>
          </cell>
          <cell r="C1805" t="str">
            <v>SIGMA UTAMA</v>
          </cell>
        </row>
        <row r="1806">
          <cell r="B1806" t="str">
            <v>2102.0001.S00169</v>
          </cell>
          <cell r="C1806" t="str">
            <v>SRIKREASI UNGGUL PERSADA</v>
          </cell>
        </row>
        <row r="1807">
          <cell r="B1807" t="str">
            <v>2102.0001.S00170</v>
          </cell>
          <cell r="C1807" t="str">
            <v>STEEL PIPE INDUSTRY</v>
          </cell>
        </row>
        <row r="1808">
          <cell r="B1808" t="str">
            <v>2102.0001.S00171</v>
          </cell>
          <cell r="C1808" t="str">
            <v>SODEXO SINGAPORE PTE LTD</v>
          </cell>
        </row>
        <row r="1809">
          <cell r="B1809" t="str">
            <v>2102.0001.S00172</v>
          </cell>
          <cell r="C1809" t="str">
            <v>SMART MILLENIUM ENTERPRISE</v>
          </cell>
        </row>
        <row r="1810">
          <cell r="B1810" t="str">
            <v>2102.0001.S00173</v>
          </cell>
          <cell r="C1810" t="str">
            <v>SOFOCO</v>
          </cell>
        </row>
        <row r="1811">
          <cell r="B1811" t="str">
            <v>2102.0001.S00174</v>
          </cell>
          <cell r="C1811" t="str">
            <v>Sentosa Segara Mulia Shipping</v>
          </cell>
        </row>
        <row r="1812">
          <cell r="B1812" t="str">
            <v>2102.0001.S00175</v>
          </cell>
          <cell r="C1812" t="str">
            <v>SUPRA CIPTA MEGAH, PT.</v>
          </cell>
        </row>
        <row r="1813">
          <cell r="B1813" t="str">
            <v>2102.0001.S00176</v>
          </cell>
          <cell r="C1813" t="str">
            <v>SINAR VISI ABADI</v>
          </cell>
        </row>
        <row r="1814">
          <cell r="B1814" t="str">
            <v>2102.0001.S00177</v>
          </cell>
          <cell r="C1814" t="str">
            <v>SUMIKIN BUSSAN CORP.</v>
          </cell>
        </row>
        <row r="1815">
          <cell r="B1815" t="str">
            <v>2102.0001.S00178</v>
          </cell>
          <cell r="C1815" t="str">
            <v>SANYO CO., LTD</v>
          </cell>
        </row>
        <row r="1816">
          <cell r="B1816" t="str">
            <v>2102.0001.S00179</v>
          </cell>
          <cell r="C1816" t="str">
            <v>SENG HENG ENGINEERING</v>
          </cell>
        </row>
        <row r="1817">
          <cell r="B1817" t="str">
            <v>2102.0001.S00180</v>
          </cell>
          <cell r="C1817" t="str">
            <v>SEA AND LAND TECHNOLOGIES PTE LTD</v>
          </cell>
        </row>
        <row r="1818">
          <cell r="B1818" t="str">
            <v>2102.0001.S00181</v>
          </cell>
          <cell r="C1818" t="str">
            <v>SANKYU INDONESIA INTERNATIONAL</v>
          </cell>
        </row>
        <row r="1819">
          <cell r="B1819" t="str">
            <v>2102.0001.S00182</v>
          </cell>
          <cell r="C1819" t="str">
            <v>SOLEFOUND SAKTI</v>
          </cell>
        </row>
        <row r="1820">
          <cell r="B1820" t="str">
            <v>2102.0001.S00183</v>
          </cell>
          <cell r="C1820" t="str">
            <v>SICA SEA PTE LTD</v>
          </cell>
        </row>
        <row r="1821">
          <cell r="B1821" t="str">
            <v>2102.0001.S00184</v>
          </cell>
          <cell r="C1821" t="str">
            <v>SPIE OIL AND GAS SERVICES INDONESIA, PT.</v>
          </cell>
        </row>
        <row r="1822">
          <cell r="B1822" t="str">
            <v>2102.0001.S00185</v>
          </cell>
          <cell r="C1822" t="str">
            <v>SERASI AUTORAYA (CAB. SUNGKONO SBY)</v>
          </cell>
        </row>
        <row r="1823">
          <cell r="B1823" t="str">
            <v>2102.0001.S00186</v>
          </cell>
          <cell r="C1823" t="str">
            <v>SOLUSI EXPRESS LOGISTICS, PT.</v>
          </cell>
        </row>
        <row r="1824">
          <cell r="B1824" t="str">
            <v>2102.0001.S00187</v>
          </cell>
          <cell r="C1824" t="str">
            <v>SAMA MANTAP</v>
          </cell>
        </row>
        <row r="1825">
          <cell r="B1825" t="str">
            <v>2102.0001.S00188</v>
          </cell>
          <cell r="C1825" t="str">
            <v>SEMBILAN BINTANG PRO, PT.</v>
          </cell>
        </row>
        <row r="1826">
          <cell r="B1826" t="str">
            <v>2102.0001.S00189</v>
          </cell>
          <cell r="C1826" t="str">
            <v>SAHABAT MEGA TECHNIC</v>
          </cell>
        </row>
        <row r="1827">
          <cell r="B1827" t="str">
            <v>2102.0001.S00190</v>
          </cell>
          <cell r="C1827" t="str">
            <v>SATYA DJAYA RAYA TRADING</v>
          </cell>
        </row>
        <row r="1828">
          <cell r="B1828" t="str">
            <v>2102.0001.S00191</v>
          </cell>
          <cell r="C1828" t="str">
            <v>SUMBER TEKNIK MANDIRI</v>
          </cell>
        </row>
        <row r="1829">
          <cell r="B1829" t="str">
            <v>2102.0001.S00192</v>
          </cell>
          <cell r="C1829" t="str">
            <v>SERASI AUTORAYA (CILEGON)</v>
          </cell>
        </row>
        <row r="1830">
          <cell r="B1830" t="str">
            <v>2102.0001.S00193</v>
          </cell>
          <cell r="C1830" t="str">
            <v>SEMANGAT HASRAT JAYA</v>
          </cell>
        </row>
        <row r="1831">
          <cell r="B1831" t="str">
            <v>2102.0001.S00194</v>
          </cell>
          <cell r="C1831" t="str">
            <v>SIAGA PERSADA NUSANTARA</v>
          </cell>
        </row>
        <row r="1832">
          <cell r="B1832" t="str">
            <v>2102.0001.S00195</v>
          </cell>
          <cell r="C1832" t="str">
            <v>SURYA BUSANA</v>
          </cell>
        </row>
        <row r="1833">
          <cell r="B1833" t="str">
            <v>2102.0001.S00196</v>
          </cell>
          <cell r="C1833" t="str">
            <v>SUMBER HIDUP</v>
          </cell>
        </row>
        <row r="1834">
          <cell r="B1834" t="str">
            <v>2102.0001.S00198</v>
          </cell>
          <cell r="C1834" t="str">
            <v>SACCAP COYARD INDONESIA, PT.</v>
          </cell>
        </row>
        <row r="1835">
          <cell r="B1835" t="str">
            <v>2102.0001.S00199</v>
          </cell>
          <cell r="C1835" t="str">
            <v>SUMBER MAKMUR (GLODOK HARCO INDAH)</v>
          </cell>
        </row>
        <row r="1836">
          <cell r="B1836" t="str">
            <v>2102.0001.S00200</v>
          </cell>
          <cell r="C1836" t="str">
            <v>SUTINDO RAYA MULIA</v>
          </cell>
        </row>
        <row r="1837">
          <cell r="B1837" t="str">
            <v>2102.0001.S00201</v>
          </cell>
          <cell r="C1837" t="str">
            <v>SINAR JAYA (MANGGA DUA)</v>
          </cell>
        </row>
        <row r="1838">
          <cell r="B1838" t="str">
            <v>2102.0001.S00202</v>
          </cell>
          <cell r="C1838" t="str">
            <v>SANDVIK INDONESIA</v>
          </cell>
        </row>
        <row r="1839">
          <cell r="B1839" t="str">
            <v>2102.0001.S00203</v>
          </cell>
          <cell r="C1839" t="str">
            <v>SANDVIK SOUTH EAST ASIA PTE LTD.</v>
          </cell>
        </row>
        <row r="1840">
          <cell r="B1840" t="str">
            <v>2102.0001.S00204</v>
          </cell>
          <cell r="C1840" t="str">
            <v>SINGGAR MULIA, PT.</v>
          </cell>
        </row>
        <row r="1841">
          <cell r="B1841" t="str">
            <v>2102.0001.S00205</v>
          </cell>
          <cell r="C1841" t="str">
            <v>SPANSET AMANDIRA INTERNUSA</v>
          </cell>
        </row>
        <row r="1842">
          <cell r="B1842" t="str">
            <v>2102.0001.S00206</v>
          </cell>
          <cell r="C1842" t="str">
            <v>SINAR GALVANIS METAL</v>
          </cell>
        </row>
        <row r="1843">
          <cell r="B1843" t="str">
            <v>2102.0001.S00208</v>
          </cell>
          <cell r="C1843" t="str">
            <v>SENTRA TEKNOLOGI POLIMER - BPPT</v>
          </cell>
        </row>
        <row r="1844">
          <cell r="B1844" t="str">
            <v>2102.0001.S00209</v>
          </cell>
          <cell r="C1844" t="str">
            <v>SURYA CEMERLANG ARISTIK</v>
          </cell>
        </row>
        <row r="1845">
          <cell r="B1845" t="str">
            <v>2102.0001.S00210</v>
          </cell>
          <cell r="C1845" t="str">
            <v>SAWAH HASRAT BERSAMA</v>
          </cell>
        </row>
        <row r="1846">
          <cell r="B1846" t="str">
            <v>2102.0001.S00211</v>
          </cell>
          <cell r="C1846" t="str">
            <v>STOP-CHOC LTD</v>
          </cell>
        </row>
        <row r="1847">
          <cell r="B1847" t="str">
            <v>2102.0001.S00212</v>
          </cell>
          <cell r="C1847" t="str">
            <v>SAFETY TRAINING SOLUSINDO</v>
          </cell>
        </row>
        <row r="1848">
          <cell r="B1848" t="str">
            <v>2102.0001.S00213</v>
          </cell>
          <cell r="C1848" t="str">
            <v>SUMBER ABADI</v>
          </cell>
        </row>
        <row r="1849">
          <cell r="B1849" t="str">
            <v>2102.0001.S00214</v>
          </cell>
          <cell r="C1849" t="str">
            <v>SYMPHONIA HAKSA KREASINDO</v>
          </cell>
        </row>
        <row r="1850">
          <cell r="B1850" t="str">
            <v>2102.0001.S00215</v>
          </cell>
          <cell r="C1850" t="str">
            <v>SIGMA KREASI INSTRUMENT</v>
          </cell>
        </row>
        <row r="1851">
          <cell r="B1851" t="str">
            <v>2102.0001.S00216</v>
          </cell>
          <cell r="C1851" t="str">
            <v>SCHNEIDER INDONESIA</v>
          </cell>
        </row>
        <row r="1852">
          <cell r="B1852" t="str">
            <v>2102.0001.S00217</v>
          </cell>
          <cell r="C1852" t="str">
            <v>SINGAPORE VALVE &amp; FITTING PTE LTD</v>
          </cell>
        </row>
        <row r="1853">
          <cell r="B1853" t="str">
            <v>2102.0001.S00218</v>
          </cell>
          <cell r="C1853" t="str">
            <v>SIGNODE SINGAPORE PTE LTD</v>
          </cell>
        </row>
        <row r="1854">
          <cell r="B1854" t="str">
            <v>2102.0001.S00219</v>
          </cell>
          <cell r="C1854" t="str">
            <v>SARANA CIPTA ADIGRAHA</v>
          </cell>
        </row>
        <row r="1855">
          <cell r="B1855" t="str">
            <v>2102.0001.S00220</v>
          </cell>
          <cell r="C1855" t="str">
            <v>SERASI AUTORAYA BRANCH CIREBON</v>
          </cell>
        </row>
        <row r="1856">
          <cell r="B1856" t="str">
            <v>2102.0001.S00221</v>
          </cell>
          <cell r="C1856" t="str">
            <v>SURTECH UTAMA INDONESIA</v>
          </cell>
        </row>
        <row r="1857">
          <cell r="B1857" t="str">
            <v>2102.0001.S00222</v>
          </cell>
          <cell r="C1857" t="str">
            <v>SHIMANTO ENGINEERING &amp; TRADE SERVICES</v>
          </cell>
        </row>
        <row r="1858">
          <cell r="B1858" t="str">
            <v>2102.0001.S00223</v>
          </cell>
          <cell r="C1858" t="str">
            <v>SIGMA MITRA PRATAMA</v>
          </cell>
        </row>
        <row r="1859">
          <cell r="B1859" t="str">
            <v>2102.0001.S00224</v>
          </cell>
          <cell r="C1859" t="str">
            <v>SARANA TOOLINDO PERKASA</v>
          </cell>
        </row>
        <row r="1860">
          <cell r="B1860" t="str">
            <v>2102.0001.S00225</v>
          </cell>
          <cell r="C1860" t="str">
            <v>SUKSES KARYA KHATULISTIWA</v>
          </cell>
        </row>
        <row r="1861">
          <cell r="B1861" t="str">
            <v>2102.0001.S00226</v>
          </cell>
          <cell r="C1861" t="str">
            <v>SYMPHONIASAFETY</v>
          </cell>
        </row>
        <row r="1862">
          <cell r="B1862" t="str">
            <v>2102.0001.S00227</v>
          </cell>
          <cell r="C1862" t="str">
            <v>SIWALI SWANTIKA</v>
          </cell>
        </row>
        <row r="1863">
          <cell r="B1863" t="str">
            <v>2102.0001.S00228</v>
          </cell>
          <cell r="C1863" t="str">
            <v>SCHULZ INDONESIA</v>
          </cell>
        </row>
        <row r="1864">
          <cell r="B1864" t="str">
            <v>2102.0001.S00229</v>
          </cell>
          <cell r="C1864" t="str">
            <v>SINAR JAYA ELECTRONIC</v>
          </cell>
        </row>
        <row r="1865">
          <cell r="B1865" t="str">
            <v>2102.0001.S00230</v>
          </cell>
          <cell r="C1865" t="str">
            <v>SINAR BAJA</v>
          </cell>
        </row>
        <row r="1866">
          <cell r="B1866" t="str">
            <v>2102.0001.S00231</v>
          </cell>
          <cell r="C1866" t="str">
            <v>SARANA INSTRUMENT</v>
          </cell>
        </row>
        <row r="1867">
          <cell r="B1867" t="str">
            <v>2102.0001.S00232</v>
          </cell>
          <cell r="C1867" t="str">
            <v>SINAR SURYA JAYA GEMILANG</v>
          </cell>
        </row>
        <row r="1868">
          <cell r="B1868" t="str">
            <v>2102.0001.S00233</v>
          </cell>
          <cell r="C1868" t="str">
            <v>SOMAKHO POWERINDO</v>
          </cell>
        </row>
        <row r="1869">
          <cell r="B1869" t="str">
            <v>2102.0001.S00234</v>
          </cell>
          <cell r="C1869" t="str">
            <v>SAMAKHO POWERINDO</v>
          </cell>
        </row>
        <row r="1870">
          <cell r="B1870" t="str">
            <v>2102.0001.S00235</v>
          </cell>
          <cell r="C1870" t="str">
            <v>SALIRAN INDUSTRIAL SUPPLIES Sdn. Bhd.</v>
          </cell>
        </row>
        <row r="1871">
          <cell r="B1871" t="str">
            <v>2102.0001.S00236</v>
          </cell>
          <cell r="C1871" t="str">
            <v>SURVEYOR INDONESIA BRANCH CILEGON</v>
          </cell>
        </row>
        <row r="1872">
          <cell r="B1872" t="str">
            <v>2102.0001.S00237</v>
          </cell>
          <cell r="C1872" t="str">
            <v>SOEKIRNO (FORMALITIES BAKRIE)</v>
          </cell>
        </row>
        <row r="1873">
          <cell r="B1873" t="str">
            <v>2102.0001.S00238</v>
          </cell>
          <cell r="C1873" t="str">
            <v>SUMBER SURYA SUKSES SEJATI</v>
          </cell>
        </row>
        <row r="1874">
          <cell r="B1874" t="str">
            <v>2102.0001.S00241</v>
          </cell>
          <cell r="C1874" t="str">
            <v>SARANA PRIMA TELEMATIKA</v>
          </cell>
        </row>
        <row r="1875">
          <cell r="B1875" t="str">
            <v>2102.0001.S00242</v>
          </cell>
          <cell r="C1875" t="str">
            <v>SAMA JAYA</v>
          </cell>
        </row>
        <row r="1876">
          <cell r="B1876" t="str">
            <v>2102.0001.S00243</v>
          </cell>
          <cell r="C1876" t="str">
            <v>SMIT SINGAPORE PTE LTD</v>
          </cell>
        </row>
        <row r="1877">
          <cell r="B1877" t="str">
            <v>2102.0001.S00244</v>
          </cell>
          <cell r="C1877" t="str">
            <v>SEVEN CITRA MANDIRI</v>
          </cell>
        </row>
        <row r="1878">
          <cell r="B1878" t="str">
            <v>2102.0001.S00245</v>
          </cell>
          <cell r="C1878" t="str">
            <v>SINAR SENTOSA RAYA</v>
          </cell>
        </row>
        <row r="1879">
          <cell r="B1879" t="str">
            <v>2102.0001.S00246</v>
          </cell>
          <cell r="C1879" t="str">
            <v>SULHAJ MAROS MARITIM</v>
          </cell>
        </row>
        <row r="1880">
          <cell r="B1880" t="str">
            <v>2102.0001.S00247</v>
          </cell>
          <cell r="C1880" t="str">
            <v>SINAR MENTARI ABADI</v>
          </cell>
        </row>
        <row r="1881">
          <cell r="B1881" t="str">
            <v>2102.0001.S00248</v>
          </cell>
          <cell r="C1881" t="str">
            <v>SURVEYOR INDONESIA</v>
          </cell>
        </row>
        <row r="1882">
          <cell r="B1882" t="str">
            <v>2102.0001.S00249</v>
          </cell>
          <cell r="C1882" t="str">
            <v>SINAR CEMERLANG JAKARTA</v>
          </cell>
        </row>
        <row r="1883">
          <cell r="B1883" t="str">
            <v>2102.0001.S00250</v>
          </cell>
          <cell r="C1883" t="str">
            <v>SOLID ENERGI INTERNATIONAL</v>
          </cell>
        </row>
        <row r="1884">
          <cell r="B1884" t="str">
            <v>2102.0001.S00251</v>
          </cell>
          <cell r="C1884" t="str">
            <v>STEP OILTOOLS</v>
          </cell>
        </row>
        <row r="1885">
          <cell r="B1885" t="str">
            <v>2102.0001.S00252</v>
          </cell>
          <cell r="C1885" t="str">
            <v>SHANGHAI INDUSTRY</v>
          </cell>
        </row>
        <row r="1886">
          <cell r="B1886" t="str">
            <v>2102.0001.S00253</v>
          </cell>
          <cell r="C1886" t="str">
            <v>SPECIAL PIPING MATERIALS (SINGAPORE) PTE</v>
          </cell>
        </row>
        <row r="1887">
          <cell r="B1887" t="str">
            <v>2102.0001.T00001</v>
          </cell>
          <cell r="C1887" t="str">
            <v>T+C MACHINE TOOLS PTE LTD</v>
          </cell>
        </row>
        <row r="1888">
          <cell r="B1888" t="str">
            <v>2102.0001.T00002</v>
          </cell>
          <cell r="C1888" t="str">
            <v>TAHARICA</v>
          </cell>
        </row>
        <row r="1889">
          <cell r="B1889" t="str">
            <v>2102.0001.T00003</v>
          </cell>
          <cell r="C1889" t="str">
            <v>TALURIT PERKASA PRATAMA</v>
          </cell>
        </row>
        <row r="1890">
          <cell r="B1890" t="str">
            <v>2102.0001.T00004</v>
          </cell>
          <cell r="C1890" t="str">
            <v>TASABA, PD</v>
          </cell>
        </row>
        <row r="1891">
          <cell r="B1891" t="str">
            <v>2102.0001.T00005</v>
          </cell>
          <cell r="C1891" t="str">
            <v>TECHNIP</v>
          </cell>
        </row>
        <row r="1892">
          <cell r="B1892" t="str">
            <v>2102.0001.T00006</v>
          </cell>
          <cell r="C1892" t="str">
            <v>TEKINDOMAS NIAGATAMA</v>
          </cell>
        </row>
        <row r="1893">
          <cell r="B1893" t="str">
            <v>2102.0001.T00007</v>
          </cell>
          <cell r="C1893" t="str">
            <v>TEKNIK BARU</v>
          </cell>
        </row>
        <row r="1894">
          <cell r="B1894" t="str">
            <v>2102.0001.T00008</v>
          </cell>
          <cell r="C1894" t="str">
            <v>TEKNIK STEEL</v>
          </cell>
        </row>
        <row r="1895">
          <cell r="B1895" t="str">
            <v>2102.0001.T00009</v>
          </cell>
          <cell r="C1895" t="str">
            <v>TERUS DJADI</v>
          </cell>
        </row>
        <row r="1896">
          <cell r="B1896" t="str">
            <v>2102.0001.T00010</v>
          </cell>
          <cell r="C1896" t="str">
            <v>THE HARTFORD STEAM BOILER</v>
          </cell>
        </row>
        <row r="1897">
          <cell r="B1897" t="str">
            <v>2102.0001.T00011</v>
          </cell>
          <cell r="C1897" t="str">
            <v>TIDY DISPOSAL SERVICE</v>
          </cell>
        </row>
        <row r="1898">
          <cell r="B1898" t="str">
            <v>2102.0001.T00012</v>
          </cell>
          <cell r="C1898" t="str">
            <v>TIGA PUTRA</v>
          </cell>
        </row>
        <row r="1899">
          <cell r="B1899" t="str">
            <v>2102.0001.T00013</v>
          </cell>
          <cell r="C1899" t="str">
            <v>TITIS SAMPURNA</v>
          </cell>
        </row>
        <row r="1900">
          <cell r="B1900" t="str">
            <v>2102.0001.T00014</v>
          </cell>
          <cell r="C1900" t="str">
            <v>TJOKRO PUTRA PERSADA</v>
          </cell>
        </row>
        <row r="1901">
          <cell r="B1901" t="str">
            <v>2102.0001.T00015</v>
          </cell>
          <cell r="C1901" t="str">
            <v>TL GEOTECHNICS (S) PTE LTD</v>
          </cell>
        </row>
        <row r="1902">
          <cell r="B1902" t="str">
            <v>2102.0001.T00016</v>
          </cell>
          <cell r="C1902" t="str">
            <v>TOKO AFUNG</v>
          </cell>
        </row>
        <row r="1903">
          <cell r="B1903" t="str">
            <v>2102.0001.T00017</v>
          </cell>
          <cell r="C1903" t="str">
            <v>TOKO JAYA ART</v>
          </cell>
        </row>
        <row r="1904">
          <cell r="B1904" t="str">
            <v>2102.0001.T00018</v>
          </cell>
          <cell r="C1904" t="str">
            <v>TOKO SUBUR</v>
          </cell>
        </row>
        <row r="1905">
          <cell r="B1905" t="str">
            <v>2102.0001.T00019</v>
          </cell>
          <cell r="C1905" t="str">
            <v>TOKYO KEISHO KROHNE INDONESIA</v>
          </cell>
        </row>
        <row r="1906">
          <cell r="B1906" t="str">
            <v>2102.0001.T00020</v>
          </cell>
          <cell r="C1906" t="str">
            <v>TOPARTS</v>
          </cell>
        </row>
        <row r="1907">
          <cell r="B1907" t="str">
            <v>2102.0001.T00021</v>
          </cell>
          <cell r="C1907" t="str">
            <v>TRAKINDO UTAMA (PONTIANAK)</v>
          </cell>
        </row>
        <row r="1908">
          <cell r="B1908" t="str">
            <v>2102.0001.T00022</v>
          </cell>
          <cell r="C1908" t="str">
            <v>TRAN JAKARTA</v>
          </cell>
        </row>
        <row r="1909">
          <cell r="B1909" t="str">
            <v>2102.0001.T00023</v>
          </cell>
          <cell r="C1909" t="str">
            <v>TRIBUDIDARMA, PT</v>
          </cell>
        </row>
        <row r="1910">
          <cell r="B1910" t="str">
            <v>2102.0001.T00024</v>
          </cell>
          <cell r="C1910" t="str">
            <v>TRIMULIA SAKTI PERDANA</v>
          </cell>
        </row>
        <row r="1911">
          <cell r="B1911" t="str">
            <v>2102.0001.T00025</v>
          </cell>
          <cell r="C1911" t="str">
            <v>TRIPUTRA SENTOSA RAHARJA</v>
          </cell>
        </row>
        <row r="1912">
          <cell r="B1912" t="str">
            <v>2102.0001.T00026</v>
          </cell>
          <cell r="C1912" t="str">
            <v>TRISINDO</v>
          </cell>
        </row>
        <row r="1913">
          <cell r="B1913" t="str">
            <v>2102.0001.T00027</v>
          </cell>
          <cell r="C1913" t="str">
            <v>TRI-STAR INDUSTRIES PTE LTD</v>
          </cell>
        </row>
        <row r="1914">
          <cell r="B1914" t="str">
            <v>2102.0001.T00028</v>
          </cell>
          <cell r="C1914" t="str">
            <v>TRITUNGGAL PERINTIS ABADI</v>
          </cell>
        </row>
        <row r="1915">
          <cell r="B1915" t="str">
            <v>2102.0001.T00029</v>
          </cell>
          <cell r="C1915" t="str">
            <v>TUNAS KARYA</v>
          </cell>
        </row>
        <row r="1916">
          <cell r="B1916" t="str">
            <v>2102.0001.T00030</v>
          </cell>
          <cell r="C1916" t="str">
            <v>TUNAS PRIMA</v>
          </cell>
        </row>
        <row r="1917">
          <cell r="B1917" t="str">
            <v>2102.0001.T00031</v>
          </cell>
          <cell r="C1917" t="str">
            <v>TARUMA DIRGANTARA TOURINDO</v>
          </cell>
        </row>
        <row r="1918">
          <cell r="B1918" t="str">
            <v>2102.0001.T00032</v>
          </cell>
          <cell r="C1918" t="str">
            <v>TD WILLIAMSON INDONESIA</v>
          </cell>
        </row>
        <row r="1919">
          <cell r="B1919" t="str">
            <v>2102.0001.T00033</v>
          </cell>
          <cell r="C1919" t="str">
            <v>TITIAN BAHTERA SEGARA</v>
          </cell>
        </row>
        <row r="1920">
          <cell r="B1920" t="str">
            <v>2102.0001.T00034</v>
          </cell>
          <cell r="C1920" t="str">
            <v>TELKOM</v>
          </cell>
        </row>
        <row r="1921">
          <cell r="B1921" t="str">
            <v>2102.0001.T00035</v>
          </cell>
          <cell r="C1921" t="str">
            <v>TL OFFSHORE</v>
          </cell>
        </row>
        <row r="1922">
          <cell r="B1922" t="str">
            <v>2102.0001.T00036</v>
          </cell>
          <cell r="C1922" t="str">
            <v>TOYOTA ASTRA MOTOR</v>
          </cell>
        </row>
        <row r="1923">
          <cell r="B1923" t="str">
            <v>2102.0001.T00037</v>
          </cell>
          <cell r="C1923" t="str">
            <v>TRIMANUNGGLA SEJAHTERA</v>
          </cell>
        </row>
        <row r="1924">
          <cell r="B1924" t="str">
            <v>2102.0001.T00038</v>
          </cell>
          <cell r="C1924" t="str">
            <v>TAG MARINE SERVICES PTE LTD</v>
          </cell>
        </row>
        <row r="1925">
          <cell r="B1925" t="str">
            <v>2102.0001.T00039</v>
          </cell>
          <cell r="C1925" t="str">
            <v>TK GLOBAL CO. LTD.</v>
          </cell>
        </row>
        <row r="1926">
          <cell r="B1926" t="str">
            <v>2102.0001.T00040</v>
          </cell>
          <cell r="C1926" t="str">
            <v>TD WILLIAMSON ASIA PASIFIC PTE LTD</v>
          </cell>
        </row>
        <row r="1927">
          <cell r="B1927" t="str">
            <v>2102.0001.T00041</v>
          </cell>
          <cell r="C1927" t="str">
            <v>TIUR MAYASARI</v>
          </cell>
        </row>
        <row r="1928">
          <cell r="B1928" t="str">
            <v>2102.0001.T00042</v>
          </cell>
          <cell r="C1928" t="str">
            <v>TOP GREAT ENGINEERING &amp; MARINE PTE LTD</v>
          </cell>
        </row>
        <row r="1929">
          <cell r="B1929" t="str">
            <v>2102.0001.T00043</v>
          </cell>
          <cell r="C1929" t="str">
            <v>TRIGUNA MANDALA</v>
          </cell>
        </row>
        <row r="1930">
          <cell r="B1930" t="str">
            <v>2102.0001.T00044</v>
          </cell>
          <cell r="C1930" t="str">
            <v>TOMMY ADJI PRASETYO</v>
          </cell>
        </row>
        <row r="1931">
          <cell r="B1931" t="str">
            <v>2102.0001.T00046</v>
          </cell>
          <cell r="C1931" t="str">
            <v>TOKO ALAM JAYA</v>
          </cell>
        </row>
        <row r="1932">
          <cell r="B1932" t="str">
            <v>2102.0001.T00048</v>
          </cell>
          <cell r="C1932" t="str">
            <v>TROWELLS ENERGY</v>
          </cell>
        </row>
        <row r="1933">
          <cell r="B1933" t="str">
            <v>2102.0001.T00049</v>
          </cell>
          <cell r="C1933" t="str">
            <v>TOKO JAKARTA</v>
          </cell>
        </row>
        <row r="1934">
          <cell r="B1934" t="str">
            <v>2102.0001.T00050</v>
          </cell>
          <cell r="C1934" t="str">
            <v>TA ASIA HOLDINGS PTE. LTD</v>
          </cell>
        </row>
        <row r="1935">
          <cell r="B1935" t="str">
            <v>2102.0001.T00051</v>
          </cell>
          <cell r="C1935" t="str">
            <v>TIRA AUSTENITE, PT.</v>
          </cell>
        </row>
        <row r="1936">
          <cell r="B1936" t="str">
            <v>2102.0001.T00052</v>
          </cell>
          <cell r="C1936" t="str">
            <v>TEHNIK MAKMUR</v>
          </cell>
        </row>
        <row r="1937">
          <cell r="B1937" t="str">
            <v>2102.0001.T00053</v>
          </cell>
          <cell r="C1937" t="str">
            <v>TATA STEEL INTERNATIONAL (SINGAPORE) LTD</v>
          </cell>
        </row>
        <row r="1938">
          <cell r="B1938" t="str">
            <v>2102.0001.T00054</v>
          </cell>
          <cell r="C1938" t="str">
            <v>TECHSTREET</v>
          </cell>
        </row>
        <row r="1939">
          <cell r="B1939" t="str">
            <v>2102.0001.T00055</v>
          </cell>
          <cell r="C1939" t="str">
            <v>THE NATIONAL BOARD OF BOILER AND PVI</v>
          </cell>
        </row>
        <row r="1940">
          <cell r="B1940" t="str">
            <v>2102.0001.T00056</v>
          </cell>
          <cell r="C1940" t="str">
            <v>TOYOTEC TEKNINDO MANDIRI</v>
          </cell>
        </row>
        <row r="1941">
          <cell r="B1941" t="str">
            <v>2102.0001.T00057</v>
          </cell>
          <cell r="C1941" t="str">
            <v>TRI MAKMUR</v>
          </cell>
        </row>
        <row r="1942">
          <cell r="B1942" t="str">
            <v>2102.0001.T00058</v>
          </cell>
          <cell r="C1942" t="str">
            <v>TANJUNG PERKASA</v>
          </cell>
        </row>
        <row r="1943">
          <cell r="B1943" t="str">
            <v>2102.0001.T00059</v>
          </cell>
          <cell r="C1943" t="str">
            <v>TEKNIK LASINDO BERSAMA</v>
          </cell>
        </row>
        <row r="1944">
          <cell r="B1944" t="str">
            <v>2102.0001.T00060</v>
          </cell>
          <cell r="C1944" t="str">
            <v>TEHNOFAS SERVISINDO</v>
          </cell>
        </row>
        <row r="1945">
          <cell r="B1945" t="str">
            <v>2102.0001.T00061</v>
          </cell>
          <cell r="C1945" t="str">
            <v>TENDER INDONESIA COMMERCIAL</v>
          </cell>
        </row>
        <row r="1946">
          <cell r="B1946" t="str">
            <v>2102.0001.T00062</v>
          </cell>
          <cell r="C1946" t="str">
            <v>TRI MITRA ABADI, CV.</v>
          </cell>
        </row>
        <row r="1947">
          <cell r="B1947" t="str">
            <v>2102.0001.T00063</v>
          </cell>
          <cell r="C1947" t="str">
            <v>TULUS HIDUP</v>
          </cell>
        </row>
        <row r="1948">
          <cell r="B1948" t="str">
            <v>2102.0001.T00064</v>
          </cell>
          <cell r="C1948" t="str">
            <v>TRELLEBORG SINGAPORE PTE LTD</v>
          </cell>
        </row>
        <row r="1949">
          <cell r="B1949" t="str">
            <v>2102.0001.T00066</v>
          </cell>
          <cell r="C1949" t="str">
            <v>TOLL OFFSHORE PETROLEUM SERVICES PTE LTD</v>
          </cell>
        </row>
        <row r="1950">
          <cell r="B1950" t="str">
            <v>2102.0001.T00067</v>
          </cell>
          <cell r="C1950" t="str">
            <v>THERMO CHIMICA IMPIANTI</v>
          </cell>
        </row>
        <row r="1951">
          <cell r="B1951" t="str">
            <v>2102.0001.T00068</v>
          </cell>
          <cell r="C1951" t="str">
            <v>TRI PANDU PELITA</v>
          </cell>
        </row>
        <row r="1952">
          <cell r="B1952" t="str">
            <v>2102.0001.T00069</v>
          </cell>
          <cell r="C1952" t="str">
            <v>TRANSCON INDONESIA</v>
          </cell>
        </row>
        <row r="1953">
          <cell r="B1953" t="str">
            <v>2102.0001.T00070</v>
          </cell>
          <cell r="C1953" t="str">
            <v>TOPAN GAS</v>
          </cell>
        </row>
        <row r="1954">
          <cell r="B1954" t="str">
            <v>2102.0001.T00071</v>
          </cell>
          <cell r="C1954" t="str">
            <v>TANGGUH SAMUDERA JAYA</v>
          </cell>
        </row>
        <row r="1955">
          <cell r="B1955" t="str">
            <v>2102.0001.T00072</v>
          </cell>
          <cell r="C1955" t="str">
            <v>TERMINAL PETIKEMAS KOJA</v>
          </cell>
        </row>
        <row r="1956">
          <cell r="B1956" t="str">
            <v>2102.0001.T00073</v>
          </cell>
          <cell r="C1956" t="str">
            <v>TRI MITRA SEJAHTERA LOGITICS, PT.</v>
          </cell>
        </row>
        <row r="1957">
          <cell r="B1957" t="str">
            <v>2102.0001.T00074</v>
          </cell>
          <cell r="C1957" t="str">
            <v>TELEDATA INDONESIA, PT.</v>
          </cell>
        </row>
        <row r="1958">
          <cell r="B1958" t="str">
            <v>2102.0001.T00075</v>
          </cell>
          <cell r="C1958" t="str">
            <v>TARA TOUR</v>
          </cell>
        </row>
        <row r="1959">
          <cell r="B1959" t="str">
            <v>2102.0001.T00076</v>
          </cell>
          <cell r="C1959" t="str">
            <v>TRAKINDO (JAKARTA)</v>
          </cell>
        </row>
        <row r="1960">
          <cell r="B1960" t="str">
            <v>2102.0001.T00077</v>
          </cell>
          <cell r="C1960" t="str">
            <v>THOMSON REUTERS</v>
          </cell>
        </row>
        <row r="1961">
          <cell r="B1961" t="str">
            <v>2102.0001.T00078</v>
          </cell>
          <cell r="C1961" t="str">
            <v>TOKO BENELIZA</v>
          </cell>
        </row>
        <row r="1962">
          <cell r="B1962" t="str">
            <v>2102.0001.T00079</v>
          </cell>
          <cell r="C1962" t="str">
            <v>TRASINDO</v>
          </cell>
        </row>
        <row r="1963">
          <cell r="B1963" t="str">
            <v>2102.0001.T00080</v>
          </cell>
          <cell r="C1963" t="str">
            <v>TRIMAS EKATAMA NUSANTARA, PT.</v>
          </cell>
        </row>
        <row r="1964">
          <cell r="B1964" t="str">
            <v>2102.0001.T00081</v>
          </cell>
          <cell r="C1964" t="str">
            <v>TIENEKE SYAH</v>
          </cell>
        </row>
        <row r="1965">
          <cell r="B1965" t="str">
            <v>2102.0001.T00083</v>
          </cell>
          <cell r="C1965" t="str">
            <v>TRAKINDO (CILEGON)</v>
          </cell>
        </row>
        <row r="1966">
          <cell r="B1966" t="str">
            <v>2102.0001.T00084</v>
          </cell>
          <cell r="C1966" t="str">
            <v>TENGGER JOYO TEHNIK</v>
          </cell>
        </row>
        <row r="1967">
          <cell r="B1967" t="str">
            <v>2102.0001.T00085</v>
          </cell>
          <cell r="C1967" t="str">
            <v>TRANS TIOMA JAYA,PT</v>
          </cell>
        </row>
        <row r="1968">
          <cell r="B1968" t="str">
            <v>2102.0001.T00086</v>
          </cell>
          <cell r="C1968" t="str">
            <v>TUNAS CIPTA MANUNGGAL</v>
          </cell>
        </row>
        <row r="1969">
          <cell r="B1969" t="str">
            <v>2102.0001.T00087</v>
          </cell>
          <cell r="C1969" t="str">
            <v>TAPAK LAPAN</v>
          </cell>
        </row>
        <row r="1970">
          <cell r="B1970" t="str">
            <v>2102.0001.T00088</v>
          </cell>
          <cell r="C1970" t="str">
            <v>TAWADA GRAHA</v>
          </cell>
        </row>
        <row r="1971">
          <cell r="B1971" t="str">
            <v>2102.0001.T00089</v>
          </cell>
          <cell r="C1971" t="str">
            <v>TRI DIFTA LUBRINDO</v>
          </cell>
        </row>
        <row r="1972">
          <cell r="B1972" t="str">
            <v>2102.0001.T00090</v>
          </cell>
          <cell r="C1972" t="str">
            <v>TRINITAS SEJAHTERA</v>
          </cell>
        </row>
        <row r="1973">
          <cell r="B1973" t="str">
            <v>2102.0001.T00091</v>
          </cell>
          <cell r="C1973" t="str">
            <v>TOKO BESI "SUN"</v>
          </cell>
        </row>
        <row r="1974">
          <cell r="B1974" t="str">
            <v>2102.0001.T00092</v>
          </cell>
          <cell r="C1974" t="str">
            <v>TRIKARYA MITRA ANUGERAH</v>
          </cell>
        </row>
        <row r="1975">
          <cell r="B1975" t="str">
            <v>2102.0001.T00093</v>
          </cell>
          <cell r="C1975" t="str">
            <v>TRAKINDO UTAMA</v>
          </cell>
        </row>
        <row r="1976">
          <cell r="B1976" t="str">
            <v>2102.0001.T00094</v>
          </cell>
          <cell r="C1976" t="str">
            <v>TOSANDA DWI SAPURWA</v>
          </cell>
        </row>
        <row r="1977">
          <cell r="B1977" t="str">
            <v>2102.0001.T00095</v>
          </cell>
          <cell r="C1977" t="str">
            <v>TRANSWORLD INDO NUSA</v>
          </cell>
        </row>
        <row r="1978">
          <cell r="B1978" t="str">
            <v>2102.0001.T00096</v>
          </cell>
          <cell r="C1978" t="str">
            <v>TRIJATEK</v>
          </cell>
        </row>
        <row r="1979">
          <cell r="B1979" t="str">
            <v>2102.0001.T00097</v>
          </cell>
          <cell r="C1979" t="str">
            <v>TEPAT GUNA TEKNOLOGI NUSANTARA</v>
          </cell>
        </row>
        <row r="1980">
          <cell r="B1980" t="str">
            <v>2102.0001.T00098</v>
          </cell>
          <cell r="C1980" t="str">
            <v>TEKNINDO CIPTA INTERNASIONAL</v>
          </cell>
        </row>
        <row r="1981">
          <cell r="B1981" t="str">
            <v>2102.0001.T00099</v>
          </cell>
          <cell r="C1981" t="str">
            <v>TX NOS COMPUTINDO</v>
          </cell>
        </row>
        <row r="1982">
          <cell r="B1982" t="str">
            <v>2102.0001.T00100</v>
          </cell>
          <cell r="C1982" t="str">
            <v>TRIZANDI PERSADA</v>
          </cell>
        </row>
        <row r="1983">
          <cell r="B1983" t="str">
            <v>2102.0001.T00101</v>
          </cell>
          <cell r="C1983" t="str">
            <v>TRI TECH INDONESIA</v>
          </cell>
        </row>
        <row r="1984">
          <cell r="B1984" t="str">
            <v>2102.0001.T00102</v>
          </cell>
          <cell r="C1984" t="str">
            <v>TRISA JAYA</v>
          </cell>
        </row>
        <row r="1985">
          <cell r="B1985" t="str">
            <v>2102.0001.T00103</v>
          </cell>
          <cell r="C1985" t="str">
            <v>TERATAI MAS SAMUDRA</v>
          </cell>
        </row>
        <row r="1986">
          <cell r="B1986" t="str">
            <v>2102.0001.T00104</v>
          </cell>
          <cell r="C1986" t="str">
            <v>TUNGGAL TEKNIK ALAM RAYA</v>
          </cell>
        </row>
        <row r="1987">
          <cell r="B1987" t="str">
            <v>2102.0001.T00105</v>
          </cell>
          <cell r="C1987" t="str">
            <v>TRIPATRA NUSANTARA</v>
          </cell>
        </row>
        <row r="1988">
          <cell r="B1988" t="str">
            <v>2102.0001.T00106</v>
          </cell>
          <cell r="C1988" t="str">
            <v>TEKNOKRAFTINDO ASIA</v>
          </cell>
        </row>
        <row r="1989">
          <cell r="B1989" t="str">
            <v>2102.0001.T00107</v>
          </cell>
          <cell r="C1989" t="str">
            <v>TEKNIKA REGULINDO ASIA</v>
          </cell>
        </row>
        <row r="1990">
          <cell r="B1990" t="str">
            <v>2102.0001.T00108</v>
          </cell>
          <cell r="C1990" t="str">
            <v>TRIMITRA SUPPLY MARINE INDONES</v>
          </cell>
        </row>
        <row r="1991">
          <cell r="B1991" t="str">
            <v>2102.0001.U00001</v>
          </cell>
          <cell r="C1991" t="str">
            <v>UNGGUL PRAKARSA PRISMA</v>
          </cell>
        </row>
        <row r="1992">
          <cell r="B1992" t="str">
            <v>2102.0001.U00002</v>
          </cell>
          <cell r="C1992" t="str">
            <v>UNION METAL</v>
          </cell>
        </row>
        <row r="1993">
          <cell r="B1993" t="str">
            <v>2102.0001.U00003</v>
          </cell>
          <cell r="C1993" t="str">
            <v>UNITED OFFSHORE SOLUTIONS PTE. LTD.</v>
          </cell>
        </row>
        <row r="1994">
          <cell r="B1994" t="str">
            <v>2102.0001.U00004</v>
          </cell>
          <cell r="C1994" t="str">
            <v>UNIWELD PRODUCT (USA) PTE LTD</v>
          </cell>
        </row>
        <row r="1995">
          <cell r="B1995" t="str">
            <v>2102.0001.U00005</v>
          </cell>
          <cell r="C1995" t="str">
            <v>UNOIN ALLOY INDONESIA</v>
          </cell>
        </row>
        <row r="1996">
          <cell r="B1996" t="str">
            <v>2102.0001.U00006</v>
          </cell>
          <cell r="C1996" t="str">
            <v>USAHA BEARING</v>
          </cell>
        </row>
        <row r="1997">
          <cell r="B1997" t="str">
            <v>2102.0001.U00007</v>
          </cell>
          <cell r="C1997" t="str">
            <v>UT QUALITY, INDONESIA</v>
          </cell>
        </row>
        <row r="1998">
          <cell r="B1998" t="str">
            <v>2102.0001.U00008</v>
          </cell>
          <cell r="C1998" t="str">
            <v>UTAMA GAS</v>
          </cell>
        </row>
        <row r="1999">
          <cell r="B1999" t="str">
            <v>2102.0001.U00009</v>
          </cell>
          <cell r="C1999" t="str">
            <v>UNITED BUNKERING &amp; TRADING</v>
          </cell>
        </row>
        <row r="2000">
          <cell r="B2000" t="str">
            <v>2102.0001.U00010</v>
          </cell>
          <cell r="C2000" t="str">
            <v>UNITEK STANDARINDO ENGINEERING</v>
          </cell>
        </row>
        <row r="2001">
          <cell r="B2001" t="str">
            <v>2102.0001.U00011</v>
          </cell>
          <cell r="C2001" t="str">
            <v>USAHA BARU</v>
          </cell>
        </row>
        <row r="2002">
          <cell r="B2002" t="str">
            <v>2102.0001.U00012</v>
          </cell>
          <cell r="C2002" t="str">
            <v>URS SERVICES INDONESIA</v>
          </cell>
        </row>
        <row r="2003">
          <cell r="B2003" t="str">
            <v>2102.0001.U00013</v>
          </cell>
          <cell r="C2003" t="str">
            <v>UD AUR DURI</v>
          </cell>
        </row>
        <row r="2004">
          <cell r="B2004" t="str">
            <v>2102.0001.U00014</v>
          </cell>
          <cell r="C2004" t="str">
            <v>UTRACO MARINE AND OFFSHORE PTE LTD</v>
          </cell>
        </row>
        <row r="2005">
          <cell r="B2005" t="str">
            <v>2102.0001.U00015</v>
          </cell>
          <cell r="C2005" t="str">
            <v>UNICORN JAYA UNITED</v>
          </cell>
        </row>
        <row r="2006">
          <cell r="B2006" t="str">
            <v>2102.0001.U00016</v>
          </cell>
          <cell r="C2006" t="str">
            <v>UNION ALLOY</v>
          </cell>
        </row>
        <row r="2007">
          <cell r="B2007" t="str">
            <v>2102.0001.U00017</v>
          </cell>
          <cell r="C2007" t="str">
            <v>UPS CARDIG INTERNATIONAL</v>
          </cell>
        </row>
        <row r="2008">
          <cell r="B2008" t="str">
            <v>2102.0001.U00018</v>
          </cell>
          <cell r="C2008" t="str">
            <v>UNGGULMULIA SEJAHTERA</v>
          </cell>
        </row>
        <row r="2009">
          <cell r="B2009" t="str">
            <v>2102.0001.U00019</v>
          </cell>
          <cell r="C2009" t="str">
            <v>UUM,BPK</v>
          </cell>
        </row>
        <row r="2010">
          <cell r="B2010" t="str">
            <v>2102.0001.U00020</v>
          </cell>
          <cell r="C2010" t="str">
            <v>UNIVERSAL FURNITECH INDUSTRI, PT.</v>
          </cell>
        </row>
        <row r="2011">
          <cell r="B2011" t="str">
            <v>2102.0001.U00021</v>
          </cell>
          <cell r="C2011" t="str">
            <v>UD MEDAN</v>
          </cell>
        </row>
        <row r="2012">
          <cell r="B2012" t="str">
            <v>2102.0001.U00022</v>
          </cell>
          <cell r="C2012" t="str">
            <v>UNIVERSAL EISEN UND STAHL GMBH</v>
          </cell>
        </row>
        <row r="2013">
          <cell r="B2013" t="str">
            <v>2102.0001.U00023</v>
          </cell>
          <cell r="C2013" t="str">
            <v>US STEEL</v>
          </cell>
        </row>
        <row r="2014">
          <cell r="B2014" t="str">
            <v>2102.0001.U00024</v>
          </cell>
          <cell r="C2014" t="str">
            <v>URAWA REKAYASA MANDIRI</v>
          </cell>
        </row>
        <row r="2015">
          <cell r="B2015" t="str">
            <v>2102.0001.U00025</v>
          </cell>
          <cell r="C2015" t="str">
            <v>UPAYA RIKSA PATRA</v>
          </cell>
        </row>
        <row r="2016">
          <cell r="B2016" t="str">
            <v>2102.0001.U00026</v>
          </cell>
          <cell r="C2016" t="str">
            <v>USAHA MULIA GAS MANDIRI</v>
          </cell>
        </row>
        <row r="2017">
          <cell r="B2017" t="str">
            <v>2102.0001.U00027</v>
          </cell>
          <cell r="C2017" t="str">
            <v>UNION</v>
          </cell>
        </row>
        <row r="2018">
          <cell r="B2018" t="str">
            <v>2102.0001.U00028</v>
          </cell>
          <cell r="C2018" t="str">
            <v>UNISAFE PTE LTD</v>
          </cell>
        </row>
        <row r="2019">
          <cell r="B2019" t="str">
            <v>2102.0001.V00001</v>
          </cell>
          <cell r="C2019" t="str">
            <v>VALVEINDO TEKNIK PRATAMA</v>
          </cell>
        </row>
        <row r="2020">
          <cell r="B2020" t="str">
            <v>2102.0001.V00002</v>
          </cell>
          <cell r="C2020" t="str">
            <v>VELOCITY ENERGY PTE, LTD</v>
          </cell>
        </row>
        <row r="2021">
          <cell r="B2021" t="str">
            <v>2102.0001.V00003</v>
          </cell>
          <cell r="C2021" t="str">
            <v>VICTORINDO SURYA UTAMA</v>
          </cell>
        </row>
        <row r="2022">
          <cell r="B2022" t="str">
            <v>2102.0001.V00004</v>
          </cell>
          <cell r="C2022" t="str">
            <v>VINCO PUTRA MANDIRI, PT</v>
          </cell>
        </row>
        <row r="2023">
          <cell r="B2023" t="str">
            <v>2102.0001.V00005</v>
          </cell>
          <cell r="C2023" t="str">
            <v>VRM SERVICES PTE, LTD</v>
          </cell>
        </row>
        <row r="2024">
          <cell r="B2024" t="str">
            <v>2102.0001.V00006</v>
          </cell>
          <cell r="C2024" t="str">
            <v>VIEANO TRIMITRA SEJAHTERA</v>
          </cell>
        </row>
        <row r="2025">
          <cell r="B2025" t="str">
            <v>2102.0001.V00007</v>
          </cell>
          <cell r="C2025" t="str">
            <v>VEE BEE FILTRATION UK LIMITED</v>
          </cell>
        </row>
        <row r="2026">
          <cell r="B2026" t="str">
            <v>2102.0001.V00009</v>
          </cell>
          <cell r="C2026" t="str">
            <v>VAN LEEUWEN PIPE AND TUBE INDONESIA</v>
          </cell>
        </row>
        <row r="2027">
          <cell r="B2027" t="str">
            <v>2102.0001.V00010</v>
          </cell>
          <cell r="C2027" t="str">
            <v>VISION SOLUSINDO PRATAMA</v>
          </cell>
        </row>
        <row r="2028">
          <cell r="B2028" t="str">
            <v>2102.0001.V00011</v>
          </cell>
          <cell r="C2028" t="str">
            <v>VADHANA INTERNATIONAL</v>
          </cell>
        </row>
        <row r="2029">
          <cell r="B2029" t="str">
            <v>2102.0001.V00012</v>
          </cell>
          <cell r="C2029" t="str">
            <v>VICTORINDO INTI CEMERLANG</v>
          </cell>
        </row>
        <row r="2030">
          <cell r="B2030" t="str">
            <v>2102.0001.V00013</v>
          </cell>
          <cell r="C2030" t="str">
            <v>VALESINDO WIRAGUNA</v>
          </cell>
        </row>
        <row r="2031">
          <cell r="B2031" t="str">
            <v>2102.0001.V00014</v>
          </cell>
          <cell r="C2031" t="str">
            <v>VALVE ELECTRONIC</v>
          </cell>
        </row>
        <row r="2032">
          <cell r="B2032" t="str">
            <v>2102.0001.V00015</v>
          </cell>
          <cell r="C2032" t="str">
            <v>VENETA NUSANTARA</v>
          </cell>
        </row>
        <row r="2033">
          <cell r="B2033" t="str">
            <v>2102.0001.V00016</v>
          </cell>
          <cell r="C2033" t="str">
            <v>VARUNA TIRTA PRAKASYA</v>
          </cell>
        </row>
        <row r="2034">
          <cell r="B2034" t="str">
            <v>2102.0001.V00017</v>
          </cell>
          <cell r="C2034" t="str">
            <v>VARUNA LINTAS SARANA LOGISTIK</v>
          </cell>
        </row>
        <row r="2035">
          <cell r="B2035" t="str">
            <v>2102.0001.V00018</v>
          </cell>
          <cell r="C2035" t="str">
            <v>VALVINDO MEGAH</v>
          </cell>
        </row>
        <row r="2036">
          <cell r="B2036" t="str">
            <v>2102.0001.V00019</v>
          </cell>
          <cell r="C2036" t="str">
            <v>VALARBI</v>
          </cell>
        </row>
        <row r="2037">
          <cell r="B2037" t="str">
            <v>2102.0001.V00021</v>
          </cell>
          <cell r="C2037" t="str">
            <v>VINICI INTI LINES</v>
          </cell>
        </row>
        <row r="2038">
          <cell r="B2038" t="str">
            <v>2102.0001.W00001</v>
          </cell>
          <cell r="C2038" t="str">
            <v>WEBFORGE INDONESIA</v>
          </cell>
        </row>
        <row r="2039">
          <cell r="B2039" t="str">
            <v>2102.0001.W00002</v>
          </cell>
          <cell r="C2039" t="str">
            <v>WELLSTREAM INTERNATIONAL LTD.</v>
          </cell>
        </row>
        <row r="2040">
          <cell r="B2040" t="str">
            <v>2102.0001.W00003</v>
          </cell>
          <cell r="C2040" t="str">
            <v>WHITE DOVE INDONESIA</v>
          </cell>
        </row>
        <row r="2041">
          <cell r="B2041" t="str">
            <v>2102.0001.W00004</v>
          </cell>
          <cell r="C2041" t="str">
            <v>WIDY KENCANA JAYA</v>
          </cell>
        </row>
        <row r="2042">
          <cell r="B2042" t="str">
            <v>2102.0001.W00005</v>
          </cell>
          <cell r="C2042" t="str">
            <v>WIGATI TEKNIKINDO</v>
          </cell>
        </row>
        <row r="2043">
          <cell r="B2043" t="str">
            <v>2102.0001.W00006</v>
          </cell>
          <cell r="C2043" t="str">
            <v>WIJAYA PURA</v>
          </cell>
        </row>
        <row r="2044">
          <cell r="B2044" t="str">
            <v>2102.0001.W00007</v>
          </cell>
          <cell r="C2044" t="str">
            <v>WIJAYA TEKNIK PERKASA, PT</v>
          </cell>
        </row>
        <row r="2045">
          <cell r="B2045" t="str">
            <v>2102.0001.W00008</v>
          </cell>
          <cell r="C2045" t="str">
            <v>WILLICH ISOLASI PRATAMA</v>
          </cell>
        </row>
        <row r="2046">
          <cell r="B2046" t="str">
            <v>2102.0001.W00009</v>
          </cell>
          <cell r="C2046" t="str">
            <v>WORLDWIDE INDUSTRIES PTE LTD</v>
          </cell>
        </row>
        <row r="2047">
          <cell r="B2047" t="str">
            <v>2102.0001.W00010</v>
          </cell>
          <cell r="C2047" t="str">
            <v>WAHANA CIPTA SINATRIA</v>
          </cell>
        </row>
        <row r="2048">
          <cell r="B2048" t="str">
            <v>2102.0001.W00011</v>
          </cell>
          <cell r="C2048" t="str">
            <v>WAHANA META RIAU</v>
          </cell>
        </row>
        <row r="2049">
          <cell r="B2049" t="str">
            <v>2102.0001.W00012</v>
          </cell>
          <cell r="C2049" t="str">
            <v>WIDYA RIDWAN ( NAGA MAS )</v>
          </cell>
        </row>
        <row r="2050">
          <cell r="B2050" t="str">
            <v>2102.0001.W00013</v>
          </cell>
          <cell r="C2050" t="str">
            <v>WAHANA SAFETY INDONESIA</v>
          </cell>
        </row>
        <row r="2051">
          <cell r="B2051" t="str">
            <v>2102.0001.W00014</v>
          </cell>
          <cell r="C2051" t="str">
            <v>WRAP RESOURCES ASIA PASIFIC PTE LTD</v>
          </cell>
        </row>
        <row r="2052">
          <cell r="B2052" t="str">
            <v>2102.0001.W00015</v>
          </cell>
          <cell r="C2052" t="str">
            <v>WILHELM (SEA) PTE LTD</v>
          </cell>
        </row>
        <row r="2053">
          <cell r="B2053" t="str">
            <v>2102.0001.W00016</v>
          </cell>
          <cell r="C2053" t="str">
            <v>WARIS</v>
          </cell>
        </row>
        <row r="2054">
          <cell r="B2054" t="str">
            <v>2102.0001.W00017</v>
          </cell>
          <cell r="C2054" t="str">
            <v>WINTERMAR, PT</v>
          </cell>
        </row>
        <row r="2055">
          <cell r="B2055" t="str">
            <v>2102.0001.W00018</v>
          </cell>
          <cell r="C2055" t="str">
            <v>WACANA INTRA MODA TRANS, PT.</v>
          </cell>
        </row>
        <row r="2056">
          <cell r="B2056" t="str">
            <v>2102.0001.W00019</v>
          </cell>
          <cell r="C2056" t="str">
            <v>WIN JAYA INDONESIA</v>
          </cell>
        </row>
        <row r="2057">
          <cell r="B2057" t="str">
            <v>2102.0001.W00020</v>
          </cell>
          <cell r="C2057" t="str">
            <v>WEALTH MARINE</v>
          </cell>
        </row>
        <row r="2058">
          <cell r="B2058" t="str">
            <v>2102.0001.W00021</v>
          </cell>
          <cell r="C2058" t="str">
            <v>WIGUNA ARTHA</v>
          </cell>
        </row>
        <row r="2059">
          <cell r="B2059" t="str">
            <v>2102.0001.W00022</v>
          </cell>
          <cell r="C2059" t="str">
            <v>WORLD POWER SUPPLY &amp; SERVICE CO., LTD.</v>
          </cell>
        </row>
        <row r="2060">
          <cell r="B2060" t="str">
            <v>2102.0001.W00023</v>
          </cell>
          <cell r="C2060" t="str">
            <v>WIE FUNG MODERN</v>
          </cell>
        </row>
        <row r="2061">
          <cell r="B2061" t="str">
            <v>2102.0001.W00024</v>
          </cell>
          <cell r="C2061" t="str">
            <v>WAHANA DIRGANTARA</v>
          </cell>
        </row>
        <row r="2062">
          <cell r="B2062" t="str">
            <v>2102.0001.W00025</v>
          </cell>
          <cell r="C2062" t="str">
            <v>WIN JESINDO CEMERLANG</v>
          </cell>
        </row>
        <row r="2063">
          <cell r="B2063" t="str">
            <v>2102.0001.W00026</v>
          </cell>
          <cell r="C2063" t="str">
            <v>WILHEM (S.E.A) PTE LTD</v>
          </cell>
        </row>
        <row r="2064">
          <cell r="B2064" t="str">
            <v>2102.0001.W00027</v>
          </cell>
          <cell r="C2064" t="str">
            <v>WISANGGENI INTERNATIONAL</v>
          </cell>
        </row>
        <row r="2065">
          <cell r="B2065" t="str">
            <v>2102.0001.W00028</v>
          </cell>
          <cell r="C2065" t="str">
            <v>WIRA INSANI, PT.</v>
          </cell>
        </row>
        <row r="2066">
          <cell r="B2066" t="str">
            <v>2102.0001.W00029</v>
          </cell>
          <cell r="C2066" t="str">
            <v>WILSON WALTON INDONESIA, PT.</v>
          </cell>
        </row>
        <row r="2067">
          <cell r="B2067" t="str">
            <v>2102.0001.W00030</v>
          </cell>
          <cell r="C2067" t="str">
            <v>WIFGASINDO DINAMIKA INSTRUMENT</v>
          </cell>
        </row>
        <row r="2068">
          <cell r="B2068" t="str">
            <v>2102.0001.W00031</v>
          </cell>
          <cell r="C2068" t="str">
            <v>WIYONO PARTNERSHIP</v>
          </cell>
        </row>
        <row r="2069">
          <cell r="B2069" t="str">
            <v>2102.0001.W00032</v>
          </cell>
          <cell r="C2069" t="str">
            <v>WIJAYA MAKMUR</v>
          </cell>
        </row>
        <row r="2070">
          <cell r="B2070" t="str">
            <v>2102.0001.W00033</v>
          </cell>
          <cell r="C2070" t="str">
            <v>WIRIASIH SAMBARA</v>
          </cell>
        </row>
        <row r="2071">
          <cell r="B2071" t="str">
            <v>2102.0001.W00034</v>
          </cell>
          <cell r="C2071" t="str">
            <v>WILSON TEKNIK</v>
          </cell>
        </row>
        <row r="2072">
          <cell r="B2072" t="str">
            <v>2102.0001.W00035</v>
          </cell>
          <cell r="C2072" t="str">
            <v>WIDI JASA EKSPRESS</v>
          </cell>
        </row>
        <row r="2073">
          <cell r="B2073" t="str">
            <v>2102.0001.W00036</v>
          </cell>
          <cell r="C2073" t="str">
            <v>WIRA JAYA MAKMUR</v>
          </cell>
        </row>
        <row r="2074">
          <cell r="B2074" t="str">
            <v>2102.0001.Y00001</v>
          </cell>
          <cell r="C2074" t="str">
            <v>YAKIN MAJU SENTOSA</v>
          </cell>
        </row>
        <row r="2075">
          <cell r="B2075" t="str">
            <v>2102.0001.Y00002</v>
          </cell>
          <cell r="C2075" t="str">
            <v>YANMARINDO PERKASA, PT</v>
          </cell>
        </row>
        <row r="2076">
          <cell r="B2076" t="str">
            <v>2102.0001.Y00003</v>
          </cell>
          <cell r="C2076" t="str">
            <v>YEN TEHNIK</v>
          </cell>
        </row>
        <row r="2077">
          <cell r="B2077" t="str">
            <v>2102.0001.Y00004</v>
          </cell>
          <cell r="C2077" t="str">
            <v>YEOW HWA</v>
          </cell>
        </row>
        <row r="2078">
          <cell r="B2078" t="str">
            <v>2102.0001.Y00005</v>
          </cell>
          <cell r="C2078" t="str">
            <v>YICK HOE METAL INDUSTRI</v>
          </cell>
        </row>
        <row r="2079">
          <cell r="B2079" t="str">
            <v>2102.0001.Y00006</v>
          </cell>
          <cell r="C2079" t="str">
            <v>YOKOGAWA INDONESIA</v>
          </cell>
        </row>
        <row r="2080">
          <cell r="B2080" t="str">
            <v>2102.0001.Y00007</v>
          </cell>
          <cell r="C2080" t="str">
            <v>YOSA PRATAMA, PT</v>
          </cell>
        </row>
        <row r="2081">
          <cell r="B2081" t="str">
            <v>2102.0001.Y00008</v>
          </cell>
          <cell r="C2081" t="str">
            <v>YABESTINDO MITRA UTAMA</v>
          </cell>
        </row>
        <row r="2082">
          <cell r="B2082" t="str">
            <v>2102.0001.Y00010</v>
          </cell>
          <cell r="C2082" t="str">
            <v>YAPUTRA AGUNG WIBAWA</v>
          </cell>
        </row>
        <row r="2083">
          <cell r="B2083" t="str">
            <v>2102.0001.Y00011</v>
          </cell>
          <cell r="C2083" t="str">
            <v>YEW CHOON PRIVATE LIMITED</v>
          </cell>
        </row>
        <row r="2084">
          <cell r="B2084" t="str">
            <v>2102.0001.Z00001</v>
          </cell>
          <cell r="C2084" t="str">
            <v>ZULHADIAN</v>
          </cell>
        </row>
        <row r="2085">
          <cell r="B2085" t="str">
            <v>2102.0001.Z00002</v>
          </cell>
          <cell r="C2085" t="str">
            <v>ZAINON SHIPPING</v>
          </cell>
        </row>
        <row r="2086">
          <cell r="B2086" t="str">
            <v>2102.0001.Z00003</v>
          </cell>
          <cell r="C2086" t="str">
            <v>ZHAFIRA DC</v>
          </cell>
        </row>
        <row r="2087">
          <cell r="B2087" t="str">
            <v>2102.0001.Z00004</v>
          </cell>
          <cell r="C2087" t="str">
            <v>ZACK MARINE SERVICES PTE LTD</v>
          </cell>
        </row>
        <row r="2088">
          <cell r="B2088" t="str">
            <v>2102.0001.Z00005</v>
          </cell>
          <cell r="C2088" t="str">
            <v>ZION COMPUTER</v>
          </cell>
        </row>
        <row r="2089">
          <cell r="B2089" t="str">
            <v>2102.0001.Z00006</v>
          </cell>
          <cell r="C2089" t="str">
            <v>ZUNT HALIANA</v>
          </cell>
        </row>
        <row r="2090">
          <cell r="B2090" t="str">
            <v>2102.0001.Z00007</v>
          </cell>
          <cell r="C2090" t="str">
            <v>ZC INDUSTRIES</v>
          </cell>
        </row>
        <row r="2091">
          <cell r="B2091" t="str">
            <v>2102.0001.Z00008</v>
          </cell>
          <cell r="C2091" t="str">
            <v>ZONETA PRIMA ABADI</v>
          </cell>
        </row>
        <row r="2092">
          <cell r="B2092" t="str">
            <v>2102.0002.0000000</v>
          </cell>
          <cell r="C2092" t="str">
            <v>HUTANG GAJI</v>
          </cell>
        </row>
        <row r="2093">
          <cell r="B2093" t="str">
            <v>2102.0003.0000000</v>
          </cell>
          <cell r="C2093" t="str">
            <v>HUTANG BIAYA</v>
          </cell>
        </row>
        <row r="2094">
          <cell r="B2094" t="str">
            <v>2102.0004.0000000</v>
          </cell>
          <cell r="C2094" t="str">
            <v>TOLAKAN</v>
          </cell>
        </row>
        <row r="2095">
          <cell r="B2095" t="str">
            <v>2103.0001.0000000</v>
          </cell>
          <cell r="C2095" t="str">
            <v>HUTANG LEASING (JANGKA PENDEK)</v>
          </cell>
        </row>
        <row r="2096">
          <cell r="B2096" t="str">
            <v>2103.0002.0000000</v>
          </cell>
          <cell r="C2096" t="str">
            <v>HUTANG LEASING TOYOTA ASTRA FINANCIAL</v>
          </cell>
        </row>
        <row r="2097">
          <cell r="B2097" t="str">
            <v>2103.0003.0000000</v>
          </cell>
          <cell r="C2097" t="str">
            <v>HUTANG LEASING BANK JASA JAKARTA</v>
          </cell>
        </row>
        <row r="2098">
          <cell r="B2098" t="str">
            <v>2103.0004.0000000</v>
          </cell>
          <cell r="C2098" t="str">
            <v>HUTANG LEASING BANK BCA</v>
          </cell>
        </row>
        <row r="2099">
          <cell r="B2099" t="str">
            <v>2103.0005.0000000</v>
          </cell>
          <cell r="C2099" t="str">
            <v>HUTANG LEASING SWADHARMA BAKTI</v>
          </cell>
        </row>
        <row r="2100">
          <cell r="B2100" t="str">
            <v>2103.0006.0000000</v>
          </cell>
          <cell r="C2100" t="str">
            <v>HUTANG LEASING BANK NISP</v>
          </cell>
        </row>
        <row r="2101">
          <cell r="B2101" t="str">
            <v>2103.0007.0000000</v>
          </cell>
          <cell r="C2101" t="str">
            <v>HUTANG LEASING CATERPILLAR FINANCE</v>
          </cell>
        </row>
        <row r="2102">
          <cell r="B2102" t="str">
            <v>2104.0001.0000000</v>
          </cell>
          <cell r="C2102" t="str">
            <v>HUTANG PPN</v>
          </cell>
        </row>
        <row r="2103">
          <cell r="B2103" t="str">
            <v>2104.0002.0000000</v>
          </cell>
          <cell r="C2103" t="str">
            <v>HUTANG PPH 21</v>
          </cell>
        </row>
        <row r="2104">
          <cell r="B2104" t="str">
            <v>2104.0003.0000000</v>
          </cell>
          <cell r="C2104" t="str">
            <v>HUTANG PPH 22</v>
          </cell>
        </row>
        <row r="2105">
          <cell r="B2105" t="str">
            <v>2104.0004.0000000</v>
          </cell>
          <cell r="C2105" t="str">
            <v>HUTANG PPH 25</v>
          </cell>
        </row>
        <row r="2106">
          <cell r="B2106" t="str">
            <v>2104.0005.0000000</v>
          </cell>
          <cell r="C2106" t="str">
            <v>HUTANG PPH 29</v>
          </cell>
        </row>
        <row r="2107">
          <cell r="B2107" t="str">
            <v>2104.0006.0000000</v>
          </cell>
          <cell r="C2107" t="str">
            <v>PPN KELUARAN</v>
          </cell>
        </row>
        <row r="2108">
          <cell r="B2108" t="str">
            <v>2104.0007.0000000</v>
          </cell>
          <cell r="C2108" t="str">
            <v>HUTANG PPH 23</v>
          </cell>
        </row>
        <row r="2109">
          <cell r="B2109" t="str">
            <v>2104.0008.0000000</v>
          </cell>
          <cell r="C2109" t="str">
            <v>HUTANG PPH 15</v>
          </cell>
        </row>
        <row r="2110">
          <cell r="B2110" t="str">
            <v>2104.0009.0000000</v>
          </cell>
          <cell r="C2110" t="str">
            <v>HUTANG PPH 26</v>
          </cell>
        </row>
        <row r="2111">
          <cell r="B2111" t="str">
            <v>2104.0010.0000000</v>
          </cell>
          <cell r="C2111" t="str">
            <v>HUTANG PPN LUAR NEGERI</v>
          </cell>
        </row>
        <row r="2112">
          <cell r="B2112" t="str">
            <v>2104.0011.0000000</v>
          </cell>
          <cell r="C2112" t="str">
            <v>HUTANG PPH 4 AYAT 2</v>
          </cell>
        </row>
        <row r="2113">
          <cell r="B2113" t="str">
            <v>2104.0099.0000000</v>
          </cell>
          <cell r="C2113" t="str">
            <v>HUTANG PPN SPM</v>
          </cell>
        </row>
        <row r="2114">
          <cell r="B2114" t="str">
            <v>2108.0001.0000000</v>
          </cell>
          <cell r="C2114" t="str">
            <v>UANG MUKA PROJECT</v>
          </cell>
        </row>
        <row r="2115">
          <cell r="B2115" t="str">
            <v>2108.0002.0000000</v>
          </cell>
          <cell r="C2115" t="str">
            <v>UANG MUKA PENJUALAN</v>
          </cell>
        </row>
        <row r="2116">
          <cell r="B2116" t="str">
            <v>2110.0001.0000000</v>
          </cell>
          <cell r="C2116" t="str">
            <v>HUTANG DEVIDEN</v>
          </cell>
        </row>
        <row r="2117">
          <cell r="B2117" t="str">
            <v>2110.0002.0000000</v>
          </cell>
          <cell r="C2117" t="str">
            <v>HUTANG LAIN-LAIN</v>
          </cell>
        </row>
        <row r="2118">
          <cell r="B2118" t="str">
            <v>3101.0001.0000000</v>
          </cell>
          <cell r="C2118" t="str">
            <v>MODAL</v>
          </cell>
        </row>
        <row r="2119">
          <cell r="B2119" t="str">
            <v>3201.0001.0000000</v>
          </cell>
          <cell r="C2119" t="str">
            <v>LABA DITAHAN</v>
          </cell>
        </row>
        <row r="2120">
          <cell r="B2120" t="str">
            <v>3201.0001.0000000</v>
          </cell>
          <cell r="C2120" t="str">
            <v>AKUMULASI LABA DITAHAN</v>
          </cell>
        </row>
        <row r="2121">
          <cell r="B2121" t="str">
            <v>3202.0001.0000000</v>
          </cell>
          <cell r="C2121" t="str">
            <v>LABA TAHUN BERJALAN</v>
          </cell>
        </row>
        <row r="2122">
          <cell r="B2122" t="str">
            <v>4101.0001.001</v>
          </cell>
          <cell r="C2122" t="str">
            <v>PENDAPATAN JASA TEKNIK - KANTOR PUSAT</v>
          </cell>
        </row>
        <row r="2123">
          <cell r="B2123" t="str">
            <v>4101.0001.002</v>
          </cell>
          <cell r="C2123" t="str">
            <v>PENDAPATAN JASA TEKNIK - WORKSHOP</v>
          </cell>
        </row>
        <row r="2124">
          <cell r="B2124" t="str">
            <v>4101.0001.0050852</v>
          </cell>
          <cell r="C2124" t="str">
            <v>PENDAPATAN JASA TEKNIK - KAMBUNA TOPSIDE REUSER S</v>
          </cell>
        </row>
        <row r="2125">
          <cell r="B2125" t="str">
            <v>4101.0001.0050905</v>
          </cell>
          <cell r="C2125" t="str">
            <v>PENDAPATAN JASA TEKNIK - MEG INJECTION PACKAGE</v>
          </cell>
        </row>
        <row r="2126">
          <cell r="B2126" t="str">
            <v>4101.0001.00712046</v>
          </cell>
          <cell r="C2126" t="str">
            <v>PENDAPATAN JASA TEKNIK - FABRIKASI  &amp; INSTASI UNTU</v>
          </cell>
        </row>
        <row r="2127">
          <cell r="B2127" t="str">
            <v>4101.0001.0081014</v>
          </cell>
          <cell r="C2127" t="str">
            <v>PENDAPATAN JASA TEKNIK - SEI AMBAWANG KAB.KUBU</v>
          </cell>
        </row>
        <row r="2128">
          <cell r="B2128" t="str">
            <v>4101.0001.0101019</v>
          </cell>
          <cell r="C2128" t="str">
            <v>PENDAPATAN JASA TEKNIK - CPP&amp;AUP PLATFORMS INST</v>
          </cell>
        </row>
        <row r="2129">
          <cell r="B2129" t="str">
            <v>4101.0001.0101137</v>
          </cell>
          <cell r="C2129" t="str">
            <v>PENDAPATAN JASA TEKNIK - CPP &amp; AUP Platforms</v>
          </cell>
        </row>
        <row r="2130">
          <cell r="B2130" t="str">
            <v>4101.0001.0120832</v>
          </cell>
          <cell r="C2130" t="str">
            <v>PENDAPATAN JASA TEKNIK - SHELL &amp; TUBE HEAT EXCHANG</v>
          </cell>
        </row>
        <row r="2131">
          <cell r="B2131" t="str">
            <v>4101.0001.0130903</v>
          </cell>
          <cell r="C2131" t="str">
            <v>PENDAPATAN JASA TEKNIK - WELL TEST, SKID UNIT</v>
          </cell>
        </row>
        <row r="2132">
          <cell r="B2132" t="str">
            <v>4101.0001.0130904</v>
          </cell>
          <cell r="C2132" t="str">
            <v>PENDAPATAN JASA TEKNIK - HEAT EXCHANGER</v>
          </cell>
        </row>
        <row r="2133">
          <cell r="B2133" t="str">
            <v>4101.0001.0130908</v>
          </cell>
          <cell r="C2133" t="str">
            <v>PENDAPATAN JASA TEKNIK - PIPE SLEEVE &amp; DURI, RIAU</v>
          </cell>
        </row>
        <row r="2134">
          <cell r="B2134" t="str">
            <v>4101.0001.0130923</v>
          </cell>
          <cell r="C2134" t="str">
            <v>PENDAPATAN JASA TEKNIK - PROV OF WATER STO TANK</v>
          </cell>
        </row>
        <row r="2135">
          <cell r="B2135" t="str">
            <v>4101.0001.0130929</v>
          </cell>
          <cell r="C2135" t="str">
            <v>PENDAPATAN JASA TEKNIK - OPERATION ASSISTANCE SLN</v>
          </cell>
        </row>
        <row r="2136">
          <cell r="B2136" t="str">
            <v>4101.0001.0130931</v>
          </cell>
          <cell r="C2136" t="str">
            <v>PENDAPATAN JASA TEKNIK - STORAGE TANK FOR INT PROG</v>
          </cell>
        </row>
        <row r="2137">
          <cell r="B2137" t="str">
            <v>4101.0001.0131004</v>
          </cell>
          <cell r="C2137" t="str">
            <v>PENDAPATAN JASA TEKNIK - 3 UNITS K.O. DRUM</v>
          </cell>
        </row>
        <row r="2138">
          <cell r="B2138" t="str">
            <v>4101.0001.0131010</v>
          </cell>
          <cell r="C2138" t="str">
            <v>PENDAPATAN JASA TEKNIK - DISAIN&amp;FAB ALAT SURFAKTAN</v>
          </cell>
        </row>
        <row r="2139">
          <cell r="B2139" t="str">
            <v>4101.0001.0131018</v>
          </cell>
          <cell r="C2139" t="str">
            <v>PENDAPATAN JASA TEKNIK - JASA KONST TANGKI PEMISAH</v>
          </cell>
        </row>
        <row r="2140">
          <cell r="B2140" t="str">
            <v>4101.0001.0131104</v>
          </cell>
          <cell r="C2140" t="str">
            <v>PENDAPATAN JASA TEKNIK - RIGLESS SERVICE</v>
          </cell>
        </row>
        <row r="2141">
          <cell r="B2141" t="str">
            <v>4101.0001.0131113</v>
          </cell>
          <cell r="C2141" t="str">
            <v>PENDAPATAN JASA TEKNIK - EPC U/ FASILITAS TANKI DI</v>
          </cell>
        </row>
        <row r="2142">
          <cell r="B2142" t="str">
            <v>4101.0001.0131119</v>
          </cell>
          <cell r="C2142" t="str">
            <v>PENDAPATAN JASA TEKNIK - EPF OF STORAGE FOR RANTAU</v>
          </cell>
        </row>
        <row r="2143">
          <cell r="B2143" t="str">
            <v>4101.0001.0131127</v>
          </cell>
          <cell r="C2143" t="str">
            <v>PENDAPATAN JASA TEKNIK - RIGLESS SERVICE</v>
          </cell>
        </row>
        <row r="2144">
          <cell r="B2144" t="str">
            <v>4101.0001.0131150</v>
          </cell>
          <cell r="C2144" t="str">
            <v>PENDAPATAN JASA TEKNIK - WASH TANK REPAIR</v>
          </cell>
        </row>
        <row r="2145">
          <cell r="B2145" t="str">
            <v>4101.0001.01312003</v>
          </cell>
          <cell r="C2145" t="str">
            <v>PENDAPATAN JASA TEKNIK - RIGLESS SERVICES</v>
          </cell>
        </row>
        <row r="2146">
          <cell r="B2146" t="str">
            <v>4101.0001.01312031</v>
          </cell>
          <cell r="C2146" t="str">
            <v>PENDAPATAN JASA TEKNIK - PLUG BACK WITH SLICKLINE</v>
          </cell>
        </row>
        <row r="2147">
          <cell r="B2147" t="str">
            <v>4101.0001.01312049</v>
          </cell>
          <cell r="C2147" t="str">
            <v>PENDAPATAN JASA TEKNIK - HRSG #2 &amp; #5</v>
          </cell>
        </row>
        <row r="2148">
          <cell r="B2148" t="str">
            <v>4101.0001.01312058</v>
          </cell>
          <cell r="C2148" t="str">
            <v>PENDAPATAN JASA TEKNIK - FOAMING SERVICES</v>
          </cell>
        </row>
        <row r="2149">
          <cell r="B2149" t="str">
            <v>4101.0001.0150909</v>
          </cell>
          <cell r="C2149" t="str">
            <v>PENDAPATAN JASA TEKNIK - PIPE CONNECTION</v>
          </cell>
        </row>
        <row r="2150">
          <cell r="B2150" t="str">
            <v>4101.0001.0150916</v>
          </cell>
          <cell r="C2150" t="str">
            <v>PENDAPATAN JASA TEKNIK - SUBSEA CABLE</v>
          </cell>
        </row>
        <row r="2151">
          <cell r="B2151" t="str">
            <v>4101.0001.0151128</v>
          </cell>
          <cell r="C2151" t="str">
            <v>PENDAPATAN JASA TEKNIK - PROJECT BAWAL PIPELINE</v>
          </cell>
        </row>
        <row r="2152">
          <cell r="B2152" t="str">
            <v>4101.0001.01512021</v>
          </cell>
          <cell r="C2152" t="str">
            <v>PENDAPATAN JASA TEKNIK - TUBE BUNDLE CONDENSATE CO</v>
          </cell>
        </row>
        <row r="2153">
          <cell r="B2153" t="str">
            <v>4101.0001.01512027</v>
          </cell>
          <cell r="C2153" t="str">
            <v>PENDAPATAN JASA TEKNIK - FUEL GAS SCRUBBER AND HEA</v>
          </cell>
        </row>
        <row r="2154">
          <cell r="B2154" t="str">
            <v>4101.0001.01512043</v>
          </cell>
          <cell r="C2154" t="str">
            <v>PENDAPATAN JASA TEKNIK - EHMR WATER PROJECT, EPCI</v>
          </cell>
        </row>
        <row r="2155">
          <cell r="B2155" t="str">
            <v>4101.0001.01512062</v>
          </cell>
          <cell r="C2155" t="str">
            <v>PENDAPATAN JASA TEKNIK - EPCI TEMBANG 8 TO BAWAL P</v>
          </cell>
        </row>
        <row r="2156">
          <cell r="B2156" t="str">
            <v>4101.0001.0191139</v>
          </cell>
          <cell r="C2156" t="str">
            <v>PENDAPATAN JASA TEKNIK - Maintenance of Expansion</v>
          </cell>
        </row>
        <row r="2157">
          <cell r="B2157" t="str">
            <v>4101.0001.0241007</v>
          </cell>
          <cell r="C2157" t="str">
            <v>PENDAPATAN JASA TEKNIK - REP&amp;TEST (336-I;1000m3)</v>
          </cell>
        </row>
        <row r="2158">
          <cell r="B2158" t="str">
            <v>4101.0001.02412022</v>
          </cell>
          <cell r="C2158" t="str">
            <v>PENDAPATAN JASA TEKNIK - REPAIR F/WELDING TANK</v>
          </cell>
        </row>
        <row r="2159">
          <cell r="B2159" t="str">
            <v>4101.0001.02412035</v>
          </cell>
          <cell r="C2159" t="str">
            <v>PENDAPATAN JASA TEKNIK - REPAIR OF TANK 100 CUFT P</v>
          </cell>
        </row>
        <row r="2160">
          <cell r="B2160" t="str">
            <v>4101.0001.0260847</v>
          </cell>
          <cell r="C2160" t="str">
            <v>PENDAPATAN JASA TEKNIK - INSTALLATION OF 2X315 MW</v>
          </cell>
        </row>
        <row r="2161">
          <cell r="B2161" t="str">
            <v>4101.0001.0261198</v>
          </cell>
          <cell r="C2161" t="str">
            <v>PENDAPATAN JASA TEKNIK - MAINTENANCE HUBEI</v>
          </cell>
        </row>
        <row r="2162">
          <cell r="B2162" t="str">
            <v>4101.0001.0280913</v>
          </cell>
          <cell r="C2162" t="str">
            <v>PENDAPATAN JASA TEKNIK - FAB SAND BLAST&amp;PRIM COAT</v>
          </cell>
        </row>
        <row r="2163">
          <cell r="B2163" t="str">
            <v>4101.0001.0280915</v>
          </cell>
          <cell r="C2163" t="str">
            <v>PENDAPATAN JASA TEKNIK - MB#13; RECONDITION WORK</v>
          </cell>
        </row>
        <row r="2164">
          <cell r="B2164" t="str">
            <v>4101.0001.0280919</v>
          </cell>
          <cell r="C2164" t="str">
            <v>PENDAPATAN JASA TEKNIK - RB#13; ANCHOR BOLT INST</v>
          </cell>
        </row>
        <row r="2165">
          <cell r="B2165" t="str">
            <v>4101.0001.0280921</v>
          </cell>
          <cell r="C2165" t="str">
            <v>PENDAPATAN JASA TEKNIK - RB#13; INST MECHANICAL</v>
          </cell>
        </row>
        <row r="2166">
          <cell r="B2166" t="str">
            <v>4101.0001.0280926</v>
          </cell>
          <cell r="C2166" t="str">
            <v>PENDAPATAN JASA TEKNIK - RB#13; PIPE EXT /MP &amp; LP</v>
          </cell>
        </row>
        <row r="2167">
          <cell r="B2167" t="str">
            <v>4101.0001.0280927</v>
          </cell>
          <cell r="C2167" t="str">
            <v>PENDAPATAN JASA TEKNIK - PM#9;MP BIN TEMP CONTROL</v>
          </cell>
        </row>
        <row r="2168">
          <cell r="B2168" t="str">
            <v>4101.0001.0280930</v>
          </cell>
          <cell r="C2168" t="str">
            <v>PENDAPATAN JASA TEKNIK - MB#15;MAIN STEAM LINE MOD</v>
          </cell>
        </row>
        <row r="2169">
          <cell r="B2169" t="str">
            <v>4101.0001.0281005</v>
          </cell>
          <cell r="C2169" t="str">
            <v>PENDAPATAN JASA TEKNIK - PM#9; UPGRADE TIE IN</v>
          </cell>
        </row>
        <row r="2170">
          <cell r="B2170" t="str">
            <v>4101.0001.0281006</v>
          </cell>
          <cell r="C2170" t="str">
            <v>PENDAPATAN JASA TEKNIK - MANPOWER SUPPLY SHUTDOWN</v>
          </cell>
        </row>
        <row r="2171">
          <cell r="B2171" t="str">
            <v>4101.0001.0281011</v>
          </cell>
          <cell r="C2171" t="str">
            <v>PENDAPATAN JASA TEKNIK - WP-9;FAB CRUSHER COMPLETE</v>
          </cell>
        </row>
        <row r="2172">
          <cell r="B2172" t="str">
            <v>4101.0001.0281013</v>
          </cell>
          <cell r="C2172" t="str">
            <v>PENDAPATAN JASA TEKNIK - MB#24;SURF METAL TREATMEN</v>
          </cell>
        </row>
        <row r="2173">
          <cell r="B2173" t="str">
            <v>4101.0001.0281015</v>
          </cell>
          <cell r="C2173" t="str">
            <v>PENDAPATAN JASA TEKNIK - WP-8;FAB CRUSHER 2SETS</v>
          </cell>
        </row>
        <row r="2174">
          <cell r="B2174" t="str">
            <v>4101.0001.0281020</v>
          </cell>
          <cell r="C2174" t="str">
            <v>PENDAPATAN JASA TEKNIK - TPM;ADD BYPASS FILTER GAS</v>
          </cell>
        </row>
        <row r="2175">
          <cell r="B2175" t="str">
            <v>4101.0001.0281034</v>
          </cell>
          <cell r="C2175" t="str">
            <v>PENDAPATAN JASA TEKNIK - WP-8, DRUM BARKER 2 LINES</v>
          </cell>
        </row>
        <row r="2176">
          <cell r="B2176" t="str">
            <v>4101.0001.0281103</v>
          </cell>
          <cell r="C2176" t="str">
            <v>PENDAPATAN JASA TEKNIK - TUBE PF-1C VE#1(SHUTDOWN)</v>
          </cell>
        </row>
        <row r="2177">
          <cell r="B2177" t="str">
            <v>4101.0001.0281110</v>
          </cell>
          <cell r="C2177" t="str">
            <v>PENDAPATAN JASA TEKNIK - VE#11, FABRICATION HBL TA</v>
          </cell>
        </row>
        <row r="2178">
          <cell r="B2178" t="str">
            <v>4101.0001.0281116</v>
          </cell>
          <cell r="C2178" t="str">
            <v>PENDAPATAN JASA TEKNIK - IKPP</v>
          </cell>
        </row>
        <row r="2179">
          <cell r="B2179" t="str">
            <v>4101.0001.0281130</v>
          </cell>
          <cell r="C2179" t="str">
            <v>PENDAPATAN JASA TEKNIK - TG 23 PENYAMBUNGAN PIPA</v>
          </cell>
        </row>
        <row r="2180">
          <cell r="B2180" t="str">
            <v>4101.0001.0281131</v>
          </cell>
          <cell r="C2180" t="str">
            <v>PENDAPATAN JASA TEKNIK - MC-10 Connect Pipe</v>
          </cell>
        </row>
        <row r="2181">
          <cell r="B2181" t="str">
            <v>4101.0001.0281132</v>
          </cell>
          <cell r="C2181" t="str">
            <v>PENDAPATAN JASA TEKNIK - Replacement of pipe 8"</v>
          </cell>
        </row>
        <row r="2182">
          <cell r="B2182" t="str">
            <v>4101.0001.0281133</v>
          </cell>
          <cell r="C2182" t="str">
            <v>PENDAPATAN JASA TEKNIK - MC-2 Annual Shutdown 2011</v>
          </cell>
        </row>
        <row r="2183">
          <cell r="B2183" t="str">
            <v>4101.0001.0281134</v>
          </cell>
          <cell r="C2183" t="str">
            <v>PENDAPATAN JASA TEKNIK - Repair Heater, Cooler</v>
          </cell>
        </row>
        <row r="2184">
          <cell r="B2184" t="str">
            <v>4101.0001.0281135</v>
          </cell>
          <cell r="C2184" t="str">
            <v>PENDAPATAN JASA TEKNIK - CA-8 Replace C12 Pipe 16"</v>
          </cell>
        </row>
        <row r="2185">
          <cell r="B2185" t="str">
            <v>4101.0001.0281136</v>
          </cell>
          <cell r="C2185" t="str">
            <v>PENDAPATAN JASA TEKNIK - Supply Manpower</v>
          </cell>
        </row>
        <row r="2186">
          <cell r="B2186" t="str">
            <v>4101.0001.0281140</v>
          </cell>
          <cell r="C2186" t="str">
            <v>PENDAPATAN JASA TEKNIK - Corrective Maintenance, P</v>
          </cell>
        </row>
        <row r="2187">
          <cell r="B2187" t="str">
            <v>4101.0001.0281141</v>
          </cell>
          <cell r="C2187" t="str">
            <v>PENDAPATAN JASA TEKNIK - PM-9 Annual Shutdown 2011</v>
          </cell>
        </row>
        <row r="2188">
          <cell r="B2188" t="str">
            <v>4101.0001.0281144</v>
          </cell>
          <cell r="C2188" t="str">
            <v>PENDAPATAN JASA TEKNIK - RB# 6 Project; Supply Man</v>
          </cell>
        </row>
        <row r="2189">
          <cell r="B2189" t="str">
            <v>4101.0001.0281145</v>
          </cell>
          <cell r="C2189" t="str">
            <v>PENDAPATAN JASA TEKNIK - WPMT PROJ SUPPLY MANPOWER</v>
          </cell>
        </row>
        <row r="2190">
          <cell r="B2190" t="str">
            <v>4101.0001.0281148</v>
          </cell>
          <cell r="C2190" t="str">
            <v>PENDAPATAN JASA TEKNIK - RECONDITION VACUUM EVAPOR</v>
          </cell>
        </row>
        <row r="2191">
          <cell r="B2191" t="str">
            <v>4101.0001.0281149</v>
          </cell>
          <cell r="C2191" t="str">
            <v>PENDAPATAN JASA TEKNIK - RC-11 ADD LINE GAS FILTER</v>
          </cell>
        </row>
        <row r="2192">
          <cell r="B2192" t="str">
            <v>4101.0001.0281155</v>
          </cell>
          <cell r="C2192" t="str">
            <v>PENDAPATAN JASA TEKNIK - WP#8; REPLACEMENT SHUTL B</v>
          </cell>
        </row>
        <row r="2193">
          <cell r="B2193" t="str">
            <v>4101.0001.0281156</v>
          </cell>
          <cell r="C2193" t="str">
            <v>PENDAPATAN JASA TEKNIK - WP#9; INSTALLATION CHIP S</v>
          </cell>
        </row>
        <row r="2194">
          <cell r="B2194" t="str">
            <v>4101.0001.0281157</v>
          </cell>
          <cell r="C2194" t="str">
            <v>PENDAPATAN JASA TEKNIK - WP#9; INSTALLATION LOG RE</v>
          </cell>
        </row>
        <row r="2195">
          <cell r="B2195" t="str">
            <v>4101.0001.0281169</v>
          </cell>
          <cell r="C2195" t="str">
            <v>PENDAPATAN JASA TEKNIK - WP-9 INSTALL DEBARKING DR</v>
          </cell>
        </row>
        <row r="2196">
          <cell r="B2196" t="str">
            <v>4101.0001.0281173</v>
          </cell>
          <cell r="C2196" t="str">
            <v>PENDAPATAN JASA TEKNIK - VE#12 REPLACE ROOF &amp; SHEL</v>
          </cell>
        </row>
        <row r="2197">
          <cell r="B2197" t="str">
            <v>4101.0001.0281174</v>
          </cell>
          <cell r="C2197" t="str">
            <v>PENDAPATAN JASA TEKNIK - RC#8; NEW INSTALL OF HYDR</v>
          </cell>
        </row>
        <row r="2198">
          <cell r="B2198" t="str">
            <v>4101.0001.0281199</v>
          </cell>
          <cell r="C2198" t="str">
            <v>PENDAPATAN JASA TEKNIK - MAINTENANCE IKPP</v>
          </cell>
        </row>
        <row r="2199">
          <cell r="B2199" t="str">
            <v>4101.0001.02812008</v>
          </cell>
          <cell r="C2199" t="str">
            <v>PENDAPATAN JASA TEKNIK - VE#2 INST NEW WBL TANK A</v>
          </cell>
        </row>
        <row r="2200">
          <cell r="B2200" t="str">
            <v>4101.0001.02812009</v>
          </cell>
          <cell r="C2200" t="str">
            <v>PENDAPATAN JASA TEKNIK - WP-9 INSTALL CHIP SCREEN</v>
          </cell>
        </row>
        <row r="2201">
          <cell r="B2201" t="str">
            <v>4101.0001.02812011</v>
          </cell>
          <cell r="C2201" t="str">
            <v>PENDAPATAN JASA TEKNIK - WP#9: INSTALL DEBARKING D</v>
          </cell>
        </row>
        <row r="2202">
          <cell r="B2202" t="str">
            <v>4101.0001.02812013</v>
          </cell>
          <cell r="C2202" t="str">
            <v>PENDAPATAN JASA TEKNIK - PM#8; TIE IN (TOP SEPARAT</v>
          </cell>
        </row>
        <row r="2203">
          <cell r="B2203" t="str">
            <v>4101.0001.02812016</v>
          </cell>
          <cell r="C2203" t="str">
            <v>PENDAPATAN JASA TEKNIK - HP HEADER TG 18.19 TO P-8</v>
          </cell>
        </row>
        <row r="2204">
          <cell r="B2204" t="str">
            <v>4101.0001.02812018</v>
          </cell>
          <cell r="C2204" t="str">
            <v>PENDAPATAN JASA TEKNIK - MC#3; UPGRADE PIPING &amp; DR</v>
          </cell>
        </row>
        <row r="2205">
          <cell r="B2205" t="str">
            <v>4101.0001.02812019</v>
          </cell>
          <cell r="C2205" t="str">
            <v>PENDAPATAN JASA TEKNIK - PM#8; TIE IN WASHING &amp; CO</v>
          </cell>
        </row>
        <row r="2206">
          <cell r="B2206" t="str">
            <v>4101.0001.02812020</v>
          </cell>
          <cell r="C2206" t="str">
            <v>PENDAPATAN JASA TEKNIK - PM#8; ADD SCREEN &amp; DISMAN</v>
          </cell>
        </row>
        <row r="2207">
          <cell r="B2207" t="str">
            <v>4101.0001.02812026</v>
          </cell>
          <cell r="C2207" t="str">
            <v>PENDAPATAN JASA TEKNIK - PPM#6; FABRICATION / INST</v>
          </cell>
        </row>
        <row r="2208">
          <cell r="B2208" t="str">
            <v>4101.0001.02812032</v>
          </cell>
          <cell r="C2208" t="str">
            <v>PENDAPATAN JASA TEKNIK - OPEN CONTRACT MAINTENANCE</v>
          </cell>
        </row>
        <row r="2209">
          <cell r="B2209" t="str">
            <v>4101.0001.02812033</v>
          </cell>
          <cell r="C2209" t="str">
            <v>PENDAPATAN JASA TEKNIK - MANPOWER TO SUPPORT CORRE</v>
          </cell>
        </row>
        <row r="2210">
          <cell r="B2210" t="str">
            <v>4101.0001.02812036</v>
          </cell>
          <cell r="C2210" t="str">
            <v>PENDAPATAN JASA TEKNIK - GANTI TUBE CONDENSER TG#1</v>
          </cell>
        </row>
        <row r="2211">
          <cell r="B2211" t="str">
            <v>4101.0001.02812045</v>
          </cell>
          <cell r="C2211" t="str">
            <v>PENDAPATAN JASA TEKNIK - WP-8; REPLACEMENT OF DRUM</v>
          </cell>
        </row>
        <row r="2212">
          <cell r="B2212" t="str">
            <v>4101.0001.02812047</v>
          </cell>
          <cell r="C2212" t="str">
            <v>PENDAPATAN JASA TEKNIK - WP-9; REPLACEMENT OF DRUM</v>
          </cell>
        </row>
        <row r="2213">
          <cell r="B2213" t="str">
            <v>4101.0001.02812048</v>
          </cell>
          <cell r="C2213" t="str">
            <v>PENDAPATAN JASA TEKNIK - VE#2 PROJECT FABR &amp; INSTA</v>
          </cell>
        </row>
        <row r="2214">
          <cell r="B2214" t="str">
            <v>4101.0001.02812050</v>
          </cell>
          <cell r="C2214" t="str">
            <v>PENDAPATAN JASA TEKNIK - VE2; FABRICATION &amp; INSTAL</v>
          </cell>
        </row>
        <row r="2215">
          <cell r="B2215" t="str">
            <v>4101.0001.02812052</v>
          </cell>
          <cell r="C2215" t="str">
            <v>PENDAPATAN JASA TEKNIK - PM8; SCAFFOLDING ANNUAL S</v>
          </cell>
        </row>
        <row r="2216">
          <cell r="B2216" t="str">
            <v>4101.0001.02812055</v>
          </cell>
          <cell r="C2216" t="str">
            <v>PENDAPATAN JASA TEKNIK - PM#8; DISMANTLE EQUIPMENT</v>
          </cell>
        </row>
        <row r="2217">
          <cell r="B2217" t="str">
            <v>4101.0001.02812056</v>
          </cell>
          <cell r="C2217" t="str">
            <v>PENDAPATAN JASA TEKNIK - PM#8; TO MAKE CONVEYOR SU</v>
          </cell>
        </row>
        <row r="2218">
          <cell r="B2218" t="str">
            <v>4101.0001.02812057</v>
          </cell>
          <cell r="C2218" t="str">
            <v>PENDAPATAN JASA TEKNIK - PM#9; GANTI 4 SET NOZZLE</v>
          </cell>
        </row>
        <row r="2219">
          <cell r="B2219" t="str">
            <v>4101.0001.02812099</v>
          </cell>
          <cell r="C2219" t="str">
            <v>PENDAPATAN JASA TEKNIK - IKPP MAINTENANCE</v>
          </cell>
        </row>
        <row r="2220">
          <cell r="B2220" t="str">
            <v>4101.0001.0350933</v>
          </cell>
          <cell r="C2220" t="str">
            <v>PENDAPATAN JASA TEKNIK - PAGERUNGAN UTARA FIELD</v>
          </cell>
        </row>
        <row r="2221">
          <cell r="B2221" t="str">
            <v>4101.0001.0351002</v>
          </cell>
          <cell r="C2221" t="str">
            <v>PENDAPATAN JASA TEKNIK - EDC1 SUBSEA FACILITY TSB</v>
          </cell>
        </row>
        <row r="2222">
          <cell r="B2222" t="str">
            <v>4101.0001.0400928</v>
          </cell>
          <cell r="C2222" t="str">
            <v>PENDAPATAN JASA TEKNIK - 3 Unit BODY SHELL</v>
          </cell>
        </row>
        <row r="2223">
          <cell r="B2223" t="str">
            <v>4101.0001.0400932</v>
          </cell>
          <cell r="C2223" t="str">
            <v>PENDAPATAN JASA TEKNIK - 6 UNITS FLARE KO DRUM</v>
          </cell>
        </row>
        <row r="2224">
          <cell r="B2224" t="str">
            <v>4101.0001.0411008</v>
          </cell>
          <cell r="C2224" t="str">
            <v>PENDAPATAN JASA TEKNIK - GEN. ASSEMBLY DEBARKING</v>
          </cell>
        </row>
        <row r="2225">
          <cell r="B2225" t="str">
            <v>4101.0001.04112025</v>
          </cell>
          <cell r="C2225" t="str">
            <v>PENDAPATAN JASA TEKNIK - MANPOWER SUPPLY FOR PROJE</v>
          </cell>
        </row>
        <row r="2226">
          <cell r="B2226" t="str">
            <v>4101.0001.0480753</v>
          </cell>
          <cell r="C2226" t="str">
            <v>PENDAPATAN JASA TEKNIK - COMBINED FEED EXCHANGER</v>
          </cell>
        </row>
        <row r="2227">
          <cell r="B2227" t="str">
            <v>4101.0001.0480901</v>
          </cell>
          <cell r="C2227" t="str">
            <v>PENDAPATAN JASA TEKNIK - DEBUT TRIM COND 211-E-9</v>
          </cell>
        </row>
        <row r="2228">
          <cell r="B2228" t="str">
            <v>4101.0001.0480906</v>
          </cell>
          <cell r="C2228" t="str">
            <v>PENDAPATAN JASA TEKNIK - TBUNDLE 140-E-11A,E-16</v>
          </cell>
        </row>
        <row r="2229">
          <cell r="B2229" t="str">
            <v>4101.0001.0480912</v>
          </cell>
          <cell r="C2229" t="str">
            <v>PENDAPATAN JASA TEKNIK - FAB HE, 701-E-5&amp;702-E-7</v>
          </cell>
        </row>
        <row r="2230">
          <cell r="B2230" t="str">
            <v>4101.0001.0480914</v>
          </cell>
          <cell r="C2230" t="str">
            <v>PENDAPATAN JASA TEKNIK - FAB HE,ITEM 140-E-20&amp;E-25</v>
          </cell>
        </row>
        <row r="2231">
          <cell r="B2231" t="str">
            <v>4101.0001.0480918</v>
          </cell>
          <cell r="C2231" t="str">
            <v>PENDAPATAN JASA TEKNIK - TUBE BUNDLE ASS F/023E-11</v>
          </cell>
        </row>
        <row r="2232">
          <cell r="B2232" t="str">
            <v>4101.0001.0480922</v>
          </cell>
          <cell r="C2232" t="str">
            <v>PENDAPATAN JASA TEKNIK - COMBINED FEED EXCHANGER</v>
          </cell>
        </row>
        <row r="2233">
          <cell r="B2233" t="str">
            <v>4101.0001.0480925</v>
          </cell>
          <cell r="C2233" t="str">
            <v>PENDAPATAN JASA TEKNIK - 6 DISPENSER (SOE-TA)</v>
          </cell>
        </row>
        <row r="2234">
          <cell r="B2234" t="str">
            <v>4101.0001.0481001</v>
          </cell>
          <cell r="C2234" t="str">
            <v>PENDAPATAN JASA TEKNIK - VESSEL TAG NO.14-E-25</v>
          </cell>
        </row>
        <row r="2235">
          <cell r="B2235" t="str">
            <v>4101.0001.0481012</v>
          </cell>
          <cell r="C2235" t="str">
            <v>PENDAPATAN JASA TEKNIK - BAFFLE PLATE</v>
          </cell>
        </row>
        <row r="2236">
          <cell r="B2236" t="str">
            <v>4101.0001.0481016</v>
          </cell>
          <cell r="C2236" t="str">
            <v>PENDAPATAN JASA TEKNIK - ERECTION VCFHE 84E-201</v>
          </cell>
        </row>
        <row r="2237">
          <cell r="B2237" t="str">
            <v>4101.0001.0481023</v>
          </cell>
          <cell r="C2237" t="str">
            <v>PENDAPATAN JASA TEKNIK - PASS PARTITION PLATE</v>
          </cell>
        </row>
        <row r="2238">
          <cell r="B2238" t="str">
            <v>4101.0001.0481024</v>
          </cell>
          <cell r="C2238" t="str">
            <v>PENDAPATAN JASA TEKNIK - T. BUNDLE COMP, CHANNEL</v>
          </cell>
        </row>
        <row r="2239">
          <cell r="B2239" t="str">
            <v>4101.0001.0481101</v>
          </cell>
          <cell r="C2239" t="str">
            <v>PENDAPATAN JASA TEKNIK - TUBE BUNDLE TYPE "U"</v>
          </cell>
        </row>
        <row r="2240">
          <cell r="B2240" t="str">
            <v>4101.0001.0481105</v>
          </cell>
          <cell r="C2240" t="str">
            <v>PENDAPATAN JASA TEKNIK - TBUNDLE AS110-E-7 A/B/C/D</v>
          </cell>
        </row>
        <row r="2241">
          <cell r="B2241" t="str">
            <v>4101.0001.0481106</v>
          </cell>
          <cell r="C2241" t="str">
            <v>PENDAPATAN JASA TEKNIK - EJCTR STEAMTAG110-J-51A/B</v>
          </cell>
        </row>
        <row r="2242">
          <cell r="B2242" t="str">
            <v>4101.0001.0481107</v>
          </cell>
          <cell r="C2242" t="str">
            <v>PENDAPATAN JASA TEKNIK - TBUNDLE AS&amp;SHELL 93E-405</v>
          </cell>
        </row>
        <row r="2243">
          <cell r="B2243" t="str">
            <v>4101.0001.0481109</v>
          </cell>
          <cell r="C2243" t="str">
            <v>PENDAPATAN JASA TEKNIK - PRESSURE VESSEL FABRICATI</v>
          </cell>
        </row>
        <row r="2244">
          <cell r="B2244" t="str">
            <v>4101.0001.0481114</v>
          </cell>
          <cell r="C2244" t="str">
            <v>PENDAPATAN JASA TEKNIK - HEAT EXCHANGER COMPLETE 7</v>
          </cell>
        </row>
        <row r="2245">
          <cell r="B2245" t="str">
            <v>4101.0001.0481117</v>
          </cell>
          <cell r="C2245" t="str">
            <v>PENDAPATAN JASA TEKNIK - CONDENSATE STRIPPER</v>
          </cell>
        </row>
        <row r="2246">
          <cell r="B2246" t="str">
            <v>4101.0001.0481118</v>
          </cell>
          <cell r="C2246" t="str">
            <v>PENDAPATAN JASA TEKNIK - VESSEL, HORIZONTAL TAG</v>
          </cell>
        </row>
        <row r="2247">
          <cell r="B2247" t="str">
            <v>4101.0001.0481124</v>
          </cell>
          <cell r="C2247" t="str">
            <v>PENDAPATAN JASA TEKNIK - Heat Exchanger  Assy Tag</v>
          </cell>
        </row>
        <row r="2248">
          <cell r="B2248" t="str">
            <v>4101.0001.0481153</v>
          </cell>
          <cell r="C2248" t="str">
            <v>PENDAPATAN JASA TEKNIK - 5 (FIVE) UNIT COMBINED FE</v>
          </cell>
        </row>
        <row r="2249">
          <cell r="B2249" t="str">
            <v>4101.0001.0481159</v>
          </cell>
          <cell r="C2249" t="str">
            <v>PENDAPATAN JASA TEKNIK - PEMBANGUNAN UNIT CHLORIDE</v>
          </cell>
        </row>
        <row r="2250">
          <cell r="B2250" t="str">
            <v>4101.0001.0481160</v>
          </cell>
          <cell r="C2250" t="str">
            <v>PENDAPATAN JASA TEKNIK - FABRICATION INTERNAL PART</v>
          </cell>
        </row>
        <row r="2251">
          <cell r="B2251" t="str">
            <v>4101.0001.0481161</v>
          </cell>
          <cell r="C2251" t="str">
            <v>PENDAPATAN JASA TEKNIK - HEAT EXCHANGER 260-E-157</v>
          </cell>
        </row>
        <row r="2252">
          <cell r="B2252" t="str">
            <v>4101.0001.0481163</v>
          </cell>
          <cell r="C2252" t="str">
            <v>PENDAPATAN JASA TEKNIK - PEMBANGUNAN FASILITAS SLU</v>
          </cell>
        </row>
        <row r="2253">
          <cell r="B2253" t="str">
            <v>4101.0001.0481166</v>
          </cell>
          <cell r="C2253" t="str">
            <v>PENDAPATAN JASA TEKNIK - SHELL &amp; TUBE BUNDLE  Assy</v>
          </cell>
        </row>
        <row r="2254">
          <cell r="B2254" t="str">
            <v>4101.0001.04812004</v>
          </cell>
          <cell r="C2254" t="str">
            <v>PENDAPATAN JASA TEKNIK - TOP HEAD COLOUMN</v>
          </cell>
        </row>
        <row r="2255">
          <cell r="B2255" t="str">
            <v>4101.0001.04812005</v>
          </cell>
          <cell r="C2255" t="str">
            <v>PENDAPATAN JASA TEKNIK - HEAT EXCHANGER</v>
          </cell>
        </row>
        <row r="2256">
          <cell r="B2256" t="str">
            <v>4101.0001.0510862</v>
          </cell>
          <cell r="C2256" t="str">
            <v>PENDAPATAN JASA TEKNIK - PRESSURE VESSEL</v>
          </cell>
        </row>
        <row r="2257">
          <cell r="B2257" t="str">
            <v>4101.0001.0510863</v>
          </cell>
          <cell r="C2257" t="str">
            <v>PENDAPATAN JASA TEKNIK - PROV OF SHELL &amp; TUBE HEAT</v>
          </cell>
        </row>
        <row r="2258">
          <cell r="B2258" t="str">
            <v>4101.0001.0510902</v>
          </cell>
          <cell r="C2258" t="str">
            <v>PENDAPATAN JASA TEKNIK - PRESSURE VESSEL GSA</v>
          </cell>
        </row>
        <row r="2259">
          <cell r="B2259" t="str">
            <v>4101.0001.0511017</v>
          </cell>
          <cell r="C2259" t="str">
            <v>PENDAPATAN JASA TEKNIK - FAB HEAD CHANNEL (E-2030)</v>
          </cell>
        </row>
        <row r="2260">
          <cell r="B2260" t="str">
            <v>4101.0001.0511152</v>
          </cell>
          <cell r="C2260" t="str">
            <v>PENDAPATAN JASA TEKNIK - ENGINEERING, PROCUREMENT,</v>
          </cell>
        </row>
        <row r="2261">
          <cell r="B2261" t="str">
            <v>4101.0001.0540911</v>
          </cell>
          <cell r="C2261" t="str">
            <v>PENDAPATAN JASA TEKNIK - NATURAL GAS REHEATER</v>
          </cell>
        </row>
        <row r="2262">
          <cell r="B2262" t="str">
            <v>4101.0001.0541171</v>
          </cell>
          <cell r="C2262" t="str">
            <v>PENDAPATAN JASA TEKNIK - HEAT EXCHANGER DEHYDROGEN</v>
          </cell>
        </row>
        <row r="2263">
          <cell r="B2263" t="str">
            <v>4101.0001.05412002</v>
          </cell>
          <cell r="C2263" t="str">
            <v>PENDAPATAN JASA TEKNIK - REPLACEMENT HEAT EXCHANGE</v>
          </cell>
        </row>
        <row r="2264">
          <cell r="B2264" t="str">
            <v>4101.0001.0550824</v>
          </cell>
          <cell r="C2264" t="str">
            <v>PENDAPATAN JASA TEKNIK - FERTILIZER FACTORY EXPANS</v>
          </cell>
        </row>
        <row r="2265">
          <cell r="B2265" t="str">
            <v>4101.0001.0560920</v>
          </cell>
          <cell r="C2265" t="str">
            <v>PENDAPATAN JASA TEKNIK - REPL T BUNDLE 3A-1111-C</v>
          </cell>
        </row>
        <row r="2266">
          <cell r="B2266" t="str">
            <v>4101.0001.0561111</v>
          </cell>
          <cell r="C2266" t="str">
            <v>PENDAPATAN JASA TEKNIK - SUPERHEATER WASTE HEAT BO</v>
          </cell>
        </row>
        <row r="2267">
          <cell r="B2267" t="str">
            <v>4101.0001.0561112</v>
          </cell>
          <cell r="C2267" t="str">
            <v>PENDAPATAN JASA TEKNIK - AIR HEATER 5U-EC-301 (SEG</v>
          </cell>
        </row>
        <row r="2268">
          <cell r="B2268" t="str">
            <v>4101.0001.0561151</v>
          </cell>
          <cell r="C2268" t="str">
            <v>PENDAPATAN JASA TEKNIK - HP STEAM SUPER HEATER 102</v>
          </cell>
        </row>
        <row r="2269">
          <cell r="B2269" t="str">
            <v>4101.0001.0561158</v>
          </cell>
          <cell r="C2269" t="str">
            <v>PENDAPATAN JASA TEKNIK - 5A-115C METHANATOR EFFLUE</v>
          </cell>
        </row>
        <row r="2270">
          <cell r="B2270" t="str">
            <v>4101.0001.0561164</v>
          </cell>
          <cell r="C2270" t="str">
            <v>PENDAPATAN JASA TEKNIK - PLATE DISTRIBUTOR COMPLAT</v>
          </cell>
        </row>
        <row r="2271">
          <cell r="B2271" t="str">
            <v>4101.0001.0561170</v>
          </cell>
          <cell r="C2271" t="str">
            <v>PENDAPATAN JASA TEKNIK - RETUBING 101-C PUSRI - 1B</v>
          </cell>
        </row>
        <row r="2272">
          <cell r="B2272" t="str">
            <v>4101.0001.05612014</v>
          </cell>
          <cell r="C2272" t="str">
            <v>PENDAPATAN JASA TEKNIK - TUBE BUNDLE</v>
          </cell>
        </row>
        <row r="2273">
          <cell r="B2273" t="str">
            <v>4101.0001.05612015</v>
          </cell>
          <cell r="C2273" t="str">
            <v>PENDAPATAN JASA TEKNIK - PRETHICKENER 5U-FD-202</v>
          </cell>
        </row>
        <row r="2274">
          <cell r="B2274" t="str">
            <v>4101.0001.0580817</v>
          </cell>
          <cell r="C2274" t="str">
            <v>PENDAPATAN JASA TEKNIK - PRESS. VESSEL RCC OFF GAS</v>
          </cell>
        </row>
        <row r="2275">
          <cell r="B2275" t="str">
            <v>4101.0001.0581003</v>
          </cell>
          <cell r="C2275" t="str">
            <v>PENDAPATAN JASA TEKNIK - 10.000MT AMMONIA25-TK-801</v>
          </cell>
        </row>
        <row r="2276">
          <cell r="B2276" t="str">
            <v>4101.0001.0581009</v>
          </cell>
          <cell r="C2276" t="str">
            <v>PENDAPATAN JASA TEKNIK - STAINLESS STEEL STRUC ANP</v>
          </cell>
        </row>
        <row r="2277">
          <cell r="B2277" t="str">
            <v>4101.0001.0581126</v>
          </cell>
          <cell r="C2277" t="str">
            <v>PENDAPATAN JASA TEKNIK - PRESSURE VESSEL 2 X 35 MW</v>
          </cell>
        </row>
        <row r="2278">
          <cell r="B2278" t="str">
            <v>4101.0001.0600702</v>
          </cell>
          <cell r="C2278" t="str">
            <v>PENDAPATAN JASA TEKNIK - INSTALL / ERECTION SUBCON</v>
          </cell>
        </row>
        <row r="2279">
          <cell r="B2279" t="str">
            <v>4101.0001.0600704</v>
          </cell>
          <cell r="C2279" t="str">
            <v>PENDAPATAN JASA TEKNIK - COAL FIRED PWR PL PR THER</v>
          </cell>
        </row>
        <row r="2280">
          <cell r="B2280" t="str">
            <v>4101.0001.0600706</v>
          </cell>
          <cell r="C2280" t="str">
            <v>PENDAPATAN JASA TEKNIK - COAL-FIRED POWER PLANT PR</v>
          </cell>
        </row>
        <row r="2281">
          <cell r="B2281" t="str">
            <v>4101.0001.0600708</v>
          </cell>
          <cell r="C2281" t="str">
            <v>PENDAPATAN JASA TEKNIK - ESP INLET FLUE &amp; ESP OUTL</v>
          </cell>
        </row>
        <row r="2282">
          <cell r="B2282" t="str">
            <v>4101.0001.0600710</v>
          </cell>
          <cell r="C2282" t="str">
            <v>PENDAPATAN JASA TEKNIK - I &amp; C PRIMARY VALVE</v>
          </cell>
        </row>
        <row r="2283">
          <cell r="B2283" t="str">
            <v>4101.0001.0600711</v>
          </cell>
          <cell r="C2283" t="str">
            <v>PENDAPATAN JASA TEKNIK - FLUE SUPPORTER SUPERSTRUC</v>
          </cell>
        </row>
        <row r="2284">
          <cell r="B2284" t="str">
            <v>4101.0001.0600907</v>
          </cell>
          <cell r="C2284" t="str">
            <v>PENDAPATAN JASA TEKNIK - INST/ERCTION MECH 3X315MW</v>
          </cell>
        </row>
        <row r="2285">
          <cell r="B2285" t="str">
            <v>4101.0001.0630910</v>
          </cell>
          <cell r="C2285" t="str">
            <v>PENDAPATAN JASA TEKNIK - FABRICATION RISER CLAMP</v>
          </cell>
        </row>
        <row r="2286">
          <cell r="B2286" t="str">
            <v>4101.0001.0631115</v>
          </cell>
          <cell r="C2286" t="str">
            <v>PENDAPATAN JASA TEKNIK - SUPPLY OF HEAT EXCHANGER</v>
          </cell>
        </row>
        <row r="2287">
          <cell r="B2287" t="str">
            <v>4101.0001.0631201</v>
          </cell>
          <cell r="C2287" t="str">
            <v>PENDAPATAN JASA TEKNIK - PROVISION OF EPCI KF GAS</v>
          </cell>
        </row>
        <row r="2288">
          <cell r="B2288" t="str">
            <v>4101.0001.06312029</v>
          </cell>
          <cell r="C2288" t="str">
            <v>PENDAPATAN JASA TEKNIK - FABRICATION PIPE SPOOL</v>
          </cell>
        </row>
        <row r="2289">
          <cell r="B2289" t="str">
            <v>4101.0001.06312051</v>
          </cell>
          <cell r="C2289" t="str">
            <v>PENDAPATAN JASA TEKNIK - PROVISION OF ENGINEERING</v>
          </cell>
        </row>
        <row r="2290">
          <cell r="B2290" t="str">
            <v>4101.0001.0651021</v>
          </cell>
          <cell r="C2290" t="str">
            <v>PENDAPATAN JASA TEKNIK - FAB&amp;INSTAL ENERGY PLANT</v>
          </cell>
        </row>
        <row r="2291">
          <cell r="B2291" t="str">
            <v>4101.0001.0651025</v>
          </cell>
          <cell r="C2291" t="str">
            <v>PENDAPATAN JASA TEKNIK - SUPPLY &amp; INSTAL PNEUMATIC</v>
          </cell>
        </row>
        <row r="2292">
          <cell r="B2292" t="str">
            <v>4101.0001.0651102</v>
          </cell>
          <cell r="C2292" t="str">
            <v>PENDAPATAN JASA TEKNIK - SUPP&amp;INST 7110,7120,7130</v>
          </cell>
        </row>
        <row r="2293">
          <cell r="B2293" t="str">
            <v>4101.0001.0701022</v>
          </cell>
          <cell r="C2293" t="str">
            <v>PENDAPATAN JASA TEKNIK - CHEMICAL CLEANING</v>
          </cell>
        </row>
        <row r="2294">
          <cell r="B2294" t="str">
            <v>4101.0001.0701122</v>
          </cell>
          <cell r="C2294" t="str">
            <v>PENDAPATAN JASA TEKNIK - PUMP &amp; PIPING BROKE STOR.</v>
          </cell>
        </row>
        <row r="2295">
          <cell r="B2295" t="str">
            <v>4101.0001.0731138</v>
          </cell>
          <cell r="C2295" t="str">
            <v>PENDAPATAN JASA TEKNIK - AIR HEATER TUBES</v>
          </cell>
        </row>
        <row r="2296">
          <cell r="B2296" t="str">
            <v>4101.0001.07312054</v>
          </cell>
          <cell r="C2296" t="str">
            <v>PENDAPATAN JASA TEKNIK - SERVICE BARK CONVEYOR</v>
          </cell>
        </row>
        <row r="2297">
          <cell r="B2297" t="str">
            <v>4101.0001.0830924</v>
          </cell>
          <cell r="C2297" t="str">
            <v>PENDAPATAN JASA TEKNIK - TRANS,INST,HOOKUP POLENG</v>
          </cell>
        </row>
        <row r="2298">
          <cell r="B2298" t="str">
            <v>4101.0001.0831120</v>
          </cell>
          <cell r="C2298" t="str">
            <v>PENDAPATAN JASA TEKNIK - EPC WORKS FOR PPP-CW-DW-G</v>
          </cell>
        </row>
        <row r="2299">
          <cell r="B2299" t="str">
            <v>4101.0001.0881108</v>
          </cell>
          <cell r="C2299" t="str">
            <v>PENDAPATAN JASA TEKNIK - REPLACE SW PIPE</v>
          </cell>
        </row>
        <row r="2300">
          <cell r="B2300" t="str">
            <v>4101.0001.0881123</v>
          </cell>
          <cell r="C2300" t="str">
            <v>PENDAPATAN JASA TEKNIK - HOUSING FILTER</v>
          </cell>
        </row>
        <row r="2301">
          <cell r="B2301" t="str">
            <v>4101.0001.0901121</v>
          </cell>
          <cell r="C2301" t="str">
            <v>PENDAPATAN JASA TEKNIK - DUCTING TISSUE MILL II</v>
          </cell>
        </row>
        <row r="2302">
          <cell r="B2302" t="str">
            <v>4101.0001.0901142</v>
          </cell>
          <cell r="C2302" t="str">
            <v>PENDAPATAN JASA TEKNIK - Ducting Yankee</v>
          </cell>
        </row>
        <row r="2303">
          <cell r="B2303" t="str">
            <v>4101.0001.0911125</v>
          </cell>
          <cell r="C2303" t="str">
            <v>PENDAPATAN JASA TEKNIK - Water System &amp; Coal Syste</v>
          </cell>
        </row>
        <row r="2304">
          <cell r="B2304" t="str">
            <v>4101.0001.0921147</v>
          </cell>
          <cell r="C2304" t="str">
            <v>PENDAPATAN JASA TEKNIK - ADD. BY PAS LINE FOR DOUB</v>
          </cell>
        </row>
        <row r="2305">
          <cell r="B2305" t="str">
            <v>4101.0001.0991129</v>
          </cell>
          <cell r="C2305" t="str">
            <v>PENDAPATAN JASA TEKNIK - PIPA HYDRANT</v>
          </cell>
        </row>
        <row r="2306">
          <cell r="B2306" t="str">
            <v>4101.0001.1021146</v>
          </cell>
          <cell r="C2306" t="str">
            <v>PENDAPATAN JASA TEKNIK -  water surge tank</v>
          </cell>
        </row>
        <row r="2307">
          <cell r="B2307" t="str">
            <v>4101.0001.1031143</v>
          </cell>
          <cell r="C2307" t="str">
            <v>PENDAPATAN JASA TEKNIK - DUPLEX PIPE SPOOL 2-INC,</v>
          </cell>
        </row>
        <row r="2308">
          <cell r="B2308" t="str">
            <v>4101.0001.10412034</v>
          </cell>
          <cell r="C2308" t="str">
            <v>PENDAPATAN JASA TEKNIK - TUBE BUNDLE E201-05-08-09</v>
          </cell>
        </row>
        <row r="2309">
          <cell r="B2309" t="str">
            <v>4101.0001.10512037</v>
          </cell>
          <cell r="C2309" t="str">
            <v>PENDAPATAN JASA TEKNIK - HEAT EXCHANGER ASSY TAG N</v>
          </cell>
        </row>
        <row r="2310">
          <cell r="B2310" t="str">
            <v>4101.0001.10512038</v>
          </cell>
          <cell r="C2310" t="str">
            <v>PENDAPATAN JASA TEKNIK - PENGADAAN SHELL ASSY TAG</v>
          </cell>
        </row>
        <row r="2311">
          <cell r="B2311" t="str">
            <v>4101.0001.10512039</v>
          </cell>
          <cell r="C2311" t="str">
            <v>PENDAPATAN JASA TEKNIK - PENGADAAN SHELL ASSY TAG</v>
          </cell>
        </row>
        <row r="2312">
          <cell r="B2312" t="str">
            <v>4101.0001.10512060</v>
          </cell>
          <cell r="C2312" t="str">
            <v>PENDAPATAN JASA TEKNIK - PENGGANTIAN/PEMBUATAN TES</v>
          </cell>
        </row>
        <row r="2313">
          <cell r="B2313" t="str">
            <v>4101.0001.10612040</v>
          </cell>
          <cell r="C2313" t="str">
            <v>PENDAPATAN JASA TEKNIK - TUBE BUNDLE, SHELLBUNDLE,</v>
          </cell>
        </row>
        <row r="2314">
          <cell r="B2314" t="str">
            <v>4101.0001.10612053</v>
          </cell>
          <cell r="C2314" t="str">
            <v>PENDAPATAN JASA TEKNIK - ENGINEERING, PROCUREMENT</v>
          </cell>
        </row>
        <row r="2315">
          <cell r="B2315" t="str">
            <v>4101.0001.1121154</v>
          </cell>
          <cell r="C2315" t="str">
            <v>PENDAPATAN JASA TEKNIK - H2S MUD / GAS SEPARATOR</v>
          </cell>
        </row>
        <row r="2316">
          <cell r="B2316" t="str">
            <v>4101.0001.1161162</v>
          </cell>
          <cell r="C2316" t="str">
            <v>PENDAPATAN JASA TEKNIK - SECONDARY REFORMER EFFLUE</v>
          </cell>
        </row>
        <row r="2317">
          <cell r="B2317" t="str">
            <v>4101.0001.1171165</v>
          </cell>
          <cell r="C2317" t="str">
            <v>PENDAPATAN JASA TEKNIK - TOWER</v>
          </cell>
        </row>
        <row r="2318">
          <cell r="B2318" t="str">
            <v>4101.0001.1171167</v>
          </cell>
          <cell r="C2318" t="str">
            <v>PENDAPATAN JASA TEKNIK - SHOP FABRICATED VESSEL &amp;</v>
          </cell>
        </row>
        <row r="2319">
          <cell r="B2319" t="str">
            <v>4101.0001.1171168</v>
          </cell>
          <cell r="C2319" t="str">
            <v>PENDAPATAN JASA TEKNIK - SHOP FABRICATED VESSEL &amp;</v>
          </cell>
        </row>
        <row r="2320">
          <cell r="B2320" t="str">
            <v>4101.0001.11712010</v>
          </cell>
          <cell r="C2320" t="str">
            <v>PENDAPATAN JASA TEKNIK - SHOP FABRICATED VESSEL &amp;</v>
          </cell>
        </row>
        <row r="2321">
          <cell r="B2321" t="str">
            <v>4101.0001.11712023</v>
          </cell>
          <cell r="C2321" t="str">
            <v>PENDAPATAN JASA TEKNIK - SHOP FABRICATED VESSEL &amp;</v>
          </cell>
        </row>
        <row r="2322">
          <cell r="B2322" t="str">
            <v>4101.0001.1191172</v>
          </cell>
          <cell r="C2322" t="str">
            <v>PENDAPATAN JASA TEKNIK - EPC MOBILE SEPARATOR</v>
          </cell>
        </row>
        <row r="2323">
          <cell r="B2323" t="str">
            <v>4101.0001.1201175</v>
          </cell>
          <cell r="C2323" t="str">
            <v>PENDAPATAN JASA TEKNIK - FABRICATION &amp; ERECTION OF</v>
          </cell>
        </row>
        <row r="2324">
          <cell r="B2324" t="str">
            <v>4101.0001.12812012</v>
          </cell>
          <cell r="C2324" t="str">
            <v>PENDAPATAN JASA TEKNIK - RENTAL DRILLING EQUIPMENT</v>
          </cell>
        </row>
        <row r="2325">
          <cell r="B2325" t="str">
            <v>4101.0001.12912007</v>
          </cell>
          <cell r="C2325" t="str">
            <v>PENDAPATAN JASA TEKNIK - SUPPLY OF SHELL &amp; TUBE HE</v>
          </cell>
        </row>
        <row r="2326">
          <cell r="B2326" t="str">
            <v>4101.0001.14512017</v>
          </cell>
          <cell r="C2326" t="str">
            <v>PENDAPATAN JASA TEKNIK - DIVING EQUIPMENT</v>
          </cell>
        </row>
        <row r="2327">
          <cell r="B2327" t="str">
            <v>4101.0001.14912041</v>
          </cell>
          <cell r="C2327" t="str">
            <v>PENDAPATAN JASA TEKNIK - FABRIKASI SHELL 24E-113</v>
          </cell>
        </row>
        <row r="2328">
          <cell r="B2328" t="str">
            <v>4101.0001.15012024</v>
          </cell>
          <cell r="C2328" t="str">
            <v>PENDAPATAN JASA TEKNIK -  TOTAL RETUBE INSITU SURF</v>
          </cell>
        </row>
        <row r="2329">
          <cell r="B2329" t="str">
            <v>4101.0001.15212028</v>
          </cell>
          <cell r="C2329" t="str">
            <v>PENDAPATAN JASA TEKNIK - TUBE BUNDLE SHELL H5012 &amp;</v>
          </cell>
        </row>
        <row r="2330">
          <cell r="B2330" t="str">
            <v>4101.0001.15212059</v>
          </cell>
          <cell r="C2330" t="str">
            <v>PENDAPATAN JASA TEKNIK - SECONDARY REACTOR UNIT</v>
          </cell>
        </row>
        <row r="2331">
          <cell r="B2331" t="str">
            <v>4101.0001.15312030</v>
          </cell>
          <cell r="C2331" t="str">
            <v>PENDAPATAN JASA TEKNIK - 2 UNIT FUEL GAS FILTER CO</v>
          </cell>
        </row>
        <row r="2332">
          <cell r="B2332" t="str">
            <v>4101.0001.15712042</v>
          </cell>
          <cell r="C2332" t="str">
            <v>PENDAPATAN JASA TEKNIK - REDESIGN, FABRIKASI &amp; PEM</v>
          </cell>
        </row>
        <row r="2333">
          <cell r="B2333" t="str">
            <v>4101.0001.16012044</v>
          </cell>
          <cell r="C2333" t="str">
            <v>PENDAPATAN JASA TEKNIK -  EPCI CONTRACT FOR LIMA F</v>
          </cell>
        </row>
        <row r="2334">
          <cell r="B2334" t="str">
            <v>4101.0001.16409005</v>
          </cell>
          <cell r="C2334" t="str">
            <v>PENDAPATAN JASA TEKNIK - MEG Injection Package</v>
          </cell>
        </row>
        <row r="2335">
          <cell r="B2335" t="str">
            <v>4101.0001.R000000</v>
          </cell>
          <cell r="C2335" t="str">
            <v>PENDAPATAN JASA TEKNIK - SEWA EQUIPMENT- EXCAVATOR</v>
          </cell>
        </row>
        <row r="2336">
          <cell r="B2336" t="str">
            <v>4101.0002.001</v>
          </cell>
          <cell r="C2336" t="str">
            <v>PENDAPATAN ATAS PENJUALAN - KANTOR PUSAT</v>
          </cell>
        </row>
        <row r="2337">
          <cell r="B2337" t="str">
            <v>4101.0002.002</v>
          </cell>
          <cell r="C2337" t="str">
            <v>PENDAPATAN ATAS PENJUALAN - WORKSHOP</v>
          </cell>
        </row>
        <row r="2338">
          <cell r="B2338" t="str">
            <v>4101.0002.0050852</v>
          </cell>
          <cell r="C2338" t="str">
            <v>PENDAPATAN ATAS PENJUALAN - KAMBUNA TOPSIDE REUSER S</v>
          </cell>
        </row>
        <row r="2339">
          <cell r="B2339" t="str">
            <v>4101.0002.0050905</v>
          </cell>
          <cell r="C2339" t="str">
            <v>PENDAPATAN ATAS PENJUALAN - MEG INJECTION PACKAGE</v>
          </cell>
        </row>
        <row r="2340">
          <cell r="B2340" t="str">
            <v>4101.0002.00712046</v>
          </cell>
          <cell r="C2340" t="str">
            <v>PENDAPATAN ATAS PENJUALAN - FABRIKASI  &amp; INSTASI UNTU</v>
          </cell>
        </row>
        <row r="2341">
          <cell r="B2341" t="str">
            <v>4101.0002.0081014</v>
          </cell>
          <cell r="C2341" t="str">
            <v>PENDAPATAN ATAS PENJUALAN - SEI AMBAWANG KAB.KUBU</v>
          </cell>
        </row>
        <row r="2342">
          <cell r="B2342" t="str">
            <v>4101.0002.0101019</v>
          </cell>
          <cell r="C2342" t="str">
            <v>PENDAPATAN ATAS PENJUALAN - CPP&amp;AUP PLATFORMS INST</v>
          </cell>
        </row>
        <row r="2343">
          <cell r="B2343" t="str">
            <v>4101.0002.0101137</v>
          </cell>
          <cell r="C2343" t="str">
            <v>PENDAPATAN ATAS PENJUALAN - CPP &amp; AUP Platforms</v>
          </cell>
        </row>
        <row r="2344">
          <cell r="B2344" t="str">
            <v>4101.0002.0120832</v>
          </cell>
          <cell r="C2344" t="str">
            <v>PENDAPATAN ATAS PENJUALAN - SHELL &amp; TUBE HEAT EXCHANG</v>
          </cell>
        </row>
        <row r="2345">
          <cell r="B2345" t="str">
            <v>4101.0002.0130903</v>
          </cell>
          <cell r="C2345" t="str">
            <v>PENDAPATAN ATAS PENJUALAN - WELL TEST, SKID UNIT</v>
          </cell>
        </row>
        <row r="2346">
          <cell r="B2346" t="str">
            <v>4101.0002.0130904</v>
          </cell>
          <cell r="C2346" t="str">
            <v>PENDAPATAN ATAS PENJUALAN - HEAT EXCHANGER</v>
          </cell>
        </row>
        <row r="2347">
          <cell r="B2347" t="str">
            <v>4101.0002.0130908</v>
          </cell>
          <cell r="C2347" t="str">
            <v>PENDAPATAN ATAS PENJUALAN - PIPE SLEEVE &amp; DURI, RIAU</v>
          </cell>
        </row>
        <row r="2348">
          <cell r="B2348" t="str">
            <v>4101.0002.0130923</v>
          </cell>
          <cell r="C2348" t="str">
            <v>PENDAPATAN ATAS PENJUALAN - PROV OF WATER STO TANK</v>
          </cell>
        </row>
        <row r="2349">
          <cell r="B2349" t="str">
            <v>4101.0002.0130929</v>
          </cell>
          <cell r="C2349" t="str">
            <v>PENDAPATAN ATAS PENJUALAN - OPERATION ASSISTANCE SLN</v>
          </cell>
        </row>
        <row r="2350">
          <cell r="B2350" t="str">
            <v>4101.0002.0130931</v>
          </cell>
          <cell r="C2350" t="str">
            <v>PENDAPATAN ATAS PENJUALAN - STORAGE TANK FOR INT PROG</v>
          </cell>
        </row>
        <row r="2351">
          <cell r="B2351" t="str">
            <v>4101.0002.0131004</v>
          </cell>
          <cell r="C2351" t="str">
            <v>PENDAPATAN ATAS PENJUALAN - 3 UNITS K.O. DRUM</v>
          </cell>
        </row>
        <row r="2352">
          <cell r="B2352" t="str">
            <v>4101.0002.0131010</v>
          </cell>
          <cell r="C2352" t="str">
            <v>PENDAPATAN ATAS PENJUALAN - DISAIN&amp;FAB ALAT SURFAKTAN</v>
          </cell>
        </row>
        <row r="2353">
          <cell r="B2353" t="str">
            <v>4101.0002.0131018</v>
          </cell>
          <cell r="C2353" t="str">
            <v>PENDAPATAN ATAS PENJUALAN - JASA KONST TANGKI PEMISAH</v>
          </cell>
        </row>
        <row r="2354">
          <cell r="B2354" t="str">
            <v>4101.0002.0131104</v>
          </cell>
          <cell r="C2354" t="str">
            <v>PENDAPATAN ATAS PENJUALAN - RIGLESS SERVICE</v>
          </cell>
        </row>
        <row r="2355">
          <cell r="B2355" t="str">
            <v>4101.0002.0131113</v>
          </cell>
          <cell r="C2355" t="str">
            <v>PENDAPATAN ATAS PENJUALAN - EPC U/ FASILITAS TANKI DI</v>
          </cell>
        </row>
        <row r="2356">
          <cell r="B2356" t="str">
            <v>4101.0002.0131119</v>
          </cell>
          <cell r="C2356" t="str">
            <v>PENDAPATAN ATAS PENJUALAN - EPF OF STORAGE FOR RANTAU</v>
          </cell>
        </row>
        <row r="2357">
          <cell r="B2357" t="str">
            <v>4101.0002.0131127</v>
          </cell>
          <cell r="C2357" t="str">
            <v>PENDAPATAN ATAS PENJUALAN - RIGLESS SERVICE</v>
          </cell>
        </row>
        <row r="2358">
          <cell r="B2358" t="str">
            <v>4101.0002.0131150</v>
          </cell>
          <cell r="C2358" t="str">
            <v>PENDAPATAN ATAS PENJUALAN - WASH TANK REPAIR</v>
          </cell>
        </row>
        <row r="2359">
          <cell r="B2359" t="str">
            <v>4101.0002.01312003</v>
          </cell>
          <cell r="C2359" t="str">
            <v>PENDAPATAN ATAS PENJUALAN - RIGLESS SERVICES</v>
          </cell>
        </row>
        <row r="2360">
          <cell r="B2360" t="str">
            <v>4101.0002.01312031</v>
          </cell>
          <cell r="C2360" t="str">
            <v>PENDAPATAN ATAS PENJUALAN - PLUG BACK WITH SLICKLINE</v>
          </cell>
        </row>
        <row r="2361">
          <cell r="B2361" t="str">
            <v>4101.0002.01312049</v>
          </cell>
          <cell r="C2361" t="str">
            <v>PENDAPATAN ATAS PENJUALAN - HRSG #2 &amp; #5</v>
          </cell>
        </row>
        <row r="2362">
          <cell r="B2362" t="str">
            <v>4101.0002.01312058</v>
          </cell>
          <cell r="C2362" t="str">
            <v>PENDAPATAN ATAS PENJUALAN - FOAMING SERVICES</v>
          </cell>
        </row>
        <row r="2363">
          <cell r="B2363" t="str">
            <v>4101.0002.0150909</v>
          </cell>
          <cell r="C2363" t="str">
            <v>PENDAPATAN ATAS PENJUALAN - PIPE CONNECTION</v>
          </cell>
        </row>
        <row r="2364">
          <cell r="B2364" t="str">
            <v>4101.0002.0150916</v>
          </cell>
          <cell r="C2364" t="str">
            <v>PENDAPATAN ATAS PENJUALAN - SUBSEA CABLE</v>
          </cell>
        </row>
        <row r="2365">
          <cell r="B2365" t="str">
            <v>4101.0002.0151128</v>
          </cell>
          <cell r="C2365" t="str">
            <v>PENDAPATAN ATAS PENJUALAN - PROJECT BAWAL PIPELINE</v>
          </cell>
        </row>
        <row r="2366">
          <cell r="B2366" t="str">
            <v>4101.0002.01512021</v>
          </cell>
          <cell r="C2366" t="str">
            <v>PENDAPATAN ATAS PENJUALAN - TUBE BUNDLE CONDENSATE CO</v>
          </cell>
        </row>
        <row r="2367">
          <cell r="B2367" t="str">
            <v>4101.0002.01512027</v>
          </cell>
          <cell r="C2367" t="str">
            <v>PENDAPATAN ATAS PENJUALAN - FUEL GAS SCRUBBER AND HEA</v>
          </cell>
        </row>
        <row r="2368">
          <cell r="B2368" t="str">
            <v>4101.0002.01512043</v>
          </cell>
          <cell r="C2368" t="str">
            <v>PENDAPATAN ATAS PENJUALAN - EHMR WATER PROJECT, EPCI</v>
          </cell>
        </row>
        <row r="2369">
          <cell r="B2369" t="str">
            <v>4101.0002.01512062</v>
          </cell>
          <cell r="C2369" t="str">
            <v>PENDAPATAN ATAS PENJUALAN - EPCI TEMBANG 8 TO BAWAL P</v>
          </cell>
        </row>
        <row r="2370">
          <cell r="B2370" t="str">
            <v>4101.0002.0191139</v>
          </cell>
          <cell r="C2370" t="str">
            <v>PENDAPATAN ATAS PENJUALAN - Maintenance of Expansion</v>
          </cell>
        </row>
        <row r="2371">
          <cell r="B2371" t="str">
            <v>4101.0002.0241007</v>
          </cell>
          <cell r="C2371" t="str">
            <v>PENDAPATAN ATAS PENJUALAN - REP&amp;TEST (336-I;1000m3)</v>
          </cell>
        </row>
        <row r="2372">
          <cell r="B2372" t="str">
            <v>4101.0002.02412022</v>
          </cell>
          <cell r="C2372" t="str">
            <v>PENDAPATAN ATAS PENJUALAN - REPAIR F/WELDING TANK</v>
          </cell>
        </row>
        <row r="2373">
          <cell r="B2373" t="str">
            <v>4101.0002.02412035</v>
          </cell>
          <cell r="C2373" t="str">
            <v>PENDAPATAN ATAS PENJUALAN - REPAIR OF TANK 100 CUFT P</v>
          </cell>
        </row>
        <row r="2374">
          <cell r="B2374" t="str">
            <v>4101.0002.0260847</v>
          </cell>
          <cell r="C2374" t="str">
            <v>PENDAPATAN ATAS PENJUALAN - INSTALLATION OF 2X315 MW</v>
          </cell>
        </row>
        <row r="2375">
          <cell r="B2375" t="str">
            <v>4101.0002.0261198</v>
          </cell>
          <cell r="C2375" t="str">
            <v>PENDAPATAN ATAS PENJUALAN - MAINTENANCE HUBEI</v>
          </cell>
        </row>
        <row r="2376">
          <cell r="B2376" t="str">
            <v>4101.0002.0280913</v>
          </cell>
          <cell r="C2376" t="str">
            <v>PENDAPATAN ATAS PENJUALAN - FAB SAND BLAST&amp;PRIM COAT</v>
          </cell>
        </row>
        <row r="2377">
          <cell r="B2377" t="str">
            <v>4101.0002.0280915</v>
          </cell>
          <cell r="C2377" t="str">
            <v>PENDAPATAN ATAS PENJUALAN - MB#13; RECONDITION WORK</v>
          </cell>
        </row>
        <row r="2378">
          <cell r="B2378" t="str">
            <v>4101.0002.0280919</v>
          </cell>
          <cell r="C2378" t="str">
            <v>PENDAPATAN ATAS PENJUALAN - RB#13; ANCHOR BOLT INST</v>
          </cell>
        </row>
        <row r="2379">
          <cell r="B2379" t="str">
            <v>4101.0002.0280921</v>
          </cell>
          <cell r="C2379" t="str">
            <v>PENDAPATAN ATAS PENJUALAN - RB#13; INST MECHANICAL</v>
          </cell>
        </row>
        <row r="2380">
          <cell r="B2380" t="str">
            <v>4101.0002.0280926</v>
          </cell>
          <cell r="C2380" t="str">
            <v>PENDAPATAN ATAS PENJUALAN - RB#13; PIPE EXT /MP &amp; LP</v>
          </cell>
        </row>
        <row r="2381">
          <cell r="B2381" t="str">
            <v>4101.0002.0280927</v>
          </cell>
          <cell r="C2381" t="str">
            <v>PENDAPATAN ATAS PENJUALAN - PM#9;MP BIN TEMP CONTROL</v>
          </cell>
        </row>
        <row r="2382">
          <cell r="B2382" t="str">
            <v>4101.0002.0280930</v>
          </cell>
          <cell r="C2382" t="str">
            <v>PENDAPATAN ATAS PENJUALAN - MB#15;MAIN STEAM LINE MOD</v>
          </cell>
        </row>
        <row r="2383">
          <cell r="B2383" t="str">
            <v>4101.0002.0281005</v>
          </cell>
          <cell r="C2383" t="str">
            <v>PENDAPATAN ATAS PENJUALAN - PM#9; UPGRADE TIE IN</v>
          </cell>
        </row>
        <row r="2384">
          <cell r="B2384" t="str">
            <v>4101.0002.0281006</v>
          </cell>
          <cell r="C2384" t="str">
            <v>PENDAPATAN ATAS PENJUALAN - MANPOWER SUPPLY SHUTDOWN</v>
          </cell>
        </row>
        <row r="2385">
          <cell r="B2385" t="str">
            <v>4101.0002.0281011</v>
          </cell>
          <cell r="C2385" t="str">
            <v>PENDAPATAN ATAS PENJUALAN - WP-9;FAB CRUSHER COMPLETE</v>
          </cell>
        </row>
        <row r="2386">
          <cell r="B2386" t="str">
            <v>4101.0002.0281013</v>
          </cell>
          <cell r="C2386" t="str">
            <v>PENDAPATAN ATAS PENJUALAN - MB#24;SURF METAL TREATMEN</v>
          </cell>
        </row>
        <row r="2387">
          <cell r="B2387" t="str">
            <v>4101.0002.0281015</v>
          </cell>
          <cell r="C2387" t="str">
            <v>PENDAPATAN ATAS PENJUALAN - WP-8;FAB CRUSHER 2SETS</v>
          </cell>
        </row>
        <row r="2388">
          <cell r="B2388" t="str">
            <v>4101.0002.0281020</v>
          </cell>
          <cell r="C2388" t="str">
            <v>PENDAPATAN ATAS PENJUALAN - TPM;ADD BYPASS FILTER GAS</v>
          </cell>
        </row>
        <row r="2389">
          <cell r="B2389" t="str">
            <v>4101.0002.0281034</v>
          </cell>
          <cell r="C2389" t="str">
            <v>PENDAPATAN ATAS PENJUALAN - WP-8, DRUM BARKER 2 LINES</v>
          </cell>
        </row>
        <row r="2390">
          <cell r="B2390" t="str">
            <v>4101.0002.0281103</v>
          </cell>
          <cell r="C2390" t="str">
            <v>PENDAPATAN ATAS PENJUALAN - TUBE PF-1C VE#1(SHUTDOWN)</v>
          </cell>
        </row>
        <row r="2391">
          <cell r="B2391" t="str">
            <v>4101.0002.0281110</v>
          </cell>
          <cell r="C2391" t="str">
            <v>PENDAPATAN ATAS PENJUALAN - VE#11, FABRICATION HBL TA</v>
          </cell>
        </row>
        <row r="2392">
          <cell r="B2392" t="str">
            <v>4101.0002.0281116</v>
          </cell>
          <cell r="C2392" t="str">
            <v>PENDAPATAN ATAS PENJUALAN - IKPP</v>
          </cell>
        </row>
        <row r="2393">
          <cell r="B2393" t="str">
            <v>4101.0002.0281130</v>
          </cell>
          <cell r="C2393" t="str">
            <v>PENDAPATAN ATAS PENJUALAN - TG 23 PENYAMBUNGAN PIPA</v>
          </cell>
        </row>
        <row r="2394">
          <cell r="B2394" t="str">
            <v>4101.0002.0281131</v>
          </cell>
          <cell r="C2394" t="str">
            <v>PENDAPATAN ATAS PENJUALAN - MC-10 Connect Pipe</v>
          </cell>
        </row>
        <row r="2395">
          <cell r="B2395" t="str">
            <v>4101.0002.0281132</v>
          </cell>
          <cell r="C2395" t="str">
            <v>PENDAPATAN ATAS PENJUALAN - Replacement of pipe 8"</v>
          </cell>
        </row>
        <row r="2396">
          <cell r="B2396" t="str">
            <v>4101.0002.0281133</v>
          </cell>
          <cell r="C2396" t="str">
            <v>PENDAPATAN ATAS PENJUALAN - MC-2 Annual Shutdown 2011</v>
          </cell>
        </row>
        <row r="2397">
          <cell r="B2397" t="str">
            <v>4101.0002.0281134</v>
          </cell>
          <cell r="C2397" t="str">
            <v>PENDAPATAN ATAS PENJUALAN - Repair Heater, Cooler</v>
          </cell>
        </row>
        <row r="2398">
          <cell r="B2398" t="str">
            <v>4101.0002.0281135</v>
          </cell>
          <cell r="C2398" t="str">
            <v>PENDAPATAN ATAS PENJUALAN - CA-8 Replace C12 Pipe 16"</v>
          </cell>
        </row>
        <row r="2399">
          <cell r="B2399" t="str">
            <v>4101.0002.0281136</v>
          </cell>
          <cell r="C2399" t="str">
            <v>PENDAPATAN ATAS PENJUALAN - Supply Manpower</v>
          </cell>
        </row>
        <row r="2400">
          <cell r="B2400" t="str">
            <v>4101.0002.0281140</v>
          </cell>
          <cell r="C2400" t="str">
            <v>PENDAPATAN ATAS PENJUALAN - Corrective Maintenance, P</v>
          </cell>
        </row>
        <row r="2401">
          <cell r="B2401" t="str">
            <v>4101.0002.0281141</v>
          </cell>
          <cell r="C2401" t="str">
            <v>PENDAPATAN ATAS PENJUALAN - PM-9 Annual Shutdown 2011</v>
          </cell>
        </row>
        <row r="2402">
          <cell r="B2402" t="str">
            <v>4101.0002.0281144</v>
          </cell>
          <cell r="C2402" t="str">
            <v>PENDAPATAN ATAS PENJUALAN - RB# 6 Project; Supply Man</v>
          </cell>
        </row>
        <row r="2403">
          <cell r="B2403" t="str">
            <v>4101.0002.0281145</v>
          </cell>
          <cell r="C2403" t="str">
            <v>PENDAPATAN ATAS PENJUALAN - WPMT PROJ SUPPLY MANPOWER</v>
          </cell>
        </row>
        <row r="2404">
          <cell r="B2404" t="str">
            <v>4101.0002.0281148</v>
          </cell>
          <cell r="C2404" t="str">
            <v>PENDAPATAN ATAS PENJUALAN - RECONDITION VACUUM EVAPOR</v>
          </cell>
        </row>
        <row r="2405">
          <cell r="B2405" t="str">
            <v>4101.0002.0281149</v>
          </cell>
          <cell r="C2405" t="str">
            <v>PENDAPATAN ATAS PENJUALAN - RC-11 ADD LINE GAS FILTER</v>
          </cell>
        </row>
        <row r="2406">
          <cell r="B2406" t="str">
            <v>4101.0002.0281155</v>
          </cell>
          <cell r="C2406" t="str">
            <v>PENDAPATAN ATAS PENJUALAN - WP#8; REPLACEMENT SHUTL B</v>
          </cell>
        </row>
        <row r="2407">
          <cell r="B2407" t="str">
            <v>4101.0002.0281156</v>
          </cell>
          <cell r="C2407" t="str">
            <v>PENDAPATAN ATAS PENJUALAN - WP#9; INSTALLATION CHIP S</v>
          </cell>
        </row>
        <row r="2408">
          <cell r="B2408" t="str">
            <v>4101.0002.0281157</v>
          </cell>
          <cell r="C2408" t="str">
            <v>PENDAPATAN ATAS PENJUALAN - WP#9; INSTALLATION LOG RE</v>
          </cell>
        </row>
        <row r="2409">
          <cell r="B2409" t="str">
            <v>4101.0002.0281169</v>
          </cell>
          <cell r="C2409" t="str">
            <v>PENDAPATAN ATAS PENJUALAN - WP-9 INSTALL DEBARKING DR</v>
          </cell>
        </row>
        <row r="2410">
          <cell r="B2410" t="str">
            <v>4101.0002.0281173</v>
          </cell>
          <cell r="C2410" t="str">
            <v>PENDAPATAN ATAS PENJUALAN - VE#12 REPLACE ROOF &amp; SHEL</v>
          </cell>
        </row>
        <row r="2411">
          <cell r="B2411" t="str">
            <v>4101.0002.0281174</v>
          </cell>
          <cell r="C2411" t="str">
            <v>PENDAPATAN ATAS PENJUALAN - RC#8; NEW INSTALL OF HYDR</v>
          </cell>
        </row>
        <row r="2412">
          <cell r="B2412" t="str">
            <v>4101.0002.0281199</v>
          </cell>
          <cell r="C2412" t="str">
            <v>PENDAPATAN ATAS PENJUALAN - MAINTENANCE IKPP</v>
          </cell>
        </row>
        <row r="2413">
          <cell r="B2413" t="str">
            <v>4101.0002.02812008</v>
          </cell>
          <cell r="C2413" t="str">
            <v>PENDAPATAN ATAS PENJUALAN - VE#2 INST NEW WBL TANK A</v>
          </cell>
        </row>
        <row r="2414">
          <cell r="B2414" t="str">
            <v>4101.0002.02812009</v>
          </cell>
          <cell r="C2414" t="str">
            <v>PENDAPATAN ATAS PENJUALAN - WP-9 INSTALL CHIP SCREEN</v>
          </cell>
        </row>
        <row r="2415">
          <cell r="B2415" t="str">
            <v>4101.0002.02812011</v>
          </cell>
          <cell r="C2415" t="str">
            <v>PENDAPATAN ATAS PENJUALAN - WP#9: INSTALL DEBARKING D</v>
          </cell>
        </row>
        <row r="2416">
          <cell r="B2416" t="str">
            <v>4101.0002.02812013</v>
          </cell>
          <cell r="C2416" t="str">
            <v>PENDAPATAN ATAS PENJUALAN - PM#8; TIE IN (TOP SEPARAT</v>
          </cell>
        </row>
        <row r="2417">
          <cell r="B2417" t="str">
            <v>4101.0002.02812016</v>
          </cell>
          <cell r="C2417" t="str">
            <v>PENDAPATAN ATAS PENJUALAN - HP HEADER TG 18.19 TO P-8</v>
          </cell>
        </row>
        <row r="2418">
          <cell r="B2418" t="str">
            <v>4101.0002.02812018</v>
          </cell>
          <cell r="C2418" t="str">
            <v>PENDAPATAN ATAS PENJUALAN - MC#3; UPGRADE PIPING &amp; DR</v>
          </cell>
        </row>
        <row r="2419">
          <cell r="B2419" t="str">
            <v>4101.0002.02812019</v>
          </cell>
          <cell r="C2419" t="str">
            <v>PENDAPATAN ATAS PENJUALAN - PM#8; TIE IN WASHING &amp; CO</v>
          </cell>
        </row>
        <row r="2420">
          <cell r="B2420" t="str">
            <v>4101.0002.02812020</v>
          </cell>
          <cell r="C2420" t="str">
            <v>PENDAPATAN ATAS PENJUALAN - PM#8; ADD SCREEN &amp; DISMAN</v>
          </cell>
        </row>
        <row r="2421">
          <cell r="B2421" t="str">
            <v>4101.0002.02812026</v>
          </cell>
          <cell r="C2421" t="str">
            <v>PENDAPATAN ATAS PENJUALAN - PPM#6; FABRICATION / INST</v>
          </cell>
        </row>
        <row r="2422">
          <cell r="B2422" t="str">
            <v>4101.0002.02812032</v>
          </cell>
          <cell r="C2422" t="str">
            <v>PENDAPATAN ATAS PENJUALAN - OPEN CONTRACT MAINTENANCE</v>
          </cell>
        </row>
        <row r="2423">
          <cell r="B2423" t="str">
            <v>4101.0002.02812033</v>
          </cell>
          <cell r="C2423" t="str">
            <v>PENDAPATAN ATAS PENJUALAN - MANPOWER TO SUPPORT CORRE</v>
          </cell>
        </row>
        <row r="2424">
          <cell r="B2424" t="str">
            <v>4101.0002.02812036</v>
          </cell>
          <cell r="C2424" t="str">
            <v>PENDAPATAN ATAS PENJUALAN - GANTI TUBE CONDENSER TG#1</v>
          </cell>
        </row>
        <row r="2425">
          <cell r="B2425" t="str">
            <v>4101.0002.02812045</v>
          </cell>
          <cell r="C2425" t="str">
            <v>PENDAPATAN ATAS PENJUALAN - WP-8; REPLACEMENT OF DRUM</v>
          </cell>
        </row>
        <row r="2426">
          <cell r="B2426" t="str">
            <v>4101.0002.02812047</v>
          </cell>
          <cell r="C2426" t="str">
            <v>PENDAPATAN ATAS PENJUALAN - WP-9; REPLACEMENT OF DRUM</v>
          </cell>
        </row>
        <row r="2427">
          <cell r="B2427" t="str">
            <v>4101.0002.02812048</v>
          </cell>
          <cell r="C2427" t="str">
            <v>PENDAPATAN ATAS PENJUALAN - VE#2 PROJECT FABR &amp; INSTA</v>
          </cell>
        </row>
        <row r="2428">
          <cell r="B2428" t="str">
            <v>4101.0002.02812050</v>
          </cell>
          <cell r="C2428" t="str">
            <v>PENDAPATAN ATAS PENJUALAN - VE2; FABRICATION &amp; INSTAL</v>
          </cell>
        </row>
        <row r="2429">
          <cell r="B2429" t="str">
            <v>4101.0002.02812052</v>
          </cell>
          <cell r="C2429" t="str">
            <v>PENDAPATAN ATAS PENJUALAN - PM8; SCAFFOLDING ANNUAL S</v>
          </cell>
        </row>
        <row r="2430">
          <cell r="B2430" t="str">
            <v>4101.0002.02812055</v>
          </cell>
          <cell r="C2430" t="str">
            <v>PENDAPATAN ATAS PENJUALAN - PM#8; DISMANTLE EQUIPMENT</v>
          </cell>
        </row>
        <row r="2431">
          <cell r="B2431" t="str">
            <v>4101.0002.02812056</v>
          </cell>
          <cell r="C2431" t="str">
            <v>PENDAPATAN ATAS PENJUALAN - PM#8; TO MAKE CONVEYOR SU</v>
          </cell>
        </row>
        <row r="2432">
          <cell r="B2432" t="str">
            <v>4101.0002.02812057</v>
          </cell>
          <cell r="C2432" t="str">
            <v>PENDAPATAN ATAS PENJUALAN - PM#9; GANTI 4 SET NOZZLE</v>
          </cell>
        </row>
        <row r="2433">
          <cell r="B2433" t="str">
            <v>4101.0002.02812099</v>
          </cell>
          <cell r="C2433" t="str">
            <v>PENDAPATAN ATAS PENJUALAN - IKPP MAINTENANCE</v>
          </cell>
        </row>
        <row r="2434">
          <cell r="B2434" t="str">
            <v>4101.0002.0350933</v>
          </cell>
          <cell r="C2434" t="str">
            <v>PENDAPATAN ATAS PENJUALAN - PAGERUNGAN UTARA FIELD</v>
          </cell>
        </row>
        <row r="2435">
          <cell r="B2435" t="str">
            <v>4101.0002.0351002</v>
          </cell>
          <cell r="C2435" t="str">
            <v>PENDAPATAN ATAS PENJUALAN - EDC1 SUBSEA FACILITY TSB</v>
          </cell>
        </row>
        <row r="2436">
          <cell r="B2436" t="str">
            <v>4101.0002.0400928</v>
          </cell>
          <cell r="C2436" t="str">
            <v>PENDAPATAN ATAS PENJUALAN - 3 Unit BODY SHELL</v>
          </cell>
        </row>
        <row r="2437">
          <cell r="B2437" t="str">
            <v>4101.0002.0400932</v>
          </cell>
          <cell r="C2437" t="str">
            <v>PENDAPATAN ATAS PENJUALAN - 6 UNITS FLARE KO DRUM</v>
          </cell>
        </row>
        <row r="2438">
          <cell r="B2438" t="str">
            <v>4101.0002.0411008</v>
          </cell>
          <cell r="C2438" t="str">
            <v>PENDAPATAN ATAS PENJUALAN - GEN. ASSEMBLY DEBARKING</v>
          </cell>
        </row>
        <row r="2439">
          <cell r="B2439" t="str">
            <v>4101.0002.04112025</v>
          </cell>
          <cell r="C2439" t="str">
            <v>PENDAPATAN ATAS PENJUALAN - MANPOWER SUPPLY FOR PROJE</v>
          </cell>
        </row>
        <row r="2440">
          <cell r="B2440" t="str">
            <v>4101.0002.0480753</v>
          </cell>
          <cell r="C2440" t="str">
            <v>PENDAPATAN ATAS PENJUALAN - COMBINED FEED EXCHANGER</v>
          </cell>
        </row>
        <row r="2441">
          <cell r="B2441" t="str">
            <v>4101.0002.0480901</v>
          </cell>
          <cell r="C2441" t="str">
            <v>PENDAPATAN ATAS PENJUALAN - DEBUT TRIM COND 211-E-9</v>
          </cell>
        </row>
        <row r="2442">
          <cell r="B2442" t="str">
            <v>4101.0002.0480906</v>
          </cell>
          <cell r="C2442" t="str">
            <v>PENDAPATAN ATAS PENJUALAN - TBUNDLE 140-E-11A,E-16</v>
          </cell>
        </row>
        <row r="2443">
          <cell r="B2443" t="str">
            <v>4101.0002.0480912</v>
          </cell>
          <cell r="C2443" t="str">
            <v>PENDAPATAN ATAS PENJUALAN - FAB HE, 701-E-5&amp;702-E-7</v>
          </cell>
        </row>
        <row r="2444">
          <cell r="B2444" t="str">
            <v>4101.0002.0480914</v>
          </cell>
          <cell r="C2444" t="str">
            <v>PENDAPATAN ATAS PENJUALAN - FAB HE,ITEM 140-E-20&amp;E-25</v>
          </cell>
        </row>
        <row r="2445">
          <cell r="B2445" t="str">
            <v>4101.0002.0480918</v>
          </cell>
          <cell r="C2445" t="str">
            <v>PENDAPATAN ATAS PENJUALAN - TUBE BUNDLE ASS F/023E-11</v>
          </cell>
        </row>
        <row r="2446">
          <cell r="B2446" t="str">
            <v>4101.0002.0480922</v>
          </cell>
          <cell r="C2446" t="str">
            <v>PENDAPATAN ATAS PENJUALAN - COMBINED FEED EXCHANGER</v>
          </cell>
        </row>
        <row r="2447">
          <cell r="B2447" t="str">
            <v>4101.0002.0480925</v>
          </cell>
          <cell r="C2447" t="str">
            <v>PENDAPATAN ATAS PENJUALAN - 6 DISPENSER (SOE-TA)</v>
          </cell>
        </row>
        <row r="2448">
          <cell r="B2448" t="str">
            <v>4101.0002.0481001</v>
          </cell>
          <cell r="C2448" t="str">
            <v>PENDAPATAN ATAS PENJUALAN - VESSEL TAG NO.14-E-25</v>
          </cell>
        </row>
        <row r="2449">
          <cell r="B2449" t="str">
            <v>4101.0002.0481012</v>
          </cell>
          <cell r="C2449" t="str">
            <v>PENDAPATAN ATAS PENJUALAN - BAFFLE PLATE</v>
          </cell>
        </row>
        <row r="2450">
          <cell r="B2450" t="str">
            <v>4101.0002.0481016</v>
          </cell>
          <cell r="C2450" t="str">
            <v>PENDAPATAN ATAS PENJUALAN - ERECTION VCFHE 84E-201</v>
          </cell>
        </row>
        <row r="2451">
          <cell r="B2451" t="str">
            <v>4101.0002.0481023</v>
          </cell>
          <cell r="C2451" t="str">
            <v>PENDAPATAN ATAS PENJUALAN - PASS PARTITION PLATE</v>
          </cell>
        </row>
        <row r="2452">
          <cell r="B2452" t="str">
            <v>4101.0002.0481024</v>
          </cell>
          <cell r="C2452" t="str">
            <v>PENDAPATAN ATAS PENJUALAN - T. BUNDLE COMP, CHANNEL</v>
          </cell>
        </row>
        <row r="2453">
          <cell r="B2453" t="str">
            <v>4101.0002.0481101</v>
          </cell>
          <cell r="C2453" t="str">
            <v>PENDAPATAN ATAS PENJUALAN - TUBE BUNDLE TYPE "U"</v>
          </cell>
        </row>
        <row r="2454">
          <cell r="B2454" t="str">
            <v>4101.0002.0481105</v>
          </cell>
          <cell r="C2454" t="str">
            <v>PENDAPATAN ATAS PENJUALAN - TBUNDLE AS110-E-7 A/B/C/D</v>
          </cell>
        </row>
        <row r="2455">
          <cell r="B2455" t="str">
            <v>4101.0002.0481106</v>
          </cell>
          <cell r="C2455" t="str">
            <v>PENDAPATAN ATAS PENJUALAN - EJCTR STEAMTAG110-J-51A/B</v>
          </cell>
        </row>
        <row r="2456">
          <cell r="B2456" t="str">
            <v>4101.0002.0481107</v>
          </cell>
          <cell r="C2456" t="str">
            <v>PENDAPATAN ATAS PENJUALAN - TBUNDLE AS&amp;SHELL 93E-405</v>
          </cell>
        </row>
        <row r="2457">
          <cell r="B2457" t="str">
            <v>4101.0002.0481109</v>
          </cell>
          <cell r="C2457" t="str">
            <v>PENDAPATAN ATAS PENJUALAN - PRESSURE VESSEL FABRICATI</v>
          </cell>
        </row>
        <row r="2458">
          <cell r="B2458" t="str">
            <v>4101.0002.0481114</v>
          </cell>
          <cell r="C2458" t="str">
            <v>PENDAPATAN ATAS PENJUALAN - HEAT EXCHANGER COMPLETE 7</v>
          </cell>
        </row>
        <row r="2459">
          <cell r="B2459" t="str">
            <v>4101.0002.0481117</v>
          </cell>
          <cell r="C2459" t="str">
            <v>PENDAPATAN ATAS PENJUALAN - CONDENSATE STRIPPER</v>
          </cell>
        </row>
        <row r="2460">
          <cell r="B2460" t="str">
            <v>4101.0002.0481118</v>
          </cell>
          <cell r="C2460" t="str">
            <v>PENDAPATAN ATAS PENJUALAN - VESSEL, HORIZONTAL TAG</v>
          </cell>
        </row>
        <row r="2461">
          <cell r="B2461" t="str">
            <v>4101.0002.0481124</v>
          </cell>
          <cell r="C2461" t="str">
            <v>PENDAPATAN ATAS PENJUALAN - Heat Exchanger  Assy Tag</v>
          </cell>
        </row>
        <row r="2462">
          <cell r="B2462" t="str">
            <v>4101.0002.0481153</v>
          </cell>
          <cell r="C2462" t="str">
            <v>PENDAPATAN ATAS PENJUALAN - 5 (FIVE) UNIT COMBINED FE</v>
          </cell>
        </row>
        <row r="2463">
          <cell r="B2463" t="str">
            <v>4101.0002.0481159</v>
          </cell>
          <cell r="C2463" t="str">
            <v>PENDAPATAN ATAS PENJUALAN - PEMBANGUNAN UNIT CHLORIDE</v>
          </cell>
        </row>
        <row r="2464">
          <cell r="B2464" t="str">
            <v>4101.0002.0481160</v>
          </cell>
          <cell r="C2464" t="str">
            <v>PENDAPATAN ATAS PENJUALAN - FABRICATION INTERNAL PART</v>
          </cell>
        </row>
        <row r="2465">
          <cell r="B2465" t="str">
            <v>4101.0002.0481161</v>
          </cell>
          <cell r="C2465" t="str">
            <v>PENDAPATAN ATAS PENJUALAN - HEAT EXCHANGER 260-E-157</v>
          </cell>
        </row>
        <row r="2466">
          <cell r="B2466" t="str">
            <v>4101.0002.0481163</v>
          </cell>
          <cell r="C2466" t="str">
            <v>PENDAPATAN ATAS PENJUALAN - PEMBANGUNAN FASILITAS SLU</v>
          </cell>
        </row>
        <row r="2467">
          <cell r="B2467" t="str">
            <v>4101.0002.0481166</v>
          </cell>
          <cell r="C2467" t="str">
            <v>PENDAPATAN ATAS PENJUALAN - SHELL &amp; TUBE BUNDLE  Assy</v>
          </cell>
        </row>
        <row r="2468">
          <cell r="B2468" t="str">
            <v>4101.0002.04812004</v>
          </cell>
          <cell r="C2468" t="str">
            <v>PENDAPATAN ATAS PENJUALAN - TOP HEAD COLOUMN</v>
          </cell>
        </row>
        <row r="2469">
          <cell r="B2469" t="str">
            <v>4101.0002.04812005</v>
          </cell>
          <cell r="C2469" t="str">
            <v>PENDAPATAN ATAS PENJUALAN - HEAT EXCHANGER</v>
          </cell>
        </row>
        <row r="2470">
          <cell r="B2470" t="str">
            <v>4101.0002.0510862</v>
          </cell>
          <cell r="C2470" t="str">
            <v>PENDAPATAN ATAS PENJUALAN - PRESSURE VESSEL</v>
          </cell>
        </row>
        <row r="2471">
          <cell r="B2471" t="str">
            <v>4101.0002.0510863</v>
          </cell>
          <cell r="C2471" t="str">
            <v>PENDAPATAN ATAS PENJUALAN - PROV OF SHELL &amp; TUBE HEAT</v>
          </cell>
        </row>
        <row r="2472">
          <cell r="B2472" t="str">
            <v>4101.0002.0510902</v>
          </cell>
          <cell r="C2472" t="str">
            <v>PENDAPATAN ATAS PENJUALAN - PRESSURE VESSEL GSA</v>
          </cell>
        </row>
        <row r="2473">
          <cell r="B2473" t="str">
            <v>4101.0002.0511017</v>
          </cell>
          <cell r="C2473" t="str">
            <v>PENDAPATAN ATAS PENJUALAN - FAB HEAD CHANNEL (E-2030)</v>
          </cell>
        </row>
        <row r="2474">
          <cell r="B2474" t="str">
            <v>4101.0002.0511152</v>
          </cell>
          <cell r="C2474" t="str">
            <v>PENDAPATAN ATAS PENJUALAN - ENGINEERING, PROCUREMENT,</v>
          </cell>
        </row>
        <row r="2475">
          <cell r="B2475" t="str">
            <v>4101.0002.0540911</v>
          </cell>
          <cell r="C2475" t="str">
            <v>PENDAPATAN ATAS PENJUALAN - NATURAL GAS REHEATER</v>
          </cell>
        </row>
        <row r="2476">
          <cell r="B2476" t="str">
            <v>4101.0002.0541171</v>
          </cell>
          <cell r="C2476" t="str">
            <v>PENDAPATAN ATAS PENJUALAN - HEAT EXCHANGER DEHYDROGEN</v>
          </cell>
        </row>
        <row r="2477">
          <cell r="B2477" t="str">
            <v>4101.0002.05412002</v>
          </cell>
          <cell r="C2477" t="str">
            <v>PENDAPATAN ATAS PENJUALAN - REPLACEMENT HEAT EXCHANGE</v>
          </cell>
        </row>
        <row r="2478">
          <cell r="B2478" t="str">
            <v>4101.0002.0550824</v>
          </cell>
          <cell r="C2478" t="str">
            <v>PENDAPATAN ATAS PENJUALAN - FERTILIZER FACTORY EXPANS</v>
          </cell>
        </row>
        <row r="2479">
          <cell r="B2479" t="str">
            <v>4101.0002.0560920</v>
          </cell>
          <cell r="C2479" t="str">
            <v>PENDAPATAN ATAS PENJUALAN - REPL T BUNDLE 3A-1111-C</v>
          </cell>
        </row>
        <row r="2480">
          <cell r="B2480" t="str">
            <v>4101.0002.0561111</v>
          </cell>
          <cell r="C2480" t="str">
            <v>PENDAPATAN ATAS PENJUALAN - SUPERHEATER WASTE HEAT BO</v>
          </cell>
        </row>
        <row r="2481">
          <cell r="B2481" t="str">
            <v>4101.0002.0561112</v>
          </cell>
          <cell r="C2481" t="str">
            <v>PENDAPATAN ATAS PENJUALAN - AIR HEATER 5U-EC-301 (SEG</v>
          </cell>
        </row>
        <row r="2482">
          <cell r="B2482" t="str">
            <v>4101.0002.0561151</v>
          </cell>
          <cell r="C2482" t="str">
            <v>PENDAPATAN ATAS PENJUALAN - HP STEAM SUPER HEATER 102</v>
          </cell>
        </row>
        <row r="2483">
          <cell r="B2483" t="str">
            <v>4101.0002.0561158</v>
          </cell>
          <cell r="C2483" t="str">
            <v>PENDAPATAN ATAS PENJUALAN - 5A-115C METHANATOR EFFLUE</v>
          </cell>
        </row>
        <row r="2484">
          <cell r="B2484" t="str">
            <v>4101.0002.0561164</v>
          </cell>
          <cell r="C2484" t="str">
            <v>PENDAPATAN ATAS PENJUALAN - PLATE DISTRIBUTOR COMPLAT</v>
          </cell>
        </row>
        <row r="2485">
          <cell r="B2485" t="str">
            <v>4101.0002.0561170</v>
          </cell>
          <cell r="C2485" t="str">
            <v>PENDAPATAN ATAS PENJUALAN - RETUBING 101-C PUSRI - 1B</v>
          </cell>
        </row>
        <row r="2486">
          <cell r="B2486" t="str">
            <v>4101.0002.05612014</v>
          </cell>
          <cell r="C2486" t="str">
            <v>PENDAPATAN ATAS PENJUALAN - TUBE BUNDLE</v>
          </cell>
        </row>
        <row r="2487">
          <cell r="B2487" t="str">
            <v>4101.0002.05612015</v>
          </cell>
          <cell r="C2487" t="str">
            <v>PENDAPATAN ATAS PENJUALAN - PRETHICKENER 5U-FD-202</v>
          </cell>
        </row>
        <row r="2488">
          <cell r="B2488" t="str">
            <v>4101.0002.0580817</v>
          </cell>
          <cell r="C2488" t="str">
            <v>PENDAPATAN ATAS PENJUALAN - PRESS. VESSEL RCC OFF GAS</v>
          </cell>
        </row>
        <row r="2489">
          <cell r="B2489" t="str">
            <v>4101.0002.0581003</v>
          </cell>
          <cell r="C2489" t="str">
            <v>PENDAPATAN ATAS PENJUALAN - 10.000MT AMMONIA25-TK-801</v>
          </cell>
        </row>
        <row r="2490">
          <cell r="B2490" t="str">
            <v>4101.0002.0581009</v>
          </cell>
          <cell r="C2490" t="str">
            <v>PENDAPATAN ATAS PENJUALAN - STAINLESS STEEL STRUC ANP</v>
          </cell>
        </row>
        <row r="2491">
          <cell r="B2491" t="str">
            <v>4101.0002.0581126</v>
          </cell>
          <cell r="C2491" t="str">
            <v>PENDAPATAN ATAS PENJUALAN - PRESSURE VESSEL 2 X 35 MW</v>
          </cell>
        </row>
        <row r="2492">
          <cell r="B2492" t="str">
            <v>4101.0002.0600702</v>
          </cell>
          <cell r="C2492" t="str">
            <v>PENDAPATAN ATAS PENJUALAN - INSTALL / ERECTION SUBCON</v>
          </cell>
        </row>
        <row r="2493">
          <cell r="B2493" t="str">
            <v>4101.0002.0600704</v>
          </cell>
          <cell r="C2493" t="str">
            <v>PENDAPATAN ATAS PENJUALAN - COAL FIRED PWR PL PR THER</v>
          </cell>
        </row>
        <row r="2494">
          <cell r="B2494" t="str">
            <v>4101.0002.0600706</v>
          </cell>
          <cell r="C2494" t="str">
            <v>PENDAPATAN ATAS PENJUALAN - COAL-FIRED POWER PLANT PR</v>
          </cell>
        </row>
        <row r="2495">
          <cell r="B2495" t="str">
            <v>4101.0002.0600708</v>
          </cell>
          <cell r="C2495" t="str">
            <v>PENDAPATAN ATAS PENJUALAN - ESP INLET FLUE &amp; ESP OUTL</v>
          </cell>
        </row>
        <row r="2496">
          <cell r="B2496" t="str">
            <v>4101.0002.0600710</v>
          </cell>
          <cell r="C2496" t="str">
            <v>PENDAPATAN ATAS PENJUALAN - I &amp; C PRIMARY VALVE</v>
          </cell>
        </row>
        <row r="2497">
          <cell r="B2497" t="str">
            <v>4101.0002.0600711</v>
          </cell>
          <cell r="C2497" t="str">
            <v>PENDAPATAN ATAS PENJUALAN - FLUE SUPPORTER SUPERSTRUC</v>
          </cell>
        </row>
        <row r="2498">
          <cell r="B2498" t="str">
            <v>4101.0002.0600907</v>
          </cell>
          <cell r="C2498" t="str">
            <v>PENDAPATAN ATAS PENJUALAN - INST/ERCTION MECH 3X315MW</v>
          </cell>
        </row>
        <row r="2499">
          <cell r="B2499" t="str">
            <v>4101.0002.0630910</v>
          </cell>
          <cell r="C2499" t="str">
            <v>PENDAPATAN ATAS PENJUALAN - FABRICATION RISER CLAMP</v>
          </cell>
        </row>
        <row r="2500">
          <cell r="B2500" t="str">
            <v>4101.0002.0631115</v>
          </cell>
          <cell r="C2500" t="str">
            <v>PENDAPATAN ATAS PENJUALAN - SUPPLY OF HEAT EXCHANGER</v>
          </cell>
        </row>
        <row r="2501">
          <cell r="B2501" t="str">
            <v>4101.0002.0631201</v>
          </cell>
          <cell r="C2501" t="str">
            <v>PENDAPATAN ATAS PENJUALAN - PROVISION OF EPCI KF GAS</v>
          </cell>
        </row>
        <row r="2502">
          <cell r="B2502" t="str">
            <v>4101.0002.06312029</v>
          </cell>
          <cell r="C2502" t="str">
            <v>PENDAPATAN ATAS PENJUALAN - FABRICATION PIPE SPOOL</v>
          </cell>
        </row>
        <row r="2503">
          <cell r="B2503" t="str">
            <v>4101.0002.06312051</v>
          </cell>
          <cell r="C2503" t="str">
            <v>PENDAPATAN ATAS PENJUALAN - PROVISION OF ENGINEERING</v>
          </cell>
        </row>
        <row r="2504">
          <cell r="B2504" t="str">
            <v>4101.0002.0651021</v>
          </cell>
          <cell r="C2504" t="str">
            <v>PENDAPATAN ATAS PENJUALAN - FAB&amp;INSTAL ENERGY PLANT</v>
          </cell>
        </row>
        <row r="2505">
          <cell r="B2505" t="str">
            <v>4101.0002.0651025</v>
          </cell>
          <cell r="C2505" t="str">
            <v>PENDAPATAN ATAS PENJUALAN - SUPPLY &amp; INSTAL PNEUMATIC</v>
          </cell>
        </row>
        <row r="2506">
          <cell r="B2506" t="str">
            <v>4101.0002.0651102</v>
          </cell>
          <cell r="C2506" t="str">
            <v>PENDAPATAN ATAS PENJUALAN - SUPP&amp;INST 7110,7120,7130</v>
          </cell>
        </row>
        <row r="2507">
          <cell r="B2507" t="str">
            <v>4101.0002.0701022</v>
          </cell>
          <cell r="C2507" t="str">
            <v>PENDAPATAN ATAS PENJUALAN - CHEMICAL CLEANING</v>
          </cell>
        </row>
        <row r="2508">
          <cell r="B2508" t="str">
            <v>4101.0002.0701122</v>
          </cell>
          <cell r="C2508" t="str">
            <v>PENDAPATAN ATAS PENJUALAN - PUMP &amp; PIPING BROKE STOR.</v>
          </cell>
        </row>
        <row r="2509">
          <cell r="B2509" t="str">
            <v>4101.0002.0731138</v>
          </cell>
          <cell r="C2509" t="str">
            <v>PENDAPATAN ATAS PENJUALAN - AIR HEATER TUBES</v>
          </cell>
        </row>
        <row r="2510">
          <cell r="B2510" t="str">
            <v>4101.0002.07312054</v>
          </cell>
          <cell r="C2510" t="str">
            <v>PENDAPATAN ATAS PENJUALAN - SERVICE BARK CONVEYOR</v>
          </cell>
        </row>
        <row r="2511">
          <cell r="B2511" t="str">
            <v>4101.0002.0830924</v>
          </cell>
          <cell r="C2511" t="str">
            <v>PENDAPATAN ATAS PENJUALAN - TRANS,INST,HOOKUP POLENG</v>
          </cell>
        </row>
        <row r="2512">
          <cell r="B2512" t="str">
            <v>4101.0002.0831120</v>
          </cell>
          <cell r="C2512" t="str">
            <v>PENDAPATAN ATAS PENJUALAN - EPC WORKS FOR PPP-CW-DW-G</v>
          </cell>
        </row>
        <row r="2513">
          <cell r="B2513" t="str">
            <v>4101.0002.0881108</v>
          </cell>
          <cell r="C2513" t="str">
            <v>PENDAPATAN ATAS PENJUALAN - REPLACE SW PIPE</v>
          </cell>
        </row>
        <row r="2514">
          <cell r="B2514" t="str">
            <v>4101.0002.0881123</v>
          </cell>
          <cell r="C2514" t="str">
            <v>PENDAPATAN ATAS PENJUALAN - HOUSING FILTER</v>
          </cell>
        </row>
        <row r="2515">
          <cell r="B2515" t="str">
            <v>4101.0002.0901121</v>
          </cell>
          <cell r="C2515" t="str">
            <v>PENDAPATAN ATAS PENJUALAN - DUCTING TISSUE MILL II</v>
          </cell>
        </row>
        <row r="2516">
          <cell r="B2516" t="str">
            <v>4101.0002.0901142</v>
          </cell>
          <cell r="C2516" t="str">
            <v>PENDAPATAN ATAS PENJUALAN - Ducting Yankee</v>
          </cell>
        </row>
        <row r="2517">
          <cell r="B2517" t="str">
            <v>4101.0002.0911125</v>
          </cell>
          <cell r="C2517" t="str">
            <v>PENDAPATAN ATAS PENJUALAN - Water System &amp; Coal Syste</v>
          </cell>
        </row>
        <row r="2518">
          <cell r="B2518" t="str">
            <v>4101.0002.0921147</v>
          </cell>
          <cell r="C2518" t="str">
            <v>PENDAPATAN ATAS PENJUALAN - ADD. BY PAS LINE FOR DOUB</v>
          </cell>
        </row>
        <row r="2519">
          <cell r="B2519" t="str">
            <v>4101.0002.0991129</v>
          </cell>
          <cell r="C2519" t="str">
            <v>PENDAPATAN ATAS PENJUALAN - PIPA HYDRANT</v>
          </cell>
        </row>
        <row r="2520">
          <cell r="B2520" t="str">
            <v>4101.0002.1021146</v>
          </cell>
          <cell r="C2520" t="str">
            <v>PENDAPATAN ATAS PENJUALAN -  water surge tank</v>
          </cell>
        </row>
        <row r="2521">
          <cell r="B2521" t="str">
            <v>4101.0002.1031143</v>
          </cell>
          <cell r="C2521" t="str">
            <v>PENDAPATAN ATAS PENJUALAN - DUPLEX PIPE SPOOL 2-INC,</v>
          </cell>
        </row>
        <row r="2522">
          <cell r="B2522" t="str">
            <v>4101.0002.10412034</v>
          </cell>
          <cell r="C2522" t="str">
            <v>PENDAPATAN ATAS PENJUALAN - TUBE BUNDLE E201-05-08-09</v>
          </cell>
        </row>
        <row r="2523">
          <cell r="B2523" t="str">
            <v>4101.0002.10512037</v>
          </cell>
          <cell r="C2523" t="str">
            <v>PENDAPATAN ATAS PENJUALAN - HEAT EXCHANGER ASSY TAG N</v>
          </cell>
        </row>
        <row r="2524">
          <cell r="B2524" t="str">
            <v>4101.0002.10512038</v>
          </cell>
          <cell r="C2524" t="str">
            <v>PENDAPATAN ATAS PENJUALAN - PENGADAAN SHELL ASSY TAG</v>
          </cell>
        </row>
        <row r="2525">
          <cell r="B2525" t="str">
            <v>4101.0002.10512039</v>
          </cell>
          <cell r="C2525" t="str">
            <v>PENDAPATAN ATAS PENJUALAN - PENGADAAN SHELL ASSY TAG</v>
          </cell>
        </row>
        <row r="2526">
          <cell r="B2526" t="str">
            <v>4101.0002.10512060</v>
          </cell>
          <cell r="C2526" t="str">
            <v>PENDAPATAN ATAS PENJUALAN - PENGGANTIAN/PEMBUATAN TES</v>
          </cell>
        </row>
        <row r="2527">
          <cell r="B2527" t="str">
            <v>4101.0002.10612040</v>
          </cell>
          <cell r="C2527" t="str">
            <v>PENDAPATAN ATAS PENJUALAN - TUBE BUNDLE, SHELLBUNDLE,</v>
          </cell>
        </row>
        <row r="2528">
          <cell r="B2528" t="str">
            <v>4101.0002.10612053</v>
          </cell>
          <cell r="C2528" t="str">
            <v>PENDAPATAN ATAS PENJUALAN - ENGINEERING, PROCUREMENT</v>
          </cell>
        </row>
        <row r="2529">
          <cell r="B2529" t="str">
            <v>4101.0002.1121154</v>
          </cell>
          <cell r="C2529" t="str">
            <v>PENDAPATAN ATAS PENJUALAN - H2S MUD / GAS SEPARATOR</v>
          </cell>
        </row>
        <row r="2530">
          <cell r="B2530" t="str">
            <v>4101.0002.1161162</v>
          </cell>
          <cell r="C2530" t="str">
            <v>PENDAPATAN ATAS PENJUALAN - SECONDARY REFORMER EFFLUE</v>
          </cell>
        </row>
        <row r="2531">
          <cell r="B2531" t="str">
            <v>4101.0002.1171165</v>
          </cell>
          <cell r="C2531" t="str">
            <v>PENDAPATAN ATAS PENJUALAN - TOWER</v>
          </cell>
        </row>
        <row r="2532">
          <cell r="B2532" t="str">
            <v>4101.0002.1171167</v>
          </cell>
          <cell r="C2532" t="str">
            <v>PENDAPATAN ATAS PENJUALAN - SHOP FABRICATED VESSEL &amp;</v>
          </cell>
        </row>
        <row r="2533">
          <cell r="B2533" t="str">
            <v>4101.0002.1171168</v>
          </cell>
          <cell r="C2533" t="str">
            <v>PENDAPATAN ATAS PENJUALAN - SHOP FABRICATED VESSEL &amp;</v>
          </cell>
        </row>
        <row r="2534">
          <cell r="B2534" t="str">
            <v>4101.0002.11712010</v>
          </cell>
          <cell r="C2534" t="str">
            <v>PENDAPATAN ATAS PENJUALAN - SHOP FABRICATED VESSEL &amp;</v>
          </cell>
        </row>
        <row r="2535">
          <cell r="B2535" t="str">
            <v>4101.0002.11712023</v>
          </cell>
          <cell r="C2535" t="str">
            <v>PENDAPATAN ATAS PENJUALAN - SHOP FABRICATED VESSEL &amp;</v>
          </cell>
        </row>
        <row r="2536">
          <cell r="B2536" t="str">
            <v>4101.0002.1191172</v>
          </cell>
          <cell r="C2536" t="str">
            <v>PENDAPATAN ATAS PENJUALAN - EPC MOBILE SEPARATOR</v>
          </cell>
        </row>
        <row r="2537">
          <cell r="B2537" t="str">
            <v>4101.0002.1201175</v>
          </cell>
          <cell r="C2537" t="str">
            <v>PENDAPATAN ATAS PENJUALAN - FABRICATION &amp; ERECTION OF</v>
          </cell>
        </row>
        <row r="2538">
          <cell r="B2538" t="str">
            <v>4101.0002.12812012</v>
          </cell>
          <cell r="C2538" t="str">
            <v>PENDAPATAN ATAS PENJUALAN - RENTAL DRILLING EQUIPMENT</v>
          </cell>
        </row>
        <row r="2539">
          <cell r="B2539" t="str">
            <v>4101.0002.12912007</v>
          </cell>
          <cell r="C2539" t="str">
            <v>PENDAPATAN ATAS PENJUALAN - SUPPLY OF SHELL &amp; TUBE HE</v>
          </cell>
        </row>
        <row r="2540">
          <cell r="B2540" t="str">
            <v>4101.0002.14512017</v>
          </cell>
          <cell r="C2540" t="str">
            <v>PENDAPATAN ATAS PENJUALAN - DIVING EQUIPMENT</v>
          </cell>
        </row>
        <row r="2541">
          <cell r="B2541" t="str">
            <v>4101.0002.14912041</v>
          </cell>
          <cell r="C2541" t="str">
            <v>PENDAPATAN ATAS PENJUALAN - FABRIKASI SHELL 24E-113</v>
          </cell>
        </row>
        <row r="2542">
          <cell r="B2542" t="str">
            <v>4101.0002.15012024</v>
          </cell>
          <cell r="C2542" t="str">
            <v>PENDAPATAN ATAS PENJUALAN -  TOTAL RETUBE INSITU SURF</v>
          </cell>
        </row>
        <row r="2543">
          <cell r="B2543" t="str">
            <v>4101.0002.15212028</v>
          </cell>
          <cell r="C2543" t="str">
            <v>PENDAPATAN ATAS PENJUALAN - TUBE BUNDLE SHELL H5012 &amp;</v>
          </cell>
        </row>
        <row r="2544">
          <cell r="B2544" t="str">
            <v>4101.0002.15212059</v>
          </cell>
          <cell r="C2544" t="str">
            <v>PENDAPATAN ATAS PENJUALAN - SECONDARY REACTOR UNIT</v>
          </cell>
        </row>
        <row r="2545">
          <cell r="B2545" t="str">
            <v>4101.0002.15312030</v>
          </cell>
          <cell r="C2545" t="str">
            <v>PENDAPATAN ATAS PENJUALAN - 2 UNIT FUEL GAS FILTER CO</v>
          </cell>
        </row>
        <row r="2546">
          <cell r="B2546" t="str">
            <v>4101.0002.15712042</v>
          </cell>
          <cell r="C2546" t="str">
            <v>PENDAPATAN ATAS PENJUALAN - REDESIGN, FABRIKASI &amp; PEM</v>
          </cell>
        </row>
        <row r="2547">
          <cell r="B2547" t="str">
            <v>4101.0002.16012044</v>
          </cell>
          <cell r="C2547" t="str">
            <v>PENDAPATAN ATAS PENJUALAN -  EPCI CONTRACT FOR LIMA F</v>
          </cell>
        </row>
        <row r="2548">
          <cell r="B2548" t="str">
            <v>4101.0002.16409005</v>
          </cell>
          <cell r="C2548" t="str">
            <v>PENDAPATAN ATAS PENJUALAN - MEG Injection Package</v>
          </cell>
        </row>
        <row r="2549">
          <cell r="B2549" t="str">
            <v>4101.0002.R000000</v>
          </cell>
          <cell r="C2549" t="str">
            <v>PENDAPATAN ATAS PENJUALAN - SEWA EQUIPMENT- EXCAVATOR</v>
          </cell>
        </row>
        <row r="2550">
          <cell r="B2550" t="str">
            <v>4101.0003.001</v>
          </cell>
          <cell r="C2550" t="str">
            <v>PENDAPATAN JASA KONSTRUKSI - KANTOR PUSAT</v>
          </cell>
        </row>
        <row r="2551">
          <cell r="B2551" t="str">
            <v>4101.0003.002</v>
          </cell>
          <cell r="C2551" t="str">
            <v>PENDAPATAN JASA KONSTRUKSI - WORKSHOP</v>
          </cell>
        </row>
        <row r="2552">
          <cell r="B2552" t="str">
            <v>4101.0003.0050852</v>
          </cell>
          <cell r="C2552" t="str">
            <v>PENDAPATAN JASA KONSTRUKSI - KAMBUNA TOPSIDE REUSER S</v>
          </cell>
        </row>
        <row r="2553">
          <cell r="B2553" t="str">
            <v>4101.0003.0050905</v>
          </cell>
          <cell r="C2553" t="str">
            <v>PENDAPATAN JASA KONSTRUKSI - MEG INJECTION PACKAGE</v>
          </cell>
        </row>
        <row r="2554">
          <cell r="B2554" t="str">
            <v>4101.0003.00712046</v>
          </cell>
          <cell r="C2554" t="str">
            <v>PENDAPATAN JASA KONSTRUKSI - FABRIKASI  &amp; INSTASI UNTU</v>
          </cell>
        </row>
        <row r="2555">
          <cell r="B2555" t="str">
            <v>4101.0003.0081014</v>
          </cell>
          <cell r="C2555" t="str">
            <v>PENDAPATAN JASA KONSTRUKSI - SEI AMBAWANG KAB.KUBU</v>
          </cell>
        </row>
        <row r="2556">
          <cell r="B2556" t="str">
            <v>4101.0003.0101019</v>
          </cell>
          <cell r="C2556" t="str">
            <v>PENDAPATAN JASA KONSTRUKSI - CPP&amp;AUP PLATFORMS INST</v>
          </cell>
        </row>
        <row r="2557">
          <cell r="B2557" t="str">
            <v>4101.0003.0101137</v>
          </cell>
          <cell r="C2557" t="str">
            <v>PENDAPATAN JASA KONSTRUKSI - CPP &amp; AUP Platforms</v>
          </cell>
        </row>
        <row r="2558">
          <cell r="B2558" t="str">
            <v>4101.0003.0120832</v>
          </cell>
          <cell r="C2558" t="str">
            <v>PENDAPATAN JASA KONSTRUKSI - SHELL &amp; TUBE HEAT EXCHANG</v>
          </cell>
        </row>
        <row r="2559">
          <cell r="B2559" t="str">
            <v>4101.0003.0130903</v>
          </cell>
          <cell r="C2559" t="str">
            <v>PENDAPATAN JASA KONSTRUKSI - WELL TEST, SKID UNIT</v>
          </cell>
        </row>
        <row r="2560">
          <cell r="B2560" t="str">
            <v>4101.0003.0130904</v>
          </cell>
          <cell r="C2560" t="str">
            <v>PENDAPATAN JASA KONSTRUKSI - HEAT EXCHANGER</v>
          </cell>
        </row>
        <row r="2561">
          <cell r="B2561" t="str">
            <v>4101.0003.0130908</v>
          </cell>
          <cell r="C2561" t="str">
            <v>PENDAPATAN JASA KONSTRUKSI - PIPE SLEEVE &amp; DURI, RIAU</v>
          </cell>
        </row>
        <row r="2562">
          <cell r="B2562" t="str">
            <v>4101.0003.0130923</v>
          </cell>
          <cell r="C2562" t="str">
            <v>PENDAPATAN JASA KONSTRUKSI - PROV OF WATER STO TANK</v>
          </cell>
        </row>
        <row r="2563">
          <cell r="B2563" t="str">
            <v>4101.0003.0130929</v>
          </cell>
          <cell r="C2563" t="str">
            <v>PENDAPATAN JASA KONSTRUKSI - OPERATION ASSISTANCE SLN</v>
          </cell>
        </row>
        <row r="2564">
          <cell r="B2564" t="str">
            <v>4101.0003.0130931</v>
          </cell>
          <cell r="C2564" t="str">
            <v>PENDAPATAN JASA KONSTRUKSI - STORAGE TANK FOR INT PROG</v>
          </cell>
        </row>
        <row r="2565">
          <cell r="B2565" t="str">
            <v>4101.0003.0131004</v>
          </cell>
          <cell r="C2565" t="str">
            <v>PENDAPATAN JASA KONSTRUKSI - 3 UNITS K.O. DRUM</v>
          </cell>
        </row>
        <row r="2566">
          <cell r="B2566" t="str">
            <v>4101.0003.0131010</v>
          </cell>
          <cell r="C2566" t="str">
            <v>PENDAPATAN JASA KONSTRUKSI - DISAIN&amp;FAB ALAT SURFAKTAN</v>
          </cell>
        </row>
        <row r="2567">
          <cell r="B2567" t="str">
            <v>4101.0003.0131018</v>
          </cell>
          <cell r="C2567" t="str">
            <v>PENDAPATAN JASA KONSTRUKSI - JASA KONST TANGKI PEMISAH</v>
          </cell>
        </row>
        <row r="2568">
          <cell r="B2568" t="str">
            <v>4101.0003.0131104</v>
          </cell>
          <cell r="C2568" t="str">
            <v>PENDAPATAN JASA KONSTRUKSI - RIGLESS SERVICE</v>
          </cell>
        </row>
        <row r="2569">
          <cell r="B2569" t="str">
            <v>4101.0003.0131113</v>
          </cell>
          <cell r="C2569" t="str">
            <v>PENDAPATAN JASA KONSTRUKSI - EPC U/ FASILITAS TANKI DI</v>
          </cell>
        </row>
        <row r="2570">
          <cell r="B2570" t="str">
            <v>4101.0003.0131119</v>
          </cell>
          <cell r="C2570" t="str">
            <v>PENDAPATAN JASA KONSTRUKSI - EPF OF STORAGE FOR RANTAU</v>
          </cell>
        </row>
        <row r="2571">
          <cell r="B2571" t="str">
            <v>4101.0003.0131127</v>
          </cell>
          <cell r="C2571" t="str">
            <v>PENDAPATAN JASA KONSTRUKSI - RIGLESS SERVICE</v>
          </cell>
        </row>
        <row r="2572">
          <cell r="B2572" t="str">
            <v>4101.0003.0131150</v>
          </cell>
          <cell r="C2572" t="str">
            <v>PENDAPATAN JASA KONSTRUKSI - WASH TANK REPAIR</v>
          </cell>
        </row>
        <row r="2573">
          <cell r="B2573" t="str">
            <v>4101.0003.01312003</v>
          </cell>
          <cell r="C2573" t="str">
            <v>PENDAPATAN JASA KONSTRUKSI - RIGLESS SERVICES</v>
          </cell>
        </row>
        <row r="2574">
          <cell r="B2574" t="str">
            <v>4101.0003.01312031</v>
          </cell>
          <cell r="C2574" t="str">
            <v>PENDAPATAN JASA KONSTRUKSI - PLUG BACK WITH SLICKLINE</v>
          </cell>
        </row>
        <row r="2575">
          <cell r="B2575" t="str">
            <v>4101.0003.01312049</v>
          </cell>
          <cell r="C2575" t="str">
            <v>PENDAPATAN JASA KONSTRUKSI - HRSG #2 &amp; #5</v>
          </cell>
        </row>
        <row r="2576">
          <cell r="B2576" t="str">
            <v>4101.0003.01312058</v>
          </cell>
          <cell r="C2576" t="str">
            <v>PENDAPATAN JASA KONSTRUKSI - FOAMING SERVICES</v>
          </cell>
        </row>
        <row r="2577">
          <cell r="B2577" t="str">
            <v>4101.0003.0150909</v>
          </cell>
          <cell r="C2577" t="str">
            <v>PENDAPATAN JASA KONSTRUKSI - PIPE CONNECTION</v>
          </cell>
        </row>
        <row r="2578">
          <cell r="B2578" t="str">
            <v>4101.0003.0150916</v>
          </cell>
          <cell r="C2578" t="str">
            <v>PENDAPATAN JASA KONSTRUKSI - SUBSEA CABLE</v>
          </cell>
        </row>
        <row r="2579">
          <cell r="B2579" t="str">
            <v>4101.0003.0151128</v>
          </cell>
          <cell r="C2579" t="str">
            <v>PENDAPATAN JASA KONSTRUKSI - PROJECT BAWAL PIPELINE</v>
          </cell>
        </row>
        <row r="2580">
          <cell r="B2580" t="str">
            <v>4101.0003.01512021</v>
          </cell>
          <cell r="C2580" t="str">
            <v>PENDAPATAN JASA KONSTRUKSI - TUBE BUNDLE CONDENSATE CO</v>
          </cell>
        </row>
        <row r="2581">
          <cell r="B2581" t="str">
            <v>4101.0003.01512027</v>
          </cell>
          <cell r="C2581" t="str">
            <v>PENDAPATAN JASA KONSTRUKSI - FUEL GAS SCRUBBER AND HEA</v>
          </cell>
        </row>
        <row r="2582">
          <cell r="B2582" t="str">
            <v>4101.0003.01512043</v>
          </cell>
          <cell r="C2582" t="str">
            <v>PENDAPATAN JASA KONSTRUKSI - EHMR WATER PROJECT, EPCI</v>
          </cell>
        </row>
        <row r="2583">
          <cell r="B2583" t="str">
            <v>4101.0003.01512062</v>
          </cell>
          <cell r="C2583" t="str">
            <v>PENDAPATAN JASA KONSTRUKSI - EPCI TEMBANG 8 TO BAWAL P</v>
          </cell>
        </row>
        <row r="2584">
          <cell r="B2584" t="str">
            <v>4101.0003.0191139</v>
          </cell>
          <cell r="C2584" t="str">
            <v>PENDAPATAN JASA KONSTRUKSI - Maintenance of Expansion</v>
          </cell>
        </row>
        <row r="2585">
          <cell r="B2585" t="str">
            <v>4101.0003.0241007</v>
          </cell>
          <cell r="C2585" t="str">
            <v>PENDAPATAN JASA KONSTRUKSI - REP&amp;TEST (336-I;1000m3)</v>
          </cell>
        </row>
        <row r="2586">
          <cell r="B2586" t="str">
            <v>4101.0003.02412022</v>
          </cell>
          <cell r="C2586" t="str">
            <v>PENDAPATAN JASA KONSTRUKSI - REPAIR F/WELDING TANK</v>
          </cell>
        </row>
        <row r="2587">
          <cell r="B2587" t="str">
            <v>4101.0003.02412035</v>
          </cell>
          <cell r="C2587" t="str">
            <v>PENDAPATAN JASA KONSTRUKSI - REPAIR OF TANK 100 CUFT P</v>
          </cell>
        </row>
        <row r="2588">
          <cell r="B2588" t="str">
            <v>4101.0003.0260847</v>
          </cell>
          <cell r="C2588" t="str">
            <v>PENDAPATAN JASA KONSTRUKSI - INSTALLATION OF 2X315 MW</v>
          </cell>
        </row>
        <row r="2589">
          <cell r="B2589" t="str">
            <v>4101.0003.0261198</v>
          </cell>
          <cell r="C2589" t="str">
            <v>PENDAPATAN JASA KONSTRUKSI - MAINTENANCE HUBEI</v>
          </cell>
        </row>
        <row r="2590">
          <cell r="B2590" t="str">
            <v>4101.0003.0280913</v>
          </cell>
          <cell r="C2590" t="str">
            <v>PENDAPATAN JASA KONSTRUKSI - FAB SAND BLAST&amp;PRIM COAT</v>
          </cell>
        </row>
        <row r="2591">
          <cell r="B2591" t="str">
            <v>4101.0003.0280915</v>
          </cell>
          <cell r="C2591" t="str">
            <v>PENDAPATAN JASA KONSTRUKSI - MB#13; RECONDITION WORK</v>
          </cell>
        </row>
        <row r="2592">
          <cell r="B2592" t="str">
            <v>4101.0003.0280919</v>
          </cell>
          <cell r="C2592" t="str">
            <v>PENDAPATAN JASA KONSTRUKSI - RB#13; ANCHOR BOLT INST</v>
          </cell>
        </row>
        <row r="2593">
          <cell r="B2593" t="str">
            <v>4101.0003.0280921</v>
          </cell>
          <cell r="C2593" t="str">
            <v>PENDAPATAN JASA KONSTRUKSI - RB#13; INST MECHANICAL</v>
          </cell>
        </row>
        <row r="2594">
          <cell r="B2594" t="str">
            <v>4101.0003.0280926</v>
          </cell>
          <cell r="C2594" t="str">
            <v>PENDAPATAN JASA KONSTRUKSI - RB#13; PIPE EXT /MP &amp; LP</v>
          </cell>
        </row>
        <row r="2595">
          <cell r="B2595" t="str">
            <v>4101.0003.0280927</v>
          </cell>
          <cell r="C2595" t="str">
            <v>PENDAPATAN JASA KONSTRUKSI - PM#9;MP BIN TEMP CONTROL</v>
          </cell>
        </row>
        <row r="2596">
          <cell r="B2596" t="str">
            <v>4101.0003.0280930</v>
          </cell>
          <cell r="C2596" t="str">
            <v>PENDAPATAN JASA KONSTRUKSI - MB#15;MAIN STEAM LINE MOD</v>
          </cell>
        </row>
        <row r="2597">
          <cell r="B2597" t="str">
            <v>4101.0003.0281005</v>
          </cell>
          <cell r="C2597" t="str">
            <v>PENDAPATAN JASA KONSTRUKSI - PM#9; UPGRADE TIE IN</v>
          </cell>
        </row>
        <row r="2598">
          <cell r="B2598" t="str">
            <v>4101.0003.0281006</v>
          </cell>
          <cell r="C2598" t="str">
            <v>PENDAPATAN JASA KONSTRUKSI - MANPOWER SUPPLY SHUTDOWN</v>
          </cell>
        </row>
        <row r="2599">
          <cell r="B2599" t="str">
            <v>4101.0003.0281011</v>
          </cell>
          <cell r="C2599" t="str">
            <v>PENDAPATAN JASA KONSTRUKSI - WP-9;FAB CRUSHER COMPLETE</v>
          </cell>
        </row>
        <row r="2600">
          <cell r="B2600" t="str">
            <v>4101.0003.0281013</v>
          </cell>
          <cell r="C2600" t="str">
            <v>PENDAPATAN JASA KONSTRUKSI - MB#24;SURF METAL TREATMEN</v>
          </cell>
        </row>
        <row r="2601">
          <cell r="B2601" t="str">
            <v>4101.0003.0281015</v>
          </cell>
          <cell r="C2601" t="str">
            <v>PENDAPATAN JASA KONSTRUKSI - WP-8;FAB CRUSHER 2SETS</v>
          </cell>
        </row>
        <row r="2602">
          <cell r="B2602" t="str">
            <v>4101.0003.0281020</v>
          </cell>
          <cell r="C2602" t="str">
            <v>PENDAPATAN JASA KONSTRUKSI - TPM;ADD BYPASS FILTER GAS</v>
          </cell>
        </row>
        <row r="2603">
          <cell r="B2603" t="str">
            <v>4101.0003.0281034</v>
          </cell>
          <cell r="C2603" t="str">
            <v>PENDAPATAN JASA KONSTRUKSI - WP-8, DRUM BARKER 2 LINES</v>
          </cell>
        </row>
        <row r="2604">
          <cell r="B2604" t="str">
            <v>4101.0003.0281103</v>
          </cell>
          <cell r="C2604" t="str">
            <v>PENDAPATAN JASA KONSTRUKSI - TUBE PF-1C VE#1(SHUTDOWN)</v>
          </cell>
        </row>
        <row r="2605">
          <cell r="B2605" t="str">
            <v>4101.0003.0281110</v>
          </cell>
          <cell r="C2605" t="str">
            <v>PENDAPATAN JASA KONSTRUKSI - VE#11, FABRICATION HBL TA</v>
          </cell>
        </row>
        <row r="2606">
          <cell r="B2606" t="str">
            <v>4101.0003.0281116</v>
          </cell>
          <cell r="C2606" t="str">
            <v>PENDAPATAN JASA KONSTRUKSI - IKPP</v>
          </cell>
        </row>
        <row r="2607">
          <cell r="B2607" t="str">
            <v>4101.0003.0281130</v>
          </cell>
          <cell r="C2607" t="str">
            <v>PENDAPATAN JASA KONSTRUKSI - TG 23 PENYAMBUNGAN PIPA</v>
          </cell>
        </row>
        <row r="2608">
          <cell r="B2608" t="str">
            <v>4101.0003.0281131</v>
          </cell>
          <cell r="C2608" t="str">
            <v>PENDAPATAN JASA KONSTRUKSI - MC-10 Connect Pipe</v>
          </cell>
        </row>
        <row r="2609">
          <cell r="B2609" t="str">
            <v>4101.0003.0281132</v>
          </cell>
          <cell r="C2609" t="str">
            <v>PENDAPATAN JASA KONSTRUKSI - Replacement of pipe 8"</v>
          </cell>
        </row>
        <row r="2610">
          <cell r="B2610" t="str">
            <v>4101.0003.0281133</v>
          </cell>
          <cell r="C2610" t="str">
            <v>PENDAPATAN JASA KONSTRUKSI - MC-2 Annual Shutdown 2011</v>
          </cell>
        </row>
        <row r="2611">
          <cell r="B2611" t="str">
            <v>4101.0003.0281134</v>
          </cell>
          <cell r="C2611" t="str">
            <v>PENDAPATAN JASA KONSTRUKSI - Repair Heater, Cooler</v>
          </cell>
        </row>
        <row r="2612">
          <cell r="B2612" t="str">
            <v>4101.0003.0281135</v>
          </cell>
          <cell r="C2612" t="str">
            <v>PENDAPATAN JASA KONSTRUKSI - CA-8 Replace C12 Pipe 16"</v>
          </cell>
        </row>
        <row r="2613">
          <cell r="B2613" t="str">
            <v>4101.0003.0281136</v>
          </cell>
          <cell r="C2613" t="str">
            <v>PENDAPATAN JASA KONSTRUKSI - Supply Manpower</v>
          </cell>
        </row>
        <row r="2614">
          <cell r="B2614" t="str">
            <v>4101.0003.0281140</v>
          </cell>
          <cell r="C2614" t="str">
            <v>PENDAPATAN JASA KONSTRUKSI - Corrective Maintenance, P</v>
          </cell>
        </row>
        <row r="2615">
          <cell r="B2615" t="str">
            <v>4101.0003.0281141</v>
          </cell>
          <cell r="C2615" t="str">
            <v>PENDAPATAN JASA KONSTRUKSI - PM-9 Annual Shutdown 2011</v>
          </cell>
        </row>
        <row r="2616">
          <cell r="B2616" t="str">
            <v>4101.0003.0281144</v>
          </cell>
          <cell r="C2616" t="str">
            <v>PENDAPATAN JASA KONSTRUKSI - RB# 6 Project; Supply Man</v>
          </cell>
        </row>
        <row r="2617">
          <cell r="B2617" t="str">
            <v>4101.0003.0281145</v>
          </cell>
          <cell r="C2617" t="str">
            <v>PENDAPATAN JASA KONSTRUKSI - WPMT PROJ SUPPLY MANPOWER</v>
          </cell>
        </row>
        <row r="2618">
          <cell r="B2618" t="str">
            <v>4101.0003.0281148</v>
          </cell>
          <cell r="C2618" t="str">
            <v>PENDAPATAN JASA KONSTRUKSI - RECONDITION VACUUM EVAPOR</v>
          </cell>
        </row>
        <row r="2619">
          <cell r="B2619" t="str">
            <v>4101.0003.0281149</v>
          </cell>
          <cell r="C2619" t="str">
            <v>PENDAPATAN JASA KONSTRUKSI - RC-11 ADD LINE GAS FILTER</v>
          </cell>
        </row>
        <row r="2620">
          <cell r="B2620" t="str">
            <v>4101.0003.0281155</v>
          </cell>
          <cell r="C2620" t="str">
            <v>PENDAPATAN JASA KONSTRUKSI - WP#8; REPLACEMENT SHUTL B</v>
          </cell>
        </row>
        <row r="2621">
          <cell r="B2621" t="str">
            <v>4101.0003.0281156</v>
          </cell>
          <cell r="C2621" t="str">
            <v>PENDAPATAN JASA KONSTRUKSI - WP#9; INSTALLATION CHIP S</v>
          </cell>
        </row>
        <row r="2622">
          <cell r="B2622" t="str">
            <v>4101.0003.0281157</v>
          </cell>
          <cell r="C2622" t="str">
            <v>PENDAPATAN JASA KONSTRUKSI - WP#9; INSTALLATION LOG RE</v>
          </cell>
        </row>
        <row r="2623">
          <cell r="B2623" t="str">
            <v>4101.0003.0281169</v>
          </cell>
          <cell r="C2623" t="str">
            <v>PENDAPATAN JASA KONSTRUKSI - WP-9 INSTALL DEBARKING DR</v>
          </cell>
        </row>
        <row r="2624">
          <cell r="B2624" t="str">
            <v>4101.0003.0281173</v>
          </cell>
          <cell r="C2624" t="str">
            <v>PENDAPATAN JASA KONSTRUKSI - VE#12 REPLACE ROOF &amp; SHEL</v>
          </cell>
        </row>
        <row r="2625">
          <cell r="B2625" t="str">
            <v>4101.0003.0281174</v>
          </cell>
          <cell r="C2625" t="str">
            <v>PENDAPATAN JASA KONSTRUKSI - RC#8; NEW INSTALL OF HYDR</v>
          </cell>
        </row>
        <row r="2626">
          <cell r="B2626" t="str">
            <v>4101.0003.0281199</v>
          </cell>
          <cell r="C2626" t="str">
            <v>PENDAPATAN JASA KONSTRUKSI - MAINTENANCE IKPP</v>
          </cell>
        </row>
        <row r="2627">
          <cell r="B2627" t="str">
            <v>4101.0003.02812008</v>
          </cell>
          <cell r="C2627" t="str">
            <v>PENDAPATAN JASA KONSTRUKSI - VE#2 INST NEW WBL TANK A</v>
          </cell>
        </row>
        <row r="2628">
          <cell r="B2628" t="str">
            <v>4101.0003.02812009</v>
          </cell>
          <cell r="C2628" t="str">
            <v>PENDAPATAN JASA KONSTRUKSI - WP-9 INSTALL CHIP SCREEN</v>
          </cell>
        </row>
        <row r="2629">
          <cell r="B2629" t="str">
            <v>4101.0003.02812011</v>
          </cell>
          <cell r="C2629" t="str">
            <v>PENDAPATAN JASA KONSTRUKSI - WP#9: INSTALL DEBARKING D</v>
          </cell>
        </row>
        <row r="2630">
          <cell r="B2630" t="str">
            <v>4101.0003.02812013</v>
          </cell>
          <cell r="C2630" t="str">
            <v>PENDAPATAN JASA KONSTRUKSI - PM#8; TIE IN (TOP SEPARAT</v>
          </cell>
        </row>
        <row r="2631">
          <cell r="B2631" t="str">
            <v>4101.0003.02812016</v>
          </cell>
          <cell r="C2631" t="str">
            <v>PENDAPATAN JASA KONSTRUKSI - HP HEADER TG 18.19 TO P-8</v>
          </cell>
        </row>
        <row r="2632">
          <cell r="B2632" t="str">
            <v>4101.0003.02812018</v>
          </cell>
          <cell r="C2632" t="str">
            <v>PENDAPATAN JASA KONSTRUKSI - MC#3; UPGRADE PIPING &amp; DR</v>
          </cell>
        </row>
        <row r="2633">
          <cell r="B2633" t="str">
            <v>4101.0003.02812019</v>
          </cell>
          <cell r="C2633" t="str">
            <v>PENDAPATAN JASA KONSTRUKSI - PM#8; TIE IN WASHING &amp; CO</v>
          </cell>
        </row>
        <row r="2634">
          <cell r="B2634" t="str">
            <v>4101.0003.02812020</v>
          </cell>
          <cell r="C2634" t="str">
            <v>PENDAPATAN JASA KONSTRUKSI - PM#8; ADD SCREEN &amp; DISMAN</v>
          </cell>
        </row>
        <row r="2635">
          <cell r="B2635" t="str">
            <v>4101.0003.02812026</v>
          </cell>
          <cell r="C2635" t="str">
            <v>PENDAPATAN JASA KONSTRUKSI - PPM#6; FABRICATION / INST</v>
          </cell>
        </row>
        <row r="2636">
          <cell r="B2636" t="str">
            <v>4101.0003.02812032</v>
          </cell>
          <cell r="C2636" t="str">
            <v>PENDAPATAN JASA KONSTRUKSI - OPEN CONTRACT MAINTENANCE</v>
          </cell>
        </row>
        <row r="2637">
          <cell r="B2637" t="str">
            <v>4101.0003.02812033</v>
          </cell>
          <cell r="C2637" t="str">
            <v>PENDAPATAN JASA KONSTRUKSI - MANPOWER TO SUPPORT CORRE</v>
          </cell>
        </row>
        <row r="2638">
          <cell r="B2638" t="str">
            <v>4101.0003.02812036</v>
          </cell>
          <cell r="C2638" t="str">
            <v>PENDAPATAN JASA KONSTRUKSI - GANTI TUBE CONDENSER TG#1</v>
          </cell>
        </row>
        <row r="2639">
          <cell r="B2639" t="str">
            <v>4101.0003.02812045</v>
          </cell>
          <cell r="C2639" t="str">
            <v>PENDAPATAN JASA KONSTRUKSI - WP-8; REPLACEMENT OF DRUM</v>
          </cell>
        </row>
        <row r="2640">
          <cell r="B2640" t="str">
            <v>4101.0003.02812047</v>
          </cell>
          <cell r="C2640" t="str">
            <v>PENDAPATAN JASA KONSTRUKSI - WP-9; REPLACEMENT OF DRUM</v>
          </cell>
        </row>
        <row r="2641">
          <cell r="B2641" t="str">
            <v>4101.0003.02812048</v>
          </cell>
          <cell r="C2641" t="str">
            <v>PENDAPATAN JASA KONSTRUKSI - VE#2 PROJECT FABR &amp; INSTA</v>
          </cell>
        </row>
        <row r="2642">
          <cell r="B2642" t="str">
            <v>4101.0003.02812050</v>
          </cell>
          <cell r="C2642" t="str">
            <v>PENDAPATAN JASA KONSTRUKSI - VE2; FABRICATION &amp; INSTAL</v>
          </cell>
        </row>
        <row r="2643">
          <cell r="B2643" t="str">
            <v>4101.0003.02812052</v>
          </cell>
          <cell r="C2643" t="str">
            <v>PENDAPATAN JASA KONSTRUKSI - PM8; SCAFFOLDING ANNUAL S</v>
          </cell>
        </row>
        <row r="2644">
          <cell r="B2644" t="str">
            <v>4101.0003.02812055</v>
          </cell>
          <cell r="C2644" t="str">
            <v>PENDAPATAN JASA KONSTRUKSI - PM#8; DISMANTLE EQUIPMENT</v>
          </cell>
        </row>
        <row r="2645">
          <cell r="B2645" t="str">
            <v>4101.0003.02812056</v>
          </cell>
          <cell r="C2645" t="str">
            <v>PENDAPATAN JASA KONSTRUKSI - PM#8; TO MAKE CONVEYOR SU</v>
          </cell>
        </row>
        <row r="2646">
          <cell r="B2646" t="str">
            <v>4101.0003.02812057</v>
          </cell>
          <cell r="C2646" t="str">
            <v>PENDAPATAN JASA KONSTRUKSI - PM#9; GANTI 4 SET NOZZLE</v>
          </cell>
        </row>
        <row r="2647">
          <cell r="B2647" t="str">
            <v>4101.0003.02812099</v>
          </cell>
          <cell r="C2647" t="str">
            <v>PENDAPATAN JASA KONSTRUKSI - IKPP MAINTENANCE</v>
          </cell>
        </row>
        <row r="2648">
          <cell r="B2648" t="str">
            <v>4101.0003.0350933</v>
          </cell>
          <cell r="C2648" t="str">
            <v>PENDAPATAN JASA KONSTRUKSI - PAGERUNGAN UTARA FIELD</v>
          </cell>
        </row>
        <row r="2649">
          <cell r="B2649" t="str">
            <v>4101.0003.0351002</v>
          </cell>
          <cell r="C2649" t="str">
            <v>PENDAPATAN JASA KONSTRUKSI - EDC1 SUBSEA FACILITY TSB</v>
          </cell>
        </row>
        <row r="2650">
          <cell r="B2650" t="str">
            <v>4101.0003.0400928</v>
          </cell>
          <cell r="C2650" t="str">
            <v>PENDAPATAN JASA KONSTRUKSI - 3 Unit BODY SHELL</v>
          </cell>
        </row>
        <row r="2651">
          <cell r="B2651" t="str">
            <v>4101.0003.0400932</v>
          </cell>
          <cell r="C2651" t="str">
            <v>PENDAPATAN JASA KONSTRUKSI - 6 UNITS FLARE KO DRUM</v>
          </cell>
        </row>
        <row r="2652">
          <cell r="B2652" t="str">
            <v>4101.0003.0411008</v>
          </cell>
          <cell r="C2652" t="str">
            <v>PENDAPATAN JASA KONSTRUKSI - GEN. ASSEMBLY DEBARKING</v>
          </cell>
        </row>
        <row r="2653">
          <cell r="B2653" t="str">
            <v>4101.0003.04112025</v>
          </cell>
          <cell r="C2653" t="str">
            <v>PENDAPATAN JASA KONSTRUKSI - MANPOWER SUPPLY FOR PROJE</v>
          </cell>
        </row>
        <row r="2654">
          <cell r="B2654" t="str">
            <v>4101.0003.0480753</v>
          </cell>
          <cell r="C2654" t="str">
            <v>PENDAPATAN JASA KONSTRUKSI - COMBINED FEED EXCHANGER</v>
          </cell>
        </row>
        <row r="2655">
          <cell r="B2655" t="str">
            <v>4101.0003.0480901</v>
          </cell>
          <cell r="C2655" t="str">
            <v>PENDAPATAN JASA KONSTRUKSI - DEBUT TRIM COND 211-E-9</v>
          </cell>
        </row>
        <row r="2656">
          <cell r="B2656" t="str">
            <v>4101.0003.0480906</v>
          </cell>
          <cell r="C2656" t="str">
            <v>PENDAPATAN JASA KONSTRUKSI - TBUNDLE 140-E-11A,E-16</v>
          </cell>
        </row>
        <row r="2657">
          <cell r="B2657" t="str">
            <v>4101.0003.0480912</v>
          </cell>
          <cell r="C2657" t="str">
            <v>PENDAPATAN JASA KONSTRUKSI - FAB HE, 701-E-5&amp;702-E-7</v>
          </cell>
        </row>
        <row r="2658">
          <cell r="B2658" t="str">
            <v>4101.0003.0480914</v>
          </cell>
          <cell r="C2658" t="str">
            <v>PENDAPATAN JASA KONSTRUKSI - FAB HE,ITEM 140-E-20&amp;E-25</v>
          </cell>
        </row>
        <row r="2659">
          <cell r="B2659" t="str">
            <v>4101.0003.0480918</v>
          </cell>
          <cell r="C2659" t="str">
            <v>PENDAPATAN JASA KONSTRUKSI - TUBE BUNDLE ASS F/023E-11</v>
          </cell>
        </row>
        <row r="2660">
          <cell r="B2660" t="str">
            <v>4101.0003.0480922</v>
          </cell>
          <cell r="C2660" t="str">
            <v>PENDAPATAN JASA KONSTRUKSI - COMBINED FEED EXCHANGER</v>
          </cell>
        </row>
        <row r="2661">
          <cell r="B2661" t="str">
            <v>4101.0003.0480925</v>
          </cell>
          <cell r="C2661" t="str">
            <v>PENDAPATAN JASA KONSTRUKSI - 6 DISPENSER (SOE-TA)</v>
          </cell>
        </row>
        <row r="2662">
          <cell r="B2662" t="str">
            <v>4101.0003.0481001</v>
          </cell>
          <cell r="C2662" t="str">
            <v>PENDAPATAN JASA KONSTRUKSI - VESSEL TAG NO.14-E-25</v>
          </cell>
        </row>
        <row r="2663">
          <cell r="B2663" t="str">
            <v>4101.0003.0481012</v>
          </cell>
          <cell r="C2663" t="str">
            <v>PENDAPATAN JASA KONSTRUKSI - BAFFLE PLATE</v>
          </cell>
        </row>
        <row r="2664">
          <cell r="B2664" t="str">
            <v>4101.0003.0481016</v>
          </cell>
          <cell r="C2664" t="str">
            <v>PENDAPATAN JASA KONSTRUKSI - ERECTION VCFHE 84E-201</v>
          </cell>
        </row>
        <row r="2665">
          <cell r="B2665" t="str">
            <v>4101.0003.0481023</v>
          </cell>
          <cell r="C2665" t="str">
            <v>PENDAPATAN JASA KONSTRUKSI - PASS PARTITION PLATE</v>
          </cell>
        </row>
        <row r="2666">
          <cell r="B2666" t="str">
            <v>4101.0003.0481024</v>
          </cell>
          <cell r="C2666" t="str">
            <v>PENDAPATAN JASA KONSTRUKSI - T. BUNDLE COMP, CHANNEL</v>
          </cell>
        </row>
        <row r="2667">
          <cell r="B2667" t="str">
            <v>4101.0003.0481101</v>
          </cell>
          <cell r="C2667" t="str">
            <v>PENDAPATAN JASA KONSTRUKSI - TUBE BUNDLE TYPE "U"</v>
          </cell>
        </row>
        <row r="2668">
          <cell r="B2668" t="str">
            <v>4101.0003.0481105</v>
          </cell>
          <cell r="C2668" t="str">
            <v>PENDAPATAN JASA KONSTRUKSI - TBUNDLE AS110-E-7 A/B/C/D</v>
          </cell>
        </row>
        <row r="2669">
          <cell r="B2669" t="str">
            <v>4101.0003.0481106</v>
          </cell>
          <cell r="C2669" t="str">
            <v>PENDAPATAN JASA KONSTRUKSI - EJCTR STEAMTAG110-J-51A/B</v>
          </cell>
        </row>
        <row r="2670">
          <cell r="B2670" t="str">
            <v>4101.0003.0481107</v>
          </cell>
          <cell r="C2670" t="str">
            <v>PENDAPATAN JASA KONSTRUKSI - TBUNDLE AS&amp;SHELL 93E-405</v>
          </cell>
        </row>
        <row r="2671">
          <cell r="B2671" t="str">
            <v>4101.0003.0481109</v>
          </cell>
          <cell r="C2671" t="str">
            <v>PENDAPATAN JASA KONSTRUKSI - PRESSURE VESSEL FABRICATI</v>
          </cell>
        </row>
        <row r="2672">
          <cell r="B2672" t="str">
            <v>4101.0003.0481114</v>
          </cell>
          <cell r="C2672" t="str">
            <v>PENDAPATAN JASA KONSTRUKSI - HEAT EXCHANGER COMPLETE 7</v>
          </cell>
        </row>
        <row r="2673">
          <cell r="B2673" t="str">
            <v>4101.0003.0481117</v>
          </cell>
          <cell r="C2673" t="str">
            <v>PENDAPATAN JASA KONSTRUKSI - CONDENSATE STRIPPER</v>
          </cell>
        </row>
        <row r="2674">
          <cell r="B2674" t="str">
            <v>4101.0003.0481118</v>
          </cell>
          <cell r="C2674" t="str">
            <v>PENDAPATAN JASA KONSTRUKSI - VESSEL, HORIZONTAL TAG</v>
          </cell>
        </row>
        <row r="2675">
          <cell r="B2675" t="str">
            <v>4101.0003.0481124</v>
          </cell>
          <cell r="C2675" t="str">
            <v>PENDAPATAN JASA KONSTRUKSI - Heat Exchanger  Assy Tag</v>
          </cell>
        </row>
        <row r="2676">
          <cell r="B2676" t="str">
            <v>4101.0003.0481153</v>
          </cell>
          <cell r="C2676" t="str">
            <v>PENDAPATAN JASA KONSTRUKSI - 5 (FIVE) UNIT COMBINED FE</v>
          </cell>
        </row>
        <row r="2677">
          <cell r="B2677" t="str">
            <v>4101.0003.0481159</v>
          </cell>
          <cell r="C2677" t="str">
            <v>PENDAPATAN JASA KONSTRUKSI - PEMBANGUNAN UNIT CHLORIDE</v>
          </cell>
        </row>
        <row r="2678">
          <cell r="B2678" t="str">
            <v>4101.0003.0481160</v>
          </cell>
          <cell r="C2678" t="str">
            <v>PENDAPATAN JASA KONSTRUKSI - FABRICATION INTERNAL PART</v>
          </cell>
        </row>
        <row r="2679">
          <cell r="B2679" t="str">
            <v>4101.0003.0481161</v>
          </cell>
          <cell r="C2679" t="str">
            <v>PENDAPATAN JASA KONSTRUKSI - HEAT EXCHANGER 260-E-157</v>
          </cell>
        </row>
        <row r="2680">
          <cell r="B2680" t="str">
            <v>4101.0003.0481163</v>
          </cell>
          <cell r="C2680" t="str">
            <v>PENDAPATAN JASA KONSTRUKSI - PEMBANGUNAN FASILITAS SLU</v>
          </cell>
        </row>
        <row r="2681">
          <cell r="B2681" t="str">
            <v>4101.0003.0481166</v>
          </cell>
          <cell r="C2681" t="str">
            <v>PENDAPATAN JASA KONSTRUKSI - SHELL &amp; TUBE BUNDLE  Assy</v>
          </cell>
        </row>
        <row r="2682">
          <cell r="B2682" t="str">
            <v>4101.0003.04812004</v>
          </cell>
          <cell r="C2682" t="str">
            <v>PENDAPATAN JASA KONSTRUKSI - TOP HEAD COLOUMN</v>
          </cell>
        </row>
        <row r="2683">
          <cell r="B2683" t="str">
            <v>4101.0003.04812005</v>
          </cell>
          <cell r="C2683" t="str">
            <v>PENDAPATAN JASA KONSTRUKSI - HEAT EXCHANGER</v>
          </cell>
        </row>
        <row r="2684">
          <cell r="B2684" t="str">
            <v>4101.0003.0510862</v>
          </cell>
          <cell r="C2684" t="str">
            <v>PENDAPATAN JASA KONSTRUKSI - PRESSURE VESSEL</v>
          </cell>
        </row>
        <row r="2685">
          <cell r="B2685" t="str">
            <v>4101.0003.0510863</v>
          </cell>
          <cell r="C2685" t="str">
            <v>PENDAPATAN JASA KONSTRUKSI - PROV OF SHELL &amp; TUBE HEAT</v>
          </cell>
        </row>
        <row r="2686">
          <cell r="B2686" t="str">
            <v>4101.0003.0510902</v>
          </cell>
          <cell r="C2686" t="str">
            <v>PENDAPATAN JASA KONSTRUKSI - PRESSURE VESSEL GSA</v>
          </cell>
        </row>
        <row r="2687">
          <cell r="B2687" t="str">
            <v>4101.0003.0511017</v>
          </cell>
          <cell r="C2687" t="str">
            <v>PENDAPATAN JASA KONSTRUKSI - FAB HEAD CHANNEL (E-2030)</v>
          </cell>
        </row>
        <row r="2688">
          <cell r="B2688" t="str">
            <v>4101.0003.0511152</v>
          </cell>
          <cell r="C2688" t="str">
            <v>PENDAPATAN JASA KONSTRUKSI - ENGINEERING, PROCUREMENT,</v>
          </cell>
        </row>
        <row r="2689">
          <cell r="B2689" t="str">
            <v>4101.0003.0540911</v>
          </cell>
          <cell r="C2689" t="str">
            <v>PENDAPATAN JASA KONSTRUKSI - NATURAL GAS REHEATER</v>
          </cell>
        </row>
        <row r="2690">
          <cell r="B2690" t="str">
            <v>4101.0003.0541171</v>
          </cell>
          <cell r="C2690" t="str">
            <v>PENDAPATAN JASA KONSTRUKSI - HEAT EXCHANGER DEHYDROGEN</v>
          </cell>
        </row>
        <row r="2691">
          <cell r="B2691" t="str">
            <v>4101.0003.05412002</v>
          </cell>
          <cell r="C2691" t="str">
            <v>PENDAPATAN JASA KONSTRUKSI - REPLACEMENT HEAT EXCHANGE</v>
          </cell>
        </row>
        <row r="2692">
          <cell r="B2692" t="str">
            <v>4101.0003.0550824</v>
          </cell>
          <cell r="C2692" t="str">
            <v>PENDAPATAN JASA KONSTRUKSI - FERTILIZER FACTORY EXPANS</v>
          </cell>
        </row>
        <row r="2693">
          <cell r="B2693" t="str">
            <v>4101.0003.0560920</v>
          </cell>
          <cell r="C2693" t="str">
            <v>PENDAPATAN JASA KONSTRUKSI - REPL T BUNDLE 3A-1111-C</v>
          </cell>
        </row>
        <row r="2694">
          <cell r="B2694" t="str">
            <v>4101.0003.0561111</v>
          </cell>
          <cell r="C2694" t="str">
            <v>PENDAPATAN JASA KONSTRUKSI - SUPERHEATER WASTE HEAT BO</v>
          </cell>
        </row>
        <row r="2695">
          <cell r="B2695" t="str">
            <v>4101.0003.0561112</v>
          </cell>
          <cell r="C2695" t="str">
            <v>PENDAPATAN JASA KONSTRUKSI - AIR HEATER 5U-EC-301 (SEG</v>
          </cell>
        </row>
        <row r="2696">
          <cell r="B2696" t="str">
            <v>4101.0003.0561151</v>
          </cell>
          <cell r="C2696" t="str">
            <v>PENDAPATAN JASA KONSTRUKSI - HP STEAM SUPER HEATER 102</v>
          </cell>
        </row>
        <row r="2697">
          <cell r="B2697" t="str">
            <v>4101.0003.0561158</v>
          </cell>
          <cell r="C2697" t="str">
            <v>PENDAPATAN JASA KONSTRUKSI - 5A-115C METHANATOR EFFLUE</v>
          </cell>
        </row>
        <row r="2698">
          <cell r="B2698" t="str">
            <v>4101.0003.0561164</v>
          </cell>
          <cell r="C2698" t="str">
            <v>PENDAPATAN JASA KONSTRUKSI - PLATE DISTRIBUTOR COMPLAT</v>
          </cell>
        </row>
        <row r="2699">
          <cell r="B2699" t="str">
            <v>4101.0003.0561170</v>
          </cell>
          <cell r="C2699" t="str">
            <v>PENDAPATAN JASA KONSTRUKSI - RETUBING 101-C PUSRI - 1B</v>
          </cell>
        </row>
        <row r="2700">
          <cell r="B2700" t="str">
            <v>4101.0003.05612014</v>
          </cell>
          <cell r="C2700" t="str">
            <v>PENDAPATAN JASA KONSTRUKSI - TUBE BUNDLE</v>
          </cell>
        </row>
        <row r="2701">
          <cell r="B2701" t="str">
            <v>4101.0003.05612015</v>
          </cell>
          <cell r="C2701" t="str">
            <v>PENDAPATAN JASA KONSTRUKSI - PRETHICKENER 5U-FD-202</v>
          </cell>
        </row>
        <row r="2702">
          <cell r="B2702" t="str">
            <v>4101.0003.0580817</v>
          </cell>
          <cell r="C2702" t="str">
            <v>PENDAPATAN JASA KONSTRUKSI - PRESS. VESSEL RCC OFF GAS</v>
          </cell>
        </row>
        <row r="2703">
          <cell r="B2703" t="str">
            <v>4101.0003.0581003</v>
          </cell>
          <cell r="C2703" t="str">
            <v>PENDAPATAN JASA KONSTRUKSI - 10.000MT AMMONIA25-TK-801</v>
          </cell>
        </row>
        <row r="2704">
          <cell r="B2704" t="str">
            <v>4101.0003.0581009</v>
          </cell>
          <cell r="C2704" t="str">
            <v>PENDAPATAN JASA KONSTRUKSI - STAINLESS STEEL STRUC ANP</v>
          </cell>
        </row>
        <row r="2705">
          <cell r="B2705" t="str">
            <v>4101.0003.0581126</v>
          </cell>
          <cell r="C2705" t="str">
            <v>PENDAPATAN JASA KONSTRUKSI - PRESSURE VESSEL 2 X 35 MW</v>
          </cell>
        </row>
        <row r="2706">
          <cell r="B2706" t="str">
            <v>4101.0003.0600702</v>
          </cell>
          <cell r="C2706" t="str">
            <v>PENDAPATAN JASA KONSTRUKSI - INSTALL / ERECTION SUBCON</v>
          </cell>
        </row>
        <row r="2707">
          <cell r="B2707" t="str">
            <v>4101.0003.0600704</v>
          </cell>
          <cell r="C2707" t="str">
            <v>PENDAPATAN JASA KONSTRUKSI - COAL FIRED PWR PL PR THER</v>
          </cell>
        </row>
        <row r="2708">
          <cell r="B2708" t="str">
            <v>4101.0003.0600706</v>
          </cell>
          <cell r="C2708" t="str">
            <v>PENDAPATAN JASA KONSTRUKSI - COAL-FIRED POWER PLANT PR</v>
          </cell>
        </row>
        <row r="2709">
          <cell r="B2709" t="str">
            <v>4101.0003.0600708</v>
          </cell>
          <cell r="C2709" t="str">
            <v>PENDAPATAN JASA KONSTRUKSI - ESP INLET FLUE &amp; ESP OUTL</v>
          </cell>
        </row>
        <row r="2710">
          <cell r="B2710" t="str">
            <v>4101.0003.0600710</v>
          </cell>
          <cell r="C2710" t="str">
            <v>PENDAPATAN JASA KONSTRUKSI - I &amp; C PRIMARY VALVE</v>
          </cell>
        </row>
        <row r="2711">
          <cell r="B2711" t="str">
            <v>4101.0003.0600711</v>
          </cell>
          <cell r="C2711" t="str">
            <v>PENDAPATAN JASA KONSTRUKSI - FLUE SUPPORTER SUPERSTRUC</v>
          </cell>
        </row>
        <row r="2712">
          <cell r="B2712" t="str">
            <v>4101.0003.0600907</v>
          </cell>
          <cell r="C2712" t="str">
            <v>PENDAPATAN JASA KONSTRUKSI - INST/ERCTION MECH 3X315MW</v>
          </cell>
        </row>
        <row r="2713">
          <cell r="B2713" t="str">
            <v>4101.0003.0630910</v>
          </cell>
          <cell r="C2713" t="str">
            <v>PENDAPATAN JASA KONSTRUKSI - FABRICATION RISER CLAMP</v>
          </cell>
        </row>
        <row r="2714">
          <cell r="B2714" t="str">
            <v>4101.0003.0631115</v>
          </cell>
          <cell r="C2714" t="str">
            <v>PENDAPATAN JASA KONSTRUKSI - SUPPLY OF HEAT EXCHANGER</v>
          </cell>
        </row>
        <row r="2715">
          <cell r="B2715" t="str">
            <v>4101.0003.0631201</v>
          </cell>
          <cell r="C2715" t="str">
            <v>PENDAPATAN JASA KONSTRUKSI - PROVISION OF EPCI KF GAS</v>
          </cell>
        </row>
        <row r="2716">
          <cell r="B2716" t="str">
            <v>4101.0003.06312029</v>
          </cell>
          <cell r="C2716" t="str">
            <v>PENDAPATAN JASA KONSTRUKSI - FABRICATION PIPE SPOOL</v>
          </cell>
        </row>
        <row r="2717">
          <cell r="B2717" t="str">
            <v>4101.0003.06312051</v>
          </cell>
          <cell r="C2717" t="str">
            <v>PENDAPATAN JASA KONSTRUKSI - PROVISION OF ENGINEERING</v>
          </cell>
        </row>
        <row r="2718">
          <cell r="B2718" t="str">
            <v>4101.0003.0651021</v>
          </cell>
          <cell r="C2718" t="str">
            <v>PENDAPATAN JASA KONSTRUKSI - FAB&amp;INSTAL ENERGY PLANT</v>
          </cell>
        </row>
        <row r="2719">
          <cell r="B2719" t="str">
            <v>4101.0003.0651025</v>
          </cell>
          <cell r="C2719" t="str">
            <v>PENDAPATAN JASA KONSTRUKSI - SUPPLY &amp; INSTAL PNEUMATIC</v>
          </cell>
        </row>
        <row r="2720">
          <cell r="B2720" t="str">
            <v>4101.0003.0651102</v>
          </cell>
          <cell r="C2720" t="str">
            <v>PENDAPATAN JASA KONSTRUKSI - SUPP&amp;INST 7110,7120,7130</v>
          </cell>
        </row>
        <row r="2721">
          <cell r="B2721" t="str">
            <v>4101.0003.0701022</v>
          </cell>
          <cell r="C2721" t="str">
            <v>PENDAPATAN JASA KONSTRUKSI - CHEMICAL CLEANING</v>
          </cell>
        </row>
        <row r="2722">
          <cell r="B2722" t="str">
            <v>4101.0003.0701122</v>
          </cell>
          <cell r="C2722" t="str">
            <v>PENDAPATAN JASA KONSTRUKSI - PUMP &amp; PIPING BROKE STOR.</v>
          </cell>
        </row>
        <row r="2723">
          <cell r="B2723" t="str">
            <v>4101.0003.0731138</v>
          </cell>
          <cell r="C2723" t="str">
            <v>PENDAPATAN JASA KONSTRUKSI - AIR HEATER TUBES</v>
          </cell>
        </row>
        <row r="2724">
          <cell r="B2724" t="str">
            <v>4101.0003.07312054</v>
          </cell>
          <cell r="C2724" t="str">
            <v>PENDAPATAN JASA KONSTRUKSI - SERVICE BARK CONVEYOR</v>
          </cell>
        </row>
        <row r="2725">
          <cell r="B2725" t="str">
            <v>4101.0003.0830924</v>
          </cell>
          <cell r="C2725" t="str">
            <v>PENDAPATAN JASA KONSTRUKSI - TRANS,INST,HOOKUP POLENG</v>
          </cell>
        </row>
        <row r="2726">
          <cell r="B2726" t="str">
            <v>4101.0003.0831120</v>
          </cell>
          <cell r="C2726" t="str">
            <v>PENDAPATAN JASA KONSTRUKSI - EPC WORKS FOR PPP-CW-DW-G</v>
          </cell>
        </row>
        <row r="2727">
          <cell r="B2727" t="str">
            <v>4101.0003.0881108</v>
          </cell>
          <cell r="C2727" t="str">
            <v>PENDAPATAN JASA KONSTRUKSI - REPLACE SW PIPE</v>
          </cell>
        </row>
        <row r="2728">
          <cell r="B2728" t="str">
            <v>4101.0003.0881123</v>
          </cell>
          <cell r="C2728" t="str">
            <v>PENDAPATAN JASA KONSTRUKSI - HOUSING FILTER</v>
          </cell>
        </row>
        <row r="2729">
          <cell r="B2729" t="str">
            <v>4101.0003.0901121</v>
          </cell>
          <cell r="C2729" t="str">
            <v>PENDAPATAN JASA KONSTRUKSI - DUCTING TISSUE MILL II</v>
          </cell>
        </row>
        <row r="2730">
          <cell r="B2730" t="str">
            <v>4101.0003.0901142</v>
          </cell>
          <cell r="C2730" t="str">
            <v>PENDAPATAN JASA KONSTRUKSI - Ducting Yankee</v>
          </cell>
        </row>
        <row r="2731">
          <cell r="B2731" t="str">
            <v>4101.0003.0911125</v>
          </cell>
          <cell r="C2731" t="str">
            <v>PENDAPATAN JASA KONSTRUKSI - Water System &amp; Coal Syste</v>
          </cell>
        </row>
        <row r="2732">
          <cell r="B2732" t="str">
            <v>4101.0003.0921147</v>
          </cell>
          <cell r="C2732" t="str">
            <v>PENDAPATAN JASA KONSTRUKSI - ADD. BY PAS LINE FOR DOUB</v>
          </cell>
        </row>
        <row r="2733">
          <cell r="B2733" t="str">
            <v>4101.0003.0991129</v>
          </cell>
          <cell r="C2733" t="str">
            <v>PENDAPATAN JASA KONSTRUKSI - PIPA HYDRANT</v>
          </cell>
        </row>
        <row r="2734">
          <cell r="B2734" t="str">
            <v>4101.0003.1021146</v>
          </cell>
          <cell r="C2734" t="str">
            <v>PENDAPATAN JASA KONSTRUKSI -  water surge tank</v>
          </cell>
        </row>
        <row r="2735">
          <cell r="B2735" t="str">
            <v>4101.0003.1031143</v>
          </cell>
          <cell r="C2735" t="str">
            <v>PENDAPATAN JASA KONSTRUKSI - DUPLEX PIPE SPOOL 2-INC,</v>
          </cell>
        </row>
        <row r="2736">
          <cell r="B2736" t="str">
            <v>4101.0003.10412034</v>
          </cell>
          <cell r="C2736" t="str">
            <v>PENDAPATAN JASA KONSTRUKSI - TUBE BUNDLE E201-05-08-09</v>
          </cell>
        </row>
        <row r="2737">
          <cell r="B2737" t="str">
            <v>4101.0003.10512037</v>
          </cell>
          <cell r="C2737" t="str">
            <v>PENDAPATAN JASA KONSTRUKSI - HEAT EXCHANGER ASSY TAG N</v>
          </cell>
        </row>
        <row r="2738">
          <cell r="B2738" t="str">
            <v>4101.0003.10512038</v>
          </cell>
          <cell r="C2738" t="str">
            <v>PENDAPATAN JASA KONSTRUKSI - PENGADAAN SHELL ASSY TAG</v>
          </cell>
        </row>
        <row r="2739">
          <cell r="B2739" t="str">
            <v>4101.0003.10512039</v>
          </cell>
          <cell r="C2739" t="str">
            <v>PENDAPATAN JASA KONSTRUKSI - PENGADAAN SHELL ASSY TAG</v>
          </cell>
        </row>
        <row r="2740">
          <cell r="B2740" t="str">
            <v>4101.0003.10512060</v>
          </cell>
          <cell r="C2740" t="str">
            <v>PENDAPATAN JASA KONSTRUKSI - PENGGANTIAN/PEMBUATAN TES</v>
          </cell>
        </row>
        <row r="2741">
          <cell r="B2741" t="str">
            <v>4101.0003.10612040</v>
          </cell>
          <cell r="C2741" t="str">
            <v>PENDAPATAN JASA KONSTRUKSI - TUBE BUNDLE, SHELLBUNDLE,</v>
          </cell>
        </row>
        <row r="2742">
          <cell r="B2742" t="str">
            <v>4101.0003.10612053</v>
          </cell>
          <cell r="C2742" t="str">
            <v>PENDAPATAN JASA KONSTRUKSI - ENGINEERING, PROCUREMENT</v>
          </cell>
        </row>
        <row r="2743">
          <cell r="B2743" t="str">
            <v>4101.0003.1121154</v>
          </cell>
          <cell r="C2743" t="str">
            <v>PENDAPATAN JASA KONSTRUKSI - H2S MUD / GAS SEPARATOR</v>
          </cell>
        </row>
        <row r="2744">
          <cell r="B2744" t="str">
            <v>4101.0003.1161162</v>
          </cell>
          <cell r="C2744" t="str">
            <v>PENDAPATAN JASA KONSTRUKSI - SECONDARY REFORMER EFFLUE</v>
          </cell>
        </row>
        <row r="2745">
          <cell r="B2745" t="str">
            <v>4101.0003.1171165</v>
          </cell>
          <cell r="C2745" t="str">
            <v>PENDAPATAN JASA KONSTRUKSI - TOWER</v>
          </cell>
        </row>
        <row r="2746">
          <cell r="B2746" t="str">
            <v>4101.0003.1171167</v>
          </cell>
          <cell r="C2746" t="str">
            <v>PENDAPATAN JASA KONSTRUKSI - SHOP FABRICATED VESSEL &amp;</v>
          </cell>
        </row>
        <row r="2747">
          <cell r="B2747" t="str">
            <v>4101.0003.1171168</v>
          </cell>
          <cell r="C2747" t="str">
            <v>PENDAPATAN JASA KONSTRUKSI - SHOP FABRICATED VESSEL &amp;</v>
          </cell>
        </row>
        <row r="2748">
          <cell r="B2748" t="str">
            <v>4101.0003.11712010</v>
          </cell>
          <cell r="C2748" t="str">
            <v>PENDAPATAN JASA KONSTRUKSI - SHOP FABRICATED VESSEL &amp;</v>
          </cell>
        </row>
        <row r="2749">
          <cell r="B2749" t="str">
            <v>4101.0003.11712023</v>
          </cell>
          <cell r="C2749" t="str">
            <v>PENDAPATAN JASA KONSTRUKSI - SHOP FABRICATED VESSEL &amp;</v>
          </cell>
        </row>
        <row r="2750">
          <cell r="B2750" t="str">
            <v>4101.0003.1191172</v>
          </cell>
          <cell r="C2750" t="str">
            <v>PENDAPATAN JASA KONSTRUKSI - EPC MOBILE SEPARATOR</v>
          </cell>
        </row>
        <row r="2751">
          <cell r="B2751" t="str">
            <v>4101.0003.1201175</v>
          </cell>
          <cell r="C2751" t="str">
            <v>PENDAPATAN JASA KONSTRUKSI - FABRICATION &amp; ERECTION OF</v>
          </cell>
        </row>
        <row r="2752">
          <cell r="B2752" t="str">
            <v>4101.0003.12812012</v>
          </cell>
          <cell r="C2752" t="str">
            <v>PENDAPATAN JASA KONSTRUKSI - RENTAL DRILLING EQUIPMENT</v>
          </cell>
        </row>
        <row r="2753">
          <cell r="B2753" t="str">
            <v>4101.0003.12912007</v>
          </cell>
          <cell r="C2753" t="str">
            <v>PENDAPATAN JASA KONSTRUKSI - SUPPLY OF SHELL &amp; TUBE HE</v>
          </cell>
        </row>
        <row r="2754">
          <cell r="B2754" t="str">
            <v>4101.0003.14512017</v>
          </cell>
          <cell r="C2754" t="str">
            <v>PENDAPATAN JASA KONSTRUKSI - DIVING EQUIPMENT</v>
          </cell>
        </row>
        <row r="2755">
          <cell r="B2755" t="str">
            <v>4101.0003.14912041</v>
          </cell>
          <cell r="C2755" t="str">
            <v>PENDAPATAN JASA KONSTRUKSI - FABRIKASI SHELL 24E-113</v>
          </cell>
        </row>
        <row r="2756">
          <cell r="B2756" t="str">
            <v>4101.0003.15012024</v>
          </cell>
          <cell r="C2756" t="str">
            <v>PENDAPATAN JASA KONSTRUKSI -  TOTAL RETUBE INSITU SURF</v>
          </cell>
        </row>
        <row r="2757">
          <cell r="B2757" t="str">
            <v>4101.0003.15212028</v>
          </cell>
          <cell r="C2757" t="str">
            <v>PENDAPATAN JASA KONSTRUKSI - TUBE BUNDLE SHELL H5012 &amp;</v>
          </cell>
        </row>
        <row r="2758">
          <cell r="B2758" t="str">
            <v>4101.0003.15212059</v>
          </cell>
          <cell r="C2758" t="str">
            <v>PENDAPATAN JASA KONSTRUKSI - SECONDARY REACTOR UNIT</v>
          </cell>
        </row>
        <row r="2759">
          <cell r="B2759" t="str">
            <v>4101.0003.15312030</v>
          </cell>
          <cell r="C2759" t="str">
            <v>PENDAPATAN JASA KONSTRUKSI - 2 UNIT FUEL GAS FILTER CO</v>
          </cell>
        </row>
        <row r="2760">
          <cell r="B2760" t="str">
            <v>4101.0003.15712042</v>
          </cell>
          <cell r="C2760" t="str">
            <v>PENDAPATAN JASA KONSTRUKSI - REDESIGN, FABRIKASI &amp; PEM</v>
          </cell>
        </row>
        <row r="2761">
          <cell r="B2761" t="str">
            <v>4101.0003.16012044</v>
          </cell>
          <cell r="C2761" t="str">
            <v>PENDAPATAN JASA KONSTRUKSI -  EPCI CONTRACT FOR LIMA F</v>
          </cell>
        </row>
        <row r="2762">
          <cell r="B2762" t="str">
            <v>4101.0003.16409005</v>
          </cell>
          <cell r="C2762" t="str">
            <v>PENDAPATAN JASA KONSTRUKSI - MEG Injection Package</v>
          </cell>
        </row>
        <row r="2763">
          <cell r="B2763" t="str">
            <v>4101.0003.R000000</v>
          </cell>
          <cell r="C2763" t="str">
            <v>PENDAPATAN JASA KONSTRUKSI - SEWA EQUIPMENT- EXCAVATOR</v>
          </cell>
        </row>
        <row r="2764">
          <cell r="B2764" t="str">
            <v>4101.0004.001</v>
          </cell>
          <cell r="C2764" t="str">
            <v>PENDAPATAN ATAS SEWA ALAT - KANTOR PUSAT</v>
          </cell>
        </row>
        <row r="2765">
          <cell r="B2765" t="str">
            <v>4101.0004.002</v>
          </cell>
          <cell r="C2765" t="str">
            <v>PENDAPATAN ATAS SEWA ALAT - WORKSHOP</v>
          </cell>
        </row>
        <row r="2766">
          <cell r="B2766" t="str">
            <v>4101.0004.0050852</v>
          </cell>
          <cell r="C2766" t="str">
            <v>PENDAPATAN ATAS SEWA ALAT - KAMBUNA TOPSIDE REUSER S</v>
          </cell>
        </row>
        <row r="2767">
          <cell r="B2767" t="str">
            <v>4101.0004.0050905</v>
          </cell>
          <cell r="C2767" t="str">
            <v>PENDAPATAN ATAS SEWA ALAT - MEG INJECTION PACKAGE</v>
          </cell>
        </row>
        <row r="2768">
          <cell r="B2768" t="str">
            <v>4101.0004.00712046</v>
          </cell>
          <cell r="C2768" t="str">
            <v>PENDAPATAN ATAS SEWA ALAT - FABRIKASI  &amp; INSTASI UNTU</v>
          </cell>
        </row>
        <row r="2769">
          <cell r="B2769" t="str">
            <v>4101.0004.0081014</v>
          </cell>
          <cell r="C2769" t="str">
            <v>PENDAPATAN ATAS SEWA ALAT - SEI AMBAWANG KAB.KUBU</v>
          </cell>
        </row>
        <row r="2770">
          <cell r="B2770" t="str">
            <v>4101.0004.0101019</v>
          </cell>
          <cell r="C2770" t="str">
            <v>PENDAPATAN ATAS SEWA ALAT - CPP&amp;AUP PLATFORMS INST</v>
          </cell>
        </row>
        <row r="2771">
          <cell r="B2771" t="str">
            <v>4101.0004.0101137</v>
          </cell>
          <cell r="C2771" t="str">
            <v>PENDAPATAN ATAS SEWA ALAT - CPP &amp; AUP Platforms</v>
          </cell>
        </row>
        <row r="2772">
          <cell r="B2772" t="str">
            <v>4101.0004.0120832</v>
          </cell>
          <cell r="C2772" t="str">
            <v>PENDAPATAN ATAS SEWA ALAT - SHELL &amp; TUBE HEAT EXCHANG</v>
          </cell>
        </row>
        <row r="2773">
          <cell r="B2773" t="str">
            <v>4101.0004.0130903</v>
          </cell>
          <cell r="C2773" t="str">
            <v>PENDAPATAN ATAS SEWA ALAT - WELL TEST, SKID UNIT</v>
          </cell>
        </row>
        <row r="2774">
          <cell r="B2774" t="str">
            <v>4101.0004.0130904</v>
          </cell>
          <cell r="C2774" t="str">
            <v>PENDAPATAN ATAS SEWA ALAT - HEAT EXCHANGER</v>
          </cell>
        </row>
        <row r="2775">
          <cell r="B2775" t="str">
            <v>4101.0004.0130908</v>
          </cell>
          <cell r="C2775" t="str">
            <v>PENDAPATAN ATAS SEWA ALAT - PIPE SLEEVE &amp; DURI, RIAU</v>
          </cell>
        </row>
        <row r="2776">
          <cell r="B2776" t="str">
            <v>4101.0004.0130923</v>
          </cell>
          <cell r="C2776" t="str">
            <v>PENDAPATAN ATAS SEWA ALAT - PROV OF WATER STO TANK</v>
          </cell>
        </row>
        <row r="2777">
          <cell r="B2777" t="str">
            <v>4101.0004.0130929</v>
          </cell>
          <cell r="C2777" t="str">
            <v>PENDAPATAN ATAS SEWA ALAT - OPERATION ASSISTANCE SLN</v>
          </cell>
        </row>
        <row r="2778">
          <cell r="B2778" t="str">
            <v>4101.0004.0130931</v>
          </cell>
          <cell r="C2778" t="str">
            <v>PENDAPATAN ATAS SEWA ALAT - STORAGE TANK FOR INT PROG</v>
          </cell>
        </row>
        <row r="2779">
          <cell r="B2779" t="str">
            <v>4101.0004.0131004</v>
          </cell>
          <cell r="C2779" t="str">
            <v>PENDAPATAN ATAS SEWA ALAT - 3 UNITS K.O. DRUM</v>
          </cell>
        </row>
        <row r="2780">
          <cell r="B2780" t="str">
            <v>4101.0004.0131010</v>
          </cell>
          <cell r="C2780" t="str">
            <v>PENDAPATAN ATAS SEWA ALAT - DISAIN&amp;FAB ALAT SURFAKTAN</v>
          </cell>
        </row>
        <row r="2781">
          <cell r="B2781" t="str">
            <v>4101.0004.0131018</v>
          </cell>
          <cell r="C2781" t="str">
            <v>PENDAPATAN ATAS SEWA ALAT - JASA KONST TANGKI PEMISAH</v>
          </cell>
        </row>
        <row r="2782">
          <cell r="B2782" t="str">
            <v>4101.0004.0131104</v>
          </cell>
          <cell r="C2782" t="str">
            <v>PENDAPATAN ATAS SEWA ALAT - RIGLESS SERVICE</v>
          </cell>
        </row>
        <row r="2783">
          <cell r="B2783" t="str">
            <v>4101.0004.0131113</v>
          </cell>
          <cell r="C2783" t="str">
            <v>PENDAPATAN ATAS SEWA ALAT - EPC U/ FASILITAS TANKI DI</v>
          </cell>
        </row>
        <row r="2784">
          <cell r="B2784" t="str">
            <v>4101.0004.0131119</v>
          </cell>
          <cell r="C2784" t="str">
            <v>PENDAPATAN ATAS SEWA ALAT - EPF OF STORAGE FOR RANTAU</v>
          </cell>
        </row>
        <row r="2785">
          <cell r="B2785" t="str">
            <v>4101.0004.0131127</v>
          </cell>
          <cell r="C2785" t="str">
            <v>PENDAPATAN ATAS SEWA ALAT - RIGLESS SERVICE</v>
          </cell>
        </row>
        <row r="2786">
          <cell r="B2786" t="str">
            <v>4101.0004.0131150</v>
          </cell>
          <cell r="C2786" t="str">
            <v>PENDAPATAN ATAS SEWA ALAT - WASH TANK REPAIR</v>
          </cell>
        </row>
        <row r="2787">
          <cell r="B2787" t="str">
            <v>4101.0004.01312031</v>
          </cell>
          <cell r="C2787" t="str">
            <v>PENDAPATAN ATAS SEWA ALAT - PLUG BACK WITH SLICKLINE</v>
          </cell>
        </row>
        <row r="2788">
          <cell r="B2788" t="str">
            <v>4101.0004.01312049</v>
          </cell>
          <cell r="C2788" t="str">
            <v>PENDAPATAN ATAS SEWA ALAT - HRSG #2 &amp; #5</v>
          </cell>
        </row>
        <row r="2789">
          <cell r="B2789" t="str">
            <v>4101.0004.01312058</v>
          </cell>
          <cell r="C2789" t="str">
            <v>PENDAPATAN ATAS SEWA ALAT - FOAMING SERVICES</v>
          </cell>
        </row>
        <row r="2790">
          <cell r="B2790" t="str">
            <v>4101.0004.0150909</v>
          </cell>
          <cell r="C2790" t="str">
            <v>PENDAPATAN ATAS SEWA ALAT - PIPE CONNECTION</v>
          </cell>
        </row>
        <row r="2791">
          <cell r="B2791" t="str">
            <v>4101.0004.0150916</v>
          </cell>
          <cell r="C2791" t="str">
            <v>PENDAPATAN ATAS SEWA ALAT - SUBSEA CABLE</v>
          </cell>
        </row>
        <row r="2792">
          <cell r="B2792" t="str">
            <v>4101.0004.0151128</v>
          </cell>
          <cell r="C2792" t="str">
            <v>PENDAPATAN ATAS SEWA ALAT - PROJECT BAWAL PIPELINE</v>
          </cell>
        </row>
        <row r="2793">
          <cell r="B2793" t="str">
            <v>4101.0004.01512021</v>
          </cell>
          <cell r="C2793" t="str">
            <v>PENDAPATAN ATAS SEWA ALAT - TUBE BUNDLE CONDENSATE CO</v>
          </cell>
        </row>
        <row r="2794">
          <cell r="B2794" t="str">
            <v>4101.0004.01512027</v>
          </cell>
          <cell r="C2794" t="str">
            <v>PENDAPATAN ATAS SEWA ALAT - FUEL GAS SCRUBBER AND HEA</v>
          </cell>
        </row>
        <row r="2795">
          <cell r="B2795" t="str">
            <v>4101.0004.01512043</v>
          </cell>
          <cell r="C2795" t="str">
            <v>PENDAPATAN ATAS SEWA ALAT - EHMR WATER PROJECT, EPCI</v>
          </cell>
        </row>
        <row r="2796">
          <cell r="B2796" t="str">
            <v>4101.0004.01512062</v>
          </cell>
          <cell r="C2796" t="str">
            <v>PENDAPATAN ATAS SEWA ALAT - EPCI TEMBANG 8 TO BAWAL P</v>
          </cell>
        </row>
        <row r="2797">
          <cell r="B2797" t="str">
            <v>4101.0004.0191139</v>
          </cell>
          <cell r="C2797" t="str">
            <v>PENDAPATAN ATAS SEWA ALAT - Maintenance of Expansion</v>
          </cell>
        </row>
        <row r="2798">
          <cell r="B2798" t="str">
            <v>4101.0004.0241007</v>
          </cell>
          <cell r="C2798" t="str">
            <v>PENDAPATAN ATAS SEWA ALAT - REP&amp;TEST (336-I;1000m3)</v>
          </cell>
        </row>
        <row r="2799">
          <cell r="B2799" t="str">
            <v>4101.0004.02412022</v>
          </cell>
          <cell r="C2799" t="str">
            <v>PENDAPATAN ATAS SEWA ALAT - REPAIR F/WELDING TANK</v>
          </cell>
        </row>
        <row r="2800">
          <cell r="B2800" t="str">
            <v>4101.0004.02412035</v>
          </cell>
          <cell r="C2800" t="str">
            <v>PENDAPATAN ATAS SEWA ALAT - REPAIR OF TANK 100 CUFT P</v>
          </cell>
        </row>
        <row r="2801">
          <cell r="B2801" t="str">
            <v>4101.0004.0260847</v>
          </cell>
          <cell r="C2801" t="str">
            <v>PENDAPATAN ATAS SEWA ALAT - INSTALLATION OF 2X315 MW</v>
          </cell>
        </row>
        <row r="2802">
          <cell r="B2802" t="str">
            <v>4101.0004.0261198</v>
          </cell>
          <cell r="C2802" t="str">
            <v>PENDAPATAN ATAS SEWA ALAT - MAINTENANCE HUBEI</v>
          </cell>
        </row>
        <row r="2803">
          <cell r="B2803" t="str">
            <v>4101.0004.0280913</v>
          </cell>
          <cell r="C2803" t="str">
            <v>PENDAPATAN ATAS SEWA ALAT - FAB SAND BLAST&amp;PRIM COAT</v>
          </cell>
        </row>
        <row r="2804">
          <cell r="B2804" t="str">
            <v>4101.0004.0280915</v>
          </cell>
          <cell r="C2804" t="str">
            <v>PENDAPATAN ATAS SEWA ALAT - MB#13; RECONDITION WORK</v>
          </cell>
        </row>
        <row r="2805">
          <cell r="B2805" t="str">
            <v>4101.0004.0280919</v>
          </cell>
          <cell r="C2805" t="str">
            <v>PENDAPATAN ATAS SEWA ALAT - RB#13; ANCHOR BOLT INST</v>
          </cell>
        </row>
        <row r="2806">
          <cell r="B2806" t="str">
            <v>4101.0004.0280921</v>
          </cell>
          <cell r="C2806" t="str">
            <v>PENDAPATAN ATAS SEWA ALAT - RB#13; INST MECHANICAL</v>
          </cell>
        </row>
        <row r="2807">
          <cell r="B2807" t="str">
            <v>4101.0004.0280926</v>
          </cell>
          <cell r="C2807" t="str">
            <v>PENDAPATAN ATAS SEWA ALAT - RB#13; PIPE EXT /MP &amp; LP</v>
          </cell>
        </row>
        <row r="2808">
          <cell r="B2808" t="str">
            <v>4101.0004.0280927</v>
          </cell>
          <cell r="C2808" t="str">
            <v>PENDAPATAN ATAS SEWA ALAT - PM#9;MP BIN TEMP CONTROL</v>
          </cell>
        </row>
        <row r="2809">
          <cell r="B2809" t="str">
            <v>4101.0004.0280930</v>
          </cell>
          <cell r="C2809" t="str">
            <v>PENDAPATAN ATAS SEWA ALAT - MB#15;MAIN STEAM LINE MOD</v>
          </cell>
        </row>
        <row r="2810">
          <cell r="B2810" t="str">
            <v>4101.0004.0281005</v>
          </cell>
          <cell r="C2810" t="str">
            <v>PENDAPATAN ATAS SEWA ALAT - PM#9; UPGRADE TIE IN</v>
          </cell>
        </row>
        <row r="2811">
          <cell r="B2811" t="str">
            <v>4101.0004.0281006</v>
          </cell>
          <cell r="C2811" t="str">
            <v>PENDAPATAN ATAS SEWA ALAT - MANPOWER SUPPLY SHUTDOWN</v>
          </cell>
        </row>
        <row r="2812">
          <cell r="B2812" t="str">
            <v>4101.0004.0281011</v>
          </cell>
          <cell r="C2812" t="str">
            <v>PENDAPATAN ATAS SEWA ALAT - WP-9;FAB CRUSHER COMPLETE</v>
          </cell>
        </row>
        <row r="2813">
          <cell r="B2813" t="str">
            <v>4101.0004.0281013</v>
          </cell>
          <cell r="C2813" t="str">
            <v>PENDAPATAN ATAS SEWA ALAT - MB#24;SURF METAL TREATMEN</v>
          </cell>
        </row>
        <row r="2814">
          <cell r="B2814" t="str">
            <v>4101.0004.0281015</v>
          </cell>
          <cell r="C2814" t="str">
            <v>PENDAPATAN ATAS SEWA ALAT - WP-8;FAB CRUSHER 2SETS</v>
          </cell>
        </row>
        <row r="2815">
          <cell r="B2815" t="str">
            <v>4101.0004.0281020</v>
          </cell>
          <cell r="C2815" t="str">
            <v>PENDAPATAN ATAS SEWA ALAT - TPM;ADD BYPASS FILTER GAS</v>
          </cell>
        </row>
        <row r="2816">
          <cell r="B2816" t="str">
            <v>4101.0004.0281034</v>
          </cell>
          <cell r="C2816" t="str">
            <v>PENDAPATAN ATAS SEWA ALAT - WP-8, DRUM BARKER 2 LINES</v>
          </cell>
        </row>
        <row r="2817">
          <cell r="B2817" t="str">
            <v>4101.0004.0281103</v>
          </cell>
          <cell r="C2817" t="str">
            <v>PENDAPATAN ATAS SEWA ALAT - TUBE PF-1C VE#1(SHUTDOWN)</v>
          </cell>
        </row>
        <row r="2818">
          <cell r="B2818" t="str">
            <v>4101.0004.0281110</v>
          </cell>
          <cell r="C2818" t="str">
            <v>PENDAPATAN ATAS SEWA ALAT - VE#11, FABRICATION HBL TA</v>
          </cell>
        </row>
        <row r="2819">
          <cell r="B2819" t="str">
            <v>4101.0004.0281116</v>
          </cell>
          <cell r="C2819" t="str">
            <v>PENDAPATAN ATAS SEWA ALAT - IKPP</v>
          </cell>
        </row>
        <row r="2820">
          <cell r="B2820" t="str">
            <v>4101.0004.0281130</v>
          </cell>
          <cell r="C2820" t="str">
            <v>PENDAPATAN ATAS SEWA ALAT - TG 23 PENYAMBUNGAN PIPA</v>
          </cell>
        </row>
        <row r="2821">
          <cell r="B2821" t="str">
            <v>4101.0004.0281131</v>
          </cell>
          <cell r="C2821" t="str">
            <v>PENDAPATAN ATAS SEWA ALAT - MC-10 Connect Pipe</v>
          </cell>
        </row>
        <row r="2822">
          <cell r="B2822" t="str">
            <v>4101.0004.0281132</v>
          </cell>
          <cell r="C2822" t="str">
            <v>PENDAPATAN ATAS SEWA ALAT - Replacement of pipe 8"</v>
          </cell>
        </row>
        <row r="2823">
          <cell r="B2823" t="str">
            <v>4101.0004.0281133</v>
          </cell>
          <cell r="C2823" t="str">
            <v>PENDAPATAN ATAS SEWA ALAT - MC-2 Annual Shutdown 2011</v>
          </cell>
        </row>
        <row r="2824">
          <cell r="B2824" t="str">
            <v>4101.0004.0281134</v>
          </cell>
          <cell r="C2824" t="str">
            <v>PENDAPATAN ATAS SEWA ALAT - Repair Heater, Cooler</v>
          </cell>
        </row>
        <row r="2825">
          <cell r="B2825" t="str">
            <v>4101.0004.0281135</v>
          </cell>
          <cell r="C2825" t="str">
            <v>PENDAPATAN ATAS SEWA ALAT - CA-8 Replace C12 Pipe 16"</v>
          </cell>
        </row>
        <row r="2826">
          <cell r="B2826" t="str">
            <v>4101.0004.0281136</v>
          </cell>
          <cell r="C2826" t="str">
            <v>PENDAPATAN ATAS SEWA ALAT - Supply Manpower</v>
          </cell>
        </row>
        <row r="2827">
          <cell r="B2827" t="str">
            <v>4101.0004.0281140</v>
          </cell>
          <cell r="C2827" t="str">
            <v>PENDAPATAN ATAS SEWA ALAT - Corrective Maintenance, P</v>
          </cell>
        </row>
        <row r="2828">
          <cell r="B2828" t="str">
            <v>4101.0004.0281141</v>
          </cell>
          <cell r="C2828" t="str">
            <v>PENDAPATAN ATAS SEWA ALAT - PM-9 Annual Shutdown 2011</v>
          </cell>
        </row>
        <row r="2829">
          <cell r="B2829" t="str">
            <v>4101.0004.0281144</v>
          </cell>
          <cell r="C2829" t="str">
            <v>PENDAPATAN ATAS SEWA ALAT - RB# 6 Project; Supply Man</v>
          </cell>
        </row>
        <row r="2830">
          <cell r="B2830" t="str">
            <v>4101.0004.0281145</v>
          </cell>
          <cell r="C2830" t="str">
            <v>PENDAPATAN ATAS SEWA ALAT - WPMT PROJ SUPPLY MANPOWER</v>
          </cell>
        </row>
        <row r="2831">
          <cell r="B2831" t="str">
            <v>4101.0004.0281148</v>
          </cell>
          <cell r="C2831" t="str">
            <v>PENDAPATAN ATAS SEWA ALAT - RECONDITION VACUUM EVAPOR</v>
          </cell>
        </row>
        <row r="2832">
          <cell r="B2832" t="str">
            <v>4101.0004.0281149</v>
          </cell>
          <cell r="C2832" t="str">
            <v>PENDAPATAN ATAS SEWA ALAT - RC-11 ADD LINE GAS FILTER</v>
          </cell>
        </row>
        <row r="2833">
          <cell r="B2833" t="str">
            <v>4101.0004.0281155</v>
          </cell>
          <cell r="C2833" t="str">
            <v>PENDAPATAN ATAS SEWA ALAT - WP#8; REPLACEMENT SHUTL B</v>
          </cell>
        </row>
        <row r="2834">
          <cell r="B2834" t="str">
            <v>4101.0004.0281156</v>
          </cell>
          <cell r="C2834" t="str">
            <v>PENDAPATAN ATAS SEWA ALAT - WP#9; INSTALLATION CHIP S</v>
          </cell>
        </row>
        <row r="2835">
          <cell r="B2835" t="str">
            <v>4101.0004.0281157</v>
          </cell>
          <cell r="C2835" t="str">
            <v>PENDAPATAN ATAS SEWA ALAT - WP#9; INSTALLATION LOG RE</v>
          </cell>
        </row>
        <row r="2836">
          <cell r="B2836" t="str">
            <v>4101.0004.0281169</v>
          </cell>
          <cell r="C2836" t="str">
            <v>PENDAPATAN ATAS SEWA ALAT - WP-9 INSTALL DEBARKING DR</v>
          </cell>
        </row>
        <row r="2837">
          <cell r="B2837" t="str">
            <v>4101.0004.0281173</v>
          </cell>
          <cell r="C2837" t="str">
            <v>PENDAPATAN ATAS SEWA ALAT - VE#12 REPLACE ROOF &amp; SHEL</v>
          </cell>
        </row>
        <row r="2838">
          <cell r="B2838" t="str">
            <v>4101.0004.0281174</v>
          </cell>
          <cell r="C2838" t="str">
            <v>PENDAPATAN ATAS SEWA ALAT - RC#8; NEW INSTALL OF HYDR</v>
          </cell>
        </row>
        <row r="2839">
          <cell r="B2839" t="str">
            <v>4101.0004.0281199</v>
          </cell>
          <cell r="C2839" t="str">
            <v>PENDAPATAN ATAS SEWA ALAT - MAINTENANCE IKPP</v>
          </cell>
        </row>
        <row r="2840">
          <cell r="B2840" t="str">
            <v>4101.0004.02812008</v>
          </cell>
          <cell r="C2840" t="str">
            <v>PENDAPATAN ATAS SEWA ALAT - VE#2 INST NEW WBL TANK A</v>
          </cell>
        </row>
        <row r="2841">
          <cell r="B2841" t="str">
            <v>4101.0004.02812009</v>
          </cell>
          <cell r="C2841" t="str">
            <v>PENDAPATAN ATAS SEWA ALAT - WP-9 INSTALL CHIP SCREEN</v>
          </cell>
        </row>
        <row r="2842">
          <cell r="B2842" t="str">
            <v>4101.0004.02812011</v>
          </cell>
          <cell r="C2842" t="str">
            <v>PENDAPATAN ATAS SEWA ALAT - WP#9: INSTALL DEBARKING D</v>
          </cell>
        </row>
        <row r="2843">
          <cell r="B2843" t="str">
            <v>4101.0004.02812013</v>
          </cell>
          <cell r="C2843" t="str">
            <v>PENDAPATAN ATAS SEWA ALAT - PM#8; TIE IN (TOP SEPARAT</v>
          </cell>
        </row>
        <row r="2844">
          <cell r="B2844" t="str">
            <v>4101.0004.02812016</v>
          </cell>
          <cell r="C2844" t="str">
            <v>PENDAPATAN ATAS SEWA ALAT - HP HEADER TG 18.19 TO P-8</v>
          </cell>
        </row>
        <row r="2845">
          <cell r="B2845" t="str">
            <v>4101.0004.02812018</v>
          </cell>
          <cell r="C2845" t="str">
            <v>PENDAPATAN ATAS SEWA ALAT - MC#3; UPGRADE PIPING &amp; DR</v>
          </cell>
        </row>
        <row r="2846">
          <cell r="B2846" t="str">
            <v>4101.0004.02812019</v>
          </cell>
          <cell r="C2846" t="str">
            <v>PENDAPATAN ATAS SEWA ALAT - PM#8; TIE IN WASHING &amp; CO</v>
          </cell>
        </row>
        <row r="2847">
          <cell r="B2847" t="str">
            <v>4101.0004.02812020</v>
          </cell>
          <cell r="C2847" t="str">
            <v>PENDAPATAN ATAS SEWA ALAT - PM#8; ADD SCREEN &amp; DISMAN</v>
          </cell>
        </row>
        <row r="2848">
          <cell r="B2848" t="str">
            <v>4101.0004.02812026</v>
          </cell>
          <cell r="C2848" t="str">
            <v>PENDAPATAN ATAS SEWA ALAT - PPM#6; FABRICATION / INST</v>
          </cell>
        </row>
        <row r="2849">
          <cell r="B2849" t="str">
            <v>4101.0004.02812032</v>
          </cell>
          <cell r="C2849" t="str">
            <v>PENDAPATAN ATAS SEWA ALAT - OPEN CONTRACT MAINTENANCE</v>
          </cell>
        </row>
        <row r="2850">
          <cell r="B2850" t="str">
            <v>4101.0004.02812033</v>
          </cell>
          <cell r="C2850" t="str">
            <v>PENDAPATAN ATAS SEWA ALAT - MANPOWER TO SUPPORT CORRE</v>
          </cell>
        </row>
        <row r="2851">
          <cell r="B2851" t="str">
            <v>4101.0004.02812036</v>
          </cell>
          <cell r="C2851" t="str">
            <v>PENDAPATAN ATAS SEWA ALAT - GANTI TUBE CONDENSER TG#1</v>
          </cell>
        </row>
        <row r="2852">
          <cell r="B2852" t="str">
            <v>4101.0004.02812045</v>
          </cell>
          <cell r="C2852" t="str">
            <v>PENDAPATAN ATAS SEWA ALAT - WP-8; REPLACEMENT OF DRUM</v>
          </cell>
        </row>
        <row r="2853">
          <cell r="B2853" t="str">
            <v>4101.0004.02812047</v>
          </cell>
          <cell r="C2853" t="str">
            <v>PENDAPATAN ATAS SEWA ALAT - WP-9; REPLACEMENT OF DRUM</v>
          </cell>
        </row>
        <row r="2854">
          <cell r="B2854" t="str">
            <v>4101.0004.02812048</v>
          </cell>
          <cell r="C2854" t="str">
            <v>PENDAPATAN ATAS SEWA ALAT - VE#2 PROJECT FABR &amp; INSTA</v>
          </cell>
        </row>
        <row r="2855">
          <cell r="B2855" t="str">
            <v>4101.0004.02812050</v>
          </cell>
          <cell r="C2855" t="str">
            <v>PENDAPATAN ATAS SEWA ALAT - VE2; FABRICATION &amp; INSTAL</v>
          </cell>
        </row>
        <row r="2856">
          <cell r="B2856" t="str">
            <v>4101.0004.02812052</v>
          </cell>
          <cell r="C2856" t="str">
            <v>PENDAPATAN ATAS SEWA ALAT - PM8; SCAFFOLDING ANNUAL S</v>
          </cell>
        </row>
        <row r="2857">
          <cell r="B2857" t="str">
            <v>4101.0004.02812055</v>
          </cell>
          <cell r="C2857" t="str">
            <v>PENDAPATAN ATAS SEWA ALAT - PM#8; DISMANTLE EQUIPMENT</v>
          </cell>
        </row>
        <row r="2858">
          <cell r="B2858" t="str">
            <v>4101.0004.02812056</v>
          </cell>
          <cell r="C2858" t="str">
            <v>PENDAPATAN ATAS SEWA ALAT - PM#8; TO MAKE CONVEYOR SU</v>
          </cell>
        </row>
        <row r="2859">
          <cell r="B2859" t="str">
            <v>4101.0004.02812057</v>
          </cell>
          <cell r="C2859" t="str">
            <v>PENDAPATAN ATAS SEWA ALAT - PM#9; GANTI 4 SET NOZZLE</v>
          </cell>
        </row>
        <row r="2860">
          <cell r="B2860" t="str">
            <v>4101.0004.02812099</v>
          </cell>
          <cell r="C2860" t="str">
            <v>PENDAPATAN ATAS SEWA ALAT - IKPP MAINTENANCE</v>
          </cell>
        </row>
        <row r="2861">
          <cell r="B2861" t="str">
            <v>4101.0004.0350933</v>
          </cell>
          <cell r="C2861" t="str">
            <v>PENDAPATAN ATAS SEWA ALAT - PAGERUNGAN UTARA FIELD</v>
          </cell>
        </row>
        <row r="2862">
          <cell r="B2862" t="str">
            <v>4101.0004.0351002</v>
          </cell>
          <cell r="C2862" t="str">
            <v>PENDAPATAN ATAS SEWA ALAT - EDC1 SUBSEA FACILITY TSB</v>
          </cell>
        </row>
        <row r="2863">
          <cell r="B2863" t="str">
            <v>4101.0004.0400928</v>
          </cell>
          <cell r="C2863" t="str">
            <v>PENDAPATAN ATAS SEWA ALAT - 3 Unit BODY SHELL</v>
          </cell>
        </row>
        <row r="2864">
          <cell r="B2864" t="str">
            <v>4101.0004.0400932</v>
          </cell>
          <cell r="C2864" t="str">
            <v>PENDAPATAN ATAS SEWA ALAT - 6 UNITS FLARE KO DRUM</v>
          </cell>
        </row>
        <row r="2865">
          <cell r="B2865" t="str">
            <v>4101.0004.0411008</v>
          </cell>
          <cell r="C2865" t="str">
            <v>PENDAPATAN ATAS SEWA ALAT - GEN. ASSEMBLY DEBARKING</v>
          </cell>
        </row>
        <row r="2866">
          <cell r="B2866" t="str">
            <v>4101.0004.04112025</v>
          </cell>
          <cell r="C2866" t="str">
            <v>PENDAPATAN ATAS SEWA ALAT - MANPOWER SUPPLY FOR PROJE</v>
          </cell>
        </row>
        <row r="2867">
          <cell r="B2867" t="str">
            <v>4101.0004.0480753</v>
          </cell>
          <cell r="C2867" t="str">
            <v>PENDAPATAN ATAS SEWA ALAT - COMBINED FEED EXCHANGER</v>
          </cell>
        </row>
        <row r="2868">
          <cell r="B2868" t="str">
            <v>4101.0004.0480901</v>
          </cell>
          <cell r="C2868" t="str">
            <v>PENDAPATAN ATAS SEWA ALAT - DEBUT TRIM COND 211-E-9</v>
          </cell>
        </row>
        <row r="2869">
          <cell r="B2869" t="str">
            <v>4101.0004.0480906</v>
          </cell>
          <cell r="C2869" t="str">
            <v>PENDAPATAN ATAS SEWA ALAT - TBUNDLE 140-E-11A,E-16</v>
          </cell>
        </row>
        <row r="2870">
          <cell r="B2870" t="str">
            <v>4101.0004.0480912</v>
          </cell>
          <cell r="C2870" t="str">
            <v>PENDAPATAN ATAS SEWA ALAT - FAB HE, 701-E-5&amp;702-E-7</v>
          </cell>
        </row>
        <row r="2871">
          <cell r="B2871" t="str">
            <v>4101.0004.0480914</v>
          </cell>
          <cell r="C2871" t="str">
            <v>PENDAPATAN ATAS SEWA ALAT - FAB HE,ITEM 140-E-20&amp;E-25</v>
          </cell>
        </row>
        <row r="2872">
          <cell r="B2872" t="str">
            <v>4101.0004.0480918</v>
          </cell>
          <cell r="C2872" t="str">
            <v>PENDAPATAN ATAS SEWA ALAT - TUBE BUNDLE ASS F/023E-11</v>
          </cell>
        </row>
        <row r="2873">
          <cell r="B2873" t="str">
            <v>4101.0004.0480922</v>
          </cell>
          <cell r="C2873" t="str">
            <v>PENDAPATAN ATAS SEWA ALAT - COMBINED FEED EXCHANGER</v>
          </cell>
        </row>
        <row r="2874">
          <cell r="B2874" t="str">
            <v>4101.0004.0480925</v>
          </cell>
          <cell r="C2874" t="str">
            <v>PENDAPATAN ATAS SEWA ALAT - 6 DISPENSER (SOE-TA)</v>
          </cell>
        </row>
        <row r="2875">
          <cell r="B2875" t="str">
            <v>4101.0004.0481001</v>
          </cell>
          <cell r="C2875" t="str">
            <v>PENDAPATAN ATAS SEWA ALAT - VESSEL TAG NO.14-E-25</v>
          </cell>
        </row>
        <row r="2876">
          <cell r="B2876" t="str">
            <v>4101.0004.0481012</v>
          </cell>
          <cell r="C2876" t="str">
            <v>PENDAPATAN ATAS SEWA ALAT - BAFFLE PLATE</v>
          </cell>
        </row>
        <row r="2877">
          <cell r="B2877" t="str">
            <v>4101.0004.0481016</v>
          </cell>
          <cell r="C2877" t="str">
            <v>PENDAPATAN ATAS SEWA ALAT - ERECTION VCFHE 84E-201</v>
          </cell>
        </row>
        <row r="2878">
          <cell r="B2878" t="str">
            <v>4101.0004.0481023</v>
          </cell>
          <cell r="C2878" t="str">
            <v>PENDAPATAN ATAS SEWA ALAT - PASS PARTITION PLATE</v>
          </cell>
        </row>
        <row r="2879">
          <cell r="B2879" t="str">
            <v>4101.0004.0481024</v>
          </cell>
          <cell r="C2879" t="str">
            <v>PENDAPATAN ATAS SEWA ALAT - T. BUNDLE COMP, CHANNEL</v>
          </cell>
        </row>
        <row r="2880">
          <cell r="B2880" t="str">
            <v>4101.0004.0481101</v>
          </cell>
          <cell r="C2880" t="str">
            <v>PENDAPATAN ATAS SEWA ALAT - TUBE BUNDLE TYPE "U"</v>
          </cell>
        </row>
        <row r="2881">
          <cell r="B2881" t="str">
            <v>4101.0004.0481105</v>
          </cell>
          <cell r="C2881" t="str">
            <v>PENDAPATAN ATAS SEWA ALAT - TBUNDLE AS110-E-7 A/B/C/D</v>
          </cell>
        </row>
        <row r="2882">
          <cell r="B2882" t="str">
            <v>4101.0004.0481106</v>
          </cell>
          <cell r="C2882" t="str">
            <v>PENDAPATAN ATAS SEWA ALAT - EJCTR STEAMTAG110-J-51A/B</v>
          </cell>
        </row>
        <row r="2883">
          <cell r="B2883" t="str">
            <v>4101.0004.0481107</v>
          </cell>
          <cell r="C2883" t="str">
            <v>PENDAPATAN ATAS SEWA ALAT - TBUNDLE AS&amp;SHELL 93E-405</v>
          </cell>
        </row>
        <row r="2884">
          <cell r="B2884" t="str">
            <v>4101.0004.0481109</v>
          </cell>
          <cell r="C2884" t="str">
            <v>PENDAPATAN ATAS SEWA ALAT - PRESSURE VESSEL FABRICATI</v>
          </cell>
        </row>
        <row r="2885">
          <cell r="B2885" t="str">
            <v>4101.0004.0481114</v>
          </cell>
          <cell r="C2885" t="str">
            <v>PENDAPATAN ATAS SEWA ALAT - HEAT EXCHANGER COMPLETE 7</v>
          </cell>
        </row>
        <row r="2886">
          <cell r="B2886" t="str">
            <v>4101.0004.0481117</v>
          </cell>
          <cell r="C2886" t="str">
            <v>PENDAPATAN ATAS SEWA ALAT - CONDENSATE STRIPPER</v>
          </cell>
        </row>
        <row r="2887">
          <cell r="B2887" t="str">
            <v>4101.0004.0481118</v>
          </cell>
          <cell r="C2887" t="str">
            <v>PENDAPATAN ATAS SEWA ALAT - VESSEL, HORIZONTAL TAG</v>
          </cell>
        </row>
        <row r="2888">
          <cell r="B2888" t="str">
            <v>4101.0004.0481124</v>
          </cell>
          <cell r="C2888" t="str">
            <v>PENDAPATAN ATAS SEWA ALAT - Heat Exchanger  Assy Tag</v>
          </cell>
        </row>
        <row r="2889">
          <cell r="B2889" t="str">
            <v>4101.0004.0481153</v>
          </cell>
          <cell r="C2889" t="str">
            <v>PENDAPATAN ATAS SEWA ALAT - 5 (FIVE) UNIT COMBINED FE</v>
          </cell>
        </row>
        <row r="2890">
          <cell r="B2890" t="str">
            <v>4101.0004.0481159</v>
          </cell>
          <cell r="C2890" t="str">
            <v>PENDAPATAN ATAS SEWA ALAT - PEMBANGUNAN UNIT CHLORIDE</v>
          </cell>
        </row>
        <row r="2891">
          <cell r="B2891" t="str">
            <v>4101.0004.0481160</v>
          </cell>
          <cell r="C2891" t="str">
            <v>PENDAPATAN ATAS SEWA ALAT - FABRICATION INTERNAL PART</v>
          </cell>
        </row>
        <row r="2892">
          <cell r="B2892" t="str">
            <v>4101.0004.0481161</v>
          </cell>
          <cell r="C2892" t="str">
            <v>PENDAPATAN ATAS SEWA ALAT - HEAT EXCHANGER 260-E-157</v>
          </cell>
        </row>
        <row r="2893">
          <cell r="B2893" t="str">
            <v>4101.0004.0481163</v>
          </cell>
          <cell r="C2893" t="str">
            <v>PENDAPATAN ATAS SEWA ALAT - PEMBANGUNAN FASILITAS SLU</v>
          </cell>
        </row>
        <row r="2894">
          <cell r="B2894" t="str">
            <v>4101.0004.0481166</v>
          </cell>
          <cell r="C2894" t="str">
            <v>PENDAPATAN ATAS SEWA ALAT - SHELL &amp; TUBE BUNDLE  Assy</v>
          </cell>
        </row>
        <row r="2895">
          <cell r="B2895" t="str">
            <v>4101.0004.04812004</v>
          </cell>
          <cell r="C2895" t="str">
            <v>PENDAPATAN ATAS SEWA ALAT - TOP HEAD COLOUMN</v>
          </cell>
        </row>
        <row r="2896">
          <cell r="B2896" t="str">
            <v>4101.0004.04812005</v>
          </cell>
          <cell r="C2896" t="str">
            <v>PENDAPATAN ATAS SEWA ALAT - HEAT EXCHANGER</v>
          </cell>
        </row>
        <row r="2897">
          <cell r="B2897" t="str">
            <v>4101.0004.0510862</v>
          </cell>
          <cell r="C2897" t="str">
            <v>PENDAPATAN ATAS SEWA ALAT - PRESSURE VESSEL</v>
          </cell>
        </row>
        <row r="2898">
          <cell r="B2898" t="str">
            <v>4101.0004.0510863</v>
          </cell>
          <cell r="C2898" t="str">
            <v>PENDAPATAN ATAS SEWA ALAT - PROV OF SHELL &amp; TUBE HEAT</v>
          </cell>
        </row>
        <row r="2899">
          <cell r="B2899" t="str">
            <v>4101.0004.0510902</v>
          </cell>
          <cell r="C2899" t="str">
            <v>PENDAPATAN ATAS SEWA ALAT - PRESSURE VESSEL GSA</v>
          </cell>
        </row>
        <row r="2900">
          <cell r="B2900" t="str">
            <v>4101.0004.0511017</v>
          </cell>
          <cell r="C2900" t="str">
            <v>PENDAPATAN ATAS SEWA ALAT - FAB HEAD CHANNEL (E-2030)</v>
          </cell>
        </row>
        <row r="2901">
          <cell r="B2901" t="str">
            <v>4101.0004.0511152</v>
          </cell>
          <cell r="C2901" t="str">
            <v>PENDAPATAN ATAS SEWA ALAT - ENGINEERING, PROCUREMENT,</v>
          </cell>
        </row>
        <row r="2902">
          <cell r="B2902" t="str">
            <v>4101.0004.0540911</v>
          </cell>
          <cell r="C2902" t="str">
            <v>PENDAPATAN ATAS SEWA ALAT - NATURAL GAS REHEATER</v>
          </cell>
        </row>
        <row r="2903">
          <cell r="B2903" t="str">
            <v>4101.0004.0541171</v>
          </cell>
          <cell r="C2903" t="str">
            <v>PENDAPATAN ATAS SEWA ALAT - HEAT EXCHANGER DEHYDROGEN</v>
          </cell>
        </row>
        <row r="2904">
          <cell r="B2904" t="str">
            <v>4101.0004.05412002</v>
          </cell>
          <cell r="C2904" t="str">
            <v>PENDAPATAN ATAS SEWA ALAT - REPLACEMENT HEAT EXCHANGE</v>
          </cell>
        </row>
        <row r="2905">
          <cell r="B2905" t="str">
            <v>4101.0004.0550824</v>
          </cell>
          <cell r="C2905" t="str">
            <v>PENDAPATAN ATAS SEWA ALAT - FERTILIZER FACTORY EXPANS</v>
          </cell>
        </row>
        <row r="2906">
          <cell r="B2906" t="str">
            <v>4101.0004.0560920</v>
          </cell>
          <cell r="C2906" t="str">
            <v>PENDAPATAN ATAS SEWA ALAT - REPL T BUNDLE 3A-1111-C</v>
          </cell>
        </row>
        <row r="2907">
          <cell r="B2907" t="str">
            <v>4101.0004.0561111</v>
          </cell>
          <cell r="C2907" t="str">
            <v>PENDAPATAN ATAS SEWA ALAT - SUPERHEATER WASTE HEAT BO</v>
          </cell>
        </row>
        <row r="2908">
          <cell r="B2908" t="str">
            <v>4101.0004.0561112</v>
          </cell>
          <cell r="C2908" t="str">
            <v>PENDAPATAN ATAS SEWA ALAT - AIR HEATER 5U-EC-301 (SEG</v>
          </cell>
        </row>
        <row r="2909">
          <cell r="B2909" t="str">
            <v>4101.0004.0561151</v>
          </cell>
          <cell r="C2909" t="str">
            <v>PENDAPATAN ATAS SEWA ALAT - HP STEAM SUPER HEATER 102</v>
          </cell>
        </row>
        <row r="2910">
          <cell r="B2910" t="str">
            <v>4101.0004.0561158</v>
          </cell>
          <cell r="C2910" t="str">
            <v>PENDAPATAN ATAS SEWA ALAT - 5A-115C METHANATOR EFFLUE</v>
          </cell>
        </row>
        <row r="2911">
          <cell r="B2911" t="str">
            <v>4101.0004.0561164</v>
          </cell>
          <cell r="C2911" t="str">
            <v>PENDAPATAN ATAS SEWA ALAT - PLATE DISTRIBUTOR COMPLAT</v>
          </cell>
        </row>
        <row r="2912">
          <cell r="B2912" t="str">
            <v>4101.0004.0561170</v>
          </cell>
          <cell r="C2912" t="str">
            <v>PENDAPATAN ATAS SEWA ALAT - RETUBING 101-C PUSRI - 1B</v>
          </cell>
        </row>
        <row r="2913">
          <cell r="B2913" t="str">
            <v>4101.0004.05612014</v>
          </cell>
          <cell r="C2913" t="str">
            <v>PENDAPATAN ATAS SEWA ALAT - TUBE BUNDLE</v>
          </cell>
        </row>
        <row r="2914">
          <cell r="B2914" t="str">
            <v>4101.0004.05612015</v>
          </cell>
          <cell r="C2914" t="str">
            <v>PENDAPATAN ATAS SEWA ALAT - PRETHICKENER 5U-FD-202</v>
          </cell>
        </row>
        <row r="2915">
          <cell r="B2915" t="str">
            <v>4101.0004.0580817</v>
          </cell>
          <cell r="C2915" t="str">
            <v>PENDAPATAN ATAS SEWA ALAT - PRESS. VESSEL RCC OFF GAS</v>
          </cell>
        </row>
        <row r="2916">
          <cell r="B2916" t="str">
            <v>4101.0004.0581003</v>
          </cell>
          <cell r="C2916" t="str">
            <v>PENDAPATAN ATAS SEWA ALAT - 10.000MT AMMONIA25-TK-801</v>
          </cell>
        </row>
        <row r="2917">
          <cell r="B2917" t="str">
            <v>4101.0004.0581009</v>
          </cell>
          <cell r="C2917" t="str">
            <v>PENDAPATAN ATAS SEWA ALAT - STAINLESS STEEL STRUC ANP</v>
          </cell>
        </row>
        <row r="2918">
          <cell r="B2918" t="str">
            <v>4101.0004.0581126</v>
          </cell>
          <cell r="C2918" t="str">
            <v>PENDAPATAN ATAS SEWA ALAT - PRESSURE VESSEL 2 X 35 MW</v>
          </cell>
        </row>
        <row r="2919">
          <cell r="B2919" t="str">
            <v>4101.0004.0600702</v>
          </cell>
          <cell r="C2919" t="str">
            <v>PENDAPATAN ATAS SEWA ALAT - INSTALL / ERECTION SUBCON</v>
          </cell>
        </row>
        <row r="2920">
          <cell r="B2920" t="str">
            <v>4101.0004.0600704</v>
          </cell>
          <cell r="C2920" t="str">
            <v>PENDAPATAN ATAS SEWA ALAT - COAL FIRED PWR PL PR THER</v>
          </cell>
        </row>
        <row r="2921">
          <cell r="B2921" t="str">
            <v>4101.0004.0600706</v>
          </cell>
          <cell r="C2921" t="str">
            <v>PENDAPATAN ATAS SEWA ALAT - COAL-FIRED POWER PLANT PR</v>
          </cell>
        </row>
        <row r="2922">
          <cell r="B2922" t="str">
            <v>4101.0004.0600708</v>
          </cell>
          <cell r="C2922" t="str">
            <v>PENDAPATAN ATAS SEWA ALAT - ESP INLET FLUE &amp; ESP OUTL</v>
          </cell>
        </row>
        <row r="2923">
          <cell r="B2923" t="str">
            <v>4101.0004.0600710</v>
          </cell>
          <cell r="C2923" t="str">
            <v>PENDAPATAN ATAS SEWA ALAT - I &amp; C PRIMARY VALVE</v>
          </cell>
        </row>
        <row r="2924">
          <cell r="B2924" t="str">
            <v>4101.0004.0600711</v>
          </cell>
          <cell r="C2924" t="str">
            <v>PENDAPATAN ATAS SEWA ALAT - FLUE SUPPORTER SUPERSTRUC</v>
          </cell>
        </row>
        <row r="2925">
          <cell r="B2925" t="str">
            <v>4101.0004.0600907</v>
          </cell>
          <cell r="C2925" t="str">
            <v>PENDAPATAN ATAS SEWA ALAT - INST/ERCTION MECH 3X315MW</v>
          </cell>
        </row>
        <row r="2926">
          <cell r="B2926" t="str">
            <v>4101.0004.0630910</v>
          </cell>
          <cell r="C2926" t="str">
            <v>PENDAPATAN ATAS SEWA ALAT - FABRICATION RISER CLAMP</v>
          </cell>
        </row>
        <row r="2927">
          <cell r="B2927" t="str">
            <v>4101.0004.0631115</v>
          </cell>
          <cell r="C2927" t="str">
            <v>PENDAPATAN ATAS SEWA ALAT - SUPPLY OF HEAT EXCHANGER</v>
          </cell>
        </row>
        <row r="2928">
          <cell r="B2928" t="str">
            <v>4101.0004.0631201</v>
          </cell>
          <cell r="C2928" t="str">
            <v>PENDAPATAN ATAS SEWA ALAT - PROVISION OF EPCI KF GAS</v>
          </cell>
        </row>
        <row r="2929">
          <cell r="B2929" t="str">
            <v>4101.0004.06312029</v>
          </cell>
          <cell r="C2929" t="str">
            <v>PENDAPATAN ATAS SEWA ALAT - FABRICATION PIPE SPOOL</v>
          </cell>
        </row>
        <row r="2930">
          <cell r="B2930" t="str">
            <v>4101.0004.06312051</v>
          </cell>
          <cell r="C2930" t="str">
            <v>PENDAPATAN ATAS SEWA ALAT - PROVISION OF ENGINEERING</v>
          </cell>
        </row>
        <row r="2931">
          <cell r="B2931" t="str">
            <v>4101.0004.0651021</v>
          </cell>
          <cell r="C2931" t="str">
            <v>PENDAPATAN ATAS SEWA ALAT - FAB&amp;INSTAL ENERGY PLANT</v>
          </cell>
        </row>
        <row r="2932">
          <cell r="B2932" t="str">
            <v>4101.0004.0651025</v>
          </cell>
          <cell r="C2932" t="str">
            <v>PENDAPATAN ATAS SEWA ALAT - SUPPLY &amp; INSTAL PNEUMATIC</v>
          </cell>
        </row>
        <row r="2933">
          <cell r="B2933" t="str">
            <v>4101.0004.0651102</v>
          </cell>
          <cell r="C2933" t="str">
            <v>PENDAPATAN ATAS SEWA ALAT - SUPP&amp;INST 7110,7120,7130</v>
          </cell>
        </row>
        <row r="2934">
          <cell r="B2934" t="str">
            <v>4101.0004.0701022</v>
          </cell>
          <cell r="C2934" t="str">
            <v>PENDAPATAN ATAS SEWA ALAT - CHEMICAL CLEANING</v>
          </cell>
        </row>
        <row r="2935">
          <cell r="B2935" t="str">
            <v>4101.0004.0701122</v>
          </cell>
          <cell r="C2935" t="str">
            <v>PENDAPATAN ATAS SEWA ALAT - PUMP &amp; PIPING BROKE STOR.</v>
          </cell>
        </row>
        <row r="2936">
          <cell r="B2936" t="str">
            <v>4101.0004.0731138</v>
          </cell>
          <cell r="C2936" t="str">
            <v>PENDAPATAN ATAS SEWA ALAT - AIR HEATER TUBES</v>
          </cell>
        </row>
        <row r="2937">
          <cell r="B2937" t="str">
            <v>4101.0004.07312054</v>
          </cell>
          <cell r="C2937" t="str">
            <v>PENDAPATAN ATAS SEWA ALAT - SERVICE BARK CONVEYOR</v>
          </cell>
        </row>
        <row r="2938">
          <cell r="B2938" t="str">
            <v>4101.0004.0830924</v>
          </cell>
          <cell r="C2938" t="str">
            <v>PENDAPATAN ATAS SEWA ALAT - TRANS,INST,HOOKUP POLENG</v>
          </cell>
        </row>
        <row r="2939">
          <cell r="B2939" t="str">
            <v>4101.0004.0831120</v>
          </cell>
          <cell r="C2939" t="str">
            <v>PENDAPATAN ATAS SEWA ALAT - EPC WORKS FOR PPP-CW-DW-G</v>
          </cell>
        </row>
        <row r="2940">
          <cell r="B2940" t="str">
            <v>4101.0004.0881108</v>
          </cell>
          <cell r="C2940" t="str">
            <v>PENDAPATAN ATAS SEWA ALAT - REPLACE SW PIPE</v>
          </cell>
        </row>
        <row r="2941">
          <cell r="B2941" t="str">
            <v>4101.0004.0881123</v>
          </cell>
          <cell r="C2941" t="str">
            <v>PENDAPATAN ATAS SEWA ALAT - HOUSING FILTER</v>
          </cell>
        </row>
        <row r="2942">
          <cell r="B2942" t="str">
            <v>4101.0004.0901121</v>
          </cell>
          <cell r="C2942" t="str">
            <v>PENDAPATAN ATAS SEWA ALAT - DUCTING TISSUE MILL II</v>
          </cell>
        </row>
        <row r="2943">
          <cell r="B2943" t="str">
            <v>4101.0004.0901142</v>
          </cell>
          <cell r="C2943" t="str">
            <v>PENDAPATAN ATAS SEWA ALAT - Ducting Yankee</v>
          </cell>
        </row>
        <row r="2944">
          <cell r="B2944" t="str">
            <v>4101.0004.0911125</v>
          </cell>
          <cell r="C2944" t="str">
            <v>PENDAPATAN ATAS SEWA ALAT - Water System &amp; Coal Syste</v>
          </cell>
        </row>
        <row r="2945">
          <cell r="B2945" t="str">
            <v>4101.0004.0921147</v>
          </cell>
          <cell r="C2945" t="str">
            <v>PENDAPATAN ATAS SEWA ALAT - ADD. BY PAS LINE FOR DOUB</v>
          </cell>
        </row>
        <row r="2946">
          <cell r="B2946" t="str">
            <v>4101.0004.0991129</v>
          </cell>
          <cell r="C2946" t="str">
            <v>PENDAPATAN ATAS SEWA ALAT - PIPA HYDRANT</v>
          </cell>
        </row>
        <row r="2947">
          <cell r="B2947" t="str">
            <v>4101.0004.1021146</v>
          </cell>
          <cell r="C2947" t="str">
            <v>PENDAPATAN ATAS SEWA ALAT -  water surge tank</v>
          </cell>
        </row>
        <row r="2948">
          <cell r="B2948" t="str">
            <v>4101.0004.1031143</v>
          </cell>
          <cell r="C2948" t="str">
            <v>PENDAPATAN ATAS SEWA ALAT - DUPLEX PIPE SPOOL 2-INC,</v>
          </cell>
        </row>
        <row r="2949">
          <cell r="B2949" t="str">
            <v>4101.0004.10412034</v>
          </cell>
          <cell r="C2949" t="str">
            <v>PENDAPATAN ATAS SEWA ALAT - TUBE BUNDLE E201-05-08-09</v>
          </cell>
        </row>
        <row r="2950">
          <cell r="B2950" t="str">
            <v>4101.0004.10512037</v>
          </cell>
          <cell r="C2950" t="str">
            <v>PENDAPATAN ATAS SEWA ALAT - HEAT EXCHANGER ASSY TAG N</v>
          </cell>
        </row>
        <row r="2951">
          <cell r="B2951" t="str">
            <v>4101.0004.10512038</v>
          </cell>
          <cell r="C2951" t="str">
            <v>PENDAPATAN ATAS SEWA ALAT - PENGADAAN SHELL ASSY TAG</v>
          </cell>
        </row>
        <row r="2952">
          <cell r="B2952" t="str">
            <v>4101.0004.10512039</v>
          </cell>
          <cell r="C2952" t="str">
            <v>PENDAPATAN ATAS SEWA ALAT - PENGADAAN SHELL ASSY TAG</v>
          </cell>
        </row>
        <row r="2953">
          <cell r="B2953" t="str">
            <v>4101.0004.10512060</v>
          </cell>
          <cell r="C2953" t="str">
            <v>PENDAPATAN ATAS SEWA ALAT - PENGGANTIAN/PEMBUATAN TES</v>
          </cell>
        </row>
        <row r="2954">
          <cell r="B2954" t="str">
            <v>4101.0004.10612040</v>
          </cell>
          <cell r="C2954" t="str">
            <v>PENDAPATAN ATAS SEWA ALAT - TUBE BUNDLE, SHELLBUNDLE,</v>
          </cell>
        </row>
        <row r="2955">
          <cell r="B2955" t="str">
            <v>4101.0004.10612053</v>
          </cell>
          <cell r="C2955" t="str">
            <v>PENDAPATAN ATAS SEWA ALAT - ENGINEERING, PROCUREMENT</v>
          </cell>
        </row>
        <row r="2956">
          <cell r="B2956" t="str">
            <v>4101.0004.1121154</v>
          </cell>
          <cell r="C2956" t="str">
            <v>PENDAPATAN ATAS SEWA ALAT - H2S MUD / GAS SEPARATOR</v>
          </cell>
        </row>
        <row r="2957">
          <cell r="B2957" t="str">
            <v>4101.0004.1161162</v>
          </cell>
          <cell r="C2957" t="str">
            <v>PENDAPATAN ATAS SEWA ALAT - SECONDARY REFORMER EFFLUE</v>
          </cell>
        </row>
        <row r="2958">
          <cell r="B2958" t="str">
            <v>4101.0004.1171165</v>
          </cell>
          <cell r="C2958" t="str">
            <v>PENDAPATAN ATAS SEWA ALAT - TOWER</v>
          </cell>
        </row>
        <row r="2959">
          <cell r="B2959" t="str">
            <v>4101.0004.1171167</v>
          </cell>
          <cell r="C2959" t="str">
            <v>PENDAPATAN ATAS SEWA ALAT - SHOP FABRICATED VESSEL &amp;</v>
          </cell>
        </row>
        <row r="2960">
          <cell r="B2960" t="str">
            <v>4101.0004.1171168</v>
          </cell>
          <cell r="C2960" t="str">
            <v>PENDAPATAN ATAS SEWA ALAT - SHOP FABRICATED VESSEL &amp;</v>
          </cell>
        </row>
        <row r="2961">
          <cell r="B2961" t="str">
            <v>4101.0004.11712010</v>
          </cell>
          <cell r="C2961" t="str">
            <v>PENDAPATAN ATAS SEWA ALAT - SHOP FABRICATED VESSEL &amp;</v>
          </cell>
        </row>
        <row r="2962">
          <cell r="B2962" t="str">
            <v>4101.0004.11712023</v>
          </cell>
          <cell r="C2962" t="str">
            <v>PENDAPATAN ATAS SEWA ALAT - SHOP FABRICATED VESSEL &amp;</v>
          </cell>
        </row>
        <row r="2963">
          <cell r="B2963" t="str">
            <v>4101.0004.1191172</v>
          </cell>
          <cell r="C2963" t="str">
            <v>PENDAPATAN ATAS SEWA ALAT - EPC MOBILE SEPARATOR</v>
          </cell>
        </row>
        <row r="2964">
          <cell r="B2964" t="str">
            <v>4101.0004.1201175</v>
          </cell>
          <cell r="C2964" t="str">
            <v>PENDAPATAN ATAS SEWA ALAT - FABRICATION &amp; ERECTION OF</v>
          </cell>
        </row>
        <row r="2965">
          <cell r="B2965" t="str">
            <v>4101.0004.12812012</v>
          </cell>
          <cell r="C2965" t="str">
            <v>PENDAPATAN ATAS SEWA ALAT - RENTAL DRILLING EQUIPMENT</v>
          </cell>
        </row>
        <row r="2966">
          <cell r="B2966" t="str">
            <v>4101.0004.12912007</v>
          </cell>
          <cell r="C2966" t="str">
            <v>PENDAPATAN ATAS SEWA ALAT - SUPPLY OF SHELL &amp; TUBE HE</v>
          </cell>
        </row>
        <row r="2967">
          <cell r="B2967" t="str">
            <v>4101.0004.14512017</v>
          </cell>
          <cell r="C2967" t="str">
            <v>PENDAPATAN ATAS SEWA ALAT - DIVING EQUIPMENT</v>
          </cell>
        </row>
        <row r="2968">
          <cell r="B2968" t="str">
            <v>4101.0004.14912041</v>
          </cell>
          <cell r="C2968" t="str">
            <v>PENDAPATAN ATAS SEWA ALAT - FABRIKASI SHELL 24E-113</v>
          </cell>
        </row>
        <row r="2969">
          <cell r="B2969" t="str">
            <v>4101.0004.15012024</v>
          </cell>
          <cell r="C2969" t="str">
            <v>PENDAPATAN ATAS SEWA ALAT -  TOTAL RETUBE INSITU SURF</v>
          </cell>
        </row>
        <row r="2970">
          <cell r="B2970" t="str">
            <v>4101.0004.15212028</v>
          </cell>
          <cell r="C2970" t="str">
            <v>PENDAPATAN ATAS SEWA ALAT - TUBE BUNDLE SHELL H5012 &amp;</v>
          </cell>
        </row>
        <row r="2971">
          <cell r="B2971" t="str">
            <v>4101.0004.15212059</v>
          </cell>
          <cell r="C2971" t="str">
            <v>PENDAPATAN ATAS SEWA ALAT - SECONDARY REACTOR UNIT</v>
          </cell>
        </row>
        <row r="2972">
          <cell r="B2972" t="str">
            <v>4101.0004.15312030</v>
          </cell>
          <cell r="C2972" t="str">
            <v>PENDAPATAN ATAS SEWA ALAT - 2 UNIT FUEL GAS FILTER CO</v>
          </cell>
        </row>
        <row r="2973">
          <cell r="B2973" t="str">
            <v>4101.0004.15712042</v>
          </cell>
          <cell r="C2973" t="str">
            <v>PENDAPATAN ATAS SEWA ALAT - REDESIGN, FABRIKASI &amp; PEM</v>
          </cell>
        </row>
        <row r="2974">
          <cell r="B2974" t="str">
            <v>4101.0004.16012044</v>
          </cell>
          <cell r="C2974" t="str">
            <v>PENDAPATAN ATAS SEWA ALAT -  EPCI CONTRACT FOR LIMA F</v>
          </cell>
        </row>
        <row r="2975">
          <cell r="B2975" t="str">
            <v>4101.0004.16409005</v>
          </cell>
          <cell r="C2975" t="str">
            <v>PENDAPATAN ATAS SEWA ALAT - MEG Injection Package</v>
          </cell>
        </row>
        <row r="2976">
          <cell r="B2976" t="str">
            <v>4101.0004.R000000</v>
          </cell>
          <cell r="C2976" t="str">
            <v>PENDAPATAN ATAS SEWA ALAT - SEWA EQUIPMENT- EXCAVATOR</v>
          </cell>
        </row>
        <row r="2977">
          <cell r="B2977" t="str">
            <v>4102.0001.002</v>
          </cell>
          <cell r="C2977" t="str">
            <v>POTONGAN PENJUALAN - WORKSHOP</v>
          </cell>
        </row>
        <row r="2978">
          <cell r="B2978" t="str">
            <v>4102.0001.0050852</v>
          </cell>
          <cell r="C2978" t="str">
            <v>POTONGAN PENJUALAN - KAMBUNA TOPSIDE REUSER S</v>
          </cell>
        </row>
        <row r="2979">
          <cell r="B2979" t="str">
            <v>4102.0001.0050905</v>
          </cell>
          <cell r="C2979" t="str">
            <v>POTONGAN PENJUALAN - MEG INJECTION PACKAGE</v>
          </cell>
        </row>
        <row r="2980">
          <cell r="B2980" t="str">
            <v>4102.0001.00712046</v>
          </cell>
          <cell r="C2980" t="str">
            <v>POTONGAN PENJUALAN - FABRIKASI  &amp; INSTASI UNTU</v>
          </cell>
        </row>
        <row r="2981">
          <cell r="B2981" t="str">
            <v>4102.0001.0081014</v>
          </cell>
          <cell r="C2981" t="str">
            <v>POTONGAN PENJUALAN - SEI AMBAWANG KAB.KUBU</v>
          </cell>
        </row>
        <row r="2982">
          <cell r="B2982" t="str">
            <v>4102.0001.0101019</v>
          </cell>
          <cell r="C2982" t="str">
            <v>POTONGAN PENJUALAN - CPP&amp;AUP PLATFORMS INST</v>
          </cell>
        </row>
        <row r="2983">
          <cell r="B2983" t="str">
            <v>4102.0001.0101137</v>
          </cell>
          <cell r="C2983" t="str">
            <v>POTONGAN PENJUALAN - CPP &amp; AUP Platforms</v>
          </cell>
        </row>
        <row r="2984">
          <cell r="B2984" t="str">
            <v>4102.0001.0120832</v>
          </cell>
          <cell r="C2984" t="str">
            <v>POTONGAN PENJUALAN - SHELL &amp; TUBE HEAT EXCHANG</v>
          </cell>
        </row>
        <row r="2985">
          <cell r="B2985" t="str">
            <v>4102.0001.0130903</v>
          </cell>
          <cell r="C2985" t="str">
            <v>POTONGAN PENJUALAN - WELL TEST, SKID UNIT</v>
          </cell>
        </row>
        <row r="2986">
          <cell r="B2986" t="str">
            <v>4102.0001.0130904</v>
          </cell>
          <cell r="C2986" t="str">
            <v>POTONGAN PENJUALAN - HEAT EXCHANGER</v>
          </cell>
        </row>
        <row r="2987">
          <cell r="B2987" t="str">
            <v>4102.0001.0130908</v>
          </cell>
          <cell r="C2987" t="str">
            <v>POTONGAN PENJUALAN - PIPE SLEEVE &amp; DURI, RIAU</v>
          </cell>
        </row>
        <row r="2988">
          <cell r="B2988" t="str">
            <v>4102.0001.0130923</v>
          </cell>
          <cell r="C2988" t="str">
            <v>POTONGAN PENJUALAN - PROV OF WATER STO TANK</v>
          </cell>
        </row>
        <row r="2989">
          <cell r="B2989" t="str">
            <v>4102.0001.0130929</v>
          </cell>
          <cell r="C2989" t="str">
            <v>POTONGAN PENJUALAN - OPERATION ASSISTANCE SLN</v>
          </cell>
        </row>
        <row r="2990">
          <cell r="B2990" t="str">
            <v>4102.0001.0130931</v>
          </cell>
          <cell r="C2990" t="str">
            <v>POTONGAN PENJUALAN - STORAGE TANK FOR INT PROG</v>
          </cell>
        </row>
        <row r="2991">
          <cell r="B2991" t="str">
            <v>4102.0001.0131004</v>
          </cell>
          <cell r="C2991" t="str">
            <v>POTONGAN PENJUALAN - 3 UNITS K.O. DRUM</v>
          </cell>
        </row>
        <row r="2992">
          <cell r="B2992" t="str">
            <v>4102.0001.0131010</v>
          </cell>
          <cell r="C2992" t="str">
            <v>POTONGAN PENJUALAN - DISAIN&amp;FAB ALAT SURFAKTAN</v>
          </cell>
        </row>
        <row r="2993">
          <cell r="B2993" t="str">
            <v>4102.0001.0131018</v>
          </cell>
          <cell r="C2993" t="str">
            <v>POTONGAN PENJUALAN - JASA KONST TANGKI PEMISAH</v>
          </cell>
        </row>
        <row r="2994">
          <cell r="B2994" t="str">
            <v>4102.0001.0131104</v>
          </cell>
          <cell r="C2994" t="str">
            <v>POTONGAN PENJUALAN - RIGLESS SERVICE</v>
          </cell>
        </row>
        <row r="2995">
          <cell r="B2995" t="str">
            <v>4102.0001.0131113</v>
          </cell>
          <cell r="C2995" t="str">
            <v>POTONGAN PENJUALAN - EPC U/ FASILITAS TANKI DI</v>
          </cell>
        </row>
        <row r="2996">
          <cell r="B2996" t="str">
            <v>4102.0001.0131119</v>
          </cell>
          <cell r="C2996" t="str">
            <v>POTONGAN PENJUALAN - EPF OF STORAGE FOR RANTAU</v>
          </cell>
        </row>
        <row r="2997">
          <cell r="B2997" t="str">
            <v>4102.0001.0131127</v>
          </cell>
          <cell r="C2997" t="str">
            <v>POTONGAN PENJUALAN - RIGLESS SERVICE</v>
          </cell>
        </row>
        <row r="2998">
          <cell r="B2998" t="str">
            <v>4102.0001.0131150</v>
          </cell>
          <cell r="C2998" t="str">
            <v>POTONGAN PENJUALAN - WASH TANK REPAIR</v>
          </cell>
        </row>
        <row r="2999">
          <cell r="B2999" t="str">
            <v>4102.0001.01312031</v>
          </cell>
          <cell r="C2999" t="str">
            <v>POTONGAN PENJUALAN - PLUG BACK WITH SLICKLINE</v>
          </cell>
        </row>
        <row r="3000">
          <cell r="B3000" t="str">
            <v>4102.0001.01312049</v>
          </cell>
          <cell r="C3000" t="str">
            <v>POTONGAN PENJUALAN - HRSG #2 &amp; #5</v>
          </cell>
        </row>
        <row r="3001">
          <cell r="B3001" t="str">
            <v>4102.0001.01312058</v>
          </cell>
          <cell r="C3001" t="str">
            <v>POTONGAN PENJUALAN - FOAMING SERVICES</v>
          </cell>
        </row>
        <row r="3002">
          <cell r="B3002" t="str">
            <v>4102.0001.0150909</v>
          </cell>
          <cell r="C3002" t="str">
            <v>POTONGAN PENJUALAN - PIPE CONNECTION</v>
          </cell>
        </row>
        <row r="3003">
          <cell r="B3003" t="str">
            <v>4102.0001.0150916</v>
          </cell>
          <cell r="C3003" t="str">
            <v>POTONGAN PENJUALAN - SUBSEA CABLE</v>
          </cell>
        </row>
        <row r="3004">
          <cell r="B3004" t="str">
            <v>4102.0001.0151128</v>
          </cell>
          <cell r="C3004" t="str">
            <v>POTONGAN PENJUALAN - PROJECT BAWAL PIPELINE</v>
          </cell>
        </row>
        <row r="3005">
          <cell r="B3005" t="str">
            <v>4102.0001.01512021</v>
          </cell>
          <cell r="C3005" t="str">
            <v>POTONGAN PENJUALAN - TUBE BUNDLE CONDENSATE CO</v>
          </cell>
        </row>
        <row r="3006">
          <cell r="B3006" t="str">
            <v>4102.0001.01512027</v>
          </cell>
          <cell r="C3006" t="str">
            <v>POTONGAN PENJUALAN - FUEL GAS SCRUBBER AND HEA</v>
          </cell>
        </row>
        <row r="3007">
          <cell r="B3007" t="str">
            <v>4102.0001.01512043</v>
          </cell>
          <cell r="C3007" t="str">
            <v>POTONGAN PENJUALAN - EHMR WATER PROJECT, EPCI</v>
          </cell>
        </row>
        <row r="3008">
          <cell r="B3008" t="str">
            <v>4102.0001.01512062</v>
          </cell>
          <cell r="C3008" t="str">
            <v>POTONGAN PENJUALAN - EPCI TEMBANG 8 TO BAWAL P</v>
          </cell>
        </row>
        <row r="3009">
          <cell r="B3009" t="str">
            <v>4102.0001.0191139</v>
          </cell>
          <cell r="C3009" t="str">
            <v>POTONGAN PENJUALAN - Maintenance of Expansion</v>
          </cell>
        </row>
        <row r="3010">
          <cell r="B3010" t="str">
            <v>4102.0001.0241007</v>
          </cell>
          <cell r="C3010" t="str">
            <v>POTONGAN PENJUALAN - REP&amp;TEST (336-I;1000m3)</v>
          </cell>
        </row>
        <row r="3011">
          <cell r="B3011" t="str">
            <v>4102.0001.02412022</v>
          </cell>
          <cell r="C3011" t="str">
            <v>POTONGAN PENJUALAN - REPAIR F/WELDING TANK</v>
          </cell>
        </row>
        <row r="3012">
          <cell r="B3012" t="str">
            <v>4102.0001.02412035</v>
          </cell>
          <cell r="C3012" t="str">
            <v>POTONGAN PENJUALAN - REPAIR OF TANK 100 CUFT P</v>
          </cell>
        </row>
        <row r="3013">
          <cell r="B3013" t="str">
            <v>4102.0001.0260847</v>
          </cell>
          <cell r="C3013" t="str">
            <v>POTONGAN PENJUALAN - INSTALLATION OF 2X315 MW</v>
          </cell>
        </row>
        <row r="3014">
          <cell r="B3014" t="str">
            <v>4102.0001.0261198</v>
          </cell>
          <cell r="C3014" t="str">
            <v>POTONGAN PENJUALAN - MAINTENANCE HUBEI</v>
          </cell>
        </row>
        <row r="3015">
          <cell r="B3015" t="str">
            <v>4102.0001.0280913</v>
          </cell>
          <cell r="C3015" t="str">
            <v>POTONGAN PENJUALAN - FAB SAND BLAST&amp;PRIM COAT</v>
          </cell>
        </row>
        <row r="3016">
          <cell r="B3016" t="str">
            <v>4102.0001.0280915</v>
          </cell>
          <cell r="C3016" t="str">
            <v>POTONGAN PENJUALAN - MB#13; RECONDITION WORK</v>
          </cell>
        </row>
        <row r="3017">
          <cell r="B3017" t="str">
            <v>4102.0001.0280919</v>
          </cell>
          <cell r="C3017" t="str">
            <v>POTONGAN PENJUALAN - RB#13; ANCHOR BOLT INST</v>
          </cell>
        </row>
        <row r="3018">
          <cell r="B3018" t="str">
            <v>4102.0001.0280921</v>
          </cell>
          <cell r="C3018" t="str">
            <v>POTONGAN PENJUALAN - RB#13; INST MECHANICAL</v>
          </cell>
        </row>
        <row r="3019">
          <cell r="B3019" t="str">
            <v>4102.0001.0280926</v>
          </cell>
          <cell r="C3019" t="str">
            <v>POTONGAN PENJUALAN - RB#13; PIPE EXT /MP &amp; LP</v>
          </cell>
        </row>
        <row r="3020">
          <cell r="B3020" t="str">
            <v>4102.0001.0280927</v>
          </cell>
          <cell r="C3020" t="str">
            <v>POTONGAN PENJUALAN - PM#9;MP BIN TEMP CONTROL</v>
          </cell>
        </row>
        <row r="3021">
          <cell r="B3021" t="str">
            <v>4102.0001.0280930</v>
          </cell>
          <cell r="C3021" t="str">
            <v>POTONGAN PENJUALAN - MB#15;MAIN STEAM LINE MOD</v>
          </cell>
        </row>
        <row r="3022">
          <cell r="B3022" t="str">
            <v>4102.0001.0281005</v>
          </cell>
          <cell r="C3022" t="str">
            <v>POTONGAN PENJUALAN - PM#9; UPGRADE TIE IN</v>
          </cell>
        </row>
        <row r="3023">
          <cell r="B3023" t="str">
            <v>4102.0001.0281006</v>
          </cell>
          <cell r="C3023" t="str">
            <v>POTONGAN PENJUALAN - MANPOWER SUPPLY SHUTDOWN</v>
          </cell>
        </row>
        <row r="3024">
          <cell r="B3024" t="str">
            <v>4102.0001.0281011</v>
          </cell>
          <cell r="C3024" t="str">
            <v>POTONGAN PENJUALAN - WP-9;FAB CRUSHER COMPLETE</v>
          </cell>
        </row>
        <row r="3025">
          <cell r="B3025" t="str">
            <v>4102.0001.0281013</v>
          </cell>
          <cell r="C3025" t="str">
            <v>POTONGAN PENJUALAN - MB#24;SURF METAL TREATMEN</v>
          </cell>
        </row>
        <row r="3026">
          <cell r="B3026" t="str">
            <v>4102.0001.0281015</v>
          </cell>
          <cell r="C3026" t="str">
            <v>POTONGAN PENJUALAN - WP-8;FAB CRUSHER 2SETS</v>
          </cell>
        </row>
        <row r="3027">
          <cell r="B3027" t="str">
            <v>4102.0001.0281020</v>
          </cell>
          <cell r="C3027" t="str">
            <v>POTONGAN PENJUALAN - TPM;ADD BYPASS FILTER GAS</v>
          </cell>
        </row>
        <row r="3028">
          <cell r="B3028" t="str">
            <v>4102.0001.0281034</v>
          </cell>
          <cell r="C3028" t="str">
            <v>POTONGAN PENJUALAN - WP-8, DRUM BARKER 2 LINES</v>
          </cell>
        </row>
        <row r="3029">
          <cell r="B3029" t="str">
            <v>4102.0001.0281103</v>
          </cell>
          <cell r="C3029" t="str">
            <v>POTONGAN PENJUALAN - TUBE PF-1C VE#1(SHUTDOWN)</v>
          </cell>
        </row>
        <row r="3030">
          <cell r="B3030" t="str">
            <v>4102.0001.0281110</v>
          </cell>
          <cell r="C3030" t="str">
            <v>POTONGAN PENJUALAN - VE#11, FABRICATION HBL TA</v>
          </cell>
        </row>
        <row r="3031">
          <cell r="B3031" t="str">
            <v>4102.0001.0281116</v>
          </cell>
          <cell r="C3031" t="str">
            <v>POTONGAN PENJUALAN - IKPP</v>
          </cell>
        </row>
        <row r="3032">
          <cell r="B3032" t="str">
            <v>4102.0001.0281130</v>
          </cell>
          <cell r="C3032" t="str">
            <v>POTONGAN PENJUALAN - TG 23 PENYAMBUNGAN PIPA</v>
          </cell>
        </row>
        <row r="3033">
          <cell r="B3033" t="str">
            <v>4102.0001.0281131</v>
          </cell>
          <cell r="C3033" t="str">
            <v>POTONGAN PENJUALAN - MC-10 Connect Pipe</v>
          </cell>
        </row>
        <row r="3034">
          <cell r="B3034" t="str">
            <v>4102.0001.0281132</v>
          </cell>
          <cell r="C3034" t="str">
            <v>POTONGAN PENJUALAN - Replacement of pipe 8"</v>
          </cell>
        </row>
        <row r="3035">
          <cell r="B3035" t="str">
            <v>4102.0001.0281133</v>
          </cell>
          <cell r="C3035" t="str">
            <v>POTONGAN PENJUALAN - MC-2 Annual Shutdown 2011</v>
          </cell>
        </row>
        <row r="3036">
          <cell r="B3036" t="str">
            <v>4102.0001.0281134</v>
          </cell>
          <cell r="C3036" t="str">
            <v>POTONGAN PENJUALAN - Repair Heater, Cooler</v>
          </cell>
        </row>
        <row r="3037">
          <cell r="B3037" t="str">
            <v>4102.0001.0281135</v>
          </cell>
          <cell r="C3037" t="str">
            <v>POTONGAN PENJUALAN - CA-8 Replace C12 Pipe 16"</v>
          </cell>
        </row>
        <row r="3038">
          <cell r="B3038" t="str">
            <v>4102.0001.0281136</v>
          </cell>
          <cell r="C3038" t="str">
            <v>POTONGAN PENJUALAN - Supply Manpower</v>
          </cell>
        </row>
        <row r="3039">
          <cell r="B3039" t="str">
            <v>4102.0001.0281140</v>
          </cell>
          <cell r="C3039" t="str">
            <v>POTONGAN PENJUALAN - Corrective Maintenance, P</v>
          </cell>
        </row>
        <row r="3040">
          <cell r="B3040" t="str">
            <v>4102.0001.0281141</v>
          </cell>
          <cell r="C3040" t="str">
            <v>POTONGAN PENJUALAN - PM-9 Annual Shutdown 2011</v>
          </cell>
        </row>
        <row r="3041">
          <cell r="B3041" t="str">
            <v>4102.0001.0281144</v>
          </cell>
          <cell r="C3041" t="str">
            <v>POTONGAN PENJUALAN - RB# 6 Project; Supply Man</v>
          </cell>
        </row>
        <row r="3042">
          <cell r="B3042" t="str">
            <v>4102.0001.0281145</v>
          </cell>
          <cell r="C3042" t="str">
            <v>POTONGAN PENJUALAN - WPMT PROJ SUPPLY MANPOWER</v>
          </cell>
        </row>
        <row r="3043">
          <cell r="B3043" t="str">
            <v>4102.0001.0281148</v>
          </cell>
          <cell r="C3043" t="str">
            <v>POTONGAN PENJUALAN - RECONDITION VACUUM EVAPOR</v>
          </cell>
        </row>
        <row r="3044">
          <cell r="B3044" t="str">
            <v>4102.0001.0281149</v>
          </cell>
          <cell r="C3044" t="str">
            <v>POTONGAN PENJUALAN - RC-11 ADD LINE GAS FILTER</v>
          </cell>
        </row>
        <row r="3045">
          <cell r="B3045" t="str">
            <v>4102.0001.0281155</v>
          </cell>
          <cell r="C3045" t="str">
            <v>POTONGAN PENJUALAN - WP#8; REPLACEMENT SHUTL B</v>
          </cell>
        </row>
        <row r="3046">
          <cell r="B3046" t="str">
            <v>4102.0001.0281156</v>
          </cell>
          <cell r="C3046" t="str">
            <v>POTONGAN PENJUALAN - WP#9; INSTALLATION CHIP S</v>
          </cell>
        </row>
        <row r="3047">
          <cell r="B3047" t="str">
            <v>4102.0001.0281157</v>
          </cell>
          <cell r="C3047" t="str">
            <v>POTONGAN PENJUALAN - WP#9; INSTALLATION LOG RE</v>
          </cell>
        </row>
        <row r="3048">
          <cell r="B3048" t="str">
            <v>4102.0001.0281169</v>
          </cell>
          <cell r="C3048" t="str">
            <v>POTONGAN PENJUALAN - WP-9 INSTALL DEBARKING DR</v>
          </cell>
        </row>
        <row r="3049">
          <cell r="B3049" t="str">
            <v>4102.0001.0281173</v>
          </cell>
          <cell r="C3049" t="str">
            <v>POTONGAN PENJUALAN - VE#12 REPLACE ROOF &amp; SHEL</v>
          </cell>
        </row>
        <row r="3050">
          <cell r="B3050" t="str">
            <v>4102.0001.0281174</v>
          </cell>
          <cell r="C3050" t="str">
            <v>POTONGAN PENJUALAN - RC#8; NEW INSTALL OF HYDR</v>
          </cell>
        </row>
        <row r="3051">
          <cell r="B3051" t="str">
            <v>4102.0001.0281199</v>
          </cell>
          <cell r="C3051" t="str">
            <v>POTONGAN PENJUALAN - MAINTENANCE IKPP</v>
          </cell>
        </row>
        <row r="3052">
          <cell r="B3052" t="str">
            <v>4102.0001.02812011</v>
          </cell>
          <cell r="C3052" t="str">
            <v>POTONGAN PENJUALAN - WP#9: INSTALL DEBARKING D</v>
          </cell>
        </row>
        <row r="3053">
          <cell r="B3053" t="str">
            <v>4102.0001.02812013</v>
          </cell>
          <cell r="C3053" t="str">
            <v>POTONGAN PENJUALAN - PM#8; TIE IN (TOP SEPARAT</v>
          </cell>
        </row>
        <row r="3054">
          <cell r="B3054" t="str">
            <v>4102.0001.02812016</v>
          </cell>
          <cell r="C3054" t="str">
            <v>POTONGAN PENJUALAN - HP HEADER TG 18.19 TO P-8</v>
          </cell>
        </row>
        <row r="3055">
          <cell r="B3055" t="str">
            <v>4102.0001.02812018</v>
          </cell>
          <cell r="C3055" t="str">
            <v>POTONGAN PENJUALAN - MC#3; UPGRADE PIPING &amp; DR</v>
          </cell>
        </row>
        <row r="3056">
          <cell r="B3056" t="str">
            <v>4102.0001.02812019</v>
          </cell>
          <cell r="C3056" t="str">
            <v>POTONGAN PENJUALAN - PM#8; TIE IN WASHING &amp; CO</v>
          </cell>
        </row>
        <row r="3057">
          <cell r="B3057" t="str">
            <v>4102.0001.02812020</v>
          </cell>
          <cell r="C3057" t="str">
            <v>POTONGAN PENJUALAN - PM#8; ADD SCREEN &amp; DISMAN</v>
          </cell>
        </row>
        <row r="3058">
          <cell r="B3058" t="str">
            <v>4102.0001.02812026</v>
          </cell>
          <cell r="C3058" t="str">
            <v>POTONGAN PENJUALAN - PPM#6; FABRICATION / INST</v>
          </cell>
        </row>
        <row r="3059">
          <cell r="B3059" t="str">
            <v>4102.0001.02812032</v>
          </cell>
          <cell r="C3059" t="str">
            <v>POTONGAN PENJUALAN - OPEN CONTRACT MAINTENANCE</v>
          </cell>
        </row>
        <row r="3060">
          <cell r="B3060" t="str">
            <v>4102.0001.02812033</v>
          </cell>
          <cell r="C3060" t="str">
            <v>POTONGAN PENJUALAN - MANPOWER TO SUPPORT CORRE</v>
          </cell>
        </row>
        <row r="3061">
          <cell r="B3061" t="str">
            <v>4102.0001.02812036</v>
          </cell>
          <cell r="C3061" t="str">
            <v>POTONGAN PENJUALAN - GANTI TUBE CONDENSER TG#1</v>
          </cell>
        </row>
        <row r="3062">
          <cell r="B3062" t="str">
            <v>4102.0001.02812045</v>
          </cell>
          <cell r="C3062" t="str">
            <v>POTONGAN PENJUALAN - WP-8; REPLACEMENT OF DRUM</v>
          </cell>
        </row>
        <row r="3063">
          <cell r="B3063" t="str">
            <v>4102.0001.02812047</v>
          </cell>
          <cell r="C3063" t="str">
            <v>POTONGAN PENJUALAN - WP-9; REPLACEMENT OF DRUM</v>
          </cell>
        </row>
        <row r="3064">
          <cell r="B3064" t="str">
            <v>4102.0001.02812048</v>
          </cell>
          <cell r="C3064" t="str">
            <v>POTONGAN PENJUALAN - VE#2 PROJECT FABR &amp; INSTA</v>
          </cell>
        </row>
        <row r="3065">
          <cell r="B3065" t="str">
            <v>4102.0001.02812050</v>
          </cell>
          <cell r="C3065" t="str">
            <v>POTONGAN PENJUALAN - VE2; FABRICATION &amp; INSTAL</v>
          </cell>
        </row>
        <row r="3066">
          <cell r="B3066" t="str">
            <v>4102.0001.02812052</v>
          </cell>
          <cell r="C3066" t="str">
            <v>POTONGAN PENJUALAN - PM8; SCAFFOLDING ANNUAL S</v>
          </cell>
        </row>
        <row r="3067">
          <cell r="B3067" t="str">
            <v>4102.0001.02812055</v>
          </cell>
          <cell r="C3067" t="str">
            <v>POTONGAN PENJUALAN - PM#8; DISMANTLE EQUIPMENT</v>
          </cell>
        </row>
        <row r="3068">
          <cell r="B3068" t="str">
            <v>4102.0001.02812056</v>
          </cell>
          <cell r="C3068" t="str">
            <v>POTONGAN PENJUALAN - PM#8; TO MAKE CONVEYOR SU</v>
          </cell>
        </row>
        <row r="3069">
          <cell r="B3069" t="str">
            <v>4102.0001.02812057</v>
          </cell>
          <cell r="C3069" t="str">
            <v>POTONGAN PENJUALAN - PM#9; GANTI 4 SET NOZZLE</v>
          </cell>
        </row>
        <row r="3070">
          <cell r="B3070" t="str">
            <v>4102.0001.02812099</v>
          </cell>
          <cell r="C3070" t="str">
            <v>POTONGAN PENJUALAN - IKPP MAINTENANCE</v>
          </cell>
        </row>
        <row r="3071">
          <cell r="B3071" t="str">
            <v>4102.0001.0350933</v>
          </cell>
          <cell r="C3071" t="str">
            <v>POTONGAN PENJUALAN - PAGERUNGAN UTARA FIELD</v>
          </cell>
        </row>
        <row r="3072">
          <cell r="B3072" t="str">
            <v>4102.0001.0351002</v>
          </cell>
          <cell r="C3072" t="str">
            <v>POTONGAN PENJUALAN - EDC1 SUBSEA FACILITY TSB</v>
          </cell>
        </row>
        <row r="3073">
          <cell r="B3073" t="str">
            <v>4102.0001.0400928</v>
          </cell>
          <cell r="C3073" t="str">
            <v>POTONGAN PENJUALAN - 3 Unit BODY SHELL</v>
          </cell>
        </row>
        <row r="3074">
          <cell r="B3074" t="str">
            <v>4102.0001.0400932</v>
          </cell>
          <cell r="C3074" t="str">
            <v>POTONGAN PENJUALAN - 6 UNITS FLARE KO DRUM</v>
          </cell>
        </row>
        <row r="3075">
          <cell r="B3075" t="str">
            <v>4102.0001.0411008</v>
          </cell>
          <cell r="C3075" t="str">
            <v>POTONGAN PENJUALAN - GEN. ASSEMBLY DEBARKING</v>
          </cell>
        </row>
        <row r="3076">
          <cell r="B3076" t="str">
            <v>4102.0001.04112025</v>
          </cell>
          <cell r="C3076" t="str">
            <v>POTONGAN PENJUALAN - MANPOWER SUPPLY FOR PROJE</v>
          </cell>
        </row>
        <row r="3077">
          <cell r="B3077" t="str">
            <v>4102.0001.0480753</v>
          </cell>
          <cell r="C3077" t="str">
            <v>POTONGAN PENJUALAN - COMBINED FEED EXCHANGER</v>
          </cell>
        </row>
        <row r="3078">
          <cell r="B3078" t="str">
            <v>4102.0001.0480901</v>
          </cell>
          <cell r="C3078" t="str">
            <v>POTONGAN PENJUALAN - DEBUT TRIM COND 211-E-9</v>
          </cell>
        </row>
        <row r="3079">
          <cell r="B3079" t="str">
            <v>4102.0001.0480906</v>
          </cell>
          <cell r="C3079" t="str">
            <v>POTONGAN PENJUALAN - TBUNDLE 140-E-11A,E-16</v>
          </cell>
        </row>
        <row r="3080">
          <cell r="B3080" t="str">
            <v>4102.0001.0480912</v>
          </cell>
          <cell r="C3080" t="str">
            <v>POTONGAN PENJUALAN - FAB HE, 701-E-5&amp;702-E-7</v>
          </cell>
        </row>
        <row r="3081">
          <cell r="B3081" t="str">
            <v>4102.0001.0480914</v>
          </cell>
          <cell r="C3081" t="str">
            <v>POTONGAN PENJUALAN - FAB HE,ITEM 140-E-20&amp;E-25</v>
          </cell>
        </row>
        <row r="3082">
          <cell r="B3082" t="str">
            <v>4102.0001.0480918</v>
          </cell>
          <cell r="C3082" t="str">
            <v>POTONGAN PENJUALAN - TUBE BUNDLE ASS F/023E-11</v>
          </cell>
        </row>
        <row r="3083">
          <cell r="B3083" t="str">
            <v>4102.0001.0480922</v>
          </cell>
          <cell r="C3083" t="str">
            <v>POTONGAN PENJUALAN - COMBINED FEED EXCHANGER</v>
          </cell>
        </row>
        <row r="3084">
          <cell r="B3084" t="str">
            <v>4102.0001.0480925</v>
          </cell>
          <cell r="C3084" t="str">
            <v>POTONGAN PENJUALAN - 6 DISPENSER (SOE-TA)</v>
          </cell>
        </row>
        <row r="3085">
          <cell r="B3085" t="str">
            <v>4102.0001.0481001</v>
          </cell>
          <cell r="C3085" t="str">
            <v>POTONGAN PENJUALAN - VESSEL TAG NO.14-E-25</v>
          </cell>
        </row>
        <row r="3086">
          <cell r="B3086" t="str">
            <v>4102.0001.0481012</v>
          </cell>
          <cell r="C3086" t="str">
            <v>POTONGAN PENJUALAN - BAFFLE PLATE</v>
          </cell>
        </row>
        <row r="3087">
          <cell r="B3087" t="str">
            <v>4102.0001.0481016</v>
          </cell>
          <cell r="C3087" t="str">
            <v>POTONGAN PENJUALAN - ERECTION VCFHE 84E-201</v>
          </cell>
        </row>
        <row r="3088">
          <cell r="B3088" t="str">
            <v>4102.0001.0481023</v>
          </cell>
          <cell r="C3088" t="str">
            <v>POTONGAN PENJUALAN - PASS PARTITION PLATE</v>
          </cell>
        </row>
        <row r="3089">
          <cell r="B3089" t="str">
            <v>4102.0001.0481024</v>
          </cell>
          <cell r="C3089" t="str">
            <v>POTONGAN PENJUALAN - T. BUNDLE COMP, CHANNEL</v>
          </cell>
        </row>
        <row r="3090">
          <cell r="B3090" t="str">
            <v>4102.0001.0481101</v>
          </cell>
          <cell r="C3090" t="str">
            <v>POTONGAN PENJUALAN - TUBE BUNDLE TYPE "U"</v>
          </cell>
        </row>
        <row r="3091">
          <cell r="B3091" t="str">
            <v>4102.0001.0481105</v>
          </cell>
          <cell r="C3091" t="str">
            <v>POTONGAN PENJUALAN - TBUNDLE AS110-E-7 A/B/C/D</v>
          </cell>
        </row>
        <row r="3092">
          <cell r="B3092" t="str">
            <v>4102.0001.0481106</v>
          </cell>
          <cell r="C3092" t="str">
            <v>POTONGAN PENJUALAN - EJCTR STEAMTAG110-J-51A/B</v>
          </cell>
        </row>
        <row r="3093">
          <cell r="B3093" t="str">
            <v>4102.0001.0481107</v>
          </cell>
          <cell r="C3093" t="str">
            <v>POTONGAN PENJUALAN - TBUNDLE AS&amp;SHELL 93E-405</v>
          </cell>
        </row>
        <row r="3094">
          <cell r="B3094" t="str">
            <v>4102.0001.0481109</v>
          </cell>
          <cell r="C3094" t="str">
            <v>POTONGAN PENJUALAN - PRESSURE VESSEL FABRICATI</v>
          </cell>
        </row>
        <row r="3095">
          <cell r="B3095" t="str">
            <v>4102.0001.0481114</v>
          </cell>
          <cell r="C3095" t="str">
            <v>POTONGAN PENJUALAN - HEAT EXCHANGER COMPLETE 7</v>
          </cell>
        </row>
        <row r="3096">
          <cell r="B3096" t="str">
            <v>4102.0001.0481117</v>
          </cell>
          <cell r="C3096" t="str">
            <v>POTONGAN PENJUALAN - CONDENSATE STRIPPER</v>
          </cell>
        </row>
        <row r="3097">
          <cell r="B3097" t="str">
            <v>4102.0001.0481118</v>
          </cell>
          <cell r="C3097" t="str">
            <v>POTONGAN PENJUALAN - VESSEL, HORIZONTAL TAG</v>
          </cell>
        </row>
        <row r="3098">
          <cell r="B3098" t="str">
            <v>4102.0001.0481124</v>
          </cell>
          <cell r="C3098" t="str">
            <v>POTONGAN PENJUALAN - Heat Exchanger  Assy Tag</v>
          </cell>
        </row>
        <row r="3099">
          <cell r="B3099" t="str">
            <v>4102.0001.0481153</v>
          </cell>
          <cell r="C3099" t="str">
            <v>POTONGAN PENJUALAN - 5 (FIVE) UNIT COMBINED FE</v>
          </cell>
        </row>
        <row r="3100">
          <cell r="B3100" t="str">
            <v>4102.0001.0481159</v>
          </cell>
          <cell r="C3100" t="str">
            <v>POTONGAN PENJUALAN - PEMBANGUNAN UNIT CHLORIDE</v>
          </cell>
        </row>
        <row r="3101">
          <cell r="B3101" t="str">
            <v>4102.0001.0481160</v>
          </cell>
          <cell r="C3101" t="str">
            <v>POTONGAN PENJUALAN - FABRICATION INTERNAL PART</v>
          </cell>
        </row>
        <row r="3102">
          <cell r="B3102" t="str">
            <v>4102.0001.0481161</v>
          </cell>
          <cell r="C3102" t="str">
            <v>POTONGAN PENJUALAN - HEAT EXCHANGER 260-E-157</v>
          </cell>
        </row>
        <row r="3103">
          <cell r="B3103" t="str">
            <v>4102.0001.0481163</v>
          </cell>
          <cell r="C3103" t="str">
            <v>POTONGAN PENJUALAN - PEMBANGUNAN FASILITAS SLU</v>
          </cell>
        </row>
        <row r="3104">
          <cell r="B3104" t="str">
            <v>4102.0001.0481166</v>
          </cell>
          <cell r="C3104" t="str">
            <v>POTONGAN PENJUALAN - SHELL &amp; TUBE BUNDLE  Assy</v>
          </cell>
        </row>
        <row r="3105">
          <cell r="B3105" t="str">
            <v>4102.0001.04812004</v>
          </cell>
          <cell r="C3105" t="str">
            <v>POTONGAN PENJUALAN - TOP HEAD COLOUMN</v>
          </cell>
        </row>
        <row r="3106">
          <cell r="B3106" t="str">
            <v>4102.0001.0510862</v>
          </cell>
          <cell r="C3106" t="str">
            <v>POTONGAN PENJUALAN - PRESSURE VESSEL</v>
          </cell>
        </row>
        <row r="3107">
          <cell r="B3107" t="str">
            <v>4102.0001.0510863</v>
          </cell>
          <cell r="C3107" t="str">
            <v>POTONGAN PENJUALAN - PROV OF SHELL &amp; TUBE HEAT</v>
          </cell>
        </row>
        <row r="3108">
          <cell r="B3108" t="str">
            <v>4102.0001.0510902</v>
          </cell>
          <cell r="C3108" t="str">
            <v>POTONGAN PENJUALAN - PRESSURE VESSEL GSA</v>
          </cell>
        </row>
        <row r="3109">
          <cell r="B3109" t="str">
            <v>4102.0001.0511017</v>
          </cell>
          <cell r="C3109" t="str">
            <v>POTONGAN PENJUALAN - FAB HEAD CHANNEL (E-2030)</v>
          </cell>
        </row>
        <row r="3110">
          <cell r="B3110" t="str">
            <v>4102.0001.0511152</v>
          </cell>
          <cell r="C3110" t="str">
            <v>POTONGAN PENJUALAN - ENGINEERING, PROCUREMENT,</v>
          </cell>
        </row>
        <row r="3111">
          <cell r="B3111" t="str">
            <v>4102.0001.0540911</v>
          </cell>
          <cell r="C3111" t="str">
            <v>POTONGAN PENJUALAN - NATURAL GAS REHEATER</v>
          </cell>
        </row>
        <row r="3112">
          <cell r="B3112" t="str">
            <v>4102.0001.0541171</v>
          </cell>
          <cell r="C3112" t="str">
            <v>POTONGAN PENJUALAN - HEAT EXCHANGER DEHYDROGEN</v>
          </cell>
        </row>
        <row r="3113">
          <cell r="B3113" t="str">
            <v>4102.0001.0550824</v>
          </cell>
          <cell r="C3113" t="str">
            <v>POTONGAN PENJUALAN - FERTILIZER FACTORY EXPANS</v>
          </cell>
        </row>
        <row r="3114">
          <cell r="B3114" t="str">
            <v>4102.0001.0560920</v>
          </cell>
          <cell r="C3114" t="str">
            <v>POTONGAN PENJUALAN - REPL T BUNDLE 3A-1111-C</v>
          </cell>
        </row>
        <row r="3115">
          <cell r="B3115" t="str">
            <v>4102.0001.0561111</v>
          </cell>
          <cell r="C3115" t="str">
            <v>POTONGAN PENJUALAN - SUPERHEATER WASTE HEAT BO</v>
          </cell>
        </row>
        <row r="3116">
          <cell r="B3116" t="str">
            <v>4102.0001.0561112</v>
          </cell>
          <cell r="C3116" t="str">
            <v>POTONGAN PENJUALAN - AIR HEATER 5U-EC-301 (SEG</v>
          </cell>
        </row>
        <row r="3117">
          <cell r="B3117" t="str">
            <v>4102.0001.0561151</v>
          </cell>
          <cell r="C3117" t="str">
            <v>POTONGAN PENJUALAN - HP STEAM SUPER HEATER 102</v>
          </cell>
        </row>
        <row r="3118">
          <cell r="B3118" t="str">
            <v>4102.0001.0561158</v>
          </cell>
          <cell r="C3118" t="str">
            <v>POTONGAN PENJUALAN - 5A-115C METHANATOR EFFLUE</v>
          </cell>
        </row>
        <row r="3119">
          <cell r="B3119" t="str">
            <v>4102.0001.0561164</v>
          </cell>
          <cell r="C3119" t="str">
            <v>POTONGAN PENJUALAN - PLATE DISTRIBUTOR COMPLAT</v>
          </cell>
        </row>
        <row r="3120">
          <cell r="B3120" t="str">
            <v>4102.0001.0561170</v>
          </cell>
          <cell r="C3120" t="str">
            <v>POTONGAN PENJUALAN - RETUBING 101-C PUSRI - 1B</v>
          </cell>
        </row>
        <row r="3121">
          <cell r="B3121" t="str">
            <v>4102.0001.05612014</v>
          </cell>
          <cell r="C3121" t="str">
            <v>POTONGAN PENJUALAN - TUBE BUNDLE</v>
          </cell>
        </row>
        <row r="3122">
          <cell r="B3122" t="str">
            <v>4102.0001.05612015</v>
          </cell>
          <cell r="C3122" t="str">
            <v>POTONGAN PENJUALAN - PRETHICKENER 5U-FD-202</v>
          </cell>
        </row>
        <row r="3123">
          <cell r="B3123" t="str">
            <v>4102.0001.0580817</v>
          </cell>
          <cell r="C3123" t="str">
            <v>POTONGAN PENJUALAN - PRESS. VESSEL RCC OFF GAS</v>
          </cell>
        </row>
        <row r="3124">
          <cell r="B3124" t="str">
            <v>4102.0001.0581003</v>
          </cell>
          <cell r="C3124" t="str">
            <v>POTONGAN PENJUALAN - 10.000MT AMMONIA25-TK-801</v>
          </cell>
        </row>
        <row r="3125">
          <cell r="B3125" t="str">
            <v>4102.0001.0581009</v>
          </cell>
          <cell r="C3125" t="str">
            <v>POTONGAN PENJUALAN - STAINLESS STEEL STRUC ANP</v>
          </cell>
        </row>
        <row r="3126">
          <cell r="B3126" t="str">
            <v>4102.0001.0581126</v>
          </cell>
          <cell r="C3126" t="str">
            <v>POTONGAN PENJUALAN - PRESSURE VESSEL 2 X 35 MW</v>
          </cell>
        </row>
        <row r="3127">
          <cell r="B3127" t="str">
            <v>4102.0001.0600702</v>
          </cell>
          <cell r="C3127" t="str">
            <v>POTONGAN PENJUALAN - INSTALL / ERECTION SUBCON</v>
          </cell>
        </row>
        <row r="3128">
          <cell r="B3128" t="str">
            <v>4102.0001.0600704</v>
          </cell>
          <cell r="C3128" t="str">
            <v>POTONGAN PENJUALAN - COAL FIRED PWR PL PR THER</v>
          </cell>
        </row>
        <row r="3129">
          <cell r="B3129" t="str">
            <v>4102.0001.0600706</v>
          </cell>
          <cell r="C3129" t="str">
            <v>POTONGAN PENJUALAN - COAL-FIRED POWER PLANT PR</v>
          </cell>
        </row>
        <row r="3130">
          <cell r="B3130" t="str">
            <v>4102.0001.0600708</v>
          </cell>
          <cell r="C3130" t="str">
            <v>POTONGAN PENJUALAN - ESP INLET FLUE &amp; ESP OUTL</v>
          </cell>
        </row>
        <row r="3131">
          <cell r="B3131" t="str">
            <v>4102.0001.0600710</v>
          </cell>
          <cell r="C3131" t="str">
            <v>POTONGAN PENJUALAN - I &amp; C PRIMARY VALVE</v>
          </cell>
        </row>
        <row r="3132">
          <cell r="B3132" t="str">
            <v>4102.0001.0600711</v>
          </cell>
          <cell r="C3132" t="str">
            <v>POTONGAN PENJUALAN - FLUE SUPPORTER SUPERSTRUC</v>
          </cell>
        </row>
        <row r="3133">
          <cell r="B3133" t="str">
            <v>4102.0001.0600907</v>
          </cell>
          <cell r="C3133" t="str">
            <v>POTONGAN PENJUALAN - INST/ERCTION MECH 3X315MW</v>
          </cell>
        </row>
        <row r="3134">
          <cell r="B3134" t="str">
            <v>4102.0001.0630910</v>
          </cell>
          <cell r="C3134" t="str">
            <v>POTONGAN PENJUALAN - FABRICATION RISER CLAMP</v>
          </cell>
        </row>
        <row r="3135">
          <cell r="B3135" t="str">
            <v>4102.0001.0631115</v>
          </cell>
          <cell r="C3135" t="str">
            <v>POTONGAN PENJUALAN - SUPPLY OF HEAT EXCHANGER</v>
          </cell>
        </row>
        <row r="3136">
          <cell r="B3136" t="str">
            <v>4102.0001.0631201</v>
          </cell>
          <cell r="C3136" t="str">
            <v>POTONGAN PENJUALAN - PROVISION OF EPCI KF GAS</v>
          </cell>
        </row>
        <row r="3137">
          <cell r="B3137" t="str">
            <v>4102.0001.06312029</v>
          </cell>
          <cell r="C3137" t="str">
            <v>POTONGAN PENJUALAN - FABRICATION PIPE SPOOL</v>
          </cell>
        </row>
        <row r="3138">
          <cell r="B3138" t="str">
            <v>4102.0001.06312051</v>
          </cell>
          <cell r="C3138" t="str">
            <v>POTONGAN PENJUALAN - PROVISION OF ENGINEERING</v>
          </cell>
        </row>
        <row r="3139">
          <cell r="B3139" t="str">
            <v>4102.0001.0651021</v>
          </cell>
          <cell r="C3139" t="str">
            <v>POTONGAN PENJUALAN - FAB&amp;INSTAL ENERGY PLANT</v>
          </cell>
        </row>
        <row r="3140">
          <cell r="B3140" t="str">
            <v>4102.0001.0651025</v>
          </cell>
          <cell r="C3140" t="str">
            <v>POTONGAN PENJUALAN - SUPPLY &amp; INSTAL PNEUMATIC</v>
          </cell>
        </row>
        <row r="3141">
          <cell r="B3141" t="str">
            <v>4102.0001.0651102</v>
          </cell>
          <cell r="C3141" t="str">
            <v>POTONGAN PENJUALAN - SUPP&amp;INST 7110,7120,7130</v>
          </cell>
        </row>
        <row r="3142">
          <cell r="B3142" t="str">
            <v>4102.0001.0701022</v>
          </cell>
          <cell r="C3142" t="str">
            <v>POTONGAN PENJUALAN - CHEMICAL CLEANING</v>
          </cell>
        </row>
        <row r="3143">
          <cell r="B3143" t="str">
            <v>4102.0001.0701122</v>
          </cell>
          <cell r="C3143" t="str">
            <v>POTONGAN PENJUALAN - PUMP &amp; PIPING BROKE STOR.</v>
          </cell>
        </row>
        <row r="3144">
          <cell r="B3144" t="str">
            <v>4102.0001.0731138</v>
          </cell>
          <cell r="C3144" t="str">
            <v>POTONGAN PENJUALAN - AIR HEATER TUBES</v>
          </cell>
        </row>
        <row r="3145">
          <cell r="B3145" t="str">
            <v>4102.0001.07312054</v>
          </cell>
          <cell r="C3145" t="str">
            <v>POTONGAN PENJUALAN - SERVICE BARK CONVEYOR</v>
          </cell>
        </row>
        <row r="3146">
          <cell r="B3146" t="str">
            <v>4102.0001.0830924</v>
          </cell>
          <cell r="C3146" t="str">
            <v>POTONGAN PENJUALAN - TRANS,INST,HOOKUP POLENG</v>
          </cell>
        </row>
        <row r="3147">
          <cell r="B3147" t="str">
            <v>4102.0001.0831120</v>
          </cell>
          <cell r="C3147" t="str">
            <v>POTONGAN PENJUALAN - EPC WORKS FOR PPP-CW-DW-G</v>
          </cell>
        </row>
        <row r="3148">
          <cell r="B3148" t="str">
            <v>4102.0001.0881108</v>
          </cell>
          <cell r="C3148" t="str">
            <v>POTONGAN PENJUALAN - REPLACE SW PIPE</v>
          </cell>
        </row>
        <row r="3149">
          <cell r="B3149" t="str">
            <v>4102.0001.0881123</v>
          </cell>
          <cell r="C3149" t="str">
            <v>POTONGAN PENJUALAN - HOUSING FILTER</v>
          </cell>
        </row>
        <row r="3150">
          <cell r="B3150" t="str">
            <v>4102.0001.0901121</v>
          </cell>
          <cell r="C3150" t="str">
            <v>POTONGAN PENJUALAN - DUCTING TISSUE MILL II</v>
          </cell>
        </row>
        <row r="3151">
          <cell r="B3151" t="str">
            <v>4102.0001.0901142</v>
          </cell>
          <cell r="C3151" t="str">
            <v>POTONGAN PENJUALAN - Ducting Yankee</v>
          </cell>
        </row>
        <row r="3152">
          <cell r="B3152" t="str">
            <v>4102.0001.0911125</v>
          </cell>
          <cell r="C3152" t="str">
            <v>POTONGAN PENJUALAN - Water System &amp; Coal Syste</v>
          </cell>
        </row>
        <row r="3153">
          <cell r="B3153" t="str">
            <v>4102.0001.0921147</v>
          </cell>
          <cell r="C3153" t="str">
            <v>POTONGAN PENJUALAN - ADD. BY PAS LINE FOR DOUB</v>
          </cell>
        </row>
        <row r="3154">
          <cell r="B3154" t="str">
            <v>4102.0001.0991129</v>
          </cell>
          <cell r="C3154" t="str">
            <v>POTONGAN PENJUALAN - PIPA HYDRANT</v>
          </cell>
        </row>
        <row r="3155">
          <cell r="B3155" t="str">
            <v>4102.0001.1021146</v>
          </cell>
          <cell r="C3155" t="str">
            <v>POTONGAN PENJUALAN -  water surge tank</v>
          </cell>
        </row>
        <row r="3156">
          <cell r="B3156" t="str">
            <v>4102.0001.1031143</v>
          </cell>
          <cell r="C3156" t="str">
            <v>POTONGAN PENJUALAN - DUPLEX PIPE SPOOL 2-INC,</v>
          </cell>
        </row>
        <row r="3157">
          <cell r="B3157" t="str">
            <v>4102.0001.10412034</v>
          </cell>
          <cell r="C3157" t="str">
            <v>POTONGAN PENJUALAN - TUBE BUNDLE E201-05-08-09</v>
          </cell>
        </row>
        <row r="3158">
          <cell r="B3158" t="str">
            <v>4102.0001.10512037</v>
          </cell>
          <cell r="C3158" t="str">
            <v>POTONGAN PENJUALAN - HEAT EXCHANGER ASSY TAG N</v>
          </cell>
        </row>
        <row r="3159">
          <cell r="B3159" t="str">
            <v>4102.0001.10512038</v>
          </cell>
          <cell r="C3159" t="str">
            <v>POTONGAN PENJUALAN - PENGADAAN SHELL ASSY TAG</v>
          </cell>
        </row>
        <row r="3160">
          <cell r="B3160" t="str">
            <v>4102.0001.10512039</v>
          </cell>
          <cell r="C3160" t="str">
            <v>POTONGAN PENJUALAN - PENGADAAN SHELL ASSY TAG</v>
          </cell>
        </row>
        <row r="3161">
          <cell r="B3161" t="str">
            <v>4102.0001.10512060</v>
          </cell>
          <cell r="C3161" t="str">
            <v>POTONGAN PENJUALAN - PENGGANTIAN/PEMBUATAN TES</v>
          </cell>
        </row>
        <row r="3162">
          <cell r="B3162" t="str">
            <v>4102.0001.10612040</v>
          </cell>
          <cell r="C3162" t="str">
            <v>POTONGAN PENJUALAN - TUBE BUNDLE, SHELLBUNDLE,</v>
          </cell>
        </row>
        <row r="3163">
          <cell r="B3163" t="str">
            <v>4102.0001.10612053</v>
          </cell>
          <cell r="C3163" t="str">
            <v>POTONGAN PENJUALAN - ENGINEERING, PROCUREMENT</v>
          </cell>
        </row>
        <row r="3164">
          <cell r="B3164" t="str">
            <v>4102.0001.1121154</v>
          </cell>
          <cell r="C3164" t="str">
            <v>POTONGAN PENJUALAN - H2S MUD / GAS SEPARATOR</v>
          </cell>
        </row>
        <row r="3165">
          <cell r="B3165" t="str">
            <v>4102.0001.1161162</v>
          </cell>
          <cell r="C3165" t="str">
            <v>POTONGAN PENJUALAN - SECONDARY REFORMER EFFLUE</v>
          </cell>
        </row>
        <row r="3166">
          <cell r="B3166" t="str">
            <v>4102.0001.1171165</v>
          </cell>
          <cell r="C3166" t="str">
            <v>POTONGAN PENJUALAN - TOWER</v>
          </cell>
        </row>
        <row r="3167">
          <cell r="B3167" t="str">
            <v>4102.0001.1171167</v>
          </cell>
          <cell r="C3167" t="str">
            <v>POTONGAN PENJUALAN - SHOP FABRICATED VESSEL &amp;</v>
          </cell>
        </row>
        <row r="3168">
          <cell r="B3168" t="str">
            <v>4102.0001.1171168</v>
          </cell>
          <cell r="C3168" t="str">
            <v>POTONGAN PENJUALAN - SHOP FABRICATED VESSEL &amp;</v>
          </cell>
        </row>
        <row r="3169">
          <cell r="B3169" t="str">
            <v>4102.0001.11712010</v>
          </cell>
          <cell r="C3169" t="str">
            <v>POTONGAN PENJUALAN - SHOP FABRICATED VESSEL &amp;</v>
          </cell>
        </row>
        <row r="3170">
          <cell r="B3170" t="str">
            <v>4102.0001.11712023</v>
          </cell>
          <cell r="C3170" t="str">
            <v>POTONGAN PENJUALAN - SHOP FABRICATED VESSEL &amp;</v>
          </cell>
        </row>
        <row r="3171">
          <cell r="B3171" t="str">
            <v>4102.0001.1191172</v>
          </cell>
          <cell r="C3171" t="str">
            <v>POTONGAN PENJUALAN - EPC MOBILE SEPARATOR</v>
          </cell>
        </row>
        <row r="3172">
          <cell r="B3172" t="str">
            <v>4102.0001.1201175</v>
          </cell>
          <cell r="C3172" t="str">
            <v>POTONGAN PENJUALAN - FABRICATION &amp; ERECTION OF</v>
          </cell>
        </row>
        <row r="3173">
          <cell r="B3173" t="str">
            <v>4102.0001.12912007</v>
          </cell>
          <cell r="C3173" t="str">
            <v>POTONGAN PENJUALAN - SUPPLY OF SHELL &amp; TUBE HE</v>
          </cell>
        </row>
        <row r="3174">
          <cell r="B3174" t="str">
            <v>4102.0001.14512017</v>
          </cell>
          <cell r="C3174" t="str">
            <v>POTONGAN PENJUALAN - DIVING EQUIPMENT</v>
          </cell>
        </row>
        <row r="3175">
          <cell r="B3175" t="str">
            <v>4102.0001.14912041</v>
          </cell>
          <cell r="C3175" t="str">
            <v>POTONGAN PENJUALAN - FABRIKASI SHELL 24E-113</v>
          </cell>
        </row>
        <row r="3176">
          <cell r="B3176" t="str">
            <v>4102.0001.15012024</v>
          </cell>
          <cell r="C3176" t="str">
            <v>POTONGAN PENJUALAN -  TOTAL RETUBE INSITU SURF</v>
          </cell>
        </row>
        <row r="3177">
          <cell r="B3177" t="str">
            <v>4102.0001.15212028</v>
          </cell>
          <cell r="C3177" t="str">
            <v>POTONGAN PENJUALAN - TUBE BUNDLE SHELL H5012 &amp;</v>
          </cell>
        </row>
        <row r="3178">
          <cell r="B3178" t="str">
            <v>4102.0001.15212059</v>
          </cell>
          <cell r="C3178" t="str">
            <v>POTONGAN PENJUALAN - SECONDARY REACTOR UNIT</v>
          </cell>
        </row>
        <row r="3179">
          <cell r="B3179" t="str">
            <v>4102.0001.15312030</v>
          </cell>
          <cell r="C3179" t="str">
            <v>POTONGAN PENJUALAN - 2 UNIT FUEL GAS FILTER CO</v>
          </cell>
        </row>
        <row r="3180">
          <cell r="B3180" t="str">
            <v>4102.0001.15712042</v>
          </cell>
          <cell r="C3180" t="str">
            <v>POTONGAN PENJUALAN - REDESIGN, FABRIKASI &amp; PEM</v>
          </cell>
        </row>
        <row r="3181">
          <cell r="B3181" t="str">
            <v>4102.0001.16012044</v>
          </cell>
          <cell r="C3181" t="str">
            <v>POTONGAN PENJUALAN -  EPCI CONTRACT FOR LIMA F</v>
          </cell>
        </row>
        <row r="3182">
          <cell r="B3182" t="str">
            <v>4102.0001.16409005</v>
          </cell>
          <cell r="C3182" t="str">
            <v>POTONGAN PENJUALAN - MEG Injection Package</v>
          </cell>
        </row>
        <row r="3183">
          <cell r="B3183" t="str">
            <v>4102.0001.R000000</v>
          </cell>
          <cell r="C3183" t="str">
            <v>POTONGAN PENJUALAN - SEWA EQUIPMENT- EXCAVATOR</v>
          </cell>
        </row>
        <row r="3184">
          <cell r="B3184" t="str">
            <v>4103.0001.002</v>
          </cell>
          <cell r="C3184" t="str">
            <v>RETUR PENJUALAN - WORKSHOP</v>
          </cell>
        </row>
        <row r="3185">
          <cell r="B3185" t="str">
            <v>4103.0001.0050852</v>
          </cell>
          <cell r="C3185" t="str">
            <v>RETUR PENJUALAN - KAMBUNA TOPSIDE REUSER S</v>
          </cell>
        </row>
        <row r="3186">
          <cell r="B3186" t="str">
            <v>4103.0001.0050905</v>
          </cell>
          <cell r="C3186" t="str">
            <v>RETUR PENJUALAN - MEG INJECTION PACKAGE</v>
          </cell>
        </row>
        <row r="3187">
          <cell r="B3187" t="str">
            <v>4103.0001.00712046</v>
          </cell>
          <cell r="C3187" t="str">
            <v>RETUR PENJUALAN - FABRIKASI  &amp; INSTASI UNTU</v>
          </cell>
        </row>
        <row r="3188">
          <cell r="B3188" t="str">
            <v>4103.0001.0081014</v>
          </cell>
          <cell r="C3188" t="str">
            <v>RETUR PENJUALAN - SEI AMBAWANG KAB.KUBU</v>
          </cell>
        </row>
        <row r="3189">
          <cell r="B3189" t="str">
            <v>4103.0001.0101019</v>
          </cell>
          <cell r="C3189" t="str">
            <v>RETUR PENJUALAN - CPP&amp;AUP PLATFORMS INST</v>
          </cell>
        </row>
        <row r="3190">
          <cell r="B3190" t="str">
            <v>4103.0001.0101137</v>
          </cell>
          <cell r="C3190" t="str">
            <v>RETUR PENJUALAN - CPP &amp; AUP Platforms</v>
          </cell>
        </row>
        <row r="3191">
          <cell r="B3191" t="str">
            <v>4103.0001.0120832</v>
          </cell>
          <cell r="C3191" t="str">
            <v>RETUR PENJUALAN - SHELL &amp; TUBE HEAT EXCHANG</v>
          </cell>
        </row>
        <row r="3192">
          <cell r="B3192" t="str">
            <v>4103.0001.0130903</v>
          </cell>
          <cell r="C3192" t="str">
            <v>RETUR PENJUALAN - WELL TEST, SKID UNIT</v>
          </cell>
        </row>
        <row r="3193">
          <cell r="B3193" t="str">
            <v>4103.0001.0130904</v>
          </cell>
          <cell r="C3193" t="str">
            <v>RETUR PENJUALAN - HEAT EXCHANGER</v>
          </cell>
        </row>
        <row r="3194">
          <cell r="B3194" t="str">
            <v>4103.0001.0130908</v>
          </cell>
          <cell r="C3194" t="str">
            <v>RETUR PENJUALAN - PIPE SLEEVE &amp; DURI, RIAU</v>
          </cell>
        </row>
        <row r="3195">
          <cell r="B3195" t="str">
            <v>4103.0001.0130923</v>
          </cell>
          <cell r="C3195" t="str">
            <v>RETUR PENJUALAN - PROV OF WATER STO TANK</v>
          </cell>
        </row>
        <row r="3196">
          <cell r="B3196" t="str">
            <v>4103.0001.0130929</v>
          </cell>
          <cell r="C3196" t="str">
            <v>RETUR PENJUALAN - OPERATION ASSISTANCE SLN</v>
          </cell>
        </row>
        <row r="3197">
          <cell r="B3197" t="str">
            <v>4103.0001.0130931</v>
          </cell>
          <cell r="C3197" t="str">
            <v>RETUR PENJUALAN - STORAGE TANK FOR INT PROG</v>
          </cell>
        </row>
        <row r="3198">
          <cell r="B3198" t="str">
            <v>4103.0001.0131004</v>
          </cell>
          <cell r="C3198" t="str">
            <v>RETUR PENJUALAN - 3 UNITS K.O. DRUM</v>
          </cell>
        </row>
        <row r="3199">
          <cell r="B3199" t="str">
            <v>4103.0001.0131010</v>
          </cell>
          <cell r="C3199" t="str">
            <v>RETUR PENJUALAN - DISAIN&amp;FAB ALAT SURFAKTAN</v>
          </cell>
        </row>
        <row r="3200">
          <cell r="B3200" t="str">
            <v>4103.0001.0131018</v>
          </cell>
          <cell r="C3200" t="str">
            <v>RETUR PENJUALAN - JASA KONST TANGKI PEMISAH</v>
          </cell>
        </row>
        <row r="3201">
          <cell r="B3201" t="str">
            <v>4103.0001.0131104</v>
          </cell>
          <cell r="C3201" t="str">
            <v>RETUR PENJUALAN - RIGLESS SERVICE</v>
          </cell>
        </row>
        <row r="3202">
          <cell r="B3202" t="str">
            <v>4103.0001.0131113</v>
          </cell>
          <cell r="C3202" t="str">
            <v>RETUR PENJUALAN - EPC U/ FASILITAS TANKI DI</v>
          </cell>
        </row>
        <row r="3203">
          <cell r="B3203" t="str">
            <v>4103.0001.0131119</v>
          </cell>
          <cell r="C3203" t="str">
            <v>RETUR PENJUALAN - EPF OF STORAGE FOR RANTAU</v>
          </cell>
        </row>
        <row r="3204">
          <cell r="B3204" t="str">
            <v>4103.0001.0131127</v>
          </cell>
          <cell r="C3204" t="str">
            <v>RETUR PENJUALAN - RIGLESS SERVICE</v>
          </cell>
        </row>
        <row r="3205">
          <cell r="B3205" t="str">
            <v>4103.0001.0131150</v>
          </cell>
          <cell r="C3205" t="str">
            <v>RETUR PENJUALAN - WASH TANK REPAIR</v>
          </cell>
        </row>
        <row r="3206">
          <cell r="B3206" t="str">
            <v>4103.0001.01312031</v>
          </cell>
          <cell r="C3206" t="str">
            <v>RETUR PENJUALAN - PLUG BACK WITH SLICKLINE</v>
          </cell>
        </row>
        <row r="3207">
          <cell r="B3207" t="str">
            <v>4103.0001.01312049</v>
          </cell>
          <cell r="C3207" t="str">
            <v>RETUR PENJUALAN - HRSG #2 &amp; #5</v>
          </cell>
        </row>
        <row r="3208">
          <cell r="B3208" t="str">
            <v>4103.0001.01312058</v>
          </cell>
          <cell r="C3208" t="str">
            <v>RETUR PENJUALAN - FOAMING SERVICES</v>
          </cell>
        </row>
        <row r="3209">
          <cell r="B3209" t="str">
            <v>4103.0001.0150909</v>
          </cell>
          <cell r="C3209" t="str">
            <v>RETUR PENJUALAN - PIPE CONNECTION</v>
          </cell>
        </row>
        <row r="3210">
          <cell r="B3210" t="str">
            <v>4103.0001.0150916</v>
          </cell>
          <cell r="C3210" t="str">
            <v>RETUR PENJUALAN - SUBSEA CABLE</v>
          </cell>
        </row>
        <row r="3211">
          <cell r="B3211" t="str">
            <v>4103.0001.0151128</v>
          </cell>
          <cell r="C3211" t="str">
            <v>RETUR PENJUALAN - PROJECT BAWAL PIPELINE</v>
          </cell>
        </row>
        <row r="3212">
          <cell r="B3212" t="str">
            <v>4103.0001.01512021</v>
          </cell>
          <cell r="C3212" t="str">
            <v>RETUR PENJUALAN - TUBE BUNDLE CONDENSATE CO</v>
          </cell>
        </row>
        <row r="3213">
          <cell r="B3213" t="str">
            <v>4103.0001.01512027</v>
          </cell>
          <cell r="C3213" t="str">
            <v>RETUR PENJUALAN - FUEL GAS SCRUBBER AND HEA</v>
          </cell>
        </row>
        <row r="3214">
          <cell r="B3214" t="str">
            <v>4103.0001.01512043</v>
          </cell>
          <cell r="C3214" t="str">
            <v>RETUR PENJUALAN - EHMR WATER PROJECT, EPCI</v>
          </cell>
        </row>
        <row r="3215">
          <cell r="B3215" t="str">
            <v>4103.0001.01512062</v>
          </cell>
          <cell r="C3215" t="str">
            <v>RETUR PENJUALAN - EPCI TEMBANG 8 TO BAWAL P</v>
          </cell>
        </row>
        <row r="3216">
          <cell r="B3216" t="str">
            <v>4103.0001.0191139</v>
          </cell>
          <cell r="C3216" t="str">
            <v>RETUR PENJUALAN - Maintenance of Expansion</v>
          </cell>
        </row>
        <row r="3217">
          <cell r="B3217" t="str">
            <v>4103.0001.0241007</v>
          </cell>
          <cell r="C3217" t="str">
            <v>RETUR PENJUALAN - REP&amp;TEST (336-I;1000m3)</v>
          </cell>
        </row>
        <row r="3218">
          <cell r="B3218" t="str">
            <v>4103.0001.02412022</v>
          </cell>
          <cell r="C3218" t="str">
            <v>RETUR PENJUALAN - REPAIR F/WELDING TANK</v>
          </cell>
        </row>
        <row r="3219">
          <cell r="B3219" t="str">
            <v>4103.0001.02412035</v>
          </cell>
          <cell r="C3219" t="str">
            <v>RETUR PENJUALAN - REPAIR OF TANK 100 CUFT P</v>
          </cell>
        </row>
        <row r="3220">
          <cell r="B3220" t="str">
            <v>4103.0001.0260847</v>
          </cell>
          <cell r="C3220" t="str">
            <v>RETUR PENJUALAN - INSTALLATION OF 2X315 MW</v>
          </cell>
        </row>
        <row r="3221">
          <cell r="B3221" t="str">
            <v>4103.0001.0261198</v>
          </cell>
          <cell r="C3221" t="str">
            <v>RETUR PENJUALAN - MAINTENANCE HUBEI</v>
          </cell>
        </row>
        <row r="3222">
          <cell r="B3222" t="str">
            <v>4103.0001.0280913</v>
          </cell>
          <cell r="C3222" t="str">
            <v>RETUR PENJUALAN - FAB SAND BLAST&amp;PRIM COAT</v>
          </cell>
        </row>
        <row r="3223">
          <cell r="B3223" t="str">
            <v>4103.0001.0280915</v>
          </cell>
          <cell r="C3223" t="str">
            <v>RETUR PENJUALAN - MB#13; RECONDITION WORK</v>
          </cell>
        </row>
        <row r="3224">
          <cell r="B3224" t="str">
            <v>4103.0001.0280919</v>
          </cell>
          <cell r="C3224" t="str">
            <v>RETUR PENJUALAN - RB#13; ANCHOR BOLT INST</v>
          </cell>
        </row>
        <row r="3225">
          <cell r="B3225" t="str">
            <v>4103.0001.0280921</v>
          </cell>
          <cell r="C3225" t="str">
            <v>RETUR PENJUALAN - RB#13; INST MECHANICAL</v>
          </cell>
        </row>
        <row r="3226">
          <cell r="B3226" t="str">
            <v>4103.0001.0280926</v>
          </cell>
          <cell r="C3226" t="str">
            <v>RETUR PENJUALAN - RB#13; PIPE EXT /MP &amp; LP</v>
          </cell>
        </row>
        <row r="3227">
          <cell r="B3227" t="str">
            <v>4103.0001.0280927</v>
          </cell>
          <cell r="C3227" t="str">
            <v>RETUR PENJUALAN - PM#9;MP BIN TEMP CONTROL</v>
          </cell>
        </row>
        <row r="3228">
          <cell r="B3228" t="str">
            <v>4103.0001.0280930</v>
          </cell>
          <cell r="C3228" t="str">
            <v>RETUR PENJUALAN - MB#15;MAIN STEAM LINE MOD</v>
          </cell>
        </row>
        <row r="3229">
          <cell r="B3229" t="str">
            <v>4103.0001.0281005</v>
          </cell>
          <cell r="C3229" t="str">
            <v>RETUR PENJUALAN - PM#9; UPGRADE TIE IN</v>
          </cell>
        </row>
        <row r="3230">
          <cell r="B3230" t="str">
            <v>4103.0001.0281006</v>
          </cell>
          <cell r="C3230" t="str">
            <v>RETUR PENJUALAN - MANPOWER SUPPLY SHUTDOWN</v>
          </cell>
        </row>
        <row r="3231">
          <cell r="B3231" t="str">
            <v>4103.0001.0281011</v>
          </cell>
          <cell r="C3231" t="str">
            <v>RETUR PENJUALAN - WP-9;FAB CRUSHER COMPLETE</v>
          </cell>
        </row>
        <row r="3232">
          <cell r="B3232" t="str">
            <v>4103.0001.0281013</v>
          </cell>
          <cell r="C3232" t="str">
            <v>RETUR PENJUALAN - MB#24;SURF METAL TREATMEN</v>
          </cell>
        </row>
        <row r="3233">
          <cell r="B3233" t="str">
            <v>4103.0001.0281015</v>
          </cell>
          <cell r="C3233" t="str">
            <v>RETUR PENJUALAN - WP-8;FAB CRUSHER 2SETS</v>
          </cell>
        </row>
        <row r="3234">
          <cell r="B3234" t="str">
            <v>4103.0001.0281020</v>
          </cell>
          <cell r="C3234" t="str">
            <v>RETUR PENJUALAN - TPM;ADD BYPASS FILTER GAS</v>
          </cell>
        </row>
        <row r="3235">
          <cell r="B3235" t="str">
            <v>4103.0001.0281034</v>
          </cell>
          <cell r="C3235" t="str">
            <v>RETUR PENJUALAN - WP-8, DRUM BARKER 2 LINES</v>
          </cell>
        </row>
        <row r="3236">
          <cell r="B3236" t="str">
            <v>4103.0001.0281103</v>
          </cell>
          <cell r="C3236" t="str">
            <v>RETUR PENJUALAN - TUBE PF-1C VE#1(SHUTDOWN)</v>
          </cell>
        </row>
        <row r="3237">
          <cell r="B3237" t="str">
            <v>4103.0001.0281110</v>
          </cell>
          <cell r="C3237" t="str">
            <v>RETUR PENJUALAN - VE#11, FABRICATION HBL TA</v>
          </cell>
        </row>
        <row r="3238">
          <cell r="B3238" t="str">
            <v>4103.0001.0281116</v>
          </cell>
          <cell r="C3238" t="str">
            <v>RETUR PENJUALAN - IKPP</v>
          </cell>
        </row>
        <row r="3239">
          <cell r="B3239" t="str">
            <v>4103.0001.0281130</v>
          </cell>
          <cell r="C3239" t="str">
            <v>RETUR PENJUALAN - TG 23 PENYAMBUNGAN PIPA</v>
          </cell>
        </row>
        <row r="3240">
          <cell r="B3240" t="str">
            <v>4103.0001.0281131</v>
          </cell>
          <cell r="C3240" t="str">
            <v>RETUR PENJUALAN - MC-10 Connect Pipe</v>
          </cell>
        </row>
        <row r="3241">
          <cell r="B3241" t="str">
            <v>4103.0001.0281132</v>
          </cell>
          <cell r="C3241" t="str">
            <v>RETUR PENJUALAN - Replacement of pipe 8"</v>
          </cell>
        </row>
        <row r="3242">
          <cell r="B3242" t="str">
            <v>4103.0001.0281133</v>
          </cell>
          <cell r="C3242" t="str">
            <v>RETUR PENJUALAN - MC-2 Annual Shutdown 2011</v>
          </cell>
        </row>
        <row r="3243">
          <cell r="B3243" t="str">
            <v>4103.0001.0281134</v>
          </cell>
          <cell r="C3243" t="str">
            <v>RETUR PENJUALAN - Repair Heater, Cooler</v>
          </cell>
        </row>
        <row r="3244">
          <cell r="B3244" t="str">
            <v>4103.0001.0281135</v>
          </cell>
          <cell r="C3244" t="str">
            <v>RETUR PENJUALAN - CA-8 Replace C12 Pipe 16"</v>
          </cell>
        </row>
        <row r="3245">
          <cell r="B3245" t="str">
            <v>4103.0001.0281136</v>
          </cell>
          <cell r="C3245" t="str">
            <v>RETUR PENJUALAN - Supply Manpower</v>
          </cell>
        </row>
        <row r="3246">
          <cell r="B3246" t="str">
            <v>4103.0001.0281140</v>
          </cell>
          <cell r="C3246" t="str">
            <v>RETUR PENJUALAN - Corrective Maintenance, P</v>
          </cell>
        </row>
        <row r="3247">
          <cell r="B3247" t="str">
            <v>4103.0001.0281141</v>
          </cell>
          <cell r="C3247" t="str">
            <v>RETUR PENJUALAN - PM-9 Annual Shutdown 2011</v>
          </cell>
        </row>
        <row r="3248">
          <cell r="B3248" t="str">
            <v>4103.0001.0281144</v>
          </cell>
          <cell r="C3248" t="str">
            <v>RETUR PENJUALAN - RB# 6 Project; Supply Man</v>
          </cell>
        </row>
        <row r="3249">
          <cell r="B3249" t="str">
            <v>4103.0001.0281145</v>
          </cell>
          <cell r="C3249" t="str">
            <v>RETUR PENJUALAN - WPMT PROJ SUPPLY MANPOWER</v>
          </cell>
        </row>
        <row r="3250">
          <cell r="B3250" t="str">
            <v>4103.0001.0281148</v>
          </cell>
          <cell r="C3250" t="str">
            <v>RETUR PENJUALAN - RECONDITION VACUUM EVAPOR</v>
          </cell>
        </row>
        <row r="3251">
          <cell r="B3251" t="str">
            <v>4103.0001.0281149</v>
          </cell>
          <cell r="C3251" t="str">
            <v>RETUR PENJUALAN - RC-11 ADD LINE GAS FILTER</v>
          </cell>
        </row>
        <row r="3252">
          <cell r="B3252" t="str">
            <v>4103.0001.0281155</v>
          </cell>
          <cell r="C3252" t="str">
            <v>RETUR PENJUALAN - WP#8; REPLACEMENT SHUTL B</v>
          </cell>
        </row>
        <row r="3253">
          <cell r="B3253" t="str">
            <v>4103.0001.0281156</v>
          </cell>
          <cell r="C3253" t="str">
            <v>RETUR PENJUALAN - WP#9; INSTALLATION CHIP S</v>
          </cell>
        </row>
        <row r="3254">
          <cell r="B3254" t="str">
            <v>4103.0001.0281157</v>
          </cell>
          <cell r="C3254" t="str">
            <v>RETUR PENJUALAN - WP#9; INSTALLATION LOG RE</v>
          </cell>
        </row>
        <row r="3255">
          <cell r="B3255" t="str">
            <v>4103.0001.0281169</v>
          </cell>
          <cell r="C3255" t="str">
            <v>RETUR PENJUALAN - WP-9 INSTALL DEBARKING DR</v>
          </cell>
        </row>
        <row r="3256">
          <cell r="B3256" t="str">
            <v>4103.0001.0281173</v>
          </cell>
          <cell r="C3256" t="str">
            <v>RETUR PENJUALAN - VE#12 REPLACE ROOF &amp; SHEL</v>
          </cell>
        </row>
        <row r="3257">
          <cell r="B3257" t="str">
            <v>4103.0001.0281174</v>
          </cell>
          <cell r="C3257" t="str">
            <v>RETUR PENJUALAN - RC#8; NEW INSTALL OF HYDR</v>
          </cell>
        </row>
        <row r="3258">
          <cell r="B3258" t="str">
            <v>4103.0001.0281199</v>
          </cell>
          <cell r="C3258" t="str">
            <v>RETUR PENJUALAN - MAINTENANCE IKPP</v>
          </cell>
        </row>
        <row r="3259">
          <cell r="B3259" t="str">
            <v>4103.0001.02812011</v>
          </cell>
          <cell r="C3259" t="str">
            <v>RETUR PENJUALAN - WP#9: INSTALL DEBARKING D</v>
          </cell>
        </row>
        <row r="3260">
          <cell r="B3260" t="str">
            <v>4103.0001.02812013</v>
          </cell>
          <cell r="C3260" t="str">
            <v>RETUR PENJUALAN - PM#8; TIE IN (TOP SEPARAT</v>
          </cell>
        </row>
        <row r="3261">
          <cell r="B3261" t="str">
            <v>4103.0001.02812016</v>
          </cell>
          <cell r="C3261" t="str">
            <v>RETUR PENJUALAN - HP HEADER TG 18.19 TO P-8</v>
          </cell>
        </row>
        <row r="3262">
          <cell r="B3262" t="str">
            <v>4103.0001.02812018</v>
          </cell>
          <cell r="C3262" t="str">
            <v>RETUR PENJUALAN - MC#3; UPGRADE PIPING &amp; DR</v>
          </cell>
        </row>
        <row r="3263">
          <cell r="B3263" t="str">
            <v>4103.0001.02812019</v>
          </cell>
          <cell r="C3263" t="str">
            <v>RETUR PENJUALAN - PM#8; TIE IN WASHING &amp; CO</v>
          </cell>
        </row>
        <row r="3264">
          <cell r="B3264" t="str">
            <v>4103.0001.02812020</v>
          </cell>
          <cell r="C3264" t="str">
            <v>RETUR PENJUALAN - PM#8; ADD SCREEN &amp; DISMAN</v>
          </cell>
        </row>
        <row r="3265">
          <cell r="B3265" t="str">
            <v>4103.0001.02812026</v>
          </cell>
          <cell r="C3265" t="str">
            <v>RETUR PENJUALAN - PPM#6; FABRICATION / INST</v>
          </cell>
        </row>
        <row r="3266">
          <cell r="B3266" t="str">
            <v>4103.0001.02812032</v>
          </cell>
          <cell r="C3266" t="str">
            <v>RETUR PENJUALAN - OPEN CONTRACT MAINTENANCE</v>
          </cell>
        </row>
        <row r="3267">
          <cell r="B3267" t="str">
            <v>4103.0001.02812033</v>
          </cell>
          <cell r="C3267" t="str">
            <v>RETUR PENJUALAN - MANPOWER TO SUPPORT CORRE</v>
          </cell>
        </row>
        <row r="3268">
          <cell r="B3268" t="str">
            <v>4103.0001.02812036</v>
          </cell>
          <cell r="C3268" t="str">
            <v>RETUR PENJUALAN - GANTI TUBE CONDENSER TG#1</v>
          </cell>
        </row>
        <row r="3269">
          <cell r="B3269" t="str">
            <v>4103.0001.02812045</v>
          </cell>
          <cell r="C3269" t="str">
            <v>RETUR PENJUALAN - WP-8; REPLACEMENT OF DRUM</v>
          </cell>
        </row>
        <row r="3270">
          <cell r="B3270" t="str">
            <v>4103.0001.02812047</v>
          </cell>
          <cell r="C3270" t="str">
            <v>RETUR PENJUALAN - WP-9; REPLACEMENT OF DRUM</v>
          </cell>
        </row>
        <row r="3271">
          <cell r="B3271" t="str">
            <v>4103.0001.02812048</v>
          </cell>
          <cell r="C3271" t="str">
            <v>RETUR PENJUALAN - VE#2 PROJECT FABR &amp; INSTA</v>
          </cell>
        </row>
        <row r="3272">
          <cell r="B3272" t="str">
            <v>4103.0001.02812050</v>
          </cell>
          <cell r="C3272" t="str">
            <v>RETUR PENJUALAN - VE2; FABRICATION &amp; INSTAL</v>
          </cell>
        </row>
        <row r="3273">
          <cell r="B3273" t="str">
            <v>4103.0001.02812052</v>
          </cell>
          <cell r="C3273" t="str">
            <v>RETUR PENJUALAN - PM8; SCAFFOLDING ANNUAL S</v>
          </cell>
        </row>
        <row r="3274">
          <cell r="B3274" t="str">
            <v>4103.0001.02812055</v>
          </cell>
          <cell r="C3274" t="str">
            <v>RETUR PENJUALAN - PM#8; DISMANTLE EQUIPMENT</v>
          </cell>
        </row>
        <row r="3275">
          <cell r="B3275" t="str">
            <v>4103.0001.02812056</v>
          </cell>
          <cell r="C3275" t="str">
            <v>RETUR PENJUALAN - PM#8; TO MAKE CONVEYOR SU</v>
          </cell>
        </row>
        <row r="3276">
          <cell r="B3276" t="str">
            <v>4103.0001.02812057</v>
          </cell>
          <cell r="C3276" t="str">
            <v>RETUR PENJUALAN - PM#9; GANTI 4 SET NOZZLE</v>
          </cell>
        </row>
        <row r="3277">
          <cell r="B3277" t="str">
            <v>4103.0001.02812099</v>
          </cell>
          <cell r="C3277" t="str">
            <v>RETUR PENJUALAN - IKPP MAINTENANCE</v>
          </cell>
        </row>
        <row r="3278">
          <cell r="B3278" t="str">
            <v>4103.0001.0350933</v>
          </cell>
          <cell r="C3278" t="str">
            <v>RETUR PENJUALAN - PAGERUNGAN UTARA FIELD</v>
          </cell>
        </row>
        <row r="3279">
          <cell r="B3279" t="str">
            <v>4103.0001.0351002</v>
          </cell>
          <cell r="C3279" t="str">
            <v>RETUR PENJUALAN - EDC1 SUBSEA FACILITY TSB</v>
          </cell>
        </row>
        <row r="3280">
          <cell r="B3280" t="str">
            <v>4103.0001.0400928</v>
          </cell>
          <cell r="C3280" t="str">
            <v>RETUR PENJUALAN - 3 Unit BODY SHELL</v>
          </cell>
        </row>
        <row r="3281">
          <cell r="B3281" t="str">
            <v>4103.0001.0400932</v>
          </cell>
          <cell r="C3281" t="str">
            <v>RETUR PENJUALAN - 6 UNITS FLARE KO DRUM</v>
          </cell>
        </row>
        <row r="3282">
          <cell r="B3282" t="str">
            <v>4103.0001.0411008</v>
          </cell>
          <cell r="C3282" t="str">
            <v>RETUR PENJUALAN - GEN. ASSEMBLY DEBARKING</v>
          </cell>
        </row>
        <row r="3283">
          <cell r="B3283" t="str">
            <v>4103.0001.04112025</v>
          </cell>
          <cell r="C3283" t="str">
            <v>RETUR PENJUALAN - MANPOWER SUPPLY FOR PROJE</v>
          </cell>
        </row>
        <row r="3284">
          <cell r="B3284" t="str">
            <v>4103.0001.0480753</v>
          </cell>
          <cell r="C3284" t="str">
            <v>RETUR PENJUALAN - COMBINED FEED EXCHANGER</v>
          </cell>
        </row>
        <row r="3285">
          <cell r="B3285" t="str">
            <v>4103.0001.0480901</v>
          </cell>
          <cell r="C3285" t="str">
            <v>RETUR PENJUALAN - DEBUT TRIM COND 211-E-9</v>
          </cell>
        </row>
        <row r="3286">
          <cell r="B3286" t="str">
            <v>4103.0001.0480906</v>
          </cell>
          <cell r="C3286" t="str">
            <v>RETUR PENJUALAN - TBUNDLE 140-E-11A,E-16</v>
          </cell>
        </row>
        <row r="3287">
          <cell r="B3287" t="str">
            <v>4103.0001.0480912</v>
          </cell>
          <cell r="C3287" t="str">
            <v>RETUR PENJUALAN - FAB HE, 701-E-5&amp;702-E-7</v>
          </cell>
        </row>
        <row r="3288">
          <cell r="B3288" t="str">
            <v>4103.0001.0480914</v>
          </cell>
          <cell r="C3288" t="str">
            <v>RETUR PENJUALAN - FAB HE,ITEM 140-E-20&amp;E-25</v>
          </cell>
        </row>
        <row r="3289">
          <cell r="B3289" t="str">
            <v>4103.0001.0480918</v>
          </cell>
          <cell r="C3289" t="str">
            <v>RETUR PENJUALAN - TUBE BUNDLE ASS F/023E-11</v>
          </cell>
        </row>
        <row r="3290">
          <cell r="B3290" t="str">
            <v>4103.0001.0480922</v>
          </cell>
          <cell r="C3290" t="str">
            <v>RETUR PENJUALAN - COMBINED FEED EXCHANGER</v>
          </cell>
        </row>
        <row r="3291">
          <cell r="B3291" t="str">
            <v>4103.0001.0480925</v>
          </cell>
          <cell r="C3291" t="str">
            <v>RETUR PENJUALAN - 6 DISPENSER (SOE-TA)</v>
          </cell>
        </row>
        <row r="3292">
          <cell r="B3292" t="str">
            <v>4103.0001.0481001</v>
          </cell>
          <cell r="C3292" t="str">
            <v>RETUR PENJUALAN - VESSEL TAG NO.14-E-25</v>
          </cell>
        </row>
        <row r="3293">
          <cell r="B3293" t="str">
            <v>4103.0001.0481012</v>
          </cell>
          <cell r="C3293" t="str">
            <v>RETUR PENJUALAN - BAFFLE PLATE</v>
          </cell>
        </row>
        <row r="3294">
          <cell r="B3294" t="str">
            <v>4103.0001.0481016</v>
          </cell>
          <cell r="C3294" t="str">
            <v>RETUR PENJUALAN - ERECTION VCFHE 84E-201</v>
          </cell>
        </row>
        <row r="3295">
          <cell r="B3295" t="str">
            <v>4103.0001.0481023</v>
          </cell>
          <cell r="C3295" t="str">
            <v>RETUR PENJUALAN - PASS PARTITION PLATE</v>
          </cell>
        </row>
        <row r="3296">
          <cell r="B3296" t="str">
            <v>4103.0001.0481024</v>
          </cell>
          <cell r="C3296" t="str">
            <v>RETUR PENJUALAN - T. BUNDLE COMP, CHANNEL</v>
          </cell>
        </row>
        <row r="3297">
          <cell r="B3297" t="str">
            <v>4103.0001.0481101</v>
          </cell>
          <cell r="C3297" t="str">
            <v>RETUR PENJUALAN - TUBE BUNDLE TYPE "U"</v>
          </cell>
        </row>
        <row r="3298">
          <cell r="B3298" t="str">
            <v>4103.0001.0481105</v>
          </cell>
          <cell r="C3298" t="str">
            <v>RETUR PENJUALAN - TBUNDLE AS110-E-7 A/B/C/D</v>
          </cell>
        </row>
        <row r="3299">
          <cell r="B3299" t="str">
            <v>4103.0001.0481106</v>
          </cell>
          <cell r="C3299" t="str">
            <v>RETUR PENJUALAN - EJCTR STEAMTAG110-J-51A/B</v>
          </cell>
        </row>
        <row r="3300">
          <cell r="B3300" t="str">
            <v>4103.0001.0481107</v>
          </cell>
          <cell r="C3300" t="str">
            <v>RETUR PENJUALAN - TBUNDLE AS&amp;SHELL 93E-405</v>
          </cell>
        </row>
        <row r="3301">
          <cell r="B3301" t="str">
            <v>4103.0001.0481109</v>
          </cell>
          <cell r="C3301" t="str">
            <v>RETUR PENJUALAN - PRESSURE VESSEL FABRICATI</v>
          </cell>
        </row>
        <row r="3302">
          <cell r="B3302" t="str">
            <v>4103.0001.0481114</v>
          </cell>
          <cell r="C3302" t="str">
            <v>RETUR PENJUALAN - HEAT EXCHANGER COMPLETE 7</v>
          </cell>
        </row>
        <row r="3303">
          <cell r="B3303" t="str">
            <v>4103.0001.0481117</v>
          </cell>
          <cell r="C3303" t="str">
            <v>RETUR PENJUALAN - CONDENSATE STRIPPER</v>
          </cell>
        </row>
        <row r="3304">
          <cell r="B3304" t="str">
            <v>4103.0001.0481118</v>
          </cell>
          <cell r="C3304" t="str">
            <v>RETUR PENJUALAN - VESSEL, HORIZONTAL TAG</v>
          </cell>
        </row>
        <row r="3305">
          <cell r="B3305" t="str">
            <v>4103.0001.0481124</v>
          </cell>
          <cell r="C3305" t="str">
            <v>RETUR PENJUALAN - Heat Exchanger  Assy Tag</v>
          </cell>
        </row>
        <row r="3306">
          <cell r="B3306" t="str">
            <v>4103.0001.0481153</v>
          </cell>
          <cell r="C3306" t="str">
            <v>RETUR PENJUALAN - 5 (FIVE) UNIT COMBINED FE</v>
          </cell>
        </row>
        <row r="3307">
          <cell r="B3307" t="str">
            <v>4103.0001.0481159</v>
          </cell>
          <cell r="C3307" t="str">
            <v>RETUR PENJUALAN - PEMBANGUNAN UNIT CHLORIDE</v>
          </cell>
        </row>
        <row r="3308">
          <cell r="B3308" t="str">
            <v>4103.0001.0481160</v>
          </cell>
          <cell r="C3308" t="str">
            <v>RETUR PENJUALAN - FABRICATION INTERNAL PART</v>
          </cell>
        </row>
        <row r="3309">
          <cell r="B3309" t="str">
            <v>4103.0001.0481161</v>
          </cell>
          <cell r="C3309" t="str">
            <v>RETUR PENJUALAN - HEAT EXCHANGER 260-E-157</v>
          </cell>
        </row>
        <row r="3310">
          <cell r="B3310" t="str">
            <v>4103.0001.0481163</v>
          </cell>
          <cell r="C3310" t="str">
            <v>RETUR PENJUALAN - PEMBANGUNAN FASILITAS SLU</v>
          </cell>
        </row>
        <row r="3311">
          <cell r="B3311" t="str">
            <v>4103.0001.0481166</v>
          </cell>
          <cell r="C3311" t="str">
            <v>RETUR PENJUALAN - SHELL &amp; TUBE BUNDLE  Assy</v>
          </cell>
        </row>
        <row r="3312">
          <cell r="B3312" t="str">
            <v>4103.0001.04812004</v>
          </cell>
          <cell r="C3312" t="str">
            <v>RETUR PENJUALAN - TOP HEAD COLOUMN</v>
          </cell>
        </row>
        <row r="3313">
          <cell r="B3313" t="str">
            <v>4103.0001.0510862</v>
          </cell>
          <cell r="C3313" t="str">
            <v>RETUR PENJUALAN - PRESSURE VESSEL</v>
          </cell>
        </row>
        <row r="3314">
          <cell r="B3314" t="str">
            <v>4103.0001.0510863</v>
          </cell>
          <cell r="C3314" t="str">
            <v>RETUR PENJUALAN - PROV OF SHELL &amp; TUBE HEAT</v>
          </cell>
        </row>
        <row r="3315">
          <cell r="B3315" t="str">
            <v>4103.0001.0510902</v>
          </cell>
          <cell r="C3315" t="str">
            <v>RETUR PENJUALAN - PRESSURE VESSEL GSA</v>
          </cell>
        </row>
        <row r="3316">
          <cell r="B3316" t="str">
            <v>4103.0001.0511017</v>
          </cell>
          <cell r="C3316" t="str">
            <v>RETUR PENJUALAN - FAB HEAD CHANNEL (E-2030)</v>
          </cell>
        </row>
        <row r="3317">
          <cell r="B3317" t="str">
            <v>4103.0001.0511152</v>
          </cell>
          <cell r="C3317" t="str">
            <v>RETUR PENJUALAN - ENGINEERING, PROCUREMENT,</v>
          </cell>
        </row>
        <row r="3318">
          <cell r="B3318" t="str">
            <v>4103.0001.0540911</v>
          </cell>
          <cell r="C3318" t="str">
            <v>RETUR PENJUALAN - NATURAL GAS REHEATER</v>
          </cell>
        </row>
        <row r="3319">
          <cell r="B3319" t="str">
            <v>4103.0001.0541171</v>
          </cell>
          <cell r="C3319" t="str">
            <v>RETUR PENJUALAN - HEAT EXCHANGER DEHYDROGEN</v>
          </cell>
        </row>
        <row r="3320">
          <cell r="B3320" t="str">
            <v>4103.0001.0550824</v>
          </cell>
          <cell r="C3320" t="str">
            <v>RETUR PENJUALAN - FERTILIZER FACTORY EXPANS</v>
          </cell>
        </row>
        <row r="3321">
          <cell r="B3321" t="str">
            <v>4103.0001.0560920</v>
          </cell>
          <cell r="C3321" t="str">
            <v>RETUR PENJUALAN - REPL T BUNDLE 3A-1111-C</v>
          </cell>
        </row>
        <row r="3322">
          <cell r="B3322" t="str">
            <v>4103.0001.0561111</v>
          </cell>
          <cell r="C3322" t="str">
            <v>RETUR PENJUALAN - SUPERHEATER WASTE HEAT BO</v>
          </cell>
        </row>
        <row r="3323">
          <cell r="B3323" t="str">
            <v>4103.0001.0561112</v>
          </cell>
          <cell r="C3323" t="str">
            <v>RETUR PENJUALAN - AIR HEATER 5U-EC-301 (SEG</v>
          </cell>
        </row>
        <row r="3324">
          <cell r="B3324" t="str">
            <v>4103.0001.0561151</v>
          </cell>
          <cell r="C3324" t="str">
            <v>RETUR PENJUALAN - HP STEAM SUPER HEATER 102</v>
          </cell>
        </row>
        <row r="3325">
          <cell r="B3325" t="str">
            <v>4103.0001.0561158</v>
          </cell>
          <cell r="C3325" t="str">
            <v>RETUR PENJUALAN - 5A-115C METHANATOR EFFLUE</v>
          </cell>
        </row>
        <row r="3326">
          <cell r="B3326" t="str">
            <v>4103.0001.0561164</v>
          </cell>
          <cell r="C3326" t="str">
            <v>RETUR PENJUALAN - PLATE DISTRIBUTOR COMPLAT</v>
          </cell>
        </row>
        <row r="3327">
          <cell r="B3327" t="str">
            <v>4103.0001.0561170</v>
          </cell>
          <cell r="C3327" t="str">
            <v>RETUR PENJUALAN - RETUBING 101-C PUSRI - 1B</v>
          </cell>
        </row>
        <row r="3328">
          <cell r="B3328" t="str">
            <v>4103.0001.05612014</v>
          </cell>
          <cell r="C3328" t="str">
            <v>RETUR PENJUALAN - TUBE BUNDLE</v>
          </cell>
        </row>
        <row r="3329">
          <cell r="B3329" t="str">
            <v>4103.0001.05612015</v>
          </cell>
          <cell r="C3329" t="str">
            <v>RETUR PENJUALAN - PRETHICKENER 5U-FD-202</v>
          </cell>
        </row>
        <row r="3330">
          <cell r="B3330" t="str">
            <v>4103.0001.0580817</v>
          </cell>
          <cell r="C3330" t="str">
            <v>RETUR PENJUALAN - PRESS. VESSEL RCC OFF GAS</v>
          </cell>
        </row>
        <row r="3331">
          <cell r="B3331" t="str">
            <v>4103.0001.0581003</v>
          </cell>
          <cell r="C3331" t="str">
            <v>RETUR PENJUALAN - 10.000MT AMMONIA25-TK-801</v>
          </cell>
        </row>
        <row r="3332">
          <cell r="B3332" t="str">
            <v>4103.0001.0581009</v>
          </cell>
          <cell r="C3332" t="str">
            <v>RETUR PENJUALAN - STAINLESS STEEL STRUC ANP</v>
          </cell>
        </row>
        <row r="3333">
          <cell r="B3333" t="str">
            <v>4103.0001.0581126</v>
          </cell>
          <cell r="C3333" t="str">
            <v>RETUR PENJUALAN - PRESSURE VESSEL 2 X 35 MW</v>
          </cell>
        </row>
        <row r="3334">
          <cell r="B3334" t="str">
            <v>4103.0001.0600702</v>
          </cell>
          <cell r="C3334" t="str">
            <v>RETUR PENJUALAN - INSTALL / ERECTION SUBCON</v>
          </cell>
        </row>
        <row r="3335">
          <cell r="B3335" t="str">
            <v>4103.0001.0600704</v>
          </cell>
          <cell r="C3335" t="str">
            <v>RETUR PENJUALAN - COAL FIRED PWR PL PR THER</v>
          </cell>
        </row>
        <row r="3336">
          <cell r="B3336" t="str">
            <v>4103.0001.0600706</v>
          </cell>
          <cell r="C3336" t="str">
            <v>RETUR PENJUALAN - COAL-FIRED POWER PLANT PR</v>
          </cell>
        </row>
        <row r="3337">
          <cell r="B3337" t="str">
            <v>4103.0001.0600708</v>
          </cell>
          <cell r="C3337" t="str">
            <v>RETUR PENJUALAN - ESP INLET FLUE &amp; ESP OUTL</v>
          </cell>
        </row>
        <row r="3338">
          <cell r="B3338" t="str">
            <v>4103.0001.0600710</v>
          </cell>
          <cell r="C3338" t="str">
            <v>RETUR PENJUALAN - I &amp; C PRIMARY VALVE</v>
          </cell>
        </row>
        <row r="3339">
          <cell r="B3339" t="str">
            <v>4103.0001.0600711</v>
          </cell>
          <cell r="C3339" t="str">
            <v>RETUR PENJUALAN - FLUE SUPPORTER SUPERSTRUC</v>
          </cell>
        </row>
        <row r="3340">
          <cell r="B3340" t="str">
            <v>4103.0001.0600907</v>
          </cell>
          <cell r="C3340" t="str">
            <v>RETUR PENJUALAN - INST/ERCTION MECH 3X315MW</v>
          </cell>
        </row>
        <row r="3341">
          <cell r="B3341" t="str">
            <v>4103.0001.0630910</v>
          </cell>
          <cell r="C3341" t="str">
            <v>RETUR PENJUALAN - FABRICATION RISER CLAMP</v>
          </cell>
        </row>
        <row r="3342">
          <cell r="B3342" t="str">
            <v>4103.0001.0631115</v>
          </cell>
          <cell r="C3342" t="str">
            <v>RETUR PENJUALAN - SUPPLY OF HEAT EXCHANGER</v>
          </cell>
        </row>
        <row r="3343">
          <cell r="B3343" t="str">
            <v>4103.0001.0631201</v>
          </cell>
          <cell r="C3343" t="str">
            <v>RETUR PENJUALAN - PROVISION OF EPCI KF GAS</v>
          </cell>
        </row>
        <row r="3344">
          <cell r="B3344" t="str">
            <v>4103.0001.06312029</v>
          </cell>
          <cell r="C3344" t="str">
            <v>RETUR PENJUALAN - FABRICATION PIPE SPOOL</v>
          </cell>
        </row>
        <row r="3345">
          <cell r="B3345" t="str">
            <v>4103.0001.06312051</v>
          </cell>
          <cell r="C3345" t="str">
            <v>RETUR PENJUALAN - PROVISION OF ENGINEERING</v>
          </cell>
        </row>
        <row r="3346">
          <cell r="B3346" t="str">
            <v>4103.0001.0651021</v>
          </cell>
          <cell r="C3346" t="str">
            <v>RETUR PENJUALAN - FAB&amp;INSTAL ENERGY PLANT</v>
          </cell>
        </row>
        <row r="3347">
          <cell r="B3347" t="str">
            <v>4103.0001.0651025</v>
          </cell>
          <cell r="C3347" t="str">
            <v>RETUR PENJUALAN - SUPPLY &amp; INSTAL PNEUMATIC</v>
          </cell>
        </row>
        <row r="3348">
          <cell r="B3348" t="str">
            <v>4103.0001.0651102</v>
          </cell>
          <cell r="C3348" t="str">
            <v>RETUR PENJUALAN - SUPP&amp;INST 7110,7120,7130</v>
          </cell>
        </row>
        <row r="3349">
          <cell r="B3349" t="str">
            <v>4103.0001.0701022</v>
          </cell>
          <cell r="C3349" t="str">
            <v>RETUR PENJUALAN - CHEMICAL CLEANING</v>
          </cell>
        </row>
        <row r="3350">
          <cell r="B3350" t="str">
            <v>4103.0001.0701122</v>
          </cell>
          <cell r="C3350" t="str">
            <v>RETUR PENJUALAN - PUMP &amp; PIPING BROKE STOR.</v>
          </cell>
        </row>
        <row r="3351">
          <cell r="B3351" t="str">
            <v>4103.0001.0731138</v>
          </cell>
          <cell r="C3351" t="str">
            <v>RETUR PENJUALAN - AIR HEATER TUBES</v>
          </cell>
        </row>
        <row r="3352">
          <cell r="B3352" t="str">
            <v>4103.0001.07312054</v>
          </cell>
          <cell r="C3352" t="str">
            <v>RETUR PENJUALAN - SERVICE BARK CONVEYOR</v>
          </cell>
        </row>
        <row r="3353">
          <cell r="B3353" t="str">
            <v>4103.0001.0830924</v>
          </cell>
          <cell r="C3353" t="str">
            <v>RETUR PENJUALAN - TRANS,INST,HOOKUP POLENG</v>
          </cell>
        </row>
        <row r="3354">
          <cell r="B3354" t="str">
            <v>4103.0001.0831120</v>
          </cell>
          <cell r="C3354" t="str">
            <v>RETUR PENJUALAN - EPC WORKS FOR PPP-CW-DW-G</v>
          </cell>
        </row>
        <row r="3355">
          <cell r="B3355" t="str">
            <v>4103.0001.0881108</v>
          </cell>
          <cell r="C3355" t="str">
            <v>RETUR PENJUALAN - REPLACE SW PIPE</v>
          </cell>
        </row>
        <row r="3356">
          <cell r="B3356" t="str">
            <v>4103.0001.0881123</v>
          </cell>
          <cell r="C3356" t="str">
            <v>RETUR PENJUALAN - HOUSING FILTER</v>
          </cell>
        </row>
        <row r="3357">
          <cell r="B3357" t="str">
            <v>4103.0001.0901121</v>
          </cell>
          <cell r="C3357" t="str">
            <v>RETUR PENJUALAN - DUCTING TISSUE MILL II</v>
          </cell>
        </row>
        <row r="3358">
          <cell r="B3358" t="str">
            <v>4103.0001.0901142</v>
          </cell>
          <cell r="C3358" t="str">
            <v>RETUR PENJUALAN - Ducting Yankee</v>
          </cell>
        </row>
        <row r="3359">
          <cell r="B3359" t="str">
            <v>4103.0001.0911125</v>
          </cell>
          <cell r="C3359" t="str">
            <v>RETUR PENJUALAN - Water System &amp; Coal Syste</v>
          </cell>
        </row>
        <row r="3360">
          <cell r="B3360" t="str">
            <v>4103.0001.0921147</v>
          </cell>
          <cell r="C3360" t="str">
            <v>RETUR PENJUALAN - ADD. BY PAS LINE FOR DOUB</v>
          </cell>
        </row>
        <row r="3361">
          <cell r="B3361" t="str">
            <v>4103.0001.0991129</v>
          </cell>
          <cell r="C3361" t="str">
            <v>RETUR PENJUALAN - PIPA HYDRANT</v>
          </cell>
        </row>
        <row r="3362">
          <cell r="B3362" t="str">
            <v>4103.0001.1021146</v>
          </cell>
          <cell r="C3362" t="str">
            <v>RETUR PENJUALAN -  water surge tank</v>
          </cell>
        </row>
        <row r="3363">
          <cell r="B3363" t="str">
            <v>4103.0001.1031143</v>
          </cell>
          <cell r="C3363" t="str">
            <v>RETUR PENJUALAN - DUPLEX PIPE SPOOL 2-INC,</v>
          </cell>
        </row>
        <row r="3364">
          <cell r="B3364" t="str">
            <v>4103.0001.10412034</v>
          </cell>
          <cell r="C3364" t="str">
            <v>RETUR PENJUALAN - TUBE BUNDLE E201-05-08-09</v>
          </cell>
        </row>
        <row r="3365">
          <cell r="B3365" t="str">
            <v>4103.0001.10512037</v>
          </cell>
          <cell r="C3365" t="str">
            <v>RETUR PENJUALAN - HEAT EXCHANGER ASSY TAG N</v>
          </cell>
        </row>
        <row r="3366">
          <cell r="B3366" t="str">
            <v>4103.0001.10512038</v>
          </cell>
          <cell r="C3366" t="str">
            <v>RETUR PENJUALAN - PENGADAAN SHELL ASSY TAG</v>
          </cell>
        </row>
        <row r="3367">
          <cell r="B3367" t="str">
            <v>4103.0001.10512039</v>
          </cell>
          <cell r="C3367" t="str">
            <v>RETUR PENJUALAN - PENGADAAN SHELL ASSY TAG</v>
          </cell>
        </row>
        <row r="3368">
          <cell r="B3368" t="str">
            <v>4103.0001.10512060</v>
          </cell>
          <cell r="C3368" t="str">
            <v>RETUR PENJUALAN - PENGGANTIAN/PEMBUATAN TES</v>
          </cell>
        </row>
        <row r="3369">
          <cell r="B3369" t="str">
            <v>4103.0001.10612040</v>
          </cell>
          <cell r="C3369" t="str">
            <v>RETUR PENJUALAN - TUBE BUNDLE, SHELLBUNDLE,</v>
          </cell>
        </row>
        <row r="3370">
          <cell r="B3370" t="str">
            <v>4103.0001.10612053</v>
          </cell>
          <cell r="C3370" t="str">
            <v>RETUR PENJUALAN - ENGINEERING, PROCUREMENT</v>
          </cell>
        </row>
        <row r="3371">
          <cell r="B3371" t="str">
            <v>4103.0001.1121154</v>
          </cell>
          <cell r="C3371" t="str">
            <v>RETUR PENJUALAN - H2S MUD / GAS SEPARATOR</v>
          </cell>
        </row>
        <row r="3372">
          <cell r="B3372" t="str">
            <v>4103.0001.1161162</v>
          </cell>
          <cell r="C3372" t="str">
            <v>RETUR PENJUALAN - SECONDARY REFORMER EFFLUE</v>
          </cell>
        </row>
        <row r="3373">
          <cell r="B3373" t="str">
            <v>4103.0001.1171165</v>
          </cell>
          <cell r="C3373" t="str">
            <v>RETUR PENJUALAN - TOWER</v>
          </cell>
        </row>
        <row r="3374">
          <cell r="B3374" t="str">
            <v>4103.0001.1171167</v>
          </cell>
          <cell r="C3374" t="str">
            <v>RETUR PENJUALAN - SHOP FABRICATED VESSEL &amp;</v>
          </cell>
        </row>
        <row r="3375">
          <cell r="B3375" t="str">
            <v>4103.0001.1171168</v>
          </cell>
          <cell r="C3375" t="str">
            <v>RETUR PENJUALAN - SHOP FABRICATED VESSEL &amp;</v>
          </cell>
        </row>
        <row r="3376">
          <cell r="B3376" t="str">
            <v>4103.0001.11712010</v>
          </cell>
          <cell r="C3376" t="str">
            <v>RETUR PENJUALAN - SHOP FABRICATED VESSEL &amp;</v>
          </cell>
        </row>
        <row r="3377">
          <cell r="B3377" t="str">
            <v>4103.0001.11712023</v>
          </cell>
          <cell r="C3377" t="str">
            <v>RETUR PENJUALAN - SHOP FABRICATED VESSEL &amp;</v>
          </cell>
        </row>
        <row r="3378">
          <cell r="B3378" t="str">
            <v>4103.0001.1191172</v>
          </cell>
          <cell r="C3378" t="str">
            <v>RETUR PENJUALAN - EPC MOBILE SEPARATOR</v>
          </cell>
        </row>
        <row r="3379">
          <cell r="B3379" t="str">
            <v>4103.0001.1201175</v>
          </cell>
          <cell r="C3379" t="str">
            <v>RETUR PENJUALAN - FABRICATION &amp; ERECTION OF</v>
          </cell>
        </row>
        <row r="3380">
          <cell r="B3380" t="str">
            <v>4103.0001.12912007</v>
          </cell>
          <cell r="C3380" t="str">
            <v>RETUR PENJUALAN - SUPPLY OF SHELL &amp; TUBE HE</v>
          </cell>
        </row>
        <row r="3381">
          <cell r="B3381" t="str">
            <v>4103.0001.14512017</v>
          </cell>
          <cell r="C3381" t="str">
            <v>RETUR PENJUALAN - DIVING EQUIPMENT</v>
          </cell>
        </row>
        <row r="3382">
          <cell r="B3382" t="str">
            <v>4103.0001.14912041</v>
          </cell>
          <cell r="C3382" t="str">
            <v>RETUR PENJUALAN - FABRIKASI SHELL 24E-113</v>
          </cell>
        </row>
        <row r="3383">
          <cell r="B3383" t="str">
            <v>4103.0001.15012024</v>
          </cell>
          <cell r="C3383" t="str">
            <v>RETUR PENJUALAN -  TOTAL RETUBE INSITU SURF</v>
          </cell>
        </row>
        <row r="3384">
          <cell r="B3384" t="str">
            <v>4103.0001.15212028</v>
          </cell>
          <cell r="C3384" t="str">
            <v>RETUR PENJUALAN - TUBE BUNDLE SHELL H5012 &amp;</v>
          </cell>
        </row>
        <row r="3385">
          <cell r="B3385" t="str">
            <v>4103.0001.15212059</v>
          </cell>
          <cell r="C3385" t="str">
            <v>RETUR PENJUALAN - SECONDARY REACTOR UNIT</v>
          </cell>
        </row>
        <row r="3386">
          <cell r="B3386" t="str">
            <v>4103.0001.15312030</v>
          </cell>
          <cell r="C3386" t="str">
            <v>RETUR PENJUALAN - 2 UNIT FUEL GAS FILTER CO</v>
          </cell>
        </row>
        <row r="3387">
          <cell r="B3387" t="str">
            <v>4103.0001.15712042</v>
          </cell>
          <cell r="C3387" t="str">
            <v>RETUR PENJUALAN - REDESIGN, FABRIKASI &amp; PEM</v>
          </cell>
        </row>
        <row r="3388">
          <cell r="B3388" t="str">
            <v>4103.0001.16012044</v>
          </cell>
          <cell r="C3388" t="str">
            <v>RETUR PENJUALAN -  EPCI CONTRACT FOR LIMA F</v>
          </cell>
        </row>
        <row r="3389">
          <cell r="B3389" t="str">
            <v>4103.0001.16409005</v>
          </cell>
          <cell r="C3389" t="str">
            <v>RETUR PENJUALAN - MEG Injection Package</v>
          </cell>
        </row>
        <row r="3390">
          <cell r="B3390" t="str">
            <v>4103.0001.R000000</v>
          </cell>
          <cell r="C3390" t="str">
            <v>RETUR PENJUALAN - SEWA EQUIPMENT- EXCAVATOR</v>
          </cell>
        </row>
        <row r="3391">
          <cell r="B3391" t="str">
            <v>4201.0001.06312006</v>
          </cell>
          <cell r="C3391" t="str">
            <v>HPP MATERIAL - PROV OF EPCI KF GAS (INT)</v>
          </cell>
        </row>
        <row r="3392">
          <cell r="B3392" t="str">
            <v>4201.0001.002</v>
          </cell>
          <cell r="C3392" t="str">
            <v>HPP MATERIAL - WORKSHOP</v>
          </cell>
        </row>
        <row r="3393">
          <cell r="B3393" t="str">
            <v>4201.0001.0050852</v>
          </cell>
          <cell r="C3393" t="str">
            <v>HPP MATERIAL - KAMBUNA TOPSIDE REUSER S</v>
          </cell>
        </row>
        <row r="3394">
          <cell r="B3394" t="str">
            <v>4201.0001.0050905</v>
          </cell>
          <cell r="C3394" t="str">
            <v>HPP MATERIAL - MEG INJECTION PACKAGE</v>
          </cell>
        </row>
        <row r="3395">
          <cell r="B3395" t="str">
            <v>4201.0001.00712046</v>
          </cell>
          <cell r="C3395" t="str">
            <v>HPP MATERIAL - FABRIKASI  &amp; INSTASI UNTU</v>
          </cell>
        </row>
        <row r="3396">
          <cell r="B3396" t="str">
            <v>4201.0001.0081014</v>
          </cell>
          <cell r="C3396" t="str">
            <v>HPP MATERIAL - SEI AMBAWANG KAB.KUBU</v>
          </cell>
        </row>
        <row r="3397">
          <cell r="B3397" t="str">
            <v>4201.0001.0101019</v>
          </cell>
          <cell r="C3397" t="str">
            <v>HPP MATERIAL - CPP&amp;AUP PLATFORMS INST</v>
          </cell>
        </row>
        <row r="3398">
          <cell r="B3398" t="str">
            <v>4201.0001.0101137</v>
          </cell>
          <cell r="C3398" t="str">
            <v>HPP MATERIAL - CPP &amp; AUP Platforms</v>
          </cell>
        </row>
        <row r="3399">
          <cell r="B3399" t="str">
            <v>4201.0001.0120832</v>
          </cell>
          <cell r="C3399" t="str">
            <v>HPP MATERIAL - SHELL &amp; TUBE HEAT EXCHANG</v>
          </cell>
        </row>
        <row r="3400">
          <cell r="B3400" t="str">
            <v>4201.0001.0130903</v>
          </cell>
          <cell r="C3400" t="str">
            <v>HPP MATERIAL - WELL TEST, SKID UNIT</v>
          </cell>
        </row>
        <row r="3401">
          <cell r="B3401" t="str">
            <v>4201.0001.0130904</v>
          </cell>
          <cell r="C3401" t="str">
            <v>HPP MATERIAL - HEAT EXCHANGER</v>
          </cell>
        </row>
        <row r="3402">
          <cell r="B3402" t="str">
            <v>4201.0001.0130908</v>
          </cell>
          <cell r="C3402" t="str">
            <v>HPP MATERIAL - PIPE SLEEVE &amp; DURI, RIAU</v>
          </cell>
        </row>
        <row r="3403">
          <cell r="B3403" t="str">
            <v>4201.0001.0130923</v>
          </cell>
          <cell r="C3403" t="str">
            <v>HPP MATERIAL - PROV OF WATER STO TANK</v>
          </cell>
        </row>
        <row r="3404">
          <cell r="B3404" t="str">
            <v>4201.0001.0130929</v>
          </cell>
          <cell r="C3404" t="str">
            <v>HPP MATERIAL - OPERATION ASSISTANCE SLN</v>
          </cell>
        </row>
        <row r="3405">
          <cell r="B3405" t="str">
            <v>4201.0001.0130931</v>
          </cell>
          <cell r="C3405" t="str">
            <v>HPP MATERIAL - STORAGE TANK FOR INT PROG</v>
          </cell>
        </row>
        <row r="3406">
          <cell r="B3406" t="str">
            <v>4201.0001.0131004</v>
          </cell>
          <cell r="C3406" t="str">
            <v>HPP MATERIAL - 3 UNITS K.O. DRUM</v>
          </cell>
        </row>
        <row r="3407">
          <cell r="B3407" t="str">
            <v>4201.0001.0131010</v>
          </cell>
          <cell r="C3407" t="str">
            <v>HPP MATERIAL - DISAIN&amp;FAB ALAT SURFAKTAN</v>
          </cell>
        </row>
        <row r="3408">
          <cell r="B3408" t="str">
            <v>4201.0001.0131018</v>
          </cell>
          <cell r="C3408" t="str">
            <v>HPP MATERIAL - JASA KONST TANGKI PEMISAH</v>
          </cell>
        </row>
        <row r="3409">
          <cell r="B3409" t="str">
            <v>4201.0001.0131104</v>
          </cell>
          <cell r="C3409" t="str">
            <v>HPP MATERIAL - RIGLESS SERVICE</v>
          </cell>
        </row>
        <row r="3410">
          <cell r="B3410" t="str">
            <v>4201.0001.0131113</v>
          </cell>
          <cell r="C3410" t="str">
            <v>HPP MATERIAL - EPC U/ FASILITAS TANKI DI</v>
          </cell>
        </row>
        <row r="3411">
          <cell r="B3411" t="str">
            <v>4201.0001.0131119</v>
          </cell>
          <cell r="C3411" t="str">
            <v>HPP MATERIAL - EPF OF STORAGE FOR RANTAU</v>
          </cell>
        </row>
        <row r="3412">
          <cell r="B3412" t="str">
            <v>4201.0001.0131127</v>
          </cell>
          <cell r="C3412" t="str">
            <v>HPP MATERIAL - RIGLESS SERVICE</v>
          </cell>
        </row>
        <row r="3413">
          <cell r="B3413" t="str">
            <v>4201.0001.0131150</v>
          </cell>
          <cell r="C3413" t="str">
            <v>HPP MATERIAL - WASH TANK REPAIR</v>
          </cell>
        </row>
        <row r="3414">
          <cell r="B3414" t="str">
            <v>4201.0001.01312003</v>
          </cell>
          <cell r="C3414" t="str">
            <v>HPP MATERIAL - RIGLESS SERVICES</v>
          </cell>
        </row>
        <row r="3415">
          <cell r="B3415" t="str">
            <v>4201.0001.01312031</v>
          </cell>
          <cell r="C3415" t="str">
            <v>HPP MATERIAL - PLUG BACK WITH SLICKLINE</v>
          </cell>
        </row>
        <row r="3416">
          <cell r="B3416" t="str">
            <v>4201.0001.01312049</v>
          </cell>
          <cell r="C3416" t="str">
            <v>HPP MATERIAL - HRSG #2 &amp; #5</v>
          </cell>
        </row>
        <row r="3417">
          <cell r="B3417" t="str">
            <v>4201.0001.01312058</v>
          </cell>
          <cell r="C3417" t="str">
            <v>HPP MATERIAL - FOAMING SERVICES</v>
          </cell>
        </row>
        <row r="3418">
          <cell r="B3418" t="str">
            <v>4201.0001.0150909</v>
          </cell>
          <cell r="C3418" t="str">
            <v>HPP MATERIAL - PIPE CONNECTION</v>
          </cell>
        </row>
        <row r="3419">
          <cell r="B3419" t="str">
            <v>4201.0001.0150916</v>
          </cell>
          <cell r="C3419" t="str">
            <v>HPP MATERIAL - SUBSEA CABLE</v>
          </cell>
        </row>
        <row r="3420">
          <cell r="B3420" t="str">
            <v>4201.0001.0151128</v>
          </cell>
          <cell r="C3420" t="str">
            <v>HPP MATERIAL - PROJECT BAWAL PIPELINE</v>
          </cell>
        </row>
        <row r="3421">
          <cell r="B3421" t="str">
            <v>4201.0001.01512021</v>
          </cell>
          <cell r="C3421" t="str">
            <v>HPP MATERIAL - TUBE BUNDLE CONDENSATE CO</v>
          </cell>
        </row>
        <row r="3422">
          <cell r="B3422" t="str">
            <v>4201.0001.01512027</v>
          </cell>
          <cell r="C3422" t="str">
            <v>HPP MATERIAL - FUEL GAS SCRUBBER AND HEA</v>
          </cell>
        </row>
        <row r="3423">
          <cell r="B3423" t="str">
            <v>4201.0001.01512043</v>
          </cell>
          <cell r="C3423" t="str">
            <v>HPP MATERIAL - EHMR WATER PROJECT, EPCI</v>
          </cell>
        </row>
        <row r="3424">
          <cell r="B3424" t="str">
            <v>4201.0001.01512062</v>
          </cell>
          <cell r="C3424" t="str">
            <v>HPP MATERIAL - EPCI TEMBANG 8 TO BAWAL P</v>
          </cell>
        </row>
        <row r="3425">
          <cell r="B3425" t="str">
            <v>4201.0001.0191139</v>
          </cell>
          <cell r="C3425" t="str">
            <v>HPP MATERIAL - Maintenance of Expansion</v>
          </cell>
        </row>
        <row r="3426">
          <cell r="B3426" t="str">
            <v>4201.0001.0241007</v>
          </cell>
          <cell r="C3426" t="str">
            <v>HPP MATERIAL - REP&amp;TEST (336-I;1000m3)</v>
          </cell>
        </row>
        <row r="3427">
          <cell r="B3427" t="str">
            <v>4201.0001.02412022</v>
          </cell>
          <cell r="C3427" t="str">
            <v>HPP MATERIAL - REPAIR F/WELDING TANK</v>
          </cell>
        </row>
        <row r="3428">
          <cell r="B3428" t="str">
            <v>4201.0001.02412035</v>
          </cell>
          <cell r="C3428" t="str">
            <v>HPP MATERIAL - REPAIR OF TANK 100 CUFT P</v>
          </cell>
        </row>
        <row r="3429">
          <cell r="B3429" t="str">
            <v>4201.0001.0260847</v>
          </cell>
          <cell r="C3429" t="str">
            <v>HPP MATERIAL - INSTALLATION OF 2X315 MW</v>
          </cell>
        </row>
        <row r="3430">
          <cell r="B3430" t="str">
            <v>4201.0001.0261198</v>
          </cell>
          <cell r="C3430" t="str">
            <v>HPP MATERIAL - MAINTENANCE HUBEI</v>
          </cell>
        </row>
        <row r="3431">
          <cell r="B3431" t="str">
            <v>4201.0001.0280913</v>
          </cell>
          <cell r="C3431" t="str">
            <v>HPP MATERIAL - FAB SAND BLAST&amp;PRIM COAT</v>
          </cell>
        </row>
        <row r="3432">
          <cell r="B3432" t="str">
            <v>4201.0001.0280915</v>
          </cell>
          <cell r="C3432" t="str">
            <v>HPP MATERIAL - MB#13; RECONDITION WORK</v>
          </cell>
        </row>
        <row r="3433">
          <cell r="B3433" t="str">
            <v>4201.0001.0280919</v>
          </cell>
          <cell r="C3433" t="str">
            <v>HPP MATERIAL - RB#13; ANCHOR BOLT INST</v>
          </cell>
        </row>
        <row r="3434">
          <cell r="B3434" t="str">
            <v>4201.0001.0280921</v>
          </cell>
          <cell r="C3434" t="str">
            <v>HPP MATERIAL - RB#13; INST MECHANICAL</v>
          </cell>
        </row>
        <row r="3435">
          <cell r="B3435" t="str">
            <v>4201.0001.0280926</v>
          </cell>
          <cell r="C3435" t="str">
            <v>HPP MATERIAL - RB#13; PIPE EXT /MP &amp; LP</v>
          </cell>
        </row>
        <row r="3436">
          <cell r="B3436" t="str">
            <v>4201.0001.0280927</v>
          </cell>
          <cell r="C3436" t="str">
            <v>HPP MATERIAL - PM#9;MP BIN TEMP CONTROL</v>
          </cell>
        </row>
        <row r="3437">
          <cell r="B3437" t="str">
            <v>4201.0001.0280930</v>
          </cell>
          <cell r="C3437" t="str">
            <v>HPP MATERIAL - MB#15;MAIN STEAM LINE MOD</v>
          </cell>
        </row>
        <row r="3438">
          <cell r="B3438" t="str">
            <v>4201.0001.0281005</v>
          </cell>
          <cell r="C3438" t="str">
            <v>HPP MATERIAL - PM#9; UPGRADE TIE IN</v>
          </cell>
        </row>
        <row r="3439">
          <cell r="B3439" t="str">
            <v>4201.0001.0281006</v>
          </cell>
          <cell r="C3439" t="str">
            <v>HPP MATERIAL - MANPOWER SUPPLY SHUTDOWN</v>
          </cell>
        </row>
        <row r="3440">
          <cell r="B3440" t="str">
            <v>4201.0001.0281011</v>
          </cell>
          <cell r="C3440" t="str">
            <v>HPP MATERIAL - WP-9;FAB CRUSHER COMPLETE</v>
          </cell>
        </row>
        <row r="3441">
          <cell r="B3441" t="str">
            <v>4201.0001.0281013</v>
          </cell>
          <cell r="C3441" t="str">
            <v>HPP MATERIAL - MB#24;SURF METAL TREATMEN</v>
          </cell>
        </row>
        <row r="3442">
          <cell r="B3442" t="str">
            <v>4201.0001.0281015</v>
          </cell>
          <cell r="C3442" t="str">
            <v>HPP MATERIAL - WP-8;FAB CRUSHER 2SETS</v>
          </cell>
        </row>
        <row r="3443">
          <cell r="B3443" t="str">
            <v>4201.0001.0281020</v>
          </cell>
          <cell r="C3443" t="str">
            <v>HPP MATERIAL - TPM;ADD BYPASS FILTER GAS</v>
          </cell>
        </row>
        <row r="3444">
          <cell r="B3444" t="str">
            <v>4201.0001.0281034</v>
          </cell>
          <cell r="C3444" t="str">
            <v>HPP MATERIAL - WP-8, DRUM BARKER 2 LINES</v>
          </cell>
        </row>
        <row r="3445">
          <cell r="B3445" t="str">
            <v>4201.0001.0281103</v>
          </cell>
          <cell r="C3445" t="str">
            <v>HPP MATERIAL - TUBE PF-1C VE#1(SHUTDOWN)</v>
          </cell>
        </row>
        <row r="3446">
          <cell r="B3446" t="str">
            <v>4201.0001.0281110</v>
          </cell>
          <cell r="C3446" t="str">
            <v>HPP MATERIAL - VE#11, FABRICATION HBL TA</v>
          </cell>
        </row>
        <row r="3447">
          <cell r="B3447" t="str">
            <v>4201.0001.0281116</v>
          </cell>
          <cell r="C3447" t="str">
            <v>HPP MATERIAL - IKPP</v>
          </cell>
        </row>
        <row r="3448">
          <cell r="B3448" t="str">
            <v>4201.0001.0281130</v>
          </cell>
          <cell r="C3448" t="str">
            <v>HPP MATERIAL - TG 23 PENYAMBUNGAN PIPA</v>
          </cell>
        </row>
        <row r="3449">
          <cell r="B3449" t="str">
            <v>4201.0001.0281131</v>
          </cell>
          <cell r="C3449" t="str">
            <v>HPP MATERIAL - MC-10 Connect Pipe</v>
          </cell>
        </row>
        <row r="3450">
          <cell r="B3450" t="str">
            <v>4201.0001.0281132</v>
          </cell>
          <cell r="C3450" t="str">
            <v>HPP MATERIAL - Replacement of pipe 8"</v>
          </cell>
        </row>
        <row r="3451">
          <cell r="B3451" t="str">
            <v>4201.0001.0281133</v>
          </cell>
          <cell r="C3451" t="str">
            <v>HPP MATERIAL - MC-2 Annual Shutdown 2011</v>
          </cell>
        </row>
        <row r="3452">
          <cell r="B3452" t="str">
            <v>4201.0001.0281134</v>
          </cell>
          <cell r="C3452" t="str">
            <v>HPP MATERIAL - Repair Heater, Cooler</v>
          </cell>
        </row>
        <row r="3453">
          <cell r="B3453" t="str">
            <v>4201.0001.0281135</v>
          </cell>
          <cell r="C3453" t="str">
            <v>HPP MATERIAL - CA-8 Replace C12 Pipe 16"</v>
          </cell>
        </row>
        <row r="3454">
          <cell r="B3454" t="str">
            <v>4201.0001.0281136</v>
          </cell>
          <cell r="C3454" t="str">
            <v>HPP MATERIAL - Supply Manpower</v>
          </cell>
        </row>
        <row r="3455">
          <cell r="B3455" t="str">
            <v>4201.0001.0281140</v>
          </cell>
          <cell r="C3455" t="str">
            <v>HPP MATERIAL - Corrective Maintenance, P</v>
          </cell>
        </row>
        <row r="3456">
          <cell r="B3456" t="str">
            <v>4201.0001.0281141</v>
          </cell>
          <cell r="C3456" t="str">
            <v>HPP MATERIAL - PM-9 Annual Shutdown 2011</v>
          </cell>
        </row>
        <row r="3457">
          <cell r="B3457" t="str">
            <v>4201.0001.0281144</v>
          </cell>
          <cell r="C3457" t="str">
            <v>HPP MATERIAL - RB# 6 Project; Supply Man</v>
          </cell>
        </row>
        <row r="3458">
          <cell r="B3458" t="str">
            <v>4201.0001.0281145</v>
          </cell>
          <cell r="C3458" t="str">
            <v>HPP MATERIAL - WPMT PROJ SUPPLY MANPOWER</v>
          </cell>
        </row>
        <row r="3459">
          <cell r="B3459" t="str">
            <v>4201.0001.0281148</v>
          </cell>
          <cell r="C3459" t="str">
            <v>HPP MATERIAL - RECONDITION VACUUM EVAPOR</v>
          </cell>
        </row>
        <row r="3460">
          <cell r="B3460" t="str">
            <v>4201.0001.0281149</v>
          </cell>
          <cell r="C3460" t="str">
            <v>HPP MATERIAL - RC-11 ADD LINE GAS FILTER</v>
          </cell>
        </row>
        <row r="3461">
          <cell r="B3461" t="str">
            <v>4201.0001.0281155</v>
          </cell>
          <cell r="C3461" t="str">
            <v>HPP MATERIAL - WP#8; REPLACEMENT SHUTL B</v>
          </cell>
        </row>
        <row r="3462">
          <cell r="B3462" t="str">
            <v>4201.0001.0281156</v>
          </cell>
          <cell r="C3462" t="str">
            <v>HPP MATERIAL - WP#9; INSTALLATION CHIP S</v>
          </cell>
        </row>
        <row r="3463">
          <cell r="B3463" t="str">
            <v>4201.0001.0281157</v>
          </cell>
          <cell r="C3463" t="str">
            <v>HPP MATERIAL - WP#9; INSTALLATION LOG RE</v>
          </cell>
        </row>
        <row r="3464">
          <cell r="B3464" t="str">
            <v>4201.0001.0281169</v>
          </cell>
          <cell r="C3464" t="str">
            <v>HPP MATERIAL - WP-9 INSTALL DEBARKING DR</v>
          </cell>
        </row>
        <row r="3465">
          <cell r="B3465" t="str">
            <v>4201.0001.0281173</v>
          </cell>
          <cell r="C3465" t="str">
            <v>HPP MATERIAL - VE#12 REPLACE ROOF &amp; SHEL</v>
          </cell>
        </row>
        <row r="3466">
          <cell r="B3466" t="str">
            <v>4201.0001.0281174</v>
          </cell>
          <cell r="C3466" t="str">
            <v>HPP MATERIAL - RC#8; NEW INSTALL OF HYDR</v>
          </cell>
        </row>
        <row r="3467">
          <cell r="B3467" t="str">
            <v>4201.0001.0281199</v>
          </cell>
          <cell r="C3467" t="str">
            <v>HPP MATERIAL - MAINTENANCE IKPP</v>
          </cell>
        </row>
        <row r="3468">
          <cell r="B3468" t="str">
            <v>4201.0001.02812008</v>
          </cell>
          <cell r="C3468" t="str">
            <v>HPP MATERIAL - VE#2 INST NEW WBL TANK A</v>
          </cell>
        </row>
        <row r="3469">
          <cell r="B3469" t="str">
            <v>4201.0001.02812009</v>
          </cell>
          <cell r="C3469" t="str">
            <v>HPP MATERIAL - WP-9 INSTALL CHIP SCREEN</v>
          </cell>
        </row>
        <row r="3470">
          <cell r="B3470" t="str">
            <v>4201.0001.02812011</v>
          </cell>
          <cell r="C3470" t="str">
            <v>HPP MATERIAL - WP#9: INSTALL DEBARKING D</v>
          </cell>
        </row>
        <row r="3471">
          <cell r="B3471" t="str">
            <v>4201.0001.02812013</v>
          </cell>
          <cell r="C3471" t="str">
            <v>HPP MATERIAL - PM#8; TIE IN (TOP SEPARAT</v>
          </cell>
        </row>
        <row r="3472">
          <cell r="B3472" t="str">
            <v>4201.0001.02812016</v>
          </cell>
          <cell r="C3472" t="str">
            <v>HPP MATERIAL - HP HEADER TG 18.19 TO P-8</v>
          </cell>
        </row>
        <row r="3473">
          <cell r="B3473" t="str">
            <v>4201.0001.02812018</v>
          </cell>
          <cell r="C3473" t="str">
            <v>HPP MATERIAL - MC#3; UPGRADE PIPING &amp; DR</v>
          </cell>
        </row>
        <row r="3474">
          <cell r="B3474" t="str">
            <v>4201.0001.02812019</v>
          </cell>
          <cell r="C3474" t="str">
            <v>HPP MATERIAL - PM#8; TIE IN WASHING &amp; CO</v>
          </cell>
        </row>
        <row r="3475">
          <cell r="B3475" t="str">
            <v>4201.0001.02812020</v>
          </cell>
          <cell r="C3475" t="str">
            <v>HPP MATERIAL - PM#8; ADD SCREEN &amp; DISMAN</v>
          </cell>
        </row>
        <row r="3476">
          <cell r="B3476" t="str">
            <v>4201.0001.02812026</v>
          </cell>
          <cell r="C3476" t="str">
            <v>HPP MATERIAL - PPM#6; FABRICATION / INST</v>
          </cell>
        </row>
        <row r="3477">
          <cell r="B3477" t="str">
            <v>4201.0001.02812032</v>
          </cell>
          <cell r="C3477" t="str">
            <v>HPP MATERIAL - OPEN CONTRACT MAINTENANCE</v>
          </cell>
        </row>
        <row r="3478">
          <cell r="B3478" t="str">
            <v>4201.0001.02812033</v>
          </cell>
          <cell r="C3478" t="str">
            <v>HPP MATERIAL - MANPOWER TO SUPPORT CORRE</v>
          </cell>
        </row>
        <row r="3479">
          <cell r="B3479" t="str">
            <v>4201.0001.02812036</v>
          </cell>
          <cell r="C3479" t="str">
            <v>HPP MATERIAL - GANTI TUBE CONDENSER TG#1</v>
          </cell>
        </row>
        <row r="3480">
          <cell r="B3480" t="str">
            <v>4201.0001.02812045</v>
          </cell>
          <cell r="C3480" t="str">
            <v>HPP MATERIAL - WP-8; REPLACEMENT OF DRUM</v>
          </cell>
        </row>
        <row r="3481">
          <cell r="B3481" t="str">
            <v>4201.0001.02812047</v>
          </cell>
          <cell r="C3481" t="str">
            <v>HPP MATERIAL - WP-9; REPLACEMENT OF DRUM</v>
          </cell>
        </row>
        <row r="3482">
          <cell r="B3482" t="str">
            <v>4201.0001.02812048</v>
          </cell>
          <cell r="C3482" t="str">
            <v>HPP MATERIAL - VE#2 PROJECT FABR &amp; INSTA</v>
          </cell>
        </row>
        <row r="3483">
          <cell r="B3483" t="str">
            <v>4201.0001.02812050</v>
          </cell>
          <cell r="C3483" t="str">
            <v>HPP MATERIAL - VE2; FABRICATION &amp; INSTAL</v>
          </cell>
        </row>
        <row r="3484">
          <cell r="B3484" t="str">
            <v>4201.0001.02812052</v>
          </cell>
          <cell r="C3484" t="str">
            <v>HPP MATERIAL - PM8; SCAFFOLDING ANNUAL S</v>
          </cell>
        </row>
        <row r="3485">
          <cell r="B3485" t="str">
            <v>4201.0001.02812055</v>
          </cell>
          <cell r="C3485" t="str">
            <v>HPP MATERIAL - PM#8; DISMANTLE EQUIPMENT</v>
          </cell>
        </row>
        <row r="3486">
          <cell r="B3486" t="str">
            <v>4201.0001.02812056</v>
          </cell>
          <cell r="C3486" t="str">
            <v>HPP MATERIAL - PM#8; TO MAKE CONVEYOR SU</v>
          </cell>
        </row>
        <row r="3487">
          <cell r="B3487" t="str">
            <v>4201.0001.02812057</v>
          </cell>
          <cell r="C3487" t="str">
            <v>HPP MATERIAL - PM#9; GANTI 4 SET NOZZLE</v>
          </cell>
        </row>
        <row r="3488">
          <cell r="B3488" t="str">
            <v>4201.0001.02812099</v>
          </cell>
          <cell r="C3488" t="str">
            <v>HPP MATERIAL - IKPP MAINTENANCE</v>
          </cell>
        </row>
        <row r="3489">
          <cell r="B3489" t="str">
            <v>4201.0001.0350933</v>
          </cell>
          <cell r="C3489" t="str">
            <v>HPP MATERIAL - PAGERUNGAN UTARA FIELD</v>
          </cell>
        </row>
        <row r="3490">
          <cell r="B3490" t="str">
            <v>4201.0001.0351002</v>
          </cell>
          <cell r="C3490" t="str">
            <v>HPP MATERIAL - EDC1 SUBSEA FACILITY TSB</v>
          </cell>
        </row>
        <row r="3491">
          <cell r="B3491" t="str">
            <v>4201.0001.0400928</v>
          </cell>
          <cell r="C3491" t="str">
            <v>HPP MATERIAL - 3 Unit BODY SHELL</v>
          </cell>
        </row>
        <row r="3492">
          <cell r="B3492" t="str">
            <v>4201.0001.0400932</v>
          </cell>
          <cell r="C3492" t="str">
            <v>HPP MATERIAL - 6 UNITS FLARE KO DRUM</v>
          </cell>
        </row>
        <row r="3493">
          <cell r="B3493" t="str">
            <v>4201.0001.0411008</v>
          </cell>
          <cell r="C3493" t="str">
            <v>HPP MATERIAL - GEN. ASSEMBLY DEBARKING</v>
          </cell>
        </row>
        <row r="3494">
          <cell r="B3494" t="str">
            <v>4201.0001.04112025</v>
          </cell>
          <cell r="C3494" t="str">
            <v>HPP MATERIAL - MANPOWER SUPPLY FOR PROJE</v>
          </cell>
        </row>
        <row r="3495">
          <cell r="B3495" t="str">
            <v>4201.0001.0480753</v>
          </cell>
          <cell r="C3495" t="str">
            <v>HPP MATERIAL - COMBINED FEED EXCHANGER</v>
          </cell>
        </row>
        <row r="3496">
          <cell r="B3496" t="str">
            <v>4201.0001.0480901</v>
          </cell>
          <cell r="C3496" t="str">
            <v>HPP MATERIAL - DEBUT TRIM COND 211-E-9</v>
          </cell>
        </row>
        <row r="3497">
          <cell r="B3497" t="str">
            <v>4201.0001.0480906</v>
          </cell>
          <cell r="C3497" t="str">
            <v>HPP MATERIAL - TBUNDLE 140-E-11A,E-16</v>
          </cell>
        </row>
        <row r="3498">
          <cell r="B3498" t="str">
            <v>4201.0001.0480912</v>
          </cell>
          <cell r="C3498" t="str">
            <v>HPP MATERIAL - FAB HE, 701-E-5&amp;702-E-7</v>
          </cell>
        </row>
        <row r="3499">
          <cell r="B3499" t="str">
            <v>4201.0001.0480914</v>
          </cell>
          <cell r="C3499" t="str">
            <v>HPP MATERIAL - FAB HE,ITEM 140-E-20&amp;E-25</v>
          </cell>
        </row>
        <row r="3500">
          <cell r="B3500" t="str">
            <v>4201.0001.0480918</v>
          </cell>
          <cell r="C3500" t="str">
            <v>HPP MATERIAL - TUBE BUNDLE ASS F/023E-11</v>
          </cell>
        </row>
        <row r="3501">
          <cell r="B3501" t="str">
            <v>4201.0001.0480922</v>
          </cell>
          <cell r="C3501" t="str">
            <v>HPP MATERIAL - COMBINED FEED EXCHANGER</v>
          </cell>
        </row>
        <row r="3502">
          <cell r="B3502" t="str">
            <v>4201.0001.0480925</v>
          </cell>
          <cell r="C3502" t="str">
            <v>HPP MATERIAL - 6 DISPENSER (SOE-TA)</v>
          </cell>
        </row>
        <row r="3503">
          <cell r="B3503" t="str">
            <v>4201.0001.0481001</v>
          </cell>
          <cell r="C3503" t="str">
            <v>HPP MATERIAL - VESSEL TAG NO.14-E-25</v>
          </cell>
        </row>
        <row r="3504">
          <cell r="B3504" t="str">
            <v>4201.0001.0481012</v>
          </cell>
          <cell r="C3504" t="str">
            <v>HPP MATERIAL - BAFFLE PLATE</v>
          </cell>
        </row>
        <row r="3505">
          <cell r="B3505" t="str">
            <v>4201.0001.0481016</v>
          </cell>
          <cell r="C3505" t="str">
            <v>HPP MATERIAL - ERECTION VCFHE 84E-201</v>
          </cell>
        </row>
        <row r="3506">
          <cell r="B3506" t="str">
            <v>4201.0001.0481023</v>
          </cell>
          <cell r="C3506" t="str">
            <v>HPP MATERIAL - PASS PARTITION PLATE</v>
          </cell>
        </row>
        <row r="3507">
          <cell r="B3507" t="str">
            <v>4201.0001.0481024</v>
          </cell>
          <cell r="C3507" t="str">
            <v>HPP MATERIAL - T. BUNDLE COMP, CHANNEL</v>
          </cell>
        </row>
        <row r="3508">
          <cell r="B3508" t="str">
            <v>4201.0001.0481101</v>
          </cell>
          <cell r="C3508" t="str">
            <v>HPP MATERIAL - TUBE BUNDLE TYPE "U"</v>
          </cell>
        </row>
        <row r="3509">
          <cell r="B3509" t="str">
            <v>4201.0001.0481105</v>
          </cell>
          <cell r="C3509" t="str">
            <v>HPP MATERIAL - TBUNDLE AS110-E-7 A/B/C/D</v>
          </cell>
        </row>
        <row r="3510">
          <cell r="B3510" t="str">
            <v>4201.0001.0481106</v>
          </cell>
          <cell r="C3510" t="str">
            <v>HPP MATERIAL - EJCTR STEAMTAG110-J-51A/B</v>
          </cell>
        </row>
        <row r="3511">
          <cell r="B3511" t="str">
            <v>4201.0001.0481107</v>
          </cell>
          <cell r="C3511" t="str">
            <v>HPP MATERIAL - TBUNDLE AS&amp;SHELL 93E-405</v>
          </cell>
        </row>
        <row r="3512">
          <cell r="B3512" t="str">
            <v>4201.0001.0481109</v>
          </cell>
          <cell r="C3512" t="str">
            <v>HPP MATERIAL - PRESSURE VESSEL FABRICATI</v>
          </cell>
        </row>
        <row r="3513">
          <cell r="B3513" t="str">
            <v>4201.0001.0481114</v>
          </cell>
          <cell r="C3513" t="str">
            <v>HPP MATERIAL - HEAT EXCHANGER COMPLETE 7</v>
          </cell>
        </row>
        <row r="3514">
          <cell r="B3514" t="str">
            <v>4201.0001.0481117</v>
          </cell>
          <cell r="C3514" t="str">
            <v>HPP MATERIAL - CONDENSATE STRIPPER</v>
          </cell>
        </row>
        <row r="3515">
          <cell r="B3515" t="str">
            <v>4201.0001.0481118</v>
          </cell>
          <cell r="C3515" t="str">
            <v>HPP MATERIAL - VESSEL, HORIZONTAL TAG</v>
          </cell>
        </row>
        <row r="3516">
          <cell r="B3516" t="str">
            <v>4201.0001.0481124</v>
          </cell>
          <cell r="C3516" t="str">
            <v>HPP MATERIAL - Heat Exchanger  Assy Tag</v>
          </cell>
        </row>
        <row r="3517">
          <cell r="B3517" t="str">
            <v>4201.0001.0481153</v>
          </cell>
          <cell r="C3517" t="str">
            <v>HPP MATERIAL - 5 (FIVE) UNIT COMBINED FE</v>
          </cell>
        </row>
        <row r="3518">
          <cell r="B3518" t="str">
            <v>4201.0001.0481159</v>
          </cell>
          <cell r="C3518" t="str">
            <v>HPP MATERIAL - PEMBANGUNAN UNIT CHLORIDE</v>
          </cell>
        </row>
        <row r="3519">
          <cell r="B3519" t="str">
            <v>4201.0001.0481160</v>
          </cell>
          <cell r="C3519" t="str">
            <v>HPP MATERIAL - FABRICATION INTERNAL PART</v>
          </cell>
        </row>
        <row r="3520">
          <cell r="B3520" t="str">
            <v>4201.0001.0481161</v>
          </cell>
          <cell r="C3520" t="str">
            <v>HPP MATERIAL - HEAT EXCHANGER 260-E-157</v>
          </cell>
        </row>
        <row r="3521">
          <cell r="B3521" t="str">
            <v>4201.0001.0481163</v>
          </cell>
          <cell r="C3521" t="str">
            <v>HPP MATERIAL - PEMBANGUNAN FASILITAS SLU</v>
          </cell>
        </row>
        <row r="3522">
          <cell r="B3522" t="str">
            <v>4201.0001.0481166</v>
          </cell>
          <cell r="C3522" t="str">
            <v>HPP MATERIAL - SHELL &amp; TUBE BUNDLE  Assy</v>
          </cell>
        </row>
        <row r="3523">
          <cell r="B3523" t="str">
            <v>4201.0001.04812004</v>
          </cell>
          <cell r="C3523" t="str">
            <v>HPP MATERIAL - TOP HEAD COLOUMN</v>
          </cell>
        </row>
        <row r="3524">
          <cell r="B3524" t="str">
            <v>4201.0001.04812005</v>
          </cell>
          <cell r="C3524" t="str">
            <v>HPP MATERIAL - HEAT EXCHANGER</v>
          </cell>
        </row>
        <row r="3525">
          <cell r="B3525" t="str">
            <v>4201.0001.0510862</v>
          </cell>
          <cell r="C3525" t="str">
            <v>HPP MATERIAL - PRESSURE VESSEL</v>
          </cell>
        </row>
        <row r="3526">
          <cell r="B3526" t="str">
            <v>4201.0001.0510863</v>
          </cell>
          <cell r="C3526" t="str">
            <v>HPP MATERIAL - PROV OF SHELL &amp; TUBE HEAT</v>
          </cell>
        </row>
        <row r="3527">
          <cell r="B3527" t="str">
            <v>4201.0001.0510902</v>
          </cell>
          <cell r="C3527" t="str">
            <v>HPP MATERIAL - PRESSURE VESSEL GSA</v>
          </cell>
        </row>
        <row r="3528">
          <cell r="B3528" t="str">
            <v>4201.0001.0511017</v>
          </cell>
          <cell r="C3528" t="str">
            <v>HPP MATERIAL - FAB HEAD CHANNEL (E-2030)</v>
          </cell>
        </row>
        <row r="3529">
          <cell r="B3529" t="str">
            <v>4201.0001.0511152</v>
          </cell>
          <cell r="C3529" t="str">
            <v>HPP MATERIAL - ENGINEERING, PROCUREMENT,</v>
          </cell>
        </row>
        <row r="3530">
          <cell r="B3530" t="str">
            <v>4201.0001.0540911</v>
          </cell>
          <cell r="C3530" t="str">
            <v>HPP MATERIAL - NATURAL GAS REHEATER</v>
          </cell>
        </row>
        <row r="3531">
          <cell r="B3531" t="str">
            <v>4201.0001.0541171</v>
          </cell>
          <cell r="C3531" t="str">
            <v>HPP MATERIAL - HEAT EXCHANGER DEHYDROGEN</v>
          </cell>
        </row>
        <row r="3532">
          <cell r="B3532" t="str">
            <v>4201.0001.05412002</v>
          </cell>
          <cell r="C3532" t="str">
            <v>HPP MATERIAL - REPLACEMENT HEAT EXCHANGE</v>
          </cell>
        </row>
        <row r="3533">
          <cell r="B3533" t="str">
            <v>4201.0001.0550824</v>
          </cell>
          <cell r="C3533" t="str">
            <v>HPP MATERIAL - FERTILIZER FACTORY EXPANS</v>
          </cell>
        </row>
        <row r="3534">
          <cell r="B3534" t="str">
            <v>4201.0001.0560920</v>
          </cell>
          <cell r="C3534" t="str">
            <v>HPP MATERIAL - REPL T BUNDLE 3A-1111-C</v>
          </cell>
        </row>
        <row r="3535">
          <cell r="B3535" t="str">
            <v>4201.0001.0561111</v>
          </cell>
          <cell r="C3535" t="str">
            <v>HPP MATERIAL - SUPERHEATER WASTE HEAT BO</v>
          </cell>
        </row>
        <row r="3536">
          <cell r="B3536" t="str">
            <v>4201.0001.0561112</v>
          </cell>
          <cell r="C3536" t="str">
            <v>HPP MATERIAL - AIR HEATER 5U-EC-301 (SEG</v>
          </cell>
        </row>
        <row r="3537">
          <cell r="B3537" t="str">
            <v>4201.0001.0561151</v>
          </cell>
          <cell r="C3537" t="str">
            <v>HPP MATERIAL - HP STEAM SUPER HEATER 102</v>
          </cell>
        </row>
        <row r="3538">
          <cell r="B3538" t="str">
            <v>4201.0001.0561158</v>
          </cell>
          <cell r="C3538" t="str">
            <v>HPP MATERIAL - 5A-115C METHANATOR EFFLUE</v>
          </cell>
        </row>
        <row r="3539">
          <cell r="B3539" t="str">
            <v>4201.0001.0561164</v>
          </cell>
          <cell r="C3539" t="str">
            <v>HPP MATERIAL - PLATE DISTRIBUTOR COMPLAT</v>
          </cell>
        </row>
        <row r="3540">
          <cell r="B3540" t="str">
            <v>4201.0001.0561170</v>
          </cell>
          <cell r="C3540" t="str">
            <v>HPP MATERIAL - RETUBING 101-C PUSRI - 1B</v>
          </cell>
        </row>
        <row r="3541">
          <cell r="B3541" t="str">
            <v>4201.0001.05612014</v>
          </cell>
          <cell r="C3541" t="str">
            <v>HPP MATERIAL - TUBE BUNDLE</v>
          </cell>
        </row>
        <row r="3542">
          <cell r="B3542" t="str">
            <v>4201.0001.05612015</v>
          </cell>
          <cell r="C3542" t="str">
            <v>HPP MATERIAL - PRETHICKENER 5U-FD-202</v>
          </cell>
        </row>
        <row r="3543">
          <cell r="B3543" t="str">
            <v>4201.0001.0580817</v>
          </cell>
          <cell r="C3543" t="str">
            <v>HPP MATERIAL - PRESS. VESSEL RCC OFF GAS</v>
          </cell>
        </row>
        <row r="3544">
          <cell r="B3544" t="str">
            <v>4201.0001.0581003</v>
          </cell>
          <cell r="C3544" t="str">
            <v>HPP MATERIAL - 10.000MT AMMONIA25-TK-801</v>
          </cell>
        </row>
        <row r="3545">
          <cell r="B3545" t="str">
            <v>4201.0001.0581009</v>
          </cell>
          <cell r="C3545" t="str">
            <v>HPP MATERIAL - STAINLESS STEEL STRUC ANP</v>
          </cell>
        </row>
        <row r="3546">
          <cell r="B3546" t="str">
            <v>4201.0001.0581126</v>
          </cell>
          <cell r="C3546" t="str">
            <v>HPP MATERIAL - PRESSURE VESSEL 2 X 35 MW</v>
          </cell>
        </row>
        <row r="3547">
          <cell r="B3547" t="str">
            <v>4201.0001.0600702</v>
          </cell>
          <cell r="C3547" t="str">
            <v>HPP MATERIAL - INSTALL / ERECTION SUBCON</v>
          </cell>
        </row>
        <row r="3548">
          <cell r="B3548" t="str">
            <v>4201.0001.0600704</v>
          </cell>
          <cell r="C3548" t="str">
            <v>HPP MATERIAL - COAL FIRED PWR PL PR THER</v>
          </cell>
        </row>
        <row r="3549">
          <cell r="B3549" t="str">
            <v>4201.0001.0600706</v>
          </cell>
          <cell r="C3549" t="str">
            <v>HPP MATERIAL - COAL-FIRED POWER PLANT PR</v>
          </cell>
        </row>
        <row r="3550">
          <cell r="B3550" t="str">
            <v>4201.0001.0600708</v>
          </cell>
          <cell r="C3550" t="str">
            <v>HPP MATERIAL - ESP INLET FLUE &amp; ESP OUTL</v>
          </cell>
        </row>
        <row r="3551">
          <cell r="B3551" t="str">
            <v>4201.0001.0600710</v>
          </cell>
          <cell r="C3551" t="str">
            <v>HPP MATERIAL - I &amp; C PRIMARY VALVE</v>
          </cell>
        </row>
        <row r="3552">
          <cell r="B3552" t="str">
            <v>4201.0001.0600711</v>
          </cell>
          <cell r="C3552" t="str">
            <v>HPP MATERIAL - FLUE SUPPORTER SUPERSTRUC</v>
          </cell>
        </row>
        <row r="3553">
          <cell r="B3553" t="str">
            <v>4201.0001.0600907</v>
          </cell>
          <cell r="C3553" t="str">
            <v>HPP MATERIAL - INST/ERCTION MECH 3X315MW</v>
          </cell>
        </row>
        <row r="3554">
          <cell r="B3554" t="str">
            <v>4201.0001.0630910</v>
          </cell>
          <cell r="C3554" t="str">
            <v>HPP MATERIAL - FABRICATION RISER CLAMP</v>
          </cell>
        </row>
        <row r="3555">
          <cell r="B3555" t="str">
            <v>4201.0001.0631115</v>
          </cell>
          <cell r="C3555" t="str">
            <v>HPP MATERIAL - SUPPLY OF HEAT EXCHANGER</v>
          </cell>
        </row>
        <row r="3556">
          <cell r="B3556" t="str">
            <v>4201.0001.0631201</v>
          </cell>
          <cell r="C3556" t="str">
            <v>HPP MATERIAL - PROVISION OF EPCI KF GAS</v>
          </cell>
        </row>
        <row r="3557">
          <cell r="B3557" t="str">
            <v>4201.0001.06312029</v>
          </cell>
          <cell r="C3557" t="str">
            <v>HPP MATERIAL - FABRICATION PIPE SPOOL</v>
          </cell>
        </row>
        <row r="3558">
          <cell r="B3558" t="str">
            <v>4201.0001.06312051</v>
          </cell>
          <cell r="C3558" t="str">
            <v>HPP MATERIAL - PROVISION OF ENGINEERING</v>
          </cell>
        </row>
        <row r="3559">
          <cell r="B3559" t="str">
            <v>4201.0001.0651021</v>
          </cell>
          <cell r="C3559" t="str">
            <v>HPP MATERIAL - FAB&amp;INSTAL ENERGY PLANT</v>
          </cell>
        </row>
        <row r="3560">
          <cell r="B3560" t="str">
            <v>4201.0001.0651025</v>
          </cell>
          <cell r="C3560" t="str">
            <v>HPP MATERIAL - SUPPLY &amp; INSTAL PNEUMATIC</v>
          </cell>
        </row>
        <row r="3561">
          <cell r="B3561" t="str">
            <v>4201.0001.0651102</v>
          </cell>
          <cell r="C3561" t="str">
            <v>HPP MATERIAL - SUPP&amp;INST 7110,7120,7130</v>
          </cell>
        </row>
        <row r="3562">
          <cell r="B3562" t="str">
            <v>4201.0001.0701022</v>
          </cell>
          <cell r="C3562" t="str">
            <v>HPP MATERIAL - CHEMICAL CLEANING</v>
          </cell>
        </row>
        <row r="3563">
          <cell r="B3563" t="str">
            <v>4201.0001.0701122</v>
          </cell>
          <cell r="C3563" t="str">
            <v>HPP MATERIAL - PUMP &amp; PIPING BROKE STOR.</v>
          </cell>
        </row>
        <row r="3564">
          <cell r="B3564" t="str">
            <v>4201.0001.0731138</v>
          </cell>
          <cell r="C3564" t="str">
            <v>HPP MATERIAL - AIR HEATER TUBES</v>
          </cell>
        </row>
        <row r="3565">
          <cell r="B3565" t="str">
            <v>4201.0001.07312054</v>
          </cell>
          <cell r="C3565" t="str">
            <v>HPP MATERIAL - SERVICE BARK CONVEYOR</v>
          </cell>
        </row>
        <row r="3566">
          <cell r="B3566" t="str">
            <v>4201.0001.0830924</v>
          </cell>
          <cell r="C3566" t="str">
            <v>HPP MATERIAL - TRANS,INST,HOOKUP POLENG</v>
          </cell>
        </row>
        <row r="3567">
          <cell r="B3567" t="str">
            <v>4201.0001.0831120</v>
          </cell>
          <cell r="C3567" t="str">
            <v>HPP MATERIAL - EPC WORKS FOR PPP-CW-DW-G</v>
          </cell>
        </row>
        <row r="3568">
          <cell r="B3568" t="str">
            <v>4201.0001.0881108</v>
          </cell>
          <cell r="C3568" t="str">
            <v>HPP MATERIAL - REPLACE SW PIPE</v>
          </cell>
        </row>
        <row r="3569">
          <cell r="B3569" t="str">
            <v>4201.0001.0881123</v>
          </cell>
          <cell r="C3569" t="str">
            <v>HPP MATERIAL - HOUSING FILTER</v>
          </cell>
        </row>
        <row r="3570">
          <cell r="B3570" t="str">
            <v>4201.0001.0901121</v>
          </cell>
          <cell r="C3570" t="str">
            <v>HPP MATERIAL - DUCTING TISSUE MILL II</v>
          </cell>
        </row>
        <row r="3571">
          <cell r="B3571" t="str">
            <v>4201.0001.0901142</v>
          </cell>
          <cell r="C3571" t="str">
            <v>HPP MATERIAL - Ducting Yankee</v>
          </cell>
        </row>
        <row r="3572">
          <cell r="B3572" t="str">
            <v>4201.0001.0911125</v>
          </cell>
          <cell r="C3572" t="str">
            <v>HPP MATERIAL - Water System &amp; Coal Syste</v>
          </cell>
        </row>
        <row r="3573">
          <cell r="B3573" t="str">
            <v>4201.0001.0921147</v>
          </cell>
          <cell r="C3573" t="str">
            <v>HPP MATERIAL - ADD. BY PAS LINE FOR DOUB</v>
          </cell>
        </row>
        <row r="3574">
          <cell r="B3574" t="str">
            <v>4201.0001.0991129</v>
          </cell>
          <cell r="C3574" t="str">
            <v>HPP MATERIAL - PIPA HYDRANT</v>
          </cell>
        </row>
        <row r="3575">
          <cell r="B3575" t="str">
            <v>4201.0001.1021146</v>
          </cell>
          <cell r="C3575" t="str">
            <v>HPP MATERIAL -  water surge tank</v>
          </cell>
        </row>
        <row r="3576">
          <cell r="B3576" t="str">
            <v>4201.0001.1031143</v>
          </cell>
          <cell r="C3576" t="str">
            <v>HPP MATERIAL - DUPLEX PIPE SPOOL 2-INC,</v>
          </cell>
        </row>
        <row r="3577">
          <cell r="B3577" t="str">
            <v>4201.0001.10412034</v>
          </cell>
          <cell r="C3577" t="str">
            <v>HPP MATERIAL - TUBE BUNDLE E201-05-08-09</v>
          </cell>
        </row>
        <row r="3578">
          <cell r="B3578" t="str">
            <v>4201.0001.10512037</v>
          </cell>
          <cell r="C3578" t="str">
            <v>HPP MATERIAL - HEAT EXCHANGER ASSY TAG N</v>
          </cell>
        </row>
        <row r="3579">
          <cell r="B3579" t="str">
            <v>4201.0001.10512038</v>
          </cell>
          <cell r="C3579" t="str">
            <v>HPP MATERIAL - PENGADAAN SHELL ASSY TAG</v>
          </cell>
        </row>
        <row r="3580">
          <cell r="B3580" t="str">
            <v>4201.0001.10512039</v>
          </cell>
          <cell r="C3580" t="str">
            <v>HPP MATERIAL - PENGADAAN SHELL ASSY TAG</v>
          </cell>
        </row>
        <row r="3581">
          <cell r="B3581" t="str">
            <v>4201.0001.10512060</v>
          </cell>
          <cell r="C3581" t="str">
            <v>HPP MATERIAL - PENGGANTIAN/PEMBUATAN TES</v>
          </cell>
        </row>
        <row r="3582">
          <cell r="B3582" t="str">
            <v>4201.0001.10612040</v>
          </cell>
          <cell r="C3582" t="str">
            <v>HPP MATERIAL - TUBE BUNDLE, SHELLBUNDLE,</v>
          </cell>
        </row>
        <row r="3583">
          <cell r="B3583" t="str">
            <v>4201.0001.10612053</v>
          </cell>
          <cell r="C3583" t="str">
            <v>HPP MATERIAL - ENGINEERING, PROCUREMENT</v>
          </cell>
        </row>
        <row r="3584">
          <cell r="B3584" t="str">
            <v>4201.0001.1121154</v>
          </cell>
          <cell r="C3584" t="str">
            <v>HPP MATERIAL - H2S MUD / GAS SEPARATOR</v>
          </cell>
        </row>
        <row r="3585">
          <cell r="B3585" t="str">
            <v>4201.0001.1161162</v>
          </cell>
          <cell r="C3585" t="str">
            <v>HPP MATERIAL - SECONDARY REFORMER EFFLUE</v>
          </cell>
        </row>
        <row r="3586">
          <cell r="B3586" t="str">
            <v>4201.0001.1171165</v>
          </cell>
          <cell r="C3586" t="str">
            <v>HPP MATERIAL - TOWER</v>
          </cell>
        </row>
        <row r="3587">
          <cell r="B3587" t="str">
            <v>4201.0001.1171167</v>
          </cell>
          <cell r="C3587" t="str">
            <v>HPP MATERIAL - SHOP FABRICATED VESSEL &amp;</v>
          </cell>
        </row>
        <row r="3588">
          <cell r="B3588" t="str">
            <v>4201.0001.1171168</v>
          </cell>
          <cell r="C3588" t="str">
            <v>HPP MATERIAL - SHOP FABRICATED VESSEL &amp;</v>
          </cell>
        </row>
        <row r="3589">
          <cell r="B3589" t="str">
            <v>4201.0001.11712010</v>
          </cell>
          <cell r="C3589" t="str">
            <v>HPP MATERIAL - SHOP FABRICATED VESSEL &amp;</v>
          </cell>
        </row>
        <row r="3590">
          <cell r="B3590" t="str">
            <v>4201.0001.11712023</v>
          </cell>
          <cell r="C3590" t="str">
            <v>HPP MATERIAL - SHOP FABRICATED VESSEL &amp;</v>
          </cell>
        </row>
        <row r="3591">
          <cell r="B3591" t="str">
            <v>4201.0001.1191172</v>
          </cell>
          <cell r="C3591" t="str">
            <v>HPP MATERIAL - EPC MOBILE SEPARATOR</v>
          </cell>
        </row>
        <row r="3592">
          <cell r="B3592" t="str">
            <v>4201.0001.1201175</v>
          </cell>
          <cell r="C3592" t="str">
            <v>HPP MATERIAL - FABRICATION &amp; ERECTION OF</v>
          </cell>
        </row>
        <row r="3593">
          <cell r="B3593" t="str">
            <v>4201.0001.12812012</v>
          </cell>
          <cell r="C3593" t="str">
            <v>HPP MATERIAL - RENTAL DRILLING EQUIPMENT</v>
          </cell>
        </row>
        <row r="3594">
          <cell r="B3594" t="str">
            <v>4201.0001.12912007</v>
          </cell>
          <cell r="C3594" t="str">
            <v>HPP MATERIAL - SUPPLY OF SHELL &amp; TUBE HE</v>
          </cell>
        </row>
        <row r="3595">
          <cell r="B3595" t="str">
            <v>4201.0001.14512017</v>
          </cell>
          <cell r="C3595" t="str">
            <v>HPP MATERIAL - DIVING EQUIPMENT</v>
          </cell>
        </row>
        <row r="3596">
          <cell r="B3596" t="str">
            <v>4201.0001.14912041</v>
          </cell>
          <cell r="C3596" t="str">
            <v>HPP MATERIAL - FABRIKASI SHELL 24E-113</v>
          </cell>
        </row>
        <row r="3597">
          <cell r="B3597" t="str">
            <v>4201.0001.15012024</v>
          </cell>
          <cell r="C3597" t="str">
            <v>HPP MATERIAL -  TOTAL RETUBE INSITU SURF</v>
          </cell>
        </row>
        <row r="3598">
          <cell r="B3598" t="str">
            <v>4201.0001.15212028</v>
          </cell>
          <cell r="C3598" t="str">
            <v>HPP MATERIAL - TUBE BUNDLE SHELL H5012 &amp;</v>
          </cell>
        </row>
        <row r="3599">
          <cell r="B3599" t="str">
            <v>4201.0001.15212059</v>
          </cell>
          <cell r="C3599" t="str">
            <v>HPP MATERIAL - SECONDARY REACTOR UNIT</v>
          </cell>
        </row>
        <row r="3600">
          <cell r="B3600" t="str">
            <v>4201.0001.15312030</v>
          </cell>
          <cell r="C3600" t="str">
            <v>HPP MATERIAL - 2 UNIT FUEL GAS FILTER CO</v>
          </cell>
        </row>
        <row r="3601">
          <cell r="B3601" t="str">
            <v>4201.0001.15712042</v>
          </cell>
          <cell r="C3601" t="str">
            <v>HPP MATERIAL - REDESIGN, FABRIKASI &amp; PEM</v>
          </cell>
        </row>
        <row r="3602">
          <cell r="B3602" t="str">
            <v>4201.0001.16012044</v>
          </cell>
          <cell r="C3602" t="str">
            <v>HPP MATERIAL -  EPCI CONTRACT FOR LIMA F</v>
          </cell>
        </row>
        <row r="3603">
          <cell r="B3603" t="str">
            <v>4201.0001.16409005</v>
          </cell>
          <cell r="C3603" t="str">
            <v>HPP MATERIAL - MEG Injection Package</v>
          </cell>
        </row>
        <row r="3604">
          <cell r="B3604" t="str">
            <v>4201.0001.R000000</v>
          </cell>
          <cell r="C3604" t="str">
            <v>HPP MATERIAL - SEWA EQUIPMENT- EXCAVATOR</v>
          </cell>
        </row>
        <row r="3605">
          <cell r="B3605" t="str">
            <v>4201.0002.06312006</v>
          </cell>
          <cell r="C3605" t="str">
            <v>GAJI DAN UPAH  - PROV OF EPCI KF GAS (INT)</v>
          </cell>
        </row>
        <row r="3606">
          <cell r="B3606" t="str">
            <v>4201.0002.002</v>
          </cell>
          <cell r="C3606" t="str">
            <v>GAJI DAN UPAH  - WORKSHOP</v>
          </cell>
        </row>
        <row r="3607">
          <cell r="B3607" t="str">
            <v>4201.0002.0050852</v>
          </cell>
          <cell r="C3607" t="str">
            <v>GAJI DAN UPAH  - KAMBUNA TOPSIDE REUSER S</v>
          </cell>
        </row>
        <row r="3608">
          <cell r="B3608" t="str">
            <v>4201.0002.0050905</v>
          </cell>
          <cell r="C3608" t="str">
            <v>GAJI DAN UPAH  - MEG INJECTION PACKAGE</v>
          </cell>
        </row>
        <row r="3609">
          <cell r="B3609" t="str">
            <v>4201.0002.00712046</v>
          </cell>
          <cell r="C3609" t="str">
            <v>GAJI DAN UPAH  - FABRIKASI  &amp; INSTASI UNTU</v>
          </cell>
        </row>
        <row r="3610">
          <cell r="B3610" t="str">
            <v>4201.0002.0081014</v>
          </cell>
          <cell r="C3610" t="str">
            <v>GAJI DAN UPAH  - SEI AMBAWANG KAB.KUBU</v>
          </cell>
        </row>
        <row r="3611">
          <cell r="B3611" t="str">
            <v>4201.0002.0101019</v>
          </cell>
          <cell r="C3611" t="str">
            <v>GAJI DAN UPAH  - CPP&amp;AUP PLATFORMS INST</v>
          </cell>
        </row>
        <row r="3612">
          <cell r="B3612" t="str">
            <v>4201.0002.0101137</v>
          </cell>
          <cell r="C3612" t="str">
            <v>GAJI DAN UPAH  - CPP &amp; AUP Platforms</v>
          </cell>
        </row>
        <row r="3613">
          <cell r="B3613" t="str">
            <v>4201.0002.0120832</v>
          </cell>
          <cell r="C3613" t="str">
            <v>GAJI DAN UPAH  - SHELL &amp; TUBE HEAT EXCHANG</v>
          </cell>
        </row>
        <row r="3614">
          <cell r="B3614" t="str">
            <v>4201.0002.0130903</v>
          </cell>
          <cell r="C3614" t="str">
            <v>GAJI DAN UPAH  - WELL TEST, SKID UNIT</v>
          </cell>
        </row>
        <row r="3615">
          <cell r="B3615" t="str">
            <v>4201.0002.0130904</v>
          </cell>
          <cell r="C3615" t="str">
            <v>GAJI DAN UPAH  - HEAT EXCHANGER</v>
          </cell>
        </row>
        <row r="3616">
          <cell r="B3616" t="str">
            <v>4201.0002.0130908</v>
          </cell>
          <cell r="C3616" t="str">
            <v>GAJI DAN UPAH  - PIPE SLEEVE &amp; DURI, RIAU</v>
          </cell>
        </row>
        <row r="3617">
          <cell r="B3617" t="str">
            <v>4201.0002.0130923</v>
          </cell>
          <cell r="C3617" t="str">
            <v>GAJI DAN UPAH  - PROV OF WATER STO TANK</v>
          </cell>
        </row>
        <row r="3618">
          <cell r="B3618" t="str">
            <v>4201.0002.0130929</v>
          </cell>
          <cell r="C3618" t="str">
            <v>GAJI DAN UPAH  - OPERATION ASSISTANCE SLN</v>
          </cell>
        </row>
        <row r="3619">
          <cell r="B3619" t="str">
            <v>4201.0002.0130931</v>
          </cell>
          <cell r="C3619" t="str">
            <v>GAJI DAN UPAH  - STORAGE TANK FOR INT PROG</v>
          </cell>
        </row>
        <row r="3620">
          <cell r="B3620" t="str">
            <v>4201.0002.0131004</v>
          </cell>
          <cell r="C3620" t="str">
            <v>GAJI DAN UPAH  - 3 UNITS K.O. DRUM</v>
          </cell>
        </row>
        <row r="3621">
          <cell r="B3621" t="str">
            <v>4201.0002.0131010</v>
          </cell>
          <cell r="C3621" t="str">
            <v>GAJI DAN UPAH  - DISAIN&amp;FAB ALAT SURFAKTAN</v>
          </cell>
        </row>
        <row r="3622">
          <cell r="B3622" t="str">
            <v>4201.0002.0131018</v>
          </cell>
          <cell r="C3622" t="str">
            <v>GAJI DAN UPAH  - JASA KONST TANGKI PEMISAH</v>
          </cell>
        </row>
        <row r="3623">
          <cell r="B3623" t="str">
            <v>4201.0002.0131104</v>
          </cell>
          <cell r="C3623" t="str">
            <v>GAJI DAN UPAH  - RIGLESS SERVICE</v>
          </cell>
        </row>
        <row r="3624">
          <cell r="B3624" t="str">
            <v>4201.0002.0131113</v>
          </cell>
          <cell r="C3624" t="str">
            <v>GAJI DAN UPAH  - EPC U/ FASILITAS TANKI DI</v>
          </cell>
        </row>
        <row r="3625">
          <cell r="B3625" t="str">
            <v>4201.0002.0131119</v>
          </cell>
          <cell r="C3625" t="str">
            <v>GAJI DAN UPAH  - EPF OF STORAGE FOR RANTAU</v>
          </cell>
        </row>
        <row r="3626">
          <cell r="B3626" t="str">
            <v>4201.0002.0131127</v>
          </cell>
          <cell r="C3626" t="str">
            <v>GAJI DAN UPAH  - RIGLESS SERVICE</v>
          </cell>
        </row>
        <row r="3627">
          <cell r="B3627" t="str">
            <v>4201.0002.0131150</v>
          </cell>
          <cell r="C3627" t="str">
            <v>GAJI DAN UPAH  - WASH TANK REPAIR</v>
          </cell>
        </row>
        <row r="3628">
          <cell r="B3628" t="str">
            <v>4201.0002.01312003</v>
          </cell>
          <cell r="C3628" t="str">
            <v>GAJI DAN UPAH  - RIGLESS SERVICES</v>
          </cell>
        </row>
        <row r="3629">
          <cell r="B3629" t="str">
            <v>4201.0002.01312031</v>
          </cell>
          <cell r="C3629" t="str">
            <v>GAJI DAN UPAH  - PLUG BACK WITH SLICKLINE</v>
          </cell>
        </row>
        <row r="3630">
          <cell r="B3630" t="str">
            <v>4201.0002.01312049</v>
          </cell>
          <cell r="C3630" t="str">
            <v>GAJI DAN UPAH  - HRSG #2 &amp; #5</v>
          </cell>
        </row>
        <row r="3631">
          <cell r="B3631" t="str">
            <v>4201.0002.01312058</v>
          </cell>
          <cell r="C3631" t="str">
            <v>GAJI DAN UPAH  - FOAMING SERVICES</v>
          </cell>
        </row>
        <row r="3632">
          <cell r="B3632" t="str">
            <v>4201.0002.0150909</v>
          </cell>
          <cell r="C3632" t="str">
            <v>GAJI DAN UPAH  - PIPE CONNECTION</v>
          </cell>
        </row>
        <row r="3633">
          <cell r="B3633" t="str">
            <v>4201.0002.0150916</v>
          </cell>
          <cell r="C3633" t="str">
            <v>GAJI DAN UPAH  - SUBSEA CABLE</v>
          </cell>
        </row>
        <row r="3634">
          <cell r="B3634" t="str">
            <v>4201.0002.0151128</v>
          </cell>
          <cell r="C3634" t="str">
            <v>GAJI DAN UPAH  - PROJECT BAWAL PIPELINE</v>
          </cell>
        </row>
        <row r="3635">
          <cell r="B3635" t="str">
            <v>4201.0002.01512021</v>
          </cell>
          <cell r="C3635" t="str">
            <v>GAJI DAN UPAH  - TUBE BUNDLE CONDENSATE CO</v>
          </cell>
        </row>
        <row r="3636">
          <cell r="B3636" t="str">
            <v>4201.0002.01512027</v>
          </cell>
          <cell r="C3636" t="str">
            <v>GAJI DAN UPAH  - FUEL GAS SCRUBBER AND HEA</v>
          </cell>
        </row>
        <row r="3637">
          <cell r="B3637" t="str">
            <v>4201.0002.01512043</v>
          </cell>
          <cell r="C3637" t="str">
            <v>GAJI DAN UPAH  - EHMR WATER PROJECT, EPCI</v>
          </cell>
        </row>
        <row r="3638">
          <cell r="B3638" t="str">
            <v>4201.0002.01512062</v>
          </cell>
          <cell r="C3638" t="str">
            <v>GAJI DAN UPAH  - EPCI TEMBANG 8 TO BAWAL P</v>
          </cell>
        </row>
        <row r="3639">
          <cell r="B3639" t="str">
            <v>4201.0002.0191139</v>
          </cell>
          <cell r="C3639" t="str">
            <v>GAJI DAN UPAH  - Maintenance of Expansion</v>
          </cell>
        </row>
        <row r="3640">
          <cell r="B3640" t="str">
            <v>4201.0002.0241007</v>
          </cell>
          <cell r="C3640" t="str">
            <v>GAJI DAN UPAH  - REP&amp;TEST (336-I;1000m3)</v>
          </cell>
        </row>
        <row r="3641">
          <cell r="B3641" t="str">
            <v>4201.0002.02412022</v>
          </cell>
          <cell r="C3641" t="str">
            <v>GAJI DAN UPAH  - REPAIR F/WELDING TANK</v>
          </cell>
        </row>
        <row r="3642">
          <cell r="B3642" t="str">
            <v>4201.0002.02412035</v>
          </cell>
          <cell r="C3642" t="str">
            <v>GAJI DAN UPAH  - REPAIR OF TANK 100 CUFT P</v>
          </cell>
        </row>
        <row r="3643">
          <cell r="B3643" t="str">
            <v>4201.0002.0260847</v>
          </cell>
          <cell r="C3643" t="str">
            <v>GAJI DAN UPAH  - INSTALLATION OF 2X315 MW</v>
          </cell>
        </row>
        <row r="3644">
          <cell r="B3644" t="str">
            <v>4201.0002.0261198</v>
          </cell>
          <cell r="C3644" t="str">
            <v>GAJI DAN UPAH  - MAINTENANCE HUBEI</v>
          </cell>
        </row>
        <row r="3645">
          <cell r="B3645" t="str">
            <v>4201.0002.0280913</v>
          </cell>
          <cell r="C3645" t="str">
            <v>GAJI DAN UPAH  - FAB SAND BLAST&amp;PRIM COAT</v>
          </cell>
        </row>
        <row r="3646">
          <cell r="B3646" t="str">
            <v>4201.0002.0280915</v>
          </cell>
          <cell r="C3646" t="str">
            <v>GAJI DAN UPAH  - MB#13; RECONDITION WORK</v>
          </cell>
        </row>
        <row r="3647">
          <cell r="B3647" t="str">
            <v>4201.0002.0280919</v>
          </cell>
          <cell r="C3647" t="str">
            <v>GAJI DAN UPAH  - RB#13; ANCHOR BOLT INST</v>
          </cell>
        </row>
        <row r="3648">
          <cell r="B3648" t="str">
            <v>4201.0002.0280921</v>
          </cell>
          <cell r="C3648" t="str">
            <v>GAJI DAN UPAH  - RB#13; INST MECHANICAL</v>
          </cell>
        </row>
        <row r="3649">
          <cell r="B3649" t="str">
            <v>4201.0002.0280926</v>
          </cell>
          <cell r="C3649" t="str">
            <v>GAJI DAN UPAH  - RB#13; PIPE EXT /MP &amp; LP</v>
          </cell>
        </row>
        <row r="3650">
          <cell r="B3650" t="str">
            <v>4201.0002.0280927</v>
          </cell>
          <cell r="C3650" t="str">
            <v>GAJI DAN UPAH  - PM#9;MP BIN TEMP CONTROL</v>
          </cell>
        </row>
        <row r="3651">
          <cell r="B3651" t="str">
            <v>4201.0002.0280930</v>
          </cell>
          <cell r="C3651" t="str">
            <v>GAJI DAN UPAH  - MB#15;MAIN STEAM LINE MOD</v>
          </cell>
        </row>
        <row r="3652">
          <cell r="B3652" t="str">
            <v>4201.0002.0281005</v>
          </cell>
          <cell r="C3652" t="str">
            <v>GAJI DAN UPAH  - PM#9; UPGRADE TIE IN</v>
          </cell>
        </row>
        <row r="3653">
          <cell r="B3653" t="str">
            <v>4201.0002.0281006</v>
          </cell>
          <cell r="C3653" t="str">
            <v>GAJI DAN UPAH  - MANPOWER SUPPLY SHUTDOWN</v>
          </cell>
        </row>
        <row r="3654">
          <cell r="B3654" t="str">
            <v>4201.0002.0281011</v>
          </cell>
          <cell r="C3654" t="str">
            <v>GAJI DAN UPAH  - WP-9;FAB CRUSHER COMPLETE</v>
          </cell>
        </row>
        <row r="3655">
          <cell r="B3655" t="str">
            <v>4201.0002.0281013</v>
          </cell>
          <cell r="C3655" t="str">
            <v>GAJI DAN UPAH  - MB#24;SURF METAL TREATMEN</v>
          </cell>
        </row>
        <row r="3656">
          <cell r="B3656" t="str">
            <v>4201.0002.0281015</v>
          </cell>
          <cell r="C3656" t="str">
            <v>GAJI DAN UPAH  - WP-8;FAB CRUSHER 2SETS</v>
          </cell>
        </row>
        <row r="3657">
          <cell r="B3657" t="str">
            <v>4201.0002.0281020</v>
          </cell>
          <cell r="C3657" t="str">
            <v>GAJI DAN UPAH  - TPM;ADD BYPASS FILTER GAS</v>
          </cell>
        </row>
        <row r="3658">
          <cell r="B3658" t="str">
            <v>4201.0002.0281034</v>
          </cell>
          <cell r="C3658" t="str">
            <v>GAJI DAN UPAH  - WP-8, DRUM BARKER 2 LINES</v>
          </cell>
        </row>
        <row r="3659">
          <cell r="B3659" t="str">
            <v>4201.0002.0281103</v>
          </cell>
          <cell r="C3659" t="str">
            <v>GAJI DAN UPAH  - TUBE PF-1C VE#1(SHUTDOWN)</v>
          </cell>
        </row>
        <row r="3660">
          <cell r="B3660" t="str">
            <v>4201.0002.0281110</v>
          </cell>
          <cell r="C3660" t="str">
            <v>GAJI DAN UPAH  - VE#11, FABRICATION HBL TA</v>
          </cell>
        </row>
        <row r="3661">
          <cell r="B3661" t="str">
            <v>4201.0002.0281116</v>
          </cell>
          <cell r="C3661" t="str">
            <v>GAJI DAN UPAH  - IKPP</v>
          </cell>
        </row>
        <row r="3662">
          <cell r="B3662" t="str">
            <v>4201.0002.0281130</v>
          </cell>
          <cell r="C3662" t="str">
            <v>GAJI DAN UPAH  - TG 23 PENYAMBUNGAN PIPA</v>
          </cell>
        </row>
        <row r="3663">
          <cell r="B3663" t="str">
            <v>4201.0002.0281131</v>
          </cell>
          <cell r="C3663" t="str">
            <v>GAJI DAN UPAH  - MC-10 Connect Pipe</v>
          </cell>
        </row>
        <row r="3664">
          <cell r="B3664" t="str">
            <v>4201.0002.0281132</v>
          </cell>
          <cell r="C3664" t="str">
            <v>GAJI DAN UPAH  - Replacement of pipe 8"</v>
          </cell>
        </row>
        <row r="3665">
          <cell r="B3665" t="str">
            <v>4201.0002.0281133</v>
          </cell>
          <cell r="C3665" t="str">
            <v>GAJI DAN UPAH  - MC-2 Annual Shutdown 2011</v>
          </cell>
        </row>
        <row r="3666">
          <cell r="B3666" t="str">
            <v>4201.0002.0281134</v>
          </cell>
          <cell r="C3666" t="str">
            <v>GAJI DAN UPAH  - Repair Heater, Cooler</v>
          </cell>
        </row>
        <row r="3667">
          <cell r="B3667" t="str">
            <v>4201.0002.0281135</v>
          </cell>
          <cell r="C3667" t="str">
            <v>GAJI DAN UPAH  - CA-8 Replace C12 Pipe 16"</v>
          </cell>
        </row>
        <row r="3668">
          <cell r="B3668" t="str">
            <v>4201.0002.0281136</v>
          </cell>
          <cell r="C3668" t="str">
            <v>GAJI DAN UPAH  - Supply Manpower</v>
          </cell>
        </row>
        <row r="3669">
          <cell r="B3669" t="str">
            <v>4201.0002.0281140</v>
          </cell>
          <cell r="C3669" t="str">
            <v>GAJI DAN UPAH  - Corrective Maintenance, P</v>
          </cell>
        </row>
        <row r="3670">
          <cell r="B3670" t="str">
            <v>4201.0002.0281141</v>
          </cell>
          <cell r="C3670" t="str">
            <v>GAJI DAN UPAH  - PM-9 Annual Shutdown 2011</v>
          </cell>
        </row>
        <row r="3671">
          <cell r="B3671" t="str">
            <v>4201.0002.0281144</v>
          </cell>
          <cell r="C3671" t="str">
            <v>GAJI DAN UPAH  - RB# 6 Project; Supply Man</v>
          </cell>
        </row>
        <row r="3672">
          <cell r="B3672" t="str">
            <v>4201.0002.0281145</v>
          </cell>
          <cell r="C3672" t="str">
            <v>GAJI DAN UPAH  - WPMT PROJ SUPPLY MANPOWER</v>
          </cell>
        </row>
        <row r="3673">
          <cell r="B3673" t="str">
            <v>4201.0002.0281148</v>
          </cell>
          <cell r="C3673" t="str">
            <v>GAJI DAN UPAH  - RECONDITION VACUUM EVAPOR</v>
          </cell>
        </row>
        <row r="3674">
          <cell r="B3674" t="str">
            <v>4201.0002.0281149</v>
          </cell>
          <cell r="C3674" t="str">
            <v>GAJI DAN UPAH  - RC-11 ADD LINE GAS FILTER</v>
          </cell>
        </row>
        <row r="3675">
          <cell r="B3675" t="str">
            <v>4201.0002.0281155</v>
          </cell>
          <cell r="C3675" t="str">
            <v>GAJI DAN UPAH  - WP#8; REPLACEMENT SHUTL B</v>
          </cell>
        </row>
        <row r="3676">
          <cell r="B3676" t="str">
            <v>4201.0002.0281156</v>
          </cell>
          <cell r="C3676" t="str">
            <v>GAJI DAN UPAH  - WP#9; INSTALLATION CHIP S</v>
          </cell>
        </row>
        <row r="3677">
          <cell r="B3677" t="str">
            <v>4201.0002.0281157</v>
          </cell>
          <cell r="C3677" t="str">
            <v>GAJI DAN UPAH  - WP#9; INSTALLATION LOG RE</v>
          </cell>
        </row>
        <row r="3678">
          <cell r="B3678" t="str">
            <v>4201.0002.0281169</v>
          </cell>
          <cell r="C3678" t="str">
            <v>GAJI DAN UPAH  - WP-9 INSTALL DEBARKING DR</v>
          </cell>
        </row>
        <row r="3679">
          <cell r="B3679" t="str">
            <v>4201.0002.0281173</v>
          </cell>
          <cell r="C3679" t="str">
            <v>GAJI DAN UPAH  - VE#12 REPLACE ROOF &amp; SHEL</v>
          </cell>
        </row>
        <row r="3680">
          <cell r="B3680" t="str">
            <v>4201.0002.0281174</v>
          </cell>
          <cell r="C3680" t="str">
            <v>GAJI DAN UPAH  - RC#8; NEW INSTALL OF HYDR</v>
          </cell>
        </row>
        <row r="3681">
          <cell r="B3681" t="str">
            <v>4201.0002.0281199</v>
          </cell>
          <cell r="C3681" t="str">
            <v>GAJI DAN UPAH  - MAINTENANCE IKPP</v>
          </cell>
        </row>
        <row r="3682">
          <cell r="B3682" t="str">
            <v>4201.0002.02812008</v>
          </cell>
          <cell r="C3682" t="str">
            <v>GAJI DAN UPAH  - VE#2 INST NEW WBL TANK A</v>
          </cell>
        </row>
        <row r="3683">
          <cell r="B3683" t="str">
            <v>4201.0002.02812009</v>
          </cell>
          <cell r="C3683" t="str">
            <v>GAJI DAN UPAH  - WP-9 INSTALL CHIP SCREEN</v>
          </cell>
        </row>
        <row r="3684">
          <cell r="B3684" t="str">
            <v>4201.0002.02812011</v>
          </cell>
          <cell r="C3684" t="str">
            <v>GAJI DAN UPAH  - WP#9: INSTALL DEBARKING D</v>
          </cell>
        </row>
        <row r="3685">
          <cell r="B3685" t="str">
            <v>4201.0002.02812013</v>
          </cell>
          <cell r="C3685" t="str">
            <v>GAJI DAN UPAH  - PM#8; TIE IN (TOP SEPARAT</v>
          </cell>
        </row>
        <row r="3686">
          <cell r="B3686" t="str">
            <v>4201.0002.02812016</v>
          </cell>
          <cell r="C3686" t="str">
            <v>GAJI DAN UPAH  - HP HEADER TG 18.19 TO P-8</v>
          </cell>
        </row>
        <row r="3687">
          <cell r="B3687" t="str">
            <v>4201.0002.02812018</v>
          </cell>
          <cell r="C3687" t="str">
            <v>GAJI DAN UPAH  - MC#3; UPGRADE PIPING &amp; DR</v>
          </cell>
        </row>
        <row r="3688">
          <cell r="B3688" t="str">
            <v>4201.0002.02812019</v>
          </cell>
          <cell r="C3688" t="str">
            <v>GAJI DAN UPAH  - PM#8; TIE IN WASHING &amp; CO</v>
          </cell>
        </row>
        <row r="3689">
          <cell r="B3689" t="str">
            <v>4201.0002.02812020</v>
          </cell>
          <cell r="C3689" t="str">
            <v>GAJI DAN UPAH  - PM#8; ADD SCREEN &amp; DISMAN</v>
          </cell>
        </row>
        <row r="3690">
          <cell r="B3690" t="str">
            <v>4201.0002.02812026</v>
          </cell>
          <cell r="C3690" t="str">
            <v>GAJI DAN UPAH  - PPM#6; FABRICATION / INST</v>
          </cell>
        </row>
        <row r="3691">
          <cell r="B3691" t="str">
            <v>4201.0002.02812032</v>
          </cell>
          <cell r="C3691" t="str">
            <v>GAJI DAN UPAH  - OPEN CONTRACT MAINTENANCE</v>
          </cell>
        </row>
        <row r="3692">
          <cell r="B3692" t="str">
            <v>4201.0002.02812033</v>
          </cell>
          <cell r="C3692" t="str">
            <v>GAJI DAN UPAH  - MANPOWER TO SUPPORT CORRE</v>
          </cell>
        </row>
        <row r="3693">
          <cell r="B3693" t="str">
            <v>4201.0002.02812036</v>
          </cell>
          <cell r="C3693" t="str">
            <v>GAJI DAN UPAH  - GANTI TUBE CONDENSER TG#1</v>
          </cell>
        </row>
        <row r="3694">
          <cell r="B3694" t="str">
            <v>4201.0002.02812045</v>
          </cell>
          <cell r="C3694" t="str">
            <v>GAJI DAN UPAH  - WP-8; REPLACEMENT OF DRUM</v>
          </cell>
        </row>
        <row r="3695">
          <cell r="B3695" t="str">
            <v>4201.0002.02812047</v>
          </cell>
          <cell r="C3695" t="str">
            <v>GAJI DAN UPAH  - WP-9; REPLACEMENT OF DRUM</v>
          </cell>
        </row>
        <row r="3696">
          <cell r="B3696" t="str">
            <v>4201.0002.02812048</v>
          </cell>
          <cell r="C3696" t="str">
            <v>GAJI DAN UPAH  - VE#2 PROJECT FABR &amp; INSTA</v>
          </cell>
        </row>
        <row r="3697">
          <cell r="B3697" t="str">
            <v>4201.0002.02812050</v>
          </cell>
          <cell r="C3697" t="str">
            <v>GAJI DAN UPAH  - VE2; FABRICATION &amp; INSTAL</v>
          </cell>
        </row>
        <row r="3698">
          <cell r="B3698" t="str">
            <v>4201.0002.02812052</v>
          </cell>
          <cell r="C3698" t="str">
            <v>GAJI DAN UPAH  - PM8; SCAFFOLDING ANNUAL S</v>
          </cell>
        </row>
        <row r="3699">
          <cell r="B3699" t="str">
            <v>4201.0002.02812055</v>
          </cell>
          <cell r="C3699" t="str">
            <v>GAJI DAN UPAH  - PM#8; DISMANTLE EQUIPMENT</v>
          </cell>
        </row>
        <row r="3700">
          <cell r="B3700" t="str">
            <v>4201.0002.02812056</v>
          </cell>
          <cell r="C3700" t="str">
            <v>GAJI DAN UPAH  - PM#8; TO MAKE CONVEYOR SU</v>
          </cell>
        </row>
        <row r="3701">
          <cell r="B3701" t="str">
            <v>4201.0002.02812057</v>
          </cell>
          <cell r="C3701" t="str">
            <v>GAJI DAN UPAH  - PM#9; GANTI 4 SET NOZZLE</v>
          </cell>
        </row>
        <row r="3702">
          <cell r="B3702" t="str">
            <v>4201.0002.02812099</v>
          </cell>
          <cell r="C3702" t="str">
            <v>GAJI DAN UPAH  - IKPP MAINTENANCE</v>
          </cell>
        </row>
        <row r="3703">
          <cell r="B3703" t="str">
            <v>4201.0002.0350933</v>
          </cell>
          <cell r="C3703" t="str">
            <v>GAJI DAN UPAH  - PAGERUNGAN UTARA FIELD</v>
          </cell>
        </row>
        <row r="3704">
          <cell r="B3704" t="str">
            <v>4201.0002.0351002</v>
          </cell>
          <cell r="C3704" t="str">
            <v>GAJI DAN UPAH  - EDC1 SUBSEA FACILITY TSB</v>
          </cell>
        </row>
        <row r="3705">
          <cell r="B3705" t="str">
            <v>4201.0002.0400928</v>
          </cell>
          <cell r="C3705" t="str">
            <v>GAJI DAN UPAH  - 3 Unit BODY SHELL</v>
          </cell>
        </row>
        <row r="3706">
          <cell r="B3706" t="str">
            <v>4201.0002.0400932</v>
          </cell>
          <cell r="C3706" t="str">
            <v>GAJI DAN UPAH  - 6 UNITS FLARE KO DRUM</v>
          </cell>
        </row>
        <row r="3707">
          <cell r="B3707" t="str">
            <v>4201.0002.0411008</v>
          </cell>
          <cell r="C3707" t="str">
            <v>GAJI DAN UPAH  - GEN. ASSEMBLY DEBARKING</v>
          </cell>
        </row>
        <row r="3708">
          <cell r="B3708" t="str">
            <v>4201.0002.04112025</v>
          </cell>
          <cell r="C3708" t="str">
            <v>GAJI DAN UPAH  - MANPOWER SUPPLY FOR PROJE</v>
          </cell>
        </row>
        <row r="3709">
          <cell r="B3709" t="str">
            <v>4201.0002.0480753</v>
          </cell>
          <cell r="C3709" t="str">
            <v>GAJI DAN UPAH  - COMBINED FEED EXCHANGER</v>
          </cell>
        </row>
        <row r="3710">
          <cell r="B3710" t="str">
            <v>4201.0002.0480901</v>
          </cell>
          <cell r="C3710" t="str">
            <v>GAJI DAN UPAH  - DEBUT TRIM COND 211-E-9</v>
          </cell>
        </row>
        <row r="3711">
          <cell r="B3711" t="str">
            <v>4201.0002.0480906</v>
          </cell>
          <cell r="C3711" t="str">
            <v>GAJI DAN UPAH  - TBUNDLE 140-E-11A,E-16</v>
          </cell>
        </row>
        <row r="3712">
          <cell r="B3712" t="str">
            <v>4201.0002.0480912</v>
          </cell>
          <cell r="C3712" t="str">
            <v>GAJI DAN UPAH  - FAB HE, 701-E-5&amp;702-E-7</v>
          </cell>
        </row>
        <row r="3713">
          <cell r="B3713" t="str">
            <v>4201.0002.0480914</v>
          </cell>
          <cell r="C3713" t="str">
            <v>GAJI DAN UPAH  - FAB HE,ITEM 140-E-20&amp;E-25</v>
          </cell>
        </row>
        <row r="3714">
          <cell r="B3714" t="str">
            <v>4201.0002.0480918</v>
          </cell>
          <cell r="C3714" t="str">
            <v>GAJI DAN UPAH  - TUBE BUNDLE ASS F/023E-11</v>
          </cell>
        </row>
        <row r="3715">
          <cell r="B3715" t="str">
            <v>4201.0002.0480922</v>
          </cell>
          <cell r="C3715" t="str">
            <v>GAJI DAN UPAH  - COMBINED FEED EXCHANGER</v>
          </cell>
        </row>
        <row r="3716">
          <cell r="B3716" t="str">
            <v>4201.0002.0480925</v>
          </cell>
          <cell r="C3716" t="str">
            <v>GAJI DAN UPAH  - 6 DISPENSER (SOE-TA)</v>
          </cell>
        </row>
        <row r="3717">
          <cell r="B3717" t="str">
            <v>4201.0002.0481001</v>
          </cell>
          <cell r="C3717" t="str">
            <v>GAJI DAN UPAH  - VESSEL TAG NO.14-E-25</v>
          </cell>
        </row>
        <row r="3718">
          <cell r="B3718" t="str">
            <v>4201.0002.0481012</v>
          </cell>
          <cell r="C3718" t="str">
            <v>GAJI DAN UPAH  - BAFFLE PLATE</v>
          </cell>
        </row>
        <row r="3719">
          <cell r="B3719" t="str">
            <v>4201.0002.0481016</v>
          </cell>
          <cell r="C3719" t="str">
            <v>GAJI DAN UPAH  - ERECTION VCFHE 84E-201</v>
          </cell>
        </row>
        <row r="3720">
          <cell r="B3720" t="str">
            <v>4201.0002.0481023</v>
          </cell>
          <cell r="C3720" t="str">
            <v>GAJI DAN UPAH  - PASS PARTITION PLATE</v>
          </cell>
        </row>
        <row r="3721">
          <cell r="B3721" t="str">
            <v>4201.0002.0481024</v>
          </cell>
          <cell r="C3721" t="str">
            <v>GAJI DAN UPAH  - T. BUNDLE COMP, CHANNEL</v>
          </cell>
        </row>
        <row r="3722">
          <cell r="B3722" t="str">
            <v>4201.0002.0481101</v>
          </cell>
          <cell r="C3722" t="str">
            <v>GAJI DAN UPAH  - TUBE BUNDLE TYPE "U"</v>
          </cell>
        </row>
        <row r="3723">
          <cell r="B3723" t="str">
            <v>4201.0002.0481105</v>
          </cell>
          <cell r="C3723" t="str">
            <v>GAJI DAN UPAH  - TBUNDLE AS110-E-7 A/B/C/D</v>
          </cell>
        </row>
        <row r="3724">
          <cell r="B3724" t="str">
            <v>4201.0002.0481106</v>
          </cell>
          <cell r="C3724" t="str">
            <v>GAJI DAN UPAH  - EJCTR STEAMTAG110-J-51A/B</v>
          </cell>
        </row>
        <row r="3725">
          <cell r="B3725" t="str">
            <v>4201.0002.0481107</v>
          </cell>
          <cell r="C3725" t="str">
            <v>GAJI DAN UPAH  - TBUNDLE AS&amp;SHELL 93E-405</v>
          </cell>
        </row>
        <row r="3726">
          <cell r="B3726" t="str">
            <v>4201.0002.0481109</v>
          </cell>
          <cell r="C3726" t="str">
            <v>GAJI DAN UPAH  - PRESSURE VESSEL FABRICATI</v>
          </cell>
        </row>
        <row r="3727">
          <cell r="B3727" t="str">
            <v>4201.0002.0481114</v>
          </cell>
          <cell r="C3727" t="str">
            <v>GAJI DAN UPAH  - HEAT EXCHANGER COMPLETE 7</v>
          </cell>
        </row>
        <row r="3728">
          <cell r="B3728" t="str">
            <v>4201.0002.0481117</v>
          </cell>
          <cell r="C3728" t="str">
            <v>GAJI DAN UPAH  - CONDENSATE STRIPPER</v>
          </cell>
        </row>
        <row r="3729">
          <cell r="B3729" t="str">
            <v>4201.0002.0481118</v>
          </cell>
          <cell r="C3729" t="str">
            <v>GAJI DAN UPAH  - VESSEL, HORIZONTAL TAG</v>
          </cell>
        </row>
        <row r="3730">
          <cell r="B3730" t="str">
            <v>4201.0002.0481124</v>
          </cell>
          <cell r="C3730" t="str">
            <v>GAJI DAN UPAH  - Heat Exchanger  Assy Tag</v>
          </cell>
        </row>
        <row r="3731">
          <cell r="B3731" t="str">
            <v>4201.0002.0481153</v>
          </cell>
          <cell r="C3731" t="str">
            <v>GAJI DAN UPAH  - 5 (FIVE) UNIT COMBINED FE</v>
          </cell>
        </row>
        <row r="3732">
          <cell r="B3732" t="str">
            <v>4201.0002.0481159</v>
          </cell>
          <cell r="C3732" t="str">
            <v>GAJI DAN UPAH  - PEMBANGUNAN UNIT CHLORIDE</v>
          </cell>
        </row>
        <row r="3733">
          <cell r="B3733" t="str">
            <v>4201.0002.0481160</v>
          </cell>
          <cell r="C3733" t="str">
            <v>GAJI DAN UPAH  - FABRICATION INTERNAL PART</v>
          </cell>
        </row>
        <row r="3734">
          <cell r="B3734" t="str">
            <v>4201.0002.0481161</v>
          </cell>
          <cell r="C3734" t="str">
            <v>GAJI DAN UPAH  - HEAT EXCHANGER 260-E-157</v>
          </cell>
        </row>
        <row r="3735">
          <cell r="B3735" t="str">
            <v>4201.0002.0481163</v>
          </cell>
          <cell r="C3735" t="str">
            <v>GAJI DAN UPAH  - PEMBANGUNAN FASILITAS SLU</v>
          </cell>
        </row>
        <row r="3736">
          <cell r="B3736" t="str">
            <v>4201.0002.0481166</v>
          </cell>
          <cell r="C3736" t="str">
            <v>GAJI DAN UPAH  - SHELL &amp; TUBE BUNDLE  Assy</v>
          </cell>
        </row>
        <row r="3737">
          <cell r="B3737" t="str">
            <v>4201.0002.04812004</v>
          </cell>
          <cell r="C3737" t="str">
            <v>GAJI DAN UPAH  - TOP HEAD COLOUMN</v>
          </cell>
        </row>
        <row r="3738">
          <cell r="B3738" t="str">
            <v>4201.0002.04812005</v>
          </cell>
          <cell r="C3738" t="str">
            <v>GAJI DAN UPAH  - HEAT EXCHANGER</v>
          </cell>
        </row>
        <row r="3739">
          <cell r="B3739" t="str">
            <v>4201.0002.0510862</v>
          </cell>
          <cell r="C3739" t="str">
            <v>GAJI DAN UPAH  - PRESSURE VESSEL</v>
          </cell>
        </row>
        <row r="3740">
          <cell r="B3740" t="str">
            <v>4201.0002.0510863</v>
          </cell>
          <cell r="C3740" t="str">
            <v>GAJI DAN UPAH  - PROV OF SHELL &amp; TUBE HEAT</v>
          </cell>
        </row>
        <row r="3741">
          <cell r="B3741" t="str">
            <v>4201.0002.0510902</v>
          </cell>
          <cell r="C3741" t="str">
            <v>GAJI DAN UPAH  - PRESSURE VESSEL GSA</v>
          </cell>
        </row>
        <row r="3742">
          <cell r="B3742" t="str">
            <v>4201.0002.0511017</v>
          </cell>
          <cell r="C3742" t="str">
            <v>GAJI DAN UPAH  - FAB HEAD CHANNEL (E-2030)</v>
          </cell>
        </row>
        <row r="3743">
          <cell r="B3743" t="str">
            <v>4201.0002.0511152</v>
          </cell>
          <cell r="C3743" t="str">
            <v>GAJI DAN UPAH  - ENGINEERING, PROCUREMENT,</v>
          </cell>
        </row>
        <row r="3744">
          <cell r="B3744" t="str">
            <v>4201.0002.0540911</v>
          </cell>
          <cell r="C3744" t="str">
            <v>GAJI DAN UPAH  - NATURAL GAS REHEATER</v>
          </cell>
        </row>
        <row r="3745">
          <cell r="B3745" t="str">
            <v>4201.0002.0541171</v>
          </cell>
          <cell r="C3745" t="str">
            <v>GAJI DAN UPAH  - HEAT EXCHANGER DEHYDROGEN</v>
          </cell>
        </row>
        <row r="3746">
          <cell r="B3746" t="str">
            <v>4201.0002.05412002</v>
          </cell>
          <cell r="C3746" t="str">
            <v>GAJI DAN UPAH  - REPLACEMENT HEAT EXCHANGE</v>
          </cell>
        </row>
        <row r="3747">
          <cell r="B3747" t="str">
            <v>4201.0002.0550824</v>
          </cell>
          <cell r="C3747" t="str">
            <v>GAJI DAN UPAH  - FERTILIZER FACTORY EXPANS</v>
          </cell>
        </row>
        <row r="3748">
          <cell r="B3748" t="str">
            <v>4201.0002.0560920</v>
          </cell>
          <cell r="C3748" t="str">
            <v>GAJI DAN UPAH  - REPL T BUNDLE 3A-1111-C</v>
          </cell>
        </row>
        <row r="3749">
          <cell r="B3749" t="str">
            <v>4201.0002.0561111</v>
          </cell>
          <cell r="C3749" t="str">
            <v>GAJI DAN UPAH  - SUPERHEATER WASTE HEAT BO</v>
          </cell>
        </row>
        <row r="3750">
          <cell r="B3750" t="str">
            <v>4201.0002.0561112</v>
          </cell>
          <cell r="C3750" t="str">
            <v>GAJI DAN UPAH  - AIR HEATER 5U-EC-301 (SEG</v>
          </cell>
        </row>
        <row r="3751">
          <cell r="B3751" t="str">
            <v>4201.0002.0561151</v>
          </cell>
          <cell r="C3751" t="str">
            <v>GAJI DAN UPAH  - HP STEAM SUPER HEATER 102</v>
          </cell>
        </row>
        <row r="3752">
          <cell r="B3752" t="str">
            <v>4201.0002.0561158</v>
          </cell>
          <cell r="C3752" t="str">
            <v>GAJI DAN UPAH  - 5A-115C METHANATOR EFFLUE</v>
          </cell>
        </row>
        <row r="3753">
          <cell r="B3753" t="str">
            <v>4201.0002.0561164</v>
          </cell>
          <cell r="C3753" t="str">
            <v>GAJI DAN UPAH  - PLATE DISTRIBUTOR COMPLAT</v>
          </cell>
        </row>
        <row r="3754">
          <cell r="B3754" t="str">
            <v>4201.0002.0561170</v>
          </cell>
          <cell r="C3754" t="str">
            <v>GAJI DAN UPAH  - RETUBING 101-C PUSRI - 1B</v>
          </cell>
        </row>
        <row r="3755">
          <cell r="B3755" t="str">
            <v>4201.0002.05612014</v>
          </cell>
          <cell r="C3755" t="str">
            <v>GAJI DAN UPAH  - TUBE BUNDLE</v>
          </cell>
        </row>
        <row r="3756">
          <cell r="B3756" t="str">
            <v>4201.0002.05612015</v>
          </cell>
          <cell r="C3756" t="str">
            <v>GAJI DAN UPAH  - PRETHICKENER 5U-FD-202</v>
          </cell>
        </row>
        <row r="3757">
          <cell r="B3757" t="str">
            <v>4201.0002.0580817</v>
          </cell>
          <cell r="C3757" t="str">
            <v>GAJI DAN UPAH  - PRESS. VESSEL RCC OFF GAS</v>
          </cell>
        </row>
        <row r="3758">
          <cell r="B3758" t="str">
            <v>4201.0002.0581003</v>
          </cell>
          <cell r="C3758" t="str">
            <v>GAJI DAN UPAH  - 10.000MT AMMONIA25-TK-801</v>
          </cell>
        </row>
        <row r="3759">
          <cell r="B3759" t="str">
            <v>4201.0002.0581009</v>
          </cell>
          <cell r="C3759" t="str">
            <v>GAJI DAN UPAH  - STAINLESS STEEL STRUC ANP</v>
          </cell>
        </row>
        <row r="3760">
          <cell r="B3760" t="str">
            <v>4201.0002.0581126</v>
          </cell>
          <cell r="C3760" t="str">
            <v>GAJI DAN UPAH  - PRESSURE VESSEL 2 X 35 MW</v>
          </cell>
        </row>
        <row r="3761">
          <cell r="B3761" t="str">
            <v>4201.0002.0600702</v>
          </cell>
          <cell r="C3761" t="str">
            <v>GAJI DAN UPAH  - INSTALL / ERECTION SUBCON</v>
          </cell>
        </row>
        <row r="3762">
          <cell r="B3762" t="str">
            <v>4201.0002.0600704</v>
          </cell>
          <cell r="C3762" t="str">
            <v>GAJI DAN UPAH  - COAL FIRED PWR PL PR THER</v>
          </cell>
        </row>
        <row r="3763">
          <cell r="B3763" t="str">
            <v>4201.0002.0600706</v>
          </cell>
          <cell r="C3763" t="str">
            <v>GAJI DAN UPAH  - COAL-FIRED POWER PLANT PR</v>
          </cell>
        </row>
        <row r="3764">
          <cell r="B3764" t="str">
            <v>4201.0002.0600708</v>
          </cell>
          <cell r="C3764" t="str">
            <v>GAJI DAN UPAH  - ESP INLET FLUE &amp; ESP OUTL</v>
          </cell>
        </row>
        <row r="3765">
          <cell r="B3765" t="str">
            <v>4201.0002.0600710</v>
          </cell>
          <cell r="C3765" t="str">
            <v>GAJI DAN UPAH  - I &amp; C PRIMARY VALVE</v>
          </cell>
        </row>
        <row r="3766">
          <cell r="B3766" t="str">
            <v>4201.0002.0600711</v>
          </cell>
          <cell r="C3766" t="str">
            <v>GAJI DAN UPAH  - FLUE SUPPORTER SUPERSTRUC</v>
          </cell>
        </row>
        <row r="3767">
          <cell r="B3767" t="str">
            <v>4201.0002.0600907</v>
          </cell>
          <cell r="C3767" t="str">
            <v>GAJI DAN UPAH  - INST/ERCTION MECH 3X315MW</v>
          </cell>
        </row>
        <row r="3768">
          <cell r="B3768" t="str">
            <v>4201.0002.0630910</v>
          </cell>
          <cell r="C3768" t="str">
            <v>GAJI DAN UPAH  - FABRICATION RISER CLAMP</v>
          </cell>
        </row>
        <row r="3769">
          <cell r="B3769" t="str">
            <v>4201.0002.0631115</v>
          </cell>
          <cell r="C3769" t="str">
            <v>GAJI DAN UPAH  - SUPPLY OF HEAT EXCHANGER</v>
          </cell>
        </row>
        <row r="3770">
          <cell r="B3770" t="str">
            <v>4201.0002.0631201</v>
          </cell>
          <cell r="C3770" t="str">
            <v>GAJI DAN UPAH  - PROVISION OF EPCI KF GAS</v>
          </cell>
        </row>
        <row r="3771">
          <cell r="B3771" t="str">
            <v>4201.0002.06312029</v>
          </cell>
          <cell r="C3771" t="str">
            <v>GAJI DAN UPAH  - FABRICATION PIPE SPOOL</v>
          </cell>
        </row>
        <row r="3772">
          <cell r="B3772" t="str">
            <v>4201.0002.06312051</v>
          </cell>
          <cell r="C3772" t="str">
            <v>GAJI DAN UPAH  - PROVISION OF ENGINEERING</v>
          </cell>
        </row>
        <row r="3773">
          <cell r="B3773" t="str">
            <v>4201.0002.0651021</v>
          </cell>
          <cell r="C3773" t="str">
            <v>GAJI DAN UPAH  - FAB&amp;INSTAL ENERGY PLANT</v>
          </cell>
        </row>
        <row r="3774">
          <cell r="B3774" t="str">
            <v>4201.0002.0651025</v>
          </cell>
          <cell r="C3774" t="str">
            <v>GAJI DAN UPAH  - SUPPLY &amp; INSTAL PNEUMATIC</v>
          </cell>
        </row>
        <row r="3775">
          <cell r="B3775" t="str">
            <v>4201.0002.0651102</v>
          </cell>
          <cell r="C3775" t="str">
            <v>GAJI DAN UPAH  - SUPP&amp;INST 7110,7120,7130</v>
          </cell>
        </row>
        <row r="3776">
          <cell r="B3776" t="str">
            <v>4201.0002.0701022</v>
          </cell>
          <cell r="C3776" t="str">
            <v>GAJI DAN UPAH  - CHEMICAL CLEANING</v>
          </cell>
        </row>
        <row r="3777">
          <cell r="B3777" t="str">
            <v>4201.0002.0701122</v>
          </cell>
          <cell r="C3777" t="str">
            <v>GAJI DAN UPAH  - PUMP &amp; PIPING BROKE STOR.</v>
          </cell>
        </row>
        <row r="3778">
          <cell r="B3778" t="str">
            <v>4201.0002.0731138</v>
          </cell>
          <cell r="C3778" t="str">
            <v>GAJI DAN UPAH  - AIR HEATER TUBES</v>
          </cell>
        </row>
        <row r="3779">
          <cell r="B3779" t="str">
            <v>4201.0002.07312054</v>
          </cell>
          <cell r="C3779" t="str">
            <v>GAJI DAN UPAH  - SERVICE BARK CONVEYOR</v>
          </cell>
        </row>
        <row r="3780">
          <cell r="B3780" t="str">
            <v>4201.0002.0830924</v>
          </cell>
          <cell r="C3780" t="str">
            <v>GAJI DAN UPAH  - TRANS,INST,HOOKUP POLENG</v>
          </cell>
        </row>
        <row r="3781">
          <cell r="B3781" t="str">
            <v>4201.0002.0831120</v>
          </cell>
          <cell r="C3781" t="str">
            <v>GAJI DAN UPAH  - EPC WORKS FOR PPP-CW-DW-G</v>
          </cell>
        </row>
        <row r="3782">
          <cell r="B3782" t="str">
            <v>4201.0002.0881108</v>
          </cell>
          <cell r="C3782" t="str">
            <v>GAJI DAN UPAH  - REPLACE SW PIPE</v>
          </cell>
        </row>
        <row r="3783">
          <cell r="B3783" t="str">
            <v>4201.0002.0881123</v>
          </cell>
          <cell r="C3783" t="str">
            <v>GAJI DAN UPAH  - HOUSING FILTER</v>
          </cell>
        </row>
        <row r="3784">
          <cell r="B3784" t="str">
            <v>4201.0002.0901121</v>
          </cell>
          <cell r="C3784" t="str">
            <v>GAJI DAN UPAH  - DUCTING TISSUE MILL II</v>
          </cell>
        </row>
        <row r="3785">
          <cell r="B3785" t="str">
            <v>4201.0002.0901142</v>
          </cell>
          <cell r="C3785" t="str">
            <v>GAJI DAN UPAH  - Ducting Yankee</v>
          </cell>
        </row>
        <row r="3786">
          <cell r="B3786" t="str">
            <v>4201.0002.0911125</v>
          </cell>
          <cell r="C3786" t="str">
            <v>GAJI DAN UPAH  - Water System &amp; Coal Syste</v>
          </cell>
        </row>
        <row r="3787">
          <cell r="B3787" t="str">
            <v>4201.0002.0921147</v>
          </cell>
          <cell r="C3787" t="str">
            <v>GAJI DAN UPAH  - ADD. BY PAS LINE FOR DOUB</v>
          </cell>
        </row>
        <row r="3788">
          <cell r="B3788" t="str">
            <v>4201.0002.0991129</v>
          </cell>
          <cell r="C3788" t="str">
            <v>GAJI DAN UPAH  - PIPA HYDRANT</v>
          </cell>
        </row>
        <row r="3789">
          <cell r="B3789" t="str">
            <v>4201.0002.1021146</v>
          </cell>
          <cell r="C3789" t="str">
            <v>GAJI DAN UPAH  -  water surge tank</v>
          </cell>
        </row>
        <row r="3790">
          <cell r="B3790" t="str">
            <v>4201.0002.1031143</v>
          </cell>
          <cell r="C3790" t="str">
            <v>GAJI DAN UPAH  - DUPLEX PIPE SPOOL 2-INC,</v>
          </cell>
        </row>
        <row r="3791">
          <cell r="B3791" t="str">
            <v>4201.0002.10412034</v>
          </cell>
          <cell r="C3791" t="str">
            <v>GAJI DAN UPAH  - TUBE BUNDLE E201-05-08-09</v>
          </cell>
        </row>
        <row r="3792">
          <cell r="B3792" t="str">
            <v>4201.0002.10512037</v>
          </cell>
          <cell r="C3792" t="str">
            <v>GAJI DAN UPAH  - HEAT EXCHANGER ASSY TAG N</v>
          </cell>
        </row>
        <row r="3793">
          <cell r="B3793" t="str">
            <v>4201.0002.10512038</v>
          </cell>
          <cell r="C3793" t="str">
            <v>GAJI DAN UPAH  - PENGADAAN SHELL ASSY TAG</v>
          </cell>
        </row>
        <row r="3794">
          <cell r="B3794" t="str">
            <v>4201.0002.10512039</v>
          </cell>
          <cell r="C3794" t="str">
            <v>GAJI DAN UPAH  - PENGADAAN SHELL ASSY TAG</v>
          </cell>
        </row>
        <row r="3795">
          <cell r="B3795" t="str">
            <v>4201.0002.10512060</v>
          </cell>
          <cell r="C3795" t="str">
            <v>GAJI DAN UPAH  - PENGGANTIAN/PEMBUATAN TES</v>
          </cell>
        </row>
        <row r="3796">
          <cell r="B3796" t="str">
            <v>4201.0002.10612040</v>
          </cell>
          <cell r="C3796" t="str">
            <v>GAJI DAN UPAH  - TUBE BUNDLE, SHELLBUNDLE,</v>
          </cell>
        </row>
        <row r="3797">
          <cell r="B3797" t="str">
            <v>4201.0002.10612053</v>
          </cell>
          <cell r="C3797" t="str">
            <v>GAJI DAN UPAH  - ENGINEERING, PROCUREMENT</v>
          </cell>
        </row>
        <row r="3798">
          <cell r="B3798" t="str">
            <v>4201.0002.1121154</v>
          </cell>
          <cell r="C3798" t="str">
            <v>GAJI DAN UPAH  - H2S MUD / GAS SEPARATOR</v>
          </cell>
        </row>
        <row r="3799">
          <cell r="B3799" t="str">
            <v>4201.0002.1161162</v>
          </cell>
          <cell r="C3799" t="str">
            <v>GAJI DAN UPAH  - SECONDARY REFORMER EFFLUE</v>
          </cell>
        </row>
        <row r="3800">
          <cell r="B3800" t="str">
            <v>4201.0002.1171165</v>
          </cell>
          <cell r="C3800" t="str">
            <v>GAJI DAN UPAH  - TOWER</v>
          </cell>
        </row>
        <row r="3801">
          <cell r="B3801" t="str">
            <v>4201.0002.1171167</v>
          </cell>
          <cell r="C3801" t="str">
            <v>GAJI DAN UPAH  - SHOP FABRICATED VESSEL &amp;</v>
          </cell>
        </row>
        <row r="3802">
          <cell r="B3802" t="str">
            <v>4201.0002.1171168</v>
          </cell>
          <cell r="C3802" t="str">
            <v>GAJI DAN UPAH  - SHOP FABRICATED VESSEL &amp;</v>
          </cell>
        </row>
        <row r="3803">
          <cell r="B3803" t="str">
            <v>4201.0002.11712010</v>
          </cell>
          <cell r="C3803" t="str">
            <v>GAJI DAN UPAH  - SHOP FABRICATED VESSEL &amp;</v>
          </cell>
        </row>
        <row r="3804">
          <cell r="B3804" t="str">
            <v>4201.0002.11712023</v>
          </cell>
          <cell r="C3804" t="str">
            <v>GAJI DAN UPAH  - SHOP FABRICATED VESSEL &amp;</v>
          </cell>
        </row>
        <row r="3805">
          <cell r="B3805" t="str">
            <v>4201.0002.1191172</v>
          </cell>
          <cell r="C3805" t="str">
            <v>GAJI DAN UPAH  - EPC MOBILE SEPARATOR</v>
          </cell>
        </row>
        <row r="3806">
          <cell r="B3806" t="str">
            <v>4201.0002.1201175</v>
          </cell>
          <cell r="C3806" t="str">
            <v>GAJI DAN UPAH  - FABRICATION &amp; ERECTION OF</v>
          </cell>
        </row>
        <row r="3807">
          <cell r="B3807" t="str">
            <v>4201.0002.12812012</v>
          </cell>
          <cell r="C3807" t="str">
            <v>GAJI DAN UPAH  - RENTAL DRILLING EQUIPMENT</v>
          </cell>
        </row>
        <row r="3808">
          <cell r="B3808" t="str">
            <v>4201.0002.12912007</v>
          </cell>
          <cell r="C3808" t="str">
            <v>GAJI DAN UPAH  - SUPPLY OF SHELL &amp; TUBE HE</v>
          </cell>
        </row>
        <row r="3809">
          <cell r="B3809" t="str">
            <v>4201.0002.14512017</v>
          </cell>
          <cell r="C3809" t="str">
            <v>GAJI DAN UPAH  - DIVING EQUIPMENT</v>
          </cell>
        </row>
        <row r="3810">
          <cell r="B3810" t="str">
            <v>4201.0002.14912041</v>
          </cell>
          <cell r="C3810" t="str">
            <v>GAJI DAN UPAH  - FABRIKASI SHELL 24E-113</v>
          </cell>
        </row>
        <row r="3811">
          <cell r="B3811" t="str">
            <v>4201.0002.15012024</v>
          </cell>
          <cell r="C3811" t="str">
            <v>GAJI DAN UPAH  -  TOTAL RETUBE INSITU SURF</v>
          </cell>
        </row>
        <row r="3812">
          <cell r="B3812" t="str">
            <v>4201.0002.15212028</v>
          </cell>
          <cell r="C3812" t="str">
            <v>GAJI DAN UPAH  - TUBE BUNDLE SHELL H5012 &amp;</v>
          </cell>
        </row>
        <row r="3813">
          <cell r="B3813" t="str">
            <v>4201.0002.15212059</v>
          </cell>
          <cell r="C3813" t="str">
            <v>GAJI DAN UPAH  - SECONDARY REACTOR UNIT</v>
          </cell>
        </row>
        <row r="3814">
          <cell r="B3814" t="str">
            <v>4201.0002.15312030</v>
          </cell>
          <cell r="C3814" t="str">
            <v>GAJI DAN UPAH  - 2 UNIT FUEL GAS FILTER CO</v>
          </cell>
        </row>
        <row r="3815">
          <cell r="B3815" t="str">
            <v>4201.0002.15712042</v>
          </cell>
          <cell r="C3815" t="str">
            <v>GAJI DAN UPAH  - REDESIGN, FABRIKASI &amp; PEM</v>
          </cell>
        </row>
        <row r="3816">
          <cell r="B3816" t="str">
            <v>4201.0002.16012044</v>
          </cell>
          <cell r="C3816" t="str">
            <v>GAJI DAN UPAH  -  EPCI CONTRACT FOR LIMA F</v>
          </cell>
        </row>
        <row r="3817">
          <cell r="B3817" t="str">
            <v>4201.0002.16409005</v>
          </cell>
          <cell r="C3817" t="str">
            <v>GAJI DAN UPAH  - MEG Injection Package</v>
          </cell>
        </row>
        <row r="3818">
          <cell r="B3818" t="str">
            <v>4201.0002.R000000</v>
          </cell>
          <cell r="C3818" t="str">
            <v>GAJI DAN UPAH  - SEWA EQUIPMENT- EXCAVATOR</v>
          </cell>
        </row>
        <row r="3819">
          <cell r="B3819" t="str">
            <v>4201.0003.06312006</v>
          </cell>
          <cell r="C3819" t="str">
            <v>BIAYA TENDER - PROV OF EPCI KF GAS (INT)</v>
          </cell>
        </row>
        <row r="3820">
          <cell r="B3820" t="str">
            <v>4201.0003.002</v>
          </cell>
          <cell r="C3820" t="str">
            <v>BIAYA TENDER - WORKSHOP</v>
          </cell>
        </row>
        <row r="3821">
          <cell r="B3821" t="str">
            <v>4201.0003.0050852</v>
          </cell>
          <cell r="C3821" t="str">
            <v>BIAYA TENDER - KAMBUNA TOPSIDE REUSER S</v>
          </cell>
        </row>
        <row r="3822">
          <cell r="B3822" t="str">
            <v>4201.0003.0050905</v>
          </cell>
          <cell r="C3822" t="str">
            <v>BIAYA TENDER - MEG INJECTION PACKAGE</v>
          </cell>
        </row>
        <row r="3823">
          <cell r="B3823" t="str">
            <v>4201.0003.00712046</v>
          </cell>
          <cell r="C3823" t="str">
            <v>BIAYA TENDER - FABRIKASI  &amp; INSTASI UNTU</v>
          </cell>
        </row>
        <row r="3824">
          <cell r="B3824" t="str">
            <v>4201.0003.0081014</v>
          </cell>
          <cell r="C3824" t="str">
            <v>BIAYA TENDER - SEI AMBAWANG KAB.KUBU</v>
          </cell>
        </row>
        <row r="3825">
          <cell r="B3825" t="str">
            <v>4201.0003.0101019</v>
          </cell>
          <cell r="C3825" t="str">
            <v>BIAYA TENDER - CPP&amp;AUP PLATFORMS INST</v>
          </cell>
        </row>
        <row r="3826">
          <cell r="B3826" t="str">
            <v>4201.0003.0101137</v>
          </cell>
          <cell r="C3826" t="str">
            <v>BIAYA TENDER - CPP &amp; AUP Platforms</v>
          </cell>
        </row>
        <row r="3827">
          <cell r="B3827" t="str">
            <v>4201.0003.0120832</v>
          </cell>
          <cell r="C3827" t="str">
            <v>BIAYA TENDER - SHELL &amp; TUBE HEAT EXCHANG</v>
          </cell>
        </row>
        <row r="3828">
          <cell r="B3828" t="str">
            <v>4201.0003.0130903</v>
          </cell>
          <cell r="C3828" t="str">
            <v>BIAYA TENDER - WELL TEST, SKID UNIT</v>
          </cell>
        </row>
        <row r="3829">
          <cell r="B3829" t="str">
            <v>4201.0003.0130904</v>
          </cell>
          <cell r="C3829" t="str">
            <v>BIAYA TENDER - HEAT EXCHANGER</v>
          </cell>
        </row>
        <row r="3830">
          <cell r="B3830" t="str">
            <v>4201.0003.0130908</v>
          </cell>
          <cell r="C3830" t="str">
            <v>BIAYA TENDER - PIPE SLEEVE &amp; DURI, RIAU</v>
          </cell>
        </row>
        <row r="3831">
          <cell r="B3831" t="str">
            <v>4201.0003.0130923</v>
          </cell>
          <cell r="C3831" t="str">
            <v>BIAYA TENDER - PROV OF WATER STO TANK</v>
          </cell>
        </row>
        <row r="3832">
          <cell r="B3832" t="str">
            <v>4201.0003.0130929</v>
          </cell>
          <cell r="C3832" t="str">
            <v>BIAYA TENDER - OPERATION ASSISTANCE SLN</v>
          </cell>
        </row>
        <row r="3833">
          <cell r="B3833" t="str">
            <v>4201.0003.0130931</v>
          </cell>
          <cell r="C3833" t="str">
            <v>BIAYA TENDER - STORAGE TANK FOR INT PROG</v>
          </cell>
        </row>
        <row r="3834">
          <cell r="B3834" t="str">
            <v>4201.0003.0131004</v>
          </cell>
          <cell r="C3834" t="str">
            <v>BIAYA TENDER - 3 UNITS K.O. DRUM</v>
          </cell>
        </row>
        <row r="3835">
          <cell r="B3835" t="str">
            <v>4201.0003.0131010</v>
          </cell>
          <cell r="C3835" t="str">
            <v>BIAYA TENDER - DISAIN&amp;FAB ALAT SURFAKTAN</v>
          </cell>
        </row>
        <row r="3836">
          <cell r="B3836" t="str">
            <v>4201.0003.0131018</v>
          </cell>
          <cell r="C3836" t="str">
            <v>BIAYA TENDER - JASA KONST TANGKI PEMISAH</v>
          </cell>
        </row>
        <row r="3837">
          <cell r="B3837" t="str">
            <v>4201.0003.0131104</v>
          </cell>
          <cell r="C3837" t="str">
            <v>BIAYA TENDER - RIGLESS SERVICE</v>
          </cell>
        </row>
        <row r="3838">
          <cell r="B3838" t="str">
            <v>4201.0003.0131113</v>
          </cell>
          <cell r="C3838" t="str">
            <v>BIAYA TENDER - EPC U/ FASILITAS TANKI DI</v>
          </cell>
        </row>
        <row r="3839">
          <cell r="B3839" t="str">
            <v>4201.0003.0131119</v>
          </cell>
          <cell r="C3839" t="str">
            <v>BIAYA TENDER - EPF OF STORAGE FOR RANTAU</v>
          </cell>
        </row>
        <row r="3840">
          <cell r="B3840" t="str">
            <v>4201.0003.0131127</v>
          </cell>
          <cell r="C3840" t="str">
            <v>BIAYA TENDER - RIGLESS SERVICE</v>
          </cell>
        </row>
        <row r="3841">
          <cell r="B3841" t="str">
            <v>4201.0003.0131150</v>
          </cell>
          <cell r="C3841" t="str">
            <v>BIAYA TENDER - WASH TANK REPAIR</v>
          </cell>
        </row>
        <row r="3842">
          <cell r="B3842" t="str">
            <v>4201.0003.01312003</v>
          </cell>
          <cell r="C3842" t="str">
            <v>BIAYA TENDER - RIGLESS SERVICES</v>
          </cell>
        </row>
        <row r="3843">
          <cell r="B3843" t="str">
            <v>4201.0003.01312031</v>
          </cell>
          <cell r="C3843" t="str">
            <v>BIAYA TENDER - PLUG BACK WITH SLICKLINE</v>
          </cell>
        </row>
        <row r="3844">
          <cell r="B3844" t="str">
            <v>4201.0003.01312049</v>
          </cell>
          <cell r="C3844" t="str">
            <v>BIAYA TENDER - HRSG #2 &amp; #5</v>
          </cell>
        </row>
        <row r="3845">
          <cell r="B3845" t="str">
            <v>4201.0003.01312058</v>
          </cell>
          <cell r="C3845" t="str">
            <v>BIAYA TENDER - FOAMING SERVICES</v>
          </cell>
        </row>
        <row r="3846">
          <cell r="B3846" t="str">
            <v>4201.0003.0150909</v>
          </cell>
          <cell r="C3846" t="str">
            <v>BIAYA TENDER - PIPE CONNECTION</v>
          </cell>
        </row>
        <row r="3847">
          <cell r="B3847" t="str">
            <v>4201.0003.0150916</v>
          </cell>
          <cell r="C3847" t="str">
            <v>BIAYA TENDER - SUBSEA CABLE</v>
          </cell>
        </row>
        <row r="3848">
          <cell r="B3848" t="str">
            <v>4201.0003.0151128</v>
          </cell>
          <cell r="C3848" t="str">
            <v>BIAYA TENDER - PROJECT BAWAL PIPELINE</v>
          </cell>
        </row>
        <row r="3849">
          <cell r="B3849" t="str">
            <v>4201.0003.01512021</v>
          </cell>
          <cell r="C3849" t="str">
            <v>BIAYA TENDER - TUBE BUNDLE CONDENSATE CO</v>
          </cell>
        </row>
        <row r="3850">
          <cell r="B3850" t="str">
            <v>4201.0003.01512027</v>
          </cell>
          <cell r="C3850" t="str">
            <v>BIAYA TENDER - FUEL GAS SCRUBBER AND HEA</v>
          </cell>
        </row>
        <row r="3851">
          <cell r="B3851" t="str">
            <v>4201.0003.01512043</v>
          </cell>
          <cell r="C3851" t="str">
            <v>BIAYA TENDER - EHMR WATER PROJECT, EPCI</v>
          </cell>
        </row>
        <row r="3852">
          <cell r="B3852" t="str">
            <v>4201.0003.01512062</v>
          </cell>
          <cell r="C3852" t="str">
            <v>BIAYA TENDER - EPCI TEMBANG 8 TO BAWAL P</v>
          </cell>
        </row>
        <row r="3853">
          <cell r="B3853" t="str">
            <v>4201.0003.0191139</v>
          </cell>
          <cell r="C3853" t="str">
            <v>BIAYA TENDER - Maintenance of Expansion</v>
          </cell>
        </row>
        <row r="3854">
          <cell r="B3854" t="str">
            <v>4201.0003.0241007</v>
          </cell>
          <cell r="C3854" t="str">
            <v>BIAYA TENDER - REP&amp;TEST (336-I;1000m3)</v>
          </cell>
        </row>
        <row r="3855">
          <cell r="B3855" t="str">
            <v>4201.0003.02412022</v>
          </cell>
          <cell r="C3855" t="str">
            <v>BIAYA TENDER - REPAIR F/WELDING TANK</v>
          </cell>
        </row>
        <row r="3856">
          <cell r="B3856" t="str">
            <v>4201.0003.02412035</v>
          </cell>
          <cell r="C3856" t="str">
            <v>BIAYA TENDER - REPAIR OF TANK 100 CUFT P</v>
          </cell>
        </row>
        <row r="3857">
          <cell r="B3857" t="str">
            <v>4201.0003.0260847</v>
          </cell>
          <cell r="C3857" t="str">
            <v>BIAYA TENDER - INSTALLATION OF 2X315 MW</v>
          </cell>
        </row>
        <row r="3858">
          <cell r="B3858" t="str">
            <v>4201.0003.0261198</v>
          </cell>
          <cell r="C3858" t="str">
            <v>BIAYA TENDER - MAINTENANCE HUBEI</v>
          </cell>
        </row>
        <row r="3859">
          <cell r="B3859" t="str">
            <v>4201.0003.0280913</v>
          </cell>
          <cell r="C3859" t="str">
            <v>BIAYA TENDER - FAB SAND BLAST&amp;PRIM COAT</v>
          </cell>
        </row>
        <row r="3860">
          <cell r="B3860" t="str">
            <v>4201.0003.0280915</v>
          </cell>
          <cell r="C3860" t="str">
            <v>BIAYA TENDER - MB#13; RECONDITION WORK</v>
          </cell>
        </row>
        <row r="3861">
          <cell r="B3861" t="str">
            <v>4201.0003.0280919</v>
          </cell>
          <cell r="C3861" t="str">
            <v>BIAYA TENDER - RB#13; ANCHOR BOLT INST</v>
          </cell>
        </row>
        <row r="3862">
          <cell r="B3862" t="str">
            <v>4201.0003.0280921</v>
          </cell>
          <cell r="C3862" t="str">
            <v>BIAYA TENDER - RB#13; INST MECHANICAL</v>
          </cell>
        </row>
        <row r="3863">
          <cell r="B3863" t="str">
            <v>4201.0003.0280926</v>
          </cell>
          <cell r="C3863" t="str">
            <v>BIAYA TENDER - RB#13; PIPE EXT /MP &amp; LP</v>
          </cell>
        </row>
        <row r="3864">
          <cell r="B3864" t="str">
            <v>4201.0003.0280927</v>
          </cell>
          <cell r="C3864" t="str">
            <v>BIAYA TENDER - PM#9;MP BIN TEMP CONTROL</v>
          </cell>
        </row>
        <row r="3865">
          <cell r="B3865" t="str">
            <v>4201.0003.0280930</v>
          </cell>
          <cell r="C3865" t="str">
            <v>BIAYA TENDER - MB#15;MAIN STEAM LINE MOD</v>
          </cell>
        </row>
        <row r="3866">
          <cell r="B3866" t="str">
            <v>4201.0003.0281005</v>
          </cell>
          <cell r="C3866" t="str">
            <v>BIAYA TENDER - PM#9; UPGRADE TIE IN</v>
          </cell>
        </row>
        <row r="3867">
          <cell r="B3867" t="str">
            <v>4201.0003.0281006</v>
          </cell>
          <cell r="C3867" t="str">
            <v>BIAYA TENDER - MANPOWER SUPPLY SHUTDOWN</v>
          </cell>
        </row>
        <row r="3868">
          <cell r="B3868" t="str">
            <v>4201.0003.0281011</v>
          </cell>
          <cell r="C3868" t="str">
            <v>BIAYA TENDER - WP-9;FAB CRUSHER COMPLETE</v>
          </cell>
        </row>
        <row r="3869">
          <cell r="B3869" t="str">
            <v>4201.0003.0281013</v>
          </cell>
          <cell r="C3869" t="str">
            <v>BIAYA TENDER - MB#24;SURF METAL TREATMEN</v>
          </cell>
        </row>
        <row r="3870">
          <cell r="B3870" t="str">
            <v>4201.0003.0281015</v>
          </cell>
          <cell r="C3870" t="str">
            <v>BIAYA TENDER - WP-8;FAB CRUSHER 2SETS</v>
          </cell>
        </row>
        <row r="3871">
          <cell r="B3871" t="str">
            <v>4201.0003.0281020</v>
          </cell>
          <cell r="C3871" t="str">
            <v>BIAYA TENDER - TPM;ADD BYPASS FILTER GAS</v>
          </cell>
        </row>
        <row r="3872">
          <cell r="B3872" t="str">
            <v>4201.0003.0281034</v>
          </cell>
          <cell r="C3872" t="str">
            <v>BIAYA TENDER - WP-8, DRUM BARKER 2 LINES</v>
          </cell>
        </row>
        <row r="3873">
          <cell r="B3873" t="str">
            <v>4201.0003.0281103</v>
          </cell>
          <cell r="C3873" t="str">
            <v>BIAYA TENDER - TUBE PF-1C VE#1(SHUTDOWN)</v>
          </cell>
        </row>
        <row r="3874">
          <cell r="B3874" t="str">
            <v>4201.0003.0281110</v>
          </cell>
          <cell r="C3874" t="str">
            <v>BIAYA TENDER - VE#11, FABRICATION HBL TA</v>
          </cell>
        </row>
        <row r="3875">
          <cell r="B3875" t="str">
            <v>4201.0003.0281116</v>
          </cell>
          <cell r="C3875" t="str">
            <v>BIAYA TENDER - IKPP</v>
          </cell>
        </row>
        <row r="3876">
          <cell r="B3876" t="str">
            <v>4201.0003.0281130</v>
          </cell>
          <cell r="C3876" t="str">
            <v>BIAYA TENDER - TG 23 PENYAMBUNGAN PIPA</v>
          </cell>
        </row>
        <row r="3877">
          <cell r="B3877" t="str">
            <v>4201.0003.0281131</v>
          </cell>
          <cell r="C3877" t="str">
            <v>BIAYA TENDER - MC-10 Connect Pipe</v>
          </cell>
        </row>
        <row r="3878">
          <cell r="B3878" t="str">
            <v>4201.0003.0281132</v>
          </cell>
          <cell r="C3878" t="str">
            <v>BIAYA TENDER - Replacement of pipe 8"</v>
          </cell>
        </row>
        <row r="3879">
          <cell r="B3879" t="str">
            <v>4201.0003.0281133</v>
          </cell>
          <cell r="C3879" t="str">
            <v>BIAYA TENDER - MC-2 Annual Shutdown 2011</v>
          </cell>
        </row>
        <row r="3880">
          <cell r="B3880" t="str">
            <v>4201.0003.0281134</v>
          </cell>
          <cell r="C3880" t="str">
            <v>BIAYA TENDER - Repair Heater, Cooler</v>
          </cell>
        </row>
        <row r="3881">
          <cell r="B3881" t="str">
            <v>4201.0003.0281135</v>
          </cell>
          <cell r="C3881" t="str">
            <v>BIAYA TENDER - CA-8 Replace C12 Pipe 16"</v>
          </cell>
        </row>
        <row r="3882">
          <cell r="B3882" t="str">
            <v>4201.0003.0281136</v>
          </cell>
          <cell r="C3882" t="str">
            <v>BIAYA TENDER - Supply Manpower</v>
          </cell>
        </row>
        <row r="3883">
          <cell r="B3883" t="str">
            <v>4201.0003.0281140</v>
          </cell>
          <cell r="C3883" t="str">
            <v>BIAYA TENDER - Corrective Maintenance, P</v>
          </cell>
        </row>
        <row r="3884">
          <cell r="B3884" t="str">
            <v>4201.0003.0281141</v>
          </cell>
          <cell r="C3884" t="str">
            <v>BIAYA TENDER - PM-9 Annual Shutdown 2011</v>
          </cell>
        </row>
        <row r="3885">
          <cell r="B3885" t="str">
            <v>4201.0003.0281144</v>
          </cell>
          <cell r="C3885" t="str">
            <v>BIAYA TENDER - RB# 6 Project; Supply Man</v>
          </cell>
        </row>
        <row r="3886">
          <cell r="B3886" t="str">
            <v>4201.0003.0281145</v>
          </cell>
          <cell r="C3886" t="str">
            <v>BIAYA TENDER - WPMT PROJ SUPPLY MANPOWER</v>
          </cell>
        </row>
        <row r="3887">
          <cell r="B3887" t="str">
            <v>4201.0003.0281148</v>
          </cell>
          <cell r="C3887" t="str">
            <v>BIAYA TENDER - RECONDITION VACUUM EVAPOR</v>
          </cell>
        </row>
        <row r="3888">
          <cell r="B3888" t="str">
            <v>4201.0003.0281149</v>
          </cell>
          <cell r="C3888" t="str">
            <v>BIAYA TENDER - RC-11 ADD LINE GAS FILTER</v>
          </cell>
        </row>
        <row r="3889">
          <cell r="B3889" t="str">
            <v>4201.0003.0281155</v>
          </cell>
          <cell r="C3889" t="str">
            <v>BIAYA TENDER - WP#8; REPLACEMENT SHUTL B</v>
          </cell>
        </row>
        <row r="3890">
          <cell r="B3890" t="str">
            <v>4201.0003.0281156</v>
          </cell>
          <cell r="C3890" t="str">
            <v>BIAYA TENDER - WP#9; INSTALLATION CHIP S</v>
          </cell>
        </row>
        <row r="3891">
          <cell r="B3891" t="str">
            <v>4201.0003.0281157</v>
          </cell>
          <cell r="C3891" t="str">
            <v>BIAYA TENDER - WP#9; INSTALLATION LOG RE</v>
          </cell>
        </row>
        <row r="3892">
          <cell r="B3892" t="str">
            <v>4201.0003.0281169</v>
          </cell>
          <cell r="C3892" t="str">
            <v>BIAYA TENDER - WP-9 INSTALL DEBARKING DR</v>
          </cell>
        </row>
        <row r="3893">
          <cell r="B3893" t="str">
            <v>4201.0003.0281173</v>
          </cell>
          <cell r="C3893" t="str">
            <v>BIAYA TENDER - VE#12 REPLACE ROOF &amp; SHEL</v>
          </cell>
        </row>
        <row r="3894">
          <cell r="B3894" t="str">
            <v>4201.0003.0281174</v>
          </cell>
          <cell r="C3894" t="str">
            <v>BIAYA TENDER - RC#8; NEW INSTALL OF HYDR</v>
          </cell>
        </row>
        <row r="3895">
          <cell r="B3895" t="str">
            <v>4201.0003.0281199</v>
          </cell>
          <cell r="C3895" t="str">
            <v>BIAYA TENDER - MAINTENANCE IKPP</v>
          </cell>
        </row>
        <row r="3896">
          <cell r="B3896" t="str">
            <v>4201.0003.02812008</v>
          </cell>
          <cell r="C3896" t="str">
            <v>BIAYA TENDER - VE#2 INST NEW WBL TANK A</v>
          </cell>
        </row>
        <row r="3897">
          <cell r="B3897" t="str">
            <v>4201.0003.02812009</v>
          </cell>
          <cell r="C3897" t="str">
            <v>BIAYA TENDER - WP-9 INSTALL CHIP SCREEN</v>
          </cell>
        </row>
        <row r="3898">
          <cell r="B3898" t="str">
            <v>4201.0003.02812011</v>
          </cell>
          <cell r="C3898" t="str">
            <v>BIAYA TENDER - WP#9: INSTALL DEBARKING D</v>
          </cell>
        </row>
        <row r="3899">
          <cell r="B3899" t="str">
            <v>4201.0003.02812013</v>
          </cell>
          <cell r="C3899" t="str">
            <v>BIAYA TENDER - PM#8; TIE IN (TOP SEPARAT</v>
          </cell>
        </row>
        <row r="3900">
          <cell r="B3900" t="str">
            <v>4201.0003.02812016</v>
          </cell>
          <cell r="C3900" t="str">
            <v>BIAYA TENDER - HP HEADER TG 18.19 TO P-8</v>
          </cell>
        </row>
        <row r="3901">
          <cell r="B3901" t="str">
            <v>4201.0003.02812018</v>
          </cell>
          <cell r="C3901" t="str">
            <v>BIAYA TENDER - MC#3; UPGRADE PIPING &amp; DR</v>
          </cell>
        </row>
        <row r="3902">
          <cell r="B3902" t="str">
            <v>4201.0003.02812019</v>
          </cell>
          <cell r="C3902" t="str">
            <v>BIAYA TENDER - PM#8; TIE IN WASHING &amp; CO</v>
          </cell>
        </row>
        <row r="3903">
          <cell r="B3903" t="str">
            <v>4201.0003.02812020</v>
          </cell>
          <cell r="C3903" t="str">
            <v>BIAYA TENDER - PM#8; ADD SCREEN &amp; DISMAN</v>
          </cell>
        </row>
        <row r="3904">
          <cell r="B3904" t="str">
            <v>4201.0003.02812026</v>
          </cell>
          <cell r="C3904" t="str">
            <v>BIAYA TENDER - PPM#6; FABRICATION / INST</v>
          </cell>
        </row>
        <row r="3905">
          <cell r="B3905" t="str">
            <v>4201.0003.02812032</v>
          </cell>
          <cell r="C3905" t="str">
            <v>BIAYA TENDER - OPEN CONTRACT MAINTENANCE</v>
          </cell>
        </row>
        <row r="3906">
          <cell r="B3906" t="str">
            <v>4201.0003.02812033</v>
          </cell>
          <cell r="C3906" t="str">
            <v>BIAYA TENDER - MANPOWER TO SUPPORT CORRE</v>
          </cell>
        </row>
        <row r="3907">
          <cell r="B3907" t="str">
            <v>4201.0003.02812036</v>
          </cell>
          <cell r="C3907" t="str">
            <v>BIAYA TENDER - GANTI TUBE CONDENSER TG#1</v>
          </cell>
        </row>
        <row r="3908">
          <cell r="B3908" t="str">
            <v>4201.0003.02812045</v>
          </cell>
          <cell r="C3908" t="str">
            <v>BIAYA TENDER - WP-8; REPLACEMENT OF DRUM</v>
          </cell>
        </row>
        <row r="3909">
          <cell r="B3909" t="str">
            <v>4201.0003.02812047</v>
          </cell>
          <cell r="C3909" t="str">
            <v>BIAYA TENDER - WP-9; REPLACEMENT OF DRUM</v>
          </cell>
        </row>
        <row r="3910">
          <cell r="B3910" t="str">
            <v>4201.0003.02812048</v>
          </cell>
          <cell r="C3910" t="str">
            <v>BIAYA TENDER - VE#2 PROJECT FABR &amp; INSTA</v>
          </cell>
        </row>
        <row r="3911">
          <cell r="B3911" t="str">
            <v>4201.0003.02812050</v>
          </cell>
          <cell r="C3911" t="str">
            <v>BIAYA TENDER - VE2; FABRICATION &amp; INSTAL</v>
          </cell>
        </row>
        <row r="3912">
          <cell r="B3912" t="str">
            <v>4201.0003.02812052</v>
          </cell>
          <cell r="C3912" t="str">
            <v>BIAYA TENDER - PM8; SCAFFOLDING ANNUAL S</v>
          </cell>
        </row>
        <row r="3913">
          <cell r="B3913" t="str">
            <v>4201.0003.02812055</v>
          </cell>
          <cell r="C3913" t="str">
            <v>BIAYA TENDER - PM#8; DISMANTLE EQUIPMENT</v>
          </cell>
        </row>
        <row r="3914">
          <cell r="B3914" t="str">
            <v>4201.0003.02812056</v>
          </cell>
          <cell r="C3914" t="str">
            <v>BIAYA TENDER - PM#8; TO MAKE CONVEYOR SU</v>
          </cell>
        </row>
        <row r="3915">
          <cell r="B3915" t="str">
            <v>4201.0003.02812057</v>
          </cell>
          <cell r="C3915" t="str">
            <v>BIAYA TENDER - PM#9; GANTI 4 SET NOZZLE</v>
          </cell>
        </row>
        <row r="3916">
          <cell r="B3916" t="str">
            <v>4201.0003.02812099</v>
          </cell>
          <cell r="C3916" t="str">
            <v>BIAYA TENDER - IKPP MAINTENANCE</v>
          </cell>
        </row>
        <row r="3917">
          <cell r="B3917" t="str">
            <v>4201.0003.0350933</v>
          </cell>
          <cell r="C3917" t="str">
            <v>BIAYA TENDER - PAGERUNGAN UTARA FIELD</v>
          </cell>
        </row>
        <row r="3918">
          <cell r="B3918" t="str">
            <v>4201.0003.0351002</v>
          </cell>
          <cell r="C3918" t="str">
            <v>BIAYA TENDER - EDC1 SUBSEA FACILITY TSB</v>
          </cell>
        </row>
        <row r="3919">
          <cell r="B3919" t="str">
            <v>4201.0003.0400928</v>
          </cell>
          <cell r="C3919" t="str">
            <v>BIAYA TENDER - 3 Unit BODY SHELL</v>
          </cell>
        </row>
        <row r="3920">
          <cell r="B3920" t="str">
            <v>4201.0003.0400932</v>
          </cell>
          <cell r="C3920" t="str">
            <v>BIAYA TENDER - 6 UNITS FLARE KO DRUM</v>
          </cell>
        </row>
        <row r="3921">
          <cell r="B3921" t="str">
            <v>4201.0003.0411008</v>
          </cell>
          <cell r="C3921" t="str">
            <v>BIAYA TENDER - GEN. ASSEMBLY DEBARKING</v>
          </cell>
        </row>
        <row r="3922">
          <cell r="B3922" t="str">
            <v>4201.0003.04112025</v>
          </cell>
          <cell r="C3922" t="str">
            <v>BIAYA TENDER - MANPOWER SUPPLY FOR PROJE</v>
          </cell>
        </row>
        <row r="3923">
          <cell r="B3923" t="str">
            <v>4201.0003.0480753</v>
          </cell>
          <cell r="C3923" t="str">
            <v>BIAYA TENDER - COMBINED FEED EXCHANGER</v>
          </cell>
        </row>
        <row r="3924">
          <cell r="B3924" t="str">
            <v>4201.0003.0480901</v>
          </cell>
          <cell r="C3924" t="str">
            <v>BIAYA TENDER - DEBUT TRIM COND 211-E-9</v>
          </cell>
        </row>
        <row r="3925">
          <cell r="B3925" t="str">
            <v>4201.0003.0480906</v>
          </cell>
          <cell r="C3925" t="str">
            <v>BIAYA TENDER - TBUNDLE 140-E-11A,E-16</v>
          </cell>
        </row>
        <row r="3926">
          <cell r="B3926" t="str">
            <v>4201.0003.0480912</v>
          </cell>
          <cell r="C3926" t="str">
            <v>BIAYA TENDER - FAB HE, 701-E-5&amp;702-E-7</v>
          </cell>
        </row>
        <row r="3927">
          <cell r="B3927" t="str">
            <v>4201.0003.0480914</v>
          </cell>
          <cell r="C3927" t="str">
            <v>BIAYA TENDER - FAB HE,ITEM 140-E-20&amp;E-25</v>
          </cell>
        </row>
        <row r="3928">
          <cell r="B3928" t="str">
            <v>4201.0003.0480918</v>
          </cell>
          <cell r="C3928" t="str">
            <v>BIAYA TENDER - TUBE BUNDLE ASS F/023E-11</v>
          </cell>
        </row>
        <row r="3929">
          <cell r="B3929" t="str">
            <v>4201.0003.0480922</v>
          </cell>
          <cell r="C3929" t="str">
            <v>BIAYA TENDER - COMBINED FEED EXCHANGER</v>
          </cell>
        </row>
        <row r="3930">
          <cell r="B3930" t="str">
            <v>4201.0003.0480925</v>
          </cell>
          <cell r="C3930" t="str">
            <v>BIAYA TENDER - 6 DISPENSER (SOE-TA)</v>
          </cell>
        </row>
        <row r="3931">
          <cell r="B3931" t="str">
            <v>4201.0003.0481001</v>
          </cell>
          <cell r="C3931" t="str">
            <v>BIAYA TENDER - VESSEL TAG NO.14-E-25</v>
          </cell>
        </row>
        <row r="3932">
          <cell r="B3932" t="str">
            <v>4201.0003.0481012</v>
          </cell>
          <cell r="C3932" t="str">
            <v>BIAYA TENDER - BAFFLE PLATE</v>
          </cell>
        </row>
        <row r="3933">
          <cell r="B3933" t="str">
            <v>4201.0003.0481016</v>
          </cell>
          <cell r="C3933" t="str">
            <v>BIAYA TENDER - ERECTION VCFHE 84E-201</v>
          </cell>
        </row>
        <row r="3934">
          <cell r="B3934" t="str">
            <v>4201.0003.0481023</v>
          </cell>
          <cell r="C3934" t="str">
            <v>BIAYA TENDER - PASS PARTITION PLATE</v>
          </cell>
        </row>
        <row r="3935">
          <cell r="B3935" t="str">
            <v>4201.0003.0481024</v>
          </cell>
          <cell r="C3935" t="str">
            <v>BIAYA TENDER - T. BUNDLE COMP, CHANNEL</v>
          </cell>
        </row>
        <row r="3936">
          <cell r="B3936" t="str">
            <v>4201.0003.0481101</v>
          </cell>
          <cell r="C3936" t="str">
            <v>BIAYA TENDER - TUBE BUNDLE TYPE "U"</v>
          </cell>
        </row>
        <row r="3937">
          <cell r="B3937" t="str">
            <v>4201.0003.0481105</v>
          </cell>
          <cell r="C3937" t="str">
            <v>BIAYA TENDER - TBUNDLE AS110-E-7 A/B/C/D</v>
          </cell>
        </row>
        <row r="3938">
          <cell r="B3938" t="str">
            <v>4201.0003.0481106</v>
          </cell>
          <cell r="C3938" t="str">
            <v>BIAYA TENDER - EJCTR STEAMTAG110-J-51A/B</v>
          </cell>
        </row>
        <row r="3939">
          <cell r="B3939" t="str">
            <v>4201.0003.0481107</v>
          </cell>
          <cell r="C3939" t="str">
            <v>BIAYA TENDER - TBUNDLE AS&amp;SHELL 93E-405</v>
          </cell>
        </row>
        <row r="3940">
          <cell r="B3940" t="str">
            <v>4201.0003.0481109</v>
          </cell>
          <cell r="C3940" t="str">
            <v>BIAYA TENDER - PRESSURE VESSEL FABRICATI</v>
          </cell>
        </row>
        <row r="3941">
          <cell r="B3941" t="str">
            <v>4201.0003.0481114</v>
          </cell>
          <cell r="C3941" t="str">
            <v>BIAYA TENDER - HEAT EXCHANGER COMPLETE 7</v>
          </cell>
        </row>
        <row r="3942">
          <cell r="B3942" t="str">
            <v>4201.0003.0481117</v>
          </cell>
          <cell r="C3942" t="str">
            <v>BIAYA TENDER - CONDENSATE STRIPPER</v>
          </cell>
        </row>
        <row r="3943">
          <cell r="B3943" t="str">
            <v>4201.0003.0481118</v>
          </cell>
          <cell r="C3943" t="str">
            <v>BIAYA TENDER - VESSEL, HORIZONTAL TAG</v>
          </cell>
        </row>
        <row r="3944">
          <cell r="B3944" t="str">
            <v>4201.0003.0481124</v>
          </cell>
          <cell r="C3944" t="str">
            <v>BIAYA TENDER - Heat Exchanger  Assy Tag</v>
          </cell>
        </row>
        <row r="3945">
          <cell r="B3945" t="str">
            <v>4201.0003.0481153</v>
          </cell>
          <cell r="C3945" t="str">
            <v>BIAYA TENDER - 5 (FIVE) UNIT COMBINED FE</v>
          </cell>
        </row>
        <row r="3946">
          <cell r="B3946" t="str">
            <v>4201.0003.0481159</v>
          </cell>
          <cell r="C3946" t="str">
            <v>BIAYA TENDER - PEMBANGUNAN UNIT CHLORIDE</v>
          </cell>
        </row>
        <row r="3947">
          <cell r="B3947" t="str">
            <v>4201.0003.0481160</v>
          </cell>
          <cell r="C3947" t="str">
            <v>BIAYA TENDER - FABRICATION INTERNAL PART</v>
          </cell>
        </row>
        <row r="3948">
          <cell r="B3948" t="str">
            <v>4201.0003.0481161</v>
          </cell>
          <cell r="C3948" t="str">
            <v>BIAYA TENDER - HEAT EXCHANGER 260-E-157</v>
          </cell>
        </row>
        <row r="3949">
          <cell r="B3949" t="str">
            <v>4201.0003.0481163</v>
          </cell>
          <cell r="C3949" t="str">
            <v>BIAYA TENDER - PEMBANGUNAN FASILITAS SLU</v>
          </cell>
        </row>
        <row r="3950">
          <cell r="B3950" t="str">
            <v>4201.0003.0481166</v>
          </cell>
          <cell r="C3950" t="str">
            <v>BIAYA TENDER - SHELL &amp; TUBE BUNDLE  Assy</v>
          </cell>
        </row>
        <row r="3951">
          <cell r="B3951" t="str">
            <v>4201.0003.04812004</v>
          </cell>
          <cell r="C3951" t="str">
            <v>BIAYA TENDER - TOP HEAD COLOUMN</v>
          </cell>
        </row>
        <row r="3952">
          <cell r="B3952" t="str">
            <v>4201.0003.04812005</v>
          </cell>
          <cell r="C3952" t="str">
            <v>BIAYA TENDER - HEAT EXCHANGER</v>
          </cell>
        </row>
        <row r="3953">
          <cell r="B3953" t="str">
            <v>4201.0003.0510862</v>
          </cell>
          <cell r="C3953" t="str">
            <v>BIAYA TENDER - PRESSURE VESSEL</v>
          </cell>
        </row>
        <row r="3954">
          <cell r="B3954" t="str">
            <v>4201.0003.0510863</v>
          </cell>
          <cell r="C3954" t="str">
            <v>BIAYA TENDER - PROV OF SHELL &amp; TUBE HEAT</v>
          </cell>
        </row>
        <row r="3955">
          <cell r="B3955" t="str">
            <v>4201.0003.0510902</v>
          </cell>
          <cell r="C3955" t="str">
            <v>BIAYA TENDER - PRESSURE VESSEL GSA</v>
          </cell>
        </row>
        <row r="3956">
          <cell r="B3956" t="str">
            <v>4201.0003.0511017</v>
          </cell>
          <cell r="C3956" t="str">
            <v>BIAYA TENDER - FAB HEAD CHANNEL (E-2030)</v>
          </cell>
        </row>
        <row r="3957">
          <cell r="B3957" t="str">
            <v>4201.0003.0511152</v>
          </cell>
          <cell r="C3957" t="str">
            <v>BIAYA TENDER - ENGINEERING, PROCUREMENT,</v>
          </cell>
        </row>
        <row r="3958">
          <cell r="B3958" t="str">
            <v>4201.0003.0540911</v>
          </cell>
          <cell r="C3958" t="str">
            <v>BIAYA TENDER - NATURAL GAS REHEATER</v>
          </cell>
        </row>
        <row r="3959">
          <cell r="B3959" t="str">
            <v>4201.0003.0541171</v>
          </cell>
          <cell r="C3959" t="str">
            <v>BIAYA TENDER - HEAT EXCHANGER DEHYDROGEN</v>
          </cell>
        </row>
        <row r="3960">
          <cell r="B3960" t="str">
            <v>4201.0003.05412002</v>
          </cell>
          <cell r="C3960" t="str">
            <v>BIAYA TENDER - REPLACEMENT HEAT EXCHANGE</v>
          </cell>
        </row>
        <row r="3961">
          <cell r="B3961" t="str">
            <v>4201.0003.0550824</v>
          </cell>
          <cell r="C3961" t="str">
            <v>BIAYA TENDER - FERTILIZER FACTORY EXPANS</v>
          </cell>
        </row>
        <row r="3962">
          <cell r="B3962" t="str">
            <v>4201.0003.0560920</v>
          </cell>
          <cell r="C3962" t="str">
            <v>BIAYA TENDER - REPL T BUNDLE 3A-1111-C</v>
          </cell>
        </row>
        <row r="3963">
          <cell r="B3963" t="str">
            <v>4201.0003.0561111</v>
          </cell>
          <cell r="C3963" t="str">
            <v>BIAYA TENDER - SUPERHEATER WASTE HEAT BO</v>
          </cell>
        </row>
        <row r="3964">
          <cell r="B3964" t="str">
            <v>4201.0003.0561112</v>
          </cell>
          <cell r="C3964" t="str">
            <v>BIAYA TENDER - AIR HEATER 5U-EC-301 (SEG</v>
          </cell>
        </row>
        <row r="3965">
          <cell r="B3965" t="str">
            <v>4201.0003.0561151</v>
          </cell>
          <cell r="C3965" t="str">
            <v>BIAYA TENDER - HP STEAM SUPER HEATER 102</v>
          </cell>
        </row>
        <row r="3966">
          <cell r="B3966" t="str">
            <v>4201.0003.0561158</v>
          </cell>
          <cell r="C3966" t="str">
            <v>BIAYA TENDER - 5A-115C METHANATOR EFFLUE</v>
          </cell>
        </row>
        <row r="3967">
          <cell r="B3967" t="str">
            <v>4201.0003.0561164</v>
          </cell>
          <cell r="C3967" t="str">
            <v>BIAYA TENDER - PLATE DISTRIBUTOR COMPLAT</v>
          </cell>
        </row>
        <row r="3968">
          <cell r="B3968" t="str">
            <v>4201.0003.0561170</v>
          </cell>
          <cell r="C3968" t="str">
            <v>BIAYA TENDER - RETUBING 101-C PUSRI - 1B</v>
          </cell>
        </row>
        <row r="3969">
          <cell r="B3969" t="str">
            <v>4201.0003.05612014</v>
          </cell>
          <cell r="C3969" t="str">
            <v>BIAYA TENDER - TUBE BUNDLE</v>
          </cell>
        </row>
        <row r="3970">
          <cell r="B3970" t="str">
            <v>4201.0003.05612015</v>
          </cell>
          <cell r="C3970" t="str">
            <v>BIAYA TENDER - PRETHICKENER 5U-FD-202</v>
          </cell>
        </row>
        <row r="3971">
          <cell r="B3971" t="str">
            <v>4201.0003.0580817</v>
          </cell>
          <cell r="C3971" t="str">
            <v>BIAYA TENDER - PRESS. VESSEL RCC OFF GAS</v>
          </cell>
        </row>
        <row r="3972">
          <cell r="B3972" t="str">
            <v>4201.0003.0581003</v>
          </cell>
          <cell r="C3972" t="str">
            <v>BIAYA TENDER - 10.000MT AMMONIA25-TK-801</v>
          </cell>
        </row>
        <row r="3973">
          <cell r="B3973" t="str">
            <v>4201.0003.0581009</v>
          </cell>
          <cell r="C3973" t="str">
            <v>BIAYA TENDER - STAINLESS STEEL STRUC ANP</v>
          </cell>
        </row>
        <row r="3974">
          <cell r="B3974" t="str">
            <v>4201.0003.0581126</v>
          </cell>
          <cell r="C3974" t="str">
            <v>BIAYA TENDER - PRESSURE VESSEL 2 X 35 MW</v>
          </cell>
        </row>
        <row r="3975">
          <cell r="B3975" t="str">
            <v>4201.0003.0600702</v>
          </cell>
          <cell r="C3975" t="str">
            <v>BIAYA TENDER - INSTALL / ERECTION SUBCON</v>
          </cell>
        </row>
        <row r="3976">
          <cell r="B3976" t="str">
            <v>4201.0003.0600704</v>
          </cell>
          <cell r="C3976" t="str">
            <v>BIAYA TENDER - COAL FIRED PWR PL PR THER</v>
          </cell>
        </row>
        <row r="3977">
          <cell r="B3977" t="str">
            <v>4201.0003.0600706</v>
          </cell>
          <cell r="C3977" t="str">
            <v>BIAYA TENDER - COAL-FIRED POWER PLANT PR</v>
          </cell>
        </row>
        <row r="3978">
          <cell r="B3978" t="str">
            <v>4201.0003.0600708</v>
          </cell>
          <cell r="C3978" t="str">
            <v>BIAYA TENDER - ESP INLET FLUE &amp; ESP OUTL</v>
          </cell>
        </row>
        <row r="3979">
          <cell r="B3979" t="str">
            <v>4201.0003.0600710</v>
          </cell>
          <cell r="C3979" t="str">
            <v>BIAYA TENDER - I &amp; C PRIMARY VALVE</v>
          </cell>
        </row>
        <row r="3980">
          <cell r="B3980" t="str">
            <v>4201.0003.0600711</v>
          </cell>
          <cell r="C3980" t="str">
            <v>BIAYA TENDER - FLUE SUPPORTER SUPERSTRUC</v>
          </cell>
        </row>
        <row r="3981">
          <cell r="B3981" t="str">
            <v>4201.0003.0600907</v>
          </cell>
          <cell r="C3981" t="str">
            <v>BIAYA TENDER - INST/ERCTION MECH 3X315MW</v>
          </cell>
        </row>
        <row r="3982">
          <cell r="B3982" t="str">
            <v>4201.0003.0630910</v>
          </cell>
          <cell r="C3982" t="str">
            <v>BIAYA TENDER - FABRICATION RISER CLAMP</v>
          </cell>
        </row>
        <row r="3983">
          <cell r="B3983" t="str">
            <v>4201.0003.0631115</v>
          </cell>
          <cell r="C3983" t="str">
            <v>BIAYA TENDER - SUPPLY OF HEAT EXCHANGER</v>
          </cell>
        </row>
        <row r="3984">
          <cell r="B3984" t="str">
            <v>4201.0003.0631201</v>
          </cell>
          <cell r="C3984" t="str">
            <v>BIAYA TENDER - PROVISION OF EPCI KF GAS</v>
          </cell>
        </row>
        <row r="3985">
          <cell r="B3985" t="str">
            <v>4201.0003.06312029</v>
          </cell>
          <cell r="C3985" t="str">
            <v>BIAYA TENDER - FABRICATION PIPE SPOOL</v>
          </cell>
        </row>
        <row r="3986">
          <cell r="B3986" t="str">
            <v>4201.0003.06312051</v>
          </cell>
          <cell r="C3986" t="str">
            <v>BIAYA TENDER - PROVISION OF ENGINEERING</v>
          </cell>
        </row>
        <row r="3987">
          <cell r="B3987" t="str">
            <v>4201.0003.0651021</v>
          </cell>
          <cell r="C3987" t="str">
            <v>BIAYA TENDER - FAB&amp;INSTAL ENERGY PLANT</v>
          </cell>
        </row>
        <row r="3988">
          <cell r="B3988" t="str">
            <v>4201.0003.0651025</v>
          </cell>
          <cell r="C3988" t="str">
            <v>BIAYA TENDER - SUPPLY &amp; INSTAL PNEUMATIC</v>
          </cell>
        </row>
        <row r="3989">
          <cell r="B3989" t="str">
            <v>4201.0003.0651102</v>
          </cell>
          <cell r="C3989" t="str">
            <v>BIAYA TENDER - SUPP&amp;INST 7110,7120,7130</v>
          </cell>
        </row>
        <row r="3990">
          <cell r="B3990" t="str">
            <v>4201.0003.0701022</v>
          </cell>
          <cell r="C3990" t="str">
            <v>BIAYA TENDER - CHEMICAL CLEANING</v>
          </cell>
        </row>
        <row r="3991">
          <cell r="B3991" t="str">
            <v>4201.0003.0701122</v>
          </cell>
          <cell r="C3991" t="str">
            <v>BIAYA TENDER - PUMP &amp; PIPING BROKE STOR.</v>
          </cell>
        </row>
        <row r="3992">
          <cell r="B3992" t="str">
            <v>4201.0003.0731138</v>
          </cell>
          <cell r="C3992" t="str">
            <v>BIAYA TENDER - AIR HEATER TUBES</v>
          </cell>
        </row>
        <row r="3993">
          <cell r="B3993" t="str">
            <v>4201.0003.07312054</v>
          </cell>
          <cell r="C3993" t="str">
            <v>BIAYA TENDER - SERVICE BARK CONVEYOR</v>
          </cell>
        </row>
        <row r="3994">
          <cell r="B3994" t="str">
            <v>4201.0003.0830924</v>
          </cell>
          <cell r="C3994" t="str">
            <v>BIAYA TENDER - TRANS,INST,HOOKUP POLENG</v>
          </cell>
        </row>
        <row r="3995">
          <cell r="B3995" t="str">
            <v>4201.0003.0831120</v>
          </cell>
          <cell r="C3995" t="str">
            <v>BIAYA TENDER - EPC WORKS FOR PPP-CW-DW-G</v>
          </cell>
        </row>
        <row r="3996">
          <cell r="B3996" t="str">
            <v>4201.0003.0881108</v>
          </cell>
          <cell r="C3996" t="str">
            <v>BIAYA TENDER - REPLACE SW PIPE</v>
          </cell>
        </row>
        <row r="3997">
          <cell r="B3997" t="str">
            <v>4201.0003.0881123</v>
          </cell>
          <cell r="C3997" t="str">
            <v>BIAYA TENDER - HOUSING FILTER</v>
          </cell>
        </row>
        <row r="3998">
          <cell r="B3998" t="str">
            <v>4201.0003.0901121</v>
          </cell>
          <cell r="C3998" t="str">
            <v>BIAYA TENDER - DUCTING TISSUE MILL II</v>
          </cell>
        </row>
        <row r="3999">
          <cell r="B3999" t="str">
            <v>4201.0003.0901142</v>
          </cell>
          <cell r="C3999" t="str">
            <v>BIAYA TENDER - Ducting Yankee</v>
          </cell>
        </row>
        <row r="4000">
          <cell r="B4000" t="str">
            <v>4201.0003.0911125</v>
          </cell>
          <cell r="C4000" t="str">
            <v>BIAYA TENDER - Water System &amp; Coal Syste</v>
          </cell>
        </row>
        <row r="4001">
          <cell r="B4001" t="str">
            <v>4201.0003.0921147</v>
          </cell>
          <cell r="C4001" t="str">
            <v>BIAYA TENDER - ADD. BY PAS LINE FOR DOUB</v>
          </cell>
        </row>
        <row r="4002">
          <cell r="B4002" t="str">
            <v>4201.0003.0991129</v>
          </cell>
          <cell r="C4002" t="str">
            <v>BIAYA TENDER - PIPA HYDRANT</v>
          </cell>
        </row>
        <row r="4003">
          <cell r="B4003" t="str">
            <v>4201.0003.1021146</v>
          </cell>
          <cell r="C4003" t="str">
            <v>BIAYA TENDER -  water surge tank</v>
          </cell>
        </row>
        <row r="4004">
          <cell r="B4004" t="str">
            <v>4201.0003.1031143</v>
          </cell>
          <cell r="C4004" t="str">
            <v>BIAYA TENDER - DUPLEX PIPE SPOOL 2-INC,</v>
          </cell>
        </row>
        <row r="4005">
          <cell r="B4005" t="str">
            <v>4201.0003.10412034</v>
          </cell>
          <cell r="C4005" t="str">
            <v>BIAYA TENDER - TUBE BUNDLE E201-05-08-09</v>
          </cell>
        </row>
        <row r="4006">
          <cell r="B4006" t="str">
            <v>4201.0003.10512037</v>
          </cell>
          <cell r="C4006" t="str">
            <v>BIAYA TENDER - HEAT EXCHANGER ASSY TAG N</v>
          </cell>
        </row>
        <row r="4007">
          <cell r="B4007" t="str">
            <v>4201.0003.10512038</v>
          </cell>
          <cell r="C4007" t="str">
            <v>BIAYA TENDER - PENGADAAN SHELL ASSY TAG</v>
          </cell>
        </row>
        <row r="4008">
          <cell r="B4008" t="str">
            <v>4201.0003.10512039</v>
          </cell>
          <cell r="C4008" t="str">
            <v>BIAYA TENDER - PENGADAAN SHELL ASSY TAG</v>
          </cell>
        </row>
        <row r="4009">
          <cell r="B4009" t="str">
            <v>4201.0003.10512060</v>
          </cell>
          <cell r="C4009" t="str">
            <v>BIAYA TENDER - PENGGANTIAN/PEMBUATAN TES</v>
          </cell>
        </row>
        <row r="4010">
          <cell r="B4010" t="str">
            <v>4201.0003.10612040</v>
          </cell>
          <cell r="C4010" t="str">
            <v>BIAYA TENDER - TUBE BUNDLE, SHELLBUNDLE,</v>
          </cell>
        </row>
        <row r="4011">
          <cell r="B4011" t="str">
            <v>4201.0003.10612053</v>
          </cell>
          <cell r="C4011" t="str">
            <v>BIAYA TENDER - ENGINEERING, PROCUREMENT</v>
          </cell>
        </row>
        <row r="4012">
          <cell r="B4012" t="str">
            <v>4201.0003.1121154</v>
          </cell>
          <cell r="C4012" t="str">
            <v>BIAYA TENDER - H2S MUD / GAS SEPARATOR</v>
          </cell>
        </row>
        <row r="4013">
          <cell r="B4013" t="str">
            <v>4201.0003.1161162</v>
          </cell>
          <cell r="C4013" t="str">
            <v>BIAYA TENDER - SECONDARY REFORMER EFFLUE</v>
          </cell>
        </row>
        <row r="4014">
          <cell r="B4014" t="str">
            <v>4201.0003.1171165</v>
          </cell>
          <cell r="C4014" t="str">
            <v>BIAYA TENDER - TOWER</v>
          </cell>
        </row>
        <row r="4015">
          <cell r="B4015" t="str">
            <v>4201.0003.1171167</v>
          </cell>
          <cell r="C4015" t="str">
            <v>BIAYA TENDER - SHOP FABRICATED VESSEL &amp;</v>
          </cell>
        </row>
        <row r="4016">
          <cell r="B4016" t="str">
            <v>4201.0003.1171168</v>
          </cell>
          <cell r="C4016" t="str">
            <v>BIAYA TENDER - SHOP FABRICATED VESSEL &amp;</v>
          </cell>
        </row>
        <row r="4017">
          <cell r="B4017" t="str">
            <v>4201.0003.11712010</v>
          </cell>
          <cell r="C4017" t="str">
            <v>BIAYA TENDER - SHOP FABRICATED VESSEL &amp;</v>
          </cell>
        </row>
        <row r="4018">
          <cell r="B4018" t="str">
            <v>4201.0003.11712023</v>
          </cell>
          <cell r="C4018" t="str">
            <v>BIAYA TENDER - SHOP FABRICATED VESSEL &amp;</v>
          </cell>
        </row>
        <row r="4019">
          <cell r="B4019" t="str">
            <v>4201.0003.1191172</v>
          </cell>
          <cell r="C4019" t="str">
            <v>BIAYA TENDER - EPC MOBILE SEPARATOR</v>
          </cell>
        </row>
        <row r="4020">
          <cell r="B4020" t="str">
            <v>4201.0003.1201175</v>
          </cell>
          <cell r="C4020" t="str">
            <v>BIAYA TENDER - FABRICATION &amp; ERECTION OF</v>
          </cell>
        </row>
        <row r="4021">
          <cell r="B4021" t="str">
            <v>4201.0003.12812012</v>
          </cell>
          <cell r="C4021" t="str">
            <v>BIAYA TENDER - RENTAL DRILLING EQUIPMENT</v>
          </cell>
        </row>
        <row r="4022">
          <cell r="B4022" t="str">
            <v>4201.0003.12912007</v>
          </cell>
          <cell r="C4022" t="str">
            <v>BIAYA TENDER - SUPPLY OF SHELL &amp; TUBE HE</v>
          </cell>
        </row>
        <row r="4023">
          <cell r="B4023" t="str">
            <v>4201.0003.14512017</v>
          </cell>
          <cell r="C4023" t="str">
            <v>BIAYA TENDER - DIVING EQUIPMENT</v>
          </cell>
        </row>
        <row r="4024">
          <cell r="B4024" t="str">
            <v>4201.0003.14912041</v>
          </cell>
          <cell r="C4024" t="str">
            <v>BIAYA TENDER - FABRIKASI SHELL 24E-113</v>
          </cell>
        </row>
        <row r="4025">
          <cell r="B4025" t="str">
            <v>4201.0003.15012024</v>
          </cell>
          <cell r="C4025" t="str">
            <v>BIAYA TENDER -  TOTAL RETUBE INSITU SURF</v>
          </cell>
        </row>
        <row r="4026">
          <cell r="B4026" t="str">
            <v>4201.0003.15212028</v>
          </cell>
          <cell r="C4026" t="str">
            <v>BIAYA TENDER - TUBE BUNDLE SHELL H5012 &amp;</v>
          </cell>
        </row>
        <row r="4027">
          <cell r="B4027" t="str">
            <v>4201.0003.15212059</v>
          </cell>
          <cell r="C4027" t="str">
            <v>BIAYA TENDER - SECONDARY REACTOR UNIT</v>
          </cell>
        </row>
        <row r="4028">
          <cell r="B4028" t="str">
            <v>4201.0003.15312030</v>
          </cell>
          <cell r="C4028" t="str">
            <v>BIAYA TENDER - 2 UNIT FUEL GAS FILTER CO</v>
          </cell>
        </row>
        <row r="4029">
          <cell r="B4029" t="str">
            <v>4201.0003.15712042</v>
          </cell>
          <cell r="C4029" t="str">
            <v>BIAYA TENDER - REDESIGN, FABRIKASI &amp; PEM</v>
          </cell>
        </row>
        <row r="4030">
          <cell r="B4030" t="str">
            <v>4201.0003.16012044</v>
          </cell>
          <cell r="C4030" t="str">
            <v>BIAYA TENDER -  EPCI CONTRACT FOR LIMA F</v>
          </cell>
        </row>
        <row r="4031">
          <cell r="B4031" t="str">
            <v>4201.0003.16409005</v>
          </cell>
          <cell r="C4031" t="str">
            <v>BIAYA TENDER - MEG Injection Package</v>
          </cell>
        </row>
        <row r="4032">
          <cell r="B4032" t="str">
            <v>4201.0003.R000000</v>
          </cell>
          <cell r="C4032" t="str">
            <v>BIAYA TENDER - SEWA EQUIPMENT- EXCAVATOR</v>
          </cell>
        </row>
        <row r="4033">
          <cell r="B4033" t="str">
            <v>4201.0004.06312006</v>
          </cell>
          <cell r="C4033" t="str">
            <v>SUBKON JASA,RADIOGRAPHY, PKRJAN,NDT SERV,KALIBRASI - PROV OF EPCI KF GAS (INT)</v>
          </cell>
        </row>
        <row r="4034">
          <cell r="B4034" t="str">
            <v>4201.0004.002</v>
          </cell>
          <cell r="C4034" t="str">
            <v>SUBKON JASA,RADIOGRAPHY, PKRJAN,NDT SERV,KALIBRASI - WORKSHOP</v>
          </cell>
        </row>
        <row r="4035">
          <cell r="B4035" t="str">
            <v>4201.0004.0050852</v>
          </cell>
          <cell r="C4035" t="str">
            <v>SUBKON JASA,RADIOGRAPHY, PKRJAN,NDT SERV,KALIBRASI - KAMBUNA TOPSIDE REUSER S</v>
          </cell>
        </row>
        <row r="4036">
          <cell r="B4036" t="str">
            <v>4201.0004.0050905</v>
          </cell>
          <cell r="C4036" t="str">
            <v>SUBKON JASA,RADIOGRAPHY, PKRJAN,NDT SERV,KALIBRASI - MEG INJECTION PACKAGE</v>
          </cell>
        </row>
        <row r="4037">
          <cell r="B4037" t="str">
            <v>4201.0004.00712046</v>
          </cell>
          <cell r="C4037" t="str">
            <v>SUBKON JASA,RADIOGRAPHY, PKRJAN,NDT SERV,KALIBRASI - FABRIKASI  &amp; INSTASI UNTU</v>
          </cell>
        </row>
        <row r="4038">
          <cell r="B4038" t="str">
            <v>4201.0004.0081014</v>
          </cell>
          <cell r="C4038" t="str">
            <v>SUBKON JASA,RADIOGRAPHY, PKRJAN,NDT SERV,KALIBRASI - SEI AMBAWANG KAB.KUBU</v>
          </cell>
        </row>
        <row r="4039">
          <cell r="B4039" t="str">
            <v>4201.0004.0101019</v>
          </cell>
          <cell r="C4039" t="str">
            <v>SUBKON JASA,RADIOGRAPHY, PKRJAN,NDT SERV,KALIBRASI - CPP&amp;AUP PLATFORMS INST</v>
          </cell>
        </row>
        <row r="4040">
          <cell r="B4040" t="str">
            <v>4201.0004.0101137</v>
          </cell>
          <cell r="C4040" t="str">
            <v>SUBKON JASA,RADIOGRAPHY, PKRJAN,NDT SERV,KALIBRASI - CPP &amp; AUP Platforms</v>
          </cell>
        </row>
        <row r="4041">
          <cell r="B4041" t="str">
            <v>4201.0004.0120832</v>
          </cell>
          <cell r="C4041" t="str">
            <v>SUBKON JASA,RADIOGRAPHY, PKRJAN,NDT SERV,KALIBRASI - SHELL &amp; TUBE HEAT EXCHANG</v>
          </cell>
        </row>
        <row r="4042">
          <cell r="B4042" t="str">
            <v>4201.0004.0130903</v>
          </cell>
          <cell r="C4042" t="str">
            <v>SUBKON JASA,RADIOGRAPHY, PKRJAN,NDT SERV,KALIBRASI - WELL TEST, SKID UNIT</v>
          </cell>
        </row>
        <row r="4043">
          <cell r="B4043" t="str">
            <v>4201.0004.0130904</v>
          </cell>
          <cell r="C4043" t="str">
            <v>SUBKON JASA,RADIOGRAPHY, PKRJAN,NDT SERV,KALIBRASI - HEAT EXCHANGER</v>
          </cell>
        </row>
        <row r="4044">
          <cell r="B4044" t="str">
            <v>4201.0004.0130908</v>
          </cell>
          <cell r="C4044" t="str">
            <v>SUBKON JASA,RADIOGRAPHY, PKRJAN,NDT SERV,KALIBRASI - PIPE SLEEVE &amp; DURI, RIAU</v>
          </cell>
        </row>
        <row r="4045">
          <cell r="B4045" t="str">
            <v>4201.0004.0130923</v>
          </cell>
          <cell r="C4045" t="str">
            <v>SUBKON JASA,RADIOGRAPHY, PKRJAN,NDT SERV,KALIBRASI - PROV OF WATER STO TANK</v>
          </cell>
        </row>
        <row r="4046">
          <cell r="B4046" t="str">
            <v>4201.0004.0130929</v>
          </cell>
          <cell r="C4046" t="str">
            <v>SUBKON JASA,RADIOGRAPHY, PKRJAN,NDT SERV,KALIBRASI - OPERATION ASSISTANCE SLN</v>
          </cell>
        </row>
        <row r="4047">
          <cell r="B4047" t="str">
            <v>4201.0004.0130931</v>
          </cell>
          <cell r="C4047" t="str">
            <v>SUBKON JASA,RADIOGRAPHY, PKRJAN,NDT SERV,KALIBRASI - STORAGE TANK FOR INT PROG</v>
          </cell>
        </row>
        <row r="4048">
          <cell r="B4048" t="str">
            <v>4201.0004.0131004</v>
          </cell>
          <cell r="C4048" t="str">
            <v>SUBKON JASA,RADIOGRAPHY, PKRJAN,NDT SERV,KALIBRASI - 3 UNITS K.O. DRUM</v>
          </cell>
        </row>
        <row r="4049">
          <cell r="B4049" t="str">
            <v>4201.0004.0131010</v>
          </cell>
          <cell r="C4049" t="str">
            <v>SUBKON JASA,RADIOGRAPHY, PKRJAN,NDT SERV,KALIBRASI - DISAIN&amp;FAB ALAT SURFAKTAN</v>
          </cell>
        </row>
        <row r="4050">
          <cell r="B4050" t="str">
            <v>4201.0004.0131018</v>
          </cell>
          <cell r="C4050" t="str">
            <v>SUBKON JASA,RADIOGRAPHY, PKRJAN,NDT SERV,KALIBRASI - JASA KONST TANGKI PEMISAH</v>
          </cell>
        </row>
        <row r="4051">
          <cell r="B4051" t="str">
            <v>4201.0004.0131104</v>
          </cell>
          <cell r="C4051" t="str">
            <v>SUBKON JASA,RADIOGRAPHY, PKRJAN,NDT SERV,KALIBRASI - RIGLESS SERVICE</v>
          </cell>
        </row>
        <row r="4052">
          <cell r="B4052" t="str">
            <v>4201.0004.0131113</v>
          </cell>
          <cell r="C4052" t="str">
            <v>SUBKON JASA,RADIOGRAPHY, PKRJAN,NDT SERV,KALIBRASI - EPC U/ FASILITAS TANKI DI</v>
          </cell>
        </row>
        <row r="4053">
          <cell r="B4053" t="str">
            <v>4201.0004.0131119</v>
          </cell>
          <cell r="C4053" t="str">
            <v>SUBKON JASA,RADIOGRAPHY, PKRJAN,NDT SERV,KALIBRASI - EPF OF STORAGE FOR RANTAU</v>
          </cell>
        </row>
        <row r="4054">
          <cell r="B4054" t="str">
            <v>4201.0004.0131127</v>
          </cell>
          <cell r="C4054" t="str">
            <v>SUBKON JASA,RADIOGRAPHY, PKRJAN,NDT SERV,KALIBRASI - RIGLESS SERVICE</v>
          </cell>
        </row>
        <row r="4055">
          <cell r="B4055" t="str">
            <v>4201.0004.0131150</v>
          </cell>
          <cell r="C4055" t="str">
            <v>SUBKON JASA,RADIOGRAPHY, PKRJAN,NDT SERV,KALIBRASI - WASH TANK REPAIR</v>
          </cell>
        </row>
        <row r="4056">
          <cell r="B4056" t="str">
            <v>4201.0004.01312003</v>
          </cell>
          <cell r="C4056" t="str">
            <v>SUBKON JASA,RADIOGRAPHY, PKRJAN,NDT SERV,KALIBRASI - RIGLESS SERVICES</v>
          </cell>
        </row>
        <row r="4057">
          <cell r="B4057" t="str">
            <v>4201.0004.01312031</v>
          </cell>
          <cell r="C4057" t="str">
            <v>SUBKON JASA,RADIOGRAPHY, PKRJAN,NDT SERV,KALIBRASI - PLUG BACK WITH SLICKLINE</v>
          </cell>
        </row>
        <row r="4058">
          <cell r="B4058" t="str">
            <v>4201.0004.01312049</v>
          </cell>
          <cell r="C4058" t="str">
            <v>SUBKON JASA,RADIOGRAPHY, PKRJAN,NDT SERV,KALIBRASI - HRSG #2 &amp; #5</v>
          </cell>
        </row>
        <row r="4059">
          <cell r="B4059" t="str">
            <v>4201.0004.01312058</v>
          </cell>
          <cell r="C4059" t="str">
            <v>SUBKON JASA,RADIOGRAPHY, PKRJAN,NDT SERV,KALIBRASI - FOAMING SERVICES</v>
          </cell>
        </row>
        <row r="4060">
          <cell r="B4060" t="str">
            <v>4201.0004.0150909</v>
          </cell>
          <cell r="C4060" t="str">
            <v>SUBKON JASA,RADIOGRAPHY, PKRJAN,NDT SERV,KALIBRASI - PIPE CONNECTION</v>
          </cell>
        </row>
        <row r="4061">
          <cell r="B4061" t="str">
            <v>4201.0004.0150916</v>
          </cell>
          <cell r="C4061" t="str">
            <v>SUBKON JASA,RADIOGRAPHY, PKRJAN,NDT SERV,KALIBRASI - SUBSEA CABLE</v>
          </cell>
        </row>
        <row r="4062">
          <cell r="B4062" t="str">
            <v>4201.0004.0151128</v>
          </cell>
          <cell r="C4062" t="str">
            <v>SUBKON JASA,RADIOGRAPHY, PKRJAN,NDT SERV,KALIBRASI - PROJECT BAWAL PIPELINE</v>
          </cell>
        </row>
        <row r="4063">
          <cell r="B4063" t="str">
            <v>4201.0004.01512021</v>
          </cell>
          <cell r="C4063" t="str">
            <v>SUBKON JASA,RADIOGRAPHY, PKRJAN,NDT SERV,KALIBRASI - TUBE BUNDLE CONDENSATE CO</v>
          </cell>
        </row>
        <row r="4064">
          <cell r="B4064" t="str">
            <v>4201.0004.01512027</v>
          </cell>
          <cell r="C4064" t="str">
            <v>SUBKON JASA,RADIOGRAPHY, PKRJAN,NDT SERV,KALIBRASI - FUEL GAS SCRUBBER AND HEA</v>
          </cell>
        </row>
        <row r="4065">
          <cell r="B4065" t="str">
            <v>4201.0004.01512043</v>
          </cell>
          <cell r="C4065" t="str">
            <v>SUBKON JASA,RADIOGRAPHY, PKRJAN,NDT SERV,KALIBRASI - EHMR WATER PROJECT, EPCI</v>
          </cell>
        </row>
        <row r="4066">
          <cell r="B4066" t="str">
            <v>4201.0004.01512062</v>
          </cell>
          <cell r="C4066" t="str">
            <v>SUBKON JASA,RADIOGRAPHY, PKRJAN,NDT SERV,KALIBRASI - EPCI TEMBANG 8 TO BAWAL P</v>
          </cell>
        </row>
        <row r="4067">
          <cell r="B4067" t="str">
            <v>4201.0004.0191139</v>
          </cell>
          <cell r="C4067" t="str">
            <v>SUBKON JASA,RADIOGRAPHY, PKRJAN,NDT SERV,KALIBRASI - Maintenance of Expansion</v>
          </cell>
        </row>
        <row r="4068">
          <cell r="B4068" t="str">
            <v>4201.0004.0241007</v>
          </cell>
          <cell r="C4068" t="str">
            <v>SUBKON JASA,RADIOGRAPHY, PKRJAN,NDT SERV,KALIBRASI - REP&amp;TEST (336-I;1000m3)</v>
          </cell>
        </row>
        <row r="4069">
          <cell r="B4069" t="str">
            <v>4201.0004.02412022</v>
          </cell>
          <cell r="C4069" t="str">
            <v>SUBKON JASA,RADIOGRAPHY, PKRJAN,NDT SERV,KALIBRASI - REPAIR F/WELDING TANK</v>
          </cell>
        </row>
        <row r="4070">
          <cell r="B4070" t="str">
            <v>4201.0004.02412035</v>
          </cell>
          <cell r="C4070" t="str">
            <v>SUBKON JASA,RADIOGRAPHY, PKRJAN,NDT SERV,KALIBRASI - REPAIR OF TANK 100 CUFT P</v>
          </cell>
        </row>
        <row r="4071">
          <cell r="B4071" t="str">
            <v>4201.0004.0260847</v>
          </cell>
          <cell r="C4071" t="str">
            <v>SUBKON JASA,RADIOGRAPHY, PKRJAN,NDT SERV,KALIBRASI - INSTALLATION OF 2X315 MW</v>
          </cell>
        </row>
        <row r="4072">
          <cell r="B4072" t="str">
            <v>4201.0004.0261198</v>
          </cell>
          <cell r="C4072" t="str">
            <v>SUBKON JASA,RADIOGRAPHY, PKRJAN,NDT SERV,KALIBRASI - MAINTENANCE HUBEI</v>
          </cell>
        </row>
        <row r="4073">
          <cell r="B4073" t="str">
            <v>4201.0004.0280913</v>
          </cell>
          <cell r="C4073" t="str">
            <v>SUBKON JASA,RADIOGRAPHY, PKRJAN,NDT SERV,KALIBRASI - FAB SAND BLAST&amp;PRIM COAT</v>
          </cell>
        </row>
        <row r="4074">
          <cell r="B4074" t="str">
            <v>4201.0004.0280915</v>
          </cell>
          <cell r="C4074" t="str">
            <v>SUBKON JASA,RADIOGRAPHY, PKRJAN,NDT SERV,KALIBRASI - MB#13; RECONDITION WORK</v>
          </cell>
        </row>
        <row r="4075">
          <cell r="B4075" t="str">
            <v>4201.0004.0280919</v>
          </cell>
          <cell r="C4075" t="str">
            <v>SUBKON JASA,RADIOGRAPHY, PKRJAN,NDT SERV,KALIBRASI - RB#13; ANCHOR BOLT INST</v>
          </cell>
        </row>
        <row r="4076">
          <cell r="B4076" t="str">
            <v>4201.0004.0280921</v>
          </cell>
          <cell r="C4076" t="str">
            <v>SUBKON JASA,RADIOGRAPHY, PKRJAN,NDT SERV,KALIBRASI - RB#13; INST MECHANICAL</v>
          </cell>
        </row>
        <row r="4077">
          <cell r="B4077" t="str">
            <v>4201.0004.0280926</v>
          </cell>
          <cell r="C4077" t="str">
            <v>SUBKON JASA,RADIOGRAPHY, PKRJAN,NDT SERV,KALIBRASI - RB#13; PIPE EXT /MP &amp; LP</v>
          </cell>
        </row>
        <row r="4078">
          <cell r="B4078" t="str">
            <v>4201.0004.0280927</v>
          </cell>
          <cell r="C4078" t="str">
            <v>SUBKON JASA,RADIOGRAPHY, PKRJAN,NDT SERV,KALIBRASI - PM#9;MP BIN TEMP CONTROL</v>
          </cell>
        </row>
        <row r="4079">
          <cell r="B4079" t="str">
            <v>4201.0004.0280930</v>
          </cell>
          <cell r="C4079" t="str">
            <v>SUBKON JASA,RADIOGRAPHY, PKRJAN,NDT SERV,KALIBRASI - MB#15;MAIN STEAM LINE MOD</v>
          </cell>
        </row>
        <row r="4080">
          <cell r="B4080" t="str">
            <v>4201.0004.0281005</v>
          </cell>
          <cell r="C4080" t="str">
            <v>SUBKON JASA,RADIOGRAPHY, PKRJAN,NDT SERV,KALIBRASI - PM#9; UPGRADE TIE IN</v>
          </cell>
        </row>
        <row r="4081">
          <cell r="B4081" t="str">
            <v>4201.0004.0281006</v>
          </cell>
          <cell r="C4081" t="str">
            <v>SUBKON JASA,RADIOGRAPHY, PKRJAN,NDT SERV,KALIBRASI - MANPOWER SUPPLY SHUTDOWN</v>
          </cell>
        </row>
        <row r="4082">
          <cell r="B4082" t="str">
            <v>4201.0004.0281011</v>
          </cell>
          <cell r="C4082" t="str">
            <v>SUBKON JASA,RADIOGRAPHY, PKRJAN,NDT SERV,KALIBRASI - WP-9;FAB CRUSHER COMPLETE</v>
          </cell>
        </row>
        <row r="4083">
          <cell r="B4083" t="str">
            <v>4201.0004.0281013</v>
          </cell>
          <cell r="C4083" t="str">
            <v>SUBKON JASA,RADIOGRAPHY, PKRJAN,NDT SERV,KALIBRASI - MB#24;SURF METAL TREATMEN</v>
          </cell>
        </row>
        <row r="4084">
          <cell r="B4084" t="str">
            <v>4201.0004.0281015</v>
          </cell>
          <cell r="C4084" t="str">
            <v>SUBKON JASA,RADIOGRAPHY, PKRJAN,NDT SERV,KALIBRASI - WP-8;FAB CRUSHER 2SETS</v>
          </cell>
        </row>
        <row r="4085">
          <cell r="B4085" t="str">
            <v>4201.0004.0281020</v>
          </cell>
          <cell r="C4085" t="str">
            <v>SUBKON JASA,RADIOGRAPHY, PKRJAN,NDT SERV,KALIBRASI - TPM;ADD BYPASS FILTER GAS</v>
          </cell>
        </row>
        <row r="4086">
          <cell r="B4086" t="str">
            <v>4201.0004.0281034</v>
          </cell>
          <cell r="C4086" t="str">
            <v>SUBKON JASA,RADIOGRAPHY, PKRJAN,NDT SERV,KALIBRASI - WP-8, DRUM BARKER 2 LINES</v>
          </cell>
        </row>
        <row r="4087">
          <cell r="B4087" t="str">
            <v>4201.0004.0281103</v>
          </cell>
          <cell r="C4087" t="str">
            <v>SUBKON JASA,RADIOGRAPHY, PKRJAN,NDT SERV,KALIBRASI - TUBE PF-1C VE#1(SHUTDOWN)</v>
          </cell>
        </row>
        <row r="4088">
          <cell r="B4088" t="str">
            <v>4201.0004.0281110</v>
          </cell>
          <cell r="C4088" t="str">
            <v>SUBKON JASA,RADIOGRAPHY, PKRJAN,NDT SERV,KALIBRASI - VE#11, FABRICATION HBL TA</v>
          </cell>
        </row>
        <row r="4089">
          <cell r="B4089" t="str">
            <v>4201.0004.0281116</v>
          </cell>
          <cell r="C4089" t="str">
            <v>SUBKON JASA,RADIOGRAPHY, PKRJAN,NDT SERV,KALIBRASI - IKPP</v>
          </cell>
        </row>
        <row r="4090">
          <cell r="B4090" t="str">
            <v>4201.0004.0281130</v>
          </cell>
          <cell r="C4090" t="str">
            <v>SUBKON JASA,RADIOGRAPHY, PKRJAN,NDT SERV,KALIBRASI - TG 23 PENYAMBUNGAN PIPA</v>
          </cell>
        </row>
        <row r="4091">
          <cell r="B4091" t="str">
            <v>4201.0004.0281131</v>
          </cell>
          <cell r="C4091" t="str">
            <v>SUBKON JASA,RADIOGRAPHY, PKRJAN,NDT SERV,KALIBRASI - MC-10 Connect Pipe</v>
          </cell>
        </row>
        <row r="4092">
          <cell r="B4092" t="str">
            <v>4201.0004.0281132</v>
          </cell>
          <cell r="C4092" t="str">
            <v>SUBKON JASA,RADIOGRAPHY, PKRJAN,NDT SERV,KALIBRASI - Replacement of pipe 8"</v>
          </cell>
        </row>
        <row r="4093">
          <cell r="B4093" t="str">
            <v>4201.0004.0281133</v>
          </cell>
          <cell r="C4093" t="str">
            <v>SUBKON JASA,RADIOGRAPHY, PKRJAN,NDT SERV,KALIBRASI - MC-2 Annual Shutdown 2011</v>
          </cell>
        </row>
        <row r="4094">
          <cell r="B4094" t="str">
            <v>4201.0004.0281134</v>
          </cell>
          <cell r="C4094" t="str">
            <v>SUBKON JASA,RADIOGRAPHY, PKRJAN,NDT SERV,KALIBRASI - Repair Heater, Cooler</v>
          </cell>
        </row>
        <row r="4095">
          <cell r="B4095" t="str">
            <v>4201.0004.0281135</v>
          </cell>
          <cell r="C4095" t="str">
            <v>SUBKON JASA,RADIOGRAPHY, PKRJAN,NDT SERV,KALIBRASI - CA-8 Replace C12 Pipe 16"</v>
          </cell>
        </row>
        <row r="4096">
          <cell r="B4096" t="str">
            <v>4201.0004.0281136</v>
          </cell>
          <cell r="C4096" t="str">
            <v>SUBKON JASA,RADIOGRAPHY, PKRJAN,NDT SERV,KALIBRASI - Supply Manpower</v>
          </cell>
        </row>
        <row r="4097">
          <cell r="B4097" t="str">
            <v>4201.0004.0281140</v>
          </cell>
          <cell r="C4097" t="str">
            <v>SUBKON JASA,RADIOGRAPHY, PKRJAN,NDT SERV,KALIBRASI - Corrective Maintenance, P</v>
          </cell>
        </row>
        <row r="4098">
          <cell r="B4098" t="str">
            <v>4201.0004.0281141</v>
          </cell>
          <cell r="C4098" t="str">
            <v>SUBKON JASA,RADIOGRAPHY, PKRJAN,NDT SERV,KALIBRASI - PM-9 Annual Shutdown 2011</v>
          </cell>
        </row>
        <row r="4099">
          <cell r="B4099" t="str">
            <v>4201.0004.0281144</v>
          </cell>
          <cell r="C4099" t="str">
            <v>SUBKON JASA,RADIOGRAPHY, PKRJAN,NDT SERV,KALIBRASI - RB# 6 Project; Supply Man</v>
          </cell>
        </row>
        <row r="4100">
          <cell r="B4100" t="str">
            <v>4201.0004.0281145</v>
          </cell>
          <cell r="C4100" t="str">
            <v>SUBKON JASA,RADIOGRAPHY, PKRJAN,NDT SERV,KALIBRASI - WPMT PROJ SUPPLY MANPOWER</v>
          </cell>
        </row>
        <row r="4101">
          <cell r="B4101" t="str">
            <v>4201.0004.0281148</v>
          </cell>
          <cell r="C4101" t="str">
            <v>SUBKON JASA,RADIOGRAPHY, PKRJAN,NDT SERV,KALIBRASI - RECONDITION VACUUM EVAPOR</v>
          </cell>
        </row>
        <row r="4102">
          <cell r="B4102" t="str">
            <v>4201.0004.0281149</v>
          </cell>
          <cell r="C4102" t="str">
            <v>SUBKON JASA,RADIOGRAPHY, PKRJAN,NDT SERV,KALIBRASI - RC-11 ADD LINE GAS FILTER</v>
          </cell>
        </row>
        <row r="4103">
          <cell r="B4103" t="str">
            <v>4201.0004.0281155</v>
          </cell>
          <cell r="C4103" t="str">
            <v>SUBKON JASA,RADIOGRAPHY, PKRJAN,NDT SERV,KALIBRASI - WP#8; REPLACEMENT SHUTL B</v>
          </cell>
        </row>
        <row r="4104">
          <cell r="B4104" t="str">
            <v>4201.0004.0281156</v>
          </cell>
          <cell r="C4104" t="str">
            <v>SUBKON JASA,RADIOGRAPHY, PKRJAN,NDT SERV,KALIBRASI - WP#9; INSTALLATION CHIP S</v>
          </cell>
        </row>
        <row r="4105">
          <cell r="B4105" t="str">
            <v>4201.0004.0281157</v>
          </cell>
          <cell r="C4105" t="str">
            <v>SUBKON JASA,RADIOGRAPHY, PKRJAN,NDT SERV,KALIBRASI - WP#9; INSTALLATION LOG RE</v>
          </cell>
        </row>
        <row r="4106">
          <cell r="B4106" t="str">
            <v>4201.0004.0281169</v>
          </cell>
          <cell r="C4106" t="str">
            <v>SUBKON JASA,RADIOGRAPHY, PKRJAN,NDT SERV,KALIBRASI - WP-9 INSTALL DEBARKING DR</v>
          </cell>
        </row>
        <row r="4107">
          <cell r="B4107" t="str">
            <v>4201.0004.0281173</v>
          </cell>
          <cell r="C4107" t="str">
            <v>SUBKON JASA,RADIOGRAPHY, PKRJAN,NDT SERV,KALIBRASI - VE#12 REPLACE ROOF &amp; SHEL</v>
          </cell>
        </row>
        <row r="4108">
          <cell r="B4108" t="str">
            <v>4201.0004.0281174</v>
          </cell>
          <cell r="C4108" t="str">
            <v>SUBKON JASA,RADIOGRAPHY, PKRJAN,NDT SERV,KALIBRASI - RC#8; NEW INSTALL OF HYDR</v>
          </cell>
        </row>
        <row r="4109">
          <cell r="B4109" t="str">
            <v>4201.0004.0281199</v>
          </cell>
          <cell r="C4109" t="str">
            <v>SUBKON JASA,RADIOGRAPHY, PKRJAN,NDT SERV,KALIBRASI - MAINTENANCE IKPP</v>
          </cell>
        </row>
        <row r="4110">
          <cell r="B4110" t="str">
            <v>4201.0004.02812008</v>
          </cell>
          <cell r="C4110" t="str">
            <v>SUBKON JASA,RADIOGRAPHY, PKRJAN,NDT SERV,KALIBRASI - VE#2 INST NEW WBL TANK A</v>
          </cell>
        </row>
        <row r="4111">
          <cell r="B4111" t="str">
            <v>4201.0004.02812009</v>
          </cell>
          <cell r="C4111" t="str">
            <v>SUBKON JASA,RADIOGRAPHY, PKRJAN,NDT SERV,KALIBRASI - WP-9 INSTALL CHIP SCREEN</v>
          </cell>
        </row>
        <row r="4112">
          <cell r="B4112" t="str">
            <v>4201.0004.02812011</v>
          </cell>
          <cell r="C4112" t="str">
            <v>SUBKON JASA,RADIOGRAPHY, PKRJAN,NDT SERV,KALIBRASI - WP#9: INSTALL DEBARKING D</v>
          </cell>
        </row>
        <row r="4113">
          <cell r="B4113" t="str">
            <v>4201.0004.02812013</v>
          </cell>
          <cell r="C4113" t="str">
            <v>SUBKON JASA,RADIOGRAPHY, PKRJAN,NDT SERV,KALIBRASI - PM#8; TIE IN (TOP SEPARAT</v>
          </cell>
        </row>
        <row r="4114">
          <cell r="B4114" t="str">
            <v>4201.0004.02812016</v>
          </cell>
          <cell r="C4114" t="str">
            <v>SUBKON JASA,RADIOGRAPHY, PKRJAN,NDT SERV,KALIBRASI - HP HEADER TG 18.19 TO P-8</v>
          </cell>
        </row>
        <row r="4115">
          <cell r="B4115" t="str">
            <v>4201.0004.02812018</v>
          </cell>
          <cell r="C4115" t="str">
            <v>SUBKON JASA,RADIOGRAPHY, PKRJAN,NDT SERV,KALIBRASI - MC#3; UPGRADE PIPING &amp; DR</v>
          </cell>
        </row>
        <row r="4116">
          <cell r="B4116" t="str">
            <v>4201.0004.02812019</v>
          </cell>
          <cell r="C4116" t="str">
            <v>SUBKON JASA,RADIOGRAPHY, PKRJAN,NDT SERV,KALIBRASI - PM#8; TIE IN WASHING &amp; CO</v>
          </cell>
        </row>
        <row r="4117">
          <cell r="B4117" t="str">
            <v>4201.0004.02812020</v>
          </cell>
          <cell r="C4117" t="str">
            <v>SUBKON JASA,RADIOGRAPHY, PKRJAN,NDT SERV,KALIBRASI - PM#8; ADD SCREEN &amp; DISMAN</v>
          </cell>
        </row>
        <row r="4118">
          <cell r="B4118" t="str">
            <v>4201.0004.02812026</v>
          </cell>
          <cell r="C4118" t="str">
            <v>SUBKON JASA,RADIOGRAPHY, PKRJAN,NDT SERV,KALIBRASI - PPM#6; FABRICATION / INST</v>
          </cell>
        </row>
        <row r="4119">
          <cell r="B4119" t="str">
            <v>4201.0004.02812032</v>
          </cell>
          <cell r="C4119" t="str">
            <v>SUBKON JASA,RADIOGRAPHY, PKRJAN,NDT SERV,KALIBRASI - OPEN CONTRACT MAINTENANCE</v>
          </cell>
        </row>
        <row r="4120">
          <cell r="B4120" t="str">
            <v>4201.0004.02812033</v>
          </cell>
          <cell r="C4120" t="str">
            <v>SUBKON JASA,RADIOGRAPHY, PKRJAN,NDT SERV,KALIBRASI - MANPOWER TO SUPPORT CORRE</v>
          </cell>
        </row>
        <row r="4121">
          <cell r="B4121" t="str">
            <v>4201.0004.02812036</v>
          </cell>
          <cell r="C4121" t="str">
            <v>SUBKON JASA,RADIOGRAPHY, PKRJAN,NDT SERV,KALIBRASI - GANTI TUBE CONDENSER TG#1</v>
          </cell>
        </row>
        <row r="4122">
          <cell r="B4122" t="str">
            <v>4201.0004.02812045</v>
          </cell>
          <cell r="C4122" t="str">
            <v>SUBKON JASA,RADIOGRAPHY, PKRJAN,NDT SERV,KALIBRASI - WP-8; REPLACEMENT OF DRUM</v>
          </cell>
        </row>
        <row r="4123">
          <cell r="B4123" t="str">
            <v>4201.0004.02812047</v>
          </cell>
          <cell r="C4123" t="str">
            <v>SUBKON JASA,RADIOGRAPHY, PKRJAN,NDT SERV,KALIBRASI - WP-9; REPLACEMENT OF DRUM</v>
          </cell>
        </row>
        <row r="4124">
          <cell r="B4124" t="str">
            <v>4201.0004.02812048</v>
          </cell>
          <cell r="C4124" t="str">
            <v>SUBKON JASA,RADIOGRAPHY, PKRJAN,NDT SERV,KALIBRASI - VE#2 PROJECT FABR &amp; INSTA</v>
          </cell>
        </row>
        <row r="4125">
          <cell r="B4125" t="str">
            <v>4201.0004.02812050</v>
          </cell>
          <cell r="C4125" t="str">
            <v>SUBKON JASA,RADIOGRAPHY, PKRJAN,NDT SERV,KALIBRASI - VE2; FABRICATION &amp; INSTAL</v>
          </cell>
        </row>
        <row r="4126">
          <cell r="B4126" t="str">
            <v>4201.0004.02812052</v>
          </cell>
          <cell r="C4126" t="str">
            <v>SUBKON JASA,RADIOGRAPHY, PKRJAN,NDT SERV,KALIBRASI - PM8; SCAFFOLDING ANNUAL S</v>
          </cell>
        </row>
        <row r="4127">
          <cell r="B4127" t="str">
            <v>4201.0004.02812055</v>
          </cell>
          <cell r="C4127" t="str">
            <v>SUBKON JASA,RADIOGRAPHY, PKRJAN,NDT SERV,KALIBRASI - PM#8; DISMANTLE EQUIPMENT</v>
          </cell>
        </row>
        <row r="4128">
          <cell r="B4128" t="str">
            <v>4201.0004.02812056</v>
          </cell>
          <cell r="C4128" t="str">
            <v>SUBKON JASA,RADIOGRAPHY, PKRJAN,NDT SERV,KALIBRASI - PM#8; TO MAKE CONVEYOR SU</v>
          </cell>
        </row>
        <row r="4129">
          <cell r="B4129" t="str">
            <v>4201.0004.02812057</v>
          </cell>
          <cell r="C4129" t="str">
            <v>SUBKON JASA,RADIOGRAPHY, PKRJAN,NDT SERV,KALIBRASI - PM#9; GANTI 4 SET NOZZLE</v>
          </cell>
        </row>
        <row r="4130">
          <cell r="B4130" t="str">
            <v>4201.0004.02812099</v>
          </cell>
          <cell r="C4130" t="str">
            <v>SUBKON JASA,RADIOGRAPHY, PKRJAN,NDT SERV,KALIBRASI - IKPP MAINTENANCE</v>
          </cell>
        </row>
        <row r="4131">
          <cell r="B4131" t="str">
            <v>4201.0004.0350933</v>
          </cell>
          <cell r="C4131" t="str">
            <v>SUBKON JASA,RADIOGRAPHY, PKRJAN,NDT SERV,KALIBRASI - PAGERUNGAN UTARA FIELD</v>
          </cell>
        </row>
        <row r="4132">
          <cell r="B4132" t="str">
            <v>4201.0004.0351002</v>
          </cell>
          <cell r="C4132" t="str">
            <v>SUBKON JASA,RADIOGRAPHY, PKRJAN,NDT SERV,KALIBRASI - EDC1 SUBSEA FACILITY TSB</v>
          </cell>
        </row>
        <row r="4133">
          <cell r="B4133" t="str">
            <v>4201.0004.0400928</v>
          </cell>
          <cell r="C4133" t="str">
            <v>SUBKON JASA,RADIOGRAPHY, PKRJAN,NDT SERV,KALIBRASI - 3 Unit BODY SHELL</v>
          </cell>
        </row>
        <row r="4134">
          <cell r="B4134" t="str">
            <v>4201.0004.0400932</v>
          </cell>
          <cell r="C4134" t="str">
            <v>SUBKON JASA,RADIOGRAPHY, PKRJAN,NDT SERV,KALIBRASI - 6 UNITS FLARE KO DRUM</v>
          </cell>
        </row>
        <row r="4135">
          <cell r="B4135" t="str">
            <v>4201.0004.0411008</v>
          </cell>
          <cell r="C4135" t="str">
            <v>SUBKON JASA,RADIOGRAPHY, PKRJAN,NDT SERV,KALIBRASI - GEN. ASSEMBLY DEBARKING</v>
          </cell>
        </row>
        <row r="4136">
          <cell r="B4136" t="str">
            <v>4201.0004.04112025</v>
          </cell>
          <cell r="C4136" t="str">
            <v>SUBKON JASA,RADIOGRAPHY, PKRJAN,NDT SERV,KALIBRASI - MANPOWER SUPPLY FOR PROJE</v>
          </cell>
        </row>
        <row r="4137">
          <cell r="B4137" t="str">
            <v>4201.0004.0480753</v>
          </cell>
          <cell r="C4137" t="str">
            <v>SUBKON JASA,RADIOGRAPHY, PKRJAN,NDT SERV,KALIBRASI - COMBINED FEED EXCHANGER</v>
          </cell>
        </row>
        <row r="4138">
          <cell r="B4138" t="str">
            <v>4201.0004.0480901</v>
          </cell>
          <cell r="C4138" t="str">
            <v>SUBKON JASA,RADIOGRAPHY, PKRJAN,NDT SERV,KALIBRASI - DEBUT TRIM COND 211-E-9</v>
          </cell>
        </row>
        <row r="4139">
          <cell r="B4139" t="str">
            <v>4201.0004.0480906</v>
          </cell>
          <cell r="C4139" t="str">
            <v>SUBKON JASA,RADIOGRAPHY, PKRJAN,NDT SERV,KALIBRASI - TBUNDLE 140-E-11A,E-16</v>
          </cell>
        </row>
        <row r="4140">
          <cell r="B4140" t="str">
            <v>4201.0004.0480912</v>
          </cell>
          <cell r="C4140" t="str">
            <v>SUBKON JASA,RADIOGRAPHY, PKRJAN,NDT SERV,KALIBRASI - FAB HE, 701-E-5&amp;702-E-7</v>
          </cell>
        </row>
        <row r="4141">
          <cell r="B4141" t="str">
            <v>4201.0004.0480914</v>
          </cell>
          <cell r="C4141" t="str">
            <v>SUBKON JASA,RADIOGRAPHY, PKRJAN,NDT SERV,KALIBRASI - FAB HE,ITEM 140-E-20&amp;E-25</v>
          </cell>
        </row>
        <row r="4142">
          <cell r="B4142" t="str">
            <v>4201.0004.0480918</v>
          </cell>
          <cell r="C4142" t="str">
            <v>SUBKON JASA,RADIOGRAPHY, PKRJAN,NDT SERV,KALIBRASI - TUBE BUNDLE ASS F/023E-11</v>
          </cell>
        </row>
        <row r="4143">
          <cell r="B4143" t="str">
            <v>4201.0004.0480922</v>
          </cell>
          <cell r="C4143" t="str">
            <v>SUBKON JASA,RADIOGRAPHY, PKRJAN,NDT SERV,KALIBRASI - COMBINED FEED EXCHANGER</v>
          </cell>
        </row>
        <row r="4144">
          <cell r="B4144" t="str">
            <v>4201.0004.0480925</v>
          </cell>
          <cell r="C4144" t="str">
            <v>SUBKON JASA,RADIOGRAPHY, PKRJAN,NDT SERV,KALIBRASI - 6 DISPENSER (SOE-TA)</v>
          </cell>
        </row>
        <row r="4145">
          <cell r="B4145" t="str">
            <v>4201.0004.0481001</v>
          </cell>
          <cell r="C4145" t="str">
            <v>SUBKON JASA,RADIOGRAPHY, PKRJAN,NDT SERV,KALIBRASI - VESSEL TAG NO.14-E-25</v>
          </cell>
        </row>
        <row r="4146">
          <cell r="B4146" t="str">
            <v>4201.0004.0481012</v>
          </cell>
          <cell r="C4146" t="str">
            <v>SUBKON JASA,RADIOGRAPHY, PKRJAN,NDT SERV,KALIBRASI - BAFFLE PLATE</v>
          </cell>
        </row>
        <row r="4147">
          <cell r="B4147" t="str">
            <v>4201.0004.0481016</v>
          </cell>
          <cell r="C4147" t="str">
            <v>SUBKON JASA,RADIOGRAPHY, PKRJAN,NDT SERV,KALIBRASI - ERECTION VCFHE 84E-201</v>
          </cell>
        </row>
        <row r="4148">
          <cell r="B4148" t="str">
            <v>4201.0004.0481023</v>
          </cell>
          <cell r="C4148" t="str">
            <v>SUBKON JASA,RADIOGRAPHY, PKRJAN,NDT SERV,KALIBRASI - PASS PARTITION PLATE</v>
          </cell>
        </row>
        <row r="4149">
          <cell r="B4149" t="str">
            <v>4201.0004.0481024</v>
          </cell>
          <cell r="C4149" t="str">
            <v>SUBKON JASA,RADIOGRAPHY, PKRJAN,NDT SERV,KALIBRASI - T. BUNDLE COMP, CHANNEL</v>
          </cell>
        </row>
        <row r="4150">
          <cell r="B4150" t="str">
            <v>4201.0004.0481101</v>
          </cell>
          <cell r="C4150" t="str">
            <v>SUBKON JASA,RADIOGRAPHY, PKRJAN,NDT SERV,KALIBRASI - TUBE BUNDLE TYPE "U"</v>
          </cell>
        </row>
        <row r="4151">
          <cell r="B4151" t="str">
            <v>4201.0004.0481105</v>
          </cell>
          <cell r="C4151" t="str">
            <v>SUBKON JASA,RADIOGRAPHY, PKRJAN,NDT SERV,KALIBRASI - TBUNDLE AS110-E-7 A/B/C/D</v>
          </cell>
        </row>
        <row r="4152">
          <cell r="B4152" t="str">
            <v>4201.0004.0481106</v>
          </cell>
          <cell r="C4152" t="str">
            <v>SUBKON JASA,RADIOGRAPHY, PKRJAN,NDT SERV,KALIBRASI - EJCTR STEAMTAG110-J-51A/B</v>
          </cell>
        </row>
        <row r="4153">
          <cell r="B4153" t="str">
            <v>4201.0004.0481107</v>
          </cell>
          <cell r="C4153" t="str">
            <v>SUBKON JASA,RADIOGRAPHY, PKRJAN,NDT SERV,KALIBRASI - TBUNDLE AS&amp;SHELL 93E-405</v>
          </cell>
        </row>
        <row r="4154">
          <cell r="B4154" t="str">
            <v>4201.0004.0481109</v>
          </cell>
          <cell r="C4154" t="str">
            <v>SUBKON JASA,RADIOGRAPHY, PKRJAN,NDT SERV,KALIBRASI - PRESSURE VESSEL FABRICATI</v>
          </cell>
        </row>
        <row r="4155">
          <cell r="B4155" t="str">
            <v>4201.0004.0481114</v>
          </cell>
          <cell r="C4155" t="str">
            <v>SUBKON JASA,RADIOGRAPHY, PKRJAN,NDT SERV,KALIBRASI - HEAT EXCHANGER COMPLETE 7</v>
          </cell>
        </row>
        <row r="4156">
          <cell r="B4156" t="str">
            <v>4201.0004.0481117</v>
          </cell>
          <cell r="C4156" t="str">
            <v>SUBKON JASA,RADIOGRAPHY, PKRJAN,NDT SERV,KALIBRASI - CONDENSATE STRIPPER</v>
          </cell>
        </row>
        <row r="4157">
          <cell r="B4157" t="str">
            <v>4201.0004.0481118</v>
          </cell>
          <cell r="C4157" t="str">
            <v>SUBKON JASA,RADIOGRAPHY, PKRJAN,NDT SERV,KALIBRASI - VESSEL, HORIZONTAL TAG</v>
          </cell>
        </row>
        <row r="4158">
          <cell r="B4158" t="str">
            <v>4201.0004.0481124</v>
          </cell>
          <cell r="C4158" t="str">
            <v>SUBKON JASA,RADIOGRAPHY, PKRJAN,NDT SERV,KALIBRASI - Heat Exchanger  Assy Tag</v>
          </cell>
        </row>
        <row r="4159">
          <cell r="B4159" t="str">
            <v>4201.0004.0481153</v>
          </cell>
          <cell r="C4159" t="str">
            <v>SUBKON JASA,RADIOGRAPHY, PKRJAN,NDT SERV,KALIBRASI - 5 (FIVE) UNIT COMBINED FE</v>
          </cell>
        </row>
        <row r="4160">
          <cell r="B4160" t="str">
            <v>4201.0004.0481159</v>
          </cell>
          <cell r="C4160" t="str">
            <v>SUBKON JASA,RADIOGRAPHY, PKRJAN,NDT SERV,KALIBRASI - PEMBANGUNAN UNIT CHLORIDE</v>
          </cell>
        </row>
        <row r="4161">
          <cell r="B4161" t="str">
            <v>4201.0004.0481160</v>
          </cell>
          <cell r="C4161" t="str">
            <v>SUBKON JASA,RADIOGRAPHY, PKRJAN,NDT SERV,KALIBRASI - FABRICATION INTERNAL PART</v>
          </cell>
        </row>
        <row r="4162">
          <cell r="B4162" t="str">
            <v>4201.0004.0481161</v>
          </cell>
          <cell r="C4162" t="str">
            <v>SUBKON JASA,RADIOGRAPHY, PKRJAN,NDT SERV,KALIBRASI - HEAT EXCHANGER 260-E-157</v>
          </cell>
        </row>
        <row r="4163">
          <cell r="B4163" t="str">
            <v>4201.0004.0481163</v>
          </cell>
          <cell r="C4163" t="str">
            <v>SUBKON JASA,RADIOGRAPHY, PKRJAN,NDT SERV,KALIBRASI - PEMBANGUNAN FASILITAS SLU</v>
          </cell>
        </row>
        <row r="4164">
          <cell r="B4164" t="str">
            <v>4201.0004.0481166</v>
          </cell>
          <cell r="C4164" t="str">
            <v>SUBKON JASA,RADIOGRAPHY, PKRJAN,NDT SERV,KALIBRASI - SHELL &amp; TUBE BUNDLE  Assy</v>
          </cell>
        </row>
        <row r="4165">
          <cell r="B4165" t="str">
            <v>4201.0004.04812004</v>
          </cell>
          <cell r="C4165" t="str">
            <v>SUBKON JASA,RADIOGRAPHY, PKRJAN,NDT SERV,KALIBRASI - TOP HEAD COLOUMN</v>
          </cell>
        </row>
        <row r="4166">
          <cell r="B4166" t="str">
            <v>4201.0004.04812005</v>
          </cell>
          <cell r="C4166" t="str">
            <v>SUBKON JASA,RADIOGRAPHY, PKRJAN,NDT SERV,KALIBRASI - HEAT EXCHANGER</v>
          </cell>
        </row>
        <row r="4167">
          <cell r="B4167" t="str">
            <v>4201.0004.0510862</v>
          </cell>
          <cell r="C4167" t="str">
            <v>SUBKON JASA,RADIOGRAPHY, PKRJAN,NDT SERV,KALIBRASI - PRESSURE VESSEL</v>
          </cell>
        </row>
        <row r="4168">
          <cell r="B4168" t="str">
            <v>4201.0004.0510863</v>
          </cell>
          <cell r="C4168" t="str">
            <v>SUBKON JASA,RADIOGRAPHY, PKRJAN,NDT SERV,KALIBRASI - PROV OF SHELL &amp; TUBE HEAT</v>
          </cell>
        </row>
        <row r="4169">
          <cell r="B4169" t="str">
            <v>4201.0004.0510902</v>
          </cell>
          <cell r="C4169" t="str">
            <v>SUBKON JASA,RADIOGRAPHY, PKRJAN,NDT SERV,KALIBRASI - PRESSURE VESSEL GSA</v>
          </cell>
        </row>
        <row r="4170">
          <cell r="B4170" t="str">
            <v>4201.0004.0511017</v>
          </cell>
          <cell r="C4170" t="str">
            <v>SUBKON JASA,RADIOGRAPHY, PKRJAN,NDT SERV,KALIBRASI - FAB HEAD CHANNEL (E-2030)</v>
          </cell>
        </row>
        <row r="4171">
          <cell r="B4171" t="str">
            <v>4201.0004.0511152</v>
          </cell>
          <cell r="C4171" t="str">
            <v>SUBKON JASA,RADIOGRAPHY, PKRJAN,NDT SERV,KALIBRASI - ENGINEERING, PROCUREMENT,</v>
          </cell>
        </row>
        <row r="4172">
          <cell r="B4172" t="str">
            <v>4201.0004.0540911</v>
          </cell>
          <cell r="C4172" t="str">
            <v>SUBKON JASA,RADIOGRAPHY, PKRJAN,NDT SERV,KALIBRASI - NATURAL GAS REHEATER</v>
          </cell>
        </row>
        <row r="4173">
          <cell r="B4173" t="str">
            <v>4201.0004.0541171</v>
          </cell>
          <cell r="C4173" t="str">
            <v>SUBKON JASA,RADIOGRAPHY, PKRJAN,NDT SERV,KALIBRASI - HEAT EXCHANGER DEHYDROGEN</v>
          </cell>
        </row>
        <row r="4174">
          <cell r="B4174" t="str">
            <v>4201.0004.05412002</v>
          </cell>
          <cell r="C4174" t="str">
            <v>SUBKON JASA,RADIOGRAPHY, PKRJAN,NDT SERV,KALIBRASI - REPLACEMENT HEAT EXCHANGE</v>
          </cell>
        </row>
        <row r="4175">
          <cell r="B4175" t="str">
            <v>4201.0004.0550824</v>
          </cell>
          <cell r="C4175" t="str">
            <v>SUBKON JASA,RADIOGRAPHY, PKRJAN,NDT SERV,KALIBRASI - FERTILIZER FACTORY EXPANS</v>
          </cell>
        </row>
        <row r="4176">
          <cell r="B4176" t="str">
            <v>4201.0004.0560920</v>
          </cell>
          <cell r="C4176" t="str">
            <v>SUBKON JASA,RADIOGRAPHY, PKRJAN,NDT SERV,KALIBRASI - REPL T BUNDLE 3A-1111-C</v>
          </cell>
        </row>
        <row r="4177">
          <cell r="B4177" t="str">
            <v>4201.0004.0561111</v>
          </cell>
          <cell r="C4177" t="str">
            <v>SUBKON JASA,RADIOGRAPHY, PKRJAN,NDT SERV,KALIBRASI - SUPERHEATER WASTE HEAT BO</v>
          </cell>
        </row>
        <row r="4178">
          <cell r="B4178" t="str">
            <v>4201.0004.0561112</v>
          </cell>
          <cell r="C4178" t="str">
            <v>SUBKON JASA,RADIOGRAPHY, PKRJAN,NDT SERV,KALIBRASI - AIR HEATER 5U-EC-301 (SEG</v>
          </cell>
        </row>
        <row r="4179">
          <cell r="B4179" t="str">
            <v>4201.0004.0561151</v>
          </cell>
          <cell r="C4179" t="str">
            <v>SUBKON JASA,RADIOGRAPHY, PKRJAN,NDT SERV,KALIBRASI - HP STEAM SUPER HEATER 102</v>
          </cell>
        </row>
        <row r="4180">
          <cell r="B4180" t="str">
            <v>4201.0004.0561158</v>
          </cell>
          <cell r="C4180" t="str">
            <v>SUBKON JASA,RADIOGRAPHY, PKRJAN,NDT SERV,KALIBRASI - 5A-115C METHANATOR EFFLUE</v>
          </cell>
        </row>
        <row r="4181">
          <cell r="B4181" t="str">
            <v>4201.0004.0561164</v>
          </cell>
          <cell r="C4181" t="str">
            <v>SUBKON JASA,RADIOGRAPHY, PKRJAN,NDT SERV,KALIBRASI - PLATE DISTRIBUTOR COMPLAT</v>
          </cell>
        </row>
        <row r="4182">
          <cell r="B4182" t="str">
            <v>4201.0004.0561170</v>
          </cell>
          <cell r="C4182" t="str">
            <v>SUBKON JASA,RADIOGRAPHY, PKRJAN,NDT SERV,KALIBRASI - RETUBING 101-C PUSRI - 1B</v>
          </cell>
        </row>
        <row r="4183">
          <cell r="B4183" t="str">
            <v>4201.0004.05612014</v>
          </cell>
          <cell r="C4183" t="str">
            <v>SUBKON JASA,RADIOGRAPHY, PKRJAN,NDT SERV,KALIBRASI - TUBE BUNDLE</v>
          </cell>
        </row>
        <row r="4184">
          <cell r="B4184" t="str">
            <v>4201.0004.05612015</v>
          </cell>
          <cell r="C4184" t="str">
            <v>SUBKON JASA,RADIOGRAPHY, PKRJAN,NDT SERV,KALIBRASI - PRETHICKENER 5U-FD-202</v>
          </cell>
        </row>
        <row r="4185">
          <cell r="B4185" t="str">
            <v>4201.0004.0580817</v>
          </cell>
          <cell r="C4185" t="str">
            <v>SUBKON JASA,RADIOGRAPHY, PKRJAN,NDT SERV,KALIBRASI - PRESS. VESSEL RCC OFF GAS</v>
          </cell>
        </row>
        <row r="4186">
          <cell r="B4186" t="str">
            <v>4201.0004.0581003</v>
          </cell>
          <cell r="C4186" t="str">
            <v>SUBKON JASA,RADIOGRAPHY, PKRJAN,NDT SERV,KALIBRASI - 10.000MT AMMONIA25-TK-801</v>
          </cell>
        </row>
        <row r="4187">
          <cell r="B4187" t="str">
            <v>4201.0004.0581009</v>
          </cell>
          <cell r="C4187" t="str">
            <v>SUBKON JASA,RADIOGRAPHY, PKRJAN,NDT SERV,KALIBRASI - STAINLESS STEEL STRUC ANP</v>
          </cell>
        </row>
        <row r="4188">
          <cell r="B4188" t="str">
            <v>4201.0004.0581126</v>
          </cell>
          <cell r="C4188" t="str">
            <v>SUBKON JASA,RADIOGRAPHY, PKRJAN,NDT SERV,KALIBRASI - PRESSURE VESSEL 2 X 35 MW</v>
          </cell>
        </row>
        <row r="4189">
          <cell r="B4189" t="str">
            <v>4201.0004.0600702</v>
          </cell>
          <cell r="C4189" t="str">
            <v>SUBKON JASA,RADIOGRAPHY, PKRJAN,NDT SERV,KALIBRASI - INSTALL / ERECTION SUBCON</v>
          </cell>
        </row>
        <row r="4190">
          <cell r="B4190" t="str">
            <v>4201.0004.0600704</v>
          </cell>
          <cell r="C4190" t="str">
            <v>SUBKON JASA,RADIOGRAPHY, PKRJAN,NDT SERV,KALIBRASI - COAL FIRED PWR PL PR THER</v>
          </cell>
        </row>
        <row r="4191">
          <cell r="B4191" t="str">
            <v>4201.0004.0600706</v>
          </cell>
          <cell r="C4191" t="str">
            <v>SUBKON JASA,RADIOGRAPHY, PKRJAN,NDT SERV,KALIBRASI - COAL-FIRED POWER PLANT PR</v>
          </cell>
        </row>
        <row r="4192">
          <cell r="B4192" t="str">
            <v>4201.0004.0600708</v>
          </cell>
          <cell r="C4192" t="str">
            <v>SUBKON JASA,RADIOGRAPHY, PKRJAN,NDT SERV,KALIBRASI - ESP INLET FLUE &amp; ESP OUTL</v>
          </cell>
        </row>
        <row r="4193">
          <cell r="B4193" t="str">
            <v>4201.0004.0600710</v>
          </cell>
          <cell r="C4193" t="str">
            <v>SUBKON JASA,RADIOGRAPHY, PKRJAN,NDT SERV,KALIBRASI - I &amp; C PRIMARY VALVE</v>
          </cell>
        </row>
        <row r="4194">
          <cell r="B4194" t="str">
            <v>4201.0004.0600711</v>
          </cell>
          <cell r="C4194" t="str">
            <v>SUBKON JASA,RADIOGRAPHY, PKRJAN,NDT SERV,KALIBRASI - FLUE SUPPORTER SUPERSTRUC</v>
          </cell>
        </row>
        <row r="4195">
          <cell r="B4195" t="str">
            <v>4201.0004.0600907</v>
          </cell>
          <cell r="C4195" t="str">
            <v>SUBKON JASA,RADIOGRAPHY, PKRJAN,NDT SERV,KALIBRASI - INST/ERCTION MECH 3X315MW</v>
          </cell>
        </row>
        <row r="4196">
          <cell r="B4196" t="str">
            <v>4201.0004.0630910</v>
          </cell>
          <cell r="C4196" t="str">
            <v>SUBKON JASA,RADIOGRAPHY, PKRJAN,NDT SERV,KALIBRASI - FABRICATION RISER CLAMP</v>
          </cell>
        </row>
        <row r="4197">
          <cell r="B4197" t="str">
            <v>4201.0004.0631115</v>
          </cell>
          <cell r="C4197" t="str">
            <v>SUBKON JASA,RADIOGRAPHY, PKRJAN,NDT SERV,KALIBRASI - SUPPLY OF HEAT EXCHANGER</v>
          </cell>
        </row>
        <row r="4198">
          <cell r="B4198" t="str">
            <v>4201.0004.0631201</v>
          </cell>
          <cell r="C4198" t="str">
            <v>SUBKON JASA,RADIOGRAPHY, PKRJAN,NDT SERV,KALIBRASI - PROVISION OF EPCI KF GAS</v>
          </cell>
        </row>
        <row r="4199">
          <cell r="B4199" t="str">
            <v>4201.0004.06312029</v>
          </cell>
          <cell r="C4199" t="str">
            <v>SUBKON JASA,RADIOGRAPHY, PKRJAN,NDT SERV,KALIBRASI - FABRICATION PIPE SPOOL</v>
          </cell>
        </row>
        <row r="4200">
          <cell r="B4200" t="str">
            <v>4201.0004.06312051</v>
          </cell>
          <cell r="C4200" t="str">
            <v>SUBKON JASA,RADIOGRAPHY, PKRJAN,NDT SERV,KALIBRASI - PROVISION OF ENGINEERING</v>
          </cell>
        </row>
        <row r="4201">
          <cell r="B4201" t="str">
            <v>4201.0004.0651021</v>
          </cell>
          <cell r="C4201" t="str">
            <v>SUBKON JASA,RADIOGRAPHY, PKRJAN,NDT SERV,KALIBRASI - FAB&amp;INSTAL ENERGY PLANT</v>
          </cell>
        </row>
        <row r="4202">
          <cell r="B4202" t="str">
            <v>4201.0004.0651025</v>
          </cell>
          <cell r="C4202" t="str">
            <v>SUBKON JASA,RADIOGRAPHY, PKRJAN,NDT SERV,KALIBRASI - SUPPLY &amp; INSTAL PNEUMATIC</v>
          </cell>
        </row>
        <row r="4203">
          <cell r="B4203" t="str">
            <v>4201.0004.0651102</v>
          </cell>
          <cell r="C4203" t="str">
            <v>SUBKON JASA,RADIOGRAPHY, PKRJAN,NDT SERV,KALIBRASI - SUPP&amp;INST 7110,7120,7130</v>
          </cell>
        </row>
        <row r="4204">
          <cell r="B4204" t="str">
            <v>4201.0004.0701022</v>
          </cell>
          <cell r="C4204" t="str">
            <v>SUBKON JASA,RADIOGRAPHY, PKRJAN,NDT SERV,KALIBRASI - CHEMICAL CLEANING</v>
          </cell>
        </row>
        <row r="4205">
          <cell r="B4205" t="str">
            <v>4201.0004.0701122</v>
          </cell>
          <cell r="C4205" t="str">
            <v>SUBKON JASA,RADIOGRAPHY, PKRJAN,NDT SERV,KALIBRASI - PUMP &amp; PIPING BROKE STOR.</v>
          </cell>
        </row>
        <row r="4206">
          <cell r="B4206" t="str">
            <v>4201.0004.0731138</v>
          </cell>
          <cell r="C4206" t="str">
            <v>SUBKON JASA,RADIOGRAPHY, PKRJAN,NDT SERV,KALIBRASI - AIR HEATER TUBES</v>
          </cell>
        </row>
        <row r="4207">
          <cell r="B4207" t="str">
            <v>4201.0004.07312054</v>
          </cell>
          <cell r="C4207" t="str">
            <v>SUBKON JASA,RADIOGRAPHY, PKRJAN,NDT SERV,KALIBRASI - SERVICE BARK CONVEYOR</v>
          </cell>
        </row>
        <row r="4208">
          <cell r="B4208" t="str">
            <v>4201.0004.0830924</v>
          </cell>
          <cell r="C4208" t="str">
            <v>SUBKON JASA,RADIOGRAPHY, PKRJAN,NDT SERV,KALIBRASI - TRANS,INST,HOOKUP POLENG</v>
          </cell>
        </row>
        <row r="4209">
          <cell r="B4209" t="str">
            <v>4201.0004.0831120</v>
          </cell>
          <cell r="C4209" t="str">
            <v>SUBKON JASA,RADIOGRAPHY, PKRJAN,NDT SERV,KALIBRASI - EPC WORKS FOR PPP-CW-DW-G</v>
          </cell>
        </row>
        <row r="4210">
          <cell r="B4210" t="str">
            <v>4201.0004.0881108</v>
          </cell>
          <cell r="C4210" t="str">
            <v>SUBKON JASA,RADIOGRAPHY, PKRJAN,NDT SERV,KALIBRASI - REPLACE SW PIPE</v>
          </cell>
        </row>
        <row r="4211">
          <cell r="B4211" t="str">
            <v>4201.0004.0881123</v>
          </cell>
          <cell r="C4211" t="str">
            <v>SUBKON JASA,RADIOGRAPHY, PKRJAN,NDT SERV,KALIBRASI - HOUSING FILTER</v>
          </cell>
        </row>
        <row r="4212">
          <cell r="B4212" t="str">
            <v>4201.0004.0901121</v>
          </cell>
          <cell r="C4212" t="str">
            <v>SUBKON JASA,RADIOGRAPHY, PKRJAN,NDT SERV,KALIBRASI - DUCTING TISSUE MILL II</v>
          </cell>
        </row>
        <row r="4213">
          <cell r="B4213" t="str">
            <v>4201.0004.0901142</v>
          </cell>
          <cell r="C4213" t="str">
            <v>SUBKON JASA,RADIOGRAPHY, PKRJAN,NDT SERV,KALIBRASI - Ducting Yankee</v>
          </cell>
        </row>
        <row r="4214">
          <cell r="B4214" t="str">
            <v>4201.0004.0911125</v>
          </cell>
          <cell r="C4214" t="str">
            <v>SUBKON JASA,RADIOGRAPHY, PKRJAN,NDT SERV,KALIBRASI - Water System &amp; Coal Syste</v>
          </cell>
        </row>
        <row r="4215">
          <cell r="B4215" t="str">
            <v>4201.0004.0921147</v>
          </cell>
          <cell r="C4215" t="str">
            <v>SUBKON JASA,RADIOGRAPHY, PKRJAN,NDT SERV,KALIBRASI - ADD. BY PAS LINE FOR DOUB</v>
          </cell>
        </row>
        <row r="4216">
          <cell r="B4216" t="str">
            <v>4201.0004.0991129</v>
          </cell>
          <cell r="C4216" t="str">
            <v>SUBKON JASA,RADIOGRAPHY, PKRJAN,NDT SERV,KALIBRASI - PIPA HYDRANT</v>
          </cell>
        </row>
        <row r="4217">
          <cell r="B4217" t="str">
            <v>4201.0004.1021146</v>
          </cell>
          <cell r="C4217" t="str">
            <v>SUBKON JASA,RADIOGRAPHY, PKRJAN,NDT SERV,KALIBRASI -  water surge tank</v>
          </cell>
        </row>
        <row r="4218">
          <cell r="B4218" t="str">
            <v>4201.0004.1031143</v>
          </cell>
          <cell r="C4218" t="str">
            <v>SUBKON JASA,RADIOGRAPHY, PKRJAN,NDT SERV,KALIBRASI - DUPLEX PIPE SPOOL 2-INC,</v>
          </cell>
        </row>
        <row r="4219">
          <cell r="B4219" t="str">
            <v>4201.0004.10412034</v>
          </cell>
          <cell r="C4219" t="str">
            <v>SUBKON JASA,RADIOGRAPHY, PKRJAN,NDT SERV,KALIBRASI - TUBE BUNDLE E201-05-08-09</v>
          </cell>
        </row>
        <row r="4220">
          <cell r="B4220" t="str">
            <v>4201.0004.10512037</v>
          </cell>
          <cell r="C4220" t="str">
            <v>SUBKON JASA,RADIOGRAPHY, PKRJAN,NDT SERV,KALIBRASI - HEAT EXCHANGER ASSY TAG N</v>
          </cell>
        </row>
        <row r="4221">
          <cell r="B4221" t="str">
            <v>4201.0004.10512038</v>
          </cell>
          <cell r="C4221" t="str">
            <v>SUBKON JASA,RADIOGRAPHY, PKRJAN,NDT SERV,KALIBRASI - PENGADAAN SHELL ASSY TAG</v>
          </cell>
        </row>
        <row r="4222">
          <cell r="B4222" t="str">
            <v>4201.0004.10512039</v>
          </cell>
          <cell r="C4222" t="str">
            <v>SUBKON JASA,RADIOGRAPHY, PKRJAN,NDT SERV,KALIBRASI - PENGADAAN SHELL ASSY TAG</v>
          </cell>
        </row>
        <row r="4223">
          <cell r="B4223" t="str">
            <v>4201.0004.10512060</v>
          </cell>
          <cell r="C4223" t="str">
            <v>SUBKON JASA,RADIOGRAPHY, PKRJAN,NDT SERV,KALIBRASI - PENGGANTIAN/PEMBUATAN TES</v>
          </cell>
        </row>
        <row r="4224">
          <cell r="B4224" t="str">
            <v>4201.0004.10612040</v>
          </cell>
          <cell r="C4224" t="str">
            <v>SUBKON JASA,RADIOGRAPHY, PKRJAN,NDT SERV,KALIBRASI - TUBE BUNDLE, SHELLBUNDLE,</v>
          </cell>
        </row>
        <row r="4225">
          <cell r="B4225" t="str">
            <v>4201.0004.10612053</v>
          </cell>
          <cell r="C4225" t="str">
            <v>SUBKON JASA,RADIOGRAPHY, PKRJAN,NDT SERV,KALIBRASI - ENGINEERING, PROCUREMENT</v>
          </cell>
        </row>
        <row r="4226">
          <cell r="B4226" t="str">
            <v>4201.0004.1121154</v>
          </cell>
          <cell r="C4226" t="str">
            <v>SUBKON JASA,RADIOGRAPHY, PKRJAN,NDT SERV,KALIBRASI - H2S MUD / GAS SEPARATOR</v>
          </cell>
        </row>
        <row r="4227">
          <cell r="B4227" t="str">
            <v>4201.0004.1161162</v>
          </cell>
          <cell r="C4227" t="str">
            <v>SUBKON JASA,RADIOGRAPHY, PKRJAN,NDT SERV,KALIBRASI - SECONDARY REFORMER EFFLUE</v>
          </cell>
        </row>
        <row r="4228">
          <cell r="B4228" t="str">
            <v>4201.0004.1171165</v>
          </cell>
          <cell r="C4228" t="str">
            <v>SUBKON JASA,RADIOGRAPHY, PKRJAN,NDT SERV,KALIBRASI - TOWER</v>
          </cell>
        </row>
        <row r="4229">
          <cell r="B4229" t="str">
            <v>4201.0004.1171167</v>
          </cell>
          <cell r="C4229" t="str">
            <v>SUBKON JASA,RADIOGRAPHY, PKRJAN,NDT SERV,KALIBRASI - SHOP FABRICATED VESSEL &amp;</v>
          </cell>
        </row>
        <row r="4230">
          <cell r="B4230" t="str">
            <v>4201.0004.1171168</v>
          </cell>
          <cell r="C4230" t="str">
            <v>SUBKON JASA,RADIOGRAPHY, PKRJAN,NDT SERV,KALIBRASI - SHOP FABRICATED VESSEL &amp;</v>
          </cell>
        </row>
        <row r="4231">
          <cell r="B4231" t="str">
            <v>4201.0004.11712010</v>
          </cell>
          <cell r="C4231" t="str">
            <v>SUBKON JASA,RADIOGRAPHY, PKRJAN,NDT SERV,KALIBRASI - SHOP FABRICATED VESSEL &amp;</v>
          </cell>
        </row>
        <row r="4232">
          <cell r="B4232" t="str">
            <v>4201.0004.11712023</v>
          </cell>
          <cell r="C4232" t="str">
            <v>SUBKON JASA,RADIOGRAPHY, PKRJAN,NDT SERV,KALIBRASI - SHOP FABRICATED VESSEL &amp;</v>
          </cell>
        </row>
        <row r="4233">
          <cell r="B4233" t="str">
            <v>4201.0004.1191172</v>
          </cell>
          <cell r="C4233" t="str">
            <v>SUBKON JASA,RADIOGRAPHY, PKRJAN,NDT SERV,KALIBRASI - EPC MOBILE SEPARATOR</v>
          </cell>
        </row>
        <row r="4234">
          <cell r="B4234" t="str">
            <v>4201.0004.1201175</v>
          </cell>
          <cell r="C4234" t="str">
            <v>SUBKON JASA,RADIOGRAPHY, PKRJAN,NDT SERV,KALIBRASI - FABRICATION &amp; ERECTION OF</v>
          </cell>
        </row>
        <row r="4235">
          <cell r="B4235" t="str">
            <v>4201.0004.12812012</v>
          </cell>
          <cell r="C4235" t="str">
            <v>SUBKON JASA,RADIOGRAPHY, PKRJAN,NDT SERV,KALIBRASI - RENTAL DRILLING EQUIPMENT</v>
          </cell>
        </row>
        <row r="4236">
          <cell r="B4236" t="str">
            <v>4201.0004.12912007</v>
          </cell>
          <cell r="C4236" t="str">
            <v>SUBKON JASA,RADIOGRAPHY, PKRJAN,NDT SERV,KALIBRASI - SUPPLY OF SHELL &amp; TUBE HE</v>
          </cell>
        </row>
        <row r="4237">
          <cell r="B4237" t="str">
            <v>4201.0004.14512017</v>
          </cell>
          <cell r="C4237" t="str">
            <v>SUBKON JASA,RADIOGRAPHY, PKRJAN,NDT SERV,KALIBRASI - DIVING EQUIPMENT</v>
          </cell>
        </row>
        <row r="4238">
          <cell r="B4238" t="str">
            <v>4201.0004.14912041</v>
          </cell>
          <cell r="C4238" t="str">
            <v>SUBKON JASA,RADIOGRAPHY, PKRJAN,NDT SERV,KALIBRASI - FABRIKASI SHELL 24E-113</v>
          </cell>
        </row>
        <row r="4239">
          <cell r="B4239" t="str">
            <v>4201.0004.15012024</v>
          </cell>
          <cell r="C4239" t="str">
            <v>SUBKON JASA,RADIOGRAPHY, PKRJAN,NDT SERV,KALIBRASI -  TOTAL RETUBE INSITU SURF</v>
          </cell>
        </row>
        <row r="4240">
          <cell r="B4240" t="str">
            <v>4201.0004.15212028</v>
          </cell>
          <cell r="C4240" t="str">
            <v>SUBKON JASA,RADIOGRAPHY, PKRJAN,NDT SERV,KALIBRASI - TUBE BUNDLE SHELL H5012 &amp;</v>
          </cell>
        </row>
        <row r="4241">
          <cell r="B4241" t="str">
            <v>4201.0004.15212059</v>
          </cell>
          <cell r="C4241" t="str">
            <v>SUBKON JASA,RADIOGRAPHY, PKRJAN,NDT SERV,KALIBRASI - SECONDARY REACTOR UNIT</v>
          </cell>
        </row>
        <row r="4242">
          <cell r="B4242" t="str">
            <v>4201.0004.15312030</v>
          </cell>
          <cell r="C4242" t="str">
            <v>SUBKON JASA,RADIOGRAPHY, PKRJAN,NDT SERV,KALIBRASI - 2 UNIT FUEL GAS FILTER CO</v>
          </cell>
        </row>
        <row r="4243">
          <cell r="B4243" t="str">
            <v>4201.0004.15712042</v>
          </cell>
          <cell r="C4243" t="str">
            <v>SUBKON JASA,RADIOGRAPHY, PKRJAN,NDT SERV,KALIBRASI - REDESIGN, FABRIKASI &amp; PEM</v>
          </cell>
        </row>
        <row r="4244">
          <cell r="B4244" t="str">
            <v>4201.0004.16012044</v>
          </cell>
          <cell r="C4244" t="str">
            <v>SUBKON JASA,RADIOGRAPHY, PKRJAN,NDT SERV,KALIBRASI -  EPCI CONTRACT FOR LIMA F</v>
          </cell>
        </row>
        <row r="4245">
          <cell r="B4245" t="str">
            <v>4201.0004.16409005</v>
          </cell>
          <cell r="C4245" t="str">
            <v>SUBKON JASA,RADIOGRAPHY, PKRJAN,NDT SERV,KALIBRASI - MEG Injection Package</v>
          </cell>
        </row>
        <row r="4246">
          <cell r="B4246" t="str">
            <v>4201.0004.R000000</v>
          </cell>
          <cell r="C4246" t="str">
            <v>SUBKON JASA,RADIOGRAPHY, PKRJAN,NDT SERV,KALIBRASI - SEWA EQUIPMENT- EXCAVATOR</v>
          </cell>
        </row>
        <row r="4247">
          <cell r="B4247" t="str">
            <v>4201.0005.06312006</v>
          </cell>
          <cell r="C4247" t="str">
            <v>SEWA - PROV OF EPCI KF GAS (INT)</v>
          </cell>
        </row>
        <row r="4248">
          <cell r="B4248" t="str">
            <v>4201.0005.002</v>
          </cell>
          <cell r="C4248" t="str">
            <v>SEWA - WORKSHOP</v>
          </cell>
        </row>
        <row r="4249">
          <cell r="B4249" t="str">
            <v>4201.0005.0050852</v>
          </cell>
          <cell r="C4249" t="str">
            <v>SEWA - KAMBUNA TOPSIDE REUSER S</v>
          </cell>
        </row>
        <row r="4250">
          <cell r="B4250" t="str">
            <v>4201.0005.0050905</v>
          </cell>
          <cell r="C4250" t="str">
            <v>SEWA - MEG INJECTION PACKAGE</v>
          </cell>
        </row>
        <row r="4251">
          <cell r="B4251" t="str">
            <v>4201.0005.00712046</v>
          </cell>
          <cell r="C4251" t="str">
            <v>SEWA - FABRIKASI  &amp; INSTASI UNTU</v>
          </cell>
        </row>
        <row r="4252">
          <cell r="B4252" t="str">
            <v>4201.0005.0081014</v>
          </cell>
          <cell r="C4252" t="str">
            <v>SEWA - SEI AMBAWANG KAB.KUBU</v>
          </cell>
        </row>
        <row r="4253">
          <cell r="B4253" t="str">
            <v>4201.0005.0101019</v>
          </cell>
          <cell r="C4253" t="str">
            <v>SEWA - CPP&amp;AUP PLATFORMS INST</v>
          </cell>
        </row>
        <row r="4254">
          <cell r="B4254" t="str">
            <v>4201.0005.0101137</v>
          </cell>
          <cell r="C4254" t="str">
            <v>SEWA - CPP &amp; AUP Platforms</v>
          </cell>
        </row>
        <row r="4255">
          <cell r="B4255" t="str">
            <v>4201.0005.0120832</v>
          </cell>
          <cell r="C4255" t="str">
            <v>SEWA - SHELL &amp; TUBE HEAT EXCHANG</v>
          </cell>
        </row>
        <row r="4256">
          <cell r="B4256" t="str">
            <v>4201.0005.0130903</v>
          </cell>
          <cell r="C4256" t="str">
            <v>SEWA - WELL TEST, SKID UNIT</v>
          </cell>
        </row>
        <row r="4257">
          <cell r="B4257" t="str">
            <v>4201.0005.0130904</v>
          </cell>
          <cell r="C4257" t="str">
            <v>SEWA - HEAT EXCHANGER</v>
          </cell>
        </row>
        <row r="4258">
          <cell r="B4258" t="str">
            <v>4201.0005.0130908</v>
          </cell>
          <cell r="C4258" t="str">
            <v>SEWA - PIPE SLEEVE &amp; DURI, RIAU</v>
          </cell>
        </row>
        <row r="4259">
          <cell r="B4259" t="str">
            <v>4201.0005.0130923</v>
          </cell>
          <cell r="C4259" t="str">
            <v>SEWA - PROV OF WATER STO TANK</v>
          </cell>
        </row>
        <row r="4260">
          <cell r="B4260" t="str">
            <v>4201.0005.0130929</v>
          </cell>
          <cell r="C4260" t="str">
            <v>SEWA - OPERATION ASSISTANCE SLN</v>
          </cell>
        </row>
        <row r="4261">
          <cell r="B4261" t="str">
            <v>4201.0005.0130931</v>
          </cell>
          <cell r="C4261" t="str">
            <v>SEWA - STORAGE TANK FOR INT PROG</v>
          </cell>
        </row>
        <row r="4262">
          <cell r="B4262" t="str">
            <v>4201.0005.0131004</v>
          </cell>
          <cell r="C4262" t="str">
            <v>SEWA - 3 UNITS K.O. DRUM</v>
          </cell>
        </row>
        <row r="4263">
          <cell r="B4263" t="str">
            <v>4201.0005.0131010</v>
          </cell>
          <cell r="C4263" t="str">
            <v>SEWA - DISAIN&amp;FAB ALAT SURFAKTAN</v>
          </cell>
        </row>
        <row r="4264">
          <cell r="B4264" t="str">
            <v>4201.0005.0131018</v>
          </cell>
          <cell r="C4264" t="str">
            <v>SEWA - JASA KONST TANGKI PEMISAH</v>
          </cell>
        </row>
        <row r="4265">
          <cell r="B4265" t="str">
            <v>4201.0005.0131104</v>
          </cell>
          <cell r="C4265" t="str">
            <v>SEWA - RIGLESS SERVICE</v>
          </cell>
        </row>
        <row r="4266">
          <cell r="B4266" t="str">
            <v>4201.0005.0131113</v>
          </cell>
          <cell r="C4266" t="str">
            <v>SEWA - EPC U/ FASILITAS TANKI DI</v>
          </cell>
        </row>
        <row r="4267">
          <cell r="B4267" t="str">
            <v>4201.0005.0131119</v>
          </cell>
          <cell r="C4267" t="str">
            <v>SEWA - EPF OF STORAGE FOR RANTAU</v>
          </cell>
        </row>
        <row r="4268">
          <cell r="B4268" t="str">
            <v>4201.0005.0131127</v>
          </cell>
          <cell r="C4268" t="str">
            <v>SEWA - RIGLESS SERVICE</v>
          </cell>
        </row>
        <row r="4269">
          <cell r="B4269" t="str">
            <v>4201.0005.0131150</v>
          </cell>
          <cell r="C4269" t="str">
            <v>SEWA - WASH TANK REPAIR</v>
          </cell>
        </row>
        <row r="4270">
          <cell r="B4270" t="str">
            <v>4201.0005.01312003</v>
          </cell>
          <cell r="C4270" t="str">
            <v>SEWA - RIGLESS SERVICES</v>
          </cell>
        </row>
        <row r="4271">
          <cell r="B4271" t="str">
            <v>4201.0005.01312031</v>
          </cell>
          <cell r="C4271" t="str">
            <v>SEWA - PLUG BACK WITH SLICKLINE</v>
          </cell>
        </row>
        <row r="4272">
          <cell r="B4272" t="str">
            <v>4201.0005.01312049</v>
          </cell>
          <cell r="C4272" t="str">
            <v>SEWA - HRSG #2 &amp; #5</v>
          </cell>
        </row>
        <row r="4273">
          <cell r="B4273" t="str">
            <v>4201.0005.01312058</v>
          </cell>
          <cell r="C4273" t="str">
            <v>SEWA - FOAMING SERVICES</v>
          </cell>
        </row>
        <row r="4274">
          <cell r="B4274" t="str">
            <v>4201.0005.0150909</v>
          </cell>
          <cell r="C4274" t="str">
            <v>SEWA - PIPE CONNECTION</v>
          </cell>
        </row>
        <row r="4275">
          <cell r="B4275" t="str">
            <v>4201.0005.0150916</v>
          </cell>
          <cell r="C4275" t="str">
            <v>SEWA - SUBSEA CABLE</v>
          </cell>
        </row>
        <row r="4276">
          <cell r="B4276" t="str">
            <v>4201.0005.0151128</v>
          </cell>
          <cell r="C4276" t="str">
            <v>SEWA - PROJECT BAWAL PIPELINE</v>
          </cell>
        </row>
        <row r="4277">
          <cell r="B4277" t="str">
            <v>4201.0005.01512021</v>
          </cell>
          <cell r="C4277" t="str">
            <v>SEWA - TUBE BUNDLE CONDENSATE CO</v>
          </cell>
        </row>
        <row r="4278">
          <cell r="B4278" t="str">
            <v>4201.0005.01512027</v>
          </cell>
          <cell r="C4278" t="str">
            <v>SEWA - FUEL GAS SCRUBBER AND HEA</v>
          </cell>
        </row>
        <row r="4279">
          <cell r="B4279" t="str">
            <v>4201.0005.01512043</v>
          </cell>
          <cell r="C4279" t="str">
            <v>SEWA - EHMR WATER PROJECT, EPCI</v>
          </cell>
        </row>
        <row r="4280">
          <cell r="B4280" t="str">
            <v>4201.0005.01512062</v>
          </cell>
          <cell r="C4280" t="str">
            <v>SEWA - EPCI TEMBANG 8 TO BAWAL P</v>
          </cell>
        </row>
        <row r="4281">
          <cell r="B4281" t="str">
            <v>4201.0005.0191139</v>
          </cell>
          <cell r="C4281" t="str">
            <v>SEWA - Maintenance of Expansion</v>
          </cell>
        </row>
        <row r="4282">
          <cell r="B4282" t="str">
            <v>4201.0005.0241007</v>
          </cell>
          <cell r="C4282" t="str">
            <v>SEWA - REP&amp;TEST (336-I;1000m3)</v>
          </cell>
        </row>
        <row r="4283">
          <cell r="B4283" t="str">
            <v>4201.0005.02412022</v>
          </cell>
          <cell r="C4283" t="str">
            <v>SEWA - REPAIR F/WELDING TANK</v>
          </cell>
        </row>
        <row r="4284">
          <cell r="B4284" t="str">
            <v>4201.0005.02412035</v>
          </cell>
          <cell r="C4284" t="str">
            <v>SEWA - REPAIR OF TANK 100 CUFT P</v>
          </cell>
        </row>
        <row r="4285">
          <cell r="B4285" t="str">
            <v>4201.0005.0260847</v>
          </cell>
          <cell r="C4285" t="str">
            <v>SEWA - INSTALLATION OF 2X315 MW</v>
          </cell>
        </row>
        <row r="4286">
          <cell r="B4286" t="str">
            <v>4201.0005.0261198</v>
          </cell>
          <cell r="C4286" t="str">
            <v>SEWA - MAINTENANCE HUBEI</v>
          </cell>
        </row>
        <row r="4287">
          <cell r="B4287" t="str">
            <v>4201.0005.0280913</v>
          </cell>
          <cell r="C4287" t="str">
            <v>SEWA - FAB SAND BLAST&amp;PRIM COAT</v>
          </cell>
        </row>
        <row r="4288">
          <cell r="B4288" t="str">
            <v>4201.0005.0280915</v>
          </cell>
          <cell r="C4288" t="str">
            <v>SEWA - MB#13; RECONDITION WORK</v>
          </cell>
        </row>
        <row r="4289">
          <cell r="B4289" t="str">
            <v>4201.0005.0280919</v>
          </cell>
          <cell r="C4289" t="str">
            <v>SEWA - RB#13; ANCHOR BOLT INST</v>
          </cell>
        </row>
        <row r="4290">
          <cell r="B4290" t="str">
            <v>4201.0005.0280921</v>
          </cell>
          <cell r="C4290" t="str">
            <v>SEWA - RB#13; INST MECHANICAL</v>
          </cell>
        </row>
        <row r="4291">
          <cell r="B4291" t="str">
            <v>4201.0005.0280926</v>
          </cell>
          <cell r="C4291" t="str">
            <v>SEWA - RB#13; PIPE EXT /MP &amp; LP</v>
          </cell>
        </row>
        <row r="4292">
          <cell r="B4292" t="str">
            <v>4201.0005.0280927</v>
          </cell>
          <cell r="C4292" t="str">
            <v>SEWA - PM#9;MP BIN TEMP CONTROL</v>
          </cell>
        </row>
        <row r="4293">
          <cell r="B4293" t="str">
            <v>4201.0005.0280930</v>
          </cell>
          <cell r="C4293" t="str">
            <v>SEWA - MB#15;MAIN STEAM LINE MOD</v>
          </cell>
        </row>
        <row r="4294">
          <cell r="B4294" t="str">
            <v>4201.0005.0281005</v>
          </cell>
          <cell r="C4294" t="str">
            <v>SEWA - PM#9; UPGRADE TIE IN</v>
          </cell>
        </row>
        <row r="4295">
          <cell r="B4295" t="str">
            <v>4201.0005.0281006</v>
          </cell>
          <cell r="C4295" t="str">
            <v>SEWA - MANPOWER SUPPLY SHUTDOWN</v>
          </cell>
        </row>
        <row r="4296">
          <cell r="B4296" t="str">
            <v>4201.0005.0281011</v>
          </cell>
          <cell r="C4296" t="str">
            <v>SEWA - WP-9;FAB CRUSHER COMPLETE</v>
          </cell>
        </row>
        <row r="4297">
          <cell r="B4297" t="str">
            <v>4201.0005.0281013</v>
          </cell>
          <cell r="C4297" t="str">
            <v>SEWA - MB#24;SURF METAL TREATMEN</v>
          </cell>
        </row>
        <row r="4298">
          <cell r="B4298" t="str">
            <v>4201.0005.0281015</v>
          </cell>
          <cell r="C4298" t="str">
            <v>SEWA - WP-8;FAB CRUSHER 2SETS</v>
          </cell>
        </row>
        <row r="4299">
          <cell r="B4299" t="str">
            <v>4201.0005.0281020</v>
          </cell>
          <cell r="C4299" t="str">
            <v>SEWA - TPM;ADD BYPASS FILTER GAS</v>
          </cell>
        </row>
        <row r="4300">
          <cell r="B4300" t="str">
            <v>4201.0005.0281034</v>
          </cell>
          <cell r="C4300" t="str">
            <v>SEWA - WP-8, DRUM BARKER 2 LINES</v>
          </cell>
        </row>
        <row r="4301">
          <cell r="B4301" t="str">
            <v>4201.0005.0281103</v>
          </cell>
          <cell r="C4301" t="str">
            <v>SEWA - TUBE PF-1C VE#1(SHUTDOWN)</v>
          </cell>
        </row>
        <row r="4302">
          <cell r="B4302" t="str">
            <v>4201.0005.0281110</v>
          </cell>
          <cell r="C4302" t="str">
            <v>SEWA - VE#11, FABRICATION HBL TA</v>
          </cell>
        </row>
        <row r="4303">
          <cell r="B4303" t="str">
            <v>4201.0005.0281116</v>
          </cell>
          <cell r="C4303" t="str">
            <v>SEWA - IKPP</v>
          </cell>
        </row>
        <row r="4304">
          <cell r="B4304" t="str">
            <v>4201.0005.0281130</v>
          </cell>
          <cell r="C4304" t="str">
            <v>SEWA - TG 23 PENYAMBUNGAN PIPA</v>
          </cell>
        </row>
        <row r="4305">
          <cell r="B4305" t="str">
            <v>4201.0005.0281131</v>
          </cell>
          <cell r="C4305" t="str">
            <v>SEWA - MC-10 Connect Pipe</v>
          </cell>
        </row>
        <row r="4306">
          <cell r="B4306" t="str">
            <v>4201.0005.0281132</v>
          </cell>
          <cell r="C4306" t="str">
            <v>SEWA - Replacement of pipe 8"</v>
          </cell>
        </row>
        <row r="4307">
          <cell r="B4307" t="str">
            <v>4201.0005.0281133</v>
          </cell>
          <cell r="C4307" t="str">
            <v>SEWA - MC-2 Annual Shutdown 2011</v>
          </cell>
        </row>
        <row r="4308">
          <cell r="B4308" t="str">
            <v>4201.0005.0281134</v>
          </cell>
          <cell r="C4308" t="str">
            <v>SEWA - Repair Heater, Cooler</v>
          </cell>
        </row>
        <row r="4309">
          <cell r="B4309" t="str">
            <v>4201.0005.0281135</v>
          </cell>
          <cell r="C4309" t="str">
            <v>SEWA - CA-8 Replace C12 Pipe 16"</v>
          </cell>
        </row>
        <row r="4310">
          <cell r="B4310" t="str">
            <v>4201.0005.0281136</v>
          </cell>
          <cell r="C4310" t="str">
            <v>SEWA - Supply Manpower</v>
          </cell>
        </row>
        <row r="4311">
          <cell r="B4311" t="str">
            <v>4201.0005.0281140</v>
          </cell>
          <cell r="C4311" t="str">
            <v>SEWA - Corrective Maintenance, P</v>
          </cell>
        </row>
        <row r="4312">
          <cell r="B4312" t="str">
            <v>4201.0005.0281141</v>
          </cell>
          <cell r="C4312" t="str">
            <v>SEWA - PM-9 Annual Shutdown 2011</v>
          </cell>
        </row>
        <row r="4313">
          <cell r="B4313" t="str">
            <v>4201.0005.0281144</v>
          </cell>
          <cell r="C4313" t="str">
            <v>SEWA - RB# 6 Project; Supply Man</v>
          </cell>
        </row>
        <row r="4314">
          <cell r="B4314" t="str">
            <v>4201.0005.0281145</v>
          </cell>
          <cell r="C4314" t="str">
            <v>SEWA - WPMT PROJ SUPPLY MANPOWER</v>
          </cell>
        </row>
        <row r="4315">
          <cell r="B4315" t="str">
            <v>4201.0005.0281148</v>
          </cell>
          <cell r="C4315" t="str">
            <v>SEWA - RECONDITION VACUUM EVAPOR</v>
          </cell>
        </row>
        <row r="4316">
          <cell r="B4316" t="str">
            <v>4201.0005.0281149</v>
          </cell>
          <cell r="C4316" t="str">
            <v>SEWA - RC-11 ADD LINE GAS FILTER</v>
          </cell>
        </row>
        <row r="4317">
          <cell r="B4317" t="str">
            <v>4201.0005.0281155</v>
          </cell>
          <cell r="C4317" t="str">
            <v>SEWA - WP#8; REPLACEMENT SHUTL B</v>
          </cell>
        </row>
        <row r="4318">
          <cell r="B4318" t="str">
            <v>4201.0005.0281156</v>
          </cell>
          <cell r="C4318" t="str">
            <v>SEWA - WP#9; INSTALLATION CHIP S</v>
          </cell>
        </row>
        <row r="4319">
          <cell r="B4319" t="str">
            <v>4201.0005.0281157</v>
          </cell>
          <cell r="C4319" t="str">
            <v>SEWA - WP#9; INSTALLATION LOG RE</v>
          </cell>
        </row>
        <row r="4320">
          <cell r="B4320" t="str">
            <v>4201.0005.0281169</v>
          </cell>
          <cell r="C4320" t="str">
            <v>SEWA - WP-9 INSTALL DEBARKING DR</v>
          </cell>
        </row>
        <row r="4321">
          <cell r="B4321" t="str">
            <v>4201.0005.0281173</v>
          </cell>
          <cell r="C4321" t="str">
            <v>SEWA - VE#12 REPLACE ROOF &amp; SHEL</v>
          </cell>
        </row>
        <row r="4322">
          <cell r="B4322" t="str">
            <v>4201.0005.0281174</v>
          </cell>
          <cell r="C4322" t="str">
            <v>SEWA - RC#8; NEW INSTALL OF HYDR</v>
          </cell>
        </row>
        <row r="4323">
          <cell r="B4323" t="str">
            <v>4201.0005.0281199</v>
          </cell>
          <cell r="C4323" t="str">
            <v>SEWA - MAINTENANCE IKPP</v>
          </cell>
        </row>
        <row r="4324">
          <cell r="B4324" t="str">
            <v>4201.0005.02812008</v>
          </cell>
          <cell r="C4324" t="str">
            <v>SEWA - VE#2 INST NEW WBL TANK A</v>
          </cell>
        </row>
        <row r="4325">
          <cell r="B4325" t="str">
            <v>4201.0005.02812009</v>
          </cell>
          <cell r="C4325" t="str">
            <v>SEWA - WP-9 INSTALL CHIP SCREEN</v>
          </cell>
        </row>
        <row r="4326">
          <cell r="B4326" t="str">
            <v>4201.0005.02812011</v>
          </cell>
          <cell r="C4326" t="str">
            <v>SEWA - WP#9: INSTALL DEBARKING D</v>
          </cell>
        </row>
        <row r="4327">
          <cell r="B4327" t="str">
            <v>4201.0005.02812013</v>
          </cell>
          <cell r="C4327" t="str">
            <v>SEWA - PM#8; TIE IN (TOP SEPARAT</v>
          </cell>
        </row>
        <row r="4328">
          <cell r="B4328" t="str">
            <v>4201.0005.02812016</v>
          </cell>
          <cell r="C4328" t="str">
            <v>SEWA - HP HEADER TG 18.19 TO P-8</v>
          </cell>
        </row>
        <row r="4329">
          <cell r="B4329" t="str">
            <v>4201.0005.02812018</v>
          </cell>
          <cell r="C4329" t="str">
            <v>SEWA - MC#3; UPGRADE PIPING &amp; DR</v>
          </cell>
        </row>
        <row r="4330">
          <cell r="B4330" t="str">
            <v>4201.0005.02812019</v>
          </cell>
          <cell r="C4330" t="str">
            <v>SEWA - PM#8; TIE IN WASHING &amp; CO</v>
          </cell>
        </row>
        <row r="4331">
          <cell r="B4331" t="str">
            <v>4201.0005.02812020</v>
          </cell>
          <cell r="C4331" t="str">
            <v>SEWA - PM#8; ADD SCREEN &amp; DISMAN</v>
          </cell>
        </row>
        <row r="4332">
          <cell r="B4332" t="str">
            <v>4201.0005.02812026</v>
          </cell>
          <cell r="C4332" t="str">
            <v>SEWA - PPM#6; FABRICATION / INST</v>
          </cell>
        </row>
        <row r="4333">
          <cell r="B4333" t="str">
            <v>4201.0005.02812032</v>
          </cell>
          <cell r="C4333" t="str">
            <v>SEWA - OPEN CONTRACT MAINTENANCE</v>
          </cell>
        </row>
        <row r="4334">
          <cell r="B4334" t="str">
            <v>4201.0005.02812033</v>
          </cell>
          <cell r="C4334" t="str">
            <v>SEWA - MANPOWER TO SUPPORT CORRE</v>
          </cell>
        </row>
        <row r="4335">
          <cell r="B4335" t="str">
            <v>4201.0005.02812036</v>
          </cell>
          <cell r="C4335" t="str">
            <v>SEWA - GANTI TUBE CONDENSER TG#1</v>
          </cell>
        </row>
        <row r="4336">
          <cell r="B4336" t="str">
            <v>4201.0005.02812045</v>
          </cell>
          <cell r="C4336" t="str">
            <v>SEWA - WP-8; REPLACEMENT OF DRUM</v>
          </cell>
        </row>
        <row r="4337">
          <cell r="B4337" t="str">
            <v>4201.0005.02812047</v>
          </cell>
          <cell r="C4337" t="str">
            <v>SEWA - WP-9; REPLACEMENT OF DRUM</v>
          </cell>
        </row>
        <row r="4338">
          <cell r="B4338" t="str">
            <v>4201.0005.02812048</v>
          </cell>
          <cell r="C4338" t="str">
            <v>SEWA - VE#2 PROJECT FABR &amp; INSTA</v>
          </cell>
        </row>
        <row r="4339">
          <cell r="B4339" t="str">
            <v>4201.0005.02812050</v>
          </cell>
          <cell r="C4339" t="str">
            <v>SEWA - VE2; FABRICATION &amp; INSTAL</v>
          </cell>
        </row>
        <row r="4340">
          <cell r="B4340" t="str">
            <v>4201.0005.02812052</v>
          </cell>
          <cell r="C4340" t="str">
            <v>SEWA - PM8; SCAFFOLDING ANNUAL S</v>
          </cell>
        </row>
        <row r="4341">
          <cell r="B4341" t="str">
            <v>4201.0005.02812055</v>
          </cell>
          <cell r="C4341" t="str">
            <v>SEWA - PM#8; DISMANTLE EQUIPMENT</v>
          </cell>
        </row>
        <row r="4342">
          <cell r="B4342" t="str">
            <v>4201.0005.02812056</v>
          </cell>
          <cell r="C4342" t="str">
            <v>SEWA - PM#8; TO MAKE CONVEYOR SU</v>
          </cell>
        </row>
        <row r="4343">
          <cell r="B4343" t="str">
            <v>4201.0005.02812057</v>
          </cell>
          <cell r="C4343" t="str">
            <v>SEWA - PM#9; GANTI 4 SET NOZZLE</v>
          </cell>
        </row>
        <row r="4344">
          <cell r="B4344" t="str">
            <v>4201.0005.02812099</v>
          </cell>
          <cell r="C4344" t="str">
            <v>SEWA - IKPP MAINTENANCE</v>
          </cell>
        </row>
        <row r="4345">
          <cell r="B4345" t="str">
            <v>4201.0005.0350933</v>
          </cell>
          <cell r="C4345" t="str">
            <v>SEWA - PAGERUNGAN UTARA FIELD</v>
          </cell>
        </row>
        <row r="4346">
          <cell r="B4346" t="str">
            <v>4201.0005.0351002</v>
          </cell>
          <cell r="C4346" t="str">
            <v>SEWA - EDC1 SUBSEA FACILITY TSB</v>
          </cell>
        </row>
        <row r="4347">
          <cell r="B4347" t="str">
            <v>4201.0005.0400928</v>
          </cell>
          <cell r="C4347" t="str">
            <v>SEWA - 3 Unit BODY SHELL</v>
          </cell>
        </row>
        <row r="4348">
          <cell r="B4348" t="str">
            <v>4201.0005.0400932</v>
          </cell>
          <cell r="C4348" t="str">
            <v>SEWA - 6 UNITS FLARE KO DRUM</v>
          </cell>
        </row>
        <row r="4349">
          <cell r="B4349" t="str">
            <v>4201.0005.0411008</v>
          </cell>
          <cell r="C4349" t="str">
            <v>SEWA - GEN. ASSEMBLY DEBARKING</v>
          </cell>
        </row>
        <row r="4350">
          <cell r="B4350" t="str">
            <v>4201.0005.04112025</v>
          </cell>
          <cell r="C4350" t="str">
            <v>SEWA - MANPOWER SUPPLY FOR PROJE</v>
          </cell>
        </row>
        <row r="4351">
          <cell r="B4351" t="str">
            <v>4201.0005.0480753</v>
          </cell>
          <cell r="C4351" t="str">
            <v>SEWA - COMBINED FEED EXCHANGER</v>
          </cell>
        </row>
        <row r="4352">
          <cell r="B4352" t="str">
            <v>4201.0005.0480901</v>
          </cell>
          <cell r="C4352" t="str">
            <v>SEWA - DEBUT TRIM COND 211-E-9</v>
          </cell>
        </row>
        <row r="4353">
          <cell r="B4353" t="str">
            <v>4201.0005.0480906</v>
          </cell>
          <cell r="C4353" t="str">
            <v>SEWA - TBUNDLE 140-E-11A,E-16</v>
          </cell>
        </row>
        <row r="4354">
          <cell r="B4354" t="str">
            <v>4201.0005.0480912</v>
          </cell>
          <cell r="C4354" t="str">
            <v>SEWA - FAB HE, 701-E-5&amp;702-E-7</v>
          </cell>
        </row>
        <row r="4355">
          <cell r="B4355" t="str">
            <v>4201.0005.0480914</v>
          </cell>
          <cell r="C4355" t="str">
            <v>SEWA - FAB HE,ITEM 140-E-20&amp;E-25</v>
          </cell>
        </row>
        <row r="4356">
          <cell r="B4356" t="str">
            <v>4201.0005.0480918</v>
          </cell>
          <cell r="C4356" t="str">
            <v>SEWA - TUBE BUNDLE ASS F/023E-11</v>
          </cell>
        </row>
        <row r="4357">
          <cell r="B4357" t="str">
            <v>4201.0005.0480922</v>
          </cell>
          <cell r="C4357" t="str">
            <v>SEWA - COMBINED FEED EXCHANGER</v>
          </cell>
        </row>
        <row r="4358">
          <cell r="B4358" t="str">
            <v>4201.0005.0480925</v>
          </cell>
          <cell r="C4358" t="str">
            <v>SEWA - 6 DISPENSER (SOE-TA)</v>
          </cell>
        </row>
        <row r="4359">
          <cell r="B4359" t="str">
            <v>4201.0005.0481001</v>
          </cell>
          <cell r="C4359" t="str">
            <v>SEWA - VESSEL TAG NO.14-E-25</v>
          </cell>
        </row>
        <row r="4360">
          <cell r="B4360" t="str">
            <v>4201.0005.0481012</v>
          </cell>
          <cell r="C4360" t="str">
            <v>SEWA - BAFFLE PLATE</v>
          </cell>
        </row>
        <row r="4361">
          <cell r="B4361" t="str">
            <v>4201.0005.0481016</v>
          </cell>
          <cell r="C4361" t="str">
            <v>SEWA - ERECTION VCFHE 84E-201</v>
          </cell>
        </row>
        <row r="4362">
          <cell r="B4362" t="str">
            <v>4201.0005.0481023</v>
          </cell>
          <cell r="C4362" t="str">
            <v>SEWA - PASS PARTITION PLATE</v>
          </cell>
        </row>
        <row r="4363">
          <cell r="B4363" t="str">
            <v>4201.0005.0481024</v>
          </cell>
          <cell r="C4363" t="str">
            <v>SEWA - T. BUNDLE COMP, CHANNEL</v>
          </cell>
        </row>
        <row r="4364">
          <cell r="B4364" t="str">
            <v>4201.0005.0481101</v>
          </cell>
          <cell r="C4364" t="str">
            <v>SEWA - TUBE BUNDLE TYPE "U"</v>
          </cell>
        </row>
        <row r="4365">
          <cell r="B4365" t="str">
            <v>4201.0005.0481105</v>
          </cell>
          <cell r="C4365" t="str">
            <v>SEWA - TBUNDLE AS110-E-7 A/B/C/D</v>
          </cell>
        </row>
        <row r="4366">
          <cell r="B4366" t="str">
            <v>4201.0005.0481106</v>
          </cell>
          <cell r="C4366" t="str">
            <v>SEWA - EJCTR STEAMTAG110-J-51A/B</v>
          </cell>
        </row>
        <row r="4367">
          <cell r="B4367" t="str">
            <v>4201.0005.0481107</v>
          </cell>
          <cell r="C4367" t="str">
            <v>SEWA - TBUNDLE AS&amp;SHELL 93E-405</v>
          </cell>
        </row>
        <row r="4368">
          <cell r="B4368" t="str">
            <v>4201.0005.0481109</v>
          </cell>
          <cell r="C4368" t="str">
            <v>SEWA - PRESSURE VESSEL FABRICATI</v>
          </cell>
        </row>
        <row r="4369">
          <cell r="B4369" t="str">
            <v>4201.0005.0481114</v>
          </cell>
          <cell r="C4369" t="str">
            <v>SEWA - HEAT EXCHANGER COMPLETE 7</v>
          </cell>
        </row>
        <row r="4370">
          <cell r="B4370" t="str">
            <v>4201.0005.0481117</v>
          </cell>
          <cell r="C4370" t="str">
            <v>SEWA - CONDENSATE STRIPPER</v>
          </cell>
        </row>
        <row r="4371">
          <cell r="B4371" t="str">
            <v>4201.0005.0481118</v>
          </cell>
          <cell r="C4371" t="str">
            <v>SEWA - VESSEL, HORIZONTAL TAG</v>
          </cell>
        </row>
        <row r="4372">
          <cell r="B4372" t="str">
            <v>4201.0005.0481124</v>
          </cell>
          <cell r="C4372" t="str">
            <v>SEWA - Heat Exchanger  Assy Tag</v>
          </cell>
        </row>
        <row r="4373">
          <cell r="B4373" t="str">
            <v>4201.0005.0481153</v>
          </cell>
          <cell r="C4373" t="str">
            <v>SEWA - 5 (FIVE) UNIT COMBINED FE</v>
          </cell>
        </row>
        <row r="4374">
          <cell r="B4374" t="str">
            <v>4201.0005.0481159</v>
          </cell>
          <cell r="C4374" t="str">
            <v>SEWA - PEMBANGUNAN UNIT CHLORIDE</v>
          </cell>
        </row>
        <row r="4375">
          <cell r="B4375" t="str">
            <v>4201.0005.0481160</v>
          </cell>
          <cell r="C4375" t="str">
            <v>SEWA - FABRICATION INTERNAL PART</v>
          </cell>
        </row>
        <row r="4376">
          <cell r="B4376" t="str">
            <v>4201.0005.0481161</v>
          </cell>
          <cell r="C4376" t="str">
            <v>SEWA - HEAT EXCHANGER 260-E-157</v>
          </cell>
        </row>
        <row r="4377">
          <cell r="B4377" t="str">
            <v>4201.0005.0481163</v>
          </cell>
          <cell r="C4377" t="str">
            <v>SEWA - PEMBANGUNAN FASILITAS SLU</v>
          </cell>
        </row>
        <row r="4378">
          <cell r="B4378" t="str">
            <v>4201.0005.0481166</v>
          </cell>
          <cell r="C4378" t="str">
            <v>SEWA - SHELL &amp; TUBE BUNDLE  Assy</v>
          </cell>
        </row>
        <row r="4379">
          <cell r="B4379" t="str">
            <v>4201.0005.04812004</v>
          </cell>
          <cell r="C4379" t="str">
            <v>SEWA - TOP HEAD COLOUMN</v>
          </cell>
        </row>
        <row r="4380">
          <cell r="B4380" t="str">
            <v>4201.0005.04812005</v>
          </cell>
          <cell r="C4380" t="str">
            <v>SEWA - HEAT EXCHANGER</v>
          </cell>
        </row>
        <row r="4381">
          <cell r="B4381" t="str">
            <v>4201.0005.0510862</v>
          </cell>
          <cell r="C4381" t="str">
            <v>SEWA - PRESSURE VESSEL</v>
          </cell>
        </row>
        <row r="4382">
          <cell r="B4382" t="str">
            <v>4201.0005.0510863</v>
          </cell>
          <cell r="C4382" t="str">
            <v>SEWA - PROV OF SHELL &amp; TUBE HEAT</v>
          </cell>
        </row>
        <row r="4383">
          <cell r="B4383" t="str">
            <v>4201.0005.0510902</v>
          </cell>
          <cell r="C4383" t="str">
            <v>SEWA - PRESSURE VESSEL GSA</v>
          </cell>
        </row>
        <row r="4384">
          <cell r="B4384" t="str">
            <v>4201.0005.0511017</v>
          </cell>
          <cell r="C4384" t="str">
            <v>SEWA - FAB HEAD CHANNEL (E-2030)</v>
          </cell>
        </row>
        <row r="4385">
          <cell r="B4385" t="str">
            <v>4201.0005.0511152</v>
          </cell>
          <cell r="C4385" t="str">
            <v>SEWA - ENGINEERING, PROCUREMENT,</v>
          </cell>
        </row>
        <row r="4386">
          <cell r="B4386" t="str">
            <v>4201.0005.0540911</v>
          </cell>
          <cell r="C4386" t="str">
            <v>SEWA - NATURAL GAS REHEATER</v>
          </cell>
        </row>
        <row r="4387">
          <cell r="B4387" t="str">
            <v>4201.0005.0541171</v>
          </cell>
          <cell r="C4387" t="str">
            <v>SEWA - HEAT EXCHANGER DEHYDROGEN</v>
          </cell>
        </row>
        <row r="4388">
          <cell r="B4388" t="str">
            <v>4201.0005.05412002</v>
          </cell>
          <cell r="C4388" t="str">
            <v>SEWA - REPLACEMENT HEAT EXCHANGE</v>
          </cell>
        </row>
        <row r="4389">
          <cell r="B4389" t="str">
            <v>4201.0005.0550824</v>
          </cell>
          <cell r="C4389" t="str">
            <v>SEWA - FERTILIZER FACTORY EXPANS</v>
          </cell>
        </row>
        <row r="4390">
          <cell r="B4390" t="str">
            <v>4201.0005.0560920</v>
          </cell>
          <cell r="C4390" t="str">
            <v>SEWA - REPL T BUNDLE 3A-1111-C</v>
          </cell>
        </row>
        <row r="4391">
          <cell r="B4391" t="str">
            <v>4201.0005.0561111</v>
          </cell>
          <cell r="C4391" t="str">
            <v>SEWA - SUPERHEATER WASTE HEAT BO</v>
          </cell>
        </row>
        <row r="4392">
          <cell r="B4392" t="str">
            <v>4201.0005.0561112</v>
          </cell>
          <cell r="C4392" t="str">
            <v>SEWA - AIR HEATER 5U-EC-301 (SEG</v>
          </cell>
        </row>
        <row r="4393">
          <cell r="B4393" t="str">
            <v>4201.0005.0561151</v>
          </cell>
          <cell r="C4393" t="str">
            <v>SEWA - HP STEAM SUPER HEATER 102</v>
          </cell>
        </row>
        <row r="4394">
          <cell r="B4394" t="str">
            <v>4201.0005.0561158</v>
          </cell>
          <cell r="C4394" t="str">
            <v>SEWA - 5A-115C METHANATOR EFFLUE</v>
          </cell>
        </row>
        <row r="4395">
          <cell r="B4395" t="str">
            <v>4201.0005.0561164</v>
          </cell>
          <cell r="C4395" t="str">
            <v>SEWA - PLATE DISTRIBUTOR COMPLAT</v>
          </cell>
        </row>
        <row r="4396">
          <cell r="B4396" t="str">
            <v>4201.0005.0561170</v>
          </cell>
          <cell r="C4396" t="str">
            <v>SEWA - RETUBING 101-C PUSRI - 1B</v>
          </cell>
        </row>
        <row r="4397">
          <cell r="B4397" t="str">
            <v>4201.0005.05612014</v>
          </cell>
          <cell r="C4397" t="str">
            <v>SEWA - TUBE BUNDLE</v>
          </cell>
        </row>
        <row r="4398">
          <cell r="B4398" t="str">
            <v>4201.0005.05612015</v>
          </cell>
          <cell r="C4398" t="str">
            <v>SEWA - PRETHICKENER 5U-FD-202</v>
          </cell>
        </row>
        <row r="4399">
          <cell r="B4399" t="str">
            <v>4201.0005.0580817</v>
          </cell>
          <cell r="C4399" t="str">
            <v>SEWA - PRESS. VESSEL RCC OFF GAS</v>
          </cell>
        </row>
        <row r="4400">
          <cell r="B4400" t="str">
            <v>4201.0005.0581003</v>
          </cell>
          <cell r="C4400" t="str">
            <v>SEWA - 10.000MT AMMONIA25-TK-801</v>
          </cell>
        </row>
        <row r="4401">
          <cell r="B4401" t="str">
            <v>4201.0005.0581009</v>
          </cell>
          <cell r="C4401" t="str">
            <v>SEWA - STAINLESS STEEL STRUC ANP</v>
          </cell>
        </row>
        <row r="4402">
          <cell r="B4402" t="str">
            <v>4201.0005.0581126</v>
          </cell>
          <cell r="C4402" t="str">
            <v>SEWA - PRESSURE VESSEL 2 X 35 MW</v>
          </cell>
        </row>
        <row r="4403">
          <cell r="B4403" t="str">
            <v>4201.0005.0600702</v>
          </cell>
          <cell r="C4403" t="str">
            <v>SEWA - INSTALL / ERECTION SUBCON</v>
          </cell>
        </row>
        <row r="4404">
          <cell r="B4404" t="str">
            <v>4201.0005.0600704</v>
          </cell>
          <cell r="C4404" t="str">
            <v>SEWA - COAL FIRED PWR PL PR THER</v>
          </cell>
        </row>
        <row r="4405">
          <cell r="B4405" t="str">
            <v>4201.0005.0600706</v>
          </cell>
          <cell r="C4405" t="str">
            <v>SEWA - COAL-FIRED POWER PLANT PR</v>
          </cell>
        </row>
        <row r="4406">
          <cell r="B4406" t="str">
            <v>4201.0005.0600708</v>
          </cell>
          <cell r="C4406" t="str">
            <v>SEWA - ESP INLET FLUE &amp; ESP OUTL</v>
          </cell>
        </row>
        <row r="4407">
          <cell r="B4407" t="str">
            <v>4201.0005.0600710</v>
          </cell>
          <cell r="C4407" t="str">
            <v>SEWA - I &amp; C PRIMARY VALVE</v>
          </cell>
        </row>
        <row r="4408">
          <cell r="B4408" t="str">
            <v>4201.0005.0600711</v>
          </cell>
          <cell r="C4408" t="str">
            <v>SEWA - FLUE SUPPORTER SUPERSTRUC</v>
          </cell>
        </row>
        <row r="4409">
          <cell r="B4409" t="str">
            <v>4201.0005.0600907</v>
          </cell>
          <cell r="C4409" t="str">
            <v>SEWA - INST/ERCTION MECH 3X315MW</v>
          </cell>
        </row>
        <row r="4410">
          <cell r="B4410" t="str">
            <v>4201.0005.0630910</v>
          </cell>
          <cell r="C4410" t="str">
            <v>SEWA - FABRICATION RISER CLAMP</v>
          </cell>
        </row>
        <row r="4411">
          <cell r="B4411" t="str">
            <v>4201.0005.0631115</v>
          </cell>
          <cell r="C4411" t="str">
            <v>SEWA - SUPPLY OF HEAT EXCHANGER</v>
          </cell>
        </row>
        <row r="4412">
          <cell r="B4412" t="str">
            <v>4201.0005.0631201</v>
          </cell>
          <cell r="C4412" t="str">
            <v>SEWA - PROVISION OF EPCI KF GAS</v>
          </cell>
        </row>
        <row r="4413">
          <cell r="B4413" t="str">
            <v>4201.0005.06312029</v>
          </cell>
          <cell r="C4413" t="str">
            <v>SEWA - FABRICATION PIPE SPOOL</v>
          </cell>
        </row>
        <row r="4414">
          <cell r="B4414" t="str">
            <v>4201.0005.06312051</v>
          </cell>
          <cell r="C4414" t="str">
            <v>SEWA - PROVISION OF ENGINEERING</v>
          </cell>
        </row>
        <row r="4415">
          <cell r="B4415" t="str">
            <v>4201.0005.0651021</v>
          </cell>
          <cell r="C4415" t="str">
            <v>SEWA - FAB&amp;INSTAL ENERGY PLANT</v>
          </cell>
        </row>
        <row r="4416">
          <cell r="B4416" t="str">
            <v>4201.0005.0651025</v>
          </cell>
          <cell r="C4416" t="str">
            <v>SEWA - SUPPLY &amp; INSTAL PNEUMATIC</v>
          </cell>
        </row>
        <row r="4417">
          <cell r="B4417" t="str">
            <v>4201.0005.0651102</v>
          </cell>
          <cell r="C4417" t="str">
            <v>SEWA - SUPP&amp;INST 7110,7120,7130</v>
          </cell>
        </row>
        <row r="4418">
          <cell r="B4418" t="str">
            <v>4201.0005.0701022</v>
          </cell>
          <cell r="C4418" t="str">
            <v>SEWA - CHEMICAL CLEANING</v>
          </cell>
        </row>
        <row r="4419">
          <cell r="B4419" t="str">
            <v>4201.0005.0701122</v>
          </cell>
          <cell r="C4419" t="str">
            <v>SEWA - PUMP &amp; PIPING BROKE STOR.</v>
          </cell>
        </row>
        <row r="4420">
          <cell r="B4420" t="str">
            <v>4201.0005.0731138</v>
          </cell>
          <cell r="C4420" t="str">
            <v>SEWA - AIR HEATER TUBES</v>
          </cell>
        </row>
        <row r="4421">
          <cell r="B4421" t="str">
            <v>4201.0005.07312054</v>
          </cell>
          <cell r="C4421" t="str">
            <v>SEWA - SERVICE BARK CONVEYOR</v>
          </cell>
        </row>
        <row r="4422">
          <cell r="B4422" t="str">
            <v>4201.0005.0830924</v>
          </cell>
          <cell r="C4422" t="str">
            <v>SEWA - TRANS,INST,HOOKUP POLENG</v>
          </cell>
        </row>
        <row r="4423">
          <cell r="B4423" t="str">
            <v>4201.0005.0831120</v>
          </cell>
          <cell r="C4423" t="str">
            <v>SEWA - EPC WORKS FOR PPP-CW-DW-G</v>
          </cell>
        </row>
        <row r="4424">
          <cell r="B4424" t="str">
            <v>4201.0005.0881108</v>
          </cell>
          <cell r="C4424" t="str">
            <v>SEWA - REPLACE SW PIPE</v>
          </cell>
        </row>
        <row r="4425">
          <cell r="B4425" t="str">
            <v>4201.0005.0881123</v>
          </cell>
          <cell r="C4425" t="str">
            <v>SEWA - HOUSING FILTER</v>
          </cell>
        </row>
        <row r="4426">
          <cell r="B4426" t="str">
            <v>4201.0005.0901121</v>
          </cell>
          <cell r="C4426" t="str">
            <v>SEWA - DUCTING TISSUE MILL II</v>
          </cell>
        </row>
        <row r="4427">
          <cell r="B4427" t="str">
            <v>4201.0005.0901142</v>
          </cell>
          <cell r="C4427" t="str">
            <v>SEWA - Ducting Yankee</v>
          </cell>
        </row>
        <row r="4428">
          <cell r="B4428" t="str">
            <v>4201.0005.0911125</v>
          </cell>
          <cell r="C4428" t="str">
            <v>SEWA - Water System &amp; Coal Syste</v>
          </cell>
        </row>
        <row r="4429">
          <cell r="B4429" t="str">
            <v>4201.0005.0921147</v>
          </cell>
          <cell r="C4429" t="str">
            <v>SEWA - ADD. BY PAS LINE FOR DOUB</v>
          </cell>
        </row>
        <row r="4430">
          <cell r="B4430" t="str">
            <v>4201.0005.0991129</v>
          </cell>
          <cell r="C4430" t="str">
            <v>SEWA - PIPA HYDRANT</v>
          </cell>
        </row>
        <row r="4431">
          <cell r="B4431" t="str">
            <v>4201.0005.1021146</v>
          </cell>
          <cell r="C4431" t="str">
            <v>SEWA -  water surge tank</v>
          </cell>
        </row>
        <row r="4432">
          <cell r="B4432" t="str">
            <v>4201.0005.1031143</v>
          </cell>
          <cell r="C4432" t="str">
            <v>SEWA - DUPLEX PIPE SPOOL 2-INC,</v>
          </cell>
        </row>
        <row r="4433">
          <cell r="B4433" t="str">
            <v>4201.0005.10412034</v>
          </cell>
          <cell r="C4433" t="str">
            <v>SEWA - TUBE BUNDLE E201-05-08-09</v>
          </cell>
        </row>
        <row r="4434">
          <cell r="B4434" t="str">
            <v>4201.0005.10512037</v>
          </cell>
          <cell r="C4434" t="str">
            <v>SEWA - HEAT EXCHANGER ASSY TAG N</v>
          </cell>
        </row>
        <row r="4435">
          <cell r="B4435" t="str">
            <v>4201.0005.10512038</v>
          </cell>
          <cell r="C4435" t="str">
            <v>SEWA - PENGADAAN SHELL ASSY TAG</v>
          </cell>
        </row>
        <row r="4436">
          <cell r="B4436" t="str">
            <v>4201.0005.10512039</v>
          </cell>
          <cell r="C4436" t="str">
            <v>SEWA - PENGADAAN SHELL ASSY TAG</v>
          </cell>
        </row>
        <row r="4437">
          <cell r="B4437" t="str">
            <v>4201.0005.10512060</v>
          </cell>
          <cell r="C4437" t="str">
            <v>SEWA - PENGGANTIAN/PEMBUATAN TES</v>
          </cell>
        </row>
        <row r="4438">
          <cell r="B4438" t="str">
            <v>4201.0005.10612040</v>
          </cell>
          <cell r="C4438" t="str">
            <v>SEWA - TUBE BUNDLE, SHELLBUNDLE,</v>
          </cell>
        </row>
        <row r="4439">
          <cell r="B4439" t="str">
            <v>4201.0005.10612053</v>
          </cell>
          <cell r="C4439" t="str">
            <v>SEWA - ENGINEERING, PROCUREMENT</v>
          </cell>
        </row>
        <row r="4440">
          <cell r="B4440" t="str">
            <v>4201.0005.1121154</v>
          </cell>
          <cell r="C4440" t="str">
            <v>SEWA - H2S MUD / GAS SEPARATOR</v>
          </cell>
        </row>
        <row r="4441">
          <cell r="B4441" t="str">
            <v>4201.0005.1161162</v>
          </cell>
          <cell r="C4441" t="str">
            <v>SEWA - SECONDARY REFORMER EFFLUE</v>
          </cell>
        </row>
        <row r="4442">
          <cell r="B4442" t="str">
            <v>4201.0005.1171165</v>
          </cell>
          <cell r="C4442" t="str">
            <v>SEWA - TOWER</v>
          </cell>
        </row>
        <row r="4443">
          <cell r="B4443" t="str">
            <v>4201.0005.1171167</v>
          </cell>
          <cell r="C4443" t="str">
            <v>SEWA - SHOP FABRICATED VESSEL &amp;</v>
          </cell>
        </row>
        <row r="4444">
          <cell r="B4444" t="str">
            <v>4201.0005.1171168</v>
          </cell>
          <cell r="C4444" t="str">
            <v>SEWA - SHOP FABRICATED VESSEL &amp;</v>
          </cell>
        </row>
        <row r="4445">
          <cell r="B4445" t="str">
            <v>4201.0005.11712010</v>
          </cell>
          <cell r="C4445" t="str">
            <v>SEWA - SHOP FABRICATED VESSEL &amp;</v>
          </cell>
        </row>
        <row r="4446">
          <cell r="B4446" t="str">
            <v>4201.0005.11712023</v>
          </cell>
          <cell r="C4446" t="str">
            <v>SEWA - SHOP FABRICATED VESSEL &amp;</v>
          </cell>
        </row>
        <row r="4447">
          <cell r="B4447" t="str">
            <v>4201.0005.1191172</v>
          </cell>
          <cell r="C4447" t="str">
            <v>SEWA - EPC MOBILE SEPARATOR</v>
          </cell>
        </row>
        <row r="4448">
          <cell r="B4448" t="str">
            <v>4201.0005.1201175</v>
          </cell>
          <cell r="C4448" t="str">
            <v>SEWA - FABRICATION &amp; ERECTION OF</v>
          </cell>
        </row>
        <row r="4449">
          <cell r="B4449" t="str">
            <v>4201.0005.12812012</v>
          </cell>
          <cell r="C4449" t="str">
            <v>SEWA - RENTAL DRILLING EQUIPMENT</v>
          </cell>
        </row>
        <row r="4450">
          <cell r="B4450" t="str">
            <v>4201.0005.12912007</v>
          </cell>
          <cell r="C4450" t="str">
            <v>SEWA - SUPPLY OF SHELL &amp; TUBE HE</v>
          </cell>
        </row>
        <row r="4451">
          <cell r="B4451" t="str">
            <v>4201.0005.14512017</v>
          </cell>
          <cell r="C4451" t="str">
            <v>SEWA - DIVING EQUIPMENT</v>
          </cell>
        </row>
        <row r="4452">
          <cell r="B4452" t="str">
            <v>4201.0005.14912041</v>
          </cell>
          <cell r="C4452" t="str">
            <v>SEWA - FABRIKASI SHELL 24E-113</v>
          </cell>
        </row>
        <row r="4453">
          <cell r="B4453" t="str">
            <v>4201.0005.15012024</v>
          </cell>
          <cell r="C4453" t="str">
            <v>SEWA -  TOTAL RETUBE INSITU SURF</v>
          </cell>
        </row>
        <row r="4454">
          <cell r="B4454" t="str">
            <v>4201.0005.15212028</v>
          </cell>
          <cell r="C4454" t="str">
            <v>SEWA - TUBE BUNDLE SHELL H5012 &amp;</v>
          </cell>
        </row>
        <row r="4455">
          <cell r="B4455" t="str">
            <v>4201.0005.15212059</v>
          </cell>
          <cell r="C4455" t="str">
            <v>SEWA - SECONDARY REACTOR UNIT</v>
          </cell>
        </row>
        <row r="4456">
          <cell r="B4456" t="str">
            <v>4201.0005.15312030</v>
          </cell>
          <cell r="C4456" t="str">
            <v>SEWA - 2 UNIT FUEL GAS FILTER CO</v>
          </cell>
        </row>
        <row r="4457">
          <cell r="B4457" t="str">
            <v>4201.0005.15712042</v>
          </cell>
          <cell r="C4457" t="str">
            <v>SEWA - REDESIGN, FABRIKASI &amp; PEM</v>
          </cell>
        </row>
        <row r="4458">
          <cell r="B4458" t="str">
            <v>4201.0005.16012044</v>
          </cell>
          <cell r="C4458" t="str">
            <v>SEWA -  EPCI CONTRACT FOR LIMA F</v>
          </cell>
        </row>
        <row r="4459">
          <cell r="B4459" t="str">
            <v>4201.0005.16409005</v>
          </cell>
          <cell r="C4459" t="str">
            <v>SEWA - MEG Injection Package</v>
          </cell>
        </row>
        <row r="4460">
          <cell r="B4460" t="str">
            <v>4201.0005.R000000</v>
          </cell>
          <cell r="C4460" t="str">
            <v>SEWA - SEWA EQUIPMENT- EXCAVATOR</v>
          </cell>
        </row>
        <row r="4461">
          <cell r="B4461" t="str">
            <v>4201.0006.06312006</v>
          </cell>
          <cell r="C4461" t="str">
            <v>BAHAN BAKAR - PROV OF EPCI KF GAS (INT)</v>
          </cell>
        </row>
        <row r="4462">
          <cell r="B4462" t="str">
            <v>4201.0006.002</v>
          </cell>
          <cell r="C4462" t="str">
            <v>BAHAN BAKAR - WORKSHOP</v>
          </cell>
        </row>
        <row r="4463">
          <cell r="B4463" t="str">
            <v>4201.0006.0050852</v>
          </cell>
          <cell r="C4463" t="str">
            <v>BAHAN BAKAR - KAMBUNA TOPSIDE REUSER S</v>
          </cell>
        </row>
        <row r="4464">
          <cell r="B4464" t="str">
            <v>4201.0006.0050905</v>
          </cell>
          <cell r="C4464" t="str">
            <v>BAHAN BAKAR - MEG INJECTION PACKAGE</v>
          </cell>
        </row>
        <row r="4465">
          <cell r="B4465" t="str">
            <v>4201.0006.00712046</v>
          </cell>
          <cell r="C4465" t="str">
            <v>BAHAN BAKAR - FABRIKASI  &amp; INSTASI UNTU</v>
          </cell>
        </row>
        <row r="4466">
          <cell r="B4466" t="str">
            <v>4201.0006.0081014</v>
          </cell>
          <cell r="C4466" t="str">
            <v>BAHAN BAKAR - SEI AMBAWANG KAB.KUBU</v>
          </cell>
        </row>
        <row r="4467">
          <cell r="B4467" t="str">
            <v>4201.0006.0101019</v>
          </cell>
          <cell r="C4467" t="str">
            <v>BAHAN BAKAR - CPP&amp;AUP PLATFORMS INST</v>
          </cell>
        </row>
        <row r="4468">
          <cell r="B4468" t="str">
            <v>4201.0006.0101137</v>
          </cell>
          <cell r="C4468" t="str">
            <v>BAHAN BAKAR - CPP &amp; AUP Platforms</v>
          </cell>
        </row>
        <row r="4469">
          <cell r="B4469" t="str">
            <v>4201.0006.0120832</v>
          </cell>
          <cell r="C4469" t="str">
            <v>BAHAN BAKAR - SHELL &amp; TUBE HEAT EXCHANG</v>
          </cell>
        </row>
        <row r="4470">
          <cell r="B4470" t="str">
            <v>4201.0006.0130903</v>
          </cell>
          <cell r="C4470" t="str">
            <v>BAHAN BAKAR - WELL TEST, SKID UNIT</v>
          </cell>
        </row>
        <row r="4471">
          <cell r="B4471" t="str">
            <v>4201.0006.0130904</v>
          </cell>
          <cell r="C4471" t="str">
            <v>BAHAN BAKAR - HEAT EXCHANGER</v>
          </cell>
        </row>
        <row r="4472">
          <cell r="B4472" t="str">
            <v>4201.0006.0130908</v>
          </cell>
          <cell r="C4472" t="str">
            <v>BAHAN BAKAR - PIPE SLEEVE &amp; DURI, RIAU</v>
          </cell>
        </row>
        <row r="4473">
          <cell r="B4473" t="str">
            <v>4201.0006.0130923</v>
          </cell>
          <cell r="C4473" t="str">
            <v>BAHAN BAKAR - PROV OF WATER STO TANK</v>
          </cell>
        </row>
        <row r="4474">
          <cell r="B4474" t="str">
            <v>4201.0006.0130929</v>
          </cell>
          <cell r="C4474" t="str">
            <v>BAHAN BAKAR - OPERATION ASSISTANCE SLN</v>
          </cell>
        </row>
        <row r="4475">
          <cell r="B4475" t="str">
            <v>4201.0006.0130931</v>
          </cell>
          <cell r="C4475" t="str">
            <v>BAHAN BAKAR - STORAGE TANK FOR INT PROG</v>
          </cell>
        </row>
        <row r="4476">
          <cell r="B4476" t="str">
            <v>4201.0006.0131004</v>
          </cell>
          <cell r="C4476" t="str">
            <v>BAHAN BAKAR - 3 UNITS K.O. DRUM</v>
          </cell>
        </row>
        <row r="4477">
          <cell r="B4477" t="str">
            <v>4201.0006.0131010</v>
          </cell>
          <cell r="C4477" t="str">
            <v>BAHAN BAKAR - DISAIN&amp;FAB ALAT SURFAKTAN</v>
          </cell>
        </row>
        <row r="4478">
          <cell r="B4478" t="str">
            <v>4201.0006.0131018</v>
          </cell>
          <cell r="C4478" t="str">
            <v>BAHAN BAKAR - JASA KONST TANGKI PEMISAH</v>
          </cell>
        </row>
        <row r="4479">
          <cell r="B4479" t="str">
            <v>4201.0006.0131104</v>
          </cell>
          <cell r="C4479" t="str">
            <v>BAHAN BAKAR - RIGLESS SERVICE</v>
          </cell>
        </row>
        <row r="4480">
          <cell r="B4480" t="str">
            <v>4201.0006.0131113</v>
          </cell>
          <cell r="C4480" t="str">
            <v>BAHAN BAKAR - EPC U/ FASILITAS TANKI DI</v>
          </cell>
        </row>
        <row r="4481">
          <cell r="B4481" t="str">
            <v>4201.0006.0131119</v>
          </cell>
          <cell r="C4481" t="str">
            <v>BAHAN BAKAR - EPF OF STORAGE FOR RANTAU</v>
          </cell>
        </row>
        <row r="4482">
          <cell r="B4482" t="str">
            <v>4201.0006.0131127</v>
          </cell>
          <cell r="C4482" t="str">
            <v>BAHAN BAKAR - RIGLESS SERVICE</v>
          </cell>
        </row>
        <row r="4483">
          <cell r="B4483" t="str">
            <v>4201.0006.0131150</v>
          </cell>
          <cell r="C4483" t="str">
            <v>BAHAN BAKAR - WASH TANK REPAIR</v>
          </cell>
        </row>
        <row r="4484">
          <cell r="B4484" t="str">
            <v>4201.0006.01312003</v>
          </cell>
          <cell r="C4484" t="str">
            <v>BAHAN BAKAR - RIGLESS SERVICES</v>
          </cell>
        </row>
        <row r="4485">
          <cell r="B4485" t="str">
            <v>4201.0006.01312031</v>
          </cell>
          <cell r="C4485" t="str">
            <v>BAHAN BAKAR - PLUG BACK WITH SLICKLINE</v>
          </cell>
        </row>
        <row r="4486">
          <cell r="B4486" t="str">
            <v>4201.0006.01312049</v>
          </cell>
          <cell r="C4486" t="str">
            <v>BAHAN BAKAR - HRSG #2 &amp; #5</v>
          </cell>
        </row>
        <row r="4487">
          <cell r="B4487" t="str">
            <v>4201.0006.01312058</v>
          </cell>
          <cell r="C4487" t="str">
            <v>BAHAN BAKAR - FOAMING SERVICES</v>
          </cell>
        </row>
        <row r="4488">
          <cell r="B4488" t="str">
            <v>4201.0006.0150909</v>
          </cell>
          <cell r="C4488" t="str">
            <v>BAHAN BAKAR - PIPE CONNECTION</v>
          </cell>
        </row>
        <row r="4489">
          <cell r="B4489" t="str">
            <v>4201.0006.0150916</v>
          </cell>
          <cell r="C4489" t="str">
            <v>BAHAN BAKAR - SUBSEA CABLE</v>
          </cell>
        </row>
        <row r="4490">
          <cell r="B4490" t="str">
            <v>4201.0006.0151128</v>
          </cell>
          <cell r="C4490" t="str">
            <v>BAHAN BAKAR - PROJECT BAWAL PIPELINE</v>
          </cell>
        </row>
        <row r="4491">
          <cell r="B4491" t="str">
            <v>4201.0006.01512021</v>
          </cell>
          <cell r="C4491" t="str">
            <v>BAHAN BAKAR - TUBE BUNDLE CONDENSATE CO</v>
          </cell>
        </row>
        <row r="4492">
          <cell r="B4492" t="str">
            <v>4201.0006.01512027</v>
          </cell>
          <cell r="C4492" t="str">
            <v>BAHAN BAKAR - FUEL GAS SCRUBBER AND HEA</v>
          </cell>
        </row>
        <row r="4493">
          <cell r="B4493" t="str">
            <v>4201.0006.01512043</v>
          </cell>
          <cell r="C4493" t="str">
            <v>BAHAN BAKAR - EHMR WATER PROJECT, EPCI</v>
          </cell>
        </row>
        <row r="4494">
          <cell r="B4494" t="str">
            <v>4201.0006.01512062</v>
          </cell>
          <cell r="C4494" t="str">
            <v>BAHAN BAKAR - EPCI TEMBANG 8 TO BAWAL P</v>
          </cell>
        </row>
        <row r="4495">
          <cell r="B4495" t="str">
            <v>4201.0006.0191139</v>
          </cell>
          <cell r="C4495" t="str">
            <v>BAHAN BAKAR - Maintenance of Expansion</v>
          </cell>
        </row>
        <row r="4496">
          <cell r="B4496" t="str">
            <v>4201.0006.0241007</v>
          </cell>
          <cell r="C4496" t="str">
            <v>BAHAN BAKAR - REP&amp;TEST (336-I;1000m3)</v>
          </cell>
        </row>
        <row r="4497">
          <cell r="B4497" t="str">
            <v>4201.0006.02412022</v>
          </cell>
          <cell r="C4497" t="str">
            <v>BAHAN BAKAR - REPAIR F/WELDING TANK</v>
          </cell>
        </row>
        <row r="4498">
          <cell r="B4498" t="str">
            <v>4201.0006.02412035</v>
          </cell>
          <cell r="C4498" t="str">
            <v>BAHAN BAKAR - REPAIR OF TANK 100 CUFT P</v>
          </cell>
        </row>
        <row r="4499">
          <cell r="B4499" t="str">
            <v>4201.0006.0260847</v>
          </cell>
          <cell r="C4499" t="str">
            <v>BAHAN BAKAR - INSTALLATION OF 2X315 MW</v>
          </cell>
        </row>
        <row r="4500">
          <cell r="B4500" t="str">
            <v>4201.0006.0261198</v>
          </cell>
          <cell r="C4500" t="str">
            <v>BAHAN BAKAR - MAINTENANCE HUBEI</v>
          </cell>
        </row>
        <row r="4501">
          <cell r="B4501" t="str">
            <v>4201.0006.0280913</v>
          </cell>
          <cell r="C4501" t="str">
            <v>BAHAN BAKAR - FAB SAND BLAST&amp;PRIM COAT</v>
          </cell>
        </row>
        <row r="4502">
          <cell r="B4502" t="str">
            <v>4201.0006.0280915</v>
          </cell>
          <cell r="C4502" t="str">
            <v>BAHAN BAKAR - MB#13; RECONDITION WORK</v>
          </cell>
        </row>
        <row r="4503">
          <cell r="B4503" t="str">
            <v>4201.0006.0280919</v>
          </cell>
          <cell r="C4503" t="str">
            <v>BAHAN BAKAR - RB#13; ANCHOR BOLT INST</v>
          </cell>
        </row>
        <row r="4504">
          <cell r="B4504" t="str">
            <v>4201.0006.0280921</v>
          </cell>
          <cell r="C4504" t="str">
            <v>BAHAN BAKAR - RB#13; INST MECHANICAL</v>
          </cell>
        </row>
        <row r="4505">
          <cell r="B4505" t="str">
            <v>4201.0006.0280926</v>
          </cell>
          <cell r="C4505" t="str">
            <v>BAHAN BAKAR - RB#13; PIPE EXT /MP &amp; LP</v>
          </cell>
        </row>
        <row r="4506">
          <cell r="B4506" t="str">
            <v>4201.0006.0280927</v>
          </cell>
          <cell r="C4506" t="str">
            <v>BAHAN BAKAR - PM#9;MP BIN TEMP CONTROL</v>
          </cell>
        </row>
        <row r="4507">
          <cell r="B4507" t="str">
            <v>4201.0006.0280930</v>
          </cell>
          <cell r="C4507" t="str">
            <v>BAHAN BAKAR - MB#15;MAIN STEAM LINE MOD</v>
          </cell>
        </row>
        <row r="4508">
          <cell r="B4508" t="str">
            <v>4201.0006.0281005</v>
          </cell>
          <cell r="C4508" t="str">
            <v>BAHAN BAKAR - PM#9; UPGRADE TIE IN</v>
          </cell>
        </row>
        <row r="4509">
          <cell r="B4509" t="str">
            <v>4201.0006.0281006</v>
          </cell>
          <cell r="C4509" t="str">
            <v>BAHAN BAKAR - MANPOWER SUPPLY SHUTDOWN</v>
          </cell>
        </row>
        <row r="4510">
          <cell r="B4510" t="str">
            <v>4201.0006.0281011</v>
          </cell>
          <cell r="C4510" t="str">
            <v>BAHAN BAKAR - WP-9;FAB CRUSHER COMPLETE</v>
          </cell>
        </row>
        <row r="4511">
          <cell r="B4511" t="str">
            <v>4201.0006.0281013</v>
          </cell>
          <cell r="C4511" t="str">
            <v>BAHAN BAKAR - MB#24;SURF METAL TREATMEN</v>
          </cell>
        </row>
        <row r="4512">
          <cell r="B4512" t="str">
            <v>4201.0006.0281015</v>
          </cell>
          <cell r="C4512" t="str">
            <v>BAHAN BAKAR - WP-8;FAB CRUSHER 2SETS</v>
          </cell>
        </row>
        <row r="4513">
          <cell r="B4513" t="str">
            <v>4201.0006.0281020</v>
          </cell>
          <cell r="C4513" t="str">
            <v>BAHAN BAKAR - TPM;ADD BYPASS FILTER GAS</v>
          </cell>
        </row>
        <row r="4514">
          <cell r="B4514" t="str">
            <v>4201.0006.0281034</v>
          </cell>
          <cell r="C4514" t="str">
            <v>BAHAN BAKAR - WP-8, DRUM BARKER 2 LINES</v>
          </cell>
        </row>
        <row r="4515">
          <cell r="B4515" t="str">
            <v>4201.0006.0281103</v>
          </cell>
          <cell r="C4515" t="str">
            <v>BAHAN BAKAR - TUBE PF-1C VE#1(SHUTDOWN)</v>
          </cell>
        </row>
        <row r="4516">
          <cell r="B4516" t="str">
            <v>4201.0006.0281110</v>
          </cell>
          <cell r="C4516" t="str">
            <v>BAHAN BAKAR - VE#11, FABRICATION HBL TA</v>
          </cell>
        </row>
        <row r="4517">
          <cell r="B4517" t="str">
            <v>4201.0006.0281116</v>
          </cell>
          <cell r="C4517" t="str">
            <v>BAHAN BAKAR - IKPP</v>
          </cell>
        </row>
        <row r="4518">
          <cell r="B4518" t="str">
            <v>4201.0006.0281130</v>
          </cell>
          <cell r="C4518" t="str">
            <v>BAHAN BAKAR - TG 23 PENYAMBUNGAN PIPA</v>
          </cell>
        </row>
        <row r="4519">
          <cell r="B4519" t="str">
            <v>4201.0006.0281131</v>
          </cell>
          <cell r="C4519" t="str">
            <v>BAHAN BAKAR - MC-10 Connect Pipe</v>
          </cell>
        </row>
        <row r="4520">
          <cell r="B4520" t="str">
            <v>4201.0006.0281132</v>
          </cell>
          <cell r="C4520" t="str">
            <v>BAHAN BAKAR - Replacement of pipe 8"</v>
          </cell>
        </row>
        <row r="4521">
          <cell r="B4521" t="str">
            <v>4201.0006.0281133</v>
          </cell>
          <cell r="C4521" t="str">
            <v>BAHAN BAKAR - MC-2 Annual Shutdown 2011</v>
          </cell>
        </row>
        <row r="4522">
          <cell r="B4522" t="str">
            <v>4201.0006.0281134</v>
          </cell>
          <cell r="C4522" t="str">
            <v>BAHAN BAKAR - Repair Heater, Cooler</v>
          </cell>
        </row>
        <row r="4523">
          <cell r="B4523" t="str">
            <v>4201.0006.0281135</v>
          </cell>
          <cell r="C4523" t="str">
            <v>BAHAN BAKAR - CA-8 Replace C12 Pipe 16"</v>
          </cell>
        </row>
        <row r="4524">
          <cell r="B4524" t="str">
            <v>4201.0006.0281136</v>
          </cell>
          <cell r="C4524" t="str">
            <v>BAHAN BAKAR - Supply Manpower</v>
          </cell>
        </row>
        <row r="4525">
          <cell r="B4525" t="str">
            <v>4201.0006.0281140</v>
          </cell>
          <cell r="C4525" t="str">
            <v>BAHAN BAKAR - Corrective Maintenance, P</v>
          </cell>
        </row>
        <row r="4526">
          <cell r="B4526" t="str">
            <v>4201.0006.0281141</v>
          </cell>
          <cell r="C4526" t="str">
            <v>BAHAN BAKAR - PM-9 Annual Shutdown 2011</v>
          </cell>
        </row>
        <row r="4527">
          <cell r="B4527" t="str">
            <v>4201.0006.0281144</v>
          </cell>
          <cell r="C4527" t="str">
            <v>BAHAN BAKAR - RB# 6 Project; Supply Man</v>
          </cell>
        </row>
        <row r="4528">
          <cell r="B4528" t="str">
            <v>4201.0006.0281145</v>
          </cell>
          <cell r="C4528" t="str">
            <v>BAHAN BAKAR - WPMT PROJ SUPPLY MANPOWER</v>
          </cell>
        </row>
        <row r="4529">
          <cell r="B4529" t="str">
            <v>4201.0006.0281148</v>
          </cell>
          <cell r="C4529" t="str">
            <v>BAHAN BAKAR - RECONDITION VACUUM EVAPOR</v>
          </cell>
        </row>
        <row r="4530">
          <cell r="B4530" t="str">
            <v>4201.0006.0281149</v>
          </cell>
          <cell r="C4530" t="str">
            <v>BAHAN BAKAR - RC-11 ADD LINE GAS FILTER</v>
          </cell>
        </row>
        <row r="4531">
          <cell r="B4531" t="str">
            <v>4201.0006.0281155</v>
          </cell>
          <cell r="C4531" t="str">
            <v>BAHAN BAKAR - WP#8; REPLACEMENT SHUTL B</v>
          </cell>
        </row>
        <row r="4532">
          <cell r="B4532" t="str">
            <v>4201.0006.0281156</v>
          </cell>
          <cell r="C4532" t="str">
            <v>BAHAN BAKAR - WP#9; INSTALLATION CHIP S</v>
          </cell>
        </row>
        <row r="4533">
          <cell r="B4533" t="str">
            <v>4201.0006.0281157</v>
          </cell>
          <cell r="C4533" t="str">
            <v>BAHAN BAKAR - WP#9; INSTALLATION LOG RE</v>
          </cell>
        </row>
        <row r="4534">
          <cell r="B4534" t="str">
            <v>4201.0006.0281169</v>
          </cell>
          <cell r="C4534" t="str">
            <v>BAHAN BAKAR - WP-9 INSTALL DEBARKING DR</v>
          </cell>
        </row>
        <row r="4535">
          <cell r="B4535" t="str">
            <v>4201.0006.0281173</v>
          </cell>
          <cell r="C4535" t="str">
            <v>BAHAN BAKAR - VE#12 REPLACE ROOF &amp; SHEL</v>
          </cell>
        </row>
        <row r="4536">
          <cell r="B4536" t="str">
            <v>4201.0006.0281174</v>
          </cell>
          <cell r="C4536" t="str">
            <v>BAHAN BAKAR - RC#8; NEW INSTALL OF HYDR</v>
          </cell>
        </row>
        <row r="4537">
          <cell r="B4537" t="str">
            <v>4201.0006.0281199</v>
          </cell>
          <cell r="C4537" t="str">
            <v>BAHAN BAKAR - MAINTENANCE IKPP</v>
          </cell>
        </row>
        <row r="4538">
          <cell r="B4538" t="str">
            <v>4201.0006.02812008</v>
          </cell>
          <cell r="C4538" t="str">
            <v>BAHAN BAKAR - VE#2 INST NEW WBL TANK A</v>
          </cell>
        </row>
        <row r="4539">
          <cell r="B4539" t="str">
            <v>4201.0006.02812009</v>
          </cell>
          <cell r="C4539" t="str">
            <v>BAHAN BAKAR - WP-9 INSTALL CHIP SCREEN</v>
          </cell>
        </row>
        <row r="4540">
          <cell r="B4540" t="str">
            <v>4201.0006.02812011</v>
          </cell>
          <cell r="C4540" t="str">
            <v>BAHAN BAKAR - WP#9: INSTALL DEBARKING D</v>
          </cell>
        </row>
        <row r="4541">
          <cell r="B4541" t="str">
            <v>4201.0006.02812013</v>
          </cell>
          <cell r="C4541" t="str">
            <v>BAHAN BAKAR - PM#8; TIE IN (TOP SEPARAT</v>
          </cell>
        </row>
        <row r="4542">
          <cell r="B4542" t="str">
            <v>4201.0006.02812016</v>
          </cell>
          <cell r="C4542" t="str">
            <v>BAHAN BAKAR - HP HEADER TG 18.19 TO P-8</v>
          </cell>
        </row>
        <row r="4543">
          <cell r="B4543" t="str">
            <v>4201.0006.02812018</v>
          </cell>
          <cell r="C4543" t="str">
            <v>BAHAN BAKAR - MC#3; UPGRADE PIPING &amp; DR</v>
          </cell>
        </row>
        <row r="4544">
          <cell r="B4544" t="str">
            <v>4201.0006.02812019</v>
          </cell>
          <cell r="C4544" t="str">
            <v>BAHAN BAKAR - PM#8; TIE IN WASHING &amp; CO</v>
          </cell>
        </row>
        <row r="4545">
          <cell r="B4545" t="str">
            <v>4201.0006.02812020</v>
          </cell>
          <cell r="C4545" t="str">
            <v>BAHAN BAKAR - PM#8; ADD SCREEN &amp; DISMAN</v>
          </cell>
        </row>
        <row r="4546">
          <cell r="B4546" t="str">
            <v>4201.0006.02812026</v>
          </cell>
          <cell r="C4546" t="str">
            <v>BAHAN BAKAR - PPM#6; FABRICATION / INST</v>
          </cell>
        </row>
        <row r="4547">
          <cell r="B4547" t="str">
            <v>4201.0006.02812032</v>
          </cell>
          <cell r="C4547" t="str">
            <v>BAHAN BAKAR - OPEN CONTRACT MAINTENANCE</v>
          </cell>
        </row>
        <row r="4548">
          <cell r="B4548" t="str">
            <v>4201.0006.02812033</v>
          </cell>
          <cell r="C4548" t="str">
            <v>BAHAN BAKAR - MANPOWER TO SUPPORT CORRE</v>
          </cell>
        </row>
        <row r="4549">
          <cell r="B4549" t="str">
            <v>4201.0006.02812036</v>
          </cell>
          <cell r="C4549" t="str">
            <v>BAHAN BAKAR - GANTI TUBE CONDENSER TG#1</v>
          </cell>
        </row>
        <row r="4550">
          <cell r="B4550" t="str">
            <v>4201.0006.02812045</v>
          </cell>
          <cell r="C4550" t="str">
            <v>BAHAN BAKAR - WP-8; REPLACEMENT OF DRUM</v>
          </cell>
        </row>
        <row r="4551">
          <cell r="B4551" t="str">
            <v>4201.0006.02812047</v>
          </cell>
          <cell r="C4551" t="str">
            <v>BAHAN BAKAR - WP-9; REPLACEMENT OF DRUM</v>
          </cell>
        </row>
        <row r="4552">
          <cell r="B4552" t="str">
            <v>4201.0006.02812048</v>
          </cell>
          <cell r="C4552" t="str">
            <v>BAHAN BAKAR - VE#2 PROJECT FABR &amp; INSTA</v>
          </cell>
        </row>
        <row r="4553">
          <cell r="B4553" t="str">
            <v>4201.0006.02812050</v>
          </cell>
          <cell r="C4553" t="str">
            <v>BAHAN BAKAR - VE2; FABRICATION &amp; INSTAL</v>
          </cell>
        </row>
        <row r="4554">
          <cell r="B4554" t="str">
            <v>4201.0006.02812052</v>
          </cell>
          <cell r="C4554" t="str">
            <v>BAHAN BAKAR - PM8; SCAFFOLDING ANNUAL S</v>
          </cell>
        </row>
        <row r="4555">
          <cell r="B4555" t="str">
            <v>4201.0006.02812055</v>
          </cell>
          <cell r="C4555" t="str">
            <v>BAHAN BAKAR - PM#8; DISMANTLE EQUIPMENT</v>
          </cell>
        </row>
        <row r="4556">
          <cell r="B4556" t="str">
            <v>4201.0006.02812056</v>
          </cell>
          <cell r="C4556" t="str">
            <v>BAHAN BAKAR - PM#8; TO MAKE CONVEYOR SU</v>
          </cell>
        </row>
        <row r="4557">
          <cell r="B4557" t="str">
            <v>4201.0006.02812057</v>
          </cell>
          <cell r="C4557" t="str">
            <v>BAHAN BAKAR - PM#9; GANTI 4 SET NOZZLE</v>
          </cell>
        </row>
        <row r="4558">
          <cell r="B4558" t="str">
            <v>4201.0006.02812099</v>
          </cell>
          <cell r="C4558" t="str">
            <v>BAHAN BAKAR - IKPP MAINTENANCE</v>
          </cell>
        </row>
        <row r="4559">
          <cell r="B4559" t="str">
            <v>4201.0006.0350933</v>
          </cell>
          <cell r="C4559" t="str">
            <v>BAHAN BAKAR - PAGERUNGAN UTARA FIELD</v>
          </cell>
        </row>
        <row r="4560">
          <cell r="B4560" t="str">
            <v>4201.0006.0351002</v>
          </cell>
          <cell r="C4560" t="str">
            <v>BAHAN BAKAR - EDC1 SUBSEA FACILITY TSB</v>
          </cell>
        </row>
        <row r="4561">
          <cell r="B4561" t="str">
            <v>4201.0006.0400928</v>
          </cell>
          <cell r="C4561" t="str">
            <v>BAHAN BAKAR - 3 Unit BODY SHELL</v>
          </cell>
        </row>
        <row r="4562">
          <cell r="B4562" t="str">
            <v>4201.0006.0400932</v>
          </cell>
          <cell r="C4562" t="str">
            <v>BAHAN BAKAR - 6 UNITS FLARE KO DRUM</v>
          </cell>
        </row>
        <row r="4563">
          <cell r="B4563" t="str">
            <v>4201.0006.0411008</v>
          </cell>
          <cell r="C4563" t="str">
            <v>BAHAN BAKAR - GEN. ASSEMBLY DEBARKING</v>
          </cell>
        </row>
        <row r="4564">
          <cell r="B4564" t="str">
            <v>4201.0006.04112025</v>
          </cell>
          <cell r="C4564" t="str">
            <v>BAHAN BAKAR - MANPOWER SUPPLY FOR PROJE</v>
          </cell>
        </row>
        <row r="4565">
          <cell r="B4565" t="str">
            <v>4201.0006.0480753</v>
          </cell>
          <cell r="C4565" t="str">
            <v>BAHAN BAKAR - COMBINED FEED EXCHANGER</v>
          </cell>
        </row>
        <row r="4566">
          <cell r="B4566" t="str">
            <v>4201.0006.0480901</v>
          </cell>
          <cell r="C4566" t="str">
            <v>BAHAN BAKAR - DEBUT TRIM COND 211-E-9</v>
          </cell>
        </row>
        <row r="4567">
          <cell r="B4567" t="str">
            <v>4201.0006.0480906</v>
          </cell>
          <cell r="C4567" t="str">
            <v>BAHAN BAKAR - TBUNDLE 140-E-11A,E-16</v>
          </cell>
        </row>
        <row r="4568">
          <cell r="B4568" t="str">
            <v>4201.0006.0480912</v>
          </cell>
          <cell r="C4568" t="str">
            <v>BAHAN BAKAR - FAB HE, 701-E-5&amp;702-E-7</v>
          </cell>
        </row>
        <row r="4569">
          <cell r="B4569" t="str">
            <v>4201.0006.0480914</v>
          </cell>
          <cell r="C4569" t="str">
            <v>BAHAN BAKAR - FAB HE,ITEM 140-E-20&amp;E-25</v>
          </cell>
        </row>
        <row r="4570">
          <cell r="B4570" t="str">
            <v>4201.0006.0480918</v>
          </cell>
          <cell r="C4570" t="str">
            <v>BAHAN BAKAR - TUBE BUNDLE ASS F/023E-11</v>
          </cell>
        </row>
        <row r="4571">
          <cell r="B4571" t="str">
            <v>4201.0006.0480922</v>
          </cell>
          <cell r="C4571" t="str">
            <v>BAHAN BAKAR - COMBINED FEED EXCHANGER</v>
          </cell>
        </row>
        <row r="4572">
          <cell r="B4572" t="str">
            <v>4201.0006.0480925</v>
          </cell>
          <cell r="C4572" t="str">
            <v>BAHAN BAKAR - 6 DISPENSER (SOE-TA)</v>
          </cell>
        </row>
        <row r="4573">
          <cell r="B4573" t="str">
            <v>4201.0006.0481001</v>
          </cell>
          <cell r="C4573" t="str">
            <v>BAHAN BAKAR - VESSEL TAG NO.14-E-25</v>
          </cell>
        </row>
        <row r="4574">
          <cell r="B4574" t="str">
            <v>4201.0006.0481012</v>
          </cell>
          <cell r="C4574" t="str">
            <v>BAHAN BAKAR - BAFFLE PLATE</v>
          </cell>
        </row>
        <row r="4575">
          <cell r="B4575" t="str">
            <v>4201.0006.0481016</v>
          </cell>
          <cell r="C4575" t="str">
            <v>BAHAN BAKAR - ERECTION VCFHE 84E-201</v>
          </cell>
        </row>
        <row r="4576">
          <cell r="B4576" t="str">
            <v>4201.0006.0481023</v>
          </cell>
          <cell r="C4576" t="str">
            <v>BAHAN BAKAR - PASS PARTITION PLATE</v>
          </cell>
        </row>
        <row r="4577">
          <cell r="B4577" t="str">
            <v>4201.0006.0481024</v>
          </cell>
          <cell r="C4577" t="str">
            <v>BAHAN BAKAR - T. BUNDLE COMP, CHANNEL</v>
          </cell>
        </row>
        <row r="4578">
          <cell r="B4578" t="str">
            <v>4201.0006.0481101</v>
          </cell>
          <cell r="C4578" t="str">
            <v>BAHAN BAKAR - TUBE BUNDLE TYPE "U"</v>
          </cell>
        </row>
        <row r="4579">
          <cell r="B4579" t="str">
            <v>4201.0006.0481105</v>
          </cell>
          <cell r="C4579" t="str">
            <v>BAHAN BAKAR - TBUNDLE AS110-E-7 A/B/C/D</v>
          </cell>
        </row>
        <row r="4580">
          <cell r="B4580" t="str">
            <v>4201.0006.0481106</v>
          </cell>
          <cell r="C4580" t="str">
            <v>BAHAN BAKAR - EJCTR STEAMTAG110-J-51A/B</v>
          </cell>
        </row>
        <row r="4581">
          <cell r="B4581" t="str">
            <v>4201.0006.0481107</v>
          </cell>
          <cell r="C4581" t="str">
            <v>BAHAN BAKAR - TBUNDLE AS&amp;SHELL 93E-405</v>
          </cell>
        </row>
        <row r="4582">
          <cell r="B4582" t="str">
            <v>4201.0006.0481109</v>
          </cell>
          <cell r="C4582" t="str">
            <v>BAHAN BAKAR - PRESSURE VESSEL FABRICATI</v>
          </cell>
        </row>
        <row r="4583">
          <cell r="B4583" t="str">
            <v>4201.0006.0481114</v>
          </cell>
          <cell r="C4583" t="str">
            <v>BAHAN BAKAR - HEAT EXCHANGER COMPLETE 7</v>
          </cell>
        </row>
        <row r="4584">
          <cell r="B4584" t="str">
            <v>4201.0006.0481117</v>
          </cell>
          <cell r="C4584" t="str">
            <v>BAHAN BAKAR - CONDENSATE STRIPPER</v>
          </cell>
        </row>
        <row r="4585">
          <cell r="B4585" t="str">
            <v>4201.0006.0481118</v>
          </cell>
          <cell r="C4585" t="str">
            <v>BAHAN BAKAR - VESSEL, HORIZONTAL TAG</v>
          </cell>
        </row>
        <row r="4586">
          <cell r="B4586" t="str">
            <v>4201.0006.0481124</v>
          </cell>
          <cell r="C4586" t="str">
            <v>BAHAN BAKAR - Heat Exchanger  Assy Tag</v>
          </cell>
        </row>
        <row r="4587">
          <cell r="B4587" t="str">
            <v>4201.0006.0481153</v>
          </cell>
          <cell r="C4587" t="str">
            <v>BAHAN BAKAR - 5 (FIVE) UNIT COMBINED FE</v>
          </cell>
        </row>
        <row r="4588">
          <cell r="B4588" t="str">
            <v>4201.0006.0481159</v>
          </cell>
          <cell r="C4588" t="str">
            <v>BAHAN BAKAR - PEMBANGUNAN UNIT CHLORIDE</v>
          </cell>
        </row>
        <row r="4589">
          <cell r="B4589" t="str">
            <v>4201.0006.0481160</v>
          </cell>
          <cell r="C4589" t="str">
            <v>BAHAN BAKAR - FABRICATION INTERNAL PART</v>
          </cell>
        </row>
        <row r="4590">
          <cell r="B4590" t="str">
            <v>4201.0006.0481161</v>
          </cell>
          <cell r="C4590" t="str">
            <v>BAHAN BAKAR - HEAT EXCHANGER 260-E-157</v>
          </cell>
        </row>
        <row r="4591">
          <cell r="B4591" t="str">
            <v>4201.0006.0481163</v>
          </cell>
          <cell r="C4591" t="str">
            <v>BAHAN BAKAR - PEMBANGUNAN FASILITAS SLU</v>
          </cell>
        </row>
        <row r="4592">
          <cell r="B4592" t="str">
            <v>4201.0006.0481166</v>
          </cell>
          <cell r="C4592" t="str">
            <v>BAHAN BAKAR - SHELL &amp; TUBE BUNDLE  Assy</v>
          </cell>
        </row>
        <row r="4593">
          <cell r="B4593" t="str">
            <v>4201.0006.04812004</v>
          </cell>
          <cell r="C4593" t="str">
            <v>BAHAN BAKAR - TOP HEAD COLOUMN</v>
          </cell>
        </row>
        <row r="4594">
          <cell r="B4594" t="str">
            <v>4201.0006.04812005</v>
          </cell>
          <cell r="C4594" t="str">
            <v>BAHAN BAKAR - HEAT EXCHANGER</v>
          </cell>
        </row>
        <row r="4595">
          <cell r="B4595" t="str">
            <v>4201.0006.0510862</v>
          </cell>
          <cell r="C4595" t="str">
            <v>BAHAN BAKAR - PRESSURE VESSEL</v>
          </cell>
        </row>
        <row r="4596">
          <cell r="B4596" t="str">
            <v>4201.0006.0510863</v>
          </cell>
          <cell r="C4596" t="str">
            <v>BAHAN BAKAR - PROV OF SHELL &amp; TUBE HEAT</v>
          </cell>
        </row>
        <row r="4597">
          <cell r="B4597" t="str">
            <v>4201.0006.0510902</v>
          </cell>
          <cell r="C4597" t="str">
            <v>BAHAN BAKAR - PRESSURE VESSEL GSA</v>
          </cell>
        </row>
        <row r="4598">
          <cell r="B4598" t="str">
            <v>4201.0006.0511017</v>
          </cell>
          <cell r="C4598" t="str">
            <v>BAHAN BAKAR - FAB HEAD CHANNEL (E-2030)</v>
          </cell>
        </row>
        <row r="4599">
          <cell r="B4599" t="str">
            <v>4201.0006.0511152</v>
          </cell>
          <cell r="C4599" t="str">
            <v>BAHAN BAKAR - ENGINEERING, PROCUREMENT,</v>
          </cell>
        </row>
        <row r="4600">
          <cell r="B4600" t="str">
            <v>4201.0006.0540911</v>
          </cell>
          <cell r="C4600" t="str">
            <v>BAHAN BAKAR - NATURAL GAS REHEATER</v>
          </cell>
        </row>
        <row r="4601">
          <cell r="B4601" t="str">
            <v>4201.0006.0541171</v>
          </cell>
          <cell r="C4601" t="str">
            <v>BAHAN BAKAR - HEAT EXCHANGER DEHYDROGEN</v>
          </cell>
        </row>
        <row r="4602">
          <cell r="B4602" t="str">
            <v>4201.0006.05412002</v>
          </cell>
          <cell r="C4602" t="str">
            <v>BAHAN BAKAR - REPLACEMENT HEAT EXCHANGE</v>
          </cell>
        </row>
        <row r="4603">
          <cell r="B4603" t="str">
            <v>4201.0006.0550824</v>
          </cell>
          <cell r="C4603" t="str">
            <v>BAHAN BAKAR - FERTILIZER FACTORY EXPANS</v>
          </cell>
        </row>
        <row r="4604">
          <cell r="B4604" t="str">
            <v>4201.0006.0560920</v>
          </cell>
          <cell r="C4604" t="str">
            <v>BAHAN BAKAR - REPL T BUNDLE 3A-1111-C</v>
          </cell>
        </row>
        <row r="4605">
          <cell r="B4605" t="str">
            <v>4201.0006.0561111</v>
          </cell>
          <cell r="C4605" t="str">
            <v>BAHAN BAKAR - SUPERHEATER WASTE HEAT BO</v>
          </cell>
        </row>
        <row r="4606">
          <cell r="B4606" t="str">
            <v>4201.0006.0561112</v>
          </cell>
          <cell r="C4606" t="str">
            <v>BAHAN BAKAR - AIR HEATER 5U-EC-301 (SEG</v>
          </cell>
        </row>
        <row r="4607">
          <cell r="B4607" t="str">
            <v>4201.0006.0561151</v>
          </cell>
          <cell r="C4607" t="str">
            <v>BAHAN BAKAR - HP STEAM SUPER HEATER 102</v>
          </cell>
        </row>
        <row r="4608">
          <cell r="B4608" t="str">
            <v>4201.0006.0561158</v>
          </cell>
          <cell r="C4608" t="str">
            <v>BAHAN BAKAR - 5A-115C METHANATOR EFFLUE</v>
          </cell>
        </row>
        <row r="4609">
          <cell r="B4609" t="str">
            <v>4201.0006.0561164</v>
          </cell>
          <cell r="C4609" t="str">
            <v>BAHAN BAKAR - PLATE DISTRIBUTOR COMPLAT</v>
          </cell>
        </row>
        <row r="4610">
          <cell r="B4610" t="str">
            <v>4201.0006.0561170</v>
          </cell>
          <cell r="C4610" t="str">
            <v>BAHAN BAKAR - RETUBING 101-C PUSRI - 1B</v>
          </cell>
        </row>
        <row r="4611">
          <cell r="B4611" t="str">
            <v>4201.0006.05612014</v>
          </cell>
          <cell r="C4611" t="str">
            <v>BAHAN BAKAR - TUBE BUNDLE</v>
          </cell>
        </row>
        <row r="4612">
          <cell r="B4612" t="str">
            <v>4201.0006.05612015</v>
          </cell>
          <cell r="C4612" t="str">
            <v>BAHAN BAKAR - PRETHICKENER 5U-FD-202</v>
          </cell>
        </row>
        <row r="4613">
          <cell r="B4613" t="str">
            <v>4201.0006.0580817</v>
          </cell>
          <cell r="C4613" t="str">
            <v>BAHAN BAKAR - PRESS. VESSEL RCC OFF GAS</v>
          </cell>
        </row>
        <row r="4614">
          <cell r="B4614" t="str">
            <v>4201.0006.0581003</v>
          </cell>
          <cell r="C4614" t="str">
            <v>BAHAN BAKAR - 10.000MT AMMONIA25-TK-801</v>
          </cell>
        </row>
        <row r="4615">
          <cell r="B4615" t="str">
            <v>4201.0006.0581009</v>
          </cell>
          <cell r="C4615" t="str">
            <v>BAHAN BAKAR - STAINLESS STEEL STRUC ANP</v>
          </cell>
        </row>
        <row r="4616">
          <cell r="B4616" t="str">
            <v>4201.0006.0581126</v>
          </cell>
          <cell r="C4616" t="str">
            <v>BAHAN BAKAR - PRESSURE VESSEL 2 X 35 MW</v>
          </cell>
        </row>
        <row r="4617">
          <cell r="B4617" t="str">
            <v>4201.0006.0600702</v>
          </cell>
          <cell r="C4617" t="str">
            <v>BAHAN BAKAR - INSTALL / ERECTION SUBCON</v>
          </cell>
        </row>
        <row r="4618">
          <cell r="B4618" t="str">
            <v>4201.0006.0600704</v>
          </cell>
          <cell r="C4618" t="str">
            <v>BAHAN BAKAR - COAL FIRED PWR PL PR THER</v>
          </cell>
        </row>
        <row r="4619">
          <cell r="B4619" t="str">
            <v>4201.0006.0600706</v>
          </cell>
          <cell r="C4619" t="str">
            <v>BAHAN BAKAR - COAL-FIRED POWER PLANT PR</v>
          </cell>
        </row>
        <row r="4620">
          <cell r="B4620" t="str">
            <v>4201.0006.0600708</v>
          </cell>
          <cell r="C4620" t="str">
            <v>BAHAN BAKAR - ESP INLET FLUE &amp; ESP OUTL</v>
          </cell>
        </row>
        <row r="4621">
          <cell r="B4621" t="str">
            <v>4201.0006.0600710</v>
          </cell>
          <cell r="C4621" t="str">
            <v>BAHAN BAKAR - I &amp; C PRIMARY VALVE</v>
          </cell>
        </row>
        <row r="4622">
          <cell r="B4622" t="str">
            <v>4201.0006.0600711</v>
          </cell>
          <cell r="C4622" t="str">
            <v>BAHAN BAKAR - FLUE SUPPORTER SUPERSTRUC</v>
          </cell>
        </row>
        <row r="4623">
          <cell r="B4623" t="str">
            <v>4201.0006.0600907</v>
          </cell>
          <cell r="C4623" t="str">
            <v>BAHAN BAKAR - INST/ERCTION MECH 3X315MW</v>
          </cell>
        </row>
        <row r="4624">
          <cell r="B4624" t="str">
            <v>4201.0006.0630910</v>
          </cell>
          <cell r="C4624" t="str">
            <v>BAHAN BAKAR - FABRICATION RISER CLAMP</v>
          </cell>
        </row>
        <row r="4625">
          <cell r="B4625" t="str">
            <v>4201.0006.0631115</v>
          </cell>
          <cell r="C4625" t="str">
            <v>BAHAN BAKAR - SUPPLY OF HEAT EXCHANGER</v>
          </cell>
        </row>
        <row r="4626">
          <cell r="B4626" t="str">
            <v>4201.0006.0631201</v>
          </cell>
          <cell r="C4626" t="str">
            <v>BAHAN BAKAR - PROVISION OF EPCI KF GAS</v>
          </cell>
        </row>
        <row r="4627">
          <cell r="B4627" t="str">
            <v>4201.0006.06312029</v>
          </cell>
          <cell r="C4627" t="str">
            <v>BAHAN BAKAR - FABRICATION PIPE SPOOL</v>
          </cell>
        </row>
        <row r="4628">
          <cell r="B4628" t="str">
            <v>4201.0006.06312051</v>
          </cell>
          <cell r="C4628" t="str">
            <v>BAHAN BAKAR - PROVISION OF ENGINEERING</v>
          </cell>
        </row>
        <row r="4629">
          <cell r="B4629" t="str">
            <v>4201.0006.0651021</v>
          </cell>
          <cell r="C4629" t="str">
            <v>BAHAN BAKAR - FAB&amp;INSTAL ENERGY PLANT</v>
          </cell>
        </row>
        <row r="4630">
          <cell r="B4630" t="str">
            <v>4201.0006.0651025</v>
          </cell>
          <cell r="C4630" t="str">
            <v>BAHAN BAKAR - SUPPLY &amp; INSTAL PNEUMATIC</v>
          </cell>
        </row>
        <row r="4631">
          <cell r="B4631" t="str">
            <v>4201.0006.0651102</v>
          </cell>
          <cell r="C4631" t="str">
            <v>BAHAN BAKAR - SUPP&amp;INST 7110,7120,7130</v>
          </cell>
        </row>
        <row r="4632">
          <cell r="B4632" t="str">
            <v>4201.0006.0701022</v>
          </cell>
          <cell r="C4632" t="str">
            <v>BAHAN BAKAR - CHEMICAL CLEANING</v>
          </cell>
        </row>
        <row r="4633">
          <cell r="B4633" t="str">
            <v>4201.0006.0701122</v>
          </cell>
          <cell r="C4633" t="str">
            <v>BAHAN BAKAR - PUMP &amp; PIPING BROKE STOR.</v>
          </cell>
        </row>
        <row r="4634">
          <cell r="B4634" t="str">
            <v>4201.0006.0731138</v>
          </cell>
          <cell r="C4634" t="str">
            <v>BAHAN BAKAR - AIR HEATER TUBES</v>
          </cell>
        </row>
        <row r="4635">
          <cell r="B4635" t="str">
            <v>4201.0006.07312054</v>
          </cell>
          <cell r="C4635" t="str">
            <v>BAHAN BAKAR - SERVICE BARK CONVEYOR</v>
          </cell>
        </row>
        <row r="4636">
          <cell r="B4636" t="str">
            <v>4201.0006.0830924</v>
          </cell>
          <cell r="C4636" t="str">
            <v>BAHAN BAKAR - TRANS,INST,HOOKUP POLENG</v>
          </cell>
        </row>
        <row r="4637">
          <cell r="B4637" t="str">
            <v>4201.0006.0831120</v>
          </cell>
          <cell r="C4637" t="str">
            <v>BAHAN BAKAR - EPC WORKS FOR PPP-CW-DW-G</v>
          </cell>
        </row>
        <row r="4638">
          <cell r="B4638" t="str">
            <v>4201.0006.0881108</v>
          </cell>
          <cell r="C4638" t="str">
            <v>BAHAN BAKAR - REPLACE SW PIPE</v>
          </cell>
        </row>
        <row r="4639">
          <cell r="B4639" t="str">
            <v>4201.0006.0881123</v>
          </cell>
          <cell r="C4639" t="str">
            <v>BAHAN BAKAR - HOUSING FILTER</v>
          </cell>
        </row>
        <row r="4640">
          <cell r="B4640" t="str">
            <v>4201.0006.0901121</v>
          </cell>
          <cell r="C4640" t="str">
            <v>BAHAN BAKAR - DUCTING TISSUE MILL II</v>
          </cell>
        </row>
        <row r="4641">
          <cell r="B4641" t="str">
            <v>4201.0006.0901142</v>
          </cell>
          <cell r="C4641" t="str">
            <v>BAHAN BAKAR - Ducting Yankee</v>
          </cell>
        </row>
        <row r="4642">
          <cell r="B4642" t="str">
            <v>4201.0006.0911125</v>
          </cell>
          <cell r="C4642" t="str">
            <v>BAHAN BAKAR - Water System &amp; Coal Syste</v>
          </cell>
        </row>
        <row r="4643">
          <cell r="B4643" t="str">
            <v>4201.0006.0921147</v>
          </cell>
          <cell r="C4643" t="str">
            <v>BAHAN BAKAR - ADD. BY PAS LINE FOR DOUB</v>
          </cell>
        </row>
        <row r="4644">
          <cell r="B4644" t="str">
            <v>4201.0006.0991129</v>
          </cell>
          <cell r="C4644" t="str">
            <v>BAHAN BAKAR - PIPA HYDRANT</v>
          </cell>
        </row>
        <row r="4645">
          <cell r="B4645" t="str">
            <v>4201.0006.1021146</v>
          </cell>
          <cell r="C4645" t="str">
            <v>BAHAN BAKAR -  water surge tank</v>
          </cell>
        </row>
        <row r="4646">
          <cell r="B4646" t="str">
            <v>4201.0006.1031143</v>
          </cell>
          <cell r="C4646" t="str">
            <v>BAHAN BAKAR - DUPLEX PIPE SPOOL 2-INC,</v>
          </cell>
        </row>
        <row r="4647">
          <cell r="B4647" t="str">
            <v>4201.0006.10412034</v>
          </cell>
          <cell r="C4647" t="str">
            <v>BAHAN BAKAR - TUBE BUNDLE E201-05-08-09</v>
          </cell>
        </row>
        <row r="4648">
          <cell r="B4648" t="str">
            <v>4201.0006.10512037</v>
          </cell>
          <cell r="C4648" t="str">
            <v>BAHAN BAKAR - HEAT EXCHANGER ASSY TAG N</v>
          </cell>
        </row>
        <row r="4649">
          <cell r="B4649" t="str">
            <v>4201.0006.10512038</v>
          </cell>
          <cell r="C4649" t="str">
            <v>BAHAN BAKAR - PENGADAAN SHELL ASSY TAG</v>
          </cell>
        </row>
        <row r="4650">
          <cell r="B4650" t="str">
            <v>4201.0006.10512039</v>
          </cell>
          <cell r="C4650" t="str">
            <v>BAHAN BAKAR - PENGADAAN SHELL ASSY TAG</v>
          </cell>
        </row>
        <row r="4651">
          <cell r="B4651" t="str">
            <v>4201.0006.10512060</v>
          </cell>
          <cell r="C4651" t="str">
            <v>BAHAN BAKAR - PENGGANTIAN/PEMBUATAN TES</v>
          </cell>
        </row>
        <row r="4652">
          <cell r="B4652" t="str">
            <v>4201.0006.10612040</v>
          </cell>
          <cell r="C4652" t="str">
            <v>BAHAN BAKAR - TUBE BUNDLE, SHELLBUNDLE,</v>
          </cell>
        </row>
        <row r="4653">
          <cell r="B4653" t="str">
            <v>4201.0006.10612053</v>
          </cell>
          <cell r="C4653" t="str">
            <v>BAHAN BAKAR - ENGINEERING, PROCUREMENT</v>
          </cell>
        </row>
        <row r="4654">
          <cell r="B4654" t="str">
            <v>4201.0006.1121154</v>
          </cell>
          <cell r="C4654" t="str">
            <v>BAHAN BAKAR - H2S MUD / GAS SEPARATOR</v>
          </cell>
        </row>
        <row r="4655">
          <cell r="B4655" t="str">
            <v>4201.0006.1161162</v>
          </cell>
          <cell r="C4655" t="str">
            <v>BAHAN BAKAR - SECONDARY REFORMER EFFLUE</v>
          </cell>
        </row>
        <row r="4656">
          <cell r="B4656" t="str">
            <v>4201.0006.1171165</v>
          </cell>
          <cell r="C4656" t="str">
            <v>BAHAN BAKAR - TOWER</v>
          </cell>
        </row>
        <row r="4657">
          <cell r="B4657" t="str">
            <v>4201.0006.1171167</v>
          </cell>
          <cell r="C4657" t="str">
            <v>BAHAN BAKAR - SHOP FABRICATED VESSEL &amp;</v>
          </cell>
        </row>
        <row r="4658">
          <cell r="B4658" t="str">
            <v>4201.0006.1171168</v>
          </cell>
          <cell r="C4658" t="str">
            <v>BAHAN BAKAR - SHOP FABRICATED VESSEL &amp;</v>
          </cell>
        </row>
        <row r="4659">
          <cell r="B4659" t="str">
            <v>4201.0006.11712010</v>
          </cell>
          <cell r="C4659" t="str">
            <v>BAHAN BAKAR - SHOP FABRICATED VESSEL &amp;</v>
          </cell>
        </row>
        <row r="4660">
          <cell r="B4660" t="str">
            <v>4201.0006.11712023</v>
          </cell>
          <cell r="C4660" t="str">
            <v>BAHAN BAKAR - SHOP FABRICATED VESSEL &amp;</v>
          </cell>
        </row>
        <row r="4661">
          <cell r="B4661" t="str">
            <v>4201.0006.1191172</v>
          </cell>
          <cell r="C4661" t="str">
            <v>BAHAN BAKAR - EPC MOBILE SEPARATOR</v>
          </cell>
        </row>
        <row r="4662">
          <cell r="B4662" t="str">
            <v>4201.0006.1201175</v>
          </cell>
          <cell r="C4662" t="str">
            <v>BAHAN BAKAR - FABRICATION &amp; ERECTION OF</v>
          </cell>
        </row>
        <row r="4663">
          <cell r="B4663" t="str">
            <v>4201.0006.12812012</v>
          </cell>
          <cell r="C4663" t="str">
            <v>BAHAN BAKAR - RENTAL DRILLING EQUIPMENT</v>
          </cell>
        </row>
        <row r="4664">
          <cell r="B4664" t="str">
            <v>4201.0006.12912007</v>
          </cell>
          <cell r="C4664" t="str">
            <v>BAHAN BAKAR - SUPPLY OF SHELL &amp; TUBE HE</v>
          </cell>
        </row>
        <row r="4665">
          <cell r="B4665" t="str">
            <v>4201.0006.14512017</v>
          </cell>
          <cell r="C4665" t="str">
            <v>BAHAN BAKAR - DIVING EQUIPMENT</v>
          </cell>
        </row>
        <row r="4666">
          <cell r="B4666" t="str">
            <v>4201.0006.14912041</v>
          </cell>
          <cell r="C4666" t="str">
            <v>BAHAN BAKAR - FABRIKASI SHELL 24E-113</v>
          </cell>
        </row>
        <row r="4667">
          <cell r="B4667" t="str">
            <v>4201.0006.15012024</v>
          </cell>
          <cell r="C4667" t="str">
            <v>BAHAN BAKAR -  TOTAL RETUBE INSITU SURF</v>
          </cell>
        </row>
        <row r="4668">
          <cell r="B4668" t="str">
            <v>4201.0006.15212028</v>
          </cell>
          <cell r="C4668" t="str">
            <v>BAHAN BAKAR - TUBE BUNDLE SHELL H5012 &amp;</v>
          </cell>
        </row>
        <row r="4669">
          <cell r="B4669" t="str">
            <v>4201.0006.15212059</v>
          </cell>
          <cell r="C4669" t="str">
            <v>BAHAN BAKAR - SECONDARY REACTOR UNIT</v>
          </cell>
        </row>
        <row r="4670">
          <cell r="B4670" t="str">
            <v>4201.0006.15312030</v>
          </cell>
          <cell r="C4670" t="str">
            <v>BAHAN BAKAR - 2 UNIT FUEL GAS FILTER CO</v>
          </cell>
        </row>
        <row r="4671">
          <cell r="B4671" t="str">
            <v>4201.0006.15712042</v>
          </cell>
          <cell r="C4671" t="str">
            <v>BAHAN BAKAR - REDESIGN, FABRIKASI &amp; PEM</v>
          </cell>
        </row>
        <row r="4672">
          <cell r="B4672" t="str">
            <v>4201.0006.16012044</v>
          </cell>
          <cell r="C4672" t="str">
            <v>BAHAN BAKAR -  EPCI CONTRACT FOR LIMA F</v>
          </cell>
        </row>
        <row r="4673">
          <cell r="B4673" t="str">
            <v>4201.0006.16409005</v>
          </cell>
          <cell r="C4673" t="str">
            <v>BAHAN BAKAR - MEG Injection Package</v>
          </cell>
        </row>
        <row r="4674">
          <cell r="B4674" t="str">
            <v>4201.0006.R000000</v>
          </cell>
          <cell r="C4674" t="str">
            <v>BAHAN BAKAR - SEWA EQUIPMENT- EXCAVATOR</v>
          </cell>
        </row>
        <row r="4675">
          <cell r="B4675" t="str">
            <v>4201.0007.06312006</v>
          </cell>
          <cell r="C4675" t="str">
            <v>TOL, PARKIR DAN GATE PASS - PROV OF EPCI KF GAS (INT)</v>
          </cell>
        </row>
        <row r="4676">
          <cell r="B4676" t="str">
            <v>4201.0007.002</v>
          </cell>
          <cell r="C4676" t="str">
            <v>TOL, PARKIR DAN GATE PASS - WORKSHOP</v>
          </cell>
        </row>
        <row r="4677">
          <cell r="B4677" t="str">
            <v>4201.0007.0050852</v>
          </cell>
          <cell r="C4677" t="str">
            <v>TOL, PARKIR DAN GATE PASS - KAMBUNA TOPSIDE REUSER S</v>
          </cell>
        </row>
        <row r="4678">
          <cell r="B4678" t="str">
            <v>4201.0007.0050905</v>
          </cell>
          <cell r="C4678" t="str">
            <v>TOL, PARKIR DAN GATE PASS - MEG INJECTION PACKAGE</v>
          </cell>
        </row>
        <row r="4679">
          <cell r="B4679" t="str">
            <v>4201.0007.00712046</v>
          </cell>
          <cell r="C4679" t="str">
            <v>TOL, PARKIR DAN GATE PASS - FABRIKASI  &amp; INSTASI UNTU</v>
          </cell>
        </row>
        <row r="4680">
          <cell r="B4680" t="str">
            <v>4201.0007.0081014</v>
          </cell>
          <cell r="C4680" t="str">
            <v>TOL, PARKIR DAN GATE PASS - SEI AMBAWANG KAB.KUBU</v>
          </cell>
        </row>
        <row r="4681">
          <cell r="B4681" t="str">
            <v>4201.0007.0101019</v>
          </cell>
          <cell r="C4681" t="str">
            <v>TOL, PARKIR DAN GATE PASS - CPP&amp;AUP PLATFORMS INST</v>
          </cell>
        </row>
        <row r="4682">
          <cell r="B4682" t="str">
            <v>4201.0007.0101137</v>
          </cell>
          <cell r="C4682" t="str">
            <v>TOL, PARKIR DAN GATE PASS - CPP &amp; AUP Platforms</v>
          </cell>
        </row>
        <row r="4683">
          <cell r="B4683" t="str">
            <v>4201.0007.0120832</v>
          </cell>
          <cell r="C4683" t="str">
            <v>TOL, PARKIR DAN GATE PASS - SHELL &amp; TUBE HEAT EXCHANG</v>
          </cell>
        </row>
        <row r="4684">
          <cell r="B4684" t="str">
            <v>4201.0007.0130903</v>
          </cell>
          <cell r="C4684" t="str">
            <v>TOL, PARKIR DAN GATE PASS - WELL TEST, SKID UNIT</v>
          </cell>
        </row>
        <row r="4685">
          <cell r="B4685" t="str">
            <v>4201.0007.0130904</v>
          </cell>
          <cell r="C4685" t="str">
            <v>TOL, PARKIR DAN GATE PASS - HEAT EXCHANGER</v>
          </cell>
        </row>
        <row r="4686">
          <cell r="B4686" t="str">
            <v>4201.0007.0130908</v>
          </cell>
          <cell r="C4686" t="str">
            <v>TOL, PARKIR DAN GATE PASS - PIPE SLEEVE &amp; DURI, RIAU</v>
          </cell>
        </row>
        <row r="4687">
          <cell r="B4687" t="str">
            <v>4201.0007.0130923</v>
          </cell>
          <cell r="C4687" t="str">
            <v>TOL, PARKIR DAN GATE PASS - PROV OF WATER STO TANK</v>
          </cell>
        </row>
        <row r="4688">
          <cell r="B4688" t="str">
            <v>4201.0007.0130929</v>
          </cell>
          <cell r="C4688" t="str">
            <v>TOL, PARKIR DAN GATE PASS - OPERATION ASSISTANCE SLN</v>
          </cell>
        </row>
        <row r="4689">
          <cell r="B4689" t="str">
            <v>4201.0007.0130931</v>
          </cell>
          <cell r="C4689" t="str">
            <v>TOL, PARKIR DAN GATE PASS - STORAGE TANK FOR INT PROG</v>
          </cell>
        </row>
        <row r="4690">
          <cell r="B4690" t="str">
            <v>4201.0007.0131004</v>
          </cell>
          <cell r="C4690" t="str">
            <v>TOL, PARKIR DAN GATE PASS - 3 UNITS K.O. DRUM</v>
          </cell>
        </row>
        <row r="4691">
          <cell r="B4691" t="str">
            <v>4201.0007.0131010</v>
          </cell>
          <cell r="C4691" t="str">
            <v>TOL, PARKIR DAN GATE PASS - DISAIN&amp;FAB ALAT SURFAKTAN</v>
          </cell>
        </row>
        <row r="4692">
          <cell r="B4692" t="str">
            <v>4201.0007.0131018</v>
          </cell>
          <cell r="C4692" t="str">
            <v>TOL, PARKIR DAN GATE PASS - JASA KONST TANGKI PEMISAH</v>
          </cell>
        </row>
        <row r="4693">
          <cell r="B4693" t="str">
            <v>4201.0007.0131104</v>
          </cell>
          <cell r="C4693" t="str">
            <v>TOL, PARKIR DAN GATE PASS - RIGLESS SERVICE</v>
          </cell>
        </row>
        <row r="4694">
          <cell r="B4694" t="str">
            <v>4201.0007.0131113</v>
          </cell>
          <cell r="C4694" t="str">
            <v>TOL, PARKIR DAN GATE PASS - EPC U/ FASILITAS TANKI DI</v>
          </cell>
        </row>
        <row r="4695">
          <cell r="B4695" t="str">
            <v>4201.0007.0131119</v>
          </cell>
          <cell r="C4695" t="str">
            <v>TOL, PARKIR DAN GATE PASS - EPF OF STORAGE FOR RANTAU</v>
          </cell>
        </row>
        <row r="4696">
          <cell r="B4696" t="str">
            <v>4201.0007.0131127</v>
          </cell>
          <cell r="C4696" t="str">
            <v>TOL, PARKIR DAN GATE PASS - RIGLESS SERVICE</v>
          </cell>
        </row>
        <row r="4697">
          <cell r="B4697" t="str">
            <v>4201.0007.0131150</v>
          </cell>
          <cell r="C4697" t="str">
            <v>TOL, PARKIR DAN GATE PASS - WASH TANK REPAIR</v>
          </cell>
        </row>
        <row r="4698">
          <cell r="B4698" t="str">
            <v>4201.0007.01312003</v>
          </cell>
          <cell r="C4698" t="str">
            <v>TOL, PARKIR DAN GATE PASS - RIGLESS SERVICES</v>
          </cell>
        </row>
        <row r="4699">
          <cell r="B4699" t="str">
            <v>4201.0007.01312031</v>
          </cell>
          <cell r="C4699" t="str">
            <v>TOL, PARKIR DAN GATE PASS - PLUG BACK WITH SLICKLINE</v>
          </cell>
        </row>
        <row r="4700">
          <cell r="B4700" t="str">
            <v>4201.0007.01312049</v>
          </cell>
          <cell r="C4700" t="str">
            <v>TOL, PARKIR DAN GATE PASS - HRSG #2 &amp; #5</v>
          </cell>
        </row>
        <row r="4701">
          <cell r="B4701" t="str">
            <v>4201.0007.01312058</v>
          </cell>
          <cell r="C4701" t="str">
            <v>TOL, PARKIR DAN GATE PASS - FOAMING SERVICES</v>
          </cell>
        </row>
        <row r="4702">
          <cell r="B4702" t="str">
            <v>4201.0007.0150909</v>
          </cell>
          <cell r="C4702" t="str">
            <v>TOL, PARKIR DAN GATE PASS - PIPE CONNECTION</v>
          </cell>
        </row>
        <row r="4703">
          <cell r="B4703" t="str">
            <v>4201.0007.0150916</v>
          </cell>
          <cell r="C4703" t="str">
            <v>TOL, PARKIR DAN GATE PASS - SUBSEA CABLE</v>
          </cell>
        </row>
        <row r="4704">
          <cell r="B4704" t="str">
            <v>4201.0007.0151128</v>
          </cell>
          <cell r="C4704" t="str">
            <v>TOL, PARKIR DAN GATE PASS - PROJECT BAWAL PIPELINE</v>
          </cell>
        </row>
        <row r="4705">
          <cell r="B4705" t="str">
            <v>4201.0007.01512021</v>
          </cell>
          <cell r="C4705" t="str">
            <v>TOL, PARKIR DAN GATE PASS - TUBE BUNDLE CONDENSATE CO</v>
          </cell>
        </row>
        <row r="4706">
          <cell r="B4706" t="str">
            <v>4201.0007.01512027</v>
          </cell>
          <cell r="C4706" t="str">
            <v>TOL, PARKIR DAN GATE PASS - FUEL GAS SCRUBBER AND HEA</v>
          </cell>
        </row>
        <row r="4707">
          <cell r="B4707" t="str">
            <v>4201.0007.01512043</v>
          </cell>
          <cell r="C4707" t="str">
            <v>TOL, PARKIR DAN GATE PASS - EHMR WATER PROJECT, EPCI</v>
          </cell>
        </row>
        <row r="4708">
          <cell r="B4708" t="str">
            <v>4201.0007.01512062</v>
          </cell>
          <cell r="C4708" t="str">
            <v>TOL, PARKIR DAN GATE PASS - EPCI TEMBANG 8 TO BAWAL P</v>
          </cell>
        </row>
        <row r="4709">
          <cell r="B4709" t="str">
            <v>4201.0007.0191139</v>
          </cell>
          <cell r="C4709" t="str">
            <v>TOL, PARKIR DAN GATE PASS - Maintenance of Expansion</v>
          </cell>
        </row>
        <row r="4710">
          <cell r="B4710" t="str">
            <v>4201.0007.0241007</v>
          </cell>
          <cell r="C4710" t="str">
            <v>TOL, PARKIR DAN GATE PASS - REP&amp;TEST (336-I;1000m3)</v>
          </cell>
        </row>
        <row r="4711">
          <cell r="B4711" t="str">
            <v>4201.0007.02412022</v>
          </cell>
          <cell r="C4711" t="str">
            <v>TOL, PARKIR DAN GATE PASS - REPAIR F/WELDING TANK</v>
          </cell>
        </row>
        <row r="4712">
          <cell r="B4712" t="str">
            <v>4201.0007.02412035</v>
          </cell>
          <cell r="C4712" t="str">
            <v>TOL, PARKIR DAN GATE PASS - REPAIR OF TANK 100 CUFT P</v>
          </cell>
        </row>
        <row r="4713">
          <cell r="B4713" t="str">
            <v>4201.0007.0260847</v>
          </cell>
          <cell r="C4713" t="str">
            <v>TOL, PARKIR DAN GATE PASS - INSTALLATION OF 2X315 MW</v>
          </cell>
        </row>
        <row r="4714">
          <cell r="B4714" t="str">
            <v>4201.0007.0261198</v>
          </cell>
          <cell r="C4714" t="str">
            <v>TOL, PARKIR DAN GATE PASS - MAINTENANCE HUBEI</v>
          </cell>
        </row>
        <row r="4715">
          <cell r="B4715" t="str">
            <v>4201.0007.0280913</v>
          </cell>
          <cell r="C4715" t="str">
            <v>TOL, PARKIR DAN GATE PASS - FAB SAND BLAST&amp;PRIM COAT</v>
          </cell>
        </row>
        <row r="4716">
          <cell r="B4716" t="str">
            <v>4201.0007.0280915</v>
          </cell>
          <cell r="C4716" t="str">
            <v>TOL, PARKIR DAN GATE PASS - MB#13; RECONDITION WORK</v>
          </cell>
        </row>
        <row r="4717">
          <cell r="B4717" t="str">
            <v>4201.0007.0280919</v>
          </cell>
          <cell r="C4717" t="str">
            <v>TOL, PARKIR DAN GATE PASS - RB#13; ANCHOR BOLT INST</v>
          </cell>
        </row>
        <row r="4718">
          <cell r="B4718" t="str">
            <v>4201.0007.0280921</v>
          </cell>
          <cell r="C4718" t="str">
            <v>TOL, PARKIR DAN GATE PASS - RB#13; INST MECHANICAL</v>
          </cell>
        </row>
        <row r="4719">
          <cell r="B4719" t="str">
            <v>4201.0007.0280926</v>
          </cell>
          <cell r="C4719" t="str">
            <v>TOL, PARKIR DAN GATE PASS - RB#13; PIPE EXT /MP &amp; LP</v>
          </cell>
        </row>
        <row r="4720">
          <cell r="B4720" t="str">
            <v>4201.0007.0280927</v>
          </cell>
          <cell r="C4720" t="str">
            <v>TOL, PARKIR DAN GATE PASS - PM#9;MP BIN TEMP CONTROL</v>
          </cell>
        </row>
        <row r="4721">
          <cell r="B4721" t="str">
            <v>4201.0007.0280930</v>
          </cell>
          <cell r="C4721" t="str">
            <v>TOL, PARKIR DAN GATE PASS - MB#15;MAIN STEAM LINE MOD</v>
          </cell>
        </row>
        <row r="4722">
          <cell r="B4722" t="str">
            <v>4201.0007.0281005</v>
          </cell>
          <cell r="C4722" t="str">
            <v>TOL, PARKIR DAN GATE PASS - PM#9; UPGRADE TIE IN</v>
          </cell>
        </row>
        <row r="4723">
          <cell r="B4723" t="str">
            <v>4201.0007.0281006</v>
          </cell>
          <cell r="C4723" t="str">
            <v>TOL, PARKIR DAN GATE PASS - MANPOWER SUPPLY SHUTDOWN</v>
          </cell>
        </row>
        <row r="4724">
          <cell r="B4724" t="str">
            <v>4201.0007.0281011</v>
          </cell>
          <cell r="C4724" t="str">
            <v>TOL, PARKIR DAN GATE PASS - WP-9;FAB CRUSHER COMPLETE</v>
          </cell>
        </row>
        <row r="4725">
          <cell r="B4725" t="str">
            <v>4201.0007.0281013</v>
          </cell>
          <cell r="C4725" t="str">
            <v>TOL, PARKIR DAN GATE PASS - MB#24;SURF METAL TREATMEN</v>
          </cell>
        </row>
        <row r="4726">
          <cell r="B4726" t="str">
            <v>4201.0007.0281015</v>
          </cell>
          <cell r="C4726" t="str">
            <v>TOL, PARKIR DAN GATE PASS - WP-8;FAB CRUSHER 2SETS</v>
          </cell>
        </row>
        <row r="4727">
          <cell r="B4727" t="str">
            <v>4201.0007.0281020</v>
          </cell>
          <cell r="C4727" t="str">
            <v>TOL, PARKIR DAN GATE PASS - TPM;ADD BYPASS FILTER GAS</v>
          </cell>
        </row>
        <row r="4728">
          <cell r="B4728" t="str">
            <v>4201.0007.0281034</v>
          </cell>
          <cell r="C4728" t="str">
            <v>TOL, PARKIR DAN GATE PASS - WP-8, DRUM BARKER 2 LINES</v>
          </cell>
        </row>
        <row r="4729">
          <cell r="B4729" t="str">
            <v>4201.0007.0281103</v>
          </cell>
          <cell r="C4729" t="str">
            <v>TOL, PARKIR DAN GATE PASS - TUBE PF-1C VE#1(SHUTDOWN)</v>
          </cell>
        </row>
        <row r="4730">
          <cell r="B4730" t="str">
            <v>4201.0007.0281110</v>
          </cell>
          <cell r="C4730" t="str">
            <v>TOL, PARKIR DAN GATE PASS - VE#11, FABRICATION HBL TA</v>
          </cell>
        </row>
        <row r="4731">
          <cell r="B4731" t="str">
            <v>4201.0007.0281116</v>
          </cell>
          <cell r="C4731" t="str">
            <v>TOL, PARKIR DAN GATE PASS - IKPP</v>
          </cell>
        </row>
        <row r="4732">
          <cell r="B4732" t="str">
            <v>4201.0007.0281130</v>
          </cell>
          <cell r="C4732" t="str">
            <v>TOL, PARKIR DAN GATE PASS - TG 23 PENYAMBUNGAN PIPA</v>
          </cell>
        </row>
        <row r="4733">
          <cell r="B4733" t="str">
            <v>4201.0007.0281131</v>
          </cell>
          <cell r="C4733" t="str">
            <v>TOL, PARKIR DAN GATE PASS - MC-10 Connect Pipe</v>
          </cell>
        </row>
        <row r="4734">
          <cell r="B4734" t="str">
            <v>4201.0007.0281132</v>
          </cell>
          <cell r="C4734" t="str">
            <v>TOL, PARKIR DAN GATE PASS - Replacement of pipe 8"</v>
          </cell>
        </row>
        <row r="4735">
          <cell r="B4735" t="str">
            <v>4201.0007.0281133</v>
          </cell>
          <cell r="C4735" t="str">
            <v>TOL, PARKIR DAN GATE PASS - MC-2 Annual Shutdown 2011</v>
          </cell>
        </row>
        <row r="4736">
          <cell r="B4736" t="str">
            <v>4201.0007.0281134</v>
          </cell>
          <cell r="C4736" t="str">
            <v>TOL, PARKIR DAN GATE PASS - Repair Heater, Cooler</v>
          </cell>
        </row>
        <row r="4737">
          <cell r="B4737" t="str">
            <v>4201.0007.0281135</v>
          </cell>
          <cell r="C4737" t="str">
            <v>TOL, PARKIR DAN GATE PASS - CA-8 Replace C12 Pipe 16"</v>
          </cell>
        </row>
        <row r="4738">
          <cell r="B4738" t="str">
            <v>4201.0007.0281136</v>
          </cell>
          <cell r="C4738" t="str">
            <v>TOL, PARKIR DAN GATE PASS - Supply Manpower</v>
          </cell>
        </row>
        <row r="4739">
          <cell r="B4739" t="str">
            <v>4201.0007.0281140</v>
          </cell>
          <cell r="C4739" t="str">
            <v>TOL, PARKIR DAN GATE PASS - Corrective Maintenance, P</v>
          </cell>
        </row>
        <row r="4740">
          <cell r="B4740" t="str">
            <v>4201.0007.0281141</v>
          </cell>
          <cell r="C4740" t="str">
            <v>TOL, PARKIR DAN GATE PASS - PM-9 Annual Shutdown 2011</v>
          </cell>
        </row>
        <row r="4741">
          <cell r="B4741" t="str">
            <v>4201.0007.0281144</v>
          </cell>
          <cell r="C4741" t="str">
            <v>TOL, PARKIR DAN GATE PASS - RB# 6 Project; Supply Man</v>
          </cell>
        </row>
        <row r="4742">
          <cell r="B4742" t="str">
            <v>4201.0007.0281145</v>
          </cell>
          <cell r="C4742" t="str">
            <v>TOL, PARKIR DAN GATE PASS - WPMT PROJ SUPPLY MANPOWER</v>
          </cell>
        </row>
        <row r="4743">
          <cell r="B4743" t="str">
            <v>4201.0007.0281148</v>
          </cell>
          <cell r="C4743" t="str">
            <v>TOL, PARKIR DAN GATE PASS - RECONDITION VACUUM EVAPOR</v>
          </cell>
        </row>
        <row r="4744">
          <cell r="B4744" t="str">
            <v>4201.0007.0281149</v>
          </cell>
          <cell r="C4744" t="str">
            <v>TOL, PARKIR DAN GATE PASS - RC-11 ADD LINE GAS FILTER</v>
          </cell>
        </row>
        <row r="4745">
          <cell r="B4745" t="str">
            <v>4201.0007.0281155</v>
          </cell>
          <cell r="C4745" t="str">
            <v>TOL, PARKIR DAN GATE PASS - WP#8; REPLACEMENT SHUTL B</v>
          </cell>
        </row>
        <row r="4746">
          <cell r="B4746" t="str">
            <v>4201.0007.0281156</v>
          </cell>
          <cell r="C4746" t="str">
            <v>TOL, PARKIR DAN GATE PASS - WP#9; INSTALLATION CHIP S</v>
          </cell>
        </row>
        <row r="4747">
          <cell r="B4747" t="str">
            <v>4201.0007.0281157</v>
          </cell>
          <cell r="C4747" t="str">
            <v>TOL, PARKIR DAN GATE PASS - WP#9; INSTALLATION LOG RE</v>
          </cell>
        </row>
        <row r="4748">
          <cell r="B4748" t="str">
            <v>4201.0007.0281169</v>
          </cell>
          <cell r="C4748" t="str">
            <v>TOL, PARKIR DAN GATE PASS - WP-9 INSTALL DEBARKING DR</v>
          </cell>
        </row>
        <row r="4749">
          <cell r="B4749" t="str">
            <v>4201.0007.0281173</v>
          </cell>
          <cell r="C4749" t="str">
            <v>TOL, PARKIR DAN GATE PASS - VE#12 REPLACE ROOF &amp; SHEL</v>
          </cell>
        </row>
        <row r="4750">
          <cell r="B4750" t="str">
            <v>4201.0007.0281174</v>
          </cell>
          <cell r="C4750" t="str">
            <v>TOL, PARKIR DAN GATE PASS - RC#8; NEW INSTALL OF HYDR</v>
          </cell>
        </row>
        <row r="4751">
          <cell r="B4751" t="str">
            <v>4201.0007.0281199</v>
          </cell>
          <cell r="C4751" t="str">
            <v>TOL, PARKIR DAN GATE PASS - MAINTENANCE IKPP</v>
          </cell>
        </row>
        <row r="4752">
          <cell r="B4752" t="str">
            <v>4201.0007.02812008</v>
          </cell>
          <cell r="C4752" t="str">
            <v>TOL, PARKIR DAN GATE PASS - VE#2 INST NEW WBL TANK A</v>
          </cell>
        </row>
        <row r="4753">
          <cell r="B4753" t="str">
            <v>4201.0007.02812009</v>
          </cell>
          <cell r="C4753" t="str">
            <v>TOL, PARKIR DAN GATE PASS - WP-9 INSTALL CHIP SCREEN</v>
          </cell>
        </row>
        <row r="4754">
          <cell r="B4754" t="str">
            <v>4201.0007.02812011</v>
          </cell>
          <cell r="C4754" t="str">
            <v>TOL, PARKIR DAN GATE PASS - WP#9: INSTALL DEBARKING D</v>
          </cell>
        </row>
        <row r="4755">
          <cell r="B4755" t="str">
            <v>4201.0007.02812013</v>
          </cell>
          <cell r="C4755" t="str">
            <v>TOL, PARKIR DAN GATE PASS - PM#8; TIE IN (TOP SEPARAT</v>
          </cell>
        </row>
        <row r="4756">
          <cell r="B4756" t="str">
            <v>4201.0007.02812016</v>
          </cell>
          <cell r="C4756" t="str">
            <v>TOL, PARKIR DAN GATE PASS - HP HEADER TG 18.19 TO P-8</v>
          </cell>
        </row>
        <row r="4757">
          <cell r="B4757" t="str">
            <v>4201.0007.02812018</v>
          </cell>
          <cell r="C4757" t="str">
            <v>TOL, PARKIR DAN GATE PASS - MC#3; UPGRADE PIPING &amp; DR</v>
          </cell>
        </row>
        <row r="4758">
          <cell r="B4758" t="str">
            <v>4201.0007.02812019</v>
          </cell>
          <cell r="C4758" t="str">
            <v>TOL, PARKIR DAN GATE PASS - PM#8; TIE IN WASHING &amp; CO</v>
          </cell>
        </row>
        <row r="4759">
          <cell r="B4759" t="str">
            <v>4201.0007.02812020</v>
          </cell>
          <cell r="C4759" t="str">
            <v>TOL, PARKIR DAN GATE PASS - PM#8; ADD SCREEN &amp; DISMAN</v>
          </cell>
        </row>
        <row r="4760">
          <cell r="B4760" t="str">
            <v>4201.0007.02812026</v>
          </cell>
          <cell r="C4760" t="str">
            <v>TOL, PARKIR DAN GATE PASS - PPM#6; FABRICATION / INST</v>
          </cell>
        </row>
        <row r="4761">
          <cell r="B4761" t="str">
            <v>4201.0007.02812032</v>
          </cell>
          <cell r="C4761" t="str">
            <v>TOL, PARKIR DAN GATE PASS - OPEN CONTRACT MAINTENANCE</v>
          </cell>
        </row>
        <row r="4762">
          <cell r="B4762" t="str">
            <v>4201.0007.02812033</v>
          </cell>
          <cell r="C4762" t="str">
            <v>TOL, PARKIR DAN GATE PASS - MANPOWER TO SUPPORT CORRE</v>
          </cell>
        </row>
        <row r="4763">
          <cell r="B4763" t="str">
            <v>4201.0007.02812036</v>
          </cell>
          <cell r="C4763" t="str">
            <v>TOL, PARKIR DAN GATE PASS - GANTI TUBE CONDENSER TG#1</v>
          </cell>
        </row>
        <row r="4764">
          <cell r="B4764" t="str">
            <v>4201.0007.02812045</v>
          </cell>
          <cell r="C4764" t="str">
            <v>TOL, PARKIR DAN GATE PASS - WP-8; REPLACEMENT OF DRUM</v>
          </cell>
        </row>
        <row r="4765">
          <cell r="B4765" t="str">
            <v>4201.0007.02812047</v>
          </cell>
          <cell r="C4765" t="str">
            <v>TOL, PARKIR DAN GATE PASS - WP-9; REPLACEMENT OF DRUM</v>
          </cell>
        </row>
        <row r="4766">
          <cell r="B4766" t="str">
            <v>4201.0007.02812048</v>
          </cell>
          <cell r="C4766" t="str">
            <v>TOL, PARKIR DAN GATE PASS - VE#2 PROJECT FABR &amp; INSTA</v>
          </cell>
        </row>
        <row r="4767">
          <cell r="B4767" t="str">
            <v>4201.0007.02812050</v>
          </cell>
          <cell r="C4767" t="str">
            <v>TOL, PARKIR DAN GATE PASS - VE2; FABRICATION &amp; INSTAL</v>
          </cell>
        </row>
        <row r="4768">
          <cell r="B4768" t="str">
            <v>4201.0007.02812052</v>
          </cell>
          <cell r="C4768" t="str">
            <v>TOL, PARKIR DAN GATE PASS - PM8; SCAFFOLDING ANNUAL S</v>
          </cell>
        </row>
        <row r="4769">
          <cell r="B4769" t="str">
            <v>4201.0007.02812055</v>
          </cell>
          <cell r="C4769" t="str">
            <v>TOL, PARKIR DAN GATE PASS - PM#8; DISMANTLE EQUIPMENT</v>
          </cell>
        </row>
        <row r="4770">
          <cell r="B4770" t="str">
            <v>4201.0007.02812056</v>
          </cell>
          <cell r="C4770" t="str">
            <v>TOL, PARKIR DAN GATE PASS - PM#8; TO MAKE CONVEYOR SU</v>
          </cell>
        </row>
        <row r="4771">
          <cell r="B4771" t="str">
            <v>4201.0007.02812057</v>
          </cell>
          <cell r="C4771" t="str">
            <v>TOL, PARKIR DAN GATE PASS - PM#9; GANTI 4 SET NOZZLE</v>
          </cell>
        </row>
        <row r="4772">
          <cell r="B4772" t="str">
            <v>4201.0007.02812099</v>
          </cell>
          <cell r="C4772" t="str">
            <v>TOL, PARKIR DAN GATE PASS - IKPP MAINTENANCE</v>
          </cell>
        </row>
        <row r="4773">
          <cell r="B4773" t="str">
            <v>4201.0007.0350933</v>
          </cell>
          <cell r="C4773" t="str">
            <v>TOL, PARKIR DAN GATE PASS - PAGERUNGAN UTARA FIELD</v>
          </cell>
        </row>
        <row r="4774">
          <cell r="B4774" t="str">
            <v>4201.0007.0351002</v>
          </cell>
          <cell r="C4774" t="str">
            <v>TOL, PARKIR DAN GATE PASS - EDC1 SUBSEA FACILITY TSB</v>
          </cell>
        </row>
        <row r="4775">
          <cell r="B4775" t="str">
            <v>4201.0007.0400928</v>
          </cell>
          <cell r="C4775" t="str">
            <v>TOL, PARKIR DAN GATE PASS - 3 Unit BODY SHELL</v>
          </cell>
        </row>
        <row r="4776">
          <cell r="B4776" t="str">
            <v>4201.0007.0400932</v>
          </cell>
          <cell r="C4776" t="str">
            <v>TOL, PARKIR DAN GATE PASS - 6 UNITS FLARE KO DRUM</v>
          </cell>
        </row>
        <row r="4777">
          <cell r="B4777" t="str">
            <v>4201.0007.0411008</v>
          </cell>
          <cell r="C4777" t="str">
            <v>TOL, PARKIR DAN GATE PASS - GEN. ASSEMBLY DEBARKING</v>
          </cell>
        </row>
        <row r="4778">
          <cell r="B4778" t="str">
            <v>4201.0007.04112025</v>
          </cell>
          <cell r="C4778" t="str">
            <v>TOL, PARKIR DAN GATE PASS - MANPOWER SUPPLY FOR PROJE</v>
          </cell>
        </row>
        <row r="4779">
          <cell r="B4779" t="str">
            <v>4201.0007.0480753</v>
          </cell>
          <cell r="C4779" t="str">
            <v>TOL, PARKIR DAN GATE PASS - COMBINED FEED EXCHANGER</v>
          </cell>
        </row>
        <row r="4780">
          <cell r="B4780" t="str">
            <v>4201.0007.0480901</v>
          </cell>
          <cell r="C4780" t="str">
            <v>TOL, PARKIR DAN GATE PASS - DEBUT TRIM COND 211-E-9</v>
          </cell>
        </row>
        <row r="4781">
          <cell r="B4781" t="str">
            <v>4201.0007.0480906</v>
          </cell>
          <cell r="C4781" t="str">
            <v>TOL, PARKIR DAN GATE PASS - TBUNDLE 140-E-11A,E-16</v>
          </cell>
        </row>
        <row r="4782">
          <cell r="B4782" t="str">
            <v>4201.0007.0480912</v>
          </cell>
          <cell r="C4782" t="str">
            <v>TOL, PARKIR DAN GATE PASS - FAB HE, 701-E-5&amp;702-E-7</v>
          </cell>
        </row>
        <row r="4783">
          <cell r="B4783" t="str">
            <v>4201.0007.0480914</v>
          </cell>
          <cell r="C4783" t="str">
            <v>TOL, PARKIR DAN GATE PASS - FAB HE,ITEM 140-E-20&amp;E-25</v>
          </cell>
        </row>
        <row r="4784">
          <cell r="B4784" t="str">
            <v>4201.0007.0480918</v>
          </cell>
          <cell r="C4784" t="str">
            <v>TOL, PARKIR DAN GATE PASS - TUBE BUNDLE ASS F/023E-11</v>
          </cell>
        </row>
        <row r="4785">
          <cell r="B4785" t="str">
            <v>4201.0007.0480922</v>
          </cell>
          <cell r="C4785" t="str">
            <v>TOL, PARKIR DAN GATE PASS - COMBINED FEED EXCHANGER</v>
          </cell>
        </row>
        <row r="4786">
          <cell r="B4786" t="str">
            <v>4201.0007.0480925</v>
          </cell>
          <cell r="C4786" t="str">
            <v>TOL, PARKIR DAN GATE PASS - 6 DISPENSER (SOE-TA)</v>
          </cell>
        </row>
        <row r="4787">
          <cell r="B4787" t="str">
            <v>4201.0007.0481001</v>
          </cell>
          <cell r="C4787" t="str">
            <v>TOL, PARKIR DAN GATE PASS - VESSEL TAG NO.14-E-25</v>
          </cell>
        </row>
        <row r="4788">
          <cell r="B4788" t="str">
            <v>4201.0007.0481012</v>
          </cell>
          <cell r="C4788" t="str">
            <v>TOL, PARKIR DAN GATE PASS - BAFFLE PLATE</v>
          </cell>
        </row>
        <row r="4789">
          <cell r="B4789" t="str">
            <v>4201.0007.0481016</v>
          </cell>
          <cell r="C4789" t="str">
            <v>TOL, PARKIR DAN GATE PASS - ERECTION VCFHE 84E-201</v>
          </cell>
        </row>
        <row r="4790">
          <cell r="B4790" t="str">
            <v>4201.0007.0481023</v>
          </cell>
          <cell r="C4790" t="str">
            <v>TOL, PARKIR DAN GATE PASS - PASS PARTITION PLATE</v>
          </cell>
        </row>
        <row r="4791">
          <cell r="B4791" t="str">
            <v>4201.0007.0481024</v>
          </cell>
          <cell r="C4791" t="str">
            <v>TOL, PARKIR DAN GATE PASS - T. BUNDLE COMP, CHANNEL</v>
          </cell>
        </row>
        <row r="4792">
          <cell r="B4792" t="str">
            <v>4201.0007.0481101</v>
          </cell>
          <cell r="C4792" t="str">
            <v>TOL, PARKIR DAN GATE PASS - TUBE BUNDLE TYPE "U"</v>
          </cell>
        </row>
        <row r="4793">
          <cell r="B4793" t="str">
            <v>4201.0007.0481105</v>
          </cell>
          <cell r="C4793" t="str">
            <v>TOL, PARKIR DAN GATE PASS - TBUNDLE AS110-E-7 A/B/C/D</v>
          </cell>
        </row>
        <row r="4794">
          <cell r="B4794" t="str">
            <v>4201.0007.0481106</v>
          </cell>
          <cell r="C4794" t="str">
            <v>TOL, PARKIR DAN GATE PASS - EJCTR STEAMTAG110-J-51A/B</v>
          </cell>
        </row>
        <row r="4795">
          <cell r="B4795" t="str">
            <v>4201.0007.0481107</v>
          </cell>
          <cell r="C4795" t="str">
            <v>TOL, PARKIR DAN GATE PASS - TBUNDLE AS&amp;SHELL 93E-405</v>
          </cell>
        </row>
        <row r="4796">
          <cell r="B4796" t="str">
            <v>4201.0007.0481109</v>
          </cell>
          <cell r="C4796" t="str">
            <v>TOL, PARKIR DAN GATE PASS - PRESSURE VESSEL FABRICATI</v>
          </cell>
        </row>
        <row r="4797">
          <cell r="B4797" t="str">
            <v>4201.0007.0481114</v>
          </cell>
          <cell r="C4797" t="str">
            <v>TOL, PARKIR DAN GATE PASS - HEAT EXCHANGER COMPLETE 7</v>
          </cell>
        </row>
        <row r="4798">
          <cell r="B4798" t="str">
            <v>4201.0007.0481117</v>
          </cell>
          <cell r="C4798" t="str">
            <v>TOL, PARKIR DAN GATE PASS - CONDENSATE STRIPPER</v>
          </cell>
        </row>
        <row r="4799">
          <cell r="B4799" t="str">
            <v>4201.0007.0481118</v>
          </cell>
          <cell r="C4799" t="str">
            <v>TOL, PARKIR DAN GATE PASS - VESSEL, HORIZONTAL TAG</v>
          </cell>
        </row>
        <row r="4800">
          <cell r="B4800" t="str">
            <v>4201.0007.0481124</v>
          </cell>
          <cell r="C4800" t="str">
            <v>TOL, PARKIR DAN GATE PASS - Heat Exchanger  Assy Tag</v>
          </cell>
        </row>
        <row r="4801">
          <cell r="B4801" t="str">
            <v>4201.0007.0481153</v>
          </cell>
          <cell r="C4801" t="str">
            <v>TOL, PARKIR DAN GATE PASS - 5 (FIVE) UNIT COMBINED FE</v>
          </cell>
        </row>
        <row r="4802">
          <cell r="B4802" t="str">
            <v>4201.0007.0481159</v>
          </cell>
          <cell r="C4802" t="str">
            <v>TOL, PARKIR DAN GATE PASS - PEMBANGUNAN UNIT CHLORIDE</v>
          </cell>
        </row>
        <row r="4803">
          <cell r="B4803" t="str">
            <v>4201.0007.0481160</v>
          </cell>
          <cell r="C4803" t="str">
            <v>TOL, PARKIR DAN GATE PASS - FABRICATION INTERNAL PART</v>
          </cell>
        </row>
        <row r="4804">
          <cell r="B4804" t="str">
            <v>4201.0007.0481161</v>
          </cell>
          <cell r="C4804" t="str">
            <v>TOL, PARKIR DAN GATE PASS - HEAT EXCHANGER 260-E-157</v>
          </cell>
        </row>
        <row r="4805">
          <cell r="B4805" t="str">
            <v>4201.0007.0481163</v>
          </cell>
          <cell r="C4805" t="str">
            <v>TOL, PARKIR DAN GATE PASS - PEMBANGUNAN FASILITAS SLU</v>
          </cell>
        </row>
        <row r="4806">
          <cell r="B4806" t="str">
            <v>4201.0007.0481166</v>
          </cell>
          <cell r="C4806" t="str">
            <v>TOL, PARKIR DAN GATE PASS - SHELL &amp; TUBE BUNDLE  Assy</v>
          </cell>
        </row>
        <row r="4807">
          <cell r="B4807" t="str">
            <v>4201.0007.04812004</v>
          </cell>
          <cell r="C4807" t="str">
            <v>TOL, PARKIR DAN GATE PASS - TOP HEAD COLOUMN</v>
          </cell>
        </row>
        <row r="4808">
          <cell r="B4808" t="str">
            <v>4201.0007.04812005</v>
          </cell>
          <cell r="C4808" t="str">
            <v>TOL, PARKIR DAN GATE PASS - HEAT EXCHANGER</v>
          </cell>
        </row>
        <row r="4809">
          <cell r="B4809" t="str">
            <v>4201.0007.0510862</v>
          </cell>
          <cell r="C4809" t="str">
            <v>TOL, PARKIR DAN GATE PASS - PRESSURE VESSEL</v>
          </cell>
        </row>
        <row r="4810">
          <cell r="B4810" t="str">
            <v>4201.0007.0510863</v>
          </cell>
          <cell r="C4810" t="str">
            <v>TOL, PARKIR DAN GATE PASS - PROV OF SHELL &amp; TUBE HEAT</v>
          </cell>
        </row>
        <row r="4811">
          <cell r="B4811" t="str">
            <v>4201.0007.0510902</v>
          </cell>
          <cell r="C4811" t="str">
            <v>TOL, PARKIR DAN GATE PASS - PRESSURE VESSEL GSA</v>
          </cell>
        </row>
        <row r="4812">
          <cell r="B4812" t="str">
            <v>4201.0007.0511017</v>
          </cell>
          <cell r="C4812" t="str">
            <v>TOL, PARKIR DAN GATE PASS - FAB HEAD CHANNEL (E-2030)</v>
          </cell>
        </row>
        <row r="4813">
          <cell r="B4813" t="str">
            <v>4201.0007.0511152</v>
          </cell>
          <cell r="C4813" t="str">
            <v>TOL, PARKIR DAN GATE PASS - ENGINEERING, PROCUREMENT,</v>
          </cell>
        </row>
        <row r="4814">
          <cell r="B4814" t="str">
            <v>4201.0007.0540911</v>
          </cell>
          <cell r="C4814" t="str">
            <v>TOL, PARKIR DAN GATE PASS - NATURAL GAS REHEATER</v>
          </cell>
        </row>
        <row r="4815">
          <cell r="B4815" t="str">
            <v>4201.0007.0541171</v>
          </cell>
          <cell r="C4815" t="str">
            <v>TOL, PARKIR DAN GATE PASS - HEAT EXCHANGER DEHYDROGEN</v>
          </cell>
        </row>
        <row r="4816">
          <cell r="B4816" t="str">
            <v>4201.0007.05412002</v>
          </cell>
          <cell r="C4816" t="str">
            <v>TOL, PARKIR DAN GATE PASS - REPLACEMENT HEAT EXCHANGE</v>
          </cell>
        </row>
        <row r="4817">
          <cell r="B4817" t="str">
            <v>4201.0007.0550824</v>
          </cell>
          <cell r="C4817" t="str">
            <v>TOL, PARKIR DAN GATE PASS - FERTILIZER FACTORY EXPANS</v>
          </cell>
        </row>
        <row r="4818">
          <cell r="B4818" t="str">
            <v>4201.0007.0560920</v>
          </cell>
          <cell r="C4818" t="str">
            <v>TOL, PARKIR DAN GATE PASS - REPL T BUNDLE 3A-1111-C</v>
          </cell>
        </row>
        <row r="4819">
          <cell r="B4819" t="str">
            <v>4201.0007.0561111</v>
          </cell>
          <cell r="C4819" t="str">
            <v>TOL, PARKIR DAN GATE PASS - SUPERHEATER WASTE HEAT BO</v>
          </cell>
        </row>
        <row r="4820">
          <cell r="B4820" t="str">
            <v>4201.0007.0561112</v>
          </cell>
          <cell r="C4820" t="str">
            <v>TOL, PARKIR DAN GATE PASS - AIR HEATER 5U-EC-301 (SEG</v>
          </cell>
        </row>
        <row r="4821">
          <cell r="B4821" t="str">
            <v>4201.0007.0561151</v>
          </cell>
          <cell r="C4821" t="str">
            <v>TOL, PARKIR DAN GATE PASS - HP STEAM SUPER HEATER 102</v>
          </cell>
        </row>
        <row r="4822">
          <cell r="B4822" t="str">
            <v>4201.0007.0561158</v>
          </cell>
          <cell r="C4822" t="str">
            <v>TOL, PARKIR DAN GATE PASS - 5A-115C METHANATOR EFFLUE</v>
          </cell>
        </row>
        <row r="4823">
          <cell r="B4823" t="str">
            <v>4201.0007.0561164</v>
          </cell>
          <cell r="C4823" t="str">
            <v>TOL, PARKIR DAN GATE PASS - PLATE DISTRIBUTOR COMPLAT</v>
          </cell>
        </row>
        <row r="4824">
          <cell r="B4824" t="str">
            <v>4201.0007.0561170</v>
          </cell>
          <cell r="C4824" t="str">
            <v>TOL, PARKIR DAN GATE PASS - RETUBING 101-C PUSRI - 1B</v>
          </cell>
        </row>
        <row r="4825">
          <cell r="B4825" t="str">
            <v>4201.0007.05612014</v>
          </cell>
          <cell r="C4825" t="str">
            <v>TOL, PARKIR DAN GATE PASS - TUBE BUNDLE</v>
          </cell>
        </row>
        <row r="4826">
          <cell r="B4826" t="str">
            <v>4201.0007.05612015</v>
          </cell>
          <cell r="C4826" t="str">
            <v>TOL, PARKIR DAN GATE PASS - PRETHICKENER 5U-FD-202</v>
          </cell>
        </row>
        <row r="4827">
          <cell r="B4827" t="str">
            <v>4201.0007.0580817</v>
          </cell>
          <cell r="C4827" t="str">
            <v>TOL, PARKIR DAN GATE PASS - PRESS. VESSEL RCC OFF GAS</v>
          </cell>
        </row>
        <row r="4828">
          <cell r="B4828" t="str">
            <v>4201.0007.0581003</v>
          </cell>
          <cell r="C4828" t="str">
            <v>TOL, PARKIR DAN GATE PASS - 10.000MT AMMONIA25-TK-801</v>
          </cell>
        </row>
        <row r="4829">
          <cell r="B4829" t="str">
            <v>4201.0007.0581009</v>
          </cell>
          <cell r="C4829" t="str">
            <v>TOL, PARKIR DAN GATE PASS - STAINLESS STEEL STRUC ANP</v>
          </cell>
        </row>
        <row r="4830">
          <cell r="B4830" t="str">
            <v>4201.0007.0581126</v>
          </cell>
          <cell r="C4830" t="str">
            <v>TOL, PARKIR DAN GATE PASS - PRESSURE VESSEL 2 X 35 MW</v>
          </cell>
        </row>
        <row r="4831">
          <cell r="B4831" t="str">
            <v>4201.0007.0600702</v>
          </cell>
          <cell r="C4831" t="str">
            <v>TOL, PARKIR DAN GATE PASS - INSTALL / ERECTION SUBCON</v>
          </cell>
        </row>
        <row r="4832">
          <cell r="B4832" t="str">
            <v>4201.0007.0600704</v>
          </cell>
          <cell r="C4832" t="str">
            <v>TOL, PARKIR DAN GATE PASS - COAL FIRED PWR PL PR THER</v>
          </cell>
        </row>
        <row r="4833">
          <cell r="B4833" t="str">
            <v>4201.0007.0600706</v>
          </cell>
          <cell r="C4833" t="str">
            <v>TOL, PARKIR DAN GATE PASS - COAL-FIRED POWER PLANT PR</v>
          </cell>
        </row>
        <row r="4834">
          <cell r="B4834" t="str">
            <v>4201.0007.0600708</v>
          </cell>
          <cell r="C4834" t="str">
            <v>TOL, PARKIR DAN GATE PASS - ESP INLET FLUE &amp; ESP OUTL</v>
          </cell>
        </row>
        <row r="4835">
          <cell r="B4835" t="str">
            <v>4201.0007.0600710</v>
          </cell>
          <cell r="C4835" t="str">
            <v>TOL, PARKIR DAN GATE PASS - I &amp; C PRIMARY VALVE</v>
          </cell>
        </row>
        <row r="4836">
          <cell r="B4836" t="str">
            <v>4201.0007.0600711</v>
          </cell>
          <cell r="C4836" t="str">
            <v>TOL, PARKIR DAN GATE PASS - FLUE SUPPORTER SUPERSTRUC</v>
          </cell>
        </row>
        <row r="4837">
          <cell r="B4837" t="str">
            <v>4201.0007.0600907</v>
          </cell>
          <cell r="C4837" t="str">
            <v>TOL, PARKIR DAN GATE PASS - INST/ERCTION MECH 3X315MW</v>
          </cell>
        </row>
        <row r="4838">
          <cell r="B4838" t="str">
            <v>4201.0007.0630910</v>
          </cell>
          <cell r="C4838" t="str">
            <v>TOL, PARKIR DAN GATE PASS - FABRICATION RISER CLAMP</v>
          </cell>
        </row>
        <row r="4839">
          <cell r="B4839" t="str">
            <v>4201.0007.0631115</v>
          </cell>
          <cell r="C4839" t="str">
            <v>TOL, PARKIR DAN GATE PASS - SUPPLY OF HEAT EXCHANGER</v>
          </cell>
        </row>
        <row r="4840">
          <cell r="B4840" t="str">
            <v>4201.0007.0631201</v>
          </cell>
          <cell r="C4840" t="str">
            <v>TOL, PARKIR DAN GATE PASS - PROVISION OF EPCI KF GAS</v>
          </cell>
        </row>
        <row r="4841">
          <cell r="B4841" t="str">
            <v>4201.0007.06312029</v>
          </cell>
          <cell r="C4841" t="str">
            <v>TOL, PARKIR DAN GATE PASS - FABRICATION PIPE SPOOL</v>
          </cell>
        </row>
        <row r="4842">
          <cell r="B4842" t="str">
            <v>4201.0007.06312051</v>
          </cell>
          <cell r="C4842" t="str">
            <v>TOL, PARKIR DAN GATE PASS - PROVISION OF ENGINEERING</v>
          </cell>
        </row>
        <row r="4843">
          <cell r="B4843" t="str">
            <v>4201.0007.0651021</v>
          </cell>
          <cell r="C4843" t="str">
            <v>TOL, PARKIR DAN GATE PASS - FAB&amp;INSTAL ENERGY PLANT</v>
          </cell>
        </row>
        <row r="4844">
          <cell r="B4844" t="str">
            <v>4201.0007.0651025</v>
          </cell>
          <cell r="C4844" t="str">
            <v>TOL, PARKIR DAN GATE PASS - SUPPLY &amp; INSTAL PNEUMATIC</v>
          </cell>
        </row>
        <row r="4845">
          <cell r="B4845" t="str">
            <v>4201.0007.0651102</v>
          </cell>
          <cell r="C4845" t="str">
            <v>TOL, PARKIR DAN GATE PASS - SUPP&amp;INST 7110,7120,7130</v>
          </cell>
        </row>
        <row r="4846">
          <cell r="B4846" t="str">
            <v>4201.0007.0701022</v>
          </cell>
          <cell r="C4846" t="str">
            <v>TOL, PARKIR DAN GATE PASS - CHEMICAL CLEANING</v>
          </cell>
        </row>
        <row r="4847">
          <cell r="B4847" t="str">
            <v>4201.0007.0701122</v>
          </cell>
          <cell r="C4847" t="str">
            <v>TOL, PARKIR DAN GATE PASS - PUMP &amp; PIPING BROKE STOR.</v>
          </cell>
        </row>
        <row r="4848">
          <cell r="B4848" t="str">
            <v>4201.0007.0731138</v>
          </cell>
          <cell r="C4848" t="str">
            <v>TOL, PARKIR DAN GATE PASS - AIR HEATER TUBES</v>
          </cell>
        </row>
        <row r="4849">
          <cell r="B4849" t="str">
            <v>4201.0007.07312054</v>
          </cell>
          <cell r="C4849" t="str">
            <v>TOL, PARKIR DAN GATE PASS - SERVICE BARK CONVEYOR</v>
          </cell>
        </row>
        <row r="4850">
          <cell r="B4850" t="str">
            <v>4201.0007.0830924</v>
          </cell>
          <cell r="C4850" t="str">
            <v>TOL, PARKIR DAN GATE PASS - TRANS,INST,HOOKUP POLENG</v>
          </cell>
        </row>
        <row r="4851">
          <cell r="B4851" t="str">
            <v>4201.0007.0831120</v>
          </cell>
          <cell r="C4851" t="str">
            <v>TOL, PARKIR DAN GATE PASS - EPC WORKS FOR PPP-CW-DW-G</v>
          </cell>
        </row>
        <row r="4852">
          <cell r="B4852" t="str">
            <v>4201.0007.0881108</v>
          </cell>
          <cell r="C4852" t="str">
            <v>TOL, PARKIR DAN GATE PASS - REPLACE SW PIPE</v>
          </cell>
        </row>
        <row r="4853">
          <cell r="B4853" t="str">
            <v>4201.0007.0881123</v>
          </cell>
          <cell r="C4853" t="str">
            <v>TOL, PARKIR DAN GATE PASS - HOUSING FILTER</v>
          </cell>
        </row>
        <row r="4854">
          <cell r="B4854" t="str">
            <v>4201.0007.0901121</v>
          </cell>
          <cell r="C4854" t="str">
            <v>TOL, PARKIR DAN GATE PASS - DUCTING TISSUE MILL II</v>
          </cell>
        </row>
        <row r="4855">
          <cell r="B4855" t="str">
            <v>4201.0007.0901142</v>
          </cell>
          <cell r="C4855" t="str">
            <v>TOL, PARKIR DAN GATE PASS - Ducting Yankee</v>
          </cell>
        </row>
        <row r="4856">
          <cell r="B4856" t="str">
            <v>4201.0007.0911125</v>
          </cell>
          <cell r="C4856" t="str">
            <v>TOL, PARKIR DAN GATE PASS - Water System &amp; Coal Syste</v>
          </cell>
        </row>
        <row r="4857">
          <cell r="B4857" t="str">
            <v>4201.0007.0921147</v>
          </cell>
          <cell r="C4857" t="str">
            <v>TOL, PARKIR DAN GATE PASS - ADD. BY PAS LINE FOR DOUB</v>
          </cell>
        </row>
        <row r="4858">
          <cell r="B4858" t="str">
            <v>4201.0007.0991129</v>
          </cell>
          <cell r="C4858" t="str">
            <v>TOL, PARKIR DAN GATE PASS - PIPA HYDRANT</v>
          </cell>
        </row>
        <row r="4859">
          <cell r="B4859" t="str">
            <v>4201.0007.1021146</v>
          </cell>
          <cell r="C4859" t="str">
            <v>TOL, PARKIR DAN GATE PASS -  water surge tank</v>
          </cell>
        </row>
        <row r="4860">
          <cell r="B4860" t="str">
            <v>4201.0007.1031143</v>
          </cell>
          <cell r="C4860" t="str">
            <v>TOL, PARKIR DAN GATE PASS - DUPLEX PIPE SPOOL 2-INC,</v>
          </cell>
        </row>
        <row r="4861">
          <cell r="B4861" t="str">
            <v>4201.0007.10412034</v>
          </cell>
          <cell r="C4861" t="str">
            <v>TOL, PARKIR DAN GATE PASS - TUBE BUNDLE E201-05-08-09</v>
          </cell>
        </row>
        <row r="4862">
          <cell r="B4862" t="str">
            <v>4201.0007.10512037</v>
          </cell>
          <cell r="C4862" t="str">
            <v>TOL, PARKIR DAN GATE PASS - HEAT EXCHANGER ASSY TAG N</v>
          </cell>
        </row>
        <row r="4863">
          <cell r="B4863" t="str">
            <v>4201.0007.10512038</v>
          </cell>
          <cell r="C4863" t="str">
            <v>TOL, PARKIR DAN GATE PASS - PENGADAAN SHELL ASSY TAG</v>
          </cell>
        </row>
        <row r="4864">
          <cell r="B4864" t="str">
            <v>4201.0007.10512039</v>
          </cell>
          <cell r="C4864" t="str">
            <v>TOL, PARKIR DAN GATE PASS - PENGADAAN SHELL ASSY TAG</v>
          </cell>
        </row>
        <row r="4865">
          <cell r="B4865" t="str">
            <v>4201.0007.10512060</v>
          </cell>
          <cell r="C4865" t="str">
            <v>TOL, PARKIR DAN GATE PASS - PENGGANTIAN/PEMBUATAN TES</v>
          </cell>
        </row>
        <row r="4866">
          <cell r="B4866" t="str">
            <v>4201.0007.10612040</v>
          </cell>
          <cell r="C4866" t="str">
            <v>TOL, PARKIR DAN GATE PASS - TUBE BUNDLE, SHELLBUNDLE,</v>
          </cell>
        </row>
        <row r="4867">
          <cell r="B4867" t="str">
            <v>4201.0007.10612053</v>
          </cell>
          <cell r="C4867" t="str">
            <v>TOL, PARKIR DAN GATE PASS - ENGINEERING, PROCUREMENT</v>
          </cell>
        </row>
        <row r="4868">
          <cell r="B4868" t="str">
            <v>4201.0007.1121154</v>
          </cell>
          <cell r="C4868" t="str">
            <v>TOL, PARKIR DAN GATE PASS - H2S MUD / GAS SEPARATOR</v>
          </cell>
        </row>
        <row r="4869">
          <cell r="B4869" t="str">
            <v>4201.0007.1161162</v>
          </cell>
          <cell r="C4869" t="str">
            <v>TOL, PARKIR DAN GATE PASS - SECONDARY REFORMER EFFLUE</v>
          </cell>
        </row>
        <row r="4870">
          <cell r="B4870" t="str">
            <v>4201.0007.1171165</v>
          </cell>
          <cell r="C4870" t="str">
            <v>TOL, PARKIR DAN GATE PASS - TOWER</v>
          </cell>
        </row>
        <row r="4871">
          <cell r="B4871" t="str">
            <v>4201.0007.1171167</v>
          </cell>
          <cell r="C4871" t="str">
            <v>TOL, PARKIR DAN GATE PASS - SHOP FABRICATED VESSEL &amp;</v>
          </cell>
        </row>
        <row r="4872">
          <cell r="B4872" t="str">
            <v>4201.0007.1171168</v>
          </cell>
          <cell r="C4872" t="str">
            <v>TOL, PARKIR DAN GATE PASS - SHOP FABRICATED VESSEL &amp;</v>
          </cell>
        </row>
        <row r="4873">
          <cell r="B4873" t="str">
            <v>4201.0007.11712010</v>
          </cell>
          <cell r="C4873" t="str">
            <v>TOL, PARKIR DAN GATE PASS - SHOP FABRICATED VESSEL &amp;</v>
          </cell>
        </row>
        <row r="4874">
          <cell r="B4874" t="str">
            <v>4201.0007.11712023</v>
          </cell>
          <cell r="C4874" t="str">
            <v>TOL, PARKIR DAN GATE PASS - SHOP FABRICATED VESSEL &amp;</v>
          </cell>
        </row>
        <row r="4875">
          <cell r="B4875" t="str">
            <v>4201.0007.1191172</v>
          </cell>
          <cell r="C4875" t="str">
            <v>TOL, PARKIR DAN GATE PASS - EPC MOBILE SEPARATOR</v>
          </cell>
        </row>
        <row r="4876">
          <cell r="B4876" t="str">
            <v>4201.0007.1201175</v>
          </cell>
          <cell r="C4876" t="str">
            <v>TOL, PARKIR DAN GATE PASS - FABRICATION &amp; ERECTION OF</v>
          </cell>
        </row>
        <row r="4877">
          <cell r="B4877" t="str">
            <v>4201.0007.12812012</v>
          </cell>
          <cell r="C4877" t="str">
            <v>TOL, PARKIR DAN GATE PASS - RENTAL DRILLING EQUIPMENT</v>
          </cell>
        </row>
        <row r="4878">
          <cell r="B4878" t="str">
            <v>4201.0007.12912007</v>
          </cell>
          <cell r="C4878" t="str">
            <v>TOL, PARKIR DAN GATE PASS - SUPPLY OF SHELL &amp; TUBE HE</v>
          </cell>
        </row>
        <row r="4879">
          <cell r="B4879" t="str">
            <v>4201.0007.14512017</v>
          </cell>
          <cell r="C4879" t="str">
            <v>TOL, PARKIR DAN GATE PASS - DIVING EQUIPMENT</v>
          </cell>
        </row>
        <row r="4880">
          <cell r="B4880" t="str">
            <v>4201.0007.14912041</v>
          </cell>
          <cell r="C4880" t="str">
            <v>TOL, PARKIR DAN GATE PASS - FABRIKASI SHELL 24E-113</v>
          </cell>
        </row>
        <row r="4881">
          <cell r="B4881" t="str">
            <v>4201.0007.15012024</v>
          </cell>
          <cell r="C4881" t="str">
            <v>TOL, PARKIR DAN GATE PASS -  TOTAL RETUBE INSITU SURF</v>
          </cell>
        </row>
        <row r="4882">
          <cell r="B4882" t="str">
            <v>4201.0007.15212028</v>
          </cell>
          <cell r="C4882" t="str">
            <v>TOL, PARKIR DAN GATE PASS - TUBE BUNDLE SHELL H5012 &amp;</v>
          </cell>
        </row>
        <row r="4883">
          <cell r="B4883" t="str">
            <v>4201.0007.15212059</v>
          </cell>
          <cell r="C4883" t="str">
            <v>TOL, PARKIR DAN GATE PASS - SECONDARY REACTOR UNIT</v>
          </cell>
        </row>
        <row r="4884">
          <cell r="B4884" t="str">
            <v>4201.0007.15312030</v>
          </cell>
          <cell r="C4884" t="str">
            <v>TOL, PARKIR DAN GATE PASS - 2 UNIT FUEL GAS FILTER CO</v>
          </cell>
        </row>
        <row r="4885">
          <cell r="B4885" t="str">
            <v>4201.0007.15712042</v>
          </cell>
          <cell r="C4885" t="str">
            <v>TOL, PARKIR DAN GATE PASS - REDESIGN, FABRIKASI &amp; PEM</v>
          </cell>
        </row>
        <row r="4886">
          <cell r="B4886" t="str">
            <v>4201.0007.16012044</v>
          </cell>
          <cell r="C4886" t="str">
            <v>TOL, PARKIR DAN GATE PASS -  EPCI CONTRACT FOR LIMA F</v>
          </cell>
        </row>
        <row r="4887">
          <cell r="B4887" t="str">
            <v>4201.0007.16409005</v>
          </cell>
          <cell r="C4887" t="str">
            <v>TOL, PARKIR DAN GATE PASS - MEG Injection Package</v>
          </cell>
        </row>
        <row r="4888">
          <cell r="B4888" t="str">
            <v>4201.0007.R000000</v>
          </cell>
          <cell r="C4888" t="str">
            <v>TOL, PARKIR DAN GATE PASS - SEWA EQUIPMENT- EXCAVATOR</v>
          </cell>
        </row>
        <row r="4889">
          <cell r="B4889" t="str">
            <v>4201.0008.06312006</v>
          </cell>
          <cell r="C4889" t="str">
            <v>PERLENGKAPAN KERJA - PROV OF EPCI KF GAS (INT)</v>
          </cell>
        </row>
        <row r="4890">
          <cell r="B4890" t="str">
            <v>4201.0008.002</v>
          </cell>
          <cell r="C4890" t="str">
            <v>PERLENGKAPAN KERJA - WORKSHOP</v>
          </cell>
        </row>
        <row r="4891">
          <cell r="B4891" t="str">
            <v>4201.0008.0050852</v>
          </cell>
          <cell r="C4891" t="str">
            <v>PERLENGKAPAN KERJA - KAMBUNA TOPSIDE REUSER S</v>
          </cell>
        </row>
        <row r="4892">
          <cell r="B4892" t="str">
            <v>4201.0008.0050905</v>
          </cell>
          <cell r="C4892" t="str">
            <v>PERLENGKAPAN KERJA - MEG INJECTION PACKAGE</v>
          </cell>
        </row>
        <row r="4893">
          <cell r="B4893" t="str">
            <v>4201.0008.00712046</v>
          </cell>
          <cell r="C4893" t="str">
            <v>PERLENGKAPAN KERJA - FABRIKASI  &amp; INSTASI UNTU</v>
          </cell>
        </row>
        <row r="4894">
          <cell r="B4894" t="str">
            <v>4201.0008.0081014</v>
          </cell>
          <cell r="C4894" t="str">
            <v>PERLENGKAPAN KERJA - SEI AMBAWANG KAB.KUBU</v>
          </cell>
        </row>
        <row r="4895">
          <cell r="B4895" t="str">
            <v>4201.0008.0101019</v>
          </cell>
          <cell r="C4895" t="str">
            <v>PERLENGKAPAN KERJA - CPP&amp;AUP PLATFORMS INST</v>
          </cell>
        </row>
        <row r="4896">
          <cell r="B4896" t="str">
            <v>4201.0008.0101137</v>
          </cell>
          <cell r="C4896" t="str">
            <v>PERLENGKAPAN KERJA - CPP &amp; AUP Platforms</v>
          </cell>
        </row>
        <row r="4897">
          <cell r="B4897" t="str">
            <v>4201.0008.0120832</v>
          </cell>
          <cell r="C4897" t="str">
            <v>PERLENGKAPAN KERJA - SHELL &amp; TUBE HEAT EXCHANG</v>
          </cell>
        </row>
        <row r="4898">
          <cell r="B4898" t="str">
            <v>4201.0008.0130903</v>
          </cell>
          <cell r="C4898" t="str">
            <v>PERLENGKAPAN KERJA - WELL TEST, SKID UNIT</v>
          </cell>
        </row>
        <row r="4899">
          <cell r="B4899" t="str">
            <v>4201.0008.0130904</v>
          </cell>
          <cell r="C4899" t="str">
            <v>PERLENGKAPAN KERJA - HEAT EXCHANGER</v>
          </cell>
        </row>
        <row r="4900">
          <cell r="B4900" t="str">
            <v>4201.0008.0130908</v>
          </cell>
          <cell r="C4900" t="str">
            <v>PERLENGKAPAN KERJA - PIPE SLEEVE &amp; DURI, RIAU</v>
          </cell>
        </row>
        <row r="4901">
          <cell r="B4901" t="str">
            <v>4201.0008.0130923</v>
          </cell>
          <cell r="C4901" t="str">
            <v>PERLENGKAPAN KERJA - PROV OF WATER STO TANK</v>
          </cell>
        </row>
        <row r="4902">
          <cell r="B4902" t="str">
            <v>4201.0008.0130929</v>
          </cell>
          <cell r="C4902" t="str">
            <v>PERLENGKAPAN KERJA - OPERATION ASSISTANCE SLN</v>
          </cell>
        </row>
        <row r="4903">
          <cell r="B4903" t="str">
            <v>4201.0008.0130931</v>
          </cell>
          <cell r="C4903" t="str">
            <v>PERLENGKAPAN KERJA - STORAGE TANK FOR INT PROG</v>
          </cell>
        </row>
        <row r="4904">
          <cell r="B4904" t="str">
            <v>4201.0008.0131004</v>
          </cell>
          <cell r="C4904" t="str">
            <v>PERLENGKAPAN KERJA - 3 UNITS K.O. DRUM</v>
          </cell>
        </row>
        <row r="4905">
          <cell r="B4905" t="str">
            <v>4201.0008.0131010</v>
          </cell>
          <cell r="C4905" t="str">
            <v>PERLENGKAPAN KERJA - DISAIN&amp;FAB ALAT SURFAKTAN</v>
          </cell>
        </row>
        <row r="4906">
          <cell r="B4906" t="str">
            <v>4201.0008.0131018</v>
          </cell>
          <cell r="C4906" t="str">
            <v>PERLENGKAPAN KERJA - JASA KONST TANGKI PEMISAH</v>
          </cell>
        </row>
        <row r="4907">
          <cell r="B4907" t="str">
            <v>4201.0008.0131104</v>
          </cell>
          <cell r="C4907" t="str">
            <v>PERLENGKAPAN KERJA - RIGLESS SERVICE</v>
          </cell>
        </row>
        <row r="4908">
          <cell r="B4908" t="str">
            <v>4201.0008.0131113</v>
          </cell>
          <cell r="C4908" t="str">
            <v>PERLENGKAPAN KERJA - EPC U/ FASILITAS TANKI DI</v>
          </cell>
        </row>
        <row r="4909">
          <cell r="B4909" t="str">
            <v>4201.0008.0131119</v>
          </cell>
          <cell r="C4909" t="str">
            <v>PERLENGKAPAN KERJA - EPF OF STORAGE FOR RANTAU</v>
          </cell>
        </row>
        <row r="4910">
          <cell r="B4910" t="str">
            <v>4201.0008.0131127</v>
          </cell>
          <cell r="C4910" t="str">
            <v>PERLENGKAPAN KERJA - RIGLESS SERVICE</v>
          </cell>
        </row>
        <row r="4911">
          <cell r="B4911" t="str">
            <v>4201.0008.0131150</v>
          </cell>
          <cell r="C4911" t="str">
            <v>PERLENGKAPAN KERJA - WASH TANK REPAIR</v>
          </cell>
        </row>
        <row r="4912">
          <cell r="B4912" t="str">
            <v>4201.0008.01312003</v>
          </cell>
          <cell r="C4912" t="str">
            <v>PERLENGKAPAN KERJA - RIGLESS SERVICES</v>
          </cell>
        </row>
        <row r="4913">
          <cell r="B4913" t="str">
            <v>4201.0008.01312031</v>
          </cell>
          <cell r="C4913" t="str">
            <v>PERLENGKAPAN KERJA - PLUG BACK WITH SLICKLINE</v>
          </cell>
        </row>
        <row r="4914">
          <cell r="B4914" t="str">
            <v>4201.0008.01312049</v>
          </cell>
          <cell r="C4914" t="str">
            <v>PERLENGKAPAN KERJA - HRSG #2 &amp; #5</v>
          </cell>
        </row>
        <row r="4915">
          <cell r="B4915" t="str">
            <v>4201.0008.01312058</v>
          </cell>
          <cell r="C4915" t="str">
            <v>PERLENGKAPAN KERJA - FOAMING SERVICES</v>
          </cell>
        </row>
        <row r="4916">
          <cell r="B4916" t="str">
            <v>4201.0008.0150909</v>
          </cell>
          <cell r="C4916" t="str">
            <v>PERLENGKAPAN KERJA - PIPE CONNECTION</v>
          </cell>
        </row>
        <row r="4917">
          <cell r="B4917" t="str">
            <v>4201.0008.0150916</v>
          </cell>
          <cell r="C4917" t="str">
            <v>PERLENGKAPAN KERJA - SUBSEA CABLE</v>
          </cell>
        </row>
        <row r="4918">
          <cell r="B4918" t="str">
            <v>4201.0008.0151128</v>
          </cell>
          <cell r="C4918" t="str">
            <v>PERLENGKAPAN KERJA - PROJECT BAWAL PIPELINE</v>
          </cell>
        </row>
        <row r="4919">
          <cell r="B4919" t="str">
            <v>4201.0008.01512021</v>
          </cell>
          <cell r="C4919" t="str">
            <v>PERLENGKAPAN KERJA - TUBE BUNDLE CONDENSATE CO</v>
          </cell>
        </row>
        <row r="4920">
          <cell r="B4920" t="str">
            <v>4201.0008.01512027</v>
          </cell>
          <cell r="C4920" t="str">
            <v>PERLENGKAPAN KERJA - FUEL GAS SCRUBBER AND HEA</v>
          </cell>
        </row>
        <row r="4921">
          <cell r="B4921" t="str">
            <v>4201.0008.01512043</v>
          </cell>
          <cell r="C4921" t="str">
            <v>PERLENGKAPAN KERJA - EHMR WATER PROJECT, EPCI</v>
          </cell>
        </row>
        <row r="4922">
          <cell r="B4922" t="str">
            <v>4201.0008.01512062</v>
          </cell>
          <cell r="C4922" t="str">
            <v>PERLENGKAPAN KERJA - EPCI TEMBANG 8 TO BAWAL P</v>
          </cell>
        </row>
        <row r="4923">
          <cell r="B4923" t="str">
            <v>4201.0008.0191139</v>
          </cell>
          <cell r="C4923" t="str">
            <v>PERLENGKAPAN KERJA - Maintenance of Expansion</v>
          </cell>
        </row>
        <row r="4924">
          <cell r="B4924" t="str">
            <v>4201.0008.0241007</v>
          </cell>
          <cell r="C4924" t="str">
            <v>PERLENGKAPAN KERJA - REP&amp;TEST (336-I;1000m3)</v>
          </cell>
        </row>
        <row r="4925">
          <cell r="B4925" t="str">
            <v>4201.0008.02412022</v>
          </cell>
          <cell r="C4925" t="str">
            <v>PERLENGKAPAN KERJA - REPAIR F/WELDING TANK</v>
          </cell>
        </row>
        <row r="4926">
          <cell r="B4926" t="str">
            <v>4201.0008.02412035</v>
          </cell>
          <cell r="C4926" t="str">
            <v>PERLENGKAPAN KERJA - REPAIR OF TANK 100 CUFT P</v>
          </cell>
        </row>
        <row r="4927">
          <cell r="B4927" t="str">
            <v>4201.0008.0260847</v>
          </cell>
          <cell r="C4927" t="str">
            <v>PERLENGKAPAN KERJA - INSTALLATION OF 2X315 MW</v>
          </cell>
        </row>
        <row r="4928">
          <cell r="B4928" t="str">
            <v>4201.0008.0261198</v>
          </cell>
          <cell r="C4928" t="str">
            <v>PERLENGKAPAN KERJA - MAINTENANCE HUBEI</v>
          </cell>
        </row>
        <row r="4929">
          <cell r="B4929" t="str">
            <v>4201.0008.0280913</v>
          </cell>
          <cell r="C4929" t="str">
            <v>PERLENGKAPAN KERJA - FAB SAND BLAST&amp;PRIM COAT</v>
          </cell>
        </row>
        <row r="4930">
          <cell r="B4930" t="str">
            <v>4201.0008.0280915</v>
          </cell>
          <cell r="C4930" t="str">
            <v>PERLENGKAPAN KERJA - MB#13; RECONDITION WORK</v>
          </cell>
        </row>
        <row r="4931">
          <cell r="B4931" t="str">
            <v>4201.0008.0280919</v>
          </cell>
          <cell r="C4931" t="str">
            <v>PERLENGKAPAN KERJA - RB#13; ANCHOR BOLT INST</v>
          </cell>
        </row>
        <row r="4932">
          <cell r="B4932" t="str">
            <v>4201.0008.0280921</v>
          </cell>
          <cell r="C4932" t="str">
            <v>PERLENGKAPAN KERJA - RB#13; INST MECHANICAL</v>
          </cell>
        </row>
        <row r="4933">
          <cell r="B4933" t="str">
            <v>4201.0008.0280926</v>
          </cell>
          <cell r="C4933" t="str">
            <v>PERLENGKAPAN KERJA - RB#13; PIPE EXT /MP &amp; LP</v>
          </cell>
        </row>
        <row r="4934">
          <cell r="B4934" t="str">
            <v>4201.0008.0280927</v>
          </cell>
          <cell r="C4934" t="str">
            <v>PERLENGKAPAN KERJA - PM#9;MP BIN TEMP CONTROL</v>
          </cell>
        </row>
        <row r="4935">
          <cell r="B4935" t="str">
            <v>4201.0008.0280930</v>
          </cell>
          <cell r="C4935" t="str">
            <v>PERLENGKAPAN KERJA - MB#15;MAIN STEAM LINE MOD</v>
          </cell>
        </row>
        <row r="4936">
          <cell r="B4936" t="str">
            <v>4201.0008.0281005</v>
          </cell>
          <cell r="C4936" t="str">
            <v>PERLENGKAPAN KERJA - PM#9; UPGRADE TIE IN</v>
          </cell>
        </row>
        <row r="4937">
          <cell r="B4937" t="str">
            <v>4201.0008.0281006</v>
          </cell>
          <cell r="C4937" t="str">
            <v>PERLENGKAPAN KERJA - MANPOWER SUPPLY SHUTDOWN</v>
          </cell>
        </row>
        <row r="4938">
          <cell r="B4938" t="str">
            <v>4201.0008.0281011</v>
          </cell>
          <cell r="C4938" t="str">
            <v>PERLENGKAPAN KERJA - WP-9;FAB CRUSHER COMPLETE</v>
          </cell>
        </row>
        <row r="4939">
          <cell r="B4939" t="str">
            <v>4201.0008.0281013</v>
          </cell>
          <cell r="C4939" t="str">
            <v>PERLENGKAPAN KERJA - MB#24;SURF METAL TREATMEN</v>
          </cell>
        </row>
        <row r="4940">
          <cell r="B4940" t="str">
            <v>4201.0008.0281015</v>
          </cell>
          <cell r="C4940" t="str">
            <v>PERLENGKAPAN KERJA - WP-8;FAB CRUSHER 2SETS</v>
          </cell>
        </row>
        <row r="4941">
          <cell r="B4941" t="str">
            <v>4201.0008.0281020</v>
          </cell>
          <cell r="C4941" t="str">
            <v>PERLENGKAPAN KERJA - TPM;ADD BYPASS FILTER GAS</v>
          </cell>
        </row>
        <row r="4942">
          <cell r="B4942" t="str">
            <v>4201.0008.0281034</v>
          </cell>
          <cell r="C4942" t="str">
            <v>PERLENGKAPAN KERJA - WP-8, DRUM BARKER 2 LINES</v>
          </cell>
        </row>
        <row r="4943">
          <cell r="B4943" t="str">
            <v>4201.0008.0281103</v>
          </cell>
          <cell r="C4943" t="str">
            <v>PERLENGKAPAN KERJA - TUBE PF-1C VE#1(SHUTDOWN)</v>
          </cell>
        </row>
        <row r="4944">
          <cell r="B4944" t="str">
            <v>4201.0008.0281110</v>
          </cell>
          <cell r="C4944" t="str">
            <v>PERLENGKAPAN KERJA - VE#11, FABRICATION HBL TA</v>
          </cell>
        </row>
        <row r="4945">
          <cell r="B4945" t="str">
            <v>4201.0008.0281116</v>
          </cell>
          <cell r="C4945" t="str">
            <v>PERLENGKAPAN KERJA - IKPP</v>
          </cell>
        </row>
        <row r="4946">
          <cell r="B4946" t="str">
            <v>4201.0008.0281130</v>
          </cell>
          <cell r="C4946" t="str">
            <v>PERLENGKAPAN KERJA - TG 23 PENYAMBUNGAN PIPA</v>
          </cell>
        </row>
        <row r="4947">
          <cell r="B4947" t="str">
            <v>4201.0008.0281131</v>
          </cell>
          <cell r="C4947" t="str">
            <v>PERLENGKAPAN KERJA - MC-10 Connect Pipe</v>
          </cell>
        </row>
        <row r="4948">
          <cell r="B4948" t="str">
            <v>4201.0008.0281132</v>
          </cell>
          <cell r="C4948" t="str">
            <v>PERLENGKAPAN KERJA - Replacement of pipe 8"</v>
          </cell>
        </row>
        <row r="4949">
          <cell r="B4949" t="str">
            <v>4201.0008.0281133</v>
          </cell>
          <cell r="C4949" t="str">
            <v>PERLENGKAPAN KERJA - MC-2 Annual Shutdown 2011</v>
          </cell>
        </row>
        <row r="4950">
          <cell r="B4950" t="str">
            <v>4201.0008.0281134</v>
          </cell>
          <cell r="C4950" t="str">
            <v>PERLENGKAPAN KERJA - Repair Heater, Cooler</v>
          </cell>
        </row>
        <row r="4951">
          <cell r="B4951" t="str">
            <v>4201.0008.0281135</v>
          </cell>
          <cell r="C4951" t="str">
            <v>PERLENGKAPAN KERJA - CA-8 Replace C12 Pipe 16"</v>
          </cell>
        </row>
        <row r="4952">
          <cell r="B4952" t="str">
            <v>4201.0008.0281136</v>
          </cell>
          <cell r="C4952" t="str">
            <v>PERLENGKAPAN KERJA - Supply Manpower</v>
          </cell>
        </row>
        <row r="4953">
          <cell r="B4953" t="str">
            <v>4201.0008.0281140</v>
          </cell>
          <cell r="C4953" t="str">
            <v>PERLENGKAPAN KERJA - Corrective Maintenance, P</v>
          </cell>
        </row>
        <row r="4954">
          <cell r="B4954" t="str">
            <v>4201.0008.0281141</v>
          </cell>
          <cell r="C4954" t="str">
            <v>PERLENGKAPAN KERJA - PM-9 Annual Shutdown 2011</v>
          </cell>
        </row>
        <row r="4955">
          <cell r="B4955" t="str">
            <v>4201.0008.0281144</v>
          </cell>
          <cell r="C4955" t="str">
            <v>PERLENGKAPAN KERJA - RB# 6 Project; Supply Man</v>
          </cell>
        </row>
        <row r="4956">
          <cell r="B4956" t="str">
            <v>4201.0008.0281145</v>
          </cell>
          <cell r="C4956" t="str">
            <v>PERLENGKAPAN KERJA - WPMT PROJ SUPPLY MANPOWER</v>
          </cell>
        </row>
        <row r="4957">
          <cell r="B4957" t="str">
            <v>4201.0008.0281148</v>
          </cell>
          <cell r="C4957" t="str">
            <v>PERLENGKAPAN KERJA - RECONDITION VACUUM EVAPOR</v>
          </cell>
        </row>
        <row r="4958">
          <cell r="B4958" t="str">
            <v>4201.0008.0281149</v>
          </cell>
          <cell r="C4958" t="str">
            <v>PERLENGKAPAN KERJA - RC-11 ADD LINE GAS FILTER</v>
          </cell>
        </row>
        <row r="4959">
          <cell r="B4959" t="str">
            <v>4201.0008.0281155</v>
          </cell>
          <cell r="C4959" t="str">
            <v>PERLENGKAPAN KERJA - WP#8; REPLACEMENT SHUTL B</v>
          </cell>
        </row>
        <row r="4960">
          <cell r="B4960" t="str">
            <v>4201.0008.0281156</v>
          </cell>
          <cell r="C4960" t="str">
            <v>PERLENGKAPAN KERJA - WP#9; INSTALLATION CHIP S</v>
          </cell>
        </row>
        <row r="4961">
          <cell r="B4961" t="str">
            <v>4201.0008.0281157</v>
          </cell>
          <cell r="C4961" t="str">
            <v>PERLENGKAPAN KERJA - WP#9; INSTALLATION LOG RE</v>
          </cell>
        </row>
        <row r="4962">
          <cell r="B4962" t="str">
            <v>4201.0008.0281169</v>
          </cell>
          <cell r="C4962" t="str">
            <v>PERLENGKAPAN KERJA - WP-9 INSTALL DEBARKING DR</v>
          </cell>
        </row>
        <row r="4963">
          <cell r="B4963" t="str">
            <v>4201.0008.0281173</v>
          </cell>
          <cell r="C4963" t="str">
            <v>PERLENGKAPAN KERJA - VE#12 REPLACE ROOF &amp; SHEL</v>
          </cell>
        </row>
        <row r="4964">
          <cell r="B4964" t="str">
            <v>4201.0008.0281174</v>
          </cell>
          <cell r="C4964" t="str">
            <v>PERLENGKAPAN KERJA - RC#8; NEW INSTALL OF HYDR</v>
          </cell>
        </row>
        <row r="4965">
          <cell r="B4965" t="str">
            <v>4201.0008.0281199</v>
          </cell>
          <cell r="C4965" t="str">
            <v>PERLENGKAPAN KERJA - MAINTENANCE IKPP</v>
          </cell>
        </row>
        <row r="4966">
          <cell r="B4966" t="str">
            <v>4201.0008.02812008</v>
          </cell>
          <cell r="C4966" t="str">
            <v>PERLENGKAPAN KERJA - VE#2 INST NEW WBL TANK A</v>
          </cell>
        </row>
        <row r="4967">
          <cell r="B4967" t="str">
            <v>4201.0008.02812009</v>
          </cell>
          <cell r="C4967" t="str">
            <v>PERLENGKAPAN KERJA - WP-9 INSTALL CHIP SCREEN</v>
          </cell>
        </row>
        <row r="4968">
          <cell r="B4968" t="str">
            <v>4201.0008.02812011</v>
          </cell>
          <cell r="C4968" t="str">
            <v>PERLENGKAPAN KERJA - WP#9: INSTALL DEBARKING D</v>
          </cell>
        </row>
        <row r="4969">
          <cell r="B4969" t="str">
            <v>4201.0008.02812013</v>
          </cell>
          <cell r="C4969" t="str">
            <v>PERLENGKAPAN KERJA - PM#8; TIE IN (TOP SEPARAT</v>
          </cell>
        </row>
        <row r="4970">
          <cell r="B4970" t="str">
            <v>4201.0008.02812016</v>
          </cell>
          <cell r="C4970" t="str">
            <v>PERLENGKAPAN KERJA - HP HEADER TG 18.19 TO P-8</v>
          </cell>
        </row>
        <row r="4971">
          <cell r="B4971" t="str">
            <v>4201.0008.02812018</v>
          </cell>
          <cell r="C4971" t="str">
            <v>PERLENGKAPAN KERJA - MC#3; UPGRADE PIPING &amp; DR</v>
          </cell>
        </row>
        <row r="4972">
          <cell r="B4972" t="str">
            <v>4201.0008.02812019</v>
          </cell>
          <cell r="C4972" t="str">
            <v>PERLENGKAPAN KERJA - PM#8; TIE IN WASHING &amp; CO</v>
          </cell>
        </row>
        <row r="4973">
          <cell r="B4973" t="str">
            <v>4201.0008.02812020</v>
          </cell>
          <cell r="C4973" t="str">
            <v>PERLENGKAPAN KERJA - PM#8; ADD SCREEN &amp; DISMAN</v>
          </cell>
        </row>
        <row r="4974">
          <cell r="B4974" t="str">
            <v>4201.0008.02812026</v>
          </cell>
          <cell r="C4974" t="str">
            <v>PERLENGKAPAN KERJA - PPM#6; FABRICATION / INST</v>
          </cell>
        </row>
        <row r="4975">
          <cell r="B4975" t="str">
            <v>4201.0008.02812032</v>
          </cell>
          <cell r="C4975" t="str">
            <v>PERLENGKAPAN KERJA - OPEN CONTRACT MAINTENANCE</v>
          </cell>
        </row>
        <row r="4976">
          <cell r="B4976" t="str">
            <v>4201.0008.02812033</v>
          </cell>
          <cell r="C4976" t="str">
            <v>PERLENGKAPAN KERJA - MANPOWER TO SUPPORT CORRE</v>
          </cell>
        </row>
        <row r="4977">
          <cell r="B4977" t="str">
            <v>4201.0008.02812036</v>
          </cell>
          <cell r="C4977" t="str">
            <v>PERLENGKAPAN KERJA - GANTI TUBE CONDENSER TG#1</v>
          </cell>
        </row>
        <row r="4978">
          <cell r="B4978" t="str">
            <v>4201.0008.02812045</v>
          </cell>
          <cell r="C4978" t="str">
            <v>PERLENGKAPAN KERJA - WP-8; REPLACEMENT OF DRUM</v>
          </cell>
        </row>
        <row r="4979">
          <cell r="B4979" t="str">
            <v>4201.0008.02812047</v>
          </cell>
          <cell r="C4979" t="str">
            <v>PERLENGKAPAN KERJA - WP-9; REPLACEMENT OF DRUM</v>
          </cell>
        </row>
        <row r="4980">
          <cell r="B4980" t="str">
            <v>4201.0008.02812048</v>
          </cell>
          <cell r="C4980" t="str">
            <v>PERLENGKAPAN KERJA - VE#2 PROJECT FABR &amp; INSTA</v>
          </cell>
        </row>
        <row r="4981">
          <cell r="B4981" t="str">
            <v>4201.0008.02812050</v>
          </cell>
          <cell r="C4981" t="str">
            <v>PERLENGKAPAN KERJA - VE2; FABRICATION &amp; INSTAL</v>
          </cell>
        </row>
        <row r="4982">
          <cell r="B4982" t="str">
            <v>4201.0008.02812052</v>
          </cell>
          <cell r="C4982" t="str">
            <v>PERLENGKAPAN KERJA - PM8; SCAFFOLDING ANNUAL S</v>
          </cell>
        </row>
        <row r="4983">
          <cell r="B4983" t="str">
            <v>4201.0008.02812055</v>
          </cell>
          <cell r="C4983" t="str">
            <v>PERLENGKAPAN KERJA - PM#8; DISMANTLE EQUIPMENT</v>
          </cell>
        </row>
        <row r="4984">
          <cell r="B4984" t="str">
            <v>4201.0008.02812056</v>
          </cell>
          <cell r="C4984" t="str">
            <v>PERLENGKAPAN KERJA - PM#8; TO MAKE CONVEYOR SU</v>
          </cell>
        </row>
        <row r="4985">
          <cell r="B4985" t="str">
            <v>4201.0008.02812057</v>
          </cell>
          <cell r="C4985" t="str">
            <v>PERLENGKAPAN KERJA - PM#9; GANTI 4 SET NOZZLE</v>
          </cell>
        </row>
        <row r="4986">
          <cell r="B4986" t="str">
            <v>4201.0008.02812099</v>
          </cell>
          <cell r="C4986" t="str">
            <v>PERLENGKAPAN KERJA - IKPP MAINTENANCE</v>
          </cell>
        </row>
        <row r="4987">
          <cell r="B4987" t="str">
            <v>4201.0008.0350933</v>
          </cell>
          <cell r="C4987" t="str">
            <v>PERLENGKAPAN KERJA - PAGERUNGAN UTARA FIELD</v>
          </cell>
        </row>
        <row r="4988">
          <cell r="B4988" t="str">
            <v>4201.0008.0351002</v>
          </cell>
          <cell r="C4988" t="str">
            <v>PERLENGKAPAN KERJA - EDC1 SUBSEA FACILITY TSB</v>
          </cell>
        </row>
        <row r="4989">
          <cell r="B4989" t="str">
            <v>4201.0008.0400928</v>
          </cell>
          <cell r="C4989" t="str">
            <v>PERLENGKAPAN KERJA - 3 Unit BODY SHELL</v>
          </cell>
        </row>
        <row r="4990">
          <cell r="B4990" t="str">
            <v>4201.0008.0400932</v>
          </cell>
          <cell r="C4990" t="str">
            <v>PERLENGKAPAN KERJA - 6 UNITS FLARE KO DRUM</v>
          </cell>
        </row>
        <row r="4991">
          <cell r="B4991" t="str">
            <v>4201.0008.0411008</v>
          </cell>
          <cell r="C4991" t="str">
            <v>PERLENGKAPAN KERJA - GEN. ASSEMBLY DEBARKING</v>
          </cell>
        </row>
        <row r="4992">
          <cell r="B4992" t="str">
            <v>4201.0008.04112025</v>
          </cell>
          <cell r="C4992" t="str">
            <v>PERLENGKAPAN KERJA - MANPOWER SUPPLY FOR PROJE</v>
          </cell>
        </row>
        <row r="4993">
          <cell r="B4993" t="str">
            <v>4201.0008.0480753</v>
          </cell>
          <cell r="C4993" t="str">
            <v>PERLENGKAPAN KERJA - COMBINED FEED EXCHANGER</v>
          </cell>
        </row>
        <row r="4994">
          <cell r="B4994" t="str">
            <v>4201.0008.0480901</v>
          </cell>
          <cell r="C4994" t="str">
            <v>PERLENGKAPAN KERJA - DEBUT TRIM COND 211-E-9</v>
          </cell>
        </row>
        <row r="4995">
          <cell r="B4995" t="str">
            <v>4201.0008.0480906</v>
          </cell>
          <cell r="C4995" t="str">
            <v>PERLENGKAPAN KERJA - TBUNDLE 140-E-11A,E-16</v>
          </cell>
        </row>
        <row r="4996">
          <cell r="B4996" t="str">
            <v>4201.0008.0480912</v>
          </cell>
          <cell r="C4996" t="str">
            <v>PERLENGKAPAN KERJA - FAB HE, 701-E-5&amp;702-E-7</v>
          </cell>
        </row>
        <row r="4997">
          <cell r="B4997" t="str">
            <v>4201.0008.0480914</v>
          </cell>
          <cell r="C4997" t="str">
            <v>PERLENGKAPAN KERJA - FAB HE,ITEM 140-E-20&amp;E-25</v>
          </cell>
        </row>
        <row r="4998">
          <cell r="B4998" t="str">
            <v>4201.0008.0480918</v>
          </cell>
          <cell r="C4998" t="str">
            <v>PERLENGKAPAN KERJA - TUBE BUNDLE ASS F/023E-11</v>
          </cell>
        </row>
        <row r="4999">
          <cell r="B4999" t="str">
            <v>4201.0008.0480922</v>
          </cell>
          <cell r="C4999" t="str">
            <v>PERLENGKAPAN KERJA - COMBINED FEED EXCHANGER</v>
          </cell>
        </row>
        <row r="5000">
          <cell r="B5000" t="str">
            <v>4201.0008.0480925</v>
          </cell>
          <cell r="C5000" t="str">
            <v>PERLENGKAPAN KERJA - 6 DISPENSER (SOE-TA)</v>
          </cell>
        </row>
        <row r="5001">
          <cell r="B5001" t="str">
            <v>4201.0008.0481001</v>
          </cell>
          <cell r="C5001" t="str">
            <v>PERLENGKAPAN KERJA - VESSEL TAG NO.14-E-25</v>
          </cell>
        </row>
        <row r="5002">
          <cell r="B5002" t="str">
            <v>4201.0008.0481012</v>
          </cell>
          <cell r="C5002" t="str">
            <v>PERLENGKAPAN KERJA - BAFFLE PLATE</v>
          </cell>
        </row>
        <row r="5003">
          <cell r="B5003" t="str">
            <v>4201.0008.0481016</v>
          </cell>
          <cell r="C5003" t="str">
            <v>PERLENGKAPAN KERJA - ERECTION VCFHE 84E-201</v>
          </cell>
        </row>
        <row r="5004">
          <cell r="B5004" t="str">
            <v>4201.0008.0481023</v>
          </cell>
          <cell r="C5004" t="str">
            <v>PERLENGKAPAN KERJA - PASS PARTITION PLATE</v>
          </cell>
        </row>
        <row r="5005">
          <cell r="B5005" t="str">
            <v>4201.0008.0481024</v>
          </cell>
          <cell r="C5005" t="str">
            <v>PERLENGKAPAN KERJA - T. BUNDLE COMP, CHANNEL</v>
          </cell>
        </row>
        <row r="5006">
          <cell r="B5006" t="str">
            <v>4201.0008.0481101</v>
          </cell>
          <cell r="C5006" t="str">
            <v>PERLENGKAPAN KERJA - TUBE BUNDLE TYPE "U"</v>
          </cell>
        </row>
        <row r="5007">
          <cell r="B5007" t="str">
            <v>4201.0008.0481105</v>
          </cell>
          <cell r="C5007" t="str">
            <v>PERLENGKAPAN KERJA - TBUNDLE AS110-E-7 A/B/C/D</v>
          </cell>
        </row>
        <row r="5008">
          <cell r="B5008" t="str">
            <v>4201.0008.0481106</v>
          </cell>
          <cell r="C5008" t="str">
            <v>PERLENGKAPAN KERJA - EJCTR STEAMTAG110-J-51A/B</v>
          </cell>
        </row>
        <row r="5009">
          <cell r="B5009" t="str">
            <v>4201.0008.0481107</v>
          </cell>
          <cell r="C5009" t="str">
            <v>PERLENGKAPAN KERJA - TBUNDLE AS&amp;SHELL 93E-405</v>
          </cell>
        </row>
        <row r="5010">
          <cell r="B5010" t="str">
            <v>4201.0008.0481109</v>
          </cell>
          <cell r="C5010" t="str">
            <v>PERLENGKAPAN KERJA - PRESSURE VESSEL FABRICATI</v>
          </cell>
        </row>
        <row r="5011">
          <cell r="B5011" t="str">
            <v>4201.0008.0481114</v>
          </cell>
          <cell r="C5011" t="str">
            <v>PERLENGKAPAN KERJA - HEAT EXCHANGER COMPLETE 7</v>
          </cell>
        </row>
        <row r="5012">
          <cell r="B5012" t="str">
            <v>4201.0008.0481117</v>
          </cell>
          <cell r="C5012" t="str">
            <v>PERLENGKAPAN KERJA - CONDENSATE STRIPPER</v>
          </cell>
        </row>
        <row r="5013">
          <cell r="B5013" t="str">
            <v>4201.0008.0481118</v>
          </cell>
          <cell r="C5013" t="str">
            <v>PERLENGKAPAN KERJA - VESSEL, HORIZONTAL TAG</v>
          </cell>
        </row>
        <row r="5014">
          <cell r="B5014" t="str">
            <v>4201.0008.0481124</v>
          </cell>
          <cell r="C5014" t="str">
            <v>PERLENGKAPAN KERJA - Heat Exchanger  Assy Tag</v>
          </cell>
        </row>
        <row r="5015">
          <cell r="B5015" t="str">
            <v>4201.0008.0481153</v>
          </cell>
          <cell r="C5015" t="str">
            <v>PERLENGKAPAN KERJA - 5 (FIVE) UNIT COMBINED FE</v>
          </cell>
        </row>
        <row r="5016">
          <cell r="B5016" t="str">
            <v>4201.0008.0481159</v>
          </cell>
          <cell r="C5016" t="str">
            <v>PERLENGKAPAN KERJA - PEMBANGUNAN UNIT CHLORIDE</v>
          </cell>
        </row>
        <row r="5017">
          <cell r="B5017" t="str">
            <v>4201.0008.0481160</v>
          </cell>
          <cell r="C5017" t="str">
            <v>PERLENGKAPAN KERJA - FABRICATION INTERNAL PART</v>
          </cell>
        </row>
        <row r="5018">
          <cell r="B5018" t="str">
            <v>4201.0008.0481161</v>
          </cell>
          <cell r="C5018" t="str">
            <v>PERLENGKAPAN KERJA - HEAT EXCHANGER 260-E-157</v>
          </cell>
        </row>
        <row r="5019">
          <cell r="B5019" t="str">
            <v>4201.0008.0481163</v>
          </cell>
          <cell r="C5019" t="str">
            <v>PERLENGKAPAN KERJA - PEMBANGUNAN FASILITAS SLU</v>
          </cell>
        </row>
        <row r="5020">
          <cell r="B5020" t="str">
            <v>4201.0008.0481166</v>
          </cell>
          <cell r="C5020" t="str">
            <v>PERLENGKAPAN KERJA - SHELL &amp; TUBE BUNDLE  Assy</v>
          </cell>
        </row>
        <row r="5021">
          <cell r="B5021" t="str">
            <v>4201.0008.04812004</v>
          </cell>
          <cell r="C5021" t="str">
            <v>PERLENGKAPAN KERJA - TOP HEAD COLOUMN</v>
          </cell>
        </row>
        <row r="5022">
          <cell r="B5022" t="str">
            <v>4201.0008.04812005</v>
          </cell>
          <cell r="C5022" t="str">
            <v>PERLENGKAPAN KERJA - HEAT EXCHANGER</v>
          </cell>
        </row>
        <row r="5023">
          <cell r="B5023" t="str">
            <v>4201.0008.0510862</v>
          </cell>
          <cell r="C5023" t="str">
            <v>PERLENGKAPAN KERJA - PRESSURE VESSEL</v>
          </cell>
        </row>
        <row r="5024">
          <cell r="B5024" t="str">
            <v>4201.0008.0510863</v>
          </cell>
          <cell r="C5024" t="str">
            <v>PERLENGKAPAN KERJA - PROV OF SHELL &amp; TUBE HEAT</v>
          </cell>
        </row>
        <row r="5025">
          <cell r="B5025" t="str">
            <v>4201.0008.0510902</v>
          </cell>
          <cell r="C5025" t="str">
            <v>PERLENGKAPAN KERJA - PRESSURE VESSEL GSA</v>
          </cell>
        </row>
        <row r="5026">
          <cell r="B5026" t="str">
            <v>4201.0008.0511017</v>
          </cell>
          <cell r="C5026" t="str">
            <v>PERLENGKAPAN KERJA - FAB HEAD CHANNEL (E-2030)</v>
          </cell>
        </row>
        <row r="5027">
          <cell r="B5027" t="str">
            <v>4201.0008.0511152</v>
          </cell>
          <cell r="C5027" t="str">
            <v>PERLENGKAPAN KERJA - ENGINEERING, PROCUREMENT,</v>
          </cell>
        </row>
        <row r="5028">
          <cell r="B5028" t="str">
            <v>4201.0008.0540911</v>
          </cell>
          <cell r="C5028" t="str">
            <v>PERLENGKAPAN KERJA - NATURAL GAS REHEATER</v>
          </cell>
        </row>
        <row r="5029">
          <cell r="B5029" t="str">
            <v>4201.0008.0541171</v>
          </cell>
          <cell r="C5029" t="str">
            <v>PERLENGKAPAN KERJA - HEAT EXCHANGER DEHYDROGEN</v>
          </cell>
        </row>
        <row r="5030">
          <cell r="B5030" t="str">
            <v>4201.0008.05412002</v>
          </cell>
          <cell r="C5030" t="str">
            <v>PERLENGKAPAN KERJA - REPLACEMENT HEAT EXCHANGE</v>
          </cell>
        </row>
        <row r="5031">
          <cell r="B5031" t="str">
            <v>4201.0008.0550824</v>
          </cell>
          <cell r="C5031" t="str">
            <v>PERLENGKAPAN KERJA - FERTILIZER FACTORY EXPANS</v>
          </cell>
        </row>
        <row r="5032">
          <cell r="B5032" t="str">
            <v>4201.0008.0560920</v>
          </cell>
          <cell r="C5032" t="str">
            <v>PERLENGKAPAN KERJA - REPL T BUNDLE 3A-1111-C</v>
          </cell>
        </row>
        <row r="5033">
          <cell r="B5033" t="str">
            <v>4201.0008.0561111</v>
          </cell>
          <cell r="C5033" t="str">
            <v>PERLENGKAPAN KERJA - SUPERHEATER WASTE HEAT BO</v>
          </cell>
        </row>
        <row r="5034">
          <cell r="B5034" t="str">
            <v>4201.0008.0561112</v>
          </cell>
          <cell r="C5034" t="str">
            <v>PERLENGKAPAN KERJA - AIR HEATER 5U-EC-301 (SEG</v>
          </cell>
        </row>
        <row r="5035">
          <cell r="B5035" t="str">
            <v>4201.0008.0561151</v>
          </cell>
          <cell r="C5035" t="str">
            <v>PERLENGKAPAN KERJA - HP STEAM SUPER HEATER 102</v>
          </cell>
        </row>
        <row r="5036">
          <cell r="B5036" t="str">
            <v>4201.0008.0561158</v>
          </cell>
          <cell r="C5036" t="str">
            <v>PERLENGKAPAN KERJA - 5A-115C METHANATOR EFFLUE</v>
          </cell>
        </row>
        <row r="5037">
          <cell r="B5037" t="str">
            <v>4201.0008.0561164</v>
          </cell>
          <cell r="C5037" t="str">
            <v>PERLENGKAPAN KERJA - PLATE DISTRIBUTOR COMPLAT</v>
          </cell>
        </row>
        <row r="5038">
          <cell r="B5038" t="str">
            <v>4201.0008.0561170</v>
          </cell>
          <cell r="C5038" t="str">
            <v>PERLENGKAPAN KERJA - RETUBING 101-C PUSRI - 1B</v>
          </cell>
        </row>
        <row r="5039">
          <cell r="B5039" t="str">
            <v>4201.0008.05612014</v>
          </cell>
          <cell r="C5039" t="str">
            <v>PERLENGKAPAN KERJA - TUBE BUNDLE</v>
          </cell>
        </row>
        <row r="5040">
          <cell r="B5040" t="str">
            <v>4201.0008.05612015</v>
          </cell>
          <cell r="C5040" t="str">
            <v>PERLENGKAPAN KERJA - PRETHICKENER 5U-FD-202</v>
          </cell>
        </row>
        <row r="5041">
          <cell r="B5041" t="str">
            <v>4201.0008.0580817</v>
          </cell>
          <cell r="C5041" t="str">
            <v>PERLENGKAPAN KERJA - PRESS. VESSEL RCC OFF GAS</v>
          </cell>
        </row>
        <row r="5042">
          <cell r="B5042" t="str">
            <v>4201.0008.0581003</v>
          </cell>
          <cell r="C5042" t="str">
            <v>PERLENGKAPAN KERJA - 10.000MT AMMONIA25-TK-801</v>
          </cell>
        </row>
        <row r="5043">
          <cell r="B5043" t="str">
            <v>4201.0008.0581009</v>
          </cell>
          <cell r="C5043" t="str">
            <v>PERLENGKAPAN KERJA - STAINLESS STEEL STRUC ANP</v>
          </cell>
        </row>
        <row r="5044">
          <cell r="B5044" t="str">
            <v>4201.0008.0581126</v>
          </cell>
          <cell r="C5044" t="str">
            <v>PERLENGKAPAN KERJA - PRESSURE VESSEL 2 X 35 MW</v>
          </cell>
        </row>
        <row r="5045">
          <cell r="B5045" t="str">
            <v>4201.0008.0600702</v>
          </cell>
          <cell r="C5045" t="str">
            <v>PERLENGKAPAN KERJA - INSTALL / ERECTION SUBCON</v>
          </cell>
        </row>
        <row r="5046">
          <cell r="B5046" t="str">
            <v>4201.0008.0600704</v>
          </cell>
          <cell r="C5046" t="str">
            <v>PERLENGKAPAN KERJA - COAL FIRED PWR PL PR THER</v>
          </cell>
        </row>
        <row r="5047">
          <cell r="B5047" t="str">
            <v>4201.0008.0600706</v>
          </cell>
          <cell r="C5047" t="str">
            <v>PERLENGKAPAN KERJA - COAL-FIRED POWER PLANT PR</v>
          </cell>
        </row>
        <row r="5048">
          <cell r="B5048" t="str">
            <v>4201.0008.0600708</v>
          </cell>
          <cell r="C5048" t="str">
            <v>PERLENGKAPAN KERJA - ESP INLET FLUE &amp; ESP OUTL</v>
          </cell>
        </row>
        <row r="5049">
          <cell r="B5049" t="str">
            <v>4201.0008.0600710</v>
          </cell>
          <cell r="C5049" t="str">
            <v>PERLENGKAPAN KERJA - I &amp; C PRIMARY VALVE</v>
          </cell>
        </row>
        <row r="5050">
          <cell r="B5050" t="str">
            <v>4201.0008.0600711</v>
          </cell>
          <cell r="C5050" t="str">
            <v>PERLENGKAPAN KERJA - FLUE SUPPORTER SUPERSTRUC</v>
          </cell>
        </row>
        <row r="5051">
          <cell r="B5051" t="str">
            <v>4201.0008.0600907</v>
          </cell>
          <cell r="C5051" t="str">
            <v>PERLENGKAPAN KERJA - INST/ERCTION MECH 3X315MW</v>
          </cell>
        </row>
        <row r="5052">
          <cell r="B5052" t="str">
            <v>4201.0008.0630910</v>
          </cell>
          <cell r="C5052" t="str">
            <v>PERLENGKAPAN KERJA - FABRICATION RISER CLAMP</v>
          </cell>
        </row>
        <row r="5053">
          <cell r="B5053" t="str">
            <v>4201.0008.0631115</v>
          </cell>
          <cell r="C5053" t="str">
            <v>PERLENGKAPAN KERJA - SUPPLY OF HEAT EXCHANGER</v>
          </cell>
        </row>
        <row r="5054">
          <cell r="B5054" t="str">
            <v>4201.0008.0631201</v>
          </cell>
          <cell r="C5054" t="str">
            <v>PERLENGKAPAN KERJA - PROVISION OF EPCI KF GAS</v>
          </cell>
        </row>
        <row r="5055">
          <cell r="B5055" t="str">
            <v>4201.0008.06312029</v>
          </cell>
          <cell r="C5055" t="str">
            <v>PERLENGKAPAN KERJA - FABRICATION PIPE SPOOL</v>
          </cell>
        </row>
        <row r="5056">
          <cell r="B5056" t="str">
            <v>4201.0008.06312051</v>
          </cell>
          <cell r="C5056" t="str">
            <v>PERLENGKAPAN KERJA - PROVISION OF ENGINEERING</v>
          </cell>
        </row>
        <row r="5057">
          <cell r="B5057" t="str">
            <v>4201.0008.0651021</v>
          </cell>
          <cell r="C5057" t="str">
            <v>PERLENGKAPAN KERJA - FAB&amp;INSTAL ENERGY PLANT</v>
          </cell>
        </row>
        <row r="5058">
          <cell r="B5058" t="str">
            <v>4201.0008.0651025</v>
          </cell>
          <cell r="C5058" t="str">
            <v>PERLENGKAPAN KERJA - SUPPLY &amp; INSTAL PNEUMATIC</v>
          </cell>
        </row>
        <row r="5059">
          <cell r="B5059" t="str">
            <v>4201.0008.0651102</v>
          </cell>
          <cell r="C5059" t="str">
            <v>PERLENGKAPAN KERJA - SUPP&amp;INST 7110,7120,7130</v>
          </cell>
        </row>
        <row r="5060">
          <cell r="B5060" t="str">
            <v>4201.0008.0701022</v>
          </cell>
          <cell r="C5060" t="str">
            <v>PERLENGKAPAN KERJA - CHEMICAL CLEANING</v>
          </cell>
        </row>
        <row r="5061">
          <cell r="B5061" t="str">
            <v>4201.0008.0701122</v>
          </cell>
          <cell r="C5061" t="str">
            <v>PERLENGKAPAN KERJA - PUMP &amp; PIPING BROKE STOR.</v>
          </cell>
        </row>
        <row r="5062">
          <cell r="B5062" t="str">
            <v>4201.0008.0731138</v>
          </cell>
          <cell r="C5062" t="str">
            <v>PERLENGKAPAN KERJA - AIR HEATER TUBES</v>
          </cell>
        </row>
        <row r="5063">
          <cell r="B5063" t="str">
            <v>4201.0008.07312054</v>
          </cell>
          <cell r="C5063" t="str">
            <v>PERLENGKAPAN KERJA - SERVICE BARK CONVEYOR</v>
          </cell>
        </row>
        <row r="5064">
          <cell r="B5064" t="str">
            <v>4201.0008.0830924</v>
          </cell>
          <cell r="C5064" t="str">
            <v>PERLENGKAPAN KERJA - TRANS,INST,HOOKUP POLENG</v>
          </cell>
        </row>
        <row r="5065">
          <cell r="B5065" t="str">
            <v>4201.0008.0831120</v>
          </cell>
          <cell r="C5065" t="str">
            <v>PERLENGKAPAN KERJA - EPC WORKS FOR PPP-CW-DW-G</v>
          </cell>
        </row>
        <row r="5066">
          <cell r="B5066" t="str">
            <v>4201.0008.0881108</v>
          </cell>
          <cell r="C5066" t="str">
            <v>PERLENGKAPAN KERJA - REPLACE SW PIPE</v>
          </cell>
        </row>
        <row r="5067">
          <cell r="B5067" t="str">
            <v>4201.0008.0881123</v>
          </cell>
          <cell r="C5067" t="str">
            <v>PERLENGKAPAN KERJA - HOUSING FILTER</v>
          </cell>
        </row>
        <row r="5068">
          <cell r="B5068" t="str">
            <v>4201.0008.0901121</v>
          </cell>
          <cell r="C5068" t="str">
            <v>PERLENGKAPAN KERJA - DUCTING TISSUE MILL II</v>
          </cell>
        </row>
        <row r="5069">
          <cell r="B5069" t="str">
            <v>4201.0008.0901142</v>
          </cell>
          <cell r="C5069" t="str">
            <v>PERLENGKAPAN KERJA - Ducting Yankee</v>
          </cell>
        </row>
        <row r="5070">
          <cell r="B5070" t="str">
            <v>4201.0008.0911125</v>
          </cell>
          <cell r="C5070" t="str">
            <v>PERLENGKAPAN KERJA - Water System &amp; Coal Syste</v>
          </cell>
        </row>
        <row r="5071">
          <cell r="B5071" t="str">
            <v>4201.0008.0921147</v>
          </cell>
          <cell r="C5071" t="str">
            <v>PERLENGKAPAN KERJA - ADD. BY PAS LINE FOR DOUB</v>
          </cell>
        </row>
        <row r="5072">
          <cell r="B5072" t="str">
            <v>4201.0008.0991129</v>
          </cell>
          <cell r="C5072" t="str">
            <v>PERLENGKAPAN KERJA - PIPA HYDRANT</v>
          </cell>
        </row>
        <row r="5073">
          <cell r="B5073" t="str">
            <v>4201.0008.1021146</v>
          </cell>
          <cell r="C5073" t="str">
            <v>PERLENGKAPAN KERJA -  water surge tank</v>
          </cell>
        </row>
        <row r="5074">
          <cell r="B5074" t="str">
            <v>4201.0008.1031143</v>
          </cell>
          <cell r="C5074" t="str">
            <v>PERLENGKAPAN KERJA - DUPLEX PIPE SPOOL 2-INC,</v>
          </cell>
        </row>
        <row r="5075">
          <cell r="B5075" t="str">
            <v>4201.0008.10412034</v>
          </cell>
          <cell r="C5075" t="str">
            <v>PERLENGKAPAN KERJA - TUBE BUNDLE E201-05-08-09</v>
          </cell>
        </row>
        <row r="5076">
          <cell r="B5076" t="str">
            <v>4201.0008.10512037</v>
          </cell>
          <cell r="C5076" t="str">
            <v>PERLENGKAPAN KERJA - HEAT EXCHANGER ASSY TAG N</v>
          </cell>
        </row>
        <row r="5077">
          <cell r="B5077" t="str">
            <v>4201.0008.10512038</v>
          </cell>
          <cell r="C5077" t="str">
            <v>PERLENGKAPAN KERJA - PENGADAAN SHELL ASSY TAG</v>
          </cell>
        </row>
        <row r="5078">
          <cell r="B5078" t="str">
            <v>4201.0008.10512039</v>
          </cell>
          <cell r="C5078" t="str">
            <v>PERLENGKAPAN KERJA - PENGADAAN SHELL ASSY TAG</v>
          </cell>
        </row>
        <row r="5079">
          <cell r="B5079" t="str">
            <v>4201.0008.10512060</v>
          </cell>
          <cell r="C5079" t="str">
            <v>PERLENGKAPAN KERJA - PENGGANTIAN/PEMBUATAN TES</v>
          </cell>
        </row>
        <row r="5080">
          <cell r="B5080" t="str">
            <v>4201.0008.10612040</v>
          </cell>
          <cell r="C5080" t="str">
            <v>PERLENGKAPAN KERJA - TUBE BUNDLE, SHELLBUNDLE,</v>
          </cell>
        </row>
        <row r="5081">
          <cell r="B5081" t="str">
            <v>4201.0008.10612053</v>
          </cell>
          <cell r="C5081" t="str">
            <v>PERLENGKAPAN KERJA - ENGINEERING, PROCUREMENT</v>
          </cell>
        </row>
        <row r="5082">
          <cell r="B5082" t="str">
            <v>4201.0008.1121154</v>
          </cell>
          <cell r="C5082" t="str">
            <v>PERLENGKAPAN KERJA - H2S MUD / GAS SEPARATOR</v>
          </cell>
        </row>
        <row r="5083">
          <cell r="B5083" t="str">
            <v>4201.0008.1161162</v>
          </cell>
          <cell r="C5083" t="str">
            <v>PERLENGKAPAN KERJA - SECONDARY REFORMER EFFLUE</v>
          </cell>
        </row>
        <row r="5084">
          <cell r="B5084" t="str">
            <v>4201.0008.1171165</v>
          </cell>
          <cell r="C5084" t="str">
            <v>PERLENGKAPAN KERJA - TOWER</v>
          </cell>
        </row>
        <row r="5085">
          <cell r="B5085" t="str">
            <v>4201.0008.1171167</v>
          </cell>
          <cell r="C5085" t="str">
            <v>PERLENGKAPAN KERJA - SHOP FABRICATED VESSEL &amp;</v>
          </cell>
        </row>
        <row r="5086">
          <cell r="B5086" t="str">
            <v>4201.0008.1171168</v>
          </cell>
          <cell r="C5086" t="str">
            <v>PERLENGKAPAN KERJA - SHOP FABRICATED VESSEL &amp;</v>
          </cell>
        </row>
        <row r="5087">
          <cell r="B5087" t="str">
            <v>4201.0008.11712010</v>
          </cell>
          <cell r="C5087" t="str">
            <v>PERLENGKAPAN KERJA - SHOP FABRICATED VESSEL &amp;</v>
          </cell>
        </row>
        <row r="5088">
          <cell r="B5088" t="str">
            <v>4201.0008.11712023</v>
          </cell>
          <cell r="C5088" t="str">
            <v>PERLENGKAPAN KERJA - SHOP FABRICATED VESSEL &amp;</v>
          </cell>
        </row>
        <row r="5089">
          <cell r="B5089" t="str">
            <v>4201.0008.1191172</v>
          </cell>
          <cell r="C5089" t="str">
            <v>PERLENGKAPAN KERJA - EPC MOBILE SEPARATOR</v>
          </cell>
        </row>
        <row r="5090">
          <cell r="B5090" t="str">
            <v>4201.0008.1201175</v>
          </cell>
          <cell r="C5090" t="str">
            <v>PERLENGKAPAN KERJA - FABRICATION &amp; ERECTION OF</v>
          </cell>
        </row>
        <row r="5091">
          <cell r="B5091" t="str">
            <v>4201.0008.12812012</v>
          </cell>
          <cell r="C5091" t="str">
            <v>PERLENGKAPAN KERJA - RENTAL DRILLING EQUIPMENT</v>
          </cell>
        </row>
        <row r="5092">
          <cell r="B5092" t="str">
            <v>4201.0008.12912007</v>
          </cell>
          <cell r="C5092" t="str">
            <v>PERLENGKAPAN KERJA - SUPPLY OF SHELL &amp; TUBE HE</v>
          </cell>
        </row>
        <row r="5093">
          <cell r="B5093" t="str">
            <v>4201.0008.14512017</v>
          </cell>
          <cell r="C5093" t="str">
            <v>PERLENGKAPAN KERJA - DIVING EQUIPMENT</v>
          </cell>
        </row>
        <row r="5094">
          <cell r="B5094" t="str">
            <v>4201.0008.14912041</v>
          </cell>
          <cell r="C5094" t="str">
            <v>PERLENGKAPAN KERJA - FABRIKASI SHELL 24E-113</v>
          </cell>
        </row>
        <row r="5095">
          <cell r="B5095" t="str">
            <v>4201.0008.15012024</v>
          </cell>
          <cell r="C5095" t="str">
            <v>PERLENGKAPAN KERJA -  TOTAL RETUBE INSITU SURF</v>
          </cell>
        </row>
        <row r="5096">
          <cell r="B5096" t="str">
            <v>4201.0008.15212028</v>
          </cell>
          <cell r="C5096" t="str">
            <v>PERLENGKAPAN KERJA - TUBE BUNDLE SHELL H5012 &amp;</v>
          </cell>
        </row>
        <row r="5097">
          <cell r="B5097" t="str">
            <v>4201.0008.15212059</v>
          </cell>
          <cell r="C5097" t="str">
            <v>PERLENGKAPAN KERJA - SECONDARY REACTOR UNIT</v>
          </cell>
        </row>
        <row r="5098">
          <cell r="B5098" t="str">
            <v>4201.0008.15312030</v>
          </cell>
          <cell r="C5098" t="str">
            <v>PERLENGKAPAN KERJA - 2 UNIT FUEL GAS FILTER CO</v>
          </cell>
        </row>
        <row r="5099">
          <cell r="B5099" t="str">
            <v>4201.0008.15712042</v>
          </cell>
          <cell r="C5099" t="str">
            <v>PERLENGKAPAN KERJA - REDESIGN, FABRIKASI &amp; PEM</v>
          </cell>
        </row>
        <row r="5100">
          <cell r="B5100" t="str">
            <v>4201.0008.16012044</v>
          </cell>
          <cell r="C5100" t="str">
            <v>PERLENGKAPAN KERJA -  EPCI CONTRACT FOR LIMA F</v>
          </cell>
        </row>
        <row r="5101">
          <cell r="B5101" t="str">
            <v>4201.0008.16409005</v>
          </cell>
          <cell r="C5101" t="str">
            <v>PERLENGKAPAN KERJA - MEG Injection Package</v>
          </cell>
        </row>
        <row r="5102">
          <cell r="B5102" t="str">
            <v>4201.0008.R000000</v>
          </cell>
          <cell r="C5102" t="str">
            <v>PERLENGKAPAN KERJA - SEWA EQUIPMENT- EXCAVATOR</v>
          </cell>
        </row>
        <row r="5103">
          <cell r="B5103" t="str">
            <v>4201.0009.06312006</v>
          </cell>
          <cell r="C5103" t="str">
            <v>BI. ANGKUT,CLEARANCE,INKLARING,FREIGHT,AGENCY FEE - PROV OF EPCI KF GAS (INT)</v>
          </cell>
        </row>
        <row r="5104">
          <cell r="B5104" t="str">
            <v>4201.0009.002</v>
          </cell>
          <cell r="C5104" t="str">
            <v>BI. ANGKUT,CLEARANCE,INKLARING,FREIGHT,AGENCY FEE - WORKSHOP</v>
          </cell>
        </row>
        <row r="5105">
          <cell r="B5105" t="str">
            <v>4201.0009.0050852</v>
          </cell>
          <cell r="C5105" t="str">
            <v>BI. ANGKUT,CLEARANCE,INKLARING,FREIGHT,AGENCY FEE - KAMBUNA TOPSIDE REUSER S</v>
          </cell>
        </row>
        <row r="5106">
          <cell r="B5106" t="str">
            <v>4201.0009.0050905</v>
          </cell>
          <cell r="C5106" t="str">
            <v>BI. ANGKUT,CLEARANCE,INKLARING,FREIGHT,AGENCY FEE - MEG INJECTION PACKAGE</v>
          </cell>
        </row>
        <row r="5107">
          <cell r="B5107" t="str">
            <v>4201.0009.00712046</v>
          </cell>
          <cell r="C5107" t="str">
            <v>BI. ANGKUT,CLEARANCE,INKLARING,FREIGHT,AGENCY FEE - FABRIKASI  &amp; INSTASI UNTU</v>
          </cell>
        </row>
        <row r="5108">
          <cell r="B5108" t="str">
            <v>4201.0009.0081014</v>
          </cell>
          <cell r="C5108" t="str">
            <v>BI. ANGKUT,CLEARANCE,INKLARING,FREIGHT,AGENCY FEE - SEI AMBAWANG KAB.KUBU</v>
          </cell>
        </row>
        <row r="5109">
          <cell r="B5109" t="str">
            <v>4201.0009.0101019</v>
          </cell>
          <cell r="C5109" t="str">
            <v>BI. ANGKUT,CLEARANCE,INKLARING,FREIGHT,AGENCY FEE - CPP&amp;AUP PLATFORMS INST</v>
          </cell>
        </row>
        <row r="5110">
          <cell r="B5110" t="str">
            <v>4201.0009.0101137</v>
          </cell>
          <cell r="C5110" t="str">
            <v>BI. ANGKUT,CLEARANCE,INKLARING,FREIGHT,AGENCY FEE - CPP &amp; AUP Platforms</v>
          </cell>
        </row>
        <row r="5111">
          <cell r="B5111" t="str">
            <v>4201.0009.0120832</v>
          </cell>
          <cell r="C5111" t="str">
            <v>BI. ANGKUT,CLEARANCE,INKLARING,FREIGHT,AGENCY FEE - SHELL &amp; TUBE HEAT EXCHANG</v>
          </cell>
        </row>
        <row r="5112">
          <cell r="B5112" t="str">
            <v>4201.0009.0130903</v>
          </cell>
          <cell r="C5112" t="str">
            <v>BI. ANGKUT,CLEARANCE,INKLARING,FREIGHT,AGENCY FEE - WELL TEST, SKID UNIT</v>
          </cell>
        </row>
        <row r="5113">
          <cell r="B5113" t="str">
            <v>4201.0009.0130904</v>
          </cell>
          <cell r="C5113" t="str">
            <v>BI. ANGKUT,CLEARANCE,INKLARING,FREIGHT,AGENCY FEE - HEAT EXCHANGER</v>
          </cell>
        </row>
        <row r="5114">
          <cell r="B5114" t="str">
            <v>4201.0009.0130908</v>
          </cell>
          <cell r="C5114" t="str">
            <v>BI. ANGKUT,CLEARANCE,INKLARING,FREIGHT,AGENCY FEE - PIPE SLEEVE &amp; DURI, RIAU</v>
          </cell>
        </row>
        <row r="5115">
          <cell r="B5115" t="str">
            <v>4201.0009.0130923</v>
          </cell>
          <cell r="C5115" t="str">
            <v>BI. ANGKUT,CLEARANCE,INKLARING,FREIGHT,AGENCY FEE - PROV OF WATER STO TANK</v>
          </cell>
        </row>
        <row r="5116">
          <cell r="B5116" t="str">
            <v>4201.0009.0130929</v>
          </cell>
          <cell r="C5116" t="str">
            <v>BI. ANGKUT,CLEARANCE,INKLARING,FREIGHT,AGENCY FEE - OPERATION ASSISTANCE SLN</v>
          </cell>
        </row>
        <row r="5117">
          <cell r="B5117" t="str">
            <v>4201.0009.0130931</v>
          </cell>
          <cell r="C5117" t="str">
            <v>BI. ANGKUT,CLEARANCE,INKLARING,FREIGHT,AGENCY FEE - STORAGE TANK FOR INT PROG</v>
          </cell>
        </row>
        <row r="5118">
          <cell r="B5118" t="str">
            <v>4201.0009.0131004</v>
          </cell>
          <cell r="C5118" t="str">
            <v>BI. ANGKUT,CLEARANCE,INKLARING,FREIGHT,AGENCY FEE - 3 UNITS K.O. DRUM</v>
          </cell>
        </row>
        <row r="5119">
          <cell r="B5119" t="str">
            <v>4201.0009.0131010</v>
          </cell>
          <cell r="C5119" t="str">
            <v>BI. ANGKUT,CLEARANCE,INKLARING,FREIGHT,AGENCY FEE - DISAIN&amp;FAB ALAT SURFAKTAN</v>
          </cell>
        </row>
        <row r="5120">
          <cell r="B5120" t="str">
            <v>4201.0009.0131018</v>
          </cell>
          <cell r="C5120" t="str">
            <v>BI. ANGKUT,CLEARANCE,INKLARING,FREIGHT,AGENCY FEE - JASA KONST TANGKI PEMISAH</v>
          </cell>
        </row>
        <row r="5121">
          <cell r="B5121" t="str">
            <v>4201.0009.0131104</v>
          </cell>
          <cell r="C5121" t="str">
            <v>BI. ANGKUT,CLEARANCE,INKLARING,FREIGHT,AGENCY FEE - RIGLESS SERVICE</v>
          </cell>
        </row>
        <row r="5122">
          <cell r="B5122" t="str">
            <v>4201.0009.0131113</v>
          </cell>
          <cell r="C5122" t="str">
            <v>BI. ANGKUT,CLEARANCE,INKLARING,FREIGHT,AGENCY FEE - EPC U/ FASILITAS TANKI DI</v>
          </cell>
        </row>
        <row r="5123">
          <cell r="B5123" t="str">
            <v>4201.0009.0131119</v>
          </cell>
          <cell r="C5123" t="str">
            <v>BI. ANGKUT,CLEARANCE,INKLARING,FREIGHT,AGENCY FEE - EPF OF STORAGE FOR RANTAU</v>
          </cell>
        </row>
        <row r="5124">
          <cell r="B5124" t="str">
            <v>4201.0009.0131127</v>
          </cell>
          <cell r="C5124" t="str">
            <v>BI. ANGKUT,CLEARANCE,INKLARING,FREIGHT,AGENCY FEE - RIGLESS SERVICE</v>
          </cell>
        </row>
        <row r="5125">
          <cell r="B5125" t="str">
            <v>4201.0009.0131150</v>
          </cell>
          <cell r="C5125" t="str">
            <v>BI. ANGKUT,CLEARANCE,INKLARING,FREIGHT,AGENCY FEE - WASH TANK REPAIR</v>
          </cell>
        </row>
        <row r="5126">
          <cell r="B5126" t="str">
            <v>4201.0009.01312003</v>
          </cell>
          <cell r="C5126" t="str">
            <v>BI. ANGKUT,CLEARANCE,INKLARING,FREIGHT,AGENCY FEE - RIGLESS SERVICES</v>
          </cell>
        </row>
        <row r="5127">
          <cell r="B5127" t="str">
            <v>4201.0009.01312031</v>
          </cell>
          <cell r="C5127" t="str">
            <v>BI. ANGKUT,CLEARANCE,INKLARING,FREIGHT,AGENCY FEE - PLUG BACK WITH SLICKLINE</v>
          </cell>
        </row>
        <row r="5128">
          <cell r="B5128" t="str">
            <v>4201.0009.01312049</v>
          </cell>
          <cell r="C5128" t="str">
            <v>BI. ANGKUT,CLEARANCE,INKLARING,FREIGHT,AGENCY FEE - HRSG #2 &amp; #5</v>
          </cell>
        </row>
        <row r="5129">
          <cell r="B5129" t="str">
            <v>4201.0009.01312058</v>
          </cell>
          <cell r="C5129" t="str">
            <v>BI. ANGKUT,CLEARANCE,INKLARING,FREIGHT,AGENCY FEE - FOAMING SERVICES</v>
          </cell>
        </row>
        <row r="5130">
          <cell r="B5130" t="str">
            <v>4201.0009.0150909</v>
          </cell>
          <cell r="C5130" t="str">
            <v>BI. ANGKUT,CLEARANCE,INKLARING,FREIGHT,AGENCY FEE - PIPE CONNECTION</v>
          </cell>
        </row>
        <row r="5131">
          <cell r="B5131" t="str">
            <v>4201.0009.0150916</v>
          </cell>
          <cell r="C5131" t="str">
            <v>BI. ANGKUT,CLEARANCE,INKLARING,FREIGHT,AGENCY FEE - SUBSEA CABLE</v>
          </cell>
        </row>
        <row r="5132">
          <cell r="B5132" t="str">
            <v>4201.0009.0151128</v>
          </cell>
          <cell r="C5132" t="str">
            <v>BI. ANGKUT,CLEARANCE,INKLARING,FREIGHT,AGENCY FEE - PROJECT BAWAL PIPELINE</v>
          </cell>
        </row>
        <row r="5133">
          <cell r="B5133" t="str">
            <v>4201.0009.01512021</v>
          </cell>
          <cell r="C5133" t="str">
            <v>BI. ANGKUT,CLEARANCE,INKLARING,FREIGHT,AGENCY FEE - TUBE BUNDLE CONDENSATE CO</v>
          </cell>
        </row>
        <row r="5134">
          <cell r="B5134" t="str">
            <v>4201.0009.01512027</v>
          </cell>
          <cell r="C5134" t="str">
            <v>BI. ANGKUT,CLEARANCE,INKLARING,FREIGHT,AGENCY FEE - FUEL GAS SCRUBBER AND HEA</v>
          </cell>
        </row>
        <row r="5135">
          <cell r="B5135" t="str">
            <v>4201.0009.01512043</v>
          </cell>
          <cell r="C5135" t="str">
            <v>BI. ANGKUT,CLEARANCE,INKLARING,FREIGHT,AGENCY FEE - EHMR WATER PROJECT, EPCI</v>
          </cell>
        </row>
        <row r="5136">
          <cell r="B5136" t="str">
            <v>4201.0009.01512062</v>
          </cell>
          <cell r="C5136" t="str">
            <v>BI. ANGKUT,CLEARANCE,INKLARING,FREIGHT,AGENCY FEE - EPCI TEMBANG 8 TO BAWAL P</v>
          </cell>
        </row>
        <row r="5137">
          <cell r="B5137" t="str">
            <v>4201.0009.0191139</v>
          </cell>
          <cell r="C5137" t="str">
            <v>BI. ANGKUT,CLEARANCE,INKLARING,FREIGHT,AGENCY FEE - Maintenance of Expansion</v>
          </cell>
        </row>
        <row r="5138">
          <cell r="B5138" t="str">
            <v>4201.0009.0241007</v>
          </cell>
          <cell r="C5138" t="str">
            <v>BI. ANGKUT,CLEARANCE,INKLARING,FREIGHT,AGENCY FEE - REP&amp;TEST (336-I;1000m3)</v>
          </cell>
        </row>
        <row r="5139">
          <cell r="B5139" t="str">
            <v>4201.0009.02412022</v>
          </cell>
          <cell r="C5139" t="str">
            <v>BI. ANGKUT,CLEARANCE,INKLARING,FREIGHT,AGENCY FEE - REPAIR F/WELDING TANK</v>
          </cell>
        </row>
        <row r="5140">
          <cell r="B5140" t="str">
            <v>4201.0009.02412035</v>
          </cell>
          <cell r="C5140" t="str">
            <v>BI. ANGKUT,CLEARANCE,INKLARING,FREIGHT,AGENCY FEE - REPAIR OF TANK 100 CUFT P</v>
          </cell>
        </row>
        <row r="5141">
          <cell r="B5141" t="str">
            <v>4201.0009.0260847</v>
          </cell>
          <cell r="C5141" t="str">
            <v>BI. ANGKUT,CLEARANCE,INKLARING,FREIGHT,AGENCY FEE - INSTALLATION OF 2X315 MW</v>
          </cell>
        </row>
        <row r="5142">
          <cell r="B5142" t="str">
            <v>4201.0009.0261198</v>
          </cell>
          <cell r="C5142" t="str">
            <v>BI. ANGKUT,CLEARANCE,INKLARING,FREIGHT,AGENCY FEE - MAINTENANCE HUBEI</v>
          </cell>
        </row>
        <row r="5143">
          <cell r="B5143" t="str">
            <v>4201.0009.0280913</v>
          </cell>
          <cell r="C5143" t="str">
            <v>BI. ANGKUT,CLEARANCE,INKLARING,FREIGHT,AGENCY FEE - FAB SAND BLAST&amp;PRIM COAT</v>
          </cell>
        </row>
        <row r="5144">
          <cell r="B5144" t="str">
            <v>4201.0009.0280915</v>
          </cell>
          <cell r="C5144" t="str">
            <v>BI. ANGKUT,CLEARANCE,INKLARING,FREIGHT,AGENCY FEE - MB#13; RECONDITION WORK</v>
          </cell>
        </row>
        <row r="5145">
          <cell r="B5145" t="str">
            <v>4201.0009.0280919</v>
          </cell>
          <cell r="C5145" t="str">
            <v>BI. ANGKUT,CLEARANCE,INKLARING,FREIGHT,AGENCY FEE - RB#13; ANCHOR BOLT INST</v>
          </cell>
        </row>
        <row r="5146">
          <cell r="B5146" t="str">
            <v>4201.0009.0280921</v>
          </cell>
          <cell r="C5146" t="str">
            <v>BI. ANGKUT,CLEARANCE,INKLARING,FREIGHT,AGENCY FEE - RB#13; INST MECHANICAL</v>
          </cell>
        </row>
        <row r="5147">
          <cell r="B5147" t="str">
            <v>4201.0009.0280926</v>
          </cell>
          <cell r="C5147" t="str">
            <v>BI. ANGKUT,CLEARANCE,INKLARING,FREIGHT,AGENCY FEE - RB#13; PIPE EXT /MP &amp; LP</v>
          </cell>
        </row>
        <row r="5148">
          <cell r="B5148" t="str">
            <v>4201.0009.0280927</v>
          </cell>
          <cell r="C5148" t="str">
            <v>BI. ANGKUT,CLEARANCE,INKLARING,FREIGHT,AGENCY FEE - PM#9;MP BIN TEMP CONTROL</v>
          </cell>
        </row>
        <row r="5149">
          <cell r="B5149" t="str">
            <v>4201.0009.0280930</v>
          </cell>
          <cell r="C5149" t="str">
            <v>BI. ANGKUT,CLEARANCE,INKLARING,FREIGHT,AGENCY FEE - MB#15;MAIN STEAM LINE MOD</v>
          </cell>
        </row>
        <row r="5150">
          <cell r="B5150" t="str">
            <v>4201.0009.0281005</v>
          </cell>
          <cell r="C5150" t="str">
            <v>BI. ANGKUT,CLEARANCE,INKLARING,FREIGHT,AGENCY FEE - PM#9; UPGRADE TIE IN</v>
          </cell>
        </row>
        <row r="5151">
          <cell r="B5151" t="str">
            <v>4201.0009.0281006</v>
          </cell>
          <cell r="C5151" t="str">
            <v>BI. ANGKUT,CLEARANCE,INKLARING,FREIGHT,AGENCY FEE - MANPOWER SUPPLY SHUTDOWN</v>
          </cell>
        </row>
        <row r="5152">
          <cell r="B5152" t="str">
            <v>4201.0009.0281011</v>
          </cell>
          <cell r="C5152" t="str">
            <v>BI. ANGKUT,CLEARANCE,INKLARING,FREIGHT,AGENCY FEE - WP-9;FAB CRUSHER COMPLETE</v>
          </cell>
        </row>
        <row r="5153">
          <cell r="B5153" t="str">
            <v>4201.0009.0281013</v>
          </cell>
          <cell r="C5153" t="str">
            <v>BI. ANGKUT,CLEARANCE,INKLARING,FREIGHT,AGENCY FEE - MB#24;SURF METAL TREATMEN</v>
          </cell>
        </row>
        <row r="5154">
          <cell r="B5154" t="str">
            <v>4201.0009.0281015</v>
          </cell>
          <cell r="C5154" t="str">
            <v>BI. ANGKUT,CLEARANCE,INKLARING,FREIGHT,AGENCY FEE - WP-8;FAB CRUSHER 2SETS</v>
          </cell>
        </row>
        <row r="5155">
          <cell r="B5155" t="str">
            <v>4201.0009.0281020</v>
          </cell>
          <cell r="C5155" t="str">
            <v>BI. ANGKUT,CLEARANCE,INKLARING,FREIGHT,AGENCY FEE - TPM;ADD BYPASS FILTER GAS</v>
          </cell>
        </row>
        <row r="5156">
          <cell r="B5156" t="str">
            <v>4201.0009.0281034</v>
          </cell>
          <cell r="C5156" t="str">
            <v>BI. ANGKUT,CLEARANCE,INKLARING,FREIGHT,AGENCY FEE - WP-8, DRUM BARKER 2 LINES</v>
          </cell>
        </row>
        <row r="5157">
          <cell r="B5157" t="str">
            <v>4201.0009.0281103</v>
          </cell>
          <cell r="C5157" t="str">
            <v>BI. ANGKUT,CLEARANCE,INKLARING,FREIGHT,AGENCY FEE - TUBE PF-1C VE#1(SHUTDOWN)</v>
          </cell>
        </row>
        <row r="5158">
          <cell r="B5158" t="str">
            <v>4201.0009.0281110</v>
          </cell>
          <cell r="C5158" t="str">
            <v>BI. ANGKUT,CLEARANCE,INKLARING,FREIGHT,AGENCY FEE - VE#11, FABRICATION HBL TA</v>
          </cell>
        </row>
        <row r="5159">
          <cell r="B5159" t="str">
            <v>4201.0009.0281116</v>
          </cell>
          <cell r="C5159" t="str">
            <v>BI. ANGKUT,CLEARANCE,INKLARING,FREIGHT,AGENCY FEE - IKPP</v>
          </cell>
        </row>
        <row r="5160">
          <cell r="B5160" t="str">
            <v>4201.0009.0281130</v>
          </cell>
          <cell r="C5160" t="str">
            <v>BI. ANGKUT,CLEARANCE,INKLARING,FREIGHT,AGENCY FEE - TG 23 PENYAMBUNGAN PIPA</v>
          </cell>
        </row>
        <row r="5161">
          <cell r="B5161" t="str">
            <v>4201.0009.0281131</v>
          </cell>
          <cell r="C5161" t="str">
            <v>BI. ANGKUT,CLEARANCE,INKLARING,FREIGHT,AGENCY FEE - MC-10 Connect Pipe</v>
          </cell>
        </row>
        <row r="5162">
          <cell r="B5162" t="str">
            <v>4201.0009.0281132</v>
          </cell>
          <cell r="C5162" t="str">
            <v>BI. ANGKUT,CLEARANCE,INKLARING,FREIGHT,AGENCY FEE - Replacement of pipe 8"</v>
          </cell>
        </row>
        <row r="5163">
          <cell r="B5163" t="str">
            <v>4201.0009.0281133</v>
          </cell>
          <cell r="C5163" t="str">
            <v>BI. ANGKUT,CLEARANCE,INKLARING,FREIGHT,AGENCY FEE - MC-2 Annual Shutdown 2011</v>
          </cell>
        </row>
        <row r="5164">
          <cell r="B5164" t="str">
            <v>4201.0009.0281134</v>
          </cell>
          <cell r="C5164" t="str">
            <v>BI. ANGKUT,CLEARANCE,INKLARING,FREIGHT,AGENCY FEE - Repair Heater, Cooler</v>
          </cell>
        </row>
        <row r="5165">
          <cell r="B5165" t="str">
            <v>4201.0009.0281135</v>
          </cell>
          <cell r="C5165" t="str">
            <v>BI. ANGKUT,CLEARANCE,INKLARING,FREIGHT,AGENCY FEE - CA-8 Replace C12 Pipe 16"</v>
          </cell>
        </row>
        <row r="5166">
          <cell r="B5166" t="str">
            <v>4201.0009.0281136</v>
          </cell>
          <cell r="C5166" t="str">
            <v>BI. ANGKUT,CLEARANCE,INKLARING,FREIGHT,AGENCY FEE - Supply Manpower</v>
          </cell>
        </row>
        <row r="5167">
          <cell r="B5167" t="str">
            <v>4201.0009.0281140</v>
          </cell>
          <cell r="C5167" t="str">
            <v>BI. ANGKUT,CLEARANCE,INKLARING,FREIGHT,AGENCY FEE - Corrective Maintenance, P</v>
          </cell>
        </row>
        <row r="5168">
          <cell r="B5168" t="str">
            <v>4201.0009.0281141</v>
          </cell>
          <cell r="C5168" t="str">
            <v>BI. ANGKUT,CLEARANCE,INKLARING,FREIGHT,AGENCY FEE - PM-9 Annual Shutdown 2011</v>
          </cell>
        </row>
        <row r="5169">
          <cell r="B5169" t="str">
            <v>4201.0009.0281144</v>
          </cell>
          <cell r="C5169" t="str">
            <v>BI. ANGKUT,CLEARANCE,INKLARING,FREIGHT,AGENCY FEE - RB# 6 Project; Supply Man</v>
          </cell>
        </row>
        <row r="5170">
          <cell r="B5170" t="str">
            <v>4201.0009.0281145</v>
          </cell>
          <cell r="C5170" t="str">
            <v>BI. ANGKUT,CLEARANCE,INKLARING,FREIGHT,AGENCY FEE - WPMT PROJ SUPPLY MANPOWER</v>
          </cell>
        </row>
        <row r="5171">
          <cell r="B5171" t="str">
            <v>4201.0009.0281148</v>
          </cell>
          <cell r="C5171" t="str">
            <v>BI. ANGKUT,CLEARANCE,INKLARING,FREIGHT,AGENCY FEE - RECONDITION VACUUM EVAPOR</v>
          </cell>
        </row>
        <row r="5172">
          <cell r="B5172" t="str">
            <v>4201.0009.0281149</v>
          </cell>
          <cell r="C5172" t="str">
            <v>BI. ANGKUT,CLEARANCE,INKLARING,FREIGHT,AGENCY FEE - RC-11 ADD LINE GAS FILTER</v>
          </cell>
        </row>
        <row r="5173">
          <cell r="B5173" t="str">
            <v>4201.0009.0281155</v>
          </cell>
          <cell r="C5173" t="str">
            <v>BI. ANGKUT,CLEARANCE,INKLARING,FREIGHT,AGENCY FEE - WP#8; REPLACEMENT SHUTL B</v>
          </cell>
        </row>
        <row r="5174">
          <cell r="B5174" t="str">
            <v>4201.0009.0281156</v>
          </cell>
          <cell r="C5174" t="str">
            <v>BI. ANGKUT,CLEARANCE,INKLARING,FREIGHT,AGENCY FEE - WP#9; INSTALLATION CHIP S</v>
          </cell>
        </row>
        <row r="5175">
          <cell r="B5175" t="str">
            <v>4201.0009.0281157</v>
          </cell>
          <cell r="C5175" t="str">
            <v>BI. ANGKUT,CLEARANCE,INKLARING,FREIGHT,AGENCY FEE - WP#9; INSTALLATION LOG RE</v>
          </cell>
        </row>
        <row r="5176">
          <cell r="B5176" t="str">
            <v>4201.0009.0281169</v>
          </cell>
          <cell r="C5176" t="str">
            <v>BI. ANGKUT,CLEARANCE,INKLARING,FREIGHT,AGENCY FEE - WP-9 INSTALL DEBARKING DR</v>
          </cell>
        </row>
        <row r="5177">
          <cell r="B5177" t="str">
            <v>4201.0009.0281173</v>
          </cell>
          <cell r="C5177" t="str">
            <v>BI. ANGKUT,CLEARANCE,INKLARING,FREIGHT,AGENCY FEE - VE#12 REPLACE ROOF &amp; SHEL</v>
          </cell>
        </row>
        <row r="5178">
          <cell r="B5178" t="str">
            <v>4201.0009.0281174</v>
          </cell>
          <cell r="C5178" t="str">
            <v>BI. ANGKUT,CLEARANCE,INKLARING,FREIGHT,AGENCY FEE - RC#8; NEW INSTALL OF HYDR</v>
          </cell>
        </row>
        <row r="5179">
          <cell r="B5179" t="str">
            <v>4201.0009.0281199</v>
          </cell>
          <cell r="C5179" t="str">
            <v>BI. ANGKUT,CLEARANCE,INKLARING,FREIGHT,AGENCY FEE - MAINTENANCE IKPP</v>
          </cell>
        </row>
        <row r="5180">
          <cell r="B5180" t="str">
            <v>4201.0009.02812008</v>
          </cell>
          <cell r="C5180" t="str">
            <v>BI. ANGKUT,CLEARANCE,INKLARING,FREIGHT,AGENCY FEE - VE#2 INST NEW WBL TANK A</v>
          </cell>
        </row>
        <row r="5181">
          <cell r="B5181" t="str">
            <v>4201.0009.02812009</v>
          </cell>
          <cell r="C5181" t="str">
            <v>BI. ANGKUT,CLEARANCE,INKLARING,FREIGHT,AGENCY FEE - WP-9 INSTALL CHIP SCREEN</v>
          </cell>
        </row>
        <row r="5182">
          <cell r="B5182" t="str">
            <v>4201.0009.02812011</v>
          </cell>
          <cell r="C5182" t="str">
            <v>BI. ANGKUT,CLEARANCE,INKLARING,FREIGHT,AGENCY FEE - WP#9: INSTALL DEBARKING D</v>
          </cell>
        </row>
        <row r="5183">
          <cell r="B5183" t="str">
            <v>4201.0009.02812013</v>
          </cell>
          <cell r="C5183" t="str">
            <v>BI. ANGKUT,CLEARANCE,INKLARING,FREIGHT,AGENCY FEE - PM#8; TIE IN (TOP SEPARAT</v>
          </cell>
        </row>
        <row r="5184">
          <cell r="B5184" t="str">
            <v>4201.0009.02812016</v>
          </cell>
          <cell r="C5184" t="str">
            <v>BI. ANGKUT,CLEARANCE,INKLARING,FREIGHT,AGENCY FEE - HP HEADER TG 18.19 TO P-8</v>
          </cell>
        </row>
        <row r="5185">
          <cell r="B5185" t="str">
            <v>4201.0009.02812018</v>
          </cell>
          <cell r="C5185" t="str">
            <v>BI. ANGKUT,CLEARANCE,INKLARING,FREIGHT,AGENCY FEE - MC#3; UPGRADE PIPING &amp; DR</v>
          </cell>
        </row>
        <row r="5186">
          <cell r="B5186" t="str">
            <v>4201.0009.02812019</v>
          </cell>
          <cell r="C5186" t="str">
            <v>BI. ANGKUT,CLEARANCE,INKLARING,FREIGHT,AGENCY FEE - PM#8; TIE IN WASHING &amp; CO</v>
          </cell>
        </row>
        <row r="5187">
          <cell r="B5187" t="str">
            <v>4201.0009.02812020</v>
          </cell>
          <cell r="C5187" t="str">
            <v>BI. ANGKUT,CLEARANCE,INKLARING,FREIGHT,AGENCY FEE - PM#8; ADD SCREEN &amp; DISMAN</v>
          </cell>
        </row>
        <row r="5188">
          <cell r="B5188" t="str">
            <v>4201.0009.02812026</v>
          </cell>
          <cell r="C5188" t="str">
            <v>BI. ANGKUT,CLEARANCE,INKLARING,FREIGHT,AGENCY FEE - PPM#6; FABRICATION / INST</v>
          </cell>
        </row>
        <row r="5189">
          <cell r="B5189" t="str">
            <v>4201.0009.02812032</v>
          </cell>
          <cell r="C5189" t="str">
            <v>BI. ANGKUT,CLEARANCE,INKLARING,FREIGHT,AGENCY FEE - OPEN CONTRACT MAINTENANCE</v>
          </cell>
        </row>
        <row r="5190">
          <cell r="B5190" t="str">
            <v>4201.0009.02812033</v>
          </cell>
          <cell r="C5190" t="str">
            <v>BI. ANGKUT,CLEARANCE,INKLARING,FREIGHT,AGENCY FEE - MANPOWER TO SUPPORT CORRE</v>
          </cell>
        </row>
        <row r="5191">
          <cell r="B5191" t="str">
            <v>4201.0009.02812036</v>
          </cell>
          <cell r="C5191" t="str">
            <v>BI. ANGKUT,CLEARANCE,INKLARING,FREIGHT,AGENCY FEE - GANTI TUBE CONDENSER TG#1</v>
          </cell>
        </row>
        <row r="5192">
          <cell r="B5192" t="str">
            <v>4201.0009.02812045</v>
          </cell>
          <cell r="C5192" t="str">
            <v>BI. ANGKUT,CLEARANCE,INKLARING,FREIGHT,AGENCY FEE - WP-8; REPLACEMENT OF DRUM</v>
          </cell>
        </row>
        <row r="5193">
          <cell r="B5193" t="str">
            <v>4201.0009.02812047</v>
          </cell>
          <cell r="C5193" t="str">
            <v>BI. ANGKUT,CLEARANCE,INKLARING,FREIGHT,AGENCY FEE - WP-9; REPLACEMENT OF DRUM</v>
          </cell>
        </row>
        <row r="5194">
          <cell r="B5194" t="str">
            <v>4201.0009.02812048</v>
          </cell>
          <cell r="C5194" t="str">
            <v>BI. ANGKUT,CLEARANCE,INKLARING,FREIGHT,AGENCY FEE - VE#2 PROJECT FABR &amp; INSTA</v>
          </cell>
        </row>
        <row r="5195">
          <cell r="B5195" t="str">
            <v>4201.0009.02812050</v>
          </cell>
          <cell r="C5195" t="str">
            <v>BI. ANGKUT,CLEARANCE,INKLARING,FREIGHT,AGENCY FEE - VE2; FABRICATION &amp; INSTAL</v>
          </cell>
        </row>
        <row r="5196">
          <cell r="B5196" t="str">
            <v>4201.0009.02812052</v>
          </cell>
          <cell r="C5196" t="str">
            <v>BI. ANGKUT,CLEARANCE,INKLARING,FREIGHT,AGENCY FEE - PM8; SCAFFOLDING ANNUAL S</v>
          </cell>
        </row>
        <row r="5197">
          <cell r="B5197" t="str">
            <v>4201.0009.02812055</v>
          </cell>
          <cell r="C5197" t="str">
            <v>BI. ANGKUT,CLEARANCE,INKLARING,FREIGHT,AGENCY FEE - PM#8; DISMANTLE EQUIPMENT</v>
          </cell>
        </row>
        <row r="5198">
          <cell r="B5198" t="str">
            <v>4201.0009.02812056</v>
          </cell>
          <cell r="C5198" t="str">
            <v>BI. ANGKUT,CLEARANCE,INKLARING,FREIGHT,AGENCY FEE - PM#8; TO MAKE CONVEYOR SU</v>
          </cell>
        </row>
        <row r="5199">
          <cell r="B5199" t="str">
            <v>4201.0009.02812057</v>
          </cell>
          <cell r="C5199" t="str">
            <v>BI. ANGKUT,CLEARANCE,INKLARING,FREIGHT,AGENCY FEE - PM#9; GANTI 4 SET NOZZLE</v>
          </cell>
        </row>
        <row r="5200">
          <cell r="B5200" t="str">
            <v>4201.0009.02812099</v>
          </cell>
          <cell r="C5200" t="str">
            <v>BI. ANGKUT,CLEARANCE,INKLARING,FREIGHT,AGENCY FEE - IKPP MAINTENANCE</v>
          </cell>
        </row>
        <row r="5201">
          <cell r="B5201" t="str">
            <v>4201.0009.0350933</v>
          </cell>
          <cell r="C5201" t="str">
            <v>BI. ANGKUT,CLEARANCE,INKLARING,FREIGHT,AGENCY FEE - PAGERUNGAN UTARA FIELD</v>
          </cell>
        </row>
        <row r="5202">
          <cell r="B5202" t="str">
            <v>4201.0009.0351002</v>
          </cell>
          <cell r="C5202" t="str">
            <v>BI. ANGKUT,CLEARANCE,INKLARING,FREIGHT,AGENCY FEE - EDC1 SUBSEA FACILITY TSB</v>
          </cell>
        </row>
        <row r="5203">
          <cell r="B5203" t="str">
            <v>4201.0009.0400928</v>
          </cell>
          <cell r="C5203" t="str">
            <v>BI. ANGKUT,CLEARANCE,INKLARING,FREIGHT,AGENCY FEE - 3 Unit BODY SHELL</v>
          </cell>
        </row>
        <row r="5204">
          <cell r="B5204" t="str">
            <v>4201.0009.0400932</v>
          </cell>
          <cell r="C5204" t="str">
            <v>BI. ANGKUT,CLEARANCE,INKLARING,FREIGHT,AGENCY FEE - 6 UNITS FLARE KO DRUM</v>
          </cell>
        </row>
        <row r="5205">
          <cell r="B5205" t="str">
            <v>4201.0009.0411008</v>
          </cell>
          <cell r="C5205" t="str">
            <v>BI. ANGKUT,CLEARANCE,INKLARING,FREIGHT,AGENCY FEE - GEN. ASSEMBLY DEBARKING</v>
          </cell>
        </row>
        <row r="5206">
          <cell r="B5206" t="str">
            <v>4201.0009.04112025</v>
          </cell>
          <cell r="C5206" t="str">
            <v>BI. ANGKUT,CLEARANCE,INKLARING,FREIGHT,AGENCY FEE - MANPOWER SUPPLY FOR PROJE</v>
          </cell>
        </row>
        <row r="5207">
          <cell r="B5207" t="str">
            <v>4201.0009.0480753</v>
          </cell>
          <cell r="C5207" t="str">
            <v>BI. ANGKUT,CLEARANCE,INKLARING,FREIGHT,AGENCY FEE - COMBINED FEED EXCHANGER</v>
          </cell>
        </row>
        <row r="5208">
          <cell r="B5208" t="str">
            <v>4201.0009.0480901</v>
          </cell>
          <cell r="C5208" t="str">
            <v>BI. ANGKUT,CLEARANCE,INKLARING,FREIGHT,AGENCY FEE - DEBUT TRIM COND 211-E-9</v>
          </cell>
        </row>
        <row r="5209">
          <cell r="B5209" t="str">
            <v>4201.0009.0480906</v>
          </cell>
          <cell r="C5209" t="str">
            <v>BI. ANGKUT,CLEARANCE,INKLARING,FREIGHT,AGENCY FEE - TBUNDLE 140-E-11A,E-16</v>
          </cell>
        </row>
        <row r="5210">
          <cell r="B5210" t="str">
            <v>4201.0009.0480912</v>
          </cell>
          <cell r="C5210" t="str">
            <v>BI. ANGKUT,CLEARANCE,INKLARING,FREIGHT,AGENCY FEE - FAB HE, 701-E-5&amp;702-E-7</v>
          </cell>
        </row>
        <row r="5211">
          <cell r="B5211" t="str">
            <v>4201.0009.0480914</v>
          </cell>
          <cell r="C5211" t="str">
            <v>BI. ANGKUT,CLEARANCE,INKLARING,FREIGHT,AGENCY FEE - FAB HE,ITEM 140-E-20&amp;E-25</v>
          </cell>
        </row>
        <row r="5212">
          <cell r="B5212" t="str">
            <v>4201.0009.0480918</v>
          </cell>
          <cell r="C5212" t="str">
            <v>BI. ANGKUT,CLEARANCE,INKLARING,FREIGHT,AGENCY FEE - TUBE BUNDLE ASS F/023E-11</v>
          </cell>
        </row>
        <row r="5213">
          <cell r="B5213" t="str">
            <v>4201.0009.0480922</v>
          </cell>
          <cell r="C5213" t="str">
            <v>BI. ANGKUT,CLEARANCE,INKLARING,FREIGHT,AGENCY FEE - COMBINED FEED EXCHANGER</v>
          </cell>
        </row>
        <row r="5214">
          <cell r="B5214" t="str">
            <v>4201.0009.0480925</v>
          </cell>
          <cell r="C5214" t="str">
            <v>BI. ANGKUT,CLEARANCE,INKLARING,FREIGHT,AGENCY FEE - 6 DISPENSER (SOE-TA)</v>
          </cell>
        </row>
        <row r="5215">
          <cell r="B5215" t="str">
            <v>4201.0009.0481001</v>
          </cell>
          <cell r="C5215" t="str">
            <v>BI. ANGKUT,CLEARANCE,INKLARING,FREIGHT,AGENCY FEE - VESSEL TAG NO.14-E-25</v>
          </cell>
        </row>
        <row r="5216">
          <cell r="B5216" t="str">
            <v>4201.0009.0481012</v>
          </cell>
          <cell r="C5216" t="str">
            <v>BI. ANGKUT,CLEARANCE,INKLARING,FREIGHT,AGENCY FEE - BAFFLE PLATE</v>
          </cell>
        </row>
        <row r="5217">
          <cell r="B5217" t="str">
            <v>4201.0009.0481016</v>
          </cell>
          <cell r="C5217" t="str">
            <v>BI. ANGKUT,CLEARANCE,INKLARING,FREIGHT,AGENCY FEE - ERECTION VCFHE 84E-201</v>
          </cell>
        </row>
        <row r="5218">
          <cell r="B5218" t="str">
            <v>4201.0009.0481023</v>
          </cell>
          <cell r="C5218" t="str">
            <v>BI. ANGKUT,CLEARANCE,INKLARING,FREIGHT,AGENCY FEE - PASS PARTITION PLATE</v>
          </cell>
        </row>
        <row r="5219">
          <cell r="B5219" t="str">
            <v>4201.0009.0481024</v>
          </cell>
          <cell r="C5219" t="str">
            <v>BI. ANGKUT,CLEARANCE,INKLARING,FREIGHT,AGENCY FEE - T. BUNDLE COMP, CHANNEL</v>
          </cell>
        </row>
        <row r="5220">
          <cell r="B5220" t="str">
            <v>4201.0009.0481101</v>
          </cell>
          <cell r="C5220" t="str">
            <v>BI. ANGKUT,CLEARANCE,INKLARING,FREIGHT,AGENCY FEE - TUBE BUNDLE TYPE "U"</v>
          </cell>
        </row>
        <row r="5221">
          <cell r="B5221" t="str">
            <v>4201.0009.0481105</v>
          </cell>
          <cell r="C5221" t="str">
            <v>BI. ANGKUT,CLEARANCE,INKLARING,FREIGHT,AGENCY FEE - TBUNDLE AS110-E-7 A/B/C/D</v>
          </cell>
        </row>
        <row r="5222">
          <cell r="B5222" t="str">
            <v>4201.0009.0481106</v>
          </cell>
          <cell r="C5222" t="str">
            <v>BI. ANGKUT,CLEARANCE,INKLARING,FREIGHT,AGENCY FEE - EJCTR STEAMTAG110-J-51A/B</v>
          </cell>
        </row>
        <row r="5223">
          <cell r="B5223" t="str">
            <v>4201.0009.0481107</v>
          </cell>
          <cell r="C5223" t="str">
            <v>BI. ANGKUT,CLEARANCE,INKLARING,FREIGHT,AGENCY FEE - TBUNDLE AS&amp;SHELL 93E-405</v>
          </cell>
        </row>
        <row r="5224">
          <cell r="B5224" t="str">
            <v>4201.0009.0481109</v>
          </cell>
          <cell r="C5224" t="str">
            <v>BI. ANGKUT,CLEARANCE,INKLARING,FREIGHT,AGENCY FEE - PRESSURE VESSEL FABRICATI</v>
          </cell>
        </row>
        <row r="5225">
          <cell r="B5225" t="str">
            <v>4201.0009.0481114</v>
          </cell>
          <cell r="C5225" t="str">
            <v>BI. ANGKUT,CLEARANCE,INKLARING,FREIGHT,AGENCY FEE - HEAT EXCHANGER COMPLETE 7</v>
          </cell>
        </row>
        <row r="5226">
          <cell r="B5226" t="str">
            <v>4201.0009.0481117</v>
          </cell>
          <cell r="C5226" t="str">
            <v>BI. ANGKUT,CLEARANCE,INKLARING,FREIGHT,AGENCY FEE - CONDENSATE STRIPPER</v>
          </cell>
        </row>
        <row r="5227">
          <cell r="B5227" t="str">
            <v>4201.0009.0481118</v>
          </cell>
          <cell r="C5227" t="str">
            <v>BI. ANGKUT,CLEARANCE,INKLARING,FREIGHT,AGENCY FEE - VESSEL, HORIZONTAL TAG</v>
          </cell>
        </row>
        <row r="5228">
          <cell r="B5228" t="str">
            <v>4201.0009.0481124</v>
          </cell>
          <cell r="C5228" t="str">
            <v>BI. ANGKUT,CLEARANCE,INKLARING,FREIGHT,AGENCY FEE - Heat Exchanger  Assy Tag</v>
          </cell>
        </row>
        <row r="5229">
          <cell r="B5229" t="str">
            <v>4201.0009.0481153</v>
          </cell>
          <cell r="C5229" t="str">
            <v>BI. ANGKUT,CLEARANCE,INKLARING,FREIGHT,AGENCY FEE - 5 (FIVE) UNIT COMBINED FE</v>
          </cell>
        </row>
        <row r="5230">
          <cell r="B5230" t="str">
            <v>4201.0009.0481159</v>
          </cell>
          <cell r="C5230" t="str">
            <v>BI. ANGKUT,CLEARANCE,INKLARING,FREIGHT,AGENCY FEE - PEMBANGUNAN UNIT CHLORIDE</v>
          </cell>
        </row>
        <row r="5231">
          <cell r="B5231" t="str">
            <v>4201.0009.0481160</v>
          </cell>
          <cell r="C5231" t="str">
            <v>BI. ANGKUT,CLEARANCE,INKLARING,FREIGHT,AGENCY FEE - FABRICATION INTERNAL PART</v>
          </cell>
        </row>
        <row r="5232">
          <cell r="B5232" t="str">
            <v>4201.0009.0481161</v>
          </cell>
          <cell r="C5232" t="str">
            <v>BI. ANGKUT,CLEARANCE,INKLARING,FREIGHT,AGENCY FEE - HEAT EXCHANGER 260-E-157</v>
          </cell>
        </row>
        <row r="5233">
          <cell r="B5233" t="str">
            <v>4201.0009.0481163</v>
          </cell>
          <cell r="C5233" t="str">
            <v>BI. ANGKUT,CLEARANCE,INKLARING,FREIGHT,AGENCY FEE - PEMBANGUNAN FASILITAS SLU</v>
          </cell>
        </row>
        <row r="5234">
          <cell r="B5234" t="str">
            <v>4201.0009.0481166</v>
          </cell>
          <cell r="C5234" t="str">
            <v>BI. ANGKUT,CLEARANCE,INKLARING,FREIGHT,AGENCY FEE - SHELL &amp; TUBE BUNDLE  Assy</v>
          </cell>
        </row>
        <row r="5235">
          <cell r="B5235" t="str">
            <v>4201.0009.04812004</v>
          </cell>
          <cell r="C5235" t="str">
            <v>BI. ANGKUT,CLEARANCE,INKLARING,FREIGHT,AGENCY FEE - TOP HEAD COLOUMN</v>
          </cell>
        </row>
        <row r="5236">
          <cell r="B5236" t="str">
            <v>4201.0009.04812005</v>
          </cell>
          <cell r="C5236" t="str">
            <v>BI. ANGKUT,CLEARANCE,INKLARING,FREIGHT,AGENCY FEE - HEAT EXCHANGER</v>
          </cell>
        </row>
        <row r="5237">
          <cell r="B5237" t="str">
            <v>4201.0009.0510862</v>
          </cell>
          <cell r="C5237" t="str">
            <v>BI. ANGKUT,CLEARANCE,INKLARING,FREIGHT,AGENCY FEE - PRESSURE VESSEL</v>
          </cell>
        </row>
        <row r="5238">
          <cell r="B5238" t="str">
            <v>4201.0009.0510863</v>
          </cell>
          <cell r="C5238" t="str">
            <v>BI. ANGKUT,CLEARANCE,INKLARING,FREIGHT,AGENCY FEE - PROV OF SHELL &amp; TUBE HEAT</v>
          </cell>
        </row>
        <row r="5239">
          <cell r="B5239" t="str">
            <v>4201.0009.0510902</v>
          </cell>
          <cell r="C5239" t="str">
            <v>BI. ANGKUT,CLEARANCE,INKLARING,FREIGHT,AGENCY FEE - PRESSURE VESSEL GSA</v>
          </cell>
        </row>
        <row r="5240">
          <cell r="B5240" t="str">
            <v>4201.0009.0511017</v>
          </cell>
          <cell r="C5240" t="str">
            <v>BI. ANGKUT,CLEARANCE,INKLARING,FREIGHT,AGENCY FEE - FAB HEAD CHANNEL (E-2030)</v>
          </cell>
        </row>
        <row r="5241">
          <cell r="B5241" t="str">
            <v>4201.0009.0511152</v>
          </cell>
          <cell r="C5241" t="str">
            <v>BI. ANGKUT,CLEARANCE,INKLARING,FREIGHT,AGENCY FEE - ENGINEERING, PROCUREMENT,</v>
          </cell>
        </row>
        <row r="5242">
          <cell r="B5242" t="str">
            <v>4201.0009.0540911</v>
          </cell>
          <cell r="C5242" t="str">
            <v>BI. ANGKUT,CLEARANCE,INKLARING,FREIGHT,AGENCY FEE - NATURAL GAS REHEATER</v>
          </cell>
        </row>
        <row r="5243">
          <cell r="B5243" t="str">
            <v>4201.0009.0541171</v>
          </cell>
          <cell r="C5243" t="str">
            <v>BI. ANGKUT,CLEARANCE,INKLARING,FREIGHT,AGENCY FEE - HEAT EXCHANGER DEHYDROGEN</v>
          </cell>
        </row>
        <row r="5244">
          <cell r="B5244" t="str">
            <v>4201.0009.05412002</v>
          </cell>
          <cell r="C5244" t="str">
            <v>BI. ANGKUT,CLEARANCE,INKLARING,FREIGHT,AGENCY FEE - REPLACEMENT HEAT EXCHANGE</v>
          </cell>
        </row>
        <row r="5245">
          <cell r="B5245" t="str">
            <v>4201.0009.0550824</v>
          </cell>
          <cell r="C5245" t="str">
            <v>BI. ANGKUT,CLEARANCE,INKLARING,FREIGHT,AGENCY FEE - FERTILIZER FACTORY EXPANS</v>
          </cell>
        </row>
        <row r="5246">
          <cell r="B5246" t="str">
            <v>4201.0009.0560920</v>
          </cell>
          <cell r="C5246" t="str">
            <v>BI. ANGKUT,CLEARANCE,INKLARING,FREIGHT,AGENCY FEE - REPL T BUNDLE 3A-1111-C</v>
          </cell>
        </row>
        <row r="5247">
          <cell r="B5247" t="str">
            <v>4201.0009.0561111</v>
          </cell>
          <cell r="C5247" t="str">
            <v>BI. ANGKUT,CLEARANCE,INKLARING,FREIGHT,AGENCY FEE - SUPERHEATER WASTE HEAT BO</v>
          </cell>
        </row>
        <row r="5248">
          <cell r="B5248" t="str">
            <v>4201.0009.0561112</v>
          </cell>
          <cell r="C5248" t="str">
            <v>BI. ANGKUT,CLEARANCE,INKLARING,FREIGHT,AGENCY FEE - AIR HEATER 5U-EC-301 (SEG</v>
          </cell>
        </row>
        <row r="5249">
          <cell r="B5249" t="str">
            <v>4201.0009.0561151</v>
          </cell>
          <cell r="C5249" t="str">
            <v>BI. ANGKUT,CLEARANCE,INKLARING,FREIGHT,AGENCY FEE - HP STEAM SUPER HEATER 102</v>
          </cell>
        </row>
        <row r="5250">
          <cell r="B5250" t="str">
            <v>4201.0009.0561158</v>
          </cell>
          <cell r="C5250" t="str">
            <v>BI. ANGKUT,CLEARANCE,INKLARING,FREIGHT,AGENCY FEE - 5A-115C METHANATOR EFFLUE</v>
          </cell>
        </row>
        <row r="5251">
          <cell r="B5251" t="str">
            <v>4201.0009.0561164</v>
          </cell>
          <cell r="C5251" t="str">
            <v>BI. ANGKUT,CLEARANCE,INKLARING,FREIGHT,AGENCY FEE - PLATE DISTRIBUTOR COMPLAT</v>
          </cell>
        </row>
        <row r="5252">
          <cell r="B5252" t="str">
            <v>4201.0009.0561170</v>
          </cell>
          <cell r="C5252" t="str">
            <v>BI. ANGKUT,CLEARANCE,INKLARING,FREIGHT,AGENCY FEE - RETUBING 101-C PUSRI - 1B</v>
          </cell>
        </row>
        <row r="5253">
          <cell r="B5253" t="str">
            <v>4201.0009.05612014</v>
          </cell>
          <cell r="C5253" t="str">
            <v>BI. ANGKUT,CLEARANCE,INKLARING,FREIGHT,AGENCY FEE - TUBE BUNDLE</v>
          </cell>
        </row>
        <row r="5254">
          <cell r="B5254" t="str">
            <v>4201.0009.05612015</v>
          </cell>
          <cell r="C5254" t="str">
            <v>BI. ANGKUT,CLEARANCE,INKLARING,FREIGHT,AGENCY FEE - PRETHICKENER 5U-FD-202</v>
          </cell>
        </row>
        <row r="5255">
          <cell r="B5255" t="str">
            <v>4201.0009.0580817</v>
          </cell>
          <cell r="C5255" t="str">
            <v>BI. ANGKUT,CLEARANCE,INKLARING,FREIGHT,AGENCY FEE - PRESS. VESSEL RCC OFF GAS</v>
          </cell>
        </row>
        <row r="5256">
          <cell r="B5256" t="str">
            <v>4201.0009.0581003</v>
          </cell>
          <cell r="C5256" t="str">
            <v>BI. ANGKUT,CLEARANCE,INKLARING,FREIGHT,AGENCY FEE - 10.000MT AMMONIA25-TK-801</v>
          </cell>
        </row>
        <row r="5257">
          <cell r="B5257" t="str">
            <v>4201.0009.0581009</v>
          </cell>
          <cell r="C5257" t="str">
            <v>BI. ANGKUT,CLEARANCE,INKLARING,FREIGHT,AGENCY FEE - STAINLESS STEEL STRUC ANP</v>
          </cell>
        </row>
        <row r="5258">
          <cell r="B5258" t="str">
            <v>4201.0009.0581126</v>
          </cell>
          <cell r="C5258" t="str">
            <v>BI. ANGKUT,CLEARANCE,INKLARING,FREIGHT,AGENCY FEE - PRESSURE VESSEL 2 X 35 MW</v>
          </cell>
        </row>
        <row r="5259">
          <cell r="B5259" t="str">
            <v>4201.0009.0600702</v>
          </cell>
          <cell r="C5259" t="str">
            <v>BI. ANGKUT,CLEARANCE,INKLARING,FREIGHT,AGENCY FEE - INSTALL / ERECTION SUBCON</v>
          </cell>
        </row>
        <row r="5260">
          <cell r="B5260" t="str">
            <v>4201.0009.0600704</v>
          </cell>
          <cell r="C5260" t="str">
            <v>BI. ANGKUT,CLEARANCE,INKLARING,FREIGHT,AGENCY FEE - COAL FIRED PWR PL PR THER</v>
          </cell>
        </row>
        <row r="5261">
          <cell r="B5261" t="str">
            <v>4201.0009.0600706</v>
          </cell>
          <cell r="C5261" t="str">
            <v>BI. ANGKUT,CLEARANCE,INKLARING,FREIGHT,AGENCY FEE - COAL-FIRED POWER PLANT PR</v>
          </cell>
        </row>
        <row r="5262">
          <cell r="B5262" t="str">
            <v>4201.0009.0600708</v>
          </cell>
          <cell r="C5262" t="str">
            <v>BI. ANGKUT,CLEARANCE,INKLARING,FREIGHT,AGENCY FEE - ESP INLET FLUE &amp; ESP OUTL</v>
          </cell>
        </row>
        <row r="5263">
          <cell r="B5263" t="str">
            <v>4201.0009.0600710</v>
          </cell>
          <cell r="C5263" t="str">
            <v>BI. ANGKUT,CLEARANCE,INKLARING,FREIGHT,AGENCY FEE - I &amp; C PRIMARY VALVE</v>
          </cell>
        </row>
        <row r="5264">
          <cell r="B5264" t="str">
            <v>4201.0009.0600711</v>
          </cell>
          <cell r="C5264" t="str">
            <v>BI. ANGKUT,CLEARANCE,INKLARING,FREIGHT,AGENCY FEE - FLUE SUPPORTER SUPERSTRUC</v>
          </cell>
        </row>
        <row r="5265">
          <cell r="B5265" t="str">
            <v>4201.0009.0600907</v>
          </cell>
          <cell r="C5265" t="str">
            <v>BI. ANGKUT,CLEARANCE,INKLARING,FREIGHT,AGENCY FEE - INST/ERCTION MECH 3X315MW</v>
          </cell>
        </row>
        <row r="5266">
          <cell r="B5266" t="str">
            <v>4201.0009.0630910</v>
          </cell>
          <cell r="C5266" t="str">
            <v>BI. ANGKUT,CLEARANCE,INKLARING,FREIGHT,AGENCY FEE - FABRICATION RISER CLAMP</v>
          </cell>
        </row>
        <row r="5267">
          <cell r="B5267" t="str">
            <v>4201.0009.0631115</v>
          </cell>
          <cell r="C5267" t="str">
            <v>BI. ANGKUT,CLEARANCE,INKLARING,FREIGHT,AGENCY FEE - SUPPLY OF HEAT EXCHANGER</v>
          </cell>
        </row>
        <row r="5268">
          <cell r="B5268" t="str">
            <v>4201.0009.0631201</v>
          </cell>
          <cell r="C5268" t="str">
            <v>BI. ANGKUT,CLEARANCE,INKLARING,FREIGHT,AGENCY FEE - PROVISION OF EPCI KF GAS</v>
          </cell>
        </row>
        <row r="5269">
          <cell r="B5269" t="str">
            <v>4201.0009.06312029</v>
          </cell>
          <cell r="C5269" t="str">
            <v>BI. ANGKUT,CLEARANCE,INKLARING,FREIGHT,AGENCY FEE - FABRICATION PIPE SPOOL</v>
          </cell>
        </row>
        <row r="5270">
          <cell r="B5270" t="str">
            <v>4201.0009.06312051</v>
          </cell>
          <cell r="C5270" t="str">
            <v>BI. ANGKUT,CLEARANCE,INKLARING,FREIGHT,AGENCY FEE - PROVISION OF ENGINEERING</v>
          </cell>
        </row>
        <row r="5271">
          <cell r="B5271" t="str">
            <v>4201.0009.0651021</v>
          </cell>
          <cell r="C5271" t="str">
            <v>BI. ANGKUT,CLEARANCE,INKLARING,FREIGHT,AGENCY FEE - FAB&amp;INSTAL ENERGY PLANT</v>
          </cell>
        </row>
        <row r="5272">
          <cell r="B5272" t="str">
            <v>4201.0009.0651025</v>
          </cell>
          <cell r="C5272" t="str">
            <v>BI. ANGKUT,CLEARANCE,INKLARING,FREIGHT,AGENCY FEE - SUPPLY &amp; INSTAL PNEUMATIC</v>
          </cell>
        </row>
        <row r="5273">
          <cell r="B5273" t="str">
            <v>4201.0009.0651102</v>
          </cell>
          <cell r="C5273" t="str">
            <v>BI. ANGKUT,CLEARANCE,INKLARING,FREIGHT,AGENCY FEE - SUPP&amp;INST 7110,7120,7130</v>
          </cell>
        </row>
        <row r="5274">
          <cell r="B5274" t="str">
            <v>4201.0009.0701022</v>
          </cell>
          <cell r="C5274" t="str">
            <v>BI. ANGKUT,CLEARANCE,INKLARING,FREIGHT,AGENCY FEE - CHEMICAL CLEANING</v>
          </cell>
        </row>
        <row r="5275">
          <cell r="B5275" t="str">
            <v>4201.0009.0701122</v>
          </cell>
          <cell r="C5275" t="str">
            <v>BI. ANGKUT,CLEARANCE,INKLARING,FREIGHT,AGENCY FEE - PUMP &amp; PIPING BROKE STOR.</v>
          </cell>
        </row>
        <row r="5276">
          <cell r="B5276" t="str">
            <v>4201.0009.0731138</v>
          </cell>
          <cell r="C5276" t="str">
            <v>BI. ANGKUT,CLEARANCE,INKLARING,FREIGHT,AGENCY FEE - AIR HEATER TUBES</v>
          </cell>
        </row>
        <row r="5277">
          <cell r="B5277" t="str">
            <v>4201.0009.07312054</v>
          </cell>
          <cell r="C5277" t="str">
            <v>BI. ANGKUT,CLEARANCE,INKLARING,FREIGHT,AGENCY FEE - SERVICE BARK CONVEYOR</v>
          </cell>
        </row>
        <row r="5278">
          <cell r="B5278" t="str">
            <v>4201.0009.0830924</v>
          </cell>
          <cell r="C5278" t="str">
            <v>BI. ANGKUT,CLEARANCE,INKLARING,FREIGHT,AGENCY FEE - TRANS,INST,HOOKUP POLENG</v>
          </cell>
        </row>
        <row r="5279">
          <cell r="B5279" t="str">
            <v>4201.0009.0831120</v>
          </cell>
          <cell r="C5279" t="str">
            <v>BI. ANGKUT,CLEARANCE,INKLARING,FREIGHT,AGENCY FEE - EPC WORKS FOR PPP-CW-DW-G</v>
          </cell>
        </row>
        <row r="5280">
          <cell r="B5280" t="str">
            <v>4201.0009.0881108</v>
          </cell>
          <cell r="C5280" t="str">
            <v>BI. ANGKUT,CLEARANCE,INKLARING,FREIGHT,AGENCY FEE - REPLACE SW PIPE</v>
          </cell>
        </row>
        <row r="5281">
          <cell r="B5281" t="str">
            <v>4201.0009.0881123</v>
          </cell>
          <cell r="C5281" t="str">
            <v>BI. ANGKUT,CLEARANCE,INKLARING,FREIGHT,AGENCY FEE - HOUSING FILTER</v>
          </cell>
        </row>
        <row r="5282">
          <cell r="B5282" t="str">
            <v>4201.0009.0901121</v>
          </cell>
          <cell r="C5282" t="str">
            <v>BI. ANGKUT,CLEARANCE,INKLARING,FREIGHT,AGENCY FEE - DUCTING TISSUE MILL II</v>
          </cell>
        </row>
        <row r="5283">
          <cell r="B5283" t="str">
            <v>4201.0009.0901142</v>
          </cell>
          <cell r="C5283" t="str">
            <v>BI. ANGKUT,CLEARANCE,INKLARING,FREIGHT,AGENCY FEE - Ducting Yankee</v>
          </cell>
        </row>
        <row r="5284">
          <cell r="B5284" t="str">
            <v>4201.0009.0911125</v>
          </cell>
          <cell r="C5284" t="str">
            <v>BI. ANGKUT,CLEARANCE,INKLARING,FREIGHT,AGENCY FEE - Water System &amp; Coal Syste</v>
          </cell>
        </row>
        <row r="5285">
          <cell r="B5285" t="str">
            <v>4201.0009.0921147</v>
          </cell>
          <cell r="C5285" t="str">
            <v>BI. ANGKUT,CLEARANCE,INKLARING,FREIGHT,AGENCY FEE - ADD. BY PAS LINE FOR DOUB</v>
          </cell>
        </row>
        <row r="5286">
          <cell r="B5286" t="str">
            <v>4201.0009.0991129</v>
          </cell>
          <cell r="C5286" t="str">
            <v>BI. ANGKUT,CLEARANCE,INKLARING,FREIGHT,AGENCY FEE - PIPA HYDRANT</v>
          </cell>
        </row>
        <row r="5287">
          <cell r="B5287" t="str">
            <v>4201.0009.1021146</v>
          </cell>
          <cell r="C5287" t="str">
            <v>BI. ANGKUT,CLEARANCE,INKLARING,FREIGHT,AGENCY FEE -  water surge tank</v>
          </cell>
        </row>
        <row r="5288">
          <cell r="B5288" t="str">
            <v>4201.0009.1031143</v>
          </cell>
          <cell r="C5288" t="str">
            <v>BI. ANGKUT,CLEARANCE,INKLARING,FREIGHT,AGENCY FEE - DUPLEX PIPE SPOOL 2-INC,</v>
          </cell>
        </row>
        <row r="5289">
          <cell r="B5289" t="str">
            <v>4201.0009.10412034</v>
          </cell>
          <cell r="C5289" t="str">
            <v>BI. ANGKUT,CLEARANCE,INKLARING,FREIGHT,AGENCY FEE - TUBE BUNDLE E201-05-08-09</v>
          </cell>
        </row>
        <row r="5290">
          <cell r="B5290" t="str">
            <v>4201.0009.10512037</v>
          </cell>
          <cell r="C5290" t="str">
            <v>BI. ANGKUT,CLEARANCE,INKLARING,FREIGHT,AGENCY FEE - HEAT EXCHANGER ASSY TAG N</v>
          </cell>
        </row>
        <row r="5291">
          <cell r="B5291" t="str">
            <v>4201.0009.10512038</v>
          </cell>
          <cell r="C5291" t="str">
            <v>BI. ANGKUT,CLEARANCE,INKLARING,FREIGHT,AGENCY FEE - PENGADAAN SHELL ASSY TAG</v>
          </cell>
        </row>
        <row r="5292">
          <cell r="B5292" t="str">
            <v>4201.0009.10512039</v>
          </cell>
          <cell r="C5292" t="str">
            <v>BI. ANGKUT,CLEARANCE,INKLARING,FREIGHT,AGENCY FEE - PENGADAAN SHELL ASSY TAG</v>
          </cell>
        </row>
        <row r="5293">
          <cell r="B5293" t="str">
            <v>4201.0009.10512060</v>
          </cell>
          <cell r="C5293" t="str">
            <v>BI. ANGKUT,CLEARANCE,INKLARING,FREIGHT,AGENCY FEE - PENGGANTIAN/PEMBUATAN TES</v>
          </cell>
        </row>
        <row r="5294">
          <cell r="B5294" t="str">
            <v>4201.0009.10612040</v>
          </cell>
          <cell r="C5294" t="str">
            <v>BI. ANGKUT,CLEARANCE,INKLARING,FREIGHT,AGENCY FEE - TUBE BUNDLE, SHELLBUNDLE,</v>
          </cell>
        </row>
        <row r="5295">
          <cell r="B5295" t="str">
            <v>4201.0009.10612053</v>
          </cell>
          <cell r="C5295" t="str">
            <v>BI. ANGKUT,CLEARANCE,INKLARING,FREIGHT,AGENCY FEE - ENGINEERING, PROCUREMENT</v>
          </cell>
        </row>
        <row r="5296">
          <cell r="B5296" t="str">
            <v>4201.0009.1121154</v>
          </cell>
          <cell r="C5296" t="str">
            <v>BI. ANGKUT,CLEARANCE,INKLARING,FREIGHT,AGENCY FEE - H2S MUD / GAS SEPARATOR</v>
          </cell>
        </row>
        <row r="5297">
          <cell r="B5297" t="str">
            <v>4201.0009.1161162</v>
          </cell>
          <cell r="C5297" t="str">
            <v>BI. ANGKUT,CLEARANCE,INKLARING,FREIGHT,AGENCY FEE - SECONDARY REFORMER EFFLUE</v>
          </cell>
        </row>
        <row r="5298">
          <cell r="B5298" t="str">
            <v>4201.0009.1171165</v>
          </cell>
          <cell r="C5298" t="str">
            <v>BI. ANGKUT,CLEARANCE,INKLARING,FREIGHT,AGENCY FEE - TOWER</v>
          </cell>
        </row>
        <row r="5299">
          <cell r="B5299" t="str">
            <v>4201.0009.1171167</v>
          </cell>
          <cell r="C5299" t="str">
            <v>BI. ANGKUT,CLEARANCE,INKLARING,FREIGHT,AGENCY FEE - SHOP FABRICATED VESSEL &amp;</v>
          </cell>
        </row>
        <row r="5300">
          <cell r="B5300" t="str">
            <v>4201.0009.1171168</v>
          </cell>
          <cell r="C5300" t="str">
            <v>BI. ANGKUT,CLEARANCE,INKLARING,FREIGHT,AGENCY FEE - SHOP FABRICATED VESSEL &amp;</v>
          </cell>
        </row>
        <row r="5301">
          <cell r="B5301" t="str">
            <v>4201.0009.11712010</v>
          </cell>
          <cell r="C5301" t="str">
            <v>BI. ANGKUT,CLEARANCE,INKLARING,FREIGHT,AGENCY FEE - SHOP FABRICATED VESSEL &amp;</v>
          </cell>
        </row>
        <row r="5302">
          <cell r="B5302" t="str">
            <v>4201.0009.11712023</v>
          </cell>
          <cell r="C5302" t="str">
            <v>BI. ANGKUT,CLEARANCE,INKLARING,FREIGHT,AGENCY FEE - SHOP FABRICATED VESSEL &amp;</v>
          </cell>
        </row>
        <row r="5303">
          <cell r="B5303" t="str">
            <v>4201.0009.1191172</v>
          </cell>
          <cell r="C5303" t="str">
            <v>BI. ANGKUT,CLEARANCE,INKLARING,FREIGHT,AGENCY FEE - EPC MOBILE SEPARATOR</v>
          </cell>
        </row>
        <row r="5304">
          <cell r="B5304" t="str">
            <v>4201.0009.1201175</v>
          </cell>
          <cell r="C5304" t="str">
            <v>BI. ANGKUT,CLEARANCE,INKLARING,FREIGHT,AGENCY FEE - FABRICATION &amp; ERECTION OF</v>
          </cell>
        </row>
        <row r="5305">
          <cell r="B5305" t="str">
            <v>4201.0009.12812012</v>
          </cell>
          <cell r="C5305" t="str">
            <v>BI. ANGKUT,CLEARANCE,INKLARING,FREIGHT,AGENCY FEE - RENTAL DRILLING EQUIPMENT</v>
          </cell>
        </row>
        <row r="5306">
          <cell r="B5306" t="str">
            <v>4201.0009.12912007</v>
          </cell>
          <cell r="C5306" t="str">
            <v>BI. ANGKUT,CLEARANCE,INKLARING,FREIGHT,AGENCY FEE - SUPPLY OF SHELL &amp; TUBE HE</v>
          </cell>
        </row>
        <row r="5307">
          <cell r="B5307" t="str">
            <v>4201.0009.14512017</v>
          </cell>
          <cell r="C5307" t="str">
            <v>BI. ANGKUT,CLEARANCE,INKLARING,FREIGHT,AGENCY FEE - DIVING EQUIPMENT</v>
          </cell>
        </row>
        <row r="5308">
          <cell r="B5308" t="str">
            <v>4201.0009.14912041</v>
          </cell>
          <cell r="C5308" t="str">
            <v>BI. ANGKUT,CLEARANCE,INKLARING,FREIGHT,AGENCY FEE - FABRIKASI SHELL 24E-113</v>
          </cell>
        </row>
        <row r="5309">
          <cell r="B5309" t="str">
            <v>4201.0009.15012024</v>
          </cell>
          <cell r="C5309" t="str">
            <v>BI. ANGKUT,CLEARANCE,INKLARING,FREIGHT,AGENCY FEE -  TOTAL RETUBE INSITU SURF</v>
          </cell>
        </row>
        <row r="5310">
          <cell r="B5310" t="str">
            <v>4201.0009.15212028</v>
          </cell>
          <cell r="C5310" t="str">
            <v>BI. ANGKUT,CLEARANCE,INKLARING,FREIGHT,AGENCY FEE - TUBE BUNDLE SHELL H5012 &amp;</v>
          </cell>
        </row>
        <row r="5311">
          <cell r="B5311" t="str">
            <v>4201.0009.15212059</v>
          </cell>
          <cell r="C5311" t="str">
            <v>BI. ANGKUT,CLEARANCE,INKLARING,FREIGHT,AGENCY FEE - SECONDARY REACTOR UNIT</v>
          </cell>
        </row>
        <row r="5312">
          <cell r="B5312" t="str">
            <v>4201.0009.15312030</v>
          </cell>
          <cell r="C5312" t="str">
            <v>BI. ANGKUT,CLEARANCE,INKLARING,FREIGHT,AGENCY FEE - 2 UNIT FUEL GAS FILTER CO</v>
          </cell>
        </row>
        <row r="5313">
          <cell r="B5313" t="str">
            <v>4201.0009.15712042</v>
          </cell>
          <cell r="C5313" t="str">
            <v>BI. ANGKUT,CLEARANCE,INKLARING,FREIGHT,AGENCY FEE - REDESIGN, FABRIKASI &amp; PEM</v>
          </cell>
        </row>
        <row r="5314">
          <cell r="B5314" t="str">
            <v>4201.0009.16012044</v>
          </cell>
          <cell r="C5314" t="str">
            <v>BI. ANGKUT,CLEARANCE,INKLARING,FREIGHT,AGENCY FEE -  EPCI CONTRACT FOR LIMA F</v>
          </cell>
        </row>
        <row r="5315">
          <cell r="B5315" t="str">
            <v>4201.0009.16409005</v>
          </cell>
          <cell r="C5315" t="str">
            <v>BI. ANGKUT,CLEARANCE,INKLARING,FREIGHT,AGENCY FEE - MEG Injection Package</v>
          </cell>
        </row>
        <row r="5316">
          <cell r="B5316" t="str">
            <v>4201.0009.R000000</v>
          </cell>
          <cell r="C5316" t="str">
            <v>BI. ANGKUT,CLEARANCE,INKLARING,FREIGHT,AGENCY FEE - SEWA EQUIPMENT- EXCAVATOR</v>
          </cell>
        </row>
        <row r="5317">
          <cell r="B5317" t="str">
            <v>4201.0010.06312006</v>
          </cell>
          <cell r="C5317" t="str">
            <v>LISTRIK, TELEPON DAN AIR (PROJECT) - PROV OF EPCI KF GAS (INT)</v>
          </cell>
        </row>
        <row r="5318">
          <cell r="B5318" t="str">
            <v>4201.0010.002</v>
          </cell>
          <cell r="C5318" t="str">
            <v>LISTRIK, TELEPON DAN AIR (PROJECT) - WORKSHOP</v>
          </cell>
        </row>
        <row r="5319">
          <cell r="B5319" t="str">
            <v>4201.0010.0050852</v>
          </cell>
          <cell r="C5319" t="str">
            <v>LISTRIK, TELEPON DAN AIR (PROJECT) - KAMBUNA TOPSIDE REUSER S</v>
          </cell>
        </row>
        <row r="5320">
          <cell r="B5320" t="str">
            <v>4201.0010.0050905</v>
          </cell>
          <cell r="C5320" t="str">
            <v>LISTRIK, TELEPON DAN AIR (PROJECT) - MEG INJECTION PACKAGE</v>
          </cell>
        </row>
        <row r="5321">
          <cell r="B5321" t="str">
            <v>4201.0010.00712046</v>
          </cell>
          <cell r="C5321" t="str">
            <v>LISTRIK, TELEPON DAN AIR (PROJECT) - FABRIKASI  &amp; INSTASI UNTU</v>
          </cell>
        </row>
        <row r="5322">
          <cell r="B5322" t="str">
            <v>4201.0010.0081014</v>
          </cell>
          <cell r="C5322" t="str">
            <v>LISTRIK, TELEPON DAN AIR (PROJECT) - SEI AMBAWANG KAB.KUBU</v>
          </cell>
        </row>
        <row r="5323">
          <cell r="B5323" t="str">
            <v>4201.0010.0101019</v>
          </cell>
          <cell r="C5323" t="str">
            <v>LISTRIK, TELEPON DAN AIR (PROJECT) - CPP&amp;AUP PLATFORMS INST</v>
          </cell>
        </row>
        <row r="5324">
          <cell r="B5324" t="str">
            <v>4201.0010.0101137</v>
          </cell>
          <cell r="C5324" t="str">
            <v>LISTRIK, TELEPON DAN AIR (PROJECT) - CPP &amp; AUP Platforms</v>
          </cell>
        </row>
        <row r="5325">
          <cell r="B5325" t="str">
            <v>4201.0010.0120832</v>
          </cell>
          <cell r="C5325" t="str">
            <v>LISTRIK, TELEPON DAN AIR (PROJECT) - SHELL &amp; TUBE HEAT EXCHANG</v>
          </cell>
        </row>
        <row r="5326">
          <cell r="B5326" t="str">
            <v>4201.0010.0130903</v>
          </cell>
          <cell r="C5326" t="str">
            <v>LISTRIK, TELEPON DAN AIR (PROJECT) - WELL TEST, SKID UNIT</v>
          </cell>
        </row>
        <row r="5327">
          <cell r="B5327" t="str">
            <v>4201.0010.0130904</v>
          </cell>
          <cell r="C5327" t="str">
            <v>LISTRIK, TELEPON DAN AIR (PROJECT) - HEAT EXCHANGER</v>
          </cell>
        </row>
        <row r="5328">
          <cell r="B5328" t="str">
            <v>4201.0010.0130908</v>
          </cell>
          <cell r="C5328" t="str">
            <v>LISTRIK, TELEPON DAN AIR (PROJECT) - PIPE SLEEVE &amp; DURI, RIAU</v>
          </cell>
        </row>
        <row r="5329">
          <cell r="B5329" t="str">
            <v>4201.0010.0130923</v>
          </cell>
          <cell r="C5329" t="str">
            <v>LISTRIK, TELEPON DAN AIR (PROJECT) - PROV OF WATER STO TANK</v>
          </cell>
        </row>
        <row r="5330">
          <cell r="B5330" t="str">
            <v>4201.0010.0130929</v>
          </cell>
          <cell r="C5330" t="str">
            <v>LISTRIK, TELEPON DAN AIR (PROJECT) - OPERATION ASSISTANCE SLN</v>
          </cell>
        </row>
        <row r="5331">
          <cell r="B5331" t="str">
            <v>4201.0010.0130931</v>
          </cell>
          <cell r="C5331" t="str">
            <v>LISTRIK, TELEPON DAN AIR (PROJECT) - STORAGE TANK FOR INT PROG</v>
          </cell>
        </row>
        <row r="5332">
          <cell r="B5332" t="str">
            <v>4201.0010.0131004</v>
          </cell>
          <cell r="C5332" t="str">
            <v>LISTRIK, TELEPON DAN AIR (PROJECT) - 3 UNITS K.O. DRUM</v>
          </cell>
        </row>
        <row r="5333">
          <cell r="B5333" t="str">
            <v>4201.0010.0131010</v>
          </cell>
          <cell r="C5333" t="str">
            <v>LISTRIK, TELEPON DAN AIR (PROJECT) - DISAIN&amp;FAB ALAT SURFAKTAN</v>
          </cell>
        </row>
        <row r="5334">
          <cell r="B5334" t="str">
            <v>4201.0010.0131018</v>
          </cell>
          <cell r="C5334" t="str">
            <v>LISTRIK, TELEPON DAN AIR (PROJECT) - JASA KONST TANGKI PEMISAH</v>
          </cell>
        </row>
        <row r="5335">
          <cell r="B5335" t="str">
            <v>4201.0010.0131104</v>
          </cell>
          <cell r="C5335" t="str">
            <v>LISTRIK, TELEPON DAN AIR (PROJECT) - RIGLESS SERVICE</v>
          </cell>
        </row>
        <row r="5336">
          <cell r="B5336" t="str">
            <v>4201.0010.0131113</v>
          </cell>
          <cell r="C5336" t="str">
            <v>LISTRIK, TELEPON DAN AIR (PROJECT) - EPC U/ FASILITAS TANKI DI</v>
          </cell>
        </row>
        <row r="5337">
          <cell r="B5337" t="str">
            <v>4201.0010.0131119</v>
          </cell>
          <cell r="C5337" t="str">
            <v>LISTRIK, TELEPON DAN AIR (PROJECT) - EPF OF STORAGE FOR RANTAU</v>
          </cell>
        </row>
        <row r="5338">
          <cell r="B5338" t="str">
            <v>4201.0010.0131127</v>
          </cell>
          <cell r="C5338" t="str">
            <v>LISTRIK, TELEPON DAN AIR (PROJECT) - RIGLESS SERVICE</v>
          </cell>
        </row>
        <row r="5339">
          <cell r="B5339" t="str">
            <v>4201.0010.0131150</v>
          </cell>
          <cell r="C5339" t="str">
            <v>LISTRIK, TELEPON DAN AIR (PROJECT) - WASH TANK REPAIR</v>
          </cell>
        </row>
        <row r="5340">
          <cell r="B5340" t="str">
            <v>4201.0010.01312003</v>
          </cell>
          <cell r="C5340" t="str">
            <v>LISTRIK, TELEPON DAN AIR (PROJECT) - RIGLESS SERVICES</v>
          </cell>
        </row>
        <row r="5341">
          <cell r="B5341" t="str">
            <v>4201.0010.01312031</v>
          </cell>
          <cell r="C5341" t="str">
            <v>LISTRIK, TELEPON DAN AIR (PROJECT) - PLUG BACK WITH SLICKLINE</v>
          </cell>
        </row>
        <row r="5342">
          <cell r="B5342" t="str">
            <v>4201.0010.01312049</v>
          </cell>
          <cell r="C5342" t="str">
            <v>LISTRIK, TELEPON DAN AIR (PROJECT) - HRSG #2 &amp; #5</v>
          </cell>
        </row>
        <row r="5343">
          <cell r="B5343" t="str">
            <v>4201.0010.01312058</v>
          </cell>
          <cell r="C5343" t="str">
            <v>LISTRIK, TELEPON DAN AIR (PROJECT) - FOAMING SERVICES</v>
          </cell>
        </row>
        <row r="5344">
          <cell r="B5344" t="str">
            <v>4201.0010.0150909</v>
          </cell>
          <cell r="C5344" t="str">
            <v>LISTRIK, TELEPON DAN AIR (PROJECT) - PIPE CONNECTION</v>
          </cell>
        </row>
        <row r="5345">
          <cell r="B5345" t="str">
            <v>4201.0010.0150916</v>
          </cell>
          <cell r="C5345" t="str">
            <v>LISTRIK, TELEPON DAN AIR (PROJECT) - SUBSEA CABLE</v>
          </cell>
        </row>
        <row r="5346">
          <cell r="B5346" t="str">
            <v>4201.0010.0151128</v>
          </cell>
          <cell r="C5346" t="str">
            <v>LISTRIK, TELEPON DAN AIR (PROJECT) - PROJECT BAWAL PIPELINE</v>
          </cell>
        </row>
        <row r="5347">
          <cell r="B5347" t="str">
            <v>4201.0010.01512021</v>
          </cell>
          <cell r="C5347" t="str">
            <v>LISTRIK, TELEPON DAN AIR (PROJECT) - TUBE BUNDLE CONDENSATE CO</v>
          </cell>
        </row>
        <row r="5348">
          <cell r="B5348" t="str">
            <v>4201.0010.01512027</v>
          </cell>
          <cell r="C5348" t="str">
            <v>LISTRIK, TELEPON DAN AIR (PROJECT) - FUEL GAS SCRUBBER AND HEA</v>
          </cell>
        </row>
        <row r="5349">
          <cell r="B5349" t="str">
            <v>4201.0010.01512043</v>
          </cell>
          <cell r="C5349" t="str">
            <v>LISTRIK, TELEPON DAN AIR (PROJECT) - EHMR WATER PROJECT, EPCI</v>
          </cell>
        </row>
        <row r="5350">
          <cell r="B5350" t="str">
            <v>4201.0010.01512062</v>
          </cell>
          <cell r="C5350" t="str">
            <v>LISTRIK, TELEPON DAN AIR (PROJECT) - EPCI TEMBANG 8 TO BAWAL P</v>
          </cell>
        </row>
        <row r="5351">
          <cell r="B5351" t="str">
            <v>4201.0010.0191139</v>
          </cell>
          <cell r="C5351" t="str">
            <v>LISTRIK, TELEPON DAN AIR (PROJECT) - Maintenance of Expansion</v>
          </cell>
        </row>
        <row r="5352">
          <cell r="B5352" t="str">
            <v>4201.0010.0241007</v>
          </cell>
          <cell r="C5352" t="str">
            <v>LISTRIK, TELEPON DAN AIR (PROJECT) - REP&amp;TEST (336-I;1000m3)</v>
          </cell>
        </row>
        <row r="5353">
          <cell r="B5353" t="str">
            <v>4201.0010.02412022</v>
          </cell>
          <cell r="C5353" t="str">
            <v>LISTRIK, TELEPON DAN AIR (PROJECT) - REPAIR F/WELDING TANK</v>
          </cell>
        </row>
        <row r="5354">
          <cell r="B5354" t="str">
            <v>4201.0010.02412035</v>
          </cell>
          <cell r="C5354" t="str">
            <v>LISTRIK, TELEPON DAN AIR (PROJECT) - REPAIR OF TANK 100 CUFT P</v>
          </cell>
        </row>
        <row r="5355">
          <cell r="B5355" t="str">
            <v>4201.0010.0260847</v>
          </cell>
          <cell r="C5355" t="str">
            <v>LISTRIK, TELEPON DAN AIR (PROJECT) - INSTALLATION OF 2X315 MW</v>
          </cell>
        </row>
        <row r="5356">
          <cell r="B5356" t="str">
            <v>4201.0010.0261198</v>
          </cell>
          <cell r="C5356" t="str">
            <v>LISTRIK, TELEPON DAN AIR (PROJECT) - MAINTENANCE HUBEI</v>
          </cell>
        </row>
        <row r="5357">
          <cell r="B5357" t="str">
            <v>4201.0010.0280913</v>
          </cell>
          <cell r="C5357" t="str">
            <v>LISTRIK, TELEPON DAN AIR (PROJECT) - FAB SAND BLAST&amp;PRIM COAT</v>
          </cell>
        </row>
        <row r="5358">
          <cell r="B5358" t="str">
            <v>4201.0010.0280915</v>
          </cell>
          <cell r="C5358" t="str">
            <v>LISTRIK, TELEPON DAN AIR (PROJECT) - MB#13; RECONDITION WORK</v>
          </cell>
        </row>
        <row r="5359">
          <cell r="B5359" t="str">
            <v>4201.0010.0280919</v>
          </cell>
          <cell r="C5359" t="str">
            <v>LISTRIK, TELEPON DAN AIR (PROJECT) - RB#13; ANCHOR BOLT INST</v>
          </cell>
        </row>
        <row r="5360">
          <cell r="B5360" t="str">
            <v>4201.0010.0280921</v>
          </cell>
          <cell r="C5360" t="str">
            <v>LISTRIK, TELEPON DAN AIR (PROJECT) - RB#13; INST MECHANICAL</v>
          </cell>
        </row>
        <row r="5361">
          <cell r="B5361" t="str">
            <v>4201.0010.0280926</v>
          </cell>
          <cell r="C5361" t="str">
            <v>LISTRIK, TELEPON DAN AIR (PROJECT) - RB#13; PIPE EXT /MP &amp; LP</v>
          </cell>
        </row>
        <row r="5362">
          <cell r="B5362" t="str">
            <v>4201.0010.0280927</v>
          </cell>
          <cell r="C5362" t="str">
            <v>LISTRIK, TELEPON DAN AIR (PROJECT) - PM#9;MP BIN TEMP CONTROL</v>
          </cell>
        </row>
        <row r="5363">
          <cell r="B5363" t="str">
            <v>4201.0010.0280930</v>
          </cell>
          <cell r="C5363" t="str">
            <v>LISTRIK, TELEPON DAN AIR (PROJECT) - MB#15;MAIN STEAM LINE MOD</v>
          </cell>
        </row>
        <row r="5364">
          <cell r="B5364" t="str">
            <v>4201.0010.0281005</v>
          </cell>
          <cell r="C5364" t="str">
            <v>LISTRIK, TELEPON DAN AIR (PROJECT) - PM#9; UPGRADE TIE IN</v>
          </cell>
        </row>
        <row r="5365">
          <cell r="B5365" t="str">
            <v>4201.0010.0281006</v>
          </cell>
          <cell r="C5365" t="str">
            <v>LISTRIK, TELEPON DAN AIR (PROJECT) - MANPOWER SUPPLY SHUTDOWN</v>
          </cell>
        </row>
        <row r="5366">
          <cell r="B5366" t="str">
            <v>4201.0010.0281011</v>
          </cell>
          <cell r="C5366" t="str">
            <v>LISTRIK, TELEPON DAN AIR (PROJECT) - WP-9;FAB CRUSHER COMPLETE</v>
          </cell>
        </row>
        <row r="5367">
          <cell r="B5367" t="str">
            <v>4201.0010.0281013</v>
          </cell>
          <cell r="C5367" t="str">
            <v>LISTRIK, TELEPON DAN AIR (PROJECT) - MB#24;SURF METAL TREATMEN</v>
          </cell>
        </row>
        <row r="5368">
          <cell r="B5368" t="str">
            <v>4201.0010.0281015</v>
          </cell>
          <cell r="C5368" t="str">
            <v>LISTRIK, TELEPON DAN AIR (PROJECT) - WP-8;FAB CRUSHER 2SETS</v>
          </cell>
        </row>
        <row r="5369">
          <cell r="B5369" t="str">
            <v>4201.0010.0281020</v>
          </cell>
          <cell r="C5369" t="str">
            <v>LISTRIK, TELEPON DAN AIR (PROJECT) - TPM;ADD BYPASS FILTER GAS</v>
          </cell>
        </row>
        <row r="5370">
          <cell r="B5370" t="str">
            <v>4201.0010.0281034</v>
          </cell>
          <cell r="C5370" t="str">
            <v>LISTRIK, TELEPON DAN AIR (PROJECT) - WP-8, DRUM BARKER 2 LINES</v>
          </cell>
        </row>
        <row r="5371">
          <cell r="B5371" t="str">
            <v>4201.0010.0281103</v>
          </cell>
          <cell r="C5371" t="str">
            <v>LISTRIK, TELEPON DAN AIR (PROJECT) - TUBE PF-1C VE#1(SHUTDOWN)</v>
          </cell>
        </row>
        <row r="5372">
          <cell r="B5372" t="str">
            <v>4201.0010.0281110</v>
          </cell>
          <cell r="C5372" t="str">
            <v>LISTRIK, TELEPON DAN AIR (PROJECT) - VE#11, FABRICATION HBL TA</v>
          </cell>
        </row>
        <row r="5373">
          <cell r="B5373" t="str">
            <v>4201.0010.0281116</v>
          </cell>
          <cell r="C5373" t="str">
            <v>LISTRIK, TELEPON DAN AIR (PROJECT) - IKPP</v>
          </cell>
        </row>
        <row r="5374">
          <cell r="B5374" t="str">
            <v>4201.0010.0281130</v>
          </cell>
          <cell r="C5374" t="str">
            <v>LISTRIK, TELEPON DAN AIR (PROJECT) - TG 23 PENYAMBUNGAN PIPA</v>
          </cell>
        </row>
        <row r="5375">
          <cell r="B5375" t="str">
            <v>4201.0010.0281131</v>
          </cell>
          <cell r="C5375" t="str">
            <v>LISTRIK, TELEPON DAN AIR (PROJECT) - MC-10 Connect Pipe</v>
          </cell>
        </row>
        <row r="5376">
          <cell r="B5376" t="str">
            <v>4201.0010.0281132</v>
          </cell>
          <cell r="C5376" t="str">
            <v>LISTRIK, TELEPON DAN AIR (PROJECT) - Replacement of pipe 8"</v>
          </cell>
        </row>
        <row r="5377">
          <cell r="B5377" t="str">
            <v>4201.0010.0281133</v>
          </cell>
          <cell r="C5377" t="str">
            <v>LISTRIK, TELEPON DAN AIR (PROJECT) - MC-2 Annual Shutdown 2011</v>
          </cell>
        </row>
        <row r="5378">
          <cell r="B5378" t="str">
            <v>4201.0010.0281134</v>
          </cell>
          <cell r="C5378" t="str">
            <v>LISTRIK, TELEPON DAN AIR (PROJECT) - Repair Heater, Cooler</v>
          </cell>
        </row>
        <row r="5379">
          <cell r="B5379" t="str">
            <v>4201.0010.0281135</v>
          </cell>
          <cell r="C5379" t="str">
            <v>LISTRIK, TELEPON DAN AIR (PROJECT) - CA-8 Replace C12 Pipe 16"</v>
          </cell>
        </row>
        <row r="5380">
          <cell r="B5380" t="str">
            <v>4201.0010.0281136</v>
          </cell>
          <cell r="C5380" t="str">
            <v>LISTRIK, TELEPON DAN AIR (PROJECT) - Supply Manpower</v>
          </cell>
        </row>
        <row r="5381">
          <cell r="B5381" t="str">
            <v>4201.0010.0281140</v>
          </cell>
          <cell r="C5381" t="str">
            <v>LISTRIK, TELEPON DAN AIR (PROJECT) - Corrective Maintenance, P</v>
          </cell>
        </row>
        <row r="5382">
          <cell r="B5382" t="str">
            <v>4201.0010.0281141</v>
          </cell>
          <cell r="C5382" t="str">
            <v>LISTRIK, TELEPON DAN AIR (PROJECT) - PM-9 Annual Shutdown 2011</v>
          </cell>
        </row>
        <row r="5383">
          <cell r="B5383" t="str">
            <v>4201.0010.0281144</v>
          </cell>
          <cell r="C5383" t="str">
            <v>LISTRIK, TELEPON DAN AIR (PROJECT) - RB# 6 Project; Supply Man</v>
          </cell>
        </row>
        <row r="5384">
          <cell r="B5384" t="str">
            <v>4201.0010.0281145</v>
          </cell>
          <cell r="C5384" t="str">
            <v>LISTRIK, TELEPON DAN AIR (PROJECT) - WPMT PROJ SUPPLY MANPOWER</v>
          </cell>
        </row>
        <row r="5385">
          <cell r="B5385" t="str">
            <v>4201.0010.0281148</v>
          </cell>
          <cell r="C5385" t="str">
            <v>LISTRIK, TELEPON DAN AIR (PROJECT) - RECONDITION VACUUM EVAPOR</v>
          </cell>
        </row>
        <row r="5386">
          <cell r="B5386" t="str">
            <v>4201.0010.0281149</v>
          </cell>
          <cell r="C5386" t="str">
            <v>LISTRIK, TELEPON DAN AIR (PROJECT) - RC-11 ADD LINE GAS FILTER</v>
          </cell>
        </row>
        <row r="5387">
          <cell r="B5387" t="str">
            <v>4201.0010.0281155</v>
          </cell>
          <cell r="C5387" t="str">
            <v>LISTRIK, TELEPON DAN AIR (PROJECT) - WP#8; REPLACEMENT SHUTL B</v>
          </cell>
        </row>
        <row r="5388">
          <cell r="B5388" t="str">
            <v>4201.0010.0281156</v>
          </cell>
          <cell r="C5388" t="str">
            <v>LISTRIK, TELEPON DAN AIR (PROJECT) - WP#9; INSTALLATION CHIP S</v>
          </cell>
        </row>
        <row r="5389">
          <cell r="B5389" t="str">
            <v>4201.0010.0281157</v>
          </cell>
          <cell r="C5389" t="str">
            <v>LISTRIK, TELEPON DAN AIR (PROJECT) - WP#9; INSTALLATION LOG RE</v>
          </cell>
        </row>
        <row r="5390">
          <cell r="B5390" t="str">
            <v>4201.0010.0281169</v>
          </cell>
          <cell r="C5390" t="str">
            <v>LISTRIK, TELEPON DAN AIR (PROJECT) - WP-9 INSTALL DEBARKING DR</v>
          </cell>
        </row>
        <row r="5391">
          <cell r="B5391" t="str">
            <v>4201.0010.0281173</v>
          </cell>
          <cell r="C5391" t="str">
            <v>LISTRIK, TELEPON DAN AIR (PROJECT) - VE#12 REPLACE ROOF &amp; SHEL</v>
          </cell>
        </row>
        <row r="5392">
          <cell r="B5392" t="str">
            <v>4201.0010.0281174</v>
          </cell>
          <cell r="C5392" t="str">
            <v>LISTRIK, TELEPON DAN AIR (PROJECT) - RC#8; NEW INSTALL OF HYDR</v>
          </cell>
        </row>
        <row r="5393">
          <cell r="B5393" t="str">
            <v>4201.0010.0281199</v>
          </cell>
          <cell r="C5393" t="str">
            <v>LISTRIK, TELEPON DAN AIR (PROJECT) - MAINTENANCE IKPP</v>
          </cell>
        </row>
        <row r="5394">
          <cell r="B5394" t="str">
            <v>4201.0010.02812008</v>
          </cell>
          <cell r="C5394" t="str">
            <v>LISTRIK, TELEPON DAN AIR (PROJECT) - VE#2 INST NEW WBL TANK A</v>
          </cell>
        </row>
        <row r="5395">
          <cell r="B5395" t="str">
            <v>4201.0010.02812009</v>
          </cell>
          <cell r="C5395" t="str">
            <v>LISTRIK, TELEPON DAN AIR (PROJECT) - WP-9 INSTALL CHIP SCREEN</v>
          </cell>
        </row>
        <row r="5396">
          <cell r="B5396" t="str">
            <v>4201.0010.02812011</v>
          </cell>
          <cell r="C5396" t="str">
            <v>LISTRIK, TELEPON DAN AIR (PROJECT) - WP#9: INSTALL DEBARKING D</v>
          </cell>
        </row>
        <row r="5397">
          <cell r="B5397" t="str">
            <v>4201.0010.02812013</v>
          </cell>
          <cell r="C5397" t="str">
            <v>LISTRIK, TELEPON DAN AIR (PROJECT) - PM#8; TIE IN (TOP SEPARAT</v>
          </cell>
        </row>
        <row r="5398">
          <cell r="B5398" t="str">
            <v>4201.0010.02812016</v>
          </cell>
          <cell r="C5398" t="str">
            <v>LISTRIK, TELEPON DAN AIR (PROJECT) - HP HEADER TG 18.19 TO P-8</v>
          </cell>
        </row>
        <row r="5399">
          <cell r="B5399" t="str">
            <v>4201.0010.02812018</v>
          </cell>
          <cell r="C5399" t="str">
            <v>LISTRIK, TELEPON DAN AIR (PROJECT) - MC#3; UPGRADE PIPING &amp; DR</v>
          </cell>
        </row>
        <row r="5400">
          <cell r="B5400" t="str">
            <v>4201.0010.02812019</v>
          </cell>
          <cell r="C5400" t="str">
            <v>LISTRIK, TELEPON DAN AIR (PROJECT) - PM#8; TIE IN WASHING &amp; CO</v>
          </cell>
        </row>
        <row r="5401">
          <cell r="B5401" t="str">
            <v>4201.0010.02812020</v>
          </cell>
          <cell r="C5401" t="str">
            <v>LISTRIK, TELEPON DAN AIR (PROJECT) - PM#8; ADD SCREEN &amp; DISMAN</v>
          </cell>
        </row>
        <row r="5402">
          <cell r="B5402" t="str">
            <v>4201.0010.02812026</v>
          </cell>
          <cell r="C5402" t="str">
            <v>LISTRIK, TELEPON DAN AIR (PROJECT) - PPM#6; FABRICATION / INST</v>
          </cell>
        </row>
        <row r="5403">
          <cell r="B5403" t="str">
            <v>4201.0010.02812032</v>
          </cell>
          <cell r="C5403" t="str">
            <v>LISTRIK, TELEPON DAN AIR (PROJECT) - OPEN CONTRACT MAINTENANCE</v>
          </cell>
        </row>
        <row r="5404">
          <cell r="B5404" t="str">
            <v>4201.0010.02812033</v>
          </cell>
          <cell r="C5404" t="str">
            <v>LISTRIK, TELEPON DAN AIR (PROJECT) - MANPOWER TO SUPPORT CORRE</v>
          </cell>
        </row>
        <row r="5405">
          <cell r="B5405" t="str">
            <v>4201.0010.02812036</v>
          </cell>
          <cell r="C5405" t="str">
            <v>LISTRIK, TELEPON DAN AIR (PROJECT) - GANTI TUBE CONDENSER TG#1</v>
          </cell>
        </row>
        <row r="5406">
          <cell r="B5406" t="str">
            <v>4201.0010.02812045</v>
          </cell>
          <cell r="C5406" t="str">
            <v>LISTRIK, TELEPON DAN AIR (PROJECT) - WP-8; REPLACEMENT OF DRUM</v>
          </cell>
        </row>
        <row r="5407">
          <cell r="B5407" t="str">
            <v>4201.0010.02812047</v>
          </cell>
          <cell r="C5407" t="str">
            <v>LISTRIK, TELEPON DAN AIR (PROJECT) - WP-9; REPLACEMENT OF DRUM</v>
          </cell>
        </row>
        <row r="5408">
          <cell r="B5408" t="str">
            <v>4201.0010.02812048</v>
          </cell>
          <cell r="C5408" t="str">
            <v>LISTRIK, TELEPON DAN AIR (PROJECT) - VE#2 PROJECT FABR &amp; INSTA</v>
          </cell>
        </row>
        <row r="5409">
          <cell r="B5409" t="str">
            <v>4201.0010.02812050</v>
          </cell>
          <cell r="C5409" t="str">
            <v>LISTRIK, TELEPON DAN AIR (PROJECT) - VE2; FABRICATION &amp; INSTAL</v>
          </cell>
        </row>
        <row r="5410">
          <cell r="B5410" t="str">
            <v>4201.0010.02812052</v>
          </cell>
          <cell r="C5410" t="str">
            <v>LISTRIK, TELEPON DAN AIR (PROJECT) - PM8; SCAFFOLDING ANNUAL S</v>
          </cell>
        </row>
        <row r="5411">
          <cell r="B5411" t="str">
            <v>4201.0010.02812055</v>
          </cell>
          <cell r="C5411" t="str">
            <v>LISTRIK, TELEPON DAN AIR (PROJECT) - PM#8; DISMANTLE EQUIPMENT</v>
          </cell>
        </row>
        <row r="5412">
          <cell r="B5412" t="str">
            <v>4201.0010.02812056</v>
          </cell>
          <cell r="C5412" t="str">
            <v>LISTRIK, TELEPON DAN AIR (PROJECT) - PM#8; TO MAKE CONVEYOR SU</v>
          </cell>
        </row>
        <row r="5413">
          <cell r="B5413" t="str">
            <v>4201.0010.02812057</v>
          </cell>
          <cell r="C5413" t="str">
            <v>LISTRIK, TELEPON DAN AIR (PROJECT) - PM#9; GANTI 4 SET NOZZLE</v>
          </cell>
        </row>
        <row r="5414">
          <cell r="B5414" t="str">
            <v>4201.0010.02812099</v>
          </cell>
          <cell r="C5414" t="str">
            <v>LISTRIK, TELEPON DAN AIR (PROJECT) - IKPP MAINTENANCE</v>
          </cell>
        </row>
        <row r="5415">
          <cell r="B5415" t="str">
            <v>4201.0010.0350933</v>
          </cell>
          <cell r="C5415" t="str">
            <v>LISTRIK, TELEPON DAN AIR (PROJECT) - PAGERUNGAN UTARA FIELD</v>
          </cell>
        </row>
        <row r="5416">
          <cell r="B5416" t="str">
            <v>4201.0010.0351002</v>
          </cell>
          <cell r="C5416" t="str">
            <v>LISTRIK, TELEPON DAN AIR (PROJECT) - EDC1 SUBSEA FACILITY TSB</v>
          </cell>
        </row>
        <row r="5417">
          <cell r="B5417" t="str">
            <v>4201.0010.0400928</v>
          </cell>
          <cell r="C5417" t="str">
            <v>LISTRIK, TELEPON DAN AIR (PROJECT) - 3 Unit BODY SHELL</v>
          </cell>
        </row>
        <row r="5418">
          <cell r="B5418" t="str">
            <v>4201.0010.0400932</v>
          </cell>
          <cell r="C5418" t="str">
            <v>LISTRIK, TELEPON DAN AIR (PROJECT) - 6 UNITS FLARE KO DRUM</v>
          </cell>
        </row>
        <row r="5419">
          <cell r="B5419" t="str">
            <v>4201.0010.0411008</v>
          </cell>
          <cell r="C5419" t="str">
            <v>LISTRIK, TELEPON DAN AIR (PROJECT) - GEN. ASSEMBLY DEBARKING</v>
          </cell>
        </row>
        <row r="5420">
          <cell r="B5420" t="str">
            <v>4201.0010.04112025</v>
          </cell>
          <cell r="C5420" t="str">
            <v>LISTRIK, TELEPON DAN AIR (PROJECT) - MANPOWER SUPPLY FOR PROJE</v>
          </cell>
        </row>
        <row r="5421">
          <cell r="B5421" t="str">
            <v>4201.0010.0480753</v>
          </cell>
          <cell r="C5421" t="str">
            <v>LISTRIK, TELEPON DAN AIR (PROJECT) - COMBINED FEED EXCHANGER</v>
          </cell>
        </row>
        <row r="5422">
          <cell r="B5422" t="str">
            <v>4201.0010.0480901</v>
          </cell>
          <cell r="C5422" t="str">
            <v>LISTRIK, TELEPON DAN AIR (PROJECT) - DEBUT TRIM COND 211-E-9</v>
          </cell>
        </row>
        <row r="5423">
          <cell r="B5423" t="str">
            <v>4201.0010.0480906</v>
          </cell>
          <cell r="C5423" t="str">
            <v>LISTRIK, TELEPON DAN AIR (PROJECT) - TBUNDLE 140-E-11A,E-16</v>
          </cell>
        </row>
        <row r="5424">
          <cell r="B5424" t="str">
            <v>4201.0010.0480912</v>
          </cell>
          <cell r="C5424" t="str">
            <v>LISTRIK, TELEPON DAN AIR (PROJECT) - FAB HE, 701-E-5&amp;702-E-7</v>
          </cell>
        </row>
        <row r="5425">
          <cell r="B5425" t="str">
            <v>4201.0010.0480914</v>
          </cell>
          <cell r="C5425" t="str">
            <v>LISTRIK, TELEPON DAN AIR (PROJECT) - FAB HE,ITEM 140-E-20&amp;E-25</v>
          </cell>
        </row>
        <row r="5426">
          <cell r="B5426" t="str">
            <v>4201.0010.0480918</v>
          </cell>
          <cell r="C5426" t="str">
            <v>LISTRIK, TELEPON DAN AIR (PROJECT) - TUBE BUNDLE ASS F/023E-11</v>
          </cell>
        </row>
        <row r="5427">
          <cell r="B5427" t="str">
            <v>4201.0010.0480922</v>
          </cell>
          <cell r="C5427" t="str">
            <v>LISTRIK, TELEPON DAN AIR (PROJECT) - COMBINED FEED EXCHANGER</v>
          </cell>
        </row>
        <row r="5428">
          <cell r="B5428" t="str">
            <v>4201.0010.0480925</v>
          </cell>
          <cell r="C5428" t="str">
            <v>LISTRIK, TELEPON DAN AIR (PROJECT) - 6 DISPENSER (SOE-TA)</v>
          </cell>
        </row>
        <row r="5429">
          <cell r="B5429" t="str">
            <v>4201.0010.0481001</v>
          </cell>
          <cell r="C5429" t="str">
            <v>LISTRIK, TELEPON DAN AIR (PROJECT) - VESSEL TAG NO.14-E-25</v>
          </cell>
        </row>
        <row r="5430">
          <cell r="B5430" t="str">
            <v>4201.0010.0481012</v>
          </cell>
          <cell r="C5430" t="str">
            <v>LISTRIK, TELEPON DAN AIR (PROJECT) - BAFFLE PLATE</v>
          </cell>
        </row>
        <row r="5431">
          <cell r="B5431" t="str">
            <v>4201.0010.0481016</v>
          </cell>
          <cell r="C5431" t="str">
            <v>LISTRIK, TELEPON DAN AIR (PROJECT) - ERECTION VCFHE 84E-201</v>
          </cell>
        </row>
        <row r="5432">
          <cell r="B5432" t="str">
            <v>4201.0010.0481023</v>
          </cell>
          <cell r="C5432" t="str">
            <v>LISTRIK, TELEPON DAN AIR (PROJECT) - PASS PARTITION PLATE</v>
          </cell>
        </row>
        <row r="5433">
          <cell r="B5433" t="str">
            <v>4201.0010.0481024</v>
          </cell>
          <cell r="C5433" t="str">
            <v>LISTRIK, TELEPON DAN AIR (PROJECT) - T. BUNDLE COMP, CHANNEL</v>
          </cell>
        </row>
        <row r="5434">
          <cell r="B5434" t="str">
            <v>4201.0010.0481101</v>
          </cell>
          <cell r="C5434" t="str">
            <v>LISTRIK, TELEPON DAN AIR (PROJECT) - TUBE BUNDLE TYPE "U"</v>
          </cell>
        </row>
        <row r="5435">
          <cell r="B5435" t="str">
            <v>4201.0010.0481105</v>
          </cell>
          <cell r="C5435" t="str">
            <v>LISTRIK, TELEPON DAN AIR (PROJECT) - TBUNDLE AS110-E-7 A/B/C/D</v>
          </cell>
        </row>
        <row r="5436">
          <cell r="B5436" t="str">
            <v>4201.0010.0481106</v>
          </cell>
          <cell r="C5436" t="str">
            <v>LISTRIK, TELEPON DAN AIR (PROJECT) - EJCTR STEAMTAG110-J-51A/B</v>
          </cell>
        </row>
        <row r="5437">
          <cell r="B5437" t="str">
            <v>4201.0010.0481107</v>
          </cell>
          <cell r="C5437" t="str">
            <v>LISTRIK, TELEPON DAN AIR (PROJECT) - TBUNDLE AS&amp;SHELL 93E-405</v>
          </cell>
        </row>
        <row r="5438">
          <cell r="B5438" t="str">
            <v>4201.0010.0481109</v>
          </cell>
          <cell r="C5438" t="str">
            <v>LISTRIK, TELEPON DAN AIR (PROJECT) - PRESSURE VESSEL FABRICATI</v>
          </cell>
        </row>
        <row r="5439">
          <cell r="B5439" t="str">
            <v>4201.0010.0481114</v>
          </cell>
          <cell r="C5439" t="str">
            <v>LISTRIK, TELEPON DAN AIR (PROJECT) - HEAT EXCHANGER COMPLETE 7</v>
          </cell>
        </row>
        <row r="5440">
          <cell r="B5440" t="str">
            <v>4201.0010.0481117</v>
          </cell>
          <cell r="C5440" t="str">
            <v>LISTRIK, TELEPON DAN AIR (PROJECT) - CONDENSATE STRIPPER</v>
          </cell>
        </row>
        <row r="5441">
          <cell r="B5441" t="str">
            <v>4201.0010.0481118</v>
          </cell>
          <cell r="C5441" t="str">
            <v>LISTRIK, TELEPON DAN AIR (PROJECT) - VESSEL, HORIZONTAL TAG</v>
          </cell>
        </row>
        <row r="5442">
          <cell r="B5442" t="str">
            <v>4201.0010.0481124</v>
          </cell>
          <cell r="C5442" t="str">
            <v>LISTRIK, TELEPON DAN AIR (PROJECT) - Heat Exchanger  Assy Tag</v>
          </cell>
        </row>
        <row r="5443">
          <cell r="B5443" t="str">
            <v>4201.0010.0481153</v>
          </cell>
          <cell r="C5443" t="str">
            <v>LISTRIK, TELEPON DAN AIR (PROJECT) - 5 (FIVE) UNIT COMBINED FE</v>
          </cell>
        </row>
        <row r="5444">
          <cell r="B5444" t="str">
            <v>4201.0010.0481159</v>
          </cell>
          <cell r="C5444" t="str">
            <v>LISTRIK, TELEPON DAN AIR (PROJECT) - PEMBANGUNAN UNIT CHLORIDE</v>
          </cell>
        </row>
        <row r="5445">
          <cell r="B5445" t="str">
            <v>4201.0010.0481160</v>
          </cell>
          <cell r="C5445" t="str">
            <v>LISTRIK, TELEPON DAN AIR (PROJECT) - FABRICATION INTERNAL PART</v>
          </cell>
        </row>
        <row r="5446">
          <cell r="B5446" t="str">
            <v>4201.0010.0481161</v>
          </cell>
          <cell r="C5446" t="str">
            <v>LISTRIK, TELEPON DAN AIR (PROJECT) - HEAT EXCHANGER 260-E-157</v>
          </cell>
        </row>
        <row r="5447">
          <cell r="B5447" t="str">
            <v>4201.0010.0481163</v>
          </cell>
          <cell r="C5447" t="str">
            <v>LISTRIK, TELEPON DAN AIR (PROJECT) - PEMBANGUNAN FASILITAS SLU</v>
          </cell>
        </row>
        <row r="5448">
          <cell r="B5448" t="str">
            <v>4201.0010.0481166</v>
          </cell>
          <cell r="C5448" t="str">
            <v>LISTRIK, TELEPON DAN AIR (PROJECT) - SHELL &amp; TUBE BUNDLE  Assy</v>
          </cell>
        </row>
        <row r="5449">
          <cell r="B5449" t="str">
            <v>4201.0010.04812004</v>
          </cell>
          <cell r="C5449" t="str">
            <v>LISTRIK, TELEPON DAN AIR (PROJECT) - TOP HEAD COLOUMN</v>
          </cell>
        </row>
        <row r="5450">
          <cell r="B5450" t="str">
            <v>4201.0010.04812005</v>
          </cell>
          <cell r="C5450" t="str">
            <v>LISTRIK, TELEPON DAN AIR (PROJECT) - HEAT EXCHANGER</v>
          </cell>
        </row>
        <row r="5451">
          <cell r="B5451" t="str">
            <v>4201.0010.0510862</v>
          </cell>
          <cell r="C5451" t="str">
            <v>LISTRIK, TELEPON DAN AIR (PROJECT) - PRESSURE VESSEL</v>
          </cell>
        </row>
        <row r="5452">
          <cell r="B5452" t="str">
            <v>4201.0010.0510863</v>
          </cell>
          <cell r="C5452" t="str">
            <v>LISTRIK, TELEPON DAN AIR (PROJECT) - PROV OF SHELL &amp; TUBE HEAT</v>
          </cell>
        </row>
        <row r="5453">
          <cell r="B5453" t="str">
            <v>4201.0010.0510902</v>
          </cell>
          <cell r="C5453" t="str">
            <v>LISTRIK, TELEPON DAN AIR (PROJECT) - PRESSURE VESSEL GSA</v>
          </cell>
        </row>
        <row r="5454">
          <cell r="B5454" t="str">
            <v>4201.0010.0511017</v>
          </cell>
          <cell r="C5454" t="str">
            <v>LISTRIK, TELEPON DAN AIR (PROJECT) - FAB HEAD CHANNEL (E-2030)</v>
          </cell>
        </row>
        <row r="5455">
          <cell r="B5455" t="str">
            <v>4201.0010.0511152</v>
          </cell>
          <cell r="C5455" t="str">
            <v>LISTRIK, TELEPON DAN AIR (PROJECT) - ENGINEERING, PROCUREMENT,</v>
          </cell>
        </row>
        <row r="5456">
          <cell r="B5456" t="str">
            <v>4201.0010.0540911</v>
          </cell>
          <cell r="C5456" t="str">
            <v>LISTRIK, TELEPON DAN AIR (PROJECT) - NATURAL GAS REHEATER</v>
          </cell>
        </row>
        <row r="5457">
          <cell r="B5457" t="str">
            <v>4201.0010.0541171</v>
          </cell>
          <cell r="C5457" t="str">
            <v>LISTRIK, TELEPON DAN AIR (PROJECT) - HEAT EXCHANGER DEHYDROGEN</v>
          </cell>
        </row>
        <row r="5458">
          <cell r="B5458" t="str">
            <v>4201.0010.05412002</v>
          </cell>
          <cell r="C5458" t="str">
            <v>LISTRIK, TELEPON DAN AIR (PROJECT) - REPLACEMENT HEAT EXCHANGE</v>
          </cell>
        </row>
        <row r="5459">
          <cell r="B5459" t="str">
            <v>4201.0010.0550824</v>
          </cell>
          <cell r="C5459" t="str">
            <v>LISTRIK, TELEPON DAN AIR (PROJECT) - FERTILIZER FACTORY EXPANS</v>
          </cell>
        </row>
        <row r="5460">
          <cell r="B5460" t="str">
            <v>4201.0010.0560920</v>
          </cell>
          <cell r="C5460" t="str">
            <v>LISTRIK, TELEPON DAN AIR (PROJECT) - REPL T BUNDLE 3A-1111-C</v>
          </cell>
        </row>
        <row r="5461">
          <cell r="B5461" t="str">
            <v>4201.0010.0561111</v>
          </cell>
          <cell r="C5461" t="str">
            <v>LISTRIK, TELEPON DAN AIR (PROJECT) - SUPERHEATER WASTE HEAT BO</v>
          </cell>
        </row>
        <row r="5462">
          <cell r="B5462" t="str">
            <v>4201.0010.0561112</v>
          </cell>
          <cell r="C5462" t="str">
            <v>LISTRIK, TELEPON DAN AIR (PROJECT) - AIR HEATER 5U-EC-301 (SEG</v>
          </cell>
        </row>
        <row r="5463">
          <cell r="B5463" t="str">
            <v>4201.0010.0561151</v>
          </cell>
          <cell r="C5463" t="str">
            <v>LISTRIK, TELEPON DAN AIR (PROJECT) - HP STEAM SUPER HEATER 102</v>
          </cell>
        </row>
        <row r="5464">
          <cell r="B5464" t="str">
            <v>4201.0010.0561158</v>
          </cell>
          <cell r="C5464" t="str">
            <v>LISTRIK, TELEPON DAN AIR (PROJECT) - 5A-115C METHANATOR EFFLUE</v>
          </cell>
        </row>
        <row r="5465">
          <cell r="B5465" t="str">
            <v>4201.0010.0561164</v>
          </cell>
          <cell r="C5465" t="str">
            <v>LISTRIK, TELEPON DAN AIR (PROJECT) - PLATE DISTRIBUTOR COMPLAT</v>
          </cell>
        </row>
        <row r="5466">
          <cell r="B5466" t="str">
            <v>4201.0010.0561170</v>
          </cell>
          <cell r="C5466" t="str">
            <v>LISTRIK, TELEPON DAN AIR (PROJECT) - RETUBING 101-C PUSRI - 1B</v>
          </cell>
        </row>
        <row r="5467">
          <cell r="B5467" t="str">
            <v>4201.0010.05612014</v>
          </cell>
          <cell r="C5467" t="str">
            <v>LISTRIK, TELEPON DAN AIR (PROJECT) - TUBE BUNDLE</v>
          </cell>
        </row>
        <row r="5468">
          <cell r="B5468" t="str">
            <v>4201.0010.05612015</v>
          </cell>
          <cell r="C5468" t="str">
            <v>LISTRIK, TELEPON DAN AIR (PROJECT) - PRETHICKENER 5U-FD-202</v>
          </cell>
        </row>
        <row r="5469">
          <cell r="B5469" t="str">
            <v>4201.0010.0580817</v>
          </cell>
          <cell r="C5469" t="str">
            <v>LISTRIK, TELEPON DAN AIR (PROJECT) - PRESS. VESSEL RCC OFF GAS</v>
          </cell>
        </row>
        <row r="5470">
          <cell r="B5470" t="str">
            <v>4201.0010.0581003</v>
          </cell>
          <cell r="C5470" t="str">
            <v>LISTRIK, TELEPON DAN AIR (PROJECT) - 10.000MT AMMONIA25-TK-801</v>
          </cell>
        </row>
        <row r="5471">
          <cell r="B5471" t="str">
            <v>4201.0010.0581009</v>
          </cell>
          <cell r="C5471" t="str">
            <v>LISTRIK, TELEPON DAN AIR (PROJECT) - STAINLESS STEEL STRUC ANP</v>
          </cell>
        </row>
        <row r="5472">
          <cell r="B5472" t="str">
            <v>4201.0010.0581126</v>
          </cell>
          <cell r="C5472" t="str">
            <v>LISTRIK, TELEPON DAN AIR (PROJECT) - PRESSURE VESSEL 2 X 35 MW</v>
          </cell>
        </row>
        <row r="5473">
          <cell r="B5473" t="str">
            <v>4201.0010.0600702</v>
          </cell>
          <cell r="C5473" t="str">
            <v>LISTRIK, TELEPON DAN AIR (PROJECT) - INSTALL / ERECTION SUBCON</v>
          </cell>
        </row>
        <row r="5474">
          <cell r="B5474" t="str">
            <v>4201.0010.0600704</v>
          </cell>
          <cell r="C5474" t="str">
            <v>LISTRIK, TELEPON DAN AIR (PROJECT) - COAL FIRED PWR PL PR THER</v>
          </cell>
        </row>
        <row r="5475">
          <cell r="B5475" t="str">
            <v>4201.0010.0600706</v>
          </cell>
          <cell r="C5475" t="str">
            <v>LISTRIK, TELEPON DAN AIR (PROJECT) - COAL-FIRED POWER PLANT PR</v>
          </cell>
        </row>
        <row r="5476">
          <cell r="B5476" t="str">
            <v>4201.0010.0600708</v>
          </cell>
          <cell r="C5476" t="str">
            <v>LISTRIK, TELEPON DAN AIR (PROJECT) - ESP INLET FLUE &amp; ESP OUTL</v>
          </cell>
        </row>
        <row r="5477">
          <cell r="B5477" t="str">
            <v>4201.0010.0600710</v>
          </cell>
          <cell r="C5477" t="str">
            <v>LISTRIK, TELEPON DAN AIR (PROJECT) - I &amp; C PRIMARY VALVE</v>
          </cell>
        </row>
        <row r="5478">
          <cell r="B5478" t="str">
            <v>4201.0010.0600711</v>
          </cell>
          <cell r="C5478" t="str">
            <v>LISTRIK, TELEPON DAN AIR (PROJECT) - FLUE SUPPORTER SUPERSTRUC</v>
          </cell>
        </row>
        <row r="5479">
          <cell r="B5479" t="str">
            <v>4201.0010.0600907</v>
          </cell>
          <cell r="C5479" t="str">
            <v>LISTRIK, TELEPON DAN AIR (PROJECT) - INST/ERCTION MECH 3X315MW</v>
          </cell>
        </row>
        <row r="5480">
          <cell r="B5480" t="str">
            <v>4201.0010.0630910</v>
          </cell>
          <cell r="C5480" t="str">
            <v>LISTRIK, TELEPON DAN AIR (PROJECT) - FABRICATION RISER CLAMP</v>
          </cell>
        </row>
        <row r="5481">
          <cell r="B5481" t="str">
            <v>4201.0010.0631115</v>
          </cell>
          <cell r="C5481" t="str">
            <v>LISTRIK, TELEPON DAN AIR (PROJECT) - SUPPLY OF HEAT EXCHANGER</v>
          </cell>
        </row>
        <row r="5482">
          <cell r="B5482" t="str">
            <v>4201.0010.0631201</v>
          </cell>
          <cell r="C5482" t="str">
            <v>LISTRIK, TELEPON DAN AIR (PROJECT) - PROVISION OF EPCI KF GAS</v>
          </cell>
        </row>
        <row r="5483">
          <cell r="B5483" t="str">
            <v>4201.0010.06312029</v>
          </cell>
          <cell r="C5483" t="str">
            <v>LISTRIK, TELEPON DAN AIR (PROJECT) - FABRICATION PIPE SPOOL</v>
          </cell>
        </row>
        <row r="5484">
          <cell r="B5484" t="str">
            <v>4201.0010.06312051</v>
          </cell>
          <cell r="C5484" t="str">
            <v>LISTRIK, TELEPON DAN AIR (PROJECT) - PROVISION OF ENGINEERING</v>
          </cell>
        </row>
        <row r="5485">
          <cell r="B5485" t="str">
            <v>4201.0010.0651021</v>
          </cell>
          <cell r="C5485" t="str">
            <v>LISTRIK, TELEPON DAN AIR (PROJECT) - FAB&amp;INSTAL ENERGY PLANT</v>
          </cell>
        </row>
        <row r="5486">
          <cell r="B5486" t="str">
            <v>4201.0010.0651025</v>
          </cell>
          <cell r="C5486" t="str">
            <v>LISTRIK, TELEPON DAN AIR (PROJECT) - SUPPLY &amp; INSTAL PNEUMATIC</v>
          </cell>
        </row>
        <row r="5487">
          <cell r="B5487" t="str">
            <v>4201.0010.0651102</v>
          </cell>
          <cell r="C5487" t="str">
            <v>LISTRIK, TELEPON DAN AIR (PROJECT) - SUPP&amp;INST 7110,7120,7130</v>
          </cell>
        </row>
        <row r="5488">
          <cell r="B5488" t="str">
            <v>4201.0010.0701022</v>
          </cell>
          <cell r="C5488" t="str">
            <v>LISTRIK, TELEPON DAN AIR (PROJECT) - CHEMICAL CLEANING</v>
          </cell>
        </row>
        <row r="5489">
          <cell r="B5489" t="str">
            <v>4201.0010.0701122</v>
          </cell>
          <cell r="C5489" t="str">
            <v>LISTRIK, TELEPON DAN AIR (PROJECT) - PUMP &amp; PIPING BROKE STOR.</v>
          </cell>
        </row>
        <row r="5490">
          <cell r="B5490" t="str">
            <v>4201.0010.0731138</v>
          </cell>
          <cell r="C5490" t="str">
            <v>LISTRIK, TELEPON DAN AIR (PROJECT) - AIR HEATER TUBES</v>
          </cell>
        </row>
        <row r="5491">
          <cell r="B5491" t="str">
            <v>4201.0010.07312054</v>
          </cell>
          <cell r="C5491" t="str">
            <v>LISTRIK, TELEPON DAN AIR (PROJECT) - SERVICE BARK CONVEYOR</v>
          </cell>
        </row>
        <row r="5492">
          <cell r="B5492" t="str">
            <v>4201.0010.0830924</v>
          </cell>
          <cell r="C5492" t="str">
            <v>LISTRIK, TELEPON DAN AIR (PROJECT) - TRANS,INST,HOOKUP POLENG</v>
          </cell>
        </row>
        <row r="5493">
          <cell r="B5493" t="str">
            <v>4201.0010.0831120</v>
          </cell>
          <cell r="C5493" t="str">
            <v>LISTRIK, TELEPON DAN AIR (PROJECT) - EPC WORKS FOR PPP-CW-DW-G</v>
          </cell>
        </row>
        <row r="5494">
          <cell r="B5494" t="str">
            <v>4201.0010.0881108</v>
          </cell>
          <cell r="C5494" t="str">
            <v>LISTRIK, TELEPON DAN AIR (PROJECT) - REPLACE SW PIPE</v>
          </cell>
        </row>
        <row r="5495">
          <cell r="B5495" t="str">
            <v>4201.0010.0881123</v>
          </cell>
          <cell r="C5495" t="str">
            <v>LISTRIK, TELEPON DAN AIR (PROJECT) - HOUSING FILTER</v>
          </cell>
        </row>
        <row r="5496">
          <cell r="B5496" t="str">
            <v>4201.0010.0901121</v>
          </cell>
          <cell r="C5496" t="str">
            <v>LISTRIK, TELEPON DAN AIR (PROJECT) - DUCTING TISSUE MILL II</v>
          </cell>
        </row>
        <row r="5497">
          <cell r="B5497" t="str">
            <v>4201.0010.0901142</v>
          </cell>
          <cell r="C5497" t="str">
            <v>LISTRIK, TELEPON DAN AIR (PROJECT) - Ducting Yankee</v>
          </cell>
        </row>
        <row r="5498">
          <cell r="B5498" t="str">
            <v>4201.0010.0911125</v>
          </cell>
          <cell r="C5498" t="str">
            <v>LISTRIK, TELEPON DAN AIR (PROJECT) - Water System &amp; Coal Syste</v>
          </cell>
        </row>
        <row r="5499">
          <cell r="B5499" t="str">
            <v>4201.0010.0921147</v>
          </cell>
          <cell r="C5499" t="str">
            <v>LISTRIK, TELEPON DAN AIR (PROJECT) - ADD. BY PAS LINE FOR DOUB</v>
          </cell>
        </row>
        <row r="5500">
          <cell r="B5500" t="str">
            <v>4201.0010.0991129</v>
          </cell>
          <cell r="C5500" t="str">
            <v>LISTRIK, TELEPON DAN AIR (PROJECT) - PIPA HYDRANT</v>
          </cell>
        </row>
        <row r="5501">
          <cell r="B5501" t="str">
            <v>4201.0010.1021146</v>
          </cell>
          <cell r="C5501" t="str">
            <v>LISTRIK, TELEPON DAN AIR (PROJECT) -  water surge tank</v>
          </cell>
        </row>
        <row r="5502">
          <cell r="B5502" t="str">
            <v>4201.0010.1031143</v>
          </cell>
          <cell r="C5502" t="str">
            <v>LISTRIK, TELEPON DAN AIR (PROJECT) - DUPLEX PIPE SPOOL 2-INC,</v>
          </cell>
        </row>
        <row r="5503">
          <cell r="B5503" t="str">
            <v>4201.0010.10412034</v>
          </cell>
          <cell r="C5503" t="str">
            <v>LISTRIK, TELEPON DAN AIR (PROJECT) - TUBE BUNDLE E201-05-08-09</v>
          </cell>
        </row>
        <row r="5504">
          <cell r="B5504" t="str">
            <v>4201.0010.10512037</v>
          </cell>
          <cell r="C5504" t="str">
            <v>LISTRIK, TELEPON DAN AIR (PROJECT) - HEAT EXCHANGER ASSY TAG N</v>
          </cell>
        </row>
        <row r="5505">
          <cell r="B5505" t="str">
            <v>4201.0010.10512038</v>
          </cell>
          <cell r="C5505" t="str">
            <v>LISTRIK, TELEPON DAN AIR (PROJECT) - PENGADAAN SHELL ASSY TAG</v>
          </cell>
        </row>
        <row r="5506">
          <cell r="B5506" t="str">
            <v>4201.0010.10512039</v>
          </cell>
          <cell r="C5506" t="str">
            <v>LISTRIK, TELEPON DAN AIR (PROJECT) - PENGADAAN SHELL ASSY TAG</v>
          </cell>
        </row>
        <row r="5507">
          <cell r="B5507" t="str">
            <v>4201.0010.10512060</v>
          </cell>
          <cell r="C5507" t="str">
            <v>LISTRIK, TELEPON DAN AIR (PROJECT) - PENGGANTIAN/PEMBUATAN TES</v>
          </cell>
        </row>
        <row r="5508">
          <cell r="B5508" t="str">
            <v>4201.0010.10612040</v>
          </cell>
          <cell r="C5508" t="str">
            <v>LISTRIK, TELEPON DAN AIR (PROJECT) - TUBE BUNDLE, SHELLBUNDLE,</v>
          </cell>
        </row>
        <row r="5509">
          <cell r="B5509" t="str">
            <v>4201.0010.10612053</v>
          </cell>
          <cell r="C5509" t="str">
            <v>LISTRIK, TELEPON DAN AIR (PROJECT) - ENGINEERING, PROCUREMENT</v>
          </cell>
        </row>
        <row r="5510">
          <cell r="B5510" t="str">
            <v>4201.0010.1121154</v>
          </cell>
          <cell r="C5510" t="str">
            <v>LISTRIK, TELEPON DAN AIR (PROJECT) - H2S MUD / GAS SEPARATOR</v>
          </cell>
        </row>
        <row r="5511">
          <cell r="B5511" t="str">
            <v>4201.0010.1161162</v>
          </cell>
          <cell r="C5511" t="str">
            <v>LISTRIK, TELEPON DAN AIR (PROJECT) - SECONDARY REFORMER EFFLUE</v>
          </cell>
        </row>
        <row r="5512">
          <cell r="B5512" t="str">
            <v>4201.0010.1171165</v>
          </cell>
          <cell r="C5512" t="str">
            <v>LISTRIK, TELEPON DAN AIR (PROJECT) - TOWER</v>
          </cell>
        </row>
        <row r="5513">
          <cell r="B5513" t="str">
            <v>4201.0010.1171167</v>
          </cell>
          <cell r="C5513" t="str">
            <v>LISTRIK, TELEPON DAN AIR (PROJECT) - SHOP FABRICATED VESSEL &amp;</v>
          </cell>
        </row>
        <row r="5514">
          <cell r="B5514" t="str">
            <v>4201.0010.1171168</v>
          </cell>
          <cell r="C5514" t="str">
            <v>LISTRIK, TELEPON DAN AIR (PROJECT) - SHOP FABRICATED VESSEL &amp;</v>
          </cell>
        </row>
        <row r="5515">
          <cell r="B5515" t="str">
            <v>4201.0010.11712010</v>
          </cell>
          <cell r="C5515" t="str">
            <v>LISTRIK, TELEPON DAN AIR (PROJECT) - SHOP FABRICATED VESSEL &amp;</v>
          </cell>
        </row>
        <row r="5516">
          <cell r="B5516" t="str">
            <v>4201.0010.11712023</v>
          </cell>
          <cell r="C5516" t="str">
            <v>LISTRIK, TELEPON DAN AIR (PROJECT) - SHOP FABRICATED VESSEL &amp;</v>
          </cell>
        </row>
        <row r="5517">
          <cell r="B5517" t="str">
            <v>4201.0010.1191172</v>
          </cell>
          <cell r="C5517" t="str">
            <v>LISTRIK, TELEPON DAN AIR (PROJECT) - EPC MOBILE SEPARATOR</v>
          </cell>
        </row>
        <row r="5518">
          <cell r="B5518" t="str">
            <v>4201.0010.1201175</v>
          </cell>
          <cell r="C5518" t="str">
            <v>LISTRIK, TELEPON DAN AIR (PROJECT) - FABRICATION &amp; ERECTION OF</v>
          </cell>
        </row>
        <row r="5519">
          <cell r="B5519" t="str">
            <v>4201.0010.12812012</v>
          </cell>
          <cell r="C5519" t="str">
            <v>LISTRIK, TELEPON DAN AIR (PROJECT) - RENTAL DRILLING EQUIPMENT</v>
          </cell>
        </row>
        <row r="5520">
          <cell r="B5520" t="str">
            <v>4201.0010.12912007</v>
          </cell>
          <cell r="C5520" t="str">
            <v>LISTRIK, TELEPON DAN AIR (PROJECT) - SUPPLY OF SHELL &amp; TUBE HE</v>
          </cell>
        </row>
        <row r="5521">
          <cell r="B5521" t="str">
            <v>4201.0010.14512017</v>
          </cell>
          <cell r="C5521" t="str">
            <v>LISTRIK, TELEPON DAN AIR (PROJECT) - DIVING EQUIPMENT</v>
          </cell>
        </row>
        <row r="5522">
          <cell r="B5522" t="str">
            <v>4201.0010.14912041</v>
          </cell>
          <cell r="C5522" t="str">
            <v>LISTRIK, TELEPON DAN AIR (PROJECT) - FABRIKASI SHELL 24E-113</v>
          </cell>
        </row>
        <row r="5523">
          <cell r="B5523" t="str">
            <v>4201.0010.15012024</v>
          </cell>
          <cell r="C5523" t="str">
            <v>LISTRIK, TELEPON DAN AIR (PROJECT) -  TOTAL RETUBE INSITU SURF</v>
          </cell>
        </row>
        <row r="5524">
          <cell r="B5524" t="str">
            <v>4201.0010.15212028</v>
          </cell>
          <cell r="C5524" t="str">
            <v>LISTRIK, TELEPON DAN AIR (PROJECT) - TUBE BUNDLE SHELL H5012 &amp;</v>
          </cell>
        </row>
        <row r="5525">
          <cell r="B5525" t="str">
            <v>4201.0010.15212059</v>
          </cell>
          <cell r="C5525" t="str">
            <v>LISTRIK, TELEPON DAN AIR (PROJECT) - SECONDARY REACTOR UNIT</v>
          </cell>
        </row>
        <row r="5526">
          <cell r="B5526" t="str">
            <v>4201.0010.15312030</v>
          </cell>
          <cell r="C5526" t="str">
            <v>LISTRIK, TELEPON DAN AIR (PROJECT) - 2 UNIT FUEL GAS FILTER CO</v>
          </cell>
        </row>
        <row r="5527">
          <cell r="B5527" t="str">
            <v>4201.0010.15712042</v>
          </cell>
          <cell r="C5527" t="str">
            <v>LISTRIK, TELEPON DAN AIR (PROJECT) - REDESIGN, FABRIKASI &amp; PEM</v>
          </cell>
        </row>
        <row r="5528">
          <cell r="B5528" t="str">
            <v>4201.0010.16012044</v>
          </cell>
          <cell r="C5528" t="str">
            <v>LISTRIK, TELEPON DAN AIR (PROJECT) -  EPCI CONTRACT FOR LIMA F</v>
          </cell>
        </row>
        <row r="5529">
          <cell r="B5529" t="str">
            <v>4201.0010.16409005</v>
          </cell>
          <cell r="C5529" t="str">
            <v>LISTRIK, TELEPON DAN AIR (PROJECT) - MEG Injection Package</v>
          </cell>
        </row>
        <row r="5530">
          <cell r="B5530" t="str">
            <v>4201.0010.R000000</v>
          </cell>
          <cell r="C5530" t="str">
            <v>LISTRIK, TELEPON DAN AIR (PROJECT) - SEWA EQUIPMENT- EXCAVATOR</v>
          </cell>
        </row>
        <row r="5531">
          <cell r="B5531" t="str">
            <v>4201.0011.06312006</v>
          </cell>
          <cell r="C5531" t="str">
            <v>SURAT - SURAT PERIJINAN DAN IURAN - PROV OF EPCI KF GAS (INT)</v>
          </cell>
        </row>
        <row r="5532">
          <cell r="B5532" t="str">
            <v>4201.0011.002</v>
          </cell>
          <cell r="C5532" t="str">
            <v>SURAT - SURAT PERIJINAN DAN IURAN - WORKSHOP</v>
          </cell>
        </row>
        <row r="5533">
          <cell r="B5533" t="str">
            <v>4201.0011.0050852</v>
          </cell>
          <cell r="C5533" t="str">
            <v>SURAT - SURAT PERIJINAN DAN IURAN - KAMBUNA TOPSIDE REUSER S</v>
          </cell>
        </row>
        <row r="5534">
          <cell r="B5534" t="str">
            <v>4201.0011.0050905</v>
          </cell>
          <cell r="C5534" t="str">
            <v>SURAT - SURAT PERIJINAN DAN IURAN - MEG INJECTION PACKAGE</v>
          </cell>
        </row>
        <row r="5535">
          <cell r="B5535" t="str">
            <v>4201.0011.00712046</v>
          </cell>
          <cell r="C5535" t="str">
            <v>SURAT - SURAT PERIJINAN DAN IURAN - FABRIKASI  &amp; INSTASI UNTU</v>
          </cell>
        </row>
        <row r="5536">
          <cell r="B5536" t="str">
            <v>4201.0011.0081014</v>
          </cell>
          <cell r="C5536" t="str">
            <v>SURAT - SURAT PERIJINAN DAN IURAN - SEI AMBAWANG KAB.KUBU</v>
          </cell>
        </row>
        <row r="5537">
          <cell r="B5537" t="str">
            <v>4201.0011.0101019</v>
          </cell>
          <cell r="C5537" t="str">
            <v>SURAT - SURAT PERIJINAN DAN IURAN - CPP&amp;AUP PLATFORMS INST</v>
          </cell>
        </row>
        <row r="5538">
          <cell r="B5538" t="str">
            <v>4201.0011.0101137</v>
          </cell>
          <cell r="C5538" t="str">
            <v>SURAT - SURAT PERIJINAN DAN IURAN - CPP &amp; AUP Platforms</v>
          </cell>
        </row>
        <row r="5539">
          <cell r="B5539" t="str">
            <v>4201.0011.0120832</v>
          </cell>
          <cell r="C5539" t="str">
            <v>SURAT - SURAT PERIJINAN DAN IURAN - SHELL &amp; TUBE HEAT EXCHANG</v>
          </cell>
        </row>
        <row r="5540">
          <cell r="B5540" t="str">
            <v>4201.0011.0130903</v>
          </cell>
          <cell r="C5540" t="str">
            <v>SURAT - SURAT PERIJINAN DAN IURAN - WELL TEST, SKID UNIT</v>
          </cell>
        </row>
        <row r="5541">
          <cell r="B5541" t="str">
            <v>4201.0011.0130904</v>
          </cell>
          <cell r="C5541" t="str">
            <v>SURAT - SURAT PERIJINAN DAN IURAN - HEAT EXCHANGER</v>
          </cell>
        </row>
        <row r="5542">
          <cell r="B5542" t="str">
            <v>4201.0011.0130908</v>
          </cell>
          <cell r="C5542" t="str">
            <v>SURAT - SURAT PERIJINAN DAN IURAN - PIPE SLEEVE &amp; DURI, RIAU</v>
          </cell>
        </row>
        <row r="5543">
          <cell r="B5543" t="str">
            <v>4201.0011.0130923</v>
          </cell>
          <cell r="C5543" t="str">
            <v>SURAT - SURAT PERIJINAN DAN IURAN - PROV OF WATER STO TANK</v>
          </cell>
        </row>
        <row r="5544">
          <cell r="B5544" t="str">
            <v>4201.0011.0130929</v>
          </cell>
          <cell r="C5544" t="str">
            <v>SURAT - SURAT PERIJINAN DAN IURAN - OPERATION ASSISTANCE SLN</v>
          </cell>
        </row>
        <row r="5545">
          <cell r="B5545" t="str">
            <v>4201.0011.0130931</v>
          </cell>
          <cell r="C5545" t="str">
            <v>SURAT - SURAT PERIJINAN DAN IURAN - STORAGE TANK FOR INT PROG</v>
          </cell>
        </row>
        <row r="5546">
          <cell r="B5546" t="str">
            <v>4201.0011.0131004</v>
          </cell>
          <cell r="C5546" t="str">
            <v>SURAT - SURAT PERIJINAN DAN IURAN - 3 UNITS K.O. DRUM</v>
          </cell>
        </row>
        <row r="5547">
          <cell r="B5547" t="str">
            <v>4201.0011.0131010</v>
          </cell>
          <cell r="C5547" t="str">
            <v>SURAT - SURAT PERIJINAN DAN IURAN - DISAIN&amp;FAB ALAT SURFAKTAN</v>
          </cell>
        </row>
        <row r="5548">
          <cell r="B5548" t="str">
            <v>4201.0011.0131018</v>
          </cell>
          <cell r="C5548" t="str">
            <v>SURAT - SURAT PERIJINAN DAN IURAN - JASA KONST TANGKI PEMISAH</v>
          </cell>
        </row>
        <row r="5549">
          <cell r="B5549" t="str">
            <v>4201.0011.0131104</v>
          </cell>
          <cell r="C5549" t="str">
            <v>SURAT - SURAT PERIJINAN DAN IURAN - RIGLESS SERVICE</v>
          </cell>
        </row>
        <row r="5550">
          <cell r="B5550" t="str">
            <v>4201.0011.0131113</v>
          </cell>
          <cell r="C5550" t="str">
            <v>SURAT - SURAT PERIJINAN DAN IURAN - EPC U/ FASILITAS TANKI DI</v>
          </cell>
        </row>
        <row r="5551">
          <cell r="B5551" t="str">
            <v>4201.0011.0131119</v>
          </cell>
          <cell r="C5551" t="str">
            <v>SURAT - SURAT PERIJINAN DAN IURAN - EPF OF STORAGE FOR RANTAU</v>
          </cell>
        </row>
        <row r="5552">
          <cell r="B5552" t="str">
            <v>4201.0011.0131127</v>
          </cell>
          <cell r="C5552" t="str">
            <v>SURAT - SURAT PERIJINAN DAN IURAN - RIGLESS SERVICE</v>
          </cell>
        </row>
        <row r="5553">
          <cell r="B5553" t="str">
            <v>4201.0011.0131150</v>
          </cell>
          <cell r="C5553" t="str">
            <v>SURAT - SURAT PERIJINAN DAN IURAN - WASH TANK REPAIR</v>
          </cell>
        </row>
        <row r="5554">
          <cell r="B5554" t="str">
            <v>4201.0011.01312003</v>
          </cell>
          <cell r="C5554" t="str">
            <v>SURAT - SURAT PERIJINAN DAN IURAN - RIGLESS SERVICES</v>
          </cell>
        </row>
        <row r="5555">
          <cell r="B5555" t="str">
            <v>4201.0011.01312031</v>
          </cell>
          <cell r="C5555" t="str">
            <v>SURAT - SURAT PERIJINAN DAN IURAN - PLUG BACK WITH SLICKLINE</v>
          </cell>
        </row>
        <row r="5556">
          <cell r="B5556" t="str">
            <v>4201.0011.01312049</v>
          </cell>
          <cell r="C5556" t="str">
            <v>SURAT - SURAT PERIJINAN DAN IURAN - HRSG #2 &amp; #5</v>
          </cell>
        </row>
        <row r="5557">
          <cell r="B5557" t="str">
            <v>4201.0011.01312058</v>
          </cell>
          <cell r="C5557" t="str">
            <v>SURAT - SURAT PERIJINAN DAN IURAN - FOAMING SERVICES</v>
          </cell>
        </row>
        <row r="5558">
          <cell r="B5558" t="str">
            <v>4201.0011.0150909</v>
          </cell>
          <cell r="C5558" t="str">
            <v>SURAT - SURAT PERIJINAN DAN IURAN - PIPE CONNECTION</v>
          </cell>
        </row>
        <row r="5559">
          <cell r="B5559" t="str">
            <v>4201.0011.0150916</v>
          </cell>
          <cell r="C5559" t="str">
            <v>SURAT - SURAT PERIJINAN DAN IURAN - SUBSEA CABLE</v>
          </cell>
        </row>
        <row r="5560">
          <cell r="B5560" t="str">
            <v>4201.0011.0151128</v>
          </cell>
          <cell r="C5560" t="str">
            <v>SURAT - SURAT PERIJINAN DAN IURAN - PROJECT BAWAL PIPELINE</v>
          </cell>
        </row>
        <row r="5561">
          <cell r="B5561" t="str">
            <v>4201.0011.01512021</v>
          </cell>
          <cell r="C5561" t="str">
            <v>SURAT - SURAT PERIJINAN DAN IURAN - TUBE BUNDLE CONDENSATE CO</v>
          </cell>
        </row>
        <row r="5562">
          <cell r="B5562" t="str">
            <v>4201.0011.01512027</v>
          </cell>
          <cell r="C5562" t="str">
            <v>SURAT - SURAT PERIJINAN DAN IURAN - FUEL GAS SCRUBBER AND HEA</v>
          </cell>
        </row>
        <row r="5563">
          <cell r="B5563" t="str">
            <v>4201.0011.01512043</v>
          </cell>
          <cell r="C5563" t="str">
            <v>SURAT - SURAT PERIJINAN DAN IURAN - EHMR WATER PROJECT, EPCI</v>
          </cell>
        </row>
        <row r="5564">
          <cell r="B5564" t="str">
            <v>4201.0011.01512062</v>
          </cell>
          <cell r="C5564" t="str">
            <v>SURAT - SURAT PERIJINAN DAN IURAN - EPCI TEMBANG 8 TO BAWAL P</v>
          </cell>
        </row>
        <row r="5565">
          <cell r="B5565" t="str">
            <v>4201.0011.0191139</v>
          </cell>
          <cell r="C5565" t="str">
            <v>SURAT - SURAT PERIJINAN DAN IURAN - Maintenance of Expansion</v>
          </cell>
        </row>
        <row r="5566">
          <cell r="B5566" t="str">
            <v>4201.0011.0241007</v>
          </cell>
          <cell r="C5566" t="str">
            <v>SURAT - SURAT PERIJINAN DAN IURAN - REP&amp;TEST (336-I;1000m3)</v>
          </cell>
        </row>
        <row r="5567">
          <cell r="B5567" t="str">
            <v>4201.0011.02412022</v>
          </cell>
          <cell r="C5567" t="str">
            <v>SURAT - SURAT PERIJINAN DAN IURAN - REPAIR F/WELDING TANK</v>
          </cell>
        </row>
        <row r="5568">
          <cell r="B5568" t="str">
            <v>4201.0011.02412035</v>
          </cell>
          <cell r="C5568" t="str">
            <v>SURAT - SURAT PERIJINAN DAN IURAN - REPAIR OF TANK 100 CUFT P</v>
          </cell>
        </row>
        <row r="5569">
          <cell r="B5569" t="str">
            <v>4201.0011.0260847</v>
          </cell>
          <cell r="C5569" t="str">
            <v>SURAT - SURAT PERIJINAN DAN IURAN - INSTALLATION OF 2X315 MW</v>
          </cell>
        </row>
        <row r="5570">
          <cell r="B5570" t="str">
            <v>4201.0011.0261198</v>
          </cell>
          <cell r="C5570" t="str">
            <v>SURAT - SURAT PERIJINAN DAN IURAN - MAINTENANCE HUBEI</v>
          </cell>
        </row>
        <row r="5571">
          <cell r="B5571" t="str">
            <v>4201.0011.0280913</v>
          </cell>
          <cell r="C5571" t="str">
            <v>SURAT - SURAT PERIJINAN DAN IURAN - FAB SAND BLAST&amp;PRIM COAT</v>
          </cell>
        </row>
        <row r="5572">
          <cell r="B5572" t="str">
            <v>4201.0011.0280915</v>
          </cell>
          <cell r="C5572" t="str">
            <v>SURAT - SURAT PERIJINAN DAN IURAN - MB#13; RECONDITION WORK</v>
          </cell>
        </row>
        <row r="5573">
          <cell r="B5573" t="str">
            <v>4201.0011.0280919</v>
          </cell>
          <cell r="C5573" t="str">
            <v>SURAT - SURAT PERIJINAN DAN IURAN - RB#13; ANCHOR BOLT INST</v>
          </cell>
        </row>
        <row r="5574">
          <cell r="B5574" t="str">
            <v>4201.0011.0280921</v>
          </cell>
          <cell r="C5574" t="str">
            <v>SURAT - SURAT PERIJINAN DAN IURAN - RB#13; INST MECHANICAL</v>
          </cell>
        </row>
        <row r="5575">
          <cell r="B5575" t="str">
            <v>4201.0011.0280926</v>
          </cell>
          <cell r="C5575" t="str">
            <v>SURAT - SURAT PERIJINAN DAN IURAN - RB#13; PIPE EXT /MP &amp; LP</v>
          </cell>
        </row>
        <row r="5576">
          <cell r="B5576" t="str">
            <v>4201.0011.0280927</v>
          </cell>
          <cell r="C5576" t="str">
            <v>SURAT - SURAT PERIJINAN DAN IURAN - PM#9;MP BIN TEMP CONTROL</v>
          </cell>
        </row>
        <row r="5577">
          <cell r="B5577" t="str">
            <v>4201.0011.0280930</v>
          </cell>
          <cell r="C5577" t="str">
            <v>SURAT - SURAT PERIJINAN DAN IURAN - MB#15;MAIN STEAM LINE MOD</v>
          </cell>
        </row>
        <row r="5578">
          <cell r="B5578" t="str">
            <v>4201.0011.0281005</v>
          </cell>
          <cell r="C5578" t="str">
            <v>SURAT - SURAT PERIJINAN DAN IURAN - PM#9; UPGRADE TIE IN</v>
          </cell>
        </row>
        <row r="5579">
          <cell r="B5579" t="str">
            <v>4201.0011.0281006</v>
          </cell>
          <cell r="C5579" t="str">
            <v>SURAT - SURAT PERIJINAN DAN IURAN - MANPOWER SUPPLY SHUTDOWN</v>
          </cell>
        </row>
        <row r="5580">
          <cell r="B5580" t="str">
            <v>4201.0011.0281011</v>
          </cell>
          <cell r="C5580" t="str">
            <v>SURAT - SURAT PERIJINAN DAN IURAN - WP-9;FAB CRUSHER COMPLETE</v>
          </cell>
        </row>
        <row r="5581">
          <cell r="B5581" t="str">
            <v>4201.0011.0281013</v>
          </cell>
          <cell r="C5581" t="str">
            <v>SURAT - SURAT PERIJINAN DAN IURAN - MB#24;SURF METAL TREATMEN</v>
          </cell>
        </row>
        <row r="5582">
          <cell r="B5582" t="str">
            <v>4201.0011.0281015</v>
          </cell>
          <cell r="C5582" t="str">
            <v>SURAT - SURAT PERIJINAN DAN IURAN - WP-8;FAB CRUSHER 2SETS</v>
          </cell>
        </row>
        <row r="5583">
          <cell r="B5583" t="str">
            <v>4201.0011.0281020</v>
          </cell>
          <cell r="C5583" t="str">
            <v>SURAT - SURAT PERIJINAN DAN IURAN - TPM;ADD BYPASS FILTER GAS</v>
          </cell>
        </row>
        <row r="5584">
          <cell r="B5584" t="str">
            <v>4201.0011.0281034</v>
          </cell>
          <cell r="C5584" t="str">
            <v>SURAT - SURAT PERIJINAN DAN IURAN - WP-8, DRUM BARKER 2 LINES</v>
          </cell>
        </row>
        <row r="5585">
          <cell r="B5585" t="str">
            <v>4201.0011.0281103</v>
          </cell>
          <cell r="C5585" t="str">
            <v>SURAT - SURAT PERIJINAN DAN IURAN - TUBE PF-1C VE#1(SHUTDOWN)</v>
          </cell>
        </row>
        <row r="5586">
          <cell r="B5586" t="str">
            <v>4201.0011.0281110</v>
          </cell>
          <cell r="C5586" t="str">
            <v>SURAT - SURAT PERIJINAN DAN IURAN - VE#11, FABRICATION HBL TA</v>
          </cell>
        </row>
        <row r="5587">
          <cell r="B5587" t="str">
            <v>4201.0011.0281116</v>
          </cell>
          <cell r="C5587" t="str">
            <v>SURAT - SURAT PERIJINAN DAN IURAN - IKPP</v>
          </cell>
        </row>
        <row r="5588">
          <cell r="B5588" t="str">
            <v>4201.0011.0281130</v>
          </cell>
          <cell r="C5588" t="str">
            <v>SURAT - SURAT PERIJINAN DAN IURAN - TG 23 PENYAMBUNGAN PIPA</v>
          </cell>
        </row>
        <row r="5589">
          <cell r="B5589" t="str">
            <v>4201.0011.0281131</v>
          </cell>
          <cell r="C5589" t="str">
            <v>SURAT - SURAT PERIJINAN DAN IURAN - MC-10 Connect Pipe</v>
          </cell>
        </row>
        <row r="5590">
          <cell r="B5590" t="str">
            <v>4201.0011.0281132</v>
          </cell>
          <cell r="C5590" t="str">
            <v>SURAT - SURAT PERIJINAN DAN IURAN - Replacement of pipe 8"</v>
          </cell>
        </row>
        <row r="5591">
          <cell r="B5591" t="str">
            <v>4201.0011.0281133</v>
          </cell>
          <cell r="C5591" t="str">
            <v>SURAT - SURAT PERIJINAN DAN IURAN - MC-2 Annual Shutdown 2011</v>
          </cell>
        </row>
        <row r="5592">
          <cell r="B5592" t="str">
            <v>4201.0011.0281134</v>
          </cell>
          <cell r="C5592" t="str">
            <v>SURAT - SURAT PERIJINAN DAN IURAN - Repair Heater, Cooler</v>
          </cell>
        </row>
        <row r="5593">
          <cell r="B5593" t="str">
            <v>4201.0011.0281135</v>
          </cell>
          <cell r="C5593" t="str">
            <v>SURAT - SURAT PERIJINAN DAN IURAN - CA-8 Replace C12 Pipe 16"</v>
          </cell>
        </row>
        <row r="5594">
          <cell r="B5594" t="str">
            <v>4201.0011.0281136</v>
          </cell>
          <cell r="C5594" t="str">
            <v>SURAT - SURAT PERIJINAN DAN IURAN - Supply Manpower</v>
          </cell>
        </row>
        <row r="5595">
          <cell r="B5595" t="str">
            <v>4201.0011.0281140</v>
          </cell>
          <cell r="C5595" t="str">
            <v>SURAT - SURAT PERIJINAN DAN IURAN - Corrective Maintenance, P</v>
          </cell>
        </row>
        <row r="5596">
          <cell r="B5596" t="str">
            <v>4201.0011.0281141</v>
          </cell>
          <cell r="C5596" t="str">
            <v>SURAT - SURAT PERIJINAN DAN IURAN - PM-9 Annual Shutdown 2011</v>
          </cell>
        </row>
        <row r="5597">
          <cell r="B5597" t="str">
            <v>4201.0011.0281144</v>
          </cell>
          <cell r="C5597" t="str">
            <v>SURAT - SURAT PERIJINAN DAN IURAN - RB# 6 Project; Supply Man</v>
          </cell>
        </row>
        <row r="5598">
          <cell r="B5598" t="str">
            <v>4201.0011.0281145</v>
          </cell>
          <cell r="C5598" t="str">
            <v>SURAT - SURAT PERIJINAN DAN IURAN - WPMT PROJ SUPPLY MANPOWER</v>
          </cell>
        </row>
        <row r="5599">
          <cell r="B5599" t="str">
            <v>4201.0011.0281148</v>
          </cell>
          <cell r="C5599" t="str">
            <v>SURAT - SURAT PERIJINAN DAN IURAN - RECONDITION VACUUM EVAPOR</v>
          </cell>
        </row>
        <row r="5600">
          <cell r="B5600" t="str">
            <v>4201.0011.0281149</v>
          </cell>
          <cell r="C5600" t="str">
            <v>SURAT - SURAT PERIJINAN DAN IURAN - RC-11 ADD LINE GAS FILTER</v>
          </cell>
        </row>
        <row r="5601">
          <cell r="B5601" t="str">
            <v>4201.0011.0281155</v>
          </cell>
          <cell r="C5601" t="str">
            <v>SURAT - SURAT PERIJINAN DAN IURAN - WP#8; REPLACEMENT SHUTL B</v>
          </cell>
        </row>
        <row r="5602">
          <cell r="B5602" t="str">
            <v>4201.0011.0281156</v>
          </cell>
          <cell r="C5602" t="str">
            <v>SURAT - SURAT PERIJINAN DAN IURAN - WP#9; INSTALLATION CHIP S</v>
          </cell>
        </row>
        <row r="5603">
          <cell r="B5603" t="str">
            <v>4201.0011.0281157</v>
          </cell>
          <cell r="C5603" t="str">
            <v>SURAT - SURAT PERIJINAN DAN IURAN - WP#9; INSTALLATION LOG RE</v>
          </cell>
        </row>
        <row r="5604">
          <cell r="B5604" t="str">
            <v>4201.0011.0281169</v>
          </cell>
          <cell r="C5604" t="str">
            <v>SURAT - SURAT PERIJINAN DAN IURAN - WP-9 INSTALL DEBARKING DR</v>
          </cell>
        </row>
        <row r="5605">
          <cell r="B5605" t="str">
            <v>4201.0011.0281173</v>
          </cell>
          <cell r="C5605" t="str">
            <v>SURAT - SURAT PERIJINAN DAN IURAN - VE#12 REPLACE ROOF &amp; SHEL</v>
          </cell>
        </row>
        <row r="5606">
          <cell r="B5606" t="str">
            <v>4201.0011.0281174</v>
          </cell>
          <cell r="C5606" t="str">
            <v>SURAT - SURAT PERIJINAN DAN IURAN - RC#8; NEW INSTALL OF HYDR</v>
          </cell>
        </row>
        <row r="5607">
          <cell r="B5607" t="str">
            <v>4201.0011.0281199</v>
          </cell>
          <cell r="C5607" t="str">
            <v>SURAT - SURAT PERIJINAN DAN IURAN - MAINTENANCE IKPP</v>
          </cell>
        </row>
        <row r="5608">
          <cell r="B5608" t="str">
            <v>4201.0011.02812008</v>
          </cell>
          <cell r="C5608" t="str">
            <v>SURAT - SURAT PERIJINAN DAN IURAN - VE#2 INST NEW WBL TANK A</v>
          </cell>
        </row>
        <row r="5609">
          <cell r="B5609" t="str">
            <v>4201.0011.02812009</v>
          </cell>
          <cell r="C5609" t="str">
            <v>SURAT - SURAT PERIJINAN DAN IURAN - WP-9 INSTALL CHIP SCREEN</v>
          </cell>
        </row>
        <row r="5610">
          <cell r="B5610" t="str">
            <v>4201.0011.02812011</v>
          </cell>
          <cell r="C5610" t="str">
            <v>SURAT - SURAT PERIJINAN DAN IURAN - WP#9: INSTALL DEBARKING D</v>
          </cell>
        </row>
        <row r="5611">
          <cell r="B5611" t="str">
            <v>4201.0011.02812013</v>
          </cell>
          <cell r="C5611" t="str">
            <v>SURAT - SURAT PERIJINAN DAN IURAN - PM#8; TIE IN (TOP SEPARAT</v>
          </cell>
        </row>
        <row r="5612">
          <cell r="B5612" t="str">
            <v>4201.0011.02812016</v>
          </cell>
          <cell r="C5612" t="str">
            <v>SURAT - SURAT PERIJINAN DAN IURAN - HP HEADER TG 18.19 TO P-8</v>
          </cell>
        </row>
        <row r="5613">
          <cell r="B5613" t="str">
            <v>4201.0011.02812018</v>
          </cell>
          <cell r="C5613" t="str">
            <v>SURAT - SURAT PERIJINAN DAN IURAN - MC#3; UPGRADE PIPING &amp; DR</v>
          </cell>
        </row>
        <row r="5614">
          <cell r="B5614" t="str">
            <v>4201.0011.02812019</v>
          </cell>
          <cell r="C5614" t="str">
            <v>SURAT - SURAT PERIJINAN DAN IURAN - PM#8; TIE IN WASHING &amp; CO</v>
          </cell>
        </row>
        <row r="5615">
          <cell r="B5615" t="str">
            <v>4201.0011.02812020</v>
          </cell>
          <cell r="C5615" t="str">
            <v>SURAT - SURAT PERIJINAN DAN IURAN - PM#8; ADD SCREEN &amp; DISMAN</v>
          </cell>
        </row>
        <row r="5616">
          <cell r="B5616" t="str">
            <v>4201.0011.02812026</v>
          </cell>
          <cell r="C5616" t="str">
            <v>SURAT - SURAT PERIJINAN DAN IURAN - PPM#6; FABRICATION / INST</v>
          </cell>
        </row>
        <row r="5617">
          <cell r="B5617" t="str">
            <v>4201.0011.02812032</v>
          </cell>
          <cell r="C5617" t="str">
            <v>SURAT - SURAT PERIJINAN DAN IURAN - OPEN CONTRACT MAINTENANCE</v>
          </cell>
        </row>
        <row r="5618">
          <cell r="B5618" t="str">
            <v>4201.0011.02812033</v>
          </cell>
          <cell r="C5618" t="str">
            <v>SURAT - SURAT PERIJINAN DAN IURAN - MANPOWER TO SUPPORT CORRE</v>
          </cell>
        </row>
        <row r="5619">
          <cell r="B5619" t="str">
            <v>4201.0011.02812036</v>
          </cell>
          <cell r="C5619" t="str">
            <v>SURAT - SURAT PERIJINAN DAN IURAN - GANTI TUBE CONDENSER TG#1</v>
          </cell>
        </row>
        <row r="5620">
          <cell r="B5620" t="str">
            <v>4201.0011.02812045</v>
          </cell>
          <cell r="C5620" t="str">
            <v>SURAT - SURAT PERIJINAN DAN IURAN - WP-8; REPLACEMENT OF DRUM</v>
          </cell>
        </row>
        <row r="5621">
          <cell r="B5621" t="str">
            <v>4201.0011.02812047</v>
          </cell>
          <cell r="C5621" t="str">
            <v>SURAT - SURAT PERIJINAN DAN IURAN - WP-9; REPLACEMENT OF DRUM</v>
          </cell>
        </row>
        <row r="5622">
          <cell r="B5622" t="str">
            <v>4201.0011.02812048</v>
          </cell>
          <cell r="C5622" t="str">
            <v>SURAT - SURAT PERIJINAN DAN IURAN - VE#2 PROJECT FABR &amp; INSTA</v>
          </cell>
        </row>
        <row r="5623">
          <cell r="B5623" t="str">
            <v>4201.0011.02812050</v>
          </cell>
          <cell r="C5623" t="str">
            <v>SURAT - SURAT PERIJINAN DAN IURAN - VE2; FABRICATION &amp; INSTAL</v>
          </cell>
        </row>
        <row r="5624">
          <cell r="B5624" t="str">
            <v>4201.0011.02812052</v>
          </cell>
          <cell r="C5624" t="str">
            <v>SURAT - SURAT PERIJINAN DAN IURAN - PM8; SCAFFOLDING ANNUAL S</v>
          </cell>
        </row>
        <row r="5625">
          <cell r="B5625" t="str">
            <v>4201.0011.02812055</v>
          </cell>
          <cell r="C5625" t="str">
            <v>SURAT - SURAT PERIJINAN DAN IURAN - PM#8; DISMANTLE EQUIPMENT</v>
          </cell>
        </row>
        <row r="5626">
          <cell r="B5626" t="str">
            <v>4201.0011.02812056</v>
          </cell>
          <cell r="C5626" t="str">
            <v>SURAT - SURAT PERIJINAN DAN IURAN - PM#8; TO MAKE CONVEYOR SU</v>
          </cell>
        </row>
        <row r="5627">
          <cell r="B5627" t="str">
            <v>4201.0011.02812057</v>
          </cell>
          <cell r="C5627" t="str">
            <v>SURAT - SURAT PERIJINAN DAN IURAN - PM#9; GANTI 4 SET NOZZLE</v>
          </cell>
        </row>
        <row r="5628">
          <cell r="B5628" t="str">
            <v>4201.0011.02812099</v>
          </cell>
          <cell r="C5628" t="str">
            <v>SURAT - SURAT PERIJINAN DAN IURAN - IKPP MAINTENANCE</v>
          </cell>
        </row>
        <row r="5629">
          <cell r="B5629" t="str">
            <v>4201.0011.0350933</v>
          </cell>
          <cell r="C5629" t="str">
            <v>SURAT - SURAT PERIJINAN DAN IURAN - PAGERUNGAN UTARA FIELD</v>
          </cell>
        </row>
        <row r="5630">
          <cell r="B5630" t="str">
            <v>4201.0011.0351002</v>
          </cell>
          <cell r="C5630" t="str">
            <v>SURAT - SURAT PERIJINAN DAN IURAN - EDC1 SUBSEA FACILITY TSB</v>
          </cell>
        </row>
        <row r="5631">
          <cell r="B5631" t="str">
            <v>4201.0011.0400928</v>
          </cell>
          <cell r="C5631" t="str">
            <v>SURAT - SURAT PERIJINAN DAN IURAN - 3 Unit BODY SHELL</v>
          </cell>
        </row>
        <row r="5632">
          <cell r="B5632" t="str">
            <v>4201.0011.0400932</v>
          </cell>
          <cell r="C5632" t="str">
            <v>SURAT - SURAT PERIJINAN DAN IURAN - 6 UNITS FLARE KO DRUM</v>
          </cell>
        </row>
        <row r="5633">
          <cell r="B5633" t="str">
            <v>4201.0011.0411008</v>
          </cell>
          <cell r="C5633" t="str">
            <v>SURAT - SURAT PERIJINAN DAN IURAN - GEN. ASSEMBLY DEBARKING</v>
          </cell>
        </row>
        <row r="5634">
          <cell r="B5634" t="str">
            <v>4201.0011.04112025</v>
          </cell>
          <cell r="C5634" t="str">
            <v>SURAT - SURAT PERIJINAN DAN IURAN - MANPOWER SUPPLY FOR PROJE</v>
          </cell>
        </row>
        <row r="5635">
          <cell r="B5635" t="str">
            <v>4201.0011.0480753</v>
          </cell>
          <cell r="C5635" t="str">
            <v>SURAT - SURAT PERIJINAN DAN IURAN - COMBINED FEED EXCHANGER</v>
          </cell>
        </row>
        <row r="5636">
          <cell r="B5636" t="str">
            <v>4201.0011.0480901</v>
          </cell>
          <cell r="C5636" t="str">
            <v>SURAT - SURAT PERIJINAN DAN IURAN - DEBUT TRIM COND 211-E-9</v>
          </cell>
        </row>
        <row r="5637">
          <cell r="B5637" t="str">
            <v>4201.0011.0480906</v>
          </cell>
          <cell r="C5637" t="str">
            <v>SURAT - SURAT PERIJINAN DAN IURAN - TBUNDLE 140-E-11A,E-16</v>
          </cell>
        </row>
        <row r="5638">
          <cell r="B5638" t="str">
            <v>4201.0011.0480912</v>
          </cell>
          <cell r="C5638" t="str">
            <v>SURAT - SURAT PERIJINAN DAN IURAN - FAB HE, 701-E-5&amp;702-E-7</v>
          </cell>
        </row>
        <row r="5639">
          <cell r="B5639" t="str">
            <v>4201.0011.0480914</v>
          </cell>
          <cell r="C5639" t="str">
            <v>SURAT - SURAT PERIJINAN DAN IURAN - FAB HE,ITEM 140-E-20&amp;E-25</v>
          </cell>
        </row>
        <row r="5640">
          <cell r="B5640" t="str">
            <v>4201.0011.0480918</v>
          </cell>
          <cell r="C5640" t="str">
            <v>SURAT - SURAT PERIJINAN DAN IURAN - TUBE BUNDLE ASS F/023E-11</v>
          </cell>
        </row>
        <row r="5641">
          <cell r="B5641" t="str">
            <v>4201.0011.0480922</v>
          </cell>
          <cell r="C5641" t="str">
            <v>SURAT - SURAT PERIJINAN DAN IURAN - COMBINED FEED EXCHANGER</v>
          </cell>
        </row>
        <row r="5642">
          <cell r="B5642" t="str">
            <v>4201.0011.0480925</v>
          </cell>
          <cell r="C5642" t="str">
            <v>SURAT - SURAT PERIJINAN DAN IURAN - 6 DISPENSER (SOE-TA)</v>
          </cell>
        </row>
        <row r="5643">
          <cell r="B5643" t="str">
            <v>4201.0011.0481001</v>
          </cell>
          <cell r="C5643" t="str">
            <v>SURAT - SURAT PERIJINAN DAN IURAN - VESSEL TAG NO.14-E-25</v>
          </cell>
        </row>
        <row r="5644">
          <cell r="B5644" t="str">
            <v>4201.0011.0481012</v>
          </cell>
          <cell r="C5644" t="str">
            <v>SURAT - SURAT PERIJINAN DAN IURAN - BAFFLE PLATE</v>
          </cell>
        </row>
        <row r="5645">
          <cell r="B5645" t="str">
            <v>4201.0011.0481016</v>
          </cell>
          <cell r="C5645" t="str">
            <v>SURAT - SURAT PERIJINAN DAN IURAN - ERECTION VCFHE 84E-201</v>
          </cell>
        </row>
        <row r="5646">
          <cell r="B5646" t="str">
            <v>4201.0011.0481023</v>
          </cell>
          <cell r="C5646" t="str">
            <v>SURAT - SURAT PERIJINAN DAN IURAN - PASS PARTITION PLATE</v>
          </cell>
        </row>
        <row r="5647">
          <cell r="B5647" t="str">
            <v>4201.0011.0481024</v>
          </cell>
          <cell r="C5647" t="str">
            <v>SURAT - SURAT PERIJINAN DAN IURAN - T. BUNDLE COMP, CHANNEL</v>
          </cell>
        </row>
        <row r="5648">
          <cell r="B5648" t="str">
            <v>4201.0011.0481101</v>
          </cell>
          <cell r="C5648" t="str">
            <v>SURAT - SURAT PERIJINAN DAN IURAN - TUBE BUNDLE TYPE "U"</v>
          </cell>
        </row>
        <row r="5649">
          <cell r="B5649" t="str">
            <v>4201.0011.0481105</v>
          </cell>
          <cell r="C5649" t="str">
            <v>SURAT - SURAT PERIJINAN DAN IURAN - TBUNDLE AS110-E-7 A/B/C/D</v>
          </cell>
        </row>
        <row r="5650">
          <cell r="B5650" t="str">
            <v>4201.0011.0481106</v>
          </cell>
          <cell r="C5650" t="str">
            <v>SURAT - SURAT PERIJINAN DAN IURAN - EJCTR STEAMTAG110-J-51A/B</v>
          </cell>
        </row>
        <row r="5651">
          <cell r="B5651" t="str">
            <v>4201.0011.0481107</v>
          </cell>
          <cell r="C5651" t="str">
            <v>SURAT - SURAT PERIJINAN DAN IURAN - TBUNDLE AS&amp;SHELL 93E-405</v>
          </cell>
        </row>
        <row r="5652">
          <cell r="B5652" t="str">
            <v>4201.0011.0481109</v>
          </cell>
          <cell r="C5652" t="str">
            <v>SURAT - SURAT PERIJINAN DAN IURAN - PRESSURE VESSEL FABRICATI</v>
          </cell>
        </row>
        <row r="5653">
          <cell r="B5653" t="str">
            <v>4201.0011.0481114</v>
          </cell>
          <cell r="C5653" t="str">
            <v>SURAT - SURAT PERIJINAN DAN IURAN - HEAT EXCHANGER COMPLETE 7</v>
          </cell>
        </row>
        <row r="5654">
          <cell r="B5654" t="str">
            <v>4201.0011.0481117</v>
          </cell>
          <cell r="C5654" t="str">
            <v>SURAT - SURAT PERIJINAN DAN IURAN - CONDENSATE STRIPPER</v>
          </cell>
        </row>
        <row r="5655">
          <cell r="B5655" t="str">
            <v>4201.0011.0481118</v>
          </cell>
          <cell r="C5655" t="str">
            <v>SURAT - SURAT PERIJINAN DAN IURAN - VESSEL, HORIZONTAL TAG</v>
          </cell>
        </row>
        <row r="5656">
          <cell r="B5656" t="str">
            <v>4201.0011.0481124</v>
          </cell>
          <cell r="C5656" t="str">
            <v>SURAT - SURAT PERIJINAN DAN IURAN - Heat Exchanger  Assy Tag</v>
          </cell>
        </row>
        <row r="5657">
          <cell r="B5657" t="str">
            <v>4201.0011.0481153</v>
          </cell>
          <cell r="C5657" t="str">
            <v>SURAT - SURAT PERIJINAN DAN IURAN - 5 (FIVE) UNIT COMBINED FE</v>
          </cell>
        </row>
        <row r="5658">
          <cell r="B5658" t="str">
            <v>4201.0011.0481159</v>
          </cell>
          <cell r="C5658" t="str">
            <v>SURAT - SURAT PERIJINAN DAN IURAN - PEMBANGUNAN UNIT CHLORIDE</v>
          </cell>
        </row>
        <row r="5659">
          <cell r="B5659" t="str">
            <v>4201.0011.0481160</v>
          </cell>
          <cell r="C5659" t="str">
            <v>SURAT - SURAT PERIJINAN DAN IURAN - FABRICATION INTERNAL PART</v>
          </cell>
        </row>
        <row r="5660">
          <cell r="B5660" t="str">
            <v>4201.0011.0481161</v>
          </cell>
          <cell r="C5660" t="str">
            <v>SURAT - SURAT PERIJINAN DAN IURAN - HEAT EXCHANGER 260-E-157</v>
          </cell>
        </row>
        <row r="5661">
          <cell r="B5661" t="str">
            <v>4201.0011.0481163</v>
          </cell>
          <cell r="C5661" t="str">
            <v>SURAT - SURAT PERIJINAN DAN IURAN - PEMBANGUNAN FASILITAS SLU</v>
          </cell>
        </row>
        <row r="5662">
          <cell r="B5662" t="str">
            <v>4201.0011.0481166</v>
          </cell>
          <cell r="C5662" t="str">
            <v>SURAT - SURAT PERIJINAN DAN IURAN - SHELL &amp; TUBE BUNDLE  Assy</v>
          </cell>
        </row>
        <row r="5663">
          <cell r="B5663" t="str">
            <v>4201.0011.04812004</v>
          </cell>
          <cell r="C5663" t="str">
            <v>SURAT - SURAT PERIJINAN DAN IURAN - TOP HEAD COLOUMN</v>
          </cell>
        </row>
        <row r="5664">
          <cell r="B5664" t="str">
            <v>4201.0011.04812005</v>
          </cell>
          <cell r="C5664" t="str">
            <v>SURAT - SURAT PERIJINAN DAN IURAN - HEAT EXCHANGER</v>
          </cell>
        </row>
        <row r="5665">
          <cell r="B5665" t="str">
            <v>4201.0011.0510862</v>
          </cell>
          <cell r="C5665" t="str">
            <v>SURAT - SURAT PERIJINAN DAN IURAN - PRESSURE VESSEL</v>
          </cell>
        </row>
        <row r="5666">
          <cell r="B5666" t="str">
            <v>4201.0011.0510863</v>
          </cell>
          <cell r="C5666" t="str">
            <v>SURAT - SURAT PERIJINAN DAN IURAN - PROV OF SHELL &amp; TUBE HEAT</v>
          </cell>
        </row>
        <row r="5667">
          <cell r="B5667" t="str">
            <v>4201.0011.0510902</v>
          </cell>
          <cell r="C5667" t="str">
            <v>SURAT - SURAT PERIJINAN DAN IURAN - PRESSURE VESSEL GSA</v>
          </cell>
        </row>
        <row r="5668">
          <cell r="B5668" t="str">
            <v>4201.0011.0511017</v>
          </cell>
          <cell r="C5668" t="str">
            <v>SURAT - SURAT PERIJINAN DAN IURAN - FAB HEAD CHANNEL (E-2030)</v>
          </cell>
        </row>
        <row r="5669">
          <cell r="B5669" t="str">
            <v>4201.0011.0511152</v>
          </cell>
          <cell r="C5669" t="str">
            <v>SURAT - SURAT PERIJINAN DAN IURAN - ENGINEERING, PROCUREMENT,</v>
          </cell>
        </row>
        <row r="5670">
          <cell r="B5670" t="str">
            <v>4201.0011.0540911</v>
          </cell>
          <cell r="C5670" t="str">
            <v>SURAT - SURAT PERIJINAN DAN IURAN - NATURAL GAS REHEATER</v>
          </cell>
        </row>
        <row r="5671">
          <cell r="B5671" t="str">
            <v>4201.0011.0541171</v>
          </cell>
          <cell r="C5671" t="str">
            <v>SURAT - SURAT PERIJINAN DAN IURAN - HEAT EXCHANGER DEHYDROGEN</v>
          </cell>
        </row>
        <row r="5672">
          <cell r="B5672" t="str">
            <v>4201.0011.05412002</v>
          </cell>
          <cell r="C5672" t="str">
            <v>SURAT - SURAT PERIJINAN DAN IURAN - REPLACEMENT HEAT EXCHANGE</v>
          </cell>
        </row>
        <row r="5673">
          <cell r="B5673" t="str">
            <v>4201.0011.0550824</v>
          </cell>
          <cell r="C5673" t="str">
            <v>SURAT - SURAT PERIJINAN DAN IURAN - FERTILIZER FACTORY EXPANS</v>
          </cell>
        </row>
        <row r="5674">
          <cell r="B5674" t="str">
            <v>4201.0011.0560920</v>
          </cell>
          <cell r="C5674" t="str">
            <v>SURAT - SURAT PERIJINAN DAN IURAN - REPL T BUNDLE 3A-1111-C</v>
          </cell>
        </row>
        <row r="5675">
          <cell r="B5675" t="str">
            <v>4201.0011.0561111</v>
          </cell>
          <cell r="C5675" t="str">
            <v>SURAT - SURAT PERIJINAN DAN IURAN - SUPERHEATER WASTE HEAT BO</v>
          </cell>
        </row>
        <row r="5676">
          <cell r="B5676" t="str">
            <v>4201.0011.0561112</v>
          </cell>
          <cell r="C5676" t="str">
            <v>SURAT - SURAT PERIJINAN DAN IURAN - AIR HEATER 5U-EC-301 (SEG</v>
          </cell>
        </row>
        <row r="5677">
          <cell r="B5677" t="str">
            <v>4201.0011.0561151</v>
          </cell>
          <cell r="C5677" t="str">
            <v>SURAT - SURAT PERIJINAN DAN IURAN - HP STEAM SUPER HEATER 102</v>
          </cell>
        </row>
        <row r="5678">
          <cell r="B5678" t="str">
            <v>4201.0011.0561158</v>
          </cell>
          <cell r="C5678" t="str">
            <v>SURAT - SURAT PERIJINAN DAN IURAN - 5A-115C METHANATOR EFFLUE</v>
          </cell>
        </row>
        <row r="5679">
          <cell r="B5679" t="str">
            <v>4201.0011.0561164</v>
          </cell>
          <cell r="C5679" t="str">
            <v>SURAT - SURAT PERIJINAN DAN IURAN - PLATE DISTRIBUTOR COMPLAT</v>
          </cell>
        </row>
        <row r="5680">
          <cell r="B5680" t="str">
            <v>4201.0011.0561170</v>
          </cell>
          <cell r="C5680" t="str">
            <v>SURAT - SURAT PERIJINAN DAN IURAN - RETUBING 101-C PUSRI - 1B</v>
          </cell>
        </row>
        <row r="5681">
          <cell r="B5681" t="str">
            <v>4201.0011.05612014</v>
          </cell>
          <cell r="C5681" t="str">
            <v>SURAT - SURAT PERIJINAN DAN IURAN - TUBE BUNDLE</v>
          </cell>
        </row>
        <row r="5682">
          <cell r="B5682" t="str">
            <v>4201.0011.05612015</v>
          </cell>
          <cell r="C5682" t="str">
            <v>SURAT - SURAT PERIJINAN DAN IURAN - PRETHICKENER 5U-FD-202</v>
          </cell>
        </row>
        <row r="5683">
          <cell r="B5683" t="str">
            <v>4201.0011.0580817</v>
          </cell>
          <cell r="C5683" t="str">
            <v>SURAT - SURAT PERIJINAN DAN IURAN - PRESS. VESSEL RCC OFF GAS</v>
          </cell>
        </row>
        <row r="5684">
          <cell r="B5684" t="str">
            <v>4201.0011.0581003</v>
          </cell>
          <cell r="C5684" t="str">
            <v>SURAT - SURAT PERIJINAN DAN IURAN - 10.000MT AMMONIA25-TK-801</v>
          </cell>
        </row>
        <row r="5685">
          <cell r="B5685" t="str">
            <v>4201.0011.0581009</v>
          </cell>
          <cell r="C5685" t="str">
            <v>SURAT - SURAT PERIJINAN DAN IURAN - STAINLESS STEEL STRUC ANP</v>
          </cell>
        </row>
        <row r="5686">
          <cell r="B5686" t="str">
            <v>4201.0011.0581126</v>
          </cell>
          <cell r="C5686" t="str">
            <v>SURAT - SURAT PERIJINAN DAN IURAN - PRESSURE VESSEL 2 X 35 MW</v>
          </cell>
        </row>
        <row r="5687">
          <cell r="B5687" t="str">
            <v>4201.0011.0600702</v>
          </cell>
          <cell r="C5687" t="str">
            <v>SURAT - SURAT PERIJINAN DAN IURAN - INSTALL / ERECTION SUBCON</v>
          </cell>
        </row>
        <row r="5688">
          <cell r="B5688" t="str">
            <v>4201.0011.0600704</v>
          </cell>
          <cell r="C5688" t="str">
            <v>SURAT - SURAT PERIJINAN DAN IURAN - COAL FIRED PWR PL PR THER</v>
          </cell>
        </row>
        <row r="5689">
          <cell r="B5689" t="str">
            <v>4201.0011.0600706</v>
          </cell>
          <cell r="C5689" t="str">
            <v>SURAT - SURAT PERIJINAN DAN IURAN - COAL-FIRED POWER PLANT PR</v>
          </cell>
        </row>
        <row r="5690">
          <cell r="B5690" t="str">
            <v>4201.0011.0600708</v>
          </cell>
          <cell r="C5690" t="str">
            <v>SURAT - SURAT PERIJINAN DAN IURAN - ESP INLET FLUE &amp; ESP OUTL</v>
          </cell>
        </row>
        <row r="5691">
          <cell r="B5691" t="str">
            <v>4201.0011.0600710</v>
          </cell>
          <cell r="C5691" t="str">
            <v>SURAT - SURAT PERIJINAN DAN IURAN - I &amp; C PRIMARY VALVE</v>
          </cell>
        </row>
        <row r="5692">
          <cell r="B5692" t="str">
            <v>4201.0011.0600711</v>
          </cell>
          <cell r="C5692" t="str">
            <v>SURAT - SURAT PERIJINAN DAN IURAN - FLUE SUPPORTER SUPERSTRUC</v>
          </cell>
        </row>
        <row r="5693">
          <cell r="B5693" t="str">
            <v>4201.0011.0600907</v>
          </cell>
          <cell r="C5693" t="str">
            <v>SURAT - SURAT PERIJINAN DAN IURAN - INST/ERCTION MECH 3X315MW</v>
          </cell>
        </row>
        <row r="5694">
          <cell r="B5694" t="str">
            <v>4201.0011.0630910</v>
          </cell>
          <cell r="C5694" t="str">
            <v>SURAT - SURAT PERIJINAN DAN IURAN - FABRICATION RISER CLAMP</v>
          </cell>
        </row>
        <row r="5695">
          <cell r="B5695" t="str">
            <v>4201.0011.0631115</v>
          </cell>
          <cell r="C5695" t="str">
            <v>SURAT - SURAT PERIJINAN DAN IURAN - SUPPLY OF HEAT EXCHANGER</v>
          </cell>
        </row>
        <row r="5696">
          <cell r="B5696" t="str">
            <v>4201.0011.0631201</v>
          </cell>
          <cell r="C5696" t="str">
            <v>SURAT - SURAT PERIJINAN DAN IURAN - PROVISION OF EPCI KF GAS</v>
          </cell>
        </row>
        <row r="5697">
          <cell r="B5697" t="str">
            <v>4201.0011.06312029</v>
          </cell>
          <cell r="C5697" t="str">
            <v>SURAT - SURAT PERIJINAN DAN IURAN - FABRICATION PIPE SPOOL</v>
          </cell>
        </row>
        <row r="5698">
          <cell r="B5698" t="str">
            <v>4201.0011.06312051</v>
          </cell>
          <cell r="C5698" t="str">
            <v>SURAT - SURAT PERIJINAN DAN IURAN - PROVISION OF ENGINEERING</v>
          </cell>
        </row>
        <row r="5699">
          <cell r="B5699" t="str">
            <v>4201.0011.0651021</v>
          </cell>
          <cell r="C5699" t="str">
            <v>SURAT - SURAT PERIJINAN DAN IURAN - FAB&amp;INSTAL ENERGY PLANT</v>
          </cell>
        </row>
        <row r="5700">
          <cell r="B5700" t="str">
            <v>4201.0011.0651025</v>
          </cell>
          <cell r="C5700" t="str">
            <v>SURAT - SURAT PERIJINAN DAN IURAN - SUPPLY &amp; INSTAL PNEUMATIC</v>
          </cell>
        </row>
        <row r="5701">
          <cell r="B5701" t="str">
            <v>4201.0011.0651102</v>
          </cell>
          <cell r="C5701" t="str">
            <v>SURAT - SURAT PERIJINAN DAN IURAN - SUPP&amp;INST 7110,7120,7130</v>
          </cell>
        </row>
        <row r="5702">
          <cell r="B5702" t="str">
            <v>4201.0011.0701022</v>
          </cell>
          <cell r="C5702" t="str">
            <v>SURAT - SURAT PERIJINAN DAN IURAN - CHEMICAL CLEANING</v>
          </cell>
        </row>
        <row r="5703">
          <cell r="B5703" t="str">
            <v>4201.0011.0701122</v>
          </cell>
          <cell r="C5703" t="str">
            <v>SURAT - SURAT PERIJINAN DAN IURAN - PUMP &amp; PIPING BROKE STOR.</v>
          </cell>
        </row>
        <row r="5704">
          <cell r="B5704" t="str">
            <v>4201.0011.0731138</v>
          </cell>
          <cell r="C5704" t="str">
            <v>SURAT - SURAT PERIJINAN DAN IURAN - AIR HEATER TUBES</v>
          </cell>
        </row>
        <row r="5705">
          <cell r="B5705" t="str">
            <v>4201.0011.07312054</v>
          </cell>
          <cell r="C5705" t="str">
            <v>SURAT - SURAT PERIJINAN DAN IURAN - SERVICE BARK CONVEYOR</v>
          </cell>
        </row>
        <row r="5706">
          <cell r="B5706" t="str">
            <v>4201.0011.0830924</v>
          </cell>
          <cell r="C5706" t="str">
            <v>SURAT - SURAT PERIJINAN DAN IURAN - TRANS,INST,HOOKUP POLENG</v>
          </cell>
        </row>
        <row r="5707">
          <cell r="B5707" t="str">
            <v>4201.0011.0831120</v>
          </cell>
          <cell r="C5707" t="str">
            <v>SURAT - SURAT PERIJINAN DAN IURAN - EPC WORKS FOR PPP-CW-DW-G</v>
          </cell>
        </row>
        <row r="5708">
          <cell r="B5708" t="str">
            <v>4201.0011.0881108</v>
          </cell>
          <cell r="C5708" t="str">
            <v>SURAT - SURAT PERIJINAN DAN IURAN - REPLACE SW PIPE</v>
          </cell>
        </row>
        <row r="5709">
          <cell r="B5709" t="str">
            <v>4201.0011.0881123</v>
          </cell>
          <cell r="C5709" t="str">
            <v>SURAT - SURAT PERIJINAN DAN IURAN - HOUSING FILTER</v>
          </cell>
        </row>
        <row r="5710">
          <cell r="B5710" t="str">
            <v>4201.0011.0901121</v>
          </cell>
          <cell r="C5710" t="str">
            <v>SURAT - SURAT PERIJINAN DAN IURAN - DUCTING TISSUE MILL II</v>
          </cell>
        </row>
        <row r="5711">
          <cell r="B5711" t="str">
            <v>4201.0011.0901142</v>
          </cell>
          <cell r="C5711" t="str">
            <v>SURAT - SURAT PERIJINAN DAN IURAN - Ducting Yankee</v>
          </cell>
        </row>
        <row r="5712">
          <cell r="B5712" t="str">
            <v>4201.0011.0911125</v>
          </cell>
          <cell r="C5712" t="str">
            <v>SURAT - SURAT PERIJINAN DAN IURAN - Water System &amp; Coal Syste</v>
          </cell>
        </row>
        <row r="5713">
          <cell r="B5713" t="str">
            <v>4201.0011.0921147</v>
          </cell>
          <cell r="C5713" t="str">
            <v>SURAT - SURAT PERIJINAN DAN IURAN - ADD. BY PAS LINE FOR DOUB</v>
          </cell>
        </row>
        <row r="5714">
          <cell r="B5714" t="str">
            <v>4201.0011.0991129</v>
          </cell>
          <cell r="C5714" t="str">
            <v>SURAT - SURAT PERIJINAN DAN IURAN - PIPA HYDRANT</v>
          </cell>
        </row>
        <row r="5715">
          <cell r="B5715" t="str">
            <v>4201.0011.1021146</v>
          </cell>
          <cell r="C5715" t="str">
            <v>SURAT - SURAT PERIJINAN DAN IURAN -  water surge tank</v>
          </cell>
        </row>
        <row r="5716">
          <cell r="B5716" t="str">
            <v>4201.0011.1031143</v>
          </cell>
          <cell r="C5716" t="str">
            <v>SURAT - SURAT PERIJINAN DAN IURAN - DUPLEX PIPE SPOOL 2-INC,</v>
          </cell>
        </row>
        <row r="5717">
          <cell r="B5717" t="str">
            <v>4201.0011.10412034</v>
          </cell>
          <cell r="C5717" t="str">
            <v>SURAT - SURAT PERIJINAN DAN IURAN - TUBE BUNDLE E201-05-08-09</v>
          </cell>
        </row>
        <row r="5718">
          <cell r="B5718" t="str">
            <v>4201.0011.10512037</v>
          </cell>
          <cell r="C5718" t="str">
            <v>SURAT - SURAT PERIJINAN DAN IURAN - HEAT EXCHANGER ASSY TAG N</v>
          </cell>
        </row>
        <row r="5719">
          <cell r="B5719" t="str">
            <v>4201.0011.10512038</v>
          </cell>
          <cell r="C5719" t="str">
            <v>SURAT - SURAT PERIJINAN DAN IURAN - PENGADAAN SHELL ASSY TAG</v>
          </cell>
        </row>
        <row r="5720">
          <cell r="B5720" t="str">
            <v>4201.0011.10512039</v>
          </cell>
          <cell r="C5720" t="str">
            <v>SURAT - SURAT PERIJINAN DAN IURAN - PENGADAAN SHELL ASSY TAG</v>
          </cell>
        </row>
        <row r="5721">
          <cell r="B5721" t="str">
            <v>4201.0011.10512060</v>
          </cell>
          <cell r="C5721" t="str">
            <v>SURAT - SURAT PERIJINAN DAN IURAN - PENGGANTIAN/PEMBUATAN TES</v>
          </cell>
        </row>
        <row r="5722">
          <cell r="B5722" t="str">
            <v>4201.0011.10612040</v>
          </cell>
          <cell r="C5722" t="str">
            <v>SURAT - SURAT PERIJINAN DAN IURAN - TUBE BUNDLE, SHELLBUNDLE,</v>
          </cell>
        </row>
        <row r="5723">
          <cell r="B5723" t="str">
            <v>4201.0011.10612053</v>
          </cell>
          <cell r="C5723" t="str">
            <v>SURAT - SURAT PERIJINAN DAN IURAN - ENGINEERING, PROCUREMENT</v>
          </cell>
        </row>
        <row r="5724">
          <cell r="B5724" t="str">
            <v>4201.0011.1121154</v>
          </cell>
          <cell r="C5724" t="str">
            <v>SURAT - SURAT PERIJINAN DAN IURAN - H2S MUD / GAS SEPARATOR</v>
          </cell>
        </row>
        <row r="5725">
          <cell r="B5725" t="str">
            <v>4201.0011.1161162</v>
          </cell>
          <cell r="C5725" t="str">
            <v>SURAT - SURAT PERIJINAN DAN IURAN - SECONDARY REFORMER EFFLUE</v>
          </cell>
        </row>
        <row r="5726">
          <cell r="B5726" t="str">
            <v>4201.0011.1171165</v>
          </cell>
          <cell r="C5726" t="str">
            <v>SURAT - SURAT PERIJINAN DAN IURAN - TOWER</v>
          </cell>
        </row>
        <row r="5727">
          <cell r="B5727" t="str">
            <v>4201.0011.1171167</v>
          </cell>
          <cell r="C5727" t="str">
            <v>SURAT - SURAT PERIJINAN DAN IURAN - SHOP FABRICATED VESSEL &amp;</v>
          </cell>
        </row>
        <row r="5728">
          <cell r="B5728" t="str">
            <v>4201.0011.1171168</v>
          </cell>
          <cell r="C5728" t="str">
            <v>SURAT - SURAT PERIJINAN DAN IURAN - SHOP FABRICATED VESSEL &amp;</v>
          </cell>
        </row>
        <row r="5729">
          <cell r="B5729" t="str">
            <v>4201.0011.11712010</v>
          </cell>
          <cell r="C5729" t="str">
            <v>SURAT - SURAT PERIJINAN DAN IURAN - SHOP FABRICATED VESSEL &amp;</v>
          </cell>
        </row>
        <row r="5730">
          <cell r="B5730" t="str">
            <v>4201.0011.11712023</v>
          </cell>
          <cell r="C5730" t="str">
            <v>SURAT - SURAT PERIJINAN DAN IURAN - SHOP FABRICATED VESSEL &amp;</v>
          </cell>
        </row>
        <row r="5731">
          <cell r="B5731" t="str">
            <v>4201.0011.1191172</v>
          </cell>
          <cell r="C5731" t="str">
            <v>SURAT - SURAT PERIJINAN DAN IURAN - EPC MOBILE SEPARATOR</v>
          </cell>
        </row>
        <row r="5732">
          <cell r="B5732" t="str">
            <v>4201.0011.1201175</v>
          </cell>
          <cell r="C5732" t="str">
            <v>SURAT - SURAT PERIJINAN DAN IURAN - FABRICATION &amp; ERECTION OF</v>
          </cell>
        </row>
        <row r="5733">
          <cell r="B5733" t="str">
            <v>4201.0011.12812012</v>
          </cell>
          <cell r="C5733" t="str">
            <v>SURAT - SURAT PERIJINAN DAN IURAN - RENTAL DRILLING EQUIPMENT</v>
          </cell>
        </row>
        <row r="5734">
          <cell r="B5734" t="str">
            <v>4201.0011.12912007</v>
          </cell>
          <cell r="C5734" t="str">
            <v>SURAT - SURAT PERIJINAN DAN IURAN - SUPPLY OF SHELL &amp; TUBE HE</v>
          </cell>
        </row>
        <row r="5735">
          <cell r="B5735" t="str">
            <v>4201.0011.14512017</v>
          </cell>
          <cell r="C5735" t="str">
            <v>SURAT - SURAT PERIJINAN DAN IURAN - DIVING EQUIPMENT</v>
          </cell>
        </row>
        <row r="5736">
          <cell r="B5736" t="str">
            <v>4201.0011.14912041</v>
          </cell>
          <cell r="C5736" t="str">
            <v>SURAT - SURAT PERIJINAN DAN IURAN - FABRIKASI SHELL 24E-113</v>
          </cell>
        </row>
        <row r="5737">
          <cell r="B5737" t="str">
            <v>4201.0011.15012024</v>
          </cell>
          <cell r="C5737" t="str">
            <v>SURAT - SURAT PERIJINAN DAN IURAN -  TOTAL RETUBE INSITU SURF</v>
          </cell>
        </row>
        <row r="5738">
          <cell r="B5738" t="str">
            <v>4201.0011.15212028</v>
          </cell>
          <cell r="C5738" t="str">
            <v>SURAT - SURAT PERIJINAN DAN IURAN - TUBE BUNDLE SHELL H5012 &amp;</v>
          </cell>
        </row>
        <row r="5739">
          <cell r="B5739" t="str">
            <v>4201.0011.15212059</v>
          </cell>
          <cell r="C5739" t="str">
            <v>SURAT - SURAT PERIJINAN DAN IURAN - SECONDARY REACTOR UNIT</v>
          </cell>
        </row>
        <row r="5740">
          <cell r="B5740" t="str">
            <v>4201.0011.15312030</v>
          </cell>
          <cell r="C5740" t="str">
            <v>SURAT - SURAT PERIJINAN DAN IURAN - 2 UNIT FUEL GAS FILTER CO</v>
          </cell>
        </row>
        <row r="5741">
          <cell r="B5741" t="str">
            <v>4201.0011.15712042</v>
          </cell>
          <cell r="C5741" t="str">
            <v>SURAT - SURAT PERIJINAN DAN IURAN - REDESIGN, FABRIKASI &amp; PEM</v>
          </cell>
        </row>
        <row r="5742">
          <cell r="B5742" t="str">
            <v>4201.0011.16012044</v>
          </cell>
          <cell r="C5742" t="str">
            <v>SURAT - SURAT PERIJINAN DAN IURAN -  EPCI CONTRACT FOR LIMA F</v>
          </cell>
        </row>
        <row r="5743">
          <cell r="B5743" t="str">
            <v>4201.0011.16409005</v>
          </cell>
          <cell r="C5743" t="str">
            <v>SURAT - SURAT PERIJINAN DAN IURAN - MEG Injection Package</v>
          </cell>
        </row>
        <row r="5744">
          <cell r="B5744" t="str">
            <v>4201.0011.R000000</v>
          </cell>
          <cell r="C5744" t="str">
            <v>SURAT - SURAT PERIJINAN DAN IURAN - SEWA EQUIPMENT- EXCAVATOR</v>
          </cell>
        </row>
        <row r="5745">
          <cell r="B5745" t="str">
            <v>4201.0012.06312006</v>
          </cell>
          <cell r="C5745" t="str">
            <v>BIAYA SERVICES - PROV OF EPCI KF GAS (INT)</v>
          </cell>
        </row>
        <row r="5746">
          <cell r="B5746" t="str">
            <v>4201.0012.002</v>
          </cell>
          <cell r="C5746" t="str">
            <v>BIAYA SERVICES - WORKSHOP</v>
          </cell>
        </row>
        <row r="5747">
          <cell r="B5747" t="str">
            <v>4201.0012.0050852</v>
          </cell>
          <cell r="C5747" t="str">
            <v>BIAYA SERVICES - KAMBUNA TOPSIDE REUSER S</v>
          </cell>
        </row>
        <row r="5748">
          <cell r="B5748" t="str">
            <v>4201.0012.0050905</v>
          </cell>
          <cell r="C5748" t="str">
            <v>BIAYA SERVICES - MEG INJECTION PACKAGE</v>
          </cell>
        </row>
        <row r="5749">
          <cell r="B5749" t="str">
            <v>4201.0012.00712046</v>
          </cell>
          <cell r="C5749" t="str">
            <v>BIAYA SERVICES - FABRIKASI  &amp; INSTASI UNTU</v>
          </cell>
        </row>
        <row r="5750">
          <cell r="B5750" t="str">
            <v>4201.0012.0081014</v>
          </cell>
          <cell r="C5750" t="str">
            <v>BIAYA SERVICES - SEI AMBAWANG KAB.KUBU</v>
          </cell>
        </row>
        <row r="5751">
          <cell r="B5751" t="str">
            <v>4201.0012.0101019</v>
          </cell>
          <cell r="C5751" t="str">
            <v>BIAYA SERVICES - CPP&amp;AUP PLATFORMS INST</v>
          </cell>
        </row>
        <row r="5752">
          <cell r="B5752" t="str">
            <v>4201.0012.0101137</v>
          </cell>
          <cell r="C5752" t="str">
            <v>BIAYA SERVICES - CPP &amp; AUP Platforms</v>
          </cell>
        </row>
        <row r="5753">
          <cell r="B5753" t="str">
            <v>4201.0012.0120832</v>
          </cell>
          <cell r="C5753" t="str">
            <v>BIAYA SERVICES - SHELL &amp; TUBE HEAT EXCHANG</v>
          </cell>
        </row>
        <row r="5754">
          <cell r="B5754" t="str">
            <v>4201.0012.0130903</v>
          </cell>
          <cell r="C5754" t="str">
            <v>BIAYA SERVICES - WELL TEST, SKID UNIT</v>
          </cell>
        </row>
        <row r="5755">
          <cell r="B5755" t="str">
            <v>4201.0012.0130904</v>
          </cell>
          <cell r="C5755" t="str">
            <v>BIAYA SERVICES - HEAT EXCHANGER</v>
          </cell>
        </row>
        <row r="5756">
          <cell r="B5756" t="str">
            <v>4201.0012.0130908</v>
          </cell>
          <cell r="C5756" t="str">
            <v>BIAYA SERVICES - PIPE SLEEVE &amp; DURI, RIAU</v>
          </cell>
        </row>
        <row r="5757">
          <cell r="B5757" t="str">
            <v>4201.0012.0130923</v>
          </cell>
          <cell r="C5757" t="str">
            <v>BIAYA SERVICES - PROV OF WATER STO TANK</v>
          </cell>
        </row>
        <row r="5758">
          <cell r="B5758" t="str">
            <v>4201.0012.0130929</v>
          </cell>
          <cell r="C5758" t="str">
            <v>BIAYA SERVICES - OPERATION ASSISTANCE SLN</v>
          </cell>
        </row>
        <row r="5759">
          <cell r="B5759" t="str">
            <v>4201.0012.0130931</v>
          </cell>
          <cell r="C5759" t="str">
            <v>BIAYA SERVICES - STORAGE TANK FOR INT PROG</v>
          </cell>
        </row>
        <row r="5760">
          <cell r="B5760" t="str">
            <v>4201.0012.0131004</v>
          </cell>
          <cell r="C5760" t="str">
            <v>BIAYA SERVICES - 3 UNITS K.O. DRUM</v>
          </cell>
        </row>
        <row r="5761">
          <cell r="B5761" t="str">
            <v>4201.0012.0131010</v>
          </cell>
          <cell r="C5761" t="str">
            <v>BIAYA SERVICES - DISAIN&amp;FAB ALAT SURFAKTAN</v>
          </cell>
        </row>
        <row r="5762">
          <cell r="B5762" t="str">
            <v>4201.0012.0131018</v>
          </cell>
          <cell r="C5762" t="str">
            <v>BIAYA SERVICES - JASA KONST TANGKI PEMISAH</v>
          </cell>
        </row>
        <row r="5763">
          <cell r="B5763" t="str">
            <v>4201.0012.0131104</v>
          </cell>
          <cell r="C5763" t="str">
            <v>BIAYA SERVICES - RIGLESS SERVICE</v>
          </cell>
        </row>
        <row r="5764">
          <cell r="B5764" t="str">
            <v>4201.0012.0131113</v>
          </cell>
          <cell r="C5764" t="str">
            <v>BIAYA SERVICES - EPC U/ FASILITAS TANKI DI</v>
          </cell>
        </row>
        <row r="5765">
          <cell r="B5765" t="str">
            <v>4201.0012.0131119</v>
          </cell>
          <cell r="C5765" t="str">
            <v>BIAYA SERVICES - EPF OF STORAGE FOR RANTAU</v>
          </cell>
        </row>
        <row r="5766">
          <cell r="B5766" t="str">
            <v>4201.0012.0131127</v>
          </cell>
          <cell r="C5766" t="str">
            <v>BIAYA SERVICES - RIGLESS SERVICE</v>
          </cell>
        </row>
        <row r="5767">
          <cell r="B5767" t="str">
            <v>4201.0012.0131150</v>
          </cell>
          <cell r="C5767" t="str">
            <v>BIAYA SERVICES - WASH TANK REPAIR</v>
          </cell>
        </row>
        <row r="5768">
          <cell r="B5768" t="str">
            <v>4201.0012.01312003</v>
          </cell>
          <cell r="C5768" t="str">
            <v>BIAYA SERVICES - RIGLESS SERVICES</v>
          </cell>
        </row>
        <row r="5769">
          <cell r="B5769" t="str">
            <v>4201.0012.01312031</v>
          </cell>
          <cell r="C5769" t="str">
            <v>BIAYA SERVICES - PLUG BACK WITH SLICKLINE</v>
          </cell>
        </row>
        <row r="5770">
          <cell r="B5770" t="str">
            <v>4201.0012.01312049</v>
          </cell>
          <cell r="C5770" t="str">
            <v>BIAYA SERVICES - HRSG #2 &amp; #5</v>
          </cell>
        </row>
        <row r="5771">
          <cell r="B5771" t="str">
            <v>4201.0012.01312058</v>
          </cell>
          <cell r="C5771" t="str">
            <v>BIAYA SERVICES - FOAMING SERVICES</v>
          </cell>
        </row>
        <row r="5772">
          <cell r="B5772" t="str">
            <v>4201.0012.0150909</v>
          </cell>
          <cell r="C5772" t="str">
            <v>BIAYA SERVICES - PIPE CONNECTION</v>
          </cell>
        </row>
        <row r="5773">
          <cell r="B5773" t="str">
            <v>4201.0012.0150916</v>
          </cell>
          <cell r="C5773" t="str">
            <v>BIAYA SERVICES - SUBSEA CABLE</v>
          </cell>
        </row>
        <row r="5774">
          <cell r="B5774" t="str">
            <v>4201.0012.0151128</v>
          </cell>
          <cell r="C5774" t="str">
            <v>BIAYA SERVICES - PROJECT BAWAL PIPELINE</v>
          </cell>
        </row>
        <row r="5775">
          <cell r="B5775" t="str">
            <v>4201.0012.01512021</v>
          </cell>
          <cell r="C5775" t="str">
            <v>BIAYA SERVICES - TUBE BUNDLE CONDENSATE CO</v>
          </cell>
        </row>
        <row r="5776">
          <cell r="B5776" t="str">
            <v>4201.0012.01512027</v>
          </cell>
          <cell r="C5776" t="str">
            <v>BIAYA SERVICES - FUEL GAS SCRUBBER AND HEA</v>
          </cell>
        </row>
        <row r="5777">
          <cell r="B5777" t="str">
            <v>4201.0012.01512043</v>
          </cell>
          <cell r="C5777" t="str">
            <v>BIAYA SERVICES - EHMR WATER PROJECT, EPCI</v>
          </cell>
        </row>
        <row r="5778">
          <cell r="B5778" t="str">
            <v>4201.0012.01512062</v>
          </cell>
          <cell r="C5778" t="str">
            <v>BIAYA SERVICES - EPCI TEMBANG 8 TO BAWAL P</v>
          </cell>
        </row>
        <row r="5779">
          <cell r="B5779" t="str">
            <v>4201.0012.0191139</v>
          </cell>
          <cell r="C5779" t="str">
            <v>BIAYA SERVICES - Maintenance of Expansion</v>
          </cell>
        </row>
        <row r="5780">
          <cell r="B5780" t="str">
            <v>4201.0012.0241007</v>
          </cell>
          <cell r="C5780" t="str">
            <v>BIAYA SERVICES - REP&amp;TEST (336-I;1000m3)</v>
          </cell>
        </row>
        <row r="5781">
          <cell r="B5781" t="str">
            <v>4201.0012.02412022</v>
          </cell>
          <cell r="C5781" t="str">
            <v>BIAYA SERVICES - REPAIR F/WELDING TANK</v>
          </cell>
        </row>
        <row r="5782">
          <cell r="B5782" t="str">
            <v>4201.0012.02412035</v>
          </cell>
          <cell r="C5782" t="str">
            <v>BIAYA SERVICES - REPAIR OF TANK 100 CUFT P</v>
          </cell>
        </row>
        <row r="5783">
          <cell r="B5783" t="str">
            <v>4201.0012.0260847</v>
          </cell>
          <cell r="C5783" t="str">
            <v>BIAYA SERVICES - INSTALLATION OF 2X315 MW</v>
          </cell>
        </row>
        <row r="5784">
          <cell r="B5784" t="str">
            <v>4201.0012.0261198</v>
          </cell>
          <cell r="C5784" t="str">
            <v>BIAYA SERVICES - MAINTENANCE HUBEI</v>
          </cell>
        </row>
        <row r="5785">
          <cell r="B5785" t="str">
            <v>4201.0012.0280913</v>
          </cell>
          <cell r="C5785" t="str">
            <v>BIAYA SERVICES - FAB SAND BLAST&amp;PRIM COAT</v>
          </cell>
        </row>
        <row r="5786">
          <cell r="B5786" t="str">
            <v>4201.0012.0280915</v>
          </cell>
          <cell r="C5786" t="str">
            <v>BIAYA SERVICES - MB#13; RECONDITION WORK</v>
          </cell>
        </row>
        <row r="5787">
          <cell r="B5787" t="str">
            <v>4201.0012.0280919</v>
          </cell>
          <cell r="C5787" t="str">
            <v>BIAYA SERVICES - RB#13; ANCHOR BOLT INST</v>
          </cell>
        </row>
        <row r="5788">
          <cell r="B5788" t="str">
            <v>4201.0012.0280921</v>
          </cell>
          <cell r="C5788" t="str">
            <v>BIAYA SERVICES - RB#13; INST MECHANICAL</v>
          </cell>
        </row>
        <row r="5789">
          <cell r="B5789" t="str">
            <v>4201.0012.0280926</v>
          </cell>
          <cell r="C5789" t="str">
            <v>BIAYA SERVICES - RB#13; PIPE EXT /MP &amp; LP</v>
          </cell>
        </row>
        <row r="5790">
          <cell r="B5790" t="str">
            <v>4201.0012.0280927</v>
          </cell>
          <cell r="C5790" t="str">
            <v>BIAYA SERVICES - PM#9;MP BIN TEMP CONTROL</v>
          </cell>
        </row>
        <row r="5791">
          <cell r="B5791" t="str">
            <v>4201.0012.0280930</v>
          </cell>
          <cell r="C5791" t="str">
            <v>BIAYA SERVICES - MB#15;MAIN STEAM LINE MOD</v>
          </cell>
        </row>
        <row r="5792">
          <cell r="B5792" t="str">
            <v>4201.0012.0281005</v>
          </cell>
          <cell r="C5792" t="str">
            <v>BIAYA SERVICES - PM#9; UPGRADE TIE IN</v>
          </cell>
        </row>
        <row r="5793">
          <cell r="B5793" t="str">
            <v>4201.0012.0281006</v>
          </cell>
          <cell r="C5793" t="str">
            <v>BIAYA SERVICES - MANPOWER SUPPLY SHUTDOWN</v>
          </cell>
        </row>
        <row r="5794">
          <cell r="B5794" t="str">
            <v>4201.0012.0281011</v>
          </cell>
          <cell r="C5794" t="str">
            <v>BIAYA SERVICES - WP-9;FAB CRUSHER COMPLETE</v>
          </cell>
        </row>
        <row r="5795">
          <cell r="B5795" t="str">
            <v>4201.0012.0281013</v>
          </cell>
          <cell r="C5795" t="str">
            <v>BIAYA SERVICES - MB#24;SURF METAL TREATMEN</v>
          </cell>
        </row>
        <row r="5796">
          <cell r="B5796" t="str">
            <v>4201.0012.0281015</v>
          </cell>
          <cell r="C5796" t="str">
            <v>BIAYA SERVICES - WP-8;FAB CRUSHER 2SETS</v>
          </cell>
        </row>
        <row r="5797">
          <cell r="B5797" t="str">
            <v>4201.0012.0281020</v>
          </cell>
          <cell r="C5797" t="str">
            <v>BIAYA SERVICES - TPM;ADD BYPASS FILTER GAS</v>
          </cell>
        </row>
        <row r="5798">
          <cell r="B5798" t="str">
            <v>4201.0012.0281034</v>
          </cell>
          <cell r="C5798" t="str">
            <v>BIAYA SERVICES - WP-8, DRUM BARKER 2 LINES</v>
          </cell>
        </row>
        <row r="5799">
          <cell r="B5799" t="str">
            <v>4201.0012.0281103</v>
          </cell>
          <cell r="C5799" t="str">
            <v>BIAYA SERVICES - TUBE PF-1C VE#1(SHUTDOWN)</v>
          </cell>
        </row>
        <row r="5800">
          <cell r="B5800" t="str">
            <v>4201.0012.0281110</v>
          </cell>
          <cell r="C5800" t="str">
            <v>BIAYA SERVICES - VE#11, FABRICATION HBL TA</v>
          </cell>
        </row>
        <row r="5801">
          <cell r="B5801" t="str">
            <v>4201.0012.0281116</v>
          </cell>
          <cell r="C5801" t="str">
            <v>BIAYA SERVICES - IKPP</v>
          </cell>
        </row>
        <row r="5802">
          <cell r="B5802" t="str">
            <v>4201.0012.0281130</v>
          </cell>
          <cell r="C5802" t="str">
            <v>BIAYA SERVICES - TG 23 PENYAMBUNGAN PIPA</v>
          </cell>
        </row>
        <row r="5803">
          <cell r="B5803" t="str">
            <v>4201.0012.0281131</v>
          </cell>
          <cell r="C5803" t="str">
            <v>BIAYA SERVICES - MC-10 Connect Pipe</v>
          </cell>
        </row>
        <row r="5804">
          <cell r="B5804" t="str">
            <v>4201.0012.0281132</v>
          </cell>
          <cell r="C5804" t="str">
            <v>BIAYA SERVICES - Replacement of pipe 8"</v>
          </cell>
        </row>
        <row r="5805">
          <cell r="B5805" t="str">
            <v>4201.0012.0281133</v>
          </cell>
          <cell r="C5805" t="str">
            <v>BIAYA SERVICES - MC-2 Annual Shutdown 2011</v>
          </cell>
        </row>
        <row r="5806">
          <cell r="B5806" t="str">
            <v>4201.0012.0281134</v>
          </cell>
          <cell r="C5806" t="str">
            <v>BIAYA SERVICES - Repair Heater, Cooler</v>
          </cell>
        </row>
        <row r="5807">
          <cell r="B5807" t="str">
            <v>4201.0012.0281135</v>
          </cell>
          <cell r="C5807" t="str">
            <v>BIAYA SERVICES - CA-8 Replace C12 Pipe 16"</v>
          </cell>
        </row>
        <row r="5808">
          <cell r="B5808" t="str">
            <v>4201.0012.0281136</v>
          </cell>
          <cell r="C5808" t="str">
            <v>BIAYA SERVICES - Supply Manpower</v>
          </cell>
        </row>
        <row r="5809">
          <cell r="B5809" t="str">
            <v>4201.0012.0281140</v>
          </cell>
          <cell r="C5809" t="str">
            <v>BIAYA SERVICES - Corrective Maintenance, P</v>
          </cell>
        </row>
        <row r="5810">
          <cell r="B5810" t="str">
            <v>4201.0012.0281141</v>
          </cell>
          <cell r="C5810" t="str">
            <v>BIAYA SERVICES - PM-9 Annual Shutdown 2011</v>
          </cell>
        </row>
        <row r="5811">
          <cell r="B5811" t="str">
            <v>4201.0012.0281144</v>
          </cell>
          <cell r="C5811" t="str">
            <v>BIAYA SERVICES - RB# 6 Project; Supply Man</v>
          </cell>
        </row>
        <row r="5812">
          <cell r="B5812" t="str">
            <v>4201.0012.0281145</v>
          </cell>
          <cell r="C5812" t="str">
            <v>BIAYA SERVICES - WPMT PROJ SUPPLY MANPOWER</v>
          </cell>
        </row>
        <row r="5813">
          <cell r="B5813" t="str">
            <v>4201.0012.0281148</v>
          </cell>
          <cell r="C5813" t="str">
            <v>BIAYA SERVICES - RECONDITION VACUUM EVAPOR</v>
          </cell>
        </row>
        <row r="5814">
          <cell r="B5814" t="str">
            <v>4201.0012.0281149</v>
          </cell>
          <cell r="C5814" t="str">
            <v>BIAYA SERVICES - RC-11 ADD LINE GAS FILTER</v>
          </cell>
        </row>
        <row r="5815">
          <cell r="B5815" t="str">
            <v>4201.0012.0281155</v>
          </cell>
          <cell r="C5815" t="str">
            <v>BIAYA SERVICES - WP#8; REPLACEMENT SHUTL B</v>
          </cell>
        </row>
        <row r="5816">
          <cell r="B5816" t="str">
            <v>4201.0012.0281156</v>
          </cell>
          <cell r="C5816" t="str">
            <v>BIAYA SERVICES - WP#9; INSTALLATION CHIP S</v>
          </cell>
        </row>
        <row r="5817">
          <cell r="B5817" t="str">
            <v>4201.0012.0281157</v>
          </cell>
          <cell r="C5817" t="str">
            <v>BIAYA SERVICES - WP#9; INSTALLATION LOG RE</v>
          </cell>
        </row>
        <row r="5818">
          <cell r="B5818" t="str">
            <v>4201.0012.0281169</v>
          </cell>
          <cell r="C5818" t="str">
            <v>BIAYA SERVICES - WP-9 INSTALL DEBARKING DR</v>
          </cell>
        </row>
        <row r="5819">
          <cell r="B5819" t="str">
            <v>4201.0012.0281173</v>
          </cell>
          <cell r="C5819" t="str">
            <v>BIAYA SERVICES - VE#12 REPLACE ROOF &amp; SHEL</v>
          </cell>
        </row>
        <row r="5820">
          <cell r="B5820" t="str">
            <v>4201.0012.0281174</v>
          </cell>
          <cell r="C5820" t="str">
            <v>BIAYA SERVICES - RC#8; NEW INSTALL OF HYDR</v>
          </cell>
        </row>
        <row r="5821">
          <cell r="B5821" t="str">
            <v>4201.0012.0281199</v>
          </cell>
          <cell r="C5821" t="str">
            <v>BIAYA SERVICES - MAINTENANCE IKPP</v>
          </cell>
        </row>
        <row r="5822">
          <cell r="B5822" t="str">
            <v>4201.0012.02812008</v>
          </cell>
          <cell r="C5822" t="str">
            <v>BIAYA SERVICES - VE#2 INST NEW WBL TANK A</v>
          </cell>
        </row>
        <row r="5823">
          <cell r="B5823" t="str">
            <v>4201.0012.02812009</v>
          </cell>
          <cell r="C5823" t="str">
            <v>BIAYA SERVICES - WP-9 INSTALL CHIP SCREEN</v>
          </cell>
        </row>
        <row r="5824">
          <cell r="B5824" t="str">
            <v>4201.0012.02812011</v>
          </cell>
          <cell r="C5824" t="str">
            <v>BIAYA SERVICES - WP#9: INSTALL DEBARKING D</v>
          </cell>
        </row>
        <row r="5825">
          <cell r="B5825" t="str">
            <v>4201.0012.02812013</v>
          </cell>
          <cell r="C5825" t="str">
            <v>BIAYA SERVICES - PM#8; TIE IN (TOP SEPARAT</v>
          </cell>
        </row>
        <row r="5826">
          <cell r="B5826" t="str">
            <v>4201.0012.02812016</v>
          </cell>
          <cell r="C5826" t="str">
            <v>BIAYA SERVICES - HP HEADER TG 18.19 TO P-8</v>
          </cell>
        </row>
        <row r="5827">
          <cell r="B5827" t="str">
            <v>4201.0012.02812018</v>
          </cell>
          <cell r="C5827" t="str">
            <v>BIAYA SERVICES - MC#3; UPGRADE PIPING &amp; DR</v>
          </cell>
        </row>
        <row r="5828">
          <cell r="B5828" t="str">
            <v>4201.0012.02812019</v>
          </cell>
          <cell r="C5828" t="str">
            <v>BIAYA SERVICES - PM#8; TIE IN WASHING &amp; CO</v>
          </cell>
        </row>
        <row r="5829">
          <cell r="B5829" t="str">
            <v>4201.0012.02812020</v>
          </cell>
          <cell r="C5829" t="str">
            <v>BIAYA SERVICES - PM#8; ADD SCREEN &amp; DISMAN</v>
          </cell>
        </row>
        <row r="5830">
          <cell r="B5830" t="str">
            <v>4201.0012.02812026</v>
          </cell>
          <cell r="C5830" t="str">
            <v>BIAYA SERVICES - PPM#6; FABRICATION / INST</v>
          </cell>
        </row>
        <row r="5831">
          <cell r="B5831" t="str">
            <v>4201.0012.02812032</v>
          </cell>
          <cell r="C5831" t="str">
            <v>BIAYA SERVICES - OPEN CONTRACT MAINTENANCE</v>
          </cell>
        </row>
        <row r="5832">
          <cell r="B5832" t="str">
            <v>4201.0012.02812033</v>
          </cell>
          <cell r="C5832" t="str">
            <v>BIAYA SERVICES - MANPOWER TO SUPPORT CORRE</v>
          </cell>
        </row>
        <row r="5833">
          <cell r="B5833" t="str">
            <v>4201.0012.02812036</v>
          </cell>
          <cell r="C5833" t="str">
            <v>BIAYA SERVICES - GANTI TUBE CONDENSER TG#1</v>
          </cell>
        </row>
        <row r="5834">
          <cell r="B5834" t="str">
            <v>4201.0012.02812045</v>
          </cell>
          <cell r="C5834" t="str">
            <v>BIAYA SERVICES - WP-8; REPLACEMENT OF DRUM</v>
          </cell>
        </row>
        <row r="5835">
          <cell r="B5835" t="str">
            <v>4201.0012.02812047</v>
          </cell>
          <cell r="C5835" t="str">
            <v>BIAYA SERVICES - WP-9; REPLACEMENT OF DRUM</v>
          </cell>
        </row>
        <row r="5836">
          <cell r="B5836" t="str">
            <v>4201.0012.02812048</v>
          </cell>
          <cell r="C5836" t="str">
            <v>BIAYA SERVICES - VE#2 PROJECT FABR &amp; INSTA</v>
          </cell>
        </row>
        <row r="5837">
          <cell r="B5837" t="str">
            <v>4201.0012.02812050</v>
          </cell>
          <cell r="C5837" t="str">
            <v>BIAYA SERVICES - VE2; FABRICATION &amp; INSTAL</v>
          </cell>
        </row>
        <row r="5838">
          <cell r="B5838" t="str">
            <v>4201.0012.02812052</v>
          </cell>
          <cell r="C5838" t="str">
            <v>BIAYA SERVICES - PM8; SCAFFOLDING ANNUAL S</v>
          </cell>
        </row>
        <row r="5839">
          <cell r="B5839" t="str">
            <v>4201.0012.02812055</v>
          </cell>
          <cell r="C5839" t="str">
            <v>BIAYA SERVICES - PM#8; DISMANTLE EQUIPMENT</v>
          </cell>
        </row>
        <row r="5840">
          <cell r="B5840" t="str">
            <v>4201.0012.02812056</v>
          </cell>
          <cell r="C5840" t="str">
            <v>BIAYA SERVICES - PM#8; TO MAKE CONVEYOR SU</v>
          </cell>
        </row>
        <row r="5841">
          <cell r="B5841" t="str">
            <v>4201.0012.02812057</v>
          </cell>
          <cell r="C5841" t="str">
            <v>BIAYA SERVICES - PM#9; GANTI 4 SET NOZZLE</v>
          </cell>
        </row>
        <row r="5842">
          <cell r="B5842" t="str">
            <v>4201.0012.02812099</v>
          </cell>
          <cell r="C5842" t="str">
            <v>BIAYA SERVICES - IKPP MAINTENANCE</v>
          </cell>
        </row>
        <row r="5843">
          <cell r="B5843" t="str">
            <v>4201.0012.0350933</v>
          </cell>
          <cell r="C5843" t="str">
            <v>BIAYA SERVICES - PAGERUNGAN UTARA FIELD</v>
          </cell>
        </row>
        <row r="5844">
          <cell r="B5844" t="str">
            <v>4201.0012.0351002</v>
          </cell>
          <cell r="C5844" t="str">
            <v>BIAYA SERVICES - EDC1 SUBSEA FACILITY TSB</v>
          </cell>
        </row>
        <row r="5845">
          <cell r="B5845" t="str">
            <v>4201.0012.0400928</v>
          </cell>
          <cell r="C5845" t="str">
            <v>BIAYA SERVICES - 3 Unit BODY SHELL</v>
          </cell>
        </row>
        <row r="5846">
          <cell r="B5846" t="str">
            <v>4201.0012.0400932</v>
          </cell>
          <cell r="C5846" t="str">
            <v>BIAYA SERVICES - 6 UNITS FLARE KO DRUM</v>
          </cell>
        </row>
        <row r="5847">
          <cell r="B5847" t="str">
            <v>4201.0012.0411008</v>
          </cell>
          <cell r="C5847" t="str">
            <v>BIAYA SERVICES - GEN. ASSEMBLY DEBARKING</v>
          </cell>
        </row>
        <row r="5848">
          <cell r="B5848" t="str">
            <v>4201.0012.04112025</v>
          </cell>
          <cell r="C5848" t="str">
            <v>BIAYA SERVICES - MANPOWER SUPPLY FOR PROJE</v>
          </cell>
        </row>
        <row r="5849">
          <cell r="B5849" t="str">
            <v>4201.0012.0480753</v>
          </cell>
          <cell r="C5849" t="str">
            <v>BIAYA SERVICES - COMBINED FEED EXCHANGER</v>
          </cell>
        </row>
        <row r="5850">
          <cell r="B5850" t="str">
            <v>4201.0012.0480901</v>
          </cell>
          <cell r="C5850" t="str">
            <v>BIAYA SERVICES - DEBUT TRIM COND 211-E-9</v>
          </cell>
        </row>
        <row r="5851">
          <cell r="B5851" t="str">
            <v>4201.0012.0480906</v>
          </cell>
          <cell r="C5851" t="str">
            <v>BIAYA SERVICES - TBUNDLE 140-E-11A,E-16</v>
          </cell>
        </row>
        <row r="5852">
          <cell r="B5852" t="str">
            <v>4201.0012.0480912</v>
          </cell>
          <cell r="C5852" t="str">
            <v>BIAYA SERVICES - FAB HE, 701-E-5&amp;702-E-7</v>
          </cell>
        </row>
        <row r="5853">
          <cell r="B5853" t="str">
            <v>4201.0012.0480914</v>
          </cell>
          <cell r="C5853" t="str">
            <v>BIAYA SERVICES - FAB HE,ITEM 140-E-20&amp;E-25</v>
          </cell>
        </row>
        <row r="5854">
          <cell r="B5854" t="str">
            <v>4201.0012.0480918</v>
          </cell>
          <cell r="C5854" t="str">
            <v>BIAYA SERVICES - TUBE BUNDLE ASS F/023E-11</v>
          </cell>
        </row>
        <row r="5855">
          <cell r="B5855" t="str">
            <v>4201.0012.0480922</v>
          </cell>
          <cell r="C5855" t="str">
            <v>BIAYA SERVICES - COMBINED FEED EXCHANGER</v>
          </cell>
        </row>
        <row r="5856">
          <cell r="B5856" t="str">
            <v>4201.0012.0480925</v>
          </cell>
          <cell r="C5856" t="str">
            <v>BIAYA SERVICES - 6 DISPENSER (SOE-TA)</v>
          </cell>
        </row>
        <row r="5857">
          <cell r="B5857" t="str">
            <v>4201.0012.0481001</v>
          </cell>
          <cell r="C5857" t="str">
            <v>BIAYA SERVICES - VESSEL TAG NO.14-E-25</v>
          </cell>
        </row>
        <row r="5858">
          <cell r="B5858" t="str">
            <v>4201.0012.0481012</v>
          </cell>
          <cell r="C5858" t="str">
            <v>BIAYA SERVICES - BAFFLE PLATE</v>
          </cell>
        </row>
        <row r="5859">
          <cell r="B5859" t="str">
            <v>4201.0012.0481016</v>
          </cell>
          <cell r="C5859" t="str">
            <v>BIAYA SERVICES - ERECTION VCFHE 84E-201</v>
          </cell>
        </row>
        <row r="5860">
          <cell r="B5860" t="str">
            <v>4201.0012.0481023</v>
          </cell>
          <cell r="C5860" t="str">
            <v>BIAYA SERVICES - PASS PARTITION PLATE</v>
          </cell>
        </row>
        <row r="5861">
          <cell r="B5861" t="str">
            <v>4201.0012.0481024</v>
          </cell>
          <cell r="C5861" t="str">
            <v>BIAYA SERVICES - T. BUNDLE COMP, CHANNEL</v>
          </cell>
        </row>
        <row r="5862">
          <cell r="B5862" t="str">
            <v>4201.0012.0481101</v>
          </cell>
          <cell r="C5862" t="str">
            <v>BIAYA SERVICES - TUBE BUNDLE TYPE "U"</v>
          </cell>
        </row>
        <row r="5863">
          <cell r="B5863" t="str">
            <v>4201.0012.0481105</v>
          </cell>
          <cell r="C5863" t="str">
            <v>BIAYA SERVICES - TBUNDLE AS110-E-7 A/B/C/D</v>
          </cell>
        </row>
        <row r="5864">
          <cell r="B5864" t="str">
            <v>4201.0012.0481106</v>
          </cell>
          <cell r="C5864" t="str">
            <v>BIAYA SERVICES - EJCTR STEAMTAG110-J-51A/B</v>
          </cell>
        </row>
        <row r="5865">
          <cell r="B5865" t="str">
            <v>4201.0012.0481107</v>
          </cell>
          <cell r="C5865" t="str">
            <v>BIAYA SERVICES - TBUNDLE AS&amp;SHELL 93E-405</v>
          </cell>
        </row>
        <row r="5866">
          <cell r="B5866" t="str">
            <v>4201.0012.0481109</v>
          </cell>
          <cell r="C5866" t="str">
            <v>BIAYA SERVICES - PRESSURE VESSEL FABRICATI</v>
          </cell>
        </row>
        <row r="5867">
          <cell r="B5867" t="str">
            <v>4201.0012.0481114</v>
          </cell>
          <cell r="C5867" t="str">
            <v>BIAYA SERVICES - HEAT EXCHANGER COMPLETE 7</v>
          </cell>
        </row>
        <row r="5868">
          <cell r="B5868" t="str">
            <v>4201.0012.0481117</v>
          </cell>
          <cell r="C5868" t="str">
            <v>BIAYA SERVICES - CONDENSATE STRIPPER</v>
          </cell>
        </row>
        <row r="5869">
          <cell r="B5869" t="str">
            <v>4201.0012.0481118</v>
          </cell>
          <cell r="C5869" t="str">
            <v>BIAYA SERVICES - VESSEL, HORIZONTAL TAG</v>
          </cell>
        </row>
        <row r="5870">
          <cell r="B5870" t="str">
            <v>4201.0012.0481124</v>
          </cell>
          <cell r="C5870" t="str">
            <v>BIAYA SERVICES - Heat Exchanger  Assy Tag</v>
          </cell>
        </row>
        <row r="5871">
          <cell r="B5871" t="str">
            <v>4201.0012.0481153</v>
          </cell>
          <cell r="C5871" t="str">
            <v>BIAYA SERVICES - 5 (FIVE) UNIT COMBINED FE</v>
          </cell>
        </row>
        <row r="5872">
          <cell r="B5872" t="str">
            <v>4201.0012.0481159</v>
          </cell>
          <cell r="C5872" t="str">
            <v>BIAYA SERVICES - PEMBANGUNAN UNIT CHLORIDE</v>
          </cell>
        </row>
        <row r="5873">
          <cell r="B5873" t="str">
            <v>4201.0012.0481160</v>
          </cell>
          <cell r="C5873" t="str">
            <v>BIAYA SERVICES - FABRICATION INTERNAL PART</v>
          </cell>
        </row>
        <row r="5874">
          <cell r="B5874" t="str">
            <v>4201.0012.0481161</v>
          </cell>
          <cell r="C5874" t="str">
            <v>BIAYA SERVICES - HEAT EXCHANGER 260-E-157</v>
          </cell>
        </row>
        <row r="5875">
          <cell r="B5875" t="str">
            <v>4201.0012.0481163</v>
          </cell>
          <cell r="C5875" t="str">
            <v>BIAYA SERVICES - PEMBANGUNAN FASILITAS SLU</v>
          </cell>
        </row>
        <row r="5876">
          <cell r="B5876" t="str">
            <v>4201.0012.0481166</v>
          </cell>
          <cell r="C5876" t="str">
            <v>BIAYA SERVICES - SHELL &amp; TUBE BUNDLE  Assy</v>
          </cell>
        </row>
        <row r="5877">
          <cell r="B5877" t="str">
            <v>4201.0012.04812004</v>
          </cell>
          <cell r="C5877" t="str">
            <v>BIAYA SERVICES - TOP HEAD COLOUMN</v>
          </cell>
        </row>
        <row r="5878">
          <cell r="B5878" t="str">
            <v>4201.0012.04812005</v>
          </cell>
          <cell r="C5878" t="str">
            <v>BIAYA SERVICES - HEAT EXCHANGER</v>
          </cell>
        </row>
        <row r="5879">
          <cell r="B5879" t="str">
            <v>4201.0012.0510862</v>
          </cell>
          <cell r="C5879" t="str">
            <v>BIAYA SERVICES - PRESSURE VESSEL</v>
          </cell>
        </row>
        <row r="5880">
          <cell r="B5880" t="str">
            <v>4201.0012.0510863</v>
          </cell>
          <cell r="C5880" t="str">
            <v>BIAYA SERVICES - PROV OF SHELL &amp; TUBE HEAT</v>
          </cell>
        </row>
        <row r="5881">
          <cell r="B5881" t="str">
            <v>4201.0012.0510902</v>
          </cell>
          <cell r="C5881" t="str">
            <v>BIAYA SERVICES - PRESSURE VESSEL GSA</v>
          </cell>
        </row>
        <row r="5882">
          <cell r="B5882" t="str">
            <v>4201.0012.0511017</v>
          </cell>
          <cell r="C5882" t="str">
            <v>BIAYA SERVICES - FAB HEAD CHANNEL (E-2030)</v>
          </cell>
        </row>
        <row r="5883">
          <cell r="B5883" t="str">
            <v>4201.0012.0511152</v>
          </cell>
          <cell r="C5883" t="str">
            <v>BIAYA SERVICES - ENGINEERING, PROCUREMENT,</v>
          </cell>
        </row>
        <row r="5884">
          <cell r="B5884" t="str">
            <v>4201.0012.0540911</v>
          </cell>
          <cell r="C5884" t="str">
            <v>BIAYA SERVICES - NATURAL GAS REHEATER</v>
          </cell>
        </row>
        <row r="5885">
          <cell r="B5885" t="str">
            <v>4201.0012.0541171</v>
          </cell>
          <cell r="C5885" t="str">
            <v>BIAYA SERVICES - HEAT EXCHANGER DEHYDROGEN</v>
          </cell>
        </row>
        <row r="5886">
          <cell r="B5886" t="str">
            <v>4201.0012.05412002</v>
          </cell>
          <cell r="C5886" t="str">
            <v>BIAYA SERVICES - REPLACEMENT HEAT EXCHANGE</v>
          </cell>
        </row>
        <row r="5887">
          <cell r="B5887" t="str">
            <v>4201.0012.0550824</v>
          </cell>
          <cell r="C5887" t="str">
            <v>BIAYA SERVICES - FERTILIZER FACTORY EXPANS</v>
          </cell>
        </row>
        <row r="5888">
          <cell r="B5888" t="str">
            <v>4201.0012.0560920</v>
          </cell>
          <cell r="C5888" t="str">
            <v>BIAYA SERVICES - REPL T BUNDLE 3A-1111-C</v>
          </cell>
        </row>
        <row r="5889">
          <cell r="B5889" t="str">
            <v>4201.0012.0561111</v>
          </cell>
          <cell r="C5889" t="str">
            <v>BIAYA SERVICES - SUPERHEATER WASTE HEAT BO</v>
          </cell>
        </row>
        <row r="5890">
          <cell r="B5890" t="str">
            <v>4201.0012.0561112</v>
          </cell>
          <cell r="C5890" t="str">
            <v>BIAYA SERVICES - AIR HEATER 5U-EC-301 (SEG</v>
          </cell>
        </row>
        <row r="5891">
          <cell r="B5891" t="str">
            <v>4201.0012.0561151</v>
          </cell>
          <cell r="C5891" t="str">
            <v>BIAYA SERVICES - HP STEAM SUPER HEATER 102</v>
          </cell>
        </row>
        <row r="5892">
          <cell r="B5892" t="str">
            <v>4201.0012.0561158</v>
          </cell>
          <cell r="C5892" t="str">
            <v>BIAYA SERVICES - 5A-115C METHANATOR EFFLUE</v>
          </cell>
        </row>
        <row r="5893">
          <cell r="B5893" t="str">
            <v>4201.0012.0561164</v>
          </cell>
          <cell r="C5893" t="str">
            <v>BIAYA SERVICES - PLATE DISTRIBUTOR COMPLAT</v>
          </cell>
        </row>
        <row r="5894">
          <cell r="B5894" t="str">
            <v>4201.0012.0561170</v>
          </cell>
          <cell r="C5894" t="str">
            <v>BIAYA SERVICES - RETUBING 101-C PUSRI - 1B</v>
          </cell>
        </row>
        <row r="5895">
          <cell r="B5895" t="str">
            <v>4201.0012.05612014</v>
          </cell>
          <cell r="C5895" t="str">
            <v>BIAYA SERVICES - TUBE BUNDLE</v>
          </cell>
        </row>
        <row r="5896">
          <cell r="B5896" t="str">
            <v>4201.0012.05612015</v>
          </cell>
          <cell r="C5896" t="str">
            <v>BIAYA SERVICES - PRETHICKENER 5U-FD-202</v>
          </cell>
        </row>
        <row r="5897">
          <cell r="B5897" t="str">
            <v>4201.0012.0580817</v>
          </cell>
          <cell r="C5897" t="str">
            <v>BIAYA SERVICES - PRESS. VESSEL RCC OFF GAS</v>
          </cell>
        </row>
        <row r="5898">
          <cell r="B5898" t="str">
            <v>4201.0012.0581003</v>
          </cell>
          <cell r="C5898" t="str">
            <v>BIAYA SERVICES - 10.000MT AMMONIA25-TK-801</v>
          </cell>
        </row>
        <row r="5899">
          <cell r="B5899" t="str">
            <v>4201.0012.0581009</v>
          </cell>
          <cell r="C5899" t="str">
            <v>BIAYA SERVICES - STAINLESS STEEL STRUC ANP</v>
          </cell>
        </row>
        <row r="5900">
          <cell r="B5900" t="str">
            <v>4201.0012.0581126</v>
          </cell>
          <cell r="C5900" t="str">
            <v>BIAYA SERVICES - PRESSURE VESSEL 2 X 35 MW</v>
          </cell>
        </row>
        <row r="5901">
          <cell r="B5901" t="str">
            <v>4201.0012.0600702</v>
          </cell>
          <cell r="C5901" t="str">
            <v>BIAYA SERVICES - INSTALL / ERECTION SUBCON</v>
          </cell>
        </row>
        <row r="5902">
          <cell r="B5902" t="str">
            <v>4201.0012.0600704</v>
          </cell>
          <cell r="C5902" t="str">
            <v>BIAYA SERVICES - COAL FIRED PWR PL PR THER</v>
          </cell>
        </row>
        <row r="5903">
          <cell r="B5903" t="str">
            <v>4201.0012.0600706</v>
          </cell>
          <cell r="C5903" t="str">
            <v>BIAYA SERVICES - COAL-FIRED POWER PLANT PR</v>
          </cell>
        </row>
        <row r="5904">
          <cell r="B5904" t="str">
            <v>4201.0012.0600708</v>
          </cell>
          <cell r="C5904" t="str">
            <v>BIAYA SERVICES - ESP INLET FLUE &amp; ESP OUTL</v>
          </cell>
        </row>
        <row r="5905">
          <cell r="B5905" t="str">
            <v>4201.0012.0600710</v>
          </cell>
          <cell r="C5905" t="str">
            <v>BIAYA SERVICES - I &amp; C PRIMARY VALVE</v>
          </cell>
        </row>
        <row r="5906">
          <cell r="B5906" t="str">
            <v>4201.0012.0600711</v>
          </cell>
          <cell r="C5906" t="str">
            <v>BIAYA SERVICES - FLUE SUPPORTER SUPERSTRUC</v>
          </cell>
        </row>
        <row r="5907">
          <cell r="B5907" t="str">
            <v>4201.0012.0600907</v>
          </cell>
          <cell r="C5907" t="str">
            <v>BIAYA SERVICES - INST/ERCTION MECH 3X315MW</v>
          </cell>
        </row>
        <row r="5908">
          <cell r="B5908" t="str">
            <v>4201.0012.0630910</v>
          </cell>
          <cell r="C5908" t="str">
            <v>BIAYA SERVICES - FABRICATION RISER CLAMP</v>
          </cell>
        </row>
        <row r="5909">
          <cell r="B5909" t="str">
            <v>4201.0012.0631115</v>
          </cell>
          <cell r="C5909" t="str">
            <v>BIAYA SERVICES - SUPPLY OF HEAT EXCHANGER</v>
          </cell>
        </row>
        <row r="5910">
          <cell r="B5910" t="str">
            <v>4201.0012.0631201</v>
          </cell>
          <cell r="C5910" t="str">
            <v>BIAYA SERVICES - PROVISION OF EPCI KF GAS</v>
          </cell>
        </row>
        <row r="5911">
          <cell r="B5911" t="str">
            <v>4201.0012.06312029</v>
          </cell>
          <cell r="C5911" t="str">
            <v>BIAYA SERVICES - FABRICATION PIPE SPOOL</v>
          </cell>
        </row>
        <row r="5912">
          <cell r="B5912" t="str">
            <v>4201.0012.06312051</v>
          </cell>
          <cell r="C5912" t="str">
            <v>BIAYA SERVICES - PROVISION OF ENGINEERING</v>
          </cell>
        </row>
        <row r="5913">
          <cell r="B5913" t="str">
            <v>4201.0012.0651021</v>
          </cell>
          <cell r="C5913" t="str">
            <v>BIAYA SERVICES - FAB&amp;INSTAL ENERGY PLANT</v>
          </cell>
        </row>
        <row r="5914">
          <cell r="B5914" t="str">
            <v>4201.0012.0651025</v>
          </cell>
          <cell r="C5914" t="str">
            <v>BIAYA SERVICES - SUPPLY &amp; INSTAL PNEUMATIC</v>
          </cell>
        </row>
        <row r="5915">
          <cell r="B5915" t="str">
            <v>4201.0012.0651102</v>
          </cell>
          <cell r="C5915" t="str">
            <v>BIAYA SERVICES - SUPP&amp;INST 7110,7120,7130</v>
          </cell>
        </row>
        <row r="5916">
          <cell r="B5916" t="str">
            <v>4201.0012.0701022</v>
          </cell>
          <cell r="C5916" t="str">
            <v>BIAYA SERVICES - CHEMICAL CLEANING</v>
          </cell>
        </row>
        <row r="5917">
          <cell r="B5917" t="str">
            <v>4201.0012.0701122</v>
          </cell>
          <cell r="C5917" t="str">
            <v>BIAYA SERVICES - PUMP &amp; PIPING BROKE STOR.</v>
          </cell>
        </row>
        <row r="5918">
          <cell r="B5918" t="str">
            <v>4201.0012.0731138</v>
          </cell>
          <cell r="C5918" t="str">
            <v>BIAYA SERVICES - AIR HEATER TUBES</v>
          </cell>
        </row>
        <row r="5919">
          <cell r="B5919" t="str">
            <v>4201.0012.07312054</v>
          </cell>
          <cell r="C5919" t="str">
            <v>BIAYA SERVICES - SERVICE BARK CONVEYOR</v>
          </cell>
        </row>
        <row r="5920">
          <cell r="B5920" t="str">
            <v>4201.0012.0830924</v>
          </cell>
          <cell r="C5920" t="str">
            <v>BIAYA SERVICES - TRANS,INST,HOOKUP POLENG</v>
          </cell>
        </row>
        <row r="5921">
          <cell r="B5921" t="str">
            <v>4201.0012.0831120</v>
          </cell>
          <cell r="C5921" t="str">
            <v>BIAYA SERVICES - EPC WORKS FOR PPP-CW-DW-G</v>
          </cell>
        </row>
        <row r="5922">
          <cell r="B5922" t="str">
            <v>4201.0012.0881108</v>
          </cell>
          <cell r="C5922" t="str">
            <v>BIAYA SERVICES - REPLACE SW PIPE</v>
          </cell>
        </row>
        <row r="5923">
          <cell r="B5923" t="str">
            <v>4201.0012.0881123</v>
          </cell>
          <cell r="C5923" t="str">
            <v>BIAYA SERVICES - HOUSING FILTER</v>
          </cell>
        </row>
        <row r="5924">
          <cell r="B5924" t="str">
            <v>4201.0012.0901121</v>
          </cell>
          <cell r="C5924" t="str">
            <v>BIAYA SERVICES - DUCTING TISSUE MILL II</v>
          </cell>
        </row>
        <row r="5925">
          <cell r="B5925" t="str">
            <v>4201.0012.0901142</v>
          </cell>
          <cell r="C5925" t="str">
            <v>BIAYA SERVICES - Ducting Yankee</v>
          </cell>
        </row>
        <row r="5926">
          <cell r="B5926" t="str">
            <v>4201.0012.0911125</v>
          </cell>
          <cell r="C5926" t="str">
            <v>BIAYA SERVICES - Water System &amp; Coal Syste</v>
          </cell>
        </row>
        <row r="5927">
          <cell r="B5927" t="str">
            <v>4201.0012.0921147</v>
          </cell>
          <cell r="C5927" t="str">
            <v>BIAYA SERVICES - ADD. BY PAS LINE FOR DOUB</v>
          </cell>
        </row>
        <row r="5928">
          <cell r="B5928" t="str">
            <v>4201.0012.0991129</v>
          </cell>
          <cell r="C5928" t="str">
            <v>BIAYA SERVICES - PIPA HYDRANT</v>
          </cell>
        </row>
        <row r="5929">
          <cell r="B5929" t="str">
            <v>4201.0012.1021146</v>
          </cell>
          <cell r="C5929" t="str">
            <v>BIAYA SERVICES -  water surge tank</v>
          </cell>
        </row>
        <row r="5930">
          <cell r="B5930" t="str">
            <v>4201.0012.1031143</v>
          </cell>
          <cell r="C5930" t="str">
            <v>BIAYA SERVICES - DUPLEX PIPE SPOOL 2-INC,</v>
          </cell>
        </row>
        <row r="5931">
          <cell r="B5931" t="str">
            <v>4201.0012.10412034</v>
          </cell>
          <cell r="C5931" t="str">
            <v>BIAYA SERVICES - TUBE BUNDLE E201-05-08-09</v>
          </cell>
        </row>
        <row r="5932">
          <cell r="B5932" t="str">
            <v>4201.0012.10512037</v>
          </cell>
          <cell r="C5932" t="str">
            <v>BIAYA SERVICES - HEAT EXCHANGER ASSY TAG N</v>
          </cell>
        </row>
        <row r="5933">
          <cell r="B5933" t="str">
            <v>4201.0012.10512038</v>
          </cell>
          <cell r="C5933" t="str">
            <v>BIAYA SERVICES - PENGADAAN SHELL ASSY TAG</v>
          </cell>
        </row>
        <row r="5934">
          <cell r="B5934" t="str">
            <v>4201.0012.10512039</v>
          </cell>
          <cell r="C5934" t="str">
            <v>BIAYA SERVICES - PENGADAAN SHELL ASSY TAG</v>
          </cell>
        </row>
        <row r="5935">
          <cell r="B5935" t="str">
            <v>4201.0012.10512060</v>
          </cell>
          <cell r="C5935" t="str">
            <v>BIAYA SERVICES - PENGGANTIAN/PEMBUATAN TES</v>
          </cell>
        </row>
        <row r="5936">
          <cell r="B5936" t="str">
            <v>4201.0012.10612040</v>
          </cell>
          <cell r="C5936" t="str">
            <v>BIAYA SERVICES - TUBE BUNDLE, SHELLBUNDLE,</v>
          </cell>
        </row>
        <row r="5937">
          <cell r="B5937" t="str">
            <v>4201.0012.10612053</v>
          </cell>
          <cell r="C5937" t="str">
            <v>BIAYA SERVICES - ENGINEERING, PROCUREMENT</v>
          </cell>
        </row>
        <row r="5938">
          <cell r="B5938" t="str">
            <v>4201.0012.1121154</v>
          </cell>
          <cell r="C5938" t="str">
            <v>BIAYA SERVICES - H2S MUD / GAS SEPARATOR</v>
          </cell>
        </row>
        <row r="5939">
          <cell r="B5939" t="str">
            <v>4201.0012.1161162</v>
          </cell>
          <cell r="C5939" t="str">
            <v>BIAYA SERVICES - SECONDARY REFORMER EFFLUE</v>
          </cell>
        </row>
        <row r="5940">
          <cell r="B5940" t="str">
            <v>4201.0012.1171165</v>
          </cell>
          <cell r="C5940" t="str">
            <v>BIAYA SERVICES - TOWER</v>
          </cell>
        </row>
        <row r="5941">
          <cell r="B5941" t="str">
            <v>4201.0012.1171167</v>
          </cell>
          <cell r="C5941" t="str">
            <v>BIAYA SERVICES - SHOP FABRICATED VESSEL &amp;</v>
          </cell>
        </row>
        <row r="5942">
          <cell r="B5942" t="str">
            <v>4201.0012.1171168</v>
          </cell>
          <cell r="C5942" t="str">
            <v>BIAYA SERVICES - SHOP FABRICATED VESSEL &amp;</v>
          </cell>
        </row>
        <row r="5943">
          <cell r="B5943" t="str">
            <v>4201.0012.11712010</v>
          </cell>
          <cell r="C5943" t="str">
            <v>BIAYA SERVICES - SHOP FABRICATED VESSEL &amp;</v>
          </cell>
        </row>
        <row r="5944">
          <cell r="B5944" t="str">
            <v>4201.0012.11712023</v>
          </cell>
          <cell r="C5944" t="str">
            <v>BIAYA SERVICES - SHOP FABRICATED VESSEL &amp;</v>
          </cell>
        </row>
        <row r="5945">
          <cell r="B5945" t="str">
            <v>4201.0012.1191172</v>
          </cell>
          <cell r="C5945" t="str">
            <v>BIAYA SERVICES - EPC MOBILE SEPARATOR</v>
          </cell>
        </row>
        <row r="5946">
          <cell r="B5946" t="str">
            <v>4201.0012.1201175</v>
          </cell>
          <cell r="C5946" t="str">
            <v>BIAYA SERVICES - FABRICATION &amp; ERECTION OF</v>
          </cell>
        </row>
        <row r="5947">
          <cell r="B5947" t="str">
            <v>4201.0012.12812012</v>
          </cell>
          <cell r="C5947" t="str">
            <v>BIAYA SERVICES - RENTAL DRILLING EQUIPMENT</v>
          </cell>
        </row>
        <row r="5948">
          <cell r="B5948" t="str">
            <v>4201.0012.12912007</v>
          </cell>
          <cell r="C5948" t="str">
            <v>BIAYA SERVICES - SUPPLY OF SHELL &amp; TUBE HE</v>
          </cell>
        </row>
        <row r="5949">
          <cell r="B5949" t="str">
            <v>4201.0012.14512017</v>
          </cell>
          <cell r="C5949" t="str">
            <v>BIAYA SERVICES - DIVING EQUIPMENT</v>
          </cell>
        </row>
        <row r="5950">
          <cell r="B5950" t="str">
            <v>4201.0012.14912041</v>
          </cell>
          <cell r="C5950" t="str">
            <v>BIAYA SERVICES - FABRIKASI SHELL 24E-113</v>
          </cell>
        </row>
        <row r="5951">
          <cell r="B5951" t="str">
            <v>4201.0012.15012024</v>
          </cell>
          <cell r="C5951" t="str">
            <v>BIAYA SERVICES -  TOTAL RETUBE INSITU SURF</v>
          </cell>
        </row>
        <row r="5952">
          <cell r="B5952" t="str">
            <v>4201.0012.15212028</v>
          </cell>
          <cell r="C5952" t="str">
            <v>BIAYA SERVICES - TUBE BUNDLE SHELL H5012 &amp;</v>
          </cell>
        </row>
        <row r="5953">
          <cell r="B5953" t="str">
            <v>4201.0012.15212059</v>
          </cell>
          <cell r="C5953" t="str">
            <v>BIAYA SERVICES - SECONDARY REACTOR UNIT</v>
          </cell>
        </row>
        <row r="5954">
          <cell r="B5954" t="str">
            <v>4201.0012.15312030</v>
          </cell>
          <cell r="C5954" t="str">
            <v>BIAYA SERVICES - 2 UNIT FUEL GAS FILTER CO</v>
          </cell>
        </row>
        <row r="5955">
          <cell r="B5955" t="str">
            <v>4201.0012.15712042</v>
          </cell>
          <cell r="C5955" t="str">
            <v>BIAYA SERVICES - REDESIGN, FABRIKASI &amp; PEM</v>
          </cell>
        </row>
        <row r="5956">
          <cell r="B5956" t="str">
            <v>4201.0012.16012044</v>
          </cell>
          <cell r="C5956" t="str">
            <v>BIAYA SERVICES -  EPCI CONTRACT FOR LIMA F</v>
          </cell>
        </row>
        <row r="5957">
          <cell r="B5957" t="str">
            <v>4201.0012.16409005</v>
          </cell>
          <cell r="C5957" t="str">
            <v>BIAYA SERVICES - MEG Injection Package</v>
          </cell>
        </row>
        <row r="5958">
          <cell r="B5958" t="str">
            <v>4201.0012.R000000</v>
          </cell>
          <cell r="C5958" t="str">
            <v>BIAYA SERVICES - SEWA EQUIPMENT- EXCAVATOR</v>
          </cell>
        </row>
        <row r="5959">
          <cell r="B5959" t="str">
            <v>4201.0013.06312006</v>
          </cell>
          <cell r="C5959" t="str">
            <v>PENGOBATAN - PROV OF EPCI KF GAS (INT)</v>
          </cell>
        </row>
        <row r="5960">
          <cell r="B5960" t="str">
            <v>4201.0013.002</v>
          </cell>
          <cell r="C5960" t="str">
            <v>PENGOBATAN - WORKSHOP</v>
          </cell>
        </row>
        <row r="5961">
          <cell r="B5961" t="str">
            <v>4201.0013.0050852</v>
          </cell>
          <cell r="C5961" t="str">
            <v>PENGOBATAN - KAMBUNA TOPSIDE REUSER S</v>
          </cell>
        </row>
        <row r="5962">
          <cell r="B5962" t="str">
            <v>4201.0013.0050905</v>
          </cell>
          <cell r="C5962" t="str">
            <v>PENGOBATAN - MEG INJECTION PACKAGE</v>
          </cell>
        </row>
        <row r="5963">
          <cell r="B5963" t="str">
            <v>4201.0013.00712046</v>
          </cell>
          <cell r="C5963" t="str">
            <v>PENGOBATAN - FABRIKASI  &amp; INSTASI UNTU</v>
          </cell>
        </row>
        <row r="5964">
          <cell r="B5964" t="str">
            <v>4201.0013.0081014</v>
          </cell>
          <cell r="C5964" t="str">
            <v>PENGOBATAN - SEI AMBAWANG KAB.KUBU</v>
          </cell>
        </row>
        <row r="5965">
          <cell r="B5965" t="str">
            <v>4201.0013.0101019</v>
          </cell>
          <cell r="C5965" t="str">
            <v>PENGOBATAN - CPP&amp;AUP PLATFORMS INST</v>
          </cell>
        </row>
        <row r="5966">
          <cell r="B5966" t="str">
            <v>4201.0013.0101137</v>
          </cell>
          <cell r="C5966" t="str">
            <v>PENGOBATAN - CPP &amp; AUP Platforms</v>
          </cell>
        </row>
        <row r="5967">
          <cell r="B5967" t="str">
            <v>4201.0013.0120832</v>
          </cell>
          <cell r="C5967" t="str">
            <v>PENGOBATAN - SHELL &amp; TUBE HEAT EXCHANG</v>
          </cell>
        </row>
        <row r="5968">
          <cell r="B5968" t="str">
            <v>4201.0013.0130903</v>
          </cell>
          <cell r="C5968" t="str">
            <v>PENGOBATAN - WELL TEST, SKID UNIT</v>
          </cell>
        </row>
        <row r="5969">
          <cell r="B5969" t="str">
            <v>4201.0013.0130904</v>
          </cell>
          <cell r="C5969" t="str">
            <v>PENGOBATAN - HEAT EXCHANGER</v>
          </cell>
        </row>
        <row r="5970">
          <cell r="B5970" t="str">
            <v>4201.0013.0130908</v>
          </cell>
          <cell r="C5970" t="str">
            <v>PENGOBATAN - PIPE SLEEVE &amp; DURI, RIAU</v>
          </cell>
        </row>
        <row r="5971">
          <cell r="B5971" t="str">
            <v>4201.0013.0130923</v>
          </cell>
          <cell r="C5971" t="str">
            <v>PENGOBATAN - PROV OF WATER STO TANK</v>
          </cell>
        </row>
        <row r="5972">
          <cell r="B5972" t="str">
            <v>4201.0013.0130929</v>
          </cell>
          <cell r="C5972" t="str">
            <v>PENGOBATAN - OPERATION ASSISTANCE SLN</v>
          </cell>
        </row>
        <row r="5973">
          <cell r="B5973" t="str">
            <v>4201.0013.0130931</v>
          </cell>
          <cell r="C5973" t="str">
            <v>PENGOBATAN - STORAGE TANK FOR INT PROG</v>
          </cell>
        </row>
        <row r="5974">
          <cell r="B5974" t="str">
            <v>4201.0013.0131004</v>
          </cell>
          <cell r="C5974" t="str">
            <v>PENGOBATAN - 3 UNITS K.O. DRUM</v>
          </cell>
        </row>
        <row r="5975">
          <cell r="B5975" t="str">
            <v>4201.0013.0131010</v>
          </cell>
          <cell r="C5975" t="str">
            <v>PENGOBATAN - DISAIN&amp;FAB ALAT SURFAKTAN</v>
          </cell>
        </row>
        <row r="5976">
          <cell r="B5976" t="str">
            <v>4201.0013.0131018</v>
          </cell>
          <cell r="C5976" t="str">
            <v>PENGOBATAN - JASA KONST TANGKI PEMISAH</v>
          </cell>
        </row>
        <row r="5977">
          <cell r="B5977" t="str">
            <v>4201.0013.0131104</v>
          </cell>
          <cell r="C5977" t="str">
            <v>PENGOBATAN - RIGLESS SERVICE</v>
          </cell>
        </row>
        <row r="5978">
          <cell r="B5978" t="str">
            <v>4201.0013.0131113</v>
          </cell>
          <cell r="C5978" t="str">
            <v>PENGOBATAN - EPC U/ FASILITAS TANKI DI</v>
          </cell>
        </row>
        <row r="5979">
          <cell r="B5979" t="str">
            <v>4201.0013.0131119</v>
          </cell>
          <cell r="C5979" t="str">
            <v>PENGOBATAN - EPF OF STORAGE FOR RANTAU</v>
          </cell>
        </row>
        <row r="5980">
          <cell r="B5980" t="str">
            <v>4201.0013.0131127</v>
          </cell>
          <cell r="C5980" t="str">
            <v>PENGOBATAN - RIGLESS SERVICE</v>
          </cell>
        </row>
        <row r="5981">
          <cell r="B5981" t="str">
            <v>4201.0013.0131150</v>
          </cell>
          <cell r="C5981" t="str">
            <v>PENGOBATAN - WASH TANK REPAIR</v>
          </cell>
        </row>
        <row r="5982">
          <cell r="B5982" t="str">
            <v>4201.0013.01312003</v>
          </cell>
          <cell r="C5982" t="str">
            <v>PENGOBATAN - RIGLESS SERVICES</v>
          </cell>
        </row>
        <row r="5983">
          <cell r="B5983" t="str">
            <v>4201.0013.01312031</v>
          </cell>
          <cell r="C5983" t="str">
            <v>PENGOBATAN - PLUG BACK WITH SLICKLINE</v>
          </cell>
        </row>
        <row r="5984">
          <cell r="B5984" t="str">
            <v>4201.0013.01312049</v>
          </cell>
          <cell r="C5984" t="str">
            <v>PENGOBATAN - HRSG #2 &amp; #5</v>
          </cell>
        </row>
        <row r="5985">
          <cell r="B5985" t="str">
            <v>4201.0013.01312058</v>
          </cell>
          <cell r="C5985" t="str">
            <v>PENGOBATAN - FOAMING SERVICES</v>
          </cell>
        </row>
        <row r="5986">
          <cell r="B5986" t="str">
            <v>4201.0013.0150909</v>
          </cell>
          <cell r="C5986" t="str">
            <v>PENGOBATAN - PIPE CONNECTION</v>
          </cell>
        </row>
        <row r="5987">
          <cell r="B5987" t="str">
            <v>4201.0013.0150916</v>
          </cell>
          <cell r="C5987" t="str">
            <v>PENGOBATAN - SUBSEA CABLE</v>
          </cell>
        </row>
        <row r="5988">
          <cell r="B5988" t="str">
            <v>4201.0013.0151128</v>
          </cell>
          <cell r="C5988" t="str">
            <v>PENGOBATAN - PROJECT BAWAL PIPELINE</v>
          </cell>
        </row>
        <row r="5989">
          <cell r="B5989" t="str">
            <v>4201.0013.01512021</v>
          </cell>
          <cell r="C5989" t="str">
            <v>PENGOBATAN - TUBE BUNDLE CONDENSATE CO</v>
          </cell>
        </row>
        <row r="5990">
          <cell r="B5990" t="str">
            <v>4201.0013.01512027</v>
          </cell>
          <cell r="C5990" t="str">
            <v>PENGOBATAN - FUEL GAS SCRUBBER AND HEA</v>
          </cell>
        </row>
        <row r="5991">
          <cell r="B5991" t="str">
            <v>4201.0013.01512043</v>
          </cell>
          <cell r="C5991" t="str">
            <v>PENGOBATAN - EHMR WATER PROJECT, EPCI</v>
          </cell>
        </row>
        <row r="5992">
          <cell r="B5992" t="str">
            <v>4201.0013.01512062</v>
          </cell>
          <cell r="C5992" t="str">
            <v>PENGOBATAN - EPCI TEMBANG 8 TO BAWAL P</v>
          </cell>
        </row>
        <row r="5993">
          <cell r="B5993" t="str">
            <v>4201.0013.0191139</v>
          </cell>
          <cell r="C5993" t="str">
            <v>PENGOBATAN - Maintenance of Expansion</v>
          </cell>
        </row>
        <row r="5994">
          <cell r="B5994" t="str">
            <v>4201.0013.0241007</v>
          </cell>
          <cell r="C5994" t="str">
            <v>PENGOBATAN - REP&amp;TEST (336-I;1000m3)</v>
          </cell>
        </row>
        <row r="5995">
          <cell r="B5995" t="str">
            <v>4201.0013.02412022</v>
          </cell>
          <cell r="C5995" t="str">
            <v>PENGOBATAN - REPAIR F/WELDING TANK</v>
          </cell>
        </row>
        <row r="5996">
          <cell r="B5996" t="str">
            <v>4201.0013.02412035</v>
          </cell>
          <cell r="C5996" t="str">
            <v>PENGOBATAN - REPAIR OF TANK 100 CUFT P</v>
          </cell>
        </row>
        <row r="5997">
          <cell r="B5997" t="str">
            <v>4201.0013.0260847</v>
          </cell>
          <cell r="C5997" t="str">
            <v>PENGOBATAN - INSTALLATION OF 2X315 MW</v>
          </cell>
        </row>
        <row r="5998">
          <cell r="B5998" t="str">
            <v>4201.0013.0261198</v>
          </cell>
          <cell r="C5998" t="str">
            <v>PENGOBATAN - MAINTENANCE HUBEI</v>
          </cell>
        </row>
        <row r="5999">
          <cell r="B5999" t="str">
            <v>4201.0013.0280913</v>
          </cell>
          <cell r="C5999" t="str">
            <v>PENGOBATAN - FAB SAND BLAST&amp;PRIM COAT</v>
          </cell>
        </row>
        <row r="6000">
          <cell r="B6000" t="str">
            <v>4201.0013.0280915</v>
          </cell>
          <cell r="C6000" t="str">
            <v>PENGOBATAN - MB#13; RECONDITION WORK</v>
          </cell>
        </row>
        <row r="6001">
          <cell r="B6001" t="str">
            <v>4201.0013.0280919</v>
          </cell>
          <cell r="C6001" t="str">
            <v>PENGOBATAN - RB#13; ANCHOR BOLT INST</v>
          </cell>
        </row>
        <row r="6002">
          <cell r="B6002" t="str">
            <v>4201.0013.0280921</v>
          </cell>
          <cell r="C6002" t="str">
            <v>PENGOBATAN - RB#13; INST MECHANICAL</v>
          </cell>
        </row>
        <row r="6003">
          <cell r="B6003" t="str">
            <v>4201.0013.0280926</v>
          </cell>
          <cell r="C6003" t="str">
            <v>PENGOBATAN - RB#13; PIPE EXT /MP &amp; LP</v>
          </cell>
        </row>
        <row r="6004">
          <cell r="B6004" t="str">
            <v>4201.0013.0280927</v>
          </cell>
          <cell r="C6004" t="str">
            <v>PENGOBATAN - PM#9;MP BIN TEMP CONTROL</v>
          </cell>
        </row>
        <row r="6005">
          <cell r="B6005" t="str">
            <v>4201.0013.0280930</v>
          </cell>
          <cell r="C6005" t="str">
            <v>PENGOBATAN - MB#15;MAIN STEAM LINE MOD</v>
          </cell>
        </row>
        <row r="6006">
          <cell r="B6006" t="str">
            <v>4201.0013.0281005</v>
          </cell>
          <cell r="C6006" t="str">
            <v>PENGOBATAN - PM#9; UPGRADE TIE IN</v>
          </cell>
        </row>
        <row r="6007">
          <cell r="B6007" t="str">
            <v>4201.0013.0281006</v>
          </cell>
          <cell r="C6007" t="str">
            <v>PENGOBATAN - MANPOWER SUPPLY SHUTDOWN</v>
          </cell>
        </row>
        <row r="6008">
          <cell r="B6008" t="str">
            <v>4201.0013.0281011</v>
          </cell>
          <cell r="C6008" t="str">
            <v>PENGOBATAN - WP-9;FAB CRUSHER COMPLETE</v>
          </cell>
        </row>
        <row r="6009">
          <cell r="B6009" t="str">
            <v>4201.0013.0281013</v>
          </cell>
          <cell r="C6009" t="str">
            <v>PENGOBATAN - MB#24;SURF METAL TREATMEN</v>
          </cell>
        </row>
        <row r="6010">
          <cell r="B6010" t="str">
            <v>4201.0013.0281015</v>
          </cell>
          <cell r="C6010" t="str">
            <v>PENGOBATAN - WP-8;FAB CRUSHER 2SETS</v>
          </cell>
        </row>
        <row r="6011">
          <cell r="B6011" t="str">
            <v>4201.0013.0281020</v>
          </cell>
          <cell r="C6011" t="str">
            <v>PENGOBATAN - TPM;ADD BYPASS FILTER GAS</v>
          </cell>
        </row>
        <row r="6012">
          <cell r="B6012" t="str">
            <v>4201.0013.0281034</v>
          </cell>
          <cell r="C6012" t="str">
            <v>PENGOBATAN - WP-8, DRUM BARKER 2 LINES</v>
          </cell>
        </row>
        <row r="6013">
          <cell r="B6013" t="str">
            <v>4201.0013.0281103</v>
          </cell>
          <cell r="C6013" t="str">
            <v>PENGOBATAN - TUBE PF-1C VE#1(SHUTDOWN)</v>
          </cell>
        </row>
        <row r="6014">
          <cell r="B6014" t="str">
            <v>4201.0013.0281110</v>
          </cell>
          <cell r="C6014" t="str">
            <v>PENGOBATAN - VE#11, FABRICATION HBL TA</v>
          </cell>
        </row>
        <row r="6015">
          <cell r="B6015" t="str">
            <v>4201.0013.0281116</v>
          </cell>
          <cell r="C6015" t="str">
            <v>PENGOBATAN - IKPP</v>
          </cell>
        </row>
        <row r="6016">
          <cell r="B6016" t="str">
            <v>4201.0013.0281130</v>
          </cell>
          <cell r="C6016" t="str">
            <v>PENGOBATAN - TG 23 PENYAMBUNGAN PIPA</v>
          </cell>
        </row>
        <row r="6017">
          <cell r="B6017" t="str">
            <v>4201.0013.0281131</v>
          </cell>
          <cell r="C6017" t="str">
            <v>PENGOBATAN - MC-10 Connect Pipe</v>
          </cell>
        </row>
        <row r="6018">
          <cell r="B6018" t="str">
            <v>4201.0013.0281132</v>
          </cell>
          <cell r="C6018" t="str">
            <v>PENGOBATAN - Replacement of pipe 8"</v>
          </cell>
        </row>
        <row r="6019">
          <cell r="B6019" t="str">
            <v>4201.0013.0281133</v>
          </cell>
          <cell r="C6019" t="str">
            <v>PENGOBATAN - MC-2 Annual Shutdown 2011</v>
          </cell>
        </row>
        <row r="6020">
          <cell r="B6020" t="str">
            <v>4201.0013.0281134</v>
          </cell>
          <cell r="C6020" t="str">
            <v>PENGOBATAN - Repair Heater, Cooler</v>
          </cell>
        </row>
        <row r="6021">
          <cell r="B6021" t="str">
            <v>4201.0013.0281135</v>
          </cell>
          <cell r="C6021" t="str">
            <v>PENGOBATAN - CA-8 Replace C12 Pipe 16"</v>
          </cell>
        </row>
        <row r="6022">
          <cell r="B6022" t="str">
            <v>4201.0013.0281136</v>
          </cell>
          <cell r="C6022" t="str">
            <v>PENGOBATAN - Supply Manpower</v>
          </cell>
        </row>
        <row r="6023">
          <cell r="B6023" t="str">
            <v>4201.0013.0281140</v>
          </cell>
          <cell r="C6023" t="str">
            <v>PENGOBATAN - Corrective Maintenance, P</v>
          </cell>
        </row>
        <row r="6024">
          <cell r="B6024" t="str">
            <v>4201.0013.0281141</v>
          </cell>
          <cell r="C6024" t="str">
            <v>PENGOBATAN - PM-9 Annual Shutdown 2011</v>
          </cell>
        </row>
        <row r="6025">
          <cell r="B6025" t="str">
            <v>4201.0013.0281144</v>
          </cell>
          <cell r="C6025" t="str">
            <v>PENGOBATAN - RB# 6 Project; Supply Man</v>
          </cell>
        </row>
        <row r="6026">
          <cell r="B6026" t="str">
            <v>4201.0013.0281145</v>
          </cell>
          <cell r="C6026" t="str">
            <v>PENGOBATAN - WPMT PROJ SUPPLY MANPOWER</v>
          </cell>
        </row>
        <row r="6027">
          <cell r="B6027" t="str">
            <v>4201.0013.0281148</v>
          </cell>
          <cell r="C6027" t="str">
            <v>PENGOBATAN - RECONDITION VACUUM EVAPOR</v>
          </cell>
        </row>
        <row r="6028">
          <cell r="B6028" t="str">
            <v>4201.0013.0281149</v>
          </cell>
          <cell r="C6028" t="str">
            <v>PENGOBATAN - RC-11 ADD LINE GAS FILTER</v>
          </cell>
        </row>
        <row r="6029">
          <cell r="B6029" t="str">
            <v>4201.0013.0281155</v>
          </cell>
          <cell r="C6029" t="str">
            <v>PENGOBATAN - WP#8; REPLACEMENT SHUTL B</v>
          </cell>
        </row>
        <row r="6030">
          <cell r="B6030" t="str">
            <v>4201.0013.0281156</v>
          </cell>
          <cell r="C6030" t="str">
            <v>PENGOBATAN - WP#9; INSTALLATION CHIP S</v>
          </cell>
        </row>
        <row r="6031">
          <cell r="B6031" t="str">
            <v>4201.0013.0281157</v>
          </cell>
          <cell r="C6031" t="str">
            <v>PENGOBATAN - WP#9; INSTALLATION LOG RE</v>
          </cell>
        </row>
        <row r="6032">
          <cell r="B6032" t="str">
            <v>4201.0013.0281169</v>
          </cell>
          <cell r="C6032" t="str">
            <v>PENGOBATAN - WP-9 INSTALL DEBARKING DR</v>
          </cell>
        </row>
        <row r="6033">
          <cell r="B6033" t="str">
            <v>4201.0013.0281173</v>
          </cell>
          <cell r="C6033" t="str">
            <v>PENGOBATAN - VE#12 REPLACE ROOF &amp; SHEL</v>
          </cell>
        </row>
        <row r="6034">
          <cell r="B6034" t="str">
            <v>4201.0013.0281174</v>
          </cell>
          <cell r="C6034" t="str">
            <v>PENGOBATAN - RC#8; NEW INSTALL OF HYDR</v>
          </cell>
        </row>
        <row r="6035">
          <cell r="B6035" t="str">
            <v>4201.0013.0281199</v>
          </cell>
          <cell r="C6035" t="str">
            <v>PENGOBATAN - MAINTENANCE IKPP</v>
          </cell>
        </row>
        <row r="6036">
          <cell r="B6036" t="str">
            <v>4201.0013.02812008</v>
          </cell>
          <cell r="C6036" t="str">
            <v>PENGOBATAN - VE#2 INST NEW WBL TANK A</v>
          </cell>
        </row>
        <row r="6037">
          <cell r="B6037" t="str">
            <v>4201.0013.02812009</v>
          </cell>
          <cell r="C6037" t="str">
            <v>PENGOBATAN - WP-9 INSTALL CHIP SCREEN</v>
          </cell>
        </row>
        <row r="6038">
          <cell r="B6038" t="str">
            <v>4201.0013.02812011</v>
          </cell>
          <cell r="C6038" t="str">
            <v>PENGOBATAN - WP#9: INSTALL DEBARKING D</v>
          </cell>
        </row>
        <row r="6039">
          <cell r="B6039" t="str">
            <v>4201.0013.02812013</v>
          </cell>
          <cell r="C6039" t="str">
            <v>PENGOBATAN - PM#8; TIE IN (TOP SEPARAT</v>
          </cell>
        </row>
        <row r="6040">
          <cell r="B6040" t="str">
            <v>4201.0013.02812016</v>
          </cell>
          <cell r="C6040" t="str">
            <v>PENGOBATAN - HP HEADER TG 18.19 TO P-8</v>
          </cell>
        </row>
        <row r="6041">
          <cell r="B6041" t="str">
            <v>4201.0013.02812018</v>
          </cell>
          <cell r="C6041" t="str">
            <v>PENGOBATAN - MC#3; UPGRADE PIPING &amp; DR</v>
          </cell>
        </row>
        <row r="6042">
          <cell r="B6042" t="str">
            <v>4201.0013.02812019</v>
          </cell>
          <cell r="C6042" t="str">
            <v>PENGOBATAN - PM#8; TIE IN WASHING &amp; CO</v>
          </cell>
        </row>
        <row r="6043">
          <cell r="B6043" t="str">
            <v>4201.0013.02812020</v>
          </cell>
          <cell r="C6043" t="str">
            <v>PENGOBATAN - PM#8; ADD SCREEN &amp; DISMAN</v>
          </cell>
        </row>
        <row r="6044">
          <cell r="B6044" t="str">
            <v>4201.0013.02812026</v>
          </cell>
          <cell r="C6044" t="str">
            <v>PENGOBATAN - PPM#6; FABRICATION / INST</v>
          </cell>
        </row>
        <row r="6045">
          <cell r="B6045" t="str">
            <v>4201.0013.02812032</v>
          </cell>
          <cell r="C6045" t="str">
            <v>PENGOBATAN - OPEN CONTRACT MAINTENANCE</v>
          </cell>
        </row>
        <row r="6046">
          <cell r="B6046" t="str">
            <v>4201.0013.02812033</v>
          </cell>
          <cell r="C6046" t="str">
            <v>PENGOBATAN - MANPOWER TO SUPPORT CORRE</v>
          </cell>
        </row>
        <row r="6047">
          <cell r="B6047" t="str">
            <v>4201.0013.02812036</v>
          </cell>
          <cell r="C6047" t="str">
            <v>PENGOBATAN - GANTI TUBE CONDENSER TG#1</v>
          </cell>
        </row>
        <row r="6048">
          <cell r="B6048" t="str">
            <v>4201.0013.02812045</v>
          </cell>
          <cell r="C6048" t="str">
            <v>PENGOBATAN - WP-8; REPLACEMENT OF DRUM</v>
          </cell>
        </row>
        <row r="6049">
          <cell r="B6049" t="str">
            <v>4201.0013.02812047</v>
          </cell>
          <cell r="C6049" t="str">
            <v>PENGOBATAN - WP-9; REPLACEMENT OF DRUM</v>
          </cell>
        </row>
        <row r="6050">
          <cell r="B6050" t="str">
            <v>4201.0013.02812048</v>
          </cell>
          <cell r="C6050" t="str">
            <v>PENGOBATAN - VE#2 PROJECT FABR &amp; INSTA</v>
          </cell>
        </row>
        <row r="6051">
          <cell r="B6051" t="str">
            <v>4201.0013.02812050</v>
          </cell>
          <cell r="C6051" t="str">
            <v>PENGOBATAN - VE2; FABRICATION &amp; INSTAL</v>
          </cell>
        </row>
        <row r="6052">
          <cell r="B6052" t="str">
            <v>4201.0013.02812052</v>
          </cell>
          <cell r="C6052" t="str">
            <v>PENGOBATAN - PM8; SCAFFOLDING ANNUAL S</v>
          </cell>
        </row>
        <row r="6053">
          <cell r="B6053" t="str">
            <v>4201.0013.02812055</v>
          </cell>
          <cell r="C6053" t="str">
            <v>PENGOBATAN - PM#8; DISMANTLE EQUIPMENT</v>
          </cell>
        </row>
        <row r="6054">
          <cell r="B6054" t="str">
            <v>4201.0013.02812056</v>
          </cell>
          <cell r="C6054" t="str">
            <v>PENGOBATAN - PM#8; TO MAKE CONVEYOR SU</v>
          </cell>
        </row>
        <row r="6055">
          <cell r="B6055" t="str">
            <v>4201.0013.02812057</v>
          </cell>
          <cell r="C6055" t="str">
            <v>PENGOBATAN - PM#9; GANTI 4 SET NOZZLE</v>
          </cell>
        </row>
        <row r="6056">
          <cell r="B6056" t="str">
            <v>4201.0013.02812099</v>
          </cell>
          <cell r="C6056" t="str">
            <v>PENGOBATAN - IKPP MAINTENANCE</v>
          </cell>
        </row>
        <row r="6057">
          <cell r="B6057" t="str">
            <v>4201.0013.0350933</v>
          </cell>
          <cell r="C6057" t="str">
            <v>PENGOBATAN - PAGERUNGAN UTARA FIELD</v>
          </cell>
        </row>
        <row r="6058">
          <cell r="B6058" t="str">
            <v>4201.0013.0351002</v>
          </cell>
          <cell r="C6058" t="str">
            <v>PENGOBATAN - EDC1 SUBSEA FACILITY TSB</v>
          </cell>
        </row>
        <row r="6059">
          <cell r="B6059" t="str">
            <v>4201.0013.0400928</v>
          </cell>
          <cell r="C6059" t="str">
            <v>PENGOBATAN - 3 Unit BODY SHELL</v>
          </cell>
        </row>
        <row r="6060">
          <cell r="B6060" t="str">
            <v>4201.0013.0400932</v>
          </cell>
          <cell r="C6060" t="str">
            <v>PENGOBATAN - 6 UNITS FLARE KO DRUM</v>
          </cell>
        </row>
        <row r="6061">
          <cell r="B6061" t="str">
            <v>4201.0013.0411008</v>
          </cell>
          <cell r="C6061" t="str">
            <v>PENGOBATAN - GEN. ASSEMBLY DEBARKING</v>
          </cell>
        </row>
        <row r="6062">
          <cell r="B6062" t="str">
            <v>4201.0013.04112025</v>
          </cell>
          <cell r="C6062" t="str">
            <v>PENGOBATAN - MANPOWER SUPPLY FOR PROJE</v>
          </cell>
        </row>
        <row r="6063">
          <cell r="B6063" t="str">
            <v>4201.0013.0480753</v>
          </cell>
          <cell r="C6063" t="str">
            <v>PENGOBATAN - COMBINED FEED EXCHANGER</v>
          </cell>
        </row>
        <row r="6064">
          <cell r="B6064" t="str">
            <v>4201.0013.0480901</v>
          </cell>
          <cell r="C6064" t="str">
            <v>PENGOBATAN - DEBUT TRIM COND 211-E-9</v>
          </cell>
        </row>
        <row r="6065">
          <cell r="B6065" t="str">
            <v>4201.0013.0480906</v>
          </cell>
          <cell r="C6065" t="str">
            <v>PENGOBATAN - TBUNDLE 140-E-11A,E-16</v>
          </cell>
        </row>
        <row r="6066">
          <cell r="B6066" t="str">
            <v>4201.0013.0480912</v>
          </cell>
          <cell r="C6066" t="str">
            <v>PENGOBATAN - FAB HE, 701-E-5&amp;702-E-7</v>
          </cell>
        </row>
        <row r="6067">
          <cell r="B6067" t="str">
            <v>4201.0013.0480914</v>
          </cell>
          <cell r="C6067" t="str">
            <v>PENGOBATAN - FAB HE,ITEM 140-E-20&amp;E-25</v>
          </cell>
        </row>
        <row r="6068">
          <cell r="B6068" t="str">
            <v>4201.0013.0480918</v>
          </cell>
          <cell r="C6068" t="str">
            <v>PENGOBATAN - TUBE BUNDLE ASS F/023E-11</v>
          </cell>
        </row>
        <row r="6069">
          <cell r="B6069" t="str">
            <v>4201.0013.0480922</v>
          </cell>
          <cell r="C6069" t="str">
            <v>PENGOBATAN - COMBINED FEED EXCHANGER</v>
          </cell>
        </row>
        <row r="6070">
          <cell r="B6070" t="str">
            <v>4201.0013.0480925</v>
          </cell>
          <cell r="C6070" t="str">
            <v>PENGOBATAN - 6 DISPENSER (SOE-TA)</v>
          </cell>
        </row>
        <row r="6071">
          <cell r="B6071" t="str">
            <v>4201.0013.0481001</v>
          </cell>
          <cell r="C6071" t="str">
            <v>PENGOBATAN - VESSEL TAG NO.14-E-25</v>
          </cell>
        </row>
        <row r="6072">
          <cell r="B6072" t="str">
            <v>4201.0013.0481012</v>
          </cell>
          <cell r="C6072" t="str">
            <v>PENGOBATAN - BAFFLE PLATE</v>
          </cell>
        </row>
        <row r="6073">
          <cell r="B6073" t="str">
            <v>4201.0013.0481016</v>
          </cell>
          <cell r="C6073" t="str">
            <v>PENGOBATAN - ERECTION VCFHE 84E-201</v>
          </cell>
        </row>
        <row r="6074">
          <cell r="B6074" t="str">
            <v>4201.0013.0481023</v>
          </cell>
          <cell r="C6074" t="str">
            <v>PENGOBATAN - PASS PARTITION PLATE</v>
          </cell>
        </row>
        <row r="6075">
          <cell r="B6075" t="str">
            <v>4201.0013.0481024</v>
          </cell>
          <cell r="C6075" t="str">
            <v>PENGOBATAN - T. BUNDLE COMP, CHANNEL</v>
          </cell>
        </row>
        <row r="6076">
          <cell r="B6076" t="str">
            <v>4201.0013.0481101</v>
          </cell>
          <cell r="C6076" t="str">
            <v>PENGOBATAN - TUBE BUNDLE TYPE "U"</v>
          </cell>
        </row>
        <row r="6077">
          <cell r="B6077" t="str">
            <v>4201.0013.0481105</v>
          </cell>
          <cell r="C6077" t="str">
            <v>PENGOBATAN - TBUNDLE AS110-E-7 A/B/C/D</v>
          </cell>
        </row>
        <row r="6078">
          <cell r="B6078" t="str">
            <v>4201.0013.0481106</v>
          </cell>
          <cell r="C6078" t="str">
            <v>PENGOBATAN - EJCTR STEAMTAG110-J-51A/B</v>
          </cell>
        </row>
        <row r="6079">
          <cell r="B6079" t="str">
            <v>4201.0013.0481107</v>
          </cell>
          <cell r="C6079" t="str">
            <v>PENGOBATAN - TBUNDLE AS&amp;SHELL 93E-405</v>
          </cell>
        </row>
        <row r="6080">
          <cell r="B6080" t="str">
            <v>4201.0013.0481109</v>
          </cell>
          <cell r="C6080" t="str">
            <v>PENGOBATAN - PRESSURE VESSEL FABRICATI</v>
          </cell>
        </row>
        <row r="6081">
          <cell r="B6081" t="str">
            <v>4201.0013.0481114</v>
          </cell>
          <cell r="C6081" t="str">
            <v>PENGOBATAN - HEAT EXCHANGER COMPLETE 7</v>
          </cell>
        </row>
        <row r="6082">
          <cell r="B6082" t="str">
            <v>4201.0013.0481117</v>
          </cell>
          <cell r="C6082" t="str">
            <v>PENGOBATAN - CONDENSATE STRIPPER</v>
          </cell>
        </row>
        <row r="6083">
          <cell r="B6083" t="str">
            <v>4201.0013.0481118</v>
          </cell>
          <cell r="C6083" t="str">
            <v>PENGOBATAN - VESSEL, HORIZONTAL TAG</v>
          </cell>
        </row>
        <row r="6084">
          <cell r="B6084" t="str">
            <v>4201.0013.0481124</v>
          </cell>
          <cell r="C6084" t="str">
            <v>PENGOBATAN - Heat Exchanger  Assy Tag</v>
          </cell>
        </row>
        <row r="6085">
          <cell r="B6085" t="str">
            <v>4201.0013.0481153</v>
          </cell>
          <cell r="C6085" t="str">
            <v>PENGOBATAN - 5 (FIVE) UNIT COMBINED FE</v>
          </cell>
        </row>
        <row r="6086">
          <cell r="B6086" t="str">
            <v>4201.0013.0481159</v>
          </cell>
          <cell r="C6086" t="str">
            <v>PENGOBATAN - PEMBANGUNAN UNIT CHLORIDE</v>
          </cell>
        </row>
        <row r="6087">
          <cell r="B6087" t="str">
            <v>4201.0013.0481160</v>
          </cell>
          <cell r="C6087" t="str">
            <v>PENGOBATAN - FABRICATION INTERNAL PART</v>
          </cell>
        </row>
        <row r="6088">
          <cell r="B6088" t="str">
            <v>4201.0013.0481161</v>
          </cell>
          <cell r="C6088" t="str">
            <v>PENGOBATAN - HEAT EXCHANGER 260-E-157</v>
          </cell>
        </row>
        <row r="6089">
          <cell r="B6089" t="str">
            <v>4201.0013.0481163</v>
          </cell>
          <cell r="C6089" t="str">
            <v>PENGOBATAN - PEMBANGUNAN FASILITAS SLU</v>
          </cell>
        </row>
        <row r="6090">
          <cell r="B6090" t="str">
            <v>4201.0013.0481166</v>
          </cell>
          <cell r="C6090" t="str">
            <v>PENGOBATAN - SHELL &amp; TUBE BUNDLE  Assy</v>
          </cell>
        </row>
        <row r="6091">
          <cell r="B6091" t="str">
            <v>4201.0013.04812004</v>
          </cell>
          <cell r="C6091" t="str">
            <v>PENGOBATAN - TOP HEAD COLOUMN</v>
          </cell>
        </row>
        <row r="6092">
          <cell r="B6092" t="str">
            <v>4201.0013.04812005</v>
          </cell>
          <cell r="C6092" t="str">
            <v>PENGOBATAN - HEAT EXCHANGER</v>
          </cell>
        </row>
        <row r="6093">
          <cell r="B6093" t="str">
            <v>4201.0013.0510862</v>
          </cell>
          <cell r="C6093" t="str">
            <v>PENGOBATAN - PRESSURE VESSEL</v>
          </cell>
        </row>
        <row r="6094">
          <cell r="B6094" t="str">
            <v>4201.0013.0510863</v>
          </cell>
          <cell r="C6094" t="str">
            <v>PENGOBATAN - PROV OF SHELL &amp; TUBE HEAT</v>
          </cell>
        </row>
        <row r="6095">
          <cell r="B6095" t="str">
            <v>4201.0013.0510902</v>
          </cell>
          <cell r="C6095" t="str">
            <v>PENGOBATAN - PRESSURE VESSEL GSA</v>
          </cell>
        </row>
        <row r="6096">
          <cell r="B6096" t="str">
            <v>4201.0013.0511017</v>
          </cell>
          <cell r="C6096" t="str">
            <v>PENGOBATAN - FAB HEAD CHANNEL (E-2030)</v>
          </cell>
        </row>
        <row r="6097">
          <cell r="B6097" t="str">
            <v>4201.0013.0511152</v>
          </cell>
          <cell r="C6097" t="str">
            <v>PENGOBATAN - ENGINEERING, PROCUREMENT,</v>
          </cell>
        </row>
        <row r="6098">
          <cell r="B6098" t="str">
            <v>4201.0013.0540911</v>
          </cell>
          <cell r="C6098" t="str">
            <v>PENGOBATAN - NATURAL GAS REHEATER</v>
          </cell>
        </row>
        <row r="6099">
          <cell r="B6099" t="str">
            <v>4201.0013.0541171</v>
          </cell>
          <cell r="C6099" t="str">
            <v>PENGOBATAN - HEAT EXCHANGER DEHYDROGEN</v>
          </cell>
        </row>
        <row r="6100">
          <cell r="B6100" t="str">
            <v>4201.0013.05412002</v>
          </cell>
          <cell r="C6100" t="str">
            <v>PENGOBATAN - REPLACEMENT HEAT EXCHANGE</v>
          </cell>
        </row>
        <row r="6101">
          <cell r="B6101" t="str">
            <v>4201.0013.0550824</v>
          </cell>
          <cell r="C6101" t="str">
            <v>PENGOBATAN - FERTILIZER FACTORY EXPANS</v>
          </cell>
        </row>
        <row r="6102">
          <cell r="B6102" t="str">
            <v>4201.0013.0560920</v>
          </cell>
          <cell r="C6102" t="str">
            <v>PENGOBATAN - REPL T BUNDLE 3A-1111-C</v>
          </cell>
        </row>
        <row r="6103">
          <cell r="B6103" t="str">
            <v>4201.0013.0561111</v>
          </cell>
          <cell r="C6103" t="str">
            <v>PENGOBATAN - SUPERHEATER WASTE HEAT BO</v>
          </cell>
        </row>
        <row r="6104">
          <cell r="B6104" t="str">
            <v>4201.0013.0561112</v>
          </cell>
          <cell r="C6104" t="str">
            <v>PENGOBATAN - AIR HEATER 5U-EC-301 (SEG</v>
          </cell>
        </row>
        <row r="6105">
          <cell r="B6105" t="str">
            <v>4201.0013.0561151</v>
          </cell>
          <cell r="C6105" t="str">
            <v>PENGOBATAN - HP STEAM SUPER HEATER 102</v>
          </cell>
        </row>
        <row r="6106">
          <cell r="B6106" t="str">
            <v>4201.0013.0561158</v>
          </cell>
          <cell r="C6106" t="str">
            <v>PENGOBATAN - 5A-115C METHANATOR EFFLUE</v>
          </cell>
        </row>
        <row r="6107">
          <cell r="B6107" t="str">
            <v>4201.0013.0561164</v>
          </cell>
          <cell r="C6107" t="str">
            <v>PENGOBATAN - PLATE DISTRIBUTOR COMPLAT</v>
          </cell>
        </row>
        <row r="6108">
          <cell r="B6108" t="str">
            <v>4201.0013.0561170</v>
          </cell>
          <cell r="C6108" t="str">
            <v>PENGOBATAN - RETUBING 101-C PUSRI - 1B</v>
          </cell>
        </row>
        <row r="6109">
          <cell r="B6109" t="str">
            <v>4201.0013.05612014</v>
          </cell>
          <cell r="C6109" t="str">
            <v>PENGOBATAN - TUBE BUNDLE</v>
          </cell>
        </row>
        <row r="6110">
          <cell r="B6110" t="str">
            <v>4201.0013.05612015</v>
          </cell>
          <cell r="C6110" t="str">
            <v>PENGOBATAN - PRETHICKENER 5U-FD-202</v>
          </cell>
        </row>
        <row r="6111">
          <cell r="B6111" t="str">
            <v>4201.0013.0580817</v>
          </cell>
          <cell r="C6111" t="str">
            <v>PENGOBATAN - PRESS. VESSEL RCC OFF GAS</v>
          </cell>
        </row>
        <row r="6112">
          <cell r="B6112" t="str">
            <v>4201.0013.0581003</v>
          </cell>
          <cell r="C6112" t="str">
            <v>PENGOBATAN - 10.000MT AMMONIA25-TK-801</v>
          </cell>
        </row>
        <row r="6113">
          <cell r="B6113" t="str">
            <v>4201.0013.0581009</v>
          </cell>
          <cell r="C6113" t="str">
            <v>PENGOBATAN - STAINLESS STEEL STRUC ANP</v>
          </cell>
        </row>
        <row r="6114">
          <cell r="B6114" t="str">
            <v>4201.0013.0581126</v>
          </cell>
          <cell r="C6114" t="str">
            <v>PENGOBATAN - PRESSURE VESSEL 2 X 35 MW</v>
          </cell>
        </row>
        <row r="6115">
          <cell r="B6115" t="str">
            <v>4201.0013.0600702</v>
          </cell>
          <cell r="C6115" t="str">
            <v>PENGOBATAN - INSTALL / ERECTION SUBCON</v>
          </cell>
        </row>
        <row r="6116">
          <cell r="B6116" t="str">
            <v>4201.0013.0600704</v>
          </cell>
          <cell r="C6116" t="str">
            <v>PENGOBATAN - COAL FIRED PWR PL PR THER</v>
          </cell>
        </row>
        <row r="6117">
          <cell r="B6117" t="str">
            <v>4201.0013.0600706</v>
          </cell>
          <cell r="C6117" t="str">
            <v>PENGOBATAN - COAL-FIRED POWER PLANT PR</v>
          </cell>
        </row>
        <row r="6118">
          <cell r="B6118" t="str">
            <v>4201.0013.0600708</v>
          </cell>
          <cell r="C6118" t="str">
            <v>PENGOBATAN - ESP INLET FLUE &amp; ESP OUTL</v>
          </cell>
        </row>
        <row r="6119">
          <cell r="B6119" t="str">
            <v>4201.0013.0600710</v>
          </cell>
          <cell r="C6119" t="str">
            <v>PENGOBATAN - I &amp; C PRIMARY VALVE</v>
          </cell>
        </row>
        <row r="6120">
          <cell r="B6120" t="str">
            <v>4201.0013.0600711</v>
          </cell>
          <cell r="C6120" t="str">
            <v>PENGOBATAN - FLUE SUPPORTER SUPERSTRUC</v>
          </cell>
        </row>
        <row r="6121">
          <cell r="B6121" t="str">
            <v>4201.0013.0600907</v>
          </cell>
          <cell r="C6121" t="str">
            <v>PENGOBATAN - INST/ERCTION MECH 3X315MW</v>
          </cell>
        </row>
        <row r="6122">
          <cell r="B6122" t="str">
            <v>4201.0013.0630910</v>
          </cell>
          <cell r="C6122" t="str">
            <v>PENGOBATAN - FABRICATION RISER CLAMP</v>
          </cell>
        </row>
        <row r="6123">
          <cell r="B6123" t="str">
            <v>4201.0013.0631115</v>
          </cell>
          <cell r="C6123" t="str">
            <v>PENGOBATAN - SUPPLY OF HEAT EXCHANGER</v>
          </cell>
        </row>
        <row r="6124">
          <cell r="B6124" t="str">
            <v>4201.0013.0631201</v>
          </cell>
          <cell r="C6124" t="str">
            <v>PENGOBATAN - PROVISION OF EPCI KF GAS</v>
          </cell>
        </row>
        <row r="6125">
          <cell r="B6125" t="str">
            <v>4201.0013.06312029</v>
          </cell>
          <cell r="C6125" t="str">
            <v>PENGOBATAN - FABRICATION PIPE SPOOL</v>
          </cell>
        </row>
        <row r="6126">
          <cell r="B6126" t="str">
            <v>4201.0013.06312051</v>
          </cell>
          <cell r="C6126" t="str">
            <v>PENGOBATAN - PROVISION OF ENGINEERING</v>
          </cell>
        </row>
        <row r="6127">
          <cell r="B6127" t="str">
            <v>4201.0013.0651021</v>
          </cell>
          <cell r="C6127" t="str">
            <v>PENGOBATAN - FAB&amp;INSTAL ENERGY PLANT</v>
          </cell>
        </row>
        <row r="6128">
          <cell r="B6128" t="str">
            <v>4201.0013.0651025</v>
          </cell>
          <cell r="C6128" t="str">
            <v>PENGOBATAN - SUPPLY &amp; INSTAL PNEUMATIC</v>
          </cell>
        </row>
        <row r="6129">
          <cell r="B6129" t="str">
            <v>4201.0013.0651102</v>
          </cell>
          <cell r="C6129" t="str">
            <v>PENGOBATAN - SUPP&amp;INST 7110,7120,7130</v>
          </cell>
        </row>
        <row r="6130">
          <cell r="B6130" t="str">
            <v>4201.0013.0701022</v>
          </cell>
          <cell r="C6130" t="str">
            <v>PENGOBATAN - CHEMICAL CLEANING</v>
          </cell>
        </row>
        <row r="6131">
          <cell r="B6131" t="str">
            <v>4201.0013.0701122</v>
          </cell>
          <cell r="C6131" t="str">
            <v>PENGOBATAN - PUMP &amp; PIPING BROKE STOR.</v>
          </cell>
        </row>
        <row r="6132">
          <cell r="B6132" t="str">
            <v>4201.0013.0731138</v>
          </cell>
          <cell r="C6132" t="str">
            <v>PENGOBATAN - AIR HEATER TUBES</v>
          </cell>
        </row>
        <row r="6133">
          <cell r="B6133" t="str">
            <v>4201.0013.07312054</v>
          </cell>
          <cell r="C6133" t="str">
            <v>PENGOBATAN - SERVICE BARK CONVEYOR</v>
          </cell>
        </row>
        <row r="6134">
          <cell r="B6134" t="str">
            <v>4201.0013.0830924</v>
          </cell>
          <cell r="C6134" t="str">
            <v>PENGOBATAN - TRANS,INST,HOOKUP POLENG</v>
          </cell>
        </row>
        <row r="6135">
          <cell r="B6135" t="str">
            <v>4201.0013.0831120</v>
          </cell>
          <cell r="C6135" t="str">
            <v>PENGOBATAN - EPC WORKS FOR PPP-CW-DW-G</v>
          </cell>
        </row>
        <row r="6136">
          <cell r="B6136" t="str">
            <v>4201.0013.0881108</v>
          </cell>
          <cell r="C6136" t="str">
            <v>PENGOBATAN - REPLACE SW PIPE</v>
          </cell>
        </row>
        <row r="6137">
          <cell r="B6137" t="str">
            <v>4201.0013.0881123</v>
          </cell>
          <cell r="C6137" t="str">
            <v>PENGOBATAN - HOUSING FILTER</v>
          </cell>
        </row>
        <row r="6138">
          <cell r="B6138" t="str">
            <v>4201.0013.0901121</v>
          </cell>
          <cell r="C6138" t="str">
            <v>PENGOBATAN - DUCTING TISSUE MILL II</v>
          </cell>
        </row>
        <row r="6139">
          <cell r="B6139" t="str">
            <v>4201.0013.0901142</v>
          </cell>
          <cell r="C6139" t="str">
            <v>PENGOBATAN - Ducting Yankee</v>
          </cell>
        </row>
        <row r="6140">
          <cell r="B6140" t="str">
            <v>4201.0013.0911125</v>
          </cell>
          <cell r="C6140" t="str">
            <v>PENGOBATAN - Water System &amp; Coal Syste</v>
          </cell>
        </row>
        <row r="6141">
          <cell r="B6141" t="str">
            <v>4201.0013.0921147</v>
          </cell>
          <cell r="C6141" t="str">
            <v>PENGOBATAN - ADD. BY PAS LINE FOR DOUB</v>
          </cell>
        </row>
        <row r="6142">
          <cell r="B6142" t="str">
            <v>4201.0013.0991129</v>
          </cell>
          <cell r="C6142" t="str">
            <v>PENGOBATAN - PIPA HYDRANT</v>
          </cell>
        </row>
        <row r="6143">
          <cell r="B6143" t="str">
            <v>4201.0013.1021146</v>
          </cell>
          <cell r="C6143" t="str">
            <v>PENGOBATAN -  water surge tank</v>
          </cell>
        </row>
        <row r="6144">
          <cell r="B6144" t="str">
            <v>4201.0013.1031143</v>
          </cell>
          <cell r="C6144" t="str">
            <v>PENGOBATAN - DUPLEX PIPE SPOOL 2-INC,</v>
          </cell>
        </row>
        <row r="6145">
          <cell r="B6145" t="str">
            <v>4201.0013.10412034</v>
          </cell>
          <cell r="C6145" t="str">
            <v>PENGOBATAN - TUBE BUNDLE E201-05-08-09</v>
          </cell>
        </row>
        <row r="6146">
          <cell r="B6146" t="str">
            <v>4201.0013.10512037</v>
          </cell>
          <cell r="C6146" t="str">
            <v>PENGOBATAN - HEAT EXCHANGER ASSY TAG N</v>
          </cell>
        </row>
        <row r="6147">
          <cell r="B6147" t="str">
            <v>4201.0013.10512038</v>
          </cell>
          <cell r="C6147" t="str">
            <v>PENGOBATAN - PENGADAAN SHELL ASSY TAG</v>
          </cell>
        </row>
        <row r="6148">
          <cell r="B6148" t="str">
            <v>4201.0013.10512039</v>
          </cell>
          <cell r="C6148" t="str">
            <v>PENGOBATAN - PENGADAAN SHELL ASSY TAG</v>
          </cell>
        </row>
        <row r="6149">
          <cell r="B6149" t="str">
            <v>4201.0013.10512060</v>
          </cell>
          <cell r="C6149" t="str">
            <v>PENGOBATAN - PENGGANTIAN/PEMBUATAN TES</v>
          </cell>
        </row>
        <row r="6150">
          <cell r="B6150" t="str">
            <v>4201.0013.10612040</v>
          </cell>
          <cell r="C6150" t="str">
            <v>PENGOBATAN - TUBE BUNDLE, SHELLBUNDLE,</v>
          </cell>
        </row>
        <row r="6151">
          <cell r="B6151" t="str">
            <v>4201.0013.10612053</v>
          </cell>
          <cell r="C6151" t="str">
            <v>PENGOBATAN - ENGINEERING, PROCUREMENT</v>
          </cell>
        </row>
        <row r="6152">
          <cell r="B6152" t="str">
            <v>4201.0013.1121154</v>
          </cell>
          <cell r="C6152" t="str">
            <v>PENGOBATAN - H2S MUD / GAS SEPARATOR</v>
          </cell>
        </row>
        <row r="6153">
          <cell r="B6153" t="str">
            <v>4201.0013.1161162</v>
          </cell>
          <cell r="C6153" t="str">
            <v>PENGOBATAN - SECONDARY REFORMER EFFLUE</v>
          </cell>
        </row>
        <row r="6154">
          <cell r="B6154" t="str">
            <v>4201.0013.1171165</v>
          </cell>
          <cell r="C6154" t="str">
            <v>PENGOBATAN - TOWER</v>
          </cell>
        </row>
        <row r="6155">
          <cell r="B6155" t="str">
            <v>4201.0013.1171167</v>
          </cell>
          <cell r="C6155" t="str">
            <v>PENGOBATAN - SHOP FABRICATED VESSEL &amp;</v>
          </cell>
        </row>
        <row r="6156">
          <cell r="B6156" t="str">
            <v>4201.0013.1171168</v>
          </cell>
          <cell r="C6156" t="str">
            <v>PENGOBATAN - SHOP FABRICATED VESSEL &amp;</v>
          </cell>
        </row>
        <row r="6157">
          <cell r="B6157" t="str">
            <v>4201.0013.11712010</v>
          </cell>
          <cell r="C6157" t="str">
            <v>PENGOBATAN - SHOP FABRICATED VESSEL &amp;</v>
          </cell>
        </row>
        <row r="6158">
          <cell r="B6158" t="str">
            <v>4201.0013.11712023</v>
          </cell>
          <cell r="C6158" t="str">
            <v>PENGOBATAN - SHOP FABRICATED VESSEL &amp;</v>
          </cell>
        </row>
        <row r="6159">
          <cell r="B6159" t="str">
            <v>4201.0013.1191172</v>
          </cell>
          <cell r="C6159" t="str">
            <v>PENGOBATAN - EPC MOBILE SEPARATOR</v>
          </cell>
        </row>
        <row r="6160">
          <cell r="B6160" t="str">
            <v>4201.0013.1201175</v>
          </cell>
          <cell r="C6160" t="str">
            <v>PENGOBATAN - FABRICATION &amp; ERECTION OF</v>
          </cell>
        </row>
        <row r="6161">
          <cell r="B6161" t="str">
            <v>4201.0013.12812012</v>
          </cell>
          <cell r="C6161" t="str">
            <v>PENGOBATAN - RENTAL DRILLING EQUIPMENT</v>
          </cell>
        </row>
        <row r="6162">
          <cell r="B6162" t="str">
            <v>4201.0013.12912007</v>
          </cell>
          <cell r="C6162" t="str">
            <v>PENGOBATAN - SUPPLY OF SHELL &amp; TUBE HE</v>
          </cell>
        </row>
        <row r="6163">
          <cell r="B6163" t="str">
            <v>4201.0013.14512017</v>
          </cell>
          <cell r="C6163" t="str">
            <v>PENGOBATAN - DIVING EQUIPMENT</v>
          </cell>
        </row>
        <row r="6164">
          <cell r="B6164" t="str">
            <v>4201.0013.14912041</v>
          </cell>
          <cell r="C6164" t="str">
            <v>PENGOBATAN - FABRIKASI SHELL 24E-113</v>
          </cell>
        </row>
        <row r="6165">
          <cell r="B6165" t="str">
            <v>4201.0013.15012024</v>
          </cell>
          <cell r="C6165" t="str">
            <v>PENGOBATAN -  TOTAL RETUBE INSITU SURF</v>
          </cell>
        </row>
        <row r="6166">
          <cell r="B6166" t="str">
            <v>4201.0013.15212028</v>
          </cell>
          <cell r="C6166" t="str">
            <v>PENGOBATAN - TUBE BUNDLE SHELL H5012 &amp;</v>
          </cell>
        </row>
        <row r="6167">
          <cell r="B6167" t="str">
            <v>4201.0013.15212059</v>
          </cell>
          <cell r="C6167" t="str">
            <v>PENGOBATAN - SECONDARY REACTOR UNIT</v>
          </cell>
        </row>
        <row r="6168">
          <cell r="B6168" t="str">
            <v>4201.0013.15312030</v>
          </cell>
          <cell r="C6168" t="str">
            <v>PENGOBATAN - 2 UNIT FUEL GAS FILTER CO</v>
          </cell>
        </row>
        <row r="6169">
          <cell r="B6169" t="str">
            <v>4201.0013.15712042</v>
          </cell>
          <cell r="C6169" t="str">
            <v>PENGOBATAN - REDESIGN, FABRIKASI &amp; PEM</v>
          </cell>
        </row>
        <row r="6170">
          <cell r="B6170" t="str">
            <v>4201.0013.16012044</v>
          </cell>
          <cell r="C6170" t="str">
            <v>PENGOBATAN -  EPCI CONTRACT FOR LIMA F</v>
          </cell>
        </row>
        <row r="6171">
          <cell r="B6171" t="str">
            <v>4201.0013.16409005</v>
          </cell>
          <cell r="C6171" t="str">
            <v>PENGOBATAN - MEG Injection Package</v>
          </cell>
        </row>
        <row r="6172">
          <cell r="B6172" t="str">
            <v>4201.0013.R000000</v>
          </cell>
          <cell r="C6172" t="str">
            <v>PENGOBATAN - SEWA EQUIPMENT- EXCAVATOR</v>
          </cell>
        </row>
        <row r="6173">
          <cell r="B6173" t="str">
            <v>4201.0014.06312006</v>
          </cell>
          <cell r="C6173" t="str">
            <v>ASURANSI PROYEK - PROV OF EPCI KF GAS (INT)</v>
          </cell>
        </row>
        <row r="6174">
          <cell r="B6174" t="str">
            <v>4201.0014.002</v>
          </cell>
          <cell r="C6174" t="str">
            <v>ASURANSI PROYEK - WORKSHOP</v>
          </cell>
        </row>
        <row r="6175">
          <cell r="B6175" t="str">
            <v>4201.0014.0050852</v>
          </cell>
          <cell r="C6175" t="str">
            <v>ASURANSI PROYEK - KAMBUNA TOPSIDE REUSER S</v>
          </cell>
        </row>
        <row r="6176">
          <cell r="B6176" t="str">
            <v>4201.0014.0050905</v>
          </cell>
          <cell r="C6176" t="str">
            <v>ASURANSI PROYEK - MEG INJECTION PACKAGE</v>
          </cell>
        </row>
        <row r="6177">
          <cell r="B6177" t="str">
            <v>4201.0014.00712046</v>
          </cell>
          <cell r="C6177" t="str">
            <v>ASURANSI PROYEK - FABRIKASI  &amp; INSTASI UNTU</v>
          </cell>
        </row>
        <row r="6178">
          <cell r="B6178" t="str">
            <v>4201.0014.0081014</v>
          </cell>
          <cell r="C6178" t="str">
            <v>ASURANSI PROYEK - SEI AMBAWANG KAB.KUBU</v>
          </cell>
        </row>
        <row r="6179">
          <cell r="B6179" t="str">
            <v>4201.0014.0101019</v>
          </cell>
          <cell r="C6179" t="str">
            <v>ASURANSI PROYEK - CPP&amp;AUP PLATFORMS INST</v>
          </cell>
        </row>
        <row r="6180">
          <cell r="B6180" t="str">
            <v>4201.0014.0101137</v>
          </cell>
          <cell r="C6180" t="str">
            <v>ASURANSI PROYEK - CPP &amp; AUP Platforms</v>
          </cell>
        </row>
        <row r="6181">
          <cell r="B6181" t="str">
            <v>4201.0014.0120832</v>
          </cell>
          <cell r="C6181" t="str">
            <v>ASURANSI PROYEK - SHELL &amp; TUBE HEAT EXCHANG</v>
          </cell>
        </row>
        <row r="6182">
          <cell r="B6182" t="str">
            <v>4201.0014.0130903</v>
          </cell>
          <cell r="C6182" t="str">
            <v>ASURANSI PROYEK - WELL TEST, SKID UNIT</v>
          </cell>
        </row>
        <row r="6183">
          <cell r="B6183" t="str">
            <v>4201.0014.0130904</v>
          </cell>
          <cell r="C6183" t="str">
            <v>ASURANSI PROYEK - HEAT EXCHANGER</v>
          </cell>
        </row>
        <row r="6184">
          <cell r="B6184" t="str">
            <v>4201.0014.0130908</v>
          </cell>
          <cell r="C6184" t="str">
            <v>ASURANSI PROYEK - PIPE SLEEVE &amp; DURI, RIAU</v>
          </cell>
        </row>
        <row r="6185">
          <cell r="B6185" t="str">
            <v>4201.0014.0130923</v>
          </cell>
          <cell r="C6185" t="str">
            <v>ASURANSI PROYEK - PROV OF WATER STO TANK</v>
          </cell>
        </row>
        <row r="6186">
          <cell r="B6186" t="str">
            <v>4201.0014.0130929</v>
          </cell>
          <cell r="C6186" t="str">
            <v>ASURANSI PROYEK - OPERATION ASSISTANCE SLN</v>
          </cell>
        </row>
        <row r="6187">
          <cell r="B6187" t="str">
            <v>4201.0014.0130931</v>
          </cell>
          <cell r="C6187" t="str">
            <v>ASURANSI PROYEK - STORAGE TANK FOR INT PROG</v>
          </cell>
        </row>
        <row r="6188">
          <cell r="B6188" t="str">
            <v>4201.0014.0131004</v>
          </cell>
          <cell r="C6188" t="str">
            <v>ASURANSI PROYEK - 3 UNITS K.O. DRUM</v>
          </cell>
        </row>
        <row r="6189">
          <cell r="B6189" t="str">
            <v>4201.0014.0131010</v>
          </cell>
          <cell r="C6189" t="str">
            <v>ASURANSI PROYEK - DISAIN&amp;FAB ALAT SURFAKTAN</v>
          </cell>
        </row>
        <row r="6190">
          <cell r="B6190" t="str">
            <v>4201.0014.0131018</v>
          </cell>
          <cell r="C6190" t="str">
            <v>ASURANSI PROYEK - JASA KONST TANGKI PEMISAH</v>
          </cell>
        </row>
        <row r="6191">
          <cell r="B6191" t="str">
            <v>4201.0014.0131104</v>
          </cell>
          <cell r="C6191" t="str">
            <v>ASURANSI PROYEK - RIGLESS SERVICE</v>
          </cell>
        </row>
        <row r="6192">
          <cell r="B6192" t="str">
            <v>4201.0014.0131113</v>
          </cell>
          <cell r="C6192" t="str">
            <v>ASURANSI PROYEK - EPC U/ FASILITAS TANKI DI</v>
          </cell>
        </row>
        <row r="6193">
          <cell r="B6193" t="str">
            <v>4201.0014.0131119</v>
          </cell>
          <cell r="C6193" t="str">
            <v>ASURANSI PROYEK - EPF OF STORAGE FOR RANTAU</v>
          </cell>
        </row>
        <row r="6194">
          <cell r="B6194" t="str">
            <v>4201.0014.0131127</v>
          </cell>
          <cell r="C6194" t="str">
            <v>ASURANSI PROYEK - RIGLESS SERVICE</v>
          </cell>
        </row>
        <row r="6195">
          <cell r="B6195" t="str">
            <v>4201.0014.0131150</v>
          </cell>
          <cell r="C6195" t="str">
            <v>ASURANSI PROYEK - WASH TANK REPAIR</v>
          </cell>
        </row>
        <row r="6196">
          <cell r="B6196" t="str">
            <v>4201.0014.01312003</v>
          </cell>
          <cell r="C6196" t="str">
            <v>ASURANSI PROYEK - RIGLESS SERVICES</v>
          </cell>
        </row>
        <row r="6197">
          <cell r="B6197" t="str">
            <v>4201.0014.01312031</v>
          </cell>
          <cell r="C6197" t="str">
            <v>ASURANSI PROYEK - PLUG BACK WITH SLICKLINE</v>
          </cell>
        </row>
        <row r="6198">
          <cell r="B6198" t="str">
            <v>4201.0014.01312049</v>
          </cell>
          <cell r="C6198" t="str">
            <v>ASURANSI PROYEK - HRSG #2 &amp; #5</v>
          </cell>
        </row>
        <row r="6199">
          <cell r="B6199" t="str">
            <v>4201.0014.01312058</v>
          </cell>
          <cell r="C6199" t="str">
            <v>ASURANSI PROYEK - FOAMING SERVICES</v>
          </cell>
        </row>
        <row r="6200">
          <cell r="B6200" t="str">
            <v>4201.0014.0150909</v>
          </cell>
          <cell r="C6200" t="str">
            <v>ASURANSI PROYEK - PIPE CONNECTION</v>
          </cell>
        </row>
        <row r="6201">
          <cell r="B6201" t="str">
            <v>4201.0014.0150916</v>
          </cell>
          <cell r="C6201" t="str">
            <v>ASURANSI PROYEK - SUBSEA CABLE</v>
          </cell>
        </row>
        <row r="6202">
          <cell r="B6202" t="str">
            <v>4201.0014.0151128</v>
          </cell>
          <cell r="C6202" t="str">
            <v>ASURANSI PROYEK - PROJECT BAWAL PIPELINE</v>
          </cell>
        </row>
        <row r="6203">
          <cell r="B6203" t="str">
            <v>4201.0014.01512021</v>
          </cell>
          <cell r="C6203" t="str">
            <v>ASURANSI PROYEK - TUBE BUNDLE CONDENSATE CO</v>
          </cell>
        </row>
        <row r="6204">
          <cell r="B6204" t="str">
            <v>4201.0014.01512027</v>
          </cell>
          <cell r="C6204" t="str">
            <v>ASURANSI PROYEK - FUEL GAS SCRUBBER AND HEA</v>
          </cell>
        </row>
        <row r="6205">
          <cell r="B6205" t="str">
            <v>4201.0014.01512043</v>
          </cell>
          <cell r="C6205" t="str">
            <v>ASURANSI PROYEK - EHMR WATER PROJECT, EPCI</v>
          </cell>
        </row>
        <row r="6206">
          <cell r="B6206" t="str">
            <v>4201.0014.01512062</v>
          </cell>
          <cell r="C6206" t="str">
            <v>ASURANSI PROYEK - EPCI TEMBANG 8 TO BAWAL P</v>
          </cell>
        </row>
        <row r="6207">
          <cell r="B6207" t="str">
            <v>4201.0014.0191139</v>
          </cell>
          <cell r="C6207" t="str">
            <v>ASURANSI PROYEK - Maintenance of Expansion</v>
          </cell>
        </row>
        <row r="6208">
          <cell r="B6208" t="str">
            <v>4201.0014.0241007</v>
          </cell>
          <cell r="C6208" t="str">
            <v>ASURANSI PROYEK - REP&amp;TEST (336-I;1000m3)</v>
          </cell>
        </row>
        <row r="6209">
          <cell r="B6209" t="str">
            <v>4201.0014.02412022</v>
          </cell>
          <cell r="C6209" t="str">
            <v>ASURANSI PROYEK - REPAIR F/WELDING TANK</v>
          </cell>
        </row>
        <row r="6210">
          <cell r="B6210" t="str">
            <v>4201.0014.02412035</v>
          </cell>
          <cell r="C6210" t="str">
            <v>ASURANSI PROYEK - REPAIR OF TANK 100 CUFT P</v>
          </cell>
        </row>
        <row r="6211">
          <cell r="B6211" t="str">
            <v>4201.0014.0260847</v>
          </cell>
          <cell r="C6211" t="str">
            <v>ASURANSI PROYEK - INSTALLATION OF 2X315 MW</v>
          </cell>
        </row>
        <row r="6212">
          <cell r="B6212" t="str">
            <v>4201.0014.0261198</v>
          </cell>
          <cell r="C6212" t="str">
            <v>ASURANSI PROYEK - MAINTENANCE HUBEI</v>
          </cell>
        </row>
        <row r="6213">
          <cell r="B6213" t="str">
            <v>4201.0014.0280913</v>
          </cell>
          <cell r="C6213" t="str">
            <v>ASURANSI PROYEK - FAB SAND BLAST&amp;PRIM COAT</v>
          </cell>
        </row>
        <row r="6214">
          <cell r="B6214" t="str">
            <v>4201.0014.0280915</v>
          </cell>
          <cell r="C6214" t="str">
            <v>ASURANSI PROYEK - MB#13; RECONDITION WORK</v>
          </cell>
        </row>
        <row r="6215">
          <cell r="B6215" t="str">
            <v>4201.0014.0280919</v>
          </cell>
          <cell r="C6215" t="str">
            <v>ASURANSI PROYEK - RB#13; ANCHOR BOLT INST</v>
          </cell>
        </row>
        <row r="6216">
          <cell r="B6216" t="str">
            <v>4201.0014.0280921</v>
          </cell>
          <cell r="C6216" t="str">
            <v>ASURANSI PROYEK - RB#13; INST MECHANICAL</v>
          </cell>
        </row>
        <row r="6217">
          <cell r="B6217" t="str">
            <v>4201.0014.0280926</v>
          </cell>
          <cell r="C6217" t="str">
            <v>ASURANSI PROYEK - RB#13; PIPE EXT /MP &amp; LP</v>
          </cell>
        </row>
        <row r="6218">
          <cell r="B6218" t="str">
            <v>4201.0014.0280927</v>
          </cell>
          <cell r="C6218" t="str">
            <v>ASURANSI PROYEK - PM#9;MP BIN TEMP CONTROL</v>
          </cell>
        </row>
        <row r="6219">
          <cell r="B6219" t="str">
            <v>4201.0014.0280930</v>
          </cell>
          <cell r="C6219" t="str">
            <v>ASURANSI PROYEK - MB#15;MAIN STEAM LINE MOD</v>
          </cell>
        </row>
        <row r="6220">
          <cell r="B6220" t="str">
            <v>4201.0014.0281005</v>
          </cell>
          <cell r="C6220" t="str">
            <v>ASURANSI PROYEK - PM#9; UPGRADE TIE IN</v>
          </cell>
        </row>
        <row r="6221">
          <cell r="B6221" t="str">
            <v>4201.0014.0281006</v>
          </cell>
          <cell r="C6221" t="str">
            <v>ASURANSI PROYEK - MANPOWER SUPPLY SHUTDOWN</v>
          </cell>
        </row>
        <row r="6222">
          <cell r="B6222" t="str">
            <v>4201.0014.0281011</v>
          </cell>
          <cell r="C6222" t="str">
            <v>ASURANSI PROYEK - WP-9;FAB CRUSHER COMPLETE</v>
          </cell>
        </row>
        <row r="6223">
          <cell r="B6223" t="str">
            <v>4201.0014.0281013</v>
          </cell>
          <cell r="C6223" t="str">
            <v>ASURANSI PROYEK - MB#24;SURF METAL TREATMEN</v>
          </cell>
        </row>
        <row r="6224">
          <cell r="B6224" t="str">
            <v>4201.0014.0281015</v>
          </cell>
          <cell r="C6224" t="str">
            <v>ASURANSI PROYEK - WP-8;FAB CRUSHER 2SETS</v>
          </cell>
        </row>
        <row r="6225">
          <cell r="B6225" t="str">
            <v>4201.0014.0281020</v>
          </cell>
          <cell r="C6225" t="str">
            <v>ASURANSI PROYEK - TPM;ADD BYPASS FILTER GAS</v>
          </cell>
        </row>
        <row r="6226">
          <cell r="B6226" t="str">
            <v>4201.0014.0281034</v>
          </cell>
          <cell r="C6226" t="str">
            <v>ASURANSI PROYEK - WP-8, DRUM BARKER 2 LINES</v>
          </cell>
        </row>
        <row r="6227">
          <cell r="B6227" t="str">
            <v>4201.0014.0281103</v>
          </cell>
          <cell r="C6227" t="str">
            <v>ASURANSI PROYEK - TUBE PF-1C VE#1(SHUTDOWN)</v>
          </cell>
        </row>
        <row r="6228">
          <cell r="B6228" t="str">
            <v>4201.0014.0281110</v>
          </cell>
          <cell r="C6228" t="str">
            <v>ASURANSI PROYEK - VE#11, FABRICATION HBL TA</v>
          </cell>
        </row>
        <row r="6229">
          <cell r="B6229" t="str">
            <v>4201.0014.0281116</v>
          </cell>
          <cell r="C6229" t="str">
            <v>ASURANSI PROYEK - IKPP</v>
          </cell>
        </row>
        <row r="6230">
          <cell r="B6230" t="str">
            <v>4201.0014.0281130</v>
          </cell>
          <cell r="C6230" t="str">
            <v>ASURANSI PROYEK - TG 23 PENYAMBUNGAN PIPA</v>
          </cell>
        </row>
        <row r="6231">
          <cell r="B6231" t="str">
            <v>4201.0014.0281131</v>
          </cell>
          <cell r="C6231" t="str">
            <v>ASURANSI PROYEK - MC-10 Connect Pipe</v>
          </cell>
        </row>
        <row r="6232">
          <cell r="B6232" t="str">
            <v>4201.0014.0281132</v>
          </cell>
          <cell r="C6232" t="str">
            <v>ASURANSI PROYEK - Replacement of pipe 8"</v>
          </cell>
        </row>
        <row r="6233">
          <cell r="B6233" t="str">
            <v>4201.0014.0281133</v>
          </cell>
          <cell r="C6233" t="str">
            <v>ASURANSI PROYEK - MC-2 Annual Shutdown 2011</v>
          </cell>
        </row>
        <row r="6234">
          <cell r="B6234" t="str">
            <v>4201.0014.0281134</v>
          </cell>
          <cell r="C6234" t="str">
            <v>ASURANSI PROYEK - Repair Heater, Cooler</v>
          </cell>
        </row>
        <row r="6235">
          <cell r="B6235" t="str">
            <v>4201.0014.0281135</v>
          </cell>
          <cell r="C6235" t="str">
            <v>ASURANSI PROYEK - CA-8 Replace C12 Pipe 16"</v>
          </cell>
        </row>
        <row r="6236">
          <cell r="B6236" t="str">
            <v>4201.0014.0281136</v>
          </cell>
          <cell r="C6236" t="str">
            <v>ASURANSI PROYEK - Supply Manpower</v>
          </cell>
        </row>
        <row r="6237">
          <cell r="B6237" t="str">
            <v>4201.0014.0281140</v>
          </cell>
          <cell r="C6237" t="str">
            <v>ASURANSI PROYEK - Corrective Maintenance, P</v>
          </cell>
        </row>
        <row r="6238">
          <cell r="B6238" t="str">
            <v>4201.0014.0281141</v>
          </cell>
          <cell r="C6238" t="str">
            <v>ASURANSI PROYEK - PM-9 Annual Shutdown 2011</v>
          </cell>
        </row>
        <row r="6239">
          <cell r="B6239" t="str">
            <v>4201.0014.0281144</v>
          </cell>
          <cell r="C6239" t="str">
            <v>ASURANSI PROYEK - RB# 6 Project; Supply Man</v>
          </cell>
        </row>
        <row r="6240">
          <cell r="B6240" t="str">
            <v>4201.0014.0281145</v>
          </cell>
          <cell r="C6240" t="str">
            <v>ASURANSI PROYEK - WPMT PROJ SUPPLY MANPOWER</v>
          </cell>
        </row>
        <row r="6241">
          <cell r="B6241" t="str">
            <v>4201.0014.0281148</v>
          </cell>
          <cell r="C6241" t="str">
            <v>ASURANSI PROYEK - RECONDITION VACUUM EVAPOR</v>
          </cell>
        </row>
        <row r="6242">
          <cell r="B6242" t="str">
            <v>4201.0014.0281149</v>
          </cell>
          <cell r="C6242" t="str">
            <v>ASURANSI PROYEK - RC-11 ADD LINE GAS FILTER</v>
          </cell>
        </row>
        <row r="6243">
          <cell r="B6243" t="str">
            <v>4201.0014.0281155</v>
          </cell>
          <cell r="C6243" t="str">
            <v>ASURANSI PROYEK - WP#8; REPLACEMENT SHUTL B</v>
          </cell>
        </row>
        <row r="6244">
          <cell r="B6244" t="str">
            <v>4201.0014.0281156</v>
          </cell>
          <cell r="C6244" t="str">
            <v>ASURANSI PROYEK - WP#9; INSTALLATION CHIP S</v>
          </cell>
        </row>
        <row r="6245">
          <cell r="B6245" t="str">
            <v>4201.0014.0281157</v>
          </cell>
          <cell r="C6245" t="str">
            <v>ASURANSI PROYEK - WP#9; INSTALLATION LOG RE</v>
          </cell>
        </row>
        <row r="6246">
          <cell r="B6246" t="str">
            <v>4201.0014.0281169</v>
          </cell>
          <cell r="C6246" t="str">
            <v>ASURANSI PROYEK - WP-9 INSTALL DEBARKING DR</v>
          </cell>
        </row>
        <row r="6247">
          <cell r="B6247" t="str">
            <v>4201.0014.0281173</v>
          </cell>
          <cell r="C6247" t="str">
            <v>ASURANSI PROYEK - VE#12 REPLACE ROOF &amp; SHEL</v>
          </cell>
        </row>
        <row r="6248">
          <cell r="B6248" t="str">
            <v>4201.0014.0281174</v>
          </cell>
          <cell r="C6248" t="str">
            <v>ASURANSI PROYEK - RC#8; NEW INSTALL OF HYDR</v>
          </cell>
        </row>
        <row r="6249">
          <cell r="B6249" t="str">
            <v>4201.0014.0281199</v>
          </cell>
          <cell r="C6249" t="str">
            <v>ASURANSI PROYEK - MAINTENANCE IKPP</v>
          </cell>
        </row>
        <row r="6250">
          <cell r="B6250" t="str">
            <v>4201.0014.02812008</v>
          </cell>
          <cell r="C6250" t="str">
            <v>ASURANSI PROYEK - VE#2 INST NEW WBL TANK A</v>
          </cell>
        </row>
        <row r="6251">
          <cell r="B6251" t="str">
            <v>4201.0014.02812009</v>
          </cell>
          <cell r="C6251" t="str">
            <v>ASURANSI PROYEK - WP-9 INSTALL CHIP SCREEN</v>
          </cell>
        </row>
        <row r="6252">
          <cell r="B6252" t="str">
            <v>4201.0014.02812011</v>
          </cell>
          <cell r="C6252" t="str">
            <v>ASURANSI PROYEK - WP#9: INSTALL DEBARKING D</v>
          </cell>
        </row>
        <row r="6253">
          <cell r="B6253" t="str">
            <v>4201.0014.02812013</v>
          </cell>
          <cell r="C6253" t="str">
            <v>ASURANSI PROYEK - PM#8; TIE IN (TOP SEPARAT</v>
          </cell>
        </row>
        <row r="6254">
          <cell r="B6254" t="str">
            <v>4201.0014.02812016</v>
          </cell>
          <cell r="C6254" t="str">
            <v>ASURANSI PROYEK - HP HEADER TG 18.19 TO P-8</v>
          </cell>
        </row>
        <row r="6255">
          <cell r="B6255" t="str">
            <v>4201.0014.02812018</v>
          </cell>
          <cell r="C6255" t="str">
            <v>ASURANSI PROYEK - MC#3; UPGRADE PIPING &amp; DR</v>
          </cell>
        </row>
        <row r="6256">
          <cell r="B6256" t="str">
            <v>4201.0014.02812019</v>
          </cell>
          <cell r="C6256" t="str">
            <v>ASURANSI PROYEK - PM#8; TIE IN WASHING &amp; CO</v>
          </cell>
        </row>
        <row r="6257">
          <cell r="B6257" t="str">
            <v>4201.0014.02812020</v>
          </cell>
          <cell r="C6257" t="str">
            <v>ASURANSI PROYEK - PM#8; ADD SCREEN &amp; DISMAN</v>
          </cell>
        </row>
        <row r="6258">
          <cell r="B6258" t="str">
            <v>4201.0014.02812026</v>
          </cell>
          <cell r="C6258" t="str">
            <v>ASURANSI PROYEK - PPM#6; FABRICATION / INST</v>
          </cell>
        </row>
        <row r="6259">
          <cell r="B6259" t="str">
            <v>4201.0014.02812032</v>
          </cell>
          <cell r="C6259" t="str">
            <v>ASURANSI PROYEK - OPEN CONTRACT MAINTENANCE</v>
          </cell>
        </row>
        <row r="6260">
          <cell r="B6260" t="str">
            <v>4201.0014.02812033</v>
          </cell>
          <cell r="C6260" t="str">
            <v>ASURANSI PROYEK - MANPOWER TO SUPPORT CORRE</v>
          </cell>
        </row>
        <row r="6261">
          <cell r="B6261" t="str">
            <v>4201.0014.02812036</v>
          </cell>
          <cell r="C6261" t="str">
            <v>ASURANSI PROYEK - GANTI TUBE CONDENSER TG#1</v>
          </cell>
        </row>
        <row r="6262">
          <cell r="B6262" t="str">
            <v>4201.0014.02812045</v>
          </cell>
          <cell r="C6262" t="str">
            <v>ASURANSI PROYEK - WP-8; REPLACEMENT OF DRUM</v>
          </cell>
        </row>
        <row r="6263">
          <cell r="B6263" t="str">
            <v>4201.0014.02812047</v>
          </cell>
          <cell r="C6263" t="str">
            <v>ASURANSI PROYEK - WP-9; REPLACEMENT OF DRUM</v>
          </cell>
        </row>
        <row r="6264">
          <cell r="B6264" t="str">
            <v>4201.0014.02812048</v>
          </cell>
          <cell r="C6264" t="str">
            <v>ASURANSI PROYEK - VE#2 PROJECT FABR &amp; INSTA</v>
          </cell>
        </row>
        <row r="6265">
          <cell r="B6265" t="str">
            <v>4201.0014.02812050</v>
          </cell>
          <cell r="C6265" t="str">
            <v>ASURANSI PROYEK - VE2; FABRICATION &amp; INSTAL</v>
          </cell>
        </row>
        <row r="6266">
          <cell r="B6266" t="str">
            <v>4201.0014.02812052</v>
          </cell>
          <cell r="C6266" t="str">
            <v>ASURANSI PROYEK - PM8; SCAFFOLDING ANNUAL S</v>
          </cell>
        </row>
        <row r="6267">
          <cell r="B6267" t="str">
            <v>4201.0014.02812055</v>
          </cell>
          <cell r="C6267" t="str">
            <v>ASURANSI PROYEK - PM#8; DISMANTLE EQUIPMENT</v>
          </cell>
        </row>
        <row r="6268">
          <cell r="B6268" t="str">
            <v>4201.0014.02812056</v>
          </cell>
          <cell r="C6268" t="str">
            <v>ASURANSI PROYEK - PM#8; TO MAKE CONVEYOR SU</v>
          </cell>
        </row>
        <row r="6269">
          <cell r="B6269" t="str">
            <v>4201.0014.02812057</v>
          </cell>
          <cell r="C6269" t="str">
            <v>ASURANSI PROYEK - PM#9; GANTI 4 SET NOZZLE</v>
          </cell>
        </row>
        <row r="6270">
          <cell r="B6270" t="str">
            <v>4201.0014.02812099</v>
          </cell>
          <cell r="C6270" t="str">
            <v>ASURANSI PROYEK - IKPP MAINTENANCE</v>
          </cell>
        </row>
        <row r="6271">
          <cell r="B6271" t="str">
            <v>4201.0014.0350933</v>
          </cell>
          <cell r="C6271" t="str">
            <v>ASURANSI PROYEK - PAGERUNGAN UTARA FIELD</v>
          </cell>
        </row>
        <row r="6272">
          <cell r="B6272" t="str">
            <v>4201.0014.0351002</v>
          </cell>
          <cell r="C6272" t="str">
            <v>ASURANSI PROYEK - EDC1 SUBSEA FACILITY TSB</v>
          </cell>
        </row>
        <row r="6273">
          <cell r="B6273" t="str">
            <v>4201.0014.0400928</v>
          </cell>
          <cell r="C6273" t="str">
            <v>ASURANSI PROYEK - 3 Unit BODY SHELL</v>
          </cell>
        </row>
        <row r="6274">
          <cell r="B6274" t="str">
            <v>4201.0014.0400932</v>
          </cell>
          <cell r="C6274" t="str">
            <v>ASURANSI PROYEK - 6 UNITS FLARE KO DRUM</v>
          </cell>
        </row>
        <row r="6275">
          <cell r="B6275" t="str">
            <v>4201.0014.0411008</v>
          </cell>
          <cell r="C6275" t="str">
            <v>ASURANSI PROYEK - GEN. ASSEMBLY DEBARKING</v>
          </cell>
        </row>
        <row r="6276">
          <cell r="B6276" t="str">
            <v>4201.0014.04112025</v>
          </cell>
          <cell r="C6276" t="str">
            <v>ASURANSI PROYEK - MANPOWER SUPPLY FOR PROJE</v>
          </cell>
        </row>
        <row r="6277">
          <cell r="B6277" t="str">
            <v>4201.0014.0480753</v>
          </cell>
          <cell r="C6277" t="str">
            <v>ASURANSI PROYEK - COMBINED FEED EXCHANGER</v>
          </cell>
        </row>
        <row r="6278">
          <cell r="B6278" t="str">
            <v>4201.0014.0480901</v>
          </cell>
          <cell r="C6278" t="str">
            <v>ASURANSI PROYEK - DEBUT TRIM COND 211-E-9</v>
          </cell>
        </row>
        <row r="6279">
          <cell r="B6279" t="str">
            <v>4201.0014.0480906</v>
          </cell>
          <cell r="C6279" t="str">
            <v>ASURANSI PROYEK - TBUNDLE 140-E-11A,E-16</v>
          </cell>
        </row>
        <row r="6280">
          <cell r="B6280" t="str">
            <v>4201.0014.0480912</v>
          </cell>
          <cell r="C6280" t="str">
            <v>ASURANSI PROYEK - FAB HE, 701-E-5&amp;702-E-7</v>
          </cell>
        </row>
        <row r="6281">
          <cell r="B6281" t="str">
            <v>4201.0014.0480914</v>
          </cell>
          <cell r="C6281" t="str">
            <v>ASURANSI PROYEK - FAB HE,ITEM 140-E-20&amp;E-25</v>
          </cell>
        </row>
        <row r="6282">
          <cell r="B6282" t="str">
            <v>4201.0014.0480918</v>
          </cell>
          <cell r="C6282" t="str">
            <v>ASURANSI PROYEK - TUBE BUNDLE ASS F/023E-11</v>
          </cell>
        </row>
        <row r="6283">
          <cell r="B6283" t="str">
            <v>4201.0014.0480922</v>
          </cell>
          <cell r="C6283" t="str">
            <v>ASURANSI PROYEK - COMBINED FEED EXCHANGER</v>
          </cell>
        </row>
        <row r="6284">
          <cell r="B6284" t="str">
            <v>4201.0014.0480925</v>
          </cell>
          <cell r="C6284" t="str">
            <v>ASURANSI PROYEK - 6 DISPENSER (SOE-TA)</v>
          </cell>
        </row>
        <row r="6285">
          <cell r="B6285" t="str">
            <v>4201.0014.0481001</v>
          </cell>
          <cell r="C6285" t="str">
            <v>ASURANSI PROYEK - VESSEL TAG NO.14-E-25</v>
          </cell>
        </row>
        <row r="6286">
          <cell r="B6286" t="str">
            <v>4201.0014.0481012</v>
          </cell>
          <cell r="C6286" t="str">
            <v>ASURANSI PROYEK - BAFFLE PLATE</v>
          </cell>
        </row>
        <row r="6287">
          <cell r="B6287" t="str">
            <v>4201.0014.0481016</v>
          </cell>
          <cell r="C6287" t="str">
            <v>ASURANSI PROYEK - ERECTION VCFHE 84E-201</v>
          </cell>
        </row>
        <row r="6288">
          <cell r="B6288" t="str">
            <v>4201.0014.0481023</v>
          </cell>
          <cell r="C6288" t="str">
            <v>ASURANSI PROYEK - PASS PARTITION PLATE</v>
          </cell>
        </row>
        <row r="6289">
          <cell r="B6289" t="str">
            <v>4201.0014.0481024</v>
          </cell>
          <cell r="C6289" t="str">
            <v>ASURANSI PROYEK - T. BUNDLE COMP, CHANNEL</v>
          </cell>
        </row>
        <row r="6290">
          <cell r="B6290" t="str">
            <v>4201.0014.0481101</v>
          </cell>
          <cell r="C6290" t="str">
            <v>ASURANSI PROYEK - TUBE BUNDLE TYPE "U"</v>
          </cell>
        </row>
        <row r="6291">
          <cell r="B6291" t="str">
            <v>4201.0014.0481105</v>
          </cell>
          <cell r="C6291" t="str">
            <v>ASURANSI PROYEK - TBUNDLE AS110-E-7 A/B/C/D</v>
          </cell>
        </row>
        <row r="6292">
          <cell r="B6292" t="str">
            <v>4201.0014.0481106</v>
          </cell>
          <cell r="C6292" t="str">
            <v>ASURANSI PROYEK - EJCTR STEAMTAG110-J-51A/B</v>
          </cell>
        </row>
        <row r="6293">
          <cell r="B6293" t="str">
            <v>4201.0014.0481107</v>
          </cell>
          <cell r="C6293" t="str">
            <v>ASURANSI PROYEK - TBUNDLE AS&amp;SHELL 93E-405</v>
          </cell>
        </row>
        <row r="6294">
          <cell r="B6294" t="str">
            <v>4201.0014.0481109</v>
          </cell>
          <cell r="C6294" t="str">
            <v>ASURANSI PROYEK - PRESSURE VESSEL FABRICATI</v>
          </cell>
        </row>
        <row r="6295">
          <cell r="B6295" t="str">
            <v>4201.0014.0481114</v>
          </cell>
          <cell r="C6295" t="str">
            <v>ASURANSI PROYEK - HEAT EXCHANGER COMPLETE 7</v>
          </cell>
        </row>
        <row r="6296">
          <cell r="B6296" t="str">
            <v>4201.0014.0481117</v>
          </cell>
          <cell r="C6296" t="str">
            <v>ASURANSI PROYEK - CONDENSATE STRIPPER</v>
          </cell>
        </row>
        <row r="6297">
          <cell r="B6297" t="str">
            <v>4201.0014.0481118</v>
          </cell>
          <cell r="C6297" t="str">
            <v>ASURANSI PROYEK - VESSEL, HORIZONTAL TAG</v>
          </cell>
        </row>
        <row r="6298">
          <cell r="B6298" t="str">
            <v>4201.0014.0481124</v>
          </cell>
          <cell r="C6298" t="str">
            <v>ASURANSI PROYEK - Heat Exchanger  Assy Tag</v>
          </cell>
        </row>
        <row r="6299">
          <cell r="B6299" t="str">
            <v>4201.0014.0481153</v>
          </cell>
          <cell r="C6299" t="str">
            <v>ASURANSI PROYEK - 5 (FIVE) UNIT COMBINED FE</v>
          </cell>
        </row>
        <row r="6300">
          <cell r="B6300" t="str">
            <v>4201.0014.0481159</v>
          </cell>
          <cell r="C6300" t="str">
            <v>ASURANSI PROYEK - PEMBANGUNAN UNIT CHLORIDE</v>
          </cell>
        </row>
        <row r="6301">
          <cell r="B6301" t="str">
            <v>4201.0014.0481160</v>
          </cell>
          <cell r="C6301" t="str">
            <v>ASURANSI PROYEK - FABRICATION INTERNAL PART</v>
          </cell>
        </row>
        <row r="6302">
          <cell r="B6302" t="str">
            <v>4201.0014.0481161</v>
          </cell>
          <cell r="C6302" t="str">
            <v>ASURANSI PROYEK - HEAT EXCHANGER 260-E-157</v>
          </cell>
        </row>
        <row r="6303">
          <cell r="B6303" t="str">
            <v>4201.0014.0481163</v>
          </cell>
          <cell r="C6303" t="str">
            <v>ASURANSI PROYEK - PEMBANGUNAN FASILITAS SLU</v>
          </cell>
        </row>
        <row r="6304">
          <cell r="B6304" t="str">
            <v>4201.0014.0481166</v>
          </cell>
          <cell r="C6304" t="str">
            <v>ASURANSI PROYEK - SHELL &amp; TUBE BUNDLE  Assy</v>
          </cell>
        </row>
        <row r="6305">
          <cell r="B6305" t="str">
            <v>4201.0014.04812004</v>
          </cell>
          <cell r="C6305" t="str">
            <v>ASURANSI PROYEK - TOP HEAD COLOUMN</v>
          </cell>
        </row>
        <row r="6306">
          <cell r="B6306" t="str">
            <v>4201.0014.04812005</v>
          </cell>
          <cell r="C6306" t="str">
            <v>ASURANSI PROYEK - HEAT EXCHANGER</v>
          </cell>
        </row>
        <row r="6307">
          <cell r="B6307" t="str">
            <v>4201.0014.0510862</v>
          </cell>
          <cell r="C6307" t="str">
            <v>ASURANSI PROYEK - PRESSURE VESSEL</v>
          </cell>
        </row>
        <row r="6308">
          <cell r="B6308" t="str">
            <v>4201.0014.0510863</v>
          </cell>
          <cell r="C6308" t="str">
            <v>ASURANSI PROYEK - PROV OF SHELL &amp; TUBE HEAT</v>
          </cell>
        </row>
        <row r="6309">
          <cell r="B6309" t="str">
            <v>4201.0014.0510902</v>
          </cell>
          <cell r="C6309" t="str">
            <v>ASURANSI PROYEK - PRESSURE VESSEL GSA</v>
          </cell>
        </row>
        <row r="6310">
          <cell r="B6310" t="str">
            <v>4201.0014.0511017</v>
          </cell>
          <cell r="C6310" t="str">
            <v>ASURANSI PROYEK - FAB HEAD CHANNEL (E-2030)</v>
          </cell>
        </row>
        <row r="6311">
          <cell r="B6311" t="str">
            <v>4201.0014.0511152</v>
          </cell>
          <cell r="C6311" t="str">
            <v>ASURANSI PROYEK - ENGINEERING, PROCUREMENT,</v>
          </cell>
        </row>
        <row r="6312">
          <cell r="B6312" t="str">
            <v>4201.0014.0540911</v>
          </cell>
          <cell r="C6312" t="str">
            <v>ASURANSI PROYEK - NATURAL GAS REHEATER</v>
          </cell>
        </row>
        <row r="6313">
          <cell r="B6313" t="str">
            <v>4201.0014.0541171</v>
          </cell>
          <cell r="C6313" t="str">
            <v>ASURANSI PROYEK - HEAT EXCHANGER DEHYDROGEN</v>
          </cell>
        </row>
        <row r="6314">
          <cell r="B6314" t="str">
            <v>4201.0014.05412002</v>
          </cell>
          <cell r="C6314" t="str">
            <v>ASURANSI PROYEK - REPLACEMENT HEAT EXCHANGE</v>
          </cell>
        </row>
        <row r="6315">
          <cell r="B6315" t="str">
            <v>4201.0014.0550824</v>
          </cell>
          <cell r="C6315" t="str">
            <v>ASURANSI PROYEK - FERTILIZER FACTORY EXPANS</v>
          </cell>
        </row>
        <row r="6316">
          <cell r="B6316" t="str">
            <v>4201.0014.0560920</v>
          </cell>
          <cell r="C6316" t="str">
            <v>ASURANSI PROYEK - REPL T BUNDLE 3A-1111-C</v>
          </cell>
        </row>
        <row r="6317">
          <cell r="B6317" t="str">
            <v>4201.0014.0561111</v>
          </cell>
          <cell r="C6317" t="str">
            <v>ASURANSI PROYEK - SUPERHEATER WASTE HEAT BO</v>
          </cell>
        </row>
        <row r="6318">
          <cell r="B6318" t="str">
            <v>4201.0014.0561112</v>
          </cell>
          <cell r="C6318" t="str">
            <v>ASURANSI PROYEK - AIR HEATER 5U-EC-301 (SEG</v>
          </cell>
        </row>
        <row r="6319">
          <cell r="B6319" t="str">
            <v>4201.0014.0561151</v>
          </cell>
          <cell r="C6319" t="str">
            <v>ASURANSI PROYEK - HP STEAM SUPER HEATER 102</v>
          </cell>
        </row>
        <row r="6320">
          <cell r="B6320" t="str">
            <v>4201.0014.0561158</v>
          </cell>
          <cell r="C6320" t="str">
            <v>ASURANSI PROYEK - 5A-115C METHANATOR EFFLUE</v>
          </cell>
        </row>
        <row r="6321">
          <cell r="B6321" t="str">
            <v>4201.0014.0561164</v>
          </cell>
          <cell r="C6321" t="str">
            <v>ASURANSI PROYEK - PLATE DISTRIBUTOR COMPLAT</v>
          </cell>
        </row>
        <row r="6322">
          <cell r="B6322" t="str">
            <v>4201.0014.0561170</v>
          </cell>
          <cell r="C6322" t="str">
            <v>ASURANSI PROYEK - RETUBING 101-C PUSRI - 1B</v>
          </cell>
        </row>
        <row r="6323">
          <cell r="B6323" t="str">
            <v>4201.0014.05612014</v>
          </cell>
          <cell r="C6323" t="str">
            <v>ASURANSI PROYEK - TUBE BUNDLE</v>
          </cell>
        </row>
        <row r="6324">
          <cell r="B6324" t="str">
            <v>4201.0014.05612015</v>
          </cell>
          <cell r="C6324" t="str">
            <v>ASURANSI PROYEK - PRETHICKENER 5U-FD-202</v>
          </cell>
        </row>
        <row r="6325">
          <cell r="B6325" t="str">
            <v>4201.0014.0580817</v>
          </cell>
          <cell r="C6325" t="str">
            <v>ASURANSI PROYEK - PRESS. VESSEL RCC OFF GAS</v>
          </cell>
        </row>
        <row r="6326">
          <cell r="B6326" t="str">
            <v>4201.0014.0581003</v>
          </cell>
          <cell r="C6326" t="str">
            <v>ASURANSI PROYEK - 10.000MT AMMONIA25-TK-801</v>
          </cell>
        </row>
        <row r="6327">
          <cell r="B6327" t="str">
            <v>4201.0014.0581009</v>
          </cell>
          <cell r="C6327" t="str">
            <v>ASURANSI PROYEK - STAINLESS STEEL STRUC ANP</v>
          </cell>
        </row>
        <row r="6328">
          <cell r="B6328" t="str">
            <v>4201.0014.0581126</v>
          </cell>
          <cell r="C6328" t="str">
            <v>ASURANSI PROYEK - PRESSURE VESSEL 2 X 35 MW</v>
          </cell>
        </row>
        <row r="6329">
          <cell r="B6329" t="str">
            <v>4201.0014.0600702</v>
          </cell>
          <cell r="C6329" t="str">
            <v>ASURANSI PROYEK - INSTALL / ERECTION SUBCON</v>
          </cell>
        </row>
        <row r="6330">
          <cell r="B6330" t="str">
            <v>4201.0014.0600704</v>
          </cell>
          <cell r="C6330" t="str">
            <v>ASURANSI PROYEK - COAL FIRED PWR PL PR THER</v>
          </cell>
        </row>
        <row r="6331">
          <cell r="B6331" t="str">
            <v>4201.0014.0600706</v>
          </cell>
          <cell r="C6331" t="str">
            <v>ASURANSI PROYEK - COAL-FIRED POWER PLANT PR</v>
          </cell>
        </row>
        <row r="6332">
          <cell r="B6332" t="str">
            <v>4201.0014.0600708</v>
          </cell>
          <cell r="C6332" t="str">
            <v>ASURANSI PROYEK - ESP INLET FLUE &amp; ESP OUTL</v>
          </cell>
        </row>
        <row r="6333">
          <cell r="B6333" t="str">
            <v>4201.0014.0600710</v>
          </cell>
          <cell r="C6333" t="str">
            <v>ASURANSI PROYEK - I &amp; C PRIMARY VALVE</v>
          </cell>
        </row>
        <row r="6334">
          <cell r="B6334" t="str">
            <v>4201.0014.0600711</v>
          </cell>
          <cell r="C6334" t="str">
            <v>ASURANSI PROYEK - FLUE SUPPORTER SUPERSTRUC</v>
          </cell>
        </row>
        <row r="6335">
          <cell r="B6335" t="str">
            <v>4201.0014.0600907</v>
          </cell>
          <cell r="C6335" t="str">
            <v>ASURANSI PROYEK - INST/ERCTION MECH 3X315MW</v>
          </cell>
        </row>
        <row r="6336">
          <cell r="B6336" t="str">
            <v>4201.0014.0630910</v>
          </cell>
          <cell r="C6336" t="str">
            <v>ASURANSI PROYEK - FABRICATION RISER CLAMP</v>
          </cell>
        </row>
        <row r="6337">
          <cell r="B6337" t="str">
            <v>4201.0014.0631115</v>
          </cell>
          <cell r="C6337" t="str">
            <v>ASURANSI PROYEK - SUPPLY OF HEAT EXCHANGER</v>
          </cell>
        </row>
        <row r="6338">
          <cell r="B6338" t="str">
            <v>4201.0014.0631201</v>
          </cell>
          <cell r="C6338" t="str">
            <v>ASURANSI PROYEK - PROVISION OF EPCI KF GAS</v>
          </cell>
        </row>
        <row r="6339">
          <cell r="B6339" t="str">
            <v>4201.0014.06312029</v>
          </cell>
          <cell r="C6339" t="str">
            <v>ASURANSI PROYEK - FABRICATION PIPE SPOOL</v>
          </cell>
        </row>
        <row r="6340">
          <cell r="B6340" t="str">
            <v>4201.0014.06312051</v>
          </cell>
          <cell r="C6340" t="str">
            <v>ASURANSI PROYEK - PROVISION OF ENGINEERING</v>
          </cell>
        </row>
        <row r="6341">
          <cell r="B6341" t="str">
            <v>4201.0014.0651021</v>
          </cell>
          <cell r="C6341" t="str">
            <v>ASURANSI PROYEK - FAB&amp;INSTAL ENERGY PLANT</v>
          </cell>
        </row>
        <row r="6342">
          <cell r="B6342" t="str">
            <v>4201.0014.0651025</v>
          </cell>
          <cell r="C6342" t="str">
            <v>ASURANSI PROYEK - SUPPLY &amp; INSTAL PNEUMATIC</v>
          </cell>
        </row>
        <row r="6343">
          <cell r="B6343" t="str">
            <v>4201.0014.0651102</v>
          </cell>
          <cell r="C6343" t="str">
            <v>ASURANSI PROYEK - SUPP&amp;INST 7110,7120,7130</v>
          </cell>
        </row>
        <row r="6344">
          <cell r="B6344" t="str">
            <v>4201.0014.0701022</v>
          </cell>
          <cell r="C6344" t="str">
            <v>ASURANSI PROYEK - CHEMICAL CLEANING</v>
          </cell>
        </row>
        <row r="6345">
          <cell r="B6345" t="str">
            <v>4201.0014.0701122</v>
          </cell>
          <cell r="C6345" t="str">
            <v>ASURANSI PROYEK - PUMP &amp; PIPING BROKE STOR.</v>
          </cell>
        </row>
        <row r="6346">
          <cell r="B6346" t="str">
            <v>4201.0014.0731138</v>
          </cell>
          <cell r="C6346" t="str">
            <v>ASURANSI PROYEK - AIR HEATER TUBES</v>
          </cell>
        </row>
        <row r="6347">
          <cell r="B6347" t="str">
            <v>4201.0014.07312054</v>
          </cell>
          <cell r="C6347" t="str">
            <v>ASURANSI PROYEK - SERVICE BARK CONVEYOR</v>
          </cell>
        </row>
        <row r="6348">
          <cell r="B6348" t="str">
            <v>4201.0014.0830924</v>
          </cell>
          <cell r="C6348" t="str">
            <v>ASURANSI PROYEK - TRANS,INST,HOOKUP POLENG</v>
          </cell>
        </row>
        <row r="6349">
          <cell r="B6349" t="str">
            <v>4201.0014.0831120</v>
          </cell>
          <cell r="C6349" t="str">
            <v>ASURANSI PROYEK - EPC WORKS FOR PPP-CW-DW-G</v>
          </cell>
        </row>
        <row r="6350">
          <cell r="B6350" t="str">
            <v>4201.0014.0881108</v>
          </cell>
          <cell r="C6350" t="str">
            <v>ASURANSI PROYEK - REPLACE SW PIPE</v>
          </cell>
        </row>
        <row r="6351">
          <cell r="B6351" t="str">
            <v>4201.0014.0881123</v>
          </cell>
          <cell r="C6351" t="str">
            <v>ASURANSI PROYEK - HOUSING FILTER</v>
          </cell>
        </row>
        <row r="6352">
          <cell r="B6352" t="str">
            <v>4201.0014.0901121</v>
          </cell>
          <cell r="C6352" t="str">
            <v>ASURANSI PROYEK - DUCTING TISSUE MILL II</v>
          </cell>
        </row>
        <row r="6353">
          <cell r="B6353" t="str">
            <v>4201.0014.0901142</v>
          </cell>
          <cell r="C6353" t="str">
            <v>ASURANSI PROYEK - Ducting Yankee</v>
          </cell>
        </row>
        <row r="6354">
          <cell r="B6354" t="str">
            <v>4201.0014.0911125</v>
          </cell>
          <cell r="C6354" t="str">
            <v>ASURANSI PROYEK - Water System &amp; Coal Syste</v>
          </cell>
        </row>
        <row r="6355">
          <cell r="B6355" t="str">
            <v>4201.0014.0921147</v>
          </cell>
          <cell r="C6355" t="str">
            <v>ASURANSI PROYEK - ADD. BY PAS LINE FOR DOUB</v>
          </cell>
        </row>
        <row r="6356">
          <cell r="B6356" t="str">
            <v>4201.0014.0991129</v>
          </cell>
          <cell r="C6356" t="str">
            <v>ASURANSI PROYEK - PIPA HYDRANT</v>
          </cell>
        </row>
        <row r="6357">
          <cell r="B6357" t="str">
            <v>4201.0014.1021146</v>
          </cell>
          <cell r="C6357" t="str">
            <v>ASURANSI PROYEK -  water surge tank</v>
          </cell>
        </row>
        <row r="6358">
          <cell r="B6358" t="str">
            <v>4201.0014.1031143</v>
          </cell>
          <cell r="C6358" t="str">
            <v>ASURANSI PROYEK - DUPLEX PIPE SPOOL 2-INC,</v>
          </cell>
        </row>
        <row r="6359">
          <cell r="B6359" t="str">
            <v>4201.0014.10412034</v>
          </cell>
          <cell r="C6359" t="str">
            <v>ASURANSI PROYEK - TUBE BUNDLE E201-05-08-09</v>
          </cell>
        </row>
        <row r="6360">
          <cell r="B6360" t="str">
            <v>4201.0014.10512037</v>
          </cell>
          <cell r="C6360" t="str">
            <v>ASURANSI PROYEK - HEAT EXCHANGER ASSY TAG N</v>
          </cell>
        </row>
        <row r="6361">
          <cell r="B6361" t="str">
            <v>4201.0014.10512038</v>
          </cell>
          <cell r="C6361" t="str">
            <v>ASURANSI PROYEK - PENGADAAN SHELL ASSY TAG</v>
          </cell>
        </row>
        <row r="6362">
          <cell r="B6362" t="str">
            <v>4201.0014.10512039</v>
          </cell>
          <cell r="C6362" t="str">
            <v>ASURANSI PROYEK - PENGADAAN SHELL ASSY TAG</v>
          </cell>
        </row>
        <row r="6363">
          <cell r="B6363" t="str">
            <v>4201.0014.10512060</v>
          </cell>
          <cell r="C6363" t="str">
            <v>ASURANSI PROYEK - PENGGANTIAN/PEMBUATAN TES</v>
          </cell>
        </row>
        <row r="6364">
          <cell r="B6364" t="str">
            <v>4201.0014.10612040</v>
          </cell>
          <cell r="C6364" t="str">
            <v>ASURANSI PROYEK - TUBE BUNDLE, SHELLBUNDLE,</v>
          </cell>
        </row>
        <row r="6365">
          <cell r="B6365" t="str">
            <v>4201.0014.10612053</v>
          </cell>
          <cell r="C6365" t="str">
            <v>ASURANSI PROYEK - ENGINEERING, PROCUREMENT</v>
          </cell>
        </row>
        <row r="6366">
          <cell r="B6366" t="str">
            <v>4201.0014.1121154</v>
          </cell>
          <cell r="C6366" t="str">
            <v>ASURANSI PROYEK - H2S MUD / GAS SEPARATOR</v>
          </cell>
        </row>
        <row r="6367">
          <cell r="B6367" t="str">
            <v>4201.0014.1161162</v>
          </cell>
          <cell r="C6367" t="str">
            <v>ASURANSI PROYEK - SECONDARY REFORMER EFFLUE</v>
          </cell>
        </row>
        <row r="6368">
          <cell r="B6368" t="str">
            <v>4201.0014.1171165</v>
          </cell>
          <cell r="C6368" t="str">
            <v>ASURANSI PROYEK - TOWER</v>
          </cell>
        </row>
        <row r="6369">
          <cell r="B6369" t="str">
            <v>4201.0014.1171167</v>
          </cell>
          <cell r="C6369" t="str">
            <v>ASURANSI PROYEK - SHOP FABRICATED VESSEL &amp;</v>
          </cell>
        </row>
        <row r="6370">
          <cell r="B6370" t="str">
            <v>4201.0014.1171168</v>
          </cell>
          <cell r="C6370" t="str">
            <v>ASURANSI PROYEK - SHOP FABRICATED VESSEL &amp;</v>
          </cell>
        </row>
        <row r="6371">
          <cell r="B6371" t="str">
            <v>4201.0014.11712010</v>
          </cell>
          <cell r="C6371" t="str">
            <v>ASURANSI PROYEK - SHOP FABRICATED VESSEL &amp;</v>
          </cell>
        </row>
        <row r="6372">
          <cell r="B6372" t="str">
            <v>4201.0014.11712023</v>
          </cell>
          <cell r="C6372" t="str">
            <v>ASURANSI PROYEK - SHOP FABRICATED VESSEL &amp;</v>
          </cell>
        </row>
        <row r="6373">
          <cell r="B6373" t="str">
            <v>4201.0014.1191172</v>
          </cell>
          <cell r="C6373" t="str">
            <v>ASURANSI PROYEK - EPC MOBILE SEPARATOR</v>
          </cell>
        </row>
        <row r="6374">
          <cell r="B6374" t="str">
            <v>4201.0014.1201175</v>
          </cell>
          <cell r="C6374" t="str">
            <v>ASURANSI PROYEK - FABRICATION &amp; ERECTION OF</v>
          </cell>
        </row>
        <row r="6375">
          <cell r="B6375" t="str">
            <v>4201.0014.12812012</v>
          </cell>
          <cell r="C6375" t="str">
            <v>ASURANSI PROYEK - RENTAL DRILLING EQUIPMENT</v>
          </cell>
        </row>
        <row r="6376">
          <cell r="B6376" t="str">
            <v>4201.0014.12912007</v>
          </cell>
          <cell r="C6376" t="str">
            <v>ASURANSI PROYEK - SUPPLY OF SHELL &amp; TUBE HE</v>
          </cell>
        </row>
        <row r="6377">
          <cell r="B6377" t="str">
            <v>4201.0014.14512017</v>
          </cell>
          <cell r="C6377" t="str">
            <v>ASURANSI PROYEK - DIVING EQUIPMENT</v>
          </cell>
        </row>
        <row r="6378">
          <cell r="B6378" t="str">
            <v>4201.0014.14912041</v>
          </cell>
          <cell r="C6378" t="str">
            <v>ASURANSI PROYEK - FABRIKASI SHELL 24E-113</v>
          </cell>
        </row>
        <row r="6379">
          <cell r="B6379" t="str">
            <v>4201.0014.15012024</v>
          </cell>
          <cell r="C6379" t="str">
            <v>ASURANSI PROYEK -  TOTAL RETUBE INSITU SURF</v>
          </cell>
        </row>
        <row r="6380">
          <cell r="B6380" t="str">
            <v>4201.0014.15212028</v>
          </cell>
          <cell r="C6380" t="str">
            <v>ASURANSI PROYEK - TUBE BUNDLE SHELL H5012 &amp;</v>
          </cell>
        </row>
        <row r="6381">
          <cell r="B6381" t="str">
            <v>4201.0014.15212059</v>
          </cell>
          <cell r="C6381" t="str">
            <v>ASURANSI PROYEK - SECONDARY REACTOR UNIT</v>
          </cell>
        </row>
        <row r="6382">
          <cell r="B6382" t="str">
            <v>4201.0014.15312030</v>
          </cell>
          <cell r="C6382" t="str">
            <v>ASURANSI PROYEK - 2 UNIT FUEL GAS FILTER CO</v>
          </cell>
        </row>
        <row r="6383">
          <cell r="B6383" t="str">
            <v>4201.0014.15712042</v>
          </cell>
          <cell r="C6383" t="str">
            <v>ASURANSI PROYEK - REDESIGN, FABRIKASI &amp; PEM</v>
          </cell>
        </row>
        <row r="6384">
          <cell r="B6384" t="str">
            <v>4201.0014.16012044</v>
          </cell>
          <cell r="C6384" t="str">
            <v>ASURANSI PROYEK -  EPCI CONTRACT FOR LIMA F</v>
          </cell>
        </row>
        <row r="6385">
          <cell r="B6385" t="str">
            <v>4201.0014.16409005</v>
          </cell>
          <cell r="C6385" t="str">
            <v>ASURANSI PROYEK - MEG Injection Package</v>
          </cell>
        </row>
        <row r="6386">
          <cell r="B6386" t="str">
            <v>4201.0014.R000000</v>
          </cell>
          <cell r="C6386" t="str">
            <v>ASURANSI PROYEK - SEWA EQUIPMENT- EXCAVATOR</v>
          </cell>
        </row>
        <row r="6387">
          <cell r="B6387" t="str">
            <v>4201.0015.06312006</v>
          </cell>
          <cell r="C6387" t="str">
            <v>DINAS PERJALANAN (PROJECT) - PROV OF EPCI KF GAS (INT)</v>
          </cell>
        </row>
        <row r="6388">
          <cell r="B6388" t="str">
            <v>4201.0015.002</v>
          </cell>
          <cell r="C6388" t="str">
            <v>DINAS PERJALANAN (PROJECT) - WORKSHOP</v>
          </cell>
        </row>
        <row r="6389">
          <cell r="B6389" t="str">
            <v>4201.0015.0050852</v>
          </cell>
          <cell r="C6389" t="str">
            <v>DINAS PERJALANAN (PROJECT) - KAMBUNA TOPSIDE REUSER S</v>
          </cell>
        </row>
        <row r="6390">
          <cell r="B6390" t="str">
            <v>4201.0015.0050905</v>
          </cell>
          <cell r="C6390" t="str">
            <v>DINAS PERJALANAN (PROJECT) - MEG INJECTION PACKAGE</v>
          </cell>
        </row>
        <row r="6391">
          <cell r="B6391" t="str">
            <v>4201.0015.00712046</v>
          </cell>
          <cell r="C6391" t="str">
            <v>DINAS PERJALANAN (PROJECT) - FABRIKASI  &amp; INSTASI UNTU</v>
          </cell>
        </row>
        <row r="6392">
          <cell r="B6392" t="str">
            <v>4201.0015.0081014</v>
          </cell>
          <cell r="C6392" t="str">
            <v>DINAS PERJALANAN (PROJECT) - SEI AMBAWANG KAB.KUBU</v>
          </cell>
        </row>
        <row r="6393">
          <cell r="B6393" t="str">
            <v>4201.0015.0101019</v>
          </cell>
          <cell r="C6393" t="str">
            <v>DINAS PERJALANAN (PROJECT) - CPP&amp;AUP PLATFORMS INST</v>
          </cell>
        </row>
        <row r="6394">
          <cell r="B6394" t="str">
            <v>4201.0015.0101137</v>
          </cell>
          <cell r="C6394" t="str">
            <v>DINAS PERJALANAN (PROJECT) - CPP &amp; AUP Platforms</v>
          </cell>
        </row>
        <row r="6395">
          <cell r="B6395" t="str">
            <v>4201.0015.0120832</v>
          </cell>
          <cell r="C6395" t="str">
            <v>DINAS PERJALANAN (PROJECT) - SHELL &amp; TUBE HEAT EXCHANG</v>
          </cell>
        </row>
        <row r="6396">
          <cell r="B6396" t="str">
            <v>4201.0015.0130903</v>
          </cell>
          <cell r="C6396" t="str">
            <v>DINAS PERJALANAN (PROJECT) - WELL TEST, SKID UNIT</v>
          </cell>
        </row>
        <row r="6397">
          <cell r="B6397" t="str">
            <v>4201.0015.0130904</v>
          </cell>
          <cell r="C6397" t="str">
            <v>DINAS PERJALANAN (PROJECT) - HEAT EXCHANGER</v>
          </cell>
        </row>
        <row r="6398">
          <cell r="B6398" t="str">
            <v>4201.0015.0130908</v>
          </cell>
          <cell r="C6398" t="str">
            <v>DINAS PERJALANAN (PROJECT) - PIPE SLEEVE &amp; DURI, RIAU</v>
          </cell>
        </row>
        <row r="6399">
          <cell r="B6399" t="str">
            <v>4201.0015.0130923</v>
          </cell>
          <cell r="C6399" t="str">
            <v>DINAS PERJALANAN (PROJECT) - PROV OF WATER STO TANK</v>
          </cell>
        </row>
        <row r="6400">
          <cell r="B6400" t="str">
            <v>4201.0015.0130929</v>
          </cell>
          <cell r="C6400" t="str">
            <v>DINAS PERJALANAN (PROJECT) - OPERATION ASSISTANCE SLN</v>
          </cell>
        </row>
        <row r="6401">
          <cell r="B6401" t="str">
            <v>4201.0015.0130931</v>
          </cell>
          <cell r="C6401" t="str">
            <v>DINAS PERJALANAN (PROJECT) - STORAGE TANK FOR INT PROG</v>
          </cell>
        </row>
        <row r="6402">
          <cell r="B6402" t="str">
            <v>4201.0015.0131004</v>
          </cell>
          <cell r="C6402" t="str">
            <v>DINAS PERJALANAN (PROJECT) - 3 UNITS K.O. DRUM</v>
          </cell>
        </row>
        <row r="6403">
          <cell r="B6403" t="str">
            <v>4201.0015.0131010</v>
          </cell>
          <cell r="C6403" t="str">
            <v>DINAS PERJALANAN (PROJECT) - DISAIN&amp;FAB ALAT SURFAKTAN</v>
          </cell>
        </row>
        <row r="6404">
          <cell r="B6404" t="str">
            <v>4201.0015.0131018</v>
          </cell>
          <cell r="C6404" t="str">
            <v>DINAS PERJALANAN (PROJECT) - JASA KONST TANGKI PEMISAH</v>
          </cell>
        </row>
        <row r="6405">
          <cell r="B6405" t="str">
            <v>4201.0015.0131104</v>
          </cell>
          <cell r="C6405" t="str">
            <v>DINAS PERJALANAN (PROJECT) - RIGLESS SERVICE</v>
          </cell>
        </row>
        <row r="6406">
          <cell r="B6406" t="str">
            <v>4201.0015.0131113</v>
          </cell>
          <cell r="C6406" t="str">
            <v>DINAS PERJALANAN (PROJECT) - EPC U/ FASILITAS TANKI DI</v>
          </cell>
        </row>
        <row r="6407">
          <cell r="B6407" t="str">
            <v>4201.0015.0131119</v>
          </cell>
          <cell r="C6407" t="str">
            <v>DINAS PERJALANAN (PROJECT) - EPF OF STORAGE FOR RANTAU</v>
          </cell>
        </row>
        <row r="6408">
          <cell r="B6408" t="str">
            <v>4201.0015.0131127</v>
          </cell>
          <cell r="C6408" t="str">
            <v>DINAS PERJALANAN (PROJECT) - RIGLESS SERVICE</v>
          </cell>
        </row>
        <row r="6409">
          <cell r="B6409" t="str">
            <v>4201.0015.0131150</v>
          </cell>
          <cell r="C6409" t="str">
            <v>DINAS PERJALANAN (PROJECT) - WASH TANK REPAIR</v>
          </cell>
        </row>
        <row r="6410">
          <cell r="B6410" t="str">
            <v>4201.0015.01312003</v>
          </cell>
          <cell r="C6410" t="str">
            <v>DINAS PERJALANAN (PROJECT) - RIGLESS SERVICES</v>
          </cell>
        </row>
        <row r="6411">
          <cell r="B6411" t="str">
            <v>4201.0015.01312031</v>
          </cell>
          <cell r="C6411" t="str">
            <v>DINAS PERJALANAN (PROJECT) - PLUG BACK WITH SLICKLINE</v>
          </cell>
        </row>
        <row r="6412">
          <cell r="B6412" t="str">
            <v>4201.0015.01312049</v>
          </cell>
          <cell r="C6412" t="str">
            <v>DINAS PERJALANAN (PROJECT) - HRSG #2 &amp; #5</v>
          </cell>
        </row>
        <row r="6413">
          <cell r="B6413" t="str">
            <v>4201.0015.01312058</v>
          </cell>
          <cell r="C6413" t="str">
            <v>DINAS PERJALANAN (PROJECT) - FOAMING SERVICES</v>
          </cell>
        </row>
        <row r="6414">
          <cell r="B6414" t="str">
            <v>4201.0015.0150909</v>
          </cell>
          <cell r="C6414" t="str">
            <v>DINAS PERJALANAN (PROJECT) - PIPE CONNECTION</v>
          </cell>
        </row>
        <row r="6415">
          <cell r="B6415" t="str">
            <v>4201.0015.0150916</v>
          </cell>
          <cell r="C6415" t="str">
            <v>DINAS PERJALANAN (PROJECT) - SUBSEA CABLE</v>
          </cell>
        </row>
        <row r="6416">
          <cell r="B6416" t="str">
            <v>4201.0015.0151128</v>
          </cell>
          <cell r="C6416" t="str">
            <v>DINAS PERJALANAN (PROJECT) - PROJECT BAWAL PIPELINE</v>
          </cell>
        </row>
        <row r="6417">
          <cell r="B6417" t="str">
            <v>4201.0015.01512021</v>
          </cell>
          <cell r="C6417" t="str">
            <v>DINAS PERJALANAN (PROJECT) - TUBE BUNDLE CONDENSATE CO</v>
          </cell>
        </row>
        <row r="6418">
          <cell r="B6418" t="str">
            <v>4201.0015.01512027</v>
          </cell>
          <cell r="C6418" t="str">
            <v>DINAS PERJALANAN (PROJECT) - FUEL GAS SCRUBBER AND HEA</v>
          </cell>
        </row>
        <row r="6419">
          <cell r="B6419" t="str">
            <v>4201.0015.01512043</v>
          </cell>
          <cell r="C6419" t="str">
            <v>DINAS PERJALANAN (PROJECT) - EHMR WATER PROJECT, EPCI</v>
          </cell>
        </row>
        <row r="6420">
          <cell r="B6420" t="str">
            <v>4201.0015.01512062</v>
          </cell>
          <cell r="C6420" t="str">
            <v>DINAS PERJALANAN (PROJECT) - EPCI TEMBANG 8 TO BAWAL P</v>
          </cell>
        </row>
        <row r="6421">
          <cell r="B6421" t="str">
            <v>4201.0015.0191139</v>
          </cell>
          <cell r="C6421" t="str">
            <v>DINAS PERJALANAN (PROJECT) - Maintenance of Expansion</v>
          </cell>
        </row>
        <row r="6422">
          <cell r="B6422" t="str">
            <v>4201.0015.0241007</v>
          </cell>
          <cell r="C6422" t="str">
            <v>DINAS PERJALANAN (PROJECT) - REP&amp;TEST (336-I;1000m3)</v>
          </cell>
        </row>
        <row r="6423">
          <cell r="B6423" t="str">
            <v>4201.0015.02412022</v>
          </cell>
          <cell r="C6423" t="str">
            <v>DINAS PERJALANAN (PROJECT) - REPAIR F/WELDING TANK</v>
          </cell>
        </row>
        <row r="6424">
          <cell r="B6424" t="str">
            <v>4201.0015.02412035</v>
          </cell>
          <cell r="C6424" t="str">
            <v>DINAS PERJALANAN (PROJECT) - REPAIR OF TANK 100 CUFT P</v>
          </cell>
        </row>
        <row r="6425">
          <cell r="B6425" t="str">
            <v>4201.0015.0260847</v>
          </cell>
          <cell r="C6425" t="str">
            <v>DINAS PERJALANAN (PROJECT) - INSTALLATION OF 2X315 MW</v>
          </cell>
        </row>
        <row r="6426">
          <cell r="B6426" t="str">
            <v>4201.0015.0261198</v>
          </cell>
          <cell r="C6426" t="str">
            <v>DINAS PERJALANAN (PROJECT) - MAINTENANCE HUBEI</v>
          </cell>
        </row>
        <row r="6427">
          <cell r="B6427" t="str">
            <v>4201.0015.0280913</v>
          </cell>
          <cell r="C6427" t="str">
            <v>DINAS PERJALANAN (PROJECT) - FAB SAND BLAST&amp;PRIM COAT</v>
          </cell>
        </row>
        <row r="6428">
          <cell r="B6428" t="str">
            <v>4201.0015.0280915</v>
          </cell>
          <cell r="C6428" t="str">
            <v>DINAS PERJALANAN (PROJECT) - MB#13; RECONDITION WORK</v>
          </cell>
        </row>
        <row r="6429">
          <cell r="B6429" t="str">
            <v>4201.0015.0280919</v>
          </cell>
          <cell r="C6429" t="str">
            <v>DINAS PERJALANAN (PROJECT) - RB#13; ANCHOR BOLT INST</v>
          </cell>
        </row>
        <row r="6430">
          <cell r="B6430" t="str">
            <v>4201.0015.0280921</v>
          </cell>
          <cell r="C6430" t="str">
            <v>DINAS PERJALANAN (PROJECT) - RB#13; INST MECHANICAL</v>
          </cell>
        </row>
        <row r="6431">
          <cell r="B6431" t="str">
            <v>4201.0015.0280926</v>
          </cell>
          <cell r="C6431" t="str">
            <v>DINAS PERJALANAN (PROJECT) - RB#13; PIPE EXT /MP &amp; LP</v>
          </cell>
        </row>
        <row r="6432">
          <cell r="B6432" t="str">
            <v>4201.0015.0280927</v>
          </cell>
          <cell r="C6432" t="str">
            <v>DINAS PERJALANAN (PROJECT) - PM#9;MP BIN TEMP CONTROL</v>
          </cell>
        </row>
        <row r="6433">
          <cell r="B6433" t="str">
            <v>4201.0015.0280930</v>
          </cell>
          <cell r="C6433" t="str">
            <v>DINAS PERJALANAN (PROJECT) - MB#15;MAIN STEAM LINE MOD</v>
          </cell>
        </row>
        <row r="6434">
          <cell r="B6434" t="str">
            <v>4201.0015.0281005</v>
          </cell>
          <cell r="C6434" t="str">
            <v>DINAS PERJALANAN (PROJECT) - PM#9; UPGRADE TIE IN</v>
          </cell>
        </row>
        <row r="6435">
          <cell r="B6435" t="str">
            <v>4201.0015.0281006</v>
          </cell>
          <cell r="C6435" t="str">
            <v>DINAS PERJALANAN (PROJECT) - MANPOWER SUPPLY SHUTDOWN</v>
          </cell>
        </row>
        <row r="6436">
          <cell r="B6436" t="str">
            <v>4201.0015.0281011</v>
          </cell>
          <cell r="C6436" t="str">
            <v>DINAS PERJALANAN (PROJECT) - WP-9;FAB CRUSHER COMPLETE</v>
          </cell>
        </row>
        <row r="6437">
          <cell r="B6437" t="str">
            <v>4201.0015.0281013</v>
          </cell>
          <cell r="C6437" t="str">
            <v>DINAS PERJALANAN (PROJECT) - MB#24;SURF METAL TREATMEN</v>
          </cell>
        </row>
        <row r="6438">
          <cell r="B6438" t="str">
            <v>4201.0015.0281015</v>
          </cell>
          <cell r="C6438" t="str">
            <v>DINAS PERJALANAN (PROJECT) - WP-8;FAB CRUSHER 2SETS</v>
          </cell>
        </row>
        <row r="6439">
          <cell r="B6439" t="str">
            <v>4201.0015.0281020</v>
          </cell>
          <cell r="C6439" t="str">
            <v>DINAS PERJALANAN (PROJECT) - TPM;ADD BYPASS FILTER GAS</v>
          </cell>
        </row>
        <row r="6440">
          <cell r="B6440" t="str">
            <v>4201.0015.0281034</v>
          </cell>
          <cell r="C6440" t="str">
            <v>DINAS PERJALANAN (PROJECT) - WP-8, DRUM BARKER 2 LINES</v>
          </cell>
        </row>
        <row r="6441">
          <cell r="B6441" t="str">
            <v>4201.0015.0281103</v>
          </cell>
          <cell r="C6441" t="str">
            <v>DINAS PERJALANAN (PROJECT) - TUBE PF-1C VE#1(SHUTDOWN)</v>
          </cell>
        </row>
        <row r="6442">
          <cell r="B6442" t="str">
            <v>4201.0015.0281110</v>
          </cell>
          <cell r="C6442" t="str">
            <v>DINAS PERJALANAN (PROJECT) - VE#11, FABRICATION HBL TA</v>
          </cell>
        </row>
        <row r="6443">
          <cell r="B6443" t="str">
            <v>4201.0015.0281116</v>
          </cell>
          <cell r="C6443" t="str">
            <v>DINAS PERJALANAN (PROJECT) - IKPP</v>
          </cell>
        </row>
        <row r="6444">
          <cell r="B6444" t="str">
            <v>4201.0015.0281130</v>
          </cell>
          <cell r="C6444" t="str">
            <v>DINAS PERJALANAN (PROJECT) - TG 23 PENYAMBUNGAN PIPA</v>
          </cell>
        </row>
        <row r="6445">
          <cell r="B6445" t="str">
            <v>4201.0015.0281131</v>
          </cell>
          <cell r="C6445" t="str">
            <v>DINAS PERJALANAN (PROJECT) - MC-10 Connect Pipe</v>
          </cell>
        </row>
        <row r="6446">
          <cell r="B6446" t="str">
            <v>4201.0015.0281132</v>
          </cell>
          <cell r="C6446" t="str">
            <v>DINAS PERJALANAN (PROJECT) - Replacement of pipe 8"</v>
          </cell>
        </row>
        <row r="6447">
          <cell r="B6447" t="str">
            <v>4201.0015.0281133</v>
          </cell>
          <cell r="C6447" t="str">
            <v>DINAS PERJALANAN (PROJECT) - MC-2 Annual Shutdown 2011</v>
          </cell>
        </row>
        <row r="6448">
          <cell r="B6448" t="str">
            <v>4201.0015.0281134</v>
          </cell>
          <cell r="C6448" t="str">
            <v>DINAS PERJALANAN (PROJECT) - Repair Heater, Cooler</v>
          </cell>
        </row>
        <row r="6449">
          <cell r="B6449" t="str">
            <v>4201.0015.0281135</v>
          </cell>
          <cell r="C6449" t="str">
            <v>DINAS PERJALANAN (PROJECT) - CA-8 Replace C12 Pipe 16"</v>
          </cell>
        </row>
        <row r="6450">
          <cell r="B6450" t="str">
            <v>4201.0015.0281136</v>
          </cell>
          <cell r="C6450" t="str">
            <v>DINAS PERJALANAN (PROJECT) - Supply Manpower</v>
          </cell>
        </row>
        <row r="6451">
          <cell r="B6451" t="str">
            <v>4201.0015.0281140</v>
          </cell>
          <cell r="C6451" t="str">
            <v>DINAS PERJALANAN (PROJECT) - Corrective Maintenance, P</v>
          </cell>
        </row>
        <row r="6452">
          <cell r="B6452" t="str">
            <v>4201.0015.0281141</v>
          </cell>
          <cell r="C6452" t="str">
            <v>DINAS PERJALANAN (PROJECT) - PM-9 Annual Shutdown 2011</v>
          </cell>
        </row>
        <row r="6453">
          <cell r="B6453" t="str">
            <v>4201.0015.0281144</v>
          </cell>
          <cell r="C6453" t="str">
            <v>DINAS PERJALANAN (PROJECT) - RB# 6 Project; Supply Man</v>
          </cell>
        </row>
        <row r="6454">
          <cell r="B6454" t="str">
            <v>4201.0015.0281145</v>
          </cell>
          <cell r="C6454" t="str">
            <v>DINAS PERJALANAN (PROJECT) - WPMT PROJ SUPPLY MANPOWER</v>
          </cell>
        </row>
        <row r="6455">
          <cell r="B6455" t="str">
            <v>4201.0015.0281148</v>
          </cell>
          <cell r="C6455" t="str">
            <v>DINAS PERJALANAN (PROJECT) - RECONDITION VACUUM EVAPOR</v>
          </cell>
        </row>
        <row r="6456">
          <cell r="B6456" t="str">
            <v>4201.0015.0281149</v>
          </cell>
          <cell r="C6456" t="str">
            <v>DINAS PERJALANAN (PROJECT) - RC-11 ADD LINE GAS FILTER</v>
          </cell>
        </row>
        <row r="6457">
          <cell r="B6457" t="str">
            <v>4201.0015.0281155</v>
          </cell>
          <cell r="C6457" t="str">
            <v>DINAS PERJALANAN (PROJECT) - WP#8; REPLACEMENT SHUTL B</v>
          </cell>
        </row>
        <row r="6458">
          <cell r="B6458" t="str">
            <v>4201.0015.0281156</v>
          </cell>
          <cell r="C6458" t="str">
            <v>DINAS PERJALANAN (PROJECT) - WP#9; INSTALLATION CHIP S</v>
          </cell>
        </row>
        <row r="6459">
          <cell r="B6459" t="str">
            <v>4201.0015.0281157</v>
          </cell>
          <cell r="C6459" t="str">
            <v>DINAS PERJALANAN (PROJECT) - WP#9; INSTALLATION LOG RE</v>
          </cell>
        </row>
        <row r="6460">
          <cell r="B6460" t="str">
            <v>4201.0015.0281169</v>
          </cell>
          <cell r="C6460" t="str">
            <v>DINAS PERJALANAN (PROJECT) - WP-9 INSTALL DEBARKING DR</v>
          </cell>
        </row>
        <row r="6461">
          <cell r="B6461" t="str">
            <v>4201.0015.0281173</v>
          </cell>
          <cell r="C6461" t="str">
            <v>DINAS PERJALANAN (PROJECT) - VE#12 REPLACE ROOF &amp; SHEL</v>
          </cell>
        </row>
        <row r="6462">
          <cell r="B6462" t="str">
            <v>4201.0015.0281174</v>
          </cell>
          <cell r="C6462" t="str">
            <v>DINAS PERJALANAN (PROJECT) - RC#8; NEW INSTALL OF HYDR</v>
          </cell>
        </row>
        <row r="6463">
          <cell r="B6463" t="str">
            <v>4201.0015.0281199</v>
          </cell>
          <cell r="C6463" t="str">
            <v>DINAS PERJALANAN (PROJECT) - MAINTENANCE IKPP</v>
          </cell>
        </row>
        <row r="6464">
          <cell r="B6464" t="str">
            <v>4201.0015.02812008</v>
          </cell>
          <cell r="C6464" t="str">
            <v>DINAS PERJALANAN (PROJECT) - VE#2 INST NEW WBL TANK A</v>
          </cell>
        </row>
        <row r="6465">
          <cell r="B6465" t="str">
            <v>4201.0015.02812009</v>
          </cell>
          <cell r="C6465" t="str">
            <v>DINAS PERJALANAN (PROJECT) - WP-9 INSTALL CHIP SCREEN</v>
          </cell>
        </row>
        <row r="6466">
          <cell r="B6466" t="str">
            <v>4201.0015.02812011</v>
          </cell>
          <cell r="C6466" t="str">
            <v>DINAS PERJALANAN (PROJECT) - WP#9: INSTALL DEBARKING D</v>
          </cell>
        </row>
        <row r="6467">
          <cell r="B6467" t="str">
            <v>4201.0015.02812013</v>
          </cell>
          <cell r="C6467" t="str">
            <v>DINAS PERJALANAN (PROJECT) - PM#8; TIE IN (TOP SEPARAT</v>
          </cell>
        </row>
        <row r="6468">
          <cell r="B6468" t="str">
            <v>4201.0015.02812016</v>
          </cell>
          <cell r="C6468" t="str">
            <v>DINAS PERJALANAN (PROJECT) - HP HEADER TG 18.19 TO P-8</v>
          </cell>
        </row>
        <row r="6469">
          <cell r="B6469" t="str">
            <v>4201.0015.02812018</v>
          </cell>
          <cell r="C6469" t="str">
            <v>DINAS PERJALANAN (PROJECT) - MC#3; UPGRADE PIPING &amp; DR</v>
          </cell>
        </row>
        <row r="6470">
          <cell r="B6470" t="str">
            <v>4201.0015.02812019</v>
          </cell>
          <cell r="C6470" t="str">
            <v>DINAS PERJALANAN (PROJECT) - PM#8; TIE IN WASHING &amp; CO</v>
          </cell>
        </row>
        <row r="6471">
          <cell r="B6471" t="str">
            <v>4201.0015.02812020</v>
          </cell>
          <cell r="C6471" t="str">
            <v>DINAS PERJALANAN (PROJECT) - PM#8; ADD SCREEN &amp; DISMAN</v>
          </cell>
        </row>
        <row r="6472">
          <cell r="B6472" t="str">
            <v>4201.0015.02812026</v>
          </cell>
          <cell r="C6472" t="str">
            <v>DINAS PERJALANAN (PROJECT) - PPM#6; FABRICATION / INST</v>
          </cell>
        </row>
        <row r="6473">
          <cell r="B6473" t="str">
            <v>4201.0015.02812032</v>
          </cell>
          <cell r="C6473" t="str">
            <v>DINAS PERJALANAN (PROJECT) - OPEN CONTRACT MAINTENANCE</v>
          </cell>
        </row>
        <row r="6474">
          <cell r="B6474" t="str">
            <v>4201.0015.02812033</v>
          </cell>
          <cell r="C6474" t="str">
            <v>DINAS PERJALANAN (PROJECT) - MANPOWER TO SUPPORT CORRE</v>
          </cell>
        </row>
        <row r="6475">
          <cell r="B6475" t="str">
            <v>4201.0015.02812036</v>
          </cell>
          <cell r="C6475" t="str">
            <v>DINAS PERJALANAN (PROJECT) - GANTI TUBE CONDENSER TG#1</v>
          </cell>
        </row>
        <row r="6476">
          <cell r="B6476" t="str">
            <v>4201.0015.02812045</v>
          </cell>
          <cell r="C6476" t="str">
            <v>DINAS PERJALANAN (PROJECT) - WP-8; REPLACEMENT OF DRUM</v>
          </cell>
        </row>
        <row r="6477">
          <cell r="B6477" t="str">
            <v>4201.0015.02812047</v>
          </cell>
          <cell r="C6477" t="str">
            <v>DINAS PERJALANAN (PROJECT) - WP-9; REPLACEMENT OF DRUM</v>
          </cell>
        </row>
        <row r="6478">
          <cell r="B6478" t="str">
            <v>4201.0015.02812048</v>
          </cell>
          <cell r="C6478" t="str">
            <v>DINAS PERJALANAN (PROJECT) - VE#2 PROJECT FABR &amp; INSTA</v>
          </cell>
        </row>
        <row r="6479">
          <cell r="B6479" t="str">
            <v>4201.0015.02812050</v>
          </cell>
          <cell r="C6479" t="str">
            <v>DINAS PERJALANAN (PROJECT) - VE2; FABRICATION &amp; INSTAL</v>
          </cell>
        </row>
        <row r="6480">
          <cell r="B6480" t="str">
            <v>4201.0015.02812052</v>
          </cell>
          <cell r="C6480" t="str">
            <v>DINAS PERJALANAN (PROJECT) - PM8; SCAFFOLDING ANNUAL S</v>
          </cell>
        </row>
        <row r="6481">
          <cell r="B6481" t="str">
            <v>4201.0015.02812055</v>
          </cell>
          <cell r="C6481" t="str">
            <v>DINAS PERJALANAN (PROJECT) - PM#8; DISMANTLE EQUIPMENT</v>
          </cell>
        </row>
        <row r="6482">
          <cell r="B6482" t="str">
            <v>4201.0015.02812056</v>
          </cell>
          <cell r="C6482" t="str">
            <v>DINAS PERJALANAN (PROJECT) - PM#8; TO MAKE CONVEYOR SU</v>
          </cell>
        </row>
        <row r="6483">
          <cell r="B6483" t="str">
            <v>4201.0015.02812057</v>
          </cell>
          <cell r="C6483" t="str">
            <v>DINAS PERJALANAN (PROJECT) - PM#9; GANTI 4 SET NOZZLE</v>
          </cell>
        </row>
        <row r="6484">
          <cell r="B6484" t="str">
            <v>4201.0015.02812099</v>
          </cell>
          <cell r="C6484" t="str">
            <v>DINAS PERJALANAN (PROJECT) - IKPP MAINTENANCE</v>
          </cell>
        </row>
        <row r="6485">
          <cell r="B6485" t="str">
            <v>4201.0015.0350933</v>
          </cell>
          <cell r="C6485" t="str">
            <v>DINAS PERJALANAN (PROJECT) - PAGERUNGAN UTARA FIELD</v>
          </cell>
        </row>
        <row r="6486">
          <cell r="B6486" t="str">
            <v>4201.0015.0351002</v>
          </cell>
          <cell r="C6486" t="str">
            <v>DINAS PERJALANAN (PROJECT) - EDC1 SUBSEA FACILITY TSB</v>
          </cell>
        </row>
        <row r="6487">
          <cell r="B6487" t="str">
            <v>4201.0015.0400928</v>
          </cell>
          <cell r="C6487" t="str">
            <v>DINAS PERJALANAN (PROJECT) - 3 Unit BODY SHELL</v>
          </cell>
        </row>
        <row r="6488">
          <cell r="B6488" t="str">
            <v>4201.0015.0400932</v>
          </cell>
          <cell r="C6488" t="str">
            <v>DINAS PERJALANAN (PROJECT) - 6 UNITS FLARE KO DRUM</v>
          </cell>
        </row>
        <row r="6489">
          <cell r="B6489" t="str">
            <v>4201.0015.0411008</v>
          </cell>
          <cell r="C6489" t="str">
            <v>DINAS PERJALANAN (PROJECT) - GEN. ASSEMBLY DEBARKING</v>
          </cell>
        </row>
        <row r="6490">
          <cell r="B6490" t="str">
            <v>4201.0015.04112025</v>
          </cell>
          <cell r="C6490" t="str">
            <v>DINAS PERJALANAN (PROJECT) - MANPOWER SUPPLY FOR PROJE</v>
          </cell>
        </row>
        <row r="6491">
          <cell r="B6491" t="str">
            <v>4201.0015.0480753</v>
          </cell>
          <cell r="C6491" t="str">
            <v>DINAS PERJALANAN (PROJECT) - COMBINED FEED EXCHANGER</v>
          </cell>
        </row>
        <row r="6492">
          <cell r="B6492" t="str">
            <v>4201.0015.0480901</v>
          </cell>
          <cell r="C6492" t="str">
            <v>DINAS PERJALANAN (PROJECT) - DEBUT TRIM COND 211-E-9</v>
          </cell>
        </row>
        <row r="6493">
          <cell r="B6493" t="str">
            <v>4201.0015.0480906</v>
          </cell>
          <cell r="C6493" t="str">
            <v>DINAS PERJALANAN (PROJECT) - TBUNDLE 140-E-11A,E-16</v>
          </cell>
        </row>
        <row r="6494">
          <cell r="B6494" t="str">
            <v>4201.0015.0480912</v>
          </cell>
          <cell r="C6494" t="str">
            <v>DINAS PERJALANAN (PROJECT) - FAB HE, 701-E-5&amp;702-E-7</v>
          </cell>
        </row>
        <row r="6495">
          <cell r="B6495" t="str">
            <v>4201.0015.0480914</v>
          </cell>
          <cell r="C6495" t="str">
            <v>DINAS PERJALANAN (PROJECT) - FAB HE,ITEM 140-E-20&amp;E-25</v>
          </cell>
        </row>
        <row r="6496">
          <cell r="B6496" t="str">
            <v>4201.0015.0480918</v>
          </cell>
          <cell r="C6496" t="str">
            <v>DINAS PERJALANAN (PROJECT) - TUBE BUNDLE ASS F/023E-11</v>
          </cell>
        </row>
        <row r="6497">
          <cell r="B6497" t="str">
            <v>4201.0015.0480922</v>
          </cell>
          <cell r="C6497" t="str">
            <v>DINAS PERJALANAN (PROJECT) - COMBINED FEED EXCHANGER</v>
          </cell>
        </row>
        <row r="6498">
          <cell r="B6498" t="str">
            <v>4201.0015.0480925</v>
          </cell>
          <cell r="C6498" t="str">
            <v>DINAS PERJALANAN (PROJECT) - 6 DISPENSER (SOE-TA)</v>
          </cell>
        </row>
        <row r="6499">
          <cell r="B6499" t="str">
            <v>4201.0015.0481001</v>
          </cell>
          <cell r="C6499" t="str">
            <v>DINAS PERJALANAN (PROJECT) - VESSEL TAG NO.14-E-25</v>
          </cell>
        </row>
        <row r="6500">
          <cell r="B6500" t="str">
            <v>4201.0015.0481012</v>
          </cell>
          <cell r="C6500" t="str">
            <v>DINAS PERJALANAN (PROJECT) - BAFFLE PLATE</v>
          </cell>
        </row>
        <row r="6501">
          <cell r="B6501" t="str">
            <v>4201.0015.0481016</v>
          </cell>
          <cell r="C6501" t="str">
            <v>DINAS PERJALANAN (PROJECT) - ERECTION VCFHE 84E-201</v>
          </cell>
        </row>
        <row r="6502">
          <cell r="B6502" t="str">
            <v>4201.0015.0481023</v>
          </cell>
          <cell r="C6502" t="str">
            <v>DINAS PERJALANAN (PROJECT) - PASS PARTITION PLATE</v>
          </cell>
        </row>
        <row r="6503">
          <cell r="B6503" t="str">
            <v>4201.0015.0481024</v>
          </cell>
          <cell r="C6503" t="str">
            <v>DINAS PERJALANAN (PROJECT) - T. BUNDLE COMP, CHANNEL</v>
          </cell>
        </row>
        <row r="6504">
          <cell r="B6504" t="str">
            <v>4201.0015.0481101</v>
          </cell>
          <cell r="C6504" t="str">
            <v>DINAS PERJALANAN (PROJECT) - TUBE BUNDLE TYPE "U"</v>
          </cell>
        </row>
        <row r="6505">
          <cell r="B6505" t="str">
            <v>4201.0015.0481105</v>
          </cell>
          <cell r="C6505" t="str">
            <v>DINAS PERJALANAN (PROJECT) - TBUNDLE AS110-E-7 A/B/C/D</v>
          </cell>
        </row>
        <row r="6506">
          <cell r="B6506" t="str">
            <v>4201.0015.0481106</v>
          </cell>
          <cell r="C6506" t="str">
            <v>DINAS PERJALANAN (PROJECT) - EJCTR STEAMTAG110-J-51A/B</v>
          </cell>
        </row>
        <row r="6507">
          <cell r="B6507" t="str">
            <v>4201.0015.0481107</v>
          </cell>
          <cell r="C6507" t="str">
            <v>DINAS PERJALANAN (PROJECT) - TBUNDLE AS&amp;SHELL 93E-405</v>
          </cell>
        </row>
        <row r="6508">
          <cell r="B6508" t="str">
            <v>4201.0015.0481109</v>
          </cell>
          <cell r="C6508" t="str">
            <v>DINAS PERJALANAN (PROJECT) - PRESSURE VESSEL FABRICATI</v>
          </cell>
        </row>
        <row r="6509">
          <cell r="B6509" t="str">
            <v>4201.0015.0481114</v>
          </cell>
          <cell r="C6509" t="str">
            <v>DINAS PERJALANAN (PROJECT) - HEAT EXCHANGER COMPLETE 7</v>
          </cell>
        </row>
        <row r="6510">
          <cell r="B6510" t="str">
            <v>4201.0015.0481117</v>
          </cell>
          <cell r="C6510" t="str">
            <v>DINAS PERJALANAN (PROJECT) - CONDENSATE STRIPPER</v>
          </cell>
        </row>
        <row r="6511">
          <cell r="B6511" t="str">
            <v>4201.0015.0481118</v>
          </cell>
          <cell r="C6511" t="str">
            <v>DINAS PERJALANAN (PROJECT) - VESSEL, HORIZONTAL TAG</v>
          </cell>
        </row>
        <row r="6512">
          <cell r="B6512" t="str">
            <v>4201.0015.0481124</v>
          </cell>
          <cell r="C6512" t="str">
            <v>DINAS PERJALANAN (PROJECT) - Heat Exchanger  Assy Tag</v>
          </cell>
        </row>
        <row r="6513">
          <cell r="B6513" t="str">
            <v>4201.0015.0481153</v>
          </cell>
          <cell r="C6513" t="str">
            <v>DINAS PERJALANAN (PROJECT) - 5 (FIVE) UNIT COMBINED FE</v>
          </cell>
        </row>
        <row r="6514">
          <cell r="B6514" t="str">
            <v>4201.0015.0481159</v>
          </cell>
          <cell r="C6514" t="str">
            <v>DINAS PERJALANAN (PROJECT) - PEMBANGUNAN UNIT CHLORIDE</v>
          </cell>
        </row>
        <row r="6515">
          <cell r="B6515" t="str">
            <v>4201.0015.0481160</v>
          </cell>
          <cell r="C6515" t="str">
            <v>DINAS PERJALANAN (PROJECT) - FABRICATION INTERNAL PART</v>
          </cell>
        </row>
        <row r="6516">
          <cell r="B6516" t="str">
            <v>4201.0015.0481161</v>
          </cell>
          <cell r="C6516" t="str">
            <v>DINAS PERJALANAN (PROJECT) - HEAT EXCHANGER 260-E-157</v>
          </cell>
        </row>
        <row r="6517">
          <cell r="B6517" t="str">
            <v>4201.0015.0481163</v>
          </cell>
          <cell r="C6517" t="str">
            <v>DINAS PERJALANAN (PROJECT) - PEMBANGUNAN FASILITAS SLU</v>
          </cell>
        </row>
        <row r="6518">
          <cell r="B6518" t="str">
            <v>4201.0015.0481166</v>
          </cell>
          <cell r="C6518" t="str">
            <v>DINAS PERJALANAN (PROJECT) - SHELL &amp; TUBE BUNDLE  Assy</v>
          </cell>
        </row>
        <row r="6519">
          <cell r="B6519" t="str">
            <v>4201.0015.04812004</v>
          </cell>
          <cell r="C6519" t="str">
            <v>DINAS PERJALANAN (PROJECT) - TOP HEAD COLOUMN</v>
          </cell>
        </row>
        <row r="6520">
          <cell r="B6520" t="str">
            <v>4201.0015.04812005</v>
          </cell>
          <cell r="C6520" t="str">
            <v>DINAS PERJALANAN (PROJECT) - HEAT EXCHANGER</v>
          </cell>
        </row>
        <row r="6521">
          <cell r="B6521" t="str">
            <v>4201.0015.0510862</v>
          </cell>
          <cell r="C6521" t="str">
            <v>DINAS PERJALANAN (PROJECT) - PRESSURE VESSEL</v>
          </cell>
        </row>
        <row r="6522">
          <cell r="B6522" t="str">
            <v>4201.0015.0510863</v>
          </cell>
          <cell r="C6522" t="str">
            <v>DINAS PERJALANAN (PROJECT) - PROV OF SHELL &amp; TUBE HEAT</v>
          </cell>
        </row>
        <row r="6523">
          <cell r="B6523" t="str">
            <v>4201.0015.0510902</v>
          </cell>
          <cell r="C6523" t="str">
            <v>DINAS PERJALANAN (PROJECT) - PRESSURE VESSEL GSA</v>
          </cell>
        </row>
        <row r="6524">
          <cell r="B6524" t="str">
            <v>4201.0015.0511017</v>
          </cell>
          <cell r="C6524" t="str">
            <v>DINAS PERJALANAN (PROJECT) - FAB HEAD CHANNEL (E-2030)</v>
          </cell>
        </row>
        <row r="6525">
          <cell r="B6525" t="str">
            <v>4201.0015.0511152</v>
          </cell>
          <cell r="C6525" t="str">
            <v>DINAS PERJALANAN (PROJECT) - ENGINEERING, PROCUREMENT,</v>
          </cell>
        </row>
        <row r="6526">
          <cell r="B6526" t="str">
            <v>4201.0015.0540911</v>
          </cell>
          <cell r="C6526" t="str">
            <v>DINAS PERJALANAN (PROJECT) - NATURAL GAS REHEATER</v>
          </cell>
        </row>
        <row r="6527">
          <cell r="B6527" t="str">
            <v>4201.0015.0541171</v>
          </cell>
          <cell r="C6527" t="str">
            <v>DINAS PERJALANAN (PROJECT) - HEAT EXCHANGER DEHYDROGEN</v>
          </cell>
        </row>
        <row r="6528">
          <cell r="B6528" t="str">
            <v>4201.0015.05412002</v>
          </cell>
          <cell r="C6528" t="str">
            <v>DINAS PERJALANAN (PROJECT) - REPLACEMENT HEAT EXCHANGE</v>
          </cell>
        </row>
        <row r="6529">
          <cell r="B6529" t="str">
            <v>4201.0015.0550824</v>
          </cell>
          <cell r="C6529" t="str">
            <v>DINAS PERJALANAN (PROJECT) - FERTILIZER FACTORY EXPANS</v>
          </cell>
        </row>
        <row r="6530">
          <cell r="B6530" t="str">
            <v>4201.0015.0560920</v>
          </cell>
          <cell r="C6530" t="str">
            <v>DINAS PERJALANAN (PROJECT) - REPL T BUNDLE 3A-1111-C</v>
          </cell>
        </row>
        <row r="6531">
          <cell r="B6531" t="str">
            <v>4201.0015.0561111</v>
          </cell>
          <cell r="C6531" t="str">
            <v>DINAS PERJALANAN (PROJECT) - SUPERHEATER WASTE HEAT BO</v>
          </cell>
        </row>
        <row r="6532">
          <cell r="B6532" t="str">
            <v>4201.0015.0561112</v>
          </cell>
          <cell r="C6532" t="str">
            <v>DINAS PERJALANAN (PROJECT) - AIR HEATER 5U-EC-301 (SEG</v>
          </cell>
        </row>
        <row r="6533">
          <cell r="B6533" t="str">
            <v>4201.0015.0561151</v>
          </cell>
          <cell r="C6533" t="str">
            <v>DINAS PERJALANAN (PROJECT) - HP STEAM SUPER HEATER 102</v>
          </cell>
        </row>
        <row r="6534">
          <cell r="B6534" t="str">
            <v>4201.0015.0561158</v>
          </cell>
          <cell r="C6534" t="str">
            <v>DINAS PERJALANAN (PROJECT) - 5A-115C METHANATOR EFFLUE</v>
          </cell>
        </row>
        <row r="6535">
          <cell r="B6535" t="str">
            <v>4201.0015.0561164</v>
          </cell>
          <cell r="C6535" t="str">
            <v>DINAS PERJALANAN (PROJECT) - PLATE DISTRIBUTOR COMPLAT</v>
          </cell>
        </row>
        <row r="6536">
          <cell r="B6536" t="str">
            <v>4201.0015.0561170</v>
          </cell>
          <cell r="C6536" t="str">
            <v>DINAS PERJALANAN (PROJECT) - RETUBING 101-C PUSRI - 1B</v>
          </cell>
        </row>
        <row r="6537">
          <cell r="B6537" t="str">
            <v>4201.0015.05612014</v>
          </cell>
          <cell r="C6537" t="str">
            <v>DINAS PERJALANAN (PROJECT) - TUBE BUNDLE</v>
          </cell>
        </row>
        <row r="6538">
          <cell r="B6538" t="str">
            <v>4201.0015.05612015</v>
          </cell>
          <cell r="C6538" t="str">
            <v>DINAS PERJALANAN (PROJECT) - PRETHICKENER 5U-FD-202</v>
          </cell>
        </row>
        <row r="6539">
          <cell r="B6539" t="str">
            <v>4201.0015.0580817</v>
          </cell>
          <cell r="C6539" t="str">
            <v>DINAS PERJALANAN (PROJECT) - PRESS. VESSEL RCC OFF GAS</v>
          </cell>
        </row>
        <row r="6540">
          <cell r="B6540" t="str">
            <v>4201.0015.0581003</v>
          </cell>
          <cell r="C6540" t="str">
            <v>DINAS PERJALANAN (PROJECT) - 10.000MT AMMONIA25-TK-801</v>
          </cell>
        </row>
        <row r="6541">
          <cell r="B6541" t="str">
            <v>4201.0015.0581009</v>
          </cell>
          <cell r="C6541" t="str">
            <v>DINAS PERJALANAN (PROJECT) - STAINLESS STEEL STRUC ANP</v>
          </cell>
        </row>
        <row r="6542">
          <cell r="B6542" t="str">
            <v>4201.0015.0581126</v>
          </cell>
          <cell r="C6542" t="str">
            <v>DINAS PERJALANAN (PROJECT) - PRESSURE VESSEL 2 X 35 MW</v>
          </cell>
        </row>
        <row r="6543">
          <cell r="B6543" t="str">
            <v>4201.0015.0600702</v>
          </cell>
          <cell r="C6543" t="str">
            <v>DINAS PERJALANAN (PROJECT) - INSTALL / ERECTION SUBCON</v>
          </cell>
        </row>
        <row r="6544">
          <cell r="B6544" t="str">
            <v>4201.0015.0600704</v>
          </cell>
          <cell r="C6544" t="str">
            <v>DINAS PERJALANAN (PROJECT) - COAL FIRED PWR PL PR THER</v>
          </cell>
        </row>
        <row r="6545">
          <cell r="B6545" t="str">
            <v>4201.0015.0600706</v>
          </cell>
          <cell r="C6545" t="str">
            <v>DINAS PERJALANAN (PROJECT) - COAL-FIRED POWER PLANT PR</v>
          </cell>
        </row>
        <row r="6546">
          <cell r="B6546" t="str">
            <v>4201.0015.0600708</v>
          </cell>
          <cell r="C6546" t="str">
            <v>DINAS PERJALANAN (PROJECT) - ESP INLET FLUE &amp; ESP OUTL</v>
          </cell>
        </row>
        <row r="6547">
          <cell r="B6547" t="str">
            <v>4201.0015.0600710</v>
          </cell>
          <cell r="C6547" t="str">
            <v>DINAS PERJALANAN (PROJECT) - I &amp; C PRIMARY VALVE</v>
          </cell>
        </row>
        <row r="6548">
          <cell r="B6548" t="str">
            <v>4201.0015.0600711</v>
          </cell>
          <cell r="C6548" t="str">
            <v>DINAS PERJALANAN (PROJECT) - FLUE SUPPORTER SUPERSTRUC</v>
          </cell>
        </row>
        <row r="6549">
          <cell r="B6549" t="str">
            <v>4201.0015.0600907</v>
          </cell>
          <cell r="C6549" t="str">
            <v>DINAS PERJALANAN (PROJECT) - INST/ERCTION MECH 3X315MW</v>
          </cell>
        </row>
        <row r="6550">
          <cell r="B6550" t="str">
            <v>4201.0015.0630910</v>
          </cell>
          <cell r="C6550" t="str">
            <v>DINAS PERJALANAN (PROJECT) - FABRICATION RISER CLAMP</v>
          </cell>
        </row>
        <row r="6551">
          <cell r="B6551" t="str">
            <v>4201.0015.0631115</v>
          </cell>
          <cell r="C6551" t="str">
            <v>DINAS PERJALANAN (PROJECT) - SUPPLY OF HEAT EXCHANGER</v>
          </cell>
        </row>
        <row r="6552">
          <cell r="B6552" t="str">
            <v>4201.0015.0631201</v>
          </cell>
          <cell r="C6552" t="str">
            <v>DINAS PERJALANAN (PROJECT) - PROVISION OF EPCI KF GAS</v>
          </cell>
        </row>
        <row r="6553">
          <cell r="B6553" t="str">
            <v>4201.0015.06312029</v>
          </cell>
          <cell r="C6553" t="str">
            <v>DINAS PERJALANAN (PROJECT) - FABRICATION PIPE SPOOL</v>
          </cell>
        </row>
        <row r="6554">
          <cell r="B6554" t="str">
            <v>4201.0015.06312051</v>
          </cell>
          <cell r="C6554" t="str">
            <v>DINAS PERJALANAN (PROJECT) - PROVISION OF ENGINEERING</v>
          </cell>
        </row>
        <row r="6555">
          <cell r="B6555" t="str">
            <v>4201.0015.0651021</v>
          </cell>
          <cell r="C6555" t="str">
            <v>DINAS PERJALANAN (PROJECT) - FAB&amp;INSTAL ENERGY PLANT</v>
          </cell>
        </row>
        <row r="6556">
          <cell r="B6556" t="str">
            <v>4201.0015.0651025</v>
          </cell>
          <cell r="C6556" t="str">
            <v>DINAS PERJALANAN (PROJECT) - SUPPLY &amp; INSTAL PNEUMATIC</v>
          </cell>
        </row>
        <row r="6557">
          <cell r="B6557" t="str">
            <v>4201.0015.0651102</v>
          </cell>
          <cell r="C6557" t="str">
            <v>DINAS PERJALANAN (PROJECT) - SUPP&amp;INST 7110,7120,7130</v>
          </cell>
        </row>
        <row r="6558">
          <cell r="B6558" t="str">
            <v>4201.0015.0701022</v>
          </cell>
          <cell r="C6558" t="str">
            <v>DINAS PERJALANAN (PROJECT) - CHEMICAL CLEANING</v>
          </cell>
        </row>
        <row r="6559">
          <cell r="B6559" t="str">
            <v>4201.0015.0701122</v>
          </cell>
          <cell r="C6559" t="str">
            <v>DINAS PERJALANAN (PROJECT) - PUMP &amp; PIPING BROKE STOR.</v>
          </cell>
        </row>
        <row r="6560">
          <cell r="B6560" t="str">
            <v>4201.0015.0731138</v>
          </cell>
          <cell r="C6560" t="str">
            <v>DINAS PERJALANAN (PROJECT) - AIR HEATER TUBES</v>
          </cell>
        </row>
        <row r="6561">
          <cell r="B6561" t="str">
            <v>4201.0015.07312054</v>
          </cell>
          <cell r="C6561" t="str">
            <v>DINAS PERJALANAN (PROJECT) - SERVICE BARK CONVEYOR</v>
          </cell>
        </row>
        <row r="6562">
          <cell r="B6562" t="str">
            <v>4201.0015.0830924</v>
          </cell>
          <cell r="C6562" t="str">
            <v>DINAS PERJALANAN (PROJECT) - TRANS,INST,HOOKUP POLENG</v>
          </cell>
        </row>
        <row r="6563">
          <cell r="B6563" t="str">
            <v>4201.0015.0831120</v>
          </cell>
          <cell r="C6563" t="str">
            <v>DINAS PERJALANAN (PROJECT) - EPC WORKS FOR PPP-CW-DW-G</v>
          </cell>
        </row>
        <row r="6564">
          <cell r="B6564" t="str">
            <v>4201.0015.0881108</v>
          </cell>
          <cell r="C6564" t="str">
            <v>DINAS PERJALANAN (PROJECT) - REPLACE SW PIPE</v>
          </cell>
        </row>
        <row r="6565">
          <cell r="B6565" t="str">
            <v>4201.0015.0881123</v>
          </cell>
          <cell r="C6565" t="str">
            <v>DINAS PERJALANAN (PROJECT) - HOUSING FILTER</v>
          </cell>
        </row>
        <row r="6566">
          <cell r="B6566" t="str">
            <v>4201.0015.0901121</v>
          </cell>
          <cell r="C6566" t="str">
            <v>DINAS PERJALANAN (PROJECT) - DUCTING TISSUE MILL II</v>
          </cell>
        </row>
        <row r="6567">
          <cell r="B6567" t="str">
            <v>4201.0015.0901142</v>
          </cell>
          <cell r="C6567" t="str">
            <v>DINAS PERJALANAN (PROJECT) - Ducting Yankee</v>
          </cell>
        </row>
        <row r="6568">
          <cell r="B6568" t="str">
            <v>4201.0015.0911125</v>
          </cell>
          <cell r="C6568" t="str">
            <v>DINAS PERJALANAN (PROJECT) - Water System &amp; Coal Syste</v>
          </cell>
        </row>
        <row r="6569">
          <cell r="B6569" t="str">
            <v>4201.0015.0921147</v>
          </cell>
          <cell r="C6569" t="str">
            <v>DINAS PERJALANAN (PROJECT) - ADD. BY PAS LINE FOR DOUB</v>
          </cell>
        </row>
        <row r="6570">
          <cell r="B6570" t="str">
            <v>4201.0015.0991129</v>
          </cell>
          <cell r="C6570" t="str">
            <v>DINAS PERJALANAN (PROJECT) - PIPA HYDRANT</v>
          </cell>
        </row>
        <row r="6571">
          <cell r="B6571" t="str">
            <v>4201.0015.1021146</v>
          </cell>
          <cell r="C6571" t="str">
            <v>DINAS PERJALANAN (PROJECT) -  water surge tank</v>
          </cell>
        </row>
        <row r="6572">
          <cell r="B6572" t="str">
            <v>4201.0015.1031143</v>
          </cell>
          <cell r="C6572" t="str">
            <v>DINAS PERJALANAN (PROJECT) - DUPLEX PIPE SPOOL 2-INC,</v>
          </cell>
        </row>
        <row r="6573">
          <cell r="B6573" t="str">
            <v>4201.0015.10412034</v>
          </cell>
          <cell r="C6573" t="str">
            <v>DINAS PERJALANAN (PROJECT) - TUBE BUNDLE E201-05-08-09</v>
          </cell>
        </row>
        <row r="6574">
          <cell r="B6574" t="str">
            <v>4201.0015.10512037</v>
          </cell>
          <cell r="C6574" t="str">
            <v>DINAS PERJALANAN (PROJECT) - HEAT EXCHANGER ASSY TAG N</v>
          </cell>
        </row>
        <row r="6575">
          <cell r="B6575" t="str">
            <v>4201.0015.10512038</v>
          </cell>
          <cell r="C6575" t="str">
            <v>DINAS PERJALANAN (PROJECT) - PENGADAAN SHELL ASSY TAG</v>
          </cell>
        </row>
        <row r="6576">
          <cell r="B6576" t="str">
            <v>4201.0015.10512039</v>
          </cell>
          <cell r="C6576" t="str">
            <v>DINAS PERJALANAN (PROJECT) - PENGADAAN SHELL ASSY TAG</v>
          </cell>
        </row>
        <row r="6577">
          <cell r="B6577" t="str">
            <v>4201.0015.10512060</v>
          </cell>
          <cell r="C6577" t="str">
            <v>DINAS PERJALANAN (PROJECT) - PENGGANTIAN/PEMBUATAN TES</v>
          </cell>
        </row>
        <row r="6578">
          <cell r="B6578" t="str">
            <v>4201.0015.10612040</v>
          </cell>
          <cell r="C6578" t="str">
            <v>DINAS PERJALANAN (PROJECT) - TUBE BUNDLE, SHELLBUNDLE,</v>
          </cell>
        </row>
        <row r="6579">
          <cell r="B6579" t="str">
            <v>4201.0015.10612053</v>
          </cell>
          <cell r="C6579" t="str">
            <v>DINAS PERJALANAN (PROJECT) - ENGINEERING, PROCUREMENT</v>
          </cell>
        </row>
        <row r="6580">
          <cell r="B6580" t="str">
            <v>4201.0015.1121154</v>
          </cell>
          <cell r="C6580" t="str">
            <v>DINAS PERJALANAN (PROJECT) - H2S MUD / GAS SEPARATOR</v>
          </cell>
        </row>
        <row r="6581">
          <cell r="B6581" t="str">
            <v>4201.0015.1161162</v>
          </cell>
          <cell r="C6581" t="str">
            <v>DINAS PERJALANAN (PROJECT) - SECONDARY REFORMER EFFLUE</v>
          </cell>
        </row>
        <row r="6582">
          <cell r="B6582" t="str">
            <v>4201.0015.1171165</v>
          </cell>
          <cell r="C6582" t="str">
            <v>DINAS PERJALANAN (PROJECT) - TOWER</v>
          </cell>
        </row>
        <row r="6583">
          <cell r="B6583" t="str">
            <v>4201.0015.1171167</v>
          </cell>
          <cell r="C6583" t="str">
            <v>DINAS PERJALANAN (PROJECT) - SHOP FABRICATED VESSEL &amp;</v>
          </cell>
        </row>
        <row r="6584">
          <cell r="B6584" t="str">
            <v>4201.0015.1171168</v>
          </cell>
          <cell r="C6584" t="str">
            <v>DINAS PERJALANAN (PROJECT) - SHOP FABRICATED VESSEL &amp;</v>
          </cell>
        </row>
        <row r="6585">
          <cell r="B6585" t="str">
            <v>4201.0015.11712010</v>
          </cell>
          <cell r="C6585" t="str">
            <v>DINAS PERJALANAN (PROJECT) - SHOP FABRICATED VESSEL &amp;</v>
          </cell>
        </row>
        <row r="6586">
          <cell r="B6586" t="str">
            <v>4201.0015.11712023</v>
          </cell>
          <cell r="C6586" t="str">
            <v>DINAS PERJALANAN (PROJECT) - SHOP FABRICATED VESSEL &amp;</v>
          </cell>
        </row>
        <row r="6587">
          <cell r="B6587" t="str">
            <v>4201.0015.1191172</v>
          </cell>
          <cell r="C6587" t="str">
            <v>DINAS PERJALANAN (PROJECT) - EPC MOBILE SEPARATOR</v>
          </cell>
        </row>
        <row r="6588">
          <cell r="B6588" t="str">
            <v>4201.0015.1201175</v>
          </cell>
          <cell r="C6588" t="str">
            <v>DINAS PERJALANAN (PROJECT) - FABRICATION &amp; ERECTION OF</v>
          </cell>
        </row>
        <row r="6589">
          <cell r="B6589" t="str">
            <v>4201.0015.12812012</v>
          </cell>
          <cell r="C6589" t="str">
            <v>DINAS PERJALANAN (PROJECT) - RENTAL DRILLING EQUIPMENT</v>
          </cell>
        </row>
        <row r="6590">
          <cell r="B6590" t="str">
            <v>4201.0015.12912007</v>
          </cell>
          <cell r="C6590" t="str">
            <v>DINAS PERJALANAN (PROJECT) - SUPPLY OF SHELL &amp; TUBE HE</v>
          </cell>
        </row>
        <row r="6591">
          <cell r="B6591" t="str">
            <v>4201.0015.14512017</v>
          </cell>
          <cell r="C6591" t="str">
            <v>DINAS PERJALANAN (PROJECT) - DIVING EQUIPMENT</v>
          </cell>
        </row>
        <row r="6592">
          <cell r="B6592" t="str">
            <v>4201.0015.14912041</v>
          </cell>
          <cell r="C6592" t="str">
            <v>DINAS PERJALANAN (PROJECT) - FABRIKASI SHELL 24E-113</v>
          </cell>
        </row>
        <row r="6593">
          <cell r="B6593" t="str">
            <v>4201.0015.15012024</v>
          </cell>
          <cell r="C6593" t="str">
            <v>DINAS PERJALANAN (PROJECT) -  TOTAL RETUBE INSITU SURF</v>
          </cell>
        </row>
        <row r="6594">
          <cell r="B6594" t="str">
            <v>4201.0015.15212028</v>
          </cell>
          <cell r="C6594" t="str">
            <v>DINAS PERJALANAN (PROJECT) - TUBE BUNDLE SHELL H5012 &amp;</v>
          </cell>
        </row>
        <row r="6595">
          <cell r="B6595" t="str">
            <v>4201.0015.15212059</v>
          </cell>
          <cell r="C6595" t="str">
            <v>DINAS PERJALANAN (PROJECT) - SECONDARY REACTOR UNIT</v>
          </cell>
        </row>
        <row r="6596">
          <cell r="B6596" t="str">
            <v>4201.0015.15312030</v>
          </cell>
          <cell r="C6596" t="str">
            <v>DINAS PERJALANAN (PROJECT) - 2 UNIT FUEL GAS FILTER CO</v>
          </cell>
        </row>
        <row r="6597">
          <cell r="B6597" t="str">
            <v>4201.0015.15712042</v>
          </cell>
          <cell r="C6597" t="str">
            <v>DINAS PERJALANAN (PROJECT) - REDESIGN, FABRIKASI &amp; PEM</v>
          </cell>
        </row>
        <row r="6598">
          <cell r="B6598" t="str">
            <v>4201.0015.16012044</v>
          </cell>
          <cell r="C6598" t="str">
            <v>DINAS PERJALANAN (PROJECT) -  EPCI CONTRACT FOR LIMA F</v>
          </cell>
        </row>
        <row r="6599">
          <cell r="B6599" t="str">
            <v>4201.0015.16409005</v>
          </cell>
          <cell r="C6599" t="str">
            <v>DINAS PERJALANAN (PROJECT) - MEG Injection Package</v>
          </cell>
        </row>
        <row r="6600">
          <cell r="B6600" t="str">
            <v>4201.0015.R000000</v>
          </cell>
          <cell r="C6600" t="str">
            <v>DINAS PERJALANAN (PROJECT) - SEWA EQUIPMENT- EXCAVATOR</v>
          </cell>
        </row>
        <row r="6601">
          <cell r="B6601" t="str">
            <v>4201.0016.06312006</v>
          </cell>
          <cell r="C6601" t="str">
            <v>DENDA-DENDA PROJECT - PROV OF EPCI KF GAS (INT)</v>
          </cell>
        </row>
        <row r="6602">
          <cell r="B6602" t="str">
            <v>4201.0016.002</v>
          </cell>
          <cell r="C6602" t="str">
            <v>DENDA-DENDA PROJECT - WORKSHOP</v>
          </cell>
        </row>
        <row r="6603">
          <cell r="B6603" t="str">
            <v>4201.0016.0050852</v>
          </cell>
          <cell r="C6603" t="str">
            <v>DENDA-DENDA PROJECT - KAMBUNA TOPSIDE REUSER S</v>
          </cell>
        </row>
        <row r="6604">
          <cell r="B6604" t="str">
            <v>4201.0016.0050905</v>
          </cell>
          <cell r="C6604" t="str">
            <v>DENDA-DENDA PROJECT - MEG INJECTION PACKAGE</v>
          </cell>
        </row>
        <row r="6605">
          <cell r="B6605" t="str">
            <v>4201.0016.00712046</v>
          </cell>
          <cell r="C6605" t="str">
            <v>DENDA-DENDA PROJECT - FABRIKASI  &amp; INSTASI UNTU</v>
          </cell>
        </row>
        <row r="6606">
          <cell r="B6606" t="str">
            <v>4201.0016.0081014</v>
          </cell>
          <cell r="C6606" t="str">
            <v>DENDA-DENDA PROJECT - SEI AMBAWANG KAB.KUBU</v>
          </cell>
        </row>
        <row r="6607">
          <cell r="B6607" t="str">
            <v>4201.0016.0101019</v>
          </cell>
          <cell r="C6607" t="str">
            <v>DENDA-DENDA PROJECT - CPP&amp;AUP PLATFORMS INST</v>
          </cell>
        </row>
        <row r="6608">
          <cell r="B6608" t="str">
            <v>4201.0016.0101137</v>
          </cell>
          <cell r="C6608" t="str">
            <v>DENDA-DENDA PROJECT - CPP &amp; AUP Platforms</v>
          </cell>
        </row>
        <row r="6609">
          <cell r="B6609" t="str">
            <v>4201.0016.0120832</v>
          </cell>
          <cell r="C6609" t="str">
            <v>DENDA-DENDA PROJECT - SHELL &amp; TUBE HEAT EXCHANG</v>
          </cell>
        </row>
        <row r="6610">
          <cell r="B6610" t="str">
            <v>4201.0016.0130903</v>
          </cell>
          <cell r="C6610" t="str">
            <v>DENDA-DENDA PROJECT - WELL TEST, SKID UNIT</v>
          </cell>
        </row>
        <row r="6611">
          <cell r="B6611" t="str">
            <v>4201.0016.0130904</v>
          </cell>
          <cell r="C6611" t="str">
            <v>DENDA-DENDA PROJECT - HEAT EXCHANGER</v>
          </cell>
        </row>
        <row r="6612">
          <cell r="B6612" t="str">
            <v>4201.0016.0130908</v>
          </cell>
          <cell r="C6612" t="str">
            <v>DENDA-DENDA PROJECT - PIPE SLEEVE &amp; DURI, RIAU</v>
          </cell>
        </row>
        <row r="6613">
          <cell r="B6613" t="str">
            <v>4201.0016.0130923</v>
          </cell>
          <cell r="C6613" t="str">
            <v>DENDA-DENDA PROJECT - PROV OF WATER STO TANK</v>
          </cell>
        </row>
        <row r="6614">
          <cell r="B6614" t="str">
            <v>4201.0016.0130929</v>
          </cell>
          <cell r="C6614" t="str">
            <v>DENDA-DENDA PROJECT - OPERATION ASSISTANCE SLN</v>
          </cell>
        </row>
        <row r="6615">
          <cell r="B6615" t="str">
            <v>4201.0016.0130931</v>
          </cell>
          <cell r="C6615" t="str">
            <v>DENDA-DENDA PROJECT - STORAGE TANK FOR INT PROG</v>
          </cell>
        </row>
        <row r="6616">
          <cell r="B6616" t="str">
            <v>4201.0016.0131004</v>
          </cell>
          <cell r="C6616" t="str">
            <v>DENDA-DENDA PROJECT - 3 UNITS K.O. DRUM</v>
          </cell>
        </row>
        <row r="6617">
          <cell r="B6617" t="str">
            <v>4201.0016.0131010</v>
          </cell>
          <cell r="C6617" t="str">
            <v>DENDA-DENDA PROJECT - DISAIN&amp;FAB ALAT SURFAKTAN</v>
          </cell>
        </row>
        <row r="6618">
          <cell r="B6618" t="str">
            <v>4201.0016.0131018</v>
          </cell>
          <cell r="C6618" t="str">
            <v>DENDA-DENDA PROJECT - JASA KONST TANGKI PEMISAH</v>
          </cell>
        </row>
        <row r="6619">
          <cell r="B6619" t="str">
            <v>4201.0016.0131104</v>
          </cell>
          <cell r="C6619" t="str">
            <v>DENDA-DENDA PROJECT - RIGLESS SERVICE</v>
          </cell>
        </row>
        <row r="6620">
          <cell r="B6620" t="str">
            <v>4201.0016.0131113</v>
          </cell>
          <cell r="C6620" t="str">
            <v>DENDA-DENDA PROJECT - EPC U/ FASILITAS TANKI DI</v>
          </cell>
        </row>
        <row r="6621">
          <cell r="B6621" t="str">
            <v>4201.0016.0131119</v>
          </cell>
          <cell r="C6621" t="str">
            <v>DENDA-DENDA PROJECT - EPF OF STORAGE FOR RANTAU</v>
          </cell>
        </row>
        <row r="6622">
          <cell r="B6622" t="str">
            <v>4201.0016.0131127</v>
          </cell>
          <cell r="C6622" t="str">
            <v>DENDA-DENDA PROJECT - RIGLESS SERVICE</v>
          </cell>
        </row>
        <row r="6623">
          <cell r="B6623" t="str">
            <v>4201.0016.0131150</v>
          </cell>
          <cell r="C6623" t="str">
            <v>DENDA-DENDA PROJECT - WASH TANK REPAIR</v>
          </cell>
        </row>
        <row r="6624">
          <cell r="B6624" t="str">
            <v>4201.0016.01312003</v>
          </cell>
          <cell r="C6624" t="str">
            <v>DENDA-DENDA PROJECT - RIGLESS SERVICES</v>
          </cell>
        </row>
        <row r="6625">
          <cell r="B6625" t="str">
            <v>4201.0016.01312031</v>
          </cell>
          <cell r="C6625" t="str">
            <v>DENDA-DENDA PROJECT - PLUG BACK WITH SLICKLINE</v>
          </cell>
        </row>
        <row r="6626">
          <cell r="B6626" t="str">
            <v>4201.0016.01312049</v>
          </cell>
          <cell r="C6626" t="str">
            <v>DENDA-DENDA PROJECT - HRSG #2 &amp; #5</v>
          </cell>
        </row>
        <row r="6627">
          <cell r="B6627" t="str">
            <v>4201.0016.01312058</v>
          </cell>
          <cell r="C6627" t="str">
            <v>DENDA-DENDA PROJECT - FOAMING SERVICES</v>
          </cell>
        </row>
        <row r="6628">
          <cell r="B6628" t="str">
            <v>4201.0016.0150909</v>
          </cell>
          <cell r="C6628" t="str">
            <v>DENDA-DENDA PROJECT - PIPE CONNECTION</v>
          </cell>
        </row>
        <row r="6629">
          <cell r="B6629" t="str">
            <v>4201.0016.0150916</v>
          </cell>
          <cell r="C6629" t="str">
            <v>DENDA-DENDA PROJECT - SUBSEA CABLE</v>
          </cell>
        </row>
        <row r="6630">
          <cell r="B6630" t="str">
            <v>4201.0016.0151128</v>
          </cell>
          <cell r="C6630" t="str">
            <v>DENDA-DENDA PROJECT - PROJECT BAWAL PIPELINE</v>
          </cell>
        </row>
        <row r="6631">
          <cell r="B6631" t="str">
            <v>4201.0016.01512021</v>
          </cell>
          <cell r="C6631" t="str">
            <v>DENDA-DENDA PROJECT - TUBE BUNDLE CONDENSATE CO</v>
          </cell>
        </row>
        <row r="6632">
          <cell r="B6632" t="str">
            <v>4201.0016.01512027</v>
          </cell>
          <cell r="C6632" t="str">
            <v>DENDA-DENDA PROJECT - FUEL GAS SCRUBBER AND HEA</v>
          </cell>
        </row>
        <row r="6633">
          <cell r="B6633" t="str">
            <v>4201.0016.01512043</v>
          </cell>
          <cell r="C6633" t="str">
            <v>DENDA-DENDA PROJECT - EHMR WATER PROJECT, EPCI</v>
          </cell>
        </row>
        <row r="6634">
          <cell r="B6634" t="str">
            <v>4201.0016.01512062</v>
          </cell>
          <cell r="C6634" t="str">
            <v>DENDA-DENDA PROJECT - EPCI TEMBANG 8 TO BAWAL P</v>
          </cell>
        </row>
        <row r="6635">
          <cell r="B6635" t="str">
            <v>4201.0016.0191139</v>
          </cell>
          <cell r="C6635" t="str">
            <v>DENDA-DENDA PROJECT - Maintenance of Expansion</v>
          </cell>
        </row>
        <row r="6636">
          <cell r="B6636" t="str">
            <v>4201.0016.0241007</v>
          </cell>
          <cell r="C6636" t="str">
            <v>DENDA-DENDA PROJECT - REP&amp;TEST (336-I;1000m3)</v>
          </cell>
        </row>
        <row r="6637">
          <cell r="B6637" t="str">
            <v>4201.0016.02412022</v>
          </cell>
          <cell r="C6637" t="str">
            <v>DENDA-DENDA PROJECT - REPAIR F/WELDING TANK</v>
          </cell>
        </row>
        <row r="6638">
          <cell r="B6638" t="str">
            <v>4201.0016.02412035</v>
          </cell>
          <cell r="C6638" t="str">
            <v>DENDA-DENDA PROJECT - REPAIR OF TANK 100 CUFT P</v>
          </cell>
        </row>
        <row r="6639">
          <cell r="B6639" t="str">
            <v>4201.0016.0260847</v>
          </cell>
          <cell r="C6639" t="str">
            <v>DENDA-DENDA PROJECT - INSTALLATION OF 2X315 MW</v>
          </cell>
        </row>
        <row r="6640">
          <cell r="B6640" t="str">
            <v>4201.0016.0261198</v>
          </cell>
          <cell r="C6640" t="str">
            <v>DENDA-DENDA PROJECT - MAINTENANCE HUBEI</v>
          </cell>
        </row>
        <row r="6641">
          <cell r="B6641" t="str">
            <v>4201.0016.0280913</v>
          </cell>
          <cell r="C6641" t="str">
            <v>DENDA-DENDA PROJECT - FAB SAND BLAST&amp;PRIM COAT</v>
          </cell>
        </row>
        <row r="6642">
          <cell r="B6642" t="str">
            <v>4201.0016.0280915</v>
          </cell>
          <cell r="C6642" t="str">
            <v>DENDA-DENDA PROJECT - MB#13; RECONDITION WORK</v>
          </cell>
        </row>
        <row r="6643">
          <cell r="B6643" t="str">
            <v>4201.0016.0280919</v>
          </cell>
          <cell r="C6643" t="str">
            <v>DENDA-DENDA PROJECT - RB#13; ANCHOR BOLT INST</v>
          </cell>
        </row>
        <row r="6644">
          <cell r="B6644" t="str">
            <v>4201.0016.0280921</v>
          </cell>
          <cell r="C6644" t="str">
            <v>DENDA-DENDA PROJECT - RB#13; INST MECHANICAL</v>
          </cell>
        </row>
        <row r="6645">
          <cell r="B6645" t="str">
            <v>4201.0016.0280926</v>
          </cell>
          <cell r="C6645" t="str">
            <v>DENDA-DENDA PROJECT - RB#13; PIPE EXT /MP &amp; LP</v>
          </cell>
        </row>
        <row r="6646">
          <cell r="B6646" t="str">
            <v>4201.0016.0280927</v>
          </cell>
          <cell r="C6646" t="str">
            <v>DENDA-DENDA PROJECT - PM#9;MP BIN TEMP CONTROL</v>
          </cell>
        </row>
        <row r="6647">
          <cell r="B6647" t="str">
            <v>4201.0016.0280930</v>
          </cell>
          <cell r="C6647" t="str">
            <v>DENDA-DENDA PROJECT - MB#15;MAIN STEAM LINE MOD</v>
          </cell>
        </row>
        <row r="6648">
          <cell r="B6648" t="str">
            <v>4201.0016.0281005</v>
          </cell>
          <cell r="C6648" t="str">
            <v>DENDA-DENDA PROJECT - PM#9; UPGRADE TIE IN</v>
          </cell>
        </row>
        <row r="6649">
          <cell r="B6649" t="str">
            <v>4201.0016.0281006</v>
          </cell>
          <cell r="C6649" t="str">
            <v>DENDA-DENDA PROJECT - MANPOWER SUPPLY SHUTDOWN</v>
          </cell>
        </row>
        <row r="6650">
          <cell r="B6650" t="str">
            <v>4201.0016.0281011</v>
          </cell>
          <cell r="C6650" t="str">
            <v>DENDA-DENDA PROJECT - WP-9;FAB CRUSHER COMPLETE</v>
          </cell>
        </row>
        <row r="6651">
          <cell r="B6651" t="str">
            <v>4201.0016.0281013</v>
          </cell>
          <cell r="C6651" t="str">
            <v>DENDA-DENDA PROJECT - MB#24;SURF METAL TREATMEN</v>
          </cell>
        </row>
        <row r="6652">
          <cell r="B6652" t="str">
            <v>4201.0016.0281015</v>
          </cell>
          <cell r="C6652" t="str">
            <v>DENDA-DENDA PROJECT - WP-8;FAB CRUSHER 2SETS</v>
          </cell>
        </row>
        <row r="6653">
          <cell r="B6653" t="str">
            <v>4201.0016.0281020</v>
          </cell>
          <cell r="C6653" t="str">
            <v>DENDA-DENDA PROJECT - TPM;ADD BYPASS FILTER GAS</v>
          </cell>
        </row>
        <row r="6654">
          <cell r="B6654" t="str">
            <v>4201.0016.0281034</v>
          </cell>
          <cell r="C6654" t="str">
            <v>DENDA-DENDA PROJECT - WP-8, DRUM BARKER 2 LINES</v>
          </cell>
        </row>
        <row r="6655">
          <cell r="B6655" t="str">
            <v>4201.0016.0281103</v>
          </cell>
          <cell r="C6655" t="str">
            <v>DENDA-DENDA PROJECT - TUBE PF-1C VE#1(SHUTDOWN)</v>
          </cell>
        </row>
        <row r="6656">
          <cell r="B6656" t="str">
            <v>4201.0016.0281110</v>
          </cell>
          <cell r="C6656" t="str">
            <v>DENDA-DENDA PROJECT - VE#11, FABRICATION HBL TA</v>
          </cell>
        </row>
        <row r="6657">
          <cell r="B6657" t="str">
            <v>4201.0016.0281116</v>
          </cell>
          <cell r="C6657" t="str">
            <v>DENDA-DENDA PROJECT - IKPP</v>
          </cell>
        </row>
        <row r="6658">
          <cell r="B6658" t="str">
            <v>4201.0016.0281130</v>
          </cell>
          <cell r="C6658" t="str">
            <v>DENDA-DENDA PROJECT - TG 23 PENYAMBUNGAN PIPA</v>
          </cell>
        </row>
        <row r="6659">
          <cell r="B6659" t="str">
            <v>4201.0016.0281131</v>
          </cell>
          <cell r="C6659" t="str">
            <v>DENDA-DENDA PROJECT - MC-10 Connect Pipe</v>
          </cell>
        </row>
        <row r="6660">
          <cell r="B6660" t="str">
            <v>4201.0016.0281132</v>
          </cell>
          <cell r="C6660" t="str">
            <v>DENDA-DENDA PROJECT - Replacement of pipe 8"</v>
          </cell>
        </row>
        <row r="6661">
          <cell r="B6661" t="str">
            <v>4201.0016.0281133</v>
          </cell>
          <cell r="C6661" t="str">
            <v>DENDA-DENDA PROJECT - MC-2 Annual Shutdown 2011</v>
          </cell>
        </row>
        <row r="6662">
          <cell r="B6662" t="str">
            <v>4201.0016.0281134</v>
          </cell>
          <cell r="C6662" t="str">
            <v>DENDA-DENDA PROJECT - Repair Heater, Cooler</v>
          </cell>
        </row>
        <row r="6663">
          <cell r="B6663" t="str">
            <v>4201.0016.0281135</v>
          </cell>
          <cell r="C6663" t="str">
            <v>DENDA-DENDA PROJECT - CA-8 Replace C12 Pipe 16"</v>
          </cell>
        </row>
        <row r="6664">
          <cell r="B6664" t="str">
            <v>4201.0016.0281136</v>
          </cell>
          <cell r="C6664" t="str">
            <v>DENDA-DENDA PROJECT - Supply Manpower</v>
          </cell>
        </row>
        <row r="6665">
          <cell r="B6665" t="str">
            <v>4201.0016.0281140</v>
          </cell>
          <cell r="C6665" t="str">
            <v>DENDA-DENDA PROJECT - Corrective Maintenance, P</v>
          </cell>
        </row>
        <row r="6666">
          <cell r="B6666" t="str">
            <v>4201.0016.0281141</v>
          </cell>
          <cell r="C6666" t="str">
            <v>DENDA-DENDA PROJECT - PM-9 Annual Shutdown 2011</v>
          </cell>
        </row>
        <row r="6667">
          <cell r="B6667" t="str">
            <v>4201.0016.0281144</v>
          </cell>
          <cell r="C6667" t="str">
            <v>DENDA-DENDA PROJECT - RB# 6 Project; Supply Man</v>
          </cell>
        </row>
        <row r="6668">
          <cell r="B6668" t="str">
            <v>4201.0016.0281145</v>
          </cell>
          <cell r="C6668" t="str">
            <v>DENDA-DENDA PROJECT - WPMT PROJ SUPPLY MANPOWER</v>
          </cell>
        </row>
        <row r="6669">
          <cell r="B6669" t="str">
            <v>4201.0016.0281148</v>
          </cell>
          <cell r="C6669" t="str">
            <v>DENDA-DENDA PROJECT - RECONDITION VACUUM EVAPOR</v>
          </cell>
        </row>
        <row r="6670">
          <cell r="B6670" t="str">
            <v>4201.0016.0281149</v>
          </cell>
          <cell r="C6670" t="str">
            <v>DENDA-DENDA PROJECT - RC-11 ADD LINE GAS FILTER</v>
          </cell>
        </row>
        <row r="6671">
          <cell r="B6671" t="str">
            <v>4201.0016.0281155</v>
          </cell>
          <cell r="C6671" t="str">
            <v>DENDA-DENDA PROJECT - WP#8; REPLACEMENT SHUTL B</v>
          </cell>
        </row>
        <row r="6672">
          <cell r="B6672" t="str">
            <v>4201.0016.0281156</v>
          </cell>
          <cell r="C6672" t="str">
            <v>DENDA-DENDA PROJECT - WP#9; INSTALLATION CHIP S</v>
          </cell>
        </row>
        <row r="6673">
          <cell r="B6673" t="str">
            <v>4201.0016.0281157</v>
          </cell>
          <cell r="C6673" t="str">
            <v>DENDA-DENDA PROJECT - WP#9; INSTALLATION LOG RE</v>
          </cell>
        </row>
        <row r="6674">
          <cell r="B6674" t="str">
            <v>4201.0016.0281169</v>
          </cell>
          <cell r="C6674" t="str">
            <v>DENDA-DENDA PROJECT - WP-9 INSTALL DEBARKING DR</v>
          </cell>
        </row>
        <row r="6675">
          <cell r="B6675" t="str">
            <v>4201.0016.0281173</v>
          </cell>
          <cell r="C6675" t="str">
            <v>DENDA-DENDA PROJECT - VE#12 REPLACE ROOF &amp; SHEL</v>
          </cell>
        </row>
        <row r="6676">
          <cell r="B6676" t="str">
            <v>4201.0016.0281174</v>
          </cell>
          <cell r="C6676" t="str">
            <v>DENDA-DENDA PROJECT - RC#8; NEW INSTALL OF HYDR</v>
          </cell>
        </row>
        <row r="6677">
          <cell r="B6677" t="str">
            <v>4201.0016.0281199</v>
          </cell>
          <cell r="C6677" t="str">
            <v>DENDA-DENDA PROJECT - MAINTENANCE IKPP</v>
          </cell>
        </row>
        <row r="6678">
          <cell r="B6678" t="str">
            <v>4201.0016.02812008</v>
          </cell>
          <cell r="C6678" t="str">
            <v>DENDA-DENDA PROJECT - VE#2 INST NEW WBL TANK A</v>
          </cell>
        </row>
        <row r="6679">
          <cell r="B6679" t="str">
            <v>4201.0016.02812009</v>
          </cell>
          <cell r="C6679" t="str">
            <v>DENDA-DENDA PROJECT - WP-9 INSTALL CHIP SCREEN</v>
          </cell>
        </row>
        <row r="6680">
          <cell r="B6680" t="str">
            <v>4201.0016.02812011</v>
          </cell>
          <cell r="C6680" t="str">
            <v>DENDA-DENDA PROJECT - WP#9: INSTALL DEBARKING D</v>
          </cell>
        </row>
        <row r="6681">
          <cell r="B6681" t="str">
            <v>4201.0016.02812013</v>
          </cell>
          <cell r="C6681" t="str">
            <v>DENDA-DENDA PROJECT - PM#8; TIE IN (TOP SEPARAT</v>
          </cell>
        </row>
        <row r="6682">
          <cell r="B6682" t="str">
            <v>4201.0016.02812016</v>
          </cell>
          <cell r="C6682" t="str">
            <v>DENDA-DENDA PROJECT - HP HEADER TG 18.19 TO P-8</v>
          </cell>
        </row>
        <row r="6683">
          <cell r="B6683" t="str">
            <v>4201.0016.02812018</v>
          </cell>
          <cell r="C6683" t="str">
            <v>DENDA-DENDA PROJECT - MC#3; UPGRADE PIPING &amp; DR</v>
          </cell>
        </row>
        <row r="6684">
          <cell r="B6684" t="str">
            <v>4201.0016.02812019</v>
          </cell>
          <cell r="C6684" t="str">
            <v>DENDA-DENDA PROJECT - PM#8; TIE IN WASHING &amp; CO</v>
          </cell>
        </row>
        <row r="6685">
          <cell r="B6685" t="str">
            <v>4201.0016.02812020</v>
          </cell>
          <cell r="C6685" t="str">
            <v>DENDA-DENDA PROJECT - PM#8; ADD SCREEN &amp; DISMAN</v>
          </cell>
        </row>
        <row r="6686">
          <cell r="B6686" t="str">
            <v>4201.0016.02812026</v>
          </cell>
          <cell r="C6686" t="str">
            <v>DENDA-DENDA PROJECT - PPM#6; FABRICATION / INST</v>
          </cell>
        </row>
        <row r="6687">
          <cell r="B6687" t="str">
            <v>4201.0016.02812032</v>
          </cell>
          <cell r="C6687" t="str">
            <v>DENDA-DENDA PROJECT - OPEN CONTRACT MAINTENANCE</v>
          </cell>
        </row>
        <row r="6688">
          <cell r="B6688" t="str">
            <v>4201.0016.02812033</v>
          </cell>
          <cell r="C6688" t="str">
            <v>DENDA-DENDA PROJECT - MANPOWER TO SUPPORT CORRE</v>
          </cell>
        </row>
        <row r="6689">
          <cell r="B6689" t="str">
            <v>4201.0016.02812036</v>
          </cell>
          <cell r="C6689" t="str">
            <v>DENDA-DENDA PROJECT - GANTI TUBE CONDENSER TG#1</v>
          </cell>
        </row>
        <row r="6690">
          <cell r="B6690" t="str">
            <v>4201.0016.02812045</v>
          </cell>
          <cell r="C6690" t="str">
            <v>DENDA-DENDA PROJECT - WP-8; REPLACEMENT OF DRUM</v>
          </cell>
        </row>
        <row r="6691">
          <cell r="B6691" t="str">
            <v>4201.0016.02812047</v>
          </cell>
          <cell r="C6691" t="str">
            <v>DENDA-DENDA PROJECT - WP-9; REPLACEMENT OF DRUM</v>
          </cell>
        </row>
        <row r="6692">
          <cell r="B6692" t="str">
            <v>4201.0016.02812048</v>
          </cell>
          <cell r="C6692" t="str">
            <v>DENDA-DENDA PROJECT - VE#2 PROJECT FABR &amp; INSTA</v>
          </cell>
        </row>
        <row r="6693">
          <cell r="B6693" t="str">
            <v>4201.0016.02812050</v>
          </cell>
          <cell r="C6693" t="str">
            <v>DENDA-DENDA PROJECT - VE2; FABRICATION &amp; INSTAL</v>
          </cell>
        </row>
        <row r="6694">
          <cell r="B6694" t="str">
            <v>4201.0016.02812052</v>
          </cell>
          <cell r="C6694" t="str">
            <v>DENDA-DENDA PROJECT - PM8; SCAFFOLDING ANNUAL S</v>
          </cell>
        </row>
        <row r="6695">
          <cell r="B6695" t="str">
            <v>4201.0016.02812055</v>
          </cell>
          <cell r="C6695" t="str">
            <v>DENDA-DENDA PROJECT - PM#8; DISMANTLE EQUIPMENT</v>
          </cell>
        </row>
        <row r="6696">
          <cell r="B6696" t="str">
            <v>4201.0016.02812056</v>
          </cell>
          <cell r="C6696" t="str">
            <v>DENDA-DENDA PROJECT - PM#8; TO MAKE CONVEYOR SU</v>
          </cell>
        </row>
        <row r="6697">
          <cell r="B6697" t="str">
            <v>4201.0016.02812057</v>
          </cell>
          <cell r="C6697" t="str">
            <v>DENDA-DENDA PROJECT - PM#9; GANTI 4 SET NOZZLE</v>
          </cell>
        </row>
        <row r="6698">
          <cell r="B6698" t="str">
            <v>4201.0016.02812099</v>
          </cell>
          <cell r="C6698" t="str">
            <v>DENDA-DENDA PROJECT - IKPP MAINTENANCE</v>
          </cell>
        </row>
        <row r="6699">
          <cell r="B6699" t="str">
            <v>4201.0016.0350933</v>
          </cell>
          <cell r="C6699" t="str">
            <v>DENDA-DENDA PROJECT - PAGERUNGAN UTARA FIELD</v>
          </cell>
        </row>
        <row r="6700">
          <cell r="B6700" t="str">
            <v>4201.0016.0351002</v>
          </cell>
          <cell r="C6700" t="str">
            <v>DENDA-DENDA PROJECT - EDC1 SUBSEA FACILITY TSB</v>
          </cell>
        </row>
        <row r="6701">
          <cell r="B6701" t="str">
            <v>4201.0016.0400928</v>
          </cell>
          <cell r="C6701" t="str">
            <v>DENDA-DENDA PROJECT - 3 Unit BODY SHELL</v>
          </cell>
        </row>
        <row r="6702">
          <cell r="B6702" t="str">
            <v>4201.0016.0400932</v>
          </cell>
          <cell r="C6702" t="str">
            <v>DENDA-DENDA PROJECT - 6 UNITS FLARE KO DRUM</v>
          </cell>
        </row>
        <row r="6703">
          <cell r="B6703" t="str">
            <v>4201.0016.0411008</v>
          </cell>
          <cell r="C6703" t="str">
            <v>DENDA-DENDA PROJECT - GEN. ASSEMBLY DEBARKING</v>
          </cell>
        </row>
        <row r="6704">
          <cell r="B6704" t="str">
            <v>4201.0016.04112025</v>
          </cell>
          <cell r="C6704" t="str">
            <v>DENDA-DENDA PROJECT - MANPOWER SUPPLY FOR PROJE</v>
          </cell>
        </row>
        <row r="6705">
          <cell r="B6705" t="str">
            <v>4201.0016.0480753</v>
          </cell>
          <cell r="C6705" t="str">
            <v>DENDA-DENDA PROJECT - COMBINED FEED EXCHANGER</v>
          </cell>
        </row>
        <row r="6706">
          <cell r="B6706" t="str">
            <v>4201.0016.0480901</v>
          </cell>
          <cell r="C6706" t="str">
            <v>DENDA-DENDA PROJECT - DEBUT TRIM COND 211-E-9</v>
          </cell>
        </row>
        <row r="6707">
          <cell r="B6707" t="str">
            <v>4201.0016.0480906</v>
          </cell>
          <cell r="C6707" t="str">
            <v>DENDA-DENDA PROJECT - TBUNDLE 140-E-11A,E-16</v>
          </cell>
        </row>
        <row r="6708">
          <cell r="B6708" t="str">
            <v>4201.0016.0480912</v>
          </cell>
          <cell r="C6708" t="str">
            <v>DENDA-DENDA PROJECT - FAB HE, 701-E-5&amp;702-E-7</v>
          </cell>
        </row>
        <row r="6709">
          <cell r="B6709" t="str">
            <v>4201.0016.0480914</v>
          </cell>
          <cell r="C6709" t="str">
            <v>DENDA-DENDA PROJECT - FAB HE,ITEM 140-E-20&amp;E-25</v>
          </cell>
        </row>
        <row r="6710">
          <cell r="B6710" t="str">
            <v>4201.0016.0480918</v>
          </cell>
          <cell r="C6710" t="str">
            <v>DENDA-DENDA PROJECT - TUBE BUNDLE ASS F/023E-11</v>
          </cell>
        </row>
        <row r="6711">
          <cell r="B6711" t="str">
            <v>4201.0016.0480922</v>
          </cell>
          <cell r="C6711" t="str">
            <v>DENDA-DENDA PROJECT - COMBINED FEED EXCHANGER</v>
          </cell>
        </row>
        <row r="6712">
          <cell r="B6712" t="str">
            <v>4201.0016.0480925</v>
          </cell>
          <cell r="C6712" t="str">
            <v>DENDA-DENDA PROJECT - 6 DISPENSER (SOE-TA)</v>
          </cell>
        </row>
        <row r="6713">
          <cell r="B6713" t="str">
            <v>4201.0016.0481001</v>
          </cell>
          <cell r="C6713" t="str">
            <v>DENDA-DENDA PROJECT - VESSEL TAG NO.14-E-25</v>
          </cell>
        </row>
        <row r="6714">
          <cell r="B6714" t="str">
            <v>4201.0016.0481012</v>
          </cell>
          <cell r="C6714" t="str">
            <v>DENDA-DENDA PROJECT - BAFFLE PLATE</v>
          </cell>
        </row>
        <row r="6715">
          <cell r="B6715" t="str">
            <v>4201.0016.0481016</v>
          </cell>
          <cell r="C6715" t="str">
            <v>DENDA-DENDA PROJECT - ERECTION VCFHE 84E-201</v>
          </cell>
        </row>
        <row r="6716">
          <cell r="B6716" t="str">
            <v>4201.0016.0481023</v>
          </cell>
          <cell r="C6716" t="str">
            <v>DENDA-DENDA PROJECT - PASS PARTITION PLATE</v>
          </cell>
        </row>
        <row r="6717">
          <cell r="B6717" t="str">
            <v>4201.0016.0481024</v>
          </cell>
          <cell r="C6717" t="str">
            <v>DENDA-DENDA PROJECT - T. BUNDLE COMP, CHANNEL</v>
          </cell>
        </row>
        <row r="6718">
          <cell r="B6718" t="str">
            <v>4201.0016.0481101</v>
          </cell>
          <cell r="C6718" t="str">
            <v>DENDA-DENDA PROJECT - TUBE BUNDLE TYPE "U"</v>
          </cell>
        </row>
        <row r="6719">
          <cell r="B6719" t="str">
            <v>4201.0016.0481105</v>
          </cell>
          <cell r="C6719" t="str">
            <v>DENDA-DENDA PROJECT - TBUNDLE AS110-E-7 A/B/C/D</v>
          </cell>
        </row>
        <row r="6720">
          <cell r="B6720" t="str">
            <v>4201.0016.0481106</v>
          </cell>
          <cell r="C6720" t="str">
            <v>DENDA-DENDA PROJECT - EJCTR STEAMTAG110-J-51A/B</v>
          </cell>
        </row>
        <row r="6721">
          <cell r="B6721" t="str">
            <v>4201.0016.0481107</v>
          </cell>
          <cell r="C6721" t="str">
            <v>DENDA-DENDA PROJECT - TBUNDLE AS&amp;SHELL 93E-405</v>
          </cell>
        </row>
        <row r="6722">
          <cell r="B6722" t="str">
            <v>4201.0016.0481109</v>
          </cell>
          <cell r="C6722" t="str">
            <v>DENDA-DENDA PROJECT - PRESSURE VESSEL FABRICATI</v>
          </cell>
        </row>
        <row r="6723">
          <cell r="B6723" t="str">
            <v>4201.0016.0481114</v>
          </cell>
          <cell r="C6723" t="str">
            <v>DENDA-DENDA PROJECT - HEAT EXCHANGER COMPLETE 7</v>
          </cell>
        </row>
        <row r="6724">
          <cell r="B6724" t="str">
            <v>4201.0016.0481117</v>
          </cell>
          <cell r="C6724" t="str">
            <v>DENDA-DENDA PROJECT - CONDENSATE STRIPPER</v>
          </cell>
        </row>
        <row r="6725">
          <cell r="B6725" t="str">
            <v>4201.0016.0481118</v>
          </cell>
          <cell r="C6725" t="str">
            <v>DENDA-DENDA PROJECT - VESSEL, HORIZONTAL TAG</v>
          </cell>
        </row>
        <row r="6726">
          <cell r="B6726" t="str">
            <v>4201.0016.0481124</v>
          </cell>
          <cell r="C6726" t="str">
            <v>DENDA-DENDA PROJECT - Heat Exchanger  Assy Tag</v>
          </cell>
        </row>
        <row r="6727">
          <cell r="B6727" t="str">
            <v>4201.0016.0481153</v>
          </cell>
          <cell r="C6727" t="str">
            <v>DENDA-DENDA PROJECT - 5 (FIVE) UNIT COMBINED FE</v>
          </cell>
        </row>
        <row r="6728">
          <cell r="B6728" t="str">
            <v>4201.0016.0481159</v>
          </cell>
          <cell r="C6728" t="str">
            <v>DENDA-DENDA PROJECT - PEMBANGUNAN UNIT CHLORIDE</v>
          </cell>
        </row>
        <row r="6729">
          <cell r="B6729" t="str">
            <v>4201.0016.0481160</v>
          </cell>
          <cell r="C6729" t="str">
            <v>DENDA-DENDA PROJECT - FABRICATION INTERNAL PART</v>
          </cell>
        </row>
        <row r="6730">
          <cell r="B6730" t="str">
            <v>4201.0016.0481161</v>
          </cell>
          <cell r="C6730" t="str">
            <v>DENDA-DENDA PROJECT - HEAT EXCHANGER 260-E-157</v>
          </cell>
        </row>
        <row r="6731">
          <cell r="B6731" t="str">
            <v>4201.0016.0481163</v>
          </cell>
          <cell r="C6731" t="str">
            <v>DENDA-DENDA PROJECT - PEMBANGUNAN FASILITAS SLU</v>
          </cell>
        </row>
        <row r="6732">
          <cell r="B6732" t="str">
            <v>4201.0016.0481166</v>
          </cell>
          <cell r="C6732" t="str">
            <v>DENDA-DENDA PROJECT - SHELL &amp; TUBE BUNDLE  Assy</v>
          </cell>
        </row>
        <row r="6733">
          <cell r="B6733" t="str">
            <v>4201.0016.04812004</v>
          </cell>
          <cell r="C6733" t="str">
            <v>DENDA-DENDA PROJECT - TOP HEAD COLOUMN</v>
          </cell>
        </row>
        <row r="6734">
          <cell r="B6734" t="str">
            <v>4201.0016.04812005</v>
          </cell>
          <cell r="C6734" t="str">
            <v>DENDA-DENDA PROJECT - HEAT EXCHANGER</v>
          </cell>
        </row>
        <row r="6735">
          <cell r="B6735" t="str">
            <v>4201.0016.0510862</v>
          </cell>
          <cell r="C6735" t="str">
            <v>DENDA-DENDA PROJECT - PRESSURE VESSEL</v>
          </cell>
        </row>
        <row r="6736">
          <cell r="B6736" t="str">
            <v>4201.0016.0510863</v>
          </cell>
          <cell r="C6736" t="str">
            <v>DENDA-DENDA PROJECT - PROV OF SHELL &amp; TUBE HEAT</v>
          </cell>
        </row>
        <row r="6737">
          <cell r="B6737" t="str">
            <v>4201.0016.0510902</v>
          </cell>
          <cell r="C6737" t="str">
            <v>DENDA-DENDA PROJECT - PRESSURE VESSEL GSA</v>
          </cell>
        </row>
        <row r="6738">
          <cell r="B6738" t="str">
            <v>4201.0016.0511017</v>
          </cell>
          <cell r="C6738" t="str">
            <v>DENDA-DENDA PROJECT - FAB HEAD CHANNEL (E-2030)</v>
          </cell>
        </row>
        <row r="6739">
          <cell r="B6739" t="str">
            <v>4201.0016.0511152</v>
          </cell>
          <cell r="C6739" t="str">
            <v>DENDA-DENDA PROJECT - ENGINEERING, PROCUREMENT,</v>
          </cell>
        </row>
        <row r="6740">
          <cell r="B6740" t="str">
            <v>4201.0016.0540911</v>
          </cell>
          <cell r="C6740" t="str">
            <v>DENDA-DENDA PROJECT - NATURAL GAS REHEATER</v>
          </cell>
        </row>
        <row r="6741">
          <cell r="B6741" t="str">
            <v>4201.0016.0541171</v>
          </cell>
          <cell r="C6741" t="str">
            <v>DENDA-DENDA PROJECT - HEAT EXCHANGER DEHYDROGEN</v>
          </cell>
        </row>
        <row r="6742">
          <cell r="B6742" t="str">
            <v>4201.0016.05412002</v>
          </cell>
          <cell r="C6742" t="str">
            <v>DENDA-DENDA PROJECT - REPLACEMENT HEAT EXCHANGE</v>
          </cell>
        </row>
        <row r="6743">
          <cell r="B6743" t="str">
            <v>4201.0016.0550824</v>
          </cell>
          <cell r="C6743" t="str">
            <v>DENDA-DENDA PROJECT - FERTILIZER FACTORY EXPANS</v>
          </cell>
        </row>
        <row r="6744">
          <cell r="B6744" t="str">
            <v>4201.0016.0560920</v>
          </cell>
          <cell r="C6744" t="str">
            <v>DENDA-DENDA PROJECT - REPL T BUNDLE 3A-1111-C</v>
          </cell>
        </row>
        <row r="6745">
          <cell r="B6745" t="str">
            <v>4201.0016.0561111</v>
          </cell>
          <cell r="C6745" t="str">
            <v>DENDA-DENDA PROJECT - SUPERHEATER WASTE HEAT BO</v>
          </cell>
        </row>
        <row r="6746">
          <cell r="B6746" t="str">
            <v>4201.0016.0561112</v>
          </cell>
          <cell r="C6746" t="str">
            <v>DENDA-DENDA PROJECT - AIR HEATER 5U-EC-301 (SEG</v>
          </cell>
        </row>
        <row r="6747">
          <cell r="B6747" t="str">
            <v>4201.0016.0561151</v>
          </cell>
          <cell r="C6747" t="str">
            <v>DENDA-DENDA PROJECT - HP STEAM SUPER HEATER 102</v>
          </cell>
        </row>
        <row r="6748">
          <cell r="B6748" t="str">
            <v>4201.0016.0561158</v>
          </cell>
          <cell r="C6748" t="str">
            <v>DENDA-DENDA PROJECT - 5A-115C METHANATOR EFFLUE</v>
          </cell>
        </row>
        <row r="6749">
          <cell r="B6749" t="str">
            <v>4201.0016.0561164</v>
          </cell>
          <cell r="C6749" t="str">
            <v>DENDA-DENDA PROJECT - PLATE DISTRIBUTOR COMPLAT</v>
          </cell>
        </row>
        <row r="6750">
          <cell r="B6750" t="str">
            <v>4201.0016.0561170</v>
          </cell>
          <cell r="C6750" t="str">
            <v>DENDA-DENDA PROJECT - RETUBING 101-C PUSRI - 1B</v>
          </cell>
        </row>
        <row r="6751">
          <cell r="B6751" t="str">
            <v>4201.0016.05612014</v>
          </cell>
          <cell r="C6751" t="str">
            <v>DENDA-DENDA PROJECT - TUBE BUNDLE</v>
          </cell>
        </row>
        <row r="6752">
          <cell r="B6752" t="str">
            <v>4201.0016.05612015</v>
          </cell>
          <cell r="C6752" t="str">
            <v>DENDA-DENDA PROJECT - PRETHICKENER 5U-FD-202</v>
          </cell>
        </row>
        <row r="6753">
          <cell r="B6753" t="str">
            <v>4201.0016.0580817</v>
          </cell>
          <cell r="C6753" t="str">
            <v>DENDA-DENDA PROJECT - PRESS. VESSEL RCC OFF GAS</v>
          </cell>
        </row>
        <row r="6754">
          <cell r="B6754" t="str">
            <v>4201.0016.0581003</v>
          </cell>
          <cell r="C6754" t="str">
            <v>DENDA-DENDA PROJECT - 10.000MT AMMONIA25-TK-801</v>
          </cell>
        </row>
        <row r="6755">
          <cell r="B6755" t="str">
            <v>4201.0016.0581009</v>
          </cell>
          <cell r="C6755" t="str">
            <v>DENDA-DENDA PROJECT - STAINLESS STEEL STRUC ANP</v>
          </cell>
        </row>
        <row r="6756">
          <cell r="B6756" t="str">
            <v>4201.0016.0581126</v>
          </cell>
          <cell r="C6756" t="str">
            <v>DENDA-DENDA PROJECT - PRESSURE VESSEL 2 X 35 MW</v>
          </cell>
        </row>
        <row r="6757">
          <cell r="B6757" t="str">
            <v>4201.0016.0600702</v>
          </cell>
          <cell r="C6757" t="str">
            <v>DENDA-DENDA PROJECT - INSTALL / ERECTION SUBCON</v>
          </cell>
        </row>
        <row r="6758">
          <cell r="B6758" t="str">
            <v>4201.0016.0600704</v>
          </cell>
          <cell r="C6758" t="str">
            <v>DENDA-DENDA PROJECT - COAL FIRED PWR PL PR THER</v>
          </cell>
        </row>
        <row r="6759">
          <cell r="B6759" t="str">
            <v>4201.0016.0600706</v>
          </cell>
          <cell r="C6759" t="str">
            <v>DENDA-DENDA PROJECT - COAL-FIRED POWER PLANT PR</v>
          </cell>
        </row>
        <row r="6760">
          <cell r="B6760" t="str">
            <v>4201.0016.0600708</v>
          </cell>
          <cell r="C6760" t="str">
            <v>DENDA-DENDA PROJECT - ESP INLET FLUE &amp; ESP OUTL</v>
          </cell>
        </row>
        <row r="6761">
          <cell r="B6761" t="str">
            <v>4201.0016.0600710</v>
          </cell>
          <cell r="C6761" t="str">
            <v>DENDA-DENDA PROJECT - I &amp; C PRIMARY VALVE</v>
          </cell>
        </row>
        <row r="6762">
          <cell r="B6762" t="str">
            <v>4201.0016.0600711</v>
          </cell>
          <cell r="C6762" t="str">
            <v>DENDA-DENDA PROJECT - FLUE SUPPORTER SUPERSTRUC</v>
          </cell>
        </row>
        <row r="6763">
          <cell r="B6763" t="str">
            <v>4201.0016.0600907</v>
          </cell>
          <cell r="C6763" t="str">
            <v>DENDA-DENDA PROJECT - INST/ERCTION MECH 3X315MW</v>
          </cell>
        </row>
        <row r="6764">
          <cell r="B6764" t="str">
            <v>4201.0016.0630910</v>
          </cell>
          <cell r="C6764" t="str">
            <v>DENDA-DENDA PROJECT - FABRICATION RISER CLAMP</v>
          </cell>
        </row>
        <row r="6765">
          <cell r="B6765" t="str">
            <v>4201.0016.0631115</v>
          </cell>
          <cell r="C6765" t="str">
            <v>DENDA-DENDA PROJECT - SUPPLY OF HEAT EXCHANGER</v>
          </cell>
        </row>
        <row r="6766">
          <cell r="B6766" t="str">
            <v>4201.0016.0631201</v>
          </cell>
          <cell r="C6766" t="str">
            <v>DENDA-DENDA PROJECT - PROVISION OF EPCI KF GAS</v>
          </cell>
        </row>
        <row r="6767">
          <cell r="B6767" t="str">
            <v>4201.0016.06312029</v>
          </cell>
          <cell r="C6767" t="str">
            <v>DENDA-DENDA PROJECT - FABRICATION PIPE SPOOL</v>
          </cell>
        </row>
        <row r="6768">
          <cell r="B6768" t="str">
            <v>4201.0016.06312051</v>
          </cell>
          <cell r="C6768" t="str">
            <v>DENDA-DENDA PROJECT - PROVISION OF ENGINEERING</v>
          </cell>
        </row>
        <row r="6769">
          <cell r="B6769" t="str">
            <v>4201.0016.0651021</v>
          </cell>
          <cell r="C6769" t="str">
            <v>DENDA-DENDA PROJECT - FAB&amp;INSTAL ENERGY PLANT</v>
          </cell>
        </row>
        <row r="6770">
          <cell r="B6770" t="str">
            <v>4201.0016.0651025</v>
          </cell>
          <cell r="C6770" t="str">
            <v>DENDA-DENDA PROJECT - SUPPLY &amp; INSTAL PNEUMATIC</v>
          </cell>
        </row>
        <row r="6771">
          <cell r="B6771" t="str">
            <v>4201.0016.0651102</v>
          </cell>
          <cell r="C6771" t="str">
            <v>DENDA-DENDA PROJECT - SUPP&amp;INST 7110,7120,7130</v>
          </cell>
        </row>
        <row r="6772">
          <cell r="B6772" t="str">
            <v>4201.0016.0701022</v>
          </cell>
          <cell r="C6772" t="str">
            <v>DENDA-DENDA PROJECT - CHEMICAL CLEANING</v>
          </cell>
        </row>
        <row r="6773">
          <cell r="B6773" t="str">
            <v>4201.0016.0701122</v>
          </cell>
          <cell r="C6773" t="str">
            <v>DENDA-DENDA PROJECT - PUMP &amp; PIPING BROKE STOR.</v>
          </cell>
        </row>
        <row r="6774">
          <cell r="B6774" t="str">
            <v>4201.0016.0731138</v>
          </cell>
          <cell r="C6774" t="str">
            <v>DENDA-DENDA PROJECT - AIR HEATER TUBES</v>
          </cell>
        </row>
        <row r="6775">
          <cell r="B6775" t="str">
            <v>4201.0016.07312054</v>
          </cell>
          <cell r="C6775" t="str">
            <v>DENDA-DENDA PROJECT - SERVICE BARK CONVEYOR</v>
          </cell>
        </row>
        <row r="6776">
          <cell r="B6776" t="str">
            <v>4201.0016.0830924</v>
          </cell>
          <cell r="C6776" t="str">
            <v>DENDA-DENDA PROJECT - TRANS,INST,HOOKUP POLENG</v>
          </cell>
        </row>
        <row r="6777">
          <cell r="B6777" t="str">
            <v>4201.0016.0831120</v>
          </cell>
          <cell r="C6777" t="str">
            <v>DENDA-DENDA PROJECT - EPC WORKS FOR PPP-CW-DW-G</v>
          </cell>
        </row>
        <row r="6778">
          <cell r="B6778" t="str">
            <v>4201.0016.0881108</v>
          </cell>
          <cell r="C6778" t="str">
            <v>DENDA-DENDA PROJECT - REPLACE SW PIPE</v>
          </cell>
        </row>
        <row r="6779">
          <cell r="B6779" t="str">
            <v>4201.0016.0881123</v>
          </cell>
          <cell r="C6779" t="str">
            <v>DENDA-DENDA PROJECT - HOUSING FILTER</v>
          </cell>
        </row>
        <row r="6780">
          <cell r="B6780" t="str">
            <v>4201.0016.0901121</v>
          </cell>
          <cell r="C6780" t="str">
            <v>DENDA-DENDA PROJECT - DUCTING TISSUE MILL II</v>
          </cell>
        </row>
        <row r="6781">
          <cell r="B6781" t="str">
            <v>4201.0016.0901142</v>
          </cell>
          <cell r="C6781" t="str">
            <v>DENDA-DENDA PROJECT - Ducting Yankee</v>
          </cell>
        </row>
        <row r="6782">
          <cell r="B6782" t="str">
            <v>4201.0016.0911125</v>
          </cell>
          <cell r="C6782" t="str">
            <v>DENDA-DENDA PROJECT - Water System &amp; Coal Syste</v>
          </cell>
        </row>
        <row r="6783">
          <cell r="B6783" t="str">
            <v>4201.0016.0921147</v>
          </cell>
          <cell r="C6783" t="str">
            <v>DENDA-DENDA PROJECT - ADD. BY PAS LINE FOR DOUB</v>
          </cell>
        </row>
        <row r="6784">
          <cell r="B6784" t="str">
            <v>4201.0016.0991129</v>
          </cell>
          <cell r="C6784" t="str">
            <v>DENDA-DENDA PROJECT - PIPA HYDRANT</v>
          </cell>
        </row>
        <row r="6785">
          <cell r="B6785" t="str">
            <v>4201.0016.1021146</v>
          </cell>
          <cell r="C6785" t="str">
            <v>DENDA-DENDA PROJECT -  water surge tank</v>
          </cell>
        </row>
        <row r="6786">
          <cell r="B6786" t="str">
            <v>4201.0016.1031143</v>
          </cell>
          <cell r="C6786" t="str">
            <v>DENDA-DENDA PROJECT - DUPLEX PIPE SPOOL 2-INC,</v>
          </cell>
        </row>
        <row r="6787">
          <cell r="B6787" t="str">
            <v>4201.0016.10412034</v>
          </cell>
          <cell r="C6787" t="str">
            <v>DENDA-DENDA PROJECT - TUBE BUNDLE E201-05-08-09</v>
          </cell>
        </row>
        <row r="6788">
          <cell r="B6788" t="str">
            <v>4201.0016.10512037</v>
          </cell>
          <cell r="C6788" t="str">
            <v>DENDA-DENDA PROJECT - HEAT EXCHANGER ASSY TAG N</v>
          </cell>
        </row>
        <row r="6789">
          <cell r="B6789" t="str">
            <v>4201.0016.10512038</v>
          </cell>
          <cell r="C6789" t="str">
            <v>DENDA-DENDA PROJECT - PENGADAAN SHELL ASSY TAG</v>
          </cell>
        </row>
        <row r="6790">
          <cell r="B6790" t="str">
            <v>4201.0016.10512039</v>
          </cell>
          <cell r="C6790" t="str">
            <v>DENDA-DENDA PROJECT - PENGADAAN SHELL ASSY TAG</v>
          </cell>
        </row>
        <row r="6791">
          <cell r="B6791" t="str">
            <v>4201.0016.10512060</v>
          </cell>
          <cell r="C6791" t="str">
            <v>DENDA-DENDA PROJECT - PENGGANTIAN/PEMBUATAN TES</v>
          </cell>
        </row>
        <row r="6792">
          <cell r="B6792" t="str">
            <v>4201.0016.10612040</v>
          </cell>
          <cell r="C6792" t="str">
            <v>DENDA-DENDA PROJECT - TUBE BUNDLE, SHELLBUNDLE,</v>
          </cell>
        </row>
        <row r="6793">
          <cell r="B6793" t="str">
            <v>4201.0016.10612053</v>
          </cell>
          <cell r="C6793" t="str">
            <v>DENDA-DENDA PROJECT - ENGINEERING, PROCUREMENT</v>
          </cell>
        </row>
        <row r="6794">
          <cell r="B6794" t="str">
            <v>4201.0016.1121154</v>
          </cell>
          <cell r="C6794" t="str">
            <v>DENDA-DENDA PROJECT - H2S MUD / GAS SEPARATOR</v>
          </cell>
        </row>
        <row r="6795">
          <cell r="B6795" t="str">
            <v>4201.0016.1161162</v>
          </cell>
          <cell r="C6795" t="str">
            <v>DENDA-DENDA PROJECT - SECONDARY REFORMER EFFLUE</v>
          </cell>
        </row>
        <row r="6796">
          <cell r="B6796" t="str">
            <v>4201.0016.1171165</v>
          </cell>
          <cell r="C6796" t="str">
            <v>DENDA-DENDA PROJECT - TOWER</v>
          </cell>
        </row>
        <row r="6797">
          <cell r="B6797" t="str">
            <v>4201.0016.1171167</v>
          </cell>
          <cell r="C6797" t="str">
            <v>DENDA-DENDA PROJECT - SHOP FABRICATED VESSEL &amp;</v>
          </cell>
        </row>
        <row r="6798">
          <cell r="B6798" t="str">
            <v>4201.0016.1171168</v>
          </cell>
          <cell r="C6798" t="str">
            <v>DENDA-DENDA PROJECT - SHOP FABRICATED VESSEL &amp;</v>
          </cell>
        </row>
        <row r="6799">
          <cell r="B6799" t="str">
            <v>4201.0016.11712010</v>
          </cell>
          <cell r="C6799" t="str">
            <v>DENDA-DENDA PROJECT - SHOP FABRICATED VESSEL &amp;</v>
          </cell>
        </row>
        <row r="6800">
          <cell r="B6800" t="str">
            <v>4201.0016.11712023</v>
          </cell>
          <cell r="C6800" t="str">
            <v>DENDA-DENDA PROJECT - SHOP FABRICATED VESSEL &amp;</v>
          </cell>
        </row>
        <row r="6801">
          <cell r="B6801" t="str">
            <v>4201.0016.1191172</v>
          </cell>
          <cell r="C6801" t="str">
            <v>DENDA-DENDA PROJECT - EPC MOBILE SEPARATOR</v>
          </cell>
        </row>
        <row r="6802">
          <cell r="B6802" t="str">
            <v>4201.0016.1201175</v>
          </cell>
          <cell r="C6802" t="str">
            <v>DENDA-DENDA PROJECT - FABRICATION &amp; ERECTION OF</v>
          </cell>
        </row>
        <row r="6803">
          <cell r="B6803" t="str">
            <v>4201.0016.12812012</v>
          </cell>
          <cell r="C6803" t="str">
            <v>DENDA-DENDA PROJECT - RENTAL DRILLING EQUIPMENT</v>
          </cell>
        </row>
        <row r="6804">
          <cell r="B6804" t="str">
            <v>4201.0016.12912007</v>
          </cell>
          <cell r="C6804" t="str">
            <v>DENDA-DENDA PROJECT - SUPPLY OF SHELL &amp; TUBE HE</v>
          </cell>
        </row>
        <row r="6805">
          <cell r="B6805" t="str">
            <v>4201.0016.14512017</v>
          </cell>
          <cell r="C6805" t="str">
            <v>DENDA-DENDA PROJECT - DIVING EQUIPMENT</v>
          </cell>
        </row>
        <row r="6806">
          <cell r="B6806" t="str">
            <v>4201.0016.14912041</v>
          </cell>
          <cell r="C6806" t="str">
            <v>DENDA-DENDA PROJECT - FABRIKASI SHELL 24E-113</v>
          </cell>
        </row>
        <row r="6807">
          <cell r="B6807" t="str">
            <v>4201.0016.15012024</v>
          </cell>
          <cell r="C6807" t="str">
            <v>DENDA-DENDA PROJECT -  TOTAL RETUBE INSITU SURF</v>
          </cell>
        </row>
        <row r="6808">
          <cell r="B6808" t="str">
            <v>4201.0016.15212028</v>
          </cell>
          <cell r="C6808" t="str">
            <v>DENDA-DENDA PROJECT - TUBE BUNDLE SHELL H5012 &amp;</v>
          </cell>
        </row>
        <row r="6809">
          <cell r="B6809" t="str">
            <v>4201.0016.15212059</v>
          </cell>
          <cell r="C6809" t="str">
            <v>DENDA-DENDA PROJECT - SECONDARY REACTOR UNIT</v>
          </cell>
        </row>
        <row r="6810">
          <cell r="B6810" t="str">
            <v>4201.0016.15312030</v>
          </cell>
          <cell r="C6810" t="str">
            <v>DENDA-DENDA PROJECT - 2 UNIT FUEL GAS FILTER CO</v>
          </cell>
        </row>
        <row r="6811">
          <cell r="B6811" t="str">
            <v>4201.0016.15712042</v>
          </cell>
          <cell r="C6811" t="str">
            <v>DENDA-DENDA PROJECT - REDESIGN, FABRIKASI &amp; PEM</v>
          </cell>
        </row>
        <row r="6812">
          <cell r="B6812" t="str">
            <v>4201.0016.16012044</v>
          </cell>
          <cell r="C6812" t="str">
            <v>DENDA-DENDA PROJECT -  EPCI CONTRACT FOR LIMA F</v>
          </cell>
        </row>
        <row r="6813">
          <cell r="B6813" t="str">
            <v>4201.0016.16409005</v>
          </cell>
          <cell r="C6813" t="str">
            <v>DENDA-DENDA PROJECT - MEG Injection Package</v>
          </cell>
        </row>
        <row r="6814">
          <cell r="B6814" t="str">
            <v>4201.0016.R000000</v>
          </cell>
          <cell r="C6814" t="str">
            <v>DENDA-DENDA PROJECT - SEWA EQUIPMENT- EXCAVATOR</v>
          </cell>
        </row>
        <row r="6815">
          <cell r="B6815" t="str">
            <v>4201.0017.06312006</v>
          </cell>
          <cell r="C6815" t="str">
            <v>KEPERLUAN PROYEK / MESS, ENTERTAINMENT - PROV OF EPCI KF GAS (INT)</v>
          </cell>
        </row>
        <row r="6816">
          <cell r="B6816" t="str">
            <v>4201.0017.002</v>
          </cell>
          <cell r="C6816" t="str">
            <v>KEPERLUAN PROYEK / MESS, ENTERTAINMENT - WORKSHOP</v>
          </cell>
        </row>
        <row r="6817">
          <cell r="B6817" t="str">
            <v>4201.0017.0050852</v>
          </cell>
          <cell r="C6817" t="str">
            <v>KEPERLUAN PROYEK / MESS, ENTERTAINMENT - KAMBUNA TOPSIDE REUSER S</v>
          </cell>
        </row>
        <row r="6818">
          <cell r="B6818" t="str">
            <v>4201.0017.0050905</v>
          </cell>
          <cell r="C6818" t="str">
            <v>KEPERLUAN PROYEK / MESS, ENTERTAINMENT - MEG INJECTION PACKAGE</v>
          </cell>
        </row>
        <row r="6819">
          <cell r="B6819" t="str">
            <v>4201.0017.00712046</v>
          </cell>
          <cell r="C6819" t="str">
            <v>KEPERLUAN PROYEK / MESS, ENTERTAINMENT - FABRIKASI  &amp; INSTASI UNTU</v>
          </cell>
        </row>
        <row r="6820">
          <cell r="B6820" t="str">
            <v>4201.0017.0081014</v>
          </cell>
          <cell r="C6820" t="str">
            <v>KEPERLUAN PROYEK / MESS, ENTERTAINMENT - SEI AMBAWANG KAB.KUBU</v>
          </cell>
        </row>
        <row r="6821">
          <cell r="B6821" t="str">
            <v>4201.0017.0101019</v>
          </cell>
          <cell r="C6821" t="str">
            <v>KEPERLUAN PROYEK / MESS, ENTERTAINMENT - CPP&amp;AUP PLATFORMS INST</v>
          </cell>
        </row>
        <row r="6822">
          <cell r="B6822" t="str">
            <v>4201.0017.0101137</v>
          </cell>
          <cell r="C6822" t="str">
            <v>KEPERLUAN PROYEK / MESS, ENTERTAINMENT - CPP &amp; AUP Platforms</v>
          </cell>
        </row>
        <row r="6823">
          <cell r="B6823" t="str">
            <v>4201.0017.0120832</v>
          </cell>
          <cell r="C6823" t="str">
            <v>KEPERLUAN PROYEK / MESS, ENTERTAINMENT - SHELL &amp; TUBE HEAT EXCHANG</v>
          </cell>
        </row>
        <row r="6824">
          <cell r="B6824" t="str">
            <v>4201.0017.0130903</v>
          </cell>
          <cell r="C6824" t="str">
            <v>KEPERLUAN PROYEK / MESS, ENTERTAINMENT - WELL TEST, SKID UNIT</v>
          </cell>
        </row>
        <row r="6825">
          <cell r="B6825" t="str">
            <v>4201.0017.0130904</v>
          </cell>
          <cell r="C6825" t="str">
            <v>KEPERLUAN PROYEK / MESS, ENTERTAINMENT - HEAT EXCHANGER</v>
          </cell>
        </row>
        <row r="6826">
          <cell r="B6826" t="str">
            <v>4201.0017.0130908</v>
          </cell>
          <cell r="C6826" t="str">
            <v>KEPERLUAN PROYEK / MESS, ENTERTAINMENT - PIPE SLEEVE &amp; DURI, RIAU</v>
          </cell>
        </row>
        <row r="6827">
          <cell r="B6827" t="str">
            <v>4201.0017.0130923</v>
          </cell>
          <cell r="C6827" t="str">
            <v>KEPERLUAN PROYEK / MESS, ENTERTAINMENT - PROV OF WATER STO TANK</v>
          </cell>
        </row>
        <row r="6828">
          <cell r="B6828" t="str">
            <v>4201.0017.0130929</v>
          </cell>
          <cell r="C6828" t="str">
            <v>KEPERLUAN PROYEK / MESS, ENTERTAINMENT - OPERATION ASSISTANCE SLN</v>
          </cell>
        </row>
        <row r="6829">
          <cell r="B6829" t="str">
            <v>4201.0017.0130931</v>
          </cell>
          <cell r="C6829" t="str">
            <v>KEPERLUAN PROYEK / MESS, ENTERTAINMENT - STORAGE TANK FOR INT PROG</v>
          </cell>
        </row>
        <row r="6830">
          <cell r="B6830" t="str">
            <v>4201.0017.0131004</v>
          </cell>
          <cell r="C6830" t="str">
            <v>KEPERLUAN PROYEK / MESS, ENTERTAINMENT - 3 UNITS K.O. DRUM</v>
          </cell>
        </row>
        <row r="6831">
          <cell r="B6831" t="str">
            <v>4201.0017.0131010</v>
          </cell>
          <cell r="C6831" t="str">
            <v>KEPERLUAN PROYEK / MESS, ENTERTAINMENT - DISAIN&amp;FAB ALAT SURFAKTAN</v>
          </cell>
        </row>
        <row r="6832">
          <cell r="B6832" t="str">
            <v>4201.0017.0131018</v>
          </cell>
          <cell r="C6832" t="str">
            <v>KEPERLUAN PROYEK / MESS, ENTERTAINMENT - JASA KONST TANGKI PEMISAH</v>
          </cell>
        </row>
        <row r="6833">
          <cell r="B6833" t="str">
            <v>4201.0017.0131104</v>
          </cell>
          <cell r="C6833" t="str">
            <v>KEPERLUAN PROYEK / MESS, ENTERTAINMENT - RIGLESS SERVICE</v>
          </cell>
        </row>
        <row r="6834">
          <cell r="B6834" t="str">
            <v>4201.0017.0131113</v>
          </cell>
          <cell r="C6834" t="str">
            <v>KEPERLUAN PROYEK / MESS, ENTERTAINMENT - EPC U/ FASILITAS TANKI DI</v>
          </cell>
        </row>
        <row r="6835">
          <cell r="B6835" t="str">
            <v>4201.0017.0131119</v>
          </cell>
          <cell r="C6835" t="str">
            <v>KEPERLUAN PROYEK / MESS, ENTERTAINMENT - EPF OF STORAGE FOR RANTAU</v>
          </cell>
        </row>
        <row r="6836">
          <cell r="B6836" t="str">
            <v>4201.0017.0131127</v>
          </cell>
          <cell r="C6836" t="str">
            <v>KEPERLUAN PROYEK / MESS, ENTERTAINMENT - RIGLESS SERVICE</v>
          </cell>
        </row>
        <row r="6837">
          <cell r="B6837" t="str">
            <v>4201.0017.0131150</v>
          </cell>
          <cell r="C6837" t="str">
            <v>KEPERLUAN PROYEK / MESS, ENTERTAINMENT - WASH TANK REPAIR</v>
          </cell>
        </row>
        <row r="6838">
          <cell r="B6838" t="str">
            <v>4201.0017.01312003</v>
          </cell>
          <cell r="C6838" t="str">
            <v>KEPERLUAN PROYEK / MESS, ENTERTAINMENT - RIGLESS SERVICES</v>
          </cell>
        </row>
        <row r="6839">
          <cell r="B6839" t="str">
            <v>4201.0017.01312031</v>
          </cell>
          <cell r="C6839" t="str">
            <v>KEPERLUAN PROYEK / MESS, ENTERTAINMENT - PLUG BACK WITH SLICKLINE</v>
          </cell>
        </row>
        <row r="6840">
          <cell r="B6840" t="str">
            <v>4201.0017.01312049</v>
          </cell>
          <cell r="C6840" t="str">
            <v>KEPERLUAN PROYEK / MESS, ENTERTAINMENT - HRSG #2 &amp; #5</v>
          </cell>
        </row>
        <row r="6841">
          <cell r="B6841" t="str">
            <v>4201.0017.01312058</v>
          </cell>
          <cell r="C6841" t="str">
            <v>KEPERLUAN PROYEK / MESS, ENTERTAINMENT - FOAMING SERVICES</v>
          </cell>
        </row>
        <row r="6842">
          <cell r="B6842" t="str">
            <v>4201.0017.0150909</v>
          </cell>
          <cell r="C6842" t="str">
            <v>KEPERLUAN PROYEK / MESS, ENTERTAINMENT - PIPE CONNECTION</v>
          </cell>
        </row>
        <row r="6843">
          <cell r="B6843" t="str">
            <v>4201.0017.0150916</v>
          </cell>
          <cell r="C6843" t="str">
            <v>KEPERLUAN PROYEK / MESS, ENTERTAINMENT - SUBSEA CABLE</v>
          </cell>
        </row>
        <row r="6844">
          <cell r="B6844" t="str">
            <v>4201.0017.0151128</v>
          </cell>
          <cell r="C6844" t="str">
            <v>KEPERLUAN PROYEK / MESS, ENTERTAINMENT - PROJECT BAWAL PIPELINE</v>
          </cell>
        </row>
        <row r="6845">
          <cell r="B6845" t="str">
            <v>4201.0017.01512021</v>
          </cell>
          <cell r="C6845" t="str">
            <v>KEPERLUAN PROYEK / MESS, ENTERTAINMENT - TUBE BUNDLE CONDENSATE CO</v>
          </cell>
        </row>
        <row r="6846">
          <cell r="B6846" t="str">
            <v>4201.0017.01512027</v>
          </cell>
          <cell r="C6846" t="str">
            <v>KEPERLUAN PROYEK / MESS, ENTERTAINMENT - FUEL GAS SCRUBBER AND HEA</v>
          </cell>
        </row>
        <row r="6847">
          <cell r="B6847" t="str">
            <v>4201.0017.01512043</v>
          </cell>
          <cell r="C6847" t="str">
            <v>KEPERLUAN PROYEK / MESS, ENTERTAINMENT - EHMR WATER PROJECT, EPCI</v>
          </cell>
        </row>
        <row r="6848">
          <cell r="B6848" t="str">
            <v>4201.0017.01512062</v>
          </cell>
          <cell r="C6848" t="str">
            <v>KEPERLUAN PROYEK / MESS, ENTERTAINMENT - EPCI TEMBANG 8 TO BAWAL P</v>
          </cell>
        </row>
        <row r="6849">
          <cell r="B6849" t="str">
            <v>4201.0017.0191139</v>
          </cell>
          <cell r="C6849" t="str">
            <v>KEPERLUAN PROYEK / MESS, ENTERTAINMENT - Maintenance of Expansion</v>
          </cell>
        </row>
        <row r="6850">
          <cell r="B6850" t="str">
            <v>4201.0017.0241007</v>
          </cell>
          <cell r="C6850" t="str">
            <v>KEPERLUAN PROYEK / MESS, ENTERTAINMENT - REP&amp;TEST (336-I;1000m3)</v>
          </cell>
        </row>
        <row r="6851">
          <cell r="B6851" t="str">
            <v>4201.0017.02412022</v>
          </cell>
          <cell r="C6851" t="str">
            <v>KEPERLUAN PROYEK / MESS, ENTERTAINMENT - REPAIR F/WELDING TANK</v>
          </cell>
        </row>
        <row r="6852">
          <cell r="B6852" t="str">
            <v>4201.0017.02412035</v>
          </cell>
          <cell r="C6852" t="str">
            <v>KEPERLUAN PROYEK / MESS, ENTERTAINMENT - REPAIR OF TANK 100 CUFT P</v>
          </cell>
        </row>
        <row r="6853">
          <cell r="B6853" t="str">
            <v>4201.0017.0260847</v>
          </cell>
          <cell r="C6853" t="str">
            <v>KEPERLUAN PROYEK / MESS, ENTERTAINMENT - INSTALLATION OF 2X315 MW</v>
          </cell>
        </row>
        <row r="6854">
          <cell r="B6854" t="str">
            <v>4201.0017.0261198</v>
          </cell>
          <cell r="C6854" t="str">
            <v>KEPERLUAN PROYEK / MESS, ENTERTAINMENT - MAINTENANCE HUBEI</v>
          </cell>
        </row>
        <row r="6855">
          <cell r="B6855" t="str">
            <v>4201.0017.0280913</v>
          </cell>
          <cell r="C6855" t="str">
            <v>KEPERLUAN PROYEK / MESS, ENTERTAINMENT - FAB SAND BLAST&amp;PRIM COAT</v>
          </cell>
        </row>
        <row r="6856">
          <cell r="B6856" t="str">
            <v>4201.0017.0280915</v>
          </cell>
          <cell r="C6856" t="str">
            <v>KEPERLUAN PROYEK / MESS, ENTERTAINMENT - MB#13; RECONDITION WORK</v>
          </cell>
        </row>
        <row r="6857">
          <cell r="B6857" t="str">
            <v>4201.0017.0280919</v>
          </cell>
          <cell r="C6857" t="str">
            <v>KEPERLUAN PROYEK / MESS, ENTERTAINMENT - RB#13; ANCHOR BOLT INST</v>
          </cell>
        </row>
        <row r="6858">
          <cell r="B6858" t="str">
            <v>4201.0017.0280921</v>
          </cell>
          <cell r="C6858" t="str">
            <v>KEPERLUAN PROYEK / MESS, ENTERTAINMENT - RB#13; INST MECHANICAL</v>
          </cell>
        </row>
        <row r="6859">
          <cell r="B6859" t="str">
            <v>4201.0017.0280926</v>
          </cell>
          <cell r="C6859" t="str">
            <v>KEPERLUAN PROYEK / MESS, ENTERTAINMENT - RB#13; PIPE EXT /MP &amp; LP</v>
          </cell>
        </row>
        <row r="6860">
          <cell r="B6860" t="str">
            <v>4201.0017.0280927</v>
          </cell>
          <cell r="C6860" t="str">
            <v>KEPERLUAN PROYEK / MESS, ENTERTAINMENT - PM#9;MP BIN TEMP CONTROL</v>
          </cell>
        </row>
        <row r="6861">
          <cell r="B6861" t="str">
            <v>4201.0017.0280930</v>
          </cell>
          <cell r="C6861" t="str">
            <v>KEPERLUAN PROYEK / MESS, ENTERTAINMENT - MB#15;MAIN STEAM LINE MOD</v>
          </cell>
        </row>
        <row r="6862">
          <cell r="B6862" t="str">
            <v>4201.0017.0281005</v>
          </cell>
          <cell r="C6862" t="str">
            <v>KEPERLUAN PROYEK / MESS, ENTERTAINMENT - PM#9; UPGRADE TIE IN</v>
          </cell>
        </row>
        <row r="6863">
          <cell r="B6863" t="str">
            <v>4201.0017.0281006</v>
          </cell>
          <cell r="C6863" t="str">
            <v>KEPERLUAN PROYEK / MESS, ENTERTAINMENT - MANPOWER SUPPLY SHUTDOWN</v>
          </cell>
        </row>
        <row r="6864">
          <cell r="B6864" t="str">
            <v>4201.0017.0281011</v>
          </cell>
          <cell r="C6864" t="str">
            <v>KEPERLUAN PROYEK / MESS, ENTERTAINMENT - WP-9;FAB CRUSHER COMPLETE</v>
          </cell>
        </row>
        <row r="6865">
          <cell r="B6865" t="str">
            <v>4201.0017.0281013</v>
          </cell>
          <cell r="C6865" t="str">
            <v>KEPERLUAN PROYEK / MESS, ENTERTAINMENT - MB#24;SURF METAL TREATMEN</v>
          </cell>
        </row>
        <row r="6866">
          <cell r="B6866" t="str">
            <v>4201.0017.0281015</v>
          </cell>
          <cell r="C6866" t="str">
            <v>KEPERLUAN PROYEK / MESS, ENTERTAINMENT - WP-8;FAB CRUSHER 2SETS</v>
          </cell>
        </row>
        <row r="6867">
          <cell r="B6867" t="str">
            <v>4201.0017.0281020</v>
          </cell>
          <cell r="C6867" t="str">
            <v>KEPERLUAN PROYEK / MESS, ENTERTAINMENT - TPM;ADD BYPASS FILTER GAS</v>
          </cell>
        </row>
        <row r="6868">
          <cell r="B6868" t="str">
            <v>4201.0017.0281034</v>
          </cell>
          <cell r="C6868" t="str">
            <v>KEPERLUAN PROYEK / MESS, ENTERTAINMENT - WP-8, DRUM BARKER 2 LINES</v>
          </cell>
        </row>
        <row r="6869">
          <cell r="B6869" t="str">
            <v>4201.0017.0281103</v>
          </cell>
          <cell r="C6869" t="str">
            <v>KEPERLUAN PROYEK / MESS, ENTERTAINMENT - TUBE PF-1C VE#1(SHUTDOWN)</v>
          </cell>
        </row>
        <row r="6870">
          <cell r="B6870" t="str">
            <v>4201.0017.0281110</v>
          </cell>
          <cell r="C6870" t="str">
            <v>KEPERLUAN PROYEK / MESS, ENTERTAINMENT - VE#11, FABRICATION HBL TA</v>
          </cell>
        </row>
        <row r="6871">
          <cell r="B6871" t="str">
            <v>4201.0017.0281116</v>
          </cell>
          <cell r="C6871" t="str">
            <v>KEPERLUAN PROYEK / MESS, ENTERTAINMENT - IKPP</v>
          </cell>
        </row>
        <row r="6872">
          <cell r="B6872" t="str">
            <v>4201.0017.0281130</v>
          </cell>
          <cell r="C6872" t="str">
            <v>KEPERLUAN PROYEK / MESS, ENTERTAINMENT - TG 23 PENYAMBUNGAN PIPA</v>
          </cell>
        </row>
        <row r="6873">
          <cell r="B6873" t="str">
            <v>4201.0017.0281131</v>
          </cell>
          <cell r="C6873" t="str">
            <v>KEPERLUAN PROYEK / MESS, ENTERTAINMENT - MC-10 Connect Pipe</v>
          </cell>
        </row>
        <row r="6874">
          <cell r="B6874" t="str">
            <v>4201.0017.0281132</v>
          </cell>
          <cell r="C6874" t="str">
            <v>KEPERLUAN PROYEK / MESS, ENTERTAINMENT - Replacement of pipe 8"</v>
          </cell>
        </row>
        <row r="6875">
          <cell r="B6875" t="str">
            <v>4201.0017.0281133</v>
          </cell>
          <cell r="C6875" t="str">
            <v>KEPERLUAN PROYEK / MESS, ENTERTAINMENT - MC-2 Annual Shutdown 2011</v>
          </cell>
        </row>
        <row r="6876">
          <cell r="B6876" t="str">
            <v>4201.0017.0281134</v>
          </cell>
          <cell r="C6876" t="str">
            <v>KEPERLUAN PROYEK / MESS, ENTERTAINMENT - Repair Heater, Cooler</v>
          </cell>
        </row>
        <row r="6877">
          <cell r="B6877" t="str">
            <v>4201.0017.0281135</v>
          </cell>
          <cell r="C6877" t="str">
            <v>KEPERLUAN PROYEK / MESS, ENTERTAINMENT - CA-8 Replace C12 Pipe 16"</v>
          </cell>
        </row>
        <row r="6878">
          <cell r="B6878" t="str">
            <v>4201.0017.0281136</v>
          </cell>
          <cell r="C6878" t="str">
            <v>KEPERLUAN PROYEK / MESS, ENTERTAINMENT - Supply Manpower</v>
          </cell>
        </row>
        <row r="6879">
          <cell r="B6879" t="str">
            <v>4201.0017.0281140</v>
          </cell>
          <cell r="C6879" t="str">
            <v>KEPERLUAN PROYEK / MESS, ENTERTAINMENT - Corrective Maintenance, P</v>
          </cell>
        </row>
        <row r="6880">
          <cell r="B6880" t="str">
            <v>4201.0017.0281141</v>
          </cell>
          <cell r="C6880" t="str">
            <v>KEPERLUAN PROYEK / MESS, ENTERTAINMENT - PM-9 Annual Shutdown 2011</v>
          </cell>
        </row>
        <row r="6881">
          <cell r="B6881" t="str">
            <v>4201.0017.0281144</v>
          </cell>
          <cell r="C6881" t="str">
            <v>KEPERLUAN PROYEK / MESS, ENTERTAINMENT - RB# 6 Project; Supply Man</v>
          </cell>
        </row>
        <row r="6882">
          <cell r="B6882" t="str">
            <v>4201.0017.0281145</v>
          </cell>
          <cell r="C6882" t="str">
            <v>KEPERLUAN PROYEK / MESS, ENTERTAINMENT - WPMT PROJ SUPPLY MANPOWER</v>
          </cell>
        </row>
        <row r="6883">
          <cell r="B6883" t="str">
            <v>4201.0017.0281148</v>
          </cell>
          <cell r="C6883" t="str">
            <v>KEPERLUAN PROYEK / MESS, ENTERTAINMENT - RECONDITION VACUUM EVAPOR</v>
          </cell>
        </row>
        <row r="6884">
          <cell r="B6884" t="str">
            <v>4201.0017.0281149</v>
          </cell>
          <cell r="C6884" t="str">
            <v>KEPERLUAN PROYEK / MESS, ENTERTAINMENT - RC-11 ADD LINE GAS FILTER</v>
          </cell>
        </row>
        <row r="6885">
          <cell r="B6885" t="str">
            <v>4201.0017.0281155</v>
          </cell>
          <cell r="C6885" t="str">
            <v>KEPERLUAN PROYEK / MESS, ENTERTAINMENT - WP#8; REPLACEMENT SHUTL B</v>
          </cell>
        </row>
        <row r="6886">
          <cell r="B6886" t="str">
            <v>4201.0017.0281156</v>
          </cell>
          <cell r="C6886" t="str">
            <v>KEPERLUAN PROYEK / MESS, ENTERTAINMENT - WP#9; INSTALLATION CHIP S</v>
          </cell>
        </row>
        <row r="6887">
          <cell r="B6887" t="str">
            <v>4201.0017.0281157</v>
          </cell>
          <cell r="C6887" t="str">
            <v>KEPERLUAN PROYEK / MESS, ENTERTAINMENT - WP#9; INSTALLATION LOG RE</v>
          </cell>
        </row>
        <row r="6888">
          <cell r="B6888" t="str">
            <v>4201.0017.0281169</v>
          </cell>
          <cell r="C6888" t="str">
            <v>KEPERLUAN PROYEK / MESS, ENTERTAINMENT - WP-9 INSTALL DEBARKING DR</v>
          </cell>
        </row>
        <row r="6889">
          <cell r="B6889" t="str">
            <v>4201.0017.0281173</v>
          </cell>
          <cell r="C6889" t="str">
            <v>KEPERLUAN PROYEK / MESS, ENTERTAINMENT - VE#12 REPLACE ROOF &amp; SHEL</v>
          </cell>
        </row>
        <row r="6890">
          <cell r="B6890" t="str">
            <v>4201.0017.0281174</v>
          </cell>
          <cell r="C6890" t="str">
            <v>KEPERLUAN PROYEK / MESS, ENTERTAINMENT - RC#8; NEW INSTALL OF HYDR</v>
          </cell>
        </row>
        <row r="6891">
          <cell r="B6891" t="str">
            <v>4201.0017.0281199</v>
          </cell>
          <cell r="C6891" t="str">
            <v>KEPERLUAN PROYEK / MESS, ENTERTAINMENT - MAINTENANCE IKPP</v>
          </cell>
        </row>
        <row r="6892">
          <cell r="B6892" t="str">
            <v>4201.0017.02812008</v>
          </cell>
          <cell r="C6892" t="str">
            <v>KEPERLUAN PROYEK / MESS, ENTERTAINMENT - VE#2 INST NEW WBL TANK A</v>
          </cell>
        </row>
        <row r="6893">
          <cell r="B6893" t="str">
            <v>4201.0017.02812009</v>
          </cell>
          <cell r="C6893" t="str">
            <v>KEPERLUAN PROYEK / MESS, ENTERTAINMENT - WP-9 INSTALL CHIP SCREEN</v>
          </cell>
        </row>
        <row r="6894">
          <cell r="B6894" t="str">
            <v>4201.0017.02812011</v>
          </cell>
          <cell r="C6894" t="str">
            <v>KEPERLUAN PROYEK / MESS, ENTERTAINMENT - WP#9: INSTALL DEBARKING D</v>
          </cell>
        </row>
        <row r="6895">
          <cell r="B6895" t="str">
            <v>4201.0017.02812013</v>
          </cell>
          <cell r="C6895" t="str">
            <v>KEPERLUAN PROYEK / MESS, ENTERTAINMENT - PM#8; TIE IN (TOP SEPARAT</v>
          </cell>
        </row>
        <row r="6896">
          <cell r="B6896" t="str">
            <v>4201.0017.02812016</v>
          </cell>
          <cell r="C6896" t="str">
            <v>KEPERLUAN PROYEK / MESS, ENTERTAINMENT - HP HEADER TG 18.19 TO P-8</v>
          </cell>
        </row>
        <row r="6897">
          <cell r="B6897" t="str">
            <v>4201.0017.02812018</v>
          </cell>
          <cell r="C6897" t="str">
            <v>KEPERLUAN PROYEK / MESS, ENTERTAINMENT - MC#3; UPGRADE PIPING &amp; DR</v>
          </cell>
        </row>
        <row r="6898">
          <cell r="B6898" t="str">
            <v>4201.0017.02812019</v>
          </cell>
          <cell r="C6898" t="str">
            <v>KEPERLUAN PROYEK / MESS, ENTERTAINMENT - PM#8; TIE IN WASHING &amp; CO</v>
          </cell>
        </row>
        <row r="6899">
          <cell r="B6899" t="str">
            <v>4201.0017.02812020</v>
          </cell>
          <cell r="C6899" t="str">
            <v>KEPERLUAN PROYEK / MESS, ENTERTAINMENT - PM#8; ADD SCREEN &amp; DISMAN</v>
          </cell>
        </row>
        <row r="6900">
          <cell r="B6900" t="str">
            <v>4201.0017.02812026</v>
          </cell>
          <cell r="C6900" t="str">
            <v>KEPERLUAN PROYEK / MESS, ENTERTAINMENT - PPM#6; FABRICATION / INST</v>
          </cell>
        </row>
        <row r="6901">
          <cell r="B6901" t="str">
            <v>4201.0017.02812032</v>
          </cell>
          <cell r="C6901" t="str">
            <v>KEPERLUAN PROYEK / MESS, ENTERTAINMENT - OPEN CONTRACT MAINTENANCE</v>
          </cell>
        </row>
        <row r="6902">
          <cell r="B6902" t="str">
            <v>4201.0017.02812033</v>
          </cell>
          <cell r="C6902" t="str">
            <v>KEPERLUAN PROYEK / MESS, ENTERTAINMENT - MANPOWER TO SUPPORT CORRE</v>
          </cell>
        </row>
        <row r="6903">
          <cell r="B6903" t="str">
            <v>4201.0017.02812036</v>
          </cell>
          <cell r="C6903" t="str">
            <v>KEPERLUAN PROYEK / MESS, ENTERTAINMENT - GANTI TUBE CONDENSER TG#1</v>
          </cell>
        </row>
        <row r="6904">
          <cell r="B6904" t="str">
            <v>4201.0017.02812045</v>
          </cell>
          <cell r="C6904" t="str">
            <v>KEPERLUAN PROYEK / MESS, ENTERTAINMENT - WP-8; REPLACEMENT OF DRUM</v>
          </cell>
        </row>
        <row r="6905">
          <cell r="B6905" t="str">
            <v>4201.0017.02812047</v>
          </cell>
          <cell r="C6905" t="str">
            <v>KEPERLUAN PROYEK / MESS, ENTERTAINMENT - WP-9; REPLACEMENT OF DRUM</v>
          </cell>
        </row>
        <row r="6906">
          <cell r="B6906" t="str">
            <v>4201.0017.02812048</v>
          </cell>
          <cell r="C6906" t="str">
            <v>KEPERLUAN PROYEK / MESS, ENTERTAINMENT - VE#2 PROJECT FABR &amp; INSTA</v>
          </cell>
        </row>
        <row r="6907">
          <cell r="B6907" t="str">
            <v>4201.0017.02812050</v>
          </cell>
          <cell r="C6907" t="str">
            <v>KEPERLUAN PROYEK / MESS, ENTERTAINMENT - VE2; FABRICATION &amp; INSTAL</v>
          </cell>
        </row>
        <row r="6908">
          <cell r="B6908" t="str">
            <v>4201.0017.02812052</v>
          </cell>
          <cell r="C6908" t="str">
            <v>KEPERLUAN PROYEK / MESS, ENTERTAINMENT - PM8; SCAFFOLDING ANNUAL S</v>
          </cell>
        </row>
        <row r="6909">
          <cell r="B6909" t="str">
            <v>4201.0017.02812055</v>
          </cell>
          <cell r="C6909" t="str">
            <v>KEPERLUAN PROYEK / MESS, ENTERTAINMENT - PM#8; DISMANTLE EQUIPMENT</v>
          </cell>
        </row>
        <row r="6910">
          <cell r="B6910" t="str">
            <v>4201.0017.02812056</v>
          </cell>
          <cell r="C6910" t="str">
            <v>KEPERLUAN PROYEK / MESS, ENTERTAINMENT - PM#8; TO MAKE CONVEYOR SU</v>
          </cell>
        </row>
        <row r="6911">
          <cell r="B6911" t="str">
            <v>4201.0017.02812057</v>
          </cell>
          <cell r="C6911" t="str">
            <v>KEPERLUAN PROYEK / MESS, ENTERTAINMENT - PM#9; GANTI 4 SET NOZZLE</v>
          </cell>
        </row>
        <row r="6912">
          <cell r="B6912" t="str">
            <v>4201.0017.02812099</v>
          </cell>
          <cell r="C6912" t="str">
            <v>KEPERLUAN PROYEK / MESS, ENTERTAINMENT - IKPP MAINTENANCE</v>
          </cell>
        </row>
        <row r="6913">
          <cell r="B6913" t="str">
            <v>4201.0017.0350933</v>
          </cell>
          <cell r="C6913" t="str">
            <v>KEPERLUAN PROYEK / MESS, ENTERTAINMENT - PAGERUNGAN UTARA FIELD</v>
          </cell>
        </row>
        <row r="6914">
          <cell r="B6914" t="str">
            <v>4201.0017.0351002</v>
          </cell>
          <cell r="C6914" t="str">
            <v>KEPERLUAN PROYEK / MESS, ENTERTAINMENT - EDC1 SUBSEA FACILITY TSB</v>
          </cell>
        </row>
        <row r="6915">
          <cell r="B6915" t="str">
            <v>4201.0017.0400928</v>
          </cell>
          <cell r="C6915" t="str">
            <v>KEPERLUAN PROYEK / MESS, ENTERTAINMENT - 3 Unit BODY SHELL</v>
          </cell>
        </row>
        <row r="6916">
          <cell r="B6916" t="str">
            <v>4201.0017.0400932</v>
          </cell>
          <cell r="C6916" t="str">
            <v>KEPERLUAN PROYEK / MESS, ENTERTAINMENT - 6 UNITS FLARE KO DRUM</v>
          </cell>
        </row>
        <row r="6917">
          <cell r="B6917" t="str">
            <v>4201.0017.0411008</v>
          </cell>
          <cell r="C6917" t="str">
            <v>KEPERLUAN PROYEK / MESS, ENTERTAINMENT - GEN. ASSEMBLY DEBARKING</v>
          </cell>
        </row>
        <row r="6918">
          <cell r="B6918" t="str">
            <v>4201.0017.04112025</v>
          </cell>
          <cell r="C6918" t="str">
            <v>KEPERLUAN PROYEK / MESS, ENTERTAINMENT - MANPOWER SUPPLY FOR PROJE</v>
          </cell>
        </row>
        <row r="6919">
          <cell r="B6919" t="str">
            <v>4201.0017.0480753</v>
          </cell>
          <cell r="C6919" t="str">
            <v>KEPERLUAN PROYEK / MESS, ENTERTAINMENT - COMBINED FEED EXCHANGER</v>
          </cell>
        </row>
        <row r="6920">
          <cell r="B6920" t="str">
            <v>4201.0017.0480901</v>
          </cell>
          <cell r="C6920" t="str">
            <v>KEPERLUAN PROYEK / MESS, ENTERTAINMENT - DEBUT TRIM COND 211-E-9</v>
          </cell>
        </row>
        <row r="6921">
          <cell r="B6921" t="str">
            <v>4201.0017.0480906</v>
          </cell>
          <cell r="C6921" t="str">
            <v>KEPERLUAN PROYEK / MESS, ENTERTAINMENT - TBUNDLE 140-E-11A,E-16</v>
          </cell>
        </row>
        <row r="6922">
          <cell r="B6922" t="str">
            <v>4201.0017.0480912</v>
          </cell>
          <cell r="C6922" t="str">
            <v>KEPERLUAN PROYEK / MESS, ENTERTAINMENT - FAB HE, 701-E-5&amp;702-E-7</v>
          </cell>
        </row>
        <row r="6923">
          <cell r="B6923" t="str">
            <v>4201.0017.0480914</v>
          </cell>
          <cell r="C6923" t="str">
            <v>KEPERLUAN PROYEK / MESS, ENTERTAINMENT - FAB HE,ITEM 140-E-20&amp;E-25</v>
          </cell>
        </row>
        <row r="6924">
          <cell r="B6924" t="str">
            <v>4201.0017.0480918</v>
          </cell>
          <cell r="C6924" t="str">
            <v>KEPERLUAN PROYEK / MESS, ENTERTAINMENT - TUBE BUNDLE ASS F/023E-11</v>
          </cell>
        </row>
        <row r="6925">
          <cell r="B6925" t="str">
            <v>4201.0017.0480922</v>
          </cell>
          <cell r="C6925" t="str">
            <v>KEPERLUAN PROYEK / MESS, ENTERTAINMENT - COMBINED FEED EXCHANGER</v>
          </cell>
        </row>
        <row r="6926">
          <cell r="B6926" t="str">
            <v>4201.0017.0480925</v>
          </cell>
          <cell r="C6926" t="str">
            <v>KEPERLUAN PROYEK / MESS, ENTERTAINMENT - 6 DISPENSER (SOE-TA)</v>
          </cell>
        </row>
        <row r="6927">
          <cell r="B6927" t="str">
            <v>4201.0017.0481001</v>
          </cell>
          <cell r="C6927" t="str">
            <v>KEPERLUAN PROYEK / MESS, ENTERTAINMENT - VESSEL TAG NO.14-E-25</v>
          </cell>
        </row>
        <row r="6928">
          <cell r="B6928" t="str">
            <v>4201.0017.0481012</v>
          </cell>
          <cell r="C6928" t="str">
            <v>KEPERLUAN PROYEK / MESS, ENTERTAINMENT - BAFFLE PLATE</v>
          </cell>
        </row>
        <row r="6929">
          <cell r="B6929" t="str">
            <v>4201.0017.0481016</v>
          </cell>
          <cell r="C6929" t="str">
            <v>KEPERLUAN PROYEK / MESS, ENTERTAINMENT - ERECTION VCFHE 84E-201</v>
          </cell>
        </row>
        <row r="6930">
          <cell r="B6930" t="str">
            <v>4201.0017.0481023</v>
          </cell>
          <cell r="C6930" t="str">
            <v>KEPERLUAN PROYEK / MESS, ENTERTAINMENT - PASS PARTITION PLATE</v>
          </cell>
        </row>
        <row r="6931">
          <cell r="B6931" t="str">
            <v>4201.0017.0481024</v>
          </cell>
          <cell r="C6931" t="str">
            <v>KEPERLUAN PROYEK / MESS, ENTERTAINMENT - T. BUNDLE COMP, CHANNEL</v>
          </cell>
        </row>
        <row r="6932">
          <cell r="B6932" t="str">
            <v>4201.0017.0481101</v>
          </cell>
          <cell r="C6932" t="str">
            <v>KEPERLUAN PROYEK / MESS, ENTERTAINMENT - TUBE BUNDLE TYPE "U"</v>
          </cell>
        </row>
        <row r="6933">
          <cell r="B6933" t="str">
            <v>4201.0017.0481105</v>
          </cell>
          <cell r="C6933" t="str">
            <v>KEPERLUAN PROYEK / MESS, ENTERTAINMENT - TBUNDLE AS110-E-7 A/B/C/D</v>
          </cell>
        </row>
        <row r="6934">
          <cell r="B6934" t="str">
            <v>4201.0017.0481106</v>
          </cell>
          <cell r="C6934" t="str">
            <v>KEPERLUAN PROYEK / MESS, ENTERTAINMENT - EJCTR STEAMTAG110-J-51A/B</v>
          </cell>
        </row>
        <row r="6935">
          <cell r="B6935" t="str">
            <v>4201.0017.0481107</v>
          </cell>
          <cell r="C6935" t="str">
            <v>KEPERLUAN PROYEK / MESS, ENTERTAINMENT - TBUNDLE AS&amp;SHELL 93E-405</v>
          </cell>
        </row>
        <row r="6936">
          <cell r="B6936" t="str">
            <v>4201.0017.0481109</v>
          </cell>
          <cell r="C6936" t="str">
            <v>KEPERLUAN PROYEK / MESS, ENTERTAINMENT - PRESSURE VESSEL FABRICATI</v>
          </cell>
        </row>
        <row r="6937">
          <cell r="B6937" t="str">
            <v>4201.0017.0481114</v>
          </cell>
          <cell r="C6937" t="str">
            <v>KEPERLUAN PROYEK / MESS, ENTERTAINMENT - HEAT EXCHANGER COMPLETE 7</v>
          </cell>
        </row>
        <row r="6938">
          <cell r="B6938" t="str">
            <v>4201.0017.0481117</v>
          </cell>
          <cell r="C6938" t="str">
            <v>KEPERLUAN PROYEK / MESS, ENTERTAINMENT - CONDENSATE STRIPPER</v>
          </cell>
        </row>
        <row r="6939">
          <cell r="B6939" t="str">
            <v>4201.0017.0481118</v>
          </cell>
          <cell r="C6939" t="str">
            <v>KEPERLUAN PROYEK / MESS, ENTERTAINMENT - VESSEL, HORIZONTAL TAG</v>
          </cell>
        </row>
        <row r="6940">
          <cell r="B6940" t="str">
            <v>4201.0017.0481124</v>
          </cell>
          <cell r="C6940" t="str">
            <v>KEPERLUAN PROYEK / MESS, ENTERTAINMENT - Heat Exchanger  Assy Tag</v>
          </cell>
        </row>
        <row r="6941">
          <cell r="B6941" t="str">
            <v>4201.0017.0481153</v>
          </cell>
          <cell r="C6941" t="str">
            <v>KEPERLUAN PROYEK / MESS, ENTERTAINMENT - 5 (FIVE) UNIT COMBINED FE</v>
          </cell>
        </row>
        <row r="6942">
          <cell r="B6942" t="str">
            <v>4201.0017.0481159</v>
          </cell>
          <cell r="C6942" t="str">
            <v>KEPERLUAN PROYEK / MESS, ENTERTAINMENT - PEMBANGUNAN UNIT CHLORIDE</v>
          </cell>
        </row>
        <row r="6943">
          <cell r="B6943" t="str">
            <v>4201.0017.0481160</v>
          </cell>
          <cell r="C6943" t="str">
            <v>KEPERLUAN PROYEK / MESS, ENTERTAINMENT - FABRICATION INTERNAL PART</v>
          </cell>
        </row>
        <row r="6944">
          <cell r="B6944" t="str">
            <v>4201.0017.0481161</v>
          </cell>
          <cell r="C6944" t="str">
            <v>KEPERLUAN PROYEK / MESS, ENTERTAINMENT - HEAT EXCHANGER 260-E-157</v>
          </cell>
        </row>
        <row r="6945">
          <cell r="B6945" t="str">
            <v>4201.0017.0481163</v>
          </cell>
          <cell r="C6945" t="str">
            <v>KEPERLUAN PROYEK / MESS, ENTERTAINMENT - PEMBANGUNAN FASILITAS SLU</v>
          </cell>
        </row>
        <row r="6946">
          <cell r="B6946" t="str">
            <v>4201.0017.0481166</v>
          </cell>
          <cell r="C6946" t="str">
            <v>KEPERLUAN PROYEK / MESS, ENTERTAINMENT - SHELL &amp; TUBE BUNDLE  Assy</v>
          </cell>
        </row>
        <row r="6947">
          <cell r="B6947" t="str">
            <v>4201.0017.04812004</v>
          </cell>
          <cell r="C6947" t="str">
            <v>KEPERLUAN PROYEK / MESS, ENTERTAINMENT - TOP HEAD COLOUMN</v>
          </cell>
        </row>
        <row r="6948">
          <cell r="B6948" t="str">
            <v>4201.0017.04812005</v>
          </cell>
          <cell r="C6948" t="str">
            <v>KEPERLUAN PROYEK / MESS, ENTERTAINMENT - HEAT EXCHANGER</v>
          </cell>
        </row>
        <row r="6949">
          <cell r="B6949" t="str">
            <v>4201.0017.0510862</v>
          </cell>
          <cell r="C6949" t="str">
            <v>KEPERLUAN PROYEK / MESS, ENTERTAINMENT - PRESSURE VESSEL</v>
          </cell>
        </row>
        <row r="6950">
          <cell r="B6950" t="str">
            <v>4201.0017.0510863</v>
          </cell>
          <cell r="C6950" t="str">
            <v>KEPERLUAN PROYEK / MESS, ENTERTAINMENT - PROV OF SHELL &amp; TUBE HEAT</v>
          </cell>
        </row>
        <row r="6951">
          <cell r="B6951" t="str">
            <v>4201.0017.0510902</v>
          </cell>
          <cell r="C6951" t="str">
            <v>KEPERLUAN PROYEK / MESS, ENTERTAINMENT - PRESSURE VESSEL GSA</v>
          </cell>
        </row>
        <row r="6952">
          <cell r="B6952" t="str">
            <v>4201.0017.0511017</v>
          </cell>
          <cell r="C6952" t="str">
            <v>KEPERLUAN PROYEK / MESS, ENTERTAINMENT - FAB HEAD CHANNEL (E-2030)</v>
          </cell>
        </row>
        <row r="6953">
          <cell r="B6953" t="str">
            <v>4201.0017.0511152</v>
          </cell>
          <cell r="C6953" t="str">
            <v>KEPERLUAN PROYEK / MESS, ENTERTAINMENT - ENGINEERING, PROCUREMENT,</v>
          </cell>
        </row>
        <row r="6954">
          <cell r="B6954" t="str">
            <v>4201.0017.0540911</v>
          </cell>
          <cell r="C6954" t="str">
            <v>KEPERLUAN PROYEK / MESS, ENTERTAINMENT - NATURAL GAS REHEATER</v>
          </cell>
        </row>
        <row r="6955">
          <cell r="B6955" t="str">
            <v>4201.0017.0541171</v>
          </cell>
          <cell r="C6955" t="str">
            <v>KEPERLUAN PROYEK / MESS, ENTERTAINMENT - HEAT EXCHANGER DEHYDROGEN</v>
          </cell>
        </row>
        <row r="6956">
          <cell r="B6956" t="str">
            <v>4201.0017.05412002</v>
          </cell>
          <cell r="C6956" t="str">
            <v>KEPERLUAN PROYEK / MESS, ENTERTAINMENT - REPLACEMENT HEAT EXCHANGE</v>
          </cell>
        </row>
        <row r="6957">
          <cell r="B6957" t="str">
            <v>4201.0017.0550824</v>
          </cell>
          <cell r="C6957" t="str">
            <v>KEPERLUAN PROYEK / MESS, ENTERTAINMENT - FERTILIZER FACTORY EXPANS</v>
          </cell>
        </row>
        <row r="6958">
          <cell r="B6958" t="str">
            <v>4201.0017.0560920</v>
          </cell>
          <cell r="C6958" t="str">
            <v>KEPERLUAN PROYEK / MESS, ENTERTAINMENT - REPL T BUNDLE 3A-1111-C</v>
          </cell>
        </row>
        <row r="6959">
          <cell r="B6959" t="str">
            <v>4201.0017.0561111</v>
          </cell>
          <cell r="C6959" t="str">
            <v>KEPERLUAN PROYEK / MESS, ENTERTAINMENT - SUPERHEATER WASTE HEAT BO</v>
          </cell>
        </row>
        <row r="6960">
          <cell r="B6960" t="str">
            <v>4201.0017.0561112</v>
          </cell>
          <cell r="C6960" t="str">
            <v>KEPERLUAN PROYEK / MESS, ENTERTAINMENT - AIR HEATER 5U-EC-301 (SEG</v>
          </cell>
        </row>
        <row r="6961">
          <cell r="B6961" t="str">
            <v>4201.0017.0561151</v>
          </cell>
          <cell r="C6961" t="str">
            <v>KEPERLUAN PROYEK / MESS, ENTERTAINMENT - HP STEAM SUPER HEATER 102</v>
          </cell>
        </row>
        <row r="6962">
          <cell r="B6962" t="str">
            <v>4201.0017.0561158</v>
          </cell>
          <cell r="C6962" t="str">
            <v>KEPERLUAN PROYEK / MESS, ENTERTAINMENT - 5A-115C METHANATOR EFFLUE</v>
          </cell>
        </row>
        <row r="6963">
          <cell r="B6963" t="str">
            <v>4201.0017.0561164</v>
          </cell>
          <cell r="C6963" t="str">
            <v>KEPERLUAN PROYEK / MESS, ENTERTAINMENT - PLATE DISTRIBUTOR COMPLAT</v>
          </cell>
        </row>
        <row r="6964">
          <cell r="B6964" t="str">
            <v>4201.0017.0561170</v>
          </cell>
          <cell r="C6964" t="str">
            <v>KEPERLUAN PROYEK / MESS, ENTERTAINMENT - RETUBING 101-C PUSRI - 1B</v>
          </cell>
        </row>
        <row r="6965">
          <cell r="B6965" t="str">
            <v>4201.0017.05612014</v>
          </cell>
          <cell r="C6965" t="str">
            <v>KEPERLUAN PROYEK / MESS, ENTERTAINMENT - TUBE BUNDLE</v>
          </cell>
        </row>
        <row r="6966">
          <cell r="B6966" t="str">
            <v>4201.0017.05612015</v>
          </cell>
          <cell r="C6966" t="str">
            <v>KEPERLUAN PROYEK / MESS, ENTERTAINMENT - PRETHICKENER 5U-FD-202</v>
          </cell>
        </row>
        <row r="6967">
          <cell r="B6967" t="str">
            <v>4201.0017.0580817</v>
          </cell>
          <cell r="C6967" t="str">
            <v>KEPERLUAN PROYEK / MESS, ENTERTAINMENT - PRESS. VESSEL RCC OFF GAS</v>
          </cell>
        </row>
        <row r="6968">
          <cell r="B6968" t="str">
            <v>4201.0017.0581003</v>
          </cell>
          <cell r="C6968" t="str">
            <v>KEPERLUAN PROYEK / MESS, ENTERTAINMENT - 10.000MT AMMONIA25-TK-801</v>
          </cell>
        </row>
        <row r="6969">
          <cell r="B6969" t="str">
            <v>4201.0017.0581009</v>
          </cell>
          <cell r="C6969" t="str">
            <v>KEPERLUAN PROYEK / MESS, ENTERTAINMENT - STAINLESS STEEL STRUC ANP</v>
          </cell>
        </row>
        <row r="6970">
          <cell r="B6970" t="str">
            <v>4201.0017.0581126</v>
          </cell>
          <cell r="C6970" t="str">
            <v>KEPERLUAN PROYEK / MESS, ENTERTAINMENT - PRESSURE VESSEL 2 X 35 MW</v>
          </cell>
        </row>
        <row r="6971">
          <cell r="B6971" t="str">
            <v>4201.0017.0600702</v>
          </cell>
          <cell r="C6971" t="str">
            <v>KEPERLUAN PROYEK / MESS, ENTERTAINMENT - INSTALL / ERECTION SUBCON</v>
          </cell>
        </row>
        <row r="6972">
          <cell r="B6972" t="str">
            <v>4201.0017.0600704</v>
          </cell>
          <cell r="C6972" t="str">
            <v>KEPERLUAN PROYEK / MESS, ENTERTAINMENT - COAL FIRED PWR PL PR THER</v>
          </cell>
        </row>
        <row r="6973">
          <cell r="B6973" t="str">
            <v>4201.0017.0600706</v>
          </cell>
          <cell r="C6973" t="str">
            <v>KEPERLUAN PROYEK / MESS, ENTERTAINMENT - COAL-FIRED POWER PLANT PR</v>
          </cell>
        </row>
        <row r="6974">
          <cell r="B6974" t="str">
            <v>4201.0017.0600708</v>
          </cell>
          <cell r="C6974" t="str">
            <v>KEPERLUAN PROYEK / MESS, ENTERTAINMENT - ESP INLET FLUE &amp; ESP OUTL</v>
          </cell>
        </row>
        <row r="6975">
          <cell r="B6975" t="str">
            <v>4201.0017.0600710</v>
          </cell>
          <cell r="C6975" t="str">
            <v>KEPERLUAN PROYEK / MESS, ENTERTAINMENT - I &amp; C PRIMARY VALVE</v>
          </cell>
        </row>
        <row r="6976">
          <cell r="B6976" t="str">
            <v>4201.0017.0600711</v>
          </cell>
          <cell r="C6976" t="str">
            <v>KEPERLUAN PROYEK / MESS, ENTERTAINMENT - FLUE SUPPORTER SUPERSTRUC</v>
          </cell>
        </row>
        <row r="6977">
          <cell r="B6977" t="str">
            <v>4201.0017.0600907</v>
          </cell>
          <cell r="C6977" t="str">
            <v>KEPERLUAN PROYEK / MESS, ENTERTAINMENT - INST/ERCTION MECH 3X315MW</v>
          </cell>
        </row>
        <row r="6978">
          <cell r="B6978" t="str">
            <v>4201.0017.0630910</v>
          </cell>
          <cell r="C6978" t="str">
            <v>KEPERLUAN PROYEK / MESS, ENTERTAINMENT - FABRICATION RISER CLAMP</v>
          </cell>
        </row>
        <row r="6979">
          <cell r="B6979" t="str">
            <v>4201.0017.0631115</v>
          </cell>
          <cell r="C6979" t="str">
            <v>KEPERLUAN PROYEK / MESS, ENTERTAINMENT - SUPPLY OF HEAT EXCHANGER</v>
          </cell>
        </row>
        <row r="6980">
          <cell r="B6980" t="str">
            <v>4201.0017.0631201</v>
          </cell>
          <cell r="C6980" t="str">
            <v>KEPERLUAN PROYEK / MESS, ENTERTAINMENT - PROVISION OF EPCI KF GAS</v>
          </cell>
        </row>
        <row r="6981">
          <cell r="B6981" t="str">
            <v>4201.0017.06312029</v>
          </cell>
          <cell r="C6981" t="str">
            <v>KEPERLUAN PROYEK / MESS, ENTERTAINMENT - FABRICATION PIPE SPOOL</v>
          </cell>
        </row>
        <row r="6982">
          <cell r="B6982" t="str">
            <v>4201.0017.06312051</v>
          </cell>
          <cell r="C6982" t="str">
            <v>KEPERLUAN PROYEK / MESS, ENTERTAINMENT - PROVISION OF ENGINEERING</v>
          </cell>
        </row>
        <row r="6983">
          <cell r="B6983" t="str">
            <v>4201.0017.0651021</v>
          </cell>
          <cell r="C6983" t="str">
            <v>KEPERLUAN PROYEK / MESS, ENTERTAINMENT - FAB&amp;INSTAL ENERGY PLANT</v>
          </cell>
        </row>
        <row r="6984">
          <cell r="B6984" t="str">
            <v>4201.0017.0651025</v>
          </cell>
          <cell r="C6984" t="str">
            <v>KEPERLUAN PROYEK / MESS, ENTERTAINMENT - SUPPLY &amp; INSTAL PNEUMATIC</v>
          </cell>
        </row>
        <row r="6985">
          <cell r="B6985" t="str">
            <v>4201.0017.0651102</v>
          </cell>
          <cell r="C6985" t="str">
            <v>KEPERLUAN PROYEK / MESS, ENTERTAINMENT - SUPP&amp;INST 7110,7120,7130</v>
          </cell>
        </row>
        <row r="6986">
          <cell r="B6986" t="str">
            <v>4201.0017.0701022</v>
          </cell>
          <cell r="C6986" t="str">
            <v>KEPERLUAN PROYEK / MESS, ENTERTAINMENT - CHEMICAL CLEANING</v>
          </cell>
        </row>
        <row r="6987">
          <cell r="B6987" t="str">
            <v>4201.0017.0701122</v>
          </cell>
          <cell r="C6987" t="str">
            <v>KEPERLUAN PROYEK / MESS, ENTERTAINMENT - PUMP &amp; PIPING BROKE STOR.</v>
          </cell>
        </row>
        <row r="6988">
          <cell r="B6988" t="str">
            <v>4201.0017.0731138</v>
          </cell>
          <cell r="C6988" t="str">
            <v>KEPERLUAN PROYEK / MESS, ENTERTAINMENT - AIR HEATER TUBES</v>
          </cell>
        </row>
        <row r="6989">
          <cell r="B6989" t="str">
            <v>4201.0017.07312054</v>
          </cell>
          <cell r="C6989" t="str">
            <v>KEPERLUAN PROYEK / MESS, ENTERTAINMENT - SERVICE BARK CONVEYOR</v>
          </cell>
        </row>
        <row r="6990">
          <cell r="B6990" t="str">
            <v>4201.0017.0830924</v>
          </cell>
          <cell r="C6990" t="str">
            <v>KEPERLUAN PROYEK / MESS, ENTERTAINMENT - TRANS,INST,HOOKUP POLENG</v>
          </cell>
        </row>
        <row r="6991">
          <cell r="B6991" t="str">
            <v>4201.0017.0831120</v>
          </cell>
          <cell r="C6991" t="str">
            <v>KEPERLUAN PROYEK / MESS, ENTERTAINMENT - EPC WORKS FOR PPP-CW-DW-G</v>
          </cell>
        </row>
        <row r="6992">
          <cell r="B6992" t="str">
            <v>4201.0017.0881108</v>
          </cell>
          <cell r="C6992" t="str">
            <v>KEPERLUAN PROYEK / MESS, ENTERTAINMENT - REPLACE SW PIPE</v>
          </cell>
        </row>
        <row r="6993">
          <cell r="B6993" t="str">
            <v>4201.0017.0881123</v>
          </cell>
          <cell r="C6993" t="str">
            <v>KEPERLUAN PROYEK / MESS, ENTERTAINMENT - HOUSING FILTER</v>
          </cell>
        </row>
        <row r="6994">
          <cell r="B6994" t="str">
            <v>4201.0017.0901121</v>
          </cell>
          <cell r="C6994" t="str">
            <v>KEPERLUAN PROYEK / MESS, ENTERTAINMENT - DUCTING TISSUE MILL II</v>
          </cell>
        </row>
        <row r="6995">
          <cell r="B6995" t="str">
            <v>4201.0017.0901142</v>
          </cell>
          <cell r="C6995" t="str">
            <v>KEPERLUAN PROYEK / MESS, ENTERTAINMENT - Ducting Yankee</v>
          </cell>
        </row>
        <row r="6996">
          <cell r="B6996" t="str">
            <v>4201.0017.0911125</v>
          </cell>
          <cell r="C6996" t="str">
            <v>KEPERLUAN PROYEK / MESS, ENTERTAINMENT - Water System &amp; Coal Syste</v>
          </cell>
        </row>
        <row r="6997">
          <cell r="B6997" t="str">
            <v>4201.0017.0921147</v>
          </cell>
          <cell r="C6997" t="str">
            <v>KEPERLUAN PROYEK / MESS, ENTERTAINMENT - ADD. BY PAS LINE FOR DOUB</v>
          </cell>
        </row>
        <row r="6998">
          <cell r="B6998" t="str">
            <v>4201.0017.0991129</v>
          </cell>
          <cell r="C6998" t="str">
            <v>KEPERLUAN PROYEK / MESS, ENTERTAINMENT - PIPA HYDRANT</v>
          </cell>
        </row>
        <row r="6999">
          <cell r="B6999" t="str">
            <v>4201.0017.1021146</v>
          </cell>
          <cell r="C6999" t="str">
            <v>KEPERLUAN PROYEK / MESS, ENTERTAINMENT -  water surge tank</v>
          </cell>
        </row>
        <row r="7000">
          <cell r="B7000" t="str">
            <v>4201.0017.1031143</v>
          </cell>
          <cell r="C7000" t="str">
            <v>KEPERLUAN PROYEK / MESS, ENTERTAINMENT - DUPLEX PIPE SPOOL 2-INC,</v>
          </cell>
        </row>
        <row r="7001">
          <cell r="B7001" t="str">
            <v>4201.0017.10412034</v>
          </cell>
          <cell r="C7001" t="str">
            <v>KEPERLUAN PROYEK / MESS, ENTERTAINMENT - TUBE BUNDLE E201-05-08-09</v>
          </cell>
        </row>
        <row r="7002">
          <cell r="B7002" t="str">
            <v>4201.0017.10512037</v>
          </cell>
          <cell r="C7002" t="str">
            <v>KEPERLUAN PROYEK / MESS, ENTERTAINMENT - HEAT EXCHANGER ASSY TAG N</v>
          </cell>
        </row>
        <row r="7003">
          <cell r="B7003" t="str">
            <v>4201.0017.10512038</v>
          </cell>
          <cell r="C7003" t="str">
            <v>KEPERLUAN PROYEK / MESS, ENTERTAINMENT - PENGADAAN SHELL ASSY TAG</v>
          </cell>
        </row>
        <row r="7004">
          <cell r="B7004" t="str">
            <v>4201.0017.10512039</v>
          </cell>
          <cell r="C7004" t="str">
            <v>KEPERLUAN PROYEK / MESS, ENTERTAINMENT - PENGADAAN SHELL ASSY TAG</v>
          </cell>
        </row>
        <row r="7005">
          <cell r="B7005" t="str">
            <v>4201.0017.10512060</v>
          </cell>
          <cell r="C7005" t="str">
            <v>KEPERLUAN PROYEK / MESS, ENTERTAINMENT - PENGGANTIAN/PEMBUATAN TES</v>
          </cell>
        </row>
        <row r="7006">
          <cell r="B7006" t="str">
            <v>4201.0017.10612040</v>
          </cell>
          <cell r="C7006" t="str">
            <v>KEPERLUAN PROYEK / MESS, ENTERTAINMENT - TUBE BUNDLE, SHELLBUNDLE,</v>
          </cell>
        </row>
        <row r="7007">
          <cell r="B7007" t="str">
            <v>4201.0017.10612053</v>
          </cell>
          <cell r="C7007" t="str">
            <v>KEPERLUAN PROYEK / MESS, ENTERTAINMENT - ENGINEERING, PROCUREMENT</v>
          </cell>
        </row>
        <row r="7008">
          <cell r="B7008" t="str">
            <v>4201.0017.1121154</v>
          </cell>
          <cell r="C7008" t="str">
            <v>KEPERLUAN PROYEK / MESS, ENTERTAINMENT - H2S MUD / GAS SEPARATOR</v>
          </cell>
        </row>
        <row r="7009">
          <cell r="B7009" t="str">
            <v>4201.0017.1161162</v>
          </cell>
          <cell r="C7009" t="str">
            <v>KEPERLUAN PROYEK / MESS, ENTERTAINMENT - SECONDARY REFORMER EFFLUE</v>
          </cell>
        </row>
        <row r="7010">
          <cell r="B7010" t="str">
            <v>4201.0017.1171165</v>
          </cell>
          <cell r="C7010" t="str">
            <v>KEPERLUAN PROYEK / MESS, ENTERTAINMENT - TOWER</v>
          </cell>
        </row>
        <row r="7011">
          <cell r="B7011" t="str">
            <v>4201.0017.1171167</v>
          </cell>
          <cell r="C7011" t="str">
            <v>KEPERLUAN PROYEK / MESS, ENTERTAINMENT - SHOP FABRICATED VESSEL &amp;</v>
          </cell>
        </row>
        <row r="7012">
          <cell r="B7012" t="str">
            <v>4201.0017.1171168</v>
          </cell>
          <cell r="C7012" t="str">
            <v>KEPERLUAN PROYEK / MESS, ENTERTAINMENT - SHOP FABRICATED VESSEL &amp;</v>
          </cell>
        </row>
        <row r="7013">
          <cell r="B7013" t="str">
            <v>4201.0017.11712010</v>
          </cell>
          <cell r="C7013" t="str">
            <v>KEPERLUAN PROYEK / MESS, ENTERTAINMENT - SHOP FABRICATED VESSEL &amp;</v>
          </cell>
        </row>
        <row r="7014">
          <cell r="B7014" t="str">
            <v>4201.0017.11712023</v>
          </cell>
          <cell r="C7014" t="str">
            <v>KEPERLUAN PROYEK / MESS, ENTERTAINMENT - SHOP FABRICATED VESSEL &amp;</v>
          </cell>
        </row>
        <row r="7015">
          <cell r="B7015" t="str">
            <v>4201.0017.1191172</v>
          </cell>
          <cell r="C7015" t="str">
            <v>KEPERLUAN PROYEK / MESS, ENTERTAINMENT - EPC MOBILE SEPARATOR</v>
          </cell>
        </row>
        <row r="7016">
          <cell r="B7016" t="str">
            <v>4201.0017.1201175</v>
          </cell>
          <cell r="C7016" t="str">
            <v>KEPERLUAN PROYEK / MESS, ENTERTAINMENT - FABRICATION &amp; ERECTION OF</v>
          </cell>
        </row>
        <row r="7017">
          <cell r="B7017" t="str">
            <v>4201.0017.12812012</v>
          </cell>
          <cell r="C7017" t="str">
            <v>KEPERLUAN PROYEK / MESS, ENTERTAINMENT - RENTAL DRILLING EQUIPMENT</v>
          </cell>
        </row>
        <row r="7018">
          <cell r="B7018" t="str">
            <v>4201.0017.12912007</v>
          </cell>
          <cell r="C7018" t="str">
            <v>KEPERLUAN PROYEK / MESS, ENTERTAINMENT - SUPPLY OF SHELL &amp; TUBE HE</v>
          </cell>
        </row>
        <row r="7019">
          <cell r="B7019" t="str">
            <v>4201.0017.14512017</v>
          </cell>
          <cell r="C7019" t="str">
            <v>KEPERLUAN PROYEK / MESS, ENTERTAINMENT - DIVING EQUIPMENT</v>
          </cell>
        </row>
        <row r="7020">
          <cell r="B7020" t="str">
            <v>4201.0017.14912041</v>
          </cell>
          <cell r="C7020" t="str">
            <v>KEPERLUAN PROYEK / MESS, ENTERTAINMENT - FABRIKASI SHELL 24E-113</v>
          </cell>
        </row>
        <row r="7021">
          <cell r="B7021" t="str">
            <v>4201.0017.15012024</v>
          </cell>
          <cell r="C7021" t="str">
            <v>KEPERLUAN PROYEK / MESS, ENTERTAINMENT -  TOTAL RETUBE INSITU SURF</v>
          </cell>
        </row>
        <row r="7022">
          <cell r="B7022" t="str">
            <v>4201.0017.15212028</v>
          </cell>
          <cell r="C7022" t="str">
            <v>KEPERLUAN PROYEK / MESS, ENTERTAINMENT - TUBE BUNDLE SHELL H5012 &amp;</v>
          </cell>
        </row>
        <row r="7023">
          <cell r="B7023" t="str">
            <v>4201.0017.15212059</v>
          </cell>
          <cell r="C7023" t="str">
            <v>KEPERLUAN PROYEK / MESS, ENTERTAINMENT - SECONDARY REACTOR UNIT</v>
          </cell>
        </row>
        <row r="7024">
          <cell r="B7024" t="str">
            <v>4201.0017.15312030</v>
          </cell>
          <cell r="C7024" t="str">
            <v>KEPERLUAN PROYEK / MESS, ENTERTAINMENT - 2 UNIT FUEL GAS FILTER CO</v>
          </cell>
        </row>
        <row r="7025">
          <cell r="B7025" t="str">
            <v>4201.0017.15712042</v>
          </cell>
          <cell r="C7025" t="str">
            <v>KEPERLUAN PROYEK / MESS, ENTERTAINMENT - REDESIGN, FABRIKASI &amp; PEM</v>
          </cell>
        </row>
        <row r="7026">
          <cell r="B7026" t="str">
            <v>4201.0017.16012044</v>
          </cell>
          <cell r="C7026" t="str">
            <v>KEPERLUAN PROYEK / MESS, ENTERTAINMENT -  EPCI CONTRACT FOR LIMA F</v>
          </cell>
        </row>
        <row r="7027">
          <cell r="B7027" t="str">
            <v>4201.0017.16409005</v>
          </cell>
          <cell r="C7027" t="str">
            <v>KEPERLUAN PROYEK / MESS, ENTERTAINMENT - MEG Injection Package</v>
          </cell>
        </row>
        <row r="7028">
          <cell r="B7028" t="str">
            <v>4201.0017.R000000</v>
          </cell>
          <cell r="C7028" t="str">
            <v>KEPERLUAN PROYEK / MESS, ENTERTAINMENT - SEWA EQUIPMENT- EXCAVATOR</v>
          </cell>
        </row>
        <row r="7029">
          <cell r="B7029" t="str">
            <v>4201.0018.06312006</v>
          </cell>
          <cell r="C7029" t="str">
            <v>MAKAN KARYAWAN - PROV OF EPCI KF GAS (INT)</v>
          </cell>
        </row>
        <row r="7030">
          <cell r="B7030" t="str">
            <v>4201.0018.002</v>
          </cell>
          <cell r="C7030" t="str">
            <v>MAKAN KARYAWAN - WORKSHOP</v>
          </cell>
        </row>
        <row r="7031">
          <cell r="B7031" t="str">
            <v>4201.0018.0050852</v>
          </cell>
          <cell r="C7031" t="str">
            <v>MAKAN KARYAWAN - KAMBUNA TOPSIDE REUSER S</v>
          </cell>
        </row>
        <row r="7032">
          <cell r="B7032" t="str">
            <v>4201.0018.0050905</v>
          </cell>
          <cell r="C7032" t="str">
            <v>MAKAN KARYAWAN - MEG INJECTION PACKAGE</v>
          </cell>
        </row>
        <row r="7033">
          <cell r="B7033" t="str">
            <v>4201.0018.00712046</v>
          </cell>
          <cell r="C7033" t="str">
            <v>MAKAN KARYAWAN - FABRIKASI  &amp; INSTASI UNTU</v>
          </cell>
        </row>
        <row r="7034">
          <cell r="B7034" t="str">
            <v>4201.0018.0081014</v>
          </cell>
          <cell r="C7034" t="str">
            <v>MAKAN KARYAWAN - SEI AMBAWANG KAB.KUBU</v>
          </cell>
        </row>
        <row r="7035">
          <cell r="B7035" t="str">
            <v>4201.0018.0101019</v>
          </cell>
          <cell r="C7035" t="str">
            <v>MAKAN KARYAWAN - CPP&amp;AUP PLATFORMS INST</v>
          </cell>
        </row>
        <row r="7036">
          <cell r="B7036" t="str">
            <v>4201.0018.0101137</v>
          </cell>
          <cell r="C7036" t="str">
            <v>MAKAN KARYAWAN - CPP &amp; AUP Platforms</v>
          </cell>
        </row>
        <row r="7037">
          <cell r="B7037" t="str">
            <v>4201.0018.0120832</v>
          </cell>
          <cell r="C7037" t="str">
            <v>MAKAN KARYAWAN - SHELL &amp; TUBE HEAT EXCHANG</v>
          </cell>
        </row>
        <row r="7038">
          <cell r="B7038" t="str">
            <v>4201.0018.0130903</v>
          </cell>
          <cell r="C7038" t="str">
            <v>MAKAN KARYAWAN - WELL TEST, SKID UNIT</v>
          </cell>
        </row>
        <row r="7039">
          <cell r="B7039" t="str">
            <v>4201.0018.0130904</v>
          </cell>
          <cell r="C7039" t="str">
            <v>MAKAN KARYAWAN - HEAT EXCHANGER</v>
          </cell>
        </row>
        <row r="7040">
          <cell r="B7040" t="str">
            <v>4201.0018.0130908</v>
          </cell>
          <cell r="C7040" t="str">
            <v>MAKAN KARYAWAN - PIPE SLEEVE &amp; DURI, RIAU</v>
          </cell>
        </row>
        <row r="7041">
          <cell r="B7041" t="str">
            <v>4201.0018.0130923</v>
          </cell>
          <cell r="C7041" t="str">
            <v>MAKAN KARYAWAN - PROV OF WATER STO TANK</v>
          </cell>
        </row>
        <row r="7042">
          <cell r="B7042" t="str">
            <v>4201.0018.0130929</v>
          </cell>
          <cell r="C7042" t="str">
            <v>MAKAN KARYAWAN - OPERATION ASSISTANCE SLN</v>
          </cell>
        </row>
        <row r="7043">
          <cell r="B7043" t="str">
            <v>4201.0018.0130931</v>
          </cell>
          <cell r="C7043" t="str">
            <v>MAKAN KARYAWAN - STORAGE TANK FOR INT PROG</v>
          </cell>
        </row>
        <row r="7044">
          <cell r="B7044" t="str">
            <v>4201.0018.0131004</v>
          </cell>
          <cell r="C7044" t="str">
            <v>MAKAN KARYAWAN - 3 UNITS K.O. DRUM</v>
          </cell>
        </row>
        <row r="7045">
          <cell r="B7045" t="str">
            <v>4201.0018.0131010</v>
          </cell>
          <cell r="C7045" t="str">
            <v>MAKAN KARYAWAN - DISAIN&amp;FAB ALAT SURFAKTAN</v>
          </cell>
        </row>
        <row r="7046">
          <cell r="B7046" t="str">
            <v>4201.0018.0131018</v>
          </cell>
          <cell r="C7046" t="str">
            <v>MAKAN KARYAWAN - JASA KONST TANGKI PEMISAH</v>
          </cell>
        </row>
        <row r="7047">
          <cell r="B7047" t="str">
            <v>4201.0018.0131104</v>
          </cell>
          <cell r="C7047" t="str">
            <v>MAKAN KARYAWAN - RIGLESS SERVICE</v>
          </cell>
        </row>
        <row r="7048">
          <cell r="B7048" t="str">
            <v>4201.0018.0131113</v>
          </cell>
          <cell r="C7048" t="str">
            <v>MAKAN KARYAWAN - EPC U/ FASILITAS TANKI DI</v>
          </cell>
        </row>
        <row r="7049">
          <cell r="B7049" t="str">
            <v>4201.0018.0131119</v>
          </cell>
          <cell r="C7049" t="str">
            <v>MAKAN KARYAWAN - EPF OF STORAGE FOR RANTAU</v>
          </cell>
        </row>
        <row r="7050">
          <cell r="B7050" t="str">
            <v>4201.0018.0131127</v>
          </cell>
          <cell r="C7050" t="str">
            <v>MAKAN KARYAWAN - RIGLESS SERVICE</v>
          </cell>
        </row>
        <row r="7051">
          <cell r="B7051" t="str">
            <v>4201.0018.0131150</v>
          </cell>
          <cell r="C7051" t="str">
            <v>MAKAN KARYAWAN - WASH TANK REPAIR</v>
          </cell>
        </row>
        <row r="7052">
          <cell r="B7052" t="str">
            <v>4201.0018.01312003</v>
          </cell>
          <cell r="C7052" t="str">
            <v>MAKAN KARYAWAN - RIGLESS SERVICES</v>
          </cell>
        </row>
        <row r="7053">
          <cell r="B7053" t="str">
            <v>4201.0018.01312031</v>
          </cell>
          <cell r="C7053" t="str">
            <v>MAKAN KARYAWAN - PLUG BACK WITH SLICKLINE</v>
          </cell>
        </row>
        <row r="7054">
          <cell r="B7054" t="str">
            <v>4201.0018.01312049</v>
          </cell>
          <cell r="C7054" t="str">
            <v>MAKAN KARYAWAN - HRSG #2 &amp; #5</v>
          </cell>
        </row>
        <row r="7055">
          <cell r="B7055" t="str">
            <v>4201.0018.01312058</v>
          </cell>
          <cell r="C7055" t="str">
            <v>MAKAN KARYAWAN - FOAMING SERVICES</v>
          </cell>
        </row>
        <row r="7056">
          <cell r="B7056" t="str">
            <v>4201.0018.0150909</v>
          </cell>
          <cell r="C7056" t="str">
            <v>MAKAN KARYAWAN - PIPE CONNECTION</v>
          </cell>
        </row>
        <row r="7057">
          <cell r="B7057" t="str">
            <v>4201.0018.0150916</v>
          </cell>
          <cell r="C7057" t="str">
            <v>MAKAN KARYAWAN - SUBSEA CABLE</v>
          </cell>
        </row>
        <row r="7058">
          <cell r="B7058" t="str">
            <v>4201.0018.0151128</v>
          </cell>
          <cell r="C7058" t="str">
            <v>MAKAN KARYAWAN - PROJECT BAWAL PIPELINE</v>
          </cell>
        </row>
        <row r="7059">
          <cell r="B7059" t="str">
            <v>4201.0018.01512021</v>
          </cell>
          <cell r="C7059" t="str">
            <v>MAKAN KARYAWAN - TUBE BUNDLE CONDENSATE CO</v>
          </cell>
        </row>
        <row r="7060">
          <cell r="B7060" t="str">
            <v>4201.0018.01512027</v>
          </cell>
          <cell r="C7060" t="str">
            <v>MAKAN KARYAWAN - FUEL GAS SCRUBBER AND HEA</v>
          </cell>
        </row>
        <row r="7061">
          <cell r="B7061" t="str">
            <v>4201.0018.01512043</v>
          </cell>
          <cell r="C7061" t="str">
            <v>MAKAN KARYAWAN - EHMR WATER PROJECT, EPCI</v>
          </cell>
        </row>
        <row r="7062">
          <cell r="B7062" t="str">
            <v>4201.0018.01512062</v>
          </cell>
          <cell r="C7062" t="str">
            <v>MAKAN KARYAWAN - EPCI TEMBANG 8 TO BAWAL P</v>
          </cell>
        </row>
        <row r="7063">
          <cell r="B7063" t="str">
            <v>4201.0018.0191139</v>
          </cell>
          <cell r="C7063" t="str">
            <v>MAKAN KARYAWAN - Maintenance of Expansion</v>
          </cell>
        </row>
        <row r="7064">
          <cell r="B7064" t="str">
            <v>4201.0018.0241007</v>
          </cell>
          <cell r="C7064" t="str">
            <v>MAKAN KARYAWAN - REP&amp;TEST (336-I;1000m3)</v>
          </cell>
        </row>
        <row r="7065">
          <cell r="B7065" t="str">
            <v>4201.0018.02412022</v>
          </cell>
          <cell r="C7065" t="str">
            <v>MAKAN KARYAWAN - REPAIR F/WELDING TANK</v>
          </cell>
        </row>
        <row r="7066">
          <cell r="B7066" t="str">
            <v>4201.0018.02412035</v>
          </cell>
          <cell r="C7066" t="str">
            <v>MAKAN KARYAWAN - REPAIR OF TANK 100 CUFT P</v>
          </cell>
        </row>
        <row r="7067">
          <cell r="B7067" t="str">
            <v>4201.0018.0260847</v>
          </cell>
          <cell r="C7067" t="str">
            <v>MAKAN KARYAWAN - INSTALLATION OF 2X315 MW</v>
          </cell>
        </row>
        <row r="7068">
          <cell r="B7068" t="str">
            <v>4201.0018.0261198</v>
          </cell>
          <cell r="C7068" t="str">
            <v>MAKAN KARYAWAN - MAINTENANCE HUBEI</v>
          </cell>
        </row>
        <row r="7069">
          <cell r="B7069" t="str">
            <v>4201.0018.0280913</v>
          </cell>
          <cell r="C7069" t="str">
            <v>MAKAN KARYAWAN - FAB SAND BLAST&amp;PRIM COAT</v>
          </cell>
        </row>
        <row r="7070">
          <cell r="B7070" t="str">
            <v>4201.0018.0280915</v>
          </cell>
          <cell r="C7070" t="str">
            <v>MAKAN KARYAWAN - MB#13; RECONDITION WORK</v>
          </cell>
        </row>
        <row r="7071">
          <cell r="B7071" t="str">
            <v>4201.0018.0280919</v>
          </cell>
          <cell r="C7071" t="str">
            <v>MAKAN KARYAWAN - RB#13; ANCHOR BOLT INST</v>
          </cell>
        </row>
        <row r="7072">
          <cell r="B7072" t="str">
            <v>4201.0018.0280921</v>
          </cell>
          <cell r="C7072" t="str">
            <v>MAKAN KARYAWAN - RB#13; INST MECHANICAL</v>
          </cell>
        </row>
        <row r="7073">
          <cell r="B7073" t="str">
            <v>4201.0018.0280926</v>
          </cell>
          <cell r="C7073" t="str">
            <v>MAKAN KARYAWAN - RB#13; PIPE EXT /MP &amp; LP</v>
          </cell>
        </row>
        <row r="7074">
          <cell r="B7074" t="str">
            <v>4201.0018.0280927</v>
          </cell>
          <cell r="C7074" t="str">
            <v>MAKAN KARYAWAN - PM#9;MP BIN TEMP CONTROL</v>
          </cell>
        </row>
        <row r="7075">
          <cell r="B7075" t="str">
            <v>4201.0018.0280930</v>
          </cell>
          <cell r="C7075" t="str">
            <v>MAKAN KARYAWAN - MB#15;MAIN STEAM LINE MOD</v>
          </cell>
        </row>
        <row r="7076">
          <cell r="B7076" t="str">
            <v>4201.0018.0281005</v>
          </cell>
          <cell r="C7076" t="str">
            <v>MAKAN KARYAWAN - PM#9; UPGRADE TIE IN</v>
          </cell>
        </row>
        <row r="7077">
          <cell r="B7077" t="str">
            <v>4201.0018.0281006</v>
          </cell>
          <cell r="C7077" t="str">
            <v>MAKAN KARYAWAN - MANPOWER SUPPLY SHUTDOWN</v>
          </cell>
        </row>
        <row r="7078">
          <cell r="B7078" t="str">
            <v>4201.0018.0281011</v>
          </cell>
          <cell r="C7078" t="str">
            <v>MAKAN KARYAWAN - WP-9;FAB CRUSHER COMPLETE</v>
          </cell>
        </row>
        <row r="7079">
          <cell r="B7079" t="str">
            <v>4201.0018.0281013</v>
          </cell>
          <cell r="C7079" t="str">
            <v>MAKAN KARYAWAN - MB#24;SURF METAL TREATMEN</v>
          </cell>
        </row>
        <row r="7080">
          <cell r="B7080" t="str">
            <v>4201.0018.0281015</v>
          </cell>
          <cell r="C7080" t="str">
            <v>MAKAN KARYAWAN - WP-8;FAB CRUSHER 2SETS</v>
          </cell>
        </row>
        <row r="7081">
          <cell r="B7081" t="str">
            <v>4201.0018.0281020</v>
          </cell>
          <cell r="C7081" t="str">
            <v>MAKAN KARYAWAN - TPM;ADD BYPASS FILTER GAS</v>
          </cell>
        </row>
        <row r="7082">
          <cell r="B7082" t="str">
            <v>4201.0018.0281034</v>
          </cell>
          <cell r="C7082" t="str">
            <v>MAKAN KARYAWAN - WP-8, DRUM BARKER 2 LINES</v>
          </cell>
        </row>
        <row r="7083">
          <cell r="B7083" t="str">
            <v>4201.0018.0281103</v>
          </cell>
          <cell r="C7083" t="str">
            <v>MAKAN KARYAWAN - TUBE PF-1C VE#1(SHUTDOWN)</v>
          </cell>
        </row>
        <row r="7084">
          <cell r="B7084" t="str">
            <v>4201.0018.0281110</v>
          </cell>
          <cell r="C7084" t="str">
            <v>MAKAN KARYAWAN - VE#11, FABRICATION HBL TA</v>
          </cell>
        </row>
        <row r="7085">
          <cell r="B7085" t="str">
            <v>4201.0018.0281116</v>
          </cell>
          <cell r="C7085" t="str">
            <v>MAKAN KARYAWAN - IKPP</v>
          </cell>
        </row>
        <row r="7086">
          <cell r="B7086" t="str">
            <v>4201.0018.0281130</v>
          </cell>
          <cell r="C7086" t="str">
            <v>MAKAN KARYAWAN - TG 23 PENYAMBUNGAN PIPA</v>
          </cell>
        </row>
        <row r="7087">
          <cell r="B7087" t="str">
            <v>4201.0018.0281131</v>
          </cell>
          <cell r="C7087" t="str">
            <v>MAKAN KARYAWAN - MC-10 Connect Pipe</v>
          </cell>
        </row>
        <row r="7088">
          <cell r="B7088" t="str">
            <v>4201.0018.0281132</v>
          </cell>
          <cell r="C7088" t="str">
            <v>MAKAN KARYAWAN - Replacement of pipe 8"</v>
          </cell>
        </row>
        <row r="7089">
          <cell r="B7089" t="str">
            <v>4201.0018.0281133</v>
          </cell>
          <cell r="C7089" t="str">
            <v>MAKAN KARYAWAN - MC-2 Annual Shutdown 2011</v>
          </cell>
        </row>
        <row r="7090">
          <cell r="B7090" t="str">
            <v>4201.0018.0281134</v>
          </cell>
          <cell r="C7090" t="str">
            <v>MAKAN KARYAWAN - Repair Heater, Cooler</v>
          </cell>
        </row>
        <row r="7091">
          <cell r="B7091" t="str">
            <v>4201.0018.0281135</v>
          </cell>
          <cell r="C7091" t="str">
            <v>MAKAN KARYAWAN - CA-8 Replace C12 Pipe 16"</v>
          </cell>
        </row>
        <row r="7092">
          <cell r="B7092" t="str">
            <v>4201.0018.0281136</v>
          </cell>
          <cell r="C7092" t="str">
            <v>MAKAN KARYAWAN - Supply Manpower</v>
          </cell>
        </row>
        <row r="7093">
          <cell r="B7093" t="str">
            <v>4201.0018.0281140</v>
          </cell>
          <cell r="C7093" t="str">
            <v>MAKAN KARYAWAN - Corrective Maintenance, P</v>
          </cell>
        </row>
        <row r="7094">
          <cell r="B7094" t="str">
            <v>4201.0018.0281141</v>
          </cell>
          <cell r="C7094" t="str">
            <v>MAKAN KARYAWAN - PM-9 Annual Shutdown 2011</v>
          </cell>
        </row>
        <row r="7095">
          <cell r="B7095" t="str">
            <v>4201.0018.0281144</v>
          </cell>
          <cell r="C7095" t="str">
            <v>MAKAN KARYAWAN - RB# 6 Project; Supply Man</v>
          </cell>
        </row>
        <row r="7096">
          <cell r="B7096" t="str">
            <v>4201.0018.0281145</v>
          </cell>
          <cell r="C7096" t="str">
            <v>MAKAN KARYAWAN - WPMT PROJ SUPPLY MANPOWER</v>
          </cell>
        </row>
        <row r="7097">
          <cell r="B7097" t="str">
            <v>4201.0018.0281148</v>
          </cell>
          <cell r="C7097" t="str">
            <v>MAKAN KARYAWAN - RECONDITION VACUUM EVAPOR</v>
          </cell>
        </row>
        <row r="7098">
          <cell r="B7098" t="str">
            <v>4201.0018.0281149</v>
          </cell>
          <cell r="C7098" t="str">
            <v>MAKAN KARYAWAN - RC-11 ADD LINE GAS FILTER</v>
          </cell>
        </row>
        <row r="7099">
          <cell r="B7099" t="str">
            <v>4201.0018.0281155</v>
          </cell>
          <cell r="C7099" t="str">
            <v>MAKAN KARYAWAN - WP#8; REPLACEMENT SHUTL B</v>
          </cell>
        </row>
        <row r="7100">
          <cell r="B7100" t="str">
            <v>4201.0018.0281156</v>
          </cell>
          <cell r="C7100" t="str">
            <v>MAKAN KARYAWAN - WP#9; INSTALLATION CHIP S</v>
          </cell>
        </row>
        <row r="7101">
          <cell r="B7101" t="str">
            <v>4201.0018.0281157</v>
          </cell>
          <cell r="C7101" t="str">
            <v>MAKAN KARYAWAN - WP#9; INSTALLATION LOG RE</v>
          </cell>
        </row>
        <row r="7102">
          <cell r="B7102" t="str">
            <v>4201.0018.0281169</v>
          </cell>
          <cell r="C7102" t="str">
            <v>MAKAN KARYAWAN - WP-9 INSTALL DEBARKING DR</v>
          </cell>
        </row>
        <row r="7103">
          <cell r="B7103" t="str">
            <v>4201.0018.0281173</v>
          </cell>
          <cell r="C7103" t="str">
            <v>MAKAN KARYAWAN - VE#12 REPLACE ROOF &amp; SHEL</v>
          </cell>
        </row>
        <row r="7104">
          <cell r="B7104" t="str">
            <v>4201.0018.0281174</v>
          </cell>
          <cell r="C7104" t="str">
            <v>MAKAN KARYAWAN - RC#8; NEW INSTALL OF HYDR</v>
          </cell>
        </row>
        <row r="7105">
          <cell r="B7105" t="str">
            <v>4201.0018.0281199</v>
          </cell>
          <cell r="C7105" t="str">
            <v>MAKAN KARYAWAN - MAINTENANCE IKPP</v>
          </cell>
        </row>
        <row r="7106">
          <cell r="B7106" t="str">
            <v>4201.0018.02812008</v>
          </cell>
          <cell r="C7106" t="str">
            <v>MAKAN KARYAWAN - VE#2 INST NEW WBL TANK A</v>
          </cell>
        </row>
        <row r="7107">
          <cell r="B7107" t="str">
            <v>4201.0018.02812009</v>
          </cell>
          <cell r="C7107" t="str">
            <v>MAKAN KARYAWAN - WP-9 INSTALL CHIP SCREEN</v>
          </cell>
        </row>
        <row r="7108">
          <cell r="B7108" t="str">
            <v>4201.0018.02812011</v>
          </cell>
          <cell r="C7108" t="str">
            <v>MAKAN KARYAWAN - WP#9: INSTALL DEBARKING D</v>
          </cell>
        </row>
        <row r="7109">
          <cell r="B7109" t="str">
            <v>4201.0018.02812013</v>
          </cell>
          <cell r="C7109" t="str">
            <v>MAKAN KARYAWAN - PM#8; TIE IN (TOP SEPARAT</v>
          </cell>
        </row>
        <row r="7110">
          <cell r="B7110" t="str">
            <v>4201.0018.02812016</v>
          </cell>
          <cell r="C7110" t="str">
            <v>MAKAN KARYAWAN - HP HEADER TG 18.19 TO P-8</v>
          </cell>
        </row>
        <row r="7111">
          <cell r="B7111" t="str">
            <v>4201.0018.02812018</v>
          </cell>
          <cell r="C7111" t="str">
            <v>MAKAN KARYAWAN - MC#3; UPGRADE PIPING &amp; DR</v>
          </cell>
        </row>
        <row r="7112">
          <cell r="B7112" t="str">
            <v>4201.0018.02812019</v>
          </cell>
          <cell r="C7112" t="str">
            <v>MAKAN KARYAWAN - PM#8; TIE IN WASHING &amp; CO</v>
          </cell>
        </row>
        <row r="7113">
          <cell r="B7113" t="str">
            <v>4201.0018.02812020</v>
          </cell>
          <cell r="C7113" t="str">
            <v>MAKAN KARYAWAN - PM#8; ADD SCREEN &amp; DISMAN</v>
          </cell>
        </row>
        <row r="7114">
          <cell r="B7114" t="str">
            <v>4201.0018.02812026</v>
          </cell>
          <cell r="C7114" t="str">
            <v>MAKAN KARYAWAN - PPM#6; FABRICATION / INST</v>
          </cell>
        </row>
        <row r="7115">
          <cell r="B7115" t="str">
            <v>4201.0018.02812032</v>
          </cell>
          <cell r="C7115" t="str">
            <v>MAKAN KARYAWAN - OPEN CONTRACT MAINTENANCE</v>
          </cell>
        </row>
        <row r="7116">
          <cell r="B7116" t="str">
            <v>4201.0018.02812033</v>
          </cell>
          <cell r="C7116" t="str">
            <v>MAKAN KARYAWAN - MANPOWER TO SUPPORT CORRE</v>
          </cell>
        </row>
        <row r="7117">
          <cell r="B7117" t="str">
            <v>4201.0018.02812036</v>
          </cell>
          <cell r="C7117" t="str">
            <v>MAKAN KARYAWAN - GANTI TUBE CONDENSER TG#1</v>
          </cell>
        </row>
        <row r="7118">
          <cell r="B7118" t="str">
            <v>4201.0018.02812045</v>
          </cell>
          <cell r="C7118" t="str">
            <v>MAKAN KARYAWAN - WP-8; REPLACEMENT OF DRUM</v>
          </cell>
        </row>
        <row r="7119">
          <cell r="B7119" t="str">
            <v>4201.0018.02812047</v>
          </cell>
          <cell r="C7119" t="str">
            <v>MAKAN KARYAWAN - WP-9; REPLACEMENT OF DRUM</v>
          </cell>
        </row>
        <row r="7120">
          <cell r="B7120" t="str">
            <v>4201.0018.02812048</v>
          </cell>
          <cell r="C7120" t="str">
            <v>MAKAN KARYAWAN - VE#2 PROJECT FABR &amp; INSTA</v>
          </cell>
        </row>
        <row r="7121">
          <cell r="B7121" t="str">
            <v>4201.0018.02812050</v>
          </cell>
          <cell r="C7121" t="str">
            <v>MAKAN KARYAWAN - VE2; FABRICATION &amp; INSTAL</v>
          </cell>
        </row>
        <row r="7122">
          <cell r="B7122" t="str">
            <v>4201.0018.02812052</v>
          </cell>
          <cell r="C7122" t="str">
            <v>MAKAN KARYAWAN - PM8; SCAFFOLDING ANNUAL S</v>
          </cell>
        </row>
        <row r="7123">
          <cell r="B7123" t="str">
            <v>4201.0018.02812055</v>
          </cell>
          <cell r="C7123" t="str">
            <v>MAKAN KARYAWAN - PM#8; DISMANTLE EQUIPMENT</v>
          </cell>
        </row>
        <row r="7124">
          <cell r="B7124" t="str">
            <v>4201.0018.02812056</v>
          </cell>
          <cell r="C7124" t="str">
            <v>MAKAN KARYAWAN - PM#8; TO MAKE CONVEYOR SU</v>
          </cell>
        </row>
        <row r="7125">
          <cell r="B7125" t="str">
            <v>4201.0018.02812057</v>
          </cell>
          <cell r="C7125" t="str">
            <v>MAKAN KARYAWAN - PM#9; GANTI 4 SET NOZZLE</v>
          </cell>
        </row>
        <row r="7126">
          <cell r="B7126" t="str">
            <v>4201.0018.02812099</v>
          </cell>
          <cell r="C7126" t="str">
            <v>MAKAN KARYAWAN - IKPP MAINTENANCE</v>
          </cell>
        </row>
        <row r="7127">
          <cell r="B7127" t="str">
            <v>4201.0018.0350933</v>
          </cell>
          <cell r="C7127" t="str">
            <v>MAKAN KARYAWAN - PAGERUNGAN UTARA FIELD</v>
          </cell>
        </row>
        <row r="7128">
          <cell r="B7128" t="str">
            <v>4201.0018.0351002</v>
          </cell>
          <cell r="C7128" t="str">
            <v>MAKAN KARYAWAN - EDC1 SUBSEA FACILITY TSB</v>
          </cell>
        </row>
        <row r="7129">
          <cell r="B7129" t="str">
            <v>4201.0018.0400928</v>
          </cell>
          <cell r="C7129" t="str">
            <v>MAKAN KARYAWAN - 3 Unit BODY SHELL</v>
          </cell>
        </row>
        <row r="7130">
          <cell r="B7130" t="str">
            <v>4201.0018.0400932</v>
          </cell>
          <cell r="C7130" t="str">
            <v>MAKAN KARYAWAN - 6 UNITS FLARE KO DRUM</v>
          </cell>
        </row>
        <row r="7131">
          <cell r="B7131" t="str">
            <v>4201.0018.0411008</v>
          </cell>
          <cell r="C7131" t="str">
            <v>MAKAN KARYAWAN - GEN. ASSEMBLY DEBARKING</v>
          </cell>
        </row>
        <row r="7132">
          <cell r="B7132" t="str">
            <v>4201.0018.04112025</v>
          </cell>
          <cell r="C7132" t="str">
            <v>MAKAN KARYAWAN - MANPOWER SUPPLY FOR PROJE</v>
          </cell>
        </row>
        <row r="7133">
          <cell r="B7133" t="str">
            <v>4201.0018.0480753</v>
          </cell>
          <cell r="C7133" t="str">
            <v>MAKAN KARYAWAN - COMBINED FEED EXCHANGER</v>
          </cell>
        </row>
        <row r="7134">
          <cell r="B7134" t="str">
            <v>4201.0018.0480901</v>
          </cell>
          <cell r="C7134" t="str">
            <v>MAKAN KARYAWAN - DEBUT TRIM COND 211-E-9</v>
          </cell>
        </row>
        <row r="7135">
          <cell r="B7135" t="str">
            <v>4201.0018.0480906</v>
          </cell>
          <cell r="C7135" t="str">
            <v>MAKAN KARYAWAN - TBUNDLE 140-E-11A,E-16</v>
          </cell>
        </row>
        <row r="7136">
          <cell r="B7136" t="str">
            <v>4201.0018.0480912</v>
          </cell>
          <cell r="C7136" t="str">
            <v>MAKAN KARYAWAN - FAB HE, 701-E-5&amp;702-E-7</v>
          </cell>
        </row>
        <row r="7137">
          <cell r="B7137" t="str">
            <v>4201.0018.0480914</v>
          </cell>
          <cell r="C7137" t="str">
            <v>MAKAN KARYAWAN - FAB HE,ITEM 140-E-20&amp;E-25</v>
          </cell>
        </row>
        <row r="7138">
          <cell r="B7138" t="str">
            <v>4201.0018.0480918</v>
          </cell>
          <cell r="C7138" t="str">
            <v>MAKAN KARYAWAN - TUBE BUNDLE ASS F/023E-11</v>
          </cell>
        </row>
        <row r="7139">
          <cell r="B7139" t="str">
            <v>4201.0018.0480922</v>
          </cell>
          <cell r="C7139" t="str">
            <v>MAKAN KARYAWAN - COMBINED FEED EXCHANGER</v>
          </cell>
        </row>
        <row r="7140">
          <cell r="B7140" t="str">
            <v>4201.0018.0480925</v>
          </cell>
          <cell r="C7140" t="str">
            <v>MAKAN KARYAWAN - 6 DISPENSER (SOE-TA)</v>
          </cell>
        </row>
        <row r="7141">
          <cell r="B7141" t="str">
            <v>4201.0018.0481001</v>
          </cell>
          <cell r="C7141" t="str">
            <v>MAKAN KARYAWAN - VESSEL TAG NO.14-E-25</v>
          </cell>
        </row>
        <row r="7142">
          <cell r="B7142" t="str">
            <v>4201.0018.0481012</v>
          </cell>
          <cell r="C7142" t="str">
            <v>MAKAN KARYAWAN - BAFFLE PLATE</v>
          </cell>
        </row>
        <row r="7143">
          <cell r="B7143" t="str">
            <v>4201.0018.0481016</v>
          </cell>
          <cell r="C7143" t="str">
            <v>MAKAN KARYAWAN - ERECTION VCFHE 84E-201</v>
          </cell>
        </row>
        <row r="7144">
          <cell r="B7144" t="str">
            <v>4201.0018.0481023</v>
          </cell>
          <cell r="C7144" t="str">
            <v>MAKAN KARYAWAN - PASS PARTITION PLATE</v>
          </cell>
        </row>
        <row r="7145">
          <cell r="B7145" t="str">
            <v>4201.0018.0481024</v>
          </cell>
          <cell r="C7145" t="str">
            <v>MAKAN KARYAWAN - T. BUNDLE COMP, CHANNEL</v>
          </cell>
        </row>
        <row r="7146">
          <cell r="B7146" t="str">
            <v>4201.0018.0481101</v>
          </cell>
          <cell r="C7146" t="str">
            <v>MAKAN KARYAWAN - TUBE BUNDLE TYPE "U"</v>
          </cell>
        </row>
        <row r="7147">
          <cell r="B7147" t="str">
            <v>4201.0018.0481105</v>
          </cell>
          <cell r="C7147" t="str">
            <v>MAKAN KARYAWAN - TBUNDLE AS110-E-7 A/B/C/D</v>
          </cell>
        </row>
        <row r="7148">
          <cell r="B7148" t="str">
            <v>4201.0018.0481106</v>
          </cell>
          <cell r="C7148" t="str">
            <v>MAKAN KARYAWAN - EJCTR STEAMTAG110-J-51A/B</v>
          </cell>
        </row>
        <row r="7149">
          <cell r="B7149" t="str">
            <v>4201.0018.0481107</v>
          </cell>
          <cell r="C7149" t="str">
            <v>MAKAN KARYAWAN - TBUNDLE AS&amp;SHELL 93E-405</v>
          </cell>
        </row>
        <row r="7150">
          <cell r="B7150" t="str">
            <v>4201.0018.0481109</v>
          </cell>
          <cell r="C7150" t="str">
            <v>MAKAN KARYAWAN - PRESSURE VESSEL FABRICATI</v>
          </cell>
        </row>
        <row r="7151">
          <cell r="B7151" t="str">
            <v>4201.0018.0481114</v>
          </cell>
          <cell r="C7151" t="str">
            <v>MAKAN KARYAWAN - HEAT EXCHANGER COMPLETE 7</v>
          </cell>
        </row>
        <row r="7152">
          <cell r="B7152" t="str">
            <v>4201.0018.0481117</v>
          </cell>
          <cell r="C7152" t="str">
            <v>MAKAN KARYAWAN - CONDENSATE STRIPPER</v>
          </cell>
        </row>
        <row r="7153">
          <cell r="B7153" t="str">
            <v>4201.0018.0481118</v>
          </cell>
          <cell r="C7153" t="str">
            <v>MAKAN KARYAWAN - VESSEL, HORIZONTAL TAG</v>
          </cell>
        </row>
        <row r="7154">
          <cell r="B7154" t="str">
            <v>4201.0018.0481124</v>
          </cell>
          <cell r="C7154" t="str">
            <v>MAKAN KARYAWAN - Heat Exchanger  Assy Tag</v>
          </cell>
        </row>
        <row r="7155">
          <cell r="B7155" t="str">
            <v>4201.0018.0481153</v>
          </cell>
          <cell r="C7155" t="str">
            <v>MAKAN KARYAWAN - 5 (FIVE) UNIT COMBINED FE</v>
          </cell>
        </row>
        <row r="7156">
          <cell r="B7156" t="str">
            <v>4201.0018.0481159</v>
          </cell>
          <cell r="C7156" t="str">
            <v>MAKAN KARYAWAN - PEMBANGUNAN UNIT CHLORIDE</v>
          </cell>
        </row>
        <row r="7157">
          <cell r="B7157" t="str">
            <v>4201.0018.0481160</v>
          </cell>
          <cell r="C7157" t="str">
            <v>MAKAN KARYAWAN - FABRICATION INTERNAL PART</v>
          </cell>
        </row>
        <row r="7158">
          <cell r="B7158" t="str">
            <v>4201.0018.0481161</v>
          </cell>
          <cell r="C7158" t="str">
            <v>MAKAN KARYAWAN - HEAT EXCHANGER 260-E-157</v>
          </cell>
        </row>
        <row r="7159">
          <cell r="B7159" t="str">
            <v>4201.0018.0481163</v>
          </cell>
          <cell r="C7159" t="str">
            <v>MAKAN KARYAWAN - PEMBANGUNAN FASILITAS SLU</v>
          </cell>
        </row>
        <row r="7160">
          <cell r="B7160" t="str">
            <v>4201.0018.0481166</v>
          </cell>
          <cell r="C7160" t="str">
            <v>MAKAN KARYAWAN - SHELL &amp; TUBE BUNDLE  Assy</v>
          </cell>
        </row>
        <row r="7161">
          <cell r="B7161" t="str">
            <v>4201.0018.04812004</v>
          </cell>
          <cell r="C7161" t="str">
            <v>MAKAN KARYAWAN - TOP HEAD COLOUMN</v>
          </cell>
        </row>
        <row r="7162">
          <cell r="B7162" t="str">
            <v>4201.0018.04812005</v>
          </cell>
          <cell r="C7162" t="str">
            <v>MAKAN KARYAWAN - HEAT EXCHANGER</v>
          </cell>
        </row>
        <row r="7163">
          <cell r="B7163" t="str">
            <v>4201.0018.0510862</v>
          </cell>
          <cell r="C7163" t="str">
            <v>MAKAN KARYAWAN - PRESSURE VESSEL</v>
          </cell>
        </row>
        <row r="7164">
          <cell r="B7164" t="str">
            <v>4201.0018.0510863</v>
          </cell>
          <cell r="C7164" t="str">
            <v>MAKAN KARYAWAN - PROV OF SHELL &amp; TUBE HEAT</v>
          </cell>
        </row>
        <row r="7165">
          <cell r="B7165" t="str">
            <v>4201.0018.0510902</v>
          </cell>
          <cell r="C7165" t="str">
            <v>MAKAN KARYAWAN - PRESSURE VESSEL GSA</v>
          </cell>
        </row>
        <row r="7166">
          <cell r="B7166" t="str">
            <v>4201.0018.0511017</v>
          </cell>
          <cell r="C7166" t="str">
            <v>MAKAN KARYAWAN - FAB HEAD CHANNEL (E-2030)</v>
          </cell>
        </row>
        <row r="7167">
          <cell r="B7167" t="str">
            <v>4201.0018.0511152</v>
          </cell>
          <cell r="C7167" t="str">
            <v>MAKAN KARYAWAN - ENGINEERING, PROCUREMENT,</v>
          </cell>
        </row>
        <row r="7168">
          <cell r="B7168" t="str">
            <v>4201.0018.0540911</v>
          </cell>
          <cell r="C7168" t="str">
            <v>MAKAN KARYAWAN - NATURAL GAS REHEATER</v>
          </cell>
        </row>
        <row r="7169">
          <cell r="B7169" t="str">
            <v>4201.0018.0541171</v>
          </cell>
          <cell r="C7169" t="str">
            <v>MAKAN KARYAWAN - HEAT EXCHANGER DEHYDROGEN</v>
          </cell>
        </row>
        <row r="7170">
          <cell r="B7170" t="str">
            <v>4201.0018.05412002</v>
          </cell>
          <cell r="C7170" t="str">
            <v>MAKAN KARYAWAN - REPLACEMENT HEAT EXCHANGE</v>
          </cell>
        </row>
        <row r="7171">
          <cell r="B7171" t="str">
            <v>4201.0018.0550824</v>
          </cell>
          <cell r="C7171" t="str">
            <v>MAKAN KARYAWAN - FERTILIZER FACTORY EXPANS</v>
          </cell>
        </row>
        <row r="7172">
          <cell r="B7172" t="str">
            <v>4201.0018.0560920</v>
          </cell>
          <cell r="C7172" t="str">
            <v>MAKAN KARYAWAN - REPL T BUNDLE 3A-1111-C</v>
          </cell>
        </row>
        <row r="7173">
          <cell r="B7173" t="str">
            <v>4201.0018.0561111</v>
          </cell>
          <cell r="C7173" t="str">
            <v>MAKAN KARYAWAN - SUPERHEATER WASTE HEAT BO</v>
          </cell>
        </row>
        <row r="7174">
          <cell r="B7174" t="str">
            <v>4201.0018.0561112</v>
          </cell>
          <cell r="C7174" t="str">
            <v>MAKAN KARYAWAN - AIR HEATER 5U-EC-301 (SEG</v>
          </cell>
        </row>
        <row r="7175">
          <cell r="B7175" t="str">
            <v>4201.0018.0561151</v>
          </cell>
          <cell r="C7175" t="str">
            <v>MAKAN KARYAWAN - HP STEAM SUPER HEATER 102</v>
          </cell>
        </row>
        <row r="7176">
          <cell r="B7176" t="str">
            <v>4201.0018.0561158</v>
          </cell>
          <cell r="C7176" t="str">
            <v>MAKAN KARYAWAN - 5A-115C METHANATOR EFFLUE</v>
          </cell>
        </row>
        <row r="7177">
          <cell r="B7177" t="str">
            <v>4201.0018.0561164</v>
          </cell>
          <cell r="C7177" t="str">
            <v>MAKAN KARYAWAN - PLATE DISTRIBUTOR COMPLAT</v>
          </cell>
        </row>
        <row r="7178">
          <cell r="B7178" t="str">
            <v>4201.0018.0561170</v>
          </cell>
          <cell r="C7178" t="str">
            <v>MAKAN KARYAWAN - RETUBING 101-C PUSRI - 1B</v>
          </cell>
        </row>
        <row r="7179">
          <cell r="B7179" t="str">
            <v>4201.0018.05612014</v>
          </cell>
          <cell r="C7179" t="str">
            <v>MAKAN KARYAWAN - TUBE BUNDLE</v>
          </cell>
        </row>
        <row r="7180">
          <cell r="B7180" t="str">
            <v>4201.0018.05612015</v>
          </cell>
          <cell r="C7180" t="str">
            <v>MAKAN KARYAWAN - PRETHICKENER 5U-FD-202</v>
          </cell>
        </row>
        <row r="7181">
          <cell r="B7181" t="str">
            <v>4201.0018.0580817</v>
          </cell>
          <cell r="C7181" t="str">
            <v>MAKAN KARYAWAN - PRESS. VESSEL RCC OFF GAS</v>
          </cell>
        </row>
        <row r="7182">
          <cell r="B7182" t="str">
            <v>4201.0018.0581003</v>
          </cell>
          <cell r="C7182" t="str">
            <v>MAKAN KARYAWAN - 10.000MT AMMONIA25-TK-801</v>
          </cell>
        </row>
        <row r="7183">
          <cell r="B7183" t="str">
            <v>4201.0018.0581009</v>
          </cell>
          <cell r="C7183" t="str">
            <v>MAKAN KARYAWAN - STAINLESS STEEL STRUC ANP</v>
          </cell>
        </row>
        <row r="7184">
          <cell r="B7184" t="str">
            <v>4201.0018.0581126</v>
          </cell>
          <cell r="C7184" t="str">
            <v>MAKAN KARYAWAN - PRESSURE VESSEL 2 X 35 MW</v>
          </cell>
        </row>
        <row r="7185">
          <cell r="B7185" t="str">
            <v>4201.0018.0600702</v>
          </cell>
          <cell r="C7185" t="str">
            <v>MAKAN KARYAWAN - INSTALL / ERECTION SUBCON</v>
          </cell>
        </row>
        <row r="7186">
          <cell r="B7186" t="str">
            <v>4201.0018.0600704</v>
          </cell>
          <cell r="C7186" t="str">
            <v>MAKAN KARYAWAN - COAL FIRED PWR PL PR THER</v>
          </cell>
        </row>
        <row r="7187">
          <cell r="B7187" t="str">
            <v>4201.0018.0600706</v>
          </cell>
          <cell r="C7187" t="str">
            <v>MAKAN KARYAWAN - COAL-FIRED POWER PLANT PR</v>
          </cell>
        </row>
        <row r="7188">
          <cell r="B7188" t="str">
            <v>4201.0018.0600708</v>
          </cell>
          <cell r="C7188" t="str">
            <v>MAKAN KARYAWAN - ESP INLET FLUE &amp; ESP OUTL</v>
          </cell>
        </row>
        <row r="7189">
          <cell r="B7189" t="str">
            <v>4201.0018.0600710</v>
          </cell>
          <cell r="C7189" t="str">
            <v>MAKAN KARYAWAN - I &amp; C PRIMARY VALVE</v>
          </cell>
        </row>
        <row r="7190">
          <cell r="B7190" t="str">
            <v>4201.0018.0600711</v>
          </cell>
          <cell r="C7190" t="str">
            <v>MAKAN KARYAWAN - FLUE SUPPORTER SUPERSTRUC</v>
          </cell>
        </row>
        <row r="7191">
          <cell r="B7191" t="str">
            <v>4201.0018.0600907</v>
          </cell>
          <cell r="C7191" t="str">
            <v>MAKAN KARYAWAN - INST/ERCTION MECH 3X315MW</v>
          </cell>
        </row>
        <row r="7192">
          <cell r="B7192" t="str">
            <v>4201.0018.0630910</v>
          </cell>
          <cell r="C7192" t="str">
            <v>MAKAN KARYAWAN - FABRICATION RISER CLAMP</v>
          </cell>
        </row>
        <row r="7193">
          <cell r="B7193" t="str">
            <v>4201.0018.0631115</v>
          </cell>
          <cell r="C7193" t="str">
            <v>MAKAN KARYAWAN - SUPPLY OF HEAT EXCHANGER</v>
          </cell>
        </row>
        <row r="7194">
          <cell r="B7194" t="str">
            <v>4201.0018.0631201</v>
          </cell>
          <cell r="C7194" t="str">
            <v>MAKAN KARYAWAN - PROVISION OF EPCI KF GAS</v>
          </cell>
        </row>
        <row r="7195">
          <cell r="B7195" t="str">
            <v>4201.0018.06312029</v>
          </cell>
          <cell r="C7195" t="str">
            <v>MAKAN KARYAWAN - FABRICATION PIPE SPOOL</v>
          </cell>
        </row>
        <row r="7196">
          <cell r="B7196" t="str">
            <v>4201.0018.06312051</v>
          </cell>
          <cell r="C7196" t="str">
            <v>MAKAN KARYAWAN - PROVISION OF ENGINEERING</v>
          </cell>
        </row>
        <row r="7197">
          <cell r="B7197" t="str">
            <v>4201.0018.0651021</v>
          </cell>
          <cell r="C7197" t="str">
            <v>MAKAN KARYAWAN - FAB&amp;INSTAL ENERGY PLANT</v>
          </cell>
        </row>
        <row r="7198">
          <cell r="B7198" t="str">
            <v>4201.0018.0651025</v>
          </cell>
          <cell r="C7198" t="str">
            <v>MAKAN KARYAWAN - SUPPLY &amp; INSTAL PNEUMATIC</v>
          </cell>
        </row>
        <row r="7199">
          <cell r="B7199" t="str">
            <v>4201.0018.0651102</v>
          </cell>
          <cell r="C7199" t="str">
            <v>MAKAN KARYAWAN - SUPP&amp;INST 7110,7120,7130</v>
          </cell>
        </row>
        <row r="7200">
          <cell r="B7200" t="str">
            <v>4201.0018.0701022</v>
          </cell>
          <cell r="C7200" t="str">
            <v>MAKAN KARYAWAN - CHEMICAL CLEANING</v>
          </cell>
        </row>
        <row r="7201">
          <cell r="B7201" t="str">
            <v>4201.0018.0701122</v>
          </cell>
          <cell r="C7201" t="str">
            <v>MAKAN KARYAWAN - PUMP &amp; PIPING BROKE STOR.</v>
          </cell>
        </row>
        <row r="7202">
          <cell r="B7202" t="str">
            <v>4201.0018.0731138</v>
          </cell>
          <cell r="C7202" t="str">
            <v>MAKAN KARYAWAN - AIR HEATER TUBES</v>
          </cell>
        </row>
        <row r="7203">
          <cell r="B7203" t="str">
            <v>4201.0018.07312054</v>
          </cell>
          <cell r="C7203" t="str">
            <v>MAKAN KARYAWAN - SERVICE BARK CONVEYOR</v>
          </cell>
        </row>
        <row r="7204">
          <cell r="B7204" t="str">
            <v>4201.0018.0830924</v>
          </cell>
          <cell r="C7204" t="str">
            <v>MAKAN KARYAWAN - TRANS,INST,HOOKUP POLENG</v>
          </cell>
        </row>
        <row r="7205">
          <cell r="B7205" t="str">
            <v>4201.0018.0831120</v>
          </cell>
          <cell r="C7205" t="str">
            <v>MAKAN KARYAWAN - EPC WORKS FOR PPP-CW-DW-G</v>
          </cell>
        </row>
        <row r="7206">
          <cell r="B7206" t="str">
            <v>4201.0018.0881108</v>
          </cell>
          <cell r="C7206" t="str">
            <v>MAKAN KARYAWAN - REPLACE SW PIPE</v>
          </cell>
        </row>
        <row r="7207">
          <cell r="B7207" t="str">
            <v>4201.0018.0881123</v>
          </cell>
          <cell r="C7207" t="str">
            <v>MAKAN KARYAWAN - HOUSING FILTER</v>
          </cell>
        </row>
        <row r="7208">
          <cell r="B7208" t="str">
            <v>4201.0018.0901121</v>
          </cell>
          <cell r="C7208" t="str">
            <v>MAKAN KARYAWAN - DUCTING TISSUE MILL II</v>
          </cell>
        </row>
        <row r="7209">
          <cell r="B7209" t="str">
            <v>4201.0018.0901142</v>
          </cell>
          <cell r="C7209" t="str">
            <v>MAKAN KARYAWAN - Ducting Yankee</v>
          </cell>
        </row>
        <row r="7210">
          <cell r="B7210" t="str">
            <v>4201.0018.0911125</v>
          </cell>
          <cell r="C7210" t="str">
            <v>MAKAN KARYAWAN - Water System &amp; Coal Syste</v>
          </cell>
        </row>
        <row r="7211">
          <cell r="B7211" t="str">
            <v>4201.0018.0921147</v>
          </cell>
          <cell r="C7211" t="str">
            <v>MAKAN KARYAWAN - ADD. BY PAS LINE FOR DOUB</v>
          </cell>
        </row>
        <row r="7212">
          <cell r="B7212" t="str">
            <v>4201.0018.0991129</v>
          </cell>
          <cell r="C7212" t="str">
            <v>MAKAN KARYAWAN - PIPA HYDRANT</v>
          </cell>
        </row>
        <row r="7213">
          <cell r="B7213" t="str">
            <v>4201.0018.1021146</v>
          </cell>
          <cell r="C7213" t="str">
            <v>MAKAN KARYAWAN -  water surge tank</v>
          </cell>
        </row>
        <row r="7214">
          <cell r="B7214" t="str">
            <v>4201.0018.1031143</v>
          </cell>
          <cell r="C7214" t="str">
            <v>MAKAN KARYAWAN - DUPLEX PIPE SPOOL 2-INC,</v>
          </cell>
        </row>
        <row r="7215">
          <cell r="B7215" t="str">
            <v>4201.0018.10412034</v>
          </cell>
          <cell r="C7215" t="str">
            <v>MAKAN KARYAWAN - TUBE BUNDLE E201-05-08-09</v>
          </cell>
        </row>
        <row r="7216">
          <cell r="B7216" t="str">
            <v>4201.0018.10512037</v>
          </cell>
          <cell r="C7216" t="str">
            <v>MAKAN KARYAWAN - HEAT EXCHANGER ASSY TAG N</v>
          </cell>
        </row>
        <row r="7217">
          <cell r="B7217" t="str">
            <v>4201.0018.10512038</v>
          </cell>
          <cell r="C7217" t="str">
            <v>MAKAN KARYAWAN - PENGADAAN SHELL ASSY TAG</v>
          </cell>
        </row>
        <row r="7218">
          <cell r="B7218" t="str">
            <v>4201.0018.10512039</v>
          </cell>
          <cell r="C7218" t="str">
            <v>MAKAN KARYAWAN - PENGADAAN SHELL ASSY TAG</v>
          </cell>
        </row>
        <row r="7219">
          <cell r="B7219" t="str">
            <v>4201.0018.10512060</v>
          </cell>
          <cell r="C7219" t="str">
            <v>MAKAN KARYAWAN - PENGGANTIAN/PEMBUATAN TES</v>
          </cell>
        </row>
        <row r="7220">
          <cell r="B7220" t="str">
            <v>4201.0018.10612040</v>
          </cell>
          <cell r="C7220" t="str">
            <v>MAKAN KARYAWAN - TUBE BUNDLE, SHELLBUNDLE,</v>
          </cell>
        </row>
        <row r="7221">
          <cell r="B7221" t="str">
            <v>4201.0018.10612053</v>
          </cell>
          <cell r="C7221" t="str">
            <v>MAKAN KARYAWAN - ENGINEERING, PROCUREMENT</v>
          </cell>
        </row>
        <row r="7222">
          <cell r="B7222" t="str">
            <v>4201.0018.1121154</v>
          </cell>
          <cell r="C7222" t="str">
            <v>MAKAN KARYAWAN - H2S MUD / GAS SEPARATOR</v>
          </cell>
        </row>
        <row r="7223">
          <cell r="B7223" t="str">
            <v>4201.0018.1161162</v>
          </cell>
          <cell r="C7223" t="str">
            <v>MAKAN KARYAWAN - SECONDARY REFORMER EFFLUE</v>
          </cell>
        </row>
        <row r="7224">
          <cell r="B7224" t="str">
            <v>4201.0018.1171165</v>
          </cell>
          <cell r="C7224" t="str">
            <v>MAKAN KARYAWAN - TOWER</v>
          </cell>
        </row>
        <row r="7225">
          <cell r="B7225" t="str">
            <v>4201.0018.1171167</v>
          </cell>
          <cell r="C7225" t="str">
            <v>MAKAN KARYAWAN - SHOP FABRICATED VESSEL &amp;</v>
          </cell>
        </row>
        <row r="7226">
          <cell r="B7226" t="str">
            <v>4201.0018.1171168</v>
          </cell>
          <cell r="C7226" t="str">
            <v>MAKAN KARYAWAN - SHOP FABRICATED VESSEL &amp;</v>
          </cell>
        </row>
        <row r="7227">
          <cell r="B7227" t="str">
            <v>4201.0018.11712010</v>
          </cell>
          <cell r="C7227" t="str">
            <v>MAKAN KARYAWAN - SHOP FABRICATED VESSEL &amp;</v>
          </cell>
        </row>
        <row r="7228">
          <cell r="B7228" t="str">
            <v>4201.0018.11712023</v>
          </cell>
          <cell r="C7228" t="str">
            <v>MAKAN KARYAWAN - SHOP FABRICATED VESSEL &amp;</v>
          </cell>
        </row>
        <row r="7229">
          <cell r="B7229" t="str">
            <v>4201.0018.1191172</v>
          </cell>
          <cell r="C7229" t="str">
            <v>MAKAN KARYAWAN - EPC MOBILE SEPARATOR</v>
          </cell>
        </row>
        <row r="7230">
          <cell r="B7230" t="str">
            <v>4201.0018.1201175</v>
          </cell>
          <cell r="C7230" t="str">
            <v>MAKAN KARYAWAN - FABRICATION &amp; ERECTION OF</v>
          </cell>
        </row>
        <row r="7231">
          <cell r="B7231" t="str">
            <v>4201.0018.12812012</v>
          </cell>
          <cell r="C7231" t="str">
            <v>MAKAN KARYAWAN - RENTAL DRILLING EQUIPMENT</v>
          </cell>
        </row>
        <row r="7232">
          <cell r="B7232" t="str">
            <v>4201.0018.12912007</v>
          </cell>
          <cell r="C7232" t="str">
            <v>MAKAN KARYAWAN - SUPPLY OF SHELL &amp; TUBE HE</v>
          </cell>
        </row>
        <row r="7233">
          <cell r="B7233" t="str">
            <v>4201.0018.14512017</v>
          </cell>
          <cell r="C7233" t="str">
            <v>MAKAN KARYAWAN - DIVING EQUIPMENT</v>
          </cell>
        </row>
        <row r="7234">
          <cell r="B7234" t="str">
            <v>4201.0018.14912041</v>
          </cell>
          <cell r="C7234" t="str">
            <v>MAKAN KARYAWAN - FABRIKASI SHELL 24E-113</v>
          </cell>
        </row>
        <row r="7235">
          <cell r="B7235" t="str">
            <v>4201.0018.15012024</v>
          </cell>
          <cell r="C7235" t="str">
            <v>MAKAN KARYAWAN -  TOTAL RETUBE INSITU SURF</v>
          </cell>
        </row>
        <row r="7236">
          <cell r="B7236" t="str">
            <v>4201.0018.15212028</v>
          </cell>
          <cell r="C7236" t="str">
            <v>MAKAN KARYAWAN - TUBE BUNDLE SHELL H5012 &amp;</v>
          </cell>
        </row>
        <row r="7237">
          <cell r="B7237" t="str">
            <v>4201.0018.15212059</v>
          </cell>
          <cell r="C7237" t="str">
            <v>MAKAN KARYAWAN - SECONDARY REACTOR UNIT</v>
          </cell>
        </row>
        <row r="7238">
          <cell r="B7238" t="str">
            <v>4201.0018.15312030</v>
          </cell>
          <cell r="C7238" t="str">
            <v>MAKAN KARYAWAN - 2 UNIT FUEL GAS FILTER CO</v>
          </cell>
        </row>
        <row r="7239">
          <cell r="B7239" t="str">
            <v>4201.0018.15712042</v>
          </cell>
          <cell r="C7239" t="str">
            <v>MAKAN KARYAWAN - REDESIGN, FABRIKASI &amp; PEM</v>
          </cell>
        </row>
        <row r="7240">
          <cell r="B7240" t="str">
            <v>4201.0018.16012044</v>
          </cell>
          <cell r="C7240" t="str">
            <v>MAKAN KARYAWAN -  EPCI CONTRACT FOR LIMA F</v>
          </cell>
        </row>
        <row r="7241">
          <cell r="B7241" t="str">
            <v>4201.0018.16409005</v>
          </cell>
          <cell r="C7241" t="str">
            <v>MAKAN KARYAWAN - MEG Injection Package</v>
          </cell>
        </row>
        <row r="7242">
          <cell r="B7242" t="str">
            <v>4201.0018.R000000</v>
          </cell>
          <cell r="C7242" t="str">
            <v>MAKAN KARYAWAN - SEWA EQUIPMENT- EXCAVATOR</v>
          </cell>
        </row>
        <row r="7243">
          <cell r="B7243" t="str">
            <v>4201.0019.06312006</v>
          </cell>
          <cell r="C7243" t="str">
            <v>FOTOCOPY, JILID, MATERAI DAN POS - PROV OF EPCI KF GAS (INT)</v>
          </cell>
        </row>
        <row r="7244">
          <cell r="B7244" t="str">
            <v>4201.0019.002</v>
          </cell>
          <cell r="C7244" t="str">
            <v>FOTOCOPY, JILID, MATERAI DAN POS - WORKSHOP</v>
          </cell>
        </row>
        <row r="7245">
          <cell r="B7245" t="str">
            <v>4201.0019.0050852</v>
          </cell>
          <cell r="C7245" t="str">
            <v>FOTOCOPY, JILID, MATERAI DAN POS - KAMBUNA TOPSIDE REUSER S</v>
          </cell>
        </row>
        <row r="7246">
          <cell r="B7246" t="str">
            <v>4201.0019.0050905</v>
          </cell>
          <cell r="C7246" t="str">
            <v>FOTOCOPY, JILID, MATERAI DAN POS - MEG INJECTION PACKAGE</v>
          </cell>
        </row>
        <row r="7247">
          <cell r="B7247" t="str">
            <v>4201.0019.00712046</v>
          </cell>
          <cell r="C7247" t="str">
            <v>FOTOCOPY, JILID, MATERAI DAN POS - FABRIKASI  &amp; INSTASI UNTU</v>
          </cell>
        </row>
        <row r="7248">
          <cell r="B7248" t="str">
            <v>4201.0019.0081014</v>
          </cell>
          <cell r="C7248" t="str">
            <v>FOTOCOPY, JILID, MATERAI DAN POS - SEI AMBAWANG KAB.KUBU</v>
          </cell>
        </row>
        <row r="7249">
          <cell r="B7249" t="str">
            <v>4201.0019.0101019</v>
          </cell>
          <cell r="C7249" t="str">
            <v>FOTOCOPY, JILID, MATERAI DAN POS - CPP&amp;AUP PLATFORMS INST</v>
          </cell>
        </row>
        <row r="7250">
          <cell r="B7250" t="str">
            <v>4201.0019.0101137</v>
          </cell>
          <cell r="C7250" t="str">
            <v>FOTOCOPY, JILID, MATERAI DAN POS - CPP &amp; AUP Platforms</v>
          </cell>
        </row>
        <row r="7251">
          <cell r="B7251" t="str">
            <v>4201.0019.0120832</v>
          </cell>
          <cell r="C7251" t="str">
            <v>FOTOCOPY, JILID, MATERAI DAN POS - SHELL &amp; TUBE HEAT EXCHANG</v>
          </cell>
        </row>
        <row r="7252">
          <cell r="B7252" t="str">
            <v>4201.0019.0130903</v>
          </cell>
          <cell r="C7252" t="str">
            <v>FOTOCOPY, JILID, MATERAI DAN POS - WELL TEST, SKID UNIT</v>
          </cell>
        </row>
        <row r="7253">
          <cell r="B7253" t="str">
            <v>4201.0019.0130904</v>
          </cell>
          <cell r="C7253" t="str">
            <v>FOTOCOPY, JILID, MATERAI DAN POS - HEAT EXCHANGER</v>
          </cell>
        </row>
        <row r="7254">
          <cell r="B7254" t="str">
            <v>4201.0019.0130908</v>
          </cell>
          <cell r="C7254" t="str">
            <v>FOTOCOPY, JILID, MATERAI DAN POS - PIPE SLEEVE &amp; DURI, RIAU</v>
          </cell>
        </row>
        <row r="7255">
          <cell r="B7255" t="str">
            <v>4201.0019.0130923</v>
          </cell>
          <cell r="C7255" t="str">
            <v>FOTOCOPY, JILID, MATERAI DAN POS - PROV OF WATER STO TANK</v>
          </cell>
        </row>
        <row r="7256">
          <cell r="B7256" t="str">
            <v>4201.0019.0130929</v>
          </cell>
          <cell r="C7256" t="str">
            <v>FOTOCOPY, JILID, MATERAI DAN POS - OPERATION ASSISTANCE SLN</v>
          </cell>
        </row>
        <row r="7257">
          <cell r="B7257" t="str">
            <v>4201.0019.0130931</v>
          </cell>
          <cell r="C7257" t="str">
            <v>FOTOCOPY, JILID, MATERAI DAN POS - STORAGE TANK FOR INT PROG</v>
          </cell>
        </row>
        <row r="7258">
          <cell r="B7258" t="str">
            <v>4201.0019.0131004</v>
          </cell>
          <cell r="C7258" t="str">
            <v>FOTOCOPY, JILID, MATERAI DAN POS - 3 UNITS K.O. DRUM</v>
          </cell>
        </row>
        <row r="7259">
          <cell r="B7259" t="str">
            <v>4201.0019.0131010</v>
          </cell>
          <cell r="C7259" t="str">
            <v>FOTOCOPY, JILID, MATERAI DAN POS - DISAIN&amp;FAB ALAT SURFAKTAN</v>
          </cell>
        </row>
        <row r="7260">
          <cell r="B7260" t="str">
            <v>4201.0019.0131018</v>
          </cell>
          <cell r="C7260" t="str">
            <v>FOTOCOPY, JILID, MATERAI DAN POS - JASA KONST TANGKI PEMISAH</v>
          </cell>
        </row>
        <row r="7261">
          <cell r="B7261" t="str">
            <v>4201.0019.0131104</v>
          </cell>
          <cell r="C7261" t="str">
            <v>FOTOCOPY, JILID, MATERAI DAN POS - RIGLESS SERVICE</v>
          </cell>
        </row>
        <row r="7262">
          <cell r="B7262" t="str">
            <v>4201.0019.0131113</v>
          </cell>
          <cell r="C7262" t="str">
            <v>FOTOCOPY, JILID, MATERAI DAN POS - EPC U/ FASILITAS TANKI DI</v>
          </cell>
        </row>
        <row r="7263">
          <cell r="B7263" t="str">
            <v>4201.0019.0131119</v>
          </cell>
          <cell r="C7263" t="str">
            <v>FOTOCOPY, JILID, MATERAI DAN POS - EPF OF STORAGE FOR RANTAU</v>
          </cell>
        </row>
        <row r="7264">
          <cell r="B7264" t="str">
            <v>4201.0019.0131127</v>
          </cell>
          <cell r="C7264" t="str">
            <v>FOTOCOPY, JILID, MATERAI DAN POS - RIGLESS SERVICE</v>
          </cell>
        </row>
        <row r="7265">
          <cell r="B7265" t="str">
            <v>4201.0019.0131150</v>
          </cell>
          <cell r="C7265" t="str">
            <v>FOTOCOPY, JILID, MATERAI DAN POS - WASH TANK REPAIR</v>
          </cell>
        </row>
        <row r="7266">
          <cell r="B7266" t="str">
            <v>4201.0019.01312003</v>
          </cell>
          <cell r="C7266" t="str">
            <v>FOTOCOPY, JILID, MATERAI DAN POS - RIGLESS SERVICES</v>
          </cell>
        </row>
        <row r="7267">
          <cell r="B7267" t="str">
            <v>4201.0019.01312031</v>
          </cell>
          <cell r="C7267" t="str">
            <v>FOTOCOPY, JILID, MATERAI DAN POS - PLUG BACK WITH SLICKLINE</v>
          </cell>
        </row>
        <row r="7268">
          <cell r="B7268" t="str">
            <v>4201.0019.01312049</v>
          </cell>
          <cell r="C7268" t="str">
            <v>FOTOCOPY, JILID, MATERAI DAN POS - HRSG #2 &amp; #5</v>
          </cell>
        </row>
        <row r="7269">
          <cell r="B7269" t="str">
            <v>4201.0019.01312058</v>
          </cell>
          <cell r="C7269" t="str">
            <v>FOTOCOPY, JILID, MATERAI DAN POS - FOAMING SERVICES</v>
          </cell>
        </row>
        <row r="7270">
          <cell r="B7270" t="str">
            <v>4201.0019.0150909</v>
          </cell>
          <cell r="C7270" t="str">
            <v>FOTOCOPY, JILID, MATERAI DAN POS - PIPE CONNECTION</v>
          </cell>
        </row>
        <row r="7271">
          <cell r="B7271" t="str">
            <v>4201.0019.0150916</v>
          </cell>
          <cell r="C7271" t="str">
            <v>FOTOCOPY, JILID, MATERAI DAN POS - SUBSEA CABLE</v>
          </cell>
        </row>
        <row r="7272">
          <cell r="B7272" t="str">
            <v>4201.0019.0151128</v>
          </cell>
          <cell r="C7272" t="str">
            <v>FOTOCOPY, JILID, MATERAI DAN POS - PROJECT BAWAL PIPELINE</v>
          </cell>
        </row>
        <row r="7273">
          <cell r="B7273" t="str">
            <v>4201.0019.01512021</v>
          </cell>
          <cell r="C7273" t="str">
            <v>FOTOCOPY, JILID, MATERAI DAN POS - TUBE BUNDLE CONDENSATE CO</v>
          </cell>
        </row>
        <row r="7274">
          <cell r="B7274" t="str">
            <v>4201.0019.01512027</v>
          </cell>
          <cell r="C7274" t="str">
            <v>FOTOCOPY, JILID, MATERAI DAN POS - FUEL GAS SCRUBBER AND HEA</v>
          </cell>
        </row>
        <row r="7275">
          <cell r="B7275" t="str">
            <v>4201.0019.01512043</v>
          </cell>
          <cell r="C7275" t="str">
            <v>FOTOCOPY, JILID, MATERAI DAN POS - EHMR WATER PROJECT, EPCI</v>
          </cell>
        </row>
        <row r="7276">
          <cell r="B7276" t="str">
            <v>4201.0019.01512062</v>
          </cell>
          <cell r="C7276" t="str">
            <v>FOTOCOPY, JILID, MATERAI DAN POS - EPCI TEMBANG 8 TO BAWAL P</v>
          </cell>
        </row>
        <row r="7277">
          <cell r="B7277" t="str">
            <v>4201.0019.0191139</v>
          </cell>
          <cell r="C7277" t="str">
            <v>FOTOCOPY, JILID, MATERAI DAN POS - Maintenance of Expansion</v>
          </cell>
        </row>
        <row r="7278">
          <cell r="B7278" t="str">
            <v>4201.0019.0241007</v>
          </cell>
          <cell r="C7278" t="str">
            <v>FOTOCOPY, JILID, MATERAI DAN POS - REP&amp;TEST (336-I;1000m3)</v>
          </cell>
        </row>
        <row r="7279">
          <cell r="B7279" t="str">
            <v>4201.0019.02412022</v>
          </cell>
          <cell r="C7279" t="str">
            <v>FOTOCOPY, JILID, MATERAI DAN POS - REPAIR F/WELDING TANK</v>
          </cell>
        </row>
        <row r="7280">
          <cell r="B7280" t="str">
            <v>4201.0019.02412035</v>
          </cell>
          <cell r="C7280" t="str">
            <v>FOTOCOPY, JILID, MATERAI DAN POS - REPAIR OF TANK 100 CUFT P</v>
          </cell>
        </row>
        <row r="7281">
          <cell r="B7281" t="str">
            <v>4201.0019.0260847</v>
          </cell>
          <cell r="C7281" t="str">
            <v>FOTOCOPY, JILID, MATERAI DAN POS - INSTALLATION OF 2X315 MW</v>
          </cell>
        </row>
        <row r="7282">
          <cell r="B7282" t="str">
            <v>4201.0019.0261198</v>
          </cell>
          <cell r="C7282" t="str">
            <v>FOTOCOPY, JILID, MATERAI DAN POS - MAINTENANCE HUBEI</v>
          </cell>
        </row>
        <row r="7283">
          <cell r="B7283" t="str">
            <v>4201.0019.0280913</v>
          </cell>
          <cell r="C7283" t="str">
            <v>FOTOCOPY, JILID, MATERAI DAN POS - FAB SAND BLAST&amp;PRIM COAT</v>
          </cell>
        </row>
        <row r="7284">
          <cell r="B7284" t="str">
            <v>4201.0019.0280915</v>
          </cell>
          <cell r="C7284" t="str">
            <v>FOTOCOPY, JILID, MATERAI DAN POS - MB#13; RECONDITION WORK</v>
          </cell>
        </row>
        <row r="7285">
          <cell r="B7285" t="str">
            <v>4201.0019.0280919</v>
          </cell>
          <cell r="C7285" t="str">
            <v>FOTOCOPY, JILID, MATERAI DAN POS - RB#13; ANCHOR BOLT INST</v>
          </cell>
        </row>
        <row r="7286">
          <cell r="B7286" t="str">
            <v>4201.0019.0280921</v>
          </cell>
          <cell r="C7286" t="str">
            <v>FOTOCOPY, JILID, MATERAI DAN POS - RB#13; INST MECHANICAL</v>
          </cell>
        </row>
        <row r="7287">
          <cell r="B7287" t="str">
            <v>4201.0019.0280926</v>
          </cell>
          <cell r="C7287" t="str">
            <v>FOTOCOPY, JILID, MATERAI DAN POS - RB#13; PIPE EXT /MP &amp; LP</v>
          </cell>
        </row>
        <row r="7288">
          <cell r="B7288" t="str">
            <v>4201.0019.0280927</v>
          </cell>
          <cell r="C7288" t="str">
            <v>FOTOCOPY, JILID, MATERAI DAN POS - PM#9;MP BIN TEMP CONTROL</v>
          </cell>
        </row>
        <row r="7289">
          <cell r="B7289" t="str">
            <v>4201.0019.0280930</v>
          </cell>
          <cell r="C7289" t="str">
            <v>FOTOCOPY, JILID, MATERAI DAN POS - MB#15;MAIN STEAM LINE MOD</v>
          </cell>
        </row>
        <row r="7290">
          <cell r="B7290" t="str">
            <v>4201.0019.0281005</v>
          </cell>
          <cell r="C7290" t="str">
            <v>FOTOCOPY, JILID, MATERAI DAN POS - PM#9; UPGRADE TIE IN</v>
          </cell>
        </row>
        <row r="7291">
          <cell r="B7291" t="str">
            <v>4201.0019.0281006</v>
          </cell>
          <cell r="C7291" t="str">
            <v>FOTOCOPY, JILID, MATERAI DAN POS - MANPOWER SUPPLY SHUTDOWN</v>
          </cell>
        </row>
        <row r="7292">
          <cell r="B7292" t="str">
            <v>4201.0019.0281011</v>
          </cell>
          <cell r="C7292" t="str">
            <v>FOTOCOPY, JILID, MATERAI DAN POS - WP-9;FAB CRUSHER COMPLETE</v>
          </cell>
        </row>
        <row r="7293">
          <cell r="B7293" t="str">
            <v>4201.0019.0281013</v>
          </cell>
          <cell r="C7293" t="str">
            <v>FOTOCOPY, JILID, MATERAI DAN POS - MB#24;SURF METAL TREATMEN</v>
          </cell>
        </row>
        <row r="7294">
          <cell r="B7294" t="str">
            <v>4201.0019.0281015</v>
          </cell>
          <cell r="C7294" t="str">
            <v>FOTOCOPY, JILID, MATERAI DAN POS - WP-8;FAB CRUSHER 2SETS</v>
          </cell>
        </row>
        <row r="7295">
          <cell r="B7295" t="str">
            <v>4201.0019.0281020</v>
          </cell>
          <cell r="C7295" t="str">
            <v>FOTOCOPY, JILID, MATERAI DAN POS - TPM;ADD BYPASS FILTER GAS</v>
          </cell>
        </row>
        <row r="7296">
          <cell r="B7296" t="str">
            <v>4201.0019.0281034</v>
          </cell>
          <cell r="C7296" t="str">
            <v>FOTOCOPY, JILID, MATERAI DAN POS - WP-8, DRUM BARKER 2 LINES</v>
          </cell>
        </row>
        <row r="7297">
          <cell r="B7297" t="str">
            <v>4201.0019.0281103</v>
          </cell>
          <cell r="C7297" t="str">
            <v>FOTOCOPY, JILID, MATERAI DAN POS - TUBE PF-1C VE#1(SHUTDOWN)</v>
          </cell>
        </row>
        <row r="7298">
          <cell r="B7298" t="str">
            <v>4201.0019.0281110</v>
          </cell>
          <cell r="C7298" t="str">
            <v>FOTOCOPY, JILID, MATERAI DAN POS - VE#11, FABRICATION HBL TA</v>
          </cell>
        </row>
        <row r="7299">
          <cell r="B7299" t="str">
            <v>4201.0019.0281116</v>
          </cell>
          <cell r="C7299" t="str">
            <v>FOTOCOPY, JILID, MATERAI DAN POS - IKPP</v>
          </cell>
        </row>
        <row r="7300">
          <cell r="B7300" t="str">
            <v>4201.0019.0281130</v>
          </cell>
          <cell r="C7300" t="str">
            <v>FOTOCOPY, JILID, MATERAI DAN POS - TG 23 PENYAMBUNGAN PIPA</v>
          </cell>
        </row>
        <row r="7301">
          <cell r="B7301" t="str">
            <v>4201.0019.0281131</v>
          </cell>
          <cell r="C7301" t="str">
            <v>FOTOCOPY, JILID, MATERAI DAN POS - MC-10 Connect Pipe</v>
          </cell>
        </row>
        <row r="7302">
          <cell r="B7302" t="str">
            <v>4201.0019.0281132</v>
          </cell>
          <cell r="C7302" t="str">
            <v>FOTOCOPY, JILID, MATERAI DAN POS - Replacement of pipe 8"</v>
          </cell>
        </row>
        <row r="7303">
          <cell r="B7303" t="str">
            <v>4201.0019.0281133</v>
          </cell>
          <cell r="C7303" t="str">
            <v>FOTOCOPY, JILID, MATERAI DAN POS - MC-2 Annual Shutdown 2011</v>
          </cell>
        </row>
        <row r="7304">
          <cell r="B7304" t="str">
            <v>4201.0019.0281134</v>
          </cell>
          <cell r="C7304" t="str">
            <v>FOTOCOPY, JILID, MATERAI DAN POS - Repair Heater, Cooler</v>
          </cell>
        </row>
        <row r="7305">
          <cell r="B7305" t="str">
            <v>4201.0019.0281135</v>
          </cell>
          <cell r="C7305" t="str">
            <v>FOTOCOPY, JILID, MATERAI DAN POS - CA-8 Replace C12 Pipe 16"</v>
          </cell>
        </row>
        <row r="7306">
          <cell r="B7306" t="str">
            <v>4201.0019.0281136</v>
          </cell>
          <cell r="C7306" t="str">
            <v>FOTOCOPY, JILID, MATERAI DAN POS - Supply Manpower</v>
          </cell>
        </row>
        <row r="7307">
          <cell r="B7307" t="str">
            <v>4201.0019.0281140</v>
          </cell>
          <cell r="C7307" t="str">
            <v>FOTOCOPY, JILID, MATERAI DAN POS - Corrective Maintenance, P</v>
          </cell>
        </row>
        <row r="7308">
          <cell r="B7308" t="str">
            <v>4201.0019.0281141</v>
          </cell>
          <cell r="C7308" t="str">
            <v>FOTOCOPY, JILID, MATERAI DAN POS - PM-9 Annual Shutdown 2011</v>
          </cell>
        </row>
        <row r="7309">
          <cell r="B7309" t="str">
            <v>4201.0019.0281144</v>
          </cell>
          <cell r="C7309" t="str">
            <v>FOTOCOPY, JILID, MATERAI DAN POS - RB# 6 Project; Supply Man</v>
          </cell>
        </row>
        <row r="7310">
          <cell r="B7310" t="str">
            <v>4201.0019.0281145</v>
          </cell>
          <cell r="C7310" t="str">
            <v>FOTOCOPY, JILID, MATERAI DAN POS - WPMT PROJ SUPPLY MANPOWER</v>
          </cell>
        </row>
        <row r="7311">
          <cell r="B7311" t="str">
            <v>4201.0019.0281148</v>
          </cell>
          <cell r="C7311" t="str">
            <v>FOTOCOPY, JILID, MATERAI DAN POS - RECONDITION VACUUM EVAPOR</v>
          </cell>
        </row>
        <row r="7312">
          <cell r="B7312" t="str">
            <v>4201.0019.0281149</v>
          </cell>
          <cell r="C7312" t="str">
            <v>FOTOCOPY, JILID, MATERAI DAN POS - RC-11 ADD LINE GAS FILTER</v>
          </cell>
        </row>
        <row r="7313">
          <cell r="B7313" t="str">
            <v>4201.0019.0281155</v>
          </cell>
          <cell r="C7313" t="str">
            <v>FOTOCOPY, JILID, MATERAI DAN POS - WP#8; REPLACEMENT SHUTL B</v>
          </cell>
        </row>
        <row r="7314">
          <cell r="B7314" t="str">
            <v>4201.0019.0281156</v>
          </cell>
          <cell r="C7314" t="str">
            <v>FOTOCOPY, JILID, MATERAI DAN POS - WP#9; INSTALLATION CHIP S</v>
          </cell>
        </row>
        <row r="7315">
          <cell r="B7315" t="str">
            <v>4201.0019.0281157</v>
          </cell>
          <cell r="C7315" t="str">
            <v>FOTOCOPY, JILID, MATERAI DAN POS - WP#9; INSTALLATION LOG RE</v>
          </cell>
        </row>
        <row r="7316">
          <cell r="B7316" t="str">
            <v>4201.0019.0281169</v>
          </cell>
          <cell r="C7316" t="str">
            <v>FOTOCOPY, JILID, MATERAI DAN POS - WP-9 INSTALL DEBARKING DR</v>
          </cell>
        </row>
        <row r="7317">
          <cell r="B7317" t="str">
            <v>4201.0019.0281173</v>
          </cell>
          <cell r="C7317" t="str">
            <v>FOTOCOPY, JILID, MATERAI DAN POS - VE#12 REPLACE ROOF &amp; SHEL</v>
          </cell>
        </row>
        <row r="7318">
          <cell r="B7318" t="str">
            <v>4201.0019.0281174</v>
          </cell>
          <cell r="C7318" t="str">
            <v>FOTOCOPY, JILID, MATERAI DAN POS - RC#8; NEW INSTALL OF HYDR</v>
          </cell>
        </row>
        <row r="7319">
          <cell r="B7319" t="str">
            <v>4201.0019.0281199</v>
          </cell>
          <cell r="C7319" t="str">
            <v>FOTOCOPY, JILID, MATERAI DAN POS - MAINTENANCE IKPP</v>
          </cell>
        </row>
        <row r="7320">
          <cell r="B7320" t="str">
            <v>4201.0019.02812008</v>
          </cell>
          <cell r="C7320" t="str">
            <v>FOTOCOPY, JILID, MATERAI DAN POS - VE#2 INST NEW WBL TANK A</v>
          </cell>
        </row>
        <row r="7321">
          <cell r="B7321" t="str">
            <v>4201.0019.02812009</v>
          </cell>
          <cell r="C7321" t="str">
            <v>FOTOCOPY, JILID, MATERAI DAN POS - WP-9 INSTALL CHIP SCREEN</v>
          </cell>
        </row>
        <row r="7322">
          <cell r="B7322" t="str">
            <v>4201.0019.02812011</v>
          </cell>
          <cell r="C7322" t="str">
            <v>FOTOCOPY, JILID, MATERAI DAN POS - WP#9: INSTALL DEBARKING D</v>
          </cell>
        </row>
        <row r="7323">
          <cell r="B7323" t="str">
            <v>4201.0019.02812013</v>
          </cell>
          <cell r="C7323" t="str">
            <v>FOTOCOPY, JILID, MATERAI DAN POS - PM#8; TIE IN (TOP SEPARAT</v>
          </cell>
        </row>
        <row r="7324">
          <cell r="B7324" t="str">
            <v>4201.0019.02812016</v>
          </cell>
          <cell r="C7324" t="str">
            <v>FOTOCOPY, JILID, MATERAI DAN POS - HP HEADER TG 18.19 TO P-8</v>
          </cell>
        </row>
        <row r="7325">
          <cell r="B7325" t="str">
            <v>4201.0019.02812018</v>
          </cell>
          <cell r="C7325" t="str">
            <v>FOTOCOPY, JILID, MATERAI DAN POS - MC#3; UPGRADE PIPING &amp; DR</v>
          </cell>
        </row>
        <row r="7326">
          <cell r="B7326" t="str">
            <v>4201.0019.02812019</v>
          </cell>
          <cell r="C7326" t="str">
            <v>FOTOCOPY, JILID, MATERAI DAN POS - PM#8; TIE IN WASHING &amp; CO</v>
          </cell>
        </row>
        <row r="7327">
          <cell r="B7327" t="str">
            <v>4201.0019.02812020</v>
          </cell>
          <cell r="C7327" t="str">
            <v>FOTOCOPY, JILID, MATERAI DAN POS - PM#8; ADD SCREEN &amp; DISMAN</v>
          </cell>
        </row>
        <row r="7328">
          <cell r="B7328" t="str">
            <v>4201.0019.02812026</v>
          </cell>
          <cell r="C7328" t="str">
            <v>FOTOCOPY, JILID, MATERAI DAN POS - PPM#6; FABRICATION / INST</v>
          </cell>
        </row>
        <row r="7329">
          <cell r="B7329" t="str">
            <v>4201.0019.02812032</v>
          </cell>
          <cell r="C7329" t="str">
            <v>FOTOCOPY, JILID, MATERAI DAN POS - OPEN CONTRACT MAINTENANCE</v>
          </cell>
        </row>
        <row r="7330">
          <cell r="B7330" t="str">
            <v>4201.0019.02812033</v>
          </cell>
          <cell r="C7330" t="str">
            <v>FOTOCOPY, JILID, MATERAI DAN POS - MANPOWER TO SUPPORT CORRE</v>
          </cell>
        </row>
        <row r="7331">
          <cell r="B7331" t="str">
            <v>4201.0019.02812036</v>
          </cell>
          <cell r="C7331" t="str">
            <v>FOTOCOPY, JILID, MATERAI DAN POS - GANTI TUBE CONDENSER TG#1</v>
          </cell>
        </row>
        <row r="7332">
          <cell r="B7332" t="str">
            <v>4201.0019.02812045</v>
          </cell>
          <cell r="C7332" t="str">
            <v>FOTOCOPY, JILID, MATERAI DAN POS - WP-8; REPLACEMENT OF DRUM</v>
          </cell>
        </row>
        <row r="7333">
          <cell r="B7333" t="str">
            <v>4201.0019.02812047</v>
          </cell>
          <cell r="C7333" t="str">
            <v>FOTOCOPY, JILID, MATERAI DAN POS - WP-9; REPLACEMENT OF DRUM</v>
          </cell>
        </row>
        <row r="7334">
          <cell r="B7334" t="str">
            <v>4201.0019.02812048</v>
          </cell>
          <cell r="C7334" t="str">
            <v>FOTOCOPY, JILID, MATERAI DAN POS - VE#2 PROJECT FABR &amp; INSTA</v>
          </cell>
        </row>
        <row r="7335">
          <cell r="B7335" t="str">
            <v>4201.0019.02812050</v>
          </cell>
          <cell r="C7335" t="str">
            <v>FOTOCOPY, JILID, MATERAI DAN POS - VE2; FABRICATION &amp; INSTAL</v>
          </cell>
        </row>
        <row r="7336">
          <cell r="B7336" t="str">
            <v>4201.0019.02812052</v>
          </cell>
          <cell r="C7336" t="str">
            <v>FOTOCOPY, JILID, MATERAI DAN POS - PM8; SCAFFOLDING ANNUAL S</v>
          </cell>
        </row>
        <row r="7337">
          <cell r="B7337" t="str">
            <v>4201.0019.02812055</v>
          </cell>
          <cell r="C7337" t="str">
            <v>FOTOCOPY, JILID, MATERAI DAN POS - PM#8; DISMANTLE EQUIPMENT</v>
          </cell>
        </row>
        <row r="7338">
          <cell r="B7338" t="str">
            <v>4201.0019.02812056</v>
          </cell>
          <cell r="C7338" t="str">
            <v>FOTOCOPY, JILID, MATERAI DAN POS - PM#8; TO MAKE CONVEYOR SU</v>
          </cell>
        </row>
        <row r="7339">
          <cell r="B7339" t="str">
            <v>4201.0019.02812057</v>
          </cell>
          <cell r="C7339" t="str">
            <v>FOTOCOPY, JILID, MATERAI DAN POS - PM#9; GANTI 4 SET NOZZLE</v>
          </cell>
        </row>
        <row r="7340">
          <cell r="B7340" t="str">
            <v>4201.0019.02812099</v>
          </cell>
          <cell r="C7340" t="str">
            <v>FOTOCOPY, JILID, MATERAI DAN POS - IKPP MAINTENANCE</v>
          </cell>
        </row>
        <row r="7341">
          <cell r="B7341" t="str">
            <v>4201.0019.0350933</v>
          </cell>
          <cell r="C7341" t="str">
            <v>FOTOCOPY, JILID, MATERAI DAN POS - PAGERUNGAN UTARA FIELD</v>
          </cell>
        </row>
        <row r="7342">
          <cell r="B7342" t="str">
            <v>4201.0019.0351002</v>
          </cell>
          <cell r="C7342" t="str">
            <v>FOTOCOPY, JILID, MATERAI DAN POS - EDC1 SUBSEA FACILITY TSB</v>
          </cell>
        </row>
        <row r="7343">
          <cell r="B7343" t="str">
            <v>4201.0019.0400928</v>
          </cell>
          <cell r="C7343" t="str">
            <v>FOTOCOPY, JILID, MATERAI DAN POS - 3 Unit BODY SHELL</v>
          </cell>
        </row>
        <row r="7344">
          <cell r="B7344" t="str">
            <v>4201.0019.0400932</v>
          </cell>
          <cell r="C7344" t="str">
            <v>FOTOCOPY, JILID, MATERAI DAN POS - 6 UNITS FLARE KO DRUM</v>
          </cell>
        </row>
        <row r="7345">
          <cell r="B7345" t="str">
            <v>4201.0019.0411008</v>
          </cell>
          <cell r="C7345" t="str">
            <v>FOTOCOPY, JILID, MATERAI DAN POS - GEN. ASSEMBLY DEBARKING</v>
          </cell>
        </row>
        <row r="7346">
          <cell r="B7346" t="str">
            <v>4201.0019.04112025</v>
          </cell>
          <cell r="C7346" t="str">
            <v>FOTOCOPY, JILID, MATERAI DAN POS - MANPOWER SUPPLY FOR PROJE</v>
          </cell>
        </row>
        <row r="7347">
          <cell r="B7347" t="str">
            <v>4201.0019.0480753</v>
          </cell>
          <cell r="C7347" t="str">
            <v>FOTOCOPY, JILID, MATERAI DAN POS - COMBINED FEED EXCHANGER</v>
          </cell>
        </row>
        <row r="7348">
          <cell r="B7348" t="str">
            <v>4201.0019.0480901</v>
          </cell>
          <cell r="C7348" t="str">
            <v>FOTOCOPY, JILID, MATERAI DAN POS - DEBUT TRIM COND 211-E-9</v>
          </cell>
        </row>
        <row r="7349">
          <cell r="B7349" t="str">
            <v>4201.0019.0480906</v>
          </cell>
          <cell r="C7349" t="str">
            <v>FOTOCOPY, JILID, MATERAI DAN POS - TBUNDLE 140-E-11A,E-16</v>
          </cell>
        </row>
        <row r="7350">
          <cell r="B7350" t="str">
            <v>4201.0019.0480912</v>
          </cell>
          <cell r="C7350" t="str">
            <v>FOTOCOPY, JILID, MATERAI DAN POS - FAB HE, 701-E-5&amp;702-E-7</v>
          </cell>
        </row>
        <row r="7351">
          <cell r="B7351" t="str">
            <v>4201.0019.0480914</v>
          </cell>
          <cell r="C7351" t="str">
            <v>FOTOCOPY, JILID, MATERAI DAN POS - FAB HE,ITEM 140-E-20&amp;E-25</v>
          </cell>
        </row>
        <row r="7352">
          <cell r="B7352" t="str">
            <v>4201.0019.0480918</v>
          </cell>
          <cell r="C7352" t="str">
            <v>FOTOCOPY, JILID, MATERAI DAN POS - TUBE BUNDLE ASS F/023E-11</v>
          </cell>
        </row>
        <row r="7353">
          <cell r="B7353" t="str">
            <v>4201.0019.0480922</v>
          </cell>
          <cell r="C7353" t="str">
            <v>FOTOCOPY, JILID, MATERAI DAN POS - COMBINED FEED EXCHANGER</v>
          </cell>
        </row>
        <row r="7354">
          <cell r="B7354" t="str">
            <v>4201.0019.0480925</v>
          </cell>
          <cell r="C7354" t="str">
            <v>FOTOCOPY, JILID, MATERAI DAN POS - 6 DISPENSER (SOE-TA)</v>
          </cell>
        </row>
        <row r="7355">
          <cell r="B7355" t="str">
            <v>4201.0019.0481001</v>
          </cell>
          <cell r="C7355" t="str">
            <v>FOTOCOPY, JILID, MATERAI DAN POS - VESSEL TAG NO.14-E-25</v>
          </cell>
        </row>
        <row r="7356">
          <cell r="B7356" t="str">
            <v>4201.0019.0481012</v>
          </cell>
          <cell r="C7356" t="str">
            <v>FOTOCOPY, JILID, MATERAI DAN POS - BAFFLE PLATE</v>
          </cell>
        </row>
        <row r="7357">
          <cell r="B7357" t="str">
            <v>4201.0019.0481016</v>
          </cell>
          <cell r="C7357" t="str">
            <v>FOTOCOPY, JILID, MATERAI DAN POS - ERECTION VCFHE 84E-201</v>
          </cell>
        </row>
        <row r="7358">
          <cell r="B7358" t="str">
            <v>4201.0019.0481023</v>
          </cell>
          <cell r="C7358" t="str">
            <v>FOTOCOPY, JILID, MATERAI DAN POS - PASS PARTITION PLATE</v>
          </cell>
        </row>
        <row r="7359">
          <cell r="B7359" t="str">
            <v>4201.0019.0481024</v>
          </cell>
          <cell r="C7359" t="str">
            <v>FOTOCOPY, JILID, MATERAI DAN POS - T. BUNDLE COMP, CHANNEL</v>
          </cell>
        </row>
        <row r="7360">
          <cell r="B7360" t="str">
            <v>4201.0019.0481101</v>
          </cell>
          <cell r="C7360" t="str">
            <v>FOTOCOPY, JILID, MATERAI DAN POS - TUBE BUNDLE TYPE "U"</v>
          </cell>
        </row>
        <row r="7361">
          <cell r="B7361" t="str">
            <v>4201.0019.0481105</v>
          </cell>
          <cell r="C7361" t="str">
            <v>FOTOCOPY, JILID, MATERAI DAN POS - TBUNDLE AS110-E-7 A/B/C/D</v>
          </cell>
        </row>
        <row r="7362">
          <cell r="B7362" t="str">
            <v>4201.0019.0481106</v>
          </cell>
          <cell r="C7362" t="str">
            <v>FOTOCOPY, JILID, MATERAI DAN POS - EJCTR STEAMTAG110-J-51A/B</v>
          </cell>
        </row>
        <row r="7363">
          <cell r="B7363" t="str">
            <v>4201.0019.0481107</v>
          </cell>
          <cell r="C7363" t="str">
            <v>FOTOCOPY, JILID, MATERAI DAN POS - TBUNDLE AS&amp;SHELL 93E-405</v>
          </cell>
        </row>
        <row r="7364">
          <cell r="B7364" t="str">
            <v>4201.0019.0481109</v>
          </cell>
          <cell r="C7364" t="str">
            <v>FOTOCOPY, JILID, MATERAI DAN POS - PRESSURE VESSEL FABRICATI</v>
          </cell>
        </row>
        <row r="7365">
          <cell r="B7365" t="str">
            <v>4201.0019.0481114</v>
          </cell>
          <cell r="C7365" t="str">
            <v>FOTOCOPY, JILID, MATERAI DAN POS - HEAT EXCHANGER COMPLETE 7</v>
          </cell>
        </row>
        <row r="7366">
          <cell r="B7366" t="str">
            <v>4201.0019.0481117</v>
          </cell>
          <cell r="C7366" t="str">
            <v>FOTOCOPY, JILID, MATERAI DAN POS - CONDENSATE STRIPPER</v>
          </cell>
        </row>
        <row r="7367">
          <cell r="B7367" t="str">
            <v>4201.0019.0481118</v>
          </cell>
          <cell r="C7367" t="str">
            <v>FOTOCOPY, JILID, MATERAI DAN POS - VESSEL, HORIZONTAL TAG</v>
          </cell>
        </row>
        <row r="7368">
          <cell r="B7368" t="str">
            <v>4201.0019.0481124</v>
          </cell>
          <cell r="C7368" t="str">
            <v>FOTOCOPY, JILID, MATERAI DAN POS - Heat Exchanger  Assy Tag</v>
          </cell>
        </row>
        <row r="7369">
          <cell r="B7369" t="str">
            <v>4201.0019.0481153</v>
          </cell>
          <cell r="C7369" t="str">
            <v>FOTOCOPY, JILID, MATERAI DAN POS - 5 (FIVE) UNIT COMBINED FE</v>
          </cell>
        </row>
        <row r="7370">
          <cell r="B7370" t="str">
            <v>4201.0019.0481159</v>
          </cell>
          <cell r="C7370" t="str">
            <v>FOTOCOPY, JILID, MATERAI DAN POS - PEMBANGUNAN UNIT CHLORIDE</v>
          </cell>
        </row>
        <row r="7371">
          <cell r="B7371" t="str">
            <v>4201.0019.0481160</v>
          </cell>
          <cell r="C7371" t="str">
            <v>FOTOCOPY, JILID, MATERAI DAN POS - FABRICATION INTERNAL PART</v>
          </cell>
        </row>
        <row r="7372">
          <cell r="B7372" t="str">
            <v>4201.0019.0481161</v>
          </cell>
          <cell r="C7372" t="str">
            <v>FOTOCOPY, JILID, MATERAI DAN POS - HEAT EXCHANGER 260-E-157</v>
          </cell>
        </row>
        <row r="7373">
          <cell r="B7373" t="str">
            <v>4201.0019.0481163</v>
          </cell>
          <cell r="C7373" t="str">
            <v>FOTOCOPY, JILID, MATERAI DAN POS - PEMBANGUNAN FASILITAS SLU</v>
          </cell>
        </row>
        <row r="7374">
          <cell r="B7374" t="str">
            <v>4201.0019.0481166</v>
          </cell>
          <cell r="C7374" t="str">
            <v>FOTOCOPY, JILID, MATERAI DAN POS - SHELL &amp; TUBE BUNDLE  Assy</v>
          </cell>
        </row>
        <row r="7375">
          <cell r="B7375" t="str">
            <v>4201.0019.04812004</v>
          </cell>
          <cell r="C7375" t="str">
            <v>FOTOCOPY, JILID, MATERAI DAN POS - TOP HEAD COLOUMN</v>
          </cell>
        </row>
        <row r="7376">
          <cell r="B7376" t="str">
            <v>4201.0019.04812005</v>
          </cell>
          <cell r="C7376" t="str">
            <v>FOTOCOPY, JILID, MATERAI DAN POS - HEAT EXCHANGER</v>
          </cell>
        </row>
        <row r="7377">
          <cell r="B7377" t="str">
            <v>4201.0019.0510862</v>
          </cell>
          <cell r="C7377" t="str">
            <v>FOTOCOPY, JILID, MATERAI DAN POS - PRESSURE VESSEL</v>
          </cell>
        </row>
        <row r="7378">
          <cell r="B7378" t="str">
            <v>4201.0019.0510863</v>
          </cell>
          <cell r="C7378" t="str">
            <v>FOTOCOPY, JILID, MATERAI DAN POS - PROV OF SHELL &amp; TUBE HEAT</v>
          </cell>
        </row>
        <row r="7379">
          <cell r="B7379" t="str">
            <v>4201.0019.0510902</v>
          </cell>
          <cell r="C7379" t="str">
            <v>FOTOCOPY, JILID, MATERAI DAN POS - PRESSURE VESSEL GSA</v>
          </cell>
        </row>
        <row r="7380">
          <cell r="B7380" t="str">
            <v>4201.0019.0511017</v>
          </cell>
          <cell r="C7380" t="str">
            <v>FOTOCOPY, JILID, MATERAI DAN POS - FAB HEAD CHANNEL (E-2030)</v>
          </cell>
        </row>
        <row r="7381">
          <cell r="B7381" t="str">
            <v>4201.0019.0511152</v>
          </cell>
          <cell r="C7381" t="str">
            <v>FOTOCOPY, JILID, MATERAI DAN POS - ENGINEERING, PROCUREMENT,</v>
          </cell>
        </row>
        <row r="7382">
          <cell r="B7382" t="str">
            <v>4201.0019.0540911</v>
          </cell>
          <cell r="C7382" t="str">
            <v>FOTOCOPY, JILID, MATERAI DAN POS - NATURAL GAS REHEATER</v>
          </cell>
        </row>
        <row r="7383">
          <cell r="B7383" t="str">
            <v>4201.0019.0541171</v>
          </cell>
          <cell r="C7383" t="str">
            <v>FOTOCOPY, JILID, MATERAI DAN POS - HEAT EXCHANGER DEHYDROGEN</v>
          </cell>
        </row>
        <row r="7384">
          <cell r="B7384" t="str">
            <v>4201.0019.05412002</v>
          </cell>
          <cell r="C7384" t="str">
            <v>FOTOCOPY, JILID, MATERAI DAN POS - REPLACEMENT HEAT EXCHANGE</v>
          </cell>
        </row>
        <row r="7385">
          <cell r="B7385" t="str">
            <v>4201.0019.0550824</v>
          </cell>
          <cell r="C7385" t="str">
            <v>FOTOCOPY, JILID, MATERAI DAN POS - FERTILIZER FACTORY EXPANS</v>
          </cell>
        </row>
        <row r="7386">
          <cell r="B7386" t="str">
            <v>4201.0019.0560920</v>
          </cell>
          <cell r="C7386" t="str">
            <v>FOTOCOPY, JILID, MATERAI DAN POS - REPL T BUNDLE 3A-1111-C</v>
          </cell>
        </row>
        <row r="7387">
          <cell r="B7387" t="str">
            <v>4201.0019.0561111</v>
          </cell>
          <cell r="C7387" t="str">
            <v>FOTOCOPY, JILID, MATERAI DAN POS - SUPERHEATER WASTE HEAT BO</v>
          </cell>
        </row>
        <row r="7388">
          <cell r="B7388" t="str">
            <v>4201.0019.0561112</v>
          </cell>
          <cell r="C7388" t="str">
            <v>FOTOCOPY, JILID, MATERAI DAN POS - AIR HEATER 5U-EC-301 (SEG</v>
          </cell>
        </row>
        <row r="7389">
          <cell r="B7389" t="str">
            <v>4201.0019.0561151</v>
          </cell>
          <cell r="C7389" t="str">
            <v>FOTOCOPY, JILID, MATERAI DAN POS - HP STEAM SUPER HEATER 102</v>
          </cell>
        </row>
        <row r="7390">
          <cell r="B7390" t="str">
            <v>4201.0019.0561158</v>
          </cell>
          <cell r="C7390" t="str">
            <v>FOTOCOPY, JILID, MATERAI DAN POS - 5A-115C METHANATOR EFFLUE</v>
          </cell>
        </row>
        <row r="7391">
          <cell r="B7391" t="str">
            <v>4201.0019.0561164</v>
          </cell>
          <cell r="C7391" t="str">
            <v>FOTOCOPY, JILID, MATERAI DAN POS - PLATE DISTRIBUTOR COMPLAT</v>
          </cell>
        </row>
        <row r="7392">
          <cell r="B7392" t="str">
            <v>4201.0019.0561170</v>
          </cell>
          <cell r="C7392" t="str">
            <v>FOTOCOPY, JILID, MATERAI DAN POS - RETUBING 101-C PUSRI - 1B</v>
          </cell>
        </row>
        <row r="7393">
          <cell r="B7393" t="str">
            <v>4201.0019.05612014</v>
          </cell>
          <cell r="C7393" t="str">
            <v>FOTOCOPY, JILID, MATERAI DAN POS - TUBE BUNDLE</v>
          </cell>
        </row>
        <row r="7394">
          <cell r="B7394" t="str">
            <v>4201.0019.05612015</v>
          </cell>
          <cell r="C7394" t="str">
            <v>FOTOCOPY, JILID, MATERAI DAN POS - PRETHICKENER 5U-FD-202</v>
          </cell>
        </row>
        <row r="7395">
          <cell r="B7395" t="str">
            <v>4201.0019.0580817</v>
          </cell>
          <cell r="C7395" t="str">
            <v>FOTOCOPY, JILID, MATERAI DAN POS - PRESS. VESSEL RCC OFF GAS</v>
          </cell>
        </row>
        <row r="7396">
          <cell r="B7396" t="str">
            <v>4201.0019.0581003</v>
          </cell>
          <cell r="C7396" t="str">
            <v>FOTOCOPY, JILID, MATERAI DAN POS - 10.000MT AMMONIA25-TK-801</v>
          </cell>
        </row>
        <row r="7397">
          <cell r="B7397" t="str">
            <v>4201.0019.0581009</v>
          </cell>
          <cell r="C7397" t="str">
            <v>FOTOCOPY, JILID, MATERAI DAN POS - STAINLESS STEEL STRUC ANP</v>
          </cell>
        </row>
        <row r="7398">
          <cell r="B7398" t="str">
            <v>4201.0019.0581126</v>
          </cell>
          <cell r="C7398" t="str">
            <v>FOTOCOPY, JILID, MATERAI DAN POS - PRESSURE VESSEL 2 X 35 MW</v>
          </cell>
        </row>
        <row r="7399">
          <cell r="B7399" t="str">
            <v>4201.0019.0600702</v>
          </cell>
          <cell r="C7399" t="str">
            <v>FOTOCOPY, JILID, MATERAI DAN POS - INSTALL / ERECTION SUBCON</v>
          </cell>
        </row>
        <row r="7400">
          <cell r="B7400" t="str">
            <v>4201.0019.0600704</v>
          </cell>
          <cell r="C7400" t="str">
            <v>FOTOCOPY, JILID, MATERAI DAN POS - COAL FIRED PWR PL PR THER</v>
          </cell>
        </row>
        <row r="7401">
          <cell r="B7401" t="str">
            <v>4201.0019.0600706</v>
          </cell>
          <cell r="C7401" t="str">
            <v>FOTOCOPY, JILID, MATERAI DAN POS - COAL-FIRED POWER PLANT PR</v>
          </cell>
        </row>
        <row r="7402">
          <cell r="B7402" t="str">
            <v>4201.0019.0600708</v>
          </cell>
          <cell r="C7402" t="str">
            <v>FOTOCOPY, JILID, MATERAI DAN POS - ESP INLET FLUE &amp; ESP OUTL</v>
          </cell>
        </row>
        <row r="7403">
          <cell r="B7403" t="str">
            <v>4201.0019.0600710</v>
          </cell>
          <cell r="C7403" t="str">
            <v>FOTOCOPY, JILID, MATERAI DAN POS - I &amp; C PRIMARY VALVE</v>
          </cell>
        </row>
        <row r="7404">
          <cell r="B7404" t="str">
            <v>4201.0019.0600711</v>
          </cell>
          <cell r="C7404" t="str">
            <v>FOTOCOPY, JILID, MATERAI DAN POS - FLUE SUPPORTER SUPERSTRUC</v>
          </cell>
        </row>
        <row r="7405">
          <cell r="B7405" t="str">
            <v>4201.0019.0600907</v>
          </cell>
          <cell r="C7405" t="str">
            <v>FOTOCOPY, JILID, MATERAI DAN POS - INST/ERCTION MECH 3X315MW</v>
          </cell>
        </row>
        <row r="7406">
          <cell r="B7406" t="str">
            <v>4201.0019.0630910</v>
          </cell>
          <cell r="C7406" t="str">
            <v>FOTOCOPY, JILID, MATERAI DAN POS - FABRICATION RISER CLAMP</v>
          </cell>
        </row>
        <row r="7407">
          <cell r="B7407" t="str">
            <v>4201.0019.0631115</v>
          </cell>
          <cell r="C7407" t="str">
            <v>FOTOCOPY, JILID, MATERAI DAN POS - SUPPLY OF HEAT EXCHANGER</v>
          </cell>
        </row>
        <row r="7408">
          <cell r="B7408" t="str">
            <v>4201.0019.0631201</v>
          </cell>
          <cell r="C7408" t="str">
            <v>FOTOCOPY, JILID, MATERAI DAN POS - PROVISION OF EPCI KF GAS</v>
          </cell>
        </row>
        <row r="7409">
          <cell r="B7409" t="str">
            <v>4201.0019.06312029</v>
          </cell>
          <cell r="C7409" t="str">
            <v>FOTOCOPY, JILID, MATERAI DAN POS - FABRICATION PIPE SPOOL</v>
          </cell>
        </row>
        <row r="7410">
          <cell r="B7410" t="str">
            <v>4201.0019.06312051</v>
          </cell>
          <cell r="C7410" t="str">
            <v>FOTOCOPY, JILID, MATERAI DAN POS - PROVISION OF ENGINEERING</v>
          </cell>
        </row>
        <row r="7411">
          <cell r="B7411" t="str">
            <v>4201.0019.0651021</v>
          </cell>
          <cell r="C7411" t="str">
            <v>FOTOCOPY, JILID, MATERAI DAN POS - FAB&amp;INSTAL ENERGY PLANT</v>
          </cell>
        </row>
        <row r="7412">
          <cell r="B7412" t="str">
            <v>4201.0019.0651025</v>
          </cell>
          <cell r="C7412" t="str">
            <v>FOTOCOPY, JILID, MATERAI DAN POS - SUPPLY &amp; INSTAL PNEUMATIC</v>
          </cell>
        </row>
        <row r="7413">
          <cell r="B7413" t="str">
            <v>4201.0019.0651102</v>
          </cell>
          <cell r="C7413" t="str">
            <v>FOTOCOPY, JILID, MATERAI DAN POS - SUPP&amp;INST 7110,7120,7130</v>
          </cell>
        </row>
        <row r="7414">
          <cell r="B7414" t="str">
            <v>4201.0019.0701022</v>
          </cell>
          <cell r="C7414" t="str">
            <v>FOTOCOPY, JILID, MATERAI DAN POS - CHEMICAL CLEANING</v>
          </cell>
        </row>
        <row r="7415">
          <cell r="B7415" t="str">
            <v>4201.0019.0701122</v>
          </cell>
          <cell r="C7415" t="str">
            <v>FOTOCOPY, JILID, MATERAI DAN POS - PUMP &amp; PIPING BROKE STOR.</v>
          </cell>
        </row>
        <row r="7416">
          <cell r="B7416" t="str">
            <v>4201.0019.0731138</v>
          </cell>
          <cell r="C7416" t="str">
            <v>FOTOCOPY, JILID, MATERAI DAN POS - AIR HEATER TUBES</v>
          </cell>
        </row>
        <row r="7417">
          <cell r="B7417" t="str">
            <v>4201.0019.07312054</v>
          </cell>
          <cell r="C7417" t="str">
            <v>FOTOCOPY, JILID, MATERAI DAN POS - SERVICE BARK CONVEYOR</v>
          </cell>
        </row>
        <row r="7418">
          <cell r="B7418" t="str">
            <v>4201.0019.0830924</v>
          </cell>
          <cell r="C7418" t="str">
            <v>FOTOCOPY, JILID, MATERAI DAN POS - TRANS,INST,HOOKUP POLENG</v>
          </cell>
        </row>
        <row r="7419">
          <cell r="B7419" t="str">
            <v>4201.0019.0831120</v>
          </cell>
          <cell r="C7419" t="str">
            <v>FOTOCOPY, JILID, MATERAI DAN POS - EPC WORKS FOR PPP-CW-DW-G</v>
          </cell>
        </row>
        <row r="7420">
          <cell r="B7420" t="str">
            <v>4201.0019.0881108</v>
          </cell>
          <cell r="C7420" t="str">
            <v>FOTOCOPY, JILID, MATERAI DAN POS - REPLACE SW PIPE</v>
          </cell>
        </row>
        <row r="7421">
          <cell r="B7421" t="str">
            <v>4201.0019.0881123</v>
          </cell>
          <cell r="C7421" t="str">
            <v>FOTOCOPY, JILID, MATERAI DAN POS - HOUSING FILTER</v>
          </cell>
        </row>
        <row r="7422">
          <cell r="B7422" t="str">
            <v>4201.0019.0901121</v>
          </cell>
          <cell r="C7422" t="str">
            <v>FOTOCOPY, JILID, MATERAI DAN POS - DUCTING TISSUE MILL II</v>
          </cell>
        </row>
        <row r="7423">
          <cell r="B7423" t="str">
            <v>4201.0019.0901142</v>
          </cell>
          <cell r="C7423" t="str">
            <v>FOTOCOPY, JILID, MATERAI DAN POS - Ducting Yankee</v>
          </cell>
        </row>
        <row r="7424">
          <cell r="B7424" t="str">
            <v>4201.0019.0911125</v>
          </cell>
          <cell r="C7424" t="str">
            <v>FOTOCOPY, JILID, MATERAI DAN POS - Water System &amp; Coal Syste</v>
          </cell>
        </row>
        <row r="7425">
          <cell r="B7425" t="str">
            <v>4201.0019.0921147</v>
          </cell>
          <cell r="C7425" t="str">
            <v>FOTOCOPY, JILID, MATERAI DAN POS - ADD. BY PAS LINE FOR DOUB</v>
          </cell>
        </row>
        <row r="7426">
          <cell r="B7426" t="str">
            <v>4201.0019.0991129</v>
          </cell>
          <cell r="C7426" t="str">
            <v>FOTOCOPY, JILID, MATERAI DAN POS - PIPA HYDRANT</v>
          </cell>
        </row>
        <row r="7427">
          <cell r="B7427" t="str">
            <v>4201.0019.1021146</v>
          </cell>
          <cell r="C7427" t="str">
            <v>FOTOCOPY, JILID, MATERAI DAN POS -  water surge tank</v>
          </cell>
        </row>
        <row r="7428">
          <cell r="B7428" t="str">
            <v>4201.0019.1031143</v>
          </cell>
          <cell r="C7428" t="str">
            <v>FOTOCOPY, JILID, MATERAI DAN POS - DUPLEX PIPE SPOOL 2-INC,</v>
          </cell>
        </row>
        <row r="7429">
          <cell r="B7429" t="str">
            <v>4201.0019.10412034</v>
          </cell>
          <cell r="C7429" t="str">
            <v>FOTOCOPY, JILID, MATERAI DAN POS - TUBE BUNDLE E201-05-08-09</v>
          </cell>
        </row>
        <row r="7430">
          <cell r="B7430" t="str">
            <v>4201.0019.10512037</v>
          </cell>
          <cell r="C7430" t="str">
            <v>FOTOCOPY, JILID, MATERAI DAN POS - HEAT EXCHANGER ASSY TAG N</v>
          </cell>
        </row>
        <row r="7431">
          <cell r="B7431" t="str">
            <v>4201.0019.10512038</v>
          </cell>
          <cell r="C7431" t="str">
            <v>FOTOCOPY, JILID, MATERAI DAN POS - PENGADAAN SHELL ASSY TAG</v>
          </cell>
        </row>
        <row r="7432">
          <cell r="B7432" t="str">
            <v>4201.0019.10512039</v>
          </cell>
          <cell r="C7432" t="str">
            <v>FOTOCOPY, JILID, MATERAI DAN POS - PENGADAAN SHELL ASSY TAG</v>
          </cell>
        </row>
        <row r="7433">
          <cell r="B7433" t="str">
            <v>4201.0019.10512060</v>
          </cell>
          <cell r="C7433" t="str">
            <v>FOTOCOPY, JILID, MATERAI DAN POS - PENGGANTIAN/PEMBUATAN TES</v>
          </cell>
        </row>
        <row r="7434">
          <cell r="B7434" t="str">
            <v>4201.0019.10612040</v>
          </cell>
          <cell r="C7434" t="str">
            <v>FOTOCOPY, JILID, MATERAI DAN POS - TUBE BUNDLE, SHELLBUNDLE,</v>
          </cell>
        </row>
        <row r="7435">
          <cell r="B7435" t="str">
            <v>4201.0019.10612053</v>
          </cell>
          <cell r="C7435" t="str">
            <v>FOTOCOPY, JILID, MATERAI DAN POS - ENGINEERING, PROCUREMENT</v>
          </cell>
        </row>
        <row r="7436">
          <cell r="B7436" t="str">
            <v>4201.0019.1121154</v>
          </cell>
          <cell r="C7436" t="str">
            <v>FOTOCOPY, JILID, MATERAI DAN POS - H2S MUD / GAS SEPARATOR</v>
          </cell>
        </row>
        <row r="7437">
          <cell r="B7437" t="str">
            <v>4201.0019.1161162</v>
          </cell>
          <cell r="C7437" t="str">
            <v>FOTOCOPY, JILID, MATERAI DAN POS - SECONDARY REFORMER EFFLUE</v>
          </cell>
        </row>
        <row r="7438">
          <cell r="B7438" t="str">
            <v>4201.0019.1171165</v>
          </cell>
          <cell r="C7438" t="str">
            <v>FOTOCOPY, JILID, MATERAI DAN POS - TOWER</v>
          </cell>
        </row>
        <row r="7439">
          <cell r="B7439" t="str">
            <v>4201.0019.1171167</v>
          </cell>
          <cell r="C7439" t="str">
            <v>FOTOCOPY, JILID, MATERAI DAN POS - SHOP FABRICATED VESSEL &amp;</v>
          </cell>
        </row>
        <row r="7440">
          <cell r="B7440" t="str">
            <v>4201.0019.1171168</v>
          </cell>
          <cell r="C7440" t="str">
            <v>FOTOCOPY, JILID, MATERAI DAN POS - SHOP FABRICATED VESSEL &amp;</v>
          </cell>
        </row>
        <row r="7441">
          <cell r="B7441" t="str">
            <v>4201.0019.11712010</v>
          </cell>
          <cell r="C7441" t="str">
            <v>FOTOCOPY, JILID, MATERAI DAN POS - SHOP FABRICATED VESSEL &amp;</v>
          </cell>
        </row>
        <row r="7442">
          <cell r="B7442" t="str">
            <v>4201.0019.11712023</v>
          </cell>
          <cell r="C7442" t="str">
            <v>FOTOCOPY, JILID, MATERAI DAN POS - SHOP FABRICATED VESSEL &amp;</v>
          </cell>
        </row>
        <row r="7443">
          <cell r="B7443" t="str">
            <v>4201.0019.1191172</v>
          </cell>
          <cell r="C7443" t="str">
            <v>FOTOCOPY, JILID, MATERAI DAN POS - EPC MOBILE SEPARATOR</v>
          </cell>
        </row>
        <row r="7444">
          <cell r="B7444" t="str">
            <v>4201.0019.1201175</v>
          </cell>
          <cell r="C7444" t="str">
            <v>FOTOCOPY, JILID, MATERAI DAN POS - FABRICATION &amp; ERECTION OF</v>
          </cell>
        </row>
        <row r="7445">
          <cell r="B7445" t="str">
            <v>4201.0019.12812012</v>
          </cell>
          <cell r="C7445" t="str">
            <v>FOTOCOPY, JILID, MATERAI DAN POS - RENTAL DRILLING EQUIPMENT</v>
          </cell>
        </row>
        <row r="7446">
          <cell r="B7446" t="str">
            <v>4201.0019.12912007</v>
          </cell>
          <cell r="C7446" t="str">
            <v>FOTOCOPY, JILID, MATERAI DAN POS - SUPPLY OF SHELL &amp; TUBE HE</v>
          </cell>
        </row>
        <row r="7447">
          <cell r="B7447" t="str">
            <v>4201.0019.14512017</v>
          </cell>
          <cell r="C7447" t="str">
            <v>FOTOCOPY, JILID, MATERAI DAN POS - DIVING EQUIPMENT</v>
          </cell>
        </row>
        <row r="7448">
          <cell r="B7448" t="str">
            <v>4201.0019.14912041</v>
          </cell>
          <cell r="C7448" t="str">
            <v>FOTOCOPY, JILID, MATERAI DAN POS - FABRIKASI SHELL 24E-113</v>
          </cell>
        </row>
        <row r="7449">
          <cell r="B7449" t="str">
            <v>4201.0019.15012024</v>
          </cell>
          <cell r="C7449" t="str">
            <v>FOTOCOPY, JILID, MATERAI DAN POS -  TOTAL RETUBE INSITU SURF</v>
          </cell>
        </row>
        <row r="7450">
          <cell r="B7450" t="str">
            <v>4201.0019.15212028</v>
          </cell>
          <cell r="C7450" t="str">
            <v>FOTOCOPY, JILID, MATERAI DAN POS - TUBE BUNDLE SHELL H5012 &amp;</v>
          </cell>
        </row>
        <row r="7451">
          <cell r="B7451" t="str">
            <v>4201.0019.15212059</v>
          </cell>
          <cell r="C7451" t="str">
            <v>FOTOCOPY, JILID, MATERAI DAN POS - SECONDARY REACTOR UNIT</v>
          </cell>
        </row>
        <row r="7452">
          <cell r="B7452" t="str">
            <v>4201.0019.15312030</v>
          </cell>
          <cell r="C7452" t="str">
            <v>FOTOCOPY, JILID, MATERAI DAN POS - 2 UNIT FUEL GAS FILTER CO</v>
          </cell>
        </row>
        <row r="7453">
          <cell r="B7453" t="str">
            <v>4201.0019.15712042</v>
          </cell>
          <cell r="C7453" t="str">
            <v>FOTOCOPY, JILID, MATERAI DAN POS - REDESIGN, FABRIKASI &amp; PEM</v>
          </cell>
        </row>
        <row r="7454">
          <cell r="B7454" t="str">
            <v>4201.0019.16012044</v>
          </cell>
          <cell r="C7454" t="str">
            <v>FOTOCOPY, JILID, MATERAI DAN POS -  EPCI CONTRACT FOR LIMA F</v>
          </cell>
        </row>
        <row r="7455">
          <cell r="B7455" t="str">
            <v>4201.0019.16409005</v>
          </cell>
          <cell r="C7455" t="str">
            <v>FOTOCOPY, JILID, MATERAI DAN POS - MEG Injection Package</v>
          </cell>
        </row>
        <row r="7456">
          <cell r="B7456" t="str">
            <v>4201.0019.R000000</v>
          </cell>
          <cell r="C7456" t="str">
            <v>FOTOCOPY, JILID, MATERAI DAN POS - SEWA EQUIPMENT- EXCAVATOR</v>
          </cell>
        </row>
        <row r="7457">
          <cell r="B7457" t="str">
            <v>4201.0020.06312006</v>
          </cell>
          <cell r="C7457" t="str">
            <v>JAMSOSTEK - PROV OF EPCI KF GAS (INT)</v>
          </cell>
        </row>
        <row r="7458">
          <cell r="B7458" t="str">
            <v>4201.0020.002</v>
          </cell>
          <cell r="C7458" t="str">
            <v>JAMSOSTEK - WORKSHOP</v>
          </cell>
        </row>
        <row r="7459">
          <cell r="B7459" t="str">
            <v>4201.0020.0050852</v>
          </cell>
          <cell r="C7459" t="str">
            <v>JAMSOSTEK - KAMBUNA TOPSIDE REUSER S</v>
          </cell>
        </row>
        <row r="7460">
          <cell r="B7460" t="str">
            <v>4201.0020.0050905</v>
          </cell>
          <cell r="C7460" t="str">
            <v>JAMSOSTEK - MEG INJECTION PACKAGE</v>
          </cell>
        </row>
        <row r="7461">
          <cell r="B7461" t="str">
            <v>4201.0020.00712046</v>
          </cell>
          <cell r="C7461" t="str">
            <v>JAMSOSTEK - FABRIKASI  &amp; INSTASI UNTU</v>
          </cell>
        </row>
        <row r="7462">
          <cell r="B7462" t="str">
            <v>4201.0020.0081014</v>
          </cell>
          <cell r="C7462" t="str">
            <v>JAMSOSTEK - SEI AMBAWANG KAB.KUBU</v>
          </cell>
        </row>
        <row r="7463">
          <cell r="B7463" t="str">
            <v>4201.0020.0101019</v>
          </cell>
          <cell r="C7463" t="str">
            <v>JAMSOSTEK - CPP&amp;AUP PLATFORMS INST</v>
          </cell>
        </row>
        <row r="7464">
          <cell r="B7464" t="str">
            <v>4201.0020.0101137</v>
          </cell>
          <cell r="C7464" t="str">
            <v>JAMSOSTEK - CPP &amp; AUP Platforms</v>
          </cell>
        </row>
        <row r="7465">
          <cell r="B7465" t="str">
            <v>4201.0020.0120832</v>
          </cell>
          <cell r="C7465" t="str">
            <v>JAMSOSTEK - SHELL &amp; TUBE HEAT EXCHANG</v>
          </cell>
        </row>
        <row r="7466">
          <cell r="B7466" t="str">
            <v>4201.0020.0130903</v>
          </cell>
          <cell r="C7466" t="str">
            <v>JAMSOSTEK - WELL TEST, SKID UNIT</v>
          </cell>
        </row>
        <row r="7467">
          <cell r="B7467" t="str">
            <v>4201.0020.0130904</v>
          </cell>
          <cell r="C7467" t="str">
            <v>JAMSOSTEK - HEAT EXCHANGER</v>
          </cell>
        </row>
        <row r="7468">
          <cell r="B7468" t="str">
            <v>4201.0020.0130908</v>
          </cell>
          <cell r="C7468" t="str">
            <v>JAMSOSTEK - PIPE SLEEVE &amp; DURI, RIAU</v>
          </cell>
        </row>
        <row r="7469">
          <cell r="B7469" t="str">
            <v>4201.0020.0130923</v>
          </cell>
          <cell r="C7469" t="str">
            <v>JAMSOSTEK - PROV OF WATER STO TANK</v>
          </cell>
        </row>
        <row r="7470">
          <cell r="B7470" t="str">
            <v>4201.0020.0130929</v>
          </cell>
          <cell r="C7470" t="str">
            <v>JAMSOSTEK - OPERATION ASSISTANCE SLN</v>
          </cell>
        </row>
        <row r="7471">
          <cell r="B7471" t="str">
            <v>4201.0020.0130931</v>
          </cell>
          <cell r="C7471" t="str">
            <v>JAMSOSTEK - STORAGE TANK FOR INT PROG</v>
          </cell>
        </row>
        <row r="7472">
          <cell r="B7472" t="str">
            <v>4201.0020.0131004</v>
          </cell>
          <cell r="C7472" t="str">
            <v>JAMSOSTEK - 3 UNITS K.O. DRUM</v>
          </cell>
        </row>
        <row r="7473">
          <cell r="B7473" t="str">
            <v>4201.0020.0131010</v>
          </cell>
          <cell r="C7473" t="str">
            <v>JAMSOSTEK - DISAIN&amp;FAB ALAT SURFAKTAN</v>
          </cell>
        </row>
        <row r="7474">
          <cell r="B7474" t="str">
            <v>4201.0020.0131018</v>
          </cell>
          <cell r="C7474" t="str">
            <v>JAMSOSTEK - JASA KONST TANGKI PEMISAH</v>
          </cell>
        </row>
        <row r="7475">
          <cell r="B7475" t="str">
            <v>4201.0020.0131104</v>
          </cell>
          <cell r="C7475" t="str">
            <v>JAMSOSTEK - RIGLESS SERVICE</v>
          </cell>
        </row>
        <row r="7476">
          <cell r="B7476" t="str">
            <v>4201.0020.0131113</v>
          </cell>
          <cell r="C7476" t="str">
            <v>JAMSOSTEK - EPC U/ FASILITAS TANKI DI</v>
          </cell>
        </row>
        <row r="7477">
          <cell r="B7477" t="str">
            <v>4201.0020.0131119</v>
          </cell>
          <cell r="C7477" t="str">
            <v>JAMSOSTEK - EPF OF STORAGE FOR RANTAU</v>
          </cell>
        </row>
        <row r="7478">
          <cell r="B7478" t="str">
            <v>4201.0020.0131127</v>
          </cell>
          <cell r="C7478" t="str">
            <v>JAMSOSTEK - RIGLESS SERVICE</v>
          </cell>
        </row>
        <row r="7479">
          <cell r="B7479" t="str">
            <v>4201.0020.0131150</v>
          </cell>
          <cell r="C7479" t="str">
            <v>JAMSOSTEK - WASH TANK REPAIR</v>
          </cell>
        </row>
        <row r="7480">
          <cell r="B7480" t="str">
            <v>4201.0020.01312003</v>
          </cell>
          <cell r="C7480" t="str">
            <v>JAMSOSTEK - RIGLESS SERVICES</v>
          </cell>
        </row>
        <row r="7481">
          <cell r="B7481" t="str">
            <v>4201.0020.01312031</v>
          </cell>
          <cell r="C7481" t="str">
            <v>JAMSOSTEK - PLUG BACK WITH SLICKLINE</v>
          </cell>
        </row>
        <row r="7482">
          <cell r="B7482" t="str">
            <v>4201.0020.01312049</v>
          </cell>
          <cell r="C7482" t="str">
            <v>JAMSOSTEK - HRSG #2 &amp; #5</v>
          </cell>
        </row>
        <row r="7483">
          <cell r="B7483" t="str">
            <v>4201.0020.01312058</v>
          </cell>
          <cell r="C7483" t="str">
            <v>JAMSOSTEK - FOAMING SERVICES</v>
          </cell>
        </row>
        <row r="7484">
          <cell r="B7484" t="str">
            <v>4201.0020.0150909</v>
          </cell>
          <cell r="C7484" t="str">
            <v>JAMSOSTEK - PIPE CONNECTION</v>
          </cell>
        </row>
        <row r="7485">
          <cell r="B7485" t="str">
            <v>4201.0020.0150916</v>
          </cell>
          <cell r="C7485" t="str">
            <v>JAMSOSTEK - SUBSEA CABLE</v>
          </cell>
        </row>
        <row r="7486">
          <cell r="B7486" t="str">
            <v>4201.0020.0151128</v>
          </cell>
          <cell r="C7486" t="str">
            <v>JAMSOSTEK - PROJECT BAWAL PIPELINE</v>
          </cell>
        </row>
        <row r="7487">
          <cell r="B7487" t="str">
            <v>4201.0020.01512021</v>
          </cell>
          <cell r="C7487" t="str">
            <v>JAMSOSTEK - TUBE BUNDLE CONDENSATE CO</v>
          </cell>
        </row>
        <row r="7488">
          <cell r="B7488" t="str">
            <v>4201.0020.01512027</v>
          </cell>
          <cell r="C7488" t="str">
            <v>JAMSOSTEK - FUEL GAS SCRUBBER AND HEA</v>
          </cell>
        </row>
        <row r="7489">
          <cell r="B7489" t="str">
            <v>4201.0020.01512043</v>
          </cell>
          <cell r="C7489" t="str">
            <v>JAMSOSTEK - EHMR WATER PROJECT, EPCI</v>
          </cell>
        </row>
        <row r="7490">
          <cell r="B7490" t="str">
            <v>4201.0020.01512062</v>
          </cell>
          <cell r="C7490" t="str">
            <v>JAMSOSTEK - EPCI TEMBANG 8 TO BAWAL P</v>
          </cell>
        </row>
        <row r="7491">
          <cell r="B7491" t="str">
            <v>4201.0020.0191139</v>
          </cell>
          <cell r="C7491" t="str">
            <v>JAMSOSTEK - Maintenance of Expansion</v>
          </cell>
        </row>
        <row r="7492">
          <cell r="B7492" t="str">
            <v>4201.0020.0241007</v>
          </cell>
          <cell r="C7492" t="str">
            <v>JAMSOSTEK - REP&amp;TEST (336-I;1000m3)</v>
          </cell>
        </row>
        <row r="7493">
          <cell r="B7493" t="str">
            <v>4201.0020.02412022</v>
          </cell>
          <cell r="C7493" t="str">
            <v>JAMSOSTEK - REPAIR F/WELDING TANK</v>
          </cell>
        </row>
        <row r="7494">
          <cell r="B7494" t="str">
            <v>4201.0020.02412035</v>
          </cell>
          <cell r="C7494" t="str">
            <v>JAMSOSTEK - REPAIR OF TANK 100 CUFT P</v>
          </cell>
        </row>
        <row r="7495">
          <cell r="B7495" t="str">
            <v>4201.0020.0260847</v>
          </cell>
          <cell r="C7495" t="str">
            <v>JAMSOSTEK - INSTALLATION OF 2X315 MW</v>
          </cell>
        </row>
        <row r="7496">
          <cell r="B7496" t="str">
            <v>4201.0020.0261198</v>
          </cell>
          <cell r="C7496" t="str">
            <v>JAMSOSTEK - MAINTENANCE HUBEI</v>
          </cell>
        </row>
        <row r="7497">
          <cell r="B7497" t="str">
            <v>4201.0020.0280913</v>
          </cell>
          <cell r="C7497" t="str">
            <v>JAMSOSTEK - FAB SAND BLAST&amp;PRIM COAT</v>
          </cell>
        </row>
        <row r="7498">
          <cell r="B7498" t="str">
            <v>4201.0020.0280915</v>
          </cell>
          <cell r="C7498" t="str">
            <v>JAMSOSTEK - MB#13; RECONDITION WORK</v>
          </cell>
        </row>
        <row r="7499">
          <cell r="B7499" t="str">
            <v>4201.0020.0280919</v>
          </cell>
          <cell r="C7499" t="str">
            <v>JAMSOSTEK - RB#13; ANCHOR BOLT INST</v>
          </cell>
        </row>
        <row r="7500">
          <cell r="B7500" t="str">
            <v>4201.0020.0280921</v>
          </cell>
          <cell r="C7500" t="str">
            <v>JAMSOSTEK - RB#13; INST MECHANICAL</v>
          </cell>
        </row>
        <row r="7501">
          <cell r="B7501" t="str">
            <v>4201.0020.0280926</v>
          </cell>
          <cell r="C7501" t="str">
            <v>JAMSOSTEK - RB#13; PIPE EXT /MP &amp; LP</v>
          </cell>
        </row>
        <row r="7502">
          <cell r="B7502" t="str">
            <v>4201.0020.0280927</v>
          </cell>
          <cell r="C7502" t="str">
            <v>JAMSOSTEK - PM#9;MP BIN TEMP CONTROL</v>
          </cell>
        </row>
        <row r="7503">
          <cell r="B7503" t="str">
            <v>4201.0020.0280930</v>
          </cell>
          <cell r="C7503" t="str">
            <v>JAMSOSTEK - MB#15;MAIN STEAM LINE MOD</v>
          </cell>
        </row>
        <row r="7504">
          <cell r="B7504" t="str">
            <v>4201.0020.0281005</v>
          </cell>
          <cell r="C7504" t="str">
            <v>JAMSOSTEK - PM#9; UPGRADE TIE IN</v>
          </cell>
        </row>
        <row r="7505">
          <cell r="B7505" t="str">
            <v>4201.0020.0281006</v>
          </cell>
          <cell r="C7505" t="str">
            <v>JAMSOSTEK - MANPOWER SUPPLY SHUTDOWN</v>
          </cell>
        </row>
        <row r="7506">
          <cell r="B7506" t="str">
            <v>4201.0020.0281011</v>
          </cell>
          <cell r="C7506" t="str">
            <v>JAMSOSTEK - WP-9;FAB CRUSHER COMPLETE</v>
          </cell>
        </row>
        <row r="7507">
          <cell r="B7507" t="str">
            <v>4201.0020.0281013</v>
          </cell>
          <cell r="C7507" t="str">
            <v>JAMSOSTEK - MB#24;SURF METAL TREATMEN</v>
          </cell>
        </row>
        <row r="7508">
          <cell r="B7508" t="str">
            <v>4201.0020.0281015</v>
          </cell>
          <cell r="C7508" t="str">
            <v>JAMSOSTEK - WP-8;FAB CRUSHER 2SETS</v>
          </cell>
        </row>
        <row r="7509">
          <cell r="B7509" t="str">
            <v>4201.0020.0281020</v>
          </cell>
          <cell r="C7509" t="str">
            <v>JAMSOSTEK - TPM;ADD BYPASS FILTER GAS</v>
          </cell>
        </row>
        <row r="7510">
          <cell r="B7510" t="str">
            <v>4201.0020.0281034</v>
          </cell>
          <cell r="C7510" t="str">
            <v>JAMSOSTEK - WP-8, DRUM BARKER 2 LINES</v>
          </cell>
        </row>
        <row r="7511">
          <cell r="B7511" t="str">
            <v>4201.0020.0281103</v>
          </cell>
          <cell r="C7511" t="str">
            <v>JAMSOSTEK - TUBE PF-1C VE#1(SHUTDOWN)</v>
          </cell>
        </row>
        <row r="7512">
          <cell r="B7512" t="str">
            <v>4201.0020.0281110</v>
          </cell>
          <cell r="C7512" t="str">
            <v>JAMSOSTEK - VE#11, FABRICATION HBL TA</v>
          </cell>
        </row>
        <row r="7513">
          <cell r="B7513" t="str">
            <v>4201.0020.0281116</v>
          </cell>
          <cell r="C7513" t="str">
            <v>JAMSOSTEK - IKPP</v>
          </cell>
        </row>
        <row r="7514">
          <cell r="B7514" t="str">
            <v>4201.0020.0281130</v>
          </cell>
          <cell r="C7514" t="str">
            <v>JAMSOSTEK - TG 23 PENYAMBUNGAN PIPA</v>
          </cell>
        </row>
        <row r="7515">
          <cell r="B7515" t="str">
            <v>4201.0020.0281131</v>
          </cell>
          <cell r="C7515" t="str">
            <v>JAMSOSTEK - MC-10 Connect Pipe</v>
          </cell>
        </row>
        <row r="7516">
          <cell r="B7516" t="str">
            <v>4201.0020.0281132</v>
          </cell>
          <cell r="C7516" t="str">
            <v>JAMSOSTEK - Replacement of pipe 8"</v>
          </cell>
        </row>
        <row r="7517">
          <cell r="B7517" t="str">
            <v>4201.0020.0281133</v>
          </cell>
          <cell r="C7517" t="str">
            <v>JAMSOSTEK - MC-2 Annual Shutdown 2011</v>
          </cell>
        </row>
        <row r="7518">
          <cell r="B7518" t="str">
            <v>4201.0020.0281134</v>
          </cell>
          <cell r="C7518" t="str">
            <v>JAMSOSTEK - Repair Heater, Cooler</v>
          </cell>
        </row>
        <row r="7519">
          <cell r="B7519" t="str">
            <v>4201.0020.0281135</v>
          </cell>
          <cell r="C7519" t="str">
            <v>JAMSOSTEK - CA-8 Replace C12 Pipe 16"</v>
          </cell>
        </row>
        <row r="7520">
          <cell r="B7520" t="str">
            <v>4201.0020.0281136</v>
          </cell>
          <cell r="C7520" t="str">
            <v>JAMSOSTEK - Supply Manpower</v>
          </cell>
        </row>
        <row r="7521">
          <cell r="B7521" t="str">
            <v>4201.0020.0281140</v>
          </cell>
          <cell r="C7521" t="str">
            <v>JAMSOSTEK - Corrective Maintenance, P</v>
          </cell>
        </row>
        <row r="7522">
          <cell r="B7522" t="str">
            <v>4201.0020.0281141</v>
          </cell>
          <cell r="C7522" t="str">
            <v>JAMSOSTEK - PM-9 Annual Shutdown 2011</v>
          </cell>
        </row>
        <row r="7523">
          <cell r="B7523" t="str">
            <v>4201.0020.0281144</v>
          </cell>
          <cell r="C7523" t="str">
            <v>JAMSOSTEK - RB# 6 Project; Supply Man</v>
          </cell>
        </row>
        <row r="7524">
          <cell r="B7524" t="str">
            <v>4201.0020.0281145</v>
          </cell>
          <cell r="C7524" t="str">
            <v>JAMSOSTEK - WPMT PROJ SUPPLY MANPOWER</v>
          </cell>
        </row>
        <row r="7525">
          <cell r="B7525" t="str">
            <v>4201.0020.0281148</v>
          </cell>
          <cell r="C7525" t="str">
            <v>JAMSOSTEK - RECONDITION VACUUM EVAPOR</v>
          </cell>
        </row>
        <row r="7526">
          <cell r="B7526" t="str">
            <v>4201.0020.0281149</v>
          </cell>
          <cell r="C7526" t="str">
            <v>JAMSOSTEK - RC-11 ADD LINE GAS FILTER</v>
          </cell>
        </row>
        <row r="7527">
          <cell r="B7527" t="str">
            <v>4201.0020.0281155</v>
          </cell>
          <cell r="C7527" t="str">
            <v>JAMSOSTEK - WP#8; REPLACEMENT SHUTL B</v>
          </cell>
        </row>
        <row r="7528">
          <cell r="B7528" t="str">
            <v>4201.0020.0281156</v>
          </cell>
          <cell r="C7528" t="str">
            <v>JAMSOSTEK - WP#9; INSTALLATION CHIP S</v>
          </cell>
        </row>
        <row r="7529">
          <cell r="B7529" t="str">
            <v>4201.0020.0281157</v>
          </cell>
          <cell r="C7529" t="str">
            <v>JAMSOSTEK - WP#9; INSTALLATION LOG RE</v>
          </cell>
        </row>
        <row r="7530">
          <cell r="B7530" t="str">
            <v>4201.0020.0281169</v>
          </cell>
          <cell r="C7530" t="str">
            <v>JAMSOSTEK - WP-9 INSTALL DEBARKING DR</v>
          </cell>
        </row>
        <row r="7531">
          <cell r="B7531" t="str">
            <v>4201.0020.0281173</v>
          </cell>
          <cell r="C7531" t="str">
            <v>JAMSOSTEK - VE#12 REPLACE ROOF &amp; SHEL</v>
          </cell>
        </row>
        <row r="7532">
          <cell r="B7532" t="str">
            <v>4201.0020.0281174</v>
          </cell>
          <cell r="C7532" t="str">
            <v>JAMSOSTEK - RC#8; NEW INSTALL OF HYDR</v>
          </cell>
        </row>
        <row r="7533">
          <cell r="B7533" t="str">
            <v>4201.0020.0281199</v>
          </cell>
          <cell r="C7533" t="str">
            <v>JAMSOSTEK - MAINTENANCE IKPP</v>
          </cell>
        </row>
        <row r="7534">
          <cell r="B7534" t="str">
            <v>4201.0020.02812008</v>
          </cell>
          <cell r="C7534" t="str">
            <v>JAMSOSTEK - VE#2 INST NEW WBL TANK A</v>
          </cell>
        </row>
        <row r="7535">
          <cell r="B7535" t="str">
            <v>4201.0020.02812009</v>
          </cell>
          <cell r="C7535" t="str">
            <v>JAMSOSTEK - WP-9 INSTALL CHIP SCREEN</v>
          </cell>
        </row>
        <row r="7536">
          <cell r="B7536" t="str">
            <v>4201.0020.02812011</v>
          </cell>
          <cell r="C7536" t="str">
            <v>JAMSOSTEK - WP#9: INSTALL DEBARKING D</v>
          </cell>
        </row>
        <row r="7537">
          <cell r="B7537" t="str">
            <v>4201.0020.02812013</v>
          </cell>
          <cell r="C7537" t="str">
            <v>JAMSOSTEK - PM#8; TIE IN (TOP SEPARAT</v>
          </cell>
        </row>
        <row r="7538">
          <cell r="B7538" t="str">
            <v>4201.0020.02812016</v>
          </cell>
          <cell r="C7538" t="str">
            <v>JAMSOSTEK - HP HEADER TG 18.19 TO P-8</v>
          </cell>
        </row>
        <row r="7539">
          <cell r="B7539" t="str">
            <v>4201.0020.02812018</v>
          </cell>
          <cell r="C7539" t="str">
            <v>JAMSOSTEK - MC#3; UPGRADE PIPING &amp; DR</v>
          </cell>
        </row>
        <row r="7540">
          <cell r="B7540" t="str">
            <v>4201.0020.02812019</v>
          </cell>
          <cell r="C7540" t="str">
            <v>JAMSOSTEK - PM#8; TIE IN WASHING &amp; CO</v>
          </cell>
        </row>
        <row r="7541">
          <cell r="B7541" t="str">
            <v>4201.0020.02812020</v>
          </cell>
          <cell r="C7541" t="str">
            <v>JAMSOSTEK - PM#8; ADD SCREEN &amp; DISMAN</v>
          </cell>
        </row>
        <row r="7542">
          <cell r="B7542" t="str">
            <v>4201.0020.02812026</v>
          </cell>
          <cell r="C7542" t="str">
            <v>JAMSOSTEK - PPM#6; FABRICATION / INST</v>
          </cell>
        </row>
        <row r="7543">
          <cell r="B7543" t="str">
            <v>4201.0020.02812032</v>
          </cell>
          <cell r="C7543" t="str">
            <v>JAMSOSTEK - OPEN CONTRACT MAINTENANCE</v>
          </cell>
        </row>
        <row r="7544">
          <cell r="B7544" t="str">
            <v>4201.0020.02812033</v>
          </cell>
          <cell r="C7544" t="str">
            <v>JAMSOSTEK - MANPOWER TO SUPPORT CORRE</v>
          </cell>
        </row>
        <row r="7545">
          <cell r="B7545" t="str">
            <v>4201.0020.02812036</v>
          </cell>
          <cell r="C7545" t="str">
            <v>JAMSOSTEK - GANTI TUBE CONDENSER TG#1</v>
          </cell>
        </row>
        <row r="7546">
          <cell r="B7546" t="str">
            <v>4201.0020.02812045</v>
          </cell>
          <cell r="C7546" t="str">
            <v>JAMSOSTEK - WP-8; REPLACEMENT OF DRUM</v>
          </cell>
        </row>
        <row r="7547">
          <cell r="B7547" t="str">
            <v>4201.0020.02812047</v>
          </cell>
          <cell r="C7547" t="str">
            <v>JAMSOSTEK - WP-9; REPLACEMENT OF DRUM</v>
          </cell>
        </row>
        <row r="7548">
          <cell r="B7548" t="str">
            <v>4201.0020.02812048</v>
          </cell>
          <cell r="C7548" t="str">
            <v>JAMSOSTEK - VE#2 PROJECT FABR &amp; INSTA</v>
          </cell>
        </row>
        <row r="7549">
          <cell r="B7549" t="str">
            <v>4201.0020.02812050</v>
          </cell>
          <cell r="C7549" t="str">
            <v>JAMSOSTEK - VE2; FABRICATION &amp; INSTAL</v>
          </cell>
        </row>
        <row r="7550">
          <cell r="B7550" t="str">
            <v>4201.0020.02812052</v>
          </cell>
          <cell r="C7550" t="str">
            <v>JAMSOSTEK - PM8; SCAFFOLDING ANNUAL S</v>
          </cell>
        </row>
        <row r="7551">
          <cell r="B7551" t="str">
            <v>4201.0020.02812055</v>
          </cell>
          <cell r="C7551" t="str">
            <v>JAMSOSTEK - PM#8; DISMANTLE EQUIPMENT</v>
          </cell>
        </row>
        <row r="7552">
          <cell r="B7552" t="str">
            <v>4201.0020.02812056</v>
          </cell>
          <cell r="C7552" t="str">
            <v>JAMSOSTEK - PM#8; TO MAKE CONVEYOR SU</v>
          </cell>
        </row>
        <row r="7553">
          <cell r="B7553" t="str">
            <v>4201.0020.02812057</v>
          </cell>
          <cell r="C7553" t="str">
            <v>JAMSOSTEK - PM#9; GANTI 4 SET NOZZLE</v>
          </cell>
        </row>
        <row r="7554">
          <cell r="B7554" t="str">
            <v>4201.0020.02812099</v>
          </cell>
          <cell r="C7554" t="str">
            <v>JAMSOSTEK - IKPP MAINTENANCE</v>
          </cell>
        </row>
        <row r="7555">
          <cell r="B7555" t="str">
            <v>4201.0020.0350933</v>
          </cell>
          <cell r="C7555" t="str">
            <v>JAMSOSTEK - PAGERUNGAN UTARA FIELD</v>
          </cell>
        </row>
        <row r="7556">
          <cell r="B7556" t="str">
            <v>4201.0020.0351002</v>
          </cell>
          <cell r="C7556" t="str">
            <v>JAMSOSTEK - EDC1 SUBSEA FACILITY TSB</v>
          </cell>
        </row>
        <row r="7557">
          <cell r="B7557" t="str">
            <v>4201.0020.0400928</v>
          </cell>
          <cell r="C7557" t="str">
            <v>JAMSOSTEK - 3 Unit BODY SHELL</v>
          </cell>
        </row>
        <row r="7558">
          <cell r="B7558" t="str">
            <v>4201.0020.0400932</v>
          </cell>
          <cell r="C7558" t="str">
            <v>JAMSOSTEK - 6 UNITS FLARE KO DRUM</v>
          </cell>
        </row>
        <row r="7559">
          <cell r="B7559" t="str">
            <v>4201.0020.0411008</v>
          </cell>
          <cell r="C7559" t="str">
            <v>JAMSOSTEK - GEN. ASSEMBLY DEBARKING</v>
          </cell>
        </row>
        <row r="7560">
          <cell r="B7560" t="str">
            <v>4201.0020.04112025</v>
          </cell>
          <cell r="C7560" t="str">
            <v>JAMSOSTEK - MANPOWER SUPPLY FOR PROJE</v>
          </cell>
        </row>
        <row r="7561">
          <cell r="B7561" t="str">
            <v>4201.0020.0480753</v>
          </cell>
          <cell r="C7561" t="str">
            <v>JAMSOSTEK - COMBINED FEED EXCHANGER</v>
          </cell>
        </row>
        <row r="7562">
          <cell r="B7562" t="str">
            <v>4201.0020.0480901</v>
          </cell>
          <cell r="C7562" t="str">
            <v>JAMSOSTEK - DEBUT TRIM COND 211-E-9</v>
          </cell>
        </row>
        <row r="7563">
          <cell r="B7563" t="str">
            <v>4201.0020.0480906</v>
          </cell>
          <cell r="C7563" t="str">
            <v>JAMSOSTEK - TBUNDLE 140-E-11A,E-16</v>
          </cell>
        </row>
        <row r="7564">
          <cell r="B7564" t="str">
            <v>4201.0020.0480912</v>
          </cell>
          <cell r="C7564" t="str">
            <v>JAMSOSTEK - FAB HE, 701-E-5&amp;702-E-7</v>
          </cell>
        </row>
        <row r="7565">
          <cell r="B7565" t="str">
            <v>4201.0020.0480914</v>
          </cell>
          <cell r="C7565" t="str">
            <v>JAMSOSTEK - FAB HE,ITEM 140-E-20&amp;E-25</v>
          </cell>
        </row>
        <row r="7566">
          <cell r="B7566" t="str">
            <v>4201.0020.0480918</v>
          </cell>
          <cell r="C7566" t="str">
            <v>JAMSOSTEK - TUBE BUNDLE ASS F/023E-11</v>
          </cell>
        </row>
        <row r="7567">
          <cell r="B7567" t="str">
            <v>4201.0020.0480922</v>
          </cell>
          <cell r="C7567" t="str">
            <v>JAMSOSTEK - COMBINED FEED EXCHANGER</v>
          </cell>
        </row>
        <row r="7568">
          <cell r="B7568" t="str">
            <v>4201.0020.0480925</v>
          </cell>
          <cell r="C7568" t="str">
            <v>JAMSOSTEK - 6 DISPENSER (SOE-TA)</v>
          </cell>
        </row>
        <row r="7569">
          <cell r="B7569" t="str">
            <v>4201.0020.0481001</v>
          </cell>
          <cell r="C7569" t="str">
            <v>JAMSOSTEK - VESSEL TAG NO.14-E-25</v>
          </cell>
        </row>
        <row r="7570">
          <cell r="B7570" t="str">
            <v>4201.0020.0481012</v>
          </cell>
          <cell r="C7570" t="str">
            <v>JAMSOSTEK - BAFFLE PLATE</v>
          </cell>
        </row>
        <row r="7571">
          <cell r="B7571" t="str">
            <v>4201.0020.0481016</v>
          </cell>
          <cell r="C7571" t="str">
            <v>JAMSOSTEK - ERECTION VCFHE 84E-201</v>
          </cell>
        </row>
        <row r="7572">
          <cell r="B7572" t="str">
            <v>4201.0020.0481023</v>
          </cell>
          <cell r="C7572" t="str">
            <v>JAMSOSTEK - PASS PARTITION PLATE</v>
          </cell>
        </row>
        <row r="7573">
          <cell r="B7573" t="str">
            <v>4201.0020.0481024</v>
          </cell>
          <cell r="C7573" t="str">
            <v>JAMSOSTEK - T. BUNDLE COMP, CHANNEL</v>
          </cell>
        </row>
        <row r="7574">
          <cell r="B7574" t="str">
            <v>4201.0020.0481101</v>
          </cell>
          <cell r="C7574" t="str">
            <v>JAMSOSTEK - TUBE BUNDLE TYPE "U"</v>
          </cell>
        </row>
        <row r="7575">
          <cell r="B7575" t="str">
            <v>4201.0020.0481105</v>
          </cell>
          <cell r="C7575" t="str">
            <v>JAMSOSTEK - TBUNDLE AS110-E-7 A/B/C/D</v>
          </cell>
        </row>
        <row r="7576">
          <cell r="B7576" t="str">
            <v>4201.0020.0481106</v>
          </cell>
          <cell r="C7576" t="str">
            <v>JAMSOSTEK - EJCTR STEAMTAG110-J-51A/B</v>
          </cell>
        </row>
        <row r="7577">
          <cell r="B7577" t="str">
            <v>4201.0020.0481107</v>
          </cell>
          <cell r="C7577" t="str">
            <v>JAMSOSTEK - TBUNDLE AS&amp;SHELL 93E-405</v>
          </cell>
        </row>
        <row r="7578">
          <cell r="B7578" t="str">
            <v>4201.0020.0481109</v>
          </cell>
          <cell r="C7578" t="str">
            <v>JAMSOSTEK - PRESSURE VESSEL FABRICATI</v>
          </cell>
        </row>
        <row r="7579">
          <cell r="B7579" t="str">
            <v>4201.0020.0481114</v>
          </cell>
          <cell r="C7579" t="str">
            <v>JAMSOSTEK - HEAT EXCHANGER COMPLETE 7</v>
          </cell>
        </row>
        <row r="7580">
          <cell r="B7580" t="str">
            <v>4201.0020.0481117</v>
          </cell>
          <cell r="C7580" t="str">
            <v>JAMSOSTEK - CONDENSATE STRIPPER</v>
          </cell>
        </row>
        <row r="7581">
          <cell r="B7581" t="str">
            <v>4201.0020.0481118</v>
          </cell>
          <cell r="C7581" t="str">
            <v>JAMSOSTEK - VESSEL, HORIZONTAL TAG</v>
          </cell>
        </row>
        <row r="7582">
          <cell r="B7582" t="str">
            <v>4201.0020.0481124</v>
          </cell>
          <cell r="C7582" t="str">
            <v>JAMSOSTEK - Heat Exchanger  Assy Tag</v>
          </cell>
        </row>
        <row r="7583">
          <cell r="B7583" t="str">
            <v>4201.0020.0481153</v>
          </cell>
          <cell r="C7583" t="str">
            <v>JAMSOSTEK - 5 (FIVE) UNIT COMBINED FE</v>
          </cell>
        </row>
        <row r="7584">
          <cell r="B7584" t="str">
            <v>4201.0020.0481159</v>
          </cell>
          <cell r="C7584" t="str">
            <v>JAMSOSTEK - PEMBANGUNAN UNIT CHLORIDE</v>
          </cell>
        </row>
        <row r="7585">
          <cell r="B7585" t="str">
            <v>4201.0020.0481160</v>
          </cell>
          <cell r="C7585" t="str">
            <v>JAMSOSTEK - FABRICATION INTERNAL PART</v>
          </cell>
        </row>
        <row r="7586">
          <cell r="B7586" t="str">
            <v>4201.0020.0481161</v>
          </cell>
          <cell r="C7586" t="str">
            <v>JAMSOSTEK - HEAT EXCHANGER 260-E-157</v>
          </cell>
        </row>
        <row r="7587">
          <cell r="B7587" t="str">
            <v>4201.0020.0481163</v>
          </cell>
          <cell r="C7587" t="str">
            <v>JAMSOSTEK - PEMBANGUNAN FASILITAS SLU</v>
          </cell>
        </row>
        <row r="7588">
          <cell r="B7588" t="str">
            <v>4201.0020.0481166</v>
          </cell>
          <cell r="C7588" t="str">
            <v>JAMSOSTEK - SHELL &amp; TUBE BUNDLE  Assy</v>
          </cell>
        </row>
        <row r="7589">
          <cell r="B7589" t="str">
            <v>4201.0020.04812004</v>
          </cell>
          <cell r="C7589" t="str">
            <v>JAMSOSTEK - TOP HEAD COLOUMN</v>
          </cell>
        </row>
        <row r="7590">
          <cell r="B7590" t="str">
            <v>4201.0020.04812005</v>
          </cell>
          <cell r="C7590" t="str">
            <v>JAMSOSTEK - HEAT EXCHANGER</v>
          </cell>
        </row>
        <row r="7591">
          <cell r="B7591" t="str">
            <v>4201.0020.0510862</v>
          </cell>
          <cell r="C7591" t="str">
            <v>JAMSOSTEK - PRESSURE VESSEL</v>
          </cell>
        </row>
        <row r="7592">
          <cell r="B7592" t="str">
            <v>4201.0020.0510863</v>
          </cell>
          <cell r="C7592" t="str">
            <v>JAMSOSTEK - PROV OF SHELL &amp; TUBE HEAT</v>
          </cell>
        </row>
        <row r="7593">
          <cell r="B7593" t="str">
            <v>4201.0020.0510902</v>
          </cell>
          <cell r="C7593" t="str">
            <v>JAMSOSTEK - PRESSURE VESSEL GSA</v>
          </cell>
        </row>
        <row r="7594">
          <cell r="B7594" t="str">
            <v>4201.0020.0511017</v>
          </cell>
          <cell r="C7594" t="str">
            <v>JAMSOSTEK - FAB HEAD CHANNEL (E-2030)</v>
          </cell>
        </row>
        <row r="7595">
          <cell r="B7595" t="str">
            <v>4201.0020.0511152</v>
          </cell>
          <cell r="C7595" t="str">
            <v>JAMSOSTEK - ENGINEERING, PROCUREMENT,</v>
          </cell>
        </row>
        <row r="7596">
          <cell r="B7596" t="str">
            <v>4201.0020.0540911</v>
          </cell>
          <cell r="C7596" t="str">
            <v>JAMSOSTEK - NATURAL GAS REHEATER</v>
          </cell>
        </row>
        <row r="7597">
          <cell r="B7597" t="str">
            <v>4201.0020.0541171</v>
          </cell>
          <cell r="C7597" t="str">
            <v>JAMSOSTEK - HEAT EXCHANGER DEHYDROGEN</v>
          </cell>
        </row>
        <row r="7598">
          <cell r="B7598" t="str">
            <v>4201.0020.05412002</v>
          </cell>
          <cell r="C7598" t="str">
            <v>JAMSOSTEK - REPLACEMENT HEAT EXCHANGE</v>
          </cell>
        </row>
        <row r="7599">
          <cell r="B7599" t="str">
            <v>4201.0020.0550824</v>
          </cell>
          <cell r="C7599" t="str">
            <v>JAMSOSTEK - FERTILIZER FACTORY EXPANS</v>
          </cell>
        </row>
        <row r="7600">
          <cell r="B7600" t="str">
            <v>4201.0020.0560920</v>
          </cell>
          <cell r="C7600" t="str">
            <v>JAMSOSTEK - REPL T BUNDLE 3A-1111-C</v>
          </cell>
        </row>
        <row r="7601">
          <cell r="B7601" t="str">
            <v>4201.0020.0561111</v>
          </cell>
          <cell r="C7601" t="str">
            <v>JAMSOSTEK - SUPERHEATER WASTE HEAT BO</v>
          </cell>
        </row>
        <row r="7602">
          <cell r="B7602" t="str">
            <v>4201.0020.0561112</v>
          </cell>
          <cell r="C7602" t="str">
            <v>JAMSOSTEK - AIR HEATER 5U-EC-301 (SEG</v>
          </cell>
        </row>
        <row r="7603">
          <cell r="B7603" t="str">
            <v>4201.0020.0561151</v>
          </cell>
          <cell r="C7603" t="str">
            <v>JAMSOSTEK - HP STEAM SUPER HEATER 102</v>
          </cell>
        </row>
        <row r="7604">
          <cell r="B7604" t="str">
            <v>4201.0020.0561158</v>
          </cell>
          <cell r="C7604" t="str">
            <v>JAMSOSTEK - 5A-115C METHANATOR EFFLUE</v>
          </cell>
        </row>
        <row r="7605">
          <cell r="B7605" t="str">
            <v>4201.0020.0561164</v>
          </cell>
          <cell r="C7605" t="str">
            <v>JAMSOSTEK - PLATE DISTRIBUTOR COMPLAT</v>
          </cell>
        </row>
        <row r="7606">
          <cell r="B7606" t="str">
            <v>4201.0020.0561170</v>
          </cell>
          <cell r="C7606" t="str">
            <v>JAMSOSTEK - RETUBING 101-C PUSRI - 1B</v>
          </cell>
        </row>
        <row r="7607">
          <cell r="B7607" t="str">
            <v>4201.0020.05612014</v>
          </cell>
          <cell r="C7607" t="str">
            <v>JAMSOSTEK - TUBE BUNDLE</v>
          </cell>
        </row>
        <row r="7608">
          <cell r="B7608" t="str">
            <v>4201.0020.05612015</v>
          </cell>
          <cell r="C7608" t="str">
            <v>JAMSOSTEK - PRETHICKENER 5U-FD-202</v>
          </cell>
        </row>
        <row r="7609">
          <cell r="B7609" t="str">
            <v>4201.0020.0580817</v>
          </cell>
          <cell r="C7609" t="str">
            <v>JAMSOSTEK - PRESS. VESSEL RCC OFF GAS</v>
          </cell>
        </row>
        <row r="7610">
          <cell r="B7610" t="str">
            <v>4201.0020.0581003</v>
          </cell>
          <cell r="C7610" t="str">
            <v>JAMSOSTEK - 10.000MT AMMONIA25-TK-801</v>
          </cell>
        </row>
        <row r="7611">
          <cell r="B7611" t="str">
            <v>4201.0020.0581009</v>
          </cell>
          <cell r="C7611" t="str">
            <v>JAMSOSTEK - STAINLESS STEEL STRUC ANP</v>
          </cell>
        </row>
        <row r="7612">
          <cell r="B7612" t="str">
            <v>4201.0020.0581126</v>
          </cell>
          <cell r="C7612" t="str">
            <v>JAMSOSTEK - PRESSURE VESSEL 2 X 35 MW</v>
          </cell>
        </row>
        <row r="7613">
          <cell r="B7613" t="str">
            <v>4201.0020.0600702</v>
          </cell>
          <cell r="C7613" t="str">
            <v>JAMSOSTEK - INSTALL / ERECTION SUBCON</v>
          </cell>
        </row>
        <row r="7614">
          <cell r="B7614" t="str">
            <v>4201.0020.0600704</v>
          </cell>
          <cell r="C7614" t="str">
            <v>JAMSOSTEK - COAL FIRED PWR PL PR THER</v>
          </cell>
        </row>
        <row r="7615">
          <cell r="B7615" t="str">
            <v>4201.0020.0600706</v>
          </cell>
          <cell r="C7615" t="str">
            <v>JAMSOSTEK - COAL-FIRED POWER PLANT PR</v>
          </cell>
        </row>
        <row r="7616">
          <cell r="B7616" t="str">
            <v>4201.0020.0600708</v>
          </cell>
          <cell r="C7616" t="str">
            <v>JAMSOSTEK - ESP INLET FLUE &amp; ESP OUTL</v>
          </cell>
        </row>
        <row r="7617">
          <cell r="B7617" t="str">
            <v>4201.0020.0600710</v>
          </cell>
          <cell r="C7617" t="str">
            <v>JAMSOSTEK - I &amp; C PRIMARY VALVE</v>
          </cell>
        </row>
        <row r="7618">
          <cell r="B7618" t="str">
            <v>4201.0020.0600711</v>
          </cell>
          <cell r="C7618" t="str">
            <v>JAMSOSTEK - FLUE SUPPORTER SUPERSTRUC</v>
          </cell>
        </row>
        <row r="7619">
          <cell r="B7619" t="str">
            <v>4201.0020.0600907</v>
          </cell>
          <cell r="C7619" t="str">
            <v>JAMSOSTEK - INST/ERCTION MECH 3X315MW</v>
          </cell>
        </row>
        <row r="7620">
          <cell r="B7620" t="str">
            <v>4201.0020.0630910</v>
          </cell>
          <cell r="C7620" t="str">
            <v>JAMSOSTEK - FABRICATION RISER CLAMP</v>
          </cell>
        </row>
        <row r="7621">
          <cell r="B7621" t="str">
            <v>4201.0020.0631115</v>
          </cell>
          <cell r="C7621" t="str">
            <v>JAMSOSTEK - SUPPLY OF HEAT EXCHANGER</v>
          </cell>
        </row>
        <row r="7622">
          <cell r="B7622" t="str">
            <v>4201.0020.0631201</v>
          </cell>
          <cell r="C7622" t="str">
            <v>JAMSOSTEK - PROVISION OF EPCI KF GAS</v>
          </cell>
        </row>
        <row r="7623">
          <cell r="B7623" t="str">
            <v>4201.0020.06312029</v>
          </cell>
          <cell r="C7623" t="str">
            <v>JAMSOSTEK - FABRICATION PIPE SPOOL</v>
          </cell>
        </row>
        <row r="7624">
          <cell r="B7624" t="str">
            <v>4201.0020.06312051</v>
          </cell>
          <cell r="C7624" t="str">
            <v>JAMSOSTEK - PROVISION OF ENGINEERING</v>
          </cell>
        </row>
        <row r="7625">
          <cell r="B7625" t="str">
            <v>4201.0020.0651021</v>
          </cell>
          <cell r="C7625" t="str">
            <v>JAMSOSTEK - FAB&amp;INSTAL ENERGY PLANT</v>
          </cell>
        </row>
        <row r="7626">
          <cell r="B7626" t="str">
            <v>4201.0020.0651025</v>
          </cell>
          <cell r="C7626" t="str">
            <v>JAMSOSTEK - SUPPLY &amp; INSTAL PNEUMATIC</v>
          </cell>
        </row>
        <row r="7627">
          <cell r="B7627" t="str">
            <v>4201.0020.0651102</v>
          </cell>
          <cell r="C7627" t="str">
            <v>JAMSOSTEK - SUPP&amp;INST 7110,7120,7130</v>
          </cell>
        </row>
        <row r="7628">
          <cell r="B7628" t="str">
            <v>4201.0020.0701022</v>
          </cell>
          <cell r="C7628" t="str">
            <v>JAMSOSTEK - CHEMICAL CLEANING</v>
          </cell>
        </row>
        <row r="7629">
          <cell r="B7629" t="str">
            <v>4201.0020.0701122</v>
          </cell>
          <cell r="C7629" t="str">
            <v>JAMSOSTEK - PUMP &amp; PIPING BROKE STOR.</v>
          </cell>
        </row>
        <row r="7630">
          <cell r="B7630" t="str">
            <v>4201.0020.0731138</v>
          </cell>
          <cell r="C7630" t="str">
            <v>JAMSOSTEK - AIR HEATER TUBES</v>
          </cell>
        </row>
        <row r="7631">
          <cell r="B7631" t="str">
            <v>4201.0020.07312054</v>
          </cell>
          <cell r="C7631" t="str">
            <v>JAMSOSTEK - SERVICE BARK CONVEYOR</v>
          </cell>
        </row>
        <row r="7632">
          <cell r="B7632" t="str">
            <v>4201.0020.0830924</v>
          </cell>
          <cell r="C7632" t="str">
            <v>JAMSOSTEK - TRANS,INST,HOOKUP POLENG</v>
          </cell>
        </row>
        <row r="7633">
          <cell r="B7633" t="str">
            <v>4201.0020.0831120</v>
          </cell>
          <cell r="C7633" t="str">
            <v>JAMSOSTEK - EPC WORKS FOR PPP-CW-DW-G</v>
          </cell>
        </row>
        <row r="7634">
          <cell r="B7634" t="str">
            <v>4201.0020.0881108</v>
          </cell>
          <cell r="C7634" t="str">
            <v>JAMSOSTEK - REPLACE SW PIPE</v>
          </cell>
        </row>
        <row r="7635">
          <cell r="B7635" t="str">
            <v>4201.0020.0881123</v>
          </cell>
          <cell r="C7635" t="str">
            <v>JAMSOSTEK - HOUSING FILTER</v>
          </cell>
        </row>
        <row r="7636">
          <cell r="B7636" t="str">
            <v>4201.0020.0901121</v>
          </cell>
          <cell r="C7636" t="str">
            <v>JAMSOSTEK - DUCTING TISSUE MILL II</v>
          </cell>
        </row>
        <row r="7637">
          <cell r="B7637" t="str">
            <v>4201.0020.0901142</v>
          </cell>
          <cell r="C7637" t="str">
            <v>JAMSOSTEK - Ducting Yankee</v>
          </cell>
        </row>
        <row r="7638">
          <cell r="B7638" t="str">
            <v>4201.0020.0911125</v>
          </cell>
          <cell r="C7638" t="str">
            <v>JAMSOSTEK - Water System &amp; Coal Syste</v>
          </cell>
        </row>
        <row r="7639">
          <cell r="B7639" t="str">
            <v>4201.0020.0921147</v>
          </cell>
          <cell r="C7639" t="str">
            <v>JAMSOSTEK - ADD. BY PAS LINE FOR DOUB</v>
          </cell>
        </row>
        <row r="7640">
          <cell r="B7640" t="str">
            <v>4201.0020.0991129</v>
          </cell>
          <cell r="C7640" t="str">
            <v>JAMSOSTEK - PIPA HYDRANT</v>
          </cell>
        </row>
        <row r="7641">
          <cell r="B7641" t="str">
            <v>4201.0020.1021146</v>
          </cell>
          <cell r="C7641" t="str">
            <v>JAMSOSTEK -  water surge tank</v>
          </cell>
        </row>
        <row r="7642">
          <cell r="B7642" t="str">
            <v>4201.0020.1031143</v>
          </cell>
          <cell r="C7642" t="str">
            <v>JAMSOSTEK - DUPLEX PIPE SPOOL 2-INC,</v>
          </cell>
        </row>
        <row r="7643">
          <cell r="B7643" t="str">
            <v>4201.0020.10412034</v>
          </cell>
          <cell r="C7643" t="str">
            <v>JAMSOSTEK - TUBE BUNDLE E201-05-08-09</v>
          </cell>
        </row>
        <row r="7644">
          <cell r="B7644" t="str">
            <v>4201.0020.10512037</v>
          </cell>
          <cell r="C7644" t="str">
            <v>JAMSOSTEK - HEAT EXCHANGER ASSY TAG N</v>
          </cell>
        </row>
        <row r="7645">
          <cell r="B7645" t="str">
            <v>4201.0020.10512038</v>
          </cell>
          <cell r="C7645" t="str">
            <v>JAMSOSTEK - PENGADAAN SHELL ASSY TAG</v>
          </cell>
        </row>
        <row r="7646">
          <cell r="B7646" t="str">
            <v>4201.0020.10512039</v>
          </cell>
          <cell r="C7646" t="str">
            <v>JAMSOSTEK - PENGADAAN SHELL ASSY TAG</v>
          </cell>
        </row>
        <row r="7647">
          <cell r="B7647" t="str">
            <v>4201.0020.10512060</v>
          </cell>
          <cell r="C7647" t="str">
            <v>JAMSOSTEK - PENGGANTIAN/PEMBUATAN TES</v>
          </cell>
        </row>
        <row r="7648">
          <cell r="B7648" t="str">
            <v>4201.0020.10612040</v>
          </cell>
          <cell r="C7648" t="str">
            <v>JAMSOSTEK - TUBE BUNDLE, SHELLBUNDLE,</v>
          </cell>
        </row>
        <row r="7649">
          <cell r="B7649" t="str">
            <v>4201.0020.10612053</v>
          </cell>
          <cell r="C7649" t="str">
            <v>JAMSOSTEK - ENGINEERING, PROCUREMENT</v>
          </cell>
        </row>
        <row r="7650">
          <cell r="B7650" t="str">
            <v>4201.0020.1121154</v>
          </cell>
          <cell r="C7650" t="str">
            <v>JAMSOSTEK - H2S MUD / GAS SEPARATOR</v>
          </cell>
        </row>
        <row r="7651">
          <cell r="B7651" t="str">
            <v>4201.0020.1161162</v>
          </cell>
          <cell r="C7651" t="str">
            <v>JAMSOSTEK - SECONDARY REFORMER EFFLUE</v>
          </cell>
        </row>
        <row r="7652">
          <cell r="B7652" t="str">
            <v>4201.0020.1171165</v>
          </cell>
          <cell r="C7652" t="str">
            <v>JAMSOSTEK - TOWER</v>
          </cell>
        </row>
        <row r="7653">
          <cell r="B7653" t="str">
            <v>4201.0020.1171167</v>
          </cell>
          <cell r="C7653" t="str">
            <v>JAMSOSTEK - SHOP FABRICATED VESSEL &amp;</v>
          </cell>
        </row>
        <row r="7654">
          <cell r="B7654" t="str">
            <v>4201.0020.1171168</v>
          </cell>
          <cell r="C7654" t="str">
            <v>JAMSOSTEK - SHOP FABRICATED VESSEL &amp;</v>
          </cell>
        </row>
        <row r="7655">
          <cell r="B7655" t="str">
            <v>4201.0020.11712010</v>
          </cell>
          <cell r="C7655" t="str">
            <v>JAMSOSTEK - SHOP FABRICATED VESSEL &amp;</v>
          </cell>
        </row>
        <row r="7656">
          <cell r="B7656" t="str">
            <v>4201.0020.11712023</v>
          </cell>
          <cell r="C7656" t="str">
            <v>JAMSOSTEK - SHOP FABRICATED VESSEL &amp;</v>
          </cell>
        </row>
        <row r="7657">
          <cell r="B7657" t="str">
            <v>4201.0020.1191172</v>
          </cell>
          <cell r="C7657" t="str">
            <v>JAMSOSTEK - EPC MOBILE SEPARATOR</v>
          </cell>
        </row>
        <row r="7658">
          <cell r="B7658" t="str">
            <v>4201.0020.1201175</v>
          </cell>
          <cell r="C7658" t="str">
            <v>JAMSOSTEK - FABRICATION &amp; ERECTION OF</v>
          </cell>
        </row>
        <row r="7659">
          <cell r="B7659" t="str">
            <v>4201.0020.12812012</v>
          </cell>
          <cell r="C7659" t="str">
            <v>JAMSOSTEK - RENTAL DRILLING EQUIPMENT</v>
          </cell>
        </row>
        <row r="7660">
          <cell r="B7660" t="str">
            <v>4201.0020.12912007</v>
          </cell>
          <cell r="C7660" t="str">
            <v>JAMSOSTEK - SUPPLY OF SHELL &amp; TUBE HE</v>
          </cell>
        </row>
        <row r="7661">
          <cell r="B7661" t="str">
            <v>4201.0020.14512017</v>
          </cell>
          <cell r="C7661" t="str">
            <v>JAMSOSTEK - DIVING EQUIPMENT</v>
          </cell>
        </row>
        <row r="7662">
          <cell r="B7662" t="str">
            <v>4201.0020.14912041</v>
          </cell>
          <cell r="C7662" t="str">
            <v>JAMSOSTEK - FABRIKASI SHELL 24E-113</v>
          </cell>
        </row>
        <row r="7663">
          <cell r="B7663" t="str">
            <v>4201.0020.15012024</v>
          </cell>
          <cell r="C7663" t="str">
            <v>JAMSOSTEK -  TOTAL RETUBE INSITU SURF</v>
          </cell>
        </row>
        <row r="7664">
          <cell r="B7664" t="str">
            <v>4201.0020.15212028</v>
          </cell>
          <cell r="C7664" t="str">
            <v>JAMSOSTEK - TUBE BUNDLE SHELL H5012 &amp;</v>
          </cell>
        </row>
        <row r="7665">
          <cell r="B7665" t="str">
            <v>4201.0020.15212059</v>
          </cell>
          <cell r="C7665" t="str">
            <v>JAMSOSTEK - SECONDARY REACTOR UNIT</v>
          </cell>
        </row>
        <row r="7666">
          <cell r="B7666" t="str">
            <v>4201.0020.15312030</v>
          </cell>
          <cell r="C7666" t="str">
            <v>JAMSOSTEK - 2 UNIT FUEL GAS FILTER CO</v>
          </cell>
        </row>
        <row r="7667">
          <cell r="B7667" t="str">
            <v>4201.0020.15712042</v>
          </cell>
          <cell r="C7667" t="str">
            <v>JAMSOSTEK - REDESIGN, FABRIKASI &amp; PEM</v>
          </cell>
        </row>
        <row r="7668">
          <cell r="B7668" t="str">
            <v>4201.0020.16012044</v>
          </cell>
          <cell r="C7668" t="str">
            <v>JAMSOSTEK -  EPCI CONTRACT FOR LIMA F</v>
          </cell>
        </row>
        <row r="7669">
          <cell r="B7669" t="str">
            <v>4201.0020.16409005</v>
          </cell>
          <cell r="C7669" t="str">
            <v>JAMSOSTEK - MEG Injection Package</v>
          </cell>
        </row>
        <row r="7670">
          <cell r="B7670" t="str">
            <v>4201.0020.R000000</v>
          </cell>
          <cell r="C7670" t="str">
            <v>JAMSOSTEK - SEWA EQUIPMENT- EXCAVATOR</v>
          </cell>
        </row>
        <row r="7671">
          <cell r="B7671" t="str">
            <v>4201.0021.06312006</v>
          </cell>
          <cell r="C7671" t="str">
            <v>BIAYA SURETY BOND - PROV OF EPCI KF GAS (INT)</v>
          </cell>
        </row>
        <row r="7672">
          <cell r="B7672" t="str">
            <v>4201.0021.002</v>
          </cell>
          <cell r="C7672" t="str">
            <v>BIAYA SURETY BOND - WORKSHOP</v>
          </cell>
        </row>
        <row r="7673">
          <cell r="B7673" t="str">
            <v>4201.0021.0050852</v>
          </cell>
          <cell r="C7673" t="str">
            <v>BIAYA SURETY BOND - KAMBUNA TOPSIDE REUSER S</v>
          </cell>
        </row>
        <row r="7674">
          <cell r="B7674" t="str">
            <v>4201.0021.0050905</v>
          </cell>
          <cell r="C7674" t="str">
            <v>BIAYA SURETY BOND - MEG INJECTION PACKAGE</v>
          </cell>
        </row>
        <row r="7675">
          <cell r="B7675" t="str">
            <v>4201.0021.00712046</v>
          </cell>
          <cell r="C7675" t="str">
            <v>BIAYA SURETY BOND - FABRIKASI  &amp; INSTASI UNTU</v>
          </cell>
        </row>
        <row r="7676">
          <cell r="B7676" t="str">
            <v>4201.0021.0081014</v>
          </cell>
          <cell r="C7676" t="str">
            <v>BIAYA SURETY BOND - SEI AMBAWANG KAB.KUBU</v>
          </cell>
        </row>
        <row r="7677">
          <cell r="B7677" t="str">
            <v>4201.0021.0101019</v>
          </cell>
          <cell r="C7677" t="str">
            <v>BIAYA SURETY BOND - CPP&amp;AUP PLATFORMS INST</v>
          </cell>
        </row>
        <row r="7678">
          <cell r="B7678" t="str">
            <v>4201.0021.0101137</v>
          </cell>
          <cell r="C7678" t="str">
            <v>BIAYA SURETY BOND - CPP &amp; AUP Platforms</v>
          </cell>
        </row>
        <row r="7679">
          <cell r="B7679" t="str">
            <v>4201.0021.0120832</v>
          </cell>
          <cell r="C7679" t="str">
            <v>BIAYA SURETY BOND - SHELL &amp; TUBE HEAT EXCHANG</v>
          </cell>
        </row>
        <row r="7680">
          <cell r="B7680" t="str">
            <v>4201.0021.0130903</v>
          </cell>
          <cell r="C7680" t="str">
            <v>BIAYA SURETY BOND - WELL TEST, SKID UNIT</v>
          </cell>
        </row>
        <row r="7681">
          <cell r="B7681" t="str">
            <v>4201.0021.0130904</v>
          </cell>
          <cell r="C7681" t="str">
            <v>BIAYA SURETY BOND - HEAT EXCHANGER</v>
          </cell>
        </row>
        <row r="7682">
          <cell r="B7682" t="str">
            <v>4201.0021.0130908</v>
          </cell>
          <cell r="C7682" t="str">
            <v>BIAYA SURETY BOND - PIPE SLEEVE &amp; DURI, RIAU</v>
          </cell>
        </row>
        <row r="7683">
          <cell r="B7683" t="str">
            <v>4201.0021.0130923</v>
          </cell>
          <cell r="C7683" t="str">
            <v>BIAYA SURETY BOND - PROV OF WATER STO TANK</v>
          </cell>
        </row>
        <row r="7684">
          <cell r="B7684" t="str">
            <v>4201.0021.0130929</v>
          </cell>
          <cell r="C7684" t="str">
            <v>BIAYA SURETY BOND - OPERATION ASSISTANCE SLN</v>
          </cell>
        </row>
        <row r="7685">
          <cell r="B7685" t="str">
            <v>4201.0021.0130931</v>
          </cell>
          <cell r="C7685" t="str">
            <v>BIAYA SURETY BOND - STORAGE TANK FOR INT PROG</v>
          </cell>
        </row>
        <row r="7686">
          <cell r="B7686" t="str">
            <v>4201.0021.0131004</v>
          </cell>
          <cell r="C7686" t="str">
            <v>BIAYA SURETY BOND - 3 UNITS K.O. DRUM</v>
          </cell>
        </row>
        <row r="7687">
          <cell r="B7687" t="str">
            <v>4201.0021.0131010</v>
          </cell>
          <cell r="C7687" t="str">
            <v>BIAYA SURETY BOND - DISAIN&amp;FAB ALAT SURFAKTAN</v>
          </cell>
        </row>
        <row r="7688">
          <cell r="B7688" t="str">
            <v>4201.0021.0131018</v>
          </cell>
          <cell r="C7688" t="str">
            <v>BIAYA SURETY BOND - JASA KONST TANGKI PEMISAH</v>
          </cell>
        </row>
        <row r="7689">
          <cell r="B7689" t="str">
            <v>4201.0021.0131104</v>
          </cell>
          <cell r="C7689" t="str">
            <v>BIAYA SURETY BOND - RIGLESS SERVICE</v>
          </cell>
        </row>
        <row r="7690">
          <cell r="B7690" t="str">
            <v>4201.0021.0131113</v>
          </cell>
          <cell r="C7690" t="str">
            <v>BIAYA SURETY BOND - EPC U/ FASILITAS TANKI DI</v>
          </cell>
        </row>
        <row r="7691">
          <cell r="B7691" t="str">
            <v>4201.0021.0131119</v>
          </cell>
          <cell r="C7691" t="str">
            <v>BIAYA SURETY BOND - EPF OF STORAGE FOR RANTAU</v>
          </cell>
        </row>
        <row r="7692">
          <cell r="B7692" t="str">
            <v>4201.0021.0131127</v>
          </cell>
          <cell r="C7692" t="str">
            <v>BIAYA SURETY BOND - RIGLESS SERVICE</v>
          </cell>
        </row>
        <row r="7693">
          <cell r="B7693" t="str">
            <v>4201.0021.0131150</v>
          </cell>
          <cell r="C7693" t="str">
            <v>BIAYA SURETY BOND - WASH TANK REPAIR</v>
          </cell>
        </row>
        <row r="7694">
          <cell r="B7694" t="str">
            <v>4201.0021.01312003</v>
          </cell>
          <cell r="C7694" t="str">
            <v>BIAYA SURETY BOND - RIGLESS SERVICES</v>
          </cell>
        </row>
        <row r="7695">
          <cell r="B7695" t="str">
            <v>4201.0021.01312031</v>
          </cell>
          <cell r="C7695" t="str">
            <v>BIAYA SURETY BOND - PLUG BACK WITH SLICKLINE</v>
          </cell>
        </row>
        <row r="7696">
          <cell r="B7696" t="str">
            <v>4201.0021.01312049</v>
          </cell>
          <cell r="C7696" t="str">
            <v>BIAYA SURETY BOND - HRSG #2 &amp; #5</v>
          </cell>
        </row>
        <row r="7697">
          <cell r="B7697" t="str">
            <v>4201.0021.01312058</v>
          </cell>
          <cell r="C7697" t="str">
            <v>BIAYA SURETY BOND - FOAMING SERVICES</v>
          </cell>
        </row>
        <row r="7698">
          <cell r="B7698" t="str">
            <v>4201.0021.0150909</v>
          </cell>
          <cell r="C7698" t="str">
            <v>BIAYA SURETY BOND - PIPE CONNECTION</v>
          </cell>
        </row>
        <row r="7699">
          <cell r="B7699" t="str">
            <v>4201.0021.0150916</v>
          </cell>
          <cell r="C7699" t="str">
            <v>BIAYA SURETY BOND - SUBSEA CABLE</v>
          </cell>
        </row>
        <row r="7700">
          <cell r="B7700" t="str">
            <v>4201.0021.0151128</v>
          </cell>
          <cell r="C7700" t="str">
            <v>BIAYA SURETY BOND - PROJECT BAWAL PIPELINE</v>
          </cell>
        </row>
        <row r="7701">
          <cell r="B7701" t="str">
            <v>4201.0021.01512021</v>
          </cell>
          <cell r="C7701" t="str">
            <v>BIAYA SURETY BOND - TUBE BUNDLE CONDENSATE CO</v>
          </cell>
        </row>
        <row r="7702">
          <cell r="B7702" t="str">
            <v>4201.0021.01512027</v>
          </cell>
          <cell r="C7702" t="str">
            <v>BIAYA SURETY BOND - FUEL GAS SCRUBBER AND HEA</v>
          </cell>
        </row>
        <row r="7703">
          <cell r="B7703" t="str">
            <v>4201.0021.01512043</v>
          </cell>
          <cell r="C7703" t="str">
            <v>BIAYA SURETY BOND - EHMR WATER PROJECT, EPCI</v>
          </cell>
        </row>
        <row r="7704">
          <cell r="B7704" t="str">
            <v>4201.0021.01512062</v>
          </cell>
          <cell r="C7704" t="str">
            <v>BIAYA SURETY BOND - EPCI TEMBANG 8 TO BAWAL P</v>
          </cell>
        </row>
        <row r="7705">
          <cell r="B7705" t="str">
            <v>4201.0021.0191139</v>
          </cell>
          <cell r="C7705" t="str">
            <v>BIAYA SURETY BOND - Maintenance of Expansion</v>
          </cell>
        </row>
        <row r="7706">
          <cell r="B7706" t="str">
            <v>4201.0021.0241007</v>
          </cell>
          <cell r="C7706" t="str">
            <v>BIAYA SURETY BOND - REP&amp;TEST (336-I;1000m3)</v>
          </cell>
        </row>
        <row r="7707">
          <cell r="B7707" t="str">
            <v>4201.0021.02412022</v>
          </cell>
          <cell r="C7707" t="str">
            <v>BIAYA SURETY BOND - REPAIR F/WELDING TANK</v>
          </cell>
        </row>
        <row r="7708">
          <cell r="B7708" t="str">
            <v>4201.0021.02412035</v>
          </cell>
          <cell r="C7708" t="str">
            <v>BIAYA SURETY BOND - REPAIR OF TANK 100 CUFT P</v>
          </cell>
        </row>
        <row r="7709">
          <cell r="B7709" t="str">
            <v>4201.0021.0260847</v>
          </cell>
          <cell r="C7709" t="str">
            <v>BIAYA SURETY BOND - INSTALLATION OF 2X315 MW</v>
          </cell>
        </row>
        <row r="7710">
          <cell r="B7710" t="str">
            <v>4201.0021.0261198</v>
          </cell>
          <cell r="C7710" t="str">
            <v>BIAYA SURETY BOND - MAINTENANCE HUBEI</v>
          </cell>
        </row>
        <row r="7711">
          <cell r="B7711" t="str">
            <v>4201.0021.0280913</v>
          </cell>
          <cell r="C7711" t="str">
            <v>BIAYA SURETY BOND - FAB SAND BLAST&amp;PRIM COAT</v>
          </cell>
        </row>
        <row r="7712">
          <cell r="B7712" t="str">
            <v>4201.0021.0280915</v>
          </cell>
          <cell r="C7712" t="str">
            <v>BIAYA SURETY BOND - MB#13; RECONDITION WORK</v>
          </cell>
        </row>
        <row r="7713">
          <cell r="B7713" t="str">
            <v>4201.0021.0280919</v>
          </cell>
          <cell r="C7713" t="str">
            <v>BIAYA SURETY BOND - RB#13; ANCHOR BOLT INST</v>
          </cell>
        </row>
        <row r="7714">
          <cell r="B7714" t="str">
            <v>4201.0021.0280921</v>
          </cell>
          <cell r="C7714" t="str">
            <v>BIAYA SURETY BOND - RB#13; INST MECHANICAL</v>
          </cell>
        </row>
        <row r="7715">
          <cell r="B7715" t="str">
            <v>4201.0021.0280926</v>
          </cell>
          <cell r="C7715" t="str">
            <v>BIAYA SURETY BOND - RB#13; PIPE EXT /MP &amp; LP</v>
          </cell>
        </row>
        <row r="7716">
          <cell r="B7716" t="str">
            <v>4201.0021.0280927</v>
          </cell>
          <cell r="C7716" t="str">
            <v>BIAYA SURETY BOND - PM#9;MP BIN TEMP CONTROL</v>
          </cell>
        </row>
        <row r="7717">
          <cell r="B7717" t="str">
            <v>4201.0021.0280930</v>
          </cell>
          <cell r="C7717" t="str">
            <v>BIAYA SURETY BOND - MB#15;MAIN STEAM LINE MOD</v>
          </cell>
        </row>
        <row r="7718">
          <cell r="B7718" t="str">
            <v>4201.0021.0281005</v>
          </cell>
          <cell r="C7718" t="str">
            <v>BIAYA SURETY BOND - PM#9; UPGRADE TIE IN</v>
          </cell>
        </row>
        <row r="7719">
          <cell r="B7719" t="str">
            <v>4201.0021.0281006</v>
          </cell>
          <cell r="C7719" t="str">
            <v>BIAYA SURETY BOND - MANPOWER SUPPLY SHUTDOWN</v>
          </cell>
        </row>
        <row r="7720">
          <cell r="B7720" t="str">
            <v>4201.0021.0281011</v>
          </cell>
          <cell r="C7720" t="str">
            <v>BIAYA SURETY BOND - WP-9;FAB CRUSHER COMPLETE</v>
          </cell>
        </row>
        <row r="7721">
          <cell r="B7721" t="str">
            <v>4201.0021.0281013</v>
          </cell>
          <cell r="C7721" t="str">
            <v>BIAYA SURETY BOND - MB#24;SURF METAL TREATMEN</v>
          </cell>
        </row>
        <row r="7722">
          <cell r="B7722" t="str">
            <v>4201.0021.0281015</v>
          </cell>
          <cell r="C7722" t="str">
            <v>BIAYA SURETY BOND - WP-8;FAB CRUSHER 2SETS</v>
          </cell>
        </row>
        <row r="7723">
          <cell r="B7723" t="str">
            <v>4201.0021.0281020</v>
          </cell>
          <cell r="C7723" t="str">
            <v>BIAYA SURETY BOND - TPM;ADD BYPASS FILTER GAS</v>
          </cell>
        </row>
        <row r="7724">
          <cell r="B7724" t="str">
            <v>4201.0021.0281034</v>
          </cell>
          <cell r="C7724" t="str">
            <v>BIAYA SURETY BOND - WP-8, DRUM BARKER 2 LINES</v>
          </cell>
        </row>
        <row r="7725">
          <cell r="B7725" t="str">
            <v>4201.0021.0281103</v>
          </cell>
          <cell r="C7725" t="str">
            <v>BIAYA SURETY BOND - TUBE PF-1C VE#1(SHUTDOWN)</v>
          </cell>
        </row>
        <row r="7726">
          <cell r="B7726" t="str">
            <v>4201.0021.0281110</v>
          </cell>
          <cell r="C7726" t="str">
            <v>BIAYA SURETY BOND - VE#11, FABRICATION HBL TA</v>
          </cell>
        </row>
        <row r="7727">
          <cell r="B7727" t="str">
            <v>4201.0021.0281116</v>
          </cell>
          <cell r="C7727" t="str">
            <v>BIAYA SURETY BOND - IKPP</v>
          </cell>
        </row>
        <row r="7728">
          <cell r="B7728" t="str">
            <v>4201.0021.0281130</v>
          </cell>
          <cell r="C7728" t="str">
            <v>BIAYA SURETY BOND - TG 23 PENYAMBUNGAN PIPA</v>
          </cell>
        </row>
        <row r="7729">
          <cell r="B7729" t="str">
            <v>4201.0021.0281131</v>
          </cell>
          <cell r="C7729" t="str">
            <v>BIAYA SURETY BOND - MC-10 Connect Pipe</v>
          </cell>
        </row>
        <row r="7730">
          <cell r="B7730" t="str">
            <v>4201.0021.0281132</v>
          </cell>
          <cell r="C7730" t="str">
            <v>BIAYA SURETY BOND - Replacement of pipe 8"</v>
          </cell>
        </row>
        <row r="7731">
          <cell r="B7731" t="str">
            <v>4201.0021.0281133</v>
          </cell>
          <cell r="C7731" t="str">
            <v>BIAYA SURETY BOND - MC-2 Annual Shutdown 2011</v>
          </cell>
        </row>
        <row r="7732">
          <cell r="B7732" t="str">
            <v>4201.0021.0281134</v>
          </cell>
          <cell r="C7732" t="str">
            <v>BIAYA SURETY BOND - Repair Heater, Cooler</v>
          </cell>
        </row>
        <row r="7733">
          <cell r="B7733" t="str">
            <v>4201.0021.0281135</v>
          </cell>
          <cell r="C7733" t="str">
            <v>BIAYA SURETY BOND - CA-8 Replace C12 Pipe 16"</v>
          </cell>
        </row>
        <row r="7734">
          <cell r="B7734" t="str">
            <v>4201.0021.0281136</v>
          </cell>
          <cell r="C7734" t="str">
            <v>BIAYA SURETY BOND - Supply Manpower</v>
          </cell>
        </row>
        <row r="7735">
          <cell r="B7735" t="str">
            <v>4201.0021.0281140</v>
          </cell>
          <cell r="C7735" t="str">
            <v>BIAYA SURETY BOND - Corrective Maintenance, P</v>
          </cell>
        </row>
        <row r="7736">
          <cell r="B7736" t="str">
            <v>4201.0021.0281141</v>
          </cell>
          <cell r="C7736" t="str">
            <v>BIAYA SURETY BOND - PM-9 Annual Shutdown 2011</v>
          </cell>
        </row>
        <row r="7737">
          <cell r="B7737" t="str">
            <v>4201.0021.0281144</v>
          </cell>
          <cell r="C7737" t="str">
            <v>BIAYA SURETY BOND - RB# 6 Project; Supply Man</v>
          </cell>
        </row>
        <row r="7738">
          <cell r="B7738" t="str">
            <v>4201.0021.0281145</v>
          </cell>
          <cell r="C7738" t="str">
            <v>BIAYA SURETY BOND - WPMT PROJ SUPPLY MANPOWER</v>
          </cell>
        </row>
        <row r="7739">
          <cell r="B7739" t="str">
            <v>4201.0021.0281148</v>
          </cell>
          <cell r="C7739" t="str">
            <v>BIAYA SURETY BOND - RECONDITION VACUUM EVAPOR</v>
          </cell>
        </row>
        <row r="7740">
          <cell r="B7740" t="str">
            <v>4201.0021.0281149</v>
          </cell>
          <cell r="C7740" t="str">
            <v>BIAYA SURETY BOND - RC-11 ADD LINE GAS FILTER</v>
          </cell>
        </row>
        <row r="7741">
          <cell r="B7741" t="str">
            <v>4201.0021.0281155</v>
          </cell>
          <cell r="C7741" t="str">
            <v>BIAYA SURETY BOND - WP#8; REPLACEMENT SHUTL B</v>
          </cell>
        </row>
        <row r="7742">
          <cell r="B7742" t="str">
            <v>4201.0021.0281156</v>
          </cell>
          <cell r="C7742" t="str">
            <v>BIAYA SURETY BOND - WP#9; INSTALLATION CHIP S</v>
          </cell>
        </row>
        <row r="7743">
          <cell r="B7743" t="str">
            <v>4201.0021.0281157</v>
          </cell>
          <cell r="C7743" t="str">
            <v>BIAYA SURETY BOND - WP#9; INSTALLATION LOG RE</v>
          </cell>
        </row>
        <row r="7744">
          <cell r="B7744" t="str">
            <v>4201.0021.0281169</v>
          </cell>
          <cell r="C7744" t="str">
            <v>BIAYA SURETY BOND - WP-9 INSTALL DEBARKING DR</v>
          </cell>
        </row>
        <row r="7745">
          <cell r="B7745" t="str">
            <v>4201.0021.0281173</v>
          </cell>
          <cell r="C7745" t="str">
            <v>BIAYA SURETY BOND - VE#12 REPLACE ROOF &amp; SHEL</v>
          </cell>
        </row>
        <row r="7746">
          <cell r="B7746" t="str">
            <v>4201.0021.0281174</v>
          </cell>
          <cell r="C7746" t="str">
            <v>BIAYA SURETY BOND - RC#8; NEW INSTALL OF HYDR</v>
          </cell>
        </row>
        <row r="7747">
          <cell r="B7747" t="str">
            <v>4201.0021.0281199</v>
          </cell>
          <cell r="C7747" t="str">
            <v>BIAYA SURETY BOND - MAINTENANCE IKPP</v>
          </cell>
        </row>
        <row r="7748">
          <cell r="B7748" t="str">
            <v>4201.0021.02812008</v>
          </cell>
          <cell r="C7748" t="str">
            <v>BIAYA SURETY BOND - VE#2 INST NEW WBL TANK A</v>
          </cell>
        </row>
        <row r="7749">
          <cell r="B7749" t="str">
            <v>4201.0021.02812009</v>
          </cell>
          <cell r="C7749" t="str">
            <v>BIAYA SURETY BOND - WP-9 INSTALL CHIP SCREEN</v>
          </cell>
        </row>
        <row r="7750">
          <cell r="B7750" t="str">
            <v>4201.0021.02812011</v>
          </cell>
          <cell r="C7750" t="str">
            <v>BIAYA SURETY BOND - WP#9: INSTALL DEBARKING D</v>
          </cell>
        </row>
        <row r="7751">
          <cell r="B7751" t="str">
            <v>4201.0021.02812013</v>
          </cell>
          <cell r="C7751" t="str">
            <v>BIAYA SURETY BOND - PM#8; TIE IN (TOP SEPARAT</v>
          </cell>
        </row>
        <row r="7752">
          <cell r="B7752" t="str">
            <v>4201.0021.02812016</v>
          </cell>
          <cell r="C7752" t="str">
            <v>BIAYA SURETY BOND - HP HEADER TG 18.19 TO P-8</v>
          </cell>
        </row>
        <row r="7753">
          <cell r="B7753" t="str">
            <v>4201.0021.02812018</v>
          </cell>
          <cell r="C7753" t="str">
            <v>BIAYA SURETY BOND - MC#3; UPGRADE PIPING &amp; DR</v>
          </cell>
        </row>
        <row r="7754">
          <cell r="B7754" t="str">
            <v>4201.0021.02812019</v>
          </cell>
          <cell r="C7754" t="str">
            <v>BIAYA SURETY BOND - PM#8; TIE IN WASHING &amp; CO</v>
          </cell>
        </row>
        <row r="7755">
          <cell r="B7755" t="str">
            <v>4201.0021.02812020</v>
          </cell>
          <cell r="C7755" t="str">
            <v>BIAYA SURETY BOND - PM#8; ADD SCREEN &amp; DISMAN</v>
          </cell>
        </row>
        <row r="7756">
          <cell r="B7756" t="str">
            <v>4201.0021.02812026</v>
          </cell>
          <cell r="C7756" t="str">
            <v>BIAYA SURETY BOND - PPM#6; FABRICATION / INST</v>
          </cell>
        </row>
        <row r="7757">
          <cell r="B7757" t="str">
            <v>4201.0021.02812032</v>
          </cell>
          <cell r="C7757" t="str">
            <v>BIAYA SURETY BOND - OPEN CONTRACT MAINTENANCE</v>
          </cell>
        </row>
        <row r="7758">
          <cell r="B7758" t="str">
            <v>4201.0021.02812033</v>
          </cell>
          <cell r="C7758" t="str">
            <v>BIAYA SURETY BOND - MANPOWER TO SUPPORT CORRE</v>
          </cell>
        </row>
        <row r="7759">
          <cell r="B7759" t="str">
            <v>4201.0021.02812036</v>
          </cell>
          <cell r="C7759" t="str">
            <v>BIAYA SURETY BOND - GANTI TUBE CONDENSER TG#1</v>
          </cell>
        </row>
        <row r="7760">
          <cell r="B7760" t="str">
            <v>4201.0021.02812045</v>
          </cell>
          <cell r="C7760" t="str">
            <v>BIAYA SURETY BOND - WP-8; REPLACEMENT OF DRUM</v>
          </cell>
        </row>
        <row r="7761">
          <cell r="B7761" t="str">
            <v>4201.0021.02812047</v>
          </cell>
          <cell r="C7761" t="str">
            <v>BIAYA SURETY BOND - WP-9; REPLACEMENT OF DRUM</v>
          </cell>
        </row>
        <row r="7762">
          <cell r="B7762" t="str">
            <v>4201.0021.02812048</v>
          </cell>
          <cell r="C7762" t="str">
            <v>BIAYA SURETY BOND - VE#2 PROJECT FABR &amp; INSTA</v>
          </cell>
        </row>
        <row r="7763">
          <cell r="B7763" t="str">
            <v>4201.0021.02812050</v>
          </cell>
          <cell r="C7763" t="str">
            <v>BIAYA SURETY BOND - VE2; FABRICATION &amp; INSTAL</v>
          </cell>
        </row>
        <row r="7764">
          <cell r="B7764" t="str">
            <v>4201.0021.02812052</v>
          </cell>
          <cell r="C7764" t="str">
            <v>BIAYA SURETY BOND - PM8; SCAFFOLDING ANNUAL S</v>
          </cell>
        </row>
        <row r="7765">
          <cell r="B7765" t="str">
            <v>4201.0021.02812055</v>
          </cell>
          <cell r="C7765" t="str">
            <v>BIAYA SURETY BOND - PM#8; DISMANTLE EQUIPMENT</v>
          </cell>
        </row>
        <row r="7766">
          <cell r="B7766" t="str">
            <v>4201.0021.02812056</v>
          </cell>
          <cell r="C7766" t="str">
            <v>BIAYA SURETY BOND - PM#8; TO MAKE CONVEYOR SU</v>
          </cell>
        </row>
        <row r="7767">
          <cell r="B7767" t="str">
            <v>4201.0021.02812057</v>
          </cell>
          <cell r="C7767" t="str">
            <v>BIAYA SURETY BOND - PM#9; GANTI 4 SET NOZZLE</v>
          </cell>
        </row>
        <row r="7768">
          <cell r="B7768" t="str">
            <v>4201.0021.02812099</v>
          </cell>
          <cell r="C7768" t="str">
            <v>BIAYA SURETY BOND - IKPP MAINTENANCE</v>
          </cell>
        </row>
        <row r="7769">
          <cell r="B7769" t="str">
            <v>4201.0021.0350933</v>
          </cell>
          <cell r="C7769" t="str">
            <v>BIAYA SURETY BOND - PAGERUNGAN UTARA FIELD</v>
          </cell>
        </row>
        <row r="7770">
          <cell r="B7770" t="str">
            <v>4201.0021.0351002</v>
          </cell>
          <cell r="C7770" t="str">
            <v>BIAYA SURETY BOND - EDC1 SUBSEA FACILITY TSB</v>
          </cell>
        </row>
        <row r="7771">
          <cell r="B7771" t="str">
            <v>4201.0021.0400928</v>
          </cell>
          <cell r="C7771" t="str">
            <v>BIAYA SURETY BOND - 3 Unit BODY SHELL</v>
          </cell>
        </row>
        <row r="7772">
          <cell r="B7772" t="str">
            <v>4201.0021.0400932</v>
          </cell>
          <cell r="C7772" t="str">
            <v>BIAYA SURETY BOND - 6 UNITS FLARE KO DRUM</v>
          </cell>
        </row>
        <row r="7773">
          <cell r="B7773" t="str">
            <v>4201.0021.0411008</v>
          </cell>
          <cell r="C7773" t="str">
            <v>BIAYA SURETY BOND - GEN. ASSEMBLY DEBARKING</v>
          </cell>
        </row>
        <row r="7774">
          <cell r="B7774" t="str">
            <v>4201.0021.04112025</v>
          </cell>
          <cell r="C7774" t="str">
            <v>BIAYA SURETY BOND - MANPOWER SUPPLY FOR PROJE</v>
          </cell>
        </row>
        <row r="7775">
          <cell r="B7775" t="str">
            <v>4201.0021.0480753</v>
          </cell>
          <cell r="C7775" t="str">
            <v>BIAYA SURETY BOND - COMBINED FEED EXCHANGER</v>
          </cell>
        </row>
        <row r="7776">
          <cell r="B7776" t="str">
            <v>4201.0021.0480901</v>
          </cell>
          <cell r="C7776" t="str">
            <v>BIAYA SURETY BOND - DEBUT TRIM COND 211-E-9</v>
          </cell>
        </row>
        <row r="7777">
          <cell r="B7777" t="str">
            <v>4201.0021.0480906</v>
          </cell>
          <cell r="C7777" t="str">
            <v>BIAYA SURETY BOND - TBUNDLE 140-E-11A,E-16</v>
          </cell>
        </row>
        <row r="7778">
          <cell r="B7778" t="str">
            <v>4201.0021.0480912</v>
          </cell>
          <cell r="C7778" t="str">
            <v>BIAYA SURETY BOND - FAB HE, 701-E-5&amp;702-E-7</v>
          </cell>
        </row>
        <row r="7779">
          <cell r="B7779" t="str">
            <v>4201.0021.0480914</v>
          </cell>
          <cell r="C7779" t="str">
            <v>BIAYA SURETY BOND - FAB HE,ITEM 140-E-20&amp;E-25</v>
          </cell>
        </row>
        <row r="7780">
          <cell r="B7780" t="str">
            <v>4201.0021.0480918</v>
          </cell>
          <cell r="C7780" t="str">
            <v>BIAYA SURETY BOND - TUBE BUNDLE ASS F/023E-11</v>
          </cell>
        </row>
        <row r="7781">
          <cell r="B7781" t="str">
            <v>4201.0021.0480922</v>
          </cell>
          <cell r="C7781" t="str">
            <v>BIAYA SURETY BOND - COMBINED FEED EXCHANGER</v>
          </cell>
        </row>
        <row r="7782">
          <cell r="B7782" t="str">
            <v>4201.0021.0480925</v>
          </cell>
          <cell r="C7782" t="str">
            <v>BIAYA SURETY BOND - 6 DISPENSER (SOE-TA)</v>
          </cell>
        </row>
        <row r="7783">
          <cell r="B7783" t="str">
            <v>4201.0021.0481001</v>
          </cell>
          <cell r="C7783" t="str">
            <v>BIAYA SURETY BOND - VESSEL TAG NO.14-E-25</v>
          </cell>
        </row>
        <row r="7784">
          <cell r="B7784" t="str">
            <v>4201.0021.0481012</v>
          </cell>
          <cell r="C7784" t="str">
            <v>BIAYA SURETY BOND - BAFFLE PLATE</v>
          </cell>
        </row>
        <row r="7785">
          <cell r="B7785" t="str">
            <v>4201.0021.0481016</v>
          </cell>
          <cell r="C7785" t="str">
            <v>BIAYA SURETY BOND - ERECTION VCFHE 84E-201</v>
          </cell>
        </row>
        <row r="7786">
          <cell r="B7786" t="str">
            <v>4201.0021.0481023</v>
          </cell>
          <cell r="C7786" t="str">
            <v>BIAYA SURETY BOND - PASS PARTITION PLATE</v>
          </cell>
        </row>
        <row r="7787">
          <cell r="B7787" t="str">
            <v>4201.0021.0481024</v>
          </cell>
          <cell r="C7787" t="str">
            <v>BIAYA SURETY BOND - T. BUNDLE COMP, CHANNEL</v>
          </cell>
        </row>
        <row r="7788">
          <cell r="B7788" t="str">
            <v>4201.0021.0481101</v>
          </cell>
          <cell r="C7788" t="str">
            <v>BIAYA SURETY BOND - TUBE BUNDLE TYPE "U"</v>
          </cell>
        </row>
        <row r="7789">
          <cell r="B7789" t="str">
            <v>4201.0021.0481105</v>
          </cell>
          <cell r="C7789" t="str">
            <v>BIAYA SURETY BOND - TBUNDLE AS110-E-7 A/B/C/D</v>
          </cell>
        </row>
        <row r="7790">
          <cell r="B7790" t="str">
            <v>4201.0021.0481106</v>
          </cell>
          <cell r="C7790" t="str">
            <v>BIAYA SURETY BOND - EJCTR STEAMTAG110-J-51A/B</v>
          </cell>
        </row>
        <row r="7791">
          <cell r="B7791" t="str">
            <v>4201.0021.0481107</v>
          </cell>
          <cell r="C7791" t="str">
            <v>BIAYA SURETY BOND - TBUNDLE AS&amp;SHELL 93E-405</v>
          </cell>
        </row>
        <row r="7792">
          <cell r="B7792" t="str">
            <v>4201.0021.0481109</v>
          </cell>
          <cell r="C7792" t="str">
            <v>BIAYA SURETY BOND - PRESSURE VESSEL FABRICATI</v>
          </cell>
        </row>
        <row r="7793">
          <cell r="B7793" t="str">
            <v>4201.0021.0481114</v>
          </cell>
          <cell r="C7793" t="str">
            <v>BIAYA SURETY BOND - HEAT EXCHANGER COMPLETE 7</v>
          </cell>
        </row>
        <row r="7794">
          <cell r="B7794" t="str">
            <v>4201.0021.0481117</v>
          </cell>
          <cell r="C7794" t="str">
            <v>BIAYA SURETY BOND - CONDENSATE STRIPPER</v>
          </cell>
        </row>
        <row r="7795">
          <cell r="B7795" t="str">
            <v>4201.0021.0481118</v>
          </cell>
          <cell r="C7795" t="str">
            <v>BIAYA SURETY BOND - VESSEL, HORIZONTAL TAG</v>
          </cell>
        </row>
        <row r="7796">
          <cell r="B7796" t="str">
            <v>4201.0021.0481124</v>
          </cell>
          <cell r="C7796" t="str">
            <v>BIAYA SURETY BOND - Heat Exchanger  Assy Tag</v>
          </cell>
        </row>
        <row r="7797">
          <cell r="B7797" t="str">
            <v>4201.0021.0481153</v>
          </cell>
          <cell r="C7797" t="str">
            <v>BIAYA SURETY BOND - 5 (FIVE) UNIT COMBINED FE</v>
          </cell>
        </row>
        <row r="7798">
          <cell r="B7798" t="str">
            <v>4201.0021.0481159</v>
          </cell>
          <cell r="C7798" t="str">
            <v>BIAYA SURETY BOND - PEMBANGUNAN UNIT CHLORIDE</v>
          </cell>
        </row>
        <row r="7799">
          <cell r="B7799" t="str">
            <v>4201.0021.0481160</v>
          </cell>
          <cell r="C7799" t="str">
            <v>BIAYA SURETY BOND - FABRICATION INTERNAL PART</v>
          </cell>
        </row>
        <row r="7800">
          <cell r="B7800" t="str">
            <v>4201.0021.0481161</v>
          </cell>
          <cell r="C7800" t="str">
            <v>BIAYA SURETY BOND - HEAT EXCHANGER 260-E-157</v>
          </cell>
        </row>
        <row r="7801">
          <cell r="B7801" t="str">
            <v>4201.0021.0481163</v>
          </cell>
          <cell r="C7801" t="str">
            <v>BIAYA SURETY BOND - PEMBANGUNAN FASILITAS SLU</v>
          </cell>
        </row>
        <row r="7802">
          <cell r="B7802" t="str">
            <v>4201.0021.0481166</v>
          </cell>
          <cell r="C7802" t="str">
            <v>BIAYA SURETY BOND - SHELL &amp; TUBE BUNDLE  Assy</v>
          </cell>
        </row>
        <row r="7803">
          <cell r="B7803" t="str">
            <v>4201.0021.04812004</v>
          </cell>
          <cell r="C7803" t="str">
            <v>BIAYA SURETY BOND - TOP HEAD COLOUMN</v>
          </cell>
        </row>
        <row r="7804">
          <cell r="B7804" t="str">
            <v>4201.0021.04812005</v>
          </cell>
          <cell r="C7804" t="str">
            <v>BIAYA SURETY BOND - HEAT EXCHANGER</v>
          </cell>
        </row>
        <row r="7805">
          <cell r="B7805" t="str">
            <v>4201.0021.0510862</v>
          </cell>
          <cell r="C7805" t="str">
            <v>BIAYA SURETY BOND - PRESSURE VESSEL</v>
          </cell>
        </row>
        <row r="7806">
          <cell r="B7806" t="str">
            <v>4201.0021.0510863</v>
          </cell>
          <cell r="C7806" t="str">
            <v>BIAYA SURETY BOND - PROV OF SHELL &amp; TUBE HEAT</v>
          </cell>
        </row>
        <row r="7807">
          <cell r="B7807" t="str">
            <v>4201.0021.0510902</v>
          </cell>
          <cell r="C7807" t="str">
            <v>BIAYA SURETY BOND - PRESSURE VESSEL GSA</v>
          </cell>
        </row>
        <row r="7808">
          <cell r="B7808" t="str">
            <v>4201.0021.0511017</v>
          </cell>
          <cell r="C7808" t="str">
            <v>BIAYA SURETY BOND - FAB HEAD CHANNEL (E-2030)</v>
          </cell>
        </row>
        <row r="7809">
          <cell r="B7809" t="str">
            <v>4201.0021.0511152</v>
          </cell>
          <cell r="C7809" t="str">
            <v>BIAYA SURETY BOND - ENGINEERING, PROCUREMENT,</v>
          </cell>
        </row>
        <row r="7810">
          <cell r="B7810" t="str">
            <v>4201.0021.0540911</v>
          </cell>
          <cell r="C7810" t="str">
            <v>BIAYA SURETY BOND - NATURAL GAS REHEATER</v>
          </cell>
        </row>
        <row r="7811">
          <cell r="B7811" t="str">
            <v>4201.0021.0541171</v>
          </cell>
          <cell r="C7811" t="str">
            <v>BIAYA SURETY BOND - HEAT EXCHANGER DEHYDROGEN</v>
          </cell>
        </row>
        <row r="7812">
          <cell r="B7812" t="str">
            <v>4201.0021.05412002</v>
          </cell>
          <cell r="C7812" t="str">
            <v>BIAYA SURETY BOND - REPLACEMENT HEAT EXCHANGE</v>
          </cell>
        </row>
        <row r="7813">
          <cell r="B7813" t="str">
            <v>4201.0021.0550824</v>
          </cell>
          <cell r="C7813" t="str">
            <v>BIAYA SURETY BOND - FERTILIZER FACTORY EXPANS</v>
          </cell>
        </row>
        <row r="7814">
          <cell r="B7814" t="str">
            <v>4201.0021.0560920</v>
          </cell>
          <cell r="C7814" t="str">
            <v>BIAYA SURETY BOND - REPL T BUNDLE 3A-1111-C</v>
          </cell>
        </row>
        <row r="7815">
          <cell r="B7815" t="str">
            <v>4201.0021.0561111</v>
          </cell>
          <cell r="C7815" t="str">
            <v>BIAYA SURETY BOND - SUPERHEATER WASTE HEAT BO</v>
          </cell>
        </row>
        <row r="7816">
          <cell r="B7816" t="str">
            <v>4201.0021.0561112</v>
          </cell>
          <cell r="C7816" t="str">
            <v>BIAYA SURETY BOND - AIR HEATER 5U-EC-301 (SEG</v>
          </cell>
        </row>
        <row r="7817">
          <cell r="B7817" t="str">
            <v>4201.0021.0561151</v>
          </cell>
          <cell r="C7817" t="str">
            <v>BIAYA SURETY BOND - HP STEAM SUPER HEATER 102</v>
          </cell>
        </row>
        <row r="7818">
          <cell r="B7818" t="str">
            <v>4201.0021.0561158</v>
          </cell>
          <cell r="C7818" t="str">
            <v>BIAYA SURETY BOND - 5A-115C METHANATOR EFFLUE</v>
          </cell>
        </row>
        <row r="7819">
          <cell r="B7819" t="str">
            <v>4201.0021.0561164</v>
          </cell>
          <cell r="C7819" t="str">
            <v>BIAYA SURETY BOND - PLATE DISTRIBUTOR COMPLAT</v>
          </cell>
        </row>
        <row r="7820">
          <cell r="B7820" t="str">
            <v>4201.0021.0561170</v>
          </cell>
          <cell r="C7820" t="str">
            <v>BIAYA SURETY BOND - RETUBING 101-C PUSRI - 1B</v>
          </cell>
        </row>
        <row r="7821">
          <cell r="B7821" t="str">
            <v>4201.0021.05612014</v>
          </cell>
          <cell r="C7821" t="str">
            <v>BIAYA SURETY BOND - TUBE BUNDLE</v>
          </cell>
        </row>
        <row r="7822">
          <cell r="B7822" t="str">
            <v>4201.0021.05612015</v>
          </cell>
          <cell r="C7822" t="str">
            <v>BIAYA SURETY BOND - PRETHICKENER 5U-FD-202</v>
          </cell>
        </row>
        <row r="7823">
          <cell r="B7823" t="str">
            <v>4201.0021.0580817</v>
          </cell>
          <cell r="C7823" t="str">
            <v>BIAYA SURETY BOND - PRESS. VESSEL RCC OFF GAS</v>
          </cell>
        </row>
        <row r="7824">
          <cell r="B7824" t="str">
            <v>4201.0021.0581003</v>
          </cell>
          <cell r="C7824" t="str">
            <v>BIAYA SURETY BOND - 10.000MT AMMONIA25-TK-801</v>
          </cell>
        </row>
        <row r="7825">
          <cell r="B7825" t="str">
            <v>4201.0021.0581009</v>
          </cell>
          <cell r="C7825" t="str">
            <v>BIAYA SURETY BOND - STAINLESS STEEL STRUC ANP</v>
          </cell>
        </row>
        <row r="7826">
          <cell r="B7826" t="str">
            <v>4201.0021.0581126</v>
          </cell>
          <cell r="C7826" t="str">
            <v>BIAYA SURETY BOND - PRESSURE VESSEL 2 X 35 MW</v>
          </cell>
        </row>
        <row r="7827">
          <cell r="B7827" t="str">
            <v>4201.0021.0600702</v>
          </cell>
          <cell r="C7827" t="str">
            <v>BIAYA SURETY BOND - INSTALL / ERECTION SUBCON</v>
          </cell>
        </row>
        <row r="7828">
          <cell r="B7828" t="str">
            <v>4201.0021.0600704</v>
          </cell>
          <cell r="C7828" t="str">
            <v>BIAYA SURETY BOND - COAL FIRED PWR PL PR THER</v>
          </cell>
        </row>
        <row r="7829">
          <cell r="B7829" t="str">
            <v>4201.0021.0600706</v>
          </cell>
          <cell r="C7829" t="str">
            <v>BIAYA SURETY BOND - COAL-FIRED POWER PLANT PR</v>
          </cell>
        </row>
        <row r="7830">
          <cell r="B7830" t="str">
            <v>4201.0021.0600708</v>
          </cell>
          <cell r="C7830" t="str">
            <v>BIAYA SURETY BOND - ESP INLET FLUE &amp; ESP OUTL</v>
          </cell>
        </row>
        <row r="7831">
          <cell r="B7831" t="str">
            <v>4201.0021.0600710</v>
          </cell>
          <cell r="C7831" t="str">
            <v>BIAYA SURETY BOND - I &amp; C PRIMARY VALVE</v>
          </cell>
        </row>
        <row r="7832">
          <cell r="B7832" t="str">
            <v>4201.0021.0600711</v>
          </cell>
          <cell r="C7832" t="str">
            <v>BIAYA SURETY BOND - FLUE SUPPORTER SUPERSTRUC</v>
          </cell>
        </row>
        <row r="7833">
          <cell r="B7833" t="str">
            <v>4201.0021.0600907</v>
          </cell>
          <cell r="C7833" t="str">
            <v>BIAYA SURETY BOND - INST/ERCTION MECH 3X315MW</v>
          </cell>
        </row>
        <row r="7834">
          <cell r="B7834" t="str">
            <v>4201.0021.0630910</v>
          </cell>
          <cell r="C7834" t="str">
            <v>BIAYA SURETY BOND - FABRICATION RISER CLAMP</v>
          </cell>
        </row>
        <row r="7835">
          <cell r="B7835" t="str">
            <v>4201.0021.0631115</v>
          </cell>
          <cell r="C7835" t="str">
            <v>BIAYA SURETY BOND - SUPPLY OF HEAT EXCHANGER</v>
          </cell>
        </row>
        <row r="7836">
          <cell r="B7836" t="str">
            <v>4201.0021.0631201</v>
          </cell>
          <cell r="C7836" t="str">
            <v>BIAYA SURETY BOND - PROVISION OF EPCI KF GAS</v>
          </cell>
        </row>
        <row r="7837">
          <cell r="B7837" t="str">
            <v>4201.0021.06312029</v>
          </cell>
          <cell r="C7837" t="str">
            <v>BIAYA SURETY BOND - FABRICATION PIPE SPOOL</v>
          </cell>
        </row>
        <row r="7838">
          <cell r="B7838" t="str">
            <v>4201.0021.06312051</v>
          </cell>
          <cell r="C7838" t="str">
            <v>BIAYA SURETY BOND - PROVISION OF ENGINEERING</v>
          </cell>
        </row>
        <row r="7839">
          <cell r="B7839" t="str">
            <v>4201.0021.0651021</v>
          </cell>
          <cell r="C7839" t="str">
            <v>BIAYA SURETY BOND - FAB&amp;INSTAL ENERGY PLANT</v>
          </cell>
        </row>
        <row r="7840">
          <cell r="B7840" t="str">
            <v>4201.0021.0651025</v>
          </cell>
          <cell r="C7840" t="str">
            <v>BIAYA SURETY BOND - SUPPLY &amp; INSTAL PNEUMATIC</v>
          </cell>
        </row>
        <row r="7841">
          <cell r="B7841" t="str">
            <v>4201.0021.0651102</v>
          </cell>
          <cell r="C7841" t="str">
            <v>BIAYA SURETY BOND - SUPP&amp;INST 7110,7120,7130</v>
          </cell>
        </row>
        <row r="7842">
          <cell r="B7842" t="str">
            <v>4201.0021.0701022</v>
          </cell>
          <cell r="C7842" t="str">
            <v>BIAYA SURETY BOND - CHEMICAL CLEANING</v>
          </cell>
        </row>
        <row r="7843">
          <cell r="B7843" t="str">
            <v>4201.0021.0701122</v>
          </cell>
          <cell r="C7843" t="str">
            <v>BIAYA SURETY BOND - PUMP &amp; PIPING BROKE STOR.</v>
          </cell>
        </row>
        <row r="7844">
          <cell r="B7844" t="str">
            <v>4201.0021.0731138</v>
          </cell>
          <cell r="C7844" t="str">
            <v>BIAYA SURETY BOND - AIR HEATER TUBES</v>
          </cell>
        </row>
        <row r="7845">
          <cell r="B7845" t="str">
            <v>4201.0021.07312054</v>
          </cell>
          <cell r="C7845" t="str">
            <v>BIAYA SURETY BOND - SERVICE BARK CONVEYOR</v>
          </cell>
        </row>
        <row r="7846">
          <cell r="B7846" t="str">
            <v>4201.0021.0830924</v>
          </cell>
          <cell r="C7846" t="str">
            <v>BIAYA SURETY BOND - TRANS,INST,HOOKUP POLENG</v>
          </cell>
        </row>
        <row r="7847">
          <cell r="B7847" t="str">
            <v>4201.0021.0831120</v>
          </cell>
          <cell r="C7847" t="str">
            <v>BIAYA SURETY BOND - EPC WORKS FOR PPP-CW-DW-G</v>
          </cell>
        </row>
        <row r="7848">
          <cell r="B7848" t="str">
            <v>4201.0021.0881108</v>
          </cell>
          <cell r="C7848" t="str">
            <v>BIAYA SURETY BOND - REPLACE SW PIPE</v>
          </cell>
        </row>
        <row r="7849">
          <cell r="B7849" t="str">
            <v>4201.0021.0881123</v>
          </cell>
          <cell r="C7849" t="str">
            <v>BIAYA SURETY BOND - HOUSING FILTER</v>
          </cell>
        </row>
        <row r="7850">
          <cell r="B7850" t="str">
            <v>4201.0021.0901121</v>
          </cell>
          <cell r="C7850" t="str">
            <v>BIAYA SURETY BOND - DUCTING TISSUE MILL II</v>
          </cell>
        </row>
        <row r="7851">
          <cell r="B7851" t="str">
            <v>4201.0021.0901142</v>
          </cell>
          <cell r="C7851" t="str">
            <v>BIAYA SURETY BOND - Ducting Yankee</v>
          </cell>
        </row>
        <row r="7852">
          <cell r="B7852" t="str">
            <v>4201.0021.0911125</v>
          </cell>
          <cell r="C7852" t="str">
            <v>BIAYA SURETY BOND - Water System &amp; Coal Syste</v>
          </cell>
        </row>
        <row r="7853">
          <cell r="B7853" t="str">
            <v>4201.0021.0921147</v>
          </cell>
          <cell r="C7853" t="str">
            <v>BIAYA SURETY BOND - ADD. BY PAS LINE FOR DOUB</v>
          </cell>
        </row>
        <row r="7854">
          <cell r="B7854" t="str">
            <v>4201.0021.0991129</v>
          </cell>
          <cell r="C7854" t="str">
            <v>BIAYA SURETY BOND - PIPA HYDRANT</v>
          </cell>
        </row>
        <row r="7855">
          <cell r="B7855" t="str">
            <v>4201.0021.1021146</v>
          </cell>
          <cell r="C7855" t="str">
            <v>BIAYA SURETY BOND -  water surge tank</v>
          </cell>
        </row>
        <row r="7856">
          <cell r="B7856" t="str">
            <v>4201.0021.1031143</v>
          </cell>
          <cell r="C7856" t="str">
            <v>BIAYA SURETY BOND - DUPLEX PIPE SPOOL 2-INC,</v>
          </cell>
        </row>
        <row r="7857">
          <cell r="B7857" t="str">
            <v>4201.0021.10412034</v>
          </cell>
          <cell r="C7857" t="str">
            <v>BIAYA SURETY BOND - TUBE BUNDLE E201-05-08-09</v>
          </cell>
        </row>
        <row r="7858">
          <cell r="B7858" t="str">
            <v>4201.0021.10512037</v>
          </cell>
          <cell r="C7858" t="str">
            <v>BIAYA SURETY BOND - HEAT EXCHANGER ASSY TAG N</v>
          </cell>
        </row>
        <row r="7859">
          <cell r="B7859" t="str">
            <v>4201.0021.10512038</v>
          </cell>
          <cell r="C7859" t="str">
            <v>BIAYA SURETY BOND - PENGADAAN SHELL ASSY TAG</v>
          </cell>
        </row>
        <row r="7860">
          <cell r="B7860" t="str">
            <v>4201.0021.10512039</v>
          </cell>
          <cell r="C7860" t="str">
            <v>BIAYA SURETY BOND - PENGADAAN SHELL ASSY TAG</v>
          </cell>
        </row>
        <row r="7861">
          <cell r="B7861" t="str">
            <v>4201.0021.10512060</v>
          </cell>
          <cell r="C7861" t="str">
            <v>BIAYA SURETY BOND - PENGGANTIAN/PEMBUATAN TES</v>
          </cell>
        </row>
        <row r="7862">
          <cell r="B7862" t="str">
            <v>4201.0021.10612040</v>
          </cell>
          <cell r="C7862" t="str">
            <v>BIAYA SURETY BOND - TUBE BUNDLE, SHELLBUNDLE,</v>
          </cell>
        </row>
        <row r="7863">
          <cell r="B7863" t="str">
            <v>4201.0021.10612053</v>
          </cell>
          <cell r="C7863" t="str">
            <v>BIAYA SURETY BOND - ENGINEERING, PROCUREMENT</v>
          </cell>
        </row>
        <row r="7864">
          <cell r="B7864" t="str">
            <v>4201.0021.1121154</v>
          </cell>
          <cell r="C7864" t="str">
            <v>BIAYA SURETY BOND - H2S MUD / GAS SEPARATOR</v>
          </cell>
        </row>
        <row r="7865">
          <cell r="B7865" t="str">
            <v>4201.0021.1161162</v>
          </cell>
          <cell r="C7865" t="str">
            <v>BIAYA SURETY BOND - SECONDARY REFORMER EFFLUE</v>
          </cell>
        </row>
        <row r="7866">
          <cell r="B7866" t="str">
            <v>4201.0021.1171165</v>
          </cell>
          <cell r="C7866" t="str">
            <v>BIAYA SURETY BOND - TOWER</v>
          </cell>
        </row>
        <row r="7867">
          <cell r="B7867" t="str">
            <v>4201.0021.1171167</v>
          </cell>
          <cell r="C7867" t="str">
            <v>BIAYA SURETY BOND - SHOP FABRICATED VESSEL &amp;</v>
          </cell>
        </row>
        <row r="7868">
          <cell r="B7868" t="str">
            <v>4201.0021.1171168</v>
          </cell>
          <cell r="C7868" t="str">
            <v>BIAYA SURETY BOND - SHOP FABRICATED VESSEL &amp;</v>
          </cell>
        </row>
        <row r="7869">
          <cell r="B7869" t="str">
            <v>4201.0021.11712010</v>
          </cell>
          <cell r="C7869" t="str">
            <v>BIAYA SURETY BOND - SHOP FABRICATED VESSEL &amp;</v>
          </cell>
        </row>
        <row r="7870">
          <cell r="B7870" t="str">
            <v>4201.0021.11712023</v>
          </cell>
          <cell r="C7870" t="str">
            <v>BIAYA SURETY BOND - SHOP FABRICATED VESSEL &amp;</v>
          </cell>
        </row>
        <row r="7871">
          <cell r="B7871" t="str">
            <v>4201.0021.1191172</v>
          </cell>
          <cell r="C7871" t="str">
            <v>BIAYA SURETY BOND - EPC MOBILE SEPARATOR</v>
          </cell>
        </row>
        <row r="7872">
          <cell r="B7872" t="str">
            <v>4201.0021.1201175</v>
          </cell>
          <cell r="C7872" t="str">
            <v>BIAYA SURETY BOND - FABRICATION &amp; ERECTION OF</v>
          </cell>
        </row>
        <row r="7873">
          <cell r="B7873" t="str">
            <v>4201.0021.12812012</v>
          </cell>
          <cell r="C7873" t="str">
            <v>BIAYA SURETY BOND - RENTAL DRILLING EQUIPMENT</v>
          </cell>
        </row>
        <row r="7874">
          <cell r="B7874" t="str">
            <v>4201.0021.12912007</v>
          </cell>
          <cell r="C7874" t="str">
            <v>BIAYA SURETY BOND - SUPPLY OF SHELL &amp; TUBE HE</v>
          </cell>
        </row>
        <row r="7875">
          <cell r="B7875" t="str">
            <v>4201.0021.14512017</v>
          </cell>
          <cell r="C7875" t="str">
            <v>BIAYA SURETY BOND - DIVING EQUIPMENT</v>
          </cell>
        </row>
        <row r="7876">
          <cell r="B7876" t="str">
            <v>4201.0021.14912041</v>
          </cell>
          <cell r="C7876" t="str">
            <v>BIAYA SURETY BOND - FABRIKASI SHELL 24E-113</v>
          </cell>
        </row>
        <row r="7877">
          <cell r="B7877" t="str">
            <v>4201.0021.15012024</v>
          </cell>
          <cell r="C7877" t="str">
            <v>BIAYA SURETY BOND -  TOTAL RETUBE INSITU SURF</v>
          </cell>
        </row>
        <row r="7878">
          <cell r="B7878" t="str">
            <v>4201.0021.15212028</v>
          </cell>
          <cell r="C7878" t="str">
            <v>BIAYA SURETY BOND - TUBE BUNDLE SHELL H5012 &amp;</v>
          </cell>
        </row>
        <row r="7879">
          <cell r="B7879" t="str">
            <v>4201.0021.15212059</v>
          </cell>
          <cell r="C7879" t="str">
            <v>BIAYA SURETY BOND - SECONDARY REACTOR UNIT</v>
          </cell>
        </row>
        <row r="7880">
          <cell r="B7880" t="str">
            <v>4201.0021.15312030</v>
          </cell>
          <cell r="C7880" t="str">
            <v>BIAYA SURETY BOND - 2 UNIT FUEL GAS FILTER CO</v>
          </cell>
        </row>
        <row r="7881">
          <cell r="B7881" t="str">
            <v>4201.0021.15712042</v>
          </cell>
          <cell r="C7881" t="str">
            <v>BIAYA SURETY BOND - REDESIGN, FABRIKASI &amp; PEM</v>
          </cell>
        </row>
        <row r="7882">
          <cell r="B7882" t="str">
            <v>4201.0021.16012044</v>
          </cell>
          <cell r="C7882" t="str">
            <v>BIAYA SURETY BOND -  EPCI CONTRACT FOR LIMA F</v>
          </cell>
        </row>
        <row r="7883">
          <cell r="B7883" t="str">
            <v>4201.0021.16409005</v>
          </cell>
          <cell r="C7883" t="str">
            <v>BIAYA SURETY BOND - MEG Injection Package</v>
          </cell>
        </row>
        <row r="7884">
          <cell r="B7884" t="str">
            <v>4201.0021.R000000</v>
          </cell>
          <cell r="C7884" t="str">
            <v>BIAYA SURETY BOND - SEWA EQUIPMENT- EXCAVATOR</v>
          </cell>
        </row>
        <row r="7885">
          <cell r="B7885" t="str">
            <v>4201.0022.06312006</v>
          </cell>
          <cell r="C7885" t="str">
            <v>BIAYA PERFORMANCE BOND - PROV OF EPCI KF GAS (INT)</v>
          </cell>
        </row>
        <row r="7886">
          <cell r="B7886" t="str">
            <v>4201.0022.002</v>
          </cell>
          <cell r="C7886" t="str">
            <v>BIAYA PERFORMANCE BOND - WORKSHOP</v>
          </cell>
        </row>
        <row r="7887">
          <cell r="B7887" t="str">
            <v>4201.0022.0050852</v>
          </cell>
          <cell r="C7887" t="str">
            <v>BIAYA PERFORMANCE BOND - KAMBUNA TOPSIDE REUSER S</v>
          </cell>
        </row>
        <row r="7888">
          <cell r="B7888" t="str">
            <v>4201.0022.0050905</v>
          </cell>
          <cell r="C7888" t="str">
            <v>BIAYA PERFORMANCE BOND - MEG INJECTION PACKAGE</v>
          </cell>
        </row>
        <row r="7889">
          <cell r="B7889" t="str">
            <v>4201.0022.00712046</v>
          </cell>
          <cell r="C7889" t="str">
            <v>BIAYA PERFORMANCE BOND - FABRIKASI  &amp; INSTASI UNTU</v>
          </cell>
        </row>
        <row r="7890">
          <cell r="B7890" t="str">
            <v>4201.0022.0081014</v>
          </cell>
          <cell r="C7890" t="str">
            <v>BIAYA PERFORMANCE BOND - SEI AMBAWANG KAB.KUBU</v>
          </cell>
        </row>
        <row r="7891">
          <cell r="B7891" t="str">
            <v>4201.0022.0101019</v>
          </cell>
          <cell r="C7891" t="str">
            <v>BIAYA PERFORMANCE BOND - CPP&amp;AUP PLATFORMS INST</v>
          </cell>
        </row>
        <row r="7892">
          <cell r="B7892" t="str">
            <v>4201.0022.0101137</v>
          </cell>
          <cell r="C7892" t="str">
            <v>BIAYA PERFORMANCE BOND - CPP &amp; AUP Platforms</v>
          </cell>
        </row>
        <row r="7893">
          <cell r="B7893" t="str">
            <v>4201.0022.0120832</v>
          </cell>
          <cell r="C7893" t="str">
            <v>BIAYA PERFORMANCE BOND - SHELL &amp; TUBE HEAT EXCHANG</v>
          </cell>
        </row>
        <row r="7894">
          <cell r="B7894" t="str">
            <v>4201.0022.0130903</v>
          </cell>
          <cell r="C7894" t="str">
            <v>BIAYA PERFORMANCE BOND - WELL TEST, SKID UNIT</v>
          </cell>
        </row>
        <row r="7895">
          <cell r="B7895" t="str">
            <v>4201.0022.0130904</v>
          </cell>
          <cell r="C7895" t="str">
            <v>BIAYA PERFORMANCE BOND - HEAT EXCHANGER</v>
          </cell>
        </row>
        <row r="7896">
          <cell r="B7896" t="str">
            <v>4201.0022.0130908</v>
          </cell>
          <cell r="C7896" t="str">
            <v>BIAYA PERFORMANCE BOND - PIPE SLEEVE &amp; DURI, RIAU</v>
          </cell>
        </row>
        <row r="7897">
          <cell r="B7897" t="str">
            <v>4201.0022.0130923</v>
          </cell>
          <cell r="C7897" t="str">
            <v>BIAYA PERFORMANCE BOND - PROV OF WATER STO TANK</v>
          </cell>
        </row>
        <row r="7898">
          <cell r="B7898" t="str">
            <v>4201.0022.0130929</v>
          </cell>
          <cell r="C7898" t="str">
            <v>BIAYA PERFORMANCE BOND - OPERATION ASSISTANCE SLN</v>
          </cell>
        </row>
        <row r="7899">
          <cell r="B7899" t="str">
            <v>4201.0022.0130931</v>
          </cell>
          <cell r="C7899" t="str">
            <v>BIAYA PERFORMANCE BOND - STORAGE TANK FOR INT PROG</v>
          </cell>
        </row>
        <row r="7900">
          <cell r="B7900" t="str">
            <v>4201.0022.0131004</v>
          </cell>
          <cell r="C7900" t="str">
            <v>BIAYA PERFORMANCE BOND - 3 UNITS K.O. DRUM</v>
          </cell>
        </row>
        <row r="7901">
          <cell r="B7901" t="str">
            <v>4201.0022.0131010</v>
          </cell>
          <cell r="C7901" t="str">
            <v>BIAYA PERFORMANCE BOND - DISAIN&amp;FAB ALAT SURFAKTAN</v>
          </cell>
        </row>
        <row r="7902">
          <cell r="B7902" t="str">
            <v>4201.0022.0131018</v>
          </cell>
          <cell r="C7902" t="str">
            <v>BIAYA PERFORMANCE BOND - JASA KONST TANGKI PEMISAH</v>
          </cell>
        </row>
        <row r="7903">
          <cell r="B7903" t="str">
            <v>4201.0022.0131104</v>
          </cell>
          <cell r="C7903" t="str">
            <v>BIAYA PERFORMANCE BOND - RIGLESS SERVICE</v>
          </cell>
        </row>
        <row r="7904">
          <cell r="B7904" t="str">
            <v>4201.0022.0131113</v>
          </cell>
          <cell r="C7904" t="str">
            <v>BIAYA PERFORMANCE BOND - EPC U/ FASILITAS TANKI DI</v>
          </cell>
        </row>
        <row r="7905">
          <cell r="B7905" t="str">
            <v>4201.0022.0131119</v>
          </cell>
          <cell r="C7905" t="str">
            <v>BIAYA PERFORMANCE BOND - EPF OF STORAGE FOR RANTAU</v>
          </cell>
        </row>
        <row r="7906">
          <cell r="B7906" t="str">
            <v>4201.0022.0131127</v>
          </cell>
          <cell r="C7906" t="str">
            <v>BIAYA PERFORMANCE BOND - RIGLESS SERVICE</v>
          </cell>
        </row>
        <row r="7907">
          <cell r="B7907" t="str">
            <v>4201.0022.0131150</v>
          </cell>
          <cell r="C7907" t="str">
            <v>BIAYA PERFORMANCE BOND - WASH TANK REPAIR</v>
          </cell>
        </row>
        <row r="7908">
          <cell r="B7908" t="str">
            <v>4201.0022.01312003</v>
          </cell>
          <cell r="C7908" t="str">
            <v>BIAYA PERFORMANCE BOND - RIGLESS SERVICES</v>
          </cell>
        </row>
        <row r="7909">
          <cell r="B7909" t="str">
            <v>4201.0022.01312031</v>
          </cell>
          <cell r="C7909" t="str">
            <v>BIAYA PERFORMANCE BOND - PLUG BACK WITH SLICKLINE</v>
          </cell>
        </row>
        <row r="7910">
          <cell r="B7910" t="str">
            <v>4201.0022.01312049</v>
          </cell>
          <cell r="C7910" t="str">
            <v>BIAYA PERFORMANCE BOND - HRSG #2 &amp; #5</v>
          </cell>
        </row>
        <row r="7911">
          <cell r="B7911" t="str">
            <v>4201.0022.01312058</v>
          </cell>
          <cell r="C7911" t="str">
            <v>BIAYA PERFORMANCE BOND - FOAMING SERVICES</v>
          </cell>
        </row>
        <row r="7912">
          <cell r="B7912" t="str">
            <v>4201.0022.0150909</v>
          </cell>
          <cell r="C7912" t="str">
            <v>BIAYA PERFORMANCE BOND - PIPE CONNECTION</v>
          </cell>
        </row>
        <row r="7913">
          <cell r="B7913" t="str">
            <v>4201.0022.0150916</v>
          </cell>
          <cell r="C7913" t="str">
            <v>BIAYA PERFORMANCE BOND - SUBSEA CABLE</v>
          </cell>
        </row>
        <row r="7914">
          <cell r="B7914" t="str">
            <v>4201.0022.0151128</v>
          </cell>
          <cell r="C7914" t="str">
            <v>BIAYA PERFORMANCE BOND - PROJECT BAWAL PIPELINE</v>
          </cell>
        </row>
        <row r="7915">
          <cell r="B7915" t="str">
            <v>4201.0022.01512021</v>
          </cell>
          <cell r="C7915" t="str">
            <v>BIAYA PERFORMANCE BOND - TUBE BUNDLE CONDENSATE CO</v>
          </cell>
        </row>
        <row r="7916">
          <cell r="B7916" t="str">
            <v>4201.0022.01512027</v>
          </cell>
          <cell r="C7916" t="str">
            <v>BIAYA PERFORMANCE BOND - FUEL GAS SCRUBBER AND HEA</v>
          </cell>
        </row>
        <row r="7917">
          <cell r="B7917" t="str">
            <v>4201.0022.01512043</v>
          </cell>
          <cell r="C7917" t="str">
            <v>BIAYA PERFORMANCE BOND - EHMR WATER PROJECT, EPCI</v>
          </cell>
        </row>
        <row r="7918">
          <cell r="B7918" t="str">
            <v>4201.0022.01512062</v>
          </cell>
          <cell r="C7918" t="str">
            <v>BIAYA PERFORMANCE BOND - EPCI TEMBANG 8 TO BAWAL P</v>
          </cell>
        </row>
        <row r="7919">
          <cell r="B7919" t="str">
            <v>4201.0022.0191139</v>
          </cell>
          <cell r="C7919" t="str">
            <v>BIAYA PERFORMANCE BOND - Maintenance of Expansion</v>
          </cell>
        </row>
        <row r="7920">
          <cell r="B7920" t="str">
            <v>4201.0022.0241007</v>
          </cell>
          <cell r="C7920" t="str">
            <v>BIAYA PERFORMANCE BOND - REP&amp;TEST (336-I;1000m3)</v>
          </cell>
        </row>
        <row r="7921">
          <cell r="B7921" t="str">
            <v>4201.0022.02412022</v>
          </cell>
          <cell r="C7921" t="str">
            <v>BIAYA PERFORMANCE BOND - REPAIR F/WELDING TANK</v>
          </cell>
        </row>
        <row r="7922">
          <cell r="B7922" t="str">
            <v>4201.0022.02412035</v>
          </cell>
          <cell r="C7922" t="str">
            <v>BIAYA PERFORMANCE BOND - REPAIR OF TANK 100 CUFT P</v>
          </cell>
        </row>
        <row r="7923">
          <cell r="B7923" t="str">
            <v>4201.0022.0260847</v>
          </cell>
          <cell r="C7923" t="str">
            <v>BIAYA PERFORMANCE BOND - INSTALLATION OF 2X315 MW</v>
          </cell>
        </row>
        <row r="7924">
          <cell r="B7924" t="str">
            <v>4201.0022.0261198</v>
          </cell>
          <cell r="C7924" t="str">
            <v>BIAYA PERFORMANCE BOND - MAINTENANCE HUBEI</v>
          </cell>
        </row>
        <row r="7925">
          <cell r="B7925" t="str">
            <v>4201.0022.0280913</v>
          </cell>
          <cell r="C7925" t="str">
            <v>BIAYA PERFORMANCE BOND - FAB SAND BLAST&amp;PRIM COAT</v>
          </cell>
        </row>
        <row r="7926">
          <cell r="B7926" t="str">
            <v>4201.0022.0280915</v>
          </cell>
          <cell r="C7926" t="str">
            <v>BIAYA PERFORMANCE BOND - MB#13; RECONDITION WORK</v>
          </cell>
        </row>
        <row r="7927">
          <cell r="B7927" t="str">
            <v>4201.0022.0280919</v>
          </cell>
          <cell r="C7927" t="str">
            <v>BIAYA PERFORMANCE BOND - RB#13; ANCHOR BOLT INST</v>
          </cell>
        </row>
        <row r="7928">
          <cell r="B7928" t="str">
            <v>4201.0022.0280921</v>
          </cell>
          <cell r="C7928" t="str">
            <v>BIAYA PERFORMANCE BOND - RB#13; INST MECHANICAL</v>
          </cell>
        </row>
        <row r="7929">
          <cell r="B7929" t="str">
            <v>4201.0022.0280926</v>
          </cell>
          <cell r="C7929" t="str">
            <v>BIAYA PERFORMANCE BOND - RB#13; PIPE EXT /MP &amp; LP</v>
          </cell>
        </row>
        <row r="7930">
          <cell r="B7930" t="str">
            <v>4201.0022.0280927</v>
          </cell>
          <cell r="C7930" t="str">
            <v>BIAYA PERFORMANCE BOND - PM#9;MP BIN TEMP CONTROL</v>
          </cell>
        </row>
        <row r="7931">
          <cell r="B7931" t="str">
            <v>4201.0022.0280930</v>
          </cell>
          <cell r="C7931" t="str">
            <v>BIAYA PERFORMANCE BOND - MB#15;MAIN STEAM LINE MOD</v>
          </cell>
        </row>
        <row r="7932">
          <cell r="B7932" t="str">
            <v>4201.0022.0281005</v>
          </cell>
          <cell r="C7932" t="str">
            <v>BIAYA PERFORMANCE BOND - PM#9; UPGRADE TIE IN</v>
          </cell>
        </row>
        <row r="7933">
          <cell r="B7933" t="str">
            <v>4201.0022.0281006</v>
          </cell>
          <cell r="C7933" t="str">
            <v>BIAYA PERFORMANCE BOND - MANPOWER SUPPLY SHUTDOWN</v>
          </cell>
        </row>
        <row r="7934">
          <cell r="B7934" t="str">
            <v>4201.0022.0281011</v>
          </cell>
          <cell r="C7934" t="str">
            <v>BIAYA PERFORMANCE BOND - WP-9;FAB CRUSHER COMPLETE</v>
          </cell>
        </row>
        <row r="7935">
          <cell r="B7935" t="str">
            <v>4201.0022.0281013</v>
          </cell>
          <cell r="C7935" t="str">
            <v>BIAYA PERFORMANCE BOND - MB#24;SURF METAL TREATMEN</v>
          </cell>
        </row>
        <row r="7936">
          <cell r="B7936" t="str">
            <v>4201.0022.0281015</v>
          </cell>
          <cell r="C7936" t="str">
            <v>BIAYA PERFORMANCE BOND - WP-8;FAB CRUSHER 2SETS</v>
          </cell>
        </row>
        <row r="7937">
          <cell r="B7937" t="str">
            <v>4201.0022.0281020</v>
          </cell>
          <cell r="C7937" t="str">
            <v>BIAYA PERFORMANCE BOND - TPM;ADD BYPASS FILTER GAS</v>
          </cell>
        </row>
        <row r="7938">
          <cell r="B7938" t="str">
            <v>4201.0022.0281034</v>
          </cell>
          <cell r="C7938" t="str">
            <v>BIAYA PERFORMANCE BOND - WP-8, DRUM BARKER 2 LINES</v>
          </cell>
        </row>
        <row r="7939">
          <cell r="B7939" t="str">
            <v>4201.0022.0281103</v>
          </cell>
          <cell r="C7939" t="str">
            <v>BIAYA PERFORMANCE BOND - TUBE PF-1C VE#1(SHUTDOWN)</v>
          </cell>
        </row>
        <row r="7940">
          <cell r="B7940" t="str">
            <v>4201.0022.0281110</v>
          </cell>
          <cell r="C7940" t="str">
            <v>BIAYA PERFORMANCE BOND - VE#11, FABRICATION HBL TA</v>
          </cell>
        </row>
        <row r="7941">
          <cell r="B7941" t="str">
            <v>4201.0022.0281116</v>
          </cell>
          <cell r="C7941" t="str">
            <v>BIAYA PERFORMANCE BOND - IKPP</v>
          </cell>
        </row>
        <row r="7942">
          <cell r="B7942" t="str">
            <v>4201.0022.0281130</v>
          </cell>
          <cell r="C7942" t="str">
            <v>BIAYA PERFORMANCE BOND - TG 23 PENYAMBUNGAN PIPA</v>
          </cell>
        </row>
        <row r="7943">
          <cell r="B7943" t="str">
            <v>4201.0022.0281131</v>
          </cell>
          <cell r="C7943" t="str">
            <v>BIAYA PERFORMANCE BOND - MC-10 Connect Pipe</v>
          </cell>
        </row>
        <row r="7944">
          <cell r="B7944" t="str">
            <v>4201.0022.0281132</v>
          </cell>
          <cell r="C7944" t="str">
            <v>BIAYA PERFORMANCE BOND - Replacement of pipe 8"</v>
          </cell>
        </row>
        <row r="7945">
          <cell r="B7945" t="str">
            <v>4201.0022.0281133</v>
          </cell>
          <cell r="C7945" t="str">
            <v>BIAYA PERFORMANCE BOND - MC-2 Annual Shutdown 2011</v>
          </cell>
        </row>
        <row r="7946">
          <cell r="B7946" t="str">
            <v>4201.0022.0281134</v>
          </cell>
          <cell r="C7946" t="str">
            <v>BIAYA PERFORMANCE BOND - Repair Heater, Cooler</v>
          </cell>
        </row>
        <row r="7947">
          <cell r="B7947" t="str">
            <v>4201.0022.0281135</v>
          </cell>
          <cell r="C7947" t="str">
            <v>BIAYA PERFORMANCE BOND - CA-8 Replace C12 Pipe 16"</v>
          </cell>
        </row>
        <row r="7948">
          <cell r="B7948" t="str">
            <v>4201.0022.0281136</v>
          </cell>
          <cell r="C7948" t="str">
            <v>BIAYA PERFORMANCE BOND - Supply Manpower</v>
          </cell>
        </row>
        <row r="7949">
          <cell r="B7949" t="str">
            <v>4201.0022.0281140</v>
          </cell>
          <cell r="C7949" t="str">
            <v>BIAYA PERFORMANCE BOND - Corrective Maintenance, P</v>
          </cell>
        </row>
        <row r="7950">
          <cell r="B7950" t="str">
            <v>4201.0022.0281141</v>
          </cell>
          <cell r="C7950" t="str">
            <v>BIAYA PERFORMANCE BOND - PM-9 Annual Shutdown 2011</v>
          </cell>
        </row>
        <row r="7951">
          <cell r="B7951" t="str">
            <v>4201.0022.0281144</v>
          </cell>
          <cell r="C7951" t="str">
            <v>BIAYA PERFORMANCE BOND - RB# 6 Project; Supply Man</v>
          </cell>
        </row>
        <row r="7952">
          <cell r="B7952" t="str">
            <v>4201.0022.0281145</v>
          </cell>
          <cell r="C7952" t="str">
            <v>BIAYA PERFORMANCE BOND - WPMT PROJ SUPPLY MANPOWER</v>
          </cell>
        </row>
        <row r="7953">
          <cell r="B7953" t="str">
            <v>4201.0022.0281148</v>
          </cell>
          <cell r="C7953" t="str">
            <v>BIAYA PERFORMANCE BOND - RECONDITION VACUUM EVAPOR</v>
          </cell>
        </row>
        <row r="7954">
          <cell r="B7954" t="str">
            <v>4201.0022.0281149</v>
          </cell>
          <cell r="C7954" t="str">
            <v>BIAYA PERFORMANCE BOND - RC-11 ADD LINE GAS FILTER</v>
          </cell>
        </row>
        <row r="7955">
          <cell r="B7955" t="str">
            <v>4201.0022.0281155</v>
          </cell>
          <cell r="C7955" t="str">
            <v>BIAYA PERFORMANCE BOND - WP#8; REPLACEMENT SHUTL B</v>
          </cell>
        </row>
        <row r="7956">
          <cell r="B7956" t="str">
            <v>4201.0022.0281156</v>
          </cell>
          <cell r="C7956" t="str">
            <v>BIAYA PERFORMANCE BOND - WP#9; INSTALLATION CHIP S</v>
          </cell>
        </row>
        <row r="7957">
          <cell r="B7957" t="str">
            <v>4201.0022.0281157</v>
          </cell>
          <cell r="C7957" t="str">
            <v>BIAYA PERFORMANCE BOND - WP#9; INSTALLATION LOG RE</v>
          </cell>
        </row>
        <row r="7958">
          <cell r="B7958" t="str">
            <v>4201.0022.0281169</v>
          </cell>
          <cell r="C7958" t="str">
            <v>BIAYA PERFORMANCE BOND - WP-9 INSTALL DEBARKING DR</v>
          </cell>
        </row>
        <row r="7959">
          <cell r="B7959" t="str">
            <v>4201.0022.0281173</v>
          </cell>
          <cell r="C7959" t="str">
            <v>BIAYA PERFORMANCE BOND - VE#12 REPLACE ROOF &amp; SHEL</v>
          </cell>
        </row>
        <row r="7960">
          <cell r="B7960" t="str">
            <v>4201.0022.0281174</v>
          </cell>
          <cell r="C7960" t="str">
            <v>BIAYA PERFORMANCE BOND - RC#8; NEW INSTALL OF HYDR</v>
          </cell>
        </row>
        <row r="7961">
          <cell r="B7961" t="str">
            <v>4201.0022.0281199</v>
          </cell>
          <cell r="C7961" t="str">
            <v>BIAYA PERFORMANCE BOND - MAINTENANCE IKPP</v>
          </cell>
        </row>
        <row r="7962">
          <cell r="B7962" t="str">
            <v>4201.0022.02812008</v>
          </cell>
          <cell r="C7962" t="str">
            <v>BIAYA PERFORMANCE BOND - VE#2 INST NEW WBL TANK A</v>
          </cell>
        </row>
        <row r="7963">
          <cell r="B7963" t="str">
            <v>4201.0022.02812009</v>
          </cell>
          <cell r="C7963" t="str">
            <v>BIAYA PERFORMANCE BOND - WP-9 INSTALL CHIP SCREEN</v>
          </cell>
        </row>
        <row r="7964">
          <cell r="B7964" t="str">
            <v>4201.0022.02812011</v>
          </cell>
          <cell r="C7964" t="str">
            <v>BIAYA PERFORMANCE BOND - WP#9: INSTALL DEBARKING D</v>
          </cell>
        </row>
        <row r="7965">
          <cell r="B7965" t="str">
            <v>4201.0022.02812013</v>
          </cell>
          <cell r="C7965" t="str">
            <v>BIAYA PERFORMANCE BOND - PM#8; TIE IN (TOP SEPARAT</v>
          </cell>
        </row>
        <row r="7966">
          <cell r="B7966" t="str">
            <v>4201.0022.02812016</v>
          </cell>
          <cell r="C7966" t="str">
            <v>BIAYA PERFORMANCE BOND - HP HEADER TG 18.19 TO P-8</v>
          </cell>
        </row>
        <row r="7967">
          <cell r="B7967" t="str">
            <v>4201.0022.02812018</v>
          </cell>
          <cell r="C7967" t="str">
            <v>BIAYA PERFORMANCE BOND - MC#3; UPGRADE PIPING &amp; DR</v>
          </cell>
        </row>
        <row r="7968">
          <cell r="B7968" t="str">
            <v>4201.0022.02812019</v>
          </cell>
          <cell r="C7968" t="str">
            <v>BIAYA PERFORMANCE BOND - PM#8; TIE IN WASHING &amp; CO</v>
          </cell>
        </row>
        <row r="7969">
          <cell r="B7969" t="str">
            <v>4201.0022.02812020</v>
          </cell>
          <cell r="C7969" t="str">
            <v>BIAYA PERFORMANCE BOND - PM#8; ADD SCREEN &amp; DISMAN</v>
          </cell>
        </row>
        <row r="7970">
          <cell r="B7970" t="str">
            <v>4201.0022.02812026</v>
          </cell>
          <cell r="C7970" t="str">
            <v>BIAYA PERFORMANCE BOND - PPM#6; FABRICATION / INST</v>
          </cell>
        </row>
        <row r="7971">
          <cell r="B7971" t="str">
            <v>4201.0022.02812032</v>
          </cell>
          <cell r="C7971" t="str">
            <v>BIAYA PERFORMANCE BOND - OPEN CONTRACT MAINTENANCE</v>
          </cell>
        </row>
        <row r="7972">
          <cell r="B7972" t="str">
            <v>4201.0022.02812033</v>
          </cell>
          <cell r="C7972" t="str">
            <v>BIAYA PERFORMANCE BOND - MANPOWER TO SUPPORT CORRE</v>
          </cell>
        </row>
        <row r="7973">
          <cell r="B7973" t="str">
            <v>4201.0022.02812036</v>
          </cell>
          <cell r="C7973" t="str">
            <v>BIAYA PERFORMANCE BOND - GANTI TUBE CONDENSER TG#1</v>
          </cell>
        </row>
        <row r="7974">
          <cell r="B7974" t="str">
            <v>4201.0022.02812045</v>
          </cell>
          <cell r="C7974" t="str">
            <v>BIAYA PERFORMANCE BOND - WP-8; REPLACEMENT OF DRUM</v>
          </cell>
        </row>
        <row r="7975">
          <cell r="B7975" t="str">
            <v>4201.0022.02812047</v>
          </cell>
          <cell r="C7975" t="str">
            <v>BIAYA PERFORMANCE BOND - WP-9; REPLACEMENT OF DRUM</v>
          </cell>
        </row>
        <row r="7976">
          <cell r="B7976" t="str">
            <v>4201.0022.02812048</v>
          </cell>
          <cell r="C7976" t="str">
            <v>BIAYA PERFORMANCE BOND - VE#2 PROJECT FABR &amp; INSTA</v>
          </cell>
        </row>
        <row r="7977">
          <cell r="B7977" t="str">
            <v>4201.0022.02812050</v>
          </cell>
          <cell r="C7977" t="str">
            <v>BIAYA PERFORMANCE BOND - VE2; FABRICATION &amp; INSTAL</v>
          </cell>
        </row>
        <row r="7978">
          <cell r="B7978" t="str">
            <v>4201.0022.02812052</v>
          </cell>
          <cell r="C7978" t="str">
            <v>BIAYA PERFORMANCE BOND - PM8; SCAFFOLDING ANNUAL S</v>
          </cell>
        </row>
        <row r="7979">
          <cell r="B7979" t="str">
            <v>4201.0022.02812055</v>
          </cell>
          <cell r="C7979" t="str">
            <v>BIAYA PERFORMANCE BOND - PM#8; DISMANTLE EQUIPMENT</v>
          </cell>
        </row>
        <row r="7980">
          <cell r="B7980" t="str">
            <v>4201.0022.02812056</v>
          </cell>
          <cell r="C7980" t="str">
            <v>BIAYA PERFORMANCE BOND - PM#8; TO MAKE CONVEYOR SU</v>
          </cell>
        </row>
        <row r="7981">
          <cell r="B7981" t="str">
            <v>4201.0022.02812057</v>
          </cell>
          <cell r="C7981" t="str">
            <v>BIAYA PERFORMANCE BOND - PM#9; GANTI 4 SET NOZZLE</v>
          </cell>
        </row>
        <row r="7982">
          <cell r="B7982" t="str">
            <v>4201.0022.02812099</v>
          </cell>
          <cell r="C7982" t="str">
            <v>BIAYA PERFORMANCE BOND - IKPP MAINTENANCE</v>
          </cell>
        </row>
        <row r="7983">
          <cell r="B7983" t="str">
            <v>4201.0022.0350933</v>
          </cell>
          <cell r="C7983" t="str">
            <v>BIAYA PERFORMANCE BOND - PAGERUNGAN UTARA FIELD</v>
          </cell>
        </row>
        <row r="7984">
          <cell r="B7984" t="str">
            <v>4201.0022.0351002</v>
          </cell>
          <cell r="C7984" t="str">
            <v>BIAYA PERFORMANCE BOND - EDC1 SUBSEA FACILITY TSB</v>
          </cell>
        </row>
        <row r="7985">
          <cell r="B7985" t="str">
            <v>4201.0022.0400928</v>
          </cell>
          <cell r="C7985" t="str">
            <v>BIAYA PERFORMANCE BOND - 3 Unit BODY SHELL</v>
          </cell>
        </row>
        <row r="7986">
          <cell r="B7986" t="str">
            <v>4201.0022.0400932</v>
          </cell>
          <cell r="C7986" t="str">
            <v>BIAYA PERFORMANCE BOND - 6 UNITS FLARE KO DRUM</v>
          </cell>
        </row>
        <row r="7987">
          <cell r="B7987" t="str">
            <v>4201.0022.0411008</v>
          </cell>
          <cell r="C7987" t="str">
            <v>BIAYA PERFORMANCE BOND - GEN. ASSEMBLY DEBARKING</v>
          </cell>
        </row>
        <row r="7988">
          <cell r="B7988" t="str">
            <v>4201.0022.04112025</v>
          </cell>
          <cell r="C7988" t="str">
            <v>BIAYA PERFORMANCE BOND - MANPOWER SUPPLY FOR PROJE</v>
          </cell>
        </row>
        <row r="7989">
          <cell r="B7989" t="str">
            <v>4201.0022.0480753</v>
          </cell>
          <cell r="C7989" t="str">
            <v>BIAYA PERFORMANCE BOND - COMBINED FEED EXCHANGER</v>
          </cell>
        </row>
        <row r="7990">
          <cell r="B7990" t="str">
            <v>4201.0022.0480901</v>
          </cell>
          <cell r="C7990" t="str">
            <v>BIAYA PERFORMANCE BOND - DEBUT TRIM COND 211-E-9</v>
          </cell>
        </row>
        <row r="7991">
          <cell r="B7991" t="str">
            <v>4201.0022.0480906</v>
          </cell>
          <cell r="C7991" t="str">
            <v>BIAYA PERFORMANCE BOND - TBUNDLE 140-E-11A,E-16</v>
          </cell>
        </row>
        <row r="7992">
          <cell r="B7992" t="str">
            <v>4201.0022.0480912</v>
          </cell>
          <cell r="C7992" t="str">
            <v>BIAYA PERFORMANCE BOND - FAB HE, 701-E-5&amp;702-E-7</v>
          </cell>
        </row>
        <row r="7993">
          <cell r="B7993" t="str">
            <v>4201.0022.0480914</v>
          </cell>
          <cell r="C7993" t="str">
            <v>BIAYA PERFORMANCE BOND - FAB HE,ITEM 140-E-20&amp;E-25</v>
          </cell>
        </row>
        <row r="7994">
          <cell r="B7994" t="str">
            <v>4201.0022.0480918</v>
          </cell>
          <cell r="C7994" t="str">
            <v>BIAYA PERFORMANCE BOND - TUBE BUNDLE ASS F/023E-11</v>
          </cell>
        </row>
        <row r="7995">
          <cell r="B7995" t="str">
            <v>4201.0022.0480922</v>
          </cell>
          <cell r="C7995" t="str">
            <v>BIAYA PERFORMANCE BOND - COMBINED FEED EXCHANGER</v>
          </cell>
        </row>
        <row r="7996">
          <cell r="B7996" t="str">
            <v>4201.0022.0480925</v>
          </cell>
          <cell r="C7996" t="str">
            <v>BIAYA PERFORMANCE BOND - 6 DISPENSER (SOE-TA)</v>
          </cell>
        </row>
        <row r="7997">
          <cell r="B7997" t="str">
            <v>4201.0022.0481001</v>
          </cell>
          <cell r="C7997" t="str">
            <v>BIAYA PERFORMANCE BOND - VESSEL TAG NO.14-E-25</v>
          </cell>
        </row>
        <row r="7998">
          <cell r="B7998" t="str">
            <v>4201.0022.0481012</v>
          </cell>
          <cell r="C7998" t="str">
            <v>BIAYA PERFORMANCE BOND - BAFFLE PLATE</v>
          </cell>
        </row>
        <row r="7999">
          <cell r="B7999" t="str">
            <v>4201.0022.0481016</v>
          </cell>
          <cell r="C7999" t="str">
            <v>BIAYA PERFORMANCE BOND - ERECTION VCFHE 84E-201</v>
          </cell>
        </row>
        <row r="8000">
          <cell r="B8000" t="str">
            <v>4201.0022.0481023</v>
          </cell>
          <cell r="C8000" t="str">
            <v>BIAYA PERFORMANCE BOND - PASS PARTITION PLATE</v>
          </cell>
        </row>
        <row r="8001">
          <cell r="B8001" t="str">
            <v>4201.0022.0481024</v>
          </cell>
          <cell r="C8001" t="str">
            <v>BIAYA PERFORMANCE BOND - T. BUNDLE COMP, CHANNEL</v>
          </cell>
        </row>
        <row r="8002">
          <cell r="B8002" t="str">
            <v>4201.0022.0481101</v>
          </cell>
          <cell r="C8002" t="str">
            <v>BIAYA PERFORMANCE BOND - TUBE BUNDLE TYPE "U"</v>
          </cell>
        </row>
        <row r="8003">
          <cell r="B8003" t="str">
            <v>4201.0022.0481105</v>
          </cell>
          <cell r="C8003" t="str">
            <v>BIAYA PERFORMANCE BOND - TBUNDLE AS110-E-7 A/B/C/D</v>
          </cell>
        </row>
        <row r="8004">
          <cell r="B8004" t="str">
            <v>4201.0022.0481106</v>
          </cell>
          <cell r="C8004" t="str">
            <v>BIAYA PERFORMANCE BOND - EJCTR STEAMTAG110-J-51A/B</v>
          </cell>
        </row>
        <row r="8005">
          <cell r="B8005" t="str">
            <v>4201.0022.0481107</v>
          </cell>
          <cell r="C8005" t="str">
            <v>BIAYA PERFORMANCE BOND - TBUNDLE AS&amp;SHELL 93E-405</v>
          </cell>
        </row>
        <row r="8006">
          <cell r="B8006" t="str">
            <v>4201.0022.0481109</v>
          </cell>
          <cell r="C8006" t="str">
            <v>BIAYA PERFORMANCE BOND - PRESSURE VESSEL FABRICATI</v>
          </cell>
        </row>
        <row r="8007">
          <cell r="B8007" t="str">
            <v>4201.0022.0481114</v>
          </cell>
          <cell r="C8007" t="str">
            <v>BIAYA PERFORMANCE BOND - HEAT EXCHANGER COMPLETE 7</v>
          </cell>
        </row>
        <row r="8008">
          <cell r="B8008" t="str">
            <v>4201.0022.0481117</v>
          </cell>
          <cell r="C8008" t="str">
            <v>BIAYA PERFORMANCE BOND - CONDENSATE STRIPPER</v>
          </cell>
        </row>
        <row r="8009">
          <cell r="B8009" t="str">
            <v>4201.0022.0481118</v>
          </cell>
          <cell r="C8009" t="str">
            <v>BIAYA PERFORMANCE BOND - VESSEL, HORIZONTAL TAG</v>
          </cell>
        </row>
        <row r="8010">
          <cell r="B8010" t="str">
            <v>4201.0022.0481124</v>
          </cell>
          <cell r="C8010" t="str">
            <v>BIAYA PERFORMANCE BOND - Heat Exchanger  Assy Tag</v>
          </cell>
        </row>
        <row r="8011">
          <cell r="B8011" t="str">
            <v>4201.0022.0481153</v>
          </cell>
          <cell r="C8011" t="str">
            <v>BIAYA PERFORMANCE BOND - 5 (FIVE) UNIT COMBINED FE</v>
          </cell>
        </row>
        <row r="8012">
          <cell r="B8012" t="str">
            <v>4201.0022.0481159</v>
          </cell>
          <cell r="C8012" t="str">
            <v>BIAYA PERFORMANCE BOND - PEMBANGUNAN UNIT CHLORIDE</v>
          </cell>
        </row>
        <row r="8013">
          <cell r="B8013" t="str">
            <v>4201.0022.0481160</v>
          </cell>
          <cell r="C8013" t="str">
            <v>BIAYA PERFORMANCE BOND - FABRICATION INTERNAL PART</v>
          </cell>
        </row>
        <row r="8014">
          <cell r="B8014" t="str">
            <v>4201.0022.0481161</v>
          </cell>
          <cell r="C8014" t="str">
            <v>BIAYA PERFORMANCE BOND - HEAT EXCHANGER 260-E-157</v>
          </cell>
        </row>
        <row r="8015">
          <cell r="B8015" t="str">
            <v>4201.0022.0481163</v>
          </cell>
          <cell r="C8015" t="str">
            <v>BIAYA PERFORMANCE BOND - PEMBANGUNAN FASILITAS SLU</v>
          </cell>
        </row>
        <row r="8016">
          <cell r="B8016" t="str">
            <v>4201.0022.0481166</v>
          </cell>
          <cell r="C8016" t="str">
            <v>BIAYA PERFORMANCE BOND - SHELL &amp; TUBE BUNDLE  Assy</v>
          </cell>
        </row>
        <row r="8017">
          <cell r="B8017" t="str">
            <v>4201.0022.04812004</v>
          </cell>
          <cell r="C8017" t="str">
            <v>BIAYA PERFORMANCE BOND - TOP HEAD COLOUMN</v>
          </cell>
        </row>
        <row r="8018">
          <cell r="B8018" t="str">
            <v>4201.0022.04812005</v>
          </cell>
          <cell r="C8018" t="str">
            <v>BIAYA PERFORMANCE BOND - HEAT EXCHANGER</v>
          </cell>
        </row>
        <row r="8019">
          <cell r="B8019" t="str">
            <v>4201.0022.0510862</v>
          </cell>
          <cell r="C8019" t="str">
            <v>BIAYA PERFORMANCE BOND - PRESSURE VESSEL</v>
          </cell>
        </row>
        <row r="8020">
          <cell r="B8020" t="str">
            <v>4201.0022.0510863</v>
          </cell>
          <cell r="C8020" t="str">
            <v>BIAYA PERFORMANCE BOND - PROV OF SHELL &amp; TUBE HEAT</v>
          </cell>
        </row>
        <row r="8021">
          <cell r="B8021" t="str">
            <v>4201.0022.0510902</v>
          </cell>
          <cell r="C8021" t="str">
            <v>BIAYA PERFORMANCE BOND - PRESSURE VESSEL GSA</v>
          </cell>
        </row>
        <row r="8022">
          <cell r="B8022" t="str">
            <v>4201.0022.0511017</v>
          </cell>
          <cell r="C8022" t="str">
            <v>BIAYA PERFORMANCE BOND - FAB HEAD CHANNEL (E-2030)</v>
          </cell>
        </row>
        <row r="8023">
          <cell r="B8023" t="str">
            <v>4201.0022.0511152</v>
          </cell>
          <cell r="C8023" t="str">
            <v>BIAYA PERFORMANCE BOND - ENGINEERING, PROCUREMENT,</v>
          </cell>
        </row>
        <row r="8024">
          <cell r="B8024" t="str">
            <v>4201.0022.0540911</v>
          </cell>
          <cell r="C8024" t="str">
            <v>BIAYA PERFORMANCE BOND - NATURAL GAS REHEATER</v>
          </cell>
        </row>
        <row r="8025">
          <cell r="B8025" t="str">
            <v>4201.0022.0541171</v>
          </cell>
          <cell r="C8025" t="str">
            <v>BIAYA PERFORMANCE BOND - HEAT EXCHANGER DEHYDROGEN</v>
          </cell>
        </row>
        <row r="8026">
          <cell r="B8026" t="str">
            <v>4201.0022.05412002</v>
          </cell>
          <cell r="C8026" t="str">
            <v>BIAYA PERFORMANCE BOND - REPLACEMENT HEAT EXCHANGE</v>
          </cell>
        </row>
        <row r="8027">
          <cell r="B8027" t="str">
            <v>4201.0022.0550824</v>
          </cell>
          <cell r="C8027" t="str">
            <v>BIAYA PERFORMANCE BOND - FERTILIZER FACTORY EXPANS</v>
          </cell>
        </row>
        <row r="8028">
          <cell r="B8028" t="str">
            <v>4201.0022.0560920</v>
          </cell>
          <cell r="C8028" t="str">
            <v>BIAYA PERFORMANCE BOND - REPL T BUNDLE 3A-1111-C</v>
          </cell>
        </row>
        <row r="8029">
          <cell r="B8029" t="str">
            <v>4201.0022.0561111</v>
          </cell>
          <cell r="C8029" t="str">
            <v>BIAYA PERFORMANCE BOND - SUPERHEATER WASTE HEAT BO</v>
          </cell>
        </row>
        <row r="8030">
          <cell r="B8030" t="str">
            <v>4201.0022.0561112</v>
          </cell>
          <cell r="C8030" t="str">
            <v>BIAYA PERFORMANCE BOND - AIR HEATER 5U-EC-301 (SEG</v>
          </cell>
        </row>
        <row r="8031">
          <cell r="B8031" t="str">
            <v>4201.0022.0561151</v>
          </cell>
          <cell r="C8031" t="str">
            <v>BIAYA PERFORMANCE BOND - HP STEAM SUPER HEATER 102</v>
          </cell>
        </row>
        <row r="8032">
          <cell r="B8032" t="str">
            <v>4201.0022.0561158</v>
          </cell>
          <cell r="C8032" t="str">
            <v>BIAYA PERFORMANCE BOND - 5A-115C METHANATOR EFFLUE</v>
          </cell>
        </row>
        <row r="8033">
          <cell r="B8033" t="str">
            <v>4201.0022.0561164</v>
          </cell>
          <cell r="C8033" t="str">
            <v>BIAYA PERFORMANCE BOND - PLATE DISTRIBUTOR COMPLAT</v>
          </cell>
        </row>
        <row r="8034">
          <cell r="B8034" t="str">
            <v>4201.0022.0561170</v>
          </cell>
          <cell r="C8034" t="str">
            <v>BIAYA PERFORMANCE BOND - RETUBING 101-C PUSRI - 1B</v>
          </cell>
        </row>
        <row r="8035">
          <cell r="B8035" t="str">
            <v>4201.0022.05612014</v>
          </cell>
          <cell r="C8035" t="str">
            <v>BIAYA PERFORMANCE BOND - TUBE BUNDLE</v>
          </cell>
        </row>
        <row r="8036">
          <cell r="B8036" t="str">
            <v>4201.0022.05612015</v>
          </cell>
          <cell r="C8036" t="str">
            <v>BIAYA PERFORMANCE BOND - PRETHICKENER 5U-FD-202</v>
          </cell>
        </row>
        <row r="8037">
          <cell r="B8037" t="str">
            <v>4201.0022.0580817</v>
          </cell>
          <cell r="C8037" t="str">
            <v>BIAYA PERFORMANCE BOND - PRESS. VESSEL RCC OFF GAS</v>
          </cell>
        </row>
        <row r="8038">
          <cell r="B8038" t="str">
            <v>4201.0022.0581003</v>
          </cell>
          <cell r="C8038" t="str">
            <v>BIAYA PERFORMANCE BOND - 10.000MT AMMONIA25-TK-801</v>
          </cell>
        </row>
        <row r="8039">
          <cell r="B8039" t="str">
            <v>4201.0022.0581009</v>
          </cell>
          <cell r="C8039" t="str">
            <v>BIAYA PERFORMANCE BOND - STAINLESS STEEL STRUC ANP</v>
          </cell>
        </row>
        <row r="8040">
          <cell r="B8040" t="str">
            <v>4201.0022.0581126</v>
          </cell>
          <cell r="C8040" t="str">
            <v>BIAYA PERFORMANCE BOND - PRESSURE VESSEL 2 X 35 MW</v>
          </cell>
        </row>
        <row r="8041">
          <cell r="B8041" t="str">
            <v>4201.0022.0600702</v>
          </cell>
          <cell r="C8041" t="str">
            <v>BIAYA PERFORMANCE BOND - INSTALL / ERECTION SUBCON</v>
          </cell>
        </row>
        <row r="8042">
          <cell r="B8042" t="str">
            <v>4201.0022.0600704</v>
          </cell>
          <cell r="C8042" t="str">
            <v>BIAYA PERFORMANCE BOND - COAL FIRED PWR PL PR THER</v>
          </cell>
        </row>
        <row r="8043">
          <cell r="B8043" t="str">
            <v>4201.0022.0600706</v>
          </cell>
          <cell r="C8043" t="str">
            <v>BIAYA PERFORMANCE BOND - COAL-FIRED POWER PLANT PR</v>
          </cell>
        </row>
        <row r="8044">
          <cell r="B8044" t="str">
            <v>4201.0022.0600708</v>
          </cell>
          <cell r="C8044" t="str">
            <v>BIAYA PERFORMANCE BOND - ESP INLET FLUE &amp; ESP OUTL</v>
          </cell>
        </row>
        <row r="8045">
          <cell r="B8045" t="str">
            <v>4201.0022.0600710</v>
          </cell>
          <cell r="C8045" t="str">
            <v>BIAYA PERFORMANCE BOND - I &amp; C PRIMARY VALVE</v>
          </cell>
        </row>
        <row r="8046">
          <cell r="B8046" t="str">
            <v>4201.0022.0600711</v>
          </cell>
          <cell r="C8046" t="str">
            <v>BIAYA PERFORMANCE BOND - FLUE SUPPORTER SUPERSTRUC</v>
          </cell>
        </row>
        <row r="8047">
          <cell r="B8047" t="str">
            <v>4201.0022.0600907</v>
          </cell>
          <cell r="C8047" t="str">
            <v>BIAYA PERFORMANCE BOND - INST/ERCTION MECH 3X315MW</v>
          </cell>
        </row>
        <row r="8048">
          <cell r="B8048" t="str">
            <v>4201.0022.0630910</v>
          </cell>
          <cell r="C8048" t="str">
            <v>BIAYA PERFORMANCE BOND - FABRICATION RISER CLAMP</v>
          </cell>
        </row>
        <row r="8049">
          <cell r="B8049" t="str">
            <v>4201.0022.0631115</v>
          </cell>
          <cell r="C8049" t="str">
            <v>BIAYA PERFORMANCE BOND - SUPPLY OF HEAT EXCHANGER</v>
          </cell>
        </row>
        <row r="8050">
          <cell r="B8050" t="str">
            <v>4201.0022.0631201</v>
          </cell>
          <cell r="C8050" t="str">
            <v>BIAYA PERFORMANCE BOND - PROVISION OF EPCI KF GAS</v>
          </cell>
        </row>
        <row r="8051">
          <cell r="B8051" t="str">
            <v>4201.0022.06312029</v>
          </cell>
          <cell r="C8051" t="str">
            <v>BIAYA PERFORMANCE BOND - FABRICATION PIPE SPOOL</v>
          </cell>
        </row>
        <row r="8052">
          <cell r="B8052" t="str">
            <v>4201.0022.06312051</v>
          </cell>
          <cell r="C8052" t="str">
            <v>BIAYA PERFORMANCE BOND - PROVISION OF ENGINEERING</v>
          </cell>
        </row>
        <row r="8053">
          <cell r="B8053" t="str">
            <v>4201.0022.0651021</v>
          </cell>
          <cell r="C8053" t="str">
            <v>BIAYA PERFORMANCE BOND - FAB&amp;INSTAL ENERGY PLANT</v>
          </cell>
        </row>
        <row r="8054">
          <cell r="B8054" t="str">
            <v>4201.0022.0651025</v>
          </cell>
          <cell r="C8054" t="str">
            <v>BIAYA PERFORMANCE BOND - SUPPLY &amp; INSTAL PNEUMATIC</v>
          </cell>
        </row>
        <row r="8055">
          <cell r="B8055" t="str">
            <v>4201.0022.0651102</v>
          </cell>
          <cell r="C8055" t="str">
            <v>BIAYA PERFORMANCE BOND - SUPP&amp;INST 7110,7120,7130</v>
          </cell>
        </row>
        <row r="8056">
          <cell r="B8056" t="str">
            <v>4201.0022.0701022</v>
          </cell>
          <cell r="C8056" t="str">
            <v>BIAYA PERFORMANCE BOND - CHEMICAL CLEANING</v>
          </cell>
        </row>
        <row r="8057">
          <cell r="B8057" t="str">
            <v>4201.0022.0701122</v>
          </cell>
          <cell r="C8057" t="str">
            <v>BIAYA PERFORMANCE BOND - PUMP &amp; PIPING BROKE STOR.</v>
          </cell>
        </row>
        <row r="8058">
          <cell r="B8058" t="str">
            <v>4201.0022.0731138</v>
          </cell>
          <cell r="C8058" t="str">
            <v>BIAYA PERFORMANCE BOND - AIR HEATER TUBES</v>
          </cell>
        </row>
        <row r="8059">
          <cell r="B8059" t="str">
            <v>4201.0022.07312054</v>
          </cell>
          <cell r="C8059" t="str">
            <v>BIAYA PERFORMANCE BOND - SERVICE BARK CONVEYOR</v>
          </cell>
        </row>
        <row r="8060">
          <cell r="B8060" t="str">
            <v>4201.0022.0830924</v>
          </cell>
          <cell r="C8060" t="str">
            <v>BIAYA PERFORMANCE BOND - TRANS,INST,HOOKUP POLENG</v>
          </cell>
        </row>
        <row r="8061">
          <cell r="B8061" t="str">
            <v>4201.0022.0831120</v>
          </cell>
          <cell r="C8061" t="str">
            <v>BIAYA PERFORMANCE BOND - EPC WORKS FOR PPP-CW-DW-G</v>
          </cell>
        </row>
        <row r="8062">
          <cell r="B8062" t="str">
            <v>4201.0022.0881108</v>
          </cell>
          <cell r="C8062" t="str">
            <v>BIAYA PERFORMANCE BOND - REPLACE SW PIPE</v>
          </cell>
        </row>
        <row r="8063">
          <cell r="B8063" t="str">
            <v>4201.0022.0881123</v>
          </cell>
          <cell r="C8063" t="str">
            <v>BIAYA PERFORMANCE BOND - HOUSING FILTER</v>
          </cell>
        </row>
        <row r="8064">
          <cell r="B8064" t="str">
            <v>4201.0022.0901121</v>
          </cell>
          <cell r="C8064" t="str">
            <v>BIAYA PERFORMANCE BOND - DUCTING TISSUE MILL II</v>
          </cell>
        </row>
        <row r="8065">
          <cell r="B8065" t="str">
            <v>4201.0022.0901142</v>
          </cell>
          <cell r="C8065" t="str">
            <v>BIAYA PERFORMANCE BOND - Ducting Yankee</v>
          </cell>
        </row>
        <row r="8066">
          <cell r="B8066" t="str">
            <v>4201.0022.0911125</v>
          </cell>
          <cell r="C8066" t="str">
            <v>BIAYA PERFORMANCE BOND - Water System &amp; Coal Syste</v>
          </cell>
        </row>
        <row r="8067">
          <cell r="B8067" t="str">
            <v>4201.0022.0921147</v>
          </cell>
          <cell r="C8067" t="str">
            <v>BIAYA PERFORMANCE BOND - ADD. BY PAS LINE FOR DOUB</v>
          </cell>
        </row>
        <row r="8068">
          <cell r="B8068" t="str">
            <v>4201.0022.0991129</v>
          </cell>
          <cell r="C8068" t="str">
            <v>BIAYA PERFORMANCE BOND - PIPA HYDRANT</v>
          </cell>
        </row>
        <row r="8069">
          <cell r="B8069" t="str">
            <v>4201.0022.1021146</v>
          </cell>
          <cell r="C8069" t="str">
            <v>BIAYA PERFORMANCE BOND -  water surge tank</v>
          </cell>
        </row>
        <row r="8070">
          <cell r="B8070" t="str">
            <v>4201.0022.1031143</v>
          </cell>
          <cell r="C8070" t="str">
            <v>BIAYA PERFORMANCE BOND - DUPLEX PIPE SPOOL 2-INC,</v>
          </cell>
        </row>
        <row r="8071">
          <cell r="B8071" t="str">
            <v>4201.0022.10412034</v>
          </cell>
          <cell r="C8071" t="str">
            <v>BIAYA PERFORMANCE BOND - TUBE BUNDLE E201-05-08-09</v>
          </cell>
        </row>
        <row r="8072">
          <cell r="B8072" t="str">
            <v>4201.0022.10512037</v>
          </cell>
          <cell r="C8072" t="str">
            <v>BIAYA PERFORMANCE BOND - HEAT EXCHANGER ASSY TAG N</v>
          </cell>
        </row>
        <row r="8073">
          <cell r="B8073" t="str">
            <v>4201.0022.10512038</v>
          </cell>
          <cell r="C8073" t="str">
            <v>BIAYA PERFORMANCE BOND - PENGADAAN SHELL ASSY TAG</v>
          </cell>
        </row>
        <row r="8074">
          <cell r="B8074" t="str">
            <v>4201.0022.10512039</v>
          </cell>
          <cell r="C8074" t="str">
            <v>BIAYA PERFORMANCE BOND - PENGADAAN SHELL ASSY TAG</v>
          </cell>
        </row>
        <row r="8075">
          <cell r="B8075" t="str">
            <v>4201.0022.10512060</v>
          </cell>
          <cell r="C8075" t="str">
            <v>BIAYA PERFORMANCE BOND - PENGGANTIAN/PEMBUATAN TES</v>
          </cell>
        </row>
        <row r="8076">
          <cell r="B8076" t="str">
            <v>4201.0022.10612040</v>
          </cell>
          <cell r="C8076" t="str">
            <v>BIAYA PERFORMANCE BOND - TUBE BUNDLE, SHELLBUNDLE,</v>
          </cell>
        </row>
        <row r="8077">
          <cell r="B8077" t="str">
            <v>4201.0022.10612053</v>
          </cell>
          <cell r="C8077" t="str">
            <v>BIAYA PERFORMANCE BOND - ENGINEERING, PROCUREMENT</v>
          </cell>
        </row>
        <row r="8078">
          <cell r="B8078" t="str">
            <v>4201.0022.1121154</v>
          </cell>
          <cell r="C8078" t="str">
            <v>BIAYA PERFORMANCE BOND - H2S MUD / GAS SEPARATOR</v>
          </cell>
        </row>
        <row r="8079">
          <cell r="B8079" t="str">
            <v>4201.0022.1161162</v>
          </cell>
          <cell r="C8079" t="str">
            <v>BIAYA PERFORMANCE BOND - SECONDARY REFORMER EFFLUE</v>
          </cell>
        </row>
        <row r="8080">
          <cell r="B8080" t="str">
            <v>4201.0022.1171165</v>
          </cell>
          <cell r="C8080" t="str">
            <v>BIAYA PERFORMANCE BOND - TOWER</v>
          </cell>
        </row>
        <row r="8081">
          <cell r="B8081" t="str">
            <v>4201.0022.1171167</v>
          </cell>
          <cell r="C8081" t="str">
            <v>BIAYA PERFORMANCE BOND - SHOP FABRICATED VESSEL &amp;</v>
          </cell>
        </row>
        <row r="8082">
          <cell r="B8082" t="str">
            <v>4201.0022.1171168</v>
          </cell>
          <cell r="C8082" t="str">
            <v>BIAYA PERFORMANCE BOND - SHOP FABRICATED VESSEL &amp;</v>
          </cell>
        </row>
        <row r="8083">
          <cell r="B8083" t="str">
            <v>4201.0022.11712010</v>
          </cell>
          <cell r="C8083" t="str">
            <v>BIAYA PERFORMANCE BOND - SHOP FABRICATED VESSEL &amp;</v>
          </cell>
        </row>
        <row r="8084">
          <cell r="B8084" t="str">
            <v>4201.0022.11712023</v>
          </cell>
          <cell r="C8084" t="str">
            <v>BIAYA PERFORMANCE BOND - SHOP FABRICATED VESSEL &amp;</v>
          </cell>
        </row>
        <row r="8085">
          <cell r="B8085" t="str">
            <v>4201.0022.1191172</v>
          </cell>
          <cell r="C8085" t="str">
            <v>BIAYA PERFORMANCE BOND - EPC MOBILE SEPARATOR</v>
          </cell>
        </row>
        <row r="8086">
          <cell r="B8086" t="str">
            <v>4201.0022.1201175</v>
          </cell>
          <cell r="C8086" t="str">
            <v>BIAYA PERFORMANCE BOND - FABRICATION &amp; ERECTION OF</v>
          </cell>
        </row>
        <row r="8087">
          <cell r="B8087" t="str">
            <v>4201.0022.12812012</v>
          </cell>
          <cell r="C8087" t="str">
            <v>BIAYA PERFORMANCE BOND - RENTAL DRILLING EQUIPMENT</v>
          </cell>
        </row>
        <row r="8088">
          <cell r="B8088" t="str">
            <v>4201.0022.12912007</v>
          </cell>
          <cell r="C8088" t="str">
            <v>BIAYA PERFORMANCE BOND - SUPPLY OF SHELL &amp; TUBE HE</v>
          </cell>
        </row>
        <row r="8089">
          <cell r="B8089" t="str">
            <v>4201.0022.14512017</v>
          </cell>
          <cell r="C8089" t="str">
            <v>BIAYA PERFORMANCE BOND - DIVING EQUIPMENT</v>
          </cell>
        </row>
        <row r="8090">
          <cell r="B8090" t="str">
            <v>4201.0022.14912041</v>
          </cell>
          <cell r="C8090" t="str">
            <v>BIAYA PERFORMANCE BOND - FABRIKASI SHELL 24E-113</v>
          </cell>
        </row>
        <row r="8091">
          <cell r="B8091" t="str">
            <v>4201.0022.15012024</v>
          </cell>
          <cell r="C8091" t="str">
            <v>BIAYA PERFORMANCE BOND -  TOTAL RETUBE INSITU SURF</v>
          </cell>
        </row>
        <row r="8092">
          <cell r="B8092" t="str">
            <v>4201.0022.15212028</v>
          </cell>
          <cell r="C8092" t="str">
            <v>BIAYA PERFORMANCE BOND - TUBE BUNDLE SHELL H5012 &amp;</v>
          </cell>
        </row>
        <row r="8093">
          <cell r="B8093" t="str">
            <v>4201.0022.15212059</v>
          </cell>
          <cell r="C8093" t="str">
            <v>BIAYA PERFORMANCE BOND - SECONDARY REACTOR UNIT</v>
          </cell>
        </row>
        <row r="8094">
          <cell r="B8094" t="str">
            <v>4201.0022.15312030</v>
          </cell>
          <cell r="C8094" t="str">
            <v>BIAYA PERFORMANCE BOND - 2 UNIT FUEL GAS FILTER CO</v>
          </cell>
        </row>
        <row r="8095">
          <cell r="B8095" t="str">
            <v>4201.0022.15712042</v>
          </cell>
          <cell r="C8095" t="str">
            <v>BIAYA PERFORMANCE BOND - REDESIGN, FABRIKASI &amp; PEM</v>
          </cell>
        </row>
        <row r="8096">
          <cell r="B8096" t="str">
            <v>4201.0022.16012044</v>
          </cell>
          <cell r="C8096" t="str">
            <v>BIAYA PERFORMANCE BOND -  EPCI CONTRACT FOR LIMA F</v>
          </cell>
        </row>
        <row r="8097">
          <cell r="B8097" t="str">
            <v>4201.0022.16409005</v>
          </cell>
          <cell r="C8097" t="str">
            <v>BIAYA PERFORMANCE BOND - MEG Injection Package</v>
          </cell>
        </row>
        <row r="8098">
          <cell r="B8098" t="str">
            <v>4201.0022.R000000</v>
          </cell>
          <cell r="C8098" t="str">
            <v>BIAYA PERFORMANCE BOND - SEWA EQUIPMENT- EXCAVATOR</v>
          </cell>
        </row>
        <row r="8099">
          <cell r="B8099" t="str">
            <v>4201.0023.06312006</v>
          </cell>
          <cell r="C8099" t="str">
            <v>BIAYA ADMINISTRASI - PROV OF EPCI KF GAS (INT)</v>
          </cell>
        </row>
        <row r="8100">
          <cell r="B8100" t="str">
            <v>4201.0023.002</v>
          </cell>
          <cell r="C8100" t="str">
            <v>BIAYA ADMINISTRASI - WORKSHOP</v>
          </cell>
        </row>
        <row r="8101">
          <cell r="B8101" t="str">
            <v>4201.0023.0050852</v>
          </cell>
          <cell r="C8101" t="str">
            <v>BIAYA ADMINISTRASI - KAMBUNA TOPSIDE REUSER S</v>
          </cell>
        </row>
        <row r="8102">
          <cell r="B8102" t="str">
            <v>4201.0023.0050905</v>
          </cell>
          <cell r="C8102" t="str">
            <v>BIAYA ADMINISTRASI - MEG INJECTION PACKAGE</v>
          </cell>
        </row>
        <row r="8103">
          <cell r="B8103" t="str">
            <v>4201.0023.00712046</v>
          </cell>
          <cell r="C8103" t="str">
            <v>BIAYA ADMINISTRASI - FABRIKASI  &amp; INSTASI UNTU</v>
          </cell>
        </row>
        <row r="8104">
          <cell r="B8104" t="str">
            <v>4201.0023.0081014</v>
          </cell>
          <cell r="C8104" t="str">
            <v>BIAYA ADMINISTRASI - SEI AMBAWANG KAB.KUBU</v>
          </cell>
        </row>
        <row r="8105">
          <cell r="B8105" t="str">
            <v>4201.0023.0101019</v>
          </cell>
          <cell r="C8105" t="str">
            <v>BIAYA ADMINISTRASI - CPP&amp;AUP PLATFORMS INST</v>
          </cell>
        </row>
        <row r="8106">
          <cell r="B8106" t="str">
            <v>4201.0023.0101137</v>
          </cell>
          <cell r="C8106" t="str">
            <v>BIAYA ADMINISTRASI - CPP &amp; AUP Platforms</v>
          </cell>
        </row>
        <row r="8107">
          <cell r="B8107" t="str">
            <v>4201.0023.0120832</v>
          </cell>
          <cell r="C8107" t="str">
            <v>BIAYA ADMINISTRASI - SHELL &amp; TUBE HEAT EXCHANG</v>
          </cell>
        </row>
        <row r="8108">
          <cell r="B8108" t="str">
            <v>4201.0023.0130903</v>
          </cell>
          <cell r="C8108" t="str">
            <v>BIAYA ADMINISTRASI - WELL TEST, SKID UNIT</v>
          </cell>
        </row>
        <row r="8109">
          <cell r="B8109" t="str">
            <v>4201.0023.0130904</v>
          </cell>
          <cell r="C8109" t="str">
            <v>BIAYA ADMINISTRASI - HEAT EXCHANGER</v>
          </cell>
        </row>
        <row r="8110">
          <cell r="B8110" t="str">
            <v>4201.0023.0130908</v>
          </cell>
          <cell r="C8110" t="str">
            <v>BIAYA ADMINISTRASI - PIPE SLEEVE &amp; DURI, RIAU</v>
          </cell>
        </row>
        <row r="8111">
          <cell r="B8111" t="str">
            <v>4201.0023.0130923</v>
          </cell>
          <cell r="C8111" t="str">
            <v>BIAYA ADMINISTRASI - PROV OF WATER STO TANK</v>
          </cell>
        </row>
        <row r="8112">
          <cell r="B8112" t="str">
            <v>4201.0023.0130929</v>
          </cell>
          <cell r="C8112" t="str">
            <v>BIAYA ADMINISTRASI - OPERATION ASSISTANCE SLN</v>
          </cell>
        </row>
        <row r="8113">
          <cell r="B8113" t="str">
            <v>4201.0023.0130931</v>
          </cell>
          <cell r="C8113" t="str">
            <v>BIAYA ADMINISTRASI - STORAGE TANK FOR INT PROG</v>
          </cell>
        </row>
        <row r="8114">
          <cell r="B8114" t="str">
            <v>4201.0023.0131004</v>
          </cell>
          <cell r="C8114" t="str">
            <v>BIAYA ADMINISTRASI - 3 UNITS K.O. DRUM</v>
          </cell>
        </row>
        <row r="8115">
          <cell r="B8115" t="str">
            <v>4201.0023.0131010</v>
          </cell>
          <cell r="C8115" t="str">
            <v>BIAYA ADMINISTRASI - DISAIN&amp;FAB ALAT SURFAKTAN</v>
          </cell>
        </row>
        <row r="8116">
          <cell r="B8116" t="str">
            <v>4201.0023.0131018</v>
          </cell>
          <cell r="C8116" t="str">
            <v>BIAYA ADMINISTRASI - JASA KONST TANGKI PEMISAH</v>
          </cell>
        </row>
        <row r="8117">
          <cell r="B8117" t="str">
            <v>4201.0023.0131104</v>
          </cell>
          <cell r="C8117" t="str">
            <v>BIAYA ADMINISTRASI - RIGLESS SERVICE</v>
          </cell>
        </row>
        <row r="8118">
          <cell r="B8118" t="str">
            <v>4201.0023.0131113</v>
          </cell>
          <cell r="C8118" t="str">
            <v>BIAYA ADMINISTRASI - EPC U/ FASILITAS TANKI DI</v>
          </cell>
        </row>
        <row r="8119">
          <cell r="B8119" t="str">
            <v>4201.0023.0131119</v>
          </cell>
          <cell r="C8119" t="str">
            <v>BIAYA ADMINISTRASI - EPF OF STORAGE FOR RANTAU</v>
          </cell>
        </row>
        <row r="8120">
          <cell r="B8120" t="str">
            <v>4201.0023.0131127</v>
          </cell>
          <cell r="C8120" t="str">
            <v>BIAYA ADMINISTRASI - RIGLESS SERVICE</v>
          </cell>
        </row>
        <row r="8121">
          <cell r="B8121" t="str">
            <v>4201.0023.0131150</v>
          </cell>
          <cell r="C8121" t="str">
            <v>BIAYA ADMINISTRASI - WASH TANK REPAIR</v>
          </cell>
        </row>
        <row r="8122">
          <cell r="B8122" t="str">
            <v>4201.0023.01312003</v>
          </cell>
          <cell r="C8122" t="str">
            <v>BIAYA ADMINISTRASI - RIGLESS SERVICES</v>
          </cell>
        </row>
        <row r="8123">
          <cell r="B8123" t="str">
            <v>4201.0023.01312031</v>
          </cell>
          <cell r="C8123" t="str">
            <v>BIAYA ADMINISTRASI - PLUG BACK WITH SLICKLINE</v>
          </cell>
        </row>
        <row r="8124">
          <cell r="B8124" t="str">
            <v>4201.0023.01312049</v>
          </cell>
          <cell r="C8124" t="str">
            <v>BIAYA ADMINISTRASI - HRSG #2 &amp; #5</v>
          </cell>
        </row>
        <row r="8125">
          <cell r="B8125" t="str">
            <v>4201.0023.01312058</v>
          </cell>
          <cell r="C8125" t="str">
            <v>BIAYA ADMINISTRASI - FOAMING SERVICES</v>
          </cell>
        </row>
        <row r="8126">
          <cell r="B8126" t="str">
            <v>4201.0023.0150909</v>
          </cell>
          <cell r="C8126" t="str">
            <v>BIAYA ADMINISTRASI - PIPE CONNECTION</v>
          </cell>
        </row>
        <row r="8127">
          <cell r="B8127" t="str">
            <v>4201.0023.0150916</v>
          </cell>
          <cell r="C8127" t="str">
            <v>BIAYA ADMINISTRASI - SUBSEA CABLE</v>
          </cell>
        </row>
        <row r="8128">
          <cell r="B8128" t="str">
            <v>4201.0023.0151128</v>
          </cell>
          <cell r="C8128" t="str">
            <v>BIAYA ADMINISTRASI - PROJECT BAWAL PIPELINE</v>
          </cell>
        </row>
        <row r="8129">
          <cell r="B8129" t="str">
            <v>4201.0023.01512021</v>
          </cell>
          <cell r="C8129" t="str">
            <v>BIAYA ADMINISTRASI - TUBE BUNDLE CONDENSATE CO</v>
          </cell>
        </row>
        <row r="8130">
          <cell r="B8130" t="str">
            <v>4201.0023.01512027</v>
          </cell>
          <cell r="C8130" t="str">
            <v>BIAYA ADMINISTRASI - FUEL GAS SCRUBBER AND HEA</v>
          </cell>
        </row>
        <row r="8131">
          <cell r="B8131" t="str">
            <v>4201.0023.01512043</v>
          </cell>
          <cell r="C8131" t="str">
            <v>BIAYA ADMINISTRASI - EHMR WATER PROJECT, EPCI</v>
          </cell>
        </row>
        <row r="8132">
          <cell r="B8132" t="str">
            <v>4201.0023.01512062</v>
          </cell>
          <cell r="C8132" t="str">
            <v>BIAYA ADMINISTRASI - EPCI TEMBANG 8 TO BAWAL P</v>
          </cell>
        </row>
        <row r="8133">
          <cell r="B8133" t="str">
            <v>4201.0023.0191139</v>
          </cell>
          <cell r="C8133" t="str">
            <v>BIAYA ADMINISTRASI - Maintenance of Expansion</v>
          </cell>
        </row>
        <row r="8134">
          <cell r="B8134" t="str">
            <v>4201.0023.0241007</v>
          </cell>
          <cell r="C8134" t="str">
            <v>BIAYA ADMINISTRASI - REP&amp;TEST (336-I;1000m3)</v>
          </cell>
        </row>
        <row r="8135">
          <cell r="B8135" t="str">
            <v>4201.0023.02412022</v>
          </cell>
          <cell r="C8135" t="str">
            <v>BIAYA ADMINISTRASI - REPAIR F/WELDING TANK</v>
          </cell>
        </row>
        <row r="8136">
          <cell r="B8136" t="str">
            <v>4201.0023.02412035</v>
          </cell>
          <cell r="C8136" t="str">
            <v>BIAYA ADMINISTRASI - REPAIR OF TANK 100 CUFT P</v>
          </cell>
        </row>
        <row r="8137">
          <cell r="B8137" t="str">
            <v>4201.0023.0260847</v>
          </cell>
          <cell r="C8137" t="str">
            <v>BIAYA ADMINISTRASI - INSTALLATION OF 2X315 MW</v>
          </cell>
        </row>
        <row r="8138">
          <cell r="B8138" t="str">
            <v>4201.0023.0261198</v>
          </cell>
          <cell r="C8138" t="str">
            <v>BIAYA ADMINISTRASI - MAINTENANCE HUBEI</v>
          </cell>
        </row>
        <row r="8139">
          <cell r="B8139" t="str">
            <v>4201.0023.0280913</v>
          </cell>
          <cell r="C8139" t="str">
            <v>BIAYA ADMINISTRASI - FAB SAND BLAST&amp;PRIM COAT</v>
          </cell>
        </row>
        <row r="8140">
          <cell r="B8140" t="str">
            <v>4201.0023.0280915</v>
          </cell>
          <cell r="C8140" t="str">
            <v>BIAYA ADMINISTRASI - MB#13; RECONDITION WORK</v>
          </cell>
        </row>
        <row r="8141">
          <cell r="B8141" t="str">
            <v>4201.0023.0280919</v>
          </cell>
          <cell r="C8141" t="str">
            <v>BIAYA ADMINISTRASI - RB#13; ANCHOR BOLT INST</v>
          </cell>
        </row>
        <row r="8142">
          <cell r="B8142" t="str">
            <v>4201.0023.0280921</v>
          </cell>
          <cell r="C8142" t="str">
            <v>BIAYA ADMINISTRASI - RB#13; INST MECHANICAL</v>
          </cell>
        </row>
        <row r="8143">
          <cell r="B8143" t="str">
            <v>4201.0023.0280926</v>
          </cell>
          <cell r="C8143" t="str">
            <v>BIAYA ADMINISTRASI - RB#13; PIPE EXT /MP &amp; LP</v>
          </cell>
        </row>
        <row r="8144">
          <cell r="B8144" t="str">
            <v>4201.0023.0280927</v>
          </cell>
          <cell r="C8144" t="str">
            <v>BIAYA ADMINISTRASI - PM#9;MP BIN TEMP CONTROL</v>
          </cell>
        </row>
        <row r="8145">
          <cell r="B8145" t="str">
            <v>4201.0023.0280930</v>
          </cell>
          <cell r="C8145" t="str">
            <v>BIAYA ADMINISTRASI - MB#15;MAIN STEAM LINE MOD</v>
          </cell>
        </row>
        <row r="8146">
          <cell r="B8146" t="str">
            <v>4201.0023.0281005</v>
          </cell>
          <cell r="C8146" t="str">
            <v>BIAYA ADMINISTRASI - PM#9; UPGRADE TIE IN</v>
          </cell>
        </row>
        <row r="8147">
          <cell r="B8147" t="str">
            <v>4201.0023.0281006</v>
          </cell>
          <cell r="C8147" t="str">
            <v>BIAYA ADMINISTRASI - MANPOWER SUPPLY SHUTDOWN</v>
          </cell>
        </row>
        <row r="8148">
          <cell r="B8148" t="str">
            <v>4201.0023.0281011</v>
          </cell>
          <cell r="C8148" t="str">
            <v>BIAYA ADMINISTRASI - WP-9;FAB CRUSHER COMPLETE</v>
          </cell>
        </row>
        <row r="8149">
          <cell r="B8149" t="str">
            <v>4201.0023.0281013</v>
          </cell>
          <cell r="C8149" t="str">
            <v>BIAYA ADMINISTRASI - MB#24;SURF METAL TREATMEN</v>
          </cell>
        </row>
        <row r="8150">
          <cell r="B8150" t="str">
            <v>4201.0023.0281015</v>
          </cell>
          <cell r="C8150" t="str">
            <v>BIAYA ADMINISTRASI - WP-8;FAB CRUSHER 2SETS</v>
          </cell>
        </row>
        <row r="8151">
          <cell r="B8151" t="str">
            <v>4201.0023.0281020</v>
          </cell>
          <cell r="C8151" t="str">
            <v>BIAYA ADMINISTRASI - TPM;ADD BYPASS FILTER GAS</v>
          </cell>
        </row>
        <row r="8152">
          <cell r="B8152" t="str">
            <v>4201.0023.0281034</v>
          </cell>
          <cell r="C8152" t="str">
            <v>BIAYA ADMINISTRASI - WP-8, DRUM BARKER 2 LINES</v>
          </cell>
        </row>
        <row r="8153">
          <cell r="B8153" t="str">
            <v>4201.0023.0281103</v>
          </cell>
          <cell r="C8153" t="str">
            <v>BIAYA ADMINISTRASI - TUBE PF-1C VE#1(SHUTDOWN)</v>
          </cell>
        </row>
        <row r="8154">
          <cell r="B8154" t="str">
            <v>4201.0023.0281110</v>
          </cell>
          <cell r="C8154" t="str">
            <v>BIAYA ADMINISTRASI - VE#11, FABRICATION HBL TA</v>
          </cell>
        </row>
        <row r="8155">
          <cell r="B8155" t="str">
            <v>4201.0023.0281116</v>
          </cell>
          <cell r="C8155" t="str">
            <v>BIAYA ADMINISTRASI - IKPP</v>
          </cell>
        </row>
        <row r="8156">
          <cell r="B8156" t="str">
            <v>4201.0023.0281130</v>
          </cell>
          <cell r="C8156" t="str">
            <v>BIAYA ADMINISTRASI - TG 23 PENYAMBUNGAN PIPA</v>
          </cell>
        </row>
        <row r="8157">
          <cell r="B8157" t="str">
            <v>4201.0023.0281131</v>
          </cell>
          <cell r="C8157" t="str">
            <v>BIAYA ADMINISTRASI - MC-10 Connect Pipe</v>
          </cell>
        </row>
        <row r="8158">
          <cell r="B8158" t="str">
            <v>4201.0023.0281132</v>
          </cell>
          <cell r="C8158" t="str">
            <v>BIAYA ADMINISTRASI - Replacement of pipe 8"</v>
          </cell>
        </row>
        <row r="8159">
          <cell r="B8159" t="str">
            <v>4201.0023.0281133</v>
          </cell>
          <cell r="C8159" t="str">
            <v>BIAYA ADMINISTRASI - MC-2 Annual Shutdown 2011</v>
          </cell>
        </row>
        <row r="8160">
          <cell r="B8160" t="str">
            <v>4201.0023.0281134</v>
          </cell>
          <cell r="C8160" t="str">
            <v>BIAYA ADMINISTRASI - Repair Heater, Cooler</v>
          </cell>
        </row>
        <row r="8161">
          <cell r="B8161" t="str">
            <v>4201.0023.0281135</v>
          </cell>
          <cell r="C8161" t="str">
            <v>BIAYA ADMINISTRASI - CA-8 Replace C12 Pipe 16"</v>
          </cell>
        </row>
        <row r="8162">
          <cell r="B8162" t="str">
            <v>4201.0023.0281136</v>
          </cell>
          <cell r="C8162" t="str">
            <v>BIAYA ADMINISTRASI - Supply Manpower</v>
          </cell>
        </row>
        <row r="8163">
          <cell r="B8163" t="str">
            <v>4201.0023.0281140</v>
          </cell>
          <cell r="C8163" t="str">
            <v>BIAYA ADMINISTRASI - Corrective Maintenance, P</v>
          </cell>
        </row>
        <row r="8164">
          <cell r="B8164" t="str">
            <v>4201.0023.0281141</v>
          </cell>
          <cell r="C8164" t="str">
            <v>BIAYA ADMINISTRASI - PM-9 Annual Shutdown 2011</v>
          </cell>
        </row>
        <row r="8165">
          <cell r="B8165" t="str">
            <v>4201.0023.0281144</v>
          </cell>
          <cell r="C8165" t="str">
            <v>BIAYA ADMINISTRASI - RB# 6 Project; Supply Man</v>
          </cell>
        </row>
        <row r="8166">
          <cell r="B8166" t="str">
            <v>4201.0023.0281145</v>
          </cell>
          <cell r="C8166" t="str">
            <v>BIAYA ADMINISTRASI - WPMT PROJ SUPPLY MANPOWER</v>
          </cell>
        </row>
        <row r="8167">
          <cell r="B8167" t="str">
            <v>4201.0023.0281148</v>
          </cell>
          <cell r="C8167" t="str">
            <v>BIAYA ADMINISTRASI - RECONDITION VACUUM EVAPOR</v>
          </cell>
        </row>
        <row r="8168">
          <cell r="B8168" t="str">
            <v>4201.0023.0281149</v>
          </cell>
          <cell r="C8168" t="str">
            <v>BIAYA ADMINISTRASI - RC-11 ADD LINE GAS FILTER</v>
          </cell>
        </row>
        <row r="8169">
          <cell r="B8169" t="str">
            <v>4201.0023.0281155</v>
          </cell>
          <cell r="C8169" t="str">
            <v>BIAYA ADMINISTRASI - WP#8; REPLACEMENT SHUTL B</v>
          </cell>
        </row>
        <row r="8170">
          <cell r="B8170" t="str">
            <v>4201.0023.0281156</v>
          </cell>
          <cell r="C8170" t="str">
            <v>BIAYA ADMINISTRASI - WP#9; INSTALLATION CHIP S</v>
          </cell>
        </row>
        <row r="8171">
          <cell r="B8171" t="str">
            <v>4201.0023.0281157</v>
          </cell>
          <cell r="C8171" t="str">
            <v>BIAYA ADMINISTRASI - WP#9; INSTALLATION LOG RE</v>
          </cell>
        </row>
        <row r="8172">
          <cell r="B8172" t="str">
            <v>4201.0023.0281169</v>
          </cell>
          <cell r="C8172" t="str">
            <v>BIAYA ADMINISTRASI - WP-9 INSTALL DEBARKING DR</v>
          </cell>
        </row>
        <row r="8173">
          <cell r="B8173" t="str">
            <v>4201.0023.0281173</v>
          </cell>
          <cell r="C8173" t="str">
            <v>BIAYA ADMINISTRASI - VE#12 REPLACE ROOF &amp; SHEL</v>
          </cell>
        </row>
        <row r="8174">
          <cell r="B8174" t="str">
            <v>4201.0023.0281174</v>
          </cell>
          <cell r="C8174" t="str">
            <v>BIAYA ADMINISTRASI - RC#8; NEW INSTALL OF HYDR</v>
          </cell>
        </row>
        <row r="8175">
          <cell r="B8175" t="str">
            <v>4201.0023.0281199</v>
          </cell>
          <cell r="C8175" t="str">
            <v>BIAYA ADMINISTRASI - MAINTENANCE IKPP</v>
          </cell>
        </row>
        <row r="8176">
          <cell r="B8176" t="str">
            <v>4201.0023.02812008</v>
          </cell>
          <cell r="C8176" t="str">
            <v>BIAYA ADMINISTRASI - VE#2 INST NEW WBL TANK A</v>
          </cell>
        </row>
        <row r="8177">
          <cell r="B8177" t="str">
            <v>4201.0023.02812009</v>
          </cell>
          <cell r="C8177" t="str">
            <v>BIAYA ADMINISTRASI - WP-9 INSTALL CHIP SCREEN</v>
          </cell>
        </row>
        <row r="8178">
          <cell r="B8178" t="str">
            <v>4201.0023.02812011</v>
          </cell>
          <cell r="C8178" t="str">
            <v>BIAYA ADMINISTRASI - WP#9: INSTALL DEBARKING D</v>
          </cell>
        </row>
        <row r="8179">
          <cell r="B8179" t="str">
            <v>4201.0023.02812013</v>
          </cell>
          <cell r="C8179" t="str">
            <v>BIAYA ADMINISTRASI - PM#8; TIE IN (TOP SEPARAT</v>
          </cell>
        </row>
        <row r="8180">
          <cell r="B8180" t="str">
            <v>4201.0023.02812016</v>
          </cell>
          <cell r="C8180" t="str">
            <v>BIAYA ADMINISTRASI - HP HEADER TG 18.19 TO P-8</v>
          </cell>
        </row>
        <row r="8181">
          <cell r="B8181" t="str">
            <v>4201.0023.02812018</v>
          </cell>
          <cell r="C8181" t="str">
            <v>BIAYA ADMINISTRASI - MC#3; UPGRADE PIPING &amp; DR</v>
          </cell>
        </row>
        <row r="8182">
          <cell r="B8182" t="str">
            <v>4201.0023.02812019</v>
          </cell>
          <cell r="C8182" t="str">
            <v>BIAYA ADMINISTRASI - PM#8; TIE IN WASHING &amp; CO</v>
          </cell>
        </row>
        <row r="8183">
          <cell r="B8183" t="str">
            <v>4201.0023.02812020</v>
          </cell>
          <cell r="C8183" t="str">
            <v>BIAYA ADMINISTRASI - PM#8; ADD SCREEN &amp; DISMAN</v>
          </cell>
        </row>
        <row r="8184">
          <cell r="B8184" t="str">
            <v>4201.0023.02812026</v>
          </cell>
          <cell r="C8184" t="str">
            <v>BIAYA ADMINISTRASI - PPM#6; FABRICATION / INST</v>
          </cell>
        </row>
        <row r="8185">
          <cell r="B8185" t="str">
            <v>4201.0023.02812032</v>
          </cell>
          <cell r="C8185" t="str">
            <v>BIAYA ADMINISTRASI - OPEN CONTRACT MAINTENANCE</v>
          </cell>
        </row>
        <row r="8186">
          <cell r="B8186" t="str">
            <v>4201.0023.02812033</v>
          </cell>
          <cell r="C8186" t="str">
            <v>BIAYA ADMINISTRASI - MANPOWER TO SUPPORT CORRE</v>
          </cell>
        </row>
        <row r="8187">
          <cell r="B8187" t="str">
            <v>4201.0023.02812036</v>
          </cell>
          <cell r="C8187" t="str">
            <v>BIAYA ADMINISTRASI - GANTI TUBE CONDENSER TG#1</v>
          </cell>
        </row>
        <row r="8188">
          <cell r="B8188" t="str">
            <v>4201.0023.02812045</v>
          </cell>
          <cell r="C8188" t="str">
            <v>BIAYA ADMINISTRASI - WP-8; REPLACEMENT OF DRUM</v>
          </cell>
        </row>
        <row r="8189">
          <cell r="B8189" t="str">
            <v>4201.0023.02812047</v>
          </cell>
          <cell r="C8189" t="str">
            <v>BIAYA ADMINISTRASI - WP-9; REPLACEMENT OF DRUM</v>
          </cell>
        </row>
        <row r="8190">
          <cell r="B8190" t="str">
            <v>4201.0023.02812048</v>
          </cell>
          <cell r="C8190" t="str">
            <v>BIAYA ADMINISTRASI - VE#2 PROJECT FABR &amp; INSTA</v>
          </cell>
        </row>
        <row r="8191">
          <cell r="B8191" t="str">
            <v>4201.0023.02812050</v>
          </cell>
          <cell r="C8191" t="str">
            <v>BIAYA ADMINISTRASI - VE2; FABRICATION &amp; INSTAL</v>
          </cell>
        </row>
        <row r="8192">
          <cell r="B8192" t="str">
            <v>4201.0023.02812052</v>
          </cell>
          <cell r="C8192" t="str">
            <v>BIAYA ADMINISTRASI - PM8; SCAFFOLDING ANNUAL S</v>
          </cell>
        </row>
        <row r="8193">
          <cell r="B8193" t="str">
            <v>4201.0023.02812055</v>
          </cell>
          <cell r="C8193" t="str">
            <v>BIAYA ADMINISTRASI - PM#8; DISMANTLE EQUIPMENT</v>
          </cell>
        </row>
        <row r="8194">
          <cell r="B8194" t="str">
            <v>4201.0023.02812056</v>
          </cell>
          <cell r="C8194" t="str">
            <v>BIAYA ADMINISTRASI - PM#8; TO MAKE CONVEYOR SU</v>
          </cell>
        </row>
        <row r="8195">
          <cell r="B8195" t="str">
            <v>4201.0023.02812057</v>
          </cell>
          <cell r="C8195" t="str">
            <v>BIAYA ADMINISTRASI - PM#9; GANTI 4 SET NOZZLE</v>
          </cell>
        </row>
        <row r="8196">
          <cell r="B8196" t="str">
            <v>4201.0023.02812099</v>
          </cell>
          <cell r="C8196" t="str">
            <v>BIAYA ADMINISTRASI - IKPP MAINTENANCE</v>
          </cell>
        </row>
        <row r="8197">
          <cell r="B8197" t="str">
            <v>4201.0023.0350933</v>
          </cell>
          <cell r="C8197" t="str">
            <v>BIAYA ADMINISTRASI - PAGERUNGAN UTARA FIELD</v>
          </cell>
        </row>
        <row r="8198">
          <cell r="B8198" t="str">
            <v>4201.0023.0351002</v>
          </cell>
          <cell r="C8198" t="str">
            <v>BIAYA ADMINISTRASI - EDC1 SUBSEA FACILITY TSB</v>
          </cell>
        </row>
        <row r="8199">
          <cell r="B8199" t="str">
            <v>4201.0023.0400928</v>
          </cell>
          <cell r="C8199" t="str">
            <v>BIAYA ADMINISTRASI - 3 Unit BODY SHELL</v>
          </cell>
        </row>
        <row r="8200">
          <cell r="B8200" t="str">
            <v>4201.0023.0400932</v>
          </cell>
          <cell r="C8200" t="str">
            <v>BIAYA ADMINISTRASI - 6 UNITS FLARE KO DRUM</v>
          </cell>
        </row>
        <row r="8201">
          <cell r="B8201" t="str">
            <v>4201.0023.0411008</v>
          </cell>
          <cell r="C8201" t="str">
            <v>BIAYA ADMINISTRASI - GEN. ASSEMBLY DEBARKING</v>
          </cell>
        </row>
        <row r="8202">
          <cell r="B8202" t="str">
            <v>4201.0023.04112025</v>
          </cell>
          <cell r="C8202" t="str">
            <v>BIAYA ADMINISTRASI - MANPOWER SUPPLY FOR PROJE</v>
          </cell>
        </row>
        <row r="8203">
          <cell r="B8203" t="str">
            <v>4201.0023.0480753</v>
          </cell>
          <cell r="C8203" t="str">
            <v>BIAYA ADMINISTRASI - COMBINED FEED EXCHANGER</v>
          </cell>
        </row>
        <row r="8204">
          <cell r="B8204" t="str">
            <v>4201.0023.0480901</v>
          </cell>
          <cell r="C8204" t="str">
            <v>BIAYA ADMINISTRASI - DEBUT TRIM COND 211-E-9</v>
          </cell>
        </row>
        <row r="8205">
          <cell r="B8205" t="str">
            <v>4201.0023.0480906</v>
          </cell>
          <cell r="C8205" t="str">
            <v>BIAYA ADMINISTRASI - TBUNDLE 140-E-11A,E-16</v>
          </cell>
        </row>
        <row r="8206">
          <cell r="B8206" t="str">
            <v>4201.0023.0480912</v>
          </cell>
          <cell r="C8206" t="str">
            <v>BIAYA ADMINISTRASI - FAB HE, 701-E-5&amp;702-E-7</v>
          </cell>
        </row>
        <row r="8207">
          <cell r="B8207" t="str">
            <v>4201.0023.0480914</v>
          </cell>
          <cell r="C8207" t="str">
            <v>BIAYA ADMINISTRASI - FAB HE,ITEM 140-E-20&amp;E-25</v>
          </cell>
        </row>
        <row r="8208">
          <cell r="B8208" t="str">
            <v>4201.0023.0480918</v>
          </cell>
          <cell r="C8208" t="str">
            <v>BIAYA ADMINISTRASI - TUBE BUNDLE ASS F/023E-11</v>
          </cell>
        </row>
        <row r="8209">
          <cell r="B8209" t="str">
            <v>4201.0023.0480922</v>
          </cell>
          <cell r="C8209" t="str">
            <v>BIAYA ADMINISTRASI - COMBINED FEED EXCHANGER</v>
          </cell>
        </row>
        <row r="8210">
          <cell r="B8210" t="str">
            <v>4201.0023.0480925</v>
          </cell>
          <cell r="C8210" t="str">
            <v>BIAYA ADMINISTRASI - 6 DISPENSER (SOE-TA)</v>
          </cell>
        </row>
        <row r="8211">
          <cell r="B8211" t="str">
            <v>4201.0023.0481001</v>
          </cell>
          <cell r="C8211" t="str">
            <v>BIAYA ADMINISTRASI - VESSEL TAG NO.14-E-25</v>
          </cell>
        </row>
        <row r="8212">
          <cell r="B8212" t="str">
            <v>4201.0023.0481012</v>
          </cell>
          <cell r="C8212" t="str">
            <v>BIAYA ADMINISTRASI - BAFFLE PLATE</v>
          </cell>
        </row>
        <row r="8213">
          <cell r="B8213" t="str">
            <v>4201.0023.0481016</v>
          </cell>
          <cell r="C8213" t="str">
            <v>BIAYA ADMINISTRASI - ERECTION VCFHE 84E-201</v>
          </cell>
        </row>
        <row r="8214">
          <cell r="B8214" t="str">
            <v>4201.0023.0481023</v>
          </cell>
          <cell r="C8214" t="str">
            <v>BIAYA ADMINISTRASI - PASS PARTITION PLATE</v>
          </cell>
        </row>
        <row r="8215">
          <cell r="B8215" t="str">
            <v>4201.0023.0481024</v>
          </cell>
          <cell r="C8215" t="str">
            <v>BIAYA ADMINISTRASI - T. BUNDLE COMP, CHANNEL</v>
          </cell>
        </row>
        <row r="8216">
          <cell r="B8216" t="str">
            <v>4201.0023.0481101</v>
          </cell>
          <cell r="C8216" t="str">
            <v>BIAYA ADMINISTRASI - TUBE BUNDLE TYPE "U"</v>
          </cell>
        </row>
        <row r="8217">
          <cell r="B8217" t="str">
            <v>4201.0023.0481105</v>
          </cell>
          <cell r="C8217" t="str">
            <v>BIAYA ADMINISTRASI - TBUNDLE AS110-E-7 A/B/C/D</v>
          </cell>
        </row>
        <row r="8218">
          <cell r="B8218" t="str">
            <v>4201.0023.0481106</v>
          </cell>
          <cell r="C8218" t="str">
            <v>BIAYA ADMINISTRASI - EJCTR STEAMTAG110-J-51A/B</v>
          </cell>
        </row>
        <row r="8219">
          <cell r="B8219" t="str">
            <v>4201.0023.0481107</v>
          </cell>
          <cell r="C8219" t="str">
            <v>BIAYA ADMINISTRASI - TBUNDLE AS&amp;SHELL 93E-405</v>
          </cell>
        </row>
        <row r="8220">
          <cell r="B8220" t="str">
            <v>4201.0023.0481109</v>
          </cell>
          <cell r="C8220" t="str">
            <v>BIAYA ADMINISTRASI - PRESSURE VESSEL FABRICATI</v>
          </cell>
        </row>
        <row r="8221">
          <cell r="B8221" t="str">
            <v>4201.0023.0481114</v>
          </cell>
          <cell r="C8221" t="str">
            <v>BIAYA ADMINISTRASI - HEAT EXCHANGER COMPLETE 7</v>
          </cell>
        </row>
        <row r="8222">
          <cell r="B8222" t="str">
            <v>4201.0023.0481117</v>
          </cell>
          <cell r="C8222" t="str">
            <v>BIAYA ADMINISTRASI - CONDENSATE STRIPPER</v>
          </cell>
        </row>
        <row r="8223">
          <cell r="B8223" t="str">
            <v>4201.0023.0481118</v>
          </cell>
          <cell r="C8223" t="str">
            <v>BIAYA ADMINISTRASI - VESSEL, HORIZONTAL TAG</v>
          </cell>
        </row>
        <row r="8224">
          <cell r="B8224" t="str">
            <v>4201.0023.0481124</v>
          </cell>
          <cell r="C8224" t="str">
            <v>BIAYA ADMINISTRASI - Heat Exchanger  Assy Tag</v>
          </cell>
        </row>
        <row r="8225">
          <cell r="B8225" t="str">
            <v>4201.0023.0481153</v>
          </cell>
          <cell r="C8225" t="str">
            <v>BIAYA ADMINISTRASI - 5 (FIVE) UNIT COMBINED FE</v>
          </cell>
        </row>
        <row r="8226">
          <cell r="B8226" t="str">
            <v>4201.0023.0481159</v>
          </cell>
          <cell r="C8226" t="str">
            <v>BIAYA ADMINISTRASI - PEMBANGUNAN UNIT CHLORIDE</v>
          </cell>
        </row>
        <row r="8227">
          <cell r="B8227" t="str">
            <v>4201.0023.0481160</v>
          </cell>
          <cell r="C8227" t="str">
            <v>BIAYA ADMINISTRASI - FABRICATION INTERNAL PART</v>
          </cell>
        </row>
        <row r="8228">
          <cell r="B8228" t="str">
            <v>4201.0023.0481161</v>
          </cell>
          <cell r="C8228" t="str">
            <v>BIAYA ADMINISTRASI - HEAT EXCHANGER 260-E-157</v>
          </cell>
        </row>
        <row r="8229">
          <cell r="B8229" t="str">
            <v>4201.0023.0481163</v>
          </cell>
          <cell r="C8229" t="str">
            <v>BIAYA ADMINISTRASI - PEMBANGUNAN FASILITAS SLU</v>
          </cell>
        </row>
        <row r="8230">
          <cell r="B8230" t="str">
            <v>4201.0023.0481166</v>
          </cell>
          <cell r="C8230" t="str">
            <v>BIAYA ADMINISTRASI - SHELL &amp; TUBE BUNDLE  Assy</v>
          </cell>
        </row>
        <row r="8231">
          <cell r="B8231" t="str">
            <v>4201.0023.04812004</v>
          </cell>
          <cell r="C8231" t="str">
            <v>BIAYA ADMINISTRASI - TOP HEAD COLOUMN</v>
          </cell>
        </row>
        <row r="8232">
          <cell r="B8232" t="str">
            <v>4201.0023.04812005</v>
          </cell>
          <cell r="C8232" t="str">
            <v>BIAYA ADMINISTRASI - HEAT EXCHANGER</v>
          </cell>
        </row>
        <row r="8233">
          <cell r="B8233" t="str">
            <v>4201.0023.0510862</v>
          </cell>
          <cell r="C8233" t="str">
            <v>BIAYA ADMINISTRASI - PRESSURE VESSEL</v>
          </cell>
        </row>
        <row r="8234">
          <cell r="B8234" t="str">
            <v>4201.0023.0510863</v>
          </cell>
          <cell r="C8234" t="str">
            <v>BIAYA ADMINISTRASI - PROV OF SHELL &amp; TUBE HEAT</v>
          </cell>
        </row>
        <row r="8235">
          <cell r="B8235" t="str">
            <v>4201.0023.0510902</v>
          </cell>
          <cell r="C8235" t="str">
            <v>BIAYA ADMINISTRASI - PRESSURE VESSEL GSA</v>
          </cell>
        </row>
        <row r="8236">
          <cell r="B8236" t="str">
            <v>4201.0023.0511017</v>
          </cell>
          <cell r="C8236" t="str">
            <v>BIAYA ADMINISTRASI - FAB HEAD CHANNEL (E-2030)</v>
          </cell>
        </row>
        <row r="8237">
          <cell r="B8237" t="str">
            <v>4201.0023.0511152</v>
          </cell>
          <cell r="C8237" t="str">
            <v>BIAYA ADMINISTRASI - ENGINEERING, PROCUREMENT,</v>
          </cell>
        </row>
        <row r="8238">
          <cell r="B8238" t="str">
            <v>4201.0023.0540911</v>
          </cell>
          <cell r="C8238" t="str">
            <v>BIAYA ADMINISTRASI - NATURAL GAS REHEATER</v>
          </cell>
        </row>
        <row r="8239">
          <cell r="B8239" t="str">
            <v>4201.0023.0541171</v>
          </cell>
          <cell r="C8239" t="str">
            <v>BIAYA ADMINISTRASI - HEAT EXCHANGER DEHYDROGEN</v>
          </cell>
        </row>
        <row r="8240">
          <cell r="B8240" t="str">
            <v>4201.0023.05412002</v>
          </cell>
          <cell r="C8240" t="str">
            <v>BIAYA ADMINISTRASI - REPLACEMENT HEAT EXCHANGE</v>
          </cell>
        </row>
        <row r="8241">
          <cell r="B8241" t="str">
            <v>4201.0023.0550824</v>
          </cell>
          <cell r="C8241" t="str">
            <v>BIAYA ADMINISTRASI - FERTILIZER FACTORY EXPANS</v>
          </cell>
        </row>
        <row r="8242">
          <cell r="B8242" t="str">
            <v>4201.0023.0560920</v>
          </cell>
          <cell r="C8242" t="str">
            <v>BIAYA ADMINISTRASI - REPL T BUNDLE 3A-1111-C</v>
          </cell>
        </row>
        <row r="8243">
          <cell r="B8243" t="str">
            <v>4201.0023.0561111</v>
          </cell>
          <cell r="C8243" t="str">
            <v>BIAYA ADMINISTRASI - SUPERHEATER WASTE HEAT BO</v>
          </cell>
        </row>
        <row r="8244">
          <cell r="B8244" t="str">
            <v>4201.0023.0561112</v>
          </cell>
          <cell r="C8244" t="str">
            <v>BIAYA ADMINISTRASI - AIR HEATER 5U-EC-301 (SEG</v>
          </cell>
        </row>
        <row r="8245">
          <cell r="B8245" t="str">
            <v>4201.0023.0561151</v>
          </cell>
          <cell r="C8245" t="str">
            <v>BIAYA ADMINISTRASI - HP STEAM SUPER HEATER 102</v>
          </cell>
        </row>
        <row r="8246">
          <cell r="B8246" t="str">
            <v>4201.0023.0561158</v>
          </cell>
          <cell r="C8246" t="str">
            <v>BIAYA ADMINISTRASI - 5A-115C METHANATOR EFFLUE</v>
          </cell>
        </row>
        <row r="8247">
          <cell r="B8247" t="str">
            <v>4201.0023.0561164</v>
          </cell>
          <cell r="C8247" t="str">
            <v>BIAYA ADMINISTRASI - PLATE DISTRIBUTOR COMPLAT</v>
          </cell>
        </row>
        <row r="8248">
          <cell r="B8248" t="str">
            <v>4201.0023.0561170</v>
          </cell>
          <cell r="C8248" t="str">
            <v>BIAYA ADMINISTRASI - RETUBING 101-C PUSRI - 1B</v>
          </cell>
        </row>
        <row r="8249">
          <cell r="B8249" t="str">
            <v>4201.0023.05612014</v>
          </cell>
          <cell r="C8249" t="str">
            <v>BIAYA ADMINISTRASI - TUBE BUNDLE</v>
          </cell>
        </row>
        <row r="8250">
          <cell r="B8250" t="str">
            <v>4201.0023.05612015</v>
          </cell>
          <cell r="C8250" t="str">
            <v>BIAYA ADMINISTRASI - PRETHICKENER 5U-FD-202</v>
          </cell>
        </row>
        <row r="8251">
          <cell r="B8251" t="str">
            <v>4201.0023.0580817</v>
          </cell>
          <cell r="C8251" t="str">
            <v>BIAYA ADMINISTRASI - PRESS. VESSEL RCC OFF GAS</v>
          </cell>
        </row>
        <row r="8252">
          <cell r="B8252" t="str">
            <v>4201.0023.0581003</v>
          </cell>
          <cell r="C8252" t="str">
            <v>BIAYA ADMINISTRASI - 10.000MT AMMONIA25-TK-801</v>
          </cell>
        </row>
        <row r="8253">
          <cell r="B8253" t="str">
            <v>4201.0023.0581009</v>
          </cell>
          <cell r="C8253" t="str">
            <v>BIAYA ADMINISTRASI - STAINLESS STEEL STRUC ANP</v>
          </cell>
        </row>
        <row r="8254">
          <cell r="B8254" t="str">
            <v>4201.0023.0581126</v>
          </cell>
          <cell r="C8254" t="str">
            <v>BIAYA ADMINISTRASI - PRESSURE VESSEL 2 X 35 MW</v>
          </cell>
        </row>
        <row r="8255">
          <cell r="B8255" t="str">
            <v>4201.0023.0600702</v>
          </cell>
          <cell r="C8255" t="str">
            <v>BIAYA ADMINISTRASI - INSTALL / ERECTION SUBCON</v>
          </cell>
        </row>
        <row r="8256">
          <cell r="B8256" t="str">
            <v>4201.0023.0600704</v>
          </cell>
          <cell r="C8256" t="str">
            <v>BIAYA ADMINISTRASI - COAL FIRED PWR PL PR THER</v>
          </cell>
        </row>
        <row r="8257">
          <cell r="B8257" t="str">
            <v>4201.0023.0600706</v>
          </cell>
          <cell r="C8257" t="str">
            <v>BIAYA ADMINISTRASI - COAL-FIRED POWER PLANT PR</v>
          </cell>
        </row>
        <row r="8258">
          <cell r="B8258" t="str">
            <v>4201.0023.0600708</v>
          </cell>
          <cell r="C8258" t="str">
            <v>BIAYA ADMINISTRASI - ESP INLET FLUE &amp; ESP OUTL</v>
          </cell>
        </row>
        <row r="8259">
          <cell r="B8259" t="str">
            <v>4201.0023.0600710</v>
          </cell>
          <cell r="C8259" t="str">
            <v>BIAYA ADMINISTRASI - I &amp; C PRIMARY VALVE</v>
          </cell>
        </row>
        <row r="8260">
          <cell r="B8260" t="str">
            <v>4201.0023.0600711</v>
          </cell>
          <cell r="C8260" t="str">
            <v>BIAYA ADMINISTRASI - FLUE SUPPORTER SUPERSTRUC</v>
          </cell>
        </row>
        <row r="8261">
          <cell r="B8261" t="str">
            <v>4201.0023.0600907</v>
          </cell>
          <cell r="C8261" t="str">
            <v>BIAYA ADMINISTRASI - INST/ERCTION MECH 3X315MW</v>
          </cell>
        </row>
        <row r="8262">
          <cell r="B8262" t="str">
            <v>4201.0023.0630910</v>
          </cell>
          <cell r="C8262" t="str">
            <v>BIAYA ADMINISTRASI - FABRICATION RISER CLAMP</v>
          </cell>
        </row>
        <row r="8263">
          <cell r="B8263" t="str">
            <v>4201.0023.0631115</v>
          </cell>
          <cell r="C8263" t="str">
            <v>BIAYA ADMINISTRASI - SUPPLY OF HEAT EXCHANGER</v>
          </cell>
        </row>
        <row r="8264">
          <cell r="B8264" t="str">
            <v>4201.0023.0631201</v>
          </cell>
          <cell r="C8264" t="str">
            <v>BIAYA ADMINISTRASI - PROVISION OF EPCI KF GAS</v>
          </cell>
        </row>
        <row r="8265">
          <cell r="B8265" t="str">
            <v>4201.0023.06312029</v>
          </cell>
          <cell r="C8265" t="str">
            <v>BIAYA ADMINISTRASI - FABRICATION PIPE SPOOL</v>
          </cell>
        </row>
        <row r="8266">
          <cell r="B8266" t="str">
            <v>4201.0023.06312051</v>
          </cell>
          <cell r="C8266" t="str">
            <v>BIAYA ADMINISTRASI - PROVISION OF ENGINEERING</v>
          </cell>
        </row>
        <row r="8267">
          <cell r="B8267" t="str">
            <v>4201.0023.0651021</v>
          </cell>
          <cell r="C8267" t="str">
            <v>BIAYA ADMINISTRASI - FAB&amp;INSTAL ENERGY PLANT</v>
          </cell>
        </row>
        <row r="8268">
          <cell r="B8268" t="str">
            <v>4201.0023.0651025</v>
          </cell>
          <cell r="C8268" t="str">
            <v>BIAYA ADMINISTRASI - SUPPLY &amp; INSTAL PNEUMATIC</v>
          </cell>
        </row>
        <row r="8269">
          <cell r="B8269" t="str">
            <v>4201.0023.0651102</v>
          </cell>
          <cell r="C8269" t="str">
            <v>BIAYA ADMINISTRASI - SUPP&amp;INST 7110,7120,7130</v>
          </cell>
        </row>
        <row r="8270">
          <cell r="B8270" t="str">
            <v>4201.0023.0701022</v>
          </cell>
          <cell r="C8270" t="str">
            <v>BIAYA ADMINISTRASI - CHEMICAL CLEANING</v>
          </cell>
        </row>
        <row r="8271">
          <cell r="B8271" t="str">
            <v>4201.0023.0701122</v>
          </cell>
          <cell r="C8271" t="str">
            <v>BIAYA ADMINISTRASI - PUMP &amp; PIPING BROKE STOR.</v>
          </cell>
        </row>
        <row r="8272">
          <cell r="B8272" t="str">
            <v>4201.0023.0731138</v>
          </cell>
          <cell r="C8272" t="str">
            <v>BIAYA ADMINISTRASI - AIR HEATER TUBES</v>
          </cell>
        </row>
        <row r="8273">
          <cell r="B8273" t="str">
            <v>4201.0023.07312054</v>
          </cell>
          <cell r="C8273" t="str">
            <v>BIAYA ADMINISTRASI - SERVICE BARK CONVEYOR</v>
          </cell>
        </row>
        <row r="8274">
          <cell r="B8274" t="str">
            <v>4201.0023.0830924</v>
          </cell>
          <cell r="C8274" t="str">
            <v>BIAYA ADMINISTRASI - TRANS,INST,HOOKUP POLENG</v>
          </cell>
        </row>
        <row r="8275">
          <cell r="B8275" t="str">
            <v>4201.0023.0831120</v>
          </cell>
          <cell r="C8275" t="str">
            <v>BIAYA ADMINISTRASI - EPC WORKS FOR PPP-CW-DW-G</v>
          </cell>
        </row>
        <row r="8276">
          <cell r="B8276" t="str">
            <v>4201.0023.0881108</v>
          </cell>
          <cell r="C8276" t="str">
            <v>BIAYA ADMINISTRASI - REPLACE SW PIPE</v>
          </cell>
        </row>
        <row r="8277">
          <cell r="B8277" t="str">
            <v>4201.0023.0881123</v>
          </cell>
          <cell r="C8277" t="str">
            <v>BIAYA ADMINISTRASI - HOUSING FILTER</v>
          </cell>
        </row>
        <row r="8278">
          <cell r="B8278" t="str">
            <v>4201.0023.0901121</v>
          </cell>
          <cell r="C8278" t="str">
            <v>BIAYA ADMINISTRASI - DUCTING TISSUE MILL II</v>
          </cell>
        </row>
        <row r="8279">
          <cell r="B8279" t="str">
            <v>4201.0023.0901142</v>
          </cell>
          <cell r="C8279" t="str">
            <v>BIAYA ADMINISTRASI - Ducting Yankee</v>
          </cell>
        </row>
        <row r="8280">
          <cell r="B8280" t="str">
            <v>4201.0023.0911125</v>
          </cell>
          <cell r="C8280" t="str">
            <v>BIAYA ADMINISTRASI - Water System &amp; Coal Syste</v>
          </cell>
        </row>
        <row r="8281">
          <cell r="B8281" t="str">
            <v>4201.0023.0921147</v>
          </cell>
          <cell r="C8281" t="str">
            <v>BIAYA ADMINISTRASI - ADD. BY PAS LINE FOR DOUB</v>
          </cell>
        </row>
        <row r="8282">
          <cell r="B8282" t="str">
            <v>4201.0023.0991129</v>
          </cell>
          <cell r="C8282" t="str">
            <v>BIAYA ADMINISTRASI - PIPA HYDRANT</v>
          </cell>
        </row>
        <row r="8283">
          <cell r="B8283" t="str">
            <v>4201.0023.1021146</v>
          </cell>
          <cell r="C8283" t="str">
            <v>BIAYA ADMINISTRASI -  water surge tank</v>
          </cell>
        </row>
        <row r="8284">
          <cell r="B8284" t="str">
            <v>4201.0023.1031143</v>
          </cell>
          <cell r="C8284" t="str">
            <v>BIAYA ADMINISTRASI - DUPLEX PIPE SPOOL 2-INC,</v>
          </cell>
        </row>
        <row r="8285">
          <cell r="B8285" t="str">
            <v>4201.0023.10412034</v>
          </cell>
          <cell r="C8285" t="str">
            <v>BIAYA ADMINISTRASI - TUBE BUNDLE E201-05-08-09</v>
          </cell>
        </row>
        <row r="8286">
          <cell r="B8286" t="str">
            <v>4201.0023.10512037</v>
          </cell>
          <cell r="C8286" t="str">
            <v>BIAYA ADMINISTRASI - HEAT EXCHANGER ASSY TAG N</v>
          </cell>
        </row>
        <row r="8287">
          <cell r="B8287" t="str">
            <v>4201.0023.10512038</v>
          </cell>
          <cell r="C8287" t="str">
            <v>BIAYA ADMINISTRASI - PENGADAAN SHELL ASSY TAG</v>
          </cell>
        </row>
        <row r="8288">
          <cell r="B8288" t="str">
            <v>4201.0023.10512039</v>
          </cell>
          <cell r="C8288" t="str">
            <v>BIAYA ADMINISTRASI - PENGADAAN SHELL ASSY TAG</v>
          </cell>
        </row>
        <row r="8289">
          <cell r="B8289" t="str">
            <v>4201.0023.10512060</v>
          </cell>
          <cell r="C8289" t="str">
            <v>BIAYA ADMINISTRASI - PENGGANTIAN/PEMBUATAN TES</v>
          </cell>
        </row>
        <row r="8290">
          <cell r="B8290" t="str">
            <v>4201.0023.10612040</v>
          </cell>
          <cell r="C8290" t="str">
            <v>BIAYA ADMINISTRASI - TUBE BUNDLE, SHELLBUNDLE,</v>
          </cell>
        </row>
        <row r="8291">
          <cell r="B8291" t="str">
            <v>4201.0023.10612053</v>
          </cell>
          <cell r="C8291" t="str">
            <v>BIAYA ADMINISTRASI - ENGINEERING, PROCUREMENT</v>
          </cell>
        </row>
        <row r="8292">
          <cell r="B8292" t="str">
            <v>4201.0023.1121154</v>
          </cell>
          <cell r="C8292" t="str">
            <v>BIAYA ADMINISTRASI - H2S MUD / GAS SEPARATOR</v>
          </cell>
        </row>
        <row r="8293">
          <cell r="B8293" t="str">
            <v>4201.0023.1161162</v>
          </cell>
          <cell r="C8293" t="str">
            <v>BIAYA ADMINISTRASI - SECONDARY REFORMER EFFLUE</v>
          </cell>
        </row>
        <row r="8294">
          <cell r="B8294" t="str">
            <v>4201.0023.1171165</v>
          </cell>
          <cell r="C8294" t="str">
            <v>BIAYA ADMINISTRASI - TOWER</v>
          </cell>
        </row>
        <row r="8295">
          <cell r="B8295" t="str">
            <v>4201.0023.1171167</v>
          </cell>
          <cell r="C8295" t="str">
            <v>BIAYA ADMINISTRASI - SHOP FABRICATED VESSEL &amp;</v>
          </cell>
        </row>
        <row r="8296">
          <cell r="B8296" t="str">
            <v>4201.0023.1171168</v>
          </cell>
          <cell r="C8296" t="str">
            <v>BIAYA ADMINISTRASI - SHOP FABRICATED VESSEL &amp;</v>
          </cell>
        </row>
        <row r="8297">
          <cell r="B8297" t="str">
            <v>4201.0023.11712010</v>
          </cell>
          <cell r="C8297" t="str">
            <v>BIAYA ADMINISTRASI - SHOP FABRICATED VESSEL &amp;</v>
          </cell>
        </row>
        <row r="8298">
          <cell r="B8298" t="str">
            <v>4201.0023.11712023</v>
          </cell>
          <cell r="C8298" t="str">
            <v>BIAYA ADMINISTRASI - SHOP FABRICATED VESSEL &amp;</v>
          </cell>
        </row>
        <row r="8299">
          <cell r="B8299" t="str">
            <v>4201.0023.1191172</v>
          </cell>
          <cell r="C8299" t="str">
            <v>BIAYA ADMINISTRASI - EPC MOBILE SEPARATOR</v>
          </cell>
        </row>
        <row r="8300">
          <cell r="B8300" t="str">
            <v>4201.0023.1201175</v>
          </cell>
          <cell r="C8300" t="str">
            <v>BIAYA ADMINISTRASI - FABRICATION &amp; ERECTION OF</v>
          </cell>
        </row>
        <row r="8301">
          <cell r="B8301" t="str">
            <v>4201.0023.12812012</v>
          </cell>
          <cell r="C8301" t="str">
            <v>BIAYA ADMINISTRASI - RENTAL DRILLING EQUIPMENT</v>
          </cell>
        </row>
        <row r="8302">
          <cell r="B8302" t="str">
            <v>4201.0023.12912007</v>
          </cell>
          <cell r="C8302" t="str">
            <v>BIAYA ADMINISTRASI - SUPPLY OF SHELL &amp; TUBE HE</v>
          </cell>
        </row>
        <row r="8303">
          <cell r="B8303" t="str">
            <v>4201.0023.14512017</v>
          </cell>
          <cell r="C8303" t="str">
            <v>BIAYA ADMINISTRASI - DIVING EQUIPMENT</v>
          </cell>
        </row>
        <row r="8304">
          <cell r="B8304" t="str">
            <v>4201.0023.14912041</v>
          </cell>
          <cell r="C8304" t="str">
            <v>BIAYA ADMINISTRASI - FABRIKASI SHELL 24E-113</v>
          </cell>
        </row>
        <row r="8305">
          <cell r="B8305" t="str">
            <v>4201.0023.15012024</v>
          </cell>
          <cell r="C8305" t="str">
            <v>BIAYA ADMINISTRASI -  TOTAL RETUBE INSITU SURF</v>
          </cell>
        </row>
        <row r="8306">
          <cell r="B8306" t="str">
            <v>4201.0023.15212028</v>
          </cell>
          <cell r="C8306" t="str">
            <v>BIAYA ADMINISTRASI - TUBE BUNDLE SHELL H5012 &amp;</v>
          </cell>
        </row>
        <row r="8307">
          <cell r="B8307" t="str">
            <v>4201.0023.15212059</v>
          </cell>
          <cell r="C8307" t="str">
            <v>BIAYA ADMINISTRASI - SECONDARY REACTOR UNIT</v>
          </cell>
        </row>
        <row r="8308">
          <cell r="B8308" t="str">
            <v>4201.0023.15312030</v>
          </cell>
          <cell r="C8308" t="str">
            <v>BIAYA ADMINISTRASI - 2 UNIT FUEL GAS FILTER CO</v>
          </cell>
        </row>
        <row r="8309">
          <cell r="B8309" t="str">
            <v>4201.0023.15712042</v>
          </cell>
          <cell r="C8309" t="str">
            <v>BIAYA ADMINISTRASI - REDESIGN, FABRIKASI &amp; PEM</v>
          </cell>
        </row>
        <row r="8310">
          <cell r="B8310" t="str">
            <v>4201.0023.16012044</v>
          </cell>
          <cell r="C8310" t="str">
            <v>BIAYA ADMINISTRASI -  EPCI CONTRACT FOR LIMA F</v>
          </cell>
        </row>
        <row r="8311">
          <cell r="B8311" t="str">
            <v>4201.0023.16409005</v>
          </cell>
          <cell r="C8311" t="str">
            <v>BIAYA ADMINISTRASI - MEG Injection Package</v>
          </cell>
        </row>
        <row r="8312">
          <cell r="B8312" t="str">
            <v>4201.0023.R000000</v>
          </cell>
          <cell r="C8312" t="str">
            <v>BIAYA ADMINISTRASI - SEWA EQUIPMENT- EXCAVATOR</v>
          </cell>
        </row>
        <row r="8313">
          <cell r="B8313" t="str">
            <v>4201.0024.06312006</v>
          </cell>
          <cell r="C8313" t="str">
            <v>BIAYA JASA PROFESIONAL - PROV OF EPCI KF GAS (INT)</v>
          </cell>
        </row>
        <row r="8314">
          <cell r="B8314" t="str">
            <v>4201.0024.002</v>
          </cell>
          <cell r="C8314" t="str">
            <v>BIAYA JASA PROFESIONAL - WORKSHOP</v>
          </cell>
        </row>
        <row r="8315">
          <cell r="B8315" t="str">
            <v>4201.0024.0050852</v>
          </cell>
          <cell r="C8315" t="str">
            <v>BIAYA JASA PROFESIONAL - KAMBUNA TOPSIDE REUSER S</v>
          </cell>
        </row>
        <row r="8316">
          <cell r="B8316" t="str">
            <v>4201.0024.0050905</v>
          </cell>
          <cell r="C8316" t="str">
            <v>BIAYA JASA PROFESIONAL - MEG INJECTION PACKAGE</v>
          </cell>
        </row>
        <row r="8317">
          <cell r="B8317" t="str">
            <v>4201.0024.00712046</v>
          </cell>
          <cell r="C8317" t="str">
            <v>BIAYA JASA PROFESIONAL - FABRIKASI  &amp; INSTASI UNTU</v>
          </cell>
        </row>
        <row r="8318">
          <cell r="B8318" t="str">
            <v>4201.0024.0081014</v>
          </cell>
          <cell r="C8318" t="str">
            <v>BIAYA JASA PROFESIONAL - SEI AMBAWANG KAB.KUBU</v>
          </cell>
        </row>
        <row r="8319">
          <cell r="B8319" t="str">
            <v>4201.0024.0101019</v>
          </cell>
          <cell r="C8319" t="str">
            <v>BIAYA JASA PROFESIONAL - CPP&amp;AUP PLATFORMS INST</v>
          </cell>
        </row>
        <row r="8320">
          <cell r="B8320" t="str">
            <v>4201.0024.0101137</v>
          </cell>
          <cell r="C8320" t="str">
            <v>BIAYA JASA PROFESIONAL - CPP &amp; AUP Platforms</v>
          </cell>
        </row>
        <row r="8321">
          <cell r="B8321" t="str">
            <v>4201.0024.0120832</v>
          </cell>
          <cell r="C8321" t="str">
            <v>BIAYA JASA PROFESIONAL - SHELL &amp; TUBE HEAT EXCHANG</v>
          </cell>
        </row>
        <row r="8322">
          <cell r="B8322" t="str">
            <v>4201.0024.0130903</v>
          </cell>
          <cell r="C8322" t="str">
            <v>BIAYA JASA PROFESIONAL - WELL TEST, SKID UNIT</v>
          </cell>
        </row>
        <row r="8323">
          <cell r="B8323" t="str">
            <v>4201.0024.0130904</v>
          </cell>
          <cell r="C8323" t="str">
            <v>BIAYA JASA PROFESIONAL - HEAT EXCHANGER</v>
          </cell>
        </row>
        <row r="8324">
          <cell r="B8324" t="str">
            <v>4201.0024.0130908</v>
          </cell>
          <cell r="C8324" t="str">
            <v>BIAYA JASA PROFESIONAL - PIPE SLEEVE &amp; DURI, RIAU</v>
          </cell>
        </row>
        <row r="8325">
          <cell r="B8325" t="str">
            <v>4201.0024.0130923</v>
          </cell>
          <cell r="C8325" t="str">
            <v>BIAYA JASA PROFESIONAL - PROV OF WATER STO TANK</v>
          </cell>
        </row>
        <row r="8326">
          <cell r="B8326" t="str">
            <v>4201.0024.0130929</v>
          </cell>
          <cell r="C8326" t="str">
            <v>BIAYA JASA PROFESIONAL - OPERATION ASSISTANCE SLN</v>
          </cell>
        </row>
        <row r="8327">
          <cell r="B8327" t="str">
            <v>4201.0024.0130931</v>
          </cell>
          <cell r="C8327" t="str">
            <v>BIAYA JASA PROFESIONAL - STORAGE TANK FOR INT PROG</v>
          </cell>
        </row>
        <row r="8328">
          <cell r="B8328" t="str">
            <v>4201.0024.0131004</v>
          </cell>
          <cell r="C8328" t="str">
            <v>BIAYA JASA PROFESIONAL - 3 UNITS K.O. DRUM</v>
          </cell>
        </row>
        <row r="8329">
          <cell r="B8329" t="str">
            <v>4201.0024.0131010</v>
          </cell>
          <cell r="C8329" t="str">
            <v>BIAYA JASA PROFESIONAL - DISAIN&amp;FAB ALAT SURFAKTAN</v>
          </cell>
        </row>
        <row r="8330">
          <cell r="B8330" t="str">
            <v>4201.0024.0131018</v>
          </cell>
          <cell r="C8330" t="str">
            <v>BIAYA JASA PROFESIONAL - JASA KONST TANGKI PEMISAH</v>
          </cell>
        </row>
        <row r="8331">
          <cell r="B8331" t="str">
            <v>4201.0024.0131104</v>
          </cell>
          <cell r="C8331" t="str">
            <v>BIAYA JASA PROFESIONAL - RIGLESS SERVICE</v>
          </cell>
        </row>
        <row r="8332">
          <cell r="B8332" t="str">
            <v>4201.0024.0131113</v>
          </cell>
          <cell r="C8332" t="str">
            <v>BIAYA JASA PROFESIONAL - EPC U/ FASILITAS TANKI DI</v>
          </cell>
        </row>
        <row r="8333">
          <cell r="B8333" t="str">
            <v>4201.0024.0131119</v>
          </cell>
          <cell r="C8333" t="str">
            <v>BIAYA JASA PROFESIONAL - EPF OF STORAGE FOR RANTAU</v>
          </cell>
        </row>
        <row r="8334">
          <cell r="B8334" t="str">
            <v>4201.0024.0131127</v>
          </cell>
          <cell r="C8334" t="str">
            <v>BIAYA JASA PROFESIONAL - RIGLESS SERVICE</v>
          </cell>
        </row>
        <row r="8335">
          <cell r="B8335" t="str">
            <v>4201.0024.0131150</v>
          </cell>
          <cell r="C8335" t="str">
            <v>BIAYA JASA PROFESIONAL - WASH TANK REPAIR</v>
          </cell>
        </row>
        <row r="8336">
          <cell r="B8336" t="str">
            <v>4201.0024.01312003</v>
          </cell>
          <cell r="C8336" t="str">
            <v>BIAYA JASA PROFESIONAL - RIGLESS SERVICES</v>
          </cell>
        </row>
        <row r="8337">
          <cell r="B8337" t="str">
            <v>4201.0024.01312031</v>
          </cell>
          <cell r="C8337" t="str">
            <v>BIAYA JASA PROFESIONAL - PLUG BACK WITH SLICKLINE</v>
          </cell>
        </row>
        <row r="8338">
          <cell r="B8338" t="str">
            <v>4201.0024.01312049</v>
          </cell>
          <cell r="C8338" t="str">
            <v>BIAYA JASA PROFESIONAL - HRSG #2 &amp; #5</v>
          </cell>
        </row>
        <row r="8339">
          <cell r="B8339" t="str">
            <v>4201.0024.01312058</v>
          </cell>
          <cell r="C8339" t="str">
            <v>BIAYA JASA PROFESIONAL - FOAMING SERVICES</v>
          </cell>
        </row>
        <row r="8340">
          <cell r="B8340" t="str">
            <v>4201.0024.0150909</v>
          </cell>
          <cell r="C8340" t="str">
            <v>BIAYA JASA PROFESIONAL - PIPE CONNECTION</v>
          </cell>
        </row>
        <row r="8341">
          <cell r="B8341" t="str">
            <v>4201.0024.0150916</v>
          </cell>
          <cell r="C8341" t="str">
            <v>BIAYA JASA PROFESIONAL - SUBSEA CABLE</v>
          </cell>
        </row>
        <row r="8342">
          <cell r="B8342" t="str">
            <v>4201.0024.0151128</v>
          </cell>
          <cell r="C8342" t="str">
            <v>BIAYA JASA PROFESIONAL - PROJECT BAWAL PIPELINE</v>
          </cell>
        </row>
        <row r="8343">
          <cell r="B8343" t="str">
            <v>4201.0024.01512021</v>
          </cell>
          <cell r="C8343" t="str">
            <v>BIAYA JASA PROFESIONAL - TUBE BUNDLE CONDENSATE CO</v>
          </cell>
        </row>
        <row r="8344">
          <cell r="B8344" t="str">
            <v>4201.0024.01512027</v>
          </cell>
          <cell r="C8344" t="str">
            <v>BIAYA JASA PROFESIONAL - FUEL GAS SCRUBBER AND HEA</v>
          </cell>
        </row>
        <row r="8345">
          <cell r="B8345" t="str">
            <v>4201.0024.01512043</v>
          </cell>
          <cell r="C8345" t="str">
            <v>BIAYA JASA PROFESIONAL - EHMR WATER PROJECT, EPCI</v>
          </cell>
        </row>
        <row r="8346">
          <cell r="B8346" t="str">
            <v>4201.0024.01512062</v>
          </cell>
          <cell r="C8346" t="str">
            <v>BIAYA JASA PROFESIONAL - EPCI TEMBANG 8 TO BAWAL P</v>
          </cell>
        </row>
        <row r="8347">
          <cell r="B8347" t="str">
            <v>4201.0024.0191139</v>
          </cell>
          <cell r="C8347" t="str">
            <v>BIAYA JASA PROFESIONAL - Maintenance of Expansion</v>
          </cell>
        </row>
        <row r="8348">
          <cell r="B8348" t="str">
            <v>4201.0024.0241007</v>
          </cell>
          <cell r="C8348" t="str">
            <v>BIAYA JASA PROFESIONAL - REP&amp;TEST (336-I;1000m3)</v>
          </cell>
        </row>
        <row r="8349">
          <cell r="B8349" t="str">
            <v>4201.0024.02412022</v>
          </cell>
          <cell r="C8349" t="str">
            <v>BIAYA JASA PROFESIONAL - REPAIR F/WELDING TANK</v>
          </cell>
        </row>
        <row r="8350">
          <cell r="B8350" t="str">
            <v>4201.0024.02412035</v>
          </cell>
          <cell r="C8350" t="str">
            <v>BIAYA JASA PROFESIONAL - REPAIR OF TANK 100 CUFT P</v>
          </cell>
        </row>
        <row r="8351">
          <cell r="B8351" t="str">
            <v>4201.0024.0260847</v>
          </cell>
          <cell r="C8351" t="str">
            <v>BIAYA JASA PROFESIONAL - INSTALLATION OF 2X315 MW</v>
          </cell>
        </row>
        <row r="8352">
          <cell r="B8352" t="str">
            <v>4201.0024.0261198</v>
          </cell>
          <cell r="C8352" t="str">
            <v>BIAYA JASA PROFESIONAL - MAINTENANCE HUBEI</v>
          </cell>
        </row>
        <row r="8353">
          <cell r="B8353" t="str">
            <v>4201.0024.0280913</v>
          </cell>
          <cell r="C8353" t="str">
            <v>BIAYA JASA PROFESIONAL - FAB SAND BLAST&amp;PRIM COAT</v>
          </cell>
        </row>
        <row r="8354">
          <cell r="B8354" t="str">
            <v>4201.0024.0280915</v>
          </cell>
          <cell r="C8354" t="str">
            <v>BIAYA JASA PROFESIONAL - MB#13; RECONDITION WORK</v>
          </cell>
        </row>
        <row r="8355">
          <cell r="B8355" t="str">
            <v>4201.0024.0280919</v>
          </cell>
          <cell r="C8355" t="str">
            <v>BIAYA JASA PROFESIONAL - RB#13; ANCHOR BOLT INST</v>
          </cell>
        </row>
        <row r="8356">
          <cell r="B8356" t="str">
            <v>4201.0024.0280921</v>
          </cell>
          <cell r="C8356" t="str">
            <v>BIAYA JASA PROFESIONAL - RB#13; INST MECHANICAL</v>
          </cell>
        </row>
        <row r="8357">
          <cell r="B8357" t="str">
            <v>4201.0024.0280926</v>
          </cell>
          <cell r="C8357" t="str">
            <v>BIAYA JASA PROFESIONAL - RB#13; PIPE EXT /MP &amp; LP</v>
          </cell>
        </row>
        <row r="8358">
          <cell r="B8358" t="str">
            <v>4201.0024.0280927</v>
          </cell>
          <cell r="C8358" t="str">
            <v>BIAYA JASA PROFESIONAL - PM#9;MP BIN TEMP CONTROL</v>
          </cell>
        </row>
        <row r="8359">
          <cell r="B8359" t="str">
            <v>4201.0024.0280930</v>
          </cell>
          <cell r="C8359" t="str">
            <v>BIAYA JASA PROFESIONAL - MB#15;MAIN STEAM LINE MOD</v>
          </cell>
        </row>
        <row r="8360">
          <cell r="B8360" t="str">
            <v>4201.0024.0281005</v>
          </cell>
          <cell r="C8360" t="str">
            <v>BIAYA JASA PROFESIONAL - PM#9; UPGRADE TIE IN</v>
          </cell>
        </row>
        <row r="8361">
          <cell r="B8361" t="str">
            <v>4201.0024.0281006</v>
          </cell>
          <cell r="C8361" t="str">
            <v>BIAYA JASA PROFESIONAL - MANPOWER SUPPLY SHUTDOWN</v>
          </cell>
        </row>
        <row r="8362">
          <cell r="B8362" t="str">
            <v>4201.0024.0281011</v>
          </cell>
          <cell r="C8362" t="str">
            <v>BIAYA JASA PROFESIONAL - WP-9;FAB CRUSHER COMPLETE</v>
          </cell>
        </row>
        <row r="8363">
          <cell r="B8363" t="str">
            <v>4201.0024.0281013</v>
          </cell>
          <cell r="C8363" t="str">
            <v>BIAYA JASA PROFESIONAL - MB#24;SURF METAL TREATMEN</v>
          </cell>
        </row>
        <row r="8364">
          <cell r="B8364" t="str">
            <v>4201.0024.0281015</v>
          </cell>
          <cell r="C8364" t="str">
            <v>BIAYA JASA PROFESIONAL - WP-8;FAB CRUSHER 2SETS</v>
          </cell>
        </row>
        <row r="8365">
          <cell r="B8365" t="str">
            <v>4201.0024.0281020</v>
          </cell>
          <cell r="C8365" t="str">
            <v>BIAYA JASA PROFESIONAL - TPM;ADD BYPASS FILTER GAS</v>
          </cell>
        </row>
        <row r="8366">
          <cell r="B8366" t="str">
            <v>4201.0024.0281034</v>
          </cell>
          <cell r="C8366" t="str">
            <v>BIAYA JASA PROFESIONAL - WP-8, DRUM BARKER 2 LINES</v>
          </cell>
        </row>
        <row r="8367">
          <cell r="B8367" t="str">
            <v>4201.0024.0281103</v>
          </cell>
          <cell r="C8367" t="str">
            <v>BIAYA JASA PROFESIONAL - TUBE PF-1C VE#1(SHUTDOWN)</v>
          </cell>
        </row>
        <row r="8368">
          <cell r="B8368" t="str">
            <v>4201.0024.0281110</v>
          </cell>
          <cell r="C8368" t="str">
            <v>BIAYA JASA PROFESIONAL - VE#11, FABRICATION HBL TA</v>
          </cell>
        </row>
        <row r="8369">
          <cell r="B8369" t="str">
            <v>4201.0024.0281116</v>
          </cell>
          <cell r="C8369" t="str">
            <v>BIAYA JASA PROFESIONAL - IKPP</v>
          </cell>
        </row>
        <row r="8370">
          <cell r="B8370" t="str">
            <v>4201.0024.0281130</v>
          </cell>
          <cell r="C8370" t="str">
            <v>BIAYA JASA PROFESIONAL - TG 23 PENYAMBUNGAN PIPA</v>
          </cell>
        </row>
        <row r="8371">
          <cell r="B8371" t="str">
            <v>4201.0024.0281131</v>
          </cell>
          <cell r="C8371" t="str">
            <v>BIAYA JASA PROFESIONAL - MC-10 Connect Pipe</v>
          </cell>
        </row>
        <row r="8372">
          <cell r="B8372" t="str">
            <v>4201.0024.0281132</v>
          </cell>
          <cell r="C8372" t="str">
            <v>BIAYA JASA PROFESIONAL - Replacement of pipe 8"</v>
          </cell>
        </row>
        <row r="8373">
          <cell r="B8373" t="str">
            <v>4201.0024.0281133</v>
          </cell>
          <cell r="C8373" t="str">
            <v>BIAYA JASA PROFESIONAL - MC-2 Annual Shutdown 2011</v>
          </cell>
        </row>
        <row r="8374">
          <cell r="B8374" t="str">
            <v>4201.0024.0281134</v>
          </cell>
          <cell r="C8374" t="str">
            <v>BIAYA JASA PROFESIONAL - Repair Heater, Cooler</v>
          </cell>
        </row>
        <row r="8375">
          <cell r="B8375" t="str">
            <v>4201.0024.0281135</v>
          </cell>
          <cell r="C8375" t="str">
            <v>BIAYA JASA PROFESIONAL - CA-8 Replace C12 Pipe 16"</v>
          </cell>
        </row>
        <row r="8376">
          <cell r="B8376" t="str">
            <v>4201.0024.0281136</v>
          </cell>
          <cell r="C8376" t="str">
            <v>BIAYA JASA PROFESIONAL - Supply Manpower</v>
          </cell>
        </row>
        <row r="8377">
          <cell r="B8377" t="str">
            <v>4201.0024.0281140</v>
          </cell>
          <cell r="C8377" t="str">
            <v>BIAYA JASA PROFESIONAL - Corrective Maintenance, P</v>
          </cell>
        </row>
        <row r="8378">
          <cell r="B8378" t="str">
            <v>4201.0024.0281141</v>
          </cell>
          <cell r="C8378" t="str">
            <v>BIAYA JASA PROFESIONAL - PM-9 Annual Shutdown 2011</v>
          </cell>
        </row>
        <row r="8379">
          <cell r="B8379" t="str">
            <v>4201.0024.0281144</v>
          </cell>
          <cell r="C8379" t="str">
            <v>BIAYA JASA PROFESIONAL - RB# 6 Project; Supply Man</v>
          </cell>
        </row>
        <row r="8380">
          <cell r="B8380" t="str">
            <v>4201.0024.0281145</v>
          </cell>
          <cell r="C8380" t="str">
            <v>BIAYA JASA PROFESIONAL - WPMT PROJ SUPPLY MANPOWER</v>
          </cell>
        </row>
        <row r="8381">
          <cell r="B8381" t="str">
            <v>4201.0024.0281148</v>
          </cell>
          <cell r="C8381" t="str">
            <v>BIAYA JASA PROFESIONAL - RECONDITION VACUUM EVAPOR</v>
          </cell>
        </row>
        <row r="8382">
          <cell r="B8382" t="str">
            <v>4201.0024.0281149</v>
          </cell>
          <cell r="C8382" t="str">
            <v>BIAYA JASA PROFESIONAL - RC-11 ADD LINE GAS FILTER</v>
          </cell>
        </row>
        <row r="8383">
          <cell r="B8383" t="str">
            <v>4201.0024.0281155</v>
          </cell>
          <cell r="C8383" t="str">
            <v>BIAYA JASA PROFESIONAL - WP#8; REPLACEMENT SHUTL B</v>
          </cell>
        </row>
        <row r="8384">
          <cell r="B8384" t="str">
            <v>4201.0024.0281156</v>
          </cell>
          <cell r="C8384" t="str">
            <v>BIAYA JASA PROFESIONAL - WP#9; INSTALLATION CHIP S</v>
          </cell>
        </row>
        <row r="8385">
          <cell r="B8385" t="str">
            <v>4201.0024.0281157</v>
          </cell>
          <cell r="C8385" t="str">
            <v>BIAYA JASA PROFESIONAL - WP#9; INSTALLATION LOG RE</v>
          </cell>
        </row>
        <row r="8386">
          <cell r="B8386" t="str">
            <v>4201.0024.0281169</v>
          </cell>
          <cell r="C8386" t="str">
            <v>BIAYA JASA PROFESIONAL - WP-9 INSTALL DEBARKING DR</v>
          </cell>
        </row>
        <row r="8387">
          <cell r="B8387" t="str">
            <v>4201.0024.0281173</v>
          </cell>
          <cell r="C8387" t="str">
            <v>BIAYA JASA PROFESIONAL - VE#12 REPLACE ROOF &amp; SHEL</v>
          </cell>
        </row>
        <row r="8388">
          <cell r="B8388" t="str">
            <v>4201.0024.0281174</v>
          </cell>
          <cell r="C8388" t="str">
            <v>BIAYA JASA PROFESIONAL - RC#8; NEW INSTALL OF HYDR</v>
          </cell>
        </row>
        <row r="8389">
          <cell r="B8389" t="str">
            <v>4201.0024.0281199</v>
          </cell>
          <cell r="C8389" t="str">
            <v>BIAYA JASA PROFESIONAL - MAINTENANCE IKPP</v>
          </cell>
        </row>
        <row r="8390">
          <cell r="B8390" t="str">
            <v>4201.0024.02812008</v>
          </cell>
          <cell r="C8390" t="str">
            <v>BIAYA JASA PROFESIONAL - VE#2 INST NEW WBL TANK A</v>
          </cell>
        </row>
        <row r="8391">
          <cell r="B8391" t="str">
            <v>4201.0024.02812009</v>
          </cell>
          <cell r="C8391" t="str">
            <v>BIAYA JASA PROFESIONAL - WP-9 INSTALL CHIP SCREEN</v>
          </cell>
        </row>
        <row r="8392">
          <cell r="B8392" t="str">
            <v>4201.0024.02812011</v>
          </cell>
          <cell r="C8392" t="str">
            <v>BIAYA JASA PROFESIONAL - WP#9: INSTALL DEBARKING D</v>
          </cell>
        </row>
        <row r="8393">
          <cell r="B8393" t="str">
            <v>4201.0024.02812013</v>
          </cell>
          <cell r="C8393" t="str">
            <v>BIAYA JASA PROFESIONAL - PM#8; TIE IN (TOP SEPARAT</v>
          </cell>
        </row>
        <row r="8394">
          <cell r="B8394" t="str">
            <v>4201.0024.02812016</v>
          </cell>
          <cell r="C8394" t="str">
            <v>BIAYA JASA PROFESIONAL - HP HEADER TG 18.19 TO P-8</v>
          </cell>
        </row>
        <row r="8395">
          <cell r="B8395" t="str">
            <v>4201.0024.02812018</v>
          </cell>
          <cell r="C8395" t="str">
            <v>BIAYA JASA PROFESIONAL - MC#3; UPGRADE PIPING &amp; DR</v>
          </cell>
        </row>
        <row r="8396">
          <cell r="B8396" t="str">
            <v>4201.0024.02812019</v>
          </cell>
          <cell r="C8396" t="str">
            <v>BIAYA JASA PROFESIONAL - PM#8; TIE IN WASHING &amp; CO</v>
          </cell>
        </row>
        <row r="8397">
          <cell r="B8397" t="str">
            <v>4201.0024.02812020</v>
          </cell>
          <cell r="C8397" t="str">
            <v>BIAYA JASA PROFESIONAL - PM#8; ADD SCREEN &amp; DISMAN</v>
          </cell>
        </row>
        <row r="8398">
          <cell r="B8398" t="str">
            <v>4201.0024.02812026</v>
          </cell>
          <cell r="C8398" t="str">
            <v>BIAYA JASA PROFESIONAL - PPM#6; FABRICATION / INST</v>
          </cell>
        </row>
        <row r="8399">
          <cell r="B8399" t="str">
            <v>4201.0024.02812032</v>
          </cell>
          <cell r="C8399" t="str">
            <v>BIAYA JASA PROFESIONAL - OPEN CONTRACT MAINTENANCE</v>
          </cell>
        </row>
        <row r="8400">
          <cell r="B8400" t="str">
            <v>4201.0024.02812033</v>
          </cell>
          <cell r="C8400" t="str">
            <v>BIAYA JASA PROFESIONAL - MANPOWER TO SUPPORT CORRE</v>
          </cell>
        </row>
        <row r="8401">
          <cell r="B8401" t="str">
            <v>4201.0024.02812036</v>
          </cell>
          <cell r="C8401" t="str">
            <v>BIAYA JASA PROFESIONAL - GANTI TUBE CONDENSER TG#1</v>
          </cell>
        </row>
        <row r="8402">
          <cell r="B8402" t="str">
            <v>4201.0024.02812045</v>
          </cell>
          <cell r="C8402" t="str">
            <v>BIAYA JASA PROFESIONAL - WP-8; REPLACEMENT OF DRUM</v>
          </cell>
        </row>
        <row r="8403">
          <cell r="B8403" t="str">
            <v>4201.0024.02812047</v>
          </cell>
          <cell r="C8403" t="str">
            <v>BIAYA JASA PROFESIONAL - WP-9; REPLACEMENT OF DRUM</v>
          </cell>
        </row>
        <row r="8404">
          <cell r="B8404" t="str">
            <v>4201.0024.02812048</v>
          </cell>
          <cell r="C8404" t="str">
            <v>BIAYA JASA PROFESIONAL - VE#2 PROJECT FABR &amp; INSTA</v>
          </cell>
        </row>
        <row r="8405">
          <cell r="B8405" t="str">
            <v>4201.0024.02812050</v>
          </cell>
          <cell r="C8405" t="str">
            <v>BIAYA JASA PROFESIONAL - VE2; FABRICATION &amp; INSTAL</v>
          </cell>
        </row>
        <row r="8406">
          <cell r="B8406" t="str">
            <v>4201.0024.02812052</v>
          </cell>
          <cell r="C8406" t="str">
            <v>BIAYA JASA PROFESIONAL - PM8; SCAFFOLDING ANNUAL S</v>
          </cell>
        </row>
        <row r="8407">
          <cell r="B8407" t="str">
            <v>4201.0024.02812055</v>
          </cell>
          <cell r="C8407" t="str">
            <v>BIAYA JASA PROFESIONAL - PM#8; DISMANTLE EQUIPMENT</v>
          </cell>
        </row>
        <row r="8408">
          <cell r="B8408" t="str">
            <v>4201.0024.02812056</v>
          </cell>
          <cell r="C8408" t="str">
            <v>BIAYA JASA PROFESIONAL - PM#8; TO MAKE CONVEYOR SU</v>
          </cell>
        </row>
        <row r="8409">
          <cell r="B8409" t="str">
            <v>4201.0024.02812057</v>
          </cell>
          <cell r="C8409" t="str">
            <v>BIAYA JASA PROFESIONAL - PM#9; GANTI 4 SET NOZZLE</v>
          </cell>
        </row>
        <row r="8410">
          <cell r="B8410" t="str">
            <v>4201.0024.02812099</v>
          </cell>
          <cell r="C8410" t="str">
            <v>BIAYA JASA PROFESIONAL - IKPP MAINTENANCE</v>
          </cell>
        </row>
        <row r="8411">
          <cell r="B8411" t="str">
            <v>4201.0024.0350933</v>
          </cell>
          <cell r="C8411" t="str">
            <v>BIAYA JASA PROFESIONAL - PAGERUNGAN UTARA FIELD</v>
          </cell>
        </row>
        <row r="8412">
          <cell r="B8412" t="str">
            <v>4201.0024.0351002</v>
          </cell>
          <cell r="C8412" t="str">
            <v>BIAYA JASA PROFESIONAL - EDC1 SUBSEA FACILITY TSB</v>
          </cell>
        </row>
        <row r="8413">
          <cell r="B8413" t="str">
            <v>4201.0024.0400928</v>
          </cell>
          <cell r="C8413" t="str">
            <v>BIAYA JASA PROFESIONAL - 3 Unit BODY SHELL</v>
          </cell>
        </row>
        <row r="8414">
          <cell r="B8414" t="str">
            <v>4201.0024.0400932</v>
          </cell>
          <cell r="C8414" t="str">
            <v>BIAYA JASA PROFESIONAL - 6 UNITS FLARE KO DRUM</v>
          </cell>
        </row>
        <row r="8415">
          <cell r="B8415" t="str">
            <v>4201.0024.0411008</v>
          </cell>
          <cell r="C8415" t="str">
            <v>BIAYA JASA PROFESIONAL - GEN. ASSEMBLY DEBARKING</v>
          </cell>
        </row>
        <row r="8416">
          <cell r="B8416" t="str">
            <v>4201.0024.04112025</v>
          </cell>
          <cell r="C8416" t="str">
            <v>BIAYA JASA PROFESIONAL - MANPOWER SUPPLY FOR PROJE</v>
          </cell>
        </row>
        <row r="8417">
          <cell r="B8417" t="str">
            <v>4201.0024.0480753</v>
          </cell>
          <cell r="C8417" t="str">
            <v>BIAYA JASA PROFESIONAL - COMBINED FEED EXCHANGER</v>
          </cell>
        </row>
        <row r="8418">
          <cell r="B8418" t="str">
            <v>4201.0024.0480901</v>
          </cell>
          <cell r="C8418" t="str">
            <v>BIAYA JASA PROFESIONAL - DEBUT TRIM COND 211-E-9</v>
          </cell>
        </row>
        <row r="8419">
          <cell r="B8419" t="str">
            <v>4201.0024.0480906</v>
          </cell>
          <cell r="C8419" t="str">
            <v>BIAYA JASA PROFESIONAL - TBUNDLE 140-E-11A,E-16</v>
          </cell>
        </row>
        <row r="8420">
          <cell r="B8420" t="str">
            <v>4201.0024.0480912</v>
          </cell>
          <cell r="C8420" t="str">
            <v>BIAYA JASA PROFESIONAL - FAB HE, 701-E-5&amp;702-E-7</v>
          </cell>
        </row>
        <row r="8421">
          <cell r="B8421" t="str">
            <v>4201.0024.0480914</v>
          </cell>
          <cell r="C8421" t="str">
            <v>BIAYA JASA PROFESIONAL - FAB HE,ITEM 140-E-20&amp;E-25</v>
          </cell>
        </row>
        <row r="8422">
          <cell r="B8422" t="str">
            <v>4201.0024.0480918</v>
          </cell>
          <cell r="C8422" t="str">
            <v>BIAYA JASA PROFESIONAL - TUBE BUNDLE ASS F/023E-11</v>
          </cell>
        </row>
        <row r="8423">
          <cell r="B8423" t="str">
            <v>4201.0024.0480922</v>
          </cell>
          <cell r="C8423" t="str">
            <v>BIAYA JASA PROFESIONAL - COMBINED FEED EXCHANGER</v>
          </cell>
        </row>
        <row r="8424">
          <cell r="B8424" t="str">
            <v>4201.0024.0480925</v>
          </cell>
          <cell r="C8424" t="str">
            <v>BIAYA JASA PROFESIONAL - 6 DISPENSER (SOE-TA)</v>
          </cell>
        </row>
        <row r="8425">
          <cell r="B8425" t="str">
            <v>4201.0024.0481001</v>
          </cell>
          <cell r="C8425" t="str">
            <v>BIAYA JASA PROFESIONAL - VESSEL TAG NO.14-E-25</v>
          </cell>
        </row>
        <row r="8426">
          <cell r="B8426" t="str">
            <v>4201.0024.0481012</v>
          </cell>
          <cell r="C8426" t="str">
            <v>BIAYA JASA PROFESIONAL - BAFFLE PLATE</v>
          </cell>
        </row>
        <row r="8427">
          <cell r="B8427" t="str">
            <v>4201.0024.0481016</v>
          </cell>
          <cell r="C8427" t="str">
            <v>BIAYA JASA PROFESIONAL - ERECTION VCFHE 84E-201</v>
          </cell>
        </row>
        <row r="8428">
          <cell r="B8428" t="str">
            <v>4201.0024.0481023</v>
          </cell>
          <cell r="C8428" t="str">
            <v>BIAYA JASA PROFESIONAL - PASS PARTITION PLATE</v>
          </cell>
        </row>
        <row r="8429">
          <cell r="B8429" t="str">
            <v>4201.0024.0481024</v>
          </cell>
          <cell r="C8429" t="str">
            <v>BIAYA JASA PROFESIONAL - T. BUNDLE COMP, CHANNEL</v>
          </cell>
        </row>
        <row r="8430">
          <cell r="B8430" t="str">
            <v>4201.0024.0481101</v>
          </cell>
          <cell r="C8430" t="str">
            <v>BIAYA JASA PROFESIONAL - TUBE BUNDLE TYPE "U"</v>
          </cell>
        </row>
        <row r="8431">
          <cell r="B8431" t="str">
            <v>4201.0024.0481105</v>
          </cell>
          <cell r="C8431" t="str">
            <v>BIAYA JASA PROFESIONAL - TBUNDLE AS110-E-7 A/B/C/D</v>
          </cell>
        </row>
        <row r="8432">
          <cell r="B8432" t="str">
            <v>4201.0024.0481106</v>
          </cell>
          <cell r="C8432" t="str">
            <v>BIAYA JASA PROFESIONAL - EJCTR STEAMTAG110-J-51A/B</v>
          </cell>
        </row>
        <row r="8433">
          <cell r="B8433" t="str">
            <v>4201.0024.0481107</v>
          </cell>
          <cell r="C8433" t="str">
            <v>BIAYA JASA PROFESIONAL - TBUNDLE AS&amp;SHELL 93E-405</v>
          </cell>
        </row>
        <row r="8434">
          <cell r="B8434" t="str">
            <v>4201.0024.0481109</v>
          </cell>
          <cell r="C8434" t="str">
            <v>BIAYA JASA PROFESIONAL - PRESSURE VESSEL FABRICATI</v>
          </cell>
        </row>
        <row r="8435">
          <cell r="B8435" t="str">
            <v>4201.0024.0481114</v>
          </cell>
          <cell r="C8435" t="str">
            <v>BIAYA JASA PROFESIONAL - HEAT EXCHANGER COMPLETE 7</v>
          </cell>
        </row>
        <row r="8436">
          <cell r="B8436" t="str">
            <v>4201.0024.0481117</v>
          </cell>
          <cell r="C8436" t="str">
            <v>BIAYA JASA PROFESIONAL - CONDENSATE STRIPPER</v>
          </cell>
        </row>
        <row r="8437">
          <cell r="B8437" t="str">
            <v>4201.0024.0481118</v>
          </cell>
          <cell r="C8437" t="str">
            <v>BIAYA JASA PROFESIONAL - VESSEL, HORIZONTAL TAG</v>
          </cell>
        </row>
        <row r="8438">
          <cell r="B8438" t="str">
            <v>4201.0024.0481124</v>
          </cell>
          <cell r="C8438" t="str">
            <v>BIAYA JASA PROFESIONAL - Heat Exchanger  Assy Tag</v>
          </cell>
        </row>
        <row r="8439">
          <cell r="B8439" t="str">
            <v>4201.0024.0481153</v>
          </cell>
          <cell r="C8439" t="str">
            <v>BIAYA JASA PROFESIONAL - 5 (FIVE) UNIT COMBINED FE</v>
          </cell>
        </row>
        <row r="8440">
          <cell r="B8440" t="str">
            <v>4201.0024.0481159</v>
          </cell>
          <cell r="C8440" t="str">
            <v>BIAYA JASA PROFESIONAL - PEMBANGUNAN UNIT CHLORIDE</v>
          </cell>
        </row>
        <row r="8441">
          <cell r="B8441" t="str">
            <v>4201.0024.0481160</v>
          </cell>
          <cell r="C8441" t="str">
            <v>BIAYA JASA PROFESIONAL - FABRICATION INTERNAL PART</v>
          </cell>
        </row>
        <row r="8442">
          <cell r="B8442" t="str">
            <v>4201.0024.0481161</v>
          </cell>
          <cell r="C8442" t="str">
            <v>BIAYA JASA PROFESIONAL - HEAT EXCHANGER 260-E-157</v>
          </cell>
        </row>
        <row r="8443">
          <cell r="B8443" t="str">
            <v>4201.0024.0481163</v>
          </cell>
          <cell r="C8443" t="str">
            <v>BIAYA JASA PROFESIONAL - PEMBANGUNAN FASILITAS SLU</v>
          </cell>
        </row>
        <row r="8444">
          <cell r="B8444" t="str">
            <v>4201.0024.0481166</v>
          </cell>
          <cell r="C8444" t="str">
            <v>BIAYA JASA PROFESIONAL - SHELL &amp; TUBE BUNDLE  Assy</v>
          </cell>
        </row>
        <row r="8445">
          <cell r="B8445" t="str">
            <v>4201.0024.04812004</v>
          </cell>
          <cell r="C8445" t="str">
            <v>BIAYA JASA PROFESIONAL - TOP HEAD COLOUMN</v>
          </cell>
        </row>
        <row r="8446">
          <cell r="B8446" t="str">
            <v>4201.0024.04812005</v>
          </cell>
          <cell r="C8446" t="str">
            <v>BIAYA JASA PROFESIONAL - HEAT EXCHANGER</v>
          </cell>
        </row>
        <row r="8447">
          <cell r="B8447" t="str">
            <v>4201.0024.0510862</v>
          </cell>
          <cell r="C8447" t="str">
            <v>BIAYA JASA PROFESIONAL - PRESSURE VESSEL</v>
          </cell>
        </row>
        <row r="8448">
          <cell r="B8448" t="str">
            <v>4201.0024.0510863</v>
          </cell>
          <cell r="C8448" t="str">
            <v>BIAYA JASA PROFESIONAL - PROV OF SHELL &amp; TUBE HEAT</v>
          </cell>
        </row>
        <row r="8449">
          <cell r="B8449" t="str">
            <v>4201.0024.0510902</v>
          </cell>
          <cell r="C8449" t="str">
            <v>BIAYA JASA PROFESIONAL - PRESSURE VESSEL GSA</v>
          </cell>
        </row>
        <row r="8450">
          <cell r="B8450" t="str">
            <v>4201.0024.0511017</v>
          </cell>
          <cell r="C8450" t="str">
            <v>BIAYA JASA PROFESIONAL - FAB HEAD CHANNEL (E-2030)</v>
          </cell>
        </row>
        <row r="8451">
          <cell r="B8451" t="str">
            <v>4201.0024.0511152</v>
          </cell>
          <cell r="C8451" t="str">
            <v>BIAYA JASA PROFESIONAL - ENGINEERING, PROCUREMENT,</v>
          </cell>
        </row>
        <row r="8452">
          <cell r="B8452" t="str">
            <v>4201.0024.0540911</v>
          </cell>
          <cell r="C8452" t="str">
            <v>BIAYA JASA PROFESIONAL - NATURAL GAS REHEATER</v>
          </cell>
        </row>
        <row r="8453">
          <cell r="B8453" t="str">
            <v>4201.0024.0541171</v>
          </cell>
          <cell r="C8453" t="str">
            <v>BIAYA JASA PROFESIONAL - HEAT EXCHANGER DEHYDROGEN</v>
          </cell>
        </row>
        <row r="8454">
          <cell r="B8454" t="str">
            <v>4201.0024.05412002</v>
          </cell>
          <cell r="C8454" t="str">
            <v>BIAYA JASA PROFESIONAL - REPLACEMENT HEAT EXCHANGE</v>
          </cell>
        </row>
        <row r="8455">
          <cell r="B8455" t="str">
            <v>4201.0024.0550824</v>
          </cell>
          <cell r="C8455" t="str">
            <v>BIAYA JASA PROFESIONAL - FERTILIZER FACTORY EXPANS</v>
          </cell>
        </row>
        <row r="8456">
          <cell r="B8456" t="str">
            <v>4201.0024.0560920</v>
          </cell>
          <cell r="C8456" t="str">
            <v>BIAYA JASA PROFESIONAL - REPL T BUNDLE 3A-1111-C</v>
          </cell>
        </row>
        <row r="8457">
          <cell r="B8457" t="str">
            <v>4201.0024.0561111</v>
          </cell>
          <cell r="C8457" t="str">
            <v>BIAYA JASA PROFESIONAL - SUPERHEATER WASTE HEAT BO</v>
          </cell>
        </row>
        <row r="8458">
          <cell r="B8458" t="str">
            <v>4201.0024.0561112</v>
          </cell>
          <cell r="C8458" t="str">
            <v>BIAYA JASA PROFESIONAL - AIR HEATER 5U-EC-301 (SEG</v>
          </cell>
        </row>
        <row r="8459">
          <cell r="B8459" t="str">
            <v>4201.0024.0561151</v>
          </cell>
          <cell r="C8459" t="str">
            <v>BIAYA JASA PROFESIONAL - HP STEAM SUPER HEATER 102</v>
          </cell>
        </row>
        <row r="8460">
          <cell r="B8460" t="str">
            <v>4201.0024.0561158</v>
          </cell>
          <cell r="C8460" t="str">
            <v>BIAYA JASA PROFESIONAL - 5A-115C METHANATOR EFFLUE</v>
          </cell>
        </row>
        <row r="8461">
          <cell r="B8461" t="str">
            <v>4201.0024.0561164</v>
          </cell>
          <cell r="C8461" t="str">
            <v>BIAYA JASA PROFESIONAL - PLATE DISTRIBUTOR COMPLAT</v>
          </cell>
        </row>
        <row r="8462">
          <cell r="B8462" t="str">
            <v>4201.0024.0561170</v>
          </cell>
          <cell r="C8462" t="str">
            <v>BIAYA JASA PROFESIONAL - RETUBING 101-C PUSRI - 1B</v>
          </cell>
        </row>
        <row r="8463">
          <cell r="B8463" t="str">
            <v>4201.0024.05612014</v>
          </cell>
          <cell r="C8463" t="str">
            <v>BIAYA JASA PROFESIONAL - TUBE BUNDLE</v>
          </cell>
        </row>
        <row r="8464">
          <cell r="B8464" t="str">
            <v>4201.0024.05612015</v>
          </cell>
          <cell r="C8464" t="str">
            <v>BIAYA JASA PROFESIONAL - PRETHICKENER 5U-FD-202</v>
          </cell>
        </row>
        <row r="8465">
          <cell r="B8465" t="str">
            <v>4201.0024.0580817</v>
          </cell>
          <cell r="C8465" t="str">
            <v>BIAYA JASA PROFESIONAL - PRESS. VESSEL RCC OFF GAS</v>
          </cell>
        </row>
        <row r="8466">
          <cell r="B8466" t="str">
            <v>4201.0024.0581003</v>
          </cell>
          <cell r="C8466" t="str">
            <v>BIAYA JASA PROFESIONAL - 10.000MT AMMONIA25-TK-801</v>
          </cell>
        </row>
        <row r="8467">
          <cell r="B8467" t="str">
            <v>4201.0024.0581009</v>
          </cell>
          <cell r="C8467" t="str">
            <v>BIAYA JASA PROFESIONAL - STAINLESS STEEL STRUC ANP</v>
          </cell>
        </row>
        <row r="8468">
          <cell r="B8468" t="str">
            <v>4201.0024.0581126</v>
          </cell>
          <cell r="C8468" t="str">
            <v>BIAYA JASA PROFESIONAL - PRESSURE VESSEL 2 X 35 MW</v>
          </cell>
        </row>
        <row r="8469">
          <cell r="B8469" t="str">
            <v>4201.0024.0600702</v>
          </cell>
          <cell r="C8469" t="str">
            <v>BIAYA JASA PROFESIONAL - INSTALL / ERECTION SUBCON</v>
          </cell>
        </row>
        <row r="8470">
          <cell r="B8470" t="str">
            <v>4201.0024.0600704</v>
          </cell>
          <cell r="C8470" t="str">
            <v>BIAYA JASA PROFESIONAL - COAL FIRED PWR PL PR THER</v>
          </cell>
        </row>
        <row r="8471">
          <cell r="B8471" t="str">
            <v>4201.0024.0600706</v>
          </cell>
          <cell r="C8471" t="str">
            <v>BIAYA JASA PROFESIONAL - COAL-FIRED POWER PLANT PR</v>
          </cell>
        </row>
        <row r="8472">
          <cell r="B8472" t="str">
            <v>4201.0024.0600708</v>
          </cell>
          <cell r="C8472" t="str">
            <v>BIAYA JASA PROFESIONAL - ESP INLET FLUE &amp; ESP OUTL</v>
          </cell>
        </row>
        <row r="8473">
          <cell r="B8473" t="str">
            <v>4201.0024.0600710</v>
          </cell>
          <cell r="C8473" t="str">
            <v>BIAYA JASA PROFESIONAL - I &amp; C PRIMARY VALVE</v>
          </cell>
        </row>
        <row r="8474">
          <cell r="B8474" t="str">
            <v>4201.0024.0600711</v>
          </cell>
          <cell r="C8474" t="str">
            <v>BIAYA JASA PROFESIONAL - FLUE SUPPORTER SUPERSTRUC</v>
          </cell>
        </row>
        <row r="8475">
          <cell r="B8475" t="str">
            <v>4201.0024.0600907</v>
          </cell>
          <cell r="C8475" t="str">
            <v>BIAYA JASA PROFESIONAL - INST/ERCTION MECH 3X315MW</v>
          </cell>
        </row>
        <row r="8476">
          <cell r="B8476" t="str">
            <v>4201.0024.0630910</v>
          </cell>
          <cell r="C8476" t="str">
            <v>BIAYA JASA PROFESIONAL - FABRICATION RISER CLAMP</v>
          </cell>
        </row>
        <row r="8477">
          <cell r="B8477" t="str">
            <v>4201.0024.0631115</v>
          </cell>
          <cell r="C8477" t="str">
            <v>BIAYA JASA PROFESIONAL - SUPPLY OF HEAT EXCHANGER</v>
          </cell>
        </row>
        <row r="8478">
          <cell r="B8478" t="str">
            <v>4201.0024.0631201</v>
          </cell>
          <cell r="C8478" t="str">
            <v>BIAYA JASA PROFESIONAL - PROVISION OF EPCI KF GAS</v>
          </cell>
        </row>
        <row r="8479">
          <cell r="B8479" t="str">
            <v>4201.0024.06312029</v>
          </cell>
          <cell r="C8479" t="str">
            <v>BIAYA JASA PROFESIONAL - FABRICATION PIPE SPOOL</v>
          </cell>
        </row>
        <row r="8480">
          <cell r="B8480" t="str">
            <v>4201.0024.06312051</v>
          </cell>
          <cell r="C8480" t="str">
            <v>BIAYA JASA PROFESIONAL - PROVISION OF ENGINEERING</v>
          </cell>
        </row>
        <row r="8481">
          <cell r="B8481" t="str">
            <v>4201.0024.0651021</v>
          </cell>
          <cell r="C8481" t="str">
            <v>BIAYA JASA PROFESIONAL - FAB&amp;INSTAL ENERGY PLANT</v>
          </cell>
        </row>
        <row r="8482">
          <cell r="B8482" t="str">
            <v>4201.0024.0651025</v>
          </cell>
          <cell r="C8482" t="str">
            <v>BIAYA JASA PROFESIONAL - SUPPLY &amp; INSTAL PNEUMATIC</v>
          </cell>
        </row>
        <row r="8483">
          <cell r="B8483" t="str">
            <v>4201.0024.0651102</v>
          </cell>
          <cell r="C8483" t="str">
            <v>BIAYA JASA PROFESIONAL - SUPP&amp;INST 7110,7120,7130</v>
          </cell>
        </row>
        <row r="8484">
          <cell r="B8484" t="str">
            <v>4201.0024.0701022</v>
          </cell>
          <cell r="C8484" t="str">
            <v>BIAYA JASA PROFESIONAL - CHEMICAL CLEANING</v>
          </cell>
        </row>
        <row r="8485">
          <cell r="B8485" t="str">
            <v>4201.0024.0701122</v>
          </cell>
          <cell r="C8485" t="str">
            <v>BIAYA JASA PROFESIONAL - PUMP &amp; PIPING BROKE STOR.</v>
          </cell>
        </row>
        <row r="8486">
          <cell r="B8486" t="str">
            <v>4201.0024.0731138</v>
          </cell>
          <cell r="C8486" t="str">
            <v>BIAYA JASA PROFESIONAL - AIR HEATER TUBES</v>
          </cell>
        </row>
        <row r="8487">
          <cell r="B8487" t="str">
            <v>4201.0024.07312054</v>
          </cell>
          <cell r="C8487" t="str">
            <v>BIAYA JASA PROFESIONAL - SERVICE BARK CONVEYOR</v>
          </cell>
        </row>
        <row r="8488">
          <cell r="B8488" t="str">
            <v>4201.0024.0830924</v>
          </cell>
          <cell r="C8488" t="str">
            <v>BIAYA JASA PROFESIONAL - TRANS,INST,HOOKUP POLENG</v>
          </cell>
        </row>
        <row r="8489">
          <cell r="B8489" t="str">
            <v>4201.0024.0831120</v>
          </cell>
          <cell r="C8489" t="str">
            <v>BIAYA JASA PROFESIONAL - EPC WORKS FOR PPP-CW-DW-G</v>
          </cell>
        </row>
        <row r="8490">
          <cell r="B8490" t="str">
            <v>4201.0024.0881108</v>
          </cell>
          <cell r="C8490" t="str">
            <v>BIAYA JASA PROFESIONAL - REPLACE SW PIPE</v>
          </cell>
        </row>
        <row r="8491">
          <cell r="B8491" t="str">
            <v>4201.0024.0881123</v>
          </cell>
          <cell r="C8491" t="str">
            <v>BIAYA JASA PROFESIONAL - HOUSING FILTER</v>
          </cell>
        </row>
        <row r="8492">
          <cell r="B8492" t="str">
            <v>4201.0024.0901121</v>
          </cell>
          <cell r="C8492" t="str">
            <v>BIAYA JASA PROFESIONAL - DUCTING TISSUE MILL II</v>
          </cell>
        </row>
        <row r="8493">
          <cell r="B8493" t="str">
            <v>4201.0024.0901142</v>
          </cell>
          <cell r="C8493" t="str">
            <v>BIAYA JASA PROFESIONAL - Ducting Yankee</v>
          </cell>
        </row>
        <row r="8494">
          <cell r="B8494" t="str">
            <v>4201.0024.0911125</v>
          </cell>
          <cell r="C8494" t="str">
            <v>BIAYA JASA PROFESIONAL - Water System &amp; Coal Syste</v>
          </cell>
        </row>
        <row r="8495">
          <cell r="B8495" t="str">
            <v>4201.0024.0921147</v>
          </cell>
          <cell r="C8495" t="str">
            <v>BIAYA JASA PROFESIONAL - ADD. BY PAS LINE FOR DOUB</v>
          </cell>
        </row>
        <row r="8496">
          <cell r="B8496" t="str">
            <v>4201.0024.0991129</v>
          </cell>
          <cell r="C8496" t="str">
            <v>BIAYA JASA PROFESIONAL - PIPA HYDRANT</v>
          </cell>
        </row>
        <row r="8497">
          <cell r="B8497" t="str">
            <v>4201.0024.1021146</v>
          </cell>
          <cell r="C8497" t="str">
            <v>BIAYA JASA PROFESIONAL -  water surge tank</v>
          </cell>
        </row>
        <row r="8498">
          <cell r="B8498" t="str">
            <v>4201.0024.1031143</v>
          </cell>
          <cell r="C8498" t="str">
            <v>BIAYA JASA PROFESIONAL - DUPLEX PIPE SPOOL 2-INC,</v>
          </cell>
        </row>
        <row r="8499">
          <cell r="B8499" t="str">
            <v>4201.0024.10412034</v>
          </cell>
          <cell r="C8499" t="str">
            <v>BIAYA JASA PROFESIONAL - TUBE BUNDLE E201-05-08-09</v>
          </cell>
        </row>
        <row r="8500">
          <cell r="B8500" t="str">
            <v>4201.0024.10512037</v>
          </cell>
          <cell r="C8500" t="str">
            <v>BIAYA JASA PROFESIONAL - HEAT EXCHANGER ASSY TAG N</v>
          </cell>
        </row>
        <row r="8501">
          <cell r="B8501" t="str">
            <v>4201.0024.10512038</v>
          </cell>
          <cell r="C8501" t="str">
            <v>BIAYA JASA PROFESIONAL - PENGADAAN SHELL ASSY TAG</v>
          </cell>
        </row>
        <row r="8502">
          <cell r="B8502" t="str">
            <v>4201.0024.10512039</v>
          </cell>
          <cell r="C8502" t="str">
            <v>BIAYA JASA PROFESIONAL - PENGADAAN SHELL ASSY TAG</v>
          </cell>
        </row>
        <row r="8503">
          <cell r="B8503" t="str">
            <v>4201.0024.10512060</v>
          </cell>
          <cell r="C8503" t="str">
            <v>BIAYA JASA PROFESIONAL - PENGGANTIAN/PEMBUATAN TES</v>
          </cell>
        </row>
        <row r="8504">
          <cell r="B8504" t="str">
            <v>4201.0024.10612040</v>
          </cell>
          <cell r="C8504" t="str">
            <v>BIAYA JASA PROFESIONAL - TUBE BUNDLE, SHELLBUNDLE,</v>
          </cell>
        </row>
        <row r="8505">
          <cell r="B8505" t="str">
            <v>4201.0024.10612053</v>
          </cell>
          <cell r="C8505" t="str">
            <v>BIAYA JASA PROFESIONAL - ENGINEERING, PROCUREMENT</v>
          </cell>
        </row>
        <row r="8506">
          <cell r="B8506" t="str">
            <v>4201.0024.1121154</v>
          </cell>
          <cell r="C8506" t="str">
            <v>BIAYA JASA PROFESIONAL - H2S MUD / GAS SEPARATOR</v>
          </cell>
        </row>
        <row r="8507">
          <cell r="B8507" t="str">
            <v>4201.0024.1161162</v>
          </cell>
          <cell r="C8507" t="str">
            <v>BIAYA JASA PROFESIONAL - SECONDARY REFORMER EFFLUE</v>
          </cell>
        </row>
        <row r="8508">
          <cell r="B8508" t="str">
            <v>4201.0024.1171165</v>
          </cell>
          <cell r="C8508" t="str">
            <v>BIAYA JASA PROFESIONAL - TOWER</v>
          </cell>
        </row>
        <row r="8509">
          <cell r="B8509" t="str">
            <v>4201.0024.1171167</v>
          </cell>
          <cell r="C8509" t="str">
            <v>BIAYA JASA PROFESIONAL - SHOP FABRICATED VESSEL &amp;</v>
          </cell>
        </row>
        <row r="8510">
          <cell r="B8510" t="str">
            <v>4201.0024.1171168</v>
          </cell>
          <cell r="C8510" t="str">
            <v>BIAYA JASA PROFESIONAL - SHOP FABRICATED VESSEL &amp;</v>
          </cell>
        </row>
        <row r="8511">
          <cell r="B8511" t="str">
            <v>4201.0024.11712010</v>
          </cell>
          <cell r="C8511" t="str">
            <v>BIAYA JASA PROFESIONAL - SHOP FABRICATED VESSEL &amp;</v>
          </cell>
        </row>
        <row r="8512">
          <cell r="B8512" t="str">
            <v>4201.0024.11712023</v>
          </cell>
          <cell r="C8512" t="str">
            <v>BIAYA JASA PROFESIONAL - SHOP FABRICATED VESSEL &amp;</v>
          </cell>
        </row>
        <row r="8513">
          <cell r="B8513" t="str">
            <v>4201.0024.1191172</v>
          </cell>
          <cell r="C8513" t="str">
            <v>BIAYA JASA PROFESIONAL - EPC MOBILE SEPARATOR</v>
          </cell>
        </row>
        <row r="8514">
          <cell r="B8514" t="str">
            <v>4201.0024.1201175</v>
          </cell>
          <cell r="C8514" t="str">
            <v>BIAYA JASA PROFESIONAL - FABRICATION &amp; ERECTION OF</v>
          </cell>
        </row>
        <row r="8515">
          <cell r="B8515" t="str">
            <v>4201.0024.12812012</v>
          </cell>
          <cell r="C8515" t="str">
            <v>BIAYA JASA PROFESIONAL - RENTAL DRILLING EQUIPMENT</v>
          </cell>
        </row>
        <row r="8516">
          <cell r="B8516" t="str">
            <v>4201.0024.12912007</v>
          </cell>
          <cell r="C8516" t="str">
            <v>BIAYA JASA PROFESIONAL - SUPPLY OF SHELL &amp; TUBE HE</v>
          </cell>
        </row>
        <row r="8517">
          <cell r="B8517" t="str">
            <v>4201.0024.14512017</v>
          </cell>
          <cell r="C8517" t="str">
            <v>BIAYA JASA PROFESIONAL - DIVING EQUIPMENT</v>
          </cell>
        </row>
        <row r="8518">
          <cell r="B8518" t="str">
            <v>4201.0024.14912041</v>
          </cell>
          <cell r="C8518" t="str">
            <v>BIAYA JASA PROFESIONAL - FABRIKASI SHELL 24E-113</v>
          </cell>
        </row>
        <row r="8519">
          <cell r="B8519" t="str">
            <v>4201.0024.15012024</v>
          </cell>
          <cell r="C8519" t="str">
            <v>BIAYA JASA PROFESIONAL -  TOTAL RETUBE INSITU SURF</v>
          </cell>
        </row>
        <row r="8520">
          <cell r="B8520" t="str">
            <v>4201.0024.15212028</v>
          </cell>
          <cell r="C8520" t="str">
            <v>BIAYA JASA PROFESIONAL - TUBE BUNDLE SHELL H5012 &amp;</v>
          </cell>
        </row>
        <row r="8521">
          <cell r="B8521" t="str">
            <v>4201.0024.15212059</v>
          </cell>
          <cell r="C8521" t="str">
            <v>BIAYA JASA PROFESIONAL - SECONDARY REACTOR UNIT</v>
          </cell>
        </row>
        <row r="8522">
          <cell r="B8522" t="str">
            <v>4201.0024.15312030</v>
          </cell>
          <cell r="C8522" t="str">
            <v>BIAYA JASA PROFESIONAL - 2 UNIT FUEL GAS FILTER CO</v>
          </cell>
        </row>
        <row r="8523">
          <cell r="B8523" t="str">
            <v>4201.0024.15712042</v>
          </cell>
          <cell r="C8523" t="str">
            <v>BIAYA JASA PROFESIONAL - REDESIGN, FABRIKASI &amp; PEM</v>
          </cell>
        </row>
        <row r="8524">
          <cell r="B8524" t="str">
            <v>4201.0024.16012044</v>
          </cell>
          <cell r="C8524" t="str">
            <v>BIAYA JASA PROFESIONAL -  EPCI CONTRACT FOR LIMA F</v>
          </cell>
        </row>
        <row r="8525">
          <cell r="B8525" t="str">
            <v>4201.0024.16409005</v>
          </cell>
          <cell r="C8525" t="str">
            <v>BIAYA JASA PROFESIONAL - MEG Injection Package</v>
          </cell>
        </row>
        <row r="8526">
          <cell r="B8526" t="str">
            <v>4201.0024.R000000</v>
          </cell>
          <cell r="C8526" t="str">
            <v>BIAYA JASA PROFESIONAL - SEWA EQUIPMENT- EXCAVATOR</v>
          </cell>
        </row>
        <row r="8527">
          <cell r="B8527" t="str">
            <v>4201.0025.01312049</v>
          </cell>
          <cell r="C8527" t="str">
            <v>BIAYA KESEJAHTERAAN KARYAWAN - HRSG #2 &amp; #5</v>
          </cell>
        </row>
        <row r="8528">
          <cell r="B8528" t="str">
            <v>4201.0025.01312058</v>
          </cell>
          <cell r="C8528" t="str">
            <v>BIAYA KESEJAHTERAAN KARYAWAN - FOAMING SERVICES</v>
          </cell>
        </row>
        <row r="8529">
          <cell r="B8529" t="str">
            <v>4201.0025.0151128</v>
          </cell>
          <cell r="C8529" t="str">
            <v>BIAYA KESEJAHTERAAN KARYAWAN - PROJECT BAWAL PIPELINE</v>
          </cell>
        </row>
        <row r="8530">
          <cell r="B8530" t="str">
            <v>4201.0025.01512062</v>
          </cell>
          <cell r="C8530" t="str">
            <v>BIAYA KESEJAHTERAAN KARYAWAN - EPCI TEMBANG 8 TO BAWAL P</v>
          </cell>
        </row>
        <row r="8531">
          <cell r="B8531" t="str">
            <v>4201.0025.02812045</v>
          </cell>
          <cell r="C8531" t="str">
            <v>BIAYA KESEJAHTERAAN KARYAWAN - WP-8; REPLACEMENT OF DRUM</v>
          </cell>
        </row>
        <row r="8532">
          <cell r="B8532" t="str">
            <v>4201.0025.02812047</v>
          </cell>
          <cell r="C8532" t="str">
            <v>BIAYA KESEJAHTERAAN KARYAWAN - WP-9; REPLACEMENT OF DRUM</v>
          </cell>
        </row>
        <row r="8533">
          <cell r="B8533" t="str">
            <v>4201.0025.02812048</v>
          </cell>
          <cell r="C8533" t="str">
            <v>BIAYA KESEJAHTERAAN KARYAWAN - VE#2 PROJECT FABR &amp; INSTA</v>
          </cell>
        </row>
        <row r="8534">
          <cell r="B8534" t="str">
            <v>4201.0025.02812050</v>
          </cell>
          <cell r="C8534" t="str">
            <v>BIAYA KESEJAHTERAAN KARYAWAN - VE2; FABRICATION &amp; INSTAL</v>
          </cell>
        </row>
        <row r="8535">
          <cell r="B8535" t="str">
            <v>4201.0025.02812052</v>
          </cell>
          <cell r="C8535" t="str">
            <v>BIAYA KESEJAHTERAAN KARYAWAN - PM8; SCAFFOLDING ANNUAL S</v>
          </cell>
        </row>
        <row r="8536">
          <cell r="B8536" t="str">
            <v>4201.0025.02812055</v>
          </cell>
          <cell r="C8536" t="str">
            <v>BIAYA KESEJAHTERAAN KARYAWAN - PM#8; DISMANTLE EQUIPMENT</v>
          </cell>
        </row>
        <row r="8537">
          <cell r="B8537" t="str">
            <v>4201.0025.02812056</v>
          </cell>
          <cell r="C8537" t="str">
            <v>BIAYA KESEJAHTERAAN KARYAWAN - PM#8; TO MAKE CONVEYOR SU</v>
          </cell>
        </row>
        <row r="8538">
          <cell r="B8538" t="str">
            <v>4201.0025.02812057</v>
          </cell>
          <cell r="C8538" t="str">
            <v>BIAYA KESEJAHTERAAN KARYAWAN - PM#9; GANTI 4 SET NOZZLE</v>
          </cell>
        </row>
        <row r="8539">
          <cell r="B8539" t="str">
            <v>4201.0025.05612015</v>
          </cell>
          <cell r="C8539" t="str">
            <v>BIAYA KESEJAHTERAAN KARYAWAN - PRETHICKENER 5U-FD-202</v>
          </cell>
        </row>
        <row r="8540">
          <cell r="B8540" t="str">
            <v>4201.0025.06312051</v>
          </cell>
          <cell r="C8540" t="str">
            <v>BIAYA KESEJAHTERAAN KARYAWAN - PROVISION OF ENGINEERING</v>
          </cell>
        </row>
        <row r="8541">
          <cell r="B8541" t="str">
            <v>4201.0025.07312054</v>
          </cell>
          <cell r="C8541" t="str">
            <v>BIAYA KESEJAHTERAAN KARYAWAN - SERVICE BARK CONVEYOR</v>
          </cell>
        </row>
        <row r="8542">
          <cell r="B8542" t="str">
            <v>4201.0025.10512060</v>
          </cell>
          <cell r="C8542" t="str">
            <v>BIAYA KESEJAHTERAAN KARYAWAN - PENGGANTIAN/PEMBUATAN TES</v>
          </cell>
        </row>
        <row r="8543">
          <cell r="B8543" t="str">
            <v>4201.0025.10612053</v>
          </cell>
          <cell r="C8543" t="str">
            <v>BIAYA KESEJAHTERAAN KARYAWAN - ENGINEERING, PROCUREMENT</v>
          </cell>
        </row>
        <row r="8544">
          <cell r="B8544" t="str">
            <v>4201.0025.14512017</v>
          </cell>
          <cell r="C8544" t="str">
            <v>BIAYA KESEJAHTERAAN KARYAWAN - DIVING EQUIPMENT</v>
          </cell>
        </row>
        <row r="8545">
          <cell r="B8545" t="str">
            <v>4201.0025.15212059</v>
          </cell>
          <cell r="C8545" t="str">
            <v>BIAYA KESEJAHTERAAN KARYAWAN - SECONDARY REACTOR UNIT</v>
          </cell>
        </row>
        <row r="8546">
          <cell r="B8546" t="str">
            <v>4201.0025.15312030</v>
          </cell>
          <cell r="C8546" t="str">
            <v>BIAYA KESEJAHTERAAN KARYAWAN - 2 UNIT FUEL GAS FILTER CO</v>
          </cell>
        </row>
        <row r="8547">
          <cell r="B8547" t="str">
            <v>4201.0025.16409005</v>
          </cell>
          <cell r="C8547" t="str">
            <v>BIAYA KESEJAHTERAAN KARYAWAN - MEG Injection Package</v>
          </cell>
        </row>
        <row r="8548">
          <cell r="B8548" t="str">
            <v>4202.0001.002</v>
          </cell>
          <cell r="C8548" t="str">
            <v>HARGA POKOK PENJUALAN - WORKSHOP</v>
          </cell>
        </row>
        <row r="8549">
          <cell r="B8549" t="str">
            <v>4202.0001.0050852</v>
          </cell>
          <cell r="C8549" t="str">
            <v>HARGA POKOK PENJUALAN - KAMBUNA TOPSIDE REUSER S</v>
          </cell>
        </row>
        <row r="8550">
          <cell r="B8550" t="str">
            <v>4202.0001.0050905</v>
          </cell>
          <cell r="C8550" t="str">
            <v>HARGA POKOK PENJUALAN - MEG INJECTION PACKAGE</v>
          </cell>
        </row>
        <row r="8551">
          <cell r="B8551" t="str">
            <v>4202.0001.00712046</v>
          </cell>
          <cell r="C8551" t="str">
            <v>HARGA POKOK PENJUALAN - FABRIKASI  &amp; INSTASI UNTU</v>
          </cell>
        </row>
        <row r="8552">
          <cell r="B8552" t="str">
            <v>4202.0001.0081014</v>
          </cell>
          <cell r="C8552" t="str">
            <v>HARGA POKOK PENJUALAN - SEI AMBAWANG KAB.KUBU</v>
          </cell>
        </row>
        <row r="8553">
          <cell r="B8553" t="str">
            <v>4202.0001.0101019</v>
          </cell>
          <cell r="C8553" t="str">
            <v>HARGA POKOK PENJUALAN - CPP&amp;AUP PLATFORMS INST</v>
          </cell>
        </row>
        <row r="8554">
          <cell r="B8554" t="str">
            <v>4202.0001.0101137</v>
          </cell>
          <cell r="C8554" t="str">
            <v>HARGA POKOK PENJUALAN - CPP &amp; AUP Platforms</v>
          </cell>
        </row>
        <row r="8555">
          <cell r="B8555" t="str">
            <v>4202.0001.0120832</v>
          </cell>
          <cell r="C8555" t="str">
            <v>HARGA POKOK PENJUALAN - SHELL &amp; TUBE HEAT EXCHANG</v>
          </cell>
        </row>
        <row r="8556">
          <cell r="B8556" t="str">
            <v>4202.0001.0130903</v>
          </cell>
          <cell r="C8556" t="str">
            <v>HARGA POKOK PENJUALAN - WELL TEST, SKID UNIT</v>
          </cell>
        </row>
        <row r="8557">
          <cell r="B8557" t="str">
            <v>4202.0001.0130904</v>
          </cell>
          <cell r="C8557" t="str">
            <v>HARGA POKOK PENJUALAN - HEAT EXCHANGER</v>
          </cell>
        </row>
        <row r="8558">
          <cell r="B8558" t="str">
            <v>4202.0001.0130908</v>
          </cell>
          <cell r="C8558" t="str">
            <v>HARGA POKOK PENJUALAN - PIPE SLEEVE &amp; DURI, RIAU</v>
          </cell>
        </row>
        <row r="8559">
          <cell r="B8559" t="str">
            <v>4202.0001.0130923</v>
          </cell>
          <cell r="C8559" t="str">
            <v>HARGA POKOK PENJUALAN - PROV OF WATER STO TANK</v>
          </cell>
        </row>
        <row r="8560">
          <cell r="B8560" t="str">
            <v>4202.0001.0130929</v>
          </cell>
          <cell r="C8560" t="str">
            <v>HARGA POKOK PENJUALAN - OPERATION ASSISTANCE SLN</v>
          </cell>
        </row>
        <row r="8561">
          <cell r="B8561" t="str">
            <v>4202.0001.0130931</v>
          </cell>
          <cell r="C8561" t="str">
            <v>HARGA POKOK PENJUALAN - STORAGE TANK FOR INT PROG</v>
          </cell>
        </row>
        <row r="8562">
          <cell r="B8562" t="str">
            <v>4202.0001.0131004</v>
          </cell>
          <cell r="C8562" t="str">
            <v>HARGA POKOK PENJUALAN - 3 UNITS K.O. DRUM</v>
          </cell>
        </row>
        <row r="8563">
          <cell r="B8563" t="str">
            <v>4202.0001.0131010</v>
          </cell>
          <cell r="C8563" t="str">
            <v>HARGA POKOK PENJUALAN - DISAIN&amp;FAB ALAT SURFAKTAN</v>
          </cell>
        </row>
        <row r="8564">
          <cell r="B8564" t="str">
            <v>4202.0001.0131018</v>
          </cell>
          <cell r="C8564" t="str">
            <v>HARGA POKOK PENJUALAN - JASA KONST TANGKI PEMISAH</v>
          </cell>
        </row>
        <row r="8565">
          <cell r="B8565" t="str">
            <v>4202.0001.0131104</v>
          </cell>
          <cell r="C8565" t="str">
            <v>HARGA POKOK PENJUALAN - RIGLESS SERVICE</v>
          </cell>
        </row>
        <row r="8566">
          <cell r="B8566" t="str">
            <v>4202.0001.0131113</v>
          </cell>
          <cell r="C8566" t="str">
            <v>HARGA POKOK PENJUALAN - EPC U/ FASILITAS TANKI DI</v>
          </cell>
        </row>
        <row r="8567">
          <cell r="B8567" t="str">
            <v>4202.0001.0131119</v>
          </cell>
          <cell r="C8567" t="str">
            <v>HARGA POKOK PENJUALAN - EPF OF STORAGE FOR RANTAU</v>
          </cell>
        </row>
        <row r="8568">
          <cell r="B8568" t="str">
            <v>4202.0001.0131127</v>
          </cell>
          <cell r="C8568" t="str">
            <v>HARGA POKOK PENJUALAN - RIGLESS SERVICE</v>
          </cell>
        </row>
        <row r="8569">
          <cell r="B8569" t="str">
            <v>4202.0001.0131150</v>
          </cell>
          <cell r="C8569" t="str">
            <v>HARGA POKOK PENJUALAN - WASH TANK REPAIR</v>
          </cell>
        </row>
        <row r="8570">
          <cell r="B8570" t="str">
            <v>4202.0001.01312031</v>
          </cell>
          <cell r="C8570" t="str">
            <v>HARGA POKOK PENJUALAN - PLUG BACK WITH SLICKLINE</v>
          </cell>
        </row>
        <row r="8571">
          <cell r="B8571" t="str">
            <v>4202.0001.01312049</v>
          </cell>
          <cell r="C8571" t="str">
            <v>HARGA POKOK PENJUALAN - HRSG #2 &amp; #5</v>
          </cell>
        </row>
        <row r="8572">
          <cell r="B8572" t="str">
            <v>4202.0001.01312058</v>
          </cell>
          <cell r="C8572" t="str">
            <v>HARGA POKOK PENJUALAN - FOAMING SERVICES</v>
          </cell>
        </row>
        <row r="8573">
          <cell r="B8573" t="str">
            <v>4202.0001.0150909</v>
          </cell>
          <cell r="C8573" t="str">
            <v>HARGA POKOK PENJUALAN - PIPE CONNECTION</v>
          </cell>
        </row>
        <row r="8574">
          <cell r="B8574" t="str">
            <v>4202.0001.0150916</v>
          </cell>
          <cell r="C8574" t="str">
            <v>HARGA POKOK PENJUALAN - SUBSEA CABLE</v>
          </cell>
        </row>
        <row r="8575">
          <cell r="B8575" t="str">
            <v>4202.0001.0151128</v>
          </cell>
          <cell r="C8575" t="str">
            <v>HARGA POKOK PENJUALAN - PROJECT BAWAL PIPELINE</v>
          </cell>
        </row>
        <row r="8576">
          <cell r="B8576" t="str">
            <v>4202.0001.01512021</v>
          </cell>
          <cell r="C8576" t="str">
            <v>HARGA POKOK PENJUALAN - TUBE BUNDLE CONDENSATE CO</v>
          </cell>
        </row>
        <row r="8577">
          <cell r="B8577" t="str">
            <v>4202.0001.01512027</v>
          </cell>
          <cell r="C8577" t="str">
            <v>HARGA POKOK PENJUALAN - FUEL GAS SCRUBBER AND HEA</v>
          </cell>
        </row>
        <row r="8578">
          <cell r="B8578" t="str">
            <v>4202.0001.01512043</v>
          </cell>
          <cell r="C8578" t="str">
            <v>HARGA POKOK PENJUALAN - EHMR WATER PROJECT, EPCI</v>
          </cell>
        </row>
        <row r="8579">
          <cell r="B8579" t="str">
            <v>4202.0001.01512062</v>
          </cell>
          <cell r="C8579" t="str">
            <v>HARGA POKOK PENJUALAN - EPCI TEMBANG 8 TO BAWAL P</v>
          </cell>
        </row>
        <row r="8580">
          <cell r="B8580" t="str">
            <v>4202.0001.0191139</v>
          </cell>
          <cell r="C8580" t="str">
            <v>HARGA POKOK PENJUALAN - Maintenance of Expansion</v>
          </cell>
        </row>
        <row r="8581">
          <cell r="B8581" t="str">
            <v>4202.0001.0241007</v>
          </cell>
          <cell r="C8581" t="str">
            <v>HARGA POKOK PENJUALAN - REP&amp;TEST (336-I;1000m3)</v>
          </cell>
        </row>
        <row r="8582">
          <cell r="B8582" t="str">
            <v>4202.0001.02412022</v>
          </cell>
          <cell r="C8582" t="str">
            <v>HARGA POKOK PENJUALAN - REPAIR F/WELDING TANK</v>
          </cell>
        </row>
        <row r="8583">
          <cell r="B8583" t="str">
            <v>4202.0001.02412035</v>
          </cell>
          <cell r="C8583" t="str">
            <v>HARGA POKOK PENJUALAN - REPAIR OF TANK 100 CUFT P</v>
          </cell>
        </row>
        <row r="8584">
          <cell r="B8584" t="str">
            <v>4202.0001.0260847</v>
          </cell>
          <cell r="C8584" t="str">
            <v>HARGA POKOK PENJUALAN - INSTALLATION OF 2X315 MW</v>
          </cell>
        </row>
        <row r="8585">
          <cell r="B8585" t="str">
            <v>4202.0001.0261198</v>
          </cell>
          <cell r="C8585" t="str">
            <v>HARGA POKOK PENJUALAN - MAINTENANCE HUBEI</v>
          </cell>
        </row>
        <row r="8586">
          <cell r="B8586" t="str">
            <v>4202.0001.0280913</v>
          </cell>
          <cell r="C8586" t="str">
            <v>HARGA POKOK PENJUALAN - FAB SAND BLAST&amp;PRIM COAT</v>
          </cell>
        </row>
        <row r="8587">
          <cell r="B8587" t="str">
            <v>4202.0001.0280915</v>
          </cell>
          <cell r="C8587" t="str">
            <v>HARGA POKOK PENJUALAN - MB#13; RECONDITION WORK</v>
          </cell>
        </row>
        <row r="8588">
          <cell r="B8588" t="str">
            <v>4202.0001.0280919</v>
          </cell>
          <cell r="C8588" t="str">
            <v>HARGA POKOK PENJUALAN - RB#13; ANCHOR BOLT INST</v>
          </cell>
        </row>
        <row r="8589">
          <cell r="B8589" t="str">
            <v>4202.0001.0280921</v>
          </cell>
          <cell r="C8589" t="str">
            <v>HARGA POKOK PENJUALAN - RB#13; INST MECHANICAL</v>
          </cell>
        </row>
        <row r="8590">
          <cell r="B8590" t="str">
            <v>4202.0001.0280926</v>
          </cell>
          <cell r="C8590" t="str">
            <v>HARGA POKOK PENJUALAN - RB#13; PIPE EXT /MP &amp; LP</v>
          </cell>
        </row>
        <row r="8591">
          <cell r="B8591" t="str">
            <v>4202.0001.0280927</v>
          </cell>
          <cell r="C8591" t="str">
            <v>HARGA POKOK PENJUALAN - PM#9;MP BIN TEMP CONTROL</v>
          </cell>
        </row>
        <row r="8592">
          <cell r="B8592" t="str">
            <v>4202.0001.0280930</v>
          </cell>
          <cell r="C8592" t="str">
            <v>HARGA POKOK PENJUALAN - MB#15;MAIN STEAM LINE MOD</v>
          </cell>
        </row>
        <row r="8593">
          <cell r="B8593" t="str">
            <v>4202.0001.0281005</v>
          </cell>
          <cell r="C8593" t="str">
            <v>HARGA POKOK PENJUALAN - PM#9; UPGRADE TIE IN</v>
          </cell>
        </row>
        <row r="8594">
          <cell r="B8594" t="str">
            <v>4202.0001.0281006</v>
          </cell>
          <cell r="C8594" t="str">
            <v>HARGA POKOK PENJUALAN - MANPOWER SUPPLY SHUTDOWN</v>
          </cell>
        </row>
        <row r="8595">
          <cell r="B8595" t="str">
            <v>4202.0001.0281011</v>
          </cell>
          <cell r="C8595" t="str">
            <v>HARGA POKOK PENJUALAN - WP-9;FAB CRUSHER COMPLETE</v>
          </cell>
        </row>
        <row r="8596">
          <cell r="B8596" t="str">
            <v>4202.0001.0281013</v>
          </cell>
          <cell r="C8596" t="str">
            <v>HARGA POKOK PENJUALAN - MB#24;SURF METAL TREATMEN</v>
          </cell>
        </row>
        <row r="8597">
          <cell r="B8597" t="str">
            <v>4202.0001.0281015</v>
          </cell>
          <cell r="C8597" t="str">
            <v>HARGA POKOK PENJUALAN - WP-8;FAB CRUSHER 2SETS</v>
          </cell>
        </row>
        <row r="8598">
          <cell r="B8598" t="str">
            <v>4202.0001.0281020</v>
          </cell>
          <cell r="C8598" t="str">
            <v>HARGA POKOK PENJUALAN - TPM;ADD BYPASS FILTER GAS</v>
          </cell>
        </row>
        <row r="8599">
          <cell r="B8599" t="str">
            <v>4202.0001.0281034</v>
          </cell>
          <cell r="C8599" t="str">
            <v>HARGA POKOK PENJUALAN - WP-8, DRUM BARKER 2 LINES</v>
          </cell>
        </row>
        <row r="8600">
          <cell r="B8600" t="str">
            <v>4202.0001.0281103</v>
          </cell>
          <cell r="C8600" t="str">
            <v>HARGA POKOK PENJUALAN - TUBE PF-1C VE#1(SHUTDOWN)</v>
          </cell>
        </row>
        <row r="8601">
          <cell r="B8601" t="str">
            <v>4202.0001.0281110</v>
          </cell>
          <cell r="C8601" t="str">
            <v>HARGA POKOK PENJUALAN - VE#11, FABRICATION HBL TA</v>
          </cell>
        </row>
        <row r="8602">
          <cell r="B8602" t="str">
            <v>4202.0001.0281116</v>
          </cell>
          <cell r="C8602" t="str">
            <v>HARGA POKOK PENJUALAN - IKPP</v>
          </cell>
        </row>
        <row r="8603">
          <cell r="B8603" t="str">
            <v>4202.0001.0281130</v>
          </cell>
          <cell r="C8603" t="str">
            <v>HARGA POKOK PENJUALAN - TG 23 PENYAMBUNGAN PIPA</v>
          </cell>
        </row>
        <row r="8604">
          <cell r="B8604" t="str">
            <v>4202.0001.0281131</v>
          </cell>
          <cell r="C8604" t="str">
            <v>HARGA POKOK PENJUALAN - MC-10 Connect Pipe</v>
          </cell>
        </row>
        <row r="8605">
          <cell r="B8605" t="str">
            <v>4202.0001.0281132</v>
          </cell>
          <cell r="C8605" t="str">
            <v>HARGA POKOK PENJUALAN - Replacement of pipe 8"</v>
          </cell>
        </row>
        <row r="8606">
          <cell r="B8606" t="str">
            <v>4202.0001.0281133</v>
          </cell>
          <cell r="C8606" t="str">
            <v>HARGA POKOK PENJUALAN - MC-2 Annual Shutdown 2011</v>
          </cell>
        </row>
        <row r="8607">
          <cell r="B8607" t="str">
            <v>4202.0001.0281134</v>
          </cell>
          <cell r="C8607" t="str">
            <v>HARGA POKOK PENJUALAN - Repair Heater, Cooler</v>
          </cell>
        </row>
        <row r="8608">
          <cell r="B8608" t="str">
            <v>4202.0001.0281135</v>
          </cell>
          <cell r="C8608" t="str">
            <v>HARGA POKOK PENJUALAN - CA-8 Replace C12 Pipe 16"</v>
          </cell>
        </row>
        <row r="8609">
          <cell r="B8609" t="str">
            <v>4202.0001.0281136</v>
          </cell>
          <cell r="C8609" t="str">
            <v>HARGA POKOK PENJUALAN - Supply Manpower</v>
          </cell>
        </row>
        <row r="8610">
          <cell r="B8610" t="str">
            <v>4202.0001.0281140</v>
          </cell>
          <cell r="C8610" t="str">
            <v>HARGA POKOK PENJUALAN - Corrective Maintenance, P</v>
          </cell>
        </row>
        <row r="8611">
          <cell r="B8611" t="str">
            <v>4202.0001.0281141</v>
          </cell>
          <cell r="C8611" t="str">
            <v>HARGA POKOK PENJUALAN - PM-9 Annual Shutdown 2011</v>
          </cell>
        </row>
        <row r="8612">
          <cell r="B8612" t="str">
            <v>4202.0001.0281144</v>
          </cell>
          <cell r="C8612" t="str">
            <v>HARGA POKOK PENJUALAN - RB# 6 Project; Supply Man</v>
          </cell>
        </row>
        <row r="8613">
          <cell r="B8613" t="str">
            <v>4202.0001.0281145</v>
          </cell>
          <cell r="C8613" t="str">
            <v>HARGA POKOK PENJUALAN - WPMT PROJ SUPPLY MANPOWER</v>
          </cell>
        </row>
        <row r="8614">
          <cell r="B8614" t="str">
            <v>4202.0001.0281148</v>
          </cell>
          <cell r="C8614" t="str">
            <v>HARGA POKOK PENJUALAN - RECONDITION VACUUM EVAPOR</v>
          </cell>
        </row>
        <row r="8615">
          <cell r="B8615" t="str">
            <v>4202.0001.0281149</v>
          </cell>
          <cell r="C8615" t="str">
            <v>HARGA POKOK PENJUALAN - RC-11 ADD LINE GAS FILTER</v>
          </cell>
        </row>
        <row r="8616">
          <cell r="B8616" t="str">
            <v>4202.0001.0281155</v>
          </cell>
          <cell r="C8616" t="str">
            <v>HARGA POKOK PENJUALAN - WP#8; REPLACEMENT SHUTL B</v>
          </cell>
        </row>
        <row r="8617">
          <cell r="B8617" t="str">
            <v>4202.0001.0281156</v>
          </cell>
          <cell r="C8617" t="str">
            <v>HARGA POKOK PENJUALAN - WP#9; INSTALLATION CHIP S</v>
          </cell>
        </row>
        <row r="8618">
          <cell r="B8618" t="str">
            <v>4202.0001.0281157</v>
          </cell>
          <cell r="C8618" t="str">
            <v>HARGA POKOK PENJUALAN - WP#9; INSTALLATION LOG RE</v>
          </cell>
        </row>
        <row r="8619">
          <cell r="B8619" t="str">
            <v>4202.0001.0281169</v>
          </cell>
          <cell r="C8619" t="str">
            <v>HARGA POKOK PENJUALAN - WP-9 INSTALL DEBARKING DR</v>
          </cell>
        </row>
        <row r="8620">
          <cell r="B8620" t="str">
            <v>4202.0001.0281173</v>
          </cell>
          <cell r="C8620" t="str">
            <v>HARGA POKOK PENJUALAN - VE#12 REPLACE ROOF &amp; SHEL</v>
          </cell>
        </row>
        <row r="8621">
          <cell r="B8621" t="str">
            <v>4202.0001.0281174</v>
          </cell>
          <cell r="C8621" t="str">
            <v>HARGA POKOK PENJUALAN - RC#8; NEW INSTALL OF HYDR</v>
          </cell>
        </row>
        <row r="8622">
          <cell r="B8622" t="str">
            <v>4202.0001.0281199</v>
          </cell>
          <cell r="C8622" t="str">
            <v>HARGA POKOK PENJUALAN - MAINTENANCE IKPP</v>
          </cell>
        </row>
        <row r="8623">
          <cell r="B8623" t="str">
            <v>4202.0001.02812011</v>
          </cell>
          <cell r="C8623" t="str">
            <v>HARGA POKOK PENJUALAN - WP#9: INSTALL DEBARKING D</v>
          </cell>
        </row>
        <row r="8624">
          <cell r="B8624" t="str">
            <v>4202.0001.02812013</v>
          </cell>
          <cell r="C8624" t="str">
            <v>HARGA POKOK PENJUALAN - PM#8; TIE IN (TOP SEPARAT</v>
          </cell>
        </row>
        <row r="8625">
          <cell r="B8625" t="str">
            <v>4202.0001.02812016</v>
          </cell>
          <cell r="C8625" t="str">
            <v>HARGA POKOK PENJUALAN - HP HEADER TG 18.19 TO P-8</v>
          </cell>
        </row>
        <row r="8626">
          <cell r="B8626" t="str">
            <v>4202.0001.02812018</v>
          </cell>
          <cell r="C8626" t="str">
            <v>HARGA POKOK PENJUALAN - MC#3; UPGRADE PIPING &amp; DR</v>
          </cell>
        </row>
        <row r="8627">
          <cell r="B8627" t="str">
            <v>4202.0001.02812019</v>
          </cell>
          <cell r="C8627" t="str">
            <v>HARGA POKOK PENJUALAN - PM#8; TIE IN WASHING &amp; CO</v>
          </cell>
        </row>
        <row r="8628">
          <cell r="B8628" t="str">
            <v>4202.0001.02812020</v>
          </cell>
          <cell r="C8628" t="str">
            <v>HARGA POKOK PENJUALAN - PM#8; ADD SCREEN &amp; DISMAN</v>
          </cell>
        </row>
        <row r="8629">
          <cell r="B8629" t="str">
            <v>4202.0001.02812026</v>
          </cell>
          <cell r="C8629" t="str">
            <v>HARGA POKOK PENJUALAN - PPM#6; FABRICATION / INST</v>
          </cell>
        </row>
        <row r="8630">
          <cell r="B8630" t="str">
            <v>4202.0001.02812032</v>
          </cell>
          <cell r="C8630" t="str">
            <v>HARGA POKOK PENJUALAN - OPEN CONTRACT MAINTENANCE</v>
          </cell>
        </row>
        <row r="8631">
          <cell r="B8631" t="str">
            <v>4202.0001.02812033</v>
          </cell>
          <cell r="C8631" t="str">
            <v>HARGA POKOK PENJUALAN - MANPOWER TO SUPPORT CORRE</v>
          </cell>
        </row>
        <row r="8632">
          <cell r="B8632" t="str">
            <v>4202.0001.02812036</v>
          </cell>
          <cell r="C8632" t="str">
            <v>HARGA POKOK PENJUALAN - GANTI TUBE CONDENSER TG#1</v>
          </cell>
        </row>
        <row r="8633">
          <cell r="B8633" t="str">
            <v>4202.0001.02812045</v>
          </cell>
          <cell r="C8633" t="str">
            <v>HARGA POKOK PENJUALAN - WP-8; REPLACEMENT OF DRUM</v>
          </cell>
        </row>
        <row r="8634">
          <cell r="B8634" t="str">
            <v>4202.0001.02812047</v>
          </cell>
          <cell r="C8634" t="str">
            <v>HARGA POKOK PENJUALAN - WP-9; REPLACEMENT OF DRUM</v>
          </cell>
        </row>
        <row r="8635">
          <cell r="B8635" t="str">
            <v>4202.0001.02812048</v>
          </cell>
          <cell r="C8635" t="str">
            <v>HARGA POKOK PENJUALAN - VE#2 PROJECT FABR &amp; INSTA</v>
          </cell>
        </row>
        <row r="8636">
          <cell r="B8636" t="str">
            <v>4202.0001.02812050</v>
          </cell>
          <cell r="C8636" t="str">
            <v>HARGA POKOK PENJUALAN - VE2; FABRICATION &amp; INSTAL</v>
          </cell>
        </row>
        <row r="8637">
          <cell r="B8637" t="str">
            <v>4202.0001.02812052</v>
          </cell>
          <cell r="C8637" t="str">
            <v>HARGA POKOK PENJUALAN - PM8; SCAFFOLDING ANNUAL S</v>
          </cell>
        </row>
        <row r="8638">
          <cell r="B8638" t="str">
            <v>4202.0001.02812055</v>
          </cell>
          <cell r="C8638" t="str">
            <v>HARGA POKOK PENJUALAN - PM#8; DISMANTLE EQUIPMENT</v>
          </cell>
        </row>
        <row r="8639">
          <cell r="B8639" t="str">
            <v>4202.0001.02812056</v>
          </cell>
          <cell r="C8639" t="str">
            <v>HARGA POKOK PENJUALAN - PM#8; TO MAKE CONVEYOR SU</v>
          </cell>
        </row>
        <row r="8640">
          <cell r="B8640" t="str">
            <v>4202.0001.02812057</v>
          </cell>
          <cell r="C8640" t="str">
            <v>HARGA POKOK PENJUALAN - PM#9; GANTI 4 SET NOZZLE</v>
          </cell>
        </row>
        <row r="8641">
          <cell r="B8641" t="str">
            <v>4202.0001.02812099</v>
          </cell>
          <cell r="C8641" t="str">
            <v>HARGA POKOK PENJUALAN - IKPP MAINTENANCE</v>
          </cell>
        </row>
        <row r="8642">
          <cell r="B8642" t="str">
            <v>4202.0001.0350933</v>
          </cell>
          <cell r="C8642" t="str">
            <v>HARGA POKOK PENJUALAN - PAGERUNGAN UTARA FIELD</v>
          </cell>
        </row>
        <row r="8643">
          <cell r="B8643" t="str">
            <v>4202.0001.0351002</v>
          </cell>
          <cell r="C8643" t="str">
            <v>HARGA POKOK PENJUALAN - EDC1 SUBSEA FACILITY TSB</v>
          </cell>
        </row>
        <row r="8644">
          <cell r="B8644" t="str">
            <v>4202.0001.0400928</v>
          </cell>
          <cell r="C8644" t="str">
            <v>HARGA POKOK PENJUALAN - 3 Unit BODY SHELL</v>
          </cell>
        </row>
        <row r="8645">
          <cell r="B8645" t="str">
            <v>4202.0001.0400932</v>
          </cell>
          <cell r="C8645" t="str">
            <v>HARGA POKOK PENJUALAN - 6 UNITS FLARE KO DRUM</v>
          </cell>
        </row>
        <row r="8646">
          <cell r="B8646" t="str">
            <v>4202.0001.0411008</v>
          </cell>
          <cell r="C8646" t="str">
            <v>HARGA POKOK PENJUALAN - GEN. ASSEMBLY DEBARKING</v>
          </cell>
        </row>
        <row r="8647">
          <cell r="B8647" t="str">
            <v>4202.0001.04112025</v>
          </cell>
          <cell r="C8647" t="str">
            <v>HARGA POKOK PENJUALAN - MANPOWER SUPPLY FOR PROJE</v>
          </cell>
        </row>
        <row r="8648">
          <cell r="B8648" t="str">
            <v>4202.0001.0480753</v>
          </cell>
          <cell r="C8648" t="str">
            <v>HARGA POKOK PENJUALAN - COMBINED FEED EXCHANGER</v>
          </cell>
        </row>
        <row r="8649">
          <cell r="B8649" t="str">
            <v>4202.0001.0480901</v>
          </cell>
          <cell r="C8649" t="str">
            <v>HARGA POKOK PENJUALAN - DEBUT TRIM COND 211-E-9</v>
          </cell>
        </row>
        <row r="8650">
          <cell r="B8650" t="str">
            <v>4202.0001.0480906</v>
          </cell>
          <cell r="C8650" t="str">
            <v>HARGA POKOK PENJUALAN - TBUNDLE 140-E-11A,E-16</v>
          </cell>
        </row>
        <row r="8651">
          <cell r="B8651" t="str">
            <v>4202.0001.0480912</v>
          </cell>
          <cell r="C8651" t="str">
            <v>HARGA POKOK PENJUALAN - FAB HE, 701-E-5&amp;702-E-7</v>
          </cell>
        </row>
        <row r="8652">
          <cell r="B8652" t="str">
            <v>4202.0001.0480914</v>
          </cell>
          <cell r="C8652" t="str">
            <v>HARGA POKOK PENJUALAN - FAB HE,ITEM 140-E-20&amp;E-25</v>
          </cell>
        </row>
        <row r="8653">
          <cell r="B8653" t="str">
            <v>4202.0001.0480918</v>
          </cell>
          <cell r="C8653" t="str">
            <v>HARGA POKOK PENJUALAN - TUBE BUNDLE ASS F/023E-11</v>
          </cell>
        </row>
        <row r="8654">
          <cell r="B8654" t="str">
            <v>4202.0001.0480922</v>
          </cell>
          <cell r="C8654" t="str">
            <v>HARGA POKOK PENJUALAN - COMBINED FEED EXCHANGER</v>
          </cell>
        </row>
        <row r="8655">
          <cell r="B8655" t="str">
            <v>4202.0001.0480925</v>
          </cell>
          <cell r="C8655" t="str">
            <v>HARGA POKOK PENJUALAN - 6 DISPENSER (SOE-TA)</v>
          </cell>
        </row>
        <row r="8656">
          <cell r="B8656" t="str">
            <v>4202.0001.0481001</v>
          </cell>
          <cell r="C8656" t="str">
            <v>HARGA POKOK PENJUALAN - VESSEL TAG NO.14-E-25</v>
          </cell>
        </row>
        <row r="8657">
          <cell r="B8657" t="str">
            <v>4202.0001.0481012</v>
          </cell>
          <cell r="C8657" t="str">
            <v>HARGA POKOK PENJUALAN - BAFFLE PLATE</v>
          </cell>
        </row>
        <row r="8658">
          <cell r="B8658" t="str">
            <v>4202.0001.0481016</v>
          </cell>
          <cell r="C8658" t="str">
            <v>HARGA POKOK PENJUALAN - ERECTION VCFHE 84E-201</v>
          </cell>
        </row>
        <row r="8659">
          <cell r="B8659" t="str">
            <v>4202.0001.0481023</v>
          </cell>
          <cell r="C8659" t="str">
            <v>HARGA POKOK PENJUALAN - PASS PARTITION PLATE</v>
          </cell>
        </row>
        <row r="8660">
          <cell r="B8660" t="str">
            <v>4202.0001.0481024</v>
          </cell>
          <cell r="C8660" t="str">
            <v>HARGA POKOK PENJUALAN - T. BUNDLE COMP, CHANNEL</v>
          </cell>
        </row>
        <row r="8661">
          <cell r="B8661" t="str">
            <v>4202.0001.0481101</v>
          </cell>
          <cell r="C8661" t="str">
            <v>HARGA POKOK PENJUALAN - TUBE BUNDLE TYPE "U"</v>
          </cell>
        </row>
        <row r="8662">
          <cell r="B8662" t="str">
            <v>4202.0001.0481105</v>
          </cell>
          <cell r="C8662" t="str">
            <v>HARGA POKOK PENJUALAN - TBUNDLE AS110-E-7 A/B/C/D</v>
          </cell>
        </row>
        <row r="8663">
          <cell r="B8663" t="str">
            <v>4202.0001.0481106</v>
          </cell>
          <cell r="C8663" t="str">
            <v>HARGA POKOK PENJUALAN - EJCTR STEAMTAG110-J-51A/B</v>
          </cell>
        </row>
        <row r="8664">
          <cell r="B8664" t="str">
            <v>4202.0001.0481107</v>
          </cell>
          <cell r="C8664" t="str">
            <v>HARGA POKOK PENJUALAN - TBUNDLE AS&amp;SHELL 93E-405</v>
          </cell>
        </row>
        <row r="8665">
          <cell r="B8665" t="str">
            <v>4202.0001.0481109</v>
          </cell>
          <cell r="C8665" t="str">
            <v>HARGA POKOK PENJUALAN - PRESSURE VESSEL FABRICATI</v>
          </cell>
        </row>
        <row r="8666">
          <cell r="B8666" t="str">
            <v>4202.0001.0481114</v>
          </cell>
          <cell r="C8666" t="str">
            <v>HARGA POKOK PENJUALAN - HEAT EXCHANGER COMPLETE 7</v>
          </cell>
        </row>
        <row r="8667">
          <cell r="B8667" t="str">
            <v>4202.0001.0481117</v>
          </cell>
          <cell r="C8667" t="str">
            <v>HARGA POKOK PENJUALAN - CONDENSATE STRIPPER</v>
          </cell>
        </row>
        <row r="8668">
          <cell r="B8668" t="str">
            <v>4202.0001.0481118</v>
          </cell>
          <cell r="C8668" t="str">
            <v>HARGA POKOK PENJUALAN - VESSEL, HORIZONTAL TAG</v>
          </cell>
        </row>
        <row r="8669">
          <cell r="B8669" t="str">
            <v>4202.0001.0481124</v>
          </cell>
          <cell r="C8669" t="str">
            <v>HARGA POKOK PENJUALAN - Heat Exchanger  Assy Tag</v>
          </cell>
        </row>
        <row r="8670">
          <cell r="B8670" t="str">
            <v>4202.0001.0481153</v>
          </cell>
          <cell r="C8670" t="str">
            <v>HARGA POKOK PENJUALAN - 5 (FIVE) UNIT COMBINED FE</v>
          </cell>
        </row>
        <row r="8671">
          <cell r="B8671" t="str">
            <v>4202.0001.0481159</v>
          </cell>
          <cell r="C8671" t="str">
            <v>HARGA POKOK PENJUALAN - PEMBANGUNAN UNIT CHLORIDE</v>
          </cell>
        </row>
        <row r="8672">
          <cell r="B8672" t="str">
            <v>4202.0001.0481160</v>
          </cell>
          <cell r="C8672" t="str">
            <v>HARGA POKOK PENJUALAN - FABRICATION INTERNAL PART</v>
          </cell>
        </row>
        <row r="8673">
          <cell r="B8673" t="str">
            <v>4202.0001.0481161</v>
          </cell>
          <cell r="C8673" t="str">
            <v>HARGA POKOK PENJUALAN - HEAT EXCHANGER 260-E-157</v>
          </cell>
        </row>
        <row r="8674">
          <cell r="B8674" t="str">
            <v>4202.0001.0481163</v>
          </cell>
          <cell r="C8674" t="str">
            <v>HARGA POKOK PENJUALAN - PEMBANGUNAN FASILITAS SLU</v>
          </cell>
        </row>
        <row r="8675">
          <cell r="B8675" t="str">
            <v>4202.0001.0481166</v>
          </cell>
          <cell r="C8675" t="str">
            <v>HARGA POKOK PENJUALAN - SHELL &amp; TUBE BUNDLE  Assy</v>
          </cell>
        </row>
        <row r="8676">
          <cell r="B8676" t="str">
            <v>4202.0001.04812004</v>
          </cell>
          <cell r="C8676" t="str">
            <v>HARGA POKOK PENJUALAN - TOP HEAD COLOUMN</v>
          </cell>
        </row>
        <row r="8677">
          <cell r="B8677" t="str">
            <v>4202.0001.0510862</v>
          </cell>
          <cell r="C8677" t="str">
            <v>HARGA POKOK PENJUALAN - PRESSURE VESSEL</v>
          </cell>
        </row>
        <row r="8678">
          <cell r="B8678" t="str">
            <v>4202.0001.0510863</v>
          </cell>
          <cell r="C8678" t="str">
            <v>HARGA POKOK PENJUALAN - PROV OF SHELL &amp; TUBE HEAT</v>
          </cell>
        </row>
        <row r="8679">
          <cell r="B8679" t="str">
            <v>4202.0001.0510902</v>
          </cell>
          <cell r="C8679" t="str">
            <v>HARGA POKOK PENJUALAN - PRESSURE VESSEL GSA</v>
          </cell>
        </row>
        <row r="8680">
          <cell r="B8680" t="str">
            <v>4202.0001.0511017</v>
          </cell>
          <cell r="C8680" t="str">
            <v>HARGA POKOK PENJUALAN - FAB HEAD CHANNEL (E-2030)</v>
          </cell>
        </row>
        <row r="8681">
          <cell r="B8681" t="str">
            <v>4202.0001.0511152</v>
          </cell>
          <cell r="C8681" t="str">
            <v>HARGA POKOK PENJUALAN - ENGINEERING, PROCUREMENT,</v>
          </cell>
        </row>
        <row r="8682">
          <cell r="B8682" t="str">
            <v>4202.0001.0540911</v>
          </cell>
          <cell r="C8682" t="str">
            <v>HARGA POKOK PENJUALAN - NATURAL GAS REHEATER</v>
          </cell>
        </row>
        <row r="8683">
          <cell r="B8683" t="str">
            <v>4202.0001.0541171</v>
          </cell>
          <cell r="C8683" t="str">
            <v>HARGA POKOK PENJUALAN - HEAT EXCHANGER DEHYDROGEN</v>
          </cell>
        </row>
        <row r="8684">
          <cell r="B8684" t="str">
            <v>4202.0001.0550824</v>
          </cell>
          <cell r="C8684" t="str">
            <v>HARGA POKOK PENJUALAN - FERTILIZER FACTORY EXPANS</v>
          </cell>
        </row>
        <row r="8685">
          <cell r="B8685" t="str">
            <v>4202.0001.0560920</v>
          </cell>
          <cell r="C8685" t="str">
            <v>HARGA POKOK PENJUALAN - REPL T BUNDLE 3A-1111-C</v>
          </cell>
        </row>
        <row r="8686">
          <cell r="B8686" t="str">
            <v>4202.0001.0561111</v>
          </cell>
          <cell r="C8686" t="str">
            <v>HARGA POKOK PENJUALAN - SUPERHEATER WASTE HEAT BO</v>
          </cell>
        </row>
        <row r="8687">
          <cell r="B8687" t="str">
            <v>4202.0001.0561112</v>
          </cell>
          <cell r="C8687" t="str">
            <v>HARGA POKOK PENJUALAN - AIR HEATER 5U-EC-301 (SEG</v>
          </cell>
        </row>
        <row r="8688">
          <cell r="B8688" t="str">
            <v>4202.0001.0561151</v>
          </cell>
          <cell r="C8688" t="str">
            <v>HARGA POKOK PENJUALAN - HP STEAM SUPER HEATER 102</v>
          </cell>
        </row>
        <row r="8689">
          <cell r="B8689" t="str">
            <v>4202.0001.0561158</v>
          </cell>
          <cell r="C8689" t="str">
            <v>HARGA POKOK PENJUALAN - 5A-115C METHANATOR EFFLUE</v>
          </cell>
        </row>
        <row r="8690">
          <cell r="B8690" t="str">
            <v>4202.0001.0561164</v>
          </cell>
          <cell r="C8690" t="str">
            <v>HARGA POKOK PENJUALAN - PLATE DISTRIBUTOR COMPLAT</v>
          </cell>
        </row>
        <row r="8691">
          <cell r="B8691" t="str">
            <v>4202.0001.0561170</v>
          </cell>
          <cell r="C8691" t="str">
            <v>HARGA POKOK PENJUALAN - RETUBING 101-C PUSRI - 1B</v>
          </cell>
        </row>
        <row r="8692">
          <cell r="B8692" t="str">
            <v>4202.0001.05612014</v>
          </cell>
          <cell r="C8692" t="str">
            <v>HARGA POKOK PENJUALAN - TUBE BUNDLE</v>
          </cell>
        </row>
        <row r="8693">
          <cell r="B8693" t="str">
            <v>4202.0001.05612015</v>
          </cell>
          <cell r="C8693" t="str">
            <v>HARGA POKOK PENJUALAN - PRETHICKENER 5U-FD-202</v>
          </cell>
        </row>
        <row r="8694">
          <cell r="B8694" t="str">
            <v>4202.0001.0580817</v>
          </cell>
          <cell r="C8694" t="str">
            <v>HARGA POKOK PENJUALAN - PRESS. VESSEL RCC OFF GAS</v>
          </cell>
        </row>
        <row r="8695">
          <cell r="B8695" t="str">
            <v>4202.0001.0581003</v>
          </cell>
          <cell r="C8695" t="str">
            <v>HARGA POKOK PENJUALAN - 10.000MT AMMONIA25-TK-801</v>
          </cell>
        </row>
        <row r="8696">
          <cell r="B8696" t="str">
            <v>4202.0001.0581009</v>
          </cell>
          <cell r="C8696" t="str">
            <v>HARGA POKOK PENJUALAN - STAINLESS STEEL STRUC ANP</v>
          </cell>
        </row>
        <row r="8697">
          <cell r="B8697" t="str">
            <v>4202.0001.0581126</v>
          </cell>
          <cell r="C8697" t="str">
            <v>HARGA POKOK PENJUALAN - PRESSURE VESSEL 2 X 35 MW</v>
          </cell>
        </row>
        <row r="8698">
          <cell r="B8698" t="str">
            <v>4202.0001.0600702</v>
          </cell>
          <cell r="C8698" t="str">
            <v>HARGA POKOK PENJUALAN - INSTALL / ERECTION SUBCON</v>
          </cell>
        </row>
        <row r="8699">
          <cell r="B8699" t="str">
            <v>4202.0001.0600704</v>
          </cell>
          <cell r="C8699" t="str">
            <v>HARGA POKOK PENJUALAN - COAL FIRED PWR PL PR THER</v>
          </cell>
        </row>
        <row r="8700">
          <cell r="B8700" t="str">
            <v>4202.0001.0600706</v>
          </cell>
          <cell r="C8700" t="str">
            <v>HARGA POKOK PENJUALAN - COAL-FIRED POWER PLANT PR</v>
          </cell>
        </row>
        <row r="8701">
          <cell r="B8701" t="str">
            <v>4202.0001.0600708</v>
          </cell>
          <cell r="C8701" t="str">
            <v>HARGA POKOK PENJUALAN - ESP INLET FLUE &amp; ESP OUTL</v>
          </cell>
        </row>
        <row r="8702">
          <cell r="B8702" t="str">
            <v>4202.0001.0600710</v>
          </cell>
          <cell r="C8702" t="str">
            <v>HARGA POKOK PENJUALAN - I &amp; C PRIMARY VALVE</v>
          </cell>
        </row>
        <row r="8703">
          <cell r="B8703" t="str">
            <v>4202.0001.0600711</v>
          </cell>
          <cell r="C8703" t="str">
            <v>HARGA POKOK PENJUALAN - FLUE SUPPORTER SUPERSTRUC</v>
          </cell>
        </row>
        <row r="8704">
          <cell r="B8704" t="str">
            <v>4202.0001.0600907</v>
          </cell>
          <cell r="C8704" t="str">
            <v>HARGA POKOK PENJUALAN - INST/ERCTION MECH 3X315MW</v>
          </cell>
        </row>
        <row r="8705">
          <cell r="B8705" t="str">
            <v>4202.0001.0630910</v>
          </cell>
          <cell r="C8705" t="str">
            <v>HARGA POKOK PENJUALAN - FABRICATION RISER CLAMP</v>
          </cell>
        </row>
        <row r="8706">
          <cell r="B8706" t="str">
            <v>4202.0001.0631115</v>
          </cell>
          <cell r="C8706" t="str">
            <v>HARGA POKOK PENJUALAN - SUPPLY OF HEAT EXCHANGER</v>
          </cell>
        </row>
        <row r="8707">
          <cell r="B8707" t="str">
            <v>4202.0001.0631201</v>
          </cell>
          <cell r="C8707" t="str">
            <v>HARGA POKOK PENJUALAN - PROVISION OF EPCI KF GAS</v>
          </cell>
        </row>
        <row r="8708">
          <cell r="B8708" t="str">
            <v>4202.0001.06312029</v>
          </cell>
          <cell r="C8708" t="str">
            <v>HARGA POKOK PENJUALAN - FABRICATION PIPE SPOOL</v>
          </cell>
        </row>
        <row r="8709">
          <cell r="B8709" t="str">
            <v>4202.0001.06312051</v>
          </cell>
          <cell r="C8709" t="str">
            <v>HARGA POKOK PENJUALAN - PROVISION OF ENGINEERING</v>
          </cell>
        </row>
        <row r="8710">
          <cell r="B8710" t="str">
            <v>4202.0001.0651021</v>
          </cell>
          <cell r="C8710" t="str">
            <v>HARGA POKOK PENJUALAN - FAB&amp;INSTAL ENERGY PLANT</v>
          </cell>
        </row>
        <row r="8711">
          <cell r="B8711" t="str">
            <v>4202.0001.0651025</v>
          </cell>
          <cell r="C8711" t="str">
            <v>HARGA POKOK PENJUALAN - SUPPLY &amp; INSTAL PNEUMATIC</v>
          </cell>
        </row>
        <row r="8712">
          <cell r="B8712" t="str">
            <v>4202.0001.0651102</v>
          </cell>
          <cell r="C8712" t="str">
            <v>HARGA POKOK PENJUALAN - SUPP&amp;INST 7110,7120,7130</v>
          </cell>
        </row>
        <row r="8713">
          <cell r="B8713" t="str">
            <v>4202.0001.0701022</v>
          </cell>
          <cell r="C8713" t="str">
            <v>HARGA POKOK PENJUALAN - CHEMICAL CLEANING</v>
          </cell>
        </row>
        <row r="8714">
          <cell r="B8714" t="str">
            <v>4202.0001.0701122</v>
          </cell>
          <cell r="C8714" t="str">
            <v>HARGA POKOK PENJUALAN - PUMP &amp; PIPING BROKE STOR.</v>
          </cell>
        </row>
        <row r="8715">
          <cell r="B8715" t="str">
            <v>4202.0001.0731138</v>
          </cell>
          <cell r="C8715" t="str">
            <v>HARGA POKOK PENJUALAN - AIR HEATER TUBES</v>
          </cell>
        </row>
        <row r="8716">
          <cell r="B8716" t="str">
            <v>4202.0001.07312054</v>
          </cell>
          <cell r="C8716" t="str">
            <v>HARGA POKOK PENJUALAN - SERVICE BARK CONVEYOR</v>
          </cell>
        </row>
        <row r="8717">
          <cell r="B8717" t="str">
            <v>4202.0001.0830924</v>
          </cell>
          <cell r="C8717" t="str">
            <v>HARGA POKOK PENJUALAN - TRANS,INST,HOOKUP POLENG</v>
          </cell>
        </row>
        <row r="8718">
          <cell r="B8718" t="str">
            <v>4202.0001.0831120</v>
          </cell>
          <cell r="C8718" t="str">
            <v>HARGA POKOK PENJUALAN - EPC WORKS FOR PPP-CW-DW-G</v>
          </cell>
        </row>
        <row r="8719">
          <cell r="B8719" t="str">
            <v>4202.0001.0881108</v>
          </cell>
          <cell r="C8719" t="str">
            <v>HARGA POKOK PENJUALAN - REPLACE SW PIPE</v>
          </cell>
        </row>
        <row r="8720">
          <cell r="B8720" t="str">
            <v>4202.0001.0881123</v>
          </cell>
          <cell r="C8720" t="str">
            <v>HARGA POKOK PENJUALAN - HOUSING FILTER</v>
          </cell>
        </row>
        <row r="8721">
          <cell r="B8721" t="str">
            <v>4202.0001.0901121</v>
          </cell>
          <cell r="C8721" t="str">
            <v>HARGA POKOK PENJUALAN - DUCTING TISSUE MILL II</v>
          </cell>
        </row>
        <row r="8722">
          <cell r="B8722" t="str">
            <v>4202.0001.0901142</v>
          </cell>
          <cell r="C8722" t="str">
            <v>HARGA POKOK PENJUALAN - Ducting Yankee</v>
          </cell>
        </row>
        <row r="8723">
          <cell r="B8723" t="str">
            <v>4202.0001.0911125</v>
          </cell>
          <cell r="C8723" t="str">
            <v>HARGA POKOK PENJUALAN - Water System &amp; Coal Syste</v>
          </cell>
        </row>
        <row r="8724">
          <cell r="B8724" t="str">
            <v>4202.0001.0921147</v>
          </cell>
          <cell r="C8724" t="str">
            <v>HARGA POKOK PENJUALAN - ADD. BY PAS LINE FOR DOUB</v>
          </cell>
        </row>
        <row r="8725">
          <cell r="B8725" t="str">
            <v>4202.0001.0991129</v>
          </cell>
          <cell r="C8725" t="str">
            <v>HARGA POKOK PENJUALAN - PIPA HYDRANT</v>
          </cell>
        </row>
        <row r="8726">
          <cell r="B8726" t="str">
            <v>4202.0001.1021146</v>
          </cell>
          <cell r="C8726" t="str">
            <v>HARGA POKOK PENJUALAN -  water surge tank</v>
          </cell>
        </row>
        <row r="8727">
          <cell r="B8727" t="str">
            <v>4202.0001.1031143</v>
          </cell>
          <cell r="C8727" t="str">
            <v>HARGA POKOK PENJUALAN - DUPLEX PIPE SPOOL 2-INC,</v>
          </cell>
        </row>
        <row r="8728">
          <cell r="B8728" t="str">
            <v>4202.0001.10412034</v>
          </cell>
          <cell r="C8728" t="str">
            <v>HARGA POKOK PENJUALAN - TUBE BUNDLE E201-05-08-09</v>
          </cell>
        </row>
        <row r="8729">
          <cell r="B8729" t="str">
            <v>4202.0001.10512037</v>
          </cell>
          <cell r="C8729" t="str">
            <v>HARGA POKOK PENJUALAN - HEAT EXCHANGER ASSY TAG N</v>
          </cell>
        </row>
        <row r="8730">
          <cell r="B8730" t="str">
            <v>4202.0001.10512038</v>
          </cell>
          <cell r="C8730" t="str">
            <v>HARGA POKOK PENJUALAN - PENGADAAN SHELL ASSY TAG</v>
          </cell>
        </row>
        <row r="8731">
          <cell r="B8731" t="str">
            <v>4202.0001.10512039</v>
          </cell>
          <cell r="C8731" t="str">
            <v>HARGA POKOK PENJUALAN - PENGADAAN SHELL ASSY TAG</v>
          </cell>
        </row>
        <row r="8732">
          <cell r="B8732" t="str">
            <v>4202.0001.10512060</v>
          </cell>
          <cell r="C8732" t="str">
            <v>HARGA POKOK PENJUALAN - PENGGANTIAN/PEMBUATAN TES</v>
          </cell>
        </row>
        <row r="8733">
          <cell r="B8733" t="str">
            <v>4202.0001.10612040</v>
          </cell>
          <cell r="C8733" t="str">
            <v>HARGA POKOK PENJUALAN - TUBE BUNDLE, SHELLBUNDLE,</v>
          </cell>
        </row>
        <row r="8734">
          <cell r="B8734" t="str">
            <v>4202.0001.10612053</v>
          </cell>
          <cell r="C8734" t="str">
            <v>HARGA POKOK PENJUALAN - ENGINEERING, PROCUREMENT</v>
          </cell>
        </row>
        <row r="8735">
          <cell r="B8735" t="str">
            <v>4202.0001.1121154</v>
          </cell>
          <cell r="C8735" t="str">
            <v>HARGA POKOK PENJUALAN - H2S MUD / GAS SEPARATOR</v>
          </cell>
        </row>
        <row r="8736">
          <cell r="B8736" t="str">
            <v>4202.0001.1161162</v>
          </cell>
          <cell r="C8736" t="str">
            <v>HARGA POKOK PENJUALAN - SECONDARY REFORMER EFFLUE</v>
          </cell>
        </row>
        <row r="8737">
          <cell r="B8737" t="str">
            <v>4202.0001.1171165</v>
          </cell>
          <cell r="C8737" t="str">
            <v>HARGA POKOK PENJUALAN - TOWER</v>
          </cell>
        </row>
        <row r="8738">
          <cell r="B8738" t="str">
            <v>4202.0001.1171167</v>
          </cell>
          <cell r="C8738" t="str">
            <v>HARGA POKOK PENJUALAN - SHOP FABRICATED VESSEL &amp;</v>
          </cell>
        </row>
        <row r="8739">
          <cell r="B8739" t="str">
            <v>4202.0001.1171168</v>
          </cell>
          <cell r="C8739" t="str">
            <v>HARGA POKOK PENJUALAN - SHOP FABRICATED VESSEL &amp;</v>
          </cell>
        </row>
        <row r="8740">
          <cell r="B8740" t="str">
            <v>4202.0001.11712010</v>
          </cell>
          <cell r="C8740" t="str">
            <v>HARGA POKOK PENJUALAN - SHOP FABRICATED VESSEL &amp;</v>
          </cell>
        </row>
        <row r="8741">
          <cell r="B8741" t="str">
            <v>4202.0001.11712023</v>
          </cell>
          <cell r="C8741" t="str">
            <v>HARGA POKOK PENJUALAN - SHOP FABRICATED VESSEL &amp;</v>
          </cell>
        </row>
        <row r="8742">
          <cell r="B8742" t="str">
            <v>4202.0001.1191172</v>
          </cell>
          <cell r="C8742" t="str">
            <v>HARGA POKOK PENJUALAN - EPC MOBILE SEPARATOR</v>
          </cell>
        </row>
        <row r="8743">
          <cell r="B8743" t="str">
            <v>4202.0001.1201175</v>
          </cell>
          <cell r="C8743" t="str">
            <v>HARGA POKOK PENJUALAN - FABRICATION &amp; ERECTION OF</v>
          </cell>
        </row>
        <row r="8744">
          <cell r="B8744" t="str">
            <v>4202.0001.12912007</v>
          </cell>
          <cell r="C8744" t="str">
            <v>HARGA POKOK PENJUALAN - SUPPLY OF SHELL &amp; TUBE HE</v>
          </cell>
        </row>
        <row r="8745">
          <cell r="B8745" t="str">
            <v>4202.0001.14512017</v>
          </cell>
          <cell r="C8745" t="str">
            <v>HARGA POKOK PENJUALAN - DIVING EQUIPMENT</v>
          </cell>
        </row>
        <row r="8746">
          <cell r="B8746" t="str">
            <v>4202.0001.14912041</v>
          </cell>
          <cell r="C8746" t="str">
            <v>HARGA POKOK PENJUALAN - FABRIKASI SHELL 24E-113</v>
          </cell>
        </row>
        <row r="8747">
          <cell r="B8747" t="str">
            <v>4202.0001.15012024</v>
          </cell>
          <cell r="C8747" t="str">
            <v>HARGA POKOK PENJUALAN -  TOTAL RETUBE INSITU SURF</v>
          </cell>
        </row>
        <row r="8748">
          <cell r="B8748" t="str">
            <v>4202.0001.15212028</v>
          </cell>
          <cell r="C8748" t="str">
            <v>HARGA POKOK PENJUALAN - TUBE BUNDLE SHELL H5012 &amp;</v>
          </cell>
        </row>
        <row r="8749">
          <cell r="B8749" t="str">
            <v>4202.0001.15212059</v>
          </cell>
          <cell r="C8749" t="str">
            <v>HARGA POKOK PENJUALAN - SECONDARY REACTOR UNIT</v>
          </cell>
        </row>
        <row r="8750">
          <cell r="B8750" t="str">
            <v>4202.0001.15312030</v>
          </cell>
          <cell r="C8750" t="str">
            <v>HARGA POKOK PENJUALAN - 2 UNIT FUEL GAS FILTER CO</v>
          </cell>
        </row>
        <row r="8751">
          <cell r="B8751" t="str">
            <v>4202.0001.15712042</v>
          </cell>
          <cell r="C8751" t="str">
            <v>HARGA POKOK PENJUALAN - REDESIGN, FABRIKASI &amp; PEM</v>
          </cell>
        </row>
        <row r="8752">
          <cell r="B8752" t="str">
            <v>4202.0001.16012044</v>
          </cell>
          <cell r="C8752" t="str">
            <v>HARGA POKOK PENJUALAN -  EPCI CONTRACT FOR LIMA F</v>
          </cell>
        </row>
        <row r="8753">
          <cell r="B8753" t="str">
            <v>4202.0001.16409005</v>
          </cell>
          <cell r="C8753" t="str">
            <v>HARGA POKOK PENJUALAN - MEG Injection Package</v>
          </cell>
        </row>
        <row r="8754">
          <cell r="B8754" t="str">
            <v>4202.0001.R000000</v>
          </cell>
          <cell r="C8754" t="str">
            <v>HARGA POKOK PENJUALAN - SEWA EQUIPMENT- EXCAVATOR</v>
          </cell>
        </row>
        <row r="8755">
          <cell r="B8755" t="str">
            <v>4203.0001.002</v>
          </cell>
          <cell r="C8755" t="str">
            <v>POTONGAN PEMBELIAN - WORKSHOP</v>
          </cell>
        </row>
        <row r="8756">
          <cell r="B8756" t="str">
            <v>4203.0001.0050852</v>
          </cell>
          <cell r="C8756" t="str">
            <v>POTONGAN PEMBELIAN - KAMBUNA TOPSIDE REUSER S</v>
          </cell>
        </row>
        <row r="8757">
          <cell r="B8757" t="str">
            <v>4203.0001.0050905</v>
          </cell>
          <cell r="C8757" t="str">
            <v>POTONGAN PEMBELIAN - MEG INJECTION PACKAGE</v>
          </cell>
        </row>
        <row r="8758">
          <cell r="B8758" t="str">
            <v>4203.0001.00712046</v>
          </cell>
          <cell r="C8758" t="str">
            <v>POTONGAN PEMBELIAN - FABRIKASI  &amp; INSTASI UNTU</v>
          </cell>
        </row>
        <row r="8759">
          <cell r="B8759" t="str">
            <v>4203.0001.0081014</v>
          </cell>
          <cell r="C8759" t="str">
            <v>POTONGAN PEMBELIAN - SEI AMBAWANG KAB.KUBU</v>
          </cell>
        </row>
        <row r="8760">
          <cell r="B8760" t="str">
            <v>4203.0001.0101019</v>
          </cell>
          <cell r="C8760" t="str">
            <v>POTONGAN PEMBELIAN - CPP&amp;AUP PLATFORMS INST</v>
          </cell>
        </row>
        <row r="8761">
          <cell r="B8761" t="str">
            <v>4203.0001.0101137</v>
          </cell>
          <cell r="C8761" t="str">
            <v>POTONGAN PEMBELIAN - CPP &amp; AUP Platforms</v>
          </cell>
        </row>
        <row r="8762">
          <cell r="B8762" t="str">
            <v>4203.0001.0120832</v>
          </cell>
          <cell r="C8762" t="str">
            <v>POTONGAN PEMBELIAN - SHELL &amp; TUBE HEAT EXCHANG</v>
          </cell>
        </row>
        <row r="8763">
          <cell r="B8763" t="str">
            <v>4203.0001.0130903</v>
          </cell>
          <cell r="C8763" t="str">
            <v>POTONGAN PEMBELIAN - WELL TEST, SKID UNIT</v>
          </cell>
        </row>
        <row r="8764">
          <cell r="B8764" t="str">
            <v>4203.0001.0130904</v>
          </cell>
          <cell r="C8764" t="str">
            <v>POTONGAN PEMBELIAN - HEAT EXCHANGER</v>
          </cell>
        </row>
        <row r="8765">
          <cell r="B8765" t="str">
            <v>4203.0001.0130908</v>
          </cell>
          <cell r="C8765" t="str">
            <v>POTONGAN PEMBELIAN - PIPE SLEEVE &amp; DURI, RIAU</v>
          </cell>
        </row>
        <row r="8766">
          <cell r="B8766" t="str">
            <v>4203.0001.0130923</v>
          </cell>
          <cell r="C8766" t="str">
            <v>POTONGAN PEMBELIAN - PROV OF WATER STO TANK</v>
          </cell>
        </row>
        <row r="8767">
          <cell r="B8767" t="str">
            <v>4203.0001.0130929</v>
          </cell>
          <cell r="C8767" t="str">
            <v>POTONGAN PEMBELIAN - OPERATION ASSISTANCE SLN</v>
          </cell>
        </row>
        <row r="8768">
          <cell r="B8768" t="str">
            <v>4203.0001.0130931</v>
          </cell>
          <cell r="C8768" t="str">
            <v>POTONGAN PEMBELIAN - STORAGE TANK FOR INT PROG</v>
          </cell>
        </row>
        <row r="8769">
          <cell r="B8769" t="str">
            <v>4203.0001.0131004</v>
          </cell>
          <cell r="C8769" t="str">
            <v>POTONGAN PEMBELIAN - 3 UNITS K.O. DRUM</v>
          </cell>
        </row>
        <row r="8770">
          <cell r="B8770" t="str">
            <v>4203.0001.0131010</v>
          </cell>
          <cell r="C8770" t="str">
            <v>POTONGAN PEMBELIAN - DISAIN&amp;FAB ALAT SURFAKTAN</v>
          </cell>
        </row>
        <row r="8771">
          <cell r="B8771" t="str">
            <v>4203.0001.0131018</v>
          </cell>
          <cell r="C8771" t="str">
            <v>POTONGAN PEMBELIAN - JASA KONST TANGKI PEMISAH</v>
          </cell>
        </row>
        <row r="8772">
          <cell r="B8772" t="str">
            <v>4203.0001.0131104</v>
          </cell>
          <cell r="C8772" t="str">
            <v>POTONGAN PEMBELIAN - RIGLESS SERVICE</v>
          </cell>
        </row>
        <row r="8773">
          <cell r="B8773" t="str">
            <v>4203.0001.0131113</v>
          </cell>
          <cell r="C8773" t="str">
            <v>POTONGAN PEMBELIAN - EPC U/ FASILITAS TANKI DI</v>
          </cell>
        </row>
        <row r="8774">
          <cell r="B8774" t="str">
            <v>4203.0001.0131119</v>
          </cell>
          <cell r="C8774" t="str">
            <v>POTONGAN PEMBELIAN - EPF OF STORAGE FOR RANTAU</v>
          </cell>
        </row>
        <row r="8775">
          <cell r="B8775" t="str">
            <v>4203.0001.0131127</v>
          </cell>
          <cell r="C8775" t="str">
            <v>POTONGAN PEMBELIAN - RIGLESS SERVICE</v>
          </cell>
        </row>
        <row r="8776">
          <cell r="B8776" t="str">
            <v>4203.0001.0131150</v>
          </cell>
          <cell r="C8776" t="str">
            <v>POTONGAN PEMBELIAN - WASH TANK REPAIR</v>
          </cell>
        </row>
        <row r="8777">
          <cell r="B8777" t="str">
            <v>4203.0001.01312031</v>
          </cell>
          <cell r="C8777" t="str">
            <v>POTONGAN PEMBELIAN - PLUG BACK WITH SLICKLINE</v>
          </cell>
        </row>
        <row r="8778">
          <cell r="B8778" t="str">
            <v>4203.0001.01312049</v>
          </cell>
          <cell r="C8778" t="str">
            <v>POTONGAN PEMBELIAN - HRSG #2 &amp; #5</v>
          </cell>
        </row>
        <row r="8779">
          <cell r="B8779" t="str">
            <v>4203.0001.01312058</v>
          </cell>
          <cell r="C8779" t="str">
            <v>POTONGAN PEMBELIAN - FOAMING SERVICES</v>
          </cell>
        </row>
        <row r="8780">
          <cell r="B8780" t="str">
            <v>4203.0001.0150909</v>
          </cell>
          <cell r="C8780" t="str">
            <v>POTONGAN PEMBELIAN - PIPE CONNECTION</v>
          </cell>
        </row>
        <row r="8781">
          <cell r="B8781" t="str">
            <v>4203.0001.0150916</v>
          </cell>
          <cell r="C8781" t="str">
            <v>POTONGAN PEMBELIAN - SUBSEA CABLE</v>
          </cell>
        </row>
        <row r="8782">
          <cell r="B8782" t="str">
            <v>4203.0001.0151128</v>
          </cell>
          <cell r="C8782" t="str">
            <v>POTONGAN PEMBELIAN - PROJECT BAWAL PIPELINE</v>
          </cell>
        </row>
        <row r="8783">
          <cell r="B8783" t="str">
            <v>4203.0001.01512021</v>
          </cell>
          <cell r="C8783" t="str">
            <v>POTONGAN PEMBELIAN - TUBE BUNDLE CONDENSATE CO</v>
          </cell>
        </row>
        <row r="8784">
          <cell r="B8784" t="str">
            <v>4203.0001.01512027</v>
          </cell>
          <cell r="C8784" t="str">
            <v>POTONGAN PEMBELIAN - FUEL GAS SCRUBBER AND HEA</v>
          </cell>
        </row>
        <row r="8785">
          <cell r="B8785" t="str">
            <v>4203.0001.01512043</v>
          </cell>
          <cell r="C8785" t="str">
            <v>POTONGAN PEMBELIAN - EHMR WATER PROJECT, EPCI</v>
          </cell>
        </row>
        <row r="8786">
          <cell r="B8786" t="str">
            <v>4203.0001.01512062</v>
          </cell>
          <cell r="C8786" t="str">
            <v>POTONGAN PEMBELIAN - EPCI TEMBANG 8 TO BAWAL P</v>
          </cell>
        </row>
        <row r="8787">
          <cell r="B8787" t="str">
            <v>4203.0001.0191139</v>
          </cell>
          <cell r="C8787" t="str">
            <v>POTONGAN PEMBELIAN - Maintenance of Expansion</v>
          </cell>
        </row>
        <row r="8788">
          <cell r="B8788" t="str">
            <v>4203.0001.0241007</v>
          </cell>
          <cell r="C8788" t="str">
            <v>POTONGAN PEMBELIAN - REP&amp;TEST (336-I;1000m3)</v>
          </cell>
        </row>
        <row r="8789">
          <cell r="B8789" t="str">
            <v>4203.0001.02412022</v>
          </cell>
          <cell r="C8789" t="str">
            <v>POTONGAN PEMBELIAN - REPAIR F/WELDING TANK</v>
          </cell>
        </row>
        <row r="8790">
          <cell r="B8790" t="str">
            <v>4203.0001.02412035</v>
          </cell>
          <cell r="C8790" t="str">
            <v>POTONGAN PEMBELIAN - REPAIR OF TANK 100 CUFT P</v>
          </cell>
        </row>
        <row r="8791">
          <cell r="B8791" t="str">
            <v>4203.0001.0260847</v>
          </cell>
          <cell r="C8791" t="str">
            <v>POTONGAN PEMBELIAN - INSTALLATION OF 2X315 MW</v>
          </cell>
        </row>
        <row r="8792">
          <cell r="B8792" t="str">
            <v>4203.0001.0261198</v>
          </cell>
          <cell r="C8792" t="str">
            <v>POTONGAN PEMBELIAN - MAINTENANCE HUBEI</v>
          </cell>
        </row>
        <row r="8793">
          <cell r="B8793" t="str">
            <v>4203.0001.0280913</v>
          </cell>
          <cell r="C8793" t="str">
            <v>POTONGAN PEMBELIAN - FAB SAND BLAST&amp;PRIM COAT</v>
          </cell>
        </row>
        <row r="8794">
          <cell r="B8794" t="str">
            <v>4203.0001.0280915</v>
          </cell>
          <cell r="C8794" t="str">
            <v>POTONGAN PEMBELIAN - MB#13; RECONDITION WORK</v>
          </cell>
        </row>
        <row r="8795">
          <cell r="B8795" t="str">
            <v>4203.0001.0280919</v>
          </cell>
          <cell r="C8795" t="str">
            <v>POTONGAN PEMBELIAN - RB#13; ANCHOR BOLT INST</v>
          </cell>
        </row>
        <row r="8796">
          <cell r="B8796" t="str">
            <v>4203.0001.0280921</v>
          </cell>
          <cell r="C8796" t="str">
            <v>POTONGAN PEMBELIAN - RB#13; INST MECHANICAL</v>
          </cell>
        </row>
        <row r="8797">
          <cell r="B8797" t="str">
            <v>4203.0001.0280926</v>
          </cell>
          <cell r="C8797" t="str">
            <v>POTONGAN PEMBELIAN - RB#13; PIPE EXT /MP &amp; LP</v>
          </cell>
        </row>
        <row r="8798">
          <cell r="B8798" t="str">
            <v>4203.0001.0280927</v>
          </cell>
          <cell r="C8798" t="str">
            <v>POTONGAN PEMBELIAN - PM#9;MP BIN TEMP CONTROL</v>
          </cell>
        </row>
        <row r="8799">
          <cell r="B8799" t="str">
            <v>4203.0001.0280930</v>
          </cell>
          <cell r="C8799" t="str">
            <v>POTONGAN PEMBELIAN - MB#15;MAIN STEAM LINE MOD</v>
          </cell>
        </row>
        <row r="8800">
          <cell r="B8800" t="str">
            <v>4203.0001.0281005</v>
          </cell>
          <cell r="C8800" t="str">
            <v>POTONGAN PEMBELIAN - PM#9; UPGRADE TIE IN</v>
          </cell>
        </row>
        <row r="8801">
          <cell r="B8801" t="str">
            <v>4203.0001.0281006</v>
          </cell>
          <cell r="C8801" t="str">
            <v>POTONGAN PEMBELIAN - MANPOWER SUPPLY SHUTDOWN</v>
          </cell>
        </row>
        <row r="8802">
          <cell r="B8802" t="str">
            <v>4203.0001.0281011</v>
          </cell>
          <cell r="C8802" t="str">
            <v>POTONGAN PEMBELIAN - WP-9;FAB CRUSHER COMPLETE</v>
          </cell>
        </row>
        <row r="8803">
          <cell r="B8803" t="str">
            <v>4203.0001.0281013</v>
          </cell>
          <cell r="C8803" t="str">
            <v>POTONGAN PEMBELIAN - MB#24;SURF METAL TREATMEN</v>
          </cell>
        </row>
        <row r="8804">
          <cell r="B8804" t="str">
            <v>4203.0001.0281015</v>
          </cell>
          <cell r="C8804" t="str">
            <v>POTONGAN PEMBELIAN - WP-8;FAB CRUSHER 2SETS</v>
          </cell>
        </row>
        <row r="8805">
          <cell r="B8805" t="str">
            <v>4203.0001.0281020</v>
          </cell>
          <cell r="C8805" t="str">
            <v>POTONGAN PEMBELIAN - TPM;ADD BYPASS FILTER GAS</v>
          </cell>
        </row>
        <row r="8806">
          <cell r="B8806" t="str">
            <v>4203.0001.0281034</v>
          </cell>
          <cell r="C8806" t="str">
            <v>POTONGAN PEMBELIAN - WP-8, DRUM BARKER 2 LINES</v>
          </cell>
        </row>
        <row r="8807">
          <cell r="B8807" t="str">
            <v>4203.0001.0281103</v>
          </cell>
          <cell r="C8807" t="str">
            <v>POTONGAN PEMBELIAN - TUBE PF-1C VE#1(SHUTDOWN)</v>
          </cell>
        </row>
        <row r="8808">
          <cell r="B8808" t="str">
            <v>4203.0001.0281110</v>
          </cell>
          <cell r="C8808" t="str">
            <v>POTONGAN PEMBELIAN - VE#11, FABRICATION HBL TA</v>
          </cell>
        </row>
        <row r="8809">
          <cell r="B8809" t="str">
            <v>4203.0001.0281116</v>
          </cell>
          <cell r="C8809" t="str">
            <v>POTONGAN PEMBELIAN - IKPP</v>
          </cell>
        </row>
        <row r="8810">
          <cell r="B8810" t="str">
            <v>4203.0001.0281130</v>
          </cell>
          <cell r="C8810" t="str">
            <v>POTONGAN PEMBELIAN - TG 23 PENYAMBUNGAN PIPA</v>
          </cell>
        </row>
        <row r="8811">
          <cell r="B8811" t="str">
            <v>4203.0001.0281131</v>
          </cell>
          <cell r="C8811" t="str">
            <v>POTONGAN PEMBELIAN - MC-10 Connect Pipe</v>
          </cell>
        </row>
        <row r="8812">
          <cell r="B8812" t="str">
            <v>4203.0001.0281132</v>
          </cell>
          <cell r="C8812" t="str">
            <v>POTONGAN PEMBELIAN - Replacement of pipe 8"</v>
          </cell>
        </row>
        <row r="8813">
          <cell r="B8813" t="str">
            <v>4203.0001.0281133</v>
          </cell>
          <cell r="C8813" t="str">
            <v>POTONGAN PEMBELIAN - MC-2 Annual Shutdown 2011</v>
          </cell>
        </row>
        <row r="8814">
          <cell r="B8814" t="str">
            <v>4203.0001.0281134</v>
          </cell>
          <cell r="C8814" t="str">
            <v>POTONGAN PEMBELIAN - Repair Heater, Cooler</v>
          </cell>
        </row>
        <row r="8815">
          <cell r="B8815" t="str">
            <v>4203.0001.0281135</v>
          </cell>
          <cell r="C8815" t="str">
            <v>POTONGAN PEMBELIAN - CA-8 Replace C12 Pipe 16"</v>
          </cell>
        </row>
        <row r="8816">
          <cell r="B8816" t="str">
            <v>4203.0001.0281136</v>
          </cell>
          <cell r="C8816" t="str">
            <v>POTONGAN PEMBELIAN - Supply Manpower</v>
          </cell>
        </row>
        <row r="8817">
          <cell r="B8817" t="str">
            <v>4203.0001.0281140</v>
          </cell>
          <cell r="C8817" t="str">
            <v>POTONGAN PEMBELIAN - Corrective Maintenance, P</v>
          </cell>
        </row>
        <row r="8818">
          <cell r="B8818" t="str">
            <v>4203.0001.0281141</v>
          </cell>
          <cell r="C8818" t="str">
            <v>POTONGAN PEMBELIAN - PM-9 Annual Shutdown 2011</v>
          </cell>
        </row>
        <row r="8819">
          <cell r="B8819" t="str">
            <v>4203.0001.0281144</v>
          </cell>
          <cell r="C8819" t="str">
            <v>POTONGAN PEMBELIAN - RB# 6 Project; Supply Man</v>
          </cell>
        </row>
        <row r="8820">
          <cell r="B8820" t="str">
            <v>4203.0001.0281145</v>
          </cell>
          <cell r="C8820" t="str">
            <v>POTONGAN PEMBELIAN - WPMT PROJ SUPPLY MANPOWER</v>
          </cell>
        </row>
        <row r="8821">
          <cell r="B8821" t="str">
            <v>4203.0001.0281148</v>
          </cell>
          <cell r="C8821" t="str">
            <v>POTONGAN PEMBELIAN - RECONDITION VACUUM EVAPOR</v>
          </cell>
        </row>
        <row r="8822">
          <cell r="B8822" t="str">
            <v>4203.0001.0281149</v>
          </cell>
          <cell r="C8822" t="str">
            <v>POTONGAN PEMBELIAN - RC-11 ADD LINE GAS FILTER</v>
          </cell>
        </row>
        <row r="8823">
          <cell r="B8823" t="str">
            <v>4203.0001.0281155</v>
          </cell>
          <cell r="C8823" t="str">
            <v>POTONGAN PEMBELIAN - WP#8; REPLACEMENT SHUTL B</v>
          </cell>
        </row>
        <row r="8824">
          <cell r="B8824" t="str">
            <v>4203.0001.0281156</v>
          </cell>
          <cell r="C8824" t="str">
            <v>POTONGAN PEMBELIAN - WP#9; INSTALLATION CHIP S</v>
          </cell>
        </row>
        <row r="8825">
          <cell r="B8825" t="str">
            <v>4203.0001.0281157</v>
          </cell>
          <cell r="C8825" t="str">
            <v>POTONGAN PEMBELIAN - WP#9; INSTALLATION LOG RE</v>
          </cell>
        </row>
        <row r="8826">
          <cell r="B8826" t="str">
            <v>4203.0001.0281169</v>
          </cell>
          <cell r="C8826" t="str">
            <v>POTONGAN PEMBELIAN - WP-9 INSTALL DEBARKING DR</v>
          </cell>
        </row>
        <row r="8827">
          <cell r="B8827" t="str">
            <v>4203.0001.0281173</v>
          </cell>
          <cell r="C8827" t="str">
            <v>POTONGAN PEMBELIAN - VE#12 REPLACE ROOF &amp; SHEL</v>
          </cell>
        </row>
        <row r="8828">
          <cell r="B8828" t="str">
            <v>4203.0001.0281174</v>
          </cell>
          <cell r="C8828" t="str">
            <v>POTONGAN PEMBELIAN - RC#8; NEW INSTALL OF HYDR</v>
          </cell>
        </row>
        <row r="8829">
          <cell r="B8829" t="str">
            <v>4203.0001.0281199</v>
          </cell>
          <cell r="C8829" t="str">
            <v>POTONGAN PEMBELIAN - MAINTENANCE IKPP</v>
          </cell>
        </row>
        <row r="8830">
          <cell r="B8830" t="str">
            <v>4203.0001.02812011</v>
          </cell>
          <cell r="C8830" t="str">
            <v>POTONGAN PEMBELIAN - WP#9: INSTALL DEBARKING D</v>
          </cell>
        </row>
        <row r="8831">
          <cell r="B8831" t="str">
            <v>4203.0001.02812013</v>
          </cell>
          <cell r="C8831" t="str">
            <v>POTONGAN PEMBELIAN - PM#8; TIE IN (TOP SEPARAT</v>
          </cell>
        </row>
        <row r="8832">
          <cell r="B8832" t="str">
            <v>4203.0001.02812016</v>
          </cell>
          <cell r="C8832" t="str">
            <v>POTONGAN PEMBELIAN - HP HEADER TG 18.19 TO P-8</v>
          </cell>
        </row>
        <row r="8833">
          <cell r="B8833" t="str">
            <v>4203.0001.02812018</v>
          </cell>
          <cell r="C8833" t="str">
            <v>POTONGAN PEMBELIAN - MC#3; UPGRADE PIPING &amp; DR</v>
          </cell>
        </row>
        <row r="8834">
          <cell r="B8834" t="str">
            <v>4203.0001.02812019</v>
          </cell>
          <cell r="C8834" t="str">
            <v>POTONGAN PEMBELIAN - PM#8; TIE IN WASHING &amp; CO</v>
          </cell>
        </row>
        <row r="8835">
          <cell r="B8835" t="str">
            <v>4203.0001.02812020</v>
          </cell>
          <cell r="C8835" t="str">
            <v>POTONGAN PEMBELIAN - PM#8; ADD SCREEN &amp; DISMAN</v>
          </cell>
        </row>
        <row r="8836">
          <cell r="B8836" t="str">
            <v>4203.0001.02812026</v>
          </cell>
          <cell r="C8836" t="str">
            <v>POTONGAN PEMBELIAN - PPM#6; FABRICATION / INST</v>
          </cell>
        </row>
        <row r="8837">
          <cell r="B8837" t="str">
            <v>4203.0001.02812032</v>
          </cell>
          <cell r="C8837" t="str">
            <v>POTONGAN PEMBELIAN - OPEN CONTRACT MAINTENANCE</v>
          </cell>
        </row>
        <row r="8838">
          <cell r="B8838" t="str">
            <v>4203.0001.02812033</v>
          </cell>
          <cell r="C8838" t="str">
            <v>POTONGAN PEMBELIAN - MANPOWER TO SUPPORT CORRE</v>
          </cell>
        </row>
        <row r="8839">
          <cell r="B8839" t="str">
            <v>4203.0001.02812036</v>
          </cell>
          <cell r="C8839" t="str">
            <v>POTONGAN PEMBELIAN - GANTI TUBE CONDENSER TG#1</v>
          </cell>
        </row>
        <row r="8840">
          <cell r="B8840" t="str">
            <v>4203.0001.02812045</v>
          </cell>
          <cell r="C8840" t="str">
            <v>POTONGAN PEMBELIAN - WP-8; REPLACEMENT OF DRUM</v>
          </cell>
        </row>
        <row r="8841">
          <cell r="B8841" t="str">
            <v>4203.0001.02812047</v>
          </cell>
          <cell r="C8841" t="str">
            <v>POTONGAN PEMBELIAN - WP-9; REPLACEMENT OF DRUM</v>
          </cell>
        </row>
        <row r="8842">
          <cell r="B8842" t="str">
            <v>4203.0001.02812048</v>
          </cell>
          <cell r="C8842" t="str">
            <v>POTONGAN PEMBELIAN - VE#2 PROJECT FABR &amp; INSTA</v>
          </cell>
        </row>
        <row r="8843">
          <cell r="B8843" t="str">
            <v>4203.0001.02812050</v>
          </cell>
          <cell r="C8843" t="str">
            <v>POTONGAN PEMBELIAN - VE2; FABRICATION &amp; INSTAL</v>
          </cell>
        </row>
        <row r="8844">
          <cell r="B8844" t="str">
            <v>4203.0001.02812052</v>
          </cell>
          <cell r="C8844" t="str">
            <v>POTONGAN PEMBELIAN - PM8; SCAFFOLDING ANNUAL S</v>
          </cell>
        </row>
        <row r="8845">
          <cell r="B8845" t="str">
            <v>4203.0001.02812055</v>
          </cell>
          <cell r="C8845" t="str">
            <v>POTONGAN PEMBELIAN - PM#8; DISMANTLE EQUIPMENT</v>
          </cell>
        </row>
        <row r="8846">
          <cell r="B8846" t="str">
            <v>4203.0001.02812056</v>
          </cell>
          <cell r="C8846" t="str">
            <v>POTONGAN PEMBELIAN - PM#8; TO MAKE CONVEYOR SU</v>
          </cell>
        </row>
        <row r="8847">
          <cell r="B8847" t="str">
            <v>4203.0001.02812057</v>
          </cell>
          <cell r="C8847" t="str">
            <v>POTONGAN PEMBELIAN - PM#9; GANTI 4 SET NOZZLE</v>
          </cell>
        </row>
        <row r="8848">
          <cell r="B8848" t="str">
            <v>4203.0001.02812099</v>
          </cell>
          <cell r="C8848" t="str">
            <v>POTONGAN PEMBELIAN - IKPP MAINTENANCE</v>
          </cell>
        </row>
        <row r="8849">
          <cell r="B8849" t="str">
            <v>4203.0001.0350933</v>
          </cell>
          <cell r="C8849" t="str">
            <v>POTONGAN PEMBELIAN - PAGERUNGAN UTARA FIELD</v>
          </cell>
        </row>
        <row r="8850">
          <cell r="B8850" t="str">
            <v>4203.0001.0351002</v>
          </cell>
          <cell r="C8850" t="str">
            <v>POTONGAN PEMBELIAN - EDC1 SUBSEA FACILITY TSB</v>
          </cell>
        </row>
        <row r="8851">
          <cell r="B8851" t="str">
            <v>4203.0001.0400928</v>
          </cell>
          <cell r="C8851" t="str">
            <v>POTONGAN PEMBELIAN - 3 Unit BODY SHELL</v>
          </cell>
        </row>
        <row r="8852">
          <cell r="B8852" t="str">
            <v>4203.0001.0400932</v>
          </cell>
          <cell r="C8852" t="str">
            <v>POTONGAN PEMBELIAN - 6 UNITS FLARE KO DRUM</v>
          </cell>
        </row>
        <row r="8853">
          <cell r="B8853" t="str">
            <v>4203.0001.0411008</v>
          </cell>
          <cell r="C8853" t="str">
            <v>POTONGAN PEMBELIAN - GEN. ASSEMBLY DEBARKING</v>
          </cell>
        </row>
        <row r="8854">
          <cell r="B8854" t="str">
            <v>4203.0001.04112025</v>
          </cell>
          <cell r="C8854" t="str">
            <v>POTONGAN PEMBELIAN - MANPOWER SUPPLY FOR PROJE</v>
          </cell>
        </row>
        <row r="8855">
          <cell r="B8855" t="str">
            <v>4203.0001.0480753</v>
          </cell>
          <cell r="C8855" t="str">
            <v>POTONGAN PEMBELIAN - COMBINED FEED EXCHANGER</v>
          </cell>
        </row>
        <row r="8856">
          <cell r="B8856" t="str">
            <v>4203.0001.0480901</v>
          </cell>
          <cell r="C8856" t="str">
            <v>POTONGAN PEMBELIAN - DEBUT TRIM COND 211-E-9</v>
          </cell>
        </row>
        <row r="8857">
          <cell r="B8857" t="str">
            <v>4203.0001.0480906</v>
          </cell>
          <cell r="C8857" t="str">
            <v>POTONGAN PEMBELIAN - TBUNDLE 140-E-11A,E-16</v>
          </cell>
        </row>
        <row r="8858">
          <cell r="B8858" t="str">
            <v>4203.0001.0480912</v>
          </cell>
          <cell r="C8858" t="str">
            <v>POTONGAN PEMBELIAN - FAB HE, 701-E-5&amp;702-E-7</v>
          </cell>
        </row>
        <row r="8859">
          <cell r="B8859" t="str">
            <v>4203.0001.0480914</v>
          </cell>
          <cell r="C8859" t="str">
            <v>POTONGAN PEMBELIAN - FAB HE,ITEM 140-E-20&amp;E-25</v>
          </cell>
        </row>
        <row r="8860">
          <cell r="B8860" t="str">
            <v>4203.0001.0480918</v>
          </cell>
          <cell r="C8860" t="str">
            <v>POTONGAN PEMBELIAN - TUBE BUNDLE ASS F/023E-11</v>
          </cell>
        </row>
        <row r="8861">
          <cell r="B8861" t="str">
            <v>4203.0001.0480922</v>
          </cell>
          <cell r="C8861" t="str">
            <v>POTONGAN PEMBELIAN - COMBINED FEED EXCHANGER</v>
          </cell>
        </row>
        <row r="8862">
          <cell r="B8862" t="str">
            <v>4203.0001.0480925</v>
          </cell>
          <cell r="C8862" t="str">
            <v>POTONGAN PEMBELIAN - 6 DISPENSER (SOE-TA)</v>
          </cell>
        </row>
        <row r="8863">
          <cell r="B8863" t="str">
            <v>4203.0001.0481001</v>
          </cell>
          <cell r="C8863" t="str">
            <v>POTONGAN PEMBELIAN - VESSEL TAG NO.14-E-25</v>
          </cell>
        </row>
        <row r="8864">
          <cell r="B8864" t="str">
            <v>4203.0001.0481012</v>
          </cell>
          <cell r="C8864" t="str">
            <v>POTONGAN PEMBELIAN - BAFFLE PLATE</v>
          </cell>
        </row>
        <row r="8865">
          <cell r="B8865" t="str">
            <v>4203.0001.0481016</v>
          </cell>
          <cell r="C8865" t="str">
            <v>POTONGAN PEMBELIAN - ERECTION VCFHE 84E-201</v>
          </cell>
        </row>
        <row r="8866">
          <cell r="B8866" t="str">
            <v>4203.0001.0481023</v>
          </cell>
          <cell r="C8866" t="str">
            <v>POTONGAN PEMBELIAN - PASS PARTITION PLATE</v>
          </cell>
        </row>
        <row r="8867">
          <cell r="B8867" t="str">
            <v>4203.0001.0481024</v>
          </cell>
          <cell r="C8867" t="str">
            <v>POTONGAN PEMBELIAN - T. BUNDLE COMP, CHANNEL</v>
          </cell>
        </row>
        <row r="8868">
          <cell r="B8868" t="str">
            <v>4203.0001.0481101</v>
          </cell>
          <cell r="C8868" t="str">
            <v>POTONGAN PEMBELIAN - TUBE BUNDLE TYPE "U"</v>
          </cell>
        </row>
        <row r="8869">
          <cell r="B8869" t="str">
            <v>4203.0001.0481105</v>
          </cell>
          <cell r="C8869" t="str">
            <v>POTONGAN PEMBELIAN - TBUNDLE AS110-E-7 A/B/C/D</v>
          </cell>
        </row>
        <row r="8870">
          <cell r="B8870" t="str">
            <v>4203.0001.0481106</v>
          </cell>
          <cell r="C8870" t="str">
            <v>POTONGAN PEMBELIAN - EJCTR STEAMTAG110-J-51A/B</v>
          </cell>
        </row>
        <row r="8871">
          <cell r="B8871" t="str">
            <v>4203.0001.0481107</v>
          </cell>
          <cell r="C8871" t="str">
            <v>POTONGAN PEMBELIAN - TBUNDLE AS&amp;SHELL 93E-405</v>
          </cell>
        </row>
        <row r="8872">
          <cell r="B8872" t="str">
            <v>4203.0001.0481109</v>
          </cell>
          <cell r="C8872" t="str">
            <v>POTONGAN PEMBELIAN - PRESSURE VESSEL FABRICATI</v>
          </cell>
        </row>
        <row r="8873">
          <cell r="B8873" t="str">
            <v>4203.0001.0481114</v>
          </cell>
          <cell r="C8873" t="str">
            <v>POTONGAN PEMBELIAN - HEAT EXCHANGER COMPLETE 7</v>
          </cell>
        </row>
        <row r="8874">
          <cell r="B8874" t="str">
            <v>4203.0001.0481117</v>
          </cell>
          <cell r="C8874" t="str">
            <v>POTONGAN PEMBELIAN - CONDENSATE STRIPPER</v>
          </cell>
        </row>
        <row r="8875">
          <cell r="B8875" t="str">
            <v>4203.0001.0481118</v>
          </cell>
          <cell r="C8875" t="str">
            <v>POTONGAN PEMBELIAN - VESSEL, HORIZONTAL TAG</v>
          </cell>
        </row>
        <row r="8876">
          <cell r="B8876" t="str">
            <v>4203.0001.0481124</v>
          </cell>
          <cell r="C8876" t="str">
            <v>POTONGAN PEMBELIAN - Heat Exchanger  Assy Tag</v>
          </cell>
        </row>
        <row r="8877">
          <cell r="B8877" t="str">
            <v>4203.0001.0481153</v>
          </cell>
          <cell r="C8877" t="str">
            <v>POTONGAN PEMBELIAN - 5 (FIVE) UNIT COMBINED FE</v>
          </cell>
        </row>
        <row r="8878">
          <cell r="B8878" t="str">
            <v>4203.0001.0481159</v>
          </cell>
          <cell r="C8878" t="str">
            <v>POTONGAN PEMBELIAN - PEMBANGUNAN UNIT CHLORIDE</v>
          </cell>
        </row>
        <row r="8879">
          <cell r="B8879" t="str">
            <v>4203.0001.0481160</v>
          </cell>
          <cell r="C8879" t="str">
            <v>POTONGAN PEMBELIAN - FABRICATION INTERNAL PART</v>
          </cell>
        </row>
        <row r="8880">
          <cell r="B8880" t="str">
            <v>4203.0001.0481161</v>
          </cell>
          <cell r="C8880" t="str">
            <v>POTONGAN PEMBELIAN - HEAT EXCHANGER 260-E-157</v>
          </cell>
        </row>
        <row r="8881">
          <cell r="B8881" t="str">
            <v>4203.0001.0481163</v>
          </cell>
          <cell r="C8881" t="str">
            <v>POTONGAN PEMBELIAN - PEMBANGUNAN FASILITAS SLU</v>
          </cell>
        </row>
        <row r="8882">
          <cell r="B8882" t="str">
            <v>4203.0001.0481166</v>
          </cell>
          <cell r="C8882" t="str">
            <v>POTONGAN PEMBELIAN - SHELL &amp; TUBE BUNDLE  Assy</v>
          </cell>
        </row>
        <row r="8883">
          <cell r="B8883" t="str">
            <v>4203.0001.04812004</v>
          </cell>
          <cell r="C8883" t="str">
            <v>POTONGAN PEMBELIAN - TOP HEAD COLOUMN</v>
          </cell>
        </row>
        <row r="8884">
          <cell r="B8884" t="str">
            <v>4203.0001.0510862</v>
          </cell>
          <cell r="C8884" t="str">
            <v>POTONGAN PEMBELIAN - PRESSURE VESSEL</v>
          </cell>
        </row>
        <row r="8885">
          <cell r="B8885" t="str">
            <v>4203.0001.0510863</v>
          </cell>
          <cell r="C8885" t="str">
            <v>POTONGAN PEMBELIAN - PROV OF SHELL &amp; TUBE HEAT</v>
          </cell>
        </row>
        <row r="8886">
          <cell r="B8886" t="str">
            <v>4203.0001.0510902</v>
          </cell>
          <cell r="C8886" t="str">
            <v>POTONGAN PEMBELIAN - PRESSURE VESSEL GSA</v>
          </cell>
        </row>
        <row r="8887">
          <cell r="B8887" t="str">
            <v>4203.0001.0511017</v>
          </cell>
          <cell r="C8887" t="str">
            <v>POTONGAN PEMBELIAN - FAB HEAD CHANNEL (E-2030)</v>
          </cell>
        </row>
        <row r="8888">
          <cell r="B8888" t="str">
            <v>4203.0001.0511152</v>
          </cell>
          <cell r="C8888" t="str">
            <v>POTONGAN PEMBELIAN - ENGINEERING, PROCUREMENT,</v>
          </cell>
        </row>
        <row r="8889">
          <cell r="B8889" t="str">
            <v>4203.0001.0540911</v>
          </cell>
          <cell r="C8889" t="str">
            <v>POTONGAN PEMBELIAN - NATURAL GAS REHEATER</v>
          </cell>
        </row>
        <row r="8890">
          <cell r="B8890" t="str">
            <v>4203.0001.0541171</v>
          </cell>
          <cell r="C8890" t="str">
            <v>POTONGAN PEMBELIAN - HEAT EXCHANGER DEHYDROGEN</v>
          </cell>
        </row>
        <row r="8891">
          <cell r="B8891" t="str">
            <v>4203.0001.0550824</v>
          </cell>
          <cell r="C8891" t="str">
            <v>POTONGAN PEMBELIAN - FERTILIZER FACTORY EXPANS</v>
          </cell>
        </row>
        <row r="8892">
          <cell r="B8892" t="str">
            <v>4203.0001.0560920</v>
          </cell>
          <cell r="C8892" t="str">
            <v>POTONGAN PEMBELIAN - REPL T BUNDLE 3A-1111-C</v>
          </cell>
        </row>
        <row r="8893">
          <cell r="B8893" t="str">
            <v>4203.0001.0561111</v>
          </cell>
          <cell r="C8893" t="str">
            <v>POTONGAN PEMBELIAN - SUPERHEATER WASTE HEAT BO</v>
          </cell>
        </row>
        <row r="8894">
          <cell r="B8894" t="str">
            <v>4203.0001.0561112</v>
          </cell>
          <cell r="C8894" t="str">
            <v>POTONGAN PEMBELIAN - AIR HEATER 5U-EC-301 (SEG</v>
          </cell>
        </row>
        <row r="8895">
          <cell r="B8895" t="str">
            <v>4203.0001.0561151</v>
          </cell>
          <cell r="C8895" t="str">
            <v>POTONGAN PEMBELIAN - HP STEAM SUPER HEATER 102</v>
          </cell>
        </row>
        <row r="8896">
          <cell r="B8896" t="str">
            <v>4203.0001.0561158</v>
          </cell>
          <cell r="C8896" t="str">
            <v>POTONGAN PEMBELIAN - 5A-115C METHANATOR EFFLUE</v>
          </cell>
        </row>
        <row r="8897">
          <cell r="B8897" t="str">
            <v>4203.0001.0561164</v>
          </cell>
          <cell r="C8897" t="str">
            <v>POTONGAN PEMBELIAN - PLATE DISTRIBUTOR COMPLAT</v>
          </cell>
        </row>
        <row r="8898">
          <cell r="B8898" t="str">
            <v>4203.0001.0561170</v>
          </cell>
          <cell r="C8898" t="str">
            <v>POTONGAN PEMBELIAN - RETUBING 101-C PUSRI - 1B</v>
          </cell>
        </row>
        <row r="8899">
          <cell r="B8899" t="str">
            <v>4203.0001.05612014</v>
          </cell>
          <cell r="C8899" t="str">
            <v>POTONGAN PEMBELIAN - TUBE BUNDLE</v>
          </cell>
        </row>
        <row r="8900">
          <cell r="B8900" t="str">
            <v>4203.0001.05612015</v>
          </cell>
          <cell r="C8900" t="str">
            <v>POTONGAN PEMBELIAN - PRETHICKENER 5U-FD-202</v>
          </cell>
        </row>
        <row r="8901">
          <cell r="B8901" t="str">
            <v>4203.0001.0580817</v>
          </cell>
          <cell r="C8901" t="str">
            <v>POTONGAN PEMBELIAN - PRESS. VESSEL RCC OFF GAS</v>
          </cell>
        </row>
        <row r="8902">
          <cell r="B8902" t="str">
            <v>4203.0001.0581003</v>
          </cell>
          <cell r="C8902" t="str">
            <v>POTONGAN PEMBELIAN - 10.000MT AMMONIA25-TK-801</v>
          </cell>
        </row>
        <row r="8903">
          <cell r="B8903" t="str">
            <v>4203.0001.0581009</v>
          </cell>
          <cell r="C8903" t="str">
            <v>POTONGAN PEMBELIAN - STAINLESS STEEL STRUC ANP</v>
          </cell>
        </row>
        <row r="8904">
          <cell r="B8904" t="str">
            <v>4203.0001.0581126</v>
          </cell>
          <cell r="C8904" t="str">
            <v>POTONGAN PEMBELIAN - PRESSURE VESSEL 2 X 35 MW</v>
          </cell>
        </row>
        <row r="8905">
          <cell r="B8905" t="str">
            <v>4203.0001.0600702</v>
          </cell>
          <cell r="C8905" t="str">
            <v>POTONGAN PEMBELIAN - INSTALL / ERECTION SUBCON</v>
          </cell>
        </row>
        <row r="8906">
          <cell r="B8906" t="str">
            <v>4203.0001.0600704</v>
          </cell>
          <cell r="C8906" t="str">
            <v>POTONGAN PEMBELIAN - COAL FIRED PWR PL PR THER</v>
          </cell>
        </row>
        <row r="8907">
          <cell r="B8907" t="str">
            <v>4203.0001.0600706</v>
          </cell>
          <cell r="C8907" t="str">
            <v>POTONGAN PEMBELIAN - COAL-FIRED POWER PLANT PR</v>
          </cell>
        </row>
        <row r="8908">
          <cell r="B8908" t="str">
            <v>4203.0001.0600708</v>
          </cell>
          <cell r="C8908" t="str">
            <v>POTONGAN PEMBELIAN - ESP INLET FLUE &amp; ESP OUTL</v>
          </cell>
        </row>
        <row r="8909">
          <cell r="B8909" t="str">
            <v>4203.0001.0600710</v>
          </cell>
          <cell r="C8909" t="str">
            <v>POTONGAN PEMBELIAN - I &amp; C PRIMARY VALVE</v>
          </cell>
        </row>
        <row r="8910">
          <cell r="B8910" t="str">
            <v>4203.0001.0600711</v>
          </cell>
          <cell r="C8910" t="str">
            <v>POTONGAN PEMBELIAN - FLUE SUPPORTER SUPERSTRUC</v>
          </cell>
        </row>
        <row r="8911">
          <cell r="B8911" t="str">
            <v>4203.0001.0600907</v>
          </cell>
          <cell r="C8911" t="str">
            <v>POTONGAN PEMBELIAN - INST/ERCTION MECH 3X315MW</v>
          </cell>
        </row>
        <row r="8912">
          <cell r="B8912" t="str">
            <v>4203.0001.0630910</v>
          </cell>
          <cell r="C8912" t="str">
            <v>POTONGAN PEMBELIAN - FABRICATION RISER CLAMP</v>
          </cell>
        </row>
        <row r="8913">
          <cell r="B8913" t="str">
            <v>4203.0001.0631115</v>
          </cell>
          <cell r="C8913" t="str">
            <v>POTONGAN PEMBELIAN - SUPPLY OF HEAT EXCHANGER</v>
          </cell>
        </row>
        <row r="8914">
          <cell r="B8914" t="str">
            <v>4203.0001.0631201</v>
          </cell>
          <cell r="C8914" t="str">
            <v>POTONGAN PEMBELIAN - PROVISION OF EPCI KF GAS</v>
          </cell>
        </row>
        <row r="8915">
          <cell r="B8915" t="str">
            <v>4203.0001.06312029</v>
          </cell>
          <cell r="C8915" t="str">
            <v>POTONGAN PEMBELIAN - FABRICATION PIPE SPOOL</v>
          </cell>
        </row>
        <row r="8916">
          <cell r="B8916" t="str">
            <v>4203.0001.06312051</v>
          </cell>
          <cell r="C8916" t="str">
            <v>POTONGAN PEMBELIAN - PROVISION OF ENGINEERING</v>
          </cell>
        </row>
        <row r="8917">
          <cell r="B8917" t="str">
            <v>4203.0001.0651021</v>
          </cell>
          <cell r="C8917" t="str">
            <v>POTONGAN PEMBELIAN - FAB&amp;INSTAL ENERGY PLANT</v>
          </cell>
        </row>
        <row r="8918">
          <cell r="B8918" t="str">
            <v>4203.0001.0651025</v>
          </cell>
          <cell r="C8918" t="str">
            <v>POTONGAN PEMBELIAN - SUPPLY &amp; INSTAL PNEUMATIC</v>
          </cell>
        </row>
        <row r="8919">
          <cell r="B8919" t="str">
            <v>4203.0001.0651102</v>
          </cell>
          <cell r="C8919" t="str">
            <v>POTONGAN PEMBELIAN - SUPP&amp;INST 7110,7120,7130</v>
          </cell>
        </row>
        <row r="8920">
          <cell r="B8920" t="str">
            <v>4203.0001.0701022</v>
          </cell>
          <cell r="C8920" t="str">
            <v>POTONGAN PEMBELIAN - CHEMICAL CLEANING</v>
          </cell>
        </row>
        <row r="8921">
          <cell r="B8921" t="str">
            <v>4203.0001.0701122</v>
          </cell>
          <cell r="C8921" t="str">
            <v>POTONGAN PEMBELIAN - PUMP &amp; PIPING BROKE STOR.</v>
          </cell>
        </row>
        <row r="8922">
          <cell r="B8922" t="str">
            <v>4203.0001.0731138</v>
          </cell>
          <cell r="C8922" t="str">
            <v>POTONGAN PEMBELIAN - AIR HEATER TUBES</v>
          </cell>
        </row>
        <row r="8923">
          <cell r="B8923" t="str">
            <v>4203.0001.07312054</v>
          </cell>
          <cell r="C8923" t="str">
            <v>POTONGAN PEMBELIAN - SERVICE BARK CONVEYOR</v>
          </cell>
        </row>
        <row r="8924">
          <cell r="B8924" t="str">
            <v>4203.0001.0830924</v>
          </cell>
          <cell r="C8924" t="str">
            <v>POTONGAN PEMBELIAN - TRANS,INST,HOOKUP POLENG</v>
          </cell>
        </row>
        <row r="8925">
          <cell r="B8925" t="str">
            <v>4203.0001.0831120</v>
          </cell>
          <cell r="C8925" t="str">
            <v>POTONGAN PEMBELIAN - EPC WORKS FOR PPP-CW-DW-G</v>
          </cell>
        </row>
        <row r="8926">
          <cell r="B8926" t="str">
            <v>4203.0001.0881108</v>
          </cell>
          <cell r="C8926" t="str">
            <v>POTONGAN PEMBELIAN - REPLACE SW PIPE</v>
          </cell>
        </row>
        <row r="8927">
          <cell r="B8927" t="str">
            <v>4203.0001.0881123</v>
          </cell>
          <cell r="C8927" t="str">
            <v>POTONGAN PEMBELIAN - HOUSING FILTER</v>
          </cell>
        </row>
        <row r="8928">
          <cell r="B8928" t="str">
            <v>4203.0001.0901121</v>
          </cell>
          <cell r="C8928" t="str">
            <v>POTONGAN PEMBELIAN - DUCTING TISSUE MILL II</v>
          </cell>
        </row>
        <row r="8929">
          <cell r="B8929" t="str">
            <v>4203.0001.0901142</v>
          </cell>
          <cell r="C8929" t="str">
            <v>POTONGAN PEMBELIAN - Ducting Yankee</v>
          </cell>
        </row>
        <row r="8930">
          <cell r="B8930" t="str">
            <v>4203.0001.0911125</v>
          </cell>
          <cell r="C8930" t="str">
            <v>POTONGAN PEMBELIAN - Water System &amp; Coal Syste</v>
          </cell>
        </row>
        <row r="8931">
          <cell r="B8931" t="str">
            <v>4203.0001.0921147</v>
          </cell>
          <cell r="C8931" t="str">
            <v>POTONGAN PEMBELIAN - ADD. BY PAS LINE FOR DOUB</v>
          </cell>
        </row>
        <row r="8932">
          <cell r="B8932" t="str">
            <v>4203.0001.0991129</v>
          </cell>
          <cell r="C8932" t="str">
            <v>POTONGAN PEMBELIAN - PIPA HYDRANT</v>
          </cell>
        </row>
        <row r="8933">
          <cell r="B8933" t="str">
            <v>4203.0001.1021146</v>
          </cell>
          <cell r="C8933" t="str">
            <v>POTONGAN PEMBELIAN -  water surge tank</v>
          </cell>
        </row>
        <row r="8934">
          <cell r="B8934" t="str">
            <v>4203.0001.1031143</v>
          </cell>
          <cell r="C8934" t="str">
            <v>POTONGAN PEMBELIAN - DUPLEX PIPE SPOOL 2-INC,</v>
          </cell>
        </row>
        <row r="8935">
          <cell r="B8935" t="str">
            <v>4203.0001.10412034</v>
          </cell>
          <cell r="C8935" t="str">
            <v>POTONGAN PEMBELIAN - TUBE BUNDLE E201-05-08-09</v>
          </cell>
        </row>
        <row r="8936">
          <cell r="B8936" t="str">
            <v>4203.0001.10512037</v>
          </cell>
          <cell r="C8936" t="str">
            <v>POTONGAN PEMBELIAN - HEAT EXCHANGER ASSY TAG N</v>
          </cell>
        </row>
        <row r="8937">
          <cell r="B8937" t="str">
            <v>4203.0001.10512038</v>
          </cell>
          <cell r="C8937" t="str">
            <v>POTONGAN PEMBELIAN - PENGADAAN SHELL ASSY TAG</v>
          </cell>
        </row>
        <row r="8938">
          <cell r="B8938" t="str">
            <v>4203.0001.10512039</v>
          </cell>
          <cell r="C8938" t="str">
            <v>POTONGAN PEMBELIAN - PENGADAAN SHELL ASSY TAG</v>
          </cell>
        </row>
        <row r="8939">
          <cell r="B8939" t="str">
            <v>4203.0001.10512060</v>
          </cell>
          <cell r="C8939" t="str">
            <v>POTONGAN PEMBELIAN - PENGGANTIAN/PEMBUATAN TES</v>
          </cell>
        </row>
        <row r="8940">
          <cell r="B8940" t="str">
            <v>4203.0001.10612040</v>
          </cell>
          <cell r="C8940" t="str">
            <v>POTONGAN PEMBELIAN - TUBE BUNDLE, SHELLBUNDLE,</v>
          </cell>
        </row>
        <row r="8941">
          <cell r="B8941" t="str">
            <v>4203.0001.10612053</v>
          </cell>
          <cell r="C8941" t="str">
            <v>POTONGAN PEMBELIAN - ENGINEERING, PROCUREMENT</v>
          </cell>
        </row>
        <row r="8942">
          <cell r="B8942" t="str">
            <v>4203.0001.1121154</v>
          </cell>
          <cell r="C8942" t="str">
            <v>POTONGAN PEMBELIAN - H2S MUD / GAS SEPARATOR</v>
          </cell>
        </row>
        <row r="8943">
          <cell r="B8943" t="str">
            <v>4203.0001.1161162</v>
          </cell>
          <cell r="C8943" t="str">
            <v>POTONGAN PEMBELIAN - SECONDARY REFORMER EFFLUE</v>
          </cell>
        </row>
        <row r="8944">
          <cell r="B8944" t="str">
            <v>4203.0001.1171165</v>
          </cell>
          <cell r="C8944" t="str">
            <v>POTONGAN PEMBELIAN - TOWER</v>
          </cell>
        </row>
        <row r="8945">
          <cell r="B8945" t="str">
            <v>4203.0001.1171167</v>
          </cell>
          <cell r="C8945" t="str">
            <v>POTONGAN PEMBELIAN - SHOP FABRICATED VESSEL &amp;</v>
          </cell>
        </row>
        <row r="8946">
          <cell r="B8946" t="str">
            <v>4203.0001.1171168</v>
          </cell>
          <cell r="C8946" t="str">
            <v>POTONGAN PEMBELIAN - SHOP FABRICATED VESSEL &amp;</v>
          </cell>
        </row>
        <row r="8947">
          <cell r="B8947" t="str">
            <v>4203.0001.11712010</v>
          </cell>
          <cell r="C8947" t="str">
            <v>POTONGAN PEMBELIAN - SHOP FABRICATED VESSEL &amp;</v>
          </cell>
        </row>
        <row r="8948">
          <cell r="B8948" t="str">
            <v>4203.0001.11712023</v>
          </cell>
          <cell r="C8948" t="str">
            <v>POTONGAN PEMBELIAN - SHOP FABRICATED VESSEL &amp;</v>
          </cell>
        </row>
        <row r="8949">
          <cell r="B8949" t="str">
            <v>4203.0001.1191172</v>
          </cell>
          <cell r="C8949" t="str">
            <v>POTONGAN PEMBELIAN - EPC MOBILE SEPARATOR</v>
          </cell>
        </row>
        <row r="8950">
          <cell r="B8950" t="str">
            <v>4203.0001.1201175</v>
          </cell>
          <cell r="C8950" t="str">
            <v>POTONGAN PEMBELIAN - FABRICATION &amp; ERECTION OF</v>
          </cell>
        </row>
        <row r="8951">
          <cell r="B8951" t="str">
            <v>4203.0001.12912007</v>
          </cell>
          <cell r="C8951" t="str">
            <v>POTONGAN PEMBELIAN - SUPPLY OF SHELL &amp; TUBE HE</v>
          </cell>
        </row>
        <row r="8952">
          <cell r="B8952" t="str">
            <v>4203.0001.14512017</v>
          </cell>
          <cell r="C8952" t="str">
            <v>POTONGAN PEMBELIAN - DIVING EQUIPMENT</v>
          </cell>
        </row>
        <row r="8953">
          <cell r="B8953" t="str">
            <v>4203.0001.14912041</v>
          </cell>
          <cell r="C8953" t="str">
            <v>POTONGAN PEMBELIAN - FABRIKASI SHELL 24E-113</v>
          </cell>
        </row>
        <row r="8954">
          <cell r="B8954" t="str">
            <v>4203.0001.15012024</v>
          </cell>
          <cell r="C8954" t="str">
            <v>POTONGAN PEMBELIAN -  TOTAL RETUBE INSITU SURF</v>
          </cell>
        </row>
        <row r="8955">
          <cell r="B8955" t="str">
            <v>4203.0001.15212028</v>
          </cell>
          <cell r="C8955" t="str">
            <v>POTONGAN PEMBELIAN - TUBE BUNDLE SHELL H5012 &amp;</v>
          </cell>
        </row>
        <row r="8956">
          <cell r="B8956" t="str">
            <v>4203.0001.15212059</v>
          </cell>
          <cell r="C8956" t="str">
            <v>POTONGAN PEMBELIAN - SECONDARY REACTOR UNIT</v>
          </cell>
        </row>
        <row r="8957">
          <cell r="B8957" t="str">
            <v>4203.0001.15312030</v>
          </cell>
          <cell r="C8957" t="str">
            <v>POTONGAN PEMBELIAN - 2 UNIT FUEL GAS FILTER CO</v>
          </cell>
        </row>
        <row r="8958">
          <cell r="B8958" t="str">
            <v>4203.0001.15712042</v>
          </cell>
          <cell r="C8958" t="str">
            <v>POTONGAN PEMBELIAN - REDESIGN, FABRIKASI &amp; PEM</v>
          </cell>
        </row>
        <row r="8959">
          <cell r="B8959" t="str">
            <v>4203.0001.16012044</v>
          </cell>
          <cell r="C8959" t="str">
            <v>POTONGAN PEMBELIAN -  EPCI CONTRACT FOR LIMA F</v>
          </cell>
        </row>
        <row r="8960">
          <cell r="B8960" t="str">
            <v>4203.0001.16409005</v>
          </cell>
          <cell r="C8960" t="str">
            <v>POTONGAN PEMBELIAN - MEG Injection Package</v>
          </cell>
        </row>
        <row r="8961">
          <cell r="B8961" t="str">
            <v>4203.0001.R000000</v>
          </cell>
          <cell r="C8961" t="str">
            <v>POTONGAN PEMBELIAN - SEWA EQUIPMENT- EXCAVATOR</v>
          </cell>
        </row>
        <row r="8962">
          <cell r="B8962" t="str">
            <v>4210.0001.002</v>
          </cell>
          <cell r="C8962" t="str">
            <v>RETUR PEMBELIAN - WORKSHOP</v>
          </cell>
        </row>
        <row r="8963">
          <cell r="B8963" t="str">
            <v>4210.0001.0050852</v>
          </cell>
          <cell r="C8963" t="str">
            <v>RETUR PEMBELIAN - KAMBUNA TOPSIDE REUSER S</v>
          </cell>
        </row>
        <row r="8964">
          <cell r="B8964" t="str">
            <v>4210.0001.0050905</v>
          </cell>
          <cell r="C8964" t="str">
            <v>RETUR PEMBELIAN - MEG INJECTION PACKAGE</v>
          </cell>
        </row>
        <row r="8965">
          <cell r="B8965" t="str">
            <v>4210.0001.00712046</v>
          </cell>
          <cell r="C8965" t="str">
            <v>RETUR PEMBELIAN - FABRIKASI  &amp; INSTASI UNTU</v>
          </cell>
        </row>
        <row r="8966">
          <cell r="B8966" t="str">
            <v>4210.0001.0081014</v>
          </cell>
          <cell r="C8966" t="str">
            <v>RETUR PEMBELIAN - SEI AMBAWANG KAB.KUBU</v>
          </cell>
        </row>
        <row r="8967">
          <cell r="B8967" t="str">
            <v>4210.0001.0101019</v>
          </cell>
          <cell r="C8967" t="str">
            <v>RETUR PEMBELIAN - CPP&amp;AUP PLATFORMS INST</v>
          </cell>
        </row>
        <row r="8968">
          <cell r="B8968" t="str">
            <v>4210.0001.0101137</v>
          </cell>
          <cell r="C8968" t="str">
            <v>RETUR PEMBELIAN - CPP &amp; AUP Platforms</v>
          </cell>
        </row>
        <row r="8969">
          <cell r="B8969" t="str">
            <v>4210.0001.0120832</v>
          </cell>
          <cell r="C8969" t="str">
            <v>RETUR PEMBELIAN - SHELL &amp; TUBE HEAT EXCHANG</v>
          </cell>
        </row>
        <row r="8970">
          <cell r="B8970" t="str">
            <v>4210.0001.0130903</v>
          </cell>
          <cell r="C8970" t="str">
            <v>RETUR PEMBELIAN - WELL TEST, SKID UNIT</v>
          </cell>
        </row>
        <row r="8971">
          <cell r="B8971" t="str">
            <v>4210.0001.0130904</v>
          </cell>
          <cell r="C8971" t="str">
            <v>RETUR PEMBELIAN - HEAT EXCHANGER</v>
          </cell>
        </row>
        <row r="8972">
          <cell r="B8972" t="str">
            <v>4210.0001.0130908</v>
          </cell>
          <cell r="C8972" t="str">
            <v>RETUR PEMBELIAN - PIPE SLEEVE &amp; DURI, RIAU</v>
          </cell>
        </row>
        <row r="8973">
          <cell r="B8973" t="str">
            <v>4210.0001.0130923</v>
          </cell>
          <cell r="C8973" t="str">
            <v>RETUR PEMBELIAN - PROV OF WATER STO TANK</v>
          </cell>
        </row>
        <row r="8974">
          <cell r="B8974" t="str">
            <v>4210.0001.0130929</v>
          </cell>
          <cell r="C8974" t="str">
            <v>RETUR PEMBELIAN - OPERATION ASSISTANCE SLN</v>
          </cell>
        </row>
        <row r="8975">
          <cell r="B8975" t="str">
            <v>4210.0001.0130931</v>
          </cell>
          <cell r="C8975" t="str">
            <v>RETUR PEMBELIAN - STORAGE TANK FOR INT PROG</v>
          </cell>
        </row>
        <row r="8976">
          <cell r="B8976" t="str">
            <v>4210.0001.0131004</v>
          </cell>
          <cell r="C8976" t="str">
            <v>RETUR PEMBELIAN - 3 UNITS K.O. DRUM</v>
          </cell>
        </row>
        <row r="8977">
          <cell r="B8977" t="str">
            <v>4210.0001.0131010</v>
          </cell>
          <cell r="C8977" t="str">
            <v>RETUR PEMBELIAN - DISAIN&amp;FAB ALAT SURFAKTAN</v>
          </cell>
        </row>
        <row r="8978">
          <cell r="B8978" t="str">
            <v>4210.0001.0131018</v>
          </cell>
          <cell r="C8978" t="str">
            <v>RETUR PEMBELIAN - JASA KONST TANGKI PEMISAH</v>
          </cell>
        </row>
        <row r="8979">
          <cell r="B8979" t="str">
            <v>4210.0001.0131104</v>
          </cell>
          <cell r="C8979" t="str">
            <v>RETUR PEMBELIAN - RIGLESS SERVICE</v>
          </cell>
        </row>
        <row r="8980">
          <cell r="B8980" t="str">
            <v>4210.0001.0131113</v>
          </cell>
          <cell r="C8980" t="str">
            <v>RETUR PEMBELIAN - EPC U/ FASILITAS TANKI DI</v>
          </cell>
        </row>
        <row r="8981">
          <cell r="B8981" t="str">
            <v>4210.0001.0131119</v>
          </cell>
          <cell r="C8981" t="str">
            <v>RETUR PEMBELIAN - EPF OF STORAGE FOR RANTAU</v>
          </cell>
        </row>
        <row r="8982">
          <cell r="B8982" t="str">
            <v>4210.0001.0131127</v>
          </cell>
          <cell r="C8982" t="str">
            <v>RETUR PEMBELIAN - RIGLESS SERVICE</v>
          </cell>
        </row>
        <row r="8983">
          <cell r="B8983" t="str">
            <v>4210.0001.0131150</v>
          </cell>
          <cell r="C8983" t="str">
            <v>RETUR PEMBELIAN - WASH TANK REPAIR</v>
          </cell>
        </row>
        <row r="8984">
          <cell r="B8984" t="str">
            <v>4210.0001.01312031</v>
          </cell>
          <cell r="C8984" t="str">
            <v>RETUR PEMBELIAN - PLUG BACK WITH SLICKLINE</v>
          </cell>
        </row>
        <row r="8985">
          <cell r="B8985" t="str">
            <v>4210.0001.01312049</v>
          </cell>
          <cell r="C8985" t="str">
            <v>RETUR PEMBELIAN - HRSG #2 &amp; #5</v>
          </cell>
        </row>
        <row r="8986">
          <cell r="B8986" t="str">
            <v>4210.0001.01312058</v>
          </cell>
          <cell r="C8986" t="str">
            <v>RETUR PEMBELIAN - FOAMING SERVICES</v>
          </cell>
        </row>
        <row r="8987">
          <cell r="B8987" t="str">
            <v>4210.0001.0150909</v>
          </cell>
          <cell r="C8987" t="str">
            <v>RETUR PEMBELIAN - PIPE CONNECTION</v>
          </cell>
        </row>
        <row r="8988">
          <cell r="B8988" t="str">
            <v>4210.0001.0150916</v>
          </cell>
          <cell r="C8988" t="str">
            <v>RETUR PEMBELIAN - SUBSEA CABLE</v>
          </cell>
        </row>
        <row r="8989">
          <cell r="B8989" t="str">
            <v>4210.0001.0151128</v>
          </cell>
          <cell r="C8989" t="str">
            <v>RETUR PEMBELIAN - PROJECT BAWAL PIPELINE</v>
          </cell>
        </row>
        <row r="8990">
          <cell r="B8990" t="str">
            <v>4210.0001.01512021</v>
          </cell>
          <cell r="C8990" t="str">
            <v>RETUR PEMBELIAN - TUBE BUNDLE CONDENSATE CO</v>
          </cell>
        </row>
        <row r="8991">
          <cell r="B8991" t="str">
            <v>4210.0001.01512027</v>
          </cell>
          <cell r="C8991" t="str">
            <v>RETUR PEMBELIAN - FUEL GAS SCRUBBER AND HEA</v>
          </cell>
        </row>
        <row r="8992">
          <cell r="B8992" t="str">
            <v>4210.0001.01512043</v>
          </cell>
          <cell r="C8992" t="str">
            <v>RETUR PEMBELIAN - EHMR WATER PROJECT, EPCI</v>
          </cell>
        </row>
        <row r="8993">
          <cell r="B8993" t="str">
            <v>4210.0001.01512062</v>
          </cell>
          <cell r="C8993" t="str">
            <v>RETUR PEMBELIAN - EPCI TEMBANG 8 TO BAWAL P</v>
          </cell>
        </row>
        <row r="8994">
          <cell r="B8994" t="str">
            <v>4210.0001.0191139</v>
          </cell>
          <cell r="C8994" t="str">
            <v>RETUR PEMBELIAN - Maintenance of Expansion</v>
          </cell>
        </row>
        <row r="8995">
          <cell r="B8995" t="str">
            <v>4210.0001.0241007</v>
          </cell>
          <cell r="C8995" t="str">
            <v>RETUR PEMBELIAN - REP&amp;TEST (336-I;1000m3)</v>
          </cell>
        </row>
        <row r="8996">
          <cell r="B8996" t="str">
            <v>4210.0001.02412035</v>
          </cell>
          <cell r="C8996" t="str">
            <v>RETUR PEMBELIAN - REPAIR OF TANK 100 CUFT P</v>
          </cell>
        </row>
        <row r="8997">
          <cell r="B8997" t="str">
            <v>4210.0001.0260847</v>
          </cell>
          <cell r="C8997" t="str">
            <v>RETUR PEMBELIAN - INSTALLATION OF 2X315 MW</v>
          </cell>
        </row>
        <row r="8998">
          <cell r="B8998" t="str">
            <v>4210.0001.0261198</v>
          </cell>
          <cell r="C8998" t="str">
            <v>RETUR PEMBELIAN - MAINTENANCE HUBEI</v>
          </cell>
        </row>
        <row r="8999">
          <cell r="B8999" t="str">
            <v>4210.0001.0280913</v>
          </cell>
          <cell r="C8999" t="str">
            <v>RETUR PEMBELIAN - FAB SAND BLAST&amp;PRIM COAT</v>
          </cell>
        </row>
        <row r="9000">
          <cell r="B9000" t="str">
            <v>4210.0001.0280915</v>
          </cell>
          <cell r="C9000" t="str">
            <v>RETUR PEMBELIAN - MB#13; RECONDITION WORK</v>
          </cell>
        </row>
        <row r="9001">
          <cell r="B9001" t="str">
            <v>4210.0001.0280919</v>
          </cell>
          <cell r="C9001" t="str">
            <v>RETUR PEMBELIAN - RB#13; ANCHOR BOLT INST</v>
          </cell>
        </row>
        <row r="9002">
          <cell r="B9002" t="str">
            <v>4210.0001.0280921</v>
          </cell>
          <cell r="C9002" t="str">
            <v>RETUR PEMBELIAN - RB#13; INST MECHANICAL</v>
          </cell>
        </row>
        <row r="9003">
          <cell r="B9003" t="str">
            <v>4210.0001.0280926</v>
          </cell>
          <cell r="C9003" t="str">
            <v>RETUR PEMBELIAN - RB#13; PIPE EXT /MP &amp; LP</v>
          </cell>
        </row>
        <row r="9004">
          <cell r="B9004" t="str">
            <v>4210.0001.0280927</v>
          </cell>
          <cell r="C9004" t="str">
            <v>RETUR PEMBELIAN - PM#9;MP BIN TEMP CONTROL</v>
          </cell>
        </row>
        <row r="9005">
          <cell r="B9005" t="str">
            <v>4210.0001.0280930</v>
          </cell>
          <cell r="C9005" t="str">
            <v>RETUR PEMBELIAN - MB#15;MAIN STEAM LINE MOD</v>
          </cell>
        </row>
        <row r="9006">
          <cell r="B9006" t="str">
            <v>4210.0001.0281005</v>
          </cell>
          <cell r="C9006" t="str">
            <v>RETUR PEMBELIAN - PM#9; UPGRADE TIE IN</v>
          </cell>
        </row>
        <row r="9007">
          <cell r="B9007" t="str">
            <v>4210.0001.0281006</v>
          </cell>
          <cell r="C9007" t="str">
            <v>RETUR PEMBELIAN - MANPOWER SUPPLY SHUTDOWN</v>
          </cell>
        </row>
        <row r="9008">
          <cell r="B9008" t="str">
            <v>4210.0001.0281011</v>
          </cell>
          <cell r="C9008" t="str">
            <v>RETUR PEMBELIAN - WP-9;FAB CRUSHER COMPLETE</v>
          </cell>
        </row>
        <row r="9009">
          <cell r="B9009" t="str">
            <v>4210.0001.0281013</v>
          </cell>
          <cell r="C9009" t="str">
            <v>RETUR PEMBELIAN - MB#24;SURF METAL TREATMEN</v>
          </cell>
        </row>
        <row r="9010">
          <cell r="B9010" t="str">
            <v>4210.0001.0281015</v>
          </cell>
          <cell r="C9010" t="str">
            <v>RETUR PEMBELIAN - WP-8;FAB CRUSHER 2SETS</v>
          </cell>
        </row>
        <row r="9011">
          <cell r="B9011" t="str">
            <v>4210.0001.0281020</v>
          </cell>
          <cell r="C9011" t="str">
            <v>RETUR PEMBELIAN - TPM;ADD BYPASS FILTER GAS</v>
          </cell>
        </row>
        <row r="9012">
          <cell r="B9012" t="str">
            <v>4210.0001.0281034</v>
          </cell>
          <cell r="C9012" t="str">
            <v>RETUR PEMBELIAN - WP-8, DRUM BARKER 2 LINES</v>
          </cell>
        </row>
        <row r="9013">
          <cell r="B9013" t="str">
            <v>4210.0001.0281103</v>
          </cell>
          <cell r="C9013" t="str">
            <v>RETUR PEMBELIAN - TUBE PF-1C VE#1(SHUTDOWN)</v>
          </cell>
        </row>
        <row r="9014">
          <cell r="B9014" t="str">
            <v>4210.0001.0281110</v>
          </cell>
          <cell r="C9014" t="str">
            <v>RETUR PEMBELIAN - VE#11, FABRICATION HBL TA</v>
          </cell>
        </row>
        <row r="9015">
          <cell r="B9015" t="str">
            <v>4210.0001.0281116</v>
          </cell>
          <cell r="C9015" t="str">
            <v>RETUR PEMBELIAN - IKPP</v>
          </cell>
        </row>
        <row r="9016">
          <cell r="B9016" t="str">
            <v>4210.0001.0281130</v>
          </cell>
          <cell r="C9016" t="str">
            <v>RETUR PEMBELIAN - TG 23 PENYAMBUNGAN PIPA</v>
          </cell>
        </row>
        <row r="9017">
          <cell r="B9017" t="str">
            <v>4210.0001.0281131</v>
          </cell>
          <cell r="C9017" t="str">
            <v>RETUR PEMBELIAN - MC-10 Connect Pipe</v>
          </cell>
        </row>
        <row r="9018">
          <cell r="B9018" t="str">
            <v>4210.0001.0281132</v>
          </cell>
          <cell r="C9018" t="str">
            <v>RETUR PEMBELIAN - Replacement of pipe 8"</v>
          </cell>
        </row>
        <row r="9019">
          <cell r="B9019" t="str">
            <v>4210.0001.0281133</v>
          </cell>
          <cell r="C9019" t="str">
            <v>RETUR PEMBELIAN - MC-2 Annual Shutdown 2011</v>
          </cell>
        </row>
        <row r="9020">
          <cell r="B9020" t="str">
            <v>4210.0001.0281134</v>
          </cell>
          <cell r="C9020" t="str">
            <v>RETUR PEMBELIAN - Repair Heater, Cooler</v>
          </cell>
        </row>
        <row r="9021">
          <cell r="B9021" t="str">
            <v>4210.0001.0281135</v>
          </cell>
          <cell r="C9021" t="str">
            <v>RETUR PEMBELIAN - CA-8 Replace C12 Pipe 16"</v>
          </cell>
        </row>
        <row r="9022">
          <cell r="B9022" t="str">
            <v>4210.0001.0281136</v>
          </cell>
          <cell r="C9022" t="str">
            <v>RETUR PEMBELIAN - Supply Manpower</v>
          </cell>
        </row>
        <row r="9023">
          <cell r="B9023" t="str">
            <v>4210.0001.0281140</v>
          </cell>
          <cell r="C9023" t="str">
            <v>RETUR PEMBELIAN - Corrective Maintenance, P</v>
          </cell>
        </row>
        <row r="9024">
          <cell r="B9024" t="str">
            <v>4210.0001.0281141</v>
          </cell>
          <cell r="C9024" t="str">
            <v>RETUR PEMBELIAN - PM-9 Annual Shutdown 2011</v>
          </cell>
        </row>
        <row r="9025">
          <cell r="B9025" t="str">
            <v>4210.0001.0281144</v>
          </cell>
          <cell r="C9025" t="str">
            <v>RETUR PEMBELIAN - RB# 6 Project; Supply Man</v>
          </cell>
        </row>
        <row r="9026">
          <cell r="B9026" t="str">
            <v>4210.0001.0281145</v>
          </cell>
          <cell r="C9026" t="str">
            <v>RETUR PEMBELIAN - WPMT PROJ SUPPLY MANPOWER</v>
          </cell>
        </row>
        <row r="9027">
          <cell r="B9027" t="str">
            <v>4210.0001.0281148</v>
          </cell>
          <cell r="C9027" t="str">
            <v>RETUR PEMBELIAN - RECONDITION VACUUM EVAPOR</v>
          </cell>
        </row>
        <row r="9028">
          <cell r="B9028" t="str">
            <v>4210.0001.0281149</v>
          </cell>
          <cell r="C9028" t="str">
            <v>RETUR PEMBELIAN - RC-11 ADD LINE GAS FILTER</v>
          </cell>
        </row>
        <row r="9029">
          <cell r="B9029" t="str">
            <v>4210.0001.0281155</v>
          </cell>
          <cell r="C9029" t="str">
            <v>RETUR PEMBELIAN - WP#8; REPLACEMENT SHUTL B</v>
          </cell>
        </row>
        <row r="9030">
          <cell r="B9030" t="str">
            <v>4210.0001.0281156</v>
          </cell>
          <cell r="C9030" t="str">
            <v>RETUR PEMBELIAN - WP#9; INSTALLATION CHIP S</v>
          </cell>
        </row>
        <row r="9031">
          <cell r="B9031" t="str">
            <v>4210.0001.0281157</v>
          </cell>
          <cell r="C9031" t="str">
            <v>RETUR PEMBELIAN - WP#9; INSTALLATION LOG RE</v>
          </cell>
        </row>
        <row r="9032">
          <cell r="B9032" t="str">
            <v>4210.0001.0281169</v>
          </cell>
          <cell r="C9032" t="str">
            <v>RETUR PEMBELIAN - WP-9 INSTALL DEBARKING DR</v>
          </cell>
        </row>
        <row r="9033">
          <cell r="B9033" t="str">
            <v>4210.0001.0281173</v>
          </cell>
          <cell r="C9033" t="str">
            <v>RETUR PEMBELIAN - VE#12 REPLACE ROOF &amp; SHEL</v>
          </cell>
        </row>
        <row r="9034">
          <cell r="B9034" t="str">
            <v>4210.0001.0281174</v>
          </cell>
          <cell r="C9034" t="str">
            <v>RETUR PEMBELIAN - RC#8; NEW INSTALL OF HYDR</v>
          </cell>
        </row>
        <row r="9035">
          <cell r="B9035" t="str">
            <v>4210.0001.0281199</v>
          </cell>
          <cell r="C9035" t="str">
            <v>RETUR PEMBELIAN - MAINTENANCE IKPP</v>
          </cell>
        </row>
        <row r="9036">
          <cell r="B9036" t="str">
            <v>4210.0001.02812011</v>
          </cell>
          <cell r="C9036" t="str">
            <v>RETUR PEMBELIAN - WP#9: INSTALL DEBARKING D</v>
          </cell>
        </row>
        <row r="9037">
          <cell r="B9037" t="str">
            <v>4210.0001.02812013</v>
          </cell>
          <cell r="C9037" t="str">
            <v>RETUR PEMBELIAN - PM#8; TIE IN (TOP SEPARAT</v>
          </cell>
        </row>
        <row r="9038">
          <cell r="B9038" t="str">
            <v>4210.0001.02812016</v>
          </cell>
          <cell r="C9038" t="str">
            <v>RETUR PEMBELIAN - HP HEADER TG 18.19 TO P-8</v>
          </cell>
        </row>
        <row r="9039">
          <cell r="B9039" t="str">
            <v>4210.0001.02812018</v>
          </cell>
          <cell r="C9039" t="str">
            <v>RETUR PEMBELIAN - MC#3; UPGRADE PIPING &amp; DR</v>
          </cell>
        </row>
        <row r="9040">
          <cell r="B9040" t="str">
            <v>4210.0001.02812019</v>
          </cell>
          <cell r="C9040" t="str">
            <v>RETUR PEMBELIAN - PM#8; TIE IN WASHING &amp; CO</v>
          </cell>
        </row>
        <row r="9041">
          <cell r="B9041" t="str">
            <v>4210.0001.02812020</v>
          </cell>
          <cell r="C9041" t="str">
            <v>RETUR PEMBELIAN - PM#8; ADD SCREEN &amp; DISMAN</v>
          </cell>
        </row>
        <row r="9042">
          <cell r="B9042" t="str">
            <v>4210.0001.02812026</v>
          </cell>
          <cell r="C9042" t="str">
            <v>RETUR PEMBELIAN - PPM#6; FABRICATION / INST</v>
          </cell>
        </row>
        <row r="9043">
          <cell r="B9043" t="str">
            <v>4210.0001.02812032</v>
          </cell>
          <cell r="C9043" t="str">
            <v>RETUR PEMBELIAN - OPEN CONTRACT MAINTENANCE</v>
          </cell>
        </row>
        <row r="9044">
          <cell r="B9044" t="str">
            <v>4210.0001.02812033</v>
          </cell>
          <cell r="C9044" t="str">
            <v>RETUR PEMBELIAN - MANPOWER TO SUPPORT CORRE</v>
          </cell>
        </row>
        <row r="9045">
          <cell r="B9045" t="str">
            <v>4210.0001.02812036</v>
          </cell>
          <cell r="C9045" t="str">
            <v>RETUR PEMBELIAN - GANTI TUBE CONDENSER TG#1</v>
          </cell>
        </row>
        <row r="9046">
          <cell r="B9046" t="str">
            <v>4210.0001.02812045</v>
          </cell>
          <cell r="C9046" t="str">
            <v>RETUR PEMBELIAN - WP-8; REPLACEMENT OF DRUM</v>
          </cell>
        </row>
        <row r="9047">
          <cell r="B9047" t="str">
            <v>4210.0001.02812047</v>
          </cell>
          <cell r="C9047" t="str">
            <v>RETUR PEMBELIAN - WP-9; REPLACEMENT OF DRUM</v>
          </cell>
        </row>
        <row r="9048">
          <cell r="B9048" t="str">
            <v>4210.0001.02812048</v>
          </cell>
          <cell r="C9048" t="str">
            <v>RETUR PEMBELIAN - VE#2 PROJECT FABR &amp; INSTA</v>
          </cell>
        </row>
        <row r="9049">
          <cell r="B9049" t="str">
            <v>4210.0001.02812050</v>
          </cell>
          <cell r="C9049" t="str">
            <v>RETUR PEMBELIAN - VE2; FABRICATION &amp; INSTAL</v>
          </cell>
        </row>
        <row r="9050">
          <cell r="B9050" t="str">
            <v>4210.0001.02812052</v>
          </cell>
          <cell r="C9050" t="str">
            <v>RETUR PEMBELIAN - PM8; SCAFFOLDING ANNUAL S</v>
          </cell>
        </row>
        <row r="9051">
          <cell r="B9051" t="str">
            <v>4210.0001.02812055</v>
          </cell>
          <cell r="C9051" t="str">
            <v>RETUR PEMBELIAN - PM#8; DISMANTLE EQUIPMENT</v>
          </cell>
        </row>
        <row r="9052">
          <cell r="B9052" t="str">
            <v>4210.0001.02812056</v>
          </cell>
          <cell r="C9052" t="str">
            <v>RETUR PEMBELIAN - PM#8; TO MAKE CONVEYOR SU</v>
          </cell>
        </row>
        <row r="9053">
          <cell r="B9053" t="str">
            <v>4210.0001.02812057</v>
          </cell>
          <cell r="C9053" t="str">
            <v>RETUR PEMBELIAN - PM#9; GANTI 4 SET NOZZLE</v>
          </cell>
        </row>
        <row r="9054">
          <cell r="B9054" t="str">
            <v>4210.0001.02812099</v>
          </cell>
          <cell r="C9054" t="str">
            <v>RETUR PEMBELIAN - IKPP MAINTENANCE</v>
          </cell>
        </row>
        <row r="9055">
          <cell r="B9055" t="str">
            <v>4210.0001.0350933</v>
          </cell>
          <cell r="C9055" t="str">
            <v>RETUR PEMBELIAN - PAGERUNGAN UTARA FIELD</v>
          </cell>
        </row>
        <row r="9056">
          <cell r="B9056" t="str">
            <v>4210.0001.0351002</v>
          </cell>
          <cell r="C9056" t="str">
            <v>RETUR PEMBELIAN - EDC1 SUBSEA FACILITY TSB</v>
          </cell>
        </row>
        <row r="9057">
          <cell r="B9057" t="str">
            <v>4210.0001.0400928</v>
          </cell>
          <cell r="C9057" t="str">
            <v>RETUR PEMBELIAN - 3 Unit BODY SHELL</v>
          </cell>
        </row>
        <row r="9058">
          <cell r="B9058" t="str">
            <v>4210.0001.0400932</v>
          </cell>
          <cell r="C9058" t="str">
            <v>RETUR PEMBELIAN - 6 UNITS FLARE KO DRUM</v>
          </cell>
        </row>
        <row r="9059">
          <cell r="B9059" t="str">
            <v>4210.0001.0411008</v>
          </cell>
          <cell r="C9059" t="str">
            <v>RETUR PEMBELIAN - GEN. ASSEMBLY DEBARKING</v>
          </cell>
        </row>
        <row r="9060">
          <cell r="B9060" t="str">
            <v>4210.0001.04112025</v>
          </cell>
          <cell r="C9060" t="str">
            <v>RETUR PEMBELIAN - MANPOWER SUPPLY FOR PROJE</v>
          </cell>
        </row>
        <row r="9061">
          <cell r="B9061" t="str">
            <v>4210.0001.0480753</v>
          </cell>
          <cell r="C9061" t="str">
            <v>RETUR PEMBELIAN - COMBINED FEED EXCHANGER</v>
          </cell>
        </row>
        <row r="9062">
          <cell r="B9062" t="str">
            <v>4210.0001.0480901</v>
          </cell>
          <cell r="C9062" t="str">
            <v>RETUR PEMBELIAN - DEBUT TRIM COND 211-E-9</v>
          </cell>
        </row>
        <row r="9063">
          <cell r="B9063" t="str">
            <v>4210.0001.0480906</v>
          </cell>
          <cell r="C9063" t="str">
            <v>RETUR PEMBELIAN - TBUNDLE 140-E-11A,E-16</v>
          </cell>
        </row>
        <row r="9064">
          <cell r="B9064" t="str">
            <v>4210.0001.0480912</v>
          </cell>
          <cell r="C9064" t="str">
            <v>RETUR PEMBELIAN - FAB HE, 701-E-5&amp;702-E-7</v>
          </cell>
        </row>
        <row r="9065">
          <cell r="B9065" t="str">
            <v>4210.0001.0480914</v>
          </cell>
          <cell r="C9065" t="str">
            <v>RETUR PEMBELIAN - FAB HE,ITEM 140-E-20&amp;E-25</v>
          </cell>
        </row>
        <row r="9066">
          <cell r="B9066" t="str">
            <v>4210.0001.0480918</v>
          </cell>
          <cell r="C9066" t="str">
            <v>RETUR PEMBELIAN - TUBE BUNDLE ASS F/023E-11</v>
          </cell>
        </row>
        <row r="9067">
          <cell r="B9067" t="str">
            <v>4210.0001.0480922</v>
          </cell>
          <cell r="C9067" t="str">
            <v>RETUR PEMBELIAN - COMBINED FEED EXCHANGER</v>
          </cell>
        </row>
        <row r="9068">
          <cell r="B9068" t="str">
            <v>4210.0001.0480925</v>
          </cell>
          <cell r="C9068" t="str">
            <v>RETUR PEMBELIAN - 6 DISPENSER (SOE-TA)</v>
          </cell>
        </row>
        <row r="9069">
          <cell r="B9069" t="str">
            <v>4210.0001.0481001</v>
          </cell>
          <cell r="C9069" t="str">
            <v>RETUR PEMBELIAN - VESSEL TAG NO.14-E-25</v>
          </cell>
        </row>
        <row r="9070">
          <cell r="B9070" t="str">
            <v>4210.0001.0481012</v>
          </cell>
          <cell r="C9070" t="str">
            <v>RETUR PEMBELIAN - BAFFLE PLATE</v>
          </cell>
        </row>
        <row r="9071">
          <cell r="B9071" t="str">
            <v>4210.0001.0481016</v>
          </cell>
          <cell r="C9071" t="str">
            <v>RETUR PEMBELIAN - ERECTION VCFHE 84E-201</v>
          </cell>
        </row>
        <row r="9072">
          <cell r="B9072" t="str">
            <v>4210.0001.0481023</v>
          </cell>
          <cell r="C9072" t="str">
            <v>RETUR PEMBELIAN - PASS PARTITION PLATE</v>
          </cell>
        </row>
        <row r="9073">
          <cell r="B9073" t="str">
            <v>4210.0001.0481024</v>
          </cell>
          <cell r="C9073" t="str">
            <v>RETUR PEMBELIAN - T. BUNDLE COMP, CHANNEL</v>
          </cell>
        </row>
        <row r="9074">
          <cell r="B9074" t="str">
            <v>4210.0001.0481101</v>
          </cell>
          <cell r="C9074" t="str">
            <v>RETUR PEMBELIAN - TUBE BUNDLE TYPE "U"</v>
          </cell>
        </row>
        <row r="9075">
          <cell r="B9075" t="str">
            <v>4210.0001.0481105</v>
          </cell>
          <cell r="C9075" t="str">
            <v>RETUR PEMBELIAN - TBUNDLE AS110-E-7 A/B/C/D</v>
          </cell>
        </row>
        <row r="9076">
          <cell r="B9076" t="str">
            <v>4210.0001.0481106</v>
          </cell>
          <cell r="C9076" t="str">
            <v>RETUR PEMBELIAN - EJCTR STEAMTAG110-J-51A/B</v>
          </cell>
        </row>
        <row r="9077">
          <cell r="B9077" t="str">
            <v>4210.0001.0481107</v>
          </cell>
          <cell r="C9077" t="str">
            <v>RETUR PEMBELIAN - TBUNDLE AS&amp;SHELL 93E-405</v>
          </cell>
        </row>
        <row r="9078">
          <cell r="B9078" t="str">
            <v>4210.0001.0481109</v>
          </cell>
          <cell r="C9078" t="str">
            <v>RETUR PEMBELIAN - PRESSURE VESSEL FABRICATI</v>
          </cell>
        </row>
        <row r="9079">
          <cell r="B9079" t="str">
            <v>4210.0001.0481114</v>
          </cell>
          <cell r="C9079" t="str">
            <v>RETUR PEMBELIAN - HEAT EXCHANGER COMPLETE 7</v>
          </cell>
        </row>
        <row r="9080">
          <cell r="B9080" t="str">
            <v>4210.0001.0481117</v>
          </cell>
          <cell r="C9080" t="str">
            <v>RETUR PEMBELIAN - CONDENSATE STRIPPER</v>
          </cell>
        </row>
        <row r="9081">
          <cell r="B9081" t="str">
            <v>4210.0001.0481118</v>
          </cell>
          <cell r="C9081" t="str">
            <v>RETUR PEMBELIAN - VESSEL, HORIZONTAL TAG</v>
          </cell>
        </row>
        <row r="9082">
          <cell r="B9082" t="str">
            <v>4210.0001.0481124</v>
          </cell>
          <cell r="C9082" t="str">
            <v>RETUR PEMBELIAN - Heat Exchanger  Assy Tag</v>
          </cell>
        </row>
        <row r="9083">
          <cell r="B9083" t="str">
            <v>4210.0001.0481153</v>
          </cell>
          <cell r="C9083" t="str">
            <v>RETUR PEMBELIAN - 5 (FIVE) UNIT COMBINED FE</v>
          </cell>
        </row>
        <row r="9084">
          <cell r="B9084" t="str">
            <v>4210.0001.0481159</v>
          </cell>
          <cell r="C9084" t="str">
            <v>RETUR PEMBELIAN - PEMBANGUNAN UNIT CHLORIDE</v>
          </cell>
        </row>
        <row r="9085">
          <cell r="B9085" t="str">
            <v>4210.0001.0481160</v>
          </cell>
          <cell r="C9085" t="str">
            <v>RETUR PEMBELIAN - FABRICATION INTERNAL PART</v>
          </cell>
        </row>
        <row r="9086">
          <cell r="B9086" t="str">
            <v>4210.0001.0481161</v>
          </cell>
          <cell r="C9086" t="str">
            <v>RETUR PEMBELIAN - HEAT EXCHANGER 260-E-157</v>
          </cell>
        </row>
        <row r="9087">
          <cell r="B9087" t="str">
            <v>4210.0001.0481163</v>
          </cell>
          <cell r="C9087" t="str">
            <v>RETUR PEMBELIAN - PEMBANGUNAN FASILITAS SLU</v>
          </cell>
        </row>
        <row r="9088">
          <cell r="B9088" t="str">
            <v>4210.0001.0481166</v>
          </cell>
          <cell r="C9088" t="str">
            <v>RETUR PEMBELIAN - SHELL &amp; TUBE BUNDLE  Assy</v>
          </cell>
        </row>
        <row r="9089">
          <cell r="B9089" t="str">
            <v>4210.0001.04812004</v>
          </cell>
          <cell r="C9089" t="str">
            <v>RETUR PEMBELIAN - TOP HEAD COLOUMN</v>
          </cell>
        </row>
        <row r="9090">
          <cell r="B9090" t="str">
            <v>4210.0001.0510862</v>
          </cell>
          <cell r="C9090" t="str">
            <v>RETUR PEMBELIAN - PRESSURE VESSEL</v>
          </cell>
        </row>
        <row r="9091">
          <cell r="B9091" t="str">
            <v>4210.0001.0510863</v>
          </cell>
          <cell r="C9091" t="str">
            <v>RETUR PEMBELIAN - PROV OF SHELL &amp; TUBE HEAT</v>
          </cell>
        </row>
        <row r="9092">
          <cell r="B9092" t="str">
            <v>4210.0001.0510902</v>
          </cell>
          <cell r="C9092" t="str">
            <v>RETUR PEMBELIAN - PRESSURE VESSEL GSA</v>
          </cell>
        </row>
        <row r="9093">
          <cell r="B9093" t="str">
            <v>4210.0001.0511017</v>
          </cell>
          <cell r="C9093" t="str">
            <v>RETUR PEMBELIAN - FAB HEAD CHANNEL (E-2030)</v>
          </cell>
        </row>
        <row r="9094">
          <cell r="B9094" t="str">
            <v>4210.0001.0511152</v>
          </cell>
          <cell r="C9094" t="str">
            <v>RETUR PEMBELIAN - ENGINEERING, PROCUREMENT,</v>
          </cell>
        </row>
        <row r="9095">
          <cell r="B9095" t="str">
            <v>4210.0001.0540911</v>
          </cell>
          <cell r="C9095" t="str">
            <v>RETUR PEMBELIAN - NATURAL GAS REHEATER</v>
          </cell>
        </row>
        <row r="9096">
          <cell r="B9096" t="str">
            <v>4210.0001.0541171</v>
          </cell>
          <cell r="C9096" t="str">
            <v>RETUR PEMBELIAN - HEAT EXCHANGER DEHYDROGEN</v>
          </cell>
        </row>
        <row r="9097">
          <cell r="B9097" t="str">
            <v>4210.0001.0550824</v>
          </cell>
          <cell r="C9097" t="str">
            <v>RETUR PEMBELIAN - FERTILIZER FACTORY EXPANS</v>
          </cell>
        </row>
        <row r="9098">
          <cell r="B9098" t="str">
            <v>4210.0001.0560920</v>
          </cell>
          <cell r="C9098" t="str">
            <v>RETUR PEMBELIAN - REPL T BUNDLE 3A-1111-C</v>
          </cell>
        </row>
        <row r="9099">
          <cell r="B9099" t="str">
            <v>4210.0001.0561111</v>
          </cell>
          <cell r="C9099" t="str">
            <v>RETUR PEMBELIAN - SUPERHEATER WASTE HEAT BO</v>
          </cell>
        </row>
        <row r="9100">
          <cell r="B9100" t="str">
            <v>4210.0001.0561112</v>
          </cell>
          <cell r="C9100" t="str">
            <v>RETUR PEMBELIAN - AIR HEATER 5U-EC-301 (SEG</v>
          </cell>
        </row>
        <row r="9101">
          <cell r="B9101" t="str">
            <v>4210.0001.0561151</v>
          </cell>
          <cell r="C9101" t="str">
            <v>RETUR PEMBELIAN - HP STEAM SUPER HEATER 102</v>
          </cell>
        </row>
        <row r="9102">
          <cell r="B9102" t="str">
            <v>4210.0001.0561158</v>
          </cell>
          <cell r="C9102" t="str">
            <v>RETUR PEMBELIAN - 5A-115C METHANATOR EFFLUE</v>
          </cell>
        </row>
        <row r="9103">
          <cell r="B9103" t="str">
            <v>4210.0001.0561164</v>
          </cell>
          <cell r="C9103" t="str">
            <v>RETUR PEMBELIAN - PLATE DISTRIBUTOR COMPLAT</v>
          </cell>
        </row>
        <row r="9104">
          <cell r="B9104" t="str">
            <v>4210.0001.0561170</v>
          </cell>
          <cell r="C9104" t="str">
            <v>RETUR PEMBELIAN - RETUBING 101-C PUSRI - 1B</v>
          </cell>
        </row>
        <row r="9105">
          <cell r="B9105" t="str">
            <v>4210.0001.05612014</v>
          </cell>
          <cell r="C9105" t="str">
            <v>RETUR PEMBELIAN - TUBE BUNDLE</v>
          </cell>
        </row>
        <row r="9106">
          <cell r="B9106" t="str">
            <v>4210.0001.05612015</v>
          </cell>
          <cell r="C9106" t="str">
            <v>RETUR PEMBELIAN - PRETHICKENER 5U-FD-202</v>
          </cell>
        </row>
        <row r="9107">
          <cell r="B9107" t="str">
            <v>4210.0001.0580817</v>
          </cell>
          <cell r="C9107" t="str">
            <v>RETUR PEMBELIAN - PRESS. VESSEL RCC OFF GAS</v>
          </cell>
        </row>
        <row r="9108">
          <cell r="B9108" t="str">
            <v>4210.0001.0581003</v>
          </cell>
          <cell r="C9108" t="str">
            <v>RETUR PEMBELIAN - 10.000MT AMMONIA25-TK-801</v>
          </cell>
        </row>
        <row r="9109">
          <cell r="B9109" t="str">
            <v>4210.0001.0581009</v>
          </cell>
          <cell r="C9109" t="str">
            <v>RETUR PEMBELIAN - STAINLESS STEEL STRUC ANP</v>
          </cell>
        </row>
        <row r="9110">
          <cell r="B9110" t="str">
            <v>4210.0001.0581126</v>
          </cell>
          <cell r="C9110" t="str">
            <v>RETUR PEMBELIAN - PRESSURE VESSEL 2 X 35 MW</v>
          </cell>
        </row>
        <row r="9111">
          <cell r="B9111" t="str">
            <v>4210.0001.0600702</v>
          </cell>
          <cell r="C9111" t="str">
            <v>RETUR PEMBELIAN - INSTALL / ERECTION SUBCON</v>
          </cell>
        </row>
        <row r="9112">
          <cell r="B9112" t="str">
            <v>4210.0001.0600704</v>
          </cell>
          <cell r="C9112" t="str">
            <v>RETUR PEMBELIAN - COAL FIRED PWR PL PR THER</v>
          </cell>
        </row>
        <row r="9113">
          <cell r="B9113" t="str">
            <v>4210.0001.0600706</v>
          </cell>
          <cell r="C9113" t="str">
            <v>RETUR PEMBELIAN - COAL-FIRED POWER PLANT PR</v>
          </cell>
        </row>
        <row r="9114">
          <cell r="B9114" t="str">
            <v>4210.0001.0600708</v>
          </cell>
          <cell r="C9114" t="str">
            <v>RETUR PEMBELIAN - ESP INLET FLUE &amp; ESP OUTL</v>
          </cell>
        </row>
        <row r="9115">
          <cell r="B9115" t="str">
            <v>4210.0001.0600710</v>
          </cell>
          <cell r="C9115" t="str">
            <v>RETUR PEMBELIAN - I &amp; C PRIMARY VALVE</v>
          </cell>
        </row>
        <row r="9116">
          <cell r="B9116" t="str">
            <v>4210.0001.0600711</v>
          </cell>
          <cell r="C9116" t="str">
            <v>RETUR PEMBELIAN - FLUE SUPPORTER SUPERSTRUC</v>
          </cell>
        </row>
        <row r="9117">
          <cell r="B9117" t="str">
            <v>4210.0001.0600907</v>
          </cell>
          <cell r="C9117" t="str">
            <v>RETUR PEMBELIAN - INST/ERCTION MECH 3X315MW</v>
          </cell>
        </row>
        <row r="9118">
          <cell r="B9118" t="str">
            <v>4210.0001.0630910</v>
          </cell>
          <cell r="C9118" t="str">
            <v>RETUR PEMBELIAN - FABRICATION RISER CLAMP</v>
          </cell>
        </row>
        <row r="9119">
          <cell r="B9119" t="str">
            <v>4210.0001.0631115</v>
          </cell>
          <cell r="C9119" t="str">
            <v>RETUR PEMBELIAN - SUPPLY OF HEAT EXCHANGER</v>
          </cell>
        </row>
        <row r="9120">
          <cell r="B9120" t="str">
            <v>4210.0001.0631201</v>
          </cell>
          <cell r="C9120" t="str">
            <v>RETUR PEMBELIAN - PROVISION OF EPCI KF GAS</v>
          </cell>
        </row>
        <row r="9121">
          <cell r="B9121" t="str">
            <v>4210.0001.06312029</v>
          </cell>
          <cell r="C9121" t="str">
            <v>RETUR PEMBELIAN - FABRICATION PIPE SPOOL</v>
          </cell>
        </row>
        <row r="9122">
          <cell r="B9122" t="str">
            <v>4210.0001.06312051</v>
          </cell>
          <cell r="C9122" t="str">
            <v>RETUR PEMBELIAN - PROVISION OF ENGINEERING</v>
          </cell>
        </row>
        <row r="9123">
          <cell r="B9123" t="str">
            <v>4210.0001.0651021</v>
          </cell>
          <cell r="C9123" t="str">
            <v>RETUR PEMBELIAN - FAB&amp;INSTAL ENERGY PLANT</v>
          </cell>
        </row>
        <row r="9124">
          <cell r="B9124" t="str">
            <v>4210.0001.0651025</v>
          </cell>
          <cell r="C9124" t="str">
            <v>RETUR PEMBELIAN - SUPPLY &amp; INSTAL PNEUMATIC</v>
          </cell>
        </row>
        <row r="9125">
          <cell r="B9125" t="str">
            <v>4210.0001.0651102</v>
          </cell>
          <cell r="C9125" t="str">
            <v>RETUR PEMBELIAN - SUPP&amp;INST 7110,7120,7130</v>
          </cell>
        </row>
        <row r="9126">
          <cell r="B9126" t="str">
            <v>4210.0001.0701022</v>
          </cell>
          <cell r="C9126" t="str">
            <v>RETUR PEMBELIAN - CHEMICAL CLEANING</v>
          </cell>
        </row>
        <row r="9127">
          <cell r="B9127" t="str">
            <v>4210.0001.0701122</v>
          </cell>
          <cell r="C9127" t="str">
            <v>RETUR PEMBELIAN - PUMP &amp; PIPING BROKE STOR.</v>
          </cell>
        </row>
        <row r="9128">
          <cell r="B9128" t="str">
            <v>4210.0001.0731138</v>
          </cell>
          <cell r="C9128" t="str">
            <v>RETUR PEMBELIAN - AIR HEATER TUBES</v>
          </cell>
        </row>
        <row r="9129">
          <cell r="B9129" t="str">
            <v>4210.0001.07312054</v>
          </cell>
          <cell r="C9129" t="str">
            <v>RETUR PEMBELIAN - SERVICE BARK CONVEYOR</v>
          </cell>
        </row>
        <row r="9130">
          <cell r="B9130" t="str">
            <v>4210.0001.0830924</v>
          </cell>
          <cell r="C9130" t="str">
            <v>RETUR PEMBELIAN - TRANS,INST,HOOKUP POLENG</v>
          </cell>
        </row>
        <row r="9131">
          <cell r="B9131" t="str">
            <v>4210.0001.0831120</v>
          </cell>
          <cell r="C9131" t="str">
            <v>RETUR PEMBELIAN - EPC WORKS FOR PPP-CW-DW-G</v>
          </cell>
        </row>
        <row r="9132">
          <cell r="B9132" t="str">
            <v>4210.0001.0881108</v>
          </cell>
          <cell r="C9132" t="str">
            <v>RETUR PEMBELIAN - REPLACE SW PIPE</v>
          </cell>
        </row>
        <row r="9133">
          <cell r="B9133" t="str">
            <v>4210.0001.0881123</v>
          </cell>
          <cell r="C9133" t="str">
            <v>RETUR PEMBELIAN - HOUSING FILTER</v>
          </cell>
        </row>
        <row r="9134">
          <cell r="B9134" t="str">
            <v>4210.0001.0901121</v>
          </cell>
          <cell r="C9134" t="str">
            <v>RETUR PEMBELIAN - DUCTING TISSUE MILL II</v>
          </cell>
        </row>
        <row r="9135">
          <cell r="B9135" t="str">
            <v>4210.0001.0901142</v>
          </cell>
          <cell r="C9135" t="str">
            <v>RETUR PEMBELIAN - Ducting Yankee</v>
          </cell>
        </row>
        <row r="9136">
          <cell r="B9136" t="str">
            <v>4210.0001.0911125</v>
          </cell>
          <cell r="C9136" t="str">
            <v>RETUR PEMBELIAN - Water System &amp; Coal Syste</v>
          </cell>
        </row>
        <row r="9137">
          <cell r="B9137" t="str">
            <v>4210.0001.0921147</v>
          </cell>
          <cell r="C9137" t="str">
            <v>RETUR PEMBELIAN - ADD. BY PAS LINE FOR DOUB</v>
          </cell>
        </row>
        <row r="9138">
          <cell r="B9138" t="str">
            <v>4210.0001.0991129</v>
          </cell>
          <cell r="C9138" t="str">
            <v>RETUR PEMBELIAN - PIPA HYDRANT</v>
          </cell>
        </row>
        <row r="9139">
          <cell r="B9139" t="str">
            <v>4210.0001.1021146</v>
          </cell>
          <cell r="C9139" t="str">
            <v>RETUR PEMBELIAN -  water surge tank</v>
          </cell>
        </row>
        <row r="9140">
          <cell r="B9140" t="str">
            <v>4210.0001.1031143</v>
          </cell>
          <cell r="C9140" t="str">
            <v>RETUR PEMBELIAN - DUPLEX PIPE SPOOL 2-INC,</v>
          </cell>
        </row>
        <row r="9141">
          <cell r="B9141" t="str">
            <v>4210.0001.10412034</v>
          </cell>
          <cell r="C9141" t="str">
            <v>RETUR PEMBELIAN - TUBE BUNDLE E201-05-08-09</v>
          </cell>
        </row>
        <row r="9142">
          <cell r="B9142" t="str">
            <v>4210.0001.10512037</v>
          </cell>
          <cell r="C9142" t="str">
            <v>RETUR PEMBELIAN - HEAT EXCHANGER ASSY TAG N</v>
          </cell>
        </row>
        <row r="9143">
          <cell r="B9143" t="str">
            <v>4210.0001.10512038</v>
          </cell>
          <cell r="C9143" t="str">
            <v>RETUR PEMBELIAN - PENGADAAN SHELL ASSY TAG</v>
          </cell>
        </row>
        <row r="9144">
          <cell r="B9144" t="str">
            <v>4210.0001.10512039</v>
          </cell>
          <cell r="C9144" t="str">
            <v>RETUR PEMBELIAN - PENGADAAN SHELL ASSY TAG</v>
          </cell>
        </row>
        <row r="9145">
          <cell r="B9145" t="str">
            <v>4210.0001.10512060</v>
          </cell>
          <cell r="C9145" t="str">
            <v>RETUR PEMBELIAN - PENGGANTIAN/PEMBUATAN TES</v>
          </cell>
        </row>
        <row r="9146">
          <cell r="B9146" t="str">
            <v>4210.0001.10612040</v>
          </cell>
          <cell r="C9146" t="str">
            <v>RETUR PEMBELIAN - TUBE BUNDLE, SHELLBUNDLE,</v>
          </cell>
        </row>
        <row r="9147">
          <cell r="B9147" t="str">
            <v>4210.0001.10612053</v>
          </cell>
          <cell r="C9147" t="str">
            <v>RETUR PEMBELIAN - ENGINEERING, PROCUREMENT</v>
          </cell>
        </row>
        <row r="9148">
          <cell r="B9148" t="str">
            <v>4210.0001.1121154</v>
          </cell>
          <cell r="C9148" t="str">
            <v>RETUR PEMBELIAN - H2S MUD / GAS SEPARATOR</v>
          </cell>
        </row>
        <row r="9149">
          <cell r="B9149" t="str">
            <v>4210.0001.1161162</v>
          </cell>
          <cell r="C9149" t="str">
            <v>RETUR PEMBELIAN - SECONDARY REFORMER EFFLUE</v>
          </cell>
        </row>
        <row r="9150">
          <cell r="B9150" t="str">
            <v>4210.0001.1171165</v>
          </cell>
          <cell r="C9150" t="str">
            <v>RETUR PEMBELIAN - TOWER</v>
          </cell>
        </row>
        <row r="9151">
          <cell r="B9151" t="str">
            <v>4210.0001.1171167</v>
          </cell>
          <cell r="C9151" t="str">
            <v>RETUR PEMBELIAN - SHOP FABRICATED VESSEL &amp;</v>
          </cell>
        </row>
        <row r="9152">
          <cell r="B9152" t="str">
            <v>4210.0001.1171168</v>
          </cell>
          <cell r="C9152" t="str">
            <v>RETUR PEMBELIAN - SHOP FABRICATED VESSEL &amp;</v>
          </cell>
        </row>
        <row r="9153">
          <cell r="B9153" t="str">
            <v>4210.0001.11712010</v>
          </cell>
          <cell r="C9153" t="str">
            <v>RETUR PEMBELIAN - SHOP FABRICATED VESSEL &amp;</v>
          </cell>
        </row>
        <row r="9154">
          <cell r="B9154" t="str">
            <v>4210.0001.11712023</v>
          </cell>
          <cell r="C9154" t="str">
            <v>RETUR PEMBELIAN - SHOP FABRICATED VESSEL &amp;</v>
          </cell>
        </row>
        <row r="9155">
          <cell r="B9155" t="str">
            <v>4210.0001.1191172</v>
          </cell>
          <cell r="C9155" t="str">
            <v>RETUR PEMBELIAN - EPC MOBILE SEPARATOR</v>
          </cell>
        </row>
        <row r="9156">
          <cell r="B9156" t="str">
            <v>4210.0001.1201175</v>
          </cell>
          <cell r="C9156" t="str">
            <v>RETUR PEMBELIAN - FABRICATION &amp; ERECTION OF</v>
          </cell>
        </row>
        <row r="9157">
          <cell r="B9157" t="str">
            <v>4210.0001.12912007</v>
          </cell>
          <cell r="C9157" t="str">
            <v>RETUR PEMBELIAN - SUPPLY OF SHELL &amp; TUBE HE</v>
          </cell>
        </row>
        <row r="9158">
          <cell r="B9158" t="str">
            <v>4210.0001.14512017</v>
          </cell>
          <cell r="C9158" t="str">
            <v>RETUR PEMBELIAN - DIVING EQUIPMENT</v>
          </cell>
        </row>
        <row r="9159">
          <cell r="B9159" t="str">
            <v>4210.0001.14912041</v>
          </cell>
          <cell r="C9159" t="str">
            <v>RETUR PEMBELIAN - FABRIKASI SHELL 24E-113</v>
          </cell>
        </row>
        <row r="9160">
          <cell r="B9160" t="str">
            <v>4210.0001.15012024</v>
          </cell>
          <cell r="C9160" t="str">
            <v>RETUR PEMBELIAN -  TOTAL RETUBE INSITU SURF</v>
          </cell>
        </row>
        <row r="9161">
          <cell r="B9161" t="str">
            <v>4210.0001.15212028</v>
          </cell>
          <cell r="C9161" t="str">
            <v>RETUR PEMBELIAN - TUBE BUNDLE SHELL H5012 &amp;</v>
          </cell>
        </row>
        <row r="9162">
          <cell r="B9162" t="str">
            <v>4210.0001.15212059</v>
          </cell>
          <cell r="C9162" t="str">
            <v>RETUR PEMBELIAN - SECONDARY REACTOR UNIT</v>
          </cell>
        </row>
        <row r="9163">
          <cell r="B9163" t="str">
            <v>4210.0001.15312030</v>
          </cell>
          <cell r="C9163" t="str">
            <v>RETUR PEMBELIAN - 2 UNIT FUEL GAS FILTER CO</v>
          </cell>
        </row>
        <row r="9164">
          <cell r="B9164" t="str">
            <v>4210.0001.15712042</v>
          </cell>
          <cell r="C9164" t="str">
            <v>RETUR PEMBELIAN - REDESIGN, FABRIKASI &amp; PEM</v>
          </cell>
        </row>
        <row r="9165">
          <cell r="B9165" t="str">
            <v>4210.0001.16012044</v>
          </cell>
          <cell r="C9165" t="str">
            <v>RETUR PEMBELIAN -  EPCI CONTRACT FOR LIMA F</v>
          </cell>
        </row>
        <row r="9166">
          <cell r="B9166" t="str">
            <v>4210.0001.16409005</v>
          </cell>
          <cell r="C9166" t="str">
            <v>RETUR PEMBELIAN - MEG Injection Package</v>
          </cell>
        </row>
        <row r="9167">
          <cell r="B9167" t="str">
            <v>4210.0001.R000000</v>
          </cell>
          <cell r="C9167" t="str">
            <v>RETUR PEMBELIAN - SEWA EQUIPMENT- EXCAVATOR</v>
          </cell>
        </row>
        <row r="9168">
          <cell r="B9168" t="str">
            <v>4301.0001.001</v>
          </cell>
          <cell r="C9168" t="str">
            <v>BIAYA GAJI - KANTOR PUSAT</v>
          </cell>
        </row>
        <row r="9169">
          <cell r="B9169" t="str">
            <v>4301.0002.001</v>
          </cell>
          <cell r="C9169" t="str">
            <v>BIAYA BBM - KANTOR PUSAT</v>
          </cell>
        </row>
        <row r="9170">
          <cell r="B9170" t="str">
            <v>4301.0003.001</v>
          </cell>
          <cell r="C9170" t="str">
            <v>BIAYA IURAN KEAMANAN DAN KEBERSIHAN - KANTOR PUSAT</v>
          </cell>
        </row>
        <row r="9171">
          <cell r="B9171" t="str">
            <v>4301.0004.001</v>
          </cell>
          <cell r="C9171" t="str">
            <v>BIAYA TOL DAN PARKIR - KANTOR PUSAT</v>
          </cell>
        </row>
        <row r="9172">
          <cell r="B9172" t="str">
            <v>4301.0005.001</v>
          </cell>
          <cell r="C9172" t="str">
            <v>BIAYA PERLENGKAPAN KANTOR - KANTOR PUSAT</v>
          </cell>
        </row>
        <row r="9173">
          <cell r="B9173" t="str">
            <v>4301.0006.001</v>
          </cell>
          <cell r="C9173" t="str">
            <v>BIAYA FOTOCOPY - KANTOR PUSAT</v>
          </cell>
        </row>
        <row r="9174">
          <cell r="B9174" t="str">
            <v>4301.0007.001</v>
          </cell>
          <cell r="C9174" t="str">
            <v>BIAYA LISTRIK, TELEPON DAN AIR  - KANTOR PUSAT</v>
          </cell>
        </row>
        <row r="9175">
          <cell r="B9175" t="str">
            <v>4301.0008.001</v>
          </cell>
          <cell r="C9175" t="str">
            <v>BIAYA SURAT-SURAT PERIJINAN - KANTOR PUSAT</v>
          </cell>
        </row>
        <row r="9176">
          <cell r="B9176" t="str">
            <v>4301.0009.001</v>
          </cell>
          <cell r="C9176" t="str">
            <v>BIAYA SUKU CADANG KENDARAAN - KANTOR PUSAT</v>
          </cell>
        </row>
        <row r="9177">
          <cell r="B9177" t="str">
            <v>4301.0010.001</v>
          </cell>
          <cell r="C9177" t="str">
            <v>BIAYA PENGOBATAN - KANTOR PUSAT</v>
          </cell>
        </row>
        <row r="9178">
          <cell r="B9178" t="str">
            <v>4301.0011.001</v>
          </cell>
          <cell r="C9178" t="str">
            <v>BIAYA PROVISI BANK - KANTOR PUSAT</v>
          </cell>
        </row>
        <row r="9179">
          <cell r="B9179" t="str">
            <v>4301.0012.001</v>
          </cell>
          <cell r="C9179" t="str">
            <v>BIAYA SERAGAM - KANTOR PUSAT</v>
          </cell>
        </row>
        <row r="9180">
          <cell r="B9180" t="str">
            <v>4301.0013.001</v>
          </cell>
          <cell r="C9180" t="str">
            <v>BIAYA DENDA PAJAK - KANTOR PUSAT</v>
          </cell>
        </row>
        <row r="9181">
          <cell r="B9181" t="str">
            <v>4301.0014.001</v>
          </cell>
          <cell r="C9181" t="str">
            <v>BIAYA KANTOR - KANTOR PUSAT</v>
          </cell>
        </row>
        <row r="9182">
          <cell r="B9182" t="str">
            <v>4301.0014.0130929</v>
          </cell>
          <cell r="C9182" t="str">
            <v>BIAYA KANTOR - OPERATION ASSISTANCE SLN</v>
          </cell>
        </row>
        <row r="9183">
          <cell r="B9183" t="str">
            <v>4301.0015.001</v>
          </cell>
          <cell r="C9183" t="str">
            <v>BIAYA POS DAN MATERAI - KANTOR PUSAT</v>
          </cell>
        </row>
        <row r="9184">
          <cell r="B9184" t="str">
            <v>4301.0016.001</v>
          </cell>
          <cell r="C9184" t="str">
            <v>BIAYA PENGIRIMAN BARANG - KANTOR PUSAT</v>
          </cell>
        </row>
        <row r="9185">
          <cell r="B9185" t="str">
            <v>4301.0017.001</v>
          </cell>
          <cell r="C9185" t="str">
            <v>BIAYA PENYUSUTAN - KANTOR PUSAT</v>
          </cell>
        </row>
        <row r="9186">
          <cell r="B9186" t="str">
            <v>4301.0018.001</v>
          </cell>
          <cell r="C9186" t="str">
            <v>BIAYA ASURANSI  - KANTOR PUSAT</v>
          </cell>
        </row>
        <row r="9187">
          <cell r="B9187" t="str">
            <v>4301.0019.001</v>
          </cell>
          <cell r="C9187" t="str">
            <v>BIAYA GEDUNG - KANTOR PUSAT</v>
          </cell>
        </row>
        <row r="9188">
          <cell r="B9188" t="str">
            <v>4301.0020.001</v>
          </cell>
          <cell r="C9188" t="str">
            <v>BIAYA PEMASARAN DAN MARKETING - KANTOR PUSAT</v>
          </cell>
        </row>
        <row r="9189">
          <cell r="B9189" t="str">
            <v>4301.0021.001</v>
          </cell>
          <cell r="C9189" t="str">
            <v>BIAYA TIKET &amp; DINAS PERJALANAN - KANTOR PUSAT</v>
          </cell>
        </row>
        <row r="9190">
          <cell r="B9190" t="str">
            <v>4301.0022.001</v>
          </cell>
          <cell r="C9190" t="str">
            <v>BIAYA JAMUAN / ENTERTAINMENT - KANTOR PUSAT</v>
          </cell>
        </row>
        <row r="9191">
          <cell r="B9191" t="str">
            <v>4301.0023.001</v>
          </cell>
          <cell r="C9191" t="str">
            <v>BIAYA LEASING - KANTOR PUSAT</v>
          </cell>
        </row>
        <row r="9192">
          <cell r="B9192" t="str">
            <v>4301.0024.001</v>
          </cell>
          <cell r="C9192" t="str">
            <v>BIAYA JAMSOSTEK - KANTOR PUSAT</v>
          </cell>
        </row>
        <row r="9193">
          <cell r="B9193" t="str">
            <v>4301.0025.001</v>
          </cell>
          <cell r="C9193" t="str">
            <v>BIAYA MAKAN KARYAWAN - KANTOR PUSAT</v>
          </cell>
        </row>
        <row r="9194">
          <cell r="B9194" t="str">
            <v>4301.0026.001</v>
          </cell>
          <cell r="C9194" t="str">
            <v>BIAYA PPH - KANTOR PUSAT</v>
          </cell>
        </row>
        <row r="9195">
          <cell r="B9195" t="str">
            <v>4301.0027.001</v>
          </cell>
          <cell r="C9195" t="str">
            <v>BIAYA PAJAK - KANTOR PUSAT</v>
          </cell>
        </row>
        <row r="9196">
          <cell r="B9196" t="str">
            <v>4301.0028.001</v>
          </cell>
          <cell r="C9196" t="str">
            <v>BIAYA PBB - KANTOR PUSAT</v>
          </cell>
        </row>
        <row r="9197">
          <cell r="B9197" t="str">
            <v>4301.0029.001</v>
          </cell>
          <cell r="C9197" t="str">
            <v>BIAYA PENDAFTARAN TENDER - KANTOR PUSAT</v>
          </cell>
        </row>
        <row r="9198">
          <cell r="B9198" t="str">
            <v>4301.0030.001</v>
          </cell>
          <cell r="C9198" t="str">
            <v>BIAYA BID BOND - KANTOR PUSAT</v>
          </cell>
        </row>
        <row r="9199">
          <cell r="B9199" t="str">
            <v>4301.0031.001</v>
          </cell>
          <cell r="C9199" t="str">
            <v>BIAYA REFF. BANK - KANTOR PUSAT</v>
          </cell>
        </row>
        <row r="9200">
          <cell r="B9200" t="str">
            <v>4301.0032.001</v>
          </cell>
          <cell r="C9200" t="str">
            <v>BIAYA KEPERLUAN DAPUR / KANTOR - KANTOR PUSAT</v>
          </cell>
        </row>
        <row r="9201">
          <cell r="B9201" t="str">
            <v>4301.0033.001</v>
          </cell>
          <cell r="C9201" t="str">
            <v>BIAYA AUDIT - KANTOR PUSAT</v>
          </cell>
        </row>
        <row r="9202">
          <cell r="B9202" t="str">
            <v>4301.0034.001</v>
          </cell>
          <cell r="C9202" t="str">
            <v>BIAYA SEWA KENDARAAN - KANTOR PUSAT</v>
          </cell>
        </row>
        <row r="9203">
          <cell r="B9203" t="str">
            <v>4301.0035.001</v>
          </cell>
          <cell r="C9203" t="str">
            <v>BIAYA JASA PROFESIONAL - KANTOR PUSAT</v>
          </cell>
        </row>
        <row r="9204">
          <cell r="B9204" t="str">
            <v>4301.0036.001</v>
          </cell>
          <cell r="C9204" t="str">
            <v>BIAYA BISNIS DEVELOPMENT - KANTOR PUSAT</v>
          </cell>
        </row>
        <row r="9205">
          <cell r="B9205" t="str">
            <v>4301.0037.001</v>
          </cell>
          <cell r="C9205" t="str">
            <v>BIAYA KESEJAHTERAAN KARYAWAN - KANTOR PUSAT</v>
          </cell>
        </row>
        <row r="9206">
          <cell r="B9206" t="str">
            <v>4302.0002.001</v>
          </cell>
          <cell r="C9206" t="str">
            <v>BIAYA PENYUSUTAN - BANGUNAN - KANTOR PUSAT</v>
          </cell>
        </row>
        <row r="9207">
          <cell r="B9207" t="str">
            <v>4302.0003.001</v>
          </cell>
          <cell r="C9207" t="str">
            <v>BIAYA PENYUSUTAN - MESIN - KANTOR PUSAT</v>
          </cell>
        </row>
        <row r="9208">
          <cell r="B9208" t="str">
            <v>4302.0004.001</v>
          </cell>
          <cell r="C9208" t="str">
            <v>BIAYA PENYUSUTAN - KENDARAAN - KANTOR PUSAT</v>
          </cell>
        </row>
        <row r="9209">
          <cell r="B9209" t="str">
            <v>4302.0005.001</v>
          </cell>
          <cell r="C9209" t="str">
            <v>BIAYA PENYUSUTAN - PERALATAN KANTOR - KANTOR PUSAT</v>
          </cell>
        </row>
        <row r="9210">
          <cell r="B9210" t="str">
            <v>4401.0001.001</v>
          </cell>
          <cell r="C9210" t="str">
            <v>PENDAPATAN LAIN-LAIN - KANTOR PUSAT</v>
          </cell>
        </row>
        <row r="9211">
          <cell r="B9211" t="str">
            <v>4401.0002.001</v>
          </cell>
          <cell r="C9211" t="str">
            <v>JASA GIRO - KANTOR PUSAT</v>
          </cell>
        </row>
        <row r="9212">
          <cell r="B9212" t="str">
            <v>4401.0003.001</v>
          </cell>
          <cell r="C9212" t="str">
            <v>BUNGA DEPOSITO - KANTOR PUSAT</v>
          </cell>
        </row>
        <row r="9213">
          <cell r="B9213" t="str">
            <v>4401.0004.001</v>
          </cell>
          <cell r="C9213" t="str">
            <v>LABA SELISIH KURS - KANTOR PUSAT</v>
          </cell>
        </row>
        <row r="9214">
          <cell r="B9214" t="str">
            <v>4401.0005.001</v>
          </cell>
          <cell r="C9214" t="str">
            <v>LABA PENJUALAN AT - KANTOR PUSAT</v>
          </cell>
        </row>
        <row r="9215">
          <cell r="B9215" t="str">
            <v>4401.0006.001</v>
          </cell>
          <cell r="C9215" t="str">
            <v>LABA PENJUALAN SAHAM - KANTOR PUSAT</v>
          </cell>
        </row>
        <row r="9216">
          <cell r="B9216" t="str">
            <v>4401.0007.001</v>
          </cell>
          <cell r="C9216" t="str">
            <v>PENDAPATAN DEVIDEN - KANTOR PUSAT</v>
          </cell>
        </row>
        <row r="9217">
          <cell r="B9217" t="str">
            <v>4401.0008.001</v>
          </cell>
          <cell r="C9217" t="str">
            <v>PENJUALAN VALAS - KANTOR PUSAT</v>
          </cell>
        </row>
        <row r="9218">
          <cell r="B9218" t="str">
            <v>4401.0010.001</v>
          </cell>
          <cell r="C9218" t="str">
            <v>LABA / RUGI SELISIH KURS - KANTOR PUSAT</v>
          </cell>
        </row>
        <row r="9219">
          <cell r="B9219" t="str">
            <v>4402.0001.001</v>
          </cell>
          <cell r="C9219" t="str">
            <v>BIAYA LAIN-LAIN - KANTOR PUSAT</v>
          </cell>
        </row>
        <row r="9220">
          <cell r="B9220" t="str">
            <v>4402.0002.001</v>
          </cell>
          <cell r="C9220" t="str">
            <v>BIAYA BUNGA PINJAMAN  - KANTOR PUSAT</v>
          </cell>
        </row>
        <row r="9221">
          <cell r="B9221" t="str">
            <v>4402.0003.001</v>
          </cell>
          <cell r="C9221" t="str">
            <v>BIAYA ADMINISTRASI - KANTOR PUSAT</v>
          </cell>
        </row>
        <row r="9222">
          <cell r="B9222" t="str">
            <v>4402.0004.001</v>
          </cell>
          <cell r="C9222" t="str">
            <v>RUGI SELISI KURS - KANTOR PUSAT</v>
          </cell>
        </row>
        <row r="9223">
          <cell r="B9223" t="str">
            <v>4402.0005.001</v>
          </cell>
          <cell r="C9223" t="str">
            <v>RUGI PENGHENTIAN / PENJUALAN AT - KANTOR PUSAT</v>
          </cell>
        </row>
        <row r="9224">
          <cell r="B9224" t="str">
            <v>4402.0006.001</v>
          </cell>
          <cell r="C9224" t="str">
            <v>BIAYA BUNGA SEWA PEMBIAYAAN</v>
          </cell>
        </row>
        <row r="9225">
          <cell r="B9225" t="str">
            <v>4402.0007.001</v>
          </cell>
          <cell r="C9225" t="str">
            <v>BIAYA BUNGA PEMBIAYAAN KONSUMEN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46"/>
  <sheetViews>
    <sheetView topLeftCell="D5" workbookViewId="0">
      <selection activeCell="E10" sqref="E10"/>
    </sheetView>
  </sheetViews>
  <sheetFormatPr defaultColWidth="7.28515625" defaultRowHeight="15" customHeight="1"/>
  <cols>
    <col min="1" max="1" width="7.28515625" style="28"/>
    <col min="2" max="2" width="12.5703125" style="28" customWidth="1"/>
    <col min="3" max="3" width="12.7109375" style="28" customWidth="1"/>
    <col min="4" max="4" width="14" style="28" customWidth="1"/>
    <col min="5" max="5" width="22.140625" style="4" customWidth="1"/>
    <col min="6" max="6" width="22.85546875" style="28" customWidth="1"/>
    <col min="7" max="7" width="12.5703125" style="28" customWidth="1"/>
    <col min="8" max="8" width="7.28515625" style="28"/>
    <col min="9" max="9" width="15" style="28" customWidth="1"/>
    <col min="10" max="10" width="14.85546875" style="28" customWidth="1"/>
    <col min="11" max="12" width="17" style="28" customWidth="1"/>
    <col min="13" max="13" width="19.140625" style="28" customWidth="1"/>
    <col min="14" max="14" width="17.42578125" style="28" customWidth="1"/>
    <col min="15" max="15" width="16.5703125" style="28" customWidth="1"/>
    <col min="16" max="16384" width="7.28515625" style="28"/>
  </cols>
  <sheetData>
    <row r="4" spans="1:15" ht="15" customHeight="1">
      <c r="A4" s="28">
        <v>1</v>
      </c>
      <c r="B4" s="35" t="s">
        <v>0</v>
      </c>
      <c r="C4" s="35"/>
      <c r="D4" s="35"/>
      <c r="E4" s="47"/>
      <c r="F4" s="35"/>
      <c r="G4" s="35"/>
      <c r="H4" s="47"/>
      <c r="I4" s="47"/>
      <c r="J4" s="47"/>
      <c r="K4" s="47"/>
      <c r="L4" s="47"/>
      <c r="M4" s="35"/>
      <c r="N4" s="35"/>
      <c r="O4" s="35"/>
    </row>
    <row r="5" spans="1:15" ht="15" customHeight="1">
      <c r="A5" s="28">
        <v>2</v>
      </c>
      <c r="B5" s="35" t="s">
        <v>1</v>
      </c>
      <c r="C5" s="35"/>
      <c r="D5" s="35"/>
      <c r="E5" s="47"/>
      <c r="F5" s="35"/>
      <c r="G5" s="35"/>
      <c r="H5" s="47"/>
      <c r="I5" s="47"/>
      <c r="J5" s="47"/>
      <c r="K5" s="47"/>
      <c r="L5" s="47"/>
      <c r="M5" s="35"/>
      <c r="N5" s="35"/>
      <c r="O5" s="35"/>
    </row>
    <row r="6" spans="1:15" ht="15" customHeight="1" thickBot="1">
      <c r="A6" s="28">
        <v>3</v>
      </c>
      <c r="B6" s="60" t="s">
        <v>105</v>
      </c>
      <c r="C6" s="35"/>
      <c r="D6" s="60"/>
      <c r="E6" s="59"/>
      <c r="F6" s="60"/>
      <c r="G6" s="60"/>
      <c r="H6" s="59"/>
      <c r="I6" s="59"/>
      <c r="J6" s="59"/>
      <c r="K6" s="59"/>
      <c r="L6" s="59"/>
      <c r="M6" s="60"/>
      <c r="N6" s="60"/>
      <c r="O6" s="60"/>
    </row>
    <row r="7" spans="1:15" ht="15" customHeight="1" thickTop="1">
      <c r="A7" s="28">
        <v>4</v>
      </c>
      <c r="B7" s="62" t="s">
        <v>2</v>
      </c>
      <c r="C7" s="62" t="s">
        <v>3</v>
      </c>
      <c r="D7" s="62" t="s">
        <v>4</v>
      </c>
      <c r="E7" s="63" t="s">
        <v>18</v>
      </c>
      <c r="F7" s="62" t="s">
        <v>5</v>
      </c>
      <c r="G7" s="62" t="s">
        <v>6</v>
      </c>
      <c r="H7" s="62" t="s">
        <v>45</v>
      </c>
      <c r="I7" s="991" t="s">
        <v>25</v>
      </c>
      <c r="J7" s="992"/>
      <c r="K7" s="993"/>
      <c r="L7" s="579" t="s">
        <v>23</v>
      </c>
      <c r="M7" s="994" t="s">
        <v>26</v>
      </c>
      <c r="N7" s="995"/>
      <c r="O7" s="996"/>
    </row>
    <row r="8" spans="1:15" ht="15" customHeight="1">
      <c r="A8" s="28">
        <v>5</v>
      </c>
      <c r="B8" s="38"/>
      <c r="C8" s="38"/>
      <c r="D8" s="38"/>
      <c r="E8" s="37"/>
      <c r="F8" s="38"/>
      <c r="G8" s="38"/>
      <c r="H8" s="38"/>
      <c r="I8" s="64" t="s">
        <v>7</v>
      </c>
      <c r="J8" s="64" t="s">
        <v>8</v>
      </c>
      <c r="K8" s="64" t="s">
        <v>9</v>
      </c>
      <c r="L8" s="64"/>
      <c r="M8" s="37" t="s">
        <v>7</v>
      </c>
      <c r="N8" s="37" t="s">
        <v>8</v>
      </c>
      <c r="O8" s="37" t="s">
        <v>9</v>
      </c>
    </row>
    <row r="9" spans="1:15" ht="15" customHeight="1">
      <c r="A9" s="28">
        <v>6</v>
      </c>
      <c r="B9" s="29" t="s">
        <v>157</v>
      </c>
      <c r="C9" s="27"/>
      <c r="D9" s="27"/>
      <c r="E9" s="30"/>
      <c r="F9" s="27" t="s">
        <v>10</v>
      </c>
      <c r="G9" s="27"/>
      <c r="H9" s="27"/>
      <c r="I9" s="65"/>
      <c r="J9" s="65"/>
      <c r="K9" s="65"/>
      <c r="L9" s="65"/>
      <c r="M9" s="27"/>
      <c r="N9" s="27"/>
      <c r="O9" s="27">
        <v>69452000</v>
      </c>
    </row>
    <row r="10" spans="1:15" ht="15" customHeight="1">
      <c r="A10" s="28">
        <v>7</v>
      </c>
      <c r="B10" s="29" t="s">
        <v>158</v>
      </c>
      <c r="C10" s="27" t="s">
        <v>11</v>
      </c>
      <c r="D10" s="27" t="s">
        <v>12</v>
      </c>
      <c r="E10" s="61" t="s">
        <v>162</v>
      </c>
      <c r="F10" s="27" t="s">
        <v>159</v>
      </c>
      <c r="G10" s="27" t="s">
        <v>160</v>
      </c>
      <c r="H10" s="556" t="s">
        <v>161</v>
      </c>
      <c r="I10" s="65"/>
      <c r="J10" s="65"/>
      <c r="K10" s="65"/>
      <c r="L10" s="65"/>
      <c r="M10" s="27"/>
      <c r="N10" s="27">
        <v>3610000</v>
      </c>
      <c r="O10" s="27">
        <f t="shared" ref="O10:O11" si="0">O9+M10-N10</f>
        <v>65842000</v>
      </c>
    </row>
    <row r="11" spans="1:15" ht="15" customHeight="1">
      <c r="A11" s="28">
        <v>8</v>
      </c>
      <c r="B11" s="29" t="s">
        <v>158</v>
      </c>
      <c r="C11" s="27" t="s">
        <v>15</v>
      </c>
      <c r="D11" s="27" t="s">
        <v>12</v>
      </c>
      <c r="E11" s="61" t="s">
        <v>27</v>
      </c>
      <c r="F11" s="27" t="s">
        <v>24</v>
      </c>
      <c r="G11" s="27" t="s">
        <v>17</v>
      </c>
      <c r="H11" s="27" t="s">
        <v>14</v>
      </c>
      <c r="I11" s="65"/>
      <c r="J11" s="65"/>
      <c r="K11" s="65"/>
      <c r="L11" s="65"/>
      <c r="M11" s="27">
        <v>10000000</v>
      </c>
      <c r="N11" s="27"/>
      <c r="O11" s="27">
        <f t="shared" si="0"/>
        <v>75842000</v>
      </c>
    </row>
    <row r="12" spans="1:15" ht="15" customHeight="1">
      <c r="A12" s="28">
        <v>9</v>
      </c>
      <c r="B12" s="27"/>
      <c r="C12" s="27"/>
      <c r="D12" s="27"/>
      <c r="E12" s="30"/>
      <c r="F12" s="27"/>
      <c r="G12" s="27"/>
      <c r="H12" s="27"/>
      <c r="I12" s="65"/>
      <c r="J12" s="65"/>
      <c r="K12" s="65"/>
      <c r="L12" s="65"/>
      <c r="M12" s="27"/>
      <c r="N12" s="27"/>
      <c r="O12" s="27"/>
    </row>
    <row r="13" spans="1:15" ht="15" customHeight="1">
      <c r="A13" s="28">
        <v>10</v>
      </c>
      <c r="B13" s="27"/>
      <c r="C13" s="27"/>
      <c r="D13" s="27"/>
      <c r="E13" s="30"/>
      <c r="F13" s="27"/>
      <c r="G13" s="27"/>
      <c r="H13" s="27"/>
      <c r="I13" s="65"/>
      <c r="J13" s="65"/>
      <c r="K13" s="65"/>
      <c r="L13" s="65"/>
      <c r="M13" s="27"/>
      <c r="N13" s="27"/>
      <c r="O13" s="27"/>
    </row>
    <row r="14" spans="1:15" ht="15" customHeight="1">
      <c r="A14" s="28">
        <v>11</v>
      </c>
      <c r="B14" s="27"/>
      <c r="C14" s="27"/>
      <c r="D14" s="27"/>
      <c r="E14" s="30"/>
      <c r="F14" s="27"/>
      <c r="G14" s="27"/>
      <c r="H14" s="27"/>
      <c r="I14" s="65"/>
      <c r="J14" s="65"/>
      <c r="K14" s="65"/>
      <c r="L14" s="65"/>
      <c r="M14" s="27"/>
      <c r="N14" s="27"/>
      <c r="O14" s="27"/>
    </row>
    <row r="15" spans="1:15" ht="15" customHeight="1">
      <c r="A15" s="28">
        <v>12</v>
      </c>
      <c r="B15" s="27"/>
      <c r="C15" s="27"/>
      <c r="D15" s="27"/>
      <c r="E15" s="30"/>
      <c r="F15" s="27"/>
      <c r="G15" s="27"/>
      <c r="H15" s="27"/>
      <c r="I15" s="65"/>
      <c r="J15" s="65"/>
      <c r="K15" s="65"/>
      <c r="L15" s="65"/>
      <c r="M15" s="27"/>
      <c r="N15" s="27"/>
      <c r="O15" s="27"/>
    </row>
    <row r="16" spans="1:15" ht="15" customHeight="1">
      <c r="A16" s="28">
        <v>13</v>
      </c>
      <c r="B16" s="27"/>
      <c r="C16" s="27"/>
      <c r="D16" s="27"/>
      <c r="E16" s="30"/>
      <c r="F16" s="27"/>
      <c r="G16" s="27"/>
      <c r="H16" s="27"/>
      <c r="I16" s="65"/>
      <c r="J16" s="65"/>
      <c r="K16" s="65"/>
      <c r="L16" s="65"/>
      <c r="M16" s="27"/>
      <c r="N16" s="27"/>
      <c r="O16" s="27"/>
    </row>
    <row r="17" spans="1:15" ht="15" customHeight="1">
      <c r="A17" s="28">
        <v>14</v>
      </c>
      <c r="B17" s="27"/>
      <c r="C17" s="27"/>
      <c r="D17" s="27"/>
      <c r="E17" s="30"/>
      <c r="F17" s="27"/>
      <c r="G17" s="56"/>
      <c r="H17" s="27"/>
      <c r="I17" s="65"/>
      <c r="J17" s="65"/>
      <c r="K17" s="65"/>
      <c r="L17" s="65"/>
      <c r="M17" s="27"/>
      <c r="N17" s="27"/>
      <c r="O17" s="27"/>
    </row>
    <row r="18" spans="1:15" ht="15" customHeight="1">
      <c r="A18" s="28">
        <v>15</v>
      </c>
      <c r="B18" s="27"/>
      <c r="C18" s="27"/>
      <c r="D18" s="27"/>
      <c r="E18" s="30"/>
      <c r="F18" s="27"/>
      <c r="G18" s="56"/>
      <c r="H18" s="27"/>
      <c r="I18" s="65"/>
      <c r="J18" s="65"/>
      <c r="K18" s="65"/>
      <c r="L18" s="65"/>
      <c r="M18" s="27"/>
      <c r="N18" s="27"/>
      <c r="O18" s="27"/>
    </row>
    <row r="19" spans="1:15" ht="15" customHeight="1">
      <c r="A19" s="28">
        <v>16</v>
      </c>
      <c r="B19" s="27"/>
      <c r="C19" s="27"/>
      <c r="D19" s="27"/>
      <c r="E19" s="30"/>
      <c r="F19" s="27"/>
      <c r="G19" s="27"/>
      <c r="H19" s="27"/>
      <c r="I19" s="65"/>
      <c r="J19" s="65"/>
      <c r="K19" s="65"/>
      <c r="L19" s="65"/>
      <c r="M19" s="27"/>
      <c r="N19" s="27"/>
      <c r="O19" s="27"/>
    </row>
    <row r="20" spans="1:15" ht="15" customHeight="1">
      <c r="A20" s="28">
        <v>17</v>
      </c>
      <c r="B20" s="27"/>
      <c r="C20" s="27"/>
      <c r="D20" s="27"/>
      <c r="E20" s="61"/>
      <c r="F20" s="27"/>
      <c r="G20" s="27"/>
      <c r="H20" s="27"/>
      <c r="I20" s="65"/>
      <c r="J20" s="65"/>
      <c r="K20" s="65"/>
      <c r="L20" s="65"/>
      <c r="M20" s="27"/>
      <c r="N20" s="27"/>
      <c r="O20" s="27"/>
    </row>
    <row r="21" spans="1:15" ht="15" customHeight="1">
      <c r="A21" s="28">
        <v>18</v>
      </c>
      <c r="B21" s="27"/>
      <c r="C21" s="27"/>
      <c r="D21" s="27"/>
      <c r="E21" s="30"/>
      <c r="F21" s="27"/>
      <c r="G21" s="27"/>
      <c r="H21" s="27"/>
      <c r="I21" s="65"/>
      <c r="J21" s="65"/>
      <c r="K21" s="65"/>
      <c r="L21" s="65"/>
      <c r="M21" s="27"/>
      <c r="N21" s="27"/>
      <c r="O21" s="27"/>
    </row>
    <row r="22" spans="1:15" ht="15" customHeight="1">
      <c r="A22" s="28">
        <v>19</v>
      </c>
      <c r="B22" s="27"/>
      <c r="C22" s="27"/>
      <c r="D22" s="27"/>
      <c r="E22" s="30"/>
      <c r="F22" s="27"/>
      <c r="G22" s="27"/>
      <c r="H22" s="27"/>
      <c r="I22" s="65"/>
      <c r="J22" s="65"/>
      <c r="K22" s="65"/>
      <c r="L22" s="65"/>
      <c r="M22" s="27"/>
      <c r="N22" s="27"/>
      <c r="O22" s="27"/>
    </row>
    <row r="23" spans="1:15" ht="15" customHeight="1">
      <c r="A23" s="28">
        <v>20</v>
      </c>
      <c r="B23" s="27"/>
      <c r="C23" s="27"/>
      <c r="D23" s="27"/>
      <c r="E23" s="30"/>
      <c r="F23" s="27"/>
      <c r="G23" s="56"/>
      <c r="H23" s="27"/>
      <c r="I23" s="65"/>
      <c r="J23" s="65"/>
      <c r="K23" s="65"/>
      <c r="L23" s="65"/>
      <c r="M23" s="27"/>
      <c r="N23" s="27"/>
      <c r="O23" s="27"/>
    </row>
    <row r="24" spans="1:15" ht="15" customHeight="1">
      <c r="A24" s="28">
        <v>21</v>
      </c>
      <c r="B24" s="27"/>
      <c r="C24" s="27"/>
      <c r="D24" s="27"/>
      <c r="E24" s="30"/>
      <c r="F24" s="27"/>
      <c r="G24" s="27"/>
      <c r="H24" s="27"/>
      <c r="I24" s="65"/>
      <c r="J24" s="65"/>
      <c r="K24" s="65"/>
      <c r="L24" s="65"/>
      <c r="M24" s="27"/>
      <c r="N24" s="27"/>
      <c r="O24" s="27"/>
    </row>
    <row r="25" spans="1:15" ht="15" customHeight="1">
      <c r="A25" s="28">
        <v>22</v>
      </c>
      <c r="B25" s="27"/>
      <c r="C25" s="27"/>
      <c r="D25" s="27"/>
      <c r="E25" s="30"/>
      <c r="F25" s="27"/>
      <c r="G25" s="27"/>
      <c r="H25" s="27"/>
      <c r="I25" s="65"/>
      <c r="J25" s="65"/>
      <c r="K25" s="65"/>
      <c r="L25" s="65"/>
      <c r="M25" s="27"/>
      <c r="N25" s="27"/>
      <c r="O25" s="27"/>
    </row>
    <row r="26" spans="1:15" ht="15" customHeight="1">
      <c r="A26" s="28">
        <v>23</v>
      </c>
      <c r="B26" s="27"/>
      <c r="C26" s="27"/>
      <c r="D26" s="27"/>
      <c r="E26" s="30"/>
      <c r="F26" s="27"/>
      <c r="G26" s="56"/>
      <c r="H26" s="27"/>
      <c r="I26" s="65"/>
      <c r="J26" s="65"/>
      <c r="K26" s="65"/>
      <c r="L26" s="65"/>
      <c r="M26" s="27"/>
      <c r="N26" s="27"/>
      <c r="O26" s="27"/>
    </row>
    <row r="27" spans="1:15" ht="15" customHeight="1">
      <c r="A27" s="28">
        <v>24</v>
      </c>
      <c r="B27" s="27"/>
      <c r="C27" s="27"/>
      <c r="D27" s="27"/>
      <c r="E27" s="30"/>
      <c r="F27" s="27"/>
      <c r="G27" s="27"/>
      <c r="H27" s="27"/>
      <c r="I27" s="65"/>
      <c r="J27" s="65"/>
      <c r="K27" s="65"/>
      <c r="L27" s="65"/>
      <c r="M27" s="27"/>
      <c r="N27" s="27"/>
      <c r="O27" s="27"/>
    </row>
    <row r="28" spans="1:15" ht="15" customHeight="1">
      <c r="A28" s="28">
        <v>25</v>
      </c>
      <c r="B28" s="27"/>
      <c r="C28" s="27"/>
      <c r="D28" s="27"/>
      <c r="E28" s="30"/>
      <c r="F28" s="27"/>
      <c r="G28" s="27"/>
      <c r="H28" s="27"/>
      <c r="I28" s="65"/>
      <c r="J28" s="65"/>
      <c r="K28" s="65"/>
      <c r="L28" s="65"/>
      <c r="M28" s="27"/>
      <c r="N28" s="27"/>
      <c r="O28" s="27"/>
    </row>
    <row r="29" spans="1:15" ht="15" customHeight="1">
      <c r="A29" s="28">
        <v>26</v>
      </c>
      <c r="B29" s="27"/>
      <c r="C29" s="27"/>
      <c r="D29" s="27"/>
      <c r="E29" s="30"/>
      <c r="F29" s="27"/>
      <c r="G29" s="56"/>
      <c r="H29" s="27"/>
      <c r="I29" s="65"/>
      <c r="J29" s="65"/>
      <c r="K29" s="65"/>
      <c r="L29" s="65"/>
      <c r="M29" s="27"/>
      <c r="N29" s="27"/>
      <c r="O29" s="27"/>
    </row>
    <row r="30" spans="1:15" ht="15" customHeight="1">
      <c r="A30" s="28">
        <v>27</v>
      </c>
      <c r="B30" s="27"/>
      <c r="C30" s="27"/>
      <c r="D30" s="27"/>
      <c r="E30" s="30"/>
      <c r="F30" s="27"/>
      <c r="G30" s="27"/>
      <c r="H30" s="27"/>
      <c r="I30" s="65"/>
      <c r="J30" s="65"/>
      <c r="K30" s="65"/>
      <c r="L30" s="65"/>
      <c r="M30" s="27"/>
      <c r="N30" s="27"/>
      <c r="O30" s="27"/>
    </row>
    <row r="31" spans="1:15" ht="15" customHeight="1">
      <c r="A31" s="28">
        <v>28</v>
      </c>
      <c r="B31" s="27"/>
      <c r="C31" s="27"/>
      <c r="D31" s="27"/>
      <c r="E31" s="30"/>
      <c r="F31" s="27"/>
      <c r="G31" s="56"/>
      <c r="H31" s="27"/>
      <c r="I31" s="65"/>
      <c r="J31" s="65"/>
      <c r="K31" s="65"/>
      <c r="L31" s="65"/>
      <c r="M31" s="27"/>
      <c r="N31" s="27"/>
      <c r="O31" s="27"/>
    </row>
    <row r="32" spans="1:15" ht="15" customHeight="1">
      <c r="A32" s="28">
        <v>29</v>
      </c>
      <c r="B32" s="27"/>
      <c r="C32" s="27"/>
      <c r="D32" s="27"/>
      <c r="E32" s="30"/>
      <c r="F32" s="27"/>
      <c r="G32" s="27"/>
      <c r="H32" s="27"/>
      <c r="I32" s="65"/>
      <c r="J32" s="65"/>
      <c r="K32" s="65"/>
      <c r="L32" s="65"/>
      <c r="M32" s="27"/>
      <c r="N32" s="27"/>
      <c r="O32" s="27"/>
    </row>
    <row r="33" spans="1:15" ht="15" customHeight="1">
      <c r="A33" s="28">
        <v>30</v>
      </c>
      <c r="B33" s="27"/>
      <c r="C33" s="27"/>
      <c r="D33" s="27"/>
      <c r="E33" s="30"/>
      <c r="F33" s="27"/>
      <c r="G33" s="56"/>
      <c r="H33" s="27"/>
      <c r="I33" s="65"/>
      <c r="J33" s="65"/>
      <c r="K33" s="65"/>
      <c r="L33" s="65"/>
      <c r="M33" s="27"/>
      <c r="N33" s="27"/>
      <c r="O33" s="27"/>
    </row>
    <row r="34" spans="1:15" ht="15" customHeight="1">
      <c r="A34" s="28">
        <v>31</v>
      </c>
      <c r="B34" s="27"/>
      <c r="C34" s="27"/>
      <c r="D34" s="27"/>
      <c r="E34" s="30"/>
      <c r="F34" s="27"/>
      <c r="G34" s="27"/>
      <c r="H34" s="27"/>
      <c r="I34" s="65"/>
      <c r="J34" s="65"/>
      <c r="K34" s="65"/>
      <c r="L34" s="65"/>
      <c r="M34" s="27"/>
      <c r="N34" s="27"/>
      <c r="O34" s="27"/>
    </row>
    <row r="35" spans="1:15" ht="15" customHeight="1">
      <c r="A35" s="28">
        <v>32</v>
      </c>
      <c r="B35" s="27"/>
      <c r="C35" s="27"/>
      <c r="D35" s="27"/>
      <c r="E35" s="30"/>
      <c r="F35" s="27"/>
      <c r="G35" s="56"/>
      <c r="H35" s="27"/>
      <c r="I35" s="65"/>
      <c r="J35" s="65"/>
      <c r="K35" s="65"/>
      <c r="L35" s="65"/>
      <c r="M35" s="27"/>
      <c r="N35" s="27"/>
      <c r="O35" s="27"/>
    </row>
    <row r="36" spans="1:15" ht="15" customHeight="1">
      <c r="A36" s="28">
        <v>33</v>
      </c>
      <c r="B36" s="27"/>
      <c r="C36" s="27"/>
      <c r="D36" s="27"/>
      <c r="E36" s="30"/>
      <c r="F36" s="27"/>
      <c r="G36" s="27"/>
      <c r="H36" s="27"/>
      <c r="I36" s="65"/>
      <c r="J36" s="65"/>
      <c r="K36" s="65"/>
      <c r="L36" s="65"/>
      <c r="M36" s="27"/>
      <c r="N36" s="27"/>
      <c r="O36" s="27"/>
    </row>
    <row r="37" spans="1:15" ht="15" customHeight="1">
      <c r="A37" s="28">
        <v>34</v>
      </c>
      <c r="B37" s="27"/>
      <c r="C37" s="27"/>
      <c r="D37" s="27"/>
      <c r="E37" s="61"/>
      <c r="F37" s="27"/>
      <c r="G37" s="27"/>
      <c r="H37" s="27"/>
      <c r="I37" s="65"/>
      <c r="J37" s="65"/>
      <c r="K37" s="65"/>
      <c r="L37" s="65"/>
      <c r="M37" s="27"/>
      <c r="N37" s="27"/>
      <c r="O37" s="27"/>
    </row>
    <row r="38" spans="1:15" ht="15" customHeight="1">
      <c r="A38" s="28">
        <v>35</v>
      </c>
      <c r="B38" s="27"/>
      <c r="C38" s="27"/>
      <c r="D38" s="27"/>
      <c r="E38" s="30"/>
      <c r="F38" s="27"/>
      <c r="G38" s="27"/>
      <c r="H38" s="27"/>
      <c r="I38" s="65"/>
      <c r="J38" s="65"/>
      <c r="K38" s="65"/>
      <c r="L38" s="65"/>
      <c r="M38" s="27"/>
      <c r="N38" s="27"/>
      <c r="O38" s="27"/>
    </row>
    <row r="39" spans="1:15" ht="15" customHeight="1">
      <c r="A39" s="28">
        <v>36</v>
      </c>
      <c r="B39" s="27"/>
      <c r="C39" s="27"/>
      <c r="D39" s="27"/>
      <c r="E39" s="30"/>
      <c r="F39" s="27"/>
      <c r="G39" s="27"/>
      <c r="H39" s="27"/>
      <c r="I39" s="65"/>
      <c r="J39" s="65"/>
      <c r="K39" s="65"/>
      <c r="L39" s="65"/>
      <c r="M39" s="27"/>
      <c r="N39" s="27"/>
      <c r="O39" s="27"/>
    </row>
    <row r="40" spans="1:15" ht="15" customHeight="1">
      <c r="A40" s="28">
        <v>37</v>
      </c>
      <c r="B40" s="27"/>
      <c r="C40" s="27"/>
      <c r="D40" s="27"/>
      <c r="E40" s="30"/>
      <c r="F40" s="27"/>
      <c r="G40" s="27"/>
      <c r="H40" s="27"/>
      <c r="I40" s="65"/>
      <c r="J40" s="65"/>
      <c r="K40" s="65"/>
      <c r="L40" s="65"/>
      <c r="M40" s="27"/>
      <c r="N40" s="27"/>
      <c r="O40" s="27"/>
    </row>
    <row r="41" spans="1:15" ht="15" customHeight="1">
      <c r="A41" s="28">
        <v>38</v>
      </c>
      <c r="B41" s="27"/>
      <c r="C41" s="27"/>
      <c r="D41" s="27"/>
      <c r="E41" s="30"/>
      <c r="F41" s="27"/>
      <c r="G41" s="27"/>
      <c r="H41" s="27"/>
      <c r="I41" s="65"/>
      <c r="J41" s="65"/>
      <c r="K41" s="65"/>
      <c r="L41" s="65"/>
      <c r="M41" s="27"/>
      <c r="N41" s="27"/>
      <c r="O41" s="27"/>
    </row>
    <row r="42" spans="1:15" ht="15" customHeight="1">
      <c r="A42" s="28">
        <v>39</v>
      </c>
      <c r="B42" s="27"/>
      <c r="C42" s="27"/>
      <c r="D42" s="27"/>
      <c r="E42" s="30"/>
      <c r="F42" s="27"/>
      <c r="G42" s="56"/>
      <c r="H42" s="27"/>
      <c r="I42" s="65"/>
      <c r="J42" s="65"/>
      <c r="K42" s="65"/>
      <c r="L42" s="65"/>
      <c r="M42" s="27"/>
      <c r="N42" s="27"/>
      <c r="O42" s="27"/>
    </row>
    <row r="43" spans="1:15" ht="15" customHeight="1">
      <c r="A43" s="28">
        <v>40</v>
      </c>
      <c r="B43" s="27"/>
      <c r="C43" s="27"/>
      <c r="D43" s="27"/>
      <c r="E43" s="30"/>
      <c r="F43" s="27"/>
      <c r="G43" s="56"/>
      <c r="H43" s="27"/>
      <c r="I43" s="65"/>
      <c r="J43" s="65"/>
      <c r="K43" s="65"/>
      <c r="L43" s="65"/>
      <c r="M43" s="27"/>
      <c r="N43" s="27"/>
      <c r="O43" s="27"/>
    </row>
    <row r="44" spans="1:15" ht="15" customHeight="1">
      <c r="A44" s="28">
        <v>41</v>
      </c>
      <c r="B44" s="27"/>
      <c r="C44" s="27"/>
      <c r="D44" s="27"/>
      <c r="E44" s="30"/>
      <c r="F44" s="27"/>
      <c r="G44" s="27"/>
      <c r="H44" s="27"/>
      <c r="I44" s="65"/>
      <c r="J44" s="65"/>
      <c r="K44" s="65"/>
      <c r="L44" s="65"/>
      <c r="M44" s="27"/>
      <c r="N44" s="27"/>
      <c r="O44" s="27"/>
    </row>
    <row r="45" spans="1:15" ht="15" customHeight="1" thickBot="1">
      <c r="A45" s="28">
        <v>42</v>
      </c>
      <c r="B45" s="44"/>
      <c r="C45" s="44"/>
      <c r="D45" s="44"/>
      <c r="E45" s="41"/>
      <c r="F45" s="44"/>
      <c r="G45" s="44"/>
      <c r="H45" s="44"/>
      <c r="I45" s="66"/>
      <c r="J45" s="66"/>
      <c r="K45" s="66"/>
      <c r="L45" s="66"/>
      <c r="M45" s="44"/>
      <c r="N45" s="44"/>
      <c r="O45" s="44"/>
    </row>
    <row r="46" spans="1:15" ht="15" customHeight="1" thickTop="1"/>
  </sheetData>
  <mergeCells count="2">
    <mergeCell ref="I7:K7"/>
    <mergeCell ref="M7:O7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4"/>
  <sheetViews>
    <sheetView workbookViewId="0">
      <selection activeCell="E9" sqref="E9"/>
    </sheetView>
  </sheetViews>
  <sheetFormatPr defaultRowHeight="15" customHeight="1"/>
  <cols>
    <col min="1" max="2" width="9.140625" style="561"/>
    <col min="3" max="3" width="18" style="561" customWidth="1"/>
    <col min="4" max="4" width="18.5703125" style="561" customWidth="1"/>
    <col min="5" max="5" width="18.28515625" style="565" customWidth="1"/>
    <col min="6" max="6" width="24.85546875" style="561" customWidth="1"/>
    <col min="7" max="7" width="15.7109375" style="561" customWidth="1"/>
    <col min="8" max="8" width="15.5703125" style="561" customWidth="1"/>
    <col min="9" max="9" width="12.42578125" style="561" bestFit="1" customWidth="1"/>
    <col min="10" max="16384" width="9.140625" style="561"/>
  </cols>
  <sheetData>
    <row r="1" spans="2:9" ht="15" customHeight="1">
      <c r="B1" s="561" t="s">
        <v>0</v>
      </c>
    </row>
    <row r="2" spans="2:9" ht="15" customHeight="1">
      <c r="B2" s="561" t="s">
        <v>163</v>
      </c>
    </row>
    <row r="3" spans="2:9" ht="15" customHeight="1">
      <c r="B3" s="561" t="s">
        <v>105</v>
      </c>
    </row>
    <row r="5" spans="2:9" ht="15" customHeight="1" thickBot="1">
      <c r="B5" s="562" t="s">
        <v>2</v>
      </c>
      <c r="C5" s="562" t="s">
        <v>3</v>
      </c>
      <c r="D5" s="562" t="s">
        <v>4</v>
      </c>
      <c r="E5" s="562" t="s">
        <v>164</v>
      </c>
      <c r="F5" s="562" t="s">
        <v>5</v>
      </c>
      <c r="G5" s="562" t="s">
        <v>7</v>
      </c>
      <c r="H5" s="562" t="s">
        <v>8</v>
      </c>
    </row>
    <row r="6" spans="2:9" ht="15" customHeight="1" thickTop="1"/>
    <row r="7" spans="2:9" ht="15" customHeight="1">
      <c r="B7" s="563" t="str">
        <f>+'BKAS IDR'!B11</f>
        <v>12/01/03</v>
      </c>
      <c r="C7" s="563" t="str">
        <f>+'BKAS IDR'!C11</f>
        <v>CRJ-KAS IDR</v>
      </c>
      <c r="D7" s="563" t="str">
        <f>+'BKAS IDR'!D11</f>
        <v>01-001</v>
      </c>
      <c r="E7" s="566" t="s">
        <v>165</v>
      </c>
      <c r="F7" s="561" t="s">
        <v>167</v>
      </c>
      <c r="G7" s="563">
        <f>+'BKAS IDR'!M11</f>
        <v>10000000</v>
      </c>
      <c r="I7" s="563"/>
    </row>
    <row r="8" spans="2:9" ht="15" customHeight="1">
      <c r="B8" s="563" t="s">
        <v>158</v>
      </c>
      <c r="C8" s="563" t="s">
        <v>15</v>
      </c>
      <c r="D8" s="563" t="s">
        <v>12</v>
      </c>
      <c r="E8" s="567" t="str">
        <f>+'BKAS IDR'!E11</f>
        <v>1102.9999.0000000</v>
      </c>
      <c r="F8" s="563" t="str">
        <f>+'BKAS IDR'!F11</f>
        <v>ISI KAS</v>
      </c>
      <c r="H8" s="563">
        <f>+'BKAS IDR'!M11</f>
        <v>10000000</v>
      </c>
      <c r="I8" s="563"/>
    </row>
    <row r="9" spans="2:9" ht="15" customHeight="1">
      <c r="I9" s="563"/>
    </row>
    <row r="10" spans="2:9" ht="15" customHeight="1" thickBot="1">
      <c r="B10" s="568"/>
      <c r="C10" s="568"/>
      <c r="D10" s="568"/>
      <c r="E10" s="562"/>
      <c r="F10" s="568"/>
      <c r="G10" s="569">
        <f>SUM(G7:G9)</f>
        <v>10000000</v>
      </c>
      <c r="H10" s="569">
        <f>SUM(H7:H9)</f>
        <v>10000000</v>
      </c>
      <c r="I10" s="563"/>
    </row>
    <row r="11" spans="2:9" ht="15" customHeight="1" thickTop="1"/>
    <row r="14" spans="2:9" ht="15" customHeight="1">
      <c r="B14" s="561" t="s">
        <v>0</v>
      </c>
    </row>
    <row r="15" spans="2:9" ht="15" customHeight="1">
      <c r="B15" s="561" t="s">
        <v>166</v>
      </c>
    </row>
    <row r="16" spans="2:9" ht="15" customHeight="1">
      <c r="B16" s="561" t="s">
        <v>105</v>
      </c>
    </row>
    <row r="18" spans="1:12" ht="15" customHeight="1" thickBot="1">
      <c r="B18" s="562" t="s">
        <v>2</v>
      </c>
      <c r="C18" s="562" t="s">
        <v>3</v>
      </c>
      <c r="D18" s="562" t="s">
        <v>4</v>
      </c>
      <c r="E18" s="562" t="s">
        <v>164</v>
      </c>
      <c r="F18" s="562" t="s">
        <v>5</v>
      </c>
      <c r="G18" s="562" t="s">
        <v>7</v>
      </c>
      <c r="H18" s="562" t="s">
        <v>8</v>
      </c>
    </row>
    <row r="19" spans="1:12" ht="15" customHeight="1" thickTop="1"/>
    <row r="20" spans="1:12" ht="15" customHeight="1">
      <c r="B20" s="564" t="s">
        <v>158</v>
      </c>
      <c r="C20" s="561" t="s">
        <v>11</v>
      </c>
      <c r="D20" s="561" t="s">
        <v>12</v>
      </c>
      <c r="E20" s="567" t="str">
        <f>+'BKAS IDR'!E10</f>
        <v>4201.0015.0131127</v>
      </c>
      <c r="F20" s="563" t="str">
        <f>+'BKAS IDR'!F10</f>
        <v xml:space="preserve">BIAYA TIKET KE CHEVRON </v>
      </c>
      <c r="G20" s="563">
        <f>+'BKAS IDR'!N10</f>
        <v>3610000</v>
      </c>
    </row>
    <row r="21" spans="1:12" ht="15" customHeight="1">
      <c r="B21" s="564" t="s">
        <v>158</v>
      </c>
      <c r="C21" s="561" t="s">
        <v>11</v>
      </c>
      <c r="D21" s="561" t="s">
        <v>12</v>
      </c>
      <c r="E21" s="566" t="s">
        <v>165</v>
      </c>
      <c r="F21" s="561" t="s">
        <v>167</v>
      </c>
      <c r="H21" s="563">
        <f>+G20</f>
        <v>3610000</v>
      </c>
    </row>
    <row r="23" spans="1:12" ht="15" customHeight="1" thickBot="1">
      <c r="B23" s="568"/>
      <c r="C23" s="568"/>
      <c r="D23" s="568"/>
      <c r="E23" s="562"/>
      <c r="F23" s="568"/>
      <c r="G23" s="569">
        <f>SUM(G20:G22)</f>
        <v>3610000</v>
      </c>
      <c r="H23" s="569">
        <f>SUM(H20:H22)</f>
        <v>3610000</v>
      </c>
    </row>
    <row r="24" spans="1:12" ht="15" customHeight="1" thickTop="1"/>
    <row r="29" spans="1:12" ht="15" customHeight="1">
      <c r="A29" s="561">
        <v>1</v>
      </c>
      <c r="B29" s="29" t="s">
        <v>158</v>
      </c>
      <c r="C29" s="27" t="s">
        <v>11</v>
      </c>
      <c r="D29" s="27" t="s">
        <v>12</v>
      </c>
      <c r="E29" s="30" t="s">
        <v>165</v>
      </c>
      <c r="F29" s="27" t="s">
        <v>18395</v>
      </c>
      <c r="G29" s="27"/>
      <c r="H29" s="35">
        <v>3610000</v>
      </c>
      <c r="I29" s="65"/>
      <c r="J29" s="65"/>
      <c r="K29" s="65"/>
      <c r="L29" s="65"/>
    </row>
    <row r="30" spans="1:12" ht="15" customHeight="1">
      <c r="A30" s="561">
        <v>1</v>
      </c>
      <c r="B30" s="29" t="s">
        <v>158</v>
      </c>
      <c r="C30" s="27" t="s">
        <v>11</v>
      </c>
      <c r="D30" s="27" t="s">
        <v>12</v>
      </c>
      <c r="E30" s="61" t="s">
        <v>162</v>
      </c>
      <c r="F30" s="27" t="s">
        <v>159</v>
      </c>
      <c r="G30" s="27">
        <v>3610000</v>
      </c>
      <c r="I30" s="65"/>
      <c r="J30" s="65"/>
      <c r="K30" s="65"/>
      <c r="L30" s="65"/>
    </row>
    <row r="31" spans="1:12" ht="15" customHeight="1">
      <c r="B31" s="29"/>
      <c r="C31" s="27"/>
      <c r="D31" s="27"/>
      <c r="E31" s="61"/>
      <c r="F31" s="27"/>
      <c r="G31" s="27"/>
      <c r="I31" s="65"/>
      <c r="J31" s="65"/>
      <c r="K31" s="65"/>
      <c r="L31" s="65"/>
    </row>
    <row r="32" spans="1:12" ht="15" customHeight="1">
      <c r="B32" s="29"/>
      <c r="C32" s="27"/>
      <c r="D32" s="27"/>
      <c r="E32" s="61"/>
      <c r="F32" s="27"/>
      <c r="G32" s="27"/>
      <c r="I32" s="65"/>
      <c r="J32" s="65"/>
      <c r="K32" s="65"/>
      <c r="L32" s="65"/>
    </row>
    <row r="33" spans="1:12" ht="15" customHeight="1">
      <c r="A33" s="561">
        <v>2</v>
      </c>
      <c r="B33" s="29" t="s">
        <v>158</v>
      </c>
      <c r="C33" s="27" t="s">
        <v>11</v>
      </c>
      <c r="D33" s="27" t="s">
        <v>18321</v>
      </c>
      <c r="E33" s="30" t="s">
        <v>165</v>
      </c>
      <c r="F33" s="27" t="s">
        <v>18395</v>
      </c>
      <c r="G33" s="27"/>
      <c r="H33" s="27">
        <v>2310000</v>
      </c>
      <c r="I33" s="65"/>
      <c r="J33" s="65"/>
      <c r="K33" s="65"/>
      <c r="L33" s="65"/>
    </row>
    <row r="34" spans="1:12" ht="15" customHeight="1">
      <c r="A34" s="561">
        <v>2</v>
      </c>
      <c r="B34" s="29" t="s">
        <v>158</v>
      </c>
      <c r="C34" s="27" t="s">
        <v>11</v>
      </c>
      <c r="D34" s="27" t="s">
        <v>18321</v>
      </c>
      <c r="E34" s="61" t="s">
        <v>162</v>
      </c>
      <c r="F34" s="27" t="s">
        <v>18394</v>
      </c>
      <c r="G34" s="27">
        <v>2310000</v>
      </c>
      <c r="H34" s="830"/>
      <c r="I34" s="65"/>
      <c r="J34" s="65"/>
      <c r="K34" s="65"/>
      <c r="L34" s="65"/>
    </row>
  </sheetData>
  <sortState ref="A29:K32">
    <sortCondition ref="A29:A32"/>
    <sortCondition ref="H29:H32"/>
  </sortState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F73825"/>
  <sheetViews>
    <sheetView workbookViewId="0">
      <selection activeCell="D18" sqref="D18"/>
    </sheetView>
  </sheetViews>
  <sheetFormatPr defaultRowHeight="15" customHeight="1"/>
  <cols>
    <col min="1" max="1" width="1.85546875" style="1" customWidth="1"/>
    <col min="2" max="2" width="10.5703125" style="1" customWidth="1"/>
    <col min="3" max="3" width="21.42578125" style="53" bestFit="1" customWidth="1"/>
    <col min="4" max="4" width="59.28515625" style="1" customWidth="1"/>
    <col min="5" max="6" width="20.28515625" style="12" customWidth="1"/>
    <col min="7" max="16384" width="9.140625" style="1"/>
  </cols>
  <sheetData>
    <row r="2" spans="2:6" ht="15" customHeight="1">
      <c r="B2" s="1" t="s">
        <v>168</v>
      </c>
      <c r="E2" s="997"/>
      <c r="F2" s="997"/>
    </row>
    <row r="3" spans="2:6" ht="15" customHeight="1">
      <c r="B3" s="571" t="s">
        <v>169</v>
      </c>
      <c r="C3" s="571" t="s">
        <v>170</v>
      </c>
      <c r="D3" s="571" t="s">
        <v>171</v>
      </c>
      <c r="E3" s="571" t="s">
        <v>172</v>
      </c>
      <c r="F3" s="571" t="s">
        <v>173</v>
      </c>
    </row>
    <row r="4" spans="2:6" ht="15" customHeight="1">
      <c r="B4" s="1" t="s">
        <v>175</v>
      </c>
      <c r="C4" s="53" t="str">
        <f>[1]Coa!B4</f>
        <v>1101.0001.0000000</v>
      </c>
      <c r="D4" s="76" t="str">
        <f>VLOOKUP(C4,[1]Coa!$B$4:$C$9231,2,FALSE)</f>
        <v>KAS PUSAT (HO TANAH ABANG)</v>
      </c>
      <c r="E4" s="573">
        <f>SUM(F5:F9226)</f>
        <v>10000000</v>
      </c>
      <c r="F4" s="573"/>
    </row>
    <row r="5" spans="2:6" ht="15" customHeight="1">
      <c r="C5" s="53" t="str">
        <f>[1]Coa!B5</f>
        <v>1101.0002.0000000</v>
      </c>
      <c r="D5" s="76" t="str">
        <f>VLOOKUP(C5,[1]Coa!$B$4:$C$9231,2,FALSE)</f>
        <v>KAS THE PLAZA</v>
      </c>
      <c r="E5" s="573"/>
      <c r="F5" s="573">
        <f>SUMIF('BKAS IDR'!$E$10:$E$44,$C5,'BKAS IDR'!$M$10:$M$44)</f>
        <v>0</v>
      </c>
    </row>
    <row r="6" spans="2:6" ht="15" customHeight="1">
      <c r="C6" s="53" t="str">
        <f>[1]Coa!B6</f>
        <v>1101.0003.0000000</v>
      </c>
      <c r="D6" s="76" t="str">
        <f>VLOOKUP(C6,[1]Coa!$B$4:$C$9231,2,FALSE)</f>
        <v>KAS BEJ</v>
      </c>
      <c r="E6" s="573"/>
      <c r="F6" s="573">
        <f>SUMIF('BKAS IDR'!$E$10:$E$44,$C6,'BKAS IDR'!$M$10:$M$44)</f>
        <v>0</v>
      </c>
    </row>
    <row r="7" spans="2:6" ht="15" customHeight="1">
      <c r="C7" s="53" t="str">
        <f>[1]Coa!B7</f>
        <v>1101.0004.0000000</v>
      </c>
      <c r="D7" s="76" t="str">
        <f>VLOOKUP(C7,[1]Coa!$B$4:$C$9231,2,FALSE)</f>
        <v>KAS WORKSHOP</v>
      </c>
      <c r="E7" s="573"/>
      <c r="F7" s="573">
        <f>SUMIF('BKAS IDR'!$E$10:$E$44,$C7,'BKAS IDR'!$M$10:$M$44)</f>
        <v>0</v>
      </c>
    </row>
    <row r="8" spans="2:6" ht="15" customHeight="1">
      <c r="C8" s="53" t="str">
        <f>[1]Coa!B8</f>
        <v>1101.0006.0000000</v>
      </c>
      <c r="D8" s="76" t="str">
        <f>VLOOKUP(C8,[1]Coa!$B$4:$C$9231,2,FALSE)</f>
        <v>KAS WORKSHOP II</v>
      </c>
      <c r="E8" s="573"/>
      <c r="F8" s="573">
        <f>SUMIF('BKAS IDR'!$E$10:$E$44,$C8,'BKAS IDR'!$M$10:$M$44)</f>
        <v>0</v>
      </c>
    </row>
    <row r="9" spans="2:6" ht="15" customHeight="1">
      <c r="C9" s="53" t="str">
        <f>[1]Coa!B9</f>
        <v>1101.0101.0000000</v>
      </c>
      <c r="D9" s="76" t="str">
        <f>VLOOKUP(C9,[1]Coa!$B$4:$C$9231,2,FALSE)</f>
        <v>KAS USD</v>
      </c>
      <c r="E9" s="573"/>
      <c r="F9" s="573">
        <f>SUMIF('BKAS IDR'!$E$10:$E$44,$C9,'BKAS IDR'!$M$10:$M$44)</f>
        <v>0</v>
      </c>
    </row>
    <row r="10" spans="2:6" ht="15" customHeight="1">
      <c r="C10" s="53" t="str">
        <f>[1]Coa!B10</f>
        <v>1101.0102.0000000</v>
      </c>
      <c r="D10" s="76" t="str">
        <f>VLOOKUP(C10,[1]Coa!$B$4:$C$9231,2,FALSE)</f>
        <v>KAS USD THE PLAZA</v>
      </c>
      <c r="E10" s="573"/>
      <c r="F10" s="573">
        <f>SUMIF('BKAS IDR'!$E$10:$E$44,$C10,'BKAS IDR'!$M$10:$M$44)</f>
        <v>0</v>
      </c>
    </row>
    <row r="11" spans="2:6" ht="15" customHeight="1">
      <c r="C11" s="53" t="str">
        <f>[1]Coa!B11</f>
        <v>1101.0201.0000000</v>
      </c>
      <c r="D11" s="76" t="str">
        <f>VLOOKUP(C11,[1]Coa!$B$4:$C$9231,2,FALSE)</f>
        <v>KAS SGD (DI SINGAPORE)</v>
      </c>
      <c r="E11" s="573"/>
      <c r="F11" s="573">
        <f>SUMIF('BKAS IDR'!$E$10:$E$44,$C11,'BKAS IDR'!$M$10:$M$44)</f>
        <v>0</v>
      </c>
    </row>
    <row r="12" spans="2:6" ht="15" customHeight="1">
      <c r="C12" s="53" t="str">
        <f>[1]Coa!B12</f>
        <v>1101.0202.0000000</v>
      </c>
      <c r="D12" s="1" t="str">
        <f>VLOOKUP(C12,[1]Coa!$B$4:$C$9231,2,FALSE)</f>
        <v>KAS SGD (DI HEAD OFFICE)</v>
      </c>
      <c r="E12" s="573"/>
      <c r="F12" s="573">
        <f>SUMIF('BKAS IDR'!$E$10:$E$44,$C12,'BKAS IDR'!$M$10:$M$44)</f>
        <v>0</v>
      </c>
    </row>
    <row r="13" spans="2:6" ht="15" customHeight="1">
      <c r="C13" s="53" t="str">
        <f>[1]Coa!B13</f>
        <v>1101.0203.0000000</v>
      </c>
      <c r="D13" s="1" t="str">
        <f>VLOOKUP(C13,[1]Coa!$B$4:$C$9231,2,FALSE)</f>
        <v>KAS SGD THE PLAZA</v>
      </c>
      <c r="E13" s="573"/>
      <c r="F13" s="573">
        <f>SUMIF('BKAS IDR'!$E$10:$E$44,$C13,'BKAS IDR'!$M$10:$M$44)</f>
        <v>0</v>
      </c>
    </row>
    <row r="14" spans="2:6" ht="15" customHeight="1">
      <c r="C14" s="53" t="str">
        <f>[1]Coa!B14</f>
        <v>1101.0989.0000000</v>
      </c>
      <c r="D14" s="1" t="str">
        <f>VLOOKUP(C14,[1]Coa!$B$4:$C$9231,2,FALSE)</f>
        <v>KAS TEMPORARY</v>
      </c>
      <c r="E14" s="573"/>
      <c r="F14" s="573">
        <f>SUMIF('BKAS IDR'!$E$10:$E$44,$C14,'BKAS IDR'!$M$10:$M$44)</f>
        <v>0</v>
      </c>
    </row>
    <row r="15" spans="2:6" ht="15" customHeight="1">
      <c r="C15" s="53" t="str">
        <f>[1]Coa!B15</f>
        <v>1101.0991.0000000</v>
      </c>
      <c r="D15" s="1" t="str">
        <f>VLOOKUP(C15,[1]Coa!$B$4:$C$9231,2,FALSE)</f>
        <v>KAS TEMPORARY</v>
      </c>
      <c r="E15" s="573"/>
      <c r="F15" s="573">
        <f>SUMIF('BKAS IDR'!$E$10:$E$44,$C15,'BKAS IDR'!$M$10:$M$44)</f>
        <v>0</v>
      </c>
    </row>
    <row r="16" spans="2:6" ht="15" customHeight="1">
      <c r="C16" s="53" t="str">
        <f>[1]Coa!B16</f>
        <v>1101.0993.0000000</v>
      </c>
      <c r="D16" s="1" t="str">
        <f>VLOOKUP(C16,[1]Coa!$B$4:$C$9231,2,FALSE)</f>
        <v>KAS TEMPORARY</v>
      </c>
      <c r="E16" s="573"/>
      <c r="F16" s="573">
        <f>SUMIF('BKAS IDR'!$E$10:$E$44,$C16,'BKAS IDR'!$M$10:$M$44)</f>
        <v>0</v>
      </c>
    </row>
    <row r="17" spans="3:6" ht="15" customHeight="1">
      <c r="C17" s="53" t="str">
        <f>[1]Coa!B17</f>
        <v>1101.0994.0000000</v>
      </c>
      <c r="D17" s="1" t="str">
        <f>VLOOKUP(C17,[1]Coa!$B$4:$C$9231,2,FALSE)</f>
        <v>KAS TEMPORARY</v>
      </c>
      <c r="E17" s="573"/>
      <c r="F17" s="573">
        <f>SUMIF('BKAS IDR'!$E$10:$E$44,$C17,'BKAS IDR'!$M$10:$M$44)</f>
        <v>0</v>
      </c>
    </row>
    <row r="18" spans="3:6" ht="15" customHeight="1">
      <c r="C18" s="53" t="str">
        <f>[1]Coa!B18</f>
        <v>1101.0995.0000000</v>
      </c>
      <c r="D18" s="1" t="str">
        <f>VLOOKUP(C18,[1]Coa!$B$4:$C$9231,2,FALSE)</f>
        <v>KAS TEMPORARY</v>
      </c>
      <c r="E18" s="573"/>
      <c r="F18" s="573">
        <f>SUMIF('BKAS IDR'!$E$10:$E$44,$C18,'BKAS IDR'!$M$10:$M$44)</f>
        <v>0</v>
      </c>
    </row>
    <row r="19" spans="3:6" ht="15" customHeight="1">
      <c r="C19" s="53" t="str">
        <f>[1]Coa!B19</f>
        <v>1101.9996.0000000</v>
      </c>
      <c r="D19" s="1" t="str">
        <f>VLOOKUP(C19,[1]Coa!$B$4:$C$9231,2,FALSE)</f>
        <v>KAS TEMPORARY</v>
      </c>
      <c r="E19" s="573"/>
      <c r="F19" s="573">
        <f>SUMIF('BKAS IDR'!$E$10:$E$44,$C19,'BKAS IDR'!$M$10:$M$44)</f>
        <v>0</v>
      </c>
    </row>
    <row r="20" spans="3:6" ht="15" customHeight="1">
      <c r="C20" s="53" t="str">
        <f>[1]Coa!B20</f>
        <v>1101.9997.0000000</v>
      </c>
      <c r="D20" s="1" t="str">
        <f>VLOOKUP(C20,[1]Coa!$B$4:$C$9231,2,FALSE)</f>
        <v>KAS TEMPORARY</v>
      </c>
      <c r="E20" s="573"/>
      <c r="F20" s="573">
        <f>SUMIF('BKAS IDR'!$E$10:$E$44,$C20,'BKAS IDR'!$M$10:$M$44)</f>
        <v>0</v>
      </c>
    </row>
    <row r="21" spans="3:6" ht="15" customHeight="1">
      <c r="C21" s="53" t="str">
        <f>[1]Coa!B21</f>
        <v>1101.9998.0000000</v>
      </c>
      <c r="D21" s="1" t="str">
        <f>VLOOKUP(C21,[1]Coa!$B$4:$C$9231,2,FALSE)</f>
        <v>KAS TEMPORARY</v>
      </c>
      <c r="E21" s="573"/>
      <c r="F21" s="573">
        <f>SUMIF('BKAS IDR'!$E$10:$E$44,$C21,'BKAS IDR'!$M$10:$M$44)</f>
        <v>0</v>
      </c>
    </row>
    <row r="22" spans="3:6" ht="15" customHeight="1">
      <c r="C22" s="53" t="str">
        <f>[1]Coa!B22</f>
        <v>1101.9999.0000000</v>
      </c>
      <c r="D22" s="1" t="str">
        <f>VLOOKUP(C22,[1]Coa!$B$4:$C$9231,2,FALSE)</f>
        <v>KAS TEMPORARY</v>
      </c>
      <c r="E22" s="573"/>
      <c r="F22" s="573">
        <f>SUMIF('BKAS IDR'!$E$10:$E$44,$C22,'BKAS IDR'!$M$10:$M$44)</f>
        <v>0</v>
      </c>
    </row>
    <row r="23" spans="3:6" ht="15" customHeight="1">
      <c r="C23" s="53" t="str">
        <f>[1]Coa!B23</f>
        <v>1102.0001.0000000</v>
      </c>
      <c r="D23" s="1" t="str">
        <f>VLOOKUP(C23,[1]Coa!$B$4:$C$9231,2,FALSE)</f>
        <v>BANK BCA / 2703026281</v>
      </c>
      <c r="E23" s="573"/>
      <c r="F23" s="573">
        <f>SUMIF('BKAS IDR'!$E$10:$E$44,$C23,'BKAS IDR'!$M$10:$M$44)</f>
        <v>0</v>
      </c>
    </row>
    <row r="24" spans="3:6" ht="15" customHeight="1">
      <c r="C24" s="53" t="str">
        <f>[1]Coa!B24</f>
        <v>1102.0002.0000000</v>
      </c>
      <c r="D24" s="1" t="str">
        <f>VLOOKUP(C24,[1]Coa!$B$4:$C$9231,2,FALSE)</f>
        <v>BANK BCA KANGEAN</v>
      </c>
      <c r="E24" s="573"/>
      <c r="F24" s="573">
        <f>SUMIF('BKAS IDR'!$E$10:$E$44,$C24,'BKAS IDR'!$M$10:$M$44)</f>
        <v>0</v>
      </c>
    </row>
    <row r="25" spans="3:6" ht="15" customHeight="1">
      <c r="C25" s="53" t="str">
        <f>[1]Coa!B25</f>
        <v>1102.0101.0000000</v>
      </c>
      <c r="D25" s="1" t="str">
        <f>VLOOKUP(C25,[1]Coa!$B$4:$C$9231,2,FALSE)</f>
        <v>BANK BII LONTAR / 127-70-605-55</v>
      </c>
      <c r="E25" s="573"/>
      <c r="F25" s="573">
        <f>SUMIF('BKAS IDR'!$E$10:$E$44,$C25,'BKAS IDR'!$M$10:$M$44)</f>
        <v>0</v>
      </c>
    </row>
    <row r="26" spans="3:6" ht="15" customHeight="1">
      <c r="C26" s="53" t="str">
        <f>[1]Coa!B26</f>
        <v>1102.0201.0000000</v>
      </c>
      <c r="D26" s="1" t="str">
        <f>VLOOKUP(C26,[1]Coa!$B$4:$C$9231,2,FALSE)</f>
        <v>BANK BRI / 001-801-000-728308</v>
      </c>
      <c r="E26" s="573"/>
      <c r="F26" s="573">
        <f>SUMIF('BKAS IDR'!$E$10:$E$44,$C26,'BKAS IDR'!$M$10:$M$44)</f>
        <v>0</v>
      </c>
    </row>
    <row r="27" spans="3:6" ht="15" customHeight="1">
      <c r="C27" s="53" t="str">
        <f>[1]Coa!B27</f>
        <v>1102.0202.0000000</v>
      </c>
      <c r="D27" s="1" t="str">
        <f>VLOOKUP(C27,[1]Coa!$B$4:$C$9231,2,FALSE)</f>
        <v>BANK BRI HUBEI / 6462-01-000016-50-2</v>
      </c>
      <c r="E27" s="573"/>
      <c r="F27" s="573">
        <f>SUMIF('BKAS IDR'!$E$10:$E$44,$C27,'BKAS IDR'!$M$10:$M$44)</f>
        <v>0</v>
      </c>
    </row>
    <row r="28" spans="3:6" ht="15" customHeight="1">
      <c r="C28" s="53" t="str">
        <f>[1]Coa!B28</f>
        <v>1102.0203.0000000</v>
      </c>
      <c r="D28" s="1" t="str">
        <f>VLOOKUP(C28,[1]Coa!$B$4:$C$9231,2,FALSE)</f>
        <v>BANK BRI SEPCO / 4862-01-008686-53-7</v>
      </c>
      <c r="E28" s="573"/>
      <c r="F28" s="573">
        <f>SUMIF('BKAS IDR'!$E$10:$E$44,$C28,'BKAS IDR'!$M$10:$M$44)</f>
        <v>0</v>
      </c>
    </row>
    <row r="29" spans="3:6" ht="15" customHeight="1">
      <c r="C29" s="53" t="str">
        <f>[1]Coa!B29</f>
        <v>1102.0204.0000000</v>
      </c>
      <c r="D29" s="1" t="str">
        <f>VLOOKUP(C29,[1]Coa!$B$4:$C$9231,2,FALSE)</f>
        <v>BRI-SINAR MAS 0399.01.000066.300</v>
      </c>
      <c r="E29" s="573"/>
      <c r="F29" s="573">
        <f>SUMIF('BKAS IDR'!$E$10:$E$44,$C29,'BKAS IDR'!$M$10:$M$44)</f>
        <v>0</v>
      </c>
    </row>
    <row r="30" spans="3:6" ht="15" customHeight="1">
      <c r="C30" s="53" t="str">
        <f>[1]Coa!B30</f>
        <v>1102.0205.0000000</v>
      </c>
      <c r="D30" s="1" t="str">
        <f>VLOOKUP(C30,[1]Coa!$B$4:$C$9231,2,FALSE)</f>
        <v>BANK BRI LONTAR 12.025 7288.01.00013250.3</v>
      </c>
      <c r="E30" s="573"/>
      <c r="F30" s="573">
        <f>SUMIF('BKAS IDR'!$E$10:$E$44,$C30,'BKAS IDR'!$M$10:$M$44)</f>
        <v>0</v>
      </c>
    </row>
    <row r="31" spans="3:6" ht="15" customHeight="1">
      <c r="C31" s="53" t="str">
        <f>[1]Coa!B31</f>
        <v>1102.0206.0000000</v>
      </c>
      <c r="D31" s="1" t="str">
        <f>VLOOKUP(C31,[1]Coa!$B$4:$C$9231,2,FALSE)</f>
        <v>BANK BRI LONTAR SERVAS 7288-01-000186-50-2</v>
      </c>
      <c r="E31" s="573"/>
      <c r="F31" s="573">
        <f>SUMIF('BKAS IDR'!$E$10:$E$44,$C31,'BKAS IDR'!$M$10:$M$44)</f>
        <v>0</v>
      </c>
    </row>
    <row r="32" spans="3:6" ht="15" customHeight="1">
      <c r="C32" s="53" t="str">
        <f>[1]Coa!B32</f>
        <v>1102.0207.0000000</v>
      </c>
      <c r="D32" s="1" t="str">
        <f>VLOOKUP(C32,[1]Coa!$B$4:$C$9231,2,FALSE)</f>
        <v>BANK BNI BAKRIE 026-859-4191</v>
      </c>
      <c r="E32" s="573"/>
      <c r="F32" s="573">
        <f>SUMIF('BKAS IDR'!$E$10:$E$44,$C32,'BKAS IDR'!$M$10:$M$44)</f>
        <v>0</v>
      </c>
    </row>
    <row r="33" spans="2:6" s="12" customFormat="1" ht="15" customHeight="1">
      <c r="B33" s="1"/>
      <c r="C33" s="53" t="str">
        <f>[1]Coa!B33</f>
        <v>1102.0301.0000000</v>
      </c>
      <c r="D33" s="1" t="str">
        <f>VLOOKUP(C33,[1]Coa!$B$4:$C$9231,2,FALSE)</f>
        <v>BANK MANDIRI TANJUNG AWAR-AWAR / 140-00-1108166-9</v>
      </c>
      <c r="E33" s="573"/>
      <c r="F33" s="573">
        <f>SUMIF('BKAS IDR'!$E$10:$E$44,$C33,'BKAS IDR'!$M$10:$M$44)</f>
        <v>0</v>
      </c>
    </row>
    <row r="34" spans="2:6" s="12" customFormat="1" ht="15" customHeight="1">
      <c r="B34" s="1"/>
      <c r="C34" s="53" t="str">
        <f>[1]Coa!B34</f>
        <v>1102.0302.0000000</v>
      </c>
      <c r="D34" s="1" t="str">
        <f>VLOOKUP(C34,[1]Coa!$B$4:$C$9231,2,FALSE)</f>
        <v>BANK MANDIRI</v>
      </c>
      <c r="E34" s="573"/>
      <c r="F34" s="573">
        <f>SUMIF('BKAS IDR'!$E$10:$E$44,$C34,'BKAS IDR'!$M$10:$M$44)</f>
        <v>0</v>
      </c>
    </row>
    <row r="35" spans="2:6" s="12" customFormat="1" ht="15" customHeight="1">
      <c r="B35" s="1"/>
      <c r="C35" s="53" t="str">
        <f>[1]Coa!B35</f>
        <v>1102.0303.0000000</v>
      </c>
      <c r="D35" s="1" t="str">
        <f>VLOOKUP(C35,[1]Coa!$B$4:$C$9231,2,FALSE)</f>
        <v>BANK MANDIRI</v>
      </c>
      <c r="E35" s="573"/>
      <c r="F35" s="573">
        <f>SUMIF('BKAS IDR'!$E$10:$E$44,$C35,'BKAS IDR'!$M$10:$M$44)</f>
        <v>0</v>
      </c>
    </row>
    <row r="36" spans="2:6" s="12" customFormat="1" ht="15" customHeight="1">
      <c r="B36" s="1"/>
      <c r="C36" s="53" t="str">
        <f>[1]Coa!B36</f>
        <v>1102.0304.0000000</v>
      </c>
      <c r="D36" s="1" t="str">
        <f>VLOOKUP(C36,[1]Coa!$B$4:$C$9231,2,FALSE)</f>
        <v>BANK MANDIRI CHEVRON 09-023 / 108-00-1027305-1</v>
      </c>
      <c r="E36" s="573"/>
      <c r="F36" s="573">
        <f>SUMIF('BKAS IDR'!$E$10:$E$44,$C36,'BKAS IDR'!$M$10:$M$44)</f>
        <v>0</v>
      </c>
    </row>
    <row r="37" spans="2:6" s="12" customFormat="1" ht="15" customHeight="1">
      <c r="B37" s="1"/>
      <c r="C37" s="53" t="str">
        <f>[1]Coa!B37</f>
        <v>1102.0305.0000000</v>
      </c>
      <c r="D37" s="1" t="str">
        <f>VLOOKUP(C37,[1]Coa!$B$4:$C$9231,2,FALSE)</f>
        <v>BANK MANDIRI DURI / 108-00-0971847-0</v>
      </c>
      <c r="E37" s="573"/>
      <c r="F37" s="573">
        <f>SUMIF('BKAS IDR'!$E$10:$E$44,$C37,'BKAS IDR'!$M$10:$M$44)</f>
        <v>0</v>
      </c>
    </row>
    <row r="38" spans="2:6" s="12" customFormat="1" ht="15" customHeight="1">
      <c r="B38" s="1"/>
      <c r="C38" s="53" t="str">
        <f>[1]Coa!B38</f>
        <v>1102.0306.0000000</v>
      </c>
      <c r="D38" s="1" t="str">
        <f>VLOOKUP(C38,[1]Coa!$B$4:$C$9231,2,FALSE)</f>
        <v>BANK MANDIRI HESS GRESIK / 140-00-0787151-1</v>
      </c>
      <c r="E38" s="573"/>
      <c r="F38" s="573">
        <f>SUMIF('BKAS IDR'!$E$10:$E$44,$C38,'BKAS IDR'!$M$10:$M$44)</f>
        <v>0</v>
      </c>
    </row>
    <row r="39" spans="2:6" s="12" customFormat="1" ht="15" customHeight="1">
      <c r="B39" s="1"/>
      <c r="C39" s="53" t="str">
        <f>[1]Coa!B39</f>
        <v>1102.0307.0000000</v>
      </c>
      <c r="D39" s="1" t="str">
        <f>VLOOKUP(C39,[1]Coa!$B$4:$C$9231,2,FALSE)</f>
        <v>BANK MANDIRI</v>
      </c>
      <c r="E39" s="573"/>
      <c r="F39" s="573">
        <f>SUMIF('BKAS IDR'!$E$10:$E$44,$C39,'BKAS IDR'!$M$10:$M$44)</f>
        <v>0</v>
      </c>
    </row>
    <row r="40" spans="2:6" s="12" customFormat="1" ht="15" customHeight="1">
      <c r="B40" s="1"/>
      <c r="C40" s="53" t="str">
        <f>[1]Coa!B40</f>
        <v>1102.0308.0000000</v>
      </c>
      <c r="D40" s="1" t="str">
        <f>VLOOKUP(C40,[1]Coa!$B$4:$C$9231,2,FALSE)</f>
        <v>BANK MANDIRI IDR 1 / 121-00-0101073-9</v>
      </c>
      <c r="E40" s="573"/>
      <c r="F40" s="573">
        <f>SUMIF('BKAS IDR'!$E$10:$E$44,$C40,'BKAS IDR'!$M$10:$M$44)</f>
        <v>0</v>
      </c>
    </row>
    <row r="41" spans="2:6" s="12" customFormat="1" ht="15" customHeight="1">
      <c r="B41" s="1"/>
      <c r="C41" s="53" t="str">
        <f>[1]Coa!B41</f>
        <v>1102.0309.0000000</v>
      </c>
      <c r="D41" s="1" t="str">
        <f>VLOOKUP(C41,[1]Coa!$B$4:$C$9231,2,FALSE)</f>
        <v>BANK MANDIRI IDR 2 / 121-003522829-9</v>
      </c>
      <c r="E41" s="573"/>
      <c r="F41" s="573">
        <f>SUMIF('BKAS IDR'!$E$10:$E$44,$C41,'BKAS IDR'!$M$10:$M$44)</f>
        <v>0</v>
      </c>
    </row>
    <row r="42" spans="2:6" s="12" customFormat="1" ht="15" customHeight="1">
      <c r="B42" s="1"/>
      <c r="C42" s="53" t="str">
        <f>[1]Coa!B42</f>
        <v>1102.0310.0000000</v>
      </c>
      <c r="D42" s="1" t="str">
        <f>VLOOKUP(C42,[1]Coa!$B$4:$C$9231,2,FALSE)</f>
        <v>BANK MANDIRI IKPP / 108-00-0552836-0</v>
      </c>
      <c r="E42" s="573"/>
      <c r="F42" s="573">
        <f>SUMIF('BKAS IDR'!$E$10:$E$44,$C42,'BKAS IDR'!$M$10:$M$44)</f>
        <v>0</v>
      </c>
    </row>
    <row r="43" spans="2:6" s="12" customFormat="1" ht="15" customHeight="1">
      <c r="B43" s="1"/>
      <c r="C43" s="53" t="str">
        <f>[1]Coa!B43</f>
        <v>1102.0311.0000000</v>
      </c>
      <c r="D43" s="1" t="str">
        <f>VLOOKUP(C43,[1]Coa!$B$4:$C$9231,2,FALSE)</f>
        <v>BANK MANDIRI</v>
      </c>
      <c r="E43" s="573"/>
      <c r="F43" s="573">
        <f>SUMIF('BKAS IDR'!$E$10:$E$44,$C43,'BKAS IDR'!$M$10:$M$44)</f>
        <v>0</v>
      </c>
    </row>
    <row r="44" spans="2:6" s="12" customFormat="1" ht="15" customHeight="1">
      <c r="B44" s="1"/>
      <c r="C44" s="53" t="str">
        <f>[1]Coa!B44</f>
        <v>1102.0312.0000000</v>
      </c>
      <c r="D44" s="1" t="str">
        <f>VLOOKUP(C44,[1]Coa!$B$4:$C$9231,2,FALSE)</f>
        <v>BANK MANDIRI KANGEAN / 140-00-0987756-5</v>
      </c>
      <c r="E44" s="573"/>
      <c r="F44" s="573">
        <f>SUMIF('BKAS IDR'!$E$10:$E$44,$C44,'BKAS IDR'!$M$10:$M$44)</f>
        <v>0</v>
      </c>
    </row>
    <row r="45" spans="2:6" s="12" customFormat="1" ht="15" customHeight="1">
      <c r="B45" s="1"/>
      <c r="C45" s="53" t="str">
        <f>[1]Coa!B45</f>
        <v>1102.0313.0000000</v>
      </c>
      <c r="D45" s="1" t="str">
        <f>VLOOKUP(C45,[1]Coa!$B$4:$C$9231,2,FALSE)</f>
        <v>BANK MANDIRI KODECO / 121-00-0567956-2</v>
      </c>
      <c r="E45" s="573"/>
      <c r="F45" s="573">
        <f>SUMIF('BKAS IDR'!$E$10:$E$44,$C45,'BKAS IDR'!$M$10:$M$44)</f>
        <v>0</v>
      </c>
    </row>
    <row r="46" spans="2:6" s="12" customFormat="1" ht="15" customHeight="1">
      <c r="B46" s="1"/>
      <c r="C46" s="53" t="str">
        <f>[1]Coa!B46</f>
        <v>1102.0314.0000000</v>
      </c>
      <c r="D46" s="1" t="str">
        <f>VLOOKUP(C46,[1]Coa!$B$4:$C$9231,2,FALSE)</f>
        <v>BANK MANDIRI MID PLAZA / 006-000-666137-9</v>
      </c>
      <c r="E46" s="573"/>
      <c r="F46" s="573">
        <f>SUMIF('BKAS IDR'!$E$10:$E$44,$C46,'BKAS IDR'!$M$10:$M$44)</f>
        <v>0</v>
      </c>
    </row>
    <row r="47" spans="2:6" s="12" customFormat="1" ht="15" customHeight="1">
      <c r="B47" s="1"/>
      <c r="C47" s="53" t="str">
        <f>[1]Coa!B47</f>
        <v>1102.0315.0000000</v>
      </c>
      <c r="D47" s="1" t="str">
        <f>VLOOKUP(C47,[1]Coa!$B$4:$C$9231,2,FALSE)</f>
        <v>BANK MANDIRI PERTAMINA DUMAI / 108-00-0774116-9</v>
      </c>
      <c r="E47" s="573"/>
      <c r="F47" s="573">
        <f>SUMIF('BKAS IDR'!$E$10:$E$44,$C47,'BKAS IDR'!$M$10:$M$44)</f>
        <v>0</v>
      </c>
    </row>
    <row r="48" spans="2:6" s="12" customFormat="1" ht="15" customHeight="1">
      <c r="B48" s="1"/>
      <c r="C48" s="53" t="str">
        <f>[1]Coa!B48</f>
        <v>1102.0316.0000000</v>
      </c>
      <c r="D48" s="1" t="str">
        <f>VLOOKUP(C48,[1]Coa!$B$4:$C$9231,2,FALSE)</f>
        <v>BANK MANDIRI PORSEA / 121-00-0526366-4</v>
      </c>
      <c r="E48" s="573"/>
      <c r="F48" s="573">
        <f>SUMIF('BKAS IDR'!$E$10:$E$44,$C48,'BKAS IDR'!$M$10:$M$44)</f>
        <v>0</v>
      </c>
    </row>
    <row r="49" spans="2:6" s="12" customFormat="1" ht="15" customHeight="1">
      <c r="B49" s="1"/>
      <c r="C49" s="53" t="str">
        <f>[1]Coa!B49</f>
        <v>1102.0317.0000000</v>
      </c>
      <c r="D49" s="1" t="str">
        <f>VLOOKUP(C49,[1]Coa!$B$4:$C$9231,2,FALSE)</f>
        <v>BANK MANDIRI PTM DUMAI / 108-00-0774116-9</v>
      </c>
      <c r="E49" s="573"/>
      <c r="F49" s="573">
        <f>SUMIF('BKAS IDR'!$E$10:$E$44,$C49,'BKAS IDR'!$M$10:$M$44)</f>
        <v>0</v>
      </c>
    </row>
    <row r="50" spans="2:6" s="12" customFormat="1" ht="15" customHeight="1">
      <c r="B50" s="1"/>
      <c r="C50" s="53" t="str">
        <f>[1]Coa!B50</f>
        <v>1102.0318.0000000</v>
      </c>
      <c r="D50" s="1" t="str">
        <f>VLOOKUP(C50,[1]Coa!$B$4:$C$9231,2,FALSE)</f>
        <v>BANK MANDIRI PUPUK KALTIM / 148-00-0691033-8</v>
      </c>
      <c r="E50" s="573"/>
      <c r="F50" s="573">
        <f>SUMIF('BKAS IDR'!$E$10:$E$44,$C50,'BKAS IDR'!$M$10:$M$44)</f>
        <v>0</v>
      </c>
    </row>
    <row r="51" spans="2:6" s="12" customFormat="1" ht="15" customHeight="1">
      <c r="B51" s="1"/>
      <c r="C51" s="53" t="str">
        <f>[1]Coa!B51</f>
        <v>1102.0319.0000000</v>
      </c>
      <c r="D51" s="1" t="str">
        <f>VLOOKUP(C51,[1]Coa!$B$4:$C$9231,2,FALSE)</f>
        <v>BANK MANDIRI REKAYASA INDUSTRI / 140-00-0993043-0</v>
      </c>
      <c r="E51" s="573"/>
      <c r="F51" s="573">
        <f>SUMIF('BKAS IDR'!$E$10:$E$44,$C51,'BKAS IDR'!$M$10:$M$44)</f>
        <v>0</v>
      </c>
    </row>
    <row r="52" spans="2:6" s="12" customFormat="1" ht="15" customHeight="1">
      <c r="B52" s="1"/>
      <c r="C52" s="53" t="str">
        <f>[1]Coa!B52</f>
        <v>1102.0320.0000000</v>
      </c>
      <c r="D52" s="1" t="str">
        <f>VLOOKUP(C52,[1]Coa!$B$4:$C$9231,2,FALSE)</f>
        <v>BANK MANDIRI RIGLESS / 108-00-1039671-2</v>
      </c>
      <c r="E52" s="573"/>
      <c r="F52" s="573">
        <f>SUMIF('BKAS IDR'!$E$10:$E$44,$C52,'BKAS IDR'!$M$10:$M$44)</f>
        <v>0</v>
      </c>
    </row>
    <row r="53" spans="2:6" s="12" customFormat="1" ht="15" customHeight="1">
      <c r="B53" s="1"/>
      <c r="C53" s="53" t="str">
        <f>[1]Coa!B53</f>
        <v>1102.0321.0000000</v>
      </c>
      <c r="D53" s="1" t="str">
        <f>VLOOKUP(C53,[1]Coa!$B$4:$C$9231,2,FALSE)</f>
        <v>BANK MANDIRI SEPCO / 155-000171580-7</v>
      </c>
      <c r="E53" s="573"/>
      <c r="F53" s="573">
        <f>SUMIF('BKAS IDR'!$E$10:$E$44,$C53,'BKAS IDR'!$M$10:$M$44)</f>
        <v>0</v>
      </c>
    </row>
    <row r="54" spans="2:6" s="12" customFormat="1" ht="15" customHeight="1">
      <c r="B54" s="1"/>
      <c r="C54" s="53" t="str">
        <f>[1]Coa!B54</f>
        <v>1102.0322.0000000</v>
      </c>
      <c r="D54" s="1" t="str">
        <f>VLOOKUP(C54,[1]Coa!$B$4:$C$9231,2,FALSE)</f>
        <v>BANK MANDIRI SLN / 108-00-1091843-2</v>
      </c>
      <c r="E54" s="573"/>
      <c r="F54" s="573">
        <f>SUMIF('BKAS IDR'!$E$10:$E$44,$C54,'BKAS IDR'!$M$10:$M$44)</f>
        <v>0</v>
      </c>
    </row>
    <row r="55" spans="2:6" s="12" customFormat="1" ht="15" customHeight="1">
      <c r="B55" s="1"/>
      <c r="C55" s="53" t="str">
        <f>[1]Coa!B55</f>
        <v>1102.0323.0000000</v>
      </c>
      <c r="D55" s="1" t="str">
        <f>VLOOKUP(C55,[1]Coa!$B$4:$C$9231,2,FALSE)</f>
        <v>BANK MANDIRI TOTAL</v>
      </c>
      <c r="E55" s="573"/>
      <c r="F55" s="573">
        <f>SUMIF('BKAS IDR'!$E$10:$E$44,$C55,'BKAS IDR'!$M$10:$M$44)</f>
        <v>0</v>
      </c>
    </row>
    <row r="56" spans="2:6" s="12" customFormat="1" ht="15" customHeight="1">
      <c r="B56" s="1"/>
      <c r="C56" s="53" t="str">
        <f>[1]Coa!B56</f>
        <v>1102.0324.0000000</v>
      </c>
      <c r="D56" s="1" t="str">
        <f>VLOOKUP(C56,[1]Coa!$B$4:$C$9231,2,FALSE)</f>
        <v>BANK MANDIRI USD 1 / 121-00-0442714-6</v>
      </c>
      <c r="E56" s="573"/>
      <c r="F56" s="573">
        <f>SUMIF('BKAS IDR'!$E$10:$E$44,$C56,'BKAS IDR'!$M$10:$M$44)</f>
        <v>0</v>
      </c>
    </row>
    <row r="57" spans="2:6" s="12" customFormat="1" ht="15" customHeight="1">
      <c r="B57" s="1"/>
      <c r="C57" s="53" t="str">
        <f>[1]Coa!B57</f>
        <v>1102.0325.0000000</v>
      </c>
      <c r="D57" s="1" t="str">
        <f>VLOOKUP(C57,[1]Coa!$B$4:$C$9231,2,FALSE)</f>
        <v>BANK MANDIRI USD 2 / 121-00-3522828-1</v>
      </c>
      <c r="E57" s="573"/>
      <c r="F57" s="573">
        <f>SUMIF('BKAS IDR'!$E$10:$E$44,$C57,'BKAS IDR'!$M$10:$M$44)</f>
        <v>0</v>
      </c>
    </row>
    <row r="58" spans="2:6" s="12" customFormat="1" ht="15" customHeight="1">
      <c r="B58" s="1"/>
      <c r="C58" s="53" t="str">
        <f>[1]Coa!B58</f>
        <v>1102.0326.0000000</v>
      </c>
      <c r="D58" s="1" t="str">
        <f>VLOOKUP(C58,[1]Coa!$B$4:$C$9231,2,FALSE)</f>
        <v>BANK MANDIRI ESCROW USD / 104-00-0413746-4</v>
      </c>
      <c r="E58" s="573"/>
      <c r="F58" s="573">
        <f>SUMIF('BKAS IDR'!$E$10:$E$44,$C58,'BKAS IDR'!$M$10:$M$44)</f>
        <v>0</v>
      </c>
    </row>
    <row r="59" spans="2:6" s="12" customFormat="1" ht="15" customHeight="1">
      <c r="B59" s="1"/>
      <c r="C59" s="53" t="str">
        <f>[1]Coa!B59</f>
        <v>1102.0327.0000000</v>
      </c>
      <c r="D59" s="1" t="str">
        <f>VLOOKUP(C59,[1]Coa!$B$4:$C$9231,2,FALSE)</f>
        <v>BANK MANDIRI BANGKO/108-00-1112446-9</v>
      </c>
      <c r="E59" s="573"/>
      <c r="F59" s="573">
        <f>SUMIF('BKAS IDR'!$E$10:$E$44,$C59,'BKAS IDR'!$M$10:$M$44)</f>
        <v>0</v>
      </c>
    </row>
    <row r="60" spans="2:6" s="12" customFormat="1" ht="15" customHeight="1">
      <c r="B60" s="1"/>
      <c r="C60" s="53" t="str">
        <f>[1]Coa!B60</f>
        <v>1102.0328.0000000</v>
      </c>
      <c r="D60" s="1" t="str">
        <f>VLOOKUP(C60,[1]Coa!$B$4:$C$9231,2,FALSE)</f>
        <v>BANK MANDIRI SPF / 112-00-714530-8</v>
      </c>
      <c r="E60" s="573"/>
      <c r="F60" s="573">
        <f>SUMIF('BKAS IDR'!$E$10:$E$44,$C60,'BKAS IDR'!$M$10:$M$44)</f>
        <v>0</v>
      </c>
    </row>
    <row r="61" spans="2:6" s="12" customFormat="1" ht="15" customHeight="1">
      <c r="B61" s="1"/>
      <c r="C61" s="53" t="str">
        <f>[1]Coa!B61</f>
        <v>1102.0329.0000000</v>
      </c>
      <c r="D61" s="1" t="str">
        <f>VLOOKUP(C61,[1]Coa!$B$4:$C$9231,2,FALSE)</f>
        <v>BANK MANDIRI BEKASAP / 108-00-1144671-4</v>
      </c>
      <c r="E61" s="573"/>
      <c r="F61" s="573">
        <f>SUMIF('BKAS IDR'!$E$10:$E$44,$C61,'BKAS IDR'!$M$10:$M$44)</f>
        <v>0</v>
      </c>
    </row>
    <row r="62" spans="2:6" s="12" customFormat="1" ht="15" customHeight="1">
      <c r="B62" s="1"/>
      <c r="C62" s="53" t="str">
        <f>[1]Coa!B62</f>
        <v>1102.0330.0000000</v>
      </c>
      <c r="D62" s="1" t="str">
        <f>VLOOKUP(C62,[1]Coa!$B$4:$C$9231,2,FALSE)</f>
        <v>BANK MANDIRI WS / 163-00-0010394-8</v>
      </c>
      <c r="E62" s="573"/>
      <c r="F62" s="573">
        <f>SUMIF('BKAS IDR'!$E$10:$E$44,$C62,'BKAS IDR'!$M$10:$M$44)</f>
        <v>0</v>
      </c>
    </row>
    <row r="63" spans="2:6" s="12" customFormat="1" ht="15" customHeight="1">
      <c r="B63" s="1"/>
      <c r="C63" s="53" t="str">
        <f>[1]Coa!B63</f>
        <v>1102.0331.0000000</v>
      </c>
      <c r="D63" s="1" t="str">
        <f>VLOOKUP(C63,[1]Coa!$B$4:$C$9231,2,FALSE)</f>
        <v>BANK MANDIRI GRACE PAPER / 132.00.1169242.4</v>
      </c>
      <c r="E63" s="573"/>
      <c r="F63" s="573">
        <f>SUMIF('BKAS IDR'!$E$10:$E$44,$C63,'BKAS IDR'!$M$10:$M$44)</f>
        <v>0</v>
      </c>
    </row>
    <row r="64" spans="2:6" s="12" customFormat="1" ht="15" customHeight="1">
      <c r="B64" s="1"/>
      <c r="C64" s="53" t="str">
        <f>[1]Coa!B64</f>
        <v>1102.0332.0000000</v>
      </c>
      <c r="D64" s="1" t="str">
        <f>VLOOKUP(C64,[1]Coa!$B$4:$C$9231,2,FALSE)</f>
        <v>BANK MANDIRI TSB KANGEAN / 145.000.9877.982</v>
      </c>
      <c r="E64" s="573"/>
      <c r="F64" s="573">
        <f>SUMIF('BKAS IDR'!$E$10:$E$44,$C64,'BKAS IDR'!$M$10:$M$44)</f>
        <v>0</v>
      </c>
    </row>
    <row r="65" spans="2:6" s="12" customFormat="1" ht="15" customHeight="1">
      <c r="B65" s="1"/>
      <c r="C65" s="53" t="str">
        <f>[1]Coa!B65</f>
        <v>1102.0333.0000000</v>
      </c>
      <c r="D65" s="1" t="str">
        <f>VLOOKUP(C65,[1]Coa!$B$4:$C$9231,2,FALSE)</f>
        <v>BANK MANDIRI CHEVRON MINAS / 121-00-0099889-2</v>
      </c>
      <c r="E65" s="573"/>
      <c r="F65" s="573">
        <f>SUMIF('BKAS IDR'!$E$10:$E$44,$C65,'BKAS IDR'!$M$10:$M$44)</f>
        <v>0</v>
      </c>
    </row>
    <row r="66" spans="2:6" s="12" customFormat="1" ht="15" customHeight="1">
      <c r="B66" s="1"/>
      <c r="C66" s="53" t="str">
        <f>[1]Coa!B66</f>
        <v>1102.0334.0000000</v>
      </c>
      <c r="D66" s="1" t="str">
        <f>VLOOKUP(C66,[1]Coa!$B$4:$C$9231,2,FALSE)</f>
        <v>BANK MANDIRI RIGLESS / 108-00-3338888-6</v>
      </c>
      <c r="E66" s="573"/>
      <c r="F66" s="573">
        <f>SUMIF('BKAS IDR'!$E$10:$E$44,$C66,'BKAS IDR'!$M$10:$M$44)</f>
        <v>0</v>
      </c>
    </row>
    <row r="67" spans="2:6" s="12" customFormat="1" ht="15" customHeight="1">
      <c r="B67" s="1"/>
      <c r="C67" s="53" t="str">
        <f>[1]Coa!B67</f>
        <v>1102.0335.0000000</v>
      </c>
      <c r="D67" s="1" t="str">
        <f>VLOOKUP(C67,[1]Coa!$B$4:$C$9231,2,FALSE)</f>
        <v>BANK MANDIRI SPF / 112-000-786608-5 (PAULUS)</v>
      </c>
      <c r="E67" s="573"/>
      <c r="F67" s="573">
        <f>SUMIF('BKAS IDR'!$E$10:$E$44,$C67,'BKAS IDR'!$M$10:$M$44)</f>
        <v>0</v>
      </c>
    </row>
    <row r="68" spans="2:6" s="12" customFormat="1" ht="15" customHeight="1">
      <c r="B68" s="1"/>
      <c r="C68" s="53" t="str">
        <f>[1]Coa!B68</f>
        <v>1102.0336.0000000</v>
      </c>
      <c r="D68" s="1" t="str">
        <f>VLOOKUP(C68,[1]Coa!$B$4:$C$9231,2,FALSE)</f>
        <v>BANK MANDIRI HESS PAK KAMTO / 140-00-1087678-8</v>
      </c>
      <c r="E68" s="573"/>
      <c r="F68" s="573">
        <f>SUMIF('BKAS IDR'!$E$10:$E$44,$C68,'BKAS IDR'!$M$10:$M$44)</f>
        <v>0</v>
      </c>
    </row>
    <row r="69" spans="2:6" s="12" customFormat="1" ht="15" customHeight="1">
      <c r="B69" s="1"/>
      <c r="C69" s="53" t="str">
        <f>[1]Coa!B69</f>
        <v>1102.0337.0000000</v>
      </c>
      <c r="D69" s="1" t="str">
        <f>VLOOKUP(C69,[1]Coa!$B$4:$C$9231,2,FALSE)</f>
        <v>BANK MANDIRI CHEVRON RANTAU BAIS /108-00-1186155-7</v>
      </c>
      <c r="E69" s="573"/>
      <c r="F69" s="573">
        <f>SUMIF('BKAS IDR'!$E$10:$E$44,$C69,'BKAS IDR'!$M$10:$M$44)</f>
        <v>0</v>
      </c>
    </row>
    <row r="70" spans="2:6" s="12" customFormat="1" ht="15" customHeight="1">
      <c r="B70" s="1"/>
      <c r="C70" s="53" t="str">
        <f>[1]Coa!B70</f>
        <v>1102.0339.0000000</v>
      </c>
      <c r="D70" s="1" t="str">
        <f>VLOOKUP(C70,[1]Coa!$B$4:$C$9231,2,FALSE)</f>
        <v>BANK MANDIRI SARI DUMAI SEJAHTERA</v>
      </c>
      <c r="E70" s="573"/>
      <c r="F70" s="573">
        <f>SUMIF('BKAS IDR'!$E$10:$E$44,$C70,'BKAS IDR'!$M$10:$M$44)</f>
        <v>0</v>
      </c>
    </row>
    <row r="71" spans="2:6" s="12" customFormat="1" ht="15" customHeight="1">
      <c r="B71" s="1"/>
      <c r="C71" s="53" t="str">
        <f>[1]Coa!B71</f>
        <v>1102.0340.0000000</v>
      </c>
      <c r="D71" s="1" t="str">
        <f>VLOOKUP(C71,[1]Coa!$B$4:$C$9231,2,FALSE)</f>
        <v>BANK MANDIRI EURO</v>
      </c>
      <c r="E71" s="573"/>
      <c r="F71" s="573">
        <f>SUMIF('BKAS IDR'!$E$10:$E$44,$C71,'BKAS IDR'!$M$10:$M$44)</f>
        <v>0</v>
      </c>
    </row>
    <row r="72" spans="2:6" s="12" customFormat="1" ht="15" customHeight="1">
      <c r="B72" s="1"/>
      <c r="C72" s="53" t="str">
        <f>[1]Coa!B72</f>
        <v>1102.0341.0000000</v>
      </c>
      <c r="D72" s="1" t="str">
        <f>VLOOKUP(C72,[1]Coa!$B$4:$C$9231,2,FALSE)</f>
        <v>BANK MANDIRI CHEVRON BKASAP DIYAN 108.00.1179475-8</v>
      </c>
      <c r="E72" s="573"/>
      <c r="F72" s="573">
        <f>SUMIF('BKAS IDR'!$E$10:$E$44,$C72,'BKAS IDR'!$M$10:$M$44)</f>
        <v>0</v>
      </c>
    </row>
    <row r="73" spans="2:6" s="12" customFormat="1" ht="15" customHeight="1">
      <c r="B73" s="1"/>
      <c r="C73" s="53" t="str">
        <f>[1]Coa!B73</f>
        <v>1102.0342.0000000</v>
      </c>
      <c r="D73" s="1" t="str">
        <f>VLOOKUP(C73,[1]Coa!$B$4:$C$9231,2,FALSE)</f>
        <v>BANK MANDIRI JIMER 121-00-3989998-8</v>
      </c>
      <c r="E73" s="573"/>
      <c r="F73" s="573">
        <f>SUMIF('BKAS IDR'!$E$10:$E$44,$C73,'BKAS IDR'!$M$10:$M$44)</f>
        <v>0</v>
      </c>
    </row>
    <row r="74" spans="2:6" s="12" customFormat="1" ht="15" customHeight="1">
      <c r="B74" s="1"/>
      <c r="C74" s="53" t="str">
        <f>[1]Coa!B74</f>
        <v>1102.0343.0000000</v>
      </c>
      <c r="D74" s="1" t="str">
        <f>VLOOKUP(C74,[1]Coa!$B$4:$C$9231,2,FALSE)</f>
        <v>BANK MANDIRI BALONGAN 121-00-0352282-2</v>
      </c>
      <c r="E74" s="573"/>
      <c r="F74" s="573">
        <f>SUMIF('BKAS IDR'!$E$10:$E$44,$C74,'BKAS IDR'!$M$10:$M$44)</f>
        <v>0</v>
      </c>
    </row>
    <row r="75" spans="2:6" s="12" customFormat="1" ht="15" customHeight="1">
      <c r="B75" s="1"/>
      <c r="C75" s="53" t="str">
        <f>[1]Coa!B75</f>
        <v>1102.0345.0000000</v>
      </c>
      <c r="D75" s="1" t="str">
        <f>VLOOKUP(C75,[1]Coa!$B$4:$C$9231,2,FALSE)</f>
        <v>BANK MANDIRI PTM RETUBING 156-00-0641401-7</v>
      </c>
      <c r="E75" s="573"/>
      <c r="F75" s="573">
        <f>SUMIF('BKAS IDR'!$E$10:$E$44,$C75,'BKAS IDR'!$M$10:$M$44)</f>
        <v>0</v>
      </c>
    </row>
    <row r="76" spans="2:6" s="12" customFormat="1" ht="15" customHeight="1">
      <c r="B76" s="1"/>
      <c r="C76" s="53" t="str">
        <f>[1]Coa!B76</f>
        <v>1102.0346.0000000</v>
      </c>
      <c r="D76" s="1" t="str">
        <f>VLOOKUP(C76,[1]Coa!$B$4:$C$9231,2,FALSE)</f>
        <v>BANK MANDIRI WS II 163-00-0055801-8</v>
      </c>
      <c r="E76" s="573"/>
      <c r="F76" s="573">
        <f>SUMIF('BKAS IDR'!$E$10:$E$44,$C76,'BKAS IDR'!$M$10:$M$44)</f>
        <v>0</v>
      </c>
    </row>
    <row r="77" spans="2:6" s="12" customFormat="1" ht="15" customHeight="1">
      <c r="B77" s="1"/>
      <c r="C77" s="53" t="str">
        <f>[1]Coa!B77</f>
        <v>1102.0347.0000000</v>
      </c>
      <c r="D77" s="1" t="str">
        <f>VLOOKUP(C77,[1]Coa!$B$4:$C$9231,2,FALSE)</f>
        <v>BANK MANDIRI FOAMING 108-00-1245147-3</v>
      </c>
      <c r="E77" s="573"/>
      <c r="F77" s="573">
        <f>SUMIF('BKAS IDR'!$E$10:$E$44,$C77,'BKAS IDR'!$M$10:$M$44)</f>
        <v>0</v>
      </c>
    </row>
    <row r="78" spans="2:6" s="12" customFormat="1" ht="15" customHeight="1">
      <c r="B78" s="1"/>
      <c r="C78" s="53" t="str">
        <f>[1]Coa!B78</f>
        <v>1102.0501.0000000</v>
      </c>
      <c r="D78" s="1" t="str">
        <f>VLOOKUP(C78,[1]Coa!$B$4:$C$9231,2,FALSE)</f>
        <v>BANK NIAGA RIGLESS / 510-106-323-000</v>
      </c>
      <c r="E78" s="573"/>
      <c r="F78" s="573">
        <f>SUMIF('BKAS IDR'!$E$10:$E$44,$C78,'BKAS IDR'!$M$10:$M$44)</f>
        <v>0</v>
      </c>
    </row>
    <row r="79" spans="2:6" s="12" customFormat="1" ht="15" customHeight="1">
      <c r="B79" s="1"/>
      <c r="C79" s="53" t="str">
        <f>[1]Coa!B79</f>
        <v>1102.0601.0000000</v>
      </c>
      <c r="D79" s="1" t="str">
        <f>VLOOKUP(C79,[1]Coa!$B$4:$C$9231,2,FALSE)</f>
        <v>BANK NISP EUR MC / 579810005788</v>
      </c>
      <c r="E79" s="573"/>
      <c r="F79" s="573">
        <f>SUMIF('BKAS IDR'!$E$10:$E$44,$C79,'BKAS IDR'!$M$10:$M$44)</f>
        <v>0</v>
      </c>
    </row>
    <row r="80" spans="2:6" s="12" customFormat="1" ht="15" customHeight="1">
      <c r="B80" s="1"/>
      <c r="C80" s="53" t="str">
        <f>[1]Coa!B80</f>
        <v>1102.0602.0000000</v>
      </c>
      <c r="D80" s="1" t="str">
        <f>VLOOKUP(C80,[1]Coa!$B$4:$C$9231,2,FALSE)</f>
        <v>BANK NISP IDR / 024-010-405086</v>
      </c>
      <c r="E80" s="573"/>
      <c r="F80" s="573">
        <f>SUMIF('BKAS IDR'!$E$10:$E$44,$C80,'BKAS IDR'!$M$10:$M$44)</f>
        <v>0</v>
      </c>
    </row>
    <row r="81" spans="2:6" s="12" customFormat="1" ht="15" customHeight="1">
      <c r="B81" s="1"/>
      <c r="C81" s="53" t="str">
        <f>[1]Coa!B81</f>
        <v>1102.0603.0000000</v>
      </c>
      <c r="D81" s="1" t="str">
        <f>VLOOKUP(C81,[1]Coa!$B$4:$C$9231,2,FALSE)</f>
        <v>BANK NISP SGD MC / 579810005788</v>
      </c>
      <c r="E81" s="573"/>
      <c r="F81" s="573">
        <f>SUMIF('BKAS IDR'!$E$10:$E$44,$C81,'BKAS IDR'!$M$10:$M$44)</f>
        <v>0</v>
      </c>
    </row>
    <row r="82" spans="2:6" s="12" customFormat="1" ht="15" customHeight="1">
      <c r="B82" s="1"/>
      <c r="C82" s="53" t="str">
        <f>[1]Coa!B82</f>
        <v>1102.0604.0000000</v>
      </c>
      <c r="D82" s="1" t="str">
        <f>VLOOKUP(C82,[1]Coa!$B$4:$C$9231,2,FALSE)</f>
        <v>BANK NISP USD MC / 579810005788</v>
      </c>
      <c r="E82" s="573"/>
      <c r="F82" s="573">
        <f>SUMIF('BKAS IDR'!$E$10:$E$44,$C82,'BKAS IDR'!$M$10:$M$44)</f>
        <v>0</v>
      </c>
    </row>
    <row r="83" spans="2:6" s="12" customFormat="1" ht="15" customHeight="1">
      <c r="B83" s="1"/>
      <c r="C83" s="53" t="str">
        <f>[1]Coa!B83</f>
        <v>1102.0605.0000000</v>
      </c>
      <c r="D83" s="1" t="str">
        <f>VLOOKUP(C83,[1]Coa!$B$4:$C$9231,2,FALSE)</f>
        <v>BANK NISP USD / 024-011-405082</v>
      </c>
      <c r="E83" s="573"/>
      <c r="F83" s="573">
        <f>SUMIF('BKAS IDR'!$E$10:$E$44,$C83,'BKAS IDR'!$M$10:$M$44)</f>
        <v>0</v>
      </c>
    </row>
    <row r="84" spans="2:6" s="12" customFormat="1" ht="15" customHeight="1">
      <c r="B84" s="1"/>
      <c r="C84" s="53" t="str">
        <f>[1]Coa!B84</f>
        <v>1102.0606.0000000</v>
      </c>
      <c r="D84" s="1" t="str">
        <f>VLOOKUP(C84,[1]Coa!$B$4:$C$9231,2,FALSE)</f>
        <v>BANK NISP YEN MC / 579810005788</v>
      </c>
      <c r="E84" s="573"/>
      <c r="F84" s="573">
        <f>SUMIF('BKAS IDR'!$E$10:$E$44,$C84,'BKAS IDR'!$M$10:$M$44)</f>
        <v>0</v>
      </c>
    </row>
    <row r="85" spans="2:6" s="12" customFormat="1" ht="15" customHeight="1">
      <c r="B85" s="1"/>
      <c r="C85" s="53" t="str">
        <f>[1]Coa!B85</f>
        <v>1102.0607.0000000</v>
      </c>
      <c r="D85" s="1" t="str">
        <f>VLOOKUP(C85,[1]Coa!$B$4:$C$9231,2,FALSE)</f>
        <v>BANK NISP USD ESCROW/024-800-001018</v>
      </c>
      <c r="E85" s="573"/>
      <c r="F85" s="573">
        <f>SUMIF('BKAS IDR'!$E$10:$E$44,$C85,'BKAS IDR'!$M$10:$M$44)</f>
        <v>0</v>
      </c>
    </row>
    <row r="86" spans="2:6" s="12" customFormat="1" ht="15" customHeight="1">
      <c r="B86" s="1"/>
      <c r="C86" s="53" t="str">
        <f>[1]Coa!B86</f>
        <v>1102.0608.0000000</v>
      </c>
      <c r="D86" s="1" t="str">
        <f>VLOOKUP(C86,[1]Coa!$B$4:$C$9231,2,FALSE)</f>
        <v>BANK NISP IDR MC/579810005788</v>
      </c>
      <c r="E86" s="573"/>
      <c r="F86" s="573">
        <f>SUMIF('BKAS IDR'!$E$10:$E$44,$C86,'BKAS IDR'!$M$10:$M$44)</f>
        <v>0</v>
      </c>
    </row>
    <row r="87" spans="2:6" s="12" customFormat="1" ht="15" customHeight="1">
      <c r="B87" s="1"/>
      <c r="C87" s="53" t="str">
        <f>[1]Coa!B87</f>
        <v>1102.0701.0000000</v>
      </c>
      <c r="D87" s="1" t="str">
        <f>VLOOKUP(C87,[1]Coa!$B$4:$C$9231,2,FALSE)</f>
        <v>BANK SINAR MAS IDR / 0000704218</v>
      </c>
      <c r="E87" s="573"/>
      <c r="F87" s="573">
        <f>SUMIF('BKAS IDR'!$E$10:$E$44,$C87,'BKAS IDR'!$M$10:$M$44)</f>
        <v>0</v>
      </c>
    </row>
    <row r="88" spans="2:6" s="12" customFormat="1" ht="15" customHeight="1">
      <c r="B88" s="1"/>
      <c r="C88" s="53" t="str">
        <f>[1]Coa!B88</f>
        <v>1102.0702.0000000</v>
      </c>
      <c r="D88" s="1" t="str">
        <f>VLOOKUP(C88,[1]Coa!$B$4:$C$9231,2,FALSE)</f>
        <v>BANK SINAR MAS USD / 0002485605</v>
      </c>
      <c r="E88" s="573"/>
      <c r="F88" s="573">
        <f>SUMIF('BKAS IDR'!$E$10:$E$44,$C88,'BKAS IDR'!$M$10:$M$44)</f>
        <v>0</v>
      </c>
    </row>
    <row r="89" spans="2:6" s="12" customFormat="1" ht="15" customHeight="1">
      <c r="B89" s="1"/>
      <c r="C89" s="53" t="str">
        <f>[1]Coa!B89</f>
        <v>1102.0801.0000000</v>
      </c>
      <c r="D89" s="1" t="str">
        <f>VLOOKUP(C89,[1]Coa!$B$4:$C$9231,2,FALSE)</f>
        <v>BANK HSBC IDR / 001-014869-068</v>
      </c>
      <c r="E89" s="573"/>
      <c r="F89" s="573">
        <f>SUMIF('BKAS IDR'!$E$10:$E$44,$C89,'BKAS IDR'!$M$10:$M$44)</f>
        <v>0</v>
      </c>
    </row>
    <row r="90" spans="2:6" s="12" customFormat="1" ht="15" customHeight="1">
      <c r="B90" s="1"/>
      <c r="C90" s="53" t="str">
        <f>[1]Coa!B90</f>
        <v>1102.0802.0000000</v>
      </c>
      <c r="D90" s="1" t="str">
        <f>VLOOKUP(C90,[1]Coa!$B$4:$C$9231,2,FALSE)</f>
        <v>BANK HSBC USD / 001-014869-115</v>
      </c>
      <c r="E90" s="573"/>
      <c r="F90" s="573">
        <f>SUMIF('BKAS IDR'!$E$10:$E$44,$C90,'BKAS IDR'!$M$10:$M$44)</f>
        <v>0</v>
      </c>
    </row>
    <row r="91" spans="2:6" s="12" customFormat="1" ht="15" customHeight="1">
      <c r="B91" s="1"/>
      <c r="C91" s="53" t="str">
        <f>[1]Coa!B91</f>
        <v>1102.8888.0000000</v>
      </c>
      <c r="D91" s="1" t="str">
        <f>VLOOKUP(C91,[1]Coa!$B$4:$C$9231,2,FALSE)</f>
        <v>AP/AR WRITE OFF</v>
      </c>
      <c r="E91" s="573"/>
      <c r="F91" s="573">
        <f>SUMIF('BKAS IDR'!$E$10:$E$44,$C91,'BKAS IDR'!$M$10:$M$44)</f>
        <v>0</v>
      </c>
    </row>
    <row r="92" spans="2:6" s="12" customFormat="1" ht="15" customHeight="1">
      <c r="B92" s="1"/>
      <c r="C92" s="53" t="str">
        <f>[1]Coa!B92</f>
        <v>1102.9999.0000000</v>
      </c>
      <c r="D92" s="1" t="str">
        <f>VLOOKUP(C92,[1]Coa!$B$4:$C$9231,2,FALSE)</f>
        <v>AYAT SILANG KAS / BANK</v>
      </c>
      <c r="E92" s="573"/>
      <c r="F92" s="573">
        <f>SUMIF('BKAS IDR'!$E$10:$E$44,$C92,'BKAS IDR'!$M$10:$M$44)</f>
        <v>10000000</v>
      </c>
    </row>
    <row r="93" spans="2:6" s="12" customFormat="1" ht="15" customHeight="1">
      <c r="B93" s="1"/>
      <c r="C93" s="53" t="str">
        <f>[1]Coa!B93</f>
        <v>1103.0001.0000000</v>
      </c>
      <c r="D93" s="1" t="str">
        <f>VLOOKUP(C93,[1]Coa!$B$4:$C$9231,2,FALSE)</f>
        <v>DEPOSITO BANK OCBC NISP IDR</v>
      </c>
      <c r="E93" s="573"/>
      <c r="F93" s="573">
        <f>SUMIF('BKAS IDR'!$E$10:$E$44,$C93,'BKAS IDR'!$M$10:$M$44)</f>
        <v>0</v>
      </c>
    </row>
    <row r="94" spans="2:6" s="12" customFormat="1" ht="15" customHeight="1">
      <c r="B94" s="1"/>
      <c r="C94" s="53" t="str">
        <f>[1]Coa!B94</f>
        <v>1103.0002.0000000</v>
      </c>
      <c r="D94" s="1" t="str">
        <f>VLOOKUP(C94,[1]Coa!$B$4:$C$9231,2,FALSE)</f>
        <v>DEPOSITO BANK MANDIRI IDR</v>
      </c>
      <c r="E94" s="573"/>
      <c r="F94" s="573">
        <f>SUMIF('BKAS IDR'!$E$10:$E$44,$C94,'BKAS IDR'!$M$10:$M$44)</f>
        <v>0</v>
      </c>
    </row>
    <row r="95" spans="2:6" s="12" customFormat="1" ht="15" customHeight="1">
      <c r="B95" s="1"/>
      <c r="C95" s="53" t="str">
        <f>[1]Coa!B95</f>
        <v>1103.0003.0000000</v>
      </c>
      <c r="D95" s="1" t="str">
        <f>VLOOKUP(C95,[1]Coa!$B$4:$C$9231,2,FALSE)</f>
        <v>DEPOSITO BRI</v>
      </c>
      <c r="E95" s="573"/>
      <c r="F95" s="573">
        <f>SUMIF('BKAS IDR'!$E$10:$E$44,$C95,'BKAS IDR'!$M$10:$M$44)</f>
        <v>0</v>
      </c>
    </row>
    <row r="96" spans="2:6" s="12" customFormat="1" ht="15" customHeight="1">
      <c r="B96" s="1"/>
      <c r="C96" s="53" t="str">
        <f>[1]Coa!B96</f>
        <v>1103.0004.0000000</v>
      </c>
      <c r="D96" s="1" t="str">
        <f>VLOOKUP(C96,[1]Coa!$B$4:$C$9231,2,FALSE)</f>
        <v>DEPOSITO BANK MANDIRI USD</v>
      </c>
      <c r="E96" s="573"/>
      <c r="F96" s="573">
        <f>SUMIF('BKAS IDR'!$E$10:$E$44,$C96,'BKAS IDR'!$M$10:$M$44)</f>
        <v>0</v>
      </c>
    </row>
    <row r="97" spans="2:6" s="12" customFormat="1" ht="15" customHeight="1">
      <c r="B97" s="1"/>
      <c r="C97" s="53" t="str">
        <f>[1]Coa!B97</f>
        <v>1103.0005.0000000</v>
      </c>
      <c r="D97" s="1" t="str">
        <f>VLOOKUP(C97,[1]Coa!$B$4:$C$9231,2,FALSE)</f>
        <v>DEPOSITO BANK OCBC NISP USD</v>
      </c>
      <c r="E97" s="573"/>
      <c r="F97" s="573">
        <f>SUMIF('BKAS IDR'!$E$10:$E$44,$C97,'BKAS IDR'!$M$10:$M$44)</f>
        <v>0</v>
      </c>
    </row>
    <row r="98" spans="2:6" s="12" customFormat="1" ht="15" customHeight="1">
      <c r="B98" s="1"/>
      <c r="C98" s="53" t="str">
        <f>[1]Coa!B98</f>
        <v>1103.0007.0000000</v>
      </c>
      <c r="D98" s="1" t="str">
        <f>VLOOKUP(C98,[1]Coa!$B$4:$C$9231,2,FALSE)</f>
        <v>DEPOSITO BANK HSBC USD</v>
      </c>
      <c r="E98" s="573"/>
      <c r="F98" s="573">
        <f>SUMIF('BKAS IDR'!$E$10:$E$44,$C98,'BKAS IDR'!$M$10:$M$44)</f>
        <v>0</v>
      </c>
    </row>
    <row r="99" spans="2:6" s="12" customFormat="1" ht="15" customHeight="1">
      <c r="B99" s="1"/>
      <c r="C99" s="53" t="str">
        <f>[1]Coa!B99</f>
        <v>1104.0001.0000000</v>
      </c>
      <c r="D99" s="1" t="str">
        <f>VLOOKUP(C99,[1]Coa!$B$4:$C$9231,2,FALSE)</f>
        <v>KAS PROYEK CHEVRON SLN</v>
      </c>
      <c r="E99" s="573"/>
      <c r="F99" s="573">
        <f>SUMIF('BKAS IDR'!$E$10:$E$44,$C99,'BKAS IDR'!$M$10:$M$44)</f>
        <v>0</v>
      </c>
    </row>
    <row r="100" spans="2:6" s="12" customFormat="1" ht="15" customHeight="1">
      <c r="B100" s="1"/>
      <c r="C100" s="53" t="str">
        <f>[1]Coa!B100</f>
        <v>1104.0002.0000000</v>
      </c>
      <c r="D100" s="1" t="str">
        <f>VLOOKUP(C100,[1]Coa!$B$4:$C$9231,2,FALSE)</f>
        <v>KAS PROYEK INDAH KIAT PULP &amp; PAPER (IKPP)</v>
      </c>
      <c r="E100" s="573"/>
      <c r="F100" s="573">
        <f>SUMIF('BKAS IDR'!$E$10:$E$44,$C100,'BKAS IDR'!$M$10:$M$44)</f>
        <v>0</v>
      </c>
    </row>
    <row r="101" spans="2:6" s="12" customFormat="1" ht="15" customHeight="1">
      <c r="B101" s="1"/>
      <c r="C101" s="53" t="str">
        <f>[1]Coa!B101</f>
        <v>1104.0003.0000000</v>
      </c>
      <c r="D101" s="1" t="str">
        <f>VLOOKUP(C101,[1]Coa!$B$4:$C$9231,2,FALSE)</f>
        <v>KAS PROYEK TANJUNG ENIM</v>
      </c>
      <c r="E101" s="573"/>
      <c r="F101" s="573">
        <f>SUMIF('BKAS IDR'!$E$10:$E$44,$C101,'BKAS IDR'!$M$10:$M$44)</f>
        <v>0</v>
      </c>
    </row>
    <row r="102" spans="2:6" s="12" customFormat="1" ht="15" customHeight="1">
      <c r="B102" s="1"/>
      <c r="C102" s="53" t="str">
        <f>[1]Coa!B102</f>
        <v>1104.0004.0000000</v>
      </c>
      <c r="D102" s="1" t="str">
        <f>VLOOKUP(C102,[1]Coa!$B$4:$C$9231,2,FALSE)</f>
        <v>KAS PROYEK PERTAMINA DUMAI</v>
      </c>
      <c r="E102" s="573"/>
      <c r="F102" s="573">
        <f>SUMIF('BKAS IDR'!$E$10:$E$44,$C102,'BKAS IDR'!$M$10:$M$44)</f>
        <v>0</v>
      </c>
    </row>
    <row r="103" spans="2:6" s="12" customFormat="1" ht="15" customHeight="1">
      <c r="B103" s="1"/>
      <c r="C103" s="53" t="str">
        <f>[1]Coa!B103</f>
        <v>1104.0005.0000000</v>
      </c>
      <c r="D103" s="1" t="str">
        <f>VLOOKUP(C103,[1]Coa!$B$4:$C$9231,2,FALSE)</f>
        <v>KAS PROYEK CHEVRON RANTAU BAIS</v>
      </c>
      <c r="E103" s="573"/>
      <c r="F103" s="573">
        <f>SUMIF('BKAS IDR'!$E$10:$E$44,$C103,'BKAS IDR'!$M$10:$M$44)</f>
        <v>0</v>
      </c>
    </row>
    <row r="104" spans="2:6" s="12" customFormat="1" ht="15" customHeight="1">
      <c r="B104" s="1"/>
      <c r="C104" s="53" t="str">
        <f>[1]Coa!B104</f>
        <v>1104.0006.0000000</v>
      </c>
      <c r="D104" s="1" t="str">
        <f>VLOOKUP(C104,[1]Coa!$B$4:$C$9231,2,FALSE)</f>
        <v>KAS PROYEK RAPP</v>
      </c>
      <c r="E104" s="573"/>
      <c r="F104" s="573">
        <f>SUMIF('BKAS IDR'!$E$10:$E$44,$C104,'BKAS IDR'!$M$10:$M$44)</f>
        <v>0</v>
      </c>
    </row>
    <row r="105" spans="2:6" s="12" customFormat="1" ht="15" customHeight="1">
      <c r="B105" s="1"/>
      <c r="C105" s="53" t="str">
        <f>[1]Coa!B105</f>
        <v>1104.0007.0000000</v>
      </c>
      <c r="D105" s="1" t="str">
        <f>VLOOKUP(C105,[1]Coa!$B$4:$C$9231,2,FALSE)</f>
        <v>KAS PROYEK REKAYASA &amp; THERMOCHIMICA/PETROKIMIA</v>
      </c>
      <c r="E105" s="573"/>
      <c r="F105" s="573">
        <f>SUMIF('BKAS IDR'!$E$10:$E$44,$C105,'BKAS IDR'!$M$10:$M$44)</f>
        <v>0</v>
      </c>
    </row>
    <row r="106" spans="2:6" s="12" customFormat="1" ht="15" customHeight="1">
      <c r="B106" s="1"/>
      <c r="C106" s="53" t="str">
        <f>[1]Coa!B106</f>
        <v>1104.0008.0000000</v>
      </c>
      <c r="D106" s="1" t="str">
        <f>VLOOKUP(C106,[1]Coa!$B$4:$C$9231,2,FALSE)</f>
        <v>KAS PROYEK TANJUNG AWAR-AWAR/TUBAN</v>
      </c>
      <c r="E106" s="573"/>
      <c r="F106" s="573">
        <f>SUMIF('BKAS IDR'!$E$10:$E$44,$C106,'BKAS IDR'!$M$10:$M$44)</f>
        <v>0</v>
      </c>
    </row>
    <row r="107" spans="2:6" s="12" customFormat="1" ht="15" customHeight="1">
      <c r="B107" s="1"/>
      <c r="C107" s="53" t="str">
        <f>[1]Coa!B107</f>
        <v>1104.0009.0000000</v>
      </c>
      <c r="D107" s="1" t="str">
        <f>VLOOKUP(C107,[1]Coa!$B$4:$C$9231,2,FALSE)</f>
        <v>KAS PROYEK KODECO</v>
      </c>
      <c r="E107" s="573"/>
      <c r="F107" s="573">
        <f>SUMIF('BKAS IDR'!$E$10:$E$44,$C107,'BKAS IDR'!$M$10:$M$44)</f>
        <v>0</v>
      </c>
    </row>
    <row r="108" spans="2:6" s="12" customFormat="1" ht="15" customHeight="1">
      <c r="B108" s="1"/>
      <c r="C108" s="53" t="str">
        <f>[1]Coa!B108</f>
        <v>1104.0010.0000000</v>
      </c>
      <c r="D108" s="1" t="str">
        <f>VLOOKUP(C108,[1]Coa!$B$4:$C$9231,2,FALSE)</f>
        <v>KAS PROYEK KANGEAN (PAK ZACH)</v>
      </c>
      <c r="E108" s="573"/>
      <c r="F108" s="573">
        <f>SUMIF('BKAS IDR'!$E$10:$E$44,$C108,'BKAS IDR'!$M$10:$M$44)</f>
        <v>0</v>
      </c>
    </row>
    <row r="109" spans="2:6" s="12" customFormat="1" ht="15" customHeight="1">
      <c r="B109" s="1"/>
      <c r="C109" s="53" t="str">
        <f>[1]Coa!B109</f>
        <v>1104.0011.0000000</v>
      </c>
      <c r="D109" s="1" t="str">
        <f>VLOOKUP(C109,[1]Coa!$B$4:$C$9231,2,FALSE)</f>
        <v>KAS PROYEK PUPUK KALTIM</v>
      </c>
      <c r="E109" s="573"/>
      <c r="F109" s="573">
        <f>SUMIF('BKAS IDR'!$E$10:$E$44,$C109,'BKAS IDR'!$M$10:$M$44)</f>
        <v>0</v>
      </c>
    </row>
    <row r="110" spans="2:6" s="12" customFormat="1" ht="15" customHeight="1">
      <c r="B110" s="1"/>
      <c r="C110" s="53" t="str">
        <f>[1]Coa!B110</f>
        <v>1104.0012.0000000</v>
      </c>
      <c r="D110" s="1" t="str">
        <f>VLOOKUP(C110,[1]Coa!$B$4:$C$9231,2,FALSE)</f>
        <v>KAS PROYEK HUBEI/PACITAN</v>
      </c>
      <c r="E110" s="573"/>
      <c r="F110" s="573">
        <f>SUMIF('BKAS IDR'!$E$10:$E$44,$C110,'BKAS IDR'!$M$10:$M$44)</f>
        <v>0</v>
      </c>
    </row>
    <row r="111" spans="2:6" s="12" customFormat="1" ht="15" customHeight="1">
      <c r="B111" s="1"/>
      <c r="C111" s="53" t="str">
        <f>[1]Coa!B111</f>
        <v>1104.0014.0000000</v>
      </c>
      <c r="D111" s="1" t="str">
        <f>VLOOKUP(C111,[1]Coa!$B$4:$C$9231,2,FALSE)</f>
        <v>KAS PROYEK SEPCO/SHANDONG/TELUK NAGA</v>
      </c>
      <c r="E111" s="573"/>
      <c r="F111" s="573">
        <f>SUMIF('BKAS IDR'!$E$10:$E$44,$C111,'BKAS IDR'!$M$10:$M$44)</f>
        <v>0</v>
      </c>
    </row>
    <row r="112" spans="2:6" s="12" customFormat="1" ht="15" customHeight="1">
      <c r="B112" s="1"/>
      <c r="C112" s="53" t="str">
        <f>[1]Coa!B112</f>
        <v>1104.0015.0000000</v>
      </c>
      <c r="D112" s="1" t="str">
        <f>VLOOKUP(C112,[1]Coa!$B$4:$C$9231,2,FALSE)</f>
        <v>KAS PROYEK HESS (PAK KAMTO)</v>
      </c>
      <c r="E112" s="573"/>
      <c r="F112" s="573">
        <f>SUMIF('BKAS IDR'!$E$10:$E$44,$C112,'BKAS IDR'!$M$10:$M$44)</f>
        <v>0</v>
      </c>
    </row>
    <row r="113" spans="2:6" s="12" customFormat="1" ht="15" customHeight="1">
      <c r="B113" s="1"/>
      <c r="C113" s="53" t="str">
        <f>[1]Coa!B113</f>
        <v>1104.0016.0000000</v>
      </c>
      <c r="D113" s="1" t="str">
        <f>VLOOKUP(C113,[1]Coa!$B$4:$C$9231,2,FALSE)</f>
        <v>KAS PROYEK SUMATERA PRIMA FIBREBOARD</v>
      </c>
      <c r="E113" s="573"/>
      <c r="F113" s="573">
        <f>SUMIF('BKAS IDR'!$E$10:$E$44,$C113,'BKAS IDR'!$M$10:$M$44)</f>
        <v>0</v>
      </c>
    </row>
    <row r="114" spans="2:6" s="12" customFormat="1" ht="15" customHeight="1">
      <c r="B114" s="1"/>
      <c r="C114" s="53" t="str">
        <f>[1]Coa!B114</f>
        <v>1104.0017.0000000</v>
      </c>
      <c r="D114" s="1" t="str">
        <f>VLOOKUP(C114,[1]Coa!$B$4:$C$9231,2,FALSE)</f>
        <v>KAS PROYEK BARINDO</v>
      </c>
      <c r="E114" s="573"/>
      <c r="F114" s="573">
        <f>SUMIF('BKAS IDR'!$E$10:$E$44,$C114,'BKAS IDR'!$M$10:$M$44)</f>
        <v>0</v>
      </c>
    </row>
    <row r="115" spans="2:6" s="12" customFormat="1" ht="15" customHeight="1">
      <c r="B115" s="1"/>
      <c r="C115" s="53" t="str">
        <f>[1]Coa!B115</f>
        <v>1104.0018.0000000</v>
      </c>
      <c r="D115" s="1" t="str">
        <f>VLOOKUP(C115,[1]Coa!$B$4:$C$9231,2,FALSE)</f>
        <v>KAS PROYEK CHEVRON BANGKO</v>
      </c>
      <c r="E115" s="573"/>
      <c r="F115" s="573">
        <f>SUMIF('BKAS IDR'!$E$10:$E$44,$C115,'BKAS IDR'!$M$10:$M$44)</f>
        <v>0</v>
      </c>
    </row>
    <row r="116" spans="2:6" s="12" customFormat="1" ht="15" customHeight="1">
      <c r="B116" s="1"/>
      <c r="C116" s="53" t="str">
        <f>[1]Coa!B116</f>
        <v>1104.0019.0000000</v>
      </c>
      <c r="D116" s="1" t="str">
        <f>VLOOKUP(C116,[1]Coa!$B$4:$C$9231,2,FALSE)</f>
        <v>KAS PROYEK CHEVRON BEKASAP</v>
      </c>
      <c r="E116" s="573"/>
      <c r="F116" s="573">
        <f>SUMIF('BKAS IDR'!$E$10:$E$44,$C116,'BKAS IDR'!$M$10:$M$44)</f>
        <v>0</v>
      </c>
    </row>
    <row r="117" spans="2:6" s="12" customFormat="1" ht="15" customHeight="1">
      <c r="B117" s="1"/>
      <c r="C117" s="53" t="str">
        <f>[1]Coa!B117</f>
        <v>1104.0020.0000000</v>
      </c>
      <c r="D117" s="1" t="str">
        <f>VLOOKUP(C117,[1]Coa!$B$4:$C$9231,2,FALSE)</f>
        <v>KAS PROYEK CHEVRON RIGLESS</v>
      </c>
      <c r="E117" s="573"/>
      <c r="F117" s="573">
        <f>SUMIF('BKAS IDR'!$E$10:$E$44,$C117,'BKAS IDR'!$M$10:$M$44)</f>
        <v>0</v>
      </c>
    </row>
    <row r="118" spans="2:6" s="12" customFormat="1" ht="15" customHeight="1">
      <c r="B118" s="1"/>
      <c r="C118" s="53" t="str">
        <f>[1]Coa!B118</f>
        <v>1104.0021.0000000</v>
      </c>
      <c r="D118" s="1" t="str">
        <f>VLOOKUP(C118,[1]Coa!$B$4:$C$9231,2,FALSE)</f>
        <v>KAS PROYEK PERTAMINA BALIKPAPAN</v>
      </c>
      <c r="E118" s="573"/>
      <c r="F118" s="573">
        <f>SUMIF('BKAS IDR'!$E$10:$E$44,$C118,'BKAS IDR'!$M$10:$M$44)</f>
        <v>0</v>
      </c>
    </row>
    <row r="119" spans="2:6" s="12" customFormat="1" ht="15" customHeight="1">
      <c r="B119" s="1"/>
      <c r="C119" s="53" t="str">
        <f>[1]Coa!B119</f>
        <v>1104.0022.0000000</v>
      </c>
      <c r="D119" s="1" t="str">
        <f>VLOOKUP(C119,[1]Coa!$B$4:$C$9231,2,FALSE)</f>
        <v>KAS PROYEK PERTAMINA UBERKAH BOGOR</v>
      </c>
      <c r="E119" s="573"/>
      <c r="F119" s="573">
        <f>SUMIF('BKAS IDR'!$E$10:$E$44,$C119,'BKAS IDR'!$M$10:$M$44)</f>
        <v>0</v>
      </c>
    </row>
    <row r="120" spans="2:6" s="12" customFormat="1" ht="15" customHeight="1">
      <c r="B120" s="1"/>
      <c r="C120" s="53" t="str">
        <f>[1]Coa!B120</f>
        <v>1104.0023.0000000</v>
      </c>
      <c r="D120" s="1" t="str">
        <f>VLOOKUP(C120,[1]Coa!$B$4:$C$9231,2,FALSE)</f>
        <v>KAS PROYEK CHEVRON WST (09-023)</v>
      </c>
      <c r="E120" s="573"/>
      <c r="F120" s="573">
        <f>SUMIF('BKAS IDR'!$E$10:$E$44,$C120,'BKAS IDR'!$M$10:$M$44)</f>
        <v>0</v>
      </c>
    </row>
    <row r="121" spans="2:6" s="12" customFormat="1" ht="15" customHeight="1">
      <c r="B121" s="1"/>
      <c r="C121" s="53" t="str">
        <f>[1]Coa!B121</f>
        <v>1104.0024.0000000</v>
      </c>
      <c r="D121" s="1" t="str">
        <f>VLOOKUP(C121,[1]Coa!$B$4:$C$9231,2,FALSE)</f>
        <v>KAS PROYEK PERTAMINA CILACAP</v>
      </c>
      <c r="E121" s="573"/>
      <c r="F121" s="573">
        <f>SUMIF('BKAS IDR'!$E$10:$E$44,$C121,'BKAS IDR'!$M$10:$M$44)</f>
        <v>0</v>
      </c>
    </row>
    <row r="122" spans="2:6" s="12" customFormat="1" ht="15" customHeight="1">
      <c r="B122" s="1"/>
      <c r="C122" s="53" t="str">
        <f>[1]Coa!B122</f>
        <v>1104.0025.0000000</v>
      </c>
      <c r="D122" s="1" t="str">
        <f>VLOOKUP(C122,[1]Coa!$B$4:$C$9231,2,FALSE)</f>
        <v>KAS PROYEK GRACE PAPER</v>
      </c>
      <c r="E122" s="573"/>
      <c r="F122" s="573">
        <f>SUMIF('BKAS IDR'!$E$10:$E$44,$C122,'BKAS IDR'!$M$10:$M$44)</f>
        <v>0</v>
      </c>
    </row>
    <row r="123" spans="2:6" s="12" customFormat="1" ht="15" customHeight="1">
      <c r="B123" s="1"/>
      <c r="C123" s="53" t="str">
        <f>[1]Coa!B123</f>
        <v>1104.0026.0000000</v>
      </c>
      <c r="D123" s="1" t="str">
        <f>VLOOKUP(C123,[1]Coa!$B$4:$C$9231,2,FALSE)</f>
        <v>KAS PROYEK TSB KANGEAN 10-002 BALI</v>
      </c>
      <c r="E123" s="573"/>
      <c r="F123" s="573">
        <f>SUMIF('BKAS IDR'!$E$10:$E$44,$C123,'BKAS IDR'!$M$10:$M$44)</f>
        <v>0</v>
      </c>
    </row>
    <row r="124" spans="2:6" s="12" customFormat="1" ht="15" customHeight="1">
      <c r="B124" s="1"/>
      <c r="C124" s="53" t="str">
        <f>[1]Coa!B124</f>
        <v>1104.0027.0000000</v>
      </c>
      <c r="D124" s="1" t="str">
        <f>VLOOKUP(C124,[1]Coa!$B$4:$C$9231,2,FALSE)</f>
        <v>KAS PROYEK TPL PORSEA</v>
      </c>
      <c r="E124" s="573"/>
      <c r="F124" s="573">
        <f>SUMIF('BKAS IDR'!$E$10:$E$44,$C124,'BKAS IDR'!$M$10:$M$44)</f>
        <v>0</v>
      </c>
    </row>
    <row r="125" spans="2:6" s="12" customFormat="1" ht="15" customHeight="1">
      <c r="B125" s="1"/>
      <c r="C125" s="53" t="str">
        <f>[1]Coa!B125</f>
        <v>1104.0029.0000000</v>
      </c>
      <c r="D125" s="1" t="str">
        <f>VLOOKUP(C125,[1]Coa!$B$4:$C$9231,2,FALSE)</f>
        <v>KAS PROYEK IKPP MAINTENANCE</v>
      </c>
      <c r="E125" s="573"/>
      <c r="F125" s="573">
        <f>SUMIF('BKAS IDR'!$E$10:$E$44,$C125,'BKAS IDR'!$M$10:$M$44)</f>
        <v>0</v>
      </c>
    </row>
    <row r="126" spans="2:6" s="12" customFormat="1" ht="15" customHeight="1">
      <c r="B126" s="1"/>
      <c r="C126" s="53" t="str">
        <f>[1]Coa!B126</f>
        <v>1104.0030.0000000</v>
      </c>
      <c r="D126" s="1" t="str">
        <f>VLOOKUP(C126,[1]Coa!$B$4:$C$9231,2,FALSE)</f>
        <v>KAS PROYEK CHEVRON MINAS</v>
      </c>
      <c r="E126" s="573"/>
      <c r="F126" s="573">
        <f>SUMIF('BKAS IDR'!$E$10:$E$44,$C126,'BKAS IDR'!$M$10:$M$44)</f>
        <v>0</v>
      </c>
    </row>
    <row r="127" spans="2:6" s="12" customFormat="1" ht="15" customHeight="1">
      <c r="B127" s="1"/>
      <c r="C127" s="53" t="str">
        <f>[1]Coa!B127</f>
        <v>1104.0031.0000000</v>
      </c>
      <c r="D127" s="1" t="str">
        <f>VLOOKUP(C127,[1]Coa!$B$4:$C$9231,2,FALSE)</f>
        <v>KAS PROYEK SUMATERA PRIMA FIBERBOARD ( PAULUS )</v>
      </c>
      <c r="E127" s="573"/>
      <c r="F127" s="573">
        <f>SUMIF('BKAS IDR'!$E$10:$E$44,$C127,'BKAS IDR'!$M$10:$M$44)</f>
        <v>0</v>
      </c>
    </row>
    <row r="128" spans="2:6" s="12" customFormat="1" ht="15" customHeight="1">
      <c r="B128" s="1"/>
      <c r="C128" s="53" t="str">
        <f>[1]Coa!B128</f>
        <v>1104.0032.0000000</v>
      </c>
      <c r="D128" s="1" t="str">
        <f>VLOOKUP(C128,[1]Coa!$B$4:$C$9231,2,FALSE)</f>
        <v>KAS PROYEK PERTAMINA 11.017 PAK DIDIN</v>
      </c>
      <c r="E128" s="573"/>
      <c r="F128" s="573">
        <f>SUMIF('BKAS IDR'!$E$10:$E$44,$C128,'BKAS IDR'!$M$10:$M$44)</f>
        <v>0</v>
      </c>
    </row>
    <row r="129" spans="2:6" s="12" customFormat="1" ht="15" customHeight="1">
      <c r="B129" s="1"/>
      <c r="C129" s="53" t="str">
        <f>[1]Coa!B129</f>
        <v>1104.0033.0000000</v>
      </c>
      <c r="D129" s="1" t="str">
        <f>VLOOKUP(C129,[1]Coa!$B$4:$C$9231,2,FALSE)</f>
        <v>KAS PROYEK HESS P'DIKUT</v>
      </c>
      <c r="E129" s="573"/>
      <c r="F129" s="573">
        <f>SUMIF('BKAS IDR'!$E$10:$E$44,$C129,'BKAS IDR'!$M$10:$M$44)</f>
        <v>0</v>
      </c>
    </row>
    <row r="130" spans="2:6" s="12" customFormat="1" ht="15" customHeight="1">
      <c r="B130" s="1"/>
      <c r="C130" s="53" t="str">
        <f>[1]Coa!B130</f>
        <v>1104.0034.0000000</v>
      </c>
      <c r="D130" s="1" t="str">
        <f>VLOOKUP(C130,[1]Coa!$B$4:$C$9231,2,FALSE)</f>
        <v>KAS PROYEK LONTAR</v>
      </c>
      <c r="E130" s="573"/>
      <c r="F130" s="573">
        <f>SUMIF('BKAS IDR'!$E$10:$E$44,$C130,'BKAS IDR'!$M$10:$M$44)</f>
        <v>0</v>
      </c>
    </row>
    <row r="131" spans="2:6" s="12" customFormat="1" ht="15" customHeight="1">
      <c r="B131" s="1"/>
      <c r="C131" s="53" t="str">
        <f>[1]Coa!B131</f>
        <v>1104.0035.0000000</v>
      </c>
      <c r="D131" s="1" t="str">
        <f>VLOOKUP(C131,[1]Coa!$B$4:$C$9231,2,FALSE)</f>
        <v>KAS PROYEK APD</v>
      </c>
      <c r="E131" s="573"/>
      <c r="F131" s="573">
        <f>SUMIF('BKAS IDR'!$E$10:$E$44,$C131,'BKAS IDR'!$M$10:$M$44)</f>
        <v>0</v>
      </c>
    </row>
    <row r="132" spans="2:6" s="12" customFormat="1" ht="15" customHeight="1">
      <c r="B132" s="1"/>
      <c r="C132" s="53" t="str">
        <f>[1]Coa!B132</f>
        <v>1104.0040.0000000</v>
      </c>
      <c r="D132" s="1" t="str">
        <f>VLOOKUP(C132,[1]Coa!$B$4:$C$9231,2,FALSE)</f>
        <v>KAS PROYEK IKBB</v>
      </c>
      <c r="E132" s="573"/>
      <c r="F132" s="573">
        <f>SUMIF('BKAS IDR'!$E$10:$E$44,$C132,'BKAS IDR'!$M$10:$M$44)</f>
        <v>0</v>
      </c>
    </row>
    <row r="133" spans="2:6" s="12" customFormat="1" ht="15" customHeight="1">
      <c r="B133" s="1"/>
      <c r="C133" s="53" t="str">
        <f>[1]Coa!B133</f>
        <v>1104.0042.0000000</v>
      </c>
      <c r="D133" s="1" t="str">
        <f>VLOOKUP(C133,[1]Coa!$B$4:$C$9231,2,FALSE)</f>
        <v>KAS PROYEK PERTAMINA BALONGAN (ALFON) 11-063</v>
      </c>
      <c r="E133" s="573"/>
      <c r="F133" s="573">
        <f>SUMIF('BKAS IDR'!$E$10:$E$44,$C133,'BKAS IDR'!$M$10:$M$44)</f>
        <v>0</v>
      </c>
    </row>
    <row r="134" spans="2:6" s="12" customFormat="1" ht="15" customHeight="1">
      <c r="B134" s="1"/>
      <c r="C134" s="53" t="str">
        <f>[1]Coa!B134</f>
        <v>1104.0043.0000000</v>
      </c>
      <c r="D134" s="1" t="str">
        <f>VLOOKUP(C134,[1]Coa!$B$4:$C$9231,2,FALSE)</f>
        <v>KAS PROYEK RENTAL R000000</v>
      </c>
      <c r="E134" s="573"/>
      <c r="F134" s="573">
        <f>SUMIF('BKAS IDR'!$E$10:$E$44,$C134,'BKAS IDR'!$M$10:$M$44)</f>
        <v>0</v>
      </c>
    </row>
    <row r="135" spans="2:6" s="12" customFormat="1" ht="15" customHeight="1">
      <c r="B135" s="1"/>
      <c r="C135" s="53" t="str">
        <f>[1]Coa!B135</f>
        <v>1104.0044.0000000</v>
      </c>
      <c r="D135" s="1" t="str">
        <f>VLOOKUP(C135,[1]Coa!$B$4:$C$9231,2,FALSE)</f>
        <v>KAS PROYEK PREMIER ( PAK ZACHARIAS )</v>
      </c>
      <c r="E135" s="573"/>
      <c r="F135" s="573">
        <f>SUMIF('BKAS IDR'!$E$10:$E$44,$C135,'BKAS IDR'!$M$10:$M$44)</f>
        <v>0</v>
      </c>
    </row>
    <row r="136" spans="2:6" s="12" customFormat="1" ht="15" customHeight="1">
      <c r="B136" s="1"/>
      <c r="C136" s="53" t="str">
        <f>[1]Coa!B136</f>
        <v>1104.0045.0000000</v>
      </c>
      <c r="D136" s="1" t="str">
        <f>VLOOKUP(C136,[1]Coa!$B$4:$C$9231,2,FALSE)</f>
        <v>KAS PROYEK PERTAMINA BALONGAN</v>
      </c>
      <c r="E136" s="573"/>
      <c r="F136" s="573">
        <f>SUMIF('BKAS IDR'!$E$10:$E$44,$C136,'BKAS IDR'!$M$10:$M$44)</f>
        <v>0</v>
      </c>
    </row>
    <row r="137" spans="2:6" s="12" customFormat="1" ht="15" customHeight="1">
      <c r="B137" s="1"/>
      <c r="C137" s="53" t="str">
        <f>[1]Coa!B137</f>
        <v>1104.0046.0000000</v>
      </c>
      <c r="D137" s="1" t="str">
        <f>VLOOKUP(C137,[1]Coa!$B$4:$C$9231,2,FALSE)</f>
        <v>KAS PROYEK PERTAMINA BALIK PAPAN PAK JIMMER 11-059</v>
      </c>
      <c r="E137" s="573"/>
      <c r="F137" s="573">
        <f>SUMIF('BKAS IDR'!$E$10:$E$44,$C137,'BKAS IDR'!$M$10:$M$44)</f>
        <v>0</v>
      </c>
    </row>
    <row r="138" spans="2:6" s="12" customFormat="1" ht="15" customHeight="1">
      <c r="B138" s="1"/>
      <c r="C138" s="53" t="str">
        <f>[1]Coa!B138</f>
        <v>1104.0047.0000000</v>
      </c>
      <c r="D138" s="1" t="str">
        <f>VLOOKUP(C138,[1]Coa!$B$4:$C$9231,2,FALSE)</f>
        <v>KAS PROYEK SARI DUMAI SEJAHTERA</v>
      </c>
      <c r="E138" s="573"/>
      <c r="F138" s="573">
        <f>SUMIF('BKAS IDR'!$E$10:$E$44,$C138,'BKAS IDR'!$M$10:$M$44)</f>
        <v>0</v>
      </c>
    </row>
    <row r="139" spans="2:6" s="12" customFormat="1" ht="15" customHeight="1">
      <c r="B139" s="1"/>
      <c r="C139" s="53" t="str">
        <f>[1]Coa!B139</f>
        <v>1104.0048.0000000</v>
      </c>
      <c r="D139" s="1" t="str">
        <f>VLOOKUP(C139,[1]Coa!$B$4:$C$9231,2,FALSE)</f>
        <v>KAS PROYEK CHEVRON SURFACTANT 10-010</v>
      </c>
      <c r="E139" s="573"/>
      <c r="F139" s="573">
        <f>SUMIF('BKAS IDR'!$E$10:$E$44,$C139,'BKAS IDR'!$M$10:$M$44)</f>
        <v>0</v>
      </c>
    </row>
    <row r="140" spans="2:6" s="12" customFormat="1" ht="15" customHeight="1">
      <c r="B140" s="1"/>
      <c r="C140" s="53" t="str">
        <f>[1]Coa!B140</f>
        <v>1104.0049.0000000</v>
      </c>
      <c r="D140" s="1" t="str">
        <f>VLOOKUP(C140,[1]Coa!$B$4:$C$9231,2,FALSE)</f>
        <v>KAS PROYEK CONOCO</v>
      </c>
      <c r="E140" s="573"/>
      <c r="F140" s="573">
        <f>SUMIF('BKAS IDR'!$E$10:$E$44,$C140,'BKAS IDR'!$M$10:$M$44)</f>
        <v>0</v>
      </c>
    </row>
    <row r="141" spans="2:6" s="12" customFormat="1" ht="15" customHeight="1">
      <c r="B141" s="1"/>
      <c r="C141" s="53" t="str">
        <f>[1]Coa!B141</f>
        <v>1104.0050.0000000</v>
      </c>
      <c r="D141" s="1" t="str">
        <f>VLOOKUP(C141,[1]Coa!$B$4:$C$9231,2,FALSE)</f>
        <v>KAS PROYEK CONOCO (DAME)</v>
      </c>
      <c r="E141" s="573"/>
      <c r="F141" s="573">
        <f>SUMIF('BKAS IDR'!$E$10:$E$44,$C141,'BKAS IDR'!$M$10:$M$44)</f>
        <v>0</v>
      </c>
    </row>
    <row r="142" spans="2:6" s="12" customFormat="1" ht="15" customHeight="1">
      <c r="B142" s="1"/>
      <c r="C142" s="53" t="str">
        <f>[1]Coa!B142</f>
        <v>1104.0051.0000000</v>
      </c>
      <c r="D142" s="1" t="str">
        <f>VLOOKUP(C142,[1]Coa!$B$4:$C$9231,2,FALSE)</f>
        <v>KAS PROYEK LONTAR 12-025</v>
      </c>
      <c r="E142" s="573"/>
      <c r="F142" s="573">
        <f>SUMIF('BKAS IDR'!$E$10:$E$44,$C142,'BKAS IDR'!$M$10:$M$44)</f>
        <v>0</v>
      </c>
    </row>
    <row r="143" spans="2:6" s="12" customFormat="1" ht="15" customHeight="1">
      <c r="B143" s="1"/>
      <c r="C143" s="53" t="str">
        <f>[1]Coa!B143</f>
        <v>1104.0052.0000000</v>
      </c>
      <c r="D143" s="1" t="str">
        <f>VLOOKUP(C143,[1]Coa!$B$4:$C$9231,2,FALSE)</f>
        <v>KAS PROYEK STAR ENERGY 12-001 PAK KAMTO</v>
      </c>
      <c r="E143" s="573"/>
      <c r="F143" s="573">
        <f>SUMIF('BKAS IDR'!$E$10:$E$44,$C143,'BKAS IDR'!$M$10:$M$44)</f>
        <v>0</v>
      </c>
    </row>
    <row r="144" spans="2:6" s="12" customFormat="1" ht="15" customHeight="1">
      <c r="B144" s="1"/>
      <c r="C144" s="53" t="str">
        <f>[1]Coa!B144</f>
        <v>1104.0053.0000000</v>
      </c>
      <c r="D144" s="1" t="str">
        <f>VLOOKUP(C144,[1]Coa!$B$4:$C$9231,2,FALSE)</f>
        <v>KAS PROYEK BAKRIE CONSTRUCTION 12-046</v>
      </c>
      <c r="E144" s="573"/>
      <c r="F144" s="573">
        <f>SUMIF('BKAS IDR'!$E$10:$E$44,$C144,'BKAS IDR'!$M$10:$M$44)</f>
        <v>0</v>
      </c>
    </row>
    <row r="145" spans="2:6" s="12" customFormat="1" ht="15" customHeight="1">
      <c r="B145" s="1"/>
      <c r="C145" s="53" t="str">
        <f>[1]Coa!B145</f>
        <v>1104.0054.0000000</v>
      </c>
      <c r="D145" s="1" t="str">
        <f>VLOOKUP(C145,[1]Coa!$B$4:$C$9231,2,FALSE)</f>
        <v>KAS PROYEK PBJA DIAN ( DURI )</v>
      </c>
      <c r="E145" s="573"/>
      <c r="F145" s="573">
        <f>SUMIF('BKAS IDR'!$E$10:$E$44,$C145,'BKAS IDR'!$M$10:$M$44)</f>
        <v>0</v>
      </c>
    </row>
    <row r="146" spans="2:6" s="12" customFormat="1" ht="15" customHeight="1">
      <c r="B146" s="1"/>
      <c r="C146" s="53" t="str">
        <f>[1]Coa!B146</f>
        <v>1104.0055.0000000</v>
      </c>
      <c r="D146" s="1" t="str">
        <f>VLOOKUP(C146,[1]Coa!$B$4:$C$9231,2,FALSE)</f>
        <v>KAS STAR ENERGY JONI HIRTO</v>
      </c>
      <c r="E146" s="573"/>
      <c r="F146" s="573">
        <f>SUMIF('BKAS IDR'!$E$10:$E$44,$C146,'BKAS IDR'!$M$10:$M$44)</f>
        <v>0</v>
      </c>
    </row>
    <row r="147" spans="2:6" s="12" customFormat="1" ht="15" customHeight="1">
      <c r="B147" s="1"/>
      <c r="C147" s="53" t="str">
        <f>[1]Coa!B147</f>
        <v>1104.0056.0000000</v>
      </c>
      <c r="D147" s="1" t="str">
        <f>VLOOKUP(C147,[1]Coa!$B$4:$C$9231,2,FALSE)</f>
        <v>KAS PROYEK PREMIER ( DAME )</v>
      </c>
      <c r="E147" s="573"/>
      <c r="F147" s="573">
        <f>SUMIF('BKAS IDR'!$E$10:$E$44,$C147,'BKAS IDR'!$M$10:$M$44)</f>
        <v>0</v>
      </c>
    </row>
    <row r="148" spans="2:6" s="12" customFormat="1" ht="15" customHeight="1">
      <c r="B148" s="1"/>
      <c r="C148" s="53" t="str">
        <f>[1]Coa!B148</f>
        <v>1104.0057.0000000</v>
      </c>
      <c r="D148" s="1" t="str">
        <f>VLOOKUP(C148,[1]Coa!$B$4:$C$9231,2,FALSE)</f>
        <v>KAS PROYEK OPERATION SUMATERA OFFICE</v>
      </c>
      <c r="E148" s="573"/>
      <c r="F148" s="573">
        <f>SUMIF('BKAS IDR'!$E$10:$E$44,$C148,'BKAS IDR'!$M$10:$M$44)</f>
        <v>0</v>
      </c>
    </row>
    <row r="149" spans="2:6" s="12" customFormat="1" ht="15" customHeight="1">
      <c r="B149" s="1"/>
      <c r="C149" s="53" t="str">
        <f>[1]Coa!B149</f>
        <v>1104.0058.0000000</v>
      </c>
      <c r="D149" s="1" t="str">
        <f>VLOOKUP(C149,[1]Coa!$B$4:$C$9231,2,FALSE)</f>
        <v>KAS PROYEK PREMIER PAK BUYUNG</v>
      </c>
      <c r="E149" s="573"/>
      <c r="F149" s="573">
        <f>SUMIF('BKAS IDR'!$E$10:$E$44,$C149,'BKAS IDR'!$M$10:$M$44)</f>
        <v>0</v>
      </c>
    </row>
    <row r="150" spans="2:6" s="12" customFormat="1" ht="15" customHeight="1">
      <c r="B150" s="1"/>
      <c r="C150" s="53" t="str">
        <f>[1]Coa!B150</f>
        <v>1104.0059.0000000</v>
      </c>
      <c r="D150" s="1" t="str">
        <f>VLOOKUP(C150,[1]Coa!$B$4:$C$9231,2,FALSE)</f>
        <v>KAS PROYEK STAR ENERGY BATAM (HERU)</v>
      </c>
      <c r="E150" s="573"/>
      <c r="F150" s="573">
        <f>SUMIF('BKAS IDR'!$E$10:$E$44,$C150,'BKAS IDR'!$M$10:$M$44)</f>
        <v>0</v>
      </c>
    </row>
    <row r="151" spans="2:6" s="12" customFormat="1" ht="15" customHeight="1">
      <c r="B151" s="1"/>
      <c r="C151" s="53" t="str">
        <f>[1]Coa!B151</f>
        <v>1104.0062.0000000</v>
      </c>
      <c r="D151" s="1" t="str">
        <f>VLOOKUP(C151,[1]Coa!$B$4:$C$9231,2,FALSE)</f>
        <v>KAS PROYEK FOAMING</v>
      </c>
      <c r="E151" s="573"/>
      <c r="F151" s="573">
        <f>SUMIF('BKAS IDR'!$E$10:$E$44,$C151,'BKAS IDR'!$M$10:$M$44)</f>
        <v>0</v>
      </c>
    </row>
    <row r="152" spans="2:6" s="12" customFormat="1" ht="15" customHeight="1">
      <c r="B152" s="1"/>
      <c r="C152" s="53" t="str">
        <f>[1]Coa!B152</f>
        <v>1107.0001.0000000</v>
      </c>
      <c r="D152" s="1" t="str">
        <f>VLOOKUP(C152,[1]Coa!$B$4:$C$9231,2,FALSE)</f>
        <v>PIUTANG DAGANG</v>
      </c>
      <c r="E152" s="573"/>
      <c r="F152" s="573">
        <f>SUMIF('BKAS IDR'!$E$10:$E$44,$C152,'BKAS IDR'!$M$10:$M$44)</f>
        <v>0</v>
      </c>
    </row>
    <row r="153" spans="2:6" s="12" customFormat="1" ht="15" customHeight="1">
      <c r="B153" s="1"/>
      <c r="C153" s="53" t="str">
        <f>[1]Coa!B153</f>
        <v>1107.0001.00001</v>
      </c>
      <c r="D153" s="1" t="str">
        <f>VLOOKUP(C153,[1]Coa!$B$4:$C$9231,2,FALSE)</f>
        <v>ABM - CHP JOINT OPERATION</v>
      </c>
      <c r="E153" s="573"/>
      <c r="F153" s="573">
        <f>SUMIF('BKAS IDR'!$E$10:$E$44,$C153,'BKAS IDR'!$M$10:$M$44)</f>
        <v>0</v>
      </c>
    </row>
    <row r="154" spans="2:6" s="12" customFormat="1" ht="15" customHeight="1">
      <c r="B154" s="1"/>
      <c r="C154" s="53" t="str">
        <f>[1]Coa!B154</f>
        <v>1107.0001.00002</v>
      </c>
      <c r="D154" s="1" t="str">
        <f>VLOOKUP(C154,[1]Coa!$B$4:$C$9231,2,FALSE)</f>
        <v>AE AUTOMOTION INDONESIA</v>
      </c>
      <c r="E154" s="573"/>
      <c r="F154" s="573">
        <f>SUMIF('BKAS IDR'!$E$10:$E$44,$C154,'BKAS IDR'!$M$10:$M$44)</f>
        <v>0</v>
      </c>
    </row>
    <row r="155" spans="2:6" s="12" customFormat="1" ht="15" customHeight="1">
      <c r="B155" s="1"/>
      <c r="C155" s="53" t="str">
        <f>[1]Coa!B155</f>
        <v>1107.0001.00003</v>
      </c>
      <c r="D155" s="1" t="str">
        <f>VLOOKUP(C155,[1]Coa!$B$4:$C$9231,2,FALSE)</f>
        <v>ALSTOM POWER ENERGY SYSTEMS INDONESIA</v>
      </c>
      <c r="E155" s="573"/>
      <c r="F155" s="573">
        <f>SUMIF('BKAS IDR'!$E$10:$E$44,$C155,'BKAS IDR'!$M$10:$M$44)</f>
        <v>0</v>
      </c>
    </row>
    <row r="156" spans="2:6" s="12" customFormat="1" ht="15" customHeight="1">
      <c r="B156" s="1"/>
      <c r="C156" s="53" t="str">
        <f>[1]Coa!B156</f>
        <v>1107.0001.00004</v>
      </c>
      <c r="D156" s="1" t="str">
        <f>VLOOKUP(C156,[1]Coa!$B$4:$C$9231,2,FALSE)</f>
        <v>ARTAWA INDONESIA</v>
      </c>
      <c r="E156" s="573"/>
      <c r="F156" s="573">
        <f>SUMIF('BKAS IDR'!$E$10:$E$44,$C156,'BKAS IDR'!$M$10:$M$44)</f>
        <v>0</v>
      </c>
    </row>
    <row r="157" spans="2:6" s="12" customFormat="1" ht="15" customHeight="1">
      <c r="B157" s="1"/>
      <c r="C157" s="53" t="str">
        <f>[1]Coa!B157</f>
        <v>1107.0001.00005</v>
      </c>
      <c r="D157" s="1" t="str">
        <f>VLOOKUP(C157,[1]Coa!$B$4:$C$9231,2,FALSE)</f>
        <v>BUT ASIA PETROLEUM DEVELOPMENT</v>
      </c>
      <c r="E157" s="573"/>
      <c r="F157" s="573">
        <f>SUMIF('BKAS IDR'!$E$10:$E$44,$C157,'BKAS IDR'!$M$10:$M$44)</f>
        <v>0</v>
      </c>
    </row>
    <row r="158" spans="2:6" s="12" customFormat="1" ht="15" customHeight="1">
      <c r="B158" s="1"/>
      <c r="C158" s="53" t="str">
        <f>[1]Coa!B158</f>
        <v>1107.0001.00006</v>
      </c>
      <c r="D158" s="1" t="str">
        <f>VLOOKUP(C158,[1]Coa!$B$4:$C$9231,2,FALSE)</f>
        <v>BAHTERA REJEKI ABADI</v>
      </c>
      <c r="E158" s="573"/>
      <c r="F158" s="573">
        <f>SUMIF('BKAS IDR'!$E$10:$E$44,$C158,'BKAS IDR'!$M$10:$M$44)</f>
        <v>0</v>
      </c>
    </row>
    <row r="159" spans="2:6" s="12" customFormat="1" ht="15" customHeight="1">
      <c r="B159" s="1"/>
      <c r="C159" s="53" t="str">
        <f>[1]Coa!B159</f>
        <v>1107.0001.00007</v>
      </c>
      <c r="D159" s="1" t="str">
        <f>VLOOKUP(C159,[1]Coa!$B$4:$C$9231,2,FALSE)</f>
        <v>BAKRIE CONSTRUCTION</v>
      </c>
      <c r="E159" s="573"/>
      <c r="F159" s="573">
        <f>SUMIF('BKAS IDR'!$E$10:$E$44,$C159,'BKAS IDR'!$M$10:$M$44)</f>
        <v>0</v>
      </c>
    </row>
    <row r="160" spans="2:6" s="12" customFormat="1" ht="15" customHeight="1">
      <c r="B160" s="1"/>
      <c r="C160" s="53" t="str">
        <f>[1]Coa!B160</f>
        <v>1107.0001.00008</v>
      </c>
      <c r="D160" s="1" t="str">
        <f>VLOOKUP(C160,[1]Coa!$B$4:$C$9231,2,FALSE)</f>
        <v>PT. BANGUN REKAYASA INDUSTRI INDONESIA</v>
      </c>
      <c r="E160" s="573"/>
      <c r="F160" s="573">
        <f>SUMIF('BKAS IDR'!$E$10:$E$44,$C160,'BKAS IDR'!$M$10:$M$44)</f>
        <v>0</v>
      </c>
    </row>
    <row r="161" spans="2:6" s="12" customFormat="1" ht="15" customHeight="1">
      <c r="B161" s="1"/>
      <c r="C161" s="53" t="str">
        <f>[1]Coa!B161</f>
        <v>1107.0001.00009</v>
      </c>
      <c r="D161" s="1" t="str">
        <f>VLOOKUP(C161,[1]Coa!$B$4:$C$9231,2,FALSE)</f>
        <v>BERKAT CEMERLANG ABADI</v>
      </c>
      <c r="E161" s="573"/>
      <c r="F161" s="573">
        <f>SUMIF('BKAS IDR'!$E$10:$E$44,$C161,'BKAS IDR'!$M$10:$M$44)</f>
        <v>0</v>
      </c>
    </row>
    <row r="162" spans="2:6" s="12" customFormat="1" ht="15" customHeight="1">
      <c r="B162" s="1"/>
      <c r="C162" s="53" t="str">
        <f>[1]Coa!B162</f>
        <v>1107.0001.00010</v>
      </c>
      <c r="D162" s="1" t="str">
        <f>VLOOKUP(C162,[1]Coa!$B$4:$C$9231,2,FALSE)</f>
        <v>BUT HESS</v>
      </c>
      <c r="E162" s="573"/>
      <c r="F162" s="573">
        <f>SUMIF('BKAS IDR'!$E$10:$E$44,$C162,'BKAS IDR'!$M$10:$M$44)</f>
        <v>0</v>
      </c>
    </row>
    <row r="163" spans="2:6" s="12" customFormat="1" ht="15" customHeight="1">
      <c r="B163" s="1"/>
      <c r="C163" s="53" t="str">
        <f>[1]Coa!B163</f>
        <v>1107.0001.00011</v>
      </c>
      <c r="D163" s="1" t="str">
        <f>VLOOKUP(C163,[1]Coa!$B$4:$C$9231,2,FALSE)</f>
        <v>BUT. CNOOC SES LTD</v>
      </c>
      <c r="E163" s="573"/>
      <c r="F163" s="573">
        <f>SUMIF('BKAS IDR'!$E$10:$E$44,$C163,'BKAS IDR'!$M$10:$M$44)</f>
        <v>0</v>
      </c>
    </row>
    <row r="164" spans="2:6" s="12" customFormat="1" ht="15" customHeight="1">
      <c r="B164" s="1"/>
      <c r="C164" s="53" t="str">
        <f>[1]Coa!B164</f>
        <v>1107.0001.00012</v>
      </c>
      <c r="D164" s="1" t="str">
        <f>VLOOKUP(C164,[1]Coa!$B$4:$C$9231,2,FALSE)</f>
        <v>CHANDRA ASRI</v>
      </c>
      <c r="E164" s="573"/>
      <c r="F164" s="573">
        <f>SUMIF('BKAS IDR'!$E$10:$E$44,$C164,'BKAS IDR'!$M$10:$M$44)</f>
        <v>0</v>
      </c>
    </row>
    <row r="165" spans="2:6" s="12" customFormat="1" ht="15" customHeight="1">
      <c r="B165" s="1"/>
      <c r="C165" s="53" t="str">
        <f>[1]Coa!B165</f>
        <v>1107.0001.00013</v>
      </c>
      <c r="D165" s="1" t="str">
        <f>VLOOKUP(C165,[1]Coa!$B$4:$C$9231,2,FALSE)</f>
        <v>CHEVRON</v>
      </c>
      <c r="E165" s="573"/>
      <c r="F165" s="573">
        <f>SUMIF('BKAS IDR'!$E$10:$E$44,$C165,'BKAS IDR'!$M$10:$M$44)</f>
        <v>0</v>
      </c>
    </row>
    <row r="166" spans="2:6" s="12" customFormat="1" ht="15" customHeight="1">
      <c r="B166" s="1"/>
      <c r="C166" s="53" t="str">
        <f>[1]Coa!B166</f>
        <v>1107.0001.00014</v>
      </c>
      <c r="D166" s="1" t="str">
        <f>VLOOKUP(C166,[1]Coa!$B$4:$C$9231,2,FALSE)</f>
        <v>CILEGON FABRICATOR</v>
      </c>
      <c r="E166" s="573"/>
      <c r="F166" s="573">
        <f>SUMIF('BKAS IDR'!$E$10:$E$44,$C166,'BKAS IDR'!$M$10:$M$44)</f>
        <v>0</v>
      </c>
    </row>
    <row r="167" spans="2:6" s="12" customFormat="1" ht="15" customHeight="1">
      <c r="B167" s="1"/>
      <c r="C167" s="53" t="str">
        <f>[1]Coa!B167</f>
        <v>1107.0001.00015</v>
      </c>
      <c r="D167" s="1" t="str">
        <f>VLOOKUP(C167,[1]Coa!$B$4:$C$9231,2,FALSE)</f>
        <v>BUT CONOCOPHILLIPS INDONESIA INC. LTD</v>
      </c>
      <c r="E167" s="573"/>
      <c r="F167" s="573">
        <f>SUMIF('BKAS IDR'!$E$10:$E$44,$C167,'BKAS IDR'!$M$10:$M$44)</f>
        <v>0</v>
      </c>
    </row>
    <row r="168" spans="2:6" s="12" customFormat="1" ht="15" customHeight="1">
      <c r="B168" s="1"/>
      <c r="C168" s="53" t="str">
        <f>[1]Coa!B168</f>
        <v>1107.0001.00016</v>
      </c>
      <c r="D168" s="1" t="str">
        <f>VLOOKUP(C168,[1]Coa!$B$4:$C$9231,2,FALSE)</f>
        <v>COOEC INDONESIA</v>
      </c>
      <c r="E168" s="573"/>
      <c r="F168" s="573">
        <f>SUMIF('BKAS IDR'!$E$10:$E$44,$C168,'BKAS IDR'!$M$10:$M$44)</f>
        <v>0</v>
      </c>
    </row>
    <row r="169" spans="2:6" s="12" customFormat="1" ht="15" customHeight="1">
      <c r="B169" s="1"/>
      <c r="C169" s="53" t="str">
        <f>[1]Coa!B169</f>
        <v>1107.0001.00019</v>
      </c>
      <c r="D169" s="1" t="str">
        <f>VLOOKUP(C169,[1]Coa!$B$4:$C$9231,2,FALSE)</f>
        <v>DONGFANG ELECTRIC</v>
      </c>
      <c r="E169" s="573"/>
      <c r="F169" s="573">
        <f>SUMIF('BKAS IDR'!$E$10:$E$44,$C169,'BKAS IDR'!$M$10:$M$44)</f>
        <v>0</v>
      </c>
    </row>
    <row r="170" spans="2:6" s="12" customFormat="1" ht="15" customHeight="1">
      <c r="B170" s="1"/>
      <c r="C170" s="53" t="str">
        <f>[1]Coa!B170</f>
        <v>1107.0001.00020</v>
      </c>
      <c r="D170" s="1" t="str">
        <f>VLOOKUP(C170,[1]Coa!$B$4:$C$9231,2,FALSE)</f>
        <v>EXXON</v>
      </c>
      <c r="E170" s="573"/>
      <c r="F170" s="573">
        <f>SUMIF('BKAS IDR'!$E$10:$E$44,$C170,'BKAS IDR'!$M$10:$M$44)</f>
        <v>0</v>
      </c>
    </row>
    <row r="171" spans="2:6" s="12" customFormat="1" ht="15" customHeight="1">
      <c r="B171" s="1"/>
      <c r="C171" s="53" t="str">
        <f>[1]Coa!B171</f>
        <v>1107.0001.00021</v>
      </c>
      <c r="D171" s="1" t="str">
        <f>VLOOKUP(C171,[1]Coa!$B$4:$C$9231,2,FALSE)</f>
        <v>FUTABA</v>
      </c>
      <c r="E171" s="573"/>
      <c r="F171" s="573">
        <f>SUMIF('BKAS IDR'!$E$10:$E$44,$C171,'BKAS IDR'!$M$10:$M$44)</f>
        <v>0</v>
      </c>
    </row>
    <row r="172" spans="2:6" s="12" customFormat="1" ht="15" customHeight="1">
      <c r="B172" s="1"/>
      <c r="C172" s="53" t="str">
        <f>[1]Coa!B172</f>
        <v>1107.0001.00022</v>
      </c>
      <c r="D172" s="1" t="str">
        <f>VLOOKUP(C172,[1]Coa!$B$4:$C$9231,2,FALSE)</f>
        <v>GLOBAL INDUSTRIES ASIA PASIFIC</v>
      </c>
      <c r="E172" s="573"/>
      <c r="F172" s="573">
        <f>SUMIF('BKAS IDR'!$E$10:$E$44,$C172,'BKAS IDR'!$M$10:$M$44)</f>
        <v>0</v>
      </c>
    </row>
    <row r="173" spans="2:6" s="12" customFormat="1" ht="15" customHeight="1">
      <c r="B173" s="1"/>
      <c r="C173" s="53" t="str">
        <f>[1]Coa!B173</f>
        <v>1107.0001.00023</v>
      </c>
      <c r="D173" s="1" t="str">
        <f>VLOOKUP(C173,[1]Coa!$B$4:$C$9231,2,FALSE)</f>
        <v>HACIENDA</v>
      </c>
      <c r="E173" s="573"/>
      <c r="F173" s="573">
        <f>SUMIF('BKAS IDR'!$E$10:$E$44,$C173,'BKAS IDR'!$M$10:$M$44)</f>
        <v>0</v>
      </c>
    </row>
    <row r="174" spans="2:6" s="12" customFormat="1" ht="15" customHeight="1">
      <c r="B174" s="1"/>
      <c r="C174" s="53" t="str">
        <f>[1]Coa!B174</f>
        <v>1107.0001.00024</v>
      </c>
      <c r="D174" s="1" t="str">
        <f>VLOOKUP(C174,[1]Coa!$B$4:$C$9231,2,FALSE)</f>
        <v>HALLIBURTON INDONESIA</v>
      </c>
      <c r="E174" s="573"/>
      <c r="F174" s="573">
        <f>SUMIF('BKAS IDR'!$E$10:$E$44,$C174,'BKAS IDR'!$M$10:$M$44)</f>
        <v>0</v>
      </c>
    </row>
    <row r="175" spans="2:6" s="12" customFormat="1" ht="15" customHeight="1">
      <c r="B175" s="1"/>
      <c r="C175" s="53" t="str">
        <f>[1]Coa!B175</f>
        <v>1107.0001.00025</v>
      </c>
      <c r="D175" s="1" t="str">
        <f>VLOOKUP(C175,[1]Coa!$B$4:$C$9231,2,FALSE)</f>
        <v>HALLIMAS</v>
      </c>
      <c r="E175" s="573"/>
      <c r="F175" s="573">
        <f>SUMIF('BKAS IDR'!$E$10:$E$44,$C175,'BKAS IDR'!$M$10:$M$44)</f>
        <v>0</v>
      </c>
    </row>
    <row r="176" spans="2:6" s="12" customFormat="1" ht="15" customHeight="1">
      <c r="B176" s="1"/>
      <c r="C176" s="53" t="str">
        <f>[1]Coa!B176</f>
        <v>1107.0001.00026</v>
      </c>
      <c r="D176" s="1" t="str">
        <f>VLOOKUP(C176,[1]Coa!$B$4:$C$9231,2,FALSE)</f>
        <v>BUT HUBEI HONGYUAN POWER ENGINEERING CO.</v>
      </c>
      <c r="E176" s="573"/>
      <c r="F176" s="573">
        <f>SUMIF('BKAS IDR'!$E$10:$E$44,$C176,'BKAS IDR'!$M$10:$M$44)</f>
        <v>0</v>
      </c>
    </row>
    <row r="177" spans="2:6" s="12" customFormat="1" ht="15" customHeight="1">
      <c r="B177" s="1"/>
      <c r="C177" s="53" t="str">
        <f>[1]Coa!B177</f>
        <v>1107.0001.00027</v>
      </c>
      <c r="D177" s="1" t="str">
        <f>VLOOKUP(C177,[1]Coa!$B$4:$C$9231,2,FALSE)</f>
        <v>IKPT</v>
      </c>
      <c r="E177" s="573"/>
      <c r="F177" s="573">
        <f>SUMIF('BKAS IDR'!$E$10:$E$44,$C177,'BKAS IDR'!$M$10:$M$44)</f>
        <v>0</v>
      </c>
    </row>
    <row r="178" spans="2:6" s="12" customFormat="1" ht="15" customHeight="1">
      <c r="B178" s="1"/>
      <c r="C178" s="53" t="str">
        <f>[1]Coa!B178</f>
        <v>1107.0001.00028</v>
      </c>
      <c r="D178" s="1" t="str">
        <f>VLOOKUP(C178,[1]Coa!$B$4:$C$9231,2,FALSE)</f>
        <v>INDAH KIAT PULP &amp; PAPER (IKPP)</v>
      </c>
      <c r="E178" s="573"/>
      <c r="F178" s="573">
        <f>SUMIF('BKAS IDR'!$E$10:$E$44,$C178,'BKAS IDR'!$M$10:$M$44)</f>
        <v>0</v>
      </c>
    </row>
    <row r="179" spans="2:6" s="12" customFormat="1" ht="15" customHeight="1">
      <c r="B179" s="1"/>
      <c r="C179" s="53" t="str">
        <f>[1]Coa!B179</f>
        <v>1107.0001.00029</v>
      </c>
      <c r="D179" s="1" t="str">
        <f>VLOOKUP(C179,[1]Coa!$B$4:$C$9231,2,FALSE)</f>
        <v>INDONESIA POWER</v>
      </c>
      <c r="E179" s="573"/>
      <c r="F179" s="573">
        <f>SUMIF('BKAS IDR'!$E$10:$E$44,$C179,'BKAS IDR'!$M$10:$M$44)</f>
        <v>0</v>
      </c>
    </row>
    <row r="180" spans="2:6" s="12" customFormat="1" ht="15" customHeight="1">
      <c r="B180" s="1"/>
      <c r="C180" s="53" t="str">
        <f>[1]Coa!B180</f>
        <v>1107.0001.00030</v>
      </c>
      <c r="D180" s="1" t="str">
        <f>VLOOKUP(C180,[1]Coa!$B$4:$C$9231,2,FALSE)</f>
        <v>INTI GUNA PRIMATAMA</v>
      </c>
      <c r="E180" s="573"/>
      <c r="F180" s="573">
        <f>SUMIF('BKAS IDR'!$E$10:$E$44,$C180,'BKAS IDR'!$M$10:$M$44)</f>
        <v>0</v>
      </c>
    </row>
    <row r="181" spans="2:6" s="12" customFormat="1" ht="15" customHeight="1">
      <c r="B181" s="1"/>
      <c r="C181" s="53" t="str">
        <f>[1]Coa!B181</f>
        <v>1107.0001.00031</v>
      </c>
      <c r="D181" s="1" t="str">
        <f>VLOOKUP(C181,[1]Coa!$B$4:$C$9231,2,FALSE)</f>
        <v>JAWA TIRTA MARINE</v>
      </c>
      <c r="E181" s="573"/>
      <c r="F181" s="573">
        <f>SUMIF('BKAS IDR'!$E$10:$E$44,$C181,'BKAS IDR'!$M$10:$M$44)</f>
        <v>0</v>
      </c>
    </row>
    <row r="182" spans="2:6" s="12" customFormat="1" ht="15" customHeight="1">
      <c r="B182" s="1"/>
      <c r="C182" s="53" t="str">
        <f>[1]Coa!B182</f>
        <v>1107.0001.00033</v>
      </c>
      <c r="D182" s="1" t="str">
        <f>VLOOKUP(C182,[1]Coa!$B$4:$C$9231,2,FALSE)</f>
        <v>JO KONSORSIUM ARTAWA TIMAS</v>
      </c>
      <c r="E182" s="573"/>
      <c r="F182" s="573">
        <f>SUMIF('BKAS IDR'!$E$10:$E$44,$C182,'BKAS IDR'!$M$10:$M$44)</f>
        <v>0</v>
      </c>
    </row>
    <row r="183" spans="2:6" s="12" customFormat="1" ht="15" customHeight="1">
      <c r="B183" s="1"/>
      <c r="C183" s="53" t="str">
        <f>[1]Coa!B183</f>
        <v>1107.0001.00035</v>
      </c>
      <c r="D183" s="1" t="str">
        <f>VLOOKUP(C183,[1]Coa!$B$4:$C$9231,2,FALSE)</f>
        <v>KANGEAN</v>
      </c>
      <c r="E183" s="573"/>
      <c r="F183" s="573">
        <f>SUMIF('BKAS IDR'!$E$10:$E$44,$C183,'BKAS IDR'!$M$10:$M$44)</f>
        <v>0</v>
      </c>
    </row>
    <row r="184" spans="2:6" s="12" customFormat="1" ht="15" customHeight="1">
      <c r="B184" s="1"/>
      <c r="C184" s="53" t="str">
        <f>[1]Coa!B184</f>
        <v>1107.0001.00037</v>
      </c>
      <c r="D184" s="1" t="str">
        <f>VLOOKUP(C184,[1]Coa!$B$4:$C$9231,2,FALSE)</f>
        <v>KELSRI</v>
      </c>
      <c r="E184" s="573"/>
      <c r="F184" s="573">
        <f>SUMIF('BKAS IDR'!$E$10:$E$44,$C184,'BKAS IDR'!$M$10:$M$44)</f>
        <v>0</v>
      </c>
    </row>
    <row r="185" spans="2:6" s="12" customFormat="1" ht="15" customHeight="1">
      <c r="B185" s="1"/>
      <c r="C185" s="53" t="str">
        <f>[1]Coa!B185</f>
        <v>1107.0001.00038</v>
      </c>
      <c r="D185" s="1" t="str">
        <f>VLOOKUP(C185,[1]Coa!$B$4:$C$9231,2,FALSE)</f>
        <v>KELUARGA JAYA SHIPPING</v>
      </c>
      <c r="E185" s="573"/>
      <c r="F185" s="573">
        <f>SUMIF('BKAS IDR'!$E$10:$E$44,$C185,'BKAS IDR'!$M$10:$M$44)</f>
        <v>0</v>
      </c>
    </row>
    <row r="186" spans="2:6" s="12" customFormat="1" ht="15" customHeight="1">
      <c r="B186" s="1"/>
      <c r="C186" s="53" t="str">
        <f>[1]Coa!B186</f>
        <v>1107.0001.00040</v>
      </c>
      <c r="D186" s="1" t="str">
        <f>VLOOKUP(C186,[1]Coa!$B$4:$C$9231,2,FALSE)</f>
        <v>KOTA MINYAK INTERNUSA</v>
      </c>
      <c r="E186" s="573"/>
      <c r="F186" s="573">
        <f>SUMIF('BKAS IDR'!$E$10:$E$44,$C186,'BKAS IDR'!$M$10:$M$44)</f>
        <v>0</v>
      </c>
    </row>
    <row r="187" spans="2:6" s="12" customFormat="1" ht="15" customHeight="1">
      <c r="B187" s="1"/>
      <c r="C187" s="53" t="str">
        <f>[1]Coa!B187</f>
        <v>1107.0001.00041</v>
      </c>
      <c r="D187" s="1" t="str">
        <f>VLOOKUP(C187,[1]Coa!$B$4:$C$9231,2,FALSE)</f>
        <v>LONTAR PAPYRUS</v>
      </c>
      <c r="E187" s="573"/>
      <c r="F187" s="573">
        <f>SUMIF('BKAS IDR'!$E$10:$E$44,$C187,'BKAS IDR'!$M$10:$M$44)</f>
        <v>0</v>
      </c>
    </row>
    <row r="188" spans="2:6" s="12" customFormat="1" ht="15" customHeight="1">
      <c r="B188" s="1"/>
      <c r="C188" s="53" t="str">
        <f>[1]Coa!B188</f>
        <v>1107.0001.00042</v>
      </c>
      <c r="D188" s="1" t="str">
        <f>VLOOKUP(C188,[1]Coa!$B$4:$C$9231,2,FALSE)</f>
        <v>MOBILE EXPLORATION</v>
      </c>
      <c r="E188" s="573"/>
      <c r="F188" s="573">
        <f>SUMIF('BKAS IDR'!$E$10:$E$44,$C188,'BKAS IDR'!$M$10:$M$44)</f>
        <v>0</v>
      </c>
    </row>
    <row r="189" spans="2:6" s="12" customFormat="1" ht="15" customHeight="1">
      <c r="B189" s="1"/>
      <c r="C189" s="53" t="str">
        <f>[1]Coa!B189</f>
        <v>1107.0001.00043</v>
      </c>
      <c r="D189" s="1" t="str">
        <f>VLOOKUP(C189,[1]Coa!$B$4:$C$9231,2,FALSE)</f>
        <v>MUDKING ASIA PASIFIK RAYA</v>
      </c>
      <c r="E189" s="573"/>
      <c r="F189" s="573">
        <f>SUMIF('BKAS IDR'!$E$10:$E$44,$C189,'BKAS IDR'!$M$10:$M$44)</f>
        <v>0</v>
      </c>
    </row>
    <row r="190" spans="2:6" s="12" customFormat="1" ht="15" customHeight="1">
      <c r="B190" s="1"/>
      <c r="C190" s="53" t="str">
        <f>[1]Coa!B190</f>
        <v>1107.0001.00044</v>
      </c>
      <c r="D190" s="1" t="str">
        <f>VLOOKUP(C190,[1]Coa!$B$4:$C$9231,2,FALSE)</f>
        <v>NUSANTARA TURBINE</v>
      </c>
      <c r="E190" s="573"/>
      <c r="F190" s="573">
        <f>SUMIF('BKAS IDR'!$E$10:$E$44,$C190,'BKAS IDR'!$M$10:$M$44)</f>
        <v>0</v>
      </c>
    </row>
    <row r="191" spans="2:6" s="12" customFormat="1" ht="15" customHeight="1">
      <c r="B191" s="1"/>
      <c r="C191" s="53" t="str">
        <f>[1]Coa!B191</f>
        <v>1107.0001.00045</v>
      </c>
      <c r="D191" s="1" t="str">
        <f>VLOOKUP(C191,[1]Coa!$B$4:$C$9231,2,FALSE)</f>
        <v>PARATECH</v>
      </c>
      <c r="E191" s="573"/>
      <c r="F191" s="573">
        <f>SUMIF('BKAS IDR'!$E$10:$E$44,$C191,'BKAS IDR'!$M$10:$M$44)</f>
        <v>0</v>
      </c>
    </row>
    <row r="192" spans="2:6" s="12" customFormat="1" ht="15" customHeight="1">
      <c r="B192" s="1"/>
      <c r="C192" s="53" t="str">
        <f>[1]Coa!B192</f>
        <v>1107.0001.00046</v>
      </c>
      <c r="D192" s="1" t="str">
        <f>VLOOKUP(C192,[1]Coa!$B$4:$C$9231,2,FALSE)</f>
        <v>PEC TECH INDONESIA</v>
      </c>
      <c r="E192" s="573"/>
      <c r="F192" s="573">
        <f>SUMIF('BKAS IDR'!$E$10:$E$44,$C192,'BKAS IDR'!$M$10:$M$44)</f>
        <v>0</v>
      </c>
    </row>
    <row r="193" spans="2:6" s="12" customFormat="1" ht="15" customHeight="1">
      <c r="B193" s="1"/>
      <c r="C193" s="53" t="str">
        <f>[1]Coa!B193</f>
        <v>1107.0001.00047</v>
      </c>
      <c r="D193" s="1" t="str">
        <f>VLOOKUP(C193,[1]Coa!$B$4:$C$9231,2,FALSE)</f>
        <v>PERDANA KARYA PERKASA</v>
      </c>
      <c r="E193" s="573"/>
      <c r="F193" s="573">
        <f>SUMIF('BKAS IDR'!$E$10:$E$44,$C193,'BKAS IDR'!$M$10:$M$44)</f>
        <v>0</v>
      </c>
    </row>
    <row r="194" spans="2:6" s="12" customFormat="1" ht="15" customHeight="1">
      <c r="B194" s="1"/>
      <c r="C194" s="53" t="str">
        <f>[1]Coa!B194</f>
        <v>1107.0001.00048</v>
      </c>
      <c r="D194" s="1" t="str">
        <f>VLOOKUP(C194,[1]Coa!$B$4:$C$9231,2,FALSE)</f>
        <v>PERTAMINA (ALL IN)</v>
      </c>
      <c r="E194" s="573"/>
      <c r="F194" s="573">
        <f>SUMIF('BKAS IDR'!$E$10:$E$44,$C194,'BKAS IDR'!$M$10:$M$44)</f>
        <v>0</v>
      </c>
    </row>
    <row r="195" spans="2:6" s="12" customFormat="1" ht="15" customHeight="1">
      <c r="B195" s="1"/>
      <c r="C195" s="53" t="str">
        <f>[1]Coa!B195</f>
        <v>1107.0001.00049</v>
      </c>
      <c r="D195" s="1" t="str">
        <f>VLOOKUP(C195,[1]Coa!$B$4:$C$9231,2,FALSE)</f>
        <v>PETROSEA</v>
      </c>
      <c r="E195" s="573"/>
      <c r="F195" s="573">
        <f>SUMIF('BKAS IDR'!$E$10:$E$44,$C195,'BKAS IDR'!$M$10:$M$44)</f>
        <v>0</v>
      </c>
    </row>
    <row r="196" spans="2:6" s="12" customFormat="1" ht="15" customHeight="1">
      <c r="B196" s="1"/>
      <c r="C196" s="53" t="str">
        <f>[1]Coa!B196</f>
        <v>1107.0001.00050</v>
      </c>
      <c r="D196" s="1" t="str">
        <f>VLOOKUP(C196,[1]Coa!$B$4:$C$9231,2,FALSE)</f>
        <v>PIONEER OFFSHORE INDO RAYA</v>
      </c>
      <c r="E196" s="573"/>
      <c r="F196" s="573">
        <f>SUMIF('BKAS IDR'!$E$10:$E$44,$C196,'BKAS IDR'!$M$10:$M$44)</f>
        <v>0</v>
      </c>
    </row>
    <row r="197" spans="2:6" s="12" customFormat="1" ht="15" customHeight="1">
      <c r="B197" s="1"/>
      <c r="C197" s="53" t="str">
        <f>[1]Coa!B197</f>
        <v>1107.0001.00051</v>
      </c>
      <c r="D197" s="1" t="str">
        <f>VLOOKUP(C197,[1]Coa!$B$4:$C$9231,2,FALSE)</f>
        <v>PREMIER OIL</v>
      </c>
      <c r="E197" s="573"/>
      <c r="F197" s="573">
        <f>SUMIF('BKAS IDR'!$E$10:$E$44,$C197,'BKAS IDR'!$M$10:$M$44)</f>
        <v>0</v>
      </c>
    </row>
    <row r="198" spans="2:6" s="12" customFormat="1" ht="15" customHeight="1">
      <c r="B198" s="1"/>
      <c r="C198" s="53" t="str">
        <f>[1]Coa!B198</f>
        <v>1107.0001.00053</v>
      </c>
      <c r="D198" s="1" t="str">
        <f>VLOOKUP(C198,[1]Coa!$B$4:$C$9231,2,FALSE)</f>
        <v>PROMATCON</v>
      </c>
      <c r="E198" s="573"/>
      <c r="F198" s="573">
        <f>SUMIF('BKAS IDR'!$E$10:$E$44,$C198,'BKAS IDR'!$M$10:$M$44)</f>
        <v>0</v>
      </c>
    </row>
    <row r="199" spans="2:6" s="12" customFormat="1" ht="15" customHeight="1">
      <c r="B199" s="1"/>
      <c r="C199" s="53" t="str">
        <f>[1]Coa!B199</f>
        <v>1107.0001.00054</v>
      </c>
      <c r="D199" s="1" t="str">
        <f>VLOOKUP(C199,[1]Coa!$B$4:$C$9231,2,FALSE)</f>
        <v>PUPUK ISKANDAR MUDA</v>
      </c>
      <c r="E199" s="573"/>
      <c r="F199" s="573">
        <f>SUMIF('BKAS IDR'!$E$10:$E$44,$C199,'BKAS IDR'!$M$10:$M$44)</f>
        <v>0</v>
      </c>
    </row>
    <row r="200" spans="2:6" s="12" customFormat="1" ht="15" customHeight="1">
      <c r="B200" s="1"/>
      <c r="C200" s="53" t="str">
        <f>[1]Coa!B200</f>
        <v>1107.0001.00055</v>
      </c>
      <c r="D200" s="1" t="str">
        <f>VLOOKUP(C200,[1]Coa!$B$4:$C$9231,2,FALSE)</f>
        <v>PUPUK KALTIM</v>
      </c>
      <c r="E200" s="573"/>
      <c r="F200" s="573">
        <f>SUMIF('BKAS IDR'!$E$10:$E$44,$C200,'BKAS IDR'!$M$10:$M$44)</f>
        <v>0</v>
      </c>
    </row>
    <row r="201" spans="2:6" s="12" customFormat="1" ht="15" customHeight="1">
      <c r="B201" s="1"/>
      <c r="C201" s="53" t="str">
        <f>[1]Coa!B201</f>
        <v>1107.0001.00056</v>
      </c>
      <c r="D201" s="1" t="str">
        <f>VLOOKUP(C201,[1]Coa!$B$4:$C$9231,2,FALSE)</f>
        <v>PUPUK SRIWIJAYA</v>
      </c>
      <c r="E201" s="573"/>
      <c r="F201" s="573">
        <f>SUMIF('BKAS IDR'!$E$10:$E$44,$C201,'BKAS IDR'!$M$10:$M$44)</f>
        <v>0</v>
      </c>
    </row>
    <row r="202" spans="2:6" s="12" customFormat="1" ht="15" customHeight="1">
      <c r="B202" s="1"/>
      <c r="C202" s="53" t="str">
        <f>[1]Coa!B202</f>
        <v>1107.0001.00057</v>
      </c>
      <c r="D202" s="1" t="str">
        <f>VLOOKUP(C202,[1]Coa!$B$4:$C$9231,2,FALSE)</f>
        <v>RAPP</v>
      </c>
      <c r="E202" s="573"/>
      <c r="F202" s="573">
        <f>SUMIF('BKAS IDR'!$E$10:$E$44,$C202,'BKAS IDR'!$M$10:$M$44)</f>
        <v>0</v>
      </c>
    </row>
    <row r="203" spans="2:6" s="12" customFormat="1" ht="15" customHeight="1">
      <c r="B203" s="1"/>
      <c r="C203" s="53" t="str">
        <f>[1]Coa!B203</f>
        <v>1107.0001.00058</v>
      </c>
      <c r="D203" s="1" t="str">
        <f>VLOOKUP(C203,[1]Coa!$B$4:$C$9231,2,FALSE)</f>
        <v>PT. REKAYASA INDUSTRI</v>
      </c>
      <c r="E203" s="573"/>
      <c r="F203" s="573">
        <f>SUMIF('BKAS IDR'!$E$10:$E$44,$C203,'BKAS IDR'!$M$10:$M$44)</f>
        <v>0</v>
      </c>
    </row>
    <row r="204" spans="2:6" s="12" customFormat="1" ht="15" customHeight="1">
      <c r="B204" s="1"/>
      <c r="C204" s="53" t="str">
        <f>[1]Coa!B204</f>
        <v>1107.0001.00059</v>
      </c>
      <c r="D204" s="1" t="str">
        <f>VLOOKUP(C204,[1]Coa!$B$4:$C$9231,2,FALSE)</f>
        <v>SAIPEM INDONESIA</v>
      </c>
      <c r="E204" s="573"/>
      <c r="F204" s="573">
        <f>SUMIF('BKAS IDR'!$E$10:$E$44,$C204,'BKAS IDR'!$M$10:$M$44)</f>
        <v>0</v>
      </c>
    </row>
    <row r="205" spans="2:6" s="12" customFormat="1" ht="15" customHeight="1">
      <c r="B205" s="1"/>
      <c r="C205" s="53" t="str">
        <f>[1]Coa!B205</f>
        <v>1107.0001.00060</v>
      </c>
      <c r="D205" s="1" t="str">
        <f>VLOOKUP(C205,[1]Coa!$B$4:$C$9231,2,FALSE)</f>
        <v>BUT.SHANDONG ELECTRIC POWER CONSTRUCTION</v>
      </c>
      <c r="E205" s="573"/>
      <c r="F205" s="573">
        <f>SUMIF('BKAS IDR'!$E$10:$E$44,$C205,'BKAS IDR'!$M$10:$M$44)</f>
        <v>0</v>
      </c>
    </row>
    <row r="206" spans="2:6" s="12" customFormat="1" ht="15" customHeight="1">
      <c r="B206" s="1"/>
      <c r="C206" s="53" t="str">
        <f>[1]Coa!B206</f>
        <v>1107.0001.00062</v>
      </c>
      <c r="D206" s="1" t="str">
        <f>VLOOKUP(C206,[1]Coa!$B$4:$C$9231,2,FALSE)</f>
        <v>SILLO</v>
      </c>
      <c r="E206" s="573"/>
      <c r="F206" s="573">
        <f>SUMIF('BKAS IDR'!$E$10:$E$44,$C206,'BKAS IDR'!$M$10:$M$44)</f>
        <v>0</v>
      </c>
    </row>
    <row r="207" spans="2:6" s="12" customFormat="1" ht="15" customHeight="1">
      <c r="B207" s="1"/>
      <c r="C207" s="53" t="str">
        <f>[1]Coa!B207</f>
        <v>1107.0001.00063</v>
      </c>
      <c r="D207" s="1" t="str">
        <f>VLOOKUP(C207,[1]Coa!$B$4:$C$9231,2,FALSE)</f>
        <v>BUT. STAR ENERGY ( KAKAP ) LIMITED</v>
      </c>
      <c r="E207" s="573"/>
      <c r="F207" s="573">
        <f>SUMIF('BKAS IDR'!$E$10:$E$44,$C207,'BKAS IDR'!$M$10:$M$44)</f>
        <v>0</v>
      </c>
    </row>
    <row r="208" spans="2:6" s="12" customFormat="1" ht="15" customHeight="1">
      <c r="B208" s="1"/>
      <c r="C208" s="53" t="str">
        <f>[1]Coa!B208</f>
        <v>1107.0001.00064</v>
      </c>
      <c r="D208" s="1" t="str">
        <f>VLOOKUP(C208,[1]Coa!$B$4:$C$9231,2,FALSE)</f>
        <v>STYRINDO MONO INDONESIA</v>
      </c>
      <c r="E208" s="573"/>
      <c r="F208" s="573">
        <f>SUMIF('BKAS IDR'!$E$10:$E$44,$C208,'BKAS IDR'!$M$10:$M$44)</f>
        <v>0</v>
      </c>
    </row>
    <row r="209" spans="2:6" s="12" customFormat="1" ht="15" customHeight="1">
      <c r="B209" s="1"/>
      <c r="C209" s="53" t="str">
        <f>[1]Coa!B209</f>
        <v>1107.0001.00065</v>
      </c>
      <c r="D209" s="1" t="str">
        <f>VLOOKUP(C209,[1]Coa!$B$4:$C$9231,2,FALSE)</f>
        <v>SUMATRA PRIMA FIBREBOARD</v>
      </c>
      <c r="E209" s="573"/>
      <c r="F209" s="573">
        <f>SUMIF('BKAS IDR'!$E$10:$E$44,$C209,'BKAS IDR'!$M$10:$M$44)</f>
        <v>0</v>
      </c>
    </row>
    <row r="210" spans="2:6" s="12" customFormat="1" ht="15" customHeight="1">
      <c r="B210" s="1"/>
      <c r="C210" s="53" t="str">
        <f>[1]Coa!B210</f>
        <v>1107.0001.00066</v>
      </c>
      <c r="D210" s="1" t="str">
        <f>VLOOKUP(C210,[1]Coa!$B$4:$C$9231,2,FALSE)</f>
        <v>SUPLAI CHAININDO</v>
      </c>
      <c r="E210" s="573"/>
      <c r="F210" s="573">
        <f>SUMIF('BKAS IDR'!$E$10:$E$44,$C210,'BKAS IDR'!$M$10:$M$44)</f>
        <v>0</v>
      </c>
    </row>
    <row r="211" spans="2:6" s="12" customFormat="1" ht="15" customHeight="1">
      <c r="B211" s="1"/>
      <c r="C211" s="53" t="str">
        <f>[1]Coa!B211</f>
        <v>1107.0001.00067</v>
      </c>
      <c r="D211" s="1" t="str">
        <f>VLOOKUP(C211,[1]Coa!$B$4:$C$9231,2,FALSE)</f>
        <v>SURYA CIPTA SENTOSA</v>
      </c>
      <c r="E211" s="573"/>
      <c r="F211" s="573">
        <f>SUMIF('BKAS IDR'!$E$10:$E$44,$C211,'BKAS IDR'!$M$10:$M$44)</f>
        <v>0</v>
      </c>
    </row>
    <row r="212" spans="2:6" s="12" customFormat="1" ht="15" customHeight="1">
      <c r="B212" s="1"/>
      <c r="C212" s="53" t="str">
        <f>[1]Coa!B212</f>
        <v>1107.0001.00068</v>
      </c>
      <c r="D212" s="1" t="str">
        <f>VLOOKUP(C212,[1]Coa!$B$4:$C$9231,2,FALSE)</f>
        <v>SWIBER BERJAYA</v>
      </c>
      <c r="E212" s="573"/>
      <c r="F212" s="573">
        <f>SUMIF('BKAS IDR'!$E$10:$E$44,$C212,'BKAS IDR'!$M$10:$M$44)</f>
        <v>0</v>
      </c>
    </row>
    <row r="213" spans="2:6" s="12" customFormat="1" ht="15" customHeight="1">
      <c r="B213" s="1"/>
      <c r="C213" s="53" t="str">
        <f>[1]Coa!B213</f>
        <v>1107.0001.00070</v>
      </c>
      <c r="D213" s="1" t="str">
        <f>VLOOKUP(C213,[1]Coa!$B$4:$C$9231,2,FALSE)</f>
        <v>PT. TANJUNG ENIM LESTARI PULP &amp; PAPER</v>
      </c>
      <c r="E213" s="573"/>
      <c r="F213" s="573">
        <f>SUMIF('BKAS IDR'!$E$10:$E$44,$C213,'BKAS IDR'!$M$10:$M$44)</f>
        <v>0</v>
      </c>
    </row>
    <row r="214" spans="2:6" s="12" customFormat="1" ht="15" customHeight="1">
      <c r="B214" s="1"/>
      <c r="C214" s="53" t="str">
        <f>[1]Coa!B214</f>
        <v>1107.0001.00072</v>
      </c>
      <c r="D214" s="1" t="str">
        <f>VLOOKUP(C214,[1]Coa!$B$4:$C$9231,2,FALSE)</f>
        <v>TIMAS MULTI</v>
      </c>
      <c r="E214" s="573"/>
      <c r="F214" s="573">
        <f>SUMIF('BKAS IDR'!$E$10:$E$44,$C214,'BKAS IDR'!$M$10:$M$44)</f>
        <v>0</v>
      </c>
    </row>
    <row r="215" spans="2:6" s="12" customFormat="1" ht="15" customHeight="1">
      <c r="B215" s="1"/>
      <c r="C215" s="53" t="str">
        <f>[1]Coa!B215</f>
        <v>1107.0001.00073</v>
      </c>
      <c r="D215" s="1" t="str">
        <f>VLOOKUP(C215,[1]Coa!$B$4:$C$9231,2,FALSE)</f>
        <v>TOBA PULP LESTARI/PORSEA</v>
      </c>
      <c r="E215" s="573"/>
      <c r="F215" s="573">
        <f>SUMIF('BKAS IDR'!$E$10:$E$44,$C215,'BKAS IDR'!$M$10:$M$44)</f>
        <v>0</v>
      </c>
    </row>
    <row r="216" spans="2:6" s="12" customFormat="1" ht="15" customHeight="1">
      <c r="B216" s="1"/>
      <c r="C216" s="53" t="str">
        <f>[1]Coa!B216</f>
        <v>1107.0001.00074</v>
      </c>
      <c r="D216" s="1" t="str">
        <f>VLOOKUP(C216,[1]Coa!$B$4:$C$9231,2,FALSE)</f>
        <v>TOTAL INDONESIA</v>
      </c>
      <c r="E216" s="573"/>
      <c r="F216" s="573">
        <f>SUMIF('BKAS IDR'!$E$10:$E$44,$C216,'BKAS IDR'!$M$10:$M$44)</f>
        <v>0</v>
      </c>
    </row>
    <row r="217" spans="2:6" s="12" customFormat="1" ht="15" customHeight="1">
      <c r="B217" s="1"/>
      <c r="C217" s="53" t="str">
        <f>[1]Coa!B217</f>
        <v>1107.0001.00076</v>
      </c>
      <c r="D217" s="1" t="str">
        <f>VLOOKUP(C217,[1]Coa!$B$4:$C$9231,2,FALSE)</f>
        <v>UIC</v>
      </c>
      <c r="E217" s="573"/>
      <c r="F217" s="573">
        <f>SUMIF('BKAS IDR'!$E$10:$E$44,$C217,'BKAS IDR'!$M$10:$M$44)</f>
        <v>0</v>
      </c>
    </row>
    <row r="218" spans="2:6" s="12" customFormat="1" ht="15" customHeight="1">
      <c r="B218" s="1"/>
      <c r="C218" s="53" t="str">
        <f>[1]Coa!B218</f>
        <v>1107.0001.00078</v>
      </c>
      <c r="D218" s="1" t="str">
        <f>VLOOKUP(C218,[1]Coa!$B$4:$C$9231,2,FALSE)</f>
        <v>VICO</v>
      </c>
      <c r="E218" s="573"/>
      <c r="F218" s="573">
        <f>SUMIF('BKAS IDR'!$E$10:$E$44,$C218,'BKAS IDR'!$M$10:$M$44)</f>
        <v>0</v>
      </c>
    </row>
    <row r="219" spans="2:6" s="12" customFormat="1" ht="15" customHeight="1">
      <c r="B219" s="1"/>
      <c r="C219" s="53" t="str">
        <f>[1]Coa!B219</f>
        <v>1107.0001.00083</v>
      </c>
      <c r="D219" s="1" t="str">
        <f>VLOOKUP(C219,[1]Coa!$B$4:$C$9231,2,FALSE)</f>
        <v>BUT. KOREA DEVELOPMENT CO. LTD</v>
      </c>
      <c r="E219" s="573"/>
      <c r="F219" s="573">
        <f>SUMIF('BKAS IDR'!$E$10:$E$44,$C219,'BKAS IDR'!$M$10:$M$44)</f>
        <v>0</v>
      </c>
    </row>
    <row r="220" spans="2:6" s="12" customFormat="1" ht="15" customHeight="1">
      <c r="B220" s="1"/>
      <c r="C220" s="53" t="str">
        <f>[1]Coa!B220</f>
        <v>1107.0001.00088</v>
      </c>
      <c r="D220" s="1" t="str">
        <f>VLOOKUP(C220,[1]Coa!$B$4:$C$9231,2,FALSE)</f>
        <v>TITAN PETROKIMIA NUSANTARA</v>
      </c>
      <c r="E220" s="573"/>
      <c r="F220" s="573">
        <f>SUMIF('BKAS IDR'!$E$10:$E$44,$C220,'BKAS IDR'!$M$10:$M$44)</f>
        <v>0</v>
      </c>
    </row>
    <row r="221" spans="2:6" s="12" customFormat="1" ht="15" customHeight="1">
      <c r="B221" s="1"/>
      <c r="C221" s="53" t="str">
        <f>[1]Coa!B221</f>
        <v>1107.0001.00089</v>
      </c>
      <c r="D221" s="1" t="str">
        <f>VLOOKUP(C221,[1]Coa!$B$4:$C$9231,2,FALSE)</f>
        <v>PATRA NIAGA</v>
      </c>
      <c r="E221" s="573"/>
      <c r="F221" s="573">
        <f>SUMIF('BKAS IDR'!$E$10:$E$44,$C221,'BKAS IDR'!$M$10:$M$44)</f>
        <v>0</v>
      </c>
    </row>
    <row r="222" spans="2:6" s="12" customFormat="1" ht="15" customHeight="1">
      <c r="B222" s="1"/>
      <c r="C222" s="53" t="str">
        <f>[1]Coa!B222</f>
        <v>1107.0001.00090</v>
      </c>
      <c r="D222" s="1" t="str">
        <f>VLOOKUP(C222,[1]Coa!$B$4:$C$9231,2,FALSE)</f>
        <v>PT. GRAHA CEMERLANG PAPER UTAMA</v>
      </c>
      <c r="E222" s="573"/>
      <c r="F222" s="573">
        <f>SUMIF('BKAS IDR'!$E$10:$E$44,$C222,'BKAS IDR'!$M$10:$M$44)</f>
        <v>0</v>
      </c>
    </row>
    <row r="223" spans="2:6" s="12" customFormat="1" ht="15" customHeight="1">
      <c r="B223" s="1"/>
      <c r="C223" s="53" t="str">
        <f>[1]Coa!B223</f>
        <v>1107.0001.00091</v>
      </c>
      <c r="D223" s="1" t="str">
        <f>VLOOKUP(C223,[1]Coa!$B$4:$C$9231,2,FALSE)</f>
        <v>CHINA NATIONAL ELECTRIC EQUIPMENT CORP</v>
      </c>
      <c r="E223" s="573"/>
      <c r="F223" s="573">
        <f>SUMIF('BKAS IDR'!$E$10:$E$44,$C223,'BKAS IDR'!$M$10:$M$44)</f>
        <v>0</v>
      </c>
    </row>
    <row r="224" spans="2:6" s="12" customFormat="1" ht="15" customHeight="1">
      <c r="B224" s="1"/>
      <c r="C224" s="53" t="str">
        <f>[1]Coa!B224</f>
        <v>1107.0001.00092</v>
      </c>
      <c r="D224" s="1" t="str">
        <f>VLOOKUP(C224,[1]Coa!$B$4:$C$9231,2,FALSE)</f>
        <v>PT. PINDO DELI PULP &amp; PAPER MILLS</v>
      </c>
      <c r="E224" s="573"/>
      <c r="F224" s="573">
        <f>SUMIF('BKAS IDR'!$E$10:$E$44,$C224,'BKAS IDR'!$M$10:$M$44)</f>
        <v>0</v>
      </c>
    </row>
    <row r="225" spans="2:6" s="12" customFormat="1" ht="15" customHeight="1">
      <c r="B225" s="1"/>
      <c r="C225" s="53" t="str">
        <f>[1]Coa!B225</f>
        <v>1107.0001.00093</v>
      </c>
      <c r="D225" s="1" t="str">
        <f>VLOOKUP(C225,[1]Coa!$B$4:$C$9231,2,FALSE)</f>
        <v>INDONESIA PROJECT LOG</v>
      </c>
      <c r="E225" s="573"/>
      <c r="F225" s="573">
        <f>SUMIF('BKAS IDR'!$E$10:$E$44,$C225,'BKAS IDR'!$M$10:$M$44)</f>
        <v>0</v>
      </c>
    </row>
    <row r="226" spans="2:6" s="12" customFormat="1" ht="15" customHeight="1">
      <c r="B226" s="1"/>
      <c r="C226" s="53" t="str">
        <f>[1]Coa!B226</f>
        <v>1107.0001.00094</v>
      </c>
      <c r="D226" s="1" t="str">
        <f>VLOOKUP(C226,[1]Coa!$B$4:$C$9231,2,FALSE)</f>
        <v>PT. SENTOSASEGARA MULIA SHIPPING</v>
      </c>
      <c r="E226" s="573"/>
      <c r="F226" s="573">
        <f>SUMIF('BKAS IDR'!$E$10:$E$44,$C226,'BKAS IDR'!$M$10:$M$44)</f>
        <v>0</v>
      </c>
    </row>
    <row r="227" spans="2:6" s="12" customFormat="1" ht="15" customHeight="1">
      <c r="B227" s="1"/>
      <c r="C227" s="53" t="str">
        <f>[1]Coa!B227</f>
        <v>1107.0001.00096</v>
      </c>
      <c r="D227" s="1" t="str">
        <f>VLOOKUP(C227,[1]Coa!$B$4:$C$9231,2,FALSE)</f>
        <v>PT. INDOTELSAT NETWORK</v>
      </c>
      <c r="E227" s="573"/>
      <c r="F227" s="573">
        <f>SUMIF('BKAS IDR'!$E$10:$E$44,$C227,'BKAS IDR'!$M$10:$M$44)</f>
        <v>0</v>
      </c>
    </row>
    <row r="228" spans="2:6" s="12" customFormat="1" ht="15" customHeight="1">
      <c r="B228" s="1"/>
      <c r="C228" s="53" t="str">
        <f>[1]Coa!B228</f>
        <v>1107.0001.00097</v>
      </c>
      <c r="D228" s="1" t="str">
        <f>VLOOKUP(C228,[1]Coa!$B$4:$C$9231,2,FALSE)</f>
        <v>PT. COATES HIRE INDONESIA</v>
      </c>
      <c r="E228" s="573"/>
      <c r="F228" s="573">
        <f>SUMIF('BKAS IDR'!$E$10:$E$44,$C228,'BKAS IDR'!$M$10:$M$44)</f>
        <v>0</v>
      </c>
    </row>
    <row r="229" spans="2:6" s="12" customFormat="1" ht="15" customHeight="1">
      <c r="B229" s="1"/>
      <c r="C229" s="53" t="str">
        <f>[1]Coa!B229</f>
        <v>1107.0001.00098</v>
      </c>
      <c r="D229" s="1" t="str">
        <f>VLOOKUP(C229,[1]Coa!$B$4:$C$9231,2,FALSE)</f>
        <v>RIG TENDERS INDONESIA</v>
      </c>
      <c r="E229" s="573"/>
      <c r="F229" s="573">
        <f>SUMIF('BKAS IDR'!$E$10:$E$44,$C229,'BKAS IDR'!$M$10:$M$44)</f>
        <v>0</v>
      </c>
    </row>
    <row r="230" spans="2:6" s="12" customFormat="1" ht="15" customHeight="1">
      <c r="B230" s="1"/>
      <c r="C230" s="53" t="str">
        <f>[1]Coa!B230</f>
        <v>1107.0001.00099</v>
      </c>
      <c r="D230" s="1" t="str">
        <f>VLOOKUP(C230,[1]Coa!$B$4:$C$9231,2,FALSE)</f>
        <v>SARI DAYA PLASINDO</v>
      </c>
      <c r="E230" s="573"/>
      <c r="F230" s="573">
        <f>SUMIF('BKAS IDR'!$E$10:$E$44,$C230,'BKAS IDR'!$M$10:$M$44)</f>
        <v>0</v>
      </c>
    </row>
    <row r="231" spans="2:6" s="12" customFormat="1" ht="15" customHeight="1">
      <c r="B231" s="1"/>
      <c r="C231" s="53" t="str">
        <f>[1]Coa!B231</f>
        <v>1107.0001.00101</v>
      </c>
      <c r="D231" s="1" t="str">
        <f>VLOOKUP(C231,[1]Coa!$B$4:$C$9231,2,FALSE)</f>
        <v>PANJI (TELUK NAGA)</v>
      </c>
      <c r="E231" s="573"/>
      <c r="F231" s="573">
        <f>SUMIF('BKAS IDR'!$E$10:$E$44,$C231,'BKAS IDR'!$M$10:$M$44)</f>
        <v>0</v>
      </c>
    </row>
    <row r="232" spans="2:6" s="12" customFormat="1" ht="15" customHeight="1">
      <c r="B232" s="1"/>
      <c r="C232" s="53" t="str">
        <f>[1]Coa!B232</f>
        <v>1107.0001.00102</v>
      </c>
      <c r="D232" s="1" t="str">
        <f>VLOOKUP(C232,[1]Coa!$B$4:$C$9231,2,FALSE)</f>
        <v>PT. Supraco Indonesia</v>
      </c>
      <c r="E232" s="573"/>
      <c r="F232" s="573">
        <f>SUMIF('BKAS IDR'!$E$10:$E$44,$C232,'BKAS IDR'!$M$10:$M$44)</f>
        <v>0</v>
      </c>
    </row>
    <row r="233" spans="2:6" s="12" customFormat="1" ht="15" customHeight="1">
      <c r="B233" s="1"/>
      <c r="C233" s="53" t="str">
        <f>[1]Coa!B233</f>
        <v>1107.0001.00103</v>
      </c>
      <c r="D233" s="1" t="str">
        <f>VLOOKUP(C233,[1]Coa!$B$4:$C$9231,2,FALSE)</f>
        <v>GAWEAN SELARAS</v>
      </c>
      <c r="E233" s="573"/>
      <c r="F233" s="573">
        <f>SUMIF('BKAS IDR'!$E$10:$E$44,$C233,'BKAS IDR'!$M$10:$M$44)</f>
        <v>0</v>
      </c>
    </row>
    <row r="234" spans="2:6" s="12" customFormat="1" ht="15" customHeight="1">
      <c r="B234" s="1"/>
      <c r="C234" s="53" t="str">
        <f>[1]Coa!B234</f>
        <v>1107.0001.00104</v>
      </c>
      <c r="D234" s="1" t="str">
        <f>VLOOKUP(C234,[1]Coa!$B$4:$C$9231,2,FALSE)</f>
        <v>PERTAMINA BALIKPAPAN</v>
      </c>
      <c r="E234" s="573"/>
      <c r="F234" s="573">
        <f>SUMIF('BKAS IDR'!$E$10:$E$44,$C234,'BKAS IDR'!$M$10:$M$44)</f>
        <v>0</v>
      </c>
    </row>
    <row r="235" spans="2:6" s="12" customFormat="1" ht="15" customHeight="1">
      <c r="B235" s="1"/>
      <c r="C235" s="53" t="str">
        <f>[1]Coa!B235</f>
        <v>1107.0001.00105</v>
      </c>
      <c r="D235" s="1" t="str">
        <f>VLOOKUP(C235,[1]Coa!$B$4:$C$9231,2,FALSE)</f>
        <v>PERTAMINA CILACAP</v>
      </c>
      <c r="E235" s="573"/>
      <c r="F235" s="573">
        <f>SUMIF('BKAS IDR'!$E$10:$E$44,$C235,'BKAS IDR'!$M$10:$M$44)</f>
        <v>0</v>
      </c>
    </row>
    <row r="236" spans="2:6" s="12" customFormat="1" ht="15" customHeight="1">
      <c r="B236" s="1"/>
      <c r="C236" s="53" t="str">
        <f>[1]Coa!B236</f>
        <v>1107.0001.00106</v>
      </c>
      <c r="D236" s="1" t="str">
        <f>VLOOKUP(C236,[1]Coa!$B$4:$C$9231,2,FALSE)</f>
        <v>PERTAMINA DUMAI</v>
      </c>
      <c r="E236" s="573"/>
      <c r="F236" s="573">
        <f>SUMIF('BKAS IDR'!$E$10:$E$44,$C236,'BKAS IDR'!$M$10:$M$44)</f>
        <v>0</v>
      </c>
    </row>
    <row r="237" spans="2:6" s="12" customFormat="1" ht="15" customHeight="1">
      <c r="B237" s="1"/>
      <c r="C237" s="53" t="str">
        <f>[1]Coa!B237</f>
        <v>1107.0001.00107</v>
      </c>
      <c r="D237" s="1" t="str">
        <f>VLOOKUP(C237,[1]Coa!$B$4:$C$9231,2,FALSE)</f>
        <v>Lindiya</v>
      </c>
      <c r="E237" s="573"/>
      <c r="F237" s="573">
        <f>SUMIF('BKAS IDR'!$E$10:$E$44,$C237,'BKAS IDR'!$M$10:$M$44)</f>
        <v>0</v>
      </c>
    </row>
    <row r="238" spans="2:6" s="12" customFormat="1" ht="15" customHeight="1">
      <c r="B238" s="1"/>
      <c r="C238" s="53" t="str">
        <f>[1]Coa!B238</f>
        <v>1107.0001.00108</v>
      </c>
      <c r="D238" s="1" t="str">
        <f>VLOOKUP(C238,[1]Coa!$B$4:$C$9231,2,FALSE)</f>
        <v>Rolin</v>
      </c>
      <c r="E238" s="573"/>
      <c r="F238" s="573">
        <f>SUMIF('BKAS IDR'!$E$10:$E$44,$C238,'BKAS IDR'!$M$10:$M$44)</f>
        <v>0</v>
      </c>
    </row>
    <row r="239" spans="2:6" s="12" customFormat="1" ht="15" customHeight="1">
      <c r="B239" s="1"/>
      <c r="C239" s="53" t="str">
        <f>[1]Coa!B239</f>
        <v>1107.0001.00109</v>
      </c>
      <c r="D239" s="1" t="str">
        <f>VLOOKUP(C239,[1]Coa!$B$4:$C$9231,2,FALSE)</f>
        <v>ARIF</v>
      </c>
      <c r="E239" s="573"/>
      <c r="F239" s="573">
        <f>SUMIF('BKAS IDR'!$E$10:$E$44,$C239,'BKAS IDR'!$M$10:$M$44)</f>
        <v>0</v>
      </c>
    </row>
    <row r="240" spans="2:6" s="12" customFormat="1" ht="15" customHeight="1">
      <c r="B240" s="1"/>
      <c r="C240" s="53" t="str">
        <f>[1]Coa!B240</f>
        <v>1107.0001.00110</v>
      </c>
      <c r="D240" s="1" t="str">
        <f>VLOOKUP(C240,[1]Coa!$B$4:$C$9231,2,FALSE)</f>
        <v>Afo</v>
      </c>
      <c r="E240" s="573"/>
      <c r="F240" s="573">
        <f>SUMIF('BKAS IDR'!$E$10:$E$44,$C240,'BKAS IDR'!$M$10:$M$44)</f>
        <v>0</v>
      </c>
    </row>
    <row r="241" spans="2:6" s="12" customFormat="1" ht="15" customHeight="1">
      <c r="B241" s="1"/>
      <c r="C241" s="53" t="str">
        <f>[1]Coa!B241</f>
        <v>1107.0001.00111</v>
      </c>
      <c r="D241" s="1" t="str">
        <f>VLOOKUP(C241,[1]Coa!$B$4:$C$9231,2,FALSE)</f>
        <v>AGUS BONTANG</v>
      </c>
      <c r="E241" s="573"/>
      <c r="F241" s="573">
        <f>SUMIF('BKAS IDR'!$E$10:$E$44,$C241,'BKAS IDR'!$M$10:$M$44)</f>
        <v>0</v>
      </c>
    </row>
    <row r="242" spans="2:6" s="12" customFormat="1" ht="15" customHeight="1">
      <c r="B242" s="1"/>
      <c r="C242" s="53" t="str">
        <f>[1]Coa!B242</f>
        <v>1107.0001.00112</v>
      </c>
      <c r="D242" s="1" t="str">
        <f>VLOOKUP(C242,[1]Coa!$B$4:$C$9231,2,FALSE)</f>
        <v>TIGA MUSIM MAS JAYA</v>
      </c>
      <c r="E242" s="573"/>
      <c r="F242" s="573">
        <f>SUMIF('BKAS IDR'!$E$10:$E$44,$C242,'BKAS IDR'!$M$10:$M$44)</f>
        <v>0</v>
      </c>
    </row>
    <row r="243" spans="2:6" s="12" customFormat="1" ht="15" customHeight="1">
      <c r="B243" s="1"/>
      <c r="C243" s="53" t="str">
        <f>[1]Coa!B243</f>
        <v>1107.0001.00113</v>
      </c>
      <c r="D243" s="1" t="str">
        <f>VLOOKUP(C243,[1]Coa!$B$4:$C$9231,2,FALSE)</f>
        <v>Sisca</v>
      </c>
      <c r="E243" s="573"/>
      <c r="F243" s="573">
        <f>SUMIF('BKAS IDR'!$E$10:$E$44,$C243,'BKAS IDR'!$M$10:$M$44)</f>
        <v>0</v>
      </c>
    </row>
    <row r="244" spans="2:6" s="12" customFormat="1" ht="15" customHeight="1">
      <c r="B244" s="1"/>
      <c r="C244" s="53" t="str">
        <f>[1]Coa!B244</f>
        <v>1107.0001.00114</v>
      </c>
      <c r="D244" s="1" t="str">
        <f>VLOOKUP(C244,[1]Coa!$B$4:$C$9231,2,FALSE)</f>
        <v>APIN</v>
      </c>
      <c r="E244" s="573"/>
      <c r="F244" s="573">
        <f>SUMIF('BKAS IDR'!$E$10:$E$44,$C244,'BKAS IDR'!$M$10:$M$44)</f>
        <v>0</v>
      </c>
    </row>
    <row r="245" spans="2:6" s="12" customFormat="1" ht="15" customHeight="1">
      <c r="B245" s="1"/>
      <c r="C245" s="53" t="str">
        <f>[1]Coa!B245</f>
        <v>1107.0001.00115</v>
      </c>
      <c r="D245" s="1" t="str">
        <f>VLOOKUP(C245,[1]Coa!$B$4:$C$9231,2,FALSE)</f>
        <v>BINA PRAKARSATAMA</v>
      </c>
      <c r="E245" s="573"/>
      <c r="F245" s="573">
        <f>SUMIF('BKAS IDR'!$E$10:$E$44,$C245,'BKAS IDR'!$M$10:$M$44)</f>
        <v>0</v>
      </c>
    </row>
    <row r="246" spans="2:6" s="12" customFormat="1" ht="15" customHeight="1">
      <c r="B246" s="1"/>
      <c r="C246" s="53" t="str">
        <f>[1]Coa!B246</f>
        <v>1107.0001.00116</v>
      </c>
      <c r="D246" s="1" t="str">
        <f>VLOOKUP(C246,[1]Coa!$B$4:$C$9231,2,FALSE)</f>
        <v>PETROKIMIA GRESIK</v>
      </c>
      <c r="E246" s="573"/>
      <c r="F246" s="573">
        <f>SUMIF('BKAS IDR'!$E$10:$E$44,$C246,'BKAS IDR'!$M$10:$M$44)</f>
        <v>0</v>
      </c>
    </row>
    <row r="247" spans="2:6" s="12" customFormat="1" ht="15" customHeight="1">
      <c r="B247" s="1"/>
      <c r="C247" s="53" t="str">
        <f>[1]Coa!B247</f>
        <v>1107.0001.00117</v>
      </c>
      <c r="D247" s="1" t="str">
        <f>VLOOKUP(C247,[1]Coa!$B$4:$C$9231,2,FALSE)</f>
        <v>JGC INDONESIA</v>
      </c>
      <c r="E247" s="573"/>
      <c r="F247" s="573">
        <f>SUMIF('BKAS IDR'!$E$10:$E$44,$C247,'BKAS IDR'!$M$10:$M$44)</f>
        <v>0</v>
      </c>
    </row>
    <row r="248" spans="2:6" s="12" customFormat="1" ht="15" customHeight="1">
      <c r="B248" s="1"/>
      <c r="C248" s="53" t="str">
        <f>[1]Coa!B248</f>
        <v>1107.0001.00118</v>
      </c>
      <c r="D248" s="1" t="str">
        <f>VLOOKUP(C248,[1]Coa!$B$4:$C$9231,2,FALSE)</f>
        <v>KURNIAWAN</v>
      </c>
      <c r="E248" s="573"/>
      <c r="F248" s="573">
        <f>SUMIF('BKAS IDR'!$E$10:$E$44,$C248,'BKAS IDR'!$M$10:$M$44)</f>
        <v>0</v>
      </c>
    </row>
    <row r="249" spans="2:6" s="12" customFormat="1" ht="15" customHeight="1">
      <c r="B249" s="1"/>
      <c r="C249" s="53" t="str">
        <f>[1]Coa!B249</f>
        <v>1107.0001.00119</v>
      </c>
      <c r="D249" s="1" t="str">
        <f>VLOOKUP(C249,[1]Coa!$B$4:$C$9231,2,FALSE)</f>
        <v>KALILA BENTU LTD</v>
      </c>
      <c r="E249" s="573"/>
      <c r="F249" s="573">
        <f>SUMIF('BKAS IDR'!$E$10:$E$44,$C249,'BKAS IDR'!$M$10:$M$44)</f>
        <v>0</v>
      </c>
    </row>
    <row r="250" spans="2:6" s="12" customFormat="1" ht="15" customHeight="1">
      <c r="B250" s="1"/>
      <c r="C250" s="53" t="str">
        <f>[1]Coa!B250</f>
        <v>1107.0001.00120</v>
      </c>
      <c r="D250" s="1" t="str">
        <f>VLOOKUP(C250,[1]Coa!$B$4:$C$9231,2,FALSE)</f>
        <v>SARI DUMAI SEJATI PT</v>
      </c>
      <c r="E250" s="573"/>
      <c r="F250" s="573">
        <f>SUMIF('BKAS IDR'!$E$10:$E$44,$C250,'BKAS IDR'!$M$10:$M$44)</f>
        <v>0</v>
      </c>
    </row>
    <row r="251" spans="2:6" s="12" customFormat="1" ht="15" customHeight="1">
      <c r="B251" s="1"/>
      <c r="C251" s="53" t="str">
        <f>[1]Coa!B251</f>
        <v>1107.0001.00122</v>
      </c>
      <c r="D251" s="1" t="str">
        <f>VLOOKUP(C251,[1]Coa!$B$4:$C$9231,2,FALSE)</f>
        <v>DJOJO</v>
      </c>
      <c r="E251" s="573"/>
      <c r="F251" s="573">
        <f>SUMIF('BKAS IDR'!$E$10:$E$44,$C251,'BKAS IDR'!$M$10:$M$44)</f>
        <v>0</v>
      </c>
    </row>
    <row r="252" spans="2:6" s="12" customFormat="1" ht="15" customHeight="1">
      <c r="B252" s="1"/>
      <c r="C252" s="53" t="str">
        <f>[1]Coa!B252</f>
        <v>1107.0001.00123</v>
      </c>
      <c r="D252" s="1" t="str">
        <f>VLOOKUP(C252,[1]Coa!$B$4:$C$9231,2,FALSE)</f>
        <v>ROBIN</v>
      </c>
      <c r="E252" s="573"/>
      <c r="F252" s="573">
        <f>SUMIF('BKAS IDR'!$E$10:$E$44,$C252,'BKAS IDR'!$M$10:$M$44)</f>
        <v>0</v>
      </c>
    </row>
    <row r="253" spans="2:6" s="12" customFormat="1" ht="15" customHeight="1">
      <c r="B253" s="1"/>
      <c r="C253" s="53" t="str">
        <f>[1]Coa!B253</f>
        <v>1107.0001.00124</v>
      </c>
      <c r="D253" s="1" t="str">
        <f>VLOOKUP(C253,[1]Coa!$B$4:$C$9231,2,FALSE)</f>
        <v>ZELAN PRIMANAYA JOINT OPERATION</v>
      </c>
      <c r="E253" s="573"/>
      <c r="F253" s="573">
        <f>SUMIF('BKAS IDR'!$E$10:$E$44,$C253,'BKAS IDR'!$M$10:$M$44)</f>
        <v>0</v>
      </c>
    </row>
    <row r="254" spans="2:6" s="12" customFormat="1" ht="15" customHeight="1">
      <c r="B254" s="1"/>
      <c r="C254" s="53" t="str">
        <f>[1]Coa!B254</f>
        <v>1107.0001.00125</v>
      </c>
      <c r="D254" s="1" t="str">
        <f>VLOOKUP(C254,[1]Coa!$B$4:$C$9231,2,FALSE)</f>
        <v>SUPASI</v>
      </c>
      <c r="E254" s="573"/>
      <c r="F254" s="573">
        <f>SUMIF('BKAS IDR'!$E$10:$E$44,$C254,'BKAS IDR'!$M$10:$M$44)</f>
        <v>0</v>
      </c>
    </row>
    <row r="255" spans="2:6" s="12" customFormat="1" ht="15" customHeight="1">
      <c r="B255" s="1"/>
      <c r="C255" s="53" t="str">
        <f>[1]Coa!B255</f>
        <v>1107.0001.00126</v>
      </c>
      <c r="D255" s="1" t="str">
        <f>VLOOKUP(C255,[1]Coa!$B$4:$C$9231,2,FALSE)</f>
        <v>JAYA MARTA</v>
      </c>
      <c r="E255" s="573"/>
      <c r="F255" s="573">
        <f>SUMIF('BKAS IDR'!$E$10:$E$44,$C255,'BKAS IDR'!$M$10:$M$44)</f>
        <v>0</v>
      </c>
    </row>
    <row r="256" spans="2:6" s="12" customFormat="1" ht="15" customHeight="1">
      <c r="B256" s="1"/>
      <c r="C256" s="53" t="str">
        <f>[1]Coa!B256</f>
        <v>1107.0001.00127</v>
      </c>
      <c r="D256" s="1" t="str">
        <f>VLOOKUP(C256,[1]Coa!$B$4:$C$9231,2,FALSE)</f>
        <v>UNIVENUS</v>
      </c>
      <c r="E256" s="573"/>
      <c r="F256" s="573">
        <f>SUMIF('BKAS IDR'!$E$10:$E$44,$C256,'BKAS IDR'!$M$10:$M$44)</f>
        <v>0</v>
      </c>
    </row>
    <row r="257" spans="2:6" s="12" customFormat="1" ht="15" customHeight="1">
      <c r="B257" s="1"/>
      <c r="C257" s="53" t="str">
        <f>[1]Coa!B257</f>
        <v>1107.0001.00128</v>
      </c>
      <c r="D257" s="1" t="str">
        <f>VLOOKUP(C257,[1]Coa!$B$4:$C$9231,2,FALSE)</f>
        <v>COAL GAS SOLUTION</v>
      </c>
      <c r="E257" s="573"/>
      <c r="F257" s="573">
        <f>SUMIF('BKAS IDR'!$E$10:$E$44,$C257,'BKAS IDR'!$M$10:$M$44)</f>
        <v>0</v>
      </c>
    </row>
    <row r="258" spans="2:6" s="12" customFormat="1" ht="15" customHeight="1">
      <c r="B258" s="1"/>
      <c r="C258" s="53" t="str">
        <f>[1]Coa!B258</f>
        <v>1107.0001.00129</v>
      </c>
      <c r="D258" s="1" t="str">
        <f>VLOOKUP(C258,[1]Coa!$B$4:$C$9231,2,FALSE)</f>
        <v>SANTOS (MADURA OFFSHORE) PTY LTD</v>
      </c>
      <c r="E258" s="573"/>
      <c r="F258" s="573">
        <f>SUMIF('BKAS IDR'!$E$10:$E$44,$C258,'BKAS IDR'!$M$10:$M$44)</f>
        <v>0</v>
      </c>
    </row>
    <row r="259" spans="2:6" s="12" customFormat="1" ht="15" customHeight="1">
      <c r="B259" s="1"/>
      <c r="C259" s="53" t="str">
        <f>[1]Coa!B259</f>
        <v>1107.0001.00130</v>
      </c>
      <c r="D259" s="1" t="str">
        <f>VLOOKUP(C259,[1]Coa!$B$4:$C$9231,2,FALSE)</f>
        <v>ERI</v>
      </c>
      <c r="E259" s="573"/>
      <c r="F259" s="573">
        <f>SUMIF('BKAS IDR'!$E$10:$E$44,$C259,'BKAS IDR'!$M$10:$M$44)</f>
        <v>0</v>
      </c>
    </row>
    <row r="260" spans="2:6" s="12" customFormat="1" ht="15" customHeight="1">
      <c r="B260" s="1"/>
      <c r="C260" s="53" t="str">
        <f>[1]Coa!B260</f>
        <v>1107.0001.00131</v>
      </c>
      <c r="D260" s="1" t="str">
        <f>VLOOKUP(C260,[1]Coa!$B$4:$C$9231,2,FALSE)</f>
        <v>BUDI</v>
      </c>
      <c r="E260" s="573"/>
      <c r="F260" s="573">
        <f>SUMIF('BKAS IDR'!$E$10:$E$44,$C260,'BKAS IDR'!$M$10:$M$44)</f>
        <v>0</v>
      </c>
    </row>
    <row r="261" spans="2:6" s="12" customFormat="1" ht="15" customHeight="1">
      <c r="B261" s="1"/>
      <c r="C261" s="53" t="str">
        <f>[1]Coa!B261</f>
        <v>1107.0001.00132</v>
      </c>
      <c r="D261" s="1" t="str">
        <f>VLOOKUP(C261,[1]Coa!$B$4:$C$9231,2,FALSE)</f>
        <v>Paulus</v>
      </c>
      <c r="E261" s="573"/>
      <c r="F261" s="573">
        <f>SUMIF('BKAS IDR'!$E$10:$E$44,$C261,'BKAS IDR'!$M$10:$M$44)</f>
        <v>0</v>
      </c>
    </row>
    <row r="262" spans="2:6" s="12" customFormat="1" ht="15" customHeight="1">
      <c r="B262" s="1"/>
      <c r="C262" s="53" t="str">
        <f>[1]Coa!B262</f>
        <v>1107.0001.00133</v>
      </c>
      <c r="D262" s="1" t="str">
        <f>VLOOKUP(C262,[1]Coa!$B$4:$C$9231,2,FALSE)</f>
        <v>Mohlish</v>
      </c>
      <c r="E262" s="573"/>
      <c r="F262" s="573">
        <f>SUMIF('BKAS IDR'!$E$10:$E$44,$C262,'BKAS IDR'!$M$10:$M$44)</f>
        <v>0</v>
      </c>
    </row>
    <row r="263" spans="2:6" s="12" customFormat="1" ht="15" customHeight="1">
      <c r="B263" s="1"/>
      <c r="C263" s="53" t="str">
        <f>[1]Coa!B263</f>
        <v>1107.0001.00134</v>
      </c>
      <c r="D263" s="1" t="str">
        <f>VLOOKUP(C263,[1]Coa!$B$4:$C$9231,2,FALSE)</f>
        <v>LEO</v>
      </c>
      <c r="E263" s="573"/>
      <c r="F263" s="573">
        <f>SUMIF('BKAS IDR'!$E$10:$E$44,$C263,'BKAS IDR'!$M$10:$M$44)</f>
        <v>0</v>
      </c>
    </row>
    <row r="264" spans="2:6" s="12" customFormat="1" ht="15" customHeight="1">
      <c r="B264" s="1"/>
      <c r="C264" s="53" t="str">
        <f>[1]Coa!B264</f>
        <v>1107.0001.00135</v>
      </c>
      <c r="D264" s="1" t="str">
        <f>VLOOKUP(C264,[1]Coa!$B$4:$C$9231,2,FALSE)</f>
        <v>REINHART</v>
      </c>
      <c r="E264" s="573"/>
      <c r="F264" s="573">
        <f>SUMIF('BKAS IDR'!$E$10:$E$44,$C264,'BKAS IDR'!$M$10:$M$44)</f>
        <v>0</v>
      </c>
    </row>
    <row r="265" spans="2:6" s="12" customFormat="1" ht="15" customHeight="1">
      <c r="B265" s="1"/>
      <c r="C265" s="53" t="str">
        <f>[1]Coa!B265</f>
        <v>1107.0001.00136</v>
      </c>
      <c r="D265" s="1" t="str">
        <f>VLOOKUP(C265,[1]Coa!$B$4:$C$9231,2,FALSE)</f>
        <v>WINTERMAR</v>
      </c>
      <c r="E265" s="573"/>
      <c r="F265" s="573">
        <f>SUMIF('BKAS IDR'!$E$10:$E$44,$C265,'BKAS IDR'!$M$10:$M$44)</f>
        <v>0</v>
      </c>
    </row>
    <row r="266" spans="2:6" s="12" customFormat="1" ht="15" customHeight="1">
      <c r="B266" s="1"/>
      <c r="C266" s="53" t="str">
        <f>[1]Coa!B266</f>
        <v>1107.0001.00137</v>
      </c>
      <c r="D266" s="1" t="str">
        <f>VLOOKUP(C266,[1]Coa!$B$4:$C$9231,2,FALSE)</f>
        <v>PT. HALLIN MARINE INDONESIA</v>
      </c>
      <c r="E266" s="573"/>
      <c r="F266" s="573">
        <f>SUMIF('BKAS IDR'!$E$10:$E$44,$C266,'BKAS IDR'!$M$10:$M$44)</f>
        <v>0</v>
      </c>
    </row>
    <row r="267" spans="2:6" s="12" customFormat="1" ht="15" customHeight="1">
      <c r="B267" s="1"/>
      <c r="C267" s="53" t="str">
        <f>[1]Coa!B267</f>
        <v>1107.0001.00138</v>
      </c>
      <c r="D267" s="1" t="str">
        <f>VLOOKUP(C267,[1]Coa!$B$4:$C$9231,2,FALSE)</f>
        <v>SINAR NIAGA</v>
      </c>
      <c r="E267" s="573"/>
      <c r="F267" s="573">
        <f>SUMIF('BKAS IDR'!$E$10:$E$44,$C267,'BKAS IDR'!$M$10:$M$44)</f>
        <v>0</v>
      </c>
    </row>
    <row r="268" spans="2:6" s="12" customFormat="1" ht="15" customHeight="1">
      <c r="B268" s="1"/>
      <c r="C268" s="53" t="str">
        <f>[1]Coa!B268</f>
        <v>1107.0001.00139</v>
      </c>
      <c r="D268" s="1" t="str">
        <f>VLOOKUP(C268,[1]Coa!$B$4:$C$9231,2,FALSE)</f>
        <v>PT. MAKMUR TIDAR</v>
      </c>
      <c r="E268" s="573"/>
      <c r="F268" s="573">
        <f>SUMIF('BKAS IDR'!$E$10:$E$44,$C268,'BKAS IDR'!$M$10:$M$44)</f>
        <v>0</v>
      </c>
    </row>
    <row r="269" spans="2:6" s="12" customFormat="1" ht="15" customHeight="1">
      <c r="B269" s="1"/>
      <c r="C269" s="53" t="str">
        <f>[1]Coa!B269</f>
        <v>1107.0001.00140</v>
      </c>
      <c r="D269" s="1" t="str">
        <f>VLOOKUP(C269,[1]Coa!$B$4:$C$9231,2,FALSE)</f>
        <v>SHINA MANDIRI</v>
      </c>
      <c r="E269" s="573"/>
      <c r="F269" s="573">
        <f>SUMIF('BKAS IDR'!$E$10:$E$44,$C269,'BKAS IDR'!$M$10:$M$44)</f>
        <v>0</v>
      </c>
    </row>
    <row r="270" spans="2:6" s="12" customFormat="1" ht="15" customHeight="1">
      <c r="B270" s="1"/>
      <c r="C270" s="53" t="str">
        <f>[1]Coa!B270</f>
        <v>1107.0001.00141</v>
      </c>
      <c r="D270" s="1" t="str">
        <f>VLOOKUP(C270,[1]Coa!$B$4:$C$9231,2,FALSE)</f>
        <v>Muchlis</v>
      </c>
      <c r="E270" s="573"/>
      <c r="F270" s="573">
        <f>SUMIF('BKAS IDR'!$E$10:$E$44,$C270,'BKAS IDR'!$M$10:$M$44)</f>
        <v>0</v>
      </c>
    </row>
    <row r="271" spans="2:6" s="12" customFormat="1" ht="15" customHeight="1">
      <c r="B271" s="1"/>
      <c r="C271" s="53" t="str">
        <f>[1]Coa!B271</f>
        <v>1107.0001.00142</v>
      </c>
      <c r="D271" s="1" t="str">
        <f>VLOOKUP(C271,[1]Coa!$B$4:$C$9231,2,FALSE)</f>
        <v>Jamal</v>
      </c>
      <c r="E271" s="573"/>
      <c r="F271" s="573">
        <f>SUMIF('BKAS IDR'!$E$10:$E$44,$C271,'BKAS IDR'!$M$10:$M$44)</f>
        <v>0</v>
      </c>
    </row>
    <row r="272" spans="2:6" s="12" customFormat="1" ht="15" customHeight="1">
      <c r="B272" s="1"/>
      <c r="C272" s="53" t="str">
        <f>[1]Coa!B272</f>
        <v>1107.0001.00143</v>
      </c>
      <c r="D272" s="1" t="str">
        <f>VLOOKUP(C272,[1]Coa!$B$4:$C$9231,2,FALSE)</f>
        <v>Fahru Rudi</v>
      </c>
      <c r="E272" s="573"/>
      <c r="F272" s="573">
        <f>SUMIF('BKAS IDR'!$E$10:$E$44,$C272,'BKAS IDR'!$M$10:$M$44)</f>
        <v>0</v>
      </c>
    </row>
    <row r="273" spans="2:6" s="12" customFormat="1" ht="15" customHeight="1">
      <c r="B273" s="1"/>
      <c r="C273" s="53" t="str">
        <f>[1]Coa!B273</f>
        <v>1107.0001.00144</v>
      </c>
      <c r="D273" s="1" t="str">
        <f>VLOOKUP(C273,[1]Coa!$B$4:$C$9231,2,FALSE)</f>
        <v>BUT PENTA OCEAN CONSTRUCTION CO.,LTD</v>
      </c>
      <c r="E273" s="573"/>
      <c r="F273" s="573">
        <f>SUMIF('BKAS IDR'!$E$10:$E$44,$C273,'BKAS IDR'!$M$10:$M$44)</f>
        <v>0</v>
      </c>
    </row>
    <row r="274" spans="2:6" s="12" customFormat="1" ht="15" customHeight="1">
      <c r="B274" s="1"/>
      <c r="C274" s="53" t="str">
        <f>[1]Coa!B274</f>
        <v>1107.0001.00145</v>
      </c>
      <c r="D274" s="1" t="str">
        <f>VLOOKUP(C274,[1]Coa!$B$4:$C$9231,2,FALSE)</f>
        <v>ADVANCED OFFSHORE SERVICES</v>
      </c>
      <c r="E274" s="573"/>
      <c r="F274" s="573">
        <f>SUMIF('BKAS IDR'!$E$10:$E$44,$C274,'BKAS IDR'!$M$10:$M$44)</f>
        <v>0</v>
      </c>
    </row>
    <row r="275" spans="2:6" s="12" customFormat="1" ht="15" customHeight="1">
      <c r="B275" s="1"/>
      <c r="C275" s="53" t="str">
        <f>[1]Coa!B275</f>
        <v>1107.0001.00147</v>
      </c>
      <c r="D275" s="1" t="str">
        <f>VLOOKUP(C275,[1]Coa!$B$4:$C$9231,2,FALSE)</f>
        <v>ANDY SETIAWAN</v>
      </c>
      <c r="E275" s="573"/>
      <c r="F275" s="573">
        <f>SUMIF('BKAS IDR'!$E$10:$E$44,$C275,'BKAS IDR'!$M$10:$M$44)</f>
        <v>0</v>
      </c>
    </row>
    <row r="276" spans="2:6" s="12" customFormat="1" ht="15" customHeight="1">
      <c r="B276" s="1"/>
      <c r="C276" s="53" t="str">
        <f>[1]Coa!B276</f>
        <v>1107.0001.00148</v>
      </c>
      <c r="D276" s="1" t="str">
        <f>VLOOKUP(C276,[1]Coa!$B$4:$C$9231,2,FALSE)</f>
        <v>ALI</v>
      </c>
      <c r="E276" s="573"/>
      <c r="F276" s="573">
        <f>SUMIF('BKAS IDR'!$E$10:$E$44,$C276,'BKAS IDR'!$M$10:$M$44)</f>
        <v>0</v>
      </c>
    </row>
    <row r="277" spans="2:6" s="12" customFormat="1" ht="15" customHeight="1">
      <c r="B277" s="1"/>
      <c r="C277" s="53" t="str">
        <f>[1]Coa!B277</f>
        <v>1107.0001.00149</v>
      </c>
      <c r="D277" s="1" t="str">
        <f>VLOOKUP(C277,[1]Coa!$B$4:$C$9231,2,FALSE)</f>
        <v>PERTAMINA BALONGAN</v>
      </c>
      <c r="E277" s="573"/>
      <c r="F277" s="573">
        <f>SUMIF('BKAS IDR'!$E$10:$E$44,$C277,'BKAS IDR'!$M$10:$M$44)</f>
        <v>0</v>
      </c>
    </row>
    <row r="278" spans="2:6" s="12" customFormat="1" ht="15" customHeight="1">
      <c r="B278" s="1"/>
      <c r="C278" s="53" t="str">
        <f>[1]Coa!B278</f>
        <v>1107.0001.00150</v>
      </c>
      <c r="D278" s="1" t="str">
        <f>VLOOKUP(C278,[1]Coa!$B$4:$C$9231,2,FALSE)</f>
        <v>PERTAMINA BALONGAN</v>
      </c>
      <c r="E278" s="573"/>
      <c r="F278" s="573">
        <f>SUMIF('BKAS IDR'!$E$10:$E$44,$C278,'BKAS IDR'!$M$10:$M$44)</f>
        <v>0</v>
      </c>
    </row>
    <row r="279" spans="2:6" s="12" customFormat="1" ht="15" customHeight="1">
      <c r="B279" s="1"/>
      <c r="C279" s="53" t="str">
        <f>[1]Coa!B279</f>
        <v>1107.0001.00151</v>
      </c>
      <c r="D279" s="1" t="str">
        <f>VLOOKUP(C279,[1]Coa!$B$4:$C$9231,2,FALSE)</f>
        <v>SHANKO BUMI RESOURCES</v>
      </c>
      <c r="E279" s="573"/>
      <c r="F279" s="573">
        <f>SUMIF('BKAS IDR'!$E$10:$E$44,$C279,'BKAS IDR'!$M$10:$M$44)</f>
        <v>0</v>
      </c>
    </row>
    <row r="280" spans="2:6" s="12" customFormat="1" ht="15" customHeight="1">
      <c r="B280" s="1"/>
      <c r="C280" s="53" t="str">
        <f>[1]Coa!B280</f>
        <v>1107.0001.00152</v>
      </c>
      <c r="D280" s="1" t="str">
        <f>VLOOKUP(C280,[1]Coa!$B$4:$C$9231,2,FALSE)</f>
        <v>INDO RAYA KIMIA</v>
      </c>
      <c r="E280" s="573"/>
      <c r="F280" s="573">
        <f>SUMIF('BKAS IDR'!$E$10:$E$44,$C280,'BKAS IDR'!$M$10:$M$44)</f>
        <v>0</v>
      </c>
    </row>
    <row r="281" spans="2:6" s="12" customFormat="1" ht="15" customHeight="1">
      <c r="B281" s="1"/>
      <c r="C281" s="53" t="str">
        <f>[1]Coa!B281</f>
        <v>1107.0001.00153</v>
      </c>
      <c r="D281" s="1" t="str">
        <f>VLOOKUP(C281,[1]Coa!$B$4:$C$9231,2,FALSE)</f>
        <v>BHUMI ARTHAPRIMA CEMERLANG</v>
      </c>
      <c r="E281" s="573"/>
      <c r="F281" s="573">
        <f>SUMIF('BKAS IDR'!$E$10:$E$44,$C281,'BKAS IDR'!$M$10:$M$44)</f>
        <v>0</v>
      </c>
    </row>
    <row r="282" spans="2:6" s="12" customFormat="1" ht="15" customHeight="1">
      <c r="B282" s="1"/>
      <c r="C282" s="53" t="str">
        <f>[1]Coa!B282</f>
        <v>1107.0001.00154</v>
      </c>
      <c r="D282" s="1" t="str">
        <f>VLOOKUP(C282,[1]Coa!$B$4:$C$9231,2,FALSE)</f>
        <v>PERTAMINA BALIKPAPAN</v>
      </c>
      <c r="E282" s="573"/>
      <c r="F282" s="573">
        <f>SUMIF('BKAS IDR'!$E$10:$E$44,$C282,'BKAS IDR'!$M$10:$M$44)</f>
        <v>0</v>
      </c>
    </row>
    <row r="283" spans="2:6" s="12" customFormat="1" ht="15" customHeight="1">
      <c r="B283" s="1"/>
      <c r="C283" s="53" t="str">
        <f>[1]Coa!B283</f>
        <v>1107.0001.00155</v>
      </c>
      <c r="D283" s="1" t="str">
        <f>VLOOKUP(C283,[1]Coa!$B$4:$C$9231,2,FALSE)</f>
        <v>Arinal</v>
      </c>
      <c r="E283" s="573"/>
      <c r="F283" s="573">
        <f>SUMIF('BKAS IDR'!$E$10:$E$44,$C283,'BKAS IDR'!$M$10:$M$44)</f>
        <v>0</v>
      </c>
    </row>
    <row r="284" spans="2:6" s="12" customFormat="1" ht="15" customHeight="1">
      <c r="B284" s="1"/>
      <c r="C284" s="53" t="str">
        <f>[1]Coa!B284</f>
        <v>1107.0001.00157</v>
      </c>
      <c r="D284" s="1" t="str">
        <f>VLOOKUP(C284,[1]Coa!$B$4:$C$9231,2,FALSE)</f>
        <v>DINAMIKA ENERGITAMA NUSANTARA</v>
      </c>
      <c r="E284" s="573"/>
      <c r="F284" s="573">
        <f>SUMIF('BKAS IDR'!$E$10:$E$44,$C284,'BKAS IDR'!$M$10:$M$44)</f>
        <v>0</v>
      </c>
    </row>
    <row r="285" spans="2:6" s="12" customFormat="1" ht="15" customHeight="1">
      <c r="B285" s="1"/>
      <c r="C285" s="53" t="str">
        <f>[1]Coa!B285</f>
        <v>1107.0001.00158</v>
      </c>
      <c r="D285" s="1" t="str">
        <f>VLOOKUP(C285,[1]Coa!$B$4:$C$9231,2,FALSE)</f>
        <v>NASRUN</v>
      </c>
      <c r="E285" s="573"/>
      <c r="F285" s="573">
        <f>SUMIF('BKAS IDR'!$E$10:$E$44,$C285,'BKAS IDR'!$M$10:$M$44)</f>
        <v>0</v>
      </c>
    </row>
    <row r="286" spans="2:6" s="12" customFormat="1" ht="15" customHeight="1">
      <c r="B286" s="1"/>
      <c r="C286" s="53" t="str">
        <f>[1]Coa!B286</f>
        <v>1107.0001.00159</v>
      </c>
      <c r="D286" s="1" t="str">
        <f>VLOOKUP(C286,[1]Coa!$B$4:$C$9231,2,FALSE)</f>
        <v>GATOT</v>
      </c>
      <c r="E286" s="573"/>
      <c r="F286" s="573">
        <f>SUMIF('BKAS IDR'!$E$10:$E$44,$C286,'BKAS IDR'!$M$10:$M$44)</f>
        <v>0</v>
      </c>
    </row>
    <row r="287" spans="2:6" s="12" customFormat="1" ht="15" customHeight="1">
      <c r="B287" s="1"/>
      <c r="C287" s="53" t="str">
        <f>[1]Coa!B287</f>
        <v>1107.0001.00160</v>
      </c>
      <c r="D287" s="1" t="str">
        <f>VLOOKUP(C287,[1]Coa!$B$4:$C$9231,2,FALSE)</f>
        <v>PERTAMINA HULU ENERGI ONWJ</v>
      </c>
      <c r="E287" s="573"/>
      <c r="F287" s="573">
        <f>SUMIF('BKAS IDR'!$E$10:$E$44,$C287,'BKAS IDR'!$M$10:$M$44)</f>
        <v>0</v>
      </c>
    </row>
    <row r="288" spans="2:6" s="12" customFormat="1" ht="15" customHeight="1">
      <c r="B288" s="1"/>
      <c r="C288" s="53" t="str">
        <f>[1]Coa!B288</f>
        <v>1107.0001.00162</v>
      </c>
      <c r="D288" s="1" t="str">
        <f>VLOOKUP(C288,[1]Coa!$B$4:$C$9231,2,FALSE)</f>
        <v>IWAN</v>
      </c>
      <c r="E288" s="573"/>
      <c r="F288" s="573">
        <f>SUMIF('BKAS IDR'!$E$10:$E$44,$C288,'BKAS IDR'!$M$10:$M$44)</f>
        <v>0</v>
      </c>
    </row>
    <row r="289" spans="2:6" s="12" customFormat="1" ht="15" customHeight="1">
      <c r="B289" s="1"/>
      <c r="C289" s="53" t="str">
        <f>[1]Coa!B289</f>
        <v>1107.0001.00163</v>
      </c>
      <c r="D289" s="1" t="str">
        <f>VLOOKUP(C289,[1]Coa!$B$4:$C$9231,2,FALSE)</f>
        <v>HENGKY</v>
      </c>
      <c r="E289" s="573"/>
      <c r="F289" s="573">
        <f>SUMIF('BKAS IDR'!$E$10:$E$44,$C289,'BKAS IDR'!$M$10:$M$44)</f>
        <v>0</v>
      </c>
    </row>
    <row r="290" spans="2:6" s="12" customFormat="1" ht="15" customHeight="1">
      <c r="B290" s="1"/>
      <c r="C290" s="53" t="str">
        <f>[1]Coa!B290</f>
        <v>1107.0001.00164</v>
      </c>
      <c r="D290" s="1" t="str">
        <f>VLOOKUP(C290,[1]Coa!$B$4:$C$9231,2,FALSE)</f>
        <v>SERICA ENERGY, PT</v>
      </c>
      <c r="E290" s="573"/>
      <c r="F290" s="573">
        <f>SUMIF('BKAS IDR'!$E$10:$E$44,$C290,'BKAS IDR'!$M$10:$M$44)</f>
        <v>0</v>
      </c>
    </row>
    <row r="291" spans="2:6" s="12" customFormat="1" ht="15" customHeight="1">
      <c r="B291" s="1"/>
      <c r="C291" s="53" t="str">
        <f>[1]Coa!B291</f>
        <v>1107.0001.00166</v>
      </c>
      <c r="D291" s="1" t="str">
        <f>VLOOKUP(C291,[1]Coa!$B$4:$C$9231,2,FALSE)</f>
        <v>JUMALI</v>
      </c>
      <c r="E291" s="573"/>
      <c r="F291" s="573">
        <f>SUMIF('BKAS IDR'!$E$10:$E$44,$C291,'BKAS IDR'!$M$10:$M$44)</f>
        <v>0</v>
      </c>
    </row>
    <row r="292" spans="2:6" s="12" customFormat="1" ht="15" customHeight="1">
      <c r="B292" s="1"/>
      <c r="C292" s="53" t="str">
        <f>[1]Coa!B292</f>
        <v>1107.0001.00167</v>
      </c>
      <c r="D292" s="1" t="str">
        <f>VLOOKUP(C292,[1]Coa!$B$4:$C$9231,2,FALSE)</f>
        <v>PT. KARYA ENERGI INDONESIA</v>
      </c>
      <c r="E292" s="573"/>
      <c r="F292" s="573">
        <f>SUMIF('BKAS IDR'!$E$10:$E$44,$C292,'BKAS IDR'!$M$10:$M$44)</f>
        <v>0</v>
      </c>
    </row>
    <row r="293" spans="2:6" s="12" customFormat="1" ht="15" customHeight="1">
      <c r="B293" s="1"/>
      <c r="C293" s="53" t="str">
        <f>[1]Coa!B293</f>
        <v>1107.0001.00168</v>
      </c>
      <c r="D293" s="1" t="str">
        <f>VLOOKUP(C293,[1]Coa!$B$4:$C$9231,2,FALSE)</f>
        <v>TIMAS OFFSHORE</v>
      </c>
      <c r="E293" s="573"/>
      <c r="F293" s="573">
        <f>SUMIF('BKAS IDR'!$E$10:$E$44,$C293,'BKAS IDR'!$M$10:$M$44)</f>
        <v>0</v>
      </c>
    </row>
    <row r="294" spans="2:6" s="12" customFormat="1" ht="15" customHeight="1">
      <c r="B294" s="1"/>
      <c r="C294" s="53" t="str">
        <f>[1]Coa!B294</f>
        <v>1107.0001.00169</v>
      </c>
      <c r="D294" s="1" t="str">
        <f>VLOOKUP(C294,[1]Coa!$B$4:$C$9231,2,FALSE)</f>
        <v>HASBULLAH</v>
      </c>
      <c r="E294" s="573"/>
      <c r="F294" s="573">
        <f>SUMIF('BKAS IDR'!$E$10:$E$44,$C294,'BKAS IDR'!$M$10:$M$44)</f>
        <v>0</v>
      </c>
    </row>
    <row r="295" spans="2:6" s="12" customFormat="1" ht="15" customHeight="1">
      <c r="B295" s="1"/>
      <c r="C295" s="53" t="str">
        <f>[1]Coa!B295</f>
        <v>1107.0001.00170</v>
      </c>
      <c r="D295" s="1" t="str">
        <f>VLOOKUP(C295,[1]Coa!$B$4:$C$9231,2,FALSE)</f>
        <v>PD. NEW JAYA</v>
      </c>
      <c r="E295" s="573"/>
      <c r="F295" s="573">
        <f>SUMIF('BKAS IDR'!$E$10:$E$44,$C295,'BKAS IDR'!$M$10:$M$44)</f>
        <v>0</v>
      </c>
    </row>
    <row r="296" spans="2:6" s="12" customFormat="1" ht="15" customHeight="1">
      <c r="B296" s="1"/>
      <c r="C296" s="53" t="str">
        <f>[1]Coa!B296</f>
        <v>1107.0001.00171</v>
      </c>
      <c r="D296" s="1" t="str">
        <f>VLOOKUP(C296,[1]Coa!$B$4:$C$9231,2,FALSE)</f>
        <v>PT. CAHAYA FORTUNA</v>
      </c>
      <c r="E296" s="573"/>
      <c r="F296" s="573">
        <f>SUMIF('BKAS IDR'!$E$10:$E$44,$C296,'BKAS IDR'!$M$10:$M$44)</f>
        <v>0</v>
      </c>
    </row>
    <row r="297" spans="2:6" s="12" customFormat="1" ht="15" customHeight="1">
      <c r="B297" s="1"/>
      <c r="C297" s="53" t="str">
        <f>[1]Coa!B297</f>
        <v>1108.0001.0000000</v>
      </c>
      <c r="D297" s="1" t="str">
        <f>VLOOKUP(C297,[1]Coa!$B$4:$C$9231,2,FALSE)</f>
        <v>PIUTANG SHANKO</v>
      </c>
      <c r="E297" s="573"/>
      <c r="F297" s="573">
        <f>SUMIF('BKAS IDR'!$E$10:$E$44,$C297,'BKAS IDR'!$M$10:$M$44)</f>
        <v>0</v>
      </c>
    </row>
    <row r="298" spans="2:6" s="12" customFormat="1" ht="15" customHeight="1">
      <c r="B298" s="1"/>
      <c r="C298" s="53" t="str">
        <f>[1]Coa!B298</f>
        <v>1108.0002.0000000</v>
      </c>
      <c r="D298" s="1" t="str">
        <f>VLOOKUP(C298,[1]Coa!$B$4:$C$9231,2,FALSE)</f>
        <v>PINJAMAN PEMEGANG SAHAM</v>
      </c>
      <c r="E298" s="573"/>
      <c r="F298" s="573">
        <f>SUMIF('BKAS IDR'!$E$10:$E$44,$C298,'BKAS IDR'!$M$10:$M$44)</f>
        <v>0</v>
      </c>
    </row>
    <row r="299" spans="2:6" s="12" customFormat="1" ht="15" customHeight="1">
      <c r="B299" s="1"/>
      <c r="C299" s="53" t="str">
        <f>[1]Coa!B299</f>
        <v>1108.0003.0000000</v>
      </c>
      <c r="D299" s="1" t="str">
        <f>VLOOKUP(C299,[1]Coa!$B$4:$C$9231,2,FALSE)</f>
        <v>PIUTANG BAKRIE</v>
      </c>
      <c r="E299" s="573"/>
      <c r="F299" s="573">
        <f>SUMIF('BKAS IDR'!$E$10:$E$44,$C299,'BKAS IDR'!$M$10:$M$44)</f>
        <v>0</v>
      </c>
    </row>
    <row r="300" spans="2:6" s="12" customFormat="1" ht="15" customHeight="1">
      <c r="B300" s="1"/>
      <c r="C300" s="53" t="str">
        <f>[1]Coa!B300</f>
        <v>1108.0004.0000000</v>
      </c>
      <c r="D300" s="1" t="str">
        <f>VLOOKUP(C300,[1]Coa!$B$4:$C$9231,2,FALSE)</f>
        <v>PIUTANG LAIN-LAIN</v>
      </c>
      <c r="E300" s="573"/>
      <c r="F300" s="573">
        <f>SUMIF('BKAS IDR'!$E$10:$E$44,$C300,'BKAS IDR'!$M$10:$M$44)</f>
        <v>0</v>
      </c>
    </row>
    <row r="301" spans="2:6" s="12" customFormat="1" ht="15" customHeight="1">
      <c r="B301" s="1"/>
      <c r="C301" s="53" t="str">
        <f>[1]Coa!B301</f>
        <v>1108.0005.0000000</v>
      </c>
      <c r="D301" s="1" t="str">
        <f>VLOOKUP(C301,[1]Coa!$B$4:$C$9231,2,FALSE)</f>
        <v>PIUTANG KARYAWAN</v>
      </c>
      <c r="E301" s="573"/>
      <c r="F301" s="573">
        <f>SUMIF('BKAS IDR'!$E$10:$E$44,$C301,'BKAS IDR'!$M$10:$M$44)</f>
        <v>0</v>
      </c>
    </row>
    <row r="302" spans="2:6" s="12" customFormat="1" ht="15" customHeight="1">
      <c r="B302" s="1"/>
      <c r="C302" s="53" t="str">
        <f>[1]Coa!B302</f>
        <v>1108.0006.0000000</v>
      </c>
      <c r="D302" s="1" t="str">
        <f>VLOOKUP(C302,[1]Coa!$B$4:$C$9231,2,FALSE)</f>
        <v>PIUTANG CGS</v>
      </c>
      <c r="E302" s="573"/>
      <c r="F302" s="573">
        <f>SUMIF('BKAS IDR'!$E$10:$E$44,$C302,'BKAS IDR'!$M$10:$M$44)</f>
        <v>0</v>
      </c>
    </row>
    <row r="303" spans="2:6" s="12" customFormat="1" ht="15" customHeight="1">
      <c r="B303" s="1"/>
      <c r="C303" s="53" t="str">
        <f>[1]Coa!B303</f>
        <v>1109.0001.0000000</v>
      </c>
      <c r="D303" s="1" t="str">
        <f>VLOOKUP(C303,[1]Coa!$B$4:$C$9231,2,FALSE)</f>
        <v>PERSEDIAAN BARANG DAGANG</v>
      </c>
      <c r="E303" s="573"/>
      <c r="F303" s="573">
        <f>SUMIF('BKAS IDR'!$E$10:$E$44,$C303,'BKAS IDR'!$M$10:$M$44)</f>
        <v>0</v>
      </c>
    </row>
    <row r="304" spans="2:6" s="12" customFormat="1" ht="15" customHeight="1">
      <c r="B304" s="1"/>
      <c r="C304" s="53" t="str">
        <f>[1]Coa!B304</f>
        <v>1109.0002.0000000</v>
      </c>
      <c r="D304" s="1" t="str">
        <f>VLOOKUP(C304,[1]Coa!$B$4:$C$9231,2,FALSE)</f>
        <v>PERSEDIAAN MATERIAL</v>
      </c>
      <c r="E304" s="573"/>
      <c r="F304" s="573">
        <f>SUMIF('BKAS IDR'!$E$10:$E$44,$C304,'BKAS IDR'!$M$10:$M$44)</f>
        <v>0</v>
      </c>
    </row>
    <row r="305" spans="2:6" s="12" customFormat="1" ht="15" customHeight="1">
      <c r="B305" s="1"/>
      <c r="C305" s="53" t="str">
        <f>[1]Coa!B305</f>
        <v>1109.0003.0000000</v>
      </c>
      <c r="D305" s="1" t="str">
        <f>VLOOKUP(C305,[1]Coa!$B$4:$C$9231,2,FALSE)</f>
        <v>PROYEK DALAM PELAKSANAAN</v>
      </c>
      <c r="E305" s="573"/>
      <c r="F305" s="573">
        <f>SUMIF('BKAS IDR'!$E$10:$E$44,$C305,'BKAS IDR'!$M$10:$M$44)</f>
        <v>0</v>
      </c>
    </row>
    <row r="306" spans="2:6" s="12" customFormat="1" ht="15" customHeight="1">
      <c r="B306" s="1"/>
      <c r="C306" s="53" t="str">
        <f>[1]Coa!B306</f>
        <v>1109.0004.0000000</v>
      </c>
      <c r="D306" s="1" t="str">
        <f>VLOOKUP(C306,[1]Coa!$B$4:$C$9231,2,FALSE)</f>
        <v>PERSEDIAAN IN-TRANSIT</v>
      </c>
      <c r="E306" s="573"/>
      <c r="F306" s="573">
        <f>SUMIF('BKAS IDR'!$E$10:$E$44,$C306,'BKAS IDR'!$M$10:$M$44)</f>
        <v>0</v>
      </c>
    </row>
    <row r="307" spans="2:6" s="12" customFormat="1" ht="15" customHeight="1">
      <c r="B307" s="1"/>
      <c r="C307" s="53" t="str">
        <f>[1]Coa!B307</f>
        <v>1112.0001.0000000</v>
      </c>
      <c r="D307" s="1" t="str">
        <f>VLOOKUP(C307,[1]Coa!$B$4:$C$9231,2,FALSE)</f>
        <v>UANG MUKA PEMBELIAN</v>
      </c>
      <c r="E307" s="573"/>
      <c r="F307" s="573">
        <f>SUMIF('BKAS IDR'!$E$10:$E$44,$C307,'BKAS IDR'!$M$10:$M$44)</f>
        <v>0</v>
      </c>
    </row>
    <row r="308" spans="2:6" s="12" customFormat="1" ht="15" customHeight="1">
      <c r="B308" s="1"/>
      <c r="C308" s="53" t="str">
        <f>[1]Coa!B308</f>
        <v>1113.0001.0000000</v>
      </c>
      <c r="D308" s="1" t="str">
        <f>VLOOKUP(C308,[1]Coa!$B$4:$C$9231,2,FALSE)</f>
        <v>PPH 22</v>
      </c>
      <c r="E308" s="573"/>
      <c r="F308" s="573">
        <f>SUMIF('BKAS IDR'!$E$10:$E$44,$C308,'BKAS IDR'!$M$10:$M$44)</f>
        <v>0</v>
      </c>
    </row>
    <row r="309" spans="2:6" s="12" customFormat="1" ht="15" customHeight="1">
      <c r="B309" s="1"/>
      <c r="C309" s="53" t="str">
        <f>[1]Coa!B309</f>
        <v>1113.0002.0000000</v>
      </c>
      <c r="D309" s="1" t="str">
        <f>VLOOKUP(C309,[1]Coa!$B$4:$C$9231,2,FALSE)</f>
        <v>PPH 23</v>
      </c>
      <c r="E309" s="573"/>
      <c r="F309" s="573">
        <f>SUMIF('BKAS IDR'!$E$10:$E$44,$C309,'BKAS IDR'!$M$10:$M$44)</f>
        <v>0</v>
      </c>
    </row>
    <row r="310" spans="2:6" s="12" customFormat="1" ht="15" customHeight="1">
      <c r="B310" s="1"/>
      <c r="C310" s="53" t="str">
        <f>[1]Coa!B310</f>
        <v>1113.0003.0000000</v>
      </c>
      <c r="D310" s="1" t="str">
        <f>VLOOKUP(C310,[1]Coa!$B$4:$C$9231,2,FALSE)</f>
        <v>PPH 25</v>
      </c>
      <c r="E310" s="573"/>
      <c r="F310" s="573">
        <f>SUMIF('BKAS IDR'!$E$10:$E$44,$C310,'BKAS IDR'!$M$10:$M$44)</f>
        <v>0</v>
      </c>
    </row>
    <row r="311" spans="2:6" s="12" customFormat="1" ht="15" customHeight="1">
      <c r="B311" s="1"/>
      <c r="C311" s="53" t="str">
        <f>[1]Coa!B311</f>
        <v>1113.0004.0000000</v>
      </c>
      <c r="D311" s="1" t="str">
        <f>VLOOKUP(C311,[1]Coa!$B$4:$C$9231,2,FALSE)</f>
        <v>PPH FINAL PS 4 AYAT 2</v>
      </c>
      <c r="E311" s="573"/>
      <c r="F311" s="573">
        <f>SUMIF('BKAS IDR'!$E$10:$E$44,$C311,'BKAS IDR'!$M$10:$M$44)</f>
        <v>0</v>
      </c>
    </row>
    <row r="312" spans="2:6" s="12" customFormat="1" ht="15" customHeight="1">
      <c r="B312" s="1"/>
      <c r="C312" s="53" t="str">
        <f>[1]Coa!B312</f>
        <v>1113.0005.0000000</v>
      </c>
      <c r="D312" s="1" t="str">
        <f>VLOOKUP(C312,[1]Coa!$B$4:$C$9231,2,FALSE)</f>
        <v>FISKAL</v>
      </c>
      <c r="E312" s="573"/>
      <c r="F312" s="573">
        <f>SUMIF('BKAS IDR'!$E$10:$E$44,$C312,'BKAS IDR'!$M$10:$M$44)</f>
        <v>0</v>
      </c>
    </row>
    <row r="313" spans="2:6" s="12" customFormat="1" ht="15" customHeight="1">
      <c r="B313" s="1"/>
      <c r="C313" s="53" t="str">
        <f>[1]Coa!B313</f>
        <v>1113.0006.0000000</v>
      </c>
      <c r="D313" s="1" t="str">
        <f>VLOOKUP(C313,[1]Coa!$B$4:$C$9231,2,FALSE)</f>
        <v>PPN MASUKAN</v>
      </c>
      <c r="E313" s="573"/>
      <c r="F313" s="573">
        <f>SUMIF('BKAS IDR'!$E$10:$E$44,$C313,'BKAS IDR'!$M$10:$M$44)</f>
        <v>0</v>
      </c>
    </row>
    <row r="314" spans="2:6" s="12" customFormat="1" ht="15" customHeight="1">
      <c r="B314" s="1"/>
      <c r="C314" s="53" t="str">
        <f>[1]Coa!B314</f>
        <v>1113.0007.0000000</v>
      </c>
      <c r="D314" s="1" t="str">
        <f>VLOOKUP(C314,[1]Coa!$B$4:$C$9231,2,FALSE)</f>
        <v>PPN MASUKAN YG BLM DITERIMA</v>
      </c>
      <c r="E314" s="573"/>
      <c r="F314" s="573">
        <f>SUMIF('BKAS IDR'!$E$10:$E$44,$C314,'BKAS IDR'!$M$10:$M$44)</f>
        <v>0</v>
      </c>
    </row>
    <row r="315" spans="2:6" s="12" customFormat="1" ht="15" customHeight="1">
      <c r="B315" s="1"/>
      <c r="C315" s="53" t="str">
        <f>[1]Coa!B315</f>
        <v>1114.0001.0000000</v>
      </c>
      <c r="D315" s="1" t="str">
        <f>VLOOKUP(C315,[1]Coa!$B$4:$C$9231,2,FALSE)</f>
        <v>PIUTANG PPH 23</v>
      </c>
      <c r="E315" s="573"/>
      <c r="F315" s="573">
        <f>SUMIF('BKAS IDR'!$E$10:$E$44,$C315,'BKAS IDR'!$M$10:$M$44)</f>
        <v>0</v>
      </c>
    </row>
    <row r="316" spans="2:6" s="12" customFormat="1" ht="15" customHeight="1">
      <c r="B316" s="1"/>
      <c r="C316" s="53" t="str">
        <f>[1]Coa!B316</f>
        <v>1114.0002.0000000</v>
      </c>
      <c r="D316" s="1" t="str">
        <f>VLOOKUP(C316,[1]Coa!$B$4:$C$9231,2,FALSE)</f>
        <v>PIUTANG PPH PASAL 4 AYAT 2</v>
      </c>
      <c r="E316" s="573"/>
      <c r="F316" s="573">
        <f>SUMIF('BKAS IDR'!$E$10:$E$44,$C316,'BKAS IDR'!$M$10:$M$44)</f>
        <v>0</v>
      </c>
    </row>
    <row r="317" spans="2:6" s="12" customFormat="1" ht="15" customHeight="1">
      <c r="B317" s="1"/>
      <c r="C317" s="53" t="str">
        <f>[1]Coa!B317</f>
        <v>1115.0001.0000000</v>
      </c>
      <c r="D317" s="1" t="str">
        <f>VLOOKUP(C317,[1]Coa!$B$4:$C$9231,2,FALSE)</f>
        <v>ASURANSI DIBAYAR DIMUKA</v>
      </c>
      <c r="E317" s="573"/>
      <c r="F317" s="573">
        <f>SUMIF('BKAS IDR'!$E$10:$E$44,$C317,'BKAS IDR'!$M$10:$M$44)</f>
        <v>0</v>
      </c>
    </row>
    <row r="318" spans="2:6" s="12" customFormat="1" ht="15" customHeight="1">
      <c r="B318" s="1"/>
      <c r="C318" s="53" t="str">
        <f>[1]Coa!B318</f>
        <v>1116.0001.0000000</v>
      </c>
      <c r="D318" s="1" t="str">
        <f>VLOOKUP(C318,[1]Coa!$B$4:$C$9231,2,FALSE)</f>
        <v>BIAYA DIBAYAR DIMUKA</v>
      </c>
      <c r="E318" s="573"/>
      <c r="F318" s="573">
        <f>SUMIF('BKAS IDR'!$E$10:$E$44,$C318,'BKAS IDR'!$M$10:$M$44)</f>
        <v>0</v>
      </c>
    </row>
    <row r="319" spans="2:6" s="12" customFormat="1" ht="15" customHeight="1">
      <c r="B319" s="1"/>
      <c r="C319" s="53" t="str">
        <f>[1]Coa!B319</f>
        <v>1118.0001.0000000</v>
      </c>
      <c r="D319" s="1" t="str">
        <f>VLOOKUP(C319,[1]Coa!$B$4:$C$9231,2,FALSE)</f>
        <v>INVESTASI SAHAM BURSA</v>
      </c>
      <c r="E319" s="573"/>
      <c r="F319" s="573">
        <f>SUMIF('BKAS IDR'!$E$10:$E$44,$C319,'BKAS IDR'!$M$10:$M$44)</f>
        <v>0</v>
      </c>
    </row>
    <row r="320" spans="2:6" s="12" customFormat="1" ht="15" customHeight="1">
      <c r="B320" s="1"/>
      <c r="C320" s="53" t="str">
        <f>[1]Coa!B320</f>
        <v>1201.0001.0000000</v>
      </c>
      <c r="D320" s="1" t="str">
        <f>VLOOKUP(C320,[1]Coa!$B$4:$C$9231,2,FALSE)</f>
        <v>TANAH</v>
      </c>
      <c r="E320" s="573"/>
      <c r="F320" s="573">
        <f>SUMIF('BKAS IDR'!$E$10:$E$44,$C320,'BKAS IDR'!$M$10:$M$44)</f>
        <v>0</v>
      </c>
    </row>
    <row r="321" spans="2:6" s="12" customFormat="1" ht="15" customHeight="1">
      <c r="B321" s="1"/>
      <c r="C321" s="53" t="str">
        <f>[1]Coa!B321</f>
        <v>1201.0002.0000000</v>
      </c>
      <c r="D321" s="1" t="str">
        <f>VLOOKUP(C321,[1]Coa!$B$4:$C$9231,2,FALSE)</f>
        <v>BANGUNAN</v>
      </c>
      <c r="E321" s="573"/>
      <c r="F321" s="573">
        <f>SUMIF('BKAS IDR'!$E$10:$E$44,$C321,'BKAS IDR'!$M$10:$M$44)</f>
        <v>0</v>
      </c>
    </row>
    <row r="322" spans="2:6" s="12" customFormat="1" ht="15" customHeight="1">
      <c r="B322" s="1"/>
      <c r="C322" s="53" t="str">
        <f>[1]Coa!B322</f>
        <v>1201.0003.0000000</v>
      </c>
      <c r="D322" s="1" t="str">
        <f>VLOOKUP(C322,[1]Coa!$B$4:$C$9231,2,FALSE)</f>
        <v>MESIN</v>
      </c>
      <c r="E322" s="573"/>
      <c r="F322" s="573">
        <f>SUMIF('BKAS IDR'!$E$10:$E$44,$C322,'BKAS IDR'!$M$10:$M$44)</f>
        <v>0</v>
      </c>
    </row>
    <row r="323" spans="2:6" s="12" customFormat="1" ht="15" customHeight="1">
      <c r="B323" s="1"/>
      <c r="C323" s="53" t="str">
        <f>[1]Coa!B323</f>
        <v>1201.0004.0000000</v>
      </c>
      <c r="D323" s="1" t="str">
        <f>VLOOKUP(C323,[1]Coa!$B$4:$C$9231,2,FALSE)</f>
        <v>KENDARAAN</v>
      </c>
      <c r="E323" s="573"/>
      <c r="F323" s="573">
        <f>SUMIF('BKAS IDR'!$E$10:$E$44,$C323,'BKAS IDR'!$M$10:$M$44)</f>
        <v>0</v>
      </c>
    </row>
    <row r="324" spans="2:6" s="12" customFormat="1" ht="15" customHeight="1">
      <c r="B324" s="1"/>
      <c r="C324" s="53" t="str">
        <f>[1]Coa!B324</f>
        <v>1201.0005.0000000</v>
      </c>
      <c r="D324" s="1" t="str">
        <f>VLOOKUP(C324,[1]Coa!$B$4:$C$9231,2,FALSE)</f>
        <v>PERALATAN KANTOR</v>
      </c>
      <c r="E324" s="573"/>
      <c r="F324" s="573">
        <f>SUMIF('BKAS IDR'!$E$10:$E$44,$C324,'BKAS IDR'!$M$10:$M$44)</f>
        <v>0</v>
      </c>
    </row>
    <row r="325" spans="2:6" s="12" customFormat="1" ht="15" customHeight="1">
      <c r="B325" s="1"/>
      <c r="C325" s="53" t="str">
        <f>[1]Coa!B325</f>
        <v>1202.0002.0000000</v>
      </c>
      <c r="D325" s="1" t="str">
        <f>VLOOKUP(C325,[1]Coa!$B$4:$C$9231,2,FALSE)</f>
        <v>AKUMULASI PENYUSUTAN - BANGUNAN</v>
      </c>
      <c r="E325" s="573"/>
      <c r="F325" s="573">
        <f>SUMIF('BKAS IDR'!$E$10:$E$44,$C325,'BKAS IDR'!$M$10:$M$44)</f>
        <v>0</v>
      </c>
    </row>
    <row r="326" spans="2:6" s="12" customFormat="1" ht="15" customHeight="1">
      <c r="B326" s="1"/>
      <c r="C326" s="53" t="str">
        <f>[1]Coa!B326</f>
        <v>1202.0003.0000000</v>
      </c>
      <c r="D326" s="1" t="str">
        <f>VLOOKUP(C326,[1]Coa!$B$4:$C$9231,2,FALSE)</f>
        <v>AKUMULASI PENYUSUTAN - MESIN</v>
      </c>
      <c r="E326" s="573"/>
      <c r="F326" s="573">
        <f>SUMIF('BKAS IDR'!$E$10:$E$44,$C326,'BKAS IDR'!$M$10:$M$44)</f>
        <v>0</v>
      </c>
    </row>
    <row r="327" spans="2:6" s="12" customFormat="1" ht="15" customHeight="1">
      <c r="B327" s="1"/>
      <c r="C327" s="53" t="str">
        <f>[1]Coa!B327</f>
        <v>1202.0004.0000000</v>
      </c>
      <c r="D327" s="1" t="str">
        <f>VLOOKUP(C327,[1]Coa!$B$4:$C$9231,2,FALSE)</f>
        <v>AKUMULASI PENYUSUTAN - KENDARAAN</v>
      </c>
      <c r="E327" s="573"/>
      <c r="F327" s="573">
        <f>SUMIF('BKAS IDR'!$E$10:$E$44,$C327,'BKAS IDR'!$M$10:$M$44)</f>
        <v>0</v>
      </c>
    </row>
    <row r="328" spans="2:6" s="12" customFormat="1" ht="15" customHeight="1">
      <c r="B328" s="1"/>
      <c r="C328" s="53" t="str">
        <f>[1]Coa!B328</f>
        <v>1202.0005.0000000</v>
      </c>
      <c r="D328" s="1" t="str">
        <f>VLOOKUP(C328,[1]Coa!$B$4:$C$9231,2,FALSE)</f>
        <v>AKUMULASI PENYUSUTAN - PERALATAN KANTOR</v>
      </c>
      <c r="E328" s="573"/>
      <c r="F328" s="573">
        <f>SUMIF('BKAS IDR'!$E$10:$E$44,$C328,'BKAS IDR'!$M$10:$M$44)</f>
        <v>0</v>
      </c>
    </row>
    <row r="329" spans="2:6" s="12" customFormat="1" ht="15" customHeight="1">
      <c r="B329" s="1"/>
      <c r="C329" s="53" t="str">
        <f>[1]Coa!B329</f>
        <v>1203.0001.0000000</v>
      </c>
      <c r="D329" s="1" t="str">
        <f>VLOOKUP(C329,[1]Coa!$B$4:$C$9231,2,FALSE)</f>
        <v>LEASING ASSETS</v>
      </c>
      <c r="E329" s="573"/>
      <c r="F329" s="573">
        <f>SUMIF('BKAS IDR'!$E$10:$E$44,$C329,'BKAS IDR'!$M$10:$M$44)</f>
        <v>0</v>
      </c>
    </row>
    <row r="330" spans="2:6" s="12" customFormat="1" ht="15" customHeight="1">
      <c r="B330" s="1"/>
      <c r="C330" s="53" t="str">
        <f>[1]Coa!B330</f>
        <v>1204.0001.0000000</v>
      </c>
      <c r="D330" s="1" t="str">
        <f>VLOOKUP(C330,[1]Coa!$B$4:$C$9231,2,FALSE)</f>
        <v>AKUMULASI DEPRESIASI - LEASING ASSETS</v>
      </c>
      <c r="E330" s="573"/>
      <c r="F330" s="573">
        <f>SUMIF('BKAS IDR'!$E$10:$E$44,$C330,'BKAS IDR'!$M$10:$M$44)</f>
        <v>0</v>
      </c>
    </row>
    <row r="331" spans="2:6" s="12" customFormat="1" ht="15" customHeight="1">
      <c r="B331" s="1"/>
      <c r="C331" s="53" t="str">
        <f>[1]Coa!B331</f>
        <v>1301.0001.0000000</v>
      </c>
      <c r="D331" s="1" t="str">
        <f>VLOOKUP(C331,[1]Coa!$B$4:$C$9231,2,FALSE)</f>
        <v>JAMINAN BANK GARANSI IDR</v>
      </c>
      <c r="E331" s="573"/>
      <c r="F331" s="573">
        <f>SUMIF('BKAS IDR'!$E$10:$E$44,$C331,'BKAS IDR'!$M$10:$M$44)</f>
        <v>0</v>
      </c>
    </row>
    <row r="332" spans="2:6" s="12" customFormat="1" ht="15" customHeight="1">
      <c r="B332" s="1"/>
      <c r="C332" s="53" t="str">
        <f>[1]Coa!B332</f>
        <v>1301.0002.0000000</v>
      </c>
      <c r="D332" s="1" t="str">
        <f>VLOOKUP(C332,[1]Coa!$B$4:$C$9231,2,FALSE)</f>
        <v>JAMINAN/DEPOSIT LAINNYA</v>
      </c>
      <c r="E332" s="573"/>
      <c r="F332" s="573">
        <f>SUMIF('BKAS IDR'!$E$10:$E$44,$C332,'BKAS IDR'!$M$10:$M$44)</f>
        <v>0</v>
      </c>
    </row>
    <row r="333" spans="2:6" s="12" customFormat="1" ht="15" customHeight="1">
      <c r="B333" s="1"/>
      <c r="C333" s="53" t="str">
        <f>[1]Coa!B333</f>
        <v>1301.0003.0000000</v>
      </c>
      <c r="D333" s="1" t="str">
        <f>VLOOKUP(C333,[1]Coa!$B$4:$C$9231,2,FALSE)</f>
        <v>JAMINAN BANK GARANSI USD</v>
      </c>
      <c r="E333" s="573"/>
      <c r="F333" s="573">
        <f>SUMIF('BKAS IDR'!$E$10:$E$44,$C333,'BKAS IDR'!$M$10:$M$44)</f>
        <v>0</v>
      </c>
    </row>
    <row r="334" spans="2:6" s="12" customFormat="1" ht="15" customHeight="1">
      <c r="B334" s="1"/>
      <c r="C334" s="53" t="str">
        <f>[1]Coa!B334</f>
        <v>2100.0000.0000000</v>
      </c>
      <c r="D334" s="1" t="str">
        <f>VLOOKUP(C334,[1]Coa!$B$4:$C$9231,2,FALSE)</f>
        <v>R/K PACITAN</v>
      </c>
      <c r="E334" s="573"/>
      <c r="F334" s="573">
        <f>SUMIF('BKAS IDR'!$E$10:$E$44,$C334,'BKAS IDR'!$M$10:$M$44)</f>
        <v>0</v>
      </c>
    </row>
    <row r="335" spans="2:6" s="12" customFormat="1" ht="15" customHeight="1">
      <c r="B335" s="1"/>
      <c r="C335" s="53" t="str">
        <f>[1]Coa!B335</f>
        <v>2100.0001.0000000</v>
      </c>
      <c r="D335" s="1" t="str">
        <f>VLOOKUP(C335,[1]Coa!$B$4:$C$9231,2,FALSE)</f>
        <v>R/K WORKSHOP</v>
      </c>
      <c r="E335" s="573"/>
      <c r="F335" s="573">
        <f>SUMIF('BKAS IDR'!$E$10:$E$44,$C335,'BKAS IDR'!$M$10:$M$44)</f>
        <v>0</v>
      </c>
    </row>
    <row r="336" spans="2:6" s="12" customFormat="1" ht="15" customHeight="1">
      <c r="B336" s="1"/>
      <c r="C336" s="53" t="str">
        <f>[1]Coa!B336</f>
        <v>2101.0001.0000000</v>
      </c>
      <c r="D336" s="1" t="str">
        <f>VLOOKUP(C336,[1]Coa!$B$4:$C$9231,2,FALSE)</f>
        <v>HUTANG BANK MANDIRI</v>
      </c>
      <c r="E336" s="573"/>
      <c r="F336" s="573">
        <f>SUMIF('BKAS IDR'!$E$10:$E$44,$C336,'BKAS IDR'!$M$10:$M$44)</f>
        <v>0</v>
      </c>
    </row>
    <row r="337" spans="2:6" s="12" customFormat="1" ht="15" customHeight="1">
      <c r="B337" s="1"/>
      <c r="C337" s="53" t="str">
        <f>[1]Coa!B337</f>
        <v>2101.0002.0000000</v>
      </c>
      <c r="D337" s="1" t="str">
        <f>VLOOKUP(C337,[1]Coa!$B$4:$C$9231,2,FALSE)</f>
        <v>HUTANG BANK BCA</v>
      </c>
      <c r="E337" s="573"/>
      <c r="F337" s="573">
        <f>SUMIF('BKAS IDR'!$E$10:$E$44,$C337,'BKAS IDR'!$M$10:$M$44)</f>
        <v>0</v>
      </c>
    </row>
    <row r="338" spans="2:6" s="12" customFormat="1" ht="15" customHeight="1">
      <c r="B338" s="1"/>
      <c r="C338" s="53" t="str">
        <f>[1]Coa!B338</f>
        <v>2101.0003.0000000</v>
      </c>
      <c r="D338" s="1" t="str">
        <f>VLOOKUP(C338,[1]Coa!$B$4:$C$9231,2,FALSE)</f>
        <v>HUTANG BANK NISP</v>
      </c>
      <c r="E338" s="573"/>
      <c r="F338" s="573">
        <f>SUMIF('BKAS IDR'!$E$10:$E$44,$C338,'BKAS IDR'!$M$10:$M$44)</f>
        <v>0</v>
      </c>
    </row>
    <row r="339" spans="2:6" s="12" customFormat="1" ht="15" customHeight="1">
      <c r="B339" s="1"/>
      <c r="C339" s="53" t="str">
        <f>[1]Coa!B339</f>
        <v>2101.0004.0000000</v>
      </c>
      <c r="D339" s="1" t="str">
        <f>VLOOKUP(C339,[1]Coa!$B$4:$C$9231,2,FALSE)</f>
        <v>HUTANG BANK JASA JAKARTA</v>
      </c>
      <c r="E339" s="573"/>
      <c r="F339" s="573">
        <f>SUMIF('BKAS IDR'!$E$10:$E$44,$C339,'BKAS IDR'!$M$10:$M$44)</f>
        <v>0</v>
      </c>
    </row>
    <row r="340" spans="2:6" s="12" customFormat="1" ht="15" customHeight="1">
      <c r="B340" s="1"/>
      <c r="C340" s="53" t="str">
        <f>[1]Coa!B340</f>
        <v>2102.0001.0000000</v>
      </c>
      <c r="D340" s="1" t="str">
        <f>VLOOKUP(C340,[1]Coa!$B$4:$C$9231,2,FALSE)</f>
        <v>HUTANG USAHA</v>
      </c>
      <c r="E340" s="573"/>
      <c r="F340" s="573">
        <f>SUMIF('BKAS IDR'!$E$10:$E$44,$C340,'BKAS IDR'!$M$10:$M$44)</f>
        <v>0</v>
      </c>
    </row>
    <row r="341" spans="2:6" s="12" customFormat="1" ht="15" customHeight="1">
      <c r="B341" s="1"/>
      <c r="C341" s="53" t="str">
        <f>[1]Coa!B341</f>
        <v>2102.0001.A00001</v>
      </c>
      <c r="D341" s="1" t="str">
        <f>VLOOKUP(C341,[1]Coa!$B$4:$C$9231,2,FALSE)</f>
        <v>A&amp;O INTERNATIONAL, PT</v>
      </c>
      <c r="E341" s="573"/>
      <c r="F341" s="573">
        <f>SUMIF('BKAS IDR'!$E$10:$E$44,$C341,'BKAS IDR'!$M$10:$M$44)</f>
        <v>0</v>
      </c>
    </row>
    <row r="342" spans="2:6" ht="15" customHeight="1">
      <c r="C342" s="53" t="str">
        <f>[1]Coa!B342</f>
        <v>2102.0001.A00002</v>
      </c>
      <c r="D342" s="1" t="str">
        <f>VLOOKUP(C342,[1]Coa!$B$4:$C$9231,2,FALSE)</f>
        <v>ABDI BINA KARYA SEMBADA</v>
      </c>
      <c r="E342" s="573"/>
      <c r="F342" s="573">
        <f>SUMIF('BKAS IDR'!$E$10:$E$44,$C342,'BKAS IDR'!$M$10:$M$44)</f>
        <v>0</v>
      </c>
    </row>
    <row r="343" spans="2:6" ht="15" customHeight="1">
      <c r="C343" s="53" t="str">
        <f>[1]Coa!B343</f>
        <v>2102.0001.A00003</v>
      </c>
      <c r="D343" s="1" t="str">
        <f>VLOOKUP(C343,[1]Coa!$B$4:$C$9231,2,FALSE)</f>
        <v>ABS INDONESIA</v>
      </c>
      <c r="E343" s="573"/>
      <c r="F343" s="573">
        <f>SUMIF('BKAS IDR'!$E$10:$E$44,$C343,'BKAS IDR'!$M$10:$M$44)</f>
        <v>0</v>
      </c>
    </row>
    <row r="344" spans="2:6" ht="15" customHeight="1">
      <c r="C344" s="53" t="str">
        <f>[1]Coa!B344</f>
        <v>2102.0001.A00004</v>
      </c>
      <c r="D344" s="1" t="str">
        <f>VLOOKUP(C344,[1]Coa!$B$4:$C$9231,2,FALSE)</f>
        <v>ABUN MOTOR</v>
      </c>
      <c r="E344" s="573"/>
      <c r="F344" s="573">
        <f>SUMIF('BKAS IDR'!$E$10:$E$44,$C344,'BKAS IDR'!$M$10:$M$44)</f>
        <v>0</v>
      </c>
    </row>
    <row r="345" spans="2:6" ht="15" customHeight="1">
      <c r="C345" s="53" t="str">
        <f>[1]Coa!B345</f>
        <v>2102.0001.A00005</v>
      </c>
      <c r="D345" s="1" t="str">
        <f>VLOOKUP(C345,[1]Coa!$B$4:$C$9231,2,FALSE)</f>
        <v>ADHI KARYA MANDIRI</v>
      </c>
      <c r="E345" s="573"/>
      <c r="F345" s="573">
        <f>SUMIF('BKAS IDR'!$E$10:$E$44,$C345,'BKAS IDR'!$M$10:$M$44)</f>
        <v>0</v>
      </c>
    </row>
    <row r="346" spans="2:6" ht="15" customHeight="1">
      <c r="C346" s="53" t="str">
        <f>[1]Coa!B346</f>
        <v>2102.0001.A00006</v>
      </c>
      <c r="D346" s="1" t="str">
        <f>VLOOKUP(C346,[1]Coa!$B$4:$C$9231,2,FALSE)</f>
        <v>ADHIKA INSTRUMENTS SUPPLAY</v>
      </c>
      <c r="E346" s="573"/>
      <c r="F346" s="573">
        <f>SUMIF('BKAS IDR'!$E$10:$E$44,$C346,'BKAS IDR'!$M$10:$M$44)</f>
        <v>0</v>
      </c>
    </row>
    <row r="347" spans="2:6" ht="15" customHeight="1">
      <c r="C347" s="53" t="str">
        <f>[1]Coa!B347</f>
        <v>2102.0001.A00007</v>
      </c>
      <c r="D347" s="1" t="str">
        <f>VLOOKUP(C347,[1]Coa!$B$4:$C$9231,2,FALSE)</f>
        <v>ADHINUSA</v>
      </c>
      <c r="E347" s="573"/>
      <c r="F347" s="573">
        <f>SUMIF('BKAS IDR'!$E$10:$E$44,$C347,'BKAS IDR'!$M$10:$M$44)</f>
        <v>0</v>
      </c>
    </row>
    <row r="348" spans="2:6" ht="15" customHeight="1">
      <c r="C348" s="53" t="str">
        <f>[1]Coa!B348</f>
        <v>2102.0001.A00008</v>
      </c>
      <c r="D348" s="1" t="str">
        <f>VLOOKUP(C348,[1]Coa!$B$4:$C$9231,2,FALSE)</f>
        <v>ADHIREKSA INTICOR</v>
      </c>
      <c r="E348" s="573"/>
      <c r="F348" s="573">
        <f>SUMIF('BKAS IDR'!$E$10:$E$44,$C348,'BKAS IDR'!$M$10:$M$44)</f>
        <v>0</v>
      </c>
    </row>
    <row r="349" spans="2:6" ht="15" customHeight="1">
      <c r="C349" s="53" t="str">
        <f>[1]Coa!B349</f>
        <v>2102.0001.A00009</v>
      </c>
      <c r="D349" s="1" t="str">
        <f>VLOOKUP(C349,[1]Coa!$B$4:$C$9231,2,FALSE)</f>
        <v>ADI MAS JAYA PRATAMA</v>
      </c>
      <c r="E349" s="573"/>
      <c r="F349" s="573">
        <f>SUMIF('BKAS IDR'!$E$10:$E$44,$C349,'BKAS IDR'!$M$10:$M$44)</f>
        <v>0</v>
      </c>
    </row>
    <row r="350" spans="2:6" ht="15" customHeight="1">
      <c r="C350" s="53" t="str">
        <f>[1]Coa!B350</f>
        <v>2102.0001.A00010</v>
      </c>
      <c r="D350" s="1" t="str">
        <f>VLOOKUP(C350,[1]Coa!$B$4:$C$9231,2,FALSE)</f>
        <v>ADI SAKTI STEEL</v>
      </c>
      <c r="E350" s="573"/>
      <c r="F350" s="573">
        <f>SUMIF('BKAS IDR'!$E$10:$E$44,$C350,'BKAS IDR'!$M$10:$M$44)</f>
        <v>0</v>
      </c>
    </row>
    <row r="351" spans="2:6" ht="15" customHeight="1">
      <c r="C351" s="53" t="str">
        <f>[1]Coa!B351</f>
        <v>2102.0001.A00011</v>
      </c>
      <c r="D351" s="1" t="str">
        <f>VLOOKUP(C351,[1]Coa!$B$4:$C$9231,2,FALSE)</f>
        <v>ADICENTRA AROMETAL</v>
      </c>
      <c r="E351" s="573"/>
      <c r="F351" s="573">
        <f>SUMIF('BKAS IDR'!$E$10:$E$44,$C351,'BKAS IDR'!$M$10:$M$44)</f>
        <v>0</v>
      </c>
    </row>
    <row r="352" spans="2:6" ht="15" customHeight="1">
      <c r="C352" s="53" t="str">
        <f>[1]Coa!B352</f>
        <v>2102.0001.A00012</v>
      </c>
      <c r="D352" s="1" t="str">
        <f>VLOOKUP(C352,[1]Coa!$B$4:$C$9231,2,FALSE)</f>
        <v>AFI BUANA PRIMA</v>
      </c>
      <c r="E352" s="573"/>
      <c r="F352" s="573">
        <f>SUMIF('BKAS IDR'!$E$10:$E$44,$C352,'BKAS IDR'!$M$10:$M$44)</f>
        <v>0</v>
      </c>
    </row>
    <row r="353" spans="3:6" ht="15" customHeight="1">
      <c r="C353" s="53" t="str">
        <f>[1]Coa!B353</f>
        <v>2102.0001.A00013</v>
      </c>
      <c r="D353" s="1" t="str">
        <f>VLOOKUP(C353,[1]Coa!$B$4:$C$9231,2,FALSE)</f>
        <v>AGREEKO (SINGAPORE) PTE LTD</v>
      </c>
      <c r="E353" s="573"/>
      <c r="F353" s="573">
        <f>SUMIF('BKAS IDR'!$E$10:$E$44,$C353,'BKAS IDR'!$M$10:$M$44)</f>
        <v>0</v>
      </c>
    </row>
    <row r="354" spans="3:6" ht="15" customHeight="1">
      <c r="C354" s="53" t="str">
        <f>[1]Coa!B354</f>
        <v>2102.0001.A00014</v>
      </c>
      <c r="D354" s="1" t="str">
        <f>VLOOKUP(C354,[1]Coa!$B$4:$C$9231,2,FALSE)</f>
        <v>AGUNG AUTOMALL, PT</v>
      </c>
      <c r="E354" s="573"/>
      <c r="F354" s="573">
        <f>SUMIF('BKAS IDR'!$E$10:$E$44,$C354,'BKAS IDR'!$M$10:$M$44)</f>
        <v>0</v>
      </c>
    </row>
    <row r="355" spans="3:6" ht="15" customHeight="1">
      <c r="C355" s="53" t="str">
        <f>[1]Coa!B355</f>
        <v>2102.0001.A00015</v>
      </c>
      <c r="D355" s="1" t="str">
        <f>VLOOKUP(C355,[1]Coa!$B$4:$C$9231,2,FALSE)</f>
        <v>AGUNG JAYA</v>
      </c>
      <c r="E355" s="573"/>
      <c r="F355" s="573">
        <f>SUMIF('BKAS IDR'!$E$10:$E$44,$C355,'BKAS IDR'!$M$10:$M$44)</f>
        <v>0</v>
      </c>
    </row>
    <row r="356" spans="3:6" ht="15" customHeight="1">
      <c r="C356" s="53" t="str">
        <f>[1]Coa!B356</f>
        <v>2102.0001.A00016</v>
      </c>
      <c r="D356" s="1" t="str">
        <f>VLOOKUP(C356,[1]Coa!$B$4:$C$9231,2,FALSE)</f>
        <v>AIR PRODUCT</v>
      </c>
      <c r="E356" s="573"/>
      <c r="F356" s="573">
        <f>SUMIF('BKAS IDR'!$E$10:$E$44,$C356,'BKAS IDR'!$M$10:$M$44)</f>
        <v>0</v>
      </c>
    </row>
    <row r="357" spans="3:6" ht="15" customHeight="1">
      <c r="C357" s="53" t="str">
        <f>[1]Coa!B357</f>
        <v>2102.0001.A00017</v>
      </c>
      <c r="D357" s="1" t="str">
        <f>VLOOKUP(C357,[1]Coa!$B$4:$C$9231,2,FALSE)</f>
        <v>AIRCO- FIN</v>
      </c>
      <c r="E357" s="573"/>
      <c r="F357" s="573">
        <f>SUMIF('BKAS IDR'!$E$10:$E$44,$C357,'BKAS IDR'!$M$10:$M$44)</f>
        <v>0</v>
      </c>
    </row>
    <row r="358" spans="3:6" ht="15" customHeight="1">
      <c r="C358" s="53" t="str">
        <f>[1]Coa!B358</f>
        <v>2102.0001.A00018</v>
      </c>
      <c r="D358" s="1" t="str">
        <f>VLOOKUP(C358,[1]Coa!$B$4:$C$9231,2,FALSE)</f>
        <v>AKERS SOLUTION</v>
      </c>
      <c r="E358" s="573"/>
      <c r="F358" s="573">
        <f>SUMIF('BKAS IDR'!$E$10:$E$44,$C358,'BKAS IDR'!$M$10:$M$44)</f>
        <v>0</v>
      </c>
    </row>
    <row r="359" spans="3:6" ht="15" customHeight="1">
      <c r="C359" s="53" t="str">
        <f>[1]Coa!B359</f>
        <v>2102.0001.A00019</v>
      </c>
      <c r="D359" s="1" t="str">
        <f>VLOOKUP(C359,[1]Coa!$B$4:$C$9231,2,FALSE)</f>
        <v>AKR CORPORINDO TBK</v>
      </c>
      <c r="E359" s="573"/>
      <c r="F359" s="573">
        <f>SUMIF('BKAS IDR'!$E$10:$E$44,$C359,'BKAS IDR'!$M$10:$M$44)</f>
        <v>0</v>
      </c>
    </row>
    <row r="360" spans="3:6" ht="15" customHeight="1">
      <c r="C360" s="53" t="str">
        <f>[1]Coa!B360</f>
        <v>2102.0001.A00020</v>
      </c>
      <c r="D360" s="1" t="str">
        <f>VLOOKUP(C360,[1]Coa!$B$4:$C$9231,2,FALSE)</f>
        <v>AKS JAKARTA</v>
      </c>
      <c r="E360" s="573"/>
      <c r="F360" s="573">
        <f>SUMIF('BKAS IDR'!$E$10:$E$44,$C360,'BKAS IDR'!$M$10:$M$44)</f>
        <v>0</v>
      </c>
    </row>
    <row r="361" spans="3:6" ht="15" customHeight="1">
      <c r="C361" s="53" t="str">
        <f>[1]Coa!B361</f>
        <v>2102.0001.A00021</v>
      </c>
      <c r="D361" s="1" t="str">
        <f>VLOOKUP(C361,[1]Coa!$B$4:$C$9231,2,FALSE)</f>
        <v>ALAM ABADI MULIA, PT</v>
      </c>
      <c r="E361" s="573"/>
      <c r="F361" s="573">
        <f>SUMIF('BKAS IDR'!$E$10:$E$44,$C361,'BKAS IDR'!$M$10:$M$44)</f>
        <v>0</v>
      </c>
    </row>
    <row r="362" spans="3:6" ht="15" customHeight="1">
      <c r="C362" s="53" t="str">
        <f>[1]Coa!B362</f>
        <v>2102.0001.A00022</v>
      </c>
      <c r="D362" s="1" t="str">
        <f>VLOOKUP(C362,[1]Coa!$B$4:$C$9231,2,FALSE)</f>
        <v>ALAM LESTARI UNGGUL</v>
      </c>
      <c r="E362" s="573"/>
      <c r="F362" s="573">
        <f>SUMIF('BKAS IDR'!$E$10:$E$44,$C362,'BKAS IDR'!$M$10:$M$44)</f>
        <v>0</v>
      </c>
    </row>
    <row r="363" spans="3:6" ht="15" customHeight="1">
      <c r="C363" s="53" t="str">
        <f>[1]Coa!B363</f>
        <v>2102.0001.A00023</v>
      </c>
      <c r="D363" s="1" t="str">
        <f>VLOOKUP(C363,[1]Coa!$B$4:$C$9231,2,FALSE)</f>
        <v>ALAM LOKA / WAYABI MANDAU PERKASA</v>
      </c>
      <c r="E363" s="573"/>
      <c r="F363" s="573">
        <f>SUMIF('BKAS IDR'!$E$10:$E$44,$C363,'BKAS IDR'!$M$10:$M$44)</f>
        <v>0</v>
      </c>
    </row>
    <row r="364" spans="3:6" ht="15" customHeight="1">
      <c r="C364" s="53" t="str">
        <f>[1]Coa!B364</f>
        <v>2102.0001.A00024</v>
      </c>
      <c r="D364" s="1" t="str">
        <f>VLOOKUP(C364,[1]Coa!$B$4:$C$9231,2,FALSE)</f>
        <v>ALDA JAYA</v>
      </c>
      <c r="E364" s="573"/>
      <c r="F364" s="573">
        <f>SUMIF('BKAS IDR'!$E$10:$E$44,$C364,'BKAS IDR'!$M$10:$M$44)</f>
        <v>0</v>
      </c>
    </row>
    <row r="365" spans="3:6" ht="15" customHeight="1">
      <c r="C365" s="53" t="str">
        <f>[1]Coa!B365</f>
        <v>2102.0001.A00025</v>
      </c>
      <c r="D365" s="1" t="str">
        <f>VLOOKUP(C365,[1]Coa!$B$4:$C$9231,2,FALSE)</f>
        <v>ALFA METALINDO</v>
      </c>
      <c r="E365" s="573"/>
      <c r="F365" s="573">
        <f>SUMIF('BKAS IDR'!$E$10:$E$44,$C365,'BKAS IDR'!$M$10:$M$44)</f>
        <v>0</v>
      </c>
    </row>
    <row r="366" spans="3:6" ht="15" customHeight="1">
      <c r="C366" s="53" t="str">
        <f>[1]Coa!B366</f>
        <v>2102.0001.A00026</v>
      </c>
      <c r="D366" s="1" t="str">
        <f>VLOOKUP(C366,[1]Coa!$B$4:$C$9231,2,FALSE)</f>
        <v>ALLALLOY DYNAWELD PTE LTD</v>
      </c>
      <c r="E366" s="573"/>
      <c r="F366" s="573">
        <f>SUMIF('BKAS IDR'!$E$10:$E$44,$C366,'BKAS IDR'!$M$10:$M$44)</f>
        <v>0</v>
      </c>
    </row>
    <row r="367" spans="3:6" ht="15" customHeight="1">
      <c r="C367" s="53" t="str">
        <f>[1]Coa!B367</f>
        <v>2102.0001.A00027</v>
      </c>
      <c r="D367" s="1" t="str">
        <f>VLOOKUP(C367,[1]Coa!$B$4:$C$9231,2,FALSE)</f>
        <v>ALLIED MARINE SDN BHD</v>
      </c>
      <c r="E367" s="573"/>
      <c r="F367" s="573">
        <f>SUMIF('BKAS IDR'!$E$10:$E$44,$C367,'BKAS IDR'!$M$10:$M$44)</f>
        <v>0</v>
      </c>
    </row>
    <row r="368" spans="3:6" ht="15" customHeight="1">
      <c r="C368" s="53" t="str">
        <f>[1]Coa!B368</f>
        <v>2102.0001.A00028</v>
      </c>
      <c r="D368" s="1" t="str">
        <f>VLOOKUP(C368,[1]Coa!$B$4:$C$9231,2,FALSE)</f>
        <v>ALLOYMAS INDONESIA</v>
      </c>
      <c r="E368" s="573"/>
      <c r="F368" s="573">
        <f>SUMIF('BKAS IDR'!$E$10:$E$44,$C368,'BKAS IDR'!$M$10:$M$44)</f>
        <v>0</v>
      </c>
    </row>
    <row r="369" spans="3:6" ht="15" customHeight="1">
      <c r="C369" s="53" t="str">
        <f>[1]Coa!B369</f>
        <v>2102.0001.A00029</v>
      </c>
      <c r="D369" s="1" t="str">
        <f>VLOOKUP(C369,[1]Coa!$B$4:$C$9231,2,FALSE)</f>
        <v>ALTANINTI PURI PERKASA, PT</v>
      </c>
      <c r="E369" s="573"/>
      <c r="F369" s="573">
        <f>SUMIF('BKAS IDR'!$E$10:$E$44,$C369,'BKAS IDR'!$M$10:$M$44)</f>
        <v>0</v>
      </c>
    </row>
    <row r="370" spans="3:6" ht="15" customHeight="1">
      <c r="C370" s="53" t="str">
        <f>[1]Coa!B370</f>
        <v>2102.0001.A00030</v>
      </c>
      <c r="D370" s="1" t="str">
        <f>VLOOKUP(C370,[1]Coa!$B$4:$C$9231,2,FALSE)</f>
        <v>ALVINDO CATUR SENTOSA</v>
      </c>
      <c r="E370" s="573"/>
      <c r="F370" s="573">
        <f>SUMIF('BKAS IDR'!$E$10:$E$44,$C370,'BKAS IDR'!$M$10:$M$44)</f>
        <v>0</v>
      </c>
    </row>
    <row r="371" spans="3:6" ht="15" customHeight="1">
      <c r="C371" s="53" t="str">
        <f>[1]Coa!B371</f>
        <v>2102.0001.A00031</v>
      </c>
      <c r="D371" s="1" t="str">
        <f>VLOOKUP(C371,[1]Coa!$B$4:$C$9231,2,FALSE)</f>
        <v>AME INTERNATIONAL</v>
      </c>
      <c r="E371" s="573"/>
      <c r="F371" s="573">
        <f>SUMIF('BKAS IDR'!$E$10:$E$44,$C371,'BKAS IDR'!$M$10:$M$44)</f>
        <v>0</v>
      </c>
    </row>
    <row r="372" spans="3:6" ht="15" customHeight="1">
      <c r="C372" s="53" t="str">
        <f>[1]Coa!B372</f>
        <v>2102.0001.A00032</v>
      </c>
      <c r="D372" s="1" t="str">
        <f>VLOOKUP(C372,[1]Coa!$B$4:$C$9231,2,FALSE)</f>
        <v>AMERFAB PTE. LTD</v>
      </c>
      <c r="E372" s="573"/>
      <c r="F372" s="573">
        <f>SUMIF('BKAS IDR'!$E$10:$E$44,$C372,'BKAS IDR'!$M$10:$M$44)</f>
        <v>0</v>
      </c>
    </row>
    <row r="373" spans="3:6" ht="15" customHeight="1">
      <c r="C373" s="53" t="str">
        <f>[1]Coa!B373</f>
        <v>2102.0001.A00033</v>
      </c>
      <c r="D373" s="1" t="str">
        <f>VLOOKUP(C373,[1]Coa!$B$4:$C$9231,2,FALSE)</f>
        <v>AMERICAN BUREAU SHIPPING</v>
      </c>
      <c r="E373" s="573"/>
      <c r="F373" s="573">
        <f>SUMIF('BKAS IDR'!$E$10:$E$44,$C373,'BKAS IDR'!$M$10:$M$44)</f>
        <v>0</v>
      </c>
    </row>
    <row r="374" spans="3:6" ht="15" customHeight="1">
      <c r="C374" s="53" t="str">
        <f>[1]Coa!B374</f>
        <v>2102.0001.A00034</v>
      </c>
      <c r="D374" s="1" t="str">
        <f>VLOOKUP(C374,[1]Coa!$B$4:$C$9231,2,FALSE)</f>
        <v>AMERICAN DINAMIC</v>
      </c>
      <c r="E374" s="573"/>
      <c r="F374" s="573">
        <f>SUMIF('BKAS IDR'!$E$10:$E$44,$C374,'BKAS IDR'!$M$10:$M$44)</f>
        <v>0</v>
      </c>
    </row>
    <row r="375" spans="3:6" ht="15" customHeight="1">
      <c r="C375" s="53" t="str">
        <f>[1]Coa!B375</f>
        <v>2102.0001.A00035</v>
      </c>
      <c r="D375" s="1" t="str">
        <f>VLOOKUP(C375,[1]Coa!$B$4:$C$9231,2,FALSE)</f>
        <v>ANCHOR TEHNIK, PT</v>
      </c>
      <c r="E375" s="573"/>
      <c r="F375" s="573">
        <f>SUMIF('BKAS IDR'!$E$10:$E$44,$C375,'BKAS IDR'!$M$10:$M$44)</f>
        <v>0</v>
      </c>
    </row>
    <row r="376" spans="3:6" ht="15" customHeight="1">
      <c r="C376" s="53" t="str">
        <f>[1]Coa!B376</f>
        <v>2102.0001.A00036</v>
      </c>
      <c r="D376" s="1" t="str">
        <f>VLOOKUP(C376,[1]Coa!$B$4:$C$9231,2,FALSE)</f>
        <v>ANDALAS JAYA PERKASA</v>
      </c>
      <c r="E376" s="573"/>
      <c r="F376" s="573">
        <f>SUMIF('BKAS IDR'!$E$10:$E$44,$C376,'BKAS IDR'!$M$10:$M$44)</f>
        <v>0</v>
      </c>
    </row>
    <row r="377" spans="3:6" ht="15" customHeight="1">
      <c r="C377" s="53" t="str">
        <f>[1]Coa!B377</f>
        <v>2102.0001.A00037</v>
      </c>
      <c r="D377" s="1" t="str">
        <f>VLOOKUP(C377,[1]Coa!$B$4:$C$9231,2,FALSE)</f>
        <v>ANDHIKA INSTRUMENTS SUPPLY</v>
      </c>
      <c r="E377" s="573"/>
      <c r="F377" s="573">
        <f>SUMIF('BKAS IDR'!$E$10:$E$44,$C377,'BKAS IDR'!$M$10:$M$44)</f>
        <v>0</v>
      </c>
    </row>
    <row r="378" spans="3:6" ht="15" customHeight="1">
      <c r="C378" s="53" t="str">
        <f>[1]Coa!B378</f>
        <v>2102.0001.A00038</v>
      </c>
      <c r="D378" s="1" t="str">
        <f>VLOOKUP(C378,[1]Coa!$B$4:$C$9231,2,FALSE)</f>
        <v>ANEKA GENSET</v>
      </c>
      <c r="E378" s="573"/>
      <c r="F378" s="573">
        <f>SUMIF('BKAS IDR'!$E$10:$E$44,$C378,'BKAS IDR'!$M$10:$M$44)</f>
        <v>0</v>
      </c>
    </row>
    <row r="379" spans="3:6" ht="15" customHeight="1">
      <c r="C379" s="53" t="str">
        <f>[1]Coa!B379</f>
        <v>2102.0001.A00039</v>
      </c>
      <c r="D379" s="1" t="str">
        <f>VLOOKUP(C379,[1]Coa!$B$4:$C$9231,2,FALSE)</f>
        <v>ANEKA GUNA</v>
      </c>
      <c r="E379" s="573"/>
      <c r="F379" s="573">
        <f>SUMIF('BKAS IDR'!$E$10:$E$44,$C379,'BKAS IDR'!$M$10:$M$44)</f>
        <v>0</v>
      </c>
    </row>
    <row r="380" spans="3:6" ht="15" customHeight="1">
      <c r="C380" s="53" t="str">
        <f>[1]Coa!B380</f>
        <v>2102.0001.A00040</v>
      </c>
      <c r="D380" s="1" t="str">
        <f>VLOOKUP(C380,[1]Coa!$B$4:$C$9231,2,FALSE)</f>
        <v>ANEKA MAKMUR TEKNIK NUSAJAYA, PT</v>
      </c>
      <c r="E380" s="573"/>
      <c r="F380" s="573">
        <f>SUMIF('BKAS IDR'!$E$10:$E$44,$C380,'BKAS IDR'!$M$10:$M$44)</f>
        <v>0</v>
      </c>
    </row>
    <row r="381" spans="3:6" ht="15" customHeight="1">
      <c r="C381" s="53" t="str">
        <f>[1]Coa!B381</f>
        <v>2102.0001.A00041</v>
      </c>
      <c r="D381" s="1" t="str">
        <f>VLOOKUP(C381,[1]Coa!$B$4:$C$9231,2,FALSE)</f>
        <v>ANEKA SARANA KONSTRINDO</v>
      </c>
      <c r="E381" s="573"/>
      <c r="F381" s="573">
        <f>SUMIF('BKAS IDR'!$E$10:$E$44,$C381,'BKAS IDR'!$M$10:$M$44)</f>
        <v>0</v>
      </c>
    </row>
    <row r="382" spans="3:6" ht="15" customHeight="1">
      <c r="C382" s="53" t="str">
        <f>[1]Coa!B382</f>
        <v>2102.0001.A00042</v>
      </c>
      <c r="D382" s="1" t="str">
        <f>VLOOKUP(C382,[1]Coa!$B$4:$C$9231,2,FALSE)</f>
        <v>ANEKA TEHNIC</v>
      </c>
      <c r="E382" s="573"/>
      <c r="F382" s="573">
        <f>SUMIF('BKAS IDR'!$E$10:$E$44,$C382,'BKAS IDR'!$M$10:$M$44)</f>
        <v>0</v>
      </c>
    </row>
    <row r="383" spans="3:6" ht="15" customHeight="1">
      <c r="C383" s="53" t="str">
        <f>[1]Coa!B383</f>
        <v>2102.0001.A00043</v>
      </c>
      <c r="D383" s="1" t="str">
        <f>VLOOKUP(C383,[1]Coa!$B$4:$C$9231,2,FALSE)</f>
        <v>ANGKASA PERINDO SAKTI</v>
      </c>
      <c r="E383" s="573"/>
      <c r="F383" s="573">
        <f>SUMIF('BKAS IDR'!$E$10:$E$44,$C383,'BKAS IDR'!$M$10:$M$44)</f>
        <v>0</v>
      </c>
    </row>
    <row r="384" spans="3:6" ht="15" customHeight="1">
      <c r="C384" s="53" t="str">
        <f>[1]Coa!B384</f>
        <v>2102.0001.A00044</v>
      </c>
      <c r="D384" s="1" t="str">
        <f>VLOOKUP(C384,[1]Coa!$B$4:$C$9231,2,FALSE)</f>
        <v>ANTARESINDO MANDIRI UTAMA, PT</v>
      </c>
      <c r="E384" s="573"/>
      <c r="F384" s="573">
        <f>SUMIF('BKAS IDR'!$E$10:$E$44,$C384,'BKAS IDR'!$M$10:$M$44)</f>
        <v>0</v>
      </c>
    </row>
    <row r="385" spans="3:6" ht="15" customHeight="1">
      <c r="C385" s="53" t="str">
        <f>[1]Coa!B385</f>
        <v>2102.0001.A00045</v>
      </c>
      <c r="D385" s="1" t="str">
        <f>VLOOKUP(C385,[1]Coa!$B$4:$C$9231,2,FALSE)</f>
        <v>ANUGERAH BUMI SEJAHTERA, CV</v>
      </c>
      <c r="E385" s="573"/>
      <c r="F385" s="573">
        <f>SUMIF('BKAS IDR'!$E$10:$E$44,$C385,'BKAS IDR'!$M$10:$M$44)</f>
        <v>0</v>
      </c>
    </row>
    <row r="386" spans="3:6" ht="15" customHeight="1">
      <c r="C386" s="53" t="str">
        <f>[1]Coa!B386</f>
        <v>2102.0001.A00046</v>
      </c>
      <c r="D386" s="1" t="str">
        <f>VLOOKUP(C386,[1]Coa!$B$4:$C$9231,2,FALSE)</f>
        <v>ANUGRAH ARTHA WINASIS</v>
      </c>
      <c r="E386" s="573"/>
      <c r="F386" s="573">
        <f>SUMIF('BKAS IDR'!$E$10:$E$44,$C386,'BKAS IDR'!$M$10:$M$44)</f>
        <v>0</v>
      </c>
    </row>
    <row r="387" spans="3:6" ht="15" customHeight="1">
      <c r="C387" s="53" t="str">
        <f>[1]Coa!B387</f>
        <v>2102.0001.A00047</v>
      </c>
      <c r="D387" s="1" t="str">
        <f>VLOOKUP(C387,[1]Coa!$B$4:$C$9231,2,FALSE)</f>
        <v>ANUGRAH DUTA NIAGA</v>
      </c>
      <c r="E387" s="573"/>
      <c r="F387" s="573">
        <f>SUMIF('BKAS IDR'!$E$10:$E$44,$C387,'BKAS IDR'!$M$10:$M$44)</f>
        <v>0</v>
      </c>
    </row>
    <row r="388" spans="3:6" ht="15" customHeight="1">
      <c r="C388" s="53" t="str">
        <f>[1]Coa!B388</f>
        <v>2102.0001.A00048</v>
      </c>
      <c r="D388" s="1" t="str">
        <f>VLOOKUP(C388,[1]Coa!$B$4:$C$9231,2,FALSE)</f>
        <v>ANUGRAH WIJAYATRISNA</v>
      </c>
      <c r="E388" s="573"/>
      <c r="F388" s="573">
        <f>SUMIF('BKAS IDR'!$E$10:$E$44,$C388,'BKAS IDR'!$M$10:$M$44)</f>
        <v>0</v>
      </c>
    </row>
    <row r="389" spans="3:6" ht="15" customHeight="1">
      <c r="C389" s="53" t="str">
        <f>[1]Coa!B389</f>
        <v>2102.0001.A00049</v>
      </c>
      <c r="D389" s="1" t="str">
        <f>VLOOKUP(C389,[1]Coa!$B$4:$C$9231,2,FALSE)</f>
        <v>A-PAU</v>
      </c>
      <c r="E389" s="573"/>
      <c r="F389" s="573">
        <f>SUMIF('BKAS IDR'!$E$10:$E$44,$C389,'BKAS IDR'!$M$10:$M$44)</f>
        <v>0</v>
      </c>
    </row>
    <row r="390" spans="3:6" ht="15" customHeight="1">
      <c r="C390" s="53" t="str">
        <f>[1]Coa!B390</f>
        <v>2102.0001.A00050</v>
      </c>
      <c r="D390" s="1" t="str">
        <f>VLOOKUP(C390,[1]Coa!$B$4:$C$9231,2,FALSE)</f>
        <v>APEX SAFETY EQUIPMENT</v>
      </c>
      <c r="E390" s="573"/>
      <c r="F390" s="573">
        <f>SUMIF('BKAS IDR'!$E$10:$E$44,$C390,'BKAS IDR'!$M$10:$M$44)</f>
        <v>0</v>
      </c>
    </row>
    <row r="391" spans="3:6" ht="15" customHeight="1">
      <c r="C391" s="53" t="str">
        <f>[1]Coa!B391</f>
        <v>2102.0001.A00051</v>
      </c>
      <c r="D391" s="1" t="str">
        <f>VLOOKUP(C391,[1]Coa!$B$4:$C$9231,2,FALSE)</f>
        <v>APPLUS RTD PTE. LTD.</v>
      </c>
      <c r="E391" s="573"/>
      <c r="F391" s="573">
        <f>SUMIF('BKAS IDR'!$E$10:$E$44,$C391,'BKAS IDR'!$M$10:$M$44)</f>
        <v>0</v>
      </c>
    </row>
    <row r="392" spans="3:6" ht="15" customHeight="1">
      <c r="C392" s="53" t="str">
        <f>[1]Coa!B392</f>
        <v>2102.0001.A00052</v>
      </c>
      <c r="D392" s="1" t="str">
        <f>VLOOKUP(C392,[1]Coa!$B$4:$C$9231,2,FALSE)</f>
        <v>APS INDONESIA</v>
      </c>
      <c r="E392" s="573"/>
      <c r="F392" s="573">
        <f>SUMIF('BKAS IDR'!$E$10:$E$44,$C392,'BKAS IDR'!$M$10:$M$44)</f>
        <v>0</v>
      </c>
    </row>
    <row r="393" spans="3:6" ht="15" customHeight="1">
      <c r="C393" s="53" t="str">
        <f>[1]Coa!B393</f>
        <v>2102.0001.A00053</v>
      </c>
      <c r="D393" s="1" t="str">
        <f>VLOOKUP(C393,[1]Coa!$B$4:$C$9231,2,FALSE)</f>
        <v>AQUALTURA LESTARI</v>
      </c>
      <c r="E393" s="573"/>
      <c r="F393" s="573">
        <f>SUMIF('BKAS IDR'!$E$10:$E$44,$C393,'BKAS IDR'!$M$10:$M$44)</f>
        <v>0</v>
      </c>
    </row>
    <row r="394" spans="3:6" ht="15" customHeight="1">
      <c r="C394" s="53" t="str">
        <f>[1]Coa!B394</f>
        <v>2102.0001.A00054</v>
      </c>
      <c r="D394" s="1" t="str">
        <f>VLOOKUP(C394,[1]Coa!$B$4:$C$9231,2,FALSE)</f>
        <v>ASIA JAYA PERKASA,TOKO</v>
      </c>
      <c r="E394" s="573"/>
      <c r="F394" s="573">
        <f>SUMIF('BKAS IDR'!$E$10:$E$44,$C394,'BKAS IDR'!$M$10:$M$44)</f>
        <v>0</v>
      </c>
    </row>
    <row r="395" spans="3:6" ht="15" customHeight="1">
      <c r="C395" s="53" t="str">
        <f>[1]Coa!B395</f>
        <v>2102.0001.A00055</v>
      </c>
      <c r="D395" s="1" t="str">
        <f>VLOOKUP(C395,[1]Coa!$B$4:$C$9231,2,FALSE)</f>
        <v>ASIA PUTERA CEMERLANG</v>
      </c>
      <c r="E395" s="573"/>
      <c r="F395" s="573">
        <f>SUMIF('BKAS IDR'!$E$10:$E$44,$C395,'BKAS IDR'!$M$10:$M$44)</f>
        <v>0</v>
      </c>
    </row>
    <row r="396" spans="3:6" ht="15" customHeight="1">
      <c r="C396" s="53" t="str">
        <f>[1]Coa!B396</f>
        <v>2102.0001.A00056</v>
      </c>
      <c r="D396" s="1" t="str">
        <f>VLOOKUP(C396,[1]Coa!$B$4:$C$9231,2,FALSE)</f>
        <v>ASIAN ENERGY SERVICES PTE. LTD.</v>
      </c>
      <c r="E396" s="573"/>
      <c r="F396" s="573">
        <f>SUMIF('BKAS IDR'!$E$10:$E$44,$C396,'BKAS IDR'!$M$10:$M$44)</f>
        <v>0</v>
      </c>
    </row>
    <row r="397" spans="3:6" ht="15" customHeight="1">
      <c r="C397" s="53" t="str">
        <f>[1]Coa!B397</f>
        <v>2102.0001.A00057</v>
      </c>
      <c r="D397" s="1" t="str">
        <f>VLOOKUP(C397,[1]Coa!$B$4:$C$9231,2,FALSE)</f>
        <v>ASIAN LIFT PTE. LTD.</v>
      </c>
      <c r="E397" s="573"/>
      <c r="F397" s="573">
        <f>SUMIF('BKAS IDR'!$E$10:$E$44,$C397,'BKAS IDR'!$M$10:$M$44)</f>
        <v>0</v>
      </c>
    </row>
    <row r="398" spans="3:6" ht="15" customHeight="1">
      <c r="C398" s="53" t="str">
        <f>[1]Coa!B398</f>
        <v>2102.0001.A00058</v>
      </c>
      <c r="D398" s="1" t="str">
        <f>VLOOKUP(C398,[1]Coa!$B$4:$C$9231,2,FALSE)</f>
        <v>AT.SOLUSI</v>
      </c>
      <c r="E398" s="573"/>
      <c r="F398" s="573">
        <f>SUMIF('BKAS IDR'!$E$10:$E$44,$C398,'BKAS IDR'!$M$10:$M$44)</f>
        <v>0</v>
      </c>
    </row>
    <row r="399" spans="3:6" ht="15" customHeight="1">
      <c r="C399" s="53" t="str">
        <f>[1]Coa!B399</f>
        <v>2102.0001.A00059</v>
      </c>
      <c r="D399" s="1" t="str">
        <f>VLOOKUP(C399,[1]Coa!$B$4:$C$9231,2,FALSE)</f>
        <v>ADHIYASA REKA VENTURA</v>
      </c>
      <c r="E399" s="573"/>
      <c r="F399" s="573">
        <f>SUMIF('BKAS IDR'!$E$10:$E$44,$C399,'BKAS IDR'!$M$10:$M$44)</f>
        <v>0</v>
      </c>
    </row>
    <row r="400" spans="3:6" ht="15" customHeight="1">
      <c r="C400" s="53" t="str">
        <f>[1]Coa!B400</f>
        <v>2102.0001.A00060</v>
      </c>
      <c r="D400" s="1" t="str">
        <f>VLOOKUP(C400,[1]Coa!$B$4:$C$9231,2,FALSE)</f>
        <v>ABSG CONSULTING INC</v>
      </c>
      <c r="E400" s="573"/>
      <c r="F400" s="573">
        <f>SUMIF('BKAS IDR'!$E$10:$E$44,$C400,'BKAS IDR'!$M$10:$M$44)</f>
        <v>0</v>
      </c>
    </row>
    <row r="401" spans="3:6" ht="15" customHeight="1">
      <c r="C401" s="53" t="str">
        <f>[1]Coa!B401</f>
        <v>2102.0001.A00061</v>
      </c>
      <c r="D401" s="1" t="str">
        <f>VLOOKUP(C401,[1]Coa!$B$4:$C$9231,2,FALSE)</f>
        <v>ARGHANIAGA PANCATUNGGAL</v>
      </c>
      <c r="E401" s="573"/>
      <c r="F401" s="573">
        <f>SUMIF('BKAS IDR'!$E$10:$E$44,$C401,'BKAS IDR'!$M$10:$M$44)</f>
        <v>0</v>
      </c>
    </row>
    <row r="402" spans="3:6" ht="15" customHeight="1">
      <c r="C402" s="53" t="str">
        <f>[1]Coa!B402</f>
        <v>2102.0001.A00062</v>
      </c>
      <c r="D402" s="1" t="str">
        <f>VLOOKUP(C402,[1]Coa!$B$4:$C$9231,2,FALSE)</f>
        <v>ARTHA TELEKOMINDO</v>
      </c>
      <c r="E402" s="573"/>
      <c r="F402" s="573">
        <f>SUMIF('BKAS IDR'!$E$10:$E$44,$C402,'BKAS IDR'!$M$10:$M$44)</f>
        <v>0</v>
      </c>
    </row>
    <row r="403" spans="3:6" ht="15" customHeight="1">
      <c r="C403" s="53" t="str">
        <f>[1]Coa!B403</f>
        <v>2102.0001.A00063</v>
      </c>
      <c r="D403" s="1" t="str">
        <f>VLOOKUP(C403,[1]Coa!$B$4:$C$9231,2,FALSE)</f>
        <v>ADI SUKSES ABADI</v>
      </c>
      <c r="E403" s="573"/>
      <c r="F403" s="573">
        <f>SUMIF('BKAS IDR'!$E$10:$E$44,$C403,'BKAS IDR'!$M$10:$M$44)</f>
        <v>0</v>
      </c>
    </row>
    <row r="404" spans="3:6" ht="15" customHeight="1">
      <c r="C404" s="53" t="str">
        <f>[1]Coa!B404</f>
        <v>2102.0001.A00064</v>
      </c>
      <c r="D404" s="1" t="str">
        <f>VLOOKUP(C404,[1]Coa!$B$4:$C$9231,2,FALSE)</f>
        <v>ALIKO</v>
      </c>
      <c r="E404" s="573"/>
      <c r="F404" s="573">
        <f>SUMIF('BKAS IDR'!$E$10:$E$44,$C404,'BKAS IDR'!$M$10:$M$44)</f>
        <v>0</v>
      </c>
    </row>
    <row r="405" spans="3:6" ht="15" customHeight="1">
      <c r="C405" s="53" t="str">
        <f>[1]Coa!B405</f>
        <v>2102.0001.A00065</v>
      </c>
      <c r="D405" s="1" t="str">
        <f>VLOOKUP(C405,[1]Coa!$B$4:$C$9231,2,FALSE)</f>
        <v>ARCA MANDIRI EKSPRESS</v>
      </c>
      <c r="E405" s="573"/>
      <c r="F405" s="573">
        <f>SUMIF('BKAS IDR'!$E$10:$E$44,$C405,'BKAS IDR'!$M$10:$M$44)</f>
        <v>0</v>
      </c>
    </row>
    <row r="406" spans="3:6" ht="15" customHeight="1">
      <c r="C406" s="53" t="str">
        <f>[1]Coa!B406</f>
        <v>2102.0001.A00066</v>
      </c>
      <c r="D406" s="1" t="str">
        <f>VLOOKUP(C406,[1]Coa!$B$4:$C$9231,2,FALSE)</f>
        <v>ASIA PRIMA CITRA SUKSES</v>
      </c>
      <c r="E406" s="573"/>
      <c r="F406" s="573">
        <f>SUMIF('BKAS IDR'!$E$10:$E$44,$C406,'BKAS IDR'!$M$10:$M$44)</f>
        <v>0</v>
      </c>
    </row>
    <row r="407" spans="3:6" ht="15" customHeight="1">
      <c r="C407" s="53" t="str">
        <f>[1]Coa!B407</f>
        <v>2102.0001.A00067</v>
      </c>
      <c r="D407" s="1" t="str">
        <f>VLOOKUP(C407,[1]Coa!$B$4:$C$9231,2,FALSE)</f>
        <v>AUTORAMA EUROASIA</v>
      </c>
      <c r="E407" s="573"/>
      <c r="F407" s="573">
        <f>SUMIF('BKAS IDR'!$E$10:$E$44,$C407,'BKAS IDR'!$M$10:$M$44)</f>
        <v>0</v>
      </c>
    </row>
    <row r="408" spans="3:6" ht="15" customHeight="1">
      <c r="C408" s="53" t="str">
        <f>[1]Coa!B408</f>
        <v>2102.0001.A00068</v>
      </c>
      <c r="D408" s="1" t="str">
        <f>VLOOKUP(C408,[1]Coa!$B$4:$C$9231,2,FALSE)</f>
        <v>AVER ASIA</v>
      </c>
      <c r="E408" s="573"/>
      <c r="F408" s="573">
        <f>SUMIF('BKAS IDR'!$E$10:$E$44,$C408,'BKAS IDR'!$M$10:$M$44)</f>
        <v>0</v>
      </c>
    </row>
    <row r="409" spans="3:6" ht="15" customHeight="1">
      <c r="C409" s="53" t="str">
        <f>[1]Coa!B409</f>
        <v>2102.0001.A00069</v>
      </c>
      <c r="D409" s="1" t="str">
        <f>VLOOKUP(C409,[1]Coa!$B$4:$C$9231,2,FALSE)</f>
        <v>ADVANCE TECHNOLOGY VALUE SPA</v>
      </c>
      <c r="E409" s="573"/>
      <c r="F409" s="573">
        <f>SUMIF('BKAS IDR'!$E$10:$E$44,$C409,'BKAS IDR'!$M$10:$M$44)</f>
        <v>0</v>
      </c>
    </row>
    <row r="410" spans="3:6" ht="15" customHeight="1">
      <c r="C410" s="53" t="str">
        <f>[1]Coa!B410</f>
        <v>2102.0001.A00070</v>
      </c>
      <c r="D410" s="1" t="str">
        <f>VLOOKUP(C410,[1]Coa!$B$4:$C$9231,2,FALSE)</f>
        <v>AGUS PRIYANTO</v>
      </c>
      <c r="E410" s="573"/>
      <c r="F410" s="573">
        <f>SUMIF('BKAS IDR'!$E$10:$E$44,$C410,'BKAS IDR'!$M$10:$M$44)</f>
        <v>0</v>
      </c>
    </row>
    <row r="411" spans="3:6" ht="15" customHeight="1">
      <c r="C411" s="53" t="str">
        <f>[1]Coa!B411</f>
        <v>2102.0001.A00071</v>
      </c>
      <c r="D411" s="1" t="str">
        <f>VLOOKUP(C411,[1]Coa!$B$4:$C$9231,2,FALSE)</f>
        <v>ANEKA PHOTO</v>
      </c>
      <c r="E411" s="573"/>
      <c r="F411" s="573">
        <f>SUMIF('BKAS IDR'!$E$10:$E$44,$C411,'BKAS IDR'!$M$10:$M$44)</f>
        <v>0</v>
      </c>
    </row>
    <row r="412" spans="3:6" ht="15" customHeight="1">
      <c r="C412" s="53" t="str">
        <f>[1]Coa!B412</f>
        <v>2102.0001.A00072</v>
      </c>
      <c r="D412" s="1" t="str">
        <f>VLOOKUP(C412,[1]Coa!$B$4:$C$9231,2,FALSE)</f>
        <v>ACR BERJAYA</v>
      </c>
      <c r="E412" s="573"/>
      <c r="F412" s="573">
        <f>SUMIF('BKAS IDR'!$E$10:$E$44,$C412,'BKAS IDR'!$M$10:$M$44)</f>
        <v>0</v>
      </c>
    </row>
    <row r="413" spans="3:6" ht="15" customHeight="1">
      <c r="C413" s="53" t="str">
        <f>[1]Coa!B413</f>
        <v>2102.0001.A00073</v>
      </c>
      <c r="D413" s="1" t="str">
        <f>VLOOKUP(C413,[1]Coa!$B$4:$C$9231,2,FALSE)</f>
        <v>AQUA TERRA SUPPLINDO</v>
      </c>
      <c r="E413" s="573"/>
      <c r="F413" s="573">
        <f>SUMIF('BKAS IDR'!$E$10:$E$44,$C413,'BKAS IDR'!$M$10:$M$44)</f>
        <v>0</v>
      </c>
    </row>
    <row r="414" spans="3:6" ht="15" customHeight="1">
      <c r="C414" s="53" t="str">
        <f>[1]Coa!B414</f>
        <v>2102.0001.A00074</v>
      </c>
      <c r="D414" s="1" t="str">
        <f>VLOOKUP(C414,[1]Coa!$B$4:$C$9231,2,FALSE)</f>
        <v>ANCOL TEHNIK</v>
      </c>
      <c r="E414" s="573"/>
      <c r="F414" s="573">
        <f>SUMIF('BKAS IDR'!$E$10:$E$44,$C414,'BKAS IDR'!$M$10:$M$44)</f>
        <v>0</v>
      </c>
    </row>
    <row r="415" spans="3:6" ht="15" customHeight="1">
      <c r="C415" s="53" t="str">
        <f>[1]Coa!B415</f>
        <v>2102.0001.A00075</v>
      </c>
      <c r="D415" s="1" t="str">
        <f>VLOOKUP(C415,[1]Coa!$B$4:$C$9231,2,FALSE)</f>
        <v>ARTHA TRANS</v>
      </c>
      <c r="E415" s="573"/>
      <c r="F415" s="573">
        <f>SUMIF('BKAS IDR'!$E$10:$E$44,$C415,'BKAS IDR'!$M$10:$M$44)</f>
        <v>0</v>
      </c>
    </row>
    <row r="416" spans="3:6" ht="15" customHeight="1">
      <c r="C416" s="53" t="str">
        <f>[1]Coa!B416</f>
        <v>2102.0001.A00076</v>
      </c>
      <c r="D416" s="1" t="str">
        <f>VLOOKUP(C416,[1]Coa!$B$4:$C$9231,2,FALSE)</f>
        <v>ANITA SUKMA SARAGIH</v>
      </c>
      <c r="E416" s="573"/>
      <c r="F416" s="573">
        <f>SUMIF('BKAS IDR'!$E$10:$E$44,$C416,'BKAS IDR'!$M$10:$M$44)</f>
        <v>0</v>
      </c>
    </row>
    <row r="417" spans="3:6" ht="15" customHeight="1">
      <c r="C417" s="53" t="str">
        <f>[1]Coa!B417</f>
        <v>2102.0001.A00077</v>
      </c>
      <c r="D417" s="1" t="str">
        <f>VLOOKUP(C417,[1]Coa!$B$4:$C$9231,2,FALSE)</f>
        <v>ASTRA INTERNATIONAL</v>
      </c>
      <c r="E417" s="573"/>
      <c r="F417" s="573">
        <f>SUMIF('BKAS IDR'!$E$10:$E$44,$C417,'BKAS IDR'!$M$10:$M$44)</f>
        <v>0</v>
      </c>
    </row>
    <row r="418" spans="3:6" ht="15" customHeight="1">
      <c r="C418" s="53" t="str">
        <f>[1]Coa!B418</f>
        <v>2102.0001.A00078</v>
      </c>
      <c r="D418" s="1" t="str">
        <f>VLOOKUP(C418,[1]Coa!$B$4:$C$9231,2,FALSE)</f>
        <v>ALEDRO DUTA JAYA</v>
      </c>
      <c r="E418" s="573"/>
      <c r="F418" s="573">
        <f>SUMIF('BKAS IDR'!$E$10:$E$44,$C418,'BKAS IDR'!$M$10:$M$44)</f>
        <v>0</v>
      </c>
    </row>
    <row r="419" spans="3:6" ht="15" customHeight="1">
      <c r="C419" s="53" t="str">
        <f>[1]Coa!B419</f>
        <v>2102.0001.A00079</v>
      </c>
      <c r="D419" s="1" t="str">
        <f>VLOOKUP(C419,[1]Coa!$B$4:$C$9231,2,FALSE)</f>
        <v>ASTRA INTERNATIONAL - TSO JAYAKARTA</v>
      </c>
      <c r="E419" s="573"/>
      <c r="F419" s="573">
        <f>SUMIF('BKAS IDR'!$E$10:$E$44,$C419,'BKAS IDR'!$M$10:$M$44)</f>
        <v>0</v>
      </c>
    </row>
    <row r="420" spans="3:6" ht="15" customHeight="1">
      <c r="C420" s="53" t="str">
        <f>[1]Coa!B420</f>
        <v>2102.0001.A00080</v>
      </c>
      <c r="D420" s="1" t="str">
        <f>VLOOKUP(C420,[1]Coa!$B$4:$C$9231,2,FALSE)</f>
        <v>ANUGRAH BETAWI MULYA</v>
      </c>
      <c r="E420" s="573"/>
      <c r="F420" s="573">
        <f>SUMIF('BKAS IDR'!$E$10:$E$44,$C420,'BKAS IDR'!$M$10:$M$44)</f>
        <v>0</v>
      </c>
    </row>
    <row r="421" spans="3:6" ht="15" customHeight="1">
      <c r="C421" s="53" t="str">
        <f>[1]Coa!B421</f>
        <v>2102.0001.A00081</v>
      </c>
      <c r="D421" s="1" t="str">
        <f>VLOOKUP(C421,[1]Coa!$B$4:$C$9231,2,FALSE)</f>
        <v>APRILINDO JAYA PERDANA</v>
      </c>
      <c r="E421" s="573"/>
      <c r="F421" s="573">
        <f>SUMIF('BKAS IDR'!$E$10:$E$44,$C421,'BKAS IDR'!$M$10:$M$44)</f>
        <v>0</v>
      </c>
    </row>
    <row r="422" spans="3:6" ht="15" customHeight="1">
      <c r="C422" s="53" t="str">
        <f>[1]Coa!B422</f>
        <v>2102.0001.A00082</v>
      </c>
      <c r="D422" s="1" t="str">
        <f>VLOOKUP(C422,[1]Coa!$B$4:$C$9231,2,FALSE)</f>
        <v>ASCOTT APARTMENT</v>
      </c>
      <c r="E422" s="573"/>
      <c r="F422" s="573">
        <f>SUMIF('BKAS IDR'!$E$10:$E$44,$C422,'BKAS IDR'!$M$10:$M$44)</f>
        <v>0</v>
      </c>
    </row>
    <row r="423" spans="3:6" ht="15" customHeight="1">
      <c r="C423" s="53" t="str">
        <f>[1]Coa!B423</f>
        <v>2102.0001.A00083</v>
      </c>
      <c r="D423" s="1" t="str">
        <f>VLOOKUP(C423,[1]Coa!$B$4:$C$9231,2,FALSE)</f>
        <v>ANTIQUITIES</v>
      </c>
      <c r="E423" s="573"/>
      <c r="F423" s="573">
        <f>SUMIF('BKAS IDR'!$E$10:$E$44,$C423,'BKAS IDR'!$M$10:$M$44)</f>
        <v>0</v>
      </c>
    </row>
    <row r="424" spans="3:6" ht="15" customHeight="1">
      <c r="C424" s="53" t="str">
        <f>[1]Coa!B424</f>
        <v>2102.0001.A00084</v>
      </c>
      <c r="D424" s="1" t="str">
        <f>VLOOKUP(C424,[1]Coa!$B$4:$C$9231,2,FALSE)</f>
        <v>ARGHANIAGA PANCATUNGGAL (CAB KLP GDG)</v>
      </c>
      <c r="E424" s="573"/>
      <c r="F424" s="573">
        <f>SUMIF('BKAS IDR'!$E$10:$E$44,$C424,'BKAS IDR'!$M$10:$M$44)</f>
        <v>0</v>
      </c>
    </row>
    <row r="425" spans="3:6" ht="15" customHeight="1">
      <c r="C425" s="53" t="str">
        <f>[1]Coa!B425</f>
        <v>2102.0001.A00085</v>
      </c>
      <c r="D425" s="1" t="str">
        <f>VLOOKUP(C425,[1]Coa!$B$4:$C$9231,2,FALSE)</f>
        <v>ALLIED FITTINGS ASIA-PASIFIC PTE LTD</v>
      </c>
      <c r="E425" s="573"/>
      <c r="F425" s="573">
        <f>SUMIF('BKAS IDR'!$E$10:$E$44,$C425,'BKAS IDR'!$M$10:$M$44)</f>
        <v>0</v>
      </c>
    </row>
    <row r="426" spans="3:6" ht="15" customHeight="1">
      <c r="C426" s="53" t="str">
        <f>[1]Coa!B426</f>
        <v>2102.0001.A00086</v>
      </c>
      <c r="D426" s="1" t="str">
        <f>VLOOKUP(C426,[1]Coa!$B$4:$C$9231,2,FALSE)</f>
        <v>ADVANCED MARINE PTE. LTD.</v>
      </c>
      <c r="E426" s="573"/>
      <c r="F426" s="573">
        <f>SUMIF('BKAS IDR'!$E$10:$E$44,$C426,'BKAS IDR'!$M$10:$M$44)</f>
        <v>0</v>
      </c>
    </row>
    <row r="427" spans="3:6" ht="15" customHeight="1">
      <c r="C427" s="53" t="str">
        <f>[1]Coa!B427</f>
        <v>2102.0001.A00087</v>
      </c>
      <c r="D427" s="1" t="str">
        <f>VLOOKUP(C427,[1]Coa!$B$4:$C$9231,2,FALSE)</f>
        <v>ARTHALAUT BUMIJASA</v>
      </c>
      <c r="E427" s="573"/>
      <c r="F427" s="573">
        <f>SUMIF('BKAS IDR'!$E$10:$E$44,$C427,'BKAS IDR'!$M$10:$M$44)</f>
        <v>0</v>
      </c>
    </row>
    <row r="428" spans="3:6" ht="15" customHeight="1">
      <c r="C428" s="53" t="str">
        <f>[1]Coa!B428</f>
        <v>2102.0001.A00088</v>
      </c>
      <c r="D428" s="1" t="str">
        <f>VLOOKUP(C428,[1]Coa!$B$4:$C$9231,2,FALSE)</f>
        <v>ALCO PROCESS VALVE LIMITED</v>
      </c>
      <c r="E428" s="573"/>
      <c r="F428" s="573">
        <f>SUMIF('BKAS IDR'!$E$10:$E$44,$C428,'BKAS IDR'!$M$10:$M$44)</f>
        <v>0</v>
      </c>
    </row>
    <row r="429" spans="3:6" ht="15" customHeight="1">
      <c r="C429" s="53" t="str">
        <f>[1]Coa!B429</f>
        <v>2102.0001.A00089</v>
      </c>
      <c r="D429" s="1" t="str">
        <f>VLOOKUP(C429,[1]Coa!$B$4:$C$9231,2,FALSE)</f>
        <v>ATAMORA TEHNIK MAKMUR</v>
      </c>
      <c r="E429" s="573"/>
      <c r="F429" s="573">
        <f>SUMIF('BKAS IDR'!$E$10:$E$44,$C429,'BKAS IDR'!$M$10:$M$44)</f>
        <v>0</v>
      </c>
    </row>
    <row r="430" spans="3:6" ht="15" customHeight="1">
      <c r="C430" s="53" t="str">
        <f>[1]Coa!B430</f>
        <v>2102.0001.A00090</v>
      </c>
      <c r="D430" s="1" t="str">
        <f>VLOOKUP(C430,[1]Coa!$B$4:$C$9231,2,FALSE)</f>
        <v>ATNA</v>
      </c>
      <c r="E430" s="573"/>
      <c r="F430" s="573">
        <f>SUMIF('BKAS IDR'!$E$10:$E$44,$C430,'BKAS IDR'!$M$10:$M$44)</f>
        <v>0</v>
      </c>
    </row>
    <row r="431" spans="3:6" ht="15" customHeight="1">
      <c r="C431" s="53" t="str">
        <f>[1]Coa!B431</f>
        <v>2102.0001.A00091</v>
      </c>
      <c r="D431" s="1" t="str">
        <f>VLOOKUP(C431,[1]Coa!$B$4:$C$9231,2,FALSE)</f>
        <v>AZIWAN SUKSES MANDIRI</v>
      </c>
      <c r="E431" s="573"/>
      <c r="F431" s="573">
        <f>SUMIF('BKAS IDR'!$E$10:$E$44,$C431,'BKAS IDR'!$M$10:$M$44)</f>
        <v>0</v>
      </c>
    </row>
    <row r="432" spans="3:6" ht="15" customHeight="1">
      <c r="C432" s="53" t="str">
        <f>[1]Coa!B432</f>
        <v>2102.0001.A00092</v>
      </c>
      <c r="D432" s="1" t="str">
        <f>VLOOKUP(C432,[1]Coa!$B$4:$C$9231,2,FALSE)</f>
        <v>AIRFAST FREIGHT SERVICES PTE LTD</v>
      </c>
      <c r="E432" s="573"/>
      <c r="F432" s="573">
        <f>SUMIF('BKAS IDR'!$E$10:$E$44,$C432,'BKAS IDR'!$M$10:$M$44)</f>
        <v>0</v>
      </c>
    </row>
    <row r="433" spans="3:6" ht="15" customHeight="1">
      <c r="C433" s="53" t="str">
        <f>[1]Coa!B433</f>
        <v>2102.0001.A00093</v>
      </c>
      <c r="D433" s="1" t="str">
        <f>VLOOKUP(C433,[1]Coa!$B$4:$C$9231,2,FALSE)</f>
        <v>ANTA TOUR</v>
      </c>
      <c r="E433" s="573"/>
      <c r="F433" s="573">
        <f>SUMIF('BKAS IDR'!$E$10:$E$44,$C433,'BKAS IDR'!$M$10:$M$44)</f>
        <v>0</v>
      </c>
    </row>
    <row r="434" spans="3:6" ht="15" customHeight="1">
      <c r="C434" s="53" t="str">
        <f>[1]Coa!B434</f>
        <v>2102.0001.A00094</v>
      </c>
      <c r="D434" s="1" t="str">
        <f>VLOOKUP(C434,[1]Coa!$B$4:$C$9231,2,FALSE)</f>
        <v>AUSTRALIAN SKILLS TRAINING</v>
      </c>
      <c r="E434" s="573"/>
      <c r="F434" s="573">
        <f>SUMIF('BKAS IDR'!$E$10:$E$44,$C434,'BKAS IDR'!$M$10:$M$44)</f>
        <v>0</v>
      </c>
    </row>
    <row r="435" spans="3:6" ht="15" customHeight="1">
      <c r="C435" s="53" t="str">
        <f>[1]Coa!B435</f>
        <v>2102.0001.A00095</v>
      </c>
      <c r="D435" s="1" t="str">
        <f>VLOOKUP(C435,[1]Coa!$B$4:$C$9231,2,FALSE)</f>
        <v>ADVANCED OFFSHORE SERVICES, PT.</v>
      </c>
      <c r="E435" s="573"/>
      <c r="F435" s="573">
        <f>SUMIF('BKAS IDR'!$E$10:$E$44,$C435,'BKAS IDR'!$M$10:$M$44)</f>
        <v>0</v>
      </c>
    </row>
    <row r="436" spans="3:6" ht="15" customHeight="1">
      <c r="C436" s="53" t="str">
        <f>[1]Coa!B436</f>
        <v>2102.0001.A00096</v>
      </c>
      <c r="D436" s="1" t="str">
        <f>VLOOKUP(C436,[1]Coa!$B$4:$C$9231,2,FALSE)</f>
        <v>ALDO COMPUTAMA</v>
      </c>
      <c r="E436" s="573"/>
      <c r="F436" s="573">
        <f>SUMIF('BKAS IDR'!$E$10:$E$44,$C436,'BKAS IDR'!$M$10:$M$44)</f>
        <v>0</v>
      </c>
    </row>
    <row r="437" spans="3:6" ht="15" customHeight="1">
      <c r="C437" s="53" t="str">
        <f>[1]Coa!B437</f>
        <v>2102.0001.A00097</v>
      </c>
      <c r="D437" s="1" t="str">
        <f>VLOOKUP(C437,[1]Coa!$B$4:$C$9231,2,FALSE)</f>
        <v>ASTRA GRAPHIA TBK, PT.</v>
      </c>
      <c r="E437" s="573"/>
      <c r="F437" s="573">
        <f>SUMIF('BKAS IDR'!$E$10:$E$44,$C437,'BKAS IDR'!$M$10:$M$44)</f>
        <v>0</v>
      </c>
    </row>
    <row r="438" spans="3:6" ht="15" customHeight="1">
      <c r="C438" s="53" t="str">
        <f>[1]Coa!B438</f>
        <v>2102.0001.A00098</v>
      </c>
      <c r="D438" s="1" t="str">
        <f>VLOOKUP(C438,[1]Coa!$B$4:$C$9231,2,FALSE)</f>
        <v>APLIKANUSA LINTASARTA</v>
      </c>
      <c r="E438" s="573"/>
      <c r="F438" s="573">
        <f>SUMIF('BKAS IDR'!$E$10:$E$44,$C438,'BKAS IDR'!$M$10:$M$44)</f>
        <v>0</v>
      </c>
    </row>
    <row r="439" spans="3:6" ht="15" customHeight="1">
      <c r="C439" s="53" t="str">
        <f>[1]Coa!B439</f>
        <v>2102.0001.A00099</v>
      </c>
      <c r="D439" s="1" t="str">
        <f>VLOOKUP(C439,[1]Coa!$B$4:$C$9231,2,FALSE)</f>
        <v>ABADI MAKMUR</v>
      </c>
      <c r="E439" s="573"/>
      <c r="F439" s="573">
        <f>SUMIF('BKAS IDR'!$E$10:$E$44,$C439,'BKAS IDR'!$M$10:$M$44)</f>
        <v>0</v>
      </c>
    </row>
    <row r="440" spans="3:6" ht="15" customHeight="1">
      <c r="C440" s="53" t="str">
        <f>[1]Coa!B440</f>
        <v>2102.0001.A00100</v>
      </c>
      <c r="D440" s="1" t="str">
        <f>VLOOKUP(C440,[1]Coa!$B$4:$C$9231,2,FALSE)</f>
        <v>ARTAWA INDONESIA</v>
      </c>
      <c r="E440" s="573"/>
      <c r="F440" s="573">
        <f>SUMIF('BKAS IDR'!$E$10:$E$44,$C440,'BKAS IDR'!$M$10:$M$44)</f>
        <v>0</v>
      </c>
    </row>
    <row r="441" spans="3:6" ht="15" customHeight="1">
      <c r="C441" s="53" t="str">
        <f>[1]Coa!B441</f>
        <v>2102.0001.A00101</v>
      </c>
      <c r="D441" s="1" t="str">
        <f>VLOOKUP(C441,[1]Coa!$B$4:$C$9231,2,FALSE)</f>
        <v>AIR SURYA RADIATOR</v>
      </c>
      <c r="E441" s="573"/>
      <c r="F441" s="573">
        <f>SUMIF('BKAS IDR'!$E$10:$E$44,$C441,'BKAS IDR'!$M$10:$M$44)</f>
        <v>0</v>
      </c>
    </row>
    <row r="442" spans="3:6" ht="15" customHeight="1">
      <c r="C442" s="53" t="str">
        <f>[1]Coa!B442</f>
        <v>2102.0001.A00102</v>
      </c>
      <c r="D442" s="1" t="str">
        <f>VLOOKUP(C442,[1]Coa!$B$4:$C$9231,2,FALSE)</f>
        <v>ANTONINO ALIMAS</v>
      </c>
      <c r="E442" s="573"/>
      <c r="F442" s="573">
        <f>SUMIF('BKAS IDR'!$E$10:$E$44,$C442,'BKAS IDR'!$M$10:$M$44)</f>
        <v>0</v>
      </c>
    </row>
    <row r="443" spans="3:6" ht="15" customHeight="1">
      <c r="C443" s="53" t="str">
        <f>[1]Coa!B443</f>
        <v>2102.0001.A00103</v>
      </c>
      <c r="D443" s="1" t="str">
        <f>VLOOKUP(C443,[1]Coa!$B$4:$C$9231,2,FALSE)</f>
        <v>ANDOYO TOFAN NUGRAHA ABADI</v>
      </c>
      <c r="E443" s="573"/>
      <c r="F443" s="573">
        <f>SUMIF('BKAS IDR'!$E$10:$E$44,$C443,'BKAS IDR'!$M$10:$M$44)</f>
        <v>0</v>
      </c>
    </row>
    <row r="444" spans="3:6" ht="15" customHeight="1">
      <c r="C444" s="53" t="str">
        <f>[1]Coa!B444</f>
        <v>2102.0001.A00104</v>
      </c>
      <c r="D444" s="1" t="str">
        <f>VLOOKUP(C444,[1]Coa!$B$4:$C$9231,2,FALSE)</f>
        <v>ADI SURYA SEMPURNA</v>
      </c>
      <c r="E444" s="573"/>
      <c r="F444" s="573">
        <f>SUMIF('BKAS IDR'!$E$10:$E$44,$C444,'BKAS IDR'!$M$10:$M$44)</f>
        <v>0</v>
      </c>
    </row>
    <row r="445" spans="3:6" ht="15" customHeight="1">
      <c r="C445" s="53" t="str">
        <f>[1]Coa!B445</f>
        <v>2102.0001.A00105</v>
      </c>
      <c r="D445" s="1" t="str">
        <f>VLOOKUP(C445,[1]Coa!$B$4:$C$9231,2,FALSE)</f>
        <v>ALJAC FUELLING COMPONENTS TTD</v>
      </c>
      <c r="E445" s="573"/>
      <c r="F445" s="573">
        <f>SUMIF('BKAS IDR'!$E$10:$E$44,$C445,'BKAS IDR'!$M$10:$M$44)</f>
        <v>0</v>
      </c>
    </row>
    <row r="446" spans="3:6" ht="15" customHeight="1">
      <c r="C446" s="53" t="str">
        <f>[1]Coa!B446</f>
        <v>2102.0001.A00106</v>
      </c>
      <c r="D446" s="1" t="str">
        <f>VLOOKUP(C446,[1]Coa!$B$4:$C$9231,2,FALSE)</f>
        <v>ANUGRAH</v>
      </c>
      <c r="E446" s="573"/>
      <c r="F446" s="573">
        <f>SUMIF('BKAS IDR'!$E$10:$E$44,$C446,'BKAS IDR'!$M$10:$M$44)</f>
        <v>0</v>
      </c>
    </row>
    <row r="447" spans="3:6" ht="15" customHeight="1">
      <c r="C447" s="53" t="str">
        <f>[1]Coa!B447</f>
        <v>2102.0001.A00107</v>
      </c>
      <c r="D447" s="1" t="str">
        <f>VLOOKUP(C447,[1]Coa!$B$4:$C$9231,2,FALSE)</f>
        <v>ADHITAMA SURYA PERKASA</v>
      </c>
      <c r="E447" s="573"/>
      <c r="F447" s="573">
        <f>SUMIF('BKAS IDR'!$E$10:$E$44,$C447,'BKAS IDR'!$M$10:$M$44)</f>
        <v>0</v>
      </c>
    </row>
    <row r="448" spans="3:6" ht="15" customHeight="1">
      <c r="C448" s="53" t="str">
        <f>[1]Coa!B448</f>
        <v>2102.0001.A00108</v>
      </c>
      <c r="D448" s="1" t="str">
        <f>VLOOKUP(C448,[1]Coa!$B$4:$C$9231,2,FALSE)</f>
        <v>ADHI SURYA BAJATAMA</v>
      </c>
      <c r="E448" s="573"/>
      <c r="F448" s="573">
        <f>SUMIF('BKAS IDR'!$E$10:$E$44,$C448,'BKAS IDR'!$M$10:$M$44)</f>
        <v>0</v>
      </c>
    </row>
    <row r="449" spans="3:6" ht="15" customHeight="1">
      <c r="C449" s="53" t="str">
        <f>[1]Coa!B449</f>
        <v>2102.0001.A00109</v>
      </c>
      <c r="D449" s="1" t="str">
        <f>VLOOKUP(C449,[1]Coa!$B$4:$C$9231,2,FALSE)</f>
        <v>AMEC BERCA INDONESIA, PT.</v>
      </c>
      <c r="E449" s="573"/>
      <c r="F449" s="573">
        <f>SUMIF('BKAS IDR'!$E$10:$E$44,$C449,'BKAS IDR'!$M$10:$M$44)</f>
        <v>0</v>
      </c>
    </row>
    <row r="450" spans="3:6" ht="15" customHeight="1">
      <c r="C450" s="53" t="str">
        <f>[1]Coa!B450</f>
        <v>2102.0001.A00110</v>
      </c>
      <c r="D450" s="1" t="str">
        <f>VLOOKUP(C450,[1]Coa!$B$4:$C$9231,2,FALSE)</f>
        <v>AUTOBAGUS UTAMA</v>
      </c>
      <c r="E450" s="573"/>
      <c r="F450" s="573">
        <f>SUMIF('BKAS IDR'!$E$10:$E$44,$C450,'BKAS IDR'!$M$10:$M$44)</f>
        <v>0</v>
      </c>
    </row>
    <row r="451" spans="3:6" ht="15" customHeight="1">
      <c r="C451" s="53" t="str">
        <f>[1]Coa!B451</f>
        <v>2102.0001.A00111</v>
      </c>
      <c r="D451" s="1" t="str">
        <f>VLOOKUP(C451,[1]Coa!$B$4:$C$9231,2,FALSE)</f>
        <v>AGUNG SARANA</v>
      </c>
      <c r="E451" s="573"/>
      <c r="F451" s="573">
        <f>SUMIF('BKAS IDR'!$E$10:$E$44,$C451,'BKAS IDR'!$M$10:$M$44)</f>
        <v>0</v>
      </c>
    </row>
    <row r="452" spans="3:6" ht="15" customHeight="1">
      <c r="C452" s="53" t="str">
        <f>[1]Coa!B452</f>
        <v>2102.0001.A00112</v>
      </c>
      <c r="D452" s="1" t="str">
        <f>VLOOKUP(C452,[1]Coa!$B$4:$C$9231,2,FALSE)</f>
        <v>AQUATIC ENGINEERING &amp; CONSTRUCTION LTD</v>
      </c>
      <c r="E452" s="573"/>
      <c r="F452" s="573">
        <f>SUMIF('BKAS IDR'!$E$10:$E$44,$C452,'BKAS IDR'!$M$10:$M$44)</f>
        <v>0</v>
      </c>
    </row>
    <row r="453" spans="3:6" ht="15" customHeight="1">
      <c r="C453" s="53" t="str">
        <f>[1]Coa!B453</f>
        <v>2102.0001.A00113</v>
      </c>
      <c r="D453" s="1" t="str">
        <f>VLOOKUP(C453,[1]Coa!$B$4:$C$9231,2,FALSE)</f>
        <v>ARHAPRO SOLUSI PRIMA, PT.</v>
      </c>
      <c r="E453" s="573"/>
      <c r="F453" s="573">
        <f>SUMIF('BKAS IDR'!$E$10:$E$44,$C453,'BKAS IDR'!$M$10:$M$44)</f>
        <v>0</v>
      </c>
    </row>
    <row r="454" spans="3:6" ht="15" customHeight="1">
      <c r="C454" s="53" t="str">
        <f>[1]Coa!B454</f>
        <v>2102.0001.A00114</v>
      </c>
      <c r="D454" s="1" t="str">
        <f>VLOOKUP(C454,[1]Coa!$B$4:$C$9231,2,FALSE)</f>
        <v>ADVANCE SEALING TECHNOLOGIES PTE</v>
      </c>
      <c r="E454" s="573"/>
      <c r="F454" s="573">
        <f>SUMIF('BKAS IDR'!$E$10:$E$44,$C454,'BKAS IDR'!$M$10:$M$44)</f>
        <v>0</v>
      </c>
    </row>
    <row r="455" spans="3:6" ht="15" customHeight="1">
      <c r="C455" s="53" t="str">
        <f>[1]Coa!B455</f>
        <v>2102.0001.A00115</v>
      </c>
      <c r="D455" s="1" t="str">
        <f>VLOOKUP(C455,[1]Coa!$B$4:$C$9231,2,FALSE)</f>
        <v>ARISTA BUANA EXPRESS</v>
      </c>
      <c r="E455" s="573"/>
      <c r="F455" s="573">
        <f>SUMIF('BKAS IDR'!$E$10:$E$44,$C455,'BKAS IDR'!$M$10:$M$44)</f>
        <v>0</v>
      </c>
    </row>
    <row r="456" spans="3:6" ht="15" customHeight="1">
      <c r="C456" s="53" t="str">
        <f>[1]Coa!B456</f>
        <v>2102.0001.A00116</v>
      </c>
      <c r="D456" s="1" t="str">
        <f>VLOOKUP(C456,[1]Coa!$B$4:$C$9231,2,FALSE)</f>
        <v>ALTUS OIL &amp; GAS SERVICES</v>
      </c>
      <c r="E456" s="573"/>
      <c r="F456" s="573">
        <f>SUMIF('BKAS IDR'!$E$10:$E$44,$C456,'BKAS IDR'!$M$10:$M$44)</f>
        <v>0</v>
      </c>
    </row>
    <row r="457" spans="3:6" ht="15" customHeight="1">
      <c r="C457" s="53" t="str">
        <f>[1]Coa!B457</f>
        <v>2102.0001.A00117</v>
      </c>
      <c r="D457" s="1" t="str">
        <f>VLOOKUP(C457,[1]Coa!$B$4:$C$9231,2,FALSE)</f>
        <v>ADI SARANA ARMADA (ASSA BALIKPAPAN)</v>
      </c>
      <c r="E457" s="573"/>
      <c r="F457" s="573">
        <f>SUMIF('BKAS IDR'!$E$10:$E$44,$C457,'BKAS IDR'!$M$10:$M$44)</f>
        <v>0</v>
      </c>
    </row>
    <row r="458" spans="3:6" ht="15" customHeight="1">
      <c r="C458" s="53" t="str">
        <f>[1]Coa!B458</f>
        <v>2102.0001.A00118</v>
      </c>
      <c r="D458" s="1" t="str">
        <f>VLOOKUP(C458,[1]Coa!$B$4:$C$9231,2,FALSE)</f>
        <v>ARKAMAS RAYA, PT.</v>
      </c>
      <c r="E458" s="573"/>
      <c r="F458" s="573">
        <f>SUMIF('BKAS IDR'!$E$10:$E$44,$C458,'BKAS IDR'!$M$10:$M$44)</f>
        <v>0</v>
      </c>
    </row>
    <row r="459" spans="3:6" ht="15" customHeight="1">
      <c r="C459" s="53" t="str">
        <f>[1]Coa!B459</f>
        <v>2102.0001.A00119</v>
      </c>
      <c r="D459" s="1" t="str">
        <f>VLOOKUP(C459,[1]Coa!$B$4:$C$9231,2,FALSE)</f>
        <v>ADI SARANA ARMADA (ASSA BRANCH MALANG)</v>
      </c>
      <c r="E459" s="573"/>
      <c r="F459" s="573">
        <f>SUMIF('BKAS IDR'!$E$10:$E$44,$C459,'BKAS IDR'!$M$10:$M$44)</f>
        <v>0</v>
      </c>
    </row>
    <row r="460" spans="3:6" ht="15" customHeight="1">
      <c r="C460" s="53" t="str">
        <f>[1]Coa!B460</f>
        <v>2102.0001.A00120</v>
      </c>
      <c r="D460" s="1" t="str">
        <f>VLOOKUP(C460,[1]Coa!$B$4:$C$9231,2,FALSE)</f>
        <v>ANUGERAH TERANG INDONESIA</v>
      </c>
      <c r="E460" s="573"/>
      <c r="F460" s="573">
        <f>SUMIF('BKAS IDR'!$E$10:$E$44,$C460,'BKAS IDR'!$M$10:$M$44)</f>
        <v>0</v>
      </c>
    </row>
    <row r="461" spans="3:6" ht="15" customHeight="1">
      <c r="C461" s="53" t="str">
        <f>[1]Coa!B461</f>
        <v>2102.0001.A00121</v>
      </c>
      <c r="D461" s="1" t="str">
        <f>VLOOKUP(C461,[1]Coa!$B$4:$C$9231,2,FALSE)</f>
        <v>ADHIKRIYA KUALITA UTAMA</v>
      </c>
      <c r="E461" s="573"/>
      <c r="F461" s="573">
        <f>SUMIF('BKAS IDR'!$E$10:$E$44,$C461,'BKAS IDR'!$M$10:$M$44)</f>
        <v>0</v>
      </c>
    </row>
    <row r="462" spans="3:6" ht="15" customHeight="1">
      <c r="C462" s="53" t="str">
        <f>[1]Coa!B462</f>
        <v>2102.0001.A00122</v>
      </c>
      <c r="D462" s="1" t="str">
        <f>VLOOKUP(C462,[1]Coa!$B$4:$C$9231,2,FALSE)</f>
        <v>ATIEK FADLY</v>
      </c>
      <c r="E462" s="573"/>
      <c r="F462" s="573">
        <f>SUMIF('BKAS IDR'!$E$10:$E$44,$C462,'BKAS IDR'!$M$10:$M$44)</f>
        <v>0</v>
      </c>
    </row>
    <row r="463" spans="3:6" ht="15" customHeight="1">
      <c r="C463" s="53" t="str">
        <f>[1]Coa!B463</f>
        <v>2102.0001.A00123</v>
      </c>
      <c r="D463" s="1" t="str">
        <f>VLOOKUP(C463,[1]Coa!$B$4:$C$9231,2,FALSE)</f>
        <v>ABADI TEHNIK</v>
      </c>
      <c r="E463" s="573"/>
      <c r="F463" s="573">
        <f>SUMIF('BKAS IDR'!$E$10:$E$44,$C463,'BKAS IDR'!$M$10:$M$44)</f>
        <v>0</v>
      </c>
    </row>
    <row r="464" spans="3:6" ht="15" customHeight="1">
      <c r="C464" s="53" t="str">
        <f>[1]Coa!B464</f>
        <v>2102.0001.A00124</v>
      </c>
      <c r="D464" s="1" t="str">
        <f>VLOOKUP(C464,[1]Coa!$B$4:$C$9231,2,FALSE)</f>
        <v>ANDOS</v>
      </c>
      <c r="E464" s="573"/>
      <c r="F464" s="573">
        <f>SUMIF('BKAS IDR'!$E$10:$E$44,$C464,'BKAS IDR'!$M$10:$M$44)</f>
        <v>0</v>
      </c>
    </row>
    <row r="465" spans="3:6" ht="15" customHeight="1">
      <c r="C465" s="53" t="str">
        <f>[1]Coa!B465</f>
        <v>2102.0001.A00125</v>
      </c>
      <c r="D465" s="1" t="str">
        <f>VLOOKUP(C465,[1]Coa!$B$4:$C$9231,2,FALSE)</f>
        <v>ABUMAS ALBINDO, PT.</v>
      </c>
      <c r="E465" s="573"/>
      <c r="F465" s="573">
        <f>SUMIF('BKAS IDR'!$E$10:$E$44,$C465,'BKAS IDR'!$M$10:$M$44)</f>
        <v>0</v>
      </c>
    </row>
    <row r="466" spans="3:6" ht="15" customHeight="1">
      <c r="C466" s="53" t="str">
        <f>[1]Coa!B466</f>
        <v>2102.0001.A00126</v>
      </c>
      <c r="D466" s="1" t="str">
        <f>VLOOKUP(C466,[1]Coa!$B$4:$C$9231,2,FALSE)</f>
        <v>APLIKANUSA LINTASARTA (PEKANBARU)</v>
      </c>
      <c r="E466" s="573"/>
      <c r="F466" s="573">
        <f>SUMIF('BKAS IDR'!$E$10:$E$44,$C466,'BKAS IDR'!$M$10:$M$44)</f>
        <v>0</v>
      </c>
    </row>
    <row r="467" spans="3:6" ht="15" customHeight="1">
      <c r="C467" s="53" t="str">
        <f>[1]Coa!B467</f>
        <v>2102.0001.A00127</v>
      </c>
      <c r="D467" s="1" t="str">
        <f>VLOOKUP(C467,[1]Coa!$B$4:$C$9231,2,FALSE)</f>
        <v>AQUA-TERRA (AT) OCEANIC OFFSHORE</v>
      </c>
      <c r="E467" s="573"/>
      <c r="F467" s="573">
        <f>SUMIF('BKAS IDR'!$E$10:$E$44,$C467,'BKAS IDR'!$M$10:$M$44)</f>
        <v>0</v>
      </c>
    </row>
    <row r="468" spans="3:6" ht="15" customHeight="1">
      <c r="C468" s="53" t="str">
        <f>[1]Coa!B468</f>
        <v>2102.0001.A00128</v>
      </c>
      <c r="D468" s="1" t="str">
        <f>VLOOKUP(C468,[1]Coa!$B$4:$C$9231,2,FALSE)</f>
        <v>ASIA PACIFIC SHIPS PTE LTD</v>
      </c>
      <c r="E468" s="573"/>
      <c r="F468" s="573">
        <f>SUMIF('BKAS IDR'!$E$10:$E$44,$C468,'BKAS IDR'!$M$10:$M$44)</f>
        <v>0</v>
      </c>
    </row>
    <row r="469" spans="3:6" ht="15" customHeight="1">
      <c r="C469" s="53" t="str">
        <f>[1]Coa!B469</f>
        <v>2102.0001.A00129</v>
      </c>
      <c r="D469" s="1" t="str">
        <f>VLOOKUP(C469,[1]Coa!$B$4:$C$9231,2,FALSE)</f>
        <v>ALCOM SERVIS CENTER</v>
      </c>
      <c r="E469" s="573"/>
      <c r="F469" s="573">
        <f>SUMIF('BKAS IDR'!$E$10:$E$44,$C469,'BKAS IDR'!$M$10:$M$44)</f>
        <v>0</v>
      </c>
    </row>
    <row r="470" spans="3:6" ht="15" customHeight="1">
      <c r="C470" s="53" t="str">
        <f>[1]Coa!B470</f>
        <v>2102.0001.A00130</v>
      </c>
      <c r="D470" s="1" t="str">
        <f>VLOOKUP(C470,[1]Coa!$B$4:$C$9231,2,FALSE)</f>
        <v>ALAM KIMIA</v>
      </c>
      <c r="E470" s="573"/>
      <c r="F470" s="573">
        <f>SUMIF('BKAS IDR'!$E$10:$E$44,$C470,'BKAS IDR'!$M$10:$M$44)</f>
        <v>0</v>
      </c>
    </row>
    <row r="471" spans="3:6" ht="15" customHeight="1">
      <c r="C471" s="53" t="str">
        <f>[1]Coa!B471</f>
        <v>2102.0001.A00131</v>
      </c>
      <c r="D471" s="1" t="str">
        <f>VLOOKUP(C471,[1]Coa!$B$4:$C$9231,2,FALSE)</f>
        <v>ADI SARANA ARMADA BRANCH PEKANBARU</v>
      </c>
      <c r="E471" s="573"/>
      <c r="F471" s="573">
        <f>SUMIF('BKAS IDR'!$E$10:$E$44,$C471,'BKAS IDR'!$M$10:$M$44)</f>
        <v>0</v>
      </c>
    </row>
    <row r="472" spans="3:6" ht="15" customHeight="1">
      <c r="C472" s="53" t="str">
        <f>[1]Coa!B472</f>
        <v>2102.0001.A00132</v>
      </c>
      <c r="D472" s="1" t="str">
        <f>VLOOKUP(C472,[1]Coa!$B$4:$C$9231,2,FALSE)</f>
        <v>ARINDO TECHNICAL SUPPLY</v>
      </c>
      <c r="E472" s="573"/>
      <c r="F472" s="573">
        <f>SUMIF('BKAS IDR'!$E$10:$E$44,$C472,'BKAS IDR'!$M$10:$M$44)</f>
        <v>0</v>
      </c>
    </row>
    <row r="473" spans="3:6" ht="15" customHeight="1">
      <c r="C473" s="53" t="str">
        <f>[1]Coa!B473</f>
        <v>2102.0001.A00133</v>
      </c>
      <c r="D473" s="1" t="str">
        <f>VLOOKUP(C473,[1]Coa!$B$4:$C$9231,2,FALSE)</f>
        <v>ABADI JAYA</v>
      </c>
      <c r="E473" s="573"/>
      <c r="F473" s="573">
        <f>SUMIF('BKAS IDR'!$E$10:$E$44,$C473,'BKAS IDR'!$M$10:$M$44)</f>
        <v>0</v>
      </c>
    </row>
    <row r="474" spans="3:6" ht="15" customHeight="1">
      <c r="C474" s="53" t="str">
        <f>[1]Coa!B474</f>
        <v>2102.0001.A00134</v>
      </c>
      <c r="D474" s="1" t="str">
        <f>VLOOKUP(C474,[1]Coa!$B$4:$C$9231,2,FALSE)</f>
        <v>ARTA UTAMA</v>
      </c>
      <c r="E474" s="573"/>
      <c r="F474" s="573">
        <f>SUMIF('BKAS IDR'!$E$10:$E$44,$C474,'BKAS IDR'!$M$10:$M$44)</f>
        <v>0</v>
      </c>
    </row>
    <row r="475" spans="3:6" ht="15" customHeight="1">
      <c r="C475" s="53" t="str">
        <f>[1]Coa!B475</f>
        <v>2102.0001.A00135</v>
      </c>
      <c r="D475" s="1" t="str">
        <f>VLOOKUP(C475,[1]Coa!$B$4:$C$9231,2,FALSE)</f>
        <v>ACTUANT ASIA PTE LTD</v>
      </c>
      <c r="E475" s="573"/>
      <c r="F475" s="573">
        <f>SUMIF('BKAS IDR'!$E$10:$E$44,$C475,'BKAS IDR'!$M$10:$M$44)</f>
        <v>0</v>
      </c>
    </row>
    <row r="476" spans="3:6" ht="15" customHeight="1">
      <c r="C476" s="53" t="str">
        <f>[1]Coa!B476</f>
        <v>2102.0001.A00136</v>
      </c>
      <c r="D476" s="1" t="str">
        <f>VLOOKUP(C476,[1]Coa!$B$4:$C$9231,2,FALSE)</f>
        <v>ASHCROFINDO MANUNGGAL</v>
      </c>
      <c r="E476" s="573"/>
      <c r="F476" s="573">
        <f>SUMIF('BKAS IDR'!$E$10:$E$44,$C476,'BKAS IDR'!$M$10:$M$44)</f>
        <v>0</v>
      </c>
    </row>
    <row r="477" spans="3:6" ht="15" customHeight="1">
      <c r="C477" s="53" t="str">
        <f>[1]Coa!B477</f>
        <v>2102.0001.A00137</v>
      </c>
      <c r="D477" s="1" t="str">
        <f>VLOOKUP(C477,[1]Coa!$B$4:$C$9231,2,FALSE)</f>
        <v>ASTRA INTERNATIONAL TBK ( AUTO 2000 )</v>
      </c>
      <c r="E477" s="573"/>
      <c r="F477" s="573">
        <f>SUMIF('BKAS IDR'!$E$10:$E$44,$C477,'BKAS IDR'!$M$10:$M$44)</f>
        <v>0</v>
      </c>
    </row>
    <row r="478" spans="3:6" ht="15" customHeight="1">
      <c r="C478" s="53" t="str">
        <f>[1]Coa!B478</f>
        <v>2102.0001.A00138</v>
      </c>
      <c r="D478" s="1" t="str">
        <f>VLOOKUP(C478,[1]Coa!$B$4:$C$9231,2,FALSE)</f>
        <v>AURIC PACIFIC TECHNOLOGY PTE LTD</v>
      </c>
      <c r="E478" s="573"/>
      <c r="F478" s="573">
        <f>SUMIF('BKAS IDR'!$E$10:$E$44,$C478,'BKAS IDR'!$M$10:$M$44)</f>
        <v>0</v>
      </c>
    </row>
    <row r="479" spans="3:6" ht="15" customHeight="1">
      <c r="C479" s="53" t="str">
        <f>[1]Coa!B479</f>
        <v>2102.0001.A00139</v>
      </c>
      <c r="D479" s="1" t="str">
        <f>VLOOKUP(C479,[1]Coa!$B$4:$C$9231,2,FALSE)</f>
        <v>ARYA MANDIRI</v>
      </c>
      <c r="E479" s="573"/>
      <c r="F479" s="573">
        <f>SUMIF('BKAS IDR'!$E$10:$E$44,$C479,'BKAS IDR'!$M$10:$M$44)</f>
        <v>0</v>
      </c>
    </row>
    <row r="480" spans="3:6" ht="15" customHeight="1">
      <c r="C480" s="53" t="str">
        <f>[1]Coa!B480</f>
        <v>2102.0001.A00140</v>
      </c>
      <c r="D480" s="1" t="str">
        <f>VLOOKUP(C480,[1]Coa!$B$4:$C$9231,2,FALSE)</f>
        <v>AB SUCCESS MARINE (M) SDN. BHD.</v>
      </c>
      <c r="E480" s="573"/>
      <c r="F480" s="573">
        <f>SUMIF('BKAS IDR'!$E$10:$E$44,$C480,'BKAS IDR'!$M$10:$M$44)</f>
        <v>0</v>
      </c>
    </row>
    <row r="481" spans="3:6" ht="15" customHeight="1">
      <c r="C481" s="53" t="str">
        <f>[1]Coa!B481</f>
        <v>2102.0001.A00141</v>
      </c>
      <c r="D481" s="1" t="str">
        <f>VLOOKUP(C481,[1]Coa!$B$4:$C$9231,2,FALSE)</f>
        <v>ALPHACON VALFINDO</v>
      </c>
      <c r="E481" s="573"/>
      <c r="F481" s="573">
        <f>SUMIF('BKAS IDR'!$E$10:$E$44,$C481,'BKAS IDR'!$M$10:$M$44)</f>
        <v>0</v>
      </c>
    </row>
    <row r="482" spans="3:6" ht="15" customHeight="1">
      <c r="C482" s="53" t="str">
        <f>[1]Coa!B482</f>
        <v>2102.0001.A00142</v>
      </c>
      <c r="D482" s="1" t="str">
        <f>VLOOKUP(C482,[1]Coa!$B$4:$C$9231,2,FALSE)</f>
        <v>ALAM JAYA</v>
      </c>
      <c r="E482" s="573"/>
      <c r="F482" s="573">
        <f>SUMIF('BKAS IDR'!$E$10:$E$44,$C482,'BKAS IDR'!$M$10:$M$44)</f>
        <v>0</v>
      </c>
    </row>
    <row r="483" spans="3:6" ht="15" customHeight="1">
      <c r="C483" s="53" t="str">
        <f>[1]Coa!B483</f>
        <v>2102.0001.A00143</v>
      </c>
      <c r="D483" s="1" t="str">
        <f>VLOOKUP(C483,[1]Coa!$B$4:$C$9231,2,FALSE)</f>
        <v>AUTORAMA EUROASIA</v>
      </c>
      <c r="E483" s="573"/>
      <c r="F483" s="573">
        <f>SUMIF('BKAS IDR'!$E$10:$E$44,$C483,'BKAS IDR'!$M$10:$M$44)</f>
        <v>0</v>
      </c>
    </row>
    <row r="484" spans="3:6" ht="15" customHeight="1">
      <c r="C484" s="53" t="str">
        <f>[1]Coa!B484</f>
        <v>2102.0001.A00144</v>
      </c>
      <c r="D484" s="1" t="str">
        <f>VLOOKUP(C484,[1]Coa!$B$4:$C$9231,2,FALSE)</f>
        <v>ALTUS LOGISTICS SERVICES INDONESIA</v>
      </c>
      <c r="E484" s="573"/>
      <c r="F484" s="573">
        <f>SUMIF('BKAS IDR'!$E$10:$E$44,$C484,'BKAS IDR'!$M$10:$M$44)</f>
        <v>0</v>
      </c>
    </row>
    <row r="485" spans="3:6" ht="15" customHeight="1">
      <c r="C485" s="53" t="str">
        <f>[1]Coa!B485</f>
        <v>2102.0001.A00145</v>
      </c>
      <c r="D485" s="1" t="str">
        <f>VLOOKUP(C485,[1]Coa!$B$4:$C$9231,2,FALSE)</f>
        <v>ARDISAL JASA UTAMA</v>
      </c>
      <c r="E485" s="573"/>
      <c r="F485" s="573">
        <f>SUMIF('BKAS IDR'!$E$10:$E$44,$C485,'BKAS IDR'!$M$10:$M$44)</f>
        <v>0</v>
      </c>
    </row>
    <row r="486" spans="3:6" ht="15" customHeight="1">
      <c r="C486" s="53" t="str">
        <f>[1]Coa!B486</f>
        <v>2102.0001.A00146</v>
      </c>
      <c r="D486" s="1" t="str">
        <f>VLOOKUP(C486,[1]Coa!$B$4:$C$9231,2,FALSE)</f>
        <v>ARDIAN PRATAMA PERKASA</v>
      </c>
      <c r="E486" s="573"/>
      <c r="F486" s="573">
        <f>SUMIF('BKAS IDR'!$E$10:$E$44,$C486,'BKAS IDR'!$M$10:$M$44)</f>
        <v>0</v>
      </c>
    </row>
    <row r="487" spans="3:6" ht="15" customHeight="1">
      <c r="C487" s="53" t="str">
        <f>[1]Coa!B487</f>
        <v>2102.0001.A00149</v>
      </c>
      <c r="D487" s="1" t="str">
        <f>VLOOKUP(C487,[1]Coa!$B$4:$C$9231,2,FALSE)</f>
        <v>ALFAGHA</v>
      </c>
      <c r="E487" s="573"/>
      <c r="F487" s="573">
        <f>SUMIF('BKAS IDR'!$E$10:$E$44,$C487,'BKAS IDR'!$M$10:$M$44)</f>
        <v>0</v>
      </c>
    </row>
    <row r="488" spans="3:6" ht="15" customHeight="1">
      <c r="C488" s="53" t="str">
        <f>[1]Coa!B488</f>
        <v>2102.0001.A00150</v>
      </c>
      <c r="D488" s="1" t="str">
        <f>VLOOKUP(C488,[1]Coa!$B$4:$C$9231,2,FALSE)</f>
        <v>AIR MALEO</v>
      </c>
      <c r="E488" s="573"/>
      <c r="F488" s="573">
        <f>SUMIF('BKAS IDR'!$E$10:$E$44,$C488,'BKAS IDR'!$M$10:$M$44)</f>
        <v>0</v>
      </c>
    </row>
    <row r="489" spans="3:6" ht="15" customHeight="1">
      <c r="C489" s="53" t="str">
        <f>[1]Coa!B489</f>
        <v>2102.0001.A00151</v>
      </c>
      <c r="D489" s="1" t="str">
        <f>VLOOKUP(C489,[1]Coa!$B$4:$C$9231,2,FALSE)</f>
        <v>AQUARIA SHIPPING</v>
      </c>
      <c r="E489" s="573"/>
      <c r="F489" s="573">
        <f>SUMIF('BKAS IDR'!$E$10:$E$44,$C489,'BKAS IDR'!$M$10:$M$44)</f>
        <v>0</v>
      </c>
    </row>
    <row r="490" spans="3:6" ht="15" customHeight="1">
      <c r="C490" s="53" t="str">
        <f>[1]Coa!B490</f>
        <v>2102.0001.A00152</v>
      </c>
      <c r="D490" s="1" t="str">
        <f>VLOOKUP(C490,[1]Coa!$B$4:$C$9231,2,FALSE)</f>
        <v>ASANTURI INTERNUSA</v>
      </c>
      <c r="E490" s="573"/>
      <c r="F490" s="573">
        <f>SUMIF('BKAS IDR'!$E$10:$E$44,$C490,'BKAS IDR'!$M$10:$M$44)</f>
        <v>0</v>
      </c>
    </row>
    <row r="491" spans="3:6" ht="15" customHeight="1">
      <c r="C491" s="53" t="str">
        <f>[1]Coa!B491</f>
        <v>2102.0001.A00153</v>
      </c>
      <c r="D491" s="1" t="str">
        <f>VLOOKUP(C491,[1]Coa!$B$4:$C$9231,2,FALSE)</f>
        <v>ASURANSI PURNA ARTANUGRAHA</v>
      </c>
      <c r="E491" s="573"/>
      <c r="F491" s="573">
        <f>SUMIF('BKAS IDR'!$E$10:$E$44,$C491,'BKAS IDR'!$M$10:$M$44)</f>
        <v>0</v>
      </c>
    </row>
    <row r="492" spans="3:6" ht="15" customHeight="1">
      <c r="C492" s="53" t="str">
        <f>[1]Coa!B492</f>
        <v>2102.0001.A00154</v>
      </c>
      <c r="D492" s="1" t="str">
        <f>VLOOKUP(C492,[1]Coa!$B$4:$C$9231,2,FALSE)</f>
        <v>ANUGERAH GELOMBANG SAMUDERA JAYA</v>
      </c>
      <c r="E492" s="573"/>
      <c r="F492" s="573">
        <f>SUMIF('BKAS IDR'!$E$10:$E$44,$C492,'BKAS IDR'!$M$10:$M$44)</f>
        <v>0</v>
      </c>
    </row>
    <row r="493" spans="3:6" ht="15" customHeight="1">
      <c r="C493" s="53" t="str">
        <f>[1]Coa!B493</f>
        <v>2102.0001.A00155</v>
      </c>
      <c r="D493" s="1" t="str">
        <f>VLOOKUP(C493,[1]Coa!$B$4:$C$9231,2,FALSE)</f>
        <v>ANTARA BIRU LANGIT</v>
      </c>
      <c r="E493" s="573"/>
      <c r="F493" s="573">
        <f>SUMIF('BKAS IDR'!$E$10:$E$44,$C493,'BKAS IDR'!$M$10:$M$44)</f>
        <v>0</v>
      </c>
    </row>
    <row r="494" spans="3:6" ht="15" customHeight="1">
      <c r="C494" s="53" t="str">
        <f>[1]Coa!B494</f>
        <v>2102.0001.A00156</v>
      </c>
      <c r="D494" s="1" t="str">
        <f>VLOOKUP(C494,[1]Coa!$B$4:$C$9231,2,FALSE)</f>
        <v>ALTONA (S) PTE LTD</v>
      </c>
      <c r="E494" s="573"/>
      <c r="F494" s="573">
        <f>SUMIF('BKAS IDR'!$E$10:$E$44,$C494,'BKAS IDR'!$M$10:$M$44)</f>
        <v>0</v>
      </c>
    </row>
    <row r="495" spans="3:6" ht="15" customHeight="1">
      <c r="C495" s="53" t="str">
        <f>[1]Coa!B495</f>
        <v>2102.0001.A00157</v>
      </c>
      <c r="D495" s="1" t="str">
        <f>VLOOKUP(C495,[1]Coa!$B$4:$C$9231,2,FALSE)</f>
        <v>ALTRAK 1978</v>
      </c>
      <c r="E495" s="573"/>
      <c r="F495" s="573">
        <f>SUMIF('BKAS IDR'!$E$10:$E$44,$C495,'BKAS IDR'!$M$10:$M$44)</f>
        <v>0</v>
      </c>
    </row>
    <row r="496" spans="3:6" ht="15" customHeight="1">
      <c r="C496" s="53" t="str">
        <f>[1]Coa!B496</f>
        <v>2102.0001.A00158</v>
      </c>
      <c r="D496" s="1" t="str">
        <f>VLOOKUP(C496,[1]Coa!$B$4:$C$9231,2,FALSE)</f>
        <v>AREZDA PURNAMA LOKA</v>
      </c>
      <c r="E496" s="573"/>
      <c r="F496" s="573">
        <f>SUMIF('BKAS IDR'!$E$10:$E$44,$C496,'BKAS IDR'!$M$10:$M$44)</f>
        <v>0</v>
      </c>
    </row>
    <row r="497" spans="3:6" ht="15" customHeight="1">
      <c r="C497" s="53" t="str">
        <f>[1]Coa!B497</f>
        <v>2102.0001.A00159</v>
      </c>
      <c r="D497" s="1" t="str">
        <f>VLOOKUP(C497,[1]Coa!$B$4:$C$9231,2,FALSE)</f>
        <v>ADI SARANA ARMADA</v>
      </c>
      <c r="E497" s="573"/>
      <c r="F497" s="573">
        <f>SUMIF('BKAS IDR'!$E$10:$E$44,$C497,'BKAS IDR'!$M$10:$M$44)</f>
        <v>0</v>
      </c>
    </row>
    <row r="498" spans="3:6" ht="15" customHeight="1">
      <c r="C498" s="53" t="str">
        <f>[1]Coa!B498</f>
        <v>2102.0001.B00001</v>
      </c>
      <c r="D498" s="1" t="str">
        <f>VLOOKUP(C498,[1]Coa!$B$4:$C$9231,2,FALSE)</f>
        <v>B4T - BANDUNG</v>
      </c>
      <c r="E498" s="573"/>
      <c r="F498" s="573">
        <f>SUMIF('BKAS IDR'!$E$10:$E$44,$C498,'BKAS IDR'!$M$10:$M$44)</f>
        <v>0</v>
      </c>
    </row>
    <row r="499" spans="3:6" ht="15" customHeight="1">
      <c r="C499" s="53" t="str">
        <f>[1]Coa!B499</f>
        <v>2102.0001.B00002</v>
      </c>
      <c r="D499" s="1" t="str">
        <f>VLOOKUP(C499,[1]Coa!$B$4:$C$9231,2,FALSE)</f>
        <v>BADJA ABADI</v>
      </c>
      <c r="E499" s="573"/>
      <c r="F499" s="573">
        <f>SUMIF('BKAS IDR'!$E$10:$E$44,$C499,'BKAS IDR'!$M$10:$M$44)</f>
        <v>0</v>
      </c>
    </row>
    <row r="500" spans="3:6" ht="15" customHeight="1">
      <c r="C500" s="53" t="str">
        <f>[1]Coa!B500</f>
        <v>2102.0001.B00003</v>
      </c>
      <c r="D500" s="1" t="str">
        <f>VLOOKUP(C500,[1]Coa!$B$4:$C$9231,2,FALSE)</f>
        <v>BADJATECHMAS MESIONDOPRATAMA</v>
      </c>
      <c r="E500" s="573"/>
      <c r="F500" s="573">
        <f>SUMIF('BKAS IDR'!$E$10:$E$44,$C500,'BKAS IDR'!$M$10:$M$44)</f>
        <v>0</v>
      </c>
    </row>
    <row r="501" spans="3:6" ht="15" customHeight="1">
      <c r="C501" s="53" t="str">
        <f>[1]Coa!B501</f>
        <v>2102.0001.B00004</v>
      </c>
      <c r="D501" s="1" t="str">
        <f>VLOOKUP(C501,[1]Coa!$B$4:$C$9231,2,FALSE)</f>
        <v>BAHTERA REJEKI ABADI, PT</v>
      </c>
      <c r="E501" s="573"/>
      <c r="F501" s="573">
        <f>SUMIF('BKAS IDR'!$E$10:$E$44,$C501,'BKAS IDR'!$M$10:$M$44)</f>
        <v>0</v>
      </c>
    </row>
    <row r="502" spans="3:6" ht="15" customHeight="1">
      <c r="C502" s="53" t="str">
        <f>[1]Coa!B502</f>
        <v>2102.0001.B00005</v>
      </c>
      <c r="D502" s="1" t="str">
        <f>VLOOKUP(C502,[1]Coa!$B$4:$C$9231,2,FALSE)</f>
        <v>BAJA INDO, PT</v>
      </c>
      <c r="E502" s="573"/>
      <c r="F502" s="573">
        <f>SUMIF('BKAS IDR'!$E$10:$E$44,$C502,'BKAS IDR'!$M$10:$M$44)</f>
        <v>0</v>
      </c>
    </row>
    <row r="503" spans="3:6" ht="15" customHeight="1">
      <c r="C503" s="53" t="str">
        <f>[1]Coa!B503</f>
        <v>2102.0001.B00006</v>
      </c>
      <c r="D503" s="1" t="str">
        <f>VLOOKUP(C503,[1]Coa!$B$4:$C$9231,2,FALSE)</f>
        <v>BAKRI PIPE INDUSTRIES</v>
      </c>
      <c r="E503" s="573"/>
      <c r="F503" s="573">
        <f>SUMIF('BKAS IDR'!$E$10:$E$44,$C503,'BKAS IDR'!$M$10:$M$44)</f>
        <v>0</v>
      </c>
    </row>
    <row r="504" spans="3:6" ht="15" customHeight="1">
      <c r="C504" s="53" t="str">
        <f>[1]Coa!B504</f>
        <v>2102.0001.B00007</v>
      </c>
      <c r="D504" s="1" t="str">
        <f>VLOOKUP(C504,[1]Coa!$B$4:$C$9231,2,FALSE)</f>
        <v>BAKRIE NIAGA TEKNIK</v>
      </c>
      <c r="E504" s="573"/>
      <c r="F504" s="573">
        <f>SUMIF('BKAS IDR'!$E$10:$E$44,$C504,'BKAS IDR'!$M$10:$M$44)</f>
        <v>0</v>
      </c>
    </row>
    <row r="505" spans="3:6" ht="15" customHeight="1">
      <c r="C505" s="53" t="str">
        <f>[1]Coa!B505</f>
        <v>2102.0001.B00008</v>
      </c>
      <c r="D505" s="1" t="str">
        <f>VLOOKUP(C505,[1]Coa!$B$4:$C$9231,2,FALSE)</f>
        <v>BANDAR INDAH PERMATA</v>
      </c>
      <c r="E505" s="573"/>
      <c r="F505" s="573">
        <f>SUMIF('BKAS IDR'!$E$10:$E$44,$C505,'BKAS IDR'!$M$10:$M$44)</f>
        <v>0</v>
      </c>
    </row>
    <row r="506" spans="3:6" ht="15" customHeight="1">
      <c r="C506" s="53" t="str">
        <f>[1]Coa!B506</f>
        <v>2102.0001.B00010</v>
      </c>
      <c r="D506" s="1" t="str">
        <f>VLOOKUP(C506,[1]Coa!$B$4:$C$9231,2,FALSE)</f>
        <v>BANGUN RIZKI</v>
      </c>
      <c r="E506" s="573"/>
      <c r="F506" s="573">
        <f>SUMIF('BKAS IDR'!$E$10:$E$44,$C506,'BKAS IDR'!$M$10:$M$44)</f>
        <v>0</v>
      </c>
    </row>
    <row r="507" spans="3:6" ht="15" customHeight="1">
      <c r="C507" s="53" t="str">
        <f>[1]Coa!B507</f>
        <v>2102.0001.B00011</v>
      </c>
      <c r="D507" s="1" t="str">
        <f>VLOOKUP(C507,[1]Coa!$B$4:$C$9231,2,FALSE)</f>
        <v>BANTRUNK MURNI/ LION SUPERIOR ELECTRODES</v>
      </c>
      <c r="E507" s="573"/>
      <c r="F507" s="573">
        <f>SUMIF('BKAS IDR'!$E$10:$E$44,$C507,'BKAS IDR'!$M$10:$M$44)</f>
        <v>0</v>
      </c>
    </row>
    <row r="508" spans="3:6" ht="15" customHeight="1">
      <c r="C508" s="53" t="str">
        <f>[1]Coa!B508</f>
        <v>2102.0001.B00012</v>
      </c>
      <c r="D508" s="1" t="str">
        <f>VLOOKUP(C508,[1]Coa!$B$4:$C$9231,2,FALSE)</f>
        <v>BARATA INDONESIA</v>
      </c>
      <c r="E508" s="573"/>
      <c r="F508" s="573">
        <f>SUMIF('BKAS IDR'!$E$10:$E$44,$C508,'BKAS IDR'!$M$10:$M$44)</f>
        <v>0</v>
      </c>
    </row>
    <row r="509" spans="3:6" ht="15" customHeight="1">
      <c r="C509" s="53" t="str">
        <f>[1]Coa!B509</f>
        <v>2102.0001.B00013</v>
      </c>
      <c r="D509" s="1" t="str">
        <f>VLOOKUP(C509,[1]Coa!$B$4:$C$9231,2,FALSE)</f>
        <v>BAYHAM LTD</v>
      </c>
      <c r="E509" s="573"/>
      <c r="F509" s="573">
        <f>SUMIF('BKAS IDR'!$E$10:$E$44,$C509,'BKAS IDR'!$M$10:$M$44)</f>
        <v>0</v>
      </c>
    </row>
    <row r="510" spans="3:6" ht="15" customHeight="1">
      <c r="C510" s="53" t="str">
        <f>[1]Coa!B510</f>
        <v>2102.0001.B00014</v>
      </c>
      <c r="D510" s="1" t="str">
        <f>VLOOKUP(C510,[1]Coa!$B$4:$C$9231,2,FALSE)</f>
        <v>BENUA MEKANIKA</v>
      </c>
      <c r="E510" s="573"/>
      <c r="F510" s="573">
        <f>SUMIF('BKAS IDR'!$E$10:$E$44,$C510,'BKAS IDR'!$M$10:$M$44)</f>
        <v>0</v>
      </c>
    </row>
    <row r="511" spans="3:6" ht="15" customHeight="1">
      <c r="C511" s="53" t="str">
        <f>[1]Coa!B511</f>
        <v>2102.0001.B00015</v>
      </c>
      <c r="D511" s="1" t="str">
        <f>VLOOKUP(C511,[1]Coa!$B$4:$C$9231,2,FALSE)</f>
        <v>BERCA INDONESIA</v>
      </c>
      <c r="E511" s="573"/>
      <c r="F511" s="573">
        <f>SUMIF('BKAS IDR'!$E$10:$E$44,$C511,'BKAS IDR'!$M$10:$M$44)</f>
        <v>0</v>
      </c>
    </row>
    <row r="512" spans="3:6" ht="15" customHeight="1">
      <c r="C512" s="53" t="str">
        <f>[1]Coa!B512</f>
        <v>2102.0001.B00016</v>
      </c>
      <c r="D512" s="1" t="str">
        <f>VLOOKUP(C512,[1]Coa!$B$4:$C$9231,2,FALSE)</f>
        <v>BERDIKARI PONDASI PERDANA</v>
      </c>
      <c r="E512" s="573"/>
      <c r="F512" s="573">
        <f>SUMIF('BKAS IDR'!$E$10:$E$44,$C512,'BKAS IDR'!$M$10:$M$44)</f>
        <v>0</v>
      </c>
    </row>
    <row r="513" spans="3:6" ht="15" customHeight="1">
      <c r="C513" s="53" t="str">
        <f>[1]Coa!B513</f>
        <v>2102.0001.B00017</v>
      </c>
      <c r="D513" s="1" t="str">
        <f>VLOOKUP(C513,[1]Coa!$B$4:$C$9231,2,FALSE)</f>
        <v>BERKAH TEKNIK</v>
      </c>
      <c r="E513" s="573"/>
      <c r="F513" s="573">
        <f>SUMIF('BKAS IDR'!$E$10:$E$44,$C513,'BKAS IDR'!$M$10:$M$44)</f>
        <v>0</v>
      </c>
    </row>
    <row r="514" spans="3:6" ht="15" customHeight="1">
      <c r="C514" s="53" t="str">
        <f>[1]Coa!B514</f>
        <v>2102.0001.B00018</v>
      </c>
      <c r="D514" s="1" t="str">
        <f>VLOOKUP(C514,[1]Coa!$B$4:$C$9231,2,FALSE)</f>
        <v>BERKAT JAYA</v>
      </c>
      <c r="E514" s="573"/>
      <c r="F514" s="573">
        <f>SUMIF('BKAS IDR'!$E$10:$E$44,$C514,'BKAS IDR'!$M$10:$M$44)</f>
        <v>0</v>
      </c>
    </row>
    <row r="515" spans="3:6" ht="15" customHeight="1">
      <c r="C515" s="53" t="str">
        <f>[1]Coa!B515</f>
        <v>2102.0001.B00019</v>
      </c>
      <c r="D515" s="1" t="str">
        <f>VLOOKUP(C515,[1]Coa!$B$4:$C$9231,2,FALSE)</f>
        <v>BERKAT PUTERA PRATAMA</v>
      </c>
      <c r="E515" s="573"/>
      <c r="F515" s="573">
        <f>SUMIF('BKAS IDR'!$E$10:$E$44,$C515,'BKAS IDR'!$M$10:$M$44)</f>
        <v>0</v>
      </c>
    </row>
    <row r="516" spans="3:6" ht="15" customHeight="1">
      <c r="C516" s="53" t="str">
        <f>[1]Coa!B516</f>
        <v>2102.0001.B00020</v>
      </c>
      <c r="D516" s="1" t="str">
        <f>VLOOKUP(C516,[1]Coa!$B$4:$C$9231,2,FALSE)</f>
        <v>BERKAT SAFETY RIAU</v>
      </c>
      <c r="E516" s="573"/>
      <c r="F516" s="573">
        <f>SUMIF('BKAS IDR'!$E$10:$E$44,$C516,'BKAS IDR'!$M$10:$M$44)</f>
        <v>0</v>
      </c>
    </row>
    <row r="517" spans="3:6" ht="15" customHeight="1">
      <c r="C517" s="53" t="str">
        <f>[1]Coa!B517</f>
        <v>2102.0001.B00021</v>
      </c>
      <c r="D517" s="1" t="str">
        <f>VLOOKUP(C517,[1]Coa!$B$4:$C$9231,2,FALSE)</f>
        <v>BESI PIPA INDOSENTER</v>
      </c>
      <c r="E517" s="573"/>
      <c r="F517" s="573">
        <f>SUMIF('BKAS IDR'!$E$10:$E$44,$C517,'BKAS IDR'!$M$10:$M$44)</f>
        <v>0</v>
      </c>
    </row>
    <row r="518" spans="3:6" ht="15" customHeight="1">
      <c r="C518" s="53" t="str">
        <f>[1]Coa!B518</f>
        <v>2102.0001.B00022</v>
      </c>
      <c r="D518" s="1" t="str">
        <f>VLOOKUP(C518,[1]Coa!$B$4:$C$9231,2,FALSE)</f>
        <v>BESTARIA CONSTRUCTION ENG, PT</v>
      </c>
      <c r="E518" s="573"/>
      <c r="F518" s="573">
        <f>SUMIF('BKAS IDR'!$E$10:$E$44,$C518,'BKAS IDR'!$M$10:$M$44)</f>
        <v>0</v>
      </c>
    </row>
    <row r="519" spans="3:6" ht="15" customHeight="1">
      <c r="C519" s="53" t="str">
        <f>[1]Coa!B519</f>
        <v>2102.0001.B00023</v>
      </c>
      <c r="D519" s="1" t="str">
        <f>VLOOKUP(C519,[1]Coa!$B$4:$C$9231,2,FALSE)</f>
        <v>BHUMI ARTAPRIMA CEMERLANG</v>
      </c>
      <c r="E519" s="573"/>
      <c r="F519" s="573">
        <f>SUMIF('BKAS IDR'!$E$10:$E$44,$C519,'BKAS IDR'!$M$10:$M$44)</f>
        <v>0</v>
      </c>
    </row>
    <row r="520" spans="3:6" ht="15" customHeight="1">
      <c r="C520" s="53" t="str">
        <f>[1]Coa!B520</f>
        <v>2102.0001.B00024</v>
      </c>
      <c r="D520" s="1" t="str">
        <f>VLOOKUP(C520,[1]Coa!$B$4:$C$9231,2,FALSE)</f>
        <v>BILAH BAJA</v>
      </c>
      <c r="E520" s="573"/>
      <c r="F520" s="573">
        <f>SUMIF('BKAS IDR'!$E$10:$E$44,$C520,'BKAS IDR'!$M$10:$M$44)</f>
        <v>0</v>
      </c>
    </row>
    <row r="521" spans="3:6" ht="15" customHeight="1">
      <c r="C521" s="53" t="str">
        <f>[1]Coa!B521</f>
        <v>2102.0001.B00025</v>
      </c>
      <c r="D521" s="1" t="str">
        <f>VLOOKUP(C521,[1]Coa!$B$4:$C$9231,2,FALSE)</f>
        <v>BINA PRAYASA AGUNG</v>
      </c>
      <c r="E521" s="573"/>
      <c r="F521" s="573">
        <f>SUMIF('BKAS IDR'!$E$10:$E$44,$C521,'BKAS IDR'!$M$10:$M$44)</f>
        <v>0</v>
      </c>
    </row>
    <row r="522" spans="3:6" ht="15" customHeight="1">
      <c r="C522" s="53" t="str">
        <f>[1]Coa!B522</f>
        <v>2102.0001.B00026</v>
      </c>
      <c r="D522" s="1" t="str">
        <f>VLOOKUP(C522,[1]Coa!$B$4:$C$9231,2,FALSE)</f>
        <v>BINTANG ANUGRAH</v>
      </c>
      <c r="E522" s="573"/>
      <c r="F522" s="573">
        <f>SUMIF('BKAS IDR'!$E$10:$E$44,$C522,'BKAS IDR'!$M$10:$M$44)</f>
        <v>0</v>
      </c>
    </row>
    <row r="523" spans="3:6" ht="15" customHeight="1">
      <c r="C523" s="53" t="str">
        <f>[1]Coa!B523</f>
        <v>2102.0001.B00027</v>
      </c>
      <c r="D523" s="1" t="str">
        <f>VLOOKUP(C523,[1]Coa!$B$4:$C$9231,2,FALSE)</f>
        <v>BINTANG TECHNIC MANDIRI</v>
      </c>
      <c r="E523" s="573"/>
      <c r="F523" s="573">
        <f>SUMIF('BKAS IDR'!$E$10:$E$44,$C523,'BKAS IDR'!$M$10:$M$44)</f>
        <v>0</v>
      </c>
    </row>
    <row r="524" spans="3:6" ht="15" customHeight="1">
      <c r="C524" s="53" t="str">
        <f>[1]Coa!B524</f>
        <v>2102.0001.B00028</v>
      </c>
      <c r="D524" s="1" t="str">
        <f>VLOOKUP(C524,[1]Coa!$B$4:$C$9231,2,FALSE)</f>
        <v>BINTANG PRIMA</v>
      </c>
      <c r="E524" s="573"/>
      <c r="F524" s="573">
        <f>SUMIF('BKAS IDR'!$E$10:$E$44,$C524,'BKAS IDR'!$M$10:$M$44)</f>
        <v>0</v>
      </c>
    </row>
    <row r="525" spans="3:6" ht="15" customHeight="1">
      <c r="C525" s="53" t="str">
        <f>[1]Coa!B525</f>
        <v>2102.0001.B00029</v>
      </c>
      <c r="D525" s="1" t="str">
        <f>VLOOKUP(C525,[1]Coa!$B$4:$C$9231,2,FALSE)</f>
        <v>BJ SERVICES</v>
      </c>
      <c r="E525" s="573"/>
      <c r="F525" s="573">
        <f>SUMIF('BKAS IDR'!$E$10:$E$44,$C525,'BKAS IDR'!$M$10:$M$44)</f>
        <v>0</v>
      </c>
    </row>
    <row r="526" spans="3:6" ht="15" customHeight="1">
      <c r="C526" s="53" t="str">
        <f>[1]Coa!B526</f>
        <v>2102.0001.B00031</v>
      </c>
      <c r="D526" s="1" t="str">
        <f>VLOOKUP(C526,[1]Coa!$B$4:$C$9231,2,FALSE)</f>
        <v>BRAEMAR FALCONER, PT</v>
      </c>
      <c r="E526" s="573"/>
      <c r="F526" s="573">
        <f>SUMIF('BKAS IDR'!$E$10:$E$44,$C526,'BKAS IDR'!$M$10:$M$44)</f>
        <v>0</v>
      </c>
    </row>
    <row r="527" spans="3:6" ht="15" customHeight="1">
      <c r="C527" s="53" t="str">
        <f>[1]Coa!B527</f>
        <v>2102.0001.B00032</v>
      </c>
      <c r="D527" s="1" t="str">
        <f>VLOOKUP(C527,[1]Coa!$B$4:$C$9231,2,FALSE)</f>
        <v>BRITOIL OFFSHORE SERVICES PTE LTD</v>
      </c>
      <c r="E527" s="573"/>
      <c r="F527" s="573">
        <f>SUMIF('BKAS IDR'!$E$10:$E$44,$C527,'BKAS IDR'!$M$10:$M$44)</f>
        <v>0</v>
      </c>
    </row>
    <row r="528" spans="3:6" ht="15" customHeight="1">
      <c r="C528" s="53" t="str">
        <f>[1]Coa!B528</f>
        <v>2102.0001.B00033</v>
      </c>
      <c r="D528" s="1" t="str">
        <f>VLOOKUP(C528,[1]Coa!$B$4:$C$9231,2,FALSE)</f>
        <v>BUKIT BAJA NUSANTARA</v>
      </c>
      <c r="E528" s="573"/>
      <c r="F528" s="573">
        <f>SUMIF('BKAS IDR'!$E$10:$E$44,$C528,'BKAS IDR'!$M$10:$M$44)</f>
        <v>0</v>
      </c>
    </row>
    <row r="529" spans="3:6" ht="15" customHeight="1">
      <c r="C529" s="53" t="str">
        <f>[1]Coa!B529</f>
        <v>2102.0001.B00034</v>
      </c>
      <c r="D529" s="1" t="str">
        <f>VLOOKUP(C529,[1]Coa!$B$4:$C$9231,2,FALSE)</f>
        <v>BUMI SRIWIJAYA, PT</v>
      </c>
      <c r="E529" s="573"/>
      <c r="F529" s="573">
        <f>SUMIF('BKAS IDR'!$E$10:$E$44,$C529,'BKAS IDR'!$M$10:$M$44)</f>
        <v>0</v>
      </c>
    </row>
    <row r="530" spans="3:6" ht="15" customHeight="1">
      <c r="C530" s="53" t="str">
        <f>[1]Coa!B530</f>
        <v>2102.0001.B00035</v>
      </c>
      <c r="D530" s="1" t="str">
        <f>VLOOKUP(C530,[1]Coa!$B$4:$C$9231,2,FALSE)</f>
        <v>BUMI TEKNIK UTAMA / TIMUR RAYA</v>
      </c>
      <c r="E530" s="573"/>
      <c r="F530" s="573">
        <f>SUMIF('BKAS IDR'!$E$10:$E$44,$C530,'BKAS IDR'!$M$10:$M$44)</f>
        <v>0</v>
      </c>
    </row>
    <row r="531" spans="3:6" ht="15" customHeight="1">
      <c r="C531" s="53" t="str">
        <f>[1]Coa!B531</f>
        <v>2102.0001.B00036</v>
      </c>
      <c r="D531" s="1" t="str">
        <f>VLOOKUP(C531,[1]Coa!$B$4:$C$9231,2,FALSE)</f>
        <v>BUMIKAYA STEEL INDONESIA</v>
      </c>
      <c r="E531" s="573"/>
      <c r="F531" s="573">
        <f>SUMIF('BKAS IDR'!$E$10:$E$44,$C531,'BKAS IDR'!$M$10:$M$44)</f>
        <v>0</v>
      </c>
    </row>
    <row r="532" spans="3:6" ht="15" customHeight="1">
      <c r="C532" s="53" t="str">
        <f>[1]Coa!B532</f>
        <v>2102.0001.B00037</v>
      </c>
      <c r="D532" s="1" t="str">
        <f>VLOOKUP(C532,[1]Coa!$B$4:$C$9231,2,FALSE)</f>
        <v>BUREAU VERITAS</v>
      </c>
      <c r="E532" s="573"/>
      <c r="F532" s="573">
        <f>SUMIF('BKAS IDR'!$E$10:$E$44,$C532,'BKAS IDR'!$M$10:$M$44)</f>
        <v>0</v>
      </c>
    </row>
    <row r="533" spans="3:6" ht="15" customHeight="1">
      <c r="C533" s="53" t="str">
        <f>[1]Coa!B533</f>
        <v>2102.0001.B00038</v>
      </c>
      <c r="D533" s="1" t="str">
        <f>VLOOKUP(C533,[1]Coa!$B$4:$C$9231,2,FALSE)</f>
        <v>BUTRACO PRATAMAS</v>
      </c>
      <c r="E533" s="573"/>
      <c r="F533" s="573">
        <f>SUMIF('BKAS IDR'!$E$10:$E$44,$C533,'BKAS IDR'!$M$10:$M$44)</f>
        <v>0</v>
      </c>
    </row>
    <row r="534" spans="3:6" ht="15" customHeight="1">
      <c r="C534" s="53" t="str">
        <f>[1]Coa!B534</f>
        <v>2102.0001.B00039</v>
      </c>
      <c r="D534" s="1" t="str">
        <f>VLOOKUP(C534,[1]Coa!$B$4:$C$9231,2,FALSE)</f>
        <v>BANGUN ADYABAHAN PERKASA</v>
      </c>
      <c r="E534" s="573"/>
      <c r="F534" s="573">
        <f>SUMIF('BKAS IDR'!$E$10:$E$44,$C534,'BKAS IDR'!$M$10:$M$44)</f>
        <v>0</v>
      </c>
    </row>
    <row r="535" spans="3:6" ht="15" customHeight="1">
      <c r="C535" s="53" t="str">
        <f>[1]Coa!B535</f>
        <v>2102.0001.B00040</v>
      </c>
      <c r="D535" s="1" t="str">
        <f>VLOOKUP(C535,[1]Coa!$B$4:$C$9231,2,FALSE)</f>
        <v>BAKRIE CONSTRUCTION, PT.</v>
      </c>
      <c r="E535" s="573"/>
      <c r="F535" s="573">
        <f>SUMIF('BKAS IDR'!$E$10:$E$44,$C535,'BKAS IDR'!$M$10:$M$44)</f>
        <v>0</v>
      </c>
    </row>
    <row r="536" spans="3:6" ht="15" customHeight="1">
      <c r="C536" s="53" t="str">
        <f>[1]Coa!B536</f>
        <v>2102.0001.B00041</v>
      </c>
      <c r="D536" s="1" t="str">
        <f>VLOOKUP(C536,[1]Coa!$B$4:$C$9231,2,FALSE)</f>
        <v>BAKRIE PIPE</v>
      </c>
      <c r="E536" s="573"/>
      <c r="F536" s="573">
        <f>SUMIF('BKAS IDR'!$E$10:$E$44,$C536,'BKAS IDR'!$M$10:$M$44)</f>
        <v>0</v>
      </c>
    </row>
    <row r="537" spans="3:6" ht="15" customHeight="1">
      <c r="C537" s="53" t="str">
        <f>[1]Coa!B537</f>
        <v>2102.0001.B00042</v>
      </c>
      <c r="D537" s="1" t="str">
        <f>VLOOKUP(C537,[1]Coa!$B$4:$C$9231,2,FALSE)</f>
        <v>BREDERO SHAW INDONESIA</v>
      </c>
      <c r="E537" s="573"/>
      <c r="F537" s="573">
        <f>SUMIF('BKAS IDR'!$E$10:$E$44,$C537,'BKAS IDR'!$M$10:$M$44)</f>
        <v>0</v>
      </c>
    </row>
    <row r="538" spans="3:6" ht="15" customHeight="1">
      <c r="C538" s="53" t="str">
        <f>[1]Coa!B538</f>
        <v>2102.0001.B00043</v>
      </c>
      <c r="D538" s="1" t="str">
        <f>VLOOKUP(C538,[1]Coa!$B$4:$C$9231,2,FALSE)</f>
        <v>BUKIT BAJA NUSANTARA</v>
      </c>
      <c r="E538" s="573"/>
      <c r="F538" s="573">
        <f>SUMIF('BKAS IDR'!$E$10:$E$44,$C538,'BKAS IDR'!$M$10:$M$44)</f>
        <v>0</v>
      </c>
    </row>
    <row r="539" spans="3:6" ht="15" customHeight="1">
      <c r="C539" s="53" t="str">
        <f>[1]Coa!B539</f>
        <v>2102.0001.B00044</v>
      </c>
      <c r="D539" s="1" t="str">
        <f>VLOOKUP(C539,[1]Coa!$B$4:$C$9231,2,FALSE)</f>
        <v>BATAM MITRA GAS</v>
      </c>
      <c r="E539" s="573"/>
      <c r="F539" s="573">
        <f>SUMIF('BKAS IDR'!$E$10:$E$44,$C539,'BKAS IDR'!$M$10:$M$44)</f>
        <v>0</v>
      </c>
    </row>
    <row r="540" spans="3:6" ht="15" customHeight="1">
      <c r="C540" s="53" t="str">
        <f>[1]Coa!B540</f>
        <v>2102.0001.B00045</v>
      </c>
      <c r="D540" s="1" t="str">
        <f>VLOOKUP(C540,[1]Coa!$B$4:$C$9231,2,FALSE)</f>
        <v>BETON PERKASA WIJAKSANA</v>
      </c>
      <c r="E540" s="573"/>
      <c r="F540" s="573">
        <f>SUMIF('BKAS IDR'!$E$10:$E$44,$C540,'BKAS IDR'!$M$10:$M$44)</f>
        <v>0</v>
      </c>
    </row>
    <row r="541" spans="3:6" ht="15" customHeight="1">
      <c r="C541" s="53" t="str">
        <f>[1]Coa!B541</f>
        <v>2102.0001.B00046</v>
      </c>
      <c r="D541" s="1" t="str">
        <f>VLOOKUP(C541,[1]Coa!$B$4:$C$9231,2,FALSE)</f>
        <v>BINTANG TIMUR SEJAHTERA</v>
      </c>
      <c r="E541" s="573"/>
      <c r="F541" s="573">
        <f>SUMIF('BKAS IDR'!$E$10:$E$44,$C541,'BKAS IDR'!$M$10:$M$44)</f>
        <v>0</v>
      </c>
    </row>
    <row r="542" spans="3:6" ht="15" customHeight="1">
      <c r="C542" s="53" t="str">
        <f>[1]Coa!B542</f>
        <v>2102.0001.B00047</v>
      </c>
      <c r="D542" s="1" t="str">
        <f>VLOOKUP(C542,[1]Coa!$B$4:$C$9231,2,FALSE)</f>
        <v>BITRACO PRATAMAS</v>
      </c>
      <c r="E542" s="573"/>
      <c r="F542" s="573">
        <f>SUMIF('BKAS IDR'!$E$10:$E$44,$C542,'BKAS IDR'!$M$10:$M$44)</f>
        <v>0</v>
      </c>
    </row>
    <row r="543" spans="3:6" ht="15" customHeight="1">
      <c r="C543" s="53" t="str">
        <f>[1]Coa!B543</f>
        <v>2102.0001.B00048</v>
      </c>
      <c r="D543" s="1" t="str">
        <f>VLOOKUP(C543,[1]Coa!$B$4:$C$9231,2,FALSE)</f>
        <v>BOLDBRINK LTD</v>
      </c>
      <c r="E543" s="573"/>
      <c r="F543" s="573">
        <f>SUMIF('BKAS IDR'!$E$10:$E$44,$C543,'BKAS IDR'!$M$10:$M$44)</f>
        <v>0</v>
      </c>
    </row>
    <row r="544" spans="3:6" ht="15" customHeight="1">
      <c r="C544" s="53" t="str">
        <f>[1]Coa!B544</f>
        <v>2102.0001.B00049</v>
      </c>
      <c r="D544" s="1" t="str">
        <f>VLOOKUP(C544,[1]Coa!$B$4:$C$9231,2,FALSE)</f>
        <v>BROOKE OFFSHORE PTE LTD</v>
      </c>
      <c r="E544" s="573"/>
      <c r="F544" s="573">
        <f>SUMIF('BKAS IDR'!$E$10:$E$44,$C544,'BKAS IDR'!$M$10:$M$44)</f>
        <v>0</v>
      </c>
    </row>
    <row r="545" spans="3:6" ht="15" customHeight="1">
      <c r="C545" s="53" t="str">
        <f>[1]Coa!B545</f>
        <v>2102.0001.B00050</v>
      </c>
      <c r="D545" s="1" t="str">
        <f>VLOOKUP(C545,[1]Coa!$B$4:$C$9231,2,FALSE)</f>
        <v>BETA INTERNATIONAL</v>
      </c>
      <c r="E545" s="573"/>
      <c r="F545" s="573">
        <f>SUMIF('BKAS IDR'!$E$10:$E$44,$C545,'BKAS IDR'!$M$10:$M$44)</f>
        <v>0</v>
      </c>
    </row>
    <row r="546" spans="3:6" ht="15" customHeight="1">
      <c r="C546" s="53" t="str">
        <f>[1]Coa!B546</f>
        <v>2102.0001.B00051</v>
      </c>
      <c r="D546" s="1" t="str">
        <f>VLOOKUP(C546,[1]Coa!$B$4:$C$9231,2,FALSE)</f>
        <v>BUANA MAS PRESTASI</v>
      </c>
      <c r="E546" s="573"/>
      <c r="F546" s="573">
        <f>SUMIF('BKAS IDR'!$E$10:$E$44,$C546,'BKAS IDR'!$M$10:$M$44)</f>
        <v>0</v>
      </c>
    </row>
    <row r="547" spans="3:6" ht="15" customHeight="1">
      <c r="C547" s="53" t="str">
        <f>[1]Coa!B547</f>
        <v>2102.0001.B00052</v>
      </c>
      <c r="D547" s="1" t="str">
        <f>VLOOKUP(C547,[1]Coa!$B$4:$C$9231,2,FALSE)</f>
        <v>BROMO STEEL INDONESIA</v>
      </c>
      <c r="E547" s="573"/>
      <c r="F547" s="573">
        <f>SUMIF('BKAS IDR'!$E$10:$E$44,$C547,'BKAS IDR'!$M$10:$M$44)</f>
        <v>0</v>
      </c>
    </row>
    <row r="548" spans="3:6" ht="15" customHeight="1">
      <c r="C548" s="53" t="str">
        <f>[1]Coa!B548</f>
        <v>2102.0001.B00053</v>
      </c>
      <c r="D548" s="1" t="str">
        <f>VLOOKUP(C548,[1]Coa!$B$4:$C$9231,2,FALSE)</f>
        <v>BINTANG BARUTAMA</v>
      </c>
      <c r="E548" s="573"/>
      <c r="F548" s="573">
        <f>SUMIF('BKAS IDR'!$E$10:$E$44,$C548,'BKAS IDR'!$M$10:$M$44)</f>
        <v>0</v>
      </c>
    </row>
    <row r="549" spans="3:6" ht="15" customHeight="1">
      <c r="C549" s="53" t="str">
        <f>[1]Coa!B549</f>
        <v>2102.0001.B00054</v>
      </c>
      <c r="D549" s="1" t="str">
        <f>VLOOKUP(C549,[1]Coa!$B$4:$C$9231,2,FALSE)</f>
        <v>B. WIDJAJA</v>
      </c>
      <c r="E549" s="573"/>
      <c r="F549" s="573">
        <f>SUMIF('BKAS IDR'!$E$10:$E$44,$C549,'BKAS IDR'!$M$10:$M$44)</f>
        <v>0</v>
      </c>
    </row>
    <row r="550" spans="3:6" ht="15" customHeight="1">
      <c r="C550" s="53" t="str">
        <f>[1]Coa!B550</f>
        <v>2102.0001.B00055</v>
      </c>
      <c r="D550" s="1" t="str">
        <f>VLOOKUP(C550,[1]Coa!$B$4:$C$9231,2,FALSE)</f>
        <v>BUMINDO HASRAT PRATAMA</v>
      </c>
      <c r="E550" s="573"/>
      <c r="F550" s="573">
        <f>SUMIF('BKAS IDR'!$E$10:$E$44,$C550,'BKAS IDR'!$M$10:$M$44)</f>
        <v>0</v>
      </c>
    </row>
    <row r="551" spans="3:6" ht="15" customHeight="1">
      <c r="C551" s="53" t="str">
        <f>[1]Coa!B551</f>
        <v>2102.0001.B00056</v>
      </c>
      <c r="D551" s="1" t="str">
        <f>VLOOKUP(C551,[1]Coa!$B$4:$C$9231,2,FALSE)</f>
        <v>BIRO KLASIFIKASI INDONESIA</v>
      </c>
      <c r="E551" s="573"/>
      <c r="F551" s="573">
        <f>SUMIF('BKAS IDR'!$E$10:$E$44,$C551,'BKAS IDR'!$M$10:$M$44)</f>
        <v>0</v>
      </c>
    </row>
    <row r="552" spans="3:6" ht="15" customHeight="1">
      <c r="C552" s="53" t="str">
        <f>[1]Coa!B552</f>
        <v>2102.0001.B00057</v>
      </c>
      <c r="D552" s="1" t="str">
        <f>VLOOKUP(C552,[1]Coa!$B$4:$C$9231,2,FALSE)</f>
        <v>BP. JEFRY</v>
      </c>
      <c r="E552" s="573"/>
      <c r="F552" s="573">
        <f>SUMIF('BKAS IDR'!$E$10:$E$44,$C552,'BKAS IDR'!$M$10:$M$44)</f>
        <v>0</v>
      </c>
    </row>
    <row r="553" spans="3:6" ht="15" customHeight="1">
      <c r="C553" s="53" t="str">
        <f>[1]Coa!B553</f>
        <v>2102.0001.B00058</v>
      </c>
      <c r="D553" s="1" t="str">
        <f>VLOOKUP(C553,[1]Coa!$B$4:$C$9231,2,FALSE)</f>
        <v>BOK SENG LOGISTICS PTE LTD</v>
      </c>
      <c r="E553" s="573"/>
      <c r="F553" s="573">
        <f>SUMIF('BKAS IDR'!$E$10:$E$44,$C553,'BKAS IDR'!$M$10:$M$44)</f>
        <v>0</v>
      </c>
    </row>
    <row r="554" spans="3:6" ht="15" customHeight="1">
      <c r="C554" s="53" t="str">
        <f>[1]Coa!B554</f>
        <v>2102.0001.B00059</v>
      </c>
      <c r="D554" s="1" t="str">
        <f>VLOOKUP(C554,[1]Coa!$B$4:$C$9231,2,FALSE)</f>
        <v>BROWN MCFARLANE FAR EAST</v>
      </c>
      <c r="E554" s="573"/>
      <c r="F554" s="573">
        <f>SUMIF('BKAS IDR'!$E$10:$E$44,$C554,'BKAS IDR'!$M$10:$M$44)</f>
        <v>0</v>
      </c>
    </row>
    <row r="555" spans="3:6" ht="15" customHeight="1">
      <c r="C555" s="53" t="str">
        <f>[1]Coa!B555</f>
        <v>2102.0001.B00060</v>
      </c>
      <c r="D555" s="1" t="str">
        <f>VLOOKUP(C555,[1]Coa!$B$4:$C$9231,2,FALSE)</f>
        <v>BARA ABADI NUSANTARA</v>
      </c>
      <c r="E555" s="573"/>
      <c r="F555" s="573">
        <f>SUMIF('BKAS IDR'!$E$10:$E$44,$C555,'BKAS IDR'!$M$10:$M$44)</f>
        <v>0</v>
      </c>
    </row>
    <row r="556" spans="3:6" ht="15" customHeight="1">
      <c r="C556" s="53" t="str">
        <f>[1]Coa!B556</f>
        <v>2102.0001.B00061</v>
      </c>
      <c r="D556" s="1" t="str">
        <f>VLOOKUP(C556,[1]Coa!$B$4:$C$9231,2,FALSE)</f>
        <v>BLUE SCOPE LYSAGHT INDONESIA</v>
      </c>
      <c r="E556" s="573"/>
      <c r="F556" s="573">
        <f>SUMIF('BKAS IDR'!$E$10:$E$44,$C556,'BKAS IDR'!$M$10:$M$44)</f>
        <v>0</v>
      </c>
    </row>
    <row r="557" spans="3:6" ht="15" customHeight="1">
      <c r="C557" s="53" t="str">
        <f>[1]Coa!B557</f>
        <v>2102.0001.B00062</v>
      </c>
      <c r="D557" s="1" t="str">
        <f>VLOOKUP(C557,[1]Coa!$B$4:$C$9231,2,FALSE)</f>
        <v>BOHLER WELDING GROUP</v>
      </c>
      <c r="E557" s="573"/>
      <c r="F557" s="573">
        <f>SUMIF('BKAS IDR'!$E$10:$E$44,$C557,'BKAS IDR'!$M$10:$M$44)</f>
        <v>0</v>
      </c>
    </row>
    <row r="558" spans="3:6" ht="15" customHeight="1">
      <c r="C558" s="53" t="str">
        <f>[1]Coa!B558</f>
        <v>2102.0001.B00063</v>
      </c>
      <c r="D558" s="1" t="str">
        <f>VLOOKUP(C558,[1]Coa!$B$4:$C$9231,2,FALSE)</f>
        <v>BPK. YAYAN SOPIAN</v>
      </c>
      <c r="E558" s="573"/>
      <c r="F558" s="573">
        <f>SUMIF('BKAS IDR'!$E$10:$E$44,$C558,'BKAS IDR'!$M$10:$M$44)</f>
        <v>0</v>
      </c>
    </row>
    <row r="559" spans="3:6" ht="15" customHeight="1">
      <c r="C559" s="53" t="str">
        <f>[1]Coa!B559</f>
        <v>2102.0001.B00064</v>
      </c>
      <c r="D559" s="1" t="str">
        <f>VLOOKUP(C559,[1]Coa!$B$4:$C$9231,2,FALSE)</f>
        <v>BALAI KALIBRASI</v>
      </c>
      <c r="E559" s="573"/>
      <c r="F559" s="573">
        <f>SUMIF('BKAS IDR'!$E$10:$E$44,$C559,'BKAS IDR'!$M$10:$M$44)</f>
        <v>0</v>
      </c>
    </row>
    <row r="560" spans="3:6" ht="15" customHeight="1">
      <c r="C560" s="53" t="str">
        <f>[1]Coa!B560</f>
        <v>2102.0001.B00065</v>
      </c>
      <c r="D560" s="1" t="str">
        <f>VLOOKUP(C560,[1]Coa!$B$4:$C$9231,2,FALSE)</f>
        <v>BPK. BUYUNG</v>
      </c>
      <c r="E560" s="573"/>
      <c r="F560" s="573">
        <f>SUMIF('BKAS IDR'!$E$10:$E$44,$C560,'BKAS IDR'!$M$10:$M$44)</f>
        <v>0</v>
      </c>
    </row>
    <row r="561" spans="3:6" ht="15" customHeight="1">
      <c r="C561" s="53" t="str">
        <f>[1]Coa!B561</f>
        <v>2102.0001.B00066</v>
      </c>
      <c r="D561" s="1" t="str">
        <f>VLOOKUP(C561,[1]Coa!$B$4:$C$9231,2,FALSE)</f>
        <v>BPK KAMSIADI</v>
      </c>
      <c r="E561" s="573"/>
      <c r="F561" s="573">
        <f>SUMIF('BKAS IDR'!$E$10:$E$44,$C561,'BKAS IDR'!$M$10:$M$44)</f>
        <v>0</v>
      </c>
    </row>
    <row r="562" spans="3:6" ht="15" customHeight="1">
      <c r="C562" s="53" t="str">
        <f>[1]Coa!B562</f>
        <v>2102.0001.B00067</v>
      </c>
      <c r="D562" s="1" t="str">
        <f>VLOOKUP(C562,[1]Coa!$B$4:$C$9231,2,FALSE)</f>
        <v>BERKAT AGUNG</v>
      </c>
      <c r="E562" s="573"/>
      <c r="F562" s="573">
        <f>SUMIF('BKAS IDR'!$E$10:$E$44,$C562,'BKAS IDR'!$M$10:$M$44)</f>
        <v>0</v>
      </c>
    </row>
    <row r="563" spans="3:6" ht="15" customHeight="1">
      <c r="C563" s="53" t="str">
        <f>[1]Coa!B563</f>
        <v>2102.0001.B00068</v>
      </c>
      <c r="D563" s="1" t="str">
        <f>VLOOKUP(C563,[1]Coa!$B$4:$C$9231,2,FALSE)</f>
        <v>BANK MANDIRI (PERSERO) TBK</v>
      </c>
      <c r="E563" s="573"/>
      <c r="F563" s="573">
        <f>SUMIF('BKAS IDR'!$E$10:$E$44,$C563,'BKAS IDR'!$M$10:$M$44)</f>
        <v>0</v>
      </c>
    </row>
    <row r="564" spans="3:6" ht="15" customHeight="1">
      <c r="C564" s="53" t="str">
        <f>[1]Coa!B564</f>
        <v>2102.0001.B00069</v>
      </c>
      <c r="D564" s="1" t="str">
        <f>VLOOKUP(C564,[1]Coa!$B$4:$C$9231,2,FALSE)</f>
        <v>Bpk. SUPRIYANTO</v>
      </c>
      <c r="E564" s="573"/>
      <c r="F564" s="573">
        <f>SUMIF('BKAS IDR'!$E$10:$E$44,$C564,'BKAS IDR'!$M$10:$M$44)</f>
        <v>0</v>
      </c>
    </row>
    <row r="565" spans="3:6" ht="15" customHeight="1">
      <c r="C565" s="53" t="str">
        <f>[1]Coa!B565</f>
        <v>2102.0001.B00070</v>
      </c>
      <c r="D565" s="1" t="str">
        <f>VLOOKUP(C565,[1]Coa!$B$4:$C$9231,2,FALSE)</f>
        <v>MASJID AN-NABA</v>
      </c>
      <c r="E565" s="573"/>
      <c r="F565" s="573">
        <f>SUMIF('BKAS IDR'!$E$10:$E$44,$C565,'BKAS IDR'!$M$10:$M$44)</f>
        <v>0</v>
      </c>
    </row>
    <row r="566" spans="3:6" ht="15" customHeight="1">
      <c r="C566" s="53" t="str">
        <f>[1]Coa!B566</f>
        <v>2102.0001.B00071</v>
      </c>
      <c r="D566" s="1" t="str">
        <f>VLOOKUP(C566,[1]Coa!$B$4:$C$9231,2,FALSE)</f>
        <v>BINA BANGUN TEKNOLOGI</v>
      </c>
      <c r="E566" s="573"/>
      <c r="F566" s="573">
        <f>SUMIF('BKAS IDR'!$E$10:$E$44,$C566,'BKAS IDR'!$M$10:$M$44)</f>
        <v>0</v>
      </c>
    </row>
    <row r="567" spans="3:6" ht="15" customHeight="1">
      <c r="C567" s="53" t="str">
        <f>[1]Coa!B567</f>
        <v>2102.0001.B00072</v>
      </c>
      <c r="D567" s="1" t="str">
        <f>VLOOKUP(C567,[1]Coa!$B$4:$C$9231,2,FALSE)</f>
        <v>BONAI LESTARI</v>
      </c>
      <c r="E567" s="573"/>
      <c r="F567" s="573">
        <f>SUMIF('BKAS IDR'!$E$10:$E$44,$C567,'BKAS IDR'!$M$10:$M$44)</f>
        <v>0</v>
      </c>
    </row>
    <row r="568" spans="3:6" ht="15" customHeight="1">
      <c r="C568" s="53" t="str">
        <f>[1]Coa!B568</f>
        <v>2102.0001.B00073</v>
      </c>
      <c r="D568" s="1" t="str">
        <f>VLOOKUP(C568,[1]Coa!$B$4:$C$9231,2,FALSE)</f>
        <v>Bpk. EDI IRWAN</v>
      </c>
      <c r="E568" s="573"/>
      <c r="F568" s="573">
        <f>SUMIF('BKAS IDR'!$E$10:$E$44,$C568,'BKAS IDR'!$M$10:$M$44)</f>
        <v>0</v>
      </c>
    </row>
    <row r="569" spans="3:6" ht="15" customHeight="1">
      <c r="C569" s="53" t="str">
        <f>[1]Coa!B569</f>
        <v>2102.0001.B00074</v>
      </c>
      <c r="D569" s="1" t="str">
        <f>VLOOKUP(C569,[1]Coa!$B$4:$C$9231,2,FALSE)</f>
        <v>BPK. SLAMET</v>
      </c>
      <c r="E569" s="573"/>
      <c r="F569" s="573">
        <f>SUMIF('BKAS IDR'!$E$10:$E$44,$C569,'BKAS IDR'!$M$10:$M$44)</f>
        <v>0</v>
      </c>
    </row>
    <row r="570" spans="3:6" ht="15" customHeight="1">
      <c r="C570" s="53" t="str">
        <f>[1]Coa!B570</f>
        <v>2102.0001.B00075</v>
      </c>
      <c r="D570" s="1" t="str">
        <f>VLOOKUP(C570,[1]Coa!$B$4:$C$9231,2,FALSE)</f>
        <v>BIRO KLASIFIKASI INDONESIA (TJG PRIUK)</v>
      </c>
      <c r="E570" s="573"/>
      <c r="F570" s="573">
        <f>SUMIF('BKAS IDR'!$E$10:$E$44,$C570,'BKAS IDR'!$M$10:$M$44)</f>
        <v>0</v>
      </c>
    </row>
    <row r="571" spans="3:6" ht="15" customHeight="1">
      <c r="C571" s="53" t="str">
        <f>[1]Coa!B571</f>
        <v>2102.0001.B00076</v>
      </c>
      <c r="D571" s="1" t="str">
        <f>VLOOKUP(C571,[1]Coa!$B$4:$C$9231,2,FALSE)</f>
        <v>Bpk. TARNO</v>
      </c>
      <c r="E571" s="573"/>
      <c r="F571" s="573">
        <f>SUMIF('BKAS IDR'!$E$10:$E$44,$C571,'BKAS IDR'!$M$10:$M$44)</f>
        <v>0</v>
      </c>
    </row>
    <row r="572" spans="3:6" ht="15" customHeight="1">
      <c r="C572" s="53" t="str">
        <f>[1]Coa!B572</f>
        <v>2102.0001.B00077</v>
      </c>
      <c r="D572" s="1" t="str">
        <f>VLOOKUP(C572,[1]Coa!$B$4:$C$9231,2,FALSE)</f>
        <v>BPK. SYAFARUDIN</v>
      </c>
      <c r="E572" s="573"/>
      <c r="F572" s="573">
        <f>SUMIF('BKAS IDR'!$E$10:$E$44,$C572,'BKAS IDR'!$M$10:$M$44)</f>
        <v>0</v>
      </c>
    </row>
    <row r="573" spans="3:6" ht="15" customHeight="1">
      <c r="C573" s="53" t="str">
        <f>[1]Coa!B573</f>
        <v>2102.0001.B00078</v>
      </c>
      <c r="D573" s="1" t="str">
        <f>VLOOKUP(C573,[1]Coa!$B$4:$C$9231,2,FALSE)</f>
        <v>BERKAT NIAGA DUNIA</v>
      </c>
      <c r="E573" s="573"/>
      <c r="F573" s="573">
        <f>SUMIF('BKAS IDR'!$E$10:$E$44,$C573,'BKAS IDR'!$M$10:$M$44)</f>
        <v>0</v>
      </c>
    </row>
    <row r="574" spans="3:6" ht="15" customHeight="1">
      <c r="C574" s="53" t="str">
        <f>[1]Coa!B574</f>
        <v>2102.0001.B00079</v>
      </c>
      <c r="D574" s="1" t="str">
        <f>VLOOKUP(C574,[1]Coa!$B$4:$C$9231,2,FALSE)</f>
        <v>BERKAT BAN</v>
      </c>
      <c r="E574" s="573"/>
      <c r="F574" s="573">
        <f>SUMIF('BKAS IDR'!$E$10:$E$44,$C574,'BKAS IDR'!$M$10:$M$44)</f>
        <v>0</v>
      </c>
    </row>
    <row r="575" spans="3:6" ht="15" customHeight="1">
      <c r="C575" s="53" t="str">
        <f>[1]Coa!B575</f>
        <v>2102.0001.B00080</v>
      </c>
      <c r="D575" s="1" t="str">
        <f>VLOOKUP(C575,[1]Coa!$B$4:$C$9231,2,FALSE)</f>
        <v>Bpk. AMING</v>
      </c>
      <c r="E575" s="573"/>
      <c r="F575" s="573">
        <f>SUMIF('BKAS IDR'!$E$10:$E$44,$C575,'BKAS IDR'!$M$10:$M$44)</f>
        <v>0</v>
      </c>
    </row>
    <row r="576" spans="3:6" ht="15" customHeight="1">
      <c r="C576" s="53" t="str">
        <f>[1]Coa!B576</f>
        <v>2102.0001.B00081</v>
      </c>
      <c r="D576" s="1" t="str">
        <f>VLOOKUP(C576,[1]Coa!$B$4:$C$9231,2,FALSE)</f>
        <v>BANDO INDONESIA</v>
      </c>
      <c r="E576" s="573"/>
      <c r="F576" s="573">
        <f>SUMIF('BKAS IDR'!$E$10:$E$44,$C576,'BKAS IDR'!$M$10:$M$44)</f>
        <v>0</v>
      </c>
    </row>
    <row r="577" spans="3:6" ht="15" customHeight="1">
      <c r="C577" s="53" t="str">
        <f>[1]Coa!B577</f>
        <v>2102.0001.B00082</v>
      </c>
      <c r="D577" s="1" t="str">
        <f>VLOOKUP(C577,[1]Coa!$B$4:$C$9231,2,FALSE)</f>
        <v>BRAUNSCHWEIGER FLAMMENFILTER GMBH</v>
      </c>
      <c r="E577" s="573"/>
      <c r="F577" s="573">
        <f>SUMIF('BKAS IDR'!$E$10:$E$44,$C577,'BKAS IDR'!$M$10:$M$44)</f>
        <v>0</v>
      </c>
    </row>
    <row r="578" spans="3:6" ht="15" customHeight="1">
      <c r="C578" s="53" t="str">
        <f>[1]Coa!B578</f>
        <v>2102.0001.B00083</v>
      </c>
      <c r="D578" s="1" t="str">
        <f>VLOOKUP(C578,[1]Coa!$B$4:$C$9231,2,FALSE)</f>
        <v>Bpk JAWAD SUHELI</v>
      </c>
      <c r="E578" s="573"/>
      <c r="F578" s="573">
        <f>SUMIF('BKAS IDR'!$E$10:$E$44,$C578,'BKAS IDR'!$M$10:$M$44)</f>
        <v>0</v>
      </c>
    </row>
    <row r="579" spans="3:6" ht="15" customHeight="1">
      <c r="C579" s="53" t="str">
        <f>[1]Coa!B579</f>
        <v>2102.0001.B00084</v>
      </c>
      <c r="D579" s="1" t="str">
        <f>VLOOKUP(C579,[1]Coa!$B$4:$C$9231,2,FALSE)</f>
        <v>BARUNA CAKRAWALA SERVICE, PT.</v>
      </c>
      <c r="E579" s="573"/>
      <c r="F579" s="573">
        <f>SUMIF('BKAS IDR'!$E$10:$E$44,$C579,'BKAS IDR'!$M$10:$M$44)</f>
        <v>0</v>
      </c>
    </row>
    <row r="580" spans="3:6" ht="15" customHeight="1">
      <c r="C580" s="53" t="str">
        <f>[1]Coa!B580</f>
        <v>2102.0001.B00085</v>
      </c>
      <c r="D580" s="1" t="str">
        <f>VLOOKUP(C580,[1]Coa!$B$4:$C$9231,2,FALSE)</f>
        <v>BATANG ROKAN PURNA</v>
      </c>
      <c r="E580" s="573"/>
      <c r="F580" s="573">
        <f>SUMIF('BKAS IDR'!$E$10:$E$44,$C580,'BKAS IDR'!$M$10:$M$44)</f>
        <v>0</v>
      </c>
    </row>
    <row r="581" spans="3:6" ht="15" customHeight="1">
      <c r="C581" s="53" t="str">
        <f>[1]Coa!B581</f>
        <v>2102.0001.B00086</v>
      </c>
      <c r="D581" s="1" t="str">
        <f>VLOOKUP(C581,[1]Coa!$B$4:$C$9231,2,FALSE)</f>
        <v>BALINDO CITRA PERDANA</v>
      </c>
      <c r="E581" s="573"/>
      <c r="F581" s="573">
        <f>SUMIF('BKAS IDR'!$E$10:$E$44,$C581,'BKAS IDR'!$M$10:$M$44)</f>
        <v>0</v>
      </c>
    </row>
    <row r="582" spans="3:6" ht="15" customHeight="1">
      <c r="C582" s="53" t="str">
        <f>[1]Coa!B582</f>
        <v>2102.0001.B00087</v>
      </c>
      <c r="D582" s="1" t="str">
        <f>VLOOKUP(C582,[1]Coa!$B$4:$C$9231,2,FALSE)</f>
        <v>BPK ABDULLAH</v>
      </c>
      <c r="E582" s="573"/>
      <c r="F582" s="573">
        <f>SUMIF('BKAS IDR'!$E$10:$E$44,$C582,'BKAS IDR'!$M$10:$M$44)</f>
        <v>0</v>
      </c>
    </row>
    <row r="583" spans="3:6" ht="15" customHeight="1">
      <c r="C583" s="53" t="str">
        <f>[1]Coa!B583</f>
        <v>2102.0001.B00088</v>
      </c>
      <c r="D583" s="1" t="str">
        <f>VLOOKUP(C583,[1]Coa!$B$4:$C$9231,2,FALSE)</f>
        <v>BPK YANYAN TEDY SUPRIYADI</v>
      </c>
      <c r="E583" s="573"/>
      <c r="F583" s="573">
        <f>SUMIF('BKAS IDR'!$E$10:$E$44,$C583,'BKAS IDR'!$M$10:$M$44)</f>
        <v>0</v>
      </c>
    </row>
    <row r="584" spans="3:6" ht="15" customHeight="1">
      <c r="C584" s="53" t="str">
        <f>[1]Coa!B584</f>
        <v>2102.0001.B00089</v>
      </c>
      <c r="D584" s="1" t="str">
        <f>VLOOKUP(C584,[1]Coa!$B$4:$C$9231,2,FALSE)</f>
        <v>BPK. KHAIRUL NIKMAT</v>
      </c>
      <c r="E584" s="573"/>
      <c r="F584" s="573">
        <f>SUMIF('BKAS IDR'!$E$10:$E$44,$C584,'BKAS IDR'!$M$10:$M$44)</f>
        <v>0</v>
      </c>
    </row>
    <row r="585" spans="3:6" ht="15" customHeight="1">
      <c r="C585" s="53" t="str">
        <f>[1]Coa!B585</f>
        <v>2102.0001.B00090</v>
      </c>
      <c r="D585" s="1" t="str">
        <f>VLOOKUP(C585,[1]Coa!$B$4:$C$9231,2,FALSE)</f>
        <v>BRA-LINK KOMUNIKA UTAMA</v>
      </c>
      <c r="E585" s="573"/>
      <c r="F585" s="573">
        <f>SUMIF('BKAS IDR'!$E$10:$E$44,$C585,'BKAS IDR'!$M$10:$M$44)</f>
        <v>0</v>
      </c>
    </row>
    <row r="586" spans="3:6" ht="15" customHeight="1">
      <c r="C586" s="53" t="str">
        <f>[1]Coa!B586</f>
        <v>2102.0001.B00091</v>
      </c>
      <c r="D586" s="1" t="str">
        <f>VLOOKUP(C586,[1]Coa!$B$4:$C$9231,2,FALSE)</f>
        <v>BIROTIKA SEMESTA, PT.</v>
      </c>
      <c r="E586" s="573"/>
      <c r="F586" s="573">
        <f>SUMIF('BKAS IDR'!$E$10:$E$44,$C586,'BKAS IDR'!$M$10:$M$44)</f>
        <v>0</v>
      </c>
    </row>
    <row r="587" spans="3:6" ht="15" customHeight="1">
      <c r="C587" s="53" t="str">
        <f>[1]Coa!B587</f>
        <v>2102.0001.B00092</v>
      </c>
      <c r="D587" s="1" t="str">
        <f>VLOOKUP(C587,[1]Coa!$B$4:$C$9231,2,FALSE)</f>
        <v>BPK. NARKO</v>
      </c>
      <c r="E587" s="573"/>
      <c r="F587" s="573">
        <f>SUMIF('BKAS IDR'!$E$10:$E$44,$C587,'BKAS IDR'!$M$10:$M$44)</f>
        <v>0</v>
      </c>
    </row>
    <row r="588" spans="3:6" ht="15" customHeight="1">
      <c r="C588" s="53" t="str">
        <f>[1]Coa!B588</f>
        <v>2102.0001.B00093</v>
      </c>
      <c r="D588" s="1" t="str">
        <f>VLOOKUP(C588,[1]Coa!$B$4:$C$9231,2,FALSE)</f>
        <v>BPK. ZEIN BASTARI</v>
      </c>
      <c r="E588" s="573"/>
      <c r="F588" s="573">
        <f>SUMIF('BKAS IDR'!$E$10:$E$44,$C588,'BKAS IDR'!$M$10:$M$44)</f>
        <v>0</v>
      </c>
    </row>
    <row r="589" spans="3:6" ht="15" customHeight="1">
      <c r="C589" s="53" t="str">
        <f>[1]Coa!B589</f>
        <v>2102.0001.B00094</v>
      </c>
      <c r="D589" s="1" t="str">
        <f>VLOOKUP(C589,[1]Coa!$B$4:$C$9231,2,FALSE)</f>
        <v>Beta South East Asia Pte Ltd</v>
      </c>
      <c r="E589" s="573"/>
      <c r="F589" s="573">
        <f>SUMIF('BKAS IDR'!$E$10:$E$44,$C589,'BKAS IDR'!$M$10:$M$44)</f>
        <v>0</v>
      </c>
    </row>
    <row r="590" spans="3:6" ht="15" customHeight="1">
      <c r="C590" s="53" t="str">
        <f>[1]Coa!B590</f>
        <v>2102.0001.B00095</v>
      </c>
      <c r="D590" s="1" t="str">
        <f>VLOOKUP(C590,[1]Coa!$B$4:$C$9231,2,FALSE)</f>
        <v>BPK. PITRISAN</v>
      </c>
      <c r="E590" s="573"/>
      <c r="F590" s="573">
        <f>SUMIF('BKAS IDR'!$E$10:$E$44,$C590,'BKAS IDR'!$M$10:$M$44)</f>
        <v>0</v>
      </c>
    </row>
    <row r="591" spans="3:6" ht="15" customHeight="1">
      <c r="C591" s="53" t="str">
        <f>[1]Coa!B591</f>
        <v>2102.0001.B00096</v>
      </c>
      <c r="D591" s="1" t="str">
        <f>VLOOKUP(C591,[1]Coa!$B$4:$C$9231,2,FALSE)</f>
        <v>BAHTERA ADHIGUNA PERSERO</v>
      </c>
      <c r="E591" s="573"/>
      <c r="F591" s="573">
        <f>SUMIF('BKAS IDR'!$E$10:$E$44,$C591,'BKAS IDR'!$M$10:$M$44)</f>
        <v>0</v>
      </c>
    </row>
    <row r="592" spans="3:6" ht="15" customHeight="1">
      <c r="C592" s="53" t="str">
        <f>[1]Coa!B592</f>
        <v>2102.0001.B00097</v>
      </c>
      <c r="D592" s="1" t="str">
        <f>VLOOKUP(C592,[1]Coa!$B$4:$C$9231,2,FALSE)</f>
        <v>BAHAMA UTAMA</v>
      </c>
      <c r="E592" s="573"/>
      <c r="F592" s="573">
        <f>SUMIF('BKAS IDR'!$E$10:$E$44,$C592,'BKAS IDR'!$M$10:$M$44)</f>
        <v>0</v>
      </c>
    </row>
    <row r="593" spans="3:6" ht="15" customHeight="1">
      <c r="C593" s="53" t="str">
        <f>[1]Coa!B593</f>
        <v>2102.0001.B00098</v>
      </c>
      <c r="D593" s="1" t="str">
        <f>VLOOKUP(C593,[1]Coa!$B$4:$C$9231,2,FALSE)</f>
        <v>BENTELER FAR EAST</v>
      </c>
      <c r="E593" s="573"/>
      <c r="F593" s="573">
        <f>SUMIF('BKAS IDR'!$E$10:$E$44,$C593,'BKAS IDR'!$M$10:$M$44)</f>
        <v>0</v>
      </c>
    </row>
    <row r="594" spans="3:6" ht="15" customHeight="1">
      <c r="C594" s="53" t="str">
        <f>[1]Coa!B594</f>
        <v>2102.0001.B00099</v>
      </c>
      <c r="D594" s="1" t="str">
        <f>VLOOKUP(C594,[1]Coa!$B$4:$C$9231,2,FALSE)</f>
        <v>BANGUN SARANA BAJA</v>
      </c>
      <c r="E594" s="573"/>
      <c r="F594" s="573">
        <f>SUMIF('BKAS IDR'!$E$10:$E$44,$C594,'BKAS IDR'!$M$10:$M$44)</f>
        <v>0</v>
      </c>
    </row>
    <row r="595" spans="3:6" ht="15" customHeight="1">
      <c r="C595" s="53" t="str">
        <f>[1]Coa!B595</f>
        <v>2102.0001.B00100</v>
      </c>
      <c r="D595" s="1" t="str">
        <f>VLOOKUP(C595,[1]Coa!$B$4:$C$9231,2,FALSE)</f>
        <v>BIMA PERKASA TEHNIK</v>
      </c>
      <c r="E595" s="573"/>
      <c r="F595" s="573">
        <f>SUMIF('BKAS IDR'!$E$10:$E$44,$C595,'BKAS IDR'!$M$10:$M$44)</f>
        <v>0</v>
      </c>
    </row>
    <row r="596" spans="3:6" ht="15" customHeight="1">
      <c r="C596" s="53" t="str">
        <f>[1]Coa!B596</f>
        <v>2102.0001.B00101</v>
      </c>
      <c r="D596" s="1" t="str">
        <f>VLOOKUP(C596,[1]Coa!$B$4:$C$9231,2,FALSE)</f>
        <v>Bangun Rekayasa Industri Indonesia</v>
      </c>
      <c r="E596" s="573"/>
      <c r="F596" s="573">
        <f>SUMIF('BKAS IDR'!$E$10:$E$44,$C596,'BKAS IDR'!$M$10:$M$44)</f>
        <v>0</v>
      </c>
    </row>
    <row r="597" spans="3:6" ht="15" customHeight="1">
      <c r="C597" s="53" t="str">
        <f>[1]Coa!B597</f>
        <v>2102.0001.B00102</v>
      </c>
      <c r="D597" s="1" t="str">
        <f>VLOOKUP(C597,[1]Coa!$B$4:$C$9231,2,FALSE)</f>
        <v>BPK. WITARSO</v>
      </c>
      <c r="E597" s="573"/>
      <c r="F597" s="573">
        <f>SUMIF('BKAS IDR'!$E$10:$E$44,$C597,'BKAS IDR'!$M$10:$M$44)</f>
        <v>0</v>
      </c>
    </row>
    <row r="598" spans="3:6" ht="15" customHeight="1">
      <c r="C598" s="53" t="str">
        <f>[1]Coa!B598</f>
        <v>2102.0001.B00103</v>
      </c>
      <c r="D598" s="1" t="str">
        <f>VLOOKUP(C598,[1]Coa!$B$4:$C$9231,2,FALSE)</f>
        <v>BINTANG KINYAMA</v>
      </c>
      <c r="E598" s="573"/>
      <c r="F598" s="573">
        <f>SUMIF('BKAS IDR'!$E$10:$E$44,$C598,'BKAS IDR'!$M$10:$M$44)</f>
        <v>0</v>
      </c>
    </row>
    <row r="599" spans="3:6" ht="15" customHeight="1">
      <c r="C599" s="53" t="str">
        <f>[1]Coa!B599</f>
        <v>2102.0001.B00104</v>
      </c>
      <c r="D599" s="1" t="str">
        <f>VLOOKUP(C599,[1]Coa!$B$4:$C$9231,2,FALSE)</f>
        <v>BATAM SAMUDERA</v>
      </c>
      <c r="E599" s="573"/>
      <c r="F599" s="573">
        <f>SUMIF('BKAS IDR'!$E$10:$E$44,$C599,'BKAS IDR'!$M$10:$M$44)</f>
        <v>0</v>
      </c>
    </row>
    <row r="600" spans="3:6" ht="15" customHeight="1">
      <c r="C600" s="53" t="str">
        <f>[1]Coa!B600</f>
        <v>2102.0001.B00105</v>
      </c>
      <c r="D600" s="1" t="str">
        <f>VLOOKUP(C600,[1]Coa!$B$4:$C$9231,2,FALSE)</f>
        <v>BPK. BENRIZA</v>
      </c>
      <c r="E600" s="573"/>
      <c r="F600" s="573">
        <f>SUMIF('BKAS IDR'!$E$10:$E$44,$C600,'BKAS IDR'!$M$10:$M$44)</f>
        <v>0</v>
      </c>
    </row>
    <row r="601" spans="3:6" ht="15" customHeight="1">
      <c r="C601" s="53" t="str">
        <f>[1]Coa!B601</f>
        <v>2102.0001.B00106</v>
      </c>
      <c r="D601" s="1" t="str">
        <f>VLOOKUP(C601,[1]Coa!$B$4:$C$9231,2,FALSE)</f>
        <v>BPK. AWALDI SUHENDRA</v>
      </c>
      <c r="E601" s="573"/>
      <c r="F601" s="573">
        <f>SUMIF('BKAS IDR'!$E$10:$E$44,$C601,'BKAS IDR'!$M$10:$M$44)</f>
        <v>0</v>
      </c>
    </row>
    <row r="602" spans="3:6" ht="15" customHeight="1">
      <c r="C602" s="53" t="str">
        <f>[1]Coa!B602</f>
        <v>2102.0001.B00107</v>
      </c>
      <c r="D602" s="1" t="str">
        <f>VLOOKUP(C602,[1]Coa!$B$4:$C$9231,2,FALSE)</f>
        <v>BLORA KOMPUTER</v>
      </c>
      <c r="E602" s="573"/>
      <c r="F602" s="573">
        <f>SUMIF('BKAS IDR'!$E$10:$E$44,$C602,'BKAS IDR'!$M$10:$M$44)</f>
        <v>0</v>
      </c>
    </row>
    <row r="603" spans="3:6" ht="15" customHeight="1">
      <c r="C603" s="53" t="str">
        <f>[1]Coa!B603</f>
        <v>2102.0001.B00108</v>
      </c>
      <c r="D603" s="1" t="str">
        <f>VLOOKUP(C603,[1]Coa!$B$4:$C$9231,2,FALSE)</f>
        <v>Bpk. Bony .S</v>
      </c>
      <c r="E603" s="573"/>
      <c r="F603" s="573">
        <f>SUMIF('BKAS IDR'!$E$10:$E$44,$C603,'BKAS IDR'!$M$10:$M$44)</f>
        <v>0</v>
      </c>
    </row>
    <row r="604" spans="3:6" ht="15" customHeight="1">
      <c r="C604" s="53" t="str">
        <f>[1]Coa!B604</f>
        <v>2102.0001.B00109</v>
      </c>
      <c r="D604" s="1" t="str">
        <f>VLOOKUP(C604,[1]Coa!$B$4:$C$9231,2,FALSE)</f>
        <v>BPK HENDRI</v>
      </c>
      <c r="E604" s="573"/>
      <c r="F604" s="573">
        <f>SUMIF('BKAS IDR'!$E$10:$E$44,$C604,'BKAS IDR'!$M$10:$M$44)</f>
        <v>0</v>
      </c>
    </row>
    <row r="605" spans="3:6" ht="15" customHeight="1">
      <c r="C605" s="53" t="str">
        <f>[1]Coa!B605</f>
        <v>2102.0001.B00110</v>
      </c>
      <c r="D605" s="1" t="str">
        <f>VLOOKUP(C605,[1]Coa!$B$4:$C$9231,2,FALSE)</f>
        <v>Bpk. ZULU OSCAR</v>
      </c>
      <c r="E605" s="573"/>
      <c r="F605" s="573">
        <f>SUMIF('BKAS IDR'!$E$10:$E$44,$C605,'BKAS IDR'!$M$10:$M$44)</f>
        <v>0</v>
      </c>
    </row>
    <row r="606" spans="3:6" ht="15" customHeight="1">
      <c r="C606" s="53" t="str">
        <f>[1]Coa!B606</f>
        <v>2102.0001.B00112</v>
      </c>
      <c r="D606" s="1" t="str">
        <f>VLOOKUP(C606,[1]Coa!$B$4:$C$9231,2,FALSE)</f>
        <v>BASO SEJATI PUTRI</v>
      </c>
      <c r="E606" s="573"/>
      <c r="F606" s="573">
        <f>SUMIF('BKAS IDR'!$E$10:$E$44,$C606,'BKAS IDR'!$M$10:$M$44)</f>
        <v>0</v>
      </c>
    </row>
    <row r="607" spans="3:6" ht="15" customHeight="1">
      <c r="C607" s="53" t="str">
        <f>[1]Coa!B607</f>
        <v>2102.0001.B00113</v>
      </c>
      <c r="D607" s="1" t="str">
        <f>VLOOKUP(C607,[1]Coa!$B$4:$C$9231,2,FALSE)</f>
        <v>BUANA NUANSA NIAGA</v>
      </c>
      <c r="E607" s="573"/>
      <c r="F607" s="573">
        <f>SUMIF('BKAS IDR'!$E$10:$E$44,$C607,'BKAS IDR'!$M$10:$M$44)</f>
        <v>0</v>
      </c>
    </row>
    <row r="608" spans="3:6" ht="15" customHeight="1">
      <c r="C608" s="53" t="str">
        <f>[1]Coa!B608</f>
        <v>2102.0001.B00114</v>
      </c>
      <c r="D608" s="1" t="str">
        <f>VLOOKUP(C608,[1]Coa!$B$4:$C$9231,2,FALSE)</f>
        <v>BIZNET</v>
      </c>
      <c r="E608" s="573"/>
      <c r="F608" s="573">
        <f>SUMIF('BKAS IDR'!$E$10:$E$44,$C608,'BKAS IDR'!$M$10:$M$44)</f>
        <v>0</v>
      </c>
    </row>
    <row r="609" spans="3:6" ht="15" customHeight="1">
      <c r="C609" s="53" t="str">
        <f>[1]Coa!B609</f>
        <v>2102.0001.B00115</v>
      </c>
      <c r="D609" s="1" t="str">
        <f>VLOOKUP(C609,[1]Coa!$B$4:$C$9231,2,FALSE)</f>
        <v>BPK. PIN DWI HANTORO</v>
      </c>
      <c r="E609" s="573"/>
      <c r="F609" s="573">
        <f>SUMIF('BKAS IDR'!$E$10:$E$44,$C609,'BKAS IDR'!$M$10:$M$44)</f>
        <v>0</v>
      </c>
    </row>
    <row r="610" spans="3:6" ht="15" customHeight="1">
      <c r="C610" s="53" t="str">
        <f>[1]Coa!B610</f>
        <v>2102.0001.B00116</v>
      </c>
      <c r="D610" s="1" t="str">
        <f>VLOOKUP(C610,[1]Coa!$B$4:$C$9231,2,FALSE)</f>
        <v>BENTLEY SUSTAINING INFRASTRUCTURE</v>
      </c>
      <c r="E610" s="573"/>
      <c r="F610" s="573">
        <f>SUMIF('BKAS IDR'!$E$10:$E$44,$C610,'BKAS IDR'!$M$10:$M$44)</f>
        <v>0</v>
      </c>
    </row>
    <row r="611" spans="3:6" ht="15" customHeight="1">
      <c r="C611" s="53" t="str">
        <f>[1]Coa!B611</f>
        <v>2102.0001.B00118</v>
      </c>
      <c r="D611" s="1" t="str">
        <f>VLOOKUP(C611,[1]Coa!$B$4:$C$9231,2,FALSE)</f>
        <v>BPK. BAHRI</v>
      </c>
      <c r="E611" s="573"/>
      <c r="F611" s="573">
        <f>SUMIF('BKAS IDR'!$E$10:$E$44,$C611,'BKAS IDR'!$M$10:$M$44)</f>
        <v>0</v>
      </c>
    </row>
    <row r="612" spans="3:6" ht="15" customHeight="1">
      <c r="C612" s="53" t="str">
        <f>[1]Coa!B612</f>
        <v>2102.0001.B00119</v>
      </c>
      <c r="D612" s="1" t="str">
        <f>VLOOKUP(C612,[1]Coa!$B$4:$C$9231,2,FALSE)</f>
        <v>BAN SOON HARDWARE &amp; HYDRAULIC SUPPLY</v>
      </c>
      <c r="E612" s="573"/>
      <c r="F612" s="573">
        <f>SUMIF('BKAS IDR'!$E$10:$E$44,$C612,'BKAS IDR'!$M$10:$M$44)</f>
        <v>0</v>
      </c>
    </row>
    <row r="613" spans="3:6" ht="15" customHeight="1">
      <c r="C613" s="53" t="str">
        <f>[1]Coa!B613</f>
        <v>2102.0001.B00120</v>
      </c>
      <c r="D613" s="1" t="str">
        <f>VLOOKUP(C613,[1]Coa!$B$4:$C$9231,2,FALSE)</f>
        <v>BPK. SYAHRIL</v>
      </c>
      <c r="E613" s="573"/>
      <c r="F613" s="573">
        <f>SUMIF('BKAS IDR'!$E$10:$E$44,$C613,'BKAS IDR'!$M$10:$M$44)</f>
        <v>0</v>
      </c>
    </row>
    <row r="614" spans="3:6" ht="15" customHeight="1">
      <c r="C614" s="53" t="str">
        <f>[1]Coa!B614</f>
        <v>2102.0001.B00121</v>
      </c>
      <c r="D614" s="1" t="str">
        <f>VLOOKUP(C614,[1]Coa!$B$4:$C$9231,2,FALSE)</f>
        <v>BPK. ISWAMAN</v>
      </c>
      <c r="E614" s="573"/>
      <c r="F614" s="573">
        <f>SUMIF('BKAS IDR'!$E$10:$E$44,$C614,'BKAS IDR'!$M$10:$M$44)</f>
        <v>0</v>
      </c>
    </row>
    <row r="615" spans="3:6" ht="15" customHeight="1">
      <c r="C615" s="53" t="str">
        <f>[1]Coa!B615</f>
        <v>2102.0001.B00122</v>
      </c>
      <c r="D615" s="1" t="str">
        <f>VLOOKUP(C615,[1]Coa!$B$4:$C$9231,2,FALSE)</f>
        <v>BESTAMA AKTUARIA</v>
      </c>
      <c r="E615" s="573"/>
      <c r="F615" s="573">
        <f>SUMIF('BKAS IDR'!$E$10:$E$44,$C615,'BKAS IDR'!$M$10:$M$44)</f>
        <v>0</v>
      </c>
    </row>
    <row r="616" spans="3:6" ht="15" customHeight="1">
      <c r="C616" s="53" t="str">
        <f>[1]Coa!B616</f>
        <v>2102.0001.B00123</v>
      </c>
      <c r="D616" s="1" t="str">
        <f>VLOOKUP(C616,[1]Coa!$B$4:$C$9231,2,FALSE)</f>
        <v>BPK. YUSRI HERMANTO</v>
      </c>
      <c r="E616" s="573"/>
      <c r="F616" s="573">
        <f>SUMIF('BKAS IDR'!$E$10:$E$44,$C616,'BKAS IDR'!$M$10:$M$44)</f>
        <v>0</v>
      </c>
    </row>
    <row r="617" spans="3:6" ht="15" customHeight="1">
      <c r="C617" s="53" t="str">
        <f>[1]Coa!B617</f>
        <v>2102.0001.B00124</v>
      </c>
      <c r="D617" s="1" t="str">
        <f>VLOOKUP(C617,[1]Coa!$B$4:$C$9231,2,FALSE)</f>
        <v>BHINNEKA MENTARI DIMENSI, PT.</v>
      </c>
      <c r="E617" s="573"/>
      <c r="F617" s="573">
        <f>SUMIF('BKAS IDR'!$E$10:$E$44,$C617,'BKAS IDR'!$M$10:$M$44)</f>
        <v>0</v>
      </c>
    </row>
    <row r="618" spans="3:6" ht="15" customHeight="1">
      <c r="C618" s="53" t="str">
        <f>[1]Coa!B618</f>
        <v>2102.0001.B00125</v>
      </c>
      <c r="D618" s="1" t="str">
        <f>VLOOKUP(C618,[1]Coa!$B$4:$C$9231,2,FALSE)</f>
        <v>BPK. SIMAMORA</v>
      </c>
      <c r="E618" s="573"/>
      <c r="F618" s="573">
        <f>SUMIF('BKAS IDR'!$E$10:$E$44,$C618,'BKAS IDR'!$M$10:$M$44)</f>
        <v>0</v>
      </c>
    </row>
    <row r="619" spans="3:6" ht="15" customHeight="1">
      <c r="C619" s="53" t="str">
        <f>[1]Coa!B619</f>
        <v>2102.0001.B00126</v>
      </c>
      <c r="D619" s="1" t="str">
        <f>VLOOKUP(C619,[1]Coa!$B$4:$C$9231,2,FALSE)</f>
        <v>BPK. ALFIAN</v>
      </c>
      <c r="E619" s="573"/>
      <c r="F619" s="573">
        <f>SUMIF('BKAS IDR'!$E$10:$E$44,$C619,'BKAS IDR'!$M$10:$M$44)</f>
        <v>0</v>
      </c>
    </row>
    <row r="620" spans="3:6" ht="15" customHeight="1">
      <c r="C620" s="53" t="str">
        <f>[1]Coa!B620</f>
        <v>2102.0001.B00127</v>
      </c>
      <c r="D620" s="1" t="str">
        <f>VLOOKUP(C620,[1]Coa!$B$4:$C$9231,2,FALSE)</f>
        <v>BANGUN RIZKI</v>
      </c>
      <c r="E620" s="573"/>
      <c r="F620" s="573">
        <f>SUMIF('BKAS IDR'!$E$10:$E$44,$C620,'BKAS IDR'!$M$10:$M$44)</f>
        <v>0</v>
      </c>
    </row>
    <row r="621" spans="3:6" ht="15" customHeight="1">
      <c r="C621" s="53" t="str">
        <f>[1]Coa!B621</f>
        <v>2102.0001.B00128</v>
      </c>
      <c r="D621" s="1" t="str">
        <f>VLOOKUP(C621,[1]Coa!$B$4:$C$9231,2,FALSE)</f>
        <v>BPK. LOLIK SYAHPUTRA</v>
      </c>
      <c r="E621" s="573"/>
      <c r="F621" s="573">
        <f>SUMIF('BKAS IDR'!$E$10:$E$44,$C621,'BKAS IDR'!$M$10:$M$44)</f>
        <v>0</v>
      </c>
    </row>
    <row r="622" spans="3:6" ht="15" customHeight="1">
      <c r="C622" s="53" t="str">
        <f>[1]Coa!B622</f>
        <v>2102.0001.B00129</v>
      </c>
      <c r="D622" s="1" t="str">
        <f>VLOOKUP(C622,[1]Coa!$B$4:$C$9231,2,FALSE)</f>
        <v>BPK. JOHANNES TAMBUNAN</v>
      </c>
      <c r="E622" s="573"/>
      <c r="F622" s="573">
        <f>SUMIF('BKAS IDR'!$E$10:$E$44,$C622,'BKAS IDR'!$M$10:$M$44)</f>
        <v>0</v>
      </c>
    </row>
    <row r="623" spans="3:6" ht="15" customHeight="1">
      <c r="C623" s="53" t="str">
        <f>[1]Coa!B623</f>
        <v>2102.0001.B00130</v>
      </c>
      <c r="D623" s="1" t="str">
        <f>VLOOKUP(C623,[1]Coa!$B$4:$C$9231,2,FALSE)</f>
        <v>BRAEMAR FALCONER PTE LTD</v>
      </c>
      <c r="E623" s="573"/>
      <c r="F623" s="573">
        <f>SUMIF('BKAS IDR'!$E$10:$E$44,$C623,'BKAS IDR'!$M$10:$M$44)</f>
        <v>0</v>
      </c>
    </row>
    <row r="624" spans="3:6" ht="15" customHeight="1">
      <c r="C624" s="53" t="str">
        <f>[1]Coa!B624</f>
        <v>2102.0001.B00131</v>
      </c>
      <c r="D624" s="1" t="str">
        <f>VLOOKUP(C624,[1]Coa!$B$4:$C$9231,2,FALSE)</f>
        <v>BPK. SASOMO HARI DUMADI</v>
      </c>
      <c r="E624" s="573"/>
      <c r="F624" s="573">
        <f>SUMIF('BKAS IDR'!$E$10:$E$44,$C624,'BKAS IDR'!$M$10:$M$44)</f>
        <v>0</v>
      </c>
    </row>
    <row r="625" spans="3:6" ht="15" customHeight="1">
      <c r="C625" s="53" t="str">
        <f>[1]Coa!B625</f>
        <v>2102.0001.B00132</v>
      </c>
      <c r="D625" s="1" t="str">
        <f>VLOOKUP(C625,[1]Coa!$B$4:$C$9231,2,FALSE)</f>
        <v>BPK. ARIF NOVIARDIANSYAH</v>
      </c>
      <c r="E625" s="573"/>
      <c r="F625" s="573">
        <f>SUMIF('BKAS IDR'!$E$10:$E$44,$C625,'BKAS IDR'!$M$10:$M$44)</f>
        <v>0</v>
      </c>
    </row>
    <row r="626" spans="3:6" ht="15" customHeight="1">
      <c r="C626" s="53" t="str">
        <f>[1]Coa!B626</f>
        <v>2102.0001.B00133</v>
      </c>
      <c r="D626" s="1" t="str">
        <f>VLOOKUP(C626,[1]Coa!$B$4:$C$9231,2,FALSE)</f>
        <v>BPK. H. ZUHANDI</v>
      </c>
      <c r="E626" s="573"/>
      <c r="F626" s="573">
        <f>SUMIF('BKAS IDR'!$E$10:$E$44,$C626,'BKAS IDR'!$M$10:$M$44)</f>
        <v>0</v>
      </c>
    </row>
    <row r="627" spans="3:6" ht="15" customHeight="1">
      <c r="C627" s="53" t="str">
        <f>[1]Coa!B627</f>
        <v>2102.0001.B00134</v>
      </c>
      <c r="D627" s="1" t="str">
        <f>VLOOKUP(C627,[1]Coa!$B$4:$C$9231,2,FALSE)</f>
        <v>BPK. ABU KAMIL</v>
      </c>
      <c r="E627" s="573"/>
      <c r="F627" s="573">
        <f>SUMIF('BKAS IDR'!$E$10:$E$44,$C627,'BKAS IDR'!$M$10:$M$44)</f>
        <v>0</v>
      </c>
    </row>
    <row r="628" spans="3:6" ht="15" customHeight="1">
      <c r="C628" s="53" t="str">
        <f>[1]Coa!B628</f>
        <v>2102.0001.B00135</v>
      </c>
      <c r="D628" s="1" t="str">
        <f>VLOOKUP(C628,[1]Coa!$B$4:$C$9231,2,FALSE)</f>
        <v>BPK. KATIUN</v>
      </c>
      <c r="E628" s="573"/>
      <c r="F628" s="573">
        <f>SUMIF('BKAS IDR'!$E$10:$E$44,$C628,'BKAS IDR'!$M$10:$M$44)</f>
        <v>0</v>
      </c>
    </row>
    <row r="629" spans="3:6" ht="15" customHeight="1">
      <c r="C629" s="53" t="str">
        <f>[1]Coa!B629</f>
        <v>2102.0001.B00136</v>
      </c>
      <c r="D629" s="1" t="str">
        <f>VLOOKUP(C629,[1]Coa!$B$4:$C$9231,2,FALSE)</f>
        <v>Bpk. Addrizon Azis</v>
      </c>
      <c r="E629" s="573"/>
      <c r="F629" s="573">
        <f>SUMIF('BKAS IDR'!$E$10:$E$44,$C629,'BKAS IDR'!$M$10:$M$44)</f>
        <v>0</v>
      </c>
    </row>
    <row r="630" spans="3:6" ht="15" customHeight="1">
      <c r="C630" s="53" t="str">
        <f>[1]Coa!B630</f>
        <v>2102.0001.B00137</v>
      </c>
      <c r="D630" s="1" t="str">
        <f>VLOOKUP(C630,[1]Coa!$B$4:$C$9231,2,FALSE)</f>
        <v>BINA SARANA PUTRA, PT.</v>
      </c>
      <c r="E630" s="573"/>
      <c r="F630" s="573">
        <f>SUMIF('BKAS IDR'!$E$10:$E$44,$C630,'BKAS IDR'!$M$10:$M$44)</f>
        <v>0</v>
      </c>
    </row>
    <row r="631" spans="3:6" ht="15" customHeight="1">
      <c r="C631" s="53" t="str">
        <f>[1]Coa!B631</f>
        <v>2102.0001.B00138</v>
      </c>
      <c r="D631" s="1" t="str">
        <f>VLOOKUP(C631,[1]Coa!$B$4:$C$9231,2,FALSE)</f>
        <v>BPK SUSETIJO BUDIONO</v>
      </c>
      <c r="E631" s="573"/>
      <c r="F631" s="573">
        <f>SUMIF('BKAS IDR'!$E$10:$E$44,$C631,'BKAS IDR'!$M$10:$M$44)</f>
        <v>0</v>
      </c>
    </row>
    <row r="632" spans="3:6" ht="15" customHeight="1">
      <c r="C632" s="53" t="str">
        <f>[1]Coa!B632</f>
        <v>2102.0001.B00139</v>
      </c>
      <c r="D632" s="1" t="str">
        <f>VLOOKUP(C632,[1]Coa!$B$4:$C$9231,2,FALSE)</f>
        <v>BS METAL CO LTD</v>
      </c>
      <c r="E632" s="573"/>
      <c r="F632" s="573">
        <f>SUMIF('BKAS IDR'!$E$10:$E$44,$C632,'BKAS IDR'!$M$10:$M$44)</f>
        <v>0</v>
      </c>
    </row>
    <row r="633" spans="3:6" ht="15" customHeight="1">
      <c r="C633" s="53" t="str">
        <f>[1]Coa!B633</f>
        <v>2102.0001.B00140</v>
      </c>
      <c r="D633" s="1" t="str">
        <f>VLOOKUP(C633,[1]Coa!$B$4:$C$9231,2,FALSE)</f>
        <v>BAJA MULTI ENERGY</v>
      </c>
      <c r="E633" s="573"/>
      <c r="F633" s="573">
        <f>SUMIF('BKAS IDR'!$E$10:$E$44,$C633,'BKAS IDR'!$M$10:$M$44)</f>
        <v>0</v>
      </c>
    </row>
    <row r="634" spans="3:6" ht="15" customHeight="1">
      <c r="C634" s="53" t="str">
        <f>[1]Coa!B634</f>
        <v>2102.0001.B00141</v>
      </c>
      <c r="D634" s="1" t="str">
        <f>VLOOKUP(C634,[1]Coa!$B$4:$C$9231,2,FALSE)</f>
        <v>BPK. ALI YUSMAN</v>
      </c>
      <c r="E634" s="573"/>
      <c r="F634" s="573">
        <f>SUMIF('BKAS IDR'!$E$10:$E$44,$C634,'BKAS IDR'!$M$10:$M$44)</f>
        <v>0</v>
      </c>
    </row>
    <row r="635" spans="3:6" ht="15" customHeight="1">
      <c r="C635" s="53" t="str">
        <f>[1]Coa!B635</f>
        <v>2102.0001.B00142</v>
      </c>
      <c r="D635" s="1" t="str">
        <f>VLOOKUP(C635,[1]Coa!$B$4:$C$9231,2,FALSE)</f>
        <v>BUANA ARTHAMEDIA EXPRESSINDO</v>
      </c>
      <c r="E635" s="573"/>
      <c r="F635" s="573">
        <f>SUMIF('BKAS IDR'!$E$10:$E$44,$C635,'BKAS IDR'!$M$10:$M$44)</f>
        <v>0</v>
      </c>
    </row>
    <row r="636" spans="3:6" ht="15" customHeight="1">
      <c r="C636" s="53" t="str">
        <f>[1]Coa!B636</f>
        <v>2102.0001.B00143</v>
      </c>
      <c r="D636" s="1" t="str">
        <f>VLOOKUP(C636,[1]Coa!$B$4:$C$9231,2,FALSE)</f>
        <v>BPK MUHIJRAH ARIF</v>
      </c>
      <c r="E636" s="573"/>
      <c r="F636" s="573">
        <f>SUMIF('BKAS IDR'!$E$10:$E$44,$C636,'BKAS IDR'!$M$10:$M$44)</f>
        <v>0</v>
      </c>
    </row>
    <row r="637" spans="3:6" ht="15" customHeight="1">
      <c r="C637" s="53" t="str">
        <f>[1]Coa!B637</f>
        <v>2102.0001.B00144</v>
      </c>
      <c r="D637" s="1" t="str">
        <f>VLOOKUP(C637,[1]Coa!$B$4:$C$9231,2,FALSE)</f>
        <v>BERLINDO PERKASA</v>
      </c>
      <c r="E637" s="573"/>
      <c r="F637" s="573">
        <f>SUMIF('BKAS IDR'!$E$10:$E$44,$C637,'BKAS IDR'!$M$10:$M$44)</f>
        <v>0</v>
      </c>
    </row>
    <row r="638" spans="3:6" ht="15" customHeight="1">
      <c r="C638" s="53" t="str">
        <f>[1]Coa!B638</f>
        <v>2102.0001.B00145</v>
      </c>
      <c r="D638" s="1" t="str">
        <f>VLOOKUP(C638,[1]Coa!$B$4:$C$9231,2,FALSE)</f>
        <v>BINADI REKSA DAYATAMA</v>
      </c>
      <c r="E638" s="573"/>
      <c r="F638" s="573">
        <f>SUMIF('BKAS IDR'!$E$10:$E$44,$C638,'BKAS IDR'!$M$10:$M$44)</f>
        <v>0</v>
      </c>
    </row>
    <row r="639" spans="3:6" ht="15" customHeight="1">
      <c r="C639" s="53" t="str">
        <f>[1]Coa!B639</f>
        <v>2102.0001.B00146</v>
      </c>
      <c r="D639" s="1" t="str">
        <f>VLOOKUP(C639,[1]Coa!$B$4:$C$9231,2,FALSE)</f>
        <v>BANGUNINDO PERSADA</v>
      </c>
      <c r="E639" s="573"/>
      <c r="F639" s="573">
        <f>SUMIF('BKAS IDR'!$E$10:$E$44,$C639,'BKAS IDR'!$M$10:$M$44)</f>
        <v>0</v>
      </c>
    </row>
    <row r="640" spans="3:6" ht="15" customHeight="1">
      <c r="C640" s="53" t="str">
        <f>[1]Coa!B640</f>
        <v>2102.0001.B00147</v>
      </c>
      <c r="D640" s="1" t="str">
        <f>VLOOKUP(C640,[1]Coa!$B$4:$C$9231,2,FALSE)</f>
        <v>BARONA MULIA BERSAMA</v>
      </c>
      <c r="E640" s="573"/>
      <c r="F640" s="573">
        <f>SUMIF('BKAS IDR'!$E$10:$E$44,$C640,'BKAS IDR'!$M$10:$M$44)</f>
        <v>0</v>
      </c>
    </row>
    <row r="641" spans="3:6" ht="15" customHeight="1">
      <c r="C641" s="53" t="str">
        <f>[1]Coa!B641</f>
        <v>2102.0001.B00148</v>
      </c>
      <c r="D641" s="1" t="str">
        <f>VLOOKUP(C641,[1]Coa!$B$4:$C$9231,2,FALSE)</f>
        <v>BPK. SATIM</v>
      </c>
      <c r="E641" s="573"/>
      <c r="F641" s="573">
        <f>SUMIF('BKAS IDR'!$E$10:$E$44,$C641,'BKAS IDR'!$M$10:$M$44)</f>
        <v>0</v>
      </c>
    </row>
    <row r="642" spans="3:6" ht="15" customHeight="1">
      <c r="C642" s="53" t="str">
        <f>[1]Coa!B642</f>
        <v>2102.0001.B00149</v>
      </c>
      <c r="D642" s="1" t="str">
        <f>VLOOKUP(C642,[1]Coa!$B$4:$C$9231,2,FALSE)</f>
        <v>B2TEKNOLOGI</v>
      </c>
      <c r="E642" s="573"/>
      <c r="F642" s="573">
        <f>SUMIF('BKAS IDR'!$E$10:$E$44,$C642,'BKAS IDR'!$M$10:$M$44)</f>
        <v>0</v>
      </c>
    </row>
    <row r="643" spans="3:6" ht="15" customHeight="1">
      <c r="C643" s="53" t="str">
        <f>[1]Coa!B643</f>
        <v>2102.0001.B00150</v>
      </c>
      <c r="D643" s="1" t="str">
        <f>VLOOKUP(C643,[1]Coa!$B$4:$C$9231,2,FALSE)</f>
        <v>BINTANG TERANG</v>
      </c>
      <c r="E643" s="573"/>
      <c r="F643" s="573">
        <f>SUMIF('BKAS IDR'!$E$10:$E$44,$C643,'BKAS IDR'!$M$10:$M$44)</f>
        <v>0</v>
      </c>
    </row>
    <row r="644" spans="3:6" ht="15" customHeight="1">
      <c r="C644" s="53" t="str">
        <f>[1]Coa!B644</f>
        <v>2102.0001.B00151</v>
      </c>
      <c r="D644" s="1" t="str">
        <f>VLOOKUP(C644,[1]Coa!$B$4:$C$9231,2,FALSE)</f>
        <v>BYTEL SARANA TELKOMINDO</v>
      </c>
      <c r="E644" s="573"/>
      <c r="F644" s="573">
        <f>SUMIF('BKAS IDR'!$E$10:$E$44,$C644,'BKAS IDR'!$M$10:$M$44)</f>
        <v>0</v>
      </c>
    </row>
    <row r="645" spans="3:6" ht="15" customHeight="1">
      <c r="C645" s="53" t="str">
        <f>[1]Coa!B645</f>
        <v>2102.0001.B00152</v>
      </c>
      <c r="D645" s="1" t="str">
        <f>VLOOKUP(C645,[1]Coa!$B$4:$C$9231,2,FALSE)</f>
        <v>BW OFFSHORE SINGAPORE PTE LTD</v>
      </c>
      <c r="E645" s="573"/>
      <c r="F645" s="573">
        <f>SUMIF('BKAS IDR'!$E$10:$E$44,$C645,'BKAS IDR'!$M$10:$M$44)</f>
        <v>0</v>
      </c>
    </row>
    <row r="646" spans="3:6" ht="15" customHeight="1">
      <c r="C646" s="53" t="str">
        <f>[1]Coa!B646</f>
        <v>2102.0001.B00153</v>
      </c>
      <c r="D646" s="1" t="str">
        <f>VLOOKUP(C646,[1]Coa!$B$4:$C$9231,2,FALSE)</f>
        <v>BPK. CENDRA SUNDY</v>
      </c>
      <c r="E646" s="573"/>
      <c r="F646" s="573">
        <f>SUMIF('BKAS IDR'!$E$10:$E$44,$C646,'BKAS IDR'!$M$10:$M$44)</f>
        <v>0</v>
      </c>
    </row>
    <row r="647" spans="3:6" ht="15" customHeight="1">
      <c r="C647" s="53" t="str">
        <f>[1]Coa!B647</f>
        <v>2102.0001.B00154</v>
      </c>
      <c r="D647" s="1" t="str">
        <f>VLOOKUP(C647,[1]Coa!$B$4:$C$9231,2,FALSE)</f>
        <v>BLUE BIRD TAKSI</v>
      </c>
      <c r="E647" s="573"/>
      <c r="F647" s="573">
        <f>SUMIF('BKAS IDR'!$E$10:$E$44,$C647,'BKAS IDR'!$M$10:$M$44)</f>
        <v>0</v>
      </c>
    </row>
    <row r="648" spans="3:6" ht="15" customHeight="1">
      <c r="C648" s="53" t="str">
        <f>[1]Coa!B648</f>
        <v>2102.0001.B00155</v>
      </c>
      <c r="D648" s="1" t="str">
        <f>VLOOKUP(C648,[1]Coa!$B$4:$C$9231,2,FALSE)</f>
        <v>BINA REKADAYA</v>
      </c>
      <c r="E648" s="573"/>
      <c r="F648" s="573">
        <f>SUMIF('BKAS IDR'!$E$10:$E$44,$C648,'BKAS IDR'!$M$10:$M$44)</f>
        <v>0</v>
      </c>
    </row>
    <row r="649" spans="3:6" ht="15" customHeight="1">
      <c r="C649" s="53" t="str">
        <f>[1]Coa!B649</f>
        <v>2102.0001.B00156</v>
      </c>
      <c r="D649" s="1" t="str">
        <f>VLOOKUP(C649,[1]Coa!$B$4:$C$9231,2,FALSE)</f>
        <v>BERKAT ABADI INDONESIA</v>
      </c>
      <c r="E649" s="573"/>
      <c r="F649" s="573">
        <f>SUMIF('BKAS IDR'!$E$10:$E$44,$C649,'BKAS IDR'!$M$10:$M$44)</f>
        <v>0</v>
      </c>
    </row>
    <row r="650" spans="3:6" ht="15" customHeight="1">
      <c r="C650" s="53" t="str">
        <f>[1]Coa!B650</f>
        <v>2102.0001.B00157</v>
      </c>
      <c r="D650" s="1" t="str">
        <f>VLOOKUP(C650,[1]Coa!$B$4:$C$9231,2,FALSE)</f>
        <v>BHINEKA.COM</v>
      </c>
      <c r="E650" s="573"/>
      <c r="F650" s="573">
        <f>SUMIF('BKAS IDR'!$E$10:$E$44,$C650,'BKAS IDR'!$M$10:$M$44)</f>
        <v>0</v>
      </c>
    </row>
    <row r="651" spans="3:6" ht="15" customHeight="1">
      <c r="C651" s="53" t="str">
        <f>[1]Coa!B651</f>
        <v>2102.0001.B00158</v>
      </c>
      <c r="D651" s="1" t="str">
        <f>VLOOKUP(C651,[1]Coa!$B$4:$C$9231,2,FALSE)</f>
        <v>BALAI BESAR LOGAM &amp; MESIN</v>
      </c>
      <c r="E651" s="573"/>
      <c r="F651" s="573">
        <f>SUMIF('BKAS IDR'!$E$10:$E$44,$C651,'BKAS IDR'!$M$10:$M$44)</f>
        <v>0</v>
      </c>
    </row>
    <row r="652" spans="3:6" ht="15" customHeight="1">
      <c r="C652" s="53" t="str">
        <f>[1]Coa!B652</f>
        <v>2102.0001.B00159</v>
      </c>
      <c r="D652" s="1" t="str">
        <f>VLOOKUP(C652,[1]Coa!$B$4:$C$9231,2,FALSE)</f>
        <v>BPK. TAMPAK SINAGA</v>
      </c>
      <c r="E652" s="573"/>
      <c r="F652" s="573">
        <f>SUMIF('BKAS IDR'!$E$10:$E$44,$C652,'BKAS IDR'!$M$10:$M$44)</f>
        <v>0</v>
      </c>
    </row>
    <row r="653" spans="3:6" ht="15" customHeight="1">
      <c r="C653" s="53" t="str">
        <f>[1]Coa!B653</f>
        <v>2102.0001.B00160</v>
      </c>
      <c r="D653" s="1" t="str">
        <f>VLOOKUP(C653,[1]Coa!$B$4:$C$9231,2,FALSE)</f>
        <v>BPK. GUSWENDI</v>
      </c>
      <c r="E653" s="573"/>
      <c r="F653" s="573">
        <f>SUMIF('BKAS IDR'!$E$10:$E$44,$C653,'BKAS IDR'!$M$10:$M$44)</f>
        <v>0</v>
      </c>
    </row>
    <row r="654" spans="3:6" ht="15" customHeight="1">
      <c r="C654" s="53" t="str">
        <f>[1]Coa!B654</f>
        <v>2102.0001.B00161</v>
      </c>
      <c r="D654" s="1" t="str">
        <f>VLOOKUP(C654,[1]Coa!$B$4:$C$9231,2,FALSE)</f>
        <v>BPK. FEMBY TAUFIK PULLER</v>
      </c>
      <c r="E654" s="573"/>
      <c r="F654" s="573">
        <f>SUMIF('BKAS IDR'!$E$10:$E$44,$C654,'BKAS IDR'!$M$10:$M$44)</f>
        <v>0</v>
      </c>
    </row>
    <row r="655" spans="3:6" ht="15" customHeight="1">
      <c r="C655" s="53" t="str">
        <f>[1]Coa!B655</f>
        <v>2102.0001.B00162</v>
      </c>
      <c r="D655" s="1" t="str">
        <f>VLOOKUP(C655,[1]Coa!$B$4:$C$9231,2,FALSE)</f>
        <v>BAPAK NELSON</v>
      </c>
      <c r="E655" s="573"/>
      <c r="F655" s="573">
        <f>SUMIF('BKAS IDR'!$E$10:$E$44,$C655,'BKAS IDR'!$M$10:$M$44)</f>
        <v>0</v>
      </c>
    </row>
    <row r="656" spans="3:6" ht="15" customHeight="1">
      <c r="C656" s="53" t="str">
        <f>[1]Coa!B656</f>
        <v>2102.0001.B00163</v>
      </c>
      <c r="D656" s="1" t="str">
        <f>VLOOKUP(C656,[1]Coa!$B$4:$C$9231,2,FALSE)</f>
        <v>BAPAK RAMLAN SINAGA</v>
      </c>
      <c r="E656" s="573"/>
      <c r="F656" s="573">
        <f>SUMIF('BKAS IDR'!$E$10:$E$44,$C656,'BKAS IDR'!$M$10:$M$44)</f>
        <v>0</v>
      </c>
    </row>
    <row r="657" spans="3:6" ht="15" customHeight="1">
      <c r="C657" s="53" t="str">
        <f>[1]Coa!B657</f>
        <v>2102.0001.B00164</v>
      </c>
      <c r="D657" s="1" t="str">
        <f>VLOOKUP(C657,[1]Coa!$B$4:$C$9231,2,FALSE)</f>
        <v>BPK SIUN</v>
      </c>
      <c r="E657" s="573"/>
      <c r="F657" s="573">
        <f>SUMIF('BKAS IDR'!$E$10:$E$44,$C657,'BKAS IDR'!$M$10:$M$44)</f>
        <v>0</v>
      </c>
    </row>
    <row r="658" spans="3:6" ht="15" customHeight="1">
      <c r="C658" s="53" t="str">
        <f>[1]Coa!B658</f>
        <v>2102.0001.B00165</v>
      </c>
      <c r="D658" s="1" t="str">
        <f>VLOOKUP(C658,[1]Coa!$B$4:$C$9231,2,FALSE)</f>
        <v>BERNAMAS MULTILAKSANA CIPTA</v>
      </c>
      <c r="E658" s="573"/>
      <c r="F658" s="573">
        <f>SUMIF('BKAS IDR'!$E$10:$E$44,$C658,'BKAS IDR'!$M$10:$M$44)</f>
        <v>0</v>
      </c>
    </row>
    <row r="659" spans="3:6" ht="15" customHeight="1">
      <c r="C659" s="53" t="str">
        <f>[1]Coa!B659</f>
        <v>2102.0001.B00166</v>
      </c>
      <c r="D659" s="1" t="str">
        <f>VLOOKUP(C659,[1]Coa!$B$4:$C$9231,2,FALSE)</f>
        <v>BAHTERA MARINE PERKASA</v>
      </c>
      <c r="E659" s="573"/>
      <c r="F659" s="573">
        <f>SUMIF('BKAS IDR'!$E$10:$E$44,$C659,'BKAS IDR'!$M$10:$M$44)</f>
        <v>0</v>
      </c>
    </row>
    <row r="660" spans="3:6" ht="15" customHeight="1">
      <c r="C660" s="53" t="str">
        <f>[1]Coa!B660</f>
        <v>2102.0001.B00169</v>
      </c>
      <c r="D660" s="1" t="str">
        <f>VLOOKUP(C660,[1]Coa!$B$4:$C$9231,2,FALSE)</f>
        <v>BINDER INDONESIA</v>
      </c>
      <c r="E660" s="573"/>
      <c r="F660" s="573">
        <f>SUMIF('BKAS IDR'!$E$10:$E$44,$C660,'BKAS IDR'!$M$10:$M$44)</f>
        <v>0</v>
      </c>
    </row>
    <row r="661" spans="3:6" ht="15" customHeight="1">
      <c r="C661" s="53" t="str">
        <f>[1]Coa!B661</f>
        <v>2102.0001.B00170</v>
      </c>
      <c r="D661" s="1" t="str">
        <f>VLOOKUP(C661,[1]Coa!$B$4:$C$9231,2,FALSE)</f>
        <v>BPK. YUSTIAWAN (0812.826.5837)</v>
      </c>
      <c r="E661" s="573"/>
      <c r="F661" s="573">
        <f>SUMIF('BKAS IDR'!$E$10:$E$44,$C661,'BKAS IDR'!$M$10:$M$44)</f>
        <v>0</v>
      </c>
    </row>
    <row r="662" spans="3:6" ht="15" customHeight="1">
      <c r="C662" s="53" t="str">
        <f>[1]Coa!B662</f>
        <v>2102.0001.B00171</v>
      </c>
      <c r="D662" s="1" t="str">
        <f>VLOOKUP(C662,[1]Coa!$B$4:$C$9231,2,FALSE)</f>
        <v>BINA CIPTA MANDIRI CONSULTANT</v>
      </c>
      <c r="E662" s="573"/>
      <c r="F662" s="573">
        <f>SUMIF('BKAS IDR'!$E$10:$E$44,$C662,'BKAS IDR'!$M$10:$M$44)</f>
        <v>0</v>
      </c>
    </row>
    <row r="663" spans="3:6" ht="15" customHeight="1">
      <c r="C663" s="53" t="str">
        <f>[1]Coa!B663</f>
        <v>2102.0001.B00172</v>
      </c>
      <c r="D663" s="1" t="str">
        <f>VLOOKUP(C663,[1]Coa!$B$4:$C$9231,2,FALSE)</f>
        <v>BERKAH CIPTA PERSADA</v>
      </c>
      <c r="E663" s="573"/>
      <c r="F663" s="573">
        <f>SUMIF('BKAS IDR'!$E$10:$E$44,$C663,'BKAS IDR'!$M$10:$M$44)</f>
        <v>0</v>
      </c>
    </row>
    <row r="664" spans="3:6" ht="15" customHeight="1">
      <c r="C664" s="53" t="str">
        <f>[1]Coa!B664</f>
        <v>2102.0001.B00174</v>
      </c>
      <c r="D664" s="1" t="str">
        <f>VLOOKUP(C664,[1]Coa!$B$4:$C$9231,2,FALSE)</f>
        <v>BAROKAH BERSAUDARA PERKASA</v>
      </c>
      <c r="E664" s="573"/>
      <c r="F664" s="573">
        <f>SUMIF('BKAS IDR'!$E$10:$E$44,$C664,'BKAS IDR'!$M$10:$M$44)</f>
        <v>0</v>
      </c>
    </row>
    <row r="665" spans="3:6" ht="15" customHeight="1">
      <c r="C665" s="53" t="str">
        <f>[1]Coa!B665</f>
        <v>2102.0001.B00175</v>
      </c>
      <c r="D665" s="1" t="str">
        <f>VLOOKUP(C665,[1]Coa!$B$4:$C$9231,2,FALSE)</f>
        <v>BINO ARSITAMA</v>
      </c>
      <c r="E665" s="573"/>
      <c r="F665" s="573">
        <f>SUMIF('BKAS IDR'!$E$10:$E$44,$C665,'BKAS IDR'!$M$10:$M$44)</f>
        <v>0</v>
      </c>
    </row>
    <row r="666" spans="3:6" ht="15" customHeight="1">
      <c r="C666" s="53" t="str">
        <f>[1]Coa!B666</f>
        <v>2102.0001.B00176</v>
      </c>
      <c r="D666" s="1" t="str">
        <f>VLOOKUP(C666,[1]Coa!$B$4:$C$9231,2,FALSE)</f>
        <v>BAPAK AGUS PRIBADI</v>
      </c>
      <c r="E666" s="573"/>
      <c r="F666" s="573">
        <f>SUMIF('BKAS IDR'!$E$10:$E$44,$C666,'BKAS IDR'!$M$10:$M$44)</f>
        <v>0</v>
      </c>
    </row>
    <row r="667" spans="3:6" ht="15" customHeight="1">
      <c r="C667" s="53" t="str">
        <f>[1]Coa!B667</f>
        <v>2102.0001.B00177</v>
      </c>
      <c r="D667" s="1" t="str">
        <f>VLOOKUP(C667,[1]Coa!$B$4:$C$9231,2,FALSE)</f>
        <v>BPK. ARMADI</v>
      </c>
      <c r="E667" s="573"/>
      <c r="F667" s="573">
        <f>SUMIF('BKAS IDR'!$E$10:$E$44,$C667,'BKAS IDR'!$M$10:$M$44)</f>
        <v>0</v>
      </c>
    </row>
    <row r="668" spans="3:6" ht="15" customHeight="1">
      <c r="C668" s="53" t="str">
        <f>[1]Coa!B668</f>
        <v>2102.0001.B00178</v>
      </c>
      <c r="D668" s="1" t="str">
        <f>VLOOKUP(C668,[1]Coa!$B$4:$C$9231,2,FALSE)</f>
        <v>BAPAK SUPARDJAN</v>
      </c>
      <c r="E668" s="573"/>
      <c r="F668" s="573">
        <f>SUMIF('BKAS IDR'!$E$10:$E$44,$C668,'BKAS IDR'!$M$10:$M$44)</f>
        <v>0</v>
      </c>
    </row>
    <row r="669" spans="3:6" ht="15" customHeight="1">
      <c r="C669" s="53" t="str">
        <f>[1]Coa!B669</f>
        <v>2102.0001.B00179</v>
      </c>
      <c r="D669" s="1" t="str">
        <f>VLOOKUP(C669,[1]Coa!$B$4:$C$9231,2,FALSE)</f>
        <v>BAPAK SUPARDJAN</v>
      </c>
      <c r="E669" s="573"/>
      <c r="F669" s="573">
        <f>SUMIF('BKAS IDR'!$E$10:$E$44,$C669,'BKAS IDR'!$M$10:$M$44)</f>
        <v>0</v>
      </c>
    </row>
    <row r="670" spans="3:6" ht="15" customHeight="1">
      <c r="C670" s="53" t="str">
        <f>[1]Coa!B670</f>
        <v>2102.0001.B00180</v>
      </c>
      <c r="D670" s="1" t="str">
        <f>VLOOKUP(C670,[1]Coa!$B$4:$C$9231,2,FALSE)</f>
        <v>BPK. J. TAMPUBOLON (0852.9737.9775)</v>
      </c>
      <c r="E670" s="573"/>
      <c r="F670" s="573">
        <f>SUMIF('BKAS IDR'!$E$10:$E$44,$C670,'BKAS IDR'!$M$10:$M$44)</f>
        <v>0</v>
      </c>
    </row>
    <row r="671" spans="3:6" ht="15" customHeight="1">
      <c r="C671" s="53" t="str">
        <f>[1]Coa!B671</f>
        <v>2102.0001.B00181</v>
      </c>
      <c r="D671" s="1" t="str">
        <f>VLOOKUP(C671,[1]Coa!$B$4:$C$9231,2,FALSE)</f>
        <v>BINTANG SUBSEA INDONESIA</v>
      </c>
      <c r="E671" s="573"/>
      <c r="F671" s="573">
        <f>SUMIF('BKAS IDR'!$E$10:$E$44,$C671,'BKAS IDR'!$M$10:$M$44)</f>
        <v>0</v>
      </c>
    </row>
    <row r="672" spans="3:6" ht="15" customHeight="1">
      <c r="C672" s="53" t="str">
        <f>[1]Coa!B672</f>
        <v>2102.0001.B00182</v>
      </c>
      <c r="D672" s="1" t="str">
        <f>VLOOKUP(C672,[1]Coa!$B$4:$C$9231,2,FALSE)</f>
        <v>BADJATAMA ABADI LESTARI</v>
      </c>
      <c r="E672" s="573"/>
      <c r="F672" s="573">
        <f>SUMIF('BKAS IDR'!$E$10:$E$44,$C672,'BKAS IDR'!$M$10:$M$44)</f>
        <v>0</v>
      </c>
    </row>
    <row r="673" spans="3:6" ht="15" customHeight="1">
      <c r="C673" s="53" t="str">
        <f>[1]Coa!B673</f>
        <v>2102.0001.B00183</v>
      </c>
      <c r="D673" s="1" t="str">
        <f>VLOOKUP(C673,[1]Coa!$B$4:$C$9231,2,FALSE)</f>
        <v>BATAM SAMUDRA</v>
      </c>
      <c r="E673" s="573"/>
      <c r="F673" s="573">
        <f>SUMIF('BKAS IDR'!$E$10:$E$44,$C673,'BKAS IDR'!$M$10:$M$44)</f>
        <v>0</v>
      </c>
    </row>
    <row r="674" spans="3:6" ht="15" customHeight="1">
      <c r="C674" s="53" t="str">
        <f>[1]Coa!B674</f>
        <v>2102.0001.B00184</v>
      </c>
      <c r="D674" s="1" t="str">
        <f>VLOOKUP(C674,[1]Coa!$B$4:$C$9231,2,FALSE)</f>
        <v>BEETROID INDONESIA</v>
      </c>
      <c r="E674" s="573"/>
      <c r="F674" s="573">
        <f>SUMIF('BKAS IDR'!$E$10:$E$44,$C674,'BKAS IDR'!$M$10:$M$44)</f>
        <v>0</v>
      </c>
    </row>
    <row r="675" spans="3:6" ht="15" customHeight="1">
      <c r="C675" s="53" t="str">
        <f>[1]Coa!B675</f>
        <v>2102.0001.B00185</v>
      </c>
      <c r="D675" s="1" t="str">
        <f>VLOOKUP(C675,[1]Coa!$B$4:$C$9231,2,FALSE)</f>
        <v>BANYU SEKARLARAS LOGISTIC</v>
      </c>
      <c r="E675" s="573"/>
      <c r="F675" s="573">
        <f>SUMIF('BKAS IDR'!$E$10:$E$44,$C675,'BKAS IDR'!$M$10:$M$44)</f>
        <v>0</v>
      </c>
    </row>
    <row r="676" spans="3:6" ht="15" customHeight="1">
      <c r="C676" s="53" t="str">
        <f>[1]Coa!B676</f>
        <v>2102.0001.B00186</v>
      </c>
      <c r="D676" s="1" t="str">
        <f>VLOOKUP(C676,[1]Coa!$B$4:$C$9231,2,FALSE)</f>
        <v>BINAGUNA ADI SEJAHTERA</v>
      </c>
      <c r="E676" s="573"/>
      <c r="F676" s="573">
        <f>SUMIF('BKAS IDR'!$E$10:$E$44,$C676,'BKAS IDR'!$M$10:$M$44)</f>
        <v>0</v>
      </c>
    </row>
    <row r="677" spans="3:6" ht="15" customHeight="1">
      <c r="C677" s="53" t="str">
        <f>[1]Coa!B677</f>
        <v>2102.0001.B00187</v>
      </c>
      <c r="D677" s="1" t="str">
        <f>VLOOKUP(C677,[1]Coa!$B$4:$C$9231,2,FALSE)</f>
        <v>BASELINDO CIPTA DINAMIKA</v>
      </c>
      <c r="E677" s="573"/>
      <c r="F677" s="573">
        <f>SUMIF('BKAS IDR'!$E$10:$E$44,$C677,'BKAS IDR'!$M$10:$M$44)</f>
        <v>0</v>
      </c>
    </row>
    <row r="678" spans="3:6" ht="15" customHeight="1">
      <c r="C678" s="53" t="str">
        <f>[1]Coa!B678</f>
        <v>2102.0001.B00188</v>
      </c>
      <c r="D678" s="1" t="str">
        <f>VLOOKUP(C678,[1]Coa!$B$4:$C$9231,2,FALSE)</f>
        <v>BERKAT UTAMA</v>
      </c>
      <c r="E678" s="573"/>
      <c r="F678" s="573">
        <f>SUMIF('BKAS IDR'!$E$10:$E$44,$C678,'BKAS IDR'!$M$10:$M$44)</f>
        <v>0</v>
      </c>
    </row>
    <row r="679" spans="3:6" ht="15" customHeight="1">
      <c r="C679" s="53" t="str">
        <f>[1]Coa!B679</f>
        <v>2102.0001.C00001</v>
      </c>
      <c r="D679" s="1" t="str">
        <f>VLOOKUP(C679,[1]Coa!$B$4:$C$9231,2,FALSE)</f>
        <v>CAHAYA INTI SOLUSINDO</v>
      </c>
      <c r="E679" s="573"/>
      <c r="F679" s="573">
        <f>SUMIF('BKAS IDR'!$E$10:$E$44,$C679,'BKAS IDR'!$M$10:$M$44)</f>
        <v>0</v>
      </c>
    </row>
    <row r="680" spans="3:6" ht="15" customHeight="1">
      <c r="C680" s="53" t="str">
        <f>[1]Coa!B680</f>
        <v>2102.0001.C00002</v>
      </c>
      <c r="D680" s="1" t="str">
        <f>VLOOKUP(C680,[1]Coa!$B$4:$C$9231,2,FALSE)</f>
        <v>CAHAYA MANDIRI</v>
      </c>
      <c r="E680" s="573"/>
      <c r="F680" s="573">
        <f>SUMIF('BKAS IDR'!$E$10:$E$44,$C680,'BKAS IDR'!$M$10:$M$44)</f>
        <v>0</v>
      </c>
    </row>
    <row r="681" spans="3:6" ht="15" customHeight="1">
      <c r="C681" s="53" t="str">
        <f>[1]Coa!B681</f>
        <v>2102.0001.C00003</v>
      </c>
      <c r="D681" s="1" t="str">
        <f>VLOOKUP(C681,[1]Coa!$B$4:$C$9231,2,FALSE)</f>
        <v>CAHAYA PERTIWI</v>
      </c>
      <c r="E681" s="573"/>
      <c r="F681" s="573">
        <f>SUMIF('BKAS IDR'!$E$10:$E$44,$C681,'BKAS IDR'!$M$10:$M$44)</f>
        <v>0</v>
      </c>
    </row>
    <row r="682" spans="3:6" ht="15" customHeight="1">
      <c r="C682" s="53" t="str">
        <f>[1]Coa!B682</f>
        <v>2102.0001.C00004</v>
      </c>
      <c r="D682" s="1" t="str">
        <f>VLOOKUP(C682,[1]Coa!$B$4:$C$9231,2,FALSE)</f>
        <v>CAHAYA PUTRA PERSADAS</v>
      </c>
      <c r="E682" s="573"/>
      <c r="F682" s="573">
        <f>SUMIF('BKAS IDR'!$E$10:$E$44,$C682,'BKAS IDR'!$M$10:$M$44)</f>
        <v>0</v>
      </c>
    </row>
    <row r="683" spans="3:6" ht="15" customHeight="1">
      <c r="C683" s="53" t="str">
        <f>[1]Coa!B683</f>
        <v>2102.0001.C00005</v>
      </c>
      <c r="D683" s="1" t="str">
        <f>VLOOKUP(C683,[1]Coa!$B$4:$C$9231,2,FALSE)</f>
        <v>CAHAYA SUKSES UTAMA</v>
      </c>
      <c r="E683" s="573"/>
      <c r="F683" s="573">
        <f>SUMIF('BKAS IDR'!$E$10:$E$44,$C683,'BKAS IDR'!$M$10:$M$44)</f>
        <v>0</v>
      </c>
    </row>
    <row r="684" spans="3:6" ht="15" customHeight="1">
      <c r="C684" s="53" t="str">
        <f>[1]Coa!B684</f>
        <v>2102.0001.C00006</v>
      </c>
      <c r="D684" s="1" t="str">
        <f>VLOOKUP(C684,[1]Coa!$B$4:$C$9231,2,FALSE)</f>
        <v>CAHAYA WAJA LUGAS</v>
      </c>
      <c r="E684" s="573"/>
      <c r="F684" s="573">
        <f>SUMIF('BKAS IDR'!$E$10:$E$44,$C684,'BKAS IDR'!$M$10:$M$44)</f>
        <v>0</v>
      </c>
    </row>
    <row r="685" spans="3:6" ht="15" customHeight="1">
      <c r="C685" s="53" t="str">
        <f>[1]Coa!B685</f>
        <v>2102.0001.C00007</v>
      </c>
      <c r="D685" s="1" t="str">
        <f>VLOOKUP(C685,[1]Coa!$B$4:$C$9231,2,FALSE)</f>
        <v>CAKRA INDO PRATAMA, PT</v>
      </c>
      <c r="E685" s="573"/>
      <c r="F685" s="573">
        <f>SUMIF('BKAS IDR'!$E$10:$E$44,$C685,'BKAS IDR'!$M$10:$M$44)</f>
        <v>0</v>
      </c>
    </row>
    <row r="686" spans="3:6" ht="15" customHeight="1">
      <c r="C686" s="53" t="str">
        <f>[1]Coa!B686</f>
        <v>2102.0001.C00008</v>
      </c>
      <c r="D686" s="1" t="str">
        <f>VLOOKUP(C686,[1]Coa!$B$4:$C$9231,2,FALSE)</f>
        <v>CAKUNG PRIMA STEEL</v>
      </c>
      <c r="E686" s="573"/>
      <c r="F686" s="573">
        <f>SUMIF('BKAS IDR'!$E$10:$E$44,$C686,'BKAS IDR'!$M$10:$M$44)</f>
        <v>0</v>
      </c>
    </row>
    <row r="687" spans="3:6" ht="15" customHeight="1">
      <c r="C687" s="53" t="str">
        <f>[1]Coa!B687</f>
        <v>2102.0001.C00009</v>
      </c>
      <c r="D687" s="1" t="str">
        <f>VLOOKUP(C687,[1]Coa!$B$4:$C$9231,2,FALSE)</f>
        <v>CAL DIVE OFFSHORE INDONESIA, PT</v>
      </c>
      <c r="E687" s="573"/>
      <c r="F687" s="573">
        <f>SUMIF('BKAS IDR'!$E$10:$E$44,$C687,'BKAS IDR'!$M$10:$M$44)</f>
        <v>0</v>
      </c>
    </row>
    <row r="688" spans="3:6" ht="15" customHeight="1">
      <c r="C688" s="53" t="str">
        <f>[1]Coa!B688</f>
        <v>2102.0001.C00010</v>
      </c>
      <c r="D688" s="1" t="str">
        <f>VLOOKUP(C688,[1]Coa!$B$4:$C$9231,2,FALSE)</f>
        <v>CALMARINE, PT</v>
      </c>
      <c r="E688" s="573"/>
      <c r="F688" s="573">
        <f>SUMIF('BKAS IDR'!$E$10:$E$44,$C688,'BKAS IDR'!$M$10:$M$44)</f>
        <v>0</v>
      </c>
    </row>
    <row r="689" spans="3:6" ht="15" customHeight="1">
      <c r="C689" s="53" t="str">
        <f>[1]Coa!B689</f>
        <v>2102.0001.C00011</v>
      </c>
      <c r="D689" s="1" t="str">
        <f>VLOOKUP(C689,[1]Coa!$B$4:$C$9231,2,FALSE)</f>
        <v>CANUSA CPS</v>
      </c>
      <c r="E689" s="573"/>
      <c r="F689" s="573">
        <f>SUMIF('BKAS IDR'!$E$10:$E$44,$C689,'BKAS IDR'!$M$10:$M$44)</f>
        <v>0</v>
      </c>
    </row>
    <row r="690" spans="3:6" ht="15" customHeight="1">
      <c r="C690" s="53" t="str">
        <f>[1]Coa!B690</f>
        <v>2102.0001.C00012</v>
      </c>
      <c r="D690" s="1" t="str">
        <f>VLOOKUP(C690,[1]Coa!$B$4:$C$9231,2,FALSE)</f>
        <v>CAPE GROUP PTE. LTD.</v>
      </c>
      <c r="E690" s="573"/>
      <c r="F690" s="573">
        <f>SUMIF('BKAS IDR'!$E$10:$E$44,$C690,'BKAS IDR'!$M$10:$M$44)</f>
        <v>0</v>
      </c>
    </row>
    <row r="691" spans="3:6" ht="15" customHeight="1">
      <c r="C691" s="53" t="str">
        <f>[1]Coa!B691</f>
        <v>2102.0001.C00013</v>
      </c>
      <c r="D691" s="1" t="str">
        <f>VLOOKUP(C691,[1]Coa!$B$4:$C$9231,2,FALSE)</f>
        <v>CAPE RESOURCES INDONESIA</v>
      </c>
      <c r="E691" s="573"/>
      <c r="F691" s="573">
        <f>SUMIF('BKAS IDR'!$E$10:$E$44,$C691,'BKAS IDR'!$M$10:$M$44)</f>
        <v>0</v>
      </c>
    </row>
    <row r="692" spans="3:6" ht="15" customHeight="1">
      <c r="C692" s="53" t="str">
        <f>[1]Coa!B692</f>
        <v>2102.0001.C00014</v>
      </c>
      <c r="D692" s="1" t="str">
        <f>VLOOKUP(C692,[1]Coa!$B$4:$C$9231,2,FALSE)</f>
        <v>CARSURIN, PT</v>
      </c>
      <c r="E692" s="573"/>
      <c r="F692" s="573">
        <f>SUMIF('BKAS IDR'!$E$10:$E$44,$C692,'BKAS IDR'!$M$10:$M$44)</f>
        <v>0</v>
      </c>
    </row>
    <row r="693" spans="3:6" ht="15" customHeight="1">
      <c r="C693" s="53" t="str">
        <f>[1]Coa!B693</f>
        <v>2102.0001.C00015</v>
      </c>
      <c r="D693" s="1" t="str">
        <f>VLOOKUP(C693,[1]Coa!$B$4:$C$9231,2,FALSE)</f>
        <v>CATHODIC PROTECTION</v>
      </c>
      <c r="E693" s="573"/>
      <c r="F693" s="573">
        <f>SUMIF('BKAS IDR'!$E$10:$E$44,$C693,'BKAS IDR'!$M$10:$M$44)</f>
        <v>0</v>
      </c>
    </row>
    <row r="694" spans="3:6" ht="15" customHeight="1">
      <c r="C694" s="53" t="str">
        <f>[1]Coa!B694</f>
        <v>2102.0001.C00016</v>
      </c>
      <c r="D694" s="1" t="str">
        <f>VLOOKUP(C694,[1]Coa!$B$4:$C$9231,2,FALSE)</f>
        <v>CATUR PURATA PILAR SEJAHTERA</v>
      </c>
      <c r="E694" s="573"/>
      <c r="F694" s="573">
        <f>SUMIF('BKAS IDR'!$E$10:$E$44,$C694,'BKAS IDR'!$M$10:$M$44)</f>
        <v>0</v>
      </c>
    </row>
    <row r="695" spans="3:6" ht="15" customHeight="1">
      <c r="C695" s="53" t="str">
        <f>[1]Coa!B695</f>
        <v>2102.0001.C00017</v>
      </c>
      <c r="D695" s="1" t="str">
        <f>VLOOKUP(C695,[1]Coa!$B$4:$C$9231,2,FALSE)</f>
        <v>CELUP RAYA, PT</v>
      </c>
      <c r="E695" s="573"/>
      <c r="F695" s="573">
        <f>SUMIF('BKAS IDR'!$E$10:$E$44,$C695,'BKAS IDR'!$M$10:$M$44)</f>
        <v>0</v>
      </c>
    </row>
    <row r="696" spans="3:6" ht="15" customHeight="1">
      <c r="C696" s="53" t="str">
        <f>[1]Coa!B696</f>
        <v>2102.0001.C00018</v>
      </c>
      <c r="D696" s="1" t="str">
        <f>VLOOKUP(C696,[1]Coa!$B$4:$C$9231,2,FALSE)</f>
        <v>CENTRAL ELEKTRIC</v>
      </c>
      <c r="E696" s="573"/>
      <c r="F696" s="573">
        <f>SUMIF('BKAS IDR'!$E$10:$E$44,$C696,'BKAS IDR'!$M$10:$M$44)</f>
        <v>0</v>
      </c>
    </row>
    <row r="697" spans="3:6" ht="15" customHeight="1">
      <c r="C697" s="53" t="str">
        <f>[1]Coa!B697</f>
        <v>2102.0001.C00019</v>
      </c>
      <c r="D697" s="1" t="str">
        <f>VLOOKUP(C697,[1]Coa!$B$4:$C$9231,2,FALSE)</f>
        <v>CHEE FATT CO PTE LTD</v>
      </c>
      <c r="E697" s="573"/>
      <c r="F697" s="573">
        <f>SUMIF('BKAS IDR'!$E$10:$E$44,$C697,'BKAS IDR'!$M$10:$M$44)</f>
        <v>0</v>
      </c>
    </row>
    <row r="698" spans="3:6" ht="15" customHeight="1">
      <c r="C698" s="53" t="str">
        <f>[1]Coa!B698</f>
        <v>2102.0001.C00020</v>
      </c>
      <c r="D698" s="1" t="str">
        <f>VLOOKUP(C698,[1]Coa!$B$4:$C$9231,2,FALSE)</f>
        <v>CHIN HUAT HARDWARE &amp; ENGINEERING</v>
      </c>
      <c r="E698" s="573"/>
      <c r="F698" s="573">
        <f>SUMIF('BKAS IDR'!$E$10:$E$44,$C698,'BKAS IDR'!$M$10:$M$44)</f>
        <v>0</v>
      </c>
    </row>
    <row r="699" spans="3:6" ht="15" customHeight="1">
      <c r="C699" s="53" t="str">
        <f>[1]Coa!B699</f>
        <v>2102.0001.C00021</v>
      </c>
      <c r="D699" s="1" t="str">
        <f>VLOOKUP(C699,[1]Coa!$B$4:$C$9231,2,FALSE)</f>
        <v>CHUGOKU PAINTS INDONESIA</v>
      </c>
      <c r="E699" s="573"/>
      <c r="F699" s="573">
        <f>SUMIF('BKAS IDR'!$E$10:$E$44,$C699,'BKAS IDR'!$M$10:$M$44)</f>
        <v>0</v>
      </c>
    </row>
    <row r="700" spans="3:6" ht="15" customHeight="1">
      <c r="C700" s="53" t="str">
        <f>[1]Coa!B700</f>
        <v>2102.0001.C00022</v>
      </c>
      <c r="D700" s="1" t="str">
        <f>VLOOKUP(C700,[1]Coa!$B$4:$C$9231,2,FALSE)</f>
        <v>CIGADING H-BEAM CENTRE</v>
      </c>
      <c r="E700" s="573"/>
      <c r="F700" s="573">
        <f>SUMIF('BKAS IDR'!$E$10:$E$44,$C700,'BKAS IDR'!$M$10:$M$44)</f>
        <v>0</v>
      </c>
    </row>
    <row r="701" spans="3:6" ht="15" customHeight="1">
      <c r="C701" s="53" t="str">
        <f>[1]Coa!B701</f>
        <v>2102.0001.C00023</v>
      </c>
      <c r="D701" s="1" t="str">
        <f>VLOOKUP(C701,[1]Coa!$B$4:$C$9231,2,FALSE)</f>
        <v>CIPTA KREASI MUDA SEGARA</v>
      </c>
      <c r="E701" s="573"/>
      <c r="F701" s="573">
        <f>SUMIF('BKAS IDR'!$E$10:$E$44,$C701,'BKAS IDR'!$M$10:$M$44)</f>
        <v>0</v>
      </c>
    </row>
    <row r="702" spans="3:6" ht="15" customHeight="1">
      <c r="C702" s="53" t="str">
        <f>[1]Coa!B702</f>
        <v>2102.0001.C00024</v>
      </c>
      <c r="D702" s="1" t="str">
        <f>VLOOKUP(C702,[1]Coa!$B$4:$C$9231,2,FALSE)</f>
        <v>CIPTA MITRA SELARAS</v>
      </c>
      <c r="E702" s="573"/>
      <c r="F702" s="573">
        <f>SUMIF('BKAS IDR'!$E$10:$E$44,$C702,'BKAS IDR'!$M$10:$M$44)</f>
        <v>0</v>
      </c>
    </row>
    <row r="703" spans="3:6" ht="15" customHeight="1">
      <c r="C703" s="53" t="str">
        <f>[1]Coa!B703</f>
        <v>2102.0001.C00025</v>
      </c>
      <c r="D703" s="1" t="str">
        <f>VLOOKUP(C703,[1]Coa!$B$4:$C$9231,2,FALSE)</f>
        <v>CISTRON TRADIN PTE LTD</v>
      </c>
      <c r="E703" s="573"/>
      <c r="F703" s="573">
        <f>SUMIF('BKAS IDR'!$E$10:$E$44,$C703,'BKAS IDR'!$M$10:$M$44)</f>
        <v>0</v>
      </c>
    </row>
    <row r="704" spans="3:6" ht="15" customHeight="1">
      <c r="C704" s="53" t="str">
        <f>[1]Coa!B704</f>
        <v>2102.0001.C00026</v>
      </c>
      <c r="D704" s="1" t="str">
        <f>VLOOKUP(C704,[1]Coa!$B$4:$C$9231,2,FALSE)</f>
        <v>CITA BAJA</v>
      </c>
      <c r="E704" s="573"/>
      <c r="F704" s="573">
        <f>SUMIF('BKAS IDR'!$E$10:$E$44,$C704,'BKAS IDR'!$M$10:$M$44)</f>
        <v>0</v>
      </c>
    </row>
    <row r="705" spans="3:6" ht="15" customHeight="1">
      <c r="C705" s="53" t="str">
        <f>[1]Coa!B705</f>
        <v>2102.0001.C00027</v>
      </c>
      <c r="D705" s="1" t="str">
        <f>VLOOKUP(C705,[1]Coa!$B$4:$C$9231,2,FALSE)</f>
        <v>CITRA HARAPAN JAYA</v>
      </c>
      <c r="E705" s="573"/>
      <c r="F705" s="573">
        <f>SUMIF('BKAS IDR'!$E$10:$E$44,$C705,'BKAS IDR'!$M$10:$M$44)</f>
        <v>0</v>
      </c>
    </row>
    <row r="706" spans="3:6" ht="15" customHeight="1">
      <c r="C706" s="53" t="str">
        <f>[1]Coa!B706</f>
        <v>2102.0001.C00028</v>
      </c>
      <c r="D706" s="1" t="str">
        <f>VLOOKUP(C706,[1]Coa!$B$4:$C$9231,2,FALSE)</f>
        <v>CITRA MAKMUR BINA SAHABAT</v>
      </c>
      <c r="E706" s="573"/>
      <c r="F706" s="573">
        <f>SUMIF('BKAS IDR'!$E$10:$E$44,$C706,'BKAS IDR'!$M$10:$M$44)</f>
        <v>0</v>
      </c>
    </row>
    <row r="707" spans="3:6" ht="15" customHeight="1">
      <c r="C707" s="53" t="str">
        <f>[1]Coa!B707</f>
        <v>2102.0001.C00029</v>
      </c>
      <c r="D707" s="1" t="str">
        <f>VLOOKUP(C707,[1]Coa!$B$4:$C$9231,2,FALSE)</f>
        <v>CITRA MANGGALA KARYA</v>
      </c>
      <c r="E707" s="573"/>
      <c r="F707" s="573">
        <f>SUMIF('BKAS IDR'!$E$10:$E$44,$C707,'BKAS IDR'!$M$10:$M$44)</f>
        <v>0</v>
      </c>
    </row>
    <row r="708" spans="3:6" ht="15" customHeight="1">
      <c r="C708" s="53" t="str">
        <f>[1]Coa!B708</f>
        <v>2102.0001.C00030</v>
      </c>
      <c r="D708" s="1" t="str">
        <f>VLOOKUP(C708,[1]Coa!$B$4:$C$9231,2,FALSE)</f>
        <v>CITRA WOSAJI</v>
      </c>
      <c r="E708" s="573"/>
      <c r="F708" s="573">
        <f>SUMIF('BKAS IDR'!$E$10:$E$44,$C708,'BKAS IDR'!$M$10:$M$44)</f>
        <v>0</v>
      </c>
    </row>
    <row r="709" spans="3:6" ht="15" customHeight="1">
      <c r="C709" s="53" t="str">
        <f>[1]Coa!B709</f>
        <v>2102.0001.C00031</v>
      </c>
      <c r="D709" s="1" t="str">
        <f>VLOOKUP(C709,[1]Coa!$B$4:$C$9231,2,FALSE)</f>
        <v>CITRAMAS MARGA MAKMUR</v>
      </c>
      <c r="E709" s="573"/>
      <c r="F709" s="573">
        <f>SUMIF('BKAS IDR'!$E$10:$E$44,$C709,'BKAS IDR'!$M$10:$M$44)</f>
        <v>0</v>
      </c>
    </row>
    <row r="710" spans="3:6" ht="15" customHeight="1">
      <c r="C710" s="53" t="str">
        <f>[1]Coa!B710</f>
        <v>2102.0001.C00032</v>
      </c>
      <c r="D710" s="1" t="str">
        <f>VLOOKUP(C710,[1]Coa!$B$4:$C$9231,2,FALSE)</f>
        <v>CKE TEKNIK</v>
      </c>
      <c r="E710" s="573"/>
      <c r="F710" s="573">
        <f>SUMIF('BKAS IDR'!$E$10:$E$44,$C710,'BKAS IDR'!$M$10:$M$44)</f>
        <v>0</v>
      </c>
    </row>
    <row r="711" spans="3:6" ht="15" customHeight="1">
      <c r="C711" s="53" t="str">
        <f>[1]Coa!B711</f>
        <v>2102.0001.C00033</v>
      </c>
      <c r="D711" s="1" t="str">
        <f>VLOOKUP(C711,[1]Coa!$B$4:$C$9231,2,FALSE)</f>
        <v>CLARIANT INDONESIA</v>
      </c>
      <c r="E711" s="573"/>
      <c r="F711" s="573">
        <f>SUMIF('BKAS IDR'!$E$10:$E$44,$C711,'BKAS IDR'!$M$10:$M$44)</f>
        <v>0</v>
      </c>
    </row>
    <row r="712" spans="3:6" ht="15" customHeight="1">
      <c r="C712" s="53" t="str">
        <f>[1]Coa!B712</f>
        <v>2102.0001.C00034</v>
      </c>
      <c r="D712" s="1" t="str">
        <f>VLOOKUP(C712,[1]Coa!$B$4:$C$9231,2,FALSE)</f>
        <v>CLEANWAY DISPOSAL SERVICES PTE LTD</v>
      </c>
      <c r="E712" s="573"/>
      <c r="F712" s="573">
        <f>SUMIF('BKAS IDR'!$E$10:$E$44,$C712,'BKAS IDR'!$M$10:$M$44)</f>
        <v>0</v>
      </c>
    </row>
    <row r="713" spans="3:6" ht="15" customHeight="1">
      <c r="C713" s="53" t="str">
        <f>[1]Coa!B713</f>
        <v>2102.0001.C00035</v>
      </c>
      <c r="D713" s="1" t="str">
        <f>VLOOKUP(C713,[1]Coa!$B$4:$C$9231,2,FALSE)</f>
        <v>COATES HIRE INDONESIA</v>
      </c>
      <c r="E713" s="573"/>
      <c r="F713" s="573">
        <f>SUMIF('BKAS IDR'!$E$10:$E$44,$C713,'BKAS IDR'!$M$10:$M$44)</f>
        <v>0</v>
      </c>
    </row>
    <row r="714" spans="3:6" ht="15" customHeight="1">
      <c r="C714" s="53" t="str">
        <f>[1]Coa!B714</f>
        <v>2102.0001.C00036</v>
      </c>
      <c r="D714" s="1" t="str">
        <f>VLOOKUP(C714,[1]Coa!$B$4:$C$9231,2,FALSE)</f>
        <v>COMMERCIAL COATING SERVICES INTERNATIONA</v>
      </c>
      <c r="E714" s="573"/>
      <c r="F714" s="573">
        <f>SUMIF('BKAS IDR'!$E$10:$E$44,$C714,'BKAS IDR'!$M$10:$M$44)</f>
        <v>0</v>
      </c>
    </row>
    <row r="715" spans="3:6" ht="15" customHeight="1">
      <c r="C715" s="53" t="str">
        <f>[1]Coa!B715</f>
        <v>2102.0001.C00037</v>
      </c>
      <c r="D715" s="1" t="str">
        <f>VLOOKUP(C715,[1]Coa!$B$4:$C$9231,2,FALSE)</f>
        <v>CONDUCTOR INSTALLATION SERVICES LTD.</v>
      </c>
      <c r="E715" s="573"/>
      <c r="F715" s="573">
        <f>SUMIF('BKAS IDR'!$E$10:$E$44,$C715,'BKAS IDR'!$M$10:$M$44)</f>
        <v>0</v>
      </c>
    </row>
    <row r="716" spans="3:6" ht="15" customHeight="1">
      <c r="C716" s="53" t="str">
        <f>[1]Coa!B716</f>
        <v>2102.0001.C00038</v>
      </c>
      <c r="D716" s="1" t="str">
        <f>VLOOKUP(C716,[1]Coa!$B$4:$C$9231,2,FALSE)</f>
        <v>CONTROL SYSTEM</v>
      </c>
      <c r="E716" s="573"/>
      <c r="F716" s="573">
        <f>SUMIF('BKAS IDR'!$E$10:$E$44,$C716,'BKAS IDR'!$M$10:$M$44)</f>
        <v>0</v>
      </c>
    </row>
    <row r="717" spans="3:6" ht="15" customHeight="1">
      <c r="C717" s="53" t="str">
        <f>[1]Coa!B717</f>
        <v>2102.0001.C00039</v>
      </c>
      <c r="D717" s="1" t="str">
        <f>VLOOKUP(C717,[1]Coa!$B$4:$C$9231,2,FALSE)</f>
        <v>CORONA INDAH</v>
      </c>
      <c r="E717" s="573"/>
      <c r="F717" s="573">
        <f>SUMIF('BKAS IDR'!$E$10:$E$44,$C717,'BKAS IDR'!$M$10:$M$44)</f>
        <v>0</v>
      </c>
    </row>
    <row r="718" spans="3:6" ht="15" customHeight="1">
      <c r="C718" s="53" t="str">
        <f>[1]Coa!B718</f>
        <v>2102.0001.C00040</v>
      </c>
      <c r="D718" s="1" t="str">
        <f>VLOOKUP(C718,[1]Coa!$B$4:$C$9231,2,FALSE)</f>
        <v>CORROCOAT INDONESIA, PT</v>
      </c>
      <c r="E718" s="573"/>
      <c r="F718" s="573">
        <f>SUMIF('BKAS IDR'!$E$10:$E$44,$C718,'BKAS IDR'!$M$10:$M$44)</f>
        <v>0</v>
      </c>
    </row>
    <row r="719" spans="3:6" ht="15" customHeight="1">
      <c r="C719" s="53" t="str">
        <f>[1]Coa!B719</f>
        <v>2102.0001.C00041</v>
      </c>
      <c r="D719" s="1" t="str">
        <f>VLOOKUP(C719,[1]Coa!$B$4:$C$9231,2,FALSE)</f>
        <v>CORUS (TATA STEEL)</v>
      </c>
      <c r="E719" s="573"/>
      <c r="F719" s="573">
        <f>SUMIF('BKAS IDR'!$E$10:$E$44,$C719,'BKAS IDR'!$M$10:$M$44)</f>
        <v>0</v>
      </c>
    </row>
    <row r="720" spans="3:6" ht="15" customHeight="1">
      <c r="C720" s="53" t="str">
        <f>[1]Coa!B720</f>
        <v>2102.0001.C00042</v>
      </c>
      <c r="D720" s="1" t="str">
        <f>VLOOKUP(C720,[1]Coa!$B$4:$C$9231,2,FALSE)</f>
        <v>CRANE INDONESIA</v>
      </c>
      <c r="E720" s="573"/>
      <c r="F720" s="573">
        <f>SUMIF('BKAS IDR'!$E$10:$E$44,$C720,'BKAS IDR'!$M$10:$M$44)</f>
        <v>0</v>
      </c>
    </row>
    <row r="721" spans="3:6" ht="15" customHeight="1">
      <c r="C721" s="53" t="str">
        <f>[1]Coa!B721</f>
        <v>2102.0001.C00043</v>
      </c>
      <c r="D721" s="1" t="str">
        <f>VLOOKUP(C721,[1]Coa!$B$4:$C$9231,2,FALSE)</f>
        <v>KRANINDO PERJAYA</v>
      </c>
      <c r="E721" s="573"/>
      <c r="F721" s="573">
        <f>SUMIF('BKAS IDR'!$E$10:$E$44,$C721,'BKAS IDR'!$M$10:$M$44)</f>
        <v>0</v>
      </c>
    </row>
    <row r="722" spans="3:6" ht="15" customHeight="1">
      <c r="C722" s="53" t="str">
        <f>[1]Coa!B722</f>
        <v>2102.0001.C00044</v>
      </c>
      <c r="D722" s="1" t="str">
        <f>VLOOKUP(C722,[1]Coa!$B$4:$C$9231,2,FALSE)</f>
        <v>CRYOGAS</v>
      </c>
      <c r="E722" s="573"/>
      <c r="F722" s="573">
        <f>SUMIF('BKAS IDR'!$E$10:$E$44,$C722,'BKAS IDR'!$M$10:$M$44)</f>
        <v>0</v>
      </c>
    </row>
    <row r="723" spans="3:6" ht="15" customHeight="1">
      <c r="C723" s="53" t="str">
        <f>[1]Coa!B723</f>
        <v>2102.0001.C00045</v>
      </c>
      <c r="D723" s="1" t="str">
        <f>VLOOKUP(C723,[1]Coa!$B$4:$C$9231,2,FALSE)</f>
        <v>CV. SERANG TIMUR</v>
      </c>
      <c r="E723" s="573"/>
      <c r="F723" s="573">
        <f>SUMIF('BKAS IDR'!$E$10:$E$44,$C723,'BKAS IDR'!$M$10:$M$44)</f>
        <v>0</v>
      </c>
    </row>
    <row r="724" spans="3:6" ht="15" customHeight="1">
      <c r="C724" s="53" t="str">
        <f>[1]Coa!B724</f>
        <v>2102.0001.C00046</v>
      </c>
      <c r="D724" s="1" t="str">
        <f>VLOOKUP(C724,[1]Coa!$B$4:$C$9231,2,FALSE)</f>
        <v>CAHAYA BAJA PRATAMA</v>
      </c>
      <c r="E724" s="573"/>
      <c r="F724" s="573">
        <f>SUMIF('BKAS IDR'!$E$10:$E$44,$C724,'BKAS IDR'!$M$10:$M$44)</f>
        <v>0</v>
      </c>
    </row>
    <row r="725" spans="3:6" ht="15" customHeight="1">
      <c r="C725" s="53" t="str">
        <f>[1]Coa!B725</f>
        <v>2102.0001.C00047</v>
      </c>
      <c r="D725" s="1" t="str">
        <f>VLOOKUP(C725,[1]Coa!$B$4:$C$9231,2,FALSE)</f>
        <v>CITRA PEMBINA PENGANGKUTAN INDUSTRIES</v>
      </c>
      <c r="E725" s="573"/>
      <c r="F725" s="573">
        <f>SUMIF('BKAS IDR'!$E$10:$E$44,$C725,'BKAS IDR'!$M$10:$M$44)</f>
        <v>0</v>
      </c>
    </row>
    <row r="726" spans="3:6" ht="15" customHeight="1">
      <c r="C726" s="53" t="str">
        <f>[1]Coa!B726</f>
        <v>2102.0001.C00048</v>
      </c>
      <c r="D726" s="1" t="str">
        <f>VLOOKUP(C726,[1]Coa!$B$4:$C$9231,2,FALSE)</f>
        <v>CITRA SENTOSA TRANSMANDIRI</v>
      </c>
      <c r="E726" s="573"/>
      <c r="F726" s="573">
        <f>SUMIF('BKAS IDR'!$E$10:$E$44,$C726,'BKAS IDR'!$M$10:$M$44)</f>
        <v>0</v>
      </c>
    </row>
    <row r="727" spans="3:6" ht="15" customHeight="1">
      <c r="C727" s="53" t="str">
        <f>[1]Coa!B727</f>
        <v>2102.0001.C00049</v>
      </c>
      <c r="D727" s="1" t="str">
        <f>VLOOKUP(C727,[1]Coa!$B$4:$C$9231,2,FALSE)</f>
        <v>CONSULT INTERNATIONAL INDONESIA</v>
      </c>
      <c r="E727" s="573"/>
      <c r="F727" s="573">
        <f>SUMIF('BKAS IDR'!$E$10:$E$44,$C727,'BKAS IDR'!$M$10:$M$44)</f>
        <v>0</v>
      </c>
    </row>
    <row r="728" spans="3:6" ht="15" customHeight="1">
      <c r="C728" s="53" t="str">
        <f>[1]Coa!B728</f>
        <v>2102.0001.C00050</v>
      </c>
      <c r="D728" s="1" t="str">
        <f>VLOOKUP(C728,[1]Coa!$B$4:$C$9231,2,FALSE)</f>
        <v>CONTAINER PACKAGING LOGISTIC INDONESIA</v>
      </c>
      <c r="E728" s="573"/>
      <c r="F728" s="573">
        <f>SUMIF('BKAS IDR'!$E$10:$E$44,$C728,'BKAS IDR'!$M$10:$M$44)</f>
        <v>0</v>
      </c>
    </row>
    <row r="729" spans="3:6" ht="15" customHeight="1">
      <c r="C729" s="53" t="str">
        <f>[1]Coa!B729</f>
        <v>2102.0001.C00051</v>
      </c>
      <c r="D729" s="1" t="str">
        <f>VLOOKUP(C729,[1]Coa!$B$4:$C$9231,2,FALSE)</f>
        <v>CAHAYA ABADI TEHNIK</v>
      </c>
      <c r="E729" s="573"/>
      <c r="F729" s="573">
        <f>SUMIF('BKAS IDR'!$E$10:$E$44,$C729,'BKAS IDR'!$M$10:$M$44)</f>
        <v>0</v>
      </c>
    </row>
    <row r="730" spans="3:6" ht="15" customHeight="1">
      <c r="C730" s="53" t="str">
        <f>[1]Coa!B730</f>
        <v>2102.0001.C00052</v>
      </c>
      <c r="D730" s="1" t="str">
        <f>VLOOKUP(C730,[1]Coa!$B$4:$C$9231,2,FALSE)</f>
        <v>CSI MARINE PTE LTD</v>
      </c>
      <c r="E730" s="573"/>
      <c r="F730" s="573">
        <f>SUMIF('BKAS IDR'!$E$10:$E$44,$C730,'BKAS IDR'!$M$10:$M$44)</f>
        <v>0</v>
      </c>
    </row>
    <row r="731" spans="3:6" ht="15" customHeight="1">
      <c r="C731" s="53" t="str">
        <f>[1]Coa!B731</f>
        <v>2102.0001.C00053</v>
      </c>
      <c r="D731" s="1" t="str">
        <f>VLOOKUP(C731,[1]Coa!$B$4:$C$9231,2,FALSE)</f>
        <v>C &amp; L SERVICES</v>
      </c>
      <c r="E731" s="573"/>
      <c r="F731" s="573">
        <f>SUMIF('BKAS IDR'!$E$10:$E$44,$C731,'BKAS IDR'!$M$10:$M$44)</f>
        <v>0</v>
      </c>
    </row>
    <row r="732" spans="3:6" ht="15" customHeight="1">
      <c r="C732" s="53" t="str">
        <f>[1]Coa!B732</f>
        <v>2102.0001.C00054</v>
      </c>
      <c r="D732" s="1" t="str">
        <f>VLOOKUP(C732,[1]Coa!$B$4:$C$9231,2,FALSE)</f>
        <v>COPINDO RENANTA</v>
      </c>
      <c r="E732" s="573"/>
      <c r="F732" s="573">
        <f>SUMIF('BKAS IDR'!$E$10:$E$44,$C732,'BKAS IDR'!$M$10:$M$44)</f>
        <v>0</v>
      </c>
    </row>
    <row r="733" spans="3:6" ht="15" customHeight="1">
      <c r="C733" s="53" t="str">
        <f>[1]Coa!B733</f>
        <v>2102.0001.C00055</v>
      </c>
      <c r="D733" s="1" t="str">
        <f>VLOOKUP(C733,[1]Coa!$B$4:$C$9231,2,FALSE)</f>
        <v>CONTROMATIC PRIMA MANDIRI</v>
      </c>
      <c r="E733" s="573"/>
      <c r="F733" s="573">
        <f>SUMIF('BKAS IDR'!$E$10:$E$44,$C733,'BKAS IDR'!$M$10:$M$44)</f>
        <v>0</v>
      </c>
    </row>
    <row r="734" spans="3:6" ht="15" customHeight="1">
      <c r="C734" s="53" t="str">
        <f>[1]Coa!B734</f>
        <v>2102.0001.C00056</v>
      </c>
      <c r="D734" s="1" t="str">
        <f>VLOOKUP(C734,[1]Coa!$B$4:$C$9231,2,FALSE)</f>
        <v>CLOUGH JAVA OFFSHORE PTE LTD</v>
      </c>
      <c r="E734" s="573"/>
      <c r="F734" s="573">
        <f>SUMIF('BKAS IDR'!$E$10:$E$44,$C734,'BKAS IDR'!$M$10:$M$44)</f>
        <v>0</v>
      </c>
    </row>
    <row r="735" spans="3:6" ht="15" customHeight="1">
      <c r="C735" s="53" t="str">
        <f>[1]Coa!B735</f>
        <v>2102.0001.C00058</v>
      </c>
      <c r="D735" s="1" t="str">
        <f>VLOOKUP(C735,[1]Coa!$B$4:$C$9231,2,FALSE)</f>
        <v>CAHAYAMAS NUSANTARA</v>
      </c>
      <c r="E735" s="573"/>
      <c r="F735" s="573">
        <f>SUMIF('BKAS IDR'!$E$10:$E$44,$C735,'BKAS IDR'!$M$10:$M$44)</f>
        <v>0</v>
      </c>
    </row>
    <row r="736" spans="3:6" ht="15" customHeight="1">
      <c r="C736" s="53" t="str">
        <f>[1]Coa!B736</f>
        <v>2102.0001.C00059</v>
      </c>
      <c r="D736" s="1" t="str">
        <f>VLOOKUP(C736,[1]Coa!$B$4:$C$9231,2,FALSE)</f>
        <v>CIPTA KREASI DINAMIKA</v>
      </c>
      <c r="E736" s="573"/>
      <c r="F736" s="573">
        <f>SUMIF('BKAS IDR'!$E$10:$E$44,$C736,'BKAS IDR'!$M$10:$M$44)</f>
        <v>0</v>
      </c>
    </row>
    <row r="737" spans="3:6" ht="15" customHeight="1">
      <c r="C737" s="53" t="str">
        <f>[1]Coa!B737</f>
        <v>2102.0001.C00060</v>
      </c>
      <c r="D737" s="1" t="str">
        <f>VLOOKUP(C737,[1]Coa!$B$4:$C$9231,2,FALSE)</f>
        <v>CENTRA LOGISTICS</v>
      </c>
      <c r="E737" s="573"/>
      <c r="F737" s="573">
        <f>SUMIF('BKAS IDR'!$E$10:$E$44,$C737,'BKAS IDR'!$M$10:$M$44)</f>
        <v>0</v>
      </c>
    </row>
    <row r="738" spans="3:6" ht="15" customHeight="1">
      <c r="C738" s="53" t="str">
        <f>[1]Coa!B738</f>
        <v>2102.0001.C00061</v>
      </c>
      <c r="D738" s="1" t="str">
        <f>VLOOKUP(C738,[1]Coa!$B$4:$C$9231,2,FALSE)</f>
        <v>CANGZHOU QIERRNUO STEEL PIPE Co Ltd</v>
      </c>
      <c r="E738" s="573"/>
      <c r="F738" s="573">
        <f>SUMIF('BKAS IDR'!$E$10:$E$44,$C738,'BKAS IDR'!$M$10:$M$44)</f>
        <v>0</v>
      </c>
    </row>
    <row r="739" spans="3:6" ht="15" customHeight="1">
      <c r="C739" s="53" t="str">
        <f>[1]Coa!B739</f>
        <v>2102.0001.C00062</v>
      </c>
      <c r="D739" s="1" t="str">
        <f>VLOOKUP(C739,[1]Coa!$B$4:$C$9231,2,FALSE)</f>
        <v>CNS INTERNASIONAL SRL</v>
      </c>
      <c r="E739" s="573"/>
      <c r="F739" s="573">
        <f>SUMIF('BKAS IDR'!$E$10:$E$44,$C739,'BKAS IDR'!$M$10:$M$44)</f>
        <v>0</v>
      </c>
    </row>
    <row r="740" spans="3:6" ht="15" customHeight="1">
      <c r="C740" s="53" t="str">
        <f>[1]Coa!B740</f>
        <v>2102.0001.C00063</v>
      </c>
      <c r="D740" s="1" t="str">
        <f>VLOOKUP(C740,[1]Coa!$B$4:$C$9231,2,FALSE)</f>
        <v>CHYE HIN HARDWARE (PTE) LTD</v>
      </c>
      <c r="E740" s="573"/>
      <c r="F740" s="573">
        <f>SUMIF('BKAS IDR'!$E$10:$E$44,$C740,'BKAS IDR'!$M$10:$M$44)</f>
        <v>0</v>
      </c>
    </row>
    <row r="741" spans="3:6" ht="15" customHeight="1">
      <c r="C741" s="53" t="str">
        <f>[1]Coa!B741</f>
        <v>2102.0001.C00064</v>
      </c>
      <c r="D741" s="1" t="str">
        <f>VLOOKUP(C741,[1]Coa!$B$4:$C$9231,2,FALSE)</f>
        <v>CHUGOKU PAINT</v>
      </c>
      <c r="E741" s="573"/>
      <c r="F741" s="573">
        <f>SUMIF('BKAS IDR'!$E$10:$E$44,$C741,'BKAS IDR'!$M$10:$M$44)</f>
        <v>0</v>
      </c>
    </row>
    <row r="742" spans="3:6" ht="15" customHeight="1">
      <c r="C742" s="53" t="str">
        <f>[1]Coa!B742</f>
        <v>2102.0001.C00065</v>
      </c>
      <c r="D742" s="1" t="str">
        <f>VLOOKUP(C742,[1]Coa!$B$4:$C$9231,2,FALSE)</f>
        <v>CABLE SYSTEM</v>
      </c>
      <c r="E742" s="573"/>
      <c r="F742" s="573">
        <f>SUMIF('BKAS IDR'!$E$10:$E$44,$C742,'BKAS IDR'!$M$10:$M$44)</f>
        <v>0</v>
      </c>
    </row>
    <row r="743" spans="3:6" ht="15" customHeight="1">
      <c r="C743" s="53" t="str">
        <f>[1]Coa!B743</f>
        <v>2102.0001.C00066</v>
      </c>
      <c r="D743" s="1" t="str">
        <f>VLOOKUP(C743,[1]Coa!$B$4:$C$9231,2,FALSE)</f>
        <v>CAHAYA SELANG</v>
      </c>
      <c r="E743" s="573"/>
      <c r="F743" s="573">
        <f>SUMIF('BKAS IDR'!$E$10:$E$44,$C743,'BKAS IDR'!$M$10:$M$44)</f>
        <v>0</v>
      </c>
    </row>
    <row r="744" spans="3:6" ht="15" customHeight="1">
      <c r="C744" s="53" t="str">
        <f>[1]Coa!B744</f>
        <v>2102.0001.C00067</v>
      </c>
      <c r="D744" s="1" t="str">
        <f>VLOOKUP(C744,[1]Coa!$B$4:$C$9231,2,FALSE)</f>
        <v>CAKRA MANTAP MANDIRI</v>
      </c>
      <c r="E744" s="573"/>
      <c r="F744" s="573">
        <f>SUMIF('BKAS IDR'!$E$10:$E$44,$C744,'BKAS IDR'!$M$10:$M$44)</f>
        <v>0</v>
      </c>
    </row>
    <row r="745" spans="3:6" ht="15" customHeight="1">
      <c r="C745" s="53" t="str">
        <f>[1]Coa!B745</f>
        <v>2102.0001.C00068</v>
      </c>
      <c r="D745" s="1" t="str">
        <f>VLOOKUP(C745,[1]Coa!$B$4:$C$9231,2,FALSE)</f>
        <v>CATERPILLAR</v>
      </c>
      <c r="E745" s="573"/>
      <c r="F745" s="573">
        <f>SUMIF('BKAS IDR'!$E$10:$E$44,$C745,'BKAS IDR'!$M$10:$M$44)</f>
        <v>0</v>
      </c>
    </row>
    <row r="746" spans="3:6" ht="15" customHeight="1">
      <c r="C746" s="53" t="str">
        <f>[1]Coa!B746</f>
        <v>2102.0001.C00069</v>
      </c>
      <c r="D746" s="1" t="str">
        <f>VLOOKUP(C746,[1]Coa!$B$4:$C$9231,2,FALSE)</f>
        <v>CITRA MANDIRI ELECTRIC</v>
      </c>
      <c r="E746" s="573"/>
      <c r="F746" s="573">
        <f>SUMIF('BKAS IDR'!$E$10:$E$44,$C746,'BKAS IDR'!$M$10:$M$44)</f>
        <v>0</v>
      </c>
    </row>
    <row r="747" spans="3:6" ht="15" customHeight="1">
      <c r="C747" s="53" t="str">
        <f>[1]Coa!B747</f>
        <v>2102.0001.C00070</v>
      </c>
      <c r="D747" s="1" t="str">
        <f>VLOOKUP(C747,[1]Coa!$B$4:$C$9231,2,FALSE)</f>
        <v>CAHAYA UTAMA MANDIRI</v>
      </c>
      <c r="E747" s="573"/>
      <c r="F747" s="573">
        <f>SUMIF('BKAS IDR'!$E$10:$E$44,$C747,'BKAS IDR'!$M$10:$M$44)</f>
        <v>0</v>
      </c>
    </row>
    <row r="748" spans="3:6" ht="15" customHeight="1">
      <c r="C748" s="53" t="str">
        <f>[1]Coa!B748</f>
        <v>2102.0001.C00071</v>
      </c>
      <c r="D748" s="1" t="str">
        <f>VLOOKUP(C748,[1]Coa!$B$4:$C$9231,2,FALSE)</f>
        <v>CAMERON/NATCO JAPAN</v>
      </c>
      <c r="E748" s="573"/>
      <c r="F748" s="573">
        <f>SUMIF('BKAS IDR'!$E$10:$E$44,$C748,'BKAS IDR'!$M$10:$M$44)</f>
        <v>0</v>
      </c>
    </row>
    <row r="749" spans="3:6" ht="15" customHeight="1">
      <c r="C749" s="53" t="str">
        <f>[1]Coa!B749</f>
        <v>2102.0001.C00072</v>
      </c>
      <c r="D749" s="1" t="str">
        <f>VLOOKUP(C749,[1]Coa!$B$4:$C$9231,2,FALSE)</f>
        <v>Cahaya Kaltim</v>
      </c>
      <c r="E749" s="573"/>
      <c r="F749" s="573">
        <f>SUMIF('BKAS IDR'!$E$10:$E$44,$C749,'BKAS IDR'!$M$10:$M$44)</f>
        <v>0</v>
      </c>
    </row>
    <row r="750" spans="3:6" ht="15" customHeight="1">
      <c r="C750" s="53" t="str">
        <f>[1]Coa!B750</f>
        <v>2102.0001.C00073</v>
      </c>
      <c r="D750" s="1" t="str">
        <f>VLOOKUP(C750,[1]Coa!$B$4:$C$9231,2,FALSE)</f>
        <v>CIPTA ANUGERAH SENTOSA</v>
      </c>
      <c r="E750" s="573"/>
      <c r="F750" s="573">
        <f>SUMIF('BKAS IDR'!$E$10:$E$44,$C750,'BKAS IDR'!$M$10:$M$44)</f>
        <v>0</v>
      </c>
    </row>
    <row r="751" spans="3:6" ht="15" customHeight="1">
      <c r="C751" s="53" t="str">
        <f>[1]Coa!B751</f>
        <v>2102.0001.C00074</v>
      </c>
      <c r="D751" s="1" t="str">
        <f>VLOOKUP(C751,[1]Coa!$B$4:$C$9231,2,FALSE)</f>
        <v>CINDY PURNAMASARI</v>
      </c>
      <c r="E751" s="573"/>
      <c r="F751" s="573">
        <f>SUMIF('BKAS IDR'!$E$10:$E$44,$C751,'BKAS IDR'!$M$10:$M$44)</f>
        <v>0</v>
      </c>
    </row>
    <row r="752" spans="3:6" ht="15" customHeight="1">
      <c r="C752" s="53" t="str">
        <f>[1]Coa!B752</f>
        <v>2102.0001.C00075</v>
      </c>
      <c r="D752" s="1" t="str">
        <f>VLOOKUP(C752,[1]Coa!$B$4:$C$9231,2,FALSE)</f>
        <v>CENTURY TUBINDO PRIMA</v>
      </c>
      <c r="E752" s="573"/>
      <c r="F752" s="573">
        <f>SUMIF('BKAS IDR'!$E$10:$E$44,$C752,'BKAS IDR'!$M$10:$M$44)</f>
        <v>0</v>
      </c>
    </row>
    <row r="753" spans="3:6" ht="15" customHeight="1">
      <c r="C753" s="53" t="str">
        <f>[1]Coa!B753</f>
        <v>2102.0001.C00076</v>
      </c>
      <c r="D753" s="1" t="str">
        <f>VLOOKUP(C753,[1]Coa!$B$4:$C$9231,2,FALSE)</f>
        <v>CHIKO SUMBER BAUT</v>
      </c>
      <c r="E753" s="573"/>
      <c r="F753" s="573">
        <f>SUMIF('BKAS IDR'!$E$10:$E$44,$C753,'BKAS IDR'!$M$10:$M$44)</f>
        <v>0</v>
      </c>
    </row>
    <row r="754" spans="3:6" ht="15" customHeight="1">
      <c r="C754" s="53" t="str">
        <f>[1]Coa!B754</f>
        <v>2102.0001.C00077</v>
      </c>
      <c r="D754" s="1" t="str">
        <f>VLOOKUP(C754,[1]Coa!$B$4:$C$9231,2,FALSE)</f>
        <v>CIPTA NIRMALA</v>
      </c>
      <c r="E754" s="573"/>
      <c r="F754" s="573">
        <f>SUMIF('BKAS IDR'!$E$10:$E$44,$C754,'BKAS IDR'!$M$10:$M$44)</f>
        <v>0</v>
      </c>
    </row>
    <row r="755" spans="3:6" ht="15" customHeight="1">
      <c r="C755" s="53" t="str">
        <f>[1]Coa!B755</f>
        <v>2102.0001.C00078</v>
      </c>
      <c r="D755" s="1" t="str">
        <f>VLOOKUP(C755,[1]Coa!$B$4:$C$9231,2,FALSE)</f>
        <v>CWAMAS CITRA PRAKARSA</v>
      </c>
      <c r="E755" s="573"/>
      <c r="F755" s="573">
        <f>SUMIF('BKAS IDR'!$E$10:$E$44,$C755,'BKAS IDR'!$M$10:$M$44)</f>
        <v>0</v>
      </c>
    </row>
    <row r="756" spans="3:6" ht="15" customHeight="1">
      <c r="C756" s="53" t="str">
        <f>[1]Coa!B756</f>
        <v>2102.0001.C00079</v>
      </c>
      <c r="D756" s="1" t="str">
        <f>VLOOKUP(C756,[1]Coa!$B$4:$C$9231,2,FALSE)</f>
        <v>CIPTA SANI LESTARI</v>
      </c>
      <c r="E756" s="573"/>
      <c r="F756" s="573">
        <f>SUMIF('BKAS IDR'!$E$10:$E$44,$C756,'BKAS IDR'!$M$10:$M$44)</f>
        <v>0</v>
      </c>
    </row>
    <row r="757" spans="3:6" ht="15" customHeight="1">
      <c r="C757" s="53" t="str">
        <f>[1]Coa!B757</f>
        <v>2102.0001.C00081</v>
      </c>
      <c r="D757" s="1" t="str">
        <f>VLOOKUP(C757,[1]Coa!$B$4:$C$9231,2,FALSE)</f>
        <v>CUMMINS SALES AND SERVICE SINGAPORE</v>
      </c>
      <c r="E757" s="573"/>
      <c r="F757" s="573">
        <f>SUMIF('BKAS IDR'!$E$10:$E$44,$C757,'BKAS IDR'!$M$10:$M$44)</f>
        <v>0</v>
      </c>
    </row>
    <row r="758" spans="3:6" ht="15" customHeight="1">
      <c r="C758" s="53" t="str">
        <f>[1]Coa!B758</f>
        <v>2102.0001.C00082</v>
      </c>
      <c r="D758" s="1" t="str">
        <f>VLOOKUP(C758,[1]Coa!$B$4:$C$9231,2,FALSE)</f>
        <v>CATUR TUNGGAL EKA, PT.</v>
      </c>
      <c r="E758" s="573"/>
      <c r="F758" s="573">
        <f>SUMIF('BKAS IDR'!$E$10:$E$44,$C758,'BKAS IDR'!$M$10:$M$44)</f>
        <v>0</v>
      </c>
    </row>
    <row r="759" spans="3:6" ht="15" customHeight="1">
      <c r="C759" s="53" t="str">
        <f>[1]Coa!B759</f>
        <v>2102.0001.C00083</v>
      </c>
      <c r="D759" s="1" t="str">
        <f>VLOOKUP(C759,[1]Coa!$B$4:$C$9231,2,FALSE)</f>
        <v>CAHAYA DIESEL</v>
      </c>
      <c r="E759" s="573"/>
      <c r="F759" s="573">
        <f>SUMIF('BKAS IDR'!$E$10:$E$44,$C759,'BKAS IDR'!$M$10:$M$44)</f>
        <v>0</v>
      </c>
    </row>
    <row r="760" spans="3:6" ht="15" customHeight="1">
      <c r="C760" s="53" t="str">
        <f>[1]Coa!B760</f>
        <v>2102.0001.C00084</v>
      </c>
      <c r="D760" s="1" t="str">
        <f>VLOOKUP(C760,[1]Coa!$B$4:$C$9231,2,FALSE)</f>
        <v>CAHAYA INTI PUTRA SEJAHTERA, PT.</v>
      </c>
      <c r="E760" s="573"/>
      <c r="F760" s="573">
        <f>SUMIF('BKAS IDR'!$E$10:$E$44,$C760,'BKAS IDR'!$M$10:$M$44)</f>
        <v>0</v>
      </c>
    </row>
    <row r="761" spans="3:6" ht="15" customHeight="1">
      <c r="C761" s="53" t="str">
        <f>[1]Coa!B761</f>
        <v>2102.0001.C00085</v>
      </c>
      <c r="D761" s="1" t="str">
        <f>VLOOKUP(C761,[1]Coa!$B$4:$C$9231,2,FALSE)</f>
        <v>CHIP NGAI ENGINEERING WORKS SDN BHD</v>
      </c>
      <c r="E761" s="573"/>
      <c r="F761" s="573">
        <f>SUMIF('BKAS IDR'!$E$10:$E$44,$C761,'BKAS IDR'!$M$10:$M$44)</f>
        <v>0</v>
      </c>
    </row>
    <row r="762" spans="3:6" ht="15" customHeight="1">
      <c r="C762" s="53" t="str">
        <f>[1]Coa!B762</f>
        <v>2102.0001.C00086</v>
      </c>
      <c r="D762" s="1" t="str">
        <f>VLOOKUP(C762,[1]Coa!$B$4:$C$9231,2,FALSE)</f>
        <v>CIPTA BUANA DIRGANTARA TOUR &amp; TRAVEL, PT</v>
      </c>
      <c r="E762" s="573"/>
      <c r="F762" s="573">
        <f>SUMIF('BKAS IDR'!$E$10:$E$44,$C762,'BKAS IDR'!$M$10:$M$44)</f>
        <v>0</v>
      </c>
    </row>
    <row r="763" spans="3:6" ht="15" customHeight="1">
      <c r="C763" s="53" t="str">
        <f>[1]Coa!B763</f>
        <v>2102.0001.C00087</v>
      </c>
      <c r="D763" s="1" t="str">
        <f>VLOOKUP(C763,[1]Coa!$B$4:$C$9231,2,FALSE)</f>
        <v>CIPTA PRIMA AUTORAYA, PT.</v>
      </c>
      <c r="E763" s="573"/>
      <c r="F763" s="573">
        <f>SUMIF('BKAS IDR'!$E$10:$E$44,$C763,'BKAS IDR'!$M$10:$M$44)</f>
        <v>0</v>
      </c>
    </row>
    <row r="764" spans="3:6" ht="15" customHeight="1">
      <c r="C764" s="53" t="str">
        <f>[1]Coa!B764</f>
        <v>2102.0001.C00088</v>
      </c>
      <c r="D764" s="1" t="str">
        <f>VLOOKUP(C764,[1]Coa!$B$4:$C$9231,2,FALSE)</f>
        <v>CITRA DATA PURNA KHARISMA</v>
      </c>
      <c r="E764" s="573"/>
      <c r="F764" s="573">
        <f>SUMIF('BKAS IDR'!$E$10:$E$44,$C764,'BKAS IDR'!$M$10:$M$44)</f>
        <v>0</v>
      </c>
    </row>
    <row r="765" spans="3:6" ht="15" customHeight="1">
      <c r="C765" s="53" t="str">
        <f>[1]Coa!B765</f>
        <v>2102.0001.C00089</v>
      </c>
      <c r="D765" s="1" t="str">
        <f>VLOOKUP(C765,[1]Coa!$B$4:$C$9231,2,FALSE)</f>
        <v>CIPTA MANDIRI JAYA,CV</v>
      </c>
      <c r="E765" s="573"/>
      <c r="F765" s="573">
        <f>SUMIF('BKAS IDR'!$E$10:$E$44,$C765,'BKAS IDR'!$M$10:$M$44)</f>
        <v>0</v>
      </c>
    </row>
    <row r="766" spans="3:6" ht="15" customHeight="1">
      <c r="C766" s="53" t="str">
        <f>[1]Coa!B766</f>
        <v>2102.0001.C00090</v>
      </c>
      <c r="D766" s="1" t="str">
        <f>VLOOKUP(C766,[1]Coa!$B$4:$C$9231,2,FALSE)</f>
        <v>CAMARINDO</v>
      </c>
      <c r="E766" s="573"/>
      <c r="F766" s="573">
        <f>SUMIF('BKAS IDR'!$E$10:$E$44,$C766,'BKAS IDR'!$M$10:$M$44)</f>
        <v>0</v>
      </c>
    </row>
    <row r="767" spans="3:6" ht="15" customHeight="1">
      <c r="C767" s="53" t="str">
        <f>[1]Coa!B767</f>
        <v>2102.0001.C00091</v>
      </c>
      <c r="D767" s="1" t="str">
        <f>VLOOKUP(C767,[1]Coa!$B$4:$C$9231,2,FALSE)</f>
        <v>CV. CILEGON MITRAPERSADA RAYA</v>
      </c>
      <c r="E767" s="573"/>
      <c r="F767" s="573">
        <f>SUMIF('BKAS IDR'!$E$10:$E$44,$C767,'BKAS IDR'!$M$10:$M$44)</f>
        <v>0</v>
      </c>
    </row>
    <row r="768" spans="3:6" ht="15" customHeight="1">
      <c r="C768" s="53" t="str">
        <f>[1]Coa!B768</f>
        <v>2102.0001.C00092</v>
      </c>
      <c r="D768" s="1" t="str">
        <f>VLOOKUP(C768,[1]Coa!$B$4:$C$9231,2,FALSE)</f>
        <v>CILEGON MITRAPERSADA RAYA</v>
      </c>
      <c r="E768" s="573"/>
      <c r="F768" s="573">
        <f>SUMIF('BKAS IDR'!$E$10:$E$44,$C768,'BKAS IDR'!$M$10:$M$44)</f>
        <v>0</v>
      </c>
    </row>
    <row r="769" spans="3:6" ht="15" customHeight="1">
      <c r="C769" s="53" t="str">
        <f>[1]Coa!B769</f>
        <v>2102.0001.C00093</v>
      </c>
      <c r="D769" s="1" t="str">
        <f>VLOOKUP(C769,[1]Coa!$B$4:$C$9231,2,FALSE)</f>
        <v>CAPELLA MEDAN CABANG PEKAN BARU</v>
      </c>
      <c r="E769" s="573"/>
      <c r="F769" s="573">
        <f>SUMIF('BKAS IDR'!$E$10:$E$44,$C769,'BKAS IDR'!$M$10:$M$44)</f>
        <v>0</v>
      </c>
    </row>
    <row r="770" spans="3:6" ht="15" customHeight="1">
      <c r="C770" s="53" t="str">
        <f>[1]Coa!B770</f>
        <v>2102.0001.C00094</v>
      </c>
      <c r="D770" s="1" t="str">
        <f>VLOOKUP(C770,[1]Coa!$B$4:$C$9231,2,FALSE)</f>
        <v>CASUNO INTI SARANA</v>
      </c>
      <c r="E770" s="573"/>
      <c r="F770" s="573">
        <f>SUMIF('BKAS IDR'!$E$10:$E$44,$C770,'BKAS IDR'!$M$10:$M$44)</f>
        <v>0</v>
      </c>
    </row>
    <row r="771" spans="3:6" ht="15" customHeight="1">
      <c r="C771" s="53" t="str">
        <f>[1]Coa!B771</f>
        <v>2102.0001.C00095</v>
      </c>
      <c r="D771" s="1" t="str">
        <f>VLOOKUP(C771,[1]Coa!$B$4:$C$9231,2,FALSE)</f>
        <v>CIPTA LESTARI TEKNIK</v>
      </c>
      <c r="E771" s="573"/>
      <c r="F771" s="573">
        <f>SUMIF('BKAS IDR'!$E$10:$E$44,$C771,'BKAS IDR'!$M$10:$M$44)</f>
        <v>0</v>
      </c>
    </row>
    <row r="772" spans="3:6" ht="15" customHeight="1">
      <c r="C772" s="53" t="str">
        <f>[1]Coa!B772</f>
        <v>2102.0001.C00096</v>
      </c>
      <c r="D772" s="1" t="str">
        <f>VLOOKUP(C772,[1]Coa!$B$4:$C$9231,2,FALSE)</f>
        <v>CAPELLA DINAMIK NUSANTARA</v>
      </c>
      <c r="E772" s="573"/>
      <c r="F772" s="573">
        <f>SUMIF('BKAS IDR'!$E$10:$E$44,$C772,'BKAS IDR'!$M$10:$M$44)</f>
        <v>0</v>
      </c>
    </row>
    <row r="773" spans="3:6" ht="15" customHeight="1">
      <c r="C773" s="53" t="str">
        <f>[1]Coa!B773</f>
        <v>2102.0001.C00097</v>
      </c>
      <c r="D773" s="1" t="str">
        <f>VLOOKUP(C773,[1]Coa!$B$4:$C$9231,2,FALSE)</f>
        <v>CLARKSON RESEARCH SERVICES</v>
      </c>
      <c r="E773" s="573"/>
      <c r="F773" s="573">
        <f>SUMIF('BKAS IDR'!$E$10:$E$44,$C773,'BKAS IDR'!$M$10:$M$44)</f>
        <v>0</v>
      </c>
    </row>
    <row r="774" spans="3:6" ht="15" customHeight="1">
      <c r="C774" s="53" t="str">
        <f>[1]Coa!B774</f>
        <v>2102.0001.C00098</v>
      </c>
      <c r="D774" s="1" t="str">
        <f>VLOOKUP(C774,[1]Coa!$B$4:$C$9231,2,FALSE)</f>
        <v>CARBOLINE INDONESIA</v>
      </c>
      <c r="E774" s="573"/>
      <c r="F774" s="573">
        <f>SUMIF('BKAS IDR'!$E$10:$E$44,$C774,'BKAS IDR'!$M$10:$M$44)</f>
        <v>0</v>
      </c>
    </row>
    <row r="775" spans="3:6" ht="15" customHeight="1">
      <c r="C775" s="53" t="str">
        <f>[1]Coa!B775</f>
        <v>2102.0001.C00099</v>
      </c>
      <c r="D775" s="1" t="str">
        <f>VLOOKUP(C775,[1]Coa!$B$4:$C$9231,2,FALSE)</f>
        <v>CLARKSONS</v>
      </c>
      <c r="E775" s="573"/>
      <c r="F775" s="573">
        <f>SUMIF('BKAS IDR'!$E$10:$E$44,$C775,'BKAS IDR'!$M$10:$M$44)</f>
        <v>0</v>
      </c>
    </row>
    <row r="776" spans="3:6" ht="15" customHeight="1">
      <c r="C776" s="53" t="str">
        <f>[1]Coa!B776</f>
        <v>2102.0001.C00100</v>
      </c>
      <c r="D776" s="1" t="str">
        <f>VLOOKUP(C776,[1]Coa!$B$4:$C$9231,2,FALSE)</f>
        <v>CW SINGAPORE PTE LTD</v>
      </c>
      <c r="E776" s="573"/>
      <c r="F776" s="573">
        <f>SUMIF('BKAS IDR'!$E$10:$E$44,$C776,'BKAS IDR'!$M$10:$M$44)</f>
        <v>0</v>
      </c>
    </row>
    <row r="777" spans="3:6" ht="15" customHeight="1">
      <c r="C777" s="53" t="str">
        <f>[1]Coa!B777</f>
        <v>2102.0001.C00101</v>
      </c>
      <c r="D777" s="1" t="str">
        <f>VLOOKUP(C777,[1]Coa!$B$4:$C$9231,2,FALSE)</f>
        <v>CATUR DAYA ABADI</v>
      </c>
      <c r="E777" s="573"/>
      <c r="F777" s="573">
        <f>SUMIF('BKAS IDR'!$E$10:$E$44,$C777,'BKAS IDR'!$M$10:$M$44)</f>
        <v>0</v>
      </c>
    </row>
    <row r="778" spans="3:6" ht="15" customHeight="1">
      <c r="C778" s="53" t="str">
        <f>[1]Coa!B778</f>
        <v>2102.0001.C00102</v>
      </c>
      <c r="D778" s="1" t="str">
        <f>VLOOKUP(C778,[1]Coa!$B$4:$C$9231,2,FALSE)</f>
        <v>CITRA FERRITE CAKRAWALA</v>
      </c>
      <c r="E778" s="573"/>
      <c r="F778" s="573">
        <f>SUMIF('BKAS IDR'!$E$10:$E$44,$C778,'BKAS IDR'!$M$10:$M$44)</f>
        <v>0</v>
      </c>
    </row>
    <row r="779" spans="3:6" ht="15" customHeight="1">
      <c r="C779" s="53" t="str">
        <f>[1]Coa!B779</f>
        <v>2102.0001.C00103</v>
      </c>
      <c r="D779" s="1" t="str">
        <f>VLOOKUP(C779,[1]Coa!$B$4:$C$9231,2,FALSE)</f>
        <v>CITRA TUBINDO ENGINEERING</v>
      </c>
      <c r="E779" s="573"/>
      <c r="F779" s="573">
        <f>SUMIF('BKAS IDR'!$E$10:$E$44,$C779,'BKAS IDR'!$M$10:$M$44)</f>
        <v>0</v>
      </c>
    </row>
    <row r="780" spans="3:6" ht="15" customHeight="1">
      <c r="C780" s="53" t="str">
        <f>[1]Coa!B780</f>
        <v>2102.0001.C00104</v>
      </c>
      <c r="D780" s="1" t="str">
        <f>VLOOKUP(C780,[1]Coa!$B$4:$C$9231,2,FALSE)</f>
        <v>CENTRIN ONLINE</v>
      </c>
      <c r="E780" s="573"/>
      <c r="F780" s="573">
        <f>SUMIF('BKAS IDR'!$E$10:$E$44,$C780,'BKAS IDR'!$M$10:$M$44)</f>
        <v>0</v>
      </c>
    </row>
    <row r="781" spans="3:6" ht="15" customHeight="1">
      <c r="C781" s="53" t="str">
        <f>[1]Coa!B781</f>
        <v>2102.0001.C00105</v>
      </c>
      <c r="D781" s="1" t="str">
        <f>VLOOKUP(C781,[1]Coa!$B$4:$C$9231,2,FALSE)</f>
        <v>CIPTA HASIL SUGIARTO</v>
      </c>
      <c r="E781" s="573"/>
      <c r="F781" s="573">
        <f>SUMIF('BKAS IDR'!$E$10:$E$44,$C781,'BKAS IDR'!$M$10:$M$44)</f>
        <v>0</v>
      </c>
    </row>
    <row r="782" spans="3:6" ht="15" customHeight="1">
      <c r="C782" s="53" t="str">
        <f>[1]Coa!B782</f>
        <v>2102.0001.D00001</v>
      </c>
      <c r="D782" s="1" t="str">
        <f>VLOOKUP(C782,[1]Coa!$B$4:$C$9231,2,FALSE)</f>
        <v>D MARINE SERVICES</v>
      </c>
      <c r="E782" s="573"/>
      <c r="F782" s="573">
        <f>SUMIF('BKAS IDR'!$E$10:$E$44,$C782,'BKAS IDR'!$M$10:$M$44)</f>
        <v>0</v>
      </c>
    </row>
    <row r="783" spans="3:6" ht="15" customHeight="1">
      <c r="C783" s="53" t="str">
        <f>[1]Coa!B783</f>
        <v>2102.0001.D00002</v>
      </c>
      <c r="D783" s="1" t="str">
        <f>VLOOKUP(C783,[1]Coa!$B$4:$C$9231,2,FALSE)</f>
        <v>DAE YANG ENGINEERING</v>
      </c>
      <c r="E783" s="573"/>
      <c r="F783" s="573">
        <f>SUMIF('BKAS IDR'!$E$10:$E$44,$C783,'BKAS IDR'!$M$10:$M$44)</f>
        <v>0</v>
      </c>
    </row>
    <row r="784" spans="3:6" ht="15" customHeight="1">
      <c r="C784" s="53" t="str">
        <f>[1]Coa!B784</f>
        <v>2102.0001.D00003</v>
      </c>
      <c r="D784" s="1" t="str">
        <f>VLOOKUP(C784,[1]Coa!$B$4:$C$9231,2,FALSE)</f>
        <v>DAEKYUNG HEAVY INDUSTRI</v>
      </c>
      <c r="E784" s="573"/>
      <c r="F784" s="573">
        <f>SUMIF('BKAS IDR'!$E$10:$E$44,$C784,'BKAS IDR'!$M$10:$M$44)</f>
        <v>0</v>
      </c>
    </row>
    <row r="785" spans="3:6" ht="15" customHeight="1">
      <c r="C785" s="53" t="str">
        <f>[1]Coa!B785</f>
        <v>2102.0001.D00004</v>
      </c>
      <c r="D785" s="1" t="str">
        <f>VLOOKUP(C785,[1]Coa!$B$4:$C$9231,2,FALSE)</f>
        <v>DAEWOO INTERNATIONAL</v>
      </c>
      <c r="E785" s="573"/>
      <c r="F785" s="573">
        <f>SUMIF('BKAS IDR'!$E$10:$E$44,$C785,'BKAS IDR'!$M$10:$M$44)</f>
        <v>0</v>
      </c>
    </row>
    <row r="786" spans="3:6" ht="15" customHeight="1">
      <c r="C786" s="53" t="str">
        <f>[1]Coa!B786</f>
        <v>2102.0001.D00005</v>
      </c>
      <c r="D786" s="1" t="str">
        <f>VLOOKUP(C786,[1]Coa!$B$4:$C$9231,2,FALSE)</f>
        <v>DAMAI STATIONERY</v>
      </c>
      <c r="E786" s="573"/>
      <c r="F786" s="573">
        <f>SUMIF('BKAS IDR'!$E$10:$E$44,$C786,'BKAS IDR'!$M$10:$M$44)</f>
        <v>0</v>
      </c>
    </row>
    <row r="787" spans="3:6" ht="15" customHeight="1">
      <c r="C787" s="53" t="str">
        <f>[1]Coa!B787</f>
        <v>2102.0001.D00006</v>
      </c>
      <c r="D787" s="1" t="str">
        <f>VLOOKUP(C787,[1]Coa!$B$4:$C$9231,2,FALSE)</f>
        <v>DATA MARINE SYSTEMS (S) PTE. LTD. / SCHL</v>
      </c>
      <c r="E787" s="573"/>
      <c r="F787" s="573">
        <f>SUMIF('BKAS IDR'!$E$10:$E$44,$C787,'BKAS IDR'!$M$10:$M$44)</f>
        <v>0</v>
      </c>
    </row>
    <row r="788" spans="3:6" ht="15" customHeight="1">
      <c r="C788" s="53" t="str">
        <f>[1]Coa!B788</f>
        <v>2102.0001.D00007</v>
      </c>
      <c r="D788" s="1" t="str">
        <f>VLOOKUP(C788,[1]Coa!$B$4:$C$9231,2,FALSE)</f>
        <v>DATASCRIP SERVICE CENTER, PT</v>
      </c>
      <c r="E788" s="573"/>
      <c r="F788" s="573">
        <f>SUMIF('BKAS IDR'!$E$10:$E$44,$C788,'BKAS IDR'!$M$10:$M$44)</f>
        <v>0</v>
      </c>
    </row>
    <row r="789" spans="3:6" ht="15" customHeight="1">
      <c r="C789" s="53" t="str">
        <f>[1]Coa!B789</f>
        <v>2102.0001.D00008</v>
      </c>
      <c r="D789" s="1" t="str">
        <f>VLOOKUP(C789,[1]Coa!$B$4:$C$9231,2,FALSE)</f>
        <v>DAUN BUAH</v>
      </c>
      <c r="E789" s="573"/>
      <c r="F789" s="573">
        <f>SUMIF('BKAS IDR'!$E$10:$E$44,$C789,'BKAS IDR'!$M$10:$M$44)</f>
        <v>0</v>
      </c>
    </row>
    <row r="790" spans="3:6" ht="15" customHeight="1">
      <c r="C790" s="53" t="str">
        <f>[1]Coa!B790</f>
        <v>2102.0001.D00009</v>
      </c>
      <c r="D790" s="1" t="str">
        <f>VLOOKUP(C790,[1]Coa!$B$4:$C$9231,2,FALSE)</f>
        <v>DAYA PERKASA TEKNIK</v>
      </c>
      <c r="E790" s="573"/>
      <c r="F790" s="573">
        <f>SUMIF('BKAS IDR'!$E$10:$E$44,$C790,'BKAS IDR'!$M$10:$M$44)</f>
        <v>0</v>
      </c>
    </row>
    <row r="791" spans="3:6" ht="15" customHeight="1">
      <c r="C791" s="53" t="str">
        <f>[1]Coa!B791</f>
        <v>2102.0001.D00010</v>
      </c>
      <c r="D791" s="1" t="str">
        <f>VLOOKUP(C791,[1]Coa!$B$4:$C$9231,2,FALSE)</f>
        <v>DELTA MUDA KREASINDO</v>
      </c>
      <c r="E791" s="573"/>
      <c r="F791" s="573">
        <f>SUMIF('BKAS IDR'!$E$10:$E$44,$C791,'BKAS IDR'!$M$10:$M$44)</f>
        <v>0</v>
      </c>
    </row>
    <row r="792" spans="3:6" ht="15" customHeight="1">
      <c r="C792" s="53" t="str">
        <f>[1]Coa!B792</f>
        <v>2102.0001.D00011</v>
      </c>
      <c r="D792" s="1" t="str">
        <f>VLOOKUP(C792,[1]Coa!$B$4:$C$9231,2,FALSE)</f>
        <v>DELTA TECH TESTINDO, PT</v>
      </c>
      <c r="E792" s="573"/>
      <c r="F792" s="573">
        <f>SUMIF('BKAS IDR'!$E$10:$E$44,$C792,'BKAS IDR'!$M$10:$M$44)</f>
        <v>0</v>
      </c>
    </row>
    <row r="793" spans="3:6" ht="15" customHeight="1">
      <c r="C793" s="53" t="str">
        <f>[1]Coa!B793</f>
        <v>2102.0001.D00012</v>
      </c>
      <c r="D793" s="1" t="str">
        <f>VLOOKUP(C793,[1]Coa!$B$4:$C$9231,2,FALSE)</f>
        <v>DEPRIWANGGA</v>
      </c>
      <c r="E793" s="573"/>
      <c r="F793" s="573">
        <f>SUMIF('BKAS IDR'!$E$10:$E$44,$C793,'BKAS IDR'!$M$10:$M$44)</f>
        <v>0</v>
      </c>
    </row>
    <row r="794" spans="3:6" ht="15" customHeight="1">
      <c r="C794" s="53" t="str">
        <f>[1]Coa!B794</f>
        <v>2102.0001.D00013</v>
      </c>
      <c r="D794" s="1" t="str">
        <f>VLOOKUP(C794,[1]Coa!$B$4:$C$9231,2,FALSE)</f>
        <v>DET NORSKE VERITAS (DNV)</v>
      </c>
      <c r="E794" s="573"/>
      <c r="F794" s="573">
        <f>SUMIF('BKAS IDR'!$E$10:$E$44,$C794,'BKAS IDR'!$M$10:$M$44)</f>
        <v>0</v>
      </c>
    </row>
    <row r="795" spans="3:6" ht="15" customHeight="1">
      <c r="C795" s="53" t="str">
        <f>[1]Coa!B795</f>
        <v>2102.0001.D00014</v>
      </c>
      <c r="D795" s="1" t="str">
        <f>VLOOKUP(C795,[1]Coa!$B$4:$C$9231,2,FALSE)</f>
        <v>DHARMA DWITA KUALA</v>
      </c>
      <c r="E795" s="573"/>
      <c r="F795" s="573">
        <f>SUMIF('BKAS IDR'!$E$10:$E$44,$C795,'BKAS IDR'!$M$10:$M$44)</f>
        <v>0</v>
      </c>
    </row>
    <row r="796" spans="3:6" ht="15" customHeight="1">
      <c r="C796" s="53" t="str">
        <f>[1]Coa!B796</f>
        <v>2102.0001.D00015</v>
      </c>
      <c r="D796" s="1" t="str">
        <f>VLOOKUP(C796,[1]Coa!$B$4:$C$9231,2,FALSE)</f>
        <v>DIGITAL KOMPUTER</v>
      </c>
      <c r="E796" s="573"/>
      <c r="F796" s="573">
        <f>SUMIF('BKAS IDR'!$E$10:$E$44,$C796,'BKAS IDR'!$M$10:$M$44)</f>
        <v>0</v>
      </c>
    </row>
    <row r="797" spans="3:6" ht="15" customHeight="1">
      <c r="C797" s="53" t="str">
        <f>[1]Coa!B797</f>
        <v>2102.0001.D00016</v>
      </c>
      <c r="D797" s="1" t="str">
        <f>VLOOKUP(C797,[1]Coa!$B$4:$C$9231,2,FALSE)</f>
        <v>DIHEN BERSAMA</v>
      </c>
      <c r="E797" s="573"/>
      <c r="F797" s="573">
        <f>SUMIF('BKAS IDR'!$E$10:$E$44,$C797,'BKAS IDR'!$M$10:$M$44)</f>
        <v>0</v>
      </c>
    </row>
    <row r="798" spans="3:6" ht="15" customHeight="1">
      <c r="C798" s="53" t="str">
        <f>[1]Coa!B798</f>
        <v>2102.0001.D00018</v>
      </c>
      <c r="D798" s="1" t="str">
        <f>VLOOKUP(C798,[1]Coa!$B$4:$C$9231,2,FALSE)</f>
        <v>DIRJEN MIGAS</v>
      </c>
      <c r="E798" s="573"/>
      <c r="F798" s="573">
        <f>SUMIF('BKAS IDR'!$E$10:$E$44,$C798,'BKAS IDR'!$M$10:$M$44)</f>
        <v>0</v>
      </c>
    </row>
    <row r="799" spans="3:6" ht="15" customHeight="1">
      <c r="C799" s="53" t="str">
        <f>[1]Coa!B799</f>
        <v>2102.0001.D00019</v>
      </c>
      <c r="D799" s="1" t="str">
        <f>VLOOKUP(C799,[1]Coa!$B$4:$C$9231,2,FALSE)</f>
        <v>DJF CO LTD</v>
      </c>
      <c r="E799" s="573"/>
      <c r="F799" s="573">
        <f>SUMIF('BKAS IDR'!$E$10:$E$44,$C799,'BKAS IDR'!$M$10:$M$44)</f>
        <v>0</v>
      </c>
    </row>
    <row r="800" spans="3:6" ht="15" customHeight="1">
      <c r="C800" s="53" t="str">
        <f>[1]Coa!B800</f>
        <v>2102.0001.D00020</v>
      </c>
      <c r="D800" s="1" t="str">
        <f>VLOOKUP(C800,[1]Coa!$B$4:$C$9231,2,FALSE)</f>
        <v>DMC - CLAD METAL</v>
      </c>
      <c r="E800" s="573"/>
      <c r="F800" s="573">
        <f>SUMIF('BKAS IDR'!$E$10:$E$44,$C800,'BKAS IDR'!$M$10:$M$44)</f>
        <v>0</v>
      </c>
    </row>
    <row r="801" spans="3:6" ht="15" customHeight="1">
      <c r="C801" s="53" t="str">
        <f>[1]Coa!B801</f>
        <v>2102.0001.D00021</v>
      </c>
      <c r="D801" s="1" t="str">
        <f>VLOOKUP(C801,[1]Coa!$B$4:$C$9231,2,FALSE)</f>
        <v>DUA UTAMA JAYA, PT</v>
      </c>
      <c r="E801" s="573"/>
      <c r="F801" s="573">
        <f>SUMIF('BKAS IDR'!$E$10:$E$44,$C801,'BKAS IDR'!$M$10:$M$44)</f>
        <v>0</v>
      </c>
    </row>
    <row r="802" spans="3:6" ht="15" customHeight="1">
      <c r="C802" s="53" t="str">
        <f>[1]Coa!B802</f>
        <v>2102.0001.D00022</v>
      </c>
      <c r="D802" s="1" t="str">
        <f>VLOOKUP(C802,[1]Coa!$B$4:$C$9231,2,FALSE)</f>
        <v>DUCO</v>
      </c>
      <c r="E802" s="573"/>
      <c r="F802" s="573">
        <f>SUMIF('BKAS IDR'!$E$10:$E$44,$C802,'BKAS IDR'!$M$10:$M$44)</f>
        <v>0</v>
      </c>
    </row>
    <row r="803" spans="3:6" ht="15" customHeight="1">
      <c r="C803" s="53" t="str">
        <f>[1]Coa!B803</f>
        <v>2102.0001.D00023</v>
      </c>
      <c r="D803" s="1" t="str">
        <f>VLOOKUP(C803,[1]Coa!$B$4:$C$9231,2,FALSE)</f>
        <v>DUNIA SAFTINDO</v>
      </c>
      <c r="E803" s="573"/>
      <c r="F803" s="573">
        <f>SUMIF('BKAS IDR'!$E$10:$E$44,$C803,'BKAS IDR'!$M$10:$M$44)</f>
        <v>0</v>
      </c>
    </row>
    <row r="804" spans="3:6" ht="15" customHeight="1">
      <c r="C804" s="53" t="str">
        <f>[1]Coa!B804</f>
        <v>2102.0001.D00024</v>
      </c>
      <c r="D804" s="1" t="str">
        <f>VLOOKUP(C804,[1]Coa!$B$4:$C$9231,2,FALSE)</f>
        <v>DUTA GRAHA MILLER, PT</v>
      </c>
      <c r="E804" s="573"/>
      <c r="F804" s="573">
        <f>SUMIF('BKAS IDR'!$E$10:$E$44,$C804,'BKAS IDR'!$M$10:$M$44)</f>
        <v>0</v>
      </c>
    </row>
    <row r="805" spans="3:6" ht="15" customHeight="1">
      <c r="C805" s="53" t="str">
        <f>[1]Coa!B805</f>
        <v>2102.0001.D00025</v>
      </c>
      <c r="D805" s="1" t="str">
        <f>VLOOKUP(C805,[1]Coa!$B$4:$C$9231,2,FALSE)</f>
        <v>DWI CIPTA USAHA</v>
      </c>
      <c r="E805" s="573"/>
      <c r="F805" s="573">
        <f>SUMIF('BKAS IDR'!$E$10:$E$44,$C805,'BKAS IDR'!$M$10:$M$44)</f>
        <v>0</v>
      </c>
    </row>
    <row r="806" spans="3:6" ht="15" customHeight="1">
      <c r="C806" s="53" t="str">
        <f>[1]Coa!B806</f>
        <v>2102.0001.D00026</v>
      </c>
      <c r="D806" s="1" t="str">
        <f>VLOOKUP(C806,[1]Coa!$B$4:$C$9231,2,FALSE)</f>
        <v>DWI PRIMA ENGINEERING</v>
      </c>
      <c r="E806" s="573"/>
      <c r="F806" s="573">
        <f>SUMIF('BKAS IDR'!$E$10:$E$44,$C806,'BKAS IDR'!$M$10:$M$44)</f>
        <v>0</v>
      </c>
    </row>
    <row r="807" spans="3:6" ht="15" customHeight="1">
      <c r="C807" s="53" t="str">
        <f>[1]Coa!B807</f>
        <v>2102.0001.D00027</v>
      </c>
      <c r="D807" s="1" t="str">
        <f>VLOOKUP(C807,[1]Coa!$B$4:$C$9231,2,FALSE)</f>
        <v>DWI RESTU REZEKI GUNA</v>
      </c>
      <c r="E807" s="573"/>
      <c r="F807" s="573">
        <f>SUMIF('BKAS IDR'!$E$10:$E$44,$C807,'BKAS IDR'!$M$10:$M$44)</f>
        <v>0</v>
      </c>
    </row>
    <row r="808" spans="3:6" ht="15" customHeight="1">
      <c r="C808" s="53" t="str">
        <f>[1]Coa!B808</f>
        <v>2102.0001.D00028</v>
      </c>
      <c r="D808" s="1" t="str">
        <f>VLOOKUP(C808,[1]Coa!$B$4:$C$9231,2,FALSE)</f>
        <v>DWIKA METALINDO SEJAHTERA, PT</v>
      </c>
      <c r="E808" s="573"/>
      <c r="F808" s="573">
        <f>SUMIF('BKAS IDR'!$E$10:$E$44,$C808,'BKAS IDR'!$M$10:$M$44)</f>
        <v>0</v>
      </c>
    </row>
    <row r="809" spans="3:6" ht="15" customHeight="1">
      <c r="C809" s="53" t="str">
        <f>[1]Coa!B809</f>
        <v>2102.0001.D00029</v>
      </c>
      <c r="D809" s="1" t="str">
        <f>VLOOKUP(C809,[1]Coa!$B$4:$C$9231,2,FALSE)</f>
        <v>DWITA MAKMUR SEJAHTERA</v>
      </c>
      <c r="E809" s="573"/>
      <c r="F809" s="573">
        <f>SUMIF('BKAS IDR'!$E$10:$E$44,$C809,'BKAS IDR'!$M$10:$M$44)</f>
        <v>0</v>
      </c>
    </row>
    <row r="810" spans="3:6" ht="15" customHeight="1">
      <c r="C810" s="53" t="str">
        <f>[1]Coa!B810</f>
        <v>2102.0001.D00030</v>
      </c>
      <c r="D810" s="1" t="str">
        <f>VLOOKUP(C810,[1]Coa!$B$4:$C$9231,2,FALSE)</f>
        <v>DYPCO ENERGY, PT</v>
      </c>
      <c r="E810" s="573"/>
      <c r="F810" s="573">
        <f>SUMIF('BKAS IDR'!$E$10:$E$44,$C810,'BKAS IDR'!$M$10:$M$44)</f>
        <v>0</v>
      </c>
    </row>
    <row r="811" spans="3:6" ht="15" customHeight="1">
      <c r="C811" s="53" t="str">
        <f>[1]Coa!B811</f>
        <v>2102.0001.D00031</v>
      </c>
      <c r="D811" s="1" t="str">
        <f>VLOOKUP(C811,[1]Coa!$B$4:$C$9231,2,FALSE)</f>
        <v>DIRA BOGOR STEEL DETAILER</v>
      </c>
      <c r="E811" s="573"/>
      <c r="F811" s="573">
        <f>SUMIF('BKAS IDR'!$E$10:$E$44,$C811,'BKAS IDR'!$M$10:$M$44)</f>
        <v>0</v>
      </c>
    </row>
    <row r="812" spans="3:6" ht="15" customHeight="1">
      <c r="C812" s="53" t="str">
        <f>[1]Coa!B812</f>
        <v>2102.0001.D00032</v>
      </c>
      <c r="D812" s="1" t="str">
        <f>VLOOKUP(C812,[1]Coa!$B$4:$C$9231,2,FALSE)</f>
        <v>DUMAI JAYA BETON</v>
      </c>
      <c r="E812" s="573"/>
      <c r="F812" s="573">
        <f>SUMIF('BKAS IDR'!$E$10:$E$44,$C812,'BKAS IDR'!$M$10:$M$44)</f>
        <v>0</v>
      </c>
    </row>
    <row r="813" spans="3:6" ht="15" customHeight="1">
      <c r="C813" s="53" t="str">
        <f>[1]Coa!B813</f>
        <v>2102.0001.D00033</v>
      </c>
      <c r="D813" s="1" t="str">
        <f>VLOOKUP(C813,[1]Coa!$B$4:$C$9231,2,FALSE)</f>
        <v>DURI MITRA SUKSES</v>
      </c>
      <c r="E813" s="573"/>
      <c r="F813" s="573">
        <f>SUMIF('BKAS IDR'!$E$10:$E$44,$C813,'BKAS IDR'!$M$10:$M$44)</f>
        <v>0</v>
      </c>
    </row>
    <row r="814" spans="3:6" ht="15" customHeight="1">
      <c r="C814" s="53" t="str">
        <f>[1]Coa!B814</f>
        <v>2102.0001.D00034</v>
      </c>
      <c r="D814" s="1" t="str">
        <f>VLOOKUP(C814,[1]Coa!$B$4:$C$9231,2,FALSE)</f>
        <v>DIAH UTAMA</v>
      </c>
      <c r="E814" s="573"/>
      <c r="F814" s="573">
        <f>SUMIF('BKAS IDR'!$E$10:$E$44,$C814,'BKAS IDR'!$M$10:$M$44)</f>
        <v>0</v>
      </c>
    </row>
    <row r="815" spans="3:6" ht="15" customHeight="1">
      <c r="C815" s="53" t="str">
        <f>[1]Coa!B815</f>
        <v>2102.0001.D00035</v>
      </c>
      <c r="D815" s="1" t="str">
        <f>VLOOKUP(C815,[1]Coa!$B$4:$C$9231,2,FALSE)</f>
        <v>DEWA CITRA</v>
      </c>
      <c r="E815" s="573"/>
      <c r="F815" s="573">
        <f>SUMIF('BKAS IDR'!$E$10:$E$44,$C815,'BKAS IDR'!$M$10:$M$44)</f>
        <v>0</v>
      </c>
    </row>
    <row r="816" spans="3:6" ht="15" customHeight="1">
      <c r="C816" s="53" t="str">
        <f>[1]Coa!B816</f>
        <v>2102.0001.D00036</v>
      </c>
      <c r="D816" s="1" t="str">
        <f>VLOOKUP(C816,[1]Coa!$B$4:$C$9231,2,FALSE)</f>
        <v>DFDS TRANSPORT INDONESIA</v>
      </c>
      <c r="E816" s="573"/>
      <c r="F816" s="573">
        <f>SUMIF('BKAS IDR'!$E$10:$E$44,$C816,'BKAS IDR'!$M$10:$M$44)</f>
        <v>0</v>
      </c>
    </row>
    <row r="817" spans="3:6" ht="15" customHeight="1">
      <c r="C817" s="53" t="str">
        <f>[1]Coa!B817</f>
        <v>2102.0001.D00037</v>
      </c>
      <c r="D817" s="1" t="str">
        <f>VLOOKUP(C817,[1]Coa!$B$4:$C$9231,2,FALSE)</f>
        <v>DIREKTORAT PENGENDALIAN MUTU BARANG</v>
      </c>
      <c r="E817" s="573"/>
      <c r="F817" s="573">
        <f>SUMIF('BKAS IDR'!$E$10:$E$44,$C817,'BKAS IDR'!$M$10:$M$44)</f>
        <v>0</v>
      </c>
    </row>
    <row r="818" spans="3:6" ht="15" customHeight="1">
      <c r="C818" s="53" t="str">
        <f>[1]Coa!B818</f>
        <v>2102.0001.D00038</v>
      </c>
      <c r="D818" s="1" t="str">
        <f>VLOOKUP(C818,[1]Coa!$B$4:$C$9231,2,FALSE)</f>
        <v>DIALOG SISTEMINDO</v>
      </c>
      <c r="E818" s="573"/>
      <c r="F818" s="573">
        <f>SUMIF('BKAS IDR'!$E$10:$E$44,$C818,'BKAS IDR'!$M$10:$M$44)</f>
        <v>0</v>
      </c>
    </row>
    <row r="819" spans="3:6" ht="15" customHeight="1">
      <c r="C819" s="53" t="str">
        <f>[1]Coa!B819</f>
        <v>2102.0001.D00039</v>
      </c>
      <c r="D819" s="1" t="str">
        <f>VLOOKUP(C819,[1]Coa!$B$4:$C$9231,2,FALSE)</f>
        <v>DISK RECOVERY</v>
      </c>
      <c r="E819" s="573"/>
      <c r="F819" s="573">
        <f>SUMIF('BKAS IDR'!$E$10:$E$44,$C819,'BKAS IDR'!$M$10:$M$44)</f>
        <v>0</v>
      </c>
    </row>
    <row r="820" spans="3:6" ht="15" customHeight="1">
      <c r="C820" s="53" t="str">
        <f>[1]Coa!B820</f>
        <v>2102.0001.D00040</v>
      </c>
      <c r="D820" s="1" t="str">
        <f>VLOOKUP(C820,[1]Coa!$B$4:$C$9231,2,FALSE)</f>
        <v>DHF CO. LTD.</v>
      </c>
      <c r="E820" s="573"/>
      <c r="F820" s="573">
        <f>SUMIF('BKAS IDR'!$E$10:$E$44,$C820,'BKAS IDR'!$M$10:$M$44)</f>
        <v>0</v>
      </c>
    </row>
    <row r="821" spans="3:6" ht="15" customHeight="1">
      <c r="C821" s="53" t="str">
        <f>[1]Coa!B821</f>
        <v>2102.0001.D00041</v>
      </c>
      <c r="D821" s="1" t="str">
        <f>VLOOKUP(C821,[1]Coa!$B$4:$C$9231,2,FALSE)</f>
        <v>DURI KOTA MINYAK</v>
      </c>
      <c r="E821" s="573"/>
      <c r="F821" s="573">
        <f>SUMIF('BKAS IDR'!$E$10:$E$44,$C821,'BKAS IDR'!$M$10:$M$44)</f>
        <v>0</v>
      </c>
    </row>
    <row r="822" spans="3:6" ht="15" customHeight="1">
      <c r="C822" s="53" t="str">
        <f>[1]Coa!B822</f>
        <v>2102.0001.D00042</v>
      </c>
      <c r="D822" s="1" t="str">
        <f>VLOOKUP(C822,[1]Coa!$B$4:$C$9231,2,FALSE)</f>
        <v>DUTA FIRZA</v>
      </c>
      <c r="E822" s="573"/>
      <c r="F822" s="573">
        <f>SUMIF('BKAS IDR'!$E$10:$E$44,$C822,'BKAS IDR'!$M$10:$M$44)</f>
        <v>0</v>
      </c>
    </row>
    <row r="823" spans="3:6" ht="15" customHeight="1">
      <c r="C823" s="53" t="str">
        <f>[1]Coa!B823</f>
        <v>2102.0001.D00043</v>
      </c>
      <c r="D823" s="1" t="str">
        <f>VLOOKUP(C823,[1]Coa!$B$4:$C$9231,2,FALSE)</f>
        <v>DELIN JAYA</v>
      </c>
      <c r="E823" s="573"/>
      <c r="F823" s="573">
        <f>SUMIF('BKAS IDR'!$E$10:$E$44,$C823,'BKAS IDR'!$M$10:$M$44)</f>
        <v>0</v>
      </c>
    </row>
    <row r="824" spans="3:6" ht="15" customHeight="1">
      <c r="C824" s="53" t="str">
        <f>[1]Coa!B824</f>
        <v>2102.0001.D00044</v>
      </c>
      <c r="D824" s="1" t="str">
        <f>VLOOKUP(C824,[1]Coa!$B$4:$C$9231,2,FALSE)</f>
        <v>DUMAI LESTARI</v>
      </c>
      <c r="E824" s="573"/>
      <c r="F824" s="573">
        <f>SUMIF('BKAS IDR'!$E$10:$E$44,$C824,'BKAS IDR'!$M$10:$M$44)</f>
        <v>0</v>
      </c>
    </row>
    <row r="825" spans="3:6" ht="15" customHeight="1">
      <c r="C825" s="53" t="str">
        <f>[1]Coa!B825</f>
        <v>2102.0001.D00045</v>
      </c>
      <c r="D825" s="1" t="str">
        <f>VLOOKUP(C825,[1]Coa!$B$4:$C$9231,2,FALSE)</f>
        <v>BPK. MUHARMIS YASIN</v>
      </c>
      <c r="E825" s="573"/>
      <c r="F825" s="573">
        <f>SUMIF('BKAS IDR'!$E$10:$E$44,$C825,'BKAS IDR'!$M$10:$M$44)</f>
        <v>0</v>
      </c>
    </row>
    <row r="826" spans="3:6" ht="15" customHeight="1">
      <c r="C826" s="53" t="str">
        <f>[1]Coa!B826</f>
        <v>2102.0001.D00046</v>
      </c>
      <c r="D826" s="1" t="str">
        <f>VLOOKUP(C826,[1]Coa!$B$4:$C$9231,2,FALSE)</f>
        <v>DAN BUNKERING</v>
      </c>
      <c r="E826" s="573"/>
      <c r="F826" s="573">
        <f>SUMIF('BKAS IDR'!$E$10:$E$44,$C826,'BKAS IDR'!$M$10:$M$44)</f>
        <v>0</v>
      </c>
    </row>
    <row r="827" spans="3:6" ht="15" customHeight="1">
      <c r="C827" s="53" t="str">
        <f>[1]Coa!B827</f>
        <v>2102.0001.D00047</v>
      </c>
      <c r="D827" s="1" t="str">
        <f>VLOOKUP(C827,[1]Coa!$B$4:$C$9231,2,FALSE)</f>
        <v>DEPRINT</v>
      </c>
      <c r="E827" s="573"/>
      <c r="F827" s="573">
        <f>SUMIF('BKAS IDR'!$E$10:$E$44,$C827,'BKAS IDR'!$M$10:$M$44)</f>
        <v>0</v>
      </c>
    </row>
    <row r="828" spans="3:6" ht="15" customHeight="1">
      <c r="C828" s="53" t="str">
        <f>[1]Coa!B828</f>
        <v>2102.0001.D00048</v>
      </c>
      <c r="D828" s="1" t="str">
        <f>VLOOKUP(C828,[1]Coa!$B$4:$C$9231,2,FALSE)</f>
        <v>DHARMA MOTORTAMA NUSANTARA</v>
      </c>
      <c r="E828" s="573"/>
      <c r="F828" s="573">
        <f>SUMIF('BKAS IDR'!$E$10:$E$44,$C828,'BKAS IDR'!$M$10:$M$44)</f>
        <v>0</v>
      </c>
    </row>
    <row r="829" spans="3:6" ht="15" customHeight="1">
      <c r="C829" s="53" t="str">
        <f>[1]Coa!B829</f>
        <v>2102.0001.D00049</v>
      </c>
      <c r="D829" s="1" t="str">
        <f>VLOOKUP(C829,[1]Coa!$B$4:$C$9231,2,FALSE)</f>
        <v>DELTA TEKNOLOGI INDONESIA</v>
      </c>
      <c r="E829" s="573"/>
      <c r="F829" s="573">
        <f>SUMIF('BKAS IDR'!$E$10:$E$44,$C829,'BKAS IDR'!$M$10:$M$44)</f>
        <v>0</v>
      </c>
    </row>
    <row r="830" spans="3:6" ht="15" customHeight="1">
      <c r="C830" s="53" t="str">
        <f>[1]Coa!B830</f>
        <v>2102.0001.D00050</v>
      </c>
      <c r="D830" s="1" t="str">
        <f>VLOOKUP(C830,[1]Coa!$B$4:$C$9231,2,FALSE)</f>
        <v>DJANUARDANI ENGINEERING</v>
      </c>
      <c r="E830" s="573"/>
      <c r="F830" s="573">
        <f>SUMIF('BKAS IDR'!$E$10:$E$44,$C830,'BKAS IDR'!$M$10:$M$44)</f>
        <v>0</v>
      </c>
    </row>
    <row r="831" spans="3:6" ht="15" customHeight="1">
      <c r="C831" s="53" t="str">
        <f>[1]Coa!B831</f>
        <v>2102.0001.D00051</v>
      </c>
      <c r="D831" s="1" t="str">
        <f>VLOOKUP(C831,[1]Coa!$B$4:$C$9231,2,FALSE)</f>
        <v>DENISCO PUTRA MANDIRI</v>
      </c>
      <c r="E831" s="573"/>
      <c r="F831" s="573">
        <f>SUMIF('BKAS IDR'!$E$10:$E$44,$C831,'BKAS IDR'!$M$10:$M$44)</f>
        <v>0</v>
      </c>
    </row>
    <row r="832" spans="3:6" ht="15" customHeight="1">
      <c r="C832" s="53" t="str">
        <f>[1]Coa!B832</f>
        <v>2102.0001.D00052</v>
      </c>
      <c r="D832" s="1" t="str">
        <f>VLOOKUP(C832,[1]Coa!$B$4:$C$9231,2,FALSE)</f>
        <v>DAE RYUNG CORPORATION</v>
      </c>
      <c r="E832" s="573"/>
      <c r="F832" s="573">
        <f>SUMIF('BKAS IDR'!$E$10:$E$44,$C832,'BKAS IDR'!$M$10:$M$44)</f>
        <v>0</v>
      </c>
    </row>
    <row r="833" spans="3:6" ht="15" customHeight="1">
      <c r="C833" s="53" t="str">
        <f>[1]Coa!B833</f>
        <v>2102.0001.D00054</v>
      </c>
      <c r="D833" s="1" t="str">
        <f>VLOOKUP(C833,[1]Coa!$B$4:$C$9231,2,FALSE)</f>
        <v>DHARMA SENTANAPUTRA</v>
      </c>
      <c r="E833" s="573"/>
      <c r="F833" s="573">
        <f>SUMIF('BKAS IDR'!$E$10:$E$44,$C833,'BKAS IDR'!$M$10:$M$44)</f>
        <v>0</v>
      </c>
    </row>
    <row r="834" spans="3:6" ht="15" customHeight="1">
      <c r="C834" s="53" t="str">
        <f>[1]Coa!B834</f>
        <v>2102.0001.D00055</v>
      </c>
      <c r="D834" s="1" t="str">
        <f>VLOOKUP(C834,[1]Coa!$B$4:$C$9231,2,FALSE)</f>
        <v>DIATAMA CITRA MANDIRI</v>
      </c>
      <c r="E834" s="573"/>
      <c r="F834" s="573">
        <f>SUMIF('BKAS IDR'!$E$10:$E$44,$C834,'BKAS IDR'!$M$10:$M$44)</f>
        <v>0</v>
      </c>
    </row>
    <row r="835" spans="3:6" ht="15" customHeight="1">
      <c r="C835" s="53" t="str">
        <f>[1]Coa!B835</f>
        <v>2102.0001.D00056</v>
      </c>
      <c r="D835" s="1" t="str">
        <f>VLOOKUP(C835,[1]Coa!$B$4:$C$9231,2,FALSE)</f>
        <v>DEDDY MUCHTARIDY</v>
      </c>
      <c r="E835" s="573"/>
      <c r="F835" s="573">
        <f>SUMIF('BKAS IDR'!$E$10:$E$44,$C835,'BKAS IDR'!$M$10:$M$44)</f>
        <v>0</v>
      </c>
    </row>
    <row r="836" spans="3:6" ht="15" customHeight="1">
      <c r="C836" s="53" t="str">
        <f>[1]Coa!B836</f>
        <v>2102.0001.D00057</v>
      </c>
      <c r="D836" s="1" t="str">
        <f>VLOOKUP(C836,[1]Coa!$B$4:$C$9231,2,FALSE)</f>
        <v>DIAMOND</v>
      </c>
      <c r="E836" s="573"/>
      <c r="F836" s="573">
        <f>SUMIF('BKAS IDR'!$E$10:$E$44,$C836,'BKAS IDR'!$M$10:$M$44)</f>
        <v>0</v>
      </c>
    </row>
    <row r="837" spans="3:6" ht="15" customHeight="1">
      <c r="C837" s="53" t="str">
        <f>[1]Coa!B837</f>
        <v>2102.0001.D00058</v>
      </c>
      <c r="D837" s="1" t="str">
        <f>VLOOKUP(C837,[1]Coa!$B$4:$C$9231,2,FALSE)</f>
        <v>DEXTRA INDUSTRY AND TRANSPORT CO., LTD.</v>
      </c>
      <c r="E837" s="573"/>
      <c r="F837" s="573">
        <f>SUMIF('BKAS IDR'!$E$10:$E$44,$C837,'BKAS IDR'!$M$10:$M$44)</f>
        <v>0</v>
      </c>
    </row>
    <row r="838" spans="3:6" ht="15" customHeight="1">
      <c r="C838" s="53" t="str">
        <f>[1]Coa!B838</f>
        <v>2102.0001.D00059</v>
      </c>
      <c r="D838" s="1" t="str">
        <f>VLOOKUP(C838,[1]Coa!$B$4:$C$9231,2,FALSE)</f>
        <v>DIGI SOLUTION COMPUTER</v>
      </c>
      <c r="E838" s="573"/>
      <c r="F838" s="573">
        <f>SUMIF('BKAS IDR'!$E$10:$E$44,$C838,'BKAS IDR'!$M$10:$M$44)</f>
        <v>0</v>
      </c>
    </row>
    <row r="839" spans="3:6" ht="15" customHeight="1">
      <c r="C839" s="53" t="str">
        <f>[1]Coa!B839</f>
        <v>2102.0001.D00060</v>
      </c>
      <c r="D839" s="1" t="str">
        <f>VLOOKUP(C839,[1]Coa!$B$4:$C$9231,2,FALSE)</f>
        <v>DHARAYA</v>
      </c>
      <c r="E839" s="573"/>
      <c r="F839" s="573">
        <f>SUMIF('BKAS IDR'!$E$10:$E$44,$C839,'BKAS IDR'!$M$10:$M$44)</f>
        <v>0</v>
      </c>
    </row>
    <row r="840" spans="3:6" ht="15" customHeight="1">
      <c r="C840" s="53" t="str">
        <f>[1]Coa!B840</f>
        <v>2102.0001.D00061</v>
      </c>
      <c r="D840" s="1" t="str">
        <f>VLOOKUP(C840,[1]Coa!$B$4:$C$9231,2,FALSE)</f>
        <v>DIAN HUSADA GRAHA, PT.</v>
      </c>
      <c r="E840" s="573"/>
      <c r="F840" s="573">
        <f>SUMIF('BKAS IDR'!$E$10:$E$44,$C840,'BKAS IDR'!$M$10:$M$44)</f>
        <v>0</v>
      </c>
    </row>
    <row r="841" spans="3:6" ht="15" customHeight="1">
      <c r="C841" s="53" t="str">
        <f>[1]Coa!B841</f>
        <v>2102.0001.D00062</v>
      </c>
      <c r="D841" s="1" t="str">
        <f>VLOOKUP(C841,[1]Coa!$B$4:$C$9231,2,FALSE)</f>
        <v>DRILLMEC SPA</v>
      </c>
      <c r="E841" s="573"/>
      <c r="F841" s="573">
        <f>SUMIF('BKAS IDR'!$E$10:$E$44,$C841,'BKAS IDR'!$M$10:$M$44)</f>
        <v>0</v>
      </c>
    </row>
    <row r="842" spans="3:6" ht="15" customHeight="1">
      <c r="C842" s="53" t="str">
        <f>[1]Coa!B842</f>
        <v>2102.0001.D00063</v>
      </c>
      <c r="D842" s="1" t="str">
        <f>VLOOKUP(C842,[1]Coa!$B$4:$C$9231,2,FALSE)</f>
        <v>DUA JAYA MANDIRI SAKTI</v>
      </c>
      <c r="E842" s="573"/>
      <c r="F842" s="573">
        <f>SUMIF('BKAS IDR'!$E$10:$E$44,$C842,'BKAS IDR'!$M$10:$M$44)</f>
        <v>0</v>
      </c>
    </row>
    <row r="843" spans="3:6" ht="15" customHeight="1">
      <c r="C843" s="53" t="str">
        <f>[1]Coa!B843</f>
        <v>2102.0001.D00064</v>
      </c>
      <c r="D843" s="1" t="str">
        <f>VLOOKUP(C843,[1]Coa!$B$4:$C$9231,2,FALSE)</f>
        <v>DFN TECHNOLOGIES</v>
      </c>
      <c r="E843" s="573"/>
      <c r="F843" s="573">
        <f>SUMIF('BKAS IDR'!$E$10:$E$44,$C843,'BKAS IDR'!$M$10:$M$44)</f>
        <v>0</v>
      </c>
    </row>
    <row r="844" spans="3:6" ht="15" customHeight="1">
      <c r="C844" s="53" t="str">
        <f>[1]Coa!B844</f>
        <v>2102.0001.D00065</v>
      </c>
      <c r="D844" s="1" t="str">
        <f>VLOOKUP(C844,[1]Coa!$B$4:$C$9231,2,FALSE)</f>
        <v>DINAMIKA PRIMA SOLUSINDO</v>
      </c>
      <c r="E844" s="573"/>
      <c r="F844" s="573">
        <f>SUMIF('BKAS IDR'!$E$10:$E$44,$C844,'BKAS IDR'!$M$10:$M$44)</f>
        <v>0</v>
      </c>
    </row>
    <row r="845" spans="3:6" ht="15" customHeight="1">
      <c r="C845" s="53" t="str">
        <f>[1]Coa!B845</f>
        <v>2102.0001.D00066</v>
      </c>
      <c r="D845" s="1" t="str">
        <f>VLOOKUP(C845,[1]Coa!$B$4:$C$9231,2,FALSE)</f>
        <v>DENKO WAHANA SAKTI</v>
      </c>
      <c r="E845" s="573"/>
      <c r="F845" s="573">
        <f>SUMIF('BKAS IDR'!$E$10:$E$44,$C845,'BKAS IDR'!$M$10:$M$44)</f>
        <v>0</v>
      </c>
    </row>
    <row r="846" spans="3:6" ht="15" customHeight="1">
      <c r="C846" s="53" t="str">
        <f>[1]Coa!B846</f>
        <v>2102.0001.D00067</v>
      </c>
      <c r="D846" s="1" t="str">
        <f>VLOOKUP(C846,[1]Coa!$B$4:$C$9231,2,FALSE)</f>
        <v>DP-MASTER MANUFACTURING</v>
      </c>
      <c r="E846" s="573"/>
      <c r="F846" s="573">
        <f>SUMIF('BKAS IDR'!$E$10:$E$44,$C846,'BKAS IDR'!$M$10:$M$44)</f>
        <v>0</v>
      </c>
    </row>
    <row r="847" spans="3:6" ht="15" customHeight="1">
      <c r="C847" s="53" t="str">
        <f>[1]Coa!B847</f>
        <v>2102.0001.D00068</v>
      </c>
      <c r="D847" s="1" t="str">
        <f>VLOOKUP(C847,[1]Coa!$B$4:$C$9231,2,FALSE)</f>
        <v>DIRAJA TRAILLINDO</v>
      </c>
      <c r="E847" s="573"/>
      <c r="F847" s="573">
        <f>SUMIF('BKAS IDR'!$E$10:$E$44,$C847,'BKAS IDR'!$M$10:$M$44)</f>
        <v>0</v>
      </c>
    </row>
    <row r="848" spans="3:6" ht="15" customHeight="1">
      <c r="C848" s="53" t="str">
        <f>[1]Coa!B848</f>
        <v>2102.0001.D00069</v>
      </c>
      <c r="D848" s="1" t="str">
        <f>VLOOKUP(C848,[1]Coa!$B$4:$C$9231,2,FALSE)</f>
        <v>DHARMA LINGGAUTAMA</v>
      </c>
      <c r="E848" s="573"/>
      <c r="F848" s="573">
        <f>SUMIF('BKAS IDR'!$E$10:$E$44,$C848,'BKAS IDR'!$M$10:$M$44)</f>
        <v>0</v>
      </c>
    </row>
    <row r="849" spans="3:6" ht="15" customHeight="1">
      <c r="C849" s="53" t="str">
        <f>[1]Coa!B849</f>
        <v>2102.0001.D00070</v>
      </c>
      <c r="D849" s="1" t="str">
        <f>VLOOKUP(C849,[1]Coa!$B$4:$C$9231,2,FALSE)</f>
        <v>DEWI KHATULISTIWA</v>
      </c>
      <c r="E849" s="573"/>
      <c r="F849" s="573">
        <f>SUMIF('BKAS IDR'!$E$10:$E$44,$C849,'BKAS IDR'!$M$10:$M$44)</f>
        <v>0</v>
      </c>
    </row>
    <row r="850" spans="3:6" ht="15" customHeight="1">
      <c r="C850" s="53" t="str">
        <f>[1]Coa!B850</f>
        <v>2102.0001.D00071</v>
      </c>
      <c r="D850" s="1" t="str">
        <f>VLOOKUP(C850,[1]Coa!$B$4:$C$9231,2,FALSE)</f>
        <v>DJANUARDANI ENGINEERING</v>
      </c>
      <c r="E850" s="573"/>
      <c r="F850" s="573">
        <f>SUMIF('BKAS IDR'!$E$10:$E$44,$C850,'BKAS IDR'!$M$10:$M$44)</f>
        <v>0</v>
      </c>
    </row>
    <row r="851" spans="3:6" ht="15" customHeight="1">
      <c r="C851" s="53" t="str">
        <f>[1]Coa!B851</f>
        <v>2102.0001.D00073</v>
      </c>
      <c r="D851" s="1" t="str">
        <f>VLOOKUP(C851,[1]Coa!$B$4:$C$9231,2,FALSE)</f>
        <v>DRILLING TOOLS AUSTRALIA PTY LTD</v>
      </c>
      <c r="E851" s="573"/>
      <c r="F851" s="573">
        <f>SUMIF('BKAS IDR'!$E$10:$E$44,$C851,'BKAS IDR'!$M$10:$M$44)</f>
        <v>0</v>
      </c>
    </row>
    <row r="852" spans="3:6" ht="15" customHeight="1">
      <c r="C852" s="53" t="str">
        <f>[1]Coa!B852</f>
        <v>2102.0001.D00074</v>
      </c>
      <c r="D852" s="1" t="str">
        <f>VLOOKUP(C852,[1]Coa!$B$4:$C$9231,2,FALSE)</f>
        <v>DWIKAPPA ASRI UTAMA</v>
      </c>
      <c r="E852" s="573"/>
      <c r="F852" s="573">
        <f>SUMIF('BKAS IDR'!$E$10:$E$44,$C852,'BKAS IDR'!$M$10:$M$44)</f>
        <v>0</v>
      </c>
    </row>
    <row r="853" spans="3:6" ht="15" customHeight="1">
      <c r="C853" s="53" t="str">
        <f>[1]Coa!B853</f>
        <v>2102.0001.D00075</v>
      </c>
      <c r="D853" s="1" t="str">
        <f>VLOOKUP(C853,[1]Coa!$B$4:$C$9231,2,FALSE)</f>
        <v>DIPO ANGKASA MOTOR</v>
      </c>
      <c r="E853" s="573"/>
      <c r="F853" s="573">
        <f>SUMIF('BKAS IDR'!$E$10:$E$44,$C853,'BKAS IDR'!$M$10:$M$44)</f>
        <v>0</v>
      </c>
    </row>
    <row r="854" spans="3:6" ht="15" customHeight="1">
      <c r="C854" s="53" t="str">
        <f>[1]Coa!B854</f>
        <v>2102.0001.D00076</v>
      </c>
      <c r="D854" s="1" t="str">
        <f>VLOOKUP(C854,[1]Coa!$B$4:$C$9231,2,FALSE)</f>
        <v>DWIMITRA PURNA SEJAHTERA</v>
      </c>
      <c r="E854" s="573"/>
      <c r="F854" s="573">
        <f>SUMIF('BKAS IDR'!$E$10:$E$44,$C854,'BKAS IDR'!$M$10:$M$44)</f>
        <v>0</v>
      </c>
    </row>
    <row r="855" spans="3:6" ht="15" customHeight="1">
      <c r="C855" s="53" t="str">
        <f>[1]Coa!B855</f>
        <v>2102.0001.E00001</v>
      </c>
      <c r="D855" s="1" t="str">
        <f>VLOOKUP(C855,[1]Coa!$B$4:$C$9231,2,FALSE)</f>
        <v>EASTERN NAVIGATION PTE LTD</v>
      </c>
      <c r="E855" s="573"/>
      <c r="F855" s="573">
        <f>SUMIF('BKAS IDR'!$E$10:$E$44,$C855,'BKAS IDR'!$M$10:$M$44)</f>
        <v>0</v>
      </c>
    </row>
    <row r="856" spans="3:6" ht="15" customHeight="1">
      <c r="C856" s="53" t="str">
        <f>[1]Coa!B856</f>
        <v>2102.0001.E00002</v>
      </c>
      <c r="D856" s="1" t="str">
        <f>VLOOKUP(C856,[1]Coa!$B$4:$C$9231,2,FALSE)</f>
        <v>ECONOSTO SINGAPORE</v>
      </c>
      <c r="E856" s="573"/>
      <c r="F856" s="573">
        <f>SUMIF('BKAS IDR'!$E$10:$E$44,$C856,'BKAS IDR'!$M$10:$M$44)</f>
        <v>0</v>
      </c>
    </row>
    <row r="857" spans="3:6" ht="15" customHeight="1">
      <c r="C857" s="53" t="str">
        <f>[1]Coa!B857</f>
        <v>2102.0001.E00003</v>
      </c>
      <c r="D857" s="1" t="str">
        <f>VLOOKUP(C857,[1]Coa!$B$4:$C$9231,2,FALSE)</f>
        <v>EKATAMA PRIMA PERKASA, PT</v>
      </c>
      <c r="E857" s="573"/>
      <c r="F857" s="573">
        <f>SUMIF('BKAS IDR'!$E$10:$E$44,$C857,'BKAS IDR'!$M$10:$M$44)</f>
        <v>0</v>
      </c>
    </row>
    <row r="858" spans="3:6" ht="15" customHeight="1">
      <c r="C858" s="53" t="str">
        <f>[1]Coa!B858</f>
        <v>2102.0001.E00004</v>
      </c>
      <c r="D858" s="1" t="str">
        <f>VLOOKUP(C858,[1]Coa!$B$4:$C$9231,2,FALSE)</f>
        <v>ELCOMETER ASIA PTE, LTD</v>
      </c>
      <c r="E858" s="573"/>
      <c r="F858" s="573">
        <f>SUMIF('BKAS IDR'!$E$10:$E$44,$C858,'BKAS IDR'!$M$10:$M$44)</f>
        <v>0</v>
      </c>
    </row>
    <row r="859" spans="3:6" ht="15" customHeight="1">
      <c r="C859" s="53" t="str">
        <f>[1]Coa!B859</f>
        <v>2102.0001.E00005</v>
      </c>
      <c r="D859" s="1" t="str">
        <f>VLOOKUP(C859,[1]Coa!$B$4:$C$9231,2,FALSE)</f>
        <v>ELJE PERDANA</v>
      </c>
      <c r="E859" s="573"/>
      <c r="F859" s="573">
        <f>SUMIF('BKAS IDR'!$E$10:$E$44,$C859,'BKAS IDR'!$M$10:$M$44)</f>
        <v>0</v>
      </c>
    </row>
    <row r="860" spans="3:6" ht="15" customHeight="1">
      <c r="C860" s="53" t="str">
        <f>[1]Coa!B860</f>
        <v>2102.0001.E00006</v>
      </c>
      <c r="D860" s="1" t="str">
        <f>VLOOKUP(C860,[1]Coa!$B$4:$C$9231,2,FALSE)</f>
        <v>EMAS AMC</v>
      </c>
      <c r="E860" s="573"/>
      <c r="F860" s="573">
        <f>SUMIF('BKAS IDR'!$E$10:$E$44,$C860,'BKAS IDR'!$M$10:$M$44)</f>
        <v>0</v>
      </c>
    </row>
    <row r="861" spans="3:6" ht="15" customHeight="1">
      <c r="C861" s="53" t="str">
        <f>[1]Coa!B861</f>
        <v>2102.0001.E00007</v>
      </c>
      <c r="D861" s="1" t="str">
        <f>VLOOKUP(C861,[1]Coa!$B$4:$C$9231,2,FALSE)</f>
        <v>EMITRACO INVESTAMA MANDIRI</v>
      </c>
      <c r="E861" s="573"/>
      <c r="F861" s="573">
        <f>SUMIF('BKAS IDR'!$E$10:$E$44,$C861,'BKAS IDR'!$M$10:$M$44)</f>
        <v>0</v>
      </c>
    </row>
    <row r="862" spans="3:6" ht="15" customHeight="1">
      <c r="C862" s="53" t="str">
        <f>[1]Coa!B862</f>
        <v>2102.0001.E00008</v>
      </c>
      <c r="D862" s="1" t="str">
        <f>VLOOKUP(C862,[1]Coa!$B$4:$C$9231,2,FALSE)</f>
        <v>EMS SHIP SUPPLY (SINGAPORE) PTE LTD</v>
      </c>
      <c r="E862" s="573"/>
      <c r="F862" s="573">
        <f>SUMIF('BKAS IDR'!$E$10:$E$44,$C862,'BKAS IDR'!$M$10:$M$44)</f>
        <v>0</v>
      </c>
    </row>
    <row r="863" spans="3:6" ht="15" customHeight="1">
      <c r="C863" s="53" t="str">
        <f>[1]Coa!B863</f>
        <v>2102.0001.E00009</v>
      </c>
      <c r="D863" s="1" t="str">
        <f>VLOOKUP(C863,[1]Coa!$B$4:$C$9231,2,FALSE)</f>
        <v>ESABINDO PRATAMA</v>
      </c>
      <c r="E863" s="573"/>
      <c r="F863" s="573">
        <f>SUMIF('BKAS IDR'!$E$10:$E$44,$C863,'BKAS IDR'!$M$10:$M$44)</f>
        <v>0</v>
      </c>
    </row>
    <row r="864" spans="3:6" ht="15" customHeight="1">
      <c r="C864" s="53" t="str">
        <f>[1]Coa!B864</f>
        <v>2102.0001.E00010</v>
      </c>
      <c r="D864" s="1" t="str">
        <f>VLOOKUP(C864,[1]Coa!$B$4:$C$9231,2,FALSE)</f>
        <v>EXEL MITSUI</v>
      </c>
      <c r="E864" s="573"/>
      <c r="F864" s="573">
        <f>SUMIF('BKAS IDR'!$E$10:$E$44,$C864,'BKAS IDR'!$M$10:$M$44)</f>
        <v>0</v>
      </c>
    </row>
    <row r="865" spans="3:6" ht="15" customHeight="1">
      <c r="C865" s="53" t="str">
        <f>[1]Coa!B865</f>
        <v>2102.0001.E00011</v>
      </c>
      <c r="D865" s="1" t="str">
        <f>VLOOKUP(C865,[1]Coa!$B$4:$C$9231,2,FALSE)</f>
        <v>EXPANDA METAL MEGAH</v>
      </c>
      <c r="E865" s="573"/>
      <c r="F865" s="573">
        <f>SUMIF('BKAS IDR'!$E$10:$E$44,$C865,'BKAS IDR'!$M$10:$M$44)</f>
        <v>0</v>
      </c>
    </row>
    <row r="866" spans="3:6" ht="15" customHeight="1">
      <c r="C866" s="53" t="str">
        <f>[1]Coa!B866</f>
        <v>2102.0001.E00012</v>
      </c>
      <c r="D866" s="1" t="str">
        <f>VLOOKUP(C866,[1]Coa!$B$4:$C$9231,2,FALSE)</f>
        <v>FABRICOM</v>
      </c>
      <c r="E866" s="573"/>
      <c r="F866" s="573">
        <f>SUMIF('BKAS IDR'!$E$10:$E$44,$C866,'BKAS IDR'!$M$10:$M$44)</f>
        <v>0</v>
      </c>
    </row>
    <row r="867" spans="3:6" ht="15" customHeight="1">
      <c r="C867" s="53" t="str">
        <f>[1]Coa!B867</f>
        <v>2102.0001.E00013</v>
      </c>
      <c r="D867" s="1" t="str">
        <f>VLOOKUP(C867,[1]Coa!$B$4:$C$9231,2,FALSE)</f>
        <v>EKA SARI LORENA</v>
      </c>
      <c r="E867" s="573"/>
      <c r="F867" s="573">
        <f>SUMIF('BKAS IDR'!$E$10:$E$44,$C867,'BKAS IDR'!$M$10:$M$44)</f>
        <v>0</v>
      </c>
    </row>
    <row r="868" spans="3:6" ht="15" customHeight="1">
      <c r="C868" s="53" t="str">
        <f>[1]Coa!B868</f>
        <v>2102.0001.E00014</v>
      </c>
      <c r="D868" s="1" t="str">
        <f>VLOOKUP(C868,[1]Coa!$B$4:$C$9231,2,FALSE)</f>
        <v>EKA TIRTA MANUNGGAL</v>
      </c>
      <c r="E868" s="573"/>
      <c r="F868" s="573">
        <f>SUMIF('BKAS IDR'!$E$10:$E$44,$C868,'BKAS IDR'!$M$10:$M$44)</f>
        <v>0</v>
      </c>
    </row>
    <row r="869" spans="3:6" ht="15" customHeight="1">
      <c r="C869" s="53" t="str">
        <f>[1]Coa!B869</f>
        <v>2102.0001.E00015</v>
      </c>
      <c r="D869" s="1" t="str">
        <f>VLOOKUP(C869,[1]Coa!$B$4:$C$9231,2,FALSE)</f>
        <v>EKSPEDISI JAKARTA</v>
      </c>
      <c r="E869" s="573"/>
      <c r="F869" s="573">
        <f>SUMIF('BKAS IDR'!$E$10:$E$44,$C869,'BKAS IDR'!$M$10:$M$44)</f>
        <v>0</v>
      </c>
    </row>
    <row r="870" spans="3:6" ht="15" customHeight="1">
      <c r="C870" s="53" t="str">
        <f>[1]Coa!B870</f>
        <v>2102.0001.E00016</v>
      </c>
      <c r="D870" s="1" t="str">
        <f>VLOOKUP(C870,[1]Coa!$B$4:$C$9231,2,FALSE)</f>
        <v>ENERGY LOGISTICS</v>
      </c>
      <c r="E870" s="573"/>
      <c r="F870" s="573">
        <f>SUMIF('BKAS IDR'!$E$10:$E$44,$C870,'BKAS IDR'!$M$10:$M$44)</f>
        <v>0</v>
      </c>
    </row>
    <row r="871" spans="3:6" ht="15" customHeight="1">
      <c r="C871" s="53" t="str">
        <f>[1]Coa!B871</f>
        <v>2102.0001.E00017</v>
      </c>
      <c r="D871" s="1" t="str">
        <f>VLOOKUP(C871,[1]Coa!$B$4:$C$9231,2,FALSE)</f>
        <v>EWARE Inc</v>
      </c>
      <c r="E871" s="573"/>
      <c r="F871" s="573">
        <f>SUMIF('BKAS IDR'!$E$10:$E$44,$C871,'BKAS IDR'!$M$10:$M$44)</f>
        <v>0</v>
      </c>
    </row>
    <row r="872" spans="3:6" ht="15" customHeight="1">
      <c r="C872" s="53" t="str">
        <f>[1]Coa!B872</f>
        <v>2102.0001.E00019</v>
      </c>
      <c r="D872" s="1" t="str">
        <f>VLOOKUP(C872,[1]Coa!$B$4:$C$9231,2,FALSE)</f>
        <v>ERA JAYA BAN</v>
      </c>
      <c r="E872" s="573"/>
      <c r="F872" s="573">
        <f>SUMIF('BKAS IDR'!$E$10:$E$44,$C872,'BKAS IDR'!$M$10:$M$44)</f>
        <v>0</v>
      </c>
    </row>
    <row r="873" spans="3:6" ht="15" customHeight="1">
      <c r="C873" s="53" t="str">
        <f>[1]Coa!B873</f>
        <v>2102.0001.E00020</v>
      </c>
      <c r="D873" s="1" t="str">
        <f>VLOOKUP(C873,[1]Coa!$B$4:$C$9231,2,FALSE)</f>
        <v>ERIKS PTE LTD</v>
      </c>
      <c r="E873" s="573"/>
      <c r="F873" s="573">
        <f>SUMIF('BKAS IDR'!$E$10:$E$44,$C873,'BKAS IDR'!$M$10:$M$44)</f>
        <v>0</v>
      </c>
    </row>
    <row r="874" spans="3:6" ht="15" customHeight="1">
      <c r="C874" s="53" t="str">
        <f>[1]Coa!B874</f>
        <v>2102.0001.E00021</v>
      </c>
      <c r="D874" s="1" t="str">
        <f>VLOOKUP(C874,[1]Coa!$B$4:$C$9231,2,FALSE)</f>
        <v>EXOVA (SINGAPORE) PTE LTD</v>
      </c>
      <c r="E874" s="573"/>
      <c r="F874" s="573">
        <f>SUMIF('BKAS IDR'!$E$10:$E$44,$C874,'BKAS IDR'!$M$10:$M$44)</f>
        <v>0</v>
      </c>
    </row>
    <row r="875" spans="3:6" ht="15" customHeight="1">
      <c r="C875" s="53" t="str">
        <f>[1]Coa!B875</f>
        <v>2102.0001.E00022</v>
      </c>
      <c r="D875" s="1" t="str">
        <f>VLOOKUP(C875,[1]Coa!$B$4:$C$9231,2,FALSE)</f>
        <v>ELITE SPRINGS INDUSTRIES</v>
      </c>
      <c r="E875" s="573"/>
      <c r="F875" s="573">
        <f>SUMIF('BKAS IDR'!$E$10:$E$44,$C875,'BKAS IDR'!$M$10:$M$44)</f>
        <v>0</v>
      </c>
    </row>
    <row r="876" spans="3:6" ht="15" customHeight="1">
      <c r="C876" s="53" t="str">
        <f>[1]Coa!B876</f>
        <v>2102.0001.E00023</v>
      </c>
      <c r="D876" s="1" t="str">
        <f>VLOOKUP(C876,[1]Coa!$B$4:$C$9231,2,FALSE)</f>
        <v>ELANA SAMUDRA LOGISTIC</v>
      </c>
      <c r="E876" s="573"/>
      <c r="F876" s="573">
        <f>SUMIF('BKAS IDR'!$E$10:$E$44,$C876,'BKAS IDR'!$M$10:$M$44)</f>
        <v>0</v>
      </c>
    </row>
    <row r="877" spans="3:6" ht="15" customHeight="1">
      <c r="C877" s="53" t="str">
        <f>[1]Coa!B877</f>
        <v>2102.0001.E00024</v>
      </c>
      <c r="D877" s="1" t="str">
        <f>VLOOKUP(C877,[1]Coa!$B$4:$C$9231,2,FALSE)</f>
        <v>E-WHA CORPORATION</v>
      </c>
      <c r="E877" s="573"/>
      <c r="F877" s="573">
        <f>SUMIF('BKAS IDR'!$E$10:$E$44,$C877,'BKAS IDR'!$M$10:$M$44)</f>
        <v>0</v>
      </c>
    </row>
    <row r="878" spans="3:6" ht="15" customHeight="1">
      <c r="C878" s="53" t="str">
        <f>[1]Coa!B878</f>
        <v>2102.0001.E00025</v>
      </c>
      <c r="D878" s="1" t="str">
        <f>VLOOKUP(C878,[1]Coa!$B$4:$C$9231,2,FALSE)</f>
        <v>E-WARE, INC</v>
      </c>
      <c r="E878" s="573"/>
      <c r="F878" s="573">
        <f>SUMIF('BKAS IDR'!$E$10:$E$44,$C878,'BKAS IDR'!$M$10:$M$44)</f>
        <v>0</v>
      </c>
    </row>
    <row r="879" spans="3:6" ht="15" customHeight="1">
      <c r="C879" s="53" t="str">
        <f>[1]Coa!B879</f>
        <v>2102.0001.E00026</v>
      </c>
      <c r="D879" s="1" t="str">
        <f>VLOOKUP(C879,[1]Coa!$B$4:$C$9231,2,FALSE)</f>
        <v>ENAM JAYA</v>
      </c>
      <c r="E879" s="573"/>
      <c r="F879" s="573">
        <f>SUMIF('BKAS IDR'!$E$10:$E$44,$C879,'BKAS IDR'!$M$10:$M$44)</f>
        <v>0</v>
      </c>
    </row>
    <row r="880" spans="3:6" ht="15" customHeight="1">
      <c r="C880" s="53" t="str">
        <f>[1]Coa!B880</f>
        <v>2102.0001.E00027</v>
      </c>
      <c r="D880" s="1" t="str">
        <f>VLOOKUP(C880,[1]Coa!$B$4:$C$9231,2,FALSE)</f>
        <v>ENGINEERING DYNAMIC</v>
      </c>
      <c r="E880" s="573"/>
      <c r="F880" s="573">
        <f>SUMIF('BKAS IDR'!$E$10:$E$44,$C880,'BKAS IDR'!$M$10:$M$44)</f>
        <v>0</v>
      </c>
    </row>
    <row r="881" spans="3:6" ht="15" customHeight="1">
      <c r="C881" s="53" t="str">
        <f>[1]Coa!B881</f>
        <v>2102.0001.E00028</v>
      </c>
      <c r="D881" s="1" t="str">
        <f>VLOOKUP(C881,[1]Coa!$B$4:$C$9231,2,FALSE)</f>
        <v>ESTIKA JASATAMA</v>
      </c>
      <c r="E881" s="573"/>
      <c r="F881" s="573">
        <f>SUMIF('BKAS IDR'!$E$10:$E$44,$C881,'BKAS IDR'!$M$10:$M$44)</f>
        <v>0</v>
      </c>
    </row>
    <row r="882" spans="3:6" ht="15" customHeight="1">
      <c r="C882" s="53" t="str">
        <f>[1]Coa!B882</f>
        <v>2102.0001.E00029</v>
      </c>
      <c r="D882" s="1" t="str">
        <f>VLOOKUP(C882,[1]Coa!$B$4:$C$9231,2,FALSE)</f>
        <v>ELY LATIFAH HANUM</v>
      </c>
      <c r="E882" s="573"/>
      <c r="F882" s="573">
        <f>SUMIF('BKAS IDR'!$E$10:$E$44,$C882,'BKAS IDR'!$M$10:$M$44)</f>
        <v>0</v>
      </c>
    </row>
    <row r="883" spans="3:6" ht="15" customHeight="1">
      <c r="C883" s="53" t="str">
        <f>[1]Coa!B883</f>
        <v>2102.0001.E00030</v>
      </c>
      <c r="D883" s="1" t="str">
        <f>VLOOKUP(C883,[1]Coa!$B$4:$C$9231,2,FALSE)</f>
        <v>ELEKTRA</v>
      </c>
      <c r="E883" s="573"/>
      <c r="F883" s="573">
        <f>SUMIF('BKAS IDR'!$E$10:$E$44,$C883,'BKAS IDR'!$M$10:$M$44)</f>
        <v>0</v>
      </c>
    </row>
    <row r="884" spans="3:6" ht="15" customHeight="1">
      <c r="C884" s="53" t="str">
        <f>[1]Coa!B884</f>
        <v>2102.0001.E00031</v>
      </c>
      <c r="D884" s="1" t="str">
        <f>VLOOKUP(C884,[1]Coa!$B$4:$C$9231,2,FALSE)</f>
        <v>EFASINDO PRIMANTARA</v>
      </c>
      <c r="E884" s="573"/>
      <c r="F884" s="573">
        <f>SUMIF('BKAS IDR'!$E$10:$E$44,$C884,'BKAS IDR'!$M$10:$M$44)</f>
        <v>0</v>
      </c>
    </row>
    <row r="885" spans="3:6" ht="15" customHeight="1">
      <c r="C885" s="53" t="str">
        <f>[1]Coa!B885</f>
        <v>2102.0001.E00032</v>
      </c>
      <c r="D885" s="1" t="str">
        <f>VLOOKUP(C885,[1]Coa!$B$4:$C$9231,2,FALSE)</f>
        <v>EKA NIAGA</v>
      </c>
      <c r="E885" s="573"/>
      <c r="F885" s="573">
        <f>SUMIF('BKAS IDR'!$E$10:$E$44,$C885,'BKAS IDR'!$M$10:$M$44)</f>
        <v>0</v>
      </c>
    </row>
    <row r="886" spans="3:6" ht="15" customHeight="1">
      <c r="C886" s="53" t="str">
        <f>[1]Coa!B886</f>
        <v>2102.0001.E00033</v>
      </c>
      <c r="D886" s="1" t="str">
        <f>VLOOKUP(C886,[1]Coa!$B$4:$C$9231,2,FALSE)</f>
        <v>EJJV ENGINEERING INDONESIA, PT.</v>
      </c>
      <c r="E886" s="573"/>
      <c r="F886" s="573">
        <f>SUMIF('BKAS IDR'!$E$10:$E$44,$C886,'BKAS IDR'!$M$10:$M$44)</f>
        <v>0</v>
      </c>
    </row>
    <row r="887" spans="3:6" ht="15" customHeight="1">
      <c r="C887" s="53" t="str">
        <f>[1]Coa!B887</f>
        <v>2102.0001.E00034</v>
      </c>
      <c r="D887" s="1" t="str">
        <f>VLOOKUP(C887,[1]Coa!$B$4:$C$9231,2,FALSE)</f>
        <v>ELI YUNANI</v>
      </c>
      <c r="E887" s="573"/>
      <c r="F887" s="573">
        <f>SUMIF('BKAS IDR'!$E$10:$E$44,$C887,'BKAS IDR'!$M$10:$M$44)</f>
        <v>0</v>
      </c>
    </row>
    <row r="888" spans="3:6" ht="15" customHeight="1">
      <c r="C888" s="53" t="str">
        <f>[1]Coa!B888</f>
        <v>2102.0001.E00035</v>
      </c>
      <c r="D888" s="1" t="str">
        <f>VLOOKUP(C888,[1]Coa!$B$4:$C$9231,2,FALSE)</f>
        <v>E-STEEL PTE LTD</v>
      </c>
      <c r="E888" s="573"/>
      <c r="F888" s="573">
        <f>SUMIF('BKAS IDR'!$E$10:$E$44,$C888,'BKAS IDR'!$M$10:$M$44)</f>
        <v>0</v>
      </c>
    </row>
    <row r="889" spans="3:6" ht="15" customHeight="1">
      <c r="C889" s="53" t="str">
        <f>[1]Coa!B889</f>
        <v>2102.0001.E00036</v>
      </c>
      <c r="D889" s="1" t="str">
        <f>VLOOKUP(C889,[1]Coa!$B$4:$C$9231,2,FALSE)</f>
        <v>ERIKS PTE. LTD. (SINGAPORE)</v>
      </c>
      <c r="E889" s="573"/>
      <c r="F889" s="573">
        <f>SUMIF('BKAS IDR'!$E$10:$E$44,$C889,'BKAS IDR'!$M$10:$M$44)</f>
        <v>0</v>
      </c>
    </row>
    <row r="890" spans="3:6" ht="15" customHeight="1">
      <c r="C890" s="53" t="str">
        <f>[1]Coa!B890</f>
        <v>2102.0001.E00037</v>
      </c>
      <c r="D890" s="1" t="str">
        <f>VLOOKUP(C890,[1]Coa!$B$4:$C$9231,2,FALSE)</f>
        <v>EMMBEE PACIFIC PTE LTD</v>
      </c>
      <c r="E890" s="573"/>
      <c r="F890" s="573">
        <f>SUMIF('BKAS IDR'!$E$10:$E$44,$C890,'BKAS IDR'!$M$10:$M$44)</f>
        <v>0</v>
      </c>
    </row>
    <row r="891" spans="3:6" ht="15" customHeight="1">
      <c r="C891" s="53" t="str">
        <f>[1]Coa!B891</f>
        <v>2102.0001.E00038</v>
      </c>
      <c r="D891" s="1" t="str">
        <f>VLOOKUP(C891,[1]Coa!$B$4:$C$9231,2,FALSE)</f>
        <v>EMAS OFFSHORE CONSTRUCTION&amp;PRODUCTION</v>
      </c>
      <c r="E891" s="573"/>
      <c r="F891" s="573">
        <f>SUMIF('BKAS IDR'!$E$10:$E$44,$C891,'BKAS IDR'!$M$10:$M$44)</f>
        <v>0</v>
      </c>
    </row>
    <row r="892" spans="3:6" ht="15" customHeight="1">
      <c r="C892" s="53" t="str">
        <f>[1]Coa!B892</f>
        <v>2102.0001.E00039</v>
      </c>
      <c r="D892" s="1" t="str">
        <f>VLOOKUP(C892,[1]Coa!$B$4:$C$9231,2,FALSE)</f>
        <v>EWHA CORPORATION</v>
      </c>
      <c r="E892" s="573"/>
      <c r="F892" s="573">
        <f>SUMIF('BKAS IDR'!$E$10:$E$44,$C892,'BKAS IDR'!$M$10:$M$44)</f>
        <v>0</v>
      </c>
    </row>
    <row r="893" spans="3:6" ht="15" customHeight="1">
      <c r="C893" s="53" t="str">
        <f>[1]Coa!B893</f>
        <v>2102.0001.E00040</v>
      </c>
      <c r="D893" s="1" t="str">
        <f>VLOOKUP(C893,[1]Coa!$B$4:$C$9231,2,FALSE)</f>
        <v>ESAB ASIA PACIFIC PTE LTD</v>
      </c>
      <c r="E893" s="573"/>
      <c r="F893" s="573">
        <f>SUMIF('BKAS IDR'!$E$10:$E$44,$C893,'BKAS IDR'!$M$10:$M$44)</f>
        <v>0</v>
      </c>
    </row>
    <row r="894" spans="3:6" ht="15" customHeight="1">
      <c r="C894" s="53" t="str">
        <f>[1]Coa!B894</f>
        <v>2102.0001.E00041</v>
      </c>
      <c r="D894" s="1" t="str">
        <f>VLOOKUP(C894,[1]Coa!$B$4:$C$9231,2,FALSE)</f>
        <v>ESTRA CIPTA KARYA</v>
      </c>
      <c r="E894" s="573"/>
      <c r="F894" s="573">
        <f>SUMIF('BKAS IDR'!$E$10:$E$44,$C894,'BKAS IDR'!$M$10:$M$44)</f>
        <v>0</v>
      </c>
    </row>
    <row r="895" spans="3:6" ht="15" customHeight="1">
      <c r="C895" s="53" t="str">
        <f>[1]Coa!B895</f>
        <v>2102.0001.E00042</v>
      </c>
      <c r="D895" s="1" t="str">
        <f>VLOOKUP(C895,[1]Coa!$B$4:$C$9231,2,FALSE)</f>
        <v>EKA CITRA BUMIKARYA</v>
      </c>
      <c r="E895" s="573"/>
      <c r="F895" s="573">
        <f>SUMIF('BKAS IDR'!$E$10:$E$44,$C895,'BKAS IDR'!$M$10:$M$44)</f>
        <v>0</v>
      </c>
    </row>
    <row r="896" spans="3:6" ht="15" customHeight="1">
      <c r="C896" s="53" t="str">
        <f>[1]Coa!B896</f>
        <v>2102.0001.E00043</v>
      </c>
      <c r="D896" s="1" t="str">
        <f>VLOOKUP(C896,[1]Coa!$B$4:$C$9231,2,FALSE)</f>
        <v>ELPRIMA TEKNIK</v>
      </c>
      <c r="E896" s="573"/>
      <c r="F896" s="573">
        <f>SUMIF('BKAS IDR'!$E$10:$E$44,$C896,'BKAS IDR'!$M$10:$M$44)</f>
        <v>0</v>
      </c>
    </row>
    <row r="897" spans="3:6" ht="15" customHeight="1">
      <c r="C897" s="53" t="str">
        <f>[1]Coa!B897</f>
        <v>2102.0001.E00044</v>
      </c>
      <c r="D897" s="1" t="str">
        <f>VLOOKUP(C897,[1]Coa!$B$4:$C$9231,2,FALSE)</f>
        <v>EXCELINDO SEJAHTERA</v>
      </c>
      <c r="E897" s="573"/>
      <c r="F897" s="573">
        <f>SUMIF('BKAS IDR'!$E$10:$E$44,$C897,'BKAS IDR'!$M$10:$M$44)</f>
        <v>0</v>
      </c>
    </row>
    <row r="898" spans="3:6" ht="15" customHeight="1">
      <c r="C898" s="53" t="str">
        <f>[1]Coa!B898</f>
        <v>2102.0001.E00045</v>
      </c>
      <c r="D898" s="1" t="str">
        <f>VLOOKUP(C898,[1]Coa!$B$4:$C$9231,2,FALSE)</f>
        <v>ERELHAES REHJAYANA</v>
      </c>
      <c r="E898" s="573"/>
      <c r="F898" s="573">
        <f>SUMIF('BKAS IDR'!$E$10:$E$44,$C898,'BKAS IDR'!$M$10:$M$44)</f>
        <v>0</v>
      </c>
    </row>
    <row r="899" spans="3:6" ht="15" customHeight="1">
      <c r="C899" s="53" t="str">
        <f>[1]Coa!B899</f>
        <v>2102.0001.E00046</v>
      </c>
      <c r="D899" s="1" t="str">
        <f>VLOOKUP(C899,[1]Coa!$B$4:$C$9231,2,FALSE)</f>
        <v>EXCELINDO SEJAHTERA</v>
      </c>
      <c r="E899" s="573"/>
      <c r="F899" s="573">
        <f>SUMIF('BKAS IDR'!$E$10:$E$44,$C899,'BKAS IDR'!$M$10:$M$44)</f>
        <v>0</v>
      </c>
    </row>
    <row r="900" spans="3:6" ht="15" customHeight="1">
      <c r="C900" s="53" t="str">
        <f>[1]Coa!B900</f>
        <v>2102.0001.E00047</v>
      </c>
      <c r="D900" s="1" t="str">
        <f>VLOOKUP(C900,[1]Coa!$B$4:$C$9231,2,FALSE)</f>
        <v>EDGEN MURRAY PTE LTD</v>
      </c>
      <c r="E900" s="573"/>
      <c r="F900" s="573">
        <f>SUMIF('BKAS IDR'!$E$10:$E$44,$C900,'BKAS IDR'!$M$10:$M$44)</f>
        <v>0</v>
      </c>
    </row>
    <row r="901" spans="3:6" ht="15" customHeight="1">
      <c r="C901" s="53" t="str">
        <f>[1]Coa!B901</f>
        <v>2102.0001.F00001</v>
      </c>
      <c r="D901" s="1" t="str">
        <f>VLOOKUP(C901,[1]Coa!$B$4:$C$9231,2,FALSE)</f>
        <v>FAJAR BENUA INDOPACK</v>
      </c>
      <c r="E901" s="573"/>
      <c r="F901" s="573">
        <f>SUMIF('BKAS IDR'!$E$10:$E$44,$C901,'BKAS IDR'!$M$10:$M$44)</f>
        <v>0</v>
      </c>
    </row>
    <row r="902" spans="3:6" ht="15" customHeight="1">
      <c r="C902" s="53" t="str">
        <f>[1]Coa!B902</f>
        <v>2102.0001.F00002</v>
      </c>
      <c r="D902" s="1" t="str">
        <f>VLOOKUP(C902,[1]Coa!$B$4:$C$9231,2,FALSE)</f>
        <v>FAJAR HAMPARAN MAS</v>
      </c>
      <c r="E902" s="573"/>
      <c r="F902" s="573">
        <f>SUMIF('BKAS IDR'!$E$10:$E$44,$C902,'BKAS IDR'!$M$10:$M$44)</f>
        <v>0</v>
      </c>
    </row>
    <row r="903" spans="3:6" ht="15" customHeight="1">
      <c r="C903" s="53" t="str">
        <f>[1]Coa!B903</f>
        <v>2102.0001.F00003</v>
      </c>
      <c r="D903" s="1" t="str">
        <f>VLOOKUP(C903,[1]Coa!$B$4:$C$9231,2,FALSE)</f>
        <v>FASTINDO ABADI</v>
      </c>
      <c r="E903" s="573"/>
      <c r="F903" s="573">
        <f>SUMIF('BKAS IDR'!$E$10:$E$44,$C903,'BKAS IDR'!$M$10:$M$44)</f>
        <v>0</v>
      </c>
    </row>
    <row r="904" spans="3:6" ht="15" customHeight="1">
      <c r="C904" s="53" t="str">
        <f>[1]Coa!B904</f>
        <v>2102.0001.F00004</v>
      </c>
      <c r="D904" s="1" t="str">
        <f>VLOOKUP(C904,[1]Coa!$B$4:$C$9231,2,FALSE)</f>
        <v>FASTINDO WIRATAMA</v>
      </c>
      <c r="E904" s="573"/>
      <c r="F904" s="573">
        <f>SUMIF('BKAS IDR'!$E$10:$E$44,$C904,'BKAS IDR'!$M$10:$M$44)</f>
        <v>0</v>
      </c>
    </row>
    <row r="905" spans="3:6" ht="15" customHeight="1">
      <c r="C905" s="53" t="str">
        <f>[1]Coa!B905</f>
        <v>2102.0001.F00005</v>
      </c>
      <c r="D905" s="1" t="str">
        <f>VLOOKUP(C905,[1]Coa!$B$4:$C$9231,2,FALSE)</f>
        <v>FEDSIN REKAYASA PRATAMA</v>
      </c>
      <c r="E905" s="573"/>
      <c r="F905" s="573">
        <f>SUMIF('BKAS IDR'!$E$10:$E$44,$C905,'BKAS IDR'!$M$10:$M$44)</f>
        <v>0</v>
      </c>
    </row>
    <row r="906" spans="3:6" ht="15" customHeight="1">
      <c r="C906" s="53" t="str">
        <f>[1]Coa!B906</f>
        <v>2102.0001.F00006</v>
      </c>
      <c r="D906" s="1" t="str">
        <f>VLOOKUP(C906,[1]Coa!$B$4:$C$9231,2,FALSE)</f>
        <v>FENDERCARE MARINE PRODUCT (ASIA PACIFIC)</v>
      </c>
      <c r="E906" s="573"/>
      <c r="F906" s="573">
        <f>SUMIF('BKAS IDR'!$E$10:$E$44,$C906,'BKAS IDR'!$M$10:$M$44)</f>
        <v>0</v>
      </c>
    </row>
    <row r="907" spans="3:6" ht="15" customHeight="1">
      <c r="C907" s="53" t="str">
        <f>[1]Coa!B907</f>
        <v>2102.0001.F00007</v>
      </c>
      <c r="D907" s="1" t="str">
        <f>VLOOKUP(C907,[1]Coa!$B$4:$C$9231,2,FALSE)</f>
        <v>FIS SEJAHTERA BERSAMA</v>
      </c>
      <c r="E907" s="573"/>
      <c r="F907" s="573">
        <f>SUMIF('BKAS IDR'!$E$10:$E$44,$C907,'BKAS IDR'!$M$10:$M$44)</f>
        <v>0</v>
      </c>
    </row>
    <row r="908" spans="3:6" ht="15" customHeight="1">
      <c r="C908" s="53" t="str">
        <f>[1]Coa!B908</f>
        <v>2102.0001.F00008</v>
      </c>
      <c r="D908" s="1" t="str">
        <f>VLOOKUP(C908,[1]Coa!$B$4:$C$9231,2,FALSE)</f>
        <v>FORITEX S.R.I</v>
      </c>
      <c r="E908" s="573"/>
      <c r="F908" s="573">
        <f>SUMIF('BKAS IDR'!$E$10:$E$44,$C908,'BKAS IDR'!$M$10:$M$44)</f>
        <v>0</v>
      </c>
    </row>
    <row r="909" spans="3:6" ht="15" customHeight="1">
      <c r="C909" s="53" t="str">
        <f>[1]Coa!B909</f>
        <v>2102.0001.F00009</v>
      </c>
      <c r="D909" s="1" t="str">
        <f>VLOOKUP(C909,[1]Coa!$B$4:$C$9231,2,FALSE)</f>
        <v>FORMOSA LOGISTIK</v>
      </c>
      <c r="E909" s="573"/>
      <c r="F909" s="573">
        <f>SUMIF('BKAS IDR'!$E$10:$E$44,$C909,'BKAS IDR'!$M$10:$M$44)</f>
        <v>0</v>
      </c>
    </row>
    <row r="910" spans="3:6" ht="15" customHeight="1">
      <c r="C910" s="53" t="str">
        <f>[1]Coa!B910</f>
        <v>2102.0001.F00010</v>
      </c>
      <c r="D910" s="1" t="str">
        <f>VLOOKUP(C910,[1]Coa!$B$4:$C$9231,2,FALSE)</f>
        <v>FOURZA ELEKTRIKA</v>
      </c>
      <c r="E910" s="573"/>
      <c r="F910" s="573">
        <f>SUMIF('BKAS IDR'!$E$10:$E$44,$C910,'BKAS IDR'!$M$10:$M$44)</f>
        <v>0</v>
      </c>
    </row>
    <row r="911" spans="3:6" ht="15" customHeight="1">
      <c r="C911" s="53" t="str">
        <f>[1]Coa!B911</f>
        <v>2102.0001.F00011</v>
      </c>
      <c r="D911" s="1" t="str">
        <f>VLOOKUP(C911,[1]Coa!$B$4:$C$9231,2,FALSE)</f>
        <v>FRANKLIN OFFSHORE INTERNATIONAL PTE LTD</v>
      </c>
      <c r="E911" s="573"/>
      <c r="F911" s="573">
        <f>SUMIF('BKAS IDR'!$E$10:$E$44,$C911,'BKAS IDR'!$M$10:$M$44)</f>
        <v>0</v>
      </c>
    </row>
    <row r="912" spans="3:6" ht="15" customHeight="1">
      <c r="C912" s="53" t="str">
        <f>[1]Coa!B912</f>
        <v>2102.0001.F00012</v>
      </c>
      <c r="D912" s="1" t="str">
        <f>VLOOKUP(C912,[1]Coa!$B$4:$C$9231,2,FALSE)</f>
        <v>FUGRO INDONESIA, PT</v>
      </c>
      <c r="E912" s="573"/>
      <c r="F912" s="573">
        <f>SUMIF('BKAS IDR'!$E$10:$E$44,$C912,'BKAS IDR'!$M$10:$M$44)</f>
        <v>0</v>
      </c>
    </row>
    <row r="913" spans="3:6" ht="15" customHeight="1">
      <c r="C913" s="53" t="str">
        <f>[1]Coa!B913</f>
        <v>2102.0001.F00013</v>
      </c>
      <c r="D913" s="1" t="str">
        <f>VLOOKUP(C913,[1]Coa!$B$4:$C$9231,2,FALSE)</f>
        <v>FUGRO SINGAPORE PTE LTD</v>
      </c>
      <c r="E913" s="573"/>
      <c r="F913" s="573">
        <f>SUMIF('BKAS IDR'!$E$10:$E$44,$C913,'BKAS IDR'!$M$10:$M$44)</f>
        <v>0</v>
      </c>
    </row>
    <row r="914" spans="3:6" ht="15" customHeight="1">
      <c r="C914" s="53" t="str">
        <f>[1]Coa!B914</f>
        <v>2102.0001.F00014</v>
      </c>
      <c r="D914" s="1" t="str">
        <f>VLOOKUP(C914,[1]Coa!$B$4:$C$9231,2,FALSE)</f>
        <v>FRENZ COMPUTER</v>
      </c>
      <c r="E914" s="573"/>
      <c r="F914" s="573">
        <f>SUMIF('BKAS IDR'!$E$10:$E$44,$C914,'BKAS IDR'!$M$10:$M$44)</f>
        <v>0</v>
      </c>
    </row>
    <row r="915" spans="3:6" ht="15" customHeight="1">
      <c r="C915" s="53" t="str">
        <f>[1]Coa!B915</f>
        <v>2102.0001.F00016</v>
      </c>
      <c r="D915" s="1" t="str">
        <f>VLOOKUP(C915,[1]Coa!$B$4:$C$9231,2,FALSE)</f>
        <v>FAJAR MAS MURNI</v>
      </c>
      <c r="E915" s="573"/>
      <c r="F915" s="573">
        <f>SUMIF('BKAS IDR'!$E$10:$E$44,$C915,'BKAS IDR'!$M$10:$M$44)</f>
        <v>0</v>
      </c>
    </row>
    <row r="916" spans="3:6" ht="15" customHeight="1">
      <c r="C916" s="53" t="str">
        <f>[1]Coa!B916</f>
        <v>2102.0001.F00017</v>
      </c>
      <c r="D916" s="1" t="str">
        <f>VLOOKUP(C916,[1]Coa!$B$4:$C$9231,2,FALSE)</f>
        <v>FAJAR SUKSES MANDIRI</v>
      </c>
      <c r="E916" s="573"/>
      <c r="F916" s="573">
        <f>SUMIF('BKAS IDR'!$E$10:$E$44,$C916,'BKAS IDR'!$M$10:$M$44)</f>
        <v>0</v>
      </c>
    </row>
    <row r="917" spans="3:6" ht="15" customHeight="1">
      <c r="C917" s="53" t="str">
        <f>[1]Coa!B917</f>
        <v>2102.0001.F00018</v>
      </c>
      <c r="D917" s="1" t="str">
        <f>VLOOKUP(C917,[1]Coa!$B$4:$C$9231,2,FALSE)</f>
        <v>FIRST JAKARTA INTERNATIONAL</v>
      </c>
      <c r="E917" s="573"/>
      <c r="F917" s="573">
        <f>SUMIF('BKAS IDR'!$E$10:$E$44,$C917,'BKAS IDR'!$M$10:$M$44)</f>
        <v>0</v>
      </c>
    </row>
    <row r="918" spans="3:6" ht="15" customHeight="1">
      <c r="C918" s="53" t="str">
        <f>[1]Coa!B918</f>
        <v>2102.0001.F00019</v>
      </c>
      <c r="D918" s="1" t="str">
        <f>VLOOKUP(C918,[1]Coa!$B$4:$C$9231,2,FALSE)</f>
        <v>FESTO, PT</v>
      </c>
      <c r="E918" s="573"/>
      <c r="F918" s="573">
        <f>SUMIF('BKAS IDR'!$E$10:$E$44,$C918,'BKAS IDR'!$M$10:$M$44)</f>
        <v>0</v>
      </c>
    </row>
    <row r="919" spans="3:6" ht="15" customHeight="1">
      <c r="C919" s="53" t="str">
        <f>[1]Coa!B919</f>
        <v>2102.0001.F00020</v>
      </c>
      <c r="D919" s="1" t="str">
        <f>VLOOKUP(C919,[1]Coa!$B$4:$C$9231,2,FALSE)</f>
        <v>FLUINDO TECHNOLOGY INDONESIA</v>
      </c>
      <c r="E919" s="573"/>
      <c r="F919" s="573">
        <f>SUMIF('BKAS IDR'!$E$10:$E$44,$C919,'BKAS IDR'!$M$10:$M$44)</f>
        <v>0</v>
      </c>
    </row>
    <row r="920" spans="3:6" ht="15" customHeight="1">
      <c r="C920" s="53" t="str">
        <f>[1]Coa!B920</f>
        <v>2102.0001.F00021</v>
      </c>
      <c r="D920" s="1" t="str">
        <f>VLOOKUP(C920,[1]Coa!$B$4:$C$9231,2,FALSE)</f>
        <v>FILTER PART-INDONESIA</v>
      </c>
      <c r="E920" s="573"/>
      <c r="F920" s="573">
        <f>SUMIF('BKAS IDR'!$E$10:$E$44,$C920,'BKAS IDR'!$M$10:$M$44)</f>
        <v>0</v>
      </c>
    </row>
    <row r="921" spans="3:6" ht="15" customHeight="1">
      <c r="C921" s="53" t="str">
        <f>[1]Coa!B921</f>
        <v>2102.0001.F00022</v>
      </c>
      <c r="D921" s="1" t="str">
        <f>VLOOKUP(C921,[1]Coa!$B$4:$C$9231,2,FALSE)</f>
        <v>FARMINDO MAKMUR ABADI</v>
      </c>
      <c r="E921" s="573"/>
      <c r="F921" s="573">
        <f>SUMIF('BKAS IDR'!$E$10:$E$44,$C921,'BKAS IDR'!$M$10:$M$44)</f>
        <v>0</v>
      </c>
    </row>
    <row r="922" spans="3:6" ht="15" customHeight="1">
      <c r="C922" s="53" t="str">
        <f>[1]Coa!B922</f>
        <v>2102.0001.F00024</v>
      </c>
      <c r="D922" s="1" t="str">
        <f>VLOOKUP(C922,[1]Coa!$B$4:$C$9231,2,FALSE)</f>
        <v>FIBERBOAT INDONESIA</v>
      </c>
      <c r="E922" s="573"/>
      <c r="F922" s="573">
        <f>SUMIF('BKAS IDR'!$E$10:$E$44,$C922,'BKAS IDR'!$M$10:$M$44)</f>
        <v>0</v>
      </c>
    </row>
    <row r="923" spans="3:6" ht="15" customHeight="1">
      <c r="C923" s="53" t="str">
        <f>[1]Coa!B923</f>
        <v>2102.0001.F00025</v>
      </c>
      <c r="D923" s="1" t="str">
        <f>VLOOKUP(C923,[1]Coa!$B$4:$C$9231,2,FALSE)</f>
        <v>FREDY PROMOTION</v>
      </c>
      <c r="E923" s="573"/>
      <c r="F923" s="573">
        <f>SUMIF('BKAS IDR'!$E$10:$E$44,$C923,'BKAS IDR'!$M$10:$M$44)</f>
        <v>0</v>
      </c>
    </row>
    <row r="924" spans="3:6" ht="15" customHeight="1">
      <c r="C924" s="53" t="str">
        <f>[1]Coa!B924</f>
        <v>2102.0001.F00026</v>
      </c>
      <c r="D924" s="1" t="str">
        <f>VLOOKUP(C924,[1]Coa!$B$4:$C$9231,2,FALSE)</f>
        <v>FORGIATURA MORANDINI</v>
      </c>
      <c r="E924" s="573"/>
      <c r="F924" s="573">
        <f>SUMIF('BKAS IDR'!$E$10:$E$44,$C924,'BKAS IDR'!$M$10:$M$44)</f>
        <v>0</v>
      </c>
    </row>
    <row r="925" spans="3:6" ht="15" customHeight="1">
      <c r="C925" s="53" t="str">
        <f>[1]Coa!B925</f>
        <v>2102.0001.F00027</v>
      </c>
      <c r="D925" s="1" t="str">
        <f>VLOOKUP(C925,[1]Coa!$B$4:$C$9231,2,FALSE)</f>
        <v>FAR BEYOND ENERGY</v>
      </c>
      <c r="E925" s="573"/>
      <c r="F925" s="573">
        <f>SUMIF('BKAS IDR'!$E$10:$E$44,$C925,'BKAS IDR'!$M$10:$M$44)</f>
        <v>0</v>
      </c>
    </row>
    <row r="926" spans="3:6" ht="15" customHeight="1">
      <c r="C926" s="53" t="str">
        <f>[1]Coa!B926</f>
        <v>2102.0001.F00028</v>
      </c>
      <c r="D926" s="1" t="str">
        <f>VLOOKUP(C926,[1]Coa!$B$4:$C$9231,2,FALSE)</f>
        <v>FMC SEPARATION SYSTEMS</v>
      </c>
      <c r="E926" s="573"/>
      <c r="F926" s="573">
        <f>SUMIF('BKAS IDR'!$E$10:$E$44,$C926,'BKAS IDR'!$M$10:$M$44)</f>
        <v>0</v>
      </c>
    </row>
    <row r="927" spans="3:6" ht="15" customHeight="1">
      <c r="C927" s="53" t="str">
        <f>[1]Coa!B927</f>
        <v>2102.0001.F00029</v>
      </c>
      <c r="D927" s="1" t="str">
        <f>VLOOKUP(C927,[1]Coa!$B$4:$C$9231,2,FALSE)</f>
        <v>FLOWTECH CIPTA PRATAMA, PT</v>
      </c>
      <c r="E927" s="573"/>
      <c r="F927" s="573">
        <f>SUMIF('BKAS IDR'!$E$10:$E$44,$C927,'BKAS IDR'!$M$10:$M$44)</f>
        <v>0</v>
      </c>
    </row>
    <row r="928" spans="3:6" ht="15" customHeight="1">
      <c r="C928" s="53" t="str">
        <f>[1]Coa!B928</f>
        <v>2102.0001.F00030</v>
      </c>
      <c r="D928" s="1" t="str">
        <f>VLOOKUP(C928,[1]Coa!$B$4:$C$9231,2,FALSE)</f>
        <v>FLOW SOLUTION INDONESIA</v>
      </c>
      <c r="E928" s="573"/>
      <c r="F928" s="573">
        <f>SUMIF('BKAS IDR'!$E$10:$E$44,$C928,'BKAS IDR'!$M$10:$M$44)</f>
        <v>0</v>
      </c>
    </row>
    <row r="929" spans="3:6" ht="15" customHeight="1">
      <c r="C929" s="53" t="str">
        <f>[1]Coa!B929</f>
        <v>2102.0001.F00031</v>
      </c>
      <c r="D929" s="1" t="str">
        <f>VLOOKUP(C929,[1]Coa!$B$4:$C$9231,2,FALSE)</f>
        <v>FATA METAL MANDIRI SEJATI</v>
      </c>
      <c r="E929" s="573"/>
      <c r="F929" s="573">
        <f>SUMIF('BKAS IDR'!$E$10:$E$44,$C929,'BKAS IDR'!$M$10:$M$44)</f>
        <v>0</v>
      </c>
    </row>
    <row r="930" spans="3:6" ht="15" customHeight="1">
      <c r="C930" s="53" t="str">
        <f>[1]Coa!B930</f>
        <v>2102.0001.F00033</v>
      </c>
      <c r="D930" s="1" t="str">
        <f>VLOOKUP(C930,[1]Coa!$B$4:$C$9231,2,FALSE)</f>
        <v>FAJAR INSAN NUSANTARA</v>
      </c>
      <c r="E930" s="573"/>
      <c r="F930" s="573">
        <f>SUMIF('BKAS IDR'!$E$10:$E$44,$C930,'BKAS IDR'!$M$10:$M$44)</f>
        <v>0</v>
      </c>
    </row>
    <row r="931" spans="3:6" ht="15" customHeight="1">
      <c r="C931" s="53" t="str">
        <f>[1]Coa!B931</f>
        <v>2102.0001.F00034</v>
      </c>
      <c r="D931" s="1" t="str">
        <f>VLOOKUP(C931,[1]Coa!$B$4:$C$9231,2,FALSE)</f>
        <v>FABTEC ASIA ENGINEERING PTE LTD</v>
      </c>
      <c r="E931" s="573"/>
      <c r="F931" s="573">
        <f>SUMIF('BKAS IDR'!$E$10:$E$44,$C931,'BKAS IDR'!$M$10:$M$44)</f>
        <v>0</v>
      </c>
    </row>
    <row r="932" spans="3:6" ht="15" customHeight="1">
      <c r="C932" s="53" t="str">
        <f>[1]Coa!B932</f>
        <v>2102.0001.G00001</v>
      </c>
      <c r="D932" s="1" t="str">
        <f>VLOOKUP(C932,[1]Coa!$B$4:$C$9231,2,FALSE)</f>
        <v>GALVINDO INTISELARAS</v>
      </c>
      <c r="E932" s="573"/>
      <c r="F932" s="573">
        <f>SUMIF('BKAS IDR'!$E$10:$E$44,$C932,'BKAS IDR'!$M$10:$M$44)</f>
        <v>0</v>
      </c>
    </row>
    <row r="933" spans="3:6" ht="15" customHeight="1">
      <c r="C933" s="53" t="str">
        <f>[1]Coa!B933</f>
        <v>2102.0001.G00002</v>
      </c>
      <c r="D933" s="1" t="str">
        <f>VLOOKUP(C933,[1]Coa!$B$4:$C$9231,2,FALSE)</f>
        <v>GAMAKO MANDIRI</v>
      </c>
      <c r="E933" s="573"/>
      <c r="F933" s="573">
        <f>SUMIF('BKAS IDR'!$E$10:$E$44,$C933,'BKAS IDR'!$M$10:$M$44)</f>
        <v>0</v>
      </c>
    </row>
    <row r="934" spans="3:6" ht="15" customHeight="1">
      <c r="C934" s="53" t="str">
        <f>[1]Coa!B934</f>
        <v>2102.0001.G00003</v>
      </c>
      <c r="D934" s="1" t="str">
        <f>VLOOKUP(C934,[1]Coa!$B$4:$C$9231,2,FALSE)</f>
        <v>GANI BUSANA</v>
      </c>
      <c r="E934" s="573"/>
      <c r="F934" s="573">
        <f>SUMIF('BKAS IDR'!$E$10:$E$44,$C934,'BKAS IDR'!$M$10:$M$44)</f>
        <v>0</v>
      </c>
    </row>
    <row r="935" spans="3:6" ht="15" customHeight="1">
      <c r="C935" s="53" t="str">
        <f>[1]Coa!B935</f>
        <v>2102.0001.G00004</v>
      </c>
      <c r="D935" s="1" t="str">
        <f>VLOOKUP(C935,[1]Coa!$B$4:$C$9231,2,FALSE)</f>
        <v>GERMANISCHER LLOYD SINGAPORE PTE. LTD.</v>
      </c>
      <c r="E935" s="573"/>
      <c r="F935" s="573">
        <f>SUMIF('BKAS IDR'!$E$10:$E$44,$C935,'BKAS IDR'!$M$10:$M$44)</f>
        <v>0</v>
      </c>
    </row>
    <row r="936" spans="3:6" ht="15" customHeight="1">
      <c r="C936" s="53" t="str">
        <f>[1]Coa!B936</f>
        <v>2102.0001.G00005</v>
      </c>
      <c r="D936" s="1" t="str">
        <f>VLOOKUP(C936,[1]Coa!$B$4:$C$9231,2,FALSE)</f>
        <v>GIAT SEMANGAT, PT</v>
      </c>
      <c r="E936" s="573"/>
      <c r="F936" s="573">
        <f>SUMIF('BKAS IDR'!$E$10:$E$44,$C936,'BKAS IDR'!$M$10:$M$44)</f>
        <v>0</v>
      </c>
    </row>
    <row r="937" spans="3:6" ht="15" customHeight="1">
      <c r="C937" s="53" t="str">
        <f>[1]Coa!B937</f>
        <v>2102.0001.G00006</v>
      </c>
      <c r="D937" s="1" t="str">
        <f>VLOOKUP(C937,[1]Coa!$B$4:$C$9231,2,FALSE)</f>
        <v>GITAMULIA CEMERLANG</v>
      </c>
      <c r="E937" s="573"/>
      <c r="F937" s="573">
        <f>SUMIF('BKAS IDR'!$E$10:$E$44,$C937,'BKAS IDR'!$M$10:$M$44)</f>
        <v>0</v>
      </c>
    </row>
    <row r="938" spans="3:6" ht="15" customHeight="1">
      <c r="C938" s="53" t="str">
        <f>[1]Coa!B938</f>
        <v>2102.0001.G00007</v>
      </c>
      <c r="D938" s="1" t="str">
        <f>VLOOKUP(C938,[1]Coa!$B$4:$C$9231,2,FALSE)</f>
        <v>GL INDUSTRIAL SERVICES SINGAPORE PTE LTD</v>
      </c>
      <c r="E938" s="573"/>
      <c r="F938" s="573">
        <f>SUMIF('BKAS IDR'!$E$10:$E$44,$C938,'BKAS IDR'!$M$10:$M$44)</f>
        <v>0</v>
      </c>
    </row>
    <row r="939" spans="3:6" ht="15" customHeight="1">
      <c r="C939" s="53" t="str">
        <f>[1]Coa!B939</f>
        <v>2102.0001.G00008</v>
      </c>
      <c r="D939" s="1" t="str">
        <f>VLOOKUP(C939,[1]Coa!$B$4:$C$9231,2,FALSE)</f>
        <v>GL NOBLE DENTON</v>
      </c>
      <c r="E939" s="573"/>
      <c r="F939" s="573">
        <f>SUMIF('BKAS IDR'!$E$10:$E$44,$C939,'BKAS IDR'!$M$10:$M$44)</f>
        <v>0</v>
      </c>
    </row>
    <row r="940" spans="3:6" ht="15" customHeight="1">
      <c r="C940" s="53" t="str">
        <f>[1]Coa!B940</f>
        <v>2102.0001.G00009</v>
      </c>
      <c r="D940" s="1" t="str">
        <f>VLOOKUP(C940,[1]Coa!$B$4:$C$9231,2,FALSE)</f>
        <v>GLOBAL HUALA LINE</v>
      </c>
      <c r="E940" s="573"/>
      <c r="F940" s="573">
        <f>SUMIF('BKAS IDR'!$E$10:$E$44,$C940,'BKAS IDR'!$M$10:$M$44)</f>
        <v>0</v>
      </c>
    </row>
    <row r="941" spans="3:6" ht="15" customHeight="1">
      <c r="C941" s="53" t="str">
        <f>[1]Coa!B941</f>
        <v>2102.0001.G00010</v>
      </c>
      <c r="D941" s="1" t="str">
        <f>VLOOKUP(C941,[1]Coa!$B$4:$C$9231,2,FALSE)</f>
        <v>GLOBAL INDUSTRIES ASIA PACIFIC, PT</v>
      </c>
      <c r="E941" s="573"/>
      <c r="F941" s="573">
        <f>SUMIF('BKAS IDR'!$E$10:$E$44,$C941,'BKAS IDR'!$M$10:$M$44)</f>
        <v>0</v>
      </c>
    </row>
    <row r="942" spans="3:6" ht="15" customHeight="1">
      <c r="C942" s="53" t="str">
        <f>[1]Coa!B942</f>
        <v>2102.0001.G00011</v>
      </c>
      <c r="D942" s="1" t="str">
        <f>VLOOKUP(C942,[1]Coa!$B$4:$C$9231,2,FALSE)</f>
        <v>GLORIA HAWILA UTAMA</v>
      </c>
      <c r="E942" s="573"/>
      <c r="F942" s="573">
        <f>SUMIF('BKAS IDR'!$E$10:$E$44,$C942,'BKAS IDR'!$M$10:$M$44)</f>
        <v>0</v>
      </c>
    </row>
    <row r="943" spans="3:6" ht="15" customHeight="1">
      <c r="C943" s="53" t="str">
        <f>[1]Coa!B943</f>
        <v>2102.0001.G00012</v>
      </c>
      <c r="D943" s="1" t="str">
        <f>VLOOKUP(C943,[1]Coa!$B$4:$C$9231,2,FALSE)</f>
        <v>GOLDEN RAYA ABADI, PT</v>
      </c>
      <c r="E943" s="573"/>
      <c r="F943" s="573">
        <f>SUMIF('BKAS IDR'!$E$10:$E$44,$C943,'BKAS IDR'!$M$10:$M$44)</f>
        <v>0</v>
      </c>
    </row>
    <row r="944" spans="3:6" ht="15" customHeight="1">
      <c r="C944" s="53" t="str">
        <f>[1]Coa!B944</f>
        <v>2102.0001.G00013</v>
      </c>
      <c r="D944" s="1" t="str">
        <f>VLOOKUP(C944,[1]Coa!$B$4:$C$9231,2,FALSE)</f>
        <v>GRAHA KENCANA. P</v>
      </c>
      <c r="E944" s="573"/>
      <c r="F944" s="573">
        <f>SUMIF('BKAS IDR'!$E$10:$E$44,$C944,'BKAS IDR'!$M$10:$M$44)</f>
        <v>0</v>
      </c>
    </row>
    <row r="945" spans="3:6" ht="15" customHeight="1">
      <c r="C945" s="53" t="str">
        <f>[1]Coa!B945</f>
        <v>2102.0001.G00014</v>
      </c>
      <c r="D945" s="1" t="str">
        <f>VLOOKUP(C945,[1]Coa!$B$4:$C$9231,2,FALSE)</f>
        <v>GRANT SURYA MULTI SARANA</v>
      </c>
      <c r="E945" s="573"/>
      <c r="F945" s="573">
        <f>SUMIF('BKAS IDR'!$E$10:$E$44,$C945,'BKAS IDR'!$M$10:$M$44)</f>
        <v>0</v>
      </c>
    </row>
    <row r="946" spans="3:6" ht="15" customHeight="1">
      <c r="C946" s="53" t="str">
        <f>[1]Coa!B946</f>
        <v>2102.0001.G00015</v>
      </c>
      <c r="D946" s="1" t="str">
        <f>VLOOKUP(C946,[1]Coa!$B$4:$C$9231,2,FALSE)</f>
        <v>GREAT DYNAMIC JAMBI</v>
      </c>
      <c r="E946" s="573"/>
      <c r="F946" s="573">
        <f>SUMIF('BKAS IDR'!$E$10:$E$44,$C946,'BKAS IDR'!$M$10:$M$44)</f>
        <v>0</v>
      </c>
    </row>
    <row r="947" spans="3:6" ht="15" customHeight="1">
      <c r="C947" s="53" t="str">
        <f>[1]Coa!B947</f>
        <v>2102.0001.G00016</v>
      </c>
      <c r="D947" s="1" t="str">
        <f>VLOOKUP(C947,[1]Coa!$B$4:$C$9231,2,FALSE)</f>
        <v>GREENWAY ENVIRONMENTAL WASTE MANAGEMENT</v>
      </c>
      <c r="E947" s="573"/>
      <c r="F947" s="573">
        <f>SUMIF('BKAS IDR'!$E$10:$E$44,$C947,'BKAS IDR'!$M$10:$M$44)</f>
        <v>0</v>
      </c>
    </row>
    <row r="948" spans="3:6" ht="15" customHeight="1">
      <c r="C948" s="53" t="str">
        <f>[1]Coa!B948</f>
        <v>2102.0001.G00017</v>
      </c>
      <c r="D948" s="1" t="str">
        <f>VLOOKUP(C948,[1]Coa!$B$4:$C$9231,2,FALSE)</f>
        <v>GROGOL SARANA TRANSJAYA</v>
      </c>
      <c r="E948" s="573"/>
      <c r="F948" s="573">
        <f>SUMIF('BKAS IDR'!$E$10:$E$44,$C948,'BKAS IDR'!$M$10:$M$44)</f>
        <v>0</v>
      </c>
    </row>
    <row r="949" spans="3:6" ht="15" customHeight="1">
      <c r="C949" s="53" t="str">
        <f>[1]Coa!B949</f>
        <v>2102.0001.G00018</v>
      </c>
      <c r="D949" s="1" t="str">
        <f>VLOOKUP(C949,[1]Coa!$B$4:$C$9231,2,FALSE)</f>
        <v>GUMHA MACHINERY CO.</v>
      </c>
      <c r="E949" s="573"/>
      <c r="F949" s="573">
        <f>SUMIF('BKAS IDR'!$E$10:$E$44,$C949,'BKAS IDR'!$M$10:$M$44)</f>
        <v>0</v>
      </c>
    </row>
    <row r="950" spans="3:6" ht="15" customHeight="1">
      <c r="C950" s="53" t="str">
        <f>[1]Coa!B950</f>
        <v>2102.0001.G00019</v>
      </c>
      <c r="D950" s="1" t="str">
        <f>VLOOKUP(C950,[1]Coa!$B$4:$C$9231,2,FALSE)</f>
        <v>GUNA ELEKTRO</v>
      </c>
      <c r="E950" s="573"/>
      <c r="F950" s="573">
        <f>SUMIF('BKAS IDR'!$E$10:$E$44,$C950,'BKAS IDR'!$M$10:$M$44)</f>
        <v>0</v>
      </c>
    </row>
    <row r="951" spans="3:6" ht="15" customHeight="1">
      <c r="C951" s="53" t="str">
        <f>[1]Coa!B951</f>
        <v>2102.0001.G00020</v>
      </c>
      <c r="D951" s="1" t="str">
        <f>VLOOKUP(C951,[1]Coa!$B$4:$C$9231,2,FALSE)</f>
        <v>GUNAWAN DIAN JAYA</v>
      </c>
      <c r="E951" s="573"/>
      <c r="F951" s="573">
        <f>SUMIF('BKAS IDR'!$E$10:$E$44,$C951,'BKAS IDR'!$M$10:$M$44)</f>
        <v>0</v>
      </c>
    </row>
    <row r="952" spans="3:6" ht="15" customHeight="1">
      <c r="C952" s="53" t="str">
        <f>[1]Coa!B952</f>
        <v>2102.0001.G00021</v>
      </c>
      <c r="D952" s="1" t="str">
        <f>VLOOKUP(C952,[1]Coa!$B$4:$C$9231,2,FALSE)</f>
        <v>GUNUNG GARUDA, PT</v>
      </c>
      <c r="E952" s="573"/>
      <c r="F952" s="573">
        <f>SUMIF('BKAS IDR'!$E$10:$E$44,$C952,'BKAS IDR'!$M$10:$M$44)</f>
        <v>0</v>
      </c>
    </row>
    <row r="953" spans="3:6" ht="15" customHeight="1">
      <c r="C953" s="53" t="str">
        <f>[1]Coa!B953</f>
        <v>2102.0001.G00022</v>
      </c>
      <c r="D953" s="1" t="str">
        <f>VLOOKUP(C953,[1]Coa!$B$4:$C$9231,2,FALSE)</f>
        <v>GUNUNG RAJA PAKSI</v>
      </c>
      <c r="E953" s="573"/>
      <c r="F953" s="573">
        <f>SUMIF('BKAS IDR'!$E$10:$E$44,$C953,'BKAS IDR'!$M$10:$M$44)</f>
        <v>0</v>
      </c>
    </row>
    <row r="954" spans="3:6" ht="15" customHeight="1">
      <c r="C954" s="53" t="str">
        <f>[1]Coa!B954</f>
        <v>2102.0001.G00023</v>
      </c>
      <c r="D954" s="1" t="str">
        <f>VLOOKUP(C954,[1]Coa!$B$4:$C$9231,2,FALSE)</f>
        <v>GUNUNG SELAMAT</v>
      </c>
      <c r="E954" s="573"/>
      <c r="F954" s="573">
        <f>SUMIF('BKAS IDR'!$E$10:$E$44,$C954,'BKAS IDR'!$M$10:$M$44)</f>
        <v>0</v>
      </c>
    </row>
    <row r="955" spans="3:6" ht="15" customHeight="1">
      <c r="C955" s="53" t="str">
        <f>[1]Coa!B955</f>
        <v>2102.0001.G00024</v>
      </c>
      <c r="D955" s="1" t="str">
        <f>VLOOKUP(C955,[1]Coa!$B$4:$C$9231,2,FALSE)</f>
        <v>GRAVALTY</v>
      </c>
      <c r="E955" s="573"/>
      <c r="F955" s="573">
        <f>SUMIF('BKAS IDR'!$E$10:$E$44,$C955,'BKAS IDR'!$M$10:$M$44)</f>
        <v>0</v>
      </c>
    </row>
    <row r="956" spans="3:6" ht="15" customHeight="1">
      <c r="C956" s="53" t="str">
        <f>[1]Coa!B956</f>
        <v>2102.0001.G00025</v>
      </c>
      <c r="D956" s="1" t="str">
        <f>VLOOKUP(C956,[1]Coa!$B$4:$C$9231,2,FALSE)</f>
        <v>GAJAH BENU ULAK BOSA</v>
      </c>
      <c r="E956" s="573"/>
      <c r="F956" s="573">
        <f>SUMIF('BKAS IDR'!$E$10:$E$44,$C956,'BKAS IDR'!$M$10:$M$44)</f>
        <v>0</v>
      </c>
    </row>
    <row r="957" spans="3:6" ht="15" customHeight="1">
      <c r="C957" s="53" t="str">
        <f>[1]Coa!B957</f>
        <v>2102.0001.G00026</v>
      </c>
      <c r="D957" s="1" t="str">
        <f>VLOOKUP(C957,[1]Coa!$B$4:$C$9231,2,FALSE)</f>
        <v>GLOBAL ASSISTANCE &amp; HEALTHCARE</v>
      </c>
      <c r="E957" s="573"/>
      <c r="F957" s="573">
        <f>SUMIF('BKAS IDR'!$E$10:$E$44,$C957,'BKAS IDR'!$M$10:$M$44)</f>
        <v>0</v>
      </c>
    </row>
    <row r="958" spans="3:6" ht="15" customHeight="1">
      <c r="C958" s="53" t="str">
        <f>[1]Coa!B958</f>
        <v>2102.0001.G00027</v>
      </c>
      <c r="D958" s="1" t="str">
        <f>VLOOKUP(C958,[1]Coa!$B$4:$C$9231,2,FALSE)</f>
        <v>GUNANUSA UTAMA FABRICATORS</v>
      </c>
      <c r="E958" s="573"/>
      <c r="F958" s="573">
        <f>SUMIF('BKAS IDR'!$E$10:$E$44,$C958,'BKAS IDR'!$M$10:$M$44)</f>
        <v>0</v>
      </c>
    </row>
    <row r="959" spans="3:6" ht="15" customHeight="1">
      <c r="C959" s="53" t="str">
        <f>[1]Coa!B959</f>
        <v>2102.0001.G00028</v>
      </c>
      <c r="D959" s="1" t="str">
        <f>VLOOKUP(C959,[1]Coa!$B$4:$C$9231,2,FALSE)</f>
        <v>GUMELAR</v>
      </c>
      <c r="E959" s="573"/>
      <c r="F959" s="573">
        <f>SUMIF('BKAS IDR'!$E$10:$E$44,$C959,'BKAS IDR'!$M$10:$M$44)</f>
        <v>0</v>
      </c>
    </row>
    <row r="960" spans="3:6" ht="15" customHeight="1">
      <c r="C960" s="53" t="str">
        <f>[1]Coa!B960</f>
        <v>2102.0001.G00029</v>
      </c>
      <c r="D960" s="1" t="str">
        <f>VLOOKUP(C960,[1]Coa!$B$4:$C$9231,2,FALSE)</f>
        <v>GARUDA INDONESIA</v>
      </c>
      <c r="E960" s="573"/>
      <c r="F960" s="573">
        <f>SUMIF('BKAS IDR'!$E$10:$E$44,$C960,'BKAS IDR'!$M$10:$M$44)</f>
        <v>0</v>
      </c>
    </row>
    <row r="961" spans="3:6" ht="15" customHeight="1">
      <c r="C961" s="53" t="str">
        <f>[1]Coa!B961</f>
        <v>2102.0001.G00031</v>
      </c>
      <c r="D961" s="1" t="str">
        <f>VLOOKUP(C961,[1]Coa!$B$4:$C$9231,2,FALSE)</f>
        <v>GAZALI BAWAVI</v>
      </c>
      <c r="E961" s="573"/>
      <c r="F961" s="573">
        <f>SUMIF('BKAS IDR'!$E$10:$E$44,$C961,'BKAS IDR'!$M$10:$M$44)</f>
        <v>0</v>
      </c>
    </row>
    <row r="962" spans="3:6" ht="15" customHeight="1">
      <c r="C962" s="53" t="str">
        <f>[1]Coa!B962</f>
        <v>2102.0001.G00032</v>
      </c>
      <c r="D962" s="1" t="str">
        <f>VLOOKUP(C962,[1]Coa!$B$4:$C$9231,2,FALSE)</f>
        <v>GEMA TEKNIK</v>
      </c>
      <c r="E962" s="573"/>
      <c r="F962" s="573">
        <f>SUMIF('BKAS IDR'!$E$10:$E$44,$C962,'BKAS IDR'!$M$10:$M$44)</f>
        <v>0</v>
      </c>
    </row>
    <row r="963" spans="3:6" ht="15" customHeight="1">
      <c r="C963" s="53" t="str">
        <f>[1]Coa!B963</f>
        <v>2102.0001.G00033</v>
      </c>
      <c r="D963" s="1" t="str">
        <f>VLOOKUP(C963,[1]Coa!$B$4:$C$9231,2,FALSE)</f>
        <v>GLOBAL CAHAYA SEJAHTERA</v>
      </c>
      <c r="E963" s="573"/>
      <c r="F963" s="573">
        <f>SUMIF('BKAS IDR'!$E$10:$E$44,$C963,'BKAS IDR'!$M$10:$M$44)</f>
        <v>0</v>
      </c>
    </row>
    <row r="964" spans="3:6" ht="15" customHeight="1">
      <c r="C964" s="53" t="str">
        <f>[1]Coa!B964</f>
        <v>2102.0001.G00034</v>
      </c>
      <c r="D964" s="1" t="str">
        <f>VLOOKUP(C964,[1]Coa!$B$4:$C$9231,2,FALSE)</f>
        <v>GUNUNG GAHAPI BAHARA</v>
      </c>
      <c r="E964" s="573"/>
      <c r="F964" s="573">
        <f>SUMIF('BKAS IDR'!$E$10:$E$44,$C964,'BKAS IDR'!$M$10:$M$44)</f>
        <v>0</v>
      </c>
    </row>
    <row r="965" spans="3:6" ht="15" customHeight="1">
      <c r="C965" s="53" t="str">
        <f>[1]Coa!B965</f>
        <v>2102.0001.G00035</v>
      </c>
      <c r="D965" s="1" t="str">
        <f>VLOOKUP(C965,[1]Coa!$B$4:$C$9231,2,FALSE)</f>
        <v>GLOBAL TOOLS</v>
      </c>
      <c r="E965" s="573"/>
      <c r="F965" s="573">
        <f>SUMIF('BKAS IDR'!$E$10:$E$44,$C965,'BKAS IDR'!$M$10:$M$44)</f>
        <v>0</v>
      </c>
    </row>
    <row r="966" spans="3:6" ht="15" customHeight="1">
      <c r="C966" s="53" t="str">
        <f>[1]Coa!B966</f>
        <v>2102.0001.G00036</v>
      </c>
      <c r="D966" s="1" t="str">
        <f>VLOOKUP(C966,[1]Coa!$B$4:$C$9231,2,FALSE)</f>
        <v>GLOBAL TEKNIKA UTAMA</v>
      </c>
      <c r="E966" s="573"/>
      <c r="F966" s="573">
        <f>SUMIF('BKAS IDR'!$E$10:$E$44,$C966,'BKAS IDR'!$M$10:$M$44)</f>
        <v>0</v>
      </c>
    </row>
    <row r="967" spans="3:6" ht="15" customHeight="1">
      <c r="C967" s="53" t="str">
        <f>[1]Coa!B967</f>
        <v>2102.0001.G00037</v>
      </c>
      <c r="D967" s="1" t="str">
        <f>VLOOKUP(C967,[1]Coa!$B$4:$C$9231,2,FALSE)</f>
        <v>GAYLIN INTERNATIONAL PTE LTD</v>
      </c>
      <c r="E967" s="573"/>
      <c r="F967" s="573">
        <f>SUMIF('BKAS IDR'!$E$10:$E$44,$C967,'BKAS IDR'!$M$10:$M$44)</f>
        <v>0</v>
      </c>
    </row>
    <row r="968" spans="3:6" ht="15" customHeight="1">
      <c r="C968" s="53" t="str">
        <f>[1]Coa!B968</f>
        <v>2102.0001.G00038</v>
      </c>
      <c r="D968" s="1" t="str">
        <f>VLOOKUP(C968,[1]Coa!$B$4:$C$9231,2,FALSE)</f>
        <v>GALA PERDANA AGUNG</v>
      </c>
      <c r="E968" s="573"/>
      <c r="F968" s="573">
        <f>SUMIF('BKAS IDR'!$E$10:$E$44,$C968,'BKAS IDR'!$M$10:$M$44)</f>
        <v>0</v>
      </c>
    </row>
    <row r="969" spans="3:6" ht="15" customHeight="1">
      <c r="C969" s="53" t="str">
        <f>[1]Coa!B969</f>
        <v>2102.0001.G00039</v>
      </c>
      <c r="D969" s="1" t="str">
        <f>VLOOKUP(C969,[1]Coa!$B$4:$C$9231,2,FALSE)</f>
        <v>GITAKARYA INOVASI PRIMA</v>
      </c>
      <c r="E969" s="573"/>
      <c r="F969" s="573">
        <f>SUMIF('BKAS IDR'!$E$10:$E$44,$C969,'BKAS IDR'!$M$10:$M$44)</f>
        <v>0</v>
      </c>
    </row>
    <row r="970" spans="3:6" ht="15" customHeight="1">
      <c r="C970" s="53" t="str">
        <f>[1]Coa!B970</f>
        <v>2102.0001.G00040</v>
      </c>
      <c r="D970" s="1" t="str">
        <f>VLOOKUP(C970,[1]Coa!$B$4:$C$9231,2,FALSE)</f>
        <v>GANG SENG ASIA</v>
      </c>
      <c r="E970" s="573"/>
      <c r="F970" s="573">
        <f>SUMIF('BKAS IDR'!$E$10:$E$44,$C970,'BKAS IDR'!$M$10:$M$44)</f>
        <v>0</v>
      </c>
    </row>
    <row r="971" spans="3:6" ht="15" customHeight="1">
      <c r="C971" s="53" t="str">
        <f>[1]Coa!B971</f>
        <v>2102.0001.G00041</v>
      </c>
      <c r="D971" s="1" t="str">
        <f>VLOOKUP(C971,[1]Coa!$B$4:$C$9231,2,FALSE)</f>
        <v>GRIYA INTERINDO ABADI</v>
      </c>
      <c r="E971" s="573"/>
      <c r="F971" s="573">
        <f>SUMIF('BKAS IDR'!$E$10:$E$44,$C971,'BKAS IDR'!$M$10:$M$44)</f>
        <v>0</v>
      </c>
    </row>
    <row r="972" spans="3:6" ht="15" customHeight="1">
      <c r="C972" s="53" t="str">
        <f>[1]Coa!B972</f>
        <v>2102.0001.G00042</v>
      </c>
      <c r="D972" s="1" t="str">
        <f>VLOOKUP(C972,[1]Coa!$B$4:$C$9231,2,FALSE)</f>
        <v>GRIYA MITRA PERSADA, PT.</v>
      </c>
      <c r="E972" s="573"/>
      <c r="F972" s="573">
        <f>SUMIF('BKAS IDR'!$E$10:$E$44,$C972,'BKAS IDR'!$M$10:$M$44)</f>
        <v>0</v>
      </c>
    </row>
    <row r="973" spans="3:6" ht="15" customHeight="1">
      <c r="C973" s="53" t="str">
        <f>[1]Coa!B973</f>
        <v>2102.0001.G00043</v>
      </c>
      <c r="D973" s="1" t="str">
        <f>VLOOKUP(C973,[1]Coa!$B$4:$C$9231,2,FALSE)</f>
        <v>GEMA CIPTA</v>
      </c>
      <c r="E973" s="573"/>
      <c r="F973" s="573">
        <f>SUMIF('BKAS IDR'!$E$10:$E$44,$C973,'BKAS IDR'!$M$10:$M$44)</f>
        <v>0</v>
      </c>
    </row>
    <row r="974" spans="3:6" ht="15" customHeight="1">
      <c r="C974" s="53" t="str">
        <f>[1]Coa!B974</f>
        <v>2102.0001.G00044</v>
      </c>
      <c r="D974" s="1" t="str">
        <f>VLOOKUP(C974,[1]Coa!$B$4:$C$9231,2,FALSE)</f>
        <v>GLODOK TEHNIK</v>
      </c>
      <c r="E974" s="573"/>
      <c r="F974" s="573">
        <f>SUMIF('BKAS IDR'!$E$10:$E$44,$C974,'BKAS IDR'!$M$10:$M$44)</f>
        <v>0</v>
      </c>
    </row>
    <row r="975" spans="3:6" ht="15" customHeight="1">
      <c r="C975" s="53" t="str">
        <f>[1]Coa!B975</f>
        <v>2102.0001.G00045</v>
      </c>
      <c r="D975" s="1" t="str">
        <f>VLOOKUP(C975,[1]Coa!$B$4:$C$9231,2,FALSE)</f>
        <v>GRAHA SEGARA</v>
      </c>
      <c r="E975" s="573"/>
      <c r="F975" s="573">
        <f>SUMIF('BKAS IDR'!$E$10:$E$44,$C975,'BKAS IDR'!$M$10:$M$44)</f>
        <v>0</v>
      </c>
    </row>
    <row r="976" spans="3:6" ht="15" customHeight="1">
      <c r="C976" s="53" t="str">
        <f>[1]Coa!B976</f>
        <v>2102.0001.G00046</v>
      </c>
      <c r="D976" s="1" t="str">
        <f>VLOOKUP(C976,[1]Coa!$B$4:$C$9231,2,FALSE)</f>
        <v>GALLERIA PRIMAASRI</v>
      </c>
      <c r="E976" s="573"/>
      <c r="F976" s="573">
        <f>SUMIF('BKAS IDR'!$E$10:$E$44,$C976,'BKAS IDR'!$M$10:$M$44)</f>
        <v>0</v>
      </c>
    </row>
    <row r="977" spans="3:6" ht="15" customHeight="1">
      <c r="C977" s="53" t="str">
        <f>[1]Coa!B977</f>
        <v>2102.0001.G00047</v>
      </c>
      <c r="D977" s="1" t="str">
        <f>VLOOKUP(C977,[1]Coa!$B$4:$C$9231,2,FALSE)</f>
        <v>GADIP INTERNATIONAL Pte Ltd</v>
      </c>
      <c r="E977" s="573"/>
      <c r="F977" s="573">
        <f>SUMIF('BKAS IDR'!$E$10:$E$44,$C977,'BKAS IDR'!$M$10:$M$44)</f>
        <v>0</v>
      </c>
    </row>
    <row r="978" spans="3:6" ht="15" customHeight="1">
      <c r="C978" s="53" t="str">
        <f>[1]Coa!B978</f>
        <v>2102.0001.G00048</v>
      </c>
      <c r="D978" s="1" t="str">
        <f>VLOOKUP(C978,[1]Coa!$B$4:$C$9231,2,FALSE)</f>
        <v>GALLERIA PRIMAASRI</v>
      </c>
      <c r="E978" s="573"/>
      <c r="F978" s="573">
        <f>SUMIF('BKAS IDR'!$E$10:$E$44,$C978,'BKAS IDR'!$M$10:$M$44)</f>
        <v>0</v>
      </c>
    </row>
    <row r="979" spans="3:6" ht="15" customHeight="1">
      <c r="C979" s="53" t="str">
        <f>[1]Coa!B979</f>
        <v>2102.0001.G00049</v>
      </c>
      <c r="D979" s="1" t="str">
        <f>VLOOKUP(C979,[1]Coa!$B$4:$C$9231,2,FALSE)</f>
        <v>GUNA TESUMA INTERNASIONAL, PT.</v>
      </c>
      <c r="E979" s="573"/>
      <c r="F979" s="573">
        <f>SUMIF('BKAS IDR'!$E$10:$E$44,$C979,'BKAS IDR'!$M$10:$M$44)</f>
        <v>0</v>
      </c>
    </row>
    <row r="980" spans="3:6" ht="15" customHeight="1">
      <c r="C980" s="53" t="str">
        <f>[1]Coa!B980</f>
        <v>2102.0001.G00050</v>
      </c>
      <c r="D980" s="1" t="str">
        <f>VLOOKUP(C980,[1]Coa!$B$4:$C$9231,2,FALSE)</f>
        <v>GERBANG MAS TEKNIK</v>
      </c>
      <c r="E980" s="573"/>
      <c r="F980" s="573">
        <f>SUMIF('BKAS IDR'!$E$10:$E$44,$C980,'BKAS IDR'!$M$10:$M$44)</f>
        <v>0</v>
      </c>
    </row>
    <row r="981" spans="3:6" ht="15" customHeight="1">
      <c r="C981" s="53" t="str">
        <f>[1]Coa!B981</f>
        <v>2102.0001.G00051</v>
      </c>
      <c r="D981" s="1" t="str">
        <f>VLOOKUP(C981,[1]Coa!$B$4:$C$9231,2,FALSE)</f>
        <v>GEMIATI</v>
      </c>
      <c r="E981" s="573"/>
      <c r="F981" s="573">
        <f>SUMIF('BKAS IDR'!$E$10:$E$44,$C981,'BKAS IDR'!$M$10:$M$44)</f>
        <v>0</v>
      </c>
    </row>
    <row r="982" spans="3:6" ht="15" customHeight="1">
      <c r="C982" s="53" t="str">
        <f>[1]Coa!B982</f>
        <v>2102.0001.G00052</v>
      </c>
      <c r="D982" s="1" t="str">
        <f>VLOOKUP(C982,[1]Coa!$B$4:$C$9231,2,FALSE)</f>
        <v>GATEWAY CONTAINER LINE, PT.</v>
      </c>
      <c r="E982" s="573"/>
      <c r="F982" s="573">
        <f>SUMIF('BKAS IDR'!$E$10:$E$44,$C982,'BKAS IDR'!$M$10:$M$44)</f>
        <v>0</v>
      </c>
    </row>
    <row r="983" spans="3:6" ht="15" customHeight="1">
      <c r="C983" s="53" t="str">
        <f>[1]Coa!B983</f>
        <v>2102.0001.G00053</v>
      </c>
      <c r="D983" s="1" t="str">
        <f>VLOOKUP(C983,[1]Coa!$B$4:$C$9231,2,FALSE)</f>
        <v>GROWRICH INDONESIA</v>
      </c>
      <c r="E983" s="573"/>
      <c r="F983" s="573">
        <f>SUMIF('BKAS IDR'!$E$10:$E$44,$C983,'BKAS IDR'!$M$10:$M$44)</f>
        <v>0</v>
      </c>
    </row>
    <row r="984" spans="3:6" ht="15" customHeight="1">
      <c r="C984" s="53" t="str">
        <f>[1]Coa!B984</f>
        <v>2102.0001.G00054</v>
      </c>
      <c r="D984" s="1" t="str">
        <f>VLOOKUP(C984,[1]Coa!$B$4:$C$9231,2,FALSE)</f>
        <v>GARUDA TEKNIK</v>
      </c>
      <c r="E984" s="573"/>
      <c r="F984" s="573">
        <f>SUMIF('BKAS IDR'!$E$10:$E$44,$C984,'BKAS IDR'!$M$10:$M$44)</f>
        <v>0</v>
      </c>
    </row>
    <row r="985" spans="3:6" ht="15" customHeight="1">
      <c r="C985" s="53" t="str">
        <f>[1]Coa!B985</f>
        <v>2102.0001.G00055</v>
      </c>
      <c r="D985" s="1" t="str">
        <f>VLOOKUP(C985,[1]Coa!$B$4:$C$9231,2,FALSE)</f>
        <v>GLOBAL ASSISTANCE &amp; HEALTHCARE</v>
      </c>
      <c r="E985" s="573"/>
      <c r="F985" s="573">
        <f>SUMIF('BKAS IDR'!$E$10:$E$44,$C985,'BKAS IDR'!$M$10:$M$44)</f>
        <v>0</v>
      </c>
    </row>
    <row r="986" spans="3:6" ht="15" customHeight="1">
      <c r="C986" s="53" t="str">
        <f>[1]Coa!B986</f>
        <v>2102.0001.G00056</v>
      </c>
      <c r="D986" s="1" t="str">
        <f>VLOOKUP(C986,[1]Coa!$B$4:$C$9231,2,FALSE)</f>
        <v>GUNA ERA MANUFAKTURA</v>
      </c>
      <c r="E986" s="573"/>
      <c r="F986" s="573">
        <f>SUMIF('BKAS IDR'!$E$10:$E$44,$C986,'BKAS IDR'!$M$10:$M$44)</f>
        <v>0</v>
      </c>
    </row>
    <row r="987" spans="3:6" ht="15" customHeight="1">
      <c r="C987" s="53" t="str">
        <f>[1]Coa!B987</f>
        <v>2102.0001.G00057</v>
      </c>
      <c r="D987" s="1" t="str">
        <f>VLOOKUP(C987,[1]Coa!$B$4:$C$9231,2,FALSE)</f>
        <v>GOLDEN PRATAMA ENGINEERING, PT.</v>
      </c>
      <c r="E987" s="573"/>
      <c r="F987" s="573">
        <f>SUMIF('BKAS IDR'!$E$10:$E$44,$C987,'BKAS IDR'!$M$10:$M$44)</f>
        <v>0</v>
      </c>
    </row>
    <row r="988" spans="3:6" ht="15" customHeight="1">
      <c r="C988" s="53" t="str">
        <f>[1]Coa!B988</f>
        <v>2102.0001.G00058</v>
      </c>
      <c r="D988" s="1" t="str">
        <f>VLOOKUP(C988,[1]Coa!$B$4:$C$9231,2,FALSE)</f>
        <v>GRAMEDIA PUSTAKA UTAMA</v>
      </c>
      <c r="E988" s="573"/>
      <c r="F988" s="573">
        <f>SUMIF('BKAS IDR'!$E$10:$E$44,$C988,'BKAS IDR'!$M$10:$M$44)</f>
        <v>0</v>
      </c>
    </row>
    <row r="989" spans="3:6" ht="15" customHeight="1">
      <c r="C989" s="53" t="str">
        <f>[1]Coa!B989</f>
        <v>2102.0001.G00060</v>
      </c>
      <c r="D989" s="1" t="str">
        <f>VLOOKUP(C989,[1]Coa!$B$4:$C$9231,2,FALSE)</f>
        <v>GENOYER</v>
      </c>
      <c r="E989" s="573"/>
      <c r="F989" s="573">
        <f>SUMIF('BKAS IDR'!$E$10:$E$44,$C989,'BKAS IDR'!$M$10:$M$44)</f>
        <v>0</v>
      </c>
    </row>
    <row r="990" spans="3:6" ht="15" customHeight="1">
      <c r="C990" s="53" t="str">
        <f>[1]Coa!B990</f>
        <v>2102.0001.G00061</v>
      </c>
      <c r="D990" s="1" t="str">
        <f>VLOOKUP(C990,[1]Coa!$B$4:$C$9231,2,FALSE)</f>
        <v>GLOBAL HADITECH</v>
      </c>
      <c r="E990" s="573"/>
      <c r="F990" s="573">
        <f>SUMIF('BKAS IDR'!$E$10:$E$44,$C990,'BKAS IDR'!$M$10:$M$44)</f>
        <v>0</v>
      </c>
    </row>
    <row r="991" spans="3:6" ht="15" customHeight="1">
      <c r="C991" s="53" t="str">
        <f>[1]Coa!B991</f>
        <v>2102.0001.G00062</v>
      </c>
      <c r="D991" s="1" t="str">
        <f>VLOOKUP(C991,[1]Coa!$B$4:$C$9231,2,FALSE)</f>
        <v>GUNUNG SEMESTA ELEKTRIKA</v>
      </c>
      <c r="E991" s="573"/>
      <c r="F991" s="573">
        <f>SUMIF('BKAS IDR'!$E$10:$E$44,$C991,'BKAS IDR'!$M$10:$M$44)</f>
        <v>0</v>
      </c>
    </row>
    <row r="992" spans="3:6" ht="15" customHeight="1">
      <c r="C992" s="53" t="str">
        <f>[1]Coa!B992</f>
        <v>2102.0001.G00063</v>
      </c>
      <c r="D992" s="1" t="str">
        <f>VLOOKUP(C992,[1]Coa!$B$4:$C$9231,2,FALSE)</f>
        <v>GEMARANG TERAPANINDO ARGAYASA</v>
      </c>
      <c r="E992" s="573"/>
      <c r="F992" s="573">
        <f>SUMIF('BKAS IDR'!$E$10:$E$44,$C992,'BKAS IDR'!$M$10:$M$44)</f>
        <v>0</v>
      </c>
    </row>
    <row r="993" spans="3:6" ht="15" customHeight="1">
      <c r="C993" s="53" t="str">
        <f>[1]Coa!B993</f>
        <v>2102.0001.G00064</v>
      </c>
      <c r="D993" s="1" t="str">
        <f>VLOOKUP(C993,[1]Coa!$B$4:$C$9231,2,FALSE)</f>
        <v>GLOBAL ASISTENSI MEDIKA</v>
      </c>
      <c r="E993" s="573"/>
      <c r="F993" s="573">
        <f>SUMIF('BKAS IDR'!$E$10:$E$44,$C993,'BKAS IDR'!$M$10:$M$44)</f>
        <v>0</v>
      </c>
    </row>
    <row r="994" spans="3:6" ht="15" customHeight="1">
      <c r="C994" s="53" t="str">
        <f>[1]Coa!B994</f>
        <v>2102.0001.G00065</v>
      </c>
      <c r="D994" s="1" t="str">
        <f>VLOOKUP(C994,[1]Coa!$B$4:$C$9231,2,FALSE)</f>
        <v>GRAHA EXCEL PLASTINDO</v>
      </c>
      <c r="E994" s="573"/>
      <c r="F994" s="573">
        <f>SUMIF('BKAS IDR'!$E$10:$E$44,$C994,'BKAS IDR'!$M$10:$M$44)</f>
        <v>0</v>
      </c>
    </row>
    <row r="995" spans="3:6" ht="15" customHeight="1">
      <c r="C995" s="53" t="str">
        <f>[1]Coa!B995</f>
        <v>2102.0001.G00066</v>
      </c>
      <c r="D995" s="1" t="str">
        <f>VLOOKUP(C995,[1]Coa!$B$4:$C$9231,2,FALSE)</f>
        <v>GEARINDO PRAKARSA</v>
      </c>
      <c r="E995" s="573"/>
      <c r="F995" s="573">
        <f>SUMIF('BKAS IDR'!$E$10:$E$44,$C995,'BKAS IDR'!$M$10:$M$44)</f>
        <v>0</v>
      </c>
    </row>
    <row r="996" spans="3:6" ht="15" customHeight="1">
      <c r="C996" s="53" t="str">
        <f>[1]Coa!B996</f>
        <v>2102.0001.G00067</v>
      </c>
      <c r="D996" s="1" t="str">
        <f>VLOOKUP(C996,[1]Coa!$B$4:$C$9231,2,FALSE)</f>
        <v>GAJAH MAS TEKNIK</v>
      </c>
      <c r="E996" s="573"/>
      <c r="F996" s="573">
        <f>SUMIF('BKAS IDR'!$E$10:$E$44,$C996,'BKAS IDR'!$M$10:$M$44)</f>
        <v>0</v>
      </c>
    </row>
    <row r="997" spans="3:6" ht="15" customHeight="1">
      <c r="C997" s="53" t="str">
        <f>[1]Coa!B997</f>
        <v>2102.0001.G00068</v>
      </c>
      <c r="D997" s="1" t="str">
        <f>VLOOKUP(C997,[1]Coa!$B$4:$C$9231,2,FALSE)</f>
        <v>GEMILANG COMPUTER</v>
      </c>
      <c r="E997" s="573"/>
      <c r="F997" s="573">
        <f>SUMIF('BKAS IDR'!$E$10:$E$44,$C997,'BKAS IDR'!$M$10:$M$44)</f>
        <v>0</v>
      </c>
    </row>
    <row r="998" spans="3:6" ht="15" customHeight="1">
      <c r="C998" s="53" t="str">
        <f>[1]Coa!B998</f>
        <v>2102.0001.G00070</v>
      </c>
      <c r="D998" s="1" t="str">
        <f>VLOOKUP(C998,[1]Coa!$B$4:$C$9231,2,FALSE)</f>
        <v>GONDARA SAKTI</v>
      </c>
      <c r="E998" s="573"/>
      <c r="F998" s="573">
        <f>SUMIF('BKAS IDR'!$E$10:$E$44,$C998,'BKAS IDR'!$M$10:$M$44)</f>
        <v>0</v>
      </c>
    </row>
    <row r="999" spans="3:6" ht="15" customHeight="1">
      <c r="C999" s="53" t="str">
        <f>[1]Coa!B999</f>
        <v>2102.0001.G00071</v>
      </c>
      <c r="D999" s="1" t="str">
        <f>VLOOKUP(C999,[1]Coa!$B$4:$C$9231,2,FALSE)</f>
        <v>GENERAL SUPPLY &amp; SERVICES INDONESIA</v>
      </c>
      <c r="E999" s="573"/>
      <c r="F999" s="573">
        <f>SUMIF('BKAS IDR'!$E$10:$E$44,$C999,'BKAS IDR'!$M$10:$M$44)</f>
        <v>0</v>
      </c>
    </row>
    <row r="1000" spans="3:6" ht="15" customHeight="1">
      <c r="C1000" s="53" t="str">
        <f>[1]Coa!B1000</f>
        <v>2102.0001.G00072</v>
      </c>
      <c r="D1000" s="1" t="str">
        <f>VLOOKUP(C1000,[1]Coa!$B$4:$C$9231,2,FALSE)</f>
        <v>GEMALA SARANAUPAYA</v>
      </c>
      <c r="E1000" s="573"/>
      <c r="F1000" s="573">
        <f>SUMIF('BKAS IDR'!$E$10:$E$44,$C1000,'BKAS IDR'!$M$10:$M$44)</f>
        <v>0</v>
      </c>
    </row>
    <row r="1001" spans="3:6" ht="15" customHeight="1">
      <c r="C1001" s="53" t="str">
        <f>[1]Coa!B1001</f>
        <v>2102.0001.G00073</v>
      </c>
      <c r="D1001" s="1" t="str">
        <f>VLOOKUP(C1001,[1]Coa!$B$4:$C$9231,2,FALSE)</f>
        <v>GLOBAL METEOCEAN PTE LTD</v>
      </c>
      <c r="E1001" s="573"/>
      <c r="F1001" s="573">
        <f>SUMIF('BKAS IDR'!$E$10:$E$44,$C1001,'BKAS IDR'!$M$10:$M$44)</f>
        <v>0</v>
      </c>
    </row>
    <row r="1002" spans="3:6" ht="15" customHeight="1">
      <c r="C1002" s="53" t="str">
        <f>[1]Coa!B1002</f>
        <v>2102.0001.G00074</v>
      </c>
      <c r="D1002" s="1" t="str">
        <f>VLOOKUP(C1002,[1]Coa!$B$4:$C$9231,2,FALSE)</f>
        <v>GHANICETTA PUTRA AGUNG</v>
      </c>
      <c r="E1002" s="573"/>
      <c r="F1002" s="573">
        <f>SUMIF('BKAS IDR'!$E$10:$E$44,$C1002,'BKAS IDR'!$M$10:$M$44)</f>
        <v>0</v>
      </c>
    </row>
    <row r="1003" spans="3:6" ht="15" customHeight="1">
      <c r="C1003" s="53" t="str">
        <f>[1]Coa!B1003</f>
        <v>2102.0001.G00075</v>
      </c>
      <c r="D1003" s="1" t="str">
        <f>VLOOKUP(C1003,[1]Coa!$B$4:$C$9231,2,FALSE)</f>
        <v>GLOBALSOLUTION TECHNOLOGY ASEANA</v>
      </c>
      <c r="E1003" s="573"/>
      <c r="F1003" s="573">
        <f>SUMIF('BKAS IDR'!$E$10:$E$44,$C1003,'BKAS IDR'!$M$10:$M$44)</f>
        <v>0</v>
      </c>
    </row>
    <row r="1004" spans="3:6" ht="15" customHeight="1">
      <c r="C1004" s="53" t="str">
        <f>[1]Coa!B1004</f>
        <v>2102.0001.H00001</v>
      </c>
      <c r="D1004" s="1" t="str">
        <f>VLOOKUP(C1004,[1]Coa!$B$4:$C$9231,2,FALSE)</f>
        <v>HALIMAS MANDIRI</v>
      </c>
      <c r="E1004" s="573"/>
      <c r="F1004" s="573">
        <f>SUMIF('BKAS IDR'!$E$10:$E$44,$C1004,'BKAS IDR'!$M$10:$M$44)</f>
        <v>0</v>
      </c>
    </row>
    <row r="1005" spans="3:6" ht="15" customHeight="1">
      <c r="C1005" s="53" t="str">
        <f>[1]Coa!B1005</f>
        <v>2102.0001.H00002</v>
      </c>
      <c r="D1005" s="1" t="str">
        <f>VLOOKUP(C1005,[1]Coa!$B$4:$C$9231,2,FALSE)</f>
        <v>HALLIN MARINE INDONESIA</v>
      </c>
      <c r="E1005" s="573"/>
      <c r="F1005" s="573">
        <f>SUMIF('BKAS IDR'!$E$10:$E$44,$C1005,'BKAS IDR'!$M$10:$M$44)</f>
        <v>0</v>
      </c>
    </row>
    <row r="1006" spans="3:6" ht="15" customHeight="1">
      <c r="C1006" s="53" t="str">
        <f>[1]Coa!B1006</f>
        <v>2102.0001.H00003</v>
      </c>
      <c r="D1006" s="1" t="str">
        <f>VLOOKUP(C1006,[1]Coa!$B$4:$C$9231,2,FALSE)</f>
        <v>HALYA KARYA PERDANA</v>
      </c>
      <c r="E1006" s="573"/>
      <c r="F1006" s="573">
        <f>SUMIF('BKAS IDR'!$E$10:$E$44,$C1006,'BKAS IDR'!$M$10:$M$44)</f>
        <v>0</v>
      </c>
    </row>
    <row r="1007" spans="3:6" ht="15" customHeight="1">
      <c r="C1007" s="53" t="str">
        <f>[1]Coa!B1007</f>
        <v>2102.0001.H00004</v>
      </c>
      <c r="D1007" s="1" t="str">
        <f>VLOOKUP(C1007,[1]Coa!$B$4:$C$9231,2,FALSE)</f>
        <v>HAMSON PELITA</v>
      </c>
      <c r="E1007" s="573"/>
      <c r="F1007" s="573">
        <f>SUMIF('BKAS IDR'!$E$10:$E$44,$C1007,'BKAS IDR'!$M$10:$M$44)</f>
        <v>0</v>
      </c>
    </row>
    <row r="1008" spans="3:6" ht="15" customHeight="1">
      <c r="C1008" s="53" t="str">
        <f>[1]Coa!B1008</f>
        <v>2102.0001.H00005</v>
      </c>
      <c r="D1008" s="1" t="str">
        <f>VLOOKUP(C1008,[1]Coa!$B$4:$C$9231,2,FALSE)</f>
        <v>HANWHA CORPORATION</v>
      </c>
      <c r="E1008" s="573"/>
      <c r="F1008" s="573">
        <f>SUMIF('BKAS IDR'!$E$10:$E$44,$C1008,'BKAS IDR'!$M$10:$M$44)</f>
        <v>0</v>
      </c>
    </row>
    <row r="1009" spans="3:6" ht="15" customHeight="1">
      <c r="C1009" s="53" t="str">
        <f>[1]Coa!B1009</f>
        <v>2102.0001.H00006</v>
      </c>
      <c r="D1009" s="1" t="str">
        <f>VLOOKUP(C1009,[1]Coa!$B$4:$C$9231,2,FALSE)</f>
        <v>HARTEKPRIMA LISTRINDO</v>
      </c>
      <c r="E1009" s="573"/>
      <c r="F1009" s="573">
        <f>SUMIF('BKAS IDR'!$E$10:$E$44,$C1009,'BKAS IDR'!$M$10:$M$44)</f>
        <v>0</v>
      </c>
    </row>
    <row r="1010" spans="3:6" ht="15" customHeight="1">
      <c r="C1010" s="53" t="str">
        <f>[1]Coa!B1010</f>
        <v>2102.0001.H00007</v>
      </c>
      <c r="D1010" s="1" t="str">
        <f>VLOOKUP(C1010,[1]Coa!$B$4:$C$9231,2,FALSE)</f>
        <v>HAS ENVIRONMENTAL</v>
      </c>
      <c r="E1010" s="573"/>
      <c r="F1010" s="573">
        <f>SUMIF('BKAS IDR'!$E$10:$E$44,$C1010,'BKAS IDR'!$M$10:$M$44)</f>
        <v>0</v>
      </c>
    </row>
    <row r="1011" spans="3:6" ht="15" customHeight="1">
      <c r="C1011" s="53" t="str">
        <f>[1]Coa!B1011</f>
        <v>2102.0001.H00008</v>
      </c>
      <c r="D1011" s="1" t="str">
        <f>VLOOKUP(C1011,[1]Coa!$B$4:$C$9231,2,FALSE)</f>
        <v>HEMPEL</v>
      </c>
      <c r="E1011" s="573"/>
      <c r="F1011" s="573">
        <f>SUMIF('BKAS IDR'!$E$10:$E$44,$C1011,'BKAS IDR'!$M$10:$M$44)</f>
        <v>0</v>
      </c>
    </row>
    <row r="1012" spans="3:6" ht="15" customHeight="1">
      <c r="C1012" s="53" t="str">
        <f>[1]Coa!B1012</f>
        <v>2102.0001.H00009</v>
      </c>
      <c r="D1012" s="1" t="str">
        <f>VLOOKUP(C1012,[1]Coa!$B$4:$C$9231,2,FALSE)</f>
        <v>HENGTRACO PROTECSINDO, PT</v>
      </c>
      <c r="E1012" s="573"/>
      <c r="F1012" s="573">
        <f>SUMIF('BKAS IDR'!$E$10:$E$44,$C1012,'BKAS IDR'!$M$10:$M$44)</f>
        <v>0</v>
      </c>
    </row>
    <row r="1013" spans="3:6" ht="15" customHeight="1">
      <c r="C1013" s="53" t="str">
        <f>[1]Coa!B1013</f>
        <v>2102.0001.H00010</v>
      </c>
      <c r="D1013" s="1" t="str">
        <f>VLOOKUP(C1013,[1]Coa!$B$4:$C$9231,2,FALSE)</f>
        <v>HERMES TRANSINDO, PT</v>
      </c>
      <c r="E1013" s="573"/>
      <c r="F1013" s="573">
        <f>SUMIF('BKAS IDR'!$E$10:$E$44,$C1013,'BKAS IDR'!$M$10:$M$44)</f>
        <v>0</v>
      </c>
    </row>
    <row r="1014" spans="3:6" ht="15" customHeight="1">
      <c r="C1014" s="53" t="str">
        <f>[1]Coa!B1014</f>
        <v>2102.0001.H00011</v>
      </c>
      <c r="D1014" s="1" t="str">
        <f>VLOOKUP(C1014,[1]Coa!$B$4:$C$9231,2,FALSE)</f>
        <v>HH UTAMA, BALIKAPAPAN</v>
      </c>
      <c r="E1014" s="573"/>
      <c r="F1014" s="573">
        <f>SUMIF('BKAS IDR'!$E$10:$E$44,$C1014,'BKAS IDR'!$M$10:$M$44)</f>
        <v>0</v>
      </c>
    </row>
    <row r="1015" spans="3:6" ht="15" customHeight="1">
      <c r="C1015" s="53" t="str">
        <f>[1]Coa!B1015</f>
        <v>2102.0001.H00012</v>
      </c>
      <c r="D1015" s="1" t="str">
        <f>VLOOKUP(C1015,[1]Coa!$B$4:$C$9231,2,FALSE)</f>
        <v>HEAT EXCHANGER INDONESIA</v>
      </c>
      <c r="E1015" s="573"/>
      <c r="F1015" s="573">
        <f>SUMIF('BKAS IDR'!$E$10:$E$44,$C1015,'BKAS IDR'!$M$10:$M$44)</f>
        <v>0</v>
      </c>
    </row>
    <row r="1016" spans="3:6" ht="15" customHeight="1">
      <c r="C1016" s="53" t="str">
        <f>[1]Coa!B1016</f>
        <v>2102.0001.H00013</v>
      </c>
      <c r="D1016" s="1" t="str">
        <f>VLOOKUP(C1016,[1]Coa!$B$4:$C$9231,2,FALSE)</f>
        <v>HIDROFLEX INDONESIA</v>
      </c>
      <c r="E1016" s="573"/>
      <c r="F1016" s="573">
        <f>SUMIF('BKAS IDR'!$E$10:$E$44,$C1016,'BKAS IDR'!$M$10:$M$44)</f>
        <v>0</v>
      </c>
    </row>
    <row r="1017" spans="3:6" ht="15" customHeight="1">
      <c r="C1017" s="53" t="str">
        <f>[1]Coa!B1017</f>
        <v>2102.0001.H00014</v>
      </c>
      <c r="D1017" s="1" t="str">
        <f>VLOOKUP(C1017,[1]Coa!$B$4:$C$9231,2,FALSE)</f>
        <v>HI-FORCE INDONESIA</v>
      </c>
      <c r="E1017" s="573"/>
      <c r="F1017" s="573">
        <f>SUMIF('BKAS IDR'!$E$10:$E$44,$C1017,'BKAS IDR'!$M$10:$M$44)</f>
        <v>0</v>
      </c>
    </row>
    <row r="1018" spans="3:6" ht="15" customHeight="1">
      <c r="C1018" s="53" t="str">
        <f>[1]Coa!B1018</f>
        <v>2102.0001.H00015</v>
      </c>
      <c r="D1018" s="1" t="str">
        <f>VLOOKUP(C1018,[1]Coa!$B$4:$C$9231,2,FALSE)</f>
        <v>HILTI NUSANTARA, PT</v>
      </c>
      <c r="E1018" s="573"/>
      <c r="F1018" s="573">
        <f>SUMIF('BKAS IDR'!$E$10:$E$44,$C1018,'BKAS IDR'!$M$10:$M$44)</f>
        <v>0</v>
      </c>
    </row>
    <row r="1019" spans="3:6" ht="15" customHeight="1">
      <c r="C1019" s="53" t="str">
        <f>[1]Coa!B1019</f>
        <v>2102.0001.H00016</v>
      </c>
      <c r="D1019" s="1" t="str">
        <f>VLOOKUP(C1019,[1]Coa!$B$4:$C$9231,2,FALSE)</f>
        <v>HINOKA ALSINDO TEKNIK</v>
      </c>
      <c r="E1019" s="573"/>
      <c r="F1019" s="573">
        <f>SUMIF('BKAS IDR'!$E$10:$E$44,$C1019,'BKAS IDR'!$M$10:$M$44)</f>
        <v>0</v>
      </c>
    </row>
    <row r="1020" spans="3:6" ht="15" customHeight="1">
      <c r="C1020" s="53" t="str">
        <f>[1]Coa!B1020</f>
        <v>2102.0001.H00017</v>
      </c>
      <c r="D1020" s="1" t="str">
        <f>VLOOKUP(C1020,[1]Coa!$B$4:$C$9231,2,FALSE)</f>
        <v>HI-TEST</v>
      </c>
      <c r="E1020" s="573"/>
      <c r="F1020" s="573">
        <f>SUMIF('BKAS IDR'!$E$10:$E$44,$C1020,'BKAS IDR'!$M$10:$M$44)</f>
        <v>0</v>
      </c>
    </row>
    <row r="1021" spans="3:6" ht="15" customHeight="1">
      <c r="C1021" s="53" t="str">
        <f>[1]Coa!B1021</f>
        <v>2102.0001.H00018</v>
      </c>
      <c r="D1021" s="1" t="str">
        <f>VLOOKUP(C1021,[1]Coa!$B$4:$C$9231,2,FALSE)</f>
        <v>HOISTINDO CAKRA DAYA</v>
      </c>
      <c r="E1021" s="573"/>
      <c r="F1021" s="573">
        <f>SUMIF('BKAS IDR'!$E$10:$E$44,$C1021,'BKAS IDR'!$M$10:$M$44)</f>
        <v>0</v>
      </c>
    </row>
    <row r="1022" spans="3:6" ht="15" customHeight="1">
      <c r="C1022" s="53" t="str">
        <f>[1]Coa!B1022</f>
        <v>2102.0001.H00019</v>
      </c>
      <c r="D1022" s="1" t="str">
        <f>VLOOKUP(C1022,[1]Coa!$B$4:$C$9231,2,FALSE)</f>
        <v>HOKKAI INTERNATIONAL PTE LTD</v>
      </c>
      <c r="E1022" s="573"/>
      <c r="F1022" s="573">
        <f>SUMIF('BKAS IDR'!$E$10:$E$44,$C1022,'BKAS IDR'!$M$10:$M$44)</f>
        <v>0</v>
      </c>
    </row>
    <row r="1023" spans="3:6" ht="15" customHeight="1">
      <c r="C1023" s="53" t="str">
        <f>[1]Coa!B1023</f>
        <v>2102.0001.H00020</v>
      </c>
      <c r="D1023" s="1" t="str">
        <f>VLOOKUP(C1023,[1]Coa!$B$4:$C$9231,2,FALSE)</f>
        <v>HONGKONG HARDWARE PTE, LTD</v>
      </c>
      <c r="E1023" s="573"/>
      <c r="F1023" s="573">
        <f>SUMIF('BKAS IDR'!$E$10:$E$44,$C1023,'BKAS IDR'!$M$10:$M$44)</f>
        <v>0</v>
      </c>
    </row>
    <row r="1024" spans="3:6" ht="15" customHeight="1">
      <c r="C1024" s="53" t="str">
        <f>[1]Coa!B1024</f>
        <v>2102.0001.H00021</v>
      </c>
      <c r="D1024" s="1" t="str">
        <f>VLOOKUP(C1024,[1]Coa!$B$4:$C$9231,2,FALSE)</f>
        <v>HSB GLOBAL STANDARDS</v>
      </c>
      <c r="E1024" s="573"/>
      <c r="F1024" s="573">
        <f>SUMIF('BKAS IDR'!$E$10:$E$44,$C1024,'BKAS IDR'!$M$10:$M$44)</f>
        <v>0</v>
      </c>
    </row>
    <row r="1025" spans="3:6" ht="15" customHeight="1">
      <c r="C1025" s="53" t="str">
        <f>[1]Coa!B1025</f>
        <v>2102.0001.H00022</v>
      </c>
      <c r="D1025" s="1" t="str">
        <f>VLOOKUP(C1025,[1]Coa!$B$4:$C$9231,2,FALSE)</f>
        <v>HUHANDA MITRA PERSADA</v>
      </c>
      <c r="E1025" s="573"/>
      <c r="F1025" s="573">
        <f>SUMIF('BKAS IDR'!$E$10:$E$44,$C1025,'BKAS IDR'!$M$10:$M$44)</f>
        <v>0</v>
      </c>
    </row>
    <row r="1026" spans="3:6" ht="15" customHeight="1">
      <c r="C1026" s="53" t="str">
        <f>[1]Coa!B1026</f>
        <v>2102.0001.H00023</v>
      </c>
      <c r="D1026" s="1" t="str">
        <f>VLOOKUP(C1026,[1]Coa!$B$4:$C$9231,2,FALSE)</f>
        <v>HUP STEEL LTD</v>
      </c>
      <c r="E1026" s="573"/>
      <c r="F1026" s="573">
        <f>SUMIF('BKAS IDR'!$E$10:$E$44,$C1026,'BKAS IDR'!$M$10:$M$44)</f>
        <v>0</v>
      </c>
    </row>
    <row r="1027" spans="3:6" ht="15" customHeight="1">
      <c r="C1027" s="53" t="str">
        <f>[1]Coa!B1027</f>
        <v>2102.0001.H00024</v>
      </c>
      <c r="D1027" s="1" t="str">
        <f>VLOOKUP(C1027,[1]Coa!$B$4:$C$9231,2,FALSE)</f>
        <v>HUSTEEL KOREA</v>
      </c>
      <c r="E1027" s="573"/>
      <c r="F1027" s="573">
        <f>SUMIF('BKAS IDR'!$E$10:$E$44,$C1027,'BKAS IDR'!$M$10:$M$44)</f>
        <v>0</v>
      </c>
    </row>
    <row r="1028" spans="3:6" ht="15" customHeight="1">
      <c r="C1028" s="53" t="str">
        <f>[1]Coa!B1028</f>
        <v>2102.0001.H00025</v>
      </c>
      <c r="D1028" s="1" t="str">
        <f>VLOOKUP(C1028,[1]Coa!$B$4:$C$9231,2,FALSE)</f>
        <v>HOY SAN STEVEDORING PTE LTD</v>
      </c>
      <c r="E1028" s="573"/>
      <c r="F1028" s="573">
        <f>SUMIF('BKAS IDR'!$E$10:$E$44,$C1028,'BKAS IDR'!$M$10:$M$44)</f>
        <v>0</v>
      </c>
    </row>
    <row r="1029" spans="3:6" ht="15" customHeight="1">
      <c r="C1029" s="53" t="str">
        <f>[1]Coa!B1029</f>
        <v>2102.0001.H00026</v>
      </c>
      <c r="D1029" s="1" t="str">
        <f>VLOOKUP(C1029,[1]Coa!$B$4:$C$9231,2,FALSE)</f>
        <v>HONG HOCK HARDWARE Pte Ltd</v>
      </c>
      <c r="E1029" s="573"/>
      <c r="F1029" s="573">
        <f>SUMIF('BKAS IDR'!$E$10:$E$44,$C1029,'BKAS IDR'!$M$10:$M$44)</f>
        <v>0</v>
      </c>
    </row>
    <row r="1030" spans="3:6" ht="15" customHeight="1">
      <c r="C1030" s="53" t="str">
        <f>[1]Coa!B1030</f>
        <v>2102.0001.H00027</v>
      </c>
      <c r="D1030" s="1" t="str">
        <f>VLOOKUP(C1030,[1]Coa!$B$4:$C$9231,2,FALSE)</f>
        <v>HEXAREKA NIAGATAMA</v>
      </c>
      <c r="E1030" s="573"/>
      <c r="F1030" s="573">
        <f>SUMIF('BKAS IDR'!$E$10:$E$44,$C1030,'BKAS IDR'!$M$10:$M$44)</f>
        <v>0</v>
      </c>
    </row>
    <row r="1031" spans="3:6" ht="15" customHeight="1">
      <c r="C1031" s="53" t="str">
        <f>[1]Coa!B1031</f>
        <v>2102.0001.H00028</v>
      </c>
      <c r="D1031" s="1" t="str">
        <f>VLOOKUP(C1031,[1]Coa!$B$4:$C$9231,2,FALSE)</f>
        <v>HANIF PUTRA BANGKO</v>
      </c>
      <c r="E1031" s="573"/>
      <c r="F1031" s="573">
        <f>SUMIF('BKAS IDR'!$E$10:$E$44,$C1031,'BKAS IDR'!$M$10:$M$44)</f>
        <v>0</v>
      </c>
    </row>
    <row r="1032" spans="3:6" ht="15" customHeight="1">
      <c r="C1032" s="53" t="str">
        <f>[1]Coa!B1032</f>
        <v>2102.0001.H00029</v>
      </c>
      <c r="D1032" s="1" t="str">
        <f>VLOOKUP(C1032,[1]Coa!$B$4:$C$9231,2,FALSE)</f>
        <v>HAZUMI</v>
      </c>
      <c r="E1032" s="573"/>
      <c r="F1032" s="573">
        <f>SUMIF('BKAS IDR'!$E$10:$E$44,$C1032,'BKAS IDR'!$M$10:$M$44)</f>
        <v>0</v>
      </c>
    </row>
    <row r="1033" spans="3:6" ht="15" customHeight="1">
      <c r="C1033" s="53" t="str">
        <f>[1]Coa!B1033</f>
        <v>2102.0001.H00030</v>
      </c>
      <c r="D1033" s="1" t="str">
        <f>VLOOKUP(C1033,[1]Coa!$B$4:$C$9231,2,FALSE)</f>
        <v>HOE SENG HUAT PTE LTD</v>
      </c>
      <c r="E1033" s="573"/>
      <c r="F1033" s="573">
        <f>SUMIF('BKAS IDR'!$E$10:$E$44,$C1033,'BKAS IDR'!$M$10:$M$44)</f>
        <v>0</v>
      </c>
    </row>
    <row r="1034" spans="3:6" ht="15" customHeight="1">
      <c r="C1034" s="53" t="str">
        <f>[1]Coa!B1034</f>
        <v>2102.0001.H00031</v>
      </c>
      <c r="D1034" s="1" t="str">
        <f>VLOOKUP(C1034,[1]Coa!$B$4:$C$9231,2,FALSE)</f>
        <v>H&amp;L Services BV</v>
      </c>
      <c r="E1034" s="573"/>
      <c r="F1034" s="573">
        <f>SUMIF('BKAS IDR'!$E$10:$E$44,$C1034,'BKAS IDR'!$M$10:$M$44)</f>
        <v>0</v>
      </c>
    </row>
    <row r="1035" spans="3:6" ht="15" customHeight="1">
      <c r="C1035" s="53" t="str">
        <f>[1]Coa!B1035</f>
        <v>2102.0001.H00032</v>
      </c>
      <c r="D1035" s="1" t="str">
        <f>VLOOKUP(C1035,[1]Coa!$B$4:$C$9231,2,FALSE)</f>
        <v>HOTEL CITRA NUSANTARA PRAKARSA, PT</v>
      </c>
      <c r="E1035" s="573"/>
      <c r="F1035" s="573">
        <f>SUMIF('BKAS IDR'!$E$10:$E$44,$C1035,'BKAS IDR'!$M$10:$M$44)</f>
        <v>0</v>
      </c>
    </row>
    <row r="1036" spans="3:6" ht="15" customHeight="1">
      <c r="C1036" s="53" t="str">
        <f>[1]Coa!B1036</f>
        <v>2102.0001.H00033</v>
      </c>
      <c r="D1036" s="1" t="str">
        <f>VLOOKUP(C1036,[1]Coa!$B$4:$C$9231,2,FALSE)</f>
        <v>HONG HANG HARDWARE PTE LTD</v>
      </c>
      <c r="E1036" s="573"/>
      <c r="F1036" s="573">
        <f>SUMIF('BKAS IDR'!$E$10:$E$44,$C1036,'BKAS IDR'!$M$10:$M$44)</f>
        <v>0</v>
      </c>
    </row>
    <row r="1037" spans="3:6" ht="15" customHeight="1">
      <c r="C1037" s="53" t="str">
        <f>[1]Coa!B1037</f>
        <v>2102.0001.H00034</v>
      </c>
      <c r="D1037" s="1" t="str">
        <f>VLOOKUP(C1037,[1]Coa!$B$4:$C$9231,2,FALSE)</f>
        <v>HESS (INDONESIA-PANGKAH) LIMITED</v>
      </c>
      <c r="E1037" s="573"/>
      <c r="F1037" s="573">
        <f>SUMIF('BKAS IDR'!$E$10:$E$44,$C1037,'BKAS IDR'!$M$10:$M$44)</f>
        <v>0</v>
      </c>
    </row>
    <row r="1038" spans="3:6" ht="15" customHeight="1">
      <c r="C1038" s="53" t="str">
        <f>[1]Coa!B1038</f>
        <v>2102.0001.H00035</v>
      </c>
      <c r="D1038" s="1" t="str">
        <f>VLOOKUP(C1038,[1]Coa!$B$4:$C$9231,2,FALSE)</f>
        <v>HYDRA TIGHT PTY LIMITED</v>
      </c>
      <c r="E1038" s="573"/>
      <c r="F1038" s="573">
        <f>SUMIF('BKAS IDR'!$E$10:$E$44,$C1038,'BKAS IDR'!$M$10:$M$44)</f>
        <v>0</v>
      </c>
    </row>
    <row r="1039" spans="3:6" ht="15" customHeight="1">
      <c r="C1039" s="53" t="str">
        <f>[1]Coa!B1039</f>
        <v>2102.0001.H00036</v>
      </c>
      <c r="D1039" s="1" t="str">
        <f>VLOOKUP(C1039,[1]Coa!$B$4:$C$9231,2,FALSE)</f>
        <v>HUGO METAL LONCOR</v>
      </c>
      <c r="E1039" s="573"/>
      <c r="F1039" s="573">
        <f>SUMIF('BKAS IDR'!$E$10:$E$44,$C1039,'BKAS IDR'!$M$10:$M$44)</f>
        <v>0</v>
      </c>
    </row>
    <row r="1040" spans="3:6" ht="15" customHeight="1">
      <c r="C1040" s="53" t="str">
        <f>[1]Coa!B1040</f>
        <v>2102.0001.H00037</v>
      </c>
      <c r="D1040" s="1" t="str">
        <f>VLOOKUP(C1040,[1]Coa!$B$4:$C$9231,2,FALSE)</f>
        <v>Hati Mutiara</v>
      </c>
      <c r="E1040" s="573"/>
      <c r="F1040" s="573">
        <f>SUMIF('BKAS IDR'!$E$10:$E$44,$C1040,'BKAS IDR'!$M$10:$M$44)</f>
        <v>0</v>
      </c>
    </row>
    <row r="1041" spans="3:6" ht="15" customHeight="1">
      <c r="C1041" s="53" t="str">
        <f>[1]Coa!B1041</f>
        <v>2102.0001.H00038</v>
      </c>
      <c r="D1041" s="1" t="str">
        <f>VLOOKUP(C1041,[1]Coa!$B$4:$C$9231,2,FALSE)</f>
        <v>HANZHOU SHIYING MACHINE</v>
      </c>
      <c r="E1041" s="573"/>
      <c r="F1041" s="573">
        <f>SUMIF('BKAS IDR'!$E$10:$E$44,$C1041,'BKAS IDR'!$M$10:$M$44)</f>
        <v>0</v>
      </c>
    </row>
    <row r="1042" spans="3:6" ht="15" customHeight="1">
      <c r="C1042" s="53" t="str">
        <f>[1]Coa!B1042</f>
        <v>2102.0001.H00039</v>
      </c>
      <c r="D1042" s="1" t="str">
        <f>VLOOKUP(C1042,[1]Coa!$B$4:$C$9231,2,FALSE)</f>
        <v>HAIRUN NISA</v>
      </c>
      <c r="E1042" s="573"/>
      <c r="F1042" s="573">
        <f>SUMIF('BKAS IDR'!$E$10:$E$44,$C1042,'BKAS IDR'!$M$10:$M$44)</f>
        <v>0</v>
      </c>
    </row>
    <row r="1043" spans="3:6" ht="15" customHeight="1">
      <c r="C1043" s="53" t="str">
        <f>[1]Coa!B1043</f>
        <v>2102.0001.H00040</v>
      </c>
      <c r="D1043" s="1" t="str">
        <f>VLOOKUP(C1043,[1]Coa!$B$4:$C$9231,2,FALSE)</f>
        <v>HASIANA LOGISTIC</v>
      </c>
      <c r="E1043" s="573"/>
      <c r="F1043" s="573">
        <f>SUMIF('BKAS IDR'!$E$10:$E$44,$C1043,'BKAS IDR'!$M$10:$M$44)</f>
        <v>0</v>
      </c>
    </row>
    <row r="1044" spans="3:6" ht="15" customHeight="1">
      <c r="C1044" s="53" t="str">
        <f>[1]Coa!B1044</f>
        <v>2102.0001.H00041</v>
      </c>
      <c r="D1044" s="1" t="str">
        <f>VLOOKUP(C1044,[1]Coa!$B$4:$C$9231,2,FALSE)</f>
        <v>HOTEL ARYADUTA SEMANGGI</v>
      </c>
      <c r="E1044" s="573"/>
      <c r="F1044" s="573">
        <f>SUMIF('BKAS IDR'!$E$10:$E$44,$C1044,'BKAS IDR'!$M$10:$M$44)</f>
        <v>0</v>
      </c>
    </row>
    <row r="1045" spans="3:6" ht="15" customHeight="1">
      <c r="C1045" s="53" t="str">
        <f>[1]Coa!B1045</f>
        <v>2102.0001.H00042</v>
      </c>
      <c r="D1045" s="1" t="str">
        <f>VLOOKUP(C1045,[1]Coa!$B$4:$C$9231,2,FALSE)</f>
        <v>HARAPAN JAYA MUDA</v>
      </c>
      <c r="E1045" s="573"/>
      <c r="F1045" s="573">
        <f>SUMIF('BKAS IDR'!$E$10:$E$44,$C1045,'BKAS IDR'!$M$10:$M$44)</f>
        <v>0</v>
      </c>
    </row>
    <row r="1046" spans="3:6" ht="15" customHeight="1">
      <c r="C1046" s="53" t="str">
        <f>[1]Coa!B1046</f>
        <v>2102.0001.H00043</v>
      </c>
      <c r="D1046" s="1" t="str">
        <f>VLOOKUP(C1046,[1]Coa!$B$4:$C$9231,2,FALSE)</f>
        <v>HASILINDO UTAMA</v>
      </c>
      <c r="E1046" s="573"/>
      <c r="F1046" s="573">
        <f>SUMIF('BKAS IDR'!$E$10:$E$44,$C1046,'BKAS IDR'!$M$10:$M$44)</f>
        <v>0</v>
      </c>
    </row>
    <row r="1047" spans="3:6" ht="15" customHeight="1">
      <c r="C1047" s="53" t="str">
        <f>[1]Coa!B1047</f>
        <v>2102.0001.H00044</v>
      </c>
      <c r="D1047" s="1" t="str">
        <f>VLOOKUP(C1047,[1]Coa!$B$4:$C$9231,2,FALSE)</f>
        <v>HOTEL IBIS SURABAYA RAJAWALI</v>
      </c>
      <c r="E1047" s="573"/>
      <c r="F1047" s="573">
        <f>SUMIF('BKAS IDR'!$E$10:$E$44,$C1047,'BKAS IDR'!$M$10:$M$44)</f>
        <v>0</v>
      </c>
    </row>
    <row r="1048" spans="3:6" ht="15" customHeight="1">
      <c r="C1048" s="53" t="str">
        <f>[1]Coa!B1048</f>
        <v>2102.0001.H00045</v>
      </c>
      <c r="D1048" s="1" t="str">
        <f>VLOOKUP(C1048,[1]Coa!$B$4:$C$9231,2,FALSE)</f>
        <v>HILLARY PRIMA SUKSES</v>
      </c>
      <c r="E1048" s="573"/>
      <c r="F1048" s="573">
        <f>SUMIF('BKAS IDR'!$E$10:$E$44,$C1048,'BKAS IDR'!$M$10:$M$44)</f>
        <v>0</v>
      </c>
    </row>
    <row r="1049" spans="3:6" ht="15" customHeight="1">
      <c r="C1049" s="53" t="str">
        <f>[1]Coa!B1049</f>
        <v>2102.0001.H00046</v>
      </c>
      <c r="D1049" s="1" t="str">
        <f>VLOOKUP(C1049,[1]Coa!$B$4:$C$9231,2,FALSE)</f>
        <v>HYDRA ASIA ENERGY</v>
      </c>
      <c r="E1049" s="573"/>
      <c r="F1049" s="573">
        <f>SUMIF('BKAS IDR'!$E$10:$E$44,$C1049,'BKAS IDR'!$M$10:$M$44)</f>
        <v>0</v>
      </c>
    </row>
    <row r="1050" spans="3:6" ht="15" customHeight="1">
      <c r="C1050" s="53" t="str">
        <f>[1]Coa!B1050</f>
        <v>2102.0001.H00047</v>
      </c>
      <c r="D1050" s="1" t="str">
        <f>VLOOKUP(C1050,[1]Coa!$B$4:$C$9231,2,FALSE)</f>
        <v>HASTA INTERNATIONAL MACHINERY</v>
      </c>
      <c r="E1050" s="573"/>
      <c r="F1050" s="573">
        <f>SUMIF('BKAS IDR'!$E$10:$E$44,$C1050,'BKAS IDR'!$M$10:$M$44)</f>
        <v>0</v>
      </c>
    </row>
    <row r="1051" spans="3:6" ht="15" customHeight="1">
      <c r="C1051" s="53" t="str">
        <f>[1]Coa!B1051</f>
        <v>2102.0001.H00049</v>
      </c>
      <c r="D1051" s="1" t="str">
        <f>VLOOKUP(C1051,[1]Coa!$B$4:$C$9231,2,FALSE)</f>
        <v>HIDROFLEX INDONESIA</v>
      </c>
      <c r="E1051" s="573"/>
      <c r="F1051" s="573">
        <f>SUMIF('BKAS IDR'!$E$10:$E$44,$C1051,'BKAS IDR'!$M$10:$M$44)</f>
        <v>0</v>
      </c>
    </row>
    <row r="1052" spans="3:6" ht="15" customHeight="1">
      <c r="C1052" s="53" t="str">
        <f>[1]Coa!B1052</f>
        <v>2102.0001.H00051</v>
      </c>
      <c r="D1052" s="1" t="str">
        <f>VLOOKUP(C1052,[1]Coa!$B$4:$C$9231,2,FALSE)</f>
        <v>HANSWAY INDONESIA</v>
      </c>
      <c r="E1052" s="573"/>
      <c r="F1052" s="573">
        <f>SUMIF('BKAS IDR'!$E$10:$E$44,$C1052,'BKAS IDR'!$M$10:$M$44)</f>
        <v>0</v>
      </c>
    </row>
    <row r="1053" spans="3:6" ht="15" customHeight="1">
      <c r="C1053" s="53" t="str">
        <f>[1]Coa!B1053</f>
        <v>2102.0001.H00052</v>
      </c>
      <c r="D1053" s="1" t="str">
        <f>VLOOKUP(C1053,[1]Coa!$B$4:$C$9231,2,FALSE)</f>
        <v>HANA TECHNOLOGIE</v>
      </c>
      <c r="E1053" s="573"/>
      <c r="F1053" s="573">
        <f>SUMIF('BKAS IDR'!$E$10:$E$44,$C1053,'BKAS IDR'!$M$10:$M$44)</f>
        <v>0</v>
      </c>
    </row>
    <row r="1054" spans="3:6" ht="15" customHeight="1">
      <c r="C1054" s="53" t="str">
        <f>[1]Coa!B1054</f>
        <v>2102.0001.H00053</v>
      </c>
      <c r="D1054" s="1" t="str">
        <f>VLOOKUP(C1054,[1]Coa!$B$4:$C$9231,2,FALSE)</f>
        <v>HYDRATIGHT PTE LTD</v>
      </c>
      <c r="E1054" s="573"/>
      <c r="F1054" s="573">
        <f>SUMIF('BKAS IDR'!$E$10:$E$44,$C1054,'BKAS IDR'!$M$10:$M$44)</f>
        <v>0</v>
      </c>
    </row>
    <row r="1055" spans="3:6" ht="15" customHeight="1">
      <c r="C1055" s="53" t="str">
        <f>[1]Coa!B1055</f>
        <v>2102.0001.H00054</v>
      </c>
      <c r="D1055" s="1" t="str">
        <f>VLOOKUP(C1055,[1]Coa!$B$4:$C$9231,2,FALSE)</f>
        <v>HOLCIM BETON</v>
      </c>
      <c r="E1055" s="573"/>
      <c r="F1055" s="573">
        <f>SUMIF('BKAS IDR'!$E$10:$E$44,$C1055,'BKAS IDR'!$M$10:$M$44)</f>
        <v>0</v>
      </c>
    </row>
    <row r="1056" spans="3:6" ht="15" customHeight="1">
      <c r="C1056" s="53" t="str">
        <f>[1]Coa!B1056</f>
        <v>2102.0001.H00055</v>
      </c>
      <c r="D1056" s="1" t="str">
        <f>VLOOKUP(C1056,[1]Coa!$B$4:$C$9231,2,FALSE)</f>
        <v>H &amp; H UTAMA INTERNATIONAL</v>
      </c>
      <c r="E1056" s="573"/>
      <c r="F1056" s="573">
        <f>SUMIF('BKAS IDR'!$E$10:$E$44,$C1056,'BKAS IDR'!$M$10:$M$44)</f>
        <v>0</v>
      </c>
    </row>
    <row r="1057" spans="3:6" ht="15" customHeight="1">
      <c r="C1057" s="53" t="str">
        <f>[1]Coa!B1057</f>
        <v>2102.0001.H00057</v>
      </c>
      <c r="D1057" s="1" t="str">
        <f>VLOOKUP(C1057,[1]Coa!$B$4:$C$9231,2,FALSE)</f>
        <v>HARSUMAS SAKTI</v>
      </c>
      <c r="E1057" s="573"/>
      <c r="F1057" s="573">
        <f>SUMIF('BKAS IDR'!$E$10:$E$44,$C1057,'BKAS IDR'!$M$10:$M$44)</f>
        <v>0</v>
      </c>
    </row>
    <row r="1058" spans="3:6" ht="15" customHeight="1">
      <c r="C1058" s="53" t="str">
        <f>[1]Coa!B1058</f>
        <v>2102.0001.H00058</v>
      </c>
      <c r="D1058" s="1" t="str">
        <f>VLOOKUP(C1058,[1]Coa!$B$4:$C$9231,2,FALSE)</f>
        <v>HON SEN MARINE PTE LTD</v>
      </c>
      <c r="E1058" s="573"/>
      <c r="F1058" s="573">
        <f>SUMIF('BKAS IDR'!$E$10:$E$44,$C1058,'BKAS IDR'!$M$10:$M$44)</f>
        <v>0</v>
      </c>
    </row>
    <row r="1059" spans="3:6" ht="15" customHeight="1">
      <c r="C1059" s="53" t="str">
        <f>[1]Coa!B1059</f>
        <v>2102.0001.H00059</v>
      </c>
      <c r="D1059" s="1" t="str">
        <f>VLOOKUP(C1059,[1]Coa!$B$4:$C$9231,2,FALSE)</f>
        <v>HASIANNA LOGISTICS</v>
      </c>
      <c r="E1059" s="573"/>
      <c r="F1059" s="573">
        <f>SUMIF('BKAS IDR'!$E$10:$E$44,$C1059,'BKAS IDR'!$M$10:$M$44)</f>
        <v>0</v>
      </c>
    </row>
    <row r="1060" spans="3:6" ht="15" customHeight="1">
      <c r="C1060" s="53" t="str">
        <f>[1]Coa!B1060</f>
        <v>2102.0001.I00001</v>
      </c>
      <c r="D1060" s="1" t="str">
        <f>VLOOKUP(C1060,[1]Coa!$B$4:$C$9231,2,FALSE)</f>
        <v>IBU YULI / NIA</v>
      </c>
      <c r="E1060" s="573"/>
      <c r="F1060" s="573">
        <f>SUMIF('BKAS IDR'!$E$10:$E$44,$C1060,'BKAS IDR'!$M$10:$M$44)</f>
        <v>0</v>
      </c>
    </row>
    <row r="1061" spans="3:6" ht="15" customHeight="1">
      <c r="C1061" s="53" t="str">
        <f>[1]Coa!B1061</f>
        <v>2102.0001.I00002</v>
      </c>
      <c r="D1061" s="1" t="str">
        <f>VLOOKUP(C1061,[1]Coa!$B$4:$C$9231,2,FALSE)</f>
        <v>ICON STEEL</v>
      </c>
      <c r="E1061" s="573"/>
      <c r="F1061" s="573">
        <f>SUMIF('BKAS IDR'!$E$10:$E$44,$C1061,'BKAS IDR'!$M$10:$M$44)</f>
        <v>0</v>
      </c>
    </row>
    <row r="1062" spans="3:6" ht="15" customHeight="1">
      <c r="C1062" s="53" t="str">
        <f>[1]Coa!B1062</f>
        <v>2102.0001.I00003</v>
      </c>
      <c r="D1062" s="1" t="str">
        <f>VLOOKUP(C1062,[1]Coa!$B$4:$C$9231,2,FALSE)</f>
        <v>IGWARA INDUSTRIAL SERVICE &amp; TRADING</v>
      </c>
      <c r="E1062" s="573"/>
      <c r="F1062" s="573">
        <f>SUMIF('BKAS IDR'!$E$10:$E$44,$C1062,'BKAS IDR'!$M$10:$M$44)</f>
        <v>0</v>
      </c>
    </row>
    <row r="1063" spans="3:6" ht="15" customHeight="1">
      <c r="C1063" s="53" t="str">
        <f>[1]Coa!B1063</f>
        <v>2102.0001.I00004</v>
      </c>
      <c r="D1063" s="1" t="str">
        <f>VLOOKUP(C1063,[1]Coa!$B$4:$C$9231,2,FALSE)</f>
        <v>IHC HANDLING SYSTEMS VOF</v>
      </c>
      <c r="E1063" s="573"/>
      <c r="F1063" s="573">
        <f>SUMIF('BKAS IDR'!$E$10:$E$44,$C1063,'BKAS IDR'!$M$10:$M$44)</f>
        <v>0</v>
      </c>
    </row>
    <row r="1064" spans="3:6" ht="15" customHeight="1">
      <c r="C1064" s="53" t="str">
        <f>[1]Coa!B1064</f>
        <v>2102.0001.I00005</v>
      </c>
      <c r="D1064" s="1" t="str">
        <f>VLOOKUP(C1064,[1]Coa!$B$4:$C$9231,2,FALSE)</f>
        <v>ILHAM TONANG ALMANTIQ</v>
      </c>
      <c r="E1064" s="573"/>
      <c r="F1064" s="573">
        <f>SUMIF('BKAS IDR'!$E$10:$E$44,$C1064,'BKAS IDR'!$M$10:$M$44)</f>
        <v>0</v>
      </c>
    </row>
    <row r="1065" spans="3:6" ht="15" customHeight="1">
      <c r="C1065" s="53" t="str">
        <f>[1]Coa!B1065</f>
        <v>2102.0001.I00007</v>
      </c>
      <c r="D1065" s="1" t="str">
        <f>VLOOKUP(C1065,[1]Coa!$B$4:$C$9231,2,FALSE)</f>
        <v>INDO JAYA TEKNIK</v>
      </c>
      <c r="E1065" s="573"/>
      <c r="F1065" s="573">
        <f>SUMIF('BKAS IDR'!$E$10:$E$44,$C1065,'BKAS IDR'!$M$10:$M$44)</f>
        <v>0</v>
      </c>
    </row>
    <row r="1066" spans="3:6" ht="15" customHeight="1">
      <c r="C1066" s="53" t="str">
        <f>[1]Coa!B1066</f>
        <v>2102.0001.I00008</v>
      </c>
      <c r="D1066" s="1" t="str">
        <f>VLOOKUP(C1066,[1]Coa!$B$4:$C$9231,2,FALSE)</f>
        <v>INDOKARYA MANDIRI</v>
      </c>
      <c r="E1066" s="573"/>
      <c r="F1066" s="573">
        <f>SUMIF('BKAS IDR'!$E$10:$E$44,$C1066,'BKAS IDR'!$M$10:$M$44)</f>
        <v>0</v>
      </c>
    </row>
    <row r="1067" spans="3:6" ht="15" customHeight="1">
      <c r="C1067" s="53" t="str">
        <f>[1]Coa!B1067</f>
        <v>2102.0001.I00009</v>
      </c>
      <c r="D1067" s="1" t="str">
        <f>VLOOKUP(C1067,[1]Coa!$B$4:$C$9231,2,FALSE)</f>
        <v>INDOMARINE</v>
      </c>
      <c r="E1067" s="573"/>
      <c r="F1067" s="573">
        <f>SUMIF('BKAS IDR'!$E$10:$E$44,$C1067,'BKAS IDR'!$M$10:$M$44)</f>
        <v>0</v>
      </c>
    </row>
    <row r="1068" spans="3:6" ht="15" customHeight="1">
      <c r="C1068" s="53" t="str">
        <f>[1]Coa!B1068</f>
        <v>2102.0001.I00010</v>
      </c>
      <c r="D1068" s="1" t="str">
        <f>VLOOKUP(C1068,[1]Coa!$B$4:$C$9231,2,FALSE)</f>
        <v>INDOMAS EKAPUTRA</v>
      </c>
      <c r="E1068" s="573"/>
      <c r="F1068" s="573">
        <f>SUMIF('BKAS IDR'!$E$10:$E$44,$C1068,'BKAS IDR'!$M$10:$M$44)</f>
        <v>0</v>
      </c>
    </row>
    <row r="1069" spans="3:6" ht="15" customHeight="1">
      <c r="C1069" s="53" t="str">
        <f>[1]Coa!B1069</f>
        <v>2102.0001.I00011</v>
      </c>
      <c r="D1069" s="1" t="str">
        <f>VLOOKUP(C1069,[1]Coa!$B$4:$C$9231,2,FALSE)</f>
        <v>INDONESIA PROJECT LOGISTICS, PT</v>
      </c>
      <c r="E1069" s="573"/>
      <c r="F1069" s="573">
        <f>SUMIF('BKAS IDR'!$E$10:$E$44,$C1069,'BKAS IDR'!$M$10:$M$44)</f>
        <v>0</v>
      </c>
    </row>
    <row r="1070" spans="3:6" ht="15" customHeight="1">
      <c r="C1070" s="53" t="str">
        <f>[1]Coa!B1070</f>
        <v>2102.0001.I00012</v>
      </c>
      <c r="D1070" s="1" t="str">
        <f>VLOOKUP(C1070,[1]Coa!$B$4:$C$9231,2,FALSE)</f>
        <v>INSPIRAN IDEAL INDOTAMA</v>
      </c>
      <c r="E1070" s="573"/>
      <c r="F1070" s="573">
        <f>SUMIF('BKAS IDR'!$E$10:$E$44,$C1070,'BKAS IDR'!$M$10:$M$44)</f>
        <v>0</v>
      </c>
    </row>
    <row r="1071" spans="3:6" ht="15" customHeight="1">
      <c r="C1071" s="53" t="str">
        <f>[1]Coa!B1071</f>
        <v>2102.0001.I00013</v>
      </c>
      <c r="D1071" s="1" t="str">
        <f>VLOOKUP(C1071,[1]Coa!$B$4:$C$9231,2,FALSE)</f>
        <v>INTAN PERTIWI INDUSTRI</v>
      </c>
      <c r="E1071" s="573"/>
      <c r="F1071" s="573">
        <f>SUMIF('BKAS IDR'!$E$10:$E$44,$C1071,'BKAS IDR'!$M$10:$M$44)</f>
        <v>0</v>
      </c>
    </row>
    <row r="1072" spans="3:6" ht="15" customHeight="1">
      <c r="C1072" s="53" t="str">
        <f>[1]Coa!B1072</f>
        <v>2102.0001.I00014</v>
      </c>
      <c r="D1072" s="1" t="str">
        <f>VLOOKUP(C1072,[1]Coa!$B$4:$C$9231,2,FALSE)</f>
        <v>INTERNATIONAL COMBUSTION TECHNIC, PTE.LT</v>
      </c>
      <c r="E1072" s="573"/>
      <c r="F1072" s="573">
        <f>SUMIF('BKAS IDR'!$E$10:$E$44,$C1072,'BKAS IDR'!$M$10:$M$44)</f>
        <v>0</v>
      </c>
    </row>
    <row r="1073" spans="3:6" ht="15" customHeight="1">
      <c r="C1073" s="53" t="str">
        <f>[1]Coa!B1073</f>
        <v>2102.0001.I00015</v>
      </c>
      <c r="D1073" s="1" t="str">
        <f>VLOOKUP(C1073,[1]Coa!$B$4:$C$9231,2,FALSE)</f>
        <v>INTERNATIONAL PAINT</v>
      </c>
      <c r="E1073" s="573"/>
      <c r="F1073" s="573">
        <f>SUMIF('BKAS IDR'!$E$10:$E$44,$C1073,'BKAS IDR'!$M$10:$M$44)</f>
        <v>0</v>
      </c>
    </row>
    <row r="1074" spans="3:6" ht="15" customHeight="1">
      <c r="C1074" s="53" t="str">
        <f>[1]Coa!B1074</f>
        <v>2102.0001.I00016</v>
      </c>
      <c r="D1074" s="1" t="str">
        <f>VLOOKUP(C1074,[1]Coa!$B$4:$C$9231,2,FALSE)</f>
        <v>INTI BUMI ALUMINDOTAMA INDUSTRI</v>
      </c>
      <c r="E1074" s="573"/>
      <c r="F1074" s="573">
        <f>SUMIF('BKAS IDR'!$E$10:$E$44,$C1074,'BKAS IDR'!$M$10:$M$44)</f>
        <v>0</v>
      </c>
    </row>
    <row r="1075" spans="3:6" ht="15" customHeight="1">
      <c r="C1075" s="53" t="str">
        <f>[1]Coa!B1075</f>
        <v>2102.0001.I00017</v>
      </c>
      <c r="D1075" s="1" t="str">
        <f>VLOOKUP(C1075,[1]Coa!$B$4:$C$9231,2,FALSE)</f>
        <v>INTI COMPOSITE FIGLASINDO UTAMA, PT</v>
      </c>
      <c r="E1075" s="573"/>
      <c r="F1075" s="573">
        <f>SUMIF('BKAS IDR'!$E$10:$E$44,$C1075,'BKAS IDR'!$M$10:$M$44)</f>
        <v>0</v>
      </c>
    </row>
    <row r="1076" spans="3:6" ht="15" customHeight="1">
      <c r="C1076" s="53" t="str">
        <f>[1]Coa!B1076</f>
        <v>2102.0001.I00018</v>
      </c>
      <c r="D1076" s="1" t="str">
        <f>VLOOKUP(C1076,[1]Coa!$B$4:$C$9231,2,FALSE)</f>
        <v>INTI GOLDEN MULIA JAYA, PT</v>
      </c>
      <c r="E1076" s="573"/>
      <c r="F1076" s="573">
        <f>SUMIF('BKAS IDR'!$E$10:$E$44,$C1076,'BKAS IDR'!$M$10:$M$44)</f>
        <v>0</v>
      </c>
    </row>
    <row r="1077" spans="3:6" ht="15" customHeight="1">
      <c r="C1077" s="53" t="str">
        <f>[1]Coa!B1077</f>
        <v>2102.0001.I00019</v>
      </c>
      <c r="D1077" s="1" t="str">
        <f>VLOOKUP(C1077,[1]Coa!$B$4:$C$9231,2,FALSE)</f>
        <v>INTI MEKANIKA</v>
      </c>
      <c r="E1077" s="573"/>
      <c r="F1077" s="573">
        <f>SUMIF('BKAS IDR'!$E$10:$E$44,$C1077,'BKAS IDR'!$M$10:$M$44)</f>
        <v>0</v>
      </c>
    </row>
    <row r="1078" spans="3:6" ht="15" customHeight="1">
      <c r="C1078" s="53" t="str">
        <f>[1]Coa!B1078</f>
        <v>2102.0001.I00020</v>
      </c>
      <c r="D1078" s="1" t="str">
        <f>VLOOKUP(C1078,[1]Coa!$B$4:$C$9231,2,FALSE)</f>
        <v>IPP AUSTRALIA LTD</v>
      </c>
      <c r="E1078" s="573"/>
      <c r="F1078" s="573">
        <f>SUMIF('BKAS IDR'!$E$10:$E$44,$C1078,'BKAS IDR'!$M$10:$M$44)</f>
        <v>0</v>
      </c>
    </row>
    <row r="1079" spans="3:6" ht="15" customHeight="1">
      <c r="C1079" s="53" t="str">
        <f>[1]Coa!B1079</f>
        <v>2102.0001.I00021</v>
      </c>
      <c r="D1079" s="1" t="str">
        <f>VLOOKUP(C1079,[1]Coa!$B$4:$C$9231,2,FALSE)</f>
        <v>IPP INDUSTRI PTY. LTD</v>
      </c>
      <c r="E1079" s="573"/>
      <c r="F1079" s="573">
        <f>SUMIF('BKAS IDR'!$E$10:$E$44,$C1079,'BKAS IDR'!$M$10:$M$44)</f>
        <v>0</v>
      </c>
    </row>
    <row r="1080" spans="3:6" ht="15" customHeight="1">
      <c r="C1080" s="53" t="str">
        <f>[1]Coa!B1080</f>
        <v>2102.0001.I00022</v>
      </c>
      <c r="D1080" s="1" t="str">
        <f>VLOOKUP(C1080,[1]Coa!$B$4:$C$9231,2,FALSE)</f>
        <v>ISTANA METRO</v>
      </c>
      <c r="E1080" s="573"/>
      <c r="F1080" s="573">
        <f>SUMIF('BKAS IDR'!$E$10:$E$44,$C1080,'BKAS IDR'!$M$10:$M$44)</f>
        <v>0</v>
      </c>
    </row>
    <row r="1081" spans="3:6" ht="15" customHeight="1">
      <c r="C1081" s="53" t="str">
        <f>[1]Coa!B1081</f>
        <v>2102.0001.I00023</v>
      </c>
      <c r="D1081" s="1" t="str">
        <f>VLOOKUP(C1081,[1]Coa!$B$4:$C$9231,2,FALSE)</f>
        <v>ISUINDOMAS PUTRA, PT</v>
      </c>
      <c r="E1081" s="573"/>
      <c r="F1081" s="573">
        <f>SUMIF('BKAS IDR'!$E$10:$E$44,$C1081,'BKAS IDR'!$M$10:$M$44)</f>
        <v>0</v>
      </c>
    </row>
    <row r="1082" spans="3:6" ht="15" customHeight="1">
      <c r="C1082" s="53" t="str">
        <f>[1]Coa!B1082</f>
        <v>2102.0001.I00024</v>
      </c>
      <c r="D1082" s="1" t="str">
        <f>VLOOKUP(C1082,[1]Coa!$B$4:$C$9231,2,FALSE)</f>
        <v>INDAL STEEL PIPE COATING</v>
      </c>
      <c r="E1082" s="573"/>
      <c r="F1082" s="573">
        <f>SUMIF('BKAS IDR'!$E$10:$E$44,$C1082,'BKAS IDR'!$M$10:$M$44)</f>
        <v>0</v>
      </c>
    </row>
    <row r="1083" spans="3:6" ht="15" customHeight="1">
      <c r="C1083" s="53" t="str">
        <f>[1]Coa!B1083</f>
        <v>2102.0001.I00025</v>
      </c>
      <c r="D1083" s="1" t="str">
        <f>VLOOKUP(C1083,[1]Coa!$B$4:$C$9231,2,FALSE)</f>
        <v>INDOCAST FRANSASIA (ICS)</v>
      </c>
      <c r="E1083" s="573"/>
      <c r="F1083" s="573">
        <f>SUMIF('BKAS IDR'!$E$10:$E$44,$C1083,'BKAS IDR'!$M$10:$M$44)</f>
        <v>0</v>
      </c>
    </row>
    <row r="1084" spans="3:6" ht="15" customHeight="1">
      <c r="C1084" s="53" t="str">
        <f>[1]Coa!B1084</f>
        <v>2102.0001.I00026</v>
      </c>
      <c r="D1084" s="1" t="str">
        <f>VLOOKUP(C1084,[1]Coa!$B$4:$C$9231,2,FALSE)</f>
        <v>ITEX SRI QUALITY SERVICES</v>
      </c>
      <c r="E1084" s="573"/>
      <c r="F1084" s="573">
        <f>SUMIF('BKAS IDR'!$E$10:$E$44,$C1084,'BKAS IDR'!$M$10:$M$44)</f>
        <v>0</v>
      </c>
    </row>
    <row r="1085" spans="3:6" ht="15" customHeight="1">
      <c r="C1085" s="53" t="str">
        <f>[1]Coa!B1085</f>
        <v>2102.0001.I00027</v>
      </c>
      <c r="D1085" s="1" t="str">
        <f>VLOOKUP(C1085,[1]Coa!$B$4:$C$9231,2,FALSE)</f>
        <v>IBS INSURANCE BROKING SERVICES</v>
      </c>
      <c r="E1085" s="573"/>
      <c r="F1085" s="573">
        <f>SUMIF('BKAS IDR'!$E$10:$E$44,$C1085,'BKAS IDR'!$M$10:$M$44)</f>
        <v>0</v>
      </c>
    </row>
    <row r="1086" spans="3:6" ht="15" customHeight="1">
      <c r="C1086" s="53" t="str">
        <f>[1]Coa!B1086</f>
        <v>2102.0001.I00028</v>
      </c>
      <c r="D1086" s="1" t="str">
        <f>VLOOKUP(C1086,[1]Coa!$B$4:$C$9231,2,FALSE)</f>
        <v>INSANI MEDICAL CENTER</v>
      </c>
      <c r="E1086" s="573"/>
      <c r="F1086" s="573">
        <f>SUMIF('BKAS IDR'!$E$10:$E$44,$C1086,'BKAS IDR'!$M$10:$M$44)</f>
        <v>0</v>
      </c>
    </row>
    <row r="1087" spans="3:6" ht="15" customHeight="1">
      <c r="C1087" s="53" t="str">
        <f>[1]Coa!B1087</f>
        <v>2102.0001.I00029</v>
      </c>
      <c r="D1087" s="1" t="str">
        <f>VLOOKUP(C1087,[1]Coa!$B$4:$C$9231,2,FALSE)</f>
        <v>IVANY MOTOR</v>
      </c>
      <c r="E1087" s="573"/>
      <c r="F1087" s="573">
        <f>SUMIF('BKAS IDR'!$E$10:$E$44,$C1087,'BKAS IDR'!$M$10:$M$44)</f>
        <v>0</v>
      </c>
    </row>
    <row r="1088" spans="3:6" ht="15" customHeight="1">
      <c r="C1088" s="53" t="str">
        <f>[1]Coa!B1088</f>
        <v>2102.0001.I00030</v>
      </c>
      <c r="D1088" s="1" t="str">
        <f>VLOOKUP(C1088,[1]Coa!$B$4:$C$9231,2,FALSE)</f>
        <v>Ibu Purwitasari</v>
      </c>
      <c r="E1088" s="573"/>
      <c r="F1088" s="573">
        <f>SUMIF('BKAS IDR'!$E$10:$E$44,$C1088,'BKAS IDR'!$M$10:$M$44)</f>
        <v>0</v>
      </c>
    </row>
    <row r="1089" spans="3:6" ht="15" customHeight="1">
      <c r="C1089" s="53" t="str">
        <f>[1]Coa!B1089</f>
        <v>2102.0001.I00031</v>
      </c>
      <c r="D1089" s="1" t="str">
        <f>VLOOKUP(C1089,[1]Coa!$B$4:$C$9231,2,FALSE)</f>
        <v>IFORTE SOLUSI INFOTEK</v>
      </c>
      <c r="E1089" s="573"/>
      <c r="F1089" s="573">
        <f>SUMIF('BKAS IDR'!$E$10:$E$44,$C1089,'BKAS IDR'!$M$10:$M$44)</f>
        <v>0</v>
      </c>
    </row>
    <row r="1090" spans="3:6" ht="15" customHeight="1">
      <c r="C1090" s="53" t="str">
        <f>[1]Coa!B1090</f>
        <v>2102.0001.I00032</v>
      </c>
      <c r="D1090" s="1" t="str">
        <f>VLOOKUP(C1090,[1]Coa!$B$4:$C$9231,2,FALSE)</f>
        <v>INDOSOL MULTIDAYA</v>
      </c>
      <c r="E1090" s="573"/>
      <c r="F1090" s="573">
        <f>SUMIF('BKAS IDR'!$E$10:$E$44,$C1090,'BKAS IDR'!$M$10:$M$44)</f>
        <v>0</v>
      </c>
    </row>
    <row r="1091" spans="3:6" ht="15" customHeight="1">
      <c r="C1091" s="53" t="str">
        <f>[1]Coa!B1091</f>
        <v>2102.0001.I00033</v>
      </c>
      <c r="D1091" s="1" t="str">
        <f>VLOOKUP(C1091,[1]Coa!$B$4:$C$9231,2,FALSE)</f>
        <v>ITT CORPORATION</v>
      </c>
      <c r="E1091" s="573"/>
      <c r="F1091" s="573">
        <f>SUMIF('BKAS IDR'!$E$10:$E$44,$C1091,'BKAS IDR'!$M$10:$M$44)</f>
        <v>0</v>
      </c>
    </row>
    <row r="1092" spans="3:6" ht="15" customHeight="1">
      <c r="C1092" s="53" t="str">
        <f>[1]Coa!B1092</f>
        <v>2102.0001.I00034</v>
      </c>
      <c r="D1092" s="1" t="str">
        <f>VLOOKUP(C1092,[1]Coa!$B$4:$C$9231,2,FALSE)</f>
        <v>INDAH MULYA JAYA UTAMA</v>
      </c>
      <c r="E1092" s="573"/>
      <c r="F1092" s="573">
        <f>SUMIF('BKAS IDR'!$E$10:$E$44,$C1092,'BKAS IDR'!$M$10:$M$44)</f>
        <v>0</v>
      </c>
    </row>
    <row r="1093" spans="3:6" ht="15" customHeight="1">
      <c r="C1093" s="53" t="str">
        <f>[1]Coa!B1093</f>
        <v>2102.0001.I00035</v>
      </c>
      <c r="D1093" s="1" t="str">
        <f>VLOOKUP(C1093,[1]Coa!$B$4:$C$9231,2,FALSE)</f>
        <v>INDUSTRIALINDO KONSULTRAIN SERVICES</v>
      </c>
      <c r="E1093" s="573"/>
      <c r="F1093" s="573">
        <f>SUMIF('BKAS IDR'!$E$10:$E$44,$C1093,'BKAS IDR'!$M$10:$M$44)</f>
        <v>0</v>
      </c>
    </row>
    <row r="1094" spans="3:6" ht="15" customHeight="1">
      <c r="C1094" s="53" t="str">
        <f>[1]Coa!B1094</f>
        <v>2102.0001.I00036</v>
      </c>
      <c r="D1094" s="1" t="str">
        <f>VLOOKUP(C1094,[1]Coa!$B$4:$C$9231,2,FALSE)</f>
        <v>IBU YULVIA VALENTINNA</v>
      </c>
      <c r="E1094" s="573"/>
      <c r="F1094" s="573">
        <f>SUMIF('BKAS IDR'!$E$10:$E$44,$C1094,'BKAS IDR'!$M$10:$M$44)</f>
        <v>0</v>
      </c>
    </row>
    <row r="1095" spans="3:6" ht="15" customHeight="1">
      <c r="C1095" s="53" t="str">
        <f>[1]Coa!B1095</f>
        <v>2102.0001.I00037</v>
      </c>
      <c r="D1095" s="1" t="str">
        <f>VLOOKUP(C1095,[1]Coa!$B$4:$C$9231,2,FALSE)</f>
        <v>IBU NUNUNG NURHAYATI</v>
      </c>
      <c r="E1095" s="573"/>
      <c r="F1095" s="573">
        <f>SUMIF('BKAS IDR'!$E$10:$E$44,$C1095,'BKAS IDR'!$M$10:$M$44)</f>
        <v>0</v>
      </c>
    </row>
    <row r="1096" spans="3:6" ht="15" customHeight="1">
      <c r="C1096" s="53" t="str">
        <f>[1]Coa!B1096</f>
        <v>2102.0001.I00038</v>
      </c>
      <c r="D1096" s="1" t="str">
        <f>VLOOKUP(C1096,[1]Coa!$B$4:$C$9231,2,FALSE)</f>
        <v>IHC HYDROHAMMER B.V</v>
      </c>
      <c r="E1096" s="573"/>
      <c r="F1096" s="573">
        <f>SUMIF('BKAS IDR'!$E$10:$E$44,$C1096,'BKAS IDR'!$M$10:$M$44)</f>
        <v>0</v>
      </c>
    </row>
    <row r="1097" spans="3:6" ht="15" customHeight="1">
      <c r="C1097" s="53" t="str">
        <f>[1]Coa!B1097</f>
        <v>2102.0001.I00039</v>
      </c>
      <c r="D1097" s="1" t="str">
        <f>VLOOKUP(C1097,[1]Coa!$B$4:$C$9231,2,FALSE)</f>
        <v>IBU MARDINI HARYATI</v>
      </c>
      <c r="E1097" s="573"/>
      <c r="F1097" s="573">
        <f>SUMIF('BKAS IDR'!$E$10:$E$44,$C1097,'BKAS IDR'!$M$10:$M$44)</f>
        <v>0</v>
      </c>
    </row>
    <row r="1098" spans="3:6" ht="15" customHeight="1">
      <c r="C1098" s="53" t="str">
        <f>[1]Coa!B1098</f>
        <v>2102.0001.I00041</v>
      </c>
      <c r="D1098" s="1" t="str">
        <f>VLOOKUP(C1098,[1]Coa!$B$4:$C$9231,2,FALSE)</f>
        <v>IBU YULINA TALEMANUAL</v>
      </c>
      <c r="E1098" s="573"/>
      <c r="F1098" s="573">
        <f>SUMIF('BKAS IDR'!$E$10:$E$44,$C1098,'BKAS IDR'!$M$10:$M$44)</f>
        <v>0</v>
      </c>
    </row>
    <row r="1099" spans="3:6" ht="15" customHeight="1">
      <c r="C1099" s="53" t="str">
        <f>[1]Coa!B1099</f>
        <v>2102.0001.I00042</v>
      </c>
      <c r="D1099" s="1" t="str">
        <f>VLOOKUP(C1099,[1]Coa!$B$4:$C$9231,2,FALSE)</f>
        <v>IPAL TEKNIK</v>
      </c>
      <c r="E1099" s="573"/>
      <c r="F1099" s="573">
        <f>SUMIF('BKAS IDR'!$E$10:$E$44,$C1099,'BKAS IDR'!$M$10:$M$44)</f>
        <v>0</v>
      </c>
    </row>
    <row r="1100" spans="3:6" ht="15" customHeight="1">
      <c r="C1100" s="53" t="str">
        <f>[1]Coa!B1100</f>
        <v>2102.0001.I00043</v>
      </c>
      <c r="D1100" s="1" t="str">
        <f>VLOOKUP(C1100,[1]Coa!$B$4:$C$9231,2,FALSE)</f>
        <v>INTI MUTU SEJAHTERA NUSANTARA</v>
      </c>
      <c r="E1100" s="573"/>
      <c r="F1100" s="573">
        <f>SUMIF('BKAS IDR'!$E$10:$E$44,$C1100,'BKAS IDR'!$M$10:$M$44)</f>
        <v>0</v>
      </c>
    </row>
    <row r="1101" spans="3:6" ht="15" customHeight="1">
      <c r="C1101" s="53" t="str">
        <f>[1]Coa!B1101</f>
        <v>2102.0001.I00044</v>
      </c>
      <c r="D1101" s="1" t="str">
        <f>VLOOKUP(C1101,[1]Coa!$B$4:$C$9231,2,FALSE)</f>
        <v>IBU EKA</v>
      </c>
      <c r="E1101" s="573"/>
      <c r="F1101" s="573">
        <f>SUMIF('BKAS IDR'!$E$10:$E$44,$C1101,'BKAS IDR'!$M$10:$M$44)</f>
        <v>0</v>
      </c>
    </row>
    <row r="1102" spans="3:6" ht="15" customHeight="1">
      <c r="C1102" s="53" t="str">
        <f>[1]Coa!B1102</f>
        <v>2102.0001.I00045</v>
      </c>
      <c r="D1102" s="1" t="str">
        <f>VLOOKUP(C1102,[1]Coa!$B$4:$C$9231,2,FALSE)</f>
        <v>INDRA JAYA PRATAMA, CV.</v>
      </c>
      <c r="E1102" s="573"/>
      <c r="F1102" s="573">
        <f>SUMIF('BKAS IDR'!$E$10:$E$44,$C1102,'BKAS IDR'!$M$10:$M$44)</f>
        <v>0</v>
      </c>
    </row>
    <row r="1103" spans="3:6" ht="15" customHeight="1">
      <c r="C1103" s="53" t="str">
        <f>[1]Coa!B1103</f>
        <v>2102.0001.I00046</v>
      </c>
      <c r="D1103" s="1" t="str">
        <f>VLOOKUP(C1103,[1]Coa!$B$4:$C$9231,2,FALSE)</f>
        <v>IBU YUSNELLY</v>
      </c>
      <c r="E1103" s="573"/>
      <c r="F1103" s="573">
        <f>SUMIF('BKAS IDR'!$E$10:$E$44,$C1103,'BKAS IDR'!$M$10:$M$44)</f>
        <v>0</v>
      </c>
    </row>
    <row r="1104" spans="3:6" ht="15" customHeight="1">
      <c r="C1104" s="53" t="str">
        <f>[1]Coa!B1104</f>
        <v>2102.0001.I00047</v>
      </c>
      <c r="D1104" s="1" t="str">
        <f>VLOOKUP(C1104,[1]Coa!$B$4:$C$9231,2,FALSE)</f>
        <v>IHSAN BOR</v>
      </c>
      <c r="E1104" s="573"/>
      <c r="F1104" s="573">
        <f>SUMIF('BKAS IDR'!$E$10:$E$44,$C1104,'BKAS IDR'!$M$10:$M$44)</f>
        <v>0</v>
      </c>
    </row>
    <row r="1105" spans="3:6" ht="15" customHeight="1">
      <c r="C1105" s="53" t="str">
        <f>[1]Coa!B1105</f>
        <v>2102.0001.I00048</v>
      </c>
      <c r="D1105" s="1" t="str">
        <f>VLOOKUP(C1105,[1]Coa!$B$4:$C$9231,2,FALSE)</f>
        <v>INDAH JAYA</v>
      </c>
      <c r="E1105" s="573"/>
      <c r="F1105" s="573">
        <f>SUMIF('BKAS IDR'!$E$10:$E$44,$C1105,'BKAS IDR'!$M$10:$M$44)</f>
        <v>0</v>
      </c>
    </row>
    <row r="1106" spans="3:6" ht="15" customHeight="1">
      <c r="C1106" s="53" t="str">
        <f>[1]Coa!B1106</f>
        <v>2102.0001.I00049</v>
      </c>
      <c r="D1106" s="1" t="str">
        <f>VLOOKUP(C1106,[1]Coa!$B$4:$C$9231,2,FALSE)</f>
        <v>INDOCOMM</v>
      </c>
      <c r="E1106" s="573"/>
      <c r="F1106" s="573">
        <f>SUMIF('BKAS IDR'!$E$10:$E$44,$C1106,'BKAS IDR'!$M$10:$M$44)</f>
        <v>0</v>
      </c>
    </row>
    <row r="1107" spans="3:6" ht="15" customHeight="1">
      <c r="C1107" s="53" t="str">
        <f>[1]Coa!B1107</f>
        <v>2102.0001.I00050</v>
      </c>
      <c r="D1107" s="1" t="str">
        <f>VLOOKUP(C1107,[1]Coa!$B$4:$C$9231,2,FALSE)</f>
        <v>IBU KUSMAWATI</v>
      </c>
      <c r="E1107" s="573"/>
      <c r="F1107" s="573">
        <f>SUMIF('BKAS IDR'!$E$10:$E$44,$C1107,'BKAS IDR'!$M$10:$M$44)</f>
        <v>0</v>
      </c>
    </row>
    <row r="1108" spans="3:6" ht="15" customHeight="1">
      <c r="C1108" s="53" t="str">
        <f>[1]Coa!B1108</f>
        <v>2102.0001.I00051</v>
      </c>
      <c r="D1108" s="1" t="str">
        <f>VLOOKUP(C1108,[1]Coa!$B$4:$C$9231,2,FALSE)</f>
        <v>INDO TEHNIK MITRA PRATAMA</v>
      </c>
      <c r="E1108" s="573"/>
      <c r="F1108" s="573">
        <f>SUMIF('BKAS IDR'!$E$10:$E$44,$C1108,'BKAS IDR'!$M$10:$M$44)</f>
        <v>0</v>
      </c>
    </row>
    <row r="1109" spans="3:6" ht="15" customHeight="1">
      <c r="C1109" s="53" t="str">
        <f>[1]Coa!B1109</f>
        <v>2102.0001.I00052</v>
      </c>
      <c r="D1109" s="1" t="str">
        <f>VLOOKUP(C1109,[1]Coa!$B$4:$C$9231,2,FALSE)</f>
        <v>INDO TEKNIK</v>
      </c>
      <c r="E1109" s="573"/>
      <c r="F1109" s="573">
        <f>SUMIF('BKAS IDR'!$E$10:$E$44,$C1109,'BKAS IDR'!$M$10:$M$44)</f>
        <v>0</v>
      </c>
    </row>
    <row r="1110" spans="3:6" ht="15" customHeight="1">
      <c r="C1110" s="53" t="str">
        <f>[1]Coa!B1110</f>
        <v>2102.0001.I00053</v>
      </c>
      <c r="D1110" s="1" t="str">
        <f>VLOOKUP(C1110,[1]Coa!$B$4:$C$9231,2,FALSE)</f>
        <v>INTAN PERMATA SARI</v>
      </c>
      <c r="E1110" s="573"/>
      <c r="F1110" s="573">
        <f>SUMIF('BKAS IDR'!$E$10:$E$44,$C1110,'BKAS IDR'!$M$10:$M$44)</f>
        <v>0</v>
      </c>
    </row>
    <row r="1111" spans="3:6" ht="15" customHeight="1">
      <c r="C1111" s="53" t="str">
        <f>[1]Coa!B1111</f>
        <v>2102.0001.I00054</v>
      </c>
      <c r="D1111" s="1" t="str">
        <f>VLOOKUP(C1111,[1]Coa!$B$4:$C$9231,2,FALSE)</f>
        <v>INDOTIMAS SAKTIPERKASA</v>
      </c>
      <c r="E1111" s="573"/>
      <c r="F1111" s="573">
        <f>SUMIF('BKAS IDR'!$E$10:$E$44,$C1111,'BKAS IDR'!$M$10:$M$44)</f>
        <v>0</v>
      </c>
    </row>
    <row r="1112" spans="3:6" ht="15" customHeight="1">
      <c r="C1112" s="53" t="str">
        <f>[1]Coa!B1112</f>
        <v>2102.0001.I00055</v>
      </c>
      <c r="D1112" s="1" t="str">
        <f>VLOOKUP(C1112,[1]Coa!$B$4:$C$9231,2,FALSE)</f>
        <v>IOCS ASIA PTE. LTD.</v>
      </c>
      <c r="E1112" s="573"/>
      <c r="F1112" s="573">
        <f>SUMIF('BKAS IDR'!$E$10:$E$44,$C1112,'BKAS IDR'!$M$10:$M$44)</f>
        <v>0</v>
      </c>
    </row>
    <row r="1113" spans="3:6" ht="15" customHeight="1">
      <c r="C1113" s="53" t="str">
        <f>[1]Coa!B1113</f>
        <v>2102.0001.I00056</v>
      </c>
      <c r="D1113" s="1" t="str">
        <f>VLOOKUP(C1113,[1]Coa!$B$4:$C$9231,2,FALSE)</f>
        <v>INDO COMPRESSION INTERNATIONAL, PT.</v>
      </c>
      <c r="E1113" s="573"/>
      <c r="F1113" s="573">
        <f>SUMIF('BKAS IDR'!$E$10:$E$44,$C1113,'BKAS IDR'!$M$10:$M$44)</f>
        <v>0</v>
      </c>
    </row>
    <row r="1114" spans="3:6" ht="15" customHeight="1">
      <c r="C1114" s="53" t="str">
        <f>[1]Coa!B1114</f>
        <v>2102.0001.I00057</v>
      </c>
      <c r="D1114" s="1" t="str">
        <f>VLOOKUP(C1114,[1]Coa!$B$4:$C$9231,2,FALSE)</f>
        <v>INDAH KIAT PULP &amp; PAPER. Tbk, PT.</v>
      </c>
      <c r="E1114" s="573"/>
      <c r="F1114" s="573">
        <f>SUMIF('BKAS IDR'!$E$10:$E$44,$C1114,'BKAS IDR'!$M$10:$M$44)</f>
        <v>0</v>
      </c>
    </row>
    <row r="1115" spans="3:6" ht="15" customHeight="1">
      <c r="C1115" s="53" t="str">
        <f>[1]Coa!B1115</f>
        <v>2102.0001.I00058</v>
      </c>
      <c r="D1115" s="1" t="str">
        <f>VLOOKUP(C1115,[1]Coa!$B$4:$C$9231,2,FALSE)</f>
        <v>INDOACTION</v>
      </c>
      <c r="E1115" s="573"/>
      <c r="F1115" s="573">
        <f>SUMIF('BKAS IDR'!$E$10:$E$44,$C1115,'BKAS IDR'!$M$10:$M$44)</f>
        <v>0</v>
      </c>
    </row>
    <row r="1116" spans="3:6" ht="15" customHeight="1">
      <c r="C1116" s="53" t="str">
        <f>[1]Coa!B1116</f>
        <v>2102.0001.I00059</v>
      </c>
      <c r="D1116" s="1" t="str">
        <f>VLOOKUP(C1116,[1]Coa!$B$4:$C$9231,2,FALSE)</f>
        <v>INDO MULTI SEJAHTERA</v>
      </c>
      <c r="E1116" s="573"/>
      <c r="F1116" s="573">
        <f>SUMIF('BKAS IDR'!$E$10:$E$44,$C1116,'BKAS IDR'!$M$10:$M$44)</f>
        <v>0</v>
      </c>
    </row>
    <row r="1117" spans="3:6" ht="15" customHeight="1">
      <c r="C1117" s="53" t="str">
        <f>[1]Coa!B1117</f>
        <v>2102.0001.I00060</v>
      </c>
      <c r="D1117" s="1" t="str">
        <f>VLOOKUP(C1117,[1]Coa!$B$4:$C$9231,2,FALSE)</f>
        <v>IBU YULITA VIRNA DEWI</v>
      </c>
      <c r="E1117" s="573"/>
      <c r="F1117" s="573">
        <f>SUMIF('BKAS IDR'!$E$10:$E$44,$C1117,'BKAS IDR'!$M$10:$M$44)</f>
        <v>0</v>
      </c>
    </row>
    <row r="1118" spans="3:6" ht="15" customHeight="1">
      <c r="C1118" s="53" t="str">
        <f>[1]Coa!B1118</f>
        <v>2102.0001.I00061</v>
      </c>
      <c r="D1118" s="1" t="str">
        <f>VLOOKUP(C1118,[1]Coa!$B$4:$C$9231,2,FALSE)</f>
        <v>IR. YULIANTO</v>
      </c>
      <c r="E1118" s="573"/>
      <c r="F1118" s="573">
        <f>SUMIF('BKAS IDR'!$E$10:$E$44,$C1118,'BKAS IDR'!$M$10:$M$44)</f>
        <v>0</v>
      </c>
    </row>
    <row r="1119" spans="3:6" ht="15" customHeight="1">
      <c r="C1119" s="53" t="str">
        <f>[1]Coa!B1119</f>
        <v>2102.0001.I00062</v>
      </c>
      <c r="D1119" s="1" t="str">
        <f>VLOOKUP(C1119,[1]Coa!$B$4:$C$9231,2,FALSE)</f>
        <v>IGA BINA MIX</v>
      </c>
      <c r="E1119" s="573"/>
      <c r="F1119" s="573">
        <f>SUMIF('BKAS IDR'!$E$10:$E$44,$C1119,'BKAS IDR'!$M$10:$M$44)</f>
        <v>0</v>
      </c>
    </row>
    <row r="1120" spans="3:6" ht="15" customHeight="1">
      <c r="C1120" s="53" t="str">
        <f>[1]Coa!B1120</f>
        <v>2102.0001.I00063</v>
      </c>
      <c r="D1120" s="1" t="str">
        <f>VLOOKUP(C1120,[1]Coa!$B$4:$C$9231,2,FALSE)</f>
        <v>INDOKOMAS BUANA PERKASA (CEGELEC WORLD)</v>
      </c>
      <c r="E1120" s="573"/>
      <c r="F1120" s="573">
        <f>SUMIF('BKAS IDR'!$E$10:$E$44,$C1120,'BKAS IDR'!$M$10:$M$44)</f>
        <v>0</v>
      </c>
    </row>
    <row r="1121" spans="3:6" ht="15" customHeight="1">
      <c r="C1121" s="53" t="str">
        <f>[1]Coa!B1121</f>
        <v>2102.0001.I00064</v>
      </c>
      <c r="D1121" s="1" t="str">
        <f>VLOOKUP(C1121,[1]Coa!$B$4:$C$9231,2,FALSE)</f>
        <v>IBU ERLINAWATI</v>
      </c>
      <c r="E1121" s="573"/>
      <c r="F1121" s="573">
        <f>SUMIF('BKAS IDR'!$E$10:$E$44,$C1121,'BKAS IDR'!$M$10:$M$44)</f>
        <v>0</v>
      </c>
    </row>
    <row r="1122" spans="3:6" ht="15" customHeight="1">
      <c r="C1122" s="53" t="str">
        <f>[1]Coa!B1122</f>
        <v>2102.0001.I00065</v>
      </c>
      <c r="D1122" s="1" t="str">
        <f>VLOOKUP(C1122,[1]Coa!$B$4:$C$9231,2,FALSE)</f>
        <v>INDONESIAN SERVICE BUREAU, PT.</v>
      </c>
      <c r="E1122" s="573"/>
      <c r="F1122" s="573">
        <f>SUMIF('BKAS IDR'!$E$10:$E$44,$C1122,'BKAS IDR'!$M$10:$M$44)</f>
        <v>0</v>
      </c>
    </row>
    <row r="1123" spans="3:6" ht="15" customHeight="1">
      <c r="C1123" s="53" t="str">
        <f>[1]Coa!B1123</f>
        <v>2102.0001.I00066</v>
      </c>
      <c r="D1123" s="1" t="str">
        <f>VLOOKUP(C1123,[1]Coa!$B$4:$C$9231,2,FALSE)</f>
        <v>INDO PARNA</v>
      </c>
      <c r="E1123" s="573"/>
      <c r="F1123" s="573">
        <f>SUMIF('BKAS IDR'!$E$10:$E$44,$C1123,'BKAS IDR'!$M$10:$M$44)</f>
        <v>0</v>
      </c>
    </row>
    <row r="1124" spans="3:6" ht="15" customHeight="1">
      <c r="C1124" s="53" t="str">
        <f>[1]Coa!B1124</f>
        <v>2102.0001.I00067</v>
      </c>
      <c r="D1124" s="1" t="str">
        <f>VLOOKUP(C1124,[1]Coa!$B$4:$C$9231,2,FALSE)</f>
        <v>IBJ COAL, PT.</v>
      </c>
      <c r="E1124" s="573"/>
      <c r="F1124" s="573">
        <f>SUMIF('BKAS IDR'!$E$10:$E$44,$C1124,'BKAS IDR'!$M$10:$M$44)</f>
        <v>0</v>
      </c>
    </row>
    <row r="1125" spans="3:6" ht="15" customHeight="1">
      <c r="C1125" s="53" t="str">
        <f>[1]Coa!B1125</f>
        <v>2102.0001.I00068</v>
      </c>
      <c r="D1125" s="1" t="str">
        <f>VLOOKUP(C1125,[1]Coa!$B$4:$C$9231,2,FALSE)</f>
        <v>INDOLOK BAKTI UTAMA</v>
      </c>
      <c r="E1125" s="573"/>
      <c r="F1125" s="573">
        <f>SUMIF('BKAS IDR'!$E$10:$E$44,$C1125,'BKAS IDR'!$M$10:$M$44)</f>
        <v>0</v>
      </c>
    </row>
    <row r="1126" spans="3:6" ht="15" customHeight="1">
      <c r="C1126" s="53" t="str">
        <f>[1]Coa!B1126</f>
        <v>2102.0001.I00069</v>
      </c>
      <c r="D1126" s="1" t="str">
        <f>VLOOKUP(C1126,[1]Coa!$B$4:$C$9231,2,FALSE)</f>
        <v>IKM SUBSEA SINGAPORE PTE LTD</v>
      </c>
      <c r="E1126" s="573"/>
      <c r="F1126" s="573">
        <f>SUMIF('BKAS IDR'!$E$10:$E$44,$C1126,'BKAS IDR'!$M$10:$M$44)</f>
        <v>0</v>
      </c>
    </row>
    <row r="1127" spans="3:6" ht="15" customHeight="1">
      <c r="C1127" s="53" t="str">
        <f>[1]Coa!B1127</f>
        <v>2102.0001.I00070</v>
      </c>
      <c r="D1127" s="1" t="str">
        <f>VLOOKUP(C1127,[1]Coa!$B$4:$C$9231,2,FALSE)</f>
        <v>INDONESIA BARUNA DIVING</v>
      </c>
      <c r="E1127" s="573"/>
      <c r="F1127" s="573">
        <f>SUMIF('BKAS IDR'!$E$10:$E$44,$C1127,'BKAS IDR'!$M$10:$M$44)</f>
        <v>0</v>
      </c>
    </row>
    <row r="1128" spans="3:6" ht="15" customHeight="1">
      <c r="C1128" s="53" t="str">
        <f>[1]Coa!B1128</f>
        <v>2102.0001.I00071</v>
      </c>
      <c r="D1128" s="1" t="str">
        <f>VLOOKUP(C1128,[1]Coa!$B$4:$C$9231,2,FALSE)</f>
        <v>INTRACO PENTA WAHANA</v>
      </c>
      <c r="E1128" s="573"/>
      <c r="F1128" s="573">
        <f>SUMIF('BKAS IDR'!$E$10:$E$44,$C1128,'BKAS IDR'!$M$10:$M$44)</f>
        <v>0</v>
      </c>
    </row>
    <row r="1129" spans="3:6" ht="15" customHeight="1">
      <c r="C1129" s="53" t="str">
        <f>[1]Coa!B1129</f>
        <v>2102.0001.I00072</v>
      </c>
      <c r="D1129" s="1" t="str">
        <f>VLOOKUP(C1129,[1]Coa!$B$4:$C$9231,2,FALSE)</f>
        <v>INNOVATIVE MAINTENANCE SYSTEMS</v>
      </c>
      <c r="E1129" s="573"/>
      <c r="F1129" s="573">
        <f>SUMIF('BKAS IDR'!$E$10:$E$44,$C1129,'BKAS IDR'!$M$10:$M$44)</f>
        <v>0</v>
      </c>
    </row>
    <row r="1130" spans="3:6" ht="15" customHeight="1">
      <c r="C1130" s="53" t="str">
        <f>[1]Coa!B1130</f>
        <v>2102.0001.I00073</v>
      </c>
      <c r="D1130" s="1" t="str">
        <f>VLOOKUP(C1130,[1]Coa!$B$4:$C$9231,2,FALSE)</f>
        <v>IDEALTATA BUILDING PRODUCTS</v>
      </c>
      <c r="E1130" s="573"/>
      <c r="F1130" s="573">
        <f>SUMIF('BKAS IDR'!$E$10:$E$44,$C1130,'BKAS IDR'!$M$10:$M$44)</f>
        <v>0</v>
      </c>
    </row>
    <row r="1131" spans="3:6" ht="15" customHeight="1">
      <c r="C1131" s="53" t="str">
        <f>[1]Coa!B1131</f>
        <v>2102.0001.I00074</v>
      </c>
      <c r="D1131" s="1" t="str">
        <f>VLOOKUP(C1131,[1]Coa!$B$4:$C$9231,2,FALSE)</f>
        <v>INDOSAMA PERSADA</v>
      </c>
      <c r="E1131" s="573"/>
      <c r="F1131" s="573">
        <f>SUMIF('BKAS IDR'!$E$10:$E$44,$C1131,'BKAS IDR'!$M$10:$M$44)</f>
        <v>0</v>
      </c>
    </row>
    <row r="1132" spans="3:6" ht="15" customHeight="1">
      <c r="C1132" s="53" t="str">
        <f>[1]Coa!B1132</f>
        <v>2102.0001.I00075</v>
      </c>
      <c r="D1132" s="1" t="str">
        <f>VLOOKUP(C1132,[1]Coa!$B$4:$C$9231,2,FALSE)</f>
        <v>INSTRUMENTATION ENGINEERING AND SERVICES</v>
      </c>
      <c r="E1132" s="573"/>
      <c r="F1132" s="573">
        <f>SUMIF('BKAS IDR'!$E$10:$E$44,$C1132,'BKAS IDR'!$M$10:$M$44)</f>
        <v>0</v>
      </c>
    </row>
    <row r="1133" spans="3:6" ht="15" customHeight="1">
      <c r="C1133" s="53" t="str">
        <f>[1]Coa!B1133</f>
        <v>2102.0001.I00077</v>
      </c>
      <c r="D1133" s="1" t="str">
        <f>VLOOKUP(C1133,[1]Coa!$B$4:$C$9231,2,FALSE)</f>
        <v>IBU ROSLINA ( HP 081321885236 )</v>
      </c>
      <c r="E1133" s="573"/>
      <c r="F1133" s="573">
        <f>SUMIF('BKAS IDR'!$E$10:$E$44,$C1133,'BKAS IDR'!$M$10:$M$44)</f>
        <v>0</v>
      </c>
    </row>
    <row r="1134" spans="3:6" ht="15" customHeight="1">
      <c r="C1134" s="53" t="str">
        <f>[1]Coa!B1134</f>
        <v>2102.0001.I00078</v>
      </c>
      <c r="D1134" s="1" t="str">
        <f>VLOOKUP(C1134,[1]Coa!$B$4:$C$9231,2,FALSE)</f>
        <v>INTI DUTA SURYA</v>
      </c>
      <c r="E1134" s="573"/>
      <c r="F1134" s="573">
        <f>SUMIF('BKAS IDR'!$E$10:$E$44,$C1134,'BKAS IDR'!$M$10:$M$44)</f>
        <v>0</v>
      </c>
    </row>
    <row r="1135" spans="3:6" ht="15" customHeight="1">
      <c r="C1135" s="53" t="str">
        <f>[1]Coa!B1135</f>
        <v>2102.0001.I00079</v>
      </c>
      <c r="D1135" s="1" t="str">
        <f>VLOOKUP(C1135,[1]Coa!$B$4:$C$9231,2,FALSE)</f>
        <v>INSTRUTEK SOLUSINDO</v>
      </c>
      <c r="E1135" s="573"/>
      <c r="F1135" s="573">
        <f>SUMIF('BKAS IDR'!$E$10:$E$44,$C1135,'BKAS IDR'!$M$10:$M$44)</f>
        <v>0</v>
      </c>
    </row>
    <row r="1136" spans="3:6" ht="15" customHeight="1">
      <c r="C1136" s="53" t="str">
        <f>[1]Coa!B1136</f>
        <v>2102.0001.I00080</v>
      </c>
      <c r="D1136" s="1" t="str">
        <f>VLOOKUP(C1136,[1]Coa!$B$4:$C$9231,2,FALSE)</f>
        <v>ILTHABI MANDIRI TEHNIK</v>
      </c>
      <c r="E1136" s="573"/>
      <c r="F1136" s="573">
        <f>SUMIF('BKAS IDR'!$E$10:$E$44,$C1136,'BKAS IDR'!$M$10:$M$44)</f>
        <v>0</v>
      </c>
    </row>
    <row r="1137" spans="3:6" ht="15" customHeight="1">
      <c r="C1137" s="53" t="str">
        <f>[1]Coa!B1137</f>
        <v>2102.0001.I00081</v>
      </c>
      <c r="D1137" s="1" t="str">
        <f>VLOOKUP(C1137,[1]Coa!$B$4:$C$9231,2,FALSE)</f>
        <v>INTEGRASI SOLUTIONS</v>
      </c>
      <c r="E1137" s="573"/>
      <c r="F1137" s="573">
        <f>SUMIF('BKAS IDR'!$E$10:$E$44,$C1137,'BKAS IDR'!$M$10:$M$44)</f>
        <v>0</v>
      </c>
    </row>
    <row r="1138" spans="3:6" ht="15" customHeight="1">
      <c r="C1138" s="53" t="str">
        <f>[1]Coa!B1138</f>
        <v>2102.0001.I00082</v>
      </c>
      <c r="D1138" s="1" t="str">
        <f>VLOOKUP(C1138,[1]Coa!$B$4:$C$9231,2,FALSE)</f>
        <v>INDOPROMO</v>
      </c>
      <c r="E1138" s="573"/>
      <c r="F1138" s="573">
        <f>SUMIF('BKAS IDR'!$E$10:$E$44,$C1138,'BKAS IDR'!$M$10:$M$44)</f>
        <v>0</v>
      </c>
    </row>
    <row r="1139" spans="3:6" ht="15" customHeight="1">
      <c r="C1139" s="53" t="str">
        <f>[1]Coa!B1139</f>
        <v>2102.0001.I00083</v>
      </c>
      <c r="D1139" s="1" t="str">
        <f>VLOOKUP(C1139,[1]Coa!$B$4:$C$9231,2,FALSE)</f>
        <v>ISBI</v>
      </c>
      <c r="E1139" s="573"/>
      <c r="F1139" s="573">
        <f>SUMIF('BKAS IDR'!$E$10:$E$44,$C1139,'BKAS IDR'!$M$10:$M$44)</f>
        <v>0</v>
      </c>
    </row>
    <row r="1140" spans="3:6" ht="15" customHeight="1">
      <c r="C1140" s="53" t="str">
        <f>[1]Coa!B1140</f>
        <v>2102.0001.I00084</v>
      </c>
      <c r="D1140" s="1" t="str">
        <f>VLOOKUP(C1140,[1]Coa!$B$4:$C$9231,2,FALSE)</f>
        <v>IRIDIAN SURYA WAHANA</v>
      </c>
      <c r="E1140" s="573"/>
      <c r="F1140" s="573">
        <f>SUMIF('BKAS IDR'!$E$10:$E$44,$C1140,'BKAS IDR'!$M$10:$M$44)</f>
        <v>0</v>
      </c>
    </row>
    <row r="1141" spans="3:6" ht="15" customHeight="1">
      <c r="C1141" s="53" t="str">
        <f>[1]Coa!B1141</f>
        <v>2102.0001.I00085</v>
      </c>
      <c r="D1141" s="1" t="str">
        <f>VLOOKUP(C1141,[1]Coa!$B$4:$C$9231,2,FALSE)</f>
        <v>IKM INDONESIA</v>
      </c>
      <c r="E1141" s="573"/>
      <c r="F1141" s="573">
        <f>SUMIF('BKAS IDR'!$E$10:$E$44,$C1141,'BKAS IDR'!$M$10:$M$44)</f>
        <v>0</v>
      </c>
    </row>
    <row r="1142" spans="3:6" ht="15" customHeight="1">
      <c r="C1142" s="53" t="str">
        <f>[1]Coa!B1142</f>
        <v>2102.0001.J00001</v>
      </c>
      <c r="D1142" s="1" t="str">
        <f>VLOOKUP(C1142,[1]Coa!$B$4:$C$9231,2,FALSE)</f>
        <v>JAKASIS TEKNOLOGI</v>
      </c>
      <c r="E1142" s="573"/>
      <c r="F1142" s="573">
        <f>SUMIF('BKAS IDR'!$E$10:$E$44,$C1142,'BKAS IDR'!$M$10:$M$44)</f>
        <v>0</v>
      </c>
    </row>
    <row r="1143" spans="3:6" ht="15" customHeight="1">
      <c r="C1143" s="53" t="str">
        <f>[1]Coa!B1143</f>
        <v>2102.0001.J00002</v>
      </c>
      <c r="D1143" s="1" t="str">
        <f>VLOOKUP(C1143,[1]Coa!$B$4:$C$9231,2,FALSE)</f>
        <v>JAMES WALKER SINGAPORE, PTE LTD</v>
      </c>
      <c r="E1143" s="573"/>
      <c r="F1143" s="573">
        <f>SUMIF('BKAS IDR'!$E$10:$E$44,$C1143,'BKAS IDR'!$M$10:$M$44)</f>
        <v>0</v>
      </c>
    </row>
    <row r="1144" spans="3:6" ht="15" customHeight="1">
      <c r="C1144" s="53" t="str">
        <f>[1]Coa!B1144</f>
        <v>2102.0001.J00003</v>
      </c>
      <c r="D1144" s="1" t="str">
        <f>VLOOKUP(C1144,[1]Coa!$B$4:$C$9231,2,FALSE)</f>
        <v>JASA KARYA</v>
      </c>
      <c r="E1144" s="573"/>
      <c r="F1144" s="573">
        <f>SUMIF('BKAS IDR'!$E$10:$E$44,$C1144,'BKAS IDR'!$M$10:$M$44)</f>
        <v>0</v>
      </c>
    </row>
    <row r="1145" spans="3:6" ht="15" customHeight="1">
      <c r="C1145" s="53" t="str">
        <f>[1]Coa!B1145</f>
        <v>2102.0001.J00004</v>
      </c>
      <c r="D1145" s="1" t="str">
        <f>VLOOKUP(C1145,[1]Coa!$B$4:$C$9231,2,FALSE)</f>
        <v>JAVA VELOSI MANDIRI, PT</v>
      </c>
      <c r="E1145" s="573"/>
      <c r="F1145" s="573">
        <f>SUMIF('BKAS IDR'!$E$10:$E$44,$C1145,'BKAS IDR'!$M$10:$M$44)</f>
        <v>0</v>
      </c>
    </row>
    <row r="1146" spans="3:6" ht="15" customHeight="1">
      <c r="C1146" s="53" t="str">
        <f>[1]Coa!B1146</f>
        <v>2102.0001.J00005</v>
      </c>
      <c r="D1146" s="1" t="str">
        <f>VLOOKUP(C1146,[1]Coa!$B$4:$C$9231,2,FALSE)</f>
        <v>JAYA AGUNG</v>
      </c>
      <c r="E1146" s="573"/>
      <c r="F1146" s="573">
        <f>SUMIF('BKAS IDR'!$E$10:$E$44,$C1146,'BKAS IDR'!$M$10:$M$44)</f>
        <v>0</v>
      </c>
    </row>
    <row r="1147" spans="3:6" ht="15" customHeight="1">
      <c r="C1147" s="53" t="str">
        <f>[1]Coa!B1147</f>
        <v>2102.0001.J00006</v>
      </c>
      <c r="D1147" s="1" t="str">
        <f>VLOOKUP(C1147,[1]Coa!$B$4:$C$9231,2,FALSE)</f>
        <v>JAYA KURNIA PERKASA</v>
      </c>
      <c r="E1147" s="573"/>
      <c r="F1147" s="573">
        <f>SUMIF('BKAS IDR'!$E$10:$E$44,$C1147,'BKAS IDR'!$M$10:$M$44)</f>
        <v>0</v>
      </c>
    </row>
    <row r="1148" spans="3:6" ht="15" customHeight="1">
      <c r="C1148" s="53" t="str">
        <f>[1]Coa!B1148</f>
        <v>2102.0001.J00007</v>
      </c>
      <c r="D1148" s="1" t="str">
        <f>VLOOKUP(C1148,[1]Coa!$B$4:$C$9231,2,FALSE)</f>
        <v>JAYA MANDIRI, TOKO</v>
      </c>
      <c r="E1148" s="573"/>
      <c r="F1148" s="573">
        <f>SUMIF('BKAS IDR'!$E$10:$E$44,$C1148,'BKAS IDR'!$M$10:$M$44)</f>
        <v>0</v>
      </c>
    </row>
    <row r="1149" spans="3:6" ht="15" customHeight="1">
      <c r="C1149" s="53" t="str">
        <f>[1]Coa!B1149</f>
        <v>2102.0001.J00008</v>
      </c>
      <c r="D1149" s="1" t="str">
        <f>VLOOKUP(C1149,[1]Coa!$B$4:$C$9231,2,FALSE)</f>
        <v>JAYA PRINTING</v>
      </c>
      <c r="E1149" s="573"/>
      <c r="F1149" s="573">
        <f>SUMIF('BKAS IDR'!$E$10:$E$44,$C1149,'BKAS IDR'!$M$10:$M$44)</f>
        <v>0</v>
      </c>
    </row>
    <row r="1150" spans="3:6" ht="15" customHeight="1">
      <c r="C1150" s="53" t="str">
        <f>[1]Coa!B1150</f>
        <v>2102.0001.J00009</v>
      </c>
      <c r="D1150" s="1" t="str">
        <f>VLOOKUP(C1150,[1]Coa!$B$4:$C$9231,2,FALSE)</f>
        <v>JDR CABLES</v>
      </c>
      <c r="E1150" s="573"/>
      <c r="F1150" s="573">
        <f>SUMIF('BKAS IDR'!$E$10:$E$44,$C1150,'BKAS IDR'!$M$10:$M$44)</f>
        <v>0</v>
      </c>
    </row>
    <row r="1151" spans="3:6" ht="15" customHeight="1">
      <c r="C1151" s="53" t="str">
        <f>[1]Coa!B1151</f>
        <v>2102.0001.J00010</v>
      </c>
      <c r="D1151" s="1" t="str">
        <f>VLOOKUP(C1151,[1]Coa!$B$4:$C$9231,2,FALSE)</f>
        <v>JEJAK HASANAH</v>
      </c>
      <c r="E1151" s="573"/>
      <c r="F1151" s="573">
        <f>SUMIF('BKAS IDR'!$E$10:$E$44,$C1151,'BKAS IDR'!$M$10:$M$44)</f>
        <v>0</v>
      </c>
    </row>
    <row r="1152" spans="3:6" ht="15" customHeight="1">
      <c r="C1152" s="53" t="str">
        <f>[1]Coa!B1152</f>
        <v>2102.0001.J00011</v>
      </c>
      <c r="D1152" s="1" t="str">
        <f>VLOOKUP(C1152,[1]Coa!$B$4:$C$9231,2,FALSE)</f>
        <v>JES PIPELINES LTD.</v>
      </c>
      <c r="E1152" s="573"/>
      <c r="F1152" s="573">
        <f>SUMIF('BKAS IDR'!$E$10:$E$44,$C1152,'BKAS IDR'!$M$10:$M$44)</f>
        <v>0</v>
      </c>
    </row>
    <row r="1153" spans="3:6" ht="15" customHeight="1">
      <c r="C1153" s="53" t="str">
        <f>[1]Coa!B1153</f>
        <v>2102.0001.J00012</v>
      </c>
      <c r="D1153" s="1" t="str">
        <f>VLOOKUP(C1153,[1]Coa!$B$4:$C$9231,2,FALSE)</f>
        <v>JORD ENGINEERING (JORD BALKE-DUERR PTE L</v>
      </c>
      <c r="E1153" s="573"/>
      <c r="F1153" s="573">
        <f>SUMIF('BKAS IDR'!$E$10:$E$44,$C1153,'BKAS IDR'!$M$10:$M$44)</f>
        <v>0</v>
      </c>
    </row>
    <row r="1154" spans="3:6" ht="15" customHeight="1">
      <c r="C1154" s="53" t="str">
        <f>[1]Coa!B1154</f>
        <v>2102.0001.J00013</v>
      </c>
      <c r="D1154" s="1" t="str">
        <f>VLOOKUP(C1154,[1]Coa!$B$4:$C$9231,2,FALSE)</f>
        <v>JU CHAN CORPORATION</v>
      </c>
      <c r="E1154" s="573"/>
      <c r="F1154" s="573">
        <f>SUMIF('BKAS IDR'!$E$10:$E$44,$C1154,'BKAS IDR'!$M$10:$M$44)</f>
        <v>0</v>
      </c>
    </row>
    <row r="1155" spans="3:6" ht="15" customHeight="1">
      <c r="C1155" s="53" t="str">
        <f>[1]Coa!B1155</f>
        <v>2102.0001.J00014</v>
      </c>
      <c r="D1155" s="1" t="str">
        <f>VLOOKUP(C1155,[1]Coa!$B$4:$C$9231,2,FALSE)</f>
        <v>JAWA TIRTAMARIN</v>
      </c>
      <c r="E1155" s="573"/>
      <c r="F1155" s="573">
        <f>SUMIF('BKAS IDR'!$E$10:$E$44,$C1155,'BKAS IDR'!$M$10:$M$44)</f>
        <v>0</v>
      </c>
    </row>
    <row r="1156" spans="3:6" ht="15" customHeight="1">
      <c r="C1156" s="53" t="str">
        <f>[1]Coa!B1156</f>
        <v>2102.0001.J00015</v>
      </c>
      <c r="D1156" s="1" t="str">
        <f>VLOOKUP(C1156,[1]Coa!$B$4:$C$9231,2,FALSE)</f>
        <v>JOHAR BARU</v>
      </c>
      <c r="E1156" s="573"/>
      <c r="F1156" s="573">
        <f>SUMIF('BKAS IDR'!$E$10:$E$44,$C1156,'BKAS IDR'!$M$10:$M$44)</f>
        <v>0</v>
      </c>
    </row>
    <row r="1157" spans="3:6" ht="15" customHeight="1">
      <c r="C1157" s="53" t="str">
        <f>[1]Coa!B1157</f>
        <v>2102.0001.J00016</v>
      </c>
      <c r="D1157" s="1" t="str">
        <f>VLOOKUP(C1157,[1]Coa!$B$4:$C$9231,2,FALSE)</f>
        <v>JAYA ABADI</v>
      </c>
      <c r="E1157" s="573"/>
      <c r="F1157" s="573">
        <f>SUMIF('BKAS IDR'!$E$10:$E$44,$C1157,'BKAS IDR'!$M$10:$M$44)</f>
        <v>0</v>
      </c>
    </row>
    <row r="1158" spans="3:6" ht="15" customHeight="1">
      <c r="C1158" s="53" t="str">
        <f>[1]Coa!B1158</f>
        <v>2102.0001.J00017</v>
      </c>
      <c r="D1158" s="1" t="str">
        <f>VLOOKUP(C1158,[1]Coa!$B$4:$C$9231,2,FALSE)</f>
        <v>JAYA MAJU</v>
      </c>
      <c r="E1158" s="573"/>
      <c r="F1158" s="573">
        <f>SUMIF('BKAS IDR'!$E$10:$E$44,$C1158,'BKAS IDR'!$M$10:$M$44)</f>
        <v>0</v>
      </c>
    </row>
    <row r="1159" spans="3:6" ht="15" customHeight="1">
      <c r="C1159" s="53" t="str">
        <f>[1]Coa!B1159</f>
        <v>2102.0001.J00018</v>
      </c>
      <c r="D1159" s="1" t="str">
        <f>VLOOKUP(C1159,[1]Coa!$B$4:$C$9231,2,FALSE)</f>
        <v>JP NELSON OFFSHORE SERVICES</v>
      </c>
      <c r="E1159" s="573"/>
      <c r="F1159" s="573">
        <f>SUMIF('BKAS IDR'!$E$10:$E$44,$C1159,'BKAS IDR'!$M$10:$M$44)</f>
        <v>0</v>
      </c>
    </row>
    <row r="1160" spans="3:6" ht="15" customHeight="1">
      <c r="C1160" s="53" t="str">
        <f>[1]Coa!B1160</f>
        <v>2102.0001.J00019</v>
      </c>
      <c r="D1160" s="1" t="str">
        <f>VLOOKUP(C1160,[1]Coa!$B$4:$C$9231,2,FALSE)</f>
        <v>JAYA KENCANA</v>
      </c>
      <c r="E1160" s="573"/>
      <c r="F1160" s="573">
        <f>SUMIF('BKAS IDR'!$E$10:$E$44,$C1160,'BKAS IDR'!$M$10:$M$44)</f>
        <v>0</v>
      </c>
    </row>
    <row r="1161" spans="3:6" ht="15" customHeight="1">
      <c r="C1161" s="53" t="str">
        <f>[1]Coa!B1161</f>
        <v>2102.0001.J00020</v>
      </c>
      <c r="D1161" s="1" t="str">
        <f>VLOOKUP(C1161,[1]Coa!$B$4:$C$9231,2,FALSE)</f>
        <v>JW MARINE SOLUTION PTE LTD</v>
      </c>
      <c r="E1161" s="573"/>
      <c r="F1161" s="573">
        <f>SUMIF('BKAS IDR'!$E$10:$E$44,$C1161,'BKAS IDR'!$M$10:$M$44)</f>
        <v>0</v>
      </c>
    </row>
    <row r="1162" spans="3:6" ht="15" customHeight="1">
      <c r="C1162" s="53" t="str">
        <f>[1]Coa!B1162</f>
        <v>2102.0001.J00021</v>
      </c>
      <c r="D1162" s="1" t="str">
        <f>VLOOKUP(C1162,[1]Coa!$B$4:$C$9231,2,FALSE)</f>
        <v>JAYANTARA SETIA SEJAHTERA</v>
      </c>
      <c r="E1162" s="573"/>
      <c r="F1162" s="573">
        <f>SUMIF('BKAS IDR'!$E$10:$E$44,$C1162,'BKAS IDR'!$M$10:$M$44)</f>
        <v>0</v>
      </c>
    </row>
    <row r="1163" spans="3:6" ht="15" customHeight="1">
      <c r="C1163" s="53" t="str">
        <f>[1]Coa!B1163</f>
        <v>2102.0001.J00022</v>
      </c>
      <c r="D1163" s="1" t="str">
        <f>VLOOKUP(C1163,[1]Coa!$B$4:$C$9231,2,FALSE)</f>
        <v>JOHAN MALONDA MUSTIKA &amp; REKAN</v>
      </c>
      <c r="E1163" s="573"/>
      <c r="F1163" s="573">
        <f>SUMIF('BKAS IDR'!$E$10:$E$44,$C1163,'BKAS IDR'!$M$10:$M$44)</f>
        <v>0</v>
      </c>
    </row>
    <row r="1164" spans="3:6" ht="15" customHeight="1">
      <c r="C1164" s="53" t="str">
        <f>[1]Coa!B1164</f>
        <v>2102.0001.J00023</v>
      </c>
      <c r="D1164" s="1" t="str">
        <f>VLOOKUP(C1164,[1]Coa!$B$4:$C$9231,2,FALSE)</f>
        <v>JW MACS PTE LTD</v>
      </c>
      <c r="E1164" s="573"/>
      <c r="F1164" s="573">
        <f>SUMIF('BKAS IDR'!$E$10:$E$44,$C1164,'BKAS IDR'!$M$10:$M$44)</f>
        <v>0</v>
      </c>
    </row>
    <row r="1165" spans="3:6" ht="15" customHeight="1">
      <c r="C1165" s="53" t="str">
        <f>[1]Coa!B1165</f>
        <v>2102.0001.J00024</v>
      </c>
      <c r="D1165" s="1" t="str">
        <f>VLOOKUP(C1165,[1]Coa!$B$4:$C$9231,2,FALSE)</f>
        <v>JOBSDB INDONESIA</v>
      </c>
      <c r="E1165" s="573"/>
      <c r="F1165" s="573">
        <f>SUMIF('BKAS IDR'!$E$10:$E$44,$C1165,'BKAS IDR'!$M$10:$M$44)</f>
        <v>0</v>
      </c>
    </row>
    <row r="1166" spans="3:6" ht="15" customHeight="1">
      <c r="C1166" s="53" t="str">
        <f>[1]Coa!B1166</f>
        <v>2102.0001.J00025</v>
      </c>
      <c r="D1166" s="1" t="str">
        <f>VLOOKUP(C1166,[1]Coa!$B$4:$C$9231,2,FALSE)</f>
        <v>JAMES WALKER ASIA</v>
      </c>
      <c r="E1166" s="573"/>
      <c r="F1166" s="573">
        <f>SUMIF('BKAS IDR'!$E$10:$E$44,$C1166,'BKAS IDR'!$M$10:$M$44)</f>
        <v>0</v>
      </c>
    </row>
    <row r="1167" spans="3:6" ht="15" customHeight="1">
      <c r="C1167" s="53" t="str">
        <f>[1]Coa!B1167</f>
        <v>2102.0001.J00026</v>
      </c>
      <c r="D1167" s="1" t="str">
        <f>VLOOKUP(C1167,[1]Coa!$B$4:$C$9231,2,FALSE)</f>
        <v>JJS INDONESIA</v>
      </c>
      <c r="E1167" s="573"/>
      <c r="F1167" s="573">
        <f>SUMIF('BKAS IDR'!$E$10:$E$44,$C1167,'BKAS IDR'!$M$10:$M$44)</f>
        <v>0</v>
      </c>
    </row>
    <row r="1168" spans="3:6" ht="15" customHeight="1">
      <c r="C1168" s="53" t="str">
        <f>[1]Coa!B1168</f>
        <v>2102.0001.J00027</v>
      </c>
      <c r="D1168" s="1" t="str">
        <f>VLOOKUP(C1168,[1]Coa!$B$4:$C$9231,2,FALSE)</f>
        <v>JAYA READY MIX</v>
      </c>
      <c r="E1168" s="573"/>
      <c r="F1168" s="573">
        <f>SUMIF('BKAS IDR'!$E$10:$E$44,$C1168,'BKAS IDR'!$M$10:$M$44)</f>
        <v>0</v>
      </c>
    </row>
    <row r="1169" spans="3:6" ht="15" customHeight="1">
      <c r="C1169" s="53" t="str">
        <f>[1]Coa!B1169</f>
        <v>2102.0001.J00028</v>
      </c>
      <c r="D1169" s="1" t="str">
        <f>VLOOKUP(C1169,[1]Coa!$B$4:$C$9231,2,FALSE)</f>
        <v>JAYANTANI</v>
      </c>
      <c r="E1169" s="573"/>
      <c r="F1169" s="573">
        <f>SUMIF('BKAS IDR'!$E$10:$E$44,$C1169,'BKAS IDR'!$M$10:$M$44)</f>
        <v>0</v>
      </c>
    </row>
    <row r="1170" spans="3:6" ht="15" customHeight="1">
      <c r="C1170" s="53" t="str">
        <f>[1]Coa!B1170</f>
        <v>2102.0001.J00029</v>
      </c>
      <c r="D1170" s="1" t="str">
        <f>VLOOKUP(C1170,[1]Coa!$B$4:$C$9231,2,FALSE)</f>
        <v>JW MARRIOT</v>
      </c>
      <c r="E1170" s="573"/>
      <c r="F1170" s="573">
        <f>SUMIF('BKAS IDR'!$E$10:$E$44,$C1170,'BKAS IDR'!$M$10:$M$44)</f>
        <v>0</v>
      </c>
    </row>
    <row r="1171" spans="3:6" ht="15" customHeight="1">
      <c r="C1171" s="53" t="str">
        <f>[1]Coa!B1171</f>
        <v>2102.0001.J00030</v>
      </c>
      <c r="D1171" s="1" t="str">
        <f>VLOOKUP(C1171,[1]Coa!$B$4:$C$9231,2,FALSE)</f>
        <v>JURONG AUTOBLAST SERVICES PTE LTD</v>
      </c>
      <c r="E1171" s="573"/>
      <c r="F1171" s="573">
        <f>SUMIF('BKAS IDR'!$E$10:$E$44,$C1171,'BKAS IDR'!$M$10:$M$44)</f>
        <v>0</v>
      </c>
    </row>
    <row r="1172" spans="3:6" ht="15" customHeight="1">
      <c r="C1172" s="53" t="str">
        <f>[1]Coa!B1172</f>
        <v>2102.0001.J00031</v>
      </c>
      <c r="D1172" s="1" t="str">
        <f>VLOOKUP(C1172,[1]Coa!$B$4:$C$9231,2,FALSE)</f>
        <v>JESINDO HARTECH PRIMA</v>
      </c>
      <c r="E1172" s="573"/>
      <c r="F1172" s="573">
        <f>SUMIF('BKAS IDR'!$E$10:$E$44,$C1172,'BKAS IDR'!$M$10:$M$44)</f>
        <v>0</v>
      </c>
    </row>
    <row r="1173" spans="3:6" ht="15" customHeight="1">
      <c r="C1173" s="53" t="str">
        <f>[1]Coa!B1173</f>
        <v>2102.0001.J00032</v>
      </c>
      <c r="D1173" s="1" t="str">
        <f>VLOOKUP(C1173,[1]Coa!$B$4:$C$9231,2,FALSE)</f>
        <v>JOTUN INDONESIA</v>
      </c>
      <c r="E1173" s="573"/>
      <c r="F1173" s="573">
        <f>SUMIF('BKAS IDR'!$E$10:$E$44,$C1173,'BKAS IDR'!$M$10:$M$44)</f>
        <v>0</v>
      </c>
    </row>
    <row r="1174" spans="3:6" ht="15" customHeight="1">
      <c r="C1174" s="53" t="str">
        <f>[1]Coa!B1174</f>
        <v>2102.0001.J00033</v>
      </c>
      <c r="D1174" s="1" t="str">
        <f>VLOOKUP(C1174,[1]Coa!$B$4:$C$9231,2,FALSE)</f>
        <v>JAKARTA INTERNATIONAL CONTAINER TERMINAL</v>
      </c>
      <c r="E1174" s="573"/>
      <c r="F1174" s="573">
        <f>SUMIF('BKAS IDR'!$E$10:$E$44,$C1174,'BKAS IDR'!$M$10:$M$44)</f>
        <v>0</v>
      </c>
    </row>
    <row r="1175" spans="3:6" ht="15" customHeight="1">
      <c r="C1175" s="53" t="str">
        <f>[1]Coa!B1175</f>
        <v>2102.0001.J00034</v>
      </c>
      <c r="D1175" s="1" t="str">
        <f>VLOOKUP(C1175,[1]Coa!$B$4:$C$9231,2,FALSE)</f>
        <v>JASA ANGKASA SEMESTA, TBK.</v>
      </c>
      <c r="E1175" s="573"/>
      <c r="F1175" s="573">
        <f>SUMIF('BKAS IDR'!$E$10:$E$44,$C1175,'BKAS IDR'!$M$10:$M$44)</f>
        <v>0</v>
      </c>
    </row>
    <row r="1176" spans="3:6" ht="15" customHeight="1">
      <c r="C1176" s="53" t="str">
        <f>[1]Coa!B1176</f>
        <v>2102.0001.J00035</v>
      </c>
      <c r="D1176" s="1" t="str">
        <f>VLOOKUP(C1176,[1]Coa!$B$4:$C$9231,2,FALSE)</f>
        <v>JATRINDO</v>
      </c>
      <c r="E1176" s="573"/>
      <c r="F1176" s="573">
        <f>SUMIF('BKAS IDR'!$E$10:$E$44,$C1176,'BKAS IDR'!$M$10:$M$44)</f>
        <v>0</v>
      </c>
    </row>
    <row r="1177" spans="3:6" ht="15" customHeight="1">
      <c r="C1177" s="53" t="str">
        <f>[1]Coa!B1177</f>
        <v>2102.0001.J00036</v>
      </c>
      <c r="D1177" s="1" t="str">
        <f>VLOOKUP(C1177,[1]Coa!$B$4:$C$9231,2,FALSE)</f>
        <v>JABAL NUR, CV</v>
      </c>
      <c r="E1177" s="573"/>
      <c r="F1177" s="573">
        <f>SUMIF('BKAS IDR'!$E$10:$E$44,$C1177,'BKAS IDR'!$M$10:$M$44)</f>
        <v>0</v>
      </c>
    </row>
    <row r="1178" spans="3:6" ht="15" customHeight="1">
      <c r="C1178" s="53" t="str">
        <f>[1]Coa!B1178</f>
        <v>2102.0001.J00037</v>
      </c>
      <c r="D1178" s="1" t="str">
        <f>VLOOKUP(C1178,[1]Coa!$B$4:$C$9231,2,FALSE)</f>
        <v>JETEC INDONESIA, PT.</v>
      </c>
      <c r="E1178" s="573"/>
      <c r="F1178" s="573">
        <f>SUMIF('BKAS IDR'!$E$10:$E$44,$C1178,'BKAS IDR'!$M$10:$M$44)</f>
        <v>0</v>
      </c>
    </row>
    <row r="1179" spans="3:6" ht="15" customHeight="1">
      <c r="C1179" s="53" t="str">
        <f>[1]Coa!B1179</f>
        <v>2102.0001.J00039</v>
      </c>
      <c r="D1179" s="1" t="str">
        <f>VLOOKUP(C1179,[1]Coa!$B$4:$C$9231,2,FALSE)</f>
        <v>JACQUET EXPORT</v>
      </c>
      <c r="E1179" s="573"/>
      <c r="F1179" s="573">
        <f>SUMIF('BKAS IDR'!$E$10:$E$44,$C1179,'BKAS IDR'!$M$10:$M$44)</f>
        <v>0</v>
      </c>
    </row>
    <row r="1180" spans="3:6" ht="15" customHeight="1">
      <c r="C1180" s="53" t="str">
        <f>[1]Coa!B1180</f>
        <v>2102.0001.J00040</v>
      </c>
      <c r="D1180" s="1" t="str">
        <f>VLOOKUP(C1180,[1]Coa!$B$4:$C$9231,2,FALSE)</f>
        <v>JALAMAS BERKATAMA</v>
      </c>
      <c r="E1180" s="573"/>
      <c r="F1180" s="573">
        <f>SUMIF('BKAS IDR'!$E$10:$E$44,$C1180,'BKAS IDR'!$M$10:$M$44)</f>
        <v>0</v>
      </c>
    </row>
    <row r="1181" spans="3:6" ht="15" customHeight="1">
      <c r="C1181" s="53" t="str">
        <f>[1]Coa!B1181</f>
        <v>2102.0001.J00041</v>
      </c>
      <c r="D1181" s="1" t="str">
        <f>VLOOKUP(C1181,[1]Coa!$B$4:$C$9231,2,FALSE)</f>
        <v>JATI MULYA</v>
      </c>
      <c r="E1181" s="573"/>
      <c r="F1181" s="573">
        <f>SUMIF('BKAS IDR'!$E$10:$E$44,$C1181,'BKAS IDR'!$M$10:$M$44)</f>
        <v>0</v>
      </c>
    </row>
    <row r="1182" spans="3:6" ht="15" customHeight="1">
      <c r="C1182" s="53" t="str">
        <f>[1]Coa!B1182</f>
        <v>2102.0001.J00043</v>
      </c>
      <c r="D1182" s="1" t="str">
        <f>VLOOKUP(C1182,[1]Coa!$B$4:$C$9231,2,FALSE)</f>
        <v>JAJA SURDJA (KOMANDAN AL)</v>
      </c>
      <c r="E1182" s="573"/>
      <c r="F1182" s="573">
        <f>SUMIF('BKAS IDR'!$E$10:$E$44,$C1182,'BKAS IDR'!$M$10:$M$44)</f>
        <v>0</v>
      </c>
    </row>
    <row r="1183" spans="3:6" ht="15" customHeight="1">
      <c r="C1183" s="53" t="str">
        <f>[1]Coa!B1183</f>
        <v>2102.0001.J00044</v>
      </c>
      <c r="D1183" s="1" t="str">
        <f>VLOOKUP(C1183,[1]Coa!$B$4:$C$9231,2,FALSE)</f>
        <v>JOHN CRANE INDONESIA</v>
      </c>
      <c r="E1183" s="573"/>
      <c r="F1183" s="573">
        <f>SUMIF('BKAS IDR'!$E$10:$E$44,$C1183,'BKAS IDR'!$M$10:$M$44)</f>
        <v>0</v>
      </c>
    </row>
    <row r="1184" spans="3:6" ht="15" customHeight="1">
      <c r="C1184" s="53" t="str">
        <f>[1]Coa!B1184</f>
        <v>2102.0001.J00045</v>
      </c>
      <c r="D1184" s="1" t="str">
        <f>VLOOKUP(C1184,[1]Coa!$B$4:$C$9231,2,FALSE)</f>
        <v>JAVA CEMERLANG</v>
      </c>
      <c r="E1184" s="573"/>
      <c r="F1184" s="573">
        <f>SUMIF('BKAS IDR'!$E$10:$E$44,$C1184,'BKAS IDR'!$M$10:$M$44)</f>
        <v>0</v>
      </c>
    </row>
    <row r="1185" spans="3:6" ht="15" customHeight="1">
      <c r="C1185" s="53" t="str">
        <f>[1]Coa!B1185</f>
        <v>2102.0001.K00001</v>
      </c>
      <c r="D1185" s="1" t="str">
        <f>VLOOKUP(C1185,[1]Coa!$B$4:$C$9231,2,FALSE)</f>
        <v>KAIROS MULTI USAHA</v>
      </c>
      <c r="E1185" s="573"/>
      <c r="F1185" s="573">
        <f>SUMIF('BKAS IDR'!$E$10:$E$44,$C1185,'BKAS IDR'!$M$10:$M$44)</f>
        <v>0</v>
      </c>
    </row>
    <row r="1186" spans="3:6" ht="15" customHeight="1">
      <c r="C1186" s="53" t="str">
        <f>[1]Coa!B1186</f>
        <v>2102.0001.K00002</v>
      </c>
      <c r="D1186" s="1" t="str">
        <f>VLOOKUP(C1186,[1]Coa!$B$4:$C$9231,2,FALSE)</f>
        <v>KALIMAN</v>
      </c>
      <c r="E1186" s="573"/>
      <c r="F1186" s="573">
        <f>SUMIF('BKAS IDR'!$E$10:$E$44,$C1186,'BKAS IDR'!$M$10:$M$44)</f>
        <v>0</v>
      </c>
    </row>
    <row r="1187" spans="3:6" ht="15" customHeight="1">
      <c r="C1187" s="53" t="str">
        <f>[1]Coa!B1187</f>
        <v>2102.0001.K00003</v>
      </c>
      <c r="D1187" s="1" t="str">
        <f>VLOOKUP(C1187,[1]Coa!$B$4:$C$9231,2,FALSE)</f>
        <v>KARLITA EMAS, PT</v>
      </c>
      <c r="E1187" s="573"/>
      <c r="F1187" s="573">
        <f>SUMIF('BKAS IDR'!$E$10:$E$44,$C1187,'BKAS IDR'!$M$10:$M$44)</f>
        <v>0</v>
      </c>
    </row>
    <row r="1188" spans="3:6" ht="15" customHeight="1">
      <c r="C1188" s="53" t="str">
        <f>[1]Coa!B1188</f>
        <v>2102.0001.K00004</v>
      </c>
      <c r="D1188" s="1" t="str">
        <f>VLOOKUP(C1188,[1]Coa!$B$4:$C$9231,2,FALSE)</f>
        <v>KARMSUND MARITIME</v>
      </c>
      <c r="E1188" s="573"/>
      <c r="F1188" s="573">
        <f>SUMIF('BKAS IDR'!$E$10:$E$44,$C1188,'BKAS IDR'!$M$10:$M$44)</f>
        <v>0</v>
      </c>
    </row>
    <row r="1189" spans="3:6" ht="15" customHeight="1">
      <c r="C1189" s="53" t="str">
        <f>[1]Coa!B1189</f>
        <v>2102.0001.K00005</v>
      </c>
      <c r="D1189" s="1" t="str">
        <f>VLOOKUP(C1189,[1]Coa!$B$4:$C$9231,2,FALSE)</f>
        <v>KARTIKA ALAS UTAMA</v>
      </c>
      <c r="E1189" s="573"/>
      <c r="F1189" s="573">
        <f>SUMIF('BKAS IDR'!$E$10:$E$44,$C1189,'BKAS IDR'!$M$10:$M$44)</f>
        <v>0</v>
      </c>
    </row>
    <row r="1190" spans="3:6" ht="15" customHeight="1">
      <c r="C1190" s="53" t="str">
        <f>[1]Coa!B1190</f>
        <v>2102.0001.K00006</v>
      </c>
      <c r="D1190" s="1" t="str">
        <f>VLOOKUP(C1190,[1]Coa!$B$4:$C$9231,2,FALSE)</f>
        <v>KARUNIA MULTI PERKASA</v>
      </c>
      <c r="E1190" s="573"/>
      <c r="F1190" s="573">
        <f>SUMIF('BKAS IDR'!$E$10:$E$44,$C1190,'BKAS IDR'!$M$10:$M$44)</f>
        <v>0</v>
      </c>
    </row>
    <row r="1191" spans="3:6" ht="15" customHeight="1">
      <c r="C1191" s="53" t="str">
        <f>[1]Coa!B1191</f>
        <v>2102.0001.K00007</v>
      </c>
      <c r="D1191" s="1" t="str">
        <f>VLOOKUP(C1191,[1]Coa!$B$4:$C$9231,2,FALSE)</f>
        <v>KARYA BENTENG</v>
      </c>
      <c r="E1191" s="573"/>
      <c r="F1191" s="573">
        <f>SUMIF('BKAS IDR'!$E$10:$E$44,$C1191,'BKAS IDR'!$M$10:$M$44)</f>
        <v>0</v>
      </c>
    </row>
    <row r="1192" spans="3:6" ht="15" customHeight="1">
      <c r="C1192" s="53" t="str">
        <f>[1]Coa!B1192</f>
        <v>2102.0001.K00008</v>
      </c>
      <c r="D1192" s="1" t="str">
        <f>VLOOKUP(C1192,[1]Coa!$B$4:$C$9231,2,FALSE)</f>
        <v>KARYA LESTARI</v>
      </c>
      <c r="E1192" s="573"/>
      <c r="F1192" s="573">
        <f>SUMIF('BKAS IDR'!$E$10:$E$44,$C1192,'BKAS IDR'!$M$10:$M$44)</f>
        <v>0</v>
      </c>
    </row>
    <row r="1193" spans="3:6" ht="15" customHeight="1">
      <c r="C1193" s="53" t="str">
        <f>[1]Coa!B1193</f>
        <v>2102.0001.K00009</v>
      </c>
      <c r="D1193" s="1" t="str">
        <f>VLOOKUP(C1193,[1]Coa!$B$4:$C$9231,2,FALSE)</f>
        <v>KARYA MANDIRI SEMESTA</v>
      </c>
      <c r="E1193" s="573"/>
      <c r="F1193" s="573">
        <f>SUMIF('BKAS IDR'!$E$10:$E$44,$C1193,'BKAS IDR'!$M$10:$M$44)</f>
        <v>0</v>
      </c>
    </row>
    <row r="1194" spans="3:6" ht="15" customHeight="1">
      <c r="C1194" s="53" t="str">
        <f>[1]Coa!B1194</f>
        <v>2102.0001.K00010</v>
      </c>
      <c r="D1194" s="1" t="str">
        <f>VLOOKUP(C1194,[1]Coa!$B$4:$C$9231,2,FALSE)</f>
        <v>KARYA MITRA GEMILANG</v>
      </c>
      <c r="E1194" s="573"/>
      <c r="F1194" s="573">
        <f>SUMIF('BKAS IDR'!$E$10:$E$44,$C1194,'BKAS IDR'!$M$10:$M$44)</f>
        <v>0</v>
      </c>
    </row>
    <row r="1195" spans="3:6" ht="15" customHeight="1">
      <c r="C1195" s="53" t="str">
        <f>[1]Coa!B1195</f>
        <v>2102.0001.K00011</v>
      </c>
      <c r="D1195" s="1" t="str">
        <f>VLOOKUP(C1195,[1]Coa!$B$4:$C$9231,2,FALSE)</f>
        <v>KARYA NIREKO WARGA NUSA</v>
      </c>
      <c r="E1195" s="573"/>
      <c r="F1195" s="573">
        <f>SUMIF('BKAS IDR'!$E$10:$E$44,$C1195,'BKAS IDR'!$M$10:$M$44)</f>
        <v>0</v>
      </c>
    </row>
    <row r="1196" spans="3:6" ht="15" customHeight="1">
      <c r="C1196" s="53" t="str">
        <f>[1]Coa!B1196</f>
        <v>2102.0001.K00012</v>
      </c>
      <c r="D1196" s="1" t="str">
        <f>VLOOKUP(C1196,[1]Coa!$B$4:$C$9231,2,FALSE)</f>
        <v>KARYAWAJA EKAMULIA</v>
      </c>
      <c r="E1196" s="573"/>
      <c r="F1196" s="573">
        <f>SUMIF('BKAS IDR'!$E$10:$E$44,$C1196,'BKAS IDR'!$M$10:$M$44)</f>
        <v>0</v>
      </c>
    </row>
    <row r="1197" spans="3:6" ht="15" customHeight="1">
      <c r="C1197" s="53" t="str">
        <f>[1]Coa!B1197</f>
        <v>2102.0001.K00013</v>
      </c>
      <c r="D1197" s="1" t="str">
        <f>VLOOKUP(C1197,[1]Coa!$B$4:$C$9231,2,FALSE)</f>
        <v>KAWAN LAMA MULTI WELDINDO</v>
      </c>
      <c r="E1197" s="573"/>
      <c r="F1197" s="573">
        <f>SUMIF('BKAS IDR'!$E$10:$E$44,$C1197,'BKAS IDR'!$M$10:$M$44)</f>
        <v>0</v>
      </c>
    </row>
    <row r="1198" spans="3:6" ht="15" customHeight="1">
      <c r="C1198" s="53" t="str">
        <f>[1]Coa!B1198</f>
        <v>2102.0001.K00014</v>
      </c>
      <c r="D1198" s="1" t="str">
        <f>VLOOKUP(C1198,[1]Coa!$B$4:$C$9231,2,FALSE)</f>
        <v>KAWAN LAMA SEJAHTERA</v>
      </c>
      <c r="E1198" s="573"/>
      <c r="F1198" s="573">
        <f>SUMIF('BKAS IDR'!$E$10:$E$44,$C1198,'BKAS IDR'!$M$10:$M$44)</f>
        <v>0</v>
      </c>
    </row>
    <row r="1199" spans="3:6" ht="15" customHeight="1">
      <c r="C1199" s="53" t="str">
        <f>[1]Coa!B1199</f>
        <v>2102.0001.K00015</v>
      </c>
      <c r="D1199" s="1" t="str">
        <f>VLOOKUP(C1199,[1]Coa!$B$4:$C$9231,2,FALSE)</f>
        <v>KELUARGA JAYA SHIPPING, PT</v>
      </c>
      <c r="E1199" s="573"/>
      <c r="F1199" s="573">
        <f>SUMIF('BKAS IDR'!$E$10:$E$44,$C1199,'BKAS IDR'!$M$10:$M$44)</f>
        <v>0</v>
      </c>
    </row>
    <row r="1200" spans="3:6" ht="15" customHeight="1">
      <c r="C1200" s="53" t="str">
        <f>[1]Coa!B1200</f>
        <v>2102.0001.K00016</v>
      </c>
      <c r="D1200" s="1" t="str">
        <f>VLOOKUP(C1200,[1]Coa!$B$4:$C$9231,2,FALSE)</f>
        <v>KEMENANGAN</v>
      </c>
      <c r="E1200" s="573"/>
      <c r="F1200" s="573">
        <f>SUMIF('BKAS IDR'!$E$10:$E$44,$C1200,'BKAS IDR'!$M$10:$M$44)</f>
        <v>0</v>
      </c>
    </row>
    <row r="1201" spans="3:6" ht="15" customHeight="1">
      <c r="C1201" s="53" t="str">
        <f>[1]Coa!B1201</f>
        <v>2102.0001.K00017</v>
      </c>
      <c r="D1201" s="1" t="str">
        <f>VLOOKUP(C1201,[1]Coa!$B$4:$C$9231,2,FALSE)</f>
        <v>KEONG MAS</v>
      </c>
      <c r="E1201" s="573"/>
      <c r="F1201" s="573">
        <f>SUMIF('BKAS IDR'!$E$10:$E$44,$C1201,'BKAS IDR'!$M$10:$M$44)</f>
        <v>0</v>
      </c>
    </row>
    <row r="1202" spans="3:6" ht="15" customHeight="1">
      <c r="C1202" s="53" t="str">
        <f>[1]Coa!B1202</f>
        <v>2102.0001.K00018</v>
      </c>
      <c r="D1202" s="1" t="str">
        <f>VLOOKUP(C1202,[1]Coa!$B$4:$C$9231,2,FALSE)</f>
        <v>KESUMA</v>
      </c>
      <c r="E1202" s="573"/>
      <c r="F1202" s="573">
        <f>SUMIF('BKAS IDR'!$E$10:$E$44,$C1202,'BKAS IDR'!$M$10:$M$44)</f>
        <v>0</v>
      </c>
    </row>
    <row r="1203" spans="3:6" ht="15" customHeight="1">
      <c r="C1203" s="53" t="str">
        <f>[1]Coa!B1203</f>
        <v>2102.0001.K00019</v>
      </c>
      <c r="D1203" s="1" t="str">
        <f>VLOOKUP(C1203,[1]Coa!$B$4:$C$9231,2,FALSE)</f>
        <v>KESYA JODYKA UTAMA</v>
      </c>
      <c r="E1203" s="573"/>
      <c r="F1203" s="573">
        <f>SUMIF('BKAS IDR'!$E$10:$E$44,$C1203,'BKAS IDR'!$M$10:$M$44)</f>
        <v>0</v>
      </c>
    </row>
    <row r="1204" spans="3:6" ht="15" customHeight="1">
      <c r="C1204" s="53" t="str">
        <f>[1]Coa!B1204</f>
        <v>2102.0001.K00020</v>
      </c>
      <c r="D1204" s="1" t="str">
        <f>VLOOKUP(C1204,[1]Coa!$B$4:$C$9231,2,FALSE)</f>
        <v>KEYSTONE INDONESIA</v>
      </c>
      <c r="E1204" s="573"/>
      <c r="F1204" s="573">
        <f>SUMIF('BKAS IDR'!$E$10:$E$44,$C1204,'BKAS IDR'!$M$10:$M$44)</f>
        <v>0</v>
      </c>
    </row>
    <row r="1205" spans="3:6" ht="15" customHeight="1">
      <c r="C1205" s="53" t="str">
        <f>[1]Coa!B1205</f>
        <v>2102.0001.K00021</v>
      </c>
      <c r="D1205" s="1" t="str">
        <f>VLOOKUP(C1205,[1]Coa!$B$4:$C$9231,2,FALSE)</f>
        <v>KJF CO. LTD</v>
      </c>
      <c r="E1205" s="573"/>
      <c r="F1205" s="573">
        <f>SUMIF('BKAS IDR'!$E$10:$E$44,$C1205,'BKAS IDR'!$M$10:$M$44)</f>
        <v>0</v>
      </c>
    </row>
    <row r="1206" spans="3:6" ht="15" customHeight="1">
      <c r="C1206" s="53" t="str">
        <f>[1]Coa!B1206</f>
        <v>2102.0001.K00022</v>
      </c>
      <c r="D1206" s="1" t="str">
        <f>VLOOKUP(C1206,[1]Coa!$B$4:$C$9231,2,FALSE)</f>
        <v>KOKOH SEMESTA</v>
      </c>
      <c r="E1206" s="573"/>
      <c r="F1206" s="573">
        <f>SUMIF('BKAS IDR'!$E$10:$E$44,$C1206,'BKAS IDR'!$M$10:$M$44)</f>
        <v>0</v>
      </c>
    </row>
    <row r="1207" spans="3:6" ht="15" customHeight="1">
      <c r="C1207" s="53" t="str">
        <f>[1]Coa!B1207</f>
        <v>2102.0001.K00023</v>
      </c>
      <c r="D1207" s="1" t="str">
        <f>VLOOKUP(C1207,[1]Coa!$B$4:$C$9231,2,FALSE)</f>
        <v>KOKUSAI ENGINEERING &amp; SERVICES PTE LTD</v>
      </c>
      <c r="E1207" s="573"/>
      <c r="F1207" s="573">
        <f>SUMIF('BKAS IDR'!$E$10:$E$44,$C1207,'BKAS IDR'!$M$10:$M$44)</f>
        <v>0</v>
      </c>
    </row>
    <row r="1208" spans="3:6" ht="15" customHeight="1">
      <c r="C1208" s="53" t="str">
        <f>[1]Coa!B1208</f>
        <v>2102.0001.K00024</v>
      </c>
      <c r="D1208" s="1" t="str">
        <f>VLOOKUP(C1208,[1]Coa!$B$4:$C$9231,2,FALSE)</f>
        <v>KOPERASI PEGAWAI B2TKS</v>
      </c>
      <c r="E1208" s="573"/>
      <c r="F1208" s="573">
        <f>SUMIF('BKAS IDR'!$E$10:$E$44,$C1208,'BKAS IDR'!$M$10:$M$44)</f>
        <v>0</v>
      </c>
    </row>
    <row r="1209" spans="3:6" ht="15" customHeight="1">
      <c r="C1209" s="53" t="str">
        <f>[1]Coa!B1209</f>
        <v>2102.0001.K00025</v>
      </c>
      <c r="D1209" s="1" t="str">
        <f>VLOOKUP(C1209,[1]Coa!$B$4:$C$9231,2,FALSE)</f>
        <v>KOTAMINYAK AUTOMATION, PT</v>
      </c>
      <c r="E1209" s="573"/>
      <c r="F1209" s="573">
        <f>SUMIF('BKAS IDR'!$E$10:$E$44,$C1209,'BKAS IDR'!$M$10:$M$44)</f>
        <v>0</v>
      </c>
    </row>
    <row r="1210" spans="3:6" ht="15" customHeight="1">
      <c r="C1210" s="53" t="str">
        <f>[1]Coa!B1210</f>
        <v>2102.0001.K00026</v>
      </c>
      <c r="D1210" s="1" t="str">
        <f>VLOOKUP(C1210,[1]Coa!$B$4:$C$9231,2,FALSE)</f>
        <v>KPG SYNERGY SDN. BHD.</v>
      </c>
      <c r="E1210" s="573"/>
      <c r="F1210" s="573">
        <f>SUMIF('BKAS IDR'!$E$10:$E$44,$C1210,'BKAS IDR'!$M$10:$M$44)</f>
        <v>0</v>
      </c>
    </row>
    <row r="1211" spans="3:6" ht="15" customHeight="1">
      <c r="C1211" s="53" t="str">
        <f>[1]Coa!B1211</f>
        <v>2102.0001.K00027</v>
      </c>
      <c r="D1211" s="1" t="str">
        <f>VLOOKUP(C1211,[1]Coa!$B$4:$C$9231,2,FALSE)</f>
        <v>KRAKATAU STEEL</v>
      </c>
      <c r="E1211" s="573"/>
      <c r="F1211" s="573">
        <f>SUMIF('BKAS IDR'!$E$10:$E$44,$C1211,'BKAS IDR'!$M$10:$M$44)</f>
        <v>0</v>
      </c>
    </row>
    <row r="1212" spans="3:6" ht="15" customHeight="1">
      <c r="C1212" s="53" t="str">
        <f>[1]Coa!B1212</f>
        <v>2102.0001.K00028</v>
      </c>
      <c r="D1212" s="1" t="str">
        <f>VLOOKUP(C1212,[1]Coa!$B$4:$C$9231,2,FALSE)</f>
        <v>KRUPINDO LESTARI</v>
      </c>
      <c r="E1212" s="573"/>
      <c r="F1212" s="573">
        <f>SUMIF('BKAS IDR'!$E$10:$E$44,$C1212,'BKAS IDR'!$M$10:$M$44)</f>
        <v>0</v>
      </c>
    </row>
    <row r="1213" spans="3:6" ht="15" customHeight="1">
      <c r="C1213" s="53" t="str">
        <f>[1]Coa!B1213</f>
        <v>2102.0001.K00029</v>
      </c>
      <c r="D1213" s="1" t="str">
        <f>VLOOKUP(C1213,[1]Coa!$B$4:$C$9231,2,FALSE)</f>
        <v>KS TECH CO.LTD</v>
      </c>
      <c r="E1213" s="573"/>
      <c r="F1213" s="573">
        <f>SUMIF('BKAS IDR'!$E$10:$E$44,$C1213,'BKAS IDR'!$M$10:$M$44)</f>
        <v>0</v>
      </c>
    </row>
    <row r="1214" spans="3:6" ht="15" customHeight="1">
      <c r="C1214" s="53" t="str">
        <f>[1]Coa!B1214</f>
        <v>2102.0001.K00030</v>
      </c>
      <c r="D1214" s="1" t="str">
        <f>VLOOKUP(C1214,[1]Coa!$B$4:$C$9231,2,FALSE)</f>
        <v>KTL OFFSHORE (PTE) LTD</v>
      </c>
      <c r="E1214" s="573"/>
      <c r="F1214" s="573">
        <f>SUMIF('BKAS IDR'!$E$10:$E$44,$C1214,'BKAS IDR'!$M$10:$M$44)</f>
        <v>0</v>
      </c>
    </row>
    <row r="1215" spans="3:6" ht="15" customHeight="1">
      <c r="C1215" s="53" t="str">
        <f>[1]Coa!B1215</f>
        <v>2102.0001.K00031</v>
      </c>
      <c r="D1215" s="1" t="str">
        <f>VLOOKUP(C1215,[1]Coa!$B$4:$C$9231,2,FALSE)</f>
        <v>KARYA PRIMA SUPLINDO</v>
      </c>
      <c r="E1215" s="573"/>
      <c r="F1215" s="573">
        <f>SUMIF('BKAS IDR'!$E$10:$E$44,$C1215,'BKAS IDR'!$M$10:$M$44)</f>
        <v>0</v>
      </c>
    </row>
    <row r="1216" spans="3:6" ht="15" customHeight="1">
      <c r="C1216" s="53" t="str">
        <f>[1]Coa!B1216</f>
        <v>2102.0001.K00033</v>
      </c>
      <c r="D1216" s="1" t="str">
        <f>VLOOKUP(C1216,[1]Coa!$B$4:$C$9231,2,FALSE)</f>
        <v>KHARISMA</v>
      </c>
      <c r="E1216" s="573"/>
      <c r="F1216" s="573">
        <f>SUMIF('BKAS IDR'!$E$10:$E$44,$C1216,'BKAS IDR'!$M$10:$M$44)</f>
        <v>0</v>
      </c>
    </row>
    <row r="1217" spans="3:6" ht="15" customHeight="1">
      <c r="C1217" s="53" t="str">
        <f>[1]Coa!B1217</f>
        <v>2102.0001.K00034</v>
      </c>
      <c r="D1217" s="1" t="str">
        <f>VLOOKUP(C1217,[1]Coa!$B$4:$C$9231,2,FALSE)</f>
        <v>KIM HENG MARINE &amp; OILFIELD</v>
      </c>
      <c r="E1217" s="573"/>
      <c r="F1217" s="573">
        <f>SUMIF('BKAS IDR'!$E$10:$E$44,$C1217,'BKAS IDR'!$M$10:$M$44)</f>
        <v>0</v>
      </c>
    </row>
    <row r="1218" spans="3:6" ht="15" customHeight="1">
      <c r="C1218" s="53" t="str">
        <f>[1]Coa!B1218</f>
        <v>2102.0001.K00035</v>
      </c>
      <c r="D1218" s="1" t="str">
        <f>VLOOKUP(C1218,[1]Coa!$B$4:$C$9231,2,FALSE)</f>
        <v>KOPPONTREN AL-JAUHAR</v>
      </c>
      <c r="E1218" s="573"/>
      <c r="F1218" s="573">
        <f>SUMIF('BKAS IDR'!$E$10:$E$44,$C1218,'BKAS IDR'!$M$10:$M$44)</f>
        <v>0</v>
      </c>
    </row>
    <row r="1219" spans="3:6" ht="15" customHeight="1">
      <c r="C1219" s="53" t="str">
        <f>[1]Coa!B1219</f>
        <v>2102.0001.K00036</v>
      </c>
      <c r="D1219" s="1" t="str">
        <f>VLOOKUP(C1219,[1]Coa!$B$4:$C$9231,2,FALSE)</f>
        <v>KSO SUCOFINDO</v>
      </c>
      <c r="E1219" s="573"/>
      <c r="F1219" s="573">
        <f>SUMIF('BKAS IDR'!$E$10:$E$44,$C1219,'BKAS IDR'!$M$10:$M$44)</f>
        <v>0</v>
      </c>
    </row>
    <row r="1220" spans="3:6" ht="15" customHeight="1">
      <c r="C1220" s="53" t="str">
        <f>[1]Coa!B1220</f>
        <v>2102.0001.K00037</v>
      </c>
      <c r="D1220" s="1" t="str">
        <f>VLOOKUP(C1220,[1]Coa!$B$4:$C$9231,2,FALSE)</f>
        <v>KOROSI SPECINDO</v>
      </c>
      <c r="E1220" s="573"/>
      <c r="F1220" s="573">
        <f>SUMIF('BKAS IDR'!$E$10:$E$44,$C1220,'BKAS IDR'!$M$10:$M$44)</f>
        <v>0</v>
      </c>
    </row>
    <row r="1221" spans="3:6" ht="15" customHeight="1">
      <c r="C1221" s="53" t="str">
        <f>[1]Coa!B1221</f>
        <v>2102.0001.K00038</v>
      </c>
      <c r="D1221" s="1" t="str">
        <f>VLOOKUP(C1221,[1]Coa!$B$4:$C$9231,2,FALSE)</f>
        <v>KURHANZ TRANS</v>
      </c>
      <c r="E1221" s="573"/>
      <c r="F1221" s="573">
        <f>SUMIF('BKAS IDR'!$E$10:$E$44,$C1221,'BKAS IDR'!$M$10:$M$44)</f>
        <v>0</v>
      </c>
    </row>
    <row r="1222" spans="3:6" ht="15" customHeight="1">
      <c r="C1222" s="53" t="str">
        <f>[1]Coa!B1222</f>
        <v>2102.0001.K00039</v>
      </c>
      <c r="D1222" s="1" t="str">
        <f>VLOOKUP(C1222,[1]Coa!$B$4:$C$9231,2,FALSE)</f>
        <v>KARYA MANDIRI</v>
      </c>
      <c r="E1222" s="573"/>
      <c r="F1222" s="573">
        <f>SUMIF('BKAS IDR'!$E$10:$E$44,$C1222,'BKAS IDR'!$M$10:$M$44)</f>
        <v>0</v>
      </c>
    </row>
    <row r="1223" spans="3:6" ht="15" customHeight="1">
      <c r="C1223" s="53" t="str">
        <f>[1]Coa!B1223</f>
        <v>2102.0001.K00040</v>
      </c>
      <c r="D1223" s="1" t="str">
        <f>VLOOKUP(C1223,[1]Coa!$B$4:$C$9231,2,FALSE)</f>
        <v>KOPERASI CIPTA KARYA RIAU MANDIRI</v>
      </c>
      <c r="E1223" s="573"/>
      <c r="F1223" s="573">
        <f>SUMIF('BKAS IDR'!$E$10:$E$44,$C1223,'BKAS IDR'!$M$10:$M$44)</f>
        <v>0</v>
      </c>
    </row>
    <row r="1224" spans="3:6" ht="15" customHeight="1">
      <c r="C1224" s="53" t="str">
        <f>[1]Coa!B1224</f>
        <v>2102.0001.K00041</v>
      </c>
      <c r="D1224" s="1" t="str">
        <f>VLOOKUP(C1224,[1]Coa!$B$4:$C$9231,2,FALSE)</f>
        <v>KARYA JAYA</v>
      </c>
      <c r="E1224" s="573"/>
      <c r="F1224" s="573">
        <f>SUMIF('BKAS IDR'!$E$10:$E$44,$C1224,'BKAS IDR'!$M$10:$M$44)</f>
        <v>0</v>
      </c>
    </row>
    <row r="1225" spans="3:6" ht="15" customHeight="1">
      <c r="C1225" s="53" t="str">
        <f>[1]Coa!B1225</f>
        <v>2102.0001.K00042</v>
      </c>
      <c r="D1225" s="1" t="str">
        <f>VLOOKUP(C1225,[1]Coa!$B$4:$C$9231,2,FALSE)</f>
        <v>KANTOR KONSULTAN JOHAN YORANOUW</v>
      </c>
      <c r="E1225" s="573"/>
      <c r="F1225" s="573">
        <f>SUMIF('BKAS IDR'!$E$10:$E$44,$C1225,'BKAS IDR'!$M$10:$M$44)</f>
        <v>0</v>
      </c>
    </row>
    <row r="1226" spans="3:6" ht="15" customHeight="1">
      <c r="C1226" s="53" t="str">
        <f>[1]Coa!B1226</f>
        <v>2102.0001.K00043</v>
      </c>
      <c r="D1226" s="1" t="str">
        <f>VLOOKUP(C1226,[1]Coa!$B$4:$C$9231,2,FALSE)</f>
        <v>KARUNIA 8 MOTOR</v>
      </c>
      <c r="E1226" s="573"/>
      <c r="F1226" s="573">
        <f>SUMIF('BKAS IDR'!$E$10:$E$44,$C1226,'BKAS IDR'!$M$10:$M$44)</f>
        <v>0</v>
      </c>
    </row>
    <row r="1227" spans="3:6" ht="15" customHeight="1">
      <c r="C1227" s="53" t="str">
        <f>[1]Coa!B1227</f>
        <v>2102.0001.K00044</v>
      </c>
      <c r="D1227" s="1" t="str">
        <f>VLOOKUP(C1227,[1]Coa!$B$4:$C$9231,2,FALSE)</f>
        <v>KOTA MINYAK INTERNUSA</v>
      </c>
      <c r="E1227" s="573"/>
      <c r="F1227" s="573">
        <f>SUMIF('BKAS IDR'!$E$10:$E$44,$C1227,'BKAS IDR'!$M$10:$M$44)</f>
        <v>0</v>
      </c>
    </row>
    <row r="1228" spans="3:6" ht="15" customHeight="1">
      <c r="C1228" s="53" t="str">
        <f>[1]Coa!B1228</f>
        <v>2102.0001.K00045</v>
      </c>
      <c r="D1228" s="1" t="str">
        <f>VLOOKUP(C1228,[1]Coa!$B$4:$C$9231,2,FALSE)</f>
        <v>KAI COMMUNICATION</v>
      </c>
      <c r="E1228" s="573"/>
      <c r="F1228" s="573">
        <f>SUMIF('BKAS IDR'!$E$10:$E$44,$C1228,'BKAS IDR'!$M$10:$M$44)</f>
        <v>0</v>
      </c>
    </row>
    <row r="1229" spans="3:6" ht="15" customHeight="1">
      <c r="C1229" s="53" t="str">
        <f>[1]Coa!B1229</f>
        <v>2102.0001.K00046</v>
      </c>
      <c r="D1229" s="1" t="str">
        <f>VLOOKUP(C1229,[1]Coa!$B$4:$C$9231,2,FALSE)</f>
        <v>KARDODI ENGINEERING</v>
      </c>
      <c r="E1229" s="573"/>
      <c r="F1229" s="573">
        <f>SUMIF('BKAS IDR'!$E$10:$E$44,$C1229,'BKAS IDR'!$M$10:$M$44)</f>
        <v>0</v>
      </c>
    </row>
    <row r="1230" spans="3:6" ht="15" customHeight="1">
      <c r="C1230" s="53" t="str">
        <f>[1]Coa!B1230</f>
        <v>2102.0001.K00047</v>
      </c>
      <c r="D1230" s="1" t="str">
        <f>VLOOKUP(C1230,[1]Coa!$B$4:$C$9231,2,FALSE)</f>
        <v>KRAKATAU HEATERINDO</v>
      </c>
      <c r="E1230" s="573"/>
      <c r="F1230" s="573">
        <f>SUMIF('BKAS IDR'!$E$10:$E$44,$C1230,'BKAS IDR'!$M$10:$M$44)</f>
        <v>0</v>
      </c>
    </row>
    <row r="1231" spans="3:6" ht="15" customHeight="1">
      <c r="C1231" s="53" t="str">
        <f>[1]Coa!B1231</f>
        <v>2102.0001.K00048</v>
      </c>
      <c r="D1231" s="1" t="str">
        <f>VLOOKUP(C1231,[1]Coa!$B$4:$C$9231,2,FALSE)</f>
        <v>Khasanah Timur Indonesia</v>
      </c>
      <c r="E1231" s="573"/>
      <c r="F1231" s="573">
        <f>SUMIF('BKAS IDR'!$E$10:$E$44,$C1231,'BKAS IDR'!$M$10:$M$44)</f>
        <v>0</v>
      </c>
    </row>
    <row r="1232" spans="3:6" ht="15" customHeight="1">
      <c r="C1232" s="53" t="str">
        <f>[1]Coa!B1232</f>
        <v>2102.0001.K00049</v>
      </c>
      <c r="D1232" s="1" t="str">
        <f>VLOOKUP(C1232,[1]Coa!$B$4:$C$9231,2,FALSE)</f>
        <v>Kementrian Perindustrian</v>
      </c>
      <c r="E1232" s="573"/>
      <c r="F1232" s="573">
        <f>SUMIF('BKAS IDR'!$E$10:$E$44,$C1232,'BKAS IDR'!$M$10:$M$44)</f>
        <v>0</v>
      </c>
    </row>
    <row r="1233" spans="3:6" ht="15" customHeight="1">
      <c r="C1233" s="53" t="str">
        <f>[1]Coa!B1233</f>
        <v>2102.0001.K00050</v>
      </c>
      <c r="D1233" s="1" t="str">
        <f>VLOOKUP(C1233,[1]Coa!$B$4:$C$9231,2,FALSE)</f>
        <v>KENO PROMOTION, CV.</v>
      </c>
      <c r="E1233" s="573"/>
      <c r="F1233" s="573">
        <f>SUMIF('BKAS IDR'!$E$10:$E$44,$C1233,'BKAS IDR'!$M$10:$M$44)</f>
        <v>0</v>
      </c>
    </row>
    <row r="1234" spans="3:6" ht="15" customHeight="1">
      <c r="C1234" s="53" t="str">
        <f>[1]Coa!B1234</f>
        <v>2102.0001.K00051</v>
      </c>
      <c r="D1234" s="1" t="str">
        <f>VLOOKUP(C1234,[1]Coa!$B$4:$C$9231,2,FALSE)</f>
        <v>KALTIM INDUSTRIAL ESTATE</v>
      </c>
      <c r="E1234" s="573"/>
      <c r="F1234" s="573">
        <f>SUMIF('BKAS IDR'!$E$10:$E$44,$C1234,'BKAS IDR'!$M$10:$M$44)</f>
        <v>0</v>
      </c>
    </row>
    <row r="1235" spans="3:6" ht="15" customHeight="1">
      <c r="C1235" s="53" t="str">
        <f>[1]Coa!B1235</f>
        <v>2102.0001.K00052</v>
      </c>
      <c r="D1235" s="1" t="str">
        <f>VLOOKUP(C1235,[1]Coa!$B$4:$C$9231,2,FALSE)</f>
        <v>KALTIM MEGA JAYA</v>
      </c>
      <c r="E1235" s="573"/>
      <c r="F1235" s="573">
        <f>SUMIF('BKAS IDR'!$E$10:$E$44,$C1235,'BKAS IDR'!$M$10:$M$44)</f>
        <v>0</v>
      </c>
    </row>
    <row r="1236" spans="3:6" ht="15" customHeight="1">
      <c r="C1236" s="53" t="str">
        <f>[1]Coa!B1236</f>
        <v>2102.0001.K00053</v>
      </c>
      <c r="D1236" s="1" t="str">
        <f>VLOOKUP(C1236,[1]Coa!$B$4:$C$9231,2,FALSE)</f>
        <v>KJPP Samsul Hadi,Wahyono Adi,Hendra Guna</v>
      </c>
      <c r="E1236" s="573"/>
      <c r="F1236" s="573">
        <f>SUMIF('BKAS IDR'!$E$10:$E$44,$C1236,'BKAS IDR'!$M$10:$M$44)</f>
        <v>0</v>
      </c>
    </row>
    <row r="1237" spans="3:6" ht="15" customHeight="1">
      <c r="C1237" s="53" t="str">
        <f>[1]Coa!B1237</f>
        <v>2102.0001.K00054</v>
      </c>
      <c r="D1237" s="1" t="str">
        <f>VLOOKUP(C1237,[1]Coa!$B$4:$C$9231,2,FALSE)</f>
        <v>KJPP LATIEF, HANIF &amp; REKAN</v>
      </c>
      <c r="E1237" s="573"/>
      <c r="F1237" s="573">
        <f>SUMIF('BKAS IDR'!$E$10:$E$44,$C1237,'BKAS IDR'!$M$10:$M$44)</f>
        <v>0</v>
      </c>
    </row>
    <row r="1238" spans="3:6" ht="15" customHeight="1">
      <c r="C1238" s="53" t="str">
        <f>[1]Coa!B1238</f>
        <v>2102.0001.K00055</v>
      </c>
      <c r="D1238" s="1" t="str">
        <f>VLOOKUP(C1238,[1]Coa!$B$4:$C$9231,2,FALSE)</f>
        <v>KJPP LATIEF, HANIF &amp; REKAN</v>
      </c>
      <c r="E1238" s="573"/>
      <c r="F1238" s="573">
        <f>SUMIF('BKAS IDR'!$E$10:$E$44,$C1238,'BKAS IDR'!$M$10:$M$44)</f>
        <v>0</v>
      </c>
    </row>
    <row r="1239" spans="3:6" ht="15" customHeight="1">
      <c r="C1239" s="53" t="str">
        <f>[1]Coa!B1239</f>
        <v>2102.0001.K00056</v>
      </c>
      <c r="D1239" s="1" t="str">
        <f>VLOOKUP(C1239,[1]Coa!$B$4:$C$9231,2,FALSE)</f>
        <v>KARYA INDOPRIMA</v>
      </c>
      <c r="E1239" s="573"/>
      <c r="F1239" s="573">
        <f>SUMIF('BKAS IDR'!$E$10:$E$44,$C1239,'BKAS IDR'!$M$10:$M$44)</f>
        <v>0</v>
      </c>
    </row>
    <row r="1240" spans="3:6" ht="15" customHeight="1">
      <c r="C1240" s="53" t="str">
        <f>[1]Coa!B1240</f>
        <v>2102.0001.K00057</v>
      </c>
      <c r="D1240" s="1" t="str">
        <f>VLOOKUP(C1240,[1]Coa!$B$4:$C$9231,2,FALSE)</f>
        <v>KANGEAN ENERGY INDONESIA</v>
      </c>
      <c r="E1240" s="573"/>
      <c r="F1240" s="573">
        <f>SUMIF('BKAS IDR'!$E$10:$E$44,$C1240,'BKAS IDR'!$M$10:$M$44)</f>
        <v>0</v>
      </c>
    </row>
    <row r="1241" spans="3:6" ht="15" customHeight="1">
      <c r="C1241" s="53" t="str">
        <f>[1]Coa!B1241</f>
        <v>2102.0001.K00058</v>
      </c>
      <c r="D1241" s="1" t="str">
        <f>VLOOKUP(C1241,[1]Coa!$B$4:$C$9231,2,FALSE)</f>
        <v>KOP KARYAWAN PT. FIRST JAKARTA INTERNATI</v>
      </c>
      <c r="E1241" s="573"/>
      <c r="F1241" s="573">
        <f>SUMIF('BKAS IDR'!$E$10:$E$44,$C1241,'BKAS IDR'!$M$10:$M$44)</f>
        <v>0</v>
      </c>
    </row>
    <row r="1242" spans="3:6" ht="15" customHeight="1">
      <c r="C1242" s="53" t="str">
        <f>[1]Coa!B1242</f>
        <v>2102.0001.K00059</v>
      </c>
      <c r="D1242" s="1" t="str">
        <f>VLOOKUP(C1242,[1]Coa!$B$4:$C$9231,2,FALSE)</f>
        <v>KARGO DISTRIBUSI INDORAYA, PT.</v>
      </c>
      <c r="E1242" s="573"/>
      <c r="F1242" s="573">
        <f>SUMIF('BKAS IDR'!$E$10:$E$44,$C1242,'BKAS IDR'!$M$10:$M$44)</f>
        <v>0</v>
      </c>
    </row>
    <row r="1243" spans="3:6" ht="15" customHeight="1">
      <c r="C1243" s="53" t="str">
        <f>[1]Coa!B1243</f>
        <v>2102.0001.K00060</v>
      </c>
      <c r="D1243" s="1" t="str">
        <f>VLOOKUP(C1243,[1]Coa!$B$4:$C$9231,2,FALSE)</f>
        <v>KARYA ABDI LUHUR, PT.</v>
      </c>
      <c r="E1243" s="573"/>
      <c r="F1243" s="573">
        <f>SUMIF('BKAS IDR'!$E$10:$E$44,$C1243,'BKAS IDR'!$M$10:$M$44)</f>
        <v>0</v>
      </c>
    </row>
    <row r="1244" spans="3:6" ht="15" customHeight="1">
      <c r="C1244" s="53" t="str">
        <f>[1]Coa!B1244</f>
        <v>2102.0001.K00061</v>
      </c>
      <c r="D1244" s="1" t="str">
        <f>VLOOKUP(C1244,[1]Coa!$B$4:$C$9231,2,FALSE)</f>
        <v>KARYA MUDA ABADI</v>
      </c>
      <c r="E1244" s="573"/>
      <c r="F1244" s="573">
        <f>SUMIF('BKAS IDR'!$E$10:$E$44,$C1244,'BKAS IDR'!$M$10:$M$44)</f>
        <v>0</v>
      </c>
    </row>
    <row r="1245" spans="3:6" ht="15" customHeight="1">
      <c r="C1245" s="53" t="str">
        <f>[1]Coa!B1245</f>
        <v>2102.0001.K00062</v>
      </c>
      <c r="D1245" s="1" t="str">
        <f>VLOOKUP(C1245,[1]Coa!$B$4:$C$9231,2,FALSE)</f>
        <v>KARTINI UTAMA, PT.</v>
      </c>
      <c r="E1245" s="573"/>
      <c r="F1245" s="573">
        <f>SUMIF('BKAS IDR'!$E$10:$E$44,$C1245,'BKAS IDR'!$M$10:$M$44)</f>
        <v>0</v>
      </c>
    </row>
    <row r="1246" spans="3:6" ht="15" customHeight="1">
      <c r="C1246" s="53" t="str">
        <f>[1]Coa!B1246</f>
        <v>2102.0001.K00063</v>
      </c>
      <c r="D1246" s="1" t="str">
        <f>VLOOKUP(C1246,[1]Coa!$B$4:$C$9231,2,FALSE)</f>
        <v>KEM TREAT PTE LTD</v>
      </c>
      <c r="E1246" s="573"/>
      <c r="F1246" s="573">
        <f>SUMIF('BKAS IDR'!$E$10:$E$44,$C1246,'BKAS IDR'!$M$10:$M$44)</f>
        <v>0</v>
      </c>
    </row>
    <row r="1247" spans="3:6" ht="15" customHeight="1">
      <c r="C1247" s="53" t="str">
        <f>[1]Coa!B1247</f>
        <v>2102.0001.K00064</v>
      </c>
      <c r="D1247" s="1" t="str">
        <f>VLOOKUP(C1247,[1]Coa!$B$4:$C$9231,2,FALSE)</f>
        <v>KEMENTRIAN PERINDUSTRIAN (BBKK)</v>
      </c>
      <c r="E1247" s="573"/>
      <c r="F1247" s="573">
        <f>SUMIF('BKAS IDR'!$E$10:$E$44,$C1247,'BKAS IDR'!$M$10:$M$44)</f>
        <v>0</v>
      </c>
    </row>
    <row r="1248" spans="3:6" ht="15" customHeight="1">
      <c r="C1248" s="53" t="str">
        <f>[1]Coa!B1248</f>
        <v>2102.0001.K00065</v>
      </c>
      <c r="D1248" s="1" t="str">
        <f>VLOOKUP(C1248,[1]Coa!$B$4:$C$9231,2,FALSE)</f>
        <v>KINTA HOLIDAYS</v>
      </c>
      <c r="E1248" s="573"/>
      <c r="F1248" s="573">
        <f>SUMIF('BKAS IDR'!$E$10:$E$44,$C1248,'BKAS IDR'!$M$10:$M$44)</f>
        <v>0</v>
      </c>
    </row>
    <row r="1249" spans="3:6" ht="15" customHeight="1">
      <c r="C1249" s="53" t="str">
        <f>[1]Coa!B1249</f>
        <v>2102.0001.K00066</v>
      </c>
      <c r="D1249" s="1" t="str">
        <f>VLOOKUP(C1249,[1]Coa!$B$4:$C$9231,2,FALSE)</f>
        <v>KABELINDO MURNI</v>
      </c>
      <c r="E1249" s="573"/>
      <c r="F1249" s="573">
        <f>SUMIF('BKAS IDR'!$E$10:$E$44,$C1249,'BKAS IDR'!$M$10:$M$44)</f>
        <v>0</v>
      </c>
    </row>
    <row r="1250" spans="3:6" ht="15" customHeight="1">
      <c r="C1250" s="53" t="str">
        <f>[1]Coa!B1250</f>
        <v>2102.0001.K00067</v>
      </c>
      <c r="D1250" s="1" t="str">
        <f>VLOOKUP(C1250,[1]Coa!$B$4:$C$9231,2,FALSE)</f>
        <v>KOPERASI NURUL HUDA</v>
      </c>
      <c r="E1250" s="573"/>
      <c r="F1250" s="573">
        <f>SUMIF('BKAS IDR'!$E$10:$E$44,$C1250,'BKAS IDR'!$M$10:$M$44)</f>
        <v>0</v>
      </c>
    </row>
    <row r="1251" spans="3:6" ht="15" customHeight="1">
      <c r="C1251" s="53" t="str">
        <f>[1]Coa!B1251</f>
        <v>2102.0001.K00068</v>
      </c>
      <c r="D1251" s="1" t="str">
        <f>VLOOKUP(C1251,[1]Coa!$B$4:$C$9231,2,FALSE)</f>
        <v>KELMER INDONESIA</v>
      </c>
      <c r="E1251" s="573"/>
      <c r="F1251" s="573">
        <f>SUMIF('BKAS IDR'!$E$10:$E$44,$C1251,'BKAS IDR'!$M$10:$M$44)</f>
        <v>0</v>
      </c>
    </row>
    <row r="1252" spans="3:6" ht="15" customHeight="1">
      <c r="C1252" s="53" t="str">
        <f>[1]Coa!B1252</f>
        <v>2102.0001.K00069</v>
      </c>
      <c r="D1252" s="1" t="str">
        <f>VLOOKUP(C1252,[1]Coa!$B$4:$C$9231,2,FALSE)</f>
        <v>KRAKATAU STEEL</v>
      </c>
      <c r="E1252" s="573"/>
      <c r="F1252" s="573">
        <f>SUMIF('BKAS IDR'!$E$10:$E$44,$C1252,'BKAS IDR'!$M$10:$M$44)</f>
        <v>0</v>
      </c>
    </row>
    <row r="1253" spans="3:6" ht="15" customHeight="1">
      <c r="C1253" s="53" t="str">
        <f>[1]Coa!B1253</f>
        <v>2102.0001.K00070</v>
      </c>
      <c r="D1253" s="1" t="str">
        <f>VLOOKUP(C1253,[1]Coa!$B$4:$C$9231,2,FALSE)</f>
        <v>KRAZU NUSANTARA</v>
      </c>
      <c r="E1253" s="573"/>
      <c r="F1253" s="573">
        <f>SUMIF('BKAS IDR'!$E$10:$E$44,$C1253,'BKAS IDR'!$M$10:$M$44)</f>
        <v>0</v>
      </c>
    </row>
    <row r="1254" spans="3:6" ht="15" customHeight="1">
      <c r="C1254" s="53" t="str">
        <f>[1]Coa!B1254</f>
        <v>2102.0001.K00071</v>
      </c>
      <c r="D1254" s="1" t="str">
        <f>VLOOKUP(C1254,[1]Coa!$B$4:$C$9231,2,FALSE)</f>
        <v>KRAKATAU MEDIKA HOSPITAL</v>
      </c>
      <c r="E1254" s="573"/>
      <c r="F1254" s="573">
        <f>SUMIF('BKAS IDR'!$E$10:$E$44,$C1254,'BKAS IDR'!$M$10:$M$44)</f>
        <v>0</v>
      </c>
    </row>
    <row r="1255" spans="3:6" ht="15" customHeight="1">
      <c r="C1255" s="53" t="str">
        <f>[1]Coa!B1255</f>
        <v>2102.0001.K00072</v>
      </c>
      <c r="D1255" s="1" t="str">
        <f>VLOOKUP(C1255,[1]Coa!$B$4:$C$9231,2,FALSE)</f>
        <v>KARYA ENERGI INDONESIA</v>
      </c>
      <c r="E1255" s="573"/>
      <c r="F1255" s="573">
        <f>SUMIF('BKAS IDR'!$E$10:$E$44,$C1255,'BKAS IDR'!$M$10:$M$44)</f>
        <v>0</v>
      </c>
    </row>
    <row r="1256" spans="3:6" ht="15" customHeight="1">
      <c r="C1256" s="53" t="str">
        <f>[1]Coa!B1256</f>
        <v>2102.0001.K00073</v>
      </c>
      <c r="D1256" s="1" t="str">
        <f>VLOOKUP(C1256,[1]Coa!$B$4:$C$9231,2,FALSE)</f>
        <v>KARYA INTERCHEM MITRANIAGA</v>
      </c>
      <c r="E1256" s="573"/>
      <c r="F1256" s="573">
        <f>SUMIF('BKAS IDR'!$E$10:$E$44,$C1256,'BKAS IDR'!$M$10:$M$44)</f>
        <v>0</v>
      </c>
    </row>
    <row r="1257" spans="3:6" ht="15" customHeight="1">
      <c r="C1257" s="53" t="str">
        <f>[1]Coa!B1257</f>
        <v>2102.0001.K00074</v>
      </c>
      <c r="D1257" s="1" t="str">
        <f>VLOOKUP(C1257,[1]Coa!$B$4:$C$9231,2,FALSE)</f>
        <v>KOPERASI KHOIRUL UMMAH</v>
      </c>
      <c r="E1257" s="573"/>
      <c r="F1257" s="573">
        <f>SUMIF('BKAS IDR'!$E$10:$E$44,$C1257,'BKAS IDR'!$M$10:$M$44)</f>
        <v>0</v>
      </c>
    </row>
    <row r="1258" spans="3:6" ht="15" customHeight="1">
      <c r="C1258" s="53" t="str">
        <f>[1]Coa!B1258</f>
        <v>2102.0001.K00075</v>
      </c>
      <c r="D1258" s="1" t="str">
        <f>VLOOKUP(C1258,[1]Coa!$B$4:$C$9231,2,FALSE)</f>
        <v>KRAKATAU INDUSTRIAL ESTATE CILEGON</v>
      </c>
      <c r="E1258" s="573"/>
      <c r="F1258" s="573">
        <f>SUMIF('BKAS IDR'!$E$10:$E$44,$C1258,'BKAS IDR'!$M$10:$M$44)</f>
        <v>0</v>
      </c>
    </row>
    <row r="1259" spans="3:6" ht="15" customHeight="1">
      <c r="C1259" s="53" t="str">
        <f>[1]Coa!B1259</f>
        <v>2102.0001.K00076</v>
      </c>
      <c r="D1259" s="1" t="str">
        <f>VLOOKUP(C1259,[1]Coa!$B$4:$C$9231,2,FALSE)</f>
        <v>KARYA SEMPURNA ABADI</v>
      </c>
      <c r="E1259" s="573"/>
      <c r="F1259" s="573">
        <f>SUMIF('BKAS IDR'!$E$10:$E$44,$C1259,'BKAS IDR'!$M$10:$M$44)</f>
        <v>0</v>
      </c>
    </row>
    <row r="1260" spans="3:6" ht="15" customHeight="1">
      <c r="C1260" s="53" t="str">
        <f>[1]Coa!B1260</f>
        <v>2102.0001.K00077</v>
      </c>
      <c r="D1260" s="1" t="str">
        <f>VLOOKUP(C1260,[1]Coa!$B$4:$C$9231,2,FALSE)</f>
        <v>KRANINDO PERJAYA</v>
      </c>
      <c r="E1260" s="573"/>
      <c r="F1260" s="573">
        <f>SUMIF('BKAS IDR'!$E$10:$E$44,$C1260,'BKAS IDR'!$M$10:$M$44)</f>
        <v>0</v>
      </c>
    </row>
    <row r="1261" spans="3:6" ht="15" customHeight="1">
      <c r="C1261" s="53" t="str">
        <f>[1]Coa!B1261</f>
        <v>2102.0001.K00078</v>
      </c>
      <c r="D1261" s="1" t="str">
        <f>VLOOKUP(C1261,[1]Coa!$B$4:$C$9231,2,FALSE)</f>
        <v>KREASIBOGA PRIMATAMA</v>
      </c>
      <c r="E1261" s="573"/>
      <c r="F1261" s="573">
        <f>SUMIF('BKAS IDR'!$E$10:$E$44,$C1261,'BKAS IDR'!$M$10:$M$44)</f>
        <v>0</v>
      </c>
    </row>
    <row r="1262" spans="3:6" ht="15" customHeight="1">
      <c r="C1262" s="53" t="str">
        <f>[1]Coa!B1262</f>
        <v>2102.0001.K00079</v>
      </c>
      <c r="D1262" s="1" t="str">
        <f>VLOOKUP(C1262,[1]Coa!$B$4:$C$9231,2,FALSE)</f>
        <v>KUARTA POWERINDO PERKASA</v>
      </c>
      <c r="E1262" s="573"/>
      <c r="F1262" s="573">
        <f>SUMIF('BKAS IDR'!$E$10:$E$44,$C1262,'BKAS IDR'!$M$10:$M$44)</f>
        <v>0</v>
      </c>
    </row>
    <row r="1263" spans="3:6" ht="15" customHeight="1">
      <c r="C1263" s="53" t="str">
        <f>[1]Coa!B1263</f>
        <v>2102.0001.K00080</v>
      </c>
      <c r="D1263" s="1" t="str">
        <f>VLOOKUP(C1263,[1]Coa!$B$4:$C$9231,2,FALSE)</f>
        <v>KJPP YANUAR BEY &amp; REKAN</v>
      </c>
      <c r="E1263" s="573"/>
      <c r="F1263" s="573">
        <f>SUMIF('BKAS IDR'!$E$10:$E$44,$C1263,'BKAS IDR'!$M$10:$M$44)</f>
        <v>0</v>
      </c>
    </row>
    <row r="1264" spans="3:6" ht="15" customHeight="1">
      <c r="C1264" s="53" t="str">
        <f>[1]Coa!B1264</f>
        <v>2102.0001.L00001</v>
      </c>
      <c r="D1264" s="1" t="str">
        <f>VLOOKUP(C1264,[1]Coa!$B$4:$C$9231,2,FALSE)</f>
        <v>L &amp; K CORPORATION</v>
      </c>
      <c r="E1264" s="573"/>
      <c r="F1264" s="573">
        <f>SUMIF('BKAS IDR'!$E$10:$E$44,$C1264,'BKAS IDR'!$M$10:$M$44)</f>
        <v>0</v>
      </c>
    </row>
    <row r="1265" spans="3:6" ht="15" customHeight="1">
      <c r="C1265" s="53" t="str">
        <f>[1]Coa!B1265</f>
        <v>2102.0001.L00002</v>
      </c>
      <c r="D1265" s="1" t="str">
        <f>VLOOKUP(C1265,[1]Coa!$B$4:$C$9231,2,FALSE)</f>
        <v>LANPAN PTE LTD</v>
      </c>
      <c r="E1265" s="573"/>
      <c r="F1265" s="573">
        <f>SUMIF('BKAS IDR'!$E$10:$E$44,$C1265,'BKAS IDR'!$M$10:$M$44)</f>
        <v>0</v>
      </c>
    </row>
    <row r="1266" spans="3:6" ht="15" customHeight="1">
      <c r="C1266" s="53" t="str">
        <f>[1]Coa!B1266</f>
        <v>2102.0001.L00003</v>
      </c>
      <c r="D1266" s="1" t="str">
        <f>VLOOKUP(C1266,[1]Coa!$B$4:$C$9231,2,FALSE)</f>
        <v>LAPISINDO UTAMA</v>
      </c>
      <c r="E1266" s="573"/>
      <c r="F1266" s="573">
        <f>SUMIF('BKAS IDR'!$E$10:$E$44,$C1266,'BKAS IDR'!$M$10:$M$44)</f>
        <v>0</v>
      </c>
    </row>
    <row r="1267" spans="3:6" ht="15" customHeight="1">
      <c r="C1267" s="53" t="str">
        <f>[1]Coa!B1267</f>
        <v>2102.0001.L00004</v>
      </c>
      <c r="D1267" s="1" t="str">
        <f>VLOOKUP(C1267,[1]Coa!$B$4:$C$9231,2,FALSE)</f>
        <v>LASINDO JAYA BERSAMA</v>
      </c>
      <c r="E1267" s="573"/>
      <c r="F1267" s="573">
        <f>SUMIF('BKAS IDR'!$E$10:$E$44,$C1267,'BKAS IDR'!$M$10:$M$44)</f>
        <v>0</v>
      </c>
    </row>
    <row r="1268" spans="3:6" ht="15" customHeight="1">
      <c r="C1268" s="53" t="str">
        <f>[1]Coa!B1268</f>
        <v>2102.0001.L00005</v>
      </c>
      <c r="D1268" s="1" t="str">
        <f>VLOOKUP(C1268,[1]Coa!$B$4:$C$9231,2,FALSE)</f>
        <v>LEMO TATAGRAHA MAS</v>
      </c>
      <c r="E1268" s="573"/>
      <c r="F1268" s="573">
        <f>SUMIF('BKAS IDR'!$E$10:$E$44,$C1268,'BKAS IDR'!$M$10:$M$44)</f>
        <v>0</v>
      </c>
    </row>
    <row r="1269" spans="3:6" ht="15" customHeight="1">
      <c r="C1269" s="53" t="str">
        <f>[1]Coa!B1269</f>
        <v>2102.0001.L00006</v>
      </c>
      <c r="D1269" s="1" t="str">
        <f>VLOOKUP(C1269,[1]Coa!$B$4:$C$9231,2,FALSE)</f>
        <v>LESTARI ERA GEMILANG</v>
      </c>
      <c r="E1269" s="573"/>
      <c r="F1269" s="573">
        <f>SUMIF('BKAS IDR'!$E$10:$E$44,$C1269,'BKAS IDR'!$M$10:$M$44)</f>
        <v>0</v>
      </c>
    </row>
    <row r="1270" spans="3:6" ht="15" customHeight="1">
      <c r="C1270" s="53" t="str">
        <f>[1]Coa!B1270</f>
        <v>2102.0001.L00007</v>
      </c>
      <c r="D1270" s="1" t="str">
        <f>VLOOKUP(C1270,[1]Coa!$B$4:$C$9231,2,FALSE)</f>
        <v>LIMIN MARINE PTE LTD</v>
      </c>
      <c r="E1270" s="573"/>
      <c r="F1270" s="573">
        <f>SUMIF('BKAS IDR'!$E$10:$E$44,$C1270,'BKAS IDR'!$M$10:$M$44)</f>
        <v>0</v>
      </c>
    </row>
    <row r="1271" spans="3:6" ht="15" customHeight="1">
      <c r="C1271" s="53" t="str">
        <f>[1]Coa!B1271</f>
        <v>2102.0001.L00009</v>
      </c>
      <c r="D1271" s="1" t="str">
        <f>VLOOKUP(C1271,[1]Coa!$B$4:$C$9231,2,FALSE)</f>
        <v>LONDON OFFSHORE CONSULTANTS PTE LTD</v>
      </c>
      <c r="E1271" s="573"/>
      <c r="F1271" s="573">
        <f>SUMIF('BKAS IDR'!$E$10:$E$44,$C1271,'BKAS IDR'!$M$10:$M$44)</f>
        <v>0</v>
      </c>
    </row>
    <row r="1272" spans="3:6" ht="15" customHeight="1">
      <c r="C1272" s="53" t="str">
        <f>[1]Coa!B1272</f>
        <v>2102.0001.L00010</v>
      </c>
      <c r="D1272" s="1" t="str">
        <f>VLOOKUP(C1272,[1]Coa!$B$4:$C$9231,2,FALSE)</f>
        <v>LTS ENGINEERING &amp; MARINE SERVICES</v>
      </c>
      <c r="E1272" s="573"/>
      <c r="F1272" s="573">
        <f>SUMIF('BKAS IDR'!$E$10:$E$44,$C1272,'BKAS IDR'!$M$10:$M$44)</f>
        <v>0</v>
      </c>
    </row>
    <row r="1273" spans="3:6" ht="15" customHeight="1">
      <c r="C1273" s="53" t="str">
        <f>[1]Coa!B1273</f>
        <v>2102.0001.L00011</v>
      </c>
      <c r="D1273" s="1" t="str">
        <f>VLOOKUP(C1273,[1]Coa!$B$4:$C$9231,2,FALSE)</f>
        <v>LUK SERPONG</v>
      </c>
      <c r="E1273" s="573"/>
      <c r="F1273" s="573">
        <f>SUMIF('BKAS IDR'!$E$10:$E$44,$C1273,'BKAS IDR'!$M$10:$M$44)</f>
        <v>0</v>
      </c>
    </row>
    <row r="1274" spans="3:6" ht="15" customHeight="1">
      <c r="C1274" s="53" t="str">
        <f>[1]Coa!B1274</f>
        <v>2102.0001.L00012</v>
      </c>
      <c r="D1274" s="1" t="str">
        <f>VLOOKUP(C1274,[1]Coa!$B$4:$C$9231,2,FALSE)</f>
        <v>LEEDEN INDONESIA</v>
      </c>
      <c r="E1274" s="573"/>
      <c r="F1274" s="573">
        <f>SUMIF('BKAS IDR'!$E$10:$E$44,$C1274,'BKAS IDR'!$M$10:$M$44)</f>
        <v>0</v>
      </c>
    </row>
    <row r="1275" spans="3:6" ht="15" customHeight="1">
      <c r="C1275" s="53" t="str">
        <f>[1]Coa!B1275</f>
        <v>2102.0001.L00013</v>
      </c>
      <c r="D1275" s="1" t="str">
        <f>VLOOKUP(C1275,[1]Coa!$B$4:$C$9231,2,FALSE)</f>
        <v>LIMIN MARINE &amp; OFFSHORE</v>
      </c>
      <c r="E1275" s="573"/>
      <c r="F1275" s="573">
        <f>SUMIF('BKAS IDR'!$E$10:$E$44,$C1275,'BKAS IDR'!$M$10:$M$44)</f>
        <v>0</v>
      </c>
    </row>
    <row r="1276" spans="3:6" ht="15" customHeight="1">
      <c r="C1276" s="53" t="str">
        <f>[1]Coa!B1276</f>
        <v>2102.0001.L00014</v>
      </c>
      <c r="D1276" s="1" t="str">
        <f>VLOOKUP(C1276,[1]Coa!$B$4:$C$9231,2,FALSE)</f>
        <v>LEEDEN DISTRIBUTION PTE LTD</v>
      </c>
      <c r="E1276" s="573"/>
      <c r="F1276" s="573">
        <f>SUMIF('BKAS IDR'!$E$10:$E$44,$C1276,'BKAS IDR'!$M$10:$M$44)</f>
        <v>0</v>
      </c>
    </row>
    <row r="1277" spans="3:6" ht="15" customHeight="1">
      <c r="C1277" s="53" t="str">
        <f>[1]Coa!B1277</f>
        <v>2102.0001.L00015</v>
      </c>
      <c r="D1277" s="1" t="str">
        <f>VLOOKUP(C1277,[1]Coa!$B$4:$C$9231,2,FALSE)</f>
        <v>LIMKAR TRANSPORT EXPRESS</v>
      </c>
      <c r="E1277" s="573"/>
      <c r="F1277" s="573">
        <f>SUMIF('BKAS IDR'!$E$10:$E$44,$C1277,'BKAS IDR'!$M$10:$M$44)</f>
        <v>0</v>
      </c>
    </row>
    <row r="1278" spans="3:6" ht="15" customHeight="1">
      <c r="C1278" s="53" t="str">
        <f>[1]Coa!B1278</f>
        <v>2102.0001.L00016</v>
      </c>
      <c r="D1278" s="1" t="str">
        <f>VLOOKUP(C1278,[1]Coa!$B$4:$C$9231,2,FALSE)</f>
        <v>LOGAM JAYA</v>
      </c>
      <c r="E1278" s="573"/>
      <c r="F1278" s="573">
        <f>SUMIF('BKAS IDR'!$E$10:$E$44,$C1278,'BKAS IDR'!$M$10:$M$44)</f>
        <v>0</v>
      </c>
    </row>
    <row r="1279" spans="3:6" ht="15" customHeight="1">
      <c r="C1279" s="53" t="str">
        <f>[1]Coa!B1279</f>
        <v>2102.0001.L00017</v>
      </c>
      <c r="D1279" s="1" t="str">
        <f>VLOOKUP(C1279,[1]Coa!$B$4:$C$9231,2,FALSE)</f>
        <v>LBD.-KOPERASI PASKHAS</v>
      </c>
      <c r="E1279" s="573"/>
      <c r="F1279" s="573">
        <f>SUMIF('BKAS IDR'!$E$10:$E$44,$C1279,'BKAS IDR'!$M$10:$M$44)</f>
        <v>0</v>
      </c>
    </row>
    <row r="1280" spans="3:6" ht="15" customHeight="1">
      <c r="C1280" s="53" t="str">
        <f>[1]Coa!B1280</f>
        <v>2102.0001.L00018</v>
      </c>
      <c r="D1280" s="1" t="str">
        <f>VLOOKUP(C1280,[1]Coa!$B$4:$C$9231,2,FALSE)</f>
        <v>LANCAR ABADI</v>
      </c>
      <c r="E1280" s="573"/>
      <c r="F1280" s="573">
        <f>SUMIF('BKAS IDR'!$E$10:$E$44,$C1280,'BKAS IDR'!$M$10:$M$44)</f>
        <v>0</v>
      </c>
    </row>
    <row r="1281" spans="3:6" ht="15" customHeight="1">
      <c r="C1281" s="53" t="str">
        <f>[1]Coa!B1281</f>
        <v>2102.0001.L00019</v>
      </c>
      <c r="D1281" s="1" t="str">
        <f>VLOOKUP(C1281,[1]Coa!$B$4:$C$9231,2,FALSE)</f>
        <v>LKBN ANTARA - IMQ</v>
      </c>
      <c r="E1281" s="573"/>
      <c r="F1281" s="573">
        <f>SUMIF('BKAS IDR'!$E$10:$E$44,$C1281,'BKAS IDR'!$M$10:$M$44)</f>
        <v>0</v>
      </c>
    </row>
    <row r="1282" spans="3:6" ht="15" customHeight="1">
      <c r="C1282" s="53" t="str">
        <f>[1]Coa!B1282</f>
        <v>2102.0001.L00020</v>
      </c>
      <c r="D1282" s="1" t="str">
        <f>VLOOKUP(C1282,[1]Coa!$B$4:$C$9231,2,FALSE)</f>
        <v>LENTERA INDAH PERKASA</v>
      </c>
      <c r="E1282" s="573"/>
      <c r="F1282" s="573">
        <f>SUMIF('BKAS IDR'!$E$10:$E$44,$C1282,'BKAS IDR'!$M$10:$M$44)</f>
        <v>0</v>
      </c>
    </row>
    <row r="1283" spans="3:6" ht="15" customHeight="1">
      <c r="C1283" s="53" t="str">
        <f>[1]Coa!B1283</f>
        <v>2102.0001.L00021</v>
      </c>
      <c r="D1283" s="1" t="str">
        <f>VLOOKUP(C1283,[1]Coa!$B$4:$C$9231,2,FALSE)</f>
        <v>LIMA PUTRA PERKASA</v>
      </c>
      <c r="E1283" s="573"/>
      <c r="F1283" s="573">
        <f>SUMIF('BKAS IDR'!$E$10:$E$44,$C1283,'BKAS IDR'!$M$10:$M$44)</f>
        <v>0</v>
      </c>
    </row>
    <row r="1284" spans="3:6" ht="15" customHeight="1">
      <c r="C1284" s="53" t="str">
        <f>[1]Coa!B1284</f>
        <v>2102.0001.L00022</v>
      </c>
      <c r="D1284" s="1" t="str">
        <f>VLOOKUP(C1284,[1]Coa!$B$4:$C$9231,2,FALSE)</f>
        <v>LOMAX</v>
      </c>
      <c r="E1284" s="573"/>
      <c r="F1284" s="573">
        <f>SUMIF('BKAS IDR'!$E$10:$E$44,$C1284,'BKAS IDR'!$M$10:$M$44)</f>
        <v>0</v>
      </c>
    </row>
    <row r="1285" spans="3:6" ht="15" customHeight="1">
      <c r="C1285" s="53" t="str">
        <f>[1]Coa!B1285</f>
        <v>2102.0001.L00023</v>
      </c>
      <c r="D1285" s="1" t="str">
        <f>VLOOKUP(C1285,[1]Coa!$B$4:$C$9231,2,FALSE)</f>
        <v>LUXINDO ARTHA PERKASA</v>
      </c>
      <c r="E1285" s="573"/>
      <c r="F1285" s="573">
        <f>SUMIF('BKAS IDR'!$E$10:$E$44,$C1285,'BKAS IDR'!$M$10:$M$44)</f>
        <v>0</v>
      </c>
    </row>
    <row r="1286" spans="3:6" ht="15" customHeight="1">
      <c r="C1286" s="53" t="str">
        <f>[1]Coa!B1286</f>
        <v>2102.0001.L00024</v>
      </c>
      <c r="D1286" s="1" t="str">
        <f>VLOOKUP(C1286,[1]Coa!$B$4:$C$9231,2,FALSE)</f>
        <v>LIGA ADHI BUANA</v>
      </c>
      <c r="E1286" s="573"/>
      <c r="F1286" s="573">
        <f>SUMIF('BKAS IDR'!$E$10:$E$44,$C1286,'BKAS IDR'!$M$10:$M$44)</f>
        <v>0</v>
      </c>
    </row>
    <row r="1287" spans="3:6" ht="15" customHeight="1">
      <c r="C1287" s="53" t="str">
        <f>[1]Coa!B1287</f>
        <v>2102.0001.L00025</v>
      </c>
      <c r="D1287" s="1" t="str">
        <f>VLOOKUP(C1287,[1]Coa!$B$4:$C$9231,2,FALSE)</f>
        <v>LEPS LOADLINK OFFSHORE PTE LTD</v>
      </c>
      <c r="E1287" s="573"/>
      <c r="F1287" s="573">
        <f>SUMIF('BKAS IDR'!$E$10:$E$44,$C1287,'BKAS IDR'!$M$10:$M$44)</f>
        <v>0</v>
      </c>
    </row>
    <row r="1288" spans="3:6" ht="15" customHeight="1">
      <c r="C1288" s="53" t="str">
        <f>[1]Coa!B1288</f>
        <v>2102.0001.L00026</v>
      </c>
      <c r="D1288" s="1" t="str">
        <f>VLOOKUP(C1288,[1]Coa!$B$4:$C$9231,2,FALSE)</f>
        <v>LISEGA SE</v>
      </c>
      <c r="E1288" s="573"/>
      <c r="F1288" s="573">
        <f>SUMIF('BKAS IDR'!$E$10:$E$44,$C1288,'BKAS IDR'!$M$10:$M$44)</f>
        <v>0</v>
      </c>
    </row>
    <row r="1289" spans="3:6" ht="15" customHeight="1">
      <c r="C1289" s="53" t="str">
        <f>[1]Coa!B1289</f>
        <v>2102.0001.L00027</v>
      </c>
      <c r="D1289" s="1" t="str">
        <f>VLOOKUP(C1289,[1]Coa!$B$4:$C$9231,2,FALSE)</f>
        <v>LPS INDONESIA</v>
      </c>
      <c r="E1289" s="573"/>
      <c r="F1289" s="573">
        <f>SUMIF('BKAS IDR'!$E$10:$E$44,$C1289,'BKAS IDR'!$M$10:$M$44)</f>
        <v>0</v>
      </c>
    </row>
    <row r="1290" spans="3:6" ht="15" customHeight="1">
      <c r="C1290" s="53" t="str">
        <f>[1]Coa!B1290</f>
        <v>2102.0001.L00028</v>
      </c>
      <c r="D1290" s="1" t="str">
        <f>VLOOKUP(C1290,[1]Coa!$B$4:$C$9231,2,FALSE)</f>
        <v>LIMA PUTRA BONTANG</v>
      </c>
      <c r="E1290" s="573"/>
      <c r="F1290" s="573">
        <f>SUMIF('BKAS IDR'!$E$10:$E$44,$C1290,'BKAS IDR'!$M$10:$M$44)</f>
        <v>0</v>
      </c>
    </row>
    <row r="1291" spans="3:6" ht="15" customHeight="1">
      <c r="C1291" s="53" t="str">
        <f>[1]Coa!B1291</f>
        <v>2102.0001.L00029</v>
      </c>
      <c r="D1291" s="1" t="str">
        <f>VLOOKUP(C1291,[1]Coa!$B$4:$C$9231,2,FALSE)</f>
        <v>LCG PRATAMA</v>
      </c>
      <c r="E1291" s="573"/>
      <c r="F1291" s="573">
        <f>SUMIF('BKAS IDR'!$E$10:$E$44,$C1291,'BKAS IDR'!$M$10:$M$44)</f>
        <v>0</v>
      </c>
    </row>
    <row r="1292" spans="3:6" ht="15" customHeight="1">
      <c r="C1292" s="53" t="str">
        <f>[1]Coa!B1292</f>
        <v>2102.0001.L00030</v>
      </c>
      <c r="D1292" s="1" t="str">
        <f>VLOOKUP(C1292,[1]Coa!$B$4:$C$9231,2,FALSE)</f>
        <v>LESTARI KARYA STEEL</v>
      </c>
      <c r="E1292" s="573"/>
      <c r="F1292" s="573">
        <f>SUMIF('BKAS IDR'!$E$10:$E$44,$C1292,'BKAS IDR'!$M$10:$M$44)</f>
        <v>0</v>
      </c>
    </row>
    <row r="1293" spans="3:6" ht="15" customHeight="1">
      <c r="C1293" s="53" t="str">
        <f>[1]Coa!B1293</f>
        <v>2102.0001.L00031</v>
      </c>
      <c r="D1293" s="1" t="str">
        <f>VLOOKUP(C1293,[1]Coa!$B$4:$C$9231,2,FALSE)</f>
        <v>LERINDRO INTERNASIONAL</v>
      </c>
      <c r="E1293" s="573"/>
      <c r="F1293" s="573">
        <f>SUMIF('BKAS IDR'!$E$10:$E$44,$C1293,'BKAS IDR'!$M$10:$M$44)</f>
        <v>0</v>
      </c>
    </row>
    <row r="1294" spans="3:6" ht="15" customHeight="1">
      <c r="C1294" s="53" t="str">
        <f>[1]Coa!B1294</f>
        <v>2102.0001.L00032</v>
      </c>
      <c r="D1294" s="1" t="str">
        <f>VLOOKUP(C1294,[1]Coa!$B$4:$C$9231,2,FALSE)</f>
        <v>LOKA MANGGALA</v>
      </c>
      <c r="E1294" s="573"/>
      <c r="F1294" s="573">
        <f>SUMIF('BKAS IDR'!$E$10:$E$44,$C1294,'BKAS IDR'!$M$10:$M$44)</f>
        <v>0</v>
      </c>
    </row>
    <row r="1295" spans="3:6" ht="15" customHeight="1">
      <c r="C1295" s="53" t="str">
        <f>[1]Coa!B1295</f>
        <v>2102.0001.L00033</v>
      </c>
      <c r="D1295" s="1" t="str">
        <f>VLOOKUP(C1295,[1]Coa!$B$4:$C$9231,2,FALSE)</f>
        <v>LASER METAL MANDIRI</v>
      </c>
      <c r="E1295" s="573"/>
      <c r="F1295" s="573">
        <f>SUMIF('BKAS IDR'!$E$10:$E$44,$C1295,'BKAS IDR'!$M$10:$M$44)</f>
        <v>0</v>
      </c>
    </row>
    <row r="1296" spans="3:6" ht="15" customHeight="1">
      <c r="C1296" s="53" t="str">
        <f>[1]Coa!B1296</f>
        <v>2102.0001.L00034</v>
      </c>
      <c r="D1296" s="1" t="str">
        <f>VLOOKUP(C1296,[1]Coa!$B$4:$C$9231,2,FALSE)</f>
        <v>LABORATORIUM METALURGI - ITS</v>
      </c>
      <c r="E1296" s="573"/>
      <c r="F1296" s="573">
        <f>SUMIF('BKAS IDR'!$E$10:$E$44,$C1296,'BKAS IDR'!$M$10:$M$44)</f>
        <v>0</v>
      </c>
    </row>
    <row r="1297" spans="3:6" ht="15" customHeight="1">
      <c r="C1297" s="53" t="str">
        <f>[1]Coa!B1297</f>
        <v>2102.0001.L00035</v>
      </c>
      <c r="D1297" s="1" t="str">
        <f>VLOOKUP(C1297,[1]Coa!$B$4:$C$9231,2,FALSE)</f>
        <v>LAST SOLUTIONS PTE LTD</v>
      </c>
      <c r="E1297" s="573"/>
      <c r="F1297" s="573">
        <f>SUMIF('BKAS IDR'!$E$10:$E$44,$C1297,'BKAS IDR'!$M$10:$M$44)</f>
        <v>0</v>
      </c>
    </row>
    <row r="1298" spans="3:6" ht="15" customHeight="1">
      <c r="C1298" s="53" t="str">
        <f>[1]Coa!B1298</f>
        <v>2102.0001.L00036</v>
      </c>
      <c r="D1298" s="1" t="str">
        <f>VLOOKUP(C1298,[1]Coa!$B$4:$C$9231,2,FALSE)</f>
        <v>LEMBAGA ILMU PENGETAHUAN INDONESIA-LIPI</v>
      </c>
      <c r="E1298" s="573"/>
      <c r="F1298" s="573">
        <f>SUMIF('BKAS IDR'!$E$10:$E$44,$C1298,'BKAS IDR'!$M$10:$M$44)</f>
        <v>0</v>
      </c>
    </row>
    <row r="1299" spans="3:6" ht="15" customHeight="1">
      <c r="C1299" s="53" t="str">
        <f>[1]Coa!B1299</f>
        <v>2102.0001.M00001</v>
      </c>
      <c r="D1299" s="1" t="str">
        <f>VLOOKUP(C1299,[1]Coa!$B$4:$C$9231,2,FALSE)</f>
        <v>MAHAKARYA GEO SURVEY, PT</v>
      </c>
      <c r="E1299" s="573"/>
      <c r="F1299" s="573">
        <f>SUMIF('BKAS IDR'!$E$10:$E$44,$C1299,'BKAS IDR'!$M$10:$M$44)</f>
        <v>0</v>
      </c>
    </row>
    <row r="1300" spans="3:6" ht="15" customHeight="1">
      <c r="C1300" s="53" t="str">
        <f>[1]Coa!B1300</f>
        <v>2102.0001.M00002</v>
      </c>
      <c r="D1300" s="1" t="str">
        <f>VLOOKUP(C1300,[1]Coa!$B$4:$C$9231,2,FALSE)</f>
        <v>MAHIRIYAH KARYA UTAMA, PT</v>
      </c>
      <c r="E1300" s="573"/>
      <c r="F1300" s="573">
        <f>SUMIF('BKAS IDR'!$E$10:$E$44,$C1300,'BKAS IDR'!$M$10:$M$44)</f>
        <v>0</v>
      </c>
    </row>
    <row r="1301" spans="3:6" ht="15" customHeight="1">
      <c r="C1301" s="53" t="str">
        <f>[1]Coa!B1301</f>
        <v>2102.0001.M00003</v>
      </c>
      <c r="D1301" s="1" t="str">
        <f>VLOOKUP(C1301,[1]Coa!$B$4:$C$9231,2,FALSE)</f>
        <v>MAJU BERSAMA</v>
      </c>
      <c r="E1301" s="573"/>
      <c r="F1301" s="573">
        <f>SUMIF('BKAS IDR'!$E$10:$E$44,$C1301,'BKAS IDR'!$M$10:$M$44)</f>
        <v>0</v>
      </c>
    </row>
    <row r="1302" spans="3:6" ht="15" customHeight="1">
      <c r="C1302" s="53" t="str">
        <f>[1]Coa!B1302</f>
        <v>2102.0001.M00004</v>
      </c>
      <c r="D1302" s="1" t="str">
        <f>VLOOKUP(C1302,[1]Coa!$B$4:$C$9231,2,FALSE)</f>
        <v>MAKMUR ABADI</v>
      </c>
      <c r="E1302" s="573"/>
      <c r="F1302" s="573">
        <f>SUMIF('BKAS IDR'!$E$10:$E$44,$C1302,'BKAS IDR'!$M$10:$M$44)</f>
        <v>0</v>
      </c>
    </row>
    <row r="1303" spans="3:6" ht="15" customHeight="1">
      <c r="C1303" s="53" t="str">
        <f>[1]Coa!B1303</f>
        <v>2102.0001.M00005</v>
      </c>
      <c r="D1303" s="1" t="str">
        <f>VLOOKUP(C1303,[1]Coa!$B$4:$C$9231,2,FALSE)</f>
        <v>MANDIRI JAYA PERKASA</v>
      </c>
      <c r="E1303" s="573"/>
      <c r="F1303" s="573">
        <f>SUMIF('BKAS IDR'!$E$10:$E$44,$C1303,'BKAS IDR'!$M$10:$M$44)</f>
        <v>0</v>
      </c>
    </row>
    <row r="1304" spans="3:6" ht="15" customHeight="1">
      <c r="C1304" s="53" t="str">
        <f>[1]Coa!B1304</f>
        <v>2102.0001.M00006</v>
      </c>
      <c r="D1304" s="1" t="str">
        <f>VLOOKUP(C1304,[1]Coa!$B$4:$C$9231,2,FALSE)</f>
        <v>MANDRA BESI JAYASAKTI</v>
      </c>
      <c r="E1304" s="573"/>
      <c r="F1304" s="573">
        <f>SUMIF('BKAS IDR'!$E$10:$E$44,$C1304,'BKAS IDR'!$M$10:$M$44)</f>
        <v>0</v>
      </c>
    </row>
    <row r="1305" spans="3:6" ht="15" customHeight="1">
      <c r="C1305" s="53" t="str">
        <f>[1]Coa!B1305</f>
        <v>2102.0001.M00007</v>
      </c>
      <c r="D1305" s="1" t="str">
        <f>VLOOKUP(C1305,[1]Coa!$B$4:$C$9231,2,FALSE)</f>
        <v>MARINE ENGINEERING SERVICES PTE LTD</v>
      </c>
      <c r="E1305" s="573"/>
      <c r="F1305" s="573">
        <f>SUMIF('BKAS IDR'!$E$10:$E$44,$C1305,'BKAS IDR'!$M$10:$M$44)</f>
        <v>0</v>
      </c>
    </row>
    <row r="1306" spans="3:6" ht="15" customHeight="1">
      <c r="C1306" s="53" t="str">
        <f>[1]Coa!B1306</f>
        <v>2102.0001.M00008</v>
      </c>
      <c r="D1306" s="1" t="str">
        <f>VLOOKUP(C1306,[1]Coa!$B$4:$C$9231,2,FALSE)</f>
        <v>MARUBENI ITOCHU</v>
      </c>
      <c r="E1306" s="573"/>
      <c r="F1306" s="573">
        <f>SUMIF('BKAS IDR'!$E$10:$E$44,$C1306,'BKAS IDR'!$M$10:$M$44)</f>
        <v>0</v>
      </c>
    </row>
    <row r="1307" spans="3:6" ht="15" customHeight="1">
      <c r="C1307" s="53" t="str">
        <f>[1]Coa!B1307</f>
        <v>2102.0001.M00009</v>
      </c>
      <c r="D1307" s="1" t="str">
        <f>VLOOKUP(C1307,[1]Coa!$B$4:$C$9231,2,FALSE)</f>
        <v>MASTER DATA</v>
      </c>
      <c r="E1307" s="573"/>
      <c r="F1307" s="573">
        <f>SUMIF('BKAS IDR'!$E$10:$E$44,$C1307,'BKAS IDR'!$M$10:$M$44)</f>
        <v>0</v>
      </c>
    </row>
    <row r="1308" spans="3:6" ht="15" customHeight="1">
      <c r="C1308" s="53" t="str">
        <f>[1]Coa!B1308</f>
        <v>2102.0001.M00010</v>
      </c>
      <c r="D1308" s="1" t="str">
        <f>VLOOKUP(C1308,[1]Coa!$B$4:$C$9231,2,FALSE)</f>
        <v>MATRACO WIDYANTARA, PT</v>
      </c>
      <c r="E1308" s="573"/>
      <c r="F1308" s="573">
        <f>SUMIF('BKAS IDR'!$E$10:$E$44,$C1308,'BKAS IDR'!$M$10:$M$44)</f>
        <v>0</v>
      </c>
    </row>
    <row r="1309" spans="3:6" ht="15" customHeight="1">
      <c r="C1309" s="53" t="str">
        <f>[1]Coa!B1309</f>
        <v>2102.0001.M00011</v>
      </c>
      <c r="D1309" s="1" t="str">
        <f>VLOOKUP(C1309,[1]Coa!$B$4:$C$9231,2,FALSE)</f>
        <v>MAXIMA ENERGI INDOKEMIKA</v>
      </c>
      <c r="E1309" s="573"/>
      <c r="F1309" s="573">
        <f>SUMIF('BKAS IDR'!$E$10:$E$44,$C1309,'BKAS IDR'!$M$10:$M$44)</f>
        <v>0</v>
      </c>
    </row>
    <row r="1310" spans="3:6" ht="15" customHeight="1">
      <c r="C1310" s="53" t="str">
        <f>[1]Coa!B1310</f>
        <v>2102.0001.M00012</v>
      </c>
      <c r="D1310" s="1" t="str">
        <f>VLOOKUP(C1310,[1]Coa!$B$4:$C$9231,2,FALSE)</f>
        <v>MEGA CRANE, PT</v>
      </c>
      <c r="E1310" s="573"/>
      <c r="F1310" s="573">
        <f>SUMIF('BKAS IDR'!$E$10:$E$44,$C1310,'BKAS IDR'!$M$10:$M$44)</f>
        <v>0</v>
      </c>
    </row>
    <row r="1311" spans="3:6" ht="15" customHeight="1">
      <c r="C1311" s="53" t="str">
        <f>[1]Coa!B1311</f>
        <v>2102.0001.M00013</v>
      </c>
      <c r="D1311" s="1" t="str">
        <f>VLOOKUP(C1311,[1]Coa!$B$4:$C$9231,2,FALSE)</f>
        <v>MEGATEK KONSINDO, PT</v>
      </c>
      <c r="E1311" s="573"/>
      <c r="F1311" s="573">
        <f>SUMIF('BKAS IDR'!$E$10:$E$44,$C1311,'BKAS IDR'!$M$10:$M$44)</f>
        <v>0</v>
      </c>
    </row>
    <row r="1312" spans="3:6" ht="15" customHeight="1">
      <c r="C1312" s="53" t="str">
        <f>[1]Coa!B1312</f>
        <v>2102.0001.M00014</v>
      </c>
      <c r="D1312" s="1" t="str">
        <f>VLOOKUP(C1312,[1]Coa!$B$4:$C$9231,2,FALSE)</f>
        <v>METAL GLOBALINDO</v>
      </c>
      <c r="E1312" s="573"/>
      <c r="F1312" s="573">
        <f>SUMIF('BKAS IDR'!$E$10:$E$44,$C1312,'BKAS IDR'!$M$10:$M$44)</f>
        <v>0</v>
      </c>
    </row>
    <row r="1313" spans="3:6" ht="15" customHeight="1">
      <c r="C1313" s="53" t="str">
        <f>[1]Coa!B1313</f>
        <v>2102.0001.M00015</v>
      </c>
      <c r="D1313" s="1" t="str">
        <f>VLOOKUP(C1313,[1]Coa!$B$4:$C$9231,2,FALSE)</f>
        <v>METAL ONE SINGAPORE</v>
      </c>
      <c r="E1313" s="573"/>
      <c r="F1313" s="573">
        <f>SUMIF('BKAS IDR'!$E$10:$E$44,$C1313,'BKAS IDR'!$M$10:$M$44)</f>
        <v>0</v>
      </c>
    </row>
    <row r="1314" spans="3:6" ht="15" customHeight="1">
      <c r="C1314" s="53" t="str">
        <f>[1]Coa!B1314</f>
        <v>2102.0001.M00016</v>
      </c>
      <c r="D1314" s="1" t="str">
        <f>VLOOKUP(C1314,[1]Coa!$B$4:$C$9231,2,FALSE)</f>
        <v>MIC INDONESIA, PT</v>
      </c>
      <c r="E1314" s="573"/>
      <c r="F1314" s="573">
        <f>SUMIF('BKAS IDR'!$E$10:$E$44,$C1314,'BKAS IDR'!$M$10:$M$44)</f>
        <v>0</v>
      </c>
    </row>
    <row r="1315" spans="3:6" ht="15" customHeight="1">
      <c r="C1315" s="53" t="str">
        <f>[1]Coa!B1315</f>
        <v>2102.0001.M00017</v>
      </c>
      <c r="D1315" s="1" t="str">
        <f>VLOOKUP(C1315,[1]Coa!$B$4:$C$9231,2,FALSE)</f>
        <v>MILLER WELDINDO</v>
      </c>
      <c r="E1315" s="573"/>
      <c r="F1315" s="573">
        <f>SUMIF('BKAS IDR'!$E$10:$E$44,$C1315,'BKAS IDR'!$M$10:$M$44)</f>
        <v>0</v>
      </c>
    </row>
    <row r="1316" spans="3:6" ht="15" customHeight="1">
      <c r="C1316" s="53" t="str">
        <f>[1]Coa!B1316</f>
        <v>2102.0001.M00018</v>
      </c>
      <c r="D1316" s="1" t="str">
        <f>VLOOKUP(C1316,[1]Coa!$B$4:$C$9231,2,FALSE)</f>
        <v>MITRA ABADI JAYA USAHA, PT</v>
      </c>
      <c r="E1316" s="573"/>
      <c r="F1316" s="573">
        <f>SUMIF('BKAS IDR'!$E$10:$E$44,$C1316,'BKAS IDR'!$M$10:$M$44)</f>
        <v>0</v>
      </c>
    </row>
    <row r="1317" spans="3:6" ht="15" customHeight="1">
      <c r="C1317" s="53" t="str">
        <f>[1]Coa!B1317</f>
        <v>2102.0001.M00019</v>
      </c>
      <c r="D1317" s="1" t="str">
        <f>VLOOKUP(C1317,[1]Coa!$B$4:$C$9231,2,FALSE)</f>
        <v>MITRA MANDIRI JAYA UTAMA, PT</v>
      </c>
      <c r="E1317" s="573"/>
      <c r="F1317" s="573">
        <f>SUMIF('BKAS IDR'!$E$10:$E$44,$C1317,'BKAS IDR'!$M$10:$M$44)</f>
        <v>0</v>
      </c>
    </row>
    <row r="1318" spans="3:6" ht="15" customHeight="1">
      <c r="C1318" s="53" t="str">
        <f>[1]Coa!B1318</f>
        <v>2102.0001.M00020</v>
      </c>
      <c r="D1318" s="1" t="str">
        <f>VLOOKUP(C1318,[1]Coa!$B$4:$C$9231,2,FALSE)</f>
        <v>MITRA TEKNIK ABADI</v>
      </c>
      <c r="E1318" s="573"/>
      <c r="F1318" s="573">
        <f>SUMIF('BKAS IDR'!$E$10:$E$44,$C1318,'BKAS IDR'!$M$10:$M$44)</f>
        <v>0</v>
      </c>
    </row>
    <row r="1319" spans="3:6" ht="15" customHeight="1">
      <c r="C1319" s="53" t="str">
        <f>[1]Coa!B1319</f>
        <v>2102.0001.M00021</v>
      </c>
      <c r="D1319" s="1" t="str">
        <f>VLOOKUP(C1319,[1]Coa!$B$4:$C$9231,2,FALSE)</f>
        <v>MITRA USAHA TEHNIK</v>
      </c>
      <c r="E1319" s="573"/>
      <c r="F1319" s="573">
        <f>SUMIF('BKAS IDR'!$E$10:$E$44,$C1319,'BKAS IDR'!$M$10:$M$44)</f>
        <v>0</v>
      </c>
    </row>
    <row r="1320" spans="3:6" ht="15" customHeight="1">
      <c r="C1320" s="53" t="str">
        <f>[1]Coa!B1320</f>
        <v>2102.0001.M00022</v>
      </c>
      <c r="D1320" s="1" t="str">
        <f>VLOOKUP(C1320,[1]Coa!$B$4:$C$9231,2,FALSE)</f>
        <v>MITSUI INDONESIA</v>
      </c>
      <c r="E1320" s="573"/>
      <c r="F1320" s="573">
        <f>SUMIF('BKAS IDR'!$E$10:$E$44,$C1320,'BKAS IDR'!$M$10:$M$44)</f>
        <v>0</v>
      </c>
    </row>
    <row r="1321" spans="3:6" ht="15" customHeight="1">
      <c r="C1321" s="53" t="str">
        <f>[1]Coa!B1321</f>
        <v>2102.0001.M00023</v>
      </c>
      <c r="D1321" s="1" t="str">
        <f>VLOOKUP(C1321,[1]Coa!$B$4:$C$9231,2,FALSE)</f>
        <v>MOODY TECHNICAL SERVICES</v>
      </c>
      <c r="E1321" s="573"/>
      <c r="F1321" s="573">
        <f>SUMIF('BKAS IDR'!$E$10:$E$44,$C1321,'BKAS IDR'!$M$10:$M$44)</f>
        <v>0</v>
      </c>
    </row>
    <row r="1322" spans="3:6" ht="15" customHeight="1">
      <c r="C1322" s="53" t="str">
        <f>[1]Coa!B1322</f>
        <v>2102.0001.M00024</v>
      </c>
      <c r="D1322" s="1" t="str">
        <f>VLOOKUP(C1322,[1]Coa!$B$4:$C$9231,2,FALSE)</f>
        <v>MUKTI JAYA TRASINDO</v>
      </c>
      <c r="E1322" s="573"/>
      <c r="F1322" s="573">
        <f>SUMIF('BKAS IDR'!$E$10:$E$44,$C1322,'BKAS IDR'!$M$10:$M$44)</f>
        <v>0</v>
      </c>
    </row>
    <row r="1323" spans="3:6" ht="15" customHeight="1">
      <c r="C1323" s="53" t="str">
        <f>[1]Coa!B1323</f>
        <v>2102.0001.M00025</v>
      </c>
      <c r="D1323" s="1" t="str">
        <f>VLOOKUP(C1323,[1]Coa!$B$4:$C$9231,2,FALSE)</f>
        <v>MULTI GRAHA KENCANA</v>
      </c>
      <c r="E1323" s="573"/>
      <c r="F1323" s="573">
        <f>SUMIF('BKAS IDR'!$E$10:$E$44,$C1323,'BKAS IDR'!$M$10:$M$44)</f>
        <v>0</v>
      </c>
    </row>
    <row r="1324" spans="3:6" ht="15" customHeight="1">
      <c r="C1324" s="53" t="str">
        <f>[1]Coa!B1324</f>
        <v>2102.0001.M00026</v>
      </c>
      <c r="D1324" s="1" t="str">
        <f>VLOOKUP(C1324,[1]Coa!$B$4:$C$9231,2,FALSE)</f>
        <v>MULTI SARANA GITATAMA</v>
      </c>
      <c r="E1324" s="573"/>
      <c r="F1324" s="573">
        <f>SUMIF('BKAS IDR'!$E$10:$E$44,$C1324,'BKAS IDR'!$M$10:$M$44)</f>
        <v>0</v>
      </c>
    </row>
    <row r="1325" spans="3:6" ht="15" customHeight="1">
      <c r="C1325" s="53" t="str">
        <f>[1]Coa!B1325</f>
        <v>2102.0001.M00027</v>
      </c>
      <c r="D1325" s="1" t="str">
        <f>VLOOKUP(C1325,[1]Coa!$B$4:$C$9231,2,FALSE)</f>
        <v>MULTI TEKNIK PRIMA</v>
      </c>
      <c r="E1325" s="573"/>
      <c r="F1325" s="573">
        <f>SUMIF('BKAS IDR'!$E$10:$E$44,$C1325,'BKAS IDR'!$M$10:$M$44)</f>
        <v>0</v>
      </c>
    </row>
    <row r="1326" spans="3:6" ht="15" customHeight="1">
      <c r="C1326" s="53" t="str">
        <f>[1]Coa!B1326</f>
        <v>2102.0001.M00028</v>
      </c>
      <c r="D1326" s="1" t="str">
        <f>VLOOKUP(C1326,[1]Coa!$B$4:$C$9231,2,FALSE)</f>
        <v>MULTI UTAMA TRASINDO, PT</v>
      </c>
      <c r="E1326" s="573"/>
      <c r="F1326" s="573">
        <f>SUMIF('BKAS IDR'!$E$10:$E$44,$C1326,'BKAS IDR'!$M$10:$M$44)</f>
        <v>0</v>
      </c>
    </row>
    <row r="1327" spans="3:6" ht="15" customHeight="1">
      <c r="C1327" s="53" t="str">
        <f>[1]Coa!B1327</f>
        <v>2102.0001.M00029</v>
      </c>
      <c r="D1327" s="1" t="str">
        <f>VLOOKUP(C1327,[1]Coa!$B$4:$C$9231,2,FALSE)</f>
        <v>MULTIFAB</v>
      </c>
      <c r="E1327" s="573"/>
      <c r="F1327" s="573">
        <f>SUMIF('BKAS IDR'!$E$10:$E$44,$C1327,'BKAS IDR'!$M$10:$M$44)</f>
        <v>0</v>
      </c>
    </row>
    <row r="1328" spans="3:6" ht="15" customHeight="1">
      <c r="C1328" s="53" t="str">
        <f>[1]Coa!B1328</f>
        <v>2102.0001.M00030</v>
      </c>
      <c r="D1328" s="1" t="str">
        <f>VLOOKUP(C1328,[1]Coa!$B$4:$C$9231,2,FALSE)</f>
        <v>MURILA TEKNIK</v>
      </c>
      <c r="E1328" s="573"/>
      <c r="F1328" s="573">
        <f>SUMIF('BKAS IDR'!$E$10:$E$44,$C1328,'BKAS IDR'!$M$10:$M$44)</f>
        <v>0</v>
      </c>
    </row>
    <row r="1329" spans="3:6" ht="15" customHeight="1">
      <c r="C1329" s="53" t="str">
        <f>[1]Coa!B1329</f>
        <v>2102.0001.M00031</v>
      </c>
      <c r="D1329" s="1" t="str">
        <f>VLOOKUP(C1329,[1]Coa!$B$4:$C$9231,2,FALSE)</f>
        <v>MCDERMOTT</v>
      </c>
      <c r="E1329" s="573"/>
      <c r="F1329" s="573">
        <f>SUMIF('BKAS IDR'!$E$10:$E$44,$C1329,'BKAS IDR'!$M$10:$M$44)</f>
        <v>0</v>
      </c>
    </row>
    <row r="1330" spans="3:6" ht="15" customHeight="1">
      <c r="C1330" s="53" t="str">
        <f>[1]Coa!B1330</f>
        <v>2102.0001.M00032</v>
      </c>
      <c r="D1330" s="1" t="str">
        <f>VLOOKUP(C1330,[1]Coa!$B$4:$C$9231,2,FALSE)</f>
        <v>MELINDO</v>
      </c>
      <c r="E1330" s="573"/>
      <c r="F1330" s="573">
        <f>SUMIF('BKAS IDR'!$E$10:$E$44,$C1330,'BKAS IDR'!$M$10:$M$44)</f>
        <v>0</v>
      </c>
    </row>
    <row r="1331" spans="3:6" ht="15" customHeight="1">
      <c r="C1331" s="53" t="str">
        <f>[1]Coa!B1331</f>
        <v>2102.0001.M00033</v>
      </c>
      <c r="D1331" s="1" t="str">
        <f>VLOOKUP(C1331,[1]Coa!$B$4:$C$9231,2,FALSE)</f>
        <v>MENTARI GEMILANG ABADI</v>
      </c>
      <c r="E1331" s="573"/>
      <c r="F1331" s="573">
        <f>SUMIF('BKAS IDR'!$E$10:$E$44,$C1331,'BKAS IDR'!$M$10:$M$44)</f>
        <v>0</v>
      </c>
    </row>
    <row r="1332" spans="3:6" ht="15" customHeight="1">
      <c r="C1332" s="53" t="str">
        <f>[1]Coa!B1332</f>
        <v>2102.0001.M00034</v>
      </c>
      <c r="D1332" s="1" t="str">
        <f>VLOOKUP(C1332,[1]Coa!$B$4:$C$9231,2,FALSE)</f>
        <v>MITRA GALPERTI</v>
      </c>
      <c r="E1332" s="573"/>
      <c r="F1332" s="573">
        <f>SUMIF('BKAS IDR'!$E$10:$E$44,$C1332,'BKAS IDR'!$M$10:$M$44)</f>
        <v>0</v>
      </c>
    </row>
    <row r="1333" spans="3:6" ht="15" customHeight="1">
      <c r="C1333" s="53" t="str">
        <f>[1]Coa!B1333</f>
        <v>2102.0001.M00035</v>
      </c>
      <c r="D1333" s="1" t="str">
        <f>VLOOKUP(C1333,[1]Coa!$B$4:$C$9231,2,FALSE)</f>
        <v>MONAKO LINTAS ENERGY</v>
      </c>
      <c r="E1333" s="573"/>
      <c r="F1333" s="573">
        <f>SUMIF('BKAS IDR'!$E$10:$E$44,$C1333,'BKAS IDR'!$M$10:$M$44)</f>
        <v>0</v>
      </c>
    </row>
    <row r="1334" spans="3:6" ht="15" customHeight="1">
      <c r="C1334" s="53" t="str">
        <f>[1]Coa!B1334</f>
        <v>2102.0001.M00036</v>
      </c>
      <c r="D1334" s="1" t="str">
        <f>VLOOKUP(C1334,[1]Coa!$B$4:$C$9231,2,FALSE)</f>
        <v>MULTIFAB, PT.</v>
      </c>
      <c r="E1334" s="573"/>
      <c r="F1334" s="573">
        <f>SUMIF('BKAS IDR'!$E$10:$E$44,$C1334,'BKAS IDR'!$M$10:$M$44)</f>
        <v>0</v>
      </c>
    </row>
    <row r="1335" spans="3:6" ht="15" customHeight="1">
      <c r="C1335" s="53" t="str">
        <f>[1]Coa!B1335</f>
        <v>2102.0001.M00037</v>
      </c>
      <c r="D1335" s="1" t="str">
        <f>VLOOKUP(C1335,[1]Coa!$B$4:$C$9231,2,FALSE)</f>
        <v>MAKMUR MULIA</v>
      </c>
      <c r="E1335" s="573"/>
      <c r="F1335" s="573">
        <f>SUMIF('BKAS IDR'!$E$10:$E$44,$C1335,'BKAS IDR'!$M$10:$M$44)</f>
        <v>0</v>
      </c>
    </row>
    <row r="1336" spans="3:6" ht="15" customHeight="1">
      <c r="C1336" s="53" t="str">
        <f>[1]Coa!B1336</f>
        <v>2102.0001.M00038</v>
      </c>
      <c r="D1336" s="1" t="str">
        <f>VLOOKUP(C1336,[1]Coa!$B$4:$C$9231,2,FALSE)</f>
        <v>MEGA PUSPA SARI</v>
      </c>
      <c r="E1336" s="573"/>
      <c r="F1336" s="573">
        <f>SUMIF('BKAS IDR'!$E$10:$E$44,$C1336,'BKAS IDR'!$M$10:$M$44)</f>
        <v>0</v>
      </c>
    </row>
    <row r="1337" spans="3:6" ht="15" customHeight="1">
      <c r="C1337" s="53" t="str">
        <f>[1]Coa!B1337</f>
        <v>2102.0001.M00039</v>
      </c>
      <c r="D1337" s="1" t="str">
        <f>VLOOKUP(C1337,[1]Coa!$B$4:$C$9231,2,FALSE)</f>
        <v>MITRA INTEGRASI INFORMATIKA</v>
      </c>
      <c r="E1337" s="573"/>
      <c r="F1337" s="573">
        <f>SUMIF('BKAS IDR'!$E$10:$E$44,$C1337,'BKAS IDR'!$M$10:$M$44)</f>
        <v>0</v>
      </c>
    </row>
    <row r="1338" spans="3:6" ht="15" customHeight="1">
      <c r="C1338" s="53" t="str">
        <f>[1]Coa!B1338</f>
        <v>2102.0001.M00040</v>
      </c>
      <c r="D1338" s="1" t="str">
        <f>VLOOKUP(C1338,[1]Coa!$B$4:$C$9231,2,FALSE)</f>
        <v>MOMMENTUM DJAJA</v>
      </c>
      <c r="E1338" s="573"/>
      <c r="F1338" s="573">
        <f>SUMIF('BKAS IDR'!$E$10:$E$44,$C1338,'BKAS IDR'!$M$10:$M$44)</f>
        <v>0</v>
      </c>
    </row>
    <row r="1339" spans="3:6" ht="15" customHeight="1">
      <c r="C1339" s="53" t="str">
        <f>[1]Coa!B1339</f>
        <v>2102.0001.M00041</v>
      </c>
      <c r="D1339" s="1" t="str">
        <f>VLOOKUP(C1339,[1]Coa!$B$4:$C$9231,2,FALSE)</f>
        <v>MULTI SARANA SERVITIANUSA</v>
      </c>
      <c r="E1339" s="573"/>
      <c r="F1339" s="573">
        <f>SUMIF('BKAS IDR'!$E$10:$E$44,$C1339,'BKAS IDR'!$M$10:$M$44)</f>
        <v>0</v>
      </c>
    </row>
    <row r="1340" spans="3:6" ht="15" customHeight="1">
      <c r="C1340" s="53" t="str">
        <f>[1]Coa!B1340</f>
        <v>2102.0001.M00042</v>
      </c>
      <c r="D1340" s="1" t="str">
        <f>VLOOKUP(C1340,[1]Coa!$B$4:$C$9231,2,FALSE)</f>
        <v>Multi Tehnik Mandiri</v>
      </c>
      <c r="E1340" s="573"/>
      <c r="F1340" s="573">
        <f>SUMIF('BKAS IDR'!$E$10:$E$44,$C1340,'BKAS IDR'!$M$10:$M$44)</f>
        <v>0</v>
      </c>
    </row>
    <row r="1341" spans="3:6" ht="15" customHeight="1">
      <c r="C1341" s="53" t="str">
        <f>[1]Coa!B1341</f>
        <v>2102.0001.M00043</v>
      </c>
      <c r="D1341" s="1" t="str">
        <f>VLOOKUP(C1341,[1]Coa!$B$4:$C$9231,2,FALSE)</f>
        <v>MIDPLAZA PRIMA</v>
      </c>
      <c r="E1341" s="573"/>
      <c r="F1341" s="573">
        <f>SUMIF('BKAS IDR'!$E$10:$E$44,$C1341,'BKAS IDR'!$M$10:$M$44)</f>
        <v>0</v>
      </c>
    </row>
    <row r="1342" spans="3:6" ht="15" customHeight="1">
      <c r="C1342" s="53" t="str">
        <f>[1]Coa!B1342</f>
        <v>2102.0001.M00044</v>
      </c>
      <c r="D1342" s="1" t="str">
        <f>VLOOKUP(C1342,[1]Coa!$B$4:$C$9231,2,FALSE)</f>
        <v>MANDIRISAKTI JAYAMAKMUR</v>
      </c>
      <c r="E1342" s="573"/>
      <c r="F1342" s="573">
        <f>SUMIF('BKAS IDR'!$E$10:$E$44,$C1342,'BKAS IDR'!$M$10:$M$44)</f>
        <v>0</v>
      </c>
    </row>
    <row r="1343" spans="3:6" ht="15" customHeight="1">
      <c r="C1343" s="53" t="str">
        <f>[1]Coa!B1343</f>
        <v>2102.0001.M00045</v>
      </c>
      <c r="D1343" s="1" t="str">
        <f>VLOOKUP(C1343,[1]Coa!$B$4:$C$9231,2,FALSE)</f>
        <v>M. ARIP</v>
      </c>
      <c r="E1343" s="573"/>
      <c r="F1343" s="573">
        <f>SUMIF('BKAS IDR'!$E$10:$E$44,$C1343,'BKAS IDR'!$M$10:$M$44)</f>
        <v>0</v>
      </c>
    </row>
    <row r="1344" spans="3:6" ht="15" customHeight="1">
      <c r="C1344" s="53" t="str">
        <f>[1]Coa!B1344</f>
        <v>2102.0001.M00046</v>
      </c>
      <c r="D1344" s="1" t="str">
        <f>VLOOKUP(C1344,[1]Coa!$B$4:$C$9231,2,FALSE)</f>
        <v>MULTI GLOBAL ELECTRINDO</v>
      </c>
      <c r="E1344" s="573"/>
      <c r="F1344" s="573">
        <f>SUMIF('BKAS IDR'!$E$10:$E$44,$C1344,'BKAS IDR'!$M$10:$M$44)</f>
        <v>0</v>
      </c>
    </row>
    <row r="1345" spans="3:6" ht="15" customHeight="1">
      <c r="C1345" s="53" t="str">
        <f>[1]Coa!B1345</f>
        <v>2102.0001.M00047</v>
      </c>
      <c r="D1345" s="1" t="str">
        <f>VLOOKUP(C1345,[1]Coa!$B$4:$C$9231,2,FALSE)</f>
        <v>MAJU MAPAN MANDIRI</v>
      </c>
      <c r="E1345" s="573"/>
      <c r="F1345" s="573">
        <f>SUMIF('BKAS IDR'!$E$10:$E$44,$C1345,'BKAS IDR'!$M$10:$M$44)</f>
        <v>0</v>
      </c>
    </row>
    <row r="1346" spans="3:6" ht="15" customHeight="1">
      <c r="C1346" s="53" t="str">
        <f>[1]Coa!B1346</f>
        <v>2102.0001.M00048</v>
      </c>
      <c r="D1346" s="1" t="str">
        <f>VLOOKUP(C1346,[1]Coa!$B$4:$C$9231,2,FALSE)</f>
        <v>MITRA BAJA PERSADA</v>
      </c>
      <c r="E1346" s="573"/>
      <c r="F1346" s="573">
        <f>SUMIF('BKAS IDR'!$E$10:$E$44,$C1346,'BKAS IDR'!$M$10:$M$44)</f>
        <v>0</v>
      </c>
    </row>
    <row r="1347" spans="3:6" ht="15" customHeight="1">
      <c r="C1347" s="53" t="str">
        <f>[1]Coa!B1347</f>
        <v>2102.0001.M00049</v>
      </c>
      <c r="D1347" s="1" t="str">
        <f>VLOOKUP(C1347,[1]Coa!$B$4:$C$9231,2,FALSE)</f>
        <v>MUSTIKA STAHL</v>
      </c>
      <c r="E1347" s="573"/>
      <c r="F1347" s="573">
        <f>SUMIF('BKAS IDR'!$E$10:$E$44,$C1347,'BKAS IDR'!$M$10:$M$44)</f>
        <v>0</v>
      </c>
    </row>
    <row r="1348" spans="3:6" ht="15" customHeight="1">
      <c r="C1348" s="53" t="str">
        <f>[1]Coa!B1348</f>
        <v>2102.0001.M00050</v>
      </c>
      <c r="D1348" s="1" t="str">
        <f>VLOOKUP(C1348,[1]Coa!$B$4:$C$9231,2,FALSE)</f>
        <v>MASTEEL UK LTD.</v>
      </c>
      <c r="E1348" s="573"/>
      <c r="F1348" s="573">
        <f>SUMIF('BKAS IDR'!$E$10:$E$44,$C1348,'BKAS IDR'!$M$10:$M$44)</f>
        <v>0</v>
      </c>
    </row>
    <row r="1349" spans="3:6" ht="15" customHeight="1">
      <c r="C1349" s="53" t="str">
        <f>[1]Coa!B1349</f>
        <v>2102.0001.M00051</v>
      </c>
      <c r="D1349" s="1" t="str">
        <f>VLOOKUP(C1349,[1]Coa!$B$4:$C$9231,2,FALSE)</f>
        <v>MULTI TAREX MULIA</v>
      </c>
      <c r="E1349" s="573"/>
      <c r="F1349" s="573">
        <f>SUMIF('BKAS IDR'!$E$10:$E$44,$C1349,'BKAS IDR'!$M$10:$M$44)</f>
        <v>0</v>
      </c>
    </row>
    <row r="1350" spans="3:6" ht="15" customHeight="1">
      <c r="C1350" s="53" t="str">
        <f>[1]Coa!B1350</f>
        <v>2102.0001.M00052</v>
      </c>
      <c r="D1350" s="1" t="str">
        <f>VLOOKUP(C1350,[1]Coa!$B$4:$C$9231,2,FALSE)</f>
        <v>METAFLEXINDO</v>
      </c>
      <c r="E1350" s="573"/>
      <c r="F1350" s="573">
        <f>SUMIF('BKAS IDR'!$E$10:$E$44,$C1350,'BKAS IDR'!$M$10:$M$44)</f>
        <v>0</v>
      </c>
    </row>
    <row r="1351" spans="3:6" ht="15" customHeight="1">
      <c r="C1351" s="53" t="str">
        <f>[1]Coa!B1351</f>
        <v>2102.0001.M00053</v>
      </c>
      <c r="D1351" s="1" t="str">
        <f>VLOOKUP(C1351,[1]Coa!$B$4:$C$9231,2,FALSE)</f>
        <v>MOTION SMITH</v>
      </c>
      <c r="E1351" s="573"/>
      <c r="F1351" s="573">
        <f>SUMIF('BKAS IDR'!$E$10:$E$44,$C1351,'BKAS IDR'!$M$10:$M$44)</f>
        <v>0</v>
      </c>
    </row>
    <row r="1352" spans="3:6" ht="15" customHeight="1">
      <c r="C1352" s="53" t="str">
        <f>[1]Coa!B1352</f>
        <v>2102.0001.M00054</v>
      </c>
      <c r="D1352" s="1" t="str">
        <f>VLOOKUP(C1352,[1]Coa!$B$4:$C$9231,2,FALSE)</f>
        <v>MARDOHAR CATUR TUNGGAL GAYA</v>
      </c>
      <c r="E1352" s="573"/>
      <c r="F1352" s="573">
        <f>SUMIF('BKAS IDR'!$E$10:$E$44,$C1352,'BKAS IDR'!$M$10:$M$44)</f>
        <v>0</v>
      </c>
    </row>
    <row r="1353" spans="3:6" ht="15" customHeight="1">
      <c r="C1353" s="53" t="str">
        <f>[1]Coa!B1353</f>
        <v>2102.0001.M00055</v>
      </c>
      <c r="D1353" s="1" t="str">
        <f>VLOOKUP(C1353,[1]Coa!$B$4:$C$9231,2,FALSE)</f>
        <v>MANN EQUIPMENT PTE LTD</v>
      </c>
      <c r="E1353" s="573"/>
      <c r="F1353" s="573">
        <f>SUMIF('BKAS IDR'!$E$10:$E$44,$C1353,'BKAS IDR'!$M$10:$M$44)</f>
        <v>0</v>
      </c>
    </row>
    <row r="1354" spans="3:6" ht="15" customHeight="1">
      <c r="C1354" s="53" t="str">
        <f>[1]Coa!B1354</f>
        <v>2102.0001.M00056</v>
      </c>
      <c r="D1354" s="1" t="str">
        <f>VLOOKUP(C1354,[1]Coa!$B$4:$C$9231,2,FALSE)</f>
        <v>MNC SKYVISION</v>
      </c>
      <c r="E1354" s="573"/>
      <c r="F1354" s="573">
        <f>SUMIF('BKAS IDR'!$E$10:$E$44,$C1354,'BKAS IDR'!$M$10:$M$44)</f>
        <v>0</v>
      </c>
    </row>
    <row r="1355" spans="3:6" ht="15" customHeight="1">
      <c r="C1355" s="53" t="str">
        <f>[1]Coa!B1355</f>
        <v>2102.0001.M00057</v>
      </c>
      <c r="D1355" s="1" t="str">
        <f>VLOOKUP(C1355,[1]Coa!$B$4:$C$9231,2,FALSE)</f>
        <v>MULTI KHARISMA PERKASA, PT.</v>
      </c>
      <c r="E1355" s="573"/>
      <c r="F1355" s="573">
        <f>SUMIF('BKAS IDR'!$E$10:$E$44,$C1355,'BKAS IDR'!$M$10:$M$44)</f>
        <v>0</v>
      </c>
    </row>
    <row r="1356" spans="3:6" ht="15" customHeight="1">
      <c r="C1356" s="53" t="str">
        <f>[1]Coa!B1356</f>
        <v>2102.0001.M00058</v>
      </c>
      <c r="D1356" s="1" t="str">
        <f>VLOOKUP(C1356,[1]Coa!$B$4:$C$9231,2,FALSE)</f>
        <v>MONJASA</v>
      </c>
      <c r="E1356" s="573"/>
      <c r="F1356" s="573">
        <f>SUMIF('BKAS IDR'!$E$10:$E$44,$C1356,'BKAS IDR'!$M$10:$M$44)</f>
        <v>0</v>
      </c>
    </row>
    <row r="1357" spans="3:6" ht="15" customHeight="1">
      <c r="C1357" s="53" t="str">
        <f>[1]Coa!B1357</f>
        <v>2102.0001.M00059</v>
      </c>
      <c r="D1357" s="1" t="str">
        <f>VLOOKUP(C1357,[1]Coa!$B$4:$C$9231,2,FALSE)</f>
        <v>METSO INDONESIA</v>
      </c>
      <c r="E1357" s="573"/>
      <c r="F1357" s="573">
        <f>SUMIF('BKAS IDR'!$E$10:$E$44,$C1357,'BKAS IDR'!$M$10:$M$44)</f>
        <v>0</v>
      </c>
    </row>
    <row r="1358" spans="3:6" ht="15" customHeight="1">
      <c r="C1358" s="53" t="str">
        <f>[1]Coa!B1358</f>
        <v>2102.0001.M00060</v>
      </c>
      <c r="D1358" s="1" t="str">
        <f>VLOOKUP(C1358,[1]Coa!$B$4:$C$9231,2,FALSE)</f>
        <v>MSTS ASIA SDN. BHD</v>
      </c>
      <c r="E1358" s="573"/>
      <c r="F1358" s="573">
        <f>SUMIF('BKAS IDR'!$E$10:$E$44,$C1358,'BKAS IDR'!$M$10:$M$44)</f>
        <v>0</v>
      </c>
    </row>
    <row r="1359" spans="3:6" ht="15" customHeight="1">
      <c r="C1359" s="53" t="str">
        <f>[1]Coa!B1359</f>
        <v>2102.0001.M00061</v>
      </c>
      <c r="D1359" s="1" t="str">
        <f>VLOOKUP(C1359,[1]Coa!$B$4:$C$9231,2,FALSE)</f>
        <v>MATCO ASIA INDONESIA</v>
      </c>
      <c r="E1359" s="573"/>
      <c r="F1359" s="573">
        <f>SUMIF('BKAS IDR'!$E$10:$E$44,$C1359,'BKAS IDR'!$M$10:$M$44)</f>
        <v>0</v>
      </c>
    </row>
    <row r="1360" spans="3:6" ht="15" customHeight="1">
      <c r="C1360" s="53" t="str">
        <f>[1]Coa!B1360</f>
        <v>2102.0001.M00063</v>
      </c>
      <c r="D1360" s="1" t="str">
        <f>VLOOKUP(C1360,[1]Coa!$B$4:$C$9231,2,FALSE)</f>
        <v>M &amp; O INDONESIA</v>
      </c>
      <c r="E1360" s="573"/>
      <c r="F1360" s="573">
        <f>SUMIF('BKAS IDR'!$E$10:$E$44,$C1360,'BKAS IDR'!$M$10:$M$44)</f>
        <v>0</v>
      </c>
    </row>
    <row r="1361" spans="3:6" ht="15" customHeight="1">
      <c r="C1361" s="53" t="str">
        <f>[1]Coa!B1361</f>
        <v>2102.0001.M00064</v>
      </c>
      <c r="D1361" s="1" t="str">
        <f>VLOOKUP(C1361,[1]Coa!$B$4:$C$9231,2,FALSE)</f>
        <v>MANDIRI JAYA TEKNIK</v>
      </c>
      <c r="E1361" s="573"/>
      <c r="F1361" s="573">
        <f>SUMIF('BKAS IDR'!$E$10:$E$44,$C1361,'BKAS IDR'!$M$10:$M$44)</f>
        <v>0</v>
      </c>
    </row>
    <row r="1362" spans="3:6" ht="15" customHeight="1">
      <c r="C1362" s="53" t="str">
        <f>[1]Coa!B1362</f>
        <v>2102.0001.M00065</v>
      </c>
      <c r="D1362" s="1" t="str">
        <f>VLOOKUP(C1362,[1]Coa!$B$4:$C$9231,2,FALSE)</f>
        <v>MANTAP MAKMUR</v>
      </c>
      <c r="E1362" s="573"/>
      <c r="F1362" s="573">
        <f>SUMIF('BKAS IDR'!$E$10:$E$44,$C1362,'BKAS IDR'!$M$10:$M$44)</f>
        <v>0</v>
      </c>
    </row>
    <row r="1363" spans="3:6" ht="15" customHeight="1">
      <c r="C1363" s="53" t="str">
        <f>[1]Coa!B1363</f>
        <v>2102.0001.M00066</v>
      </c>
      <c r="D1363" s="1" t="str">
        <f>VLOOKUP(C1363,[1]Coa!$B$4:$C$9231,2,FALSE)</f>
        <v>METAGUNA INTERPART</v>
      </c>
      <c r="E1363" s="573"/>
      <c r="F1363" s="573">
        <f>SUMIF('BKAS IDR'!$E$10:$E$44,$C1363,'BKAS IDR'!$M$10:$M$44)</f>
        <v>0</v>
      </c>
    </row>
    <row r="1364" spans="3:6" ht="15" customHeight="1">
      <c r="C1364" s="53" t="str">
        <f>[1]Coa!B1364</f>
        <v>2102.0001.M00067</v>
      </c>
      <c r="D1364" s="1" t="str">
        <f>VLOOKUP(C1364,[1]Coa!$B$4:$C$9231,2,FALSE)</f>
        <v>MOODY INTERNATIONAL</v>
      </c>
      <c r="E1364" s="573"/>
      <c r="F1364" s="573">
        <f>SUMIF('BKAS IDR'!$E$10:$E$44,$C1364,'BKAS IDR'!$M$10:$M$44)</f>
        <v>0</v>
      </c>
    </row>
    <row r="1365" spans="3:6" ht="15" customHeight="1">
      <c r="C1365" s="53" t="str">
        <f>[1]Coa!B1365</f>
        <v>2102.0001.M00068</v>
      </c>
      <c r="D1365" s="1" t="str">
        <f>VLOOKUP(C1365,[1]Coa!$B$4:$C$9231,2,FALSE)</f>
        <v>MITRA WIRA PRATAMA</v>
      </c>
      <c r="E1365" s="573"/>
      <c r="F1365" s="573">
        <f>SUMIF('BKAS IDR'!$E$10:$E$44,$C1365,'BKAS IDR'!$M$10:$M$44)</f>
        <v>0</v>
      </c>
    </row>
    <row r="1366" spans="3:6" ht="15" customHeight="1">
      <c r="C1366" s="53" t="str">
        <f>[1]Coa!B1366</f>
        <v>2102.0001.M00069</v>
      </c>
      <c r="D1366" s="1" t="str">
        <f>VLOOKUP(C1366,[1]Coa!$B$4:$C$9231,2,FALSE)</f>
        <v>MULTIBANGUN REKATAMA</v>
      </c>
      <c r="E1366" s="573"/>
      <c r="F1366" s="573">
        <f>SUMIF('BKAS IDR'!$E$10:$E$44,$C1366,'BKAS IDR'!$M$10:$M$44)</f>
        <v>0</v>
      </c>
    </row>
    <row r="1367" spans="3:6" ht="15" customHeight="1">
      <c r="C1367" s="53" t="str">
        <f>[1]Coa!B1367</f>
        <v>2102.0001.M00070</v>
      </c>
      <c r="D1367" s="1" t="str">
        <f>VLOOKUP(C1367,[1]Coa!$B$4:$C$9231,2,FALSE)</f>
        <v>MITRA USAHA SEAL</v>
      </c>
      <c r="E1367" s="573"/>
      <c r="F1367" s="573">
        <f>SUMIF('BKAS IDR'!$E$10:$E$44,$C1367,'BKAS IDR'!$M$10:$M$44)</f>
        <v>0</v>
      </c>
    </row>
    <row r="1368" spans="3:6" ht="15" customHeight="1">
      <c r="C1368" s="53" t="str">
        <f>[1]Coa!B1368</f>
        <v>2102.0001.M00071</v>
      </c>
      <c r="D1368" s="1" t="str">
        <f>VLOOKUP(C1368,[1]Coa!$B$4:$C$9231,2,FALSE)</f>
        <v>MONSON AGENCIES PTE LTD SINGAPORE</v>
      </c>
      <c r="E1368" s="573"/>
      <c r="F1368" s="573">
        <f>SUMIF('BKAS IDR'!$E$10:$E$44,$C1368,'BKAS IDR'!$M$10:$M$44)</f>
        <v>0</v>
      </c>
    </row>
    <row r="1369" spans="3:6" ht="15" customHeight="1">
      <c r="C1369" s="53" t="str">
        <f>[1]Coa!B1369</f>
        <v>2102.0001.M00072</v>
      </c>
      <c r="D1369" s="1" t="str">
        <f>VLOOKUP(C1369,[1]Coa!$B$4:$C$9231,2,FALSE)</f>
        <v>MULTI TERAINDO</v>
      </c>
      <c r="E1369" s="573"/>
      <c r="F1369" s="573">
        <f>SUMIF('BKAS IDR'!$E$10:$E$44,$C1369,'BKAS IDR'!$M$10:$M$44)</f>
        <v>0</v>
      </c>
    </row>
    <row r="1370" spans="3:6" ht="15" customHeight="1">
      <c r="C1370" s="53" t="str">
        <f>[1]Coa!B1370</f>
        <v>2102.0001.M00073</v>
      </c>
      <c r="D1370" s="1" t="str">
        <f>VLOOKUP(C1370,[1]Coa!$B$4:$C$9231,2,FALSE)</f>
        <v>MITRA TIMUR LESTARI, PT.</v>
      </c>
      <c r="E1370" s="573"/>
      <c r="F1370" s="573">
        <f>SUMIF('BKAS IDR'!$E$10:$E$44,$C1370,'BKAS IDR'!$M$10:$M$44)</f>
        <v>0</v>
      </c>
    </row>
    <row r="1371" spans="3:6" ht="15" customHeight="1">
      <c r="C1371" s="53" t="str">
        <f>[1]Coa!B1371</f>
        <v>2102.0001.M00074</v>
      </c>
      <c r="D1371" s="1" t="str">
        <f>VLOOKUP(C1371,[1]Coa!$B$4:$C$9231,2,FALSE)</f>
        <v>MENARA LAUTAN UTAMA</v>
      </c>
      <c r="E1371" s="573"/>
      <c r="F1371" s="573">
        <f>SUMIF('BKAS IDR'!$E$10:$E$44,$C1371,'BKAS IDR'!$M$10:$M$44)</f>
        <v>0</v>
      </c>
    </row>
    <row r="1372" spans="3:6" ht="15" customHeight="1">
      <c r="C1372" s="53" t="str">
        <f>[1]Coa!B1372</f>
        <v>2102.0001.M00075</v>
      </c>
      <c r="D1372" s="1" t="str">
        <f>VLOOKUP(C1372,[1]Coa!$B$4:$C$9231,2,FALSE)</f>
        <v>MANNA JAYA</v>
      </c>
      <c r="E1372" s="573"/>
      <c r="F1372" s="573">
        <f>SUMIF('BKAS IDR'!$E$10:$E$44,$C1372,'BKAS IDR'!$M$10:$M$44)</f>
        <v>0</v>
      </c>
    </row>
    <row r="1373" spans="3:6" ht="15" customHeight="1">
      <c r="C1373" s="53" t="str">
        <f>[1]Coa!B1373</f>
        <v>2102.0001.M00076</v>
      </c>
      <c r="D1373" s="1" t="str">
        <f>VLOOKUP(C1373,[1]Coa!$B$4:$C$9231,2,FALSE)</f>
        <v>MULTI SENTOSA INTERBINA</v>
      </c>
      <c r="E1373" s="573"/>
      <c r="F1373" s="573">
        <f>SUMIF('BKAS IDR'!$E$10:$E$44,$C1373,'BKAS IDR'!$M$10:$M$44)</f>
        <v>0</v>
      </c>
    </row>
    <row r="1374" spans="3:6" ht="15" customHeight="1">
      <c r="C1374" s="53" t="str">
        <f>[1]Coa!B1374</f>
        <v>2102.0001.M00077</v>
      </c>
      <c r="D1374" s="1" t="str">
        <f>VLOOKUP(C1374,[1]Coa!$B$4:$C$9231,2,FALSE)</f>
        <v>METSO AUTOMOTION</v>
      </c>
      <c r="E1374" s="573"/>
      <c r="F1374" s="573">
        <f>SUMIF('BKAS IDR'!$E$10:$E$44,$C1374,'BKAS IDR'!$M$10:$M$44)</f>
        <v>0</v>
      </c>
    </row>
    <row r="1375" spans="3:6" ht="15" customHeight="1">
      <c r="C1375" s="53" t="str">
        <f>[1]Coa!B1375</f>
        <v>2102.0001.M00078</v>
      </c>
      <c r="D1375" s="1" t="str">
        <f>VLOOKUP(C1375,[1]Coa!$B$4:$C$9231,2,FALSE)</f>
        <v>MULTI STAMPLASSTING TEKNIK</v>
      </c>
      <c r="E1375" s="573"/>
      <c r="F1375" s="573">
        <f>SUMIF('BKAS IDR'!$E$10:$E$44,$C1375,'BKAS IDR'!$M$10:$M$44)</f>
        <v>0</v>
      </c>
    </row>
    <row r="1376" spans="3:6" ht="15" customHeight="1">
      <c r="C1376" s="53" t="str">
        <f>[1]Coa!B1376</f>
        <v>2102.0001.M00079</v>
      </c>
      <c r="D1376" s="1" t="str">
        <f>VLOOKUP(C1376,[1]Coa!$B$4:$C$9231,2,FALSE)</f>
        <v>MEDAN REZKY BANGUNAN</v>
      </c>
      <c r="E1376" s="573"/>
      <c r="F1376" s="573">
        <f>SUMIF('BKAS IDR'!$E$10:$E$44,$C1376,'BKAS IDR'!$M$10:$M$44)</f>
        <v>0</v>
      </c>
    </row>
    <row r="1377" spans="3:6" ht="15" customHeight="1">
      <c r="C1377" s="53" t="str">
        <f>[1]Coa!B1377</f>
        <v>2102.0001.M00080</v>
      </c>
      <c r="D1377" s="1" t="str">
        <f>VLOOKUP(C1377,[1]Coa!$B$4:$C$9231,2,FALSE)</f>
        <v>MAKTRANS NUSA INDAH</v>
      </c>
      <c r="E1377" s="573"/>
      <c r="F1377" s="573">
        <f>SUMIF('BKAS IDR'!$E$10:$E$44,$C1377,'BKAS IDR'!$M$10:$M$44)</f>
        <v>0</v>
      </c>
    </row>
    <row r="1378" spans="3:6" ht="15" customHeight="1">
      <c r="C1378" s="53" t="str">
        <f>[1]Coa!B1378</f>
        <v>2102.0001.M00081</v>
      </c>
      <c r="D1378" s="1" t="str">
        <f>VLOOKUP(C1378,[1]Coa!$B$4:$C$9231,2,FALSE)</f>
        <v>MUSTIKA ALAM LESTARI</v>
      </c>
      <c r="E1378" s="573"/>
      <c r="F1378" s="573">
        <f>SUMIF('BKAS IDR'!$E$10:$E$44,$C1378,'BKAS IDR'!$M$10:$M$44)</f>
        <v>0</v>
      </c>
    </row>
    <row r="1379" spans="3:6" ht="15" customHeight="1">
      <c r="C1379" s="53" t="str">
        <f>[1]Coa!B1379</f>
        <v>2102.0001.M00082</v>
      </c>
      <c r="D1379" s="1" t="str">
        <f>VLOOKUP(C1379,[1]Coa!$B$4:$C$9231,2,FALSE)</f>
        <v>MULTI JAYA SINERGI</v>
      </c>
      <c r="E1379" s="573"/>
      <c r="F1379" s="573">
        <f>SUMIF('BKAS IDR'!$E$10:$E$44,$C1379,'BKAS IDR'!$M$10:$M$44)</f>
        <v>0</v>
      </c>
    </row>
    <row r="1380" spans="3:6" ht="15" customHeight="1">
      <c r="C1380" s="53" t="str">
        <f>[1]Coa!B1380</f>
        <v>2102.0001.M00083</v>
      </c>
      <c r="D1380" s="1" t="str">
        <f>VLOOKUP(C1380,[1]Coa!$B$4:$C$9231,2,FALSE)</f>
        <v>MULIA BAKTI</v>
      </c>
      <c r="E1380" s="573"/>
      <c r="F1380" s="573">
        <f>SUMIF('BKAS IDR'!$E$10:$E$44,$C1380,'BKAS IDR'!$M$10:$M$44)</f>
        <v>0</v>
      </c>
    </row>
    <row r="1381" spans="3:6" ht="15" customHeight="1">
      <c r="C1381" s="53" t="str">
        <f>[1]Coa!B1381</f>
        <v>2102.0001.M00084</v>
      </c>
      <c r="D1381" s="1" t="str">
        <f>VLOOKUP(C1381,[1]Coa!$B$4:$C$9231,2,FALSE)</f>
        <v>MODERA FURINTRACO INDUSTRI, PT.</v>
      </c>
      <c r="E1381" s="573"/>
      <c r="F1381" s="573">
        <f>SUMIF('BKAS IDR'!$E$10:$E$44,$C1381,'BKAS IDR'!$M$10:$M$44)</f>
        <v>0</v>
      </c>
    </row>
    <row r="1382" spans="3:6" ht="15" customHeight="1">
      <c r="C1382" s="53" t="str">
        <f>[1]Coa!B1382</f>
        <v>2102.0001.M00085</v>
      </c>
      <c r="D1382" s="1" t="str">
        <f>VLOOKUP(C1382,[1]Coa!$B$4:$C$9231,2,FALSE)</f>
        <v>MITRA BANGUN GRAHA MANDIRI</v>
      </c>
      <c r="E1382" s="573"/>
      <c r="F1382" s="573">
        <f>SUMIF('BKAS IDR'!$E$10:$E$44,$C1382,'BKAS IDR'!$M$10:$M$44)</f>
        <v>0</v>
      </c>
    </row>
    <row r="1383" spans="3:6" ht="15" customHeight="1">
      <c r="C1383" s="53" t="str">
        <f>[1]Coa!B1383</f>
        <v>2102.0001.M00086</v>
      </c>
      <c r="D1383" s="1" t="str">
        <f>VLOOKUP(C1383,[1]Coa!$B$4:$C$9231,2,FALSE)</f>
        <v>MARTRANS</v>
      </c>
      <c r="E1383" s="573"/>
      <c r="F1383" s="573">
        <f>SUMIF('BKAS IDR'!$E$10:$E$44,$C1383,'BKAS IDR'!$M$10:$M$44)</f>
        <v>0</v>
      </c>
    </row>
    <row r="1384" spans="3:6" ht="15" customHeight="1">
      <c r="C1384" s="53" t="str">
        <f>[1]Coa!B1384</f>
        <v>2102.0001.M00087</v>
      </c>
      <c r="D1384" s="1" t="str">
        <f>VLOOKUP(C1384,[1]Coa!$B$4:$C$9231,2,FALSE)</f>
        <v>MITRA MANDAU ENGINEERING</v>
      </c>
      <c r="E1384" s="573"/>
      <c r="F1384" s="573">
        <f>SUMIF('BKAS IDR'!$E$10:$E$44,$C1384,'BKAS IDR'!$M$10:$M$44)</f>
        <v>0</v>
      </c>
    </row>
    <row r="1385" spans="3:6" ht="15" customHeight="1">
      <c r="C1385" s="53" t="str">
        <f>[1]Coa!B1385</f>
        <v>2102.0001.M00088</v>
      </c>
      <c r="D1385" s="1" t="str">
        <f>VLOOKUP(C1385,[1]Coa!$B$4:$C$9231,2,FALSE)</f>
        <v>MAXIMA ENERGI INDOKEMIKA (SURABAYA)</v>
      </c>
      <c r="E1385" s="573"/>
      <c r="F1385" s="573">
        <f>SUMIF('BKAS IDR'!$E$10:$E$44,$C1385,'BKAS IDR'!$M$10:$M$44)</f>
        <v>0</v>
      </c>
    </row>
    <row r="1386" spans="3:6" ht="15" customHeight="1">
      <c r="C1386" s="53" t="str">
        <f>[1]Coa!B1386</f>
        <v>2102.0001.M00089</v>
      </c>
      <c r="D1386" s="1" t="str">
        <f>VLOOKUP(C1386,[1]Coa!$B$4:$C$9231,2,FALSE)</f>
        <v>MITRA TEHNIK</v>
      </c>
      <c r="E1386" s="573"/>
      <c r="F1386" s="573">
        <f>SUMIF('BKAS IDR'!$E$10:$E$44,$C1386,'BKAS IDR'!$M$10:$M$44)</f>
        <v>0</v>
      </c>
    </row>
    <row r="1387" spans="3:6" ht="15" customHeight="1">
      <c r="C1387" s="53" t="str">
        <f>[1]Coa!B1387</f>
        <v>2102.0001.M00090</v>
      </c>
      <c r="D1387" s="1" t="str">
        <f>VLOOKUP(C1387,[1]Coa!$B$4:$C$9231,2,FALSE)</f>
        <v>MITRA USAHA</v>
      </c>
      <c r="E1387" s="573"/>
      <c r="F1387" s="573">
        <f>SUMIF('BKAS IDR'!$E$10:$E$44,$C1387,'BKAS IDR'!$M$10:$M$44)</f>
        <v>0</v>
      </c>
    </row>
    <row r="1388" spans="3:6" ht="15" customHeight="1">
      <c r="C1388" s="53" t="str">
        <f>[1]Coa!B1388</f>
        <v>2102.0001.M00091</v>
      </c>
      <c r="D1388" s="1" t="str">
        <f>VLOOKUP(C1388,[1]Coa!$B$4:$C$9231,2,FALSE)</f>
        <v>MELAJU PUTRA BANGSA</v>
      </c>
      <c r="E1388" s="573"/>
      <c r="F1388" s="573">
        <f>SUMIF('BKAS IDR'!$E$10:$E$44,$C1388,'BKAS IDR'!$M$10:$M$44)</f>
        <v>0</v>
      </c>
    </row>
    <row r="1389" spans="3:6" ht="15" customHeight="1">
      <c r="C1389" s="53" t="str">
        <f>[1]Coa!B1389</f>
        <v>2102.0001.M00092</v>
      </c>
      <c r="D1389" s="1" t="str">
        <f>VLOOKUP(C1389,[1]Coa!$B$4:$C$9231,2,FALSE)</f>
        <v>PUTRA MANUNGGAL</v>
      </c>
      <c r="E1389" s="573"/>
      <c r="F1389" s="573">
        <f>SUMIF('BKAS IDR'!$E$10:$E$44,$C1389,'BKAS IDR'!$M$10:$M$44)</f>
        <v>0</v>
      </c>
    </row>
    <row r="1390" spans="3:6" ht="15" customHeight="1">
      <c r="C1390" s="53" t="str">
        <f>[1]Coa!B1390</f>
        <v>2102.0001.M00093</v>
      </c>
      <c r="D1390" s="1" t="str">
        <f>VLOOKUP(C1390,[1]Coa!$B$4:$C$9231,2,FALSE)</f>
        <v>MUTIARA INTI MAJU</v>
      </c>
      <c r="E1390" s="573"/>
      <c r="F1390" s="573">
        <f>SUMIF('BKAS IDR'!$E$10:$E$44,$C1390,'BKAS IDR'!$M$10:$M$44)</f>
        <v>0</v>
      </c>
    </row>
    <row r="1391" spans="3:6" ht="15" customHeight="1">
      <c r="C1391" s="53" t="str">
        <f>[1]Coa!B1391</f>
        <v>2102.0001.M00094</v>
      </c>
      <c r="D1391" s="1" t="str">
        <f>VLOOKUP(C1391,[1]Coa!$B$4:$C$9231,2,FALSE)</f>
        <v>MULTI WARNA SUKSES</v>
      </c>
      <c r="E1391" s="573"/>
      <c r="F1391" s="573">
        <f>SUMIF('BKAS IDR'!$E$10:$E$44,$C1391,'BKAS IDR'!$M$10:$M$44)</f>
        <v>0</v>
      </c>
    </row>
    <row r="1392" spans="3:6" ht="15" customHeight="1">
      <c r="C1392" s="53" t="str">
        <f>[1]Coa!B1392</f>
        <v>2102.0001.M00095</v>
      </c>
      <c r="D1392" s="1" t="str">
        <f>VLOOKUP(C1392,[1]Coa!$B$4:$C$9231,2,FALSE)</f>
        <v>MENARA EMMA SEJAHTERA</v>
      </c>
      <c r="E1392" s="573"/>
      <c r="F1392" s="573">
        <f>SUMIF('BKAS IDR'!$E$10:$E$44,$C1392,'BKAS IDR'!$M$10:$M$44)</f>
        <v>0</v>
      </c>
    </row>
    <row r="1393" spans="3:6" ht="15" customHeight="1">
      <c r="C1393" s="53" t="str">
        <f>[1]Coa!B1393</f>
        <v>2102.0001.M00096</v>
      </c>
      <c r="D1393" s="1" t="str">
        <f>VLOOKUP(C1393,[1]Coa!$B$4:$C$9231,2,FALSE)</f>
        <v>MENARA SAKTILININDO (MARSL LINES)</v>
      </c>
      <c r="E1393" s="573"/>
      <c r="F1393" s="573">
        <f>SUMIF('BKAS IDR'!$E$10:$E$44,$C1393,'BKAS IDR'!$M$10:$M$44)</f>
        <v>0</v>
      </c>
    </row>
    <row r="1394" spans="3:6" ht="15" customHeight="1">
      <c r="C1394" s="53" t="str">
        <f>[1]Coa!B1394</f>
        <v>2102.0001.M00097</v>
      </c>
      <c r="D1394" s="1" t="str">
        <f>VLOOKUP(C1394,[1]Coa!$B$4:$C$9231,2,FALSE)</f>
        <v>MARINE OFFSHORE SERVICES PTE LTD</v>
      </c>
      <c r="E1394" s="573"/>
      <c r="F1394" s="573">
        <f>SUMIF('BKAS IDR'!$E$10:$E$44,$C1394,'BKAS IDR'!$M$10:$M$44)</f>
        <v>0</v>
      </c>
    </row>
    <row r="1395" spans="3:6" ht="15" customHeight="1">
      <c r="C1395" s="53" t="str">
        <f>[1]Coa!B1395</f>
        <v>2102.0001.M00098</v>
      </c>
      <c r="D1395" s="1" t="str">
        <f>VLOOKUP(C1395,[1]Coa!$B$4:$C$9231,2,FALSE)</f>
        <v>MITRA SEMPURNA ABADI</v>
      </c>
      <c r="E1395" s="573"/>
      <c r="F1395" s="573">
        <f>SUMIF('BKAS IDR'!$E$10:$E$44,$C1395,'BKAS IDR'!$M$10:$M$44)</f>
        <v>0</v>
      </c>
    </row>
    <row r="1396" spans="3:6" ht="15" customHeight="1">
      <c r="C1396" s="53" t="str">
        <f>[1]Coa!B1396</f>
        <v>2102.0001.M00099</v>
      </c>
      <c r="D1396" s="1" t="str">
        <f>VLOOKUP(C1396,[1]Coa!$B$4:$C$9231,2,FALSE)</f>
        <v>MEKARSEMPURNA JAYALESTARI</v>
      </c>
      <c r="E1396" s="573"/>
      <c r="F1396" s="573">
        <f>SUMIF('BKAS IDR'!$E$10:$E$44,$C1396,'BKAS IDR'!$M$10:$M$44)</f>
        <v>0</v>
      </c>
    </row>
    <row r="1397" spans="3:6" ht="15" customHeight="1">
      <c r="C1397" s="53" t="str">
        <f>[1]Coa!B1397</f>
        <v>2102.0001.M00100</v>
      </c>
      <c r="D1397" s="1" t="str">
        <f>VLOOKUP(C1397,[1]Coa!$B$4:$C$9231,2,FALSE)</f>
        <v>MULTI AUTO INTRAWAHANA</v>
      </c>
      <c r="E1397" s="573"/>
      <c r="F1397" s="573">
        <f>SUMIF('BKAS IDR'!$E$10:$E$44,$C1397,'BKAS IDR'!$M$10:$M$44)</f>
        <v>0</v>
      </c>
    </row>
    <row r="1398" spans="3:6" ht="15" customHeight="1">
      <c r="C1398" s="53" t="str">
        <f>[1]Coa!B1398</f>
        <v>2102.0001.M00101</v>
      </c>
      <c r="D1398" s="1" t="str">
        <f>VLOOKUP(C1398,[1]Coa!$B$4:$C$9231,2,FALSE)</f>
        <v>MUDKING ASIA PASIFIK RAYA</v>
      </c>
      <c r="E1398" s="573"/>
      <c r="F1398" s="573">
        <f>SUMIF('BKAS IDR'!$E$10:$E$44,$C1398,'BKAS IDR'!$M$10:$M$44)</f>
        <v>0</v>
      </c>
    </row>
    <row r="1399" spans="3:6" ht="15" customHeight="1">
      <c r="C1399" s="53" t="str">
        <f>[1]Coa!B1399</f>
        <v>2102.0001.M00102</v>
      </c>
      <c r="D1399" s="1" t="str">
        <f>VLOOKUP(C1399,[1]Coa!$B$4:$C$9231,2,FALSE)</f>
        <v>MULTI FABRINDO GEMILANG</v>
      </c>
      <c r="E1399" s="573"/>
      <c r="F1399" s="573">
        <f>SUMIF('BKAS IDR'!$E$10:$E$44,$C1399,'BKAS IDR'!$M$10:$M$44)</f>
        <v>0</v>
      </c>
    </row>
    <row r="1400" spans="3:6" ht="15" customHeight="1">
      <c r="C1400" s="53" t="str">
        <f>[1]Coa!B1400</f>
        <v>2102.0001.M00103</v>
      </c>
      <c r="D1400" s="1" t="str">
        <f>VLOOKUP(C1400,[1]Coa!$B$4:$C$9231,2,FALSE)</f>
        <v>MITRA HARDWARE INDONESIA</v>
      </c>
      <c r="E1400" s="573"/>
      <c r="F1400" s="573">
        <f>SUMIF('BKAS IDR'!$E$10:$E$44,$C1400,'BKAS IDR'!$M$10:$M$44)</f>
        <v>0</v>
      </c>
    </row>
    <row r="1401" spans="3:6" ht="15" customHeight="1">
      <c r="C1401" s="53" t="str">
        <f>[1]Coa!B1401</f>
        <v>2102.0001.M00104</v>
      </c>
      <c r="D1401" s="1" t="str">
        <f>VLOOKUP(C1401,[1]Coa!$B$4:$C$9231,2,FALSE)</f>
        <v>MEGAH JAYA</v>
      </c>
      <c r="E1401" s="573"/>
      <c r="F1401" s="573">
        <f>SUMIF('BKAS IDR'!$E$10:$E$44,$C1401,'BKAS IDR'!$M$10:$M$44)</f>
        <v>0</v>
      </c>
    </row>
    <row r="1402" spans="3:6" ht="15" customHeight="1">
      <c r="C1402" s="53" t="str">
        <f>[1]Coa!B1402</f>
        <v>2102.0001.M00105</v>
      </c>
      <c r="D1402" s="1" t="str">
        <f>VLOOKUP(C1402,[1]Coa!$B$4:$C$9231,2,FALSE)</f>
        <v>MAXMEGA ELECTRONICS Pte Ltd</v>
      </c>
      <c r="E1402" s="573"/>
      <c r="F1402" s="573">
        <f>SUMIF('BKAS IDR'!$E$10:$E$44,$C1402,'BKAS IDR'!$M$10:$M$44)</f>
        <v>0</v>
      </c>
    </row>
    <row r="1403" spans="3:6" ht="15" customHeight="1">
      <c r="C1403" s="53" t="str">
        <f>[1]Coa!B1403</f>
        <v>2102.0001.M00107</v>
      </c>
      <c r="D1403" s="1" t="str">
        <f>VLOOKUP(C1403,[1]Coa!$B$4:$C$9231,2,FALSE)</f>
        <v>MERCURY TEKINDO INTERNUSA</v>
      </c>
      <c r="E1403" s="573"/>
      <c r="F1403" s="573">
        <f>SUMIF('BKAS IDR'!$E$10:$E$44,$C1403,'BKAS IDR'!$M$10:$M$44)</f>
        <v>0</v>
      </c>
    </row>
    <row r="1404" spans="3:6" ht="15" customHeight="1">
      <c r="C1404" s="53" t="str">
        <f>[1]Coa!B1404</f>
        <v>2102.0001.M00108</v>
      </c>
      <c r="D1404" s="1" t="str">
        <f>VLOOKUP(C1404,[1]Coa!$B$4:$C$9231,2,FALSE)</f>
        <v>MHE-DEMAG INDONESIA</v>
      </c>
      <c r="E1404" s="573"/>
      <c r="F1404" s="573">
        <f>SUMIF('BKAS IDR'!$E$10:$E$44,$C1404,'BKAS IDR'!$M$10:$M$44)</f>
        <v>0</v>
      </c>
    </row>
    <row r="1405" spans="3:6" ht="15" customHeight="1">
      <c r="C1405" s="53" t="str">
        <f>[1]Coa!B1405</f>
        <v>2102.0001.M00109</v>
      </c>
      <c r="D1405" s="1" t="str">
        <f>VLOOKUP(C1405,[1]Coa!$B$4:$C$9231,2,FALSE)</f>
        <v>MAKARA JAYA MARINE</v>
      </c>
      <c r="E1405" s="573"/>
      <c r="F1405" s="573">
        <f>SUMIF('BKAS IDR'!$E$10:$E$44,$C1405,'BKAS IDR'!$M$10:$M$44)</f>
        <v>0</v>
      </c>
    </row>
    <row r="1406" spans="3:6" ht="15" customHeight="1">
      <c r="C1406" s="53" t="str">
        <f>[1]Coa!B1406</f>
        <v>2102.0001.M00110</v>
      </c>
      <c r="D1406" s="1" t="str">
        <f>VLOOKUP(C1406,[1]Coa!$B$4:$C$9231,2,FALSE)</f>
        <v>MASUMA MUHALE</v>
      </c>
      <c r="E1406" s="573"/>
      <c r="F1406" s="573">
        <f>SUMIF('BKAS IDR'!$E$10:$E$44,$C1406,'BKAS IDR'!$M$10:$M$44)</f>
        <v>0</v>
      </c>
    </row>
    <row r="1407" spans="3:6" ht="15" customHeight="1">
      <c r="C1407" s="53" t="str">
        <f>[1]Coa!B1407</f>
        <v>2102.0001.M00111</v>
      </c>
      <c r="D1407" s="1" t="str">
        <f>VLOOKUP(C1407,[1]Coa!$B$4:$C$9231,2,FALSE)</f>
        <v>MURTILA PROMOSINDO</v>
      </c>
      <c r="E1407" s="573"/>
      <c r="F1407" s="573">
        <f>SUMIF('BKAS IDR'!$E$10:$E$44,$C1407,'BKAS IDR'!$M$10:$M$44)</f>
        <v>0</v>
      </c>
    </row>
    <row r="1408" spans="3:6" ht="15" customHeight="1">
      <c r="C1408" s="53" t="str">
        <f>[1]Coa!B1408</f>
        <v>2102.0001.M00112</v>
      </c>
      <c r="D1408" s="1" t="str">
        <f>VLOOKUP(C1408,[1]Coa!$B$4:$C$9231,2,FALSE)</f>
        <v>MEGATAMA INTERNAL</v>
      </c>
      <c r="E1408" s="573"/>
      <c r="F1408" s="573">
        <f>SUMIF('BKAS IDR'!$E$10:$E$44,$C1408,'BKAS IDR'!$M$10:$M$44)</f>
        <v>0</v>
      </c>
    </row>
    <row r="1409" spans="3:6" ht="15" customHeight="1">
      <c r="C1409" s="53" t="str">
        <f>[1]Coa!B1409</f>
        <v>2102.0001.M00113</v>
      </c>
      <c r="D1409" s="1" t="str">
        <f>VLOOKUP(C1409,[1]Coa!$B$4:$C$9231,2,FALSE)</f>
        <v>MORA QUATRO MULTIMEDIA</v>
      </c>
      <c r="E1409" s="573"/>
      <c r="F1409" s="573">
        <f>SUMIF('BKAS IDR'!$E$10:$E$44,$C1409,'BKAS IDR'!$M$10:$M$44)</f>
        <v>0</v>
      </c>
    </row>
    <row r="1410" spans="3:6" ht="15" customHeight="1">
      <c r="C1410" s="53" t="str">
        <f>[1]Coa!B1410</f>
        <v>2102.0001.M00114</v>
      </c>
      <c r="D1410" s="1" t="str">
        <f>VLOOKUP(C1410,[1]Coa!$B$4:$C$9231,2,FALSE)</f>
        <v>MASTE DAYAA</v>
      </c>
      <c r="E1410" s="573"/>
      <c r="F1410" s="573">
        <f>SUMIF('BKAS IDR'!$E$10:$E$44,$C1410,'BKAS IDR'!$M$10:$M$44)</f>
        <v>0</v>
      </c>
    </row>
    <row r="1411" spans="3:6" ht="15" customHeight="1">
      <c r="C1411" s="53" t="str">
        <f>[1]Coa!B1411</f>
        <v>2102.0001.M00115</v>
      </c>
      <c r="D1411" s="1" t="str">
        <f>VLOOKUP(C1411,[1]Coa!$B$4:$C$9231,2,FALSE)</f>
        <v>MITRA SOLUSI UTAMA</v>
      </c>
      <c r="E1411" s="573"/>
      <c r="F1411" s="573">
        <f>SUMIF('BKAS IDR'!$E$10:$E$44,$C1411,'BKAS IDR'!$M$10:$M$44)</f>
        <v>0</v>
      </c>
    </row>
    <row r="1412" spans="3:6" ht="15" customHeight="1">
      <c r="C1412" s="53" t="str">
        <f>[1]Coa!B1412</f>
        <v>2102.0001.M00116</v>
      </c>
      <c r="D1412" s="1" t="str">
        <f>VLOOKUP(C1412,[1]Coa!$B$4:$C$9231,2,FALSE)</f>
        <v>MOBILKOM TELEKOMINDO</v>
      </c>
      <c r="E1412" s="573"/>
      <c r="F1412" s="573">
        <f>SUMIF('BKAS IDR'!$E$10:$E$44,$C1412,'BKAS IDR'!$M$10:$M$44)</f>
        <v>0</v>
      </c>
    </row>
    <row r="1413" spans="3:6" ht="15" customHeight="1">
      <c r="C1413" s="53" t="str">
        <f>[1]Coa!B1413</f>
        <v>2102.0001.M00117</v>
      </c>
      <c r="D1413" s="1" t="str">
        <f>VLOOKUP(C1413,[1]Coa!$B$4:$C$9231,2,FALSE)</f>
        <v>MULTITEK MITRA SEJATI</v>
      </c>
      <c r="E1413" s="573"/>
      <c r="F1413" s="573">
        <f>SUMIF('BKAS IDR'!$E$10:$E$44,$C1413,'BKAS IDR'!$M$10:$M$44)</f>
        <v>0</v>
      </c>
    </row>
    <row r="1414" spans="3:6" ht="15" customHeight="1">
      <c r="C1414" s="53" t="str">
        <f>[1]Coa!B1414</f>
        <v>2102.0001.M00118</v>
      </c>
      <c r="D1414" s="1" t="str">
        <f>VLOOKUP(C1414,[1]Coa!$B$4:$C$9231,2,FALSE)</f>
        <v>MITRA GRAHA</v>
      </c>
      <c r="E1414" s="573"/>
      <c r="F1414" s="573">
        <f>SUMIF('BKAS IDR'!$E$10:$E$44,$C1414,'BKAS IDR'!$M$10:$M$44)</f>
        <v>0</v>
      </c>
    </row>
    <row r="1415" spans="3:6" ht="15" customHeight="1">
      <c r="C1415" s="53" t="str">
        <f>[1]Coa!B1415</f>
        <v>2102.0001.M00119</v>
      </c>
      <c r="D1415" s="1" t="str">
        <f>VLOOKUP(C1415,[1]Coa!$B$4:$C$9231,2,FALSE)</f>
        <v>MAHARDIKA GADING MAS</v>
      </c>
      <c r="E1415" s="573"/>
      <c r="F1415" s="573">
        <f>SUMIF('BKAS IDR'!$E$10:$E$44,$C1415,'BKAS IDR'!$M$10:$M$44)</f>
        <v>0</v>
      </c>
    </row>
    <row r="1416" spans="3:6" ht="15" customHeight="1">
      <c r="C1416" s="53" t="str">
        <f>[1]Coa!B1416</f>
        <v>2102.0001.M00120</v>
      </c>
      <c r="D1416" s="1" t="str">
        <f>VLOOKUP(C1416,[1]Coa!$B$4:$C$9231,2,FALSE)</f>
        <v>MITRA ARTHA  CEMERLANG</v>
      </c>
      <c r="E1416" s="573"/>
      <c r="F1416" s="573">
        <f>SUMIF('BKAS IDR'!$E$10:$E$44,$C1416,'BKAS IDR'!$M$10:$M$44)</f>
        <v>0</v>
      </c>
    </row>
    <row r="1417" spans="3:6" ht="15" customHeight="1">
      <c r="C1417" s="53" t="str">
        <f>[1]Coa!B1417</f>
        <v>2102.0001.M00121</v>
      </c>
      <c r="D1417" s="1" t="str">
        <f>VLOOKUP(C1417,[1]Coa!$B$4:$C$9231,2,FALSE)</f>
        <v>MARKETING EXPLOSION PROOF</v>
      </c>
      <c r="E1417" s="573"/>
      <c r="F1417" s="573">
        <f>SUMIF('BKAS IDR'!$E$10:$E$44,$C1417,'BKAS IDR'!$M$10:$M$44)</f>
        <v>0</v>
      </c>
    </row>
    <row r="1418" spans="3:6" ht="15" customHeight="1">
      <c r="C1418" s="53" t="str">
        <f>[1]Coa!B1418</f>
        <v>2102.0001.M00122</v>
      </c>
      <c r="D1418" s="1" t="str">
        <f>VLOOKUP(C1418,[1]Coa!$B$4:$C$9231,2,FALSE)</f>
        <v>MARUBENI.-ITOCHU STEEL INC</v>
      </c>
      <c r="E1418" s="573"/>
      <c r="F1418" s="573">
        <f>SUMIF('BKAS IDR'!$E$10:$E$44,$C1418,'BKAS IDR'!$M$10:$M$44)</f>
        <v>0</v>
      </c>
    </row>
    <row r="1419" spans="3:6" ht="15" customHeight="1">
      <c r="C1419" s="53" t="str">
        <f>[1]Coa!B1419</f>
        <v>2102.0001.M00123</v>
      </c>
      <c r="D1419" s="1" t="str">
        <f>VLOOKUP(C1419,[1]Coa!$B$4:$C$9231,2,FALSE)</f>
        <v>MARINE ENGINEERING SERVICES</v>
      </c>
      <c r="E1419" s="573"/>
      <c r="F1419" s="573">
        <f>SUMIF('BKAS IDR'!$E$10:$E$44,$C1419,'BKAS IDR'!$M$10:$M$44)</f>
        <v>0</v>
      </c>
    </row>
    <row r="1420" spans="3:6" ht="15" customHeight="1">
      <c r="C1420" s="53" t="str">
        <f>[1]Coa!B1420</f>
        <v>2102.0001.M00124</v>
      </c>
      <c r="D1420" s="1" t="str">
        <f>VLOOKUP(C1420,[1]Coa!$B$4:$C$9231,2,FALSE)</f>
        <v>MARINE MASTER EQUIPMENT AND SERVICES</v>
      </c>
      <c r="E1420" s="573"/>
      <c r="F1420" s="573">
        <f>SUMIF('BKAS IDR'!$E$10:$E$44,$C1420,'BKAS IDR'!$M$10:$M$44)</f>
        <v>0</v>
      </c>
    </row>
    <row r="1421" spans="3:6" ht="15" customHeight="1">
      <c r="C1421" s="53" t="str">
        <f>[1]Coa!B1421</f>
        <v>2102.0001.N00001</v>
      </c>
      <c r="D1421" s="1" t="str">
        <f>VLOOKUP(C1421,[1]Coa!$B$4:$C$9231,2,FALSE)</f>
        <v>NANJING BAOTAI SPECIAL MATERIAL CO.LTD</v>
      </c>
      <c r="E1421" s="573"/>
      <c r="F1421" s="573">
        <f>SUMIF('BKAS IDR'!$E$10:$E$44,$C1421,'BKAS IDR'!$M$10:$M$44)</f>
        <v>0</v>
      </c>
    </row>
    <row r="1422" spans="3:6" ht="15" customHeight="1">
      <c r="C1422" s="53" t="str">
        <f>[1]Coa!B1422</f>
        <v>2102.0001.N00002</v>
      </c>
      <c r="D1422" s="1" t="str">
        <f>VLOOKUP(C1422,[1]Coa!$B$4:$C$9231,2,FALSE)</f>
        <v>NBN SCAFFOLDING</v>
      </c>
      <c r="E1422" s="573"/>
      <c r="F1422" s="573">
        <f>SUMIF('BKAS IDR'!$E$10:$E$44,$C1422,'BKAS IDR'!$M$10:$M$44)</f>
        <v>0</v>
      </c>
    </row>
    <row r="1423" spans="3:6" ht="15" customHeight="1">
      <c r="C1423" s="53" t="str">
        <f>[1]Coa!B1423</f>
        <v>2102.0001.N00003</v>
      </c>
      <c r="D1423" s="1" t="str">
        <f>VLOOKUP(C1423,[1]Coa!$B$4:$C$9231,2,FALSE)</f>
        <v>NETWAY INDONESIA, PT</v>
      </c>
      <c r="E1423" s="573"/>
      <c r="F1423" s="573">
        <f>SUMIF('BKAS IDR'!$E$10:$E$44,$C1423,'BKAS IDR'!$M$10:$M$44)</f>
        <v>0</v>
      </c>
    </row>
    <row r="1424" spans="3:6" ht="15" customHeight="1">
      <c r="C1424" s="53" t="str">
        <f>[1]Coa!B1424</f>
        <v>2102.0001.N00004</v>
      </c>
      <c r="D1424" s="1" t="str">
        <f>VLOOKUP(C1424,[1]Coa!$B$4:$C$9231,2,FALSE)</f>
        <v>NEXUS ENGINEERING INDONESIA, PT</v>
      </c>
      <c r="E1424" s="573"/>
      <c r="F1424" s="573">
        <f>SUMIF('BKAS IDR'!$E$10:$E$44,$C1424,'BKAS IDR'!$M$10:$M$44)</f>
        <v>0</v>
      </c>
    </row>
    <row r="1425" spans="3:6" ht="15" customHeight="1">
      <c r="C1425" s="53" t="str">
        <f>[1]Coa!B1425</f>
        <v>2102.0001.N00005</v>
      </c>
      <c r="D1425" s="1" t="str">
        <f>VLOOKUP(C1425,[1]Coa!$B$4:$C$9231,2,FALSE)</f>
        <v>NICHIAS SUNIJAYA</v>
      </c>
      <c r="E1425" s="573"/>
      <c r="F1425" s="573">
        <f>SUMIF('BKAS IDR'!$E$10:$E$44,$C1425,'BKAS IDR'!$M$10:$M$44)</f>
        <v>0</v>
      </c>
    </row>
    <row r="1426" spans="3:6" ht="15" customHeight="1">
      <c r="C1426" s="53" t="str">
        <f>[1]Coa!B1426</f>
        <v>2102.0001.N00006</v>
      </c>
      <c r="D1426" s="1" t="str">
        <f>VLOOKUP(C1426,[1]Coa!$B$4:$C$9231,2,FALSE)</f>
        <v>NISHIO RENT</v>
      </c>
      <c r="E1426" s="573"/>
      <c r="F1426" s="573">
        <f>SUMIF('BKAS IDR'!$E$10:$E$44,$C1426,'BKAS IDR'!$M$10:$M$44)</f>
        <v>0</v>
      </c>
    </row>
    <row r="1427" spans="3:6" ht="15" customHeight="1">
      <c r="C1427" s="53" t="str">
        <f>[1]Coa!B1427</f>
        <v>2102.0001.N00007</v>
      </c>
      <c r="D1427" s="1" t="str">
        <f>VLOOKUP(C1427,[1]Coa!$B$4:$C$9231,2,FALSE)</f>
        <v>NKT</v>
      </c>
      <c r="E1427" s="573"/>
      <c r="F1427" s="573">
        <f>SUMIF('BKAS IDR'!$E$10:$E$44,$C1427,'BKAS IDR'!$M$10:$M$44)</f>
        <v>0</v>
      </c>
    </row>
    <row r="1428" spans="3:6" ht="15" customHeight="1">
      <c r="C1428" s="53" t="str">
        <f>[1]Coa!B1428</f>
        <v>2102.0001.N00008</v>
      </c>
      <c r="D1428" s="1" t="str">
        <f>VLOOKUP(C1428,[1]Coa!$B$4:$C$9231,2,FALSE)</f>
        <v>NOBLE DENTON UTAMA, PT.</v>
      </c>
      <c r="E1428" s="573"/>
      <c r="F1428" s="573">
        <f>SUMIF('BKAS IDR'!$E$10:$E$44,$C1428,'BKAS IDR'!$M$10:$M$44)</f>
        <v>0</v>
      </c>
    </row>
    <row r="1429" spans="3:6" ht="15" customHeight="1">
      <c r="C1429" s="53" t="str">
        <f>[1]Coa!B1429</f>
        <v>2102.0001.N00009</v>
      </c>
      <c r="D1429" s="1" t="str">
        <f>VLOOKUP(C1429,[1]Coa!$B$4:$C$9231,2,FALSE)</f>
        <v>NOTEBOOK 88</v>
      </c>
      <c r="E1429" s="573"/>
      <c r="F1429" s="573">
        <f>SUMIF('BKAS IDR'!$E$10:$E$44,$C1429,'BKAS IDR'!$M$10:$M$44)</f>
        <v>0</v>
      </c>
    </row>
    <row r="1430" spans="3:6" ht="15" customHeight="1">
      <c r="C1430" s="53" t="str">
        <f>[1]Coa!B1430</f>
        <v>2102.0001.N00010</v>
      </c>
      <c r="D1430" s="1" t="str">
        <f>VLOOKUP(C1430,[1]Coa!$B$4:$C$9231,2,FALSE)</f>
        <v>NUGRAH SEJAHTERA JAYA</v>
      </c>
      <c r="E1430" s="573"/>
      <c r="F1430" s="573">
        <f>SUMIF('BKAS IDR'!$E$10:$E$44,$C1430,'BKAS IDR'!$M$10:$M$44)</f>
        <v>0</v>
      </c>
    </row>
    <row r="1431" spans="3:6" ht="15" customHeight="1">
      <c r="C1431" s="53" t="str">
        <f>[1]Coa!B1431</f>
        <v>2102.0001.N00011</v>
      </c>
      <c r="D1431" s="1" t="str">
        <f>VLOOKUP(C1431,[1]Coa!$B$4:$C$9231,2,FALSE)</f>
        <v>NIPPON STEEL BATAM</v>
      </c>
      <c r="E1431" s="573"/>
      <c r="F1431" s="573">
        <f>SUMIF('BKAS IDR'!$E$10:$E$44,$C1431,'BKAS IDR'!$M$10:$M$44)</f>
        <v>0</v>
      </c>
    </row>
    <row r="1432" spans="3:6" ht="15" customHeight="1">
      <c r="C1432" s="53" t="str">
        <f>[1]Coa!B1432</f>
        <v>2102.0001.N00012</v>
      </c>
      <c r="D1432" s="1" t="str">
        <f>VLOOKUP(C1432,[1]Coa!$B$4:$C$9231,2,FALSE)</f>
        <v>NADILA JAYA</v>
      </c>
      <c r="E1432" s="573"/>
      <c r="F1432" s="573">
        <f>SUMIF('BKAS IDR'!$E$10:$E$44,$C1432,'BKAS IDR'!$M$10:$M$44)</f>
        <v>0</v>
      </c>
    </row>
    <row r="1433" spans="3:6" ht="15" customHeight="1">
      <c r="C1433" s="53" t="str">
        <f>[1]Coa!B1433</f>
        <v>2102.0001.N00013</v>
      </c>
      <c r="D1433" s="1" t="str">
        <f>VLOOKUP(C1433,[1]Coa!$B$4:$C$9231,2,FALSE)</f>
        <v>NAPAR ARDIAN KARGOTAMA</v>
      </c>
      <c r="E1433" s="573"/>
      <c r="F1433" s="573">
        <f>SUMIF('BKAS IDR'!$E$10:$E$44,$C1433,'BKAS IDR'!$M$10:$M$44)</f>
        <v>0</v>
      </c>
    </row>
    <row r="1434" spans="3:6" ht="15" customHeight="1">
      <c r="C1434" s="53" t="str">
        <f>[1]Coa!B1434</f>
        <v>2102.0001.N00014</v>
      </c>
      <c r="D1434" s="1" t="str">
        <f>VLOOKUP(C1434,[1]Coa!$B$4:$C$9231,2,FALSE)</f>
        <v>NEW JAYA</v>
      </c>
      <c r="E1434" s="573"/>
      <c r="F1434" s="573">
        <f>SUMIF('BKAS IDR'!$E$10:$E$44,$C1434,'BKAS IDR'!$M$10:$M$44)</f>
        <v>0</v>
      </c>
    </row>
    <row r="1435" spans="3:6" ht="15" customHeight="1">
      <c r="C1435" s="53" t="str">
        <f>[1]Coa!B1435</f>
        <v>2102.0001.N00015</v>
      </c>
      <c r="D1435" s="1" t="str">
        <f>VLOOKUP(C1435,[1]Coa!$B$4:$C$9231,2,FALSE)</f>
        <v>NOVI SAUDARA</v>
      </c>
      <c r="E1435" s="573"/>
      <c r="F1435" s="573">
        <f>SUMIF('BKAS IDR'!$E$10:$E$44,$C1435,'BKAS IDR'!$M$10:$M$44)</f>
        <v>0</v>
      </c>
    </row>
    <row r="1436" spans="3:6" ht="15" customHeight="1">
      <c r="C1436" s="53" t="str">
        <f>[1]Coa!B1436</f>
        <v>2102.0001.N00016</v>
      </c>
      <c r="D1436" s="1" t="str">
        <f>VLOOKUP(C1436,[1]Coa!$B$4:$C$9231,2,FALSE)</f>
        <v>NANJING SUNTECH METAL PRODUCTS</v>
      </c>
      <c r="E1436" s="573"/>
      <c r="F1436" s="573">
        <f>SUMIF('BKAS IDR'!$E$10:$E$44,$C1436,'BKAS IDR'!$M$10:$M$44)</f>
        <v>0</v>
      </c>
    </row>
    <row r="1437" spans="3:6" ht="15" customHeight="1">
      <c r="C1437" s="53" t="str">
        <f>[1]Coa!B1437</f>
        <v>2102.0001.N00017</v>
      </c>
      <c r="D1437" s="1" t="str">
        <f>VLOOKUP(C1437,[1]Coa!$B$4:$C$9231,2,FALSE)</f>
        <v>NEWAY VALVE INDONESIA</v>
      </c>
      <c r="E1437" s="573"/>
      <c r="F1437" s="573">
        <f>SUMIF('BKAS IDR'!$E$10:$E$44,$C1437,'BKAS IDR'!$M$10:$M$44)</f>
        <v>0</v>
      </c>
    </row>
    <row r="1438" spans="3:6" ht="15" customHeight="1">
      <c r="C1438" s="53" t="str">
        <f>[1]Coa!B1438</f>
        <v>2102.0001.N00018</v>
      </c>
      <c r="D1438" s="1" t="str">
        <f>VLOOKUP(C1438,[1]Coa!$B$4:$C$9231,2,FALSE)</f>
        <v>NAGA SAKTI DUTA SAMUDERA</v>
      </c>
      <c r="E1438" s="573"/>
      <c r="F1438" s="573">
        <f>SUMIF('BKAS IDR'!$E$10:$E$44,$C1438,'BKAS IDR'!$M$10:$M$44)</f>
        <v>0</v>
      </c>
    </row>
    <row r="1439" spans="3:6" ht="15" customHeight="1">
      <c r="C1439" s="53" t="str">
        <f>[1]Coa!B1439</f>
        <v>2102.0001.N00019</v>
      </c>
      <c r="D1439" s="1" t="str">
        <f>VLOOKUP(C1439,[1]Coa!$B$4:$C$9231,2,FALSE)</f>
        <v>NEPTUNE SUBSEA STABILISATION PTE LTD</v>
      </c>
      <c r="E1439" s="573"/>
      <c r="F1439" s="573">
        <f>SUMIF('BKAS IDR'!$E$10:$E$44,$C1439,'BKAS IDR'!$M$10:$M$44)</f>
        <v>0</v>
      </c>
    </row>
    <row r="1440" spans="3:6" ht="15" customHeight="1">
      <c r="C1440" s="53" t="str">
        <f>[1]Coa!B1440</f>
        <v>2102.0001.N00020</v>
      </c>
      <c r="D1440" s="1" t="str">
        <f>VLOOKUP(C1440,[1]Coa!$B$4:$C$9231,2,FALSE)</f>
        <v>NUR TRAN MANDIRI</v>
      </c>
      <c r="E1440" s="573"/>
      <c r="F1440" s="573">
        <f>SUMIF('BKAS IDR'!$E$10:$E$44,$C1440,'BKAS IDR'!$M$10:$M$44)</f>
        <v>0</v>
      </c>
    </row>
    <row r="1441" spans="3:6" ht="15" customHeight="1">
      <c r="C1441" s="53" t="str">
        <f>[1]Coa!B1441</f>
        <v>2102.0001.N00021</v>
      </c>
      <c r="D1441" s="1" t="str">
        <f>VLOOKUP(C1441,[1]Coa!$B$4:$C$9231,2,FALSE)</f>
        <v>NADYA MAKMUR ABADI</v>
      </c>
      <c r="E1441" s="573"/>
      <c r="F1441" s="573">
        <f>SUMIF('BKAS IDR'!$E$10:$E$44,$C1441,'BKAS IDR'!$M$10:$M$44)</f>
        <v>0</v>
      </c>
    </row>
    <row r="1442" spans="3:6" ht="15" customHeight="1">
      <c r="C1442" s="53" t="str">
        <f>[1]Coa!B1442</f>
        <v>2102.0001.N00022</v>
      </c>
      <c r="D1442" s="1" t="str">
        <f>VLOOKUP(C1442,[1]Coa!$B$4:$C$9231,2,FALSE)</f>
        <v>NAS TRADING CO. LTD</v>
      </c>
      <c r="E1442" s="573"/>
      <c r="F1442" s="573">
        <f>SUMIF('BKAS IDR'!$E$10:$E$44,$C1442,'BKAS IDR'!$M$10:$M$44)</f>
        <v>0</v>
      </c>
    </row>
    <row r="1443" spans="3:6" ht="15" customHeight="1">
      <c r="C1443" s="53" t="str">
        <f>[1]Coa!B1443</f>
        <v>2102.0001.N00023</v>
      </c>
      <c r="D1443" s="1" t="str">
        <f>VLOOKUP(C1443,[1]Coa!$B$4:$C$9231,2,FALSE)</f>
        <v>NWK CONSTRUCTION ORDINARY PARTNERSHIP</v>
      </c>
      <c r="E1443" s="573"/>
      <c r="F1443" s="573">
        <f>SUMIF('BKAS IDR'!$E$10:$E$44,$C1443,'BKAS IDR'!$M$10:$M$44)</f>
        <v>0</v>
      </c>
    </row>
    <row r="1444" spans="3:6" ht="15" customHeight="1">
      <c r="C1444" s="53" t="str">
        <f>[1]Coa!B1444</f>
        <v>2102.0001.N00024</v>
      </c>
      <c r="D1444" s="1" t="str">
        <f>VLOOKUP(C1444,[1]Coa!$B$4:$C$9231,2,FALSE)</f>
        <v>NAM LEONG CO</v>
      </c>
      <c r="E1444" s="573"/>
      <c r="F1444" s="573">
        <f>SUMIF('BKAS IDR'!$E$10:$E$44,$C1444,'BKAS IDR'!$M$10:$M$44)</f>
        <v>0</v>
      </c>
    </row>
    <row r="1445" spans="3:6" ht="15" customHeight="1">
      <c r="C1445" s="53" t="str">
        <f>[1]Coa!B1445</f>
        <v>2102.0001.N00025</v>
      </c>
      <c r="D1445" s="1" t="str">
        <f>VLOOKUP(C1445,[1]Coa!$B$4:$C$9231,2,FALSE)</f>
        <v>NUGRAHA TEKNIK ENGINEERING CONSULTANT</v>
      </c>
      <c r="E1445" s="573"/>
      <c r="F1445" s="573">
        <f>SUMIF('BKAS IDR'!$E$10:$E$44,$C1445,'BKAS IDR'!$M$10:$M$44)</f>
        <v>0</v>
      </c>
    </row>
    <row r="1446" spans="3:6" ht="15" customHeight="1">
      <c r="C1446" s="53" t="str">
        <f>[1]Coa!B1446</f>
        <v>2102.0001.N00026</v>
      </c>
      <c r="D1446" s="1" t="str">
        <f>VLOOKUP(C1446,[1]Coa!$B$4:$C$9231,2,FALSE)</f>
        <v>NURYADI</v>
      </c>
      <c r="E1446" s="573"/>
      <c r="F1446" s="573">
        <f>SUMIF('BKAS IDR'!$E$10:$E$44,$C1446,'BKAS IDR'!$M$10:$M$44)</f>
        <v>0</v>
      </c>
    </row>
    <row r="1447" spans="3:6" ht="15" customHeight="1">
      <c r="C1447" s="53" t="str">
        <f>[1]Coa!B1447</f>
        <v>2102.0001.N00027</v>
      </c>
      <c r="D1447" s="1" t="str">
        <f>VLOOKUP(C1447,[1]Coa!$B$4:$C$9231,2,FALSE)</f>
        <v>NJS CARGO</v>
      </c>
      <c r="E1447" s="573"/>
      <c r="F1447" s="573">
        <f>SUMIF('BKAS IDR'!$E$10:$E$44,$C1447,'BKAS IDR'!$M$10:$M$44)</f>
        <v>0</v>
      </c>
    </row>
    <row r="1448" spans="3:6" ht="15" customHeight="1">
      <c r="C1448" s="53" t="str">
        <f>[1]Coa!B1448</f>
        <v>2102.0001.N00028</v>
      </c>
      <c r="D1448" s="1" t="str">
        <f>VLOOKUP(C1448,[1]Coa!$B$4:$C$9231,2,FALSE)</f>
        <v>NG ENG GUAN INDUSTRY &amp; SUPPLIER PTE LTD</v>
      </c>
      <c r="E1448" s="573"/>
      <c r="F1448" s="573">
        <f>SUMIF('BKAS IDR'!$E$10:$E$44,$C1448,'BKAS IDR'!$M$10:$M$44)</f>
        <v>0</v>
      </c>
    </row>
    <row r="1449" spans="3:6" ht="15" customHeight="1">
      <c r="C1449" s="53" t="str">
        <f>[1]Coa!B1449</f>
        <v>2102.0001.N00029</v>
      </c>
      <c r="D1449" s="1" t="str">
        <f>VLOOKUP(C1449,[1]Coa!$B$4:$C$9231,2,FALSE)</f>
        <v>NORTHLAB PTE LTD</v>
      </c>
      <c r="E1449" s="573"/>
      <c r="F1449" s="573">
        <f>SUMIF('BKAS IDR'!$E$10:$E$44,$C1449,'BKAS IDR'!$M$10:$M$44)</f>
        <v>0</v>
      </c>
    </row>
    <row r="1450" spans="3:6" ht="15" customHeight="1">
      <c r="C1450" s="53" t="str">
        <f>[1]Coa!B1450</f>
        <v>2102.0001.N00030</v>
      </c>
      <c r="D1450" s="1" t="str">
        <f>VLOOKUP(C1450,[1]Coa!$B$4:$C$9231,2,FALSE)</f>
        <v>NORCE OFFSHORE PTE LTD</v>
      </c>
      <c r="E1450" s="573"/>
      <c r="F1450" s="573">
        <f>SUMIF('BKAS IDR'!$E$10:$E$44,$C1450,'BKAS IDR'!$M$10:$M$44)</f>
        <v>0</v>
      </c>
    </row>
    <row r="1451" spans="3:6" ht="15" customHeight="1">
      <c r="C1451" s="53" t="str">
        <f>[1]Coa!B1451</f>
        <v>2102.0001.N00031</v>
      </c>
      <c r="D1451" s="1" t="str">
        <f>VLOOKUP(C1451,[1]Coa!$B$4:$C$9231,2,FALSE)</f>
        <v>NUSANTARA MEDIA BALIWANGI</v>
      </c>
      <c r="E1451" s="573"/>
      <c r="F1451" s="573">
        <f>SUMIF('BKAS IDR'!$E$10:$E$44,$C1451,'BKAS IDR'!$M$10:$M$44)</f>
        <v>0</v>
      </c>
    </row>
    <row r="1452" spans="3:6" ht="15" customHeight="1">
      <c r="C1452" s="53" t="str">
        <f>[1]Coa!B1452</f>
        <v>2102.0001.N00032</v>
      </c>
      <c r="D1452" s="1" t="str">
        <f>VLOOKUP(C1452,[1]Coa!$B$4:$C$9231,2,FALSE)</f>
        <v>NUSA NETWORK PRAKARSA</v>
      </c>
      <c r="E1452" s="573"/>
      <c r="F1452" s="573">
        <f>SUMIF('BKAS IDR'!$E$10:$E$44,$C1452,'BKAS IDR'!$M$10:$M$44)</f>
        <v>0</v>
      </c>
    </row>
    <row r="1453" spans="3:6" ht="15" customHeight="1">
      <c r="C1453" s="53" t="str">
        <f>[1]Coa!B1453</f>
        <v>2102.0001.N00033</v>
      </c>
      <c r="D1453" s="1" t="str">
        <f>VLOOKUP(C1453,[1]Coa!$B$4:$C$9231,2,FALSE)</f>
        <v>NOBI PUTRA ANGKASA</v>
      </c>
      <c r="E1453" s="573"/>
      <c r="F1453" s="573">
        <f>SUMIF('BKAS IDR'!$E$10:$E$44,$C1453,'BKAS IDR'!$M$10:$M$44)</f>
        <v>0</v>
      </c>
    </row>
    <row r="1454" spans="3:6" ht="15" customHeight="1">
      <c r="C1454" s="53" t="str">
        <f>[1]Coa!B1454</f>
        <v>2102.0001.O00001</v>
      </c>
      <c r="D1454" s="1" t="str">
        <f>VLOOKUP(C1454,[1]Coa!$B$4:$C$9231,2,FALSE)</f>
        <v>OAG INTERNATIONAL LTD.</v>
      </c>
      <c r="E1454" s="573"/>
      <c r="F1454" s="573">
        <f>SUMIF('BKAS IDR'!$E$10:$E$44,$C1454,'BKAS IDR'!$M$10:$M$44)</f>
        <v>0</v>
      </c>
    </row>
    <row r="1455" spans="3:6" ht="15" customHeight="1">
      <c r="C1455" s="53" t="str">
        <f>[1]Coa!B1455</f>
        <v>2102.0001.O00002</v>
      </c>
      <c r="D1455" s="1" t="str">
        <f>VLOOKUP(C1455,[1]Coa!$B$4:$C$9231,2,FALSE)</f>
        <v>OAG OFFSHORE SDN. BHD</v>
      </c>
      <c r="E1455" s="573"/>
      <c r="F1455" s="573">
        <f>SUMIF('BKAS IDR'!$E$10:$E$44,$C1455,'BKAS IDR'!$M$10:$M$44)</f>
        <v>0</v>
      </c>
    </row>
    <row r="1456" spans="3:6" ht="15" customHeight="1">
      <c r="C1456" s="53" t="str">
        <f>[1]Coa!B1456</f>
        <v>2102.0001.O00003</v>
      </c>
      <c r="D1456" s="1" t="str">
        <f>VLOOKUP(C1456,[1]Coa!$B$4:$C$9231,2,FALSE)</f>
        <v>OCEAN MARINE</v>
      </c>
      <c r="E1456" s="573"/>
      <c r="F1456" s="573">
        <f>SUMIF('BKAS IDR'!$E$10:$E$44,$C1456,'BKAS IDR'!$M$10:$M$44)</f>
        <v>0</v>
      </c>
    </row>
    <row r="1457" spans="3:6" ht="15" customHeight="1">
      <c r="C1457" s="53" t="str">
        <f>[1]Coa!B1457</f>
        <v>2102.0001.O00004</v>
      </c>
      <c r="D1457" s="1" t="str">
        <f>VLOOKUP(C1457,[1]Coa!$B$4:$C$9231,2,FALSE)</f>
        <v>OCEANIC OFFSHORE ENGINEERING PTE.LTD</v>
      </c>
      <c r="E1457" s="573"/>
      <c r="F1457" s="573">
        <f>SUMIF('BKAS IDR'!$E$10:$E$44,$C1457,'BKAS IDR'!$M$10:$M$44)</f>
        <v>0</v>
      </c>
    </row>
    <row r="1458" spans="3:6" ht="15" customHeight="1">
      <c r="C1458" s="53" t="str">
        <f>[1]Coa!B1458</f>
        <v>2102.0001.O00006</v>
      </c>
      <c r="D1458" s="1" t="str">
        <f>VLOOKUP(C1458,[1]Coa!$B$4:$C$9231,2,FALSE)</f>
        <v>OFFSHORE JOINT SERVICES</v>
      </c>
      <c r="E1458" s="573"/>
      <c r="F1458" s="573">
        <f>SUMIF('BKAS IDR'!$E$10:$E$44,$C1458,'BKAS IDR'!$M$10:$M$44)</f>
        <v>0</v>
      </c>
    </row>
    <row r="1459" spans="3:6" ht="15" customHeight="1">
      <c r="C1459" s="53" t="str">
        <f>[1]Coa!B1459</f>
        <v>2102.0001.O00007</v>
      </c>
      <c r="D1459" s="1" t="str">
        <f>VLOOKUP(C1459,[1]Coa!$B$4:$C$9231,2,FALSE)</f>
        <v>OFFSHORE WEATHER SERVICES PTY LTD</v>
      </c>
      <c r="E1459" s="573"/>
      <c r="F1459" s="573">
        <f>SUMIF('BKAS IDR'!$E$10:$E$44,$C1459,'BKAS IDR'!$M$10:$M$44)</f>
        <v>0</v>
      </c>
    </row>
    <row r="1460" spans="3:6" ht="15" customHeight="1">
      <c r="C1460" s="53" t="str">
        <f>[1]Coa!B1460</f>
        <v>2102.0001.O00008</v>
      </c>
      <c r="D1460" s="1" t="str">
        <f>VLOOKUP(C1460,[1]Coa!$B$4:$C$9231,2,FALSE)</f>
        <v>OILFIELD TECHNICAL INSPECTION SDN. BHD.</v>
      </c>
      <c r="E1460" s="573"/>
      <c r="F1460" s="573">
        <f>SUMIF('BKAS IDR'!$E$10:$E$44,$C1460,'BKAS IDR'!$M$10:$M$44)</f>
        <v>0</v>
      </c>
    </row>
    <row r="1461" spans="3:6" ht="15" customHeight="1">
      <c r="C1461" s="53" t="str">
        <f>[1]Coa!B1461</f>
        <v>2102.0001.O00009</v>
      </c>
      <c r="D1461" s="1" t="str">
        <f>VLOOKUP(C1461,[1]Coa!$B$4:$C$9231,2,FALSE)</f>
        <v>OILSTATES INC.</v>
      </c>
      <c r="E1461" s="573"/>
      <c r="F1461" s="573">
        <f>SUMIF('BKAS IDR'!$E$10:$E$44,$C1461,'BKAS IDR'!$M$10:$M$44)</f>
        <v>0</v>
      </c>
    </row>
    <row r="1462" spans="3:6" ht="15" customHeight="1">
      <c r="C1462" s="53" t="str">
        <f>[1]Coa!B1462</f>
        <v>2102.0001.O00010</v>
      </c>
      <c r="D1462" s="1" t="str">
        <f>VLOOKUP(C1462,[1]Coa!$B$4:$C$9231,2,FALSE)</f>
        <v>OPI SERVICES (M) SDN. BHD.</v>
      </c>
      <c r="E1462" s="573"/>
      <c r="F1462" s="573">
        <f>SUMIF('BKAS IDR'!$E$10:$E$44,$C1462,'BKAS IDR'!$M$10:$M$44)</f>
        <v>0</v>
      </c>
    </row>
    <row r="1463" spans="3:6" ht="15" customHeight="1">
      <c r="C1463" s="53" t="str">
        <f>[1]Coa!B1463</f>
        <v>2102.0001.O00011</v>
      </c>
      <c r="D1463" s="1" t="str">
        <f>VLOOKUP(C1463,[1]Coa!$B$4:$C$9231,2,FALSE)</f>
        <v>OPTIMAL CONTROL</v>
      </c>
      <c r="E1463" s="573"/>
      <c r="F1463" s="573">
        <f>SUMIF('BKAS IDR'!$E$10:$E$44,$C1463,'BKAS IDR'!$M$10:$M$44)</f>
        <v>0</v>
      </c>
    </row>
    <row r="1464" spans="3:6" ht="15" customHeight="1">
      <c r="C1464" s="53" t="str">
        <f>[1]Coa!B1464</f>
        <v>2102.0001.O00012</v>
      </c>
      <c r="D1464" s="1" t="str">
        <f>VLOOKUP(C1464,[1]Coa!$B$4:$C$9231,2,FALSE)</f>
        <v>ORIENTAL ENERGY, PT</v>
      </c>
      <c r="E1464" s="573"/>
      <c r="F1464" s="573">
        <f>SUMIF('BKAS IDR'!$E$10:$E$44,$C1464,'BKAS IDR'!$M$10:$M$44)</f>
        <v>0</v>
      </c>
    </row>
    <row r="1465" spans="3:6" ht="15" customHeight="1">
      <c r="C1465" s="53" t="str">
        <f>[1]Coa!B1465</f>
        <v>2102.0001.O00013</v>
      </c>
      <c r="D1465" s="1" t="str">
        <f>VLOOKUP(C1465,[1]Coa!$B$4:$C$9231,2,FALSE)</f>
        <v>OZZIELINK CONSTRUCTION MANNING PTE LTD</v>
      </c>
      <c r="E1465" s="573"/>
      <c r="F1465" s="573">
        <f>SUMIF('BKAS IDR'!$E$10:$E$44,$C1465,'BKAS IDR'!$M$10:$M$44)</f>
        <v>0</v>
      </c>
    </row>
    <row r="1466" spans="3:6" ht="15" customHeight="1">
      <c r="C1466" s="53" t="str">
        <f>[1]Coa!B1466</f>
        <v>2102.0001.O00014</v>
      </c>
      <c r="D1466" s="1" t="str">
        <f>VLOOKUP(C1466,[1]Coa!$B$4:$C$9231,2,FALSE)</f>
        <v>OFFSHORE CONSTRUCTION SPECIALISTS PTE LT</v>
      </c>
      <c r="E1466" s="573"/>
      <c r="F1466" s="573">
        <f>SUMIF('BKAS IDR'!$E$10:$E$44,$C1466,'BKAS IDR'!$M$10:$M$44)</f>
        <v>0</v>
      </c>
    </row>
    <row r="1467" spans="3:6" ht="15" customHeight="1">
      <c r="C1467" s="53" t="str">
        <f>[1]Coa!B1467</f>
        <v>2102.0001.O00015</v>
      </c>
      <c r="D1467" s="1" t="str">
        <f>VLOOKUP(C1467,[1]Coa!$B$4:$C$9231,2,FALSE)</f>
        <v>OAKTECH NUSANTARA</v>
      </c>
      <c r="E1467" s="573"/>
      <c r="F1467" s="573">
        <f>SUMIF('BKAS IDR'!$E$10:$E$44,$C1467,'BKAS IDR'!$M$10:$M$44)</f>
        <v>0</v>
      </c>
    </row>
    <row r="1468" spans="3:6" ht="15" customHeight="1">
      <c r="C1468" s="53" t="str">
        <f>[1]Coa!B1468</f>
        <v>2102.0001.O00016</v>
      </c>
      <c r="D1468" s="1" t="str">
        <f>VLOOKUP(C1468,[1]Coa!$B$4:$C$9231,2,FALSE)</f>
        <v>OSHA ASIA</v>
      </c>
      <c r="E1468" s="573"/>
      <c r="F1468" s="573">
        <f>SUMIF('BKAS IDR'!$E$10:$E$44,$C1468,'BKAS IDR'!$M$10:$M$44)</f>
        <v>0</v>
      </c>
    </row>
    <row r="1469" spans="3:6" ht="15" customHeight="1">
      <c r="C1469" s="53" t="str">
        <f>[1]Coa!B1469</f>
        <v>2102.0001.O00017</v>
      </c>
      <c r="D1469" s="1" t="str">
        <f>VLOOKUP(C1469,[1]Coa!$B$4:$C$9231,2,FALSE)</f>
        <v>OFFPIPE</v>
      </c>
      <c r="E1469" s="573"/>
      <c r="F1469" s="573">
        <f>SUMIF('BKAS IDR'!$E$10:$E$44,$C1469,'BKAS IDR'!$M$10:$M$44)</f>
        <v>0</v>
      </c>
    </row>
    <row r="1470" spans="3:6" ht="15" customHeight="1">
      <c r="C1470" s="53" t="str">
        <f>[1]Coa!B1470</f>
        <v>2102.0001.O00018</v>
      </c>
      <c r="D1470" s="1" t="str">
        <f>VLOOKUP(C1470,[1]Coa!$B$4:$C$9231,2,FALSE)</f>
        <v>ORIENTAL ENERGY PTE LTD</v>
      </c>
      <c r="E1470" s="573"/>
      <c r="F1470" s="573">
        <f>SUMIF('BKAS IDR'!$E$10:$E$44,$C1470,'BKAS IDR'!$M$10:$M$44)</f>
        <v>0</v>
      </c>
    </row>
    <row r="1471" spans="3:6" ht="15" customHeight="1">
      <c r="C1471" s="53" t="str">
        <f>[1]Coa!B1471</f>
        <v>2102.0001.O00019</v>
      </c>
      <c r="D1471" s="1" t="str">
        <f>VLOOKUP(C1471,[1]Coa!$B$4:$C$9231,2,FALSE)</f>
        <v>ORIENT TEKNIK</v>
      </c>
      <c r="E1471" s="573"/>
      <c r="F1471" s="573">
        <f>SUMIF('BKAS IDR'!$E$10:$E$44,$C1471,'BKAS IDR'!$M$10:$M$44)</f>
        <v>0</v>
      </c>
    </row>
    <row r="1472" spans="3:6" ht="15" customHeight="1">
      <c r="C1472" s="53" t="str">
        <f>[1]Coa!B1472</f>
        <v>2102.0001.O00020</v>
      </c>
      <c r="D1472" s="1" t="str">
        <f>VLOOKUP(C1472,[1]Coa!$B$4:$C$9231,2,FALSE)</f>
        <v>OFFSHORE SUBSEA SERVICES</v>
      </c>
      <c r="E1472" s="573"/>
      <c r="F1472" s="573">
        <f>SUMIF('BKAS IDR'!$E$10:$E$44,$C1472,'BKAS IDR'!$M$10:$M$44)</f>
        <v>0</v>
      </c>
    </row>
    <row r="1473" spans="3:6" ht="15" customHeight="1">
      <c r="C1473" s="53" t="str">
        <f>[1]Coa!B1473</f>
        <v>2102.0001.O00021</v>
      </c>
      <c r="D1473" s="1" t="str">
        <f>VLOOKUP(C1473,[1]Coa!$B$4:$C$9231,2,FALSE)</f>
        <v>OAKMAN PTE LTD</v>
      </c>
      <c r="E1473" s="573"/>
      <c r="F1473" s="573">
        <f>SUMIF('BKAS IDR'!$E$10:$E$44,$C1473,'BKAS IDR'!$M$10:$M$44)</f>
        <v>0</v>
      </c>
    </row>
    <row r="1474" spans="3:6" ht="15" customHeight="1">
      <c r="C1474" s="53" t="str">
        <f>[1]Coa!B1474</f>
        <v>2102.0001.O00022</v>
      </c>
      <c r="D1474" s="1" t="str">
        <f>VLOOKUP(C1474,[1]Coa!$B$4:$C$9231,2,FALSE)</f>
        <v>OAKWELL ENGINEERING LIMITED</v>
      </c>
      <c r="E1474" s="573"/>
      <c r="F1474" s="573">
        <f>SUMIF('BKAS IDR'!$E$10:$E$44,$C1474,'BKAS IDR'!$M$10:$M$44)</f>
        <v>0</v>
      </c>
    </row>
    <row r="1475" spans="3:6" ht="15" customHeight="1">
      <c r="C1475" s="53" t="str">
        <f>[1]Coa!B1475</f>
        <v>2102.0001.O00023</v>
      </c>
      <c r="D1475" s="1" t="str">
        <f>VLOOKUP(C1475,[1]Coa!$B$4:$C$9231,2,FALSE)</f>
        <v>OME METALLURGICA ERBESE S.R.L</v>
      </c>
      <c r="E1475" s="573"/>
      <c r="F1475" s="573">
        <f>SUMIF('BKAS IDR'!$E$10:$E$44,$C1475,'BKAS IDR'!$M$10:$M$44)</f>
        <v>0</v>
      </c>
    </row>
    <row r="1476" spans="3:6" ht="15" customHeight="1">
      <c r="C1476" s="53" t="str">
        <f>[1]Coa!B1476</f>
        <v>2102.0001.O00024</v>
      </c>
      <c r="D1476" s="1" t="str">
        <f>VLOOKUP(C1476,[1]Coa!$B$4:$C$9231,2,FALSE)</f>
        <v>OENGGUL PIPA INSPEKSITAMA</v>
      </c>
      <c r="E1476" s="573"/>
      <c r="F1476" s="573">
        <f>SUMIF('BKAS IDR'!$E$10:$E$44,$C1476,'BKAS IDR'!$M$10:$M$44)</f>
        <v>0</v>
      </c>
    </row>
    <row r="1477" spans="3:6" ht="15" customHeight="1">
      <c r="C1477" s="53" t="str">
        <f>[1]Coa!B1477</f>
        <v>2102.0001.O00025</v>
      </c>
      <c r="D1477" s="1" t="str">
        <f>VLOOKUP(C1477,[1]Coa!$B$4:$C$9231,2,FALSE)</f>
        <v>OHTOMI</v>
      </c>
      <c r="E1477" s="573"/>
      <c r="F1477" s="573">
        <f>SUMIF('BKAS IDR'!$E$10:$E$44,$C1477,'BKAS IDR'!$M$10:$M$44)</f>
        <v>0</v>
      </c>
    </row>
    <row r="1478" spans="3:6" ht="15" customHeight="1">
      <c r="C1478" s="53" t="str">
        <f>[1]Coa!B1478</f>
        <v>2102.0001.P00001</v>
      </c>
      <c r="D1478" s="1" t="str">
        <f>VLOOKUP(C1478,[1]Coa!$B$4:$C$9231,2,FALSE)</f>
        <v>P I M S F</v>
      </c>
      <c r="E1478" s="573"/>
      <c r="F1478" s="573">
        <f>SUMIF('BKAS IDR'!$E$10:$E$44,$C1478,'BKAS IDR'!$M$10:$M$44)</f>
        <v>0</v>
      </c>
    </row>
    <row r="1479" spans="3:6" ht="15" customHeight="1">
      <c r="C1479" s="53" t="str">
        <f>[1]Coa!B1479</f>
        <v>2102.0001.P00002</v>
      </c>
      <c r="D1479" s="1" t="str">
        <f>VLOOKUP(C1479,[1]Coa!$B$4:$C$9231,2,FALSE)</f>
        <v>PACIFIC DWIYASA PUTRA</v>
      </c>
      <c r="E1479" s="573"/>
      <c r="F1479" s="573">
        <f>SUMIF('BKAS IDR'!$E$10:$E$44,$C1479,'BKAS IDR'!$M$10:$M$44)</f>
        <v>0</v>
      </c>
    </row>
    <row r="1480" spans="3:6" ht="15" customHeight="1">
      <c r="C1480" s="53" t="str">
        <f>[1]Coa!B1480</f>
        <v>2102.0001.P00003</v>
      </c>
      <c r="D1480" s="1" t="str">
        <f>VLOOKUP(C1480,[1]Coa!$B$4:$C$9231,2,FALSE)</f>
        <v>PACIFIC RADIANCE LIMITED</v>
      </c>
      <c r="E1480" s="573"/>
      <c r="F1480" s="573">
        <f>SUMIF('BKAS IDR'!$E$10:$E$44,$C1480,'BKAS IDR'!$M$10:$M$44)</f>
        <v>0</v>
      </c>
    </row>
    <row r="1481" spans="3:6" ht="15" customHeight="1">
      <c r="C1481" s="53" t="str">
        <f>[1]Coa!B1481</f>
        <v>2102.0001.P00004</v>
      </c>
      <c r="D1481" s="1" t="str">
        <f>VLOOKUP(C1481,[1]Coa!$B$4:$C$9231,2,FALSE)</f>
        <v>PALMAS ENTRACO</v>
      </c>
      <c r="E1481" s="573"/>
      <c r="F1481" s="573">
        <f>SUMIF('BKAS IDR'!$E$10:$E$44,$C1481,'BKAS IDR'!$M$10:$M$44)</f>
        <v>0</v>
      </c>
    </row>
    <row r="1482" spans="3:6" ht="15" customHeight="1">
      <c r="C1482" s="53" t="str">
        <f>[1]Coa!B1482</f>
        <v>2102.0001.P00005</v>
      </c>
      <c r="D1482" s="1" t="str">
        <f>VLOOKUP(C1482,[1]Coa!$B$4:$C$9231,2,FALSE)</f>
        <v>PANCATAMA ABADI SAKTI</v>
      </c>
      <c r="E1482" s="573"/>
      <c r="F1482" s="573">
        <f>SUMIF('BKAS IDR'!$E$10:$E$44,$C1482,'BKAS IDR'!$M$10:$M$44)</f>
        <v>0</v>
      </c>
    </row>
    <row r="1483" spans="3:6" ht="15" customHeight="1">
      <c r="C1483" s="53" t="str">
        <f>[1]Coa!B1483</f>
        <v>2102.0001.P00006</v>
      </c>
      <c r="D1483" s="1" t="str">
        <f>VLOOKUP(C1483,[1]Coa!$B$4:$C$9231,2,FALSE)</f>
        <v>PARADISE PERKASA</v>
      </c>
      <c r="E1483" s="573"/>
      <c r="F1483" s="573">
        <f>SUMIF('BKAS IDR'!$E$10:$E$44,$C1483,'BKAS IDR'!$M$10:$M$44)</f>
        <v>0</v>
      </c>
    </row>
    <row r="1484" spans="3:6" ht="15" customHeight="1">
      <c r="C1484" s="53" t="str">
        <f>[1]Coa!B1484</f>
        <v>2102.0001.P00007</v>
      </c>
      <c r="D1484" s="1" t="str">
        <f>VLOOKUP(C1484,[1]Coa!$B$4:$C$9231,2,FALSE)</f>
        <v>PERMATA TEKNIK UTAMA</v>
      </c>
      <c r="E1484" s="573"/>
      <c r="F1484" s="573">
        <f>SUMIF('BKAS IDR'!$E$10:$E$44,$C1484,'BKAS IDR'!$M$10:$M$44)</f>
        <v>0</v>
      </c>
    </row>
    <row r="1485" spans="3:6" ht="15" customHeight="1">
      <c r="C1485" s="53" t="str">
        <f>[1]Coa!B1485</f>
        <v>2102.0001.P00008</v>
      </c>
      <c r="D1485" s="1" t="str">
        <f>VLOOKUP(C1485,[1]Coa!$B$4:$C$9231,2,FALSE)</f>
        <v>PETROTEC GUNA PERSADA</v>
      </c>
      <c r="E1485" s="573"/>
      <c r="F1485" s="573">
        <f>SUMIF('BKAS IDR'!$E$10:$E$44,$C1485,'BKAS IDR'!$M$10:$M$44)</f>
        <v>0</v>
      </c>
    </row>
    <row r="1486" spans="3:6" ht="15" customHeight="1">
      <c r="C1486" s="53" t="str">
        <f>[1]Coa!B1486</f>
        <v>2102.0001.P00009</v>
      </c>
      <c r="D1486" s="1" t="str">
        <f>VLOOKUP(C1486,[1]Coa!$B$4:$C$9231,2,FALSE)</f>
        <v>PILLAR TECH. CO.LTD</v>
      </c>
      <c r="E1486" s="573"/>
      <c r="F1486" s="573">
        <f>SUMIF('BKAS IDR'!$E$10:$E$44,$C1486,'BKAS IDR'!$M$10:$M$44)</f>
        <v>0</v>
      </c>
    </row>
    <row r="1487" spans="3:6" ht="15" customHeight="1">
      <c r="C1487" s="53" t="str">
        <f>[1]Coa!B1487</f>
        <v>2102.0001.P00010</v>
      </c>
      <c r="D1487" s="1" t="str">
        <f>VLOOKUP(C1487,[1]Coa!$B$4:$C$9231,2,FALSE)</f>
        <v>PIONEER OFFSHORE ENTERPRISES PTE LTD</v>
      </c>
      <c r="E1487" s="573"/>
      <c r="F1487" s="573">
        <f>SUMIF('BKAS IDR'!$E$10:$E$44,$C1487,'BKAS IDR'!$M$10:$M$44)</f>
        <v>0</v>
      </c>
    </row>
    <row r="1488" spans="3:6" ht="15" customHeight="1">
      <c r="C1488" s="53" t="str">
        <f>[1]Coa!B1488</f>
        <v>2102.0001.P00011</v>
      </c>
      <c r="D1488" s="1" t="str">
        <f>VLOOKUP(C1488,[1]Coa!$B$4:$C$9231,2,FALSE)</f>
        <v>POLAR SAKTI</v>
      </c>
      <c r="E1488" s="573"/>
      <c r="F1488" s="573">
        <f>SUMIF('BKAS IDR'!$E$10:$E$44,$C1488,'BKAS IDR'!$M$10:$M$44)</f>
        <v>0</v>
      </c>
    </row>
    <row r="1489" spans="3:6" ht="15" customHeight="1">
      <c r="C1489" s="53" t="str">
        <f>[1]Coa!B1489</f>
        <v>2102.0001.P00012</v>
      </c>
      <c r="D1489" s="1" t="str">
        <f>VLOOKUP(C1489,[1]Coa!$B$4:$C$9231,2,FALSE)</f>
        <v>PPSC INDUSTRIAL HOLDING SDN. BHD.</v>
      </c>
      <c r="E1489" s="573"/>
      <c r="F1489" s="573">
        <f>SUMIF('BKAS IDR'!$E$10:$E$44,$C1489,'BKAS IDR'!$M$10:$M$44)</f>
        <v>0</v>
      </c>
    </row>
    <row r="1490" spans="3:6" ht="15" customHeight="1">
      <c r="C1490" s="53" t="str">
        <f>[1]Coa!B1490</f>
        <v>2102.0001.P00013</v>
      </c>
      <c r="D1490" s="1" t="str">
        <f>VLOOKUP(C1490,[1]Coa!$B$4:$C$9231,2,FALSE)</f>
        <v>PRASADA SAMYA MUKTI</v>
      </c>
      <c r="E1490" s="573"/>
      <c r="F1490" s="573">
        <f>SUMIF('BKAS IDR'!$E$10:$E$44,$C1490,'BKAS IDR'!$M$10:$M$44)</f>
        <v>0</v>
      </c>
    </row>
    <row r="1491" spans="3:6" ht="15" customHeight="1">
      <c r="C1491" s="53" t="str">
        <f>[1]Coa!B1491</f>
        <v>2102.0001.P00014</v>
      </c>
      <c r="D1491" s="1" t="str">
        <f>VLOOKUP(C1491,[1]Coa!$B$4:$C$9231,2,FALSE)</f>
        <v>PRATAMA GRAHA SEMESTA, PT</v>
      </c>
      <c r="E1491" s="573"/>
      <c r="F1491" s="573">
        <f>SUMIF('BKAS IDR'!$E$10:$E$44,$C1491,'BKAS IDR'!$M$10:$M$44)</f>
        <v>0</v>
      </c>
    </row>
    <row r="1492" spans="3:6" ht="15" customHeight="1">
      <c r="C1492" s="53" t="str">
        <f>[1]Coa!B1492</f>
        <v>2102.0001.P00015</v>
      </c>
      <c r="D1492" s="1" t="str">
        <f>VLOOKUP(C1492,[1]Coa!$B$4:$C$9231,2,FALSE)</f>
        <v>PRATITA KARYA</v>
      </c>
      <c r="E1492" s="573"/>
      <c r="F1492" s="573">
        <f>SUMIF('BKAS IDR'!$E$10:$E$44,$C1492,'BKAS IDR'!$M$10:$M$44)</f>
        <v>0</v>
      </c>
    </row>
    <row r="1493" spans="3:6" ht="15" customHeight="1">
      <c r="C1493" s="53" t="str">
        <f>[1]Coa!B1493</f>
        <v>2102.0001.P00016</v>
      </c>
      <c r="D1493" s="1" t="str">
        <f>VLOOKUP(C1493,[1]Coa!$B$4:$C$9231,2,FALSE)</f>
        <v>PRECITEAM (M) SDN BHD</v>
      </c>
      <c r="E1493" s="573"/>
      <c r="F1493" s="573">
        <f>SUMIF('BKAS IDR'!$E$10:$E$44,$C1493,'BKAS IDR'!$M$10:$M$44)</f>
        <v>0</v>
      </c>
    </row>
    <row r="1494" spans="3:6" ht="15" customHeight="1">
      <c r="C1494" s="53" t="str">
        <f>[1]Coa!B1494</f>
        <v>2102.0001.P00017</v>
      </c>
      <c r="D1494" s="1" t="str">
        <f>VLOOKUP(C1494,[1]Coa!$B$4:$C$9231,2,FALSE)</f>
        <v>PRIMA TEKNIK SURYA</v>
      </c>
      <c r="E1494" s="573"/>
      <c r="F1494" s="573">
        <f>SUMIF('BKAS IDR'!$E$10:$E$44,$C1494,'BKAS IDR'!$M$10:$M$44)</f>
        <v>0</v>
      </c>
    </row>
    <row r="1495" spans="3:6" ht="15" customHeight="1">
      <c r="C1495" s="53" t="str">
        <f>[1]Coa!B1495</f>
        <v>2102.0001.P00018</v>
      </c>
      <c r="D1495" s="1" t="str">
        <f>VLOOKUP(C1495,[1]Coa!$B$4:$C$9231,2,FALSE)</f>
        <v>PRIMANUSA GLOBALINDO, PT</v>
      </c>
      <c r="E1495" s="573"/>
      <c r="F1495" s="573">
        <f>SUMIF('BKAS IDR'!$E$10:$E$44,$C1495,'BKAS IDR'!$M$10:$M$44)</f>
        <v>0</v>
      </c>
    </row>
    <row r="1496" spans="3:6" ht="15" customHeight="1">
      <c r="C1496" s="53" t="str">
        <f>[1]Coa!B1496</f>
        <v>2102.0001.P00019</v>
      </c>
      <c r="D1496" s="1" t="str">
        <f>VLOOKUP(C1496,[1]Coa!$B$4:$C$9231,2,FALSE)</f>
        <v>PROCESSINDO E &amp; M</v>
      </c>
      <c r="E1496" s="573"/>
      <c r="F1496" s="573">
        <f>SUMIF('BKAS IDR'!$E$10:$E$44,$C1496,'BKAS IDR'!$M$10:$M$44)</f>
        <v>0</v>
      </c>
    </row>
    <row r="1497" spans="3:6" ht="15" customHeight="1">
      <c r="C1497" s="53" t="str">
        <f>[1]Coa!B1497</f>
        <v>2102.0001.P00020</v>
      </c>
      <c r="D1497" s="1" t="str">
        <f>VLOOKUP(C1497,[1]Coa!$B$4:$C$9231,2,FALSE)</f>
        <v>PROCLAD</v>
      </c>
      <c r="E1497" s="573"/>
      <c r="F1497" s="573">
        <f>SUMIF('BKAS IDR'!$E$10:$E$44,$C1497,'BKAS IDR'!$M$10:$M$44)</f>
        <v>0</v>
      </c>
    </row>
    <row r="1498" spans="3:6" ht="15" customHeight="1">
      <c r="C1498" s="53" t="str">
        <f>[1]Coa!B1498</f>
        <v>2102.0001.P00021</v>
      </c>
      <c r="D1498" s="1" t="str">
        <f>VLOOKUP(C1498,[1]Coa!$B$4:$C$9231,2,FALSE)</f>
        <v>PROPAN RAYA</v>
      </c>
      <c r="E1498" s="573"/>
      <c r="F1498" s="573">
        <f>SUMIF('BKAS IDR'!$E$10:$E$44,$C1498,'BKAS IDR'!$M$10:$M$44)</f>
        <v>0</v>
      </c>
    </row>
    <row r="1499" spans="3:6" ht="15" customHeight="1">
      <c r="C1499" s="53" t="str">
        <f>[1]Coa!B1499</f>
        <v>2102.0001.P00022</v>
      </c>
      <c r="D1499" s="1" t="str">
        <f>VLOOKUP(C1499,[1]Coa!$B$4:$C$9231,2,FALSE)</f>
        <v>PROSPER MARINE PTE LTD</v>
      </c>
      <c r="E1499" s="573"/>
      <c r="F1499" s="573">
        <f>SUMIF('BKAS IDR'!$E$10:$E$44,$C1499,'BKAS IDR'!$M$10:$M$44)</f>
        <v>0</v>
      </c>
    </row>
    <row r="1500" spans="3:6" ht="15" customHeight="1">
      <c r="C1500" s="53" t="str">
        <f>[1]Coa!B1500</f>
        <v>2102.0001.P00023</v>
      </c>
      <c r="D1500" s="1" t="str">
        <f>VLOOKUP(C1500,[1]Coa!$B$4:$C$9231,2,FALSE)</f>
        <v>PIONEER OFFSHORE INDO RAYA</v>
      </c>
      <c r="E1500" s="573"/>
      <c r="F1500" s="573">
        <f>SUMIF('BKAS IDR'!$E$10:$E$44,$C1500,'BKAS IDR'!$M$10:$M$44)</f>
        <v>0</v>
      </c>
    </row>
    <row r="1501" spans="3:6" ht="15" customHeight="1">
      <c r="C1501" s="53" t="str">
        <f>[1]Coa!B1501</f>
        <v>2102.0001.P00024</v>
      </c>
      <c r="D1501" s="1" t="str">
        <f>VLOOKUP(C1501,[1]Coa!$B$4:$C$9231,2,FALSE)</f>
        <v>PROFAB INDONESIA</v>
      </c>
      <c r="E1501" s="573"/>
      <c r="F1501" s="573">
        <f>SUMIF('BKAS IDR'!$E$10:$E$44,$C1501,'BKAS IDR'!$M$10:$M$44)</f>
        <v>0</v>
      </c>
    </row>
    <row r="1502" spans="3:6" ht="15" customHeight="1">
      <c r="C1502" s="53" t="str">
        <f>[1]Coa!B1502</f>
        <v>2102.0001.P00025</v>
      </c>
      <c r="D1502" s="1" t="str">
        <f>VLOOKUP(C1502,[1]Coa!$B$4:$C$9231,2,FALSE)</f>
        <v>PUPUK SRIWIJAYA</v>
      </c>
      <c r="E1502" s="573"/>
      <c r="F1502" s="573">
        <f>SUMIF('BKAS IDR'!$E$10:$E$44,$C1502,'BKAS IDR'!$M$10:$M$44)</f>
        <v>0</v>
      </c>
    </row>
    <row r="1503" spans="3:6" ht="15" customHeight="1">
      <c r="C1503" s="53" t="str">
        <f>[1]Coa!B1503</f>
        <v>2102.0001.P00026</v>
      </c>
      <c r="D1503" s="1" t="str">
        <f>VLOOKUP(C1503,[1]Coa!$B$4:$C$9231,2,FALSE)</f>
        <v>PURNAMA INDAH</v>
      </c>
      <c r="E1503" s="573"/>
      <c r="F1503" s="573">
        <f>SUMIF('BKAS IDR'!$E$10:$E$44,$C1503,'BKAS IDR'!$M$10:$M$44)</f>
        <v>0</v>
      </c>
    </row>
    <row r="1504" spans="3:6" ht="15" customHeight="1">
      <c r="C1504" s="53" t="str">
        <f>[1]Coa!B1504</f>
        <v>2102.0001.P00027</v>
      </c>
      <c r="D1504" s="1" t="str">
        <f>VLOOKUP(C1504,[1]Coa!$B$4:$C$9231,2,FALSE)</f>
        <v>PUTERA BUNGSU MANDIRI</v>
      </c>
      <c r="E1504" s="573"/>
      <c r="F1504" s="573">
        <f>SUMIF('BKAS IDR'!$E$10:$E$44,$C1504,'BKAS IDR'!$M$10:$M$44)</f>
        <v>0</v>
      </c>
    </row>
    <row r="1505" spans="3:6" ht="15" customHeight="1">
      <c r="C1505" s="53" t="str">
        <f>[1]Coa!B1505</f>
        <v>2102.0001.P00028</v>
      </c>
      <c r="D1505" s="1" t="str">
        <f>VLOOKUP(C1505,[1]Coa!$B$4:$C$9231,2,FALSE)</f>
        <v>PAN MARITIME SERVICES</v>
      </c>
      <c r="E1505" s="573"/>
      <c r="F1505" s="573">
        <f>SUMIF('BKAS IDR'!$E$10:$E$44,$C1505,'BKAS IDR'!$M$10:$M$44)</f>
        <v>0</v>
      </c>
    </row>
    <row r="1506" spans="3:6" ht="15" customHeight="1">
      <c r="C1506" s="53" t="str">
        <f>[1]Coa!B1506</f>
        <v>2102.0001.P00029</v>
      </c>
      <c r="D1506" s="1" t="str">
        <f>VLOOKUP(C1506,[1]Coa!$B$4:$C$9231,2,FALSE)</f>
        <v>PERDANA SURYA NIAGA</v>
      </c>
      <c r="E1506" s="573"/>
      <c r="F1506" s="573">
        <f>SUMIF('BKAS IDR'!$E$10:$E$44,$C1506,'BKAS IDR'!$M$10:$M$44)</f>
        <v>0</v>
      </c>
    </row>
    <row r="1507" spans="3:6" ht="15" customHeight="1">
      <c r="C1507" s="53" t="str">
        <f>[1]Coa!B1507</f>
        <v>2102.0001.P00030</v>
      </c>
      <c r="D1507" s="1" t="str">
        <f>VLOOKUP(C1507,[1]Coa!$B$4:$C$9231,2,FALSE)</f>
        <v>PLAZA INDONESIA REALITY TBK</v>
      </c>
      <c r="E1507" s="573"/>
      <c r="F1507" s="573">
        <f>SUMIF('BKAS IDR'!$E$10:$E$44,$C1507,'BKAS IDR'!$M$10:$M$44)</f>
        <v>0</v>
      </c>
    </row>
    <row r="1508" spans="3:6" ht="15" customHeight="1">
      <c r="C1508" s="53" t="str">
        <f>[1]Coa!B1508</f>
        <v>2102.0001.P00031</v>
      </c>
      <c r="D1508" s="1" t="str">
        <f>VLOOKUP(C1508,[1]Coa!$B$4:$C$9231,2,FALSE)</f>
        <v>PRATIWI PRIMA BAJA</v>
      </c>
      <c r="E1508" s="573"/>
      <c r="F1508" s="573">
        <f>SUMIF('BKAS IDR'!$E$10:$E$44,$C1508,'BKAS IDR'!$M$10:$M$44)</f>
        <v>0</v>
      </c>
    </row>
    <row r="1509" spans="3:6" ht="15" customHeight="1">
      <c r="C1509" s="53" t="str">
        <f>[1]Coa!B1509</f>
        <v>2102.0001.P00032</v>
      </c>
      <c r="D1509" s="1" t="str">
        <f>VLOOKUP(C1509,[1]Coa!$B$4:$C$9231,2,FALSE)</f>
        <v>PRIMA GASINDO</v>
      </c>
      <c r="E1509" s="573"/>
      <c r="F1509" s="573">
        <f>SUMIF('BKAS IDR'!$E$10:$E$44,$C1509,'BKAS IDR'!$M$10:$M$44)</f>
        <v>0</v>
      </c>
    </row>
    <row r="1510" spans="3:6" ht="15" customHeight="1">
      <c r="C1510" s="53" t="str">
        <f>[1]Coa!B1510</f>
        <v>2102.0001.P00033</v>
      </c>
      <c r="D1510" s="1" t="str">
        <f>VLOOKUP(C1510,[1]Coa!$B$4:$C$9231,2,FALSE)</f>
        <v>PRO ASIA</v>
      </c>
      <c r="E1510" s="573"/>
      <c r="F1510" s="573">
        <f>SUMIF('BKAS IDR'!$E$10:$E$44,$C1510,'BKAS IDR'!$M$10:$M$44)</f>
        <v>0</v>
      </c>
    </row>
    <row r="1511" spans="3:6" ht="15" customHeight="1">
      <c r="C1511" s="53" t="str">
        <f>[1]Coa!B1511</f>
        <v>2102.0001.P00034</v>
      </c>
      <c r="D1511" s="1" t="str">
        <f>VLOOKUP(C1511,[1]Coa!$B$4:$C$9231,2,FALSE)</f>
        <v>PUPUK KALIMANTAN TIMUR</v>
      </c>
      <c r="E1511" s="573"/>
      <c r="F1511" s="573">
        <f>SUMIF('BKAS IDR'!$E$10:$E$44,$C1511,'BKAS IDR'!$M$10:$M$44)</f>
        <v>0</v>
      </c>
    </row>
    <row r="1512" spans="3:6" ht="15" customHeight="1">
      <c r="C1512" s="53" t="str">
        <f>[1]Coa!B1512</f>
        <v>2102.0001.P00035</v>
      </c>
      <c r="D1512" s="1" t="str">
        <f>VLOOKUP(C1512,[1]Coa!$B$4:$C$9231,2,FALSE)</f>
        <v>PURI INDRA BAYU</v>
      </c>
      <c r="E1512" s="573"/>
      <c r="F1512" s="573">
        <f>SUMIF('BKAS IDR'!$E$10:$E$44,$C1512,'BKAS IDR'!$M$10:$M$44)</f>
        <v>0</v>
      </c>
    </row>
    <row r="1513" spans="3:6" ht="15" customHeight="1">
      <c r="C1513" s="53" t="str">
        <f>[1]Coa!B1513</f>
        <v>2102.0001.P00036</v>
      </c>
      <c r="D1513" s="1" t="str">
        <f>VLOOKUP(C1513,[1]Coa!$B$4:$C$9231,2,FALSE)</f>
        <v>PURWITASARI</v>
      </c>
      <c r="E1513" s="573"/>
      <c r="F1513" s="573">
        <f>SUMIF('BKAS IDR'!$E$10:$E$44,$C1513,'BKAS IDR'!$M$10:$M$44)</f>
        <v>0</v>
      </c>
    </row>
    <row r="1514" spans="3:6" ht="15" customHeight="1">
      <c r="C1514" s="53" t="str">
        <f>[1]Coa!B1514</f>
        <v>2102.0001.P00037</v>
      </c>
      <c r="D1514" s="1" t="str">
        <f>VLOOKUP(C1514,[1]Coa!$B$4:$C$9231,2,FALSE)</f>
        <v>PUTRA UTAMA MANDIRI ABADI</v>
      </c>
      <c r="E1514" s="573"/>
      <c r="F1514" s="573">
        <f>SUMIF('BKAS IDR'!$E$10:$E$44,$C1514,'BKAS IDR'!$M$10:$M$44)</f>
        <v>0</v>
      </c>
    </row>
    <row r="1515" spans="3:6" ht="15" customHeight="1">
      <c r="C1515" s="53" t="str">
        <f>[1]Coa!B1515</f>
        <v>2102.0001.P00038</v>
      </c>
      <c r="D1515" s="1" t="str">
        <f>VLOOKUP(C1515,[1]Coa!$B$4:$C$9231,2,FALSE)</f>
        <v>PENTAGON LOGISTICS</v>
      </c>
      <c r="E1515" s="573"/>
      <c r="F1515" s="573">
        <f>SUMIF('BKAS IDR'!$E$10:$E$44,$C1515,'BKAS IDR'!$M$10:$M$44)</f>
        <v>0</v>
      </c>
    </row>
    <row r="1516" spans="3:6" ht="15" customHeight="1">
      <c r="C1516" s="53" t="str">
        <f>[1]Coa!B1516</f>
        <v>2102.0001.P00039</v>
      </c>
      <c r="D1516" s="1" t="str">
        <f>VLOOKUP(C1516,[1]Coa!$B$4:$C$9231,2,FALSE)</f>
        <v>PUTRANATA ADI MANDIRI</v>
      </c>
      <c r="E1516" s="573"/>
      <c r="F1516" s="573">
        <f>SUMIF('BKAS IDR'!$E$10:$E$44,$C1516,'BKAS IDR'!$M$10:$M$44)</f>
        <v>0</v>
      </c>
    </row>
    <row r="1517" spans="3:6" ht="15" customHeight="1">
      <c r="C1517" s="53" t="str">
        <f>[1]Coa!B1517</f>
        <v>2102.0001.P00040</v>
      </c>
      <c r="D1517" s="1" t="str">
        <f>VLOOKUP(C1517,[1]Coa!$B$4:$C$9231,2,FALSE)</f>
        <v>PFP SINGAPORE PTE. LTD</v>
      </c>
      <c r="E1517" s="573"/>
      <c r="F1517" s="573">
        <f>SUMIF('BKAS IDR'!$E$10:$E$44,$C1517,'BKAS IDR'!$M$10:$M$44)</f>
        <v>0</v>
      </c>
    </row>
    <row r="1518" spans="3:6" ht="15" customHeight="1">
      <c r="C1518" s="53" t="str">
        <f>[1]Coa!B1518</f>
        <v>2102.0001.P00041</v>
      </c>
      <c r="D1518" s="1" t="str">
        <f>VLOOKUP(C1518,[1]Coa!$B$4:$C$9231,2,FALSE)</f>
        <v>PUTRA ROKAN MANDIRI</v>
      </c>
      <c r="E1518" s="573"/>
      <c r="F1518" s="573">
        <f>SUMIF('BKAS IDR'!$E$10:$E$44,$C1518,'BKAS IDR'!$M$10:$M$44)</f>
        <v>0</v>
      </c>
    </row>
    <row r="1519" spans="3:6" ht="15" customHeight="1">
      <c r="C1519" s="53" t="str">
        <f>[1]Coa!B1519</f>
        <v>2102.0001.P00042</v>
      </c>
      <c r="D1519" s="1" t="str">
        <f>VLOOKUP(C1519,[1]Coa!$B$4:$C$9231,2,FALSE)</f>
        <v>PULAU TILAN BERSAUDARA</v>
      </c>
      <c r="E1519" s="573"/>
      <c r="F1519" s="573">
        <f>SUMIF('BKAS IDR'!$E$10:$E$44,$C1519,'BKAS IDR'!$M$10:$M$44)</f>
        <v>0</v>
      </c>
    </row>
    <row r="1520" spans="3:6" ht="15" customHeight="1">
      <c r="C1520" s="53" t="str">
        <f>[1]Coa!B1520</f>
        <v>2102.0001.P00043</v>
      </c>
      <c r="D1520" s="1" t="str">
        <f>VLOOKUP(C1520,[1]Coa!$B$4:$C$9231,2,FALSE)</f>
        <v>PENTAGON FREIGHT SERVICES (S) PTE LTD</v>
      </c>
      <c r="E1520" s="573"/>
      <c r="F1520" s="573">
        <f>SUMIF('BKAS IDR'!$E$10:$E$44,$C1520,'BKAS IDR'!$M$10:$M$44)</f>
        <v>0</v>
      </c>
    </row>
    <row r="1521" spans="3:6" ht="15" customHeight="1">
      <c r="C1521" s="53" t="str">
        <f>[1]Coa!B1521</f>
        <v>2102.0001.P00044</v>
      </c>
      <c r="D1521" s="1" t="str">
        <f>VLOOKUP(C1521,[1]Coa!$B$4:$C$9231,2,FALSE)</f>
        <v>PANCA BENUA RONAPERMAI</v>
      </c>
      <c r="E1521" s="573"/>
      <c r="F1521" s="573">
        <f>SUMIF('BKAS IDR'!$E$10:$E$44,$C1521,'BKAS IDR'!$M$10:$M$44)</f>
        <v>0</v>
      </c>
    </row>
    <row r="1522" spans="3:6" ht="15" customHeight="1">
      <c r="C1522" s="53" t="str">
        <f>[1]Coa!B1522</f>
        <v>2102.0001.P00045</v>
      </c>
      <c r="D1522" s="1" t="str">
        <f>VLOOKUP(C1522,[1]Coa!$B$4:$C$9231,2,FALSE)</f>
        <v>PROFESSIONAL TESTING SERVICES PTE LTD</v>
      </c>
      <c r="E1522" s="573"/>
      <c r="F1522" s="573">
        <f>SUMIF('BKAS IDR'!$E$10:$E$44,$C1522,'BKAS IDR'!$M$10:$M$44)</f>
        <v>0</v>
      </c>
    </row>
    <row r="1523" spans="3:6" ht="15" customHeight="1">
      <c r="C1523" s="53" t="str">
        <f>[1]Coa!B1523</f>
        <v>2102.0001.P00046</v>
      </c>
      <c r="D1523" s="1" t="str">
        <f>VLOOKUP(C1523,[1]Coa!$B$4:$C$9231,2,FALSE)</f>
        <v>PANGANSARI UTAMA</v>
      </c>
      <c r="E1523" s="573"/>
      <c r="F1523" s="573">
        <f>SUMIF('BKAS IDR'!$E$10:$E$44,$C1523,'BKAS IDR'!$M$10:$M$44)</f>
        <v>0</v>
      </c>
    </row>
    <row r="1524" spans="3:6" ht="15" customHeight="1">
      <c r="C1524" s="53" t="str">
        <f>[1]Coa!B1524</f>
        <v>2102.0001.P00047</v>
      </c>
      <c r="D1524" s="1" t="str">
        <f>VLOOKUP(C1524,[1]Coa!$B$4:$C$9231,2,FALSE)</f>
        <v>PLAZA ELEKTRONIK</v>
      </c>
      <c r="E1524" s="573"/>
      <c r="F1524" s="573">
        <f>SUMIF('BKAS IDR'!$E$10:$E$44,$C1524,'BKAS IDR'!$M$10:$M$44)</f>
        <v>0</v>
      </c>
    </row>
    <row r="1525" spans="3:6" ht="15" customHeight="1">
      <c r="C1525" s="53" t="str">
        <f>[1]Coa!B1525</f>
        <v>2102.0001.P00048</v>
      </c>
      <c r="D1525" s="1" t="str">
        <f>VLOOKUP(C1525,[1]Coa!$B$4:$C$9231,2,FALSE)</f>
        <v>PRIMAMITRA BANGUN SEJAHTERA</v>
      </c>
      <c r="E1525" s="573"/>
      <c r="F1525" s="573">
        <f>SUMIF('BKAS IDR'!$E$10:$E$44,$C1525,'BKAS IDR'!$M$10:$M$44)</f>
        <v>0</v>
      </c>
    </row>
    <row r="1526" spans="3:6" ht="15" customHeight="1">
      <c r="C1526" s="53" t="str">
        <f>[1]Coa!B1526</f>
        <v>2102.0001.P00049</v>
      </c>
      <c r="D1526" s="1" t="str">
        <f>VLOOKUP(C1526,[1]Coa!$B$4:$C$9231,2,FALSE)</f>
        <v>PERSEKUTUAN CTE</v>
      </c>
      <c r="E1526" s="573"/>
      <c r="F1526" s="573">
        <f>SUMIF('BKAS IDR'!$E$10:$E$44,$C1526,'BKAS IDR'!$M$10:$M$44)</f>
        <v>0</v>
      </c>
    </row>
    <row r="1527" spans="3:6" ht="15" customHeight="1">
      <c r="C1527" s="53" t="str">
        <f>[1]Coa!B1527</f>
        <v>2102.0001.P00050</v>
      </c>
      <c r="D1527" s="1" t="str">
        <f>VLOOKUP(C1527,[1]Coa!$B$4:$C$9231,2,FALSE)</f>
        <v>PERUSAHAAN SURYA &amp; PARTNERS</v>
      </c>
      <c r="E1527" s="573"/>
      <c r="F1527" s="573">
        <f>SUMIF('BKAS IDR'!$E$10:$E$44,$C1527,'BKAS IDR'!$M$10:$M$44)</f>
        <v>0</v>
      </c>
    </row>
    <row r="1528" spans="3:6" ht="15" customHeight="1">
      <c r="C1528" s="53" t="str">
        <f>[1]Coa!B1528</f>
        <v>2102.0001.P00051</v>
      </c>
      <c r="D1528" s="1" t="str">
        <f>VLOOKUP(C1528,[1]Coa!$B$4:$C$9231,2,FALSE)</f>
        <v>PRASASTI KARYA SENTOSA, PT.</v>
      </c>
      <c r="E1528" s="573"/>
      <c r="F1528" s="573">
        <f>SUMIF('BKAS IDR'!$E$10:$E$44,$C1528,'BKAS IDR'!$M$10:$M$44)</f>
        <v>0</v>
      </c>
    </row>
    <row r="1529" spans="3:6" ht="15" customHeight="1">
      <c r="C1529" s="53" t="str">
        <f>[1]Coa!B1529</f>
        <v>2102.0001.P00052</v>
      </c>
      <c r="D1529" s="1" t="str">
        <f>VLOOKUP(C1529,[1]Coa!$B$4:$C$9231,2,FALSE)</f>
        <v>POWER PARTS DIESEL</v>
      </c>
      <c r="E1529" s="573"/>
      <c r="F1529" s="573">
        <f>SUMIF('BKAS IDR'!$E$10:$E$44,$C1529,'BKAS IDR'!$M$10:$M$44)</f>
        <v>0</v>
      </c>
    </row>
    <row r="1530" spans="3:6" ht="15" customHeight="1">
      <c r="C1530" s="53" t="str">
        <f>[1]Coa!B1530</f>
        <v>2102.0001.P00053</v>
      </c>
      <c r="D1530" s="1" t="str">
        <f>VLOOKUP(C1530,[1]Coa!$B$4:$C$9231,2,FALSE)</f>
        <v>PROPAN RAYA I.C.C</v>
      </c>
      <c r="E1530" s="573"/>
      <c r="F1530" s="573">
        <f>SUMIF('BKAS IDR'!$E$10:$E$44,$C1530,'BKAS IDR'!$M$10:$M$44)</f>
        <v>0</v>
      </c>
    </row>
    <row r="1531" spans="3:6" ht="15" customHeight="1">
      <c r="C1531" s="53" t="str">
        <f>[1]Coa!B1531</f>
        <v>2102.0001.P00054</v>
      </c>
      <c r="D1531" s="1" t="str">
        <f>VLOOKUP(C1531,[1]Coa!$B$4:$C$9231,2,FALSE)</f>
        <v>POE MARINE (S.E.A) PTE LTD</v>
      </c>
      <c r="E1531" s="573"/>
      <c r="F1531" s="573">
        <f>SUMIF('BKAS IDR'!$E$10:$E$44,$C1531,'BKAS IDR'!$M$10:$M$44)</f>
        <v>0</v>
      </c>
    </row>
    <row r="1532" spans="3:6" ht="15" customHeight="1">
      <c r="C1532" s="53" t="str">
        <f>[1]Coa!B1532</f>
        <v>2102.0001.P00055</v>
      </c>
      <c r="D1532" s="1" t="str">
        <f>VLOOKUP(C1532,[1]Coa!$B$4:$C$9231,2,FALSE)</f>
        <v>PERTAMINA TONGKANG (SURABAYA)</v>
      </c>
      <c r="E1532" s="573"/>
      <c r="F1532" s="573">
        <f>SUMIF('BKAS IDR'!$E$10:$E$44,$C1532,'BKAS IDR'!$M$10:$M$44)</f>
        <v>0</v>
      </c>
    </row>
    <row r="1533" spans="3:6" ht="15" customHeight="1">
      <c r="C1533" s="53" t="str">
        <f>[1]Coa!B1533</f>
        <v>2102.0001.P00056</v>
      </c>
      <c r="D1533" s="1" t="str">
        <f>VLOOKUP(C1533,[1]Coa!$B$4:$C$9231,2,FALSE)</f>
        <v>PRIMALAYAN CITRA MANDIRI</v>
      </c>
      <c r="E1533" s="573"/>
      <c r="F1533" s="573">
        <f>SUMIF('BKAS IDR'!$E$10:$E$44,$C1533,'BKAS IDR'!$M$10:$M$44)</f>
        <v>0</v>
      </c>
    </row>
    <row r="1534" spans="3:6" ht="15" customHeight="1">
      <c r="C1534" s="53" t="str">
        <f>[1]Coa!B1534</f>
        <v>2102.0001.P00057</v>
      </c>
      <c r="D1534" s="1" t="str">
        <f>VLOOKUP(C1534,[1]Coa!$B$4:$C$9231,2,FALSE)</f>
        <v>PROFINS LIMITED</v>
      </c>
      <c r="E1534" s="573"/>
      <c r="F1534" s="573">
        <f>SUMIF('BKAS IDR'!$E$10:$E$44,$C1534,'BKAS IDR'!$M$10:$M$44)</f>
        <v>0</v>
      </c>
    </row>
    <row r="1535" spans="3:6" ht="15" customHeight="1">
      <c r="C1535" s="53" t="str">
        <f>[1]Coa!B1535</f>
        <v>2102.0001.P00058</v>
      </c>
      <c r="D1535" s="1" t="str">
        <f>VLOOKUP(C1535,[1]Coa!$B$4:$C$9231,2,FALSE)</f>
        <v>PAN PASIFIC ELECTRONIC</v>
      </c>
      <c r="E1535" s="573"/>
      <c r="F1535" s="573">
        <f>SUMIF('BKAS IDR'!$E$10:$E$44,$C1535,'BKAS IDR'!$M$10:$M$44)</f>
        <v>0</v>
      </c>
    </row>
    <row r="1536" spans="3:6" ht="15" customHeight="1">
      <c r="C1536" s="53" t="str">
        <f>[1]Coa!B1536</f>
        <v>2102.0001.P00059</v>
      </c>
      <c r="D1536" s="1" t="str">
        <f>VLOOKUP(C1536,[1]Coa!$B$4:$C$9231,2,FALSE)</f>
        <v>PPG COATINGS INDONESIA</v>
      </c>
      <c r="E1536" s="573"/>
      <c r="F1536" s="573">
        <f>SUMIF('BKAS IDR'!$E$10:$E$44,$C1536,'BKAS IDR'!$M$10:$M$44)</f>
        <v>0</v>
      </c>
    </row>
    <row r="1537" spans="3:6" ht="15" customHeight="1">
      <c r="C1537" s="53" t="str">
        <f>[1]Coa!B1537</f>
        <v>2102.0001.P00060</v>
      </c>
      <c r="D1537" s="1" t="str">
        <f>VLOOKUP(C1537,[1]Coa!$B$4:$C$9231,2,FALSE)</f>
        <v>PROWRITE</v>
      </c>
      <c r="E1537" s="573"/>
      <c r="F1537" s="573">
        <f>SUMIF('BKAS IDR'!$E$10:$E$44,$C1537,'BKAS IDR'!$M$10:$M$44)</f>
        <v>0</v>
      </c>
    </row>
    <row r="1538" spans="3:6" ht="15" customHeight="1">
      <c r="C1538" s="53" t="str">
        <f>[1]Coa!B1538</f>
        <v>2102.0001.P00061</v>
      </c>
      <c r="D1538" s="1" t="str">
        <f>VLOOKUP(C1538,[1]Coa!$B$4:$C$9231,2,FALSE)</f>
        <v>PUTERA</v>
      </c>
      <c r="E1538" s="573"/>
      <c r="F1538" s="573">
        <f>SUMIF('BKAS IDR'!$E$10:$E$44,$C1538,'BKAS IDR'!$M$10:$M$44)</f>
        <v>0</v>
      </c>
    </row>
    <row r="1539" spans="3:6" ht="15" customHeight="1">
      <c r="C1539" s="53" t="str">
        <f>[1]Coa!B1539</f>
        <v>2102.0001.P00062</v>
      </c>
      <c r="D1539" s="1" t="str">
        <f>VLOOKUP(C1539,[1]Coa!$B$4:$C$9231,2,FALSE)</f>
        <v>PANALPINA NUSAJAYA TRANSPORT, PT.</v>
      </c>
      <c r="E1539" s="573"/>
      <c r="F1539" s="573">
        <f>SUMIF('BKAS IDR'!$E$10:$E$44,$C1539,'BKAS IDR'!$M$10:$M$44)</f>
        <v>0</v>
      </c>
    </row>
    <row r="1540" spans="3:6" ht="15" customHeight="1">
      <c r="C1540" s="53" t="str">
        <f>[1]Coa!B1540</f>
        <v>2102.0001.P00063</v>
      </c>
      <c r="D1540" s="1" t="str">
        <f>VLOOKUP(C1540,[1]Coa!$B$4:$C$9231,2,FALSE)</f>
        <v>PRATAMA ADI SENTOSA</v>
      </c>
      <c r="E1540" s="573"/>
      <c r="F1540" s="573">
        <f>SUMIF('BKAS IDR'!$E$10:$E$44,$C1540,'BKAS IDR'!$M$10:$M$44)</f>
        <v>0</v>
      </c>
    </row>
    <row r="1541" spans="3:6" ht="15" customHeight="1">
      <c r="C1541" s="53" t="str">
        <f>[1]Coa!B1541</f>
        <v>2102.0001.P00064</v>
      </c>
      <c r="D1541" s="1" t="str">
        <f>VLOOKUP(C1541,[1]Coa!$B$4:$C$9231,2,FALSE)</f>
        <v>PROGRESSIVE INDUSTRIAL</v>
      </c>
      <c r="E1541" s="573"/>
      <c r="F1541" s="573">
        <f>SUMIF('BKAS IDR'!$E$10:$E$44,$C1541,'BKAS IDR'!$M$10:$M$44)</f>
        <v>0</v>
      </c>
    </row>
    <row r="1542" spans="3:6" ht="15" customHeight="1">
      <c r="C1542" s="53" t="str">
        <f>[1]Coa!B1542</f>
        <v>2102.0001.P00065</v>
      </c>
      <c r="D1542" s="1" t="str">
        <f>VLOOKUP(C1542,[1]Coa!$B$4:$C$9231,2,FALSE)</f>
        <v>PURI SENTRA PELANGI</v>
      </c>
      <c r="E1542" s="573"/>
      <c r="F1542" s="573">
        <f>SUMIF('BKAS IDR'!$E$10:$E$44,$C1542,'BKAS IDR'!$M$10:$M$44)</f>
        <v>0</v>
      </c>
    </row>
    <row r="1543" spans="3:6" ht="15" customHeight="1">
      <c r="C1543" s="53" t="str">
        <f>[1]Coa!B1543</f>
        <v>2102.0001.P00066</v>
      </c>
      <c r="D1543" s="1" t="str">
        <f>VLOOKUP(C1543,[1]Coa!$B$4:$C$9231,2,FALSE)</f>
        <v>PUTERA BENGAWAN JAYA</v>
      </c>
      <c r="E1543" s="573"/>
      <c r="F1543" s="573">
        <f>SUMIF('BKAS IDR'!$E$10:$E$44,$C1543,'BKAS IDR'!$M$10:$M$44)</f>
        <v>0</v>
      </c>
    </row>
    <row r="1544" spans="3:6" ht="15" customHeight="1">
      <c r="C1544" s="53" t="str">
        <f>[1]Coa!B1544</f>
        <v>2102.0001.P00067</v>
      </c>
      <c r="D1544" s="1" t="str">
        <f>VLOOKUP(C1544,[1]Coa!$B$4:$C$9231,2,FALSE)</f>
        <v>PANETRONIK</v>
      </c>
      <c r="E1544" s="573"/>
      <c r="F1544" s="573">
        <f>SUMIF('BKAS IDR'!$E$10:$E$44,$C1544,'BKAS IDR'!$M$10:$M$44)</f>
        <v>0</v>
      </c>
    </row>
    <row r="1545" spans="3:6" ht="15" customHeight="1">
      <c r="C1545" s="53" t="str">
        <f>[1]Coa!B1545</f>
        <v>2102.0001.P00068</v>
      </c>
      <c r="D1545" s="1" t="str">
        <f>VLOOKUP(C1545,[1]Coa!$B$4:$C$9231,2,FALSE)</f>
        <v>PROSERV OFFSHORE MALAYSIA SDN BHD</v>
      </c>
      <c r="E1545" s="573"/>
      <c r="F1545" s="573">
        <f>SUMIF('BKAS IDR'!$E$10:$E$44,$C1545,'BKAS IDR'!$M$10:$M$44)</f>
        <v>0</v>
      </c>
    </row>
    <row r="1546" spans="3:6" ht="15" customHeight="1">
      <c r="C1546" s="53" t="str">
        <f>[1]Coa!B1546</f>
        <v>2102.0001.P00069</v>
      </c>
      <c r="D1546" s="1" t="str">
        <f>VLOOKUP(C1546,[1]Coa!$B$4:$C$9231,2,FALSE)</f>
        <v>PUTRA RIAU TAREKH REZEKI</v>
      </c>
      <c r="E1546" s="573"/>
      <c r="F1546" s="573">
        <f>SUMIF('BKAS IDR'!$E$10:$E$44,$C1546,'BKAS IDR'!$M$10:$M$44)</f>
        <v>0</v>
      </c>
    </row>
    <row r="1547" spans="3:6" ht="15" customHeight="1">
      <c r="C1547" s="53" t="str">
        <f>[1]Coa!B1547</f>
        <v>2102.0001.P00070</v>
      </c>
      <c r="D1547" s="1" t="str">
        <f>VLOOKUP(C1547,[1]Coa!$B$4:$C$9231,2,FALSE)</f>
        <v>PALMYRA INTERNATIONAL LTD</v>
      </c>
      <c r="E1547" s="573"/>
      <c r="F1547" s="573">
        <f>SUMIF('BKAS IDR'!$E$10:$E$44,$C1547,'BKAS IDR'!$M$10:$M$44)</f>
        <v>0</v>
      </c>
    </row>
    <row r="1548" spans="3:6" ht="15" customHeight="1">
      <c r="C1548" s="53" t="str">
        <f>[1]Coa!B1548</f>
        <v>2102.0001.P00071</v>
      </c>
      <c r="D1548" s="1" t="str">
        <f>VLOOKUP(C1548,[1]Coa!$B$4:$C$9231,2,FALSE)</f>
        <v>PRAKASH STEELAGE LINTAS)</v>
      </c>
      <c r="E1548" s="573"/>
      <c r="F1548" s="573">
        <f>SUMIF('BKAS IDR'!$E$10:$E$44,$C1548,'BKAS IDR'!$M$10:$M$44)</f>
        <v>0</v>
      </c>
    </row>
    <row r="1549" spans="3:6" ht="15" customHeight="1">
      <c r="C1549" s="53" t="str">
        <f>[1]Coa!B1549</f>
        <v>2102.0001.P00072</v>
      </c>
      <c r="D1549" s="1" t="str">
        <f>VLOOKUP(C1549,[1]Coa!$B$4:$C$9231,2,FALSE)</f>
        <v>PUTRA HARAPAN MANDIRI</v>
      </c>
      <c r="E1549" s="573"/>
      <c r="F1549" s="573">
        <f>SUMIF('BKAS IDR'!$E$10:$E$44,$C1549,'BKAS IDR'!$M$10:$M$44)</f>
        <v>0</v>
      </c>
    </row>
    <row r="1550" spans="3:6" ht="15" customHeight="1">
      <c r="C1550" s="53" t="str">
        <f>[1]Coa!B1550</f>
        <v>2102.0001.P00073</v>
      </c>
      <c r="D1550" s="1" t="str">
        <f>VLOOKUP(C1550,[1]Coa!$B$4:$C$9231,2,FALSE)</f>
        <v>PETROKIMIA GRESIK</v>
      </c>
      <c r="E1550" s="573"/>
      <c r="F1550" s="573">
        <f>SUMIF('BKAS IDR'!$E$10:$E$44,$C1550,'BKAS IDR'!$M$10:$M$44)</f>
        <v>0</v>
      </c>
    </row>
    <row r="1551" spans="3:6" ht="15" customHeight="1">
      <c r="C1551" s="53" t="str">
        <f>[1]Coa!B1551</f>
        <v>2102.0001.P00074</v>
      </c>
      <c r="D1551" s="1" t="str">
        <f>VLOOKUP(C1551,[1]Coa!$B$4:$C$9231,2,FALSE)</f>
        <v>PRIMATECH MARINE AGENCY SERVICE PTE LTD</v>
      </c>
      <c r="E1551" s="573"/>
      <c r="F1551" s="573">
        <f>SUMIF('BKAS IDR'!$E$10:$E$44,$C1551,'BKAS IDR'!$M$10:$M$44)</f>
        <v>0</v>
      </c>
    </row>
    <row r="1552" spans="3:6" ht="15" customHeight="1">
      <c r="C1552" s="53" t="str">
        <f>[1]Coa!B1552</f>
        <v>2102.0001.P00075</v>
      </c>
      <c r="D1552" s="1" t="str">
        <f>VLOOKUP(C1552,[1]Coa!$B$4:$C$9231,2,FALSE)</f>
        <v>PENG KEE COMPANY</v>
      </c>
      <c r="E1552" s="573"/>
      <c r="F1552" s="573">
        <f>SUMIF('BKAS IDR'!$E$10:$E$44,$C1552,'BKAS IDR'!$M$10:$M$44)</f>
        <v>0</v>
      </c>
    </row>
    <row r="1553" spans="3:6" ht="15" customHeight="1">
      <c r="C1553" s="53" t="str">
        <f>[1]Coa!B1553</f>
        <v>2102.0001.P00077</v>
      </c>
      <c r="D1553" s="1" t="str">
        <f>VLOOKUP(C1553,[1]Coa!$B$4:$C$9231,2,FALSE)</f>
        <v>PBM Srikreasi Ungguk Persada</v>
      </c>
      <c r="E1553" s="573"/>
      <c r="F1553" s="573">
        <f>SUMIF('BKAS IDR'!$E$10:$E$44,$C1553,'BKAS IDR'!$M$10:$M$44)</f>
        <v>0</v>
      </c>
    </row>
    <row r="1554" spans="3:6" ht="15" customHeight="1">
      <c r="C1554" s="53" t="str">
        <f>[1]Coa!B1554</f>
        <v>2102.0001.P00078</v>
      </c>
      <c r="D1554" s="1" t="str">
        <f>VLOOKUP(C1554,[1]Coa!$B$4:$C$9231,2,FALSE)</f>
        <v>PRATITA PRAMA NUGRAHA</v>
      </c>
      <c r="E1554" s="573"/>
      <c r="F1554" s="573">
        <f>SUMIF('BKAS IDR'!$E$10:$E$44,$C1554,'BKAS IDR'!$M$10:$M$44)</f>
        <v>0</v>
      </c>
    </row>
    <row r="1555" spans="3:6" ht="15" customHeight="1">
      <c r="C1555" s="53" t="str">
        <f>[1]Coa!B1555</f>
        <v>2102.0001.P00079</v>
      </c>
      <c r="D1555" s="1" t="str">
        <f>VLOOKUP(C1555,[1]Coa!$B$4:$C$9231,2,FALSE)</f>
        <v>PILAR TEKNIK</v>
      </c>
      <c r="E1555" s="573"/>
      <c r="F1555" s="573">
        <f>SUMIF('BKAS IDR'!$E$10:$E$44,$C1555,'BKAS IDR'!$M$10:$M$44)</f>
        <v>0</v>
      </c>
    </row>
    <row r="1556" spans="3:6" ht="15" customHeight="1">
      <c r="C1556" s="53" t="str">
        <f>[1]Coa!B1556</f>
        <v>2102.0001.P00080</v>
      </c>
      <c r="D1556" s="1" t="str">
        <f>VLOOKUP(C1556,[1]Coa!$B$4:$C$9231,2,FALSE)</f>
        <v>PREMIUM TECHNICA</v>
      </c>
      <c r="E1556" s="573"/>
      <c r="F1556" s="573">
        <f>SUMIF('BKAS IDR'!$E$10:$E$44,$C1556,'BKAS IDR'!$M$10:$M$44)</f>
        <v>0</v>
      </c>
    </row>
    <row r="1557" spans="3:6" ht="15" customHeight="1">
      <c r="C1557" s="53" t="str">
        <f>[1]Coa!B1557</f>
        <v>2102.0001.P00081</v>
      </c>
      <c r="D1557" s="1" t="str">
        <f>VLOOKUP(C1557,[1]Coa!$B$4:$C$9231,2,FALSE)</f>
        <v>PRAKARSA PUTRA</v>
      </c>
      <c r="E1557" s="573"/>
      <c r="F1557" s="573">
        <f>SUMIF('BKAS IDR'!$E$10:$E$44,$C1557,'BKAS IDR'!$M$10:$M$44)</f>
        <v>0</v>
      </c>
    </row>
    <row r="1558" spans="3:6" ht="15" customHeight="1">
      <c r="C1558" s="53" t="str">
        <f>[1]Coa!B1558</f>
        <v>2102.0001.P00082</v>
      </c>
      <c r="D1558" s="1" t="str">
        <f>VLOOKUP(C1558,[1]Coa!$B$4:$C$9231,2,FALSE)</f>
        <v>PERTAMINA TRANS KONTINENTAL (SURABAYA)</v>
      </c>
      <c r="E1558" s="573"/>
      <c r="F1558" s="573">
        <f>SUMIF('BKAS IDR'!$E$10:$E$44,$C1558,'BKAS IDR'!$M$10:$M$44)</f>
        <v>0</v>
      </c>
    </row>
    <row r="1559" spans="3:6" ht="15" customHeight="1">
      <c r="C1559" s="53" t="str">
        <f>[1]Coa!B1559</f>
        <v>2102.0001.P00083</v>
      </c>
      <c r="D1559" s="1" t="str">
        <f>VLOOKUP(C1559,[1]Coa!$B$4:$C$9231,2,FALSE)</f>
        <v>PIPAMAS PUTIH</v>
      </c>
      <c r="E1559" s="573"/>
      <c r="F1559" s="573">
        <f>SUMIF('BKAS IDR'!$E$10:$E$44,$C1559,'BKAS IDR'!$M$10:$M$44)</f>
        <v>0</v>
      </c>
    </row>
    <row r="1560" spans="3:6" ht="15" customHeight="1">
      <c r="C1560" s="53" t="str">
        <f>[1]Coa!B1560</f>
        <v>2102.0001.P00084</v>
      </c>
      <c r="D1560" s="1" t="str">
        <f>VLOOKUP(C1560,[1]Coa!$B$4:$C$9231,2,FALSE)</f>
        <v>INTER MEDIA PROMOSINDO</v>
      </c>
      <c r="E1560" s="573"/>
      <c r="F1560" s="573">
        <f>SUMIF('BKAS IDR'!$E$10:$E$44,$C1560,'BKAS IDR'!$M$10:$M$44)</f>
        <v>0</v>
      </c>
    </row>
    <row r="1561" spans="3:6" ht="15" customHeight="1">
      <c r="C1561" s="53" t="str">
        <f>[1]Coa!B1561</f>
        <v>2102.0001.P00085</v>
      </c>
      <c r="D1561" s="1" t="str">
        <f>VLOOKUP(C1561,[1]Coa!$B$4:$C$9231,2,FALSE)</f>
        <v>PANDU SELAMAT UTAMA</v>
      </c>
      <c r="E1561" s="573"/>
      <c r="F1561" s="573">
        <f>SUMIF('BKAS IDR'!$E$10:$E$44,$C1561,'BKAS IDR'!$M$10:$M$44)</f>
        <v>0</v>
      </c>
    </row>
    <row r="1562" spans="3:6" ht="15" customHeight="1">
      <c r="C1562" s="53" t="str">
        <f>[1]Coa!B1562</f>
        <v>2102.0001.P00086</v>
      </c>
      <c r="D1562" s="1" t="str">
        <f>VLOOKUP(C1562,[1]Coa!$B$4:$C$9231,2,FALSE)</f>
        <v>PUSAKA TANDI</v>
      </c>
      <c r="E1562" s="573"/>
      <c r="F1562" s="573">
        <f>SUMIF('BKAS IDR'!$E$10:$E$44,$C1562,'BKAS IDR'!$M$10:$M$44)</f>
        <v>0</v>
      </c>
    </row>
    <row r="1563" spans="3:6" ht="15" customHeight="1">
      <c r="C1563" s="53" t="str">
        <f>[1]Coa!B1563</f>
        <v>2102.0001.P00087</v>
      </c>
      <c r="D1563" s="1" t="str">
        <f>VLOOKUP(C1563,[1]Coa!$B$4:$C$9231,2,FALSE)</f>
        <v>PURI COMPUTER</v>
      </c>
      <c r="E1563" s="573"/>
      <c r="F1563" s="573">
        <f>SUMIF('BKAS IDR'!$E$10:$E$44,$C1563,'BKAS IDR'!$M$10:$M$44)</f>
        <v>0</v>
      </c>
    </row>
    <row r="1564" spans="3:6" ht="15" customHeight="1">
      <c r="C1564" s="53" t="str">
        <f>[1]Coa!B1564</f>
        <v>2102.0001.P00088</v>
      </c>
      <c r="D1564" s="1" t="str">
        <f>VLOOKUP(C1564,[1]Coa!$B$4:$C$9231,2,FALSE)</f>
        <v>PROCESS GROUP PTY LTD</v>
      </c>
      <c r="E1564" s="573"/>
      <c r="F1564" s="573">
        <f>SUMIF('BKAS IDR'!$E$10:$E$44,$C1564,'BKAS IDR'!$M$10:$M$44)</f>
        <v>0</v>
      </c>
    </row>
    <row r="1565" spans="3:6" ht="15" customHeight="1">
      <c r="C1565" s="53" t="str">
        <f>[1]Coa!B1565</f>
        <v>2102.0001.P00089</v>
      </c>
      <c r="D1565" s="1" t="str">
        <f>VLOOKUP(C1565,[1]Coa!$B$4:$C$9231,2,FALSE)</f>
        <v>PLASTIKATAMA TEKNOLOGI INDUSTRI</v>
      </c>
      <c r="E1565" s="573"/>
      <c r="F1565" s="573">
        <f>SUMIF('BKAS IDR'!$E$10:$E$44,$C1565,'BKAS IDR'!$M$10:$M$44)</f>
        <v>0</v>
      </c>
    </row>
    <row r="1566" spans="3:6" ht="15" customHeight="1">
      <c r="C1566" s="53" t="str">
        <f>[1]Coa!B1566</f>
        <v>2102.0001.P00090</v>
      </c>
      <c r="D1566" s="1" t="str">
        <f>VLOOKUP(C1566,[1]Coa!$B$4:$C$9231,2,FALSE)</f>
        <v>PIPESHIELD INTERNATIONAL LIMITED</v>
      </c>
      <c r="E1566" s="573"/>
      <c r="F1566" s="573">
        <f>SUMIF('BKAS IDR'!$E$10:$E$44,$C1566,'BKAS IDR'!$M$10:$M$44)</f>
        <v>0</v>
      </c>
    </row>
    <row r="1567" spans="3:6" ht="15" customHeight="1">
      <c r="C1567" s="53" t="str">
        <f>[1]Coa!B1567</f>
        <v>2102.0001.P00091</v>
      </c>
      <c r="D1567" s="1" t="str">
        <f>VLOOKUP(C1567,[1]Coa!$B$4:$C$9231,2,FALSE)</f>
        <v>PROFESSIONAL EQUIPMENT</v>
      </c>
      <c r="E1567" s="573"/>
      <c r="F1567" s="573">
        <f>SUMIF('BKAS IDR'!$E$10:$E$44,$C1567,'BKAS IDR'!$M$10:$M$44)</f>
        <v>0</v>
      </c>
    </row>
    <row r="1568" spans="3:6" ht="15" customHeight="1">
      <c r="C1568" s="53" t="str">
        <f>[1]Coa!B1568</f>
        <v>2102.0001.P00092</v>
      </c>
      <c r="D1568" s="1" t="str">
        <f>VLOOKUP(C1568,[1]Coa!$B$4:$C$9231,2,FALSE)</f>
        <v>PALANGKA MEGAHPERKASA</v>
      </c>
      <c r="E1568" s="573"/>
      <c r="F1568" s="573">
        <f>SUMIF('BKAS IDR'!$E$10:$E$44,$C1568,'BKAS IDR'!$M$10:$M$44)</f>
        <v>0</v>
      </c>
    </row>
    <row r="1569" spans="3:6" ht="15" customHeight="1">
      <c r="C1569" s="53" t="str">
        <f>[1]Coa!B1569</f>
        <v>2102.0001.P00093</v>
      </c>
      <c r="D1569" s="1" t="str">
        <f>VLOOKUP(C1569,[1]Coa!$B$4:$C$9231,2,FALSE)</f>
        <v>PRIMA SARANA TEKNIK</v>
      </c>
      <c r="E1569" s="573"/>
      <c r="F1569" s="573">
        <f>SUMIF('BKAS IDR'!$E$10:$E$44,$C1569,'BKAS IDR'!$M$10:$M$44)</f>
        <v>0</v>
      </c>
    </row>
    <row r="1570" spans="3:6" ht="15" customHeight="1">
      <c r="C1570" s="53" t="str">
        <f>[1]Coa!B1570</f>
        <v>2102.0001.P00094</v>
      </c>
      <c r="D1570" s="1" t="str">
        <f>VLOOKUP(C1570,[1]Coa!$B$4:$C$9231,2,FALSE)</f>
        <v>PACIFIC BUNKERS PTE LTD</v>
      </c>
      <c r="E1570" s="573"/>
      <c r="F1570" s="573">
        <f>SUMIF('BKAS IDR'!$E$10:$E$44,$C1570,'BKAS IDR'!$M$10:$M$44)</f>
        <v>0</v>
      </c>
    </row>
    <row r="1571" spans="3:6" ht="15" customHeight="1">
      <c r="C1571" s="53" t="str">
        <f>[1]Coa!B1571</f>
        <v>2102.0001.P00095</v>
      </c>
      <c r="D1571" s="1" t="str">
        <f>VLOOKUP(C1571,[1]Coa!$B$4:$C$9231,2,FALSE)</f>
        <v>PARAMA NUSA UTAMA</v>
      </c>
      <c r="E1571" s="573"/>
      <c r="F1571" s="573">
        <f>SUMIF('BKAS IDR'!$E$10:$E$44,$C1571,'BKAS IDR'!$M$10:$M$44)</f>
        <v>0</v>
      </c>
    </row>
    <row r="1572" spans="3:6" ht="15" customHeight="1">
      <c r="C1572" s="53" t="str">
        <f>[1]Coa!B1572</f>
        <v>2102.0001.P00096</v>
      </c>
      <c r="D1572" s="1" t="str">
        <f>VLOOKUP(C1572,[1]Coa!$B$4:$C$9231,2,FALSE)</f>
        <v>PETRODRILL MANUFAKTUR INDONESIA</v>
      </c>
      <c r="E1572" s="573"/>
      <c r="F1572" s="573">
        <f>SUMIF('BKAS IDR'!$E$10:$E$44,$C1572,'BKAS IDR'!$M$10:$M$44)</f>
        <v>0</v>
      </c>
    </row>
    <row r="1573" spans="3:6" ht="15" customHeight="1">
      <c r="C1573" s="53" t="str">
        <f>[1]Coa!B1573</f>
        <v>2102.0001.P00097</v>
      </c>
      <c r="D1573" s="1" t="str">
        <f>VLOOKUP(C1573,[1]Coa!$B$4:$C$9231,2,FALSE)</f>
        <v>PRIMA</v>
      </c>
      <c r="E1573" s="573"/>
      <c r="F1573" s="573">
        <f>SUMIF('BKAS IDR'!$E$10:$E$44,$C1573,'BKAS IDR'!$M$10:$M$44)</f>
        <v>0</v>
      </c>
    </row>
    <row r="1574" spans="3:6" ht="15" customHeight="1">
      <c r="C1574" s="53" t="str">
        <f>[1]Coa!B1574</f>
        <v>2102.0001.P00098</v>
      </c>
      <c r="D1574" s="1" t="str">
        <f>VLOOKUP(C1574,[1]Coa!$B$4:$C$9231,2,FALSE)</f>
        <v>PRIMAXINDO INTI GEMILANG</v>
      </c>
      <c r="E1574" s="573"/>
      <c r="F1574" s="573">
        <f>SUMIF('BKAS IDR'!$E$10:$E$44,$C1574,'BKAS IDR'!$M$10:$M$44)</f>
        <v>0</v>
      </c>
    </row>
    <row r="1575" spans="3:6" ht="15" customHeight="1">
      <c r="C1575" s="53" t="str">
        <f>[1]Coa!B1575</f>
        <v>2102.0001.P00099</v>
      </c>
      <c r="D1575" s="1" t="str">
        <f>VLOOKUP(C1575,[1]Coa!$B$4:$C$9231,2,FALSE)</f>
        <v>AIRINDO SAKTI</v>
      </c>
      <c r="E1575" s="573"/>
      <c r="F1575" s="573">
        <f>SUMIF('BKAS IDR'!$E$10:$E$44,$C1575,'BKAS IDR'!$M$10:$M$44)</f>
        <v>0</v>
      </c>
    </row>
    <row r="1576" spans="3:6" ht="15" customHeight="1">
      <c r="C1576" s="53" t="str">
        <f>[1]Coa!B1576</f>
        <v>2102.0001.P00100</v>
      </c>
      <c r="D1576" s="1" t="str">
        <f>VLOOKUP(C1576,[1]Coa!$B$4:$C$9231,2,FALSE)</f>
        <v>PARANTI</v>
      </c>
      <c r="E1576" s="573"/>
      <c r="F1576" s="573">
        <f>SUMIF('BKAS IDR'!$E$10:$E$44,$C1576,'BKAS IDR'!$M$10:$M$44)</f>
        <v>0</v>
      </c>
    </row>
    <row r="1577" spans="3:6" ht="15" customHeight="1">
      <c r="C1577" s="53" t="str">
        <f>[1]Coa!B1577</f>
        <v>2102.0001.P00101</v>
      </c>
      <c r="D1577" s="1" t="str">
        <f>VLOOKUP(C1577,[1]Coa!$B$4:$C$9231,2,FALSE)</f>
        <v>PROOGAS TECHNIBROS</v>
      </c>
      <c r="E1577" s="573"/>
      <c r="F1577" s="573">
        <f>SUMIF('BKAS IDR'!$E$10:$E$44,$C1577,'BKAS IDR'!$M$10:$M$44)</f>
        <v>0</v>
      </c>
    </row>
    <row r="1578" spans="3:6" ht="15" customHeight="1">
      <c r="C1578" s="53" t="str">
        <f>[1]Coa!B1578</f>
        <v>2102.0001.P00102</v>
      </c>
      <c r="D1578" s="1" t="str">
        <f>VLOOKUP(C1578,[1]Coa!$B$4:$C$9231,2,FALSE)</f>
        <v>PRAKARSA DAYA JUANG</v>
      </c>
      <c r="E1578" s="573"/>
      <c r="F1578" s="573">
        <f>SUMIF('BKAS IDR'!$E$10:$E$44,$C1578,'BKAS IDR'!$M$10:$M$44)</f>
        <v>0</v>
      </c>
    </row>
    <row r="1579" spans="3:6" ht="15" customHeight="1">
      <c r="C1579" s="53" t="str">
        <f>[1]Coa!B1579</f>
        <v>2102.0001.P00103</v>
      </c>
      <c r="D1579" s="1" t="str">
        <f>VLOOKUP(C1579,[1]Coa!$B$4:$C$9231,2,FALSE)</f>
        <v>PROWELL ENERGI SERVICE</v>
      </c>
      <c r="E1579" s="573"/>
      <c r="F1579" s="573">
        <f>SUMIF('BKAS IDR'!$E$10:$E$44,$C1579,'BKAS IDR'!$M$10:$M$44)</f>
        <v>0</v>
      </c>
    </row>
    <row r="1580" spans="3:6" ht="15" customHeight="1">
      <c r="C1580" s="53" t="str">
        <f>[1]Coa!B1580</f>
        <v>2102.0001.P00104</v>
      </c>
      <c r="D1580" s="1" t="str">
        <f>VLOOKUP(C1580,[1]Coa!$B$4:$C$9231,2,FALSE)</f>
        <v>PUTRA BANGSA ABDINUSA</v>
      </c>
      <c r="E1580" s="573"/>
      <c r="F1580" s="573">
        <f>SUMIF('BKAS IDR'!$E$10:$E$44,$C1580,'BKAS IDR'!$M$10:$M$44)</f>
        <v>0</v>
      </c>
    </row>
    <row r="1581" spans="3:6" ht="15" customHeight="1">
      <c r="C1581" s="53" t="str">
        <f>[1]Coa!B1581</f>
        <v>2102.0001.P00105</v>
      </c>
      <c r="D1581" s="1" t="str">
        <f>VLOOKUP(C1581,[1]Coa!$B$4:$C$9231,2,FALSE)</f>
        <v>PUTRA BUNGSU MANDIRI</v>
      </c>
      <c r="E1581" s="573"/>
      <c r="F1581" s="573">
        <f>SUMIF('BKAS IDR'!$E$10:$E$44,$C1581,'BKAS IDR'!$M$10:$M$44)</f>
        <v>0</v>
      </c>
    </row>
    <row r="1582" spans="3:6" ht="15" customHeight="1">
      <c r="C1582" s="53" t="str">
        <f>[1]Coa!B1582</f>
        <v>2102.0001.P00106</v>
      </c>
      <c r="D1582" s="1" t="str">
        <f>VLOOKUP(C1582,[1]Coa!$B$4:$C$9231,2,FALSE)</f>
        <v>PANTONPILE KWARTATAMA</v>
      </c>
      <c r="E1582" s="573"/>
      <c r="F1582" s="573">
        <f>SUMIF('BKAS IDR'!$E$10:$E$44,$C1582,'BKAS IDR'!$M$10:$M$44)</f>
        <v>0</v>
      </c>
    </row>
    <row r="1583" spans="3:6" ht="15" customHeight="1">
      <c r="C1583" s="53" t="str">
        <f>[1]Coa!B1583</f>
        <v>2102.0001.P00107</v>
      </c>
      <c r="D1583" s="1" t="str">
        <f>VLOOKUP(C1583,[1]Coa!$B$4:$C$9231,2,FALSE)</f>
        <v>PATRIA ANUGERAH SEJATI</v>
      </c>
      <c r="E1583" s="573"/>
      <c r="F1583" s="573">
        <f>SUMIF('BKAS IDR'!$E$10:$E$44,$C1583,'BKAS IDR'!$M$10:$M$44)</f>
        <v>0</v>
      </c>
    </row>
    <row r="1584" spans="3:6" ht="15" customHeight="1">
      <c r="C1584" s="53" t="str">
        <f>[1]Coa!B1584</f>
        <v>2102.0001.P00108</v>
      </c>
      <c r="D1584" s="1" t="str">
        <f>VLOOKUP(C1584,[1]Coa!$B$4:$C$9231,2,FALSE)</f>
        <v>PDS INTERNATIONAL PTE LTD</v>
      </c>
      <c r="E1584" s="573"/>
      <c r="F1584" s="573">
        <f>SUMIF('BKAS IDR'!$E$10:$E$44,$C1584,'BKAS IDR'!$M$10:$M$44)</f>
        <v>0</v>
      </c>
    </row>
    <row r="1585" spans="3:6" ht="15" customHeight="1">
      <c r="C1585" s="53" t="str">
        <f>[1]Coa!B1585</f>
        <v>2102.0001.P00109</v>
      </c>
      <c r="D1585" s="1" t="str">
        <f>VLOOKUP(C1585,[1]Coa!$B$4:$C$9231,2,FALSE)</f>
        <v>PAL INDONESIA</v>
      </c>
      <c r="E1585" s="573"/>
      <c r="F1585" s="573">
        <f>SUMIF('BKAS IDR'!$E$10:$E$44,$C1585,'BKAS IDR'!$M$10:$M$44)</f>
        <v>0</v>
      </c>
    </row>
    <row r="1586" spans="3:6" ht="15" customHeight="1">
      <c r="C1586" s="53" t="str">
        <f>[1]Coa!B1586</f>
        <v>2102.0001.P00110</v>
      </c>
      <c r="D1586" s="1" t="str">
        <f>VLOOKUP(C1586,[1]Coa!$B$4:$C$9231,2,FALSE)</f>
        <v>PETRA ENERGY</v>
      </c>
      <c r="E1586" s="573"/>
      <c r="F1586" s="573">
        <f>SUMIF('BKAS IDR'!$E$10:$E$44,$C1586,'BKAS IDR'!$M$10:$M$44)</f>
        <v>0</v>
      </c>
    </row>
    <row r="1587" spans="3:6" ht="15" customHeight="1">
      <c r="C1587" s="53" t="str">
        <f>[1]Coa!B1587</f>
        <v>2102.0001.P00111</v>
      </c>
      <c r="D1587" s="1" t="str">
        <f>VLOOKUP(C1587,[1]Coa!$B$4:$C$9231,2,FALSE)</f>
        <v>PRASETYO</v>
      </c>
      <c r="E1587" s="573"/>
      <c r="F1587" s="573">
        <f>SUMIF('BKAS IDR'!$E$10:$E$44,$C1587,'BKAS IDR'!$M$10:$M$44)</f>
        <v>0</v>
      </c>
    </row>
    <row r="1588" spans="3:6" ht="15" customHeight="1">
      <c r="C1588" s="53" t="str">
        <f>[1]Coa!B1588</f>
        <v>2102.0001.P00112</v>
      </c>
      <c r="D1588" s="1" t="str">
        <f>VLOOKUP(C1588,[1]Coa!$B$4:$C$9231,2,FALSE)</f>
        <v>PUBELI JANUARI TEKNIK</v>
      </c>
      <c r="E1588" s="573"/>
      <c r="F1588" s="573">
        <f>SUMIF('BKAS IDR'!$E$10:$E$44,$C1588,'BKAS IDR'!$M$10:$M$44)</f>
        <v>0</v>
      </c>
    </row>
    <row r="1589" spans="3:6" ht="15" customHeight="1">
      <c r="C1589" s="53" t="str">
        <f>[1]Coa!B1589</f>
        <v>2102.0001.P00113</v>
      </c>
      <c r="D1589" s="1" t="str">
        <f>VLOOKUP(C1589,[1]Coa!$B$4:$C$9231,2,FALSE)</f>
        <v>PURINDO TEHNIK</v>
      </c>
      <c r="E1589" s="573"/>
      <c r="F1589" s="573">
        <f>SUMIF('BKAS IDR'!$E$10:$E$44,$C1589,'BKAS IDR'!$M$10:$M$44)</f>
        <v>0</v>
      </c>
    </row>
    <row r="1590" spans="3:6" ht="15" customHeight="1">
      <c r="C1590" s="53" t="str">
        <f>[1]Coa!B1590</f>
        <v>2102.0001.P00114</v>
      </c>
      <c r="D1590" s="1" t="str">
        <f>VLOOKUP(C1590,[1]Coa!$B$4:$C$9231,2,FALSE)</f>
        <v>PURWO TEKNIK MANDIRI</v>
      </c>
      <c r="E1590" s="573"/>
      <c r="F1590" s="573">
        <f>SUMIF('BKAS IDR'!$E$10:$E$44,$C1590,'BKAS IDR'!$M$10:$M$44)</f>
        <v>0</v>
      </c>
    </row>
    <row r="1591" spans="3:6" ht="15" customHeight="1">
      <c r="C1591" s="53" t="str">
        <f>[1]Coa!B1591</f>
        <v>2102.0001.P00115</v>
      </c>
      <c r="D1591" s="1" t="str">
        <f>VLOOKUP(C1591,[1]Coa!$B$4:$C$9231,2,FALSE)</f>
        <v>POWERSERV ENGINEERING INDONESIA</v>
      </c>
      <c r="E1591" s="573"/>
      <c r="F1591" s="573">
        <f>SUMIF('BKAS IDR'!$E$10:$E$44,$C1591,'BKAS IDR'!$M$10:$M$44)</f>
        <v>0</v>
      </c>
    </row>
    <row r="1592" spans="3:6" ht="15" customHeight="1">
      <c r="C1592" s="53" t="str">
        <f>[1]Coa!B1592</f>
        <v>2102.0001.P00116</v>
      </c>
      <c r="D1592" s="1" t="str">
        <f>VLOOKUP(C1592,[1]Coa!$B$4:$C$9231,2,FALSE)</f>
        <v>PDS INTERNATIONAL PTE LTD</v>
      </c>
      <c r="E1592" s="573"/>
      <c r="F1592" s="573">
        <f>SUMIF('BKAS IDR'!$E$10:$E$44,$C1592,'BKAS IDR'!$M$10:$M$44)</f>
        <v>0</v>
      </c>
    </row>
    <row r="1593" spans="3:6" ht="15" customHeight="1">
      <c r="C1593" s="53" t="str">
        <f>[1]Coa!B1593</f>
        <v>2102.0001.P00117</v>
      </c>
      <c r="D1593" s="1" t="str">
        <f>VLOOKUP(C1593,[1]Coa!$B$4:$C$9231,2,FALSE)</f>
        <v>PELAYARAN MENARATAMA SAMUDRA INDAH</v>
      </c>
      <c r="E1593" s="573"/>
      <c r="F1593" s="573">
        <f>SUMIF('BKAS IDR'!$E$10:$E$44,$C1593,'BKAS IDR'!$M$10:$M$44)</f>
        <v>0</v>
      </c>
    </row>
    <row r="1594" spans="3:6" ht="15" customHeight="1">
      <c r="C1594" s="53" t="str">
        <f>[1]Coa!B1594</f>
        <v>2102.0001.P00118</v>
      </c>
      <c r="D1594" s="1" t="str">
        <f>VLOOKUP(C1594,[1]Coa!$B$4:$C$9231,2,FALSE)</f>
        <v>PUTRA JAYA LAKSANA</v>
      </c>
      <c r="E1594" s="573"/>
      <c r="F1594" s="573">
        <f>SUMIF('BKAS IDR'!$E$10:$E$44,$C1594,'BKAS IDR'!$M$10:$M$44)</f>
        <v>0</v>
      </c>
    </row>
    <row r="1595" spans="3:6" ht="15" customHeight="1">
      <c r="C1595" s="53" t="str">
        <f>[1]Coa!B1595</f>
        <v>2102.0001.P00119</v>
      </c>
      <c r="D1595" s="1" t="str">
        <f>VLOOKUP(C1595,[1]Coa!$B$4:$C$9231,2,FALSE)</f>
        <v>PELAYARAN ANUGERAH WIJAYA BERSAUDARA</v>
      </c>
      <c r="E1595" s="573"/>
      <c r="F1595" s="573">
        <f>SUMIF('BKAS IDR'!$E$10:$E$44,$C1595,'BKAS IDR'!$M$10:$M$44)</f>
        <v>0</v>
      </c>
    </row>
    <row r="1596" spans="3:6" ht="15" customHeight="1">
      <c r="C1596" s="53" t="str">
        <f>[1]Coa!B1596</f>
        <v>2102.0001.P00120</v>
      </c>
      <c r="D1596" s="1" t="str">
        <f>VLOOKUP(C1596,[1]Coa!$B$4:$C$9231,2,FALSE)</f>
        <v>PEGASUS MULTI INTERNASIONAL</v>
      </c>
      <c r="E1596" s="573"/>
      <c r="F1596" s="573">
        <f>SUMIF('BKAS IDR'!$E$10:$E$44,$C1596,'BKAS IDR'!$M$10:$M$44)</f>
        <v>0</v>
      </c>
    </row>
    <row r="1597" spans="3:6" ht="15" customHeight="1">
      <c r="C1597" s="53" t="str">
        <f>[1]Coa!B1597</f>
        <v>2102.0001.P00121</v>
      </c>
      <c r="D1597" s="1" t="str">
        <f>VLOOKUP(C1597,[1]Coa!$B$4:$C$9231,2,FALSE)</f>
        <v>PETROLOG MULTI USAHA MANDIRI</v>
      </c>
      <c r="E1597" s="573"/>
      <c r="F1597" s="573">
        <f>SUMIF('BKAS IDR'!$E$10:$E$44,$C1597,'BKAS IDR'!$M$10:$M$44)</f>
        <v>0</v>
      </c>
    </row>
    <row r="1598" spans="3:6" ht="15" customHeight="1">
      <c r="C1598" s="53" t="str">
        <f>[1]Coa!B1598</f>
        <v>2102.0001.P00122</v>
      </c>
      <c r="D1598" s="1" t="str">
        <f>VLOOKUP(C1598,[1]Coa!$B$4:$C$9231,2,FALSE)</f>
        <v>PUTRA ALAIFA</v>
      </c>
      <c r="E1598" s="573"/>
      <c r="F1598" s="573">
        <f>SUMIF('BKAS IDR'!$E$10:$E$44,$C1598,'BKAS IDR'!$M$10:$M$44)</f>
        <v>0</v>
      </c>
    </row>
    <row r="1599" spans="3:6" ht="15" customHeight="1">
      <c r="C1599" s="53" t="str">
        <f>[1]Coa!B1599</f>
        <v>2102.0001.P00123</v>
      </c>
      <c r="D1599" s="1" t="str">
        <f>VLOOKUP(C1599,[1]Coa!$B$4:$C$9231,2,FALSE)</f>
        <v>PBJ REFRACTORY &amp; INSULATION</v>
      </c>
      <c r="E1599" s="573"/>
      <c r="F1599" s="573">
        <f>SUMIF('BKAS IDR'!$E$10:$E$44,$C1599,'BKAS IDR'!$M$10:$M$44)</f>
        <v>0</v>
      </c>
    </row>
    <row r="1600" spans="3:6" ht="15" customHeight="1">
      <c r="C1600" s="53" t="str">
        <f>[1]Coa!B1600</f>
        <v>2102.0001.P00124</v>
      </c>
      <c r="D1600" s="1" t="str">
        <f>VLOOKUP(C1600,[1]Coa!$B$4:$C$9231,2,FALSE)</f>
        <v>PRIMUS INDONESIA</v>
      </c>
      <c r="E1600" s="573"/>
      <c r="F1600" s="573">
        <f>SUMIF('BKAS IDR'!$E$10:$E$44,$C1600,'BKAS IDR'!$M$10:$M$44)</f>
        <v>0</v>
      </c>
    </row>
    <row r="1601" spans="3:6" ht="15" customHeight="1">
      <c r="C1601" s="53" t="str">
        <f>[1]Coa!B1601</f>
        <v>2102.0001.P00125</v>
      </c>
      <c r="D1601" s="1" t="str">
        <f>VLOOKUP(C1601,[1]Coa!$B$4:$C$9231,2,FALSE)</f>
        <v>PT. HARWIN PRADANA</v>
      </c>
      <c r="E1601" s="573"/>
      <c r="F1601" s="573">
        <f>SUMIF('BKAS IDR'!$E$10:$E$44,$C1601,'BKAS IDR'!$M$10:$M$44)</f>
        <v>0</v>
      </c>
    </row>
    <row r="1602" spans="3:6" ht="15" customHeight="1">
      <c r="C1602" s="53" t="str">
        <f>[1]Coa!B1602</f>
        <v>2102.0001.P00126</v>
      </c>
      <c r="D1602" s="1" t="str">
        <f>VLOOKUP(C1602,[1]Coa!$B$4:$C$9231,2,FALSE)</f>
        <v>PETRONESIA BENIMEL</v>
      </c>
      <c r="E1602" s="573"/>
      <c r="F1602" s="573">
        <f>SUMIF('BKAS IDR'!$E$10:$E$44,$C1602,'BKAS IDR'!$M$10:$M$44)</f>
        <v>0</v>
      </c>
    </row>
    <row r="1603" spans="3:6" ht="15" customHeight="1">
      <c r="C1603" s="53" t="str">
        <f>[1]Coa!B1603</f>
        <v>2102.0001.P00127</v>
      </c>
      <c r="D1603" s="1" t="str">
        <f>VLOOKUP(C1603,[1]Coa!$B$4:$C$9231,2,FALSE)</f>
        <v>PRIBUMI INTI SELARAS</v>
      </c>
      <c r="E1603" s="573"/>
      <c r="F1603" s="573">
        <f>SUMIF('BKAS IDR'!$E$10:$E$44,$C1603,'BKAS IDR'!$M$10:$M$44)</f>
        <v>0</v>
      </c>
    </row>
    <row r="1604" spans="3:6" ht="15" customHeight="1">
      <c r="C1604" s="53" t="str">
        <f>[1]Coa!B1604</f>
        <v>2102.0001.Q00001</v>
      </c>
      <c r="D1604" s="1" t="str">
        <f>VLOOKUP(C1604,[1]Coa!$B$4:$C$9231,2,FALSE)</f>
        <v>QUARTAGRAHA</v>
      </c>
      <c r="E1604" s="573"/>
      <c r="F1604" s="573">
        <f>SUMIF('BKAS IDR'!$E$10:$E$44,$C1604,'BKAS IDR'!$M$10:$M$44)</f>
        <v>0</v>
      </c>
    </row>
    <row r="1605" spans="3:6" ht="15" customHeight="1">
      <c r="C1605" s="53" t="str">
        <f>[1]Coa!B1605</f>
        <v>2102.0001.R00001</v>
      </c>
      <c r="D1605" s="1" t="str">
        <f>VLOOKUP(C1605,[1]Coa!$B$4:$C$9231,2,FALSE)</f>
        <v>RADIAN UTAMA INTERINSCO, PT</v>
      </c>
      <c r="E1605" s="573"/>
      <c r="F1605" s="573">
        <f>SUMIF('BKAS IDR'!$E$10:$E$44,$C1605,'BKAS IDR'!$M$10:$M$44)</f>
        <v>0</v>
      </c>
    </row>
    <row r="1606" spans="3:6" ht="15" customHeight="1">
      <c r="C1606" s="53" t="str">
        <f>[1]Coa!B1606</f>
        <v>2102.0001.R00002</v>
      </c>
      <c r="D1606" s="1" t="str">
        <f>VLOOKUP(C1606,[1]Coa!$B$4:$C$9231,2,FALSE)</f>
        <v>RAJAWALI BINTANG REKAYASA</v>
      </c>
      <c r="E1606" s="573"/>
      <c r="F1606" s="573">
        <f>SUMIF('BKAS IDR'!$E$10:$E$44,$C1606,'BKAS IDR'!$M$10:$M$44)</f>
        <v>0</v>
      </c>
    </row>
    <row r="1607" spans="3:6" ht="15" customHeight="1">
      <c r="C1607" s="53" t="str">
        <f>[1]Coa!B1607</f>
        <v>2102.0001.R00004</v>
      </c>
      <c r="D1607" s="1" t="str">
        <f>VLOOKUP(C1607,[1]Coa!$B$4:$C$9231,2,FALSE)</f>
        <v>RASI GEMILANG</v>
      </c>
      <c r="E1607" s="573"/>
      <c r="F1607" s="573">
        <f>SUMIF('BKAS IDR'!$E$10:$E$44,$C1607,'BKAS IDR'!$M$10:$M$44)</f>
        <v>0</v>
      </c>
    </row>
    <row r="1608" spans="3:6" ht="15" customHeight="1">
      <c r="C1608" s="53" t="str">
        <f>[1]Coa!B1608</f>
        <v>2102.0001.R00005</v>
      </c>
      <c r="D1608" s="1" t="str">
        <f>VLOOKUP(C1608,[1]Coa!$B$4:$C$9231,2,FALSE)</f>
        <v>RIAU GAS &amp; ENGINEERING</v>
      </c>
      <c r="E1608" s="573"/>
      <c r="F1608" s="573">
        <f>SUMIF('BKAS IDR'!$E$10:$E$44,$C1608,'BKAS IDR'!$M$10:$M$44)</f>
        <v>0</v>
      </c>
    </row>
    <row r="1609" spans="3:6" ht="15" customHeight="1">
      <c r="C1609" s="53" t="str">
        <f>[1]Coa!B1609</f>
        <v>2102.0001.R00006</v>
      </c>
      <c r="D1609" s="1" t="str">
        <f>VLOOKUP(C1609,[1]Coa!$B$4:$C$9231,2,FALSE)</f>
        <v>RISSDO BERTINDO</v>
      </c>
      <c r="E1609" s="573"/>
      <c r="F1609" s="573">
        <f>SUMIF('BKAS IDR'!$E$10:$E$44,$C1609,'BKAS IDR'!$M$10:$M$44)</f>
        <v>0</v>
      </c>
    </row>
    <row r="1610" spans="3:6" ht="15" customHeight="1">
      <c r="C1610" s="53" t="str">
        <f>[1]Coa!B1610</f>
        <v>2102.0001.R00007</v>
      </c>
      <c r="D1610" s="1" t="str">
        <f>VLOOKUP(C1610,[1]Coa!$B$4:$C$9231,2,FALSE)</f>
        <v>RODA EXPRESS</v>
      </c>
      <c r="E1610" s="573"/>
      <c r="F1610" s="573">
        <f>SUMIF('BKAS IDR'!$E$10:$E$44,$C1610,'BKAS IDR'!$M$10:$M$44)</f>
        <v>0</v>
      </c>
    </row>
    <row r="1611" spans="3:6" ht="15" customHeight="1">
      <c r="C1611" s="53" t="str">
        <f>[1]Coa!B1611</f>
        <v>2102.0001.R00008</v>
      </c>
      <c r="D1611" s="1" t="str">
        <f>VLOOKUP(C1611,[1]Coa!$B$4:$C$9231,2,FALSE)</f>
        <v>RODA MAS</v>
      </c>
      <c r="E1611" s="573"/>
      <c r="F1611" s="573">
        <f>SUMIF('BKAS IDR'!$E$10:$E$44,$C1611,'BKAS IDR'!$M$10:$M$44)</f>
        <v>0</v>
      </c>
    </row>
    <row r="1612" spans="3:6" ht="15" customHeight="1">
      <c r="C1612" s="53" t="str">
        <f>[1]Coa!B1612</f>
        <v>2102.0001.R00009</v>
      </c>
      <c r="D1612" s="1" t="str">
        <f>VLOOKUP(C1612,[1]Coa!$B$4:$C$9231,2,FALSE)</f>
        <v>ROTEX ENGINEERING AND SERVICES PTE LTD</v>
      </c>
      <c r="E1612" s="573"/>
      <c r="F1612" s="573">
        <f>SUMIF('BKAS IDR'!$E$10:$E$44,$C1612,'BKAS IDR'!$M$10:$M$44)</f>
        <v>0</v>
      </c>
    </row>
    <row r="1613" spans="3:6" ht="15" customHeight="1">
      <c r="C1613" s="53" t="str">
        <f>[1]Coa!B1613</f>
        <v>2102.0001.R00010</v>
      </c>
      <c r="D1613" s="1" t="str">
        <f>VLOOKUP(C1613,[1]Coa!$B$4:$C$9231,2,FALSE)</f>
        <v>ROYAL BEAVER ENTERPRISE</v>
      </c>
      <c r="E1613" s="573"/>
      <c r="F1613" s="573">
        <f>SUMIF('BKAS IDR'!$E$10:$E$44,$C1613,'BKAS IDR'!$M$10:$M$44)</f>
        <v>0</v>
      </c>
    </row>
    <row r="1614" spans="3:6" ht="15" customHeight="1">
      <c r="C1614" s="53" t="str">
        <f>[1]Coa!B1614</f>
        <v>2102.0001.R00011</v>
      </c>
      <c r="D1614" s="1" t="str">
        <f>VLOOKUP(C1614,[1]Coa!$B$4:$C$9231,2,FALSE)</f>
        <v>RUBICON OFFSHORE INTERNATIONAL</v>
      </c>
      <c r="E1614" s="573"/>
      <c r="F1614" s="573">
        <f>SUMIF('BKAS IDR'!$E$10:$E$44,$C1614,'BKAS IDR'!$M$10:$M$44)</f>
        <v>0</v>
      </c>
    </row>
    <row r="1615" spans="3:6" ht="15" customHeight="1">
      <c r="C1615" s="53" t="str">
        <f>[1]Coa!B1615</f>
        <v>2102.0001.R00012</v>
      </c>
      <c r="D1615" s="1" t="str">
        <f>VLOOKUP(C1615,[1]Coa!$B$4:$C$9231,2,FALSE)</f>
        <v>RUKUN SEJAHTERA TEKNIK</v>
      </c>
      <c r="E1615" s="573"/>
      <c r="F1615" s="573">
        <f>SUMIF('BKAS IDR'!$E$10:$E$44,$C1615,'BKAS IDR'!$M$10:$M$44)</f>
        <v>0</v>
      </c>
    </row>
    <row r="1616" spans="3:6" ht="15" customHeight="1">
      <c r="C1616" s="53" t="str">
        <f>[1]Coa!B1616</f>
        <v>2102.0001.R00013</v>
      </c>
      <c r="D1616" s="1" t="str">
        <f>VLOOKUP(C1616,[1]Coa!$B$4:$C$9231,2,FALSE)</f>
        <v>RAGAM TEKNIK</v>
      </c>
      <c r="E1616" s="573"/>
      <c r="F1616" s="573">
        <f>SUMIF('BKAS IDR'!$E$10:$E$44,$C1616,'BKAS IDR'!$M$10:$M$44)</f>
        <v>0</v>
      </c>
    </row>
    <row r="1617" spans="3:6" ht="15" customHeight="1">
      <c r="C1617" s="53" t="str">
        <f>[1]Coa!B1617</f>
        <v>2102.0001.R00014</v>
      </c>
      <c r="D1617" s="1" t="str">
        <f>VLOOKUP(C1617,[1]Coa!$B$4:$C$9231,2,FALSE)</f>
        <v>RAMINDO AUTONESIA DINAMIKA</v>
      </c>
      <c r="E1617" s="573"/>
      <c r="F1617" s="573">
        <f>SUMIF('BKAS IDR'!$E$10:$E$44,$C1617,'BKAS IDR'!$M$10:$M$44)</f>
        <v>0</v>
      </c>
    </row>
    <row r="1618" spans="3:6" ht="15" customHeight="1">
      <c r="C1618" s="53" t="str">
        <f>[1]Coa!B1618</f>
        <v>2102.0001.R00015</v>
      </c>
      <c r="D1618" s="1" t="str">
        <f>VLOOKUP(C1618,[1]Coa!$B$4:$C$9231,2,FALSE)</f>
        <v>REALTA CHAKRADARMA</v>
      </c>
      <c r="E1618" s="573"/>
      <c r="F1618" s="573">
        <f>SUMIF('BKAS IDR'!$E$10:$E$44,$C1618,'BKAS IDR'!$M$10:$M$44)</f>
        <v>0</v>
      </c>
    </row>
    <row r="1619" spans="3:6" ht="15" customHeight="1">
      <c r="C1619" s="53" t="str">
        <f>[1]Coa!B1619</f>
        <v>2102.0001.R00016</v>
      </c>
      <c r="D1619" s="1" t="str">
        <f>VLOOKUP(C1619,[1]Coa!$B$4:$C$9231,2,FALSE)</f>
        <v>REFRATECH MANDALAPERKASA</v>
      </c>
      <c r="E1619" s="573"/>
      <c r="F1619" s="573">
        <f>SUMIF('BKAS IDR'!$E$10:$E$44,$C1619,'BKAS IDR'!$M$10:$M$44)</f>
        <v>0</v>
      </c>
    </row>
    <row r="1620" spans="3:6" ht="15" customHeight="1">
      <c r="C1620" s="53" t="str">
        <f>[1]Coa!B1620</f>
        <v>2102.0001.R00017</v>
      </c>
      <c r="D1620" s="1" t="str">
        <f>VLOOKUP(C1620,[1]Coa!$B$4:$C$9231,2,FALSE)</f>
        <v>REJEKI UTAMA</v>
      </c>
      <c r="E1620" s="573"/>
      <c r="F1620" s="573">
        <f>SUMIF('BKAS IDR'!$E$10:$E$44,$C1620,'BKAS IDR'!$M$10:$M$44)</f>
        <v>0</v>
      </c>
    </row>
    <row r="1621" spans="3:6" ht="15" customHeight="1">
      <c r="C1621" s="53" t="str">
        <f>[1]Coa!B1621</f>
        <v>2102.0001.R00018</v>
      </c>
      <c r="D1621" s="1" t="str">
        <f>VLOOKUP(C1621,[1]Coa!$B$4:$C$9231,2,FALSE)</f>
        <v>RIAU KENCANA</v>
      </c>
      <c r="E1621" s="573"/>
      <c r="F1621" s="573">
        <f>SUMIF('BKAS IDR'!$E$10:$E$44,$C1621,'BKAS IDR'!$M$10:$M$44)</f>
        <v>0</v>
      </c>
    </row>
    <row r="1622" spans="3:6" ht="15" customHeight="1">
      <c r="C1622" s="53" t="str">
        <f>[1]Coa!B1622</f>
        <v>2102.0001.R00019</v>
      </c>
      <c r="D1622" s="1" t="str">
        <f>VLOOKUP(C1622,[1]Coa!$B$4:$C$9231,2,FALSE)</f>
        <v>RIG TENDERS INDONESIA TBK</v>
      </c>
      <c r="E1622" s="573"/>
      <c r="F1622" s="573">
        <f>SUMIF('BKAS IDR'!$E$10:$E$44,$C1622,'BKAS IDR'!$M$10:$M$44)</f>
        <v>0</v>
      </c>
    </row>
    <row r="1623" spans="3:6" ht="15" customHeight="1">
      <c r="C1623" s="53" t="str">
        <f>[1]Coa!B1623</f>
        <v>2102.0001.R00020</v>
      </c>
      <c r="D1623" s="1" t="str">
        <f>VLOOKUP(C1623,[1]Coa!$B$4:$C$9231,2,FALSE)</f>
        <v>RIYADI PUTERA MAKMUR</v>
      </c>
      <c r="E1623" s="573"/>
      <c r="F1623" s="573">
        <f>SUMIF('BKAS IDR'!$E$10:$E$44,$C1623,'BKAS IDR'!$M$10:$M$44)</f>
        <v>0</v>
      </c>
    </row>
    <row r="1624" spans="3:6" ht="15" customHeight="1">
      <c r="C1624" s="53" t="str">
        <f>[1]Coa!B1624</f>
        <v>2102.0001.R00021</v>
      </c>
      <c r="D1624" s="1" t="str">
        <f>VLOOKUP(C1624,[1]Coa!$B$4:$C$9231,2,FALSE)</f>
        <v>ROLITRANS INTERNATIONAL</v>
      </c>
      <c r="E1624" s="573"/>
      <c r="F1624" s="573">
        <f>SUMIF('BKAS IDR'!$E$10:$E$44,$C1624,'BKAS IDR'!$M$10:$M$44)</f>
        <v>0</v>
      </c>
    </row>
    <row r="1625" spans="3:6" ht="15" customHeight="1">
      <c r="C1625" s="53" t="str">
        <f>[1]Coa!B1625</f>
        <v>2102.0001.R00022</v>
      </c>
      <c r="D1625" s="1" t="str">
        <f>VLOOKUP(C1625,[1]Coa!$B$4:$C$9231,2,FALSE)</f>
        <v>ROSENENY RASYID</v>
      </c>
      <c r="E1625" s="573"/>
      <c r="F1625" s="573">
        <f>SUMIF('BKAS IDR'!$E$10:$E$44,$C1625,'BKAS IDR'!$M$10:$M$44)</f>
        <v>0</v>
      </c>
    </row>
    <row r="1626" spans="3:6" ht="15" customHeight="1">
      <c r="C1626" s="53" t="str">
        <f>[1]Coa!B1626</f>
        <v>2102.0001.R00023</v>
      </c>
      <c r="D1626" s="1" t="str">
        <f>VLOOKUP(C1626,[1]Coa!$B$4:$C$9231,2,FALSE)</f>
        <v>REKUVINDO PERDANA</v>
      </c>
      <c r="E1626" s="573"/>
      <c r="F1626" s="573">
        <f>SUMIF('BKAS IDR'!$E$10:$E$44,$C1626,'BKAS IDR'!$M$10:$M$44)</f>
        <v>0</v>
      </c>
    </row>
    <row r="1627" spans="3:6" ht="15" customHeight="1">
      <c r="C1627" s="53" t="str">
        <f>[1]Coa!B1627</f>
        <v>2102.0001.R00024</v>
      </c>
      <c r="D1627" s="1" t="str">
        <f>VLOOKUP(C1627,[1]Coa!$B$4:$C$9231,2,FALSE)</f>
        <v>ROMINA</v>
      </c>
      <c r="E1627" s="573"/>
      <c r="F1627" s="573">
        <f>SUMIF('BKAS IDR'!$E$10:$E$44,$C1627,'BKAS IDR'!$M$10:$M$44)</f>
        <v>0</v>
      </c>
    </row>
    <row r="1628" spans="3:6" ht="15" customHeight="1">
      <c r="C1628" s="53" t="str">
        <f>[1]Coa!B1628</f>
        <v>2102.0001.R00025</v>
      </c>
      <c r="D1628" s="1" t="str">
        <f>VLOOKUP(C1628,[1]Coa!$B$4:$C$9231,2,FALSE)</f>
        <v>RIAN JAYA</v>
      </c>
      <c r="E1628" s="573"/>
      <c r="F1628" s="573">
        <f>SUMIF('BKAS IDR'!$E$10:$E$44,$C1628,'BKAS IDR'!$M$10:$M$44)</f>
        <v>0</v>
      </c>
    </row>
    <row r="1629" spans="3:6" ht="15" customHeight="1">
      <c r="C1629" s="53" t="str">
        <f>[1]Coa!B1629</f>
        <v>2102.0001.R00026</v>
      </c>
      <c r="D1629" s="1" t="str">
        <f>VLOOKUP(C1629,[1]Coa!$B$4:$C$9231,2,FALSE)</f>
        <v>ROKAN PERSADA</v>
      </c>
      <c r="E1629" s="573"/>
      <c r="F1629" s="573">
        <f>SUMIF('BKAS IDR'!$E$10:$E$44,$C1629,'BKAS IDR'!$M$10:$M$44)</f>
        <v>0</v>
      </c>
    </row>
    <row r="1630" spans="3:6" ht="15" customHeight="1">
      <c r="C1630" s="53" t="str">
        <f>[1]Coa!B1630</f>
        <v>2102.0001.R00027</v>
      </c>
      <c r="D1630" s="1" t="str">
        <f>VLOOKUP(C1630,[1]Coa!$B$4:$C$9231,2,FALSE)</f>
        <v>RHODA JAYA</v>
      </c>
      <c r="E1630" s="573"/>
      <c r="F1630" s="573">
        <f>SUMIF('BKAS IDR'!$E$10:$E$44,$C1630,'BKAS IDR'!$M$10:$M$44)</f>
        <v>0</v>
      </c>
    </row>
    <row r="1631" spans="3:6" ht="15" customHeight="1">
      <c r="C1631" s="53" t="str">
        <f>[1]Coa!B1631</f>
        <v>2102.0001.R00028</v>
      </c>
      <c r="D1631" s="1" t="str">
        <f>VLOOKUP(C1631,[1]Coa!$B$4:$C$9231,2,FALSE)</f>
        <v>RIAU INSAN MANDIRI</v>
      </c>
      <c r="E1631" s="573"/>
      <c r="F1631" s="573">
        <f>SUMIF('BKAS IDR'!$E$10:$E$44,$C1631,'BKAS IDR'!$M$10:$M$44)</f>
        <v>0</v>
      </c>
    </row>
    <row r="1632" spans="3:6" ht="15" customHeight="1">
      <c r="C1632" s="53" t="str">
        <f>[1]Coa!B1632</f>
        <v>2102.0001.R00029</v>
      </c>
      <c r="D1632" s="1" t="str">
        <f>VLOOKUP(C1632,[1]Coa!$B$4:$C$9231,2,FALSE)</f>
        <v>ROY KOSWARAMULYA</v>
      </c>
      <c r="E1632" s="573"/>
      <c r="F1632" s="573">
        <f>SUMIF('BKAS IDR'!$E$10:$E$44,$C1632,'BKAS IDR'!$M$10:$M$44)</f>
        <v>0</v>
      </c>
    </row>
    <row r="1633" spans="3:6" ht="15" customHeight="1">
      <c r="C1633" s="53" t="str">
        <f>[1]Coa!B1633</f>
        <v>2102.0001.R00030</v>
      </c>
      <c r="D1633" s="1" t="str">
        <f>VLOOKUP(C1633,[1]Coa!$B$4:$C$9231,2,FALSE)</f>
        <v>ROC-MASTER FLANGE CO,. LTD</v>
      </c>
      <c r="E1633" s="573"/>
      <c r="F1633" s="573">
        <f>SUMIF('BKAS IDR'!$E$10:$E$44,$C1633,'BKAS IDR'!$M$10:$M$44)</f>
        <v>0</v>
      </c>
    </row>
    <row r="1634" spans="3:6" ht="15" customHeight="1">
      <c r="C1634" s="53" t="str">
        <f>[1]Coa!B1634</f>
        <v>2102.0001.R00031</v>
      </c>
      <c r="D1634" s="1" t="str">
        <f>VLOOKUP(C1634,[1]Coa!$B$4:$C$9231,2,FALSE)</f>
        <v>RAIE INTERNATIONAL EXPRESS, PT.</v>
      </c>
      <c r="E1634" s="573"/>
      <c r="F1634" s="573">
        <f>SUMIF('BKAS IDR'!$E$10:$E$44,$C1634,'BKAS IDR'!$M$10:$M$44)</f>
        <v>0</v>
      </c>
    </row>
    <row r="1635" spans="3:6" ht="15" customHeight="1">
      <c r="C1635" s="53" t="str">
        <f>[1]Coa!B1635</f>
        <v>2102.0001.R00032</v>
      </c>
      <c r="D1635" s="1" t="str">
        <f>VLOOKUP(C1635,[1]Coa!$B$4:$C$9231,2,FALSE)</f>
        <v>RASINDO INTERNATIONAL</v>
      </c>
      <c r="E1635" s="573"/>
      <c r="F1635" s="573">
        <f>SUMIF('BKAS IDR'!$E$10:$E$44,$C1635,'BKAS IDR'!$M$10:$M$44)</f>
        <v>0</v>
      </c>
    </row>
    <row r="1636" spans="3:6" ht="15" customHeight="1">
      <c r="C1636" s="53" t="str">
        <f>[1]Coa!B1636</f>
        <v>2102.0001.R00034</v>
      </c>
      <c r="D1636" s="1" t="str">
        <f>VLOOKUP(C1636,[1]Coa!$B$4:$C$9231,2,FALSE)</f>
        <v>RONCONI SPA</v>
      </c>
      <c r="E1636" s="573"/>
      <c r="F1636" s="573">
        <f>SUMIF('BKAS IDR'!$E$10:$E$44,$C1636,'BKAS IDR'!$M$10:$M$44)</f>
        <v>0</v>
      </c>
    </row>
    <row r="1637" spans="3:6" ht="15" customHeight="1">
      <c r="C1637" s="53" t="str">
        <f>[1]Coa!B1637</f>
        <v>2102.0001.R00035</v>
      </c>
      <c r="D1637" s="1" t="str">
        <f>VLOOKUP(C1637,[1]Coa!$B$4:$C$9231,2,FALSE)</f>
        <v>RAJAWALI GENSET</v>
      </c>
      <c r="E1637" s="573"/>
      <c r="F1637" s="573">
        <f>SUMIF('BKAS IDR'!$E$10:$E$44,$C1637,'BKAS IDR'!$M$10:$M$44)</f>
        <v>0</v>
      </c>
    </row>
    <row r="1638" spans="3:6" ht="15" customHeight="1">
      <c r="C1638" s="53" t="str">
        <f>[1]Coa!B1638</f>
        <v>2102.0001.R00036</v>
      </c>
      <c r="D1638" s="1" t="str">
        <f>VLOOKUP(C1638,[1]Coa!$B$4:$C$9231,2,FALSE)</f>
        <v>ROTO ROOTER PERKASA</v>
      </c>
      <c r="E1638" s="573"/>
      <c r="F1638" s="573">
        <f>SUMIF('BKAS IDR'!$E$10:$E$44,$C1638,'BKAS IDR'!$M$10:$M$44)</f>
        <v>0</v>
      </c>
    </row>
    <row r="1639" spans="3:6" ht="15" customHeight="1">
      <c r="C1639" s="53" t="str">
        <f>[1]Coa!B1639</f>
        <v>2102.0001.R00037</v>
      </c>
      <c r="D1639" s="1" t="str">
        <f>VLOOKUP(C1639,[1]Coa!$B$4:$C$9231,2,FALSE)</f>
        <v>RAJAWALI</v>
      </c>
      <c r="E1639" s="573"/>
      <c r="F1639" s="573">
        <f>SUMIF('BKAS IDR'!$E$10:$E$44,$C1639,'BKAS IDR'!$M$10:$M$44)</f>
        <v>0</v>
      </c>
    </row>
    <row r="1640" spans="3:6" ht="15" customHeight="1">
      <c r="C1640" s="53" t="str">
        <f>[1]Coa!B1640</f>
        <v>2102.0001.R00038</v>
      </c>
      <c r="D1640" s="1" t="str">
        <f>VLOOKUP(C1640,[1]Coa!$B$4:$C$9231,2,FALSE)</f>
        <v>RAJA MAZA UTAMA</v>
      </c>
      <c r="E1640" s="573"/>
      <c r="F1640" s="573">
        <f>SUMIF('BKAS IDR'!$E$10:$E$44,$C1640,'BKAS IDR'!$M$10:$M$44)</f>
        <v>0</v>
      </c>
    </row>
    <row r="1641" spans="3:6" ht="15" customHeight="1">
      <c r="C1641" s="53" t="str">
        <f>[1]Coa!B1641</f>
        <v>2102.0001.R00039</v>
      </c>
      <c r="D1641" s="1" t="str">
        <f>VLOOKUP(C1641,[1]Coa!$B$4:$C$9231,2,FALSE)</f>
        <v>REGENCY STEEL ASIA</v>
      </c>
      <c r="E1641" s="573"/>
      <c r="F1641" s="573">
        <f>SUMIF('BKAS IDR'!$E$10:$E$44,$C1641,'BKAS IDR'!$M$10:$M$44)</f>
        <v>0</v>
      </c>
    </row>
    <row r="1642" spans="3:6" ht="15" customHeight="1">
      <c r="C1642" s="53" t="str">
        <f>[1]Coa!B1642</f>
        <v>2102.0001.S00001</v>
      </c>
      <c r="D1642" s="1" t="str">
        <f>VLOOKUP(C1642,[1]Coa!$B$4:$C$9231,2,FALSE)</f>
        <v>SADEREK</v>
      </c>
      <c r="E1642" s="573"/>
      <c r="F1642" s="573">
        <f>SUMIF('BKAS IDR'!$E$10:$E$44,$C1642,'BKAS IDR'!$M$10:$M$44)</f>
        <v>0</v>
      </c>
    </row>
    <row r="1643" spans="3:6" ht="15" customHeight="1">
      <c r="C1643" s="53" t="str">
        <f>[1]Coa!B1643</f>
        <v>2102.0001.S00002</v>
      </c>
      <c r="D1643" s="1" t="str">
        <f>VLOOKUP(C1643,[1]Coa!$B$4:$C$9231,2,FALSE)</f>
        <v>SAMATOR GAS INDUSTRI</v>
      </c>
      <c r="E1643" s="573"/>
      <c r="F1643" s="573">
        <f>SUMIF('BKAS IDR'!$E$10:$E$44,$C1643,'BKAS IDR'!$M$10:$M$44)</f>
        <v>0</v>
      </c>
    </row>
    <row r="1644" spans="3:6" ht="15" customHeight="1">
      <c r="C1644" s="53" t="str">
        <f>[1]Coa!B1644</f>
        <v>2102.0001.S00003</v>
      </c>
      <c r="D1644" s="1" t="str">
        <f>VLOOKUP(C1644,[1]Coa!$B$4:$C$9231,2,FALSE)</f>
        <v>SAMSUDIN</v>
      </c>
      <c r="E1644" s="573"/>
      <c r="F1644" s="573">
        <f>SUMIF('BKAS IDR'!$E$10:$E$44,$C1644,'BKAS IDR'!$M$10:$M$44)</f>
        <v>0</v>
      </c>
    </row>
    <row r="1645" spans="3:6" ht="15" customHeight="1">
      <c r="C1645" s="53" t="str">
        <f>[1]Coa!B1645</f>
        <v>2102.0001.S00004</v>
      </c>
      <c r="D1645" s="1" t="str">
        <f>VLOOKUP(C1645,[1]Coa!$B$4:$C$9231,2,FALSE)</f>
        <v>SAMUDRA OCEANEERING, PT</v>
      </c>
      <c r="E1645" s="573"/>
      <c r="F1645" s="573">
        <f>SUMIF('BKAS IDR'!$E$10:$E$44,$C1645,'BKAS IDR'!$M$10:$M$44)</f>
        <v>0</v>
      </c>
    </row>
    <row r="1646" spans="3:6" ht="15" customHeight="1">
      <c r="C1646" s="53" t="str">
        <f>[1]Coa!B1646</f>
        <v>2102.0001.S00005</v>
      </c>
      <c r="D1646" s="1" t="str">
        <f>VLOOKUP(C1646,[1]Coa!$B$4:$C$9231,2,FALSE)</f>
        <v>SAMUDRA TEKNIKATAMA INSTRUMENT</v>
      </c>
      <c r="E1646" s="573"/>
      <c r="F1646" s="573">
        <f>SUMIF('BKAS IDR'!$E$10:$E$44,$C1646,'BKAS IDR'!$M$10:$M$44)</f>
        <v>0</v>
      </c>
    </row>
    <row r="1647" spans="3:6" ht="15" customHeight="1">
      <c r="C1647" s="53" t="str">
        <f>[1]Coa!B1647</f>
        <v>2102.0001.S00006</v>
      </c>
      <c r="D1647" s="1" t="str">
        <f>VLOOKUP(C1647,[1]Coa!$B$4:$C$9231,2,FALSE)</f>
        <v>SANDI SARANA PERKASA</v>
      </c>
      <c r="E1647" s="573"/>
      <c r="F1647" s="573">
        <f>SUMIF('BKAS IDR'!$E$10:$E$44,$C1647,'BKAS IDR'!$M$10:$M$44)</f>
        <v>0</v>
      </c>
    </row>
    <row r="1648" spans="3:6" ht="15" customHeight="1">
      <c r="C1648" s="53" t="str">
        <f>[1]Coa!B1648</f>
        <v>2102.0001.S00007</v>
      </c>
      <c r="D1648" s="1" t="str">
        <f>VLOOKUP(C1648,[1]Coa!$B$4:$C$9231,2,FALSE)</f>
        <v>SAPTA ASIEN MID EAST</v>
      </c>
      <c r="E1648" s="573"/>
      <c r="F1648" s="573">
        <f>SUMIF('BKAS IDR'!$E$10:$E$44,$C1648,'BKAS IDR'!$M$10:$M$44)</f>
        <v>0</v>
      </c>
    </row>
    <row r="1649" spans="3:6" ht="15" customHeight="1">
      <c r="C1649" s="53" t="str">
        <f>[1]Coa!B1649</f>
        <v>2102.0001.S00008</v>
      </c>
      <c r="D1649" s="1" t="str">
        <f>VLOOKUP(C1649,[1]Coa!$B$4:$C$9231,2,FALSE)</f>
        <v>SARANA BAJA PERKASA</v>
      </c>
      <c r="E1649" s="573"/>
      <c r="F1649" s="573">
        <f>SUMIF('BKAS IDR'!$E$10:$E$44,$C1649,'BKAS IDR'!$M$10:$M$44)</f>
        <v>0</v>
      </c>
    </row>
    <row r="1650" spans="3:6" ht="15" customHeight="1">
      <c r="C1650" s="53" t="str">
        <f>[1]Coa!B1650</f>
        <v>2102.0001.S00009</v>
      </c>
      <c r="D1650" s="1" t="str">
        <f>VLOOKUP(C1650,[1]Coa!$B$4:$C$9231,2,FALSE)</f>
        <v>SARANA PENIDA</v>
      </c>
      <c r="E1650" s="573"/>
      <c r="F1650" s="573">
        <f>SUMIF('BKAS IDR'!$E$10:$E$44,$C1650,'BKAS IDR'!$M$10:$M$44)</f>
        <v>0</v>
      </c>
    </row>
    <row r="1651" spans="3:6" ht="15" customHeight="1">
      <c r="C1651" s="53" t="str">
        <f>[1]Coa!B1651</f>
        <v>2102.0001.S00010</v>
      </c>
      <c r="D1651" s="1" t="str">
        <f>VLOOKUP(C1651,[1]Coa!$B$4:$C$9231,2,FALSE)</f>
        <v>SARANA RINTAS INDAH, PT</v>
      </c>
      <c r="E1651" s="573"/>
      <c r="F1651" s="573">
        <f>SUMIF('BKAS IDR'!$E$10:$E$44,$C1651,'BKAS IDR'!$M$10:$M$44)</f>
        <v>0</v>
      </c>
    </row>
    <row r="1652" spans="3:6" ht="15" customHeight="1">
      <c r="C1652" s="53" t="str">
        <f>[1]Coa!B1652</f>
        <v>2102.0001.S00011</v>
      </c>
      <c r="D1652" s="1" t="str">
        <f>VLOOKUP(C1652,[1]Coa!$B$4:$C$9231,2,FALSE)</f>
        <v>SEACON BERJAYA, PT</v>
      </c>
      <c r="E1652" s="573"/>
      <c r="F1652" s="573">
        <f>SUMIF('BKAS IDR'!$E$10:$E$44,$C1652,'BKAS IDR'!$M$10:$M$44)</f>
        <v>0</v>
      </c>
    </row>
    <row r="1653" spans="3:6" ht="15" customHeight="1">
      <c r="C1653" s="53" t="str">
        <f>[1]Coa!B1653</f>
        <v>2102.0001.S00012</v>
      </c>
      <c r="D1653" s="1" t="str">
        <f>VLOOKUP(C1653,[1]Coa!$B$4:$C$9231,2,FALSE)</f>
        <v>SEAL CONTROL PTE, LTD</v>
      </c>
      <c r="E1653" s="573"/>
      <c r="F1653" s="573">
        <f>SUMIF('BKAS IDR'!$E$10:$E$44,$C1653,'BKAS IDR'!$M$10:$M$44)</f>
        <v>0</v>
      </c>
    </row>
    <row r="1654" spans="3:6" ht="15" customHeight="1">
      <c r="C1654" s="53" t="str">
        <f>[1]Coa!B1654</f>
        <v>2102.0001.S00013</v>
      </c>
      <c r="D1654" s="1" t="str">
        <f>VLOOKUP(C1654,[1]Coa!$B$4:$C$9231,2,FALSE)</f>
        <v>SEASCAPE SURVEYS INDONESIA, PT</v>
      </c>
      <c r="E1654" s="573"/>
      <c r="F1654" s="573">
        <f>SUMIF('BKAS IDR'!$E$10:$E$44,$C1654,'BKAS IDR'!$M$10:$M$44)</f>
        <v>0</v>
      </c>
    </row>
    <row r="1655" spans="3:6" ht="15" customHeight="1">
      <c r="C1655" s="53" t="str">
        <f>[1]Coa!B1655</f>
        <v>2102.0001.S00015</v>
      </c>
      <c r="D1655" s="1" t="str">
        <f>VLOOKUP(C1655,[1]Coa!$B$4:$C$9231,2,FALSE)</f>
        <v>SEATECH BERJAYA, PT</v>
      </c>
      <c r="E1655" s="573"/>
      <c r="F1655" s="573">
        <f>SUMIF('BKAS IDR'!$E$10:$E$44,$C1655,'BKAS IDR'!$M$10:$M$44)</f>
        <v>0</v>
      </c>
    </row>
    <row r="1656" spans="3:6" ht="15" customHeight="1">
      <c r="C1656" s="53" t="str">
        <f>[1]Coa!B1656</f>
        <v>2102.0001.S00016</v>
      </c>
      <c r="D1656" s="1" t="str">
        <f>VLOOKUP(C1656,[1]Coa!$B$4:$C$9231,2,FALSE)</f>
        <v>SEGARA JAYA</v>
      </c>
      <c r="E1656" s="573"/>
      <c r="F1656" s="573">
        <f>SUMIF('BKAS IDR'!$E$10:$E$44,$C1656,'BKAS IDR'!$M$10:$M$44)</f>
        <v>0</v>
      </c>
    </row>
    <row r="1657" spans="3:6" ht="15" customHeight="1">
      <c r="C1657" s="53" t="str">
        <f>[1]Coa!B1657</f>
        <v>2102.0001.S00017</v>
      </c>
      <c r="D1657" s="1" t="str">
        <f>VLOOKUP(C1657,[1]Coa!$B$4:$C$9231,2,FALSE)</f>
        <v>SENTRAMAS BANGUN MAKMURINDO</v>
      </c>
      <c r="E1657" s="573"/>
      <c r="F1657" s="573">
        <f>SUMIF('BKAS IDR'!$E$10:$E$44,$C1657,'BKAS IDR'!$M$10:$M$44)</f>
        <v>0</v>
      </c>
    </row>
    <row r="1658" spans="3:6" ht="15" customHeight="1">
      <c r="C1658" s="53" t="str">
        <f>[1]Coa!B1658</f>
        <v>2102.0001.S00018</v>
      </c>
      <c r="D1658" s="1" t="str">
        <f>VLOOKUP(C1658,[1]Coa!$B$4:$C$9231,2,FALSE)</f>
        <v>SERASI AUTORAYA ( TRAC - PEKANBARU )</v>
      </c>
      <c r="E1658" s="573"/>
      <c r="F1658" s="573">
        <f>SUMIF('BKAS IDR'!$E$10:$E$44,$C1658,'BKAS IDR'!$M$10:$M$44)</f>
        <v>0</v>
      </c>
    </row>
    <row r="1659" spans="3:6" ht="15" customHeight="1">
      <c r="C1659" s="53" t="str">
        <f>[1]Coa!B1659</f>
        <v>2102.0001.S00019</v>
      </c>
      <c r="D1659" s="1" t="str">
        <f>VLOOKUP(C1659,[1]Coa!$B$4:$C$9231,2,FALSE)</f>
        <v>SERTIFIKASI RAHARJA INDONESIA</v>
      </c>
      <c r="E1659" s="573"/>
      <c r="F1659" s="573">
        <f>SUMIF('BKAS IDR'!$E$10:$E$44,$C1659,'BKAS IDR'!$M$10:$M$44)</f>
        <v>0</v>
      </c>
    </row>
    <row r="1660" spans="3:6" ht="15" customHeight="1">
      <c r="C1660" s="53" t="str">
        <f>[1]Coa!B1660</f>
        <v>2102.0001.S00020</v>
      </c>
      <c r="D1660" s="1" t="str">
        <f>VLOOKUP(C1660,[1]Coa!$B$4:$C$9231,2,FALSE)</f>
        <v>SETIA BUDI</v>
      </c>
      <c r="E1660" s="573"/>
      <c r="F1660" s="573">
        <f>SUMIF('BKAS IDR'!$E$10:$E$44,$C1660,'BKAS IDR'!$M$10:$M$44)</f>
        <v>0</v>
      </c>
    </row>
    <row r="1661" spans="3:6" ht="15" customHeight="1">
      <c r="C1661" s="53" t="str">
        <f>[1]Coa!B1661</f>
        <v>2102.0001.S00021</v>
      </c>
      <c r="D1661" s="1" t="str">
        <f>VLOOKUP(C1661,[1]Coa!$B$4:$C$9231,2,FALSE)</f>
        <v>SETIA SAPTA, PT</v>
      </c>
      <c r="E1661" s="573"/>
      <c r="F1661" s="573">
        <f>SUMIF('BKAS IDR'!$E$10:$E$44,$C1661,'BKAS IDR'!$M$10:$M$44)</f>
        <v>0</v>
      </c>
    </row>
    <row r="1662" spans="3:6" ht="15" customHeight="1">
      <c r="C1662" s="53" t="str">
        <f>[1]Coa!B1662</f>
        <v>2102.0001.S00022</v>
      </c>
      <c r="D1662" s="1" t="str">
        <f>VLOOKUP(C1662,[1]Coa!$B$4:$C$9231,2,FALSE)</f>
        <v>SHARPRINDO DINAMIKA PRIMA</v>
      </c>
      <c r="E1662" s="573"/>
      <c r="F1662" s="573">
        <f>SUMIF('BKAS IDR'!$E$10:$E$44,$C1662,'BKAS IDR'!$M$10:$M$44)</f>
        <v>0</v>
      </c>
    </row>
    <row r="1663" spans="3:6" ht="15" customHeight="1">
      <c r="C1663" s="53" t="str">
        <f>[1]Coa!B1663</f>
        <v>2102.0001.S00023</v>
      </c>
      <c r="D1663" s="1" t="str">
        <f>VLOOKUP(C1663,[1]Coa!$B$4:$C$9231,2,FALSE)</f>
        <v>SHINNETSKO PRIMA</v>
      </c>
      <c r="E1663" s="573"/>
      <c r="F1663" s="573">
        <f>SUMIF('BKAS IDR'!$E$10:$E$44,$C1663,'BKAS IDR'!$M$10:$M$44)</f>
        <v>0</v>
      </c>
    </row>
    <row r="1664" spans="3:6" ht="15" customHeight="1">
      <c r="C1664" s="53" t="str">
        <f>[1]Coa!B1664</f>
        <v>2102.0001.S00024</v>
      </c>
      <c r="D1664" s="1" t="str">
        <f>VLOOKUP(C1664,[1]Coa!$B$4:$C$9231,2,FALSE)</f>
        <v>SIAK MAKMUR CEMERLANG</v>
      </c>
      <c r="E1664" s="573"/>
      <c r="F1664" s="573">
        <f>SUMIF('BKAS IDR'!$E$10:$E$44,$C1664,'BKAS IDR'!$M$10:$M$44)</f>
        <v>0</v>
      </c>
    </row>
    <row r="1665" spans="3:6" ht="15" customHeight="1">
      <c r="C1665" s="53" t="str">
        <f>[1]Coa!B1665</f>
        <v>2102.0001.S00025</v>
      </c>
      <c r="D1665" s="1" t="str">
        <f>VLOOKUP(C1665,[1]Coa!$B$4:$C$9231,2,FALSE)</f>
        <v>SICA ASIA</v>
      </c>
      <c r="E1665" s="573"/>
      <c r="F1665" s="573">
        <f>SUMIF('BKAS IDR'!$E$10:$E$44,$C1665,'BKAS IDR'!$M$10:$M$44)</f>
        <v>0</v>
      </c>
    </row>
    <row r="1666" spans="3:6" ht="15" customHeight="1">
      <c r="C1666" s="53" t="str">
        <f>[1]Coa!B1666</f>
        <v>2102.0001.S00026</v>
      </c>
      <c r="D1666" s="1" t="str">
        <f>VLOOKUP(C1666,[1]Coa!$B$4:$C$9231,2,FALSE)</f>
        <v>SIKA INDONESIA, PT</v>
      </c>
      <c r="E1666" s="573"/>
      <c r="F1666" s="573">
        <f>SUMIF('BKAS IDR'!$E$10:$E$44,$C1666,'BKAS IDR'!$M$10:$M$44)</f>
        <v>0</v>
      </c>
    </row>
    <row r="1667" spans="3:6" ht="15" customHeight="1">
      <c r="C1667" s="53" t="str">
        <f>[1]Coa!B1667</f>
        <v>2102.0001.S00027</v>
      </c>
      <c r="D1667" s="1" t="str">
        <f>VLOOKUP(C1667,[1]Coa!$B$4:$C$9231,2,FALSE)</f>
        <v>SINAR ABADI</v>
      </c>
      <c r="E1667" s="573"/>
      <c r="F1667" s="573">
        <f>SUMIF('BKAS IDR'!$E$10:$E$44,$C1667,'BKAS IDR'!$M$10:$M$44)</f>
        <v>0</v>
      </c>
    </row>
    <row r="1668" spans="3:6" ht="15" customHeight="1">
      <c r="C1668" s="53" t="str">
        <f>[1]Coa!B1668</f>
        <v>2102.0001.S00028</v>
      </c>
      <c r="D1668" s="1" t="str">
        <f>VLOOKUP(C1668,[1]Coa!$B$4:$C$9231,2,FALSE)</f>
        <v>SINAR BADJA MULIA, PT</v>
      </c>
      <c r="E1668" s="573"/>
      <c r="F1668" s="573">
        <f>SUMIF('BKAS IDR'!$E$10:$E$44,$C1668,'BKAS IDR'!$M$10:$M$44)</f>
        <v>0</v>
      </c>
    </row>
    <row r="1669" spans="3:6" ht="15" customHeight="1">
      <c r="C1669" s="53" t="str">
        <f>[1]Coa!B1669</f>
        <v>2102.0001.S00029</v>
      </c>
      <c r="D1669" s="1" t="str">
        <f>VLOOKUP(C1669,[1]Coa!$B$4:$C$9231,2,FALSE)</f>
        <v>SINAR BANTEN, TOKO</v>
      </c>
      <c r="E1669" s="573"/>
      <c r="F1669" s="573">
        <f>SUMIF('BKAS IDR'!$E$10:$E$44,$C1669,'BKAS IDR'!$M$10:$M$44)</f>
        <v>0</v>
      </c>
    </row>
    <row r="1670" spans="3:6" ht="15" customHeight="1">
      <c r="C1670" s="53" t="str">
        <f>[1]Coa!B1670</f>
        <v>2102.0001.S00030</v>
      </c>
      <c r="D1670" s="1" t="str">
        <f>VLOOKUP(C1670,[1]Coa!$B$4:$C$9231,2,FALSE)</f>
        <v>SINAR EPOXINDO SEJATI, PT</v>
      </c>
      <c r="E1670" s="573"/>
      <c r="F1670" s="573">
        <f>SUMIF('BKAS IDR'!$E$10:$E$44,$C1670,'BKAS IDR'!$M$10:$M$44)</f>
        <v>0</v>
      </c>
    </row>
    <row r="1671" spans="3:6" ht="15" customHeight="1">
      <c r="C1671" s="53" t="str">
        <f>[1]Coa!B1671</f>
        <v>2102.0001.S00031</v>
      </c>
      <c r="D1671" s="1" t="str">
        <f>VLOOKUP(C1671,[1]Coa!$B$4:$C$9231,2,FALSE)</f>
        <v>SINAR JAYA CV</v>
      </c>
      <c r="E1671" s="573"/>
      <c r="F1671" s="573">
        <f>SUMIF('BKAS IDR'!$E$10:$E$44,$C1671,'BKAS IDR'!$M$10:$M$44)</f>
        <v>0</v>
      </c>
    </row>
    <row r="1672" spans="3:6" ht="15" customHeight="1">
      <c r="C1672" s="53" t="str">
        <f>[1]Coa!B1672</f>
        <v>2102.0001.S00032</v>
      </c>
      <c r="D1672" s="1" t="str">
        <f>VLOOKUP(C1672,[1]Coa!$B$4:$C$9231,2,FALSE)</f>
        <v>SINAR JAYA TOKO</v>
      </c>
      <c r="E1672" s="573"/>
      <c r="F1672" s="573">
        <f>SUMIF('BKAS IDR'!$E$10:$E$44,$C1672,'BKAS IDR'!$M$10:$M$44)</f>
        <v>0</v>
      </c>
    </row>
    <row r="1673" spans="3:6" ht="15" customHeight="1">
      <c r="C1673" s="53" t="str">
        <f>[1]Coa!B1673</f>
        <v>2102.0001.S00033</v>
      </c>
      <c r="D1673" s="1" t="str">
        <f>VLOOKUP(C1673,[1]Coa!$B$4:$C$9231,2,FALSE)</f>
        <v>SINAR KENCANA</v>
      </c>
      <c r="E1673" s="573"/>
      <c r="F1673" s="573">
        <f>SUMIF('BKAS IDR'!$E$10:$E$44,$C1673,'BKAS IDR'!$M$10:$M$44)</f>
        <v>0</v>
      </c>
    </row>
    <row r="1674" spans="3:6" ht="15" customHeight="1">
      <c r="C1674" s="53" t="str">
        <f>[1]Coa!B1674</f>
        <v>2102.0001.S00034</v>
      </c>
      <c r="D1674" s="1" t="str">
        <f>VLOOKUP(C1674,[1]Coa!$B$4:$C$9231,2,FALSE)</f>
        <v>SINAR MULIA (MATERIAL)</v>
      </c>
      <c r="E1674" s="573"/>
      <c r="F1674" s="573">
        <f>SUMIF('BKAS IDR'!$E$10:$E$44,$C1674,'BKAS IDR'!$M$10:$M$44)</f>
        <v>0</v>
      </c>
    </row>
    <row r="1675" spans="3:6" ht="15" customHeight="1">
      <c r="C1675" s="53" t="str">
        <f>[1]Coa!B1675</f>
        <v>2102.0001.S00035</v>
      </c>
      <c r="D1675" s="1" t="str">
        <f>VLOOKUP(C1675,[1]Coa!$B$4:$C$9231,2,FALSE)</f>
        <v>SINAR SELATAN</v>
      </c>
      <c r="E1675" s="573"/>
      <c r="F1675" s="573">
        <f>SUMIF('BKAS IDR'!$E$10:$E$44,$C1675,'BKAS IDR'!$M$10:$M$44)</f>
        <v>0</v>
      </c>
    </row>
    <row r="1676" spans="3:6" ht="15" customHeight="1">
      <c r="C1676" s="53" t="str">
        <f>[1]Coa!B1676</f>
        <v>2102.0001.S00036</v>
      </c>
      <c r="D1676" s="1" t="str">
        <f>VLOOKUP(C1676,[1]Coa!$B$4:$C$9231,2,FALSE)</f>
        <v>SINAR TEKNIK SEJAHTERA</v>
      </c>
      <c r="E1676" s="573"/>
      <c r="F1676" s="573">
        <f>SUMIF('BKAS IDR'!$E$10:$E$44,$C1676,'BKAS IDR'!$M$10:$M$44)</f>
        <v>0</v>
      </c>
    </row>
    <row r="1677" spans="3:6" ht="15" customHeight="1">
      <c r="C1677" s="53" t="str">
        <f>[1]Coa!B1677</f>
        <v>2102.0001.S00037</v>
      </c>
      <c r="D1677" s="1" t="str">
        <f>VLOOKUP(C1677,[1]Coa!$B$4:$C$9231,2,FALSE)</f>
        <v>SINAR TEKNINDO</v>
      </c>
      <c r="E1677" s="573"/>
      <c r="F1677" s="573">
        <f>SUMIF('BKAS IDR'!$E$10:$E$44,$C1677,'BKAS IDR'!$M$10:$M$44)</f>
        <v>0</v>
      </c>
    </row>
    <row r="1678" spans="3:6" ht="15" customHeight="1">
      <c r="C1678" s="53" t="str">
        <f>[1]Coa!B1678</f>
        <v>2102.0001.S00038</v>
      </c>
      <c r="D1678" s="1" t="str">
        <f>VLOOKUP(C1678,[1]Coa!$B$4:$C$9231,2,FALSE)</f>
        <v>SINDO HARTECH PRIMA, CV</v>
      </c>
      <c r="E1678" s="573"/>
      <c r="F1678" s="573">
        <f>SUMIF('BKAS IDR'!$E$10:$E$44,$C1678,'BKAS IDR'!$M$10:$M$44)</f>
        <v>0</v>
      </c>
    </row>
    <row r="1679" spans="3:6" ht="15" customHeight="1">
      <c r="C1679" s="53" t="str">
        <f>[1]Coa!B1679</f>
        <v>2102.0001.S00039</v>
      </c>
      <c r="D1679" s="1" t="str">
        <f>VLOOKUP(C1679,[1]Coa!$B$4:$C$9231,2,FALSE)</f>
        <v>SINGATAC ENGINEERING PTE LTD</v>
      </c>
      <c r="E1679" s="573"/>
      <c r="F1679" s="573">
        <f>SUMIF('BKAS IDR'!$E$10:$E$44,$C1679,'BKAS IDR'!$M$10:$M$44)</f>
        <v>0</v>
      </c>
    </row>
    <row r="1680" spans="3:6" ht="15" customHeight="1">
      <c r="C1680" s="53" t="str">
        <f>[1]Coa!B1680</f>
        <v>2102.0001.S00040</v>
      </c>
      <c r="D1680" s="1" t="str">
        <f>VLOOKUP(C1680,[1]Coa!$B$4:$C$9231,2,FALSE)</f>
        <v>SJP SINGAPORE</v>
      </c>
      <c r="E1680" s="573"/>
      <c r="F1680" s="573">
        <f>SUMIF('BKAS IDR'!$E$10:$E$44,$C1680,'BKAS IDR'!$M$10:$M$44)</f>
        <v>0</v>
      </c>
    </row>
    <row r="1681" spans="3:6" ht="15" customHeight="1">
      <c r="C1681" s="53" t="str">
        <f>[1]Coa!B1681</f>
        <v>2102.0001.S00041</v>
      </c>
      <c r="D1681" s="1" t="str">
        <f>VLOOKUP(C1681,[1]Coa!$B$4:$C$9231,2,FALSE)</f>
        <v>SKYPAK INTERNATIONAL ( TNT )</v>
      </c>
      <c r="E1681" s="573"/>
      <c r="F1681" s="573">
        <f>SUMIF('BKAS IDR'!$E$10:$E$44,$C1681,'BKAS IDR'!$M$10:$M$44)</f>
        <v>0</v>
      </c>
    </row>
    <row r="1682" spans="3:6" ht="15" customHeight="1">
      <c r="C1682" s="53" t="str">
        <f>[1]Coa!B1682</f>
        <v>2102.0001.S00042</v>
      </c>
      <c r="D1682" s="1" t="str">
        <f>VLOOKUP(C1682,[1]Coa!$B$4:$C$9231,2,FALSE)</f>
        <v>SOBARI</v>
      </c>
      <c r="E1682" s="573"/>
      <c r="F1682" s="573">
        <f>SUMIF('BKAS IDR'!$E$10:$E$44,$C1682,'BKAS IDR'!$M$10:$M$44)</f>
        <v>0</v>
      </c>
    </row>
    <row r="1683" spans="3:6" ht="15" customHeight="1">
      <c r="C1683" s="53" t="str">
        <f>[1]Coa!B1683</f>
        <v>2102.0001.S00043</v>
      </c>
      <c r="D1683" s="1" t="str">
        <f>VLOOKUP(C1683,[1]Coa!$B$4:$C$9231,2,FALSE)</f>
        <v>SOLUSI CORPORINDO TEKNOLOGI</v>
      </c>
      <c r="E1683" s="573"/>
      <c r="F1683" s="573">
        <f>SUMIF('BKAS IDR'!$E$10:$E$44,$C1683,'BKAS IDR'!$M$10:$M$44)</f>
        <v>0</v>
      </c>
    </row>
    <row r="1684" spans="3:6" ht="15" customHeight="1">
      <c r="C1684" s="53" t="str">
        <f>[1]Coa!B1684</f>
        <v>2102.0001.S00044</v>
      </c>
      <c r="D1684" s="1" t="str">
        <f>VLOOKUP(C1684,[1]Coa!$B$4:$C$9231,2,FALSE)</f>
        <v>SOMEHSA GEOSCIENCES PTE LTD</v>
      </c>
      <c r="E1684" s="573"/>
      <c r="F1684" s="573">
        <f>SUMIF('BKAS IDR'!$E$10:$E$44,$C1684,'BKAS IDR'!$M$10:$M$44)</f>
        <v>0</v>
      </c>
    </row>
    <row r="1685" spans="3:6" ht="15" customHeight="1">
      <c r="C1685" s="53" t="str">
        <f>[1]Coa!B1685</f>
        <v>2102.0001.S00045</v>
      </c>
      <c r="D1685" s="1" t="str">
        <f>VLOOKUP(C1685,[1]Coa!$B$4:$C$9231,2,FALSE)</f>
        <v>SOON LIAN HARDWARE</v>
      </c>
      <c r="E1685" s="573"/>
      <c r="F1685" s="573">
        <f>SUMIF('BKAS IDR'!$E$10:$E$44,$C1685,'BKAS IDR'!$M$10:$M$44)</f>
        <v>0</v>
      </c>
    </row>
    <row r="1686" spans="3:6" ht="15" customHeight="1">
      <c r="C1686" s="53" t="str">
        <f>[1]Coa!B1686</f>
        <v>2102.0001.S00046</v>
      </c>
      <c r="D1686" s="1" t="str">
        <f>VLOOKUP(C1686,[1]Coa!$B$4:$C$9231,2,FALSE)</f>
        <v>SOONSTEEL INTERNATIONAL</v>
      </c>
      <c r="E1686" s="573"/>
      <c r="F1686" s="573">
        <f>SUMIF('BKAS IDR'!$E$10:$E$44,$C1686,'BKAS IDR'!$M$10:$M$44)</f>
        <v>0</v>
      </c>
    </row>
    <row r="1687" spans="3:6" ht="15" customHeight="1">
      <c r="C1687" s="53" t="str">
        <f>[1]Coa!B1687</f>
        <v>2102.0001.S00047</v>
      </c>
      <c r="D1687" s="1" t="str">
        <f>VLOOKUP(C1687,[1]Coa!$B$4:$C$9231,2,FALSE)</f>
        <v>SPIN UTAMA</v>
      </c>
      <c r="E1687" s="573"/>
      <c r="F1687" s="573">
        <f>SUMIF('BKAS IDR'!$E$10:$E$44,$C1687,'BKAS IDR'!$M$10:$M$44)</f>
        <v>0</v>
      </c>
    </row>
    <row r="1688" spans="3:6" ht="15" customHeight="1">
      <c r="C1688" s="53" t="str">
        <f>[1]Coa!B1688</f>
        <v>2102.0001.S00048</v>
      </c>
      <c r="D1688" s="1" t="str">
        <f>VLOOKUP(C1688,[1]Coa!$B$4:$C$9231,2,FALSE)</f>
        <v>SRI REJEKI PERDANA STEEL</v>
      </c>
      <c r="E1688" s="573"/>
      <c r="F1688" s="573">
        <f>SUMIF('BKAS IDR'!$E$10:$E$44,$C1688,'BKAS IDR'!$M$10:$M$44)</f>
        <v>0</v>
      </c>
    </row>
    <row r="1689" spans="3:6" ht="15" customHeight="1">
      <c r="C1689" s="53" t="str">
        <f>[1]Coa!B1689</f>
        <v>2102.0001.S00049</v>
      </c>
      <c r="D1689" s="1" t="str">
        <f>VLOOKUP(C1689,[1]Coa!$B$4:$C$9231,2,FALSE)</f>
        <v>SS PRIMAVALVE MAJU BERSAMA</v>
      </c>
      <c r="E1689" s="573"/>
      <c r="F1689" s="573">
        <f>SUMIF('BKAS IDR'!$E$10:$E$44,$C1689,'BKAS IDR'!$M$10:$M$44)</f>
        <v>0</v>
      </c>
    </row>
    <row r="1690" spans="3:6" ht="15" customHeight="1">
      <c r="C1690" s="53" t="str">
        <f>[1]Coa!B1690</f>
        <v>2102.0001.S00050</v>
      </c>
      <c r="D1690" s="1" t="str">
        <f>VLOOKUP(C1690,[1]Coa!$B$4:$C$9231,2,FALSE)</f>
        <v>SSH CORP. LTD.</v>
      </c>
      <c r="E1690" s="573"/>
      <c r="F1690" s="573">
        <f>SUMIF('BKAS IDR'!$E$10:$E$44,$C1690,'BKAS IDR'!$M$10:$M$44)</f>
        <v>0</v>
      </c>
    </row>
    <row r="1691" spans="3:6" ht="15" customHeight="1">
      <c r="C1691" s="53" t="str">
        <f>[1]Coa!B1691</f>
        <v>2102.0001.S00051</v>
      </c>
      <c r="D1691" s="1" t="str">
        <f>VLOOKUP(C1691,[1]Coa!$B$4:$C$9231,2,FALSE)</f>
        <v>STELL SURYA MANDIRI, PT</v>
      </c>
      <c r="E1691" s="573"/>
      <c r="F1691" s="573">
        <f>SUMIF('BKAS IDR'!$E$10:$E$44,$C1691,'BKAS IDR'!$M$10:$M$44)</f>
        <v>0</v>
      </c>
    </row>
    <row r="1692" spans="3:6" ht="15" customHeight="1">
      <c r="C1692" s="53" t="str">
        <f>[1]Coa!B1692</f>
        <v>2102.0001.S00052</v>
      </c>
      <c r="D1692" s="1" t="str">
        <f>VLOOKUP(C1692,[1]Coa!$B$4:$C$9231,2,FALSE)</f>
        <v>SUCOFINDO (CIBITUNG)</v>
      </c>
      <c r="E1692" s="573"/>
      <c r="F1692" s="573">
        <f>SUMIF('BKAS IDR'!$E$10:$E$44,$C1692,'BKAS IDR'!$M$10:$M$44)</f>
        <v>0</v>
      </c>
    </row>
    <row r="1693" spans="3:6" ht="15" customHeight="1">
      <c r="C1693" s="53" t="str">
        <f>[1]Coa!B1693</f>
        <v>2102.0001.S00053</v>
      </c>
      <c r="D1693" s="1" t="str">
        <f>VLOOKUP(C1693,[1]Coa!$B$4:$C$9231,2,FALSE)</f>
        <v>SUGIH ABADI</v>
      </c>
      <c r="E1693" s="573"/>
      <c r="F1693" s="573">
        <f>SUMIF('BKAS IDR'!$E$10:$E$44,$C1693,'BKAS IDR'!$M$10:$M$44)</f>
        <v>0</v>
      </c>
    </row>
    <row r="1694" spans="3:6" ht="15" customHeight="1">
      <c r="C1694" s="53" t="str">
        <f>[1]Coa!B1694</f>
        <v>2102.0001.S00054</v>
      </c>
      <c r="D1694" s="1" t="str">
        <f>VLOOKUP(C1694,[1]Coa!$B$4:$C$9231,2,FALSE)</f>
        <v>SULZER CHEMTECH PTE.LTD</v>
      </c>
      <c r="E1694" s="573"/>
      <c r="F1694" s="573">
        <f>SUMIF('BKAS IDR'!$E$10:$E$44,$C1694,'BKAS IDR'!$M$10:$M$44)</f>
        <v>0</v>
      </c>
    </row>
    <row r="1695" spans="3:6" ht="15" customHeight="1">
      <c r="C1695" s="53" t="str">
        <f>[1]Coa!B1695</f>
        <v>2102.0001.S00055</v>
      </c>
      <c r="D1695" s="1" t="str">
        <f>VLOOKUP(C1695,[1]Coa!$B$4:$C$9231,2,FALSE)</f>
        <v>SUMBER INDO SARANA BARU, CV</v>
      </c>
      <c r="E1695" s="573"/>
      <c r="F1695" s="573">
        <f>SUMIF('BKAS IDR'!$E$10:$E$44,$C1695,'BKAS IDR'!$M$10:$M$44)</f>
        <v>0</v>
      </c>
    </row>
    <row r="1696" spans="3:6" ht="15" customHeight="1">
      <c r="C1696" s="53" t="str">
        <f>[1]Coa!B1696</f>
        <v>2102.0001.S00056</v>
      </c>
      <c r="D1696" s="1" t="str">
        <f>VLOOKUP(C1696,[1]Coa!$B$4:$C$9231,2,FALSE)</f>
        <v>SUMBER LARIS JAYA</v>
      </c>
      <c r="E1696" s="573"/>
      <c r="F1696" s="573">
        <f>SUMIF('BKAS IDR'!$E$10:$E$44,$C1696,'BKAS IDR'!$M$10:$M$44)</f>
        <v>0</v>
      </c>
    </row>
    <row r="1697" spans="3:6" ht="15" customHeight="1">
      <c r="C1697" s="53" t="str">
        <f>[1]Coa!B1697</f>
        <v>2102.0001.S00057</v>
      </c>
      <c r="D1697" s="1" t="str">
        <f>VLOOKUP(C1697,[1]Coa!$B$4:$C$9231,2,FALSE)</f>
        <v>SUMBER MAKMUR JAYA</v>
      </c>
      <c r="E1697" s="573"/>
      <c r="F1697" s="573">
        <f>SUMIF('BKAS IDR'!$E$10:$E$44,$C1697,'BKAS IDR'!$M$10:$M$44)</f>
        <v>0</v>
      </c>
    </row>
    <row r="1698" spans="3:6" ht="15" customHeight="1">
      <c r="C1698" s="53" t="str">
        <f>[1]Coa!B1698</f>
        <v>2102.0001.S00058</v>
      </c>
      <c r="D1698" s="1" t="str">
        <f>VLOOKUP(C1698,[1]Coa!$B$4:$C$9231,2,FALSE)</f>
        <v>SUMBER MANDIRI</v>
      </c>
      <c r="E1698" s="573"/>
      <c r="F1698" s="573">
        <f>SUMIF('BKAS IDR'!$E$10:$E$44,$C1698,'BKAS IDR'!$M$10:$M$44)</f>
        <v>0</v>
      </c>
    </row>
    <row r="1699" spans="3:6" ht="15" customHeight="1">
      <c r="C1699" s="53" t="str">
        <f>[1]Coa!B1699</f>
        <v>2102.0001.S00059</v>
      </c>
      <c r="D1699" s="1" t="str">
        <f>VLOOKUP(C1699,[1]Coa!$B$4:$C$9231,2,FALSE)</f>
        <v>SUMBER SARANA BAJA UTAMA</v>
      </c>
      <c r="E1699" s="573"/>
      <c r="F1699" s="573">
        <f>SUMIF('BKAS IDR'!$E$10:$E$44,$C1699,'BKAS IDR'!$M$10:$M$44)</f>
        <v>0</v>
      </c>
    </row>
    <row r="1700" spans="3:6" ht="15" customHeight="1">
      <c r="C1700" s="53" t="str">
        <f>[1]Coa!B1700</f>
        <v>2102.0001.S00060</v>
      </c>
      <c r="D1700" s="1" t="str">
        <f>VLOOKUP(C1700,[1]Coa!$B$4:$C$9231,2,FALSE)</f>
        <v>SUMBER SEJATI JAYA</v>
      </c>
      <c r="E1700" s="573"/>
      <c r="F1700" s="573">
        <f>SUMIF('BKAS IDR'!$E$10:$E$44,$C1700,'BKAS IDR'!$M$10:$M$44)</f>
        <v>0</v>
      </c>
    </row>
    <row r="1701" spans="3:6" ht="15" customHeight="1">
      <c r="C1701" s="53" t="str">
        <f>[1]Coa!B1701</f>
        <v>2102.0001.S00061</v>
      </c>
      <c r="D1701" s="1" t="str">
        <f>VLOOKUP(C1701,[1]Coa!$B$4:$C$9231,2,FALSE)</f>
        <v>SUMBER UTAMA BEARING</v>
      </c>
      <c r="E1701" s="573"/>
      <c r="F1701" s="573">
        <f>SUMIF('BKAS IDR'!$E$10:$E$44,$C1701,'BKAS IDR'!$M$10:$M$44)</f>
        <v>0</v>
      </c>
    </row>
    <row r="1702" spans="3:6" ht="15" customHeight="1">
      <c r="C1702" s="53" t="str">
        <f>[1]Coa!B1702</f>
        <v>2102.0001.S00062</v>
      </c>
      <c r="D1702" s="1" t="str">
        <f>VLOOKUP(C1702,[1]Coa!$B$4:$C$9231,2,FALSE)</f>
        <v>SUPERMEC</v>
      </c>
      <c r="E1702" s="573"/>
      <c r="F1702" s="573">
        <f>SUMIF('BKAS IDR'!$E$10:$E$44,$C1702,'BKAS IDR'!$M$10:$M$44)</f>
        <v>0</v>
      </c>
    </row>
    <row r="1703" spans="3:6" ht="15" customHeight="1">
      <c r="C1703" s="53" t="str">
        <f>[1]Coa!B1703</f>
        <v>2102.0001.S00063</v>
      </c>
      <c r="D1703" s="1" t="str">
        <f>VLOOKUP(C1703,[1]Coa!$B$4:$C$9231,2,FALSE)</f>
        <v>SUPRABAKTI MANDIRI</v>
      </c>
      <c r="E1703" s="573"/>
      <c r="F1703" s="573">
        <f>SUMIF('BKAS IDR'!$E$10:$E$44,$C1703,'BKAS IDR'!$M$10:$M$44)</f>
        <v>0</v>
      </c>
    </row>
    <row r="1704" spans="3:6" ht="15" customHeight="1">
      <c r="C1704" s="53" t="str">
        <f>[1]Coa!B1704</f>
        <v>2102.0001.S00064</v>
      </c>
      <c r="D1704" s="1" t="str">
        <f>VLOOKUP(C1704,[1]Coa!$B$4:$C$9231,2,FALSE)</f>
        <v>SUPRAEKA KARYA PRIMA</v>
      </c>
      <c r="E1704" s="573"/>
      <c r="F1704" s="573">
        <f>SUMIF('BKAS IDR'!$E$10:$E$44,$C1704,'BKAS IDR'!$M$10:$M$44)</f>
        <v>0</v>
      </c>
    </row>
    <row r="1705" spans="3:6" ht="15" customHeight="1">
      <c r="C1705" s="53" t="str">
        <f>[1]Coa!B1705</f>
        <v>2102.0001.S00065</v>
      </c>
      <c r="D1705" s="1" t="str">
        <f>VLOOKUP(C1705,[1]Coa!$B$4:$C$9231,2,FALSE)</f>
        <v>SURYA KREASI</v>
      </c>
      <c r="E1705" s="573"/>
      <c r="F1705" s="573">
        <f>SUMIF('BKAS IDR'!$E$10:$E$44,$C1705,'BKAS IDR'!$M$10:$M$44)</f>
        <v>0</v>
      </c>
    </row>
    <row r="1706" spans="3:6" ht="15" customHeight="1">
      <c r="C1706" s="53" t="str">
        <f>[1]Coa!B1706</f>
        <v>2102.0001.S00066</v>
      </c>
      <c r="D1706" s="1" t="str">
        <f>VLOOKUP(C1706,[1]Coa!$B$4:$C$9231,2,FALSE)</f>
        <v>SURYA SARANA HIDUPJAYA</v>
      </c>
      <c r="E1706" s="573"/>
      <c r="F1706" s="573">
        <f>SUMIF('BKAS IDR'!$E$10:$E$44,$C1706,'BKAS IDR'!$M$10:$M$44)</f>
        <v>0</v>
      </c>
    </row>
    <row r="1707" spans="3:6" ht="15" customHeight="1">
      <c r="C1707" s="53" t="str">
        <f>[1]Coa!B1707</f>
        <v>2102.0001.S00067</v>
      </c>
      <c r="D1707" s="1" t="str">
        <f>VLOOKUP(C1707,[1]Coa!$B$4:$C$9231,2,FALSE)</f>
        <v>SURYA TIRTAMAS</v>
      </c>
      <c r="E1707" s="573"/>
      <c r="F1707" s="573">
        <f>SUMIF('BKAS IDR'!$E$10:$E$44,$C1707,'BKAS IDR'!$M$10:$M$44)</f>
        <v>0</v>
      </c>
    </row>
    <row r="1708" spans="3:6" ht="15" customHeight="1">
      <c r="C1708" s="53" t="str">
        <f>[1]Coa!B1708</f>
        <v>2102.0001.S00068</v>
      </c>
      <c r="D1708" s="1" t="str">
        <f>VLOOKUP(C1708,[1]Coa!$B$4:$C$9231,2,FALSE)</f>
        <v>SURYAMAS INDOPERSADA, PT</v>
      </c>
      <c r="E1708" s="573"/>
      <c r="F1708" s="573">
        <f>SUMIF('BKAS IDR'!$E$10:$E$44,$C1708,'BKAS IDR'!$M$10:$M$44)</f>
        <v>0</v>
      </c>
    </row>
    <row r="1709" spans="3:6" ht="15" customHeight="1">
      <c r="C1709" s="53" t="str">
        <f>[1]Coa!B1709</f>
        <v>2102.0001.S00069</v>
      </c>
      <c r="D1709" s="1" t="str">
        <f>VLOOKUP(C1709,[1]Coa!$B$4:$C$9231,2,FALSE)</f>
        <v>SUSANTO NUGROHO</v>
      </c>
      <c r="E1709" s="573"/>
      <c r="F1709" s="573">
        <f>SUMIF('BKAS IDR'!$E$10:$E$44,$C1709,'BKAS IDR'!$M$10:$M$44)</f>
        <v>0</v>
      </c>
    </row>
    <row r="1710" spans="3:6" ht="15" customHeight="1">
      <c r="C1710" s="53" t="str">
        <f>[1]Coa!B1710</f>
        <v>2102.0001.S00070</v>
      </c>
      <c r="D1710" s="1" t="str">
        <f>VLOOKUP(C1710,[1]Coa!$B$4:$C$9231,2,FALSE)</f>
        <v>SUSTECH INDONESIA</v>
      </c>
      <c r="E1710" s="573"/>
      <c r="F1710" s="573">
        <f>SUMIF('BKAS IDR'!$E$10:$E$44,$C1710,'BKAS IDR'!$M$10:$M$44)</f>
        <v>0</v>
      </c>
    </row>
    <row r="1711" spans="3:6" ht="15" customHeight="1">
      <c r="C1711" s="53" t="str">
        <f>[1]Coa!B1711</f>
        <v>2102.0001.S00071</v>
      </c>
      <c r="D1711" s="1" t="str">
        <f>VLOOKUP(C1711,[1]Coa!$B$4:$C$9231,2,FALSE)</f>
        <v>SUTINDO RAYA MULIA</v>
      </c>
      <c r="E1711" s="573"/>
      <c r="F1711" s="573">
        <f>SUMIF('BKAS IDR'!$E$10:$E$44,$C1711,'BKAS IDR'!$M$10:$M$44)</f>
        <v>0</v>
      </c>
    </row>
    <row r="1712" spans="3:6" ht="15" customHeight="1">
      <c r="C1712" s="53" t="str">
        <f>[1]Coa!B1712</f>
        <v>2102.0001.S00072</v>
      </c>
      <c r="D1712" s="1" t="str">
        <f>VLOOKUP(C1712,[1]Coa!$B$4:$C$9231,2,FALSE)</f>
        <v>SWIBER BERJAYA, PT</v>
      </c>
      <c r="E1712" s="573"/>
      <c r="F1712" s="573">
        <f>SUMIF('BKAS IDR'!$E$10:$E$44,$C1712,'BKAS IDR'!$M$10:$M$44)</f>
        <v>0</v>
      </c>
    </row>
    <row r="1713" spans="3:6" ht="15" customHeight="1">
      <c r="C1713" s="53" t="str">
        <f>[1]Coa!B1713</f>
        <v>2102.0001.S00073</v>
      </c>
      <c r="D1713" s="1" t="str">
        <f>VLOOKUP(C1713,[1]Coa!$B$4:$C$9231,2,FALSE)</f>
        <v>SWISSINDO MARINE, PT</v>
      </c>
      <c r="E1713" s="573"/>
      <c r="F1713" s="573">
        <f>SUMIF('BKAS IDR'!$E$10:$E$44,$C1713,'BKAS IDR'!$M$10:$M$44)</f>
        <v>0</v>
      </c>
    </row>
    <row r="1714" spans="3:6" ht="15" customHeight="1">
      <c r="C1714" s="53" t="str">
        <f>[1]Coa!B1714</f>
        <v>2102.0001.S00074</v>
      </c>
      <c r="D1714" s="1" t="str">
        <f>VLOOKUP(C1714,[1]Coa!$B$4:$C$9231,2,FALSE)</f>
        <v>SILLO MARITIME PERDANA</v>
      </c>
      <c r="E1714" s="573"/>
      <c r="F1714" s="573">
        <f>SUMIF('BKAS IDR'!$E$10:$E$44,$C1714,'BKAS IDR'!$M$10:$M$44)</f>
        <v>0</v>
      </c>
    </row>
    <row r="1715" spans="3:6" ht="15" customHeight="1">
      <c r="C1715" s="53" t="str">
        <f>[1]Coa!B1715</f>
        <v>2102.0001.S00075</v>
      </c>
      <c r="D1715" s="1" t="str">
        <f>VLOOKUP(C1715,[1]Coa!$B$4:$C$9231,2,FALSE)</f>
        <v>SOUTHERN TRISTAR</v>
      </c>
      <c r="E1715" s="573"/>
      <c r="F1715" s="573">
        <f>SUMIF('BKAS IDR'!$E$10:$E$44,$C1715,'BKAS IDR'!$M$10:$M$44)</f>
        <v>0</v>
      </c>
    </row>
    <row r="1716" spans="3:6" ht="15" customHeight="1">
      <c r="C1716" s="53" t="str">
        <f>[1]Coa!B1716</f>
        <v>2102.0001.S00076</v>
      </c>
      <c r="D1716" s="1" t="str">
        <f>VLOOKUP(C1716,[1]Coa!$B$4:$C$9231,2,FALSE)</f>
        <v>SAMAFITRO</v>
      </c>
      <c r="E1716" s="573"/>
      <c r="F1716" s="573">
        <f>SUMIF('BKAS IDR'!$E$10:$E$44,$C1716,'BKAS IDR'!$M$10:$M$44)</f>
        <v>0</v>
      </c>
    </row>
    <row r="1717" spans="3:6" ht="15" customHeight="1">
      <c r="C1717" s="53" t="str">
        <f>[1]Coa!B1717</f>
        <v>2102.0001.S00077</v>
      </c>
      <c r="D1717" s="1" t="str">
        <f>VLOOKUP(C1717,[1]Coa!$B$4:$C$9231,2,FALSE)</f>
        <v>SAMATOR (SURABAYA)</v>
      </c>
      <c r="E1717" s="573"/>
      <c r="F1717" s="573">
        <f>SUMIF('BKAS IDR'!$E$10:$E$44,$C1717,'BKAS IDR'!$M$10:$M$44)</f>
        <v>0</v>
      </c>
    </row>
    <row r="1718" spans="3:6" ht="15" customHeight="1">
      <c r="C1718" s="53" t="str">
        <f>[1]Coa!B1718</f>
        <v>2102.0001.S00078</v>
      </c>
      <c r="D1718" s="1" t="str">
        <f>VLOOKUP(C1718,[1]Coa!$B$4:$C$9231,2,FALSE)</f>
        <v>SCOMI OILTOOLS</v>
      </c>
      <c r="E1718" s="573"/>
      <c r="F1718" s="573">
        <f>SUMIF('BKAS IDR'!$E$10:$E$44,$C1718,'BKAS IDR'!$M$10:$M$44)</f>
        <v>0</v>
      </c>
    </row>
    <row r="1719" spans="3:6" ht="15" customHeight="1">
      <c r="C1719" s="53" t="str">
        <f>[1]Coa!B1719</f>
        <v>2102.0001.S00079</v>
      </c>
      <c r="D1719" s="1" t="str">
        <f>VLOOKUP(C1719,[1]Coa!$B$4:$C$9231,2,FALSE)</f>
        <v>SERANG TIMUR</v>
      </c>
      <c r="E1719" s="573"/>
      <c r="F1719" s="573">
        <f>SUMIF('BKAS IDR'!$E$10:$E$44,$C1719,'BKAS IDR'!$M$10:$M$44)</f>
        <v>0</v>
      </c>
    </row>
    <row r="1720" spans="3:6" ht="15" customHeight="1">
      <c r="C1720" s="53" t="str">
        <f>[1]Coa!B1720</f>
        <v>2102.0001.S00080</v>
      </c>
      <c r="D1720" s="1" t="str">
        <f>VLOOKUP(C1720,[1]Coa!$B$4:$C$9231,2,FALSE)</f>
        <v>SHEFFIELD OFFSHORE SERVICES</v>
      </c>
      <c r="E1720" s="573"/>
      <c r="F1720" s="573">
        <f>SUMIF('BKAS IDR'!$E$10:$E$44,$C1720,'BKAS IDR'!$M$10:$M$44)</f>
        <v>0</v>
      </c>
    </row>
    <row r="1721" spans="3:6" ht="15" customHeight="1">
      <c r="C1721" s="53" t="str">
        <f>[1]Coa!B1721</f>
        <v>2102.0001.S00081</v>
      </c>
      <c r="D1721" s="1" t="str">
        <f>VLOOKUP(C1721,[1]Coa!$B$4:$C$9231,2,FALSE)</f>
        <v>SINAR MULYA (SERAGAM)</v>
      </c>
      <c r="E1721" s="573"/>
      <c r="F1721" s="573">
        <f>SUMIF('BKAS IDR'!$E$10:$E$44,$C1721,'BKAS IDR'!$M$10:$M$44)</f>
        <v>0</v>
      </c>
    </row>
    <row r="1722" spans="3:6" ht="15" customHeight="1">
      <c r="C1722" s="53" t="str">
        <f>[1]Coa!B1722</f>
        <v>2102.0001.S00082</v>
      </c>
      <c r="D1722" s="1" t="str">
        <f>VLOOKUP(C1722,[1]Coa!$B$4:$C$9231,2,FALSE)</f>
        <v>SLS BEARINDO</v>
      </c>
      <c r="E1722" s="573"/>
      <c r="F1722" s="573">
        <f>SUMIF('BKAS IDR'!$E$10:$E$44,$C1722,'BKAS IDR'!$M$10:$M$44)</f>
        <v>0</v>
      </c>
    </row>
    <row r="1723" spans="3:6" ht="15" customHeight="1">
      <c r="C1723" s="53" t="str">
        <f>[1]Coa!B1723</f>
        <v>2102.0001.S00083</v>
      </c>
      <c r="D1723" s="1" t="str">
        <f>VLOOKUP(C1723,[1]Coa!$B$4:$C$9231,2,FALSE)</f>
        <v>SOMESHA MARINE</v>
      </c>
      <c r="E1723" s="573"/>
      <c r="F1723" s="573">
        <f>SUMIF('BKAS IDR'!$E$10:$E$44,$C1723,'BKAS IDR'!$M$10:$M$44)</f>
        <v>0</v>
      </c>
    </row>
    <row r="1724" spans="3:6" ht="15" customHeight="1">
      <c r="C1724" s="53" t="str">
        <f>[1]Coa!B1724</f>
        <v>2102.0001.S00084</v>
      </c>
      <c r="D1724" s="1" t="str">
        <f>VLOOKUP(C1724,[1]Coa!$B$4:$C$9231,2,FALSE)</f>
        <v>SUCCESS BLOSSOM TRADING PTE LTD</v>
      </c>
      <c r="E1724" s="573"/>
      <c r="F1724" s="573">
        <f>SUMIF('BKAS IDR'!$E$10:$E$44,$C1724,'BKAS IDR'!$M$10:$M$44)</f>
        <v>0</v>
      </c>
    </row>
    <row r="1725" spans="3:6" ht="15" customHeight="1">
      <c r="C1725" s="53" t="str">
        <f>[1]Coa!B1725</f>
        <v>2102.0001.S00085</v>
      </c>
      <c r="D1725" s="1" t="str">
        <f>VLOOKUP(C1725,[1]Coa!$B$4:$C$9231,2,FALSE)</f>
        <v>SUMBER BAHAGIA</v>
      </c>
      <c r="E1725" s="573"/>
      <c r="F1725" s="573">
        <f>SUMIF('BKAS IDR'!$E$10:$E$44,$C1725,'BKAS IDR'!$M$10:$M$44)</f>
        <v>0</v>
      </c>
    </row>
    <row r="1726" spans="3:6" ht="15" customHeight="1">
      <c r="C1726" s="53" t="str">
        <f>[1]Coa!B1726</f>
        <v>2102.0001.S00086</v>
      </c>
      <c r="D1726" s="1" t="str">
        <f>VLOOKUP(C1726,[1]Coa!$B$4:$C$9231,2,FALSE)</f>
        <v>SUMBER SETIA ABADI</v>
      </c>
      <c r="E1726" s="573"/>
      <c r="F1726" s="573">
        <f>SUMIF('BKAS IDR'!$E$10:$E$44,$C1726,'BKAS IDR'!$M$10:$M$44)</f>
        <v>0</v>
      </c>
    </row>
    <row r="1727" spans="3:6" ht="15" customHeight="1">
      <c r="C1727" s="53" t="str">
        <f>[1]Coa!B1727</f>
        <v>2102.0001.S00087</v>
      </c>
      <c r="D1727" s="1" t="str">
        <f>VLOOKUP(C1727,[1]Coa!$B$4:$C$9231,2,FALSE)</f>
        <v>SUMBERPARTS BERINDO</v>
      </c>
      <c r="E1727" s="573"/>
      <c r="F1727" s="573">
        <f>SUMIF('BKAS IDR'!$E$10:$E$44,$C1727,'BKAS IDR'!$M$10:$M$44)</f>
        <v>0</v>
      </c>
    </row>
    <row r="1728" spans="3:6" ht="15" customHeight="1">
      <c r="C1728" s="53" t="str">
        <f>[1]Coa!B1728</f>
        <v>2102.0001.S00088</v>
      </c>
      <c r="D1728" s="1" t="str">
        <f>VLOOKUP(C1728,[1]Coa!$B$4:$C$9231,2,FALSE)</f>
        <v>SUPRA PRIMATAMA NUSANTARA</v>
      </c>
      <c r="E1728" s="573"/>
      <c r="F1728" s="573">
        <f>SUMIF('BKAS IDR'!$E$10:$E$44,$C1728,'BKAS IDR'!$M$10:$M$44)</f>
        <v>0</v>
      </c>
    </row>
    <row r="1729" spans="3:6" ht="15" customHeight="1">
      <c r="C1729" s="53" t="str">
        <f>[1]Coa!B1729</f>
        <v>2102.0001.S00089</v>
      </c>
      <c r="D1729" s="1" t="str">
        <f>VLOOKUP(C1729,[1]Coa!$B$4:$C$9231,2,FALSE)</f>
        <v>SUTINDO PROJECT INDONESIA</v>
      </c>
      <c r="E1729" s="573"/>
      <c r="F1729" s="573">
        <f>SUMIF('BKAS IDR'!$E$10:$E$44,$C1729,'BKAS IDR'!$M$10:$M$44)</f>
        <v>0</v>
      </c>
    </row>
    <row r="1730" spans="3:6" ht="15" customHeight="1">
      <c r="C1730" s="53" t="str">
        <f>[1]Coa!B1730</f>
        <v>2102.0001.S00090</v>
      </c>
      <c r="D1730" s="1" t="str">
        <f>VLOOKUP(C1730,[1]Coa!$B$4:$C$9231,2,FALSE)</f>
        <v>SWADAYA GRAHA</v>
      </c>
      <c r="E1730" s="573"/>
      <c r="F1730" s="573">
        <f>SUMIF('BKAS IDR'!$E$10:$E$44,$C1730,'BKAS IDR'!$M$10:$M$44)</f>
        <v>0</v>
      </c>
    </row>
    <row r="1731" spans="3:6" ht="15" customHeight="1">
      <c r="C1731" s="53" t="str">
        <f>[1]Coa!B1731</f>
        <v>2102.0001.S00091</v>
      </c>
      <c r="D1731" s="1" t="str">
        <f>VLOOKUP(C1731,[1]Coa!$B$4:$C$9231,2,FALSE)</f>
        <v>SYNERGY ENGINEERING</v>
      </c>
      <c r="E1731" s="573"/>
      <c r="F1731" s="573">
        <f>SUMIF('BKAS IDR'!$E$10:$E$44,$C1731,'BKAS IDR'!$M$10:$M$44)</f>
        <v>0</v>
      </c>
    </row>
    <row r="1732" spans="3:6" ht="15" customHeight="1">
      <c r="C1732" s="53" t="str">
        <f>[1]Coa!B1732</f>
        <v>2102.0001.S00093</v>
      </c>
      <c r="D1732" s="1" t="str">
        <f>VLOOKUP(C1732,[1]Coa!$B$4:$C$9231,2,FALSE)</f>
        <v>SUMI INDO KABEL</v>
      </c>
      <c r="E1732" s="573"/>
      <c r="F1732" s="573">
        <f>SUMIF('BKAS IDR'!$E$10:$E$44,$C1732,'BKAS IDR'!$M$10:$M$44)</f>
        <v>0</v>
      </c>
    </row>
    <row r="1733" spans="3:6" ht="15" customHeight="1">
      <c r="C1733" s="53" t="str">
        <f>[1]Coa!B1733</f>
        <v>2102.0001.S00094</v>
      </c>
      <c r="D1733" s="1" t="str">
        <f>VLOOKUP(C1733,[1]Coa!$B$4:$C$9231,2,FALSE)</f>
        <v>SINAR JANTUNG</v>
      </c>
      <c r="E1733" s="573"/>
      <c r="F1733" s="573">
        <f>SUMIF('BKAS IDR'!$E$10:$E$44,$C1733,'BKAS IDR'!$M$10:$M$44)</f>
        <v>0</v>
      </c>
    </row>
    <row r="1734" spans="3:6" ht="15" customHeight="1">
      <c r="C1734" s="53" t="str">
        <f>[1]Coa!B1734</f>
        <v>2102.0001.S00095</v>
      </c>
      <c r="D1734" s="1" t="str">
        <f>VLOOKUP(C1734,[1]Coa!$B$4:$C$9231,2,FALSE)</f>
        <v>Sumber Rejeki</v>
      </c>
      <c r="E1734" s="573"/>
      <c r="F1734" s="573">
        <f>SUMIF('BKAS IDR'!$E$10:$E$44,$C1734,'BKAS IDR'!$M$10:$M$44)</f>
        <v>0</v>
      </c>
    </row>
    <row r="1735" spans="3:6" ht="15" customHeight="1">
      <c r="C1735" s="53" t="str">
        <f>[1]Coa!B1735</f>
        <v>2102.0001.S00096</v>
      </c>
      <c r="D1735" s="1" t="str">
        <f>VLOOKUP(C1735,[1]Coa!$B$4:$C$9231,2,FALSE)</f>
        <v>SENTRA KOMUNIKASI PERSADA</v>
      </c>
      <c r="E1735" s="573"/>
      <c r="F1735" s="573">
        <f>SUMIF('BKAS IDR'!$E$10:$E$44,$C1735,'BKAS IDR'!$M$10:$M$44)</f>
        <v>0</v>
      </c>
    </row>
    <row r="1736" spans="3:6" ht="15" customHeight="1">
      <c r="C1736" s="53" t="str">
        <f>[1]Coa!B1736</f>
        <v>2102.0001.S00097</v>
      </c>
      <c r="D1736" s="1" t="str">
        <f>VLOOKUP(C1736,[1]Coa!$B$4:$C$9231,2,FALSE)</f>
        <v>SURYA FAJAR</v>
      </c>
      <c r="E1736" s="573"/>
      <c r="F1736" s="573">
        <f>SUMIF('BKAS IDR'!$E$10:$E$44,$C1736,'BKAS IDR'!$M$10:$M$44)</f>
        <v>0</v>
      </c>
    </row>
    <row r="1737" spans="3:6" ht="15" customHeight="1">
      <c r="C1737" s="53" t="str">
        <f>[1]Coa!B1737</f>
        <v>2102.0001.S00098</v>
      </c>
      <c r="D1737" s="1" t="str">
        <f>VLOOKUP(C1737,[1]Coa!$B$4:$C$9231,2,FALSE)</f>
        <v>SUMIYOSHI ENGINEERING PTE LTD</v>
      </c>
      <c r="E1737" s="573"/>
      <c r="F1737" s="573">
        <f>SUMIF('BKAS IDR'!$E$10:$E$44,$C1737,'BKAS IDR'!$M$10:$M$44)</f>
        <v>0</v>
      </c>
    </row>
    <row r="1738" spans="3:6" ht="15" customHeight="1">
      <c r="C1738" s="53" t="str">
        <f>[1]Coa!B1738</f>
        <v>2102.0001.S00099</v>
      </c>
      <c r="D1738" s="1" t="str">
        <f>VLOOKUP(C1738,[1]Coa!$B$4:$C$9231,2,FALSE)</f>
        <v>SIGIT. W</v>
      </c>
      <c r="E1738" s="573"/>
      <c r="F1738" s="573">
        <f>SUMIF('BKAS IDR'!$E$10:$E$44,$C1738,'BKAS IDR'!$M$10:$M$44)</f>
        <v>0</v>
      </c>
    </row>
    <row r="1739" spans="3:6" ht="15" customHeight="1">
      <c r="C1739" s="53" t="str">
        <f>[1]Coa!B1739</f>
        <v>2102.0001.S00100</v>
      </c>
      <c r="D1739" s="1" t="str">
        <f>VLOOKUP(C1739,[1]Coa!$B$4:$C$9231,2,FALSE)</f>
        <v>SAMUDERA ENGINEERING RIAU</v>
      </c>
      <c r="E1739" s="573"/>
      <c r="F1739" s="573">
        <f>SUMIF('BKAS IDR'!$E$10:$E$44,$C1739,'BKAS IDR'!$M$10:$M$44)</f>
        <v>0</v>
      </c>
    </row>
    <row r="1740" spans="3:6" ht="15" customHeight="1">
      <c r="C1740" s="53" t="str">
        <f>[1]Coa!B1740</f>
        <v>2102.0001.S00101</v>
      </c>
      <c r="D1740" s="1" t="str">
        <f>VLOOKUP(C1740,[1]Coa!$B$4:$C$9231,2,FALSE)</f>
        <v>SUN</v>
      </c>
      <c r="E1740" s="573"/>
      <c r="F1740" s="573">
        <f>SUMIF('BKAS IDR'!$E$10:$E$44,$C1740,'BKAS IDR'!$M$10:$M$44)</f>
        <v>0</v>
      </c>
    </row>
    <row r="1741" spans="3:6" ht="15" customHeight="1">
      <c r="C1741" s="53" t="str">
        <f>[1]Coa!B1741</f>
        <v>2102.0001.S00102</v>
      </c>
      <c r="D1741" s="1" t="str">
        <f>VLOOKUP(C1741,[1]Coa!$B$4:$C$9231,2,FALSE)</f>
        <v>SUYANTO</v>
      </c>
      <c r="E1741" s="573"/>
      <c r="F1741" s="573">
        <f>SUMIF('BKAS IDR'!$E$10:$E$44,$C1741,'BKAS IDR'!$M$10:$M$44)</f>
        <v>0</v>
      </c>
    </row>
    <row r="1742" spans="3:6" ht="15" customHeight="1">
      <c r="C1742" s="53" t="str">
        <f>[1]Coa!B1742</f>
        <v>2102.0001.S00103</v>
      </c>
      <c r="D1742" s="1" t="str">
        <f>VLOOKUP(C1742,[1]Coa!$B$4:$C$9231,2,FALSE)</f>
        <v>SETIA USAHA PTE LTD</v>
      </c>
      <c r="E1742" s="573"/>
      <c r="F1742" s="573">
        <f>SUMIF('BKAS IDR'!$E$10:$E$44,$C1742,'BKAS IDR'!$M$10:$M$44)</f>
        <v>0</v>
      </c>
    </row>
    <row r="1743" spans="3:6" ht="15" customHeight="1">
      <c r="C1743" s="53" t="str">
        <f>[1]Coa!B1743</f>
        <v>2102.0001.S00104</v>
      </c>
      <c r="D1743" s="1" t="str">
        <f>VLOOKUP(C1743,[1]Coa!$B$4:$C$9231,2,FALSE)</f>
        <v>SHINSHO CORPORATION</v>
      </c>
      <c r="E1743" s="573"/>
      <c r="F1743" s="573">
        <f>SUMIF('BKAS IDR'!$E$10:$E$44,$C1743,'BKAS IDR'!$M$10:$M$44)</f>
        <v>0</v>
      </c>
    </row>
    <row r="1744" spans="3:6" ht="15" customHeight="1">
      <c r="C1744" s="53" t="str">
        <f>[1]Coa!B1744</f>
        <v>2102.0001.S00105</v>
      </c>
      <c r="D1744" s="1" t="str">
        <f>VLOOKUP(C1744,[1]Coa!$B$4:$C$9231,2,FALSE)</f>
        <v>SINAR SAKTI INDONESIA</v>
      </c>
      <c r="E1744" s="573"/>
      <c r="F1744" s="573">
        <f>SUMIF('BKAS IDR'!$E$10:$E$44,$C1744,'BKAS IDR'!$M$10:$M$44)</f>
        <v>0</v>
      </c>
    </row>
    <row r="1745" spans="3:6" ht="15" customHeight="1">
      <c r="C1745" s="53" t="str">
        <f>[1]Coa!B1745</f>
        <v>2102.0001.S00106</v>
      </c>
      <c r="D1745" s="1" t="str">
        <f>VLOOKUP(C1745,[1]Coa!$B$4:$C$9231,2,FALSE)</f>
        <v>SWADHARMA BAKTI</v>
      </c>
      <c r="E1745" s="573"/>
      <c r="F1745" s="573">
        <f>SUMIF('BKAS IDR'!$E$10:$E$44,$C1745,'BKAS IDR'!$M$10:$M$44)</f>
        <v>0</v>
      </c>
    </row>
    <row r="1746" spans="3:6" ht="15" customHeight="1">
      <c r="C1746" s="53" t="str">
        <f>[1]Coa!B1746</f>
        <v>2102.0001.S00107</v>
      </c>
      <c r="D1746" s="1" t="str">
        <f>VLOOKUP(C1746,[1]Coa!$B$4:$C$9231,2,FALSE)</f>
        <v>SENA SATWIKA</v>
      </c>
      <c r="E1746" s="573"/>
      <c r="F1746" s="573">
        <f>SUMIF('BKAS IDR'!$E$10:$E$44,$C1746,'BKAS IDR'!$M$10:$M$44)</f>
        <v>0</v>
      </c>
    </row>
    <row r="1747" spans="3:6" ht="15" customHeight="1">
      <c r="C1747" s="53" t="str">
        <f>[1]Coa!B1747</f>
        <v>2102.0001.S00110</v>
      </c>
      <c r="D1747" s="1" t="str">
        <f>VLOOKUP(C1747,[1]Coa!$B$4:$C$9231,2,FALSE)</f>
        <v>SALEM TUBE</v>
      </c>
      <c r="E1747" s="573"/>
      <c r="F1747" s="573">
        <f>SUMIF('BKAS IDR'!$E$10:$E$44,$C1747,'BKAS IDR'!$M$10:$M$44)</f>
        <v>0</v>
      </c>
    </row>
    <row r="1748" spans="3:6" ht="15" customHeight="1">
      <c r="C1748" s="53" t="str">
        <f>[1]Coa!B1748</f>
        <v>2102.0001.S00111</v>
      </c>
      <c r="D1748" s="1" t="str">
        <f>VLOOKUP(C1748,[1]Coa!$B$4:$C$9231,2,FALSE)</f>
        <v>SINAR MANDAU ABADI</v>
      </c>
      <c r="E1748" s="573"/>
      <c r="F1748" s="573">
        <f>SUMIF('BKAS IDR'!$E$10:$E$44,$C1748,'BKAS IDR'!$M$10:$M$44)</f>
        <v>0</v>
      </c>
    </row>
    <row r="1749" spans="3:6" ht="15" customHeight="1">
      <c r="C1749" s="53" t="str">
        <f>[1]Coa!B1749</f>
        <v>2102.0001.S00112</v>
      </c>
      <c r="D1749" s="1" t="str">
        <f>VLOOKUP(C1749,[1]Coa!$B$4:$C$9231,2,FALSE)</f>
        <v>SAMATOR (BEKASI)</v>
      </c>
      <c r="E1749" s="573"/>
      <c r="F1749" s="573">
        <f>SUMIF('BKAS IDR'!$E$10:$E$44,$C1749,'BKAS IDR'!$M$10:$M$44)</f>
        <v>0</v>
      </c>
    </row>
    <row r="1750" spans="3:6" ht="15" customHeight="1">
      <c r="C1750" s="53" t="str">
        <f>[1]Coa!B1750</f>
        <v>2102.0001.S00113</v>
      </c>
      <c r="D1750" s="1" t="str">
        <f>VLOOKUP(C1750,[1]Coa!$B$4:$C$9231,2,FALSE)</f>
        <v>SERTCO QUALITY</v>
      </c>
      <c r="E1750" s="573"/>
      <c r="F1750" s="573">
        <f>SUMIF('BKAS IDR'!$E$10:$E$44,$C1750,'BKAS IDR'!$M$10:$M$44)</f>
        <v>0</v>
      </c>
    </row>
    <row r="1751" spans="3:6" ht="15" customHeight="1">
      <c r="C1751" s="53" t="str">
        <f>[1]Coa!B1751</f>
        <v>2102.0001.S00114</v>
      </c>
      <c r="D1751" s="1" t="str">
        <f>VLOOKUP(C1751,[1]Coa!$B$4:$C$9231,2,FALSE)</f>
        <v>SARANA MITRA SADAYA</v>
      </c>
      <c r="E1751" s="573"/>
      <c r="F1751" s="573">
        <f>SUMIF('BKAS IDR'!$E$10:$E$44,$C1751,'BKAS IDR'!$M$10:$M$44)</f>
        <v>0</v>
      </c>
    </row>
    <row r="1752" spans="3:6" ht="15" customHeight="1">
      <c r="C1752" s="53" t="str">
        <f>[1]Coa!B1752</f>
        <v>2102.0001.S00115</v>
      </c>
      <c r="D1752" s="1" t="str">
        <f>VLOOKUP(C1752,[1]Coa!$B$4:$C$9231,2,FALSE)</f>
        <v>SAMUDRA INDONESIA</v>
      </c>
      <c r="E1752" s="573"/>
      <c r="F1752" s="573">
        <f>SUMIF('BKAS IDR'!$E$10:$E$44,$C1752,'BKAS IDR'!$M$10:$M$44)</f>
        <v>0</v>
      </c>
    </row>
    <row r="1753" spans="3:6" ht="15" customHeight="1">
      <c r="C1753" s="53" t="str">
        <f>[1]Coa!B1753</f>
        <v>2102.0001.S00116</v>
      </c>
      <c r="D1753" s="1" t="str">
        <f>VLOOKUP(C1753,[1]Coa!$B$4:$C$9231,2,FALSE)</f>
        <v>SARANA SEJAHTERA KURNIA</v>
      </c>
      <c r="E1753" s="573"/>
      <c r="F1753" s="573">
        <f>SUMIF('BKAS IDR'!$E$10:$E$44,$C1753,'BKAS IDR'!$M$10:$M$44)</f>
        <v>0</v>
      </c>
    </row>
    <row r="1754" spans="3:6" ht="15" customHeight="1">
      <c r="C1754" s="53" t="str">
        <f>[1]Coa!B1754</f>
        <v>2102.0001.S00117</v>
      </c>
      <c r="D1754" s="1" t="str">
        <f>VLOOKUP(C1754,[1]Coa!$B$4:$C$9231,2,FALSE)</f>
        <v>SHANDONG ELECTRIC POWER CONSTRUCTION</v>
      </c>
      <c r="E1754" s="573"/>
      <c r="F1754" s="573">
        <f>SUMIF('BKAS IDR'!$E$10:$E$44,$C1754,'BKAS IDR'!$M$10:$M$44)</f>
        <v>0</v>
      </c>
    </row>
    <row r="1755" spans="3:6" ht="15" customHeight="1">
      <c r="C1755" s="53" t="str">
        <f>[1]Coa!B1755</f>
        <v>2102.0001.S00118</v>
      </c>
      <c r="D1755" s="1" t="str">
        <f>VLOOKUP(C1755,[1]Coa!$B$4:$C$9231,2,FALSE)</f>
        <v>SERIMAX SOUTH ASIA PTE LTD</v>
      </c>
      <c r="E1755" s="573"/>
      <c r="F1755" s="573">
        <f>SUMIF('BKAS IDR'!$E$10:$E$44,$C1755,'BKAS IDR'!$M$10:$M$44)</f>
        <v>0</v>
      </c>
    </row>
    <row r="1756" spans="3:6" ht="15" customHeight="1">
      <c r="C1756" s="53" t="str">
        <f>[1]Coa!B1756</f>
        <v>2102.0001.S00119</v>
      </c>
      <c r="D1756" s="1" t="str">
        <f>VLOOKUP(C1756,[1]Coa!$B$4:$C$9231,2,FALSE)</f>
        <v>SUMBER ANUGERAH</v>
      </c>
      <c r="E1756" s="573"/>
      <c r="F1756" s="573">
        <f>SUMIF('BKAS IDR'!$E$10:$E$44,$C1756,'BKAS IDR'!$M$10:$M$44)</f>
        <v>0</v>
      </c>
    </row>
    <row r="1757" spans="3:6" ht="15" customHeight="1">
      <c r="C1757" s="53" t="str">
        <f>[1]Coa!B1757</f>
        <v>2102.0001.S00120</v>
      </c>
      <c r="D1757" s="1" t="str">
        <f>VLOOKUP(C1757,[1]Coa!$B$4:$C$9231,2,FALSE)</f>
        <v>SERASI AUTO RAYA ( TRAC - JEMURSARI )</v>
      </c>
      <c r="E1757" s="573"/>
      <c r="F1757" s="573">
        <f>SUMIF('BKAS IDR'!$E$10:$E$44,$C1757,'BKAS IDR'!$M$10:$M$44)</f>
        <v>0</v>
      </c>
    </row>
    <row r="1758" spans="3:6" ht="15" customHeight="1">
      <c r="C1758" s="53" t="str">
        <f>[1]Coa!B1758</f>
        <v>2102.0001.S00121</v>
      </c>
      <c r="D1758" s="1" t="str">
        <f>VLOOKUP(C1758,[1]Coa!$B$4:$C$9231,2,FALSE)</f>
        <v>SUCOFINDO, PT (CILEGON)</v>
      </c>
      <c r="E1758" s="573"/>
      <c r="F1758" s="573">
        <f>SUMIF('BKAS IDR'!$E$10:$E$44,$C1758,'BKAS IDR'!$M$10:$M$44)</f>
        <v>0</v>
      </c>
    </row>
    <row r="1759" spans="3:6" ht="15" customHeight="1">
      <c r="C1759" s="53" t="str">
        <f>[1]Coa!B1759</f>
        <v>2102.0001.S00122</v>
      </c>
      <c r="D1759" s="1" t="str">
        <f>VLOOKUP(C1759,[1]Coa!$B$4:$C$9231,2,FALSE)</f>
        <v>SAMSON TIARA</v>
      </c>
      <c r="E1759" s="573"/>
      <c r="F1759" s="573">
        <f>SUMIF('BKAS IDR'!$E$10:$E$44,$C1759,'BKAS IDR'!$M$10:$M$44)</f>
        <v>0</v>
      </c>
    </row>
    <row r="1760" spans="3:6" ht="15" customHeight="1">
      <c r="C1760" s="53" t="str">
        <f>[1]Coa!B1760</f>
        <v>2102.0001.S00123</v>
      </c>
      <c r="D1760" s="1" t="str">
        <f>VLOOKUP(C1760,[1]Coa!$B$4:$C$9231,2,FALSE)</f>
        <v>SINAR MAS SAKTI</v>
      </c>
      <c r="E1760" s="573"/>
      <c r="F1760" s="573">
        <f>SUMIF('BKAS IDR'!$E$10:$E$44,$C1760,'BKAS IDR'!$M$10:$M$44)</f>
        <v>0</v>
      </c>
    </row>
    <row r="1761" spans="3:6" ht="15" customHeight="1">
      <c r="C1761" s="53" t="str">
        <f>[1]Coa!B1761</f>
        <v>2102.0001.S00124</v>
      </c>
      <c r="D1761" s="1" t="str">
        <f>VLOOKUP(C1761,[1]Coa!$B$4:$C$9231,2,FALSE)</f>
        <v>SERASI AUTORAYA ( TRAC - BEKASI )</v>
      </c>
      <c r="E1761" s="573"/>
      <c r="F1761" s="573">
        <f>SUMIF('BKAS IDR'!$E$10:$E$44,$C1761,'BKAS IDR'!$M$10:$M$44)</f>
        <v>0</v>
      </c>
    </row>
    <row r="1762" spans="3:6" ht="15" customHeight="1">
      <c r="C1762" s="53" t="str">
        <f>[1]Coa!B1762</f>
        <v>2102.0001.S00125</v>
      </c>
      <c r="D1762" s="1" t="str">
        <f>VLOOKUP(C1762,[1]Coa!$B$4:$C$9231,2,FALSE)</f>
        <v>SUCOFINDO (PEKAN BARU)</v>
      </c>
      <c r="E1762" s="573"/>
      <c r="F1762" s="573">
        <f>SUMIF('BKAS IDR'!$E$10:$E$44,$C1762,'BKAS IDR'!$M$10:$M$44)</f>
        <v>0</v>
      </c>
    </row>
    <row r="1763" spans="3:6" ht="15" customHeight="1">
      <c r="C1763" s="53" t="str">
        <f>[1]Coa!B1763</f>
        <v>2102.0001.S00126</v>
      </c>
      <c r="D1763" s="1" t="str">
        <f>VLOOKUP(C1763,[1]Coa!$B$4:$C$9231,2,FALSE)</f>
        <v>SAH &amp; REKAN</v>
      </c>
      <c r="E1763" s="573"/>
      <c r="F1763" s="573">
        <f>SUMIF('BKAS IDR'!$E$10:$E$44,$C1763,'BKAS IDR'!$M$10:$M$44)</f>
        <v>0</v>
      </c>
    </row>
    <row r="1764" spans="3:6" ht="15" customHeight="1">
      <c r="C1764" s="53" t="str">
        <f>[1]Coa!B1764</f>
        <v>2102.0001.S00127</v>
      </c>
      <c r="D1764" s="1" t="str">
        <f>VLOOKUP(C1764,[1]Coa!$B$4:$C$9231,2,FALSE)</f>
        <v>SENTRATEK ADIMITRA</v>
      </c>
      <c r="E1764" s="573"/>
      <c r="F1764" s="573">
        <f>SUMIF('BKAS IDR'!$E$10:$E$44,$C1764,'BKAS IDR'!$M$10:$M$44)</f>
        <v>0</v>
      </c>
    </row>
    <row r="1765" spans="3:6" ht="15" customHeight="1">
      <c r="C1765" s="53" t="str">
        <f>[1]Coa!B1765</f>
        <v>2102.0001.S00128</v>
      </c>
      <c r="D1765" s="1" t="str">
        <f>VLOOKUP(C1765,[1]Coa!$B$4:$C$9231,2,FALSE)</f>
        <v>SINAR BINTANG COMPUTER</v>
      </c>
      <c r="E1765" s="573"/>
      <c r="F1765" s="573">
        <f>SUMIF('BKAS IDR'!$E$10:$E$44,$C1765,'BKAS IDR'!$M$10:$M$44)</f>
        <v>0</v>
      </c>
    </row>
    <row r="1766" spans="3:6" ht="15" customHeight="1">
      <c r="C1766" s="53" t="str">
        <f>[1]Coa!B1766</f>
        <v>2102.0001.S00129</v>
      </c>
      <c r="D1766" s="1" t="str">
        <f>VLOOKUP(C1766,[1]Coa!$B$4:$C$9231,2,FALSE)</f>
        <v>SERASI AUTO RAYA (CABANG SUDIRMAN)</v>
      </c>
      <c r="E1766" s="573"/>
      <c r="F1766" s="573">
        <f>SUMIF('BKAS IDR'!$E$10:$E$44,$C1766,'BKAS IDR'!$M$10:$M$44)</f>
        <v>0</v>
      </c>
    </row>
    <row r="1767" spans="3:6" ht="15" customHeight="1">
      <c r="C1767" s="53" t="str">
        <f>[1]Coa!B1767</f>
        <v>2102.0001.S00130</v>
      </c>
      <c r="D1767" s="1" t="str">
        <f>VLOOKUP(C1767,[1]Coa!$B$4:$C$9231,2,FALSE)</f>
        <v>SENTRA MULTIGAS UTAMA</v>
      </c>
      <c r="E1767" s="573"/>
      <c r="F1767" s="573">
        <f>SUMIF('BKAS IDR'!$E$10:$E$44,$C1767,'BKAS IDR'!$M$10:$M$44)</f>
        <v>0</v>
      </c>
    </row>
    <row r="1768" spans="3:6" ht="15" customHeight="1">
      <c r="C1768" s="53" t="str">
        <f>[1]Coa!B1768</f>
        <v>2102.0001.S00131</v>
      </c>
      <c r="D1768" s="1" t="str">
        <f>VLOOKUP(C1768,[1]Coa!$B$4:$C$9231,2,FALSE)</f>
        <v>SUMBER ALAM MAKMUR</v>
      </c>
      <c r="E1768" s="573"/>
      <c r="F1768" s="573">
        <f>SUMIF('BKAS IDR'!$E$10:$E$44,$C1768,'BKAS IDR'!$M$10:$M$44)</f>
        <v>0</v>
      </c>
    </row>
    <row r="1769" spans="3:6" ht="15" customHeight="1">
      <c r="C1769" s="53" t="str">
        <f>[1]Coa!B1769</f>
        <v>2102.0001.S00132</v>
      </c>
      <c r="D1769" s="1" t="str">
        <f>VLOOKUP(C1769,[1]Coa!$B$4:$C$9231,2,FALSE)</f>
        <v>SCHENKER PETROLOG UTAMA</v>
      </c>
      <c r="E1769" s="573"/>
      <c r="F1769" s="573">
        <f>SUMIF('BKAS IDR'!$E$10:$E$44,$C1769,'BKAS IDR'!$M$10:$M$44)</f>
        <v>0</v>
      </c>
    </row>
    <row r="1770" spans="3:6" ht="15" customHeight="1">
      <c r="C1770" s="53" t="str">
        <f>[1]Coa!B1770</f>
        <v>2102.0001.S00133</v>
      </c>
      <c r="D1770" s="1" t="str">
        <f>VLOOKUP(C1770,[1]Coa!$B$4:$C$9231,2,FALSE)</f>
        <v>SUGINO MACHINES PTE LTD</v>
      </c>
      <c r="E1770" s="573"/>
      <c r="F1770" s="573">
        <f>SUMIF('BKAS IDR'!$E$10:$E$44,$C1770,'BKAS IDR'!$M$10:$M$44)</f>
        <v>0</v>
      </c>
    </row>
    <row r="1771" spans="3:6" ht="15" customHeight="1">
      <c r="C1771" s="53" t="str">
        <f>[1]Coa!B1771</f>
        <v>2102.0001.S00134</v>
      </c>
      <c r="D1771" s="1" t="str">
        <f>VLOOKUP(C1771,[1]Coa!$B$4:$C$9231,2,FALSE)</f>
        <v>SHANGHAI RESEARCH INSTITUTE OF CHEMICAL</v>
      </c>
      <c r="E1771" s="573"/>
      <c r="F1771" s="573">
        <f>SUMIF('BKAS IDR'!$E$10:$E$44,$C1771,'BKAS IDR'!$M$10:$M$44)</f>
        <v>0</v>
      </c>
    </row>
    <row r="1772" spans="3:6" ht="15" customHeight="1">
      <c r="C1772" s="53" t="str">
        <f>[1]Coa!B1772</f>
        <v>2102.0001.S00135</v>
      </c>
      <c r="D1772" s="1" t="str">
        <f>VLOOKUP(C1772,[1]Coa!$B$4:$C$9231,2,FALSE)</f>
        <v>SUN GLOBAL LOGISTICS (M) S/B</v>
      </c>
      <c r="E1772" s="573"/>
      <c r="F1772" s="573">
        <f>SUMIF('BKAS IDR'!$E$10:$E$44,$C1772,'BKAS IDR'!$M$10:$M$44)</f>
        <v>0</v>
      </c>
    </row>
    <row r="1773" spans="3:6" ht="15" customHeight="1">
      <c r="C1773" s="53" t="str">
        <f>[1]Coa!B1773</f>
        <v>2102.0001.S00136</v>
      </c>
      <c r="D1773" s="1" t="str">
        <f>VLOOKUP(C1773,[1]Coa!$B$4:$C$9231,2,FALSE)</f>
        <v>SINAR PUTRA JAYA</v>
      </c>
      <c r="E1773" s="573"/>
      <c r="F1773" s="573">
        <f>SUMIF('BKAS IDR'!$E$10:$E$44,$C1773,'BKAS IDR'!$M$10:$M$44)</f>
        <v>0</v>
      </c>
    </row>
    <row r="1774" spans="3:6" ht="15" customHeight="1">
      <c r="C1774" s="53" t="str">
        <f>[1]Coa!B1774</f>
        <v>2102.0001.S00137</v>
      </c>
      <c r="D1774" s="1" t="str">
        <f>VLOOKUP(C1774,[1]Coa!$B$4:$C$9231,2,FALSE)</f>
        <v>SINMA SHIPPING LINE</v>
      </c>
      <c r="E1774" s="573"/>
      <c r="F1774" s="573">
        <f>SUMIF('BKAS IDR'!$E$10:$E$44,$C1774,'BKAS IDR'!$M$10:$M$44)</f>
        <v>0</v>
      </c>
    </row>
    <row r="1775" spans="3:6" ht="15" customHeight="1">
      <c r="C1775" s="53" t="str">
        <f>[1]Coa!B1775</f>
        <v>2102.0001.S00138</v>
      </c>
      <c r="D1775" s="1" t="str">
        <f>VLOOKUP(C1775,[1]Coa!$B$4:$C$9231,2,FALSE)</f>
        <v>SEAGULL MARINE</v>
      </c>
      <c r="E1775" s="573"/>
      <c r="F1775" s="573">
        <f>SUMIF('BKAS IDR'!$E$10:$E$44,$C1775,'BKAS IDR'!$M$10:$M$44)</f>
        <v>0</v>
      </c>
    </row>
    <row r="1776" spans="3:6" ht="15" customHeight="1">
      <c r="C1776" s="53" t="str">
        <f>[1]Coa!B1776</f>
        <v>2102.0001.S00139</v>
      </c>
      <c r="D1776" s="1" t="str">
        <f>VLOOKUP(C1776,[1]Coa!$B$4:$C$9231,2,FALSE)</f>
        <v>SUKA JAYA</v>
      </c>
      <c r="E1776" s="573"/>
      <c r="F1776" s="573">
        <f>SUMIF('BKAS IDR'!$E$10:$E$44,$C1776,'BKAS IDR'!$M$10:$M$44)</f>
        <v>0</v>
      </c>
    </row>
    <row r="1777" spans="3:6" ht="15" customHeight="1">
      <c r="C1777" s="53" t="str">
        <f>[1]Coa!B1777</f>
        <v>2102.0001.S00140</v>
      </c>
      <c r="D1777" s="1" t="str">
        <f>VLOOKUP(C1777,[1]Coa!$B$4:$C$9231,2,FALSE)</f>
        <v>SUNWAY MARKETING (S) PTE. LTD</v>
      </c>
      <c r="E1777" s="573"/>
      <c r="F1777" s="573">
        <f>SUMIF('BKAS IDR'!$E$10:$E$44,$C1777,'BKAS IDR'!$M$10:$M$44)</f>
        <v>0</v>
      </c>
    </row>
    <row r="1778" spans="3:6" ht="15" customHeight="1">
      <c r="C1778" s="53" t="str">
        <f>[1]Coa!B1778</f>
        <v>2102.0001.S00141</v>
      </c>
      <c r="D1778" s="1" t="str">
        <f>VLOOKUP(C1778,[1]Coa!$B$4:$C$9231,2,FALSE)</f>
        <v>SPRAYING SYSTEM INDONESIA</v>
      </c>
      <c r="E1778" s="573"/>
      <c r="F1778" s="573">
        <f>SUMIF('BKAS IDR'!$E$10:$E$44,$C1778,'BKAS IDR'!$M$10:$M$44)</f>
        <v>0</v>
      </c>
    </row>
    <row r="1779" spans="3:6" ht="15" customHeight="1">
      <c r="C1779" s="53" t="str">
        <f>[1]Coa!B1779</f>
        <v>2102.0001.S00142</v>
      </c>
      <c r="D1779" s="1" t="str">
        <f>VLOOKUP(C1779,[1]Coa!$B$4:$C$9231,2,FALSE)</f>
        <v>SAMATOR GAS INDUSTRI (SUMUT)</v>
      </c>
      <c r="E1779" s="573"/>
      <c r="F1779" s="573">
        <f>SUMIF('BKAS IDR'!$E$10:$E$44,$C1779,'BKAS IDR'!$M$10:$M$44)</f>
        <v>0</v>
      </c>
    </row>
    <row r="1780" spans="3:6" ht="15" customHeight="1">
      <c r="C1780" s="53" t="str">
        <f>[1]Coa!B1780</f>
        <v>2102.0001.S00143</v>
      </c>
      <c r="D1780" s="1" t="str">
        <f>VLOOKUP(C1780,[1]Coa!$B$4:$C$9231,2,FALSE)</f>
        <v>SEVEN BACHRI</v>
      </c>
      <c r="E1780" s="573"/>
      <c r="F1780" s="573">
        <f>SUMIF('BKAS IDR'!$E$10:$E$44,$C1780,'BKAS IDR'!$M$10:$M$44)</f>
        <v>0</v>
      </c>
    </row>
    <row r="1781" spans="3:6" ht="15" customHeight="1">
      <c r="C1781" s="53" t="str">
        <f>[1]Coa!B1781</f>
        <v>2102.0001.S00144</v>
      </c>
      <c r="D1781" s="1" t="str">
        <f>VLOOKUP(C1781,[1]Coa!$B$4:$C$9231,2,FALSE)</f>
        <v>SEATRONICS PTE LTD</v>
      </c>
      <c r="E1781" s="573"/>
      <c r="F1781" s="573">
        <f>SUMIF('BKAS IDR'!$E$10:$E$44,$C1781,'BKAS IDR'!$M$10:$M$44)</f>
        <v>0</v>
      </c>
    </row>
    <row r="1782" spans="3:6" ht="15" customHeight="1">
      <c r="C1782" s="53" t="str">
        <f>[1]Coa!B1782</f>
        <v>2102.0001.S00145</v>
      </c>
      <c r="D1782" s="1" t="str">
        <f>VLOOKUP(C1782,[1]Coa!$B$4:$C$9231,2,FALSE)</f>
        <v>SAMUDERA SHIPPING SERVICES</v>
      </c>
      <c r="E1782" s="573"/>
      <c r="F1782" s="573">
        <f>SUMIF('BKAS IDR'!$E$10:$E$44,$C1782,'BKAS IDR'!$M$10:$M$44)</f>
        <v>0</v>
      </c>
    </row>
    <row r="1783" spans="3:6" ht="15" customHeight="1">
      <c r="C1783" s="53" t="str">
        <f>[1]Coa!B1783</f>
        <v>2102.0001.S00146</v>
      </c>
      <c r="D1783" s="1" t="str">
        <f>VLOOKUP(C1783,[1]Coa!$B$4:$C$9231,2,FALSE)</f>
        <v>SHABUUR AMANAH BERTUAH</v>
      </c>
      <c r="E1783" s="573"/>
      <c r="F1783" s="573">
        <f>SUMIF('BKAS IDR'!$E$10:$E$44,$C1783,'BKAS IDR'!$M$10:$M$44)</f>
        <v>0</v>
      </c>
    </row>
    <row r="1784" spans="3:6" ht="15" customHeight="1">
      <c r="C1784" s="53" t="str">
        <f>[1]Coa!B1784</f>
        <v>2102.0001.S00147</v>
      </c>
      <c r="D1784" s="1" t="str">
        <f>VLOOKUP(C1784,[1]Coa!$B$4:$C$9231,2,FALSE)</f>
        <v>SANDMEYER STEEL COMPANY</v>
      </c>
      <c r="E1784" s="573"/>
      <c r="F1784" s="573">
        <f>SUMIF('BKAS IDR'!$E$10:$E$44,$C1784,'BKAS IDR'!$M$10:$M$44)</f>
        <v>0</v>
      </c>
    </row>
    <row r="1785" spans="3:6" ht="15" customHeight="1">
      <c r="C1785" s="53" t="str">
        <f>[1]Coa!B1785</f>
        <v>2102.0001.S00148</v>
      </c>
      <c r="D1785" s="1" t="str">
        <f>VLOOKUP(C1785,[1]Coa!$B$4:$C$9231,2,FALSE)</f>
        <v>SINAR MATAHARI KALBAR</v>
      </c>
      <c r="E1785" s="573"/>
      <c r="F1785" s="573">
        <f>SUMIF('BKAS IDR'!$E$10:$E$44,$C1785,'BKAS IDR'!$M$10:$M$44)</f>
        <v>0</v>
      </c>
    </row>
    <row r="1786" spans="3:6" ht="15" customHeight="1">
      <c r="C1786" s="53" t="str">
        <f>[1]Coa!B1786</f>
        <v>2102.0001.S00149</v>
      </c>
      <c r="D1786" s="1" t="str">
        <f>VLOOKUP(C1786,[1]Coa!$B$4:$C$9231,2,FALSE)</f>
        <v>SINAR SURYA LESTARI</v>
      </c>
      <c r="E1786" s="573"/>
      <c r="F1786" s="573">
        <f>SUMIF('BKAS IDR'!$E$10:$E$44,$C1786,'BKAS IDR'!$M$10:$M$44)</f>
        <v>0</v>
      </c>
    </row>
    <row r="1787" spans="3:6" ht="15" customHeight="1">
      <c r="C1787" s="53" t="str">
        <f>[1]Coa!B1787</f>
        <v>2102.0001.S00150</v>
      </c>
      <c r="D1787" s="1" t="str">
        <f>VLOOKUP(C1787,[1]Coa!$B$4:$C$9231,2,FALSE)</f>
        <v>SRIKAYA PUTRA MAS</v>
      </c>
      <c r="E1787" s="573"/>
      <c r="F1787" s="573">
        <f>SUMIF('BKAS IDR'!$E$10:$E$44,$C1787,'BKAS IDR'!$M$10:$M$44)</f>
        <v>0</v>
      </c>
    </row>
    <row r="1788" spans="3:6" ht="15" customHeight="1">
      <c r="C1788" s="53" t="str">
        <f>[1]Coa!B1788</f>
        <v>2102.0001.S00151</v>
      </c>
      <c r="D1788" s="1" t="str">
        <f>VLOOKUP(C1788,[1]Coa!$B$4:$C$9231,2,FALSE)</f>
        <v>SUBUR MAKMUR</v>
      </c>
      <c r="E1788" s="573"/>
      <c r="F1788" s="573">
        <f>SUMIF('BKAS IDR'!$E$10:$E$44,$C1788,'BKAS IDR'!$M$10:$M$44)</f>
        <v>0</v>
      </c>
    </row>
    <row r="1789" spans="3:6" ht="15" customHeight="1">
      <c r="C1789" s="53" t="str">
        <f>[1]Coa!B1789</f>
        <v>2102.0001.S00152</v>
      </c>
      <c r="D1789" s="1" t="str">
        <f>VLOOKUP(C1789,[1]Coa!$B$4:$C$9231,2,FALSE)</f>
        <v>SUHEMI</v>
      </c>
      <c r="E1789" s="573"/>
      <c r="F1789" s="573">
        <f>SUMIF('BKAS IDR'!$E$10:$E$44,$C1789,'BKAS IDR'!$M$10:$M$44)</f>
        <v>0</v>
      </c>
    </row>
    <row r="1790" spans="3:6" ht="15" customHeight="1">
      <c r="C1790" s="53" t="str">
        <f>[1]Coa!B1790</f>
        <v>2102.0001.S00153</v>
      </c>
      <c r="D1790" s="1" t="str">
        <f>VLOOKUP(C1790,[1]Coa!$B$4:$C$9231,2,FALSE)</f>
        <v>SUKSES PRIMA INDOPERSADA</v>
      </c>
      <c r="E1790" s="573"/>
      <c r="F1790" s="573">
        <f>SUMIF('BKAS IDR'!$E$10:$E$44,$C1790,'BKAS IDR'!$M$10:$M$44)</f>
        <v>0</v>
      </c>
    </row>
    <row r="1791" spans="3:6" ht="15" customHeight="1">
      <c r="C1791" s="53" t="str">
        <f>[1]Coa!B1791</f>
        <v>2102.0001.S00154</v>
      </c>
      <c r="D1791" s="1" t="str">
        <f>VLOOKUP(C1791,[1]Coa!$B$4:$C$9231,2,FALSE)</f>
        <v>SWIBER OFFSHORE</v>
      </c>
      <c r="E1791" s="573"/>
      <c r="F1791" s="573">
        <f>SUMIF('BKAS IDR'!$E$10:$E$44,$C1791,'BKAS IDR'!$M$10:$M$44)</f>
        <v>0</v>
      </c>
    </row>
    <row r="1792" spans="3:6" ht="15" customHeight="1">
      <c r="C1792" s="53" t="str">
        <f>[1]Coa!B1792</f>
        <v>2102.0001.S00155</v>
      </c>
      <c r="D1792" s="1" t="str">
        <f>VLOOKUP(C1792,[1]Coa!$B$4:$C$9231,2,FALSE)</f>
        <v>SUMBER PERKAKAS</v>
      </c>
      <c r="E1792" s="573"/>
      <c r="F1792" s="573">
        <f>SUMIF('BKAS IDR'!$E$10:$E$44,$C1792,'BKAS IDR'!$M$10:$M$44)</f>
        <v>0</v>
      </c>
    </row>
    <row r="1793" spans="3:6" ht="15" customHeight="1">
      <c r="C1793" s="53" t="str">
        <f>[1]Coa!B1793</f>
        <v>2102.0001.S00156</v>
      </c>
      <c r="D1793" s="1" t="str">
        <f>VLOOKUP(C1793,[1]Coa!$B$4:$C$9231,2,FALSE)</f>
        <v>SUMBER MAKMUR</v>
      </c>
      <c r="E1793" s="573"/>
      <c r="F1793" s="573">
        <f>SUMIF('BKAS IDR'!$E$10:$E$44,$C1793,'BKAS IDR'!$M$10:$M$44)</f>
        <v>0</v>
      </c>
    </row>
    <row r="1794" spans="3:6" ht="15" customHeight="1">
      <c r="C1794" s="53" t="str">
        <f>[1]Coa!B1794</f>
        <v>2102.0001.S00157</v>
      </c>
      <c r="D1794" s="1" t="str">
        <f>VLOOKUP(C1794,[1]Coa!$B$4:$C$9231,2,FALSE)</f>
        <v>SUSMAR</v>
      </c>
      <c r="E1794" s="573"/>
      <c r="F1794" s="573">
        <f>SUMIF('BKAS IDR'!$E$10:$E$44,$C1794,'BKAS IDR'!$M$10:$M$44)</f>
        <v>0</v>
      </c>
    </row>
    <row r="1795" spans="3:6" ht="15" customHeight="1">
      <c r="C1795" s="53" t="str">
        <f>[1]Coa!B1795</f>
        <v>2102.0001.S00158</v>
      </c>
      <c r="D1795" s="1" t="str">
        <f>VLOOKUP(C1795,[1]Coa!$B$4:$C$9231,2,FALSE)</f>
        <v>SUKSES MAKMUR SENTOSA (CV)</v>
      </c>
      <c r="E1795" s="573"/>
      <c r="F1795" s="573">
        <f>SUMIF('BKAS IDR'!$E$10:$E$44,$C1795,'BKAS IDR'!$M$10:$M$44)</f>
        <v>0</v>
      </c>
    </row>
    <row r="1796" spans="3:6" ht="15" customHeight="1">
      <c r="C1796" s="53" t="str">
        <f>[1]Coa!B1796</f>
        <v>2102.0001.S00159</v>
      </c>
      <c r="D1796" s="1" t="str">
        <f>VLOOKUP(C1796,[1]Coa!$B$4:$C$9231,2,FALSE)</f>
        <v>SINAR ASEA, CV.</v>
      </c>
      <c r="E1796" s="573"/>
      <c r="F1796" s="573">
        <f>SUMIF('BKAS IDR'!$E$10:$E$44,$C1796,'BKAS IDR'!$M$10:$M$44)</f>
        <v>0</v>
      </c>
    </row>
    <row r="1797" spans="3:6" ht="15" customHeight="1">
      <c r="C1797" s="53" t="str">
        <f>[1]Coa!B1797</f>
        <v>2102.0001.S00160</v>
      </c>
      <c r="D1797" s="1" t="str">
        <f>VLOOKUP(C1797,[1]Coa!$B$4:$C$9231,2,FALSE)</f>
        <v>SEDANA PASIFIK SERVISTAMA</v>
      </c>
      <c r="E1797" s="573"/>
      <c r="F1797" s="573">
        <f>SUMIF('BKAS IDR'!$E$10:$E$44,$C1797,'BKAS IDR'!$M$10:$M$44)</f>
        <v>0</v>
      </c>
    </row>
    <row r="1798" spans="3:6" ht="15" customHeight="1">
      <c r="C1798" s="53" t="str">
        <f>[1]Coa!B1798</f>
        <v>2102.0001.S00161</v>
      </c>
      <c r="D1798" s="1" t="str">
        <f>VLOOKUP(C1798,[1]Coa!$B$4:$C$9231,2,FALSE)</f>
        <v>SINARINDO MEGAH PERKASA</v>
      </c>
      <c r="E1798" s="573"/>
      <c r="F1798" s="573">
        <f>SUMIF('BKAS IDR'!$E$10:$E$44,$C1798,'BKAS IDR'!$M$10:$M$44)</f>
        <v>0</v>
      </c>
    </row>
    <row r="1799" spans="3:6" ht="15" customHeight="1">
      <c r="C1799" s="53" t="str">
        <f>[1]Coa!B1799</f>
        <v>2102.0001.S00162</v>
      </c>
      <c r="D1799" s="1" t="str">
        <f>VLOOKUP(C1799,[1]Coa!$B$4:$C$9231,2,FALSE)</f>
        <v>SONSUB INTERNATIONAL PTY LTD</v>
      </c>
      <c r="E1799" s="573"/>
      <c r="F1799" s="573">
        <f>SUMIF('BKAS IDR'!$E$10:$E$44,$C1799,'BKAS IDR'!$M$10:$M$44)</f>
        <v>0</v>
      </c>
    </row>
    <row r="1800" spans="3:6" ht="15" customHeight="1">
      <c r="C1800" s="53" t="str">
        <f>[1]Coa!B1800</f>
        <v>2102.0001.S00163</v>
      </c>
      <c r="D1800" s="1" t="str">
        <f>VLOOKUP(C1800,[1]Coa!$B$4:$C$9231,2,FALSE)</f>
        <v>SUDJACA PALEMBANG, PT.</v>
      </c>
      <c r="E1800" s="573"/>
      <c r="F1800" s="573">
        <f>SUMIF('BKAS IDR'!$E$10:$E$44,$C1800,'BKAS IDR'!$M$10:$M$44)</f>
        <v>0</v>
      </c>
    </row>
    <row r="1801" spans="3:6" ht="15" customHeight="1">
      <c r="C1801" s="53" t="str">
        <f>[1]Coa!B1801</f>
        <v>2102.0001.S00164</v>
      </c>
      <c r="D1801" s="1" t="str">
        <f>VLOOKUP(C1801,[1]Coa!$B$4:$C$9231,2,FALSE)</f>
        <v>SHANGHAI SHENWEI MACHINERY CO.LTD</v>
      </c>
      <c r="E1801" s="573"/>
      <c r="F1801" s="573">
        <f>SUMIF('BKAS IDR'!$E$10:$E$44,$C1801,'BKAS IDR'!$M$10:$M$44)</f>
        <v>0</v>
      </c>
    </row>
    <row r="1802" spans="3:6" ht="15" customHeight="1">
      <c r="C1802" s="53" t="str">
        <f>[1]Coa!B1802</f>
        <v>2102.0001.S00165</v>
      </c>
      <c r="D1802" s="1" t="str">
        <f>VLOOKUP(C1802,[1]Coa!$B$4:$C$9231,2,FALSE)</f>
        <v>SUB SALVE</v>
      </c>
      <c r="E1802" s="573"/>
      <c r="F1802" s="573">
        <f>SUMIF('BKAS IDR'!$E$10:$E$44,$C1802,'BKAS IDR'!$M$10:$M$44)</f>
        <v>0</v>
      </c>
    </row>
    <row r="1803" spans="3:6" ht="15" customHeight="1">
      <c r="C1803" s="53" t="str">
        <f>[1]Coa!B1803</f>
        <v>2102.0001.S00166</v>
      </c>
      <c r="D1803" s="1" t="str">
        <f>VLOOKUP(C1803,[1]Coa!$B$4:$C$9231,2,FALSE)</f>
        <v>SEA-STRUCT INTERNATIONAL</v>
      </c>
      <c r="E1803" s="573"/>
      <c r="F1803" s="573">
        <f>SUMIF('BKAS IDR'!$E$10:$E$44,$C1803,'BKAS IDR'!$M$10:$M$44)</f>
        <v>0</v>
      </c>
    </row>
    <row r="1804" spans="3:6" ht="15" customHeight="1">
      <c r="C1804" s="53" t="str">
        <f>[1]Coa!B1804</f>
        <v>2102.0001.S00167</v>
      </c>
      <c r="D1804" s="1" t="str">
        <f>VLOOKUP(C1804,[1]Coa!$B$4:$C$9231,2,FALSE)</f>
        <v>SUPERKRANE</v>
      </c>
      <c r="E1804" s="573"/>
      <c r="F1804" s="573">
        <f>SUMIF('BKAS IDR'!$E$10:$E$44,$C1804,'BKAS IDR'!$M$10:$M$44)</f>
        <v>0</v>
      </c>
    </row>
    <row r="1805" spans="3:6" ht="15" customHeight="1">
      <c r="C1805" s="53" t="str">
        <f>[1]Coa!B1805</f>
        <v>2102.0001.S00168</v>
      </c>
      <c r="D1805" s="1" t="str">
        <f>VLOOKUP(C1805,[1]Coa!$B$4:$C$9231,2,FALSE)</f>
        <v>SIGMA UTAMA</v>
      </c>
      <c r="E1805" s="573"/>
      <c r="F1805" s="573">
        <f>SUMIF('BKAS IDR'!$E$10:$E$44,$C1805,'BKAS IDR'!$M$10:$M$44)</f>
        <v>0</v>
      </c>
    </row>
    <row r="1806" spans="3:6" ht="15" customHeight="1">
      <c r="C1806" s="53" t="str">
        <f>[1]Coa!B1806</f>
        <v>2102.0001.S00169</v>
      </c>
      <c r="D1806" s="1" t="str">
        <f>VLOOKUP(C1806,[1]Coa!$B$4:$C$9231,2,FALSE)</f>
        <v>SRIKREASI UNGGUL PERSADA</v>
      </c>
      <c r="E1806" s="573"/>
      <c r="F1806" s="573">
        <f>SUMIF('BKAS IDR'!$E$10:$E$44,$C1806,'BKAS IDR'!$M$10:$M$44)</f>
        <v>0</v>
      </c>
    </row>
    <row r="1807" spans="3:6" ht="15" customHeight="1">
      <c r="C1807" s="53" t="str">
        <f>[1]Coa!B1807</f>
        <v>2102.0001.S00170</v>
      </c>
      <c r="D1807" s="1" t="str">
        <f>VLOOKUP(C1807,[1]Coa!$B$4:$C$9231,2,FALSE)</f>
        <v>STEEL PIPE INDUSTRY</v>
      </c>
      <c r="E1807" s="573"/>
      <c r="F1807" s="573">
        <f>SUMIF('BKAS IDR'!$E$10:$E$44,$C1807,'BKAS IDR'!$M$10:$M$44)</f>
        <v>0</v>
      </c>
    </row>
    <row r="1808" spans="3:6" ht="15" customHeight="1">
      <c r="C1808" s="53" t="str">
        <f>[1]Coa!B1808</f>
        <v>2102.0001.S00171</v>
      </c>
      <c r="D1808" s="1" t="str">
        <f>VLOOKUP(C1808,[1]Coa!$B$4:$C$9231,2,FALSE)</f>
        <v>SODEXO SINGAPORE PTE LTD</v>
      </c>
      <c r="E1808" s="573"/>
      <c r="F1808" s="573">
        <f>SUMIF('BKAS IDR'!$E$10:$E$44,$C1808,'BKAS IDR'!$M$10:$M$44)</f>
        <v>0</v>
      </c>
    </row>
    <row r="1809" spans="3:6" ht="15" customHeight="1">
      <c r="C1809" s="53" t="str">
        <f>[1]Coa!B1809</f>
        <v>2102.0001.S00172</v>
      </c>
      <c r="D1809" s="1" t="str">
        <f>VLOOKUP(C1809,[1]Coa!$B$4:$C$9231,2,FALSE)</f>
        <v>SMART MILLENIUM ENTERPRISE</v>
      </c>
      <c r="E1809" s="573"/>
      <c r="F1809" s="573">
        <f>SUMIF('BKAS IDR'!$E$10:$E$44,$C1809,'BKAS IDR'!$M$10:$M$44)</f>
        <v>0</v>
      </c>
    </row>
    <row r="1810" spans="3:6" ht="15" customHeight="1">
      <c r="C1810" s="53" t="str">
        <f>[1]Coa!B1810</f>
        <v>2102.0001.S00173</v>
      </c>
      <c r="D1810" s="1" t="str">
        <f>VLOOKUP(C1810,[1]Coa!$B$4:$C$9231,2,FALSE)</f>
        <v>SOFOCO</v>
      </c>
      <c r="E1810" s="573"/>
      <c r="F1810" s="573">
        <f>SUMIF('BKAS IDR'!$E$10:$E$44,$C1810,'BKAS IDR'!$M$10:$M$44)</f>
        <v>0</v>
      </c>
    </row>
    <row r="1811" spans="3:6" ht="15" customHeight="1">
      <c r="C1811" s="53" t="str">
        <f>[1]Coa!B1811</f>
        <v>2102.0001.S00174</v>
      </c>
      <c r="D1811" s="1" t="str">
        <f>VLOOKUP(C1811,[1]Coa!$B$4:$C$9231,2,FALSE)</f>
        <v>Sentosa Segara Mulia Shipping</v>
      </c>
      <c r="E1811" s="573"/>
      <c r="F1811" s="573">
        <f>SUMIF('BKAS IDR'!$E$10:$E$44,$C1811,'BKAS IDR'!$M$10:$M$44)</f>
        <v>0</v>
      </c>
    </row>
    <row r="1812" spans="3:6" ht="15" customHeight="1">
      <c r="C1812" s="53" t="str">
        <f>[1]Coa!B1812</f>
        <v>2102.0001.S00175</v>
      </c>
      <c r="D1812" s="1" t="str">
        <f>VLOOKUP(C1812,[1]Coa!$B$4:$C$9231,2,FALSE)</f>
        <v>SUPRA CIPTA MEGAH, PT.</v>
      </c>
      <c r="E1812" s="573"/>
      <c r="F1812" s="573">
        <f>SUMIF('BKAS IDR'!$E$10:$E$44,$C1812,'BKAS IDR'!$M$10:$M$44)</f>
        <v>0</v>
      </c>
    </row>
    <row r="1813" spans="3:6" ht="15" customHeight="1">
      <c r="C1813" s="53" t="str">
        <f>[1]Coa!B1813</f>
        <v>2102.0001.S00176</v>
      </c>
      <c r="D1813" s="1" t="str">
        <f>VLOOKUP(C1813,[1]Coa!$B$4:$C$9231,2,FALSE)</f>
        <v>SINAR VISI ABADI</v>
      </c>
      <c r="E1813" s="573"/>
      <c r="F1813" s="573">
        <f>SUMIF('BKAS IDR'!$E$10:$E$44,$C1813,'BKAS IDR'!$M$10:$M$44)</f>
        <v>0</v>
      </c>
    </row>
    <row r="1814" spans="3:6" ht="15" customHeight="1">
      <c r="C1814" s="53" t="str">
        <f>[1]Coa!B1814</f>
        <v>2102.0001.S00177</v>
      </c>
      <c r="D1814" s="1" t="str">
        <f>VLOOKUP(C1814,[1]Coa!$B$4:$C$9231,2,FALSE)</f>
        <v>SUMIKIN BUSSAN CORP.</v>
      </c>
      <c r="E1814" s="573"/>
      <c r="F1814" s="573">
        <f>SUMIF('BKAS IDR'!$E$10:$E$44,$C1814,'BKAS IDR'!$M$10:$M$44)</f>
        <v>0</v>
      </c>
    </row>
    <row r="1815" spans="3:6" ht="15" customHeight="1">
      <c r="C1815" s="53" t="str">
        <f>[1]Coa!B1815</f>
        <v>2102.0001.S00178</v>
      </c>
      <c r="D1815" s="1" t="str">
        <f>VLOOKUP(C1815,[1]Coa!$B$4:$C$9231,2,FALSE)</f>
        <v>SANYO CO., LTD</v>
      </c>
      <c r="E1815" s="573"/>
      <c r="F1815" s="573">
        <f>SUMIF('BKAS IDR'!$E$10:$E$44,$C1815,'BKAS IDR'!$M$10:$M$44)</f>
        <v>0</v>
      </c>
    </row>
    <row r="1816" spans="3:6" ht="15" customHeight="1">
      <c r="C1816" s="53" t="str">
        <f>[1]Coa!B1816</f>
        <v>2102.0001.S00179</v>
      </c>
      <c r="D1816" s="1" t="str">
        <f>VLOOKUP(C1816,[1]Coa!$B$4:$C$9231,2,FALSE)</f>
        <v>SENG HENG ENGINEERING</v>
      </c>
      <c r="E1816" s="573"/>
      <c r="F1816" s="573">
        <f>SUMIF('BKAS IDR'!$E$10:$E$44,$C1816,'BKAS IDR'!$M$10:$M$44)</f>
        <v>0</v>
      </c>
    </row>
    <row r="1817" spans="3:6" ht="15" customHeight="1">
      <c r="C1817" s="53" t="str">
        <f>[1]Coa!B1817</f>
        <v>2102.0001.S00180</v>
      </c>
      <c r="D1817" s="1" t="str">
        <f>VLOOKUP(C1817,[1]Coa!$B$4:$C$9231,2,FALSE)</f>
        <v>SEA AND LAND TECHNOLOGIES PTE LTD</v>
      </c>
      <c r="E1817" s="573"/>
      <c r="F1817" s="573">
        <f>SUMIF('BKAS IDR'!$E$10:$E$44,$C1817,'BKAS IDR'!$M$10:$M$44)</f>
        <v>0</v>
      </c>
    </row>
    <row r="1818" spans="3:6" ht="15" customHeight="1">
      <c r="C1818" s="53" t="str">
        <f>[1]Coa!B1818</f>
        <v>2102.0001.S00181</v>
      </c>
      <c r="D1818" s="1" t="str">
        <f>VLOOKUP(C1818,[1]Coa!$B$4:$C$9231,2,FALSE)</f>
        <v>SANKYU INDONESIA INTERNATIONAL</v>
      </c>
      <c r="E1818" s="573"/>
      <c r="F1818" s="573">
        <f>SUMIF('BKAS IDR'!$E$10:$E$44,$C1818,'BKAS IDR'!$M$10:$M$44)</f>
        <v>0</v>
      </c>
    </row>
    <row r="1819" spans="3:6" ht="15" customHeight="1">
      <c r="C1819" s="53" t="str">
        <f>[1]Coa!B1819</f>
        <v>2102.0001.S00182</v>
      </c>
      <c r="D1819" s="1" t="str">
        <f>VLOOKUP(C1819,[1]Coa!$B$4:$C$9231,2,FALSE)</f>
        <v>SOLEFOUND SAKTI</v>
      </c>
      <c r="E1819" s="573"/>
      <c r="F1819" s="573">
        <f>SUMIF('BKAS IDR'!$E$10:$E$44,$C1819,'BKAS IDR'!$M$10:$M$44)</f>
        <v>0</v>
      </c>
    </row>
    <row r="1820" spans="3:6" ht="15" customHeight="1">
      <c r="C1820" s="53" t="str">
        <f>[1]Coa!B1820</f>
        <v>2102.0001.S00183</v>
      </c>
      <c r="D1820" s="1" t="str">
        <f>VLOOKUP(C1820,[1]Coa!$B$4:$C$9231,2,FALSE)</f>
        <v>SICA SEA PTE LTD</v>
      </c>
      <c r="E1820" s="573"/>
      <c r="F1820" s="573">
        <f>SUMIF('BKAS IDR'!$E$10:$E$44,$C1820,'BKAS IDR'!$M$10:$M$44)</f>
        <v>0</v>
      </c>
    </row>
    <row r="1821" spans="3:6" ht="15" customHeight="1">
      <c r="C1821" s="53" t="str">
        <f>[1]Coa!B1821</f>
        <v>2102.0001.S00184</v>
      </c>
      <c r="D1821" s="1" t="str">
        <f>VLOOKUP(C1821,[1]Coa!$B$4:$C$9231,2,FALSE)</f>
        <v>SPIE OIL AND GAS SERVICES INDONESIA, PT.</v>
      </c>
      <c r="E1821" s="573"/>
      <c r="F1821" s="573">
        <f>SUMIF('BKAS IDR'!$E$10:$E$44,$C1821,'BKAS IDR'!$M$10:$M$44)</f>
        <v>0</v>
      </c>
    </row>
    <row r="1822" spans="3:6" ht="15" customHeight="1">
      <c r="C1822" s="53" t="str">
        <f>[1]Coa!B1822</f>
        <v>2102.0001.S00185</v>
      </c>
      <c r="D1822" s="1" t="str">
        <f>VLOOKUP(C1822,[1]Coa!$B$4:$C$9231,2,FALSE)</f>
        <v>SERASI AUTORAYA (CAB. SUNGKONO SBY)</v>
      </c>
      <c r="E1822" s="573"/>
      <c r="F1822" s="573">
        <f>SUMIF('BKAS IDR'!$E$10:$E$44,$C1822,'BKAS IDR'!$M$10:$M$44)</f>
        <v>0</v>
      </c>
    </row>
    <row r="1823" spans="3:6" ht="15" customHeight="1">
      <c r="C1823" s="53" t="str">
        <f>[1]Coa!B1823</f>
        <v>2102.0001.S00186</v>
      </c>
      <c r="D1823" s="1" t="str">
        <f>VLOOKUP(C1823,[1]Coa!$B$4:$C$9231,2,FALSE)</f>
        <v>SOLUSI EXPRESS LOGISTICS, PT.</v>
      </c>
      <c r="E1823" s="573"/>
      <c r="F1823" s="573">
        <f>SUMIF('BKAS IDR'!$E$10:$E$44,$C1823,'BKAS IDR'!$M$10:$M$44)</f>
        <v>0</v>
      </c>
    </row>
    <row r="1824" spans="3:6" ht="15" customHeight="1">
      <c r="C1824" s="53" t="str">
        <f>[1]Coa!B1824</f>
        <v>2102.0001.S00187</v>
      </c>
      <c r="D1824" s="1" t="str">
        <f>VLOOKUP(C1824,[1]Coa!$B$4:$C$9231,2,FALSE)</f>
        <v>SAMA MANTAP</v>
      </c>
      <c r="E1824" s="573"/>
      <c r="F1824" s="573">
        <f>SUMIF('BKAS IDR'!$E$10:$E$44,$C1824,'BKAS IDR'!$M$10:$M$44)</f>
        <v>0</v>
      </c>
    </row>
    <row r="1825" spans="3:6" ht="15" customHeight="1">
      <c r="C1825" s="53" t="str">
        <f>[1]Coa!B1825</f>
        <v>2102.0001.S00188</v>
      </c>
      <c r="D1825" s="1" t="str">
        <f>VLOOKUP(C1825,[1]Coa!$B$4:$C$9231,2,FALSE)</f>
        <v>SEMBILAN BINTANG PRO, PT.</v>
      </c>
      <c r="E1825" s="573"/>
      <c r="F1825" s="573">
        <f>SUMIF('BKAS IDR'!$E$10:$E$44,$C1825,'BKAS IDR'!$M$10:$M$44)</f>
        <v>0</v>
      </c>
    </row>
    <row r="1826" spans="3:6" ht="15" customHeight="1">
      <c r="C1826" s="53" t="str">
        <f>[1]Coa!B1826</f>
        <v>2102.0001.S00189</v>
      </c>
      <c r="D1826" s="1" t="str">
        <f>VLOOKUP(C1826,[1]Coa!$B$4:$C$9231,2,FALSE)</f>
        <v>SAHABAT MEGA TECHNIC</v>
      </c>
      <c r="E1826" s="573"/>
      <c r="F1826" s="573">
        <f>SUMIF('BKAS IDR'!$E$10:$E$44,$C1826,'BKAS IDR'!$M$10:$M$44)</f>
        <v>0</v>
      </c>
    </row>
    <row r="1827" spans="3:6" ht="15" customHeight="1">
      <c r="C1827" s="53" t="str">
        <f>[1]Coa!B1827</f>
        <v>2102.0001.S00190</v>
      </c>
      <c r="D1827" s="1" t="str">
        <f>VLOOKUP(C1827,[1]Coa!$B$4:$C$9231,2,FALSE)</f>
        <v>SATYA DJAYA RAYA TRADING</v>
      </c>
      <c r="E1827" s="573"/>
      <c r="F1827" s="573">
        <f>SUMIF('BKAS IDR'!$E$10:$E$44,$C1827,'BKAS IDR'!$M$10:$M$44)</f>
        <v>0</v>
      </c>
    </row>
    <row r="1828" spans="3:6" ht="15" customHeight="1">
      <c r="C1828" s="53" t="str">
        <f>[1]Coa!B1828</f>
        <v>2102.0001.S00191</v>
      </c>
      <c r="D1828" s="1" t="str">
        <f>VLOOKUP(C1828,[1]Coa!$B$4:$C$9231,2,FALSE)</f>
        <v>SUMBER TEKNIK MANDIRI</v>
      </c>
      <c r="E1828" s="573"/>
      <c r="F1828" s="573">
        <f>SUMIF('BKAS IDR'!$E$10:$E$44,$C1828,'BKAS IDR'!$M$10:$M$44)</f>
        <v>0</v>
      </c>
    </row>
    <row r="1829" spans="3:6" ht="15" customHeight="1">
      <c r="C1829" s="53" t="str">
        <f>[1]Coa!B1829</f>
        <v>2102.0001.S00192</v>
      </c>
      <c r="D1829" s="1" t="str">
        <f>VLOOKUP(C1829,[1]Coa!$B$4:$C$9231,2,FALSE)</f>
        <v>SERASI AUTORAYA (CILEGON)</v>
      </c>
      <c r="E1829" s="573"/>
      <c r="F1829" s="573">
        <f>SUMIF('BKAS IDR'!$E$10:$E$44,$C1829,'BKAS IDR'!$M$10:$M$44)</f>
        <v>0</v>
      </c>
    </row>
    <row r="1830" spans="3:6" ht="15" customHeight="1">
      <c r="C1830" s="53" t="str">
        <f>[1]Coa!B1830</f>
        <v>2102.0001.S00193</v>
      </c>
      <c r="D1830" s="1" t="str">
        <f>VLOOKUP(C1830,[1]Coa!$B$4:$C$9231,2,FALSE)</f>
        <v>SEMANGAT HASRAT JAYA</v>
      </c>
      <c r="E1830" s="573"/>
      <c r="F1830" s="573">
        <f>SUMIF('BKAS IDR'!$E$10:$E$44,$C1830,'BKAS IDR'!$M$10:$M$44)</f>
        <v>0</v>
      </c>
    </row>
    <row r="1831" spans="3:6" ht="15" customHeight="1">
      <c r="C1831" s="53" t="str">
        <f>[1]Coa!B1831</f>
        <v>2102.0001.S00194</v>
      </c>
      <c r="D1831" s="1" t="str">
        <f>VLOOKUP(C1831,[1]Coa!$B$4:$C$9231,2,FALSE)</f>
        <v>SIAGA PERSADA NUSANTARA</v>
      </c>
      <c r="E1831" s="573"/>
      <c r="F1831" s="573">
        <f>SUMIF('BKAS IDR'!$E$10:$E$44,$C1831,'BKAS IDR'!$M$10:$M$44)</f>
        <v>0</v>
      </c>
    </row>
    <row r="1832" spans="3:6" ht="15" customHeight="1">
      <c r="C1832" s="53" t="str">
        <f>[1]Coa!B1832</f>
        <v>2102.0001.S00195</v>
      </c>
      <c r="D1832" s="1" t="str">
        <f>VLOOKUP(C1832,[1]Coa!$B$4:$C$9231,2,FALSE)</f>
        <v>SURYA BUSANA</v>
      </c>
      <c r="E1832" s="573"/>
      <c r="F1832" s="573">
        <f>SUMIF('BKAS IDR'!$E$10:$E$44,$C1832,'BKAS IDR'!$M$10:$M$44)</f>
        <v>0</v>
      </c>
    </row>
    <row r="1833" spans="3:6" ht="15" customHeight="1">
      <c r="C1833" s="53" t="str">
        <f>[1]Coa!B1833</f>
        <v>2102.0001.S00196</v>
      </c>
      <c r="D1833" s="1" t="str">
        <f>VLOOKUP(C1833,[1]Coa!$B$4:$C$9231,2,FALSE)</f>
        <v>SUMBER HIDUP</v>
      </c>
      <c r="E1833" s="573"/>
      <c r="F1833" s="573">
        <f>SUMIF('BKAS IDR'!$E$10:$E$44,$C1833,'BKAS IDR'!$M$10:$M$44)</f>
        <v>0</v>
      </c>
    </row>
    <row r="1834" spans="3:6" ht="15" customHeight="1">
      <c r="C1834" s="53" t="str">
        <f>[1]Coa!B1834</f>
        <v>2102.0001.S00198</v>
      </c>
      <c r="D1834" s="1" t="str">
        <f>VLOOKUP(C1834,[1]Coa!$B$4:$C$9231,2,FALSE)</f>
        <v>SACCAP COYARD INDONESIA, PT.</v>
      </c>
      <c r="E1834" s="573"/>
      <c r="F1834" s="573">
        <f>SUMIF('BKAS IDR'!$E$10:$E$44,$C1834,'BKAS IDR'!$M$10:$M$44)</f>
        <v>0</v>
      </c>
    </row>
    <row r="1835" spans="3:6" ht="15" customHeight="1">
      <c r="C1835" s="53" t="str">
        <f>[1]Coa!B1835</f>
        <v>2102.0001.S00199</v>
      </c>
      <c r="D1835" s="1" t="str">
        <f>VLOOKUP(C1835,[1]Coa!$B$4:$C$9231,2,FALSE)</f>
        <v>SUMBER MAKMUR (GLODOK HARCO INDAH)</v>
      </c>
      <c r="E1835" s="573"/>
      <c r="F1835" s="573">
        <f>SUMIF('BKAS IDR'!$E$10:$E$44,$C1835,'BKAS IDR'!$M$10:$M$44)</f>
        <v>0</v>
      </c>
    </row>
    <row r="1836" spans="3:6" ht="15" customHeight="1">
      <c r="C1836" s="53" t="str">
        <f>[1]Coa!B1836</f>
        <v>2102.0001.S00200</v>
      </c>
      <c r="D1836" s="1" t="str">
        <f>VLOOKUP(C1836,[1]Coa!$B$4:$C$9231,2,FALSE)</f>
        <v>SUTINDO RAYA MULIA</v>
      </c>
      <c r="E1836" s="573"/>
      <c r="F1836" s="573">
        <f>SUMIF('BKAS IDR'!$E$10:$E$44,$C1836,'BKAS IDR'!$M$10:$M$44)</f>
        <v>0</v>
      </c>
    </row>
    <row r="1837" spans="3:6" ht="15" customHeight="1">
      <c r="C1837" s="53" t="str">
        <f>[1]Coa!B1837</f>
        <v>2102.0001.S00201</v>
      </c>
      <c r="D1837" s="1" t="str">
        <f>VLOOKUP(C1837,[1]Coa!$B$4:$C$9231,2,FALSE)</f>
        <v>SINAR JAYA (MANGGA DUA)</v>
      </c>
      <c r="E1837" s="573"/>
      <c r="F1837" s="573">
        <f>SUMIF('BKAS IDR'!$E$10:$E$44,$C1837,'BKAS IDR'!$M$10:$M$44)</f>
        <v>0</v>
      </c>
    </row>
    <row r="1838" spans="3:6" ht="15" customHeight="1">
      <c r="C1838" s="53" t="str">
        <f>[1]Coa!B1838</f>
        <v>2102.0001.S00202</v>
      </c>
      <c r="D1838" s="1" t="str">
        <f>VLOOKUP(C1838,[1]Coa!$B$4:$C$9231,2,FALSE)</f>
        <v>SANDVIK INDONESIA</v>
      </c>
      <c r="E1838" s="573"/>
      <c r="F1838" s="573">
        <f>SUMIF('BKAS IDR'!$E$10:$E$44,$C1838,'BKAS IDR'!$M$10:$M$44)</f>
        <v>0</v>
      </c>
    </row>
    <row r="1839" spans="3:6" ht="15" customHeight="1">
      <c r="C1839" s="53" t="str">
        <f>[1]Coa!B1839</f>
        <v>2102.0001.S00203</v>
      </c>
      <c r="D1839" s="1" t="str">
        <f>VLOOKUP(C1839,[1]Coa!$B$4:$C$9231,2,FALSE)</f>
        <v>SANDVIK SOUTH EAST ASIA PTE LTD.</v>
      </c>
      <c r="E1839" s="573"/>
      <c r="F1839" s="573">
        <f>SUMIF('BKAS IDR'!$E$10:$E$44,$C1839,'BKAS IDR'!$M$10:$M$44)</f>
        <v>0</v>
      </c>
    </row>
    <row r="1840" spans="3:6" ht="15" customHeight="1">
      <c r="C1840" s="53" t="str">
        <f>[1]Coa!B1840</f>
        <v>2102.0001.S00204</v>
      </c>
      <c r="D1840" s="1" t="str">
        <f>VLOOKUP(C1840,[1]Coa!$B$4:$C$9231,2,FALSE)</f>
        <v>SINGGAR MULIA, PT.</v>
      </c>
      <c r="E1840" s="573"/>
      <c r="F1840" s="573">
        <f>SUMIF('BKAS IDR'!$E$10:$E$44,$C1840,'BKAS IDR'!$M$10:$M$44)</f>
        <v>0</v>
      </c>
    </row>
    <row r="1841" spans="3:6" ht="15" customHeight="1">
      <c r="C1841" s="53" t="str">
        <f>[1]Coa!B1841</f>
        <v>2102.0001.S00205</v>
      </c>
      <c r="D1841" s="1" t="str">
        <f>VLOOKUP(C1841,[1]Coa!$B$4:$C$9231,2,FALSE)</f>
        <v>SPANSET AMANDIRA INTERNUSA</v>
      </c>
      <c r="E1841" s="573"/>
      <c r="F1841" s="573">
        <f>SUMIF('BKAS IDR'!$E$10:$E$44,$C1841,'BKAS IDR'!$M$10:$M$44)</f>
        <v>0</v>
      </c>
    </row>
    <row r="1842" spans="3:6" ht="15" customHeight="1">
      <c r="C1842" s="53" t="str">
        <f>[1]Coa!B1842</f>
        <v>2102.0001.S00206</v>
      </c>
      <c r="D1842" s="1" t="str">
        <f>VLOOKUP(C1842,[1]Coa!$B$4:$C$9231,2,FALSE)</f>
        <v>SINAR GALVANIS METAL</v>
      </c>
      <c r="E1842" s="573"/>
      <c r="F1842" s="573">
        <f>SUMIF('BKAS IDR'!$E$10:$E$44,$C1842,'BKAS IDR'!$M$10:$M$44)</f>
        <v>0</v>
      </c>
    </row>
    <row r="1843" spans="3:6" ht="15" customHeight="1">
      <c r="C1843" s="53" t="str">
        <f>[1]Coa!B1843</f>
        <v>2102.0001.S00208</v>
      </c>
      <c r="D1843" s="1" t="str">
        <f>VLOOKUP(C1843,[1]Coa!$B$4:$C$9231,2,FALSE)</f>
        <v>SENTRA TEKNOLOGI POLIMER - BPPT</v>
      </c>
      <c r="E1843" s="573"/>
      <c r="F1843" s="573">
        <f>SUMIF('BKAS IDR'!$E$10:$E$44,$C1843,'BKAS IDR'!$M$10:$M$44)</f>
        <v>0</v>
      </c>
    </row>
    <row r="1844" spans="3:6" ht="15" customHeight="1">
      <c r="C1844" s="53" t="str">
        <f>[1]Coa!B1844</f>
        <v>2102.0001.S00209</v>
      </c>
      <c r="D1844" s="1" t="str">
        <f>VLOOKUP(C1844,[1]Coa!$B$4:$C$9231,2,FALSE)</f>
        <v>SURYA CEMERLANG ARISTIK</v>
      </c>
      <c r="E1844" s="573"/>
      <c r="F1844" s="573">
        <f>SUMIF('BKAS IDR'!$E$10:$E$44,$C1844,'BKAS IDR'!$M$10:$M$44)</f>
        <v>0</v>
      </c>
    </row>
    <row r="1845" spans="3:6" ht="15" customHeight="1">
      <c r="C1845" s="53" t="str">
        <f>[1]Coa!B1845</f>
        <v>2102.0001.S00210</v>
      </c>
      <c r="D1845" s="1" t="str">
        <f>VLOOKUP(C1845,[1]Coa!$B$4:$C$9231,2,FALSE)</f>
        <v>SAWAH HASRAT BERSAMA</v>
      </c>
      <c r="E1845" s="573"/>
      <c r="F1845" s="573">
        <f>SUMIF('BKAS IDR'!$E$10:$E$44,$C1845,'BKAS IDR'!$M$10:$M$44)</f>
        <v>0</v>
      </c>
    </row>
    <row r="1846" spans="3:6" ht="15" customHeight="1">
      <c r="C1846" s="53" t="str">
        <f>[1]Coa!B1846</f>
        <v>2102.0001.S00211</v>
      </c>
      <c r="D1846" s="1" t="str">
        <f>VLOOKUP(C1846,[1]Coa!$B$4:$C$9231,2,FALSE)</f>
        <v>STOP-CHOC LTD</v>
      </c>
      <c r="E1846" s="573"/>
      <c r="F1846" s="573">
        <f>SUMIF('BKAS IDR'!$E$10:$E$44,$C1846,'BKAS IDR'!$M$10:$M$44)</f>
        <v>0</v>
      </c>
    </row>
    <row r="1847" spans="3:6" ht="15" customHeight="1">
      <c r="C1847" s="53" t="str">
        <f>[1]Coa!B1847</f>
        <v>2102.0001.S00212</v>
      </c>
      <c r="D1847" s="1" t="str">
        <f>VLOOKUP(C1847,[1]Coa!$B$4:$C$9231,2,FALSE)</f>
        <v>SAFETY TRAINING SOLUSINDO</v>
      </c>
      <c r="E1847" s="573"/>
      <c r="F1847" s="573">
        <f>SUMIF('BKAS IDR'!$E$10:$E$44,$C1847,'BKAS IDR'!$M$10:$M$44)</f>
        <v>0</v>
      </c>
    </row>
    <row r="1848" spans="3:6" ht="15" customHeight="1">
      <c r="C1848" s="53" t="str">
        <f>[1]Coa!B1848</f>
        <v>2102.0001.S00213</v>
      </c>
      <c r="D1848" s="1" t="str">
        <f>VLOOKUP(C1848,[1]Coa!$B$4:$C$9231,2,FALSE)</f>
        <v>SUMBER ABADI</v>
      </c>
      <c r="E1848" s="573"/>
      <c r="F1848" s="573">
        <f>SUMIF('BKAS IDR'!$E$10:$E$44,$C1848,'BKAS IDR'!$M$10:$M$44)</f>
        <v>0</v>
      </c>
    </row>
    <row r="1849" spans="3:6" ht="15" customHeight="1">
      <c r="C1849" s="53" t="str">
        <f>[1]Coa!B1849</f>
        <v>2102.0001.S00214</v>
      </c>
      <c r="D1849" s="1" t="str">
        <f>VLOOKUP(C1849,[1]Coa!$B$4:$C$9231,2,FALSE)</f>
        <v>SYMPHONIA HAKSA KREASINDO</v>
      </c>
      <c r="E1849" s="573"/>
      <c r="F1849" s="573">
        <f>SUMIF('BKAS IDR'!$E$10:$E$44,$C1849,'BKAS IDR'!$M$10:$M$44)</f>
        <v>0</v>
      </c>
    </row>
    <row r="1850" spans="3:6" ht="15" customHeight="1">
      <c r="C1850" s="53" t="str">
        <f>[1]Coa!B1850</f>
        <v>2102.0001.S00215</v>
      </c>
      <c r="D1850" s="1" t="str">
        <f>VLOOKUP(C1850,[1]Coa!$B$4:$C$9231,2,FALSE)</f>
        <v>SIGMA KREASI INSTRUMENT</v>
      </c>
      <c r="E1850" s="573"/>
      <c r="F1850" s="573">
        <f>SUMIF('BKAS IDR'!$E$10:$E$44,$C1850,'BKAS IDR'!$M$10:$M$44)</f>
        <v>0</v>
      </c>
    </row>
    <row r="1851" spans="3:6" ht="15" customHeight="1">
      <c r="C1851" s="53" t="str">
        <f>[1]Coa!B1851</f>
        <v>2102.0001.S00216</v>
      </c>
      <c r="D1851" s="1" t="str">
        <f>VLOOKUP(C1851,[1]Coa!$B$4:$C$9231,2,FALSE)</f>
        <v>SCHNEIDER INDONESIA</v>
      </c>
      <c r="E1851" s="573"/>
      <c r="F1851" s="573">
        <f>SUMIF('BKAS IDR'!$E$10:$E$44,$C1851,'BKAS IDR'!$M$10:$M$44)</f>
        <v>0</v>
      </c>
    </row>
    <row r="1852" spans="3:6" ht="15" customHeight="1">
      <c r="C1852" s="53" t="str">
        <f>[1]Coa!B1852</f>
        <v>2102.0001.S00217</v>
      </c>
      <c r="D1852" s="1" t="str">
        <f>VLOOKUP(C1852,[1]Coa!$B$4:$C$9231,2,FALSE)</f>
        <v>SINGAPORE VALVE &amp; FITTING PTE LTD</v>
      </c>
      <c r="E1852" s="573"/>
      <c r="F1852" s="573">
        <f>SUMIF('BKAS IDR'!$E$10:$E$44,$C1852,'BKAS IDR'!$M$10:$M$44)</f>
        <v>0</v>
      </c>
    </row>
    <row r="1853" spans="3:6" ht="15" customHeight="1">
      <c r="C1853" s="53" t="str">
        <f>[1]Coa!B1853</f>
        <v>2102.0001.S00218</v>
      </c>
      <c r="D1853" s="1" t="str">
        <f>VLOOKUP(C1853,[1]Coa!$B$4:$C$9231,2,FALSE)</f>
        <v>SIGNODE SINGAPORE PTE LTD</v>
      </c>
      <c r="E1853" s="573"/>
      <c r="F1853" s="573">
        <f>SUMIF('BKAS IDR'!$E$10:$E$44,$C1853,'BKAS IDR'!$M$10:$M$44)</f>
        <v>0</v>
      </c>
    </row>
    <row r="1854" spans="3:6" ht="15" customHeight="1">
      <c r="C1854" s="53" t="str">
        <f>[1]Coa!B1854</f>
        <v>2102.0001.S00219</v>
      </c>
      <c r="D1854" s="1" t="str">
        <f>VLOOKUP(C1854,[1]Coa!$B$4:$C$9231,2,FALSE)</f>
        <v>SARANA CIPTA ADIGRAHA</v>
      </c>
      <c r="E1854" s="573"/>
      <c r="F1854" s="573">
        <f>SUMIF('BKAS IDR'!$E$10:$E$44,$C1854,'BKAS IDR'!$M$10:$M$44)</f>
        <v>0</v>
      </c>
    </row>
    <row r="1855" spans="3:6" ht="15" customHeight="1">
      <c r="C1855" s="53" t="str">
        <f>[1]Coa!B1855</f>
        <v>2102.0001.S00220</v>
      </c>
      <c r="D1855" s="1" t="str">
        <f>VLOOKUP(C1855,[1]Coa!$B$4:$C$9231,2,FALSE)</f>
        <v>SERASI AUTORAYA BRANCH CIREBON</v>
      </c>
      <c r="E1855" s="573"/>
      <c r="F1855" s="573">
        <f>SUMIF('BKAS IDR'!$E$10:$E$44,$C1855,'BKAS IDR'!$M$10:$M$44)</f>
        <v>0</v>
      </c>
    </row>
    <row r="1856" spans="3:6" ht="15" customHeight="1">
      <c r="C1856" s="53" t="str">
        <f>[1]Coa!B1856</f>
        <v>2102.0001.S00221</v>
      </c>
      <c r="D1856" s="1" t="str">
        <f>VLOOKUP(C1856,[1]Coa!$B$4:$C$9231,2,FALSE)</f>
        <v>SURTECH UTAMA INDONESIA</v>
      </c>
      <c r="E1856" s="573"/>
      <c r="F1856" s="573">
        <f>SUMIF('BKAS IDR'!$E$10:$E$44,$C1856,'BKAS IDR'!$M$10:$M$44)</f>
        <v>0</v>
      </c>
    </row>
    <row r="1857" spans="3:6" ht="15" customHeight="1">
      <c r="C1857" s="53" t="str">
        <f>[1]Coa!B1857</f>
        <v>2102.0001.S00222</v>
      </c>
      <c r="D1857" s="1" t="str">
        <f>VLOOKUP(C1857,[1]Coa!$B$4:$C$9231,2,FALSE)</f>
        <v>SHIMANTO ENGINEERING &amp; TRADE SERVICES</v>
      </c>
      <c r="E1857" s="573"/>
      <c r="F1857" s="573">
        <f>SUMIF('BKAS IDR'!$E$10:$E$44,$C1857,'BKAS IDR'!$M$10:$M$44)</f>
        <v>0</v>
      </c>
    </row>
    <row r="1858" spans="3:6" ht="15" customHeight="1">
      <c r="C1858" s="53" t="str">
        <f>[1]Coa!B1858</f>
        <v>2102.0001.S00223</v>
      </c>
      <c r="D1858" s="1" t="str">
        <f>VLOOKUP(C1858,[1]Coa!$B$4:$C$9231,2,FALSE)</f>
        <v>SIGMA MITRA PRATAMA</v>
      </c>
      <c r="E1858" s="573"/>
      <c r="F1858" s="573">
        <f>SUMIF('BKAS IDR'!$E$10:$E$44,$C1858,'BKAS IDR'!$M$10:$M$44)</f>
        <v>0</v>
      </c>
    </row>
    <row r="1859" spans="3:6" ht="15" customHeight="1">
      <c r="C1859" s="53" t="str">
        <f>[1]Coa!B1859</f>
        <v>2102.0001.S00224</v>
      </c>
      <c r="D1859" s="1" t="str">
        <f>VLOOKUP(C1859,[1]Coa!$B$4:$C$9231,2,FALSE)</f>
        <v>SARANA TOOLINDO PERKASA</v>
      </c>
      <c r="E1859" s="573"/>
      <c r="F1859" s="573">
        <f>SUMIF('BKAS IDR'!$E$10:$E$44,$C1859,'BKAS IDR'!$M$10:$M$44)</f>
        <v>0</v>
      </c>
    </row>
    <row r="1860" spans="3:6" ht="15" customHeight="1">
      <c r="C1860" s="53" t="str">
        <f>[1]Coa!B1860</f>
        <v>2102.0001.S00225</v>
      </c>
      <c r="D1860" s="1" t="str">
        <f>VLOOKUP(C1860,[1]Coa!$B$4:$C$9231,2,FALSE)</f>
        <v>SUKSES KARYA KHATULISTIWA</v>
      </c>
      <c r="E1860" s="573"/>
      <c r="F1860" s="573">
        <f>SUMIF('BKAS IDR'!$E$10:$E$44,$C1860,'BKAS IDR'!$M$10:$M$44)</f>
        <v>0</v>
      </c>
    </row>
    <row r="1861" spans="3:6" ht="15" customHeight="1">
      <c r="C1861" s="53" t="str">
        <f>[1]Coa!B1861</f>
        <v>2102.0001.S00226</v>
      </c>
      <c r="D1861" s="1" t="str">
        <f>VLOOKUP(C1861,[1]Coa!$B$4:$C$9231,2,FALSE)</f>
        <v>SYMPHONIASAFETY</v>
      </c>
      <c r="E1861" s="573"/>
      <c r="F1861" s="573">
        <f>SUMIF('BKAS IDR'!$E$10:$E$44,$C1861,'BKAS IDR'!$M$10:$M$44)</f>
        <v>0</v>
      </c>
    </row>
    <row r="1862" spans="3:6" ht="15" customHeight="1">
      <c r="C1862" s="53" t="str">
        <f>[1]Coa!B1862</f>
        <v>2102.0001.S00227</v>
      </c>
      <c r="D1862" s="1" t="str">
        <f>VLOOKUP(C1862,[1]Coa!$B$4:$C$9231,2,FALSE)</f>
        <v>SIWALI SWANTIKA</v>
      </c>
      <c r="E1862" s="573"/>
      <c r="F1862" s="573">
        <f>SUMIF('BKAS IDR'!$E$10:$E$44,$C1862,'BKAS IDR'!$M$10:$M$44)</f>
        <v>0</v>
      </c>
    </row>
    <row r="1863" spans="3:6" ht="15" customHeight="1">
      <c r="C1863" s="53" t="str">
        <f>[1]Coa!B1863</f>
        <v>2102.0001.S00228</v>
      </c>
      <c r="D1863" s="1" t="str">
        <f>VLOOKUP(C1863,[1]Coa!$B$4:$C$9231,2,FALSE)</f>
        <v>SCHULZ INDONESIA</v>
      </c>
      <c r="E1863" s="573"/>
      <c r="F1863" s="573">
        <f>SUMIF('BKAS IDR'!$E$10:$E$44,$C1863,'BKAS IDR'!$M$10:$M$44)</f>
        <v>0</v>
      </c>
    </row>
    <row r="1864" spans="3:6" ht="15" customHeight="1">
      <c r="C1864" s="53" t="str">
        <f>[1]Coa!B1864</f>
        <v>2102.0001.S00229</v>
      </c>
      <c r="D1864" s="1" t="str">
        <f>VLOOKUP(C1864,[1]Coa!$B$4:$C$9231,2,FALSE)</f>
        <v>SINAR JAYA ELECTRONIC</v>
      </c>
      <c r="E1864" s="573"/>
      <c r="F1864" s="573">
        <f>SUMIF('BKAS IDR'!$E$10:$E$44,$C1864,'BKAS IDR'!$M$10:$M$44)</f>
        <v>0</v>
      </c>
    </row>
    <row r="1865" spans="3:6" ht="15" customHeight="1">
      <c r="C1865" s="53" t="str">
        <f>[1]Coa!B1865</f>
        <v>2102.0001.S00230</v>
      </c>
      <c r="D1865" s="1" t="str">
        <f>VLOOKUP(C1865,[1]Coa!$B$4:$C$9231,2,FALSE)</f>
        <v>SINAR BAJA</v>
      </c>
      <c r="E1865" s="573"/>
      <c r="F1865" s="573">
        <f>SUMIF('BKAS IDR'!$E$10:$E$44,$C1865,'BKAS IDR'!$M$10:$M$44)</f>
        <v>0</v>
      </c>
    </row>
    <row r="1866" spans="3:6" ht="15" customHeight="1">
      <c r="C1866" s="53" t="str">
        <f>[1]Coa!B1866</f>
        <v>2102.0001.S00231</v>
      </c>
      <c r="D1866" s="1" t="str">
        <f>VLOOKUP(C1866,[1]Coa!$B$4:$C$9231,2,FALSE)</f>
        <v>SARANA INSTRUMENT</v>
      </c>
      <c r="E1866" s="573"/>
      <c r="F1866" s="573">
        <f>SUMIF('BKAS IDR'!$E$10:$E$44,$C1866,'BKAS IDR'!$M$10:$M$44)</f>
        <v>0</v>
      </c>
    </row>
    <row r="1867" spans="3:6" ht="15" customHeight="1">
      <c r="C1867" s="53" t="str">
        <f>[1]Coa!B1867</f>
        <v>2102.0001.S00232</v>
      </c>
      <c r="D1867" s="1" t="str">
        <f>VLOOKUP(C1867,[1]Coa!$B$4:$C$9231,2,FALSE)</f>
        <v>SINAR SURYA JAYA GEMILANG</v>
      </c>
      <c r="E1867" s="573"/>
      <c r="F1867" s="573">
        <f>SUMIF('BKAS IDR'!$E$10:$E$44,$C1867,'BKAS IDR'!$M$10:$M$44)</f>
        <v>0</v>
      </c>
    </row>
    <row r="1868" spans="3:6" ht="15" customHeight="1">
      <c r="C1868" s="53" t="str">
        <f>[1]Coa!B1868</f>
        <v>2102.0001.S00233</v>
      </c>
      <c r="D1868" s="1" t="str">
        <f>VLOOKUP(C1868,[1]Coa!$B$4:$C$9231,2,FALSE)</f>
        <v>SOMAKHO POWERINDO</v>
      </c>
      <c r="E1868" s="573"/>
      <c r="F1868" s="573">
        <f>SUMIF('BKAS IDR'!$E$10:$E$44,$C1868,'BKAS IDR'!$M$10:$M$44)</f>
        <v>0</v>
      </c>
    </row>
    <row r="1869" spans="3:6" ht="15" customHeight="1">
      <c r="C1869" s="53" t="str">
        <f>[1]Coa!B1869</f>
        <v>2102.0001.S00234</v>
      </c>
      <c r="D1869" s="1" t="str">
        <f>VLOOKUP(C1869,[1]Coa!$B$4:$C$9231,2,FALSE)</f>
        <v>SAMAKHO POWERINDO</v>
      </c>
      <c r="E1869" s="573"/>
      <c r="F1869" s="573">
        <f>SUMIF('BKAS IDR'!$E$10:$E$44,$C1869,'BKAS IDR'!$M$10:$M$44)</f>
        <v>0</v>
      </c>
    </row>
    <row r="1870" spans="3:6" ht="15" customHeight="1">
      <c r="C1870" s="53" t="str">
        <f>[1]Coa!B1870</f>
        <v>2102.0001.S00235</v>
      </c>
      <c r="D1870" s="1" t="str">
        <f>VLOOKUP(C1870,[1]Coa!$B$4:$C$9231,2,FALSE)</f>
        <v>SALIRAN INDUSTRIAL SUPPLIES Sdn. Bhd.</v>
      </c>
      <c r="E1870" s="573"/>
      <c r="F1870" s="573">
        <f>SUMIF('BKAS IDR'!$E$10:$E$44,$C1870,'BKAS IDR'!$M$10:$M$44)</f>
        <v>0</v>
      </c>
    </row>
    <row r="1871" spans="3:6" ht="15" customHeight="1">
      <c r="C1871" s="53" t="str">
        <f>[1]Coa!B1871</f>
        <v>2102.0001.S00236</v>
      </c>
      <c r="D1871" s="1" t="str">
        <f>VLOOKUP(C1871,[1]Coa!$B$4:$C$9231,2,FALSE)</f>
        <v>SURVEYOR INDONESIA BRANCH CILEGON</v>
      </c>
      <c r="E1871" s="573"/>
      <c r="F1871" s="573">
        <f>SUMIF('BKAS IDR'!$E$10:$E$44,$C1871,'BKAS IDR'!$M$10:$M$44)</f>
        <v>0</v>
      </c>
    </row>
    <row r="1872" spans="3:6" ht="15" customHeight="1">
      <c r="C1872" s="53" t="str">
        <f>[1]Coa!B1872</f>
        <v>2102.0001.S00237</v>
      </c>
      <c r="D1872" s="1" t="str">
        <f>VLOOKUP(C1872,[1]Coa!$B$4:$C$9231,2,FALSE)</f>
        <v>SOEKIRNO (FORMALITIES BAKRIE)</v>
      </c>
      <c r="E1872" s="573"/>
      <c r="F1872" s="573">
        <f>SUMIF('BKAS IDR'!$E$10:$E$44,$C1872,'BKAS IDR'!$M$10:$M$44)</f>
        <v>0</v>
      </c>
    </row>
    <row r="1873" spans="3:6" ht="15" customHeight="1">
      <c r="C1873" s="53" t="str">
        <f>[1]Coa!B1873</f>
        <v>2102.0001.S00238</v>
      </c>
      <c r="D1873" s="1" t="str">
        <f>VLOOKUP(C1873,[1]Coa!$B$4:$C$9231,2,FALSE)</f>
        <v>SUMBER SURYA SUKSES SEJATI</v>
      </c>
      <c r="E1873" s="573"/>
      <c r="F1873" s="573">
        <f>SUMIF('BKAS IDR'!$E$10:$E$44,$C1873,'BKAS IDR'!$M$10:$M$44)</f>
        <v>0</v>
      </c>
    </row>
    <row r="1874" spans="3:6" ht="15" customHeight="1">
      <c r="C1874" s="53" t="str">
        <f>[1]Coa!B1874</f>
        <v>2102.0001.S00241</v>
      </c>
      <c r="D1874" s="1" t="str">
        <f>VLOOKUP(C1874,[1]Coa!$B$4:$C$9231,2,FALSE)</f>
        <v>SARANA PRIMA TELEMATIKA</v>
      </c>
      <c r="E1874" s="573"/>
      <c r="F1874" s="573">
        <f>SUMIF('BKAS IDR'!$E$10:$E$44,$C1874,'BKAS IDR'!$M$10:$M$44)</f>
        <v>0</v>
      </c>
    </row>
    <row r="1875" spans="3:6" ht="15" customHeight="1">
      <c r="C1875" s="53" t="str">
        <f>[1]Coa!B1875</f>
        <v>2102.0001.S00242</v>
      </c>
      <c r="D1875" s="1" t="str">
        <f>VLOOKUP(C1875,[1]Coa!$B$4:$C$9231,2,FALSE)</f>
        <v>SAMA JAYA</v>
      </c>
      <c r="E1875" s="573"/>
      <c r="F1875" s="573">
        <f>SUMIF('BKAS IDR'!$E$10:$E$44,$C1875,'BKAS IDR'!$M$10:$M$44)</f>
        <v>0</v>
      </c>
    </row>
    <row r="1876" spans="3:6" ht="15" customHeight="1">
      <c r="C1876" s="53" t="str">
        <f>[1]Coa!B1876</f>
        <v>2102.0001.S00243</v>
      </c>
      <c r="D1876" s="1" t="str">
        <f>VLOOKUP(C1876,[1]Coa!$B$4:$C$9231,2,FALSE)</f>
        <v>SMIT SINGAPORE PTE LTD</v>
      </c>
      <c r="E1876" s="573"/>
      <c r="F1876" s="573">
        <f>SUMIF('BKAS IDR'!$E$10:$E$44,$C1876,'BKAS IDR'!$M$10:$M$44)</f>
        <v>0</v>
      </c>
    </row>
    <row r="1877" spans="3:6" ht="15" customHeight="1">
      <c r="C1877" s="53" t="str">
        <f>[1]Coa!B1877</f>
        <v>2102.0001.S00244</v>
      </c>
      <c r="D1877" s="1" t="str">
        <f>VLOOKUP(C1877,[1]Coa!$B$4:$C$9231,2,FALSE)</f>
        <v>SEVEN CITRA MANDIRI</v>
      </c>
      <c r="E1877" s="573"/>
      <c r="F1877" s="573">
        <f>SUMIF('BKAS IDR'!$E$10:$E$44,$C1877,'BKAS IDR'!$M$10:$M$44)</f>
        <v>0</v>
      </c>
    </row>
    <row r="1878" spans="3:6" ht="15" customHeight="1">
      <c r="C1878" s="53" t="str">
        <f>[1]Coa!B1878</f>
        <v>2102.0001.S00245</v>
      </c>
      <c r="D1878" s="1" t="str">
        <f>VLOOKUP(C1878,[1]Coa!$B$4:$C$9231,2,FALSE)</f>
        <v>SINAR SENTOSA RAYA</v>
      </c>
      <c r="E1878" s="573"/>
      <c r="F1878" s="573">
        <f>SUMIF('BKAS IDR'!$E$10:$E$44,$C1878,'BKAS IDR'!$M$10:$M$44)</f>
        <v>0</v>
      </c>
    </row>
    <row r="1879" spans="3:6" ht="15" customHeight="1">
      <c r="C1879" s="53" t="str">
        <f>[1]Coa!B1879</f>
        <v>2102.0001.S00246</v>
      </c>
      <c r="D1879" s="1" t="str">
        <f>VLOOKUP(C1879,[1]Coa!$B$4:$C$9231,2,FALSE)</f>
        <v>SULHAJ MAROS MARITIM</v>
      </c>
      <c r="E1879" s="573"/>
      <c r="F1879" s="573">
        <f>SUMIF('BKAS IDR'!$E$10:$E$44,$C1879,'BKAS IDR'!$M$10:$M$44)</f>
        <v>0</v>
      </c>
    </row>
    <row r="1880" spans="3:6" ht="15" customHeight="1">
      <c r="C1880" s="53" t="str">
        <f>[1]Coa!B1880</f>
        <v>2102.0001.S00247</v>
      </c>
      <c r="D1880" s="1" t="str">
        <f>VLOOKUP(C1880,[1]Coa!$B$4:$C$9231,2,FALSE)</f>
        <v>SINAR MENTARI ABADI</v>
      </c>
      <c r="E1880" s="573"/>
      <c r="F1880" s="573">
        <f>SUMIF('BKAS IDR'!$E$10:$E$44,$C1880,'BKAS IDR'!$M$10:$M$44)</f>
        <v>0</v>
      </c>
    </row>
    <row r="1881" spans="3:6" ht="15" customHeight="1">
      <c r="C1881" s="53" t="str">
        <f>[1]Coa!B1881</f>
        <v>2102.0001.S00248</v>
      </c>
      <c r="D1881" s="1" t="str">
        <f>VLOOKUP(C1881,[1]Coa!$B$4:$C$9231,2,FALSE)</f>
        <v>SURVEYOR INDONESIA</v>
      </c>
      <c r="E1881" s="573"/>
      <c r="F1881" s="573">
        <f>SUMIF('BKAS IDR'!$E$10:$E$44,$C1881,'BKAS IDR'!$M$10:$M$44)</f>
        <v>0</v>
      </c>
    </row>
    <row r="1882" spans="3:6" ht="15" customHeight="1">
      <c r="C1882" s="53" t="str">
        <f>[1]Coa!B1882</f>
        <v>2102.0001.S00249</v>
      </c>
      <c r="D1882" s="1" t="str">
        <f>VLOOKUP(C1882,[1]Coa!$B$4:$C$9231,2,FALSE)</f>
        <v>SINAR CEMERLANG JAKARTA</v>
      </c>
      <c r="E1882" s="573"/>
      <c r="F1882" s="573">
        <f>SUMIF('BKAS IDR'!$E$10:$E$44,$C1882,'BKAS IDR'!$M$10:$M$44)</f>
        <v>0</v>
      </c>
    </row>
    <row r="1883" spans="3:6" ht="15" customHeight="1">
      <c r="C1883" s="53" t="str">
        <f>[1]Coa!B1883</f>
        <v>2102.0001.S00250</v>
      </c>
      <c r="D1883" s="1" t="str">
        <f>VLOOKUP(C1883,[1]Coa!$B$4:$C$9231,2,FALSE)</f>
        <v>SOLID ENERGI INTERNATIONAL</v>
      </c>
      <c r="E1883" s="573"/>
      <c r="F1883" s="573">
        <f>SUMIF('BKAS IDR'!$E$10:$E$44,$C1883,'BKAS IDR'!$M$10:$M$44)</f>
        <v>0</v>
      </c>
    </row>
    <row r="1884" spans="3:6" ht="15" customHeight="1">
      <c r="C1884" s="53" t="str">
        <f>[1]Coa!B1884</f>
        <v>2102.0001.S00251</v>
      </c>
      <c r="D1884" s="1" t="str">
        <f>VLOOKUP(C1884,[1]Coa!$B$4:$C$9231,2,FALSE)</f>
        <v>STEP OILTOOLS</v>
      </c>
      <c r="E1884" s="573"/>
      <c r="F1884" s="573">
        <f>SUMIF('BKAS IDR'!$E$10:$E$44,$C1884,'BKAS IDR'!$M$10:$M$44)</f>
        <v>0</v>
      </c>
    </row>
    <row r="1885" spans="3:6" ht="15" customHeight="1">
      <c r="C1885" s="53" t="str">
        <f>[1]Coa!B1885</f>
        <v>2102.0001.S00252</v>
      </c>
      <c r="D1885" s="1" t="str">
        <f>VLOOKUP(C1885,[1]Coa!$B$4:$C$9231,2,FALSE)</f>
        <v>SHANGHAI INDUSTRY</v>
      </c>
      <c r="E1885" s="573"/>
      <c r="F1885" s="573">
        <f>SUMIF('BKAS IDR'!$E$10:$E$44,$C1885,'BKAS IDR'!$M$10:$M$44)</f>
        <v>0</v>
      </c>
    </row>
    <row r="1886" spans="3:6" ht="15" customHeight="1">
      <c r="C1886" s="53" t="str">
        <f>[1]Coa!B1886</f>
        <v>2102.0001.S00253</v>
      </c>
      <c r="D1886" s="1" t="str">
        <f>VLOOKUP(C1886,[1]Coa!$B$4:$C$9231,2,FALSE)</f>
        <v>SPECIAL PIPING MATERIALS (SINGAPORE) PTE</v>
      </c>
      <c r="E1886" s="573"/>
      <c r="F1886" s="573">
        <f>SUMIF('BKAS IDR'!$E$10:$E$44,$C1886,'BKAS IDR'!$M$10:$M$44)</f>
        <v>0</v>
      </c>
    </row>
    <row r="1887" spans="3:6" ht="15" customHeight="1">
      <c r="C1887" s="53" t="str">
        <f>[1]Coa!B1887</f>
        <v>2102.0001.T00001</v>
      </c>
      <c r="D1887" s="1" t="str">
        <f>VLOOKUP(C1887,[1]Coa!$B$4:$C$9231,2,FALSE)</f>
        <v>T+C MACHINE TOOLS PTE LTD</v>
      </c>
      <c r="E1887" s="573"/>
      <c r="F1887" s="573">
        <f>SUMIF('BKAS IDR'!$E$10:$E$44,$C1887,'BKAS IDR'!$M$10:$M$44)</f>
        <v>0</v>
      </c>
    </row>
    <row r="1888" spans="3:6" ht="15" customHeight="1">
      <c r="C1888" s="53" t="str">
        <f>[1]Coa!B1888</f>
        <v>2102.0001.T00002</v>
      </c>
      <c r="D1888" s="1" t="str">
        <f>VLOOKUP(C1888,[1]Coa!$B$4:$C$9231,2,FALSE)</f>
        <v>TAHARICA</v>
      </c>
      <c r="E1888" s="573"/>
      <c r="F1888" s="573">
        <f>SUMIF('BKAS IDR'!$E$10:$E$44,$C1888,'BKAS IDR'!$M$10:$M$44)</f>
        <v>0</v>
      </c>
    </row>
    <row r="1889" spans="3:6" ht="15" customHeight="1">
      <c r="C1889" s="53" t="str">
        <f>[1]Coa!B1889</f>
        <v>2102.0001.T00003</v>
      </c>
      <c r="D1889" s="1" t="str">
        <f>VLOOKUP(C1889,[1]Coa!$B$4:$C$9231,2,FALSE)</f>
        <v>TALURIT PERKASA PRATAMA</v>
      </c>
      <c r="E1889" s="573"/>
      <c r="F1889" s="573">
        <f>SUMIF('BKAS IDR'!$E$10:$E$44,$C1889,'BKAS IDR'!$M$10:$M$44)</f>
        <v>0</v>
      </c>
    </row>
    <row r="1890" spans="3:6" ht="15" customHeight="1">
      <c r="C1890" s="53" t="str">
        <f>[1]Coa!B1890</f>
        <v>2102.0001.T00004</v>
      </c>
      <c r="D1890" s="1" t="str">
        <f>VLOOKUP(C1890,[1]Coa!$B$4:$C$9231,2,FALSE)</f>
        <v>TASABA, PD</v>
      </c>
      <c r="E1890" s="573"/>
      <c r="F1890" s="573">
        <f>SUMIF('BKAS IDR'!$E$10:$E$44,$C1890,'BKAS IDR'!$M$10:$M$44)</f>
        <v>0</v>
      </c>
    </row>
    <row r="1891" spans="3:6" ht="15" customHeight="1">
      <c r="C1891" s="53" t="str">
        <f>[1]Coa!B1891</f>
        <v>2102.0001.T00005</v>
      </c>
      <c r="D1891" s="1" t="str">
        <f>VLOOKUP(C1891,[1]Coa!$B$4:$C$9231,2,FALSE)</f>
        <v>TECHNIP</v>
      </c>
      <c r="E1891" s="573"/>
      <c r="F1891" s="573">
        <f>SUMIF('BKAS IDR'!$E$10:$E$44,$C1891,'BKAS IDR'!$M$10:$M$44)</f>
        <v>0</v>
      </c>
    </row>
    <row r="1892" spans="3:6" ht="15" customHeight="1">
      <c r="C1892" s="53" t="str">
        <f>[1]Coa!B1892</f>
        <v>2102.0001.T00006</v>
      </c>
      <c r="D1892" s="1" t="str">
        <f>VLOOKUP(C1892,[1]Coa!$B$4:$C$9231,2,FALSE)</f>
        <v>TEKINDOMAS NIAGATAMA</v>
      </c>
      <c r="E1892" s="573"/>
      <c r="F1892" s="573">
        <f>SUMIF('BKAS IDR'!$E$10:$E$44,$C1892,'BKAS IDR'!$M$10:$M$44)</f>
        <v>0</v>
      </c>
    </row>
    <row r="1893" spans="3:6" ht="15" customHeight="1">
      <c r="C1893" s="53" t="str">
        <f>[1]Coa!B1893</f>
        <v>2102.0001.T00007</v>
      </c>
      <c r="D1893" s="1" t="str">
        <f>VLOOKUP(C1893,[1]Coa!$B$4:$C$9231,2,FALSE)</f>
        <v>TEKNIK BARU</v>
      </c>
      <c r="E1893" s="573"/>
      <c r="F1893" s="573">
        <f>SUMIF('BKAS IDR'!$E$10:$E$44,$C1893,'BKAS IDR'!$M$10:$M$44)</f>
        <v>0</v>
      </c>
    </row>
    <row r="1894" spans="3:6" ht="15" customHeight="1">
      <c r="C1894" s="53" t="str">
        <f>[1]Coa!B1894</f>
        <v>2102.0001.T00008</v>
      </c>
      <c r="D1894" s="1" t="str">
        <f>VLOOKUP(C1894,[1]Coa!$B$4:$C$9231,2,FALSE)</f>
        <v>TEKNIK STEEL</v>
      </c>
      <c r="E1894" s="573"/>
      <c r="F1894" s="573">
        <f>SUMIF('BKAS IDR'!$E$10:$E$44,$C1894,'BKAS IDR'!$M$10:$M$44)</f>
        <v>0</v>
      </c>
    </row>
    <row r="1895" spans="3:6" ht="15" customHeight="1">
      <c r="C1895" s="53" t="str">
        <f>[1]Coa!B1895</f>
        <v>2102.0001.T00009</v>
      </c>
      <c r="D1895" s="1" t="str">
        <f>VLOOKUP(C1895,[1]Coa!$B$4:$C$9231,2,FALSE)</f>
        <v>TERUS DJADI</v>
      </c>
      <c r="E1895" s="573"/>
      <c r="F1895" s="573">
        <f>SUMIF('BKAS IDR'!$E$10:$E$44,$C1895,'BKAS IDR'!$M$10:$M$44)</f>
        <v>0</v>
      </c>
    </row>
    <row r="1896" spans="3:6" ht="15" customHeight="1">
      <c r="C1896" s="53" t="str">
        <f>[1]Coa!B1896</f>
        <v>2102.0001.T00010</v>
      </c>
      <c r="D1896" s="1" t="str">
        <f>VLOOKUP(C1896,[1]Coa!$B$4:$C$9231,2,FALSE)</f>
        <v>THE HARTFORD STEAM BOILER</v>
      </c>
      <c r="E1896" s="573"/>
      <c r="F1896" s="573">
        <f>SUMIF('BKAS IDR'!$E$10:$E$44,$C1896,'BKAS IDR'!$M$10:$M$44)</f>
        <v>0</v>
      </c>
    </row>
    <row r="1897" spans="3:6" ht="15" customHeight="1">
      <c r="C1897" s="53" t="str">
        <f>[1]Coa!B1897</f>
        <v>2102.0001.T00011</v>
      </c>
      <c r="D1897" s="1" t="str">
        <f>VLOOKUP(C1897,[1]Coa!$B$4:$C$9231,2,FALSE)</f>
        <v>TIDY DISPOSAL SERVICE</v>
      </c>
      <c r="E1897" s="573"/>
      <c r="F1897" s="573">
        <f>SUMIF('BKAS IDR'!$E$10:$E$44,$C1897,'BKAS IDR'!$M$10:$M$44)</f>
        <v>0</v>
      </c>
    </row>
    <row r="1898" spans="3:6" ht="15" customHeight="1">
      <c r="C1898" s="53" t="str">
        <f>[1]Coa!B1898</f>
        <v>2102.0001.T00012</v>
      </c>
      <c r="D1898" s="1" t="str">
        <f>VLOOKUP(C1898,[1]Coa!$B$4:$C$9231,2,FALSE)</f>
        <v>TIGA PUTRA</v>
      </c>
      <c r="E1898" s="573"/>
      <c r="F1898" s="573">
        <f>SUMIF('BKAS IDR'!$E$10:$E$44,$C1898,'BKAS IDR'!$M$10:$M$44)</f>
        <v>0</v>
      </c>
    </row>
    <row r="1899" spans="3:6" ht="15" customHeight="1">
      <c r="C1899" s="53" t="str">
        <f>[1]Coa!B1899</f>
        <v>2102.0001.T00013</v>
      </c>
      <c r="D1899" s="1" t="str">
        <f>VLOOKUP(C1899,[1]Coa!$B$4:$C$9231,2,FALSE)</f>
        <v>TITIS SAMPURNA</v>
      </c>
      <c r="E1899" s="573"/>
      <c r="F1899" s="573">
        <f>SUMIF('BKAS IDR'!$E$10:$E$44,$C1899,'BKAS IDR'!$M$10:$M$44)</f>
        <v>0</v>
      </c>
    </row>
    <row r="1900" spans="3:6" ht="15" customHeight="1">
      <c r="C1900" s="53" t="str">
        <f>[1]Coa!B1900</f>
        <v>2102.0001.T00014</v>
      </c>
      <c r="D1900" s="1" t="str">
        <f>VLOOKUP(C1900,[1]Coa!$B$4:$C$9231,2,FALSE)</f>
        <v>TJOKRO PUTRA PERSADA</v>
      </c>
      <c r="E1900" s="573"/>
      <c r="F1900" s="573">
        <f>SUMIF('BKAS IDR'!$E$10:$E$44,$C1900,'BKAS IDR'!$M$10:$M$44)</f>
        <v>0</v>
      </c>
    </row>
    <row r="1901" spans="3:6" ht="15" customHeight="1">
      <c r="C1901" s="53" t="str">
        <f>[1]Coa!B1901</f>
        <v>2102.0001.T00015</v>
      </c>
      <c r="D1901" s="1" t="str">
        <f>VLOOKUP(C1901,[1]Coa!$B$4:$C$9231,2,FALSE)</f>
        <v>TL GEOTECHNICS (S) PTE LTD</v>
      </c>
      <c r="E1901" s="573"/>
      <c r="F1901" s="573">
        <f>SUMIF('BKAS IDR'!$E$10:$E$44,$C1901,'BKAS IDR'!$M$10:$M$44)</f>
        <v>0</v>
      </c>
    </row>
    <row r="1902" spans="3:6" ht="15" customHeight="1">
      <c r="C1902" s="53" t="str">
        <f>[1]Coa!B1902</f>
        <v>2102.0001.T00016</v>
      </c>
      <c r="D1902" s="1" t="str">
        <f>VLOOKUP(C1902,[1]Coa!$B$4:$C$9231,2,FALSE)</f>
        <v>TOKO AFUNG</v>
      </c>
      <c r="E1902" s="573"/>
      <c r="F1902" s="573">
        <f>SUMIF('BKAS IDR'!$E$10:$E$44,$C1902,'BKAS IDR'!$M$10:$M$44)</f>
        <v>0</v>
      </c>
    </row>
    <row r="1903" spans="3:6" ht="15" customHeight="1">
      <c r="C1903" s="53" t="str">
        <f>[1]Coa!B1903</f>
        <v>2102.0001.T00017</v>
      </c>
      <c r="D1903" s="1" t="str">
        <f>VLOOKUP(C1903,[1]Coa!$B$4:$C$9231,2,FALSE)</f>
        <v>TOKO JAYA ART</v>
      </c>
      <c r="E1903" s="573"/>
      <c r="F1903" s="573">
        <f>SUMIF('BKAS IDR'!$E$10:$E$44,$C1903,'BKAS IDR'!$M$10:$M$44)</f>
        <v>0</v>
      </c>
    </row>
    <row r="1904" spans="3:6" ht="15" customHeight="1">
      <c r="C1904" s="53" t="str">
        <f>[1]Coa!B1904</f>
        <v>2102.0001.T00018</v>
      </c>
      <c r="D1904" s="1" t="str">
        <f>VLOOKUP(C1904,[1]Coa!$B$4:$C$9231,2,FALSE)</f>
        <v>TOKO SUBUR</v>
      </c>
      <c r="E1904" s="573"/>
      <c r="F1904" s="573">
        <f>SUMIF('BKAS IDR'!$E$10:$E$44,$C1904,'BKAS IDR'!$M$10:$M$44)</f>
        <v>0</v>
      </c>
    </row>
    <row r="1905" spans="3:6" ht="15" customHeight="1">
      <c r="C1905" s="53" t="str">
        <f>[1]Coa!B1905</f>
        <v>2102.0001.T00019</v>
      </c>
      <c r="D1905" s="1" t="str">
        <f>VLOOKUP(C1905,[1]Coa!$B$4:$C$9231,2,FALSE)</f>
        <v>TOKYO KEISHO KROHNE INDONESIA</v>
      </c>
      <c r="E1905" s="573"/>
      <c r="F1905" s="573">
        <f>SUMIF('BKAS IDR'!$E$10:$E$44,$C1905,'BKAS IDR'!$M$10:$M$44)</f>
        <v>0</v>
      </c>
    </row>
    <row r="1906" spans="3:6" ht="15" customHeight="1">
      <c r="C1906" s="53" t="str">
        <f>[1]Coa!B1906</f>
        <v>2102.0001.T00020</v>
      </c>
      <c r="D1906" s="1" t="str">
        <f>VLOOKUP(C1906,[1]Coa!$B$4:$C$9231,2,FALSE)</f>
        <v>TOPARTS</v>
      </c>
      <c r="E1906" s="573"/>
      <c r="F1906" s="573">
        <f>SUMIF('BKAS IDR'!$E$10:$E$44,$C1906,'BKAS IDR'!$M$10:$M$44)</f>
        <v>0</v>
      </c>
    </row>
    <row r="1907" spans="3:6" ht="15" customHeight="1">
      <c r="C1907" s="53" t="str">
        <f>[1]Coa!B1907</f>
        <v>2102.0001.T00021</v>
      </c>
      <c r="D1907" s="1" t="str">
        <f>VLOOKUP(C1907,[1]Coa!$B$4:$C$9231,2,FALSE)</f>
        <v>TRAKINDO UTAMA (PONTIANAK)</v>
      </c>
      <c r="E1907" s="573"/>
      <c r="F1907" s="573">
        <f>SUMIF('BKAS IDR'!$E$10:$E$44,$C1907,'BKAS IDR'!$M$10:$M$44)</f>
        <v>0</v>
      </c>
    </row>
    <row r="1908" spans="3:6" ht="15" customHeight="1">
      <c r="C1908" s="53" t="str">
        <f>[1]Coa!B1908</f>
        <v>2102.0001.T00022</v>
      </c>
      <c r="D1908" s="1" t="str">
        <f>VLOOKUP(C1908,[1]Coa!$B$4:$C$9231,2,FALSE)</f>
        <v>TRAN JAKARTA</v>
      </c>
      <c r="E1908" s="573"/>
      <c r="F1908" s="573">
        <f>SUMIF('BKAS IDR'!$E$10:$E$44,$C1908,'BKAS IDR'!$M$10:$M$44)</f>
        <v>0</v>
      </c>
    </row>
    <row r="1909" spans="3:6" ht="15" customHeight="1">
      <c r="C1909" s="53" t="str">
        <f>[1]Coa!B1909</f>
        <v>2102.0001.T00023</v>
      </c>
      <c r="D1909" s="1" t="str">
        <f>VLOOKUP(C1909,[1]Coa!$B$4:$C$9231,2,FALSE)</f>
        <v>TRIBUDIDARMA, PT</v>
      </c>
      <c r="E1909" s="573"/>
      <c r="F1909" s="573">
        <f>SUMIF('BKAS IDR'!$E$10:$E$44,$C1909,'BKAS IDR'!$M$10:$M$44)</f>
        <v>0</v>
      </c>
    </row>
    <row r="1910" spans="3:6" ht="15" customHeight="1">
      <c r="C1910" s="53" t="str">
        <f>[1]Coa!B1910</f>
        <v>2102.0001.T00024</v>
      </c>
      <c r="D1910" s="1" t="str">
        <f>VLOOKUP(C1910,[1]Coa!$B$4:$C$9231,2,FALSE)</f>
        <v>TRIMULIA SAKTI PERDANA</v>
      </c>
      <c r="E1910" s="573"/>
      <c r="F1910" s="573">
        <f>SUMIF('BKAS IDR'!$E$10:$E$44,$C1910,'BKAS IDR'!$M$10:$M$44)</f>
        <v>0</v>
      </c>
    </row>
    <row r="1911" spans="3:6" ht="15" customHeight="1">
      <c r="C1911" s="53" t="str">
        <f>[1]Coa!B1911</f>
        <v>2102.0001.T00025</v>
      </c>
      <c r="D1911" s="1" t="str">
        <f>VLOOKUP(C1911,[1]Coa!$B$4:$C$9231,2,FALSE)</f>
        <v>TRIPUTRA SENTOSA RAHARJA</v>
      </c>
      <c r="E1911" s="573"/>
      <c r="F1911" s="573">
        <f>SUMIF('BKAS IDR'!$E$10:$E$44,$C1911,'BKAS IDR'!$M$10:$M$44)</f>
        <v>0</v>
      </c>
    </row>
    <row r="1912" spans="3:6" ht="15" customHeight="1">
      <c r="C1912" s="53" t="str">
        <f>[1]Coa!B1912</f>
        <v>2102.0001.T00026</v>
      </c>
      <c r="D1912" s="1" t="str">
        <f>VLOOKUP(C1912,[1]Coa!$B$4:$C$9231,2,FALSE)</f>
        <v>TRISINDO</v>
      </c>
      <c r="E1912" s="573"/>
      <c r="F1912" s="573">
        <f>SUMIF('BKAS IDR'!$E$10:$E$44,$C1912,'BKAS IDR'!$M$10:$M$44)</f>
        <v>0</v>
      </c>
    </row>
    <row r="1913" spans="3:6" ht="15" customHeight="1">
      <c r="C1913" s="53" t="str">
        <f>[1]Coa!B1913</f>
        <v>2102.0001.T00027</v>
      </c>
      <c r="D1913" s="1" t="str">
        <f>VLOOKUP(C1913,[1]Coa!$B$4:$C$9231,2,FALSE)</f>
        <v>TRI-STAR INDUSTRIES PTE LTD</v>
      </c>
      <c r="E1913" s="573"/>
      <c r="F1913" s="573">
        <f>SUMIF('BKAS IDR'!$E$10:$E$44,$C1913,'BKAS IDR'!$M$10:$M$44)</f>
        <v>0</v>
      </c>
    </row>
    <row r="1914" spans="3:6" ht="15" customHeight="1">
      <c r="C1914" s="53" t="str">
        <f>[1]Coa!B1914</f>
        <v>2102.0001.T00028</v>
      </c>
      <c r="D1914" s="1" t="str">
        <f>VLOOKUP(C1914,[1]Coa!$B$4:$C$9231,2,FALSE)</f>
        <v>TRITUNGGAL PERINTIS ABADI</v>
      </c>
      <c r="E1914" s="573"/>
      <c r="F1914" s="573">
        <f>SUMIF('BKAS IDR'!$E$10:$E$44,$C1914,'BKAS IDR'!$M$10:$M$44)</f>
        <v>0</v>
      </c>
    </row>
    <row r="1915" spans="3:6" ht="15" customHeight="1">
      <c r="C1915" s="53" t="str">
        <f>[1]Coa!B1915</f>
        <v>2102.0001.T00029</v>
      </c>
      <c r="D1915" s="1" t="str">
        <f>VLOOKUP(C1915,[1]Coa!$B$4:$C$9231,2,FALSE)</f>
        <v>TUNAS KARYA</v>
      </c>
      <c r="E1915" s="573"/>
      <c r="F1915" s="573">
        <f>SUMIF('BKAS IDR'!$E$10:$E$44,$C1915,'BKAS IDR'!$M$10:$M$44)</f>
        <v>0</v>
      </c>
    </row>
    <row r="1916" spans="3:6" ht="15" customHeight="1">
      <c r="C1916" s="53" t="str">
        <f>[1]Coa!B1916</f>
        <v>2102.0001.T00030</v>
      </c>
      <c r="D1916" s="1" t="str">
        <f>VLOOKUP(C1916,[1]Coa!$B$4:$C$9231,2,FALSE)</f>
        <v>TUNAS PRIMA</v>
      </c>
      <c r="E1916" s="573"/>
      <c r="F1916" s="573">
        <f>SUMIF('BKAS IDR'!$E$10:$E$44,$C1916,'BKAS IDR'!$M$10:$M$44)</f>
        <v>0</v>
      </c>
    </row>
    <row r="1917" spans="3:6" ht="15" customHeight="1">
      <c r="C1917" s="53" t="str">
        <f>[1]Coa!B1917</f>
        <v>2102.0001.T00031</v>
      </c>
      <c r="D1917" s="1" t="str">
        <f>VLOOKUP(C1917,[1]Coa!$B$4:$C$9231,2,FALSE)</f>
        <v>TARUMA DIRGANTARA TOURINDO</v>
      </c>
      <c r="E1917" s="573"/>
      <c r="F1917" s="573">
        <f>SUMIF('BKAS IDR'!$E$10:$E$44,$C1917,'BKAS IDR'!$M$10:$M$44)</f>
        <v>0</v>
      </c>
    </row>
    <row r="1918" spans="3:6" ht="15" customHeight="1">
      <c r="C1918" s="53" t="str">
        <f>[1]Coa!B1918</f>
        <v>2102.0001.T00032</v>
      </c>
      <c r="D1918" s="1" t="str">
        <f>VLOOKUP(C1918,[1]Coa!$B$4:$C$9231,2,FALSE)</f>
        <v>TD WILLIAMSON INDONESIA</v>
      </c>
      <c r="E1918" s="573"/>
      <c r="F1918" s="573">
        <f>SUMIF('BKAS IDR'!$E$10:$E$44,$C1918,'BKAS IDR'!$M$10:$M$44)</f>
        <v>0</v>
      </c>
    </row>
    <row r="1919" spans="3:6" ht="15" customHeight="1">
      <c r="C1919" s="53" t="str">
        <f>[1]Coa!B1919</f>
        <v>2102.0001.T00033</v>
      </c>
      <c r="D1919" s="1" t="str">
        <f>VLOOKUP(C1919,[1]Coa!$B$4:$C$9231,2,FALSE)</f>
        <v>TITIAN BAHTERA SEGARA</v>
      </c>
      <c r="E1919" s="573"/>
      <c r="F1919" s="573">
        <f>SUMIF('BKAS IDR'!$E$10:$E$44,$C1919,'BKAS IDR'!$M$10:$M$44)</f>
        <v>0</v>
      </c>
    </row>
    <row r="1920" spans="3:6" ht="15" customHeight="1">
      <c r="C1920" s="53" t="str">
        <f>[1]Coa!B1920</f>
        <v>2102.0001.T00034</v>
      </c>
      <c r="D1920" s="1" t="str">
        <f>VLOOKUP(C1920,[1]Coa!$B$4:$C$9231,2,FALSE)</f>
        <v>TELKOM</v>
      </c>
      <c r="E1920" s="573"/>
      <c r="F1920" s="573">
        <f>SUMIF('BKAS IDR'!$E$10:$E$44,$C1920,'BKAS IDR'!$M$10:$M$44)</f>
        <v>0</v>
      </c>
    </row>
    <row r="1921" spans="3:6" ht="15" customHeight="1">
      <c r="C1921" s="53" t="str">
        <f>[1]Coa!B1921</f>
        <v>2102.0001.T00035</v>
      </c>
      <c r="D1921" s="1" t="str">
        <f>VLOOKUP(C1921,[1]Coa!$B$4:$C$9231,2,FALSE)</f>
        <v>TL OFFSHORE</v>
      </c>
      <c r="E1921" s="573"/>
      <c r="F1921" s="573">
        <f>SUMIF('BKAS IDR'!$E$10:$E$44,$C1921,'BKAS IDR'!$M$10:$M$44)</f>
        <v>0</v>
      </c>
    </row>
    <row r="1922" spans="3:6" ht="15" customHeight="1">
      <c r="C1922" s="53" t="str">
        <f>[1]Coa!B1922</f>
        <v>2102.0001.T00036</v>
      </c>
      <c r="D1922" s="1" t="str">
        <f>VLOOKUP(C1922,[1]Coa!$B$4:$C$9231,2,FALSE)</f>
        <v>TOYOTA ASTRA MOTOR</v>
      </c>
      <c r="E1922" s="573"/>
      <c r="F1922" s="573">
        <f>SUMIF('BKAS IDR'!$E$10:$E$44,$C1922,'BKAS IDR'!$M$10:$M$44)</f>
        <v>0</v>
      </c>
    </row>
    <row r="1923" spans="3:6" ht="15" customHeight="1">
      <c r="C1923" s="53" t="str">
        <f>[1]Coa!B1923</f>
        <v>2102.0001.T00037</v>
      </c>
      <c r="D1923" s="1" t="str">
        <f>VLOOKUP(C1923,[1]Coa!$B$4:$C$9231,2,FALSE)</f>
        <v>TRIMANUNGGLA SEJAHTERA</v>
      </c>
      <c r="E1923" s="573"/>
      <c r="F1923" s="573">
        <f>SUMIF('BKAS IDR'!$E$10:$E$44,$C1923,'BKAS IDR'!$M$10:$M$44)</f>
        <v>0</v>
      </c>
    </row>
    <row r="1924" spans="3:6" ht="15" customHeight="1">
      <c r="C1924" s="53" t="str">
        <f>[1]Coa!B1924</f>
        <v>2102.0001.T00038</v>
      </c>
      <c r="D1924" s="1" t="str">
        <f>VLOOKUP(C1924,[1]Coa!$B$4:$C$9231,2,FALSE)</f>
        <v>TAG MARINE SERVICES PTE LTD</v>
      </c>
      <c r="E1924" s="573"/>
      <c r="F1924" s="573">
        <f>SUMIF('BKAS IDR'!$E$10:$E$44,$C1924,'BKAS IDR'!$M$10:$M$44)</f>
        <v>0</v>
      </c>
    </row>
    <row r="1925" spans="3:6" ht="15" customHeight="1">
      <c r="C1925" s="53" t="str">
        <f>[1]Coa!B1925</f>
        <v>2102.0001.T00039</v>
      </c>
      <c r="D1925" s="1" t="str">
        <f>VLOOKUP(C1925,[1]Coa!$B$4:$C$9231,2,FALSE)</f>
        <v>TK GLOBAL CO. LTD.</v>
      </c>
      <c r="E1925" s="573"/>
      <c r="F1925" s="573">
        <f>SUMIF('BKAS IDR'!$E$10:$E$44,$C1925,'BKAS IDR'!$M$10:$M$44)</f>
        <v>0</v>
      </c>
    </row>
    <row r="1926" spans="3:6" ht="15" customHeight="1">
      <c r="C1926" s="53" t="str">
        <f>[1]Coa!B1926</f>
        <v>2102.0001.T00040</v>
      </c>
      <c r="D1926" s="1" t="str">
        <f>VLOOKUP(C1926,[1]Coa!$B$4:$C$9231,2,FALSE)</f>
        <v>TD WILLIAMSON ASIA PASIFIC PTE LTD</v>
      </c>
      <c r="E1926" s="573"/>
      <c r="F1926" s="573">
        <f>SUMIF('BKAS IDR'!$E$10:$E$44,$C1926,'BKAS IDR'!$M$10:$M$44)</f>
        <v>0</v>
      </c>
    </row>
    <row r="1927" spans="3:6" ht="15" customHeight="1">
      <c r="C1927" s="53" t="str">
        <f>[1]Coa!B1927</f>
        <v>2102.0001.T00041</v>
      </c>
      <c r="D1927" s="1" t="str">
        <f>VLOOKUP(C1927,[1]Coa!$B$4:$C$9231,2,FALSE)</f>
        <v>TIUR MAYASARI</v>
      </c>
      <c r="E1927" s="573"/>
      <c r="F1927" s="573">
        <f>SUMIF('BKAS IDR'!$E$10:$E$44,$C1927,'BKAS IDR'!$M$10:$M$44)</f>
        <v>0</v>
      </c>
    </row>
    <row r="1928" spans="3:6" ht="15" customHeight="1">
      <c r="C1928" s="53" t="str">
        <f>[1]Coa!B1928</f>
        <v>2102.0001.T00042</v>
      </c>
      <c r="D1928" s="1" t="str">
        <f>VLOOKUP(C1928,[1]Coa!$B$4:$C$9231,2,FALSE)</f>
        <v>TOP GREAT ENGINEERING &amp; MARINE PTE LTD</v>
      </c>
      <c r="E1928" s="573"/>
      <c r="F1928" s="573">
        <f>SUMIF('BKAS IDR'!$E$10:$E$44,$C1928,'BKAS IDR'!$M$10:$M$44)</f>
        <v>0</v>
      </c>
    </row>
    <row r="1929" spans="3:6" ht="15" customHeight="1">
      <c r="C1929" s="53" t="str">
        <f>[1]Coa!B1929</f>
        <v>2102.0001.T00043</v>
      </c>
      <c r="D1929" s="1" t="str">
        <f>VLOOKUP(C1929,[1]Coa!$B$4:$C$9231,2,FALSE)</f>
        <v>TRIGUNA MANDALA</v>
      </c>
      <c r="E1929" s="573"/>
      <c r="F1929" s="573">
        <f>SUMIF('BKAS IDR'!$E$10:$E$44,$C1929,'BKAS IDR'!$M$10:$M$44)</f>
        <v>0</v>
      </c>
    </row>
    <row r="1930" spans="3:6" ht="15" customHeight="1">
      <c r="C1930" s="53" t="str">
        <f>[1]Coa!B1930</f>
        <v>2102.0001.T00044</v>
      </c>
      <c r="D1930" s="1" t="str">
        <f>VLOOKUP(C1930,[1]Coa!$B$4:$C$9231,2,FALSE)</f>
        <v>TOMMY ADJI PRASETYO</v>
      </c>
      <c r="E1930" s="573"/>
      <c r="F1930" s="573">
        <f>SUMIF('BKAS IDR'!$E$10:$E$44,$C1930,'BKAS IDR'!$M$10:$M$44)</f>
        <v>0</v>
      </c>
    </row>
    <row r="1931" spans="3:6" ht="15" customHeight="1">
      <c r="C1931" s="53" t="str">
        <f>[1]Coa!B1931</f>
        <v>2102.0001.T00046</v>
      </c>
      <c r="D1931" s="1" t="str">
        <f>VLOOKUP(C1931,[1]Coa!$B$4:$C$9231,2,FALSE)</f>
        <v>TOKO ALAM JAYA</v>
      </c>
      <c r="E1931" s="573"/>
      <c r="F1931" s="573">
        <f>SUMIF('BKAS IDR'!$E$10:$E$44,$C1931,'BKAS IDR'!$M$10:$M$44)</f>
        <v>0</v>
      </c>
    </row>
    <row r="1932" spans="3:6" ht="15" customHeight="1">
      <c r="C1932" s="53" t="str">
        <f>[1]Coa!B1932</f>
        <v>2102.0001.T00048</v>
      </c>
      <c r="D1932" s="1" t="str">
        <f>VLOOKUP(C1932,[1]Coa!$B$4:$C$9231,2,FALSE)</f>
        <v>TROWELLS ENERGY</v>
      </c>
      <c r="E1932" s="573"/>
      <c r="F1932" s="573">
        <f>SUMIF('BKAS IDR'!$E$10:$E$44,$C1932,'BKAS IDR'!$M$10:$M$44)</f>
        <v>0</v>
      </c>
    </row>
    <row r="1933" spans="3:6" ht="15" customHeight="1">
      <c r="C1933" s="53" t="str">
        <f>[1]Coa!B1933</f>
        <v>2102.0001.T00049</v>
      </c>
      <c r="D1933" s="1" t="str">
        <f>VLOOKUP(C1933,[1]Coa!$B$4:$C$9231,2,FALSE)</f>
        <v>TOKO JAKARTA</v>
      </c>
      <c r="E1933" s="573"/>
      <c r="F1933" s="573">
        <f>SUMIF('BKAS IDR'!$E$10:$E$44,$C1933,'BKAS IDR'!$M$10:$M$44)</f>
        <v>0</v>
      </c>
    </row>
    <row r="1934" spans="3:6" ht="15" customHeight="1">
      <c r="C1934" s="53" t="str">
        <f>[1]Coa!B1934</f>
        <v>2102.0001.T00050</v>
      </c>
      <c r="D1934" s="1" t="str">
        <f>VLOOKUP(C1934,[1]Coa!$B$4:$C$9231,2,FALSE)</f>
        <v>TA ASIA HOLDINGS PTE. LTD</v>
      </c>
      <c r="E1934" s="573"/>
      <c r="F1934" s="573">
        <f>SUMIF('BKAS IDR'!$E$10:$E$44,$C1934,'BKAS IDR'!$M$10:$M$44)</f>
        <v>0</v>
      </c>
    </row>
    <row r="1935" spans="3:6" ht="15" customHeight="1">
      <c r="C1935" s="53" t="str">
        <f>[1]Coa!B1935</f>
        <v>2102.0001.T00051</v>
      </c>
      <c r="D1935" s="1" t="str">
        <f>VLOOKUP(C1935,[1]Coa!$B$4:$C$9231,2,FALSE)</f>
        <v>TIRA AUSTENITE, PT.</v>
      </c>
      <c r="E1935" s="573"/>
      <c r="F1935" s="573">
        <f>SUMIF('BKAS IDR'!$E$10:$E$44,$C1935,'BKAS IDR'!$M$10:$M$44)</f>
        <v>0</v>
      </c>
    </row>
    <row r="1936" spans="3:6" ht="15" customHeight="1">
      <c r="C1936" s="53" t="str">
        <f>[1]Coa!B1936</f>
        <v>2102.0001.T00052</v>
      </c>
      <c r="D1936" s="1" t="str">
        <f>VLOOKUP(C1936,[1]Coa!$B$4:$C$9231,2,FALSE)</f>
        <v>TEHNIK MAKMUR</v>
      </c>
      <c r="E1936" s="573"/>
      <c r="F1936" s="573">
        <f>SUMIF('BKAS IDR'!$E$10:$E$44,$C1936,'BKAS IDR'!$M$10:$M$44)</f>
        <v>0</v>
      </c>
    </row>
    <row r="1937" spans="3:6" ht="15" customHeight="1">
      <c r="C1937" s="53" t="str">
        <f>[1]Coa!B1937</f>
        <v>2102.0001.T00053</v>
      </c>
      <c r="D1937" s="1" t="str">
        <f>VLOOKUP(C1937,[1]Coa!$B$4:$C$9231,2,FALSE)</f>
        <v>TATA STEEL INTERNATIONAL (SINGAPORE) LTD</v>
      </c>
      <c r="E1937" s="573"/>
      <c r="F1937" s="573">
        <f>SUMIF('BKAS IDR'!$E$10:$E$44,$C1937,'BKAS IDR'!$M$10:$M$44)</f>
        <v>0</v>
      </c>
    </row>
    <row r="1938" spans="3:6" ht="15" customHeight="1">
      <c r="C1938" s="53" t="str">
        <f>[1]Coa!B1938</f>
        <v>2102.0001.T00054</v>
      </c>
      <c r="D1938" s="1" t="str">
        <f>VLOOKUP(C1938,[1]Coa!$B$4:$C$9231,2,FALSE)</f>
        <v>TECHSTREET</v>
      </c>
      <c r="E1938" s="573"/>
      <c r="F1938" s="573">
        <f>SUMIF('BKAS IDR'!$E$10:$E$44,$C1938,'BKAS IDR'!$M$10:$M$44)</f>
        <v>0</v>
      </c>
    </row>
    <row r="1939" spans="3:6" ht="15" customHeight="1">
      <c r="C1939" s="53" t="str">
        <f>[1]Coa!B1939</f>
        <v>2102.0001.T00055</v>
      </c>
      <c r="D1939" s="1" t="str">
        <f>VLOOKUP(C1939,[1]Coa!$B$4:$C$9231,2,FALSE)</f>
        <v>THE NATIONAL BOARD OF BOILER AND PVI</v>
      </c>
      <c r="E1939" s="573"/>
      <c r="F1939" s="573">
        <f>SUMIF('BKAS IDR'!$E$10:$E$44,$C1939,'BKAS IDR'!$M$10:$M$44)</f>
        <v>0</v>
      </c>
    </row>
    <row r="1940" spans="3:6" ht="15" customHeight="1">
      <c r="C1940" s="53" t="str">
        <f>[1]Coa!B1940</f>
        <v>2102.0001.T00056</v>
      </c>
      <c r="D1940" s="1" t="str">
        <f>VLOOKUP(C1940,[1]Coa!$B$4:$C$9231,2,FALSE)</f>
        <v>TOYOTEC TEKNINDO MANDIRI</v>
      </c>
      <c r="E1940" s="573"/>
      <c r="F1940" s="573">
        <f>SUMIF('BKAS IDR'!$E$10:$E$44,$C1940,'BKAS IDR'!$M$10:$M$44)</f>
        <v>0</v>
      </c>
    </row>
    <row r="1941" spans="3:6" ht="15" customHeight="1">
      <c r="C1941" s="53" t="str">
        <f>[1]Coa!B1941</f>
        <v>2102.0001.T00057</v>
      </c>
      <c r="D1941" s="1" t="str">
        <f>VLOOKUP(C1941,[1]Coa!$B$4:$C$9231,2,FALSE)</f>
        <v>TRI MAKMUR</v>
      </c>
      <c r="E1941" s="573"/>
      <c r="F1941" s="573">
        <f>SUMIF('BKAS IDR'!$E$10:$E$44,$C1941,'BKAS IDR'!$M$10:$M$44)</f>
        <v>0</v>
      </c>
    </row>
    <row r="1942" spans="3:6" ht="15" customHeight="1">
      <c r="C1942" s="53" t="str">
        <f>[1]Coa!B1942</f>
        <v>2102.0001.T00058</v>
      </c>
      <c r="D1942" s="1" t="str">
        <f>VLOOKUP(C1942,[1]Coa!$B$4:$C$9231,2,FALSE)</f>
        <v>TANJUNG PERKASA</v>
      </c>
      <c r="E1942" s="573"/>
      <c r="F1942" s="573">
        <f>SUMIF('BKAS IDR'!$E$10:$E$44,$C1942,'BKAS IDR'!$M$10:$M$44)</f>
        <v>0</v>
      </c>
    </row>
    <row r="1943" spans="3:6" ht="15" customHeight="1">
      <c r="C1943" s="53" t="str">
        <f>[1]Coa!B1943</f>
        <v>2102.0001.T00059</v>
      </c>
      <c r="D1943" s="1" t="str">
        <f>VLOOKUP(C1943,[1]Coa!$B$4:$C$9231,2,FALSE)</f>
        <v>TEKNIK LASINDO BERSAMA</v>
      </c>
      <c r="E1943" s="573"/>
      <c r="F1943" s="573">
        <f>SUMIF('BKAS IDR'!$E$10:$E$44,$C1943,'BKAS IDR'!$M$10:$M$44)</f>
        <v>0</v>
      </c>
    </row>
    <row r="1944" spans="3:6" ht="15" customHeight="1">
      <c r="C1944" s="53" t="str">
        <f>[1]Coa!B1944</f>
        <v>2102.0001.T00060</v>
      </c>
      <c r="D1944" s="1" t="str">
        <f>VLOOKUP(C1944,[1]Coa!$B$4:$C$9231,2,FALSE)</f>
        <v>TEHNOFAS SERVISINDO</v>
      </c>
      <c r="E1944" s="573"/>
      <c r="F1944" s="573">
        <f>SUMIF('BKAS IDR'!$E$10:$E$44,$C1944,'BKAS IDR'!$M$10:$M$44)</f>
        <v>0</v>
      </c>
    </row>
    <row r="1945" spans="3:6" ht="15" customHeight="1">
      <c r="C1945" s="53" t="str">
        <f>[1]Coa!B1945</f>
        <v>2102.0001.T00061</v>
      </c>
      <c r="D1945" s="1" t="str">
        <f>VLOOKUP(C1945,[1]Coa!$B$4:$C$9231,2,FALSE)</f>
        <v>TENDER INDONESIA COMMERCIAL</v>
      </c>
      <c r="E1945" s="573"/>
      <c r="F1945" s="573">
        <f>SUMIF('BKAS IDR'!$E$10:$E$44,$C1945,'BKAS IDR'!$M$10:$M$44)</f>
        <v>0</v>
      </c>
    </row>
    <row r="1946" spans="3:6" ht="15" customHeight="1">
      <c r="C1946" s="53" t="str">
        <f>[1]Coa!B1946</f>
        <v>2102.0001.T00062</v>
      </c>
      <c r="D1946" s="1" t="str">
        <f>VLOOKUP(C1946,[1]Coa!$B$4:$C$9231,2,FALSE)</f>
        <v>TRI MITRA ABADI, CV.</v>
      </c>
      <c r="E1946" s="573"/>
      <c r="F1946" s="573">
        <f>SUMIF('BKAS IDR'!$E$10:$E$44,$C1946,'BKAS IDR'!$M$10:$M$44)</f>
        <v>0</v>
      </c>
    </row>
    <row r="1947" spans="3:6" ht="15" customHeight="1">
      <c r="C1947" s="53" t="str">
        <f>[1]Coa!B1947</f>
        <v>2102.0001.T00063</v>
      </c>
      <c r="D1947" s="1" t="str">
        <f>VLOOKUP(C1947,[1]Coa!$B$4:$C$9231,2,FALSE)</f>
        <v>TULUS HIDUP</v>
      </c>
      <c r="E1947" s="573"/>
      <c r="F1947" s="573">
        <f>SUMIF('BKAS IDR'!$E$10:$E$44,$C1947,'BKAS IDR'!$M$10:$M$44)</f>
        <v>0</v>
      </c>
    </row>
    <row r="1948" spans="3:6" ht="15" customHeight="1">
      <c r="C1948" s="53" t="str">
        <f>[1]Coa!B1948</f>
        <v>2102.0001.T00064</v>
      </c>
      <c r="D1948" s="1" t="str">
        <f>VLOOKUP(C1948,[1]Coa!$B$4:$C$9231,2,FALSE)</f>
        <v>TRELLEBORG SINGAPORE PTE LTD</v>
      </c>
      <c r="E1948" s="573"/>
      <c r="F1948" s="573">
        <f>SUMIF('BKAS IDR'!$E$10:$E$44,$C1948,'BKAS IDR'!$M$10:$M$44)</f>
        <v>0</v>
      </c>
    </row>
    <row r="1949" spans="3:6" ht="15" customHeight="1">
      <c r="C1949" s="53" t="str">
        <f>[1]Coa!B1949</f>
        <v>2102.0001.T00066</v>
      </c>
      <c r="D1949" s="1" t="str">
        <f>VLOOKUP(C1949,[1]Coa!$B$4:$C$9231,2,FALSE)</f>
        <v>TOLL OFFSHORE PETROLEUM SERVICES PTE LTD</v>
      </c>
      <c r="E1949" s="573"/>
      <c r="F1949" s="573">
        <f>SUMIF('BKAS IDR'!$E$10:$E$44,$C1949,'BKAS IDR'!$M$10:$M$44)</f>
        <v>0</v>
      </c>
    </row>
    <row r="1950" spans="3:6" ht="15" customHeight="1">
      <c r="C1950" s="53" t="str">
        <f>[1]Coa!B1950</f>
        <v>2102.0001.T00067</v>
      </c>
      <c r="D1950" s="1" t="str">
        <f>VLOOKUP(C1950,[1]Coa!$B$4:$C$9231,2,FALSE)</f>
        <v>THERMO CHIMICA IMPIANTI</v>
      </c>
      <c r="E1950" s="573"/>
      <c r="F1950" s="573">
        <f>SUMIF('BKAS IDR'!$E$10:$E$44,$C1950,'BKAS IDR'!$M$10:$M$44)</f>
        <v>0</v>
      </c>
    </row>
    <row r="1951" spans="3:6" ht="15" customHeight="1">
      <c r="C1951" s="53" t="str">
        <f>[1]Coa!B1951</f>
        <v>2102.0001.T00068</v>
      </c>
      <c r="D1951" s="1" t="str">
        <f>VLOOKUP(C1951,[1]Coa!$B$4:$C$9231,2,FALSE)</f>
        <v>TRI PANDU PELITA</v>
      </c>
      <c r="E1951" s="573"/>
      <c r="F1951" s="573">
        <f>SUMIF('BKAS IDR'!$E$10:$E$44,$C1951,'BKAS IDR'!$M$10:$M$44)</f>
        <v>0</v>
      </c>
    </row>
    <row r="1952" spans="3:6" ht="15" customHeight="1">
      <c r="C1952" s="53" t="str">
        <f>[1]Coa!B1952</f>
        <v>2102.0001.T00069</v>
      </c>
      <c r="D1952" s="1" t="str">
        <f>VLOOKUP(C1952,[1]Coa!$B$4:$C$9231,2,FALSE)</f>
        <v>TRANSCON INDONESIA</v>
      </c>
      <c r="E1952" s="573"/>
      <c r="F1952" s="573">
        <f>SUMIF('BKAS IDR'!$E$10:$E$44,$C1952,'BKAS IDR'!$M$10:$M$44)</f>
        <v>0</v>
      </c>
    </row>
    <row r="1953" spans="3:6" ht="15" customHeight="1">
      <c r="C1953" s="53" t="str">
        <f>[1]Coa!B1953</f>
        <v>2102.0001.T00070</v>
      </c>
      <c r="D1953" s="1" t="str">
        <f>VLOOKUP(C1953,[1]Coa!$B$4:$C$9231,2,FALSE)</f>
        <v>TOPAN GAS</v>
      </c>
      <c r="E1953" s="573"/>
      <c r="F1953" s="573">
        <f>SUMIF('BKAS IDR'!$E$10:$E$44,$C1953,'BKAS IDR'!$M$10:$M$44)</f>
        <v>0</v>
      </c>
    </row>
    <row r="1954" spans="3:6" ht="15" customHeight="1">
      <c r="C1954" s="53" t="str">
        <f>[1]Coa!B1954</f>
        <v>2102.0001.T00071</v>
      </c>
      <c r="D1954" s="1" t="str">
        <f>VLOOKUP(C1954,[1]Coa!$B$4:$C$9231,2,FALSE)</f>
        <v>TANGGUH SAMUDERA JAYA</v>
      </c>
      <c r="E1954" s="573"/>
      <c r="F1954" s="573">
        <f>SUMIF('BKAS IDR'!$E$10:$E$44,$C1954,'BKAS IDR'!$M$10:$M$44)</f>
        <v>0</v>
      </c>
    </row>
    <row r="1955" spans="3:6" ht="15" customHeight="1">
      <c r="C1955" s="53" t="str">
        <f>[1]Coa!B1955</f>
        <v>2102.0001.T00072</v>
      </c>
      <c r="D1955" s="1" t="str">
        <f>VLOOKUP(C1955,[1]Coa!$B$4:$C$9231,2,FALSE)</f>
        <v>TERMINAL PETIKEMAS KOJA</v>
      </c>
      <c r="E1955" s="573"/>
      <c r="F1955" s="573">
        <f>SUMIF('BKAS IDR'!$E$10:$E$44,$C1955,'BKAS IDR'!$M$10:$M$44)</f>
        <v>0</v>
      </c>
    </row>
    <row r="1956" spans="3:6" ht="15" customHeight="1">
      <c r="C1956" s="53" t="str">
        <f>[1]Coa!B1956</f>
        <v>2102.0001.T00073</v>
      </c>
      <c r="D1956" s="1" t="str">
        <f>VLOOKUP(C1956,[1]Coa!$B$4:$C$9231,2,FALSE)</f>
        <v>TRI MITRA SEJAHTERA LOGITICS, PT.</v>
      </c>
      <c r="E1956" s="573"/>
      <c r="F1956" s="573">
        <f>SUMIF('BKAS IDR'!$E$10:$E$44,$C1956,'BKAS IDR'!$M$10:$M$44)</f>
        <v>0</v>
      </c>
    </row>
    <row r="1957" spans="3:6" ht="15" customHeight="1">
      <c r="C1957" s="53" t="str">
        <f>[1]Coa!B1957</f>
        <v>2102.0001.T00074</v>
      </c>
      <c r="D1957" s="1" t="str">
        <f>VLOOKUP(C1957,[1]Coa!$B$4:$C$9231,2,FALSE)</f>
        <v>TELEDATA INDONESIA, PT.</v>
      </c>
      <c r="E1957" s="573"/>
      <c r="F1957" s="573">
        <f>SUMIF('BKAS IDR'!$E$10:$E$44,$C1957,'BKAS IDR'!$M$10:$M$44)</f>
        <v>0</v>
      </c>
    </row>
    <row r="1958" spans="3:6" ht="15" customHeight="1">
      <c r="C1958" s="53" t="str">
        <f>[1]Coa!B1958</f>
        <v>2102.0001.T00075</v>
      </c>
      <c r="D1958" s="1" t="str">
        <f>VLOOKUP(C1958,[1]Coa!$B$4:$C$9231,2,FALSE)</f>
        <v>TARA TOUR</v>
      </c>
      <c r="E1958" s="573"/>
      <c r="F1958" s="573">
        <f>SUMIF('BKAS IDR'!$E$10:$E$44,$C1958,'BKAS IDR'!$M$10:$M$44)</f>
        <v>0</v>
      </c>
    </row>
    <row r="1959" spans="3:6" ht="15" customHeight="1">
      <c r="C1959" s="53" t="str">
        <f>[1]Coa!B1959</f>
        <v>2102.0001.T00076</v>
      </c>
      <c r="D1959" s="1" t="str">
        <f>VLOOKUP(C1959,[1]Coa!$B$4:$C$9231,2,FALSE)</f>
        <v>TRAKINDO (JAKARTA)</v>
      </c>
      <c r="E1959" s="573"/>
      <c r="F1959" s="573">
        <f>SUMIF('BKAS IDR'!$E$10:$E$44,$C1959,'BKAS IDR'!$M$10:$M$44)</f>
        <v>0</v>
      </c>
    </row>
    <row r="1960" spans="3:6" ht="15" customHeight="1">
      <c r="C1960" s="53" t="str">
        <f>[1]Coa!B1960</f>
        <v>2102.0001.T00077</v>
      </c>
      <c r="D1960" s="1" t="str">
        <f>VLOOKUP(C1960,[1]Coa!$B$4:$C$9231,2,FALSE)</f>
        <v>THOMSON REUTERS</v>
      </c>
      <c r="E1960" s="573"/>
      <c r="F1960" s="573">
        <f>SUMIF('BKAS IDR'!$E$10:$E$44,$C1960,'BKAS IDR'!$M$10:$M$44)</f>
        <v>0</v>
      </c>
    </row>
    <row r="1961" spans="3:6" ht="15" customHeight="1">
      <c r="C1961" s="53" t="str">
        <f>[1]Coa!B1961</f>
        <v>2102.0001.T00078</v>
      </c>
      <c r="D1961" s="1" t="str">
        <f>VLOOKUP(C1961,[1]Coa!$B$4:$C$9231,2,FALSE)</f>
        <v>TOKO BENELIZA</v>
      </c>
      <c r="E1961" s="573"/>
      <c r="F1961" s="573">
        <f>SUMIF('BKAS IDR'!$E$10:$E$44,$C1961,'BKAS IDR'!$M$10:$M$44)</f>
        <v>0</v>
      </c>
    </row>
    <row r="1962" spans="3:6" ht="15" customHeight="1">
      <c r="C1962" s="53" t="str">
        <f>[1]Coa!B1962</f>
        <v>2102.0001.T00079</v>
      </c>
      <c r="D1962" s="1" t="str">
        <f>VLOOKUP(C1962,[1]Coa!$B$4:$C$9231,2,FALSE)</f>
        <v>TRASINDO</v>
      </c>
      <c r="E1962" s="573"/>
      <c r="F1962" s="573">
        <f>SUMIF('BKAS IDR'!$E$10:$E$44,$C1962,'BKAS IDR'!$M$10:$M$44)</f>
        <v>0</v>
      </c>
    </row>
    <row r="1963" spans="3:6" ht="15" customHeight="1">
      <c r="C1963" s="53" t="str">
        <f>[1]Coa!B1963</f>
        <v>2102.0001.T00080</v>
      </c>
      <c r="D1963" s="1" t="str">
        <f>VLOOKUP(C1963,[1]Coa!$B$4:$C$9231,2,FALSE)</f>
        <v>TRIMAS EKATAMA NUSANTARA, PT.</v>
      </c>
      <c r="E1963" s="573"/>
      <c r="F1963" s="573">
        <f>SUMIF('BKAS IDR'!$E$10:$E$44,$C1963,'BKAS IDR'!$M$10:$M$44)</f>
        <v>0</v>
      </c>
    </row>
    <row r="1964" spans="3:6" ht="15" customHeight="1">
      <c r="C1964" s="53" t="str">
        <f>[1]Coa!B1964</f>
        <v>2102.0001.T00081</v>
      </c>
      <c r="D1964" s="1" t="str">
        <f>VLOOKUP(C1964,[1]Coa!$B$4:$C$9231,2,FALSE)</f>
        <v>TIENEKE SYAH</v>
      </c>
      <c r="E1964" s="573"/>
      <c r="F1964" s="573">
        <f>SUMIF('BKAS IDR'!$E$10:$E$44,$C1964,'BKAS IDR'!$M$10:$M$44)</f>
        <v>0</v>
      </c>
    </row>
    <row r="1965" spans="3:6" ht="15" customHeight="1">
      <c r="C1965" s="53" t="str">
        <f>[1]Coa!B1965</f>
        <v>2102.0001.T00083</v>
      </c>
      <c r="D1965" s="1" t="str">
        <f>VLOOKUP(C1965,[1]Coa!$B$4:$C$9231,2,FALSE)</f>
        <v>TRAKINDO (CILEGON)</v>
      </c>
      <c r="E1965" s="573"/>
      <c r="F1965" s="573">
        <f>SUMIF('BKAS IDR'!$E$10:$E$44,$C1965,'BKAS IDR'!$M$10:$M$44)</f>
        <v>0</v>
      </c>
    </row>
    <row r="1966" spans="3:6" ht="15" customHeight="1">
      <c r="C1966" s="53" t="str">
        <f>[1]Coa!B1966</f>
        <v>2102.0001.T00084</v>
      </c>
      <c r="D1966" s="1" t="str">
        <f>VLOOKUP(C1966,[1]Coa!$B$4:$C$9231,2,FALSE)</f>
        <v>TENGGER JOYO TEHNIK</v>
      </c>
      <c r="E1966" s="573"/>
      <c r="F1966" s="573">
        <f>SUMIF('BKAS IDR'!$E$10:$E$44,$C1966,'BKAS IDR'!$M$10:$M$44)</f>
        <v>0</v>
      </c>
    </row>
    <row r="1967" spans="3:6" ht="15" customHeight="1">
      <c r="C1967" s="53" t="str">
        <f>[1]Coa!B1967</f>
        <v>2102.0001.T00085</v>
      </c>
      <c r="D1967" s="1" t="str">
        <f>VLOOKUP(C1967,[1]Coa!$B$4:$C$9231,2,FALSE)</f>
        <v>TRANS TIOMA JAYA,PT</v>
      </c>
      <c r="E1967" s="573"/>
      <c r="F1967" s="573">
        <f>SUMIF('BKAS IDR'!$E$10:$E$44,$C1967,'BKAS IDR'!$M$10:$M$44)</f>
        <v>0</v>
      </c>
    </row>
    <row r="1968" spans="3:6" ht="15" customHeight="1">
      <c r="C1968" s="53" t="str">
        <f>[1]Coa!B1968</f>
        <v>2102.0001.T00086</v>
      </c>
      <c r="D1968" s="1" t="str">
        <f>VLOOKUP(C1968,[1]Coa!$B$4:$C$9231,2,FALSE)</f>
        <v>TUNAS CIPTA MANUNGGAL</v>
      </c>
      <c r="E1968" s="573"/>
      <c r="F1968" s="573">
        <f>SUMIF('BKAS IDR'!$E$10:$E$44,$C1968,'BKAS IDR'!$M$10:$M$44)</f>
        <v>0</v>
      </c>
    </row>
    <row r="1969" spans="3:6" ht="15" customHeight="1">
      <c r="C1969" s="53" t="str">
        <f>[1]Coa!B1969</f>
        <v>2102.0001.T00087</v>
      </c>
      <c r="D1969" s="1" t="str">
        <f>VLOOKUP(C1969,[1]Coa!$B$4:$C$9231,2,FALSE)</f>
        <v>TAPAK LAPAN</v>
      </c>
      <c r="E1969" s="573"/>
      <c r="F1969" s="573">
        <f>SUMIF('BKAS IDR'!$E$10:$E$44,$C1969,'BKAS IDR'!$M$10:$M$44)</f>
        <v>0</v>
      </c>
    </row>
    <row r="1970" spans="3:6" ht="15" customHeight="1">
      <c r="C1970" s="53" t="str">
        <f>[1]Coa!B1970</f>
        <v>2102.0001.T00088</v>
      </c>
      <c r="D1970" s="1" t="str">
        <f>VLOOKUP(C1970,[1]Coa!$B$4:$C$9231,2,FALSE)</f>
        <v>TAWADA GRAHA</v>
      </c>
      <c r="E1970" s="573"/>
      <c r="F1970" s="573">
        <f>SUMIF('BKAS IDR'!$E$10:$E$44,$C1970,'BKAS IDR'!$M$10:$M$44)</f>
        <v>0</v>
      </c>
    </row>
    <row r="1971" spans="3:6" ht="15" customHeight="1">
      <c r="C1971" s="53" t="str">
        <f>[1]Coa!B1971</f>
        <v>2102.0001.T00089</v>
      </c>
      <c r="D1971" s="1" t="str">
        <f>VLOOKUP(C1971,[1]Coa!$B$4:$C$9231,2,FALSE)</f>
        <v>TRI DIFTA LUBRINDO</v>
      </c>
      <c r="E1971" s="573"/>
      <c r="F1971" s="573">
        <f>SUMIF('BKAS IDR'!$E$10:$E$44,$C1971,'BKAS IDR'!$M$10:$M$44)</f>
        <v>0</v>
      </c>
    </row>
    <row r="1972" spans="3:6" ht="15" customHeight="1">
      <c r="C1972" s="53" t="str">
        <f>[1]Coa!B1972</f>
        <v>2102.0001.T00090</v>
      </c>
      <c r="D1972" s="1" t="str">
        <f>VLOOKUP(C1972,[1]Coa!$B$4:$C$9231,2,FALSE)</f>
        <v>TRINITAS SEJAHTERA</v>
      </c>
      <c r="E1972" s="573"/>
      <c r="F1972" s="573">
        <f>SUMIF('BKAS IDR'!$E$10:$E$44,$C1972,'BKAS IDR'!$M$10:$M$44)</f>
        <v>0</v>
      </c>
    </row>
    <row r="1973" spans="3:6" ht="15" customHeight="1">
      <c r="C1973" s="53" t="str">
        <f>[1]Coa!B1973</f>
        <v>2102.0001.T00091</v>
      </c>
      <c r="D1973" s="1" t="str">
        <f>VLOOKUP(C1973,[1]Coa!$B$4:$C$9231,2,FALSE)</f>
        <v>TOKO BESI "SUN"</v>
      </c>
      <c r="E1973" s="573"/>
      <c r="F1973" s="573">
        <f>SUMIF('BKAS IDR'!$E$10:$E$44,$C1973,'BKAS IDR'!$M$10:$M$44)</f>
        <v>0</v>
      </c>
    </row>
    <row r="1974" spans="3:6" ht="15" customHeight="1">
      <c r="C1974" s="53" t="str">
        <f>[1]Coa!B1974</f>
        <v>2102.0001.T00092</v>
      </c>
      <c r="D1974" s="1" t="str">
        <f>VLOOKUP(C1974,[1]Coa!$B$4:$C$9231,2,FALSE)</f>
        <v>TRIKARYA MITRA ANUGERAH</v>
      </c>
      <c r="E1974" s="573"/>
      <c r="F1974" s="573">
        <f>SUMIF('BKAS IDR'!$E$10:$E$44,$C1974,'BKAS IDR'!$M$10:$M$44)</f>
        <v>0</v>
      </c>
    </row>
    <row r="1975" spans="3:6" ht="15" customHeight="1">
      <c r="C1975" s="53" t="str">
        <f>[1]Coa!B1975</f>
        <v>2102.0001.T00093</v>
      </c>
      <c r="D1975" s="1" t="str">
        <f>VLOOKUP(C1975,[1]Coa!$B$4:$C$9231,2,FALSE)</f>
        <v>TRAKINDO UTAMA</v>
      </c>
      <c r="E1975" s="573"/>
      <c r="F1975" s="573">
        <f>SUMIF('BKAS IDR'!$E$10:$E$44,$C1975,'BKAS IDR'!$M$10:$M$44)</f>
        <v>0</v>
      </c>
    </row>
    <row r="1976" spans="3:6" ht="15" customHeight="1">
      <c r="C1976" s="53" t="str">
        <f>[1]Coa!B1976</f>
        <v>2102.0001.T00094</v>
      </c>
      <c r="D1976" s="1" t="str">
        <f>VLOOKUP(C1976,[1]Coa!$B$4:$C$9231,2,FALSE)</f>
        <v>TOSANDA DWI SAPURWA</v>
      </c>
      <c r="E1976" s="573"/>
      <c r="F1976" s="573">
        <f>SUMIF('BKAS IDR'!$E$10:$E$44,$C1976,'BKAS IDR'!$M$10:$M$44)</f>
        <v>0</v>
      </c>
    </row>
    <row r="1977" spans="3:6" ht="15" customHeight="1">
      <c r="C1977" s="53" t="str">
        <f>[1]Coa!B1977</f>
        <v>2102.0001.T00095</v>
      </c>
      <c r="D1977" s="1" t="str">
        <f>VLOOKUP(C1977,[1]Coa!$B$4:$C$9231,2,FALSE)</f>
        <v>TRANSWORLD INDO NUSA</v>
      </c>
      <c r="E1977" s="573"/>
      <c r="F1977" s="573">
        <f>SUMIF('BKAS IDR'!$E$10:$E$44,$C1977,'BKAS IDR'!$M$10:$M$44)</f>
        <v>0</v>
      </c>
    </row>
    <row r="1978" spans="3:6" ht="15" customHeight="1">
      <c r="C1978" s="53" t="str">
        <f>[1]Coa!B1978</f>
        <v>2102.0001.T00096</v>
      </c>
      <c r="D1978" s="1" t="str">
        <f>VLOOKUP(C1978,[1]Coa!$B$4:$C$9231,2,FALSE)</f>
        <v>TRIJATEK</v>
      </c>
      <c r="E1978" s="573"/>
      <c r="F1978" s="573">
        <f>SUMIF('BKAS IDR'!$E$10:$E$44,$C1978,'BKAS IDR'!$M$10:$M$44)</f>
        <v>0</v>
      </c>
    </row>
    <row r="1979" spans="3:6" ht="15" customHeight="1">
      <c r="C1979" s="53" t="str">
        <f>[1]Coa!B1979</f>
        <v>2102.0001.T00097</v>
      </c>
      <c r="D1979" s="1" t="str">
        <f>VLOOKUP(C1979,[1]Coa!$B$4:$C$9231,2,FALSE)</f>
        <v>TEPAT GUNA TEKNOLOGI NUSANTARA</v>
      </c>
      <c r="E1979" s="573"/>
      <c r="F1979" s="573">
        <f>SUMIF('BKAS IDR'!$E$10:$E$44,$C1979,'BKAS IDR'!$M$10:$M$44)</f>
        <v>0</v>
      </c>
    </row>
    <row r="1980" spans="3:6" ht="15" customHeight="1">
      <c r="C1980" s="53" t="str">
        <f>[1]Coa!B1980</f>
        <v>2102.0001.T00098</v>
      </c>
      <c r="D1980" s="1" t="str">
        <f>VLOOKUP(C1980,[1]Coa!$B$4:$C$9231,2,FALSE)</f>
        <v>TEKNINDO CIPTA INTERNASIONAL</v>
      </c>
      <c r="E1980" s="573"/>
      <c r="F1980" s="573">
        <f>SUMIF('BKAS IDR'!$E$10:$E$44,$C1980,'BKAS IDR'!$M$10:$M$44)</f>
        <v>0</v>
      </c>
    </row>
    <row r="1981" spans="3:6" ht="15" customHeight="1">
      <c r="C1981" s="53" t="str">
        <f>[1]Coa!B1981</f>
        <v>2102.0001.T00099</v>
      </c>
      <c r="D1981" s="1" t="str">
        <f>VLOOKUP(C1981,[1]Coa!$B$4:$C$9231,2,FALSE)</f>
        <v>TX NOS COMPUTINDO</v>
      </c>
      <c r="E1981" s="573"/>
      <c r="F1981" s="573">
        <f>SUMIF('BKAS IDR'!$E$10:$E$44,$C1981,'BKAS IDR'!$M$10:$M$44)</f>
        <v>0</v>
      </c>
    </row>
    <row r="1982" spans="3:6" ht="15" customHeight="1">
      <c r="C1982" s="53" t="str">
        <f>[1]Coa!B1982</f>
        <v>2102.0001.T00100</v>
      </c>
      <c r="D1982" s="1" t="str">
        <f>VLOOKUP(C1982,[1]Coa!$B$4:$C$9231,2,FALSE)</f>
        <v>TRIZANDI PERSADA</v>
      </c>
      <c r="E1982" s="573"/>
      <c r="F1982" s="573">
        <f>SUMIF('BKAS IDR'!$E$10:$E$44,$C1982,'BKAS IDR'!$M$10:$M$44)</f>
        <v>0</v>
      </c>
    </row>
    <row r="1983" spans="3:6" ht="15" customHeight="1">
      <c r="C1983" s="53" t="str">
        <f>[1]Coa!B1983</f>
        <v>2102.0001.T00101</v>
      </c>
      <c r="D1983" s="1" t="str">
        <f>VLOOKUP(C1983,[1]Coa!$B$4:$C$9231,2,FALSE)</f>
        <v>TRI TECH INDONESIA</v>
      </c>
      <c r="E1983" s="573"/>
      <c r="F1983" s="573">
        <f>SUMIF('BKAS IDR'!$E$10:$E$44,$C1983,'BKAS IDR'!$M$10:$M$44)</f>
        <v>0</v>
      </c>
    </row>
    <row r="1984" spans="3:6" ht="15" customHeight="1">
      <c r="C1984" s="53" t="str">
        <f>[1]Coa!B1984</f>
        <v>2102.0001.T00102</v>
      </c>
      <c r="D1984" s="1" t="str">
        <f>VLOOKUP(C1984,[1]Coa!$B$4:$C$9231,2,FALSE)</f>
        <v>TRISA JAYA</v>
      </c>
      <c r="E1984" s="573"/>
      <c r="F1984" s="573">
        <f>SUMIF('BKAS IDR'!$E$10:$E$44,$C1984,'BKAS IDR'!$M$10:$M$44)</f>
        <v>0</v>
      </c>
    </row>
    <row r="1985" spans="3:6" ht="15" customHeight="1">
      <c r="C1985" s="53" t="str">
        <f>[1]Coa!B1985</f>
        <v>2102.0001.T00103</v>
      </c>
      <c r="D1985" s="1" t="str">
        <f>VLOOKUP(C1985,[1]Coa!$B$4:$C$9231,2,FALSE)</f>
        <v>TERATAI MAS SAMUDRA</v>
      </c>
      <c r="E1985" s="573"/>
      <c r="F1985" s="573">
        <f>SUMIF('BKAS IDR'!$E$10:$E$44,$C1985,'BKAS IDR'!$M$10:$M$44)</f>
        <v>0</v>
      </c>
    </row>
    <row r="1986" spans="3:6" ht="15" customHeight="1">
      <c r="C1986" s="53" t="str">
        <f>[1]Coa!B1986</f>
        <v>2102.0001.T00104</v>
      </c>
      <c r="D1986" s="1" t="str">
        <f>VLOOKUP(C1986,[1]Coa!$B$4:$C$9231,2,FALSE)</f>
        <v>TUNGGAL TEKNIK ALAM RAYA</v>
      </c>
      <c r="E1986" s="573"/>
      <c r="F1986" s="573">
        <f>SUMIF('BKAS IDR'!$E$10:$E$44,$C1986,'BKAS IDR'!$M$10:$M$44)</f>
        <v>0</v>
      </c>
    </row>
    <row r="1987" spans="3:6" ht="15" customHeight="1">
      <c r="C1987" s="53" t="str">
        <f>[1]Coa!B1987</f>
        <v>2102.0001.T00105</v>
      </c>
      <c r="D1987" s="1" t="str">
        <f>VLOOKUP(C1987,[1]Coa!$B$4:$C$9231,2,FALSE)</f>
        <v>TRIPATRA NUSANTARA</v>
      </c>
      <c r="E1987" s="573"/>
      <c r="F1987" s="573">
        <f>SUMIF('BKAS IDR'!$E$10:$E$44,$C1987,'BKAS IDR'!$M$10:$M$44)</f>
        <v>0</v>
      </c>
    </row>
    <row r="1988" spans="3:6" ht="15" customHeight="1">
      <c r="C1988" s="53" t="str">
        <f>[1]Coa!B1988</f>
        <v>2102.0001.T00106</v>
      </c>
      <c r="D1988" s="1" t="str">
        <f>VLOOKUP(C1988,[1]Coa!$B$4:$C$9231,2,FALSE)</f>
        <v>TEKNOKRAFTINDO ASIA</v>
      </c>
      <c r="E1988" s="573"/>
      <c r="F1988" s="573">
        <f>SUMIF('BKAS IDR'!$E$10:$E$44,$C1988,'BKAS IDR'!$M$10:$M$44)</f>
        <v>0</v>
      </c>
    </row>
    <row r="1989" spans="3:6" ht="15" customHeight="1">
      <c r="C1989" s="53" t="str">
        <f>[1]Coa!B1989</f>
        <v>2102.0001.T00107</v>
      </c>
      <c r="D1989" s="1" t="str">
        <f>VLOOKUP(C1989,[1]Coa!$B$4:$C$9231,2,FALSE)</f>
        <v>TEKNIKA REGULINDO ASIA</v>
      </c>
      <c r="E1989" s="573"/>
      <c r="F1989" s="573">
        <f>SUMIF('BKAS IDR'!$E$10:$E$44,$C1989,'BKAS IDR'!$M$10:$M$44)</f>
        <v>0</v>
      </c>
    </row>
    <row r="1990" spans="3:6" ht="15" customHeight="1">
      <c r="C1990" s="53" t="str">
        <f>[1]Coa!B1990</f>
        <v>2102.0001.T00108</v>
      </c>
      <c r="D1990" s="1" t="str">
        <f>VLOOKUP(C1990,[1]Coa!$B$4:$C$9231,2,FALSE)</f>
        <v>TRIMITRA SUPPLY MARINE INDONES</v>
      </c>
      <c r="E1990" s="573"/>
      <c r="F1990" s="573">
        <f>SUMIF('BKAS IDR'!$E$10:$E$44,$C1990,'BKAS IDR'!$M$10:$M$44)</f>
        <v>0</v>
      </c>
    </row>
    <row r="1991" spans="3:6" ht="15" customHeight="1">
      <c r="C1991" s="53" t="str">
        <f>[1]Coa!B1991</f>
        <v>2102.0001.U00001</v>
      </c>
      <c r="D1991" s="1" t="str">
        <f>VLOOKUP(C1991,[1]Coa!$B$4:$C$9231,2,FALSE)</f>
        <v>UNGGUL PRAKARSA PRISMA</v>
      </c>
      <c r="E1991" s="573"/>
      <c r="F1991" s="573">
        <f>SUMIF('BKAS IDR'!$E$10:$E$44,$C1991,'BKAS IDR'!$M$10:$M$44)</f>
        <v>0</v>
      </c>
    </row>
    <row r="1992" spans="3:6" ht="15" customHeight="1">
      <c r="C1992" s="53" t="str">
        <f>[1]Coa!B1992</f>
        <v>2102.0001.U00002</v>
      </c>
      <c r="D1992" s="1" t="str">
        <f>VLOOKUP(C1992,[1]Coa!$B$4:$C$9231,2,FALSE)</f>
        <v>UNION METAL</v>
      </c>
      <c r="E1992" s="573"/>
      <c r="F1992" s="573">
        <f>SUMIF('BKAS IDR'!$E$10:$E$44,$C1992,'BKAS IDR'!$M$10:$M$44)</f>
        <v>0</v>
      </c>
    </row>
    <row r="1993" spans="3:6" ht="15" customHeight="1">
      <c r="C1993" s="53" t="str">
        <f>[1]Coa!B1993</f>
        <v>2102.0001.U00003</v>
      </c>
      <c r="D1993" s="1" t="str">
        <f>VLOOKUP(C1993,[1]Coa!$B$4:$C$9231,2,FALSE)</f>
        <v>UNITED OFFSHORE SOLUTIONS PTE. LTD.</v>
      </c>
      <c r="E1993" s="573"/>
      <c r="F1993" s="573">
        <f>SUMIF('BKAS IDR'!$E$10:$E$44,$C1993,'BKAS IDR'!$M$10:$M$44)</f>
        <v>0</v>
      </c>
    </row>
    <row r="1994" spans="3:6" ht="15" customHeight="1">
      <c r="C1994" s="53" t="str">
        <f>[1]Coa!B1994</f>
        <v>2102.0001.U00004</v>
      </c>
      <c r="D1994" s="1" t="str">
        <f>VLOOKUP(C1994,[1]Coa!$B$4:$C$9231,2,FALSE)</f>
        <v>UNIWELD PRODUCT (USA) PTE LTD</v>
      </c>
      <c r="E1994" s="573"/>
      <c r="F1994" s="573">
        <f>SUMIF('BKAS IDR'!$E$10:$E$44,$C1994,'BKAS IDR'!$M$10:$M$44)</f>
        <v>0</v>
      </c>
    </row>
    <row r="1995" spans="3:6" ht="15" customHeight="1">
      <c r="C1995" s="53" t="str">
        <f>[1]Coa!B1995</f>
        <v>2102.0001.U00005</v>
      </c>
      <c r="D1995" s="1" t="str">
        <f>VLOOKUP(C1995,[1]Coa!$B$4:$C$9231,2,FALSE)</f>
        <v>UNOIN ALLOY INDONESIA</v>
      </c>
      <c r="E1995" s="573"/>
      <c r="F1995" s="573">
        <f>SUMIF('BKAS IDR'!$E$10:$E$44,$C1995,'BKAS IDR'!$M$10:$M$44)</f>
        <v>0</v>
      </c>
    </row>
    <row r="1996" spans="3:6" ht="15" customHeight="1">
      <c r="C1996" s="53" t="str">
        <f>[1]Coa!B1996</f>
        <v>2102.0001.U00006</v>
      </c>
      <c r="D1996" s="1" t="str">
        <f>VLOOKUP(C1996,[1]Coa!$B$4:$C$9231,2,FALSE)</f>
        <v>USAHA BEARING</v>
      </c>
      <c r="E1996" s="573"/>
      <c r="F1996" s="573">
        <f>SUMIF('BKAS IDR'!$E$10:$E$44,$C1996,'BKAS IDR'!$M$10:$M$44)</f>
        <v>0</v>
      </c>
    </row>
    <row r="1997" spans="3:6" ht="15" customHeight="1">
      <c r="C1997" s="53" t="str">
        <f>[1]Coa!B1997</f>
        <v>2102.0001.U00007</v>
      </c>
      <c r="D1997" s="1" t="str">
        <f>VLOOKUP(C1997,[1]Coa!$B$4:$C$9231,2,FALSE)</f>
        <v>UT QUALITY, INDONESIA</v>
      </c>
      <c r="E1997" s="573"/>
      <c r="F1997" s="573">
        <f>SUMIF('BKAS IDR'!$E$10:$E$44,$C1997,'BKAS IDR'!$M$10:$M$44)</f>
        <v>0</v>
      </c>
    </row>
    <row r="1998" spans="3:6" ht="15" customHeight="1">
      <c r="C1998" s="53" t="str">
        <f>[1]Coa!B1998</f>
        <v>2102.0001.U00008</v>
      </c>
      <c r="D1998" s="1" t="str">
        <f>VLOOKUP(C1998,[1]Coa!$B$4:$C$9231,2,FALSE)</f>
        <v>UTAMA GAS</v>
      </c>
      <c r="E1998" s="573"/>
      <c r="F1998" s="573">
        <f>SUMIF('BKAS IDR'!$E$10:$E$44,$C1998,'BKAS IDR'!$M$10:$M$44)</f>
        <v>0</v>
      </c>
    </row>
    <row r="1999" spans="3:6" ht="15" customHeight="1">
      <c r="C1999" s="53" t="str">
        <f>[1]Coa!B1999</f>
        <v>2102.0001.U00009</v>
      </c>
      <c r="D1999" s="1" t="str">
        <f>VLOOKUP(C1999,[1]Coa!$B$4:$C$9231,2,FALSE)</f>
        <v>UNITED BUNKERING &amp; TRADING</v>
      </c>
      <c r="E1999" s="573"/>
      <c r="F1999" s="573">
        <f>SUMIF('BKAS IDR'!$E$10:$E$44,$C1999,'BKAS IDR'!$M$10:$M$44)</f>
        <v>0</v>
      </c>
    </row>
    <row r="2000" spans="3:6" ht="15" customHeight="1">
      <c r="C2000" s="53" t="str">
        <f>[1]Coa!B2000</f>
        <v>2102.0001.U00010</v>
      </c>
      <c r="D2000" s="1" t="str">
        <f>VLOOKUP(C2000,[1]Coa!$B$4:$C$9231,2,FALSE)</f>
        <v>UNITEK STANDARINDO ENGINEERING</v>
      </c>
      <c r="E2000" s="573"/>
      <c r="F2000" s="573">
        <f>SUMIF('BKAS IDR'!$E$10:$E$44,$C2000,'BKAS IDR'!$M$10:$M$44)</f>
        <v>0</v>
      </c>
    </row>
    <row r="2001" spans="3:6" ht="15" customHeight="1">
      <c r="C2001" s="53" t="str">
        <f>[1]Coa!B2001</f>
        <v>2102.0001.U00011</v>
      </c>
      <c r="D2001" s="1" t="str">
        <f>VLOOKUP(C2001,[1]Coa!$B$4:$C$9231,2,FALSE)</f>
        <v>USAHA BARU</v>
      </c>
      <c r="E2001" s="573"/>
      <c r="F2001" s="573">
        <f>SUMIF('BKAS IDR'!$E$10:$E$44,$C2001,'BKAS IDR'!$M$10:$M$44)</f>
        <v>0</v>
      </c>
    </row>
    <row r="2002" spans="3:6" ht="15" customHeight="1">
      <c r="C2002" s="53" t="str">
        <f>[1]Coa!B2002</f>
        <v>2102.0001.U00012</v>
      </c>
      <c r="D2002" s="1" t="str">
        <f>VLOOKUP(C2002,[1]Coa!$B$4:$C$9231,2,FALSE)</f>
        <v>URS SERVICES INDONESIA</v>
      </c>
      <c r="E2002" s="573"/>
      <c r="F2002" s="573">
        <f>SUMIF('BKAS IDR'!$E$10:$E$44,$C2002,'BKAS IDR'!$M$10:$M$44)</f>
        <v>0</v>
      </c>
    </row>
    <row r="2003" spans="3:6" ht="15" customHeight="1">
      <c r="C2003" s="53" t="str">
        <f>[1]Coa!B2003</f>
        <v>2102.0001.U00013</v>
      </c>
      <c r="D2003" s="1" t="str">
        <f>VLOOKUP(C2003,[1]Coa!$B$4:$C$9231,2,FALSE)</f>
        <v>UD AUR DURI</v>
      </c>
      <c r="E2003" s="573"/>
      <c r="F2003" s="573">
        <f>SUMIF('BKAS IDR'!$E$10:$E$44,$C2003,'BKAS IDR'!$M$10:$M$44)</f>
        <v>0</v>
      </c>
    </row>
    <row r="2004" spans="3:6" ht="15" customHeight="1">
      <c r="C2004" s="53" t="str">
        <f>[1]Coa!B2004</f>
        <v>2102.0001.U00014</v>
      </c>
      <c r="D2004" s="1" t="str">
        <f>VLOOKUP(C2004,[1]Coa!$B$4:$C$9231,2,FALSE)</f>
        <v>UTRACO MARINE AND OFFSHORE PTE LTD</v>
      </c>
      <c r="E2004" s="573"/>
      <c r="F2004" s="573">
        <f>SUMIF('BKAS IDR'!$E$10:$E$44,$C2004,'BKAS IDR'!$M$10:$M$44)</f>
        <v>0</v>
      </c>
    </row>
    <row r="2005" spans="3:6" ht="15" customHeight="1">
      <c r="C2005" s="53" t="str">
        <f>[1]Coa!B2005</f>
        <v>2102.0001.U00015</v>
      </c>
      <c r="D2005" s="1" t="str">
        <f>VLOOKUP(C2005,[1]Coa!$B$4:$C$9231,2,FALSE)</f>
        <v>UNICORN JAYA UNITED</v>
      </c>
      <c r="E2005" s="573"/>
      <c r="F2005" s="573">
        <f>SUMIF('BKAS IDR'!$E$10:$E$44,$C2005,'BKAS IDR'!$M$10:$M$44)</f>
        <v>0</v>
      </c>
    </row>
    <row r="2006" spans="3:6" ht="15" customHeight="1">
      <c r="C2006" s="53" t="str">
        <f>[1]Coa!B2006</f>
        <v>2102.0001.U00016</v>
      </c>
      <c r="D2006" s="1" t="str">
        <f>VLOOKUP(C2006,[1]Coa!$B$4:$C$9231,2,FALSE)</f>
        <v>UNION ALLOY</v>
      </c>
      <c r="E2006" s="573"/>
      <c r="F2006" s="573">
        <f>SUMIF('BKAS IDR'!$E$10:$E$44,$C2006,'BKAS IDR'!$M$10:$M$44)</f>
        <v>0</v>
      </c>
    </row>
    <row r="2007" spans="3:6" ht="15" customHeight="1">
      <c r="C2007" s="53" t="str">
        <f>[1]Coa!B2007</f>
        <v>2102.0001.U00017</v>
      </c>
      <c r="D2007" s="1" t="str">
        <f>VLOOKUP(C2007,[1]Coa!$B$4:$C$9231,2,FALSE)</f>
        <v>UPS CARDIG INTERNATIONAL</v>
      </c>
      <c r="E2007" s="573"/>
      <c r="F2007" s="573">
        <f>SUMIF('BKAS IDR'!$E$10:$E$44,$C2007,'BKAS IDR'!$M$10:$M$44)</f>
        <v>0</v>
      </c>
    </row>
    <row r="2008" spans="3:6" ht="15" customHeight="1">
      <c r="C2008" s="53" t="str">
        <f>[1]Coa!B2008</f>
        <v>2102.0001.U00018</v>
      </c>
      <c r="D2008" s="1" t="str">
        <f>VLOOKUP(C2008,[1]Coa!$B$4:$C$9231,2,FALSE)</f>
        <v>UNGGULMULIA SEJAHTERA</v>
      </c>
      <c r="E2008" s="573"/>
      <c r="F2008" s="573">
        <f>SUMIF('BKAS IDR'!$E$10:$E$44,$C2008,'BKAS IDR'!$M$10:$M$44)</f>
        <v>0</v>
      </c>
    </row>
    <row r="2009" spans="3:6" ht="15" customHeight="1">
      <c r="C2009" s="53" t="str">
        <f>[1]Coa!B2009</f>
        <v>2102.0001.U00019</v>
      </c>
      <c r="D2009" s="1" t="str">
        <f>VLOOKUP(C2009,[1]Coa!$B$4:$C$9231,2,FALSE)</f>
        <v>UUM,BPK</v>
      </c>
      <c r="E2009" s="573"/>
      <c r="F2009" s="573">
        <f>SUMIF('BKAS IDR'!$E$10:$E$44,$C2009,'BKAS IDR'!$M$10:$M$44)</f>
        <v>0</v>
      </c>
    </row>
    <row r="2010" spans="3:6" ht="15" customHeight="1">
      <c r="C2010" s="53" t="str">
        <f>[1]Coa!B2010</f>
        <v>2102.0001.U00020</v>
      </c>
      <c r="D2010" s="1" t="str">
        <f>VLOOKUP(C2010,[1]Coa!$B$4:$C$9231,2,FALSE)</f>
        <v>UNIVERSAL FURNITECH INDUSTRI, PT.</v>
      </c>
      <c r="E2010" s="573"/>
      <c r="F2010" s="573">
        <f>SUMIF('BKAS IDR'!$E$10:$E$44,$C2010,'BKAS IDR'!$M$10:$M$44)</f>
        <v>0</v>
      </c>
    </row>
    <row r="2011" spans="3:6" ht="15" customHeight="1">
      <c r="C2011" s="53" t="str">
        <f>[1]Coa!B2011</f>
        <v>2102.0001.U00021</v>
      </c>
      <c r="D2011" s="1" t="str">
        <f>VLOOKUP(C2011,[1]Coa!$B$4:$C$9231,2,FALSE)</f>
        <v>UD MEDAN</v>
      </c>
      <c r="E2011" s="573"/>
      <c r="F2011" s="573">
        <f>SUMIF('BKAS IDR'!$E$10:$E$44,$C2011,'BKAS IDR'!$M$10:$M$44)</f>
        <v>0</v>
      </c>
    </row>
    <row r="2012" spans="3:6" ht="15" customHeight="1">
      <c r="C2012" s="53" t="str">
        <f>[1]Coa!B2012</f>
        <v>2102.0001.U00022</v>
      </c>
      <c r="D2012" s="1" t="str">
        <f>VLOOKUP(C2012,[1]Coa!$B$4:$C$9231,2,FALSE)</f>
        <v>UNIVERSAL EISEN UND STAHL GMBH</v>
      </c>
      <c r="E2012" s="573"/>
      <c r="F2012" s="573">
        <f>SUMIF('BKAS IDR'!$E$10:$E$44,$C2012,'BKAS IDR'!$M$10:$M$44)</f>
        <v>0</v>
      </c>
    </row>
    <row r="2013" spans="3:6" ht="15" customHeight="1">
      <c r="C2013" s="53" t="str">
        <f>[1]Coa!B2013</f>
        <v>2102.0001.U00023</v>
      </c>
      <c r="D2013" s="1" t="str">
        <f>VLOOKUP(C2013,[1]Coa!$B$4:$C$9231,2,FALSE)</f>
        <v>US STEEL</v>
      </c>
      <c r="E2013" s="573"/>
      <c r="F2013" s="573">
        <f>SUMIF('BKAS IDR'!$E$10:$E$44,$C2013,'BKAS IDR'!$M$10:$M$44)</f>
        <v>0</v>
      </c>
    </row>
    <row r="2014" spans="3:6" ht="15" customHeight="1">
      <c r="C2014" s="53" t="str">
        <f>[1]Coa!B2014</f>
        <v>2102.0001.U00024</v>
      </c>
      <c r="D2014" s="1" t="str">
        <f>VLOOKUP(C2014,[1]Coa!$B$4:$C$9231,2,FALSE)</f>
        <v>URAWA REKAYASA MANDIRI</v>
      </c>
      <c r="E2014" s="573"/>
      <c r="F2014" s="573">
        <f>SUMIF('BKAS IDR'!$E$10:$E$44,$C2014,'BKAS IDR'!$M$10:$M$44)</f>
        <v>0</v>
      </c>
    </row>
    <row r="2015" spans="3:6" ht="15" customHeight="1">
      <c r="C2015" s="53" t="str">
        <f>[1]Coa!B2015</f>
        <v>2102.0001.U00025</v>
      </c>
      <c r="D2015" s="1" t="str">
        <f>VLOOKUP(C2015,[1]Coa!$B$4:$C$9231,2,FALSE)</f>
        <v>UPAYA RIKSA PATRA</v>
      </c>
      <c r="E2015" s="573"/>
      <c r="F2015" s="573">
        <f>SUMIF('BKAS IDR'!$E$10:$E$44,$C2015,'BKAS IDR'!$M$10:$M$44)</f>
        <v>0</v>
      </c>
    </row>
    <row r="2016" spans="3:6" ht="15" customHeight="1">
      <c r="C2016" s="53" t="str">
        <f>[1]Coa!B2016</f>
        <v>2102.0001.U00026</v>
      </c>
      <c r="D2016" s="1" t="str">
        <f>VLOOKUP(C2016,[1]Coa!$B$4:$C$9231,2,FALSE)</f>
        <v>USAHA MULIA GAS MANDIRI</v>
      </c>
      <c r="E2016" s="573"/>
      <c r="F2016" s="573">
        <f>SUMIF('BKAS IDR'!$E$10:$E$44,$C2016,'BKAS IDR'!$M$10:$M$44)</f>
        <v>0</v>
      </c>
    </row>
    <row r="2017" spans="3:6" ht="15" customHeight="1">
      <c r="C2017" s="53" t="str">
        <f>[1]Coa!B2017</f>
        <v>2102.0001.U00027</v>
      </c>
      <c r="D2017" s="1" t="str">
        <f>VLOOKUP(C2017,[1]Coa!$B$4:$C$9231,2,FALSE)</f>
        <v>UNION</v>
      </c>
      <c r="E2017" s="573"/>
      <c r="F2017" s="573">
        <f>SUMIF('BKAS IDR'!$E$10:$E$44,$C2017,'BKAS IDR'!$M$10:$M$44)</f>
        <v>0</v>
      </c>
    </row>
    <row r="2018" spans="3:6" ht="15" customHeight="1">
      <c r="C2018" s="53" t="str">
        <f>[1]Coa!B2018</f>
        <v>2102.0001.U00028</v>
      </c>
      <c r="D2018" s="1" t="str">
        <f>VLOOKUP(C2018,[1]Coa!$B$4:$C$9231,2,FALSE)</f>
        <v>UNISAFE PTE LTD</v>
      </c>
      <c r="E2018" s="573"/>
      <c r="F2018" s="573">
        <f>SUMIF('BKAS IDR'!$E$10:$E$44,$C2018,'BKAS IDR'!$M$10:$M$44)</f>
        <v>0</v>
      </c>
    </row>
    <row r="2019" spans="3:6" ht="15" customHeight="1">
      <c r="C2019" s="53" t="str">
        <f>[1]Coa!B2019</f>
        <v>2102.0001.V00001</v>
      </c>
      <c r="D2019" s="1" t="str">
        <f>VLOOKUP(C2019,[1]Coa!$B$4:$C$9231,2,FALSE)</f>
        <v>VALVEINDO TEKNIK PRATAMA</v>
      </c>
      <c r="E2019" s="573"/>
      <c r="F2019" s="573">
        <f>SUMIF('BKAS IDR'!$E$10:$E$44,$C2019,'BKAS IDR'!$M$10:$M$44)</f>
        <v>0</v>
      </c>
    </row>
    <row r="2020" spans="3:6" ht="15" customHeight="1">
      <c r="C2020" s="53" t="str">
        <f>[1]Coa!B2020</f>
        <v>2102.0001.V00002</v>
      </c>
      <c r="D2020" s="1" t="str">
        <f>VLOOKUP(C2020,[1]Coa!$B$4:$C$9231,2,FALSE)</f>
        <v>VELOCITY ENERGY PTE, LTD</v>
      </c>
      <c r="E2020" s="573"/>
      <c r="F2020" s="573">
        <f>SUMIF('BKAS IDR'!$E$10:$E$44,$C2020,'BKAS IDR'!$M$10:$M$44)</f>
        <v>0</v>
      </c>
    </row>
    <row r="2021" spans="3:6" ht="15" customHeight="1">
      <c r="C2021" s="53" t="str">
        <f>[1]Coa!B2021</f>
        <v>2102.0001.V00003</v>
      </c>
      <c r="D2021" s="1" t="str">
        <f>VLOOKUP(C2021,[1]Coa!$B$4:$C$9231,2,FALSE)</f>
        <v>VICTORINDO SURYA UTAMA</v>
      </c>
      <c r="E2021" s="573"/>
      <c r="F2021" s="573">
        <f>SUMIF('BKAS IDR'!$E$10:$E$44,$C2021,'BKAS IDR'!$M$10:$M$44)</f>
        <v>0</v>
      </c>
    </row>
    <row r="2022" spans="3:6" ht="15" customHeight="1">
      <c r="C2022" s="53" t="str">
        <f>[1]Coa!B2022</f>
        <v>2102.0001.V00004</v>
      </c>
      <c r="D2022" s="1" t="str">
        <f>VLOOKUP(C2022,[1]Coa!$B$4:$C$9231,2,FALSE)</f>
        <v>VINCO PUTRA MANDIRI, PT</v>
      </c>
      <c r="E2022" s="573"/>
      <c r="F2022" s="573">
        <f>SUMIF('BKAS IDR'!$E$10:$E$44,$C2022,'BKAS IDR'!$M$10:$M$44)</f>
        <v>0</v>
      </c>
    </row>
    <row r="2023" spans="3:6" ht="15" customHeight="1">
      <c r="C2023" s="53" t="str">
        <f>[1]Coa!B2023</f>
        <v>2102.0001.V00005</v>
      </c>
      <c r="D2023" s="1" t="str">
        <f>VLOOKUP(C2023,[1]Coa!$B$4:$C$9231,2,FALSE)</f>
        <v>VRM SERVICES PTE, LTD</v>
      </c>
      <c r="E2023" s="573"/>
      <c r="F2023" s="573">
        <f>SUMIF('BKAS IDR'!$E$10:$E$44,$C2023,'BKAS IDR'!$M$10:$M$44)</f>
        <v>0</v>
      </c>
    </row>
    <row r="2024" spans="3:6" ht="15" customHeight="1">
      <c r="C2024" s="53" t="str">
        <f>[1]Coa!B2024</f>
        <v>2102.0001.V00006</v>
      </c>
      <c r="D2024" s="1" t="str">
        <f>VLOOKUP(C2024,[1]Coa!$B$4:$C$9231,2,FALSE)</f>
        <v>VIEANO TRIMITRA SEJAHTERA</v>
      </c>
      <c r="E2024" s="573"/>
      <c r="F2024" s="573">
        <f>SUMIF('BKAS IDR'!$E$10:$E$44,$C2024,'BKAS IDR'!$M$10:$M$44)</f>
        <v>0</v>
      </c>
    </row>
    <row r="2025" spans="3:6" ht="15" customHeight="1">
      <c r="C2025" s="53" t="str">
        <f>[1]Coa!B2025</f>
        <v>2102.0001.V00007</v>
      </c>
      <c r="D2025" s="1" t="str">
        <f>VLOOKUP(C2025,[1]Coa!$B$4:$C$9231,2,FALSE)</f>
        <v>VEE BEE FILTRATION UK LIMITED</v>
      </c>
      <c r="E2025" s="573"/>
      <c r="F2025" s="573">
        <f>SUMIF('BKAS IDR'!$E$10:$E$44,$C2025,'BKAS IDR'!$M$10:$M$44)</f>
        <v>0</v>
      </c>
    </row>
    <row r="2026" spans="3:6" ht="15" customHeight="1">
      <c r="C2026" s="53" t="str">
        <f>[1]Coa!B2026</f>
        <v>2102.0001.V00009</v>
      </c>
      <c r="D2026" s="1" t="str">
        <f>VLOOKUP(C2026,[1]Coa!$B$4:$C$9231,2,FALSE)</f>
        <v>VAN LEEUWEN PIPE AND TUBE INDONESIA</v>
      </c>
      <c r="E2026" s="573"/>
      <c r="F2026" s="573">
        <f>SUMIF('BKAS IDR'!$E$10:$E$44,$C2026,'BKAS IDR'!$M$10:$M$44)</f>
        <v>0</v>
      </c>
    </row>
    <row r="2027" spans="3:6" ht="15" customHeight="1">
      <c r="C2027" s="53" t="str">
        <f>[1]Coa!B2027</f>
        <v>2102.0001.V00010</v>
      </c>
      <c r="D2027" s="1" t="str">
        <f>VLOOKUP(C2027,[1]Coa!$B$4:$C$9231,2,FALSE)</f>
        <v>VISION SOLUSINDO PRATAMA</v>
      </c>
      <c r="E2027" s="573"/>
      <c r="F2027" s="573">
        <f>SUMIF('BKAS IDR'!$E$10:$E$44,$C2027,'BKAS IDR'!$M$10:$M$44)</f>
        <v>0</v>
      </c>
    </row>
    <row r="2028" spans="3:6" ht="15" customHeight="1">
      <c r="C2028" s="53" t="str">
        <f>[1]Coa!B2028</f>
        <v>2102.0001.V00011</v>
      </c>
      <c r="D2028" s="1" t="str">
        <f>VLOOKUP(C2028,[1]Coa!$B$4:$C$9231,2,FALSE)</f>
        <v>VADHANA INTERNATIONAL</v>
      </c>
      <c r="E2028" s="573"/>
      <c r="F2028" s="573">
        <f>SUMIF('BKAS IDR'!$E$10:$E$44,$C2028,'BKAS IDR'!$M$10:$M$44)</f>
        <v>0</v>
      </c>
    </row>
    <row r="2029" spans="3:6" ht="15" customHeight="1">
      <c r="C2029" s="53" t="str">
        <f>[1]Coa!B2029</f>
        <v>2102.0001.V00012</v>
      </c>
      <c r="D2029" s="1" t="str">
        <f>VLOOKUP(C2029,[1]Coa!$B$4:$C$9231,2,FALSE)</f>
        <v>VICTORINDO INTI CEMERLANG</v>
      </c>
      <c r="E2029" s="573"/>
      <c r="F2029" s="573">
        <f>SUMIF('BKAS IDR'!$E$10:$E$44,$C2029,'BKAS IDR'!$M$10:$M$44)</f>
        <v>0</v>
      </c>
    </row>
    <row r="2030" spans="3:6" ht="15" customHeight="1">
      <c r="C2030" s="53" t="str">
        <f>[1]Coa!B2030</f>
        <v>2102.0001.V00013</v>
      </c>
      <c r="D2030" s="1" t="str">
        <f>VLOOKUP(C2030,[1]Coa!$B$4:$C$9231,2,FALSE)</f>
        <v>VALESINDO WIRAGUNA</v>
      </c>
      <c r="E2030" s="573"/>
      <c r="F2030" s="573">
        <f>SUMIF('BKAS IDR'!$E$10:$E$44,$C2030,'BKAS IDR'!$M$10:$M$44)</f>
        <v>0</v>
      </c>
    </row>
    <row r="2031" spans="3:6" ht="15" customHeight="1">
      <c r="C2031" s="53" t="str">
        <f>[1]Coa!B2031</f>
        <v>2102.0001.V00014</v>
      </c>
      <c r="D2031" s="1" t="str">
        <f>VLOOKUP(C2031,[1]Coa!$B$4:$C$9231,2,FALSE)</f>
        <v>VALVE ELECTRONIC</v>
      </c>
      <c r="E2031" s="573"/>
      <c r="F2031" s="573">
        <f>SUMIF('BKAS IDR'!$E$10:$E$44,$C2031,'BKAS IDR'!$M$10:$M$44)</f>
        <v>0</v>
      </c>
    </row>
    <row r="2032" spans="3:6" ht="15" customHeight="1">
      <c r="C2032" s="53" t="str">
        <f>[1]Coa!B2032</f>
        <v>2102.0001.V00015</v>
      </c>
      <c r="D2032" s="1" t="str">
        <f>VLOOKUP(C2032,[1]Coa!$B$4:$C$9231,2,FALSE)</f>
        <v>VENETA NUSANTARA</v>
      </c>
      <c r="E2032" s="573"/>
      <c r="F2032" s="573">
        <f>SUMIF('BKAS IDR'!$E$10:$E$44,$C2032,'BKAS IDR'!$M$10:$M$44)</f>
        <v>0</v>
      </c>
    </row>
    <row r="2033" spans="3:6" ht="15" customHeight="1">
      <c r="C2033" s="53" t="str">
        <f>[1]Coa!B2033</f>
        <v>2102.0001.V00016</v>
      </c>
      <c r="D2033" s="1" t="str">
        <f>VLOOKUP(C2033,[1]Coa!$B$4:$C$9231,2,FALSE)</f>
        <v>VARUNA TIRTA PRAKASYA</v>
      </c>
      <c r="E2033" s="573"/>
      <c r="F2033" s="573">
        <f>SUMIF('BKAS IDR'!$E$10:$E$44,$C2033,'BKAS IDR'!$M$10:$M$44)</f>
        <v>0</v>
      </c>
    </row>
    <row r="2034" spans="3:6" ht="15" customHeight="1">
      <c r="C2034" s="53" t="str">
        <f>[1]Coa!B2034</f>
        <v>2102.0001.V00017</v>
      </c>
      <c r="D2034" s="1" t="str">
        <f>VLOOKUP(C2034,[1]Coa!$B$4:$C$9231,2,FALSE)</f>
        <v>VARUNA LINTAS SARANA LOGISTIK</v>
      </c>
      <c r="E2034" s="573"/>
      <c r="F2034" s="573">
        <f>SUMIF('BKAS IDR'!$E$10:$E$44,$C2034,'BKAS IDR'!$M$10:$M$44)</f>
        <v>0</v>
      </c>
    </row>
    <row r="2035" spans="3:6" ht="15" customHeight="1">
      <c r="C2035" s="53" t="str">
        <f>[1]Coa!B2035</f>
        <v>2102.0001.V00018</v>
      </c>
      <c r="D2035" s="1" t="str">
        <f>VLOOKUP(C2035,[1]Coa!$B$4:$C$9231,2,FALSE)</f>
        <v>VALVINDO MEGAH</v>
      </c>
      <c r="E2035" s="573"/>
      <c r="F2035" s="573">
        <f>SUMIF('BKAS IDR'!$E$10:$E$44,$C2035,'BKAS IDR'!$M$10:$M$44)</f>
        <v>0</v>
      </c>
    </row>
    <row r="2036" spans="3:6" ht="15" customHeight="1">
      <c r="C2036" s="53" t="str">
        <f>[1]Coa!B2036</f>
        <v>2102.0001.V00019</v>
      </c>
      <c r="D2036" s="1" t="str">
        <f>VLOOKUP(C2036,[1]Coa!$B$4:$C$9231,2,FALSE)</f>
        <v>VALARBI</v>
      </c>
      <c r="E2036" s="573"/>
      <c r="F2036" s="573">
        <f>SUMIF('BKAS IDR'!$E$10:$E$44,$C2036,'BKAS IDR'!$M$10:$M$44)</f>
        <v>0</v>
      </c>
    </row>
    <row r="2037" spans="3:6" ht="15" customHeight="1">
      <c r="C2037" s="53" t="str">
        <f>[1]Coa!B2037</f>
        <v>2102.0001.V00021</v>
      </c>
      <c r="D2037" s="1" t="str">
        <f>VLOOKUP(C2037,[1]Coa!$B$4:$C$9231,2,FALSE)</f>
        <v>VINICI INTI LINES</v>
      </c>
      <c r="E2037" s="573"/>
      <c r="F2037" s="573">
        <f>SUMIF('BKAS IDR'!$E$10:$E$44,$C2037,'BKAS IDR'!$M$10:$M$44)</f>
        <v>0</v>
      </c>
    </row>
    <row r="2038" spans="3:6" ht="15" customHeight="1">
      <c r="C2038" s="53" t="str">
        <f>[1]Coa!B2038</f>
        <v>2102.0001.W00001</v>
      </c>
      <c r="D2038" s="1" t="str">
        <f>VLOOKUP(C2038,[1]Coa!$B$4:$C$9231,2,FALSE)</f>
        <v>WEBFORGE INDONESIA</v>
      </c>
      <c r="E2038" s="573"/>
      <c r="F2038" s="573">
        <f>SUMIF('BKAS IDR'!$E$10:$E$44,$C2038,'BKAS IDR'!$M$10:$M$44)</f>
        <v>0</v>
      </c>
    </row>
    <row r="2039" spans="3:6" ht="15" customHeight="1">
      <c r="C2039" s="53" t="str">
        <f>[1]Coa!B2039</f>
        <v>2102.0001.W00002</v>
      </c>
      <c r="D2039" s="1" t="str">
        <f>VLOOKUP(C2039,[1]Coa!$B$4:$C$9231,2,FALSE)</f>
        <v>WELLSTREAM INTERNATIONAL LTD.</v>
      </c>
      <c r="E2039" s="573"/>
      <c r="F2039" s="573">
        <f>SUMIF('BKAS IDR'!$E$10:$E$44,$C2039,'BKAS IDR'!$M$10:$M$44)</f>
        <v>0</v>
      </c>
    </row>
    <row r="2040" spans="3:6" ht="15" customHeight="1">
      <c r="C2040" s="53" t="str">
        <f>[1]Coa!B2040</f>
        <v>2102.0001.W00003</v>
      </c>
      <c r="D2040" s="1" t="str">
        <f>VLOOKUP(C2040,[1]Coa!$B$4:$C$9231,2,FALSE)</f>
        <v>WHITE DOVE INDONESIA</v>
      </c>
      <c r="E2040" s="573"/>
      <c r="F2040" s="573">
        <f>SUMIF('BKAS IDR'!$E$10:$E$44,$C2040,'BKAS IDR'!$M$10:$M$44)</f>
        <v>0</v>
      </c>
    </row>
    <row r="2041" spans="3:6" ht="15" customHeight="1">
      <c r="C2041" s="53" t="str">
        <f>[1]Coa!B2041</f>
        <v>2102.0001.W00004</v>
      </c>
      <c r="D2041" s="1" t="str">
        <f>VLOOKUP(C2041,[1]Coa!$B$4:$C$9231,2,FALSE)</f>
        <v>WIDY KENCANA JAYA</v>
      </c>
      <c r="E2041" s="573"/>
      <c r="F2041" s="573">
        <f>SUMIF('BKAS IDR'!$E$10:$E$44,$C2041,'BKAS IDR'!$M$10:$M$44)</f>
        <v>0</v>
      </c>
    </row>
    <row r="2042" spans="3:6" ht="15" customHeight="1">
      <c r="C2042" s="53" t="str">
        <f>[1]Coa!B2042</f>
        <v>2102.0001.W00005</v>
      </c>
      <c r="D2042" s="1" t="str">
        <f>VLOOKUP(C2042,[1]Coa!$B$4:$C$9231,2,FALSE)</f>
        <v>WIGATI TEKNIKINDO</v>
      </c>
      <c r="E2042" s="573"/>
      <c r="F2042" s="573">
        <f>SUMIF('BKAS IDR'!$E$10:$E$44,$C2042,'BKAS IDR'!$M$10:$M$44)</f>
        <v>0</v>
      </c>
    </row>
    <row r="2043" spans="3:6" ht="15" customHeight="1">
      <c r="C2043" s="53" t="str">
        <f>[1]Coa!B2043</f>
        <v>2102.0001.W00006</v>
      </c>
      <c r="D2043" s="1" t="str">
        <f>VLOOKUP(C2043,[1]Coa!$B$4:$C$9231,2,FALSE)</f>
        <v>WIJAYA PURA</v>
      </c>
      <c r="E2043" s="573"/>
      <c r="F2043" s="573">
        <f>SUMIF('BKAS IDR'!$E$10:$E$44,$C2043,'BKAS IDR'!$M$10:$M$44)</f>
        <v>0</v>
      </c>
    </row>
    <row r="2044" spans="3:6" ht="15" customHeight="1">
      <c r="C2044" s="53" t="str">
        <f>[1]Coa!B2044</f>
        <v>2102.0001.W00007</v>
      </c>
      <c r="D2044" s="1" t="str">
        <f>VLOOKUP(C2044,[1]Coa!$B$4:$C$9231,2,FALSE)</f>
        <v>WIJAYA TEKNIK PERKASA, PT</v>
      </c>
      <c r="E2044" s="573"/>
      <c r="F2044" s="573">
        <f>SUMIF('BKAS IDR'!$E$10:$E$44,$C2044,'BKAS IDR'!$M$10:$M$44)</f>
        <v>0</v>
      </c>
    </row>
    <row r="2045" spans="3:6" ht="15" customHeight="1">
      <c r="C2045" s="53" t="str">
        <f>[1]Coa!B2045</f>
        <v>2102.0001.W00008</v>
      </c>
      <c r="D2045" s="1" t="str">
        <f>VLOOKUP(C2045,[1]Coa!$B$4:$C$9231,2,FALSE)</f>
        <v>WILLICH ISOLASI PRATAMA</v>
      </c>
      <c r="E2045" s="573"/>
      <c r="F2045" s="573">
        <f>SUMIF('BKAS IDR'!$E$10:$E$44,$C2045,'BKAS IDR'!$M$10:$M$44)</f>
        <v>0</v>
      </c>
    </row>
    <row r="2046" spans="3:6" ht="15" customHeight="1">
      <c r="C2046" s="53" t="str">
        <f>[1]Coa!B2046</f>
        <v>2102.0001.W00009</v>
      </c>
      <c r="D2046" s="1" t="str">
        <f>VLOOKUP(C2046,[1]Coa!$B$4:$C$9231,2,FALSE)</f>
        <v>WORLDWIDE INDUSTRIES PTE LTD</v>
      </c>
      <c r="E2046" s="573"/>
      <c r="F2046" s="573">
        <f>SUMIF('BKAS IDR'!$E$10:$E$44,$C2046,'BKAS IDR'!$M$10:$M$44)</f>
        <v>0</v>
      </c>
    </row>
    <row r="2047" spans="3:6" ht="15" customHeight="1">
      <c r="C2047" s="53" t="str">
        <f>[1]Coa!B2047</f>
        <v>2102.0001.W00010</v>
      </c>
      <c r="D2047" s="1" t="str">
        <f>VLOOKUP(C2047,[1]Coa!$B$4:$C$9231,2,FALSE)</f>
        <v>WAHANA CIPTA SINATRIA</v>
      </c>
      <c r="E2047" s="573"/>
      <c r="F2047" s="573">
        <f>SUMIF('BKAS IDR'!$E$10:$E$44,$C2047,'BKAS IDR'!$M$10:$M$44)</f>
        <v>0</v>
      </c>
    </row>
    <row r="2048" spans="3:6" ht="15" customHeight="1">
      <c r="C2048" s="53" t="str">
        <f>[1]Coa!B2048</f>
        <v>2102.0001.W00011</v>
      </c>
      <c r="D2048" s="1" t="str">
        <f>VLOOKUP(C2048,[1]Coa!$B$4:$C$9231,2,FALSE)</f>
        <v>WAHANA META RIAU</v>
      </c>
      <c r="E2048" s="573"/>
      <c r="F2048" s="573">
        <f>SUMIF('BKAS IDR'!$E$10:$E$44,$C2048,'BKAS IDR'!$M$10:$M$44)</f>
        <v>0</v>
      </c>
    </row>
    <row r="2049" spans="3:6" ht="15" customHeight="1">
      <c r="C2049" s="53" t="str">
        <f>[1]Coa!B2049</f>
        <v>2102.0001.W00012</v>
      </c>
      <c r="D2049" s="1" t="str">
        <f>VLOOKUP(C2049,[1]Coa!$B$4:$C$9231,2,FALSE)</f>
        <v>WIDYA RIDWAN ( NAGA MAS )</v>
      </c>
      <c r="E2049" s="573"/>
      <c r="F2049" s="573">
        <f>SUMIF('BKAS IDR'!$E$10:$E$44,$C2049,'BKAS IDR'!$M$10:$M$44)</f>
        <v>0</v>
      </c>
    </row>
    <row r="2050" spans="3:6" ht="15" customHeight="1">
      <c r="C2050" s="53" t="str">
        <f>[1]Coa!B2050</f>
        <v>2102.0001.W00013</v>
      </c>
      <c r="D2050" s="1" t="str">
        <f>VLOOKUP(C2050,[1]Coa!$B$4:$C$9231,2,FALSE)</f>
        <v>WAHANA SAFETY INDONESIA</v>
      </c>
      <c r="E2050" s="573"/>
      <c r="F2050" s="573">
        <f>SUMIF('BKAS IDR'!$E$10:$E$44,$C2050,'BKAS IDR'!$M$10:$M$44)</f>
        <v>0</v>
      </c>
    </row>
    <row r="2051" spans="3:6" ht="15" customHeight="1">
      <c r="C2051" s="53" t="str">
        <f>[1]Coa!B2051</f>
        <v>2102.0001.W00014</v>
      </c>
      <c r="D2051" s="1" t="str">
        <f>VLOOKUP(C2051,[1]Coa!$B$4:$C$9231,2,FALSE)</f>
        <v>WRAP RESOURCES ASIA PASIFIC PTE LTD</v>
      </c>
      <c r="E2051" s="573"/>
      <c r="F2051" s="573">
        <f>SUMIF('BKAS IDR'!$E$10:$E$44,$C2051,'BKAS IDR'!$M$10:$M$44)</f>
        <v>0</v>
      </c>
    </row>
    <row r="2052" spans="3:6" ht="15" customHeight="1">
      <c r="C2052" s="53" t="str">
        <f>[1]Coa!B2052</f>
        <v>2102.0001.W00015</v>
      </c>
      <c r="D2052" s="1" t="str">
        <f>VLOOKUP(C2052,[1]Coa!$B$4:$C$9231,2,FALSE)</f>
        <v>WILHELM (SEA) PTE LTD</v>
      </c>
      <c r="E2052" s="573"/>
      <c r="F2052" s="573">
        <f>SUMIF('BKAS IDR'!$E$10:$E$44,$C2052,'BKAS IDR'!$M$10:$M$44)</f>
        <v>0</v>
      </c>
    </row>
    <row r="2053" spans="3:6" ht="15" customHeight="1">
      <c r="C2053" s="53" t="str">
        <f>[1]Coa!B2053</f>
        <v>2102.0001.W00016</v>
      </c>
      <c r="D2053" s="1" t="str">
        <f>VLOOKUP(C2053,[1]Coa!$B$4:$C$9231,2,FALSE)</f>
        <v>WARIS</v>
      </c>
      <c r="E2053" s="573"/>
      <c r="F2053" s="573">
        <f>SUMIF('BKAS IDR'!$E$10:$E$44,$C2053,'BKAS IDR'!$M$10:$M$44)</f>
        <v>0</v>
      </c>
    </row>
    <row r="2054" spans="3:6" ht="15" customHeight="1">
      <c r="C2054" s="53" t="str">
        <f>[1]Coa!B2054</f>
        <v>2102.0001.W00017</v>
      </c>
      <c r="D2054" s="1" t="str">
        <f>VLOOKUP(C2054,[1]Coa!$B$4:$C$9231,2,FALSE)</f>
        <v>WINTERMAR, PT</v>
      </c>
      <c r="E2054" s="573"/>
      <c r="F2054" s="573">
        <f>SUMIF('BKAS IDR'!$E$10:$E$44,$C2054,'BKAS IDR'!$M$10:$M$44)</f>
        <v>0</v>
      </c>
    </row>
    <row r="2055" spans="3:6" ht="15" customHeight="1">
      <c r="C2055" s="53" t="str">
        <f>[1]Coa!B2055</f>
        <v>2102.0001.W00018</v>
      </c>
      <c r="D2055" s="1" t="str">
        <f>VLOOKUP(C2055,[1]Coa!$B$4:$C$9231,2,FALSE)</f>
        <v>WACANA INTRA MODA TRANS, PT.</v>
      </c>
      <c r="E2055" s="573"/>
      <c r="F2055" s="573">
        <f>SUMIF('BKAS IDR'!$E$10:$E$44,$C2055,'BKAS IDR'!$M$10:$M$44)</f>
        <v>0</v>
      </c>
    </row>
    <row r="2056" spans="3:6" ht="15" customHeight="1">
      <c r="C2056" s="53" t="str">
        <f>[1]Coa!B2056</f>
        <v>2102.0001.W00019</v>
      </c>
      <c r="D2056" s="1" t="str">
        <f>VLOOKUP(C2056,[1]Coa!$B$4:$C$9231,2,FALSE)</f>
        <v>WIN JAYA INDONESIA</v>
      </c>
      <c r="E2056" s="573"/>
      <c r="F2056" s="573">
        <f>SUMIF('BKAS IDR'!$E$10:$E$44,$C2056,'BKAS IDR'!$M$10:$M$44)</f>
        <v>0</v>
      </c>
    </row>
    <row r="2057" spans="3:6" ht="15" customHeight="1">
      <c r="C2057" s="53" t="str">
        <f>[1]Coa!B2057</f>
        <v>2102.0001.W00020</v>
      </c>
      <c r="D2057" s="1" t="str">
        <f>VLOOKUP(C2057,[1]Coa!$B$4:$C$9231,2,FALSE)</f>
        <v>WEALTH MARINE</v>
      </c>
      <c r="E2057" s="573"/>
      <c r="F2057" s="573">
        <f>SUMIF('BKAS IDR'!$E$10:$E$44,$C2057,'BKAS IDR'!$M$10:$M$44)</f>
        <v>0</v>
      </c>
    </row>
    <row r="2058" spans="3:6" ht="15" customHeight="1">
      <c r="C2058" s="53" t="str">
        <f>[1]Coa!B2058</f>
        <v>2102.0001.W00021</v>
      </c>
      <c r="D2058" s="1" t="str">
        <f>VLOOKUP(C2058,[1]Coa!$B$4:$C$9231,2,FALSE)</f>
        <v>WIGUNA ARTHA</v>
      </c>
      <c r="E2058" s="573"/>
      <c r="F2058" s="573">
        <f>SUMIF('BKAS IDR'!$E$10:$E$44,$C2058,'BKAS IDR'!$M$10:$M$44)</f>
        <v>0</v>
      </c>
    </row>
    <row r="2059" spans="3:6" ht="15" customHeight="1">
      <c r="C2059" s="53" t="str">
        <f>[1]Coa!B2059</f>
        <v>2102.0001.W00022</v>
      </c>
      <c r="D2059" s="1" t="str">
        <f>VLOOKUP(C2059,[1]Coa!$B$4:$C$9231,2,FALSE)</f>
        <v>WORLD POWER SUPPLY &amp; SERVICE CO., LTD.</v>
      </c>
      <c r="E2059" s="573"/>
      <c r="F2059" s="573">
        <f>SUMIF('BKAS IDR'!$E$10:$E$44,$C2059,'BKAS IDR'!$M$10:$M$44)</f>
        <v>0</v>
      </c>
    </row>
    <row r="2060" spans="3:6" ht="15" customHeight="1">
      <c r="C2060" s="53" t="str">
        <f>[1]Coa!B2060</f>
        <v>2102.0001.W00023</v>
      </c>
      <c r="D2060" s="1" t="str">
        <f>VLOOKUP(C2060,[1]Coa!$B$4:$C$9231,2,FALSE)</f>
        <v>WIE FUNG MODERN</v>
      </c>
      <c r="E2060" s="573"/>
      <c r="F2060" s="573">
        <f>SUMIF('BKAS IDR'!$E$10:$E$44,$C2060,'BKAS IDR'!$M$10:$M$44)</f>
        <v>0</v>
      </c>
    </row>
    <row r="2061" spans="3:6" ht="15" customHeight="1">
      <c r="C2061" s="53" t="str">
        <f>[1]Coa!B2061</f>
        <v>2102.0001.W00024</v>
      </c>
      <c r="D2061" s="1" t="str">
        <f>VLOOKUP(C2061,[1]Coa!$B$4:$C$9231,2,FALSE)</f>
        <v>WAHANA DIRGANTARA</v>
      </c>
      <c r="E2061" s="573"/>
      <c r="F2061" s="573">
        <f>SUMIF('BKAS IDR'!$E$10:$E$44,$C2061,'BKAS IDR'!$M$10:$M$44)</f>
        <v>0</v>
      </c>
    </row>
    <row r="2062" spans="3:6" ht="15" customHeight="1">
      <c r="C2062" s="53" t="str">
        <f>[1]Coa!B2062</f>
        <v>2102.0001.W00025</v>
      </c>
      <c r="D2062" s="1" t="str">
        <f>VLOOKUP(C2062,[1]Coa!$B$4:$C$9231,2,FALSE)</f>
        <v>WIN JESINDO CEMERLANG</v>
      </c>
      <c r="E2062" s="573"/>
      <c r="F2062" s="573">
        <f>SUMIF('BKAS IDR'!$E$10:$E$44,$C2062,'BKAS IDR'!$M$10:$M$44)</f>
        <v>0</v>
      </c>
    </row>
    <row r="2063" spans="3:6" ht="15" customHeight="1">
      <c r="C2063" s="53" t="str">
        <f>[1]Coa!B2063</f>
        <v>2102.0001.W00026</v>
      </c>
      <c r="D2063" s="1" t="str">
        <f>VLOOKUP(C2063,[1]Coa!$B$4:$C$9231,2,FALSE)</f>
        <v>WILHEM (S.E.A) PTE LTD</v>
      </c>
      <c r="E2063" s="573"/>
      <c r="F2063" s="573">
        <f>SUMIF('BKAS IDR'!$E$10:$E$44,$C2063,'BKAS IDR'!$M$10:$M$44)</f>
        <v>0</v>
      </c>
    </row>
    <row r="2064" spans="3:6" ht="15" customHeight="1">
      <c r="C2064" s="53" t="str">
        <f>[1]Coa!B2064</f>
        <v>2102.0001.W00027</v>
      </c>
      <c r="D2064" s="1" t="str">
        <f>VLOOKUP(C2064,[1]Coa!$B$4:$C$9231,2,FALSE)</f>
        <v>WISANGGENI INTERNATIONAL</v>
      </c>
      <c r="E2064" s="573"/>
      <c r="F2064" s="573">
        <f>SUMIF('BKAS IDR'!$E$10:$E$44,$C2064,'BKAS IDR'!$M$10:$M$44)</f>
        <v>0</v>
      </c>
    </row>
    <row r="2065" spans="3:6" ht="15" customHeight="1">
      <c r="C2065" s="53" t="str">
        <f>[1]Coa!B2065</f>
        <v>2102.0001.W00028</v>
      </c>
      <c r="D2065" s="1" t="str">
        <f>VLOOKUP(C2065,[1]Coa!$B$4:$C$9231,2,FALSE)</f>
        <v>WIRA INSANI, PT.</v>
      </c>
      <c r="E2065" s="573"/>
      <c r="F2065" s="573">
        <f>SUMIF('BKAS IDR'!$E$10:$E$44,$C2065,'BKAS IDR'!$M$10:$M$44)</f>
        <v>0</v>
      </c>
    </row>
    <row r="2066" spans="3:6" ht="15" customHeight="1">
      <c r="C2066" s="53" t="str">
        <f>[1]Coa!B2066</f>
        <v>2102.0001.W00029</v>
      </c>
      <c r="D2066" s="1" t="str">
        <f>VLOOKUP(C2066,[1]Coa!$B$4:$C$9231,2,FALSE)</f>
        <v>WILSON WALTON INDONESIA, PT.</v>
      </c>
      <c r="E2066" s="573"/>
      <c r="F2066" s="573">
        <f>SUMIF('BKAS IDR'!$E$10:$E$44,$C2066,'BKAS IDR'!$M$10:$M$44)</f>
        <v>0</v>
      </c>
    </row>
    <row r="2067" spans="3:6" ht="15" customHeight="1">
      <c r="C2067" s="53" t="str">
        <f>[1]Coa!B2067</f>
        <v>2102.0001.W00030</v>
      </c>
      <c r="D2067" s="1" t="str">
        <f>VLOOKUP(C2067,[1]Coa!$B$4:$C$9231,2,FALSE)</f>
        <v>WIFGASINDO DINAMIKA INSTRUMENT</v>
      </c>
      <c r="E2067" s="573"/>
      <c r="F2067" s="573">
        <f>SUMIF('BKAS IDR'!$E$10:$E$44,$C2067,'BKAS IDR'!$M$10:$M$44)</f>
        <v>0</v>
      </c>
    </row>
    <row r="2068" spans="3:6" ht="15" customHeight="1">
      <c r="C2068" s="53" t="str">
        <f>[1]Coa!B2068</f>
        <v>2102.0001.W00031</v>
      </c>
      <c r="D2068" s="1" t="str">
        <f>VLOOKUP(C2068,[1]Coa!$B$4:$C$9231,2,FALSE)</f>
        <v>WIYONO PARTNERSHIP</v>
      </c>
      <c r="E2068" s="573"/>
      <c r="F2068" s="573">
        <f>SUMIF('BKAS IDR'!$E$10:$E$44,$C2068,'BKAS IDR'!$M$10:$M$44)</f>
        <v>0</v>
      </c>
    </row>
    <row r="2069" spans="3:6" ht="15" customHeight="1">
      <c r="C2069" s="53" t="str">
        <f>[1]Coa!B2069</f>
        <v>2102.0001.W00032</v>
      </c>
      <c r="D2069" s="1" t="str">
        <f>VLOOKUP(C2069,[1]Coa!$B$4:$C$9231,2,FALSE)</f>
        <v>WIJAYA MAKMUR</v>
      </c>
      <c r="E2069" s="573"/>
      <c r="F2069" s="573">
        <f>SUMIF('BKAS IDR'!$E$10:$E$44,$C2069,'BKAS IDR'!$M$10:$M$44)</f>
        <v>0</v>
      </c>
    </row>
    <row r="2070" spans="3:6" ht="15" customHeight="1">
      <c r="C2070" s="53" t="str">
        <f>[1]Coa!B2070</f>
        <v>2102.0001.W00033</v>
      </c>
      <c r="D2070" s="1" t="str">
        <f>VLOOKUP(C2070,[1]Coa!$B$4:$C$9231,2,FALSE)</f>
        <v>WIRIASIH SAMBARA</v>
      </c>
      <c r="E2070" s="573"/>
      <c r="F2070" s="573">
        <f>SUMIF('BKAS IDR'!$E$10:$E$44,$C2070,'BKAS IDR'!$M$10:$M$44)</f>
        <v>0</v>
      </c>
    </row>
    <row r="2071" spans="3:6" ht="15" customHeight="1">
      <c r="C2071" s="53" t="str">
        <f>[1]Coa!B2071</f>
        <v>2102.0001.W00034</v>
      </c>
      <c r="D2071" s="1" t="str">
        <f>VLOOKUP(C2071,[1]Coa!$B$4:$C$9231,2,FALSE)</f>
        <v>WILSON TEKNIK</v>
      </c>
      <c r="E2071" s="573"/>
      <c r="F2071" s="573">
        <f>SUMIF('BKAS IDR'!$E$10:$E$44,$C2071,'BKAS IDR'!$M$10:$M$44)</f>
        <v>0</v>
      </c>
    </row>
    <row r="2072" spans="3:6" ht="15" customHeight="1">
      <c r="C2072" s="53" t="str">
        <f>[1]Coa!B2072</f>
        <v>2102.0001.W00035</v>
      </c>
      <c r="D2072" s="1" t="str">
        <f>VLOOKUP(C2072,[1]Coa!$B$4:$C$9231,2,FALSE)</f>
        <v>WIDI JASA EKSPRESS</v>
      </c>
      <c r="E2072" s="573"/>
      <c r="F2072" s="573">
        <f>SUMIF('BKAS IDR'!$E$10:$E$44,$C2072,'BKAS IDR'!$M$10:$M$44)</f>
        <v>0</v>
      </c>
    </row>
    <row r="2073" spans="3:6" ht="15" customHeight="1">
      <c r="C2073" s="53" t="str">
        <f>[1]Coa!B2073</f>
        <v>2102.0001.W00036</v>
      </c>
      <c r="D2073" s="1" t="str">
        <f>VLOOKUP(C2073,[1]Coa!$B$4:$C$9231,2,FALSE)</f>
        <v>WIRA JAYA MAKMUR</v>
      </c>
      <c r="E2073" s="573"/>
      <c r="F2073" s="573">
        <f>SUMIF('BKAS IDR'!$E$10:$E$44,$C2073,'BKAS IDR'!$M$10:$M$44)</f>
        <v>0</v>
      </c>
    </row>
    <row r="2074" spans="3:6" ht="15" customHeight="1">
      <c r="C2074" s="53" t="str">
        <f>[1]Coa!B2074</f>
        <v>2102.0001.Y00001</v>
      </c>
      <c r="D2074" s="1" t="str">
        <f>VLOOKUP(C2074,[1]Coa!$B$4:$C$9231,2,FALSE)</f>
        <v>YAKIN MAJU SENTOSA</v>
      </c>
      <c r="E2074" s="573"/>
      <c r="F2074" s="573">
        <f>SUMIF('BKAS IDR'!$E$10:$E$44,$C2074,'BKAS IDR'!$M$10:$M$44)</f>
        <v>0</v>
      </c>
    </row>
    <row r="2075" spans="3:6" ht="15" customHeight="1">
      <c r="C2075" s="53" t="str">
        <f>[1]Coa!B2075</f>
        <v>2102.0001.Y00002</v>
      </c>
      <c r="D2075" s="1" t="str">
        <f>VLOOKUP(C2075,[1]Coa!$B$4:$C$9231,2,FALSE)</f>
        <v>YANMARINDO PERKASA, PT</v>
      </c>
      <c r="E2075" s="573"/>
      <c r="F2075" s="573">
        <f>SUMIF('BKAS IDR'!$E$10:$E$44,$C2075,'BKAS IDR'!$M$10:$M$44)</f>
        <v>0</v>
      </c>
    </row>
    <row r="2076" spans="3:6" ht="15" customHeight="1">
      <c r="C2076" s="53" t="str">
        <f>[1]Coa!B2076</f>
        <v>2102.0001.Y00003</v>
      </c>
      <c r="D2076" s="1" t="str">
        <f>VLOOKUP(C2076,[1]Coa!$B$4:$C$9231,2,FALSE)</f>
        <v>YEN TEHNIK</v>
      </c>
      <c r="E2076" s="573"/>
      <c r="F2076" s="573">
        <f>SUMIF('BKAS IDR'!$E$10:$E$44,$C2076,'BKAS IDR'!$M$10:$M$44)</f>
        <v>0</v>
      </c>
    </row>
    <row r="2077" spans="3:6" ht="15" customHeight="1">
      <c r="C2077" s="53" t="str">
        <f>[1]Coa!B2077</f>
        <v>2102.0001.Y00004</v>
      </c>
      <c r="D2077" s="1" t="str">
        <f>VLOOKUP(C2077,[1]Coa!$B$4:$C$9231,2,FALSE)</f>
        <v>YEOW HWA</v>
      </c>
      <c r="E2077" s="573"/>
      <c r="F2077" s="573">
        <f>SUMIF('BKAS IDR'!$E$10:$E$44,$C2077,'BKAS IDR'!$M$10:$M$44)</f>
        <v>0</v>
      </c>
    </row>
    <row r="2078" spans="3:6" ht="15" customHeight="1">
      <c r="C2078" s="53" t="str">
        <f>[1]Coa!B2078</f>
        <v>2102.0001.Y00005</v>
      </c>
      <c r="D2078" s="1" t="str">
        <f>VLOOKUP(C2078,[1]Coa!$B$4:$C$9231,2,FALSE)</f>
        <v>YICK HOE METAL INDUSTRI</v>
      </c>
      <c r="E2078" s="573"/>
      <c r="F2078" s="573">
        <f>SUMIF('BKAS IDR'!$E$10:$E$44,$C2078,'BKAS IDR'!$M$10:$M$44)</f>
        <v>0</v>
      </c>
    </row>
    <row r="2079" spans="3:6" ht="15" customHeight="1">
      <c r="C2079" s="53" t="str">
        <f>[1]Coa!B2079</f>
        <v>2102.0001.Y00006</v>
      </c>
      <c r="D2079" s="1" t="str">
        <f>VLOOKUP(C2079,[1]Coa!$B$4:$C$9231,2,FALSE)</f>
        <v>YOKOGAWA INDONESIA</v>
      </c>
      <c r="E2079" s="573"/>
      <c r="F2079" s="573">
        <f>SUMIF('BKAS IDR'!$E$10:$E$44,$C2079,'BKAS IDR'!$M$10:$M$44)</f>
        <v>0</v>
      </c>
    </row>
    <row r="2080" spans="3:6" ht="15" customHeight="1">
      <c r="C2080" s="53" t="str">
        <f>[1]Coa!B2080</f>
        <v>2102.0001.Y00007</v>
      </c>
      <c r="D2080" s="1" t="str">
        <f>VLOOKUP(C2080,[1]Coa!$B$4:$C$9231,2,FALSE)</f>
        <v>YOSA PRATAMA, PT</v>
      </c>
      <c r="E2080" s="573"/>
      <c r="F2080" s="573">
        <f>SUMIF('BKAS IDR'!$E$10:$E$44,$C2080,'BKAS IDR'!$M$10:$M$44)</f>
        <v>0</v>
      </c>
    </row>
    <row r="2081" spans="3:6" ht="15" customHeight="1">
      <c r="C2081" s="53" t="str">
        <f>[1]Coa!B2081</f>
        <v>2102.0001.Y00008</v>
      </c>
      <c r="D2081" s="1" t="str">
        <f>VLOOKUP(C2081,[1]Coa!$B$4:$C$9231,2,FALSE)</f>
        <v>YABESTINDO MITRA UTAMA</v>
      </c>
      <c r="E2081" s="573"/>
      <c r="F2081" s="573">
        <f>SUMIF('BKAS IDR'!$E$10:$E$44,$C2081,'BKAS IDR'!$M$10:$M$44)</f>
        <v>0</v>
      </c>
    </row>
    <row r="2082" spans="3:6" ht="15" customHeight="1">
      <c r="C2082" s="53" t="str">
        <f>[1]Coa!B2082</f>
        <v>2102.0001.Y00010</v>
      </c>
      <c r="D2082" s="1" t="str">
        <f>VLOOKUP(C2082,[1]Coa!$B$4:$C$9231,2,FALSE)</f>
        <v>YAPUTRA AGUNG WIBAWA</v>
      </c>
      <c r="E2082" s="573"/>
      <c r="F2082" s="573">
        <f>SUMIF('BKAS IDR'!$E$10:$E$44,$C2082,'BKAS IDR'!$M$10:$M$44)</f>
        <v>0</v>
      </c>
    </row>
    <row r="2083" spans="3:6" ht="15" customHeight="1">
      <c r="C2083" s="53" t="str">
        <f>[1]Coa!B2083</f>
        <v>2102.0001.Y00011</v>
      </c>
      <c r="D2083" s="1" t="str">
        <f>VLOOKUP(C2083,[1]Coa!$B$4:$C$9231,2,FALSE)</f>
        <v>YEW CHOON PRIVATE LIMITED</v>
      </c>
      <c r="E2083" s="573"/>
      <c r="F2083" s="573">
        <f>SUMIF('BKAS IDR'!$E$10:$E$44,$C2083,'BKAS IDR'!$M$10:$M$44)</f>
        <v>0</v>
      </c>
    </row>
    <row r="2084" spans="3:6" ht="15" customHeight="1">
      <c r="C2084" s="53" t="str">
        <f>[1]Coa!B2084</f>
        <v>2102.0001.Z00001</v>
      </c>
      <c r="D2084" s="1" t="str">
        <f>VLOOKUP(C2084,[1]Coa!$B$4:$C$9231,2,FALSE)</f>
        <v>ZULHADIAN</v>
      </c>
      <c r="E2084" s="573"/>
      <c r="F2084" s="573">
        <f>SUMIF('BKAS IDR'!$E$10:$E$44,$C2084,'BKAS IDR'!$M$10:$M$44)</f>
        <v>0</v>
      </c>
    </row>
    <row r="2085" spans="3:6" ht="15" customHeight="1">
      <c r="C2085" s="53" t="str">
        <f>[1]Coa!B2085</f>
        <v>2102.0001.Z00002</v>
      </c>
      <c r="D2085" s="1" t="str">
        <f>VLOOKUP(C2085,[1]Coa!$B$4:$C$9231,2,FALSE)</f>
        <v>ZAINON SHIPPING</v>
      </c>
      <c r="E2085" s="573"/>
      <c r="F2085" s="573">
        <f>SUMIF('BKAS IDR'!$E$10:$E$44,$C2085,'BKAS IDR'!$M$10:$M$44)</f>
        <v>0</v>
      </c>
    </row>
    <row r="2086" spans="3:6" ht="15" customHeight="1">
      <c r="C2086" s="53" t="str">
        <f>[1]Coa!B2086</f>
        <v>2102.0001.Z00003</v>
      </c>
      <c r="D2086" s="1" t="str">
        <f>VLOOKUP(C2086,[1]Coa!$B$4:$C$9231,2,FALSE)</f>
        <v>ZHAFIRA DC</v>
      </c>
      <c r="E2086" s="573"/>
      <c r="F2086" s="573">
        <f>SUMIF('BKAS IDR'!$E$10:$E$44,$C2086,'BKAS IDR'!$M$10:$M$44)</f>
        <v>0</v>
      </c>
    </row>
    <row r="2087" spans="3:6" ht="15" customHeight="1">
      <c r="C2087" s="53" t="str">
        <f>[1]Coa!B2087</f>
        <v>2102.0001.Z00004</v>
      </c>
      <c r="D2087" s="1" t="str">
        <f>VLOOKUP(C2087,[1]Coa!$B$4:$C$9231,2,FALSE)</f>
        <v>ZACK MARINE SERVICES PTE LTD</v>
      </c>
      <c r="E2087" s="573"/>
      <c r="F2087" s="573">
        <f>SUMIF('BKAS IDR'!$E$10:$E$44,$C2087,'BKAS IDR'!$M$10:$M$44)</f>
        <v>0</v>
      </c>
    </row>
    <row r="2088" spans="3:6" ht="15" customHeight="1">
      <c r="C2088" s="53" t="str">
        <f>[1]Coa!B2088</f>
        <v>2102.0001.Z00005</v>
      </c>
      <c r="D2088" s="1" t="str">
        <f>VLOOKUP(C2088,[1]Coa!$B$4:$C$9231,2,FALSE)</f>
        <v>ZION COMPUTER</v>
      </c>
      <c r="E2088" s="573"/>
      <c r="F2088" s="573">
        <f>SUMIF('BKAS IDR'!$E$10:$E$44,$C2088,'BKAS IDR'!$M$10:$M$44)</f>
        <v>0</v>
      </c>
    </row>
    <row r="2089" spans="3:6" ht="15" customHeight="1">
      <c r="C2089" s="53" t="str">
        <f>[1]Coa!B2089</f>
        <v>2102.0001.Z00006</v>
      </c>
      <c r="D2089" s="1" t="str">
        <f>VLOOKUP(C2089,[1]Coa!$B$4:$C$9231,2,FALSE)</f>
        <v>ZUNT HALIANA</v>
      </c>
      <c r="E2089" s="573"/>
      <c r="F2089" s="573">
        <f>SUMIF('BKAS IDR'!$E$10:$E$44,$C2089,'BKAS IDR'!$M$10:$M$44)</f>
        <v>0</v>
      </c>
    </row>
    <row r="2090" spans="3:6" ht="15" customHeight="1">
      <c r="C2090" s="53" t="str">
        <f>[1]Coa!B2090</f>
        <v>2102.0001.Z00007</v>
      </c>
      <c r="D2090" s="1" t="str">
        <f>VLOOKUP(C2090,[1]Coa!$B$4:$C$9231,2,FALSE)</f>
        <v>ZC INDUSTRIES</v>
      </c>
      <c r="E2090" s="573"/>
      <c r="F2090" s="573">
        <f>SUMIF('BKAS IDR'!$E$10:$E$44,$C2090,'BKAS IDR'!$M$10:$M$44)</f>
        <v>0</v>
      </c>
    </row>
    <row r="2091" spans="3:6" ht="15" customHeight="1">
      <c r="C2091" s="53" t="str">
        <f>[1]Coa!B2091</f>
        <v>2102.0001.Z00008</v>
      </c>
      <c r="D2091" s="1" t="str">
        <f>VLOOKUP(C2091,[1]Coa!$B$4:$C$9231,2,FALSE)</f>
        <v>ZONETA PRIMA ABADI</v>
      </c>
      <c r="E2091" s="573"/>
      <c r="F2091" s="573">
        <f>SUMIF('BKAS IDR'!$E$10:$E$44,$C2091,'BKAS IDR'!$M$10:$M$44)</f>
        <v>0</v>
      </c>
    </row>
    <row r="2092" spans="3:6" ht="15" customHeight="1">
      <c r="C2092" s="53" t="str">
        <f>[1]Coa!B2092</f>
        <v>2102.0002.0000000</v>
      </c>
      <c r="D2092" s="1" t="str">
        <f>VLOOKUP(C2092,[1]Coa!$B$4:$C$9231,2,FALSE)</f>
        <v>HUTANG GAJI</v>
      </c>
      <c r="E2092" s="573"/>
      <c r="F2092" s="573">
        <f>SUMIF('BKAS IDR'!$E$10:$E$44,$C2092,'BKAS IDR'!$M$10:$M$44)</f>
        <v>0</v>
      </c>
    </row>
    <row r="2093" spans="3:6" ht="15" customHeight="1">
      <c r="C2093" s="53" t="str">
        <f>[1]Coa!B2093</f>
        <v>2102.0003.0000000</v>
      </c>
      <c r="D2093" s="1" t="str">
        <f>VLOOKUP(C2093,[1]Coa!$B$4:$C$9231,2,FALSE)</f>
        <v>HUTANG BIAYA</v>
      </c>
      <c r="E2093" s="573"/>
      <c r="F2093" s="573">
        <f>SUMIF('BKAS IDR'!$E$10:$E$44,$C2093,'BKAS IDR'!$M$10:$M$44)</f>
        <v>0</v>
      </c>
    </row>
    <row r="2094" spans="3:6" ht="15" customHeight="1">
      <c r="C2094" s="53" t="str">
        <f>[1]Coa!B2094</f>
        <v>2102.0004.0000000</v>
      </c>
      <c r="D2094" s="1" t="str">
        <f>VLOOKUP(C2094,[1]Coa!$B$4:$C$9231,2,FALSE)</f>
        <v>TOLAKAN</v>
      </c>
      <c r="E2094" s="573"/>
      <c r="F2094" s="573">
        <f>SUMIF('BKAS IDR'!$E$10:$E$44,$C2094,'BKAS IDR'!$M$10:$M$44)</f>
        <v>0</v>
      </c>
    </row>
    <row r="2095" spans="3:6" ht="15" customHeight="1">
      <c r="C2095" s="53" t="str">
        <f>[1]Coa!B2095</f>
        <v>2103.0001.0000000</v>
      </c>
      <c r="D2095" s="1" t="str">
        <f>VLOOKUP(C2095,[1]Coa!$B$4:$C$9231,2,FALSE)</f>
        <v>HUTANG LEASING (JANGKA PENDEK)</v>
      </c>
      <c r="E2095" s="573"/>
      <c r="F2095" s="573">
        <f>SUMIF('BKAS IDR'!$E$10:$E$44,$C2095,'BKAS IDR'!$M$10:$M$44)</f>
        <v>0</v>
      </c>
    </row>
    <row r="2096" spans="3:6" ht="15" customHeight="1">
      <c r="C2096" s="53" t="str">
        <f>[1]Coa!B2096</f>
        <v>2103.0002.0000000</v>
      </c>
      <c r="D2096" s="1" t="str">
        <f>VLOOKUP(C2096,[1]Coa!$B$4:$C$9231,2,FALSE)</f>
        <v>HUTANG LEASING TOYOTA ASTRA FINANCIAL</v>
      </c>
      <c r="E2096" s="573"/>
      <c r="F2096" s="573">
        <f>SUMIF('BKAS IDR'!$E$10:$E$44,$C2096,'BKAS IDR'!$M$10:$M$44)</f>
        <v>0</v>
      </c>
    </row>
    <row r="2097" spans="3:6" ht="15" customHeight="1">
      <c r="C2097" s="53" t="str">
        <f>[1]Coa!B2097</f>
        <v>2103.0003.0000000</v>
      </c>
      <c r="D2097" s="1" t="str">
        <f>VLOOKUP(C2097,[1]Coa!$B$4:$C$9231,2,FALSE)</f>
        <v>HUTANG LEASING BANK JASA JAKARTA</v>
      </c>
      <c r="E2097" s="573"/>
      <c r="F2097" s="573">
        <f>SUMIF('BKAS IDR'!$E$10:$E$44,$C2097,'BKAS IDR'!$M$10:$M$44)</f>
        <v>0</v>
      </c>
    </row>
    <row r="2098" spans="3:6" ht="15" customHeight="1">
      <c r="C2098" s="53" t="str">
        <f>[1]Coa!B2098</f>
        <v>2103.0004.0000000</v>
      </c>
      <c r="D2098" s="1" t="str">
        <f>VLOOKUP(C2098,[1]Coa!$B$4:$C$9231,2,FALSE)</f>
        <v>HUTANG LEASING BANK BCA</v>
      </c>
      <c r="E2098" s="573"/>
      <c r="F2098" s="573">
        <f>SUMIF('BKAS IDR'!$E$10:$E$44,$C2098,'BKAS IDR'!$M$10:$M$44)</f>
        <v>0</v>
      </c>
    </row>
    <row r="2099" spans="3:6" ht="15" customHeight="1">
      <c r="C2099" s="53" t="str">
        <f>[1]Coa!B2099</f>
        <v>2103.0005.0000000</v>
      </c>
      <c r="D2099" s="1" t="str">
        <f>VLOOKUP(C2099,[1]Coa!$B$4:$C$9231,2,FALSE)</f>
        <v>HUTANG LEASING SWADHARMA BAKTI</v>
      </c>
      <c r="E2099" s="573"/>
      <c r="F2099" s="573">
        <f>SUMIF('BKAS IDR'!$E$10:$E$44,$C2099,'BKAS IDR'!$M$10:$M$44)</f>
        <v>0</v>
      </c>
    </row>
    <row r="2100" spans="3:6" ht="15" customHeight="1">
      <c r="C2100" s="53" t="str">
        <f>[1]Coa!B2100</f>
        <v>2103.0006.0000000</v>
      </c>
      <c r="D2100" s="1" t="str">
        <f>VLOOKUP(C2100,[1]Coa!$B$4:$C$9231,2,FALSE)</f>
        <v>HUTANG LEASING BANK NISP</v>
      </c>
      <c r="E2100" s="573"/>
      <c r="F2100" s="573">
        <f>SUMIF('BKAS IDR'!$E$10:$E$44,$C2100,'BKAS IDR'!$M$10:$M$44)</f>
        <v>0</v>
      </c>
    </row>
    <row r="2101" spans="3:6" ht="15" customHeight="1">
      <c r="C2101" s="53" t="str">
        <f>[1]Coa!B2101</f>
        <v>2103.0007.0000000</v>
      </c>
      <c r="D2101" s="1" t="str">
        <f>VLOOKUP(C2101,[1]Coa!$B$4:$C$9231,2,FALSE)</f>
        <v>HUTANG LEASING CATERPILLAR FINANCE</v>
      </c>
      <c r="E2101" s="573"/>
      <c r="F2101" s="573">
        <f>SUMIF('BKAS IDR'!$E$10:$E$44,$C2101,'BKAS IDR'!$M$10:$M$44)</f>
        <v>0</v>
      </c>
    </row>
    <row r="2102" spans="3:6" ht="15" customHeight="1">
      <c r="C2102" s="53" t="str">
        <f>[1]Coa!B2102</f>
        <v>2104.0001.0000000</v>
      </c>
      <c r="D2102" s="1" t="str">
        <f>VLOOKUP(C2102,[1]Coa!$B$4:$C$9231,2,FALSE)</f>
        <v>HUTANG PPN</v>
      </c>
      <c r="E2102" s="573"/>
      <c r="F2102" s="573">
        <f>SUMIF('BKAS IDR'!$E$10:$E$44,$C2102,'BKAS IDR'!$M$10:$M$44)</f>
        <v>0</v>
      </c>
    </row>
    <row r="2103" spans="3:6" ht="15" customHeight="1">
      <c r="C2103" s="53" t="str">
        <f>[1]Coa!B2103</f>
        <v>2104.0002.0000000</v>
      </c>
      <c r="D2103" s="1" t="str">
        <f>VLOOKUP(C2103,[1]Coa!$B$4:$C$9231,2,FALSE)</f>
        <v>HUTANG PPH 21</v>
      </c>
      <c r="E2103" s="573"/>
      <c r="F2103" s="573">
        <f>SUMIF('BKAS IDR'!$E$10:$E$44,$C2103,'BKAS IDR'!$M$10:$M$44)</f>
        <v>0</v>
      </c>
    </row>
    <row r="2104" spans="3:6" ht="15" customHeight="1">
      <c r="C2104" s="53" t="str">
        <f>[1]Coa!B2104</f>
        <v>2104.0003.0000000</v>
      </c>
      <c r="D2104" s="1" t="str">
        <f>VLOOKUP(C2104,[1]Coa!$B$4:$C$9231,2,FALSE)</f>
        <v>HUTANG PPH 22</v>
      </c>
      <c r="E2104" s="573"/>
      <c r="F2104" s="573">
        <f>SUMIF('BKAS IDR'!$E$10:$E$44,$C2104,'BKAS IDR'!$M$10:$M$44)</f>
        <v>0</v>
      </c>
    </row>
    <row r="2105" spans="3:6" ht="15" customHeight="1">
      <c r="C2105" s="53" t="str">
        <f>[1]Coa!B2105</f>
        <v>2104.0004.0000000</v>
      </c>
      <c r="D2105" s="1" t="str">
        <f>VLOOKUP(C2105,[1]Coa!$B$4:$C$9231,2,FALSE)</f>
        <v>HUTANG PPH 25</v>
      </c>
      <c r="E2105" s="573"/>
      <c r="F2105" s="573">
        <f>SUMIF('BKAS IDR'!$E$10:$E$44,$C2105,'BKAS IDR'!$M$10:$M$44)</f>
        <v>0</v>
      </c>
    </row>
    <row r="2106" spans="3:6" ht="15" customHeight="1">
      <c r="C2106" s="53" t="str">
        <f>[1]Coa!B2106</f>
        <v>2104.0005.0000000</v>
      </c>
      <c r="D2106" s="1" t="str">
        <f>VLOOKUP(C2106,[1]Coa!$B$4:$C$9231,2,FALSE)</f>
        <v>HUTANG PPH 29</v>
      </c>
      <c r="E2106" s="573"/>
      <c r="F2106" s="573">
        <f>SUMIF('BKAS IDR'!$E$10:$E$44,$C2106,'BKAS IDR'!$M$10:$M$44)</f>
        <v>0</v>
      </c>
    </row>
    <row r="2107" spans="3:6" ht="15" customHeight="1">
      <c r="C2107" s="53" t="str">
        <f>[1]Coa!B2107</f>
        <v>2104.0006.0000000</v>
      </c>
      <c r="D2107" s="1" t="str">
        <f>VLOOKUP(C2107,[1]Coa!$B$4:$C$9231,2,FALSE)</f>
        <v>PPN KELUARAN</v>
      </c>
      <c r="E2107" s="573"/>
      <c r="F2107" s="573">
        <f>SUMIF('BKAS IDR'!$E$10:$E$44,$C2107,'BKAS IDR'!$M$10:$M$44)</f>
        <v>0</v>
      </c>
    </row>
    <row r="2108" spans="3:6" ht="15" customHeight="1">
      <c r="C2108" s="53" t="str">
        <f>[1]Coa!B2108</f>
        <v>2104.0007.0000000</v>
      </c>
      <c r="D2108" s="1" t="str">
        <f>VLOOKUP(C2108,[1]Coa!$B$4:$C$9231,2,FALSE)</f>
        <v>HUTANG PPH 23</v>
      </c>
      <c r="E2108" s="573"/>
      <c r="F2108" s="573">
        <f>SUMIF('BKAS IDR'!$E$10:$E$44,$C2108,'BKAS IDR'!$M$10:$M$44)</f>
        <v>0</v>
      </c>
    </row>
    <row r="2109" spans="3:6" ht="15" customHeight="1">
      <c r="C2109" s="53" t="str">
        <f>[1]Coa!B2109</f>
        <v>2104.0008.0000000</v>
      </c>
      <c r="D2109" s="1" t="str">
        <f>VLOOKUP(C2109,[1]Coa!$B$4:$C$9231,2,FALSE)</f>
        <v>HUTANG PPH 15</v>
      </c>
      <c r="E2109" s="573"/>
      <c r="F2109" s="573">
        <f>SUMIF('BKAS IDR'!$E$10:$E$44,$C2109,'BKAS IDR'!$M$10:$M$44)</f>
        <v>0</v>
      </c>
    </row>
    <row r="2110" spans="3:6" ht="15" customHeight="1">
      <c r="C2110" s="53" t="str">
        <f>[1]Coa!B2110</f>
        <v>2104.0009.0000000</v>
      </c>
      <c r="D2110" s="1" t="str">
        <f>VLOOKUP(C2110,[1]Coa!$B$4:$C$9231,2,FALSE)</f>
        <v>HUTANG PPH 26</v>
      </c>
      <c r="E2110" s="573"/>
      <c r="F2110" s="573">
        <f>SUMIF('BKAS IDR'!$E$10:$E$44,$C2110,'BKAS IDR'!$M$10:$M$44)</f>
        <v>0</v>
      </c>
    </row>
    <row r="2111" spans="3:6" ht="15" customHeight="1">
      <c r="C2111" s="53" t="str">
        <f>[1]Coa!B2111</f>
        <v>2104.0010.0000000</v>
      </c>
      <c r="D2111" s="1" t="str">
        <f>VLOOKUP(C2111,[1]Coa!$B$4:$C$9231,2,FALSE)</f>
        <v>HUTANG PPN LUAR NEGERI</v>
      </c>
      <c r="E2111" s="573"/>
      <c r="F2111" s="573">
        <f>SUMIF('BKAS IDR'!$E$10:$E$44,$C2111,'BKAS IDR'!$M$10:$M$44)</f>
        <v>0</v>
      </c>
    </row>
    <row r="2112" spans="3:6" ht="15" customHeight="1">
      <c r="C2112" s="53" t="str">
        <f>[1]Coa!B2112</f>
        <v>2104.0011.0000000</v>
      </c>
      <c r="D2112" s="1" t="str">
        <f>VLOOKUP(C2112,[1]Coa!$B$4:$C$9231,2,FALSE)</f>
        <v>HUTANG PPH 4 AYAT 2</v>
      </c>
      <c r="E2112" s="573"/>
      <c r="F2112" s="573">
        <f>SUMIF('BKAS IDR'!$E$10:$E$44,$C2112,'BKAS IDR'!$M$10:$M$44)</f>
        <v>0</v>
      </c>
    </row>
    <row r="2113" spans="3:6" ht="15" customHeight="1">
      <c r="C2113" s="53" t="str">
        <f>[1]Coa!B2113</f>
        <v>2104.0099.0000000</v>
      </c>
      <c r="D2113" s="1" t="str">
        <f>VLOOKUP(C2113,[1]Coa!$B$4:$C$9231,2,FALSE)</f>
        <v>HUTANG PPN SPM</v>
      </c>
      <c r="E2113" s="573"/>
      <c r="F2113" s="573">
        <f>SUMIF('BKAS IDR'!$E$10:$E$44,$C2113,'BKAS IDR'!$M$10:$M$44)</f>
        <v>0</v>
      </c>
    </row>
    <row r="2114" spans="3:6" ht="15" customHeight="1">
      <c r="C2114" s="53" t="str">
        <f>[1]Coa!B2114</f>
        <v>2108.0001.0000000</v>
      </c>
      <c r="D2114" s="1" t="str">
        <f>VLOOKUP(C2114,[1]Coa!$B$4:$C$9231,2,FALSE)</f>
        <v>UANG MUKA PROJECT</v>
      </c>
      <c r="E2114" s="573"/>
      <c r="F2114" s="573">
        <f>SUMIF('BKAS IDR'!$E$10:$E$44,$C2114,'BKAS IDR'!$M$10:$M$44)</f>
        <v>0</v>
      </c>
    </row>
    <row r="2115" spans="3:6" ht="15" customHeight="1">
      <c r="C2115" s="53" t="str">
        <f>[1]Coa!B2115</f>
        <v>2108.0002.0000000</v>
      </c>
      <c r="D2115" s="1" t="str">
        <f>VLOOKUP(C2115,[1]Coa!$B$4:$C$9231,2,FALSE)</f>
        <v>UANG MUKA PENJUALAN</v>
      </c>
      <c r="E2115" s="573"/>
      <c r="F2115" s="573">
        <f>SUMIF('BKAS IDR'!$E$10:$E$44,$C2115,'BKAS IDR'!$M$10:$M$44)</f>
        <v>0</v>
      </c>
    </row>
    <row r="2116" spans="3:6" ht="15" customHeight="1">
      <c r="C2116" s="53" t="str">
        <f>[1]Coa!B2116</f>
        <v>2110.0001.0000000</v>
      </c>
      <c r="D2116" s="1" t="str">
        <f>VLOOKUP(C2116,[1]Coa!$B$4:$C$9231,2,FALSE)</f>
        <v>HUTANG DEVIDEN</v>
      </c>
      <c r="E2116" s="573"/>
      <c r="F2116" s="573">
        <f>SUMIF('BKAS IDR'!$E$10:$E$44,$C2116,'BKAS IDR'!$M$10:$M$44)</f>
        <v>0</v>
      </c>
    </row>
    <row r="2117" spans="3:6" ht="15" customHeight="1">
      <c r="C2117" s="53" t="str">
        <f>[1]Coa!B2117</f>
        <v>2110.0002.0000000</v>
      </c>
      <c r="D2117" s="1" t="str">
        <f>VLOOKUP(C2117,[1]Coa!$B$4:$C$9231,2,FALSE)</f>
        <v>HUTANG LAIN-LAIN</v>
      </c>
      <c r="E2117" s="573"/>
      <c r="F2117" s="573">
        <f>SUMIF('BKAS IDR'!$E$10:$E$44,$C2117,'BKAS IDR'!$M$10:$M$44)</f>
        <v>0</v>
      </c>
    </row>
    <row r="2118" spans="3:6" ht="15" customHeight="1">
      <c r="C2118" s="53" t="str">
        <f>[1]Coa!B2118</f>
        <v>3101.0001.0000000</v>
      </c>
      <c r="D2118" s="1" t="str">
        <f>VLOOKUP(C2118,[1]Coa!$B$4:$C$9231,2,FALSE)</f>
        <v>MODAL</v>
      </c>
      <c r="E2118" s="573"/>
      <c r="F2118" s="573">
        <f>SUMIF('BKAS IDR'!$E$10:$E$44,$C2118,'BKAS IDR'!$M$10:$M$44)</f>
        <v>0</v>
      </c>
    </row>
    <row r="2119" spans="3:6" ht="15" customHeight="1">
      <c r="C2119" s="53" t="str">
        <f>[1]Coa!B2119</f>
        <v>3201.0001.0000000</v>
      </c>
      <c r="D2119" s="1" t="str">
        <f>VLOOKUP(C2119,[1]Coa!$B$4:$C$9231,2,FALSE)</f>
        <v>LABA DITAHAN</v>
      </c>
      <c r="E2119" s="573"/>
      <c r="F2119" s="573">
        <f>SUMIF('BKAS IDR'!$E$10:$E$44,$C2119,'BKAS IDR'!$M$10:$M$44)</f>
        <v>0</v>
      </c>
    </row>
    <row r="2120" spans="3:6" ht="15" customHeight="1">
      <c r="C2120" s="53" t="str">
        <f>[1]Coa!B2120</f>
        <v>3201.0001.0000000</v>
      </c>
      <c r="D2120" s="1" t="str">
        <f>VLOOKUP(C2120,[1]Coa!$B$4:$C$9231,2,FALSE)</f>
        <v>LABA DITAHAN</v>
      </c>
      <c r="E2120" s="573"/>
      <c r="F2120" s="573">
        <f>SUMIF('BKAS IDR'!$E$10:$E$44,$C2120,'BKAS IDR'!$M$10:$M$44)</f>
        <v>0</v>
      </c>
    </row>
    <row r="2121" spans="3:6" ht="15" customHeight="1">
      <c r="C2121" s="53" t="str">
        <f>[1]Coa!B2121</f>
        <v>3202.0001.0000000</v>
      </c>
      <c r="D2121" s="1" t="str">
        <f>VLOOKUP(C2121,[1]Coa!$B$4:$C$9231,2,FALSE)</f>
        <v>LABA TAHUN BERJALAN</v>
      </c>
      <c r="E2121" s="573"/>
      <c r="F2121" s="573">
        <f>SUMIF('BKAS IDR'!$E$10:$E$44,$C2121,'BKAS IDR'!$M$10:$M$44)</f>
        <v>0</v>
      </c>
    </row>
    <row r="2122" spans="3:6" ht="15" customHeight="1">
      <c r="C2122" s="53" t="str">
        <f>[1]Coa!B2122</f>
        <v>4101.0001.001</v>
      </c>
      <c r="D2122" s="1" t="str">
        <f>VLOOKUP(C2122,[1]Coa!$B$4:$C$9231,2,FALSE)</f>
        <v>PENDAPATAN JASA TEKNIK - KANTOR PUSAT</v>
      </c>
      <c r="E2122" s="573"/>
      <c r="F2122" s="573">
        <f>SUMIF('BKAS IDR'!$E$10:$E$44,$C2122,'BKAS IDR'!$M$10:$M$44)</f>
        <v>0</v>
      </c>
    </row>
    <row r="2123" spans="3:6" ht="15" customHeight="1">
      <c r="C2123" s="53" t="str">
        <f>[1]Coa!B2123</f>
        <v>4101.0001.002</v>
      </c>
      <c r="D2123" s="1" t="str">
        <f>VLOOKUP(C2123,[1]Coa!$B$4:$C$9231,2,FALSE)</f>
        <v>PENDAPATAN JASA TEKNIK - WORKSHOP</v>
      </c>
      <c r="E2123" s="573"/>
      <c r="F2123" s="573">
        <f>SUMIF('BKAS IDR'!$E$10:$E$44,$C2123,'BKAS IDR'!$M$10:$M$44)</f>
        <v>0</v>
      </c>
    </row>
    <row r="2124" spans="3:6" ht="15" customHeight="1">
      <c r="C2124" s="53" t="str">
        <f>[1]Coa!B2124</f>
        <v>4101.0001.0050852</v>
      </c>
      <c r="D2124" s="1" t="str">
        <f>VLOOKUP(C2124,[1]Coa!$B$4:$C$9231,2,FALSE)</f>
        <v>PENDAPATAN JASA TEKNIK - KAMBUNA TOPSIDE REUSER S</v>
      </c>
      <c r="E2124" s="573"/>
      <c r="F2124" s="573">
        <f>SUMIF('BKAS IDR'!$E$10:$E$44,$C2124,'BKAS IDR'!$M$10:$M$44)</f>
        <v>0</v>
      </c>
    </row>
    <row r="2125" spans="3:6" ht="15" customHeight="1">
      <c r="C2125" s="53" t="str">
        <f>[1]Coa!B2125</f>
        <v>4101.0001.0050905</v>
      </c>
      <c r="D2125" s="1" t="str">
        <f>VLOOKUP(C2125,[1]Coa!$B$4:$C$9231,2,FALSE)</f>
        <v>PENDAPATAN JASA TEKNIK - MEG INJECTION PACKAGE</v>
      </c>
      <c r="E2125" s="573"/>
      <c r="F2125" s="573">
        <f>SUMIF('BKAS IDR'!$E$10:$E$44,$C2125,'BKAS IDR'!$M$10:$M$44)</f>
        <v>0</v>
      </c>
    </row>
    <row r="2126" spans="3:6" ht="15" customHeight="1">
      <c r="C2126" s="53" t="str">
        <f>[1]Coa!B2126</f>
        <v>4101.0001.00712046</v>
      </c>
      <c r="D2126" s="1" t="str">
        <f>VLOOKUP(C2126,[1]Coa!$B$4:$C$9231,2,FALSE)</f>
        <v>PENDAPATAN JASA TEKNIK - FABRIKASI  &amp; INSTASI UNTU</v>
      </c>
      <c r="E2126" s="573"/>
      <c r="F2126" s="573">
        <f>SUMIF('BKAS IDR'!$E$10:$E$44,$C2126,'BKAS IDR'!$M$10:$M$44)</f>
        <v>0</v>
      </c>
    </row>
    <row r="2127" spans="3:6" ht="15" customHeight="1">
      <c r="C2127" s="53" t="str">
        <f>[1]Coa!B2127</f>
        <v>4101.0001.0081014</v>
      </c>
      <c r="D2127" s="1" t="str">
        <f>VLOOKUP(C2127,[1]Coa!$B$4:$C$9231,2,FALSE)</f>
        <v>PENDAPATAN JASA TEKNIK - SEI AMBAWANG KAB.KUBU</v>
      </c>
      <c r="E2127" s="573"/>
      <c r="F2127" s="573">
        <f>SUMIF('BKAS IDR'!$E$10:$E$44,$C2127,'BKAS IDR'!$M$10:$M$44)</f>
        <v>0</v>
      </c>
    </row>
    <row r="2128" spans="3:6" ht="15" customHeight="1">
      <c r="C2128" s="53" t="str">
        <f>[1]Coa!B2128</f>
        <v>4101.0001.0101019</v>
      </c>
      <c r="D2128" s="1" t="str">
        <f>VLOOKUP(C2128,[1]Coa!$B$4:$C$9231,2,FALSE)</f>
        <v>PENDAPATAN JASA TEKNIK - CPP&amp;AUP PLATFORMS INST</v>
      </c>
      <c r="E2128" s="573"/>
      <c r="F2128" s="573">
        <f>SUMIF('BKAS IDR'!$E$10:$E$44,$C2128,'BKAS IDR'!$M$10:$M$44)</f>
        <v>0</v>
      </c>
    </row>
    <row r="2129" spans="3:6" ht="15" customHeight="1">
      <c r="C2129" s="53" t="str">
        <f>[1]Coa!B2129</f>
        <v>4101.0001.0101137</v>
      </c>
      <c r="D2129" s="1" t="str">
        <f>VLOOKUP(C2129,[1]Coa!$B$4:$C$9231,2,FALSE)</f>
        <v>PENDAPATAN JASA TEKNIK - CPP &amp; AUP Platforms</v>
      </c>
      <c r="E2129" s="573"/>
      <c r="F2129" s="573">
        <f>SUMIF('BKAS IDR'!$E$10:$E$44,$C2129,'BKAS IDR'!$M$10:$M$44)</f>
        <v>0</v>
      </c>
    </row>
    <row r="2130" spans="3:6" ht="15" customHeight="1">
      <c r="C2130" s="53" t="str">
        <f>[1]Coa!B2130</f>
        <v>4101.0001.0120832</v>
      </c>
      <c r="D2130" s="1" t="str">
        <f>VLOOKUP(C2130,[1]Coa!$B$4:$C$9231,2,FALSE)</f>
        <v>PENDAPATAN JASA TEKNIK - SHELL &amp; TUBE HEAT EXCHANG</v>
      </c>
      <c r="E2130" s="573"/>
      <c r="F2130" s="573">
        <f>SUMIF('BKAS IDR'!$E$10:$E$44,$C2130,'BKAS IDR'!$M$10:$M$44)</f>
        <v>0</v>
      </c>
    </row>
    <row r="2131" spans="3:6" ht="15" customHeight="1">
      <c r="C2131" s="53" t="str">
        <f>[1]Coa!B2131</f>
        <v>4101.0001.0130903</v>
      </c>
      <c r="D2131" s="1" t="str">
        <f>VLOOKUP(C2131,[1]Coa!$B$4:$C$9231,2,FALSE)</f>
        <v>PENDAPATAN JASA TEKNIK - WELL TEST, SKID UNIT</v>
      </c>
      <c r="E2131" s="573"/>
      <c r="F2131" s="573">
        <f>SUMIF('BKAS IDR'!$E$10:$E$44,$C2131,'BKAS IDR'!$M$10:$M$44)</f>
        <v>0</v>
      </c>
    </row>
    <row r="2132" spans="3:6" ht="15" customHeight="1">
      <c r="C2132" s="53" t="str">
        <f>[1]Coa!B2132</f>
        <v>4101.0001.0130904</v>
      </c>
      <c r="D2132" s="1" t="str">
        <f>VLOOKUP(C2132,[1]Coa!$B$4:$C$9231,2,FALSE)</f>
        <v>PENDAPATAN JASA TEKNIK - HEAT EXCHANGER</v>
      </c>
      <c r="E2132" s="573"/>
      <c r="F2132" s="573">
        <f>SUMIF('BKAS IDR'!$E$10:$E$44,$C2132,'BKAS IDR'!$M$10:$M$44)</f>
        <v>0</v>
      </c>
    </row>
    <row r="2133" spans="3:6" ht="15" customHeight="1">
      <c r="C2133" s="53" t="str">
        <f>[1]Coa!B2133</f>
        <v>4101.0001.0130908</v>
      </c>
      <c r="D2133" s="1" t="str">
        <f>VLOOKUP(C2133,[1]Coa!$B$4:$C$9231,2,FALSE)</f>
        <v>PENDAPATAN JASA TEKNIK - PIPE SLEEVE &amp; DURI, RIAU</v>
      </c>
      <c r="E2133" s="573"/>
      <c r="F2133" s="573">
        <f>SUMIF('BKAS IDR'!$E$10:$E$44,$C2133,'BKAS IDR'!$M$10:$M$44)</f>
        <v>0</v>
      </c>
    </row>
    <row r="2134" spans="3:6" ht="15" customHeight="1">
      <c r="C2134" s="53" t="str">
        <f>[1]Coa!B2134</f>
        <v>4101.0001.0130923</v>
      </c>
      <c r="D2134" s="1" t="str">
        <f>VLOOKUP(C2134,[1]Coa!$B$4:$C$9231,2,FALSE)</f>
        <v>PENDAPATAN JASA TEKNIK - PROV OF WATER STO TANK</v>
      </c>
      <c r="E2134" s="573"/>
      <c r="F2134" s="573">
        <f>SUMIF('BKAS IDR'!$E$10:$E$44,$C2134,'BKAS IDR'!$M$10:$M$44)</f>
        <v>0</v>
      </c>
    </row>
    <row r="2135" spans="3:6" ht="15" customHeight="1">
      <c r="C2135" s="53" t="str">
        <f>[1]Coa!B2135</f>
        <v>4101.0001.0130929</v>
      </c>
      <c r="D2135" s="1" t="str">
        <f>VLOOKUP(C2135,[1]Coa!$B$4:$C$9231,2,FALSE)</f>
        <v>PENDAPATAN JASA TEKNIK - OPERATION ASSISTANCE SLN</v>
      </c>
      <c r="E2135" s="573"/>
      <c r="F2135" s="573">
        <f>SUMIF('BKAS IDR'!$E$10:$E$44,$C2135,'BKAS IDR'!$M$10:$M$44)</f>
        <v>0</v>
      </c>
    </row>
    <row r="2136" spans="3:6" ht="15" customHeight="1">
      <c r="C2136" s="53" t="str">
        <f>[1]Coa!B2136</f>
        <v>4101.0001.0130931</v>
      </c>
      <c r="D2136" s="1" t="str">
        <f>VLOOKUP(C2136,[1]Coa!$B$4:$C$9231,2,FALSE)</f>
        <v>PENDAPATAN JASA TEKNIK - STORAGE TANK FOR INT PROG</v>
      </c>
      <c r="E2136" s="573"/>
      <c r="F2136" s="573">
        <f>SUMIF('BKAS IDR'!$E$10:$E$44,$C2136,'BKAS IDR'!$M$10:$M$44)</f>
        <v>0</v>
      </c>
    </row>
    <row r="2137" spans="3:6" ht="15" customHeight="1">
      <c r="C2137" s="53" t="str">
        <f>[1]Coa!B2137</f>
        <v>4101.0001.0131004</v>
      </c>
      <c r="D2137" s="1" t="str">
        <f>VLOOKUP(C2137,[1]Coa!$B$4:$C$9231,2,FALSE)</f>
        <v>PENDAPATAN JASA TEKNIK - 3 UNITS K.O. DRUM</v>
      </c>
      <c r="E2137" s="573"/>
      <c r="F2137" s="573">
        <f>SUMIF('BKAS IDR'!$E$10:$E$44,$C2137,'BKAS IDR'!$M$10:$M$44)</f>
        <v>0</v>
      </c>
    </row>
    <row r="2138" spans="3:6" ht="15" customHeight="1">
      <c r="C2138" s="53" t="str">
        <f>[1]Coa!B2138</f>
        <v>4101.0001.0131010</v>
      </c>
      <c r="D2138" s="1" t="str">
        <f>VLOOKUP(C2138,[1]Coa!$B$4:$C$9231,2,FALSE)</f>
        <v>PENDAPATAN JASA TEKNIK - DISAIN&amp;FAB ALAT SURFAKTAN</v>
      </c>
      <c r="E2138" s="573"/>
      <c r="F2138" s="573">
        <f>SUMIF('BKAS IDR'!$E$10:$E$44,$C2138,'BKAS IDR'!$M$10:$M$44)</f>
        <v>0</v>
      </c>
    </row>
    <row r="2139" spans="3:6" ht="15" customHeight="1">
      <c r="C2139" s="53" t="str">
        <f>[1]Coa!B2139</f>
        <v>4101.0001.0131018</v>
      </c>
      <c r="D2139" s="1" t="str">
        <f>VLOOKUP(C2139,[1]Coa!$B$4:$C$9231,2,FALSE)</f>
        <v>PENDAPATAN JASA TEKNIK - JASA KONST TANGKI PEMISAH</v>
      </c>
      <c r="E2139" s="573"/>
      <c r="F2139" s="573">
        <f>SUMIF('BKAS IDR'!$E$10:$E$44,$C2139,'BKAS IDR'!$M$10:$M$44)</f>
        <v>0</v>
      </c>
    </row>
    <row r="2140" spans="3:6" ht="15" customHeight="1">
      <c r="C2140" s="53" t="str">
        <f>[1]Coa!B2140</f>
        <v>4101.0001.0131104</v>
      </c>
      <c r="D2140" s="1" t="str">
        <f>VLOOKUP(C2140,[1]Coa!$B$4:$C$9231,2,FALSE)</f>
        <v>PENDAPATAN JASA TEKNIK - RIGLESS SERVICE</v>
      </c>
      <c r="E2140" s="573"/>
      <c r="F2140" s="573">
        <f>SUMIF('BKAS IDR'!$E$10:$E$44,$C2140,'BKAS IDR'!$M$10:$M$44)</f>
        <v>0</v>
      </c>
    </row>
    <row r="2141" spans="3:6" ht="15" customHeight="1">
      <c r="C2141" s="53" t="str">
        <f>[1]Coa!B2141</f>
        <v>4101.0001.0131113</v>
      </c>
      <c r="D2141" s="1" t="str">
        <f>VLOOKUP(C2141,[1]Coa!$B$4:$C$9231,2,FALSE)</f>
        <v>PENDAPATAN JASA TEKNIK - EPC U/ FASILITAS TANKI DI</v>
      </c>
      <c r="E2141" s="573"/>
      <c r="F2141" s="573">
        <f>SUMIF('BKAS IDR'!$E$10:$E$44,$C2141,'BKAS IDR'!$M$10:$M$44)</f>
        <v>0</v>
      </c>
    </row>
    <row r="2142" spans="3:6" ht="15" customHeight="1">
      <c r="C2142" s="53" t="str">
        <f>[1]Coa!B2142</f>
        <v>4101.0001.0131119</v>
      </c>
      <c r="D2142" s="1" t="str">
        <f>VLOOKUP(C2142,[1]Coa!$B$4:$C$9231,2,FALSE)</f>
        <v>PENDAPATAN JASA TEKNIK - EPF OF STORAGE FOR RANTAU</v>
      </c>
      <c r="E2142" s="573"/>
      <c r="F2142" s="573">
        <f>SUMIF('BKAS IDR'!$E$10:$E$44,$C2142,'BKAS IDR'!$M$10:$M$44)</f>
        <v>0</v>
      </c>
    </row>
    <row r="2143" spans="3:6" ht="15" customHeight="1">
      <c r="C2143" s="53" t="str">
        <f>[1]Coa!B2143</f>
        <v>4101.0001.0131127</v>
      </c>
      <c r="D2143" s="1" t="str">
        <f>VLOOKUP(C2143,[1]Coa!$B$4:$C$9231,2,FALSE)</f>
        <v>PENDAPATAN JASA TEKNIK - RIGLESS SERVICE</v>
      </c>
      <c r="E2143" s="573"/>
      <c r="F2143" s="573">
        <f>SUMIF('BKAS IDR'!$E$10:$E$44,$C2143,'BKAS IDR'!$M$10:$M$44)</f>
        <v>0</v>
      </c>
    </row>
    <row r="2144" spans="3:6" ht="15" customHeight="1">
      <c r="C2144" s="53" t="str">
        <f>[1]Coa!B2144</f>
        <v>4101.0001.0131150</v>
      </c>
      <c r="D2144" s="1" t="str">
        <f>VLOOKUP(C2144,[1]Coa!$B$4:$C$9231,2,FALSE)</f>
        <v>PENDAPATAN JASA TEKNIK - WASH TANK REPAIR</v>
      </c>
      <c r="E2144" s="573"/>
      <c r="F2144" s="573">
        <f>SUMIF('BKAS IDR'!$E$10:$E$44,$C2144,'BKAS IDR'!$M$10:$M$44)</f>
        <v>0</v>
      </c>
    </row>
    <row r="2145" spans="3:6" ht="15" customHeight="1">
      <c r="C2145" s="53" t="str">
        <f>[1]Coa!B2145</f>
        <v>4101.0001.01312003</v>
      </c>
      <c r="D2145" s="1" t="str">
        <f>VLOOKUP(C2145,[1]Coa!$B$4:$C$9231,2,FALSE)</f>
        <v>PENDAPATAN JASA TEKNIK - RIGLESS SERVICES</v>
      </c>
      <c r="E2145" s="573"/>
      <c r="F2145" s="573">
        <f>SUMIF('BKAS IDR'!$E$10:$E$44,$C2145,'BKAS IDR'!$M$10:$M$44)</f>
        <v>0</v>
      </c>
    </row>
    <row r="2146" spans="3:6" ht="15" customHeight="1">
      <c r="C2146" s="53" t="str">
        <f>[1]Coa!B2146</f>
        <v>4101.0001.01312031</v>
      </c>
      <c r="D2146" s="1" t="str">
        <f>VLOOKUP(C2146,[1]Coa!$B$4:$C$9231,2,FALSE)</f>
        <v>PENDAPATAN JASA TEKNIK - PLUG BACK WITH SLICKLINE</v>
      </c>
      <c r="E2146" s="573"/>
      <c r="F2146" s="573">
        <f>SUMIF('BKAS IDR'!$E$10:$E$44,$C2146,'BKAS IDR'!$M$10:$M$44)</f>
        <v>0</v>
      </c>
    </row>
    <row r="2147" spans="3:6" ht="15" customHeight="1">
      <c r="C2147" s="53" t="str">
        <f>[1]Coa!B2147</f>
        <v>4101.0001.01312049</v>
      </c>
      <c r="D2147" s="1" t="str">
        <f>VLOOKUP(C2147,[1]Coa!$B$4:$C$9231,2,FALSE)</f>
        <v>PENDAPATAN JASA TEKNIK - HRSG #2 &amp; #5</v>
      </c>
      <c r="E2147" s="573"/>
      <c r="F2147" s="573">
        <f>SUMIF('BKAS IDR'!$E$10:$E$44,$C2147,'BKAS IDR'!$M$10:$M$44)</f>
        <v>0</v>
      </c>
    </row>
    <row r="2148" spans="3:6" ht="15" customHeight="1">
      <c r="C2148" s="53" t="str">
        <f>[1]Coa!B2148</f>
        <v>4101.0001.01312058</v>
      </c>
      <c r="D2148" s="1" t="str">
        <f>VLOOKUP(C2148,[1]Coa!$B$4:$C$9231,2,FALSE)</f>
        <v>PENDAPATAN JASA TEKNIK - FOAMING SERVICES</v>
      </c>
      <c r="E2148" s="573"/>
      <c r="F2148" s="573">
        <f>SUMIF('BKAS IDR'!$E$10:$E$44,$C2148,'BKAS IDR'!$M$10:$M$44)</f>
        <v>0</v>
      </c>
    </row>
    <row r="2149" spans="3:6" ht="15" customHeight="1">
      <c r="C2149" s="53" t="str">
        <f>[1]Coa!B2149</f>
        <v>4101.0001.0150909</v>
      </c>
      <c r="D2149" s="1" t="str">
        <f>VLOOKUP(C2149,[1]Coa!$B$4:$C$9231,2,FALSE)</f>
        <v>PENDAPATAN JASA TEKNIK - PIPE CONNECTION</v>
      </c>
      <c r="E2149" s="573"/>
      <c r="F2149" s="573">
        <f>SUMIF('BKAS IDR'!$E$10:$E$44,$C2149,'BKAS IDR'!$M$10:$M$44)</f>
        <v>0</v>
      </c>
    </row>
    <row r="2150" spans="3:6" ht="15" customHeight="1">
      <c r="C2150" s="53" t="str">
        <f>[1]Coa!B2150</f>
        <v>4101.0001.0150916</v>
      </c>
      <c r="D2150" s="1" t="str">
        <f>VLOOKUP(C2150,[1]Coa!$B$4:$C$9231,2,FALSE)</f>
        <v>PENDAPATAN JASA TEKNIK - SUBSEA CABLE</v>
      </c>
      <c r="E2150" s="573"/>
      <c r="F2150" s="573">
        <f>SUMIF('BKAS IDR'!$E$10:$E$44,$C2150,'BKAS IDR'!$M$10:$M$44)</f>
        <v>0</v>
      </c>
    </row>
    <row r="2151" spans="3:6" ht="15" customHeight="1">
      <c r="C2151" s="53" t="str">
        <f>[1]Coa!B2151</f>
        <v>4101.0001.0151128</v>
      </c>
      <c r="D2151" s="1" t="str">
        <f>VLOOKUP(C2151,[1]Coa!$B$4:$C$9231,2,FALSE)</f>
        <v>PENDAPATAN JASA TEKNIK - PROJECT BAWAL PIPELINE</v>
      </c>
      <c r="E2151" s="573"/>
      <c r="F2151" s="573">
        <f>SUMIF('BKAS IDR'!$E$10:$E$44,$C2151,'BKAS IDR'!$M$10:$M$44)</f>
        <v>0</v>
      </c>
    </row>
    <row r="2152" spans="3:6" ht="15" customHeight="1">
      <c r="C2152" s="53" t="str">
        <f>[1]Coa!B2152</f>
        <v>4101.0001.01512021</v>
      </c>
      <c r="D2152" s="1" t="str">
        <f>VLOOKUP(C2152,[1]Coa!$B$4:$C$9231,2,FALSE)</f>
        <v>PENDAPATAN JASA TEKNIK - TUBE BUNDLE CONDENSATE CO</v>
      </c>
      <c r="E2152" s="573"/>
      <c r="F2152" s="573">
        <f>SUMIF('BKAS IDR'!$E$10:$E$44,$C2152,'BKAS IDR'!$M$10:$M$44)</f>
        <v>0</v>
      </c>
    </row>
    <row r="2153" spans="3:6" ht="15" customHeight="1">
      <c r="C2153" s="53" t="str">
        <f>[1]Coa!B2153</f>
        <v>4101.0001.01512027</v>
      </c>
      <c r="D2153" s="1" t="str">
        <f>VLOOKUP(C2153,[1]Coa!$B$4:$C$9231,2,FALSE)</f>
        <v>PENDAPATAN JASA TEKNIK - FUEL GAS SCRUBBER AND HEA</v>
      </c>
      <c r="E2153" s="573"/>
      <c r="F2153" s="573">
        <f>SUMIF('BKAS IDR'!$E$10:$E$44,$C2153,'BKAS IDR'!$M$10:$M$44)</f>
        <v>0</v>
      </c>
    </row>
    <row r="2154" spans="3:6" ht="15" customHeight="1">
      <c r="C2154" s="53" t="str">
        <f>[1]Coa!B2154</f>
        <v>4101.0001.01512043</v>
      </c>
      <c r="D2154" s="1" t="str">
        <f>VLOOKUP(C2154,[1]Coa!$B$4:$C$9231,2,FALSE)</f>
        <v>PENDAPATAN JASA TEKNIK - EHMR WATER PROJECT, EPCI</v>
      </c>
      <c r="E2154" s="573"/>
      <c r="F2154" s="573">
        <f>SUMIF('BKAS IDR'!$E$10:$E$44,$C2154,'BKAS IDR'!$M$10:$M$44)</f>
        <v>0</v>
      </c>
    </row>
    <row r="2155" spans="3:6" ht="15" customHeight="1">
      <c r="C2155" s="53" t="str">
        <f>[1]Coa!B2155</f>
        <v>4101.0001.01512062</v>
      </c>
      <c r="D2155" s="1" t="str">
        <f>VLOOKUP(C2155,[1]Coa!$B$4:$C$9231,2,FALSE)</f>
        <v>PENDAPATAN JASA TEKNIK - EPCI TEMBANG 8 TO BAWAL P</v>
      </c>
      <c r="E2155" s="573"/>
      <c r="F2155" s="573">
        <f>SUMIF('BKAS IDR'!$E$10:$E$44,$C2155,'BKAS IDR'!$M$10:$M$44)</f>
        <v>0</v>
      </c>
    </row>
    <row r="2156" spans="3:6" ht="15" customHeight="1">
      <c r="C2156" s="53" t="str">
        <f>[1]Coa!B2156</f>
        <v>4101.0001.0191139</v>
      </c>
      <c r="D2156" s="1" t="str">
        <f>VLOOKUP(C2156,[1]Coa!$B$4:$C$9231,2,FALSE)</f>
        <v>PENDAPATAN JASA TEKNIK - Maintenance of Expansion</v>
      </c>
      <c r="E2156" s="573"/>
      <c r="F2156" s="573">
        <f>SUMIF('BKAS IDR'!$E$10:$E$44,$C2156,'BKAS IDR'!$M$10:$M$44)</f>
        <v>0</v>
      </c>
    </row>
    <row r="2157" spans="3:6" ht="15" customHeight="1">
      <c r="C2157" s="53" t="str">
        <f>[1]Coa!B2157</f>
        <v>4101.0001.0241007</v>
      </c>
      <c r="D2157" s="1" t="str">
        <f>VLOOKUP(C2157,[1]Coa!$B$4:$C$9231,2,FALSE)</f>
        <v>PENDAPATAN JASA TEKNIK - REP&amp;TEST (336-I;1000m3)</v>
      </c>
      <c r="E2157" s="573"/>
      <c r="F2157" s="573">
        <f>SUMIF('BKAS IDR'!$E$10:$E$44,$C2157,'BKAS IDR'!$M$10:$M$44)</f>
        <v>0</v>
      </c>
    </row>
    <row r="2158" spans="3:6" ht="15" customHeight="1">
      <c r="C2158" s="53" t="str">
        <f>[1]Coa!B2158</f>
        <v>4101.0001.02412022</v>
      </c>
      <c r="D2158" s="1" t="str">
        <f>VLOOKUP(C2158,[1]Coa!$B$4:$C$9231,2,FALSE)</f>
        <v>PENDAPATAN JASA TEKNIK - REPAIR F/WELDING TANK</v>
      </c>
      <c r="E2158" s="573"/>
      <c r="F2158" s="573">
        <f>SUMIF('BKAS IDR'!$E$10:$E$44,$C2158,'BKAS IDR'!$M$10:$M$44)</f>
        <v>0</v>
      </c>
    </row>
    <row r="2159" spans="3:6" ht="15" customHeight="1">
      <c r="C2159" s="53" t="str">
        <f>[1]Coa!B2159</f>
        <v>4101.0001.02412035</v>
      </c>
      <c r="D2159" s="1" t="str">
        <f>VLOOKUP(C2159,[1]Coa!$B$4:$C$9231,2,FALSE)</f>
        <v>PENDAPATAN JASA TEKNIK - REPAIR OF TANK 100 CUFT P</v>
      </c>
      <c r="E2159" s="573"/>
      <c r="F2159" s="573">
        <f>SUMIF('BKAS IDR'!$E$10:$E$44,$C2159,'BKAS IDR'!$M$10:$M$44)</f>
        <v>0</v>
      </c>
    </row>
    <row r="2160" spans="3:6" ht="15" customHeight="1">
      <c r="C2160" s="53" t="str">
        <f>[1]Coa!B2160</f>
        <v>4101.0001.0260847</v>
      </c>
      <c r="D2160" s="1" t="str">
        <f>VLOOKUP(C2160,[1]Coa!$B$4:$C$9231,2,FALSE)</f>
        <v>PENDAPATAN JASA TEKNIK - INSTALLATION OF 2X315 MW</v>
      </c>
      <c r="E2160" s="573"/>
      <c r="F2160" s="573">
        <f>SUMIF('BKAS IDR'!$E$10:$E$44,$C2160,'BKAS IDR'!$M$10:$M$44)</f>
        <v>0</v>
      </c>
    </row>
    <row r="2161" spans="3:6" ht="15" customHeight="1">
      <c r="C2161" s="53" t="str">
        <f>[1]Coa!B2161</f>
        <v>4101.0001.0261198</v>
      </c>
      <c r="D2161" s="1" t="str">
        <f>VLOOKUP(C2161,[1]Coa!$B$4:$C$9231,2,FALSE)</f>
        <v>PENDAPATAN JASA TEKNIK - MAINTENANCE HUBEI</v>
      </c>
      <c r="E2161" s="573"/>
      <c r="F2161" s="573">
        <f>SUMIF('BKAS IDR'!$E$10:$E$44,$C2161,'BKAS IDR'!$M$10:$M$44)</f>
        <v>0</v>
      </c>
    </row>
    <row r="2162" spans="3:6" ht="15" customHeight="1">
      <c r="C2162" s="53" t="str">
        <f>[1]Coa!B2162</f>
        <v>4101.0001.0280913</v>
      </c>
      <c r="D2162" s="1" t="str">
        <f>VLOOKUP(C2162,[1]Coa!$B$4:$C$9231,2,FALSE)</f>
        <v>PENDAPATAN JASA TEKNIK - FAB SAND BLAST&amp;PRIM COAT</v>
      </c>
      <c r="E2162" s="573"/>
      <c r="F2162" s="573">
        <f>SUMIF('BKAS IDR'!$E$10:$E$44,$C2162,'BKAS IDR'!$M$10:$M$44)</f>
        <v>0</v>
      </c>
    </row>
    <row r="2163" spans="3:6" ht="15" customHeight="1">
      <c r="C2163" s="53" t="str">
        <f>[1]Coa!B2163</f>
        <v>4101.0001.0280915</v>
      </c>
      <c r="D2163" s="1" t="str">
        <f>VLOOKUP(C2163,[1]Coa!$B$4:$C$9231,2,FALSE)</f>
        <v>PENDAPATAN JASA TEKNIK - MB#13; RECONDITION WORK</v>
      </c>
      <c r="E2163" s="573"/>
      <c r="F2163" s="573">
        <f>SUMIF('BKAS IDR'!$E$10:$E$44,$C2163,'BKAS IDR'!$M$10:$M$44)</f>
        <v>0</v>
      </c>
    </row>
    <row r="2164" spans="3:6" ht="15" customHeight="1">
      <c r="C2164" s="53" t="str">
        <f>[1]Coa!B2164</f>
        <v>4101.0001.0280919</v>
      </c>
      <c r="D2164" s="1" t="str">
        <f>VLOOKUP(C2164,[1]Coa!$B$4:$C$9231,2,FALSE)</f>
        <v>PENDAPATAN JASA TEKNIK - RB#13; ANCHOR BOLT INST</v>
      </c>
      <c r="E2164" s="573"/>
      <c r="F2164" s="573">
        <f>SUMIF('BKAS IDR'!$E$10:$E$44,$C2164,'BKAS IDR'!$M$10:$M$44)</f>
        <v>0</v>
      </c>
    </row>
    <row r="2165" spans="3:6" ht="15" customHeight="1">
      <c r="C2165" s="53" t="str">
        <f>[1]Coa!B2165</f>
        <v>4101.0001.0280921</v>
      </c>
      <c r="D2165" s="1" t="str">
        <f>VLOOKUP(C2165,[1]Coa!$B$4:$C$9231,2,FALSE)</f>
        <v>PENDAPATAN JASA TEKNIK - RB#13; INST MECHANICAL</v>
      </c>
      <c r="E2165" s="573"/>
      <c r="F2165" s="573">
        <f>SUMIF('BKAS IDR'!$E$10:$E$44,$C2165,'BKAS IDR'!$M$10:$M$44)</f>
        <v>0</v>
      </c>
    </row>
    <row r="2166" spans="3:6" ht="15" customHeight="1">
      <c r="C2166" s="53" t="str">
        <f>[1]Coa!B2166</f>
        <v>4101.0001.0280926</v>
      </c>
      <c r="D2166" s="1" t="str">
        <f>VLOOKUP(C2166,[1]Coa!$B$4:$C$9231,2,FALSE)</f>
        <v>PENDAPATAN JASA TEKNIK - RB#13; PIPE EXT /MP &amp; LP</v>
      </c>
      <c r="E2166" s="573"/>
      <c r="F2166" s="573">
        <f>SUMIF('BKAS IDR'!$E$10:$E$44,$C2166,'BKAS IDR'!$M$10:$M$44)</f>
        <v>0</v>
      </c>
    </row>
    <row r="2167" spans="3:6" ht="15" customHeight="1">
      <c r="C2167" s="53" t="str">
        <f>[1]Coa!B2167</f>
        <v>4101.0001.0280927</v>
      </c>
      <c r="D2167" s="1" t="str">
        <f>VLOOKUP(C2167,[1]Coa!$B$4:$C$9231,2,FALSE)</f>
        <v>PENDAPATAN JASA TEKNIK - PM#9;MP BIN TEMP CONTROL</v>
      </c>
      <c r="E2167" s="573"/>
      <c r="F2167" s="573">
        <f>SUMIF('BKAS IDR'!$E$10:$E$44,$C2167,'BKAS IDR'!$M$10:$M$44)</f>
        <v>0</v>
      </c>
    </row>
    <row r="2168" spans="3:6" ht="15" customHeight="1">
      <c r="C2168" s="53" t="str">
        <f>[1]Coa!B2168</f>
        <v>4101.0001.0280930</v>
      </c>
      <c r="D2168" s="1" t="str">
        <f>VLOOKUP(C2168,[1]Coa!$B$4:$C$9231,2,FALSE)</f>
        <v>PENDAPATAN JASA TEKNIK - MB#15;MAIN STEAM LINE MOD</v>
      </c>
      <c r="E2168" s="573"/>
      <c r="F2168" s="573">
        <f>SUMIF('BKAS IDR'!$E$10:$E$44,$C2168,'BKAS IDR'!$M$10:$M$44)</f>
        <v>0</v>
      </c>
    </row>
    <row r="2169" spans="3:6" ht="15" customHeight="1">
      <c r="C2169" s="53" t="str">
        <f>[1]Coa!B2169</f>
        <v>4101.0001.0281005</v>
      </c>
      <c r="D2169" s="1" t="str">
        <f>VLOOKUP(C2169,[1]Coa!$B$4:$C$9231,2,FALSE)</f>
        <v>PENDAPATAN JASA TEKNIK - PM#9; UPGRADE TIE IN</v>
      </c>
      <c r="E2169" s="573"/>
      <c r="F2169" s="573">
        <f>SUMIF('BKAS IDR'!$E$10:$E$44,$C2169,'BKAS IDR'!$M$10:$M$44)</f>
        <v>0</v>
      </c>
    </row>
    <row r="2170" spans="3:6" ht="15" customHeight="1">
      <c r="C2170" s="53" t="str">
        <f>[1]Coa!B2170</f>
        <v>4101.0001.0281006</v>
      </c>
      <c r="D2170" s="1" t="str">
        <f>VLOOKUP(C2170,[1]Coa!$B$4:$C$9231,2,FALSE)</f>
        <v>PENDAPATAN JASA TEKNIK - MANPOWER SUPPLY SHUTDOWN</v>
      </c>
      <c r="E2170" s="573"/>
      <c r="F2170" s="573">
        <f>SUMIF('BKAS IDR'!$E$10:$E$44,$C2170,'BKAS IDR'!$M$10:$M$44)</f>
        <v>0</v>
      </c>
    </row>
    <row r="2171" spans="3:6" ht="15" customHeight="1">
      <c r="C2171" s="53" t="str">
        <f>[1]Coa!B2171</f>
        <v>4101.0001.0281011</v>
      </c>
      <c r="D2171" s="1" t="str">
        <f>VLOOKUP(C2171,[1]Coa!$B$4:$C$9231,2,FALSE)</f>
        <v>PENDAPATAN JASA TEKNIK - WP-9;FAB CRUSHER COMPLETE</v>
      </c>
      <c r="E2171" s="573"/>
      <c r="F2171" s="573">
        <f>SUMIF('BKAS IDR'!$E$10:$E$44,$C2171,'BKAS IDR'!$M$10:$M$44)</f>
        <v>0</v>
      </c>
    </row>
    <row r="2172" spans="3:6" ht="15" customHeight="1">
      <c r="C2172" s="53" t="str">
        <f>[1]Coa!B2172</f>
        <v>4101.0001.0281013</v>
      </c>
      <c r="D2172" s="1" t="str">
        <f>VLOOKUP(C2172,[1]Coa!$B$4:$C$9231,2,FALSE)</f>
        <v>PENDAPATAN JASA TEKNIK - MB#24;SURF METAL TREATMEN</v>
      </c>
      <c r="E2172" s="573"/>
      <c r="F2172" s="573">
        <f>SUMIF('BKAS IDR'!$E$10:$E$44,$C2172,'BKAS IDR'!$M$10:$M$44)</f>
        <v>0</v>
      </c>
    </row>
    <row r="2173" spans="3:6" ht="15" customHeight="1">
      <c r="C2173" s="53" t="str">
        <f>[1]Coa!B2173</f>
        <v>4101.0001.0281015</v>
      </c>
      <c r="D2173" s="1" t="str">
        <f>VLOOKUP(C2173,[1]Coa!$B$4:$C$9231,2,FALSE)</f>
        <v>PENDAPATAN JASA TEKNIK - WP-8;FAB CRUSHER 2SETS</v>
      </c>
      <c r="E2173" s="573"/>
      <c r="F2173" s="573">
        <f>SUMIF('BKAS IDR'!$E$10:$E$44,$C2173,'BKAS IDR'!$M$10:$M$44)</f>
        <v>0</v>
      </c>
    </row>
    <row r="2174" spans="3:6" ht="15" customHeight="1">
      <c r="C2174" s="53" t="str">
        <f>[1]Coa!B2174</f>
        <v>4101.0001.0281020</v>
      </c>
      <c r="D2174" s="1" t="str">
        <f>VLOOKUP(C2174,[1]Coa!$B$4:$C$9231,2,FALSE)</f>
        <v>PENDAPATAN JASA TEKNIK - TPM;ADD BYPASS FILTER GAS</v>
      </c>
      <c r="E2174" s="573"/>
      <c r="F2174" s="573">
        <f>SUMIF('BKAS IDR'!$E$10:$E$44,$C2174,'BKAS IDR'!$M$10:$M$44)</f>
        <v>0</v>
      </c>
    </row>
    <row r="2175" spans="3:6" ht="15" customHeight="1">
      <c r="C2175" s="53" t="str">
        <f>[1]Coa!B2175</f>
        <v>4101.0001.0281034</v>
      </c>
      <c r="D2175" s="1" t="str">
        <f>VLOOKUP(C2175,[1]Coa!$B$4:$C$9231,2,FALSE)</f>
        <v>PENDAPATAN JASA TEKNIK - WP-8, DRUM BARKER 2 LINES</v>
      </c>
      <c r="E2175" s="573"/>
      <c r="F2175" s="573">
        <f>SUMIF('BKAS IDR'!$E$10:$E$44,$C2175,'BKAS IDR'!$M$10:$M$44)</f>
        <v>0</v>
      </c>
    </row>
    <row r="2176" spans="3:6" ht="15" customHeight="1">
      <c r="C2176" s="53" t="str">
        <f>[1]Coa!B2176</f>
        <v>4101.0001.0281103</v>
      </c>
      <c r="D2176" s="1" t="str">
        <f>VLOOKUP(C2176,[1]Coa!$B$4:$C$9231,2,FALSE)</f>
        <v>PENDAPATAN JASA TEKNIK - TUBE PF-1C VE#1(SHUTDOWN)</v>
      </c>
      <c r="E2176" s="573"/>
      <c r="F2176" s="573">
        <f>SUMIF('BKAS IDR'!$E$10:$E$44,$C2176,'BKAS IDR'!$M$10:$M$44)</f>
        <v>0</v>
      </c>
    </row>
    <row r="2177" spans="3:6" ht="15" customHeight="1">
      <c r="C2177" s="53" t="str">
        <f>[1]Coa!B2177</f>
        <v>4101.0001.0281110</v>
      </c>
      <c r="D2177" s="1" t="str">
        <f>VLOOKUP(C2177,[1]Coa!$B$4:$C$9231,2,FALSE)</f>
        <v>PENDAPATAN JASA TEKNIK - VE#11, FABRICATION HBL TA</v>
      </c>
      <c r="E2177" s="573"/>
      <c r="F2177" s="573">
        <f>SUMIF('BKAS IDR'!$E$10:$E$44,$C2177,'BKAS IDR'!$M$10:$M$44)</f>
        <v>0</v>
      </c>
    </row>
    <row r="2178" spans="3:6" ht="15" customHeight="1">
      <c r="C2178" s="53" t="str">
        <f>[1]Coa!B2178</f>
        <v>4101.0001.0281116</v>
      </c>
      <c r="D2178" s="1" t="str">
        <f>VLOOKUP(C2178,[1]Coa!$B$4:$C$9231,2,FALSE)</f>
        <v>PENDAPATAN JASA TEKNIK - IKPP</v>
      </c>
      <c r="E2178" s="573"/>
      <c r="F2178" s="573">
        <f>SUMIF('BKAS IDR'!$E$10:$E$44,$C2178,'BKAS IDR'!$M$10:$M$44)</f>
        <v>0</v>
      </c>
    </row>
    <row r="2179" spans="3:6" ht="15" customHeight="1">
      <c r="C2179" s="53" t="str">
        <f>[1]Coa!B2179</f>
        <v>4101.0001.0281130</v>
      </c>
      <c r="D2179" s="1" t="str">
        <f>VLOOKUP(C2179,[1]Coa!$B$4:$C$9231,2,FALSE)</f>
        <v>PENDAPATAN JASA TEKNIK - TG 23 PENYAMBUNGAN PIPA</v>
      </c>
      <c r="E2179" s="573"/>
      <c r="F2179" s="573">
        <f>SUMIF('BKAS IDR'!$E$10:$E$44,$C2179,'BKAS IDR'!$M$10:$M$44)</f>
        <v>0</v>
      </c>
    </row>
    <row r="2180" spans="3:6" ht="15" customHeight="1">
      <c r="C2180" s="53" t="str">
        <f>[1]Coa!B2180</f>
        <v>4101.0001.0281131</v>
      </c>
      <c r="D2180" s="1" t="str">
        <f>VLOOKUP(C2180,[1]Coa!$B$4:$C$9231,2,FALSE)</f>
        <v>PENDAPATAN JASA TEKNIK - MC-10 Connect Pipe</v>
      </c>
      <c r="E2180" s="573"/>
      <c r="F2180" s="573">
        <f>SUMIF('BKAS IDR'!$E$10:$E$44,$C2180,'BKAS IDR'!$M$10:$M$44)</f>
        <v>0</v>
      </c>
    </row>
    <row r="2181" spans="3:6" ht="15" customHeight="1">
      <c r="C2181" s="53" t="str">
        <f>[1]Coa!B2181</f>
        <v>4101.0001.0281132</v>
      </c>
      <c r="D2181" s="1" t="str">
        <f>VLOOKUP(C2181,[1]Coa!$B$4:$C$9231,2,FALSE)</f>
        <v>PENDAPATAN JASA TEKNIK - Replacement of pipe 8"</v>
      </c>
      <c r="E2181" s="573"/>
      <c r="F2181" s="573">
        <f>SUMIF('BKAS IDR'!$E$10:$E$44,$C2181,'BKAS IDR'!$M$10:$M$44)</f>
        <v>0</v>
      </c>
    </row>
    <row r="2182" spans="3:6" ht="15" customHeight="1">
      <c r="C2182" s="53" t="str">
        <f>[1]Coa!B2182</f>
        <v>4101.0001.0281133</v>
      </c>
      <c r="D2182" s="1" t="str">
        <f>VLOOKUP(C2182,[1]Coa!$B$4:$C$9231,2,FALSE)</f>
        <v>PENDAPATAN JASA TEKNIK - MC-2 Annual Shutdown 2011</v>
      </c>
      <c r="E2182" s="573"/>
      <c r="F2182" s="573">
        <f>SUMIF('BKAS IDR'!$E$10:$E$44,$C2182,'BKAS IDR'!$M$10:$M$44)</f>
        <v>0</v>
      </c>
    </row>
    <row r="2183" spans="3:6" ht="15" customHeight="1">
      <c r="C2183" s="53" t="str">
        <f>[1]Coa!B2183</f>
        <v>4101.0001.0281134</v>
      </c>
      <c r="D2183" s="1" t="str">
        <f>VLOOKUP(C2183,[1]Coa!$B$4:$C$9231,2,FALSE)</f>
        <v>PENDAPATAN JASA TEKNIK - Repair Heater, Cooler</v>
      </c>
      <c r="E2183" s="573"/>
      <c r="F2183" s="573">
        <f>SUMIF('BKAS IDR'!$E$10:$E$44,$C2183,'BKAS IDR'!$M$10:$M$44)</f>
        <v>0</v>
      </c>
    </row>
    <row r="2184" spans="3:6" ht="15" customHeight="1">
      <c r="C2184" s="53" t="str">
        <f>[1]Coa!B2184</f>
        <v>4101.0001.0281135</v>
      </c>
      <c r="D2184" s="1" t="str">
        <f>VLOOKUP(C2184,[1]Coa!$B$4:$C$9231,2,FALSE)</f>
        <v>PENDAPATAN JASA TEKNIK - CA-8 Replace C12 Pipe 16"</v>
      </c>
      <c r="E2184" s="573"/>
      <c r="F2184" s="573">
        <f>SUMIF('BKAS IDR'!$E$10:$E$44,$C2184,'BKAS IDR'!$M$10:$M$44)</f>
        <v>0</v>
      </c>
    </row>
    <row r="2185" spans="3:6" ht="15" customHeight="1">
      <c r="C2185" s="53" t="str">
        <f>[1]Coa!B2185</f>
        <v>4101.0001.0281136</v>
      </c>
      <c r="D2185" s="1" t="str">
        <f>VLOOKUP(C2185,[1]Coa!$B$4:$C$9231,2,FALSE)</f>
        <v>PENDAPATAN JASA TEKNIK - Supply Manpower</v>
      </c>
      <c r="E2185" s="573"/>
      <c r="F2185" s="573">
        <f>SUMIF('BKAS IDR'!$E$10:$E$44,$C2185,'BKAS IDR'!$M$10:$M$44)</f>
        <v>0</v>
      </c>
    </row>
    <row r="2186" spans="3:6" ht="15" customHeight="1">
      <c r="C2186" s="53" t="str">
        <f>[1]Coa!B2186</f>
        <v>4101.0001.0281140</v>
      </c>
      <c r="D2186" s="1" t="str">
        <f>VLOOKUP(C2186,[1]Coa!$B$4:$C$9231,2,FALSE)</f>
        <v>PENDAPATAN JASA TEKNIK - Corrective Maintenance, P</v>
      </c>
      <c r="E2186" s="573"/>
      <c r="F2186" s="573">
        <f>SUMIF('BKAS IDR'!$E$10:$E$44,$C2186,'BKAS IDR'!$M$10:$M$44)</f>
        <v>0</v>
      </c>
    </row>
    <row r="2187" spans="3:6" ht="15" customHeight="1">
      <c r="C2187" s="53" t="str">
        <f>[1]Coa!B2187</f>
        <v>4101.0001.0281141</v>
      </c>
      <c r="D2187" s="1" t="str">
        <f>VLOOKUP(C2187,[1]Coa!$B$4:$C$9231,2,FALSE)</f>
        <v>PENDAPATAN JASA TEKNIK - PM-9 Annual Shutdown 2011</v>
      </c>
      <c r="E2187" s="573"/>
      <c r="F2187" s="573">
        <f>SUMIF('BKAS IDR'!$E$10:$E$44,$C2187,'BKAS IDR'!$M$10:$M$44)</f>
        <v>0</v>
      </c>
    </row>
    <row r="2188" spans="3:6" ht="15" customHeight="1">
      <c r="C2188" s="53" t="str">
        <f>[1]Coa!B2188</f>
        <v>4101.0001.0281144</v>
      </c>
      <c r="D2188" s="1" t="str">
        <f>VLOOKUP(C2188,[1]Coa!$B$4:$C$9231,2,FALSE)</f>
        <v>PENDAPATAN JASA TEKNIK - RB# 6 Project; Supply Man</v>
      </c>
      <c r="E2188" s="573"/>
      <c r="F2188" s="573">
        <f>SUMIF('BKAS IDR'!$E$10:$E$44,$C2188,'BKAS IDR'!$M$10:$M$44)</f>
        <v>0</v>
      </c>
    </row>
    <row r="2189" spans="3:6" ht="15" customHeight="1">
      <c r="C2189" s="53" t="str">
        <f>[1]Coa!B2189</f>
        <v>4101.0001.0281145</v>
      </c>
      <c r="D2189" s="1" t="str">
        <f>VLOOKUP(C2189,[1]Coa!$B$4:$C$9231,2,FALSE)</f>
        <v>PENDAPATAN JASA TEKNIK - WPMT PROJ SUPPLY MANPOWER</v>
      </c>
      <c r="E2189" s="573"/>
      <c r="F2189" s="573">
        <f>SUMIF('BKAS IDR'!$E$10:$E$44,$C2189,'BKAS IDR'!$M$10:$M$44)</f>
        <v>0</v>
      </c>
    </row>
    <row r="2190" spans="3:6" ht="15" customHeight="1">
      <c r="C2190" s="53" t="str">
        <f>[1]Coa!B2190</f>
        <v>4101.0001.0281148</v>
      </c>
      <c r="D2190" s="1" t="str">
        <f>VLOOKUP(C2190,[1]Coa!$B$4:$C$9231,2,FALSE)</f>
        <v>PENDAPATAN JASA TEKNIK - RECONDITION VACUUM EVAPOR</v>
      </c>
      <c r="E2190" s="573"/>
      <c r="F2190" s="573">
        <f>SUMIF('BKAS IDR'!$E$10:$E$44,$C2190,'BKAS IDR'!$M$10:$M$44)</f>
        <v>0</v>
      </c>
    </row>
    <row r="2191" spans="3:6" ht="15" customHeight="1">
      <c r="C2191" s="53" t="str">
        <f>[1]Coa!B2191</f>
        <v>4101.0001.0281149</v>
      </c>
      <c r="D2191" s="1" t="str">
        <f>VLOOKUP(C2191,[1]Coa!$B$4:$C$9231,2,FALSE)</f>
        <v>PENDAPATAN JASA TEKNIK - RC-11 ADD LINE GAS FILTER</v>
      </c>
      <c r="E2191" s="573"/>
      <c r="F2191" s="573">
        <f>SUMIF('BKAS IDR'!$E$10:$E$44,$C2191,'BKAS IDR'!$M$10:$M$44)</f>
        <v>0</v>
      </c>
    </row>
    <row r="2192" spans="3:6" ht="15" customHeight="1">
      <c r="C2192" s="53" t="str">
        <f>[1]Coa!B2192</f>
        <v>4101.0001.0281155</v>
      </c>
      <c r="D2192" s="1" t="str">
        <f>VLOOKUP(C2192,[1]Coa!$B$4:$C$9231,2,FALSE)</f>
        <v>PENDAPATAN JASA TEKNIK - WP#8; REPLACEMENT SHUTL B</v>
      </c>
      <c r="E2192" s="573"/>
      <c r="F2192" s="573">
        <f>SUMIF('BKAS IDR'!$E$10:$E$44,$C2192,'BKAS IDR'!$M$10:$M$44)</f>
        <v>0</v>
      </c>
    </row>
    <row r="2193" spans="3:6" ht="15" customHeight="1">
      <c r="C2193" s="53" t="str">
        <f>[1]Coa!B2193</f>
        <v>4101.0001.0281156</v>
      </c>
      <c r="D2193" s="1" t="str">
        <f>VLOOKUP(C2193,[1]Coa!$B$4:$C$9231,2,FALSE)</f>
        <v>PENDAPATAN JASA TEKNIK - WP#9; INSTALLATION CHIP S</v>
      </c>
      <c r="E2193" s="573"/>
      <c r="F2193" s="573">
        <f>SUMIF('BKAS IDR'!$E$10:$E$44,$C2193,'BKAS IDR'!$M$10:$M$44)</f>
        <v>0</v>
      </c>
    </row>
    <row r="2194" spans="3:6" ht="15" customHeight="1">
      <c r="C2194" s="53" t="str">
        <f>[1]Coa!B2194</f>
        <v>4101.0001.0281157</v>
      </c>
      <c r="D2194" s="1" t="str">
        <f>VLOOKUP(C2194,[1]Coa!$B$4:$C$9231,2,FALSE)</f>
        <v>PENDAPATAN JASA TEKNIK - WP#9; INSTALLATION LOG RE</v>
      </c>
      <c r="E2194" s="573"/>
      <c r="F2194" s="573">
        <f>SUMIF('BKAS IDR'!$E$10:$E$44,$C2194,'BKAS IDR'!$M$10:$M$44)</f>
        <v>0</v>
      </c>
    </row>
    <row r="2195" spans="3:6" ht="15" customHeight="1">
      <c r="C2195" s="53" t="str">
        <f>[1]Coa!B2195</f>
        <v>4101.0001.0281169</v>
      </c>
      <c r="D2195" s="1" t="str">
        <f>VLOOKUP(C2195,[1]Coa!$B$4:$C$9231,2,FALSE)</f>
        <v>PENDAPATAN JASA TEKNIK - WP-9 INSTALL DEBARKING DR</v>
      </c>
      <c r="E2195" s="573"/>
      <c r="F2195" s="573">
        <f>SUMIF('BKAS IDR'!$E$10:$E$44,$C2195,'BKAS IDR'!$M$10:$M$44)</f>
        <v>0</v>
      </c>
    </row>
    <row r="2196" spans="3:6" ht="15" customHeight="1">
      <c r="C2196" s="53" t="str">
        <f>[1]Coa!B2196</f>
        <v>4101.0001.0281173</v>
      </c>
      <c r="D2196" s="1" t="str">
        <f>VLOOKUP(C2196,[1]Coa!$B$4:$C$9231,2,FALSE)</f>
        <v>PENDAPATAN JASA TEKNIK - VE#12 REPLACE ROOF &amp; SHEL</v>
      </c>
      <c r="E2196" s="573"/>
      <c r="F2196" s="573">
        <f>SUMIF('BKAS IDR'!$E$10:$E$44,$C2196,'BKAS IDR'!$M$10:$M$44)</f>
        <v>0</v>
      </c>
    </row>
    <row r="2197" spans="3:6" ht="15" customHeight="1">
      <c r="C2197" s="53" t="str">
        <f>[1]Coa!B2197</f>
        <v>4101.0001.0281174</v>
      </c>
      <c r="D2197" s="1" t="str">
        <f>VLOOKUP(C2197,[1]Coa!$B$4:$C$9231,2,FALSE)</f>
        <v>PENDAPATAN JASA TEKNIK - RC#8; NEW INSTALL OF HYDR</v>
      </c>
      <c r="E2197" s="573"/>
      <c r="F2197" s="573">
        <f>SUMIF('BKAS IDR'!$E$10:$E$44,$C2197,'BKAS IDR'!$M$10:$M$44)</f>
        <v>0</v>
      </c>
    </row>
    <row r="2198" spans="3:6" ht="15" customHeight="1">
      <c r="C2198" s="53" t="str">
        <f>[1]Coa!B2198</f>
        <v>4101.0001.0281199</v>
      </c>
      <c r="D2198" s="1" t="str">
        <f>VLOOKUP(C2198,[1]Coa!$B$4:$C$9231,2,FALSE)</f>
        <v>PENDAPATAN JASA TEKNIK - MAINTENANCE IKPP</v>
      </c>
      <c r="E2198" s="573"/>
      <c r="F2198" s="573">
        <f>SUMIF('BKAS IDR'!$E$10:$E$44,$C2198,'BKAS IDR'!$M$10:$M$44)</f>
        <v>0</v>
      </c>
    </row>
    <row r="2199" spans="3:6" ht="15" customHeight="1">
      <c r="C2199" s="53" t="str">
        <f>[1]Coa!B2199</f>
        <v>4101.0001.02812008</v>
      </c>
      <c r="D2199" s="1" t="str">
        <f>VLOOKUP(C2199,[1]Coa!$B$4:$C$9231,2,FALSE)</f>
        <v>PENDAPATAN JASA TEKNIK - VE#2 INST NEW WBL TANK A</v>
      </c>
      <c r="E2199" s="573"/>
      <c r="F2199" s="573">
        <f>SUMIF('BKAS IDR'!$E$10:$E$44,$C2199,'BKAS IDR'!$M$10:$M$44)</f>
        <v>0</v>
      </c>
    </row>
    <row r="2200" spans="3:6" ht="15" customHeight="1">
      <c r="C2200" s="53" t="str">
        <f>[1]Coa!B2200</f>
        <v>4101.0001.02812009</v>
      </c>
      <c r="D2200" s="1" t="str">
        <f>VLOOKUP(C2200,[1]Coa!$B$4:$C$9231,2,FALSE)</f>
        <v>PENDAPATAN JASA TEKNIK - WP-9 INSTALL CHIP SCREEN</v>
      </c>
      <c r="E2200" s="573"/>
      <c r="F2200" s="573">
        <f>SUMIF('BKAS IDR'!$E$10:$E$44,$C2200,'BKAS IDR'!$M$10:$M$44)</f>
        <v>0</v>
      </c>
    </row>
    <row r="2201" spans="3:6" ht="15" customHeight="1">
      <c r="C2201" s="53" t="str">
        <f>[1]Coa!B2201</f>
        <v>4101.0001.02812011</v>
      </c>
      <c r="D2201" s="1" t="str">
        <f>VLOOKUP(C2201,[1]Coa!$B$4:$C$9231,2,FALSE)</f>
        <v>PENDAPATAN JASA TEKNIK - WP#9: INSTALL DEBARKING D</v>
      </c>
      <c r="E2201" s="573"/>
      <c r="F2201" s="573">
        <f>SUMIF('BKAS IDR'!$E$10:$E$44,$C2201,'BKAS IDR'!$M$10:$M$44)</f>
        <v>0</v>
      </c>
    </row>
    <row r="2202" spans="3:6" ht="15" customHeight="1">
      <c r="C2202" s="53" t="str">
        <f>[1]Coa!B2202</f>
        <v>4101.0001.02812013</v>
      </c>
      <c r="D2202" s="1" t="str">
        <f>VLOOKUP(C2202,[1]Coa!$B$4:$C$9231,2,FALSE)</f>
        <v>PENDAPATAN JASA TEKNIK - PM#8; TIE IN (TOP SEPARAT</v>
      </c>
      <c r="E2202" s="573"/>
      <c r="F2202" s="573">
        <f>SUMIF('BKAS IDR'!$E$10:$E$44,$C2202,'BKAS IDR'!$M$10:$M$44)</f>
        <v>0</v>
      </c>
    </row>
    <row r="2203" spans="3:6" ht="15" customHeight="1">
      <c r="C2203" s="53" t="str">
        <f>[1]Coa!B2203</f>
        <v>4101.0001.02812016</v>
      </c>
      <c r="D2203" s="1" t="str">
        <f>VLOOKUP(C2203,[1]Coa!$B$4:$C$9231,2,FALSE)</f>
        <v>PENDAPATAN JASA TEKNIK - HP HEADER TG 18.19 TO P-8</v>
      </c>
      <c r="E2203" s="573"/>
      <c r="F2203" s="573">
        <f>SUMIF('BKAS IDR'!$E$10:$E$44,$C2203,'BKAS IDR'!$M$10:$M$44)</f>
        <v>0</v>
      </c>
    </row>
    <row r="2204" spans="3:6" ht="15" customHeight="1">
      <c r="C2204" s="53" t="str">
        <f>[1]Coa!B2204</f>
        <v>4101.0001.02812018</v>
      </c>
      <c r="D2204" s="1" t="str">
        <f>VLOOKUP(C2204,[1]Coa!$B$4:$C$9231,2,FALSE)</f>
        <v>PENDAPATAN JASA TEKNIK - MC#3; UPGRADE PIPING &amp; DR</v>
      </c>
      <c r="E2204" s="573"/>
      <c r="F2204" s="573">
        <f>SUMIF('BKAS IDR'!$E$10:$E$44,$C2204,'BKAS IDR'!$M$10:$M$44)</f>
        <v>0</v>
      </c>
    </row>
    <row r="2205" spans="3:6" ht="15" customHeight="1">
      <c r="C2205" s="53" t="str">
        <f>[1]Coa!B2205</f>
        <v>4101.0001.02812019</v>
      </c>
      <c r="D2205" s="1" t="str">
        <f>VLOOKUP(C2205,[1]Coa!$B$4:$C$9231,2,FALSE)</f>
        <v>PENDAPATAN JASA TEKNIK - PM#8; TIE IN WASHING &amp; CO</v>
      </c>
      <c r="E2205" s="573"/>
      <c r="F2205" s="573">
        <f>SUMIF('BKAS IDR'!$E$10:$E$44,$C2205,'BKAS IDR'!$M$10:$M$44)</f>
        <v>0</v>
      </c>
    </row>
    <row r="2206" spans="3:6" ht="15" customHeight="1">
      <c r="C2206" s="53" t="str">
        <f>[1]Coa!B2206</f>
        <v>4101.0001.02812020</v>
      </c>
      <c r="D2206" s="1" t="str">
        <f>VLOOKUP(C2206,[1]Coa!$B$4:$C$9231,2,FALSE)</f>
        <v>PENDAPATAN JASA TEKNIK - PM#8; ADD SCREEN &amp; DISMAN</v>
      </c>
      <c r="E2206" s="573"/>
      <c r="F2206" s="573">
        <f>SUMIF('BKAS IDR'!$E$10:$E$44,$C2206,'BKAS IDR'!$M$10:$M$44)</f>
        <v>0</v>
      </c>
    </row>
    <row r="2207" spans="3:6" ht="15" customHeight="1">
      <c r="C2207" s="53" t="str">
        <f>[1]Coa!B2207</f>
        <v>4101.0001.02812026</v>
      </c>
      <c r="D2207" s="1" t="str">
        <f>VLOOKUP(C2207,[1]Coa!$B$4:$C$9231,2,FALSE)</f>
        <v>PENDAPATAN JASA TEKNIK - PPM#6; FABRICATION / INST</v>
      </c>
      <c r="E2207" s="573"/>
      <c r="F2207" s="573">
        <f>SUMIF('BKAS IDR'!$E$10:$E$44,$C2207,'BKAS IDR'!$M$10:$M$44)</f>
        <v>0</v>
      </c>
    </row>
    <row r="2208" spans="3:6" ht="15" customHeight="1">
      <c r="C2208" s="53" t="str">
        <f>[1]Coa!B2208</f>
        <v>4101.0001.02812032</v>
      </c>
      <c r="D2208" s="1" t="str">
        <f>VLOOKUP(C2208,[1]Coa!$B$4:$C$9231,2,FALSE)</f>
        <v>PENDAPATAN JASA TEKNIK - OPEN CONTRACT MAINTENANCE</v>
      </c>
      <c r="E2208" s="573"/>
      <c r="F2208" s="573">
        <f>SUMIF('BKAS IDR'!$E$10:$E$44,$C2208,'BKAS IDR'!$M$10:$M$44)</f>
        <v>0</v>
      </c>
    </row>
    <row r="2209" spans="3:6" ht="15" customHeight="1">
      <c r="C2209" s="53" t="str">
        <f>[1]Coa!B2209</f>
        <v>4101.0001.02812033</v>
      </c>
      <c r="D2209" s="1" t="str">
        <f>VLOOKUP(C2209,[1]Coa!$B$4:$C$9231,2,FALSE)</f>
        <v>PENDAPATAN JASA TEKNIK - MANPOWER TO SUPPORT CORRE</v>
      </c>
      <c r="E2209" s="573"/>
      <c r="F2209" s="573">
        <f>SUMIF('BKAS IDR'!$E$10:$E$44,$C2209,'BKAS IDR'!$M$10:$M$44)</f>
        <v>0</v>
      </c>
    </row>
    <row r="2210" spans="3:6" ht="15" customHeight="1">
      <c r="C2210" s="53" t="str">
        <f>[1]Coa!B2210</f>
        <v>4101.0001.02812036</v>
      </c>
      <c r="D2210" s="1" t="str">
        <f>VLOOKUP(C2210,[1]Coa!$B$4:$C$9231,2,FALSE)</f>
        <v>PENDAPATAN JASA TEKNIK - GANTI TUBE CONDENSER TG#1</v>
      </c>
      <c r="E2210" s="573"/>
      <c r="F2210" s="573">
        <f>SUMIF('BKAS IDR'!$E$10:$E$44,$C2210,'BKAS IDR'!$M$10:$M$44)</f>
        <v>0</v>
      </c>
    </row>
    <row r="2211" spans="3:6" ht="15" customHeight="1">
      <c r="C2211" s="53" t="str">
        <f>[1]Coa!B2211</f>
        <v>4101.0001.02812045</v>
      </c>
      <c r="D2211" s="1" t="str">
        <f>VLOOKUP(C2211,[1]Coa!$B$4:$C$9231,2,FALSE)</f>
        <v>PENDAPATAN JASA TEKNIK - WP-8; REPLACEMENT OF DRUM</v>
      </c>
      <c r="E2211" s="573"/>
      <c r="F2211" s="573">
        <f>SUMIF('BKAS IDR'!$E$10:$E$44,$C2211,'BKAS IDR'!$M$10:$M$44)</f>
        <v>0</v>
      </c>
    </row>
    <row r="2212" spans="3:6" ht="15" customHeight="1">
      <c r="C2212" s="53" t="str">
        <f>[1]Coa!B2212</f>
        <v>4101.0001.02812047</v>
      </c>
      <c r="D2212" s="1" t="str">
        <f>VLOOKUP(C2212,[1]Coa!$B$4:$C$9231,2,FALSE)</f>
        <v>PENDAPATAN JASA TEKNIK - WP-9; REPLACEMENT OF DRUM</v>
      </c>
      <c r="E2212" s="573"/>
      <c r="F2212" s="573">
        <f>SUMIF('BKAS IDR'!$E$10:$E$44,$C2212,'BKAS IDR'!$M$10:$M$44)</f>
        <v>0</v>
      </c>
    </row>
    <row r="2213" spans="3:6" ht="15" customHeight="1">
      <c r="C2213" s="53" t="str">
        <f>[1]Coa!B2213</f>
        <v>4101.0001.02812048</v>
      </c>
      <c r="D2213" s="1" t="str">
        <f>VLOOKUP(C2213,[1]Coa!$B$4:$C$9231,2,FALSE)</f>
        <v>PENDAPATAN JASA TEKNIK - VE#2 PROJECT FABR &amp; INSTA</v>
      </c>
      <c r="E2213" s="573"/>
      <c r="F2213" s="573">
        <f>SUMIF('BKAS IDR'!$E$10:$E$44,$C2213,'BKAS IDR'!$M$10:$M$44)</f>
        <v>0</v>
      </c>
    </row>
    <row r="2214" spans="3:6" ht="15" customHeight="1">
      <c r="C2214" s="53" t="str">
        <f>[1]Coa!B2214</f>
        <v>4101.0001.02812050</v>
      </c>
      <c r="D2214" s="1" t="str">
        <f>VLOOKUP(C2214,[1]Coa!$B$4:$C$9231,2,FALSE)</f>
        <v>PENDAPATAN JASA TEKNIK - VE2; FABRICATION &amp; INSTAL</v>
      </c>
      <c r="E2214" s="573"/>
      <c r="F2214" s="573">
        <f>SUMIF('BKAS IDR'!$E$10:$E$44,$C2214,'BKAS IDR'!$M$10:$M$44)</f>
        <v>0</v>
      </c>
    </row>
    <row r="2215" spans="3:6" ht="15" customHeight="1">
      <c r="C2215" s="53" t="str">
        <f>[1]Coa!B2215</f>
        <v>4101.0001.02812052</v>
      </c>
      <c r="D2215" s="1" t="str">
        <f>VLOOKUP(C2215,[1]Coa!$B$4:$C$9231,2,FALSE)</f>
        <v>PENDAPATAN JASA TEKNIK - PM8; SCAFFOLDING ANNUAL S</v>
      </c>
      <c r="E2215" s="573"/>
      <c r="F2215" s="573">
        <f>SUMIF('BKAS IDR'!$E$10:$E$44,$C2215,'BKAS IDR'!$M$10:$M$44)</f>
        <v>0</v>
      </c>
    </row>
    <row r="2216" spans="3:6" ht="15" customHeight="1">
      <c r="C2216" s="53" t="str">
        <f>[1]Coa!B2216</f>
        <v>4101.0001.02812055</v>
      </c>
      <c r="D2216" s="1" t="str">
        <f>VLOOKUP(C2216,[1]Coa!$B$4:$C$9231,2,FALSE)</f>
        <v>PENDAPATAN JASA TEKNIK - PM#8; DISMANTLE EQUIPMENT</v>
      </c>
      <c r="E2216" s="573"/>
      <c r="F2216" s="573">
        <f>SUMIF('BKAS IDR'!$E$10:$E$44,$C2216,'BKAS IDR'!$M$10:$M$44)</f>
        <v>0</v>
      </c>
    </row>
    <row r="2217" spans="3:6" ht="15" customHeight="1">
      <c r="C2217" s="53" t="str">
        <f>[1]Coa!B2217</f>
        <v>4101.0001.02812056</v>
      </c>
      <c r="D2217" s="1" t="str">
        <f>VLOOKUP(C2217,[1]Coa!$B$4:$C$9231,2,FALSE)</f>
        <v>PENDAPATAN JASA TEKNIK - PM#8; TO MAKE CONVEYOR SU</v>
      </c>
      <c r="E2217" s="573"/>
      <c r="F2217" s="573">
        <f>SUMIF('BKAS IDR'!$E$10:$E$44,$C2217,'BKAS IDR'!$M$10:$M$44)</f>
        <v>0</v>
      </c>
    </row>
    <row r="2218" spans="3:6" ht="15" customHeight="1">
      <c r="C2218" s="53" t="str">
        <f>[1]Coa!B2218</f>
        <v>4101.0001.02812057</v>
      </c>
      <c r="D2218" s="1" t="str">
        <f>VLOOKUP(C2218,[1]Coa!$B$4:$C$9231,2,FALSE)</f>
        <v>PENDAPATAN JASA TEKNIK - PM#9; GANTI 4 SET NOZZLE</v>
      </c>
      <c r="E2218" s="573"/>
      <c r="F2218" s="573">
        <f>SUMIF('BKAS IDR'!$E$10:$E$44,$C2218,'BKAS IDR'!$M$10:$M$44)</f>
        <v>0</v>
      </c>
    </row>
    <row r="2219" spans="3:6" ht="15" customHeight="1">
      <c r="C2219" s="53" t="str">
        <f>[1]Coa!B2219</f>
        <v>4101.0001.02812099</v>
      </c>
      <c r="D2219" s="1" t="str">
        <f>VLOOKUP(C2219,[1]Coa!$B$4:$C$9231,2,FALSE)</f>
        <v>PENDAPATAN JASA TEKNIK - IKPP MAINTENANCE</v>
      </c>
      <c r="E2219" s="573"/>
      <c r="F2219" s="573">
        <f>SUMIF('BKAS IDR'!$E$10:$E$44,$C2219,'BKAS IDR'!$M$10:$M$44)</f>
        <v>0</v>
      </c>
    </row>
    <row r="2220" spans="3:6" ht="15" customHeight="1">
      <c r="C2220" s="53" t="str">
        <f>[1]Coa!B2220</f>
        <v>4101.0001.0350933</v>
      </c>
      <c r="D2220" s="1" t="str">
        <f>VLOOKUP(C2220,[1]Coa!$B$4:$C$9231,2,FALSE)</f>
        <v>PENDAPATAN JASA TEKNIK - PAGERUNGAN UTARA FIELD</v>
      </c>
      <c r="E2220" s="573"/>
      <c r="F2220" s="573">
        <f>SUMIF('BKAS IDR'!$E$10:$E$44,$C2220,'BKAS IDR'!$M$10:$M$44)</f>
        <v>0</v>
      </c>
    </row>
    <row r="2221" spans="3:6" ht="15" customHeight="1">
      <c r="C2221" s="53" t="str">
        <f>[1]Coa!B2221</f>
        <v>4101.0001.0351002</v>
      </c>
      <c r="D2221" s="1" t="str">
        <f>VLOOKUP(C2221,[1]Coa!$B$4:$C$9231,2,FALSE)</f>
        <v>PENDAPATAN JASA TEKNIK - EDC1 SUBSEA FACILITY TSB</v>
      </c>
      <c r="E2221" s="573"/>
      <c r="F2221" s="573">
        <f>SUMIF('BKAS IDR'!$E$10:$E$44,$C2221,'BKAS IDR'!$M$10:$M$44)</f>
        <v>0</v>
      </c>
    </row>
    <row r="2222" spans="3:6" ht="15" customHeight="1">
      <c r="C2222" s="53" t="str">
        <f>[1]Coa!B2222</f>
        <v>4101.0001.0400928</v>
      </c>
      <c r="D2222" s="1" t="str">
        <f>VLOOKUP(C2222,[1]Coa!$B$4:$C$9231,2,FALSE)</f>
        <v>PENDAPATAN JASA TEKNIK - 3 Unit BODY SHELL</v>
      </c>
      <c r="E2222" s="573"/>
      <c r="F2222" s="573">
        <f>SUMIF('BKAS IDR'!$E$10:$E$44,$C2222,'BKAS IDR'!$M$10:$M$44)</f>
        <v>0</v>
      </c>
    </row>
    <row r="2223" spans="3:6" ht="15" customHeight="1">
      <c r="C2223" s="53" t="str">
        <f>[1]Coa!B2223</f>
        <v>4101.0001.0400932</v>
      </c>
      <c r="D2223" s="1" t="str">
        <f>VLOOKUP(C2223,[1]Coa!$B$4:$C$9231,2,FALSE)</f>
        <v>PENDAPATAN JASA TEKNIK - 6 UNITS FLARE KO DRUM</v>
      </c>
      <c r="E2223" s="573"/>
      <c r="F2223" s="573">
        <f>SUMIF('BKAS IDR'!$E$10:$E$44,$C2223,'BKAS IDR'!$M$10:$M$44)</f>
        <v>0</v>
      </c>
    </row>
    <row r="2224" spans="3:6" ht="15" customHeight="1">
      <c r="C2224" s="53" t="str">
        <f>[1]Coa!B2224</f>
        <v>4101.0001.0411008</v>
      </c>
      <c r="D2224" s="1" t="str">
        <f>VLOOKUP(C2224,[1]Coa!$B$4:$C$9231,2,FALSE)</f>
        <v>PENDAPATAN JASA TEKNIK - GEN. ASSEMBLY DEBARKING</v>
      </c>
      <c r="E2224" s="573"/>
      <c r="F2224" s="573">
        <f>SUMIF('BKAS IDR'!$E$10:$E$44,$C2224,'BKAS IDR'!$M$10:$M$44)</f>
        <v>0</v>
      </c>
    </row>
    <row r="2225" spans="3:6" ht="15" customHeight="1">
      <c r="C2225" s="53" t="str">
        <f>[1]Coa!B2225</f>
        <v>4101.0001.04112025</v>
      </c>
      <c r="D2225" s="1" t="str">
        <f>VLOOKUP(C2225,[1]Coa!$B$4:$C$9231,2,FALSE)</f>
        <v>PENDAPATAN JASA TEKNIK - MANPOWER SUPPLY FOR PROJE</v>
      </c>
      <c r="E2225" s="573"/>
      <c r="F2225" s="573">
        <f>SUMIF('BKAS IDR'!$E$10:$E$44,$C2225,'BKAS IDR'!$M$10:$M$44)</f>
        <v>0</v>
      </c>
    </row>
    <row r="2226" spans="3:6" ht="15" customHeight="1">
      <c r="C2226" s="53" t="str">
        <f>[1]Coa!B2226</f>
        <v>4101.0001.0480753</v>
      </c>
      <c r="D2226" s="1" t="str">
        <f>VLOOKUP(C2226,[1]Coa!$B$4:$C$9231,2,FALSE)</f>
        <v>PENDAPATAN JASA TEKNIK - COMBINED FEED EXCHANGER</v>
      </c>
      <c r="E2226" s="573"/>
      <c r="F2226" s="573">
        <f>SUMIF('BKAS IDR'!$E$10:$E$44,$C2226,'BKAS IDR'!$M$10:$M$44)</f>
        <v>0</v>
      </c>
    </row>
    <row r="2227" spans="3:6" ht="15" customHeight="1">
      <c r="C2227" s="53" t="str">
        <f>[1]Coa!B2227</f>
        <v>4101.0001.0480901</v>
      </c>
      <c r="D2227" s="1" t="str">
        <f>VLOOKUP(C2227,[1]Coa!$B$4:$C$9231,2,FALSE)</f>
        <v>PENDAPATAN JASA TEKNIK - DEBUT TRIM COND 211-E-9</v>
      </c>
      <c r="E2227" s="573"/>
      <c r="F2227" s="573">
        <f>SUMIF('BKAS IDR'!$E$10:$E$44,$C2227,'BKAS IDR'!$M$10:$M$44)</f>
        <v>0</v>
      </c>
    </row>
    <row r="2228" spans="3:6" ht="15" customHeight="1">
      <c r="C2228" s="53" t="str">
        <f>[1]Coa!B2228</f>
        <v>4101.0001.0480906</v>
      </c>
      <c r="D2228" s="1" t="str">
        <f>VLOOKUP(C2228,[1]Coa!$B$4:$C$9231,2,FALSE)</f>
        <v>PENDAPATAN JASA TEKNIK - TBUNDLE 140-E-11A,E-16</v>
      </c>
      <c r="E2228" s="573"/>
      <c r="F2228" s="573">
        <f>SUMIF('BKAS IDR'!$E$10:$E$44,$C2228,'BKAS IDR'!$M$10:$M$44)</f>
        <v>0</v>
      </c>
    </row>
    <row r="2229" spans="3:6" ht="15" customHeight="1">
      <c r="C2229" s="53" t="str">
        <f>[1]Coa!B2229</f>
        <v>4101.0001.0480912</v>
      </c>
      <c r="D2229" s="1" t="str">
        <f>VLOOKUP(C2229,[1]Coa!$B$4:$C$9231,2,FALSE)</f>
        <v>PENDAPATAN JASA TEKNIK - FAB HE, 701-E-5&amp;702-E-7</v>
      </c>
      <c r="E2229" s="573"/>
      <c r="F2229" s="573">
        <f>SUMIF('BKAS IDR'!$E$10:$E$44,$C2229,'BKAS IDR'!$M$10:$M$44)</f>
        <v>0</v>
      </c>
    </row>
    <row r="2230" spans="3:6" ht="15" customHeight="1">
      <c r="C2230" s="53" t="str">
        <f>[1]Coa!B2230</f>
        <v>4101.0001.0480914</v>
      </c>
      <c r="D2230" s="1" t="str">
        <f>VLOOKUP(C2230,[1]Coa!$B$4:$C$9231,2,FALSE)</f>
        <v>PENDAPATAN JASA TEKNIK - FAB HE,ITEM 140-E-20&amp;E-25</v>
      </c>
      <c r="E2230" s="573"/>
      <c r="F2230" s="573">
        <f>SUMIF('BKAS IDR'!$E$10:$E$44,$C2230,'BKAS IDR'!$M$10:$M$44)</f>
        <v>0</v>
      </c>
    </row>
    <row r="2231" spans="3:6" ht="15" customHeight="1">
      <c r="C2231" s="53" t="str">
        <f>[1]Coa!B2231</f>
        <v>4101.0001.0480918</v>
      </c>
      <c r="D2231" s="1" t="str">
        <f>VLOOKUP(C2231,[1]Coa!$B$4:$C$9231,2,FALSE)</f>
        <v>PENDAPATAN JASA TEKNIK - TUBE BUNDLE ASS F/023E-11</v>
      </c>
      <c r="E2231" s="573"/>
      <c r="F2231" s="573">
        <f>SUMIF('BKAS IDR'!$E$10:$E$44,$C2231,'BKAS IDR'!$M$10:$M$44)</f>
        <v>0</v>
      </c>
    </row>
    <row r="2232" spans="3:6" ht="15" customHeight="1">
      <c r="C2232" s="53" t="str">
        <f>[1]Coa!B2232</f>
        <v>4101.0001.0480922</v>
      </c>
      <c r="D2232" s="1" t="str">
        <f>VLOOKUP(C2232,[1]Coa!$B$4:$C$9231,2,FALSE)</f>
        <v>PENDAPATAN JASA TEKNIK - COMBINED FEED EXCHANGER</v>
      </c>
      <c r="E2232" s="573"/>
      <c r="F2232" s="573">
        <f>SUMIF('BKAS IDR'!$E$10:$E$44,$C2232,'BKAS IDR'!$M$10:$M$44)</f>
        <v>0</v>
      </c>
    </row>
    <row r="2233" spans="3:6" ht="15" customHeight="1">
      <c r="C2233" s="53" t="str">
        <f>[1]Coa!B2233</f>
        <v>4101.0001.0480925</v>
      </c>
      <c r="D2233" s="1" t="str">
        <f>VLOOKUP(C2233,[1]Coa!$B$4:$C$9231,2,FALSE)</f>
        <v>PENDAPATAN JASA TEKNIK - 6 DISPENSER (SOE-TA)</v>
      </c>
      <c r="E2233" s="573"/>
      <c r="F2233" s="573">
        <f>SUMIF('BKAS IDR'!$E$10:$E$44,$C2233,'BKAS IDR'!$M$10:$M$44)</f>
        <v>0</v>
      </c>
    </row>
    <row r="2234" spans="3:6" ht="15" customHeight="1">
      <c r="C2234" s="53" t="str">
        <f>[1]Coa!B2234</f>
        <v>4101.0001.0481001</v>
      </c>
      <c r="D2234" s="1" t="str">
        <f>VLOOKUP(C2234,[1]Coa!$B$4:$C$9231,2,FALSE)</f>
        <v>PENDAPATAN JASA TEKNIK - VESSEL TAG NO.14-E-25</v>
      </c>
      <c r="E2234" s="573"/>
      <c r="F2234" s="573">
        <f>SUMIF('BKAS IDR'!$E$10:$E$44,$C2234,'BKAS IDR'!$M$10:$M$44)</f>
        <v>0</v>
      </c>
    </row>
    <row r="2235" spans="3:6" ht="15" customHeight="1">
      <c r="C2235" s="53" t="str">
        <f>[1]Coa!B2235</f>
        <v>4101.0001.0481012</v>
      </c>
      <c r="D2235" s="1" t="str">
        <f>VLOOKUP(C2235,[1]Coa!$B$4:$C$9231,2,FALSE)</f>
        <v>PENDAPATAN JASA TEKNIK - BAFFLE PLATE</v>
      </c>
      <c r="E2235" s="573"/>
      <c r="F2235" s="573">
        <f>SUMIF('BKAS IDR'!$E$10:$E$44,$C2235,'BKAS IDR'!$M$10:$M$44)</f>
        <v>0</v>
      </c>
    </row>
    <row r="2236" spans="3:6" ht="15" customHeight="1">
      <c r="C2236" s="53" t="str">
        <f>[1]Coa!B2236</f>
        <v>4101.0001.0481016</v>
      </c>
      <c r="D2236" s="1" t="str">
        <f>VLOOKUP(C2236,[1]Coa!$B$4:$C$9231,2,FALSE)</f>
        <v>PENDAPATAN JASA TEKNIK - ERECTION VCFHE 84E-201</v>
      </c>
      <c r="E2236" s="573"/>
      <c r="F2236" s="573">
        <f>SUMIF('BKAS IDR'!$E$10:$E$44,$C2236,'BKAS IDR'!$M$10:$M$44)</f>
        <v>0</v>
      </c>
    </row>
    <row r="2237" spans="3:6" ht="15" customHeight="1">
      <c r="C2237" s="53" t="str">
        <f>[1]Coa!B2237</f>
        <v>4101.0001.0481023</v>
      </c>
      <c r="D2237" s="1" t="str">
        <f>VLOOKUP(C2237,[1]Coa!$B$4:$C$9231,2,FALSE)</f>
        <v>PENDAPATAN JASA TEKNIK - PASS PARTITION PLATE</v>
      </c>
      <c r="E2237" s="573"/>
      <c r="F2237" s="573">
        <f>SUMIF('BKAS IDR'!$E$10:$E$44,$C2237,'BKAS IDR'!$M$10:$M$44)</f>
        <v>0</v>
      </c>
    </row>
    <row r="2238" spans="3:6" ht="15" customHeight="1">
      <c r="C2238" s="53" t="str">
        <f>[1]Coa!B2238</f>
        <v>4101.0001.0481024</v>
      </c>
      <c r="D2238" s="1" t="str">
        <f>VLOOKUP(C2238,[1]Coa!$B$4:$C$9231,2,FALSE)</f>
        <v>PENDAPATAN JASA TEKNIK - T. BUNDLE COMP, CHANNEL</v>
      </c>
      <c r="E2238" s="573"/>
      <c r="F2238" s="573">
        <f>SUMIF('BKAS IDR'!$E$10:$E$44,$C2238,'BKAS IDR'!$M$10:$M$44)</f>
        <v>0</v>
      </c>
    </row>
    <row r="2239" spans="3:6" ht="15" customHeight="1">
      <c r="C2239" s="53" t="str">
        <f>[1]Coa!B2239</f>
        <v>4101.0001.0481101</v>
      </c>
      <c r="D2239" s="1" t="str">
        <f>VLOOKUP(C2239,[1]Coa!$B$4:$C$9231,2,FALSE)</f>
        <v>PENDAPATAN JASA TEKNIK - TUBE BUNDLE TYPE "U"</v>
      </c>
      <c r="E2239" s="573"/>
      <c r="F2239" s="573">
        <f>SUMIF('BKAS IDR'!$E$10:$E$44,$C2239,'BKAS IDR'!$M$10:$M$44)</f>
        <v>0</v>
      </c>
    </row>
    <row r="2240" spans="3:6" ht="15" customHeight="1">
      <c r="C2240" s="53" t="str">
        <f>[1]Coa!B2240</f>
        <v>4101.0001.0481105</v>
      </c>
      <c r="D2240" s="1" t="str">
        <f>VLOOKUP(C2240,[1]Coa!$B$4:$C$9231,2,FALSE)</f>
        <v>PENDAPATAN JASA TEKNIK - TBUNDLE AS110-E-7 A/B/C/D</v>
      </c>
      <c r="E2240" s="573"/>
      <c r="F2240" s="573">
        <f>SUMIF('BKAS IDR'!$E$10:$E$44,$C2240,'BKAS IDR'!$M$10:$M$44)</f>
        <v>0</v>
      </c>
    </row>
    <row r="2241" spans="3:6" ht="15" customHeight="1">
      <c r="C2241" s="53" t="str">
        <f>[1]Coa!B2241</f>
        <v>4101.0001.0481106</v>
      </c>
      <c r="D2241" s="1" t="str">
        <f>VLOOKUP(C2241,[1]Coa!$B$4:$C$9231,2,FALSE)</f>
        <v>PENDAPATAN JASA TEKNIK - EJCTR STEAMTAG110-J-51A/B</v>
      </c>
      <c r="E2241" s="573"/>
      <c r="F2241" s="573">
        <f>SUMIF('BKAS IDR'!$E$10:$E$44,$C2241,'BKAS IDR'!$M$10:$M$44)</f>
        <v>0</v>
      </c>
    </row>
    <row r="2242" spans="3:6" ht="15" customHeight="1">
      <c r="C2242" s="53" t="str">
        <f>[1]Coa!B2242</f>
        <v>4101.0001.0481107</v>
      </c>
      <c r="D2242" s="1" t="str">
        <f>VLOOKUP(C2242,[1]Coa!$B$4:$C$9231,2,FALSE)</f>
        <v>PENDAPATAN JASA TEKNIK - TBUNDLE AS&amp;SHELL 93E-405</v>
      </c>
      <c r="E2242" s="573"/>
      <c r="F2242" s="573">
        <f>SUMIF('BKAS IDR'!$E$10:$E$44,$C2242,'BKAS IDR'!$M$10:$M$44)</f>
        <v>0</v>
      </c>
    </row>
    <row r="2243" spans="3:6" ht="15" customHeight="1">
      <c r="C2243" s="53" t="str">
        <f>[1]Coa!B2243</f>
        <v>4101.0001.0481109</v>
      </c>
      <c r="D2243" s="1" t="str">
        <f>VLOOKUP(C2243,[1]Coa!$B$4:$C$9231,2,FALSE)</f>
        <v>PENDAPATAN JASA TEKNIK - PRESSURE VESSEL FABRICATI</v>
      </c>
      <c r="E2243" s="573"/>
      <c r="F2243" s="573">
        <f>SUMIF('BKAS IDR'!$E$10:$E$44,$C2243,'BKAS IDR'!$M$10:$M$44)</f>
        <v>0</v>
      </c>
    </row>
    <row r="2244" spans="3:6" ht="15" customHeight="1">
      <c r="C2244" s="53" t="str">
        <f>[1]Coa!B2244</f>
        <v>4101.0001.0481114</v>
      </c>
      <c r="D2244" s="1" t="str">
        <f>VLOOKUP(C2244,[1]Coa!$B$4:$C$9231,2,FALSE)</f>
        <v>PENDAPATAN JASA TEKNIK - HEAT EXCHANGER COMPLETE 7</v>
      </c>
      <c r="E2244" s="573"/>
      <c r="F2244" s="573">
        <f>SUMIF('BKAS IDR'!$E$10:$E$44,$C2244,'BKAS IDR'!$M$10:$M$44)</f>
        <v>0</v>
      </c>
    </row>
    <row r="2245" spans="3:6" ht="15" customHeight="1">
      <c r="C2245" s="53" t="str">
        <f>[1]Coa!B2245</f>
        <v>4101.0001.0481117</v>
      </c>
      <c r="D2245" s="1" t="str">
        <f>VLOOKUP(C2245,[1]Coa!$B$4:$C$9231,2,FALSE)</f>
        <v>PENDAPATAN JASA TEKNIK - CONDENSATE STRIPPER</v>
      </c>
      <c r="E2245" s="573"/>
      <c r="F2245" s="573">
        <f>SUMIF('BKAS IDR'!$E$10:$E$44,$C2245,'BKAS IDR'!$M$10:$M$44)</f>
        <v>0</v>
      </c>
    </row>
    <row r="2246" spans="3:6" ht="15" customHeight="1">
      <c r="C2246" s="53" t="str">
        <f>[1]Coa!B2246</f>
        <v>4101.0001.0481118</v>
      </c>
      <c r="D2246" s="1" t="str">
        <f>VLOOKUP(C2246,[1]Coa!$B$4:$C$9231,2,FALSE)</f>
        <v>PENDAPATAN JASA TEKNIK - VESSEL, HORIZONTAL TAG</v>
      </c>
      <c r="E2246" s="573"/>
      <c r="F2246" s="573">
        <f>SUMIF('BKAS IDR'!$E$10:$E$44,$C2246,'BKAS IDR'!$M$10:$M$44)</f>
        <v>0</v>
      </c>
    </row>
    <row r="2247" spans="3:6" ht="15" customHeight="1">
      <c r="C2247" s="53" t="str">
        <f>[1]Coa!B2247</f>
        <v>4101.0001.0481124</v>
      </c>
      <c r="D2247" s="1" t="str">
        <f>VLOOKUP(C2247,[1]Coa!$B$4:$C$9231,2,FALSE)</f>
        <v>PENDAPATAN JASA TEKNIK - Heat Exchanger  Assy Tag</v>
      </c>
      <c r="E2247" s="573"/>
      <c r="F2247" s="573">
        <f>SUMIF('BKAS IDR'!$E$10:$E$44,$C2247,'BKAS IDR'!$M$10:$M$44)</f>
        <v>0</v>
      </c>
    </row>
    <row r="2248" spans="3:6" ht="15" customHeight="1">
      <c r="C2248" s="53" t="str">
        <f>[1]Coa!B2248</f>
        <v>4101.0001.0481153</v>
      </c>
      <c r="D2248" s="1" t="str">
        <f>VLOOKUP(C2248,[1]Coa!$B$4:$C$9231,2,FALSE)</f>
        <v>PENDAPATAN JASA TEKNIK - 5 (FIVE) UNIT COMBINED FE</v>
      </c>
      <c r="E2248" s="573"/>
      <c r="F2248" s="573">
        <f>SUMIF('BKAS IDR'!$E$10:$E$44,$C2248,'BKAS IDR'!$M$10:$M$44)</f>
        <v>0</v>
      </c>
    </row>
    <row r="2249" spans="3:6" ht="15" customHeight="1">
      <c r="C2249" s="53" t="str">
        <f>[1]Coa!B2249</f>
        <v>4101.0001.0481159</v>
      </c>
      <c r="D2249" s="1" t="str">
        <f>VLOOKUP(C2249,[1]Coa!$B$4:$C$9231,2,FALSE)</f>
        <v>PENDAPATAN JASA TEKNIK - PEMBANGUNAN UNIT CHLORIDE</v>
      </c>
      <c r="E2249" s="573"/>
      <c r="F2249" s="573">
        <f>SUMIF('BKAS IDR'!$E$10:$E$44,$C2249,'BKAS IDR'!$M$10:$M$44)</f>
        <v>0</v>
      </c>
    </row>
    <row r="2250" spans="3:6" ht="15" customHeight="1">
      <c r="C2250" s="53" t="str">
        <f>[1]Coa!B2250</f>
        <v>4101.0001.0481160</v>
      </c>
      <c r="D2250" s="1" t="str">
        <f>VLOOKUP(C2250,[1]Coa!$B$4:$C$9231,2,FALSE)</f>
        <v>PENDAPATAN JASA TEKNIK - FABRICATION INTERNAL PART</v>
      </c>
      <c r="E2250" s="573"/>
      <c r="F2250" s="573">
        <f>SUMIF('BKAS IDR'!$E$10:$E$44,$C2250,'BKAS IDR'!$M$10:$M$44)</f>
        <v>0</v>
      </c>
    </row>
    <row r="2251" spans="3:6" ht="15" customHeight="1">
      <c r="C2251" s="53" t="str">
        <f>[1]Coa!B2251</f>
        <v>4101.0001.0481161</v>
      </c>
      <c r="D2251" s="1" t="str">
        <f>VLOOKUP(C2251,[1]Coa!$B$4:$C$9231,2,FALSE)</f>
        <v>PENDAPATAN JASA TEKNIK - HEAT EXCHANGER 260-E-157</v>
      </c>
      <c r="E2251" s="573"/>
      <c r="F2251" s="573">
        <f>SUMIF('BKAS IDR'!$E$10:$E$44,$C2251,'BKAS IDR'!$M$10:$M$44)</f>
        <v>0</v>
      </c>
    </row>
    <row r="2252" spans="3:6" ht="15" customHeight="1">
      <c r="C2252" s="53" t="str">
        <f>[1]Coa!B2252</f>
        <v>4101.0001.0481163</v>
      </c>
      <c r="D2252" s="1" t="str">
        <f>VLOOKUP(C2252,[1]Coa!$B$4:$C$9231,2,FALSE)</f>
        <v>PENDAPATAN JASA TEKNIK - PEMBANGUNAN FASILITAS SLU</v>
      </c>
      <c r="E2252" s="573"/>
      <c r="F2252" s="573">
        <f>SUMIF('BKAS IDR'!$E$10:$E$44,$C2252,'BKAS IDR'!$M$10:$M$44)</f>
        <v>0</v>
      </c>
    </row>
    <row r="2253" spans="3:6" ht="15" customHeight="1">
      <c r="C2253" s="53" t="str">
        <f>[1]Coa!B2253</f>
        <v>4101.0001.0481166</v>
      </c>
      <c r="D2253" s="1" t="str">
        <f>VLOOKUP(C2253,[1]Coa!$B$4:$C$9231,2,FALSE)</f>
        <v>PENDAPATAN JASA TEKNIK - SHELL &amp; TUBE BUNDLE  Assy</v>
      </c>
      <c r="E2253" s="573"/>
      <c r="F2253" s="573">
        <f>SUMIF('BKAS IDR'!$E$10:$E$44,$C2253,'BKAS IDR'!$M$10:$M$44)</f>
        <v>0</v>
      </c>
    </row>
    <row r="2254" spans="3:6" ht="15" customHeight="1">
      <c r="C2254" s="53" t="str">
        <f>[1]Coa!B2254</f>
        <v>4101.0001.04812004</v>
      </c>
      <c r="D2254" s="1" t="str">
        <f>VLOOKUP(C2254,[1]Coa!$B$4:$C$9231,2,FALSE)</f>
        <v>PENDAPATAN JASA TEKNIK - TOP HEAD COLOUMN</v>
      </c>
      <c r="E2254" s="573"/>
      <c r="F2254" s="573">
        <f>SUMIF('BKAS IDR'!$E$10:$E$44,$C2254,'BKAS IDR'!$M$10:$M$44)</f>
        <v>0</v>
      </c>
    </row>
    <row r="2255" spans="3:6" ht="15" customHeight="1">
      <c r="C2255" s="53" t="str">
        <f>[1]Coa!B2255</f>
        <v>4101.0001.04812005</v>
      </c>
      <c r="D2255" s="1" t="str">
        <f>VLOOKUP(C2255,[1]Coa!$B$4:$C$9231,2,FALSE)</f>
        <v>PENDAPATAN JASA TEKNIK - HEAT EXCHANGER</v>
      </c>
      <c r="E2255" s="573"/>
      <c r="F2255" s="573">
        <f>SUMIF('BKAS IDR'!$E$10:$E$44,$C2255,'BKAS IDR'!$M$10:$M$44)</f>
        <v>0</v>
      </c>
    </row>
    <row r="2256" spans="3:6" ht="15" customHeight="1">
      <c r="C2256" s="53" t="str">
        <f>[1]Coa!B2256</f>
        <v>4101.0001.0510862</v>
      </c>
      <c r="D2256" s="1" t="str">
        <f>VLOOKUP(C2256,[1]Coa!$B$4:$C$9231,2,FALSE)</f>
        <v>PENDAPATAN JASA TEKNIK - PRESSURE VESSEL</v>
      </c>
      <c r="E2256" s="573"/>
      <c r="F2256" s="573">
        <f>SUMIF('BKAS IDR'!$E$10:$E$44,$C2256,'BKAS IDR'!$M$10:$M$44)</f>
        <v>0</v>
      </c>
    </row>
    <row r="2257" spans="3:6" ht="15" customHeight="1">
      <c r="C2257" s="53" t="str">
        <f>[1]Coa!B2257</f>
        <v>4101.0001.0510863</v>
      </c>
      <c r="D2257" s="1" t="str">
        <f>VLOOKUP(C2257,[1]Coa!$B$4:$C$9231,2,FALSE)</f>
        <v>PENDAPATAN JASA TEKNIK - PROV OF SHELL &amp; TUBE HEAT</v>
      </c>
      <c r="E2257" s="573"/>
      <c r="F2257" s="573">
        <f>SUMIF('BKAS IDR'!$E$10:$E$44,$C2257,'BKAS IDR'!$M$10:$M$44)</f>
        <v>0</v>
      </c>
    </row>
    <row r="2258" spans="3:6" ht="15" customHeight="1">
      <c r="C2258" s="53" t="str">
        <f>[1]Coa!B2258</f>
        <v>4101.0001.0510902</v>
      </c>
      <c r="D2258" s="1" t="str">
        <f>VLOOKUP(C2258,[1]Coa!$B$4:$C$9231,2,FALSE)</f>
        <v>PENDAPATAN JASA TEKNIK - PRESSURE VESSEL GSA</v>
      </c>
      <c r="E2258" s="573"/>
      <c r="F2258" s="573">
        <f>SUMIF('BKAS IDR'!$E$10:$E$44,$C2258,'BKAS IDR'!$M$10:$M$44)</f>
        <v>0</v>
      </c>
    </row>
    <row r="2259" spans="3:6" ht="15" customHeight="1">
      <c r="C2259" s="53" t="str">
        <f>[1]Coa!B2259</f>
        <v>4101.0001.0511017</v>
      </c>
      <c r="D2259" s="1" t="str">
        <f>VLOOKUP(C2259,[1]Coa!$B$4:$C$9231,2,FALSE)</f>
        <v>PENDAPATAN JASA TEKNIK - FAB HEAD CHANNEL (E-2030)</v>
      </c>
      <c r="E2259" s="573"/>
      <c r="F2259" s="573">
        <f>SUMIF('BKAS IDR'!$E$10:$E$44,$C2259,'BKAS IDR'!$M$10:$M$44)</f>
        <v>0</v>
      </c>
    </row>
    <row r="2260" spans="3:6" ht="15" customHeight="1">
      <c r="C2260" s="53" t="str">
        <f>[1]Coa!B2260</f>
        <v>4101.0001.0511152</v>
      </c>
      <c r="D2260" s="1" t="str">
        <f>VLOOKUP(C2260,[1]Coa!$B$4:$C$9231,2,FALSE)</f>
        <v>PENDAPATAN JASA TEKNIK - ENGINEERING, PROCUREMENT,</v>
      </c>
      <c r="E2260" s="573"/>
      <c r="F2260" s="573">
        <f>SUMIF('BKAS IDR'!$E$10:$E$44,$C2260,'BKAS IDR'!$M$10:$M$44)</f>
        <v>0</v>
      </c>
    </row>
    <row r="2261" spans="3:6" ht="15" customHeight="1">
      <c r="C2261" s="53" t="str">
        <f>[1]Coa!B2261</f>
        <v>4101.0001.0540911</v>
      </c>
      <c r="D2261" s="1" t="str">
        <f>VLOOKUP(C2261,[1]Coa!$B$4:$C$9231,2,FALSE)</f>
        <v>PENDAPATAN JASA TEKNIK - NATURAL GAS REHEATER</v>
      </c>
      <c r="E2261" s="573"/>
      <c r="F2261" s="573">
        <f>SUMIF('BKAS IDR'!$E$10:$E$44,$C2261,'BKAS IDR'!$M$10:$M$44)</f>
        <v>0</v>
      </c>
    </row>
    <row r="2262" spans="3:6" ht="15" customHeight="1">
      <c r="C2262" s="53" t="str">
        <f>[1]Coa!B2262</f>
        <v>4101.0001.0541171</v>
      </c>
      <c r="D2262" s="1" t="str">
        <f>VLOOKUP(C2262,[1]Coa!$B$4:$C$9231,2,FALSE)</f>
        <v>PENDAPATAN JASA TEKNIK - HEAT EXCHANGER DEHYDROGEN</v>
      </c>
      <c r="E2262" s="573"/>
      <c r="F2262" s="573">
        <f>SUMIF('BKAS IDR'!$E$10:$E$44,$C2262,'BKAS IDR'!$M$10:$M$44)</f>
        <v>0</v>
      </c>
    </row>
    <row r="2263" spans="3:6" ht="15" customHeight="1">
      <c r="C2263" s="53" t="str">
        <f>[1]Coa!B2263</f>
        <v>4101.0001.05412002</v>
      </c>
      <c r="D2263" s="1" t="str">
        <f>VLOOKUP(C2263,[1]Coa!$B$4:$C$9231,2,FALSE)</f>
        <v>PENDAPATAN JASA TEKNIK - REPLACEMENT HEAT EXCHANGE</v>
      </c>
      <c r="E2263" s="573"/>
      <c r="F2263" s="573">
        <f>SUMIF('BKAS IDR'!$E$10:$E$44,$C2263,'BKAS IDR'!$M$10:$M$44)</f>
        <v>0</v>
      </c>
    </row>
    <row r="2264" spans="3:6" ht="15" customHeight="1">
      <c r="C2264" s="53" t="str">
        <f>[1]Coa!B2264</f>
        <v>4101.0001.0550824</v>
      </c>
      <c r="D2264" s="1" t="str">
        <f>VLOOKUP(C2264,[1]Coa!$B$4:$C$9231,2,FALSE)</f>
        <v>PENDAPATAN JASA TEKNIK - FERTILIZER FACTORY EXPANS</v>
      </c>
      <c r="E2264" s="573"/>
      <c r="F2264" s="573">
        <f>SUMIF('BKAS IDR'!$E$10:$E$44,$C2264,'BKAS IDR'!$M$10:$M$44)</f>
        <v>0</v>
      </c>
    </row>
    <row r="2265" spans="3:6" ht="15" customHeight="1">
      <c r="C2265" s="53" t="str">
        <f>[1]Coa!B2265</f>
        <v>4101.0001.0560920</v>
      </c>
      <c r="D2265" s="1" t="str">
        <f>VLOOKUP(C2265,[1]Coa!$B$4:$C$9231,2,FALSE)</f>
        <v>PENDAPATAN JASA TEKNIK - REPL T BUNDLE 3A-1111-C</v>
      </c>
      <c r="E2265" s="573"/>
      <c r="F2265" s="573">
        <f>SUMIF('BKAS IDR'!$E$10:$E$44,$C2265,'BKAS IDR'!$M$10:$M$44)</f>
        <v>0</v>
      </c>
    </row>
    <row r="2266" spans="3:6" ht="15" customHeight="1">
      <c r="C2266" s="53" t="str">
        <f>[1]Coa!B2266</f>
        <v>4101.0001.0561111</v>
      </c>
      <c r="D2266" s="1" t="str">
        <f>VLOOKUP(C2266,[1]Coa!$B$4:$C$9231,2,FALSE)</f>
        <v>PENDAPATAN JASA TEKNIK - SUPERHEATER WASTE HEAT BO</v>
      </c>
      <c r="E2266" s="573"/>
      <c r="F2266" s="573">
        <f>SUMIF('BKAS IDR'!$E$10:$E$44,$C2266,'BKAS IDR'!$M$10:$M$44)</f>
        <v>0</v>
      </c>
    </row>
    <row r="2267" spans="3:6" ht="15" customHeight="1">
      <c r="C2267" s="53" t="str">
        <f>[1]Coa!B2267</f>
        <v>4101.0001.0561112</v>
      </c>
      <c r="D2267" s="1" t="str">
        <f>VLOOKUP(C2267,[1]Coa!$B$4:$C$9231,2,FALSE)</f>
        <v>PENDAPATAN JASA TEKNIK - AIR HEATER 5U-EC-301 (SEG</v>
      </c>
      <c r="E2267" s="573"/>
      <c r="F2267" s="573">
        <f>SUMIF('BKAS IDR'!$E$10:$E$44,$C2267,'BKAS IDR'!$M$10:$M$44)</f>
        <v>0</v>
      </c>
    </row>
    <row r="2268" spans="3:6" ht="15" customHeight="1">
      <c r="C2268" s="53" t="str">
        <f>[1]Coa!B2268</f>
        <v>4101.0001.0561151</v>
      </c>
      <c r="D2268" s="1" t="str">
        <f>VLOOKUP(C2268,[1]Coa!$B$4:$C$9231,2,FALSE)</f>
        <v>PENDAPATAN JASA TEKNIK - HP STEAM SUPER HEATER 102</v>
      </c>
      <c r="E2268" s="573"/>
      <c r="F2268" s="573">
        <f>SUMIF('BKAS IDR'!$E$10:$E$44,$C2268,'BKAS IDR'!$M$10:$M$44)</f>
        <v>0</v>
      </c>
    </row>
    <row r="2269" spans="3:6" ht="15" customHeight="1">
      <c r="C2269" s="53" t="str">
        <f>[1]Coa!B2269</f>
        <v>4101.0001.0561158</v>
      </c>
      <c r="D2269" s="1" t="str">
        <f>VLOOKUP(C2269,[1]Coa!$B$4:$C$9231,2,FALSE)</f>
        <v>PENDAPATAN JASA TEKNIK - 5A-115C METHANATOR EFFLUE</v>
      </c>
      <c r="E2269" s="573"/>
      <c r="F2269" s="573">
        <f>SUMIF('BKAS IDR'!$E$10:$E$44,$C2269,'BKAS IDR'!$M$10:$M$44)</f>
        <v>0</v>
      </c>
    </row>
    <row r="2270" spans="3:6" ht="15" customHeight="1">
      <c r="C2270" s="53" t="str">
        <f>[1]Coa!B2270</f>
        <v>4101.0001.0561164</v>
      </c>
      <c r="D2270" s="1" t="str">
        <f>VLOOKUP(C2270,[1]Coa!$B$4:$C$9231,2,FALSE)</f>
        <v>PENDAPATAN JASA TEKNIK - PLATE DISTRIBUTOR COMPLAT</v>
      </c>
      <c r="E2270" s="573"/>
      <c r="F2270" s="573">
        <f>SUMIF('BKAS IDR'!$E$10:$E$44,$C2270,'BKAS IDR'!$M$10:$M$44)</f>
        <v>0</v>
      </c>
    </row>
    <row r="2271" spans="3:6" ht="15" customHeight="1">
      <c r="C2271" s="53" t="str">
        <f>[1]Coa!B2271</f>
        <v>4101.0001.0561170</v>
      </c>
      <c r="D2271" s="1" t="str">
        <f>VLOOKUP(C2271,[1]Coa!$B$4:$C$9231,2,FALSE)</f>
        <v>PENDAPATAN JASA TEKNIK - RETUBING 101-C PUSRI - 1B</v>
      </c>
      <c r="E2271" s="573"/>
      <c r="F2271" s="573">
        <f>SUMIF('BKAS IDR'!$E$10:$E$44,$C2271,'BKAS IDR'!$M$10:$M$44)</f>
        <v>0</v>
      </c>
    </row>
    <row r="2272" spans="3:6" ht="15" customHeight="1">
      <c r="C2272" s="53" t="str">
        <f>[1]Coa!B2272</f>
        <v>4101.0001.05612014</v>
      </c>
      <c r="D2272" s="1" t="str">
        <f>VLOOKUP(C2272,[1]Coa!$B$4:$C$9231,2,FALSE)</f>
        <v>PENDAPATAN JASA TEKNIK - TUBE BUNDLE</v>
      </c>
      <c r="E2272" s="573"/>
      <c r="F2272" s="573">
        <f>SUMIF('BKAS IDR'!$E$10:$E$44,$C2272,'BKAS IDR'!$M$10:$M$44)</f>
        <v>0</v>
      </c>
    </row>
    <row r="2273" spans="3:6" ht="15" customHeight="1">
      <c r="C2273" s="53" t="str">
        <f>[1]Coa!B2273</f>
        <v>4101.0001.05612015</v>
      </c>
      <c r="D2273" s="1" t="str">
        <f>VLOOKUP(C2273,[1]Coa!$B$4:$C$9231,2,FALSE)</f>
        <v>PENDAPATAN JASA TEKNIK - PRETHICKENER 5U-FD-202</v>
      </c>
      <c r="E2273" s="573"/>
      <c r="F2273" s="573">
        <f>SUMIF('BKAS IDR'!$E$10:$E$44,$C2273,'BKAS IDR'!$M$10:$M$44)</f>
        <v>0</v>
      </c>
    </row>
    <row r="2274" spans="3:6" ht="15" customHeight="1">
      <c r="C2274" s="53" t="str">
        <f>[1]Coa!B2274</f>
        <v>4101.0001.0580817</v>
      </c>
      <c r="D2274" s="1" t="str">
        <f>VLOOKUP(C2274,[1]Coa!$B$4:$C$9231,2,FALSE)</f>
        <v>PENDAPATAN JASA TEKNIK - PRESS. VESSEL RCC OFF GAS</v>
      </c>
      <c r="E2274" s="573"/>
      <c r="F2274" s="573">
        <f>SUMIF('BKAS IDR'!$E$10:$E$44,$C2274,'BKAS IDR'!$M$10:$M$44)</f>
        <v>0</v>
      </c>
    </row>
    <row r="2275" spans="3:6" ht="15" customHeight="1">
      <c r="C2275" s="53" t="str">
        <f>[1]Coa!B2275</f>
        <v>4101.0001.0581003</v>
      </c>
      <c r="D2275" s="1" t="str">
        <f>VLOOKUP(C2275,[1]Coa!$B$4:$C$9231,2,FALSE)</f>
        <v>PENDAPATAN JASA TEKNIK - 10.000MT AMMONIA25-TK-801</v>
      </c>
      <c r="E2275" s="573"/>
      <c r="F2275" s="573">
        <f>SUMIF('BKAS IDR'!$E$10:$E$44,$C2275,'BKAS IDR'!$M$10:$M$44)</f>
        <v>0</v>
      </c>
    </row>
    <row r="2276" spans="3:6" ht="15" customHeight="1">
      <c r="C2276" s="53" t="str">
        <f>[1]Coa!B2276</f>
        <v>4101.0001.0581009</v>
      </c>
      <c r="D2276" s="1" t="str">
        <f>VLOOKUP(C2276,[1]Coa!$B$4:$C$9231,2,FALSE)</f>
        <v>PENDAPATAN JASA TEKNIK - STAINLESS STEEL STRUC ANP</v>
      </c>
      <c r="E2276" s="573"/>
      <c r="F2276" s="573">
        <f>SUMIF('BKAS IDR'!$E$10:$E$44,$C2276,'BKAS IDR'!$M$10:$M$44)</f>
        <v>0</v>
      </c>
    </row>
    <row r="2277" spans="3:6" ht="15" customHeight="1">
      <c r="C2277" s="53" t="str">
        <f>[1]Coa!B2277</f>
        <v>4101.0001.0581126</v>
      </c>
      <c r="D2277" s="1" t="str">
        <f>VLOOKUP(C2277,[1]Coa!$B$4:$C$9231,2,FALSE)</f>
        <v>PENDAPATAN JASA TEKNIK - PRESSURE VESSEL 2 X 35 MW</v>
      </c>
      <c r="E2277" s="573"/>
      <c r="F2277" s="573">
        <f>SUMIF('BKAS IDR'!$E$10:$E$44,$C2277,'BKAS IDR'!$M$10:$M$44)</f>
        <v>0</v>
      </c>
    </row>
    <row r="2278" spans="3:6" ht="15" customHeight="1">
      <c r="C2278" s="53" t="str">
        <f>[1]Coa!B2278</f>
        <v>4101.0001.0600702</v>
      </c>
      <c r="D2278" s="1" t="str">
        <f>VLOOKUP(C2278,[1]Coa!$B$4:$C$9231,2,FALSE)</f>
        <v>PENDAPATAN JASA TEKNIK - INSTALL / ERECTION SUBCON</v>
      </c>
      <c r="E2278" s="573"/>
      <c r="F2278" s="573">
        <f>SUMIF('BKAS IDR'!$E$10:$E$44,$C2278,'BKAS IDR'!$M$10:$M$44)</f>
        <v>0</v>
      </c>
    </row>
    <row r="2279" spans="3:6" ht="15" customHeight="1">
      <c r="C2279" s="53" t="str">
        <f>[1]Coa!B2279</f>
        <v>4101.0001.0600704</v>
      </c>
      <c r="D2279" s="1" t="str">
        <f>VLOOKUP(C2279,[1]Coa!$B$4:$C$9231,2,FALSE)</f>
        <v>PENDAPATAN JASA TEKNIK - COAL FIRED PWR PL PR THER</v>
      </c>
      <c r="E2279" s="573"/>
      <c r="F2279" s="573">
        <f>SUMIF('BKAS IDR'!$E$10:$E$44,$C2279,'BKAS IDR'!$M$10:$M$44)</f>
        <v>0</v>
      </c>
    </row>
    <row r="2280" spans="3:6" ht="15" customHeight="1">
      <c r="C2280" s="53" t="str">
        <f>[1]Coa!B2280</f>
        <v>4101.0001.0600706</v>
      </c>
      <c r="D2280" s="1" t="str">
        <f>VLOOKUP(C2280,[1]Coa!$B$4:$C$9231,2,FALSE)</f>
        <v>PENDAPATAN JASA TEKNIK - COAL-FIRED POWER PLANT PR</v>
      </c>
      <c r="E2280" s="573"/>
      <c r="F2280" s="573">
        <f>SUMIF('BKAS IDR'!$E$10:$E$44,$C2280,'BKAS IDR'!$M$10:$M$44)</f>
        <v>0</v>
      </c>
    </row>
    <row r="2281" spans="3:6" ht="15" customHeight="1">
      <c r="C2281" s="53" t="str">
        <f>[1]Coa!B2281</f>
        <v>4101.0001.0600708</v>
      </c>
      <c r="D2281" s="1" t="str">
        <f>VLOOKUP(C2281,[1]Coa!$B$4:$C$9231,2,FALSE)</f>
        <v>PENDAPATAN JASA TEKNIK - ESP INLET FLUE &amp; ESP OUTL</v>
      </c>
      <c r="E2281" s="573"/>
      <c r="F2281" s="573">
        <f>SUMIF('BKAS IDR'!$E$10:$E$44,$C2281,'BKAS IDR'!$M$10:$M$44)</f>
        <v>0</v>
      </c>
    </row>
    <row r="2282" spans="3:6" ht="15" customHeight="1">
      <c r="C2282" s="53" t="str">
        <f>[1]Coa!B2282</f>
        <v>4101.0001.0600710</v>
      </c>
      <c r="D2282" s="1" t="str">
        <f>VLOOKUP(C2282,[1]Coa!$B$4:$C$9231,2,FALSE)</f>
        <v>PENDAPATAN JASA TEKNIK - I &amp; C PRIMARY VALVE</v>
      </c>
      <c r="E2282" s="573"/>
      <c r="F2282" s="573">
        <f>SUMIF('BKAS IDR'!$E$10:$E$44,$C2282,'BKAS IDR'!$M$10:$M$44)</f>
        <v>0</v>
      </c>
    </row>
    <row r="2283" spans="3:6" ht="15" customHeight="1">
      <c r="C2283" s="53" t="str">
        <f>[1]Coa!B2283</f>
        <v>4101.0001.0600711</v>
      </c>
      <c r="D2283" s="1" t="str">
        <f>VLOOKUP(C2283,[1]Coa!$B$4:$C$9231,2,FALSE)</f>
        <v>PENDAPATAN JASA TEKNIK - FLUE SUPPORTER SUPERSTRUC</v>
      </c>
      <c r="E2283" s="573"/>
      <c r="F2283" s="573">
        <f>SUMIF('BKAS IDR'!$E$10:$E$44,$C2283,'BKAS IDR'!$M$10:$M$44)</f>
        <v>0</v>
      </c>
    </row>
    <row r="2284" spans="3:6" ht="15" customHeight="1">
      <c r="C2284" s="53" t="str">
        <f>[1]Coa!B2284</f>
        <v>4101.0001.0600907</v>
      </c>
      <c r="D2284" s="1" t="str">
        <f>VLOOKUP(C2284,[1]Coa!$B$4:$C$9231,2,FALSE)</f>
        <v>PENDAPATAN JASA TEKNIK - INST/ERCTION MECH 3X315MW</v>
      </c>
      <c r="E2284" s="573"/>
      <c r="F2284" s="573">
        <f>SUMIF('BKAS IDR'!$E$10:$E$44,$C2284,'BKAS IDR'!$M$10:$M$44)</f>
        <v>0</v>
      </c>
    </row>
    <row r="2285" spans="3:6" ht="15" customHeight="1">
      <c r="C2285" s="53" t="str">
        <f>[1]Coa!B2285</f>
        <v>4101.0001.0630910</v>
      </c>
      <c r="D2285" s="1" t="str">
        <f>VLOOKUP(C2285,[1]Coa!$B$4:$C$9231,2,FALSE)</f>
        <v>PENDAPATAN JASA TEKNIK - FABRICATION RISER CLAMP</v>
      </c>
      <c r="E2285" s="573"/>
      <c r="F2285" s="573">
        <f>SUMIF('BKAS IDR'!$E$10:$E$44,$C2285,'BKAS IDR'!$M$10:$M$44)</f>
        <v>0</v>
      </c>
    </row>
    <row r="2286" spans="3:6" ht="15" customHeight="1">
      <c r="C2286" s="53" t="str">
        <f>[1]Coa!B2286</f>
        <v>4101.0001.0631115</v>
      </c>
      <c r="D2286" s="1" t="str">
        <f>VLOOKUP(C2286,[1]Coa!$B$4:$C$9231,2,FALSE)</f>
        <v>PENDAPATAN JASA TEKNIK - SUPPLY OF HEAT EXCHANGER</v>
      </c>
      <c r="E2286" s="573"/>
      <c r="F2286" s="573">
        <f>SUMIF('BKAS IDR'!$E$10:$E$44,$C2286,'BKAS IDR'!$M$10:$M$44)</f>
        <v>0</v>
      </c>
    </row>
    <row r="2287" spans="3:6" ht="15" customHeight="1">
      <c r="C2287" s="53" t="str">
        <f>[1]Coa!B2287</f>
        <v>4101.0001.0631201</v>
      </c>
      <c r="D2287" s="1" t="str">
        <f>VLOOKUP(C2287,[1]Coa!$B$4:$C$9231,2,FALSE)</f>
        <v>PENDAPATAN JASA TEKNIK - PROVISION OF EPCI KF GAS</v>
      </c>
      <c r="E2287" s="573"/>
      <c r="F2287" s="573">
        <f>SUMIF('BKAS IDR'!$E$10:$E$44,$C2287,'BKAS IDR'!$M$10:$M$44)</f>
        <v>0</v>
      </c>
    </row>
    <row r="2288" spans="3:6" ht="15" customHeight="1">
      <c r="C2288" s="53" t="str">
        <f>[1]Coa!B2288</f>
        <v>4101.0001.06312029</v>
      </c>
      <c r="D2288" s="1" t="str">
        <f>VLOOKUP(C2288,[1]Coa!$B$4:$C$9231,2,FALSE)</f>
        <v>PENDAPATAN JASA TEKNIK - FABRICATION PIPE SPOOL</v>
      </c>
      <c r="E2288" s="573"/>
      <c r="F2288" s="573">
        <f>SUMIF('BKAS IDR'!$E$10:$E$44,$C2288,'BKAS IDR'!$M$10:$M$44)</f>
        <v>0</v>
      </c>
    </row>
    <row r="2289" spans="3:6" ht="15" customHeight="1">
      <c r="C2289" s="53" t="str">
        <f>[1]Coa!B2289</f>
        <v>4101.0001.06312051</v>
      </c>
      <c r="D2289" s="1" t="str">
        <f>VLOOKUP(C2289,[1]Coa!$B$4:$C$9231,2,FALSE)</f>
        <v>PENDAPATAN JASA TEKNIK - PROVISION OF ENGINEERING</v>
      </c>
      <c r="E2289" s="573"/>
      <c r="F2289" s="573">
        <f>SUMIF('BKAS IDR'!$E$10:$E$44,$C2289,'BKAS IDR'!$M$10:$M$44)</f>
        <v>0</v>
      </c>
    </row>
    <row r="2290" spans="3:6" ht="15" customHeight="1">
      <c r="C2290" s="53" t="str">
        <f>[1]Coa!B2290</f>
        <v>4101.0001.0651021</v>
      </c>
      <c r="D2290" s="1" t="str">
        <f>VLOOKUP(C2290,[1]Coa!$B$4:$C$9231,2,FALSE)</f>
        <v>PENDAPATAN JASA TEKNIK - FAB&amp;INSTAL ENERGY PLANT</v>
      </c>
      <c r="E2290" s="573"/>
      <c r="F2290" s="573">
        <f>SUMIF('BKAS IDR'!$E$10:$E$44,$C2290,'BKAS IDR'!$M$10:$M$44)</f>
        <v>0</v>
      </c>
    </row>
    <row r="2291" spans="3:6" ht="15" customHeight="1">
      <c r="C2291" s="53" t="str">
        <f>[1]Coa!B2291</f>
        <v>4101.0001.0651025</v>
      </c>
      <c r="D2291" s="1" t="str">
        <f>VLOOKUP(C2291,[1]Coa!$B$4:$C$9231,2,FALSE)</f>
        <v>PENDAPATAN JASA TEKNIK - SUPPLY &amp; INSTAL PNEUMATIC</v>
      </c>
      <c r="E2291" s="573"/>
      <c r="F2291" s="573">
        <f>SUMIF('BKAS IDR'!$E$10:$E$44,$C2291,'BKAS IDR'!$M$10:$M$44)</f>
        <v>0</v>
      </c>
    </row>
    <row r="2292" spans="3:6" ht="15" customHeight="1">
      <c r="C2292" s="53" t="str">
        <f>[1]Coa!B2292</f>
        <v>4101.0001.0651102</v>
      </c>
      <c r="D2292" s="1" t="str">
        <f>VLOOKUP(C2292,[1]Coa!$B$4:$C$9231,2,FALSE)</f>
        <v>PENDAPATAN JASA TEKNIK - SUPP&amp;INST 7110,7120,7130</v>
      </c>
      <c r="E2292" s="573"/>
      <c r="F2292" s="573">
        <f>SUMIF('BKAS IDR'!$E$10:$E$44,$C2292,'BKAS IDR'!$M$10:$M$44)</f>
        <v>0</v>
      </c>
    </row>
    <row r="2293" spans="3:6" ht="15" customHeight="1">
      <c r="C2293" s="53" t="str">
        <f>[1]Coa!B2293</f>
        <v>4101.0001.0701022</v>
      </c>
      <c r="D2293" s="1" t="str">
        <f>VLOOKUP(C2293,[1]Coa!$B$4:$C$9231,2,FALSE)</f>
        <v>PENDAPATAN JASA TEKNIK - CHEMICAL CLEANING</v>
      </c>
      <c r="E2293" s="573"/>
      <c r="F2293" s="573">
        <f>SUMIF('BKAS IDR'!$E$10:$E$44,$C2293,'BKAS IDR'!$M$10:$M$44)</f>
        <v>0</v>
      </c>
    </row>
    <row r="2294" spans="3:6" ht="15" customHeight="1">
      <c r="C2294" s="53" t="str">
        <f>[1]Coa!B2294</f>
        <v>4101.0001.0701122</v>
      </c>
      <c r="D2294" s="1" t="str">
        <f>VLOOKUP(C2294,[1]Coa!$B$4:$C$9231,2,FALSE)</f>
        <v>PENDAPATAN JASA TEKNIK - PUMP &amp; PIPING BROKE STOR.</v>
      </c>
      <c r="E2294" s="573"/>
      <c r="F2294" s="573">
        <f>SUMIF('BKAS IDR'!$E$10:$E$44,$C2294,'BKAS IDR'!$M$10:$M$44)</f>
        <v>0</v>
      </c>
    </row>
    <row r="2295" spans="3:6" ht="15" customHeight="1">
      <c r="C2295" s="53" t="str">
        <f>[1]Coa!B2295</f>
        <v>4101.0001.0731138</v>
      </c>
      <c r="D2295" s="1" t="str">
        <f>VLOOKUP(C2295,[1]Coa!$B$4:$C$9231,2,FALSE)</f>
        <v>PENDAPATAN JASA TEKNIK - AIR HEATER TUBES</v>
      </c>
      <c r="E2295" s="573"/>
      <c r="F2295" s="573">
        <f>SUMIF('BKAS IDR'!$E$10:$E$44,$C2295,'BKAS IDR'!$M$10:$M$44)</f>
        <v>0</v>
      </c>
    </row>
    <row r="2296" spans="3:6" ht="15" customHeight="1">
      <c r="C2296" s="53" t="str">
        <f>[1]Coa!B2296</f>
        <v>4101.0001.07312054</v>
      </c>
      <c r="D2296" s="1" t="str">
        <f>VLOOKUP(C2296,[1]Coa!$B$4:$C$9231,2,FALSE)</f>
        <v>PENDAPATAN JASA TEKNIK - SERVICE BARK CONVEYOR</v>
      </c>
      <c r="E2296" s="573"/>
      <c r="F2296" s="573">
        <f>SUMIF('BKAS IDR'!$E$10:$E$44,$C2296,'BKAS IDR'!$M$10:$M$44)</f>
        <v>0</v>
      </c>
    </row>
    <row r="2297" spans="3:6" ht="15" customHeight="1">
      <c r="C2297" s="53" t="str">
        <f>[1]Coa!B2297</f>
        <v>4101.0001.0830924</v>
      </c>
      <c r="D2297" s="1" t="str">
        <f>VLOOKUP(C2297,[1]Coa!$B$4:$C$9231,2,FALSE)</f>
        <v>PENDAPATAN JASA TEKNIK - TRANS,INST,HOOKUP POLENG</v>
      </c>
      <c r="E2297" s="573"/>
      <c r="F2297" s="573">
        <f>SUMIF('BKAS IDR'!$E$10:$E$44,$C2297,'BKAS IDR'!$M$10:$M$44)</f>
        <v>0</v>
      </c>
    </row>
    <row r="2298" spans="3:6" ht="15" customHeight="1">
      <c r="C2298" s="53" t="str">
        <f>[1]Coa!B2298</f>
        <v>4101.0001.0831120</v>
      </c>
      <c r="D2298" s="1" t="str">
        <f>VLOOKUP(C2298,[1]Coa!$B$4:$C$9231,2,FALSE)</f>
        <v>PENDAPATAN JASA TEKNIK - EPC WORKS FOR PPP-CW-DW-G</v>
      </c>
      <c r="E2298" s="573"/>
      <c r="F2298" s="573">
        <f>SUMIF('BKAS IDR'!$E$10:$E$44,$C2298,'BKAS IDR'!$M$10:$M$44)</f>
        <v>0</v>
      </c>
    </row>
    <row r="2299" spans="3:6" ht="15" customHeight="1">
      <c r="C2299" s="53" t="str">
        <f>[1]Coa!B2299</f>
        <v>4101.0001.0881108</v>
      </c>
      <c r="D2299" s="1" t="str">
        <f>VLOOKUP(C2299,[1]Coa!$B$4:$C$9231,2,FALSE)</f>
        <v>PENDAPATAN JASA TEKNIK - REPLACE SW PIPE</v>
      </c>
      <c r="E2299" s="573"/>
      <c r="F2299" s="573">
        <f>SUMIF('BKAS IDR'!$E$10:$E$44,$C2299,'BKAS IDR'!$M$10:$M$44)</f>
        <v>0</v>
      </c>
    </row>
    <row r="2300" spans="3:6" ht="15" customHeight="1">
      <c r="C2300" s="53" t="str">
        <f>[1]Coa!B2300</f>
        <v>4101.0001.0881123</v>
      </c>
      <c r="D2300" s="1" t="str">
        <f>VLOOKUP(C2300,[1]Coa!$B$4:$C$9231,2,FALSE)</f>
        <v>PENDAPATAN JASA TEKNIK - HOUSING FILTER</v>
      </c>
      <c r="E2300" s="573"/>
      <c r="F2300" s="573">
        <f>SUMIF('BKAS IDR'!$E$10:$E$44,$C2300,'BKAS IDR'!$M$10:$M$44)</f>
        <v>0</v>
      </c>
    </row>
    <row r="2301" spans="3:6" ht="15" customHeight="1">
      <c r="C2301" s="53" t="str">
        <f>[1]Coa!B2301</f>
        <v>4101.0001.0901121</v>
      </c>
      <c r="D2301" s="1" t="str">
        <f>VLOOKUP(C2301,[1]Coa!$B$4:$C$9231,2,FALSE)</f>
        <v>PENDAPATAN JASA TEKNIK - DUCTING TISSUE MILL II</v>
      </c>
      <c r="E2301" s="573"/>
      <c r="F2301" s="573">
        <f>SUMIF('BKAS IDR'!$E$10:$E$44,$C2301,'BKAS IDR'!$M$10:$M$44)</f>
        <v>0</v>
      </c>
    </row>
    <row r="2302" spans="3:6" ht="15" customHeight="1">
      <c r="C2302" s="53" t="str">
        <f>[1]Coa!B2302</f>
        <v>4101.0001.0901142</v>
      </c>
      <c r="D2302" s="1" t="str">
        <f>VLOOKUP(C2302,[1]Coa!$B$4:$C$9231,2,FALSE)</f>
        <v>PENDAPATAN JASA TEKNIK - Ducting Yankee</v>
      </c>
      <c r="E2302" s="573"/>
      <c r="F2302" s="573">
        <f>SUMIF('BKAS IDR'!$E$10:$E$44,$C2302,'BKAS IDR'!$M$10:$M$44)</f>
        <v>0</v>
      </c>
    </row>
    <row r="2303" spans="3:6" ht="15" customHeight="1">
      <c r="C2303" s="53" t="str">
        <f>[1]Coa!B2303</f>
        <v>4101.0001.0911125</v>
      </c>
      <c r="D2303" s="1" t="str">
        <f>VLOOKUP(C2303,[1]Coa!$B$4:$C$9231,2,FALSE)</f>
        <v>PENDAPATAN JASA TEKNIK - Water System &amp; Coal Syste</v>
      </c>
      <c r="E2303" s="573"/>
      <c r="F2303" s="573">
        <f>SUMIF('BKAS IDR'!$E$10:$E$44,$C2303,'BKAS IDR'!$M$10:$M$44)</f>
        <v>0</v>
      </c>
    </row>
    <row r="2304" spans="3:6" ht="15" customHeight="1">
      <c r="C2304" s="53" t="str">
        <f>[1]Coa!B2304</f>
        <v>4101.0001.0921147</v>
      </c>
      <c r="D2304" s="1" t="str">
        <f>VLOOKUP(C2304,[1]Coa!$B$4:$C$9231,2,FALSE)</f>
        <v>PENDAPATAN JASA TEKNIK - ADD. BY PAS LINE FOR DOUB</v>
      </c>
      <c r="E2304" s="573"/>
      <c r="F2304" s="573">
        <f>SUMIF('BKAS IDR'!$E$10:$E$44,$C2304,'BKAS IDR'!$M$10:$M$44)</f>
        <v>0</v>
      </c>
    </row>
    <row r="2305" spans="3:6" ht="15" customHeight="1">
      <c r="C2305" s="53" t="str">
        <f>[1]Coa!B2305</f>
        <v>4101.0001.0991129</v>
      </c>
      <c r="D2305" s="1" t="str">
        <f>VLOOKUP(C2305,[1]Coa!$B$4:$C$9231,2,FALSE)</f>
        <v>PENDAPATAN JASA TEKNIK - PIPA HYDRANT</v>
      </c>
      <c r="E2305" s="573"/>
      <c r="F2305" s="573">
        <f>SUMIF('BKAS IDR'!$E$10:$E$44,$C2305,'BKAS IDR'!$M$10:$M$44)</f>
        <v>0</v>
      </c>
    </row>
    <row r="2306" spans="3:6" ht="15" customHeight="1">
      <c r="C2306" s="53" t="str">
        <f>[1]Coa!B2306</f>
        <v>4101.0001.1021146</v>
      </c>
      <c r="D2306" s="1" t="str">
        <f>VLOOKUP(C2306,[1]Coa!$B$4:$C$9231,2,FALSE)</f>
        <v>PENDAPATAN JASA TEKNIK -  water surge tank</v>
      </c>
      <c r="E2306" s="573"/>
      <c r="F2306" s="573">
        <f>SUMIF('BKAS IDR'!$E$10:$E$44,$C2306,'BKAS IDR'!$M$10:$M$44)</f>
        <v>0</v>
      </c>
    </row>
    <row r="2307" spans="3:6" ht="15" customHeight="1">
      <c r="C2307" s="53" t="str">
        <f>[1]Coa!B2307</f>
        <v>4101.0001.1031143</v>
      </c>
      <c r="D2307" s="1" t="str">
        <f>VLOOKUP(C2307,[1]Coa!$B$4:$C$9231,2,FALSE)</f>
        <v>PENDAPATAN JASA TEKNIK - DUPLEX PIPE SPOOL 2-INC,</v>
      </c>
      <c r="E2307" s="573"/>
      <c r="F2307" s="573">
        <f>SUMIF('BKAS IDR'!$E$10:$E$44,$C2307,'BKAS IDR'!$M$10:$M$44)</f>
        <v>0</v>
      </c>
    </row>
    <row r="2308" spans="3:6" ht="15" customHeight="1">
      <c r="C2308" s="53" t="str">
        <f>[1]Coa!B2308</f>
        <v>4101.0001.10412034</v>
      </c>
      <c r="D2308" s="1" t="str">
        <f>VLOOKUP(C2308,[1]Coa!$B$4:$C$9231,2,FALSE)</f>
        <v>PENDAPATAN JASA TEKNIK - TUBE BUNDLE E201-05-08-09</v>
      </c>
      <c r="E2308" s="573"/>
      <c r="F2308" s="573">
        <f>SUMIF('BKAS IDR'!$E$10:$E$44,$C2308,'BKAS IDR'!$M$10:$M$44)</f>
        <v>0</v>
      </c>
    </row>
    <row r="2309" spans="3:6" ht="15" customHeight="1">
      <c r="C2309" s="53" t="str">
        <f>[1]Coa!B2309</f>
        <v>4101.0001.10512037</v>
      </c>
      <c r="D2309" s="1" t="str">
        <f>VLOOKUP(C2309,[1]Coa!$B$4:$C$9231,2,FALSE)</f>
        <v>PENDAPATAN JASA TEKNIK - HEAT EXCHANGER ASSY TAG N</v>
      </c>
      <c r="E2309" s="573"/>
      <c r="F2309" s="573">
        <f>SUMIF('BKAS IDR'!$E$10:$E$44,$C2309,'BKAS IDR'!$M$10:$M$44)</f>
        <v>0</v>
      </c>
    </row>
    <row r="2310" spans="3:6" ht="15" customHeight="1">
      <c r="C2310" s="53" t="str">
        <f>[1]Coa!B2310</f>
        <v>4101.0001.10512038</v>
      </c>
      <c r="D2310" s="1" t="str">
        <f>VLOOKUP(C2310,[1]Coa!$B$4:$C$9231,2,FALSE)</f>
        <v>PENDAPATAN JASA TEKNIK - PENGADAAN SHELL ASSY TAG</v>
      </c>
      <c r="E2310" s="573"/>
      <c r="F2310" s="573">
        <f>SUMIF('BKAS IDR'!$E$10:$E$44,$C2310,'BKAS IDR'!$M$10:$M$44)</f>
        <v>0</v>
      </c>
    </row>
    <row r="2311" spans="3:6" ht="15" customHeight="1">
      <c r="C2311" s="53" t="str">
        <f>[1]Coa!B2311</f>
        <v>4101.0001.10512039</v>
      </c>
      <c r="D2311" s="1" t="str">
        <f>VLOOKUP(C2311,[1]Coa!$B$4:$C$9231,2,FALSE)</f>
        <v>PENDAPATAN JASA TEKNIK - PENGADAAN SHELL ASSY TAG</v>
      </c>
      <c r="E2311" s="573"/>
      <c r="F2311" s="573">
        <f>SUMIF('BKAS IDR'!$E$10:$E$44,$C2311,'BKAS IDR'!$M$10:$M$44)</f>
        <v>0</v>
      </c>
    </row>
    <row r="2312" spans="3:6" ht="15" customHeight="1">
      <c r="C2312" s="53" t="str">
        <f>[1]Coa!B2312</f>
        <v>4101.0001.10512060</v>
      </c>
      <c r="D2312" s="1" t="str">
        <f>VLOOKUP(C2312,[1]Coa!$B$4:$C$9231,2,FALSE)</f>
        <v>PENDAPATAN JASA TEKNIK - PENGGANTIAN/PEMBUATAN TES</v>
      </c>
      <c r="E2312" s="573"/>
      <c r="F2312" s="573">
        <f>SUMIF('BKAS IDR'!$E$10:$E$44,$C2312,'BKAS IDR'!$M$10:$M$44)</f>
        <v>0</v>
      </c>
    </row>
    <row r="2313" spans="3:6" ht="15" customHeight="1">
      <c r="C2313" s="53" t="str">
        <f>[1]Coa!B2313</f>
        <v>4101.0001.10612040</v>
      </c>
      <c r="D2313" s="1" t="str">
        <f>VLOOKUP(C2313,[1]Coa!$B$4:$C$9231,2,FALSE)</f>
        <v>PENDAPATAN JASA TEKNIK - TUBE BUNDLE, SHELLBUNDLE,</v>
      </c>
      <c r="E2313" s="573"/>
      <c r="F2313" s="573">
        <f>SUMIF('BKAS IDR'!$E$10:$E$44,$C2313,'BKAS IDR'!$M$10:$M$44)</f>
        <v>0</v>
      </c>
    </row>
    <row r="2314" spans="3:6" ht="15" customHeight="1">
      <c r="C2314" s="53" t="str">
        <f>[1]Coa!B2314</f>
        <v>4101.0001.10612053</v>
      </c>
      <c r="D2314" s="1" t="str">
        <f>VLOOKUP(C2314,[1]Coa!$B$4:$C$9231,2,FALSE)</f>
        <v>PENDAPATAN JASA TEKNIK - ENGINEERING, PROCUREMENT</v>
      </c>
      <c r="E2314" s="573"/>
      <c r="F2314" s="573">
        <f>SUMIF('BKAS IDR'!$E$10:$E$44,$C2314,'BKAS IDR'!$M$10:$M$44)</f>
        <v>0</v>
      </c>
    </row>
    <row r="2315" spans="3:6" ht="15" customHeight="1">
      <c r="C2315" s="53" t="str">
        <f>[1]Coa!B2315</f>
        <v>4101.0001.1121154</v>
      </c>
      <c r="D2315" s="1" t="str">
        <f>VLOOKUP(C2315,[1]Coa!$B$4:$C$9231,2,FALSE)</f>
        <v>PENDAPATAN JASA TEKNIK - H2S MUD / GAS SEPARATOR</v>
      </c>
      <c r="E2315" s="573"/>
      <c r="F2315" s="573">
        <f>SUMIF('BKAS IDR'!$E$10:$E$44,$C2315,'BKAS IDR'!$M$10:$M$44)</f>
        <v>0</v>
      </c>
    </row>
    <row r="2316" spans="3:6" ht="15" customHeight="1">
      <c r="C2316" s="53" t="str">
        <f>[1]Coa!B2316</f>
        <v>4101.0001.1161162</v>
      </c>
      <c r="D2316" s="1" t="str">
        <f>VLOOKUP(C2316,[1]Coa!$B$4:$C$9231,2,FALSE)</f>
        <v>PENDAPATAN JASA TEKNIK - SECONDARY REFORMER EFFLUE</v>
      </c>
      <c r="E2316" s="573"/>
      <c r="F2316" s="573">
        <f>SUMIF('BKAS IDR'!$E$10:$E$44,$C2316,'BKAS IDR'!$M$10:$M$44)</f>
        <v>0</v>
      </c>
    </row>
    <row r="2317" spans="3:6" ht="15" customHeight="1">
      <c r="C2317" s="53" t="str">
        <f>[1]Coa!B2317</f>
        <v>4101.0001.1171165</v>
      </c>
      <c r="D2317" s="1" t="str">
        <f>VLOOKUP(C2317,[1]Coa!$B$4:$C$9231,2,FALSE)</f>
        <v>PENDAPATAN JASA TEKNIK - TOWER</v>
      </c>
      <c r="E2317" s="573"/>
      <c r="F2317" s="573">
        <f>SUMIF('BKAS IDR'!$E$10:$E$44,$C2317,'BKAS IDR'!$M$10:$M$44)</f>
        <v>0</v>
      </c>
    </row>
    <row r="2318" spans="3:6" ht="15" customHeight="1">
      <c r="C2318" s="53" t="str">
        <f>[1]Coa!B2318</f>
        <v>4101.0001.1171167</v>
      </c>
      <c r="D2318" s="1" t="str">
        <f>VLOOKUP(C2318,[1]Coa!$B$4:$C$9231,2,FALSE)</f>
        <v>PENDAPATAN JASA TEKNIK - SHOP FABRICATED VESSEL &amp;</v>
      </c>
      <c r="E2318" s="573"/>
      <c r="F2318" s="573">
        <f>SUMIF('BKAS IDR'!$E$10:$E$44,$C2318,'BKAS IDR'!$M$10:$M$44)</f>
        <v>0</v>
      </c>
    </row>
    <row r="2319" spans="3:6" ht="15" customHeight="1">
      <c r="C2319" s="53" t="str">
        <f>[1]Coa!B2319</f>
        <v>4101.0001.1171168</v>
      </c>
      <c r="D2319" s="1" t="str">
        <f>VLOOKUP(C2319,[1]Coa!$B$4:$C$9231,2,FALSE)</f>
        <v>PENDAPATAN JASA TEKNIK - SHOP FABRICATED VESSEL &amp;</v>
      </c>
      <c r="E2319" s="573"/>
      <c r="F2319" s="573">
        <f>SUMIF('BKAS IDR'!$E$10:$E$44,$C2319,'BKAS IDR'!$M$10:$M$44)</f>
        <v>0</v>
      </c>
    </row>
    <row r="2320" spans="3:6" ht="15" customHeight="1">
      <c r="C2320" s="53" t="str">
        <f>[1]Coa!B2320</f>
        <v>4101.0001.11712010</v>
      </c>
      <c r="D2320" s="1" t="str">
        <f>VLOOKUP(C2320,[1]Coa!$B$4:$C$9231,2,FALSE)</f>
        <v>PENDAPATAN JASA TEKNIK - SHOP FABRICATED VESSEL &amp;</v>
      </c>
      <c r="E2320" s="573"/>
      <c r="F2320" s="573">
        <f>SUMIF('BKAS IDR'!$E$10:$E$44,$C2320,'BKAS IDR'!$M$10:$M$44)</f>
        <v>0</v>
      </c>
    </row>
    <row r="2321" spans="3:6" ht="15" customHeight="1">
      <c r="C2321" s="53" t="str">
        <f>[1]Coa!B2321</f>
        <v>4101.0001.11712023</v>
      </c>
      <c r="D2321" s="1" t="str">
        <f>VLOOKUP(C2321,[1]Coa!$B$4:$C$9231,2,FALSE)</f>
        <v>PENDAPATAN JASA TEKNIK - SHOP FABRICATED VESSEL &amp;</v>
      </c>
      <c r="E2321" s="573"/>
      <c r="F2321" s="573">
        <f>SUMIF('BKAS IDR'!$E$10:$E$44,$C2321,'BKAS IDR'!$M$10:$M$44)</f>
        <v>0</v>
      </c>
    </row>
    <row r="2322" spans="3:6" ht="15" customHeight="1">
      <c r="C2322" s="53" t="str">
        <f>[1]Coa!B2322</f>
        <v>4101.0001.1191172</v>
      </c>
      <c r="D2322" s="1" t="str">
        <f>VLOOKUP(C2322,[1]Coa!$B$4:$C$9231,2,FALSE)</f>
        <v>PENDAPATAN JASA TEKNIK - EPC MOBILE SEPARATOR</v>
      </c>
      <c r="E2322" s="573"/>
      <c r="F2322" s="573">
        <f>SUMIF('BKAS IDR'!$E$10:$E$44,$C2322,'BKAS IDR'!$M$10:$M$44)</f>
        <v>0</v>
      </c>
    </row>
    <row r="2323" spans="3:6" ht="15" customHeight="1">
      <c r="C2323" s="53" t="str">
        <f>[1]Coa!B2323</f>
        <v>4101.0001.1201175</v>
      </c>
      <c r="D2323" s="1" t="str">
        <f>VLOOKUP(C2323,[1]Coa!$B$4:$C$9231,2,FALSE)</f>
        <v>PENDAPATAN JASA TEKNIK - FABRICATION &amp; ERECTION OF</v>
      </c>
      <c r="E2323" s="573"/>
      <c r="F2323" s="573">
        <f>SUMIF('BKAS IDR'!$E$10:$E$44,$C2323,'BKAS IDR'!$M$10:$M$44)</f>
        <v>0</v>
      </c>
    </row>
    <row r="2324" spans="3:6" ht="15" customHeight="1">
      <c r="C2324" s="53" t="str">
        <f>[1]Coa!B2324</f>
        <v>4101.0001.12812012</v>
      </c>
      <c r="D2324" s="1" t="str">
        <f>VLOOKUP(C2324,[1]Coa!$B$4:$C$9231,2,FALSE)</f>
        <v>PENDAPATAN JASA TEKNIK - RENTAL DRILLING EQUIPMENT</v>
      </c>
      <c r="E2324" s="573"/>
      <c r="F2324" s="573">
        <f>SUMIF('BKAS IDR'!$E$10:$E$44,$C2324,'BKAS IDR'!$M$10:$M$44)</f>
        <v>0</v>
      </c>
    </row>
    <row r="2325" spans="3:6" ht="15" customHeight="1">
      <c r="C2325" s="53" t="str">
        <f>[1]Coa!B2325</f>
        <v>4101.0001.12912007</v>
      </c>
      <c r="D2325" s="1" t="str">
        <f>VLOOKUP(C2325,[1]Coa!$B$4:$C$9231,2,FALSE)</f>
        <v>PENDAPATAN JASA TEKNIK - SUPPLY OF SHELL &amp; TUBE HE</v>
      </c>
      <c r="E2325" s="573"/>
      <c r="F2325" s="573">
        <f>SUMIF('BKAS IDR'!$E$10:$E$44,$C2325,'BKAS IDR'!$M$10:$M$44)</f>
        <v>0</v>
      </c>
    </row>
    <row r="2326" spans="3:6" ht="15" customHeight="1">
      <c r="C2326" s="53" t="str">
        <f>[1]Coa!B2326</f>
        <v>4101.0001.14512017</v>
      </c>
      <c r="D2326" s="1" t="str">
        <f>VLOOKUP(C2326,[1]Coa!$B$4:$C$9231,2,FALSE)</f>
        <v>PENDAPATAN JASA TEKNIK - DIVING EQUIPMENT</v>
      </c>
      <c r="E2326" s="573"/>
      <c r="F2326" s="573">
        <f>SUMIF('BKAS IDR'!$E$10:$E$44,$C2326,'BKAS IDR'!$M$10:$M$44)</f>
        <v>0</v>
      </c>
    </row>
    <row r="2327" spans="3:6" ht="15" customHeight="1">
      <c r="C2327" s="53" t="str">
        <f>[1]Coa!B2327</f>
        <v>4101.0001.14912041</v>
      </c>
      <c r="D2327" s="1" t="str">
        <f>VLOOKUP(C2327,[1]Coa!$B$4:$C$9231,2,FALSE)</f>
        <v>PENDAPATAN JASA TEKNIK - FABRIKASI SHELL 24E-113</v>
      </c>
      <c r="E2327" s="573"/>
      <c r="F2327" s="573">
        <f>SUMIF('BKAS IDR'!$E$10:$E$44,$C2327,'BKAS IDR'!$M$10:$M$44)</f>
        <v>0</v>
      </c>
    </row>
    <row r="2328" spans="3:6" ht="15" customHeight="1">
      <c r="C2328" s="53" t="str">
        <f>[1]Coa!B2328</f>
        <v>4101.0001.15012024</v>
      </c>
      <c r="D2328" s="1" t="str">
        <f>VLOOKUP(C2328,[1]Coa!$B$4:$C$9231,2,FALSE)</f>
        <v>PENDAPATAN JASA TEKNIK -  TOTAL RETUBE INSITU SURF</v>
      </c>
      <c r="E2328" s="573"/>
      <c r="F2328" s="573">
        <f>SUMIF('BKAS IDR'!$E$10:$E$44,$C2328,'BKAS IDR'!$M$10:$M$44)</f>
        <v>0</v>
      </c>
    </row>
    <row r="2329" spans="3:6" ht="15" customHeight="1">
      <c r="C2329" s="53" t="str">
        <f>[1]Coa!B2329</f>
        <v>4101.0001.15212028</v>
      </c>
      <c r="D2329" s="1" t="str">
        <f>VLOOKUP(C2329,[1]Coa!$B$4:$C$9231,2,FALSE)</f>
        <v>PENDAPATAN JASA TEKNIK - TUBE BUNDLE SHELL H5012 &amp;</v>
      </c>
      <c r="E2329" s="573"/>
      <c r="F2329" s="573">
        <f>SUMIF('BKAS IDR'!$E$10:$E$44,$C2329,'BKAS IDR'!$M$10:$M$44)</f>
        <v>0</v>
      </c>
    </row>
    <row r="2330" spans="3:6" ht="15" customHeight="1">
      <c r="C2330" s="53" t="str">
        <f>[1]Coa!B2330</f>
        <v>4101.0001.15212059</v>
      </c>
      <c r="D2330" s="1" t="str">
        <f>VLOOKUP(C2330,[1]Coa!$B$4:$C$9231,2,FALSE)</f>
        <v>PENDAPATAN JASA TEKNIK - SECONDARY REACTOR UNIT</v>
      </c>
      <c r="E2330" s="573"/>
      <c r="F2330" s="573">
        <f>SUMIF('BKAS IDR'!$E$10:$E$44,$C2330,'BKAS IDR'!$M$10:$M$44)</f>
        <v>0</v>
      </c>
    </row>
    <row r="2331" spans="3:6" ht="15" customHeight="1">
      <c r="C2331" s="53" t="str">
        <f>[1]Coa!B2331</f>
        <v>4101.0001.15312030</v>
      </c>
      <c r="D2331" s="1" t="str">
        <f>VLOOKUP(C2331,[1]Coa!$B$4:$C$9231,2,FALSE)</f>
        <v>PENDAPATAN JASA TEKNIK - 2 UNIT FUEL GAS FILTER CO</v>
      </c>
      <c r="E2331" s="573"/>
      <c r="F2331" s="573">
        <f>SUMIF('BKAS IDR'!$E$10:$E$44,$C2331,'BKAS IDR'!$M$10:$M$44)</f>
        <v>0</v>
      </c>
    </row>
    <row r="2332" spans="3:6" ht="15" customHeight="1">
      <c r="C2332" s="53" t="str">
        <f>[1]Coa!B2332</f>
        <v>4101.0001.15712042</v>
      </c>
      <c r="D2332" s="1" t="str">
        <f>VLOOKUP(C2332,[1]Coa!$B$4:$C$9231,2,FALSE)</f>
        <v>PENDAPATAN JASA TEKNIK - REDESIGN, FABRIKASI &amp; PEM</v>
      </c>
      <c r="E2332" s="573"/>
      <c r="F2332" s="573">
        <f>SUMIF('BKAS IDR'!$E$10:$E$44,$C2332,'BKAS IDR'!$M$10:$M$44)</f>
        <v>0</v>
      </c>
    </row>
    <row r="2333" spans="3:6" ht="15" customHeight="1">
      <c r="C2333" s="53" t="str">
        <f>[1]Coa!B2333</f>
        <v>4101.0001.16012044</v>
      </c>
      <c r="D2333" s="1" t="str">
        <f>VLOOKUP(C2333,[1]Coa!$B$4:$C$9231,2,FALSE)</f>
        <v>PENDAPATAN JASA TEKNIK -  EPCI CONTRACT FOR LIMA F</v>
      </c>
      <c r="E2333" s="573"/>
      <c r="F2333" s="573">
        <f>SUMIF('BKAS IDR'!$E$10:$E$44,$C2333,'BKAS IDR'!$M$10:$M$44)</f>
        <v>0</v>
      </c>
    </row>
    <row r="2334" spans="3:6" ht="15" customHeight="1">
      <c r="C2334" s="53" t="str">
        <f>[1]Coa!B2334</f>
        <v>4101.0001.16409005</v>
      </c>
      <c r="D2334" s="1" t="str">
        <f>VLOOKUP(C2334,[1]Coa!$B$4:$C$9231,2,FALSE)</f>
        <v>PENDAPATAN JASA TEKNIK - MEG Injection Package</v>
      </c>
      <c r="E2334" s="573"/>
      <c r="F2334" s="573">
        <f>SUMIF('BKAS IDR'!$E$10:$E$44,$C2334,'BKAS IDR'!$M$10:$M$44)</f>
        <v>0</v>
      </c>
    </row>
    <row r="2335" spans="3:6" ht="15" customHeight="1">
      <c r="C2335" s="53" t="str">
        <f>[1]Coa!B2335</f>
        <v>4101.0001.R000000</v>
      </c>
      <c r="D2335" s="1" t="str">
        <f>VLOOKUP(C2335,[1]Coa!$B$4:$C$9231,2,FALSE)</f>
        <v>PENDAPATAN JASA TEKNIK - SEWA EQUIPMENT- EXCAVATOR</v>
      </c>
      <c r="E2335" s="573"/>
      <c r="F2335" s="573">
        <f>SUMIF('BKAS IDR'!$E$10:$E$44,$C2335,'BKAS IDR'!$M$10:$M$44)</f>
        <v>0</v>
      </c>
    </row>
    <row r="2336" spans="3:6" ht="15" customHeight="1">
      <c r="C2336" s="53" t="str">
        <f>[1]Coa!B2336</f>
        <v>4101.0002.001</v>
      </c>
      <c r="D2336" s="1" t="str">
        <f>VLOOKUP(C2336,[1]Coa!$B$4:$C$9231,2,FALSE)</f>
        <v>PENDAPATAN ATAS PENJUALAN - KANTOR PUSAT</v>
      </c>
      <c r="E2336" s="573"/>
      <c r="F2336" s="573">
        <f>SUMIF('BKAS IDR'!$E$10:$E$44,$C2336,'BKAS IDR'!$M$10:$M$44)</f>
        <v>0</v>
      </c>
    </row>
    <row r="2337" spans="3:6" ht="15" customHeight="1">
      <c r="C2337" s="53" t="str">
        <f>[1]Coa!B2337</f>
        <v>4101.0002.002</v>
      </c>
      <c r="D2337" s="1" t="str">
        <f>VLOOKUP(C2337,[1]Coa!$B$4:$C$9231,2,FALSE)</f>
        <v>PENDAPATAN ATAS PENJUALAN - WORKSHOP</v>
      </c>
      <c r="E2337" s="573"/>
      <c r="F2337" s="573">
        <f>SUMIF('BKAS IDR'!$E$10:$E$44,$C2337,'BKAS IDR'!$M$10:$M$44)</f>
        <v>0</v>
      </c>
    </row>
    <row r="2338" spans="3:6" ht="15" customHeight="1">
      <c r="C2338" s="53" t="str">
        <f>[1]Coa!B2338</f>
        <v>4101.0002.0050852</v>
      </c>
      <c r="D2338" s="1" t="str">
        <f>VLOOKUP(C2338,[1]Coa!$B$4:$C$9231,2,FALSE)</f>
        <v>PENDAPATAN ATAS PENJUALAN - KAMBUNA TOPSIDE REUSER S</v>
      </c>
      <c r="E2338" s="573"/>
      <c r="F2338" s="573">
        <f>SUMIF('BKAS IDR'!$E$10:$E$44,$C2338,'BKAS IDR'!$M$10:$M$44)</f>
        <v>0</v>
      </c>
    </row>
    <row r="2339" spans="3:6" ht="15" customHeight="1">
      <c r="C2339" s="53" t="str">
        <f>[1]Coa!B2339</f>
        <v>4101.0002.0050905</v>
      </c>
      <c r="D2339" s="1" t="str">
        <f>VLOOKUP(C2339,[1]Coa!$B$4:$C$9231,2,FALSE)</f>
        <v>PENDAPATAN ATAS PENJUALAN - MEG INJECTION PACKAGE</v>
      </c>
      <c r="E2339" s="573"/>
      <c r="F2339" s="573">
        <f>SUMIF('BKAS IDR'!$E$10:$E$44,$C2339,'BKAS IDR'!$M$10:$M$44)</f>
        <v>0</v>
      </c>
    </row>
    <row r="2340" spans="3:6" ht="15" customHeight="1">
      <c r="C2340" s="53" t="str">
        <f>[1]Coa!B2340</f>
        <v>4101.0002.00712046</v>
      </c>
      <c r="D2340" s="1" t="str">
        <f>VLOOKUP(C2340,[1]Coa!$B$4:$C$9231,2,FALSE)</f>
        <v>PENDAPATAN ATAS PENJUALAN - FABRIKASI  &amp; INSTASI UNTU</v>
      </c>
      <c r="E2340" s="573"/>
      <c r="F2340" s="573">
        <f>SUMIF('BKAS IDR'!$E$10:$E$44,$C2340,'BKAS IDR'!$M$10:$M$44)</f>
        <v>0</v>
      </c>
    </row>
    <row r="2341" spans="3:6" ht="15" customHeight="1">
      <c r="C2341" s="53" t="str">
        <f>[1]Coa!B2341</f>
        <v>4101.0002.0081014</v>
      </c>
      <c r="D2341" s="1" t="str">
        <f>VLOOKUP(C2341,[1]Coa!$B$4:$C$9231,2,FALSE)</f>
        <v>PENDAPATAN ATAS PENJUALAN - SEI AMBAWANG KAB.KUBU</v>
      </c>
      <c r="E2341" s="573"/>
      <c r="F2341" s="573">
        <f>SUMIF('BKAS IDR'!$E$10:$E$44,$C2341,'BKAS IDR'!$M$10:$M$44)</f>
        <v>0</v>
      </c>
    </row>
    <row r="2342" spans="3:6" ht="15" customHeight="1">
      <c r="C2342" s="53" t="str">
        <f>[1]Coa!B2342</f>
        <v>4101.0002.0101019</v>
      </c>
      <c r="D2342" s="1" t="str">
        <f>VLOOKUP(C2342,[1]Coa!$B$4:$C$9231,2,FALSE)</f>
        <v>PENDAPATAN ATAS PENJUALAN - CPP&amp;AUP PLATFORMS INST</v>
      </c>
      <c r="E2342" s="573"/>
      <c r="F2342" s="573">
        <f>SUMIF('BKAS IDR'!$E$10:$E$44,$C2342,'BKAS IDR'!$M$10:$M$44)</f>
        <v>0</v>
      </c>
    </row>
    <row r="2343" spans="3:6" ht="15" customHeight="1">
      <c r="C2343" s="53" t="str">
        <f>[1]Coa!B2343</f>
        <v>4101.0002.0101137</v>
      </c>
      <c r="D2343" s="1" t="str">
        <f>VLOOKUP(C2343,[1]Coa!$B$4:$C$9231,2,FALSE)</f>
        <v>PENDAPATAN ATAS PENJUALAN - CPP &amp; AUP Platforms</v>
      </c>
      <c r="E2343" s="573"/>
      <c r="F2343" s="573">
        <f>SUMIF('BKAS IDR'!$E$10:$E$44,$C2343,'BKAS IDR'!$M$10:$M$44)</f>
        <v>0</v>
      </c>
    </row>
    <row r="2344" spans="3:6" ht="15" customHeight="1">
      <c r="C2344" s="53" t="str">
        <f>[1]Coa!B2344</f>
        <v>4101.0002.0120832</v>
      </c>
      <c r="D2344" s="1" t="str">
        <f>VLOOKUP(C2344,[1]Coa!$B$4:$C$9231,2,FALSE)</f>
        <v>PENDAPATAN ATAS PENJUALAN - SHELL &amp; TUBE HEAT EXCHANG</v>
      </c>
      <c r="E2344" s="573"/>
      <c r="F2344" s="573">
        <f>SUMIF('BKAS IDR'!$E$10:$E$44,$C2344,'BKAS IDR'!$M$10:$M$44)</f>
        <v>0</v>
      </c>
    </row>
    <row r="2345" spans="3:6" ht="15" customHeight="1">
      <c r="C2345" s="53" t="str">
        <f>[1]Coa!B2345</f>
        <v>4101.0002.0130903</v>
      </c>
      <c r="D2345" s="1" t="str">
        <f>VLOOKUP(C2345,[1]Coa!$B$4:$C$9231,2,FALSE)</f>
        <v>PENDAPATAN ATAS PENJUALAN - WELL TEST, SKID UNIT</v>
      </c>
      <c r="E2345" s="573"/>
      <c r="F2345" s="573">
        <f>SUMIF('BKAS IDR'!$E$10:$E$44,$C2345,'BKAS IDR'!$M$10:$M$44)</f>
        <v>0</v>
      </c>
    </row>
    <row r="2346" spans="3:6" ht="15" customHeight="1">
      <c r="C2346" s="53" t="str">
        <f>[1]Coa!B2346</f>
        <v>4101.0002.0130904</v>
      </c>
      <c r="D2346" s="1" t="str">
        <f>VLOOKUP(C2346,[1]Coa!$B$4:$C$9231,2,FALSE)</f>
        <v>PENDAPATAN ATAS PENJUALAN - HEAT EXCHANGER</v>
      </c>
      <c r="E2346" s="573"/>
      <c r="F2346" s="573">
        <f>SUMIF('BKAS IDR'!$E$10:$E$44,$C2346,'BKAS IDR'!$M$10:$M$44)</f>
        <v>0</v>
      </c>
    </row>
    <row r="2347" spans="3:6" ht="15" customHeight="1">
      <c r="C2347" s="53" t="str">
        <f>[1]Coa!B2347</f>
        <v>4101.0002.0130908</v>
      </c>
      <c r="D2347" s="1" t="str">
        <f>VLOOKUP(C2347,[1]Coa!$B$4:$C$9231,2,FALSE)</f>
        <v>PENDAPATAN ATAS PENJUALAN - PIPE SLEEVE &amp; DURI, RIAU</v>
      </c>
      <c r="E2347" s="573"/>
      <c r="F2347" s="573">
        <f>SUMIF('BKAS IDR'!$E$10:$E$44,$C2347,'BKAS IDR'!$M$10:$M$44)</f>
        <v>0</v>
      </c>
    </row>
    <row r="2348" spans="3:6" ht="15" customHeight="1">
      <c r="C2348" s="53" t="str">
        <f>[1]Coa!B2348</f>
        <v>4101.0002.0130923</v>
      </c>
      <c r="D2348" s="1" t="str">
        <f>VLOOKUP(C2348,[1]Coa!$B$4:$C$9231,2,FALSE)</f>
        <v>PENDAPATAN ATAS PENJUALAN - PROV OF WATER STO TANK</v>
      </c>
      <c r="E2348" s="573"/>
      <c r="F2348" s="573">
        <f>SUMIF('BKAS IDR'!$E$10:$E$44,$C2348,'BKAS IDR'!$M$10:$M$44)</f>
        <v>0</v>
      </c>
    </row>
    <row r="2349" spans="3:6" ht="15" customHeight="1">
      <c r="C2349" s="53" t="str">
        <f>[1]Coa!B2349</f>
        <v>4101.0002.0130929</v>
      </c>
      <c r="D2349" s="1" t="str">
        <f>VLOOKUP(C2349,[1]Coa!$B$4:$C$9231,2,FALSE)</f>
        <v>PENDAPATAN ATAS PENJUALAN - OPERATION ASSISTANCE SLN</v>
      </c>
      <c r="E2349" s="573"/>
      <c r="F2349" s="573">
        <f>SUMIF('BKAS IDR'!$E$10:$E$44,$C2349,'BKAS IDR'!$M$10:$M$44)</f>
        <v>0</v>
      </c>
    </row>
    <row r="2350" spans="3:6" ht="15" customHeight="1">
      <c r="C2350" s="53" t="str">
        <f>[1]Coa!B2350</f>
        <v>4101.0002.0130931</v>
      </c>
      <c r="D2350" s="1" t="str">
        <f>VLOOKUP(C2350,[1]Coa!$B$4:$C$9231,2,FALSE)</f>
        <v>PENDAPATAN ATAS PENJUALAN - STORAGE TANK FOR INT PROG</v>
      </c>
      <c r="E2350" s="573"/>
      <c r="F2350" s="573">
        <f>SUMIF('BKAS IDR'!$E$10:$E$44,$C2350,'BKAS IDR'!$M$10:$M$44)</f>
        <v>0</v>
      </c>
    </row>
    <row r="2351" spans="3:6" ht="15" customHeight="1">
      <c r="C2351" s="53" t="str">
        <f>[1]Coa!B2351</f>
        <v>4101.0002.0131004</v>
      </c>
      <c r="D2351" s="1" t="str">
        <f>VLOOKUP(C2351,[1]Coa!$B$4:$C$9231,2,FALSE)</f>
        <v>PENDAPATAN ATAS PENJUALAN - 3 UNITS K.O. DRUM</v>
      </c>
      <c r="E2351" s="573"/>
      <c r="F2351" s="573">
        <f>SUMIF('BKAS IDR'!$E$10:$E$44,$C2351,'BKAS IDR'!$M$10:$M$44)</f>
        <v>0</v>
      </c>
    </row>
    <row r="2352" spans="3:6" ht="15" customHeight="1">
      <c r="C2352" s="53" t="str">
        <f>[1]Coa!B2352</f>
        <v>4101.0002.0131010</v>
      </c>
      <c r="D2352" s="1" t="str">
        <f>VLOOKUP(C2352,[1]Coa!$B$4:$C$9231,2,FALSE)</f>
        <v>PENDAPATAN ATAS PENJUALAN - DISAIN&amp;FAB ALAT SURFAKTAN</v>
      </c>
      <c r="E2352" s="573"/>
      <c r="F2352" s="573">
        <f>SUMIF('BKAS IDR'!$E$10:$E$44,$C2352,'BKAS IDR'!$M$10:$M$44)</f>
        <v>0</v>
      </c>
    </row>
    <row r="2353" spans="3:6" ht="15" customHeight="1">
      <c r="C2353" s="53" t="str">
        <f>[1]Coa!B2353</f>
        <v>4101.0002.0131018</v>
      </c>
      <c r="D2353" s="1" t="str">
        <f>VLOOKUP(C2353,[1]Coa!$B$4:$C$9231,2,FALSE)</f>
        <v>PENDAPATAN ATAS PENJUALAN - JASA KONST TANGKI PEMISAH</v>
      </c>
      <c r="E2353" s="573"/>
      <c r="F2353" s="573">
        <f>SUMIF('BKAS IDR'!$E$10:$E$44,$C2353,'BKAS IDR'!$M$10:$M$44)</f>
        <v>0</v>
      </c>
    </row>
    <row r="2354" spans="3:6" ht="15" customHeight="1">
      <c r="C2354" s="53" t="str">
        <f>[1]Coa!B2354</f>
        <v>4101.0002.0131104</v>
      </c>
      <c r="D2354" s="1" t="str">
        <f>VLOOKUP(C2354,[1]Coa!$B$4:$C$9231,2,FALSE)</f>
        <v>PENDAPATAN ATAS PENJUALAN - RIGLESS SERVICE</v>
      </c>
      <c r="E2354" s="573"/>
      <c r="F2354" s="573">
        <f>SUMIF('BKAS IDR'!$E$10:$E$44,$C2354,'BKAS IDR'!$M$10:$M$44)</f>
        <v>0</v>
      </c>
    </row>
    <row r="2355" spans="3:6" ht="15" customHeight="1">
      <c r="C2355" s="53" t="str">
        <f>[1]Coa!B2355</f>
        <v>4101.0002.0131113</v>
      </c>
      <c r="D2355" s="1" t="str">
        <f>VLOOKUP(C2355,[1]Coa!$B$4:$C$9231,2,FALSE)</f>
        <v>PENDAPATAN ATAS PENJUALAN - EPC U/ FASILITAS TANKI DI</v>
      </c>
      <c r="E2355" s="573"/>
      <c r="F2355" s="573">
        <f>SUMIF('BKAS IDR'!$E$10:$E$44,$C2355,'BKAS IDR'!$M$10:$M$44)</f>
        <v>0</v>
      </c>
    </row>
    <row r="2356" spans="3:6" ht="15" customHeight="1">
      <c r="C2356" s="53" t="str">
        <f>[1]Coa!B2356</f>
        <v>4101.0002.0131119</v>
      </c>
      <c r="D2356" s="1" t="str">
        <f>VLOOKUP(C2356,[1]Coa!$B$4:$C$9231,2,FALSE)</f>
        <v>PENDAPATAN ATAS PENJUALAN - EPF OF STORAGE FOR RANTAU</v>
      </c>
      <c r="E2356" s="573"/>
      <c r="F2356" s="573">
        <f>SUMIF('BKAS IDR'!$E$10:$E$44,$C2356,'BKAS IDR'!$M$10:$M$44)</f>
        <v>0</v>
      </c>
    </row>
    <row r="2357" spans="3:6" ht="15" customHeight="1">
      <c r="C2357" s="53" t="str">
        <f>[1]Coa!B2357</f>
        <v>4101.0002.0131127</v>
      </c>
      <c r="D2357" s="1" t="str">
        <f>VLOOKUP(C2357,[1]Coa!$B$4:$C$9231,2,FALSE)</f>
        <v>PENDAPATAN ATAS PENJUALAN - RIGLESS SERVICE</v>
      </c>
      <c r="E2357" s="573"/>
      <c r="F2357" s="573">
        <f>SUMIF('BKAS IDR'!$E$10:$E$44,$C2357,'BKAS IDR'!$M$10:$M$44)</f>
        <v>0</v>
      </c>
    </row>
    <row r="2358" spans="3:6" ht="15" customHeight="1">
      <c r="C2358" s="53" t="str">
        <f>[1]Coa!B2358</f>
        <v>4101.0002.0131150</v>
      </c>
      <c r="D2358" s="1" t="str">
        <f>VLOOKUP(C2358,[1]Coa!$B$4:$C$9231,2,FALSE)</f>
        <v>PENDAPATAN ATAS PENJUALAN - WASH TANK REPAIR</v>
      </c>
      <c r="E2358" s="573"/>
      <c r="F2358" s="573">
        <f>SUMIF('BKAS IDR'!$E$10:$E$44,$C2358,'BKAS IDR'!$M$10:$M$44)</f>
        <v>0</v>
      </c>
    </row>
    <row r="2359" spans="3:6" ht="15" customHeight="1">
      <c r="C2359" s="53" t="str">
        <f>[1]Coa!B2359</f>
        <v>4101.0002.01312003</v>
      </c>
      <c r="D2359" s="1" t="str">
        <f>VLOOKUP(C2359,[1]Coa!$B$4:$C$9231,2,FALSE)</f>
        <v>PENDAPATAN ATAS PENJUALAN - RIGLESS SERVICES</v>
      </c>
      <c r="E2359" s="573"/>
      <c r="F2359" s="573">
        <f>SUMIF('BKAS IDR'!$E$10:$E$44,$C2359,'BKAS IDR'!$M$10:$M$44)</f>
        <v>0</v>
      </c>
    </row>
    <row r="2360" spans="3:6" ht="15" customHeight="1">
      <c r="C2360" s="53" t="str">
        <f>[1]Coa!B2360</f>
        <v>4101.0002.01312031</v>
      </c>
      <c r="D2360" s="1" t="str">
        <f>VLOOKUP(C2360,[1]Coa!$B$4:$C$9231,2,FALSE)</f>
        <v>PENDAPATAN ATAS PENJUALAN - PLUG BACK WITH SLICKLINE</v>
      </c>
      <c r="E2360" s="573"/>
      <c r="F2360" s="573">
        <f>SUMIF('BKAS IDR'!$E$10:$E$44,$C2360,'BKAS IDR'!$M$10:$M$44)</f>
        <v>0</v>
      </c>
    </row>
    <row r="2361" spans="3:6" ht="15" customHeight="1">
      <c r="C2361" s="53" t="str">
        <f>[1]Coa!B2361</f>
        <v>4101.0002.01312049</v>
      </c>
      <c r="D2361" s="1" t="str">
        <f>VLOOKUP(C2361,[1]Coa!$B$4:$C$9231,2,FALSE)</f>
        <v>PENDAPATAN ATAS PENJUALAN - HRSG #2 &amp; #5</v>
      </c>
      <c r="E2361" s="573"/>
      <c r="F2361" s="573">
        <f>SUMIF('BKAS IDR'!$E$10:$E$44,$C2361,'BKAS IDR'!$M$10:$M$44)</f>
        <v>0</v>
      </c>
    </row>
    <row r="2362" spans="3:6" ht="15" customHeight="1">
      <c r="C2362" s="53" t="str">
        <f>[1]Coa!B2362</f>
        <v>4101.0002.01312058</v>
      </c>
      <c r="D2362" s="1" t="str">
        <f>VLOOKUP(C2362,[1]Coa!$B$4:$C$9231,2,FALSE)</f>
        <v>PENDAPATAN ATAS PENJUALAN - FOAMING SERVICES</v>
      </c>
      <c r="E2362" s="573"/>
      <c r="F2362" s="573">
        <f>SUMIF('BKAS IDR'!$E$10:$E$44,$C2362,'BKAS IDR'!$M$10:$M$44)</f>
        <v>0</v>
      </c>
    </row>
    <row r="2363" spans="3:6" ht="15" customHeight="1">
      <c r="C2363" s="53" t="str">
        <f>[1]Coa!B2363</f>
        <v>4101.0002.0150909</v>
      </c>
      <c r="D2363" s="1" t="str">
        <f>VLOOKUP(C2363,[1]Coa!$B$4:$C$9231,2,FALSE)</f>
        <v>PENDAPATAN ATAS PENJUALAN - PIPE CONNECTION</v>
      </c>
      <c r="E2363" s="573"/>
      <c r="F2363" s="573">
        <f>SUMIF('BKAS IDR'!$E$10:$E$44,$C2363,'BKAS IDR'!$M$10:$M$44)</f>
        <v>0</v>
      </c>
    </row>
    <row r="2364" spans="3:6" ht="15" customHeight="1">
      <c r="C2364" s="53" t="str">
        <f>[1]Coa!B2364</f>
        <v>4101.0002.0150916</v>
      </c>
      <c r="D2364" s="1" t="str">
        <f>VLOOKUP(C2364,[1]Coa!$B$4:$C$9231,2,FALSE)</f>
        <v>PENDAPATAN ATAS PENJUALAN - SUBSEA CABLE</v>
      </c>
      <c r="E2364" s="573"/>
      <c r="F2364" s="573">
        <f>SUMIF('BKAS IDR'!$E$10:$E$44,$C2364,'BKAS IDR'!$M$10:$M$44)</f>
        <v>0</v>
      </c>
    </row>
    <row r="2365" spans="3:6" ht="15" customHeight="1">
      <c r="C2365" s="53" t="str">
        <f>[1]Coa!B2365</f>
        <v>4101.0002.0151128</v>
      </c>
      <c r="D2365" s="1" t="str">
        <f>VLOOKUP(C2365,[1]Coa!$B$4:$C$9231,2,FALSE)</f>
        <v>PENDAPATAN ATAS PENJUALAN - PROJECT BAWAL PIPELINE</v>
      </c>
      <c r="E2365" s="573"/>
      <c r="F2365" s="573">
        <f>SUMIF('BKAS IDR'!$E$10:$E$44,$C2365,'BKAS IDR'!$M$10:$M$44)</f>
        <v>0</v>
      </c>
    </row>
    <row r="2366" spans="3:6" ht="15" customHeight="1">
      <c r="C2366" s="53" t="str">
        <f>[1]Coa!B2366</f>
        <v>4101.0002.01512021</v>
      </c>
      <c r="D2366" s="1" t="str">
        <f>VLOOKUP(C2366,[1]Coa!$B$4:$C$9231,2,FALSE)</f>
        <v>PENDAPATAN ATAS PENJUALAN - TUBE BUNDLE CONDENSATE CO</v>
      </c>
      <c r="E2366" s="573"/>
      <c r="F2366" s="573">
        <f>SUMIF('BKAS IDR'!$E$10:$E$44,$C2366,'BKAS IDR'!$M$10:$M$44)</f>
        <v>0</v>
      </c>
    </row>
    <row r="2367" spans="3:6" ht="15" customHeight="1">
      <c r="C2367" s="53" t="str">
        <f>[1]Coa!B2367</f>
        <v>4101.0002.01512027</v>
      </c>
      <c r="D2367" s="1" t="str">
        <f>VLOOKUP(C2367,[1]Coa!$B$4:$C$9231,2,FALSE)</f>
        <v>PENDAPATAN ATAS PENJUALAN - FUEL GAS SCRUBBER AND HEA</v>
      </c>
      <c r="E2367" s="573"/>
      <c r="F2367" s="573">
        <f>SUMIF('BKAS IDR'!$E$10:$E$44,$C2367,'BKAS IDR'!$M$10:$M$44)</f>
        <v>0</v>
      </c>
    </row>
    <row r="2368" spans="3:6" ht="15" customHeight="1">
      <c r="C2368" s="53" t="str">
        <f>[1]Coa!B2368</f>
        <v>4101.0002.01512043</v>
      </c>
      <c r="D2368" s="1" t="str">
        <f>VLOOKUP(C2368,[1]Coa!$B$4:$C$9231,2,FALSE)</f>
        <v>PENDAPATAN ATAS PENJUALAN - EHMR WATER PROJECT, EPCI</v>
      </c>
      <c r="E2368" s="573"/>
      <c r="F2368" s="573">
        <f>SUMIF('BKAS IDR'!$E$10:$E$44,$C2368,'BKAS IDR'!$M$10:$M$44)</f>
        <v>0</v>
      </c>
    </row>
    <row r="2369" spans="3:6" ht="15" customHeight="1">
      <c r="C2369" s="53" t="str">
        <f>[1]Coa!B2369</f>
        <v>4101.0002.01512062</v>
      </c>
      <c r="D2369" s="1" t="str">
        <f>VLOOKUP(C2369,[1]Coa!$B$4:$C$9231,2,FALSE)</f>
        <v>PENDAPATAN ATAS PENJUALAN - EPCI TEMBANG 8 TO BAWAL P</v>
      </c>
      <c r="E2369" s="573"/>
      <c r="F2369" s="573">
        <f>SUMIF('BKAS IDR'!$E$10:$E$44,$C2369,'BKAS IDR'!$M$10:$M$44)</f>
        <v>0</v>
      </c>
    </row>
    <row r="2370" spans="3:6" ht="15" customHeight="1">
      <c r="C2370" s="53" t="str">
        <f>[1]Coa!B2370</f>
        <v>4101.0002.0191139</v>
      </c>
      <c r="D2370" s="1" t="str">
        <f>VLOOKUP(C2370,[1]Coa!$B$4:$C$9231,2,FALSE)</f>
        <v>PENDAPATAN ATAS PENJUALAN - Maintenance of Expansion</v>
      </c>
      <c r="E2370" s="573"/>
      <c r="F2370" s="573">
        <f>SUMIF('BKAS IDR'!$E$10:$E$44,$C2370,'BKAS IDR'!$M$10:$M$44)</f>
        <v>0</v>
      </c>
    </row>
    <row r="2371" spans="3:6" ht="15" customHeight="1">
      <c r="C2371" s="53" t="str">
        <f>[1]Coa!B2371</f>
        <v>4101.0002.0241007</v>
      </c>
      <c r="D2371" s="1" t="str">
        <f>VLOOKUP(C2371,[1]Coa!$B$4:$C$9231,2,FALSE)</f>
        <v>PENDAPATAN ATAS PENJUALAN - REP&amp;TEST (336-I;1000m3)</v>
      </c>
      <c r="E2371" s="573"/>
      <c r="F2371" s="573">
        <f>SUMIF('BKAS IDR'!$E$10:$E$44,$C2371,'BKAS IDR'!$M$10:$M$44)</f>
        <v>0</v>
      </c>
    </row>
    <row r="2372" spans="3:6" ht="15" customHeight="1">
      <c r="C2372" s="53" t="str">
        <f>[1]Coa!B2372</f>
        <v>4101.0002.02412022</v>
      </c>
      <c r="D2372" s="1" t="str">
        <f>VLOOKUP(C2372,[1]Coa!$B$4:$C$9231,2,FALSE)</f>
        <v>PENDAPATAN ATAS PENJUALAN - REPAIR F/WELDING TANK</v>
      </c>
      <c r="E2372" s="573"/>
      <c r="F2372" s="573">
        <f>SUMIF('BKAS IDR'!$E$10:$E$44,$C2372,'BKAS IDR'!$M$10:$M$44)</f>
        <v>0</v>
      </c>
    </row>
    <row r="2373" spans="3:6" ht="15" customHeight="1">
      <c r="C2373" s="53" t="str">
        <f>[1]Coa!B2373</f>
        <v>4101.0002.02412035</v>
      </c>
      <c r="D2373" s="1" t="str">
        <f>VLOOKUP(C2373,[1]Coa!$B$4:$C$9231,2,FALSE)</f>
        <v>PENDAPATAN ATAS PENJUALAN - REPAIR OF TANK 100 CUFT P</v>
      </c>
      <c r="E2373" s="573"/>
      <c r="F2373" s="573">
        <f>SUMIF('BKAS IDR'!$E$10:$E$44,$C2373,'BKAS IDR'!$M$10:$M$44)</f>
        <v>0</v>
      </c>
    </row>
    <row r="2374" spans="3:6" ht="15" customHeight="1">
      <c r="C2374" s="53" t="str">
        <f>[1]Coa!B2374</f>
        <v>4101.0002.0260847</v>
      </c>
      <c r="D2374" s="1" t="str">
        <f>VLOOKUP(C2374,[1]Coa!$B$4:$C$9231,2,FALSE)</f>
        <v>PENDAPATAN ATAS PENJUALAN - INSTALLATION OF 2X315 MW</v>
      </c>
      <c r="E2374" s="573"/>
      <c r="F2374" s="573">
        <f>SUMIF('BKAS IDR'!$E$10:$E$44,$C2374,'BKAS IDR'!$M$10:$M$44)</f>
        <v>0</v>
      </c>
    </row>
    <row r="2375" spans="3:6" ht="15" customHeight="1">
      <c r="C2375" s="53" t="str">
        <f>[1]Coa!B2375</f>
        <v>4101.0002.0261198</v>
      </c>
      <c r="D2375" s="1" t="str">
        <f>VLOOKUP(C2375,[1]Coa!$B$4:$C$9231,2,FALSE)</f>
        <v>PENDAPATAN ATAS PENJUALAN - MAINTENANCE HUBEI</v>
      </c>
      <c r="E2375" s="573"/>
      <c r="F2375" s="573">
        <f>SUMIF('BKAS IDR'!$E$10:$E$44,$C2375,'BKAS IDR'!$M$10:$M$44)</f>
        <v>0</v>
      </c>
    </row>
    <row r="2376" spans="3:6" ht="15" customHeight="1">
      <c r="C2376" s="53" t="str">
        <f>[1]Coa!B2376</f>
        <v>4101.0002.0280913</v>
      </c>
      <c r="D2376" s="1" t="str">
        <f>VLOOKUP(C2376,[1]Coa!$B$4:$C$9231,2,FALSE)</f>
        <v>PENDAPATAN ATAS PENJUALAN - FAB SAND BLAST&amp;PRIM COAT</v>
      </c>
      <c r="E2376" s="573"/>
      <c r="F2376" s="573">
        <f>SUMIF('BKAS IDR'!$E$10:$E$44,$C2376,'BKAS IDR'!$M$10:$M$44)</f>
        <v>0</v>
      </c>
    </row>
    <row r="2377" spans="3:6" ht="15" customHeight="1">
      <c r="C2377" s="53" t="str">
        <f>[1]Coa!B2377</f>
        <v>4101.0002.0280915</v>
      </c>
      <c r="D2377" s="1" t="str">
        <f>VLOOKUP(C2377,[1]Coa!$B$4:$C$9231,2,FALSE)</f>
        <v>PENDAPATAN ATAS PENJUALAN - MB#13; RECONDITION WORK</v>
      </c>
      <c r="E2377" s="573"/>
      <c r="F2377" s="573">
        <f>SUMIF('BKAS IDR'!$E$10:$E$44,$C2377,'BKAS IDR'!$M$10:$M$44)</f>
        <v>0</v>
      </c>
    </row>
    <row r="2378" spans="3:6" ht="15" customHeight="1">
      <c r="C2378" s="53" t="str">
        <f>[1]Coa!B2378</f>
        <v>4101.0002.0280919</v>
      </c>
      <c r="D2378" s="1" t="str">
        <f>VLOOKUP(C2378,[1]Coa!$B$4:$C$9231,2,FALSE)</f>
        <v>PENDAPATAN ATAS PENJUALAN - RB#13; ANCHOR BOLT INST</v>
      </c>
      <c r="E2378" s="573"/>
      <c r="F2378" s="573">
        <f>SUMIF('BKAS IDR'!$E$10:$E$44,$C2378,'BKAS IDR'!$M$10:$M$44)</f>
        <v>0</v>
      </c>
    </row>
    <row r="2379" spans="3:6" ht="15" customHeight="1">
      <c r="C2379" s="53" t="str">
        <f>[1]Coa!B2379</f>
        <v>4101.0002.0280921</v>
      </c>
      <c r="D2379" s="1" t="str">
        <f>VLOOKUP(C2379,[1]Coa!$B$4:$C$9231,2,FALSE)</f>
        <v>PENDAPATAN ATAS PENJUALAN - RB#13; INST MECHANICAL</v>
      </c>
      <c r="E2379" s="573"/>
      <c r="F2379" s="573">
        <f>SUMIF('BKAS IDR'!$E$10:$E$44,$C2379,'BKAS IDR'!$M$10:$M$44)</f>
        <v>0</v>
      </c>
    </row>
    <row r="2380" spans="3:6" ht="15" customHeight="1">
      <c r="C2380" s="53" t="str">
        <f>[1]Coa!B2380</f>
        <v>4101.0002.0280926</v>
      </c>
      <c r="D2380" s="1" t="str">
        <f>VLOOKUP(C2380,[1]Coa!$B$4:$C$9231,2,FALSE)</f>
        <v>PENDAPATAN ATAS PENJUALAN - RB#13; PIPE EXT /MP &amp; LP</v>
      </c>
      <c r="E2380" s="573"/>
      <c r="F2380" s="573">
        <f>SUMIF('BKAS IDR'!$E$10:$E$44,$C2380,'BKAS IDR'!$M$10:$M$44)</f>
        <v>0</v>
      </c>
    </row>
    <row r="2381" spans="3:6" ht="15" customHeight="1">
      <c r="C2381" s="53" t="str">
        <f>[1]Coa!B2381</f>
        <v>4101.0002.0280927</v>
      </c>
      <c r="D2381" s="1" t="str">
        <f>VLOOKUP(C2381,[1]Coa!$B$4:$C$9231,2,FALSE)</f>
        <v>PENDAPATAN ATAS PENJUALAN - PM#9;MP BIN TEMP CONTROL</v>
      </c>
      <c r="E2381" s="573"/>
      <c r="F2381" s="573">
        <f>SUMIF('BKAS IDR'!$E$10:$E$44,$C2381,'BKAS IDR'!$M$10:$M$44)</f>
        <v>0</v>
      </c>
    </row>
    <row r="2382" spans="3:6" ht="15" customHeight="1">
      <c r="C2382" s="53" t="str">
        <f>[1]Coa!B2382</f>
        <v>4101.0002.0280930</v>
      </c>
      <c r="D2382" s="1" t="str">
        <f>VLOOKUP(C2382,[1]Coa!$B$4:$C$9231,2,FALSE)</f>
        <v>PENDAPATAN ATAS PENJUALAN - MB#15;MAIN STEAM LINE MOD</v>
      </c>
      <c r="E2382" s="573"/>
      <c r="F2382" s="573">
        <f>SUMIF('BKAS IDR'!$E$10:$E$44,$C2382,'BKAS IDR'!$M$10:$M$44)</f>
        <v>0</v>
      </c>
    </row>
    <row r="2383" spans="3:6" ht="15" customHeight="1">
      <c r="C2383" s="53" t="str">
        <f>[1]Coa!B2383</f>
        <v>4101.0002.0281005</v>
      </c>
      <c r="D2383" s="1" t="str">
        <f>VLOOKUP(C2383,[1]Coa!$B$4:$C$9231,2,FALSE)</f>
        <v>PENDAPATAN ATAS PENJUALAN - PM#9; UPGRADE TIE IN</v>
      </c>
      <c r="E2383" s="573"/>
      <c r="F2383" s="573">
        <f>SUMIF('BKAS IDR'!$E$10:$E$44,$C2383,'BKAS IDR'!$M$10:$M$44)</f>
        <v>0</v>
      </c>
    </row>
    <row r="2384" spans="3:6" ht="15" customHeight="1">
      <c r="C2384" s="53" t="str">
        <f>[1]Coa!B2384</f>
        <v>4101.0002.0281006</v>
      </c>
      <c r="D2384" s="1" t="str">
        <f>VLOOKUP(C2384,[1]Coa!$B$4:$C$9231,2,FALSE)</f>
        <v>PENDAPATAN ATAS PENJUALAN - MANPOWER SUPPLY SHUTDOWN</v>
      </c>
      <c r="E2384" s="573"/>
      <c r="F2384" s="573">
        <f>SUMIF('BKAS IDR'!$E$10:$E$44,$C2384,'BKAS IDR'!$M$10:$M$44)</f>
        <v>0</v>
      </c>
    </row>
    <row r="2385" spans="3:6" ht="15" customHeight="1">
      <c r="C2385" s="53" t="str">
        <f>[1]Coa!B2385</f>
        <v>4101.0002.0281011</v>
      </c>
      <c r="D2385" s="1" t="str">
        <f>VLOOKUP(C2385,[1]Coa!$B$4:$C$9231,2,FALSE)</f>
        <v>PENDAPATAN ATAS PENJUALAN - WP-9;FAB CRUSHER COMPLETE</v>
      </c>
      <c r="E2385" s="573"/>
      <c r="F2385" s="573">
        <f>SUMIF('BKAS IDR'!$E$10:$E$44,$C2385,'BKAS IDR'!$M$10:$M$44)</f>
        <v>0</v>
      </c>
    </row>
    <row r="2386" spans="3:6" ht="15" customHeight="1">
      <c r="C2386" s="53" t="str">
        <f>[1]Coa!B2386</f>
        <v>4101.0002.0281013</v>
      </c>
      <c r="D2386" s="1" t="str">
        <f>VLOOKUP(C2386,[1]Coa!$B$4:$C$9231,2,FALSE)</f>
        <v>PENDAPATAN ATAS PENJUALAN - MB#24;SURF METAL TREATMEN</v>
      </c>
      <c r="E2386" s="573"/>
      <c r="F2386" s="573">
        <f>SUMIF('BKAS IDR'!$E$10:$E$44,$C2386,'BKAS IDR'!$M$10:$M$44)</f>
        <v>0</v>
      </c>
    </row>
    <row r="2387" spans="3:6" ht="15" customHeight="1">
      <c r="C2387" s="53" t="str">
        <f>[1]Coa!B2387</f>
        <v>4101.0002.0281015</v>
      </c>
      <c r="D2387" s="1" t="str">
        <f>VLOOKUP(C2387,[1]Coa!$B$4:$C$9231,2,FALSE)</f>
        <v>PENDAPATAN ATAS PENJUALAN - WP-8;FAB CRUSHER 2SETS</v>
      </c>
      <c r="E2387" s="573"/>
      <c r="F2387" s="573">
        <f>SUMIF('BKAS IDR'!$E$10:$E$44,$C2387,'BKAS IDR'!$M$10:$M$44)</f>
        <v>0</v>
      </c>
    </row>
    <row r="2388" spans="3:6" ht="15" customHeight="1">
      <c r="C2388" s="53" t="str">
        <f>[1]Coa!B2388</f>
        <v>4101.0002.0281020</v>
      </c>
      <c r="D2388" s="1" t="str">
        <f>VLOOKUP(C2388,[1]Coa!$B$4:$C$9231,2,FALSE)</f>
        <v>PENDAPATAN ATAS PENJUALAN - TPM;ADD BYPASS FILTER GAS</v>
      </c>
      <c r="E2388" s="573"/>
      <c r="F2388" s="573">
        <f>SUMIF('BKAS IDR'!$E$10:$E$44,$C2388,'BKAS IDR'!$M$10:$M$44)</f>
        <v>0</v>
      </c>
    </row>
    <row r="2389" spans="3:6" ht="15" customHeight="1">
      <c r="C2389" s="53" t="str">
        <f>[1]Coa!B2389</f>
        <v>4101.0002.0281034</v>
      </c>
      <c r="D2389" s="1" t="str">
        <f>VLOOKUP(C2389,[1]Coa!$B$4:$C$9231,2,FALSE)</f>
        <v>PENDAPATAN ATAS PENJUALAN - WP-8, DRUM BARKER 2 LINES</v>
      </c>
      <c r="E2389" s="573"/>
      <c r="F2389" s="573">
        <f>SUMIF('BKAS IDR'!$E$10:$E$44,$C2389,'BKAS IDR'!$M$10:$M$44)</f>
        <v>0</v>
      </c>
    </row>
    <row r="2390" spans="3:6" ht="15" customHeight="1">
      <c r="C2390" s="53" t="str">
        <f>[1]Coa!B2390</f>
        <v>4101.0002.0281103</v>
      </c>
      <c r="D2390" s="1" t="str">
        <f>VLOOKUP(C2390,[1]Coa!$B$4:$C$9231,2,FALSE)</f>
        <v>PENDAPATAN ATAS PENJUALAN - TUBE PF-1C VE#1(SHUTDOWN)</v>
      </c>
      <c r="E2390" s="573"/>
      <c r="F2390" s="573">
        <f>SUMIF('BKAS IDR'!$E$10:$E$44,$C2390,'BKAS IDR'!$M$10:$M$44)</f>
        <v>0</v>
      </c>
    </row>
    <row r="2391" spans="3:6" ht="15" customHeight="1">
      <c r="C2391" s="53" t="str">
        <f>[1]Coa!B2391</f>
        <v>4101.0002.0281110</v>
      </c>
      <c r="D2391" s="1" t="str">
        <f>VLOOKUP(C2391,[1]Coa!$B$4:$C$9231,2,FALSE)</f>
        <v>PENDAPATAN ATAS PENJUALAN - VE#11, FABRICATION HBL TA</v>
      </c>
      <c r="E2391" s="573"/>
      <c r="F2391" s="573">
        <f>SUMIF('BKAS IDR'!$E$10:$E$44,$C2391,'BKAS IDR'!$M$10:$M$44)</f>
        <v>0</v>
      </c>
    </row>
    <row r="2392" spans="3:6" ht="15" customHeight="1">
      <c r="C2392" s="53" t="str">
        <f>[1]Coa!B2392</f>
        <v>4101.0002.0281116</v>
      </c>
      <c r="D2392" s="1" t="str">
        <f>VLOOKUP(C2392,[1]Coa!$B$4:$C$9231,2,FALSE)</f>
        <v>PENDAPATAN ATAS PENJUALAN - IKPP</v>
      </c>
      <c r="E2392" s="573"/>
      <c r="F2392" s="573">
        <f>SUMIF('BKAS IDR'!$E$10:$E$44,$C2392,'BKAS IDR'!$M$10:$M$44)</f>
        <v>0</v>
      </c>
    </row>
    <row r="2393" spans="3:6" ht="15" customHeight="1">
      <c r="C2393" s="53" t="str">
        <f>[1]Coa!B2393</f>
        <v>4101.0002.0281130</v>
      </c>
      <c r="D2393" s="1" t="str">
        <f>VLOOKUP(C2393,[1]Coa!$B$4:$C$9231,2,FALSE)</f>
        <v>PENDAPATAN ATAS PENJUALAN - TG 23 PENYAMBUNGAN PIPA</v>
      </c>
      <c r="E2393" s="573"/>
      <c r="F2393" s="573">
        <f>SUMIF('BKAS IDR'!$E$10:$E$44,$C2393,'BKAS IDR'!$M$10:$M$44)</f>
        <v>0</v>
      </c>
    </row>
    <row r="2394" spans="3:6" ht="15" customHeight="1">
      <c r="C2394" s="53" t="str">
        <f>[1]Coa!B2394</f>
        <v>4101.0002.0281131</v>
      </c>
      <c r="D2394" s="1" t="str">
        <f>VLOOKUP(C2394,[1]Coa!$B$4:$C$9231,2,FALSE)</f>
        <v>PENDAPATAN ATAS PENJUALAN - MC-10 Connect Pipe</v>
      </c>
      <c r="E2394" s="573"/>
      <c r="F2394" s="573">
        <f>SUMIF('BKAS IDR'!$E$10:$E$44,$C2394,'BKAS IDR'!$M$10:$M$44)</f>
        <v>0</v>
      </c>
    </row>
    <row r="2395" spans="3:6" ht="15" customHeight="1">
      <c r="C2395" s="53" t="str">
        <f>[1]Coa!B2395</f>
        <v>4101.0002.0281132</v>
      </c>
      <c r="D2395" s="1" t="str">
        <f>VLOOKUP(C2395,[1]Coa!$B$4:$C$9231,2,FALSE)</f>
        <v>PENDAPATAN ATAS PENJUALAN - Replacement of pipe 8"</v>
      </c>
      <c r="E2395" s="573"/>
      <c r="F2395" s="573">
        <f>SUMIF('BKAS IDR'!$E$10:$E$44,$C2395,'BKAS IDR'!$M$10:$M$44)</f>
        <v>0</v>
      </c>
    </row>
    <row r="2396" spans="3:6" ht="15" customHeight="1">
      <c r="C2396" s="53" t="str">
        <f>[1]Coa!B2396</f>
        <v>4101.0002.0281133</v>
      </c>
      <c r="D2396" s="1" t="str">
        <f>VLOOKUP(C2396,[1]Coa!$B$4:$C$9231,2,FALSE)</f>
        <v>PENDAPATAN ATAS PENJUALAN - MC-2 Annual Shutdown 2011</v>
      </c>
      <c r="E2396" s="573"/>
      <c r="F2396" s="573">
        <f>SUMIF('BKAS IDR'!$E$10:$E$44,$C2396,'BKAS IDR'!$M$10:$M$44)</f>
        <v>0</v>
      </c>
    </row>
    <row r="2397" spans="3:6" ht="15" customHeight="1">
      <c r="C2397" s="53" t="str">
        <f>[1]Coa!B2397</f>
        <v>4101.0002.0281134</v>
      </c>
      <c r="D2397" s="1" t="str">
        <f>VLOOKUP(C2397,[1]Coa!$B$4:$C$9231,2,FALSE)</f>
        <v>PENDAPATAN ATAS PENJUALAN - Repair Heater, Cooler</v>
      </c>
      <c r="E2397" s="573"/>
      <c r="F2397" s="573">
        <f>SUMIF('BKAS IDR'!$E$10:$E$44,$C2397,'BKAS IDR'!$M$10:$M$44)</f>
        <v>0</v>
      </c>
    </row>
    <row r="2398" spans="3:6" ht="15" customHeight="1">
      <c r="C2398" s="53" t="str">
        <f>[1]Coa!B2398</f>
        <v>4101.0002.0281135</v>
      </c>
      <c r="D2398" s="1" t="str">
        <f>VLOOKUP(C2398,[1]Coa!$B$4:$C$9231,2,FALSE)</f>
        <v>PENDAPATAN ATAS PENJUALAN - CA-8 Replace C12 Pipe 16"</v>
      </c>
      <c r="E2398" s="573"/>
      <c r="F2398" s="573">
        <f>SUMIF('BKAS IDR'!$E$10:$E$44,$C2398,'BKAS IDR'!$M$10:$M$44)</f>
        <v>0</v>
      </c>
    </row>
    <row r="2399" spans="3:6" ht="15" customHeight="1">
      <c r="C2399" s="53" t="str">
        <f>[1]Coa!B2399</f>
        <v>4101.0002.0281136</v>
      </c>
      <c r="D2399" s="1" t="str">
        <f>VLOOKUP(C2399,[1]Coa!$B$4:$C$9231,2,FALSE)</f>
        <v>PENDAPATAN ATAS PENJUALAN - Supply Manpower</v>
      </c>
      <c r="E2399" s="573"/>
      <c r="F2399" s="573">
        <f>SUMIF('BKAS IDR'!$E$10:$E$44,$C2399,'BKAS IDR'!$M$10:$M$44)</f>
        <v>0</v>
      </c>
    </row>
    <row r="2400" spans="3:6" ht="15" customHeight="1">
      <c r="C2400" s="53" t="str">
        <f>[1]Coa!B2400</f>
        <v>4101.0002.0281140</v>
      </c>
      <c r="D2400" s="1" t="str">
        <f>VLOOKUP(C2400,[1]Coa!$B$4:$C$9231,2,FALSE)</f>
        <v>PENDAPATAN ATAS PENJUALAN - Corrective Maintenance, P</v>
      </c>
      <c r="E2400" s="573"/>
      <c r="F2400" s="573">
        <f>SUMIF('BKAS IDR'!$E$10:$E$44,$C2400,'BKAS IDR'!$M$10:$M$44)</f>
        <v>0</v>
      </c>
    </row>
    <row r="2401" spans="3:6" ht="15" customHeight="1">
      <c r="C2401" s="53" t="str">
        <f>[1]Coa!B2401</f>
        <v>4101.0002.0281141</v>
      </c>
      <c r="D2401" s="1" t="str">
        <f>VLOOKUP(C2401,[1]Coa!$B$4:$C$9231,2,FALSE)</f>
        <v>PENDAPATAN ATAS PENJUALAN - PM-9 Annual Shutdown 2011</v>
      </c>
      <c r="E2401" s="573"/>
      <c r="F2401" s="573">
        <f>SUMIF('BKAS IDR'!$E$10:$E$44,$C2401,'BKAS IDR'!$M$10:$M$44)</f>
        <v>0</v>
      </c>
    </row>
    <row r="2402" spans="3:6" ht="15" customHeight="1">
      <c r="C2402" s="53" t="str">
        <f>[1]Coa!B2402</f>
        <v>4101.0002.0281144</v>
      </c>
      <c r="D2402" s="1" t="str">
        <f>VLOOKUP(C2402,[1]Coa!$B$4:$C$9231,2,FALSE)</f>
        <v>PENDAPATAN ATAS PENJUALAN - RB# 6 Project; Supply Man</v>
      </c>
      <c r="E2402" s="573"/>
      <c r="F2402" s="573">
        <f>SUMIF('BKAS IDR'!$E$10:$E$44,$C2402,'BKAS IDR'!$M$10:$M$44)</f>
        <v>0</v>
      </c>
    </row>
    <row r="2403" spans="3:6" ht="15" customHeight="1">
      <c r="C2403" s="53" t="str">
        <f>[1]Coa!B2403</f>
        <v>4101.0002.0281145</v>
      </c>
      <c r="D2403" s="1" t="str">
        <f>VLOOKUP(C2403,[1]Coa!$B$4:$C$9231,2,FALSE)</f>
        <v>PENDAPATAN ATAS PENJUALAN - WPMT PROJ SUPPLY MANPOWER</v>
      </c>
      <c r="E2403" s="573"/>
      <c r="F2403" s="573">
        <f>SUMIF('BKAS IDR'!$E$10:$E$44,$C2403,'BKAS IDR'!$M$10:$M$44)</f>
        <v>0</v>
      </c>
    </row>
    <row r="2404" spans="3:6" ht="15" customHeight="1">
      <c r="C2404" s="53" t="str">
        <f>[1]Coa!B2404</f>
        <v>4101.0002.0281148</v>
      </c>
      <c r="D2404" s="1" t="str">
        <f>VLOOKUP(C2404,[1]Coa!$B$4:$C$9231,2,FALSE)</f>
        <v>PENDAPATAN ATAS PENJUALAN - RECONDITION VACUUM EVAPOR</v>
      </c>
      <c r="E2404" s="573"/>
      <c r="F2404" s="573">
        <f>SUMIF('BKAS IDR'!$E$10:$E$44,$C2404,'BKAS IDR'!$M$10:$M$44)</f>
        <v>0</v>
      </c>
    </row>
    <row r="2405" spans="3:6" ht="15" customHeight="1">
      <c r="C2405" s="53" t="str">
        <f>[1]Coa!B2405</f>
        <v>4101.0002.0281149</v>
      </c>
      <c r="D2405" s="1" t="str">
        <f>VLOOKUP(C2405,[1]Coa!$B$4:$C$9231,2,FALSE)</f>
        <v>PENDAPATAN ATAS PENJUALAN - RC-11 ADD LINE GAS FILTER</v>
      </c>
      <c r="E2405" s="573"/>
      <c r="F2405" s="573">
        <f>SUMIF('BKAS IDR'!$E$10:$E$44,$C2405,'BKAS IDR'!$M$10:$M$44)</f>
        <v>0</v>
      </c>
    </row>
    <row r="2406" spans="3:6" ht="15" customHeight="1">
      <c r="C2406" s="53" t="str">
        <f>[1]Coa!B2406</f>
        <v>4101.0002.0281155</v>
      </c>
      <c r="D2406" s="1" t="str">
        <f>VLOOKUP(C2406,[1]Coa!$B$4:$C$9231,2,FALSE)</f>
        <v>PENDAPATAN ATAS PENJUALAN - WP#8; REPLACEMENT SHUTL B</v>
      </c>
      <c r="E2406" s="573"/>
      <c r="F2406" s="573">
        <f>SUMIF('BKAS IDR'!$E$10:$E$44,$C2406,'BKAS IDR'!$M$10:$M$44)</f>
        <v>0</v>
      </c>
    </row>
    <row r="2407" spans="3:6" ht="15" customHeight="1">
      <c r="C2407" s="53" t="str">
        <f>[1]Coa!B2407</f>
        <v>4101.0002.0281156</v>
      </c>
      <c r="D2407" s="1" t="str">
        <f>VLOOKUP(C2407,[1]Coa!$B$4:$C$9231,2,FALSE)</f>
        <v>PENDAPATAN ATAS PENJUALAN - WP#9; INSTALLATION CHIP S</v>
      </c>
      <c r="E2407" s="573"/>
      <c r="F2407" s="573">
        <f>SUMIF('BKAS IDR'!$E$10:$E$44,$C2407,'BKAS IDR'!$M$10:$M$44)</f>
        <v>0</v>
      </c>
    </row>
    <row r="2408" spans="3:6" ht="15" customHeight="1">
      <c r="C2408" s="53" t="str">
        <f>[1]Coa!B2408</f>
        <v>4101.0002.0281157</v>
      </c>
      <c r="D2408" s="1" t="str">
        <f>VLOOKUP(C2408,[1]Coa!$B$4:$C$9231,2,FALSE)</f>
        <v>PENDAPATAN ATAS PENJUALAN - WP#9; INSTALLATION LOG RE</v>
      </c>
      <c r="E2408" s="573"/>
      <c r="F2408" s="573">
        <f>SUMIF('BKAS IDR'!$E$10:$E$44,$C2408,'BKAS IDR'!$M$10:$M$44)</f>
        <v>0</v>
      </c>
    </row>
    <row r="2409" spans="3:6" ht="15" customHeight="1">
      <c r="C2409" s="53" t="str">
        <f>[1]Coa!B2409</f>
        <v>4101.0002.0281169</v>
      </c>
      <c r="D2409" s="1" t="str">
        <f>VLOOKUP(C2409,[1]Coa!$B$4:$C$9231,2,FALSE)</f>
        <v>PENDAPATAN ATAS PENJUALAN - WP-9 INSTALL DEBARKING DR</v>
      </c>
      <c r="E2409" s="573"/>
      <c r="F2409" s="573">
        <f>SUMIF('BKAS IDR'!$E$10:$E$44,$C2409,'BKAS IDR'!$M$10:$M$44)</f>
        <v>0</v>
      </c>
    </row>
    <row r="2410" spans="3:6" ht="15" customHeight="1">
      <c r="C2410" s="53" t="str">
        <f>[1]Coa!B2410</f>
        <v>4101.0002.0281173</v>
      </c>
      <c r="D2410" s="1" t="str">
        <f>VLOOKUP(C2410,[1]Coa!$B$4:$C$9231,2,FALSE)</f>
        <v>PENDAPATAN ATAS PENJUALAN - VE#12 REPLACE ROOF &amp; SHEL</v>
      </c>
      <c r="E2410" s="573"/>
      <c r="F2410" s="573">
        <f>SUMIF('BKAS IDR'!$E$10:$E$44,$C2410,'BKAS IDR'!$M$10:$M$44)</f>
        <v>0</v>
      </c>
    </row>
    <row r="2411" spans="3:6" ht="15" customHeight="1">
      <c r="C2411" s="53" t="str">
        <f>[1]Coa!B2411</f>
        <v>4101.0002.0281174</v>
      </c>
      <c r="D2411" s="1" t="str">
        <f>VLOOKUP(C2411,[1]Coa!$B$4:$C$9231,2,FALSE)</f>
        <v>PENDAPATAN ATAS PENJUALAN - RC#8; NEW INSTALL OF HYDR</v>
      </c>
      <c r="E2411" s="573"/>
      <c r="F2411" s="573">
        <f>SUMIF('BKAS IDR'!$E$10:$E$44,$C2411,'BKAS IDR'!$M$10:$M$44)</f>
        <v>0</v>
      </c>
    </row>
    <row r="2412" spans="3:6" ht="15" customHeight="1">
      <c r="C2412" s="53" t="str">
        <f>[1]Coa!B2412</f>
        <v>4101.0002.0281199</v>
      </c>
      <c r="D2412" s="1" t="str">
        <f>VLOOKUP(C2412,[1]Coa!$B$4:$C$9231,2,FALSE)</f>
        <v>PENDAPATAN ATAS PENJUALAN - MAINTENANCE IKPP</v>
      </c>
      <c r="E2412" s="573"/>
      <c r="F2412" s="573">
        <f>SUMIF('BKAS IDR'!$E$10:$E$44,$C2412,'BKAS IDR'!$M$10:$M$44)</f>
        <v>0</v>
      </c>
    </row>
    <row r="2413" spans="3:6" ht="15" customHeight="1">
      <c r="C2413" s="53" t="str">
        <f>[1]Coa!B2413</f>
        <v>4101.0002.02812008</v>
      </c>
      <c r="D2413" s="1" t="str">
        <f>VLOOKUP(C2413,[1]Coa!$B$4:$C$9231,2,FALSE)</f>
        <v>PENDAPATAN ATAS PENJUALAN - VE#2 INST NEW WBL TANK A</v>
      </c>
      <c r="E2413" s="573"/>
      <c r="F2413" s="573">
        <f>SUMIF('BKAS IDR'!$E$10:$E$44,$C2413,'BKAS IDR'!$M$10:$M$44)</f>
        <v>0</v>
      </c>
    </row>
    <row r="2414" spans="3:6" ht="15" customHeight="1">
      <c r="C2414" s="53" t="str">
        <f>[1]Coa!B2414</f>
        <v>4101.0002.02812009</v>
      </c>
      <c r="D2414" s="1" t="str">
        <f>VLOOKUP(C2414,[1]Coa!$B$4:$C$9231,2,FALSE)</f>
        <v>PENDAPATAN ATAS PENJUALAN - WP-9 INSTALL CHIP SCREEN</v>
      </c>
      <c r="E2414" s="573"/>
      <c r="F2414" s="573">
        <f>SUMIF('BKAS IDR'!$E$10:$E$44,$C2414,'BKAS IDR'!$M$10:$M$44)</f>
        <v>0</v>
      </c>
    </row>
    <row r="2415" spans="3:6" ht="15" customHeight="1">
      <c r="C2415" s="53" t="str">
        <f>[1]Coa!B2415</f>
        <v>4101.0002.02812011</v>
      </c>
      <c r="D2415" s="1" t="str">
        <f>VLOOKUP(C2415,[1]Coa!$B$4:$C$9231,2,FALSE)</f>
        <v>PENDAPATAN ATAS PENJUALAN - WP#9: INSTALL DEBARKING D</v>
      </c>
      <c r="E2415" s="573"/>
      <c r="F2415" s="573">
        <f>SUMIF('BKAS IDR'!$E$10:$E$44,$C2415,'BKAS IDR'!$M$10:$M$44)</f>
        <v>0</v>
      </c>
    </row>
    <row r="2416" spans="3:6" ht="15" customHeight="1">
      <c r="C2416" s="53" t="str">
        <f>[1]Coa!B2416</f>
        <v>4101.0002.02812013</v>
      </c>
      <c r="D2416" s="1" t="str">
        <f>VLOOKUP(C2416,[1]Coa!$B$4:$C$9231,2,FALSE)</f>
        <v>PENDAPATAN ATAS PENJUALAN - PM#8; TIE IN (TOP SEPARAT</v>
      </c>
      <c r="E2416" s="573"/>
      <c r="F2416" s="573">
        <f>SUMIF('BKAS IDR'!$E$10:$E$44,$C2416,'BKAS IDR'!$M$10:$M$44)</f>
        <v>0</v>
      </c>
    </row>
    <row r="2417" spans="3:6" ht="15" customHeight="1">
      <c r="C2417" s="53" t="str">
        <f>[1]Coa!B2417</f>
        <v>4101.0002.02812016</v>
      </c>
      <c r="D2417" s="1" t="str">
        <f>VLOOKUP(C2417,[1]Coa!$B$4:$C$9231,2,FALSE)</f>
        <v>PENDAPATAN ATAS PENJUALAN - HP HEADER TG 18.19 TO P-8</v>
      </c>
      <c r="E2417" s="573"/>
      <c r="F2417" s="573">
        <f>SUMIF('BKAS IDR'!$E$10:$E$44,$C2417,'BKAS IDR'!$M$10:$M$44)</f>
        <v>0</v>
      </c>
    </row>
    <row r="2418" spans="3:6" ht="15" customHeight="1">
      <c r="C2418" s="53" t="str">
        <f>[1]Coa!B2418</f>
        <v>4101.0002.02812018</v>
      </c>
      <c r="D2418" s="1" t="str">
        <f>VLOOKUP(C2418,[1]Coa!$B$4:$C$9231,2,FALSE)</f>
        <v>PENDAPATAN ATAS PENJUALAN - MC#3; UPGRADE PIPING &amp; DR</v>
      </c>
      <c r="E2418" s="573"/>
      <c r="F2418" s="573">
        <f>SUMIF('BKAS IDR'!$E$10:$E$44,$C2418,'BKAS IDR'!$M$10:$M$44)</f>
        <v>0</v>
      </c>
    </row>
    <row r="2419" spans="3:6" ht="15" customHeight="1">
      <c r="C2419" s="53" t="str">
        <f>[1]Coa!B2419</f>
        <v>4101.0002.02812019</v>
      </c>
      <c r="D2419" s="1" t="str">
        <f>VLOOKUP(C2419,[1]Coa!$B$4:$C$9231,2,FALSE)</f>
        <v>PENDAPATAN ATAS PENJUALAN - PM#8; TIE IN WASHING &amp; CO</v>
      </c>
      <c r="E2419" s="573"/>
      <c r="F2419" s="573">
        <f>SUMIF('BKAS IDR'!$E$10:$E$44,$C2419,'BKAS IDR'!$M$10:$M$44)</f>
        <v>0</v>
      </c>
    </row>
    <row r="2420" spans="3:6" ht="15" customHeight="1">
      <c r="C2420" s="53" t="str">
        <f>[1]Coa!B2420</f>
        <v>4101.0002.02812020</v>
      </c>
      <c r="D2420" s="1" t="str">
        <f>VLOOKUP(C2420,[1]Coa!$B$4:$C$9231,2,FALSE)</f>
        <v>PENDAPATAN ATAS PENJUALAN - PM#8; ADD SCREEN &amp; DISMAN</v>
      </c>
      <c r="E2420" s="573"/>
      <c r="F2420" s="573">
        <f>SUMIF('BKAS IDR'!$E$10:$E$44,$C2420,'BKAS IDR'!$M$10:$M$44)</f>
        <v>0</v>
      </c>
    </row>
    <row r="2421" spans="3:6" ht="15" customHeight="1">
      <c r="C2421" s="53" t="str">
        <f>[1]Coa!B2421</f>
        <v>4101.0002.02812026</v>
      </c>
      <c r="D2421" s="1" t="str">
        <f>VLOOKUP(C2421,[1]Coa!$B$4:$C$9231,2,FALSE)</f>
        <v>PENDAPATAN ATAS PENJUALAN - PPM#6; FABRICATION / INST</v>
      </c>
      <c r="E2421" s="573"/>
      <c r="F2421" s="573">
        <f>SUMIF('BKAS IDR'!$E$10:$E$44,$C2421,'BKAS IDR'!$M$10:$M$44)</f>
        <v>0</v>
      </c>
    </row>
    <row r="2422" spans="3:6" ht="15" customHeight="1">
      <c r="C2422" s="53" t="str">
        <f>[1]Coa!B2422</f>
        <v>4101.0002.02812032</v>
      </c>
      <c r="D2422" s="1" t="str">
        <f>VLOOKUP(C2422,[1]Coa!$B$4:$C$9231,2,FALSE)</f>
        <v>PENDAPATAN ATAS PENJUALAN - OPEN CONTRACT MAINTENANCE</v>
      </c>
      <c r="E2422" s="573"/>
      <c r="F2422" s="573">
        <f>SUMIF('BKAS IDR'!$E$10:$E$44,$C2422,'BKAS IDR'!$M$10:$M$44)</f>
        <v>0</v>
      </c>
    </row>
    <row r="2423" spans="3:6" ht="15" customHeight="1">
      <c r="C2423" s="53" t="str">
        <f>[1]Coa!B2423</f>
        <v>4101.0002.02812033</v>
      </c>
      <c r="D2423" s="1" t="str">
        <f>VLOOKUP(C2423,[1]Coa!$B$4:$C$9231,2,FALSE)</f>
        <v>PENDAPATAN ATAS PENJUALAN - MANPOWER TO SUPPORT CORRE</v>
      </c>
      <c r="E2423" s="573"/>
      <c r="F2423" s="573">
        <f>SUMIF('BKAS IDR'!$E$10:$E$44,$C2423,'BKAS IDR'!$M$10:$M$44)</f>
        <v>0</v>
      </c>
    </row>
    <row r="2424" spans="3:6" ht="15" customHeight="1">
      <c r="C2424" s="53" t="str">
        <f>[1]Coa!B2424</f>
        <v>4101.0002.02812036</v>
      </c>
      <c r="D2424" s="1" t="str">
        <f>VLOOKUP(C2424,[1]Coa!$B$4:$C$9231,2,FALSE)</f>
        <v>PENDAPATAN ATAS PENJUALAN - GANTI TUBE CONDENSER TG#1</v>
      </c>
      <c r="E2424" s="573"/>
      <c r="F2424" s="573">
        <f>SUMIF('BKAS IDR'!$E$10:$E$44,$C2424,'BKAS IDR'!$M$10:$M$44)</f>
        <v>0</v>
      </c>
    </row>
    <row r="2425" spans="3:6" ht="15" customHeight="1">
      <c r="C2425" s="53" t="str">
        <f>[1]Coa!B2425</f>
        <v>4101.0002.02812045</v>
      </c>
      <c r="D2425" s="1" t="str">
        <f>VLOOKUP(C2425,[1]Coa!$B$4:$C$9231,2,FALSE)</f>
        <v>PENDAPATAN ATAS PENJUALAN - WP-8; REPLACEMENT OF DRUM</v>
      </c>
      <c r="E2425" s="573"/>
      <c r="F2425" s="573">
        <f>SUMIF('BKAS IDR'!$E$10:$E$44,$C2425,'BKAS IDR'!$M$10:$M$44)</f>
        <v>0</v>
      </c>
    </row>
    <row r="2426" spans="3:6" ht="15" customHeight="1">
      <c r="C2426" s="53" t="str">
        <f>[1]Coa!B2426</f>
        <v>4101.0002.02812047</v>
      </c>
      <c r="D2426" s="1" t="str">
        <f>VLOOKUP(C2426,[1]Coa!$B$4:$C$9231,2,FALSE)</f>
        <v>PENDAPATAN ATAS PENJUALAN - WP-9; REPLACEMENT OF DRUM</v>
      </c>
      <c r="E2426" s="573"/>
      <c r="F2426" s="573">
        <f>SUMIF('BKAS IDR'!$E$10:$E$44,$C2426,'BKAS IDR'!$M$10:$M$44)</f>
        <v>0</v>
      </c>
    </row>
    <row r="2427" spans="3:6" ht="15" customHeight="1">
      <c r="C2427" s="53" t="str">
        <f>[1]Coa!B2427</f>
        <v>4101.0002.02812048</v>
      </c>
      <c r="D2427" s="1" t="str">
        <f>VLOOKUP(C2427,[1]Coa!$B$4:$C$9231,2,FALSE)</f>
        <v>PENDAPATAN ATAS PENJUALAN - VE#2 PROJECT FABR &amp; INSTA</v>
      </c>
      <c r="E2427" s="573"/>
      <c r="F2427" s="573">
        <f>SUMIF('BKAS IDR'!$E$10:$E$44,$C2427,'BKAS IDR'!$M$10:$M$44)</f>
        <v>0</v>
      </c>
    </row>
    <row r="2428" spans="3:6" ht="15" customHeight="1">
      <c r="C2428" s="53" t="str">
        <f>[1]Coa!B2428</f>
        <v>4101.0002.02812050</v>
      </c>
      <c r="D2428" s="1" t="str">
        <f>VLOOKUP(C2428,[1]Coa!$B$4:$C$9231,2,FALSE)</f>
        <v>PENDAPATAN ATAS PENJUALAN - VE2; FABRICATION &amp; INSTAL</v>
      </c>
      <c r="E2428" s="573"/>
      <c r="F2428" s="573">
        <f>SUMIF('BKAS IDR'!$E$10:$E$44,$C2428,'BKAS IDR'!$M$10:$M$44)</f>
        <v>0</v>
      </c>
    </row>
    <row r="2429" spans="3:6" ht="15" customHeight="1">
      <c r="C2429" s="53" t="str">
        <f>[1]Coa!B2429</f>
        <v>4101.0002.02812052</v>
      </c>
      <c r="D2429" s="1" t="str">
        <f>VLOOKUP(C2429,[1]Coa!$B$4:$C$9231,2,FALSE)</f>
        <v>PENDAPATAN ATAS PENJUALAN - PM8; SCAFFOLDING ANNUAL S</v>
      </c>
      <c r="E2429" s="573"/>
      <c r="F2429" s="573">
        <f>SUMIF('BKAS IDR'!$E$10:$E$44,$C2429,'BKAS IDR'!$M$10:$M$44)</f>
        <v>0</v>
      </c>
    </row>
    <row r="2430" spans="3:6" ht="15" customHeight="1">
      <c r="C2430" s="53" t="str">
        <f>[1]Coa!B2430</f>
        <v>4101.0002.02812055</v>
      </c>
      <c r="D2430" s="1" t="str">
        <f>VLOOKUP(C2430,[1]Coa!$B$4:$C$9231,2,FALSE)</f>
        <v>PENDAPATAN ATAS PENJUALAN - PM#8; DISMANTLE EQUIPMENT</v>
      </c>
      <c r="E2430" s="573"/>
      <c r="F2430" s="573">
        <f>SUMIF('BKAS IDR'!$E$10:$E$44,$C2430,'BKAS IDR'!$M$10:$M$44)</f>
        <v>0</v>
      </c>
    </row>
    <row r="2431" spans="3:6" ht="15" customHeight="1">
      <c r="C2431" s="53" t="str">
        <f>[1]Coa!B2431</f>
        <v>4101.0002.02812056</v>
      </c>
      <c r="D2431" s="1" t="str">
        <f>VLOOKUP(C2431,[1]Coa!$B$4:$C$9231,2,FALSE)</f>
        <v>PENDAPATAN ATAS PENJUALAN - PM#8; TO MAKE CONVEYOR SU</v>
      </c>
      <c r="E2431" s="573"/>
      <c r="F2431" s="573">
        <f>SUMIF('BKAS IDR'!$E$10:$E$44,$C2431,'BKAS IDR'!$M$10:$M$44)</f>
        <v>0</v>
      </c>
    </row>
    <row r="2432" spans="3:6" ht="15" customHeight="1">
      <c r="C2432" s="53" t="str">
        <f>[1]Coa!B2432</f>
        <v>4101.0002.02812057</v>
      </c>
      <c r="D2432" s="1" t="str">
        <f>VLOOKUP(C2432,[1]Coa!$B$4:$C$9231,2,FALSE)</f>
        <v>PENDAPATAN ATAS PENJUALAN - PM#9; GANTI 4 SET NOZZLE</v>
      </c>
      <c r="E2432" s="573"/>
      <c r="F2432" s="573">
        <f>SUMIF('BKAS IDR'!$E$10:$E$44,$C2432,'BKAS IDR'!$M$10:$M$44)</f>
        <v>0</v>
      </c>
    </row>
    <row r="2433" spans="3:6" ht="15" customHeight="1">
      <c r="C2433" s="53" t="str">
        <f>[1]Coa!B2433</f>
        <v>4101.0002.02812099</v>
      </c>
      <c r="D2433" s="1" t="str">
        <f>VLOOKUP(C2433,[1]Coa!$B$4:$C$9231,2,FALSE)</f>
        <v>PENDAPATAN ATAS PENJUALAN - IKPP MAINTENANCE</v>
      </c>
      <c r="E2433" s="573"/>
      <c r="F2433" s="573">
        <f>SUMIF('BKAS IDR'!$E$10:$E$44,$C2433,'BKAS IDR'!$M$10:$M$44)</f>
        <v>0</v>
      </c>
    </row>
    <row r="2434" spans="3:6" ht="15" customHeight="1">
      <c r="C2434" s="53" t="str">
        <f>[1]Coa!B2434</f>
        <v>4101.0002.0350933</v>
      </c>
      <c r="D2434" s="1" t="str">
        <f>VLOOKUP(C2434,[1]Coa!$B$4:$C$9231,2,FALSE)</f>
        <v>PENDAPATAN ATAS PENJUALAN - PAGERUNGAN UTARA FIELD</v>
      </c>
      <c r="E2434" s="573"/>
      <c r="F2434" s="573">
        <f>SUMIF('BKAS IDR'!$E$10:$E$44,$C2434,'BKAS IDR'!$M$10:$M$44)</f>
        <v>0</v>
      </c>
    </row>
    <row r="2435" spans="3:6" ht="15" customHeight="1">
      <c r="C2435" s="53" t="str">
        <f>[1]Coa!B2435</f>
        <v>4101.0002.0351002</v>
      </c>
      <c r="D2435" s="1" t="str">
        <f>VLOOKUP(C2435,[1]Coa!$B$4:$C$9231,2,FALSE)</f>
        <v>PENDAPATAN ATAS PENJUALAN - EDC1 SUBSEA FACILITY TSB</v>
      </c>
      <c r="E2435" s="573"/>
      <c r="F2435" s="573">
        <f>SUMIF('BKAS IDR'!$E$10:$E$44,$C2435,'BKAS IDR'!$M$10:$M$44)</f>
        <v>0</v>
      </c>
    </row>
    <row r="2436" spans="3:6" ht="15" customHeight="1">
      <c r="C2436" s="53" t="str">
        <f>[1]Coa!B2436</f>
        <v>4101.0002.0400928</v>
      </c>
      <c r="D2436" s="1" t="str">
        <f>VLOOKUP(C2436,[1]Coa!$B$4:$C$9231,2,FALSE)</f>
        <v>PENDAPATAN ATAS PENJUALAN - 3 Unit BODY SHELL</v>
      </c>
      <c r="E2436" s="573"/>
      <c r="F2436" s="573">
        <f>SUMIF('BKAS IDR'!$E$10:$E$44,$C2436,'BKAS IDR'!$M$10:$M$44)</f>
        <v>0</v>
      </c>
    </row>
    <row r="2437" spans="3:6" ht="15" customHeight="1">
      <c r="C2437" s="53" t="str">
        <f>[1]Coa!B2437</f>
        <v>4101.0002.0400932</v>
      </c>
      <c r="D2437" s="1" t="str">
        <f>VLOOKUP(C2437,[1]Coa!$B$4:$C$9231,2,FALSE)</f>
        <v>PENDAPATAN ATAS PENJUALAN - 6 UNITS FLARE KO DRUM</v>
      </c>
      <c r="E2437" s="573"/>
      <c r="F2437" s="573">
        <f>SUMIF('BKAS IDR'!$E$10:$E$44,$C2437,'BKAS IDR'!$M$10:$M$44)</f>
        <v>0</v>
      </c>
    </row>
    <row r="2438" spans="3:6" ht="15" customHeight="1">
      <c r="C2438" s="53" t="str">
        <f>[1]Coa!B2438</f>
        <v>4101.0002.0411008</v>
      </c>
      <c r="D2438" s="1" t="str">
        <f>VLOOKUP(C2438,[1]Coa!$B$4:$C$9231,2,FALSE)</f>
        <v>PENDAPATAN ATAS PENJUALAN - GEN. ASSEMBLY DEBARKING</v>
      </c>
      <c r="E2438" s="573"/>
      <c r="F2438" s="573">
        <f>SUMIF('BKAS IDR'!$E$10:$E$44,$C2438,'BKAS IDR'!$M$10:$M$44)</f>
        <v>0</v>
      </c>
    </row>
    <row r="2439" spans="3:6" ht="15" customHeight="1">
      <c r="C2439" s="53" t="str">
        <f>[1]Coa!B2439</f>
        <v>4101.0002.04112025</v>
      </c>
      <c r="D2439" s="1" t="str">
        <f>VLOOKUP(C2439,[1]Coa!$B$4:$C$9231,2,FALSE)</f>
        <v>PENDAPATAN ATAS PENJUALAN - MANPOWER SUPPLY FOR PROJE</v>
      </c>
      <c r="E2439" s="573"/>
      <c r="F2439" s="573">
        <f>SUMIF('BKAS IDR'!$E$10:$E$44,$C2439,'BKAS IDR'!$M$10:$M$44)</f>
        <v>0</v>
      </c>
    </row>
    <row r="2440" spans="3:6" ht="15" customHeight="1">
      <c r="C2440" s="53" t="str">
        <f>[1]Coa!B2440</f>
        <v>4101.0002.0480753</v>
      </c>
      <c r="D2440" s="1" t="str">
        <f>VLOOKUP(C2440,[1]Coa!$B$4:$C$9231,2,FALSE)</f>
        <v>PENDAPATAN ATAS PENJUALAN - COMBINED FEED EXCHANGER</v>
      </c>
      <c r="E2440" s="573"/>
      <c r="F2440" s="573">
        <f>SUMIF('BKAS IDR'!$E$10:$E$44,$C2440,'BKAS IDR'!$M$10:$M$44)</f>
        <v>0</v>
      </c>
    </row>
    <row r="2441" spans="3:6" ht="15" customHeight="1">
      <c r="C2441" s="53" t="str">
        <f>[1]Coa!B2441</f>
        <v>4101.0002.0480901</v>
      </c>
      <c r="D2441" s="1" t="str">
        <f>VLOOKUP(C2441,[1]Coa!$B$4:$C$9231,2,FALSE)</f>
        <v>PENDAPATAN ATAS PENJUALAN - DEBUT TRIM COND 211-E-9</v>
      </c>
      <c r="E2441" s="573"/>
      <c r="F2441" s="573">
        <f>SUMIF('BKAS IDR'!$E$10:$E$44,$C2441,'BKAS IDR'!$M$10:$M$44)</f>
        <v>0</v>
      </c>
    </row>
    <row r="2442" spans="3:6" ht="15" customHeight="1">
      <c r="C2442" s="53" t="str">
        <f>[1]Coa!B2442</f>
        <v>4101.0002.0480906</v>
      </c>
      <c r="D2442" s="1" t="str">
        <f>VLOOKUP(C2442,[1]Coa!$B$4:$C$9231,2,FALSE)</f>
        <v>PENDAPATAN ATAS PENJUALAN - TBUNDLE 140-E-11A,E-16</v>
      </c>
      <c r="E2442" s="573"/>
      <c r="F2442" s="573">
        <f>SUMIF('BKAS IDR'!$E$10:$E$44,$C2442,'BKAS IDR'!$M$10:$M$44)</f>
        <v>0</v>
      </c>
    </row>
    <row r="2443" spans="3:6" ht="15" customHeight="1">
      <c r="C2443" s="53" t="str">
        <f>[1]Coa!B2443</f>
        <v>4101.0002.0480912</v>
      </c>
      <c r="D2443" s="1" t="str">
        <f>VLOOKUP(C2443,[1]Coa!$B$4:$C$9231,2,FALSE)</f>
        <v>PENDAPATAN ATAS PENJUALAN - FAB HE, 701-E-5&amp;702-E-7</v>
      </c>
      <c r="E2443" s="573"/>
      <c r="F2443" s="573">
        <f>SUMIF('BKAS IDR'!$E$10:$E$44,$C2443,'BKAS IDR'!$M$10:$M$44)</f>
        <v>0</v>
      </c>
    </row>
    <row r="2444" spans="3:6" ht="15" customHeight="1">
      <c r="C2444" s="53" t="str">
        <f>[1]Coa!B2444</f>
        <v>4101.0002.0480914</v>
      </c>
      <c r="D2444" s="1" t="str">
        <f>VLOOKUP(C2444,[1]Coa!$B$4:$C$9231,2,FALSE)</f>
        <v>PENDAPATAN ATAS PENJUALAN - FAB HE,ITEM 140-E-20&amp;E-25</v>
      </c>
      <c r="E2444" s="573"/>
      <c r="F2444" s="573">
        <f>SUMIF('BKAS IDR'!$E$10:$E$44,$C2444,'BKAS IDR'!$M$10:$M$44)</f>
        <v>0</v>
      </c>
    </row>
    <row r="2445" spans="3:6" ht="15" customHeight="1">
      <c r="C2445" s="53" t="str">
        <f>[1]Coa!B2445</f>
        <v>4101.0002.0480918</v>
      </c>
      <c r="D2445" s="1" t="str">
        <f>VLOOKUP(C2445,[1]Coa!$B$4:$C$9231,2,FALSE)</f>
        <v>PENDAPATAN ATAS PENJUALAN - TUBE BUNDLE ASS F/023E-11</v>
      </c>
      <c r="E2445" s="573"/>
      <c r="F2445" s="573">
        <f>SUMIF('BKAS IDR'!$E$10:$E$44,$C2445,'BKAS IDR'!$M$10:$M$44)</f>
        <v>0</v>
      </c>
    </row>
    <row r="2446" spans="3:6" ht="15" customHeight="1">
      <c r="C2446" s="53" t="str">
        <f>[1]Coa!B2446</f>
        <v>4101.0002.0480922</v>
      </c>
      <c r="D2446" s="1" t="str">
        <f>VLOOKUP(C2446,[1]Coa!$B$4:$C$9231,2,FALSE)</f>
        <v>PENDAPATAN ATAS PENJUALAN - COMBINED FEED EXCHANGER</v>
      </c>
      <c r="E2446" s="573"/>
      <c r="F2446" s="573">
        <f>SUMIF('BKAS IDR'!$E$10:$E$44,$C2446,'BKAS IDR'!$M$10:$M$44)</f>
        <v>0</v>
      </c>
    </row>
    <row r="2447" spans="3:6" ht="15" customHeight="1">
      <c r="C2447" s="53" t="str">
        <f>[1]Coa!B2447</f>
        <v>4101.0002.0480925</v>
      </c>
      <c r="D2447" s="1" t="str">
        <f>VLOOKUP(C2447,[1]Coa!$B$4:$C$9231,2,FALSE)</f>
        <v>PENDAPATAN ATAS PENJUALAN - 6 DISPENSER (SOE-TA)</v>
      </c>
      <c r="E2447" s="573"/>
      <c r="F2447" s="573">
        <f>SUMIF('BKAS IDR'!$E$10:$E$44,$C2447,'BKAS IDR'!$M$10:$M$44)</f>
        <v>0</v>
      </c>
    </row>
    <row r="2448" spans="3:6" ht="15" customHeight="1">
      <c r="C2448" s="53" t="str">
        <f>[1]Coa!B2448</f>
        <v>4101.0002.0481001</v>
      </c>
      <c r="D2448" s="1" t="str">
        <f>VLOOKUP(C2448,[1]Coa!$B$4:$C$9231,2,FALSE)</f>
        <v>PENDAPATAN ATAS PENJUALAN - VESSEL TAG NO.14-E-25</v>
      </c>
      <c r="E2448" s="573"/>
      <c r="F2448" s="573">
        <f>SUMIF('BKAS IDR'!$E$10:$E$44,$C2448,'BKAS IDR'!$M$10:$M$44)</f>
        <v>0</v>
      </c>
    </row>
    <row r="2449" spans="3:6" ht="15" customHeight="1">
      <c r="C2449" s="53" t="str">
        <f>[1]Coa!B2449</f>
        <v>4101.0002.0481012</v>
      </c>
      <c r="D2449" s="1" t="str">
        <f>VLOOKUP(C2449,[1]Coa!$B$4:$C$9231,2,FALSE)</f>
        <v>PENDAPATAN ATAS PENJUALAN - BAFFLE PLATE</v>
      </c>
      <c r="E2449" s="573"/>
      <c r="F2449" s="573">
        <f>SUMIF('BKAS IDR'!$E$10:$E$44,$C2449,'BKAS IDR'!$M$10:$M$44)</f>
        <v>0</v>
      </c>
    </row>
    <row r="2450" spans="3:6" ht="15" customHeight="1">
      <c r="C2450" s="53" t="str">
        <f>[1]Coa!B2450</f>
        <v>4101.0002.0481016</v>
      </c>
      <c r="D2450" s="1" t="str">
        <f>VLOOKUP(C2450,[1]Coa!$B$4:$C$9231,2,FALSE)</f>
        <v>PENDAPATAN ATAS PENJUALAN - ERECTION VCFHE 84E-201</v>
      </c>
      <c r="E2450" s="573"/>
      <c r="F2450" s="573">
        <f>SUMIF('BKAS IDR'!$E$10:$E$44,$C2450,'BKAS IDR'!$M$10:$M$44)</f>
        <v>0</v>
      </c>
    </row>
    <row r="2451" spans="3:6" ht="15" customHeight="1">
      <c r="C2451" s="53" t="str">
        <f>[1]Coa!B2451</f>
        <v>4101.0002.0481023</v>
      </c>
      <c r="D2451" s="1" t="str">
        <f>VLOOKUP(C2451,[1]Coa!$B$4:$C$9231,2,FALSE)</f>
        <v>PENDAPATAN ATAS PENJUALAN - PASS PARTITION PLATE</v>
      </c>
      <c r="E2451" s="573"/>
      <c r="F2451" s="573">
        <f>SUMIF('BKAS IDR'!$E$10:$E$44,$C2451,'BKAS IDR'!$M$10:$M$44)</f>
        <v>0</v>
      </c>
    </row>
    <row r="2452" spans="3:6" ht="15" customHeight="1">
      <c r="C2452" s="53" t="str">
        <f>[1]Coa!B2452</f>
        <v>4101.0002.0481024</v>
      </c>
      <c r="D2452" s="1" t="str">
        <f>VLOOKUP(C2452,[1]Coa!$B$4:$C$9231,2,FALSE)</f>
        <v>PENDAPATAN ATAS PENJUALAN - T. BUNDLE COMP, CHANNEL</v>
      </c>
      <c r="E2452" s="573"/>
      <c r="F2452" s="573">
        <f>SUMIF('BKAS IDR'!$E$10:$E$44,$C2452,'BKAS IDR'!$M$10:$M$44)</f>
        <v>0</v>
      </c>
    </row>
    <row r="2453" spans="3:6" ht="15" customHeight="1">
      <c r="C2453" s="53" t="str">
        <f>[1]Coa!B2453</f>
        <v>4101.0002.0481101</v>
      </c>
      <c r="D2453" s="1" t="str">
        <f>VLOOKUP(C2453,[1]Coa!$B$4:$C$9231,2,FALSE)</f>
        <v>PENDAPATAN ATAS PENJUALAN - TUBE BUNDLE TYPE "U"</v>
      </c>
      <c r="E2453" s="573"/>
      <c r="F2453" s="573">
        <f>SUMIF('BKAS IDR'!$E$10:$E$44,$C2453,'BKAS IDR'!$M$10:$M$44)</f>
        <v>0</v>
      </c>
    </row>
    <row r="2454" spans="3:6" ht="15" customHeight="1">
      <c r="C2454" s="53" t="str">
        <f>[1]Coa!B2454</f>
        <v>4101.0002.0481105</v>
      </c>
      <c r="D2454" s="1" t="str">
        <f>VLOOKUP(C2454,[1]Coa!$B$4:$C$9231,2,FALSE)</f>
        <v>PENDAPATAN ATAS PENJUALAN - TBUNDLE AS110-E-7 A/B/C/D</v>
      </c>
      <c r="E2454" s="573"/>
      <c r="F2454" s="573">
        <f>SUMIF('BKAS IDR'!$E$10:$E$44,$C2454,'BKAS IDR'!$M$10:$M$44)</f>
        <v>0</v>
      </c>
    </row>
    <row r="2455" spans="3:6" ht="15" customHeight="1">
      <c r="C2455" s="53" t="str">
        <f>[1]Coa!B2455</f>
        <v>4101.0002.0481106</v>
      </c>
      <c r="D2455" s="1" t="str">
        <f>VLOOKUP(C2455,[1]Coa!$B$4:$C$9231,2,FALSE)</f>
        <v>PENDAPATAN ATAS PENJUALAN - EJCTR STEAMTAG110-J-51A/B</v>
      </c>
      <c r="E2455" s="573"/>
      <c r="F2455" s="573">
        <f>SUMIF('BKAS IDR'!$E$10:$E$44,$C2455,'BKAS IDR'!$M$10:$M$44)</f>
        <v>0</v>
      </c>
    </row>
    <row r="2456" spans="3:6" ht="15" customHeight="1">
      <c r="C2456" s="53" t="str">
        <f>[1]Coa!B2456</f>
        <v>4101.0002.0481107</v>
      </c>
      <c r="D2456" s="1" t="str">
        <f>VLOOKUP(C2456,[1]Coa!$B$4:$C$9231,2,FALSE)</f>
        <v>PENDAPATAN ATAS PENJUALAN - TBUNDLE AS&amp;SHELL 93E-405</v>
      </c>
      <c r="E2456" s="573"/>
      <c r="F2456" s="573">
        <f>SUMIF('BKAS IDR'!$E$10:$E$44,$C2456,'BKAS IDR'!$M$10:$M$44)</f>
        <v>0</v>
      </c>
    </row>
    <row r="2457" spans="3:6" ht="15" customHeight="1">
      <c r="C2457" s="53" t="str">
        <f>[1]Coa!B2457</f>
        <v>4101.0002.0481109</v>
      </c>
      <c r="D2457" s="1" t="str">
        <f>VLOOKUP(C2457,[1]Coa!$B$4:$C$9231,2,FALSE)</f>
        <v>PENDAPATAN ATAS PENJUALAN - PRESSURE VESSEL FABRICATI</v>
      </c>
      <c r="E2457" s="573"/>
      <c r="F2457" s="573">
        <f>SUMIF('BKAS IDR'!$E$10:$E$44,$C2457,'BKAS IDR'!$M$10:$M$44)</f>
        <v>0</v>
      </c>
    </row>
    <row r="2458" spans="3:6" ht="15" customHeight="1">
      <c r="C2458" s="53" t="str">
        <f>[1]Coa!B2458</f>
        <v>4101.0002.0481114</v>
      </c>
      <c r="D2458" s="1" t="str">
        <f>VLOOKUP(C2458,[1]Coa!$B$4:$C$9231,2,FALSE)</f>
        <v>PENDAPATAN ATAS PENJUALAN - HEAT EXCHANGER COMPLETE 7</v>
      </c>
      <c r="E2458" s="573"/>
      <c r="F2458" s="573">
        <f>SUMIF('BKAS IDR'!$E$10:$E$44,$C2458,'BKAS IDR'!$M$10:$M$44)</f>
        <v>0</v>
      </c>
    </row>
    <row r="2459" spans="3:6" ht="15" customHeight="1">
      <c r="C2459" s="53" t="str">
        <f>[1]Coa!B2459</f>
        <v>4101.0002.0481117</v>
      </c>
      <c r="D2459" s="1" t="str">
        <f>VLOOKUP(C2459,[1]Coa!$B$4:$C$9231,2,FALSE)</f>
        <v>PENDAPATAN ATAS PENJUALAN - CONDENSATE STRIPPER</v>
      </c>
      <c r="E2459" s="573"/>
      <c r="F2459" s="573">
        <f>SUMIF('BKAS IDR'!$E$10:$E$44,$C2459,'BKAS IDR'!$M$10:$M$44)</f>
        <v>0</v>
      </c>
    </row>
    <row r="2460" spans="3:6" ht="15" customHeight="1">
      <c r="C2460" s="53" t="str">
        <f>[1]Coa!B2460</f>
        <v>4101.0002.0481118</v>
      </c>
      <c r="D2460" s="1" t="str">
        <f>VLOOKUP(C2460,[1]Coa!$B$4:$C$9231,2,FALSE)</f>
        <v>PENDAPATAN ATAS PENJUALAN - VESSEL, HORIZONTAL TAG</v>
      </c>
      <c r="E2460" s="573"/>
      <c r="F2460" s="573">
        <f>SUMIF('BKAS IDR'!$E$10:$E$44,$C2460,'BKAS IDR'!$M$10:$M$44)</f>
        <v>0</v>
      </c>
    </row>
    <row r="2461" spans="3:6" ht="15" customHeight="1">
      <c r="C2461" s="53" t="str">
        <f>[1]Coa!B2461</f>
        <v>4101.0002.0481124</v>
      </c>
      <c r="D2461" s="1" t="str">
        <f>VLOOKUP(C2461,[1]Coa!$B$4:$C$9231,2,FALSE)</f>
        <v>PENDAPATAN ATAS PENJUALAN - Heat Exchanger  Assy Tag</v>
      </c>
      <c r="E2461" s="573"/>
      <c r="F2461" s="573">
        <f>SUMIF('BKAS IDR'!$E$10:$E$44,$C2461,'BKAS IDR'!$M$10:$M$44)</f>
        <v>0</v>
      </c>
    </row>
    <row r="2462" spans="3:6" ht="15" customHeight="1">
      <c r="C2462" s="53" t="str">
        <f>[1]Coa!B2462</f>
        <v>4101.0002.0481153</v>
      </c>
      <c r="D2462" s="1" t="str">
        <f>VLOOKUP(C2462,[1]Coa!$B$4:$C$9231,2,FALSE)</f>
        <v>PENDAPATAN ATAS PENJUALAN - 5 (FIVE) UNIT COMBINED FE</v>
      </c>
      <c r="E2462" s="573"/>
      <c r="F2462" s="573">
        <f>SUMIF('BKAS IDR'!$E$10:$E$44,$C2462,'BKAS IDR'!$M$10:$M$44)</f>
        <v>0</v>
      </c>
    </row>
    <row r="2463" spans="3:6" ht="15" customHeight="1">
      <c r="C2463" s="53" t="str">
        <f>[1]Coa!B2463</f>
        <v>4101.0002.0481159</v>
      </c>
      <c r="D2463" s="1" t="str">
        <f>VLOOKUP(C2463,[1]Coa!$B$4:$C$9231,2,FALSE)</f>
        <v>PENDAPATAN ATAS PENJUALAN - PEMBANGUNAN UNIT CHLORIDE</v>
      </c>
      <c r="E2463" s="573"/>
      <c r="F2463" s="573">
        <f>SUMIF('BKAS IDR'!$E$10:$E$44,$C2463,'BKAS IDR'!$M$10:$M$44)</f>
        <v>0</v>
      </c>
    </row>
    <row r="2464" spans="3:6" ht="15" customHeight="1">
      <c r="C2464" s="53" t="str">
        <f>[1]Coa!B2464</f>
        <v>4101.0002.0481160</v>
      </c>
      <c r="D2464" s="1" t="str">
        <f>VLOOKUP(C2464,[1]Coa!$B$4:$C$9231,2,FALSE)</f>
        <v>PENDAPATAN ATAS PENJUALAN - FABRICATION INTERNAL PART</v>
      </c>
      <c r="E2464" s="573"/>
      <c r="F2464" s="573">
        <f>SUMIF('BKAS IDR'!$E$10:$E$44,$C2464,'BKAS IDR'!$M$10:$M$44)</f>
        <v>0</v>
      </c>
    </row>
    <row r="2465" spans="3:6" ht="15" customHeight="1">
      <c r="C2465" s="53" t="str">
        <f>[1]Coa!B2465</f>
        <v>4101.0002.0481161</v>
      </c>
      <c r="D2465" s="1" t="str">
        <f>VLOOKUP(C2465,[1]Coa!$B$4:$C$9231,2,FALSE)</f>
        <v>PENDAPATAN ATAS PENJUALAN - HEAT EXCHANGER 260-E-157</v>
      </c>
      <c r="E2465" s="573"/>
      <c r="F2465" s="573">
        <f>SUMIF('BKAS IDR'!$E$10:$E$44,$C2465,'BKAS IDR'!$M$10:$M$44)</f>
        <v>0</v>
      </c>
    </row>
    <row r="2466" spans="3:6" ht="15" customHeight="1">
      <c r="C2466" s="53" t="str">
        <f>[1]Coa!B2466</f>
        <v>4101.0002.0481163</v>
      </c>
      <c r="D2466" s="1" t="str">
        <f>VLOOKUP(C2466,[1]Coa!$B$4:$C$9231,2,FALSE)</f>
        <v>PENDAPATAN ATAS PENJUALAN - PEMBANGUNAN FASILITAS SLU</v>
      </c>
      <c r="E2466" s="573"/>
      <c r="F2466" s="573">
        <f>SUMIF('BKAS IDR'!$E$10:$E$44,$C2466,'BKAS IDR'!$M$10:$M$44)</f>
        <v>0</v>
      </c>
    </row>
    <row r="2467" spans="3:6" ht="15" customHeight="1">
      <c r="C2467" s="53" t="str">
        <f>[1]Coa!B2467</f>
        <v>4101.0002.0481166</v>
      </c>
      <c r="D2467" s="1" t="str">
        <f>VLOOKUP(C2467,[1]Coa!$B$4:$C$9231,2,FALSE)</f>
        <v>PENDAPATAN ATAS PENJUALAN - SHELL &amp; TUBE BUNDLE  Assy</v>
      </c>
      <c r="E2467" s="573"/>
      <c r="F2467" s="573">
        <f>SUMIF('BKAS IDR'!$E$10:$E$44,$C2467,'BKAS IDR'!$M$10:$M$44)</f>
        <v>0</v>
      </c>
    </row>
    <row r="2468" spans="3:6" ht="15" customHeight="1">
      <c r="C2468" s="53" t="str">
        <f>[1]Coa!B2468</f>
        <v>4101.0002.04812004</v>
      </c>
      <c r="D2468" s="1" t="str">
        <f>VLOOKUP(C2468,[1]Coa!$B$4:$C$9231,2,FALSE)</f>
        <v>PENDAPATAN ATAS PENJUALAN - TOP HEAD COLOUMN</v>
      </c>
      <c r="E2468" s="573"/>
      <c r="F2468" s="573">
        <f>SUMIF('BKAS IDR'!$E$10:$E$44,$C2468,'BKAS IDR'!$M$10:$M$44)</f>
        <v>0</v>
      </c>
    </row>
    <row r="2469" spans="3:6" ht="15" customHeight="1">
      <c r="C2469" s="53" t="str">
        <f>[1]Coa!B2469</f>
        <v>4101.0002.04812005</v>
      </c>
      <c r="D2469" s="1" t="str">
        <f>VLOOKUP(C2469,[1]Coa!$B$4:$C$9231,2,FALSE)</f>
        <v>PENDAPATAN ATAS PENJUALAN - HEAT EXCHANGER</v>
      </c>
      <c r="E2469" s="573"/>
      <c r="F2469" s="573">
        <f>SUMIF('BKAS IDR'!$E$10:$E$44,$C2469,'BKAS IDR'!$M$10:$M$44)</f>
        <v>0</v>
      </c>
    </row>
    <row r="2470" spans="3:6" ht="15" customHeight="1">
      <c r="C2470" s="53" t="str">
        <f>[1]Coa!B2470</f>
        <v>4101.0002.0510862</v>
      </c>
      <c r="D2470" s="1" t="str">
        <f>VLOOKUP(C2470,[1]Coa!$B$4:$C$9231,2,FALSE)</f>
        <v>PENDAPATAN ATAS PENJUALAN - PRESSURE VESSEL</v>
      </c>
      <c r="E2470" s="573"/>
      <c r="F2470" s="573">
        <f>SUMIF('BKAS IDR'!$E$10:$E$44,$C2470,'BKAS IDR'!$M$10:$M$44)</f>
        <v>0</v>
      </c>
    </row>
    <row r="2471" spans="3:6" ht="15" customHeight="1">
      <c r="C2471" s="53" t="str">
        <f>[1]Coa!B2471</f>
        <v>4101.0002.0510863</v>
      </c>
      <c r="D2471" s="1" t="str">
        <f>VLOOKUP(C2471,[1]Coa!$B$4:$C$9231,2,FALSE)</f>
        <v>PENDAPATAN ATAS PENJUALAN - PROV OF SHELL &amp; TUBE HEAT</v>
      </c>
      <c r="E2471" s="573"/>
      <c r="F2471" s="573">
        <f>SUMIF('BKAS IDR'!$E$10:$E$44,$C2471,'BKAS IDR'!$M$10:$M$44)</f>
        <v>0</v>
      </c>
    </row>
    <row r="2472" spans="3:6" ht="15" customHeight="1">
      <c r="C2472" s="53" t="str">
        <f>[1]Coa!B2472</f>
        <v>4101.0002.0510902</v>
      </c>
      <c r="D2472" s="1" t="str">
        <f>VLOOKUP(C2472,[1]Coa!$B$4:$C$9231,2,FALSE)</f>
        <v>PENDAPATAN ATAS PENJUALAN - PRESSURE VESSEL GSA</v>
      </c>
      <c r="E2472" s="573"/>
      <c r="F2472" s="573">
        <f>SUMIF('BKAS IDR'!$E$10:$E$44,$C2472,'BKAS IDR'!$M$10:$M$44)</f>
        <v>0</v>
      </c>
    </row>
    <row r="2473" spans="3:6" ht="15" customHeight="1">
      <c r="C2473" s="53" t="str">
        <f>[1]Coa!B2473</f>
        <v>4101.0002.0511017</v>
      </c>
      <c r="D2473" s="1" t="str">
        <f>VLOOKUP(C2473,[1]Coa!$B$4:$C$9231,2,FALSE)</f>
        <v>PENDAPATAN ATAS PENJUALAN - FAB HEAD CHANNEL (E-2030)</v>
      </c>
      <c r="E2473" s="573"/>
      <c r="F2473" s="573">
        <f>SUMIF('BKAS IDR'!$E$10:$E$44,$C2473,'BKAS IDR'!$M$10:$M$44)</f>
        <v>0</v>
      </c>
    </row>
    <row r="2474" spans="3:6" ht="15" customHeight="1">
      <c r="C2474" s="53" t="str">
        <f>[1]Coa!B2474</f>
        <v>4101.0002.0511152</v>
      </c>
      <c r="D2474" s="1" t="str">
        <f>VLOOKUP(C2474,[1]Coa!$B$4:$C$9231,2,FALSE)</f>
        <v>PENDAPATAN ATAS PENJUALAN - ENGINEERING, PROCUREMENT,</v>
      </c>
      <c r="E2474" s="573"/>
      <c r="F2474" s="573">
        <f>SUMIF('BKAS IDR'!$E$10:$E$44,$C2474,'BKAS IDR'!$M$10:$M$44)</f>
        <v>0</v>
      </c>
    </row>
    <row r="2475" spans="3:6" ht="15" customHeight="1">
      <c r="C2475" s="53" t="str">
        <f>[1]Coa!B2475</f>
        <v>4101.0002.0540911</v>
      </c>
      <c r="D2475" s="1" t="str">
        <f>VLOOKUP(C2475,[1]Coa!$B$4:$C$9231,2,FALSE)</f>
        <v>PENDAPATAN ATAS PENJUALAN - NATURAL GAS REHEATER</v>
      </c>
      <c r="E2475" s="573"/>
      <c r="F2475" s="573">
        <f>SUMIF('BKAS IDR'!$E$10:$E$44,$C2475,'BKAS IDR'!$M$10:$M$44)</f>
        <v>0</v>
      </c>
    </row>
    <row r="2476" spans="3:6" ht="15" customHeight="1">
      <c r="C2476" s="53" t="str">
        <f>[1]Coa!B2476</f>
        <v>4101.0002.0541171</v>
      </c>
      <c r="D2476" s="1" t="str">
        <f>VLOOKUP(C2476,[1]Coa!$B$4:$C$9231,2,FALSE)</f>
        <v>PENDAPATAN ATAS PENJUALAN - HEAT EXCHANGER DEHYDROGEN</v>
      </c>
      <c r="E2476" s="573"/>
      <c r="F2476" s="573">
        <f>SUMIF('BKAS IDR'!$E$10:$E$44,$C2476,'BKAS IDR'!$M$10:$M$44)</f>
        <v>0</v>
      </c>
    </row>
    <row r="2477" spans="3:6" ht="15" customHeight="1">
      <c r="C2477" s="53" t="str">
        <f>[1]Coa!B2477</f>
        <v>4101.0002.05412002</v>
      </c>
      <c r="D2477" s="1" t="str">
        <f>VLOOKUP(C2477,[1]Coa!$B$4:$C$9231,2,FALSE)</f>
        <v>PENDAPATAN ATAS PENJUALAN - REPLACEMENT HEAT EXCHANGE</v>
      </c>
      <c r="E2477" s="573"/>
      <c r="F2477" s="573">
        <f>SUMIF('BKAS IDR'!$E$10:$E$44,$C2477,'BKAS IDR'!$M$10:$M$44)</f>
        <v>0</v>
      </c>
    </row>
    <row r="2478" spans="3:6" ht="15" customHeight="1">
      <c r="C2478" s="53" t="str">
        <f>[1]Coa!B2478</f>
        <v>4101.0002.0550824</v>
      </c>
      <c r="D2478" s="1" t="str">
        <f>VLOOKUP(C2478,[1]Coa!$B$4:$C$9231,2,FALSE)</f>
        <v>PENDAPATAN ATAS PENJUALAN - FERTILIZER FACTORY EXPANS</v>
      </c>
      <c r="E2478" s="573"/>
      <c r="F2478" s="573">
        <f>SUMIF('BKAS IDR'!$E$10:$E$44,$C2478,'BKAS IDR'!$M$10:$M$44)</f>
        <v>0</v>
      </c>
    </row>
    <row r="2479" spans="3:6" ht="15" customHeight="1">
      <c r="C2479" s="53" t="str">
        <f>[1]Coa!B2479</f>
        <v>4101.0002.0560920</v>
      </c>
      <c r="D2479" s="1" t="str">
        <f>VLOOKUP(C2479,[1]Coa!$B$4:$C$9231,2,FALSE)</f>
        <v>PENDAPATAN ATAS PENJUALAN - REPL T BUNDLE 3A-1111-C</v>
      </c>
      <c r="E2479" s="573"/>
      <c r="F2479" s="573">
        <f>SUMIF('BKAS IDR'!$E$10:$E$44,$C2479,'BKAS IDR'!$M$10:$M$44)</f>
        <v>0</v>
      </c>
    </row>
    <row r="2480" spans="3:6" ht="15" customHeight="1">
      <c r="C2480" s="53" t="str">
        <f>[1]Coa!B2480</f>
        <v>4101.0002.0561111</v>
      </c>
      <c r="D2480" s="1" t="str">
        <f>VLOOKUP(C2480,[1]Coa!$B$4:$C$9231,2,FALSE)</f>
        <v>PENDAPATAN ATAS PENJUALAN - SUPERHEATER WASTE HEAT BO</v>
      </c>
      <c r="E2480" s="573"/>
      <c r="F2480" s="573">
        <f>SUMIF('BKAS IDR'!$E$10:$E$44,$C2480,'BKAS IDR'!$M$10:$M$44)</f>
        <v>0</v>
      </c>
    </row>
    <row r="2481" spans="3:6" ht="15" customHeight="1">
      <c r="C2481" s="53" t="str">
        <f>[1]Coa!B2481</f>
        <v>4101.0002.0561112</v>
      </c>
      <c r="D2481" s="1" t="str">
        <f>VLOOKUP(C2481,[1]Coa!$B$4:$C$9231,2,FALSE)</f>
        <v>PENDAPATAN ATAS PENJUALAN - AIR HEATER 5U-EC-301 (SEG</v>
      </c>
      <c r="E2481" s="573"/>
      <c r="F2481" s="573">
        <f>SUMIF('BKAS IDR'!$E$10:$E$44,$C2481,'BKAS IDR'!$M$10:$M$44)</f>
        <v>0</v>
      </c>
    </row>
    <row r="2482" spans="3:6" ht="15" customHeight="1">
      <c r="C2482" s="53" t="str">
        <f>[1]Coa!B2482</f>
        <v>4101.0002.0561151</v>
      </c>
      <c r="D2482" s="1" t="str">
        <f>VLOOKUP(C2482,[1]Coa!$B$4:$C$9231,2,FALSE)</f>
        <v>PENDAPATAN ATAS PENJUALAN - HP STEAM SUPER HEATER 102</v>
      </c>
      <c r="E2482" s="573"/>
      <c r="F2482" s="573">
        <f>SUMIF('BKAS IDR'!$E$10:$E$44,$C2482,'BKAS IDR'!$M$10:$M$44)</f>
        <v>0</v>
      </c>
    </row>
    <row r="2483" spans="3:6" ht="15" customHeight="1">
      <c r="C2483" s="53" t="str">
        <f>[1]Coa!B2483</f>
        <v>4101.0002.0561158</v>
      </c>
      <c r="D2483" s="1" t="str">
        <f>VLOOKUP(C2483,[1]Coa!$B$4:$C$9231,2,FALSE)</f>
        <v>PENDAPATAN ATAS PENJUALAN - 5A-115C METHANATOR EFFLUE</v>
      </c>
      <c r="E2483" s="573"/>
      <c r="F2483" s="573">
        <f>SUMIF('BKAS IDR'!$E$10:$E$44,$C2483,'BKAS IDR'!$M$10:$M$44)</f>
        <v>0</v>
      </c>
    </row>
    <row r="2484" spans="3:6" ht="15" customHeight="1">
      <c r="C2484" s="53" t="str">
        <f>[1]Coa!B2484</f>
        <v>4101.0002.0561164</v>
      </c>
      <c r="D2484" s="1" t="str">
        <f>VLOOKUP(C2484,[1]Coa!$B$4:$C$9231,2,FALSE)</f>
        <v>PENDAPATAN ATAS PENJUALAN - PLATE DISTRIBUTOR COMPLAT</v>
      </c>
      <c r="E2484" s="573"/>
      <c r="F2484" s="573">
        <f>SUMIF('BKAS IDR'!$E$10:$E$44,$C2484,'BKAS IDR'!$M$10:$M$44)</f>
        <v>0</v>
      </c>
    </row>
    <row r="2485" spans="3:6" ht="15" customHeight="1">
      <c r="C2485" s="53" t="str">
        <f>[1]Coa!B2485</f>
        <v>4101.0002.0561170</v>
      </c>
      <c r="D2485" s="1" t="str">
        <f>VLOOKUP(C2485,[1]Coa!$B$4:$C$9231,2,FALSE)</f>
        <v>PENDAPATAN ATAS PENJUALAN - RETUBING 101-C PUSRI - 1B</v>
      </c>
      <c r="E2485" s="573"/>
      <c r="F2485" s="573">
        <f>SUMIF('BKAS IDR'!$E$10:$E$44,$C2485,'BKAS IDR'!$M$10:$M$44)</f>
        <v>0</v>
      </c>
    </row>
    <row r="2486" spans="3:6" ht="15" customHeight="1">
      <c r="C2486" s="53" t="str">
        <f>[1]Coa!B2486</f>
        <v>4101.0002.05612014</v>
      </c>
      <c r="D2486" s="1" t="str">
        <f>VLOOKUP(C2486,[1]Coa!$B$4:$C$9231,2,FALSE)</f>
        <v>PENDAPATAN ATAS PENJUALAN - TUBE BUNDLE</v>
      </c>
      <c r="E2486" s="573"/>
      <c r="F2486" s="573">
        <f>SUMIF('BKAS IDR'!$E$10:$E$44,$C2486,'BKAS IDR'!$M$10:$M$44)</f>
        <v>0</v>
      </c>
    </row>
    <row r="2487" spans="3:6" ht="15" customHeight="1">
      <c r="C2487" s="53" t="str">
        <f>[1]Coa!B2487</f>
        <v>4101.0002.05612015</v>
      </c>
      <c r="D2487" s="1" t="str">
        <f>VLOOKUP(C2487,[1]Coa!$B$4:$C$9231,2,FALSE)</f>
        <v>PENDAPATAN ATAS PENJUALAN - PRETHICKENER 5U-FD-202</v>
      </c>
      <c r="E2487" s="573"/>
      <c r="F2487" s="573">
        <f>SUMIF('BKAS IDR'!$E$10:$E$44,$C2487,'BKAS IDR'!$M$10:$M$44)</f>
        <v>0</v>
      </c>
    </row>
    <row r="2488" spans="3:6" ht="15" customHeight="1">
      <c r="C2488" s="53" t="str">
        <f>[1]Coa!B2488</f>
        <v>4101.0002.0580817</v>
      </c>
      <c r="D2488" s="1" t="str">
        <f>VLOOKUP(C2488,[1]Coa!$B$4:$C$9231,2,FALSE)</f>
        <v>PENDAPATAN ATAS PENJUALAN - PRESS. VESSEL RCC OFF GAS</v>
      </c>
      <c r="E2488" s="573"/>
      <c r="F2488" s="573">
        <f>SUMIF('BKAS IDR'!$E$10:$E$44,$C2488,'BKAS IDR'!$M$10:$M$44)</f>
        <v>0</v>
      </c>
    </row>
    <row r="2489" spans="3:6" ht="15" customHeight="1">
      <c r="C2489" s="53" t="str">
        <f>[1]Coa!B2489</f>
        <v>4101.0002.0581003</v>
      </c>
      <c r="D2489" s="1" t="str">
        <f>VLOOKUP(C2489,[1]Coa!$B$4:$C$9231,2,FALSE)</f>
        <v>PENDAPATAN ATAS PENJUALAN - 10.000MT AMMONIA25-TK-801</v>
      </c>
      <c r="E2489" s="573"/>
      <c r="F2489" s="573">
        <f>SUMIF('BKAS IDR'!$E$10:$E$44,$C2489,'BKAS IDR'!$M$10:$M$44)</f>
        <v>0</v>
      </c>
    </row>
    <row r="2490" spans="3:6" ht="15" customHeight="1">
      <c r="C2490" s="53" t="str">
        <f>[1]Coa!B2490</f>
        <v>4101.0002.0581009</v>
      </c>
      <c r="D2490" s="1" t="str">
        <f>VLOOKUP(C2490,[1]Coa!$B$4:$C$9231,2,FALSE)</f>
        <v>PENDAPATAN ATAS PENJUALAN - STAINLESS STEEL STRUC ANP</v>
      </c>
      <c r="E2490" s="573"/>
      <c r="F2490" s="573">
        <f>SUMIF('BKAS IDR'!$E$10:$E$44,$C2490,'BKAS IDR'!$M$10:$M$44)</f>
        <v>0</v>
      </c>
    </row>
    <row r="2491" spans="3:6" ht="15" customHeight="1">
      <c r="C2491" s="53" t="str">
        <f>[1]Coa!B2491</f>
        <v>4101.0002.0581126</v>
      </c>
      <c r="D2491" s="1" t="str">
        <f>VLOOKUP(C2491,[1]Coa!$B$4:$C$9231,2,FALSE)</f>
        <v>PENDAPATAN ATAS PENJUALAN - PRESSURE VESSEL 2 X 35 MW</v>
      </c>
      <c r="E2491" s="573"/>
      <c r="F2491" s="573">
        <f>SUMIF('BKAS IDR'!$E$10:$E$44,$C2491,'BKAS IDR'!$M$10:$M$44)</f>
        <v>0</v>
      </c>
    </row>
    <row r="2492" spans="3:6" ht="15" customHeight="1">
      <c r="C2492" s="53" t="str">
        <f>[1]Coa!B2492</f>
        <v>4101.0002.0600702</v>
      </c>
      <c r="D2492" s="1" t="str">
        <f>VLOOKUP(C2492,[1]Coa!$B$4:$C$9231,2,FALSE)</f>
        <v>PENDAPATAN ATAS PENJUALAN - INSTALL / ERECTION SUBCON</v>
      </c>
      <c r="E2492" s="573"/>
      <c r="F2492" s="573">
        <f>SUMIF('BKAS IDR'!$E$10:$E$44,$C2492,'BKAS IDR'!$M$10:$M$44)</f>
        <v>0</v>
      </c>
    </row>
    <row r="2493" spans="3:6" ht="15" customHeight="1">
      <c r="C2493" s="53" t="str">
        <f>[1]Coa!B2493</f>
        <v>4101.0002.0600704</v>
      </c>
      <c r="D2493" s="1" t="str">
        <f>VLOOKUP(C2493,[1]Coa!$B$4:$C$9231,2,FALSE)</f>
        <v>PENDAPATAN ATAS PENJUALAN - COAL FIRED PWR PL PR THER</v>
      </c>
      <c r="E2493" s="573"/>
      <c r="F2493" s="573">
        <f>SUMIF('BKAS IDR'!$E$10:$E$44,$C2493,'BKAS IDR'!$M$10:$M$44)</f>
        <v>0</v>
      </c>
    </row>
    <row r="2494" spans="3:6" ht="15" customHeight="1">
      <c r="C2494" s="53" t="str">
        <f>[1]Coa!B2494</f>
        <v>4101.0002.0600706</v>
      </c>
      <c r="D2494" s="1" t="str">
        <f>VLOOKUP(C2494,[1]Coa!$B$4:$C$9231,2,FALSE)</f>
        <v>PENDAPATAN ATAS PENJUALAN - COAL-FIRED POWER PLANT PR</v>
      </c>
      <c r="E2494" s="573"/>
      <c r="F2494" s="573">
        <f>SUMIF('BKAS IDR'!$E$10:$E$44,$C2494,'BKAS IDR'!$M$10:$M$44)</f>
        <v>0</v>
      </c>
    </row>
    <row r="2495" spans="3:6" ht="15" customHeight="1">
      <c r="C2495" s="53" t="str">
        <f>[1]Coa!B2495</f>
        <v>4101.0002.0600708</v>
      </c>
      <c r="D2495" s="1" t="str">
        <f>VLOOKUP(C2495,[1]Coa!$B$4:$C$9231,2,FALSE)</f>
        <v>PENDAPATAN ATAS PENJUALAN - ESP INLET FLUE &amp; ESP OUTL</v>
      </c>
      <c r="E2495" s="573"/>
      <c r="F2495" s="573">
        <f>SUMIF('BKAS IDR'!$E$10:$E$44,$C2495,'BKAS IDR'!$M$10:$M$44)</f>
        <v>0</v>
      </c>
    </row>
    <row r="2496" spans="3:6" ht="15" customHeight="1">
      <c r="C2496" s="53" t="str">
        <f>[1]Coa!B2496</f>
        <v>4101.0002.0600710</v>
      </c>
      <c r="D2496" s="1" t="str">
        <f>VLOOKUP(C2496,[1]Coa!$B$4:$C$9231,2,FALSE)</f>
        <v>PENDAPATAN ATAS PENJUALAN - I &amp; C PRIMARY VALVE</v>
      </c>
      <c r="E2496" s="573"/>
      <c r="F2496" s="573">
        <f>SUMIF('BKAS IDR'!$E$10:$E$44,$C2496,'BKAS IDR'!$M$10:$M$44)</f>
        <v>0</v>
      </c>
    </row>
    <row r="2497" spans="3:6" ht="15" customHeight="1">
      <c r="C2497" s="53" t="str">
        <f>[1]Coa!B2497</f>
        <v>4101.0002.0600711</v>
      </c>
      <c r="D2497" s="1" t="str">
        <f>VLOOKUP(C2497,[1]Coa!$B$4:$C$9231,2,FALSE)</f>
        <v>PENDAPATAN ATAS PENJUALAN - FLUE SUPPORTER SUPERSTRUC</v>
      </c>
      <c r="E2497" s="573"/>
      <c r="F2497" s="573">
        <f>SUMIF('BKAS IDR'!$E$10:$E$44,$C2497,'BKAS IDR'!$M$10:$M$44)</f>
        <v>0</v>
      </c>
    </row>
    <row r="2498" spans="3:6" ht="15" customHeight="1">
      <c r="C2498" s="53" t="str">
        <f>[1]Coa!B2498</f>
        <v>4101.0002.0600907</v>
      </c>
      <c r="D2498" s="1" t="str">
        <f>VLOOKUP(C2498,[1]Coa!$B$4:$C$9231,2,FALSE)</f>
        <v>PENDAPATAN ATAS PENJUALAN - INST/ERCTION MECH 3X315MW</v>
      </c>
      <c r="E2498" s="573"/>
      <c r="F2498" s="573">
        <f>SUMIF('BKAS IDR'!$E$10:$E$44,$C2498,'BKAS IDR'!$M$10:$M$44)</f>
        <v>0</v>
      </c>
    </row>
    <row r="2499" spans="3:6" ht="15" customHeight="1">
      <c r="C2499" s="53" t="str">
        <f>[1]Coa!B2499</f>
        <v>4101.0002.0630910</v>
      </c>
      <c r="D2499" s="1" t="str">
        <f>VLOOKUP(C2499,[1]Coa!$B$4:$C$9231,2,FALSE)</f>
        <v>PENDAPATAN ATAS PENJUALAN - FABRICATION RISER CLAMP</v>
      </c>
      <c r="E2499" s="573"/>
      <c r="F2499" s="573">
        <f>SUMIF('BKAS IDR'!$E$10:$E$44,$C2499,'BKAS IDR'!$M$10:$M$44)</f>
        <v>0</v>
      </c>
    </row>
    <row r="2500" spans="3:6" ht="15" customHeight="1">
      <c r="C2500" s="53" t="str">
        <f>[1]Coa!B2500</f>
        <v>4101.0002.0631115</v>
      </c>
      <c r="D2500" s="1" t="str">
        <f>VLOOKUP(C2500,[1]Coa!$B$4:$C$9231,2,FALSE)</f>
        <v>PENDAPATAN ATAS PENJUALAN - SUPPLY OF HEAT EXCHANGER</v>
      </c>
      <c r="E2500" s="573"/>
      <c r="F2500" s="573">
        <f>SUMIF('BKAS IDR'!$E$10:$E$44,$C2500,'BKAS IDR'!$M$10:$M$44)</f>
        <v>0</v>
      </c>
    </row>
    <row r="2501" spans="3:6" ht="15" customHeight="1">
      <c r="C2501" s="53" t="str">
        <f>[1]Coa!B2501</f>
        <v>4101.0002.0631201</v>
      </c>
      <c r="D2501" s="1" t="str">
        <f>VLOOKUP(C2501,[1]Coa!$B$4:$C$9231,2,FALSE)</f>
        <v>PENDAPATAN ATAS PENJUALAN - PROVISION OF EPCI KF GAS</v>
      </c>
      <c r="E2501" s="573"/>
      <c r="F2501" s="573">
        <f>SUMIF('BKAS IDR'!$E$10:$E$44,$C2501,'BKAS IDR'!$M$10:$M$44)</f>
        <v>0</v>
      </c>
    </row>
    <row r="2502" spans="3:6" ht="15" customHeight="1">
      <c r="C2502" s="53" t="str">
        <f>[1]Coa!B2502</f>
        <v>4101.0002.06312029</v>
      </c>
      <c r="D2502" s="1" t="str">
        <f>VLOOKUP(C2502,[1]Coa!$B$4:$C$9231,2,FALSE)</f>
        <v>PENDAPATAN ATAS PENJUALAN - FABRICATION PIPE SPOOL</v>
      </c>
      <c r="E2502" s="573"/>
      <c r="F2502" s="573">
        <f>SUMIF('BKAS IDR'!$E$10:$E$44,$C2502,'BKAS IDR'!$M$10:$M$44)</f>
        <v>0</v>
      </c>
    </row>
    <row r="2503" spans="3:6" ht="15" customHeight="1">
      <c r="C2503" s="53" t="str">
        <f>[1]Coa!B2503</f>
        <v>4101.0002.06312051</v>
      </c>
      <c r="D2503" s="1" t="str">
        <f>VLOOKUP(C2503,[1]Coa!$B$4:$C$9231,2,FALSE)</f>
        <v>PENDAPATAN ATAS PENJUALAN - PROVISION OF ENGINEERING</v>
      </c>
      <c r="E2503" s="573"/>
      <c r="F2503" s="573">
        <f>SUMIF('BKAS IDR'!$E$10:$E$44,$C2503,'BKAS IDR'!$M$10:$M$44)</f>
        <v>0</v>
      </c>
    </row>
    <row r="2504" spans="3:6" ht="15" customHeight="1">
      <c r="C2504" s="53" t="str">
        <f>[1]Coa!B2504</f>
        <v>4101.0002.0651021</v>
      </c>
      <c r="D2504" s="1" t="str">
        <f>VLOOKUP(C2504,[1]Coa!$B$4:$C$9231,2,FALSE)</f>
        <v>PENDAPATAN ATAS PENJUALAN - FAB&amp;INSTAL ENERGY PLANT</v>
      </c>
      <c r="E2504" s="573"/>
      <c r="F2504" s="573">
        <f>SUMIF('BKAS IDR'!$E$10:$E$44,$C2504,'BKAS IDR'!$M$10:$M$44)</f>
        <v>0</v>
      </c>
    </row>
    <row r="2505" spans="3:6" ht="15" customHeight="1">
      <c r="C2505" s="53" t="str">
        <f>[1]Coa!B2505</f>
        <v>4101.0002.0651025</v>
      </c>
      <c r="D2505" s="1" t="str">
        <f>VLOOKUP(C2505,[1]Coa!$B$4:$C$9231,2,FALSE)</f>
        <v>PENDAPATAN ATAS PENJUALAN - SUPPLY &amp; INSTAL PNEUMATIC</v>
      </c>
      <c r="E2505" s="573"/>
      <c r="F2505" s="573">
        <f>SUMIF('BKAS IDR'!$E$10:$E$44,$C2505,'BKAS IDR'!$M$10:$M$44)</f>
        <v>0</v>
      </c>
    </row>
    <row r="2506" spans="3:6" ht="15" customHeight="1">
      <c r="C2506" s="53" t="str">
        <f>[1]Coa!B2506</f>
        <v>4101.0002.0651102</v>
      </c>
      <c r="D2506" s="1" t="str">
        <f>VLOOKUP(C2506,[1]Coa!$B$4:$C$9231,2,FALSE)</f>
        <v>PENDAPATAN ATAS PENJUALAN - SUPP&amp;INST 7110,7120,7130</v>
      </c>
      <c r="E2506" s="573"/>
      <c r="F2506" s="573">
        <f>SUMIF('BKAS IDR'!$E$10:$E$44,$C2506,'BKAS IDR'!$M$10:$M$44)</f>
        <v>0</v>
      </c>
    </row>
    <row r="2507" spans="3:6" ht="15" customHeight="1">
      <c r="C2507" s="53" t="str">
        <f>[1]Coa!B2507</f>
        <v>4101.0002.0701022</v>
      </c>
      <c r="D2507" s="1" t="str">
        <f>VLOOKUP(C2507,[1]Coa!$B$4:$C$9231,2,FALSE)</f>
        <v>PENDAPATAN ATAS PENJUALAN - CHEMICAL CLEANING</v>
      </c>
      <c r="E2507" s="573"/>
      <c r="F2507" s="573">
        <f>SUMIF('BKAS IDR'!$E$10:$E$44,$C2507,'BKAS IDR'!$M$10:$M$44)</f>
        <v>0</v>
      </c>
    </row>
    <row r="2508" spans="3:6" ht="15" customHeight="1">
      <c r="C2508" s="53" t="str">
        <f>[1]Coa!B2508</f>
        <v>4101.0002.0701122</v>
      </c>
      <c r="D2508" s="1" t="str">
        <f>VLOOKUP(C2508,[1]Coa!$B$4:$C$9231,2,FALSE)</f>
        <v>PENDAPATAN ATAS PENJUALAN - PUMP &amp; PIPING BROKE STOR.</v>
      </c>
      <c r="E2508" s="573"/>
      <c r="F2508" s="573">
        <f>SUMIF('BKAS IDR'!$E$10:$E$44,$C2508,'BKAS IDR'!$M$10:$M$44)</f>
        <v>0</v>
      </c>
    </row>
    <row r="2509" spans="3:6" ht="15" customHeight="1">
      <c r="C2509" s="53" t="str">
        <f>[1]Coa!B2509</f>
        <v>4101.0002.0731138</v>
      </c>
      <c r="D2509" s="1" t="str">
        <f>VLOOKUP(C2509,[1]Coa!$B$4:$C$9231,2,FALSE)</f>
        <v>PENDAPATAN ATAS PENJUALAN - AIR HEATER TUBES</v>
      </c>
      <c r="E2509" s="573"/>
      <c r="F2509" s="573">
        <f>SUMIF('BKAS IDR'!$E$10:$E$44,$C2509,'BKAS IDR'!$M$10:$M$44)</f>
        <v>0</v>
      </c>
    </row>
    <row r="2510" spans="3:6" ht="15" customHeight="1">
      <c r="C2510" s="53" t="str">
        <f>[1]Coa!B2510</f>
        <v>4101.0002.07312054</v>
      </c>
      <c r="D2510" s="1" t="str">
        <f>VLOOKUP(C2510,[1]Coa!$B$4:$C$9231,2,FALSE)</f>
        <v>PENDAPATAN ATAS PENJUALAN - SERVICE BARK CONVEYOR</v>
      </c>
      <c r="E2510" s="573"/>
      <c r="F2510" s="573">
        <f>SUMIF('BKAS IDR'!$E$10:$E$44,$C2510,'BKAS IDR'!$M$10:$M$44)</f>
        <v>0</v>
      </c>
    </row>
    <row r="2511" spans="3:6" ht="15" customHeight="1">
      <c r="C2511" s="53" t="str">
        <f>[1]Coa!B2511</f>
        <v>4101.0002.0830924</v>
      </c>
      <c r="D2511" s="1" t="str">
        <f>VLOOKUP(C2511,[1]Coa!$B$4:$C$9231,2,FALSE)</f>
        <v>PENDAPATAN ATAS PENJUALAN - TRANS,INST,HOOKUP POLENG</v>
      </c>
      <c r="E2511" s="573"/>
      <c r="F2511" s="573">
        <f>SUMIF('BKAS IDR'!$E$10:$E$44,$C2511,'BKAS IDR'!$M$10:$M$44)</f>
        <v>0</v>
      </c>
    </row>
    <row r="2512" spans="3:6" ht="15" customHeight="1">
      <c r="C2512" s="53" t="str">
        <f>[1]Coa!B2512</f>
        <v>4101.0002.0831120</v>
      </c>
      <c r="D2512" s="1" t="str">
        <f>VLOOKUP(C2512,[1]Coa!$B$4:$C$9231,2,FALSE)</f>
        <v>PENDAPATAN ATAS PENJUALAN - EPC WORKS FOR PPP-CW-DW-G</v>
      </c>
      <c r="E2512" s="573"/>
      <c r="F2512" s="573">
        <f>SUMIF('BKAS IDR'!$E$10:$E$44,$C2512,'BKAS IDR'!$M$10:$M$44)</f>
        <v>0</v>
      </c>
    </row>
    <row r="2513" spans="3:6" ht="15" customHeight="1">
      <c r="C2513" s="53" t="str">
        <f>[1]Coa!B2513</f>
        <v>4101.0002.0881108</v>
      </c>
      <c r="D2513" s="1" t="str">
        <f>VLOOKUP(C2513,[1]Coa!$B$4:$C$9231,2,FALSE)</f>
        <v>PENDAPATAN ATAS PENJUALAN - REPLACE SW PIPE</v>
      </c>
      <c r="E2513" s="573"/>
      <c r="F2513" s="573">
        <f>SUMIF('BKAS IDR'!$E$10:$E$44,$C2513,'BKAS IDR'!$M$10:$M$44)</f>
        <v>0</v>
      </c>
    </row>
    <row r="2514" spans="3:6" ht="15" customHeight="1">
      <c r="C2514" s="53" t="str">
        <f>[1]Coa!B2514</f>
        <v>4101.0002.0881123</v>
      </c>
      <c r="D2514" s="1" t="str">
        <f>VLOOKUP(C2514,[1]Coa!$B$4:$C$9231,2,FALSE)</f>
        <v>PENDAPATAN ATAS PENJUALAN - HOUSING FILTER</v>
      </c>
      <c r="E2514" s="573"/>
      <c r="F2514" s="573">
        <f>SUMIF('BKAS IDR'!$E$10:$E$44,$C2514,'BKAS IDR'!$M$10:$M$44)</f>
        <v>0</v>
      </c>
    </row>
    <row r="2515" spans="3:6" ht="15" customHeight="1">
      <c r="C2515" s="53" t="str">
        <f>[1]Coa!B2515</f>
        <v>4101.0002.0901121</v>
      </c>
      <c r="D2515" s="1" t="str">
        <f>VLOOKUP(C2515,[1]Coa!$B$4:$C$9231,2,FALSE)</f>
        <v>PENDAPATAN ATAS PENJUALAN - DUCTING TISSUE MILL II</v>
      </c>
      <c r="E2515" s="573"/>
      <c r="F2515" s="573">
        <f>SUMIF('BKAS IDR'!$E$10:$E$44,$C2515,'BKAS IDR'!$M$10:$M$44)</f>
        <v>0</v>
      </c>
    </row>
    <row r="2516" spans="3:6" ht="15" customHeight="1">
      <c r="C2516" s="53" t="str">
        <f>[1]Coa!B2516</f>
        <v>4101.0002.0901142</v>
      </c>
      <c r="D2516" s="1" t="str">
        <f>VLOOKUP(C2516,[1]Coa!$B$4:$C$9231,2,FALSE)</f>
        <v>PENDAPATAN ATAS PENJUALAN - Ducting Yankee</v>
      </c>
      <c r="E2516" s="573"/>
      <c r="F2516" s="573">
        <f>SUMIF('BKAS IDR'!$E$10:$E$44,$C2516,'BKAS IDR'!$M$10:$M$44)</f>
        <v>0</v>
      </c>
    </row>
    <row r="2517" spans="3:6" ht="15" customHeight="1">
      <c r="C2517" s="53" t="str">
        <f>[1]Coa!B2517</f>
        <v>4101.0002.0911125</v>
      </c>
      <c r="D2517" s="1" t="str">
        <f>VLOOKUP(C2517,[1]Coa!$B$4:$C$9231,2,FALSE)</f>
        <v>PENDAPATAN ATAS PENJUALAN - Water System &amp; Coal Syste</v>
      </c>
      <c r="E2517" s="573"/>
      <c r="F2517" s="573">
        <f>SUMIF('BKAS IDR'!$E$10:$E$44,$C2517,'BKAS IDR'!$M$10:$M$44)</f>
        <v>0</v>
      </c>
    </row>
    <row r="2518" spans="3:6" ht="15" customHeight="1">
      <c r="C2518" s="53" t="str">
        <f>[1]Coa!B2518</f>
        <v>4101.0002.0921147</v>
      </c>
      <c r="D2518" s="1" t="str">
        <f>VLOOKUP(C2518,[1]Coa!$B$4:$C$9231,2,FALSE)</f>
        <v>PENDAPATAN ATAS PENJUALAN - ADD. BY PAS LINE FOR DOUB</v>
      </c>
      <c r="E2518" s="573"/>
      <c r="F2518" s="573">
        <f>SUMIF('BKAS IDR'!$E$10:$E$44,$C2518,'BKAS IDR'!$M$10:$M$44)</f>
        <v>0</v>
      </c>
    </row>
    <row r="2519" spans="3:6" ht="15" customHeight="1">
      <c r="C2519" s="53" t="str">
        <f>[1]Coa!B2519</f>
        <v>4101.0002.0991129</v>
      </c>
      <c r="D2519" s="1" t="str">
        <f>VLOOKUP(C2519,[1]Coa!$B$4:$C$9231,2,FALSE)</f>
        <v>PENDAPATAN ATAS PENJUALAN - PIPA HYDRANT</v>
      </c>
      <c r="E2519" s="573"/>
      <c r="F2519" s="573">
        <f>SUMIF('BKAS IDR'!$E$10:$E$44,$C2519,'BKAS IDR'!$M$10:$M$44)</f>
        <v>0</v>
      </c>
    </row>
    <row r="2520" spans="3:6" ht="15" customHeight="1">
      <c r="C2520" s="53" t="str">
        <f>[1]Coa!B2520</f>
        <v>4101.0002.1021146</v>
      </c>
      <c r="D2520" s="1" t="str">
        <f>VLOOKUP(C2520,[1]Coa!$B$4:$C$9231,2,FALSE)</f>
        <v>PENDAPATAN ATAS PENJUALAN -  water surge tank</v>
      </c>
      <c r="E2520" s="573"/>
      <c r="F2520" s="573">
        <f>SUMIF('BKAS IDR'!$E$10:$E$44,$C2520,'BKAS IDR'!$M$10:$M$44)</f>
        <v>0</v>
      </c>
    </row>
    <row r="2521" spans="3:6" ht="15" customHeight="1">
      <c r="C2521" s="53" t="str">
        <f>[1]Coa!B2521</f>
        <v>4101.0002.1031143</v>
      </c>
      <c r="D2521" s="1" t="str">
        <f>VLOOKUP(C2521,[1]Coa!$B$4:$C$9231,2,FALSE)</f>
        <v>PENDAPATAN ATAS PENJUALAN - DUPLEX PIPE SPOOL 2-INC,</v>
      </c>
      <c r="E2521" s="573"/>
      <c r="F2521" s="573">
        <f>SUMIF('BKAS IDR'!$E$10:$E$44,$C2521,'BKAS IDR'!$M$10:$M$44)</f>
        <v>0</v>
      </c>
    </row>
    <row r="2522" spans="3:6" ht="15" customHeight="1">
      <c r="C2522" s="53" t="str">
        <f>[1]Coa!B2522</f>
        <v>4101.0002.10412034</v>
      </c>
      <c r="D2522" s="1" t="str">
        <f>VLOOKUP(C2522,[1]Coa!$B$4:$C$9231,2,FALSE)</f>
        <v>PENDAPATAN ATAS PENJUALAN - TUBE BUNDLE E201-05-08-09</v>
      </c>
      <c r="E2522" s="573"/>
      <c r="F2522" s="573">
        <f>SUMIF('BKAS IDR'!$E$10:$E$44,$C2522,'BKAS IDR'!$M$10:$M$44)</f>
        <v>0</v>
      </c>
    </row>
    <row r="2523" spans="3:6" ht="15" customHeight="1">
      <c r="C2523" s="53" t="str">
        <f>[1]Coa!B2523</f>
        <v>4101.0002.10512037</v>
      </c>
      <c r="D2523" s="1" t="str">
        <f>VLOOKUP(C2523,[1]Coa!$B$4:$C$9231,2,FALSE)</f>
        <v>PENDAPATAN ATAS PENJUALAN - HEAT EXCHANGER ASSY TAG N</v>
      </c>
      <c r="E2523" s="573"/>
      <c r="F2523" s="573">
        <f>SUMIF('BKAS IDR'!$E$10:$E$44,$C2523,'BKAS IDR'!$M$10:$M$44)</f>
        <v>0</v>
      </c>
    </row>
    <row r="2524" spans="3:6" ht="15" customHeight="1">
      <c r="C2524" s="53" t="str">
        <f>[1]Coa!B2524</f>
        <v>4101.0002.10512038</v>
      </c>
      <c r="D2524" s="1" t="str">
        <f>VLOOKUP(C2524,[1]Coa!$B$4:$C$9231,2,FALSE)</f>
        <v>PENDAPATAN ATAS PENJUALAN - PENGADAAN SHELL ASSY TAG</v>
      </c>
      <c r="E2524" s="573"/>
      <c r="F2524" s="573">
        <f>SUMIF('BKAS IDR'!$E$10:$E$44,$C2524,'BKAS IDR'!$M$10:$M$44)</f>
        <v>0</v>
      </c>
    </row>
    <row r="2525" spans="3:6" ht="15" customHeight="1">
      <c r="C2525" s="53" t="str">
        <f>[1]Coa!B2525</f>
        <v>4101.0002.10512039</v>
      </c>
      <c r="D2525" s="1" t="str">
        <f>VLOOKUP(C2525,[1]Coa!$B$4:$C$9231,2,FALSE)</f>
        <v>PENDAPATAN ATAS PENJUALAN - PENGADAAN SHELL ASSY TAG</v>
      </c>
      <c r="E2525" s="573"/>
      <c r="F2525" s="573">
        <f>SUMIF('BKAS IDR'!$E$10:$E$44,$C2525,'BKAS IDR'!$M$10:$M$44)</f>
        <v>0</v>
      </c>
    </row>
    <row r="2526" spans="3:6" ht="15" customHeight="1">
      <c r="C2526" s="53" t="str">
        <f>[1]Coa!B2526</f>
        <v>4101.0002.10512060</v>
      </c>
      <c r="D2526" s="1" t="str">
        <f>VLOOKUP(C2526,[1]Coa!$B$4:$C$9231,2,FALSE)</f>
        <v>PENDAPATAN ATAS PENJUALAN - PENGGANTIAN/PEMBUATAN TES</v>
      </c>
      <c r="E2526" s="573"/>
      <c r="F2526" s="573">
        <f>SUMIF('BKAS IDR'!$E$10:$E$44,$C2526,'BKAS IDR'!$M$10:$M$44)</f>
        <v>0</v>
      </c>
    </row>
    <row r="2527" spans="3:6" ht="15" customHeight="1">
      <c r="C2527" s="53" t="str">
        <f>[1]Coa!B2527</f>
        <v>4101.0002.10612040</v>
      </c>
      <c r="D2527" s="1" t="str">
        <f>VLOOKUP(C2527,[1]Coa!$B$4:$C$9231,2,FALSE)</f>
        <v>PENDAPATAN ATAS PENJUALAN - TUBE BUNDLE, SHELLBUNDLE,</v>
      </c>
      <c r="E2527" s="573"/>
      <c r="F2527" s="573">
        <f>SUMIF('BKAS IDR'!$E$10:$E$44,$C2527,'BKAS IDR'!$M$10:$M$44)</f>
        <v>0</v>
      </c>
    </row>
    <row r="2528" spans="3:6" ht="15" customHeight="1">
      <c r="C2528" s="53" t="str">
        <f>[1]Coa!B2528</f>
        <v>4101.0002.10612053</v>
      </c>
      <c r="D2528" s="1" t="str">
        <f>VLOOKUP(C2528,[1]Coa!$B$4:$C$9231,2,FALSE)</f>
        <v>PENDAPATAN ATAS PENJUALAN - ENGINEERING, PROCUREMENT</v>
      </c>
      <c r="E2528" s="573"/>
      <c r="F2528" s="573">
        <f>SUMIF('BKAS IDR'!$E$10:$E$44,$C2528,'BKAS IDR'!$M$10:$M$44)</f>
        <v>0</v>
      </c>
    </row>
    <row r="2529" spans="3:6" ht="15" customHeight="1">
      <c r="C2529" s="53" t="str">
        <f>[1]Coa!B2529</f>
        <v>4101.0002.1121154</v>
      </c>
      <c r="D2529" s="1" t="str">
        <f>VLOOKUP(C2529,[1]Coa!$B$4:$C$9231,2,FALSE)</f>
        <v>PENDAPATAN ATAS PENJUALAN - H2S MUD / GAS SEPARATOR</v>
      </c>
      <c r="E2529" s="573"/>
      <c r="F2529" s="573">
        <f>SUMIF('BKAS IDR'!$E$10:$E$44,$C2529,'BKAS IDR'!$M$10:$M$44)</f>
        <v>0</v>
      </c>
    </row>
    <row r="2530" spans="3:6" ht="15" customHeight="1">
      <c r="C2530" s="53" t="str">
        <f>[1]Coa!B2530</f>
        <v>4101.0002.1161162</v>
      </c>
      <c r="D2530" s="1" t="str">
        <f>VLOOKUP(C2530,[1]Coa!$B$4:$C$9231,2,FALSE)</f>
        <v>PENDAPATAN ATAS PENJUALAN - SECONDARY REFORMER EFFLUE</v>
      </c>
      <c r="E2530" s="573"/>
      <c r="F2530" s="573">
        <f>SUMIF('BKAS IDR'!$E$10:$E$44,$C2530,'BKAS IDR'!$M$10:$M$44)</f>
        <v>0</v>
      </c>
    </row>
    <row r="2531" spans="3:6" ht="15" customHeight="1">
      <c r="C2531" s="53" t="str">
        <f>[1]Coa!B2531</f>
        <v>4101.0002.1171165</v>
      </c>
      <c r="D2531" s="1" t="str">
        <f>VLOOKUP(C2531,[1]Coa!$B$4:$C$9231,2,FALSE)</f>
        <v>PENDAPATAN ATAS PENJUALAN - TOWER</v>
      </c>
      <c r="E2531" s="573"/>
      <c r="F2531" s="573">
        <f>SUMIF('BKAS IDR'!$E$10:$E$44,$C2531,'BKAS IDR'!$M$10:$M$44)</f>
        <v>0</v>
      </c>
    </row>
    <row r="2532" spans="3:6" ht="15" customHeight="1">
      <c r="C2532" s="53" t="str">
        <f>[1]Coa!B2532</f>
        <v>4101.0002.1171167</v>
      </c>
      <c r="D2532" s="1" t="str">
        <f>VLOOKUP(C2532,[1]Coa!$B$4:$C$9231,2,FALSE)</f>
        <v>PENDAPATAN ATAS PENJUALAN - SHOP FABRICATED VESSEL &amp;</v>
      </c>
      <c r="E2532" s="573"/>
      <c r="F2532" s="573">
        <f>SUMIF('BKAS IDR'!$E$10:$E$44,$C2532,'BKAS IDR'!$M$10:$M$44)</f>
        <v>0</v>
      </c>
    </row>
    <row r="2533" spans="3:6" ht="15" customHeight="1">
      <c r="C2533" s="53" t="str">
        <f>[1]Coa!B2533</f>
        <v>4101.0002.1171168</v>
      </c>
      <c r="D2533" s="1" t="str">
        <f>VLOOKUP(C2533,[1]Coa!$B$4:$C$9231,2,FALSE)</f>
        <v>PENDAPATAN ATAS PENJUALAN - SHOP FABRICATED VESSEL &amp;</v>
      </c>
      <c r="E2533" s="573"/>
      <c r="F2533" s="573">
        <f>SUMIF('BKAS IDR'!$E$10:$E$44,$C2533,'BKAS IDR'!$M$10:$M$44)</f>
        <v>0</v>
      </c>
    </row>
    <row r="2534" spans="3:6" ht="15" customHeight="1">
      <c r="C2534" s="53" t="str">
        <f>[1]Coa!B2534</f>
        <v>4101.0002.11712010</v>
      </c>
      <c r="D2534" s="1" t="str">
        <f>VLOOKUP(C2534,[1]Coa!$B$4:$C$9231,2,FALSE)</f>
        <v>PENDAPATAN ATAS PENJUALAN - SHOP FABRICATED VESSEL &amp;</v>
      </c>
      <c r="E2534" s="573"/>
      <c r="F2534" s="573">
        <f>SUMIF('BKAS IDR'!$E$10:$E$44,$C2534,'BKAS IDR'!$M$10:$M$44)</f>
        <v>0</v>
      </c>
    </row>
    <row r="2535" spans="3:6" ht="15" customHeight="1">
      <c r="C2535" s="53" t="str">
        <f>[1]Coa!B2535</f>
        <v>4101.0002.11712023</v>
      </c>
      <c r="D2535" s="1" t="str">
        <f>VLOOKUP(C2535,[1]Coa!$B$4:$C$9231,2,FALSE)</f>
        <v>PENDAPATAN ATAS PENJUALAN - SHOP FABRICATED VESSEL &amp;</v>
      </c>
      <c r="E2535" s="573"/>
      <c r="F2535" s="573">
        <f>SUMIF('BKAS IDR'!$E$10:$E$44,$C2535,'BKAS IDR'!$M$10:$M$44)</f>
        <v>0</v>
      </c>
    </row>
    <row r="2536" spans="3:6" ht="15" customHeight="1">
      <c r="C2536" s="53" t="str">
        <f>[1]Coa!B2536</f>
        <v>4101.0002.1191172</v>
      </c>
      <c r="D2536" s="1" t="str">
        <f>VLOOKUP(C2536,[1]Coa!$B$4:$C$9231,2,FALSE)</f>
        <v>PENDAPATAN ATAS PENJUALAN - EPC MOBILE SEPARATOR</v>
      </c>
      <c r="E2536" s="573"/>
      <c r="F2536" s="573">
        <f>SUMIF('BKAS IDR'!$E$10:$E$44,$C2536,'BKAS IDR'!$M$10:$M$44)</f>
        <v>0</v>
      </c>
    </row>
    <row r="2537" spans="3:6" ht="15" customHeight="1">
      <c r="C2537" s="53" t="str">
        <f>[1]Coa!B2537</f>
        <v>4101.0002.1201175</v>
      </c>
      <c r="D2537" s="1" t="str">
        <f>VLOOKUP(C2537,[1]Coa!$B$4:$C$9231,2,FALSE)</f>
        <v>PENDAPATAN ATAS PENJUALAN - FABRICATION &amp; ERECTION OF</v>
      </c>
      <c r="E2537" s="573"/>
      <c r="F2537" s="573">
        <f>SUMIF('BKAS IDR'!$E$10:$E$44,$C2537,'BKAS IDR'!$M$10:$M$44)</f>
        <v>0</v>
      </c>
    </row>
    <row r="2538" spans="3:6" ht="15" customHeight="1">
      <c r="C2538" s="53" t="str">
        <f>[1]Coa!B2538</f>
        <v>4101.0002.12812012</v>
      </c>
      <c r="D2538" s="1" t="str">
        <f>VLOOKUP(C2538,[1]Coa!$B$4:$C$9231,2,FALSE)</f>
        <v>PENDAPATAN ATAS PENJUALAN - RENTAL DRILLING EQUIPMENT</v>
      </c>
      <c r="E2538" s="573"/>
      <c r="F2538" s="573">
        <f>SUMIF('BKAS IDR'!$E$10:$E$44,$C2538,'BKAS IDR'!$M$10:$M$44)</f>
        <v>0</v>
      </c>
    </row>
    <row r="2539" spans="3:6" ht="15" customHeight="1">
      <c r="C2539" s="53" t="str">
        <f>[1]Coa!B2539</f>
        <v>4101.0002.12912007</v>
      </c>
      <c r="D2539" s="1" t="str">
        <f>VLOOKUP(C2539,[1]Coa!$B$4:$C$9231,2,FALSE)</f>
        <v>PENDAPATAN ATAS PENJUALAN - SUPPLY OF SHELL &amp; TUBE HE</v>
      </c>
      <c r="E2539" s="573"/>
      <c r="F2539" s="573">
        <f>SUMIF('BKAS IDR'!$E$10:$E$44,$C2539,'BKAS IDR'!$M$10:$M$44)</f>
        <v>0</v>
      </c>
    </row>
    <row r="2540" spans="3:6" ht="15" customHeight="1">
      <c r="C2540" s="53" t="str">
        <f>[1]Coa!B2540</f>
        <v>4101.0002.14512017</v>
      </c>
      <c r="D2540" s="1" t="str">
        <f>VLOOKUP(C2540,[1]Coa!$B$4:$C$9231,2,FALSE)</f>
        <v>PENDAPATAN ATAS PENJUALAN - DIVING EQUIPMENT</v>
      </c>
      <c r="E2540" s="573"/>
      <c r="F2540" s="573">
        <f>SUMIF('BKAS IDR'!$E$10:$E$44,$C2540,'BKAS IDR'!$M$10:$M$44)</f>
        <v>0</v>
      </c>
    </row>
    <row r="2541" spans="3:6" ht="15" customHeight="1">
      <c r="C2541" s="53" t="str">
        <f>[1]Coa!B2541</f>
        <v>4101.0002.14912041</v>
      </c>
      <c r="D2541" s="1" t="str">
        <f>VLOOKUP(C2541,[1]Coa!$B$4:$C$9231,2,FALSE)</f>
        <v>PENDAPATAN ATAS PENJUALAN - FABRIKASI SHELL 24E-113</v>
      </c>
      <c r="E2541" s="573"/>
      <c r="F2541" s="573">
        <f>SUMIF('BKAS IDR'!$E$10:$E$44,$C2541,'BKAS IDR'!$M$10:$M$44)</f>
        <v>0</v>
      </c>
    </row>
    <row r="2542" spans="3:6" ht="15" customHeight="1">
      <c r="C2542" s="53" t="str">
        <f>[1]Coa!B2542</f>
        <v>4101.0002.15012024</v>
      </c>
      <c r="D2542" s="1" t="str">
        <f>VLOOKUP(C2542,[1]Coa!$B$4:$C$9231,2,FALSE)</f>
        <v>PENDAPATAN ATAS PENJUALAN -  TOTAL RETUBE INSITU SURF</v>
      </c>
      <c r="E2542" s="573"/>
      <c r="F2542" s="573">
        <f>SUMIF('BKAS IDR'!$E$10:$E$44,$C2542,'BKAS IDR'!$M$10:$M$44)</f>
        <v>0</v>
      </c>
    </row>
    <row r="2543" spans="3:6" ht="15" customHeight="1">
      <c r="C2543" s="53" t="str">
        <f>[1]Coa!B2543</f>
        <v>4101.0002.15212028</v>
      </c>
      <c r="D2543" s="1" t="str">
        <f>VLOOKUP(C2543,[1]Coa!$B$4:$C$9231,2,FALSE)</f>
        <v>PENDAPATAN ATAS PENJUALAN - TUBE BUNDLE SHELL H5012 &amp;</v>
      </c>
      <c r="E2543" s="573"/>
      <c r="F2543" s="573">
        <f>SUMIF('BKAS IDR'!$E$10:$E$44,$C2543,'BKAS IDR'!$M$10:$M$44)</f>
        <v>0</v>
      </c>
    </row>
    <row r="2544" spans="3:6" ht="15" customHeight="1">
      <c r="C2544" s="53" t="str">
        <f>[1]Coa!B2544</f>
        <v>4101.0002.15212059</v>
      </c>
      <c r="D2544" s="1" t="str">
        <f>VLOOKUP(C2544,[1]Coa!$B$4:$C$9231,2,FALSE)</f>
        <v>PENDAPATAN ATAS PENJUALAN - SECONDARY REACTOR UNIT</v>
      </c>
      <c r="E2544" s="573"/>
      <c r="F2544" s="573">
        <f>SUMIF('BKAS IDR'!$E$10:$E$44,$C2544,'BKAS IDR'!$M$10:$M$44)</f>
        <v>0</v>
      </c>
    </row>
    <row r="2545" spans="3:6" ht="15" customHeight="1">
      <c r="C2545" s="53" t="str">
        <f>[1]Coa!B2545</f>
        <v>4101.0002.15312030</v>
      </c>
      <c r="D2545" s="1" t="str">
        <f>VLOOKUP(C2545,[1]Coa!$B$4:$C$9231,2,FALSE)</f>
        <v>PENDAPATAN ATAS PENJUALAN - 2 UNIT FUEL GAS FILTER CO</v>
      </c>
      <c r="E2545" s="573"/>
      <c r="F2545" s="573">
        <f>SUMIF('BKAS IDR'!$E$10:$E$44,$C2545,'BKAS IDR'!$M$10:$M$44)</f>
        <v>0</v>
      </c>
    </row>
    <row r="2546" spans="3:6" ht="15" customHeight="1">
      <c r="C2546" s="53" t="str">
        <f>[1]Coa!B2546</f>
        <v>4101.0002.15712042</v>
      </c>
      <c r="D2546" s="1" t="str">
        <f>VLOOKUP(C2546,[1]Coa!$B$4:$C$9231,2,FALSE)</f>
        <v>PENDAPATAN ATAS PENJUALAN - REDESIGN, FABRIKASI &amp; PEM</v>
      </c>
      <c r="E2546" s="573"/>
      <c r="F2546" s="573">
        <f>SUMIF('BKAS IDR'!$E$10:$E$44,$C2546,'BKAS IDR'!$M$10:$M$44)</f>
        <v>0</v>
      </c>
    </row>
    <row r="2547" spans="3:6" ht="15" customHeight="1">
      <c r="C2547" s="53" t="str">
        <f>[1]Coa!B2547</f>
        <v>4101.0002.16012044</v>
      </c>
      <c r="D2547" s="1" t="str">
        <f>VLOOKUP(C2547,[1]Coa!$B$4:$C$9231,2,FALSE)</f>
        <v>PENDAPATAN ATAS PENJUALAN -  EPCI CONTRACT FOR LIMA F</v>
      </c>
      <c r="E2547" s="573"/>
      <c r="F2547" s="573">
        <f>SUMIF('BKAS IDR'!$E$10:$E$44,$C2547,'BKAS IDR'!$M$10:$M$44)</f>
        <v>0</v>
      </c>
    </row>
    <row r="2548" spans="3:6" ht="15" customHeight="1">
      <c r="C2548" s="53" t="str">
        <f>[1]Coa!B2548</f>
        <v>4101.0002.16409005</v>
      </c>
      <c r="D2548" s="1" t="str">
        <f>VLOOKUP(C2548,[1]Coa!$B$4:$C$9231,2,FALSE)</f>
        <v>PENDAPATAN ATAS PENJUALAN - MEG Injection Package</v>
      </c>
      <c r="E2548" s="573"/>
      <c r="F2548" s="573">
        <f>SUMIF('BKAS IDR'!$E$10:$E$44,$C2548,'BKAS IDR'!$M$10:$M$44)</f>
        <v>0</v>
      </c>
    </row>
    <row r="2549" spans="3:6" ht="15" customHeight="1">
      <c r="C2549" s="53" t="str">
        <f>[1]Coa!B2549</f>
        <v>4101.0002.R000000</v>
      </c>
      <c r="D2549" s="1" t="str">
        <f>VLOOKUP(C2549,[1]Coa!$B$4:$C$9231,2,FALSE)</f>
        <v>PENDAPATAN ATAS PENJUALAN - SEWA EQUIPMENT- EXCAVATOR</v>
      </c>
      <c r="E2549" s="573"/>
      <c r="F2549" s="573">
        <f>SUMIF('BKAS IDR'!$E$10:$E$44,$C2549,'BKAS IDR'!$M$10:$M$44)</f>
        <v>0</v>
      </c>
    </row>
    <row r="2550" spans="3:6" ht="15" customHeight="1">
      <c r="C2550" s="53" t="str">
        <f>[1]Coa!B2550</f>
        <v>4101.0003.001</v>
      </c>
      <c r="D2550" s="1" t="str">
        <f>VLOOKUP(C2550,[1]Coa!$B$4:$C$9231,2,FALSE)</f>
        <v>PENDAPATAN JASA KONSTRUKSI - KANTOR PUSAT</v>
      </c>
      <c r="E2550" s="573"/>
      <c r="F2550" s="573">
        <f>SUMIF('BKAS IDR'!$E$10:$E$44,$C2550,'BKAS IDR'!$M$10:$M$44)</f>
        <v>0</v>
      </c>
    </row>
    <row r="2551" spans="3:6" ht="15" customHeight="1">
      <c r="C2551" s="53" t="str">
        <f>[1]Coa!B2551</f>
        <v>4101.0003.002</v>
      </c>
      <c r="D2551" s="1" t="str">
        <f>VLOOKUP(C2551,[1]Coa!$B$4:$C$9231,2,FALSE)</f>
        <v>PENDAPATAN JASA KONSTRUKSI - WORKSHOP</v>
      </c>
      <c r="E2551" s="573"/>
      <c r="F2551" s="573">
        <f>SUMIF('BKAS IDR'!$E$10:$E$44,$C2551,'BKAS IDR'!$M$10:$M$44)</f>
        <v>0</v>
      </c>
    </row>
    <row r="2552" spans="3:6" ht="15" customHeight="1">
      <c r="C2552" s="53" t="str">
        <f>[1]Coa!B2552</f>
        <v>4101.0003.0050852</v>
      </c>
      <c r="D2552" s="1" t="str">
        <f>VLOOKUP(C2552,[1]Coa!$B$4:$C$9231,2,FALSE)</f>
        <v>PENDAPATAN JASA KONSTRUKSI - KAMBUNA TOPSIDE REUSER S</v>
      </c>
      <c r="E2552" s="573"/>
      <c r="F2552" s="573">
        <f>SUMIF('BKAS IDR'!$E$10:$E$44,$C2552,'BKAS IDR'!$M$10:$M$44)</f>
        <v>0</v>
      </c>
    </row>
    <row r="2553" spans="3:6" ht="15" customHeight="1">
      <c r="C2553" s="53" t="str">
        <f>[1]Coa!B2553</f>
        <v>4101.0003.0050905</v>
      </c>
      <c r="D2553" s="1" t="str">
        <f>VLOOKUP(C2553,[1]Coa!$B$4:$C$9231,2,FALSE)</f>
        <v>PENDAPATAN JASA KONSTRUKSI - MEG INJECTION PACKAGE</v>
      </c>
      <c r="E2553" s="573"/>
      <c r="F2553" s="573">
        <f>SUMIF('BKAS IDR'!$E$10:$E$44,$C2553,'BKAS IDR'!$M$10:$M$44)</f>
        <v>0</v>
      </c>
    </row>
    <row r="2554" spans="3:6" ht="15" customHeight="1">
      <c r="C2554" s="53" t="str">
        <f>[1]Coa!B2554</f>
        <v>4101.0003.00712046</v>
      </c>
      <c r="D2554" s="1" t="str">
        <f>VLOOKUP(C2554,[1]Coa!$B$4:$C$9231,2,FALSE)</f>
        <v>PENDAPATAN JASA KONSTRUKSI - FABRIKASI  &amp; INSTASI UNTU</v>
      </c>
      <c r="E2554" s="573"/>
      <c r="F2554" s="573">
        <f>SUMIF('BKAS IDR'!$E$10:$E$44,$C2554,'BKAS IDR'!$M$10:$M$44)</f>
        <v>0</v>
      </c>
    </row>
    <row r="2555" spans="3:6" ht="15" customHeight="1">
      <c r="C2555" s="53" t="str">
        <f>[1]Coa!B2555</f>
        <v>4101.0003.0081014</v>
      </c>
      <c r="D2555" s="1" t="str">
        <f>VLOOKUP(C2555,[1]Coa!$B$4:$C$9231,2,FALSE)</f>
        <v>PENDAPATAN JASA KONSTRUKSI - SEI AMBAWANG KAB.KUBU</v>
      </c>
      <c r="E2555" s="573"/>
      <c r="F2555" s="573">
        <f>SUMIF('BKAS IDR'!$E$10:$E$44,$C2555,'BKAS IDR'!$M$10:$M$44)</f>
        <v>0</v>
      </c>
    </row>
    <row r="2556" spans="3:6" ht="15" customHeight="1">
      <c r="C2556" s="53" t="str">
        <f>[1]Coa!B2556</f>
        <v>4101.0003.0101019</v>
      </c>
      <c r="D2556" s="1" t="str">
        <f>VLOOKUP(C2556,[1]Coa!$B$4:$C$9231,2,FALSE)</f>
        <v>PENDAPATAN JASA KONSTRUKSI - CPP&amp;AUP PLATFORMS INST</v>
      </c>
      <c r="E2556" s="573"/>
      <c r="F2556" s="573">
        <f>SUMIF('BKAS IDR'!$E$10:$E$44,$C2556,'BKAS IDR'!$M$10:$M$44)</f>
        <v>0</v>
      </c>
    </row>
    <row r="2557" spans="3:6" ht="15" customHeight="1">
      <c r="C2557" s="53" t="str">
        <f>[1]Coa!B2557</f>
        <v>4101.0003.0101137</v>
      </c>
      <c r="D2557" s="1" t="str">
        <f>VLOOKUP(C2557,[1]Coa!$B$4:$C$9231,2,FALSE)</f>
        <v>PENDAPATAN JASA KONSTRUKSI - CPP &amp; AUP Platforms</v>
      </c>
      <c r="E2557" s="573"/>
      <c r="F2557" s="573">
        <f>SUMIF('BKAS IDR'!$E$10:$E$44,$C2557,'BKAS IDR'!$M$10:$M$44)</f>
        <v>0</v>
      </c>
    </row>
    <row r="2558" spans="3:6" ht="15" customHeight="1">
      <c r="C2558" s="53" t="str">
        <f>[1]Coa!B2558</f>
        <v>4101.0003.0120832</v>
      </c>
      <c r="D2558" s="1" t="str">
        <f>VLOOKUP(C2558,[1]Coa!$B$4:$C$9231,2,FALSE)</f>
        <v>PENDAPATAN JASA KONSTRUKSI - SHELL &amp; TUBE HEAT EXCHANG</v>
      </c>
      <c r="E2558" s="573"/>
      <c r="F2558" s="573">
        <f>SUMIF('BKAS IDR'!$E$10:$E$44,$C2558,'BKAS IDR'!$M$10:$M$44)</f>
        <v>0</v>
      </c>
    </row>
    <row r="2559" spans="3:6" ht="15" customHeight="1">
      <c r="C2559" s="53" t="str">
        <f>[1]Coa!B2559</f>
        <v>4101.0003.0130903</v>
      </c>
      <c r="D2559" s="1" t="str">
        <f>VLOOKUP(C2559,[1]Coa!$B$4:$C$9231,2,FALSE)</f>
        <v>PENDAPATAN JASA KONSTRUKSI - WELL TEST, SKID UNIT</v>
      </c>
      <c r="E2559" s="573"/>
      <c r="F2559" s="573">
        <f>SUMIF('BKAS IDR'!$E$10:$E$44,$C2559,'BKAS IDR'!$M$10:$M$44)</f>
        <v>0</v>
      </c>
    </row>
    <row r="2560" spans="3:6" ht="15" customHeight="1">
      <c r="C2560" s="53" t="str">
        <f>[1]Coa!B2560</f>
        <v>4101.0003.0130904</v>
      </c>
      <c r="D2560" s="1" t="str">
        <f>VLOOKUP(C2560,[1]Coa!$B$4:$C$9231,2,FALSE)</f>
        <v>PENDAPATAN JASA KONSTRUKSI - HEAT EXCHANGER</v>
      </c>
      <c r="E2560" s="573"/>
      <c r="F2560" s="573">
        <f>SUMIF('BKAS IDR'!$E$10:$E$44,$C2560,'BKAS IDR'!$M$10:$M$44)</f>
        <v>0</v>
      </c>
    </row>
    <row r="2561" spans="3:6" ht="15" customHeight="1">
      <c r="C2561" s="53" t="str">
        <f>[1]Coa!B2561</f>
        <v>4101.0003.0130908</v>
      </c>
      <c r="D2561" s="1" t="str">
        <f>VLOOKUP(C2561,[1]Coa!$B$4:$C$9231,2,FALSE)</f>
        <v>PENDAPATAN JASA KONSTRUKSI - PIPE SLEEVE &amp; DURI, RIAU</v>
      </c>
      <c r="E2561" s="573"/>
      <c r="F2561" s="573">
        <f>SUMIF('BKAS IDR'!$E$10:$E$44,$C2561,'BKAS IDR'!$M$10:$M$44)</f>
        <v>0</v>
      </c>
    </row>
    <row r="2562" spans="3:6" ht="15" customHeight="1">
      <c r="C2562" s="53" t="str">
        <f>[1]Coa!B2562</f>
        <v>4101.0003.0130923</v>
      </c>
      <c r="D2562" s="1" t="str">
        <f>VLOOKUP(C2562,[1]Coa!$B$4:$C$9231,2,FALSE)</f>
        <v>PENDAPATAN JASA KONSTRUKSI - PROV OF WATER STO TANK</v>
      </c>
      <c r="E2562" s="573"/>
      <c r="F2562" s="573">
        <f>SUMIF('BKAS IDR'!$E$10:$E$44,$C2562,'BKAS IDR'!$M$10:$M$44)</f>
        <v>0</v>
      </c>
    </row>
    <row r="2563" spans="3:6" ht="15" customHeight="1">
      <c r="C2563" s="53" t="str">
        <f>[1]Coa!B2563</f>
        <v>4101.0003.0130929</v>
      </c>
      <c r="D2563" s="1" t="str">
        <f>VLOOKUP(C2563,[1]Coa!$B$4:$C$9231,2,FALSE)</f>
        <v>PENDAPATAN JASA KONSTRUKSI - OPERATION ASSISTANCE SLN</v>
      </c>
      <c r="E2563" s="573"/>
      <c r="F2563" s="573">
        <f>SUMIF('BKAS IDR'!$E$10:$E$44,$C2563,'BKAS IDR'!$M$10:$M$44)</f>
        <v>0</v>
      </c>
    </row>
    <row r="2564" spans="3:6" ht="15" customHeight="1">
      <c r="C2564" s="53" t="str">
        <f>[1]Coa!B2564</f>
        <v>4101.0003.0130931</v>
      </c>
      <c r="D2564" s="1" t="str">
        <f>VLOOKUP(C2564,[1]Coa!$B$4:$C$9231,2,FALSE)</f>
        <v>PENDAPATAN JASA KONSTRUKSI - STORAGE TANK FOR INT PROG</v>
      </c>
      <c r="E2564" s="573"/>
      <c r="F2564" s="573">
        <f>SUMIF('BKAS IDR'!$E$10:$E$44,$C2564,'BKAS IDR'!$M$10:$M$44)</f>
        <v>0</v>
      </c>
    </row>
    <row r="2565" spans="3:6" ht="15" customHeight="1">
      <c r="C2565" s="53" t="str">
        <f>[1]Coa!B2565</f>
        <v>4101.0003.0131004</v>
      </c>
      <c r="D2565" s="1" t="str">
        <f>VLOOKUP(C2565,[1]Coa!$B$4:$C$9231,2,FALSE)</f>
        <v>PENDAPATAN JASA KONSTRUKSI - 3 UNITS K.O. DRUM</v>
      </c>
      <c r="E2565" s="573"/>
      <c r="F2565" s="573">
        <f>SUMIF('BKAS IDR'!$E$10:$E$44,$C2565,'BKAS IDR'!$M$10:$M$44)</f>
        <v>0</v>
      </c>
    </row>
    <row r="2566" spans="3:6" ht="15" customHeight="1">
      <c r="C2566" s="53" t="str">
        <f>[1]Coa!B2566</f>
        <v>4101.0003.0131010</v>
      </c>
      <c r="D2566" s="1" t="str">
        <f>VLOOKUP(C2566,[1]Coa!$B$4:$C$9231,2,FALSE)</f>
        <v>PENDAPATAN JASA KONSTRUKSI - DISAIN&amp;FAB ALAT SURFAKTAN</v>
      </c>
      <c r="E2566" s="573"/>
      <c r="F2566" s="573">
        <f>SUMIF('BKAS IDR'!$E$10:$E$44,$C2566,'BKAS IDR'!$M$10:$M$44)</f>
        <v>0</v>
      </c>
    </row>
    <row r="2567" spans="3:6" ht="15" customHeight="1">
      <c r="C2567" s="53" t="str">
        <f>[1]Coa!B2567</f>
        <v>4101.0003.0131018</v>
      </c>
      <c r="D2567" s="1" t="str">
        <f>VLOOKUP(C2567,[1]Coa!$B$4:$C$9231,2,FALSE)</f>
        <v>PENDAPATAN JASA KONSTRUKSI - JASA KONST TANGKI PEMISAH</v>
      </c>
      <c r="E2567" s="573"/>
      <c r="F2567" s="573">
        <f>SUMIF('BKAS IDR'!$E$10:$E$44,$C2567,'BKAS IDR'!$M$10:$M$44)</f>
        <v>0</v>
      </c>
    </row>
    <row r="2568" spans="3:6" ht="15" customHeight="1">
      <c r="C2568" s="53" t="str">
        <f>[1]Coa!B2568</f>
        <v>4101.0003.0131104</v>
      </c>
      <c r="D2568" s="1" t="str">
        <f>VLOOKUP(C2568,[1]Coa!$B$4:$C$9231,2,FALSE)</f>
        <v>PENDAPATAN JASA KONSTRUKSI - RIGLESS SERVICE</v>
      </c>
      <c r="E2568" s="573"/>
      <c r="F2568" s="573">
        <f>SUMIF('BKAS IDR'!$E$10:$E$44,$C2568,'BKAS IDR'!$M$10:$M$44)</f>
        <v>0</v>
      </c>
    </row>
    <row r="2569" spans="3:6" ht="15" customHeight="1">
      <c r="C2569" s="53" t="str">
        <f>[1]Coa!B2569</f>
        <v>4101.0003.0131113</v>
      </c>
      <c r="D2569" s="1" t="str">
        <f>VLOOKUP(C2569,[1]Coa!$B$4:$C$9231,2,FALSE)</f>
        <v>PENDAPATAN JASA KONSTRUKSI - EPC U/ FASILITAS TANKI DI</v>
      </c>
      <c r="E2569" s="573"/>
      <c r="F2569" s="573">
        <f>SUMIF('BKAS IDR'!$E$10:$E$44,$C2569,'BKAS IDR'!$M$10:$M$44)</f>
        <v>0</v>
      </c>
    </row>
    <row r="2570" spans="3:6" ht="15" customHeight="1">
      <c r="C2570" s="53" t="str">
        <f>[1]Coa!B2570</f>
        <v>4101.0003.0131119</v>
      </c>
      <c r="D2570" s="1" t="str">
        <f>VLOOKUP(C2570,[1]Coa!$B$4:$C$9231,2,FALSE)</f>
        <v>PENDAPATAN JASA KONSTRUKSI - EPF OF STORAGE FOR RANTAU</v>
      </c>
      <c r="E2570" s="573"/>
      <c r="F2570" s="573">
        <f>SUMIF('BKAS IDR'!$E$10:$E$44,$C2570,'BKAS IDR'!$M$10:$M$44)</f>
        <v>0</v>
      </c>
    </row>
    <row r="2571" spans="3:6" ht="15" customHeight="1">
      <c r="C2571" s="53" t="str">
        <f>[1]Coa!B2571</f>
        <v>4101.0003.0131127</v>
      </c>
      <c r="D2571" s="1" t="str">
        <f>VLOOKUP(C2571,[1]Coa!$B$4:$C$9231,2,FALSE)</f>
        <v>PENDAPATAN JASA KONSTRUKSI - RIGLESS SERVICE</v>
      </c>
      <c r="E2571" s="573"/>
      <c r="F2571" s="573">
        <f>SUMIF('BKAS IDR'!$E$10:$E$44,$C2571,'BKAS IDR'!$M$10:$M$44)</f>
        <v>0</v>
      </c>
    </row>
    <row r="2572" spans="3:6" ht="15" customHeight="1">
      <c r="C2572" s="53" t="str">
        <f>[1]Coa!B2572</f>
        <v>4101.0003.0131150</v>
      </c>
      <c r="D2572" s="1" t="str">
        <f>VLOOKUP(C2572,[1]Coa!$B$4:$C$9231,2,FALSE)</f>
        <v>PENDAPATAN JASA KONSTRUKSI - WASH TANK REPAIR</v>
      </c>
      <c r="E2572" s="573"/>
      <c r="F2572" s="573">
        <f>SUMIF('BKAS IDR'!$E$10:$E$44,$C2572,'BKAS IDR'!$M$10:$M$44)</f>
        <v>0</v>
      </c>
    </row>
    <row r="2573" spans="3:6" ht="15" customHeight="1">
      <c r="C2573" s="53" t="str">
        <f>[1]Coa!B2573</f>
        <v>4101.0003.01312003</v>
      </c>
      <c r="D2573" s="1" t="str">
        <f>VLOOKUP(C2573,[1]Coa!$B$4:$C$9231,2,FALSE)</f>
        <v>PENDAPATAN JASA KONSTRUKSI - RIGLESS SERVICES</v>
      </c>
      <c r="E2573" s="573"/>
      <c r="F2573" s="573">
        <f>SUMIF('BKAS IDR'!$E$10:$E$44,$C2573,'BKAS IDR'!$M$10:$M$44)</f>
        <v>0</v>
      </c>
    </row>
    <row r="2574" spans="3:6" ht="15" customHeight="1">
      <c r="C2574" s="53" t="str">
        <f>[1]Coa!B2574</f>
        <v>4101.0003.01312031</v>
      </c>
      <c r="D2574" s="1" t="str">
        <f>VLOOKUP(C2574,[1]Coa!$B$4:$C$9231,2,FALSE)</f>
        <v>PENDAPATAN JASA KONSTRUKSI - PLUG BACK WITH SLICKLINE</v>
      </c>
      <c r="E2574" s="573"/>
      <c r="F2574" s="573">
        <f>SUMIF('BKAS IDR'!$E$10:$E$44,$C2574,'BKAS IDR'!$M$10:$M$44)</f>
        <v>0</v>
      </c>
    </row>
    <row r="2575" spans="3:6" ht="15" customHeight="1">
      <c r="C2575" s="53" t="str">
        <f>[1]Coa!B2575</f>
        <v>4101.0003.01312049</v>
      </c>
      <c r="D2575" s="1" t="str">
        <f>VLOOKUP(C2575,[1]Coa!$B$4:$C$9231,2,FALSE)</f>
        <v>PENDAPATAN JASA KONSTRUKSI - HRSG #2 &amp; #5</v>
      </c>
      <c r="E2575" s="573"/>
      <c r="F2575" s="573">
        <f>SUMIF('BKAS IDR'!$E$10:$E$44,$C2575,'BKAS IDR'!$M$10:$M$44)</f>
        <v>0</v>
      </c>
    </row>
    <row r="2576" spans="3:6" ht="15" customHeight="1">
      <c r="C2576" s="53" t="str">
        <f>[1]Coa!B2576</f>
        <v>4101.0003.01312058</v>
      </c>
      <c r="D2576" s="1" t="str">
        <f>VLOOKUP(C2576,[1]Coa!$B$4:$C$9231,2,FALSE)</f>
        <v>PENDAPATAN JASA KONSTRUKSI - FOAMING SERVICES</v>
      </c>
      <c r="E2576" s="573"/>
      <c r="F2576" s="573">
        <f>SUMIF('BKAS IDR'!$E$10:$E$44,$C2576,'BKAS IDR'!$M$10:$M$44)</f>
        <v>0</v>
      </c>
    </row>
    <row r="2577" spans="3:6" ht="15" customHeight="1">
      <c r="C2577" s="53" t="str">
        <f>[1]Coa!B2577</f>
        <v>4101.0003.0150909</v>
      </c>
      <c r="D2577" s="1" t="str">
        <f>VLOOKUP(C2577,[1]Coa!$B$4:$C$9231,2,FALSE)</f>
        <v>PENDAPATAN JASA KONSTRUKSI - PIPE CONNECTION</v>
      </c>
      <c r="E2577" s="573"/>
      <c r="F2577" s="573">
        <f>SUMIF('BKAS IDR'!$E$10:$E$44,$C2577,'BKAS IDR'!$M$10:$M$44)</f>
        <v>0</v>
      </c>
    </row>
    <row r="2578" spans="3:6" ht="15" customHeight="1">
      <c r="C2578" s="53" t="str">
        <f>[1]Coa!B2578</f>
        <v>4101.0003.0150916</v>
      </c>
      <c r="D2578" s="1" t="str">
        <f>VLOOKUP(C2578,[1]Coa!$B$4:$C$9231,2,FALSE)</f>
        <v>PENDAPATAN JASA KONSTRUKSI - SUBSEA CABLE</v>
      </c>
      <c r="E2578" s="573"/>
      <c r="F2578" s="573">
        <f>SUMIF('BKAS IDR'!$E$10:$E$44,$C2578,'BKAS IDR'!$M$10:$M$44)</f>
        <v>0</v>
      </c>
    </row>
    <row r="2579" spans="3:6" ht="15" customHeight="1">
      <c r="C2579" s="53" t="str">
        <f>[1]Coa!B2579</f>
        <v>4101.0003.0151128</v>
      </c>
      <c r="D2579" s="1" t="str">
        <f>VLOOKUP(C2579,[1]Coa!$B$4:$C$9231,2,FALSE)</f>
        <v>PENDAPATAN JASA KONSTRUKSI - PROJECT BAWAL PIPELINE</v>
      </c>
      <c r="E2579" s="573"/>
      <c r="F2579" s="573">
        <f>SUMIF('BKAS IDR'!$E$10:$E$44,$C2579,'BKAS IDR'!$M$10:$M$44)</f>
        <v>0</v>
      </c>
    </row>
    <row r="2580" spans="3:6" ht="15" customHeight="1">
      <c r="C2580" s="53" t="str">
        <f>[1]Coa!B2580</f>
        <v>4101.0003.01512021</v>
      </c>
      <c r="D2580" s="1" t="str">
        <f>VLOOKUP(C2580,[1]Coa!$B$4:$C$9231,2,FALSE)</f>
        <v>PENDAPATAN JASA KONSTRUKSI - TUBE BUNDLE CONDENSATE CO</v>
      </c>
      <c r="E2580" s="573"/>
      <c r="F2580" s="573">
        <f>SUMIF('BKAS IDR'!$E$10:$E$44,$C2580,'BKAS IDR'!$M$10:$M$44)</f>
        <v>0</v>
      </c>
    </row>
    <row r="2581" spans="3:6" ht="15" customHeight="1">
      <c r="C2581" s="53" t="str">
        <f>[1]Coa!B2581</f>
        <v>4101.0003.01512027</v>
      </c>
      <c r="D2581" s="1" t="str">
        <f>VLOOKUP(C2581,[1]Coa!$B$4:$C$9231,2,FALSE)</f>
        <v>PENDAPATAN JASA KONSTRUKSI - FUEL GAS SCRUBBER AND HEA</v>
      </c>
      <c r="E2581" s="573"/>
      <c r="F2581" s="573">
        <f>SUMIF('BKAS IDR'!$E$10:$E$44,$C2581,'BKAS IDR'!$M$10:$M$44)</f>
        <v>0</v>
      </c>
    </row>
    <row r="2582" spans="3:6" ht="15" customHeight="1">
      <c r="C2582" s="53" t="str">
        <f>[1]Coa!B2582</f>
        <v>4101.0003.01512043</v>
      </c>
      <c r="D2582" s="1" t="str">
        <f>VLOOKUP(C2582,[1]Coa!$B$4:$C$9231,2,FALSE)</f>
        <v>PENDAPATAN JASA KONSTRUKSI - EHMR WATER PROJECT, EPCI</v>
      </c>
      <c r="E2582" s="573"/>
      <c r="F2582" s="573">
        <f>SUMIF('BKAS IDR'!$E$10:$E$44,$C2582,'BKAS IDR'!$M$10:$M$44)</f>
        <v>0</v>
      </c>
    </row>
    <row r="2583" spans="3:6" ht="15" customHeight="1">
      <c r="C2583" s="53" t="str">
        <f>[1]Coa!B2583</f>
        <v>4101.0003.01512062</v>
      </c>
      <c r="D2583" s="1" t="str">
        <f>VLOOKUP(C2583,[1]Coa!$B$4:$C$9231,2,FALSE)</f>
        <v>PENDAPATAN JASA KONSTRUKSI - EPCI TEMBANG 8 TO BAWAL P</v>
      </c>
      <c r="E2583" s="573"/>
      <c r="F2583" s="573">
        <f>SUMIF('BKAS IDR'!$E$10:$E$44,$C2583,'BKAS IDR'!$M$10:$M$44)</f>
        <v>0</v>
      </c>
    </row>
    <row r="2584" spans="3:6" ht="15" customHeight="1">
      <c r="C2584" s="53" t="str">
        <f>[1]Coa!B2584</f>
        <v>4101.0003.0191139</v>
      </c>
      <c r="D2584" s="1" t="str">
        <f>VLOOKUP(C2584,[1]Coa!$B$4:$C$9231,2,FALSE)</f>
        <v>PENDAPATAN JASA KONSTRUKSI - Maintenance of Expansion</v>
      </c>
      <c r="E2584" s="573"/>
      <c r="F2584" s="573">
        <f>SUMIF('BKAS IDR'!$E$10:$E$44,$C2584,'BKAS IDR'!$M$10:$M$44)</f>
        <v>0</v>
      </c>
    </row>
    <row r="2585" spans="3:6" ht="15" customHeight="1">
      <c r="C2585" s="53" t="str">
        <f>[1]Coa!B2585</f>
        <v>4101.0003.0241007</v>
      </c>
      <c r="D2585" s="1" t="str">
        <f>VLOOKUP(C2585,[1]Coa!$B$4:$C$9231,2,FALSE)</f>
        <v>PENDAPATAN JASA KONSTRUKSI - REP&amp;TEST (336-I;1000m3)</v>
      </c>
      <c r="E2585" s="573"/>
      <c r="F2585" s="573">
        <f>SUMIF('BKAS IDR'!$E$10:$E$44,$C2585,'BKAS IDR'!$M$10:$M$44)</f>
        <v>0</v>
      </c>
    </row>
    <row r="2586" spans="3:6" ht="15" customHeight="1">
      <c r="C2586" s="53" t="str">
        <f>[1]Coa!B2586</f>
        <v>4101.0003.02412022</v>
      </c>
      <c r="D2586" s="1" t="str">
        <f>VLOOKUP(C2586,[1]Coa!$B$4:$C$9231,2,FALSE)</f>
        <v>PENDAPATAN JASA KONSTRUKSI - REPAIR F/WELDING TANK</v>
      </c>
      <c r="E2586" s="573"/>
      <c r="F2586" s="573">
        <f>SUMIF('BKAS IDR'!$E$10:$E$44,$C2586,'BKAS IDR'!$M$10:$M$44)</f>
        <v>0</v>
      </c>
    </row>
    <row r="2587" spans="3:6" ht="15" customHeight="1">
      <c r="C2587" s="53" t="str">
        <f>[1]Coa!B2587</f>
        <v>4101.0003.02412035</v>
      </c>
      <c r="D2587" s="1" t="str">
        <f>VLOOKUP(C2587,[1]Coa!$B$4:$C$9231,2,FALSE)</f>
        <v>PENDAPATAN JASA KONSTRUKSI - REPAIR OF TANK 100 CUFT P</v>
      </c>
      <c r="E2587" s="573"/>
      <c r="F2587" s="573">
        <f>SUMIF('BKAS IDR'!$E$10:$E$44,$C2587,'BKAS IDR'!$M$10:$M$44)</f>
        <v>0</v>
      </c>
    </row>
    <row r="2588" spans="3:6" ht="15" customHeight="1">
      <c r="C2588" s="53" t="str">
        <f>[1]Coa!B2588</f>
        <v>4101.0003.0260847</v>
      </c>
      <c r="D2588" s="1" t="str">
        <f>VLOOKUP(C2588,[1]Coa!$B$4:$C$9231,2,FALSE)</f>
        <v>PENDAPATAN JASA KONSTRUKSI - INSTALLATION OF 2X315 MW</v>
      </c>
      <c r="E2588" s="573"/>
      <c r="F2588" s="573">
        <f>SUMIF('BKAS IDR'!$E$10:$E$44,$C2588,'BKAS IDR'!$M$10:$M$44)</f>
        <v>0</v>
      </c>
    </row>
    <row r="2589" spans="3:6" ht="15" customHeight="1">
      <c r="C2589" s="53" t="str">
        <f>[1]Coa!B2589</f>
        <v>4101.0003.0261198</v>
      </c>
      <c r="D2589" s="1" t="str">
        <f>VLOOKUP(C2589,[1]Coa!$B$4:$C$9231,2,FALSE)</f>
        <v>PENDAPATAN JASA KONSTRUKSI - MAINTENANCE HUBEI</v>
      </c>
      <c r="E2589" s="573"/>
      <c r="F2589" s="573">
        <f>SUMIF('BKAS IDR'!$E$10:$E$44,$C2589,'BKAS IDR'!$M$10:$M$44)</f>
        <v>0</v>
      </c>
    </row>
    <row r="2590" spans="3:6" ht="15" customHeight="1">
      <c r="C2590" s="53" t="str">
        <f>[1]Coa!B2590</f>
        <v>4101.0003.0280913</v>
      </c>
      <c r="D2590" s="1" t="str">
        <f>VLOOKUP(C2590,[1]Coa!$B$4:$C$9231,2,FALSE)</f>
        <v>PENDAPATAN JASA KONSTRUKSI - FAB SAND BLAST&amp;PRIM COAT</v>
      </c>
      <c r="E2590" s="573"/>
      <c r="F2590" s="573">
        <f>SUMIF('BKAS IDR'!$E$10:$E$44,$C2590,'BKAS IDR'!$M$10:$M$44)</f>
        <v>0</v>
      </c>
    </row>
    <row r="2591" spans="3:6" ht="15" customHeight="1">
      <c r="C2591" s="53" t="str">
        <f>[1]Coa!B2591</f>
        <v>4101.0003.0280915</v>
      </c>
      <c r="D2591" s="1" t="str">
        <f>VLOOKUP(C2591,[1]Coa!$B$4:$C$9231,2,FALSE)</f>
        <v>PENDAPATAN JASA KONSTRUKSI - MB#13; RECONDITION WORK</v>
      </c>
      <c r="E2591" s="573"/>
      <c r="F2591" s="573">
        <f>SUMIF('BKAS IDR'!$E$10:$E$44,$C2591,'BKAS IDR'!$M$10:$M$44)</f>
        <v>0</v>
      </c>
    </row>
    <row r="2592" spans="3:6" ht="15" customHeight="1">
      <c r="C2592" s="53" t="str">
        <f>[1]Coa!B2592</f>
        <v>4101.0003.0280919</v>
      </c>
      <c r="D2592" s="1" t="str">
        <f>VLOOKUP(C2592,[1]Coa!$B$4:$C$9231,2,FALSE)</f>
        <v>PENDAPATAN JASA KONSTRUKSI - RB#13; ANCHOR BOLT INST</v>
      </c>
      <c r="E2592" s="573"/>
      <c r="F2592" s="573">
        <f>SUMIF('BKAS IDR'!$E$10:$E$44,$C2592,'BKAS IDR'!$M$10:$M$44)</f>
        <v>0</v>
      </c>
    </row>
    <row r="2593" spans="3:6" ht="15" customHeight="1">
      <c r="C2593" s="53" t="str">
        <f>[1]Coa!B2593</f>
        <v>4101.0003.0280921</v>
      </c>
      <c r="D2593" s="1" t="str">
        <f>VLOOKUP(C2593,[1]Coa!$B$4:$C$9231,2,FALSE)</f>
        <v>PENDAPATAN JASA KONSTRUKSI - RB#13; INST MECHANICAL</v>
      </c>
      <c r="E2593" s="573"/>
      <c r="F2593" s="573">
        <f>SUMIF('BKAS IDR'!$E$10:$E$44,$C2593,'BKAS IDR'!$M$10:$M$44)</f>
        <v>0</v>
      </c>
    </row>
    <row r="2594" spans="3:6" ht="15" customHeight="1">
      <c r="C2594" s="53" t="str">
        <f>[1]Coa!B2594</f>
        <v>4101.0003.0280926</v>
      </c>
      <c r="D2594" s="1" t="str">
        <f>VLOOKUP(C2594,[1]Coa!$B$4:$C$9231,2,FALSE)</f>
        <v>PENDAPATAN JASA KONSTRUKSI - RB#13; PIPE EXT /MP &amp; LP</v>
      </c>
      <c r="E2594" s="573"/>
      <c r="F2594" s="573">
        <f>SUMIF('BKAS IDR'!$E$10:$E$44,$C2594,'BKAS IDR'!$M$10:$M$44)</f>
        <v>0</v>
      </c>
    </row>
    <row r="2595" spans="3:6" ht="15" customHeight="1">
      <c r="C2595" s="53" t="str">
        <f>[1]Coa!B2595</f>
        <v>4101.0003.0280927</v>
      </c>
      <c r="D2595" s="1" t="str">
        <f>VLOOKUP(C2595,[1]Coa!$B$4:$C$9231,2,FALSE)</f>
        <v>PENDAPATAN JASA KONSTRUKSI - PM#9;MP BIN TEMP CONTROL</v>
      </c>
      <c r="E2595" s="573"/>
      <c r="F2595" s="573">
        <f>SUMIF('BKAS IDR'!$E$10:$E$44,$C2595,'BKAS IDR'!$M$10:$M$44)</f>
        <v>0</v>
      </c>
    </row>
    <row r="2596" spans="3:6" ht="15" customHeight="1">
      <c r="C2596" s="53" t="str">
        <f>[1]Coa!B2596</f>
        <v>4101.0003.0280930</v>
      </c>
      <c r="D2596" s="1" t="str">
        <f>VLOOKUP(C2596,[1]Coa!$B$4:$C$9231,2,FALSE)</f>
        <v>PENDAPATAN JASA KONSTRUKSI - MB#15;MAIN STEAM LINE MOD</v>
      </c>
      <c r="E2596" s="573"/>
      <c r="F2596" s="573">
        <f>SUMIF('BKAS IDR'!$E$10:$E$44,$C2596,'BKAS IDR'!$M$10:$M$44)</f>
        <v>0</v>
      </c>
    </row>
    <row r="2597" spans="3:6" ht="15" customHeight="1">
      <c r="C2597" s="53" t="str">
        <f>[1]Coa!B2597</f>
        <v>4101.0003.0281005</v>
      </c>
      <c r="D2597" s="1" t="str">
        <f>VLOOKUP(C2597,[1]Coa!$B$4:$C$9231,2,FALSE)</f>
        <v>PENDAPATAN JASA KONSTRUKSI - PM#9; UPGRADE TIE IN</v>
      </c>
      <c r="E2597" s="573"/>
      <c r="F2597" s="573">
        <f>SUMIF('BKAS IDR'!$E$10:$E$44,$C2597,'BKAS IDR'!$M$10:$M$44)</f>
        <v>0</v>
      </c>
    </row>
    <row r="2598" spans="3:6" ht="15" customHeight="1">
      <c r="C2598" s="53" t="str">
        <f>[1]Coa!B2598</f>
        <v>4101.0003.0281006</v>
      </c>
      <c r="D2598" s="1" t="str">
        <f>VLOOKUP(C2598,[1]Coa!$B$4:$C$9231,2,FALSE)</f>
        <v>PENDAPATAN JASA KONSTRUKSI - MANPOWER SUPPLY SHUTDOWN</v>
      </c>
      <c r="E2598" s="573"/>
      <c r="F2598" s="573">
        <f>SUMIF('BKAS IDR'!$E$10:$E$44,$C2598,'BKAS IDR'!$M$10:$M$44)</f>
        <v>0</v>
      </c>
    </row>
    <row r="2599" spans="3:6" ht="15" customHeight="1">
      <c r="C2599" s="53" t="str">
        <f>[1]Coa!B2599</f>
        <v>4101.0003.0281011</v>
      </c>
      <c r="D2599" s="1" t="str">
        <f>VLOOKUP(C2599,[1]Coa!$B$4:$C$9231,2,FALSE)</f>
        <v>PENDAPATAN JASA KONSTRUKSI - WP-9;FAB CRUSHER COMPLETE</v>
      </c>
      <c r="E2599" s="573"/>
      <c r="F2599" s="573">
        <f>SUMIF('BKAS IDR'!$E$10:$E$44,$C2599,'BKAS IDR'!$M$10:$M$44)</f>
        <v>0</v>
      </c>
    </row>
    <row r="2600" spans="3:6" ht="15" customHeight="1">
      <c r="C2600" s="53" t="str">
        <f>[1]Coa!B2600</f>
        <v>4101.0003.0281013</v>
      </c>
      <c r="D2600" s="1" t="str">
        <f>VLOOKUP(C2600,[1]Coa!$B$4:$C$9231,2,FALSE)</f>
        <v>PENDAPATAN JASA KONSTRUKSI - MB#24;SURF METAL TREATMEN</v>
      </c>
      <c r="E2600" s="573"/>
      <c r="F2600" s="573">
        <f>SUMIF('BKAS IDR'!$E$10:$E$44,$C2600,'BKAS IDR'!$M$10:$M$44)</f>
        <v>0</v>
      </c>
    </row>
    <row r="2601" spans="3:6" ht="15" customHeight="1">
      <c r="C2601" s="53" t="str">
        <f>[1]Coa!B2601</f>
        <v>4101.0003.0281015</v>
      </c>
      <c r="D2601" s="1" t="str">
        <f>VLOOKUP(C2601,[1]Coa!$B$4:$C$9231,2,FALSE)</f>
        <v>PENDAPATAN JASA KONSTRUKSI - WP-8;FAB CRUSHER 2SETS</v>
      </c>
      <c r="E2601" s="573"/>
      <c r="F2601" s="573">
        <f>SUMIF('BKAS IDR'!$E$10:$E$44,$C2601,'BKAS IDR'!$M$10:$M$44)</f>
        <v>0</v>
      </c>
    </row>
    <row r="2602" spans="3:6" ht="15" customHeight="1">
      <c r="C2602" s="53" t="str">
        <f>[1]Coa!B2602</f>
        <v>4101.0003.0281020</v>
      </c>
      <c r="D2602" s="1" t="str">
        <f>VLOOKUP(C2602,[1]Coa!$B$4:$C$9231,2,FALSE)</f>
        <v>PENDAPATAN JASA KONSTRUKSI - TPM;ADD BYPASS FILTER GAS</v>
      </c>
      <c r="E2602" s="573"/>
      <c r="F2602" s="573">
        <f>SUMIF('BKAS IDR'!$E$10:$E$44,$C2602,'BKAS IDR'!$M$10:$M$44)</f>
        <v>0</v>
      </c>
    </row>
    <row r="2603" spans="3:6" ht="15" customHeight="1">
      <c r="C2603" s="53" t="str">
        <f>[1]Coa!B2603</f>
        <v>4101.0003.0281034</v>
      </c>
      <c r="D2603" s="1" t="str">
        <f>VLOOKUP(C2603,[1]Coa!$B$4:$C$9231,2,FALSE)</f>
        <v>PENDAPATAN JASA KONSTRUKSI - WP-8, DRUM BARKER 2 LINES</v>
      </c>
      <c r="E2603" s="573"/>
      <c r="F2603" s="573">
        <f>SUMIF('BKAS IDR'!$E$10:$E$44,$C2603,'BKAS IDR'!$M$10:$M$44)</f>
        <v>0</v>
      </c>
    </row>
    <row r="2604" spans="3:6" ht="15" customHeight="1">
      <c r="C2604" s="53" t="str">
        <f>[1]Coa!B2604</f>
        <v>4101.0003.0281103</v>
      </c>
      <c r="D2604" s="1" t="str">
        <f>VLOOKUP(C2604,[1]Coa!$B$4:$C$9231,2,FALSE)</f>
        <v>PENDAPATAN JASA KONSTRUKSI - TUBE PF-1C VE#1(SHUTDOWN)</v>
      </c>
      <c r="E2604" s="573"/>
      <c r="F2604" s="573">
        <f>SUMIF('BKAS IDR'!$E$10:$E$44,$C2604,'BKAS IDR'!$M$10:$M$44)</f>
        <v>0</v>
      </c>
    </row>
    <row r="2605" spans="3:6" ht="15" customHeight="1">
      <c r="C2605" s="53" t="str">
        <f>[1]Coa!B2605</f>
        <v>4101.0003.0281110</v>
      </c>
      <c r="D2605" s="1" t="str">
        <f>VLOOKUP(C2605,[1]Coa!$B$4:$C$9231,2,FALSE)</f>
        <v>PENDAPATAN JASA KONSTRUKSI - VE#11, FABRICATION HBL TA</v>
      </c>
      <c r="E2605" s="573"/>
      <c r="F2605" s="573">
        <f>SUMIF('BKAS IDR'!$E$10:$E$44,$C2605,'BKAS IDR'!$M$10:$M$44)</f>
        <v>0</v>
      </c>
    </row>
    <row r="2606" spans="3:6" ht="15" customHeight="1">
      <c r="C2606" s="53" t="str">
        <f>[1]Coa!B2606</f>
        <v>4101.0003.0281116</v>
      </c>
      <c r="D2606" s="1" t="str">
        <f>VLOOKUP(C2606,[1]Coa!$B$4:$C$9231,2,FALSE)</f>
        <v>PENDAPATAN JASA KONSTRUKSI - IKPP</v>
      </c>
      <c r="E2606" s="573"/>
      <c r="F2606" s="573">
        <f>SUMIF('BKAS IDR'!$E$10:$E$44,$C2606,'BKAS IDR'!$M$10:$M$44)</f>
        <v>0</v>
      </c>
    </row>
    <row r="2607" spans="3:6" ht="15" customHeight="1">
      <c r="C2607" s="53" t="str">
        <f>[1]Coa!B2607</f>
        <v>4101.0003.0281130</v>
      </c>
      <c r="D2607" s="1" t="str">
        <f>VLOOKUP(C2607,[1]Coa!$B$4:$C$9231,2,FALSE)</f>
        <v>PENDAPATAN JASA KONSTRUKSI - TG 23 PENYAMBUNGAN PIPA</v>
      </c>
      <c r="E2607" s="573"/>
      <c r="F2607" s="573">
        <f>SUMIF('BKAS IDR'!$E$10:$E$44,$C2607,'BKAS IDR'!$M$10:$M$44)</f>
        <v>0</v>
      </c>
    </row>
    <row r="2608" spans="3:6" ht="15" customHeight="1">
      <c r="C2608" s="53" t="str">
        <f>[1]Coa!B2608</f>
        <v>4101.0003.0281131</v>
      </c>
      <c r="D2608" s="1" t="str">
        <f>VLOOKUP(C2608,[1]Coa!$B$4:$C$9231,2,FALSE)</f>
        <v>PENDAPATAN JASA KONSTRUKSI - MC-10 Connect Pipe</v>
      </c>
      <c r="E2608" s="573"/>
      <c r="F2608" s="573">
        <f>SUMIF('BKAS IDR'!$E$10:$E$44,$C2608,'BKAS IDR'!$M$10:$M$44)</f>
        <v>0</v>
      </c>
    </row>
    <row r="2609" spans="3:6" ht="15" customHeight="1">
      <c r="C2609" s="53" t="str">
        <f>[1]Coa!B2609</f>
        <v>4101.0003.0281132</v>
      </c>
      <c r="D2609" s="1" t="str">
        <f>VLOOKUP(C2609,[1]Coa!$B$4:$C$9231,2,FALSE)</f>
        <v>PENDAPATAN JASA KONSTRUKSI - Replacement of pipe 8"</v>
      </c>
      <c r="E2609" s="573"/>
      <c r="F2609" s="573">
        <f>SUMIF('BKAS IDR'!$E$10:$E$44,$C2609,'BKAS IDR'!$M$10:$M$44)</f>
        <v>0</v>
      </c>
    </row>
    <row r="2610" spans="3:6" ht="15" customHeight="1">
      <c r="C2610" s="53" t="str">
        <f>[1]Coa!B2610</f>
        <v>4101.0003.0281133</v>
      </c>
      <c r="D2610" s="1" t="str">
        <f>VLOOKUP(C2610,[1]Coa!$B$4:$C$9231,2,FALSE)</f>
        <v>PENDAPATAN JASA KONSTRUKSI - MC-2 Annual Shutdown 2011</v>
      </c>
      <c r="E2610" s="573"/>
      <c r="F2610" s="573">
        <f>SUMIF('BKAS IDR'!$E$10:$E$44,$C2610,'BKAS IDR'!$M$10:$M$44)</f>
        <v>0</v>
      </c>
    </row>
    <row r="2611" spans="3:6" ht="15" customHeight="1">
      <c r="C2611" s="53" t="str">
        <f>[1]Coa!B2611</f>
        <v>4101.0003.0281134</v>
      </c>
      <c r="D2611" s="1" t="str">
        <f>VLOOKUP(C2611,[1]Coa!$B$4:$C$9231,2,FALSE)</f>
        <v>PENDAPATAN JASA KONSTRUKSI - Repair Heater, Cooler</v>
      </c>
      <c r="E2611" s="573"/>
      <c r="F2611" s="573">
        <f>SUMIF('BKAS IDR'!$E$10:$E$44,$C2611,'BKAS IDR'!$M$10:$M$44)</f>
        <v>0</v>
      </c>
    </row>
    <row r="2612" spans="3:6" ht="15" customHeight="1">
      <c r="C2612" s="53" t="str">
        <f>[1]Coa!B2612</f>
        <v>4101.0003.0281135</v>
      </c>
      <c r="D2612" s="1" t="str">
        <f>VLOOKUP(C2612,[1]Coa!$B$4:$C$9231,2,FALSE)</f>
        <v>PENDAPATAN JASA KONSTRUKSI - CA-8 Replace C12 Pipe 16"</v>
      </c>
      <c r="E2612" s="573"/>
      <c r="F2612" s="573">
        <f>SUMIF('BKAS IDR'!$E$10:$E$44,$C2612,'BKAS IDR'!$M$10:$M$44)</f>
        <v>0</v>
      </c>
    </row>
    <row r="2613" spans="3:6" ht="15" customHeight="1">
      <c r="C2613" s="53" t="str">
        <f>[1]Coa!B2613</f>
        <v>4101.0003.0281136</v>
      </c>
      <c r="D2613" s="1" t="str">
        <f>VLOOKUP(C2613,[1]Coa!$B$4:$C$9231,2,FALSE)</f>
        <v>PENDAPATAN JASA KONSTRUKSI - Supply Manpower</v>
      </c>
      <c r="E2613" s="573"/>
      <c r="F2613" s="573">
        <f>SUMIF('BKAS IDR'!$E$10:$E$44,$C2613,'BKAS IDR'!$M$10:$M$44)</f>
        <v>0</v>
      </c>
    </row>
    <row r="2614" spans="3:6" ht="15" customHeight="1">
      <c r="C2614" s="53" t="str">
        <f>[1]Coa!B2614</f>
        <v>4101.0003.0281140</v>
      </c>
      <c r="D2614" s="1" t="str">
        <f>VLOOKUP(C2614,[1]Coa!$B$4:$C$9231,2,FALSE)</f>
        <v>PENDAPATAN JASA KONSTRUKSI - Corrective Maintenance, P</v>
      </c>
      <c r="E2614" s="573"/>
      <c r="F2614" s="573">
        <f>SUMIF('BKAS IDR'!$E$10:$E$44,$C2614,'BKAS IDR'!$M$10:$M$44)</f>
        <v>0</v>
      </c>
    </row>
    <row r="2615" spans="3:6" ht="15" customHeight="1">
      <c r="C2615" s="53" t="str">
        <f>[1]Coa!B2615</f>
        <v>4101.0003.0281141</v>
      </c>
      <c r="D2615" s="1" t="str">
        <f>VLOOKUP(C2615,[1]Coa!$B$4:$C$9231,2,FALSE)</f>
        <v>PENDAPATAN JASA KONSTRUKSI - PM-9 Annual Shutdown 2011</v>
      </c>
      <c r="E2615" s="573"/>
      <c r="F2615" s="573">
        <f>SUMIF('BKAS IDR'!$E$10:$E$44,$C2615,'BKAS IDR'!$M$10:$M$44)</f>
        <v>0</v>
      </c>
    </row>
    <row r="2616" spans="3:6" ht="15" customHeight="1">
      <c r="C2616" s="53" t="str">
        <f>[1]Coa!B2616</f>
        <v>4101.0003.0281144</v>
      </c>
      <c r="D2616" s="1" t="str">
        <f>VLOOKUP(C2616,[1]Coa!$B$4:$C$9231,2,FALSE)</f>
        <v>PENDAPATAN JASA KONSTRUKSI - RB# 6 Project; Supply Man</v>
      </c>
      <c r="E2616" s="573"/>
      <c r="F2616" s="573">
        <f>SUMIF('BKAS IDR'!$E$10:$E$44,$C2616,'BKAS IDR'!$M$10:$M$44)</f>
        <v>0</v>
      </c>
    </row>
    <row r="2617" spans="3:6" ht="15" customHeight="1">
      <c r="C2617" s="53" t="str">
        <f>[1]Coa!B2617</f>
        <v>4101.0003.0281145</v>
      </c>
      <c r="D2617" s="1" t="str">
        <f>VLOOKUP(C2617,[1]Coa!$B$4:$C$9231,2,FALSE)</f>
        <v>PENDAPATAN JASA KONSTRUKSI - WPMT PROJ SUPPLY MANPOWER</v>
      </c>
      <c r="E2617" s="573"/>
      <c r="F2617" s="573">
        <f>SUMIF('BKAS IDR'!$E$10:$E$44,$C2617,'BKAS IDR'!$M$10:$M$44)</f>
        <v>0</v>
      </c>
    </row>
    <row r="2618" spans="3:6" ht="15" customHeight="1">
      <c r="C2618" s="53" t="str">
        <f>[1]Coa!B2618</f>
        <v>4101.0003.0281148</v>
      </c>
      <c r="D2618" s="1" t="str">
        <f>VLOOKUP(C2618,[1]Coa!$B$4:$C$9231,2,FALSE)</f>
        <v>PENDAPATAN JASA KONSTRUKSI - RECONDITION VACUUM EVAPOR</v>
      </c>
      <c r="E2618" s="573"/>
      <c r="F2618" s="573">
        <f>SUMIF('BKAS IDR'!$E$10:$E$44,$C2618,'BKAS IDR'!$M$10:$M$44)</f>
        <v>0</v>
      </c>
    </row>
    <row r="2619" spans="3:6" ht="15" customHeight="1">
      <c r="C2619" s="53" t="str">
        <f>[1]Coa!B2619</f>
        <v>4101.0003.0281149</v>
      </c>
      <c r="D2619" s="1" t="str">
        <f>VLOOKUP(C2619,[1]Coa!$B$4:$C$9231,2,FALSE)</f>
        <v>PENDAPATAN JASA KONSTRUKSI - RC-11 ADD LINE GAS FILTER</v>
      </c>
      <c r="E2619" s="573"/>
      <c r="F2619" s="573">
        <f>SUMIF('BKAS IDR'!$E$10:$E$44,$C2619,'BKAS IDR'!$M$10:$M$44)</f>
        <v>0</v>
      </c>
    </row>
    <row r="2620" spans="3:6" ht="15" customHeight="1">
      <c r="C2620" s="53" t="str">
        <f>[1]Coa!B2620</f>
        <v>4101.0003.0281155</v>
      </c>
      <c r="D2620" s="1" t="str">
        <f>VLOOKUP(C2620,[1]Coa!$B$4:$C$9231,2,FALSE)</f>
        <v>PENDAPATAN JASA KONSTRUKSI - WP#8; REPLACEMENT SHUTL B</v>
      </c>
      <c r="E2620" s="573"/>
      <c r="F2620" s="573">
        <f>SUMIF('BKAS IDR'!$E$10:$E$44,$C2620,'BKAS IDR'!$M$10:$M$44)</f>
        <v>0</v>
      </c>
    </row>
    <row r="2621" spans="3:6" ht="15" customHeight="1">
      <c r="C2621" s="53" t="str">
        <f>[1]Coa!B2621</f>
        <v>4101.0003.0281156</v>
      </c>
      <c r="D2621" s="1" t="str">
        <f>VLOOKUP(C2621,[1]Coa!$B$4:$C$9231,2,FALSE)</f>
        <v>PENDAPATAN JASA KONSTRUKSI - WP#9; INSTALLATION CHIP S</v>
      </c>
      <c r="E2621" s="573"/>
      <c r="F2621" s="573">
        <f>SUMIF('BKAS IDR'!$E$10:$E$44,$C2621,'BKAS IDR'!$M$10:$M$44)</f>
        <v>0</v>
      </c>
    </row>
    <row r="2622" spans="3:6" ht="15" customHeight="1">
      <c r="C2622" s="53" t="str">
        <f>[1]Coa!B2622</f>
        <v>4101.0003.0281157</v>
      </c>
      <c r="D2622" s="1" t="str">
        <f>VLOOKUP(C2622,[1]Coa!$B$4:$C$9231,2,FALSE)</f>
        <v>PENDAPATAN JASA KONSTRUKSI - WP#9; INSTALLATION LOG RE</v>
      </c>
      <c r="E2622" s="573"/>
      <c r="F2622" s="573">
        <f>SUMIF('BKAS IDR'!$E$10:$E$44,$C2622,'BKAS IDR'!$M$10:$M$44)</f>
        <v>0</v>
      </c>
    </row>
    <row r="2623" spans="3:6" ht="15" customHeight="1">
      <c r="C2623" s="53" t="str">
        <f>[1]Coa!B2623</f>
        <v>4101.0003.0281169</v>
      </c>
      <c r="D2623" s="1" t="str">
        <f>VLOOKUP(C2623,[1]Coa!$B$4:$C$9231,2,FALSE)</f>
        <v>PENDAPATAN JASA KONSTRUKSI - WP-9 INSTALL DEBARKING DR</v>
      </c>
      <c r="E2623" s="573"/>
      <c r="F2623" s="573">
        <f>SUMIF('BKAS IDR'!$E$10:$E$44,$C2623,'BKAS IDR'!$M$10:$M$44)</f>
        <v>0</v>
      </c>
    </row>
    <row r="2624" spans="3:6" ht="15" customHeight="1">
      <c r="C2624" s="53" t="str">
        <f>[1]Coa!B2624</f>
        <v>4101.0003.0281173</v>
      </c>
      <c r="D2624" s="1" t="str">
        <f>VLOOKUP(C2624,[1]Coa!$B$4:$C$9231,2,FALSE)</f>
        <v>PENDAPATAN JASA KONSTRUKSI - VE#12 REPLACE ROOF &amp; SHEL</v>
      </c>
      <c r="E2624" s="573"/>
      <c r="F2624" s="573">
        <f>SUMIF('BKAS IDR'!$E$10:$E$44,$C2624,'BKAS IDR'!$M$10:$M$44)</f>
        <v>0</v>
      </c>
    </row>
    <row r="2625" spans="3:6" ht="15" customHeight="1">
      <c r="C2625" s="53" t="str">
        <f>[1]Coa!B2625</f>
        <v>4101.0003.0281174</v>
      </c>
      <c r="D2625" s="1" t="str">
        <f>VLOOKUP(C2625,[1]Coa!$B$4:$C$9231,2,FALSE)</f>
        <v>PENDAPATAN JASA KONSTRUKSI - RC#8; NEW INSTALL OF HYDR</v>
      </c>
      <c r="E2625" s="573"/>
      <c r="F2625" s="573">
        <f>SUMIF('BKAS IDR'!$E$10:$E$44,$C2625,'BKAS IDR'!$M$10:$M$44)</f>
        <v>0</v>
      </c>
    </row>
    <row r="2626" spans="3:6" ht="15" customHeight="1">
      <c r="C2626" s="53" t="str">
        <f>[1]Coa!B2626</f>
        <v>4101.0003.0281199</v>
      </c>
      <c r="D2626" s="1" t="str">
        <f>VLOOKUP(C2626,[1]Coa!$B$4:$C$9231,2,FALSE)</f>
        <v>PENDAPATAN JASA KONSTRUKSI - MAINTENANCE IKPP</v>
      </c>
      <c r="E2626" s="573"/>
      <c r="F2626" s="573">
        <f>SUMIF('BKAS IDR'!$E$10:$E$44,$C2626,'BKAS IDR'!$M$10:$M$44)</f>
        <v>0</v>
      </c>
    </row>
    <row r="2627" spans="3:6" ht="15" customHeight="1">
      <c r="C2627" s="53" t="str">
        <f>[1]Coa!B2627</f>
        <v>4101.0003.02812008</v>
      </c>
      <c r="D2627" s="1" t="str">
        <f>VLOOKUP(C2627,[1]Coa!$B$4:$C$9231,2,FALSE)</f>
        <v>PENDAPATAN JASA KONSTRUKSI - VE#2 INST NEW WBL TANK A</v>
      </c>
      <c r="E2627" s="573"/>
      <c r="F2627" s="573">
        <f>SUMIF('BKAS IDR'!$E$10:$E$44,$C2627,'BKAS IDR'!$M$10:$M$44)</f>
        <v>0</v>
      </c>
    </row>
    <row r="2628" spans="3:6" ht="15" customHeight="1">
      <c r="C2628" s="53" t="str">
        <f>[1]Coa!B2628</f>
        <v>4101.0003.02812009</v>
      </c>
      <c r="D2628" s="1" t="str">
        <f>VLOOKUP(C2628,[1]Coa!$B$4:$C$9231,2,FALSE)</f>
        <v>PENDAPATAN JASA KONSTRUKSI - WP-9 INSTALL CHIP SCREEN</v>
      </c>
      <c r="E2628" s="573"/>
      <c r="F2628" s="573">
        <f>SUMIF('BKAS IDR'!$E$10:$E$44,$C2628,'BKAS IDR'!$M$10:$M$44)</f>
        <v>0</v>
      </c>
    </row>
    <row r="2629" spans="3:6" ht="15" customHeight="1">
      <c r="C2629" s="53" t="str">
        <f>[1]Coa!B2629</f>
        <v>4101.0003.02812011</v>
      </c>
      <c r="D2629" s="1" t="str">
        <f>VLOOKUP(C2629,[1]Coa!$B$4:$C$9231,2,FALSE)</f>
        <v>PENDAPATAN JASA KONSTRUKSI - WP#9: INSTALL DEBARKING D</v>
      </c>
      <c r="E2629" s="573"/>
      <c r="F2629" s="573">
        <f>SUMIF('BKAS IDR'!$E$10:$E$44,$C2629,'BKAS IDR'!$M$10:$M$44)</f>
        <v>0</v>
      </c>
    </row>
    <row r="2630" spans="3:6" ht="15" customHeight="1">
      <c r="C2630" s="53" t="str">
        <f>[1]Coa!B2630</f>
        <v>4101.0003.02812013</v>
      </c>
      <c r="D2630" s="1" t="str">
        <f>VLOOKUP(C2630,[1]Coa!$B$4:$C$9231,2,FALSE)</f>
        <v>PENDAPATAN JASA KONSTRUKSI - PM#8; TIE IN (TOP SEPARAT</v>
      </c>
      <c r="E2630" s="573"/>
      <c r="F2630" s="573">
        <f>SUMIF('BKAS IDR'!$E$10:$E$44,$C2630,'BKAS IDR'!$M$10:$M$44)</f>
        <v>0</v>
      </c>
    </row>
    <row r="2631" spans="3:6" ht="15" customHeight="1">
      <c r="C2631" s="53" t="str">
        <f>[1]Coa!B2631</f>
        <v>4101.0003.02812016</v>
      </c>
      <c r="D2631" s="1" t="str">
        <f>VLOOKUP(C2631,[1]Coa!$B$4:$C$9231,2,FALSE)</f>
        <v>PENDAPATAN JASA KONSTRUKSI - HP HEADER TG 18.19 TO P-8</v>
      </c>
      <c r="E2631" s="573"/>
      <c r="F2631" s="573">
        <f>SUMIF('BKAS IDR'!$E$10:$E$44,$C2631,'BKAS IDR'!$M$10:$M$44)</f>
        <v>0</v>
      </c>
    </row>
    <row r="2632" spans="3:6" ht="15" customHeight="1">
      <c r="C2632" s="53" t="str">
        <f>[1]Coa!B2632</f>
        <v>4101.0003.02812018</v>
      </c>
      <c r="D2632" s="1" t="str">
        <f>VLOOKUP(C2632,[1]Coa!$B$4:$C$9231,2,FALSE)</f>
        <v>PENDAPATAN JASA KONSTRUKSI - MC#3; UPGRADE PIPING &amp; DR</v>
      </c>
      <c r="E2632" s="573"/>
      <c r="F2632" s="573">
        <f>SUMIF('BKAS IDR'!$E$10:$E$44,$C2632,'BKAS IDR'!$M$10:$M$44)</f>
        <v>0</v>
      </c>
    </row>
    <row r="2633" spans="3:6" ht="15" customHeight="1">
      <c r="C2633" s="53" t="str">
        <f>[1]Coa!B2633</f>
        <v>4101.0003.02812019</v>
      </c>
      <c r="D2633" s="1" t="str">
        <f>VLOOKUP(C2633,[1]Coa!$B$4:$C$9231,2,FALSE)</f>
        <v>PENDAPATAN JASA KONSTRUKSI - PM#8; TIE IN WASHING &amp; CO</v>
      </c>
      <c r="E2633" s="573"/>
      <c r="F2633" s="573">
        <f>SUMIF('BKAS IDR'!$E$10:$E$44,$C2633,'BKAS IDR'!$M$10:$M$44)</f>
        <v>0</v>
      </c>
    </row>
    <row r="2634" spans="3:6" ht="15" customHeight="1">
      <c r="C2634" s="53" t="str">
        <f>[1]Coa!B2634</f>
        <v>4101.0003.02812020</v>
      </c>
      <c r="D2634" s="1" t="str">
        <f>VLOOKUP(C2634,[1]Coa!$B$4:$C$9231,2,FALSE)</f>
        <v>PENDAPATAN JASA KONSTRUKSI - PM#8; ADD SCREEN &amp; DISMAN</v>
      </c>
      <c r="E2634" s="573"/>
      <c r="F2634" s="573">
        <f>SUMIF('BKAS IDR'!$E$10:$E$44,$C2634,'BKAS IDR'!$M$10:$M$44)</f>
        <v>0</v>
      </c>
    </row>
    <row r="2635" spans="3:6" ht="15" customHeight="1">
      <c r="C2635" s="53" t="str">
        <f>[1]Coa!B2635</f>
        <v>4101.0003.02812026</v>
      </c>
      <c r="D2635" s="1" t="str">
        <f>VLOOKUP(C2635,[1]Coa!$B$4:$C$9231,2,FALSE)</f>
        <v>PENDAPATAN JASA KONSTRUKSI - PPM#6; FABRICATION / INST</v>
      </c>
      <c r="E2635" s="573"/>
      <c r="F2635" s="573">
        <f>SUMIF('BKAS IDR'!$E$10:$E$44,$C2635,'BKAS IDR'!$M$10:$M$44)</f>
        <v>0</v>
      </c>
    </row>
    <row r="2636" spans="3:6" ht="15" customHeight="1">
      <c r="C2636" s="53" t="str">
        <f>[1]Coa!B2636</f>
        <v>4101.0003.02812032</v>
      </c>
      <c r="D2636" s="1" t="str">
        <f>VLOOKUP(C2636,[1]Coa!$B$4:$C$9231,2,FALSE)</f>
        <v>PENDAPATAN JASA KONSTRUKSI - OPEN CONTRACT MAINTENANCE</v>
      </c>
      <c r="E2636" s="573"/>
      <c r="F2636" s="573">
        <f>SUMIF('BKAS IDR'!$E$10:$E$44,$C2636,'BKAS IDR'!$M$10:$M$44)</f>
        <v>0</v>
      </c>
    </row>
    <row r="2637" spans="3:6" ht="15" customHeight="1">
      <c r="C2637" s="53" t="str">
        <f>[1]Coa!B2637</f>
        <v>4101.0003.02812033</v>
      </c>
      <c r="D2637" s="1" t="str">
        <f>VLOOKUP(C2637,[1]Coa!$B$4:$C$9231,2,FALSE)</f>
        <v>PENDAPATAN JASA KONSTRUKSI - MANPOWER TO SUPPORT CORRE</v>
      </c>
      <c r="E2637" s="573"/>
      <c r="F2637" s="573">
        <f>SUMIF('BKAS IDR'!$E$10:$E$44,$C2637,'BKAS IDR'!$M$10:$M$44)</f>
        <v>0</v>
      </c>
    </row>
    <row r="2638" spans="3:6" ht="15" customHeight="1">
      <c r="C2638" s="53" t="str">
        <f>[1]Coa!B2638</f>
        <v>4101.0003.02812036</v>
      </c>
      <c r="D2638" s="1" t="str">
        <f>VLOOKUP(C2638,[1]Coa!$B$4:$C$9231,2,FALSE)</f>
        <v>PENDAPATAN JASA KONSTRUKSI - GANTI TUBE CONDENSER TG#1</v>
      </c>
      <c r="E2638" s="573"/>
      <c r="F2638" s="573">
        <f>SUMIF('BKAS IDR'!$E$10:$E$44,$C2638,'BKAS IDR'!$M$10:$M$44)</f>
        <v>0</v>
      </c>
    </row>
    <row r="2639" spans="3:6" ht="15" customHeight="1">
      <c r="C2639" s="53" t="str">
        <f>[1]Coa!B2639</f>
        <v>4101.0003.02812045</v>
      </c>
      <c r="D2639" s="1" t="str">
        <f>VLOOKUP(C2639,[1]Coa!$B$4:$C$9231,2,FALSE)</f>
        <v>PENDAPATAN JASA KONSTRUKSI - WP-8; REPLACEMENT OF DRUM</v>
      </c>
      <c r="E2639" s="573"/>
      <c r="F2639" s="573">
        <f>SUMIF('BKAS IDR'!$E$10:$E$44,$C2639,'BKAS IDR'!$M$10:$M$44)</f>
        <v>0</v>
      </c>
    </row>
    <row r="2640" spans="3:6" ht="15" customHeight="1">
      <c r="C2640" s="53" t="str">
        <f>[1]Coa!B2640</f>
        <v>4101.0003.02812047</v>
      </c>
      <c r="D2640" s="1" t="str">
        <f>VLOOKUP(C2640,[1]Coa!$B$4:$C$9231,2,FALSE)</f>
        <v>PENDAPATAN JASA KONSTRUKSI - WP-9; REPLACEMENT OF DRUM</v>
      </c>
      <c r="E2640" s="573"/>
      <c r="F2640" s="573">
        <f>SUMIF('BKAS IDR'!$E$10:$E$44,$C2640,'BKAS IDR'!$M$10:$M$44)</f>
        <v>0</v>
      </c>
    </row>
    <row r="2641" spans="3:6" ht="15" customHeight="1">
      <c r="C2641" s="53" t="str">
        <f>[1]Coa!B2641</f>
        <v>4101.0003.02812048</v>
      </c>
      <c r="D2641" s="1" t="str">
        <f>VLOOKUP(C2641,[1]Coa!$B$4:$C$9231,2,FALSE)</f>
        <v>PENDAPATAN JASA KONSTRUKSI - VE#2 PROJECT FABR &amp; INSTA</v>
      </c>
      <c r="E2641" s="573"/>
      <c r="F2641" s="573">
        <f>SUMIF('BKAS IDR'!$E$10:$E$44,$C2641,'BKAS IDR'!$M$10:$M$44)</f>
        <v>0</v>
      </c>
    </row>
    <row r="2642" spans="3:6" ht="15" customHeight="1">
      <c r="C2642" s="53" t="str">
        <f>[1]Coa!B2642</f>
        <v>4101.0003.02812050</v>
      </c>
      <c r="D2642" s="1" t="str">
        <f>VLOOKUP(C2642,[1]Coa!$B$4:$C$9231,2,FALSE)</f>
        <v>PENDAPATAN JASA KONSTRUKSI - VE2; FABRICATION &amp; INSTAL</v>
      </c>
      <c r="E2642" s="573"/>
      <c r="F2642" s="573">
        <f>SUMIF('BKAS IDR'!$E$10:$E$44,$C2642,'BKAS IDR'!$M$10:$M$44)</f>
        <v>0</v>
      </c>
    </row>
    <row r="2643" spans="3:6" ht="15" customHeight="1">
      <c r="C2643" s="53" t="str">
        <f>[1]Coa!B2643</f>
        <v>4101.0003.02812052</v>
      </c>
      <c r="D2643" s="1" t="str">
        <f>VLOOKUP(C2643,[1]Coa!$B$4:$C$9231,2,FALSE)</f>
        <v>PENDAPATAN JASA KONSTRUKSI - PM8; SCAFFOLDING ANNUAL S</v>
      </c>
      <c r="E2643" s="573"/>
      <c r="F2643" s="573">
        <f>SUMIF('BKAS IDR'!$E$10:$E$44,$C2643,'BKAS IDR'!$M$10:$M$44)</f>
        <v>0</v>
      </c>
    </row>
    <row r="2644" spans="3:6" ht="15" customHeight="1">
      <c r="C2644" s="53" t="str">
        <f>[1]Coa!B2644</f>
        <v>4101.0003.02812055</v>
      </c>
      <c r="D2644" s="1" t="str">
        <f>VLOOKUP(C2644,[1]Coa!$B$4:$C$9231,2,FALSE)</f>
        <v>PENDAPATAN JASA KONSTRUKSI - PM#8; DISMANTLE EQUIPMENT</v>
      </c>
      <c r="E2644" s="573"/>
      <c r="F2644" s="573">
        <f>SUMIF('BKAS IDR'!$E$10:$E$44,$C2644,'BKAS IDR'!$M$10:$M$44)</f>
        <v>0</v>
      </c>
    </row>
    <row r="2645" spans="3:6" ht="15" customHeight="1">
      <c r="C2645" s="53" t="str">
        <f>[1]Coa!B2645</f>
        <v>4101.0003.02812056</v>
      </c>
      <c r="D2645" s="1" t="str">
        <f>VLOOKUP(C2645,[1]Coa!$B$4:$C$9231,2,FALSE)</f>
        <v>PENDAPATAN JASA KONSTRUKSI - PM#8; TO MAKE CONVEYOR SU</v>
      </c>
      <c r="E2645" s="573"/>
      <c r="F2645" s="573">
        <f>SUMIF('BKAS IDR'!$E$10:$E$44,$C2645,'BKAS IDR'!$M$10:$M$44)</f>
        <v>0</v>
      </c>
    </row>
    <row r="2646" spans="3:6" ht="15" customHeight="1">
      <c r="C2646" s="53" t="str">
        <f>[1]Coa!B2646</f>
        <v>4101.0003.02812057</v>
      </c>
      <c r="D2646" s="1" t="str">
        <f>VLOOKUP(C2646,[1]Coa!$B$4:$C$9231,2,FALSE)</f>
        <v>PENDAPATAN JASA KONSTRUKSI - PM#9; GANTI 4 SET NOZZLE</v>
      </c>
      <c r="E2646" s="573"/>
      <c r="F2646" s="573">
        <f>SUMIF('BKAS IDR'!$E$10:$E$44,$C2646,'BKAS IDR'!$M$10:$M$44)</f>
        <v>0</v>
      </c>
    </row>
    <row r="2647" spans="3:6" ht="15" customHeight="1">
      <c r="C2647" s="53" t="str">
        <f>[1]Coa!B2647</f>
        <v>4101.0003.02812099</v>
      </c>
      <c r="D2647" s="1" t="str">
        <f>VLOOKUP(C2647,[1]Coa!$B$4:$C$9231,2,FALSE)</f>
        <v>PENDAPATAN JASA KONSTRUKSI - IKPP MAINTENANCE</v>
      </c>
      <c r="E2647" s="573"/>
      <c r="F2647" s="573">
        <f>SUMIF('BKAS IDR'!$E$10:$E$44,$C2647,'BKAS IDR'!$M$10:$M$44)</f>
        <v>0</v>
      </c>
    </row>
    <row r="2648" spans="3:6" ht="15" customHeight="1">
      <c r="C2648" s="53" t="str">
        <f>[1]Coa!B2648</f>
        <v>4101.0003.0350933</v>
      </c>
      <c r="D2648" s="1" t="str">
        <f>VLOOKUP(C2648,[1]Coa!$B$4:$C$9231,2,FALSE)</f>
        <v>PENDAPATAN JASA KONSTRUKSI - PAGERUNGAN UTARA FIELD</v>
      </c>
      <c r="E2648" s="573"/>
      <c r="F2648" s="573">
        <f>SUMIF('BKAS IDR'!$E$10:$E$44,$C2648,'BKAS IDR'!$M$10:$M$44)</f>
        <v>0</v>
      </c>
    </row>
    <row r="2649" spans="3:6" ht="15" customHeight="1">
      <c r="C2649" s="53" t="str">
        <f>[1]Coa!B2649</f>
        <v>4101.0003.0351002</v>
      </c>
      <c r="D2649" s="1" t="str">
        <f>VLOOKUP(C2649,[1]Coa!$B$4:$C$9231,2,FALSE)</f>
        <v>PENDAPATAN JASA KONSTRUKSI - EDC1 SUBSEA FACILITY TSB</v>
      </c>
      <c r="E2649" s="573"/>
      <c r="F2649" s="573">
        <f>SUMIF('BKAS IDR'!$E$10:$E$44,$C2649,'BKAS IDR'!$M$10:$M$44)</f>
        <v>0</v>
      </c>
    </row>
    <row r="2650" spans="3:6" ht="15" customHeight="1">
      <c r="C2650" s="53" t="str">
        <f>[1]Coa!B2650</f>
        <v>4101.0003.0400928</v>
      </c>
      <c r="D2650" s="1" t="str">
        <f>VLOOKUP(C2650,[1]Coa!$B$4:$C$9231,2,FALSE)</f>
        <v>PENDAPATAN JASA KONSTRUKSI - 3 Unit BODY SHELL</v>
      </c>
      <c r="E2650" s="573"/>
      <c r="F2650" s="573">
        <f>SUMIF('BKAS IDR'!$E$10:$E$44,$C2650,'BKAS IDR'!$M$10:$M$44)</f>
        <v>0</v>
      </c>
    </row>
    <row r="2651" spans="3:6" ht="15" customHeight="1">
      <c r="C2651" s="53" t="str">
        <f>[1]Coa!B2651</f>
        <v>4101.0003.0400932</v>
      </c>
      <c r="D2651" s="1" t="str">
        <f>VLOOKUP(C2651,[1]Coa!$B$4:$C$9231,2,FALSE)</f>
        <v>PENDAPATAN JASA KONSTRUKSI - 6 UNITS FLARE KO DRUM</v>
      </c>
      <c r="E2651" s="573"/>
      <c r="F2651" s="573">
        <f>SUMIF('BKAS IDR'!$E$10:$E$44,$C2651,'BKAS IDR'!$M$10:$M$44)</f>
        <v>0</v>
      </c>
    </row>
    <row r="2652" spans="3:6" ht="15" customHeight="1">
      <c r="C2652" s="53" t="str">
        <f>[1]Coa!B2652</f>
        <v>4101.0003.0411008</v>
      </c>
      <c r="D2652" s="1" t="str">
        <f>VLOOKUP(C2652,[1]Coa!$B$4:$C$9231,2,FALSE)</f>
        <v>PENDAPATAN JASA KONSTRUKSI - GEN. ASSEMBLY DEBARKING</v>
      </c>
      <c r="E2652" s="573"/>
      <c r="F2652" s="573">
        <f>SUMIF('BKAS IDR'!$E$10:$E$44,$C2652,'BKAS IDR'!$M$10:$M$44)</f>
        <v>0</v>
      </c>
    </row>
    <row r="2653" spans="3:6" ht="15" customHeight="1">
      <c r="C2653" s="53" t="str">
        <f>[1]Coa!B2653</f>
        <v>4101.0003.04112025</v>
      </c>
      <c r="D2653" s="1" t="str">
        <f>VLOOKUP(C2653,[1]Coa!$B$4:$C$9231,2,FALSE)</f>
        <v>PENDAPATAN JASA KONSTRUKSI - MANPOWER SUPPLY FOR PROJE</v>
      </c>
      <c r="E2653" s="573"/>
      <c r="F2653" s="573">
        <f>SUMIF('BKAS IDR'!$E$10:$E$44,$C2653,'BKAS IDR'!$M$10:$M$44)</f>
        <v>0</v>
      </c>
    </row>
    <row r="2654" spans="3:6" ht="15" customHeight="1">
      <c r="C2654" s="53" t="str">
        <f>[1]Coa!B2654</f>
        <v>4101.0003.0480753</v>
      </c>
      <c r="D2654" s="1" t="str">
        <f>VLOOKUP(C2654,[1]Coa!$B$4:$C$9231,2,FALSE)</f>
        <v>PENDAPATAN JASA KONSTRUKSI - COMBINED FEED EXCHANGER</v>
      </c>
      <c r="E2654" s="573"/>
      <c r="F2654" s="573">
        <f>SUMIF('BKAS IDR'!$E$10:$E$44,$C2654,'BKAS IDR'!$M$10:$M$44)</f>
        <v>0</v>
      </c>
    </row>
    <row r="2655" spans="3:6" ht="15" customHeight="1">
      <c r="C2655" s="53" t="str">
        <f>[1]Coa!B2655</f>
        <v>4101.0003.0480901</v>
      </c>
      <c r="D2655" s="1" t="str">
        <f>VLOOKUP(C2655,[1]Coa!$B$4:$C$9231,2,FALSE)</f>
        <v>PENDAPATAN JASA KONSTRUKSI - DEBUT TRIM COND 211-E-9</v>
      </c>
      <c r="E2655" s="573"/>
      <c r="F2655" s="573">
        <f>SUMIF('BKAS IDR'!$E$10:$E$44,$C2655,'BKAS IDR'!$M$10:$M$44)</f>
        <v>0</v>
      </c>
    </row>
    <row r="2656" spans="3:6" ht="15" customHeight="1">
      <c r="C2656" s="53" t="str">
        <f>[1]Coa!B2656</f>
        <v>4101.0003.0480906</v>
      </c>
      <c r="D2656" s="1" t="str">
        <f>VLOOKUP(C2656,[1]Coa!$B$4:$C$9231,2,FALSE)</f>
        <v>PENDAPATAN JASA KONSTRUKSI - TBUNDLE 140-E-11A,E-16</v>
      </c>
      <c r="E2656" s="573"/>
      <c r="F2656" s="573">
        <f>SUMIF('BKAS IDR'!$E$10:$E$44,$C2656,'BKAS IDR'!$M$10:$M$44)</f>
        <v>0</v>
      </c>
    </row>
    <row r="2657" spans="3:6" ht="15" customHeight="1">
      <c r="C2657" s="53" t="str">
        <f>[1]Coa!B2657</f>
        <v>4101.0003.0480912</v>
      </c>
      <c r="D2657" s="1" t="str">
        <f>VLOOKUP(C2657,[1]Coa!$B$4:$C$9231,2,FALSE)</f>
        <v>PENDAPATAN JASA KONSTRUKSI - FAB HE, 701-E-5&amp;702-E-7</v>
      </c>
      <c r="E2657" s="573"/>
      <c r="F2657" s="573">
        <f>SUMIF('BKAS IDR'!$E$10:$E$44,$C2657,'BKAS IDR'!$M$10:$M$44)</f>
        <v>0</v>
      </c>
    </row>
    <row r="2658" spans="3:6" ht="15" customHeight="1">
      <c r="C2658" s="53" t="str">
        <f>[1]Coa!B2658</f>
        <v>4101.0003.0480914</v>
      </c>
      <c r="D2658" s="1" t="str">
        <f>VLOOKUP(C2658,[1]Coa!$B$4:$C$9231,2,FALSE)</f>
        <v>PENDAPATAN JASA KONSTRUKSI - FAB HE,ITEM 140-E-20&amp;E-25</v>
      </c>
      <c r="E2658" s="573"/>
      <c r="F2658" s="573">
        <f>SUMIF('BKAS IDR'!$E$10:$E$44,$C2658,'BKAS IDR'!$M$10:$M$44)</f>
        <v>0</v>
      </c>
    </row>
    <row r="2659" spans="3:6" ht="15" customHeight="1">
      <c r="C2659" s="53" t="str">
        <f>[1]Coa!B2659</f>
        <v>4101.0003.0480918</v>
      </c>
      <c r="D2659" s="1" t="str">
        <f>VLOOKUP(C2659,[1]Coa!$B$4:$C$9231,2,FALSE)</f>
        <v>PENDAPATAN JASA KONSTRUKSI - TUBE BUNDLE ASS F/023E-11</v>
      </c>
      <c r="E2659" s="573"/>
      <c r="F2659" s="573">
        <f>SUMIF('BKAS IDR'!$E$10:$E$44,$C2659,'BKAS IDR'!$M$10:$M$44)</f>
        <v>0</v>
      </c>
    </row>
    <row r="2660" spans="3:6" ht="15" customHeight="1">
      <c r="C2660" s="53" t="str">
        <f>[1]Coa!B2660</f>
        <v>4101.0003.0480922</v>
      </c>
      <c r="D2660" s="1" t="str">
        <f>VLOOKUP(C2660,[1]Coa!$B$4:$C$9231,2,FALSE)</f>
        <v>PENDAPATAN JASA KONSTRUKSI - COMBINED FEED EXCHANGER</v>
      </c>
      <c r="E2660" s="573"/>
      <c r="F2660" s="573">
        <f>SUMIF('BKAS IDR'!$E$10:$E$44,$C2660,'BKAS IDR'!$M$10:$M$44)</f>
        <v>0</v>
      </c>
    </row>
    <row r="2661" spans="3:6" ht="15" customHeight="1">
      <c r="C2661" s="53" t="str">
        <f>[1]Coa!B2661</f>
        <v>4101.0003.0480925</v>
      </c>
      <c r="D2661" s="1" t="str">
        <f>VLOOKUP(C2661,[1]Coa!$B$4:$C$9231,2,FALSE)</f>
        <v>PENDAPATAN JASA KONSTRUKSI - 6 DISPENSER (SOE-TA)</v>
      </c>
      <c r="E2661" s="573"/>
      <c r="F2661" s="573">
        <f>SUMIF('BKAS IDR'!$E$10:$E$44,$C2661,'BKAS IDR'!$M$10:$M$44)</f>
        <v>0</v>
      </c>
    </row>
    <row r="2662" spans="3:6" ht="15" customHeight="1">
      <c r="C2662" s="53" t="str">
        <f>[1]Coa!B2662</f>
        <v>4101.0003.0481001</v>
      </c>
      <c r="D2662" s="1" t="str">
        <f>VLOOKUP(C2662,[1]Coa!$B$4:$C$9231,2,FALSE)</f>
        <v>PENDAPATAN JASA KONSTRUKSI - VESSEL TAG NO.14-E-25</v>
      </c>
      <c r="E2662" s="573"/>
      <c r="F2662" s="573">
        <f>SUMIF('BKAS IDR'!$E$10:$E$44,$C2662,'BKAS IDR'!$M$10:$M$44)</f>
        <v>0</v>
      </c>
    </row>
    <row r="2663" spans="3:6" ht="15" customHeight="1">
      <c r="C2663" s="53" t="str">
        <f>[1]Coa!B2663</f>
        <v>4101.0003.0481012</v>
      </c>
      <c r="D2663" s="1" t="str">
        <f>VLOOKUP(C2663,[1]Coa!$B$4:$C$9231,2,FALSE)</f>
        <v>PENDAPATAN JASA KONSTRUKSI - BAFFLE PLATE</v>
      </c>
      <c r="E2663" s="573"/>
      <c r="F2663" s="573">
        <f>SUMIF('BKAS IDR'!$E$10:$E$44,$C2663,'BKAS IDR'!$M$10:$M$44)</f>
        <v>0</v>
      </c>
    </row>
    <row r="2664" spans="3:6" ht="15" customHeight="1">
      <c r="C2664" s="53" t="str">
        <f>[1]Coa!B2664</f>
        <v>4101.0003.0481016</v>
      </c>
      <c r="D2664" s="1" t="str">
        <f>VLOOKUP(C2664,[1]Coa!$B$4:$C$9231,2,FALSE)</f>
        <v>PENDAPATAN JASA KONSTRUKSI - ERECTION VCFHE 84E-201</v>
      </c>
      <c r="E2664" s="573"/>
      <c r="F2664" s="573">
        <f>SUMIF('BKAS IDR'!$E$10:$E$44,$C2664,'BKAS IDR'!$M$10:$M$44)</f>
        <v>0</v>
      </c>
    </row>
    <row r="2665" spans="3:6" ht="15" customHeight="1">
      <c r="C2665" s="53" t="str">
        <f>[1]Coa!B2665</f>
        <v>4101.0003.0481023</v>
      </c>
      <c r="D2665" s="1" t="str">
        <f>VLOOKUP(C2665,[1]Coa!$B$4:$C$9231,2,FALSE)</f>
        <v>PENDAPATAN JASA KONSTRUKSI - PASS PARTITION PLATE</v>
      </c>
      <c r="E2665" s="573"/>
      <c r="F2665" s="573">
        <f>SUMIF('BKAS IDR'!$E$10:$E$44,$C2665,'BKAS IDR'!$M$10:$M$44)</f>
        <v>0</v>
      </c>
    </row>
    <row r="2666" spans="3:6" ht="15" customHeight="1">
      <c r="C2666" s="53" t="str">
        <f>[1]Coa!B2666</f>
        <v>4101.0003.0481024</v>
      </c>
      <c r="D2666" s="1" t="str">
        <f>VLOOKUP(C2666,[1]Coa!$B$4:$C$9231,2,FALSE)</f>
        <v>PENDAPATAN JASA KONSTRUKSI - T. BUNDLE COMP, CHANNEL</v>
      </c>
      <c r="E2666" s="573"/>
      <c r="F2666" s="573">
        <f>SUMIF('BKAS IDR'!$E$10:$E$44,$C2666,'BKAS IDR'!$M$10:$M$44)</f>
        <v>0</v>
      </c>
    </row>
    <row r="2667" spans="3:6" ht="15" customHeight="1">
      <c r="C2667" s="53" t="str">
        <f>[1]Coa!B2667</f>
        <v>4101.0003.0481101</v>
      </c>
      <c r="D2667" s="1" t="str">
        <f>VLOOKUP(C2667,[1]Coa!$B$4:$C$9231,2,FALSE)</f>
        <v>PENDAPATAN JASA KONSTRUKSI - TUBE BUNDLE TYPE "U"</v>
      </c>
      <c r="E2667" s="573"/>
      <c r="F2667" s="573">
        <f>SUMIF('BKAS IDR'!$E$10:$E$44,$C2667,'BKAS IDR'!$M$10:$M$44)</f>
        <v>0</v>
      </c>
    </row>
    <row r="2668" spans="3:6" ht="15" customHeight="1">
      <c r="C2668" s="53" t="str">
        <f>[1]Coa!B2668</f>
        <v>4101.0003.0481105</v>
      </c>
      <c r="D2668" s="1" t="str">
        <f>VLOOKUP(C2668,[1]Coa!$B$4:$C$9231,2,FALSE)</f>
        <v>PENDAPATAN JASA KONSTRUKSI - TBUNDLE AS110-E-7 A/B/C/D</v>
      </c>
      <c r="E2668" s="573"/>
      <c r="F2668" s="573">
        <f>SUMIF('BKAS IDR'!$E$10:$E$44,$C2668,'BKAS IDR'!$M$10:$M$44)</f>
        <v>0</v>
      </c>
    </row>
    <row r="2669" spans="3:6" ht="15" customHeight="1">
      <c r="C2669" s="53" t="str">
        <f>[1]Coa!B2669</f>
        <v>4101.0003.0481106</v>
      </c>
      <c r="D2669" s="1" t="str">
        <f>VLOOKUP(C2669,[1]Coa!$B$4:$C$9231,2,FALSE)</f>
        <v>PENDAPATAN JASA KONSTRUKSI - EJCTR STEAMTAG110-J-51A/B</v>
      </c>
      <c r="E2669" s="573"/>
      <c r="F2669" s="573">
        <f>SUMIF('BKAS IDR'!$E$10:$E$44,$C2669,'BKAS IDR'!$M$10:$M$44)</f>
        <v>0</v>
      </c>
    </row>
    <row r="2670" spans="3:6" ht="15" customHeight="1">
      <c r="C2670" s="53" t="str">
        <f>[1]Coa!B2670</f>
        <v>4101.0003.0481107</v>
      </c>
      <c r="D2670" s="1" t="str">
        <f>VLOOKUP(C2670,[1]Coa!$B$4:$C$9231,2,FALSE)</f>
        <v>PENDAPATAN JASA KONSTRUKSI - TBUNDLE AS&amp;SHELL 93E-405</v>
      </c>
      <c r="E2670" s="573"/>
      <c r="F2670" s="573">
        <f>SUMIF('BKAS IDR'!$E$10:$E$44,$C2670,'BKAS IDR'!$M$10:$M$44)</f>
        <v>0</v>
      </c>
    </row>
    <row r="2671" spans="3:6" ht="15" customHeight="1">
      <c r="C2671" s="53" t="str">
        <f>[1]Coa!B2671</f>
        <v>4101.0003.0481109</v>
      </c>
      <c r="D2671" s="1" t="str">
        <f>VLOOKUP(C2671,[1]Coa!$B$4:$C$9231,2,FALSE)</f>
        <v>PENDAPATAN JASA KONSTRUKSI - PRESSURE VESSEL FABRICATI</v>
      </c>
      <c r="E2671" s="573"/>
      <c r="F2671" s="573">
        <f>SUMIF('BKAS IDR'!$E$10:$E$44,$C2671,'BKAS IDR'!$M$10:$M$44)</f>
        <v>0</v>
      </c>
    </row>
    <row r="2672" spans="3:6" ht="15" customHeight="1">
      <c r="C2672" s="53" t="str">
        <f>[1]Coa!B2672</f>
        <v>4101.0003.0481114</v>
      </c>
      <c r="D2672" s="1" t="str">
        <f>VLOOKUP(C2672,[1]Coa!$B$4:$C$9231,2,FALSE)</f>
        <v>PENDAPATAN JASA KONSTRUKSI - HEAT EXCHANGER COMPLETE 7</v>
      </c>
      <c r="E2672" s="573"/>
      <c r="F2672" s="573">
        <f>SUMIF('BKAS IDR'!$E$10:$E$44,$C2672,'BKAS IDR'!$M$10:$M$44)</f>
        <v>0</v>
      </c>
    </row>
    <row r="2673" spans="3:6" ht="15" customHeight="1">
      <c r="C2673" s="53" t="str">
        <f>[1]Coa!B2673</f>
        <v>4101.0003.0481117</v>
      </c>
      <c r="D2673" s="1" t="str">
        <f>VLOOKUP(C2673,[1]Coa!$B$4:$C$9231,2,FALSE)</f>
        <v>PENDAPATAN JASA KONSTRUKSI - CONDENSATE STRIPPER</v>
      </c>
      <c r="E2673" s="573"/>
      <c r="F2673" s="573">
        <f>SUMIF('BKAS IDR'!$E$10:$E$44,$C2673,'BKAS IDR'!$M$10:$M$44)</f>
        <v>0</v>
      </c>
    </row>
    <row r="2674" spans="3:6" ht="15" customHeight="1">
      <c r="C2674" s="53" t="str">
        <f>[1]Coa!B2674</f>
        <v>4101.0003.0481118</v>
      </c>
      <c r="D2674" s="1" t="str">
        <f>VLOOKUP(C2674,[1]Coa!$B$4:$C$9231,2,FALSE)</f>
        <v>PENDAPATAN JASA KONSTRUKSI - VESSEL, HORIZONTAL TAG</v>
      </c>
      <c r="E2674" s="573"/>
      <c r="F2674" s="573">
        <f>SUMIF('BKAS IDR'!$E$10:$E$44,$C2674,'BKAS IDR'!$M$10:$M$44)</f>
        <v>0</v>
      </c>
    </row>
    <row r="2675" spans="3:6" ht="15" customHeight="1">
      <c r="C2675" s="53" t="str">
        <f>[1]Coa!B2675</f>
        <v>4101.0003.0481124</v>
      </c>
      <c r="D2675" s="1" t="str">
        <f>VLOOKUP(C2675,[1]Coa!$B$4:$C$9231,2,FALSE)</f>
        <v>PENDAPATAN JASA KONSTRUKSI - Heat Exchanger  Assy Tag</v>
      </c>
      <c r="E2675" s="573"/>
      <c r="F2675" s="573">
        <f>SUMIF('BKAS IDR'!$E$10:$E$44,$C2675,'BKAS IDR'!$M$10:$M$44)</f>
        <v>0</v>
      </c>
    </row>
    <row r="2676" spans="3:6" ht="15" customHeight="1">
      <c r="C2676" s="53" t="str">
        <f>[1]Coa!B2676</f>
        <v>4101.0003.0481153</v>
      </c>
      <c r="D2676" s="1" t="str">
        <f>VLOOKUP(C2676,[1]Coa!$B$4:$C$9231,2,FALSE)</f>
        <v>PENDAPATAN JASA KONSTRUKSI - 5 (FIVE) UNIT COMBINED FE</v>
      </c>
      <c r="E2676" s="573"/>
      <c r="F2676" s="573">
        <f>SUMIF('BKAS IDR'!$E$10:$E$44,$C2676,'BKAS IDR'!$M$10:$M$44)</f>
        <v>0</v>
      </c>
    </row>
    <row r="2677" spans="3:6" ht="15" customHeight="1">
      <c r="C2677" s="53" t="str">
        <f>[1]Coa!B2677</f>
        <v>4101.0003.0481159</v>
      </c>
      <c r="D2677" s="1" t="str">
        <f>VLOOKUP(C2677,[1]Coa!$B$4:$C$9231,2,FALSE)</f>
        <v>PENDAPATAN JASA KONSTRUKSI - PEMBANGUNAN UNIT CHLORIDE</v>
      </c>
      <c r="E2677" s="573"/>
      <c r="F2677" s="573">
        <f>SUMIF('BKAS IDR'!$E$10:$E$44,$C2677,'BKAS IDR'!$M$10:$M$44)</f>
        <v>0</v>
      </c>
    </row>
    <row r="2678" spans="3:6" ht="15" customHeight="1">
      <c r="C2678" s="53" t="str">
        <f>[1]Coa!B2678</f>
        <v>4101.0003.0481160</v>
      </c>
      <c r="D2678" s="1" t="str">
        <f>VLOOKUP(C2678,[1]Coa!$B$4:$C$9231,2,FALSE)</f>
        <v>PENDAPATAN JASA KONSTRUKSI - FABRICATION INTERNAL PART</v>
      </c>
      <c r="E2678" s="573"/>
      <c r="F2678" s="573">
        <f>SUMIF('BKAS IDR'!$E$10:$E$44,$C2678,'BKAS IDR'!$M$10:$M$44)</f>
        <v>0</v>
      </c>
    </row>
    <row r="2679" spans="3:6" ht="15" customHeight="1">
      <c r="C2679" s="53" t="str">
        <f>[1]Coa!B2679</f>
        <v>4101.0003.0481161</v>
      </c>
      <c r="D2679" s="1" t="str">
        <f>VLOOKUP(C2679,[1]Coa!$B$4:$C$9231,2,FALSE)</f>
        <v>PENDAPATAN JASA KONSTRUKSI - HEAT EXCHANGER 260-E-157</v>
      </c>
      <c r="E2679" s="573"/>
      <c r="F2679" s="573">
        <f>SUMIF('BKAS IDR'!$E$10:$E$44,$C2679,'BKAS IDR'!$M$10:$M$44)</f>
        <v>0</v>
      </c>
    </row>
    <row r="2680" spans="3:6" ht="15" customHeight="1">
      <c r="C2680" s="53" t="str">
        <f>[1]Coa!B2680</f>
        <v>4101.0003.0481163</v>
      </c>
      <c r="D2680" s="1" t="str">
        <f>VLOOKUP(C2680,[1]Coa!$B$4:$C$9231,2,FALSE)</f>
        <v>PENDAPATAN JASA KONSTRUKSI - PEMBANGUNAN FASILITAS SLU</v>
      </c>
      <c r="E2680" s="573"/>
      <c r="F2680" s="573">
        <f>SUMIF('BKAS IDR'!$E$10:$E$44,$C2680,'BKAS IDR'!$M$10:$M$44)</f>
        <v>0</v>
      </c>
    </row>
    <row r="2681" spans="3:6" ht="15" customHeight="1">
      <c r="C2681" s="53" t="str">
        <f>[1]Coa!B2681</f>
        <v>4101.0003.0481166</v>
      </c>
      <c r="D2681" s="1" t="str">
        <f>VLOOKUP(C2681,[1]Coa!$B$4:$C$9231,2,FALSE)</f>
        <v>PENDAPATAN JASA KONSTRUKSI - SHELL &amp; TUBE BUNDLE  Assy</v>
      </c>
      <c r="E2681" s="573"/>
      <c r="F2681" s="573">
        <f>SUMIF('BKAS IDR'!$E$10:$E$44,$C2681,'BKAS IDR'!$M$10:$M$44)</f>
        <v>0</v>
      </c>
    </row>
    <row r="2682" spans="3:6" ht="15" customHeight="1">
      <c r="C2682" s="53" t="str">
        <f>[1]Coa!B2682</f>
        <v>4101.0003.04812004</v>
      </c>
      <c r="D2682" s="1" t="str">
        <f>VLOOKUP(C2682,[1]Coa!$B$4:$C$9231,2,FALSE)</f>
        <v>PENDAPATAN JASA KONSTRUKSI - TOP HEAD COLOUMN</v>
      </c>
      <c r="E2682" s="573"/>
      <c r="F2682" s="573">
        <f>SUMIF('BKAS IDR'!$E$10:$E$44,$C2682,'BKAS IDR'!$M$10:$M$44)</f>
        <v>0</v>
      </c>
    </row>
    <row r="2683" spans="3:6" ht="15" customHeight="1">
      <c r="C2683" s="53" t="str">
        <f>[1]Coa!B2683</f>
        <v>4101.0003.04812005</v>
      </c>
      <c r="D2683" s="1" t="str">
        <f>VLOOKUP(C2683,[1]Coa!$B$4:$C$9231,2,FALSE)</f>
        <v>PENDAPATAN JASA KONSTRUKSI - HEAT EXCHANGER</v>
      </c>
      <c r="E2683" s="573"/>
      <c r="F2683" s="573">
        <f>SUMIF('BKAS IDR'!$E$10:$E$44,$C2683,'BKAS IDR'!$M$10:$M$44)</f>
        <v>0</v>
      </c>
    </row>
    <row r="2684" spans="3:6" ht="15" customHeight="1">
      <c r="C2684" s="53" t="str">
        <f>[1]Coa!B2684</f>
        <v>4101.0003.0510862</v>
      </c>
      <c r="D2684" s="1" t="str">
        <f>VLOOKUP(C2684,[1]Coa!$B$4:$C$9231,2,FALSE)</f>
        <v>PENDAPATAN JASA KONSTRUKSI - PRESSURE VESSEL</v>
      </c>
      <c r="E2684" s="573"/>
      <c r="F2684" s="573">
        <f>SUMIF('BKAS IDR'!$E$10:$E$44,$C2684,'BKAS IDR'!$M$10:$M$44)</f>
        <v>0</v>
      </c>
    </row>
    <row r="2685" spans="3:6" ht="15" customHeight="1">
      <c r="C2685" s="53" t="str">
        <f>[1]Coa!B2685</f>
        <v>4101.0003.0510863</v>
      </c>
      <c r="D2685" s="1" t="str">
        <f>VLOOKUP(C2685,[1]Coa!$B$4:$C$9231,2,FALSE)</f>
        <v>PENDAPATAN JASA KONSTRUKSI - PROV OF SHELL &amp; TUBE HEAT</v>
      </c>
      <c r="E2685" s="573"/>
      <c r="F2685" s="573">
        <f>SUMIF('BKAS IDR'!$E$10:$E$44,$C2685,'BKAS IDR'!$M$10:$M$44)</f>
        <v>0</v>
      </c>
    </row>
    <row r="2686" spans="3:6" ht="15" customHeight="1">
      <c r="C2686" s="53" t="str">
        <f>[1]Coa!B2686</f>
        <v>4101.0003.0510902</v>
      </c>
      <c r="D2686" s="1" t="str">
        <f>VLOOKUP(C2686,[1]Coa!$B$4:$C$9231,2,FALSE)</f>
        <v>PENDAPATAN JASA KONSTRUKSI - PRESSURE VESSEL GSA</v>
      </c>
      <c r="E2686" s="573"/>
      <c r="F2686" s="573">
        <f>SUMIF('BKAS IDR'!$E$10:$E$44,$C2686,'BKAS IDR'!$M$10:$M$44)</f>
        <v>0</v>
      </c>
    </row>
    <row r="2687" spans="3:6" ht="15" customHeight="1">
      <c r="C2687" s="53" t="str">
        <f>[1]Coa!B2687</f>
        <v>4101.0003.0511017</v>
      </c>
      <c r="D2687" s="1" t="str">
        <f>VLOOKUP(C2687,[1]Coa!$B$4:$C$9231,2,FALSE)</f>
        <v>PENDAPATAN JASA KONSTRUKSI - FAB HEAD CHANNEL (E-2030)</v>
      </c>
      <c r="E2687" s="573"/>
      <c r="F2687" s="573">
        <f>SUMIF('BKAS IDR'!$E$10:$E$44,$C2687,'BKAS IDR'!$M$10:$M$44)</f>
        <v>0</v>
      </c>
    </row>
    <row r="2688" spans="3:6" ht="15" customHeight="1">
      <c r="C2688" s="53" t="str">
        <f>[1]Coa!B2688</f>
        <v>4101.0003.0511152</v>
      </c>
      <c r="D2688" s="1" t="str">
        <f>VLOOKUP(C2688,[1]Coa!$B$4:$C$9231,2,FALSE)</f>
        <v>PENDAPATAN JASA KONSTRUKSI - ENGINEERING, PROCUREMENT,</v>
      </c>
      <c r="E2688" s="573"/>
      <c r="F2688" s="573">
        <f>SUMIF('BKAS IDR'!$E$10:$E$44,$C2688,'BKAS IDR'!$M$10:$M$44)</f>
        <v>0</v>
      </c>
    </row>
    <row r="2689" spans="3:6" ht="15" customHeight="1">
      <c r="C2689" s="53" t="str">
        <f>[1]Coa!B2689</f>
        <v>4101.0003.0540911</v>
      </c>
      <c r="D2689" s="1" t="str">
        <f>VLOOKUP(C2689,[1]Coa!$B$4:$C$9231,2,FALSE)</f>
        <v>PENDAPATAN JASA KONSTRUKSI - NATURAL GAS REHEATER</v>
      </c>
      <c r="E2689" s="573"/>
      <c r="F2689" s="573">
        <f>SUMIF('BKAS IDR'!$E$10:$E$44,$C2689,'BKAS IDR'!$M$10:$M$44)</f>
        <v>0</v>
      </c>
    </row>
    <row r="2690" spans="3:6" ht="15" customHeight="1">
      <c r="C2690" s="53" t="str">
        <f>[1]Coa!B2690</f>
        <v>4101.0003.0541171</v>
      </c>
      <c r="D2690" s="1" t="str">
        <f>VLOOKUP(C2690,[1]Coa!$B$4:$C$9231,2,FALSE)</f>
        <v>PENDAPATAN JASA KONSTRUKSI - HEAT EXCHANGER DEHYDROGEN</v>
      </c>
      <c r="E2690" s="573"/>
      <c r="F2690" s="573">
        <f>SUMIF('BKAS IDR'!$E$10:$E$44,$C2690,'BKAS IDR'!$M$10:$M$44)</f>
        <v>0</v>
      </c>
    </row>
    <row r="2691" spans="3:6" ht="15" customHeight="1">
      <c r="C2691" s="53" t="str">
        <f>[1]Coa!B2691</f>
        <v>4101.0003.05412002</v>
      </c>
      <c r="D2691" s="1" t="str">
        <f>VLOOKUP(C2691,[1]Coa!$B$4:$C$9231,2,FALSE)</f>
        <v>PENDAPATAN JASA KONSTRUKSI - REPLACEMENT HEAT EXCHANGE</v>
      </c>
      <c r="E2691" s="573"/>
      <c r="F2691" s="573">
        <f>SUMIF('BKAS IDR'!$E$10:$E$44,$C2691,'BKAS IDR'!$M$10:$M$44)</f>
        <v>0</v>
      </c>
    </row>
    <row r="2692" spans="3:6" ht="15" customHeight="1">
      <c r="C2692" s="53" t="str">
        <f>[1]Coa!B2692</f>
        <v>4101.0003.0550824</v>
      </c>
      <c r="D2692" s="1" t="str">
        <f>VLOOKUP(C2692,[1]Coa!$B$4:$C$9231,2,FALSE)</f>
        <v>PENDAPATAN JASA KONSTRUKSI - FERTILIZER FACTORY EXPANS</v>
      </c>
      <c r="E2692" s="573"/>
      <c r="F2692" s="573">
        <f>SUMIF('BKAS IDR'!$E$10:$E$44,$C2692,'BKAS IDR'!$M$10:$M$44)</f>
        <v>0</v>
      </c>
    </row>
    <row r="2693" spans="3:6" ht="15" customHeight="1">
      <c r="C2693" s="53" t="str">
        <f>[1]Coa!B2693</f>
        <v>4101.0003.0560920</v>
      </c>
      <c r="D2693" s="1" t="str">
        <f>VLOOKUP(C2693,[1]Coa!$B$4:$C$9231,2,FALSE)</f>
        <v>PENDAPATAN JASA KONSTRUKSI - REPL T BUNDLE 3A-1111-C</v>
      </c>
      <c r="E2693" s="573"/>
      <c r="F2693" s="573">
        <f>SUMIF('BKAS IDR'!$E$10:$E$44,$C2693,'BKAS IDR'!$M$10:$M$44)</f>
        <v>0</v>
      </c>
    </row>
    <row r="2694" spans="3:6" ht="15" customHeight="1">
      <c r="C2694" s="53" t="str">
        <f>[1]Coa!B2694</f>
        <v>4101.0003.0561111</v>
      </c>
      <c r="D2694" s="1" t="str">
        <f>VLOOKUP(C2694,[1]Coa!$B$4:$C$9231,2,FALSE)</f>
        <v>PENDAPATAN JASA KONSTRUKSI - SUPERHEATER WASTE HEAT BO</v>
      </c>
      <c r="E2694" s="573"/>
      <c r="F2694" s="573">
        <f>SUMIF('BKAS IDR'!$E$10:$E$44,$C2694,'BKAS IDR'!$M$10:$M$44)</f>
        <v>0</v>
      </c>
    </row>
    <row r="2695" spans="3:6" ht="15" customHeight="1">
      <c r="C2695" s="53" t="str">
        <f>[1]Coa!B2695</f>
        <v>4101.0003.0561112</v>
      </c>
      <c r="D2695" s="1" t="str">
        <f>VLOOKUP(C2695,[1]Coa!$B$4:$C$9231,2,FALSE)</f>
        <v>PENDAPATAN JASA KONSTRUKSI - AIR HEATER 5U-EC-301 (SEG</v>
      </c>
      <c r="E2695" s="573"/>
      <c r="F2695" s="573">
        <f>SUMIF('BKAS IDR'!$E$10:$E$44,$C2695,'BKAS IDR'!$M$10:$M$44)</f>
        <v>0</v>
      </c>
    </row>
    <row r="2696" spans="3:6" ht="15" customHeight="1">
      <c r="C2696" s="53" t="str">
        <f>[1]Coa!B2696</f>
        <v>4101.0003.0561151</v>
      </c>
      <c r="D2696" s="1" t="str">
        <f>VLOOKUP(C2696,[1]Coa!$B$4:$C$9231,2,FALSE)</f>
        <v>PENDAPATAN JASA KONSTRUKSI - HP STEAM SUPER HEATER 102</v>
      </c>
      <c r="E2696" s="573"/>
      <c r="F2696" s="573">
        <f>SUMIF('BKAS IDR'!$E$10:$E$44,$C2696,'BKAS IDR'!$M$10:$M$44)</f>
        <v>0</v>
      </c>
    </row>
    <row r="2697" spans="3:6" ht="15" customHeight="1">
      <c r="C2697" s="53" t="str">
        <f>[1]Coa!B2697</f>
        <v>4101.0003.0561158</v>
      </c>
      <c r="D2697" s="1" t="str">
        <f>VLOOKUP(C2697,[1]Coa!$B$4:$C$9231,2,FALSE)</f>
        <v>PENDAPATAN JASA KONSTRUKSI - 5A-115C METHANATOR EFFLUE</v>
      </c>
      <c r="E2697" s="573"/>
      <c r="F2697" s="573">
        <f>SUMIF('BKAS IDR'!$E$10:$E$44,$C2697,'BKAS IDR'!$M$10:$M$44)</f>
        <v>0</v>
      </c>
    </row>
    <row r="2698" spans="3:6" ht="15" customHeight="1">
      <c r="C2698" s="53" t="str">
        <f>[1]Coa!B2698</f>
        <v>4101.0003.0561164</v>
      </c>
      <c r="D2698" s="1" t="str">
        <f>VLOOKUP(C2698,[1]Coa!$B$4:$C$9231,2,FALSE)</f>
        <v>PENDAPATAN JASA KONSTRUKSI - PLATE DISTRIBUTOR COMPLAT</v>
      </c>
      <c r="E2698" s="573"/>
      <c r="F2698" s="573">
        <f>SUMIF('BKAS IDR'!$E$10:$E$44,$C2698,'BKAS IDR'!$M$10:$M$44)</f>
        <v>0</v>
      </c>
    </row>
    <row r="2699" spans="3:6" ht="15" customHeight="1">
      <c r="C2699" s="53" t="str">
        <f>[1]Coa!B2699</f>
        <v>4101.0003.0561170</v>
      </c>
      <c r="D2699" s="1" t="str">
        <f>VLOOKUP(C2699,[1]Coa!$B$4:$C$9231,2,FALSE)</f>
        <v>PENDAPATAN JASA KONSTRUKSI - RETUBING 101-C PUSRI - 1B</v>
      </c>
      <c r="E2699" s="573"/>
      <c r="F2699" s="573">
        <f>SUMIF('BKAS IDR'!$E$10:$E$44,$C2699,'BKAS IDR'!$M$10:$M$44)</f>
        <v>0</v>
      </c>
    </row>
    <row r="2700" spans="3:6" ht="15" customHeight="1">
      <c r="C2700" s="53" t="str">
        <f>[1]Coa!B2700</f>
        <v>4101.0003.05612014</v>
      </c>
      <c r="D2700" s="1" t="str">
        <f>VLOOKUP(C2700,[1]Coa!$B$4:$C$9231,2,FALSE)</f>
        <v>PENDAPATAN JASA KONSTRUKSI - TUBE BUNDLE</v>
      </c>
      <c r="E2700" s="573"/>
      <c r="F2700" s="573">
        <f>SUMIF('BKAS IDR'!$E$10:$E$44,$C2700,'BKAS IDR'!$M$10:$M$44)</f>
        <v>0</v>
      </c>
    </row>
    <row r="2701" spans="3:6" ht="15" customHeight="1">
      <c r="C2701" s="53" t="str">
        <f>[1]Coa!B2701</f>
        <v>4101.0003.05612015</v>
      </c>
      <c r="D2701" s="1" t="str">
        <f>VLOOKUP(C2701,[1]Coa!$B$4:$C$9231,2,FALSE)</f>
        <v>PENDAPATAN JASA KONSTRUKSI - PRETHICKENER 5U-FD-202</v>
      </c>
      <c r="E2701" s="573"/>
      <c r="F2701" s="573">
        <f>SUMIF('BKAS IDR'!$E$10:$E$44,$C2701,'BKAS IDR'!$M$10:$M$44)</f>
        <v>0</v>
      </c>
    </row>
    <row r="2702" spans="3:6" ht="15" customHeight="1">
      <c r="C2702" s="53" t="str">
        <f>[1]Coa!B2702</f>
        <v>4101.0003.0580817</v>
      </c>
      <c r="D2702" s="1" t="str">
        <f>VLOOKUP(C2702,[1]Coa!$B$4:$C$9231,2,FALSE)</f>
        <v>PENDAPATAN JASA KONSTRUKSI - PRESS. VESSEL RCC OFF GAS</v>
      </c>
      <c r="E2702" s="573"/>
      <c r="F2702" s="573">
        <f>SUMIF('BKAS IDR'!$E$10:$E$44,$C2702,'BKAS IDR'!$M$10:$M$44)</f>
        <v>0</v>
      </c>
    </row>
    <row r="2703" spans="3:6" ht="15" customHeight="1">
      <c r="C2703" s="53" t="str">
        <f>[1]Coa!B2703</f>
        <v>4101.0003.0581003</v>
      </c>
      <c r="D2703" s="1" t="str">
        <f>VLOOKUP(C2703,[1]Coa!$B$4:$C$9231,2,FALSE)</f>
        <v>PENDAPATAN JASA KONSTRUKSI - 10.000MT AMMONIA25-TK-801</v>
      </c>
      <c r="E2703" s="573"/>
      <c r="F2703" s="573">
        <f>SUMIF('BKAS IDR'!$E$10:$E$44,$C2703,'BKAS IDR'!$M$10:$M$44)</f>
        <v>0</v>
      </c>
    </row>
    <row r="2704" spans="3:6" ht="15" customHeight="1">
      <c r="C2704" s="53" t="str">
        <f>[1]Coa!B2704</f>
        <v>4101.0003.0581009</v>
      </c>
      <c r="D2704" s="1" t="str">
        <f>VLOOKUP(C2704,[1]Coa!$B$4:$C$9231,2,FALSE)</f>
        <v>PENDAPATAN JASA KONSTRUKSI - STAINLESS STEEL STRUC ANP</v>
      </c>
      <c r="E2704" s="573"/>
      <c r="F2704" s="573">
        <f>SUMIF('BKAS IDR'!$E$10:$E$44,$C2704,'BKAS IDR'!$M$10:$M$44)</f>
        <v>0</v>
      </c>
    </row>
    <row r="2705" spans="3:6" ht="15" customHeight="1">
      <c r="C2705" s="53" t="str">
        <f>[1]Coa!B2705</f>
        <v>4101.0003.0581126</v>
      </c>
      <c r="D2705" s="1" t="str">
        <f>VLOOKUP(C2705,[1]Coa!$B$4:$C$9231,2,FALSE)</f>
        <v>PENDAPATAN JASA KONSTRUKSI - PRESSURE VESSEL 2 X 35 MW</v>
      </c>
      <c r="E2705" s="573"/>
      <c r="F2705" s="573">
        <f>SUMIF('BKAS IDR'!$E$10:$E$44,$C2705,'BKAS IDR'!$M$10:$M$44)</f>
        <v>0</v>
      </c>
    </row>
    <row r="2706" spans="3:6" ht="15" customHeight="1">
      <c r="C2706" s="53" t="str">
        <f>[1]Coa!B2706</f>
        <v>4101.0003.0600702</v>
      </c>
      <c r="D2706" s="1" t="str">
        <f>VLOOKUP(C2706,[1]Coa!$B$4:$C$9231,2,FALSE)</f>
        <v>PENDAPATAN JASA KONSTRUKSI - INSTALL / ERECTION SUBCON</v>
      </c>
      <c r="E2706" s="573"/>
      <c r="F2706" s="573">
        <f>SUMIF('BKAS IDR'!$E$10:$E$44,$C2706,'BKAS IDR'!$M$10:$M$44)</f>
        <v>0</v>
      </c>
    </row>
    <row r="2707" spans="3:6" ht="15" customHeight="1">
      <c r="C2707" s="53" t="str">
        <f>[1]Coa!B2707</f>
        <v>4101.0003.0600704</v>
      </c>
      <c r="D2707" s="1" t="str">
        <f>VLOOKUP(C2707,[1]Coa!$B$4:$C$9231,2,FALSE)</f>
        <v>PENDAPATAN JASA KONSTRUKSI - COAL FIRED PWR PL PR THER</v>
      </c>
      <c r="E2707" s="573"/>
      <c r="F2707" s="573">
        <f>SUMIF('BKAS IDR'!$E$10:$E$44,$C2707,'BKAS IDR'!$M$10:$M$44)</f>
        <v>0</v>
      </c>
    </row>
    <row r="2708" spans="3:6" ht="15" customHeight="1">
      <c r="C2708" s="53" t="str">
        <f>[1]Coa!B2708</f>
        <v>4101.0003.0600706</v>
      </c>
      <c r="D2708" s="1" t="str">
        <f>VLOOKUP(C2708,[1]Coa!$B$4:$C$9231,2,FALSE)</f>
        <v>PENDAPATAN JASA KONSTRUKSI - COAL-FIRED POWER PLANT PR</v>
      </c>
      <c r="E2708" s="573"/>
      <c r="F2708" s="573">
        <f>SUMIF('BKAS IDR'!$E$10:$E$44,$C2708,'BKAS IDR'!$M$10:$M$44)</f>
        <v>0</v>
      </c>
    </row>
    <row r="2709" spans="3:6" ht="15" customHeight="1">
      <c r="C2709" s="53" t="str">
        <f>[1]Coa!B2709</f>
        <v>4101.0003.0600708</v>
      </c>
      <c r="D2709" s="1" t="str">
        <f>VLOOKUP(C2709,[1]Coa!$B$4:$C$9231,2,FALSE)</f>
        <v>PENDAPATAN JASA KONSTRUKSI - ESP INLET FLUE &amp; ESP OUTL</v>
      </c>
      <c r="E2709" s="573"/>
      <c r="F2709" s="573">
        <f>SUMIF('BKAS IDR'!$E$10:$E$44,$C2709,'BKAS IDR'!$M$10:$M$44)</f>
        <v>0</v>
      </c>
    </row>
    <row r="2710" spans="3:6" ht="15" customHeight="1">
      <c r="C2710" s="53" t="str">
        <f>[1]Coa!B2710</f>
        <v>4101.0003.0600710</v>
      </c>
      <c r="D2710" s="1" t="str">
        <f>VLOOKUP(C2710,[1]Coa!$B$4:$C$9231,2,FALSE)</f>
        <v>PENDAPATAN JASA KONSTRUKSI - I &amp; C PRIMARY VALVE</v>
      </c>
      <c r="E2710" s="573"/>
      <c r="F2710" s="573">
        <f>SUMIF('BKAS IDR'!$E$10:$E$44,$C2710,'BKAS IDR'!$M$10:$M$44)</f>
        <v>0</v>
      </c>
    </row>
    <row r="2711" spans="3:6" ht="15" customHeight="1">
      <c r="C2711" s="53" t="str">
        <f>[1]Coa!B2711</f>
        <v>4101.0003.0600711</v>
      </c>
      <c r="D2711" s="1" t="str">
        <f>VLOOKUP(C2711,[1]Coa!$B$4:$C$9231,2,FALSE)</f>
        <v>PENDAPATAN JASA KONSTRUKSI - FLUE SUPPORTER SUPERSTRUC</v>
      </c>
      <c r="E2711" s="573"/>
      <c r="F2711" s="573">
        <f>SUMIF('BKAS IDR'!$E$10:$E$44,$C2711,'BKAS IDR'!$M$10:$M$44)</f>
        <v>0</v>
      </c>
    </row>
    <row r="2712" spans="3:6" ht="15" customHeight="1">
      <c r="C2712" s="53" t="str">
        <f>[1]Coa!B2712</f>
        <v>4101.0003.0600907</v>
      </c>
      <c r="D2712" s="1" t="str">
        <f>VLOOKUP(C2712,[1]Coa!$B$4:$C$9231,2,FALSE)</f>
        <v>PENDAPATAN JASA KONSTRUKSI - INST/ERCTION MECH 3X315MW</v>
      </c>
      <c r="E2712" s="573"/>
      <c r="F2712" s="573">
        <f>SUMIF('BKAS IDR'!$E$10:$E$44,$C2712,'BKAS IDR'!$M$10:$M$44)</f>
        <v>0</v>
      </c>
    </row>
    <row r="2713" spans="3:6" ht="15" customHeight="1">
      <c r="C2713" s="53" t="str">
        <f>[1]Coa!B2713</f>
        <v>4101.0003.0630910</v>
      </c>
      <c r="D2713" s="1" t="str">
        <f>VLOOKUP(C2713,[1]Coa!$B$4:$C$9231,2,FALSE)</f>
        <v>PENDAPATAN JASA KONSTRUKSI - FABRICATION RISER CLAMP</v>
      </c>
      <c r="E2713" s="573"/>
      <c r="F2713" s="573">
        <f>SUMIF('BKAS IDR'!$E$10:$E$44,$C2713,'BKAS IDR'!$M$10:$M$44)</f>
        <v>0</v>
      </c>
    </row>
    <row r="2714" spans="3:6" ht="15" customHeight="1">
      <c r="C2714" s="53" t="str">
        <f>[1]Coa!B2714</f>
        <v>4101.0003.0631115</v>
      </c>
      <c r="D2714" s="1" t="str">
        <f>VLOOKUP(C2714,[1]Coa!$B$4:$C$9231,2,FALSE)</f>
        <v>PENDAPATAN JASA KONSTRUKSI - SUPPLY OF HEAT EXCHANGER</v>
      </c>
      <c r="E2714" s="573"/>
      <c r="F2714" s="573">
        <f>SUMIF('BKAS IDR'!$E$10:$E$44,$C2714,'BKAS IDR'!$M$10:$M$44)</f>
        <v>0</v>
      </c>
    </row>
    <row r="2715" spans="3:6" ht="15" customHeight="1">
      <c r="C2715" s="53" t="str">
        <f>[1]Coa!B2715</f>
        <v>4101.0003.0631201</v>
      </c>
      <c r="D2715" s="1" t="str">
        <f>VLOOKUP(C2715,[1]Coa!$B$4:$C$9231,2,FALSE)</f>
        <v>PENDAPATAN JASA KONSTRUKSI - PROVISION OF EPCI KF GAS</v>
      </c>
      <c r="E2715" s="573"/>
      <c r="F2715" s="573">
        <f>SUMIF('BKAS IDR'!$E$10:$E$44,$C2715,'BKAS IDR'!$M$10:$M$44)</f>
        <v>0</v>
      </c>
    </row>
    <row r="2716" spans="3:6" ht="15" customHeight="1">
      <c r="C2716" s="53" t="str">
        <f>[1]Coa!B2716</f>
        <v>4101.0003.06312029</v>
      </c>
      <c r="D2716" s="1" t="str">
        <f>VLOOKUP(C2716,[1]Coa!$B$4:$C$9231,2,FALSE)</f>
        <v>PENDAPATAN JASA KONSTRUKSI - FABRICATION PIPE SPOOL</v>
      </c>
      <c r="E2716" s="573"/>
      <c r="F2716" s="573">
        <f>SUMIF('BKAS IDR'!$E$10:$E$44,$C2716,'BKAS IDR'!$M$10:$M$44)</f>
        <v>0</v>
      </c>
    </row>
    <row r="2717" spans="3:6" ht="15" customHeight="1">
      <c r="C2717" s="53" t="str">
        <f>[1]Coa!B2717</f>
        <v>4101.0003.06312051</v>
      </c>
      <c r="D2717" s="1" t="str">
        <f>VLOOKUP(C2717,[1]Coa!$B$4:$C$9231,2,FALSE)</f>
        <v>PENDAPATAN JASA KONSTRUKSI - PROVISION OF ENGINEERING</v>
      </c>
      <c r="E2717" s="573"/>
      <c r="F2717" s="573">
        <f>SUMIF('BKAS IDR'!$E$10:$E$44,$C2717,'BKAS IDR'!$M$10:$M$44)</f>
        <v>0</v>
      </c>
    </row>
    <row r="2718" spans="3:6" ht="15" customHeight="1">
      <c r="C2718" s="53" t="str">
        <f>[1]Coa!B2718</f>
        <v>4101.0003.0651021</v>
      </c>
      <c r="D2718" s="1" t="str">
        <f>VLOOKUP(C2718,[1]Coa!$B$4:$C$9231,2,FALSE)</f>
        <v>PENDAPATAN JASA KONSTRUKSI - FAB&amp;INSTAL ENERGY PLANT</v>
      </c>
      <c r="E2718" s="573"/>
      <c r="F2718" s="573">
        <f>SUMIF('BKAS IDR'!$E$10:$E$44,$C2718,'BKAS IDR'!$M$10:$M$44)</f>
        <v>0</v>
      </c>
    </row>
    <row r="2719" spans="3:6" ht="15" customHeight="1">
      <c r="C2719" s="53" t="str">
        <f>[1]Coa!B2719</f>
        <v>4101.0003.0651025</v>
      </c>
      <c r="D2719" s="1" t="str">
        <f>VLOOKUP(C2719,[1]Coa!$B$4:$C$9231,2,FALSE)</f>
        <v>PENDAPATAN JASA KONSTRUKSI - SUPPLY &amp; INSTAL PNEUMATIC</v>
      </c>
      <c r="E2719" s="573"/>
      <c r="F2719" s="573">
        <f>SUMIF('BKAS IDR'!$E$10:$E$44,$C2719,'BKAS IDR'!$M$10:$M$44)</f>
        <v>0</v>
      </c>
    </row>
    <row r="2720" spans="3:6" ht="15" customHeight="1">
      <c r="C2720" s="53" t="str">
        <f>[1]Coa!B2720</f>
        <v>4101.0003.0651102</v>
      </c>
      <c r="D2720" s="1" t="str">
        <f>VLOOKUP(C2720,[1]Coa!$B$4:$C$9231,2,FALSE)</f>
        <v>PENDAPATAN JASA KONSTRUKSI - SUPP&amp;INST 7110,7120,7130</v>
      </c>
      <c r="E2720" s="573"/>
      <c r="F2720" s="573">
        <f>SUMIF('BKAS IDR'!$E$10:$E$44,$C2720,'BKAS IDR'!$M$10:$M$44)</f>
        <v>0</v>
      </c>
    </row>
    <row r="2721" spans="3:6" ht="15" customHeight="1">
      <c r="C2721" s="53" t="str">
        <f>[1]Coa!B2721</f>
        <v>4101.0003.0701022</v>
      </c>
      <c r="D2721" s="1" t="str">
        <f>VLOOKUP(C2721,[1]Coa!$B$4:$C$9231,2,FALSE)</f>
        <v>PENDAPATAN JASA KONSTRUKSI - CHEMICAL CLEANING</v>
      </c>
      <c r="E2721" s="573"/>
      <c r="F2721" s="573">
        <f>SUMIF('BKAS IDR'!$E$10:$E$44,$C2721,'BKAS IDR'!$M$10:$M$44)</f>
        <v>0</v>
      </c>
    </row>
    <row r="2722" spans="3:6" ht="15" customHeight="1">
      <c r="C2722" s="53" t="str">
        <f>[1]Coa!B2722</f>
        <v>4101.0003.0701122</v>
      </c>
      <c r="D2722" s="1" t="str">
        <f>VLOOKUP(C2722,[1]Coa!$B$4:$C$9231,2,FALSE)</f>
        <v>PENDAPATAN JASA KONSTRUKSI - PUMP &amp; PIPING BROKE STOR.</v>
      </c>
      <c r="E2722" s="573"/>
      <c r="F2722" s="573">
        <f>SUMIF('BKAS IDR'!$E$10:$E$44,$C2722,'BKAS IDR'!$M$10:$M$44)</f>
        <v>0</v>
      </c>
    </row>
    <row r="2723" spans="3:6" ht="15" customHeight="1">
      <c r="C2723" s="53" t="str">
        <f>[1]Coa!B2723</f>
        <v>4101.0003.0731138</v>
      </c>
      <c r="D2723" s="1" t="str">
        <f>VLOOKUP(C2723,[1]Coa!$B$4:$C$9231,2,FALSE)</f>
        <v>PENDAPATAN JASA KONSTRUKSI - AIR HEATER TUBES</v>
      </c>
      <c r="E2723" s="573"/>
      <c r="F2723" s="573">
        <f>SUMIF('BKAS IDR'!$E$10:$E$44,$C2723,'BKAS IDR'!$M$10:$M$44)</f>
        <v>0</v>
      </c>
    </row>
    <row r="2724" spans="3:6" ht="15" customHeight="1">
      <c r="C2724" s="53" t="str">
        <f>[1]Coa!B2724</f>
        <v>4101.0003.07312054</v>
      </c>
      <c r="D2724" s="1" t="str">
        <f>VLOOKUP(C2724,[1]Coa!$B$4:$C$9231,2,FALSE)</f>
        <v>PENDAPATAN JASA KONSTRUKSI - SERVICE BARK CONVEYOR</v>
      </c>
      <c r="E2724" s="573"/>
      <c r="F2724" s="573">
        <f>SUMIF('BKAS IDR'!$E$10:$E$44,$C2724,'BKAS IDR'!$M$10:$M$44)</f>
        <v>0</v>
      </c>
    </row>
    <row r="2725" spans="3:6" ht="15" customHeight="1">
      <c r="C2725" s="53" t="str">
        <f>[1]Coa!B2725</f>
        <v>4101.0003.0830924</v>
      </c>
      <c r="D2725" s="1" t="str">
        <f>VLOOKUP(C2725,[1]Coa!$B$4:$C$9231,2,FALSE)</f>
        <v>PENDAPATAN JASA KONSTRUKSI - TRANS,INST,HOOKUP POLENG</v>
      </c>
      <c r="E2725" s="573"/>
      <c r="F2725" s="573">
        <f>SUMIF('BKAS IDR'!$E$10:$E$44,$C2725,'BKAS IDR'!$M$10:$M$44)</f>
        <v>0</v>
      </c>
    </row>
    <row r="2726" spans="3:6" ht="15" customHeight="1">
      <c r="C2726" s="53" t="str">
        <f>[1]Coa!B2726</f>
        <v>4101.0003.0831120</v>
      </c>
      <c r="D2726" s="1" t="str">
        <f>VLOOKUP(C2726,[1]Coa!$B$4:$C$9231,2,FALSE)</f>
        <v>PENDAPATAN JASA KONSTRUKSI - EPC WORKS FOR PPP-CW-DW-G</v>
      </c>
      <c r="E2726" s="573"/>
      <c r="F2726" s="573">
        <f>SUMIF('BKAS IDR'!$E$10:$E$44,$C2726,'BKAS IDR'!$M$10:$M$44)</f>
        <v>0</v>
      </c>
    </row>
    <row r="2727" spans="3:6" ht="15" customHeight="1">
      <c r="C2727" s="53" t="str">
        <f>[1]Coa!B2727</f>
        <v>4101.0003.0881108</v>
      </c>
      <c r="D2727" s="1" t="str">
        <f>VLOOKUP(C2727,[1]Coa!$B$4:$C$9231,2,FALSE)</f>
        <v>PENDAPATAN JASA KONSTRUKSI - REPLACE SW PIPE</v>
      </c>
      <c r="E2727" s="573"/>
      <c r="F2727" s="573">
        <f>SUMIF('BKAS IDR'!$E$10:$E$44,$C2727,'BKAS IDR'!$M$10:$M$44)</f>
        <v>0</v>
      </c>
    </row>
    <row r="2728" spans="3:6" ht="15" customHeight="1">
      <c r="C2728" s="53" t="str">
        <f>[1]Coa!B2728</f>
        <v>4101.0003.0881123</v>
      </c>
      <c r="D2728" s="1" t="str">
        <f>VLOOKUP(C2728,[1]Coa!$B$4:$C$9231,2,FALSE)</f>
        <v>PENDAPATAN JASA KONSTRUKSI - HOUSING FILTER</v>
      </c>
      <c r="E2728" s="573"/>
      <c r="F2728" s="573">
        <f>SUMIF('BKAS IDR'!$E$10:$E$44,$C2728,'BKAS IDR'!$M$10:$M$44)</f>
        <v>0</v>
      </c>
    </row>
    <row r="2729" spans="3:6" ht="15" customHeight="1">
      <c r="C2729" s="53" t="str">
        <f>[1]Coa!B2729</f>
        <v>4101.0003.0901121</v>
      </c>
      <c r="D2729" s="1" t="str">
        <f>VLOOKUP(C2729,[1]Coa!$B$4:$C$9231,2,FALSE)</f>
        <v>PENDAPATAN JASA KONSTRUKSI - DUCTING TISSUE MILL II</v>
      </c>
      <c r="E2729" s="573"/>
      <c r="F2729" s="573">
        <f>SUMIF('BKAS IDR'!$E$10:$E$44,$C2729,'BKAS IDR'!$M$10:$M$44)</f>
        <v>0</v>
      </c>
    </row>
    <row r="2730" spans="3:6" ht="15" customHeight="1">
      <c r="C2730" s="53" t="str">
        <f>[1]Coa!B2730</f>
        <v>4101.0003.0901142</v>
      </c>
      <c r="D2730" s="1" t="str">
        <f>VLOOKUP(C2730,[1]Coa!$B$4:$C$9231,2,FALSE)</f>
        <v>PENDAPATAN JASA KONSTRUKSI - Ducting Yankee</v>
      </c>
      <c r="E2730" s="573"/>
      <c r="F2730" s="573">
        <f>SUMIF('BKAS IDR'!$E$10:$E$44,$C2730,'BKAS IDR'!$M$10:$M$44)</f>
        <v>0</v>
      </c>
    </row>
    <row r="2731" spans="3:6" ht="15" customHeight="1">
      <c r="C2731" s="53" t="str">
        <f>[1]Coa!B2731</f>
        <v>4101.0003.0911125</v>
      </c>
      <c r="D2731" s="1" t="str">
        <f>VLOOKUP(C2731,[1]Coa!$B$4:$C$9231,2,FALSE)</f>
        <v>PENDAPATAN JASA KONSTRUKSI - Water System &amp; Coal Syste</v>
      </c>
      <c r="E2731" s="573"/>
      <c r="F2731" s="573">
        <f>SUMIF('BKAS IDR'!$E$10:$E$44,$C2731,'BKAS IDR'!$M$10:$M$44)</f>
        <v>0</v>
      </c>
    </row>
    <row r="2732" spans="3:6" ht="15" customHeight="1">
      <c r="C2732" s="53" t="str">
        <f>[1]Coa!B2732</f>
        <v>4101.0003.0921147</v>
      </c>
      <c r="D2732" s="1" t="str">
        <f>VLOOKUP(C2732,[1]Coa!$B$4:$C$9231,2,FALSE)</f>
        <v>PENDAPATAN JASA KONSTRUKSI - ADD. BY PAS LINE FOR DOUB</v>
      </c>
      <c r="E2732" s="573"/>
      <c r="F2732" s="573">
        <f>SUMIF('BKAS IDR'!$E$10:$E$44,$C2732,'BKAS IDR'!$M$10:$M$44)</f>
        <v>0</v>
      </c>
    </row>
    <row r="2733" spans="3:6" ht="15" customHeight="1">
      <c r="C2733" s="53" t="str">
        <f>[1]Coa!B2733</f>
        <v>4101.0003.0991129</v>
      </c>
      <c r="D2733" s="1" t="str">
        <f>VLOOKUP(C2733,[1]Coa!$B$4:$C$9231,2,FALSE)</f>
        <v>PENDAPATAN JASA KONSTRUKSI - PIPA HYDRANT</v>
      </c>
      <c r="E2733" s="573"/>
      <c r="F2733" s="573">
        <f>SUMIF('BKAS IDR'!$E$10:$E$44,$C2733,'BKAS IDR'!$M$10:$M$44)</f>
        <v>0</v>
      </c>
    </row>
    <row r="2734" spans="3:6" ht="15" customHeight="1">
      <c r="C2734" s="53" t="str">
        <f>[1]Coa!B2734</f>
        <v>4101.0003.1021146</v>
      </c>
      <c r="D2734" s="1" t="str">
        <f>VLOOKUP(C2734,[1]Coa!$B$4:$C$9231,2,FALSE)</f>
        <v>PENDAPATAN JASA KONSTRUKSI -  water surge tank</v>
      </c>
      <c r="E2734" s="573"/>
      <c r="F2734" s="573">
        <f>SUMIF('BKAS IDR'!$E$10:$E$44,$C2734,'BKAS IDR'!$M$10:$M$44)</f>
        <v>0</v>
      </c>
    </row>
    <row r="2735" spans="3:6" ht="15" customHeight="1">
      <c r="C2735" s="53" t="str">
        <f>[1]Coa!B2735</f>
        <v>4101.0003.1031143</v>
      </c>
      <c r="D2735" s="1" t="str">
        <f>VLOOKUP(C2735,[1]Coa!$B$4:$C$9231,2,FALSE)</f>
        <v>PENDAPATAN JASA KONSTRUKSI - DUPLEX PIPE SPOOL 2-INC,</v>
      </c>
      <c r="E2735" s="573"/>
      <c r="F2735" s="573">
        <f>SUMIF('BKAS IDR'!$E$10:$E$44,$C2735,'BKAS IDR'!$M$10:$M$44)</f>
        <v>0</v>
      </c>
    </row>
    <row r="2736" spans="3:6" ht="15" customHeight="1">
      <c r="C2736" s="53" t="str">
        <f>[1]Coa!B2736</f>
        <v>4101.0003.10412034</v>
      </c>
      <c r="D2736" s="1" t="str">
        <f>VLOOKUP(C2736,[1]Coa!$B$4:$C$9231,2,FALSE)</f>
        <v>PENDAPATAN JASA KONSTRUKSI - TUBE BUNDLE E201-05-08-09</v>
      </c>
      <c r="E2736" s="573"/>
      <c r="F2736" s="573">
        <f>SUMIF('BKAS IDR'!$E$10:$E$44,$C2736,'BKAS IDR'!$M$10:$M$44)</f>
        <v>0</v>
      </c>
    </row>
    <row r="2737" spans="3:6" ht="15" customHeight="1">
      <c r="C2737" s="53" t="str">
        <f>[1]Coa!B2737</f>
        <v>4101.0003.10512037</v>
      </c>
      <c r="D2737" s="1" t="str">
        <f>VLOOKUP(C2737,[1]Coa!$B$4:$C$9231,2,FALSE)</f>
        <v>PENDAPATAN JASA KONSTRUKSI - HEAT EXCHANGER ASSY TAG N</v>
      </c>
      <c r="E2737" s="573"/>
      <c r="F2737" s="573">
        <f>SUMIF('BKAS IDR'!$E$10:$E$44,$C2737,'BKAS IDR'!$M$10:$M$44)</f>
        <v>0</v>
      </c>
    </row>
    <row r="2738" spans="3:6" ht="15" customHeight="1">
      <c r="C2738" s="53" t="str">
        <f>[1]Coa!B2738</f>
        <v>4101.0003.10512038</v>
      </c>
      <c r="D2738" s="1" t="str">
        <f>VLOOKUP(C2738,[1]Coa!$B$4:$C$9231,2,FALSE)</f>
        <v>PENDAPATAN JASA KONSTRUKSI - PENGADAAN SHELL ASSY TAG</v>
      </c>
      <c r="E2738" s="573"/>
      <c r="F2738" s="573">
        <f>SUMIF('BKAS IDR'!$E$10:$E$44,$C2738,'BKAS IDR'!$M$10:$M$44)</f>
        <v>0</v>
      </c>
    </row>
    <row r="2739" spans="3:6" ht="15" customHeight="1">
      <c r="C2739" s="53" t="str">
        <f>[1]Coa!B2739</f>
        <v>4101.0003.10512039</v>
      </c>
      <c r="D2739" s="1" t="str">
        <f>VLOOKUP(C2739,[1]Coa!$B$4:$C$9231,2,FALSE)</f>
        <v>PENDAPATAN JASA KONSTRUKSI - PENGADAAN SHELL ASSY TAG</v>
      </c>
      <c r="E2739" s="573"/>
      <c r="F2739" s="573">
        <f>SUMIF('BKAS IDR'!$E$10:$E$44,$C2739,'BKAS IDR'!$M$10:$M$44)</f>
        <v>0</v>
      </c>
    </row>
    <row r="2740" spans="3:6" ht="15" customHeight="1">
      <c r="C2740" s="53" t="str">
        <f>[1]Coa!B2740</f>
        <v>4101.0003.10512060</v>
      </c>
      <c r="D2740" s="1" t="str">
        <f>VLOOKUP(C2740,[1]Coa!$B$4:$C$9231,2,FALSE)</f>
        <v>PENDAPATAN JASA KONSTRUKSI - PENGGANTIAN/PEMBUATAN TES</v>
      </c>
      <c r="E2740" s="573"/>
      <c r="F2740" s="573">
        <f>SUMIF('BKAS IDR'!$E$10:$E$44,$C2740,'BKAS IDR'!$M$10:$M$44)</f>
        <v>0</v>
      </c>
    </row>
    <row r="2741" spans="3:6" ht="15" customHeight="1">
      <c r="C2741" s="53" t="str">
        <f>[1]Coa!B2741</f>
        <v>4101.0003.10612040</v>
      </c>
      <c r="D2741" s="1" t="str">
        <f>VLOOKUP(C2741,[1]Coa!$B$4:$C$9231,2,FALSE)</f>
        <v>PENDAPATAN JASA KONSTRUKSI - TUBE BUNDLE, SHELLBUNDLE,</v>
      </c>
      <c r="E2741" s="573"/>
      <c r="F2741" s="573">
        <f>SUMIF('BKAS IDR'!$E$10:$E$44,$C2741,'BKAS IDR'!$M$10:$M$44)</f>
        <v>0</v>
      </c>
    </row>
    <row r="2742" spans="3:6" ht="15" customHeight="1">
      <c r="C2742" s="53" t="str">
        <f>[1]Coa!B2742</f>
        <v>4101.0003.10612053</v>
      </c>
      <c r="D2742" s="1" t="str">
        <f>VLOOKUP(C2742,[1]Coa!$B$4:$C$9231,2,FALSE)</f>
        <v>PENDAPATAN JASA KONSTRUKSI - ENGINEERING, PROCUREMENT</v>
      </c>
      <c r="E2742" s="573"/>
      <c r="F2742" s="573">
        <f>SUMIF('BKAS IDR'!$E$10:$E$44,$C2742,'BKAS IDR'!$M$10:$M$44)</f>
        <v>0</v>
      </c>
    </row>
    <row r="2743" spans="3:6" ht="15" customHeight="1">
      <c r="C2743" s="53" t="str">
        <f>[1]Coa!B2743</f>
        <v>4101.0003.1121154</v>
      </c>
      <c r="D2743" s="1" t="str">
        <f>VLOOKUP(C2743,[1]Coa!$B$4:$C$9231,2,FALSE)</f>
        <v>PENDAPATAN JASA KONSTRUKSI - H2S MUD / GAS SEPARATOR</v>
      </c>
      <c r="E2743" s="573"/>
      <c r="F2743" s="573">
        <f>SUMIF('BKAS IDR'!$E$10:$E$44,$C2743,'BKAS IDR'!$M$10:$M$44)</f>
        <v>0</v>
      </c>
    </row>
    <row r="2744" spans="3:6" ht="15" customHeight="1">
      <c r="C2744" s="53" t="str">
        <f>[1]Coa!B2744</f>
        <v>4101.0003.1161162</v>
      </c>
      <c r="D2744" s="1" t="str">
        <f>VLOOKUP(C2744,[1]Coa!$B$4:$C$9231,2,FALSE)</f>
        <v>PENDAPATAN JASA KONSTRUKSI - SECONDARY REFORMER EFFLUE</v>
      </c>
      <c r="E2744" s="573"/>
      <c r="F2744" s="573">
        <f>SUMIF('BKAS IDR'!$E$10:$E$44,$C2744,'BKAS IDR'!$M$10:$M$44)</f>
        <v>0</v>
      </c>
    </row>
    <row r="2745" spans="3:6" ht="15" customHeight="1">
      <c r="C2745" s="53" t="str">
        <f>[1]Coa!B2745</f>
        <v>4101.0003.1171165</v>
      </c>
      <c r="D2745" s="1" t="str">
        <f>VLOOKUP(C2745,[1]Coa!$B$4:$C$9231,2,FALSE)</f>
        <v>PENDAPATAN JASA KONSTRUKSI - TOWER</v>
      </c>
      <c r="E2745" s="573"/>
      <c r="F2745" s="573">
        <f>SUMIF('BKAS IDR'!$E$10:$E$44,$C2745,'BKAS IDR'!$M$10:$M$44)</f>
        <v>0</v>
      </c>
    </row>
    <row r="2746" spans="3:6" ht="15" customHeight="1">
      <c r="C2746" s="53" t="str">
        <f>[1]Coa!B2746</f>
        <v>4101.0003.1171167</v>
      </c>
      <c r="D2746" s="1" t="str">
        <f>VLOOKUP(C2746,[1]Coa!$B$4:$C$9231,2,FALSE)</f>
        <v>PENDAPATAN JASA KONSTRUKSI - SHOP FABRICATED VESSEL &amp;</v>
      </c>
      <c r="E2746" s="573"/>
      <c r="F2746" s="573">
        <f>SUMIF('BKAS IDR'!$E$10:$E$44,$C2746,'BKAS IDR'!$M$10:$M$44)</f>
        <v>0</v>
      </c>
    </row>
    <row r="2747" spans="3:6" ht="15" customHeight="1">
      <c r="C2747" s="53" t="str">
        <f>[1]Coa!B2747</f>
        <v>4101.0003.1171168</v>
      </c>
      <c r="D2747" s="1" t="str">
        <f>VLOOKUP(C2747,[1]Coa!$B$4:$C$9231,2,FALSE)</f>
        <v>PENDAPATAN JASA KONSTRUKSI - SHOP FABRICATED VESSEL &amp;</v>
      </c>
      <c r="E2747" s="573"/>
      <c r="F2747" s="573">
        <f>SUMIF('BKAS IDR'!$E$10:$E$44,$C2747,'BKAS IDR'!$M$10:$M$44)</f>
        <v>0</v>
      </c>
    </row>
    <row r="2748" spans="3:6" ht="15" customHeight="1">
      <c r="C2748" s="53" t="str">
        <f>[1]Coa!B2748</f>
        <v>4101.0003.11712010</v>
      </c>
      <c r="D2748" s="1" t="str">
        <f>VLOOKUP(C2748,[1]Coa!$B$4:$C$9231,2,FALSE)</f>
        <v>PENDAPATAN JASA KONSTRUKSI - SHOP FABRICATED VESSEL &amp;</v>
      </c>
      <c r="E2748" s="573"/>
      <c r="F2748" s="573">
        <f>SUMIF('BKAS IDR'!$E$10:$E$44,$C2748,'BKAS IDR'!$M$10:$M$44)</f>
        <v>0</v>
      </c>
    </row>
    <row r="2749" spans="3:6" ht="15" customHeight="1">
      <c r="C2749" s="53" t="str">
        <f>[1]Coa!B2749</f>
        <v>4101.0003.11712023</v>
      </c>
      <c r="D2749" s="1" t="str">
        <f>VLOOKUP(C2749,[1]Coa!$B$4:$C$9231,2,FALSE)</f>
        <v>PENDAPATAN JASA KONSTRUKSI - SHOP FABRICATED VESSEL &amp;</v>
      </c>
      <c r="E2749" s="573"/>
      <c r="F2749" s="573">
        <f>SUMIF('BKAS IDR'!$E$10:$E$44,$C2749,'BKAS IDR'!$M$10:$M$44)</f>
        <v>0</v>
      </c>
    </row>
    <row r="2750" spans="3:6" ht="15" customHeight="1">
      <c r="C2750" s="53" t="str">
        <f>[1]Coa!B2750</f>
        <v>4101.0003.1191172</v>
      </c>
      <c r="D2750" s="1" t="str">
        <f>VLOOKUP(C2750,[1]Coa!$B$4:$C$9231,2,FALSE)</f>
        <v>PENDAPATAN JASA KONSTRUKSI - EPC MOBILE SEPARATOR</v>
      </c>
      <c r="E2750" s="573"/>
      <c r="F2750" s="573">
        <f>SUMIF('BKAS IDR'!$E$10:$E$44,$C2750,'BKAS IDR'!$M$10:$M$44)</f>
        <v>0</v>
      </c>
    </row>
    <row r="2751" spans="3:6" ht="15" customHeight="1">
      <c r="C2751" s="53" t="str">
        <f>[1]Coa!B2751</f>
        <v>4101.0003.1201175</v>
      </c>
      <c r="D2751" s="1" t="str">
        <f>VLOOKUP(C2751,[1]Coa!$B$4:$C$9231,2,FALSE)</f>
        <v>PENDAPATAN JASA KONSTRUKSI - FABRICATION &amp; ERECTION OF</v>
      </c>
      <c r="E2751" s="573"/>
      <c r="F2751" s="573">
        <f>SUMIF('BKAS IDR'!$E$10:$E$44,$C2751,'BKAS IDR'!$M$10:$M$44)</f>
        <v>0</v>
      </c>
    </row>
    <row r="2752" spans="3:6" ht="15" customHeight="1">
      <c r="C2752" s="53" t="str">
        <f>[1]Coa!B2752</f>
        <v>4101.0003.12812012</v>
      </c>
      <c r="D2752" s="1" t="str">
        <f>VLOOKUP(C2752,[1]Coa!$B$4:$C$9231,2,FALSE)</f>
        <v>PENDAPATAN JASA KONSTRUKSI - RENTAL DRILLING EQUIPMENT</v>
      </c>
      <c r="E2752" s="573"/>
      <c r="F2752" s="573">
        <f>SUMIF('BKAS IDR'!$E$10:$E$44,$C2752,'BKAS IDR'!$M$10:$M$44)</f>
        <v>0</v>
      </c>
    </row>
    <row r="2753" spans="3:6" ht="15" customHeight="1">
      <c r="C2753" s="53" t="str">
        <f>[1]Coa!B2753</f>
        <v>4101.0003.12912007</v>
      </c>
      <c r="D2753" s="1" t="str">
        <f>VLOOKUP(C2753,[1]Coa!$B$4:$C$9231,2,FALSE)</f>
        <v>PENDAPATAN JASA KONSTRUKSI - SUPPLY OF SHELL &amp; TUBE HE</v>
      </c>
      <c r="E2753" s="573"/>
      <c r="F2753" s="573">
        <f>SUMIF('BKAS IDR'!$E$10:$E$44,$C2753,'BKAS IDR'!$M$10:$M$44)</f>
        <v>0</v>
      </c>
    </row>
    <row r="2754" spans="3:6" ht="15" customHeight="1">
      <c r="C2754" s="53" t="str">
        <f>[1]Coa!B2754</f>
        <v>4101.0003.14512017</v>
      </c>
      <c r="D2754" s="1" t="str">
        <f>VLOOKUP(C2754,[1]Coa!$B$4:$C$9231,2,FALSE)</f>
        <v>PENDAPATAN JASA KONSTRUKSI - DIVING EQUIPMENT</v>
      </c>
      <c r="E2754" s="573"/>
      <c r="F2754" s="573">
        <f>SUMIF('BKAS IDR'!$E$10:$E$44,$C2754,'BKAS IDR'!$M$10:$M$44)</f>
        <v>0</v>
      </c>
    </row>
    <row r="2755" spans="3:6" ht="15" customHeight="1">
      <c r="C2755" s="53" t="str">
        <f>[1]Coa!B2755</f>
        <v>4101.0003.14912041</v>
      </c>
      <c r="D2755" s="1" t="str">
        <f>VLOOKUP(C2755,[1]Coa!$B$4:$C$9231,2,FALSE)</f>
        <v>PENDAPATAN JASA KONSTRUKSI - FABRIKASI SHELL 24E-113</v>
      </c>
      <c r="E2755" s="573"/>
      <c r="F2755" s="573">
        <f>SUMIF('BKAS IDR'!$E$10:$E$44,$C2755,'BKAS IDR'!$M$10:$M$44)</f>
        <v>0</v>
      </c>
    </row>
    <row r="2756" spans="3:6" ht="15" customHeight="1">
      <c r="C2756" s="53" t="str">
        <f>[1]Coa!B2756</f>
        <v>4101.0003.15012024</v>
      </c>
      <c r="D2756" s="1" t="str">
        <f>VLOOKUP(C2756,[1]Coa!$B$4:$C$9231,2,FALSE)</f>
        <v>PENDAPATAN JASA KONSTRUKSI -  TOTAL RETUBE INSITU SURF</v>
      </c>
      <c r="E2756" s="573"/>
      <c r="F2756" s="573">
        <f>SUMIF('BKAS IDR'!$E$10:$E$44,$C2756,'BKAS IDR'!$M$10:$M$44)</f>
        <v>0</v>
      </c>
    </row>
    <row r="2757" spans="3:6" ht="15" customHeight="1">
      <c r="C2757" s="53" t="str">
        <f>[1]Coa!B2757</f>
        <v>4101.0003.15212028</v>
      </c>
      <c r="D2757" s="1" t="str">
        <f>VLOOKUP(C2757,[1]Coa!$B$4:$C$9231,2,FALSE)</f>
        <v>PENDAPATAN JASA KONSTRUKSI - TUBE BUNDLE SHELL H5012 &amp;</v>
      </c>
      <c r="E2757" s="573"/>
      <c r="F2757" s="573">
        <f>SUMIF('BKAS IDR'!$E$10:$E$44,$C2757,'BKAS IDR'!$M$10:$M$44)</f>
        <v>0</v>
      </c>
    </row>
    <row r="2758" spans="3:6" ht="15" customHeight="1">
      <c r="C2758" s="53" t="str">
        <f>[1]Coa!B2758</f>
        <v>4101.0003.15212059</v>
      </c>
      <c r="D2758" s="1" t="str">
        <f>VLOOKUP(C2758,[1]Coa!$B$4:$C$9231,2,FALSE)</f>
        <v>PENDAPATAN JASA KONSTRUKSI - SECONDARY REACTOR UNIT</v>
      </c>
      <c r="E2758" s="573"/>
      <c r="F2758" s="573">
        <f>SUMIF('BKAS IDR'!$E$10:$E$44,$C2758,'BKAS IDR'!$M$10:$M$44)</f>
        <v>0</v>
      </c>
    </row>
    <row r="2759" spans="3:6" ht="15" customHeight="1">
      <c r="C2759" s="53" t="str">
        <f>[1]Coa!B2759</f>
        <v>4101.0003.15312030</v>
      </c>
      <c r="D2759" s="1" t="str">
        <f>VLOOKUP(C2759,[1]Coa!$B$4:$C$9231,2,FALSE)</f>
        <v>PENDAPATAN JASA KONSTRUKSI - 2 UNIT FUEL GAS FILTER CO</v>
      </c>
      <c r="E2759" s="573"/>
      <c r="F2759" s="573">
        <f>SUMIF('BKAS IDR'!$E$10:$E$44,$C2759,'BKAS IDR'!$M$10:$M$44)</f>
        <v>0</v>
      </c>
    </row>
    <row r="2760" spans="3:6" ht="15" customHeight="1">
      <c r="C2760" s="53" t="str">
        <f>[1]Coa!B2760</f>
        <v>4101.0003.15712042</v>
      </c>
      <c r="D2760" s="1" t="str">
        <f>VLOOKUP(C2760,[1]Coa!$B$4:$C$9231,2,FALSE)</f>
        <v>PENDAPATAN JASA KONSTRUKSI - REDESIGN, FABRIKASI &amp; PEM</v>
      </c>
      <c r="E2760" s="573"/>
      <c r="F2760" s="573">
        <f>SUMIF('BKAS IDR'!$E$10:$E$44,$C2760,'BKAS IDR'!$M$10:$M$44)</f>
        <v>0</v>
      </c>
    </row>
    <row r="2761" spans="3:6" ht="15" customHeight="1">
      <c r="C2761" s="53" t="str">
        <f>[1]Coa!B2761</f>
        <v>4101.0003.16012044</v>
      </c>
      <c r="D2761" s="1" t="str">
        <f>VLOOKUP(C2761,[1]Coa!$B$4:$C$9231,2,FALSE)</f>
        <v>PENDAPATAN JASA KONSTRUKSI -  EPCI CONTRACT FOR LIMA F</v>
      </c>
      <c r="E2761" s="573"/>
      <c r="F2761" s="573">
        <f>SUMIF('BKAS IDR'!$E$10:$E$44,$C2761,'BKAS IDR'!$M$10:$M$44)</f>
        <v>0</v>
      </c>
    </row>
    <row r="2762" spans="3:6" ht="15" customHeight="1">
      <c r="C2762" s="53" t="str">
        <f>[1]Coa!B2762</f>
        <v>4101.0003.16409005</v>
      </c>
      <c r="D2762" s="1" t="str">
        <f>VLOOKUP(C2762,[1]Coa!$B$4:$C$9231,2,FALSE)</f>
        <v>PENDAPATAN JASA KONSTRUKSI - MEG Injection Package</v>
      </c>
      <c r="E2762" s="573"/>
      <c r="F2762" s="573">
        <f>SUMIF('BKAS IDR'!$E$10:$E$44,$C2762,'BKAS IDR'!$M$10:$M$44)</f>
        <v>0</v>
      </c>
    </row>
    <row r="2763" spans="3:6" ht="15" customHeight="1">
      <c r="C2763" s="53" t="str">
        <f>[1]Coa!B2763</f>
        <v>4101.0003.R000000</v>
      </c>
      <c r="D2763" s="1" t="str">
        <f>VLOOKUP(C2763,[1]Coa!$B$4:$C$9231,2,FALSE)</f>
        <v>PENDAPATAN JASA KONSTRUKSI - SEWA EQUIPMENT- EXCAVATOR</v>
      </c>
      <c r="E2763" s="573"/>
      <c r="F2763" s="573">
        <f>SUMIF('BKAS IDR'!$E$10:$E$44,$C2763,'BKAS IDR'!$M$10:$M$44)</f>
        <v>0</v>
      </c>
    </row>
    <row r="2764" spans="3:6" ht="15" customHeight="1">
      <c r="C2764" s="53" t="str">
        <f>[1]Coa!B2764</f>
        <v>4101.0004.001</v>
      </c>
      <c r="D2764" s="1" t="str">
        <f>VLOOKUP(C2764,[1]Coa!$B$4:$C$9231,2,FALSE)</f>
        <v>PENDAPATAN ATAS SEWA ALAT - KANTOR PUSAT</v>
      </c>
      <c r="E2764" s="573"/>
      <c r="F2764" s="573">
        <f>SUMIF('BKAS IDR'!$E$10:$E$44,$C2764,'BKAS IDR'!$M$10:$M$44)</f>
        <v>0</v>
      </c>
    </row>
    <row r="2765" spans="3:6" ht="15" customHeight="1">
      <c r="C2765" s="53" t="str">
        <f>[1]Coa!B2765</f>
        <v>4101.0004.002</v>
      </c>
      <c r="D2765" s="1" t="str">
        <f>VLOOKUP(C2765,[1]Coa!$B$4:$C$9231,2,FALSE)</f>
        <v>PENDAPATAN ATAS SEWA ALAT - WORKSHOP</v>
      </c>
      <c r="E2765" s="573"/>
      <c r="F2765" s="573">
        <f>SUMIF('BKAS IDR'!$E$10:$E$44,$C2765,'BKAS IDR'!$M$10:$M$44)</f>
        <v>0</v>
      </c>
    </row>
    <row r="2766" spans="3:6" ht="15" customHeight="1">
      <c r="C2766" s="53" t="str">
        <f>[1]Coa!B2766</f>
        <v>4101.0004.0050852</v>
      </c>
      <c r="D2766" s="1" t="str">
        <f>VLOOKUP(C2766,[1]Coa!$B$4:$C$9231,2,FALSE)</f>
        <v>PENDAPATAN ATAS SEWA ALAT - KAMBUNA TOPSIDE REUSER S</v>
      </c>
      <c r="E2766" s="573"/>
      <c r="F2766" s="573">
        <f>SUMIF('BKAS IDR'!$E$10:$E$44,$C2766,'BKAS IDR'!$M$10:$M$44)</f>
        <v>0</v>
      </c>
    </row>
    <row r="2767" spans="3:6" ht="15" customHeight="1">
      <c r="C2767" s="53" t="str">
        <f>[1]Coa!B2767</f>
        <v>4101.0004.0050905</v>
      </c>
      <c r="D2767" s="1" t="str">
        <f>VLOOKUP(C2767,[1]Coa!$B$4:$C$9231,2,FALSE)</f>
        <v>PENDAPATAN ATAS SEWA ALAT - MEG INJECTION PACKAGE</v>
      </c>
      <c r="E2767" s="573"/>
      <c r="F2767" s="573">
        <f>SUMIF('BKAS IDR'!$E$10:$E$44,$C2767,'BKAS IDR'!$M$10:$M$44)</f>
        <v>0</v>
      </c>
    </row>
    <row r="2768" spans="3:6" ht="15" customHeight="1">
      <c r="C2768" s="53" t="str">
        <f>[1]Coa!B2768</f>
        <v>4101.0004.00712046</v>
      </c>
      <c r="D2768" s="1" t="str">
        <f>VLOOKUP(C2768,[1]Coa!$B$4:$C$9231,2,FALSE)</f>
        <v>PENDAPATAN ATAS SEWA ALAT - FABRIKASI  &amp; INSTASI UNTU</v>
      </c>
      <c r="E2768" s="573"/>
      <c r="F2768" s="573">
        <f>SUMIF('BKAS IDR'!$E$10:$E$44,$C2768,'BKAS IDR'!$M$10:$M$44)</f>
        <v>0</v>
      </c>
    </row>
    <row r="2769" spans="3:6" ht="15" customHeight="1">
      <c r="C2769" s="53" t="str">
        <f>[1]Coa!B2769</f>
        <v>4101.0004.0081014</v>
      </c>
      <c r="D2769" s="1" t="str">
        <f>VLOOKUP(C2769,[1]Coa!$B$4:$C$9231,2,FALSE)</f>
        <v>PENDAPATAN ATAS SEWA ALAT - SEI AMBAWANG KAB.KUBU</v>
      </c>
      <c r="E2769" s="573"/>
      <c r="F2769" s="573">
        <f>SUMIF('BKAS IDR'!$E$10:$E$44,$C2769,'BKAS IDR'!$M$10:$M$44)</f>
        <v>0</v>
      </c>
    </row>
    <row r="2770" spans="3:6" ht="15" customHeight="1">
      <c r="C2770" s="53" t="str">
        <f>[1]Coa!B2770</f>
        <v>4101.0004.0101019</v>
      </c>
      <c r="D2770" s="1" t="str">
        <f>VLOOKUP(C2770,[1]Coa!$B$4:$C$9231,2,FALSE)</f>
        <v>PENDAPATAN ATAS SEWA ALAT - CPP&amp;AUP PLATFORMS INST</v>
      </c>
      <c r="E2770" s="573"/>
      <c r="F2770" s="573">
        <f>SUMIF('BKAS IDR'!$E$10:$E$44,$C2770,'BKAS IDR'!$M$10:$M$44)</f>
        <v>0</v>
      </c>
    </row>
    <row r="2771" spans="3:6" ht="15" customHeight="1">
      <c r="C2771" s="53" t="str">
        <f>[1]Coa!B2771</f>
        <v>4101.0004.0101137</v>
      </c>
      <c r="D2771" s="1" t="str">
        <f>VLOOKUP(C2771,[1]Coa!$B$4:$C$9231,2,FALSE)</f>
        <v>PENDAPATAN ATAS SEWA ALAT - CPP &amp; AUP Platforms</v>
      </c>
      <c r="E2771" s="573"/>
      <c r="F2771" s="573">
        <f>SUMIF('BKAS IDR'!$E$10:$E$44,$C2771,'BKAS IDR'!$M$10:$M$44)</f>
        <v>0</v>
      </c>
    </row>
    <row r="2772" spans="3:6" ht="15" customHeight="1">
      <c r="C2772" s="53" t="str">
        <f>[1]Coa!B2772</f>
        <v>4101.0004.0120832</v>
      </c>
      <c r="D2772" s="1" t="str">
        <f>VLOOKUP(C2772,[1]Coa!$B$4:$C$9231,2,FALSE)</f>
        <v>PENDAPATAN ATAS SEWA ALAT - SHELL &amp; TUBE HEAT EXCHANG</v>
      </c>
      <c r="E2772" s="573"/>
      <c r="F2772" s="573">
        <f>SUMIF('BKAS IDR'!$E$10:$E$44,$C2772,'BKAS IDR'!$M$10:$M$44)</f>
        <v>0</v>
      </c>
    </row>
    <row r="2773" spans="3:6" ht="15" customHeight="1">
      <c r="C2773" s="53" t="str">
        <f>[1]Coa!B2773</f>
        <v>4101.0004.0130903</v>
      </c>
      <c r="D2773" s="1" t="str">
        <f>VLOOKUP(C2773,[1]Coa!$B$4:$C$9231,2,FALSE)</f>
        <v>PENDAPATAN ATAS SEWA ALAT - WELL TEST, SKID UNIT</v>
      </c>
      <c r="E2773" s="573"/>
      <c r="F2773" s="573">
        <f>SUMIF('BKAS IDR'!$E$10:$E$44,$C2773,'BKAS IDR'!$M$10:$M$44)</f>
        <v>0</v>
      </c>
    </row>
    <row r="2774" spans="3:6" ht="15" customHeight="1">
      <c r="C2774" s="53" t="str">
        <f>[1]Coa!B2774</f>
        <v>4101.0004.0130904</v>
      </c>
      <c r="D2774" s="1" t="str">
        <f>VLOOKUP(C2774,[1]Coa!$B$4:$C$9231,2,FALSE)</f>
        <v>PENDAPATAN ATAS SEWA ALAT - HEAT EXCHANGER</v>
      </c>
      <c r="E2774" s="573"/>
      <c r="F2774" s="573">
        <f>SUMIF('BKAS IDR'!$E$10:$E$44,$C2774,'BKAS IDR'!$M$10:$M$44)</f>
        <v>0</v>
      </c>
    </row>
    <row r="2775" spans="3:6" ht="15" customHeight="1">
      <c r="C2775" s="53" t="str">
        <f>[1]Coa!B2775</f>
        <v>4101.0004.0130908</v>
      </c>
      <c r="D2775" s="1" t="str">
        <f>VLOOKUP(C2775,[1]Coa!$B$4:$C$9231,2,FALSE)</f>
        <v>PENDAPATAN ATAS SEWA ALAT - PIPE SLEEVE &amp; DURI, RIAU</v>
      </c>
      <c r="E2775" s="573"/>
      <c r="F2775" s="573">
        <f>SUMIF('BKAS IDR'!$E$10:$E$44,$C2775,'BKAS IDR'!$M$10:$M$44)</f>
        <v>0</v>
      </c>
    </row>
    <row r="2776" spans="3:6" ht="15" customHeight="1">
      <c r="C2776" s="53" t="str">
        <f>[1]Coa!B2776</f>
        <v>4101.0004.0130923</v>
      </c>
      <c r="D2776" s="1" t="str">
        <f>VLOOKUP(C2776,[1]Coa!$B$4:$C$9231,2,FALSE)</f>
        <v>PENDAPATAN ATAS SEWA ALAT - PROV OF WATER STO TANK</v>
      </c>
      <c r="E2776" s="573"/>
      <c r="F2776" s="573">
        <f>SUMIF('BKAS IDR'!$E$10:$E$44,$C2776,'BKAS IDR'!$M$10:$M$44)</f>
        <v>0</v>
      </c>
    </row>
    <row r="2777" spans="3:6" ht="15" customHeight="1">
      <c r="C2777" s="53" t="str">
        <f>[1]Coa!B2777</f>
        <v>4101.0004.0130929</v>
      </c>
      <c r="D2777" s="1" t="str">
        <f>VLOOKUP(C2777,[1]Coa!$B$4:$C$9231,2,FALSE)</f>
        <v>PENDAPATAN ATAS SEWA ALAT - OPERATION ASSISTANCE SLN</v>
      </c>
      <c r="E2777" s="573"/>
      <c r="F2777" s="573">
        <f>SUMIF('BKAS IDR'!$E$10:$E$44,$C2777,'BKAS IDR'!$M$10:$M$44)</f>
        <v>0</v>
      </c>
    </row>
    <row r="2778" spans="3:6" ht="15" customHeight="1">
      <c r="C2778" s="53" t="str">
        <f>[1]Coa!B2778</f>
        <v>4101.0004.0130931</v>
      </c>
      <c r="D2778" s="1" t="str">
        <f>VLOOKUP(C2778,[1]Coa!$B$4:$C$9231,2,FALSE)</f>
        <v>PENDAPATAN ATAS SEWA ALAT - STORAGE TANK FOR INT PROG</v>
      </c>
      <c r="E2778" s="573"/>
      <c r="F2778" s="573">
        <f>SUMIF('BKAS IDR'!$E$10:$E$44,$C2778,'BKAS IDR'!$M$10:$M$44)</f>
        <v>0</v>
      </c>
    </row>
    <row r="2779" spans="3:6" ht="15" customHeight="1">
      <c r="C2779" s="53" t="str">
        <f>[1]Coa!B2779</f>
        <v>4101.0004.0131004</v>
      </c>
      <c r="D2779" s="1" t="str">
        <f>VLOOKUP(C2779,[1]Coa!$B$4:$C$9231,2,FALSE)</f>
        <v>PENDAPATAN ATAS SEWA ALAT - 3 UNITS K.O. DRUM</v>
      </c>
      <c r="E2779" s="573"/>
      <c r="F2779" s="573">
        <f>SUMIF('BKAS IDR'!$E$10:$E$44,$C2779,'BKAS IDR'!$M$10:$M$44)</f>
        <v>0</v>
      </c>
    </row>
    <row r="2780" spans="3:6" ht="15" customHeight="1">
      <c r="C2780" s="53" t="str">
        <f>[1]Coa!B2780</f>
        <v>4101.0004.0131010</v>
      </c>
      <c r="D2780" s="1" t="str">
        <f>VLOOKUP(C2780,[1]Coa!$B$4:$C$9231,2,FALSE)</f>
        <v>PENDAPATAN ATAS SEWA ALAT - DISAIN&amp;FAB ALAT SURFAKTAN</v>
      </c>
      <c r="E2780" s="573"/>
      <c r="F2780" s="573">
        <f>SUMIF('BKAS IDR'!$E$10:$E$44,$C2780,'BKAS IDR'!$M$10:$M$44)</f>
        <v>0</v>
      </c>
    </row>
    <row r="2781" spans="3:6" ht="15" customHeight="1">
      <c r="C2781" s="53" t="str">
        <f>[1]Coa!B2781</f>
        <v>4101.0004.0131018</v>
      </c>
      <c r="D2781" s="1" t="str">
        <f>VLOOKUP(C2781,[1]Coa!$B$4:$C$9231,2,FALSE)</f>
        <v>PENDAPATAN ATAS SEWA ALAT - JASA KONST TANGKI PEMISAH</v>
      </c>
      <c r="E2781" s="573"/>
      <c r="F2781" s="573">
        <f>SUMIF('BKAS IDR'!$E$10:$E$44,$C2781,'BKAS IDR'!$M$10:$M$44)</f>
        <v>0</v>
      </c>
    </row>
    <row r="2782" spans="3:6" ht="15" customHeight="1">
      <c r="C2782" s="53" t="str">
        <f>[1]Coa!B2782</f>
        <v>4101.0004.0131104</v>
      </c>
      <c r="D2782" s="1" t="str">
        <f>VLOOKUP(C2782,[1]Coa!$B$4:$C$9231,2,FALSE)</f>
        <v>PENDAPATAN ATAS SEWA ALAT - RIGLESS SERVICE</v>
      </c>
      <c r="E2782" s="573"/>
      <c r="F2782" s="573">
        <f>SUMIF('BKAS IDR'!$E$10:$E$44,$C2782,'BKAS IDR'!$M$10:$M$44)</f>
        <v>0</v>
      </c>
    </row>
    <row r="2783" spans="3:6" ht="15" customHeight="1">
      <c r="C2783" s="53" t="str">
        <f>[1]Coa!B2783</f>
        <v>4101.0004.0131113</v>
      </c>
      <c r="D2783" s="1" t="str">
        <f>VLOOKUP(C2783,[1]Coa!$B$4:$C$9231,2,FALSE)</f>
        <v>PENDAPATAN ATAS SEWA ALAT - EPC U/ FASILITAS TANKI DI</v>
      </c>
      <c r="E2783" s="573"/>
      <c r="F2783" s="573">
        <f>SUMIF('BKAS IDR'!$E$10:$E$44,$C2783,'BKAS IDR'!$M$10:$M$44)</f>
        <v>0</v>
      </c>
    </row>
    <row r="2784" spans="3:6" ht="15" customHeight="1">
      <c r="C2784" s="53" t="str">
        <f>[1]Coa!B2784</f>
        <v>4101.0004.0131119</v>
      </c>
      <c r="D2784" s="1" t="str">
        <f>VLOOKUP(C2784,[1]Coa!$B$4:$C$9231,2,FALSE)</f>
        <v>PENDAPATAN ATAS SEWA ALAT - EPF OF STORAGE FOR RANTAU</v>
      </c>
      <c r="E2784" s="573"/>
      <c r="F2784" s="573">
        <f>SUMIF('BKAS IDR'!$E$10:$E$44,$C2784,'BKAS IDR'!$M$10:$M$44)</f>
        <v>0</v>
      </c>
    </row>
    <row r="2785" spans="3:6" ht="15" customHeight="1">
      <c r="C2785" s="53" t="str">
        <f>[1]Coa!B2785</f>
        <v>4101.0004.0131127</v>
      </c>
      <c r="D2785" s="1" t="str">
        <f>VLOOKUP(C2785,[1]Coa!$B$4:$C$9231,2,FALSE)</f>
        <v>PENDAPATAN ATAS SEWA ALAT - RIGLESS SERVICE</v>
      </c>
      <c r="E2785" s="573"/>
      <c r="F2785" s="573">
        <f>SUMIF('BKAS IDR'!$E$10:$E$44,$C2785,'BKAS IDR'!$M$10:$M$44)</f>
        <v>0</v>
      </c>
    </row>
    <row r="2786" spans="3:6" ht="15" customHeight="1">
      <c r="C2786" s="53" t="str">
        <f>[1]Coa!B2786</f>
        <v>4101.0004.0131150</v>
      </c>
      <c r="D2786" s="1" t="str">
        <f>VLOOKUP(C2786,[1]Coa!$B$4:$C$9231,2,FALSE)</f>
        <v>PENDAPATAN ATAS SEWA ALAT - WASH TANK REPAIR</v>
      </c>
      <c r="E2786" s="573"/>
      <c r="F2786" s="573">
        <f>SUMIF('BKAS IDR'!$E$10:$E$44,$C2786,'BKAS IDR'!$M$10:$M$44)</f>
        <v>0</v>
      </c>
    </row>
    <row r="2787" spans="3:6" ht="15" customHeight="1">
      <c r="C2787" s="53" t="str">
        <f>[1]Coa!B2787</f>
        <v>4101.0004.01312031</v>
      </c>
      <c r="D2787" s="1" t="str">
        <f>VLOOKUP(C2787,[1]Coa!$B$4:$C$9231,2,FALSE)</f>
        <v>PENDAPATAN ATAS SEWA ALAT - PLUG BACK WITH SLICKLINE</v>
      </c>
      <c r="E2787" s="573"/>
      <c r="F2787" s="573">
        <f>SUMIF('BKAS IDR'!$E$10:$E$44,$C2787,'BKAS IDR'!$M$10:$M$44)</f>
        <v>0</v>
      </c>
    </row>
    <row r="2788" spans="3:6" ht="15" customHeight="1">
      <c r="C2788" s="53" t="str">
        <f>[1]Coa!B2788</f>
        <v>4101.0004.01312049</v>
      </c>
      <c r="D2788" s="1" t="str">
        <f>VLOOKUP(C2788,[1]Coa!$B$4:$C$9231,2,FALSE)</f>
        <v>PENDAPATAN ATAS SEWA ALAT - HRSG #2 &amp; #5</v>
      </c>
      <c r="E2788" s="573"/>
      <c r="F2788" s="573">
        <f>SUMIF('BKAS IDR'!$E$10:$E$44,$C2788,'BKAS IDR'!$M$10:$M$44)</f>
        <v>0</v>
      </c>
    </row>
    <row r="2789" spans="3:6" ht="15" customHeight="1">
      <c r="C2789" s="53" t="str">
        <f>[1]Coa!B2789</f>
        <v>4101.0004.01312058</v>
      </c>
      <c r="D2789" s="1" t="str">
        <f>VLOOKUP(C2789,[1]Coa!$B$4:$C$9231,2,FALSE)</f>
        <v>PENDAPATAN ATAS SEWA ALAT - FOAMING SERVICES</v>
      </c>
      <c r="E2789" s="573"/>
      <c r="F2789" s="573">
        <f>SUMIF('BKAS IDR'!$E$10:$E$44,$C2789,'BKAS IDR'!$M$10:$M$44)</f>
        <v>0</v>
      </c>
    </row>
    <row r="2790" spans="3:6" ht="15" customHeight="1">
      <c r="C2790" s="53" t="str">
        <f>[1]Coa!B2790</f>
        <v>4101.0004.0150909</v>
      </c>
      <c r="D2790" s="1" t="str">
        <f>VLOOKUP(C2790,[1]Coa!$B$4:$C$9231,2,FALSE)</f>
        <v>PENDAPATAN ATAS SEWA ALAT - PIPE CONNECTION</v>
      </c>
      <c r="E2790" s="573"/>
      <c r="F2790" s="573">
        <f>SUMIF('BKAS IDR'!$E$10:$E$44,$C2790,'BKAS IDR'!$M$10:$M$44)</f>
        <v>0</v>
      </c>
    </row>
    <row r="2791" spans="3:6" ht="15" customHeight="1">
      <c r="C2791" s="53" t="str">
        <f>[1]Coa!B2791</f>
        <v>4101.0004.0150916</v>
      </c>
      <c r="D2791" s="1" t="str">
        <f>VLOOKUP(C2791,[1]Coa!$B$4:$C$9231,2,FALSE)</f>
        <v>PENDAPATAN ATAS SEWA ALAT - SUBSEA CABLE</v>
      </c>
      <c r="E2791" s="573"/>
      <c r="F2791" s="573">
        <f>SUMIF('BKAS IDR'!$E$10:$E$44,$C2791,'BKAS IDR'!$M$10:$M$44)</f>
        <v>0</v>
      </c>
    </row>
    <row r="2792" spans="3:6" ht="15" customHeight="1">
      <c r="C2792" s="53" t="str">
        <f>[1]Coa!B2792</f>
        <v>4101.0004.0151128</v>
      </c>
      <c r="D2792" s="1" t="str">
        <f>VLOOKUP(C2792,[1]Coa!$B$4:$C$9231,2,FALSE)</f>
        <v>PENDAPATAN ATAS SEWA ALAT - PROJECT BAWAL PIPELINE</v>
      </c>
      <c r="E2792" s="573"/>
      <c r="F2792" s="573">
        <f>SUMIF('BKAS IDR'!$E$10:$E$44,$C2792,'BKAS IDR'!$M$10:$M$44)</f>
        <v>0</v>
      </c>
    </row>
    <row r="2793" spans="3:6" ht="15" customHeight="1">
      <c r="C2793" s="53" t="str">
        <f>[1]Coa!B2793</f>
        <v>4101.0004.01512021</v>
      </c>
      <c r="D2793" s="1" t="str">
        <f>VLOOKUP(C2793,[1]Coa!$B$4:$C$9231,2,FALSE)</f>
        <v>PENDAPATAN ATAS SEWA ALAT - TUBE BUNDLE CONDENSATE CO</v>
      </c>
      <c r="E2793" s="573"/>
      <c r="F2793" s="573">
        <f>SUMIF('BKAS IDR'!$E$10:$E$44,$C2793,'BKAS IDR'!$M$10:$M$44)</f>
        <v>0</v>
      </c>
    </row>
    <row r="2794" spans="3:6" ht="15" customHeight="1">
      <c r="C2794" s="53" t="str">
        <f>[1]Coa!B2794</f>
        <v>4101.0004.01512027</v>
      </c>
      <c r="D2794" s="1" t="str">
        <f>VLOOKUP(C2794,[1]Coa!$B$4:$C$9231,2,FALSE)</f>
        <v>PENDAPATAN ATAS SEWA ALAT - FUEL GAS SCRUBBER AND HEA</v>
      </c>
      <c r="E2794" s="573"/>
      <c r="F2794" s="573">
        <f>SUMIF('BKAS IDR'!$E$10:$E$44,$C2794,'BKAS IDR'!$M$10:$M$44)</f>
        <v>0</v>
      </c>
    </row>
    <row r="2795" spans="3:6" ht="15" customHeight="1">
      <c r="C2795" s="53" t="str">
        <f>[1]Coa!B2795</f>
        <v>4101.0004.01512043</v>
      </c>
      <c r="D2795" s="1" t="str">
        <f>VLOOKUP(C2795,[1]Coa!$B$4:$C$9231,2,FALSE)</f>
        <v>PENDAPATAN ATAS SEWA ALAT - EHMR WATER PROJECT, EPCI</v>
      </c>
      <c r="E2795" s="573"/>
      <c r="F2795" s="573">
        <f>SUMIF('BKAS IDR'!$E$10:$E$44,$C2795,'BKAS IDR'!$M$10:$M$44)</f>
        <v>0</v>
      </c>
    </row>
    <row r="2796" spans="3:6" ht="15" customHeight="1">
      <c r="C2796" s="53" t="str">
        <f>[1]Coa!B2796</f>
        <v>4101.0004.01512062</v>
      </c>
      <c r="D2796" s="1" t="str">
        <f>VLOOKUP(C2796,[1]Coa!$B$4:$C$9231,2,FALSE)</f>
        <v>PENDAPATAN ATAS SEWA ALAT - EPCI TEMBANG 8 TO BAWAL P</v>
      </c>
      <c r="E2796" s="573"/>
      <c r="F2796" s="573">
        <f>SUMIF('BKAS IDR'!$E$10:$E$44,$C2796,'BKAS IDR'!$M$10:$M$44)</f>
        <v>0</v>
      </c>
    </row>
    <row r="2797" spans="3:6" ht="15" customHeight="1">
      <c r="C2797" s="53" t="str">
        <f>[1]Coa!B2797</f>
        <v>4101.0004.0191139</v>
      </c>
      <c r="D2797" s="1" t="str">
        <f>VLOOKUP(C2797,[1]Coa!$B$4:$C$9231,2,FALSE)</f>
        <v>PENDAPATAN ATAS SEWA ALAT - Maintenance of Expansion</v>
      </c>
      <c r="E2797" s="573"/>
      <c r="F2797" s="573">
        <f>SUMIF('BKAS IDR'!$E$10:$E$44,$C2797,'BKAS IDR'!$M$10:$M$44)</f>
        <v>0</v>
      </c>
    </row>
    <row r="2798" spans="3:6" ht="15" customHeight="1">
      <c r="C2798" s="53" t="str">
        <f>[1]Coa!B2798</f>
        <v>4101.0004.0241007</v>
      </c>
      <c r="D2798" s="1" t="str">
        <f>VLOOKUP(C2798,[1]Coa!$B$4:$C$9231,2,FALSE)</f>
        <v>PENDAPATAN ATAS SEWA ALAT - REP&amp;TEST (336-I;1000m3)</v>
      </c>
      <c r="E2798" s="573"/>
      <c r="F2798" s="573">
        <f>SUMIF('BKAS IDR'!$E$10:$E$44,$C2798,'BKAS IDR'!$M$10:$M$44)</f>
        <v>0</v>
      </c>
    </row>
    <row r="2799" spans="3:6" ht="15" customHeight="1">
      <c r="C2799" s="53" t="str">
        <f>[1]Coa!B2799</f>
        <v>4101.0004.02412022</v>
      </c>
      <c r="D2799" s="1" t="str">
        <f>VLOOKUP(C2799,[1]Coa!$B$4:$C$9231,2,FALSE)</f>
        <v>PENDAPATAN ATAS SEWA ALAT - REPAIR F/WELDING TANK</v>
      </c>
      <c r="E2799" s="573"/>
      <c r="F2799" s="573">
        <f>SUMIF('BKAS IDR'!$E$10:$E$44,$C2799,'BKAS IDR'!$M$10:$M$44)</f>
        <v>0</v>
      </c>
    </row>
    <row r="2800" spans="3:6" ht="15" customHeight="1">
      <c r="C2800" s="53" t="str">
        <f>[1]Coa!B2800</f>
        <v>4101.0004.02412035</v>
      </c>
      <c r="D2800" s="1" t="str">
        <f>VLOOKUP(C2800,[1]Coa!$B$4:$C$9231,2,FALSE)</f>
        <v>PENDAPATAN ATAS SEWA ALAT - REPAIR OF TANK 100 CUFT P</v>
      </c>
      <c r="E2800" s="573"/>
      <c r="F2800" s="573">
        <f>SUMIF('BKAS IDR'!$E$10:$E$44,$C2800,'BKAS IDR'!$M$10:$M$44)</f>
        <v>0</v>
      </c>
    </row>
    <row r="2801" spans="3:6" ht="15" customHeight="1">
      <c r="C2801" s="53" t="str">
        <f>[1]Coa!B2801</f>
        <v>4101.0004.0260847</v>
      </c>
      <c r="D2801" s="1" t="str">
        <f>VLOOKUP(C2801,[1]Coa!$B$4:$C$9231,2,FALSE)</f>
        <v>PENDAPATAN ATAS SEWA ALAT - INSTALLATION OF 2X315 MW</v>
      </c>
      <c r="E2801" s="573"/>
      <c r="F2801" s="573">
        <f>SUMIF('BKAS IDR'!$E$10:$E$44,$C2801,'BKAS IDR'!$M$10:$M$44)</f>
        <v>0</v>
      </c>
    </row>
    <row r="2802" spans="3:6" ht="15" customHeight="1">
      <c r="C2802" s="53" t="str">
        <f>[1]Coa!B2802</f>
        <v>4101.0004.0261198</v>
      </c>
      <c r="D2802" s="1" t="str">
        <f>VLOOKUP(C2802,[1]Coa!$B$4:$C$9231,2,FALSE)</f>
        <v>PENDAPATAN ATAS SEWA ALAT - MAINTENANCE HUBEI</v>
      </c>
      <c r="E2802" s="573"/>
      <c r="F2802" s="573">
        <f>SUMIF('BKAS IDR'!$E$10:$E$44,$C2802,'BKAS IDR'!$M$10:$M$44)</f>
        <v>0</v>
      </c>
    </row>
    <row r="2803" spans="3:6" ht="15" customHeight="1">
      <c r="C2803" s="53" t="str">
        <f>[1]Coa!B2803</f>
        <v>4101.0004.0280913</v>
      </c>
      <c r="D2803" s="1" t="str">
        <f>VLOOKUP(C2803,[1]Coa!$B$4:$C$9231,2,FALSE)</f>
        <v>PENDAPATAN ATAS SEWA ALAT - FAB SAND BLAST&amp;PRIM COAT</v>
      </c>
      <c r="E2803" s="573"/>
      <c r="F2803" s="573">
        <f>SUMIF('BKAS IDR'!$E$10:$E$44,$C2803,'BKAS IDR'!$M$10:$M$44)</f>
        <v>0</v>
      </c>
    </row>
    <row r="2804" spans="3:6" ht="15" customHeight="1">
      <c r="C2804" s="53" t="str">
        <f>[1]Coa!B2804</f>
        <v>4101.0004.0280915</v>
      </c>
      <c r="D2804" s="1" t="str">
        <f>VLOOKUP(C2804,[1]Coa!$B$4:$C$9231,2,FALSE)</f>
        <v>PENDAPATAN ATAS SEWA ALAT - MB#13; RECONDITION WORK</v>
      </c>
      <c r="E2804" s="573"/>
      <c r="F2804" s="573">
        <f>SUMIF('BKAS IDR'!$E$10:$E$44,$C2804,'BKAS IDR'!$M$10:$M$44)</f>
        <v>0</v>
      </c>
    </row>
    <row r="2805" spans="3:6" ht="15" customHeight="1">
      <c r="C2805" s="53" t="str">
        <f>[1]Coa!B2805</f>
        <v>4101.0004.0280919</v>
      </c>
      <c r="D2805" s="1" t="str">
        <f>VLOOKUP(C2805,[1]Coa!$B$4:$C$9231,2,FALSE)</f>
        <v>PENDAPATAN ATAS SEWA ALAT - RB#13; ANCHOR BOLT INST</v>
      </c>
      <c r="E2805" s="573"/>
      <c r="F2805" s="573">
        <f>SUMIF('BKAS IDR'!$E$10:$E$44,$C2805,'BKAS IDR'!$M$10:$M$44)</f>
        <v>0</v>
      </c>
    </row>
    <row r="2806" spans="3:6" ht="15" customHeight="1">
      <c r="C2806" s="53" t="str">
        <f>[1]Coa!B2806</f>
        <v>4101.0004.0280921</v>
      </c>
      <c r="D2806" s="1" t="str">
        <f>VLOOKUP(C2806,[1]Coa!$B$4:$C$9231,2,FALSE)</f>
        <v>PENDAPATAN ATAS SEWA ALAT - RB#13; INST MECHANICAL</v>
      </c>
      <c r="E2806" s="573"/>
      <c r="F2806" s="573">
        <f>SUMIF('BKAS IDR'!$E$10:$E$44,$C2806,'BKAS IDR'!$M$10:$M$44)</f>
        <v>0</v>
      </c>
    </row>
    <row r="2807" spans="3:6" ht="15" customHeight="1">
      <c r="C2807" s="53" t="str">
        <f>[1]Coa!B2807</f>
        <v>4101.0004.0280926</v>
      </c>
      <c r="D2807" s="1" t="str">
        <f>VLOOKUP(C2807,[1]Coa!$B$4:$C$9231,2,FALSE)</f>
        <v>PENDAPATAN ATAS SEWA ALAT - RB#13; PIPE EXT /MP &amp; LP</v>
      </c>
      <c r="E2807" s="573"/>
      <c r="F2807" s="573">
        <f>SUMIF('BKAS IDR'!$E$10:$E$44,$C2807,'BKAS IDR'!$M$10:$M$44)</f>
        <v>0</v>
      </c>
    </row>
    <row r="2808" spans="3:6" ht="15" customHeight="1">
      <c r="C2808" s="53" t="str">
        <f>[1]Coa!B2808</f>
        <v>4101.0004.0280927</v>
      </c>
      <c r="D2808" s="1" t="str">
        <f>VLOOKUP(C2808,[1]Coa!$B$4:$C$9231,2,FALSE)</f>
        <v>PENDAPATAN ATAS SEWA ALAT - PM#9;MP BIN TEMP CONTROL</v>
      </c>
      <c r="E2808" s="573"/>
      <c r="F2808" s="573">
        <f>SUMIF('BKAS IDR'!$E$10:$E$44,$C2808,'BKAS IDR'!$M$10:$M$44)</f>
        <v>0</v>
      </c>
    </row>
    <row r="2809" spans="3:6" ht="15" customHeight="1">
      <c r="C2809" s="53" t="str">
        <f>[1]Coa!B2809</f>
        <v>4101.0004.0280930</v>
      </c>
      <c r="D2809" s="1" t="str">
        <f>VLOOKUP(C2809,[1]Coa!$B$4:$C$9231,2,FALSE)</f>
        <v>PENDAPATAN ATAS SEWA ALAT - MB#15;MAIN STEAM LINE MOD</v>
      </c>
      <c r="E2809" s="573"/>
      <c r="F2809" s="573">
        <f>SUMIF('BKAS IDR'!$E$10:$E$44,$C2809,'BKAS IDR'!$M$10:$M$44)</f>
        <v>0</v>
      </c>
    </row>
    <row r="2810" spans="3:6" ht="15" customHeight="1">
      <c r="C2810" s="53" t="str">
        <f>[1]Coa!B2810</f>
        <v>4101.0004.0281005</v>
      </c>
      <c r="D2810" s="1" t="str">
        <f>VLOOKUP(C2810,[1]Coa!$B$4:$C$9231,2,FALSE)</f>
        <v>PENDAPATAN ATAS SEWA ALAT - PM#9; UPGRADE TIE IN</v>
      </c>
      <c r="E2810" s="573"/>
      <c r="F2810" s="573">
        <f>SUMIF('BKAS IDR'!$E$10:$E$44,$C2810,'BKAS IDR'!$M$10:$M$44)</f>
        <v>0</v>
      </c>
    </row>
    <row r="2811" spans="3:6" ht="15" customHeight="1">
      <c r="C2811" s="53" t="str">
        <f>[1]Coa!B2811</f>
        <v>4101.0004.0281006</v>
      </c>
      <c r="D2811" s="1" t="str">
        <f>VLOOKUP(C2811,[1]Coa!$B$4:$C$9231,2,FALSE)</f>
        <v>PENDAPATAN ATAS SEWA ALAT - MANPOWER SUPPLY SHUTDOWN</v>
      </c>
      <c r="E2811" s="573"/>
      <c r="F2811" s="573">
        <f>SUMIF('BKAS IDR'!$E$10:$E$44,$C2811,'BKAS IDR'!$M$10:$M$44)</f>
        <v>0</v>
      </c>
    </row>
    <row r="2812" spans="3:6" ht="15" customHeight="1">
      <c r="C2812" s="53" t="str">
        <f>[1]Coa!B2812</f>
        <v>4101.0004.0281011</v>
      </c>
      <c r="D2812" s="1" t="str">
        <f>VLOOKUP(C2812,[1]Coa!$B$4:$C$9231,2,FALSE)</f>
        <v>PENDAPATAN ATAS SEWA ALAT - WP-9;FAB CRUSHER COMPLETE</v>
      </c>
      <c r="E2812" s="573"/>
      <c r="F2812" s="573">
        <f>SUMIF('BKAS IDR'!$E$10:$E$44,$C2812,'BKAS IDR'!$M$10:$M$44)</f>
        <v>0</v>
      </c>
    </row>
    <row r="2813" spans="3:6" ht="15" customHeight="1">
      <c r="C2813" s="53" t="str">
        <f>[1]Coa!B2813</f>
        <v>4101.0004.0281013</v>
      </c>
      <c r="D2813" s="1" t="str">
        <f>VLOOKUP(C2813,[1]Coa!$B$4:$C$9231,2,FALSE)</f>
        <v>PENDAPATAN ATAS SEWA ALAT - MB#24;SURF METAL TREATMEN</v>
      </c>
      <c r="E2813" s="573"/>
      <c r="F2813" s="573">
        <f>SUMIF('BKAS IDR'!$E$10:$E$44,$C2813,'BKAS IDR'!$M$10:$M$44)</f>
        <v>0</v>
      </c>
    </row>
    <row r="2814" spans="3:6" ht="15" customHeight="1">
      <c r="C2814" s="53" t="str">
        <f>[1]Coa!B2814</f>
        <v>4101.0004.0281015</v>
      </c>
      <c r="D2814" s="1" t="str">
        <f>VLOOKUP(C2814,[1]Coa!$B$4:$C$9231,2,FALSE)</f>
        <v>PENDAPATAN ATAS SEWA ALAT - WP-8;FAB CRUSHER 2SETS</v>
      </c>
      <c r="E2814" s="573"/>
      <c r="F2814" s="573">
        <f>SUMIF('BKAS IDR'!$E$10:$E$44,$C2814,'BKAS IDR'!$M$10:$M$44)</f>
        <v>0</v>
      </c>
    </row>
    <row r="2815" spans="3:6" ht="15" customHeight="1">
      <c r="C2815" s="53" t="str">
        <f>[1]Coa!B2815</f>
        <v>4101.0004.0281020</v>
      </c>
      <c r="D2815" s="1" t="str">
        <f>VLOOKUP(C2815,[1]Coa!$B$4:$C$9231,2,FALSE)</f>
        <v>PENDAPATAN ATAS SEWA ALAT - TPM;ADD BYPASS FILTER GAS</v>
      </c>
      <c r="E2815" s="573"/>
      <c r="F2815" s="573">
        <f>SUMIF('BKAS IDR'!$E$10:$E$44,$C2815,'BKAS IDR'!$M$10:$M$44)</f>
        <v>0</v>
      </c>
    </row>
    <row r="2816" spans="3:6" ht="15" customHeight="1">
      <c r="C2816" s="53" t="str">
        <f>[1]Coa!B2816</f>
        <v>4101.0004.0281034</v>
      </c>
      <c r="D2816" s="1" t="str">
        <f>VLOOKUP(C2816,[1]Coa!$B$4:$C$9231,2,FALSE)</f>
        <v>PENDAPATAN ATAS SEWA ALAT - WP-8, DRUM BARKER 2 LINES</v>
      </c>
      <c r="E2816" s="573"/>
      <c r="F2816" s="573">
        <f>SUMIF('BKAS IDR'!$E$10:$E$44,$C2816,'BKAS IDR'!$M$10:$M$44)</f>
        <v>0</v>
      </c>
    </row>
    <row r="2817" spans="3:6" ht="15" customHeight="1">
      <c r="C2817" s="53" t="str">
        <f>[1]Coa!B2817</f>
        <v>4101.0004.0281103</v>
      </c>
      <c r="D2817" s="1" t="str">
        <f>VLOOKUP(C2817,[1]Coa!$B$4:$C$9231,2,FALSE)</f>
        <v>PENDAPATAN ATAS SEWA ALAT - TUBE PF-1C VE#1(SHUTDOWN)</v>
      </c>
      <c r="E2817" s="573"/>
      <c r="F2817" s="573">
        <f>SUMIF('BKAS IDR'!$E$10:$E$44,$C2817,'BKAS IDR'!$M$10:$M$44)</f>
        <v>0</v>
      </c>
    </row>
    <row r="2818" spans="3:6" ht="15" customHeight="1">
      <c r="C2818" s="53" t="str">
        <f>[1]Coa!B2818</f>
        <v>4101.0004.0281110</v>
      </c>
      <c r="D2818" s="1" t="str">
        <f>VLOOKUP(C2818,[1]Coa!$B$4:$C$9231,2,FALSE)</f>
        <v>PENDAPATAN ATAS SEWA ALAT - VE#11, FABRICATION HBL TA</v>
      </c>
      <c r="E2818" s="573"/>
      <c r="F2818" s="573">
        <f>SUMIF('BKAS IDR'!$E$10:$E$44,$C2818,'BKAS IDR'!$M$10:$M$44)</f>
        <v>0</v>
      </c>
    </row>
    <row r="2819" spans="3:6" ht="15" customHeight="1">
      <c r="C2819" s="53" t="str">
        <f>[1]Coa!B2819</f>
        <v>4101.0004.0281116</v>
      </c>
      <c r="D2819" s="1" t="str">
        <f>VLOOKUP(C2819,[1]Coa!$B$4:$C$9231,2,FALSE)</f>
        <v>PENDAPATAN ATAS SEWA ALAT - IKPP</v>
      </c>
      <c r="E2819" s="573"/>
      <c r="F2819" s="573">
        <f>SUMIF('BKAS IDR'!$E$10:$E$44,$C2819,'BKAS IDR'!$M$10:$M$44)</f>
        <v>0</v>
      </c>
    </row>
    <row r="2820" spans="3:6" ht="15" customHeight="1">
      <c r="C2820" s="53" t="str">
        <f>[1]Coa!B2820</f>
        <v>4101.0004.0281130</v>
      </c>
      <c r="D2820" s="1" t="str">
        <f>VLOOKUP(C2820,[1]Coa!$B$4:$C$9231,2,FALSE)</f>
        <v>PENDAPATAN ATAS SEWA ALAT - TG 23 PENYAMBUNGAN PIPA</v>
      </c>
      <c r="E2820" s="573"/>
      <c r="F2820" s="573">
        <f>SUMIF('BKAS IDR'!$E$10:$E$44,$C2820,'BKAS IDR'!$M$10:$M$44)</f>
        <v>0</v>
      </c>
    </row>
    <row r="2821" spans="3:6" ht="15" customHeight="1">
      <c r="C2821" s="53" t="str">
        <f>[1]Coa!B2821</f>
        <v>4101.0004.0281131</v>
      </c>
      <c r="D2821" s="1" t="str">
        <f>VLOOKUP(C2821,[1]Coa!$B$4:$C$9231,2,FALSE)</f>
        <v>PENDAPATAN ATAS SEWA ALAT - MC-10 Connect Pipe</v>
      </c>
      <c r="E2821" s="573"/>
      <c r="F2821" s="573">
        <f>SUMIF('BKAS IDR'!$E$10:$E$44,$C2821,'BKAS IDR'!$M$10:$M$44)</f>
        <v>0</v>
      </c>
    </row>
    <row r="2822" spans="3:6" ht="15" customHeight="1">
      <c r="C2822" s="53" t="str">
        <f>[1]Coa!B2822</f>
        <v>4101.0004.0281132</v>
      </c>
      <c r="D2822" s="1" t="str">
        <f>VLOOKUP(C2822,[1]Coa!$B$4:$C$9231,2,FALSE)</f>
        <v>PENDAPATAN ATAS SEWA ALAT - Replacement of pipe 8"</v>
      </c>
      <c r="E2822" s="573"/>
      <c r="F2822" s="573">
        <f>SUMIF('BKAS IDR'!$E$10:$E$44,$C2822,'BKAS IDR'!$M$10:$M$44)</f>
        <v>0</v>
      </c>
    </row>
    <row r="2823" spans="3:6" ht="15" customHeight="1">
      <c r="C2823" s="53" t="str">
        <f>[1]Coa!B2823</f>
        <v>4101.0004.0281133</v>
      </c>
      <c r="D2823" s="1" t="str">
        <f>VLOOKUP(C2823,[1]Coa!$B$4:$C$9231,2,FALSE)</f>
        <v>PENDAPATAN ATAS SEWA ALAT - MC-2 Annual Shutdown 2011</v>
      </c>
      <c r="E2823" s="573"/>
      <c r="F2823" s="573">
        <f>SUMIF('BKAS IDR'!$E$10:$E$44,$C2823,'BKAS IDR'!$M$10:$M$44)</f>
        <v>0</v>
      </c>
    </row>
    <row r="2824" spans="3:6" ht="15" customHeight="1">
      <c r="C2824" s="53" t="str">
        <f>[1]Coa!B2824</f>
        <v>4101.0004.0281134</v>
      </c>
      <c r="D2824" s="1" t="str">
        <f>VLOOKUP(C2824,[1]Coa!$B$4:$C$9231,2,FALSE)</f>
        <v>PENDAPATAN ATAS SEWA ALAT - Repair Heater, Cooler</v>
      </c>
      <c r="E2824" s="573"/>
      <c r="F2824" s="573">
        <f>SUMIF('BKAS IDR'!$E$10:$E$44,$C2824,'BKAS IDR'!$M$10:$M$44)</f>
        <v>0</v>
      </c>
    </row>
    <row r="2825" spans="3:6" ht="15" customHeight="1">
      <c r="C2825" s="53" t="str">
        <f>[1]Coa!B2825</f>
        <v>4101.0004.0281135</v>
      </c>
      <c r="D2825" s="1" t="str">
        <f>VLOOKUP(C2825,[1]Coa!$B$4:$C$9231,2,FALSE)</f>
        <v>PENDAPATAN ATAS SEWA ALAT - CA-8 Replace C12 Pipe 16"</v>
      </c>
      <c r="E2825" s="573"/>
      <c r="F2825" s="573">
        <f>SUMIF('BKAS IDR'!$E$10:$E$44,$C2825,'BKAS IDR'!$M$10:$M$44)</f>
        <v>0</v>
      </c>
    </row>
    <row r="2826" spans="3:6" ht="15" customHeight="1">
      <c r="C2826" s="53" t="str">
        <f>[1]Coa!B2826</f>
        <v>4101.0004.0281136</v>
      </c>
      <c r="D2826" s="1" t="str">
        <f>VLOOKUP(C2826,[1]Coa!$B$4:$C$9231,2,FALSE)</f>
        <v>PENDAPATAN ATAS SEWA ALAT - Supply Manpower</v>
      </c>
      <c r="E2826" s="573"/>
      <c r="F2826" s="573">
        <f>SUMIF('BKAS IDR'!$E$10:$E$44,$C2826,'BKAS IDR'!$M$10:$M$44)</f>
        <v>0</v>
      </c>
    </row>
    <row r="2827" spans="3:6" ht="15" customHeight="1">
      <c r="C2827" s="53" t="str">
        <f>[1]Coa!B2827</f>
        <v>4101.0004.0281140</v>
      </c>
      <c r="D2827" s="1" t="str">
        <f>VLOOKUP(C2827,[1]Coa!$B$4:$C$9231,2,FALSE)</f>
        <v>PENDAPATAN ATAS SEWA ALAT - Corrective Maintenance, P</v>
      </c>
      <c r="E2827" s="573"/>
      <c r="F2827" s="573">
        <f>SUMIF('BKAS IDR'!$E$10:$E$44,$C2827,'BKAS IDR'!$M$10:$M$44)</f>
        <v>0</v>
      </c>
    </row>
    <row r="2828" spans="3:6" ht="15" customHeight="1">
      <c r="C2828" s="53" t="str">
        <f>[1]Coa!B2828</f>
        <v>4101.0004.0281141</v>
      </c>
      <c r="D2828" s="1" t="str">
        <f>VLOOKUP(C2828,[1]Coa!$B$4:$C$9231,2,FALSE)</f>
        <v>PENDAPATAN ATAS SEWA ALAT - PM-9 Annual Shutdown 2011</v>
      </c>
      <c r="E2828" s="573"/>
      <c r="F2828" s="573">
        <f>SUMIF('BKAS IDR'!$E$10:$E$44,$C2828,'BKAS IDR'!$M$10:$M$44)</f>
        <v>0</v>
      </c>
    </row>
    <row r="2829" spans="3:6" ht="15" customHeight="1">
      <c r="C2829" s="53" t="str">
        <f>[1]Coa!B2829</f>
        <v>4101.0004.0281144</v>
      </c>
      <c r="D2829" s="1" t="str">
        <f>VLOOKUP(C2829,[1]Coa!$B$4:$C$9231,2,FALSE)</f>
        <v>PENDAPATAN ATAS SEWA ALAT - RB# 6 Project; Supply Man</v>
      </c>
      <c r="E2829" s="573"/>
      <c r="F2829" s="573">
        <f>SUMIF('BKAS IDR'!$E$10:$E$44,$C2829,'BKAS IDR'!$M$10:$M$44)</f>
        <v>0</v>
      </c>
    </row>
    <row r="2830" spans="3:6" ht="15" customHeight="1">
      <c r="C2830" s="53" t="str">
        <f>[1]Coa!B2830</f>
        <v>4101.0004.0281145</v>
      </c>
      <c r="D2830" s="1" t="str">
        <f>VLOOKUP(C2830,[1]Coa!$B$4:$C$9231,2,FALSE)</f>
        <v>PENDAPATAN ATAS SEWA ALAT - WPMT PROJ SUPPLY MANPOWER</v>
      </c>
      <c r="E2830" s="573"/>
      <c r="F2830" s="573">
        <f>SUMIF('BKAS IDR'!$E$10:$E$44,$C2830,'BKAS IDR'!$M$10:$M$44)</f>
        <v>0</v>
      </c>
    </row>
    <row r="2831" spans="3:6" ht="15" customHeight="1">
      <c r="C2831" s="53" t="str">
        <f>[1]Coa!B2831</f>
        <v>4101.0004.0281148</v>
      </c>
      <c r="D2831" s="1" t="str">
        <f>VLOOKUP(C2831,[1]Coa!$B$4:$C$9231,2,FALSE)</f>
        <v>PENDAPATAN ATAS SEWA ALAT - RECONDITION VACUUM EVAPOR</v>
      </c>
      <c r="E2831" s="573"/>
      <c r="F2831" s="573">
        <f>SUMIF('BKAS IDR'!$E$10:$E$44,$C2831,'BKAS IDR'!$M$10:$M$44)</f>
        <v>0</v>
      </c>
    </row>
    <row r="2832" spans="3:6" ht="15" customHeight="1">
      <c r="C2832" s="53" t="str">
        <f>[1]Coa!B2832</f>
        <v>4101.0004.0281149</v>
      </c>
      <c r="D2832" s="1" t="str">
        <f>VLOOKUP(C2832,[1]Coa!$B$4:$C$9231,2,FALSE)</f>
        <v>PENDAPATAN ATAS SEWA ALAT - RC-11 ADD LINE GAS FILTER</v>
      </c>
      <c r="E2832" s="573"/>
      <c r="F2832" s="573">
        <f>SUMIF('BKAS IDR'!$E$10:$E$44,$C2832,'BKAS IDR'!$M$10:$M$44)</f>
        <v>0</v>
      </c>
    </row>
    <row r="2833" spans="3:6" ht="15" customHeight="1">
      <c r="C2833" s="53" t="str">
        <f>[1]Coa!B2833</f>
        <v>4101.0004.0281155</v>
      </c>
      <c r="D2833" s="1" t="str">
        <f>VLOOKUP(C2833,[1]Coa!$B$4:$C$9231,2,FALSE)</f>
        <v>PENDAPATAN ATAS SEWA ALAT - WP#8; REPLACEMENT SHUTL B</v>
      </c>
      <c r="E2833" s="573"/>
      <c r="F2833" s="573">
        <f>SUMIF('BKAS IDR'!$E$10:$E$44,$C2833,'BKAS IDR'!$M$10:$M$44)</f>
        <v>0</v>
      </c>
    </row>
    <row r="2834" spans="3:6" ht="15" customHeight="1">
      <c r="C2834" s="53" t="str">
        <f>[1]Coa!B2834</f>
        <v>4101.0004.0281156</v>
      </c>
      <c r="D2834" s="1" t="str">
        <f>VLOOKUP(C2834,[1]Coa!$B$4:$C$9231,2,FALSE)</f>
        <v>PENDAPATAN ATAS SEWA ALAT - WP#9; INSTALLATION CHIP S</v>
      </c>
      <c r="E2834" s="573"/>
      <c r="F2834" s="573">
        <f>SUMIF('BKAS IDR'!$E$10:$E$44,$C2834,'BKAS IDR'!$M$10:$M$44)</f>
        <v>0</v>
      </c>
    </row>
    <row r="2835" spans="3:6" ht="15" customHeight="1">
      <c r="C2835" s="53" t="str">
        <f>[1]Coa!B2835</f>
        <v>4101.0004.0281157</v>
      </c>
      <c r="D2835" s="1" t="str">
        <f>VLOOKUP(C2835,[1]Coa!$B$4:$C$9231,2,FALSE)</f>
        <v>PENDAPATAN ATAS SEWA ALAT - WP#9; INSTALLATION LOG RE</v>
      </c>
      <c r="E2835" s="573"/>
      <c r="F2835" s="573">
        <f>SUMIF('BKAS IDR'!$E$10:$E$44,$C2835,'BKAS IDR'!$M$10:$M$44)</f>
        <v>0</v>
      </c>
    </row>
    <row r="2836" spans="3:6" ht="15" customHeight="1">
      <c r="C2836" s="53" t="str">
        <f>[1]Coa!B2836</f>
        <v>4101.0004.0281169</v>
      </c>
      <c r="D2836" s="1" t="str">
        <f>VLOOKUP(C2836,[1]Coa!$B$4:$C$9231,2,FALSE)</f>
        <v>PENDAPATAN ATAS SEWA ALAT - WP-9 INSTALL DEBARKING DR</v>
      </c>
      <c r="E2836" s="573"/>
      <c r="F2836" s="573">
        <f>SUMIF('BKAS IDR'!$E$10:$E$44,$C2836,'BKAS IDR'!$M$10:$M$44)</f>
        <v>0</v>
      </c>
    </row>
    <row r="2837" spans="3:6" ht="15" customHeight="1">
      <c r="C2837" s="53" t="str">
        <f>[1]Coa!B2837</f>
        <v>4101.0004.0281173</v>
      </c>
      <c r="D2837" s="1" t="str">
        <f>VLOOKUP(C2837,[1]Coa!$B$4:$C$9231,2,FALSE)</f>
        <v>PENDAPATAN ATAS SEWA ALAT - VE#12 REPLACE ROOF &amp; SHEL</v>
      </c>
      <c r="E2837" s="573"/>
      <c r="F2837" s="573">
        <f>SUMIF('BKAS IDR'!$E$10:$E$44,$C2837,'BKAS IDR'!$M$10:$M$44)</f>
        <v>0</v>
      </c>
    </row>
    <row r="2838" spans="3:6" ht="15" customHeight="1">
      <c r="C2838" s="53" t="str">
        <f>[1]Coa!B2838</f>
        <v>4101.0004.0281174</v>
      </c>
      <c r="D2838" s="1" t="str">
        <f>VLOOKUP(C2838,[1]Coa!$B$4:$C$9231,2,FALSE)</f>
        <v>PENDAPATAN ATAS SEWA ALAT - RC#8; NEW INSTALL OF HYDR</v>
      </c>
      <c r="E2838" s="573"/>
      <c r="F2838" s="573">
        <f>SUMIF('BKAS IDR'!$E$10:$E$44,$C2838,'BKAS IDR'!$M$10:$M$44)</f>
        <v>0</v>
      </c>
    </row>
    <row r="2839" spans="3:6" ht="15" customHeight="1">
      <c r="C2839" s="53" t="str">
        <f>[1]Coa!B2839</f>
        <v>4101.0004.0281199</v>
      </c>
      <c r="D2839" s="1" t="str">
        <f>VLOOKUP(C2839,[1]Coa!$B$4:$C$9231,2,FALSE)</f>
        <v>PENDAPATAN ATAS SEWA ALAT - MAINTENANCE IKPP</v>
      </c>
      <c r="E2839" s="573"/>
      <c r="F2839" s="573">
        <f>SUMIF('BKAS IDR'!$E$10:$E$44,$C2839,'BKAS IDR'!$M$10:$M$44)</f>
        <v>0</v>
      </c>
    </row>
    <row r="2840" spans="3:6" ht="15" customHeight="1">
      <c r="C2840" s="53" t="str">
        <f>[1]Coa!B2840</f>
        <v>4101.0004.02812008</v>
      </c>
      <c r="D2840" s="1" t="str">
        <f>VLOOKUP(C2840,[1]Coa!$B$4:$C$9231,2,FALSE)</f>
        <v>PENDAPATAN ATAS SEWA ALAT - VE#2 INST NEW WBL TANK A</v>
      </c>
      <c r="E2840" s="573"/>
      <c r="F2840" s="573">
        <f>SUMIF('BKAS IDR'!$E$10:$E$44,$C2840,'BKAS IDR'!$M$10:$M$44)</f>
        <v>0</v>
      </c>
    </row>
    <row r="2841" spans="3:6" ht="15" customHeight="1">
      <c r="C2841" s="53" t="str">
        <f>[1]Coa!B2841</f>
        <v>4101.0004.02812009</v>
      </c>
      <c r="D2841" s="1" t="str">
        <f>VLOOKUP(C2841,[1]Coa!$B$4:$C$9231,2,FALSE)</f>
        <v>PENDAPATAN ATAS SEWA ALAT - WP-9 INSTALL CHIP SCREEN</v>
      </c>
      <c r="E2841" s="573"/>
      <c r="F2841" s="573">
        <f>SUMIF('BKAS IDR'!$E$10:$E$44,$C2841,'BKAS IDR'!$M$10:$M$44)</f>
        <v>0</v>
      </c>
    </row>
    <row r="2842" spans="3:6" ht="15" customHeight="1">
      <c r="C2842" s="53" t="str">
        <f>[1]Coa!B2842</f>
        <v>4101.0004.02812011</v>
      </c>
      <c r="D2842" s="1" t="str">
        <f>VLOOKUP(C2842,[1]Coa!$B$4:$C$9231,2,FALSE)</f>
        <v>PENDAPATAN ATAS SEWA ALAT - WP#9: INSTALL DEBARKING D</v>
      </c>
      <c r="E2842" s="573"/>
      <c r="F2842" s="573">
        <f>SUMIF('BKAS IDR'!$E$10:$E$44,$C2842,'BKAS IDR'!$M$10:$M$44)</f>
        <v>0</v>
      </c>
    </row>
    <row r="2843" spans="3:6" ht="15" customHeight="1">
      <c r="C2843" s="53" t="str">
        <f>[1]Coa!B2843</f>
        <v>4101.0004.02812013</v>
      </c>
      <c r="D2843" s="1" t="str">
        <f>VLOOKUP(C2843,[1]Coa!$B$4:$C$9231,2,FALSE)</f>
        <v>PENDAPATAN ATAS SEWA ALAT - PM#8; TIE IN (TOP SEPARAT</v>
      </c>
      <c r="E2843" s="573"/>
      <c r="F2843" s="573">
        <f>SUMIF('BKAS IDR'!$E$10:$E$44,$C2843,'BKAS IDR'!$M$10:$M$44)</f>
        <v>0</v>
      </c>
    </row>
    <row r="2844" spans="3:6" ht="15" customHeight="1">
      <c r="C2844" s="53" t="str">
        <f>[1]Coa!B2844</f>
        <v>4101.0004.02812016</v>
      </c>
      <c r="D2844" s="1" t="str">
        <f>VLOOKUP(C2844,[1]Coa!$B$4:$C$9231,2,FALSE)</f>
        <v>PENDAPATAN ATAS SEWA ALAT - HP HEADER TG 18.19 TO P-8</v>
      </c>
      <c r="E2844" s="573"/>
      <c r="F2844" s="573">
        <f>SUMIF('BKAS IDR'!$E$10:$E$44,$C2844,'BKAS IDR'!$M$10:$M$44)</f>
        <v>0</v>
      </c>
    </row>
    <row r="2845" spans="3:6" ht="15" customHeight="1">
      <c r="C2845" s="53" t="str">
        <f>[1]Coa!B2845</f>
        <v>4101.0004.02812018</v>
      </c>
      <c r="D2845" s="1" t="str">
        <f>VLOOKUP(C2845,[1]Coa!$B$4:$C$9231,2,FALSE)</f>
        <v>PENDAPATAN ATAS SEWA ALAT - MC#3; UPGRADE PIPING &amp; DR</v>
      </c>
      <c r="E2845" s="573"/>
      <c r="F2845" s="573">
        <f>SUMIF('BKAS IDR'!$E$10:$E$44,$C2845,'BKAS IDR'!$M$10:$M$44)</f>
        <v>0</v>
      </c>
    </row>
    <row r="2846" spans="3:6" ht="15" customHeight="1">
      <c r="C2846" s="53" t="str">
        <f>[1]Coa!B2846</f>
        <v>4101.0004.02812019</v>
      </c>
      <c r="D2846" s="1" t="str">
        <f>VLOOKUP(C2846,[1]Coa!$B$4:$C$9231,2,FALSE)</f>
        <v>PENDAPATAN ATAS SEWA ALAT - PM#8; TIE IN WASHING &amp; CO</v>
      </c>
      <c r="E2846" s="573"/>
      <c r="F2846" s="573">
        <f>SUMIF('BKAS IDR'!$E$10:$E$44,$C2846,'BKAS IDR'!$M$10:$M$44)</f>
        <v>0</v>
      </c>
    </row>
    <row r="2847" spans="3:6" ht="15" customHeight="1">
      <c r="C2847" s="53" t="str">
        <f>[1]Coa!B2847</f>
        <v>4101.0004.02812020</v>
      </c>
      <c r="D2847" s="1" t="str">
        <f>VLOOKUP(C2847,[1]Coa!$B$4:$C$9231,2,FALSE)</f>
        <v>PENDAPATAN ATAS SEWA ALAT - PM#8; ADD SCREEN &amp; DISMAN</v>
      </c>
      <c r="E2847" s="573"/>
      <c r="F2847" s="573">
        <f>SUMIF('BKAS IDR'!$E$10:$E$44,$C2847,'BKAS IDR'!$M$10:$M$44)</f>
        <v>0</v>
      </c>
    </row>
    <row r="2848" spans="3:6" ht="15" customHeight="1">
      <c r="C2848" s="53" t="str">
        <f>[1]Coa!B2848</f>
        <v>4101.0004.02812026</v>
      </c>
      <c r="D2848" s="1" t="str">
        <f>VLOOKUP(C2848,[1]Coa!$B$4:$C$9231,2,FALSE)</f>
        <v>PENDAPATAN ATAS SEWA ALAT - PPM#6; FABRICATION / INST</v>
      </c>
      <c r="E2848" s="573"/>
      <c r="F2848" s="573">
        <f>SUMIF('BKAS IDR'!$E$10:$E$44,$C2848,'BKAS IDR'!$M$10:$M$44)</f>
        <v>0</v>
      </c>
    </row>
    <row r="2849" spans="3:6" ht="15" customHeight="1">
      <c r="C2849" s="53" t="str">
        <f>[1]Coa!B2849</f>
        <v>4101.0004.02812032</v>
      </c>
      <c r="D2849" s="1" t="str">
        <f>VLOOKUP(C2849,[1]Coa!$B$4:$C$9231,2,FALSE)</f>
        <v>PENDAPATAN ATAS SEWA ALAT - OPEN CONTRACT MAINTENANCE</v>
      </c>
      <c r="E2849" s="573"/>
      <c r="F2849" s="573">
        <f>SUMIF('BKAS IDR'!$E$10:$E$44,$C2849,'BKAS IDR'!$M$10:$M$44)</f>
        <v>0</v>
      </c>
    </row>
    <row r="2850" spans="3:6" ht="15" customHeight="1">
      <c r="C2850" s="53" t="str">
        <f>[1]Coa!B2850</f>
        <v>4101.0004.02812033</v>
      </c>
      <c r="D2850" s="1" t="str">
        <f>VLOOKUP(C2850,[1]Coa!$B$4:$C$9231,2,FALSE)</f>
        <v>PENDAPATAN ATAS SEWA ALAT - MANPOWER TO SUPPORT CORRE</v>
      </c>
      <c r="E2850" s="573"/>
      <c r="F2850" s="573">
        <f>SUMIF('BKAS IDR'!$E$10:$E$44,$C2850,'BKAS IDR'!$M$10:$M$44)</f>
        <v>0</v>
      </c>
    </row>
    <row r="2851" spans="3:6" ht="15" customHeight="1">
      <c r="C2851" s="53" t="str">
        <f>[1]Coa!B2851</f>
        <v>4101.0004.02812036</v>
      </c>
      <c r="D2851" s="1" t="str">
        <f>VLOOKUP(C2851,[1]Coa!$B$4:$C$9231,2,FALSE)</f>
        <v>PENDAPATAN ATAS SEWA ALAT - GANTI TUBE CONDENSER TG#1</v>
      </c>
      <c r="E2851" s="573"/>
      <c r="F2851" s="573">
        <f>SUMIF('BKAS IDR'!$E$10:$E$44,$C2851,'BKAS IDR'!$M$10:$M$44)</f>
        <v>0</v>
      </c>
    </row>
    <row r="2852" spans="3:6" ht="15" customHeight="1">
      <c r="C2852" s="53" t="str">
        <f>[1]Coa!B2852</f>
        <v>4101.0004.02812045</v>
      </c>
      <c r="D2852" s="1" t="str">
        <f>VLOOKUP(C2852,[1]Coa!$B$4:$C$9231,2,FALSE)</f>
        <v>PENDAPATAN ATAS SEWA ALAT - WP-8; REPLACEMENT OF DRUM</v>
      </c>
      <c r="E2852" s="573"/>
      <c r="F2852" s="573">
        <f>SUMIF('BKAS IDR'!$E$10:$E$44,$C2852,'BKAS IDR'!$M$10:$M$44)</f>
        <v>0</v>
      </c>
    </row>
    <row r="2853" spans="3:6" ht="15" customHeight="1">
      <c r="C2853" s="53" t="str">
        <f>[1]Coa!B2853</f>
        <v>4101.0004.02812047</v>
      </c>
      <c r="D2853" s="1" t="str">
        <f>VLOOKUP(C2853,[1]Coa!$B$4:$C$9231,2,FALSE)</f>
        <v>PENDAPATAN ATAS SEWA ALAT - WP-9; REPLACEMENT OF DRUM</v>
      </c>
      <c r="E2853" s="573"/>
      <c r="F2853" s="573">
        <f>SUMIF('BKAS IDR'!$E$10:$E$44,$C2853,'BKAS IDR'!$M$10:$M$44)</f>
        <v>0</v>
      </c>
    </row>
    <row r="2854" spans="3:6" ht="15" customHeight="1">
      <c r="C2854" s="53" t="str">
        <f>[1]Coa!B2854</f>
        <v>4101.0004.02812048</v>
      </c>
      <c r="D2854" s="1" t="str">
        <f>VLOOKUP(C2854,[1]Coa!$B$4:$C$9231,2,FALSE)</f>
        <v>PENDAPATAN ATAS SEWA ALAT - VE#2 PROJECT FABR &amp; INSTA</v>
      </c>
      <c r="E2854" s="573"/>
      <c r="F2854" s="573">
        <f>SUMIF('BKAS IDR'!$E$10:$E$44,$C2854,'BKAS IDR'!$M$10:$M$44)</f>
        <v>0</v>
      </c>
    </row>
    <row r="2855" spans="3:6" ht="15" customHeight="1">
      <c r="C2855" s="53" t="str">
        <f>[1]Coa!B2855</f>
        <v>4101.0004.02812050</v>
      </c>
      <c r="D2855" s="1" t="str">
        <f>VLOOKUP(C2855,[1]Coa!$B$4:$C$9231,2,FALSE)</f>
        <v>PENDAPATAN ATAS SEWA ALAT - VE2; FABRICATION &amp; INSTAL</v>
      </c>
      <c r="E2855" s="573"/>
      <c r="F2855" s="573">
        <f>SUMIF('BKAS IDR'!$E$10:$E$44,$C2855,'BKAS IDR'!$M$10:$M$44)</f>
        <v>0</v>
      </c>
    </row>
    <row r="2856" spans="3:6" ht="15" customHeight="1">
      <c r="C2856" s="53" t="str">
        <f>[1]Coa!B2856</f>
        <v>4101.0004.02812052</v>
      </c>
      <c r="D2856" s="1" t="str">
        <f>VLOOKUP(C2856,[1]Coa!$B$4:$C$9231,2,FALSE)</f>
        <v>PENDAPATAN ATAS SEWA ALAT - PM8; SCAFFOLDING ANNUAL S</v>
      </c>
      <c r="E2856" s="573"/>
      <c r="F2856" s="573">
        <f>SUMIF('BKAS IDR'!$E$10:$E$44,$C2856,'BKAS IDR'!$M$10:$M$44)</f>
        <v>0</v>
      </c>
    </row>
    <row r="2857" spans="3:6" ht="15" customHeight="1">
      <c r="C2857" s="53" t="str">
        <f>[1]Coa!B2857</f>
        <v>4101.0004.02812055</v>
      </c>
      <c r="D2857" s="1" t="str">
        <f>VLOOKUP(C2857,[1]Coa!$B$4:$C$9231,2,FALSE)</f>
        <v>PENDAPATAN ATAS SEWA ALAT - PM#8; DISMANTLE EQUIPMENT</v>
      </c>
      <c r="E2857" s="573"/>
      <c r="F2857" s="573">
        <f>SUMIF('BKAS IDR'!$E$10:$E$44,$C2857,'BKAS IDR'!$M$10:$M$44)</f>
        <v>0</v>
      </c>
    </row>
    <row r="2858" spans="3:6" ht="15" customHeight="1">
      <c r="C2858" s="53" t="str">
        <f>[1]Coa!B2858</f>
        <v>4101.0004.02812056</v>
      </c>
      <c r="D2858" s="1" t="str">
        <f>VLOOKUP(C2858,[1]Coa!$B$4:$C$9231,2,FALSE)</f>
        <v>PENDAPATAN ATAS SEWA ALAT - PM#8; TO MAKE CONVEYOR SU</v>
      </c>
      <c r="E2858" s="573"/>
      <c r="F2858" s="573">
        <f>SUMIF('BKAS IDR'!$E$10:$E$44,$C2858,'BKAS IDR'!$M$10:$M$44)</f>
        <v>0</v>
      </c>
    </row>
    <row r="2859" spans="3:6" ht="15" customHeight="1">
      <c r="C2859" s="53" t="str">
        <f>[1]Coa!B2859</f>
        <v>4101.0004.02812057</v>
      </c>
      <c r="D2859" s="1" t="str">
        <f>VLOOKUP(C2859,[1]Coa!$B$4:$C$9231,2,FALSE)</f>
        <v>PENDAPATAN ATAS SEWA ALAT - PM#9; GANTI 4 SET NOZZLE</v>
      </c>
      <c r="E2859" s="573"/>
      <c r="F2859" s="573">
        <f>SUMIF('BKAS IDR'!$E$10:$E$44,$C2859,'BKAS IDR'!$M$10:$M$44)</f>
        <v>0</v>
      </c>
    </row>
    <row r="2860" spans="3:6" ht="15" customHeight="1">
      <c r="C2860" s="53" t="str">
        <f>[1]Coa!B2860</f>
        <v>4101.0004.02812099</v>
      </c>
      <c r="D2860" s="1" t="str">
        <f>VLOOKUP(C2860,[1]Coa!$B$4:$C$9231,2,FALSE)</f>
        <v>PENDAPATAN ATAS SEWA ALAT - IKPP MAINTENANCE</v>
      </c>
      <c r="E2860" s="573"/>
      <c r="F2860" s="573">
        <f>SUMIF('BKAS IDR'!$E$10:$E$44,$C2860,'BKAS IDR'!$M$10:$M$44)</f>
        <v>0</v>
      </c>
    </row>
    <row r="2861" spans="3:6" ht="15" customHeight="1">
      <c r="C2861" s="53" t="str">
        <f>[1]Coa!B2861</f>
        <v>4101.0004.0350933</v>
      </c>
      <c r="D2861" s="1" t="str">
        <f>VLOOKUP(C2861,[1]Coa!$B$4:$C$9231,2,FALSE)</f>
        <v>PENDAPATAN ATAS SEWA ALAT - PAGERUNGAN UTARA FIELD</v>
      </c>
      <c r="E2861" s="573"/>
      <c r="F2861" s="573">
        <f>SUMIF('BKAS IDR'!$E$10:$E$44,$C2861,'BKAS IDR'!$M$10:$M$44)</f>
        <v>0</v>
      </c>
    </row>
    <row r="2862" spans="3:6" ht="15" customHeight="1">
      <c r="C2862" s="53" t="str">
        <f>[1]Coa!B2862</f>
        <v>4101.0004.0351002</v>
      </c>
      <c r="D2862" s="1" t="str">
        <f>VLOOKUP(C2862,[1]Coa!$B$4:$C$9231,2,FALSE)</f>
        <v>PENDAPATAN ATAS SEWA ALAT - EDC1 SUBSEA FACILITY TSB</v>
      </c>
      <c r="E2862" s="573"/>
      <c r="F2862" s="573">
        <f>SUMIF('BKAS IDR'!$E$10:$E$44,$C2862,'BKAS IDR'!$M$10:$M$44)</f>
        <v>0</v>
      </c>
    </row>
    <row r="2863" spans="3:6" ht="15" customHeight="1">
      <c r="C2863" s="53" t="str">
        <f>[1]Coa!B2863</f>
        <v>4101.0004.0400928</v>
      </c>
      <c r="D2863" s="1" t="str">
        <f>VLOOKUP(C2863,[1]Coa!$B$4:$C$9231,2,FALSE)</f>
        <v>PENDAPATAN ATAS SEWA ALAT - 3 Unit BODY SHELL</v>
      </c>
      <c r="E2863" s="573"/>
      <c r="F2863" s="573">
        <f>SUMIF('BKAS IDR'!$E$10:$E$44,$C2863,'BKAS IDR'!$M$10:$M$44)</f>
        <v>0</v>
      </c>
    </row>
    <row r="2864" spans="3:6" ht="15" customHeight="1">
      <c r="C2864" s="53" t="str">
        <f>[1]Coa!B2864</f>
        <v>4101.0004.0400932</v>
      </c>
      <c r="D2864" s="1" t="str">
        <f>VLOOKUP(C2864,[1]Coa!$B$4:$C$9231,2,FALSE)</f>
        <v>PENDAPATAN ATAS SEWA ALAT - 6 UNITS FLARE KO DRUM</v>
      </c>
      <c r="E2864" s="573"/>
      <c r="F2864" s="573">
        <f>SUMIF('BKAS IDR'!$E$10:$E$44,$C2864,'BKAS IDR'!$M$10:$M$44)</f>
        <v>0</v>
      </c>
    </row>
    <row r="2865" spans="3:6" ht="15" customHeight="1">
      <c r="C2865" s="53" t="str">
        <f>[1]Coa!B2865</f>
        <v>4101.0004.0411008</v>
      </c>
      <c r="D2865" s="1" t="str">
        <f>VLOOKUP(C2865,[1]Coa!$B$4:$C$9231,2,FALSE)</f>
        <v>PENDAPATAN ATAS SEWA ALAT - GEN. ASSEMBLY DEBARKING</v>
      </c>
      <c r="E2865" s="573"/>
      <c r="F2865" s="573">
        <f>SUMIF('BKAS IDR'!$E$10:$E$44,$C2865,'BKAS IDR'!$M$10:$M$44)</f>
        <v>0</v>
      </c>
    </row>
    <row r="2866" spans="3:6" ht="15" customHeight="1">
      <c r="C2866" s="53" t="str">
        <f>[1]Coa!B2866</f>
        <v>4101.0004.04112025</v>
      </c>
      <c r="D2866" s="1" t="str">
        <f>VLOOKUP(C2866,[1]Coa!$B$4:$C$9231,2,FALSE)</f>
        <v>PENDAPATAN ATAS SEWA ALAT - MANPOWER SUPPLY FOR PROJE</v>
      </c>
      <c r="E2866" s="573"/>
      <c r="F2866" s="573">
        <f>SUMIF('BKAS IDR'!$E$10:$E$44,$C2866,'BKAS IDR'!$M$10:$M$44)</f>
        <v>0</v>
      </c>
    </row>
    <row r="2867" spans="3:6" ht="15" customHeight="1">
      <c r="C2867" s="53" t="str">
        <f>[1]Coa!B2867</f>
        <v>4101.0004.0480753</v>
      </c>
      <c r="D2867" s="1" t="str">
        <f>VLOOKUP(C2867,[1]Coa!$B$4:$C$9231,2,FALSE)</f>
        <v>PENDAPATAN ATAS SEWA ALAT - COMBINED FEED EXCHANGER</v>
      </c>
      <c r="E2867" s="573"/>
      <c r="F2867" s="573">
        <f>SUMIF('BKAS IDR'!$E$10:$E$44,$C2867,'BKAS IDR'!$M$10:$M$44)</f>
        <v>0</v>
      </c>
    </row>
    <row r="2868" spans="3:6" ht="15" customHeight="1">
      <c r="C2868" s="53" t="str">
        <f>[1]Coa!B2868</f>
        <v>4101.0004.0480901</v>
      </c>
      <c r="D2868" s="1" t="str">
        <f>VLOOKUP(C2868,[1]Coa!$B$4:$C$9231,2,FALSE)</f>
        <v>PENDAPATAN ATAS SEWA ALAT - DEBUT TRIM COND 211-E-9</v>
      </c>
      <c r="E2868" s="573"/>
      <c r="F2868" s="573">
        <f>SUMIF('BKAS IDR'!$E$10:$E$44,$C2868,'BKAS IDR'!$M$10:$M$44)</f>
        <v>0</v>
      </c>
    </row>
    <row r="2869" spans="3:6" ht="15" customHeight="1">
      <c r="C2869" s="53" t="str">
        <f>[1]Coa!B2869</f>
        <v>4101.0004.0480906</v>
      </c>
      <c r="D2869" s="1" t="str">
        <f>VLOOKUP(C2869,[1]Coa!$B$4:$C$9231,2,FALSE)</f>
        <v>PENDAPATAN ATAS SEWA ALAT - TBUNDLE 140-E-11A,E-16</v>
      </c>
      <c r="E2869" s="573"/>
      <c r="F2869" s="573">
        <f>SUMIF('BKAS IDR'!$E$10:$E$44,$C2869,'BKAS IDR'!$M$10:$M$44)</f>
        <v>0</v>
      </c>
    </row>
    <row r="2870" spans="3:6" ht="15" customHeight="1">
      <c r="C2870" s="53" t="str">
        <f>[1]Coa!B2870</f>
        <v>4101.0004.0480912</v>
      </c>
      <c r="D2870" s="1" t="str">
        <f>VLOOKUP(C2870,[1]Coa!$B$4:$C$9231,2,FALSE)</f>
        <v>PENDAPATAN ATAS SEWA ALAT - FAB HE, 701-E-5&amp;702-E-7</v>
      </c>
      <c r="E2870" s="573"/>
      <c r="F2870" s="573">
        <f>SUMIF('BKAS IDR'!$E$10:$E$44,$C2870,'BKAS IDR'!$M$10:$M$44)</f>
        <v>0</v>
      </c>
    </row>
    <row r="2871" spans="3:6" ht="15" customHeight="1">
      <c r="C2871" s="53" t="str">
        <f>[1]Coa!B2871</f>
        <v>4101.0004.0480914</v>
      </c>
      <c r="D2871" s="1" t="str">
        <f>VLOOKUP(C2871,[1]Coa!$B$4:$C$9231,2,FALSE)</f>
        <v>PENDAPATAN ATAS SEWA ALAT - FAB HE,ITEM 140-E-20&amp;E-25</v>
      </c>
      <c r="E2871" s="573"/>
      <c r="F2871" s="573">
        <f>SUMIF('BKAS IDR'!$E$10:$E$44,$C2871,'BKAS IDR'!$M$10:$M$44)</f>
        <v>0</v>
      </c>
    </row>
    <row r="2872" spans="3:6" ht="15" customHeight="1">
      <c r="C2872" s="53" t="str">
        <f>[1]Coa!B2872</f>
        <v>4101.0004.0480918</v>
      </c>
      <c r="D2872" s="1" t="str">
        <f>VLOOKUP(C2872,[1]Coa!$B$4:$C$9231,2,FALSE)</f>
        <v>PENDAPATAN ATAS SEWA ALAT - TUBE BUNDLE ASS F/023E-11</v>
      </c>
      <c r="E2872" s="573"/>
      <c r="F2872" s="573">
        <f>SUMIF('BKAS IDR'!$E$10:$E$44,$C2872,'BKAS IDR'!$M$10:$M$44)</f>
        <v>0</v>
      </c>
    </row>
    <row r="2873" spans="3:6" ht="15" customHeight="1">
      <c r="C2873" s="53" t="str">
        <f>[1]Coa!B2873</f>
        <v>4101.0004.0480922</v>
      </c>
      <c r="D2873" s="1" t="str">
        <f>VLOOKUP(C2873,[1]Coa!$B$4:$C$9231,2,FALSE)</f>
        <v>PENDAPATAN ATAS SEWA ALAT - COMBINED FEED EXCHANGER</v>
      </c>
      <c r="E2873" s="573"/>
      <c r="F2873" s="573">
        <f>SUMIF('BKAS IDR'!$E$10:$E$44,$C2873,'BKAS IDR'!$M$10:$M$44)</f>
        <v>0</v>
      </c>
    </row>
    <row r="2874" spans="3:6" ht="15" customHeight="1">
      <c r="C2874" s="53" t="str">
        <f>[1]Coa!B2874</f>
        <v>4101.0004.0480925</v>
      </c>
      <c r="D2874" s="1" t="str">
        <f>VLOOKUP(C2874,[1]Coa!$B$4:$C$9231,2,FALSE)</f>
        <v>PENDAPATAN ATAS SEWA ALAT - 6 DISPENSER (SOE-TA)</v>
      </c>
      <c r="E2874" s="573"/>
      <c r="F2874" s="573">
        <f>SUMIF('BKAS IDR'!$E$10:$E$44,$C2874,'BKAS IDR'!$M$10:$M$44)</f>
        <v>0</v>
      </c>
    </row>
    <row r="2875" spans="3:6" ht="15" customHeight="1">
      <c r="C2875" s="53" t="str">
        <f>[1]Coa!B2875</f>
        <v>4101.0004.0481001</v>
      </c>
      <c r="D2875" s="1" t="str">
        <f>VLOOKUP(C2875,[1]Coa!$B$4:$C$9231,2,FALSE)</f>
        <v>PENDAPATAN ATAS SEWA ALAT - VESSEL TAG NO.14-E-25</v>
      </c>
      <c r="E2875" s="573"/>
      <c r="F2875" s="573">
        <f>SUMIF('BKAS IDR'!$E$10:$E$44,$C2875,'BKAS IDR'!$M$10:$M$44)</f>
        <v>0</v>
      </c>
    </row>
    <row r="2876" spans="3:6" ht="15" customHeight="1">
      <c r="C2876" s="53" t="str">
        <f>[1]Coa!B2876</f>
        <v>4101.0004.0481012</v>
      </c>
      <c r="D2876" s="1" t="str">
        <f>VLOOKUP(C2876,[1]Coa!$B$4:$C$9231,2,FALSE)</f>
        <v>PENDAPATAN ATAS SEWA ALAT - BAFFLE PLATE</v>
      </c>
      <c r="E2876" s="573"/>
      <c r="F2876" s="573">
        <f>SUMIF('BKAS IDR'!$E$10:$E$44,$C2876,'BKAS IDR'!$M$10:$M$44)</f>
        <v>0</v>
      </c>
    </row>
    <row r="2877" spans="3:6" ht="15" customHeight="1">
      <c r="C2877" s="53" t="str">
        <f>[1]Coa!B2877</f>
        <v>4101.0004.0481016</v>
      </c>
      <c r="D2877" s="1" t="str">
        <f>VLOOKUP(C2877,[1]Coa!$B$4:$C$9231,2,FALSE)</f>
        <v>PENDAPATAN ATAS SEWA ALAT - ERECTION VCFHE 84E-201</v>
      </c>
      <c r="E2877" s="573"/>
      <c r="F2877" s="573">
        <f>SUMIF('BKAS IDR'!$E$10:$E$44,$C2877,'BKAS IDR'!$M$10:$M$44)</f>
        <v>0</v>
      </c>
    </row>
    <row r="2878" spans="3:6" ht="15" customHeight="1">
      <c r="C2878" s="53" t="str">
        <f>[1]Coa!B2878</f>
        <v>4101.0004.0481023</v>
      </c>
      <c r="D2878" s="1" t="str">
        <f>VLOOKUP(C2878,[1]Coa!$B$4:$C$9231,2,FALSE)</f>
        <v>PENDAPATAN ATAS SEWA ALAT - PASS PARTITION PLATE</v>
      </c>
      <c r="E2878" s="573"/>
      <c r="F2878" s="573">
        <f>SUMIF('BKAS IDR'!$E$10:$E$44,$C2878,'BKAS IDR'!$M$10:$M$44)</f>
        <v>0</v>
      </c>
    </row>
    <row r="2879" spans="3:6" ht="15" customHeight="1">
      <c r="C2879" s="53" t="str">
        <f>[1]Coa!B2879</f>
        <v>4101.0004.0481024</v>
      </c>
      <c r="D2879" s="1" t="str">
        <f>VLOOKUP(C2879,[1]Coa!$B$4:$C$9231,2,FALSE)</f>
        <v>PENDAPATAN ATAS SEWA ALAT - T. BUNDLE COMP, CHANNEL</v>
      </c>
      <c r="E2879" s="573"/>
      <c r="F2879" s="573">
        <f>SUMIF('BKAS IDR'!$E$10:$E$44,$C2879,'BKAS IDR'!$M$10:$M$44)</f>
        <v>0</v>
      </c>
    </row>
    <row r="2880" spans="3:6" ht="15" customHeight="1">
      <c r="C2880" s="53" t="str">
        <f>[1]Coa!B2880</f>
        <v>4101.0004.0481101</v>
      </c>
      <c r="D2880" s="1" t="str">
        <f>VLOOKUP(C2880,[1]Coa!$B$4:$C$9231,2,FALSE)</f>
        <v>PENDAPATAN ATAS SEWA ALAT - TUBE BUNDLE TYPE "U"</v>
      </c>
      <c r="E2880" s="573"/>
      <c r="F2880" s="573">
        <f>SUMIF('BKAS IDR'!$E$10:$E$44,$C2880,'BKAS IDR'!$M$10:$M$44)</f>
        <v>0</v>
      </c>
    </row>
    <row r="2881" spans="3:6" ht="15" customHeight="1">
      <c r="C2881" s="53" t="str">
        <f>[1]Coa!B2881</f>
        <v>4101.0004.0481105</v>
      </c>
      <c r="D2881" s="1" t="str">
        <f>VLOOKUP(C2881,[1]Coa!$B$4:$C$9231,2,FALSE)</f>
        <v>PENDAPATAN ATAS SEWA ALAT - TBUNDLE AS110-E-7 A/B/C/D</v>
      </c>
      <c r="E2881" s="573"/>
      <c r="F2881" s="573">
        <f>SUMIF('BKAS IDR'!$E$10:$E$44,$C2881,'BKAS IDR'!$M$10:$M$44)</f>
        <v>0</v>
      </c>
    </row>
    <row r="2882" spans="3:6" ht="15" customHeight="1">
      <c r="C2882" s="53" t="str">
        <f>[1]Coa!B2882</f>
        <v>4101.0004.0481106</v>
      </c>
      <c r="D2882" s="1" t="str">
        <f>VLOOKUP(C2882,[1]Coa!$B$4:$C$9231,2,FALSE)</f>
        <v>PENDAPATAN ATAS SEWA ALAT - EJCTR STEAMTAG110-J-51A/B</v>
      </c>
      <c r="E2882" s="573"/>
      <c r="F2882" s="573">
        <f>SUMIF('BKAS IDR'!$E$10:$E$44,$C2882,'BKAS IDR'!$M$10:$M$44)</f>
        <v>0</v>
      </c>
    </row>
    <row r="2883" spans="3:6" ht="15" customHeight="1">
      <c r="C2883" s="53" t="str">
        <f>[1]Coa!B2883</f>
        <v>4101.0004.0481107</v>
      </c>
      <c r="D2883" s="1" t="str">
        <f>VLOOKUP(C2883,[1]Coa!$B$4:$C$9231,2,FALSE)</f>
        <v>PENDAPATAN ATAS SEWA ALAT - TBUNDLE AS&amp;SHELL 93E-405</v>
      </c>
      <c r="E2883" s="573"/>
      <c r="F2883" s="573">
        <f>SUMIF('BKAS IDR'!$E$10:$E$44,$C2883,'BKAS IDR'!$M$10:$M$44)</f>
        <v>0</v>
      </c>
    </row>
    <row r="2884" spans="3:6" ht="15" customHeight="1">
      <c r="C2884" s="53" t="str">
        <f>[1]Coa!B2884</f>
        <v>4101.0004.0481109</v>
      </c>
      <c r="D2884" s="1" t="str">
        <f>VLOOKUP(C2884,[1]Coa!$B$4:$C$9231,2,FALSE)</f>
        <v>PENDAPATAN ATAS SEWA ALAT - PRESSURE VESSEL FABRICATI</v>
      </c>
      <c r="E2884" s="573"/>
      <c r="F2884" s="573">
        <f>SUMIF('BKAS IDR'!$E$10:$E$44,$C2884,'BKAS IDR'!$M$10:$M$44)</f>
        <v>0</v>
      </c>
    </row>
    <row r="2885" spans="3:6" ht="15" customHeight="1">
      <c r="C2885" s="53" t="str">
        <f>[1]Coa!B2885</f>
        <v>4101.0004.0481114</v>
      </c>
      <c r="D2885" s="1" t="str">
        <f>VLOOKUP(C2885,[1]Coa!$B$4:$C$9231,2,FALSE)</f>
        <v>PENDAPATAN ATAS SEWA ALAT - HEAT EXCHANGER COMPLETE 7</v>
      </c>
      <c r="E2885" s="573"/>
      <c r="F2885" s="573">
        <f>SUMIF('BKAS IDR'!$E$10:$E$44,$C2885,'BKAS IDR'!$M$10:$M$44)</f>
        <v>0</v>
      </c>
    </row>
    <row r="2886" spans="3:6" ht="15" customHeight="1">
      <c r="C2886" s="53" t="str">
        <f>[1]Coa!B2886</f>
        <v>4101.0004.0481117</v>
      </c>
      <c r="D2886" s="1" t="str">
        <f>VLOOKUP(C2886,[1]Coa!$B$4:$C$9231,2,FALSE)</f>
        <v>PENDAPATAN ATAS SEWA ALAT - CONDENSATE STRIPPER</v>
      </c>
      <c r="E2886" s="573"/>
      <c r="F2886" s="573">
        <f>SUMIF('BKAS IDR'!$E$10:$E$44,$C2886,'BKAS IDR'!$M$10:$M$44)</f>
        <v>0</v>
      </c>
    </row>
    <row r="2887" spans="3:6" ht="15" customHeight="1">
      <c r="C2887" s="53" t="str">
        <f>[1]Coa!B2887</f>
        <v>4101.0004.0481118</v>
      </c>
      <c r="D2887" s="1" t="str">
        <f>VLOOKUP(C2887,[1]Coa!$B$4:$C$9231,2,FALSE)</f>
        <v>PENDAPATAN ATAS SEWA ALAT - VESSEL, HORIZONTAL TAG</v>
      </c>
      <c r="E2887" s="573"/>
      <c r="F2887" s="573">
        <f>SUMIF('BKAS IDR'!$E$10:$E$44,$C2887,'BKAS IDR'!$M$10:$M$44)</f>
        <v>0</v>
      </c>
    </row>
    <row r="2888" spans="3:6" ht="15" customHeight="1">
      <c r="C2888" s="53" t="str">
        <f>[1]Coa!B2888</f>
        <v>4101.0004.0481124</v>
      </c>
      <c r="D2888" s="1" t="str">
        <f>VLOOKUP(C2888,[1]Coa!$B$4:$C$9231,2,FALSE)</f>
        <v>PENDAPATAN ATAS SEWA ALAT - Heat Exchanger  Assy Tag</v>
      </c>
      <c r="E2888" s="573"/>
      <c r="F2888" s="573">
        <f>SUMIF('BKAS IDR'!$E$10:$E$44,$C2888,'BKAS IDR'!$M$10:$M$44)</f>
        <v>0</v>
      </c>
    </row>
    <row r="2889" spans="3:6" ht="15" customHeight="1">
      <c r="C2889" s="53" t="str">
        <f>[1]Coa!B2889</f>
        <v>4101.0004.0481153</v>
      </c>
      <c r="D2889" s="1" t="str">
        <f>VLOOKUP(C2889,[1]Coa!$B$4:$C$9231,2,FALSE)</f>
        <v>PENDAPATAN ATAS SEWA ALAT - 5 (FIVE) UNIT COMBINED FE</v>
      </c>
      <c r="E2889" s="573"/>
      <c r="F2889" s="573">
        <f>SUMIF('BKAS IDR'!$E$10:$E$44,$C2889,'BKAS IDR'!$M$10:$M$44)</f>
        <v>0</v>
      </c>
    </row>
    <row r="2890" spans="3:6" ht="15" customHeight="1">
      <c r="C2890" s="53" t="str">
        <f>[1]Coa!B2890</f>
        <v>4101.0004.0481159</v>
      </c>
      <c r="D2890" s="1" t="str">
        <f>VLOOKUP(C2890,[1]Coa!$B$4:$C$9231,2,FALSE)</f>
        <v>PENDAPATAN ATAS SEWA ALAT - PEMBANGUNAN UNIT CHLORIDE</v>
      </c>
      <c r="E2890" s="573"/>
      <c r="F2890" s="573">
        <f>SUMIF('BKAS IDR'!$E$10:$E$44,$C2890,'BKAS IDR'!$M$10:$M$44)</f>
        <v>0</v>
      </c>
    </row>
    <row r="2891" spans="3:6" ht="15" customHeight="1">
      <c r="C2891" s="53" t="str">
        <f>[1]Coa!B2891</f>
        <v>4101.0004.0481160</v>
      </c>
      <c r="D2891" s="1" t="str">
        <f>VLOOKUP(C2891,[1]Coa!$B$4:$C$9231,2,FALSE)</f>
        <v>PENDAPATAN ATAS SEWA ALAT - FABRICATION INTERNAL PART</v>
      </c>
      <c r="E2891" s="573"/>
      <c r="F2891" s="573">
        <f>SUMIF('BKAS IDR'!$E$10:$E$44,$C2891,'BKAS IDR'!$M$10:$M$44)</f>
        <v>0</v>
      </c>
    </row>
    <row r="2892" spans="3:6" ht="15" customHeight="1">
      <c r="C2892" s="53" t="str">
        <f>[1]Coa!B2892</f>
        <v>4101.0004.0481161</v>
      </c>
      <c r="D2892" s="1" t="str">
        <f>VLOOKUP(C2892,[1]Coa!$B$4:$C$9231,2,FALSE)</f>
        <v>PENDAPATAN ATAS SEWA ALAT - HEAT EXCHANGER 260-E-157</v>
      </c>
      <c r="E2892" s="573"/>
      <c r="F2892" s="573">
        <f>SUMIF('BKAS IDR'!$E$10:$E$44,$C2892,'BKAS IDR'!$M$10:$M$44)</f>
        <v>0</v>
      </c>
    </row>
    <row r="2893" spans="3:6" ht="15" customHeight="1">
      <c r="C2893" s="53" t="str">
        <f>[1]Coa!B2893</f>
        <v>4101.0004.0481163</v>
      </c>
      <c r="D2893" s="1" t="str">
        <f>VLOOKUP(C2893,[1]Coa!$B$4:$C$9231,2,FALSE)</f>
        <v>PENDAPATAN ATAS SEWA ALAT - PEMBANGUNAN FASILITAS SLU</v>
      </c>
      <c r="E2893" s="573"/>
      <c r="F2893" s="573">
        <f>SUMIF('BKAS IDR'!$E$10:$E$44,$C2893,'BKAS IDR'!$M$10:$M$44)</f>
        <v>0</v>
      </c>
    </row>
    <row r="2894" spans="3:6" ht="15" customHeight="1">
      <c r="C2894" s="53" t="str">
        <f>[1]Coa!B2894</f>
        <v>4101.0004.0481166</v>
      </c>
      <c r="D2894" s="1" t="str">
        <f>VLOOKUP(C2894,[1]Coa!$B$4:$C$9231,2,FALSE)</f>
        <v>PENDAPATAN ATAS SEWA ALAT - SHELL &amp; TUBE BUNDLE  Assy</v>
      </c>
      <c r="E2894" s="573"/>
      <c r="F2894" s="573">
        <f>SUMIF('BKAS IDR'!$E$10:$E$44,$C2894,'BKAS IDR'!$M$10:$M$44)</f>
        <v>0</v>
      </c>
    </row>
    <row r="2895" spans="3:6" ht="15" customHeight="1">
      <c r="C2895" s="53" t="str">
        <f>[1]Coa!B2895</f>
        <v>4101.0004.04812004</v>
      </c>
      <c r="D2895" s="1" t="str">
        <f>VLOOKUP(C2895,[1]Coa!$B$4:$C$9231,2,FALSE)</f>
        <v>PENDAPATAN ATAS SEWA ALAT - TOP HEAD COLOUMN</v>
      </c>
      <c r="E2895" s="573"/>
      <c r="F2895" s="573">
        <f>SUMIF('BKAS IDR'!$E$10:$E$44,$C2895,'BKAS IDR'!$M$10:$M$44)</f>
        <v>0</v>
      </c>
    </row>
    <row r="2896" spans="3:6" ht="15" customHeight="1">
      <c r="C2896" s="53" t="str">
        <f>[1]Coa!B2896</f>
        <v>4101.0004.04812005</v>
      </c>
      <c r="D2896" s="1" t="str">
        <f>VLOOKUP(C2896,[1]Coa!$B$4:$C$9231,2,FALSE)</f>
        <v>PENDAPATAN ATAS SEWA ALAT - HEAT EXCHANGER</v>
      </c>
      <c r="E2896" s="573"/>
      <c r="F2896" s="573">
        <f>SUMIF('BKAS IDR'!$E$10:$E$44,$C2896,'BKAS IDR'!$M$10:$M$44)</f>
        <v>0</v>
      </c>
    </row>
    <row r="2897" spans="3:6" ht="15" customHeight="1">
      <c r="C2897" s="53" t="str">
        <f>[1]Coa!B2897</f>
        <v>4101.0004.0510862</v>
      </c>
      <c r="D2897" s="1" t="str">
        <f>VLOOKUP(C2897,[1]Coa!$B$4:$C$9231,2,FALSE)</f>
        <v>PENDAPATAN ATAS SEWA ALAT - PRESSURE VESSEL</v>
      </c>
      <c r="E2897" s="573"/>
      <c r="F2897" s="573">
        <f>SUMIF('BKAS IDR'!$E$10:$E$44,$C2897,'BKAS IDR'!$M$10:$M$44)</f>
        <v>0</v>
      </c>
    </row>
    <row r="2898" spans="3:6" ht="15" customHeight="1">
      <c r="C2898" s="53" t="str">
        <f>[1]Coa!B2898</f>
        <v>4101.0004.0510863</v>
      </c>
      <c r="D2898" s="1" t="str">
        <f>VLOOKUP(C2898,[1]Coa!$B$4:$C$9231,2,FALSE)</f>
        <v>PENDAPATAN ATAS SEWA ALAT - PROV OF SHELL &amp; TUBE HEAT</v>
      </c>
      <c r="E2898" s="573"/>
      <c r="F2898" s="573">
        <f>SUMIF('BKAS IDR'!$E$10:$E$44,$C2898,'BKAS IDR'!$M$10:$M$44)</f>
        <v>0</v>
      </c>
    </row>
    <row r="2899" spans="3:6" ht="15" customHeight="1">
      <c r="C2899" s="53" t="str">
        <f>[1]Coa!B2899</f>
        <v>4101.0004.0510902</v>
      </c>
      <c r="D2899" s="1" t="str">
        <f>VLOOKUP(C2899,[1]Coa!$B$4:$C$9231,2,FALSE)</f>
        <v>PENDAPATAN ATAS SEWA ALAT - PRESSURE VESSEL GSA</v>
      </c>
      <c r="E2899" s="573"/>
      <c r="F2899" s="573">
        <f>SUMIF('BKAS IDR'!$E$10:$E$44,$C2899,'BKAS IDR'!$M$10:$M$44)</f>
        <v>0</v>
      </c>
    </row>
    <row r="2900" spans="3:6" ht="15" customHeight="1">
      <c r="C2900" s="53" t="str">
        <f>[1]Coa!B2900</f>
        <v>4101.0004.0511017</v>
      </c>
      <c r="D2900" s="1" t="str">
        <f>VLOOKUP(C2900,[1]Coa!$B$4:$C$9231,2,FALSE)</f>
        <v>PENDAPATAN ATAS SEWA ALAT - FAB HEAD CHANNEL (E-2030)</v>
      </c>
      <c r="E2900" s="573"/>
      <c r="F2900" s="573">
        <f>SUMIF('BKAS IDR'!$E$10:$E$44,$C2900,'BKAS IDR'!$M$10:$M$44)</f>
        <v>0</v>
      </c>
    </row>
    <row r="2901" spans="3:6" ht="15" customHeight="1">
      <c r="C2901" s="53" t="str">
        <f>[1]Coa!B2901</f>
        <v>4101.0004.0511152</v>
      </c>
      <c r="D2901" s="1" t="str">
        <f>VLOOKUP(C2901,[1]Coa!$B$4:$C$9231,2,FALSE)</f>
        <v>PENDAPATAN ATAS SEWA ALAT - ENGINEERING, PROCUREMENT,</v>
      </c>
      <c r="E2901" s="573"/>
      <c r="F2901" s="573">
        <f>SUMIF('BKAS IDR'!$E$10:$E$44,$C2901,'BKAS IDR'!$M$10:$M$44)</f>
        <v>0</v>
      </c>
    </row>
    <row r="2902" spans="3:6" ht="15" customHeight="1">
      <c r="C2902" s="53" t="str">
        <f>[1]Coa!B2902</f>
        <v>4101.0004.0540911</v>
      </c>
      <c r="D2902" s="1" t="str">
        <f>VLOOKUP(C2902,[1]Coa!$B$4:$C$9231,2,FALSE)</f>
        <v>PENDAPATAN ATAS SEWA ALAT - NATURAL GAS REHEATER</v>
      </c>
      <c r="E2902" s="573"/>
      <c r="F2902" s="573">
        <f>SUMIF('BKAS IDR'!$E$10:$E$44,$C2902,'BKAS IDR'!$M$10:$M$44)</f>
        <v>0</v>
      </c>
    </row>
    <row r="2903" spans="3:6" ht="15" customHeight="1">
      <c r="C2903" s="53" t="str">
        <f>[1]Coa!B2903</f>
        <v>4101.0004.0541171</v>
      </c>
      <c r="D2903" s="1" t="str">
        <f>VLOOKUP(C2903,[1]Coa!$B$4:$C$9231,2,FALSE)</f>
        <v>PENDAPATAN ATAS SEWA ALAT - HEAT EXCHANGER DEHYDROGEN</v>
      </c>
      <c r="E2903" s="573"/>
      <c r="F2903" s="573">
        <f>SUMIF('BKAS IDR'!$E$10:$E$44,$C2903,'BKAS IDR'!$M$10:$M$44)</f>
        <v>0</v>
      </c>
    </row>
    <row r="2904" spans="3:6" ht="15" customHeight="1">
      <c r="C2904" s="53" t="str">
        <f>[1]Coa!B2904</f>
        <v>4101.0004.05412002</v>
      </c>
      <c r="D2904" s="1" t="str">
        <f>VLOOKUP(C2904,[1]Coa!$B$4:$C$9231,2,FALSE)</f>
        <v>PENDAPATAN ATAS SEWA ALAT - REPLACEMENT HEAT EXCHANGE</v>
      </c>
      <c r="E2904" s="573"/>
      <c r="F2904" s="573">
        <f>SUMIF('BKAS IDR'!$E$10:$E$44,$C2904,'BKAS IDR'!$M$10:$M$44)</f>
        <v>0</v>
      </c>
    </row>
    <row r="2905" spans="3:6" ht="15" customHeight="1">
      <c r="C2905" s="53" t="str">
        <f>[1]Coa!B2905</f>
        <v>4101.0004.0550824</v>
      </c>
      <c r="D2905" s="1" t="str">
        <f>VLOOKUP(C2905,[1]Coa!$B$4:$C$9231,2,FALSE)</f>
        <v>PENDAPATAN ATAS SEWA ALAT - FERTILIZER FACTORY EXPANS</v>
      </c>
      <c r="E2905" s="573"/>
      <c r="F2905" s="573">
        <f>SUMIF('BKAS IDR'!$E$10:$E$44,$C2905,'BKAS IDR'!$M$10:$M$44)</f>
        <v>0</v>
      </c>
    </row>
    <row r="2906" spans="3:6" ht="15" customHeight="1">
      <c r="C2906" s="53" t="str">
        <f>[1]Coa!B2906</f>
        <v>4101.0004.0560920</v>
      </c>
      <c r="D2906" s="1" t="str">
        <f>VLOOKUP(C2906,[1]Coa!$B$4:$C$9231,2,FALSE)</f>
        <v>PENDAPATAN ATAS SEWA ALAT - REPL T BUNDLE 3A-1111-C</v>
      </c>
      <c r="E2906" s="573"/>
      <c r="F2906" s="573">
        <f>SUMIF('BKAS IDR'!$E$10:$E$44,$C2906,'BKAS IDR'!$M$10:$M$44)</f>
        <v>0</v>
      </c>
    </row>
    <row r="2907" spans="3:6" ht="15" customHeight="1">
      <c r="C2907" s="53" t="str">
        <f>[1]Coa!B2907</f>
        <v>4101.0004.0561111</v>
      </c>
      <c r="D2907" s="1" t="str">
        <f>VLOOKUP(C2907,[1]Coa!$B$4:$C$9231,2,FALSE)</f>
        <v>PENDAPATAN ATAS SEWA ALAT - SUPERHEATER WASTE HEAT BO</v>
      </c>
      <c r="E2907" s="573"/>
      <c r="F2907" s="573">
        <f>SUMIF('BKAS IDR'!$E$10:$E$44,$C2907,'BKAS IDR'!$M$10:$M$44)</f>
        <v>0</v>
      </c>
    </row>
    <row r="2908" spans="3:6" ht="15" customHeight="1">
      <c r="C2908" s="53" t="str">
        <f>[1]Coa!B2908</f>
        <v>4101.0004.0561112</v>
      </c>
      <c r="D2908" s="1" t="str">
        <f>VLOOKUP(C2908,[1]Coa!$B$4:$C$9231,2,FALSE)</f>
        <v>PENDAPATAN ATAS SEWA ALAT - AIR HEATER 5U-EC-301 (SEG</v>
      </c>
      <c r="E2908" s="573"/>
      <c r="F2908" s="573">
        <f>SUMIF('BKAS IDR'!$E$10:$E$44,$C2908,'BKAS IDR'!$M$10:$M$44)</f>
        <v>0</v>
      </c>
    </row>
    <row r="2909" spans="3:6" ht="15" customHeight="1">
      <c r="C2909" s="53" t="str">
        <f>[1]Coa!B2909</f>
        <v>4101.0004.0561151</v>
      </c>
      <c r="D2909" s="1" t="str">
        <f>VLOOKUP(C2909,[1]Coa!$B$4:$C$9231,2,FALSE)</f>
        <v>PENDAPATAN ATAS SEWA ALAT - HP STEAM SUPER HEATER 102</v>
      </c>
      <c r="E2909" s="573"/>
      <c r="F2909" s="573">
        <f>SUMIF('BKAS IDR'!$E$10:$E$44,$C2909,'BKAS IDR'!$M$10:$M$44)</f>
        <v>0</v>
      </c>
    </row>
    <row r="2910" spans="3:6" ht="15" customHeight="1">
      <c r="C2910" s="53" t="str">
        <f>[1]Coa!B2910</f>
        <v>4101.0004.0561158</v>
      </c>
      <c r="D2910" s="1" t="str">
        <f>VLOOKUP(C2910,[1]Coa!$B$4:$C$9231,2,FALSE)</f>
        <v>PENDAPATAN ATAS SEWA ALAT - 5A-115C METHANATOR EFFLUE</v>
      </c>
      <c r="E2910" s="573"/>
      <c r="F2910" s="573">
        <f>SUMIF('BKAS IDR'!$E$10:$E$44,$C2910,'BKAS IDR'!$M$10:$M$44)</f>
        <v>0</v>
      </c>
    </row>
    <row r="2911" spans="3:6" ht="15" customHeight="1">
      <c r="C2911" s="53" t="str">
        <f>[1]Coa!B2911</f>
        <v>4101.0004.0561164</v>
      </c>
      <c r="D2911" s="1" t="str">
        <f>VLOOKUP(C2911,[1]Coa!$B$4:$C$9231,2,FALSE)</f>
        <v>PENDAPATAN ATAS SEWA ALAT - PLATE DISTRIBUTOR COMPLAT</v>
      </c>
      <c r="E2911" s="573"/>
      <c r="F2911" s="573">
        <f>SUMIF('BKAS IDR'!$E$10:$E$44,$C2911,'BKAS IDR'!$M$10:$M$44)</f>
        <v>0</v>
      </c>
    </row>
    <row r="2912" spans="3:6" ht="15" customHeight="1">
      <c r="C2912" s="53" t="str">
        <f>[1]Coa!B2912</f>
        <v>4101.0004.0561170</v>
      </c>
      <c r="D2912" s="1" t="str">
        <f>VLOOKUP(C2912,[1]Coa!$B$4:$C$9231,2,FALSE)</f>
        <v>PENDAPATAN ATAS SEWA ALAT - RETUBING 101-C PUSRI - 1B</v>
      </c>
      <c r="E2912" s="573"/>
      <c r="F2912" s="573">
        <f>SUMIF('BKAS IDR'!$E$10:$E$44,$C2912,'BKAS IDR'!$M$10:$M$44)</f>
        <v>0</v>
      </c>
    </row>
    <row r="2913" spans="3:6" ht="15" customHeight="1">
      <c r="C2913" s="53" t="str">
        <f>[1]Coa!B2913</f>
        <v>4101.0004.05612014</v>
      </c>
      <c r="D2913" s="1" t="str">
        <f>VLOOKUP(C2913,[1]Coa!$B$4:$C$9231,2,FALSE)</f>
        <v>PENDAPATAN ATAS SEWA ALAT - TUBE BUNDLE</v>
      </c>
      <c r="E2913" s="573"/>
      <c r="F2913" s="573">
        <f>SUMIF('BKAS IDR'!$E$10:$E$44,$C2913,'BKAS IDR'!$M$10:$M$44)</f>
        <v>0</v>
      </c>
    </row>
    <row r="2914" spans="3:6" ht="15" customHeight="1">
      <c r="C2914" s="53" t="str">
        <f>[1]Coa!B2914</f>
        <v>4101.0004.05612015</v>
      </c>
      <c r="D2914" s="1" t="str">
        <f>VLOOKUP(C2914,[1]Coa!$B$4:$C$9231,2,FALSE)</f>
        <v>PENDAPATAN ATAS SEWA ALAT - PRETHICKENER 5U-FD-202</v>
      </c>
      <c r="E2914" s="573"/>
      <c r="F2914" s="573">
        <f>SUMIF('BKAS IDR'!$E$10:$E$44,$C2914,'BKAS IDR'!$M$10:$M$44)</f>
        <v>0</v>
      </c>
    </row>
    <row r="2915" spans="3:6" ht="15" customHeight="1">
      <c r="C2915" s="53" t="str">
        <f>[1]Coa!B2915</f>
        <v>4101.0004.0580817</v>
      </c>
      <c r="D2915" s="1" t="str">
        <f>VLOOKUP(C2915,[1]Coa!$B$4:$C$9231,2,FALSE)</f>
        <v>PENDAPATAN ATAS SEWA ALAT - PRESS. VESSEL RCC OFF GAS</v>
      </c>
      <c r="E2915" s="573"/>
      <c r="F2915" s="573">
        <f>SUMIF('BKAS IDR'!$E$10:$E$44,$C2915,'BKAS IDR'!$M$10:$M$44)</f>
        <v>0</v>
      </c>
    </row>
    <row r="2916" spans="3:6" ht="15" customHeight="1">
      <c r="C2916" s="53" t="str">
        <f>[1]Coa!B2916</f>
        <v>4101.0004.0581003</v>
      </c>
      <c r="D2916" s="1" t="str">
        <f>VLOOKUP(C2916,[1]Coa!$B$4:$C$9231,2,FALSE)</f>
        <v>PENDAPATAN ATAS SEWA ALAT - 10.000MT AMMONIA25-TK-801</v>
      </c>
      <c r="E2916" s="573"/>
      <c r="F2916" s="573">
        <f>SUMIF('BKAS IDR'!$E$10:$E$44,$C2916,'BKAS IDR'!$M$10:$M$44)</f>
        <v>0</v>
      </c>
    </row>
    <row r="2917" spans="3:6" ht="15" customHeight="1">
      <c r="C2917" s="53" t="str">
        <f>[1]Coa!B2917</f>
        <v>4101.0004.0581009</v>
      </c>
      <c r="D2917" s="1" t="str">
        <f>VLOOKUP(C2917,[1]Coa!$B$4:$C$9231,2,FALSE)</f>
        <v>PENDAPATAN ATAS SEWA ALAT - STAINLESS STEEL STRUC ANP</v>
      </c>
      <c r="E2917" s="573"/>
      <c r="F2917" s="573">
        <f>SUMIF('BKAS IDR'!$E$10:$E$44,$C2917,'BKAS IDR'!$M$10:$M$44)</f>
        <v>0</v>
      </c>
    </row>
    <row r="2918" spans="3:6" ht="15" customHeight="1">
      <c r="C2918" s="53" t="str">
        <f>[1]Coa!B2918</f>
        <v>4101.0004.0581126</v>
      </c>
      <c r="D2918" s="1" t="str">
        <f>VLOOKUP(C2918,[1]Coa!$B$4:$C$9231,2,FALSE)</f>
        <v>PENDAPATAN ATAS SEWA ALAT - PRESSURE VESSEL 2 X 35 MW</v>
      </c>
      <c r="E2918" s="573"/>
      <c r="F2918" s="573">
        <f>SUMIF('BKAS IDR'!$E$10:$E$44,$C2918,'BKAS IDR'!$M$10:$M$44)</f>
        <v>0</v>
      </c>
    </row>
    <row r="2919" spans="3:6" ht="15" customHeight="1">
      <c r="C2919" s="53" t="str">
        <f>[1]Coa!B2919</f>
        <v>4101.0004.0600702</v>
      </c>
      <c r="D2919" s="1" t="str">
        <f>VLOOKUP(C2919,[1]Coa!$B$4:$C$9231,2,FALSE)</f>
        <v>PENDAPATAN ATAS SEWA ALAT - INSTALL / ERECTION SUBCON</v>
      </c>
      <c r="E2919" s="573"/>
      <c r="F2919" s="573">
        <f>SUMIF('BKAS IDR'!$E$10:$E$44,$C2919,'BKAS IDR'!$M$10:$M$44)</f>
        <v>0</v>
      </c>
    </row>
    <row r="2920" spans="3:6" ht="15" customHeight="1">
      <c r="C2920" s="53" t="str">
        <f>[1]Coa!B2920</f>
        <v>4101.0004.0600704</v>
      </c>
      <c r="D2920" s="1" t="str">
        <f>VLOOKUP(C2920,[1]Coa!$B$4:$C$9231,2,FALSE)</f>
        <v>PENDAPATAN ATAS SEWA ALAT - COAL FIRED PWR PL PR THER</v>
      </c>
      <c r="E2920" s="573"/>
      <c r="F2920" s="573">
        <f>SUMIF('BKAS IDR'!$E$10:$E$44,$C2920,'BKAS IDR'!$M$10:$M$44)</f>
        <v>0</v>
      </c>
    </row>
    <row r="2921" spans="3:6" ht="15" customHeight="1">
      <c r="C2921" s="53" t="str">
        <f>[1]Coa!B2921</f>
        <v>4101.0004.0600706</v>
      </c>
      <c r="D2921" s="1" t="str">
        <f>VLOOKUP(C2921,[1]Coa!$B$4:$C$9231,2,FALSE)</f>
        <v>PENDAPATAN ATAS SEWA ALAT - COAL-FIRED POWER PLANT PR</v>
      </c>
      <c r="E2921" s="573"/>
      <c r="F2921" s="573">
        <f>SUMIF('BKAS IDR'!$E$10:$E$44,$C2921,'BKAS IDR'!$M$10:$M$44)</f>
        <v>0</v>
      </c>
    </row>
    <row r="2922" spans="3:6" ht="15" customHeight="1">
      <c r="C2922" s="53" t="str">
        <f>[1]Coa!B2922</f>
        <v>4101.0004.0600708</v>
      </c>
      <c r="D2922" s="1" t="str">
        <f>VLOOKUP(C2922,[1]Coa!$B$4:$C$9231,2,FALSE)</f>
        <v>PENDAPATAN ATAS SEWA ALAT - ESP INLET FLUE &amp; ESP OUTL</v>
      </c>
      <c r="E2922" s="573"/>
      <c r="F2922" s="573">
        <f>SUMIF('BKAS IDR'!$E$10:$E$44,$C2922,'BKAS IDR'!$M$10:$M$44)</f>
        <v>0</v>
      </c>
    </row>
    <row r="2923" spans="3:6" ht="15" customHeight="1">
      <c r="C2923" s="53" t="str">
        <f>[1]Coa!B2923</f>
        <v>4101.0004.0600710</v>
      </c>
      <c r="D2923" s="1" t="str">
        <f>VLOOKUP(C2923,[1]Coa!$B$4:$C$9231,2,FALSE)</f>
        <v>PENDAPATAN ATAS SEWA ALAT - I &amp; C PRIMARY VALVE</v>
      </c>
      <c r="E2923" s="573"/>
      <c r="F2923" s="573">
        <f>SUMIF('BKAS IDR'!$E$10:$E$44,$C2923,'BKAS IDR'!$M$10:$M$44)</f>
        <v>0</v>
      </c>
    </row>
    <row r="2924" spans="3:6" ht="15" customHeight="1">
      <c r="C2924" s="53" t="str">
        <f>[1]Coa!B2924</f>
        <v>4101.0004.0600711</v>
      </c>
      <c r="D2924" s="1" t="str">
        <f>VLOOKUP(C2924,[1]Coa!$B$4:$C$9231,2,FALSE)</f>
        <v>PENDAPATAN ATAS SEWA ALAT - FLUE SUPPORTER SUPERSTRUC</v>
      </c>
      <c r="E2924" s="573"/>
      <c r="F2924" s="573">
        <f>SUMIF('BKAS IDR'!$E$10:$E$44,$C2924,'BKAS IDR'!$M$10:$M$44)</f>
        <v>0</v>
      </c>
    </row>
    <row r="2925" spans="3:6" ht="15" customHeight="1">
      <c r="C2925" s="53" t="str">
        <f>[1]Coa!B2925</f>
        <v>4101.0004.0600907</v>
      </c>
      <c r="D2925" s="1" t="str">
        <f>VLOOKUP(C2925,[1]Coa!$B$4:$C$9231,2,FALSE)</f>
        <v>PENDAPATAN ATAS SEWA ALAT - INST/ERCTION MECH 3X315MW</v>
      </c>
      <c r="E2925" s="573"/>
      <c r="F2925" s="573">
        <f>SUMIF('BKAS IDR'!$E$10:$E$44,$C2925,'BKAS IDR'!$M$10:$M$44)</f>
        <v>0</v>
      </c>
    </row>
    <row r="2926" spans="3:6" ht="15" customHeight="1">
      <c r="C2926" s="53" t="str">
        <f>[1]Coa!B2926</f>
        <v>4101.0004.0630910</v>
      </c>
      <c r="D2926" s="1" t="str">
        <f>VLOOKUP(C2926,[1]Coa!$B$4:$C$9231,2,FALSE)</f>
        <v>PENDAPATAN ATAS SEWA ALAT - FABRICATION RISER CLAMP</v>
      </c>
      <c r="E2926" s="573"/>
      <c r="F2926" s="573">
        <f>SUMIF('BKAS IDR'!$E$10:$E$44,$C2926,'BKAS IDR'!$M$10:$M$44)</f>
        <v>0</v>
      </c>
    </row>
    <row r="2927" spans="3:6" ht="15" customHeight="1">
      <c r="C2927" s="53" t="str">
        <f>[1]Coa!B2927</f>
        <v>4101.0004.0631115</v>
      </c>
      <c r="D2927" s="1" t="str">
        <f>VLOOKUP(C2927,[1]Coa!$B$4:$C$9231,2,FALSE)</f>
        <v>PENDAPATAN ATAS SEWA ALAT - SUPPLY OF HEAT EXCHANGER</v>
      </c>
      <c r="E2927" s="573"/>
      <c r="F2927" s="573">
        <f>SUMIF('BKAS IDR'!$E$10:$E$44,$C2927,'BKAS IDR'!$M$10:$M$44)</f>
        <v>0</v>
      </c>
    </row>
    <row r="2928" spans="3:6" ht="15" customHeight="1">
      <c r="C2928" s="53" t="str">
        <f>[1]Coa!B2928</f>
        <v>4101.0004.0631201</v>
      </c>
      <c r="D2928" s="1" t="str">
        <f>VLOOKUP(C2928,[1]Coa!$B$4:$C$9231,2,FALSE)</f>
        <v>PENDAPATAN ATAS SEWA ALAT - PROVISION OF EPCI KF GAS</v>
      </c>
      <c r="E2928" s="573"/>
      <c r="F2928" s="573">
        <f>SUMIF('BKAS IDR'!$E$10:$E$44,$C2928,'BKAS IDR'!$M$10:$M$44)</f>
        <v>0</v>
      </c>
    </row>
    <row r="2929" spans="3:6" ht="15" customHeight="1">
      <c r="C2929" s="53" t="str">
        <f>[1]Coa!B2929</f>
        <v>4101.0004.06312029</v>
      </c>
      <c r="D2929" s="1" t="str">
        <f>VLOOKUP(C2929,[1]Coa!$B$4:$C$9231,2,FALSE)</f>
        <v>PENDAPATAN ATAS SEWA ALAT - FABRICATION PIPE SPOOL</v>
      </c>
      <c r="E2929" s="573"/>
      <c r="F2929" s="573">
        <f>SUMIF('BKAS IDR'!$E$10:$E$44,$C2929,'BKAS IDR'!$M$10:$M$44)</f>
        <v>0</v>
      </c>
    </row>
    <row r="2930" spans="3:6" ht="15" customHeight="1">
      <c r="C2930" s="53" t="str">
        <f>[1]Coa!B2930</f>
        <v>4101.0004.06312051</v>
      </c>
      <c r="D2930" s="1" t="str">
        <f>VLOOKUP(C2930,[1]Coa!$B$4:$C$9231,2,FALSE)</f>
        <v>PENDAPATAN ATAS SEWA ALAT - PROVISION OF ENGINEERING</v>
      </c>
      <c r="E2930" s="573"/>
      <c r="F2930" s="573">
        <f>SUMIF('BKAS IDR'!$E$10:$E$44,$C2930,'BKAS IDR'!$M$10:$M$44)</f>
        <v>0</v>
      </c>
    </row>
    <row r="2931" spans="3:6" ht="15" customHeight="1">
      <c r="C2931" s="53" t="str">
        <f>[1]Coa!B2931</f>
        <v>4101.0004.0651021</v>
      </c>
      <c r="D2931" s="1" t="str">
        <f>VLOOKUP(C2931,[1]Coa!$B$4:$C$9231,2,FALSE)</f>
        <v>PENDAPATAN ATAS SEWA ALAT - FAB&amp;INSTAL ENERGY PLANT</v>
      </c>
      <c r="E2931" s="573"/>
      <c r="F2931" s="573">
        <f>SUMIF('BKAS IDR'!$E$10:$E$44,$C2931,'BKAS IDR'!$M$10:$M$44)</f>
        <v>0</v>
      </c>
    </row>
    <row r="2932" spans="3:6" ht="15" customHeight="1">
      <c r="C2932" s="53" t="str">
        <f>[1]Coa!B2932</f>
        <v>4101.0004.0651025</v>
      </c>
      <c r="D2932" s="1" t="str">
        <f>VLOOKUP(C2932,[1]Coa!$B$4:$C$9231,2,FALSE)</f>
        <v>PENDAPATAN ATAS SEWA ALAT - SUPPLY &amp; INSTAL PNEUMATIC</v>
      </c>
      <c r="E2932" s="573"/>
      <c r="F2932" s="573">
        <f>SUMIF('BKAS IDR'!$E$10:$E$44,$C2932,'BKAS IDR'!$M$10:$M$44)</f>
        <v>0</v>
      </c>
    </row>
    <row r="2933" spans="3:6" ht="15" customHeight="1">
      <c r="C2933" s="53" t="str">
        <f>[1]Coa!B2933</f>
        <v>4101.0004.0651102</v>
      </c>
      <c r="D2933" s="1" t="str">
        <f>VLOOKUP(C2933,[1]Coa!$B$4:$C$9231,2,FALSE)</f>
        <v>PENDAPATAN ATAS SEWA ALAT - SUPP&amp;INST 7110,7120,7130</v>
      </c>
      <c r="E2933" s="573"/>
      <c r="F2933" s="573">
        <f>SUMIF('BKAS IDR'!$E$10:$E$44,$C2933,'BKAS IDR'!$M$10:$M$44)</f>
        <v>0</v>
      </c>
    </row>
    <row r="2934" spans="3:6" ht="15" customHeight="1">
      <c r="C2934" s="53" t="str">
        <f>[1]Coa!B2934</f>
        <v>4101.0004.0701022</v>
      </c>
      <c r="D2934" s="1" t="str">
        <f>VLOOKUP(C2934,[1]Coa!$B$4:$C$9231,2,FALSE)</f>
        <v>PENDAPATAN ATAS SEWA ALAT - CHEMICAL CLEANING</v>
      </c>
      <c r="E2934" s="573"/>
      <c r="F2934" s="573">
        <f>SUMIF('BKAS IDR'!$E$10:$E$44,$C2934,'BKAS IDR'!$M$10:$M$44)</f>
        <v>0</v>
      </c>
    </row>
    <row r="2935" spans="3:6" ht="15" customHeight="1">
      <c r="C2935" s="53" t="str">
        <f>[1]Coa!B2935</f>
        <v>4101.0004.0701122</v>
      </c>
      <c r="D2935" s="1" t="str">
        <f>VLOOKUP(C2935,[1]Coa!$B$4:$C$9231,2,FALSE)</f>
        <v>PENDAPATAN ATAS SEWA ALAT - PUMP &amp; PIPING BROKE STOR.</v>
      </c>
      <c r="E2935" s="573"/>
      <c r="F2935" s="573">
        <f>SUMIF('BKAS IDR'!$E$10:$E$44,$C2935,'BKAS IDR'!$M$10:$M$44)</f>
        <v>0</v>
      </c>
    </row>
    <row r="2936" spans="3:6" ht="15" customHeight="1">
      <c r="C2936" s="53" t="str">
        <f>[1]Coa!B2936</f>
        <v>4101.0004.0731138</v>
      </c>
      <c r="D2936" s="1" t="str">
        <f>VLOOKUP(C2936,[1]Coa!$B$4:$C$9231,2,FALSE)</f>
        <v>PENDAPATAN ATAS SEWA ALAT - AIR HEATER TUBES</v>
      </c>
      <c r="E2936" s="573"/>
      <c r="F2936" s="573">
        <f>SUMIF('BKAS IDR'!$E$10:$E$44,$C2936,'BKAS IDR'!$M$10:$M$44)</f>
        <v>0</v>
      </c>
    </row>
    <row r="2937" spans="3:6" ht="15" customHeight="1">
      <c r="C2937" s="53" t="str">
        <f>[1]Coa!B2937</f>
        <v>4101.0004.07312054</v>
      </c>
      <c r="D2937" s="1" t="str">
        <f>VLOOKUP(C2937,[1]Coa!$B$4:$C$9231,2,FALSE)</f>
        <v>PENDAPATAN ATAS SEWA ALAT - SERVICE BARK CONVEYOR</v>
      </c>
      <c r="E2937" s="573"/>
      <c r="F2937" s="573">
        <f>SUMIF('BKAS IDR'!$E$10:$E$44,$C2937,'BKAS IDR'!$M$10:$M$44)</f>
        <v>0</v>
      </c>
    </row>
    <row r="2938" spans="3:6" ht="15" customHeight="1">
      <c r="C2938" s="53" t="str">
        <f>[1]Coa!B2938</f>
        <v>4101.0004.0830924</v>
      </c>
      <c r="D2938" s="1" t="str">
        <f>VLOOKUP(C2938,[1]Coa!$B$4:$C$9231,2,FALSE)</f>
        <v>PENDAPATAN ATAS SEWA ALAT - TRANS,INST,HOOKUP POLENG</v>
      </c>
      <c r="E2938" s="573"/>
      <c r="F2938" s="573">
        <f>SUMIF('BKAS IDR'!$E$10:$E$44,$C2938,'BKAS IDR'!$M$10:$M$44)</f>
        <v>0</v>
      </c>
    </row>
    <row r="2939" spans="3:6" ht="15" customHeight="1">
      <c r="C2939" s="53" t="str">
        <f>[1]Coa!B2939</f>
        <v>4101.0004.0831120</v>
      </c>
      <c r="D2939" s="1" t="str">
        <f>VLOOKUP(C2939,[1]Coa!$B$4:$C$9231,2,FALSE)</f>
        <v>PENDAPATAN ATAS SEWA ALAT - EPC WORKS FOR PPP-CW-DW-G</v>
      </c>
      <c r="E2939" s="573"/>
      <c r="F2939" s="573">
        <f>SUMIF('BKAS IDR'!$E$10:$E$44,$C2939,'BKAS IDR'!$M$10:$M$44)</f>
        <v>0</v>
      </c>
    </row>
    <row r="2940" spans="3:6" ht="15" customHeight="1">
      <c r="C2940" s="53" t="str">
        <f>[1]Coa!B2940</f>
        <v>4101.0004.0881108</v>
      </c>
      <c r="D2940" s="1" t="str">
        <f>VLOOKUP(C2940,[1]Coa!$B$4:$C$9231,2,FALSE)</f>
        <v>PENDAPATAN ATAS SEWA ALAT - REPLACE SW PIPE</v>
      </c>
      <c r="E2940" s="573"/>
      <c r="F2940" s="573">
        <f>SUMIF('BKAS IDR'!$E$10:$E$44,$C2940,'BKAS IDR'!$M$10:$M$44)</f>
        <v>0</v>
      </c>
    </row>
    <row r="2941" spans="3:6" ht="15" customHeight="1">
      <c r="C2941" s="53" t="str">
        <f>[1]Coa!B2941</f>
        <v>4101.0004.0881123</v>
      </c>
      <c r="D2941" s="1" t="str">
        <f>VLOOKUP(C2941,[1]Coa!$B$4:$C$9231,2,FALSE)</f>
        <v>PENDAPATAN ATAS SEWA ALAT - HOUSING FILTER</v>
      </c>
      <c r="E2941" s="573"/>
      <c r="F2941" s="573">
        <f>SUMIF('BKAS IDR'!$E$10:$E$44,$C2941,'BKAS IDR'!$M$10:$M$44)</f>
        <v>0</v>
      </c>
    </row>
    <row r="2942" spans="3:6" ht="15" customHeight="1">
      <c r="C2942" s="53" t="str">
        <f>[1]Coa!B2942</f>
        <v>4101.0004.0901121</v>
      </c>
      <c r="D2942" s="1" t="str">
        <f>VLOOKUP(C2942,[1]Coa!$B$4:$C$9231,2,FALSE)</f>
        <v>PENDAPATAN ATAS SEWA ALAT - DUCTING TISSUE MILL II</v>
      </c>
      <c r="E2942" s="573"/>
      <c r="F2942" s="573">
        <f>SUMIF('BKAS IDR'!$E$10:$E$44,$C2942,'BKAS IDR'!$M$10:$M$44)</f>
        <v>0</v>
      </c>
    </row>
    <row r="2943" spans="3:6" ht="15" customHeight="1">
      <c r="C2943" s="53" t="str">
        <f>[1]Coa!B2943</f>
        <v>4101.0004.0901142</v>
      </c>
      <c r="D2943" s="1" t="str">
        <f>VLOOKUP(C2943,[1]Coa!$B$4:$C$9231,2,FALSE)</f>
        <v>PENDAPATAN ATAS SEWA ALAT - Ducting Yankee</v>
      </c>
      <c r="E2943" s="573"/>
      <c r="F2943" s="573">
        <f>SUMIF('BKAS IDR'!$E$10:$E$44,$C2943,'BKAS IDR'!$M$10:$M$44)</f>
        <v>0</v>
      </c>
    </row>
    <row r="2944" spans="3:6" ht="15" customHeight="1">
      <c r="C2944" s="53" t="str">
        <f>[1]Coa!B2944</f>
        <v>4101.0004.0911125</v>
      </c>
      <c r="D2944" s="1" t="str">
        <f>VLOOKUP(C2944,[1]Coa!$B$4:$C$9231,2,FALSE)</f>
        <v>PENDAPATAN ATAS SEWA ALAT - Water System &amp; Coal Syste</v>
      </c>
      <c r="E2944" s="573"/>
      <c r="F2944" s="573">
        <f>SUMIF('BKAS IDR'!$E$10:$E$44,$C2944,'BKAS IDR'!$M$10:$M$44)</f>
        <v>0</v>
      </c>
    </row>
    <row r="2945" spans="3:6" ht="15" customHeight="1">
      <c r="C2945" s="53" t="str">
        <f>[1]Coa!B2945</f>
        <v>4101.0004.0921147</v>
      </c>
      <c r="D2945" s="1" t="str">
        <f>VLOOKUP(C2945,[1]Coa!$B$4:$C$9231,2,FALSE)</f>
        <v>PENDAPATAN ATAS SEWA ALAT - ADD. BY PAS LINE FOR DOUB</v>
      </c>
      <c r="E2945" s="573"/>
      <c r="F2945" s="573">
        <f>SUMIF('BKAS IDR'!$E$10:$E$44,$C2945,'BKAS IDR'!$M$10:$M$44)</f>
        <v>0</v>
      </c>
    </row>
    <row r="2946" spans="3:6" ht="15" customHeight="1">
      <c r="C2946" s="53" t="str">
        <f>[1]Coa!B2946</f>
        <v>4101.0004.0991129</v>
      </c>
      <c r="D2946" s="1" t="str">
        <f>VLOOKUP(C2946,[1]Coa!$B$4:$C$9231,2,FALSE)</f>
        <v>PENDAPATAN ATAS SEWA ALAT - PIPA HYDRANT</v>
      </c>
      <c r="E2946" s="573"/>
      <c r="F2946" s="573">
        <f>SUMIF('BKAS IDR'!$E$10:$E$44,$C2946,'BKAS IDR'!$M$10:$M$44)</f>
        <v>0</v>
      </c>
    </row>
    <row r="2947" spans="3:6" ht="15" customHeight="1">
      <c r="C2947" s="53" t="str">
        <f>[1]Coa!B2947</f>
        <v>4101.0004.1021146</v>
      </c>
      <c r="D2947" s="1" t="str">
        <f>VLOOKUP(C2947,[1]Coa!$B$4:$C$9231,2,FALSE)</f>
        <v>PENDAPATAN ATAS SEWA ALAT -  water surge tank</v>
      </c>
      <c r="E2947" s="573"/>
      <c r="F2947" s="573">
        <f>SUMIF('BKAS IDR'!$E$10:$E$44,$C2947,'BKAS IDR'!$M$10:$M$44)</f>
        <v>0</v>
      </c>
    </row>
    <row r="2948" spans="3:6" ht="15" customHeight="1">
      <c r="C2948" s="53" t="str">
        <f>[1]Coa!B2948</f>
        <v>4101.0004.1031143</v>
      </c>
      <c r="D2948" s="1" t="str">
        <f>VLOOKUP(C2948,[1]Coa!$B$4:$C$9231,2,FALSE)</f>
        <v>PENDAPATAN ATAS SEWA ALAT - DUPLEX PIPE SPOOL 2-INC,</v>
      </c>
      <c r="E2948" s="573"/>
      <c r="F2948" s="573">
        <f>SUMIF('BKAS IDR'!$E$10:$E$44,$C2948,'BKAS IDR'!$M$10:$M$44)</f>
        <v>0</v>
      </c>
    </row>
    <row r="2949" spans="3:6" ht="15" customHeight="1">
      <c r="C2949" s="53" t="str">
        <f>[1]Coa!B2949</f>
        <v>4101.0004.10412034</v>
      </c>
      <c r="D2949" s="1" t="str">
        <f>VLOOKUP(C2949,[1]Coa!$B$4:$C$9231,2,FALSE)</f>
        <v>PENDAPATAN ATAS SEWA ALAT - TUBE BUNDLE E201-05-08-09</v>
      </c>
      <c r="E2949" s="573"/>
      <c r="F2949" s="573">
        <f>SUMIF('BKAS IDR'!$E$10:$E$44,$C2949,'BKAS IDR'!$M$10:$M$44)</f>
        <v>0</v>
      </c>
    </row>
    <row r="2950" spans="3:6" ht="15" customHeight="1">
      <c r="C2950" s="53" t="str">
        <f>[1]Coa!B2950</f>
        <v>4101.0004.10512037</v>
      </c>
      <c r="D2950" s="1" t="str">
        <f>VLOOKUP(C2950,[1]Coa!$B$4:$C$9231,2,FALSE)</f>
        <v>PENDAPATAN ATAS SEWA ALAT - HEAT EXCHANGER ASSY TAG N</v>
      </c>
      <c r="E2950" s="573"/>
      <c r="F2950" s="573">
        <f>SUMIF('BKAS IDR'!$E$10:$E$44,$C2950,'BKAS IDR'!$M$10:$M$44)</f>
        <v>0</v>
      </c>
    </row>
    <row r="2951" spans="3:6" ht="15" customHeight="1">
      <c r="C2951" s="53" t="str">
        <f>[1]Coa!B2951</f>
        <v>4101.0004.10512038</v>
      </c>
      <c r="D2951" s="1" t="str">
        <f>VLOOKUP(C2951,[1]Coa!$B$4:$C$9231,2,FALSE)</f>
        <v>PENDAPATAN ATAS SEWA ALAT - PENGADAAN SHELL ASSY TAG</v>
      </c>
      <c r="E2951" s="573"/>
      <c r="F2951" s="573">
        <f>SUMIF('BKAS IDR'!$E$10:$E$44,$C2951,'BKAS IDR'!$M$10:$M$44)</f>
        <v>0</v>
      </c>
    </row>
    <row r="2952" spans="3:6" ht="15" customHeight="1">
      <c r="C2952" s="53" t="str">
        <f>[1]Coa!B2952</f>
        <v>4101.0004.10512039</v>
      </c>
      <c r="D2952" s="1" t="str">
        <f>VLOOKUP(C2952,[1]Coa!$B$4:$C$9231,2,FALSE)</f>
        <v>PENDAPATAN ATAS SEWA ALAT - PENGADAAN SHELL ASSY TAG</v>
      </c>
      <c r="E2952" s="573"/>
      <c r="F2952" s="573">
        <f>SUMIF('BKAS IDR'!$E$10:$E$44,$C2952,'BKAS IDR'!$M$10:$M$44)</f>
        <v>0</v>
      </c>
    </row>
    <row r="2953" spans="3:6" ht="15" customHeight="1">
      <c r="C2953" s="53" t="str">
        <f>[1]Coa!B2953</f>
        <v>4101.0004.10512060</v>
      </c>
      <c r="D2953" s="1" t="str">
        <f>VLOOKUP(C2953,[1]Coa!$B$4:$C$9231,2,FALSE)</f>
        <v>PENDAPATAN ATAS SEWA ALAT - PENGGANTIAN/PEMBUATAN TES</v>
      </c>
      <c r="E2953" s="573"/>
      <c r="F2953" s="573">
        <f>SUMIF('BKAS IDR'!$E$10:$E$44,$C2953,'BKAS IDR'!$M$10:$M$44)</f>
        <v>0</v>
      </c>
    </row>
    <row r="2954" spans="3:6" ht="15" customHeight="1">
      <c r="C2954" s="53" t="str">
        <f>[1]Coa!B2954</f>
        <v>4101.0004.10612040</v>
      </c>
      <c r="D2954" s="1" t="str">
        <f>VLOOKUP(C2954,[1]Coa!$B$4:$C$9231,2,FALSE)</f>
        <v>PENDAPATAN ATAS SEWA ALAT - TUBE BUNDLE, SHELLBUNDLE,</v>
      </c>
      <c r="E2954" s="573"/>
      <c r="F2954" s="573">
        <f>SUMIF('BKAS IDR'!$E$10:$E$44,$C2954,'BKAS IDR'!$M$10:$M$44)</f>
        <v>0</v>
      </c>
    </row>
    <row r="2955" spans="3:6" ht="15" customHeight="1">
      <c r="C2955" s="53" t="str">
        <f>[1]Coa!B2955</f>
        <v>4101.0004.10612053</v>
      </c>
      <c r="D2955" s="1" t="str">
        <f>VLOOKUP(C2955,[1]Coa!$B$4:$C$9231,2,FALSE)</f>
        <v>PENDAPATAN ATAS SEWA ALAT - ENGINEERING, PROCUREMENT</v>
      </c>
      <c r="E2955" s="573"/>
      <c r="F2955" s="573">
        <f>SUMIF('BKAS IDR'!$E$10:$E$44,$C2955,'BKAS IDR'!$M$10:$M$44)</f>
        <v>0</v>
      </c>
    </row>
    <row r="2956" spans="3:6" ht="15" customHeight="1">
      <c r="C2956" s="53" t="str">
        <f>[1]Coa!B2956</f>
        <v>4101.0004.1121154</v>
      </c>
      <c r="D2956" s="1" t="str">
        <f>VLOOKUP(C2956,[1]Coa!$B$4:$C$9231,2,FALSE)</f>
        <v>PENDAPATAN ATAS SEWA ALAT - H2S MUD / GAS SEPARATOR</v>
      </c>
      <c r="E2956" s="573"/>
      <c r="F2956" s="573">
        <f>SUMIF('BKAS IDR'!$E$10:$E$44,$C2956,'BKAS IDR'!$M$10:$M$44)</f>
        <v>0</v>
      </c>
    </row>
    <row r="2957" spans="3:6" ht="15" customHeight="1">
      <c r="C2957" s="53" t="str">
        <f>[1]Coa!B2957</f>
        <v>4101.0004.1161162</v>
      </c>
      <c r="D2957" s="1" t="str">
        <f>VLOOKUP(C2957,[1]Coa!$B$4:$C$9231,2,FALSE)</f>
        <v>PENDAPATAN ATAS SEWA ALAT - SECONDARY REFORMER EFFLUE</v>
      </c>
      <c r="E2957" s="573"/>
      <c r="F2957" s="573">
        <f>SUMIF('BKAS IDR'!$E$10:$E$44,$C2957,'BKAS IDR'!$M$10:$M$44)</f>
        <v>0</v>
      </c>
    </row>
    <row r="2958" spans="3:6" ht="15" customHeight="1">
      <c r="C2958" s="53" t="str">
        <f>[1]Coa!B2958</f>
        <v>4101.0004.1171165</v>
      </c>
      <c r="D2958" s="1" t="str">
        <f>VLOOKUP(C2958,[1]Coa!$B$4:$C$9231,2,FALSE)</f>
        <v>PENDAPATAN ATAS SEWA ALAT - TOWER</v>
      </c>
      <c r="E2958" s="573"/>
      <c r="F2958" s="573">
        <f>SUMIF('BKAS IDR'!$E$10:$E$44,$C2958,'BKAS IDR'!$M$10:$M$44)</f>
        <v>0</v>
      </c>
    </row>
    <row r="2959" spans="3:6" ht="15" customHeight="1">
      <c r="C2959" s="53" t="str">
        <f>[1]Coa!B2959</f>
        <v>4101.0004.1171167</v>
      </c>
      <c r="D2959" s="1" t="str">
        <f>VLOOKUP(C2959,[1]Coa!$B$4:$C$9231,2,FALSE)</f>
        <v>PENDAPATAN ATAS SEWA ALAT - SHOP FABRICATED VESSEL &amp;</v>
      </c>
      <c r="E2959" s="573"/>
      <c r="F2959" s="573">
        <f>SUMIF('BKAS IDR'!$E$10:$E$44,$C2959,'BKAS IDR'!$M$10:$M$44)</f>
        <v>0</v>
      </c>
    </row>
    <row r="2960" spans="3:6" ht="15" customHeight="1">
      <c r="C2960" s="53" t="str">
        <f>[1]Coa!B2960</f>
        <v>4101.0004.1171168</v>
      </c>
      <c r="D2960" s="1" t="str">
        <f>VLOOKUP(C2960,[1]Coa!$B$4:$C$9231,2,FALSE)</f>
        <v>PENDAPATAN ATAS SEWA ALAT - SHOP FABRICATED VESSEL &amp;</v>
      </c>
      <c r="E2960" s="573"/>
      <c r="F2960" s="573">
        <f>SUMIF('BKAS IDR'!$E$10:$E$44,$C2960,'BKAS IDR'!$M$10:$M$44)</f>
        <v>0</v>
      </c>
    </row>
    <row r="2961" spans="3:6" ht="15" customHeight="1">
      <c r="C2961" s="53" t="str">
        <f>[1]Coa!B2961</f>
        <v>4101.0004.11712010</v>
      </c>
      <c r="D2961" s="1" t="str">
        <f>VLOOKUP(C2961,[1]Coa!$B$4:$C$9231,2,FALSE)</f>
        <v>PENDAPATAN ATAS SEWA ALAT - SHOP FABRICATED VESSEL &amp;</v>
      </c>
      <c r="E2961" s="573"/>
      <c r="F2961" s="573">
        <f>SUMIF('BKAS IDR'!$E$10:$E$44,$C2961,'BKAS IDR'!$M$10:$M$44)</f>
        <v>0</v>
      </c>
    </row>
    <row r="2962" spans="3:6" ht="15" customHeight="1">
      <c r="C2962" s="53" t="str">
        <f>[1]Coa!B2962</f>
        <v>4101.0004.11712023</v>
      </c>
      <c r="D2962" s="1" t="str">
        <f>VLOOKUP(C2962,[1]Coa!$B$4:$C$9231,2,FALSE)</f>
        <v>PENDAPATAN ATAS SEWA ALAT - SHOP FABRICATED VESSEL &amp;</v>
      </c>
      <c r="E2962" s="573"/>
      <c r="F2962" s="573">
        <f>SUMIF('BKAS IDR'!$E$10:$E$44,$C2962,'BKAS IDR'!$M$10:$M$44)</f>
        <v>0</v>
      </c>
    </row>
    <row r="2963" spans="3:6" ht="15" customHeight="1">
      <c r="C2963" s="53" t="str">
        <f>[1]Coa!B2963</f>
        <v>4101.0004.1191172</v>
      </c>
      <c r="D2963" s="1" t="str">
        <f>VLOOKUP(C2963,[1]Coa!$B$4:$C$9231,2,FALSE)</f>
        <v>PENDAPATAN ATAS SEWA ALAT - EPC MOBILE SEPARATOR</v>
      </c>
      <c r="E2963" s="573"/>
      <c r="F2963" s="573">
        <f>SUMIF('BKAS IDR'!$E$10:$E$44,$C2963,'BKAS IDR'!$M$10:$M$44)</f>
        <v>0</v>
      </c>
    </row>
    <row r="2964" spans="3:6" ht="15" customHeight="1">
      <c r="C2964" s="53" t="str">
        <f>[1]Coa!B2964</f>
        <v>4101.0004.1201175</v>
      </c>
      <c r="D2964" s="1" t="str">
        <f>VLOOKUP(C2964,[1]Coa!$B$4:$C$9231,2,FALSE)</f>
        <v>PENDAPATAN ATAS SEWA ALAT - FABRICATION &amp; ERECTION OF</v>
      </c>
      <c r="E2964" s="573"/>
      <c r="F2964" s="573">
        <f>SUMIF('BKAS IDR'!$E$10:$E$44,$C2964,'BKAS IDR'!$M$10:$M$44)</f>
        <v>0</v>
      </c>
    </row>
    <row r="2965" spans="3:6" ht="15" customHeight="1">
      <c r="C2965" s="53" t="str">
        <f>[1]Coa!B2965</f>
        <v>4101.0004.12812012</v>
      </c>
      <c r="D2965" s="1" t="str">
        <f>VLOOKUP(C2965,[1]Coa!$B$4:$C$9231,2,FALSE)</f>
        <v>PENDAPATAN ATAS SEWA ALAT - RENTAL DRILLING EQUIPMENT</v>
      </c>
      <c r="E2965" s="573"/>
      <c r="F2965" s="573">
        <f>SUMIF('BKAS IDR'!$E$10:$E$44,$C2965,'BKAS IDR'!$M$10:$M$44)</f>
        <v>0</v>
      </c>
    </row>
    <row r="2966" spans="3:6" ht="15" customHeight="1">
      <c r="C2966" s="53" t="str">
        <f>[1]Coa!B2966</f>
        <v>4101.0004.12912007</v>
      </c>
      <c r="D2966" s="1" t="str">
        <f>VLOOKUP(C2966,[1]Coa!$B$4:$C$9231,2,FALSE)</f>
        <v>PENDAPATAN ATAS SEWA ALAT - SUPPLY OF SHELL &amp; TUBE HE</v>
      </c>
      <c r="E2966" s="573"/>
      <c r="F2966" s="573">
        <f>SUMIF('BKAS IDR'!$E$10:$E$44,$C2966,'BKAS IDR'!$M$10:$M$44)</f>
        <v>0</v>
      </c>
    </row>
    <row r="2967" spans="3:6" ht="15" customHeight="1">
      <c r="C2967" s="53" t="str">
        <f>[1]Coa!B2967</f>
        <v>4101.0004.14512017</v>
      </c>
      <c r="D2967" s="1" t="str">
        <f>VLOOKUP(C2967,[1]Coa!$B$4:$C$9231,2,FALSE)</f>
        <v>PENDAPATAN ATAS SEWA ALAT - DIVING EQUIPMENT</v>
      </c>
      <c r="E2967" s="573"/>
      <c r="F2967" s="573">
        <f>SUMIF('BKAS IDR'!$E$10:$E$44,$C2967,'BKAS IDR'!$M$10:$M$44)</f>
        <v>0</v>
      </c>
    </row>
    <row r="2968" spans="3:6" ht="15" customHeight="1">
      <c r="C2968" s="53" t="str">
        <f>[1]Coa!B2968</f>
        <v>4101.0004.14912041</v>
      </c>
      <c r="D2968" s="1" t="str">
        <f>VLOOKUP(C2968,[1]Coa!$B$4:$C$9231,2,FALSE)</f>
        <v>PENDAPATAN ATAS SEWA ALAT - FABRIKASI SHELL 24E-113</v>
      </c>
      <c r="E2968" s="573"/>
      <c r="F2968" s="573">
        <f>SUMIF('BKAS IDR'!$E$10:$E$44,$C2968,'BKAS IDR'!$M$10:$M$44)</f>
        <v>0</v>
      </c>
    </row>
    <row r="2969" spans="3:6" ht="15" customHeight="1">
      <c r="C2969" s="53" t="str">
        <f>[1]Coa!B2969</f>
        <v>4101.0004.15012024</v>
      </c>
      <c r="D2969" s="1" t="str">
        <f>VLOOKUP(C2969,[1]Coa!$B$4:$C$9231,2,FALSE)</f>
        <v>PENDAPATAN ATAS SEWA ALAT -  TOTAL RETUBE INSITU SURF</v>
      </c>
      <c r="E2969" s="573"/>
      <c r="F2969" s="573">
        <f>SUMIF('BKAS IDR'!$E$10:$E$44,$C2969,'BKAS IDR'!$M$10:$M$44)</f>
        <v>0</v>
      </c>
    </row>
    <row r="2970" spans="3:6" ht="15" customHeight="1">
      <c r="C2970" s="53" t="str">
        <f>[1]Coa!B2970</f>
        <v>4101.0004.15212028</v>
      </c>
      <c r="D2970" s="1" t="str">
        <f>VLOOKUP(C2970,[1]Coa!$B$4:$C$9231,2,FALSE)</f>
        <v>PENDAPATAN ATAS SEWA ALAT - TUBE BUNDLE SHELL H5012 &amp;</v>
      </c>
      <c r="E2970" s="573"/>
      <c r="F2970" s="573">
        <f>SUMIF('BKAS IDR'!$E$10:$E$44,$C2970,'BKAS IDR'!$M$10:$M$44)</f>
        <v>0</v>
      </c>
    </row>
    <row r="2971" spans="3:6" ht="15" customHeight="1">
      <c r="C2971" s="53" t="str">
        <f>[1]Coa!B2971</f>
        <v>4101.0004.15212059</v>
      </c>
      <c r="D2971" s="1" t="str">
        <f>VLOOKUP(C2971,[1]Coa!$B$4:$C$9231,2,FALSE)</f>
        <v>PENDAPATAN ATAS SEWA ALAT - SECONDARY REACTOR UNIT</v>
      </c>
      <c r="E2971" s="573"/>
      <c r="F2971" s="573">
        <f>SUMIF('BKAS IDR'!$E$10:$E$44,$C2971,'BKAS IDR'!$M$10:$M$44)</f>
        <v>0</v>
      </c>
    </row>
    <row r="2972" spans="3:6" ht="15" customHeight="1">
      <c r="C2972" s="53" t="str">
        <f>[1]Coa!B2972</f>
        <v>4101.0004.15312030</v>
      </c>
      <c r="D2972" s="1" t="str">
        <f>VLOOKUP(C2972,[1]Coa!$B$4:$C$9231,2,FALSE)</f>
        <v>PENDAPATAN ATAS SEWA ALAT - 2 UNIT FUEL GAS FILTER CO</v>
      </c>
      <c r="E2972" s="573"/>
      <c r="F2972" s="573">
        <f>SUMIF('BKAS IDR'!$E$10:$E$44,$C2972,'BKAS IDR'!$M$10:$M$44)</f>
        <v>0</v>
      </c>
    </row>
    <row r="2973" spans="3:6" ht="15" customHeight="1">
      <c r="C2973" s="53" t="str">
        <f>[1]Coa!B2973</f>
        <v>4101.0004.15712042</v>
      </c>
      <c r="D2973" s="1" t="str">
        <f>VLOOKUP(C2973,[1]Coa!$B$4:$C$9231,2,FALSE)</f>
        <v>PENDAPATAN ATAS SEWA ALAT - REDESIGN, FABRIKASI &amp; PEM</v>
      </c>
      <c r="E2973" s="573"/>
      <c r="F2973" s="573">
        <f>SUMIF('BKAS IDR'!$E$10:$E$44,$C2973,'BKAS IDR'!$M$10:$M$44)</f>
        <v>0</v>
      </c>
    </row>
    <row r="2974" spans="3:6" ht="15" customHeight="1">
      <c r="C2974" s="53" t="str">
        <f>[1]Coa!B2974</f>
        <v>4101.0004.16012044</v>
      </c>
      <c r="D2974" s="1" t="str">
        <f>VLOOKUP(C2974,[1]Coa!$B$4:$C$9231,2,FALSE)</f>
        <v>PENDAPATAN ATAS SEWA ALAT -  EPCI CONTRACT FOR LIMA F</v>
      </c>
      <c r="E2974" s="573"/>
      <c r="F2974" s="573">
        <f>SUMIF('BKAS IDR'!$E$10:$E$44,$C2974,'BKAS IDR'!$M$10:$M$44)</f>
        <v>0</v>
      </c>
    </row>
    <row r="2975" spans="3:6" ht="15" customHeight="1">
      <c r="C2975" s="53" t="str">
        <f>[1]Coa!B2975</f>
        <v>4101.0004.16409005</v>
      </c>
      <c r="D2975" s="1" t="str">
        <f>VLOOKUP(C2975,[1]Coa!$B$4:$C$9231,2,FALSE)</f>
        <v>PENDAPATAN ATAS SEWA ALAT - MEG Injection Package</v>
      </c>
      <c r="E2975" s="573"/>
      <c r="F2975" s="573">
        <f>SUMIF('BKAS IDR'!$E$10:$E$44,$C2975,'BKAS IDR'!$M$10:$M$44)</f>
        <v>0</v>
      </c>
    </row>
    <row r="2976" spans="3:6" ht="15" customHeight="1">
      <c r="C2976" s="53" t="str">
        <f>[1]Coa!B2976</f>
        <v>4101.0004.R000000</v>
      </c>
      <c r="D2976" s="1" t="str">
        <f>VLOOKUP(C2976,[1]Coa!$B$4:$C$9231,2,FALSE)</f>
        <v>PENDAPATAN ATAS SEWA ALAT - SEWA EQUIPMENT- EXCAVATOR</v>
      </c>
      <c r="E2976" s="573"/>
      <c r="F2976" s="573">
        <f>SUMIF('BKAS IDR'!$E$10:$E$44,$C2976,'BKAS IDR'!$M$10:$M$44)</f>
        <v>0</v>
      </c>
    </row>
    <row r="2977" spans="3:6" ht="15" customHeight="1">
      <c r="C2977" s="53" t="str">
        <f>[1]Coa!B2977</f>
        <v>4102.0001.002</v>
      </c>
      <c r="D2977" s="1" t="str">
        <f>VLOOKUP(C2977,[1]Coa!$B$4:$C$9231,2,FALSE)</f>
        <v>POTONGAN PENJUALAN - WORKSHOP</v>
      </c>
      <c r="E2977" s="573"/>
      <c r="F2977" s="573">
        <f>SUMIF('BKAS IDR'!$E$10:$E$44,$C2977,'BKAS IDR'!$M$10:$M$44)</f>
        <v>0</v>
      </c>
    </row>
    <row r="2978" spans="3:6" ht="15" customHeight="1">
      <c r="C2978" s="53" t="str">
        <f>[1]Coa!B2978</f>
        <v>4102.0001.0050852</v>
      </c>
      <c r="D2978" s="1" t="str">
        <f>VLOOKUP(C2978,[1]Coa!$B$4:$C$9231,2,FALSE)</f>
        <v>POTONGAN PENJUALAN - KAMBUNA TOPSIDE REUSER S</v>
      </c>
      <c r="E2978" s="573"/>
      <c r="F2978" s="573">
        <f>SUMIF('BKAS IDR'!$E$10:$E$44,$C2978,'BKAS IDR'!$M$10:$M$44)</f>
        <v>0</v>
      </c>
    </row>
    <row r="2979" spans="3:6" ht="15" customHeight="1">
      <c r="C2979" s="53" t="str">
        <f>[1]Coa!B2979</f>
        <v>4102.0001.0050905</v>
      </c>
      <c r="D2979" s="1" t="str">
        <f>VLOOKUP(C2979,[1]Coa!$B$4:$C$9231,2,FALSE)</f>
        <v>POTONGAN PENJUALAN - MEG INJECTION PACKAGE</v>
      </c>
      <c r="E2979" s="573"/>
      <c r="F2979" s="573">
        <f>SUMIF('BKAS IDR'!$E$10:$E$44,$C2979,'BKAS IDR'!$M$10:$M$44)</f>
        <v>0</v>
      </c>
    </row>
    <row r="2980" spans="3:6" ht="15" customHeight="1">
      <c r="C2980" s="53" t="str">
        <f>[1]Coa!B2980</f>
        <v>4102.0001.00712046</v>
      </c>
      <c r="D2980" s="1" t="str">
        <f>VLOOKUP(C2980,[1]Coa!$B$4:$C$9231,2,FALSE)</f>
        <v>POTONGAN PENJUALAN - FABRIKASI  &amp; INSTASI UNTU</v>
      </c>
      <c r="E2980" s="573"/>
      <c r="F2980" s="573">
        <f>SUMIF('BKAS IDR'!$E$10:$E$44,$C2980,'BKAS IDR'!$M$10:$M$44)</f>
        <v>0</v>
      </c>
    </row>
    <row r="2981" spans="3:6" ht="15" customHeight="1">
      <c r="C2981" s="53" t="str">
        <f>[1]Coa!B2981</f>
        <v>4102.0001.0081014</v>
      </c>
      <c r="D2981" s="1" t="str">
        <f>VLOOKUP(C2981,[1]Coa!$B$4:$C$9231,2,FALSE)</f>
        <v>POTONGAN PENJUALAN - SEI AMBAWANG KAB.KUBU</v>
      </c>
      <c r="E2981" s="573"/>
      <c r="F2981" s="573">
        <f>SUMIF('BKAS IDR'!$E$10:$E$44,$C2981,'BKAS IDR'!$M$10:$M$44)</f>
        <v>0</v>
      </c>
    </row>
    <row r="2982" spans="3:6" ht="15" customHeight="1">
      <c r="C2982" s="53" t="str">
        <f>[1]Coa!B2982</f>
        <v>4102.0001.0101019</v>
      </c>
      <c r="D2982" s="1" t="str">
        <f>VLOOKUP(C2982,[1]Coa!$B$4:$C$9231,2,FALSE)</f>
        <v>POTONGAN PENJUALAN - CPP&amp;AUP PLATFORMS INST</v>
      </c>
      <c r="E2982" s="573"/>
      <c r="F2982" s="573">
        <f>SUMIF('BKAS IDR'!$E$10:$E$44,$C2982,'BKAS IDR'!$M$10:$M$44)</f>
        <v>0</v>
      </c>
    </row>
    <row r="2983" spans="3:6" ht="15" customHeight="1">
      <c r="C2983" s="53" t="str">
        <f>[1]Coa!B2983</f>
        <v>4102.0001.0101137</v>
      </c>
      <c r="D2983" s="1" t="str">
        <f>VLOOKUP(C2983,[1]Coa!$B$4:$C$9231,2,FALSE)</f>
        <v>POTONGAN PENJUALAN - CPP &amp; AUP Platforms</v>
      </c>
      <c r="E2983" s="573"/>
      <c r="F2983" s="573">
        <f>SUMIF('BKAS IDR'!$E$10:$E$44,$C2983,'BKAS IDR'!$M$10:$M$44)</f>
        <v>0</v>
      </c>
    </row>
    <row r="2984" spans="3:6" ht="15" customHeight="1">
      <c r="C2984" s="53" t="str">
        <f>[1]Coa!B2984</f>
        <v>4102.0001.0120832</v>
      </c>
      <c r="D2984" s="1" t="str">
        <f>VLOOKUP(C2984,[1]Coa!$B$4:$C$9231,2,FALSE)</f>
        <v>POTONGAN PENJUALAN - SHELL &amp; TUBE HEAT EXCHANG</v>
      </c>
      <c r="E2984" s="573"/>
      <c r="F2984" s="573">
        <f>SUMIF('BKAS IDR'!$E$10:$E$44,$C2984,'BKAS IDR'!$M$10:$M$44)</f>
        <v>0</v>
      </c>
    </row>
    <row r="2985" spans="3:6" ht="15" customHeight="1">
      <c r="C2985" s="53" t="str">
        <f>[1]Coa!B2985</f>
        <v>4102.0001.0130903</v>
      </c>
      <c r="D2985" s="1" t="str">
        <f>VLOOKUP(C2985,[1]Coa!$B$4:$C$9231,2,FALSE)</f>
        <v>POTONGAN PENJUALAN - WELL TEST, SKID UNIT</v>
      </c>
      <c r="E2985" s="573"/>
      <c r="F2985" s="573">
        <f>SUMIF('BKAS IDR'!$E$10:$E$44,$C2985,'BKAS IDR'!$M$10:$M$44)</f>
        <v>0</v>
      </c>
    </row>
    <row r="2986" spans="3:6" ht="15" customHeight="1">
      <c r="C2986" s="53" t="str">
        <f>[1]Coa!B2986</f>
        <v>4102.0001.0130904</v>
      </c>
      <c r="D2986" s="1" t="str">
        <f>VLOOKUP(C2986,[1]Coa!$B$4:$C$9231,2,FALSE)</f>
        <v>POTONGAN PENJUALAN - HEAT EXCHANGER</v>
      </c>
      <c r="E2986" s="573"/>
      <c r="F2986" s="573">
        <f>SUMIF('BKAS IDR'!$E$10:$E$44,$C2986,'BKAS IDR'!$M$10:$M$44)</f>
        <v>0</v>
      </c>
    </row>
    <row r="2987" spans="3:6" ht="15" customHeight="1">
      <c r="C2987" s="53" t="str">
        <f>[1]Coa!B2987</f>
        <v>4102.0001.0130908</v>
      </c>
      <c r="D2987" s="1" t="str">
        <f>VLOOKUP(C2987,[1]Coa!$B$4:$C$9231,2,FALSE)</f>
        <v>POTONGAN PENJUALAN - PIPE SLEEVE &amp; DURI, RIAU</v>
      </c>
      <c r="E2987" s="573"/>
      <c r="F2987" s="573">
        <f>SUMIF('BKAS IDR'!$E$10:$E$44,$C2987,'BKAS IDR'!$M$10:$M$44)</f>
        <v>0</v>
      </c>
    </row>
    <row r="2988" spans="3:6" ht="15" customHeight="1">
      <c r="C2988" s="53" t="str">
        <f>[1]Coa!B2988</f>
        <v>4102.0001.0130923</v>
      </c>
      <c r="D2988" s="1" t="str">
        <f>VLOOKUP(C2988,[1]Coa!$B$4:$C$9231,2,FALSE)</f>
        <v>POTONGAN PENJUALAN - PROV OF WATER STO TANK</v>
      </c>
      <c r="E2988" s="573"/>
      <c r="F2988" s="573">
        <f>SUMIF('BKAS IDR'!$E$10:$E$44,$C2988,'BKAS IDR'!$M$10:$M$44)</f>
        <v>0</v>
      </c>
    </row>
    <row r="2989" spans="3:6" ht="15" customHeight="1">
      <c r="C2989" s="53" t="str">
        <f>[1]Coa!B2989</f>
        <v>4102.0001.0130929</v>
      </c>
      <c r="D2989" s="1" t="str">
        <f>VLOOKUP(C2989,[1]Coa!$B$4:$C$9231,2,FALSE)</f>
        <v>POTONGAN PENJUALAN - OPERATION ASSISTANCE SLN</v>
      </c>
      <c r="E2989" s="573"/>
      <c r="F2989" s="573">
        <f>SUMIF('BKAS IDR'!$E$10:$E$44,$C2989,'BKAS IDR'!$M$10:$M$44)</f>
        <v>0</v>
      </c>
    </row>
    <row r="2990" spans="3:6" ht="15" customHeight="1">
      <c r="C2990" s="53" t="str">
        <f>[1]Coa!B2990</f>
        <v>4102.0001.0130931</v>
      </c>
      <c r="D2990" s="1" t="str">
        <f>VLOOKUP(C2990,[1]Coa!$B$4:$C$9231,2,FALSE)</f>
        <v>POTONGAN PENJUALAN - STORAGE TANK FOR INT PROG</v>
      </c>
      <c r="E2990" s="573"/>
      <c r="F2990" s="573">
        <f>SUMIF('BKAS IDR'!$E$10:$E$44,$C2990,'BKAS IDR'!$M$10:$M$44)</f>
        <v>0</v>
      </c>
    </row>
    <row r="2991" spans="3:6" ht="15" customHeight="1">
      <c r="C2991" s="53" t="str">
        <f>[1]Coa!B2991</f>
        <v>4102.0001.0131004</v>
      </c>
      <c r="D2991" s="1" t="str">
        <f>VLOOKUP(C2991,[1]Coa!$B$4:$C$9231,2,FALSE)</f>
        <v>POTONGAN PENJUALAN - 3 UNITS K.O. DRUM</v>
      </c>
      <c r="E2991" s="573"/>
      <c r="F2991" s="573">
        <f>SUMIF('BKAS IDR'!$E$10:$E$44,$C2991,'BKAS IDR'!$M$10:$M$44)</f>
        <v>0</v>
      </c>
    </row>
    <row r="2992" spans="3:6" ht="15" customHeight="1">
      <c r="C2992" s="53" t="str">
        <f>[1]Coa!B2992</f>
        <v>4102.0001.0131010</v>
      </c>
      <c r="D2992" s="1" t="str">
        <f>VLOOKUP(C2992,[1]Coa!$B$4:$C$9231,2,FALSE)</f>
        <v>POTONGAN PENJUALAN - DISAIN&amp;FAB ALAT SURFAKTAN</v>
      </c>
      <c r="E2992" s="573"/>
      <c r="F2992" s="573">
        <f>SUMIF('BKAS IDR'!$E$10:$E$44,$C2992,'BKAS IDR'!$M$10:$M$44)</f>
        <v>0</v>
      </c>
    </row>
    <row r="2993" spans="3:6" ht="15" customHeight="1">
      <c r="C2993" s="53" t="str">
        <f>[1]Coa!B2993</f>
        <v>4102.0001.0131018</v>
      </c>
      <c r="D2993" s="1" t="str">
        <f>VLOOKUP(C2993,[1]Coa!$B$4:$C$9231,2,FALSE)</f>
        <v>POTONGAN PENJUALAN - JASA KONST TANGKI PEMISAH</v>
      </c>
      <c r="E2993" s="573"/>
      <c r="F2993" s="573">
        <f>SUMIF('BKAS IDR'!$E$10:$E$44,$C2993,'BKAS IDR'!$M$10:$M$44)</f>
        <v>0</v>
      </c>
    </row>
    <row r="2994" spans="3:6" ht="15" customHeight="1">
      <c r="C2994" s="53" t="str">
        <f>[1]Coa!B2994</f>
        <v>4102.0001.0131104</v>
      </c>
      <c r="D2994" s="1" t="str">
        <f>VLOOKUP(C2994,[1]Coa!$B$4:$C$9231,2,FALSE)</f>
        <v>POTONGAN PENJUALAN - RIGLESS SERVICE</v>
      </c>
      <c r="E2994" s="573"/>
      <c r="F2994" s="573">
        <f>SUMIF('BKAS IDR'!$E$10:$E$44,$C2994,'BKAS IDR'!$M$10:$M$44)</f>
        <v>0</v>
      </c>
    </row>
    <row r="2995" spans="3:6" ht="15" customHeight="1">
      <c r="C2995" s="53" t="str">
        <f>[1]Coa!B2995</f>
        <v>4102.0001.0131113</v>
      </c>
      <c r="D2995" s="1" t="str">
        <f>VLOOKUP(C2995,[1]Coa!$B$4:$C$9231,2,FALSE)</f>
        <v>POTONGAN PENJUALAN - EPC U/ FASILITAS TANKI DI</v>
      </c>
      <c r="E2995" s="573"/>
      <c r="F2995" s="573">
        <f>SUMIF('BKAS IDR'!$E$10:$E$44,$C2995,'BKAS IDR'!$M$10:$M$44)</f>
        <v>0</v>
      </c>
    </row>
    <row r="2996" spans="3:6" ht="15" customHeight="1">
      <c r="C2996" s="53" t="str">
        <f>[1]Coa!B2996</f>
        <v>4102.0001.0131119</v>
      </c>
      <c r="D2996" s="1" t="str">
        <f>VLOOKUP(C2996,[1]Coa!$B$4:$C$9231,2,FALSE)</f>
        <v>POTONGAN PENJUALAN - EPF OF STORAGE FOR RANTAU</v>
      </c>
      <c r="E2996" s="573"/>
      <c r="F2996" s="573">
        <f>SUMIF('BKAS IDR'!$E$10:$E$44,$C2996,'BKAS IDR'!$M$10:$M$44)</f>
        <v>0</v>
      </c>
    </row>
    <row r="2997" spans="3:6" ht="15" customHeight="1">
      <c r="C2997" s="53" t="str">
        <f>[1]Coa!B2997</f>
        <v>4102.0001.0131127</v>
      </c>
      <c r="D2997" s="1" t="str">
        <f>VLOOKUP(C2997,[1]Coa!$B$4:$C$9231,2,FALSE)</f>
        <v>POTONGAN PENJUALAN - RIGLESS SERVICE</v>
      </c>
      <c r="E2997" s="573"/>
      <c r="F2997" s="573">
        <f>SUMIF('BKAS IDR'!$E$10:$E$44,$C2997,'BKAS IDR'!$M$10:$M$44)</f>
        <v>0</v>
      </c>
    </row>
    <row r="2998" spans="3:6" ht="15" customHeight="1">
      <c r="C2998" s="53" t="str">
        <f>[1]Coa!B2998</f>
        <v>4102.0001.0131150</v>
      </c>
      <c r="D2998" s="1" t="str">
        <f>VLOOKUP(C2998,[1]Coa!$B$4:$C$9231,2,FALSE)</f>
        <v>POTONGAN PENJUALAN - WASH TANK REPAIR</v>
      </c>
      <c r="E2998" s="573"/>
      <c r="F2998" s="573">
        <f>SUMIF('BKAS IDR'!$E$10:$E$44,$C2998,'BKAS IDR'!$M$10:$M$44)</f>
        <v>0</v>
      </c>
    </row>
    <row r="2999" spans="3:6" ht="15" customHeight="1">
      <c r="C2999" s="53" t="str">
        <f>[1]Coa!B2999</f>
        <v>4102.0001.01312031</v>
      </c>
      <c r="D2999" s="1" t="str">
        <f>VLOOKUP(C2999,[1]Coa!$B$4:$C$9231,2,FALSE)</f>
        <v>POTONGAN PENJUALAN - PLUG BACK WITH SLICKLINE</v>
      </c>
      <c r="E2999" s="573"/>
      <c r="F2999" s="573">
        <f>SUMIF('BKAS IDR'!$E$10:$E$44,$C2999,'BKAS IDR'!$M$10:$M$44)</f>
        <v>0</v>
      </c>
    </row>
    <row r="3000" spans="3:6" ht="15" customHeight="1">
      <c r="C3000" s="53" t="str">
        <f>[1]Coa!B3000</f>
        <v>4102.0001.01312049</v>
      </c>
      <c r="D3000" s="1" t="str">
        <f>VLOOKUP(C3000,[1]Coa!$B$4:$C$9231,2,FALSE)</f>
        <v>POTONGAN PENJUALAN - HRSG #2 &amp; #5</v>
      </c>
      <c r="E3000" s="573"/>
      <c r="F3000" s="573">
        <f>SUMIF('BKAS IDR'!$E$10:$E$44,$C3000,'BKAS IDR'!$M$10:$M$44)</f>
        <v>0</v>
      </c>
    </row>
    <row r="3001" spans="3:6" ht="15" customHeight="1">
      <c r="C3001" s="53" t="str">
        <f>[1]Coa!B3001</f>
        <v>4102.0001.01312058</v>
      </c>
      <c r="D3001" s="1" t="str">
        <f>VLOOKUP(C3001,[1]Coa!$B$4:$C$9231,2,FALSE)</f>
        <v>POTONGAN PENJUALAN - FOAMING SERVICES</v>
      </c>
      <c r="E3001" s="573"/>
      <c r="F3001" s="573">
        <f>SUMIF('BKAS IDR'!$E$10:$E$44,$C3001,'BKAS IDR'!$M$10:$M$44)</f>
        <v>0</v>
      </c>
    </row>
    <row r="3002" spans="3:6" ht="15" customHeight="1">
      <c r="C3002" s="53" t="str">
        <f>[1]Coa!B3002</f>
        <v>4102.0001.0150909</v>
      </c>
      <c r="D3002" s="1" t="str">
        <f>VLOOKUP(C3002,[1]Coa!$B$4:$C$9231,2,FALSE)</f>
        <v>POTONGAN PENJUALAN - PIPE CONNECTION</v>
      </c>
      <c r="E3002" s="573"/>
      <c r="F3002" s="573">
        <f>SUMIF('BKAS IDR'!$E$10:$E$44,$C3002,'BKAS IDR'!$M$10:$M$44)</f>
        <v>0</v>
      </c>
    </row>
    <row r="3003" spans="3:6" ht="15" customHeight="1">
      <c r="C3003" s="53" t="str">
        <f>[1]Coa!B3003</f>
        <v>4102.0001.0150916</v>
      </c>
      <c r="D3003" s="1" t="str">
        <f>VLOOKUP(C3003,[1]Coa!$B$4:$C$9231,2,FALSE)</f>
        <v>POTONGAN PENJUALAN - SUBSEA CABLE</v>
      </c>
      <c r="E3003" s="573"/>
      <c r="F3003" s="573">
        <f>SUMIF('BKAS IDR'!$E$10:$E$44,$C3003,'BKAS IDR'!$M$10:$M$44)</f>
        <v>0</v>
      </c>
    </row>
    <row r="3004" spans="3:6" ht="15" customHeight="1">
      <c r="C3004" s="53" t="str">
        <f>[1]Coa!B3004</f>
        <v>4102.0001.0151128</v>
      </c>
      <c r="D3004" s="1" t="str">
        <f>VLOOKUP(C3004,[1]Coa!$B$4:$C$9231,2,FALSE)</f>
        <v>POTONGAN PENJUALAN - PROJECT BAWAL PIPELINE</v>
      </c>
      <c r="E3004" s="573"/>
      <c r="F3004" s="573">
        <f>SUMIF('BKAS IDR'!$E$10:$E$44,$C3004,'BKAS IDR'!$M$10:$M$44)</f>
        <v>0</v>
      </c>
    </row>
    <row r="3005" spans="3:6" ht="15" customHeight="1">
      <c r="C3005" s="53" t="str">
        <f>[1]Coa!B3005</f>
        <v>4102.0001.01512021</v>
      </c>
      <c r="D3005" s="1" t="str">
        <f>VLOOKUP(C3005,[1]Coa!$B$4:$C$9231,2,FALSE)</f>
        <v>POTONGAN PENJUALAN - TUBE BUNDLE CONDENSATE CO</v>
      </c>
      <c r="E3005" s="573"/>
      <c r="F3005" s="573">
        <f>SUMIF('BKAS IDR'!$E$10:$E$44,$C3005,'BKAS IDR'!$M$10:$M$44)</f>
        <v>0</v>
      </c>
    </row>
    <row r="3006" spans="3:6" ht="15" customHeight="1">
      <c r="C3006" s="53" t="str">
        <f>[1]Coa!B3006</f>
        <v>4102.0001.01512027</v>
      </c>
      <c r="D3006" s="1" t="str">
        <f>VLOOKUP(C3006,[1]Coa!$B$4:$C$9231,2,FALSE)</f>
        <v>POTONGAN PENJUALAN - FUEL GAS SCRUBBER AND HEA</v>
      </c>
      <c r="E3006" s="573"/>
      <c r="F3006" s="573">
        <f>SUMIF('BKAS IDR'!$E$10:$E$44,$C3006,'BKAS IDR'!$M$10:$M$44)</f>
        <v>0</v>
      </c>
    </row>
    <row r="3007" spans="3:6" ht="15" customHeight="1">
      <c r="C3007" s="53" t="str">
        <f>[1]Coa!B3007</f>
        <v>4102.0001.01512043</v>
      </c>
      <c r="D3007" s="1" t="str">
        <f>VLOOKUP(C3007,[1]Coa!$B$4:$C$9231,2,FALSE)</f>
        <v>POTONGAN PENJUALAN - EHMR WATER PROJECT, EPCI</v>
      </c>
      <c r="E3007" s="573"/>
      <c r="F3007" s="573">
        <f>SUMIF('BKAS IDR'!$E$10:$E$44,$C3007,'BKAS IDR'!$M$10:$M$44)</f>
        <v>0</v>
      </c>
    </row>
    <row r="3008" spans="3:6" ht="15" customHeight="1">
      <c r="C3008" s="53" t="str">
        <f>[1]Coa!B3008</f>
        <v>4102.0001.01512062</v>
      </c>
      <c r="D3008" s="1" t="str">
        <f>VLOOKUP(C3008,[1]Coa!$B$4:$C$9231,2,FALSE)</f>
        <v>POTONGAN PENJUALAN - EPCI TEMBANG 8 TO BAWAL P</v>
      </c>
      <c r="E3008" s="573"/>
      <c r="F3008" s="573">
        <f>SUMIF('BKAS IDR'!$E$10:$E$44,$C3008,'BKAS IDR'!$M$10:$M$44)</f>
        <v>0</v>
      </c>
    </row>
    <row r="3009" spans="3:6" ht="15" customHeight="1">
      <c r="C3009" s="53" t="str">
        <f>[1]Coa!B3009</f>
        <v>4102.0001.0191139</v>
      </c>
      <c r="D3009" s="1" t="str">
        <f>VLOOKUP(C3009,[1]Coa!$B$4:$C$9231,2,FALSE)</f>
        <v>POTONGAN PENJUALAN - Maintenance of Expansion</v>
      </c>
      <c r="E3009" s="573"/>
      <c r="F3009" s="573">
        <f>SUMIF('BKAS IDR'!$E$10:$E$44,$C3009,'BKAS IDR'!$M$10:$M$44)</f>
        <v>0</v>
      </c>
    </row>
    <row r="3010" spans="3:6" ht="15" customHeight="1">
      <c r="C3010" s="53" t="str">
        <f>[1]Coa!B3010</f>
        <v>4102.0001.0241007</v>
      </c>
      <c r="D3010" s="1" t="str">
        <f>VLOOKUP(C3010,[1]Coa!$B$4:$C$9231,2,FALSE)</f>
        <v>POTONGAN PENJUALAN - REP&amp;TEST (336-I;1000m3)</v>
      </c>
      <c r="E3010" s="573"/>
      <c r="F3010" s="573">
        <f>SUMIF('BKAS IDR'!$E$10:$E$44,$C3010,'BKAS IDR'!$M$10:$M$44)</f>
        <v>0</v>
      </c>
    </row>
    <row r="3011" spans="3:6" ht="15" customHeight="1">
      <c r="C3011" s="53" t="str">
        <f>[1]Coa!B3011</f>
        <v>4102.0001.02412022</v>
      </c>
      <c r="D3011" s="1" t="str">
        <f>VLOOKUP(C3011,[1]Coa!$B$4:$C$9231,2,FALSE)</f>
        <v>POTONGAN PENJUALAN - REPAIR F/WELDING TANK</v>
      </c>
      <c r="E3011" s="573"/>
      <c r="F3011" s="573">
        <f>SUMIF('BKAS IDR'!$E$10:$E$44,$C3011,'BKAS IDR'!$M$10:$M$44)</f>
        <v>0</v>
      </c>
    </row>
    <row r="3012" spans="3:6" ht="15" customHeight="1">
      <c r="C3012" s="53" t="str">
        <f>[1]Coa!B3012</f>
        <v>4102.0001.02412035</v>
      </c>
      <c r="D3012" s="1" t="str">
        <f>VLOOKUP(C3012,[1]Coa!$B$4:$C$9231,2,FALSE)</f>
        <v>POTONGAN PENJUALAN - REPAIR OF TANK 100 CUFT P</v>
      </c>
      <c r="E3012" s="573"/>
      <c r="F3012" s="573">
        <f>SUMIF('BKAS IDR'!$E$10:$E$44,$C3012,'BKAS IDR'!$M$10:$M$44)</f>
        <v>0</v>
      </c>
    </row>
    <row r="3013" spans="3:6" ht="15" customHeight="1">
      <c r="C3013" s="53" t="str">
        <f>[1]Coa!B3013</f>
        <v>4102.0001.0260847</v>
      </c>
      <c r="D3013" s="1" t="str">
        <f>VLOOKUP(C3013,[1]Coa!$B$4:$C$9231,2,FALSE)</f>
        <v>POTONGAN PENJUALAN - INSTALLATION OF 2X315 MW</v>
      </c>
      <c r="E3013" s="573"/>
      <c r="F3013" s="573">
        <f>SUMIF('BKAS IDR'!$E$10:$E$44,$C3013,'BKAS IDR'!$M$10:$M$44)</f>
        <v>0</v>
      </c>
    </row>
    <row r="3014" spans="3:6" ht="15" customHeight="1">
      <c r="C3014" s="53" t="str">
        <f>[1]Coa!B3014</f>
        <v>4102.0001.0261198</v>
      </c>
      <c r="D3014" s="1" t="str">
        <f>VLOOKUP(C3014,[1]Coa!$B$4:$C$9231,2,FALSE)</f>
        <v>POTONGAN PENJUALAN - MAINTENANCE HUBEI</v>
      </c>
      <c r="E3014" s="573"/>
      <c r="F3014" s="573">
        <f>SUMIF('BKAS IDR'!$E$10:$E$44,$C3014,'BKAS IDR'!$M$10:$M$44)</f>
        <v>0</v>
      </c>
    </row>
    <row r="3015" spans="3:6" ht="15" customHeight="1">
      <c r="C3015" s="53" t="str">
        <f>[1]Coa!B3015</f>
        <v>4102.0001.0280913</v>
      </c>
      <c r="D3015" s="1" t="str">
        <f>VLOOKUP(C3015,[1]Coa!$B$4:$C$9231,2,FALSE)</f>
        <v>POTONGAN PENJUALAN - FAB SAND BLAST&amp;PRIM COAT</v>
      </c>
      <c r="E3015" s="573"/>
      <c r="F3015" s="573">
        <f>SUMIF('BKAS IDR'!$E$10:$E$44,$C3015,'BKAS IDR'!$M$10:$M$44)</f>
        <v>0</v>
      </c>
    </row>
    <row r="3016" spans="3:6" ht="15" customHeight="1">
      <c r="C3016" s="53" t="str">
        <f>[1]Coa!B3016</f>
        <v>4102.0001.0280915</v>
      </c>
      <c r="D3016" s="1" t="str">
        <f>VLOOKUP(C3016,[1]Coa!$B$4:$C$9231,2,FALSE)</f>
        <v>POTONGAN PENJUALAN - MB#13; RECONDITION WORK</v>
      </c>
      <c r="E3016" s="573"/>
      <c r="F3016" s="573">
        <f>SUMIF('BKAS IDR'!$E$10:$E$44,$C3016,'BKAS IDR'!$M$10:$M$44)</f>
        <v>0</v>
      </c>
    </row>
    <row r="3017" spans="3:6" ht="15" customHeight="1">
      <c r="C3017" s="53" t="str">
        <f>[1]Coa!B3017</f>
        <v>4102.0001.0280919</v>
      </c>
      <c r="D3017" s="1" t="str">
        <f>VLOOKUP(C3017,[1]Coa!$B$4:$C$9231,2,FALSE)</f>
        <v>POTONGAN PENJUALAN - RB#13; ANCHOR BOLT INST</v>
      </c>
      <c r="E3017" s="573"/>
      <c r="F3017" s="573">
        <f>SUMIF('BKAS IDR'!$E$10:$E$44,$C3017,'BKAS IDR'!$M$10:$M$44)</f>
        <v>0</v>
      </c>
    </row>
    <row r="3018" spans="3:6" ht="15" customHeight="1">
      <c r="C3018" s="53" t="str">
        <f>[1]Coa!B3018</f>
        <v>4102.0001.0280921</v>
      </c>
      <c r="D3018" s="1" t="str">
        <f>VLOOKUP(C3018,[1]Coa!$B$4:$C$9231,2,FALSE)</f>
        <v>POTONGAN PENJUALAN - RB#13; INST MECHANICAL</v>
      </c>
      <c r="E3018" s="573"/>
      <c r="F3018" s="573">
        <f>SUMIF('BKAS IDR'!$E$10:$E$44,$C3018,'BKAS IDR'!$M$10:$M$44)</f>
        <v>0</v>
      </c>
    </row>
    <row r="3019" spans="3:6" ht="15" customHeight="1">
      <c r="C3019" s="53" t="str">
        <f>[1]Coa!B3019</f>
        <v>4102.0001.0280926</v>
      </c>
      <c r="D3019" s="1" t="str">
        <f>VLOOKUP(C3019,[1]Coa!$B$4:$C$9231,2,FALSE)</f>
        <v>POTONGAN PENJUALAN - RB#13; PIPE EXT /MP &amp; LP</v>
      </c>
      <c r="E3019" s="573"/>
      <c r="F3019" s="573">
        <f>SUMIF('BKAS IDR'!$E$10:$E$44,$C3019,'BKAS IDR'!$M$10:$M$44)</f>
        <v>0</v>
      </c>
    </row>
    <row r="3020" spans="3:6" ht="15" customHeight="1">
      <c r="C3020" s="53" t="str">
        <f>[1]Coa!B3020</f>
        <v>4102.0001.0280927</v>
      </c>
      <c r="D3020" s="1" t="str">
        <f>VLOOKUP(C3020,[1]Coa!$B$4:$C$9231,2,FALSE)</f>
        <v>POTONGAN PENJUALAN - PM#9;MP BIN TEMP CONTROL</v>
      </c>
      <c r="E3020" s="573"/>
      <c r="F3020" s="573">
        <f>SUMIF('BKAS IDR'!$E$10:$E$44,$C3020,'BKAS IDR'!$M$10:$M$44)</f>
        <v>0</v>
      </c>
    </row>
    <row r="3021" spans="3:6" ht="15" customHeight="1">
      <c r="C3021" s="53" t="str">
        <f>[1]Coa!B3021</f>
        <v>4102.0001.0280930</v>
      </c>
      <c r="D3021" s="1" t="str">
        <f>VLOOKUP(C3021,[1]Coa!$B$4:$C$9231,2,FALSE)</f>
        <v>POTONGAN PENJUALAN - MB#15;MAIN STEAM LINE MOD</v>
      </c>
      <c r="E3021" s="573"/>
      <c r="F3021" s="573">
        <f>SUMIF('BKAS IDR'!$E$10:$E$44,$C3021,'BKAS IDR'!$M$10:$M$44)</f>
        <v>0</v>
      </c>
    </row>
    <row r="3022" spans="3:6" ht="15" customHeight="1">
      <c r="C3022" s="53" t="str">
        <f>[1]Coa!B3022</f>
        <v>4102.0001.0281005</v>
      </c>
      <c r="D3022" s="1" t="str">
        <f>VLOOKUP(C3022,[1]Coa!$B$4:$C$9231,2,FALSE)</f>
        <v>POTONGAN PENJUALAN - PM#9; UPGRADE TIE IN</v>
      </c>
      <c r="E3022" s="573"/>
      <c r="F3022" s="573">
        <f>SUMIF('BKAS IDR'!$E$10:$E$44,$C3022,'BKAS IDR'!$M$10:$M$44)</f>
        <v>0</v>
      </c>
    </row>
    <row r="3023" spans="3:6" ht="15" customHeight="1">
      <c r="C3023" s="53" t="str">
        <f>[1]Coa!B3023</f>
        <v>4102.0001.0281006</v>
      </c>
      <c r="D3023" s="1" t="str">
        <f>VLOOKUP(C3023,[1]Coa!$B$4:$C$9231,2,FALSE)</f>
        <v>POTONGAN PENJUALAN - MANPOWER SUPPLY SHUTDOWN</v>
      </c>
      <c r="E3023" s="573"/>
      <c r="F3023" s="573">
        <f>SUMIF('BKAS IDR'!$E$10:$E$44,$C3023,'BKAS IDR'!$M$10:$M$44)</f>
        <v>0</v>
      </c>
    </row>
    <row r="3024" spans="3:6" ht="15" customHeight="1">
      <c r="C3024" s="53" t="str">
        <f>[1]Coa!B3024</f>
        <v>4102.0001.0281011</v>
      </c>
      <c r="D3024" s="1" t="str">
        <f>VLOOKUP(C3024,[1]Coa!$B$4:$C$9231,2,FALSE)</f>
        <v>POTONGAN PENJUALAN - WP-9;FAB CRUSHER COMPLETE</v>
      </c>
      <c r="E3024" s="573"/>
      <c r="F3024" s="573">
        <f>SUMIF('BKAS IDR'!$E$10:$E$44,$C3024,'BKAS IDR'!$M$10:$M$44)</f>
        <v>0</v>
      </c>
    </row>
    <row r="3025" spans="3:6" ht="15" customHeight="1">
      <c r="C3025" s="53" t="str">
        <f>[1]Coa!B3025</f>
        <v>4102.0001.0281013</v>
      </c>
      <c r="D3025" s="1" t="str">
        <f>VLOOKUP(C3025,[1]Coa!$B$4:$C$9231,2,FALSE)</f>
        <v>POTONGAN PENJUALAN - MB#24;SURF METAL TREATMEN</v>
      </c>
      <c r="E3025" s="573"/>
      <c r="F3025" s="573">
        <f>SUMIF('BKAS IDR'!$E$10:$E$44,$C3025,'BKAS IDR'!$M$10:$M$44)</f>
        <v>0</v>
      </c>
    </row>
    <row r="3026" spans="3:6" ht="15" customHeight="1">
      <c r="C3026" s="53" t="str">
        <f>[1]Coa!B3026</f>
        <v>4102.0001.0281015</v>
      </c>
      <c r="D3026" s="1" t="str">
        <f>VLOOKUP(C3026,[1]Coa!$B$4:$C$9231,2,FALSE)</f>
        <v>POTONGAN PENJUALAN - WP-8;FAB CRUSHER 2SETS</v>
      </c>
      <c r="E3026" s="573"/>
      <c r="F3026" s="573">
        <f>SUMIF('BKAS IDR'!$E$10:$E$44,$C3026,'BKAS IDR'!$M$10:$M$44)</f>
        <v>0</v>
      </c>
    </row>
    <row r="3027" spans="3:6" ht="15" customHeight="1">
      <c r="C3027" s="53" t="str">
        <f>[1]Coa!B3027</f>
        <v>4102.0001.0281020</v>
      </c>
      <c r="D3027" s="1" t="str">
        <f>VLOOKUP(C3027,[1]Coa!$B$4:$C$9231,2,FALSE)</f>
        <v>POTONGAN PENJUALAN - TPM;ADD BYPASS FILTER GAS</v>
      </c>
      <c r="E3027" s="573"/>
      <c r="F3027" s="573">
        <f>SUMIF('BKAS IDR'!$E$10:$E$44,$C3027,'BKAS IDR'!$M$10:$M$44)</f>
        <v>0</v>
      </c>
    </row>
    <row r="3028" spans="3:6" ht="15" customHeight="1">
      <c r="C3028" s="53" t="str">
        <f>[1]Coa!B3028</f>
        <v>4102.0001.0281034</v>
      </c>
      <c r="D3028" s="1" t="str">
        <f>VLOOKUP(C3028,[1]Coa!$B$4:$C$9231,2,FALSE)</f>
        <v>POTONGAN PENJUALAN - WP-8, DRUM BARKER 2 LINES</v>
      </c>
      <c r="E3028" s="573"/>
      <c r="F3028" s="573">
        <f>SUMIF('BKAS IDR'!$E$10:$E$44,$C3028,'BKAS IDR'!$M$10:$M$44)</f>
        <v>0</v>
      </c>
    </row>
    <row r="3029" spans="3:6" ht="15" customHeight="1">
      <c r="C3029" s="53" t="str">
        <f>[1]Coa!B3029</f>
        <v>4102.0001.0281103</v>
      </c>
      <c r="D3029" s="1" t="str">
        <f>VLOOKUP(C3029,[1]Coa!$B$4:$C$9231,2,FALSE)</f>
        <v>POTONGAN PENJUALAN - TUBE PF-1C VE#1(SHUTDOWN)</v>
      </c>
      <c r="E3029" s="573"/>
      <c r="F3029" s="573">
        <f>SUMIF('BKAS IDR'!$E$10:$E$44,$C3029,'BKAS IDR'!$M$10:$M$44)</f>
        <v>0</v>
      </c>
    </row>
    <row r="3030" spans="3:6" ht="15" customHeight="1">
      <c r="C3030" s="53" t="str">
        <f>[1]Coa!B3030</f>
        <v>4102.0001.0281110</v>
      </c>
      <c r="D3030" s="1" t="str">
        <f>VLOOKUP(C3030,[1]Coa!$B$4:$C$9231,2,FALSE)</f>
        <v>POTONGAN PENJUALAN - VE#11, FABRICATION HBL TA</v>
      </c>
      <c r="E3030" s="573"/>
      <c r="F3030" s="573">
        <f>SUMIF('BKAS IDR'!$E$10:$E$44,$C3030,'BKAS IDR'!$M$10:$M$44)</f>
        <v>0</v>
      </c>
    </row>
    <row r="3031" spans="3:6" ht="15" customHeight="1">
      <c r="C3031" s="53" t="str">
        <f>[1]Coa!B3031</f>
        <v>4102.0001.0281116</v>
      </c>
      <c r="D3031" s="1" t="str">
        <f>VLOOKUP(C3031,[1]Coa!$B$4:$C$9231,2,FALSE)</f>
        <v>POTONGAN PENJUALAN - IKPP</v>
      </c>
      <c r="E3031" s="573"/>
      <c r="F3031" s="573">
        <f>SUMIF('BKAS IDR'!$E$10:$E$44,$C3031,'BKAS IDR'!$M$10:$M$44)</f>
        <v>0</v>
      </c>
    </row>
    <row r="3032" spans="3:6" ht="15" customHeight="1">
      <c r="C3032" s="53" t="str">
        <f>[1]Coa!B3032</f>
        <v>4102.0001.0281130</v>
      </c>
      <c r="D3032" s="1" t="str">
        <f>VLOOKUP(C3032,[1]Coa!$B$4:$C$9231,2,FALSE)</f>
        <v>POTONGAN PENJUALAN - TG 23 PENYAMBUNGAN PIPA</v>
      </c>
      <c r="E3032" s="573"/>
      <c r="F3032" s="573">
        <f>SUMIF('BKAS IDR'!$E$10:$E$44,$C3032,'BKAS IDR'!$M$10:$M$44)</f>
        <v>0</v>
      </c>
    </row>
    <row r="3033" spans="3:6" ht="15" customHeight="1">
      <c r="C3033" s="53" t="str">
        <f>[1]Coa!B3033</f>
        <v>4102.0001.0281131</v>
      </c>
      <c r="D3033" s="1" t="str">
        <f>VLOOKUP(C3033,[1]Coa!$B$4:$C$9231,2,FALSE)</f>
        <v>POTONGAN PENJUALAN - MC-10 Connect Pipe</v>
      </c>
      <c r="E3033" s="573"/>
      <c r="F3033" s="573">
        <f>SUMIF('BKAS IDR'!$E$10:$E$44,$C3033,'BKAS IDR'!$M$10:$M$44)</f>
        <v>0</v>
      </c>
    </row>
    <row r="3034" spans="3:6" ht="15" customHeight="1">
      <c r="C3034" s="53" t="str">
        <f>[1]Coa!B3034</f>
        <v>4102.0001.0281132</v>
      </c>
      <c r="D3034" s="1" t="str">
        <f>VLOOKUP(C3034,[1]Coa!$B$4:$C$9231,2,FALSE)</f>
        <v>POTONGAN PENJUALAN - Replacement of pipe 8"</v>
      </c>
      <c r="E3034" s="573"/>
      <c r="F3034" s="573">
        <f>SUMIF('BKAS IDR'!$E$10:$E$44,$C3034,'BKAS IDR'!$M$10:$M$44)</f>
        <v>0</v>
      </c>
    </row>
    <row r="3035" spans="3:6" ht="15" customHeight="1">
      <c r="C3035" s="53" t="str">
        <f>[1]Coa!B3035</f>
        <v>4102.0001.0281133</v>
      </c>
      <c r="D3035" s="1" t="str">
        <f>VLOOKUP(C3035,[1]Coa!$B$4:$C$9231,2,FALSE)</f>
        <v>POTONGAN PENJUALAN - MC-2 Annual Shutdown 2011</v>
      </c>
      <c r="E3035" s="573"/>
      <c r="F3035" s="573">
        <f>SUMIF('BKAS IDR'!$E$10:$E$44,$C3035,'BKAS IDR'!$M$10:$M$44)</f>
        <v>0</v>
      </c>
    </row>
    <row r="3036" spans="3:6" ht="15" customHeight="1">
      <c r="C3036" s="53" t="str">
        <f>[1]Coa!B3036</f>
        <v>4102.0001.0281134</v>
      </c>
      <c r="D3036" s="1" t="str">
        <f>VLOOKUP(C3036,[1]Coa!$B$4:$C$9231,2,FALSE)</f>
        <v>POTONGAN PENJUALAN - Repair Heater, Cooler</v>
      </c>
      <c r="E3036" s="573"/>
      <c r="F3036" s="573">
        <f>SUMIF('BKAS IDR'!$E$10:$E$44,$C3036,'BKAS IDR'!$M$10:$M$44)</f>
        <v>0</v>
      </c>
    </row>
    <row r="3037" spans="3:6" ht="15" customHeight="1">
      <c r="C3037" s="53" t="str">
        <f>[1]Coa!B3037</f>
        <v>4102.0001.0281135</v>
      </c>
      <c r="D3037" s="1" t="str">
        <f>VLOOKUP(C3037,[1]Coa!$B$4:$C$9231,2,FALSE)</f>
        <v>POTONGAN PENJUALAN - CA-8 Replace C12 Pipe 16"</v>
      </c>
      <c r="E3037" s="573"/>
      <c r="F3037" s="573">
        <f>SUMIF('BKAS IDR'!$E$10:$E$44,$C3037,'BKAS IDR'!$M$10:$M$44)</f>
        <v>0</v>
      </c>
    </row>
    <row r="3038" spans="3:6" ht="15" customHeight="1">
      <c r="C3038" s="53" t="str">
        <f>[1]Coa!B3038</f>
        <v>4102.0001.0281136</v>
      </c>
      <c r="D3038" s="1" t="str">
        <f>VLOOKUP(C3038,[1]Coa!$B$4:$C$9231,2,FALSE)</f>
        <v>POTONGAN PENJUALAN - Supply Manpower</v>
      </c>
      <c r="E3038" s="573"/>
      <c r="F3038" s="573">
        <f>SUMIF('BKAS IDR'!$E$10:$E$44,$C3038,'BKAS IDR'!$M$10:$M$44)</f>
        <v>0</v>
      </c>
    </row>
    <row r="3039" spans="3:6" ht="15" customHeight="1">
      <c r="C3039" s="53" t="str">
        <f>[1]Coa!B3039</f>
        <v>4102.0001.0281140</v>
      </c>
      <c r="D3039" s="1" t="str">
        <f>VLOOKUP(C3039,[1]Coa!$B$4:$C$9231,2,FALSE)</f>
        <v>POTONGAN PENJUALAN - Corrective Maintenance, P</v>
      </c>
      <c r="E3039" s="573"/>
      <c r="F3039" s="573">
        <f>SUMIF('BKAS IDR'!$E$10:$E$44,$C3039,'BKAS IDR'!$M$10:$M$44)</f>
        <v>0</v>
      </c>
    </row>
    <row r="3040" spans="3:6" ht="15" customHeight="1">
      <c r="C3040" s="53" t="str">
        <f>[1]Coa!B3040</f>
        <v>4102.0001.0281141</v>
      </c>
      <c r="D3040" s="1" t="str">
        <f>VLOOKUP(C3040,[1]Coa!$B$4:$C$9231,2,FALSE)</f>
        <v>POTONGAN PENJUALAN - PM-9 Annual Shutdown 2011</v>
      </c>
      <c r="E3040" s="573"/>
      <c r="F3040" s="573">
        <f>SUMIF('BKAS IDR'!$E$10:$E$44,$C3040,'BKAS IDR'!$M$10:$M$44)</f>
        <v>0</v>
      </c>
    </row>
    <row r="3041" spans="3:6" ht="15" customHeight="1">
      <c r="C3041" s="53" t="str">
        <f>[1]Coa!B3041</f>
        <v>4102.0001.0281144</v>
      </c>
      <c r="D3041" s="1" t="str">
        <f>VLOOKUP(C3041,[1]Coa!$B$4:$C$9231,2,FALSE)</f>
        <v>POTONGAN PENJUALAN - RB# 6 Project; Supply Man</v>
      </c>
      <c r="E3041" s="573"/>
      <c r="F3041" s="573">
        <f>SUMIF('BKAS IDR'!$E$10:$E$44,$C3041,'BKAS IDR'!$M$10:$M$44)</f>
        <v>0</v>
      </c>
    </row>
    <row r="3042" spans="3:6" ht="15" customHeight="1">
      <c r="C3042" s="53" t="str">
        <f>[1]Coa!B3042</f>
        <v>4102.0001.0281145</v>
      </c>
      <c r="D3042" s="1" t="str">
        <f>VLOOKUP(C3042,[1]Coa!$B$4:$C$9231,2,FALSE)</f>
        <v>POTONGAN PENJUALAN - WPMT PROJ SUPPLY MANPOWER</v>
      </c>
      <c r="E3042" s="573"/>
      <c r="F3042" s="573">
        <f>SUMIF('BKAS IDR'!$E$10:$E$44,$C3042,'BKAS IDR'!$M$10:$M$44)</f>
        <v>0</v>
      </c>
    </row>
    <row r="3043" spans="3:6" ht="15" customHeight="1">
      <c r="C3043" s="53" t="str">
        <f>[1]Coa!B3043</f>
        <v>4102.0001.0281148</v>
      </c>
      <c r="D3043" s="1" t="str">
        <f>VLOOKUP(C3043,[1]Coa!$B$4:$C$9231,2,FALSE)</f>
        <v>POTONGAN PENJUALAN - RECONDITION VACUUM EVAPOR</v>
      </c>
      <c r="E3043" s="573"/>
      <c r="F3043" s="573">
        <f>SUMIF('BKAS IDR'!$E$10:$E$44,$C3043,'BKAS IDR'!$M$10:$M$44)</f>
        <v>0</v>
      </c>
    </row>
    <row r="3044" spans="3:6" ht="15" customHeight="1">
      <c r="C3044" s="53" t="str">
        <f>[1]Coa!B3044</f>
        <v>4102.0001.0281149</v>
      </c>
      <c r="D3044" s="1" t="str">
        <f>VLOOKUP(C3044,[1]Coa!$B$4:$C$9231,2,FALSE)</f>
        <v>POTONGAN PENJUALAN - RC-11 ADD LINE GAS FILTER</v>
      </c>
      <c r="E3044" s="573"/>
      <c r="F3044" s="573">
        <f>SUMIF('BKAS IDR'!$E$10:$E$44,$C3044,'BKAS IDR'!$M$10:$M$44)</f>
        <v>0</v>
      </c>
    </row>
    <row r="3045" spans="3:6" ht="15" customHeight="1">
      <c r="C3045" s="53" t="str">
        <f>[1]Coa!B3045</f>
        <v>4102.0001.0281155</v>
      </c>
      <c r="D3045" s="1" t="str">
        <f>VLOOKUP(C3045,[1]Coa!$B$4:$C$9231,2,FALSE)</f>
        <v>POTONGAN PENJUALAN - WP#8; REPLACEMENT SHUTL B</v>
      </c>
      <c r="E3045" s="573"/>
      <c r="F3045" s="573">
        <f>SUMIF('BKAS IDR'!$E$10:$E$44,$C3045,'BKAS IDR'!$M$10:$M$44)</f>
        <v>0</v>
      </c>
    </row>
    <row r="3046" spans="3:6" ht="15" customHeight="1">
      <c r="C3046" s="53" t="str">
        <f>[1]Coa!B3046</f>
        <v>4102.0001.0281156</v>
      </c>
      <c r="D3046" s="1" t="str">
        <f>VLOOKUP(C3046,[1]Coa!$B$4:$C$9231,2,FALSE)</f>
        <v>POTONGAN PENJUALAN - WP#9; INSTALLATION CHIP S</v>
      </c>
      <c r="E3046" s="573"/>
      <c r="F3046" s="573">
        <f>SUMIF('BKAS IDR'!$E$10:$E$44,$C3046,'BKAS IDR'!$M$10:$M$44)</f>
        <v>0</v>
      </c>
    </row>
    <row r="3047" spans="3:6" ht="15" customHeight="1">
      <c r="C3047" s="53" t="str">
        <f>[1]Coa!B3047</f>
        <v>4102.0001.0281157</v>
      </c>
      <c r="D3047" s="1" t="str">
        <f>VLOOKUP(C3047,[1]Coa!$B$4:$C$9231,2,FALSE)</f>
        <v>POTONGAN PENJUALAN - WP#9; INSTALLATION LOG RE</v>
      </c>
      <c r="E3047" s="573"/>
      <c r="F3047" s="573">
        <f>SUMIF('BKAS IDR'!$E$10:$E$44,$C3047,'BKAS IDR'!$M$10:$M$44)</f>
        <v>0</v>
      </c>
    </row>
    <row r="3048" spans="3:6" ht="15" customHeight="1">
      <c r="C3048" s="53" t="str">
        <f>[1]Coa!B3048</f>
        <v>4102.0001.0281169</v>
      </c>
      <c r="D3048" s="1" t="str">
        <f>VLOOKUP(C3048,[1]Coa!$B$4:$C$9231,2,FALSE)</f>
        <v>POTONGAN PENJUALAN - WP-9 INSTALL DEBARKING DR</v>
      </c>
      <c r="E3048" s="573"/>
      <c r="F3048" s="573">
        <f>SUMIF('BKAS IDR'!$E$10:$E$44,$C3048,'BKAS IDR'!$M$10:$M$44)</f>
        <v>0</v>
      </c>
    </row>
    <row r="3049" spans="3:6" ht="15" customHeight="1">
      <c r="C3049" s="53" t="str">
        <f>[1]Coa!B3049</f>
        <v>4102.0001.0281173</v>
      </c>
      <c r="D3049" s="1" t="str">
        <f>VLOOKUP(C3049,[1]Coa!$B$4:$C$9231,2,FALSE)</f>
        <v>POTONGAN PENJUALAN - VE#12 REPLACE ROOF &amp; SHEL</v>
      </c>
      <c r="E3049" s="573"/>
      <c r="F3049" s="573">
        <f>SUMIF('BKAS IDR'!$E$10:$E$44,$C3049,'BKAS IDR'!$M$10:$M$44)</f>
        <v>0</v>
      </c>
    </row>
    <row r="3050" spans="3:6" ht="15" customHeight="1">
      <c r="C3050" s="53" t="str">
        <f>[1]Coa!B3050</f>
        <v>4102.0001.0281174</v>
      </c>
      <c r="D3050" s="1" t="str">
        <f>VLOOKUP(C3050,[1]Coa!$B$4:$C$9231,2,FALSE)</f>
        <v>POTONGAN PENJUALAN - RC#8; NEW INSTALL OF HYDR</v>
      </c>
      <c r="E3050" s="573"/>
      <c r="F3050" s="573">
        <f>SUMIF('BKAS IDR'!$E$10:$E$44,$C3050,'BKAS IDR'!$M$10:$M$44)</f>
        <v>0</v>
      </c>
    </row>
    <row r="3051" spans="3:6" ht="15" customHeight="1">
      <c r="C3051" s="53" t="str">
        <f>[1]Coa!B3051</f>
        <v>4102.0001.0281199</v>
      </c>
      <c r="D3051" s="1" t="str">
        <f>VLOOKUP(C3051,[1]Coa!$B$4:$C$9231,2,FALSE)</f>
        <v>POTONGAN PENJUALAN - MAINTENANCE IKPP</v>
      </c>
      <c r="E3051" s="573"/>
      <c r="F3051" s="573">
        <f>SUMIF('BKAS IDR'!$E$10:$E$44,$C3051,'BKAS IDR'!$M$10:$M$44)</f>
        <v>0</v>
      </c>
    </row>
    <row r="3052" spans="3:6" ht="15" customHeight="1">
      <c r="C3052" s="53" t="str">
        <f>[1]Coa!B3052</f>
        <v>4102.0001.02812011</v>
      </c>
      <c r="D3052" s="1" t="str">
        <f>VLOOKUP(C3052,[1]Coa!$B$4:$C$9231,2,FALSE)</f>
        <v>POTONGAN PENJUALAN - WP#9: INSTALL DEBARKING D</v>
      </c>
      <c r="E3052" s="573"/>
      <c r="F3052" s="573">
        <f>SUMIF('BKAS IDR'!$E$10:$E$44,$C3052,'BKAS IDR'!$M$10:$M$44)</f>
        <v>0</v>
      </c>
    </row>
    <row r="3053" spans="3:6" ht="15" customHeight="1">
      <c r="C3053" s="53" t="str">
        <f>[1]Coa!B3053</f>
        <v>4102.0001.02812013</v>
      </c>
      <c r="D3053" s="1" t="str">
        <f>VLOOKUP(C3053,[1]Coa!$B$4:$C$9231,2,FALSE)</f>
        <v>POTONGAN PENJUALAN - PM#8; TIE IN (TOP SEPARAT</v>
      </c>
      <c r="E3053" s="573"/>
      <c r="F3053" s="573">
        <f>SUMIF('BKAS IDR'!$E$10:$E$44,$C3053,'BKAS IDR'!$M$10:$M$44)</f>
        <v>0</v>
      </c>
    </row>
    <row r="3054" spans="3:6" ht="15" customHeight="1">
      <c r="C3054" s="53" t="str">
        <f>[1]Coa!B3054</f>
        <v>4102.0001.02812016</v>
      </c>
      <c r="D3054" s="1" t="str">
        <f>VLOOKUP(C3054,[1]Coa!$B$4:$C$9231,2,FALSE)</f>
        <v>POTONGAN PENJUALAN - HP HEADER TG 18.19 TO P-8</v>
      </c>
      <c r="E3054" s="573"/>
      <c r="F3054" s="573">
        <f>SUMIF('BKAS IDR'!$E$10:$E$44,$C3054,'BKAS IDR'!$M$10:$M$44)</f>
        <v>0</v>
      </c>
    </row>
    <row r="3055" spans="3:6" ht="15" customHeight="1">
      <c r="C3055" s="53" t="str">
        <f>[1]Coa!B3055</f>
        <v>4102.0001.02812018</v>
      </c>
      <c r="D3055" s="1" t="str">
        <f>VLOOKUP(C3055,[1]Coa!$B$4:$C$9231,2,FALSE)</f>
        <v>POTONGAN PENJUALAN - MC#3; UPGRADE PIPING &amp; DR</v>
      </c>
      <c r="E3055" s="573"/>
      <c r="F3055" s="573">
        <f>SUMIF('BKAS IDR'!$E$10:$E$44,$C3055,'BKAS IDR'!$M$10:$M$44)</f>
        <v>0</v>
      </c>
    </row>
    <row r="3056" spans="3:6" ht="15" customHeight="1">
      <c r="C3056" s="53" t="str">
        <f>[1]Coa!B3056</f>
        <v>4102.0001.02812019</v>
      </c>
      <c r="D3056" s="1" t="str">
        <f>VLOOKUP(C3056,[1]Coa!$B$4:$C$9231,2,FALSE)</f>
        <v>POTONGAN PENJUALAN - PM#8; TIE IN WASHING &amp; CO</v>
      </c>
      <c r="E3056" s="573"/>
      <c r="F3056" s="573">
        <f>SUMIF('BKAS IDR'!$E$10:$E$44,$C3056,'BKAS IDR'!$M$10:$M$44)</f>
        <v>0</v>
      </c>
    </row>
    <row r="3057" spans="3:6" ht="15" customHeight="1">
      <c r="C3057" s="53" t="str">
        <f>[1]Coa!B3057</f>
        <v>4102.0001.02812020</v>
      </c>
      <c r="D3057" s="1" t="str">
        <f>VLOOKUP(C3057,[1]Coa!$B$4:$C$9231,2,FALSE)</f>
        <v>POTONGAN PENJUALAN - PM#8; ADD SCREEN &amp; DISMAN</v>
      </c>
      <c r="E3057" s="573"/>
      <c r="F3057" s="573">
        <f>SUMIF('BKAS IDR'!$E$10:$E$44,$C3057,'BKAS IDR'!$M$10:$M$44)</f>
        <v>0</v>
      </c>
    </row>
    <row r="3058" spans="3:6" ht="15" customHeight="1">
      <c r="C3058" s="53" t="str">
        <f>[1]Coa!B3058</f>
        <v>4102.0001.02812026</v>
      </c>
      <c r="D3058" s="1" t="str">
        <f>VLOOKUP(C3058,[1]Coa!$B$4:$C$9231,2,FALSE)</f>
        <v>POTONGAN PENJUALAN - PPM#6; FABRICATION / INST</v>
      </c>
      <c r="E3058" s="573"/>
      <c r="F3058" s="573">
        <f>SUMIF('BKAS IDR'!$E$10:$E$44,$C3058,'BKAS IDR'!$M$10:$M$44)</f>
        <v>0</v>
      </c>
    </row>
    <row r="3059" spans="3:6" ht="15" customHeight="1">
      <c r="C3059" s="53" t="str">
        <f>[1]Coa!B3059</f>
        <v>4102.0001.02812032</v>
      </c>
      <c r="D3059" s="1" t="str">
        <f>VLOOKUP(C3059,[1]Coa!$B$4:$C$9231,2,FALSE)</f>
        <v>POTONGAN PENJUALAN - OPEN CONTRACT MAINTENANCE</v>
      </c>
      <c r="E3059" s="573"/>
      <c r="F3059" s="573">
        <f>SUMIF('BKAS IDR'!$E$10:$E$44,$C3059,'BKAS IDR'!$M$10:$M$44)</f>
        <v>0</v>
      </c>
    </row>
    <row r="3060" spans="3:6" ht="15" customHeight="1">
      <c r="C3060" s="53" t="str">
        <f>[1]Coa!B3060</f>
        <v>4102.0001.02812033</v>
      </c>
      <c r="D3060" s="1" t="str">
        <f>VLOOKUP(C3060,[1]Coa!$B$4:$C$9231,2,FALSE)</f>
        <v>POTONGAN PENJUALAN - MANPOWER TO SUPPORT CORRE</v>
      </c>
      <c r="E3060" s="573"/>
      <c r="F3060" s="573">
        <f>SUMIF('BKAS IDR'!$E$10:$E$44,$C3060,'BKAS IDR'!$M$10:$M$44)</f>
        <v>0</v>
      </c>
    </row>
    <row r="3061" spans="3:6" ht="15" customHeight="1">
      <c r="C3061" s="53" t="str">
        <f>[1]Coa!B3061</f>
        <v>4102.0001.02812036</v>
      </c>
      <c r="D3061" s="1" t="str">
        <f>VLOOKUP(C3061,[1]Coa!$B$4:$C$9231,2,FALSE)</f>
        <v>POTONGAN PENJUALAN - GANTI TUBE CONDENSER TG#1</v>
      </c>
      <c r="E3061" s="573"/>
      <c r="F3061" s="573">
        <f>SUMIF('BKAS IDR'!$E$10:$E$44,$C3061,'BKAS IDR'!$M$10:$M$44)</f>
        <v>0</v>
      </c>
    </row>
    <row r="3062" spans="3:6" ht="15" customHeight="1">
      <c r="C3062" s="53" t="str">
        <f>[1]Coa!B3062</f>
        <v>4102.0001.02812045</v>
      </c>
      <c r="D3062" s="1" t="str">
        <f>VLOOKUP(C3062,[1]Coa!$B$4:$C$9231,2,FALSE)</f>
        <v>POTONGAN PENJUALAN - WP-8; REPLACEMENT OF DRUM</v>
      </c>
      <c r="E3062" s="573"/>
      <c r="F3062" s="573">
        <f>SUMIF('BKAS IDR'!$E$10:$E$44,$C3062,'BKAS IDR'!$M$10:$M$44)</f>
        <v>0</v>
      </c>
    </row>
    <row r="3063" spans="3:6" ht="15" customHeight="1">
      <c r="C3063" s="53" t="str">
        <f>[1]Coa!B3063</f>
        <v>4102.0001.02812047</v>
      </c>
      <c r="D3063" s="1" t="str">
        <f>VLOOKUP(C3063,[1]Coa!$B$4:$C$9231,2,FALSE)</f>
        <v>POTONGAN PENJUALAN - WP-9; REPLACEMENT OF DRUM</v>
      </c>
      <c r="E3063" s="573"/>
      <c r="F3063" s="573">
        <f>SUMIF('BKAS IDR'!$E$10:$E$44,$C3063,'BKAS IDR'!$M$10:$M$44)</f>
        <v>0</v>
      </c>
    </row>
    <row r="3064" spans="3:6" ht="15" customHeight="1">
      <c r="C3064" s="53" t="str">
        <f>[1]Coa!B3064</f>
        <v>4102.0001.02812048</v>
      </c>
      <c r="D3064" s="1" t="str">
        <f>VLOOKUP(C3064,[1]Coa!$B$4:$C$9231,2,FALSE)</f>
        <v>POTONGAN PENJUALAN - VE#2 PROJECT FABR &amp; INSTA</v>
      </c>
      <c r="E3064" s="573"/>
      <c r="F3064" s="573">
        <f>SUMIF('BKAS IDR'!$E$10:$E$44,$C3064,'BKAS IDR'!$M$10:$M$44)</f>
        <v>0</v>
      </c>
    </row>
    <row r="3065" spans="3:6" ht="15" customHeight="1">
      <c r="C3065" s="53" t="str">
        <f>[1]Coa!B3065</f>
        <v>4102.0001.02812050</v>
      </c>
      <c r="D3065" s="1" t="str">
        <f>VLOOKUP(C3065,[1]Coa!$B$4:$C$9231,2,FALSE)</f>
        <v>POTONGAN PENJUALAN - VE2; FABRICATION &amp; INSTAL</v>
      </c>
      <c r="E3065" s="573"/>
      <c r="F3065" s="573">
        <f>SUMIF('BKAS IDR'!$E$10:$E$44,$C3065,'BKAS IDR'!$M$10:$M$44)</f>
        <v>0</v>
      </c>
    </row>
    <row r="3066" spans="3:6" ht="15" customHeight="1">
      <c r="C3066" s="53" t="str">
        <f>[1]Coa!B3066</f>
        <v>4102.0001.02812052</v>
      </c>
      <c r="D3066" s="1" t="str">
        <f>VLOOKUP(C3066,[1]Coa!$B$4:$C$9231,2,FALSE)</f>
        <v>POTONGAN PENJUALAN - PM8; SCAFFOLDING ANNUAL S</v>
      </c>
      <c r="E3066" s="573"/>
      <c r="F3066" s="573">
        <f>SUMIF('BKAS IDR'!$E$10:$E$44,$C3066,'BKAS IDR'!$M$10:$M$44)</f>
        <v>0</v>
      </c>
    </row>
    <row r="3067" spans="3:6" ht="15" customHeight="1">
      <c r="C3067" s="53" t="str">
        <f>[1]Coa!B3067</f>
        <v>4102.0001.02812055</v>
      </c>
      <c r="D3067" s="1" t="str">
        <f>VLOOKUP(C3067,[1]Coa!$B$4:$C$9231,2,FALSE)</f>
        <v>POTONGAN PENJUALAN - PM#8; DISMANTLE EQUIPMENT</v>
      </c>
      <c r="E3067" s="573"/>
      <c r="F3067" s="573">
        <f>SUMIF('BKAS IDR'!$E$10:$E$44,$C3067,'BKAS IDR'!$M$10:$M$44)</f>
        <v>0</v>
      </c>
    </row>
    <row r="3068" spans="3:6" ht="15" customHeight="1">
      <c r="C3068" s="53" t="str">
        <f>[1]Coa!B3068</f>
        <v>4102.0001.02812056</v>
      </c>
      <c r="D3068" s="1" t="str">
        <f>VLOOKUP(C3068,[1]Coa!$B$4:$C$9231,2,FALSE)</f>
        <v>POTONGAN PENJUALAN - PM#8; TO MAKE CONVEYOR SU</v>
      </c>
      <c r="E3068" s="573"/>
      <c r="F3068" s="573">
        <f>SUMIF('BKAS IDR'!$E$10:$E$44,$C3068,'BKAS IDR'!$M$10:$M$44)</f>
        <v>0</v>
      </c>
    </row>
    <row r="3069" spans="3:6" ht="15" customHeight="1">
      <c r="C3069" s="53" t="str">
        <f>[1]Coa!B3069</f>
        <v>4102.0001.02812057</v>
      </c>
      <c r="D3069" s="1" t="str">
        <f>VLOOKUP(C3069,[1]Coa!$B$4:$C$9231,2,FALSE)</f>
        <v>POTONGAN PENJUALAN - PM#9; GANTI 4 SET NOZZLE</v>
      </c>
      <c r="E3069" s="573"/>
      <c r="F3069" s="573">
        <f>SUMIF('BKAS IDR'!$E$10:$E$44,$C3069,'BKAS IDR'!$M$10:$M$44)</f>
        <v>0</v>
      </c>
    </row>
    <row r="3070" spans="3:6" ht="15" customHeight="1">
      <c r="C3070" s="53" t="str">
        <f>[1]Coa!B3070</f>
        <v>4102.0001.02812099</v>
      </c>
      <c r="D3070" s="1" t="str">
        <f>VLOOKUP(C3070,[1]Coa!$B$4:$C$9231,2,FALSE)</f>
        <v>POTONGAN PENJUALAN - IKPP MAINTENANCE</v>
      </c>
      <c r="E3070" s="573"/>
      <c r="F3070" s="573">
        <f>SUMIF('BKAS IDR'!$E$10:$E$44,$C3070,'BKAS IDR'!$M$10:$M$44)</f>
        <v>0</v>
      </c>
    </row>
    <row r="3071" spans="3:6" ht="15" customHeight="1">
      <c r="C3071" s="53" t="str">
        <f>[1]Coa!B3071</f>
        <v>4102.0001.0350933</v>
      </c>
      <c r="D3071" s="1" t="str">
        <f>VLOOKUP(C3071,[1]Coa!$B$4:$C$9231,2,FALSE)</f>
        <v>POTONGAN PENJUALAN - PAGERUNGAN UTARA FIELD</v>
      </c>
      <c r="E3071" s="573"/>
      <c r="F3071" s="573">
        <f>SUMIF('BKAS IDR'!$E$10:$E$44,$C3071,'BKAS IDR'!$M$10:$M$44)</f>
        <v>0</v>
      </c>
    </row>
    <row r="3072" spans="3:6" ht="15" customHeight="1">
      <c r="C3072" s="53" t="str">
        <f>[1]Coa!B3072</f>
        <v>4102.0001.0351002</v>
      </c>
      <c r="D3072" s="1" t="str">
        <f>VLOOKUP(C3072,[1]Coa!$B$4:$C$9231,2,FALSE)</f>
        <v>POTONGAN PENJUALAN - EDC1 SUBSEA FACILITY TSB</v>
      </c>
      <c r="E3072" s="573"/>
      <c r="F3072" s="573">
        <f>SUMIF('BKAS IDR'!$E$10:$E$44,$C3072,'BKAS IDR'!$M$10:$M$44)</f>
        <v>0</v>
      </c>
    </row>
    <row r="3073" spans="3:6" ht="15" customHeight="1">
      <c r="C3073" s="53" t="str">
        <f>[1]Coa!B3073</f>
        <v>4102.0001.0400928</v>
      </c>
      <c r="D3073" s="1" t="str">
        <f>VLOOKUP(C3073,[1]Coa!$B$4:$C$9231,2,FALSE)</f>
        <v>POTONGAN PENJUALAN - 3 Unit BODY SHELL</v>
      </c>
      <c r="E3073" s="573"/>
      <c r="F3073" s="573">
        <f>SUMIF('BKAS IDR'!$E$10:$E$44,$C3073,'BKAS IDR'!$M$10:$M$44)</f>
        <v>0</v>
      </c>
    </row>
    <row r="3074" spans="3:6" ht="15" customHeight="1">
      <c r="C3074" s="53" t="str">
        <f>[1]Coa!B3074</f>
        <v>4102.0001.0400932</v>
      </c>
      <c r="D3074" s="1" t="str">
        <f>VLOOKUP(C3074,[1]Coa!$B$4:$C$9231,2,FALSE)</f>
        <v>POTONGAN PENJUALAN - 6 UNITS FLARE KO DRUM</v>
      </c>
      <c r="E3074" s="573"/>
      <c r="F3074" s="573">
        <f>SUMIF('BKAS IDR'!$E$10:$E$44,$C3074,'BKAS IDR'!$M$10:$M$44)</f>
        <v>0</v>
      </c>
    </row>
    <row r="3075" spans="3:6" ht="15" customHeight="1">
      <c r="C3075" s="53" t="str">
        <f>[1]Coa!B3075</f>
        <v>4102.0001.0411008</v>
      </c>
      <c r="D3075" s="1" t="str">
        <f>VLOOKUP(C3075,[1]Coa!$B$4:$C$9231,2,FALSE)</f>
        <v>POTONGAN PENJUALAN - GEN. ASSEMBLY DEBARKING</v>
      </c>
      <c r="E3075" s="573"/>
      <c r="F3075" s="573">
        <f>SUMIF('BKAS IDR'!$E$10:$E$44,$C3075,'BKAS IDR'!$M$10:$M$44)</f>
        <v>0</v>
      </c>
    </row>
    <row r="3076" spans="3:6" ht="15" customHeight="1">
      <c r="C3076" s="53" t="str">
        <f>[1]Coa!B3076</f>
        <v>4102.0001.04112025</v>
      </c>
      <c r="D3076" s="1" t="str">
        <f>VLOOKUP(C3076,[1]Coa!$B$4:$C$9231,2,FALSE)</f>
        <v>POTONGAN PENJUALAN - MANPOWER SUPPLY FOR PROJE</v>
      </c>
      <c r="E3076" s="573"/>
      <c r="F3076" s="573">
        <f>SUMIF('BKAS IDR'!$E$10:$E$44,$C3076,'BKAS IDR'!$M$10:$M$44)</f>
        <v>0</v>
      </c>
    </row>
    <row r="3077" spans="3:6" ht="15" customHeight="1">
      <c r="C3077" s="53" t="str">
        <f>[1]Coa!B3077</f>
        <v>4102.0001.0480753</v>
      </c>
      <c r="D3077" s="1" t="str">
        <f>VLOOKUP(C3077,[1]Coa!$B$4:$C$9231,2,FALSE)</f>
        <v>POTONGAN PENJUALAN - COMBINED FEED EXCHANGER</v>
      </c>
      <c r="E3077" s="573"/>
      <c r="F3077" s="573">
        <f>SUMIF('BKAS IDR'!$E$10:$E$44,$C3077,'BKAS IDR'!$M$10:$M$44)</f>
        <v>0</v>
      </c>
    </row>
    <row r="3078" spans="3:6" ht="15" customHeight="1">
      <c r="C3078" s="53" t="str">
        <f>[1]Coa!B3078</f>
        <v>4102.0001.0480901</v>
      </c>
      <c r="D3078" s="1" t="str">
        <f>VLOOKUP(C3078,[1]Coa!$B$4:$C$9231,2,FALSE)</f>
        <v>POTONGAN PENJUALAN - DEBUT TRIM COND 211-E-9</v>
      </c>
      <c r="E3078" s="573"/>
      <c r="F3078" s="573">
        <f>SUMIF('BKAS IDR'!$E$10:$E$44,$C3078,'BKAS IDR'!$M$10:$M$44)</f>
        <v>0</v>
      </c>
    </row>
    <row r="3079" spans="3:6" ht="15" customHeight="1">
      <c r="C3079" s="53" t="str">
        <f>[1]Coa!B3079</f>
        <v>4102.0001.0480906</v>
      </c>
      <c r="D3079" s="1" t="str">
        <f>VLOOKUP(C3079,[1]Coa!$B$4:$C$9231,2,FALSE)</f>
        <v>POTONGAN PENJUALAN - TBUNDLE 140-E-11A,E-16</v>
      </c>
      <c r="E3079" s="573"/>
      <c r="F3079" s="573">
        <f>SUMIF('BKAS IDR'!$E$10:$E$44,$C3079,'BKAS IDR'!$M$10:$M$44)</f>
        <v>0</v>
      </c>
    </row>
    <row r="3080" spans="3:6" ht="15" customHeight="1">
      <c r="C3080" s="53" t="str">
        <f>[1]Coa!B3080</f>
        <v>4102.0001.0480912</v>
      </c>
      <c r="D3080" s="1" t="str">
        <f>VLOOKUP(C3080,[1]Coa!$B$4:$C$9231,2,FALSE)</f>
        <v>POTONGAN PENJUALAN - FAB HE, 701-E-5&amp;702-E-7</v>
      </c>
      <c r="E3080" s="573"/>
      <c r="F3080" s="573">
        <f>SUMIF('BKAS IDR'!$E$10:$E$44,$C3080,'BKAS IDR'!$M$10:$M$44)</f>
        <v>0</v>
      </c>
    </row>
    <row r="3081" spans="3:6" ht="15" customHeight="1">
      <c r="C3081" s="53" t="str">
        <f>[1]Coa!B3081</f>
        <v>4102.0001.0480914</v>
      </c>
      <c r="D3081" s="1" t="str">
        <f>VLOOKUP(C3081,[1]Coa!$B$4:$C$9231,2,FALSE)</f>
        <v>POTONGAN PENJUALAN - FAB HE,ITEM 140-E-20&amp;E-25</v>
      </c>
      <c r="E3081" s="573"/>
      <c r="F3081" s="573">
        <f>SUMIF('BKAS IDR'!$E$10:$E$44,$C3081,'BKAS IDR'!$M$10:$M$44)</f>
        <v>0</v>
      </c>
    </row>
    <row r="3082" spans="3:6" ht="15" customHeight="1">
      <c r="C3082" s="53" t="str">
        <f>[1]Coa!B3082</f>
        <v>4102.0001.0480918</v>
      </c>
      <c r="D3082" s="1" t="str">
        <f>VLOOKUP(C3082,[1]Coa!$B$4:$C$9231,2,FALSE)</f>
        <v>POTONGAN PENJUALAN - TUBE BUNDLE ASS F/023E-11</v>
      </c>
      <c r="E3082" s="573"/>
      <c r="F3082" s="573">
        <f>SUMIF('BKAS IDR'!$E$10:$E$44,$C3082,'BKAS IDR'!$M$10:$M$44)</f>
        <v>0</v>
      </c>
    </row>
    <row r="3083" spans="3:6" ht="15" customHeight="1">
      <c r="C3083" s="53" t="str">
        <f>[1]Coa!B3083</f>
        <v>4102.0001.0480922</v>
      </c>
      <c r="D3083" s="1" t="str">
        <f>VLOOKUP(C3083,[1]Coa!$B$4:$C$9231,2,FALSE)</f>
        <v>POTONGAN PENJUALAN - COMBINED FEED EXCHANGER</v>
      </c>
      <c r="E3083" s="573"/>
      <c r="F3083" s="573">
        <f>SUMIF('BKAS IDR'!$E$10:$E$44,$C3083,'BKAS IDR'!$M$10:$M$44)</f>
        <v>0</v>
      </c>
    </row>
    <row r="3084" spans="3:6" ht="15" customHeight="1">
      <c r="C3084" s="53" t="str">
        <f>[1]Coa!B3084</f>
        <v>4102.0001.0480925</v>
      </c>
      <c r="D3084" s="1" t="str">
        <f>VLOOKUP(C3084,[1]Coa!$B$4:$C$9231,2,FALSE)</f>
        <v>POTONGAN PENJUALAN - 6 DISPENSER (SOE-TA)</v>
      </c>
      <c r="E3084" s="573"/>
      <c r="F3084" s="573">
        <f>SUMIF('BKAS IDR'!$E$10:$E$44,$C3084,'BKAS IDR'!$M$10:$M$44)</f>
        <v>0</v>
      </c>
    </row>
    <row r="3085" spans="3:6" ht="15" customHeight="1">
      <c r="C3085" s="53" t="str">
        <f>[1]Coa!B3085</f>
        <v>4102.0001.0481001</v>
      </c>
      <c r="D3085" s="1" t="str">
        <f>VLOOKUP(C3085,[1]Coa!$B$4:$C$9231,2,FALSE)</f>
        <v>POTONGAN PENJUALAN - VESSEL TAG NO.14-E-25</v>
      </c>
      <c r="E3085" s="573"/>
      <c r="F3085" s="573">
        <f>SUMIF('BKAS IDR'!$E$10:$E$44,$C3085,'BKAS IDR'!$M$10:$M$44)</f>
        <v>0</v>
      </c>
    </row>
    <row r="3086" spans="3:6" ht="15" customHeight="1">
      <c r="C3086" s="53" t="str">
        <f>[1]Coa!B3086</f>
        <v>4102.0001.0481012</v>
      </c>
      <c r="D3086" s="1" t="str">
        <f>VLOOKUP(C3086,[1]Coa!$B$4:$C$9231,2,FALSE)</f>
        <v>POTONGAN PENJUALAN - BAFFLE PLATE</v>
      </c>
      <c r="E3086" s="573"/>
      <c r="F3086" s="573">
        <f>SUMIF('BKAS IDR'!$E$10:$E$44,$C3086,'BKAS IDR'!$M$10:$M$44)</f>
        <v>0</v>
      </c>
    </row>
    <row r="3087" spans="3:6" ht="15" customHeight="1">
      <c r="C3087" s="53" t="str">
        <f>[1]Coa!B3087</f>
        <v>4102.0001.0481016</v>
      </c>
      <c r="D3087" s="1" t="str">
        <f>VLOOKUP(C3087,[1]Coa!$B$4:$C$9231,2,FALSE)</f>
        <v>POTONGAN PENJUALAN - ERECTION VCFHE 84E-201</v>
      </c>
      <c r="E3087" s="573"/>
      <c r="F3087" s="573">
        <f>SUMIF('BKAS IDR'!$E$10:$E$44,$C3087,'BKAS IDR'!$M$10:$M$44)</f>
        <v>0</v>
      </c>
    </row>
    <row r="3088" spans="3:6" ht="15" customHeight="1">
      <c r="C3088" s="53" t="str">
        <f>[1]Coa!B3088</f>
        <v>4102.0001.0481023</v>
      </c>
      <c r="D3088" s="1" t="str">
        <f>VLOOKUP(C3088,[1]Coa!$B$4:$C$9231,2,FALSE)</f>
        <v>POTONGAN PENJUALAN - PASS PARTITION PLATE</v>
      </c>
      <c r="E3088" s="573"/>
      <c r="F3088" s="573">
        <f>SUMIF('BKAS IDR'!$E$10:$E$44,$C3088,'BKAS IDR'!$M$10:$M$44)</f>
        <v>0</v>
      </c>
    </row>
    <row r="3089" spans="3:6" ht="15" customHeight="1">
      <c r="C3089" s="53" t="str">
        <f>[1]Coa!B3089</f>
        <v>4102.0001.0481024</v>
      </c>
      <c r="D3089" s="1" t="str">
        <f>VLOOKUP(C3089,[1]Coa!$B$4:$C$9231,2,FALSE)</f>
        <v>POTONGAN PENJUALAN - T. BUNDLE COMP, CHANNEL</v>
      </c>
      <c r="E3089" s="573"/>
      <c r="F3089" s="573">
        <f>SUMIF('BKAS IDR'!$E$10:$E$44,$C3089,'BKAS IDR'!$M$10:$M$44)</f>
        <v>0</v>
      </c>
    </row>
    <row r="3090" spans="3:6" ht="15" customHeight="1">
      <c r="C3090" s="53" t="str">
        <f>[1]Coa!B3090</f>
        <v>4102.0001.0481101</v>
      </c>
      <c r="D3090" s="1" t="str">
        <f>VLOOKUP(C3090,[1]Coa!$B$4:$C$9231,2,FALSE)</f>
        <v>POTONGAN PENJUALAN - TUBE BUNDLE TYPE "U"</v>
      </c>
      <c r="E3090" s="573"/>
      <c r="F3090" s="573">
        <f>SUMIF('BKAS IDR'!$E$10:$E$44,$C3090,'BKAS IDR'!$M$10:$M$44)</f>
        <v>0</v>
      </c>
    </row>
    <row r="3091" spans="3:6" ht="15" customHeight="1">
      <c r="C3091" s="53" t="str">
        <f>[1]Coa!B3091</f>
        <v>4102.0001.0481105</v>
      </c>
      <c r="D3091" s="1" t="str">
        <f>VLOOKUP(C3091,[1]Coa!$B$4:$C$9231,2,FALSE)</f>
        <v>POTONGAN PENJUALAN - TBUNDLE AS110-E-7 A/B/C/D</v>
      </c>
      <c r="E3091" s="573"/>
      <c r="F3091" s="573">
        <f>SUMIF('BKAS IDR'!$E$10:$E$44,$C3091,'BKAS IDR'!$M$10:$M$44)</f>
        <v>0</v>
      </c>
    </row>
    <row r="3092" spans="3:6" ht="15" customHeight="1">
      <c r="C3092" s="53" t="str">
        <f>[1]Coa!B3092</f>
        <v>4102.0001.0481106</v>
      </c>
      <c r="D3092" s="1" t="str">
        <f>VLOOKUP(C3092,[1]Coa!$B$4:$C$9231,2,FALSE)</f>
        <v>POTONGAN PENJUALAN - EJCTR STEAMTAG110-J-51A/B</v>
      </c>
      <c r="E3092" s="573"/>
      <c r="F3092" s="573">
        <f>SUMIF('BKAS IDR'!$E$10:$E$44,$C3092,'BKAS IDR'!$M$10:$M$44)</f>
        <v>0</v>
      </c>
    </row>
    <row r="3093" spans="3:6" ht="15" customHeight="1">
      <c r="C3093" s="53" t="str">
        <f>[1]Coa!B3093</f>
        <v>4102.0001.0481107</v>
      </c>
      <c r="D3093" s="1" t="str">
        <f>VLOOKUP(C3093,[1]Coa!$B$4:$C$9231,2,FALSE)</f>
        <v>POTONGAN PENJUALAN - TBUNDLE AS&amp;SHELL 93E-405</v>
      </c>
      <c r="E3093" s="573"/>
      <c r="F3093" s="573">
        <f>SUMIF('BKAS IDR'!$E$10:$E$44,$C3093,'BKAS IDR'!$M$10:$M$44)</f>
        <v>0</v>
      </c>
    </row>
    <row r="3094" spans="3:6" ht="15" customHeight="1">
      <c r="C3094" s="53" t="str">
        <f>[1]Coa!B3094</f>
        <v>4102.0001.0481109</v>
      </c>
      <c r="D3094" s="1" t="str">
        <f>VLOOKUP(C3094,[1]Coa!$B$4:$C$9231,2,FALSE)</f>
        <v>POTONGAN PENJUALAN - PRESSURE VESSEL FABRICATI</v>
      </c>
      <c r="E3094" s="573"/>
      <c r="F3094" s="573">
        <f>SUMIF('BKAS IDR'!$E$10:$E$44,$C3094,'BKAS IDR'!$M$10:$M$44)</f>
        <v>0</v>
      </c>
    </row>
    <row r="3095" spans="3:6" ht="15" customHeight="1">
      <c r="C3095" s="53" t="str">
        <f>[1]Coa!B3095</f>
        <v>4102.0001.0481114</v>
      </c>
      <c r="D3095" s="1" t="str">
        <f>VLOOKUP(C3095,[1]Coa!$B$4:$C$9231,2,FALSE)</f>
        <v>POTONGAN PENJUALAN - HEAT EXCHANGER COMPLETE 7</v>
      </c>
      <c r="E3095" s="573"/>
      <c r="F3095" s="573">
        <f>SUMIF('BKAS IDR'!$E$10:$E$44,$C3095,'BKAS IDR'!$M$10:$M$44)</f>
        <v>0</v>
      </c>
    </row>
    <row r="3096" spans="3:6" ht="15" customHeight="1">
      <c r="C3096" s="53" t="str">
        <f>[1]Coa!B3096</f>
        <v>4102.0001.0481117</v>
      </c>
      <c r="D3096" s="1" t="str">
        <f>VLOOKUP(C3096,[1]Coa!$B$4:$C$9231,2,FALSE)</f>
        <v>POTONGAN PENJUALAN - CONDENSATE STRIPPER</v>
      </c>
      <c r="E3096" s="573"/>
      <c r="F3096" s="573">
        <f>SUMIF('BKAS IDR'!$E$10:$E$44,$C3096,'BKAS IDR'!$M$10:$M$44)</f>
        <v>0</v>
      </c>
    </row>
    <row r="3097" spans="3:6" ht="15" customHeight="1">
      <c r="C3097" s="53" t="str">
        <f>[1]Coa!B3097</f>
        <v>4102.0001.0481118</v>
      </c>
      <c r="D3097" s="1" t="str">
        <f>VLOOKUP(C3097,[1]Coa!$B$4:$C$9231,2,FALSE)</f>
        <v>POTONGAN PENJUALAN - VESSEL, HORIZONTAL TAG</v>
      </c>
      <c r="E3097" s="573"/>
      <c r="F3097" s="573">
        <f>SUMIF('BKAS IDR'!$E$10:$E$44,$C3097,'BKAS IDR'!$M$10:$M$44)</f>
        <v>0</v>
      </c>
    </row>
    <row r="3098" spans="3:6" ht="15" customHeight="1">
      <c r="C3098" s="53" t="str">
        <f>[1]Coa!B3098</f>
        <v>4102.0001.0481124</v>
      </c>
      <c r="D3098" s="1" t="str">
        <f>VLOOKUP(C3098,[1]Coa!$B$4:$C$9231,2,FALSE)</f>
        <v>POTONGAN PENJUALAN - Heat Exchanger  Assy Tag</v>
      </c>
      <c r="E3098" s="573"/>
      <c r="F3098" s="573">
        <f>SUMIF('BKAS IDR'!$E$10:$E$44,$C3098,'BKAS IDR'!$M$10:$M$44)</f>
        <v>0</v>
      </c>
    </row>
    <row r="3099" spans="3:6" ht="15" customHeight="1">
      <c r="C3099" s="53" t="str">
        <f>[1]Coa!B3099</f>
        <v>4102.0001.0481153</v>
      </c>
      <c r="D3099" s="1" t="str">
        <f>VLOOKUP(C3099,[1]Coa!$B$4:$C$9231,2,FALSE)</f>
        <v>POTONGAN PENJUALAN - 5 (FIVE) UNIT COMBINED FE</v>
      </c>
      <c r="E3099" s="573"/>
      <c r="F3099" s="573">
        <f>SUMIF('BKAS IDR'!$E$10:$E$44,$C3099,'BKAS IDR'!$M$10:$M$44)</f>
        <v>0</v>
      </c>
    </row>
    <row r="3100" spans="3:6" ht="15" customHeight="1">
      <c r="C3100" s="53" t="str">
        <f>[1]Coa!B3100</f>
        <v>4102.0001.0481159</v>
      </c>
      <c r="D3100" s="1" t="str">
        <f>VLOOKUP(C3100,[1]Coa!$B$4:$C$9231,2,FALSE)</f>
        <v>POTONGAN PENJUALAN - PEMBANGUNAN UNIT CHLORIDE</v>
      </c>
      <c r="E3100" s="573"/>
      <c r="F3100" s="573">
        <f>SUMIF('BKAS IDR'!$E$10:$E$44,$C3100,'BKAS IDR'!$M$10:$M$44)</f>
        <v>0</v>
      </c>
    </row>
    <row r="3101" spans="3:6" ht="15" customHeight="1">
      <c r="C3101" s="53" t="str">
        <f>[1]Coa!B3101</f>
        <v>4102.0001.0481160</v>
      </c>
      <c r="D3101" s="1" t="str">
        <f>VLOOKUP(C3101,[1]Coa!$B$4:$C$9231,2,FALSE)</f>
        <v>POTONGAN PENJUALAN - FABRICATION INTERNAL PART</v>
      </c>
      <c r="E3101" s="573"/>
      <c r="F3101" s="573">
        <f>SUMIF('BKAS IDR'!$E$10:$E$44,$C3101,'BKAS IDR'!$M$10:$M$44)</f>
        <v>0</v>
      </c>
    </row>
    <row r="3102" spans="3:6" ht="15" customHeight="1">
      <c r="C3102" s="53" t="str">
        <f>[1]Coa!B3102</f>
        <v>4102.0001.0481161</v>
      </c>
      <c r="D3102" s="1" t="str">
        <f>VLOOKUP(C3102,[1]Coa!$B$4:$C$9231,2,FALSE)</f>
        <v>POTONGAN PENJUALAN - HEAT EXCHANGER 260-E-157</v>
      </c>
      <c r="E3102" s="573"/>
      <c r="F3102" s="573">
        <f>SUMIF('BKAS IDR'!$E$10:$E$44,$C3102,'BKAS IDR'!$M$10:$M$44)</f>
        <v>0</v>
      </c>
    </row>
    <row r="3103" spans="3:6" ht="15" customHeight="1">
      <c r="C3103" s="53" t="str">
        <f>[1]Coa!B3103</f>
        <v>4102.0001.0481163</v>
      </c>
      <c r="D3103" s="1" t="str">
        <f>VLOOKUP(C3103,[1]Coa!$B$4:$C$9231,2,FALSE)</f>
        <v>POTONGAN PENJUALAN - PEMBANGUNAN FASILITAS SLU</v>
      </c>
      <c r="E3103" s="573"/>
      <c r="F3103" s="573">
        <f>SUMIF('BKAS IDR'!$E$10:$E$44,$C3103,'BKAS IDR'!$M$10:$M$44)</f>
        <v>0</v>
      </c>
    </row>
    <row r="3104" spans="3:6" ht="15" customHeight="1">
      <c r="C3104" s="53" t="str">
        <f>[1]Coa!B3104</f>
        <v>4102.0001.0481166</v>
      </c>
      <c r="D3104" s="1" t="str">
        <f>VLOOKUP(C3104,[1]Coa!$B$4:$C$9231,2,FALSE)</f>
        <v>POTONGAN PENJUALAN - SHELL &amp; TUBE BUNDLE  Assy</v>
      </c>
      <c r="E3104" s="573"/>
      <c r="F3104" s="573">
        <f>SUMIF('BKAS IDR'!$E$10:$E$44,$C3104,'BKAS IDR'!$M$10:$M$44)</f>
        <v>0</v>
      </c>
    </row>
    <row r="3105" spans="3:6" ht="15" customHeight="1">
      <c r="C3105" s="53" t="str">
        <f>[1]Coa!B3105</f>
        <v>4102.0001.04812004</v>
      </c>
      <c r="D3105" s="1" t="str">
        <f>VLOOKUP(C3105,[1]Coa!$B$4:$C$9231,2,FALSE)</f>
        <v>POTONGAN PENJUALAN - TOP HEAD COLOUMN</v>
      </c>
      <c r="E3105" s="573"/>
      <c r="F3105" s="573">
        <f>SUMIF('BKAS IDR'!$E$10:$E$44,$C3105,'BKAS IDR'!$M$10:$M$44)</f>
        <v>0</v>
      </c>
    </row>
    <row r="3106" spans="3:6" ht="15" customHeight="1">
      <c r="C3106" s="53" t="str">
        <f>[1]Coa!B3106</f>
        <v>4102.0001.0510862</v>
      </c>
      <c r="D3106" s="1" t="str">
        <f>VLOOKUP(C3106,[1]Coa!$B$4:$C$9231,2,FALSE)</f>
        <v>POTONGAN PENJUALAN - PRESSURE VESSEL</v>
      </c>
      <c r="E3106" s="573"/>
      <c r="F3106" s="573">
        <f>SUMIF('BKAS IDR'!$E$10:$E$44,$C3106,'BKAS IDR'!$M$10:$M$44)</f>
        <v>0</v>
      </c>
    </row>
    <row r="3107" spans="3:6" ht="15" customHeight="1">
      <c r="C3107" s="53" t="str">
        <f>[1]Coa!B3107</f>
        <v>4102.0001.0510863</v>
      </c>
      <c r="D3107" s="1" t="str">
        <f>VLOOKUP(C3107,[1]Coa!$B$4:$C$9231,2,FALSE)</f>
        <v>POTONGAN PENJUALAN - PROV OF SHELL &amp; TUBE HEAT</v>
      </c>
      <c r="E3107" s="573"/>
      <c r="F3107" s="573">
        <f>SUMIF('BKAS IDR'!$E$10:$E$44,$C3107,'BKAS IDR'!$M$10:$M$44)</f>
        <v>0</v>
      </c>
    </row>
    <row r="3108" spans="3:6" ht="15" customHeight="1">
      <c r="C3108" s="53" t="str">
        <f>[1]Coa!B3108</f>
        <v>4102.0001.0510902</v>
      </c>
      <c r="D3108" s="1" t="str">
        <f>VLOOKUP(C3108,[1]Coa!$B$4:$C$9231,2,FALSE)</f>
        <v>POTONGAN PENJUALAN - PRESSURE VESSEL GSA</v>
      </c>
      <c r="E3108" s="573"/>
      <c r="F3108" s="573">
        <f>SUMIF('BKAS IDR'!$E$10:$E$44,$C3108,'BKAS IDR'!$M$10:$M$44)</f>
        <v>0</v>
      </c>
    </row>
    <row r="3109" spans="3:6" ht="15" customHeight="1">
      <c r="C3109" s="53" t="str">
        <f>[1]Coa!B3109</f>
        <v>4102.0001.0511017</v>
      </c>
      <c r="D3109" s="1" t="str">
        <f>VLOOKUP(C3109,[1]Coa!$B$4:$C$9231,2,FALSE)</f>
        <v>POTONGAN PENJUALAN - FAB HEAD CHANNEL (E-2030)</v>
      </c>
      <c r="E3109" s="573"/>
      <c r="F3109" s="573">
        <f>SUMIF('BKAS IDR'!$E$10:$E$44,$C3109,'BKAS IDR'!$M$10:$M$44)</f>
        <v>0</v>
      </c>
    </row>
    <row r="3110" spans="3:6" ht="15" customHeight="1">
      <c r="C3110" s="53" t="str">
        <f>[1]Coa!B3110</f>
        <v>4102.0001.0511152</v>
      </c>
      <c r="D3110" s="1" t="str">
        <f>VLOOKUP(C3110,[1]Coa!$B$4:$C$9231,2,FALSE)</f>
        <v>POTONGAN PENJUALAN - ENGINEERING, PROCUREMENT,</v>
      </c>
      <c r="E3110" s="573"/>
      <c r="F3110" s="573">
        <f>SUMIF('BKAS IDR'!$E$10:$E$44,$C3110,'BKAS IDR'!$M$10:$M$44)</f>
        <v>0</v>
      </c>
    </row>
    <row r="3111" spans="3:6" ht="15" customHeight="1">
      <c r="C3111" s="53" t="str">
        <f>[1]Coa!B3111</f>
        <v>4102.0001.0540911</v>
      </c>
      <c r="D3111" s="1" t="str">
        <f>VLOOKUP(C3111,[1]Coa!$B$4:$C$9231,2,FALSE)</f>
        <v>POTONGAN PENJUALAN - NATURAL GAS REHEATER</v>
      </c>
      <c r="E3111" s="573"/>
      <c r="F3111" s="573">
        <f>SUMIF('BKAS IDR'!$E$10:$E$44,$C3111,'BKAS IDR'!$M$10:$M$44)</f>
        <v>0</v>
      </c>
    </row>
    <row r="3112" spans="3:6" ht="15" customHeight="1">
      <c r="C3112" s="53" t="str">
        <f>[1]Coa!B3112</f>
        <v>4102.0001.0541171</v>
      </c>
      <c r="D3112" s="1" t="str">
        <f>VLOOKUP(C3112,[1]Coa!$B$4:$C$9231,2,FALSE)</f>
        <v>POTONGAN PENJUALAN - HEAT EXCHANGER DEHYDROGEN</v>
      </c>
      <c r="E3112" s="573"/>
      <c r="F3112" s="573">
        <f>SUMIF('BKAS IDR'!$E$10:$E$44,$C3112,'BKAS IDR'!$M$10:$M$44)</f>
        <v>0</v>
      </c>
    </row>
    <row r="3113" spans="3:6" ht="15" customHeight="1">
      <c r="C3113" s="53" t="str">
        <f>[1]Coa!B3113</f>
        <v>4102.0001.0550824</v>
      </c>
      <c r="D3113" s="1" t="str">
        <f>VLOOKUP(C3113,[1]Coa!$B$4:$C$9231,2,FALSE)</f>
        <v>POTONGAN PENJUALAN - FERTILIZER FACTORY EXPANS</v>
      </c>
      <c r="E3113" s="573"/>
      <c r="F3113" s="573">
        <f>SUMIF('BKAS IDR'!$E$10:$E$44,$C3113,'BKAS IDR'!$M$10:$M$44)</f>
        <v>0</v>
      </c>
    </row>
    <row r="3114" spans="3:6" ht="15" customHeight="1">
      <c r="C3114" s="53" t="str">
        <f>[1]Coa!B3114</f>
        <v>4102.0001.0560920</v>
      </c>
      <c r="D3114" s="1" t="str">
        <f>VLOOKUP(C3114,[1]Coa!$B$4:$C$9231,2,FALSE)</f>
        <v>POTONGAN PENJUALAN - REPL T BUNDLE 3A-1111-C</v>
      </c>
      <c r="E3114" s="573"/>
      <c r="F3114" s="573">
        <f>SUMIF('BKAS IDR'!$E$10:$E$44,$C3114,'BKAS IDR'!$M$10:$M$44)</f>
        <v>0</v>
      </c>
    </row>
    <row r="3115" spans="3:6" ht="15" customHeight="1">
      <c r="C3115" s="53" t="str">
        <f>[1]Coa!B3115</f>
        <v>4102.0001.0561111</v>
      </c>
      <c r="D3115" s="1" t="str">
        <f>VLOOKUP(C3115,[1]Coa!$B$4:$C$9231,2,FALSE)</f>
        <v>POTONGAN PENJUALAN - SUPERHEATER WASTE HEAT BO</v>
      </c>
      <c r="E3115" s="573"/>
      <c r="F3115" s="573">
        <f>SUMIF('BKAS IDR'!$E$10:$E$44,$C3115,'BKAS IDR'!$M$10:$M$44)</f>
        <v>0</v>
      </c>
    </row>
    <row r="3116" spans="3:6" ht="15" customHeight="1">
      <c r="C3116" s="53" t="str">
        <f>[1]Coa!B3116</f>
        <v>4102.0001.0561112</v>
      </c>
      <c r="D3116" s="1" t="str">
        <f>VLOOKUP(C3116,[1]Coa!$B$4:$C$9231,2,FALSE)</f>
        <v>POTONGAN PENJUALAN - AIR HEATER 5U-EC-301 (SEG</v>
      </c>
      <c r="E3116" s="573"/>
      <c r="F3116" s="573">
        <f>SUMIF('BKAS IDR'!$E$10:$E$44,$C3116,'BKAS IDR'!$M$10:$M$44)</f>
        <v>0</v>
      </c>
    </row>
    <row r="3117" spans="3:6" ht="15" customHeight="1">
      <c r="C3117" s="53" t="str">
        <f>[1]Coa!B3117</f>
        <v>4102.0001.0561151</v>
      </c>
      <c r="D3117" s="1" t="str">
        <f>VLOOKUP(C3117,[1]Coa!$B$4:$C$9231,2,FALSE)</f>
        <v>POTONGAN PENJUALAN - HP STEAM SUPER HEATER 102</v>
      </c>
      <c r="E3117" s="573"/>
      <c r="F3117" s="573">
        <f>SUMIF('BKAS IDR'!$E$10:$E$44,$C3117,'BKAS IDR'!$M$10:$M$44)</f>
        <v>0</v>
      </c>
    </row>
    <row r="3118" spans="3:6" ht="15" customHeight="1">
      <c r="C3118" s="53" t="str">
        <f>[1]Coa!B3118</f>
        <v>4102.0001.0561158</v>
      </c>
      <c r="D3118" s="1" t="str">
        <f>VLOOKUP(C3118,[1]Coa!$B$4:$C$9231,2,FALSE)</f>
        <v>POTONGAN PENJUALAN - 5A-115C METHANATOR EFFLUE</v>
      </c>
      <c r="E3118" s="573"/>
      <c r="F3118" s="573">
        <f>SUMIF('BKAS IDR'!$E$10:$E$44,$C3118,'BKAS IDR'!$M$10:$M$44)</f>
        <v>0</v>
      </c>
    </row>
    <row r="3119" spans="3:6" ht="15" customHeight="1">
      <c r="C3119" s="53" t="str">
        <f>[1]Coa!B3119</f>
        <v>4102.0001.0561164</v>
      </c>
      <c r="D3119" s="1" t="str">
        <f>VLOOKUP(C3119,[1]Coa!$B$4:$C$9231,2,FALSE)</f>
        <v>POTONGAN PENJUALAN - PLATE DISTRIBUTOR COMPLAT</v>
      </c>
      <c r="E3119" s="573"/>
      <c r="F3119" s="573">
        <f>SUMIF('BKAS IDR'!$E$10:$E$44,$C3119,'BKAS IDR'!$M$10:$M$44)</f>
        <v>0</v>
      </c>
    </row>
    <row r="3120" spans="3:6" ht="15" customHeight="1">
      <c r="C3120" s="53" t="str">
        <f>[1]Coa!B3120</f>
        <v>4102.0001.0561170</v>
      </c>
      <c r="D3120" s="1" t="str">
        <f>VLOOKUP(C3120,[1]Coa!$B$4:$C$9231,2,FALSE)</f>
        <v>POTONGAN PENJUALAN - RETUBING 101-C PUSRI - 1B</v>
      </c>
      <c r="E3120" s="573"/>
      <c r="F3120" s="573">
        <f>SUMIF('BKAS IDR'!$E$10:$E$44,$C3120,'BKAS IDR'!$M$10:$M$44)</f>
        <v>0</v>
      </c>
    </row>
    <row r="3121" spans="3:6" ht="15" customHeight="1">
      <c r="C3121" s="53" t="str">
        <f>[1]Coa!B3121</f>
        <v>4102.0001.05612014</v>
      </c>
      <c r="D3121" s="1" t="str">
        <f>VLOOKUP(C3121,[1]Coa!$B$4:$C$9231,2,FALSE)</f>
        <v>POTONGAN PENJUALAN - TUBE BUNDLE</v>
      </c>
      <c r="E3121" s="573"/>
      <c r="F3121" s="573">
        <f>SUMIF('BKAS IDR'!$E$10:$E$44,$C3121,'BKAS IDR'!$M$10:$M$44)</f>
        <v>0</v>
      </c>
    </row>
    <row r="3122" spans="3:6" ht="15" customHeight="1">
      <c r="C3122" s="53" t="str">
        <f>[1]Coa!B3122</f>
        <v>4102.0001.05612015</v>
      </c>
      <c r="D3122" s="1" t="str">
        <f>VLOOKUP(C3122,[1]Coa!$B$4:$C$9231,2,FALSE)</f>
        <v>POTONGAN PENJUALAN - PRETHICKENER 5U-FD-202</v>
      </c>
      <c r="E3122" s="573"/>
      <c r="F3122" s="573">
        <f>SUMIF('BKAS IDR'!$E$10:$E$44,$C3122,'BKAS IDR'!$M$10:$M$44)</f>
        <v>0</v>
      </c>
    </row>
    <row r="3123" spans="3:6" ht="15" customHeight="1">
      <c r="C3123" s="53" t="str">
        <f>[1]Coa!B3123</f>
        <v>4102.0001.0580817</v>
      </c>
      <c r="D3123" s="1" t="str">
        <f>VLOOKUP(C3123,[1]Coa!$B$4:$C$9231,2,FALSE)</f>
        <v>POTONGAN PENJUALAN - PRESS. VESSEL RCC OFF GAS</v>
      </c>
      <c r="E3123" s="573"/>
      <c r="F3123" s="573">
        <f>SUMIF('BKAS IDR'!$E$10:$E$44,$C3123,'BKAS IDR'!$M$10:$M$44)</f>
        <v>0</v>
      </c>
    </row>
    <row r="3124" spans="3:6" ht="15" customHeight="1">
      <c r="C3124" s="53" t="str">
        <f>[1]Coa!B3124</f>
        <v>4102.0001.0581003</v>
      </c>
      <c r="D3124" s="1" t="str">
        <f>VLOOKUP(C3124,[1]Coa!$B$4:$C$9231,2,FALSE)</f>
        <v>POTONGAN PENJUALAN - 10.000MT AMMONIA25-TK-801</v>
      </c>
      <c r="E3124" s="573"/>
      <c r="F3124" s="573">
        <f>SUMIF('BKAS IDR'!$E$10:$E$44,$C3124,'BKAS IDR'!$M$10:$M$44)</f>
        <v>0</v>
      </c>
    </row>
    <row r="3125" spans="3:6" ht="15" customHeight="1">
      <c r="C3125" s="53" t="str">
        <f>[1]Coa!B3125</f>
        <v>4102.0001.0581009</v>
      </c>
      <c r="D3125" s="1" t="str">
        <f>VLOOKUP(C3125,[1]Coa!$B$4:$C$9231,2,FALSE)</f>
        <v>POTONGAN PENJUALAN - STAINLESS STEEL STRUC ANP</v>
      </c>
      <c r="E3125" s="573"/>
      <c r="F3125" s="573">
        <f>SUMIF('BKAS IDR'!$E$10:$E$44,$C3125,'BKAS IDR'!$M$10:$M$44)</f>
        <v>0</v>
      </c>
    </row>
    <row r="3126" spans="3:6" ht="15" customHeight="1">
      <c r="C3126" s="53" t="str">
        <f>[1]Coa!B3126</f>
        <v>4102.0001.0581126</v>
      </c>
      <c r="D3126" s="1" t="str">
        <f>VLOOKUP(C3126,[1]Coa!$B$4:$C$9231,2,FALSE)</f>
        <v>POTONGAN PENJUALAN - PRESSURE VESSEL 2 X 35 MW</v>
      </c>
      <c r="E3126" s="573"/>
      <c r="F3126" s="573">
        <f>SUMIF('BKAS IDR'!$E$10:$E$44,$C3126,'BKAS IDR'!$M$10:$M$44)</f>
        <v>0</v>
      </c>
    </row>
    <row r="3127" spans="3:6" ht="15" customHeight="1">
      <c r="C3127" s="53" t="str">
        <f>[1]Coa!B3127</f>
        <v>4102.0001.0600702</v>
      </c>
      <c r="D3127" s="1" t="str">
        <f>VLOOKUP(C3127,[1]Coa!$B$4:$C$9231,2,FALSE)</f>
        <v>POTONGAN PENJUALAN - INSTALL / ERECTION SUBCON</v>
      </c>
      <c r="E3127" s="573"/>
      <c r="F3127" s="573">
        <f>SUMIF('BKAS IDR'!$E$10:$E$44,$C3127,'BKAS IDR'!$M$10:$M$44)</f>
        <v>0</v>
      </c>
    </row>
    <row r="3128" spans="3:6" ht="15" customHeight="1">
      <c r="C3128" s="53" t="str">
        <f>[1]Coa!B3128</f>
        <v>4102.0001.0600704</v>
      </c>
      <c r="D3128" s="1" t="str">
        <f>VLOOKUP(C3128,[1]Coa!$B$4:$C$9231,2,FALSE)</f>
        <v>POTONGAN PENJUALAN - COAL FIRED PWR PL PR THER</v>
      </c>
      <c r="E3128" s="573"/>
      <c r="F3128" s="573">
        <f>SUMIF('BKAS IDR'!$E$10:$E$44,$C3128,'BKAS IDR'!$M$10:$M$44)</f>
        <v>0</v>
      </c>
    </row>
    <row r="3129" spans="3:6" ht="15" customHeight="1">
      <c r="C3129" s="53" t="str">
        <f>[1]Coa!B3129</f>
        <v>4102.0001.0600706</v>
      </c>
      <c r="D3129" s="1" t="str">
        <f>VLOOKUP(C3129,[1]Coa!$B$4:$C$9231,2,FALSE)</f>
        <v>POTONGAN PENJUALAN - COAL-FIRED POWER PLANT PR</v>
      </c>
      <c r="E3129" s="573"/>
      <c r="F3129" s="573">
        <f>SUMIF('BKAS IDR'!$E$10:$E$44,$C3129,'BKAS IDR'!$M$10:$M$44)</f>
        <v>0</v>
      </c>
    </row>
    <row r="3130" spans="3:6" ht="15" customHeight="1">
      <c r="C3130" s="53" t="str">
        <f>[1]Coa!B3130</f>
        <v>4102.0001.0600708</v>
      </c>
      <c r="D3130" s="1" t="str">
        <f>VLOOKUP(C3130,[1]Coa!$B$4:$C$9231,2,FALSE)</f>
        <v>POTONGAN PENJUALAN - ESP INLET FLUE &amp; ESP OUTL</v>
      </c>
      <c r="E3130" s="573"/>
      <c r="F3130" s="573">
        <f>SUMIF('BKAS IDR'!$E$10:$E$44,$C3130,'BKAS IDR'!$M$10:$M$44)</f>
        <v>0</v>
      </c>
    </row>
    <row r="3131" spans="3:6" ht="15" customHeight="1">
      <c r="C3131" s="53" t="str">
        <f>[1]Coa!B3131</f>
        <v>4102.0001.0600710</v>
      </c>
      <c r="D3131" s="1" t="str">
        <f>VLOOKUP(C3131,[1]Coa!$B$4:$C$9231,2,FALSE)</f>
        <v>POTONGAN PENJUALAN - I &amp; C PRIMARY VALVE</v>
      </c>
      <c r="E3131" s="573"/>
      <c r="F3131" s="573">
        <f>SUMIF('BKAS IDR'!$E$10:$E$44,$C3131,'BKAS IDR'!$M$10:$M$44)</f>
        <v>0</v>
      </c>
    </row>
    <row r="3132" spans="3:6" ht="15" customHeight="1">
      <c r="C3132" s="53" t="str">
        <f>[1]Coa!B3132</f>
        <v>4102.0001.0600711</v>
      </c>
      <c r="D3132" s="1" t="str">
        <f>VLOOKUP(C3132,[1]Coa!$B$4:$C$9231,2,FALSE)</f>
        <v>POTONGAN PENJUALAN - FLUE SUPPORTER SUPERSTRUC</v>
      </c>
      <c r="E3132" s="573"/>
      <c r="F3132" s="573">
        <f>SUMIF('BKAS IDR'!$E$10:$E$44,$C3132,'BKAS IDR'!$M$10:$M$44)</f>
        <v>0</v>
      </c>
    </row>
    <row r="3133" spans="3:6" ht="15" customHeight="1">
      <c r="C3133" s="53" t="str">
        <f>[1]Coa!B3133</f>
        <v>4102.0001.0600907</v>
      </c>
      <c r="D3133" s="1" t="str">
        <f>VLOOKUP(C3133,[1]Coa!$B$4:$C$9231,2,FALSE)</f>
        <v>POTONGAN PENJUALAN - INST/ERCTION MECH 3X315MW</v>
      </c>
      <c r="E3133" s="573"/>
      <c r="F3133" s="573">
        <f>SUMIF('BKAS IDR'!$E$10:$E$44,$C3133,'BKAS IDR'!$M$10:$M$44)</f>
        <v>0</v>
      </c>
    </row>
    <row r="3134" spans="3:6" ht="15" customHeight="1">
      <c r="C3134" s="53" t="str">
        <f>[1]Coa!B3134</f>
        <v>4102.0001.0630910</v>
      </c>
      <c r="D3134" s="1" t="str">
        <f>VLOOKUP(C3134,[1]Coa!$B$4:$C$9231,2,FALSE)</f>
        <v>POTONGAN PENJUALAN - FABRICATION RISER CLAMP</v>
      </c>
      <c r="E3134" s="573"/>
      <c r="F3134" s="573">
        <f>SUMIF('BKAS IDR'!$E$10:$E$44,$C3134,'BKAS IDR'!$M$10:$M$44)</f>
        <v>0</v>
      </c>
    </row>
    <row r="3135" spans="3:6" ht="15" customHeight="1">
      <c r="C3135" s="53" t="str">
        <f>[1]Coa!B3135</f>
        <v>4102.0001.0631115</v>
      </c>
      <c r="D3135" s="1" t="str">
        <f>VLOOKUP(C3135,[1]Coa!$B$4:$C$9231,2,FALSE)</f>
        <v>POTONGAN PENJUALAN - SUPPLY OF HEAT EXCHANGER</v>
      </c>
      <c r="E3135" s="573"/>
      <c r="F3135" s="573">
        <f>SUMIF('BKAS IDR'!$E$10:$E$44,$C3135,'BKAS IDR'!$M$10:$M$44)</f>
        <v>0</v>
      </c>
    </row>
    <row r="3136" spans="3:6" ht="15" customHeight="1">
      <c r="C3136" s="53" t="str">
        <f>[1]Coa!B3136</f>
        <v>4102.0001.0631201</v>
      </c>
      <c r="D3136" s="1" t="str">
        <f>VLOOKUP(C3136,[1]Coa!$B$4:$C$9231,2,FALSE)</f>
        <v>POTONGAN PENJUALAN - PROVISION OF EPCI KF GAS</v>
      </c>
      <c r="E3136" s="573"/>
      <c r="F3136" s="573">
        <f>SUMIF('BKAS IDR'!$E$10:$E$44,$C3136,'BKAS IDR'!$M$10:$M$44)</f>
        <v>0</v>
      </c>
    </row>
    <row r="3137" spans="3:6" ht="15" customHeight="1">
      <c r="C3137" s="53" t="str">
        <f>[1]Coa!B3137</f>
        <v>4102.0001.06312029</v>
      </c>
      <c r="D3137" s="1" t="str">
        <f>VLOOKUP(C3137,[1]Coa!$B$4:$C$9231,2,FALSE)</f>
        <v>POTONGAN PENJUALAN - FABRICATION PIPE SPOOL</v>
      </c>
      <c r="E3137" s="573"/>
      <c r="F3137" s="573">
        <f>SUMIF('BKAS IDR'!$E$10:$E$44,$C3137,'BKAS IDR'!$M$10:$M$44)</f>
        <v>0</v>
      </c>
    </row>
    <row r="3138" spans="3:6" ht="15" customHeight="1">
      <c r="C3138" s="53" t="str">
        <f>[1]Coa!B3138</f>
        <v>4102.0001.06312051</v>
      </c>
      <c r="D3138" s="1" t="str">
        <f>VLOOKUP(C3138,[1]Coa!$B$4:$C$9231,2,FALSE)</f>
        <v>POTONGAN PENJUALAN - PROVISION OF ENGINEERING</v>
      </c>
      <c r="E3138" s="573"/>
      <c r="F3138" s="573">
        <f>SUMIF('BKAS IDR'!$E$10:$E$44,$C3138,'BKAS IDR'!$M$10:$M$44)</f>
        <v>0</v>
      </c>
    </row>
    <row r="3139" spans="3:6" ht="15" customHeight="1">
      <c r="C3139" s="53" t="str">
        <f>[1]Coa!B3139</f>
        <v>4102.0001.0651021</v>
      </c>
      <c r="D3139" s="1" t="str">
        <f>VLOOKUP(C3139,[1]Coa!$B$4:$C$9231,2,FALSE)</f>
        <v>POTONGAN PENJUALAN - FAB&amp;INSTAL ENERGY PLANT</v>
      </c>
      <c r="E3139" s="573"/>
      <c r="F3139" s="573">
        <f>SUMIF('BKAS IDR'!$E$10:$E$44,$C3139,'BKAS IDR'!$M$10:$M$44)</f>
        <v>0</v>
      </c>
    </row>
    <row r="3140" spans="3:6" ht="15" customHeight="1">
      <c r="C3140" s="53" t="str">
        <f>[1]Coa!B3140</f>
        <v>4102.0001.0651025</v>
      </c>
      <c r="D3140" s="1" t="str">
        <f>VLOOKUP(C3140,[1]Coa!$B$4:$C$9231,2,FALSE)</f>
        <v>POTONGAN PENJUALAN - SUPPLY &amp; INSTAL PNEUMATIC</v>
      </c>
      <c r="E3140" s="573"/>
      <c r="F3140" s="573">
        <f>SUMIF('BKAS IDR'!$E$10:$E$44,$C3140,'BKAS IDR'!$M$10:$M$44)</f>
        <v>0</v>
      </c>
    </row>
    <row r="3141" spans="3:6" ht="15" customHeight="1">
      <c r="C3141" s="53" t="str">
        <f>[1]Coa!B3141</f>
        <v>4102.0001.0651102</v>
      </c>
      <c r="D3141" s="1" t="str">
        <f>VLOOKUP(C3141,[1]Coa!$B$4:$C$9231,2,FALSE)</f>
        <v>POTONGAN PENJUALAN - SUPP&amp;INST 7110,7120,7130</v>
      </c>
      <c r="E3141" s="573"/>
      <c r="F3141" s="573">
        <f>SUMIF('BKAS IDR'!$E$10:$E$44,$C3141,'BKAS IDR'!$M$10:$M$44)</f>
        <v>0</v>
      </c>
    </row>
    <row r="3142" spans="3:6" ht="15" customHeight="1">
      <c r="C3142" s="53" t="str">
        <f>[1]Coa!B3142</f>
        <v>4102.0001.0701022</v>
      </c>
      <c r="D3142" s="1" t="str">
        <f>VLOOKUP(C3142,[1]Coa!$B$4:$C$9231,2,FALSE)</f>
        <v>POTONGAN PENJUALAN - CHEMICAL CLEANING</v>
      </c>
      <c r="E3142" s="573"/>
      <c r="F3142" s="573">
        <f>SUMIF('BKAS IDR'!$E$10:$E$44,$C3142,'BKAS IDR'!$M$10:$M$44)</f>
        <v>0</v>
      </c>
    </row>
    <row r="3143" spans="3:6" ht="15" customHeight="1">
      <c r="C3143" s="53" t="str">
        <f>[1]Coa!B3143</f>
        <v>4102.0001.0701122</v>
      </c>
      <c r="D3143" s="1" t="str">
        <f>VLOOKUP(C3143,[1]Coa!$B$4:$C$9231,2,FALSE)</f>
        <v>POTONGAN PENJUALAN - PUMP &amp; PIPING BROKE STOR.</v>
      </c>
      <c r="E3143" s="573"/>
      <c r="F3143" s="573">
        <f>SUMIF('BKAS IDR'!$E$10:$E$44,$C3143,'BKAS IDR'!$M$10:$M$44)</f>
        <v>0</v>
      </c>
    </row>
    <row r="3144" spans="3:6" ht="15" customHeight="1">
      <c r="C3144" s="53" t="str">
        <f>[1]Coa!B3144</f>
        <v>4102.0001.0731138</v>
      </c>
      <c r="D3144" s="1" t="str">
        <f>VLOOKUP(C3144,[1]Coa!$B$4:$C$9231,2,FALSE)</f>
        <v>POTONGAN PENJUALAN - AIR HEATER TUBES</v>
      </c>
      <c r="E3144" s="573"/>
      <c r="F3144" s="573">
        <f>SUMIF('BKAS IDR'!$E$10:$E$44,$C3144,'BKAS IDR'!$M$10:$M$44)</f>
        <v>0</v>
      </c>
    </row>
    <row r="3145" spans="3:6" ht="15" customHeight="1">
      <c r="C3145" s="53" t="str">
        <f>[1]Coa!B3145</f>
        <v>4102.0001.07312054</v>
      </c>
      <c r="D3145" s="1" t="str">
        <f>VLOOKUP(C3145,[1]Coa!$B$4:$C$9231,2,FALSE)</f>
        <v>POTONGAN PENJUALAN - SERVICE BARK CONVEYOR</v>
      </c>
      <c r="E3145" s="573"/>
      <c r="F3145" s="573">
        <f>SUMIF('BKAS IDR'!$E$10:$E$44,$C3145,'BKAS IDR'!$M$10:$M$44)</f>
        <v>0</v>
      </c>
    </row>
    <row r="3146" spans="3:6" ht="15" customHeight="1">
      <c r="C3146" s="53" t="str">
        <f>[1]Coa!B3146</f>
        <v>4102.0001.0830924</v>
      </c>
      <c r="D3146" s="1" t="str">
        <f>VLOOKUP(C3146,[1]Coa!$B$4:$C$9231,2,FALSE)</f>
        <v>POTONGAN PENJUALAN - TRANS,INST,HOOKUP POLENG</v>
      </c>
      <c r="E3146" s="573"/>
      <c r="F3146" s="573">
        <f>SUMIF('BKAS IDR'!$E$10:$E$44,$C3146,'BKAS IDR'!$M$10:$M$44)</f>
        <v>0</v>
      </c>
    </row>
    <row r="3147" spans="3:6" ht="15" customHeight="1">
      <c r="C3147" s="53" t="str">
        <f>[1]Coa!B3147</f>
        <v>4102.0001.0831120</v>
      </c>
      <c r="D3147" s="1" t="str">
        <f>VLOOKUP(C3147,[1]Coa!$B$4:$C$9231,2,FALSE)</f>
        <v>POTONGAN PENJUALAN - EPC WORKS FOR PPP-CW-DW-G</v>
      </c>
      <c r="E3147" s="573"/>
      <c r="F3147" s="573">
        <f>SUMIF('BKAS IDR'!$E$10:$E$44,$C3147,'BKAS IDR'!$M$10:$M$44)</f>
        <v>0</v>
      </c>
    </row>
    <row r="3148" spans="3:6" ht="15" customHeight="1">
      <c r="C3148" s="53" t="str">
        <f>[1]Coa!B3148</f>
        <v>4102.0001.0881108</v>
      </c>
      <c r="D3148" s="1" t="str">
        <f>VLOOKUP(C3148,[1]Coa!$B$4:$C$9231,2,FALSE)</f>
        <v>POTONGAN PENJUALAN - REPLACE SW PIPE</v>
      </c>
      <c r="E3148" s="573"/>
      <c r="F3148" s="573">
        <f>SUMIF('BKAS IDR'!$E$10:$E$44,$C3148,'BKAS IDR'!$M$10:$M$44)</f>
        <v>0</v>
      </c>
    </row>
    <row r="3149" spans="3:6" ht="15" customHeight="1">
      <c r="C3149" s="53" t="str">
        <f>[1]Coa!B3149</f>
        <v>4102.0001.0881123</v>
      </c>
      <c r="D3149" s="1" t="str">
        <f>VLOOKUP(C3149,[1]Coa!$B$4:$C$9231,2,FALSE)</f>
        <v>POTONGAN PENJUALAN - HOUSING FILTER</v>
      </c>
      <c r="E3149" s="573"/>
      <c r="F3149" s="573">
        <f>SUMIF('BKAS IDR'!$E$10:$E$44,$C3149,'BKAS IDR'!$M$10:$M$44)</f>
        <v>0</v>
      </c>
    </row>
    <row r="3150" spans="3:6" ht="15" customHeight="1">
      <c r="C3150" s="53" t="str">
        <f>[1]Coa!B3150</f>
        <v>4102.0001.0901121</v>
      </c>
      <c r="D3150" s="1" t="str">
        <f>VLOOKUP(C3150,[1]Coa!$B$4:$C$9231,2,FALSE)</f>
        <v>POTONGAN PENJUALAN - DUCTING TISSUE MILL II</v>
      </c>
      <c r="E3150" s="573"/>
      <c r="F3150" s="573">
        <f>SUMIF('BKAS IDR'!$E$10:$E$44,$C3150,'BKAS IDR'!$M$10:$M$44)</f>
        <v>0</v>
      </c>
    </row>
    <row r="3151" spans="3:6" ht="15" customHeight="1">
      <c r="C3151" s="53" t="str">
        <f>[1]Coa!B3151</f>
        <v>4102.0001.0901142</v>
      </c>
      <c r="D3151" s="1" t="str">
        <f>VLOOKUP(C3151,[1]Coa!$B$4:$C$9231,2,FALSE)</f>
        <v>POTONGAN PENJUALAN - Ducting Yankee</v>
      </c>
      <c r="E3151" s="573"/>
      <c r="F3151" s="573">
        <f>SUMIF('BKAS IDR'!$E$10:$E$44,$C3151,'BKAS IDR'!$M$10:$M$44)</f>
        <v>0</v>
      </c>
    </row>
    <row r="3152" spans="3:6" ht="15" customHeight="1">
      <c r="C3152" s="53" t="str">
        <f>[1]Coa!B3152</f>
        <v>4102.0001.0911125</v>
      </c>
      <c r="D3152" s="1" t="str">
        <f>VLOOKUP(C3152,[1]Coa!$B$4:$C$9231,2,FALSE)</f>
        <v>POTONGAN PENJUALAN - Water System &amp; Coal Syste</v>
      </c>
      <c r="E3152" s="573"/>
      <c r="F3152" s="573">
        <f>SUMIF('BKAS IDR'!$E$10:$E$44,$C3152,'BKAS IDR'!$M$10:$M$44)</f>
        <v>0</v>
      </c>
    </row>
    <row r="3153" spans="3:6" ht="15" customHeight="1">
      <c r="C3153" s="53" t="str">
        <f>[1]Coa!B3153</f>
        <v>4102.0001.0921147</v>
      </c>
      <c r="D3153" s="1" t="str">
        <f>VLOOKUP(C3153,[1]Coa!$B$4:$C$9231,2,FALSE)</f>
        <v>POTONGAN PENJUALAN - ADD. BY PAS LINE FOR DOUB</v>
      </c>
      <c r="E3153" s="573"/>
      <c r="F3153" s="573">
        <f>SUMIF('BKAS IDR'!$E$10:$E$44,$C3153,'BKAS IDR'!$M$10:$M$44)</f>
        <v>0</v>
      </c>
    </row>
    <row r="3154" spans="3:6" ht="15" customHeight="1">
      <c r="C3154" s="53" t="str">
        <f>[1]Coa!B3154</f>
        <v>4102.0001.0991129</v>
      </c>
      <c r="D3154" s="1" t="str">
        <f>VLOOKUP(C3154,[1]Coa!$B$4:$C$9231,2,FALSE)</f>
        <v>POTONGAN PENJUALAN - PIPA HYDRANT</v>
      </c>
      <c r="E3154" s="573"/>
      <c r="F3154" s="573">
        <f>SUMIF('BKAS IDR'!$E$10:$E$44,$C3154,'BKAS IDR'!$M$10:$M$44)</f>
        <v>0</v>
      </c>
    </row>
    <row r="3155" spans="3:6" ht="15" customHeight="1">
      <c r="C3155" s="53" t="str">
        <f>[1]Coa!B3155</f>
        <v>4102.0001.1021146</v>
      </c>
      <c r="D3155" s="1" t="str">
        <f>VLOOKUP(C3155,[1]Coa!$B$4:$C$9231,2,FALSE)</f>
        <v>POTONGAN PENJUALAN -  water surge tank</v>
      </c>
      <c r="E3155" s="573"/>
      <c r="F3155" s="573">
        <f>SUMIF('BKAS IDR'!$E$10:$E$44,$C3155,'BKAS IDR'!$M$10:$M$44)</f>
        <v>0</v>
      </c>
    </row>
    <row r="3156" spans="3:6" ht="15" customHeight="1">
      <c r="C3156" s="53" t="str">
        <f>[1]Coa!B3156</f>
        <v>4102.0001.1031143</v>
      </c>
      <c r="D3156" s="1" t="str">
        <f>VLOOKUP(C3156,[1]Coa!$B$4:$C$9231,2,FALSE)</f>
        <v>POTONGAN PENJUALAN - DUPLEX PIPE SPOOL 2-INC,</v>
      </c>
      <c r="E3156" s="573"/>
      <c r="F3156" s="573">
        <f>SUMIF('BKAS IDR'!$E$10:$E$44,$C3156,'BKAS IDR'!$M$10:$M$44)</f>
        <v>0</v>
      </c>
    </row>
    <row r="3157" spans="3:6" ht="15" customHeight="1">
      <c r="C3157" s="53" t="str">
        <f>[1]Coa!B3157</f>
        <v>4102.0001.10412034</v>
      </c>
      <c r="D3157" s="1" t="str">
        <f>VLOOKUP(C3157,[1]Coa!$B$4:$C$9231,2,FALSE)</f>
        <v>POTONGAN PENJUALAN - TUBE BUNDLE E201-05-08-09</v>
      </c>
      <c r="E3157" s="573"/>
      <c r="F3157" s="573">
        <f>SUMIF('BKAS IDR'!$E$10:$E$44,$C3157,'BKAS IDR'!$M$10:$M$44)</f>
        <v>0</v>
      </c>
    </row>
    <row r="3158" spans="3:6" ht="15" customHeight="1">
      <c r="C3158" s="53" t="str">
        <f>[1]Coa!B3158</f>
        <v>4102.0001.10512037</v>
      </c>
      <c r="D3158" s="1" t="str">
        <f>VLOOKUP(C3158,[1]Coa!$B$4:$C$9231,2,FALSE)</f>
        <v>POTONGAN PENJUALAN - HEAT EXCHANGER ASSY TAG N</v>
      </c>
      <c r="E3158" s="573"/>
      <c r="F3158" s="573">
        <f>SUMIF('BKAS IDR'!$E$10:$E$44,$C3158,'BKAS IDR'!$M$10:$M$44)</f>
        <v>0</v>
      </c>
    </row>
    <row r="3159" spans="3:6" ht="15" customHeight="1">
      <c r="C3159" s="53" t="str">
        <f>[1]Coa!B3159</f>
        <v>4102.0001.10512038</v>
      </c>
      <c r="D3159" s="1" t="str">
        <f>VLOOKUP(C3159,[1]Coa!$B$4:$C$9231,2,FALSE)</f>
        <v>POTONGAN PENJUALAN - PENGADAAN SHELL ASSY TAG</v>
      </c>
      <c r="E3159" s="573"/>
      <c r="F3159" s="573">
        <f>SUMIF('BKAS IDR'!$E$10:$E$44,$C3159,'BKAS IDR'!$M$10:$M$44)</f>
        <v>0</v>
      </c>
    </row>
    <row r="3160" spans="3:6" ht="15" customHeight="1">
      <c r="C3160" s="53" t="str">
        <f>[1]Coa!B3160</f>
        <v>4102.0001.10512039</v>
      </c>
      <c r="D3160" s="1" t="str">
        <f>VLOOKUP(C3160,[1]Coa!$B$4:$C$9231,2,FALSE)</f>
        <v>POTONGAN PENJUALAN - PENGADAAN SHELL ASSY TAG</v>
      </c>
      <c r="E3160" s="573"/>
      <c r="F3160" s="573">
        <f>SUMIF('BKAS IDR'!$E$10:$E$44,$C3160,'BKAS IDR'!$M$10:$M$44)</f>
        <v>0</v>
      </c>
    </row>
    <row r="3161" spans="3:6" ht="15" customHeight="1">
      <c r="C3161" s="53" t="str">
        <f>[1]Coa!B3161</f>
        <v>4102.0001.10512060</v>
      </c>
      <c r="D3161" s="1" t="str">
        <f>VLOOKUP(C3161,[1]Coa!$B$4:$C$9231,2,FALSE)</f>
        <v>POTONGAN PENJUALAN - PENGGANTIAN/PEMBUATAN TES</v>
      </c>
      <c r="E3161" s="573"/>
      <c r="F3161" s="573">
        <f>SUMIF('BKAS IDR'!$E$10:$E$44,$C3161,'BKAS IDR'!$M$10:$M$44)</f>
        <v>0</v>
      </c>
    </row>
    <row r="3162" spans="3:6" ht="15" customHeight="1">
      <c r="C3162" s="53" t="str">
        <f>[1]Coa!B3162</f>
        <v>4102.0001.10612040</v>
      </c>
      <c r="D3162" s="1" t="str">
        <f>VLOOKUP(C3162,[1]Coa!$B$4:$C$9231,2,FALSE)</f>
        <v>POTONGAN PENJUALAN - TUBE BUNDLE, SHELLBUNDLE,</v>
      </c>
      <c r="E3162" s="573"/>
      <c r="F3162" s="573">
        <f>SUMIF('BKAS IDR'!$E$10:$E$44,$C3162,'BKAS IDR'!$M$10:$M$44)</f>
        <v>0</v>
      </c>
    </row>
    <row r="3163" spans="3:6" ht="15" customHeight="1">
      <c r="C3163" s="53" t="str">
        <f>[1]Coa!B3163</f>
        <v>4102.0001.10612053</v>
      </c>
      <c r="D3163" s="1" t="str">
        <f>VLOOKUP(C3163,[1]Coa!$B$4:$C$9231,2,FALSE)</f>
        <v>POTONGAN PENJUALAN - ENGINEERING, PROCUREMENT</v>
      </c>
      <c r="E3163" s="573"/>
      <c r="F3163" s="573">
        <f>SUMIF('BKAS IDR'!$E$10:$E$44,$C3163,'BKAS IDR'!$M$10:$M$44)</f>
        <v>0</v>
      </c>
    </row>
    <row r="3164" spans="3:6" ht="15" customHeight="1">
      <c r="C3164" s="53" t="str">
        <f>[1]Coa!B3164</f>
        <v>4102.0001.1121154</v>
      </c>
      <c r="D3164" s="1" t="str">
        <f>VLOOKUP(C3164,[1]Coa!$B$4:$C$9231,2,FALSE)</f>
        <v>POTONGAN PENJUALAN - H2S MUD / GAS SEPARATOR</v>
      </c>
      <c r="E3164" s="573"/>
      <c r="F3164" s="573">
        <f>SUMIF('BKAS IDR'!$E$10:$E$44,$C3164,'BKAS IDR'!$M$10:$M$44)</f>
        <v>0</v>
      </c>
    </row>
    <row r="3165" spans="3:6" ht="15" customHeight="1">
      <c r="C3165" s="53" t="str">
        <f>[1]Coa!B3165</f>
        <v>4102.0001.1161162</v>
      </c>
      <c r="D3165" s="1" t="str">
        <f>VLOOKUP(C3165,[1]Coa!$B$4:$C$9231,2,FALSE)</f>
        <v>POTONGAN PENJUALAN - SECONDARY REFORMER EFFLUE</v>
      </c>
      <c r="E3165" s="573"/>
      <c r="F3165" s="573">
        <f>SUMIF('BKAS IDR'!$E$10:$E$44,$C3165,'BKAS IDR'!$M$10:$M$44)</f>
        <v>0</v>
      </c>
    </row>
    <row r="3166" spans="3:6" ht="15" customHeight="1">
      <c r="C3166" s="53" t="str">
        <f>[1]Coa!B3166</f>
        <v>4102.0001.1171165</v>
      </c>
      <c r="D3166" s="1" t="str">
        <f>VLOOKUP(C3166,[1]Coa!$B$4:$C$9231,2,FALSE)</f>
        <v>POTONGAN PENJUALAN - TOWER</v>
      </c>
      <c r="E3166" s="573"/>
      <c r="F3166" s="573">
        <f>SUMIF('BKAS IDR'!$E$10:$E$44,$C3166,'BKAS IDR'!$M$10:$M$44)</f>
        <v>0</v>
      </c>
    </row>
    <row r="3167" spans="3:6" ht="15" customHeight="1">
      <c r="C3167" s="53" t="str">
        <f>[1]Coa!B3167</f>
        <v>4102.0001.1171167</v>
      </c>
      <c r="D3167" s="1" t="str">
        <f>VLOOKUP(C3167,[1]Coa!$B$4:$C$9231,2,FALSE)</f>
        <v>POTONGAN PENJUALAN - SHOP FABRICATED VESSEL &amp;</v>
      </c>
      <c r="E3167" s="573"/>
      <c r="F3167" s="573">
        <f>SUMIF('BKAS IDR'!$E$10:$E$44,$C3167,'BKAS IDR'!$M$10:$M$44)</f>
        <v>0</v>
      </c>
    </row>
    <row r="3168" spans="3:6" ht="15" customHeight="1">
      <c r="C3168" s="53" t="str">
        <f>[1]Coa!B3168</f>
        <v>4102.0001.1171168</v>
      </c>
      <c r="D3168" s="1" t="str">
        <f>VLOOKUP(C3168,[1]Coa!$B$4:$C$9231,2,FALSE)</f>
        <v>POTONGAN PENJUALAN - SHOP FABRICATED VESSEL &amp;</v>
      </c>
      <c r="E3168" s="573"/>
      <c r="F3168" s="573">
        <f>SUMIF('BKAS IDR'!$E$10:$E$44,$C3168,'BKAS IDR'!$M$10:$M$44)</f>
        <v>0</v>
      </c>
    </row>
    <row r="3169" spans="3:6" ht="15" customHeight="1">
      <c r="C3169" s="53" t="str">
        <f>[1]Coa!B3169</f>
        <v>4102.0001.11712010</v>
      </c>
      <c r="D3169" s="1" t="str">
        <f>VLOOKUP(C3169,[1]Coa!$B$4:$C$9231,2,FALSE)</f>
        <v>POTONGAN PENJUALAN - SHOP FABRICATED VESSEL &amp;</v>
      </c>
      <c r="E3169" s="573"/>
      <c r="F3169" s="573">
        <f>SUMIF('BKAS IDR'!$E$10:$E$44,$C3169,'BKAS IDR'!$M$10:$M$44)</f>
        <v>0</v>
      </c>
    </row>
    <row r="3170" spans="3:6" ht="15" customHeight="1">
      <c r="C3170" s="53" t="str">
        <f>[1]Coa!B3170</f>
        <v>4102.0001.11712023</v>
      </c>
      <c r="D3170" s="1" t="str">
        <f>VLOOKUP(C3170,[1]Coa!$B$4:$C$9231,2,FALSE)</f>
        <v>POTONGAN PENJUALAN - SHOP FABRICATED VESSEL &amp;</v>
      </c>
      <c r="E3170" s="573"/>
      <c r="F3170" s="573">
        <f>SUMIF('BKAS IDR'!$E$10:$E$44,$C3170,'BKAS IDR'!$M$10:$M$44)</f>
        <v>0</v>
      </c>
    </row>
    <row r="3171" spans="3:6" ht="15" customHeight="1">
      <c r="C3171" s="53" t="str">
        <f>[1]Coa!B3171</f>
        <v>4102.0001.1191172</v>
      </c>
      <c r="D3171" s="1" t="str">
        <f>VLOOKUP(C3171,[1]Coa!$B$4:$C$9231,2,FALSE)</f>
        <v>POTONGAN PENJUALAN - EPC MOBILE SEPARATOR</v>
      </c>
      <c r="E3171" s="573"/>
      <c r="F3171" s="573">
        <f>SUMIF('BKAS IDR'!$E$10:$E$44,$C3171,'BKAS IDR'!$M$10:$M$44)</f>
        <v>0</v>
      </c>
    </row>
    <row r="3172" spans="3:6" ht="15" customHeight="1">
      <c r="C3172" s="53" t="str">
        <f>[1]Coa!B3172</f>
        <v>4102.0001.1201175</v>
      </c>
      <c r="D3172" s="1" t="str">
        <f>VLOOKUP(C3172,[1]Coa!$B$4:$C$9231,2,FALSE)</f>
        <v>POTONGAN PENJUALAN - FABRICATION &amp; ERECTION OF</v>
      </c>
      <c r="E3172" s="573"/>
      <c r="F3172" s="573">
        <f>SUMIF('BKAS IDR'!$E$10:$E$44,$C3172,'BKAS IDR'!$M$10:$M$44)</f>
        <v>0</v>
      </c>
    </row>
    <row r="3173" spans="3:6" ht="15" customHeight="1">
      <c r="C3173" s="53" t="str">
        <f>[1]Coa!B3173</f>
        <v>4102.0001.12912007</v>
      </c>
      <c r="D3173" s="1" t="str">
        <f>VLOOKUP(C3173,[1]Coa!$B$4:$C$9231,2,FALSE)</f>
        <v>POTONGAN PENJUALAN - SUPPLY OF SHELL &amp; TUBE HE</v>
      </c>
      <c r="E3173" s="573"/>
      <c r="F3173" s="573">
        <f>SUMIF('BKAS IDR'!$E$10:$E$44,$C3173,'BKAS IDR'!$M$10:$M$44)</f>
        <v>0</v>
      </c>
    </row>
    <row r="3174" spans="3:6" ht="15" customHeight="1">
      <c r="C3174" s="53" t="str">
        <f>[1]Coa!B3174</f>
        <v>4102.0001.14512017</v>
      </c>
      <c r="D3174" s="1" t="str">
        <f>VLOOKUP(C3174,[1]Coa!$B$4:$C$9231,2,FALSE)</f>
        <v>POTONGAN PENJUALAN - DIVING EQUIPMENT</v>
      </c>
      <c r="E3174" s="573"/>
      <c r="F3174" s="573">
        <f>SUMIF('BKAS IDR'!$E$10:$E$44,$C3174,'BKAS IDR'!$M$10:$M$44)</f>
        <v>0</v>
      </c>
    </row>
    <row r="3175" spans="3:6" ht="15" customHeight="1">
      <c r="C3175" s="53" t="str">
        <f>[1]Coa!B3175</f>
        <v>4102.0001.14912041</v>
      </c>
      <c r="D3175" s="1" t="str">
        <f>VLOOKUP(C3175,[1]Coa!$B$4:$C$9231,2,FALSE)</f>
        <v>POTONGAN PENJUALAN - FABRIKASI SHELL 24E-113</v>
      </c>
      <c r="E3175" s="573"/>
      <c r="F3175" s="573">
        <f>SUMIF('BKAS IDR'!$E$10:$E$44,$C3175,'BKAS IDR'!$M$10:$M$44)</f>
        <v>0</v>
      </c>
    </row>
    <row r="3176" spans="3:6" ht="15" customHeight="1">
      <c r="C3176" s="53" t="str">
        <f>[1]Coa!B3176</f>
        <v>4102.0001.15012024</v>
      </c>
      <c r="D3176" s="1" t="str">
        <f>VLOOKUP(C3176,[1]Coa!$B$4:$C$9231,2,FALSE)</f>
        <v>POTONGAN PENJUALAN -  TOTAL RETUBE INSITU SURF</v>
      </c>
      <c r="E3176" s="573"/>
      <c r="F3176" s="573">
        <f>SUMIF('BKAS IDR'!$E$10:$E$44,$C3176,'BKAS IDR'!$M$10:$M$44)</f>
        <v>0</v>
      </c>
    </row>
    <row r="3177" spans="3:6" ht="15" customHeight="1">
      <c r="C3177" s="53" t="str">
        <f>[1]Coa!B3177</f>
        <v>4102.0001.15212028</v>
      </c>
      <c r="D3177" s="1" t="str">
        <f>VLOOKUP(C3177,[1]Coa!$B$4:$C$9231,2,FALSE)</f>
        <v>POTONGAN PENJUALAN - TUBE BUNDLE SHELL H5012 &amp;</v>
      </c>
      <c r="E3177" s="573"/>
      <c r="F3177" s="573">
        <f>SUMIF('BKAS IDR'!$E$10:$E$44,$C3177,'BKAS IDR'!$M$10:$M$44)</f>
        <v>0</v>
      </c>
    </row>
    <row r="3178" spans="3:6" ht="15" customHeight="1">
      <c r="C3178" s="53" t="str">
        <f>[1]Coa!B3178</f>
        <v>4102.0001.15212059</v>
      </c>
      <c r="D3178" s="1" t="str">
        <f>VLOOKUP(C3178,[1]Coa!$B$4:$C$9231,2,FALSE)</f>
        <v>POTONGAN PENJUALAN - SECONDARY REACTOR UNIT</v>
      </c>
      <c r="E3178" s="573"/>
      <c r="F3178" s="573">
        <f>SUMIF('BKAS IDR'!$E$10:$E$44,$C3178,'BKAS IDR'!$M$10:$M$44)</f>
        <v>0</v>
      </c>
    </row>
    <row r="3179" spans="3:6" ht="15" customHeight="1">
      <c r="C3179" s="53" t="str">
        <f>[1]Coa!B3179</f>
        <v>4102.0001.15312030</v>
      </c>
      <c r="D3179" s="1" t="str">
        <f>VLOOKUP(C3179,[1]Coa!$B$4:$C$9231,2,FALSE)</f>
        <v>POTONGAN PENJUALAN - 2 UNIT FUEL GAS FILTER CO</v>
      </c>
      <c r="E3179" s="573"/>
      <c r="F3179" s="573">
        <f>SUMIF('BKAS IDR'!$E$10:$E$44,$C3179,'BKAS IDR'!$M$10:$M$44)</f>
        <v>0</v>
      </c>
    </row>
    <row r="3180" spans="3:6" ht="15" customHeight="1">
      <c r="C3180" s="53" t="str">
        <f>[1]Coa!B3180</f>
        <v>4102.0001.15712042</v>
      </c>
      <c r="D3180" s="1" t="str">
        <f>VLOOKUP(C3180,[1]Coa!$B$4:$C$9231,2,FALSE)</f>
        <v>POTONGAN PENJUALAN - REDESIGN, FABRIKASI &amp; PEM</v>
      </c>
      <c r="E3180" s="573"/>
      <c r="F3180" s="573">
        <f>SUMIF('BKAS IDR'!$E$10:$E$44,$C3180,'BKAS IDR'!$M$10:$M$44)</f>
        <v>0</v>
      </c>
    </row>
    <row r="3181" spans="3:6" ht="15" customHeight="1">
      <c r="C3181" s="53" t="str">
        <f>[1]Coa!B3181</f>
        <v>4102.0001.16012044</v>
      </c>
      <c r="D3181" s="1" t="str">
        <f>VLOOKUP(C3181,[1]Coa!$B$4:$C$9231,2,FALSE)</f>
        <v>POTONGAN PENJUALAN -  EPCI CONTRACT FOR LIMA F</v>
      </c>
      <c r="E3181" s="573"/>
      <c r="F3181" s="573">
        <f>SUMIF('BKAS IDR'!$E$10:$E$44,$C3181,'BKAS IDR'!$M$10:$M$44)</f>
        <v>0</v>
      </c>
    </row>
    <row r="3182" spans="3:6" ht="15" customHeight="1">
      <c r="C3182" s="53" t="str">
        <f>[1]Coa!B3182</f>
        <v>4102.0001.16409005</v>
      </c>
      <c r="D3182" s="1" t="str">
        <f>VLOOKUP(C3182,[1]Coa!$B$4:$C$9231,2,FALSE)</f>
        <v>POTONGAN PENJUALAN - MEG Injection Package</v>
      </c>
      <c r="E3182" s="573"/>
      <c r="F3182" s="573">
        <f>SUMIF('BKAS IDR'!$E$10:$E$44,$C3182,'BKAS IDR'!$M$10:$M$44)</f>
        <v>0</v>
      </c>
    </row>
    <row r="3183" spans="3:6" ht="15" customHeight="1">
      <c r="C3183" s="53" t="str">
        <f>[1]Coa!B3183</f>
        <v>4102.0001.R000000</v>
      </c>
      <c r="D3183" s="1" t="str">
        <f>VLOOKUP(C3183,[1]Coa!$B$4:$C$9231,2,FALSE)</f>
        <v>POTONGAN PENJUALAN - SEWA EQUIPMENT- EXCAVATOR</v>
      </c>
      <c r="E3183" s="573"/>
      <c r="F3183" s="573">
        <f>SUMIF('BKAS IDR'!$E$10:$E$44,$C3183,'BKAS IDR'!$M$10:$M$44)</f>
        <v>0</v>
      </c>
    </row>
    <row r="3184" spans="3:6" ht="15" customHeight="1">
      <c r="C3184" s="53" t="str">
        <f>[1]Coa!B3184</f>
        <v>4103.0001.002</v>
      </c>
      <c r="D3184" s="1" t="str">
        <f>VLOOKUP(C3184,[1]Coa!$B$4:$C$9231,2,FALSE)</f>
        <v>RETUR PENJUALAN - WORKSHOP</v>
      </c>
      <c r="E3184" s="573"/>
      <c r="F3184" s="573">
        <f>SUMIF('BKAS IDR'!$E$10:$E$44,$C3184,'BKAS IDR'!$M$10:$M$44)</f>
        <v>0</v>
      </c>
    </row>
    <row r="3185" spans="3:6" ht="15" customHeight="1">
      <c r="C3185" s="53" t="str">
        <f>[1]Coa!B3185</f>
        <v>4103.0001.0050852</v>
      </c>
      <c r="D3185" s="1" t="str">
        <f>VLOOKUP(C3185,[1]Coa!$B$4:$C$9231,2,FALSE)</f>
        <v>RETUR PENJUALAN - KAMBUNA TOPSIDE REUSER S</v>
      </c>
      <c r="E3185" s="573"/>
      <c r="F3185" s="573">
        <f>SUMIF('BKAS IDR'!$E$10:$E$44,$C3185,'BKAS IDR'!$M$10:$M$44)</f>
        <v>0</v>
      </c>
    </row>
    <row r="3186" spans="3:6" ht="15" customHeight="1">
      <c r="C3186" s="53" t="str">
        <f>[1]Coa!B3186</f>
        <v>4103.0001.0050905</v>
      </c>
      <c r="D3186" s="1" t="str">
        <f>VLOOKUP(C3186,[1]Coa!$B$4:$C$9231,2,FALSE)</f>
        <v>RETUR PENJUALAN - MEG INJECTION PACKAGE</v>
      </c>
      <c r="E3186" s="573"/>
      <c r="F3186" s="573">
        <f>SUMIF('BKAS IDR'!$E$10:$E$44,$C3186,'BKAS IDR'!$M$10:$M$44)</f>
        <v>0</v>
      </c>
    </row>
    <row r="3187" spans="3:6" ht="15" customHeight="1">
      <c r="C3187" s="53" t="str">
        <f>[1]Coa!B3187</f>
        <v>4103.0001.00712046</v>
      </c>
      <c r="D3187" s="1" t="str">
        <f>VLOOKUP(C3187,[1]Coa!$B$4:$C$9231,2,FALSE)</f>
        <v>RETUR PENJUALAN - FABRIKASI  &amp; INSTASI UNTU</v>
      </c>
      <c r="E3187" s="573"/>
      <c r="F3187" s="573">
        <f>SUMIF('BKAS IDR'!$E$10:$E$44,$C3187,'BKAS IDR'!$M$10:$M$44)</f>
        <v>0</v>
      </c>
    </row>
    <row r="3188" spans="3:6" ht="15" customHeight="1">
      <c r="C3188" s="53" t="str">
        <f>[1]Coa!B3188</f>
        <v>4103.0001.0081014</v>
      </c>
      <c r="D3188" s="1" t="str">
        <f>VLOOKUP(C3188,[1]Coa!$B$4:$C$9231,2,FALSE)</f>
        <v>RETUR PENJUALAN - SEI AMBAWANG KAB.KUBU</v>
      </c>
      <c r="E3188" s="573"/>
      <c r="F3188" s="573">
        <f>SUMIF('BKAS IDR'!$E$10:$E$44,$C3188,'BKAS IDR'!$M$10:$M$44)</f>
        <v>0</v>
      </c>
    </row>
    <row r="3189" spans="3:6" ht="15" customHeight="1">
      <c r="C3189" s="53" t="str">
        <f>[1]Coa!B3189</f>
        <v>4103.0001.0101019</v>
      </c>
      <c r="D3189" s="1" t="str">
        <f>VLOOKUP(C3189,[1]Coa!$B$4:$C$9231,2,FALSE)</f>
        <v>RETUR PENJUALAN - CPP&amp;AUP PLATFORMS INST</v>
      </c>
      <c r="E3189" s="573"/>
      <c r="F3189" s="573">
        <f>SUMIF('BKAS IDR'!$E$10:$E$44,$C3189,'BKAS IDR'!$M$10:$M$44)</f>
        <v>0</v>
      </c>
    </row>
    <row r="3190" spans="3:6" ht="15" customHeight="1">
      <c r="C3190" s="53" t="str">
        <f>[1]Coa!B3190</f>
        <v>4103.0001.0101137</v>
      </c>
      <c r="D3190" s="1" t="str">
        <f>VLOOKUP(C3190,[1]Coa!$B$4:$C$9231,2,FALSE)</f>
        <v>RETUR PENJUALAN - CPP &amp; AUP Platforms</v>
      </c>
      <c r="E3190" s="573"/>
      <c r="F3190" s="573">
        <f>SUMIF('BKAS IDR'!$E$10:$E$44,$C3190,'BKAS IDR'!$M$10:$M$44)</f>
        <v>0</v>
      </c>
    </row>
    <row r="3191" spans="3:6" ht="15" customHeight="1">
      <c r="C3191" s="53" t="str">
        <f>[1]Coa!B3191</f>
        <v>4103.0001.0120832</v>
      </c>
      <c r="D3191" s="1" t="str">
        <f>VLOOKUP(C3191,[1]Coa!$B$4:$C$9231,2,FALSE)</f>
        <v>RETUR PENJUALAN - SHELL &amp; TUBE HEAT EXCHANG</v>
      </c>
      <c r="E3191" s="573"/>
      <c r="F3191" s="573">
        <f>SUMIF('BKAS IDR'!$E$10:$E$44,$C3191,'BKAS IDR'!$M$10:$M$44)</f>
        <v>0</v>
      </c>
    </row>
    <row r="3192" spans="3:6" ht="15" customHeight="1">
      <c r="C3192" s="53" t="str">
        <f>[1]Coa!B3192</f>
        <v>4103.0001.0130903</v>
      </c>
      <c r="D3192" s="1" t="str">
        <f>VLOOKUP(C3192,[1]Coa!$B$4:$C$9231,2,FALSE)</f>
        <v>RETUR PENJUALAN - WELL TEST, SKID UNIT</v>
      </c>
      <c r="E3192" s="573"/>
      <c r="F3192" s="573">
        <f>SUMIF('BKAS IDR'!$E$10:$E$44,$C3192,'BKAS IDR'!$M$10:$M$44)</f>
        <v>0</v>
      </c>
    </row>
    <row r="3193" spans="3:6" ht="15" customHeight="1">
      <c r="C3193" s="53" t="str">
        <f>[1]Coa!B3193</f>
        <v>4103.0001.0130904</v>
      </c>
      <c r="D3193" s="1" t="str">
        <f>VLOOKUP(C3193,[1]Coa!$B$4:$C$9231,2,FALSE)</f>
        <v>RETUR PENJUALAN - HEAT EXCHANGER</v>
      </c>
      <c r="E3193" s="573"/>
      <c r="F3193" s="573">
        <f>SUMIF('BKAS IDR'!$E$10:$E$44,$C3193,'BKAS IDR'!$M$10:$M$44)</f>
        <v>0</v>
      </c>
    </row>
    <row r="3194" spans="3:6" ht="15" customHeight="1">
      <c r="C3194" s="53" t="str">
        <f>[1]Coa!B3194</f>
        <v>4103.0001.0130908</v>
      </c>
      <c r="D3194" s="1" t="str">
        <f>VLOOKUP(C3194,[1]Coa!$B$4:$C$9231,2,FALSE)</f>
        <v>RETUR PENJUALAN - PIPE SLEEVE &amp; DURI, RIAU</v>
      </c>
      <c r="E3194" s="573"/>
      <c r="F3194" s="573">
        <f>SUMIF('BKAS IDR'!$E$10:$E$44,$C3194,'BKAS IDR'!$M$10:$M$44)</f>
        <v>0</v>
      </c>
    </row>
    <row r="3195" spans="3:6" ht="15" customHeight="1">
      <c r="C3195" s="53" t="str">
        <f>[1]Coa!B3195</f>
        <v>4103.0001.0130923</v>
      </c>
      <c r="D3195" s="1" t="str">
        <f>VLOOKUP(C3195,[1]Coa!$B$4:$C$9231,2,FALSE)</f>
        <v>RETUR PENJUALAN - PROV OF WATER STO TANK</v>
      </c>
      <c r="E3195" s="573"/>
      <c r="F3195" s="573">
        <f>SUMIF('BKAS IDR'!$E$10:$E$44,$C3195,'BKAS IDR'!$M$10:$M$44)</f>
        <v>0</v>
      </c>
    </row>
    <row r="3196" spans="3:6" ht="15" customHeight="1">
      <c r="C3196" s="53" t="str">
        <f>[1]Coa!B3196</f>
        <v>4103.0001.0130929</v>
      </c>
      <c r="D3196" s="1" t="str">
        <f>VLOOKUP(C3196,[1]Coa!$B$4:$C$9231,2,FALSE)</f>
        <v>RETUR PENJUALAN - OPERATION ASSISTANCE SLN</v>
      </c>
      <c r="E3196" s="573"/>
      <c r="F3196" s="573">
        <f>SUMIF('BKAS IDR'!$E$10:$E$44,$C3196,'BKAS IDR'!$M$10:$M$44)</f>
        <v>0</v>
      </c>
    </row>
    <row r="3197" spans="3:6" ht="15" customHeight="1">
      <c r="C3197" s="53" t="str">
        <f>[1]Coa!B3197</f>
        <v>4103.0001.0130931</v>
      </c>
      <c r="D3197" s="1" t="str">
        <f>VLOOKUP(C3197,[1]Coa!$B$4:$C$9231,2,FALSE)</f>
        <v>RETUR PENJUALAN - STORAGE TANK FOR INT PROG</v>
      </c>
      <c r="E3197" s="573"/>
      <c r="F3197" s="573">
        <f>SUMIF('BKAS IDR'!$E$10:$E$44,$C3197,'BKAS IDR'!$M$10:$M$44)</f>
        <v>0</v>
      </c>
    </row>
    <row r="3198" spans="3:6" ht="15" customHeight="1">
      <c r="C3198" s="53" t="str">
        <f>[1]Coa!B3198</f>
        <v>4103.0001.0131004</v>
      </c>
      <c r="D3198" s="1" t="str">
        <f>VLOOKUP(C3198,[1]Coa!$B$4:$C$9231,2,FALSE)</f>
        <v>RETUR PENJUALAN - 3 UNITS K.O. DRUM</v>
      </c>
      <c r="E3198" s="573"/>
      <c r="F3198" s="573">
        <f>SUMIF('BKAS IDR'!$E$10:$E$44,$C3198,'BKAS IDR'!$M$10:$M$44)</f>
        <v>0</v>
      </c>
    </row>
    <row r="3199" spans="3:6" ht="15" customHeight="1">
      <c r="C3199" s="53" t="str">
        <f>[1]Coa!B3199</f>
        <v>4103.0001.0131010</v>
      </c>
      <c r="D3199" s="1" t="str">
        <f>VLOOKUP(C3199,[1]Coa!$B$4:$C$9231,2,FALSE)</f>
        <v>RETUR PENJUALAN - DISAIN&amp;FAB ALAT SURFAKTAN</v>
      </c>
      <c r="E3199" s="573"/>
      <c r="F3199" s="573">
        <f>SUMIF('BKAS IDR'!$E$10:$E$44,$C3199,'BKAS IDR'!$M$10:$M$44)</f>
        <v>0</v>
      </c>
    </row>
    <row r="3200" spans="3:6" ht="15" customHeight="1">
      <c r="C3200" s="53" t="str">
        <f>[1]Coa!B3200</f>
        <v>4103.0001.0131018</v>
      </c>
      <c r="D3200" s="1" t="str">
        <f>VLOOKUP(C3200,[1]Coa!$B$4:$C$9231,2,FALSE)</f>
        <v>RETUR PENJUALAN - JASA KONST TANGKI PEMISAH</v>
      </c>
      <c r="E3200" s="573"/>
      <c r="F3200" s="573">
        <f>SUMIF('BKAS IDR'!$E$10:$E$44,$C3200,'BKAS IDR'!$M$10:$M$44)</f>
        <v>0</v>
      </c>
    </row>
    <row r="3201" spans="3:6" ht="15" customHeight="1">
      <c r="C3201" s="53" t="str">
        <f>[1]Coa!B3201</f>
        <v>4103.0001.0131104</v>
      </c>
      <c r="D3201" s="1" t="str">
        <f>VLOOKUP(C3201,[1]Coa!$B$4:$C$9231,2,FALSE)</f>
        <v>RETUR PENJUALAN - RIGLESS SERVICE</v>
      </c>
      <c r="E3201" s="573"/>
      <c r="F3201" s="573">
        <f>SUMIF('BKAS IDR'!$E$10:$E$44,$C3201,'BKAS IDR'!$M$10:$M$44)</f>
        <v>0</v>
      </c>
    </row>
    <row r="3202" spans="3:6" ht="15" customHeight="1">
      <c r="C3202" s="53" t="str">
        <f>[1]Coa!B3202</f>
        <v>4103.0001.0131113</v>
      </c>
      <c r="D3202" s="1" t="str">
        <f>VLOOKUP(C3202,[1]Coa!$B$4:$C$9231,2,FALSE)</f>
        <v>RETUR PENJUALAN - EPC U/ FASILITAS TANKI DI</v>
      </c>
      <c r="E3202" s="573"/>
      <c r="F3202" s="573">
        <f>SUMIF('BKAS IDR'!$E$10:$E$44,$C3202,'BKAS IDR'!$M$10:$M$44)</f>
        <v>0</v>
      </c>
    </row>
    <row r="3203" spans="3:6" ht="15" customHeight="1">
      <c r="C3203" s="53" t="str">
        <f>[1]Coa!B3203</f>
        <v>4103.0001.0131119</v>
      </c>
      <c r="D3203" s="1" t="str">
        <f>VLOOKUP(C3203,[1]Coa!$B$4:$C$9231,2,FALSE)</f>
        <v>RETUR PENJUALAN - EPF OF STORAGE FOR RANTAU</v>
      </c>
      <c r="E3203" s="573"/>
      <c r="F3203" s="573">
        <f>SUMIF('BKAS IDR'!$E$10:$E$44,$C3203,'BKAS IDR'!$M$10:$M$44)</f>
        <v>0</v>
      </c>
    </row>
    <row r="3204" spans="3:6" ht="15" customHeight="1">
      <c r="C3204" s="53" t="str">
        <f>[1]Coa!B3204</f>
        <v>4103.0001.0131127</v>
      </c>
      <c r="D3204" s="1" t="str">
        <f>VLOOKUP(C3204,[1]Coa!$B$4:$C$9231,2,FALSE)</f>
        <v>RETUR PENJUALAN - RIGLESS SERVICE</v>
      </c>
      <c r="E3204" s="573"/>
      <c r="F3204" s="573">
        <f>SUMIF('BKAS IDR'!$E$10:$E$44,$C3204,'BKAS IDR'!$M$10:$M$44)</f>
        <v>0</v>
      </c>
    </row>
    <row r="3205" spans="3:6" ht="15" customHeight="1">
      <c r="C3205" s="53" t="str">
        <f>[1]Coa!B3205</f>
        <v>4103.0001.0131150</v>
      </c>
      <c r="D3205" s="1" t="str">
        <f>VLOOKUP(C3205,[1]Coa!$B$4:$C$9231,2,FALSE)</f>
        <v>RETUR PENJUALAN - WASH TANK REPAIR</v>
      </c>
      <c r="E3205" s="573"/>
      <c r="F3205" s="573">
        <f>SUMIF('BKAS IDR'!$E$10:$E$44,$C3205,'BKAS IDR'!$M$10:$M$44)</f>
        <v>0</v>
      </c>
    </row>
    <row r="3206" spans="3:6" ht="15" customHeight="1">
      <c r="C3206" s="53" t="str">
        <f>[1]Coa!B3206</f>
        <v>4103.0001.01312031</v>
      </c>
      <c r="D3206" s="1" t="str">
        <f>VLOOKUP(C3206,[1]Coa!$B$4:$C$9231,2,FALSE)</f>
        <v>RETUR PENJUALAN - PLUG BACK WITH SLICKLINE</v>
      </c>
      <c r="E3206" s="573"/>
      <c r="F3206" s="573">
        <f>SUMIF('BKAS IDR'!$E$10:$E$44,$C3206,'BKAS IDR'!$M$10:$M$44)</f>
        <v>0</v>
      </c>
    </row>
    <row r="3207" spans="3:6" ht="15" customHeight="1">
      <c r="C3207" s="53" t="str">
        <f>[1]Coa!B3207</f>
        <v>4103.0001.01312049</v>
      </c>
      <c r="D3207" s="1" t="str">
        <f>VLOOKUP(C3207,[1]Coa!$B$4:$C$9231,2,FALSE)</f>
        <v>RETUR PENJUALAN - HRSG #2 &amp; #5</v>
      </c>
      <c r="E3207" s="573"/>
      <c r="F3207" s="573">
        <f>SUMIF('BKAS IDR'!$E$10:$E$44,$C3207,'BKAS IDR'!$M$10:$M$44)</f>
        <v>0</v>
      </c>
    </row>
    <row r="3208" spans="3:6" ht="15" customHeight="1">
      <c r="C3208" s="53" t="str">
        <f>[1]Coa!B3208</f>
        <v>4103.0001.01312058</v>
      </c>
      <c r="D3208" s="1" t="str">
        <f>VLOOKUP(C3208,[1]Coa!$B$4:$C$9231,2,FALSE)</f>
        <v>RETUR PENJUALAN - FOAMING SERVICES</v>
      </c>
      <c r="E3208" s="573"/>
      <c r="F3208" s="573">
        <f>SUMIF('BKAS IDR'!$E$10:$E$44,$C3208,'BKAS IDR'!$M$10:$M$44)</f>
        <v>0</v>
      </c>
    </row>
    <row r="3209" spans="3:6" ht="15" customHeight="1">
      <c r="C3209" s="53" t="str">
        <f>[1]Coa!B3209</f>
        <v>4103.0001.0150909</v>
      </c>
      <c r="D3209" s="1" t="str">
        <f>VLOOKUP(C3209,[1]Coa!$B$4:$C$9231,2,FALSE)</f>
        <v>RETUR PENJUALAN - PIPE CONNECTION</v>
      </c>
      <c r="E3209" s="573"/>
      <c r="F3209" s="573">
        <f>SUMIF('BKAS IDR'!$E$10:$E$44,$C3209,'BKAS IDR'!$M$10:$M$44)</f>
        <v>0</v>
      </c>
    </row>
    <row r="3210" spans="3:6" ht="15" customHeight="1">
      <c r="C3210" s="53" t="str">
        <f>[1]Coa!B3210</f>
        <v>4103.0001.0150916</v>
      </c>
      <c r="D3210" s="1" t="str">
        <f>VLOOKUP(C3210,[1]Coa!$B$4:$C$9231,2,FALSE)</f>
        <v>RETUR PENJUALAN - SUBSEA CABLE</v>
      </c>
      <c r="E3210" s="573"/>
      <c r="F3210" s="573">
        <f>SUMIF('BKAS IDR'!$E$10:$E$44,$C3210,'BKAS IDR'!$M$10:$M$44)</f>
        <v>0</v>
      </c>
    </row>
    <row r="3211" spans="3:6" ht="15" customHeight="1">
      <c r="C3211" s="53" t="str">
        <f>[1]Coa!B3211</f>
        <v>4103.0001.0151128</v>
      </c>
      <c r="D3211" s="1" t="str">
        <f>VLOOKUP(C3211,[1]Coa!$B$4:$C$9231,2,FALSE)</f>
        <v>RETUR PENJUALAN - PROJECT BAWAL PIPELINE</v>
      </c>
      <c r="E3211" s="573"/>
      <c r="F3211" s="573">
        <f>SUMIF('BKAS IDR'!$E$10:$E$44,$C3211,'BKAS IDR'!$M$10:$M$44)</f>
        <v>0</v>
      </c>
    </row>
    <row r="3212" spans="3:6" ht="15" customHeight="1">
      <c r="C3212" s="53" t="str">
        <f>[1]Coa!B3212</f>
        <v>4103.0001.01512021</v>
      </c>
      <c r="D3212" s="1" t="str">
        <f>VLOOKUP(C3212,[1]Coa!$B$4:$C$9231,2,FALSE)</f>
        <v>RETUR PENJUALAN - TUBE BUNDLE CONDENSATE CO</v>
      </c>
      <c r="E3212" s="573"/>
      <c r="F3212" s="573">
        <f>SUMIF('BKAS IDR'!$E$10:$E$44,$C3212,'BKAS IDR'!$M$10:$M$44)</f>
        <v>0</v>
      </c>
    </row>
    <row r="3213" spans="3:6" ht="15" customHeight="1">
      <c r="C3213" s="53" t="str">
        <f>[1]Coa!B3213</f>
        <v>4103.0001.01512027</v>
      </c>
      <c r="D3213" s="1" t="str">
        <f>VLOOKUP(C3213,[1]Coa!$B$4:$C$9231,2,FALSE)</f>
        <v>RETUR PENJUALAN - FUEL GAS SCRUBBER AND HEA</v>
      </c>
      <c r="E3213" s="573"/>
      <c r="F3213" s="573">
        <f>SUMIF('BKAS IDR'!$E$10:$E$44,$C3213,'BKAS IDR'!$M$10:$M$44)</f>
        <v>0</v>
      </c>
    </row>
    <row r="3214" spans="3:6" ht="15" customHeight="1">
      <c r="C3214" s="53" t="str">
        <f>[1]Coa!B3214</f>
        <v>4103.0001.01512043</v>
      </c>
      <c r="D3214" s="1" t="str">
        <f>VLOOKUP(C3214,[1]Coa!$B$4:$C$9231,2,FALSE)</f>
        <v>RETUR PENJUALAN - EHMR WATER PROJECT, EPCI</v>
      </c>
      <c r="E3214" s="573"/>
      <c r="F3214" s="573">
        <f>SUMIF('BKAS IDR'!$E$10:$E$44,$C3214,'BKAS IDR'!$M$10:$M$44)</f>
        <v>0</v>
      </c>
    </row>
    <row r="3215" spans="3:6" ht="15" customHeight="1">
      <c r="C3215" s="53" t="str">
        <f>[1]Coa!B3215</f>
        <v>4103.0001.01512062</v>
      </c>
      <c r="D3215" s="1" t="str">
        <f>VLOOKUP(C3215,[1]Coa!$B$4:$C$9231,2,FALSE)</f>
        <v>RETUR PENJUALAN - EPCI TEMBANG 8 TO BAWAL P</v>
      </c>
      <c r="E3215" s="573"/>
      <c r="F3215" s="573">
        <f>SUMIF('BKAS IDR'!$E$10:$E$44,$C3215,'BKAS IDR'!$M$10:$M$44)</f>
        <v>0</v>
      </c>
    </row>
    <row r="3216" spans="3:6" ht="15" customHeight="1">
      <c r="C3216" s="53" t="str">
        <f>[1]Coa!B3216</f>
        <v>4103.0001.0191139</v>
      </c>
      <c r="D3216" s="1" t="str">
        <f>VLOOKUP(C3216,[1]Coa!$B$4:$C$9231,2,FALSE)</f>
        <v>RETUR PENJUALAN - Maintenance of Expansion</v>
      </c>
      <c r="E3216" s="573"/>
      <c r="F3216" s="573">
        <f>SUMIF('BKAS IDR'!$E$10:$E$44,$C3216,'BKAS IDR'!$M$10:$M$44)</f>
        <v>0</v>
      </c>
    </row>
    <row r="3217" spans="3:6" ht="15" customHeight="1">
      <c r="C3217" s="53" t="str">
        <f>[1]Coa!B3217</f>
        <v>4103.0001.0241007</v>
      </c>
      <c r="D3217" s="1" t="str">
        <f>VLOOKUP(C3217,[1]Coa!$B$4:$C$9231,2,FALSE)</f>
        <v>RETUR PENJUALAN - REP&amp;TEST (336-I;1000m3)</v>
      </c>
      <c r="E3217" s="573"/>
      <c r="F3217" s="573">
        <f>SUMIF('BKAS IDR'!$E$10:$E$44,$C3217,'BKAS IDR'!$M$10:$M$44)</f>
        <v>0</v>
      </c>
    </row>
    <row r="3218" spans="3:6" ht="15" customHeight="1">
      <c r="C3218" s="53" t="str">
        <f>[1]Coa!B3218</f>
        <v>4103.0001.02412022</v>
      </c>
      <c r="D3218" s="1" t="str">
        <f>VLOOKUP(C3218,[1]Coa!$B$4:$C$9231,2,FALSE)</f>
        <v>RETUR PENJUALAN - REPAIR F/WELDING TANK</v>
      </c>
      <c r="E3218" s="573"/>
      <c r="F3218" s="573">
        <f>SUMIF('BKAS IDR'!$E$10:$E$44,$C3218,'BKAS IDR'!$M$10:$M$44)</f>
        <v>0</v>
      </c>
    </row>
    <row r="3219" spans="3:6" ht="15" customHeight="1">
      <c r="C3219" s="53" t="str">
        <f>[1]Coa!B3219</f>
        <v>4103.0001.02412035</v>
      </c>
      <c r="D3219" s="1" t="str">
        <f>VLOOKUP(C3219,[1]Coa!$B$4:$C$9231,2,FALSE)</f>
        <v>RETUR PENJUALAN - REPAIR OF TANK 100 CUFT P</v>
      </c>
      <c r="E3219" s="573"/>
      <c r="F3219" s="573">
        <f>SUMIF('BKAS IDR'!$E$10:$E$44,$C3219,'BKAS IDR'!$M$10:$M$44)</f>
        <v>0</v>
      </c>
    </row>
    <row r="3220" spans="3:6" ht="15" customHeight="1">
      <c r="C3220" s="53" t="str">
        <f>[1]Coa!B3220</f>
        <v>4103.0001.0260847</v>
      </c>
      <c r="D3220" s="1" t="str">
        <f>VLOOKUP(C3220,[1]Coa!$B$4:$C$9231,2,FALSE)</f>
        <v>RETUR PENJUALAN - INSTALLATION OF 2X315 MW</v>
      </c>
      <c r="E3220" s="573"/>
      <c r="F3220" s="573">
        <f>SUMIF('BKAS IDR'!$E$10:$E$44,$C3220,'BKAS IDR'!$M$10:$M$44)</f>
        <v>0</v>
      </c>
    </row>
    <row r="3221" spans="3:6" ht="15" customHeight="1">
      <c r="C3221" s="53" t="str">
        <f>[1]Coa!B3221</f>
        <v>4103.0001.0261198</v>
      </c>
      <c r="D3221" s="1" t="str">
        <f>VLOOKUP(C3221,[1]Coa!$B$4:$C$9231,2,FALSE)</f>
        <v>RETUR PENJUALAN - MAINTENANCE HUBEI</v>
      </c>
      <c r="E3221" s="573"/>
      <c r="F3221" s="573">
        <f>SUMIF('BKAS IDR'!$E$10:$E$44,$C3221,'BKAS IDR'!$M$10:$M$44)</f>
        <v>0</v>
      </c>
    </row>
    <row r="3222" spans="3:6" ht="15" customHeight="1">
      <c r="C3222" s="53" t="str">
        <f>[1]Coa!B3222</f>
        <v>4103.0001.0280913</v>
      </c>
      <c r="D3222" s="1" t="str">
        <f>VLOOKUP(C3222,[1]Coa!$B$4:$C$9231,2,FALSE)</f>
        <v>RETUR PENJUALAN - FAB SAND BLAST&amp;PRIM COAT</v>
      </c>
      <c r="E3222" s="573"/>
      <c r="F3222" s="573">
        <f>SUMIF('BKAS IDR'!$E$10:$E$44,$C3222,'BKAS IDR'!$M$10:$M$44)</f>
        <v>0</v>
      </c>
    </row>
    <row r="3223" spans="3:6" ht="15" customHeight="1">
      <c r="C3223" s="53" t="str">
        <f>[1]Coa!B3223</f>
        <v>4103.0001.0280915</v>
      </c>
      <c r="D3223" s="1" t="str">
        <f>VLOOKUP(C3223,[1]Coa!$B$4:$C$9231,2,FALSE)</f>
        <v>RETUR PENJUALAN - MB#13; RECONDITION WORK</v>
      </c>
      <c r="E3223" s="573"/>
      <c r="F3223" s="573">
        <f>SUMIF('BKAS IDR'!$E$10:$E$44,$C3223,'BKAS IDR'!$M$10:$M$44)</f>
        <v>0</v>
      </c>
    </row>
    <row r="3224" spans="3:6" ht="15" customHeight="1">
      <c r="C3224" s="53" t="str">
        <f>[1]Coa!B3224</f>
        <v>4103.0001.0280919</v>
      </c>
      <c r="D3224" s="1" t="str">
        <f>VLOOKUP(C3224,[1]Coa!$B$4:$C$9231,2,FALSE)</f>
        <v>RETUR PENJUALAN - RB#13; ANCHOR BOLT INST</v>
      </c>
      <c r="E3224" s="573"/>
      <c r="F3224" s="573">
        <f>SUMIF('BKAS IDR'!$E$10:$E$44,$C3224,'BKAS IDR'!$M$10:$M$44)</f>
        <v>0</v>
      </c>
    </row>
    <row r="3225" spans="3:6" ht="15" customHeight="1">
      <c r="C3225" s="53" t="str">
        <f>[1]Coa!B3225</f>
        <v>4103.0001.0280921</v>
      </c>
      <c r="D3225" s="1" t="str">
        <f>VLOOKUP(C3225,[1]Coa!$B$4:$C$9231,2,FALSE)</f>
        <v>RETUR PENJUALAN - RB#13; INST MECHANICAL</v>
      </c>
      <c r="E3225" s="573"/>
      <c r="F3225" s="573">
        <f>SUMIF('BKAS IDR'!$E$10:$E$44,$C3225,'BKAS IDR'!$M$10:$M$44)</f>
        <v>0</v>
      </c>
    </row>
    <row r="3226" spans="3:6" ht="15" customHeight="1">
      <c r="C3226" s="53" t="str">
        <f>[1]Coa!B3226</f>
        <v>4103.0001.0280926</v>
      </c>
      <c r="D3226" s="1" t="str">
        <f>VLOOKUP(C3226,[1]Coa!$B$4:$C$9231,2,FALSE)</f>
        <v>RETUR PENJUALAN - RB#13; PIPE EXT /MP &amp; LP</v>
      </c>
      <c r="E3226" s="573"/>
      <c r="F3226" s="573">
        <f>SUMIF('BKAS IDR'!$E$10:$E$44,$C3226,'BKAS IDR'!$M$10:$M$44)</f>
        <v>0</v>
      </c>
    </row>
    <row r="3227" spans="3:6" ht="15" customHeight="1">
      <c r="C3227" s="53" t="str">
        <f>[1]Coa!B3227</f>
        <v>4103.0001.0280927</v>
      </c>
      <c r="D3227" s="1" t="str">
        <f>VLOOKUP(C3227,[1]Coa!$B$4:$C$9231,2,FALSE)</f>
        <v>RETUR PENJUALAN - PM#9;MP BIN TEMP CONTROL</v>
      </c>
      <c r="E3227" s="573"/>
      <c r="F3227" s="573">
        <f>SUMIF('BKAS IDR'!$E$10:$E$44,$C3227,'BKAS IDR'!$M$10:$M$44)</f>
        <v>0</v>
      </c>
    </row>
    <row r="3228" spans="3:6" ht="15" customHeight="1">
      <c r="C3228" s="53" t="str">
        <f>[1]Coa!B3228</f>
        <v>4103.0001.0280930</v>
      </c>
      <c r="D3228" s="1" t="str">
        <f>VLOOKUP(C3228,[1]Coa!$B$4:$C$9231,2,FALSE)</f>
        <v>RETUR PENJUALAN - MB#15;MAIN STEAM LINE MOD</v>
      </c>
      <c r="E3228" s="573"/>
      <c r="F3228" s="573">
        <f>SUMIF('BKAS IDR'!$E$10:$E$44,$C3228,'BKAS IDR'!$M$10:$M$44)</f>
        <v>0</v>
      </c>
    </row>
    <row r="3229" spans="3:6" ht="15" customHeight="1">
      <c r="C3229" s="53" t="str">
        <f>[1]Coa!B3229</f>
        <v>4103.0001.0281005</v>
      </c>
      <c r="D3229" s="1" t="str">
        <f>VLOOKUP(C3229,[1]Coa!$B$4:$C$9231,2,FALSE)</f>
        <v>RETUR PENJUALAN - PM#9; UPGRADE TIE IN</v>
      </c>
      <c r="E3229" s="573"/>
      <c r="F3229" s="573">
        <f>SUMIF('BKAS IDR'!$E$10:$E$44,$C3229,'BKAS IDR'!$M$10:$M$44)</f>
        <v>0</v>
      </c>
    </row>
    <row r="3230" spans="3:6" ht="15" customHeight="1">
      <c r="C3230" s="53" t="str">
        <f>[1]Coa!B3230</f>
        <v>4103.0001.0281006</v>
      </c>
      <c r="D3230" s="1" t="str">
        <f>VLOOKUP(C3230,[1]Coa!$B$4:$C$9231,2,FALSE)</f>
        <v>RETUR PENJUALAN - MANPOWER SUPPLY SHUTDOWN</v>
      </c>
      <c r="E3230" s="573"/>
      <c r="F3230" s="573">
        <f>SUMIF('BKAS IDR'!$E$10:$E$44,$C3230,'BKAS IDR'!$M$10:$M$44)</f>
        <v>0</v>
      </c>
    </row>
    <row r="3231" spans="3:6" ht="15" customHeight="1">
      <c r="C3231" s="53" t="str">
        <f>[1]Coa!B3231</f>
        <v>4103.0001.0281011</v>
      </c>
      <c r="D3231" s="1" t="str">
        <f>VLOOKUP(C3231,[1]Coa!$B$4:$C$9231,2,FALSE)</f>
        <v>RETUR PENJUALAN - WP-9;FAB CRUSHER COMPLETE</v>
      </c>
      <c r="E3231" s="573"/>
      <c r="F3231" s="573">
        <f>SUMIF('BKAS IDR'!$E$10:$E$44,$C3231,'BKAS IDR'!$M$10:$M$44)</f>
        <v>0</v>
      </c>
    </row>
    <row r="3232" spans="3:6" ht="15" customHeight="1">
      <c r="C3232" s="53" t="str">
        <f>[1]Coa!B3232</f>
        <v>4103.0001.0281013</v>
      </c>
      <c r="D3232" s="1" t="str">
        <f>VLOOKUP(C3232,[1]Coa!$B$4:$C$9231,2,FALSE)</f>
        <v>RETUR PENJUALAN - MB#24;SURF METAL TREATMEN</v>
      </c>
      <c r="E3232" s="573"/>
      <c r="F3232" s="573">
        <f>SUMIF('BKAS IDR'!$E$10:$E$44,$C3232,'BKAS IDR'!$M$10:$M$44)</f>
        <v>0</v>
      </c>
    </row>
    <row r="3233" spans="3:6" ht="15" customHeight="1">
      <c r="C3233" s="53" t="str">
        <f>[1]Coa!B3233</f>
        <v>4103.0001.0281015</v>
      </c>
      <c r="D3233" s="1" t="str">
        <f>VLOOKUP(C3233,[1]Coa!$B$4:$C$9231,2,FALSE)</f>
        <v>RETUR PENJUALAN - WP-8;FAB CRUSHER 2SETS</v>
      </c>
      <c r="E3233" s="573"/>
      <c r="F3233" s="573">
        <f>SUMIF('BKAS IDR'!$E$10:$E$44,$C3233,'BKAS IDR'!$M$10:$M$44)</f>
        <v>0</v>
      </c>
    </row>
    <row r="3234" spans="3:6" ht="15" customHeight="1">
      <c r="C3234" s="53" t="str">
        <f>[1]Coa!B3234</f>
        <v>4103.0001.0281020</v>
      </c>
      <c r="D3234" s="1" t="str">
        <f>VLOOKUP(C3234,[1]Coa!$B$4:$C$9231,2,FALSE)</f>
        <v>RETUR PENJUALAN - TPM;ADD BYPASS FILTER GAS</v>
      </c>
      <c r="E3234" s="573"/>
      <c r="F3234" s="573">
        <f>SUMIF('BKAS IDR'!$E$10:$E$44,$C3234,'BKAS IDR'!$M$10:$M$44)</f>
        <v>0</v>
      </c>
    </row>
    <row r="3235" spans="3:6" ht="15" customHeight="1">
      <c r="C3235" s="53" t="str">
        <f>[1]Coa!B3235</f>
        <v>4103.0001.0281034</v>
      </c>
      <c r="D3235" s="1" t="str">
        <f>VLOOKUP(C3235,[1]Coa!$B$4:$C$9231,2,FALSE)</f>
        <v>RETUR PENJUALAN - WP-8, DRUM BARKER 2 LINES</v>
      </c>
      <c r="E3235" s="573"/>
      <c r="F3235" s="573">
        <f>SUMIF('BKAS IDR'!$E$10:$E$44,$C3235,'BKAS IDR'!$M$10:$M$44)</f>
        <v>0</v>
      </c>
    </row>
    <row r="3236" spans="3:6" ht="15" customHeight="1">
      <c r="C3236" s="53" t="str">
        <f>[1]Coa!B3236</f>
        <v>4103.0001.0281103</v>
      </c>
      <c r="D3236" s="1" t="str">
        <f>VLOOKUP(C3236,[1]Coa!$B$4:$C$9231,2,FALSE)</f>
        <v>RETUR PENJUALAN - TUBE PF-1C VE#1(SHUTDOWN)</v>
      </c>
      <c r="E3236" s="573"/>
      <c r="F3236" s="573">
        <f>SUMIF('BKAS IDR'!$E$10:$E$44,$C3236,'BKAS IDR'!$M$10:$M$44)</f>
        <v>0</v>
      </c>
    </row>
    <row r="3237" spans="3:6" ht="15" customHeight="1">
      <c r="C3237" s="53" t="str">
        <f>[1]Coa!B3237</f>
        <v>4103.0001.0281110</v>
      </c>
      <c r="D3237" s="1" t="str">
        <f>VLOOKUP(C3237,[1]Coa!$B$4:$C$9231,2,FALSE)</f>
        <v>RETUR PENJUALAN - VE#11, FABRICATION HBL TA</v>
      </c>
      <c r="E3237" s="573"/>
      <c r="F3237" s="573">
        <f>SUMIF('BKAS IDR'!$E$10:$E$44,$C3237,'BKAS IDR'!$M$10:$M$44)</f>
        <v>0</v>
      </c>
    </row>
    <row r="3238" spans="3:6" ht="15" customHeight="1">
      <c r="C3238" s="53" t="str">
        <f>[1]Coa!B3238</f>
        <v>4103.0001.0281116</v>
      </c>
      <c r="D3238" s="1" t="str">
        <f>VLOOKUP(C3238,[1]Coa!$B$4:$C$9231,2,FALSE)</f>
        <v>RETUR PENJUALAN - IKPP</v>
      </c>
      <c r="E3238" s="573"/>
      <c r="F3238" s="573">
        <f>SUMIF('BKAS IDR'!$E$10:$E$44,$C3238,'BKAS IDR'!$M$10:$M$44)</f>
        <v>0</v>
      </c>
    </row>
    <row r="3239" spans="3:6" ht="15" customHeight="1">
      <c r="C3239" s="53" t="str">
        <f>[1]Coa!B3239</f>
        <v>4103.0001.0281130</v>
      </c>
      <c r="D3239" s="1" t="str">
        <f>VLOOKUP(C3239,[1]Coa!$B$4:$C$9231,2,FALSE)</f>
        <v>RETUR PENJUALAN - TG 23 PENYAMBUNGAN PIPA</v>
      </c>
      <c r="E3239" s="573"/>
      <c r="F3239" s="573">
        <f>SUMIF('BKAS IDR'!$E$10:$E$44,$C3239,'BKAS IDR'!$M$10:$M$44)</f>
        <v>0</v>
      </c>
    </row>
    <row r="3240" spans="3:6" ht="15" customHeight="1">
      <c r="C3240" s="53" t="str">
        <f>[1]Coa!B3240</f>
        <v>4103.0001.0281131</v>
      </c>
      <c r="D3240" s="1" t="str">
        <f>VLOOKUP(C3240,[1]Coa!$B$4:$C$9231,2,FALSE)</f>
        <v>RETUR PENJUALAN - MC-10 Connect Pipe</v>
      </c>
      <c r="E3240" s="573"/>
      <c r="F3240" s="573">
        <f>SUMIF('BKAS IDR'!$E$10:$E$44,$C3240,'BKAS IDR'!$M$10:$M$44)</f>
        <v>0</v>
      </c>
    </row>
    <row r="3241" spans="3:6" ht="15" customHeight="1">
      <c r="C3241" s="53" t="str">
        <f>[1]Coa!B3241</f>
        <v>4103.0001.0281132</v>
      </c>
      <c r="D3241" s="1" t="str">
        <f>VLOOKUP(C3241,[1]Coa!$B$4:$C$9231,2,FALSE)</f>
        <v>RETUR PENJUALAN - Replacement of pipe 8"</v>
      </c>
      <c r="E3241" s="573"/>
      <c r="F3241" s="573">
        <f>SUMIF('BKAS IDR'!$E$10:$E$44,$C3241,'BKAS IDR'!$M$10:$M$44)</f>
        <v>0</v>
      </c>
    </row>
    <row r="3242" spans="3:6" ht="15" customHeight="1">
      <c r="C3242" s="53" t="str">
        <f>[1]Coa!B3242</f>
        <v>4103.0001.0281133</v>
      </c>
      <c r="D3242" s="1" t="str">
        <f>VLOOKUP(C3242,[1]Coa!$B$4:$C$9231,2,FALSE)</f>
        <v>RETUR PENJUALAN - MC-2 Annual Shutdown 2011</v>
      </c>
      <c r="E3242" s="573"/>
      <c r="F3242" s="573">
        <f>SUMIF('BKAS IDR'!$E$10:$E$44,$C3242,'BKAS IDR'!$M$10:$M$44)</f>
        <v>0</v>
      </c>
    </row>
    <row r="3243" spans="3:6" ht="15" customHeight="1">
      <c r="C3243" s="53" t="str">
        <f>[1]Coa!B3243</f>
        <v>4103.0001.0281134</v>
      </c>
      <c r="D3243" s="1" t="str">
        <f>VLOOKUP(C3243,[1]Coa!$B$4:$C$9231,2,FALSE)</f>
        <v>RETUR PENJUALAN - Repair Heater, Cooler</v>
      </c>
      <c r="E3243" s="573"/>
      <c r="F3243" s="573">
        <f>SUMIF('BKAS IDR'!$E$10:$E$44,$C3243,'BKAS IDR'!$M$10:$M$44)</f>
        <v>0</v>
      </c>
    </row>
    <row r="3244" spans="3:6" ht="15" customHeight="1">
      <c r="C3244" s="53" t="str">
        <f>[1]Coa!B3244</f>
        <v>4103.0001.0281135</v>
      </c>
      <c r="D3244" s="1" t="str">
        <f>VLOOKUP(C3244,[1]Coa!$B$4:$C$9231,2,FALSE)</f>
        <v>RETUR PENJUALAN - CA-8 Replace C12 Pipe 16"</v>
      </c>
      <c r="E3244" s="573"/>
      <c r="F3244" s="573">
        <f>SUMIF('BKAS IDR'!$E$10:$E$44,$C3244,'BKAS IDR'!$M$10:$M$44)</f>
        <v>0</v>
      </c>
    </row>
    <row r="3245" spans="3:6" ht="15" customHeight="1">
      <c r="C3245" s="53" t="str">
        <f>[1]Coa!B3245</f>
        <v>4103.0001.0281136</v>
      </c>
      <c r="D3245" s="1" t="str">
        <f>VLOOKUP(C3245,[1]Coa!$B$4:$C$9231,2,FALSE)</f>
        <v>RETUR PENJUALAN - Supply Manpower</v>
      </c>
      <c r="E3245" s="573"/>
      <c r="F3245" s="573">
        <f>SUMIF('BKAS IDR'!$E$10:$E$44,$C3245,'BKAS IDR'!$M$10:$M$44)</f>
        <v>0</v>
      </c>
    </row>
    <row r="3246" spans="3:6" ht="15" customHeight="1">
      <c r="C3246" s="53" t="str">
        <f>[1]Coa!B3246</f>
        <v>4103.0001.0281140</v>
      </c>
      <c r="D3246" s="1" t="str">
        <f>VLOOKUP(C3246,[1]Coa!$B$4:$C$9231,2,FALSE)</f>
        <v>RETUR PENJUALAN - Corrective Maintenance, P</v>
      </c>
      <c r="E3246" s="573"/>
      <c r="F3246" s="573">
        <f>SUMIF('BKAS IDR'!$E$10:$E$44,$C3246,'BKAS IDR'!$M$10:$M$44)</f>
        <v>0</v>
      </c>
    </row>
    <row r="3247" spans="3:6" ht="15" customHeight="1">
      <c r="C3247" s="53" t="str">
        <f>[1]Coa!B3247</f>
        <v>4103.0001.0281141</v>
      </c>
      <c r="D3247" s="1" t="str">
        <f>VLOOKUP(C3247,[1]Coa!$B$4:$C$9231,2,FALSE)</f>
        <v>RETUR PENJUALAN - PM-9 Annual Shutdown 2011</v>
      </c>
      <c r="E3247" s="573"/>
      <c r="F3247" s="573">
        <f>SUMIF('BKAS IDR'!$E$10:$E$44,$C3247,'BKAS IDR'!$M$10:$M$44)</f>
        <v>0</v>
      </c>
    </row>
    <row r="3248" spans="3:6" ht="15" customHeight="1">
      <c r="C3248" s="53" t="str">
        <f>[1]Coa!B3248</f>
        <v>4103.0001.0281144</v>
      </c>
      <c r="D3248" s="1" t="str">
        <f>VLOOKUP(C3248,[1]Coa!$B$4:$C$9231,2,FALSE)</f>
        <v>RETUR PENJUALAN - RB# 6 Project; Supply Man</v>
      </c>
      <c r="E3248" s="573"/>
      <c r="F3248" s="573">
        <f>SUMIF('BKAS IDR'!$E$10:$E$44,$C3248,'BKAS IDR'!$M$10:$M$44)</f>
        <v>0</v>
      </c>
    </row>
    <row r="3249" spans="3:6" ht="15" customHeight="1">
      <c r="C3249" s="53" t="str">
        <f>[1]Coa!B3249</f>
        <v>4103.0001.0281145</v>
      </c>
      <c r="D3249" s="1" t="str">
        <f>VLOOKUP(C3249,[1]Coa!$B$4:$C$9231,2,FALSE)</f>
        <v>RETUR PENJUALAN - WPMT PROJ SUPPLY MANPOWER</v>
      </c>
      <c r="E3249" s="573"/>
      <c r="F3249" s="573">
        <f>SUMIF('BKAS IDR'!$E$10:$E$44,$C3249,'BKAS IDR'!$M$10:$M$44)</f>
        <v>0</v>
      </c>
    </row>
    <row r="3250" spans="3:6" ht="15" customHeight="1">
      <c r="C3250" s="53" t="str">
        <f>[1]Coa!B3250</f>
        <v>4103.0001.0281148</v>
      </c>
      <c r="D3250" s="1" t="str">
        <f>VLOOKUP(C3250,[1]Coa!$B$4:$C$9231,2,FALSE)</f>
        <v>RETUR PENJUALAN - RECONDITION VACUUM EVAPOR</v>
      </c>
      <c r="E3250" s="573"/>
      <c r="F3250" s="573">
        <f>SUMIF('BKAS IDR'!$E$10:$E$44,$C3250,'BKAS IDR'!$M$10:$M$44)</f>
        <v>0</v>
      </c>
    </row>
    <row r="3251" spans="3:6" ht="15" customHeight="1">
      <c r="C3251" s="53" t="str">
        <f>[1]Coa!B3251</f>
        <v>4103.0001.0281149</v>
      </c>
      <c r="D3251" s="1" t="str">
        <f>VLOOKUP(C3251,[1]Coa!$B$4:$C$9231,2,FALSE)</f>
        <v>RETUR PENJUALAN - RC-11 ADD LINE GAS FILTER</v>
      </c>
      <c r="E3251" s="573"/>
      <c r="F3251" s="573">
        <f>SUMIF('BKAS IDR'!$E$10:$E$44,$C3251,'BKAS IDR'!$M$10:$M$44)</f>
        <v>0</v>
      </c>
    </row>
    <row r="3252" spans="3:6" ht="15" customHeight="1">
      <c r="C3252" s="53" t="str">
        <f>[1]Coa!B3252</f>
        <v>4103.0001.0281155</v>
      </c>
      <c r="D3252" s="1" t="str">
        <f>VLOOKUP(C3252,[1]Coa!$B$4:$C$9231,2,FALSE)</f>
        <v>RETUR PENJUALAN - WP#8; REPLACEMENT SHUTL B</v>
      </c>
      <c r="E3252" s="573"/>
      <c r="F3252" s="573">
        <f>SUMIF('BKAS IDR'!$E$10:$E$44,$C3252,'BKAS IDR'!$M$10:$M$44)</f>
        <v>0</v>
      </c>
    </row>
    <row r="3253" spans="3:6" ht="15" customHeight="1">
      <c r="C3253" s="53" t="str">
        <f>[1]Coa!B3253</f>
        <v>4103.0001.0281156</v>
      </c>
      <c r="D3253" s="1" t="str">
        <f>VLOOKUP(C3253,[1]Coa!$B$4:$C$9231,2,FALSE)</f>
        <v>RETUR PENJUALAN - WP#9; INSTALLATION CHIP S</v>
      </c>
      <c r="E3253" s="573"/>
      <c r="F3253" s="573">
        <f>SUMIF('BKAS IDR'!$E$10:$E$44,$C3253,'BKAS IDR'!$M$10:$M$44)</f>
        <v>0</v>
      </c>
    </row>
    <row r="3254" spans="3:6" ht="15" customHeight="1">
      <c r="C3254" s="53" t="str">
        <f>[1]Coa!B3254</f>
        <v>4103.0001.0281157</v>
      </c>
      <c r="D3254" s="1" t="str">
        <f>VLOOKUP(C3254,[1]Coa!$B$4:$C$9231,2,FALSE)</f>
        <v>RETUR PENJUALAN - WP#9; INSTALLATION LOG RE</v>
      </c>
      <c r="E3254" s="573"/>
      <c r="F3254" s="573">
        <f>SUMIF('BKAS IDR'!$E$10:$E$44,$C3254,'BKAS IDR'!$M$10:$M$44)</f>
        <v>0</v>
      </c>
    </row>
    <row r="3255" spans="3:6" ht="15" customHeight="1">
      <c r="C3255" s="53" t="str">
        <f>[1]Coa!B3255</f>
        <v>4103.0001.0281169</v>
      </c>
      <c r="D3255" s="1" t="str">
        <f>VLOOKUP(C3255,[1]Coa!$B$4:$C$9231,2,FALSE)</f>
        <v>RETUR PENJUALAN - WP-9 INSTALL DEBARKING DR</v>
      </c>
      <c r="E3255" s="573"/>
      <c r="F3255" s="573">
        <f>SUMIF('BKAS IDR'!$E$10:$E$44,$C3255,'BKAS IDR'!$M$10:$M$44)</f>
        <v>0</v>
      </c>
    </row>
    <row r="3256" spans="3:6" ht="15" customHeight="1">
      <c r="C3256" s="53" t="str">
        <f>[1]Coa!B3256</f>
        <v>4103.0001.0281173</v>
      </c>
      <c r="D3256" s="1" t="str">
        <f>VLOOKUP(C3256,[1]Coa!$B$4:$C$9231,2,FALSE)</f>
        <v>RETUR PENJUALAN - VE#12 REPLACE ROOF &amp; SHEL</v>
      </c>
      <c r="E3256" s="573"/>
      <c r="F3256" s="573">
        <f>SUMIF('BKAS IDR'!$E$10:$E$44,$C3256,'BKAS IDR'!$M$10:$M$44)</f>
        <v>0</v>
      </c>
    </row>
    <row r="3257" spans="3:6" ht="15" customHeight="1">
      <c r="C3257" s="53" t="str">
        <f>[1]Coa!B3257</f>
        <v>4103.0001.0281174</v>
      </c>
      <c r="D3257" s="1" t="str">
        <f>VLOOKUP(C3257,[1]Coa!$B$4:$C$9231,2,FALSE)</f>
        <v>RETUR PENJUALAN - RC#8; NEW INSTALL OF HYDR</v>
      </c>
      <c r="E3257" s="573"/>
      <c r="F3257" s="573">
        <f>SUMIF('BKAS IDR'!$E$10:$E$44,$C3257,'BKAS IDR'!$M$10:$M$44)</f>
        <v>0</v>
      </c>
    </row>
    <row r="3258" spans="3:6" ht="15" customHeight="1">
      <c r="C3258" s="53" t="str">
        <f>[1]Coa!B3258</f>
        <v>4103.0001.0281199</v>
      </c>
      <c r="D3258" s="1" t="str">
        <f>VLOOKUP(C3258,[1]Coa!$B$4:$C$9231,2,FALSE)</f>
        <v>RETUR PENJUALAN - MAINTENANCE IKPP</v>
      </c>
      <c r="E3258" s="573"/>
      <c r="F3258" s="573">
        <f>SUMIF('BKAS IDR'!$E$10:$E$44,$C3258,'BKAS IDR'!$M$10:$M$44)</f>
        <v>0</v>
      </c>
    </row>
    <row r="3259" spans="3:6" ht="15" customHeight="1">
      <c r="C3259" s="53" t="str">
        <f>[1]Coa!B3259</f>
        <v>4103.0001.02812011</v>
      </c>
      <c r="D3259" s="1" t="str">
        <f>VLOOKUP(C3259,[1]Coa!$B$4:$C$9231,2,FALSE)</f>
        <v>RETUR PENJUALAN - WP#9: INSTALL DEBARKING D</v>
      </c>
      <c r="E3259" s="573"/>
      <c r="F3259" s="573">
        <f>SUMIF('BKAS IDR'!$E$10:$E$44,$C3259,'BKAS IDR'!$M$10:$M$44)</f>
        <v>0</v>
      </c>
    </row>
    <row r="3260" spans="3:6" ht="15" customHeight="1">
      <c r="C3260" s="53" t="str">
        <f>[1]Coa!B3260</f>
        <v>4103.0001.02812013</v>
      </c>
      <c r="D3260" s="1" t="str">
        <f>VLOOKUP(C3260,[1]Coa!$B$4:$C$9231,2,FALSE)</f>
        <v>RETUR PENJUALAN - PM#8; TIE IN (TOP SEPARAT</v>
      </c>
      <c r="E3260" s="573"/>
      <c r="F3260" s="573">
        <f>SUMIF('BKAS IDR'!$E$10:$E$44,$C3260,'BKAS IDR'!$M$10:$M$44)</f>
        <v>0</v>
      </c>
    </row>
    <row r="3261" spans="3:6" ht="15" customHeight="1">
      <c r="C3261" s="53" t="str">
        <f>[1]Coa!B3261</f>
        <v>4103.0001.02812016</v>
      </c>
      <c r="D3261" s="1" t="str">
        <f>VLOOKUP(C3261,[1]Coa!$B$4:$C$9231,2,FALSE)</f>
        <v>RETUR PENJUALAN - HP HEADER TG 18.19 TO P-8</v>
      </c>
      <c r="E3261" s="573"/>
      <c r="F3261" s="573">
        <f>SUMIF('BKAS IDR'!$E$10:$E$44,$C3261,'BKAS IDR'!$M$10:$M$44)</f>
        <v>0</v>
      </c>
    </row>
    <row r="3262" spans="3:6" ht="15" customHeight="1">
      <c r="C3262" s="53" t="str">
        <f>[1]Coa!B3262</f>
        <v>4103.0001.02812018</v>
      </c>
      <c r="D3262" s="1" t="str">
        <f>VLOOKUP(C3262,[1]Coa!$B$4:$C$9231,2,FALSE)</f>
        <v>RETUR PENJUALAN - MC#3; UPGRADE PIPING &amp; DR</v>
      </c>
      <c r="E3262" s="573"/>
      <c r="F3262" s="573">
        <f>SUMIF('BKAS IDR'!$E$10:$E$44,$C3262,'BKAS IDR'!$M$10:$M$44)</f>
        <v>0</v>
      </c>
    </row>
    <row r="3263" spans="3:6" ht="15" customHeight="1">
      <c r="C3263" s="53" t="str">
        <f>[1]Coa!B3263</f>
        <v>4103.0001.02812019</v>
      </c>
      <c r="D3263" s="1" t="str">
        <f>VLOOKUP(C3263,[1]Coa!$B$4:$C$9231,2,FALSE)</f>
        <v>RETUR PENJUALAN - PM#8; TIE IN WASHING &amp; CO</v>
      </c>
      <c r="E3263" s="573"/>
      <c r="F3263" s="573">
        <f>SUMIF('BKAS IDR'!$E$10:$E$44,$C3263,'BKAS IDR'!$M$10:$M$44)</f>
        <v>0</v>
      </c>
    </row>
    <row r="3264" spans="3:6" ht="15" customHeight="1">
      <c r="C3264" s="53" t="str">
        <f>[1]Coa!B3264</f>
        <v>4103.0001.02812020</v>
      </c>
      <c r="D3264" s="1" t="str">
        <f>VLOOKUP(C3264,[1]Coa!$B$4:$C$9231,2,FALSE)</f>
        <v>RETUR PENJUALAN - PM#8; ADD SCREEN &amp; DISMAN</v>
      </c>
      <c r="E3264" s="573"/>
      <c r="F3264" s="573">
        <f>SUMIF('BKAS IDR'!$E$10:$E$44,$C3264,'BKAS IDR'!$M$10:$M$44)</f>
        <v>0</v>
      </c>
    </row>
    <row r="3265" spans="3:6" ht="15" customHeight="1">
      <c r="C3265" s="53" t="str">
        <f>[1]Coa!B3265</f>
        <v>4103.0001.02812026</v>
      </c>
      <c r="D3265" s="1" t="str">
        <f>VLOOKUP(C3265,[1]Coa!$B$4:$C$9231,2,FALSE)</f>
        <v>RETUR PENJUALAN - PPM#6; FABRICATION / INST</v>
      </c>
      <c r="E3265" s="573"/>
      <c r="F3265" s="573">
        <f>SUMIF('BKAS IDR'!$E$10:$E$44,$C3265,'BKAS IDR'!$M$10:$M$44)</f>
        <v>0</v>
      </c>
    </row>
    <row r="3266" spans="3:6" ht="15" customHeight="1">
      <c r="C3266" s="53" t="str">
        <f>[1]Coa!B3266</f>
        <v>4103.0001.02812032</v>
      </c>
      <c r="D3266" s="1" t="str">
        <f>VLOOKUP(C3266,[1]Coa!$B$4:$C$9231,2,FALSE)</f>
        <v>RETUR PENJUALAN - OPEN CONTRACT MAINTENANCE</v>
      </c>
      <c r="E3266" s="573"/>
      <c r="F3266" s="573">
        <f>SUMIF('BKAS IDR'!$E$10:$E$44,$C3266,'BKAS IDR'!$M$10:$M$44)</f>
        <v>0</v>
      </c>
    </row>
    <row r="3267" spans="3:6" ht="15" customHeight="1">
      <c r="C3267" s="53" t="str">
        <f>[1]Coa!B3267</f>
        <v>4103.0001.02812033</v>
      </c>
      <c r="D3267" s="1" t="str">
        <f>VLOOKUP(C3267,[1]Coa!$B$4:$C$9231,2,FALSE)</f>
        <v>RETUR PENJUALAN - MANPOWER TO SUPPORT CORRE</v>
      </c>
      <c r="E3267" s="573"/>
      <c r="F3267" s="573">
        <f>SUMIF('BKAS IDR'!$E$10:$E$44,$C3267,'BKAS IDR'!$M$10:$M$44)</f>
        <v>0</v>
      </c>
    </row>
    <row r="3268" spans="3:6" ht="15" customHeight="1">
      <c r="C3268" s="53" t="str">
        <f>[1]Coa!B3268</f>
        <v>4103.0001.02812036</v>
      </c>
      <c r="D3268" s="1" t="str">
        <f>VLOOKUP(C3268,[1]Coa!$B$4:$C$9231,2,FALSE)</f>
        <v>RETUR PENJUALAN - GANTI TUBE CONDENSER TG#1</v>
      </c>
      <c r="E3268" s="573"/>
      <c r="F3268" s="573">
        <f>SUMIF('BKAS IDR'!$E$10:$E$44,$C3268,'BKAS IDR'!$M$10:$M$44)</f>
        <v>0</v>
      </c>
    </row>
    <row r="3269" spans="3:6" ht="15" customHeight="1">
      <c r="C3269" s="53" t="str">
        <f>[1]Coa!B3269</f>
        <v>4103.0001.02812045</v>
      </c>
      <c r="D3269" s="1" t="str">
        <f>VLOOKUP(C3269,[1]Coa!$B$4:$C$9231,2,FALSE)</f>
        <v>RETUR PENJUALAN - WP-8; REPLACEMENT OF DRUM</v>
      </c>
      <c r="E3269" s="573"/>
      <c r="F3269" s="573">
        <f>SUMIF('BKAS IDR'!$E$10:$E$44,$C3269,'BKAS IDR'!$M$10:$M$44)</f>
        <v>0</v>
      </c>
    </row>
    <row r="3270" spans="3:6" ht="15" customHeight="1">
      <c r="C3270" s="53" t="str">
        <f>[1]Coa!B3270</f>
        <v>4103.0001.02812047</v>
      </c>
      <c r="D3270" s="1" t="str">
        <f>VLOOKUP(C3270,[1]Coa!$B$4:$C$9231,2,FALSE)</f>
        <v>RETUR PENJUALAN - WP-9; REPLACEMENT OF DRUM</v>
      </c>
      <c r="E3270" s="573"/>
      <c r="F3270" s="573">
        <f>SUMIF('BKAS IDR'!$E$10:$E$44,$C3270,'BKAS IDR'!$M$10:$M$44)</f>
        <v>0</v>
      </c>
    </row>
    <row r="3271" spans="3:6" ht="15" customHeight="1">
      <c r="C3271" s="53" t="str">
        <f>[1]Coa!B3271</f>
        <v>4103.0001.02812048</v>
      </c>
      <c r="D3271" s="1" t="str">
        <f>VLOOKUP(C3271,[1]Coa!$B$4:$C$9231,2,FALSE)</f>
        <v>RETUR PENJUALAN - VE#2 PROJECT FABR &amp; INSTA</v>
      </c>
      <c r="E3271" s="573"/>
      <c r="F3271" s="573">
        <f>SUMIF('BKAS IDR'!$E$10:$E$44,$C3271,'BKAS IDR'!$M$10:$M$44)</f>
        <v>0</v>
      </c>
    </row>
    <row r="3272" spans="3:6" ht="15" customHeight="1">
      <c r="C3272" s="53" t="str">
        <f>[1]Coa!B3272</f>
        <v>4103.0001.02812050</v>
      </c>
      <c r="D3272" s="1" t="str">
        <f>VLOOKUP(C3272,[1]Coa!$B$4:$C$9231,2,FALSE)</f>
        <v>RETUR PENJUALAN - VE2; FABRICATION &amp; INSTAL</v>
      </c>
      <c r="E3272" s="573"/>
      <c r="F3272" s="573">
        <f>SUMIF('BKAS IDR'!$E$10:$E$44,$C3272,'BKAS IDR'!$M$10:$M$44)</f>
        <v>0</v>
      </c>
    </row>
    <row r="3273" spans="3:6" ht="15" customHeight="1">
      <c r="C3273" s="53" t="str">
        <f>[1]Coa!B3273</f>
        <v>4103.0001.02812052</v>
      </c>
      <c r="D3273" s="1" t="str">
        <f>VLOOKUP(C3273,[1]Coa!$B$4:$C$9231,2,FALSE)</f>
        <v>RETUR PENJUALAN - PM8; SCAFFOLDING ANNUAL S</v>
      </c>
      <c r="E3273" s="573"/>
      <c r="F3273" s="573">
        <f>SUMIF('BKAS IDR'!$E$10:$E$44,$C3273,'BKAS IDR'!$M$10:$M$44)</f>
        <v>0</v>
      </c>
    </row>
    <row r="3274" spans="3:6" ht="15" customHeight="1">
      <c r="C3274" s="53" t="str">
        <f>[1]Coa!B3274</f>
        <v>4103.0001.02812055</v>
      </c>
      <c r="D3274" s="1" t="str">
        <f>VLOOKUP(C3274,[1]Coa!$B$4:$C$9231,2,FALSE)</f>
        <v>RETUR PENJUALAN - PM#8; DISMANTLE EQUIPMENT</v>
      </c>
      <c r="E3274" s="573"/>
      <c r="F3274" s="573">
        <f>SUMIF('BKAS IDR'!$E$10:$E$44,$C3274,'BKAS IDR'!$M$10:$M$44)</f>
        <v>0</v>
      </c>
    </row>
    <row r="3275" spans="3:6" ht="15" customHeight="1">
      <c r="C3275" s="53" t="str">
        <f>[1]Coa!B3275</f>
        <v>4103.0001.02812056</v>
      </c>
      <c r="D3275" s="1" t="str">
        <f>VLOOKUP(C3275,[1]Coa!$B$4:$C$9231,2,FALSE)</f>
        <v>RETUR PENJUALAN - PM#8; TO MAKE CONVEYOR SU</v>
      </c>
      <c r="E3275" s="573"/>
      <c r="F3275" s="573">
        <f>SUMIF('BKAS IDR'!$E$10:$E$44,$C3275,'BKAS IDR'!$M$10:$M$44)</f>
        <v>0</v>
      </c>
    </row>
    <row r="3276" spans="3:6" ht="15" customHeight="1">
      <c r="C3276" s="53" t="str">
        <f>[1]Coa!B3276</f>
        <v>4103.0001.02812057</v>
      </c>
      <c r="D3276" s="1" t="str">
        <f>VLOOKUP(C3276,[1]Coa!$B$4:$C$9231,2,FALSE)</f>
        <v>RETUR PENJUALAN - PM#9; GANTI 4 SET NOZZLE</v>
      </c>
      <c r="E3276" s="573"/>
      <c r="F3276" s="573">
        <f>SUMIF('BKAS IDR'!$E$10:$E$44,$C3276,'BKAS IDR'!$M$10:$M$44)</f>
        <v>0</v>
      </c>
    </row>
    <row r="3277" spans="3:6" ht="15" customHeight="1">
      <c r="C3277" s="53" t="str">
        <f>[1]Coa!B3277</f>
        <v>4103.0001.02812099</v>
      </c>
      <c r="D3277" s="1" t="str">
        <f>VLOOKUP(C3277,[1]Coa!$B$4:$C$9231,2,FALSE)</f>
        <v>RETUR PENJUALAN - IKPP MAINTENANCE</v>
      </c>
      <c r="E3277" s="573"/>
      <c r="F3277" s="573">
        <f>SUMIF('BKAS IDR'!$E$10:$E$44,$C3277,'BKAS IDR'!$M$10:$M$44)</f>
        <v>0</v>
      </c>
    </row>
    <row r="3278" spans="3:6" ht="15" customHeight="1">
      <c r="C3278" s="53" t="str">
        <f>[1]Coa!B3278</f>
        <v>4103.0001.0350933</v>
      </c>
      <c r="D3278" s="1" t="str">
        <f>VLOOKUP(C3278,[1]Coa!$B$4:$C$9231,2,FALSE)</f>
        <v>RETUR PENJUALAN - PAGERUNGAN UTARA FIELD</v>
      </c>
      <c r="E3278" s="573"/>
      <c r="F3278" s="573">
        <f>SUMIF('BKAS IDR'!$E$10:$E$44,$C3278,'BKAS IDR'!$M$10:$M$44)</f>
        <v>0</v>
      </c>
    </row>
    <row r="3279" spans="3:6" ht="15" customHeight="1">
      <c r="C3279" s="53" t="str">
        <f>[1]Coa!B3279</f>
        <v>4103.0001.0351002</v>
      </c>
      <c r="D3279" s="1" t="str">
        <f>VLOOKUP(C3279,[1]Coa!$B$4:$C$9231,2,FALSE)</f>
        <v>RETUR PENJUALAN - EDC1 SUBSEA FACILITY TSB</v>
      </c>
      <c r="E3279" s="573"/>
      <c r="F3279" s="573">
        <f>SUMIF('BKAS IDR'!$E$10:$E$44,$C3279,'BKAS IDR'!$M$10:$M$44)</f>
        <v>0</v>
      </c>
    </row>
    <row r="3280" spans="3:6" ht="15" customHeight="1">
      <c r="C3280" s="53" t="str">
        <f>[1]Coa!B3280</f>
        <v>4103.0001.0400928</v>
      </c>
      <c r="D3280" s="1" t="str">
        <f>VLOOKUP(C3280,[1]Coa!$B$4:$C$9231,2,FALSE)</f>
        <v>RETUR PENJUALAN - 3 Unit BODY SHELL</v>
      </c>
      <c r="E3280" s="573"/>
      <c r="F3280" s="573">
        <f>SUMIF('BKAS IDR'!$E$10:$E$44,$C3280,'BKAS IDR'!$M$10:$M$44)</f>
        <v>0</v>
      </c>
    </row>
    <row r="3281" spans="3:6" ht="15" customHeight="1">
      <c r="C3281" s="53" t="str">
        <f>[1]Coa!B3281</f>
        <v>4103.0001.0400932</v>
      </c>
      <c r="D3281" s="1" t="str">
        <f>VLOOKUP(C3281,[1]Coa!$B$4:$C$9231,2,FALSE)</f>
        <v>RETUR PENJUALAN - 6 UNITS FLARE KO DRUM</v>
      </c>
      <c r="E3281" s="573"/>
      <c r="F3281" s="573">
        <f>SUMIF('BKAS IDR'!$E$10:$E$44,$C3281,'BKAS IDR'!$M$10:$M$44)</f>
        <v>0</v>
      </c>
    </row>
    <row r="3282" spans="3:6" ht="15" customHeight="1">
      <c r="C3282" s="53" t="str">
        <f>[1]Coa!B3282</f>
        <v>4103.0001.0411008</v>
      </c>
      <c r="D3282" s="1" t="str">
        <f>VLOOKUP(C3282,[1]Coa!$B$4:$C$9231,2,FALSE)</f>
        <v>RETUR PENJUALAN - GEN. ASSEMBLY DEBARKING</v>
      </c>
      <c r="E3282" s="573"/>
      <c r="F3282" s="573">
        <f>SUMIF('BKAS IDR'!$E$10:$E$44,$C3282,'BKAS IDR'!$M$10:$M$44)</f>
        <v>0</v>
      </c>
    </row>
    <row r="3283" spans="3:6" ht="15" customHeight="1">
      <c r="C3283" s="53" t="str">
        <f>[1]Coa!B3283</f>
        <v>4103.0001.04112025</v>
      </c>
      <c r="D3283" s="1" t="str">
        <f>VLOOKUP(C3283,[1]Coa!$B$4:$C$9231,2,FALSE)</f>
        <v>RETUR PENJUALAN - MANPOWER SUPPLY FOR PROJE</v>
      </c>
      <c r="E3283" s="573"/>
      <c r="F3283" s="573">
        <f>SUMIF('BKAS IDR'!$E$10:$E$44,$C3283,'BKAS IDR'!$M$10:$M$44)</f>
        <v>0</v>
      </c>
    </row>
    <row r="3284" spans="3:6" ht="15" customHeight="1">
      <c r="C3284" s="53" t="str">
        <f>[1]Coa!B3284</f>
        <v>4103.0001.0480753</v>
      </c>
      <c r="D3284" s="1" t="str">
        <f>VLOOKUP(C3284,[1]Coa!$B$4:$C$9231,2,FALSE)</f>
        <v>RETUR PENJUALAN - COMBINED FEED EXCHANGER</v>
      </c>
      <c r="E3284" s="573"/>
      <c r="F3284" s="573">
        <f>SUMIF('BKAS IDR'!$E$10:$E$44,$C3284,'BKAS IDR'!$M$10:$M$44)</f>
        <v>0</v>
      </c>
    </row>
    <row r="3285" spans="3:6" ht="15" customHeight="1">
      <c r="C3285" s="53" t="str">
        <f>[1]Coa!B3285</f>
        <v>4103.0001.0480901</v>
      </c>
      <c r="D3285" s="1" t="str">
        <f>VLOOKUP(C3285,[1]Coa!$B$4:$C$9231,2,FALSE)</f>
        <v>RETUR PENJUALAN - DEBUT TRIM COND 211-E-9</v>
      </c>
      <c r="E3285" s="573"/>
      <c r="F3285" s="573">
        <f>SUMIF('BKAS IDR'!$E$10:$E$44,$C3285,'BKAS IDR'!$M$10:$M$44)</f>
        <v>0</v>
      </c>
    </row>
    <row r="3286" spans="3:6" ht="15" customHeight="1">
      <c r="C3286" s="53" t="str">
        <f>[1]Coa!B3286</f>
        <v>4103.0001.0480906</v>
      </c>
      <c r="D3286" s="1" t="str">
        <f>VLOOKUP(C3286,[1]Coa!$B$4:$C$9231,2,FALSE)</f>
        <v>RETUR PENJUALAN - TBUNDLE 140-E-11A,E-16</v>
      </c>
      <c r="E3286" s="573"/>
      <c r="F3286" s="573">
        <f>SUMIF('BKAS IDR'!$E$10:$E$44,$C3286,'BKAS IDR'!$M$10:$M$44)</f>
        <v>0</v>
      </c>
    </row>
    <row r="3287" spans="3:6" ht="15" customHeight="1">
      <c r="C3287" s="53" t="str">
        <f>[1]Coa!B3287</f>
        <v>4103.0001.0480912</v>
      </c>
      <c r="D3287" s="1" t="str">
        <f>VLOOKUP(C3287,[1]Coa!$B$4:$C$9231,2,FALSE)</f>
        <v>RETUR PENJUALAN - FAB HE, 701-E-5&amp;702-E-7</v>
      </c>
      <c r="E3287" s="573"/>
      <c r="F3287" s="573">
        <f>SUMIF('BKAS IDR'!$E$10:$E$44,$C3287,'BKAS IDR'!$M$10:$M$44)</f>
        <v>0</v>
      </c>
    </row>
    <row r="3288" spans="3:6" ht="15" customHeight="1">
      <c r="C3288" s="53" t="str">
        <f>[1]Coa!B3288</f>
        <v>4103.0001.0480914</v>
      </c>
      <c r="D3288" s="1" t="str">
        <f>VLOOKUP(C3288,[1]Coa!$B$4:$C$9231,2,FALSE)</f>
        <v>RETUR PENJUALAN - FAB HE,ITEM 140-E-20&amp;E-25</v>
      </c>
      <c r="E3288" s="573"/>
      <c r="F3288" s="573">
        <f>SUMIF('BKAS IDR'!$E$10:$E$44,$C3288,'BKAS IDR'!$M$10:$M$44)</f>
        <v>0</v>
      </c>
    </row>
    <row r="3289" spans="3:6" ht="15" customHeight="1">
      <c r="C3289" s="53" t="str">
        <f>[1]Coa!B3289</f>
        <v>4103.0001.0480918</v>
      </c>
      <c r="D3289" s="1" t="str">
        <f>VLOOKUP(C3289,[1]Coa!$B$4:$C$9231,2,FALSE)</f>
        <v>RETUR PENJUALAN - TUBE BUNDLE ASS F/023E-11</v>
      </c>
      <c r="E3289" s="573"/>
      <c r="F3289" s="573">
        <f>SUMIF('BKAS IDR'!$E$10:$E$44,$C3289,'BKAS IDR'!$M$10:$M$44)</f>
        <v>0</v>
      </c>
    </row>
    <row r="3290" spans="3:6" ht="15" customHeight="1">
      <c r="C3290" s="53" t="str">
        <f>[1]Coa!B3290</f>
        <v>4103.0001.0480922</v>
      </c>
      <c r="D3290" s="1" t="str">
        <f>VLOOKUP(C3290,[1]Coa!$B$4:$C$9231,2,FALSE)</f>
        <v>RETUR PENJUALAN - COMBINED FEED EXCHANGER</v>
      </c>
      <c r="E3290" s="573"/>
      <c r="F3290" s="573">
        <f>SUMIF('BKAS IDR'!$E$10:$E$44,$C3290,'BKAS IDR'!$M$10:$M$44)</f>
        <v>0</v>
      </c>
    </row>
    <row r="3291" spans="3:6" ht="15" customHeight="1">
      <c r="C3291" s="53" t="str">
        <f>[1]Coa!B3291</f>
        <v>4103.0001.0480925</v>
      </c>
      <c r="D3291" s="1" t="str">
        <f>VLOOKUP(C3291,[1]Coa!$B$4:$C$9231,2,FALSE)</f>
        <v>RETUR PENJUALAN - 6 DISPENSER (SOE-TA)</v>
      </c>
      <c r="E3291" s="573"/>
      <c r="F3291" s="573">
        <f>SUMIF('BKAS IDR'!$E$10:$E$44,$C3291,'BKAS IDR'!$M$10:$M$44)</f>
        <v>0</v>
      </c>
    </row>
    <row r="3292" spans="3:6" ht="15" customHeight="1">
      <c r="C3292" s="53" t="str">
        <f>[1]Coa!B3292</f>
        <v>4103.0001.0481001</v>
      </c>
      <c r="D3292" s="1" t="str">
        <f>VLOOKUP(C3292,[1]Coa!$B$4:$C$9231,2,FALSE)</f>
        <v>RETUR PENJUALAN - VESSEL TAG NO.14-E-25</v>
      </c>
      <c r="E3292" s="573"/>
      <c r="F3292" s="573">
        <f>SUMIF('BKAS IDR'!$E$10:$E$44,$C3292,'BKAS IDR'!$M$10:$M$44)</f>
        <v>0</v>
      </c>
    </row>
    <row r="3293" spans="3:6" ht="15" customHeight="1">
      <c r="C3293" s="53" t="str">
        <f>[1]Coa!B3293</f>
        <v>4103.0001.0481012</v>
      </c>
      <c r="D3293" s="1" t="str">
        <f>VLOOKUP(C3293,[1]Coa!$B$4:$C$9231,2,FALSE)</f>
        <v>RETUR PENJUALAN - BAFFLE PLATE</v>
      </c>
      <c r="E3293" s="573"/>
      <c r="F3293" s="573">
        <f>SUMIF('BKAS IDR'!$E$10:$E$44,$C3293,'BKAS IDR'!$M$10:$M$44)</f>
        <v>0</v>
      </c>
    </row>
    <row r="3294" spans="3:6" ht="15" customHeight="1">
      <c r="C3294" s="53" t="str">
        <f>[1]Coa!B3294</f>
        <v>4103.0001.0481016</v>
      </c>
      <c r="D3294" s="1" t="str">
        <f>VLOOKUP(C3294,[1]Coa!$B$4:$C$9231,2,FALSE)</f>
        <v>RETUR PENJUALAN - ERECTION VCFHE 84E-201</v>
      </c>
      <c r="E3294" s="573"/>
      <c r="F3294" s="573">
        <f>SUMIF('BKAS IDR'!$E$10:$E$44,$C3294,'BKAS IDR'!$M$10:$M$44)</f>
        <v>0</v>
      </c>
    </row>
    <row r="3295" spans="3:6" ht="15" customHeight="1">
      <c r="C3295" s="53" t="str">
        <f>[1]Coa!B3295</f>
        <v>4103.0001.0481023</v>
      </c>
      <c r="D3295" s="1" t="str">
        <f>VLOOKUP(C3295,[1]Coa!$B$4:$C$9231,2,FALSE)</f>
        <v>RETUR PENJUALAN - PASS PARTITION PLATE</v>
      </c>
      <c r="E3295" s="573"/>
      <c r="F3295" s="573">
        <f>SUMIF('BKAS IDR'!$E$10:$E$44,$C3295,'BKAS IDR'!$M$10:$M$44)</f>
        <v>0</v>
      </c>
    </row>
    <row r="3296" spans="3:6" ht="15" customHeight="1">
      <c r="C3296" s="53" t="str">
        <f>[1]Coa!B3296</f>
        <v>4103.0001.0481024</v>
      </c>
      <c r="D3296" s="1" t="str">
        <f>VLOOKUP(C3296,[1]Coa!$B$4:$C$9231,2,FALSE)</f>
        <v>RETUR PENJUALAN - T. BUNDLE COMP, CHANNEL</v>
      </c>
      <c r="E3296" s="573"/>
      <c r="F3296" s="573">
        <f>SUMIF('BKAS IDR'!$E$10:$E$44,$C3296,'BKAS IDR'!$M$10:$M$44)</f>
        <v>0</v>
      </c>
    </row>
    <row r="3297" spans="3:6" ht="15" customHeight="1">
      <c r="C3297" s="53" t="str">
        <f>[1]Coa!B3297</f>
        <v>4103.0001.0481101</v>
      </c>
      <c r="D3297" s="1" t="str">
        <f>VLOOKUP(C3297,[1]Coa!$B$4:$C$9231,2,FALSE)</f>
        <v>RETUR PENJUALAN - TUBE BUNDLE TYPE "U"</v>
      </c>
      <c r="E3297" s="573"/>
      <c r="F3297" s="573">
        <f>SUMIF('BKAS IDR'!$E$10:$E$44,$C3297,'BKAS IDR'!$M$10:$M$44)</f>
        <v>0</v>
      </c>
    </row>
    <row r="3298" spans="3:6" ht="15" customHeight="1">
      <c r="C3298" s="53" t="str">
        <f>[1]Coa!B3298</f>
        <v>4103.0001.0481105</v>
      </c>
      <c r="D3298" s="1" t="str">
        <f>VLOOKUP(C3298,[1]Coa!$B$4:$C$9231,2,FALSE)</f>
        <v>RETUR PENJUALAN - TBUNDLE AS110-E-7 A/B/C/D</v>
      </c>
      <c r="E3298" s="573"/>
      <c r="F3298" s="573">
        <f>SUMIF('BKAS IDR'!$E$10:$E$44,$C3298,'BKAS IDR'!$M$10:$M$44)</f>
        <v>0</v>
      </c>
    </row>
    <row r="3299" spans="3:6" ht="15" customHeight="1">
      <c r="C3299" s="53" t="str">
        <f>[1]Coa!B3299</f>
        <v>4103.0001.0481106</v>
      </c>
      <c r="D3299" s="1" t="str">
        <f>VLOOKUP(C3299,[1]Coa!$B$4:$C$9231,2,FALSE)</f>
        <v>RETUR PENJUALAN - EJCTR STEAMTAG110-J-51A/B</v>
      </c>
      <c r="E3299" s="573"/>
      <c r="F3299" s="573">
        <f>SUMIF('BKAS IDR'!$E$10:$E$44,$C3299,'BKAS IDR'!$M$10:$M$44)</f>
        <v>0</v>
      </c>
    </row>
    <row r="3300" spans="3:6" ht="15" customHeight="1">
      <c r="C3300" s="53" t="str">
        <f>[1]Coa!B3300</f>
        <v>4103.0001.0481107</v>
      </c>
      <c r="D3300" s="1" t="str">
        <f>VLOOKUP(C3300,[1]Coa!$B$4:$C$9231,2,FALSE)</f>
        <v>RETUR PENJUALAN - TBUNDLE AS&amp;SHELL 93E-405</v>
      </c>
      <c r="E3300" s="573"/>
      <c r="F3300" s="573">
        <f>SUMIF('BKAS IDR'!$E$10:$E$44,$C3300,'BKAS IDR'!$M$10:$M$44)</f>
        <v>0</v>
      </c>
    </row>
    <row r="3301" spans="3:6" ht="15" customHeight="1">
      <c r="C3301" s="53" t="str">
        <f>[1]Coa!B3301</f>
        <v>4103.0001.0481109</v>
      </c>
      <c r="D3301" s="1" t="str">
        <f>VLOOKUP(C3301,[1]Coa!$B$4:$C$9231,2,FALSE)</f>
        <v>RETUR PENJUALAN - PRESSURE VESSEL FABRICATI</v>
      </c>
      <c r="E3301" s="573"/>
      <c r="F3301" s="573">
        <f>SUMIF('BKAS IDR'!$E$10:$E$44,$C3301,'BKAS IDR'!$M$10:$M$44)</f>
        <v>0</v>
      </c>
    </row>
    <row r="3302" spans="3:6" ht="15" customHeight="1">
      <c r="C3302" s="53" t="str">
        <f>[1]Coa!B3302</f>
        <v>4103.0001.0481114</v>
      </c>
      <c r="D3302" s="1" t="str">
        <f>VLOOKUP(C3302,[1]Coa!$B$4:$C$9231,2,FALSE)</f>
        <v>RETUR PENJUALAN - HEAT EXCHANGER COMPLETE 7</v>
      </c>
      <c r="E3302" s="573"/>
      <c r="F3302" s="573">
        <f>SUMIF('BKAS IDR'!$E$10:$E$44,$C3302,'BKAS IDR'!$M$10:$M$44)</f>
        <v>0</v>
      </c>
    </row>
    <row r="3303" spans="3:6" ht="15" customHeight="1">
      <c r="C3303" s="53" t="str">
        <f>[1]Coa!B3303</f>
        <v>4103.0001.0481117</v>
      </c>
      <c r="D3303" s="1" t="str">
        <f>VLOOKUP(C3303,[1]Coa!$B$4:$C$9231,2,FALSE)</f>
        <v>RETUR PENJUALAN - CONDENSATE STRIPPER</v>
      </c>
      <c r="E3303" s="573"/>
      <c r="F3303" s="573">
        <f>SUMIF('BKAS IDR'!$E$10:$E$44,$C3303,'BKAS IDR'!$M$10:$M$44)</f>
        <v>0</v>
      </c>
    </row>
    <row r="3304" spans="3:6" ht="15" customHeight="1">
      <c r="C3304" s="53" t="str">
        <f>[1]Coa!B3304</f>
        <v>4103.0001.0481118</v>
      </c>
      <c r="D3304" s="1" t="str">
        <f>VLOOKUP(C3304,[1]Coa!$B$4:$C$9231,2,FALSE)</f>
        <v>RETUR PENJUALAN - VESSEL, HORIZONTAL TAG</v>
      </c>
      <c r="E3304" s="573"/>
      <c r="F3304" s="573">
        <f>SUMIF('BKAS IDR'!$E$10:$E$44,$C3304,'BKAS IDR'!$M$10:$M$44)</f>
        <v>0</v>
      </c>
    </row>
    <row r="3305" spans="3:6" ht="15" customHeight="1">
      <c r="C3305" s="53" t="str">
        <f>[1]Coa!B3305</f>
        <v>4103.0001.0481124</v>
      </c>
      <c r="D3305" s="1" t="str">
        <f>VLOOKUP(C3305,[1]Coa!$B$4:$C$9231,2,FALSE)</f>
        <v>RETUR PENJUALAN - Heat Exchanger  Assy Tag</v>
      </c>
      <c r="E3305" s="573"/>
      <c r="F3305" s="573">
        <f>SUMIF('BKAS IDR'!$E$10:$E$44,$C3305,'BKAS IDR'!$M$10:$M$44)</f>
        <v>0</v>
      </c>
    </row>
    <row r="3306" spans="3:6" ht="15" customHeight="1">
      <c r="C3306" s="53" t="str">
        <f>[1]Coa!B3306</f>
        <v>4103.0001.0481153</v>
      </c>
      <c r="D3306" s="1" t="str">
        <f>VLOOKUP(C3306,[1]Coa!$B$4:$C$9231,2,FALSE)</f>
        <v>RETUR PENJUALAN - 5 (FIVE) UNIT COMBINED FE</v>
      </c>
      <c r="E3306" s="573"/>
      <c r="F3306" s="573">
        <f>SUMIF('BKAS IDR'!$E$10:$E$44,$C3306,'BKAS IDR'!$M$10:$M$44)</f>
        <v>0</v>
      </c>
    </row>
    <row r="3307" spans="3:6" ht="15" customHeight="1">
      <c r="C3307" s="53" t="str">
        <f>[1]Coa!B3307</f>
        <v>4103.0001.0481159</v>
      </c>
      <c r="D3307" s="1" t="str">
        <f>VLOOKUP(C3307,[1]Coa!$B$4:$C$9231,2,FALSE)</f>
        <v>RETUR PENJUALAN - PEMBANGUNAN UNIT CHLORIDE</v>
      </c>
      <c r="E3307" s="573"/>
      <c r="F3307" s="573">
        <f>SUMIF('BKAS IDR'!$E$10:$E$44,$C3307,'BKAS IDR'!$M$10:$M$44)</f>
        <v>0</v>
      </c>
    </row>
    <row r="3308" spans="3:6" ht="15" customHeight="1">
      <c r="C3308" s="53" t="str">
        <f>[1]Coa!B3308</f>
        <v>4103.0001.0481160</v>
      </c>
      <c r="D3308" s="1" t="str">
        <f>VLOOKUP(C3308,[1]Coa!$B$4:$C$9231,2,FALSE)</f>
        <v>RETUR PENJUALAN - FABRICATION INTERNAL PART</v>
      </c>
      <c r="E3308" s="573"/>
      <c r="F3308" s="573">
        <f>SUMIF('BKAS IDR'!$E$10:$E$44,$C3308,'BKAS IDR'!$M$10:$M$44)</f>
        <v>0</v>
      </c>
    </row>
    <row r="3309" spans="3:6" ht="15" customHeight="1">
      <c r="C3309" s="53" t="str">
        <f>[1]Coa!B3309</f>
        <v>4103.0001.0481161</v>
      </c>
      <c r="D3309" s="1" t="str">
        <f>VLOOKUP(C3309,[1]Coa!$B$4:$C$9231,2,FALSE)</f>
        <v>RETUR PENJUALAN - HEAT EXCHANGER 260-E-157</v>
      </c>
      <c r="E3309" s="573"/>
      <c r="F3309" s="573">
        <f>SUMIF('BKAS IDR'!$E$10:$E$44,$C3309,'BKAS IDR'!$M$10:$M$44)</f>
        <v>0</v>
      </c>
    </row>
    <row r="3310" spans="3:6" ht="15" customHeight="1">
      <c r="C3310" s="53" t="str">
        <f>[1]Coa!B3310</f>
        <v>4103.0001.0481163</v>
      </c>
      <c r="D3310" s="1" t="str">
        <f>VLOOKUP(C3310,[1]Coa!$B$4:$C$9231,2,FALSE)</f>
        <v>RETUR PENJUALAN - PEMBANGUNAN FASILITAS SLU</v>
      </c>
      <c r="E3310" s="573"/>
      <c r="F3310" s="573">
        <f>SUMIF('BKAS IDR'!$E$10:$E$44,$C3310,'BKAS IDR'!$M$10:$M$44)</f>
        <v>0</v>
      </c>
    </row>
    <row r="3311" spans="3:6" ht="15" customHeight="1">
      <c r="C3311" s="53" t="str">
        <f>[1]Coa!B3311</f>
        <v>4103.0001.0481166</v>
      </c>
      <c r="D3311" s="1" t="str">
        <f>VLOOKUP(C3311,[1]Coa!$B$4:$C$9231,2,FALSE)</f>
        <v>RETUR PENJUALAN - SHELL &amp; TUBE BUNDLE  Assy</v>
      </c>
      <c r="E3311" s="573"/>
      <c r="F3311" s="573">
        <f>SUMIF('BKAS IDR'!$E$10:$E$44,$C3311,'BKAS IDR'!$M$10:$M$44)</f>
        <v>0</v>
      </c>
    </row>
    <row r="3312" spans="3:6" ht="15" customHeight="1">
      <c r="C3312" s="53" t="str">
        <f>[1]Coa!B3312</f>
        <v>4103.0001.04812004</v>
      </c>
      <c r="D3312" s="1" t="str">
        <f>VLOOKUP(C3312,[1]Coa!$B$4:$C$9231,2,FALSE)</f>
        <v>RETUR PENJUALAN - TOP HEAD COLOUMN</v>
      </c>
      <c r="E3312" s="573"/>
      <c r="F3312" s="573">
        <f>SUMIF('BKAS IDR'!$E$10:$E$44,$C3312,'BKAS IDR'!$M$10:$M$44)</f>
        <v>0</v>
      </c>
    </row>
    <row r="3313" spans="3:6" ht="15" customHeight="1">
      <c r="C3313" s="53" t="str">
        <f>[1]Coa!B3313</f>
        <v>4103.0001.0510862</v>
      </c>
      <c r="D3313" s="1" t="str">
        <f>VLOOKUP(C3313,[1]Coa!$B$4:$C$9231,2,FALSE)</f>
        <v>RETUR PENJUALAN - PRESSURE VESSEL</v>
      </c>
      <c r="E3313" s="573"/>
      <c r="F3313" s="573">
        <f>SUMIF('BKAS IDR'!$E$10:$E$44,$C3313,'BKAS IDR'!$M$10:$M$44)</f>
        <v>0</v>
      </c>
    </row>
    <row r="3314" spans="3:6" ht="15" customHeight="1">
      <c r="C3314" s="53" t="str">
        <f>[1]Coa!B3314</f>
        <v>4103.0001.0510863</v>
      </c>
      <c r="D3314" s="1" t="str">
        <f>VLOOKUP(C3314,[1]Coa!$B$4:$C$9231,2,FALSE)</f>
        <v>RETUR PENJUALAN - PROV OF SHELL &amp; TUBE HEAT</v>
      </c>
      <c r="E3314" s="573"/>
      <c r="F3314" s="573">
        <f>SUMIF('BKAS IDR'!$E$10:$E$44,$C3314,'BKAS IDR'!$M$10:$M$44)</f>
        <v>0</v>
      </c>
    </row>
    <row r="3315" spans="3:6" ht="15" customHeight="1">
      <c r="C3315" s="53" t="str">
        <f>[1]Coa!B3315</f>
        <v>4103.0001.0510902</v>
      </c>
      <c r="D3315" s="1" t="str">
        <f>VLOOKUP(C3315,[1]Coa!$B$4:$C$9231,2,FALSE)</f>
        <v>RETUR PENJUALAN - PRESSURE VESSEL GSA</v>
      </c>
      <c r="E3315" s="573"/>
      <c r="F3315" s="573">
        <f>SUMIF('BKAS IDR'!$E$10:$E$44,$C3315,'BKAS IDR'!$M$10:$M$44)</f>
        <v>0</v>
      </c>
    </row>
    <row r="3316" spans="3:6" ht="15" customHeight="1">
      <c r="C3316" s="53" t="str">
        <f>[1]Coa!B3316</f>
        <v>4103.0001.0511017</v>
      </c>
      <c r="D3316" s="1" t="str">
        <f>VLOOKUP(C3316,[1]Coa!$B$4:$C$9231,2,FALSE)</f>
        <v>RETUR PENJUALAN - FAB HEAD CHANNEL (E-2030)</v>
      </c>
      <c r="E3316" s="573"/>
      <c r="F3316" s="573">
        <f>SUMIF('BKAS IDR'!$E$10:$E$44,$C3316,'BKAS IDR'!$M$10:$M$44)</f>
        <v>0</v>
      </c>
    </row>
    <row r="3317" spans="3:6" ht="15" customHeight="1">
      <c r="C3317" s="53" t="str">
        <f>[1]Coa!B3317</f>
        <v>4103.0001.0511152</v>
      </c>
      <c r="D3317" s="1" t="str">
        <f>VLOOKUP(C3317,[1]Coa!$B$4:$C$9231,2,FALSE)</f>
        <v>RETUR PENJUALAN - ENGINEERING, PROCUREMENT,</v>
      </c>
      <c r="E3317" s="573"/>
      <c r="F3317" s="573">
        <f>SUMIF('BKAS IDR'!$E$10:$E$44,$C3317,'BKAS IDR'!$M$10:$M$44)</f>
        <v>0</v>
      </c>
    </row>
    <row r="3318" spans="3:6" ht="15" customHeight="1">
      <c r="C3318" s="53" t="str">
        <f>[1]Coa!B3318</f>
        <v>4103.0001.0540911</v>
      </c>
      <c r="D3318" s="1" t="str">
        <f>VLOOKUP(C3318,[1]Coa!$B$4:$C$9231,2,FALSE)</f>
        <v>RETUR PENJUALAN - NATURAL GAS REHEATER</v>
      </c>
      <c r="E3318" s="573"/>
      <c r="F3318" s="573">
        <f>SUMIF('BKAS IDR'!$E$10:$E$44,$C3318,'BKAS IDR'!$M$10:$M$44)</f>
        <v>0</v>
      </c>
    </row>
    <row r="3319" spans="3:6" ht="15" customHeight="1">
      <c r="C3319" s="53" t="str">
        <f>[1]Coa!B3319</f>
        <v>4103.0001.0541171</v>
      </c>
      <c r="D3319" s="1" t="str">
        <f>VLOOKUP(C3319,[1]Coa!$B$4:$C$9231,2,FALSE)</f>
        <v>RETUR PENJUALAN - HEAT EXCHANGER DEHYDROGEN</v>
      </c>
      <c r="E3319" s="573"/>
      <c r="F3319" s="573">
        <f>SUMIF('BKAS IDR'!$E$10:$E$44,$C3319,'BKAS IDR'!$M$10:$M$44)</f>
        <v>0</v>
      </c>
    </row>
    <row r="3320" spans="3:6" ht="15" customHeight="1">
      <c r="C3320" s="53" t="str">
        <f>[1]Coa!B3320</f>
        <v>4103.0001.0550824</v>
      </c>
      <c r="D3320" s="1" t="str">
        <f>VLOOKUP(C3320,[1]Coa!$B$4:$C$9231,2,FALSE)</f>
        <v>RETUR PENJUALAN - FERTILIZER FACTORY EXPANS</v>
      </c>
      <c r="E3320" s="573"/>
      <c r="F3320" s="573">
        <f>SUMIF('BKAS IDR'!$E$10:$E$44,$C3320,'BKAS IDR'!$M$10:$M$44)</f>
        <v>0</v>
      </c>
    </row>
    <row r="3321" spans="3:6" ht="15" customHeight="1">
      <c r="C3321" s="53" t="str">
        <f>[1]Coa!B3321</f>
        <v>4103.0001.0560920</v>
      </c>
      <c r="D3321" s="1" t="str">
        <f>VLOOKUP(C3321,[1]Coa!$B$4:$C$9231,2,FALSE)</f>
        <v>RETUR PENJUALAN - REPL T BUNDLE 3A-1111-C</v>
      </c>
      <c r="E3321" s="573"/>
      <c r="F3321" s="573">
        <f>SUMIF('BKAS IDR'!$E$10:$E$44,$C3321,'BKAS IDR'!$M$10:$M$44)</f>
        <v>0</v>
      </c>
    </row>
    <row r="3322" spans="3:6" ht="15" customHeight="1">
      <c r="C3322" s="53" t="str">
        <f>[1]Coa!B3322</f>
        <v>4103.0001.0561111</v>
      </c>
      <c r="D3322" s="1" t="str">
        <f>VLOOKUP(C3322,[1]Coa!$B$4:$C$9231,2,FALSE)</f>
        <v>RETUR PENJUALAN - SUPERHEATER WASTE HEAT BO</v>
      </c>
      <c r="E3322" s="573"/>
      <c r="F3322" s="573">
        <f>SUMIF('BKAS IDR'!$E$10:$E$44,$C3322,'BKAS IDR'!$M$10:$M$44)</f>
        <v>0</v>
      </c>
    </row>
    <row r="3323" spans="3:6" ht="15" customHeight="1">
      <c r="C3323" s="53" t="str">
        <f>[1]Coa!B3323</f>
        <v>4103.0001.0561112</v>
      </c>
      <c r="D3323" s="1" t="str">
        <f>VLOOKUP(C3323,[1]Coa!$B$4:$C$9231,2,FALSE)</f>
        <v>RETUR PENJUALAN - AIR HEATER 5U-EC-301 (SEG</v>
      </c>
      <c r="E3323" s="573"/>
      <c r="F3323" s="573">
        <f>SUMIF('BKAS IDR'!$E$10:$E$44,$C3323,'BKAS IDR'!$M$10:$M$44)</f>
        <v>0</v>
      </c>
    </row>
    <row r="3324" spans="3:6" ht="15" customHeight="1">
      <c r="C3324" s="53" t="str">
        <f>[1]Coa!B3324</f>
        <v>4103.0001.0561151</v>
      </c>
      <c r="D3324" s="1" t="str">
        <f>VLOOKUP(C3324,[1]Coa!$B$4:$C$9231,2,FALSE)</f>
        <v>RETUR PENJUALAN - HP STEAM SUPER HEATER 102</v>
      </c>
      <c r="E3324" s="573"/>
      <c r="F3324" s="573">
        <f>SUMIF('BKAS IDR'!$E$10:$E$44,$C3324,'BKAS IDR'!$M$10:$M$44)</f>
        <v>0</v>
      </c>
    </row>
    <row r="3325" spans="3:6" ht="15" customHeight="1">
      <c r="C3325" s="53" t="str">
        <f>[1]Coa!B3325</f>
        <v>4103.0001.0561158</v>
      </c>
      <c r="D3325" s="1" t="str">
        <f>VLOOKUP(C3325,[1]Coa!$B$4:$C$9231,2,FALSE)</f>
        <v>RETUR PENJUALAN - 5A-115C METHANATOR EFFLUE</v>
      </c>
      <c r="E3325" s="573"/>
      <c r="F3325" s="573">
        <f>SUMIF('BKAS IDR'!$E$10:$E$44,$C3325,'BKAS IDR'!$M$10:$M$44)</f>
        <v>0</v>
      </c>
    </row>
    <row r="3326" spans="3:6" ht="15" customHeight="1">
      <c r="C3326" s="53" t="str">
        <f>[1]Coa!B3326</f>
        <v>4103.0001.0561164</v>
      </c>
      <c r="D3326" s="1" t="str">
        <f>VLOOKUP(C3326,[1]Coa!$B$4:$C$9231,2,FALSE)</f>
        <v>RETUR PENJUALAN - PLATE DISTRIBUTOR COMPLAT</v>
      </c>
      <c r="E3326" s="573"/>
      <c r="F3326" s="573">
        <f>SUMIF('BKAS IDR'!$E$10:$E$44,$C3326,'BKAS IDR'!$M$10:$M$44)</f>
        <v>0</v>
      </c>
    </row>
    <row r="3327" spans="3:6" ht="15" customHeight="1">
      <c r="C3327" s="53" t="str">
        <f>[1]Coa!B3327</f>
        <v>4103.0001.0561170</v>
      </c>
      <c r="D3327" s="1" t="str">
        <f>VLOOKUP(C3327,[1]Coa!$B$4:$C$9231,2,FALSE)</f>
        <v>RETUR PENJUALAN - RETUBING 101-C PUSRI - 1B</v>
      </c>
      <c r="E3327" s="573"/>
      <c r="F3327" s="573">
        <f>SUMIF('BKAS IDR'!$E$10:$E$44,$C3327,'BKAS IDR'!$M$10:$M$44)</f>
        <v>0</v>
      </c>
    </row>
    <row r="3328" spans="3:6" ht="15" customHeight="1">
      <c r="C3328" s="53" t="str">
        <f>[1]Coa!B3328</f>
        <v>4103.0001.05612014</v>
      </c>
      <c r="D3328" s="1" t="str">
        <f>VLOOKUP(C3328,[1]Coa!$B$4:$C$9231,2,FALSE)</f>
        <v>RETUR PENJUALAN - TUBE BUNDLE</v>
      </c>
      <c r="E3328" s="573"/>
      <c r="F3328" s="573">
        <f>SUMIF('BKAS IDR'!$E$10:$E$44,$C3328,'BKAS IDR'!$M$10:$M$44)</f>
        <v>0</v>
      </c>
    </row>
    <row r="3329" spans="3:6" ht="15" customHeight="1">
      <c r="C3329" s="53" t="str">
        <f>[1]Coa!B3329</f>
        <v>4103.0001.05612015</v>
      </c>
      <c r="D3329" s="1" t="str">
        <f>VLOOKUP(C3329,[1]Coa!$B$4:$C$9231,2,FALSE)</f>
        <v>RETUR PENJUALAN - PRETHICKENER 5U-FD-202</v>
      </c>
      <c r="E3329" s="573"/>
      <c r="F3329" s="573">
        <f>SUMIF('BKAS IDR'!$E$10:$E$44,$C3329,'BKAS IDR'!$M$10:$M$44)</f>
        <v>0</v>
      </c>
    </row>
    <row r="3330" spans="3:6" ht="15" customHeight="1">
      <c r="C3330" s="53" t="str">
        <f>[1]Coa!B3330</f>
        <v>4103.0001.0580817</v>
      </c>
      <c r="D3330" s="1" t="str">
        <f>VLOOKUP(C3330,[1]Coa!$B$4:$C$9231,2,FALSE)</f>
        <v>RETUR PENJUALAN - PRESS. VESSEL RCC OFF GAS</v>
      </c>
      <c r="E3330" s="573"/>
      <c r="F3330" s="573">
        <f>SUMIF('BKAS IDR'!$E$10:$E$44,$C3330,'BKAS IDR'!$M$10:$M$44)</f>
        <v>0</v>
      </c>
    </row>
    <row r="3331" spans="3:6" ht="15" customHeight="1">
      <c r="C3331" s="53" t="str">
        <f>[1]Coa!B3331</f>
        <v>4103.0001.0581003</v>
      </c>
      <c r="D3331" s="1" t="str">
        <f>VLOOKUP(C3331,[1]Coa!$B$4:$C$9231,2,FALSE)</f>
        <v>RETUR PENJUALAN - 10.000MT AMMONIA25-TK-801</v>
      </c>
      <c r="E3331" s="573"/>
      <c r="F3331" s="573">
        <f>SUMIF('BKAS IDR'!$E$10:$E$44,$C3331,'BKAS IDR'!$M$10:$M$44)</f>
        <v>0</v>
      </c>
    </row>
    <row r="3332" spans="3:6" ht="15" customHeight="1">
      <c r="C3332" s="53" t="str">
        <f>[1]Coa!B3332</f>
        <v>4103.0001.0581009</v>
      </c>
      <c r="D3332" s="1" t="str">
        <f>VLOOKUP(C3332,[1]Coa!$B$4:$C$9231,2,FALSE)</f>
        <v>RETUR PENJUALAN - STAINLESS STEEL STRUC ANP</v>
      </c>
      <c r="E3332" s="573"/>
      <c r="F3332" s="573">
        <f>SUMIF('BKAS IDR'!$E$10:$E$44,$C3332,'BKAS IDR'!$M$10:$M$44)</f>
        <v>0</v>
      </c>
    </row>
    <row r="3333" spans="3:6" ht="15" customHeight="1">
      <c r="C3333" s="53" t="str">
        <f>[1]Coa!B3333</f>
        <v>4103.0001.0581126</v>
      </c>
      <c r="D3333" s="1" t="str">
        <f>VLOOKUP(C3333,[1]Coa!$B$4:$C$9231,2,FALSE)</f>
        <v>RETUR PENJUALAN - PRESSURE VESSEL 2 X 35 MW</v>
      </c>
      <c r="E3333" s="573"/>
      <c r="F3333" s="573">
        <f>SUMIF('BKAS IDR'!$E$10:$E$44,$C3333,'BKAS IDR'!$M$10:$M$44)</f>
        <v>0</v>
      </c>
    </row>
    <row r="3334" spans="3:6" ht="15" customHeight="1">
      <c r="C3334" s="53" t="str">
        <f>[1]Coa!B3334</f>
        <v>4103.0001.0600702</v>
      </c>
      <c r="D3334" s="1" t="str">
        <f>VLOOKUP(C3334,[1]Coa!$B$4:$C$9231,2,FALSE)</f>
        <v>RETUR PENJUALAN - INSTALL / ERECTION SUBCON</v>
      </c>
      <c r="E3334" s="573"/>
      <c r="F3334" s="573">
        <f>SUMIF('BKAS IDR'!$E$10:$E$44,$C3334,'BKAS IDR'!$M$10:$M$44)</f>
        <v>0</v>
      </c>
    </row>
    <row r="3335" spans="3:6" ht="15" customHeight="1">
      <c r="C3335" s="53" t="str">
        <f>[1]Coa!B3335</f>
        <v>4103.0001.0600704</v>
      </c>
      <c r="D3335" s="1" t="str">
        <f>VLOOKUP(C3335,[1]Coa!$B$4:$C$9231,2,FALSE)</f>
        <v>RETUR PENJUALAN - COAL FIRED PWR PL PR THER</v>
      </c>
      <c r="E3335" s="573"/>
      <c r="F3335" s="573">
        <f>SUMIF('BKAS IDR'!$E$10:$E$44,$C3335,'BKAS IDR'!$M$10:$M$44)</f>
        <v>0</v>
      </c>
    </row>
    <row r="3336" spans="3:6" ht="15" customHeight="1">
      <c r="C3336" s="53" t="str">
        <f>[1]Coa!B3336</f>
        <v>4103.0001.0600706</v>
      </c>
      <c r="D3336" s="1" t="str">
        <f>VLOOKUP(C3336,[1]Coa!$B$4:$C$9231,2,FALSE)</f>
        <v>RETUR PENJUALAN - COAL-FIRED POWER PLANT PR</v>
      </c>
      <c r="E3336" s="573"/>
      <c r="F3336" s="573">
        <f>SUMIF('BKAS IDR'!$E$10:$E$44,$C3336,'BKAS IDR'!$M$10:$M$44)</f>
        <v>0</v>
      </c>
    </row>
    <row r="3337" spans="3:6" ht="15" customHeight="1">
      <c r="C3337" s="53" t="str">
        <f>[1]Coa!B3337</f>
        <v>4103.0001.0600708</v>
      </c>
      <c r="D3337" s="1" t="str">
        <f>VLOOKUP(C3337,[1]Coa!$B$4:$C$9231,2,FALSE)</f>
        <v>RETUR PENJUALAN - ESP INLET FLUE &amp; ESP OUTL</v>
      </c>
      <c r="E3337" s="573"/>
      <c r="F3337" s="573">
        <f>SUMIF('BKAS IDR'!$E$10:$E$44,$C3337,'BKAS IDR'!$M$10:$M$44)</f>
        <v>0</v>
      </c>
    </row>
    <row r="3338" spans="3:6" ht="15" customHeight="1">
      <c r="C3338" s="53" t="str">
        <f>[1]Coa!B3338</f>
        <v>4103.0001.0600710</v>
      </c>
      <c r="D3338" s="1" t="str">
        <f>VLOOKUP(C3338,[1]Coa!$B$4:$C$9231,2,FALSE)</f>
        <v>RETUR PENJUALAN - I &amp; C PRIMARY VALVE</v>
      </c>
      <c r="E3338" s="573"/>
      <c r="F3338" s="573">
        <f>SUMIF('BKAS IDR'!$E$10:$E$44,$C3338,'BKAS IDR'!$M$10:$M$44)</f>
        <v>0</v>
      </c>
    </row>
    <row r="3339" spans="3:6" ht="15" customHeight="1">
      <c r="C3339" s="53" t="str">
        <f>[1]Coa!B3339</f>
        <v>4103.0001.0600711</v>
      </c>
      <c r="D3339" s="1" t="str">
        <f>VLOOKUP(C3339,[1]Coa!$B$4:$C$9231,2,FALSE)</f>
        <v>RETUR PENJUALAN - FLUE SUPPORTER SUPERSTRUC</v>
      </c>
      <c r="E3339" s="573"/>
      <c r="F3339" s="573">
        <f>SUMIF('BKAS IDR'!$E$10:$E$44,$C3339,'BKAS IDR'!$M$10:$M$44)</f>
        <v>0</v>
      </c>
    </row>
    <row r="3340" spans="3:6" ht="15" customHeight="1">
      <c r="C3340" s="53" t="str">
        <f>[1]Coa!B3340</f>
        <v>4103.0001.0600907</v>
      </c>
      <c r="D3340" s="1" t="str">
        <f>VLOOKUP(C3340,[1]Coa!$B$4:$C$9231,2,FALSE)</f>
        <v>RETUR PENJUALAN - INST/ERCTION MECH 3X315MW</v>
      </c>
      <c r="E3340" s="573"/>
      <c r="F3340" s="573">
        <f>SUMIF('BKAS IDR'!$E$10:$E$44,$C3340,'BKAS IDR'!$M$10:$M$44)</f>
        <v>0</v>
      </c>
    </row>
    <row r="3341" spans="3:6" ht="15" customHeight="1">
      <c r="C3341" s="53" t="str">
        <f>[1]Coa!B3341</f>
        <v>4103.0001.0630910</v>
      </c>
      <c r="D3341" s="1" t="str">
        <f>VLOOKUP(C3341,[1]Coa!$B$4:$C$9231,2,FALSE)</f>
        <v>RETUR PENJUALAN - FABRICATION RISER CLAMP</v>
      </c>
      <c r="E3341" s="573"/>
      <c r="F3341" s="573">
        <f>SUMIF('BKAS IDR'!$E$10:$E$44,$C3341,'BKAS IDR'!$M$10:$M$44)</f>
        <v>0</v>
      </c>
    </row>
    <row r="3342" spans="3:6" ht="15" customHeight="1">
      <c r="C3342" s="53" t="str">
        <f>[1]Coa!B3342</f>
        <v>4103.0001.0631115</v>
      </c>
      <c r="D3342" s="1" t="str">
        <f>VLOOKUP(C3342,[1]Coa!$B$4:$C$9231,2,FALSE)</f>
        <v>RETUR PENJUALAN - SUPPLY OF HEAT EXCHANGER</v>
      </c>
      <c r="E3342" s="573"/>
      <c r="F3342" s="573">
        <f>SUMIF('BKAS IDR'!$E$10:$E$44,$C3342,'BKAS IDR'!$M$10:$M$44)</f>
        <v>0</v>
      </c>
    </row>
    <row r="3343" spans="3:6" ht="15" customHeight="1">
      <c r="C3343" s="53" t="str">
        <f>[1]Coa!B3343</f>
        <v>4103.0001.0631201</v>
      </c>
      <c r="D3343" s="1" t="str">
        <f>VLOOKUP(C3343,[1]Coa!$B$4:$C$9231,2,FALSE)</f>
        <v>RETUR PENJUALAN - PROVISION OF EPCI KF GAS</v>
      </c>
      <c r="E3343" s="573"/>
      <c r="F3343" s="573">
        <f>SUMIF('BKAS IDR'!$E$10:$E$44,$C3343,'BKAS IDR'!$M$10:$M$44)</f>
        <v>0</v>
      </c>
    </row>
    <row r="3344" spans="3:6" ht="15" customHeight="1">
      <c r="C3344" s="53" t="str">
        <f>[1]Coa!B3344</f>
        <v>4103.0001.06312029</v>
      </c>
      <c r="D3344" s="1" t="str">
        <f>VLOOKUP(C3344,[1]Coa!$B$4:$C$9231,2,FALSE)</f>
        <v>RETUR PENJUALAN - FABRICATION PIPE SPOOL</v>
      </c>
      <c r="E3344" s="573"/>
      <c r="F3344" s="573">
        <f>SUMIF('BKAS IDR'!$E$10:$E$44,$C3344,'BKAS IDR'!$M$10:$M$44)</f>
        <v>0</v>
      </c>
    </row>
    <row r="3345" spans="3:6" ht="15" customHeight="1">
      <c r="C3345" s="53" t="str">
        <f>[1]Coa!B3345</f>
        <v>4103.0001.06312051</v>
      </c>
      <c r="D3345" s="1" t="str">
        <f>VLOOKUP(C3345,[1]Coa!$B$4:$C$9231,2,FALSE)</f>
        <v>RETUR PENJUALAN - PROVISION OF ENGINEERING</v>
      </c>
      <c r="E3345" s="573"/>
      <c r="F3345" s="573">
        <f>SUMIF('BKAS IDR'!$E$10:$E$44,$C3345,'BKAS IDR'!$M$10:$M$44)</f>
        <v>0</v>
      </c>
    </row>
    <row r="3346" spans="3:6" ht="15" customHeight="1">
      <c r="C3346" s="53" t="str">
        <f>[1]Coa!B3346</f>
        <v>4103.0001.0651021</v>
      </c>
      <c r="D3346" s="1" t="str">
        <f>VLOOKUP(C3346,[1]Coa!$B$4:$C$9231,2,FALSE)</f>
        <v>RETUR PENJUALAN - FAB&amp;INSTAL ENERGY PLANT</v>
      </c>
      <c r="E3346" s="573"/>
      <c r="F3346" s="573">
        <f>SUMIF('BKAS IDR'!$E$10:$E$44,$C3346,'BKAS IDR'!$M$10:$M$44)</f>
        <v>0</v>
      </c>
    </row>
    <row r="3347" spans="3:6" ht="15" customHeight="1">
      <c r="C3347" s="53" t="str">
        <f>[1]Coa!B3347</f>
        <v>4103.0001.0651025</v>
      </c>
      <c r="D3347" s="1" t="str">
        <f>VLOOKUP(C3347,[1]Coa!$B$4:$C$9231,2,FALSE)</f>
        <v>RETUR PENJUALAN - SUPPLY &amp; INSTAL PNEUMATIC</v>
      </c>
      <c r="E3347" s="573"/>
      <c r="F3347" s="573">
        <f>SUMIF('BKAS IDR'!$E$10:$E$44,$C3347,'BKAS IDR'!$M$10:$M$44)</f>
        <v>0</v>
      </c>
    </row>
    <row r="3348" spans="3:6" ht="15" customHeight="1">
      <c r="C3348" s="53" t="str">
        <f>[1]Coa!B3348</f>
        <v>4103.0001.0651102</v>
      </c>
      <c r="D3348" s="1" t="str">
        <f>VLOOKUP(C3348,[1]Coa!$B$4:$C$9231,2,FALSE)</f>
        <v>RETUR PENJUALAN - SUPP&amp;INST 7110,7120,7130</v>
      </c>
      <c r="E3348" s="573"/>
      <c r="F3348" s="573">
        <f>SUMIF('BKAS IDR'!$E$10:$E$44,$C3348,'BKAS IDR'!$M$10:$M$44)</f>
        <v>0</v>
      </c>
    </row>
    <row r="3349" spans="3:6" ht="15" customHeight="1">
      <c r="C3349" s="53" t="str">
        <f>[1]Coa!B3349</f>
        <v>4103.0001.0701022</v>
      </c>
      <c r="D3349" s="1" t="str">
        <f>VLOOKUP(C3349,[1]Coa!$B$4:$C$9231,2,FALSE)</f>
        <v>RETUR PENJUALAN - CHEMICAL CLEANING</v>
      </c>
      <c r="E3349" s="573"/>
      <c r="F3349" s="573">
        <f>SUMIF('BKAS IDR'!$E$10:$E$44,$C3349,'BKAS IDR'!$M$10:$M$44)</f>
        <v>0</v>
      </c>
    </row>
    <row r="3350" spans="3:6" ht="15" customHeight="1">
      <c r="C3350" s="53" t="str">
        <f>[1]Coa!B3350</f>
        <v>4103.0001.0701122</v>
      </c>
      <c r="D3350" s="1" t="str">
        <f>VLOOKUP(C3350,[1]Coa!$B$4:$C$9231,2,FALSE)</f>
        <v>RETUR PENJUALAN - PUMP &amp; PIPING BROKE STOR.</v>
      </c>
      <c r="E3350" s="573"/>
      <c r="F3350" s="573">
        <f>SUMIF('BKAS IDR'!$E$10:$E$44,$C3350,'BKAS IDR'!$M$10:$M$44)</f>
        <v>0</v>
      </c>
    </row>
    <row r="3351" spans="3:6" ht="15" customHeight="1">
      <c r="C3351" s="53" t="str">
        <f>[1]Coa!B3351</f>
        <v>4103.0001.0731138</v>
      </c>
      <c r="D3351" s="1" t="str">
        <f>VLOOKUP(C3351,[1]Coa!$B$4:$C$9231,2,FALSE)</f>
        <v>RETUR PENJUALAN - AIR HEATER TUBES</v>
      </c>
      <c r="E3351" s="573"/>
      <c r="F3351" s="573">
        <f>SUMIF('BKAS IDR'!$E$10:$E$44,$C3351,'BKAS IDR'!$M$10:$M$44)</f>
        <v>0</v>
      </c>
    </row>
    <row r="3352" spans="3:6" ht="15" customHeight="1">
      <c r="C3352" s="53" t="str">
        <f>[1]Coa!B3352</f>
        <v>4103.0001.07312054</v>
      </c>
      <c r="D3352" s="1" t="str">
        <f>VLOOKUP(C3352,[1]Coa!$B$4:$C$9231,2,FALSE)</f>
        <v>RETUR PENJUALAN - SERVICE BARK CONVEYOR</v>
      </c>
      <c r="E3352" s="573"/>
      <c r="F3352" s="573">
        <f>SUMIF('BKAS IDR'!$E$10:$E$44,$C3352,'BKAS IDR'!$M$10:$M$44)</f>
        <v>0</v>
      </c>
    </row>
    <row r="3353" spans="3:6" ht="15" customHeight="1">
      <c r="C3353" s="53" t="str">
        <f>[1]Coa!B3353</f>
        <v>4103.0001.0830924</v>
      </c>
      <c r="D3353" s="1" t="str">
        <f>VLOOKUP(C3353,[1]Coa!$B$4:$C$9231,2,FALSE)</f>
        <v>RETUR PENJUALAN - TRANS,INST,HOOKUP POLENG</v>
      </c>
      <c r="E3353" s="573"/>
      <c r="F3353" s="573">
        <f>SUMIF('BKAS IDR'!$E$10:$E$44,$C3353,'BKAS IDR'!$M$10:$M$44)</f>
        <v>0</v>
      </c>
    </row>
    <row r="3354" spans="3:6" ht="15" customHeight="1">
      <c r="C3354" s="53" t="str">
        <f>[1]Coa!B3354</f>
        <v>4103.0001.0831120</v>
      </c>
      <c r="D3354" s="1" t="str">
        <f>VLOOKUP(C3354,[1]Coa!$B$4:$C$9231,2,FALSE)</f>
        <v>RETUR PENJUALAN - EPC WORKS FOR PPP-CW-DW-G</v>
      </c>
      <c r="E3354" s="573"/>
      <c r="F3354" s="573">
        <f>SUMIF('BKAS IDR'!$E$10:$E$44,$C3354,'BKAS IDR'!$M$10:$M$44)</f>
        <v>0</v>
      </c>
    </row>
    <row r="3355" spans="3:6" ht="15" customHeight="1">
      <c r="C3355" s="53" t="str">
        <f>[1]Coa!B3355</f>
        <v>4103.0001.0881108</v>
      </c>
      <c r="D3355" s="1" t="str">
        <f>VLOOKUP(C3355,[1]Coa!$B$4:$C$9231,2,FALSE)</f>
        <v>RETUR PENJUALAN - REPLACE SW PIPE</v>
      </c>
      <c r="E3355" s="573"/>
      <c r="F3355" s="573">
        <f>SUMIF('BKAS IDR'!$E$10:$E$44,$C3355,'BKAS IDR'!$M$10:$M$44)</f>
        <v>0</v>
      </c>
    </row>
    <row r="3356" spans="3:6" ht="15" customHeight="1">
      <c r="C3356" s="53" t="str">
        <f>[1]Coa!B3356</f>
        <v>4103.0001.0881123</v>
      </c>
      <c r="D3356" s="1" t="str">
        <f>VLOOKUP(C3356,[1]Coa!$B$4:$C$9231,2,FALSE)</f>
        <v>RETUR PENJUALAN - HOUSING FILTER</v>
      </c>
      <c r="E3356" s="573"/>
      <c r="F3356" s="573">
        <f>SUMIF('BKAS IDR'!$E$10:$E$44,$C3356,'BKAS IDR'!$M$10:$M$44)</f>
        <v>0</v>
      </c>
    </row>
    <row r="3357" spans="3:6" ht="15" customHeight="1">
      <c r="C3357" s="53" t="str">
        <f>[1]Coa!B3357</f>
        <v>4103.0001.0901121</v>
      </c>
      <c r="D3357" s="1" t="str">
        <f>VLOOKUP(C3357,[1]Coa!$B$4:$C$9231,2,FALSE)</f>
        <v>RETUR PENJUALAN - DUCTING TISSUE MILL II</v>
      </c>
      <c r="E3357" s="573"/>
      <c r="F3357" s="573">
        <f>SUMIF('BKAS IDR'!$E$10:$E$44,$C3357,'BKAS IDR'!$M$10:$M$44)</f>
        <v>0</v>
      </c>
    </row>
    <row r="3358" spans="3:6" ht="15" customHeight="1">
      <c r="C3358" s="53" t="str">
        <f>[1]Coa!B3358</f>
        <v>4103.0001.0901142</v>
      </c>
      <c r="D3358" s="1" t="str">
        <f>VLOOKUP(C3358,[1]Coa!$B$4:$C$9231,2,FALSE)</f>
        <v>RETUR PENJUALAN - Ducting Yankee</v>
      </c>
      <c r="E3358" s="573"/>
      <c r="F3358" s="573">
        <f>SUMIF('BKAS IDR'!$E$10:$E$44,$C3358,'BKAS IDR'!$M$10:$M$44)</f>
        <v>0</v>
      </c>
    </row>
    <row r="3359" spans="3:6" ht="15" customHeight="1">
      <c r="C3359" s="53" t="str">
        <f>[1]Coa!B3359</f>
        <v>4103.0001.0911125</v>
      </c>
      <c r="D3359" s="1" t="str">
        <f>VLOOKUP(C3359,[1]Coa!$B$4:$C$9231,2,FALSE)</f>
        <v>RETUR PENJUALAN - Water System &amp; Coal Syste</v>
      </c>
      <c r="E3359" s="573"/>
      <c r="F3359" s="573">
        <f>SUMIF('BKAS IDR'!$E$10:$E$44,$C3359,'BKAS IDR'!$M$10:$M$44)</f>
        <v>0</v>
      </c>
    </row>
    <row r="3360" spans="3:6" ht="15" customHeight="1">
      <c r="C3360" s="53" t="str">
        <f>[1]Coa!B3360</f>
        <v>4103.0001.0921147</v>
      </c>
      <c r="D3360" s="1" t="str">
        <f>VLOOKUP(C3360,[1]Coa!$B$4:$C$9231,2,FALSE)</f>
        <v>RETUR PENJUALAN - ADD. BY PAS LINE FOR DOUB</v>
      </c>
      <c r="E3360" s="573"/>
      <c r="F3360" s="573">
        <f>SUMIF('BKAS IDR'!$E$10:$E$44,$C3360,'BKAS IDR'!$M$10:$M$44)</f>
        <v>0</v>
      </c>
    </row>
    <row r="3361" spans="3:6" ht="15" customHeight="1">
      <c r="C3361" s="53" t="str">
        <f>[1]Coa!B3361</f>
        <v>4103.0001.0991129</v>
      </c>
      <c r="D3361" s="1" t="str">
        <f>VLOOKUP(C3361,[1]Coa!$B$4:$C$9231,2,FALSE)</f>
        <v>RETUR PENJUALAN - PIPA HYDRANT</v>
      </c>
      <c r="E3361" s="573"/>
      <c r="F3361" s="573">
        <f>SUMIF('BKAS IDR'!$E$10:$E$44,$C3361,'BKAS IDR'!$M$10:$M$44)</f>
        <v>0</v>
      </c>
    </row>
    <row r="3362" spans="3:6" ht="15" customHeight="1">
      <c r="C3362" s="53" t="str">
        <f>[1]Coa!B3362</f>
        <v>4103.0001.1021146</v>
      </c>
      <c r="D3362" s="1" t="str">
        <f>VLOOKUP(C3362,[1]Coa!$B$4:$C$9231,2,FALSE)</f>
        <v>RETUR PENJUALAN -  water surge tank</v>
      </c>
      <c r="E3362" s="573"/>
      <c r="F3362" s="573">
        <f>SUMIF('BKAS IDR'!$E$10:$E$44,$C3362,'BKAS IDR'!$M$10:$M$44)</f>
        <v>0</v>
      </c>
    </row>
    <row r="3363" spans="3:6" ht="15" customHeight="1">
      <c r="C3363" s="53" t="str">
        <f>[1]Coa!B3363</f>
        <v>4103.0001.1031143</v>
      </c>
      <c r="D3363" s="1" t="str">
        <f>VLOOKUP(C3363,[1]Coa!$B$4:$C$9231,2,FALSE)</f>
        <v>RETUR PENJUALAN - DUPLEX PIPE SPOOL 2-INC,</v>
      </c>
      <c r="E3363" s="573"/>
      <c r="F3363" s="573">
        <f>SUMIF('BKAS IDR'!$E$10:$E$44,$C3363,'BKAS IDR'!$M$10:$M$44)</f>
        <v>0</v>
      </c>
    </row>
    <row r="3364" spans="3:6" ht="15" customHeight="1">
      <c r="C3364" s="53" t="str">
        <f>[1]Coa!B3364</f>
        <v>4103.0001.10412034</v>
      </c>
      <c r="D3364" s="1" t="str">
        <f>VLOOKUP(C3364,[1]Coa!$B$4:$C$9231,2,FALSE)</f>
        <v>RETUR PENJUALAN - TUBE BUNDLE E201-05-08-09</v>
      </c>
      <c r="E3364" s="573"/>
      <c r="F3364" s="573">
        <f>SUMIF('BKAS IDR'!$E$10:$E$44,$C3364,'BKAS IDR'!$M$10:$M$44)</f>
        <v>0</v>
      </c>
    </row>
    <row r="3365" spans="3:6" ht="15" customHeight="1">
      <c r="C3365" s="53" t="str">
        <f>[1]Coa!B3365</f>
        <v>4103.0001.10512037</v>
      </c>
      <c r="D3365" s="1" t="str">
        <f>VLOOKUP(C3365,[1]Coa!$B$4:$C$9231,2,FALSE)</f>
        <v>RETUR PENJUALAN - HEAT EXCHANGER ASSY TAG N</v>
      </c>
      <c r="E3365" s="573"/>
      <c r="F3365" s="573">
        <f>SUMIF('BKAS IDR'!$E$10:$E$44,$C3365,'BKAS IDR'!$M$10:$M$44)</f>
        <v>0</v>
      </c>
    </row>
    <row r="3366" spans="3:6" ht="15" customHeight="1">
      <c r="C3366" s="53" t="str">
        <f>[1]Coa!B3366</f>
        <v>4103.0001.10512038</v>
      </c>
      <c r="D3366" s="1" t="str">
        <f>VLOOKUP(C3366,[1]Coa!$B$4:$C$9231,2,FALSE)</f>
        <v>RETUR PENJUALAN - PENGADAAN SHELL ASSY TAG</v>
      </c>
      <c r="E3366" s="573"/>
      <c r="F3366" s="573">
        <f>SUMIF('BKAS IDR'!$E$10:$E$44,$C3366,'BKAS IDR'!$M$10:$M$44)</f>
        <v>0</v>
      </c>
    </row>
    <row r="3367" spans="3:6" ht="15" customHeight="1">
      <c r="C3367" s="53" t="str">
        <f>[1]Coa!B3367</f>
        <v>4103.0001.10512039</v>
      </c>
      <c r="D3367" s="1" t="str">
        <f>VLOOKUP(C3367,[1]Coa!$B$4:$C$9231,2,FALSE)</f>
        <v>RETUR PENJUALAN - PENGADAAN SHELL ASSY TAG</v>
      </c>
      <c r="E3367" s="573"/>
      <c r="F3367" s="573">
        <f>SUMIF('BKAS IDR'!$E$10:$E$44,$C3367,'BKAS IDR'!$M$10:$M$44)</f>
        <v>0</v>
      </c>
    </row>
    <row r="3368" spans="3:6" ht="15" customHeight="1">
      <c r="C3368" s="53" t="str">
        <f>[1]Coa!B3368</f>
        <v>4103.0001.10512060</v>
      </c>
      <c r="D3368" s="1" t="str">
        <f>VLOOKUP(C3368,[1]Coa!$B$4:$C$9231,2,FALSE)</f>
        <v>RETUR PENJUALAN - PENGGANTIAN/PEMBUATAN TES</v>
      </c>
      <c r="E3368" s="573"/>
      <c r="F3368" s="573">
        <f>SUMIF('BKAS IDR'!$E$10:$E$44,$C3368,'BKAS IDR'!$M$10:$M$44)</f>
        <v>0</v>
      </c>
    </row>
    <row r="3369" spans="3:6" ht="15" customHeight="1">
      <c r="C3369" s="53" t="str">
        <f>[1]Coa!B3369</f>
        <v>4103.0001.10612040</v>
      </c>
      <c r="D3369" s="1" t="str">
        <f>VLOOKUP(C3369,[1]Coa!$B$4:$C$9231,2,FALSE)</f>
        <v>RETUR PENJUALAN - TUBE BUNDLE, SHELLBUNDLE,</v>
      </c>
      <c r="E3369" s="573"/>
      <c r="F3369" s="573">
        <f>SUMIF('BKAS IDR'!$E$10:$E$44,$C3369,'BKAS IDR'!$M$10:$M$44)</f>
        <v>0</v>
      </c>
    </row>
    <row r="3370" spans="3:6" ht="15" customHeight="1">
      <c r="C3370" s="53" t="str">
        <f>[1]Coa!B3370</f>
        <v>4103.0001.10612053</v>
      </c>
      <c r="D3370" s="1" t="str">
        <f>VLOOKUP(C3370,[1]Coa!$B$4:$C$9231,2,FALSE)</f>
        <v>RETUR PENJUALAN - ENGINEERING, PROCUREMENT</v>
      </c>
      <c r="E3370" s="573"/>
      <c r="F3370" s="573">
        <f>SUMIF('BKAS IDR'!$E$10:$E$44,$C3370,'BKAS IDR'!$M$10:$M$44)</f>
        <v>0</v>
      </c>
    </row>
    <row r="3371" spans="3:6" ht="15" customHeight="1">
      <c r="C3371" s="53" t="str">
        <f>[1]Coa!B3371</f>
        <v>4103.0001.1121154</v>
      </c>
      <c r="D3371" s="1" t="str">
        <f>VLOOKUP(C3371,[1]Coa!$B$4:$C$9231,2,FALSE)</f>
        <v>RETUR PENJUALAN - H2S MUD / GAS SEPARATOR</v>
      </c>
      <c r="E3371" s="573"/>
      <c r="F3371" s="573">
        <f>SUMIF('BKAS IDR'!$E$10:$E$44,$C3371,'BKAS IDR'!$M$10:$M$44)</f>
        <v>0</v>
      </c>
    </row>
    <row r="3372" spans="3:6" ht="15" customHeight="1">
      <c r="C3372" s="53" t="str">
        <f>[1]Coa!B3372</f>
        <v>4103.0001.1161162</v>
      </c>
      <c r="D3372" s="1" t="str">
        <f>VLOOKUP(C3372,[1]Coa!$B$4:$C$9231,2,FALSE)</f>
        <v>RETUR PENJUALAN - SECONDARY REFORMER EFFLUE</v>
      </c>
      <c r="E3372" s="573"/>
      <c r="F3372" s="573">
        <f>SUMIF('BKAS IDR'!$E$10:$E$44,$C3372,'BKAS IDR'!$M$10:$M$44)</f>
        <v>0</v>
      </c>
    </row>
    <row r="3373" spans="3:6" ht="15" customHeight="1">
      <c r="C3373" s="53" t="str">
        <f>[1]Coa!B3373</f>
        <v>4103.0001.1171165</v>
      </c>
      <c r="D3373" s="1" t="str">
        <f>VLOOKUP(C3373,[1]Coa!$B$4:$C$9231,2,FALSE)</f>
        <v>RETUR PENJUALAN - TOWER</v>
      </c>
      <c r="E3373" s="573"/>
      <c r="F3373" s="573">
        <f>SUMIF('BKAS IDR'!$E$10:$E$44,$C3373,'BKAS IDR'!$M$10:$M$44)</f>
        <v>0</v>
      </c>
    </row>
    <row r="3374" spans="3:6" ht="15" customHeight="1">
      <c r="C3374" s="53" t="str">
        <f>[1]Coa!B3374</f>
        <v>4103.0001.1171167</v>
      </c>
      <c r="D3374" s="1" t="str">
        <f>VLOOKUP(C3374,[1]Coa!$B$4:$C$9231,2,FALSE)</f>
        <v>RETUR PENJUALAN - SHOP FABRICATED VESSEL &amp;</v>
      </c>
      <c r="E3374" s="573"/>
      <c r="F3374" s="573">
        <f>SUMIF('BKAS IDR'!$E$10:$E$44,$C3374,'BKAS IDR'!$M$10:$M$44)</f>
        <v>0</v>
      </c>
    </row>
    <row r="3375" spans="3:6" ht="15" customHeight="1">
      <c r="C3375" s="53" t="str">
        <f>[1]Coa!B3375</f>
        <v>4103.0001.1171168</v>
      </c>
      <c r="D3375" s="1" t="str">
        <f>VLOOKUP(C3375,[1]Coa!$B$4:$C$9231,2,FALSE)</f>
        <v>RETUR PENJUALAN - SHOP FABRICATED VESSEL &amp;</v>
      </c>
      <c r="E3375" s="573"/>
      <c r="F3375" s="573">
        <f>SUMIF('BKAS IDR'!$E$10:$E$44,$C3375,'BKAS IDR'!$M$10:$M$44)</f>
        <v>0</v>
      </c>
    </row>
    <row r="3376" spans="3:6" ht="15" customHeight="1">
      <c r="C3376" s="53" t="str">
        <f>[1]Coa!B3376</f>
        <v>4103.0001.11712010</v>
      </c>
      <c r="D3376" s="1" t="str">
        <f>VLOOKUP(C3376,[1]Coa!$B$4:$C$9231,2,FALSE)</f>
        <v>RETUR PENJUALAN - SHOP FABRICATED VESSEL &amp;</v>
      </c>
      <c r="E3376" s="573"/>
      <c r="F3376" s="573">
        <f>SUMIF('BKAS IDR'!$E$10:$E$44,$C3376,'BKAS IDR'!$M$10:$M$44)</f>
        <v>0</v>
      </c>
    </row>
    <row r="3377" spans="3:6" ht="15" customHeight="1">
      <c r="C3377" s="53" t="str">
        <f>[1]Coa!B3377</f>
        <v>4103.0001.11712023</v>
      </c>
      <c r="D3377" s="1" t="str">
        <f>VLOOKUP(C3377,[1]Coa!$B$4:$C$9231,2,FALSE)</f>
        <v>RETUR PENJUALAN - SHOP FABRICATED VESSEL &amp;</v>
      </c>
      <c r="E3377" s="573"/>
      <c r="F3377" s="573">
        <f>SUMIF('BKAS IDR'!$E$10:$E$44,$C3377,'BKAS IDR'!$M$10:$M$44)</f>
        <v>0</v>
      </c>
    </row>
    <row r="3378" spans="3:6" ht="15" customHeight="1">
      <c r="C3378" s="53" t="str">
        <f>[1]Coa!B3378</f>
        <v>4103.0001.1191172</v>
      </c>
      <c r="D3378" s="1" t="str">
        <f>VLOOKUP(C3378,[1]Coa!$B$4:$C$9231,2,FALSE)</f>
        <v>RETUR PENJUALAN - EPC MOBILE SEPARATOR</v>
      </c>
      <c r="E3378" s="573"/>
      <c r="F3378" s="573">
        <f>SUMIF('BKAS IDR'!$E$10:$E$44,$C3378,'BKAS IDR'!$M$10:$M$44)</f>
        <v>0</v>
      </c>
    </row>
    <row r="3379" spans="3:6" ht="15" customHeight="1">
      <c r="C3379" s="53" t="str">
        <f>[1]Coa!B3379</f>
        <v>4103.0001.1201175</v>
      </c>
      <c r="D3379" s="1" t="str">
        <f>VLOOKUP(C3379,[1]Coa!$B$4:$C$9231,2,FALSE)</f>
        <v>RETUR PENJUALAN - FABRICATION &amp; ERECTION OF</v>
      </c>
      <c r="E3379" s="573"/>
      <c r="F3379" s="573">
        <f>SUMIF('BKAS IDR'!$E$10:$E$44,$C3379,'BKAS IDR'!$M$10:$M$44)</f>
        <v>0</v>
      </c>
    </row>
    <row r="3380" spans="3:6" ht="15" customHeight="1">
      <c r="C3380" s="53" t="str">
        <f>[1]Coa!B3380</f>
        <v>4103.0001.12912007</v>
      </c>
      <c r="D3380" s="1" t="str">
        <f>VLOOKUP(C3380,[1]Coa!$B$4:$C$9231,2,FALSE)</f>
        <v>RETUR PENJUALAN - SUPPLY OF SHELL &amp; TUBE HE</v>
      </c>
      <c r="E3380" s="573"/>
      <c r="F3380" s="573">
        <f>SUMIF('BKAS IDR'!$E$10:$E$44,$C3380,'BKAS IDR'!$M$10:$M$44)</f>
        <v>0</v>
      </c>
    </row>
    <row r="3381" spans="3:6" ht="15" customHeight="1">
      <c r="C3381" s="53" t="str">
        <f>[1]Coa!B3381</f>
        <v>4103.0001.14512017</v>
      </c>
      <c r="D3381" s="1" t="str">
        <f>VLOOKUP(C3381,[1]Coa!$B$4:$C$9231,2,FALSE)</f>
        <v>RETUR PENJUALAN - DIVING EQUIPMENT</v>
      </c>
      <c r="E3381" s="573"/>
      <c r="F3381" s="573">
        <f>SUMIF('BKAS IDR'!$E$10:$E$44,$C3381,'BKAS IDR'!$M$10:$M$44)</f>
        <v>0</v>
      </c>
    </row>
    <row r="3382" spans="3:6" ht="15" customHeight="1">
      <c r="C3382" s="53" t="str">
        <f>[1]Coa!B3382</f>
        <v>4103.0001.14912041</v>
      </c>
      <c r="D3382" s="1" t="str">
        <f>VLOOKUP(C3382,[1]Coa!$B$4:$C$9231,2,FALSE)</f>
        <v>RETUR PENJUALAN - FABRIKASI SHELL 24E-113</v>
      </c>
      <c r="E3382" s="573"/>
      <c r="F3382" s="573">
        <f>SUMIF('BKAS IDR'!$E$10:$E$44,$C3382,'BKAS IDR'!$M$10:$M$44)</f>
        <v>0</v>
      </c>
    </row>
    <row r="3383" spans="3:6" ht="15" customHeight="1">
      <c r="C3383" s="53" t="str">
        <f>[1]Coa!B3383</f>
        <v>4103.0001.15012024</v>
      </c>
      <c r="D3383" s="1" t="str">
        <f>VLOOKUP(C3383,[1]Coa!$B$4:$C$9231,2,FALSE)</f>
        <v>RETUR PENJUALAN -  TOTAL RETUBE INSITU SURF</v>
      </c>
      <c r="E3383" s="573"/>
      <c r="F3383" s="573">
        <f>SUMIF('BKAS IDR'!$E$10:$E$44,$C3383,'BKAS IDR'!$M$10:$M$44)</f>
        <v>0</v>
      </c>
    </row>
    <row r="3384" spans="3:6" ht="15" customHeight="1">
      <c r="C3384" s="53" t="str">
        <f>[1]Coa!B3384</f>
        <v>4103.0001.15212028</v>
      </c>
      <c r="D3384" s="1" t="str">
        <f>VLOOKUP(C3384,[1]Coa!$B$4:$C$9231,2,FALSE)</f>
        <v>RETUR PENJUALAN - TUBE BUNDLE SHELL H5012 &amp;</v>
      </c>
      <c r="E3384" s="573"/>
      <c r="F3384" s="573">
        <f>SUMIF('BKAS IDR'!$E$10:$E$44,$C3384,'BKAS IDR'!$M$10:$M$44)</f>
        <v>0</v>
      </c>
    </row>
    <row r="3385" spans="3:6" ht="15" customHeight="1">
      <c r="C3385" s="53" t="str">
        <f>[1]Coa!B3385</f>
        <v>4103.0001.15212059</v>
      </c>
      <c r="D3385" s="1" t="str">
        <f>VLOOKUP(C3385,[1]Coa!$B$4:$C$9231,2,FALSE)</f>
        <v>RETUR PENJUALAN - SECONDARY REACTOR UNIT</v>
      </c>
      <c r="E3385" s="573"/>
      <c r="F3385" s="573">
        <f>SUMIF('BKAS IDR'!$E$10:$E$44,$C3385,'BKAS IDR'!$M$10:$M$44)</f>
        <v>0</v>
      </c>
    </row>
    <row r="3386" spans="3:6" ht="15" customHeight="1">
      <c r="C3386" s="53" t="str">
        <f>[1]Coa!B3386</f>
        <v>4103.0001.15312030</v>
      </c>
      <c r="D3386" s="1" t="str">
        <f>VLOOKUP(C3386,[1]Coa!$B$4:$C$9231,2,FALSE)</f>
        <v>RETUR PENJUALAN - 2 UNIT FUEL GAS FILTER CO</v>
      </c>
      <c r="E3386" s="573"/>
      <c r="F3386" s="573">
        <f>SUMIF('BKAS IDR'!$E$10:$E$44,$C3386,'BKAS IDR'!$M$10:$M$44)</f>
        <v>0</v>
      </c>
    </row>
    <row r="3387" spans="3:6" ht="15" customHeight="1">
      <c r="C3387" s="53" t="str">
        <f>[1]Coa!B3387</f>
        <v>4103.0001.15712042</v>
      </c>
      <c r="D3387" s="1" t="str">
        <f>VLOOKUP(C3387,[1]Coa!$B$4:$C$9231,2,FALSE)</f>
        <v>RETUR PENJUALAN - REDESIGN, FABRIKASI &amp; PEM</v>
      </c>
      <c r="E3387" s="573"/>
      <c r="F3387" s="573">
        <f>SUMIF('BKAS IDR'!$E$10:$E$44,$C3387,'BKAS IDR'!$M$10:$M$44)</f>
        <v>0</v>
      </c>
    </row>
    <row r="3388" spans="3:6" ht="15" customHeight="1">
      <c r="C3388" s="53" t="str">
        <f>[1]Coa!B3388</f>
        <v>4103.0001.16012044</v>
      </c>
      <c r="D3388" s="1" t="str">
        <f>VLOOKUP(C3388,[1]Coa!$B$4:$C$9231,2,FALSE)</f>
        <v>RETUR PENJUALAN -  EPCI CONTRACT FOR LIMA F</v>
      </c>
      <c r="E3388" s="573"/>
      <c r="F3388" s="573">
        <f>SUMIF('BKAS IDR'!$E$10:$E$44,$C3388,'BKAS IDR'!$M$10:$M$44)</f>
        <v>0</v>
      </c>
    </row>
    <row r="3389" spans="3:6" ht="15" customHeight="1">
      <c r="C3389" s="53" t="str">
        <f>[1]Coa!B3389</f>
        <v>4103.0001.16409005</v>
      </c>
      <c r="D3389" s="1" t="str">
        <f>VLOOKUP(C3389,[1]Coa!$B$4:$C$9231,2,FALSE)</f>
        <v>RETUR PENJUALAN - MEG Injection Package</v>
      </c>
      <c r="E3389" s="573"/>
      <c r="F3389" s="573">
        <f>SUMIF('BKAS IDR'!$E$10:$E$44,$C3389,'BKAS IDR'!$M$10:$M$44)</f>
        <v>0</v>
      </c>
    </row>
    <row r="3390" spans="3:6" ht="15" customHeight="1">
      <c r="C3390" s="53" t="str">
        <f>[1]Coa!B3390</f>
        <v>4103.0001.R000000</v>
      </c>
      <c r="D3390" s="1" t="str">
        <f>VLOOKUP(C3390,[1]Coa!$B$4:$C$9231,2,FALSE)</f>
        <v>RETUR PENJUALAN - SEWA EQUIPMENT- EXCAVATOR</v>
      </c>
      <c r="E3390" s="573"/>
      <c r="F3390" s="573">
        <f>SUMIF('BKAS IDR'!$E$10:$E$44,$C3390,'BKAS IDR'!$M$10:$M$44)</f>
        <v>0</v>
      </c>
    </row>
    <row r="3391" spans="3:6" ht="15" customHeight="1">
      <c r="C3391" s="53" t="str">
        <f>[1]Coa!B3391</f>
        <v>4201.0001.06312006</v>
      </c>
      <c r="D3391" s="1" t="str">
        <f>VLOOKUP(C3391,[1]Coa!$B$4:$C$9231,2,FALSE)</f>
        <v>HPP MATERIAL - PROV OF EPCI KF GAS (INT)</v>
      </c>
      <c r="E3391" s="573"/>
      <c r="F3391" s="573">
        <f>SUMIF('BKAS IDR'!$E$10:$E$44,$C3391,'BKAS IDR'!$M$10:$M$44)</f>
        <v>0</v>
      </c>
    </row>
    <row r="3392" spans="3:6" ht="15" customHeight="1">
      <c r="C3392" s="53" t="str">
        <f>[1]Coa!B3392</f>
        <v>4201.0001.002</v>
      </c>
      <c r="D3392" s="1" t="str">
        <f>VLOOKUP(C3392,[1]Coa!$B$4:$C$9231,2,FALSE)</f>
        <v>HPP MATERIAL - WORKSHOP</v>
      </c>
      <c r="E3392" s="573"/>
      <c r="F3392" s="573">
        <f>SUMIF('BKAS IDR'!$E$10:$E$44,$C3392,'BKAS IDR'!$M$10:$M$44)</f>
        <v>0</v>
      </c>
    </row>
    <row r="3393" spans="3:6" ht="15" customHeight="1">
      <c r="C3393" s="53" t="str">
        <f>[1]Coa!B3393</f>
        <v>4201.0001.0050852</v>
      </c>
      <c r="D3393" s="1" t="str">
        <f>VLOOKUP(C3393,[1]Coa!$B$4:$C$9231,2,FALSE)</f>
        <v>HPP MATERIAL - KAMBUNA TOPSIDE REUSER S</v>
      </c>
      <c r="E3393" s="573"/>
      <c r="F3393" s="573">
        <f>SUMIF('BKAS IDR'!$E$10:$E$44,$C3393,'BKAS IDR'!$M$10:$M$44)</f>
        <v>0</v>
      </c>
    </row>
    <row r="3394" spans="3:6" ht="15" customHeight="1">
      <c r="C3394" s="53" t="str">
        <f>[1]Coa!B3394</f>
        <v>4201.0001.0050905</v>
      </c>
      <c r="D3394" s="1" t="str">
        <f>VLOOKUP(C3394,[1]Coa!$B$4:$C$9231,2,FALSE)</f>
        <v>HPP MATERIAL - MEG INJECTION PACKAGE</v>
      </c>
      <c r="E3394" s="573"/>
      <c r="F3394" s="573">
        <f>SUMIF('BKAS IDR'!$E$10:$E$44,$C3394,'BKAS IDR'!$M$10:$M$44)</f>
        <v>0</v>
      </c>
    </row>
    <row r="3395" spans="3:6" ht="15" customHeight="1">
      <c r="C3395" s="53" t="str">
        <f>[1]Coa!B3395</f>
        <v>4201.0001.00712046</v>
      </c>
      <c r="D3395" s="1" t="str">
        <f>VLOOKUP(C3395,[1]Coa!$B$4:$C$9231,2,FALSE)</f>
        <v>HPP MATERIAL - FABRIKASI  &amp; INSTASI UNTU</v>
      </c>
      <c r="E3395" s="573"/>
      <c r="F3395" s="573">
        <f>SUMIF('BKAS IDR'!$E$10:$E$44,$C3395,'BKAS IDR'!$M$10:$M$44)</f>
        <v>0</v>
      </c>
    </row>
    <row r="3396" spans="3:6" ht="15" customHeight="1">
      <c r="C3396" s="53" t="str">
        <f>[1]Coa!B3396</f>
        <v>4201.0001.0081014</v>
      </c>
      <c r="D3396" s="1" t="str">
        <f>VLOOKUP(C3396,[1]Coa!$B$4:$C$9231,2,FALSE)</f>
        <v>HPP MATERIAL - SEI AMBAWANG KAB.KUBU</v>
      </c>
      <c r="E3396" s="573"/>
      <c r="F3396" s="573">
        <f>SUMIF('BKAS IDR'!$E$10:$E$44,$C3396,'BKAS IDR'!$M$10:$M$44)</f>
        <v>0</v>
      </c>
    </row>
    <row r="3397" spans="3:6" ht="15" customHeight="1">
      <c r="C3397" s="53" t="str">
        <f>[1]Coa!B3397</f>
        <v>4201.0001.0101019</v>
      </c>
      <c r="D3397" s="1" t="str">
        <f>VLOOKUP(C3397,[1]Coa!$B$4:$C$9231,2,FALSE)</f>
        <v>HPP MATERIAL - CPP&amp;AUP PLATFORMS INST</v>
      </c>
      <c r="E3397" s="573"/>
      <c r="F3397" s="573">
        <f>SUMIF('BKAS IDR'!$E$10:$E$44,$C3397,'BKAS IDR'!$M$10:$M$44)</f>
        <v>0</v>
      </c>
    </row>
    <row r="3398" spans="3:6" ht="15" customHeight="1">
      <c r="C3398" s="53" t="str">
        <f>[1]Coa!B3398</f>
        <v>4201.0001.0101137</v>
      </c>
      <c r="D3398" s="1" t="str">
        <f>VLOOKUP(C3398,[1]Coa!$B$4:$C$9231,2,FALSE)</f>
        <v>HPP MATERIAL - CPP &amp; AUP Platforms</v>
      </c>
      <c r="E3398" s="573"/>
      <c r="F3398" s="573">
        <f>SUMIF('BKAS IDR'!$E$10:$E$44,$C3398,'BKAS IDR'!$M$10:$M$44)</f>
        <v>0</v>
      </c>
    </row>
    <row r="3399" spans="3:6" ht="15" customHeight="1">
      <c r="C3399" s="53" t="str">
        <f>[1]Coa!B3399</f>
        <v>4201.0001.0120832</v>
      </c>
      <c r="D3399" s="1" t="str">
        <f>VLOOKUP(C3399,[1]Coa!$B$4:$C$9231,2,FALSE)</f>
        <v>HPP MATERIAL - SHELL &amp; TUBE HEAT EXCHANG</v>
      </c>
      <c r="E3399" s="573"/>
      <c r="F3399" s="573">
        <f>SUMIF('BKAS IDR'!$E$10:$E$44,$C3399,'BKAS IDR'!$M$10:$M$44)</f>
        <v>0</v>
      </c>
    </row>
    <row r="3400" spans="3:6" ht="15" customHeight="1">
      <c r="C3400" s="53" t="str">
        <f>[1]Coa!B3400</f>
        <v>4201.0001.0130903</v>
      </c>
      <c r="D3400" s="1" t="str">
        <f>VLOOKUP(C3400,[1]Coa!$B$4:$C$9231,2,FALSE)</f>
        <v>HPP MATERIAL - WELL TEST, SKID UNIT</v>
      </c>
      <c r="E3400" s="573"/>
      <c r="F3400" s="573">
        <f>SUMIF('BKAS IDR'!$E$10:$E$44,$C3400,'BKAS IDR'!$M$10:$M$44)</f>
        <v>0</v>
      </c>
    </row>
    <row r="3401" spans="3:6" ht="15" customHeight="1">
      <c r="C3401" s="53" t="str">
        <f>[1]Coa!B3401</f>
        <v>4201.0001.0130904</v>
      </c>
      <c r="D3401" s="1" t="str">
        <f>VLOOKUP(C3401,[1]Coa!$B$4:$C$9231,2,FALSE)</f>
        <v>HPP MATERIAL - HEAT EXCHANGER</v>
      </c>
      <c r="E3401" s="573"/>
      <c r="F3401" s="573">
        <f>SUMIF('BKAS IDR'!$E$10:$E$44,$C3401,'BKAS IDR'!$M$10:$M$44)</f>
        <v>0</v>
      </c>
    </row>
    <row r="3402" spans="3:6" ht="15" customHeight="1">
      <c r="C3402" s="53" t="str">
        <f>[1]Coa!B3402</f>
        <v>4201.0001.0130908</v>
      </c>
      <c r="D3402" s="1" t="str">
        <f>VLOOKUP(C3402,[1]Coa!$B$4:$C$9231,2,FALSE)</f>
        <v>HPP MATERIAL - PIPE SLEEVE &amp; DURI, RIAU</v>
      </c>
      <c r="E3402" s="573"/>
      <c r="F3402" s="573">
        <f>SUMIF('BKAS IDR'!$E$10:$E$44,$C3402,'BKAS IDR'!$M$10:$M$44)</f>
        <v>0</v>
      </c>
    </row>
    <row r="3403" spans="3:6" ht="15" customHeight="1">
      <c r="C3403" s="53" t="str">
        <f>[1]Coa!B3403</f>
        <v>4201.0001.0130923</v>
      </c>
      <c r="D3403" s="1" t="str">
        <f>VLOOKUP(C3403,[1]Coa!$B$4:$C$9231,2,FALSE)</f>
        <v>HPP MATERIAL - PROV OF WATER STO TANK</v>
      </c>
      <c r="E3403" s="573"/>
      <c r="F3403" s="573">
        <f>SUMIF('BKAS IDR'!$E$10:$E$44,$C3403,'BKAS IDR'!$M$10:$M$44)</f>
        <v>0</v>
      </c>
    </row>
    <row r="3404" spans="3:6" ht="15" customHeight="1">
      <c r="C3404" s="53" t="str">
        <f>[1]Coa!B3404</f>
        <v>4201.0001.0130929</v>
      </c>
      <c r="D3404" s="1" t="str">
        <f>VLOOKUP(C3404,[1]Coa!$B$4:$C$9231,2,FALSE)</f>
        <v>HPP MATERIAL - OPERATION ASSISTANCE SLN</v>
      </c>
      <c r="E3404" s="573"/>
      <c r="F3404" s="573">
        <f>SUMIF('BKAS IDR'!$E$10:$E$44,$C3404,'BKAS IDR'!$M$10:$M$44)</f>
        <v>0</v>
      </c>
    </row>
    <row r="3405" spans="3:6" ht="15" customHeight="1">
      <c r="C3405" s="53" t="str">
        <f>[1]Coa!B3405</f>
        <v>4201.0001.0130931</v>
      </c>
      <c r="D3405" s="1" t="str">
        <f>VLOOKUP(C3405,[1]Coa!$B$4:$C$9231,2,FALSE)</f>
        <v>HPP MATERIAL - STORAGE TANK FOR INT PROG</v>
      </c>
      <c r="E3405" s="573"/>
      <c r="F3405" s="573">
        <f>SUMIF('BKAS IDR'!$E$10:$E$44,$C3405,'BKAS IDR'!$M$10:$M$44)</f>
        <v>0</v>
      </c>
    </row>
    <row r="3406" spans="3:6" ht="15" customHeight="1">
      <c r="C3406" s="53" t="str">
        <f>[1]Coa!B3406</f>
        <v>4201.0001.0131004</v>
      </c>
      <c r="D3406" s="1" t="str">
        <f>VLOOKUP(C3406,[1]Coa!$B$4:$C$9231,2,FALSE)</f>
        <v>HPP MATERIAL - 3 UNITS K.O. DRUM</v>
      </c>
      <c r="E3406" s="573"/>
      <c r="F3406" s="573">
        <f>SUMIF('BKAS IDR'!$E$10:$E$44,$C3406,'BKAS IDR'!$M$10:$M$44)</f>
        <v>0</v>
      </c>
    </row>
    <row r="3407" spans="3:6" ht="15" customHeight="1">
      <c r="C3407" s="53" t="str">
        <f>[1]Coa!B3407</f>
        <v>4201.0001.0131010</v>
      </c>
      <c r="D3407" s="1" t="str">
        <f>VLOOKUP(C3407,[1]Coa!$B$4:$C$9231,2,FALSE)</f>
        <v>HPP MATERIAL - DISAIN&amp;FAB ALAT SURFAKTAN</v>
      </c>
      <c r="E3407" s="573"/>
      <c r="F3407" s="573">
        <f>SUMIF('BKAS IDR'!$E$10:$E$44,$C3407,'BKAS IDR'!$M$10:$M$44)</f>
        <v>0</v>
      </c>
    </row>
    <row r="3408" spans="3:6" ht="15" customHeight="1">
      <c r="C3408" s="53" t="str">
        <f>[1]Coa!B3408</f>
        <v>4201.0001.0131018</v>
      </c>
      <c r="D3408" s="1" t="str">
        <f>VLOOKUP(C3408,[1]Coa!$B$4:$C$9231,2,FALSE)</f>
        <v>HPP MATERIAL - JASA KONST TANGKI PEMISAH</v>
      </c>
      <c r="E3408" s="573"/>
      <c r="F3408" s="573">
        <f>SUMIF('BKAS IDR'!$E$10:$E$44,$C3408,'BKAS IDR'!$M$10:$M$44)</f>
        <v>0</v>
      </c>
    </row>
    <row r="3409" spans="3:6" ht="15" customHeight="1">
      <c r="C3409" s="53" t="str">
        <f>[1]Coa!B3409</f>
        <v>4201.0001.0131104</v>
      </c>
      <c r="D3409" s="1" t="str">
        <f>VLOOKUP(C3409,[1]Coa!$B$4:$C$9231,2,FALSE)</f>
        <v>HPP MATERIAL - RIGLESS SERVICE</v>
      </c>
      <c r="E3409" s="573"/>
      <c r="F3409" s="573">
        <f>SUMIF('BKAS IDR'!$E$10:$E$44,$C3409,'BKAS IDR'!$M$10:$M$44)</f>
        <v>0</v>
      </c>
    </row>
    <row r="3410" spans="3:6" ht="15" customHeight="1">
      <c r="C3410" s="53" t="str">
        <f>[1]Coa!B3410</f>
        <v>4201.0001.0131113</v>
      </c>
      <c r="D3410" s="1" t="str">
        <f>VLOOKUP(C3410,[1]Coa!$B$4:$C$9231,2,FALSE)</f>
        <v>HPP MATERIAL - EPC U/ FASILITAS TANKI DI</v>
      </c>
      <c r="E3410" s="573"/>
      <c r="F3410" s="573">
        <f>SUMIF('BKAS IDR'!$E$10:$E$44,$C3410,'BKAS IDR'!$M$10:$M$44)</f>
        <v>0</v>
      </c>
    </row>
    <row r="3411" spans="3:6" ht="15" customHeight="1">
      <c r="C3411" s="53" t="str">
        <f>[1]Coa!B3411</f>
        <v>4201.0001.0131119</v>
      </c>
      <c r="D3411" s="1" t="str">
        <f>VLOOKUP(C3411,[1]Coa!$B$4:$C$9231,2,FALSE)</f>
        <v>HPP MATERIAL - EPF OF STORAGE FOR RANTAU</v>
      </c>
      <c r="E3411" s="573"/>
      <c r="F3411" s="573">
        <f>SUMIF('BKAS IDR'!$E$10:$E$44,$C3411,'BKAS IDR'!$M$10:$M$44)</f>
        <v>0</v>
      </c>
    </row>
    <row r="3412" spans="3:6" ht="15" customHeight="1">
      <c r="C3412" s="53" t="str">
        <f>[1]Coa!B3412</f>
        <v>4201.0001.0131127</v>
      </c>
      <c r="D3412" s="1" t="str">
        <f>VLOOKUP(C3412,[1]Coa!$B$4:$C$9231,2,FALSE)</f>
        <v>HPP MATERIAL - RIGLESS SERVICE</v>
      </c>
      <c r="E3412" s="573"/>
      <c r="F3412" s="573">
        <f>SUMIF('BKAS IDR'!$E$10:$E$44,$C3412,'BKAS IDR'!$M$10:$M$44)</f>
        <v>0</v>
      </c>
    </row>
    <row r="3413" spans="3:6" ht="15" customHeight="1">
      <c r="C3413" s="53" t="str">
        <f>[1]Coa!B3413</f>
        <v>4201.0001.0131150</v>
      </c>
      <c r="D3413" s="1" t="str">
        <f>VLOOKUP(C3413,[1]Coa!$B$4:$C$9231,2,FALSE)</f>
        <v>HPP MATERIAL - WASH TANK REPAIR</v>
      </c>
      <c r="E3413" s="573"/>
      <c r="F3413" s="573">
        <f>SUMIF('BKAS IDR'!$E$10:$E$44,$C3413,'BKAS IDR'!$M$10:$M$44)</f>
        <v>0</v>
      </c>
    </row>
    <row r="3414" spans="3:6" ht="15" customHeight="1">
      <c r="C3414" s="53" t="str">
        <f>[1]Coa!B3414</f>
        <v>4201.0001.01312003</v>
      </c>
      <c r="D3414" s="1" t="str">
        <f>VLOOKUP(C3414,[1]Coa!$B$4:$C$9231,2,FALSE)</f>
        <v>HPP MATERIAL - RIGLESS SERVICES</v>
      </c>
      <c r="E3414" s="573"/>
      <c r="F3414" s="573">
        <f>SUMIF('BKAS IDR'!$E$10:$E$44,$C3414,'BKAS IDR'!$M$10:$M$44)</f>
        <v>0</v>
      </c>
    </row>
    <row r="3415" spans="3:6" ht="15" customHeight="1">
      <c r="C3415" s="53" t="str">
        <f>[1]Coa!B3415</f>
        <v>4201.0001.01312031</v>
      </c>
      <c r="D3415" s="1" t="str">
        <f>VLOOKUP(C3415,[1]Coa!$B$4:$C$9231,2,FALSE)</f>
        <v>HPP MATERIAL - PLUG BACK WITH SLICKLINE</v>
      </c>
      <c r="E3415" s="573"/>
      <c r="F3415" s="573">
        <f>SUMIF('BKAS IDR'!$E$10:$E$44,$C3415,'BKAS IDR'!$M$10:$M$44)</f>
        <v>0</v>
      </c>
    </row>
    <row r="3416" spans="3:6" ht="15" customHeight="1">
      <c r="C3416" s="53" t="str">
        <f>[1]Coa!B3416</f>
        <v>4201.0001.01312049</v>
      </c>
      <c r="D3416" s="1" t="str">
        <f>VLOOKUP(C3416,[1]Coa!$B$4:$C$9231,2,FALSE)</f>
        <v>HPP MATERIAL - HRSG #2 &amp; #5</v>
      </c>
      <c r="E3416" s="573"/>
      <c r="F3416" s="573">
        <f>SUMIF('BKAS IDR'!$E$10:$E$44,$C3416,'BKAS IDR'!$M$10:$M$44)</f>
        <v>0</v>
      </c>
    </row>
    <row r="3417" spans="3:6" ht="15" customHeight="1">
      <c r="C3417" s="53" t="str">
        <f>[1]Coa!B3417</f>
        <v>4201.0001.01312058</v>
      </c>
      <c r="D3417" s="1" t="str">
        <f>VLOOKUP(C3417,[1]Coa!$B$4:$C$9231,2,FALSE)</f>
        <v>HPP MATERIAL - FOAMING SERVICES</v>
      </c>
      <c r="E3417" s="573"/>
      <c r="F3417" s="573">
        <f>SUMIF('BKAS IDR'!$E$10:$E$44,$C3417,'BKAS IDR'!$M$10:$M$44)</f>
        <v>0</v>
      </c>
    </row>
    <row r="3418" spans="3:6" ht="15" customHeight="1">
      <c r="C3418" s="53" t="str">
        <f>[1]Coa!B3418</f>
        <v>4201.0001.0150909</v>
      </c>
      <c r="D3418" s="1" t="str">
        <f>VLOOKUP(C3418,[1]Coa!$B$4:$C$9231,2,FALSE)</f>
        <v>HPP MATERIAL - PIPE CONNECTION</v>
      </c>
      <c r="E3418" s="573"/>
      <c r="F3418" s="573">
        <f>SUMIF('BKAS IDR'!$E$10:$E$44,$C3418,'BKAS IDR'!$M$10:$M$44)</f>
        <v>0</v>
      </c>
    </row>
    <row r="3419" spans="3:6" ht="15" customHeight="1">
      <c r="C3419" s="53" t="str">
        <f>[1]Coa!B3419</f>
        <v>4201.0001.0150916</v>
      </c>
      <c r="D3419" s="1" t="str">
        <f>VLOOKUP(C3419,[1]Coa!$B$4:$C$9231,2,FALSE)</f>
        <v>HPP MATERIAL - SUBSEA CABLE</v>
      </c>
      <c r="E3419" s="573"/>
      <c r="F3419" s="573">
        <f>SUMIF('BKAS IDR'!$E$10:$E$44,$C3419,'BKAS IDR'!$M$10:$M$44)</f>
        <v>0</v>
      </c>
    </row>
    <row r="3420" spans="3:6" ht="15" customHeight="1">
      <c r="C3420" s="53" t="str">
        <f>[1]Coa!B3420</f>
        <v>4201.0001.0151128</v>
      </c>
      <c r="D3420" s="1" t="str">
        <f>VLOOKUP(C3420,[1]Coa!$B$4:$C$9231,2,FALSE)</f>
        <v>HPP MATERIAL - PROJECT BAWAL PIPELINE</v>
      </c>
      <c r="E3420" s="573"/>
      <c r="F3420" s="573">
        <f>SUMIF('BKAS IDR'!$E$10:$E$44,$C3420,'BKAS IDR'!$M$10:$M$44)</f>
        <v>0</v>
      </c>
    </row>
    <row r="3421" spans="3:6" ht="15" customHeight="1">
      <c r="C3421" s="53" t="str">
        <f>[1]Coa!B3421</f>
        <v>4201.0001.01512021</v>
      </c>
      <c r="D3421" s="1" t="str">
        <f>VLOOKUP(C3421,[1]Coa!$B$4:$C$9231,2,FALSE)</f>
        <v>HPP MATERIAL - TUBE BUNDLE CONDENSATE CO</v>
      </c>
      <c r="E3421" s="573"/>
      <c r="F3421" s="573">
        <f>SUMIF('BKAS IDR'!$E$10:$E$44,$C3421,'BKAS IDR'!$M$10:$M$44)</f>
        <v>0</v>
      </c>
    </row>
    <row r="3422" spans="3:6" ht="15" customHeight="1">
      <c r="C3422" s="53" t="str">
        <f>[1]Coa!B3422</f>
        <v>4201.0001.01512027</v>
      </c>
      <c r="D3422" s="1" t="str">
        <f>VLOOKUP(C3422,[1]Coa!$B$4:$C$9231,2,FALSE)</f>
        <v>HPP MATERIAL - FUEL GAS SCRUBBER AND HEA</v>
      </c>
      <c r="E3422" s="573"/>
      <c r="F3422" s="573">
        <f>SUMIF('BKAS IDR'!$E$10:$E$44,$C3422,'BKAS IDR'!$M$10:$M$44)</f>
        <v>0</v>
      </c>
    </row>
    <row r="3423" spans="3:6" ht="15" customHeight="1">
      <c r="C3423" s="53" t="str">
        <f>[1]Coa!B3423</f>
        <v>4201.0001.01512043</v>
      </c>
      <c r="D3423" s="1" t="str">
        <f>VLOOKUP(C3423,[1]Coa!$B$4:$C$9231,2,FALSE)</f>
        <v>HPP MATERIAL - EHMR WATER PROJECT, EPCI</v>
      </c>
      <c r="E3423" s="573"/>
      <c r="F3423" s="573">
        <f>SUMIF('BKAS IDR'!$E$10:$E$44,$C3423,'BKAS IDR'!$M$10:$M$44)</f>
        <v>0</v>
      </c>
    </row>
    <row r="3424" spans="3:6" ht="15" customHeight="1">
      <c r="C3424" s="53" t="str">
        <f>[1]Coa!B3424</f>
        <v>4201.0001.01512062</v>
      </c>
      <c r="D3424" s="1" t="str">
        <f>VLOOKUP(C3424,[1]Coa!$B$4:$C$9231,2,FALSE)</f>
        <v>HPP MATERIAL - EPCI TEMBANG 8 TO BAWAL P</v>
      </c>
      <c r="E3424" s="573"/>
      <c r="F3424" s="573">
        <f>SUMIF('BKAS IDR'!$E$10:$E$44,$C3424,'BKAS IDR'!$M$10:$M$44)</f>
        <v>0</v>
      </c>
    </row>
    <row r="3425" spans="3:6" ht="15" customHeight="1">
      <c r="C3425" s="53" t="str">
        <f>[1]Coa!B3425</f>
        <v>4201.0001.0191139</v>
      </c>
      <c r="D3425" s="1" t="str">
        <f>VLOOKUP(C3425,[1]Coa!$B$4:$C$9231,2,FALSE)</f>
        <v>HPP MATERIAL - Maintenance of Expansion</v>
      </c>
      <c r="E3425" s="573"/>
      <c r="F3425" s="573">
        <f>SUMIF('BKAS IDR'!$E$10:$E$44,$C3425,'BKAS IDR'!$M$10:$M$44)</f>
        <v>0</v>
      </c>
    </row>
    <row r="3426" spans="3:6" ht="15" customHeight="1">
      <c r="C3426" s="53" t="str">
        <f>[1]Coa!B3426</f>
        <v>4201.0001.0241007</v>
      </c>
      <c r="D3426" s="1" t="str">
        <f>VLOOKUP(C3426,[1]Coa!$B$4:$C$9231,2,FALSE)</f>
        <v>HPP MATERIAL - REP&amp;TEST (336-I;1000m3)</v>
      </c>
      <c r="E3426" s="573"/>
      <c r="F3426" s="573">
        <f>SUMIF('BKAS IDR'!$E$10:$E$44,$C3426,'BKAS IDR'!$M$10:$M$44)</f>
        <v>0</v>
      </c>
    </row>
    <row r="3427" spans="3:6" ht="15" customHeight="1">
      <c r="C3427" s="53" t="str">
        <f>[1]Coa!B3427</f>
        <v>4201.0001.02412022</v>
      </c>
      <c r="D3427" s="1" t="str">
        <f>VLOOKUP(C3427,[1]Coa!$B$4:$C$9231,2,FALSE)</f>
        <v>HPP MATERIAL - REPAIR F/WELDING TANK</v>
      </c>
      <c r="E3427" s="573"/>
      <c r="F3427" s="573">
        <f>SUMIF('BKAS IDR'!$E$10:$E$44,$C3427,'BKAS IDR'!$M$10:$M$44)</f>
        <v>0</v>
      </c>
    </row>
    <row r="3428" spans="3:6" ht="15" customHeight="1">
      <c r="C3428" s="53" t="str">
        <f>[1]Coa!B3428</f>
        <v>4201.0001.02412035</v>
      </c>
      <c r="D3428" s="1" t="str">
        <f>VLOOKUP(C3428,[1]Coa!$B$4:$C$9231,2,FALSE)</f>
        <v>HPP MATERIAL - REPAIR OF TANK 100 CUFT P</v>
      </c>
      <c r="E3428" s="573"/>
      <c r="F3428" s="573">
        <f>SUMIF('BKAS IDR'!$E$10:$E$44,$C3428,'BKAS IDR'!$M$10:$M$44)</f>
        <v>0</v>
      </c>
    </row>
    <row r="3429" spans="3:6" ht="15" customHeight="1">
      <c r="C3429" s="53" t="str">
        <f>[1]Coa!B3429</f>
        <v>4201.0001.0260847</v>
      </c>
      <c r="D3429" s="1" t="str">
        <f>VLOOKUP(C3429,[1]Coa!$B$4:$C$9231,2,FALSE)</f>
        <v>HPP MATERIAL - INSTALLATION OF 2X315 MW</v>
      </c>
      <c r="E3429" s="573"/>
      <c r="F3429" s="573">
        <f>SUMIF('BKAS IDR'!$E$10:$E$44,$C3429,'BKAS IDR'!$M$10:$M$44)</f>
        <v>0</v>
      </c>
    </row>
    <row r="3430" spans="3:6" ht="15" customHeight="1">
      <c r="C3430" s="53" t="str">
        <f>[1]Coa!B3430</f>
        <v>4201.0001.0261198</v>
      </c>
      <c r="D3430" s="1" t="str">
        <f>VLOOKUP(C3430,[1]Coa!$B$4:$C$9231,2,FALSE)</f>
        <v>HPP MATERIAL - MAINTENANCE HUBEI</v>
      </c>
      <c r="E3430" s="573"/>
      <c r="F3430" s="573">
        <f>SUMIF('BKAS IDR'!$E$10:$E$44,$C3430,'BKAS IDR'!$M$10:$M$44)</f>
        <v>0</v>
      </c>
    </row>
    <row r="3431" spans="3:6" ht="15" customHeight="1">
      <c r="C3431" s="53" t="str">
        <f>[1]Coa!B3431</f>
        <v>4201.0001.0280913</v>
      </c>
      <c r="D3431" s="1" t="str">
        <f>VLOOKUP(C3431,[1]Coa!$B$4:$C$9231,2,FALSE)</f>
        <v>HPP MATERIAL - FAB SAND BLAST&amp;PRIM COAT</v>
      </c>
      <c r="E3431" s="573"/>
      <c r="F3431" s="573">
        <f>SUMIF('BKAS IDR'!$E$10:$E$44,$C3431,'BKAS IDR'!$M$10:$M$44)</f>
        <v>0</v>
      </c>
    </row>
    <row r="3432" spans="3:6" ht="15" customHeight="1">
      <c r="C3432" s="53" t="str">
        <f>[1]Coa!B3432</f>
        <v>4201.0001.0280915</v>
      </c>
      <c r="D3432" s="1" t="str">
        <f>VLOOKUP(C3432,[1]Coa!$B$4:$C$9231,2,FALSE)</f>
        <v>HPP MATERIAL - MB#13; RECONDITION WORK</v>
      </c>
      <c r="E3432" s="573"/>
      <c r="F3432" s="573">
        <f>SUMIF('BKAS IDR'!$E$10:$E$44,$C3432,'BKAS IDR'!$M$10:$M$44)</f>
        <v>0</v>
      </c>
    </row>
    <row r="3433" spans="3:6" ht="15" customHeight="1">
      <c r="C3433" s="53" t="str">
        <f>[1]Coa!B3433</f>
        <v>4201.0001.0280919</v>
      </c>
      <c r="D3433" s="1" t="str">
        <f>VLOOKUP(C3433,[1]Coa!$B$4:$C$9231,2,FALSE)</f>
        <v>HPP MATERIAL - RB#13; ANCHOR BOLT INST</v>
      </c>
      <c r="E3433" s="573"/>
      <c r="F3433" s="573">
        <f>SUMIF('BKAS IDR'!$E$10:$E$44,$C3433,'BKAS IDR'!$M$10:$M$44)</f>
        <v>0</v>
      </c>
    </row>
    <row r="3434" spans="3:6" ht="15" customHeight="1">
      <c r="C3434" s="53" t="str">
        <f>[1]Coa!B3434</f>
        <v>4201.0001.0280921</v>
      </c>
      <c r="D3434" s="1" t="str">
        <f>VLOOKUP(C3434,[1]Coa!$B$4:$C$9231,2,FALSE)</f>
        <v>HPP MATERIAL - RB#13; INST MECHANICAL</v>
      </c>
      <c r="E3434" s="573"/>
      <c r="F3434" s="573">
        <f>SUMIF('BKAS IDR'!$E$10:$E$44,$C3434,'BKAS IDR'!$M$10:$M$44)</f>
        <v>0</v>
      </c>
    </row>
    <row r="3435" spans="3:6" ht="15" customHeight="1">
      <c r="C3435" s="53" t="str">
        <f>[1]Coa!B3435</f>
        <v>4201.0001.0280926</v>
      </c>
      <c r="D3435" s="1" t="str">
        <f>VLOOKUP(C3435,[1]Coa!$B$4:$C$9231,2,FALSE)</f>
        <v>HPP MATERIAL - RB#13; PIPE EXT /MP &amp; LP</v>
      </c>
      <c r="E3435" s="573"/>
      <c r="F3435" s="573">
        <f>SUMIF('BKAS IDR'!$E$10:$E$44,$C3435,'BKAS IDR'!$M$10:$M$44)</f>
        <v>0</v>
      </c>
    </row>
    <row r="3436" spans="3:6" ht="15" customHeight="1">
      <c r="C3436" s="53" t="str">
        <f>[1]Coa!B3436</f>
        <v>4201.0001.0280927</v>
      </c>
      <c r="D3436" s="1" t="str">
        <f>VLOOKUP(C3436,[1]Coa!$B$4:$C$9231,2,FALSE)</f>
        <v>HPP MATERIAL - PM#9;MP BIN TEMP CONTROL</v>
      </c>
      <c r="E3436" s="573"/>
      <c r="F3436" s="573">
        <f>SUMIF('BKAS IDR'!$E$10:$E$44,$C3436,'BKAS IDR'!$M$10:$M$44)</f>
        <v>0</v>
      </c>
    </row>
    <row r="3437" spans="3:6" ht="15" customHeight="1">
      <c r="C3437" s="53" t="str">
        <f>[1]Coa!B3437</f>
        <v>4201.0001.0280930</v>
      </c>
      <c r="D3437" s="1" t="str">
        <f>VLOOKUP(C3437,[1]Coa!$B$4:$C$9231,2,FALSE)</f>
        <v>HPP MATERIAL - MB#15;MAIN STEAM LINE MOD</v>
      </c>
      <c r="E3437" s="573"/>
      <c r="F3437" s="573">
        <f>SUMIF('BKAS IDR'!$E$10:$E$44,$C3437,'BKAS IDR'!$M$10:$M$44)</f>
        <v>0</v>
      </c>
    </row>
    <row r="3438" spans="3:6" ht="15" customHeight="1">
      <c r="C3438" s="53" t="str">
        <f>[1]Coa!B3438</f>
        <v>4201.0001.0281005</v>
      </c>
      <c r="D3438" s="1" t="str">
        <f>VLOOKUP(C3438,[1]Coa!$B$4:$C$9231,2,FALSE)</f>
        <v>HPP MATERIAL - PM#9; UPGRADE TIE IN</v>
      </c>
      <c r="E3438" s="573"/>
      <c r="F3438" s="573">
        <f>SUMIF('BKAS IDR'!$E$10:$E$44,$C3438,'BKAS IDR'!$M$10:$M$44)</f>
        <v>0</v>
      </c>
    </row>
    <row r="3439" spans="3:6" ht="15" customHeight="1">
      <c r="C3439" s="53" t="str">
        <f>[1]Coa!B3439</f>
        <v>4201.0001.0281006</v>
      </c>
      <c r="D3439" s="1" t="str">
        <f>VLOOKUP(C3439,[1]Coa!$B$4:$C$9231,2,FALSE)</f>
        <v>HPP MATERIAL - MANPOWER SUPPLY SHUTDOWN</v>
      </c>
      <c r="E3439" s="573"/>
      <c r="F3439" s="573">
        <f>SUMIF('BKAS IDR'!$E$10:$E$44,$C3439,'BKAS IDR'!$M$10:$M$44)</f>
        <v>0</v>
      </c>
    </row>
    <row r="3440" spans="3:6" ht="15" customHeight="1">
      <c r="C3440" s="53" t="str">
        <f>[1]Coa!B3440</f>
        <v>4201.0001.0281011</v>
      </c>
      <c r="D3440" s="1" t="str">
        <f>VLOOKUP(C3440,[1]Coa!$B$4:$C$9231,2,FALSE)</f>
        <v>HPP MATERIAL - WP-9;FAB CRUSHER COMPLETE</v>
      </c>
      <c r="E3440" s="573"/>
      <c r="F3440" s="573">
        <f>SUMIF('BKAS IDR'!$E$10:$E$44,$C3440,'BKAS IDR'!$M$10:$M$44)</f>
        <v>0</v>
      </c>
    </row>
    <row r="3441" spans="3:6" ht="15" customHeight="1">
      <c r="C3441" s="53" t="str">
        <f>[1]Coa!B3441</f>
        <v>4201.0001.0281013</v>
      </c>
      <c r="D3441" s="1" t="str">
        <f>VLOOKUP(C3441,[1]Coa!$B$4:$C$9231,2,FALSE)</f>
        <v>HPP MATERIAL - MB#24;SURF METAL TREATMEN</v>
      </c>
      <c r="E3441" s="573"/>
      <c r="F3441" s="573">
        <f>SUMIF('BKAS IDR'!$E$10:$E$44,$C3441,'BKAS IDR'!$M$10:$M$44)</f>
        <v>0</v>
      </c>
    </row>
    <row r="3442" spans="3:6" ht="15" customHeight="1">
      <c r="C3442" s="53" t="str">
        <f>[1]Coa!B3442</f>
        <v>4201.0001.0281015</v>
      </c>
      <c r="D3442" s="1" t="str">
        <f>VLOOKUP(C3442,[1]Coa!$B$4:$C$9231,2,FALSE)</f>
        <v>HPP MATERIAL - WP-8;FAB CRUSHER 2SETS</v>
      </c>
      <c r="E3442" s="573"/>
      <c r="F3442" s="573">
        <f>SUMIF('BKAS IDR'!$E$10:$E$44,$C3442,'BKAS IDR'!$M$10:$M$44)</f>
        <v>0</v>
      </c>
    </row>
    <row r="3443" spans="3:6" ht="15" customHeight="1">
      <c r="C3443" s="53" t="str">
        <f>[1]Coa!B3443</f>
        <v>4201.0001.0281020</v>
      </c>
      <c r="D3443" s="1" t="str">
        <f>VLOOKUP(C3443,[1]Coa!$B$4:$C$9231,2,FALSE)</f>
        <v>HPP MATERIAL - TPM;ADD BYPASS FILTER GAS</v>
      </c>
      <c r="E3443" s="573"/>
      <c r="F3443" s="573">
        <f>SUMIF('BKAS IDR'!$E$10:$E$44,$C3443,'BKAS IDR'!$M$10:$M$44)</f>
        <v>0</v>
      </c>
    </row>
    <row r="3444" spans="3:6" ht="15" customHeight="1">
      <c r="C3444" s="53" t="str">
        <f>[1]Coa!B3444</f>
        <v>4201.0001.0281034</v>
      </c>
      <c r="D3444" s="1" t="str">
        <f>VLOOKUP(C3444,[1]Coa!$B$4:$C$9231,2,FALSE)</f>
        <v>HPP MATERIAL - WP-8, DRUM BARKER 2 LINES</v>
      </c>
      <c r="E3444" s="573"/>
      <c r="F3444" s="573">
        <f>SUMIF('BKAS IDR'!$E$10:$E$44,$C3444,'BKAS IDR'!$M$10:$M$44)</f>
        <v>0</v>
      </c>
    </row>
    <row r="3445" spans="3:6" ht="15" customHeight="1">
      <c r="C3445" s="53" t="str">
        <f>[1]Coa!B3445</f>
        <v>4201.0001.0281103</v>
      </c>
      <c r="D3445" s="1" t="str">
        <f>VLOOKUP(C3445,[1]Coa!$B$4:$C$9231,2,FALSE)</f>
        <v>HPP MATERIAL - TUBE PF-1C VE#1(SHUTDOWN)</v>
      </c>
      <c r="E3445" s="573"/>
      <c r="F3445" s="573">
        <f>SUMIF('BKAS IDR'!$E$10:$E$44,$C3445,'BKAS IDR'!$M$10:$M$44)</f>
        <v>0</v>
      </c>
    </row>
    <row r="3446" spans="3:6" ht="15" customHeight="1">
      <c r="C3446" s="53" t="str">
        <f>[1]Coa!B3446</f>
        <v>4201.0001.0281110</v>
      </c>
      <c r="D3446" s="1" t="str">
        <f>VLOOKUP(C3446,[1]Coa!$B$4:$C$9231,2,FALSE)</f>
        <v>HPP MATERIAL - VE#11, FABRICATION HBL TA</v>
      </c>
      <c r="E3446" s="573"/>
      <c r="F3446" s="573">
        <f>SUMIF('BKAS IDR'!$E$10:$E$44,$C3446,'BKAS IDR'!$M$10:$M$44)</f>
        <v>0</v>
      </c>
    </row>
    <row r="3447" spans="3:6" ht="15" customHeight="1">
      <c r="C3447" s="53" t="str">
        <f>[1]Coa!B3447</f>
        <v>4201.0001.0281116</v>
      </c>
      <c r="D3447" s="1" t="str">
        <f>VLOOKUP(C3447,[1]Coa!$B$4:$C$9231,2,FALSE)</f>
        <v>HPP MATERIAL - IKPP</v>
      </c>
      <c r="E3447" s="573"/>
      <c r="F3447" s="573">
        <f>SUMIF('BKAS IDR'!$E$10:$E$44,$C3447,'BKAS IDR'!$M$10:$M$44)</f>
        <v>0</v>
      </c>
    </row>
    <row r="3448" spans="3:6" ht="15" customHeight="1">
      <c r="C3448" s="53" t="str">
        <f>[1]Coa!B3448</f>
        <v>4201.0001.0281130</v>
      </c>
      <c r="D3448" s="1" t="str">
        <f>VLOOKUP(C3448,[1]Coa!$B$4:$C$9231,2,FALSE)</f>
        <v>HPP MATERIAL - TG 23 PENYAMBUNGAN PIPA</v>
      </c>
      <c r="E3448" s="573"/>
      <c r="F3448" s="573">
        <f>SUMIF('BKAS IDR'!$E$10:$E$44,$C3448,'BKAS IDR'!$M$10:$M$44)</f>
        <v>0</v>
      </c>
    </row>
    <row r="3449" spans="3:6" ht="15" customHeight="1">
      <c r="C3449" s="53" t="str">
        <f>[1]Coa!B3449</f>
        <v>4201.0001.0281131</v>
      </c>
      <c r="D3449" s="1" t="str">
        <f>VLOOKUP(C3449,[1]Coa!$B$4:$C$9231,2,FALSE)</f>
        <v>HPP MATERIAL - MC-10 Connect Pipe</v>
      </c>
      <c r="E3449" s="573"/>
      <c r="F3449" s="573">
        <f>SUMIF('BKAS IDR'!$E$10:$E$44,$C3449,'BKAS IDR'!$M$10:$M$44)</f>
        <v>0</v>
      </c>
    </row>
    <row r="3450" spans="3:6" ht="15" customHeight="1">
      <c r="C3450" s="53" t="str">
        <f>[1]Coa!B3450</f>
        <v>4201.0001.0281132</v>
      </c>
      <c r="D3450" s="1" t="str">
        <f>VLOOKUP(C3450,[1]Coa!$B$4:$C$9231,2,FALSE)</f>
        <v>HPP MATERIAL - Replacement of pipe 8"</v>
      </c>
      <c r="E3450" s="573"/>
      <c r="F3450" s="573">
        <f>SUMIF('BKAS IDR'!$E$10:$E$44,$C3450,'BKAS IDR'!$M$10:$M$44)</f>
        <v>0</v>
      </c>
    </row>
    <row r="3451" spans="3:6" ht="15" customHeight="1">
      <c r="C3451" s="53" t="str">
        <f>[1]Coa!B3451</f>
        <v>4201.0001.0281133</v>
      </c>
      <c r="D3451" s="1" t="str">
        <f>VLOOKUP(C3451,[1]Coa!$B$4:$C$9231,2,FALSE)</f>
        <v>HPP MATERIAL - MC-2 Annual Shutdown 2011</v>
      </c>
      <c r="E3451" s="573"/>
      <c r="F3451" s="573">
        <f>SUMIF('BKAS IDR'!$E$10:$E$44,$C3451,'BKAS IDR'!$M$10:$M$44)</f>
        <v>0</v>
      </c>
    </row>
    <row r="3452" spans="3:6" ht="15" customHeight="1">
      <c r="C3452" s="53" t="str">
        <f>[1]Coa!B3452</f>
        <v>4201.0001.0281134</v>
      </c>
      <c r="D3452" s="1" t="str">
        <f>VLOOKUP(C3452,[1]Coa!$B$4:$C$9231,2,FALSE)</f>
        <v>HPP MATERIAL - Repair Heater, Cooler</v>
      </c>
      <c r="E3452" s="573"/>
      <c r="F3452" s="573">
        <f>SUMIF('BKAS IDR'!$E$10:$E$44,$C3452,'BKAS IDR'!$M$10:$M$44)</f>
        <v>0</v>
      </c>
    </row>
    <row r="3453" spans="3:6" ht="15" customHeight="1">
      <c r="C3453" s="53" t="str">
        <f>[1]Coa!B3453</f>
        <v>4201.0001.0281135</v>
      </c>
      <c r="D3453" s="1" t="str">
        <f>VLOOKUP(C3453,[1]Coa!$B$4:$C$9231,2,FALSE)</f>
        <v>HPP MATERIAL - CA-8 Replace C12 Pipe 16"</v>
      </c>
      <c r="E3453" s="573"/>
      <c r="F3453" s="573">
        <f>SUMIF('BKAS IDR'!$E$10:$E$44,$C3453,'BKAS IDR'!$M$10:$M$44)</f>
        <v>0</v>
      </c>
    </row>
    <row r="3454" spans="3:6" ht="15" customHeight="1">
      <c r="C3454" s="53" t="str">
        <f>[1]Coa!B3454</f>
        <v>4201.0001.0281136</v>
      </c>
      <c r="D3454" s="1" t="str">
        <f>VLOOKUP(C3454,[1]Coa!$B$4:$C$9231,2,FALSE)</f>
        <v>HPP MATERIAL - Supply Manpower</v>
      </c>
      <c r="E3454" s="573"/>
      <c r="F3454" s="573">
        <f>SUMIF('BKAS IDR'!$E$10:$E$44,$C3454,'BKAS IDR'!$M$10:$M$44)</f>
        <v>0</v>
      </c>
    </row>
    <row r="3455" spans="3:6" ht="15" customHeight="1">
      <c r="C3455" s="53" t="str">
        <f>[1]Coa!B3455</f>
        <v>4201.0001.0281140</v>
      </c>
      <c r="D3455" s="1" t="str">
        <f>VLOOKUP(C3455,[1]Coa!$B$4:$C$9231,2,FALSE)</f>
        <v>HPP MATERIAL - Corrective Maintenance, P</v>
      </c>
      <c r="E3455" s="573"/>
      <c r="F3455" s="573">
        <f>SUMIF('BKAS IDR'!$E$10:$E$44,$C3455,'BKAS IDR'!$M$10:$M$44)</f>
        <v>0</v>
      </c>
    </row>
    <row r="3456" spans="3:6" ht="15" customHeight="1">
      <c r="C3456" s="53" t="str">
        <f>[1]Coa!B3456</f>
        <v>4201.0001.0281141</v>
      </c>
      <c r="D3456" s="1" t="str">
        <f>VLOOKUP(C3456,[1]Coa!$B$4:$C$9231,2,FALSE)</f>
        <v>HPP MATERIAL - PM-9 Annual Shutdown 2011</v>
      </c>
      <c r="E3456" s="573"/>
      <c r="F3456" s="573">
        <f>SUMIF('BKAS IDR'!$E$10:$E$44,$C3456,'BKAS IDR'!$M$10:$M$44)</f>
        <v>0</v>
      </c>
    </row>
    <row r="3457" spans="3:6" ht="15" customHeight="1">
      <c r="C3457" s="53" t="str">
        <f>[1]Coa!B3457</f>
        <v>4201.0001.0281144</v>
      </c>
      <c r="D3457" s="1" t="str">
        <f>VLOOKUP(C3457,[1]Coa!$B$4:$C$9231,2,FALSE)</f>
        <v>HPP MATERIAL - RB# 6 Project; Supply Man</v>
      </c>
      <c r="E3457" s="573"/>
      <c r="F3457" s="573">
        <f>SUMIF('BKAS IDR'!$E$10:$E$44,$C3457,'BKAS IDR'!$M$10:$M$44)</f>
        <v>0</v>
      </c>
    </row>
    <row r="3458" spans="3:6" ht="15" customHeight="1">
      <c r="C3458" s="53" t="str">
        <f>[1]Coa!B3458</f>
        <v>4201.0001.0281145</v>
      </c>
      <c r="D3458" s="1" t="str">
        <f>VLOOKUP(C3458,[1]Coa!$B$4:$C$9231,2,FALSE)</f>
        <v>HPP MATERIAL - WPMT PROJ SUPPLY MANPOWER</v>
      </c>
      <c r="E3458" s="573"/>
      <c r="F3458" s="573">
        <f>SUMIF('BKAS IDR'!$E$10:$E$44,$C3458,'BKAS IDR'!$M$10:$M$44)</f>
        <v>0</v>
      </c>
    </row>
    <row r="3459" spans="3:6" ht="15" customHeight="1">
      <c r="C3459" s="53" t="str">
        <f>[1]Coa!B3459</f>
        <v>4201.0001.0281148</v>
      </c>
      <c r="D3459" s="1" t="str">
        <f>VLOOKUP(C3459,[1]Coa!$B$4:$C$9231,2,FALSE)</f>
        <v>HPP MATERIAL - RECONDITION VACUUM EVAPOR</v>
      </c>
      <c r="E3459" s="573"/>
      <c r="F3459" s="573">
        <f>SUMIF('BKAS IDR'!$E$10:$E$44,$C3459,'BKAS IDR'!$M$10:$M$44)</f>
        <v>0</v>
      </c>
    </row>
    <row r="3460" spans="3:6" ht="15" customHeight="1">
      <c r="C3460" s="53" t="str">
        <f>[1]Coa!B3460</f>
        <v>4201.0001.0281149</v>
      </c>
      <c r="D3460" s="1" t="str">
        <f>VLOOKUP(C3460,[1]Coa!$B$4:$C$9231,2,FALSE)</f>
        <v>HPP MATERIAL - RC-11 ADD LINE GAS FILTER</v>
      </c>
      <c r="E3460" s="573"/>
      <c r="F3460" s="573">
        <f>SUMIF('BKAS IDR'!$E$10:$E$44,$C3460,'BKAS IDR'!$M$10:$M$44)</f>
        <v>0</v>
      </c>
    </row>
    <row r="3461" spans="3:6" ht="15" customHeight="1">
      <c r="C3461" s="53" t="str">
        <f>[1]Coa!B3461</f>
        <v>4201.0001.0281155</v>
      </c>
      <c r="D3461" s="1" t="str">
        <f>VLOOKUP(C3461,[1]Coa!$B$4:$C$9231,2,FALSE)</f>
        <v>HPP MATERIAL - WP#8; REPLACEMENT SHUTL B</v>
      </c>
      <c r="E3461" s="573"/>
      <c r="F3461" s="573">
        <f>SUMIF('BKAS IDR'!$E$10:$E$44,$C3461,'BKAS IDR'!$M$10:$M$44)</f>
        <v>0</v>
      </c>
    </row>
    <row r="3462" spans="3:6" ht="15" customHeight="1">
      <c r="C3462" s="53" t="str">
        <f>[1]Coa!B3462</f>
        <v>4201.0001.0281156</v>
      </c>
      <c r="D3462" s="1" t="str">
        <f>VLOOKUP(C3462,[1]Coa!$B$4:$C$9231,2,FALSE)</f>
        <v>HPP MATERIAL - WP#9; INSTALLATION CHIP S</v>
      </c>
      <c r="E3462" s="573"/>
      <c r="F3462" s="573">
        <f>SUMIF('BKAS IDR'!$E$10:$E$44,$C3462,'BKAS IDR'!$M$10:$M$44)</f>
        <v>0</v>
      </c>
    </row>
    <row r="3463" spans="3:6" ht="15" customHeight="1">
      <c r="C3463" s="53" t="str">
        <f>[1]Coa!B3463</f>
        <v>4201.0001.0281157</v>
      </c>
      <c r="D3463" s="1" t="str">
        <f>VLOOKUP(C3463,[1]Coa!$B$4:$C$9231,2,FALSE)</f>
        <v>HPP MATERIAL - WP#9; INSTALLATION LOG RE</v>
      </c>
      <c r="E3463" s="573"/>
      <c r="F3463" s="573">
        <f>SUMIF('BKAS IDR'!$E$10:$E$44,$C3463,'BKAS IDR'!$M$10:$M$44)</f>
        <v>0</v>
      </c>
    </row>
    <row r="3464" spans="3:6" ht="15" customHeight="1">
      <c r="C3464" s="53" t="str">
        <f>[1]Coa!B3464</f>
        <v>4201.0001.0281169</v>
      </c>
      <c r="D3464" s="1" t="str">
        <f>VLOOKUP(C3464,[1]Coa!$B$4:$C$9231,2,FALSE)</f>
        <v>HPP MATERIAL - WP-9 INSTALL DEBARKING DR</v>
      </c>
      <c r="E3464" s="573"/>
      <c r="F3464" s="573">
        <f>SUMIF('BKAS IDR'!$E$10:$E$44,$C3464,'BKAS IDR'!$M$10:$M$44)</f>
        <v>0</v>
      </c>
    </row>
    <row r="3465" spans="3:6" ht="15" customHeight="1">
      <c r="C3465" s="53" t="str">
        <f>[1]Coa!B3465</f>
        <v>4201.0001.0281173</v>
      </c>
      <c r="D3465" s="1" t="str">
        <f>VLOOKUP(C3465,[1]Coa!$B$4:$C$9231,2,FALSE)</f>
        <v>HPP MATERIAL - VE#12 REPLACE ROOF &amp; SHEL</v>
      </c>
      <c r="E3465" s="573"/>
      <c r="F3465" s="573">
        <f>SUMIF('BKAS IDR'!$E$10:$E$44,$C3465,'BKAS IDR'!$M$10:$M$44)</f>
        <v>0</v>
      </c>
    </row>
    <row r="3466" spans="3:6" ht="15" customHeight="1">
      <c r="C3466" s="53" t="str">
        <f>[1]Coa!B3466</f>
        <v>4201.0001.0281174</v>
      </c>
      <c r="D3466" s="1" t="str">
        <f>VLOOKUP(C3466,[1]Coa!$B$4:$C$9231,2,FALSE)</f>
        <v>HPP MATERIAL - RC#8; NEW INSTALL OF HYDR</v>
      </c>
      <c r="E3466" s="573"/>
      <c r="F3466" s="573">
        <f>SUMIF('BKAS IDR'!$E$10:$E$44,$C3466,'BKAS IDR'!$M$10:$M$44)</f>
        <v>0</v>
      </c>
    </row>
    <row r="3467" spans="3:6" ht="15" customHeight="1">
      <c r="C3467" s="53" t="str">
        <f>[1]Coa!B3467</f>
        <v>4201.0001.0281199</v>
      </c>
      <c r="D3467" s="1" t="str">
        <f>VLOOKUP(C3467,[1]Coa!$B$4:$C$9231,2,FALSE)</f>
        <v>HPP MATERIAL - MAINTENANCE IKPP</v>
      </c>
      <c r="E3467" s="573"/>
      <c r="F3467" s="573">
        <f>SUMIF('BKAS IDR'!$E$10:$E$44,$C3467,'BKAS IDR'!$M$10:$M$44)</f>
        <v>0</v>
      </c>
    </row>
    <row r="3468" spans="3:6" ht="15" customHeight="1">
      <c r="C3468" s="53" t="str">
        <f>[1]Coa!B3468</f>
        <v>4201.0001.02812008</v>
      </c>
      <c r="D3468" s="1" t="str">
        <f>VLOOKUP(C3468,[1]Coa!$B$4:$C$9231,2,FALSE)</f>
        <v>HPP MATERIAL - VE#2 INST NEW WBL TANK A</v>
      </c>
      <c r="E3468" s="573"/>
      <c r="F3468" s="573">
        <f>SUMIF('BKAS IDR'!$E$10:$E$44,$C3468,'BKAS IDR'!$M$10:$M$44)</f>
        <v>0</v>
      </c>
    </row>
    <row r="3469" spans="3:6" ht="15" customHeight="1">
      <c r="C3469" s="53" t="str">
        <f>[1]Coa!B3469</f>
        <v>4201.0001.02812009</v>
      </c>
      <c r="D3469" s="1" t="str">
        <f>VLOOKUP(C3469,[1]Coa!$B$4:$C$9231,2,FALSE)</f>
        <v>HPP MATERIAL - WP-9 INSTALL CHIP SCREEN</v>
      </c>
      <c r="E3469" s="573"/>
      <c r="F3469" s="573">
        <f>SUMIF('BKAS IDR'!$E$10:$E$44,$C3469,'BKAS IDR'!$M$10:$M$44)</f>
        <v>0</v>
      </c>
    </row>
    <row r="3470" spans="3:6" ht="15" customHeight="1">
      <c r="C3470" s="53" t="str">
        <f>[1]Coa!B3470</f>
        <v>4201.0001.02812011</v>
      </c>
      <c r="D3470" s="1" t="str">
        <f>VLOOKUP(C3470,[1]Coa!$B$4:$C$9231,2,FALSE)</f>
        <v>HPP MATERIAL - WP#9: INSTALL DEBARKING D</v>
      </c>
      <c r="E3470" s="573"/>
      <c r="F3470" s="573">
        <f>SUMIF('BKAS IDR'!$E$10:$E$44,$C3470,'BKAS IDR'!$M$10:$M$44)</f>
        <v>0</v>
      </c>
    </row>
    <row r="3471" spans="3:6" ht="15" customHeight="1">
      <c r="C3471" s="53" t="str">
        <f>[1]Coa!B3471</f>
        <v>4201.0001.02812013</v>
      </c>
      <c r="D3471" s="1" t="str">
        <f>VLOOKUP(C3471,[1]Coa!$B$4:$C$9231,2,FALSE)</f>
        <v>HPP MATERIAL - PM#8; TIE IN (TOP SEPARAT</v>
      </c>
      <c r="E3471" s="573"/>
      <c r="F3471" s="573">
        <f>SUMIF('BKAS IDR'!$E$10:$E$44,$C3471,'BKAS IDR'!$M$10:$M$44)</f>
        <v>0</v>
      </c>
    </row>
    <row r="3472" spans="3:6" ht="15" customHeight="1">
      <c r="C3472" s="53" t="str">
        <f>[1]Coa!B3472</f>
        <v>4201.0001.02812016</v>
      </c>
      <c r="D3472" s="1" t="str">
        <f>VLOOKUP(C3472,[1]Coa!$B$4:$C$9231,2,FALSE)</f>
        <v>HPP MATERIAL - HP HEADER TG 18.19 TO P-8</v>
      </c>
      <c r="E3472" s="573"/>
      <c r="F3472" s="573">
        <f>SUMIF('BKAS IDR'!$E$10:$E$44,$C3472,'BKAS IDR'!$M$10:$M$44)</f>
        <v>0</v>
      </c>
    </row>
    <row r="3473" spans="3:6" ht="15" customHeight="1">
      <c r="C3473" s="53" t="str">
        <f>[1]Coa!B3473</f>
        <v>4201.0001.02812018</v>
      </c>
      <c r="D3473" s="1" t="str">
        <f>VLOOKUP(C3473,[1]Coa!$B$4:$C$9231,2,FALSE)</f>
        <v>HPP MATERIAL - MC#3; UPGRADE PIPING &amp; DR</v>
      </c>
      <c r="E3473" s="573"/>
      <c r="F3473" s="573">
        <f>SUMIF('BKAS IDR'!$E$10:$E$44,$C3473,'BKAS IDR'!$M$10:$M$44)</f>
        <v>0</v>
      </c>
    </row>
    <row r="3474" spans="3:6" ht="15" customHeight="1">
      <c r="C3474" s="53" t="str">
        <f>[1]Coa!B3474</f>
        <v>4201.0001.02812019</v>
      </c>
      <c r="D3474" s="1" t="str">
        <f>VLOOKUP(C3474,[1]Coa!$B$4:$C$9231,2,FALSE)</f>
        <v>HPP MATERIAL - PM#8; TIE IN WASHING &amp; CO</v>
      </c>
      <c r="E3474" s="573"/>
      <c r="F3474" s="573">
        <f>SUMIF('BKAS IDR'!$E$10:$E$44,$C3474,'BKAS IDR'!$M$10:$M$44)</f>
        <v>0</v>
      </c>
    </row>
    <row r="3475" spans="3:6" ht="15" customHeight="1">
      <c r="C3475" s="53" t="str">
        <f>[1]Coa!B3475</f>
        <v>4201.0001.02812020</v>
      </c>
      <c r="D3475" s="1" t="str">
        <f>VLOOKUP(C3475,[1]Coa!$B$4:$C$9231,2,FALSE)</f>
        <v>HPP MATERIAL - PM#8; ADD SCREEN &amp; DISMAN</v>
      </c>
      <c r="E3475" s="573"/>
      <c r="F3475" s="573">
        <f>SUMIF('BKAS IDR'!$E$10:$E$44,$C3475,'BKAS IDR'!$M$10:$M$44)</f>
        <v>0</v>
      </c>
    </row>
    <row r="3476" spans="3:6" ht="15" customHeight="1">
      <c r="C3476" s="53" t="str">
        <f>[1]Coa!B3476</f>
        <v>4201.0001.02812026</v>
      </c>
      <c r="D3476" s="1" t="str">
        <f>VLOOKUP(C3476,[1]Coa!$B$4:$C$9231,2,FALSE)</f>
        <v>HPP MATERIAL - PPM#6; FABRICATION / INST</v>
      </c>
      <c r="E3476" s="573"/>
      <c r="F3476" s="573">
        <f>SUMIF('BKAS IDR'!$E$10:$E$44,$C3476,'BKAS IDR'!$M$10:$M$44)</f>
        <v>0</v>
      </c>
    </row>
    <row r="3477" spans="3:6" ht="15" customHeight="1">
      <c r="C3477" s="53" t="str">
        <f>[1]Coa!B3477</f>
        <v>4201.0001.02812032</v>
      </c>
      <c r="D3477" s="1" t="str">
        <f>VLOOKUP(C3477,[1]Coa!$B$4:$C$9231,2,FALSE)</f>
        <v>HPP MATERIAL - OPEN CONTRACT MAINTENANCE</v>
      </c>
      <c r="E3477" s="573"/>
      <c r="F3477" s="573">
        <f>SUMIF('BKAS IDR'!$E$10:$E$44,$C3477,'BKAS IDR'!$M$10:$M$44)</f>
        <v>0</v>
      </c>
    </row>
    <row r="3478" spans="3:6" ht="15" customHeight="1">
      <c r="C3478" s="53" t="str">
        <f>[1]Coa!B3478</f>
        <v>4201.0001.02812033</v>
      </c>
      <c r="D3478" s="1" t="str">
        <f>VLOOKUP(C3478,[1]Coa!$B$4:$C$9231,2,FALSE)</f>
        <v>HPP MATERIAL - MANPOWER TO SUPPORT CORRE</v>
      </c>
      <c r="E3478" s="573"/>
      <c r="F3478" s="573">
        <f>SUMIF('BKAS IDR'!$E$10:$E$44,$C3478,'BKAS IDR'!$M$10:$M$44)</f>
        <v>0</v>
      </c>
    </row>
    <row r="3479" spans="3:6" ht="15" customHeight="1">
      <c r="C3479" s="53" t="str">
        <f>[1]Coa!B3479</f>
        <v>4201.0001.02812036</v>
      </c>
      <c r="D3479" s="1" t="str">
        <f>VLOOKUP(C3479,[1]Coa!$B$4:$C$9231,2,FALSE)</f>
        <v>HPP MATERIAL - GANTI TUBE CONDENSER TG#1</v>
      </c>
      <c r="E3479" s="573"/>
      <c r="F3479" s="573">
        <f>SUMIF('BKAS IDR'!$E$10:$E$44,$C3479,'BKAS IDR'!$M$10:$M$44)</f>
        <v>0</v>
      </c>
    </row>
    <row r="3480" spans="3:6" ht="15" customHeight="1">
      <c r="C3480" s="53" t="str">
        <f>[1]Coa!B3480</f>
        <v>4201.0001.02812045</v>
      </c>
      <c r="D3480" s="1" t="str">
        <f>VLOOKUP(C3480,[1]Coa!$B$4:$C$9231,2,FALSE)</f>
        <v>HPP MATERIAL - WP-8; REPLACEMENT OF DRUM</v>
      </c>
      <c r="E3480" s="573"/>
      <c r="F3480" s="573">
        <f>SUMIF('BKAS IDR'!$E$10:$E$44,$C3480,'BKAS IDR'!$M$10:$M$44)</f>
        <v>0</v>
      </c>
    </row>
    <row r="3481" spans="3:6" ht="15" customHeight="1">
      <c r="C3481" s="53" t="str">
        <f>[1]Coa!B3481</f>
        <v>4201.0001.02812047</v>
      </c>
      <c r="D3481" s="1" t="str">
        <f>VLOOKUP(C3481,[1]Coa!$B$4:$C$9231,2,FALSE)</f>
        <v>HPP MATERIAL - WP-9; REPLACEMENT OF DRUM</v>
      </c>
      <c r="E3481" s="573"/>
      <c r="F3481" s="573">
        <f>SUMIF('BKAS IDR'!$E$10:$E$44,$C3481,'BKAS IDR'!$M$10:$M$44)</f>
        <v>0</v>
      </c>
    </row>
    <row r="3482" spans="3:6" ht="15" customHeight="1">
      <c r="C3482" s="53" t="str">
        <f>[1]Coa!B3482</f>
        <v>4201.0001.02812048</v>
      </c>
      <c r="D3482" s="1" t="str">
        <f>VLOOKUP(C3482,[1]Coa!$B$4:$C$9231,2,FALSE)</f>
        <v>HPP MATERIAL - VE#2 PROJECT FABR &amp; INSTA</v>
      </c>
      <c r="E3482" s="573"/>
      <c r="F3482" s="573">
        <f>SUMIF('BKAS IDR'!$E$10:$E$44,$C3482,'BKAS IDR'!$M$10:$M$44)</f>
        <v>0</v>
      </c>
    </row>
    <row r="3483" spans="3:6" ht="15" customHeight="1">
      <c r="C3483" s="53" t="str">
        <f>[1]Coa!B3483</f>
        <v>4201.0001.02812050</v>
      </c>
      <c r="D3483" s="1" t="str">
        <f>VLOOKUP(C3483,[1]Coa!$B$4:$C$9231,2,FALSE)</f>
        <v>HPP MATERIAL - VE2; FABRICATION &amp; INSTAL</v>
      </c>
      <c r="E3483" s="573"/>
      <c r="F3483" s="573">
        <f>SUMIF('BKAS IDR'!$E$10:$E$44,$C3483,'BKAS IDR'!$M$10:$M$44)</f>
        <v>0</v>
      </c>
    </row>
    <row r="3484" spans="3:6" ht="15" customHeight="1">
      <c r="C3484" s="53" t="str">
        <f>[1]Coa!B3484</f>
        <v>4201.0001.02812052</v>
      </c>
      <c r="D3484" s="1" t="str">
        <f>VLOOKUP(C3484,[1]Coa!$B$4:$C$9231,2,FALSE)</f>
        <v>HPP MATERIAL - PM8; SCAFFOLDING ANNUAL S</v>
      </c>
      <c r="E3484" s="573"/>
      <c r="F3484" s="573">
        <f>SUMIF('BKAS IDR'!$E$10:$E$44,$C3484,'BKAS IDR'!$M$10:$M$44)</f>
        <v>0</v>
      </c>
    </row>
    <row r="3485" spans="3:6" ht="15" customHeight="1">
      <c r="C3485" s="53" t="str">
        <f>[1]Coa!B3485</f>
        <v>4201.0001.02812055</v>
      </c>
      <c r="D3485" s="1" t="str">
        <f>VLOOKUP(C3485,[1]Coa!$B$4:$C$9231,2,FALSE)</f>
        <v>HPP MATERIAL - PM#8; DISMANTLE EQUIPMENT</v>
      </c>
      <c r="E3485" s="573"/>
      <c r="F3485" s="573">
        <f>SUMIF('BKAS IDR'!$E$10:$E$44,$C3485,'BKAS IDR'!$M$10:$M$44)</f>
        <v>0</v>
      </c>
    </row>
    <row r="3486" spans="3:6" ht="15" customHeight="1">
      <c r="C3486" s="53" t="str">
        <f>[1]Coa!B3486</f>
        <v>4201.0001.02812056</v>
      </c>
      <c r="D3486" s="1" t="str">
        <f>VLOOKUP(C3486,[1]Coa!$B$4:$C$9231,2,FALSE)</f>
        <v>HPP MATERIAL - PM#8; TO MAKE CONVEYOR SU</v>
      </c>
      <c r="E3486" s="573"/>
      <c r="F3486" s="573">
        <f>SUMIF('BKAS IDR'!$E$10:$E$44,$C3486,'BKAS IDR'!$M$10:$M$44)</f>
        <v>0</v>
      </c>
    </row>
    <row r="3487" spans="3:6" ht="15" customHeight="1">
      <c r="C3487" s="53" t="str">
        <f>[1]Coa!B3487</f>
        <v>4201.0001.02812057</v>
      </c>
      <c r="D3487" s="1" t="str">
        <f>VLOOKUP(C3487,[1]Coa!$B$4:$C$9231,2,FALSE)</f>
        <v>HPP MATERIAL - PM#9; GANTI 4 SET NOZZLE</v>
      </c>
      <c r="E3487" s="573"/>
      <c r="F3487" s="573">
        <f>SUMIF('BKAS IDR'!$E$10:$E$44,$C3487,'BKAS IDR'!$M$10:$M$44)</f>
        <v>0</v>
      </c>
    </row>
    <row r="3488" spans="3:6" ht="15" customHeight="1">
      <c r="C3488" s="53" t="str">
        <f>[1]Coa!B3488</f>
        <v>4201.0001.02812099</v>
      </c>
      <c r="D3488" s="1" t="str">
        <f>VLOOKUP(C3488,[1]Coa!$B$4:$C$9231,2,FALSE)</f>
        <v>HPP MATERIAL - IKPP MAINTENANCE</v>
      </c>
      <c r="E3488" s="573"/>
      <c r="F3488" s="573">
        <f>SUMIF('BKAS IDR'!$E$10:$E$44,$C3488,'BKAS IDR'!$M$10:$M$44)</f>
        <v>0</v>
      </c>
    </row>
    <row r="3489" spans="3:6" ht="15" customHeight="1">
      <c r="C3489" s="53" t="str">
        <f>[1]Coa!B3489</f>
        <v>4201.0001.0350933</v>
      </c>
      <c r="D3489" s="1" t="str">
        <f>VLOOKUP(C3489,[1]Coa!$B$4:$C$9231,2,FALSE)</f>
        <v>HPP MATERIAL - PAGERUNGAN UTARA FIELD</v>
      </c>
      <c r="E3489" s="573"/>
      <c r="F3489" s="573">
        <f>SUMIF('BKAS IDR'!$E$10:$E$44,$C3489,'BKAS IDR'!$M$10:$M$44)</f>
        <v>0</v>
      </c>
    </row>
    <row r="3490" spans="3:6" ht="15" customHeight="1">
      <c r="C3490" s="53" t="str">
        <f>[1]Coa!B3490</f>
        <v>4201.0001.0351002</v>
      </c>
      <c r="D3490" s="1" t="str">
        <f>VLOOKUP(C3490,[1]Coa!$B$4:$C$9231,2,FALSE)</f>
        <v>HPP MATERIAL - EDC1 SUBSEA FACILITY TSB</v>
      </c>
      <c r="E3490" s="573"/>
      <c r="F3490" s="573">
        <f>SUMIF('BKAS IDR'!$E$10:$E$44,$C3490,'BKAS IDR'!$M$10:$M$44)</f>
        <v>0</v>
      </c>
    </row>
    <row r="3491" spans="3:6" ht="15" customHeight="1">
      <c r="C3491" s="53" t="str">
        <f>[1]Coa!B3491</f>
        <v>4201.0001.0400928</v>
      </c>
      <c r="D3491" s="1" t="str">
        <f>VLOOKUP(C3491,[1]Coa!$B$4:$C$9231,2,FALSE)</f>
        <v>HPP MATERIAL - 3 Unit BODY SHELL</v>
      </c>
      <c r="E3491" s="573"/>
      <c r="F3491" s="573">
        <f>SUMIF('BKAS IDR'!$E$10:$E$44,$C3491,'BKAS IDR'!$M$10:$M$44)</f>
        <v>0</v>
      </c>
    </row>
    <row r="3492" spans="3:6" ht="15" customHeight="1">
      <c r="C3492" s="53" t="str">
        <f>[1]Coa!B3492</f>
        <v>4201.0001.0400932</v>
      </c>
      <c r="D3492" s="1" t="str">
        <f>VLOOKUP(C3492,[1]Coa!$B$4:$C$9231,2,FALSE)</f>
        <v>HPP MATERIAL - 6 UNITS FLARE KO DRUM</v>
      </c>
      <c r="E3492" s="573"/>
      <c r="F3492" s="573">
        <f>SUMIF('BKAS IDR'!$E$10:$E$44,$C3492,'BKAS IDR'!$M$10:$M$44)</f>
        <v>0</v>
      </c>
    </row>
    <row r="3493" spans="3:6" ht="15" customHeight="1">
      <c r="C3493" s="53" t="str">
        <f>[1]Coa!B3493</f>
        <v>4201.0001.0411008</v>
      </c>
      <c r="D3493" s="1" t="str">
        <f>VLOOKUP(C3493,[1]Coa!$B$4:$C$9231,2,FALSE)</f>
        <v>HPP MATERIAL - GEN. ASSEMBLY DEBARKING</v>
      </c>
      <c r="E3493" s="573"/>
      <c r="F3493" s="573">
        <f>SUMIF('BKAS IDR'!$E$10:$E$44,$C3493,'BKAS IDR'!$M$10:$M$44)</f>
        <v>0</v>
      </c>
    </row>
    <row r="3494" spans="3:6" ht="15" customHeight="1">
      <c r="C3494" s="53" t="str">
        <f>[1]Coa!B3494</f>
        <v>4201.0001.04112025</v>
      </c>
      <c r="D3494" s="1" t="str">
        <f>VLOOKUP(C3494,[1]Coa!$B$4:$C$9231,2,FALSE)</f>
        <v>HPP MATERIAL - MANPOWER SUPPLY FOR PROJE</v>
      </c>
      <c r="E3494" s="573"/>
      <c r="F3494" s="573">
        <f>SUMIF('BKAS IDR'!$E$10:$E$44,$C3494,'BKAS IDR'!$M$10:$M$44)</f>
        <v>0</v>
      </c>
    </row>
    <row r="3495" spans="3:6" ht="15" customHeight="1">
      <c r="C3495" s="53" t="str">
        <f>[1]Coa!B3495</f>
        <v>4201.0001.0480753</v>
      </c>
      <c r="D3495" s="1" t="str">
        <f>VLOOKUP(C3495,[1]Coa!$B$4:$C$9231,2,FALSE)</f>
        <v>HPP MATERIAL - COMBINED FEED EXCHANGER</v>
      </c>
      <c r="E3495" s="573"/>
      <c r="F3495" s="573">
        <f>SUMIF('BKAS IDR'!$E$10:$E$44,$C3495,'BKAS IDR'!$M$10:$M$44)</f>
        <v>0</v>
      </c>
    </row>
    <row r="3496" spans="3:6" ht="15" customHeight="1">
      <c r="C3496" s="53" t="str">
        <f>[1]Coa!B3496</f>
        <v>4201.0001.0480901</v>
      </c>
      <c r="D3496" s="1" t="str">
        <f>VLOOKUP(C3496,[1]Coa!$B$4:$C$9231,2,FALSE)</f>
        <v>HPP MATERIAL - DEBUT TRIM COND 211-E-9</v>
      </c>
      <c r="E3496" s="573"/>
      <c r="F3496" s="573">
        <f>SUMIF('BKAS IDR'!$E$10:$E$44,$C3496,'BKAS IDR'!$M$10:$M$44)</f>
        <v>0</v>
      </c>
    </row>
    <row r="3497" spans="3:6" ht="15" customHeight="1">
      <c r="C3497" s="53" t="str">
        <f>[1]Coa!B3497</f>
        <v>4201.0001.0480906</v>
      </c>
      <c r="D3497" s="1" t="str">
        <f>VLOOKUP(C3497,[1]Coa!$B$4:$C$9231,2,FALSE)</f>
        <v>HPP MATERIAL - TBUNDLE 140-E-11A,E-16</v>
      </c>
      <c r="E3497" s="573"/>
      <c r="F3497" s="573">
        <f>SUMIF('BKAS IDR'!$E$10:$E$44,$C3497,'BKAS IDR'!$M$10:$M$44)</f>
        <v>0</v>
      </c>
    </row>
    <row r="3498" spans="3:6" ht="15" customHeight="1">
      <c r="C3498" s="53" t="str">
        <f>[1]Coa!B3498</f>
        <v>4201.0001.0480912</v>
      </c>
      <c r="D3498" s="1" t="str">
        <f>VLOOKUP(C3498,[1]Coa!$B$4:$C$9231,2,FALSE)</f>
        <v>HPP MATERIAL - FAB HE, 701-E-5&amp;702-E-7</v>
      </c>
      <c r="E3498" s="573"/>
      <c r="F3498" s="573">
        <f>SUMIF('BKAS IDR'!$E$10:$E$44,$C3498,'BKAS IDR'!$M$10:$M$44)</f>
        <v>0</v>
      </c>
    </row>
    <row r="3499" spans="3:6" ht="15" customHeight="1">
      <c r="C3499" s="53" t="str">
        <f>[1]Coa!B3499</f>
        <v>4201.0001.0480914</v>
      </c>
      <c r="D3499" s="1" t="str">
        <f>VLOOKUP(C3499,[1]Coa!$B$4:$C$9231,2,FALSE)</f>
        <v>HPP MATERIAL - FAB HE,ITEM 140-E-20&amp;E-25</v>
      </c>
      <c r="E3499" s="573"/>
      <c r="F3499" s="573">
        <f>SUMIF('BKAS IDR'!$E$10:$E$44,$C3499,'BKAS IDR'!$M$10:$M$44)</f>
        <v>0</v>
      </c>
    </row>
    <row r="3500" spans="3:6" ht="15" customHeight="1">
      <c r="C3500" s="53" t="str">
        <f>[1]Coa!B3500</f>
        <v>4201.0001.0480918</v>
      </c>
      <c r="D3500" s="1" t="str">
        <f>VLOOKUP(C3500,[1]Coa!$B$4:$C$9231,2,FALSE)</f>
        <v>HPP MATERIAL - TUBE BUNDLE ASS F/023E-11</v>
      </c>
      <c r="E3500" s="573"/>
      <c r="F3500" s="573">
        <f>SUMIF('BKAS IDR'!$E$10:$E$44,$C3500,'BKAS IDR'!$M$10:$M$44)</f>
        <v>0</v>
      </c>
    </row>
    <row r="3501" spans="3:6" ht="15" customHeight="1">
      <c r="C3501" s="53" t="str">
        <f>[1]Coa!B3501</f>
        <v>4201.0001.0480922</v>
      </c>
      <c r="D3501" s="1" t="str">
        <f>VLOOKUP(C3501,[1]Coa!$B$4:$C$9231,2,FALSE)</f>
        <v>HPP MATERIAL - COMBINED FEED EXCHANGER</v>
      </c>
      <c r="E3501" s="573"/>
      <c r="F3501" s="573">
        <f>SUMIF('BKAS IDR'!$E$10:$E$44,$C3501,'BKAS IDR'!$M$10:$M$44)</f>
        <v>0</v>
      </c>
    </row>
    <row r="3502" spans="3:6" ht="15" customHeight="1">
      <c r="C3502" s="53" t="str">
        <f>[1]Coa!B3502</f>
        <v>4201.0001.0480925</v>
      </c>
      <c r="D3502" s="1" t="str">
        <f>VLOOKUP(C3502,[1]Coa!$B$4:$C$9231,2,FALSE)</f>
        <v>HPP MATERIAL - 6 DISPENSER (SOE-TA)</v>
      </c>
      <c r="E3502" s="573"/>
      <c r="F3502" s="573">
        <f>SUMIF('BKAS IDR'!$E$10:$E$44,$C3502,'BKAS IDR'!$M$10:$M$44)</f>
        <v>0</v>
      </c>
    </row>
    <row r="3503" spans="3:6" ht="15" customHeight="1">
      <c r="C3503" s="53" t="str">
        <f>[1]Coa!B3503</f>
        <v>4201.0001.0481001</v>
      </c>
      <c r="D3503" s="1" t="str">
        <f>VLOOKUP(C3503,[1]Coa!$B$4:$C$9231,2,FALSE)</f>
        <v>HPP MATERIAL - VESSEL TAG NO.14-E-25</v>
      </c>
      <c r="E3503" s="573"/>
      <c r="F3503" s="573">
        <f>SUMIF('BKAS IDR'!$E$10:$E$44,$C3503,'BKAS IDR'!$M$10:$M$44)</f>
        <v>0</v>
      </c>
    </row>
    <row r="3504" spans="3:6" ht="15" customHeight="1">
      <c r="C3504" s="53" t="str">
        <f>[1]Coa!B3504</f>
        <v>4201.0001.0481012</v>
      </c>
      <c r="D3504" s="1" t="str">
        <f>VLOOKUP(C3504,[1]Coa!$B$4:$C$9231,2,FALSE)</f>
        <v>HPP MATERIAL - BAFFLE PLATE</v>
      </c>
      <c r="E3504" s="573"/>
      <c r="F3504" s="573">
        <f>SUMIF('BKAS IDR'!$E$10:$E$44,$C3504,'BKAS IDR'!$M$10:$M$44)</f>
        <v>0</v>
      </c>
    </row>
    <row r="3505" spans="3:6" ht="15" customHeight="1">
      <c r="C3505" s="53" t="str">
        <f>[1]Coa!B3505</f>
        <v>4201.0001.0481016</v>
      </c>
      <c r="D3505" s="1" t="str">
        <f>VLOOKUP(C3505,[1]Coa!$B$4:$C$9231,2,FALSE)</f>
        <v>HPP MATERIAL - ERECTION VCFHE 84E-201</v>
      </c>
      <c r="E3505" s="573"/>
      <c r="F3505" s="573">
        <f>SUMIF('BKAS IDR'!$E$10:$E$44,$C3505,'BKAS IDR'!$M$10:$M$44)</f>
        <v>0</v>
      </c>
    </row>
    <row r="3506" spans="3:6" ht="15" customHeight="1">
      <c r="C3506" s="53" t="str">
        <f>[1]Coa!B3506</f>
        <v>4201.0001.0481023</v>
      </c>
      <c r="D3506" s="1" t="str">
        <f>VLOOKUP(C3506,[1]Coa!$B$4:$C$9231,2,FALSE)</f>
        <v>HPP MATERIAL - PASS PARTITION PLATE</v>
      </c>
      <c r="E3506" s="573"/>
      <c r="F3506" s="573">
        <f>SUMIF('BKAS IDR'!$E$10:$E$44,$C3506,'BKAS IDR'!$M$10:$M$44)</f>
        <v>0</v>
      </c>
    </row>
    <row r="3507" spans="3:6" ht="15" customHeight="1">
      <c r="C3507" s="53" t="str">
        <f>[1]Coa!B3507</f>
        <v>4201.0001.0481024</v>
      </c>
      <c r="D3507" s="1" t="str">
        <f>VLOOKUP(C3507,[1]Coa!$B$4:$C$9231,2,FALSE)</f>
        <v>HPP MATERIAL - T. BUNDLE COMP, CHANNEL</v>
      </c>
      <c r="E3507" s="573"/>
      <c r="F3507" s="573">
        <f>SUMIF('BKAS IDR'!$E$10:$E$44,$C3507,'BKAS IDR'!$M$10:$M$44)</f>
        <v>0</v>
      </c>
    </row>
    <row r="3508" spans="3:6" ht="15" customHeight="1">
      <c r="C3508" s="53" t="str">
        <f>[1]Coa!B3508</f>
        <v>4201.0001.0481101</v>
      </c>
      <c r="D3508" s="1" t="str">
        <f>VLOOKUP(C3508,[1]Coa!$B$4:$C$9231,2,FALSE)</f>
        <v>HPP MATERIAL - TUBE BUNDLE TYPE "U"</v>
      </c>
      <c r="E3508" s="573"/>
      <c r="F3508" s="573">
        <f>SUMIF('BKAS IDR'!$E$10:$E$44,$C3508,'BKAS IDR'!$M$10:$M$44)</f>
        <v>0</v>
      </c>
    </row>
    <row r="3509" spans="3:6" ht="15" customHeight="1">
      <c r="C3509" s="53" t="str">
        <f>[1]Coa!B3509</f>
        <v>4201.0001.0481105</v>
      </c>
      <c r="D3509" s="1" t="str">
        <f>VLOOKUP(C3509,[1]Coa!$B$4:$C$9231,2,FALSE)</f>
        <v>HPP MATERIAL - TBUNDLE AS110-E-7 A/B/C/D</v>
      </c>
      <c r="E3509" s="573"/>
      <c r="F3509" s="573">
        <f>SUMIF('BKAS IDR'!$E$10:$E$44,$C3509,'BKAS IDR'!$M$10:$M$44)</f>
        <v>0</v>
      </c>
    </row>
    <row r="3510" spans="3:6" ht="15" customHeight="1">
      <c r="C3510" s="53" t="str">
        <f>[1]Coa!B3510</f>
        <v>4201.0001.0481106</v>
      </c>
      <c r="D3510" s="1" t="str">
        <f>VLOOKUP(C3510,[1]Coa!$B$4:$C$9231,2,FALSE)</f>
        <v>HPP MATERIAL - EJCTR STEAMTAG110-J-51A/B</v>
      </c>
      <c r="E3510" s="573"/>
      <c r="F3510" s="573">
        <f>SUMIF('BKAS IDR'!$E$10:$E$44,$C3510,'BKAS IDR'!$M$10:$M$44)</f>
        <v>0</v>
      </c>
    </row>
    <row r="3511" spans="3:6" ht="15" customHeight="1">
      <c r="C3511" s="53" t="str">
        <f>[1]Coa!B3511</f>
        <v>4201.0001.0481107</v>
      </c>
      <c r="D3511" s="1" t="str">
        <f>VLOOKUP(C3511,[1]Coa!$B$4:$C$9231,2,FALSE)</f>
        <v>HPP MATERIAL - TBUNDLE AS&amp;SHELL 93E-405</v>
      </c>
      <c r="E3511" s="573"/>
      <c r="F3511" s="573">
        <f>SUMIF('BKAS IDR'!$E$10:$E$44,$C3511,'BKAS IDR'!$M$10:$M$44)</f>
        <v>0</v>
      </c>
    </row>
    <row r="3512" spans="3:6" ht="15" customHeight="1">
      <c r="C3512" s="53" t="str">
        <f>[1]Coa!B3512</f>
        <v>4201.0001.0481109</v>
      </c>
      <c r="D3512" s="1" t="str">
        <f>VLOOKUP(C3512,[1]Coa!$B$4:$C$9231,2,FALSE)</f>
        <v>HPP MATERIAL - PRESSURE VESSEL FABRICATI</v>
      </c>
      <c r="E3512" s="573"/>
      <c r="F3512" s="573">
        <f>SUMIF('BKAS IDR'!$E$10:$E$44,$C3512,'BKAS IDR'!$M$10:$M$44)</f>
        <v>0</v>
      </c>
    </row>
    <row r="3513" spans="3:6" ht="15" customHeight="1">
      <c r="C3513" s="53" t="str">
        <f>[1]Coa!B3513</f>
        <v>4201.0001.0481114</v>
      </c>
      <c r="D3513" s="1" t="str">
        <f>VLOOKUP(C3513,[1]Coa!$B$4:$C$9231,2,FALSE)</f>
        <v>HPP MATERIAL - HEAT EXCHANGER COMPLETE 7</v>
      </c>
      <c r="E3513" s="573"/>
      <c r="F3513" s="573">
        <f>SUMIF('BKAS IDR'!$E$10:$E$44,$C3513,'BKAS IDR'!$M$10:$M$44)</f>
        <v>0</v>
      </c>
    </row>
    <row r="3514" spans="3:6" ht="15" customHeight="1">
      <c r="C3514" s="53" t="str">
        <f>[1]Coa!B3514</f>
        <v>4201.0001.0481117</v>
      </c>
      <c r="D3514" s="1" t="str">
        <f>VLOOKUP(C3514,[1]Coa!$B$4:$C$9231,2,FALSE)</f>
        <v>HPP MATERIAL - CONDENSATE STRIPPER</v>
      </c>
      <c r="E3514" s="573"/>
      <c r="F3514" s="573">
        <f>SUMIF('BKAS IDR'!$E$10:$E$44,$C3514,'BKAS IDR'!$M$10:$M$44)</f>
        <v>0</v>
      </c>
    </row>
    <row r="3515" spans="3:6" ht="15" customHeight="1">
      <c r="C3515" s="53" t="str">
        <f>[1]Coa!B3515</f>
        <v>4201.0001.0481118</v>
      </c>
      <c r="D3515" s="1" t="str">
        <f>VLOOKUP(C3515,[1]Coa!$B$4:$C$9231,2,FALSE)</f>
        <v>HPP MATERIAL - VESSEL, HORIZONTAL TAG</v>
      </c>
      <c r="E3515" s="573"/>
      <c r="F3515" s="573">
        <f>SUMIF('BKAS IDR'!$E$10:$E$44,$C3515,'BKAS IDR'!$M$10:$M$44)</f>
        <v>0</v>
      </c>
    </row>
    <row r="3516" spans="3:6" ht="15" customHeight="1">
      <c r="C3516" s="53" t="str">
        <f>[1]Coa!B3516</f>
        <v>4201.0001.0481124</v>
      </c>
      <c r="D3516" s="1" t="str">
        <f>VLOOKUP(C3516,[1]Coa!$B$4:$C$9231,2,FALSE)</f>
        <v>HPP MATERIAL - Heat Exchanger  Assy Tag</v>
      </c>
      <c r="E3516" s="573"/>
      <c r="F3516" s="573">
        <f>SUMIF('BKAS IDR'!$E$10:$E$44,$C3516,'BKAS IDR'!$M$10:$M$44)</f>
        <v>0</v>
      </c>
    </row>
    <row r="3517" spans="3:6" ht="15" customHeight="1">
      <c r="C3517" s="53" t="str">
        <f>[1]Coa!B3517</f>
        <v>4201.0001.0481153</v>
      </c>
      <c r="D3517" s="1" t="str">
        <f>VLOOKUP(C3517,[1]Coa!$B$4:$C$9231,2,FALSE)</f>
        <v>HPP MATERIAL - 5 (FIVE) UNIT COMBINED FE</v>
      </c>
      <c r="E3517" s="573"/>
      <c r="F3517" s="573">
        <f>SUMIF('BKAS IDR'!$E$10:$E$44,$C3517,'BKAS IDR'!$M$10:$M$44)</f>
        <v>0</v>
      </c>
    </row>
    <row r="3518" spans="3:6" ht="15" customHeight="1">
      <c r="C3518" s="53" t="str">
        <f>[1]Coa!B3518</f>
        <v>4201.0001.0481159</v>
      </c>
      <c r="D3518" s="1" t="str">
        <f>VLOOKUP(C3518,[1]Coa!$B$4:$C$9231,2,FALSE)</f>
        <v>HPP MATERIAL - PEMBANGUNAN UNIT CHLORIDE</v>
      </c>
      <c r="E3518" s="573"/>
      <c r="F3518" s="573">
        <f>SUMIF('BKAS IDR'!$E$10:$E$44,$C3518,'BKAS IDR'!$M$10:$M$44)</f>
        <v>0</v>
      </c>
    </row>
    <row r="3519" spans="3:6" ht="15" customHeight="1">
      <c r="C3519" s="53" t="str">
        <f>[1]Coa!B3519</f>
        <v>4201.0001.0481160</v>
      </c>
      <c r="D3519" s="1" t="str">
        <f>VLOOKUP(C3519,[1]Coa!$B$4:$C$9231,2,FALSE)</f>
        <v>HPP MATERIAL - FABRICATION INTERNAL PART</v>
      </c>
      <c r="E3519" s="573"/>
      <c r="F3519" s="573">
        <f>SUMIF('BKAS IDR'!$E$10:$E$44,$C3519,'BKAS IDR'!$M$10:$M$44)</f>
        <v>0</v>
      </c>
    </row>
    <row r="3520" spans="3:6" ht="15" customHeight="1">
      <c r="C3520" s="53" t="str">
        <f>[1]Coa!B3520</f>
        <v>4201.0001.0481161</v>
      </c>
      <c r="D3520" s="1" t="str">
        <f>VLOOKUP(C3520,[1]Coa!$B$4:$C$9231,2,FALSE)</f>
        <v>HPP MATERIAL - HEAT EXCHANGER 260-E-157</v>
      </c>
      <c r="E3520" s="573"/>
      <c r="F3520" s="573">
        <f>SUMIF('BKAS IDR'!$E$10:$E$44,$C3520,'BKAS IDR'!$M$10:$M$44)</f>
        <v>0</v>
      </c>
    </row>
    <row r="3521" spans="3:6" ht="15" customHeight="1">
      <c r="C3521" s="53" t="str">
        <f>[1]Coa!B3521</f>
        <v>4201.0001.0481163</v>
      </c>
      <c r="D3521" s="1" t="str">
        <f>VLOOKUP(C3521,[1]Coa!$B$4:$C$9231,2,FALSE)</f>
        <v>HPP MATERIAL - PEMBANGUNAN FASILITAS SLU</v>
      </c>
      <c r="E3521" s="573"/>
      <c r="F3521" s="573">
        <f>SUMIF('BKAS IDR'!$E$10:$E$44,$C3521,'BKAS IDR'!$M$10:$M$44)</f>
        <v>0</v>
      </c>
    </row>
    <row r="3522" spans="3:6" ht="15" customHeight="1">
      <c r="C3522" s="53" t="str">
        <f>[1]Coa!B3522</f>
        <v>4201.0001.0481166</v>
      </c>
      <c r="D3522" s="1" t="str">
        <f>VLOOKUP(C3522,[1]Coa!$B$4:$C$9231,2,FALSE)</f>
        <v>HPP MATERIAL - SHELL &amp; TUBE BUNDLE  Assy</v>
      </c>
      <c r="E3522" s="573"/>
      <c r="F3522" s="573">
        <f>SUMIF('BKAS IDR'!$E$10:$E$44,$C3522,'BKAS IDR'!$M$10:$M$44)</f>
        <v>0</v>
      </c>
    </row>
    <row r="3523" spans="3:6" ht="15" customHeight="1">
      <c r="C3523" s="53" t="str">
        <f>[1]Coa!B3523</f>
        <v>4201.0001.04812004</v>
      </c>
      <c r="D3523" s="1" t="str">
        <f>VLOOKUP(C3523,[1]Coa!$B$4:$C$9231,2,FALSE)</f>
        <v>HPP MATERIAL - TOP HEAD COLOUMN</v>
      </c>
      <c r="E3523" s="573"/>
      <c r="F3523" s="573">
        <f>SUMIF('BKAS IDR'!$E$10:$E$44,$C3523,'BKAS IDR'!$M$10:$M$44)</f>
        <v>0</v>
      </c>
    </row>
    <row r="3524" spans="3:6" ht="15" customHeight="1">
      <c r="C3524" s="53" t="str">
        <f>[1]Coa!B3524</f>
        <v>4201.0001.04812005</v>
      </c>
      <c r="D3524" s="1" t="str">
        <f>VLOOKUP(C3524,[1]Coa!$B$4:$C$9231,2,FALSE)</f>
        <v>HPP MATERIAL - HEAT EXCHANGER</v>
      </c>
      <c r="E3524" s="573"/>
      <c r="F3524" s="573">
        <f>SUMIF('BKAS IDR'!$E$10:$E$44,$C3524,'BKAS IDR'!$M$10:$M$44)</f>
        <v>0</v>
      </c>
    </row>
    <row r="3525" spans="3:6" ht="15" customHeight="1">
      <c r="C3525" s="53" t="str">
        <f>[1]Coa!B3525</f>
        <v>4201.0001.0510862</v>
      </c>
      <c r="D3525" s="1" t="str">
        <f>VLOOKUP(C3525,[1]Coa!$B$4:$C$9231,2,FALSE)</f>
        <v>HPP MATERIAL - PRESSURE VESSEL</v>
      </c>
      <c r="E3525" s="573"/>
      <c r="F3525" s="573">
        <f>SUMIF('BKAS IDR'!$E$10:$E$44,$C3525,'BKAS IDR'!$M$10:$M$44)</f>
        <v>0</v>
      </c>
    </row>
    <row r="3526" spans="3:6" ht="15" customHeight="1">
      <c r="C3526" s="53" t="str">
        <f>[1]Coa!B3526</f>
        <v>4201.0001.0510863</v>
      </c>
      <c r="D3526" s="1" t="str">
        <f>VLOOKUP(C3526,[1]Coa!$B$4:$C$9231,2,FALSE)</f>
        <v>HPP MATERIAL - PROV OF SHELL &amp; TUBE HEAT</v>
      </c>
      <c r="E3526" s="573"/>
      <c r="F3526" s="573">
        <f>SUMIF('BKAS IDR'!$E$10:$E$44,$C3526,'BKAS IDR'!$M$10:$M$44)</f>
        <v>0</v>
      </c>
    </row>
    <row r="3527" spans="3:6" ht="15" customHeight="1">
      <c r="C3527" s="53" t="str">
        <f>[1]Coa!B3527</f>
        <v>4201.0001.0510902</v>
      </c>
      <c r="D3527" s="1" t="str">
        <f>VLOOKUP(C3527,[1]Coa!$B$4:$C$9231,2,FALSE)</f>
        <v>HPP MATERIAL - PRESSURE VESSEL GSA</v>
      </c>
      <c r="E3527" s="573"/>
      <c r="F3527" s="573">
        <f>SUMIF('BKAS IDR'!$E$10:$E$44,$C3527,'BKAS IDR'!$M$10:$M$44)</f>
        <v>0</v>
      </c>
    </row>
    <row r="3528" spans="3:6" ht="15" customHeight="1">
      <c r="C3528" s="53" t="str">
        <f>[1]Coa!B3528</f>
        <v>4201.0001.0511017</v>
      </c>
      <c r="D3528" s="1" t="str">
        <f>VLOOKUP(C3528,[1]Coa!$B$4:$C$9231,2,FALSE)</f>
        <v>HPP MATERIAL - FAB HEAD CHANNEL (E-2030)</v>
      </c>
      <c r="E3528" s="573"/>
      <c r="F3528" s="573">
        <f>SUMIF('BKAS IDR'!$E$10:$E$44,$C3528,'BKAS IDR'!$M$10:$M$44)</f>
        <v>0</v>
      </c>
    </row>
    <row r="3529" spans="3:6" ht="15" customHeight="1">
      <c r="C3529" s="53" t="str">
        <f>[1]Coa!B3529</f>
        <v>4201.0001.0511152</v>
      </c>
      <c r="D3529" s="1" t="str">
        <f>VLOOKUP(C3529,[1]Coa!$B$4:$C$9231,2,FALSE)</f>
        <v>HPP MATERIAL - ENGINEERING, PROCUREMENT,</v>
      </c>
      <c r="E3529" s="573"/>
      <c r="F3529" s="573">
        <f>SUMIF('BKAS IDR'!$E$10:$E$44,$C3529,'BKAS IDR'!$M$10:$M$44)</f>
        <v>0</v>
      </c>
    </row>
    <row r="3530" spans="3:6" ht="15" customHeight="1">
      <c r="C3530" s="53" t="str">
        <f>[1]Coa!B3530</f>
        <v>4201.0001.0540911</v>
      </c>
      <c r="D3530" s="1" t="str">
        <f>VLOOKUP(C3530,[1]Coa!$B$4:$C$9231,2,FALSE)</f>
        <v>HPP MATERIAL - NATURAL GAS REHEATER</v>
      </c>
      <c r="E3530" s="573"/>
      <c r="F3530" s="573">
        <f>SUMIF('BKAS IDR'!$E$10:$E$44,$C3530,'BKAS IDR'!$M$10:$M$44)</f>
        <v>0</v>
      </c>
    </row>
    <row r="3531" spans="3:6" ht="15" customHeight="1">
      <c r="C3531" s="53" t="str">
        <f>[1]Coa!B3531</f>
        <v>4201.0001.0541171</v>
      </c>
      <c r="D3531" s="1" t="str">
        <f>VLOOKUP(C3531,[1]Coa!$B$4:$C$9231,2,FALSE)</f>
        <v>HPP MATERIAL - HEAT EXCHANGER DEHYDROGEN</v>
      </c>
      <c r="E3531" s="573"/>
      <c r="F3531" s="573">
        <f>SUMIF('BKAS IDR'!$E$10:$E$44,$C3531,'BKAS IDR'!$M$10:$M$44)</f>
        <v>0</v>
      </c>
    </row>
    <row r="3532" spans="3:6" ht="15" customHeight="1">
      <c r="C3532" s="53" t="str">
        <f>[1]Coa!B3532</f>
        <v>4201.0001.05412002</v>
      </c>
      <c r="D3532" s="1" t="str">
        <f>VLOOKUP(C3532,[1]Coa!$B$4:$C$9231,2,FALSE)</f>
        <v>HPP MATERIAL - REPLACEMENT HEAT EXCHANGE</v>
      </c>
      <c r="E3532" s="573"/>
      <c r="F3532" s="573">
        <f>SUMIF('BKAS IDR'!$E$10:$E$44,$C3532,'BKAS IDR'!$M$10:$M$44)</f>
        <v>0</v>
      </c>
    </row>
    <row r="3533" spans="3:6" ht="15" customHeight="1">
      <c r="C3533" s="53" t="str">
        <f>[1]Coa!B3533</f>
        <v>4201.0001.0550824</v>
      </c>
      <c r="D3533" s="1" t="str">
        <f>VLOOKUP(C3533,[1]Coa!$B$4:$C$9231,2,FALSE)</f>
        <v>HPP MATERIAL - FERTILIZER FACTORY EXPANS</v>
      </c>
      <c r="E3533" s="573"/>
      <c r="F3533" s="573">
        <f>SUMIF('BKAS IDR'!$E$10:$E$44,$C3533,'BKAS IDR'!$M$10:$M$44)</f>
        <v>0</v>
      </c>
    </row>
    <row r="3534" spans="3:6" ht="15" customHeight="1">
      <c r="C3534" s="53" t="str">
        <f>[1]Coa!B3534</f>
        <v>4201.0001.0560920</v>
      </c>
      <c r="D3534" s="1" t="str">
        <f>VLOOKUP(C3534,[1]Coa!$B$4:$C$9231,2,FALSE)</f>
        <v>HPP MATERIAL - REPL T BUNDLE 3A-1111-C</v>
      </c>
      <c r="E3534" s="573"/>
      <c r="F3534" s="573">
        <f>SUMIF('BKAS IDR'!$E$10:$E$44,$C3534,'BKAS IDR'!$M$10:$M$44)</f>
        <v>0</v>
      </c>
    </row>
    <row r="3535" spans="3:6" ht="15" customHeight="1">
      <c r="C3535" s="53" t="str">
        <f>[1]Coa!B3535</f>
        <v>4201.0001.0561111</v>
      </c>
      <c r="D3535" s="1" t="str">
        <f>VLOOKUP(C3535,[1]Coa!$B$4:$C$9231,2,FALSE)</f>
        <v>HPP MATERIAL - SUPERHEATER WASTE HEAT BO</v>
      </c>
      <c r="E3535" s="573"/>
      <c r="F3535" s="573">
        <f>SUMIF('BKAS IDR'!$E$10:$E$44,$C3535,'BKAS IDR'!$M$10:$M$44)</f>
        <v>0</v>
      </c>
    </row>
    <row r="3536" spans="3:6" ht="15" customHeight="1">
      <c r="C3536" s="53" t="str">
        <f>[1]Coa!B3536</f>
        <v>4201.0001.0561112</v>
      </c>
      <c r="D3536" s="1" t="str">
        <f>VLOOKUP(C3536,[1]Coa!$B$4:$C$9231,2,FALSE)</f>
        <v>HPP MATERIAL - AIR HEATER 5U-EC-301 (SEG</v>
      </c>
      <c r="E3536" s="573"/>
      <c r="F3536" s="573">
        <f>SUMIF('BKAS IDR'!$E$10:$E$44,$C3536,'BKAS IDR'!$M$10:$M$44)</f>
        <v>0</v>
      </c>
    </row>
    <row r="3537" spans="3:6" ht="15" customHeight="1">
      <c r="C3537" s="53" t="str">
        <f>[1]Coa!B3537</f>
        <v>4201.0001.0561151</v>
      </c>
      <c r="D3537" s="1" t="str">
        <f>VLOOKUP(C3537,[1]Coa!$B$4:$C$9231,2,FALSE)</f>
        <v>HPP MATERIAL - HP STEAM SUPER HEATER 102</v>
      </c>
      <c r="E3537" s="573"/>
      <c r="F3537" s="573">
        <f>SUMIF('BKAS IDR'!$E$10:$E$44,$C3537,'BKAS IDR'!$M$10:$M$44)</f>
        <v>0</v>
      </c>
    </row>
    <row r="3538" spans="3:6" ht="15" customHeight="1">
      <c r="C3538" s="53" t="str">
        <f>[1]Coa!B3538</f>
        <v>4201.0001.0561158</v>
      </c>
      <c r="D3538" s="1" t="str">
        <f>VLOOKUP(C3538,[1]Coa!$B$4:$C$9231,2,FALSE)</f>
        <v>HPP MATERIAL - 5A-115C METHANATOR EFFLUE</v>
      </c>
      <c r="E3538" s="573"/>
      <c r="F3538" s="573">
        <f>SUMIF('BKAS IDR'!$E$10:$E$44,$C3538,'BKAS IDR'!$M$10:$M$44)</f>
        <v>0</v>
      </c>
    </row>
    <row r="3539" spans="3:6" ht="15" customHeight="1">
      <c r="C3539" s="53" t="str">
        <f>[1]Coa!B3539</f>
        <v>4201.0001.0561164</v>
      </c>
      <c r="D3539" s="1" t="str">
        <f>VLOOKUP(C3539,[1]Coa!$B$4:$C$9231,2,FALSE)</f>
        <v>HPP MATERIAL - PLATE DISTRIBUTOR COMPLAT</v>
      </c>
      <c r="E3539" s="573"/>
      <c r="F3539" s="573">
        <f>SUMIF('BKAS IDR'!$E$10:$E$44,$C3539,'BKAS IDR'!$M$10:$M$44)</f>
        <v>0</v>
      </c>
    </row>
    <row r="3540" spans="3:6" ht="15" customHeight="1">
      <c r="C3540" s="53" t="str">
        <f>[1]Coa!B3540</f>
        <v>4201.0001.0561170</v>
      </c>
      <c r="D3540" s="1" t="str">
        <f>VLOOKUP(C3540,[1]Coa!$B$4:$C$9231,2,FALSE)</f>
        <v>HPP MATERIAL - RETUBING 101-C PUSRI - 1B</v>
      </c>
      <c r="E3540" s="573"/>
      <c r="F3540" s="573">
        <f>SUMIF('BKAS IDR'!$E$10:$E$44,$C3540,'BKAS IDR'!$M$10:$M$44)</f>
        <v>0</v>
      </c>
    </row>
    <row r="3541" spans="3:6" ht="15" customHeight="1">
      <c r="C3541" s="53" t="str">
        <f>[1]Coa!B3541</f>
        <v>4201.0001.05612014</v>
      </c>
      <c r="D3541" s="1" t="str">
        <f>VLOOKUP(C3541,[1]Coa!$B$4:$C$9231,2,FALSE)</f>
        <v>HPP MATERIAL - TUBE BUNDLE</v>
      </c>
      <c r="E3541" s="573"/>
      <c r="F3541" s="573">
        <f>SUMIF('BKAS IDR'!$E$10:$E$44,$C3541,'BKAS IDR'!$M$10:$M$44)</f>
        <v>0</v>
      </c>
    </row>
    <row r="3542" spans="3:6" ht="15" customHeight="1">
      <c r="C3542" s="53" t="str">
        <f>[1]Coa!B3542</f>
        <v>4201.0001.05612015</v>
      </c>
      <c r="D3542" s="1" t="str">
        <f>VLOOKUP(C3542,[1]Coa!$B$4:$C$9231,2,FALSE)</f>
        <v>HPP MATERIAL - PRETHICKENER 5U-FD-202</v>
      </c>
      <c r="E3542" s="573"/>
      <c r="F3542" s="573">
        <f>SUMIF('BKAS IDR'!$E$10:$E$44,$C3542,'BKAS IDR'!$M$10:$M$44)</f>
        <v>0</v>
      </c>
    </row>
    <row r="3543" spans="3:6" ht="15" customHeight="1">
      <c r="C3543" s="53" t="str">
        <f>[1]Coa!B3543</f>
        <v>4201.0001.0580817</v>
      </c>
      <c r="D3543" s="1" t="str">
        <f>VLOOKUP(C3543,[1]Coa!$B$4:$C$9231,2,FALSE)</f>
        <v>HPP MATERIAL - PRESS. VESSEL RCC OFF GAS</v>
      </c>
      <c r="E3543" s="573"/>
      <c r="F3543" s="573">
        <f>SUMIF('BKAS IDR'!$E$10:$E$44,$C3543,'BKAS IDR'!$M$10:$M$44)</f>
        <v>0</v>
      </c>
    </row>
    <row r="3544" spans="3:6" ht="15" customHeight="1">
      <c r="C3544" s="53" t="str">
        <f>[1]Coa!B3544</f>
        <v>4201.0001.0581003</v>
      </c>
      <c r="D3544" s="1" t="str">
        <f>VLOOKUP(C3544,[1]Coa!$B$4:$C$9231,2,FALSE)</f>
        <v>HPP MATERIAL - 10.000MT AMMONIA25-TK-801</v>
      </c>
      <c r="E3544" s="573"/>
      <c r="F3544" s="573">
        <f>SUMIF('BKAS IDR'!$E$10:$E$44,$C3544,'BKAS IDR'!$M$10:$M$44)</f>
        <v>0</v>
      </c>
    </row>
    <row r="3545" spans="3:6" ht="15" customHeight="1">
      <c r="C3545" s="53" t="str">
        <f>[1]Coa!B3545</f>
        <v>4201.0001.0581009</v>
      </c>
      <c r="D3545" s="1" t="str">
        <f>VLOOKUP(C3545,[1]Coa!$B$4:$C$9231,2,FALSE)</f>
        <v>HPP MATERIAL - STAINLESS STEEL STRUC ANP</v>
      </c>
      <c r="E3545" s="573"/>
      <c r="F3545" s="573">
        <f>SUMIF('BKAS IDR'!$E$10:$E$44,$C3545,'BKAS IDR'!$M$10:$M$44)</f>
        <v>0</v>
      </c>
    </row>
    <row r="3546" spans="3:6" ht="15" customHeight="1">
      <c r="C3546" s="53" t="str">
        <f>[1]Coa!B3546</f>
        <v>4201.0001.0581126</v>
      </c>
      <c r="D3546" s="1" t="str">
        <f>VLOOKUP(C3546,[1]Coa!$B$4:$C$9231,2,FALSE)</f>
        <v>HPP MATERIAL - PRESSURE VESSEL 2 X 35 MW</v>
      </c>
      <c r="E3546" s="573"/>
      <c r="F3546" s="573">
        <f>SUMIF('BKAS IDR'!$E$10:$E$44,$C3546,'BKAS IDR'!$M$10:$M$44)</f>
        <v>0</v>
      </c>
    </row>
    <row r="3547" spans="3:6" ht="15" customHeight="1">
      <c r="C3547" s="53" t="str">
        <f>[1]Coa!B3547</f>
        <v>4201.0001.0600702</v>
      </c>
      <c r="D3547" s="1" t="str">
        <f>VLOOKUP(C3547,[1]Coa!$B$4:$C$9231,2,FALSE)</f>
        <v>HPP MATERIAL - INSTALL / ERECTION SUBCON</v>
      </c>
      <c r="E3547" s="573"/>
      <c r="F3547" s="573">
        <f>SUMIF('BKAS IDR'!$E$10:$E$44,$C3547,'BKAS IDR'!$M$10:$M$44)</f>
        <v>0</v>
      </c>
    </row>
    <row r="3548" spans="3:6" ht="15" customHeight="1">
      <c r="C3548" s="53" t="str">
        <f>[1]Coa!B3548</f>
        <v>4201.0001.0600704</v>
      </c>
      <c r="D3548" s="1" t="str">
        <f>VLOOKUP(C3548,[1]Coa!$B$4:$C$9231,2,FALSE)</f>
        <v>HPP MATERIAL - COAL FIRED PWR PL PR THER</v>
      </c>
      <c r="E3548" s="573"/>
      <c r="F3548" s="573">
        <f>SUMIF('BKAS IDR'!$E$10:$E$44,$C3548,'BKAS IDR'!$M$10:$M$44)</f>
        <v>0</v>
      </c>
    </row>
    <row r="3549" spans="3:6" ht="15" customHeight="1">
      <c r="C3549" s="53" t="str">
        <f>[1]Coa!B3549</f>
        <v>4201.0001.0600706</v>
      </c>
      <c r="D3549" s="1" t="str">
        <f>VLOOKUP(C3549,[1]Coa!$B$4:$C$9231,2,FALSE)</f>
        <v>HPP MATERIAL - COAL-FIRED POWER PLANT PR</v>
      </c>
      <c r="E3549" s="573"/>
      <c r="F3549" s="573">
        <f>SUMIF('BKAS IDR'!$E$10:$E$44,$C3549,'BKAS IDR'!$M$10:$M$44)</f>
        <v>0</v>
      </c>
    </row>
    <row r="3550" spans="3:6" ht="15" customHeight="1">
      <c r="C3550" s="53" t="str">
        <f>[1]Coa!B3550</f>
        <v>4201.0001.0600708</v>
      </c>
      <c r="D3550" s="1" t="str">
        <f>VLOOKUP(C3550,[1]Coa!$B$4:$C$9231,2,FALSE)</f>
        <v>HPP MATERIAL - ESP INLET FLUE &amp; ESP OUTL</v>
      </c>
      <c r="E3550" s="573"/>
      <c r="F3550" s="573">
        <f>SUMIF('BKAS IDR'!$E$10:$E$44,$C3550,'BKAS IDR'!$M$10:$M$44)</f>
        <v>0</v>
      </c>
    </row>
    <row r="3551" spans="3:6" ht="15" customHeight="1">
      <c r="C3551" s="53" t="str">
        <f>[1]Coa!B3551</f>
        <v>4201.0001.0600710</v>
      </c>
      <c r="D3551" s="1" t="str">
        <f>VLOOKUP(C3551,[1]Coa!$B$4:$C$9231,2,FALSE)</f>
        <v>HPP MATERIAL - I &amp; C PRIMARY VALVE</v>
      </c>
      <c r="E3551" s="573"/>
      <c r="F3551" s="573">
        <f>SUMIF('BKAS IDR'!$E$10:$E$44,$C3551,'BKAS IDR'!$M$10:$M$44)</f>
        <v>0</v>
      </c>
    </row>
    <row r="3552" spans="3:6" ht="15" customHeight="1">
      <c r="C3552" s="53" t="str">
        <f>[1]Coa!B3552</f>
        <v>4201.0001.0600711</v>
      </c>
      <c r="D3552" s="1" t="str">
        <f>VLOOKUP(C3552,[1]Coa!$B$4:$C$9231,2,FALSE)</f>
        <v>HPP MATERIAL - FLUE SUPPORTER SUPERSTRUC</v>
      </c>
      <c r="E3552" s="573"/>
      <c r="F3552" s="573">
        <f>SUMIF('BKAS IDR'!$E$10:$E$44,$C3552,'BKAS IDR'!$M$10:$M$44)</f>
        <v>0</v>
      </c>
    </row>
    <row r="3553" spans="3:6" ht="15" customHeight="1">
      <c r="C3553" s="53" t="str">
        <f>[1]Coa!B3553</f>
        <v>4201.0001.0600907</v>
      </c>
      <c r="D3553" s="1" t="str">
        <f>VLOOKUP(C3553,[1]Coa!$B$4:$C$9231,2,FALSE)</f>
        <v>HPP MATERIAL - INST/ERCTION MECH 3X315MW</v>
      </c>
      <c r="E3553" s="573"/>
      <c r="F3553" s="573">
        <f>SUMIF('BKAS IDR'!$E$10:$E$44,$C3553,'BKAS IDR'!$M$10:$M$44)</f>
        <v>0</v>
      </c>
    </row>
    <row r="3554" spans="3:6" ht="15" customHeight="1">
      <c r="C3554" s="53" t="str">
        <f>[1]Coa!B3554</f>
        <v>4201.0001.0630910</v>
      </c>
      <c r="D3554" s="1" t="str">
        <f>VLOOKUP(C3554,[1]Coa!$B$4:$C$9231,2,FALSE)</f>
        <v>HPP MATERIAL - FABRICATION RISER CLAMP</v>
      </c>
      <c r="E3554" s="573"/>
      <c r="F3554" s="573">
        <f>SUMIF('BKAS IDR'!$E$10:$E$44,$C3554,'BKAS IDR'!$M$10:$M$44)</f>
        <v>0</v>
      </c>
    </row>
    <row r="3555" spans="3:6" ht="15" customHeight="1">
      <c r="C3555" s="53" t="str">
        <f>[1]Coa!B3555</f>
        <v>4201.0001.0631115</v>
      </c>
      <c r="D3555" s="1" t="str">
        <f>VLOOKUP(C3555,[1]Coa!$B$4:$C$9231,2,FALSE)</f>
        <v>HPP MATERIAL - SUPPLY OF HEAT EXCHANGER</v>
      </c>
      <c r="E3555" s="573"/>
      <c r="F3555" s="573">
        <f>SUMIF('BKAS IDR'!$E$10:$E$44,$C3555,'BKAS IDR'!$M$10:$M$44)</f>
        <v>0</v>
      </c>
    </row>
    <row r="3556" spans="3:6" ht="15" customHeight="1">
      <c r="C3556" s="53" t="str">
        <f>[1]Coa!B3556</f>
        <v>4201.0001.0631201</v>
      </c>
      <c r="D3556" s="1" t="str">
        <f>VLOOKUP(C3556,[1]Coa!$B$4:$C$9231,2,FALSE)</f>
        <v>HPP MATERIAL - PROVISION OF EPCI KF GAS</v>
      </c>
      <c r="E3556" s="573"/>
      <c r="F3556" s="573">
        <f>SUMIF('BKAS IDR'!$E$10:$E$44,$C3556,'BKAS IDR'!$M$10:$M$44)</f>
        <v>0</v>
      </c>
    </row>
    <row r="3557" spans="3:6" ht="15" customHeight="1">
      <c r="C3557" s="53" t="str">
        <f>[1]Coa!B3557</f>
        <v>4201.0001.06312029</v>
      </c>
      <c r="D3557" s="1" t="str">
        <f>VLOOKUP(C3557,[1]Coa!$B$4:$C$9231,2,FALSE)</f>
        <v>HPP MATERIAL - FABRICATION PIPE SPOOL</v>
      </c>
      <c r="E3557" s="573"/>
      <c r="F3557" s="573">
        <f>SUMIF('BKAS IDR'!$E$10:$E$44,$C3557,'BKAS IDR'!$M$10:$M$44)</f>
        <v>0</v>
      </c>
    </row>
    <row r="3558" spans="3:6" ht="15" customHeight="1">
      <c r="C3558" s="53" t="str">
        <f>[1]Coa!B3558</f>
        <v>4201.0001.06312051</v>
      </c>
      <c r="D3558" s="1" t="str">
        <f>VLOOKUP(C3558,[1]Coa!$B$4:$C$9231,2,FALSE)</f>
        <v>HPP MATERIAL - PROVISION OF ENGINEERING</v>
      </c>
      <c r="E3558" s="573"/>
      <c r="F3558" s="573">
        <f>SUMIF('BKAS IDR'!$E$10:$E$44,$C3558,'BKAS IDR'!$M$10:$M$44)</f>
        <v>0</v>
      </c>
    </row>
    <row r="3559" spans="3:6" ht="15" customHeight="1">
      <c r="C3559" s="53" t="str">
        <f>[1]Coa!B3559</f>
        <v>4201.0001.0651021</v>
      </c>
      <c r="D3559" s="1" t="str">
        <f>VLOOKUP(C3559,[1]Coa!$B$4:$C$9231,2,FALSE)</f>
        <v>HPP MATERIAL - FAB&amp;INSTAL ENERGY PLANT</v>
      </c>
      <c r="E3559" s="573"/>
      <c r="F3559" s="573">
        <f>SUMIF('BKAS IDR'!$E$10:$E$44,$C3559,'BKAS IDR'!$M$10:$M$44)</f>
        <v>0</v>
      </c>
    </row>
    <row r="3560" spans="3:6" ht="15" customHeight="1">
      <c r="C3560" s="53" t="str">
        <f>[1]Coa!B3560</f>
        <v>4201.0001.0651025</v>
      </c>
      <c r="D3560" s="1" t="str">
        <f>VLOOKUP(C3560,[1]Coa!$B$4:$C$9231,2,FALSE)</f>
        <v>HPP MATERIAL - SUPPLY &amp; INSTAL PNEUMATIC</v>
      </c>
      <c r="E3560" s="573"/>
      <c r="F3560" s="573">
        <f>SUMIF('BKAS IDR'!$E$10:$E$44,$C3560,'BKAS IDR'!$M$10:$M$44)</f>
        <v>0</v>
      </c>
    </row>
    <row r="3561" spans="3:6" ht="15" customHeight="1">
      <c r="C3561" s="53" t="str">
        <f>[1]Coa!B3561</f>
        <v>4201.0001.0651102</v>
      </c>
      <c r="D3561" s="1" t="str">
        <f>VLOOKUP(C3561,[1]Coa!$B$4:$C$9231,2,FALSE)</f>
        <v>HPP MATERIAL - SUPP&amp;INST 7110,7120,7130</v>
      </c>
      <c r="E3561" s="573"/>
      <c r="F3561" s="573">
        <f>SUMIF('BKAS IDR'!$E$10:$E$44,$C3561,'BKAS IDR'!$M$10:$M$44)</f>
        <v>0</v>
      </c>
    </row>
    <row r="3562" spans="3:6" ht="15" customHeight="1">
      <c r="C3562" s="53" t="str">
        <f>[1]Coa!B3562</f>
        <v>4201.0001.0701022</v>
      </c>
      <c r="D3562" s="1" t="str">
        <f>VLOOKUP(C3562,[1]Coa!$B$4:$C$9231,2,FALSE)</f>
        <v>HPP MATERIAL - CHEMICAL CLEANING</v>
      </c>
      <c r="E3562" s="573"/>
      <c r="F3562" s="573">
        <f>SUMIF('BKAS IDR'!$E$10:$E$44,$C3562,'BKAS IDR'!$M$10:$M$44)</f>
        <v>0</v>
      </c>
    </row>
    <row r="3563" spans="3:6" ht="15" customHeight="1">
      <c r="C3563" s="53" t="str">
        <f>[1]Coa!B3563</f>
        <v>4201.0001.0701122</v>
      </c>
      <c r="D3563" s="1" t="str">
        <f>VLOOKUP(C3563,[1]Coa!$B$4:$C$9231,2,FALSE)</f>
        <v>HPP MATERIAL - PUMP &amp; PIPING BROKE STOR.</v>
      </c>
      <c r="E3563" s="573"/>
      <c r="F3563" s="573">
        <f>SUMIF('BKAS IDR'!$E$10:$E$44,$C3563,'BKAS IDR'!$M$10:$M$44)</f>
        <v>0</v>
      </c>
    </row>
    <row r="3564" spans="3:6" ht="15" customHeight="1">
      <c r="C3564" s="53" t="str">
        <f>[1]Coa!B3564</f>
        <v>4201.0001.0731138</v>
      </c>
      <c r="D3564" s="1" t="str">
        <f>VLOOKUP(C3564,[1]Coa!$B$4:$C$9231,2,FALSE)</f>
        <v>HPP MATERIAL - AIR HEATER TUBES</v>
      </c>
      <c r="E3564" s="573"/>
      <c r="F3564" s="573">
        <f>SUMIF('BKAS IDR'!$E$10:$E$44,$C3564,'BKAS IDR'!$M$10:$M$44)</f>
        <v>0</v>
      </c>
    </row>
    <row r="3565" spans="3:6" ht="15" customHeight="1">
      <c r="C3565" s="53" t="str">
        <f>[1]Coa!B3565</f>
        <v>4201.0001.07312054</v>
      </c>
      <c r="D3565" s="1" t="str">
        <f>VLOOKUP(C3565,[1]Coa!$B$4:$C$9231,2,FALSE)</f>
        <v>HPP MATERIAL - SERVICE BARK CONVEYOR</v>
      </c>
      <c r="E3565" s="573"/>
      <c r="F3565" s="573">
        <f>SUMIF('BKAS IDR'!$E$10:$E$44,$C3565,'BKAS IDR'!$M$10:$M$44)</f>
        <v>0</v>
      </c>
    </row>
    <row r="3566" spans="3:6" ht="15" customHeight="1">
      <c r="C3566" s="53" t="str">
        <f>[1]Coa!B3566</f>
        <v>4201.0001.0830924</v>
      </c>
      <c r="D3566" s="1" t="str">
        <f>VLOOKUP(C3566,[1]Coa!$B$4:$C$9231,2,FALSE)</f>
        <v>HPP MATERIAL - TRANS,INST,HOOKUP POLENG</v>
      </c>
      <c r="E3566" s="573"/>
      <c r="F3566" s="573">
        <f>SUMIF('BKAS IDR'!$E$10:$E$44,$C3566,'BKAS IDR'!$M$10:$M$44)</f>
        <v>0</v>
      </c>
    </row>
    <row r="3567" spans="3:6" ht="15" customHeight="1">
      <c r="C3567" s="53" t="str">
        <f>[1]Coa!B3567</f>
        <v>4201.0001.0831120</v>
      </c>
      <c r="D3567" s="1" t="str">
        <f>VLOOKUP(C3567,[1]Coa!$B$4:$C$9231,2,FALSE)</f>
        <v>HPP MATERIAL - EPC WORKS FOR PPP-CW-DW-G</v>
      </c>
      <c r="E3567" s="573"/>
      <c r="F3567" s="573">
        <f>SUMIF('BKAS IDR'!$E$10:$E$44,$C3567,'BKAS IDR'!$M$10:$M$44)</f>
        <v>0</v>
      </c>
    </row>
    <row r="3568" spans="3:6" ht="15" customHeight="1">
      <c r="C3568" s="53" t="str">
        <f>[1]Coa!B3568</f>
        <v>4201.0001.0881108</v>
      </c>
      <c r="D3568" s="1" t="str">
        <f>VLOOKUP(C3568,[1]Coa!$B$4:$C$9231,2,FALSE)</f>
        <v>HPP MATERIAL - REPLACE SW PIPE</v>
      </c>
      <c r="E3568" s="573"/>
      <c r="F3568" s="573">
        <f>SUMIF('BKAS IDR'!$E$10:$E$44,$C3568,'BKAS IDR'!$M$10:$M$44)</f>
        <v>0</v>
      </c>
    </row>
    <row r="3569" spans="3:6" ht="15" customHeight="1">
      <c r="C3569" s="53" t="str">
        <f>[1]Coa!B3569</f>
        <v>4201.0001.0881123</v>
      </c>
      <c r="D3569" s="1" t="str">
        <f>VLOOKUP(C3569,[1]Coa!$B$4:$C$9231,2,FALSE)</f>
        <v>HPP MATERIAL - HOUSING FILTER</v>
      </c>
      <c r="E3569" s="573"/>
      <c r="F3569" s="573">
        <f>SUMIF('BKAS IDR'!$E$10:$E$44,$C3569,'BKAS IDR'!$M$10:$M$44)</f>
        <v>0</v>
      </c>
    </row>
    <row r="3570" spans="3:6" ht="15" customHeight="1">
      <c r="C3570" s="53" t="str">
        <f>[1]Coa!B3570</f>
        <v>4201.0001.0901121</v>
      </c>
      <c r="D3570" s="1" t="str">
        <f>VLOOKUP(C3570,[1]Coa!$B$4:$C$9231,2,FALSE)</f>
        <v>HPP MATERIAL - DUCTING TISSUE MILL II</v>
      </c>
      <c r="E3570" s="573"/>
      <c r="F3570" s="573">
        <f>SUMIF('BKAS IDR'!$E$10:$E$44,$C3570,'BKAS IDR'!$M$10:$M$44)</f>
        <v>0</v>
      </c>
    </row>
    <row r="3571" spans="3:6" ht="15" customHeight="1">
      <c r="C3571" s="53" t="str">
        <f>[1]Coa!B3571</f>
        <v>4201.0001.0901142</v>
      </c>
      <c r="D3571" s="1" t="str">
        <f>VLOOKUP(C3571,[1]Coa!$B$4:$C$9231,2,FALSE)</f>
        <v>HPP MATERIAL - Ducting Yankee</v>
      </c>
      <c r="E3571" s="573"/>
      <c r="F3571" s="573">
        <f>SUMIF('BKAS IDR'!$E$10:$E$44,$C3571,'BKAS IDR'!$M$10:$M$44)</f>
        <v>0</v>
      </c>
    </row>
    <row r="3572" spans="3:6" ht="15" customHeight="1">
      <c r="C3572" s="53" t="str">
        <f>[1]Coa!B3572</f>
        <v>4201.0001.0911125</v>
      </c>
      <c r="D3572" s="1" t="str">
        <f>VLOOKUP(C3572,[1]Coa!$B$4:$C$9231,2,FALSE)</f>
        <v>HPP MATERIAL - Water System &amp; Coal Syste</v>
      </c>
      <c r="E3572" s="573"/>
      <c r="F3572" s="573">
        <f>SUMIF('BKAS IDR'!$E$10:$E$44,$C3572,'BKAS IDR'!$M$10:$M$44)</f>
        <v>0</v>
      </c>
    </row>
    <row r="3573" spans="3:6" ht="15" customHeight="1">
      <c r="C3573" s="53" t="str">
        <f>[1]Coa!B3573</f>
        <v>4201.0001.0921147</v>
      </c>
      <c r="D3573" s="1" t="str">
        <f>VLOOKUP(C3573,[1]Coa!$B$4:$C$9231,2,FALSE)</f>
        <v>HPP MATERIAL - ADD. BY PAS LINE FOR DOUB</v>
      </c>
      <c r="E3573" s="573"/>
      <c r="F3573" s="573">
        <f>SUMIF('BKAS IDR'!$E$10:$E$44,$C3573,'BKAS IDR'!$M$10:$M$44)</f>
        <v>0</v>
      </c>
    </row>
    <row r="3574" spans="3:6" ht="15" customHeight="1">
      <c r="C3574" s="53" t="str">
        <f>[1]Coa!B3574</f>
        <v>4201.0001.0991129</v>
      </c>
      <c r="D3574" s="1" t="str">
        <f>VLOOKUP(C3574,[1]Coa!$B$4:$C$9231,2,FALSE)</f>
        <v>HPP MATERIAL - PIPA HYDRANT</v>
      </c>
      <c r="E3574" s="573"/>
      <c r="F3574" s="573">
        <f>SUMIF('BKAS IDR'!$E$10:$E$44,$C3574,'BKAS IDR'!$M$10:$M$44)</f>
        <v>0</v>
      </c>
    </row>
    <row r="3575" spans="3:6" ht="15" customHeight="1">
      <c r="C3575" s="53" t="str">
        <f>[1]Coa!B3575</f>
        <v>4201.0001.1021146</v>
      </c>
      <c r="D3575" s="1" t="str">
        <f>VLOOKUP(C3575,[1]Coa!$B$4:$C$9231,2,FALSE)</f>
        <v>HPP MATERIAL -  water surge tank</v>
      </c>
      <c r="E3575" s="573"/>
      <c r="F3575" s="573">
        <f>SUMIF('BKAS IDR'!$E$10:$E$44,$C3575,'BKAS IDR'!$M$10:$M$44)</f>
        <v>0</v>
      </c>
    </row>
    <row r="3576" spans="3:6" ht="15" customHeight="1">
      <c r="C3576" s="53" t="str">
        <f>[1]Coa!B3576</f>
        <v>4201.0001.1031143</v>
      </c>
      <c r="D3576" s="1" t="str">
        <f>VLOOKUP(C3576,[1]Coa!$B$4:$C$9231,2,FALSE)</f>
        <v>HPP MATERIAL - DUPLEX PIPE SPOOL 2-INC,</v>
      </c>
      <c r="E3576" s="573"/>
      <c r="F3576" s="573">
        <f>SUMIF('BKAS IDR'!$E$10:$E$44,$C3576,'BKAS IDR'!$M$10:$M$44)</f>
        <v>0</v>
      </c>
    </row>
    <row r="3577" spans="3:6" ht="15" customHeight="1">
      <c r="C3577" s="53" t="str">
        <f>[1]Coa!B3577</f>
        <v>4201.0001.10412034</v>
      </c>
      <c r="D3577" s="1" t="str">
        <f>VLOOKUP(C3577,[1]Coa!$B$4:$C$9231,2,FALSE)</f>
        <v>HPP MATERIAL - TUBE BUNDLE E201-05-08-09</v>
      </c>
      <c r="E3577" s="573"/>
      <c r="F3577" s="573">
        <f>SUMIF('BKAS IDR'!$E$10:$E$44,$C3577,'BKAS IDR'!$M$10:$M$44)</f>
        <v>0</v>
      </c>
    </row>
    <row r="3578" spans="3:6" ht="15" customHeight="1">
      <c r="C3578" s="53" t="str">
        <f>[1]Coa!B3578</f>
        <v>4201.0001.10512037</v>
      </c>
      <c r="D3578" s="1" t="str">
        <f>VLOOKUP(C3578,[1]Coa!$B$4:$C$9231,2,FALSE)</f>
        <v>HPP MATERIAL - HEAT EXCHANGER ASSY TAG N</v>
      </c>
      <c r="E3578" s="573"/>
      <c r="F3578" s="573">
        <f>SUMIF('BKAS IDR'!$E$10:$E$44,$C3578,'BKAS IDR'!$M$10:$M$44)</f>
        <v>0</v>
      </c>
    </row>
    <row r="3579" spans="3:6" ht="15" customHeight="1">
      <c r="C3579" s="53" t="str">
        <f>[1]Coa!B3579</f>
        <v>4201.0001.10512038</v>
      </c>
      <c r="D3579" s="1" t="str">
        <f>VLOOKUP(C3579,[1]Coa!$B$4:$C$9231,2,FALSE)</f>
        <v>HPP MATERIAL - PENGADAAN SHELL ASSY TAG</v>
      </c>
      <c r="E3579" s="573"/>
      <c r="F3579" s="573">
        <f>SUMIF('BKAS IDR'!$E$10:$E$44,$C3579,'BKAS IDR'!$M$10:$M$44)</f>
        <v>0</v>
      </c>
    </row>
    <row r="3580" spans="3:6" ht="15" customHeight="1">
      <c r="C3580" s="53" t="str">
        <f>[1]Coa!B3580</f>
        <v>4201.0001.10512039</v>
      </c>
      <c r="D3580" s="1" t="str">
        <f>VLOOKUP(C3580,[1]Coa!$B$4:$C$9231,2,FALSE)</f>
        <v>HPP MATERIAL - PENGADAAN SHELL ASSY TAG</v>
      </c>
      <c r="E3580" s="573"/>
      <c r="F3580" s="573">
        <f>SUMIF('BKAS IDR'!$E$10:$E$44,$C3580,'BKAS IDR'!$M$10:$M$44)</f>
        <v>0</v>
      </c>
    </row>
    <row r="3581" spans="3:6" ht="15" customHeight="1">
      <c r="C3581" s="53" t="str">
        <f>[1]Coa!B3581</f>
        <v>4201.0001.10512060</v>
      </c>
      <c r="D3581" s="1" t="str">
        <f>VLOOKUP(C3581,[1]Coa!$B$4:$C$9231,2,FALSE)</f>
        <v>HPP MATERIAL - PENGGANTIAN/PEMBUATAN TES</v>
      </c>
      <c r="E3581" s="573"/>
      <c r="F3581" s="573">
        <f>SUMIF('BKAS IDR'!$E$10:$E$44,$C3581,'BKAS IDR'!$M$10:$M$44)</f>
        <v>0</v>
      </c>
    </row>
    <row r="3582" spans="3:6" ht="15" customHeight="1">
      <c r="C3582" s="53" t="str">
        <f>[1]Coa!B3582</f>
        <v>4201.0001.10612040</v>
      </c>
      <c r="D3582" s="1" t="str">
        <f>VLOOKUP(C3582,[1]Coa!$B$4:$C$9231,2,FALSE)</f>
        <v>HPP MATERIAL - TUBE BUNDLE, SHELLBUNDLE,</v>
      </c>
      <c r="E3582" s="573"/>
      <c r="F3582" s="573">
        <f>SUMIF('BKAS IDR'!$E$10:$E$44,$C3582,'BKAS IDR'!$M$10:$M$44)</f>
        <v>0</v>
      </c>
    </row>
    <row r="3583" spans="3:6" ht="15" customHeight="1">
      <c r="C3583" s="53" t="str">
        <f>[1]Coa!B3583</f>
        <v>4201.0001.10612053</v>
      </c>
      <c r="D3583" s="1" t="str">
        <f>VLOOKUP(C3583,[1]Coa!$B$4:$C$9231,2,FALSE)</f>
        <v>HPP MATERIAL - ENGINEERING, PROCUREMENT</v>
      </c>
      <c r="E3583" s="573"/>
      <c r="F3583" s="573">
        <f>SUMIF('BKAS IDR'!$E$10:$E$44,$C3583,'BKAS IDR'!$M$10:$M$44)</f>
        <v>0</v>
      </c>
    </row>
    <row r="3584" spans="3:6" ht="15" customHeight="1">
      <c r="C3584" s="53" t="str">
        <f>[1]Coa!B3584</f>
        <v>4201.0001.1121154</v>
      </c>
      <c r="D3584" s="1" t="str">
        <f>VLOOKUP(C3584,[1]Coa!$B$4:$C$9231,2,FALSE)</f>
        <v>HPP MATERIAL - H2S MUD / GAS SEPARATOR</v>
      </c>
      <c r="E3584" s="573"/>
      <c r="F3584" s="573">
        <f>SUMIF('BKAS IDR'!$E$10:$E$44,$C3584,'BKAS IDR'!$M$10:$M$44)</f>
        <v>0</v>
      </c>
    </row>
    <row r="3585" spans="3:6" ht="15" customHeight="1">
      <c r="C3585" s="53" t="str">
        <f>[1]Coa!B3585</f>
        <v>4201.0001.1161162</v>
      </c>
      <c r="D3585" s="1" t="str">
        <f>VLOOKUP(C3585,[1]Coa!$B$4:$C$9231,2,FALSE)</f>
        <v>HPP MATERIAL - SECONDARY REFORMER EFFLUE</v>
      </c>
      <c r="E3585" s="573"/>
      <c r="F3585" s="573">
        <f>SUMIF('BKAS IDR'!$E$10:$E$44,$C3585,'BKAS IDR'!$M$10:$M$44)</f>
        <v>0</v>
      </c>
    </row>
    <row r="3586" spans="3:6" ht="15" customHeight="1">
      <c r="C3586" s="53" t="str">
        <f>[1]Coa!B3586</f>
        <v>4201.0001.1171165</v>
      </c>
      <c r="D3586" s="1" t="str">
        <f>VLOOKUP(C3586,[1]Coa!$B$4:$C$9231,2,FALSE)</f>
        <v>HPP MATERIAL - TOWER</v>
      </c>
      <c r="E3586" s="573"/>
      <c r="F3586" s="573">
        <f>SUMIF('BKAS IDR'!$E$10:$E$44,$C3586,'BKAS IDR'!$M$10:$M$44)</f>
        <v>0</v>
      </c>
    </row>
    <row r="3587" spans="3:6" ht="15" customHeight="1">
      <c r="C3587" s="53" t="str">
        <f>[1]Coa!B3587</f>
        <v>4201.0001.1171167</v>
      </c>
      <c r="D3587" s="1" t="str">
        <f>VLOOKUP(C3587,[1]Coa!$B$4:$C$9231,2,FALSE)</f>
        <v>HPP MATERIAL - SHOP FABRICATED VESSEL &amp;</v>
      </c>
      <c r="E3587" s="573"/>
      <c r="F3587" s="573">
        <f>SUMIF('BKAS IDR'!$E$10:$E$44,$C3587,'BKAS IDR'!$M$10:$M$44)</f>
        <v>0</v>
      </c>
    </row>
    <row r="3588" spans="3:6" ht="15" customHeight="1">
      <c r="C3588" s="53" t="str">
        <f>[1]Coa!B3588</f>
        <v>4201.0001.1171168</v>
      </c>
      <c r="D3588" s="1" t="str">
        <f>VLOOKUP(C3588,[1]Coa!$B$4:$C$9231,2,FALSE)</f>
        <v>HPP MATERIAL - SHOP FABRICATED VESSEL &amp;</v>
      </c>
      <c r="E3588" s="573"/>
      <c r="F3588" s="573">
        <f>SUMIF('BKAS IDR'!$E$10:$E$44,$C3588,'BKAS IDR'!$M$10:$M$44)</f>
        <v>0</v>
      </c>
    </row>
    <row r="3589" spans="3:6" ht="15" customHeight="1">
      <c r="C3589" s="53" t="str">
        <f>[1]Coa!B3589</f>
        <v>4201.0001.11712010</v>
      </c>
      <c r="D3589" s="1" t="str">
        <f>VLOOKUP(C3589,[1]Coa!$B$4:$C$9231,2,FALSE)</f>
        <v>HPP MATERIAL - SHOP FABRICATED VESSEL &amp;</v>
      </c>
      <c r="E3589" s="573"/>
      <c r="F3589" s="573">
        <f>SUMIF('BKAS IDR'!$E$10:$E$44,$C3589,'BKAS IDR'!$M$10:$M$44)</f>
        <v>0</v>
      </c>
    </row>
    <row r="3590" spans="3:6" ht="15" customHeight="1">
      <c r="C3590" s="53" t="str">
        <f>[1]Coa!B3590</f>
        <v>4201.0001.11712023</v>
      </c>
      <c r="D3590" s="1" t="str">
        <f>VLOOKUP(C3590,[1]Coa!$B$4:$C$9231,2,FALSE)</f>
        <v>HPP MATERIAL - SHOP FABRICATED VESSEL &amp;</v>
      </c>
      <c r="E3590" s="573"/>
      <c r="F3590" s="573">
        <f>SUMIF('BKAS IDR'!$E$10:$E$44,$C3590,'BKAS IDR'!$M$10:$M$44)</f>
        <v>0</v>
      </c>
    </row>
    <row r="3591" spans="3:6" ht="15" customHeight="1">
      <c r="C3591" s="53" t="str">
        <f>[1]Coa!B3591</f>
        <v>4201.0001.1191172</v>
      </c>
      <c r="D3591" s="1" t="str">
        <f>VLOOKUP(C3591,[1]Coa!$B$4:$C$9231,2,FALSE)</f>
        <v>HPP MATERIAL - EPC MOBILE SEPARATOR</v>
      </c>
      <c r="E3591" s="573"/>
      <c r="F3591" s="573">
        <f>SUMIF('BKAS IDR'!$E$10:$E$44,$C3591,'BKAS IDR'!$M$10:$M$44)</f>
        <v>0</v>
      </c>
    </row>
    <row r="3592" spans="3:6" ht="15" customHeight="1">
      <c r="C3592" s="53" t="str">
        <f>[1]Coa!B3592</f>
        <v>4201.0001.1201175</v>
      </c>
      <c r="D3592" s="1" t="str">
        <f>VLOOKUP(C3592,[1]Coa!$B$4:$C$9231,2,FALSE)</f>
        <v>HPP MATERIAL - FABRICATION &amp; ERECTION OF</v>
      </c>
      <c r="E3592" s="573"/>
      <c r="F3592" s="573">
        <f>SUMIF('BKAS IDR'!$E$10:$E$44,$C3592,'BKAS IDR'!$M$10:$M$44)</f>
        <v>0</v>
      </c>
    </row>
    <row r="3593" spans="3:6" ht="15" customHeight="1">
      <c r="C3593" s="53" t="str">
        <f>[1]Coa!B3593</f>
        <v>4201.0001.12812012</v>
      </c>
      <c r="D3593" s="1" t="str">
        <f>VLOOKUP(C3593,[1]Coa!$B$4:$C$9231,2,FALSE)</f>
        <v>HPP MATERIAL - RENTAL DRILLING EQUIPMENT</v>
      </c>
      <c r="E3593" s="573"/>
      <c r="F3593" s="573">
        <f>SUMIF('BKAS IDR'!$E$10:$E$44,$C3593,'BKAS IDR'!$M$10:$M$44)</f>
        <v>0</v>
      </c>
    </row>
    <row r="3594" spans="3:6" ht="15" customHeight="1">
      <c r="C3594" s="53" t="str">
        <f>[1]Coa!B3594</f>
        <v>4201.0001.12912007</v>
      </c>
      <c r="D3594" s="1" t="str">
        <f>VLOOKUP(C3594,[1]Coa!$B$4:$C$9231,2,FALSE)</f>
        <v>HPP MATERIAL - SUPPLY OF SHELL &amp; TUBE HE</v>
      </c>
      <c r="E3594" s="573"/>
      <c r="F3594" s="573">
        <f>SUMIF('BKAS IDR'!$E$10:$E$44,$C3594,'BKAS IDR'!$M$10:$M$44)</f>
        <v>0</v>
      </c>
    </row>
    <row r="3595" spans="3:6" ht="15" customHeight="1">
      <c r="C3595" s="53" t="str">
        <f>[1]Coa!B3595</f>
        <v>4201.0001.14512017</v>
      </c>
      <c r="D3595" s="1" t="str">
        <f>VLOOKUP(C3595,[1]Coa!$B$4:$C$9231,2,FALSE)</f>
        <v>HPP MATERIAL - DIVING EQUIPMENT</v>
      </c>
      <c r="E3595" s="573"/>
      <c r="F3595" s="573">
        <f>SUMIF('BKAS IDR'!$E$10:$E$44,$C3595,'BKAS IDR'!$M$10:$M$44)</f>
        <v>0</v>
      </c>
    </row>
    <row r="3596" spans="3:6" ht="15" customHeight="1">
      <c r="C3596" s="53" t="str">
        <f>[1]Coa!B3596</f>
        <v>4201.0001.14912041</v>
      </c>
      <c r="D3596" s="1" t="str">
        <f>VLOOKUP(C3596,[1]Coa!$B$4:$C$9231,2,FALSE)</f>
        <v>HPP MATERIAL - FABRIKASI SHELL 24E-113</v>
      </c>
      <c r="E3596" s="573"/>
      <c r="F3596" s="573">
        <f>SUMIF('BKAS IDR'!$E$10:$E$44,$C3596,'BKAS IDR'!$M$10:$M$44)</f>
        <v>0</v>
      </c>
    </row>
    <row r="3597" spans="3:6" ht="15" customHeight="1">
      <c r="C3597" s="53" t="str">
        <f>[1]Coa!B3597</f>
        <v>4201.0001.15012024</v>
      </c>
      <c r="D3597" s="1" t="str">
        <f>VLOOKUP(C3597,[1]Coa!$B$4:$C$9231,2,FALSE)</f>
        <v>HPP MATERIAL -  TOTAL RETUBE INSITU SURF</v>
      </c>
      <c r="E3597" s="573"/>
      <c r="F3597" s="573">
        <f>SUMIF('BKAS IDR'!$E$10:$E$44,$C3597,'BKAS IDR'!$M$10:$M$44)</f>
        <v>0</v>
      </c>
    </row>
    <row r="3598" spans="3:6" ht="15" customHeight="1">
      <c r="C3598" s="53" t="str">
        <f>[1]Coa!B3598</f>
        <v>4201.0001.15212028</v>
      </c>
      <c r="D3598" s="1" t="str">
        <f>VLOOKUP(C3598,[1]Coa!$B$4:$C$9231,2,FALSE)</f>
        <v>HPP MATERIAL - TUBE BUNDLE SHELL H5012 &amp;</v>
      </c>
      <c r="E3598" s="573"/>
      <c r="F3598" s="573">
        <f>SUMIF('BKAS IDR'!$E$10:$E$44,$C3598,'BKAS IDR'!$M$10:$M$44)</f>
        <v>0</v>
      </c>
    </row>
    <row r="3599" spans="3:6" ht="15" customHeight="1">
      <c r="C3599" s="53" t="str">
        <f>[1]Coa!B3599</f>
        <v>4201.0001.15212059</v>
      </c>
      <c r="D3599" s="1" t="str">
        <f>VLOOKUP(C3599,[1]Coa!$B$4:$C$9231,2,FALSE)</f>
        <v>HPP MATERIAL - SECONDARY REACTOR UNIT</v>
      </c>
      <c r="E3599" s="573"/>
      <c r="F3599" s="573">
        <f>SUMIF('BKAS IDR'!$E$10:$E$44,$C3599,'BKAS IDR'!$M$10:$M$44)</f>
        <v>0</v>
      </c>
    </row>
    <row r="3600" spans="3:6" ht="15" customHeight="1">
      <c r="C3600" s="53" t="str">
        <f>[1]Coa!B3600</f>
        <v>4201.0001.15312030</v>
      </c>
      <c r="D3600" s="1" t="str">
        <f>VLOOKUP(C3600,[1]Coa!$B$4:$C$9231,2,FALSE)</f>
        <v>HPP MATERIAL - 2 UNIT FUEL GAS FILTER CO</v>
      </c>
      <c r="E3600" s="573"/>
      <c r="F3600" s="573">
        <f>SUMIF('BKAS IDR'!$E$10:$E$44,$C3600,'BKAS IDR'!$M$10:$M$44)</f>
        <v>0</v>
      </c>
    </row>
    <row r="3601" spans="3:6" ht="15" customHeight="1">
      <c r="C3601" s="53" t="str">
        <f>[1]Coa!B3601</f>
        <v>4201.0001.15712042</v>
      </c>
      <c r="D3601" s="1" t="str">
        <f>VLOOKUP(C3601,[1]Coa!$B$4:$C$9231,2,FALSE)</f>
        <v>HPP MATERIAL - REDESIGN, FABRIKASI &amp; PEM</v>
      </c>
      <c r="E3601" s="573"/>
      <c r="F3601" s="573">
        <f>SUMIF('BKAS IDR'!$E$10:$E$44,$C3601,'BKAS IDR'!$M$10:$M$44)</f>
        <v>0</v>
      </c>
    </row>
    <row r="3602" spans="3:6" ht="15" customHeight="1">
      <c r="C3602" s="53" t="str">
        <f>[1]Coa!B3602</f>
        <v>4201.0001.16012044</v>
      </c>
      <c r="D3602" s="1" t="str">
        <f>VLOOKUP(C3602,[1]Coa!$B$4:$C$9231,2,FALSE)</f>
        <v>HPP MATERIAL -  EPCI CONTRACT FOR LIMA F</v>
      </c>
      <c r="E3602" s="573"/>
      <c r="F3602" s="573">
        <f>SUMIF('BKAS IDR'!$E$10:$E$44,$C3602,'BKAS IDR'!$M$10:$M$44)</f>
        <v>0</v>
      </c>
    </row>
    <row r="3603" spans="3:6" ht="15" customHeight="1">
      <c r="C3603" s="53" t="str">
        <f>[1]Coa!B3603</f>
        <v>4201.0001.16409005</v>
      </c>
      <c r="D3603" s="1" t="str">
        <f>VLOOKUP(C3603,[1]Coa!$B$4:$C$9231,2,FALSE)</f>
        <v>HPP MATERIAL - MEG Injection Package</v>
      </c>
      <c r="E3603" s="573"/>
      <c r="F3603" s="573">
        <f>SUMIF('BKAS IDR'!$E$10:$E$44,$C3603,'BKAS IDR'!$M$10:$M$44)</f>
        <v>0</v>
      </c>
    </row>
    <row r="3604" spans="3:6" ht="15" customHeight="1">
      <c r="C3604" s="53" t="str">
        <f>[1]Coa!B3604</f>
        <v>4201.0001.R000000</v>
      </c>
      <c r="D3604" s="1" t="str">
        <f>VLOOKUP(C3604,[1]Coa!$B$4:$C$9231,2,FALSE)</f>
        <v>HPP MATERIAL - SEWA EQUIPMENT- EXCAVATOR</v>
      </c>
      <c r="E3604" s="573"/>
      <c r="F3604" s="573">
        <f>SUMIF('BKAS IDR'!$E$10:$E$44,$C3604,'BKAS IDR'!$M$10:$M$44)</f>
        <v>0</v>
      </c>
    </row>
    <row r="3605" spans="3:6" ht="15" customHeight="1">
      <c r="C3605" s="53" t="str">
        <f>[1]Coa!B3605</f>
        <v>4201.0002.06312006</v>
      </c>
      <c r="D3605" s="1" t="str">
        <f>VLOOKUP(C3605,[1]Coa!$B$4:$C$9231,2,FALSE)</f>
        <v>GAJI DAN UPAH  - PROV OF EPCI KF GAS (INT)</v>
      </c>
      <c r="E3605" s="573"/>
      <c r="F3605" s="573">
        <f>SUMIF('BKAS IDR'!$E$10:$E$44,$C3605,'BKAS IDR'!$M$10:$M$44)</f>
        <v>0</v>
      </c>
    </row>
    <row r="3606" spans="3:6" ht="15" customHeight="1">
      <c r="C3606" s="53" t="str">
        <f>[1]Coa!B3606</f>
        <v>4201.0002.002</v>
      </c>
      <c r="D3606" s="1" t="str">
        <f>VLOOKUP(C3606,[1]Coa!$B$4:$C$9231,2,FALSE)</f>
        <v>GAJI DAN UPAH  - WORKSHOP</v>
      </c>
      <c r="E3606" s="573"/>
      <c r="F3606" s="573">
        <f>SUMIF('BKAS IDR'!$E$10:$E$44,$C3606,'BKAS IDR'!$M$10:$M$44)</f>
        <v>0</v>
      </c>
    </row>
    <row r="3607" spans="3:6" ht="15" customHeight="1">
      <c r="C3607" s="53" t="str">
        <f>[1]Coa!B3607</f>
        <v>4201.0002.0050852</v>
      </c>
      <c r="D3607" s="1" t="str">
        <f>VLOOKUP(C3607,[1]Coa!$B$4:$C$9231,2,FALSE)</f>
        <v>GAJI DAN UPAH  - KAMBUNA TOPSIDE REUSER S</v>
      </c>
      <c r="E3607" s="573"/>
      <c r="F3607" s="573">
        <f>SUMIF('BKAS IDR'!$E$10:$E$44,$C3607,'BKAS IDR'!$M$10:$M$44)</f>
        <v>0</v>
      </c>
    </row>
    <row r="3608" spans="3:6" ht="15" customHeight="1">
      <c r="C3608" s="53" t="str">
        <f>[1]Coa!B3608</f>
        <v>4201.0002.0050905</v>
      </c>
      <c r="D3608" s="1" t="str">
        <f>VLOOKUP(C3608,[1]Coa!$B$4:$C$9231,2,FALSE)</f>
        <v>GAJI DAN UPAH  - MEG INJECTION PACKAGE</v>
      </c>
      <c r="E3608" s="573"/>
      <c r="F3608" s="573">
        <f>SUMIF('BKAS IDR'!$E$10:$E$44,$C3608,'BKAS IDR'!$M$10:$M$44)</f>
        <v>0</v>
      </c>
    </row>
    <row r="3609" spans="3:6" ht="15" customHeight="1">
      <c r="C3609" s="53" t="str">
        <f>[1]Coa!B3609</f>
        <v>4201.0002.00712046</v>
      </c>
      <c r="D3609" s="1" t="str">
        <f>VLOOKUP(C3609,[1]Coa!$B$4:$C$9231,2,FALSE)</f>
        <v>GAJI DAN UPAH  - FABRIKASI  &amp; INSTASI UNTU</v>
      </c>
      <c r="E3609" s="573"/>
      <c r="F3609" s="573">
        <f>SUMIF('BKAS IDR'!$E$10:$E$44,$C3609,'BKAS IDR'!$M$10:$M$44)</f>
        <v>0</v>
      </c>
    </row>
    <row r="3610" spans="3:6" ht="15" customHeight="1">
      <c r="C3610" s="53" t="str">
        <f>[1]Coa!B3610</f>
        <v>4201.0002.0081014</v>
      </c>
      <c r="D3610" s="1" t="str">
        <f>VLOOKUP(C3610,[1]Coa!$B$4:$C$9231,2,FALSE)</f>
        <v>GAJI DAN UPAH  - SEI AMBAWANG KAB.KUBU</v>
      </c>
      <c r="E3610" s="573"/>
      <c r="F3610" s="573">
        <f>SUMIF('BKAS IDR'!$E$10:$E$44,$C3610,'BKAS IDR'!$M$10:$M$44)</f>
        <v>0</v>
      </c>
    </row>
    <row r="3611" spans="3:6" ht="15" customHeight="1">
      <c r="C3611" s="53" t="str">
        <f>[1]Coa!B3611</f>
        <v>4201.0002.0101019</v>
      </c>
      <c r="D3611" s="1" t="str">
        <f>VLOOKUP(C3611,[1]Coa!$B$4:$C$9231,2,FALSE)</f>
        <v>GAJI DAN UPAH  - CPP&amp;AUP PLATFORMS INST</v>
      </c>
      <c r="E3611" s="573"/>
      <c r="F3611" s="573">
        <f>SUMIF('BKAS IDR'!$E$10:$E$44,$C3611,'BKAS IDR'!$M$10:$M$44)</f>
        <v>0</v>
      </c>
    </row>
    <row r="3612" spans="3:6" ht="15" customHeight="1">
      <c r="C3612" s="53" t="str">
        <f>[1]Coa!B3612</f>
        <v>4201.0002.0101137</v>
      </c>
      <c r="D3612" s="1" t="str">
        <f>VLOOKUP(C3612,[1]Coa!$B$4:$C$9231,2,FALSE)</f>
        <v>GAJI DAN UPAH  - CPP &amp; AUP Platforms</v>
      </c>
      <c r="E3612" s="573"/>
      <c r="F3612" s="573">
        <f>SUMIF('BKAS IDR'!$E$10:$E$44,$C3612,'BKAS IDR'!$M$10:$M$44)</f>
        <v>0</v>
      </c>
    </row>
    <row r="3613" spans="3:6" ht="15" customHeight="1">
      <c r="C3613" s="53" t="str">
        <f>[1]Coa!B3613</f>
        <v>4201.0002.0120832</v>
      </c>
      <c r="D3613" s="1" t="str">
        <f>VLOOKUP(C3613,[1]Coa!$B$4:$C$9231,2,FALSE)</f>
        <v>GAJI DAN UPAH  - SHELL &amp; TUBE HEAT EXCHANG</v>
      </c>
      <c r="E3613" s="573"/>
      <c r="F3613" s="573">
        <f>SUMIF('BKAS IDR'!$E$10:$E$44,$C3613,'BKAS IDR'!$M$10:$M$44)</f>
        <v>0</v>
      </c>
    </row>
    <row r="3614" spans="3:6" ht="15" customHeight="1">
      <c r="C3614" s="53" t="str">
        <f>[1]Coa!B3614</f>
        <v>4201.0002.0130903</v>
      </c>
      <c r="D3614" s="1" t="str">
        <f>VLOOKUP(C3614,[1]Coa!$B$4:$C$9231,2,FALSE)</f>
        <v>GAJI DAN UPAH  - WELL TEST, SKID UNIT</v>
      </c>
      <c r="E3614" s="573"/>
      <c r="F3614" s="573">
        <f>SUMIF('BKAS IDR'!$E$10:$E$44,$C3614,'BKAS IDR'!$M$10:$M$44)</f>
        <v>0</v>
      </c>
    </row>
    <row r="3615" spans="3:6" ht="15" customHeight="1">
      <c r="C3615" s="53" t="str">
        <f>[1]Coa!B3615</f>
        <v>4201.0002.0130904</v>
      </c>
      <c r="D3615" s="1" t="str">
        <f>VLOOKUP(C3615,[1]Coa!$B$4:$C$9231,2,FALSE)</f>
        <v>GAJI DAN UPAH  - HEAT EXCHANGER</v>
      </c>
      <c r="E3615" s="573"/>
      <c r="F3615" s="573">
        <f>SUMIF('BKAS IDR'!$E$10:$E$44,$C3615,'BKAS IDR'!$M$10:$M$44)</f>
        <v>0</v>
      </c>
    </row>
    <row r="3616" spans="3:6" ht="15" customHeight="1">
      <c r="C3616" s="53" t="str">
        <f>[1]Coa!B3616</f>
        <v>4201.0002.0130908</v>
      </c>
      <c r="D3616" s="1" t="str">
        <f>VLOOKUP(C3616,[1]Coa!$B$4:$C$9231,2,FALSE)</f>
        <v>GAJI DAN UPAH  - PIPE SLEEVE &amp; DURI, RIAU</v>
      </c>
      <c r="E3616" s="573"/>
      <c r="F3616" s="573">
        <f>SUMIF('BKAS IDR'!$E$10:$E$44,$C3616,'BKAS IDR'!$M$10:$M$44)</f>
        <v>0</v>
      </c>
    </row>
    <row r="3617" spans="3:6" ht="15" customHeight="1">
      <c r="C3617" s="53" t="str">
        <f>[1]Coa!B3617</f>
        <v>4201.0002.0130923</v>
      </c>
      <c r="D3617" s="1" t="str">
        <f>VLOOKUP(C3617,[1]Coa!$B$4:$C$9231,2,FALSE)</f>
        <v>GAJI DAN UPAH  - PROV OF WATER STO TANK</v>
      </c>
      <c r="E3617" s="573"/>
      <c r="F3617" s="573">
        <f>SUMIF('BKAS IDR'!$E$10:$E$44,$C3617,'BKAS IDR'!$M$10:$M$44)</f>
        <v>0</v>
      </c>
    </row>
    <row r="3618" spans="3:6" ht="15" customHeight="1">
      <c r="C3618" s="53" t="str">
        <f>[1]Coa!B3618</f>
        <v>4201.0002.0130929</v>
      </c>
      <c r="D3618" s="1" t="str">
        <f>VLOOKUP(C3618,[1]Coa!$B$4:$C$9231,2,FALSE)</f>
        <v>GAJI DAN UPAH  - OPERATION ASSISTANCE SLN</v>
      </c>
      <c r="E3618" s="573"/>
      <c r="F3618" s="573">
        <f>SUMIF('BKAS IDR'!$E$10:$E$44,$C3618,'BKAS IDR'!$M$10:$M$44)</f>
        <v>0</v>
      </c>
    </row>
    <row r="3619" spans="3:6" ht="15" customHeight="1">
      <c r="C3619" s="53" t="str">
        <f>[1]Coa!B3619</f>
        <v>4201.0002.0130931</v>
      </c>
      <c r="D3619" s="1" t="str">
        <f>VLOOKUP(C3619,[1]Coa!$B$4:$C$9231,2,FALSE)</f>
        <v>GAJI DAN UPAH  - STORAGE TANK FOR INT PROG</v>
      </c>
      <c r="E3619" s="573"/>
      <c r="F3619" s="573">
        <f>SUMIF('BKAS IDR'!$E$10:$E$44,$C3619,'BKAS IDR'!$M$10:$M$44)</f>
        <v>0</v>
      </c>
    </row>
    <row r="3620" spans="3:6" ht="15" customHeight="1">
      <c r="C3620" s="53" t="str">
        <f>[1]Coa!B3620</f>
        <v>4201.0002.0131004</v>
      </c>
      <c r="D3620" s="1" t="str">
        <f>VLOOKUP(C3620,[1]Coa!$B$4:$C$9231,2,FALSE)</f>
        <v>GAJI DAN UPAH  - 3 UNITS K.O. DRUM</v>
      </c>
      <c r="E3620" s="573"/>
      <c r="F3620" s="573">
        <f>SUMIF('BKAS IDR'!$E$10:$E$44,$C3620,'BKAS IDR'!$M$10:$M$44)</f>
        <v>0</v>
      </c>
    </row>
    <row r="3621" spans="3:6" ht="15" customHeight="1">
      <c r="C3621" s="53" t="str">
        <f>[1]Coa!B3621</f>
        <v>4201.0002.0131010</v>
      </c>
      <c r="D3621" s="1" t="str">
        <f>VLOOKUP(C3621,[1]Coa!$B$4:$C$9231,2,FALSE)</f>
        <v>GAJI DAN UPAH  - DISAIN&amp;FAB ALAT SURFAKTAN</v>
      </c>
      <c r="E3621" s="573"/>
      <c r="F3621" s="573">
        <f>SUMIF('BKAS IDR'!$E$10:$E$44,$C3621,'BKAS IDR'!$M$10:$M$44)</f>
        <v>0</v>
      </c>
    </row>
    <row r="3622" spans="3:6" ht="15" customHeight="1">
      <c r="C3622" s="53" t="str">
        <f>[1]Coa!B3622</f>
        <v>4201.0002.0131018</v>
      </c>
      <c r="D3622" s="1" t="str">
        <f>VLOOKUP(C3622,[1]Coa!$B$4:$C$9231,2,FALSE)</f>
        <v>GAJI DAN UPAH  - JASA KONST TANGKI PEMISAH</v>
      </c>
      <c r="E3622" s="573"/>
      <c r="F3622" s="573">
        <f>SUMIF('BKAS IDR'!$E$10:$E$44,$C3622,'BKAS IDR'!$M$10:$M$44)</f>
        <v>0</v>
      </c>
    </row>
    <row r="3623" spans="3:6" ht="15" customHeight="1">
      <c r="C3623" s="53" t="str">
        <f>[1]Coa!B3623</f>
        <v>4201.0002.0131104</v>
      </c>
      <c r="D3623" s="1" t="str">
        <f>VLOOKUP(C3623,[1]Coa!$B$4:$C$9231,2,FALSE)</f>
        <v>GAJI DAN UPAH  - RIGLESS SERVICE</v>
      </c>
      <c r="E3623" s="573"/>
      <c r="F3623" s="573">
        <f>SUMIF('BKAS IDR'!$E$10:$E$44,$C3623,'BKAS IDR'!$M$10:$M$44)</f>
        <v>0</v>
      </c>
    </row>
    <row r="3624" spans="3:6" ht="15" customHeight="1">
      <c r="C3624" s="53" t="str">
        <f>[1]Coa!B3624</f>
        <v>4201.0002.0131113</v>
      </c>
      <c r="D3624" s="1" t="str">
        <f>VLOOKUP(C3624,[1]Coa!$B$4:$C$9231,2,FALSE)</f>
        <v>GAJI DAN UPAH  - EPC U/ FASILITAS TANKI DI</v>
      </c>
      <c r="E3624" s="573"/>
      <c r="F3624" s="573">
        <f>SUMIF('BKAS IDR'!$E$10:$E$44,$C3624,'BKAS IDR'!$M$10:$M$44)</f>
        <v>0</v>
      </c>
    </row>
    <row r="3625" spans="3:6" ht="15" customHeight="1">
      <c r="C3625" s="53" t="str">
        <f>[1]Coa!B3625</f>
        <v>4201.0002.0131119</v>
      </c>
      <c r="D3625" s="1" t="str">
        <f>VLOOKUP(C3625,[1]Coa!$B$4:$C$9231,2,FALSE)</f>
        <v>GAJI DAN UPAH  - EPF OF STORAGE FOR RANTAU</v>
      </c>
      <c r="E3625" s="573"/>
      <c r="F3625" s="573">
        <f>SUMIF('BKAS IDR'!$E$10:$E$44,$C3625,'BKAS IDR'!$M$10:$M$44)</f>
        <v>0</v>
      </c>
    </row>
    <row r="3626" spans="3:6" ht="15" customHeight="1">
      <c r="C3626" s="53" t="str">
        <f>[1]Coa!B3626</f>
        <v>4201.0002.0131127</v>
      </c>
      <c r="D3626" s="1" t="str">
        <f>VLOOKUP(C3626,[1]Coa!$B$4:$C$9231,2,FALSE)</f>
        <v>GAJI DAN UPAH  - RIGLESS SERVICE</v>
      </c>
      <c r="E3626" s="573"/>
      <c r="F3626" s="573">
        <f>SUMIF('BKAS IDR'!$E$10:$E$44,$C3626,'BKAS IDR'!$M$10:$M$44)</f>
        <v>0</v>
      </c>
    </row>
    <row r="3627" spans="3:6" ht="15" customHeight="1">
      <c r="C3627" s="53" t="str">
        <f>[1]Coa!B3627</f>
        <v>4201.0002.0131150</v>
      </c>
      <c r="D3627" s="1" t="str">
        <f>VLOOKUP(C3627,[1]Coa!$B$4:$C$9231,2,FALSE)</f>
        <v>GAJI DAN UPAH  - WASH TANK REPAIR</v>
      </c>
      <c r="E3627" s="573"/>
      <c r="F3627" s="573">
        <f>SUMIF('BKAS IDR'!$E$10:$E$44,$C3627,'BKAS IDR'!$M$10:$M$44)</f>
        <v>0</v>
      </c>
    </row>
    <row r="3628" spans="3:6" ht="15" customHeight="1">
      <c r="C3628" s="53" t="str">
        <f>[1]Coa!B3628</f>
        <v>4201.0002.01312003</v>
      </c>
      <c r="D3628" s="1" t="str">
        <f>VLOOKUP(C3628,[1]Coa!$B$4:$C$9231,2,FALSE)</f>
        <v>GAJI DAN UPAH  - RIGLESS SERVICES</v>
      </c>
      <c r="E3628" s="573"/>
      <c r="F3628" s="573">
        <f>SUMIF('BKAS IDR'!$E$10:$E$44,$C3628,'BKAS IDR'!$M$10:$M$44)</f>
        <v>0</v>
      </c>
    </row>
    <row r="3629" spans="3:6" ht="15" customHeight="1">
      <c r="C3629" s="53" t="str">
        <f>[1]Coa!B3629</f>
        <v>4201.0002.01312031</v>
      </c>
      <c r="D3629" s="1" t="str">
        <f>VLOOKUP(C3629,[1]Coa!$B$4:$C$9231,2,FALSE)</f>
        <v>GAJI DAN UPAH  - PLUG BACK WITH SLICKLINE</v>
      </c>
      <c r="E3629" s="573"/>
      <c r="F3629" s="573">
        <f>SUMIF('BKAS IDR'!$E$10:$E$44,$C3629,'BKAS IDR'!$M$10:$M$44)</f>
        <v>0</v>
      </c>
    </row>
    <row r="3630" spans="3:6" ht="15" customHeight="1">
      <c r="C3630" s="53" t="str">
        <f>[1]Coa!B3630</f>
        <v>4201.0002.01312049</v>
      </c>
      <c r="D3630" s="1" t="str">
        <f>VLOOKUP(C3630,[1]Coa!$B$4:$C$9231,2,FALSE)</f>
        <v>GAJI DAN UPAH  - HRSG #2 &amp; #5</v>
      </c>
      <c r="E3630" s="573"/>
      <c r="F3630" s="573">
        <f>SUMIF('BKAS IDR'!$E$10:$E$44,$C3630,'BKAS IDR'!$M$10:$M$44)</f>
        <v>0</v>
      </c>
    </row>
    <row r="3631" spans="3:6" ht="15" customHeight="1">
      <c r="C3631" s="53" t="str">
        <f>[1]Coa!B3631</f>
        <v>4201.0002.01312058</v>
      </c>
      <c r="D3631" s="1" t="str">
        <f>VLOOKUP(C3631,[1]Coa!$B$4:$C$9231,2,FALSE)</f>
        <v>GAJI DAN UPAH  - FOAMING SERVICES</v>
      </c>
      <c r="E3631" s="573"/>
      <c r="F3631" s="573">
        <f>SUMIF('BKAS IDR'!$E$10:$E$44,$C3631,'BKAS IDR'!$M$10:$M$44)</f>
        <v>0</v>
      </c>
    </row>
    <row r="3632" spans="3:6" ht="15" customHeight="1">
      <c r="C3632" s="53" t="str">
        <f>[1]Coa!B3632</f>
        <v>4201.0002.0150909</v>
      </c>
      <c r="D3632" s="1" t="str">
        <f>VLOOKUP(C3632,[1]Coa!$B$4:$C$9231,2,FALSE)</f>
        <v>GAJI DAN UPAH  - PIPE CONNECTION</v>
      </c>
      <c r="E3632" s="573"/>
      <c r="F3632" s="573">
        <f>SUMIF('BKAS IDR'!$E$10:$E$44,$C3632,'BKAS IDR'!$M$10:$M$44)</f>
        <v>0</v>
      </c>
    </row>
    <row r="3633" spans="3:6" ht="15" customHeight="1">
      <c r="C3633" s="53" t="str">
        <f>[1]Coa!B3633</f>
        <v>4201.0002.0150916</v>
      </c>
      <c r="D3633" s="1" t="str">
        <f>VLOOKUP(C3633,[1]Coa!$B$4:$C$9231,2,FALSE)</f>
        <v>GAJI DAN UPAH  - SUBSEA CABLE</v>
      </c>
      <c r="E3633" s="573"/>
      <c r="F3633" s="573">
        <f>SUMIF('BKAS IDR'!$E$10:$E$44,$C3633,'BKAS IDR'!$M$10:$M$44)</f>
        <v>0</v>
      </c>
    </row>
    <row r="3634" spans="3:6" ht="15" customHeight="1">
      <c r="C3634" s="53" t="str">
        <f>[1]Coa!B3634</f>
        <v>4201.0002.0151128</v>
      </c>
      <c r="D3634" s="1" t="str">
        <f>VLOOKUP(C3634,[1]Coa!$B$4:$C$9231,2,FALSE)</f>
        <v>GAJI DAN UPAH  - PROJECT BAWAL PIPELINE</v>
      </c>
      <c r="E3634" s="573"/>
      <c r="F3634" s="573">
        <f>SUMIF('BKAS IDR'!$E$10:$E$44,$C3634,'BKAS IDR'!$M$10:$M$44)</f>
        <v>0</v>
      </c>
    </row>
    <row r="3635" spans="3:6" ht="15" customHeight="1">
      <c r="C3635" s="53" t="str">
        <f>[1]Coa!B3635</f>
        <v>4201.0002.01512021</v>
      </c>
      <c r="D3635" s="1" t="str">
        <f>VLOOKUP(C3635,[1]Coa!$B$4:$C$9231,2,FALSE)</f>
        <v>GAJI DAN UPAH  - TUBE BUNDLE CONDENSATE CO</v>
      </c>
      <c r="E3635" s="573"/>
      <c r="F3635" s="573">
        <f>SUMIF('BKAS IDR'!$E$10:$E$44,$C3635,'BKAS IDR'!$M$10:$M$44)</f>
        <v>0</v>
      </c>
    </row>
    <row r="3636" spans="3:6" ht="15" customHeight="1">
      <c r="C3636" s="53" t="str">
        <f>[1]Coa!B3636</f>
        <v>4201.0002.01512027</v>
      </c>
      <c r="D3636" s="1" t="str">
        <f>VLOOKUP(C3636,[1]Coa!$B$4:$C$9231,2,FALSE)</f>
        <v>GAJI DAN UPAH  - FUEL GAS SCRUBBER AND HEA</v>
      </c>
      <c r="E3636" s="573"/>
      <c r="F3636" s="573">
        <f>SUMIF('BKAS IDR'!$E$10:$E$44,$C3636,'BKAS IDR'!$M$10:$M$44)</f>
        <v>0</v>
      </c>
    </row>
    <row r="3637" spans="3:6" ht="15" customHeight="1">
      <c r="C3637" s="53" t="str">
        <f>[1]Coa!B3637</f>
        <v>4201.0002.01512043</v>
      </c>
      <c r="D3637" s="1" t="str">
        <f>VLOOKUP(C3637,[1]Coa!$B$4:$C$9231,2,FALSE)</f>
        <v>GAJI DAN UPAH  - EHMR WATER PROJECT, EPCI</v>
      </c>
      <c r="E3637" s="573"/>
      <c r="F3637" s="573">
        <f>SUMIF('BKAS IDR'!$E$10:$E$44,$C3637,'BKAS IDR'!$M$10:$M$44)</f>
        <v>0</v>
      </c>
    </row>
    <row r="3638" spans="3:6" ht="15" customHeight="1">
      <c r="C3638" s="53" t="str">
        <f>[1]Coa!B3638</f>
        <v>4201.0002.01512062</v>
      </c>
      <c r="D3638" s="1" t="str">
        <f>VLOOKUP(C3638,[1]Coa!$B$4:$C$9231,2,FALSE)</f>
        <v>GAJI DAN UPAH  - EPCI TEMBANG 8 TO BAWAL P</v>
      </c>
      <c r="E3638" s="573"/>
      <c r="F3638" s="573">
        <f>SUMIF('BKAS IDR'!$E$10:$E$44,$C3638,'BKAS IDR'!$M$10:$M$44)</f>
        <v>0</v>
      </c>
    </row>
    <row r="3639" spans="3:6" ht="15" customHeight="1">
      <c r="C3639" s="53" t="str">
        <f>[1]Coa!B3639</f>
        <v>4201.0002.0191139</v>
      </c>
      <c r="D3639" s="1" t="str">
        <f>VLOOKUP(C3639,[1]Coa!$B$4:$C$9231,2,FALSE)</f>
        <v>GAJI DAN UPAH  - Maintenance of Expansion</v>
      </c>
      <c r="E3639" s="573"/>
      <c r="F3639" s="573">
        <f>SUMIF('BKAS IDR'!$E$10:$E$44,$C3639,'BKAS IDR'!$M$10:$M$44)</f>
        <v>0</v>
      </c>
    </row>
    <row r="3640" spans="3:6" ht="15" customHeight="1">
      <c r="C3640" s="53" t="str">
        <f>[1]Coa!B3640</f>
        <v>4201.0002.0241007</v>
      </c>
      <c r="D3640" s="1" t="str">
        <f>VLOOKUP(C3640,[1]Coa!$B$4:$C$9231,2,FALSE)</f>
        <v>GAJI DAN UPAH  - REP&amp;TEST (336-I;1000m3)</v>
      </c>
      <c r="E3640" s="573"/>
      <c r="F3640" s="573">
        <f>SUMIF('BKAS IDR'!$E$10:$E$44,$C3640,'BKAS IDR'!$M$10:$M$44)</f>
        <v>0</v>
      </c>
    </row>
    <row r="3641" spans="3:6" ht="15" customHeight="1">
      <c r="C3641" s="53" t="str">
        <f>[1]Coa!B3641</f>
        <v>4201.0002.02412022</v>
      </c>
      <c r="D3641" s="1" t="str">
        <f>VLOOKUP(C3641,[1]Coa!$B$4:$C$9231,2,FALSE)</f>
        <v>GAJI DAN UPAH  - REPAIR F/WELDING TANK</v>
      </c>
      <c r="E3641" s="573"/>
      <c r="F3641" s="573">
        <f>SUMIF('BKAS IDR'!$E$10:$E$44,$C3641,'BKAS IDR'!$M$10:$M$44)</f>
        <v>0</v>
      </c>
    </row>
    <row r="3642" spans="3:6" ht="15" customHeight="1">
      <c r="C3642" s="53" t="str">
        <f>[1]Coa!B3642</f>
        <v>4201.0002.02412035</v>
      </c>
      <c r="D3642" s="1" t="str">
        <f>VLOOKUP(C3642,[1]Coa!$B$4:$C$9231,2,FALSE)</f>
        <v>GAJI DAN UPAH  - REPAIR OF TANK 100 CUFT P</v>
      </c>
      <c r="E3642" s="573"/>
      <c r="F3642" s="573">
        <f>SUMIF('BKAS IDR'!$E$10:$E$44,$C3642,'BKAS IDR'!$M$10:$M$44)</f>
        <v>0</v>
      </c>
    </row>
    <row r="3643" spans="3:6" ht="15" customHeight="1">
      <c r="C3643" s="53" t="str">
        <f>[1]Coa!B3643</f>
        <v>4201.0002.0260847</v>
      </c>
      <c r="D3643" s="1" t="str">
        <f>VLOOKUP(C3643,[1]Coa!$B$4:$C$9231,2,FALSE)</f>
        <v>GAJI DAN UPAH  - INSTALLATION OF 2X315 MW</v>
      </c>
      <c r="E3643" s="573"/>
      <c r="F3643" s="573">
        <f>SUMIF('BKAS IDR'!$E$10:$E$44,$C3643,'BKAS IDR'!$M$10:$M$44)</f>
        <v>0</v>
      </c>
    </row>
    <row r="3644" spans="3:6" ht="15" customHeight="1">
      <c r="C3644" s="53" t="str">
        <f>[1]Coa!B3644</f>
        <v>4201.0002.0261198</v>
      </c>
      <c r="D3644" s="1" t="str">
        <f>VLOOKUP(C3644,[1]Coa!$B$4:$C$9231,2,FALSE)</f>
        <v>GAJI DAN UPAH  - MAINTENANCE HUBEI</v>
      </c>
      <c r="E3644" s="573"/>
      <c r="F3644" s="573">
        <f>SUMIF('BKAS IDR'!$E$10:$E$44,$C3644,'BKAS IDR'!$M$10:$M$44)</f>
        <v>0</v>
      </c>
    </row>
    <row r="3645" spans="3:6" ht="15" customHeight="1">
      <c r="C3645" s="53" t="str">
        <f>[1]Coa!B3645</f>
        <v>4201.0002.0280913</v>
      </c>
      <c r="D3645" s="1" t="str">
        <f>VLOOKUP(C3645,[1]Coa!$B$4:$C$9231,2,FALSE)</f>
        <v>GAJI DAN UPAH  - FAB SAND BLAST&amp;PRIM COAT</v>
      </c>
      <c r="E3645" s="573"/>
      <c r="F3645" s="573">
        <f>SUMIF('BKAS IDR'!$E$10:$E$44,$C3645,'BKAS IDR'!$M$10:$M$44)</f>
        <v>0</v>
      </c>
    </row>
    <row r="3646" spans="3:6" ht="15" customHeight="1">
      <c r="C3646" s="53" t="str">
        <f>[1]Coa!B3646</f>
        <v>4201.0002.0280915</v>
      </c>
      <c r="D3646" s="1" t="str">
        <f>VLOOKUP(C3646,[1]Coa!$B$4:$C$9231,2,FALSE)</f>
        <v>GAJI DAN UPAH  - MB#13; RECONDITION WORK</v>
      </c>
      <c r="E3646" s="573"/>
      <c r="F3646" s="573">
        <f>SUMIF('BKAS IDR'!$E$10:$E$44,$C3646,'BKAS IDR'!$M$10:$M$44)</f>
        <v>0</v>
      </c>
    </row>
    <row r="3647" spans="3:6" ht="15" customHeight="1">
      <c r="C3647" s="53" t="str">
        <f>[1]Coa!B3647</f>
        <v>4201.0002.0280919</v>
      </c>
      <c r="D3647" s="1" t="str">
        <f>VLOOKUP(C3647,[1]Coa!$B$4:$C$9231,2,FALSE)</f>
        <v>GAJI DAN UPAH  - RB#13; ANCHOR BOLT INST</v>
      </c>
      <c r="E3647" s="573"/>
      <c r="F3647" s="573">
        <f>SUMIF('BKAS IDR'!$E$10:$E$44,$C3647,'BKAS IDR'!$M$10:$M$44)</f>
        <v>0</v>
      </c>
    </row>
    <row r="3648" spans="3:6" ht="15" customHeight="1">
      <c r="C3648" s="53" t="str">
        <f>[1]Coa!B3648</f>
        <v>4201.0002.0280921</v>
      </c>
      <c r="D3648" s="1" t="str">
        <f>VLOOKUP(C3648,[1]Coa!$B$4:$C$9231,2,FALSE)</f>
        <v>GAJI DAN UPAH  - RB#13; INST MECHANICAL</v>
      </c>
      <c r="E3648" s="573"/>
      <c r="F3648" s="573">
        <f>SUMIF('BKAS IDR'!$E$10:$E$44,$C3648,'BKAS IDR'!$M$10:$M$44)</f>
        <v>0</v>
      </c>
    </row>
    <row r="3649" spans="3:6" ht="15" customHeight="1">
      <c r="C3649" s="53" t="str">
        <f>[1]Coa!B3649</f>
        <v>4201.0002.0280926</v>
      </c>
      <c r="D3649" s="1" t="str">
        <f>VLOOKUP(C3649,[1]Coa!$B$4:$C$9231,2,FALSE)</f>
        <v>GAJI DAN UPAH  - RB#13; PIPE EXT /MP &amp; LP</v>
      </c>
      <c r="E3649" s="573"/>
      <c r="F3649" s="573">
        <f>SUMIF('BKAS IDR'!$E$10:$E$44,$C3649,'BKAS IDR'!$M$10:$M$44)</f>
        <v>0</v>
      </c>
    </row>
    <row r="3650" spans="3:6" ht="15" customHeight="1">
      <c r="C3650" s="53" t="str">
        <f>[1]Coa!B3650</f>
        <v>4201.0002.0280927</v>
      </c>
      <c r="D3650" s="1" t="str">
        <f>VLOOKUP(C3650,[1]Coa!$B$4:$C$9231,2,FALSE)</f>
        <v>GAJI DAN UPAH  - PM#9;MP BIN TEMP CONTROL</v>
      </c>
      <c r="E3650" s="573"/>
      <c r="F3650" s="573">
        <f>SUMIF('BKAS IDR'!$E$10:$E$44,$C3650,'BKAS IDR'!$M$10:$M$44)</f>
        <v>0</v>
      </c>
    </row>
    <row r="3651" spans="3:6" ht="15" customHeight="1">
      <c r="C3651" s="53" t="str">
        <f>[1]Coa!B3651</f>
        <v>4201.0002.0280930</v>
      </c>
      <c r="D3651" s="1" t="str">
        <f>VLOOKUP(C3651,[1]Coa!$B$4:$C$9231,2,FALSE)</f>
        <v>GAJI DAN UPAH  - MB#15;MAIN STEAM LINE MOD</v>
      </c>
      <c r="E3651" s="573"/>
      <c r="F3651" s="573">
        <f>SUMIF('BKAS IDR'!$E$10:$E$44,$C3651,'BKAS IDR'!$M$10:$M$44)</f>
        <v>0</v>
      </c>
    </row>
    <row r="3652" spans="3:6" ht="15" customHeight="1">
      <c r="C3652" s="53" t="str">
        <f>[1]Coa!B3652</f>
        <v>4201.0002.0281005</v>
      </c>
      <c r="D3652" s="1" t="str">
        <f>VLOOKUP(C3652,[1]Coa!$B$4:$C$9231,2,FALSE)</f>
        <v>GAJI DAN UPAH  - PM#9; UPGRADE TIE IN</v>
      </c>
      <c r="E3652" s="573"/>
      <c r="F3652" s="573">
        <f>SUMIF('BKAS IDR'!$E$10:$E$44,$C3652,'BKAS IDR'!$M$10:$M$44)</f>
        <v>0</v>
      </c>
    </row>
    <row r="3653" spans="3:6" ht="15" customHeight="1">
      <c r="C3653" s="53" t="str">
        <f>[1]Coa!B3653</f>
        <v>4201.0002.0281006</v>
      </c>
      <c r="D3653" s="1" t="str">
        <f>VLOOKUP(C3653,[1]Coa!$B$4:$C$9231,2,FALSE)</f>
        <v>GAJI DAN UPAH  - MANPOWER SUPPLY SHUTDOWN</v>
      </c>
      <c r="E3653" s="573"/>
      <c r="F3653" s="573">
        <f>SUMIF('BKAS IDR'!$E$10:$E$44,$C3653,'BKAS IDR'!$M$10:$M$44)</f>
        <v>0</v>
      </c>
    </row>
    <row r="3654" spans="3:6" ht="15" customHeight="1">
      <c r="C3654" s="53" t="str">
        <f>[1]Coa!B3654</f>
        <v>4201.0002.0281011</v>
      </c>
      <c r="D3654" s="1" t="str">
        <f>VLOOKUP(C3654,[1]Coa!$B$4:$C$9231,2,FALSE)</f>
        <v>GAJI DAN UPAH  - WP-9;FAB CRUSHER COMPLETE</v>
      </c>
      <c r="E3654" s="573"/>
      <c r="F3654" s="573">
        <f>SUMIF('BKAS IDR'!$E$10:$E$44,$C3654,'BKAS IDR'!$M$10:$M$44)</f>
        <v>0</v>
      </c>
    </row>
    <row r="3655" spans="3:6" ht="15" customHeight="1">
      <c r="C3655" s="53" t="str">
        <f>[1]Coa!B3655</f>
        <v>4201.0002.0281013</v>
      </c>
      <c r="D3655" s="1" t="str">
        <f>VLOOKUP(C3655,[1]Coa!$B$4:$C$9231,2,FALSE)</f>
        <v>GAJI DAN UPAH  - MB#24;SURF METAL TREATMEN</v>
      </c>
      <c r="E3655" s="573"/>
      <c r="F3655" s="573">
        <f>SUMIF('BKAS IDR'!$E$10:$E$44,$C3655,'BKAS IDR'!$M$10:$M$44)</f>
        <v>0</v>
      </c>
    </row>
    <row r="3656" spans="3:6" ht="15" customHeight="1">
      <c r="C3656" s="53" t="str">
        <f>[1]Coa!B3656</f>
        <v>4201.0002.0281015</v>
      </c>
      <c r="D3656" s="1" t="str">
        <f>VLOOKUP(C3656,[1]Coa!$B$4:$C$9231,2,FALSE)</f>
        <v>GAJI DAN UPAH  - WP-8;FAB CRUSHER 2SETS</v>
      </c>
      <c r="E3656" s="573"/>
      <c r="F3656" s="573">
        <f>SUMIF('BKAS IDR'!$E$10:$E$44,$C3656,'BKAS IDR'!$M$10:$M$44)</f>
        <v>0</v>
      </c>
    </row>
    <row r="3657" spans="3:6" ht="15" customHeight="1">
      <c r="C3657" s="53" t="str">
        <f>[1]Coa!B3657</f>
        <v>4201.0002.0281020</v>
      </c>
      <c r="D3657" s="1" t="str">
        <f>VLOOKUP(C3657,[1]Coa!$B$4:$C$9231,2,FALSE)</f>
        <v>GAJI DAN UPAH  - TPM;ADD BYPASS FILTER GAS</v>
      </c>
      <c r="E3657" s="573"/>
      <c r="F3657" s="573">
        <f>SUMIF('BKAS IDR'!$E$10:$E$44,$C3657,'BKAS IDR'!$M$10:$M$44)</f>
        <v>0</v>
      </c>
    </row>
    <row r="3658" spans="3:6" ht="15" customHeight="1">
      <c r="C3658" s="53" t="str">
        <f>[1]Coa!B3658</f>
        <v>4201.0002.0281034</v>
      </c>
      <c r="D3658" s="1" t="str">
        <f>VLOOKUP(C3658,[1]Coa!$B$4:$C$9231,2,FALSE)</f>
        <v>GAJI DAN UPAH  - WP-8, DRUM BARKER 2 LINES</v>
      </c>
      <c r="E3658" s="573"/>
      <c r="F3658" s="573">
        <f>SUMIF('BKAS IDR'!$E$10:$E$44,$C3658,'BKAS IDR'!$M$10:$M$44)</f>
        <v>0</v>
      </c>
    </row>
    <row r="3659" spans="3:6" ht="15" customHeight="1">
      <c r="C3659" s="53" t="str">
        <f>[1]Coa!B3659</f>
        <v>4201.0002.0281103</v>
      </c>
      <c r="D3659" s="1" t="str">
        <f>VLOOKUP(C3659,[1]Coa!$B$4:$C$9231,2,FALSE)</f>
        <v>GAJI DAN UPAH  - TUBE PF-1C VE#1(SHUTDOWN)</v>
      </c>
      <c r="E3659" s="573"/>
      <c r="F3659" s="573">
        <f>SUMIF('BKAS IDR'!$E$10:$E$44,$C3659,'BKAS IDR'!$M$10:$M$44)</f>
        <v>0</v>
      </c>
    </row>
    <row r="3660" spans="3:6" ht="15" customHeight="1">
      <c r="C3660" s="53" t="str">
        <f>[1]Coa!B3660</f>
        <v>4201.0002.0281110</v>
      </c>
      <c r="D3660" s="1" t="str">
        <f>VLOOKUP(C3660,[1]Coa!$B$4:$C$9231,2,FALSE)</f>
        <v>GAJI DAN UPAH  - VE#11, FABRICATION HBL TA</v>
      </c>
      <c r="E3660" s="573"/>
      <c r="F3660" s="573">
        <f>SUMIF('BKAS IDR'!$E$10:$E$44,$C3660,'BKAS IDR'!$M$10:$M$44)</f>
        <v>0</v>
      </c>
    </row>
    <row r="3661" spans="3:6" ht="15" customHeight="1">
      <c r="C3661" s="53" t="str">
        <f>[1]Coa!B3661</f>
        <v>4201.0002.0281116</v>
      </c>
      <c r="D3661" s="1" t="str">
        <f>VLOOKUP(C3661,[1]Coa!$B$4:$C$9231,2,FALSE)</f>
        <v>GAJI DAN UPAH  - IKPP</v>
      </c>
      <c r="E3661" s="573"/>
      <c r="F3661" s="573">
        <f>SUMIF('BKAS IDR'!$E$10:$E$44,$C3661,'BKAS IDR'!$M$10:$M$44)</f>
        <v>0</v>
      </c>
    </row>
    <row r="3662" spans="3:6" ht="15" customHeight="1">
      <c r="C3662" s="53" t="str">
        <f>[1]Coa!B3662</f>
        <v>4201.0002.0281130</v>
      </c>
      <c r="D3662" s="1" t="str">
        <f>VLOOKUP(C3662,[1]Coa!$B$4:$C$9231,2,FALSE)</f>
        <v>GAJI DAN UPAH  - TG 23 PENYAMBUNGAN PIPA</v>
      </c>
      <c r="E3662" s="573"/>
      <c r="F3662" s="573">
        <f>SUMIF('BKAS IDR'!$E$10:$E$44,$C3662,'BKAS IDR'!$M$10:$M$44)</f>
        <v>0</v>
      </c>
    </row>
    <row r="3663" spans="3:6" ht="15" customHeight="1">
      <c r="C3663" s="53" t="str">
        <f>[1]Coa!B3663</f>
        <v>4201.0002.0281131</v>
      </c>
      <c r="D3663" s="1" t="str">
        <f>VLOOKUP(C3663,[1]Coa!$B$4:$C$9231,2,FALSE)</f>
        <v>GAJI DAN UPAH  - MC-10 Connect Pipe</v>
      </c>
      <c r="E3663" s="573"/>
      <c r="F3663" s="573">
        <f>SUMIF('BKAS IDR'!$E$10:$E$44,$C3663,'BKAS IDR'!$M$10:$M$44)</f>
        <v>0</v>
      </c>
    </row>
    <row r="3664" spans="3:6" ht="15" customHeight="1">
      <c r="C3664" s="53" t="str">
        <f>[1]Coa!B3664</f>
        <v>4201.0002.0281132</v>
      </c>
      <c r="D3664" s="1" t="str">
        <f>VLOOKUP(C3664,[1]Coa!$B$4:$C$9231,2,FALSE)</f>
        <v>GAJI DAN UPAH  - Replacement of pipe 8"</v>
      </c>
      <c r="E3664" s="573"/>
      <c r="F3664" s="573">
        <f>SUMIF('BKAS IDR'!$E$10:$E$44,$C3664,'BKAS IDR'!$M$10:$M$44)</f>
        <v>0</v>
      </c>
    </row>
    <row r="3665" spans="3:6" ht="15" customHeight="1">
      <c r="C3665" s="53" t="str">
        <f>[1]Coa!B3665</f>
        <v>4201.0002.0281133</v>
      </c>
      <c r="D3665" s="1" t="str">
        <f>VLOOKUP(C3665,[1]Coa!$B$4:$C$9231,2,FALSE)</f>
        <v>GAJI DAN UPAH  - MC-2 Annual Shutdown 2011</v>
      </c>
      <c r="E3665" s="573"/>
      <c r="F3665" s="573">
        <f>SUMIF('BKAS IDR'!$E$10:$E$44,$C3665,'BKAS IDR'!$M$10:$M$44)</f>
        <v>0</v>
      </c>
    </row>
    <row r="3666" spans="3:6" ht="15" customHeight="1">
      <c r="C3666" s="53" t="str">
        <f>[1]Coa!B3666</f>
        <v>4201.0002.0281134</v>
      </c>
      <c r="D3666" s="1" t="str">
        <f>VLOOKUP(C3666,[1]Coa!$B$4:$C$9231,2,FALSE)</f>
        <v>GAJI DAN UPAH  - Repair Heater, Cooler</v>
      </c>
      <c r="E3666" s="573"/>
      <c r="F3666" s="573">
        <f>SUMIF('BKAS IDR'!$E$10:$E$44,$C3666,'BKAS IDR'!$M$10:$M$44)</f>
        <v>0</v>
      </c>
    </row>
    <row r="3667" spans="3:6" ht="15" customHeight="1">
      <c r="C3667" s="53" t="str">
        <f>[1]Coa!B3667</f>
        <v>4201.0002.0281135</v>
      </c>
      <c r="D3667" s="1" t="str">
        <f>VLOOKUP(C3667,[1]Coa!$B$4:$C$9231,2,FALSE)</f>
        <v>GAJI DAN UPAH  - CA-8 Replace C12 Pipe 16"</v>
      </c>
      <c r="E3667" s="573"/>
      <c r="F3667" s="573">
        <f>SUMIF('BKAS IDR'!$E$10:$E$44,$C3667,'BKAS IDR'!$M$10:$M$44)</f>
        <v>0</v>
      </c>
    </row>
    <row r="3668" spans="3:6" ht="15" customHeight="1">
      <c r="C3668" s="53" t="str">
        <f>[1]Coa!B3668</f>
        <v>4201.0002.0281136</v>
      </c>
      <c r="D3668" s="1" t="str">
        <f>VLOOKUP(C3668,[1]Coa!$B$4:$C$9231,2,FALSE)</f>
        <v>GAJI DAN UPAH  - Supply Manpower</v>
      </c>
      <c r="E3668" s="573"/>
      <c r="F3668" s="573">
        <f>SUMIF('BKAS IDR'!$E$10:$E$44,$C3668,'BKAS IDR'!$M$10:$M$44)</f>
        <v>0</v>
      </c>
    </row>
    <row r="3669" spans="3:6" ht="15" customHeight="1">
      <c r="C3669" s="53" t="str">
        <f>[1]Coa!B3669</f>
        <v>4201.0002.0281140</v>
      </c>
      <c r="D3669" s="1" t="str">
        <f>VLOOKUP(C3669,[1]Coa!$B$4:$C$9231,2,FALSE)</f>
        <v>GAJI DAN UPAH  - Corrective Maintenance, P</v>
      </c>
      <c r="E3669" s="573"/>
      <c r="F3669" s="573">
        <f>SUMIF('BKAS IDR'!$E$10:$E$44,$C3669,'BKAS IDR'!$M$10:$M$44)</f>
        <v>0</v>
      </c>
    </row>
    <row r="3670" spans="3:6" ht="15" customHeight="1">
      <c r="C3670" s="53" t="str">
        <f>[1]Coa!B3670</f>
        <v>4201.0002.0281141</v>
      </c>
      <c r="D3670" s="1" t="str">
        <f>VLOOKUP(C3670,[1]Coa!$B$4:$C$9231,2,FALSE)</f>
        <v>GAJI DAN UPAH  - PM-9 Annual Shutdown 2011</v>
      </c>
      <c r="E3670" s="573"/>
      <c r="F3670" s="573">
        <f>SUMIF('BKAS IDR'!$E$10:$E$44,$C3670,'BKAS IDR'!$M$10:$M$44)</f>
        <v>0</v>
      </c>
    </row>
    <row r="3671" spans="3:6" ht="15" customHeight="1">
      <c r="C3671" s="53" t="str">
        <f>[1]Coa!B3671</f>
        <v>4201.0002.0281144</v>
      </c>
      <c r="D3671" s="1" t="str">
        <f>VLOOKUP(C3671,[1]Coa!$B$4:$C$9231,2,FALSE)</f>
        <v>GAJI DAN UPAH  - RB# 6 Project; Supply Man</v>
      </c>
      <c r="E3671" s="573"/>
      <c r="F3671" s="573">
        <f>SUMIF('BKAS IDR'!$E$10:$E$44,$C3671,'BKAS IDR'!$M$10:$M$44)</f>
        <v>0</v>
      </c>
    </row>
    <row r="3672" spans="3:6" ht="15" customHeight="1">
      <c r="C3672" s="53" t="str">
        <f>[1]Coa!B3672</f>
        <v>4201.0002.0281145</v>
      </c>
      <c r="D3672" s="1" t="str">
        <f>VLOOKUP(C3672,[1]Coa!$B$4:$C$9231,2,FALSE)</f>
        <v>GAJI DAN UPAH  - WPMT PROJ SUPPLY MANPOWER</v>
      </c>
      <c r="E3672" s="573"/>
      <c r="F3672" s="573">
        <f>SUMIF('BKAS IDR'!$E$10:$E$44,$C3672,'BKAS IDR'!$M$10:$M$44)</f>
        <v>0</v>
      </c>
    </row>
    <row r="3673" spans="3:6" ht="15" customHeight="1">
      <c r="C3673" s="53" t="str">
        <f>[1]Coa!B3673</f>
        <v>4201.0002.0281148</v>
      </c>
      <c r="D3673" s="1" t="str">
        <f>VLOOKUP(C3673,[1]Coa!$B$4:$C$9231,2,FALSE)</f>
        <v>GAJI DAN UPAH  - RECONDITION VACUUM EVAPOR</v>
      </c>
      <c r="E3673" s="573"/>
      <c r="F3673" s="573">
        <f>SUMIF('BKAS IDR'!$E$10:$E$44,$C3673,'BKAS IDR'!$M$10:$M$44)</f>
        <v>0</v>
      </c>
    </row>
    <row r="3674" spans="3:6" ht="15" customHeight="1">
      <c r="C3674" s="53" t="str">
        <f>[1]Coa!B3674</f>
        <v>4201.0002.0281149</v>
      </c>
      <c r="D3674" s="1" t="str">
        <f>VLOOKUP(C3674,[1]Coa!$B$4:$C$9231,2,FALSE)</f>
        <v>GAJI DAN UPAH  - RC-11 ADD LINE GAS FILTER</v>
      </c>
      <c r="E3674" s="573"/>
      <c r="F3674" s="573">
        <f>SUMIF('BKAS IDR'!$E$10:$E$44,$C3674,'BKAS IDR'!$M$10:$M$44)</f>
        <v>0</v>
      </c>
    </row>
    <row r="3675" spans="3:6" ht="15" customHeight="1">
      <c r="C3675" s="53" t="str">
        <f>[1]Coa!B3675</f>
        <v>4201.0002.0281155</v>
      </c>
      <c r="D3675" s="1" t="str">
        <f>VLOOKUP(C3675,[1]Coa!$B$4:$C$9231,2,FALSE)</f>
        <v>GAJI DAN UPAH  - WP#8; REPLACEMENT SHUTL B</v>
      </c>
      <c r="E3675" s="573"/>
      <c r="F3675" s="573">
        <f>SUMIF('BKAS IDR'!$E$10:$E$44,$C3675,'BKAS IDR'!$M$10:$M$44)</f>
        <v>0</v>
      </c>
    </row>
    <row r="3676" spans="3:6" ht="15" customHeight="1">
      <c r="C3676" s="53" t="str">
        <f>[1]Coa!B3676</f>
        <v>4201.0002.0281156</v>
      </c>
      <c r="D3676" s="1" t="str">
        <f>VLOOKUP(C3676,[1]Coa!$B$4:$C$9231,2,FALSE)</f>
        <v>GAJI DAN UPAH  - WP#9; INSTALLATION CHIP S</v>
      </c>
      <c r="E3676" s="573"/>
      <c r="F3676" s="573">
        <f>SUMIF('BKAS IDR'!$E$10:$E$44,$C3676,'BKAS IDR'!$M$10:$M$44)</f>
        <v>0</v>
      </c>
    </row>
    <row r="3677" spans="3:6" ht="15" customHeight="1">
      <c r="C3677" s="53" t="str">
        <f>[1]Coa!B3677</f>
        <v>4201.0002.0281157</v>
      </c>
      <c r="D3677" s="1" t="str">
        <f>VLOOKUP(C3677,[1]Coa!$B$4:$C$9231,2,FALSE)</f>
        <v>GAJI DAN UPAH  - WP#9; INSTALLATION LOG RE</v>
      </c>
      <c r="E3677" s="573"/>
      <c r="F3677" s="573">
        <f>SUMIF('BKAS IDR'!$E$10:$E$44,$C3677,'BKAS IDR'!$M$10:$M$44)</f>
        <v>0</v>
      </c>
    </row>
    <row r="3678" spans="3:6" ht="15" customHeight="1">
      <c r="C3678" s="53" t="str">
        <f>[1]Coa!B3678</f>
        <v>4201.0002.0281169</v>
      </c>
      <c r="D3678" s="1" t="str">
        <f>VLOOKUP(C3678,[1]Coa!$B$4:$C$9231,2,FALSE)</f>
        <v>GAJI DAN UPAH  - WP-9 INSTALL DEBARKING DR</v>
      </c>
      <c r="E3678" s="573"/>
      <c r="F3678" s="573">
        <f>SUMIF('BKAS IDR'!$E$10:$E$44,$C3678,'BKAS IDR'!$M$10:$M$44)</f>
        <v>0</v>
      </c>
    </row>
    <row r="3679" spans="3:6" ht="15" customHeight="1">
      <c r="C3679" s="53" t="str">
        <f>[1]Coa!B3679</f>
        <v>4201.0002.0281173</v>
      </c>
      <c r="D3679" s="1" t="str">
        <f>VLOOKUP(C3679,[1]Coa!$B$4:$C$9231,2,FALSE)</f>
        <v>GAJI DAN UPAH  - VE#12 REPLACE ROOF &amp; SHEL</v>
      </c>
      <c r="E3679" s="573"/>
      <c r="F3679" s="573">
        <f>SUMIF('BKAS IDR'!$E$10:$E$44,$C3679,'BKAS IDR'!$M$10:$M$44)</f>
        <v>0</v>
      </c>
    </row>
    <row r="3680" spans="3:6" ht="15" customHeight="1">
      <c r="C3680" s="53" t="str">
        <f>[1]Coa!B3680</f>
        <v>4201.0002.0281174</v>
      </c>
      <c r="D3680" s="1" t="str">
        <f>VLOOKUP(C3680,[1]Coa!$B$4:$C$9231,2,FALSE)</f>
        <v>GAJI DAN UPAH  - RC#8; NEW INSTALL OF HYDR</v>
      </c>
      <c r="E3680" s="573"/>
      <c r="F3680" s="573">
        <f>SUMIF('BKAS IDR'!$E$10:$E$44,$C3680,'BKAS IDR'!$M$10:$M$44)</f>
        <v>0</v>
      </c>
    </row>
    <row r="3681" spans="3:6" ht="15" customHeight="1">
      <c r="C3681" s="53" t="str">
        <f>[1]Coa!B3681</f>
        <v>4201.0002.0281199</v>
      </c>
      <c r="D3681" s="1" t="str">
        <f>VLOOKUP(C3681,[1]Coa!$B$4:$C$9231,2,FALSE)</f>
        <v>GAJI DAN UPAH  - MAINTENANCE IKPP</v>
      </c>
      <c r="E3681" s="573"/>
      <c r="F3681" s="573">
        <f>SUMIF('BKAS IDR'!$E$10:$E$44,$C3681,'BKAS IDR'!$M$10:$M$44)</f>
        <v>0</v>
      </c>
    </row>
    <row r="3682" spans="3:6" ht="15" customHeight="1">
      <c r="C3682" s="53" t="str">
        <f>[1]Coa!B3682</f>
        <v>4201.0002.02812008</v>
      </c>
      <c r="D3682" s="1" t="str">
        <f>VLOOKUP(C3682,[1]Coa!$B$4:$C$9231,2,FALSE)</f>
        <v>GAJI DAN UPAH  - VE#2 INST NEW WBL TANK A</v>
      </c>
      <c r="E3682" s="573"/>
      <c r="F3682" s="573">
        <f>SUMIF('BKAS IDR'!$E$10:$E$44,$C3682,'BKAS IDR'!$M$10:$M$44)</f>
        <v>0</v>
      </c>
    </row>
    <row r="3683" spans="3:6" ht="15" customHeight="1">
      <c r="C3683" s="53" t="str">
        <f>[1]Coa!B3683</f>
        <v>4201.0002.02812009</v>
      </c>
      <c r="D3683" s="1" t="str">
        <f>VLOOKUP(C3683,[1]Coa!$B$4:$C$9231,2,FALSE)</f>
        <v>GAJI DAN UPAH  - WP-9 INSTALL CHIP SCREEN</v>
      </c>
      <c r="E3683" s="573"/>
      <c r="F3683" s="573">
        <f>SUMIF('BKAS IDR'!$E$10:$E$44,$C3683,'BKAS IDR'!$M$10:$M$44)</f>
        <v>0</v>
      </c>
    </row>
    <row r="3684" spans="3:6" ht="15" customHeight="1">
      <c r="C3684" s="53" t="str">
        <f>[1]Coa!B3684</f>
        <v>4201.0002.02812011</v>
      </c>
      <c r="D3684" s="1" t="str">
        <f>VLOOKUP(C3684,[1]Coa!$B$4:$C$9231,2,FALSE)</f>
        <v>GAJI DAN UPAH  - WP#9: INSTALL DEBARKING D</v>
      </c>
      <c r="E3684" s="573"/>
      <c r="F3684" s="573">
        <f>SUMIF('BKAS IDR'!$E$10:$E$44,$C3684,'BKAS IDR'!$M$10:$M$44)</f>
        <v>0</v>
      </c>
    </row>
    <row r="3685" spans="3:6" ht="15" customHeight="1">
      <c r="C3685" s="53" t="str">
        <f>[1]Coa!B3685</f>
        <v>4201.0002.02812013</v>
      </c>
      <c r="D3685" s="1" t="str">
        <f>VLOOKUP(C3685,[1]Coa!$B$4:$C$9231,2,FALSE)</f>
        <v>GAJI DAN UPAH  - PM#8; TIE IN (TOP SEPARAT</v>
      </c>
      <c r="E3685" s="573"/>
      <c r="F3685" s="573">
        <f>SUMIF('BKAS IDR'!$E$10:$E$44,$C3685,'BKAS IDR'!$M$10:$M$44)</f>
        <v>0</v>
      </c>
    </row>
    <row r="3686" spans="3:6" ht="15" customHeight="1">
      <c r="C3686" s="53" t="str">
        <f>[1]Coa!B3686</f>
        <v>4201.0002.02812016</v>
      </c>
      <c r="D3686" s="1" t="str">
        <f>VLOOKUP(C3686,[1]Coa!$B$4:$C$9231,2,FALSE)</f>
        <v>GAJI DAN UPAH  - HP HEADER TG 18.19 TO P-8</v>
      </c>
      <c r="E3686" s="573"/>
      <c r="F3686" s="573">
        <f>SUMIF('BKAS IDR'!$E$10:$E$44,$C3686,'BKAS IDR'!$M$10:$M$44)</f>
        <v>0</v>
      </c>
    </row>
    <row r="3687" spans="3:6" ht="15" customHeight="1">
      <c r="C3687" s="53" t="str">
        <f>[1]Coa!B3687</f>
        <v>4201.0002.02812018</v>
      </c>
      <c r="D3687" s="1" t="str">
        <f>VLOOKUP(C3687,[1]Coa!$B$4:$C$9231,2,FALSE)</f>
        <v>GAJI DAN UPAH  - MC#3; UPGRADE PIPING &amp; DR</v>
      </c>
      <c r="E3687" s="573"/>
      <c r="F3687" s="573">
        <f>SUMIF('BKAS IDR'!$E$10:$E$44,$C3687,'BKAS IDR'!$M$10:$M$44)</f>
        <v>0</v>
      </c>
    </row>
    <row r="3688" spans="3:6" ht="15" customHeight="1">
      <c r="C3688" s="53" t="str">
        <f>[1]Coa!B3688</f>
        <v>4201.0002.02812019</v>
      </c>
      <c r="D3688" s="1" t="str">
        <f>VLOOKUP(C3688,[1]Coa!$B$4:$C$9231,2,FALSE)</f>
        <v>GAJI DAN UPAH  - PM#8; TIE IN WASHING &amp; CO</v>
      </c>
      <c r="E3688" s="573"/>
      <c r="F3688" s="573">
        <f>SUMIF('BKAS IDR'!$E$10:$E$44,$C3688,'BKAS IDR'!$M$10:$M$44)</f>
        <v>0</v>
      </c>
    </row>
    <row r="3689" spans="3:6" ht="15" customHeight="1">
      <c r="C3689" s="53" t="str">
        <f>[1]Coa!B3689</f>
        <v>4201.0002.02812020</v>
      </c>
      <c r="D3689" s="1" t="str">
        <f>VLOOKUP(C3689,[1]Coa!$B$4:$C$9231,2,FALSE)</f>
        <v>GAJI DAN UPAH  - PM#8; ADD SCREEN &amp; DISMAN</v>
      </c>
      <c r="E3689" s="573"/>
      <c r="F3689" s="573">
        <f>SUMIF('BKAS IDR'!$E$10:$E$44,$C3689,'BKAS IDR'!$M$10:$M$44)</f>
        <v>0</v>
      </c>
    </row>
    <row r="3690" spans="3:6" ht="15" customHeight="1">
      <c r="C3690" s="53" t="str">
        <f>[1]Coa!B3690</f>
        <v>4201.0002.02812026</v>
      </c>
      <c r="D3690" s="1" t="str">
        <f>VLOOKUP(C3690,[1]Coa!$B$4:$C$9231,2,FALSE)</f>
        <v>GAJI DAN UPAH  - PPM#6; FABRICATION / INST</v>
      </c>
      <c r="E3690" s="573"/>
      <c r="F3690" s="573">
        <f>SUMIF('BKAS IDR'!$E$10:$E$44,$C3690,'BKAS IDR'!$M$10:$M$44)</f>
        <v>0</v>
      </c>
    </row>
    <row r="3691" spans="3:6" ht="15" customHeight="1">
      <c r="C3691" s="53" t="str">
        <f>[1]Coa!B3691</f>
        <v>4201.0002.02812032</v>
      </c>
      <c r="D3691" s="1" t="str">
        <f>VLOOKUP(C3691,[1]Coa!$B$4:$C$9231,2,FALSE)</f>
        <v>GAJI DAN UPAH  - OPEN CONTRACT MAINTENANCE</v>
      </c>
      <c r="E3691" s="573"/>
      <c r="F3691" s="573">
        <f>SUMIF('BKAS IDR'!$E$10:$E$44,$C3691,'BKAS IDR'!$M$10:$M$44)</f>
        <v>0</v>
      </c>
    </row>
    <row r="3692" spans="3:6" ht="15" customHeight="1">
      <c r="C3692" s="53" t="str">
        <f>[1]Coa!B3692</f>
        <v>4201.0002.02812033</v>
      </c>
      <c r="D3692" s="1" t="str">
        <f>VLOOKUP(C3692,[1]Coa!$B$4:$C$9231,2,FALSE)</f>
        <v>GAJI DAN UPAH  - MANPOWER TO SUPPORT CORRE</v>
      </c>
      <c r="E3692" s="573"/>
      <c r="F3692" s="573">
        <f>SUMIF('BKAS IDR'!$E$10:$E$44,$C3692,'BKAS IDR'!$M$10:$M$44)</f>
        <v>0</v>
      </c>
    </row>
    <row r="3693" spans="3:6" ht="15" customHeight="1">
      <c r="C3693" s="53" t="str">
        <f>[1]Coa!B3693</f>
        <v>4201.0002.02812036</v>
      </c>
      <c r="D3693" s="1" t="str">
        <f>VLOOKUP(C3693,[1]Coa!$B$4:$C$9231,2,FALSE)</f>
        <v>GAJI DAN UPAH  - GANTI TUBE CONDENSER TG#1</v>
      </c>
      <c r="E3693" s="573"/>
      <c r="F3693" s="573">
        <f>SUMIF('BKAS IDR'!$E$10:$E$44,$C3693,'BKAS IDR'!$M$10:$M$44)</f>
        <v>0</v>
      </c>
    </row>
    <row r="3694" spans="3:6" ht="15" customHeight="1">
      <c r="C3694" s="53" t="str">
        <f>[1]Coa!B3694</f>
        <v>4201.0002.02812045</v>
      </c>
      <c r="D3694" s="1" t="str">
        <f>VLOOKUP(C3694,[1]Coa!$B$4:$C$9231,2,FALSE)</f>
        <v>GAJI DAN UPAH  - WP-8; REPLACEMENT OF DRUM</v>
      </c>
      <c r="E3694" s="573"/>
      <c r="F3694" s="573">
        <f>SUMIF('BKAS IDR'!$E$10:$E$44,$C3694,'BKAS IDR'!$M$10:$M$44)</f>
        <v>0</v>
      </c>
    </row>
    <row r="3695" spans="3:6" ht="15" customHeight="1">
      <c r="C3695" s="53" t="str">
        <f>[1]Coa!B3695</f>
        <v>4201.0002.02812047</v>
      </c>
      <c r="D3695" s="1" t="str">
        <f>VLOOKUP(C3695,[1]Coa!$B$4:$C$9231,2,FALSE)</f>
        <v>GAJI DAN UPAH  - WP-9; REPLACEMENT OF DRUM</v>
      </c>
      <c r="E3695" s="573"/>
      <c r="F3695" s="573">
        <f>SUMIF('BKAS IDR'!$E$10:$E$44,$C3695,'BKAS IDR'!$M$10:$M$44)</f>
        <v>0</v>
      </c>
    </row>
    <row r="3696" spans="3:6" ht="15" customHeight="1">
      <c r="C3696" s="53" t="str">
        <f>[1]Coa!B3696</f>
        <v>4201.0002.02812048</v>
      </c>
      <c r="D3696" s="1" t="str">
        <f>VLOOKUP(C3696,[1]Coa!$B$4:$C$9231,2,FALSE)</f>
        <v>GAJI DAN UPAH  - VE#2 PROJECT FABR &amp; INSTA</v>
      </c>
      <c r="E3696" s="573"/>
      <c r="F3696" s="573">
        <f>SUMIF('BKAS IDR'!$E$10:$E$44,$C3696,'BKAS IDR'!$M$10:$M$44)</f>
        <v>0</v>
      </c>
    </row>
    <row r="3697" spans="3:6" ht="15" customHeight="1">
      <c r="C3697" s="53" t="str">
        <f>[1]Coa!B3697</f>
        <v>4201.0002.02812050</v>
      </c>
      <c r="D3697" s="1" t="str">
        <f>VLOOKUP(C3697,[1]Coa!$B$4:$C$9231,2,FALSE)</f>
        <v>GAJI DAN UPAH  - VE2; FABRICATION &amp; INSTAL</v>
      </c>
      <c r="E3697" s="573"/>
      <c r="F3697" s="573">
        <f>SUMIF('BKAS IDR'!$E$10:$E$44,$C3697,'BKAS IDR'!$M$10:$M$44)</f>
        <v>0</v>
      </c>
    </row>
    <row r="3698" spans="3:6" ht="15" customHeight="1">
      <c r="C3698" s="53" t="str">
        <f>[1]Coa!B3698</f>
        <v>4201.0002.02812052</v>
      </c>
      <c r="D3698" s="1" t="str">
        <f>VLOOKUP(C3698,[1]Coa!$B$4:$C$9231,2,FALSE)</f>
        <v>GAJI DAN UPAH  - PM8; SCAFFOLDING ANNUAL S</v>
      </c>
      <c r="E3698" s="573"/>
      <c r="F3698" s="573">
        <f>SUMIF('BKAS IDR'!$E$10:$E$44,$C3698,'BKAS IDR'!$M$10:$M$44)</f>
        <v>0</v>
      </c>
    </row>
    <row r="3699" spans="3:6" ht="15" customHeight="1">
      <c r="C3699" s="53" t="str">
        <f>[1]Coa!B3699</f>
        <v>4201.0002.02812055</v>
      </c>
      <c r="D3699" s="1" t="str">
        <f>VLOOKUP(C3699,[1]Coa!$B$4:$C$9231,2,FALSE)</f>
        <v>GAJI DAN UPAH  - PM#8; DISMANTLE EQUIPMENT</v>
      </c>
      <c r="E3699" s="573"/>
      <c r="F3699" s="573">
        <f>SUMIF('BKAS IDR'!$E$10:$E$44,$C3699,'BKAS IDR'!$M$10:$M$44)</f>
        <v>0</v>
      </c>
    </row>
    <row r="3700" spans="3:6" ht="15" customHeight="1">
      <c r="C3700" s="53" t="str">
        <f>[1]Coa!B3700</f>
        <v>4201.0002.02812056</v>
      </c>
      <c r="D3700" s="1" t="str">
        <f>VLOOKUP(C3700,[1]Coa!$B$4:$C$9231,2,FALSE)</f>
        <v>GAJI DAN UPAH  - PM#8; TO MAKE CONVEYOR SU</v>
      </c>
      <c r="E3700" s="573"/>
      <c r="F3700" s="573">
        <f>SUMIF('BKAS IDR'!$E$10:$E$44,$C3700,'BKAS IDR'!$M$10:$M$44)</f>
        <v>0</v>
      </c>
    </row>
    <row r="3701" spans="3:6" ht="15" customHeight="1">
      <c r="C3701" s="53" t="str">
        <f>[1]Coa!B3701</f>
        <v>4201.0002.02812057</v>
      </c>
      <c r="D3701" s="1" t="str">
        <f>VLOOKUP(C3701,[1]Coa!$B$4:$C$9231,2,FALSE)</f>
        <v>GAJI DAN UPAH  - PM#9; GANTI 4 SET NOZZLE</v>
      </c>
      <c r="E3701" s="573"/>
      <c r="F3701" s="573">
        <f>SUMIF('BKAS IDR'!$E$10:$E$44,$C3701,'BKAS IDR'!$M$10:$M$44)</f>
        <v>0</v>
      </c>
    </row>
    <row r="3702" spans="3:6" ht="15" customHeight="1">
      <c r="C3702" s="53" t="str">
        <f>[1]Coa!B3702</f>
        <v>4201.0002.02812099</v>
      </c>
      <c r="D3702" s="1" t="str">
        <f>VLOOKUP(C3702,[1]Coa!$B$4:$C$9231,2,FALSE)</f>
        <v>GAJI DAN UPAH  - IKPP MAINTENANCE</v>
      </c>
      <c r="E3702" s="573"/>
      <c r="F3702" s="573">
        <f>SUMIF('BKAS IDR'!$E$10:$E$44,$C3702,'BKAS IDR'!$M$10:$M$44)</f>
        <v>0</v>
      </c>
    </row>
    <row r="3703" spans="3:6" ht="15" customHeight="1">
      <c r="C3703" s="53" t="str">
        <f>[1]Coa!B3703</f>
        <v>4201.0002.0350933</v>
      </c>
      <c r="D3703" s="1" t="str">
        <f>VLOOKUP(C3703,[1]Coa!$B$4:$C$9231,2,FALSE)</f>
        <v>GAJI DAN UPAH  - PAGERUNGAN UTARA FIELD</v>
      </c>
      <c r="E3703" s="573"/>
      <c r="F3703" s="573">
        <f>SUMIF('BKAS IDR'!$E$10:$E$44,$C3703,'BKAS IDR'!$M$10:$M$44)</f>
        <v>0</v>
      </c>
    </row>
    <row r="3704" spans="3:6" ht="15" customHeight="1">
      <c r="C3704" s="53" t="str">
        <f>[1]Coa!B3704</f>
        <v>4201.0002.0351002</v>
      </c>
      <c r="D3704" s="1" t="str">
        <f>VLOOKUP(C3704,[1]Coa!$B$4:$C$9231,2,FALSE)</f>
        <v>GAJI DAN UPAH  - EDC1 SUBSEA FACILITY TSB</v>
      </c>
      <c r="E3704" s="573"/>
      <c r="F3704" s="573">
        <f>SUMIF('BKAS IDR'!$E$10:$E$44,$C3704,'BKAS IDR'!$M$10:$M$44)</f>
        <v>0</v>
      </c>
    </row>
    <row r="3705" spans="3:6" ht="15" customHeight="1">
      <c r="C3705" s="53" t="str">
        <f>[1]Coa!B3705</f>
        <v>4201.0002.0400928</v>
      </c>
      <c r="D3705" s="1" t="str">
        <f>VLOOKUP(C3705,[1]Coa!$B$4:$C$9231,2,FALSE)</f>
        <v>GAJI DAN UPAH  - 3 Unit BODY SHELL</v>
      </c>
      <c r="E3705" s="573"/>
      <c r="F3705" s="573">
        <f>SUMIF('BKAS IDR'!$E$10:$E$44,$C3705,'BKAS IDR'!$M$10:$M$44)</f>
        <v>0</v>
      </c>
    </row>
    <row r="3706" spans="3:6" ht="15" customHeight="1">
      <c r="C3706" s="53" t="str">
        <f>[1]Coa!B3706</f>
        <v>4201.0002.0400932</v>
      </c>
      <c r="D3706" s="1" t="str">
        <f>VLOOKUP(C3706,[1]Coa!$B$4:$C$9231,2,FALSE)</f>
        <v>GAJI DAN UPAH  - 6 UNITS FLARE KO DRUM</v>
      </c>
      <c r="E3706" s="573"/>
      <c r="F3706" s="573">
        <f>SUMIF('BKAS IDR'!$E$10:$E$44,$C3706,'BKAS IDR'!$M$10:$M$44)</f>
        <v>0</v>
      </c>
    </row>
    <row r="3707" spans="3:6" ht="15" customHeight="1">
      <c r="C3707" s="53" t="str">
        <f>[1]Coa!B3707</f>
        <v>4201.0002.0411008</v>
      </c>
      <c r="D3707" s="1" t="str">
        <f>VLOOKUP(C3707,[1]Coa!$B$4:$C$9231,2,FALSE)</f>
        <v>GAJI DAN UPAH  - GEN. ASSEMBLY DEBARKING</v>
      </c>
      <c r="E3707" s="573"/>
      <c r="F3707" s="573">
        <f>SUMIF('BKAS IDR'!$E$10:$E$44,$C3707,'BKAS IDR'!$M$10:$M$44)</f>
        <v>0</v>
      </c>
    </row>
    <row r="3708" spans="3:6" ht="15" customHeight="1">
      <c r="C3708" s="53" t="str">
        <f>[1]Coa!B3708</f>
        <v>4201.0002.04112025</v>
      </c>
      <c r="D3708" s="1" t="str">
        <f>VLOOKUP(C3708,[1]Coa!$B$4:$C$9231,2,FALSE)</f>
        <v>GAJI DAN UPAH  - MANPOWER SUPPLY FOR PROJE</v>
      </c>
      <c r="E3708" s="573"/>
      <c r="F3708" s="573">
        <f>SUMIF('BKAS IDR'!$E$10:$E$44,$C3708,'BKAS IDR'!$M$10:$M$44)</f>
        <v>0</v>
      </c>
    </row>
    <row r="3709" spans="3:6" ht="15" customHeight="1">
      <c r="C3709" s="53" t="str">
        <f>[1]Coa!B3709</f>
        <v>4201.0002.0480753</v>
      </c>
      <c r="D3709" s="1" t="str">
        <f>VLOOKUP(C3709,[1]Coa!$B$4:$C$9231,2,FALSE)</f>
        <v>GAJI DAN UPAH  - COMBINED FEED EXCHANGER</v>
      </c>
      <c r="E3709" s="573"/>
      <c r="F3709" s="573">
        <f>SUMIF('BKAS IDR'!$E$10:$E$44,$C3709,'BKAS IDR'!$M$10:$M$44)</f>
        <v>0</v>
      </c>
    </row>
    <row r="3710" spans="3:6" ht="15" customHeight="1">
      <c r="C3710" s="53" t="str">
        <f>[1]Coa!B3710</f>
        <v>4201.0002.0480901</v>
      </c>
      <c r="D3710" s="1" t="str">
        <f>VLOOKUP(C3710,[1]Coa!$B$4:$C$9231,2,FALSE)</f>
        <v>GAJI DAN UPAH  - DEBUT TRIM COND 211-E-9</v>
      </c>
      <c r="E3710" s="573"/>
      <c r="F3710" s="573">
        <f>SUMIF('BKAS IDR'!$E$10:$E$44,$C3710,'BKAS IDR'!$M$10:$M$44)</f>
        <v>0</v>
      </c>
    </row>
    <row r="3711" spans="3:6" ht="15" customHeight="1">
      <c r="C3711" s="53" t="str">
        <f>[1]Coa!B3711</f>
        <v>4201.0002.0480906</v>
      </c>
      <c r="D3711" s="1" t="str">
        <f>VLOOKUP(C3711,[1]Coa!$B$4:$C$9231,2,FALSE)</f>
        <v>GAJI DAN UPAH  - TBUNDLE 140-E-11A,E-16</v>
      </c>
      <c r="E3711" s="573"/>
      <c r="F3711" s="573">
        <f>SUMIF('BKAS IDR'!$E$10:$E$44,$C3711,'BKAS IDR'!$M$10:$M$44)</f>
        <v>0</v>
      </c>
    </row>
    <row r="3712" spans="3:6" ht="15" customHeight="1">
      <c r="C3712" s="53" t="str">
        <f>[1]Coa!B3712</f>
        <v>4201.0002.0480912</v>
      </c>
      <c r="D3712" s="1" t="str">
        <f>VLOOKUP(C3712,[1]Coa!$B$4:$C$9231,2,FALSE)</f>
        <v>GAJI DAN UPAH  - FAB HE, 701-E-5&amp;702-E-7</v>
      </c>
      <c r="E3712" s="573"/>
      <c r="F3712" s="573">
        <f>SUMIF('BKAS IDR'!$E$10:$E$44,$C3712,'BKAS IDR'!$M$10:$M$44)</f>
        <v>0</v>
      </c>
    </row>
    <row r="3713" spans="3:6" ht="15" customHeight="1">
      <c r="C3713" s="53" t="str">
        <f>[1]Coa!B3713</f>
        <v>4201.0002.0480914</v>
      </c>
      <c r="D3713" s="1" t="str">
        <f>VLOOKUP(C3713,[1]Coa!$B$4:$C$9231,2,FALSE)</f>
        <v>GAJI DAN UPAH  - FAB HE,ITEM 140-E-20&amp;E-25</v>
      </c>
      <c r="E3713" s="573"/>
      <c r="F3713" s="573">
        <f>SUMIF('BKAS IDR'!$E$10:$E$44,$C3713,'BKAS IDR'!$M$10:$M$44)</f>
        <v>0</v>
      </c>
    </row>
    <row r="3714" spans="3:6" ht="15" customHeight="1">
      <c r="C3714" s="53" t="str">
        <f>[1]Coa!B3714</f>
        <v>4201.0002.0480918</v>
      </c>
      <c r="D3714" s="1" t="str">
        <f>VLOOKUP(C3714,[1]Coa!$B$4:$C$9231,2,FALSE)</f>
        <v>GAJI DAN UPAH  - TUBE BUNDLE ASS F/023E-11</v>
      </c>
      <c r="E3714" s="573"/>
      <c r="F3714" s="573">
        <f>SUMIF('BKAS IDR'!$E$10:$E$44,$C3714,'BKAS IDR'!$M$10:$M$44)</f>
        <v>0</v>
      </c>
    </row>
    <row r="3715" spans="3:6" ht="15" customHeight="1">
      <c r="C3715" s="53" t="str">
        <f>[1]Coa!B3715</f>
        <v>4201.0002.0480922</v>
      </c>
      <c r="D3715" s="1" t="str">
        <f>VLOOKUP(C3715,[1]Coa!$B$4:$C$9231,2,FALSE)</f>
        <v>GAJI DAN UPAH  - COMBINED FEED EXCHANGER</v>
      </c>
      <c r="E3715" s="573"/>
      <c r="F3715" s="573">
        <f>SUMIF('BKAS IDR'!$E$10:$E$44,$C3715,'BKAS IDR'!$M$10:$M$44)</f>
        <v>0</v>
      </c>
    </row>
    <row r="3716" spans="3:6" ht="15" customHeight="1">
      <c r="C3716" s="53" t="str">
        <f>[1]Coa!B3716</f>
        <v>4201.0002.0480925</v>
      </c>
      <c r="D3716" s="1" t="str">
        <f>VLOOKUP(C3716,[1]Coa!$B$4:$C$9231,2,FALSE)</f>
        <v>GAJI DAN UPAH  - 6 DISPENSER (SOE-TA)</v>
      </c>
      <c r="E3716" s="573"/>
      <c r="F3716" s="573">
        <f>SUMIF('BKAS IDR'!$E$10:$E$44,$C3716,'BKAS IDR'!$M$10:$M$44)</f>
        <v>0</v>
      </c>
    </row>
    <row r="3717" spans="3:6" ht="15" customHeight="1">
      <c r="C3717" s="53" t="str">
        <f>[1]Coa!B3717</f>
        <v>4201.0002.0481001</v>
      </c>
      <c r="D3717" s="1" t="str">
        <f>VLOOKUP(C3717,[1]Coa!$B$4:$C$9231,2,FALSE)</f>
        <v>GAJI DAN UPAH  - VESSEL TAG NO.14-E-25</v>
      </c>
      <c r="E3717" s="573"/>
      <c r="F3717" s="573">
        <f>SUMIF('BKAS IDR'!$E$10:$E$44,$C3717,'BKAS IDR'!$M$10:$M$44)</f>
        <v>0</v>
      </c>
    </row>
    <row r="3718" spans="3:6" ht="15" customHeight="1">
      <c r="C3718" s="53" t="str">
        <f>[1]Coa!B3718</f>
        <v>4201.0002.0481012</v>
      </c>
      <c r="D3718" s="1" t="str">
        <f>VLOOKUP(C3718,[1]Coa!$B$4:$C$9231,2,FALSE)</f>
        <v>GAJI DAN UPAH  - BAFFLE PLATE</v>
      </c>
      <c r="E3718" s="573"/>
      <c r="F3718" s="573">
        <f>SUMIF('BKAS IDR'!$E$10:$E$44,$C3718,'BKAS IDR'!$M$10:$M$44)</f>
        <v>0</v>
      </c>
    </row>
    <row r="3719" spans="3:6" ht="15" customHeight="1">
      <c r="C3719" s="53" t="str">
        <f>[1]Coa!B3719</f>
        <v>4201.0002.0481016</v>
      </c>
      <c r="D3719" s="1" t="str">
        <f>VLOOKUP(C3719,[1]Coa!$B$4:$C$9231,2,FALSE)</f>
        <v>GAJI DAN UPAH  - ERECTION VCFHE 84E-201</v>
      </c>
      <c r="E3719" s="573"/>
      <c r="F3719" s="573">
        <f>SUMIF('BKAS IDR'!$E$10:$E$44,$C3719,'BKAS IDR'!$M$10:$M$44)</f>
        <v>0</v>
      </c>
    </row>
    <row r="3720" spans="3:6" ht="15" customHeight="1">
      <c r="C3720" s="53" t="str">
        <f>[1]Coa!B3720</f>
        <v>4201.0002.0481023</v>
      </c>
      <c r="D3720" s="1" t="str">
        <f>VLOOKUP(C3720,[1]Coa!$B$4:$C$9231,2,FALSE)</f>
        <v>GAJI DAN UPAH  - PASS PARTITION PLATE</v>
      </c>
      <c r="E3720" s="573"/>
      <c r="F3720" s="573">
        <f>SUMIF('BKAS IDR'!$E$10:$E$44,$C3720,'BKAS IDR'!$M$10:$M$44)</f>
        <v>0</v>
      </c>
    </row>
    <row r="3721" spans="3:6" ht="15" customHeight="1">
      <c r="C3721" s="53" t="str">
        <f>[1]Coa!B3721</f>
        <v>4201.0002.0481024</v>
      </c>
      <c r="D3721" s="1" t="str">
        <f>VLOOKUP(C3721,[1]Coa!$B$4:$C$9231,2,FALSE)</f>
        <v>GAJI DAN UPAH  - T. BUNDLE COMP, CHANNEL</v>
      </c>
      <c r="E3721" s="573"/>
      <c r="F3721" s="573">
        <f>SUMIF('BKAS IDR'!$E$10:$E$44,$C3721,'BKAS IDR'!$M$10:$M$44)</f>
        <v>0</v>
      </c>
    </row>
    <row r="3722" spans="3:6" ht="15" customHeight="1">
      <c r="C3722" s="53" t="str">
        <f>[1]Coa!B3722</f>
        <v>4201.0002.0481101</v>
      </c>
      <c r="D3722" s="1" t="str">
        <f>VLOOKUP(C3722,[1]Coa!$B$4:$C$9231,2,FALSE)</f>
        <v>GAJI DAN UPAH  - TUBE BUNDLE TYPE "U"</v>
      </c>
      <c r="E3722" s="573"/>
      <c r="F3722" s="573">
        <f>SUMIF('BKAS IDR'!$E$10:$E$44,$C3722,'BKAS IDR'!$M$10:$M$44)</f>
        <v>0</v>
      </c>
    </row>
    <row r="3723" spans="3:6" ht="15" customHeight="1">
      <c r="C3723" s="53" t="str">
        <f>[1]Coa!B3723</f>
        <v>4201.0002.0481105</v>
      </c>
      <c r="D3723" s="1" t="str">
        <f>VLOOKUP(C3723,[1]Coa!$B$4:$C$9231,2,FALSE)</f>
        <v>GAJI DAN UPAH  - TBUNDLE AS110-E-7 A/B/C/D</v>
      </c>
      <c r="E3723" s="573"/>
      <c r="F3723" s="573">
        <f>SUMIF('BKAS IDR'!$E$10:$E$44,$C3723,'BKAS IDR'!$M$10:$M$44)</f>
        <v>0</v>
      </c>
    </row>
    <row r="3724" spans="3:6" ht="15" customHeight="1">
      <c r="C3724" s="53" t="str">
        <f>[1]Coa!B3724</f>
        <v>4201.0002.0481106</v>
      </c>
      <c r="D3724" s="1" t="str">
        <f>VLOOKUP(C3724,[1]Coa!$B$4:$C$9231,2,FALSE)</f>
        <v>GAJI DAN UPAH  - EJCTR STEAMTAG110-J-51A/B</v>
      </c>
      <c r="E3724" s="573"/>
      <c r="F3724" s="573">
        <f>SUMIF('BKAS IDR'!$E$10:$E$44,$C3724,'BKAS IDR'!$M$10:$M$44)</f>
        <v>0</v>
      </c>
    </row>
    <row r="3725" spans="3:6" ht="15" customHeight="1">
      <c r="C3725" s="53" t="str">
        <f>[1]Coa!B3725</f>
        <v>4201.0002.0481107</v>
      </c>
      <c r="D3725" s="1" t="str">
        <f>VLOOKUP(C3725,[1]Coa!$B$4:$C$9231,2,FALSE)</f>
        <v>GAJI DAN UPAH  - TBUNDLE AS&amp;SHELL 93E-405</v>
      </c>
      <c r="E3725" s="573"/>
      <c r="F3725" s="573">
        <f>SUMIF('BKAS IDR'!$E$10:$E$44,$C3725,'BKAS IDR'!$M$10:$M$44)</f>
        <v>0</v>
      </c>
    </row>
    <row r="3726" spans="3:6" ht="15" customHeight="1">
      <c r="C3726" s="53" t="str">
        <f>[1]Coa!B3726</f>
        <v>4201.0002.0481109</v>
      </c>
      <c r="D3726" s="1" t="str">
        <f>VLOOKUP(C3726,[1]Coa!$B$4:$C$9231,2,FALSE)</f>
        <v>GAJI DAN UPAH  - PRESSURE VESSEL FABRICATI</v>
      </c>
      <c r="E3726" s="573"/>
      <c r="F3726" s="573">
        <f>SUMIF('BKAS IDR'!$E$10:$E$44,$C3726,'BKAS IDR'!$M$10:$M$44)</f>
        <v>0</v>
      </c>
    </row>
    <row r="3727" spans="3:6" ht="15" customHeight="1">
      <c r="C3727" s="53" t="str">
        <f>[1]Coa!B3727</f>
        <v>4201.0002.0481114</v>
      </c>
      <c r="D3727" s="1" t="str">
        <f>VLOOKUP(C3727,[1]Coa!$B$4:$C$9231,2,FALSE)</f>
        <v>GAJI DAN UPAH  - HEAT EXCHANGER COMPLETE 7</v>
      </c>
      <c r="E3727" s="573"/>
      <c r="F3727" s="573">
        <f>SUMIF('BKAS IDR'!$E$10:$E$44,$C3727,'BKAS IDR'!$M$10:$M$44)</f>
        <v>0</v>
      </c>
    </row>
    <row r="3728" spans="3:6" ht="15" customHeight="1">
      <c r="C3728" s="53" t="str">
        <f>[1]Coa!B3728</f>
        <v>4201.0002.0481117</v>
      </c>
      <c r="D3728" s="1" t="str">
        <f>VLOOKUP(C3728,[1]Coa!$B$4:$C$9231,2,FALSE)</f>
        <v>GAJI DAN UPAH  - CONDENSATE STRIPPER</v>
      </c>
      <c r="E3728" s="573"/>
      <c r="F3728" s="573">
        <f>SUMIF('BKAS IDR'!$E$10:$E$44,$C3728,'BKAS IDR'!$M$10:$M$44)</f>
        <v>0</v>
      </c>
    </row>
    <row r="3729" spans="3:6" ht="15" customHeight="1">
      <c r="C3729" s="53" t="str">
        <f>[1]Coa!B3729</f>
        <v>4201.0002.0481118</v>
      </c>
      <c r="D3729" s="1" t="str">
        <f>VLOOKUP(C3729,[1]Coa!$B$4:$C$9231,2,FALSE)</f>
        <v>GAJI DAN UPAH  - VESSEL, HORIZONTAL TAG</v>
      </c>
      <c r="E3729" s="573"/>
      <c r="F3729" s="573">
        <f>SUMIF('BKAS IDR'!$E$10:$E$44,$C3729,'BKAS IDR'!$M$10:$M$44)</f>
        <v>0</v>
      </c>
    </row>
    <row r="3730" spans="3:6" ht="15" customHeight="1">
      <c r="C3730" s="53" t="str">
        <f>[1]Coa!B3730</f>
        <v>4201.0002.0481124</v>
      </c>
      <c r="D3730" s="1" t="str">
        <f>VLOOKUP(C3730,[1]Coa!$B$4:$C$9231,2,FALSE)</f>
        <v>GAJI DAN UPAH  - Heat Exchanger  Assy Tag</v>
      </c>
      <c r="E3730" s="573"/>
      <c r="F3730" s="573">
        <f>SUMIF('BKAS IDR'!$E$10:$E$44,$C3730,'BKAS IDR'!$M$10:$M$44)</f>
        <v>0</v>
      </c>
    </row>
    <row r="3731" spans="3:6" ht="15" customHeight="1">
      <c r="C3731" s="53" t="str">
        <f>[1]Coa!B3731</f>
        <v>4201.0002.0481153</v>
      </c>
      <c r="D3731" s="1" t="str">
        <f>VLOOKUP(C3731,[1]Coa!$B$4:$C$9231,2,FALSE)</f>
        <v>GAJI DAN UPAH  - 5 (FIVE) UNIT COMBINED FE</v>
      </c>
      <c r="E3731" s="573"/>
      <c r="F3731" s="573">
        <f>SUMIF('BKAS IDR'!$E$10:$E$44,$C3731,'BKAS IDR'!$M$10:$M$44)</f>
        <v>0</v>
      </c>
    </row>
    <row r="3732" spans="3:6" ht="15" customHeight="1">
      <c r="C3732" s="53" t="str">
        <f>[1]Coa!B3732</f>
        <v>4201.0002.0481159</v>
      </c>
      <c r="D3732" s="1" t="str">
        <f>VLOOKUP(C3732,[1]Coa!$B$4:$C$9231,2,FALSE)</f>
        <v>GAJI DAN UPAH  - PEMBANGUNAN UNIT CHLORIDE</v>
      </c>
      <c r="E3732" s="573"/>
      <c r="F3732" s="573">
        <f>SUMIF('BKAS IDR'!$E$10:$E$44,$C3732,'BKAS IDR'!$M$10:$M$44)</f>
        <v>0</v>
      </c>
    </row>
    <row r="3733" spans="3:6" ht="15" customHeight="1">
      <c r="C3733" s="53" t="str">
        <f>[1]Coa!B3733</f>
        <v>4201.0002.0481160</v>
      </c>
      <c r="D3733" s="1" t="str">
        <f>VLOOKUP(C3733,[1]Coa!$B$4:$C$9231,2,FALSE)</f>
        <v>GAJI DAN UPAH  - FABRICATION INTERNAL PART</v>
      </c>
      <c r="E3733" s="573"/>
      <c r="F3733" s="573">
        <f>SUMIF('BKAS IDR'!$E$10:$E$44,$C3733,'BKAS IDR'!$M$10:$M$44)</f>
        <v>0</v>
      </c>
    </row>
    <row r="3734" spans="3:6" ht="15" customHeight="1">
      <c r="C3734" s="53" t="str">
        <f>[1]Coa!B3734</f>
        <v>4201.0002.0481161</v>
      </c>
      <c r="D3734" s="1" t="str">
        <f>VLOOKUP(C3734,[1]Coa!$B$4:$C$9231,2,FALSE)</f>
        <v>GAJI DAN UPAH  - HEAT EXCHANGER 260-E-157</v>
      </c>
      <c r="E3734" s="573"/>
      <c r="F3734" s="573">
        <f>SUMIF('BKAS IDR'!$E$10:$E$44,$C3734,'BKAS IDR'!$M$10:$M$44)</f>
        <v>0</v>
      </c>
    </row>
    <row r="3735" spans="3:6" ht="15" customHeight="1">
      <c r="C3735" s="53" t="str">
        <f>[1]Coa!B3735</f>
        <v>4201.0002.0481163</v>
      </c>
      <c r="D3735" s="1" t="str">
        <f>VLOOKUP(C3735,[1]Coa!$B$4:$C$9231,2,FALSE)</f>
        <v>GAJI DAN UPAH  - PEMBANGUNAN FASILITAS SLU</v>
      </c>
      <c r="E3735" s="573"/>
      <c r="F3735" s="573">
        <f>SUMIF('BKAS IDR'!$E$10:$E$44,$C3735,'BKAS IDR'!$M$10:$M$44)</f>
        <v>0</v>
      </c>
    </row>
    <row r="3736" spans="3:6" ht="15" customHeight="1">
      <c r="C3736" s="53" t="str">
        <f>[1]Coa!B3736</f>
        <v>4201.0002.0481166</v>
      </c>
      <c r="D3736" s="1" t="str">
        <f>VLOOKUP(C3736,[1]Coa!$B$4:$C$9231,2,FALSE)</f>
        <v>GAJI DAN UPAH  - SHELL &amp; TUBE BUNDLE  Assy</v>
      </c>
      <c r="E3736" s="573"/>
      <c r="F3736" s="573">
        <f>SUMIF('BKAS IDR'!$E$10:$E$44,$C3736,'BKAS IDR'!$M$10:$M$44)</f>
        <v>0</v>
      </c>
    </row>
    <row r="3737" spans="3:6" ht="15" customHeight="1">
      <c r="C3737" s="53" t="str">
        <f>[1]Coa!B3737</f>
        <v>4201.0002.04812004</v>
      </c>
      <c r="D3737" s="1" t="str">
        <f>VLOOKUP(C3737,[1]Coa!$B$4:$C$9231,2,FALSE)</f>
        <v>GAJI DAN UPAH  - TOP HEAD COLOUMN</v>
      </c>
      <c r="E3737" s="573"/>
      <c r="F3737" s="573">
        <f>SUMIF('BKAS IDR'!$E$10:$E$44,$C3737,'BKAS IDR'!$M$10:$M$44)</f>
        <v>0</v>
      </c>
    </row>
    <row r="3738" spans="3:6" ht="15" customHeight="1">
      <c r="C3738" s="53" t="str">
        <f>[1]Coa!B3738</f>
        <v>4201.0002.04812005</v>
      </c>
      <c r="D3738" s="1" t="str">
        <f>VLOOKUP(C3738,[1]Coa!$B$4:$C$9231,2,FALSE)</f>
        <v>GAJI DAN UPAH  - HEAT EXCHANGER</v>
      </c>
      <c r="E3738" s="573"/>
      <c r="F3738" s="573">
        <f>SUMIF('BKAS IDR'!$E$10:$E$44,$C3738,'BKAS IDR'!$M$10:$M$44)</f>
        <v>0</v>
      </c>
    </row>
    <row r="3739" spans="3:6" ht="15" customHeight="1">
      <c r="C3739" s="53" t="str">
        <f>[1]Coa!B3739</f>
        <v>4201.0002.0510862</v>
      </c>
      <c r="D3739" s="1" t="str">
        <f>VLOOKUP(C3739,[1]Coa!$B$4:$C$9231,2,FALSE)</f>
        <v>GAJI DAN UPAH  - PRESSURE VESSEL</v>
      </c>
      <c r="E3739" s="573"/>
      <c r="F3739" s="573">
        <f>SUMIF('BKAS IDR'!$E$10:$E$44,$C3739,'BKAS IDR'!$M$10:$M$44)</f>
        <v>0</v>
      </c>
    </row>
    <row r="3740" spans="3:6" ht="15" customHeight="1">
      <c r="C3740" s="53" t="str">
        <f>[1]Coa!B3740</f>
        <v>4201.0002.0510863</v>
      </c>
      <c r="D3740" s="1" t="str">
        <f>VLOOKUP(C3740,[1]Coa!$B$4:$C$9231,2,FALSE)</f>
        <v>GAJI DAN UPAH  - PROV OF SHELL &amp; TUBE HEAT</v>
      </c>
      <c r="E3740" s="573"/>
      <c r="F3740" s="573">
        <f>SUMIF('BKAS IDR'!$E$10:$E$44,$C3740,'BKAS IDR'!$M$10:$M$44)</f>
        <v>0</v>
      </c>
    </row>
    <row r="3741" spans="3:6" ht="15" customHeight="1">
      <c r="C3741" s="53" t="str">
        <f>[1]Coa!B3741</f>
        <v>4201.0002.0510902</v>
      </c>
      <c r="D3741" s="1" t="str">
        <f>VLOOKUP(C3741,[1]Coa!$B$4:$C$9231,2,FALSE)</f>
        <v>GAJI DAN UPAH  - PRESSURE VESSEL GSA</v>
      </c>
      <c r="E3741" s="573"/>
      <c r="F3741" s="573">
        <f>SUMIF('BKAS IDR'!$E$10:$E$44,$C3741,'BKAS IDR'!$M$10:$M$44)</f>
        <v>0</v>
      </c>
    </row>
    <row r="3742" spans="3:6" ht="15" customHeight="1">
      <c r="C3742" s="53" t="str">
        <f>[1]Coa!B3742</f>
        <v>4201.0002.0511017</v>
      </c>
      <c r="D3742" s="1" t="str">
        <f>VLOOKUP(C3742,[1]Coa!$B$4:$C$9231,2,FALSE)</f>
        <v>GAJI DAN UPAH  - FAB HEAD CHANNEL (E-2030)</v>
      </c>
      <c r="E3742" s="573"/>
      <c r="F3742" s="573">
        <f>SUMIF('BKAS IDR'!$E$10:$E$44,$C3742,'BKAS IDR'!$M$10:$M$44)</f>
        <v>0</v>
      </c>
    </row>
    <row r="3743" spans="3:6" ht="15" customHeight="1">
      <c r="C3743" s="53" t="str">
        <f>[1]Coa!B3743</f>
        <v>4201.0002.0511152</v>
      </c>
      <c r="D3743" s="1" t="str">
        <f>VLOOKUP(C3743,[1]Coa!$B$4:$C$9231,2,FALSE)</f>
        <v>GAJI DAN UPAH  - ENGINEERING, PROCUREMENT,</v>
      </c>
      <c r="E3743" s="573"/>
      <c r="F3743" s="573">
        <f>SUMIF('BKAS IDR'!$E$10:$E$44,$C3743,'BKAS IDR'!$M$10:$M$44)</f>
        <v>0</v>
      </c>
    </row>
    <row r="3744" spans="3:6" ht="15" customHeight="1">
      <c r="C3744" s="53" t="str">
        <f>[1]Coa!B3744</f>
        <v>4201.0002.0540911</v>
      </c>
      <c r="D3744" s="1" t="str">
        <f>VLOOKUP(C3744,[1]Coa!$B$4:$C$9231,2,FALSE)</f>
        <v>GAJI DAN UPAH  - NATURAL GAS REHEATER</v>
      </c>
      <c r="E3744" s="573"/>
      <c r="F3744" s="573">
        <f>SUMIF('BKAS IDR'!$E$10:$E$44,$C3744,'BKAS IDR'!$M$10:$M$44)</f>
        <v>0</v>
      </c>
    </row>
    <row r="3745" spans="3:6" ht="15" customHeight="1">
      <c r="C3745" s="53" t="str">
        <f>[1]Coa!B3745</f>
        <v>4201.0002.0541171</v>
      </c>
      <c r="D3745" s="1" t="str">
        <f>VLOOKUP(C3745,[1]Coa!$B$4:$C$9231,2,FALSE)</f>
        <v>GAJI DAN UPAH  - HEAT EXCHANGER DEHYDROGEN</v>
      </c>
      <c r="E3745" s="573"/>
      <c r="F3745" s="573">
        <f>SUMIF('BKAS IDR'!$E$10:$E$44,$C3745,'BKAS IDR'!$M$10:$M$44)</f>
        <v>0</v>
      </c>
    </row>
    <row r="3746" spans="3:6" ht="15" customHeight="1">
      <c r="C3746" s="53" t="str">
        <f>[1]Coa!B3746</f>
        <v>4201.0002.05412002</v>
      </c>
      <c r="D3746" s="1" t="str">
        <f>VLOOKUP(C3746,[1]Coa!$B$4:$C$9231,2,FALSE)</f>
        <v>GAJI DAN UPAH  - REPLACEMENT HEAT EXCHANGE</v>
      </c>
      <c r="E3746" s="573"/>
      <c r="F3746" s="573">
        <f>SUMIF('BKAS IDR'!$E$10:$E$44,$C3746,'BKAS IDR'!$M$10:$M$44)</f>
        <v>0</v>
      </c>
    </row>
    <row r="3747" spans="3:6" ht="15" customHeight="1">
      <c r="C3747" s="53" t="str">
        <f>[1]Coa!B3747</f>
        <v>4201.0002.0550824</v>
      </c>
      <c r="D3747" s="1" t="str">
        <f>VLOOKUP(C3747,[1]Coa!$B$4:$C$9231,2,FALSE)</f>
        <v>GAJI DAN UPAH  - FERTILIZER FACTORY EXPANS</v>
      </c>
      <c r="E3747" s="573"/>
      <c r="F3747" s="573">
        <f>SUMIF('BKAS IDR'!$E$10:$E$44,$C3747,'BKAS IDR'!$M$10:$M$44)</f>
        <v>0</v>
      </c>
    </row>
    <row r="3748" spans="3:6" ht="15" customHeight="1">
      <c r="C3748" s="53" t="str">
        <f>[1]Coa!B3748</f>
        <v>4201.0002.0560920</v>
      </c>
      <c r="D3748" s="1" t="str">
        <f>VLOOKUP(C3748,[1]Coa!$B$4:$C$9231,2,FALSE)</f>
        <v>GAJI DAN UPAH  - REPL T BUNDLE 3A-1111-C</v>
      </c>
      <c r="E3748" s="573"/>
      <c r="F3748" s="573">
        <f>SUMIF('BKAS IDR'!$E$10:$E$44,$C3748,'BKAS IDR'!$M$10:$M$44)</f>
        <v>0</v>
      </c>
    </row>
    <row r="3749" spans="3:6" ht="15" customHeight="1">
      <c r="C3749" s="53" t="str">
        <f>[1]Coa!B3749</f>
        <v>4201.0002.0561111</v>
      </c>
      <c r="D3749" s="1" t="str">
        <f>VLOOKUP(C3749,[1]Coa!$B$4:$C$9231,2,FALSE)</f>
        <v>GAJI DAN UPAH  - SUPERHEATER WASTE HEAT BO</v>
      </c>
      <c r="E3749" s="573"/>
      <c r="F3749" s="573">
        <f>SUMIF('BKAS IDR'!$E$10:$E$44,$C3749,'BKAS IDR'!$M$10:$M$44)</f>
        <v>0</v>
      </c>
    </row>
    <row r="3750" spans="3:6" ht="15" customHeight="1">
      <c r="C3750" s="53" t="str">
        <f>[1]Coa!B3750</f>
        <v>4201.0002.0561112</v>
      </c>
      <c r="D3750" s="1" t="str">
        <f>VLOOKUP(C3750,[1]Coa!$B$4:$C$9231,2,FALSE)</f>
        <v>GAJI DAN UPAH  - AIR HEATER 5U-EC-301 (SEG</v>
      </c>
      <c r="E3750" s="573"/>
      <c r="F3750" s="573">
        <f>SUMIF('BKAS IDR'!$E$10:$E$44,$C3750,'BKAS IDR'!$M$10:$M$44)</f>
        <v>0</v>
      </c>
    </row>
    <row r="3751" spans="3:6" ht="15" customHeight="1">
      <c r="C3751" s="53" t="str">
        <f>[1]Coa!B3751</f>
        <v>4201.0002.0561151</v>
      </c>
      <c r="D3751" s="1" t="str">
        <f>VLOOKUP(C3751,[1]Coa!$B$4:$C$9231,2,FALSE)</f>
        <v>GAJI DAN UPAH  - HP STEAM SUPER HEATER 102</v>
      </c>
      <c r="E3751" s="573"/>
      <c r="F3751" s="573">
        <f>SUMIF('BKAS IDR'!$E$10:$E$44,$C3751,'BKAS IDR'!$M$10:$M$44)</f>
        <v>0</v>
      </c>
    </row>
    <row r="3752" spans="3:6" ht="15" customHeight="1">
      <c r="C3752" s="53" t="str">
        <f>[1]Coa!B3752</f>
        <v>4201.0002.0561158</v>
      </c>
      <c r="D3752" s="1" t="str">
        <f>VLOOKUP(C3752,[1]Coa!$B$4:$C$9231,2,FALSE)</f>
        <v>GAJI DAN UPAH  - 5A-115C METHANATOR EFFLUE</v>
      </c>
      <c r="E3752" s="573"/>
      <c r="F3752" s="573">
        <f>SUMIF('BKAS IDR'!$E$10:$E$44,$C3752,'BKAS IDR'!$M$10:$M$44)</f>
        <v>0</v>
      </c>
    </row>
    <row r="3753" spans="3:6" ht="15" customHeight="1">
      <c r="C3753" s="53" t="str">
        <f>[1]Coa!B3753</f>
        <v>4201.0002.0561164</v>
      </c>
      <c r="D3753" s="1" t="str">
        <f>VLOOKUP(C3753,[1]Coa!$B$4:$C$9231,2,FALSE)</f>
        <v>GAJI DAN UPAH  - PLATE DISTRIBUTOR COMPLAT</v>
      </c>
      <c r="E3753" s="573"/>
      <c r="F3753" s="573">
        <f>SUMIF('BKAS IDR'!$E$10:$E$44,$C3753,'BKAS IDR'!$M$10:$M$44)</f>
        <v>0</v>
      </c>
    </row>
    <row r="3754" spans="3:6" ht="15" customHeight="1">
      <c r="C3754" s="53" t="str">
        <f>[1]Coa!B3754</f>
        <v>4201.0002.0561170</v>
      </c>
      <c r="D3754" s="1" t="str">
        <f>VLOOKUP(C3754,[1]Coa!$B$4:$C$9231,2,FALSE)</f>
        <v>GAJI DAN UPAH  - RETUBING 101-C PUSRI - 1B</v>
      </c>
      <c r="E3754" s="573"/>
      <c r="F3754" s="573">
        <f>SUMIF('BKAS IDR'!$E$10:$E$44,$C3754,'BKAS IDR'!$M$10:$M$44)</f>
        <v>0</v>
      </c>
    </row>
    <row r="3755" spans="3:6" ht="15" customHeight="1">
      <c r="C3755" s="53" t="str">
        <f>[1]Coa!B3755</f>
        <v>4201.0002.05612014</v>
      </c>
      <c r="D3755" s="1" t="str">
        <f>VLOOKUP(C3755,[1]Coa!$B$4:$C$9231,2,FALSE)</f>
        <v>GAJI DAN UPAH  - TUBE BUNDLE</v>
      </c>
      <c r="E3755" s="573"/>
      <c r="F3755" s="573">
        <f>SUMIF('BKAS IDR'!$E$10:$E$44,$C3755,'BKAS IDR'!$M$10:$M$44)</f>
        <v>0</v>
      </c>
    </row>
    <row r="3756" spans="3:6" ht="15" customHeight="1">
      <c r="C3756" s="53" t="str">
        <f>[1]Coa!B3756</f>
        <v>4201.0002.05612015</v>
      </c>
      <c r="D3756" s="1" t="str">
        <f>VLOOKUP(C3756,[1]Coa!$B$4:$C$9231,2,FALSE)</f>
        <v>GAJI DAN UPAH  - PRETHICKENER 5U-FD-202</v>
      </c>
      <c r="E3756" s="573"/>
      <c r="F3756" s="573">
        <f>SUMIF('BKAS IDR'!$E$10:$E$44,$C3756,'BKAS IDR'!$M$10:$M$44)</f>
        <v>0</v>
      </c>
    </row>
    <row r="3757" spans="3:6" ht="15" customHeight="1">
      <c r="C3757" s="53" t="str">
        <f>[1]Coa!B3757</f>
        <v>4201.0002.0580817</v>
      </c>
      <c r="D3757" s="1" t="str">
        <f>VLOOKUP(C3757,[1]Coa!$B$4:$C$9231,2,FALSE)</f>
        <v>GAJI DAN UPAH  - PRESS. VESSEL RCC OFF GAS</v>
      </c>
      <c r="E3757" s="573"/>
      <c r="F3757" s="573">
        <f>SUMIF('BKAS IDR'!$E$10:$E$44,$C3757,'BKAS IDR'!$M$10:$M$44)</f>
        <v>0</v>
      </c>
    </row>
    <row r="3758" spans="3:6" ht="15" customHeight="1">
      <c r="C3758" s="53" t="str">
        <f>[1]Coa!B3758</f>
        <v>4201.0002.0581003</v>
      </c>
      <c r="D3758" s="1" t="str">
        <f>VLOOKUP(C3758,[1]Coa!$B$4:$C$9231,2,FALSE)</f>
        <v>GAJI DAN UPAH  - 10.000MT AMMONIA25-TK-801</v>
      </c>
      <c r="E3758" s="573"/>
      <c r="F3758" s="573">
        <f>SUMIF('BKAS IDR'!$E$10:$E$44,$C3758,'BKAS IDR'!$M$10:$M$44)</f>
        <v>0</v>
      </c>
    </row>
    <row r="3759" spans="3:6" ht="15" customHeight="1">
      <c r="C3759" s="53" t="str">
        <f>[1]Coa!B3759</f>
        <v>4201.0002.0581009</v>
      </c>
      <c r="D3759" s="1" t="str">
        <f>VLOOKUP(C3759,[1]Coa!$B$4:$C$9231,2,FALSE)</f>
        <v>GAJI DAN UPAH  - STAINLESS STEEL STRUC ANP</v>
      </c>
      <c r="E3759" s="573"/>
      <c r="F3759" s="573">
        <f>SUMIF('BKAS IDR'!$E$10:$E$44,$C3759,'BKAS IDR'!$M$10:$M$44)</f>
        <v>0</v>
      </c>
    </row>
    <row r="3760" spans="3:6" ht="15" customHeight="1">
      <c r="C3760" s="53" t="str">
        <f>[1]Coa!B3760</f>
        <v>4201.0002.0581126</v>
      </c>
      <c r="D3760" s="1" t="str">
        <f>VLOOKUP(C3760,[1]Coa!$B$4:$C$9231,2,FALSE)</f>
        <v>GAJI DAN UPAH  - PRESSURE VESSEL 2 X 35 MW</v>
      </c>
      <c r="E3760" s="573"/>
      <c r="F3760" s="573">
        <f>SUMIF('BKAS IDR'!$E$10:$E$44,$C3760,'BKAS IDR'!$M$10:$M$44)</f>
        <v>0</v>
      </c>
    </row>
    <row r="3761" spans="3:6" ht="15" customHeight="1">
      <c r="C3761" s="53" t="str">
        <f>[1]Coa!B3761</f>
        <v>4201.0002.0600702</v>
      </c>
      <c r="D3761" s="1" t="str">
        <f>VLOOKUP(C3761,[1]Coa!$B$4:$C$9231,2,FALSE)</f>
        <v>GAJI DAN UPAH  - INSTALL / ERECTION SUBCON</v>
      </c>
      <c r="E3761" s="573"/>
      <c r="F3761" s="573">
        <f>SUMIF('BKAS IDR'!$E$10:$E$44,$C3761,'BKAS IDR'!$M$10:$M$44)</f>
        <v>0</v>
      </c>
    </row>
    <row r="3762" spans="3:6" ht="15" customHeight="1">
      <c r="C3762" s="53" t="str">
        <f>[1]Coa!B3762</f>
        <v>4201.0002.0600704</v>
      </c>
      <c r="D3762" s="1" t="str">
        <f>VLOOKUP(C3762,[1]Coa!$B$4:$C$9231,2,FALSE)</f>
        <v>GAJI DAN UPAH  - COAL FIRED PWR PL PR THER</v>
      </c>
      <c r="E3762" s="573"/>
      <c r="F3762" s="573">
        <f>SUMIF('BKAS IDR'!$E$10:$E$44,$C3762,'BKAS IDR'!$M$10:$M$44)</f>
        <v>0</v>
      </c>
    </row>
    <row r="3763" spans="3:6" ht="15" customHeight="1">
      <c r="C3763" s="53" t="str">
        <f>[1]Coa!B3763</f>
        <v>4201.0002.0600706</v>
      </c>
      <c r="D3763" s="1" t="str">
        <f>VLOOKUP(C3763,[1]Coa!$B$4:$C$9231,2,FALSE)</f>
        <v>GAJI DAN UPAH  - COAL-FIRED POWER PLANT PR</v>
      </c>
      <c r="E3763" s="573"/>
      <c r="F3763" s="573">
        <f>SUMIF('BKAS IDR'!$E$10:$E$44,$C3763,'BKAS IDR'!$M$10:$M$44)</f>
        <v>0</v>
      </c>
    </row>
    <row r="3764" spans="3:6" ht="15" customHeight="1">
      <c r="C3764" s="53" t="str">
        <f>[1]Coa!B3764</f>
        <v>4201.0002.0600708</v>
      </c>
      <c r="D3764" s="1" t="str">
        <f>VLOOKUP(C3764,[1]Coa!$B$4:$C$9231,2,FALSE)</f>
        <v>GAJI DAN UPAH  - ESP INLET FLUE &amp; ESP OUTL</v>
      </c>
      <c r="E3764" s="573"/>
      <c r="F3764" s="573">
        <f>SUMIF('BKAS IDR'!$E$10:$E$44,$C3764,'BKAS IDR'!$M$10:$M$44)</f>
        <v>0</v>
      </c>
    </row>
    <row r="3765" spans="3:6" ht="15" customHeight="1">
      <c r="C3765" s="53" t="str">
        <f>[1]Coa!B3765</f>
        <v>4201.0002.0600710</v>
      </c>
      <c r="D3765" s="1" t="str">
        <f>VLOOKUP(C3765,[1]Coa!$B$4:$C$9231,2,FALSE)</f>
        <v>GAJI DAN UPAH  - I &amp; C PRIMARY VALVE</v>
      </c>
      <c r="E3765" s="573"/>
      <c r="F3765" s="573">
        <f>SUMIF('BKAS IDR'!$E$10:$E$44,$C3765,'BKAS IDR'!$M$10:$M$44)</f>
        <v>0</v>
      </c>
    </row>
    <row r="3766" spans="3:6" ht="15" customHeight="1">
      <c r="C3766" s="53" t="str">
        <f>[1]Coa!B3766</f>
        <v>4201.0002.0600711</v>
      </c>
      <c r="D3766" s="1" t="str">
        <f>VLOOKUP(C3766,[1]Coa!$B$4:$C$9231,2,FALSE)</f>
        <v>GAJI DAN UPAH  - FLUE SUPPORTER SUPERSTRUC</v>
      </c>
      <c r="E3766" s="573"/>
      <c r="F3766" s="573">
        <f>SUMIF('BKAS IDR'!$E$10:$E$44,$C3766,'BKAS IDR'!$M$10:$M$44)</f>
        <v>0</v>
      </c>
    </row>
    <row r="3767" spans="3:6" ht="15" customHeight="1">
      <c r="C3767" s="53" t="str">
        <f>[1]Coa!B3767</f>
        <v>4201.0002.0600907</v>
      </c>
      <c r="D3767" s="1" t="str">
        <f>VLOOKUP(C3767,[1]Coa!$B$4:$C$9231,2,FALSE)</f>
        <v>GAJI DAN UPAH  - INST/ERCTION MECH 3X315MW</v>
      </c>
      <c r="E3767" s="573"/>
      <c r="F3767" s="573">
        <f>SUMIF('BKAS IDR'!$E$10:$E$44,$C3767,'BKAS IDR'!$M$10:$M$44)</f>
        <v>0</v>
      </c>
    </row>
    <row r="3768" spans="3:6" ht="15" customHeight="1">
      <c r="C3768" s="53" t="str">
        <f>[1]Coa!B3768</f>
        <v>4201.0002.0630910</v>
      </c>
      <c r="D3768" s="1" t="str">
        <f>VLOOKUP(C3768,[1]Coa!$B$4:$C$9231,2,FALSE)</f>
        <v>GAJI DAN UPAH  - FABRICATION RISER CLAMP</v>
      </c>
      <c r="E3768" s="573"/>
      <c r="F3768" s="573">
        <f>SUMIF('BKAS IDR'!$E$10:$E$44,$C3768,'BKAS IDR'!$M$10:$M$44)</f>
        <v>0</v>
      </c>
    </row>
    <row r="3769" spans="3:6" ht="15" customHeight="1">
      <c r="C3769" s="53" t="str">
        <f>[1]Coa!B3769</f>
        <v>4201.0002.0631115</v>
      </c>
      <c r="D3769" s="1" t="str">
        <f>VLOOKUP(C3769,[1]Coa!$B$4:$C$9231,2,FALSE)</f>
        <v>GAJI DAN UPAH  - SUPPLY OF HEAT EXCHANGER</v>
      </c>
      <c r="E3769" s="573"/>
      <c r="F3769" s="573">
        <f>SUMIF('BKAS IDR'!$E$10:$E$44,$C3769,'BKAS IDR'!$M$10:$M$44)</f>
        <v>0</v>
      </c>
    </row>
    <row r="3770" spans="3:6" ht="15" customHeight="1">
      <c r="C3770" s="53" t="str">
        <f>[1]Coa!B3770</f>
        <v>4201.0002.0631201</v>
      </c>
      <c r="D3770" s="1" t="str">
        <f>VLOOKUP(C3770,[1]Coa!$B$4:$C$9231,2,FALSE)</f>
        <v>GAJI DAN UPAH  - PROVISION OF EPCI KF GAS</v>
      </c>
      <c r="E3770" s="573"/>
      <c r="F3770" s="573">
        <f>SUMIF('BKAS IDR'!$E$10:$E$44,$C3770,'BKAS IDR'!$M$10:$M$44)</f>
        <v>0</v>
      </c>
    </row>
    <row r="3771" spans="3:6" ht="15" customHeight="1">
      <c r="C3771" s="53" t="str">
        <f>[1]Coa!B3771</f>
        <v>4201.0002.06312029</v>
      </c>
      <c r="D3771" s="1" t="str">
        <f>VLOOKUP(C3771,[1]Coa!$B$4:$C$9231,2,FALSE)</f>
        <v>GAJI DAN UPAH  - FABRICATION PIPE SPOOL</v>
      </c>
      <c r="E3771" s="573"/>
      <c r="F3771" s="573">
        <f>SUMIF('BKAS IDR'!$E$10:$E$44,$C3771,'BKAS IDR'!$M$10:$M$44)</f>
        <v>0</v>
      </c>
    </row>
    <row r="3772" spans="3:6" ht="15" customHeight="1">
      <c r="C3772" s="53" t="str">
        <f>[1]Coa!B3772</f>
        <v>4201.0002.06312051</v>
      </c>
      <c r="D3772" s="1" t="str">
        <f>VLOOKUP(C3772,[1]Coa!$B$4:$C$9231,2,FALSE)</f>
        <v>GAJI DAN UPAH  - PROVISION OF ENGINEERING</v>
      </c>
      <c r="E3772" s="573"/>
      <c r="F3772" s="573">
        <f>SUMIF('BKAS IDR'!$E$10:$E$44,$C3772,'BKAS IDR'!$M$10:$M$44)</f>
        <v>0</v>
      </c>
    </row>
    <row r="3773" spans="3:6" ht="15" customHeight="1">
      <c r="C3773" s="53" t="str">
        <f>[1]Coa!B3773</f>
        <v>4201.0002.0651021</v>
      </c>
      <c r="D3773" s="1" t="str">
        <f>VLOOKUP(C3773,[1]Coa!$B$4:$C$9231,2,FALSE)</f>
        <v>GAJI DAN UPAH  - FAB&amp;INSTAL ENERGY PLANT</v>
      </c>
      <c r="E3773" s="573"/>
      <c r="F3773" s="573">
        <f>SUMIF('BKAS IDR'!$E$10:$E$44,$C3773,'BKAS IDR'!$M$10:$M$44)</f>
        <v>0</v>
      </c>
    </row>
    <row r="3774" spans="3:6" ht="15" customHeight="1">
      <c r="C3774" s="53" t="str">
        <f>[1]Coa!B3774</f>
        <v>4201.0002.0651025</v>
      </c>
      <c r="D3774" s="1" t="str">
        <f>VLOOKUP(C3774,[1]Coa!$B$4:$C$9231,2,FALSE)</f>
        <v>GAJI DAN UPAH  - SUPPLY &amp; INSTAL PNEUMATIC</v>
      </c>
      <c r="E3774" s="573"/>
      <c r="F3774" s="573">
        <f>SUMIF('BKAS IDR'!$E$10:$E$44,$C3774,'BKAS IDR'!$M$10:$M$44)</f>
        <v>0</v>
      </c>
    </row>
    <row r="3775" spans="3:6" ht="15" customHeight="1">
      <c r="C3775" s="53" t="str">
        <f>[1]Coa!B3775</f>
        <v>4201.0002.0651102</v>
      </c>
      <c r="D3775" s="1" t="str">
        <f>VLOOKUP(C3775,[1]Coa!$B$4:$C$9231,2,FALSE)</f>
        <v>GAJI DAN UPAH  - SUPP&amp;INST 7110,7120,7130</v>
      </c>
      <c r="E3775" s="573"/>
      <c r="F3775" s="573">
        <f>SUMIF('BKAS IDR'!$E$10:$E$44,$C3775,'BKAS IDR'!$M$10:$M$44)</f>
        <v>0</v>
      </c>
    </row>
    <row r="3776" spans="3:6" ht="15" customHeight="1">
      <c r="C3776" s="53" t="str">
        <f>[1]Coa!B3776</f>
        <v>4201.0002.0701022</v>
      </c>
      <c r="D3776" s="1" t="str">
        <f>VLOOKUP(C3776,[1]Coa!$B$4:$C$9231,2,FALSE)</f>
        <v>GAJI DAN UPAH  - CHEMICAL CLEANING</v>
      </c>
      <c r="E3776" s="573"/>
      <c r="F3776" s="573">
        <f>SUMIF('BKAS IDR'!$E$10:$E$44,$C3776,'BKAS IDR'!$M$10:$M$44)</f>
        <v>0</v>
      </c>
    </row>
    <row r="3777" spans="3:6" ht="15" customHeight="1">
      <c r="C3777" s="53" t="str">
        <f>[1]Coa!B3777</f>
        <v>4201.0002.0701122</v>
      </c>
      <c r="D3777" s="1" t="str">
        <f>VLOOKUP(C3777,[1]Coa!$B$4:$C$9231,2,FALSE)</f>
        <v>GAJI DAN UPAH  - PUMP &amp; PIPING BROKE STOR.</v>
      </c>
      <c r="E3777" s="573"/>
      <c r="F3777" s="573">
        <f>SUMIF('BKAS IDR'!$E$10:$E$44,$C3777,'BKAS IDR'!$M$10:$M$44)</f>
        <v>0</v>
      </c>
    </row>
    <row r="3778" spans="3:6" ht="15" customHeight="1">
      <c r="C3778" s="53" t="str">
        <f>[1]Coa!B3778</f>
        <v>4201.0002.0731138</v>
      </c>
      <c r="D3778" s="1" t="str">
        <f>VLOOKUP(C3778,[1]Coa!$B$4:$C$9231,2,FALSE)</f>
        <v>GAJI DAN UPAH  - AIR HEATER TUBES</v>
      </c>
      <c r="E3778" s="573"/>
      <c r="F3778" s="573">
        <f>SUMIF('BKAS IDR'!$E$10:$E$44,$C3778,'BKAS IDR'!$M$10:$M$44)</f>
        <v>0</v>
      </c>
    </row>
    <row r="3779" spans="3:6" ht="15" customHeight="1">
      <c r="C3779" s="53" t="str">
        <f>[1]Coa!B3779</f>
        <v>4201.0002.07312054</v>
      </c>
      <c r="D3779" s="1" t="str">
        <f>VLOOKUP(C3779,[1]Coa!$B$4:$C$9231,2,FALSE)</f>
        <v>GAJI DAN UPAH  - SERVICE BARK CONVEYOR</v>
      </c>
      <c r="E3779" s="573"/>
      <c r="F3779" s="573">
        <f>SUMIF('BKAS IDR'!$E$10:$E$44,$C3779,'BKAS IDR'!$M$10:$M$44)</f>
        <v>0</v>
      </c>
    </row>
    <row r="3780" spans="3:6" ht="15" customHeight="1">
      <c r="C3780" s="53" t="str">
        <f>[1]Coa!B3780</f>
        <v>4201.0002.0830924</v>
      </c>
      <c r="D3780" s="1" t="str">
        <f>VLOOKUP(C3780,[1]Coa!$B$4:$C$9231,2,FALSE)</f>
        <v>GAJI DAN UPAH  - TRANS,INST,HOOKUP POLENG</v>
      </c>
      <c r="E3780" s="573"/>
      <c r="F3780" s="573">
        <f>SUMIF('BKAS IDR'!$E$10:$E$44,$C3780,'BKAS IDR'!$M$10:$M$44)</f>
        <v>0</v>
      </c>
    </row>
    <row r="3781" spans="3:6" ht="15" customHeight="1">
      <c r="C3781" s="53" t="str">
        <f>[1]Coa!B3781</f>
        <v>4201.0002.0831120</v>
      </c>
      <c r="D3781" s="1" t="str">
        <f>VLOOKUP(C3781,[1]Coa!$B$4:$C$9231,2,FALSE)</f>
        <v>GAJI DAN UPAH  - EPC WORKS FOR PPP-CW-DW-G</v>
      </c>
      <c r="E3781" s="573"/>
      <c r="F3781" s="573">
        <f>SUMIF('BKAS IDR'!$E$10:$E$44,$C3781,'BKAS IDR'!$M$10:$M$44)</f>
        <v>0</v>
      </c>
    </row>
    <row r="3782" spans="3:6" ht="15" customHeight="1">
      <c r="C3782" s="53" t="str">
        <f>[1]Coa!B3782</f>
        <v>4201.0002.0881108</v>
      </c>
      <c r="D3782" s="1" t="str">
        <f>VLOOKUP(C3782,[1]Coa!$B$4:$C$9231,2,FALSE)</f>
        <v>GAJI DAN UPAH  - REPLACE SW PIPE</v>
      </c>
      <c r="E3782" s="573"/>
      <c r="F3782" s="573">
        <f>SUMIF('BKAS IDR'!$E$10:$E$44,$C3782,'BKAS IDR'!$M$10:$M$44)</f>
        <v>0</v>
      </c>
    </row>
    <row r="3783" spans="3:6" ht="15" customHeight="1">
      <c r="C3783" s="53" t="str">
        <f>[1]Coa!B3783</f>
        <v>4201.0002.0881123</v>
      </c>
      <c r="D3783" s="1" t="str">
        <f>VLOOKUP(C3783,[1]Coa!$B$4:$C$9231,2,FALSE)</f>
        <v>GAJI DAN UPAH  - HOUSING FILTER</v>
      </c>
      <c r="E3783" s="573"/>
      <c r="F3783" s="573">
        <f>SUMIF('BKAS IDR'!$E$10:$E$44,$C3783,'BKAS IDR'!$M$10:$M$44)</f>
        <v>0</v>
      </c>
    </row>
    <row r="3784" spans="3:6" ht="15" customHeight="1">
      <c r="C3784" s="53" t="str">
        <f>[1]Coa!B3784</f>
        <v>4201.0002.0901121</v>
      </c>
      <c r="D3784" s="1" t="str">
        <f>VLOOKUP(C3784,[1]Coa!$B$4:$C$9231,2,FALSE)</f>
        <v>GAJI DAN UPAH  - DUCTING TISSUE MILL II</v>
      </c>
      <c r="E3784" s="573"/>
      <c r="F3784" s="573">
        <f>SUMIF('BKAS IDR'!$E$10:$E$44,$C3784,'BKAS IDR'!$M$10:$M$44)</f>
        <v>0</v>
      </c>
    </row>
    <row r="3785" spans="3:6" ht="15" customHeight="1">
      <c r="C3785" s="53" t="str">
        <f>[1]Coa!B3785</f>
        <v>4201.0002.0901142</v>
      </c>
      <c r="D3785" s="1" t="str">
        <f>VLOOKUP(C3785,[1]Coa!$B$4:$C$9231,2,FALSE)</f>
        <v>GAJI DAN UPAH  - Ducting Yankee</v>
      </c>
      <c r="E3785" s="573"/>
      <c r="F3785" s="573">
        <f>SUMIF('BKAS IDR'!$E$10:$E$44,$C3785,'BKAS IDR'!$M$10:$M$44)</f>
        <v>0</v>
      </c>
    </row>
    <row r="3786" spans="3:6" ht="15" customHeight="1">
      <c r="C3786" s="53" t="str">
        <f>[1]Coa!B3786</f>
        <v>4201.0002.0911125</v>
      </c>
      <c r="D3786" s="1" t="str">
        <f>VLOOKUP(C3786,[1]Coa!$B$4:$C$9231,2,FALSE)</f>
        <v>GAJI DAN UPAH  - Water System &amp; Coal Syste</v>
      </c>
      <c r="E3786" s="573"/>
      <c r="F3786" s="573">
        <f>SUMIF('BKAS IDR'!$E$10:$E$44,$C3786,'BKAS IDR'!$M$10:$M$44)</f>
        <v>0</v>
      </c>
    </row>
    <row r="3787" spans="3:6" ht="15" customHeight="1">
      <c r="C3787" s="53" t="str">
        <f>[1]Coa!B3787</f>
        <v>4201.0002.0921147</v>
      </c>
      <c r="D3787" s="1" t="str">
        <f>VLOOKUP(C3787,[1]Coa!$B$4:$C$9231,2,FALSE)</f>
        <v>GAJI DAN UPAH  - ADD. BY PAS LINE FOR DOUB</v>
      </c>
      <c r="E3787" s="573"/>
      <c r="F3787" s="573">
        <f>SUMIF('BKAS IDR'!$E$10:$E$44,$C3787,'BKAS IDR'!$M$10:$M$44)</f>
        <v>0</v>
      </c>
    </row>
    <row r="3788" spans="3:6" ht="15" customHeight="1">
      <c r="C3788" s="53" t="str">
        <f>[1]Coa!B3788</f>
        <v>4201.0002.0991129</v>
      </c>
      <c r="D3788" s="1" t="str">
        <f>VLOOKUP(C3788,[1]Coa!$B$4:$C$9231,2,FALSE)</f>
        <v>GAJI DAN UPAH  - PIPA HYDRANT</v>
      </c>
      <c r="E3788" s="573"/>
      <c r="F3788" s="573">
        <f>SUMIF('BKAS IDR'!$E$10:$E$44,$C3788,'BKAS IDR'!$M$10:$M$44)</f>
        <v>0</v>
      </c>
    </row>
    <row r="3789" spans="3:6" ht="15" customHeight="1">
      <c r="C3789" s="53" t="str">
        <f>[1]Coa!B3789</f>
        <v>4201.0002.1021146</v>
      </c>
      <c r="D3789" s="1" t="str">
        <f>VLOOKUP(C3789,[1]Coa!$B$4:$C$9231,2,FALSE)</f>
        <v>GAJI DAN UPAH  -  water surge tank</v>
      </c>
      <c r="E3789" s="573"/>
      <c r="F3789" s="573">
        <f>SUMIF('BKAS IDR'!$E$10:$E$44,$C3789,'BKAS IDR'!$M$10:$M$44)</f>
        <v>0</v>
      </c>
    </row>
    <row r="3790" spans="3:6" ht="15" customHeight="1">
      <c r="C3790" s="53" t="str">
        <f>[1]Coa!B3790</f>
        <v>4201.0002.1031143</v>
      </c>
      <c r="D3790" s="1" t="str">
        <f>VLOOKUP(C3790,[1]Coa!$B$4:$C$9231,2,FALSE)</f>
        <v>GAJI DAN UPAH  - DUPLEX PIPE SPOOL 2-INC,</v>
      </c>
      <c r="E3790" s="573"/>
      <c r="F3790" s="573">
        <f>SUMIF('BKAS IDR'!$E$10:$E$44,$C3790,'BKAS IDR'!$M$10:$M$44)</f>
        <v>0</v>
      </c>
    </row>
    <row r="3791" spans="3:6" ht="15" customHeight="1">
      <c r="C3791" s="53" t="str">
        <f>[1]Coa!B3791</f>
        <v>4201.0002.10412034</v>
      </c>
      <c r="D3791" s="1" t="str">
        <f>VLOOKUP(C3791,[1]Coa!$B$4:$C$9231,2,FALSE)</f>
        <v>GAJI DAN UPAH  - TUBE BUNDLE E201-05-08-09</v>
      </c>
      <c r="E3791" s="573"/>
      <c r="F3791" s="573">
        <f>SUMIF('BKAS IDR'!$E$10:$E$44,$C3791,'BKAS IDR'!$M$10:$M$44)</f>
        <v>0</v>
      </c>
    </row>
    <row r="3792" spans="3:6" ht="15" customHeight="1">
      <c r="C3792" s="53" t="str">
        <f>[1]Coa!B3792</f>
        <v>4201.0002.10512037</v>
      </c>
      <c r="D3792" s="1" t="str">
        <f>VLOOKUP(C3792,[1]Coa!$B$4:$C$9231,2,FALSE)</f>
        <v>GAJI DAN UPAH  - HEAT EXCHANGER ASSY TAG N</v>
      </c>
      <c r="E3792" s="573"/>
      <c r="F3792" s="573">
        <f>SUMIF('BKAS IDR'!$E$10:$E$44,$C3792,'BKAS IDR'!$M$10:$M$44)</f>
        <v>0</v>
      </c>
    </row>
    <row r="3793" spans="3:6" ht="15" customHeight="1">
      <c r="C3793" s="53" t="str">
        <f>[1]Coa!B3793</f>
        <v>4201.0002.10512038</v>
      </c>
      <c r="D3793" s="1" t="str">
        <f>VLOOKUP(C3793,[1]Coa!$B$4:$C$9231,2,FALSE)</f>
        <v>GAJI DAN UPAH  - PENGADAAN SHELL ASSY TAG</v>
      </c>
      <c r="E3793" s="573"/>
      <c r="F3793" s="573">
        <f>SUMIF('BKAS IDR'!$E$10:$E$44,$C3793,'BKAS IDR'!$M$10:$M$44)</f>
        <v>0</v>
      </c>
    </row>
    <row r="3794" spans="3:6" ht="15" customHeight="1">
      <c r="C3794" s="53" t="str">
        <f>[1]Coa!B3794</f>
        <v>4201.0002.10512039</v>
      </c>
      <c r="D3794" s="1" t="str">
        <f>VLOOKUP(C3794,[1]Coa!$B$4:$C$9231,2,FALSE)</f>
        <v>GAJI DAN UPAH  - PENGADAAN SHELL ASSY TAG</v>
      </c>
      <c r="E3794" s="573"/>
      <c r="F3794" s="573">
        <f>SUMIF('BKAS IDR'!$E$10:$E$44,$C3794,'BKAS IDR'!$M$10:$M$44)</f>
        <v>0</v>
      </c>
    </row>
    <row r="3795" spans="3:6" ht="15" customHeight="1">
      <c r="C3795" s="53" t="str">
        <f>[1]Coa!B3795</f>
        <v>4201.0002.10512060</v>
      </c>
      <c r="D3795" s="1" t="str">
        <f>VLOOKUP(C3795,[1]Coa!$B$4:$C$9231,2,FALSE)</f>
        <v>GAJI DAN UPAH  - PENGGANTIAN/PEMBUATAN TES</v>
      </c>
      <c r="E3795" s="573"/>
      <c r="F3795" s="573">
        <f>SUMIF('BKAS IDR'!$E$10:$E$44,$C3795,'BKAS IDR'!$M$10:$M$44)</f>
        <v>0</v>
      </c>
    </row>
    <row r="3796" spans="3:6" ht="15" customHeight="1">
      <c r="C3796" s="53" t="str">
        <f>[1]Coa!B3796</f>
        <v>4201.0002.10612040</v>
      </c>
      <c r="D3796" s="1" t="str">
        <f>VLOOKUP(C3796,[1]Coa!$B$4:$C$9231,2,FALSE)</f>
        <v>GAJI DAN UPAH  - TUBE BUNDLE, SHELLBUNDLE,</v>
      </c>
      <c r="E3796" s="573"/>
      <c r="F3796" s="573">
        <f>SUMIF('BKAS IDR'!$E$10:$E$44,$C3796,'BKAS IDR'!$M$10:$M$44)</f>
        <v>0</v>
      </c>
    </row>
    <row r="3797" spans="3:6" ht="15" customHeight="1">
      <c r="C3797" s="53" t="str">
        <f>[1]Coa!B3797</f>
        <v>4201.0002.10612053</v>
      </c>
      <c r="D3797" s="1" t="str">
        <f>VLOOKUP(C3797,[1]Coa!$B$4:$C$9231,2,FALSE)</f>
        <v>GAJI DAN UPAH  - ENGINEERING, PROCUREMENT</v>
      </c>
      <c r="E3797" s="573"/>
      <c r="F3797" s="573">
        <f>SUMIF('BKAS IDR'!$E$10:$E$44,$C3797,'BKAS IDR'!$M$10:$M$44)</f>
        <v>0</v>
      </c>
    </row>
    <row r="3798" spans="3:6" ht="15" customHeight="1">
      <c r="C3798" s="53" t="str">
        <f>[1]Coa!B3798</f>
        <v>4201.0002.1121154</v>
      </c>
      <c r="D3798" s="1" t="str">
        <f>VLOOKUP(C3798,[1]Coa!$B$4:$C$9231,2,FALSE)</f>
        <v>GAJI DAN UPAH  - H2S MUD / GAS SEPARATOR</v>
      </c>
      <c r="E3798" s="573"/>
      <c r="F3798" s="573">
        <f>SUMIF('BKAS IDR'!$E$10:$E$44,$C3798,'BKAS IDR'!$M$10:$M$44)</f>
        <v>0</v>
      </c>
    </row>
    <row r="3799" spans="3:6" ht="15" customHeight="1">
      <c r="C3799" s="53" t="str">
        <f>[1]Coa!B3799</f>
        <v>4201.0002.1161162</v>
      </c>
      <c r="D3799" s="1" t="str">
        <f>VLOOKUP(C3799,[1]Coa!$B$4:$C$9231,2,FALSE)</f>
        <v>GAJI DAN UPAH  - SECONDARY REFORMER EFFLUE</v>
      </c>
      <c r="E3799" s="573"/>
      <c r="F3799" s="573">
        <f>SUMIF('BKAS IDR'!$E$10:$E$44,$C3799,'BKAS IDR'!$M$10:$M$44)</f>
        <v>0</v>
      </c>
    </row>
    <row r="3800" spans="3:6" ht="15" customHeight="1">
      <c r="C3800" s="53" t="str">
        <f>[1]Coa!B3800</f>
        <v>4201.0002.1171165</v>
      </c>
      <c r="D3800" s="1" t="str">
        <f>VLOOKUP(C3800,[1]Coa!$B$4:$C$9231,2,FALSE)</f>
        <v>GAJI DAN UPAH  - TOWER</v>
      </c>
      <c r="E3800" s="573"/>
      <c r="F3800" s="573">
        <f>SUMIF('BKAS IDR'!$E$10:$E$44,$C3800,'BKAS IDR'!$M$10:$M$44)</f>
        <v>0</v>
      </c>
    </row>
    <row r="3801" spans="3:6" ht="15" customHeight="1">
      <c r="C3801" s="53" t="str">
        <f>[1]Coa!B3801</f>
        <v>4201.0002.1171167</v>
      </c>
      <c r="D3801" s="1" t="str">
        <f>VLOOKUP(C3801,[1]Coa!$B$4:$C$9231,2,FALSE)</f>
        <v>GAJI DAN UPAH  - SHOP FABRICATED VESSEL &amp;</v>
      </c>
      <c r="E3801" s="573"/>
      <c r="F3801" s="573">
        <f>SUMIF('BKAS IDR'!$E$10:$E$44,$C3801,'BKAS IDR'!$M$10:$M$44)</f>
        <v>0</v>
      </c>
    </row>
    <row r="3802" spans="3:6" ht="15" customHeight="1">
      <c r="C3802" s="53" t="str">
        <f>[1]Coa!B3802</f>
        <v>4201.0002.1171168</v>
      </c>
      <c r="D3802" s="1" t="str">
        <f>VLOOKUP(C3802,[1]Coa!$B$4:$C$9231,2,FALSE)</f>
        <v>GAJI DAN UPAH  - SHOP FABRICATED VESSEL &amp;</v>
      </c>
      <c r="E3802" s="573"/>
      <c r="F3802" s="573">
        <f>SUMIF('BKAS IDR'!$E$10:$E$44,$C3802,'BKAS IDR'!$M$10:$M$44)</f>
        <v>0</v>
      </c>
    </row>
    <row r="3803" spans="3:6" ht="15" customHeight="1">
      <c r="C3803" s="53" t="str">
        <f>[1]Coa!B3803</f>
        <v>4201.0002.11712010</v>
      </c>
      <c r="D3803" s="1" t="str">
        <f>VLOOKUP(C3803,[1]Coa!$B$4:$C$9231,2,FALSE)</f>
        <v>GAJI DAN UPAH  - SHOP FABRICATED VESSEL &amp;</v>
      </c>
      <c r="E3803" s="573"/>
      <c r="F3803" s="573">
        <f>SUMIF('BKAS IDR'!$E$10:$E$44,$C3803,'BKAS IDR'!$M$10:$M$44)</f>
        <v>0</v>
      </c>
    </row>
    <row r="3804" spans="3:6" ht="15" customHeight="1">
      <c r="C3804" s="53" t="str">
        <f>[1]Coa!B3804</f>
        <v>4201.0002.11712023</v>
      </c>
      <c r="D3804" s="1" t="str">
        <f>VLOOKUP(C3804,[1]Coa!$B$4:$C$9231,2,FALSE)</f>
        <v>GAJI DAN UPAH  - SHOP FABRICATED VESSEL &amp;</v>
      </c>
      <c r="E3804" s="573"/>
      <c r="F3804" s="573">
        <f>SUMIF('BKAS IDR'!$E$10:$E$44,$C3804,'BKAS IDR'!$M$10:$M$44)</f>
        <v>0</v>
      </c>
    </row>
    <row r="3805" spans="3:6" ht="15" customHeight="1">
      <c r="C3805" s="53" t="str">
        <f>[1]Coa!B3805</f>
        <v>4201.0002.1191172</v>
      </c>
      <c r="D3805" s="1" t="str">
        <f>VLOOKUP(C3805,[1]Coa!$B$4:$C$9231,2,FALSE)</f>
        <v>GAJI DAN UPAH  - EPC MOBILE SEPARATOR</v>
      </c>
      <c r="E3805" s="573"/>
      <c r="F3805" s="573">
        <f>SUMIF('BKAS IDR'!$E$10:$E$44,$C3805,'BKAS IDR'!$M$10:$M$44)</f>
        <v>0</v>
      </c>
    </row>
    <row r="3806" spans="3:6" ht="15" customHeight="1">
      <c r="C3806" s="53" t="str">
        <f>[1]Coa!B3806</f>
        <v>4201.0002.1201175</v>
      </c>
      <c r="D3806" s="1" t="str">
        <f>VLOOKUP(C3806,[1]Coa!$B$4:$C$9231,2,FALSE)</f>
        <v>GAJI DAN UPAH  - FABRICATION &amp; ERECTION OF</v>
      </c>
      <c r="E3806" s="573"/>
      <c r="F3806" s="573">
        <f>SUMIF('BKAS IDR'!$E$10:$E$44,$C3806,'BKAS IDR'!$M$10:$M$44)</f>
        <v>0</v>
      </c>
    </row>
    <row r="3807" spans="3:6" ht="15" customHeight="1">
      <c r="C3807" s="53" t="str">
        <f>[1]Coa!B3807</f>
        <v>4201.0002.12812012</v>
      </c>
      <c r="D3807" s="1" t="str">
        <f>VLOOKUP(C3807,[1]Coa!$B$4:$C$9231,2,FALSE)</f>
        <v>GAJI DAN UPAH  - RENTAL DRILLING EQUIPMENT</v>
      </c>
      <c r="E3807" s="573"/>
      <c r="F3807" s="573">
        <f>SUMIF('BKAS IDR'!$E$10:$E$44,$C3807,'BKAS IDR'!$M$10:$M$44)</f>
        <v>0</v>
      </c>
    </row>
    <row r="3808" spans="3:6" ht="15" customHeight="1">
      <c r="C3808" s="53" t="str">
        <f>[1]Coa!B3808</f>
        <v>4201.0002.12912007</v>
      </c>
      <c r="D3808" s="1" t="str">
        <f>VLOOKUP(C3808,[1]Coa!$B$4:$C$9231,2,FALSE)</f>
        <v>GAJI DAN UPAH  - SUPPLY OF SHELL &amp; TUBE HE</v>
      </c>
      <c r="E3808" s="573"/>
      <c r="F3808" s="573">
        <f>SUMIF('BKAS IDR'!$E$10:$E$44,$C3808,'BKAS IDR'!$M$10:$M$44)</f>
        <v>0</v>
      </c>
    </row>
    <row r="3809" spans="3:6" ht="15" customHeight="1">
      <c r="C3809" s="53" t="str">
        <f>[1]Coa!B3809</f>
        <v>4201.0002.14512017</v>
      </c>
      <c r="D3809" s="1" t="str">
        <f>VLOOKUP(C3809,[1]Coa!$B$4:$C$9231,2,FALSE)</f>
        <v>GAJI DAN UPAH  - DIVING EQUIPMENT</v>
      </c>
      <c r="E3809" s="573"/>
      <c r="F3809" s="573">
        <f>SUMIF('BKAS IDR'!$E$10:$E$44,$C3809,'BKAS IDR'!$M$10:$M$44)</f>
        <v>0</v>
      </c>
    </row>
    <row r="3810" spans="3:6" ht="15" customHeight="1">
      <c r="C3810" s="53" t="str">
        <f>[1]Coa!B3810</f>
        <v>4201.0002.14912041</v>
      </c>
      <c r="D3810" s="1" t="str">
        <f>VLOOKUP(C3810,[1]Coa!$B$4:$C$9231,2,FALSE)</f>
        <v>GAJI DAN UPAH  - FABRIKASI SHELL 24E-113</v>
      </c>
      <c r="E3810" s="573"/>
      <c r="F3810" s="573">
        <f>SUMIF('BKAS IDR'!$E$10:$E$44,$C3810,'BKAS IDR'!$M$10:$M$44)</f>
        <v>0</v>
      </c>
    </row>
    <row r="3811" spans="3:6" ht="15" customHeight="1">
      <c r="C3811" s="53" t="str">
        <f>[1]Coa!B3811</f>
        <v>4201.0002.15012024</v>
      </c>
      <c r="D3811" s="1" t="str">
        <f>VLOOKUP(C3811,[1]Coa!$B$4:$C$9231,2,FALSE)</f>
        <v>GAJI DAN UPAH  -  TOTAL RETUBE INSITU SURF</v>
      </c>
      <c r="E3811" s="573"/>
      <c r="F3811" s="573">
        <f>SUMIF('BKAS IDR'!$E$10:$E$44,$C3811,'BKAS IDR'!$M$10:$M$44)</f>
        <v>0</v>
      </c>
    </row>
    <row r="3812" spans="3:6" ht="15" customHeight="1">
      <c r="C3812" s="53" t="str">
        <f>[1]Coa!B3812</f>
        <v>4201.0002.15212028</v>
      </c>
      <c r="D3812" s="1" t="str">
        <f>VLOOKUP(C3812,[1]Coa!$B$4:$C$9231,2,FALSE)</f>
        <v>GAJI DAN UPAH  - TUBE BUNDLE SHELL H5012 &amp;</v>
      </c>
      <c r="E3812" s="573"/>
      <c r="F3812" s="573">
        <f>SUMIF('BKAS IDR'!$E$10:$E$44,$C3812,'BKAS IDR'!$M$10:$M$44)</f>
        <v>0</v>
      </c>
    </row>
    <row r="3813" spans="3:6" ht="15" customHeight="1">
      <c r="C3813" s="53" t="str">
        <f>[1]Coa!B3813</f>
        <v>4201.0002.15212059</v>
      </c>
      <c r="D3813" s="1" t="str">
        <f>VLOOKUP(C3813,[1]Coa!$B$4:$C$9231,2,FALSE)</f>
        <v>GAJI DAN UPAH  - SECONDARY REACTOR UNIT</v>
      </c>
      <c r="E3813" s="573"/>
      <c r="F3813" s="573">
        <f>SUMIF('BKAS IDR'!$E$10:$E$44,$C3813,'BKAS IDR'!$M$10:$M$44)</f>
        <v>0</v>
      </c>
    </row>
    <row r="3814" spans="3:6" ht="15" customHeight="1">
      <c r="C3814" s="53" t="str">
        <f>[1]Coa!B3814</f>
        <v>4201.0002.15312030</v>
      </c>
      <c r="D3814" s="1" t="str">
        <f>VLOOKUP(C3814,[1]Coa!$B$4:$C$9231,2,FALSE)</f>
        <v>GAJI DAN UPAH  - 2 UNIT FUEL GAS FILTER CO</v>
      </c>
      <c r="E3814" s="573"/>
      <c r="F3814" s="573">
        <f>SUMIF('BKAS IDR'!$E$10:$E$44,$C3814,'BKAS IDR'!$M$10:$M$44)</f>
        <v>0</v>
      </c>
    </row>
    <row r="3815" spans="3:6" ht="15" customHeight="1">
      <c r="C3815" s="53" t="str">
        <f>[1]Coa!B3815</f>
        <v>4201.0002.15712042</v>
      </c>
      <c r="D3815" s="1" t="str">
        <f>VLOOKUP(C3815,[1]Coa!$B$4:$C$9231,2,FALSE)</f>
        <v>GAJI DAN UPAH  - REDESIGN, FABRIKASI &amp; PEM</v>
      </c>
      <c r="E3815" s="573"/>
      <c r="F3815" s="573">
        <f>SUMIF('BKAS IDR'!$E$10:$E$44,$C3815,'BKAS IDR'!$M$10:$M$44)</f>
        <v>0</v>
      </c>
    </row>
    <row r="3816" spans="3:6" ht="15" customHeight="1">
      <c r="C3816" s="53" t="str">
        <f>[1]Coa!B3816</f>
        <v>4201.0002.16012044</v>
      </c>
      <c r="D3816" s="1" t="str">
        <f>VLOOKUP(C3816,[1]Coa!$B$4:$C$9231,2,FALSE)</f>
        <v>GAJI DAN UPAH  -  EPCI CONTRACT FOR LIMA F</v>
      </c>
      <c r="E3816" s="573"/>
      <c r="F3816" s="573">
        <f>SUMIF('BKAS IDR'!$E$10:$E$44,$C3816,'BKAS IDR'!$M$10:$M$44)</f>
        <v>0</v>
      </c>
    </row>
    <row r="3817" spans="3:6" ht="15" customHeight="1">
      <c r="C3817" s="53" t="str">
        <f>[1]Coa!B3817</f>
        <v>4201.0002.16409005</v>
      </c>
      <c r="D3817" s="1" t="str">
        <f>VLOOKUP(C3817,[1]Coa!$B$4:$C$9231,2,FALSE)</f>
        <v>GAJI DAN UPAH  - MEG Injection Package</v>
      </c>
      <c r="E3817" s="573"/>
      <c r="F3817" s="573">
        <f>SUMIF('BKAS IDR'!$E$10:$E$44,$C3817,'BKAS IDR'!$M$10:$M$44)</f>
        <v>0</v>
      </c>
    </row>
    <row r="3818" spans="3:6" ht="15" customHeight="1">
      <c r="C3818" s="53" t="str">
        <f>[1]Coa!B3818</f>
        <v>4201.0002.R000000</v>
      </c>
      <c r="D3818" s="1" t="str">
        <f>VLOOKUP(C3818,[1]Coa!$B$4:$C$9231,2,FALSE)</f>
        <v>GAJI DAN UPAH  - SEWA EQUIPMENT- EXCAVATOR</v>
      </c>
      <c r="E3818" s="573"/>
      <c r="F3818" s="573">
        <f>SUMIF('BKAS IDR'!$E$10:$E$44,$C3818,'BKAS IDR'!$M$10:$M$44)</f>
        <v>0</v>
      </c>
    </row>
    <row r="3819" spans="3:6" ht="15" customHeight="1">
      <c r="C3819" s="53" t="str">
        <f>[1]Coa!B3819</f>
        <v>4201.0003.06312006</v>
      </c>
      <c r="D3819" s="1" t="str">
        <f>VLOOKUP(C3819,[1]Coa!$B$4:$C$9231,2,FALSE)</f>
        <v>BIAYA TENDER - PROV OF EPCI KF GAS (INT)</v>
      </c>
      <c r="E3819" s="573"/>
      <c r="F3819" s="573">
        <f>SUMIF('BKAS IDR'!$E$10:$E$44,$C3819,'BKAS IDR'!$M$10:$M$44)</f>
        <v>0</v>
      </c>
    </row>
    <row r="3820" spans="3:6" ht="15" customHeight="1">
      <c r="C3820" s="53" t="str">
        <f>[1]Coa!B3820</f>
        <v>4201.0003.002</v>
      </c>
      <c r="D3820" s="1" t="str">
        <f>VLOOKUP(C3820,[1]Coa!$B$4:$C$9231,2,FALSE)</f>
        <v>BIAYA TENDER - WORKSHOP</v>
      </c>
      <c r="E3820" s="573"/>
      <c r="F3820" s="573">
        <f>SUMIF('BKAS IDR'!$E$10:$E$44,$C3820,'BKAS IDR'!$M$10:$M$44)</f>
        <v>0</v>
      </c>
    </row>
    <row r="3821" spans="3:6" ht="15" customHeight="1">
      <c r="C3821" s="53" t="str">
        <f>[1]Coa!B3821</f>
        <v>4201.0003.0050852</v>
      </c>
      <c r="D3821" s="1" t="str">
        <f>VLOOKUP(C3821,[1]Coa!$B$4:$C$9231,2,FALSE)</f>
        <v>BIAYA TENDER - KAMBUNA TOPSIDE REUSER S</v>
      </c>
      <c r="E3821" s="573"/>
      <c r="F3821" s="573">
        <f>SUMIF('BKAS IDR'!$E$10:$E$44,$C3821,'BKAS IDR'!$M$10:$M$44)</f>
        <v>0</v>
      </c>
    </row>
    <row r="3822" spans="3:6" ht="15" customHeight="1">
      <c r="C3822" s="53" t="str">
        <f>[1]Coa!B3822</f>
        <v>4201.0003.0050905</v>
      </c>
      <c r="D3822" s="1" t="str">
        <f>VLOOKUP(C3822,[1]Coa!$B$4:$C$9231,2,FALSE)</f>
        <v>BIAYA TENDER - MEG INJECTION PACKAGE</v>
      </c>
      <c r="E3822" s="573"/>
      <c r="F3822" s="573">
        <f>SUMIF('BKAS IDR'!$E$10:$E$44,$C3822,'BKAS IDR'!$M$10:$M$44)</f>
        <v>0</v>
      </c>
    </row>
    <row r="3823" spans="3:6" ht="15" customHeight="1">
      <c r="C3823" s="53" t="str">
        <f>[1]Coa!B3823</f>
        <v>4201.0003.00712046</v>
      </c>
      <c r="D3823" s="1" t="str">
        <f>VLOOKUP(C3823,[1]Coa!$B$4:$C$9231,2,FALSE)</f>
        <v>BIAYA TENDER - FABRIKASI  &amp; INSTASI UNTU</v>
      </c>
      <c r="E3823" s="573"/>
      <c r="F3823" s="573">
        <f>SUMIF('BKAS IDR'!$E$10:$E$44,$C3823,'BKAS IDR'!$M$10:$M$44)</f>
        <v>0</v>
      </c>
    </row>
    <row r="3824" spans="3:6" ht="15" customHeight="1">
      <c r="C3824" s="53" t="str">
        <f>[1]Coa!B3824</f>
        <v>4201.0003.0081014</v>
      </c>
      <c r="D3824" s="1" t="str">
        <f>VLOOKUP(C3824,[1]Coa!$B$4:$C$9231,2,FALSE)</f>
        <v>BIAYA TENDER - SEI AMBAWANG KAB.KUBU</v>
      </c>
      <c r="E3824" s="573"/>
      <c r="F3824" s="573">
        <f>SUMIF('BKAS IDR'!$E$10:$E$44,$C3824,'BKAS IDR'!$M$10:$M$44)</f>
        <v>0</v>
      </c>
    </row>
    <row r="3825" spans="3:6" ht="15" customHeight="1">
      <c r="C3825" s="53" t="str">
        <f>[1]Coa!B3825</f>
        <v>4201.0003.0101019</v>
      </c>
      <c r="D3825" s="1" t="str">
        <f>VLOOKUP(C3825,[1]Coa!$B$4:$C$9231,2,FALSE)</f>
        <v>BIAYA TENDER - CPP&amp;AUP PLATFORMS INST</v>
      </c>
      <c r="E3825" s="573"/>
      <c r="F3825" s="573">
        <f>SUMIF('BKAS IDR'!$E$10:$E$44,$C3825,'BKAS IDR'!$M$10:$M$44)</f>
        <v>0</v>
      </c>
    </row>
    <row r="3826" spans="3:6" ht="15" customHeight="1">
      <c r="C3826" s="53" t="str">
        <f>[1]Coa!B3826</f>
        <v>4201.0003.0101137</v>
      </c>
      <c r="D3826" s="1" t="str">
        <f>VLOOKUP(C3826,[1]Coa!$B$4:$C$9231,2,FALSE)</f>
        <v>BIAYA TENDER - CPP &amp; AUP Platforms</v>
      </c>
      <c r="E3826" s="573"/>
      <c r="F3826" s="573">
        <f>SUMIF('BKAS IDR'!$E$10:$E$44,$C3826,'BKAS IDR'!$M$10:$M$44)</f>
        <v>0</v>
      </c>
    </row>
    <row r="3827" spans="3:6" ht="15" customHeight="1">
      <c r="C3827" s="53" t="str">
        <f>[1]Coa!B3827</f>
        <v>4201.0003.0120832</v>
      </c>
      <c r="D3827" s="1" t="str">
        <f>VLOOKUP(C3827,[1]Coa!$B$4:$C$9231,2,FALSE)</f>
        <v>BIAYA TENDER - SHELL &amp; TUBE HEAT EXCHANG</v>
      </c>
      <c r="E3827" s="573"/>
      <c r="F3827" s="573">
        <f>SUMIF('BKAS IDR'!$E$10:$E$44,$C3827,'BKAS IDR'!$M$10:$M$44)</f>
        <v>0</v>
      </c>
    </row>
    <row r="3828" spans="3:6" ht="15" customHeight="1">
      <c r="C3828" s="53" t="str">
        <f>[1]Coa!B3828</f>
        <v>4201.0003.0130903</v>
      </c>
      <c r="D3828" s="1" t="str">
        <f>VLOOKUP(C3828,[1]Coa!$B$4:$C$9231,2,FALSE)</f>
        <v>BIAYA TENDER - WELL TEST, SKID UNIT</v>
      </c>
      <c r="E3828" s="573"/>
      <c r="F3828" s="573">
        <f>SUMIF('BKAS IDR'!$E$10:$E$44,$C3828,'BKAS IDR'!$M$10:$M$44)</f>
        <v>0</v>
      </c>
    </row>
    <row r="3829" spans="3:6" ht="15" customHeight="1">
      <c r="C3829" s="53" t="str">
        <f>[1]Coa!B3829</f>
        <v>4201.0003.0130904</v>
      </c>
      <c r="D3829" s="1" t="str">
        <f>VLOOKUP(C3829,[1]Coa!$B$4:$C$9231,2,FALSE)</f>
        <v>BIAYA TENDER - HEAT EXCHANGER</v>
      </c>
      <c r="E3829" s="573"/>
      <c r="F3829" s="573">
        <f>SUMIF('BKAS IDR'!$E$10:$E$44,$C3829,'BKAS IDR'!$M$10:$M$44)</f>
        <v>0</v>
      </c>
    </row>
    <row r="3830" spans="3:6" ht="15" customHeight="1">
      <c r="C3830" s="53" t="str">
        <f>[1]Coa!B3830</f>
        <v>4201.0003.0130908</v>
      </c>
      <c r="D3830" s="1" t="str">
        <f>VLOOKUP(C3830,[1]Coa!$B$4:$C$9231,2,FALSE)</f>
        <v>BIAYA TENDER - PIPE SLEEVE &amp; DURI, RIAU</v>
      </c>
      <c r="E3830" s="573"/>
      <c r="F3830" s="573">
        <f>SUMIF('BKAS IDR'!$E$10:$E$44,$C3830,'BKAS IDR'!$M$10:$M$44)</f>
        <v>0</v>
      </c>
    </row>
    <row r="3831" spans="3:6" ht="15" customHeight="1">
      <c r="C3831" s="53" t="str">
        <f>[1]Coa!B3831</f>
        <v>4201.0003.0130923</v>
      </c>
      <c r="D3831" s="1" t="str">
        <f>VLOOKUP(C3831,[1]Coa!$B$4:$C$9231,2,FALSE)</f>
        <v>BIAYA TENDER - PROV OF WATER STO TANK</v>
      </c>
      <c r="E3831" s="573"/>
      <c r="F3831" s="573">
        <f>SUMIF('BKAS IDR'!$E$10:$E$44,$C3831,'BKAS IDR'!$M$10:$M$44)</f>
        <v>0</v>
      </c>
    </row>
    <row r="3832" spans="3:6" ht="15" customHeight="1">
      <c r="C3832" s="53" t="str">
        <f>[1]Coa!B3832</f>
        <v>4201.0003.0130929</v>
      </c>
      <c r="D3832" s="1" t="str">
        <f>VLOOKUP(C3832,[1]Coa!$B$4:$C$9231,2,FALSE)</f>
        <v>BIAYA TENDER - OPERATION ASSISTANCE SLN</v>
      </c>
      <c r="E3832" s="573"/>
      <c r="F3832" s="573">
        <f>SUMIF('BKAS IDR'!$E$10:$E$44,$C3832,'BKAS IDR'!$M$10:$M$44)</f>
        <v>0</v>
      </c>
    </row>
    <row r="3833" spans="3:6" ht="15" customHeight="1">
      <c r="C3833" s="53" t="str">
        <f>[1]Coa!B3833</f>
        <v>4201.0003.0130931</v>
      </c>
      <c r="D3833" s="1" t="str">
        <f>VLOOKUP(C3833,[1]Coa!$B$4:$C$9231,2,FALSE)</f>
        <v>BIAYA TENDER - STORAGE TANK FOR INT PROG</v>
      </c>
      <c r="E3833" s="573"/>
      <c r="F3833" s="573">
        <f>SUMIF('BKAS IDR'!$E$10:$E$44,$C3833,'BKAS IDR'!$M$10:$M$44)</f>
        <v>0</v>
      </c>
    </row>
    <row r="3834" spans="3:6" ht="15" customHeight="1">
      <c r="C3834" s="53" t="str">
        <f>[1]Coa!B3834</f>
        <v>4201.0003.0131004</v>
      </c>
      <c r="D3834" s="1" t="str">
        <f>VLOOKUP(C3834,[1]Coa!$B$4:$C$9231,2,FALSE)</f>
        <v>BIAYA TENDER - 3 UNITS K.O. DRUM</v>
      </c>
      <c r="E3834" s="573"/>
      <c r="F3834" s="573">
        <f>SUMIF('BKAS IDR'!$E$10:$E$44,$C3834,'BKAS IDR'!$M$10:$M$44)</f>
        <v>0</v>
      </c>
    </row>
    <row r="3835" spans="3:6" ht="15" customHeight="1">
      <c r="C3835" s="53" t="str">
        <f>[1]Coa!B3835</f>
        <v>4201.0003.0131010</v>
      </c>
      <c r="D3835" s="1" t="str">
        <f>VLOOKUP(C3835,[1]Coa!$B$4:$C$9231,2,FALSE)</f>
        <v>BIAYA TENDER - DISAIN&amp;FAB ALAT SURFAKTAN</v>
      </c>
      <c r="E3835" s="573"/>
      <c r="F3835" s="573">
        <f>SUMIF('BKAS IDR'!$E$10:$E$44,$C3835,'BKAS IDR'!$M$10:$M$44)</f>
        <v>0</v>
      </c>
    </row>
    <row r="3836" spans="3:6" ht="15" customHeight="1">
      <c r="C3836" s="53" t="str">
        <f>[1]Coa!B3836</f>
        <v>4201.0003.0131018</v>
      </c>
      <c r="D3836" s="1" t="str">
        <f>VLOOKUP(C3836,[1]Coa!$B$4:$C$9231,2,FALSE)</f>
        <v>BIAYA TENDER - JASA KONST TANGKI PEMISAH</v>
      </c>
      <c r="E3836" s="573"/>
      <c r="F3836" s="573">
        <f>SUMIF('BKAS IDR'!$E$10:$E$44,$C3836,'BKAS IDR'!$M$10:$M$44)</f>
        <v>0</v>
      </c>
    </row>
    <row r="3837" spans="3:6" ht="15" customHeight="1">
      <c r="C3837" s="53" t="str">
        <f>[1]Coa!B3837</f>
        <v>4201.0003.0131104</v>
      </c>
      <c r="D3837" s="1" t="str">
        <f>VLOOKUP(C3837,[1]Coa!$B$4:$C$9231,2,FALSE)</f>
        <v>BIAYA TENDER - RIGLESS SERVICE</v>
      </c>
      <c r="E3837" s="573"/>
      <c r="F3837" s="573">
        <f>SUMIF('BKAS IDR'!$E$10:$E$44,$C3837,'BKAS IDR'!$M$10:$M$44)</f>
        <v>0</v>
      </c>
    </row>
    <row r="3838" spans="3:6" ht="15" customHeight="1">
      <c r="C3838" s="53" t="str">
        <f>[1]Coa!B3838</f>
        <v>4201.0003.0131113</v>
      </c>
      <c r="D3838" s="1" t="str">
        <f>VLOOKUP(C3838,[1]Coa!$B$4:$C$9231,2,FALSE)</f>
        <v>BIAYA TENDER - EPC U/ FASILITAS TANKI DI</v>
      </c>
      <c r="E3838" s="573"/>
      <c r="F3838" s="573">
        <f>SUMIF('BKAS IDR'!$E$10:$E$44,$C3838,'BKAS IDR'!$M$10:$M$44)</f>
        <v>0</v>
      </c>
    </row>
    <row r="3839" spans="3:6" ht="15" customHeight="1">
      <c r="C3839" s="53" t="str">
        <f>[1]Coa!B3839</f>
        <v>4201.0003.0131119</v>
      </c>
      <c r="D3839" s="1" t="str">
        <f>VLOOKUP(C3839,[1]Coa!$B$4:$C$9231,2,FALSE)</f>
        <v>BIAYA TENDER - EPF OF STORAGE FOR RANTAU</v>
      </c>
      <c r="E3839" s="573"/>
      <c r="F3839" s="573">
        <f>SUMIF('BKAS IDR'!$E$10:$E$44,$C3839,'BKAS IDR'!$M$10:$M$44)</f>
        <v>0</v>
      </c>
    </row>
    <row r="3840" spans="3:6" ht="15" customHeight="1">
      <c r="C3840" s="53" t="str">
        <f>[1]Coa!B3840</f>
        <v>4201.0003.0131127</v>
      </c>
      <c r="D3840" s="1" t="str">
        <f>VLOOKUP(C3840,[1]Coa!$B$4:$C$9231,2,FALSE)</f>
        <v>BIAYA TENDER - RIGLESS SERVICE</v>
      </c>
      <c r="E3840" s="573"/>
      <c r="F3840" s="573">
        <f>SUMIF('BKAS IDR'!$E$10:$E$44,$C3840,'BKAS IDR'!$M$10:$M$44)</f>
        <v>0</v>
      </c>
    </row>
    <row r="3841" spans="3:6" ht="15" customHeight="1">
      <c r="C3841" s="53" t="str">
        <f>[1]Coa!B3841</f>
        <v>4201.0003.0131150</v>
      </c>
      <c r="D3841" s="1" t="str">
        <f>VLOOKUP(C3841,[1]Coa!$B$4:$C$9231,2,FALSE)</f>
        <v>BIAYA TENDER - WASH TANK REPAIR</v>
      </c>
      <c r="E3841" s="573"/>
      <c r="F3841" s="573">
        <f>SUMIF('BKAS IDR'!$E$10:$E$44,$C3841,'BKAS IDR'!$M$10:$M$44)</f>
        <v>0</v>
      </c>
    </row>
    <row r="3842" spans="3:6" ht="15" customHeight="1">
      <c r="C3842" s="53" t="str">
        <f>[1]Coa!B3842</f>
        <v>4201.0003.01312003</v>
      </c>
      <c r="D3842" s="1" t="str">
        <f>VLOOKUP(C3842,[1]Coa!$B$4:$C$9231,2,FALSE)</f>
        <v>BIAYA TENDER - RIGLESS SERVICES</v>
      </c>
      <c r="E3842" s="573"/>
      <c r="F3842" s="573">
        <f>SUMIF('BKAS IDR'!$E$10:$E$44,$C3842,'BKAS IDR'!$M$10:$M$44)</f>
        <v>0</v>
      </c>
    </row>
    <row r="3843" spans="3:6" ht="15" customHeight="1">
      <c r="C3843" s="53" t="str">
        <f>[1]Coa!B3843</f>
        <v>4201.0003.01312031</v>
      </c>
      <c r="D3843" s="1" t="str">
        <f>VLOOKUP(C3843,[1]Coa!$B$4:$C$9231,2,FALSE)</f>
        <v>BIAYA TENDER - PLUG BACK WITH SLICKLINE</v>
      </c>
      <c r="E3843" s="573"/>
      <c r="F3843" s="573">
        <f>SUMIF('BKAS IDR'!$E$10:$E$44,$C3843,'BKAS IDR'!$M$10:$M$44)</f>
        <v>0</v>
      </c>
    </row>
    <row r="3844" spans="3:6" ht="15" customHeight="1">
      <c r="C3844" s="53" t="str">
        <f>[1]Coa!B3844</f>
        <v>4201.0003.01312049</v>
      </c>
      <c r="D3844" s="1" t="str">
        <f>VLOOKUP(C3844,[1]Coa!$B$4:$C$9231,2,FALSE)</f>
        <v>BIAYA TENDER - HRSG #2 &amp; #5</v>
      </c>
      <c r="E3844" s="573"/>
      <c r="F3844" s="573">
        <f>SUMIF('BKAS IDR'!$E$10:$E$44,$C3844,'BKAS IDR'!$M$10:$M$44)</f>
        <v>0</v>
      </c>
    </row>
    <row r="3845" spans="3:6" ht="15" customHeight="1">
      <c r="C3845" s="53" t="str">
        <f>[1]Coa!B3845</f>
        <v>4201.0003.01312058</v>
      </c>
      <c r="D3845" s="1" t="str">
        <f>VLOOKUP(C3845,[1]Coa!$B$4:$C$9231,2,FALSE)</f>
        <v>BIAYA TENDER - FOAMING SERVICES</v>
      </c>
      <c r="E3845" s="573"/>
      <c r="F3845" s="573">
        <f>SUMIF('BKAS IDR'!$E$10:$E$44,$C3845,'BKAS IDR'!$M$10:$M$44)</f>
        <v>0</v>
      </c>
    </row>
    <row r="3846" spans="3:6" ht="15" customHeight="1">
      <c r="C3846" s="53" t="str">
        <f>[1]Coa!B3846</f>
        <v>4201.0003.0150909</v>
      </c>
      <c r="D3846" s="1" t="str">
        <f>VLOOKUP(C3846,[1]Coa!$B$4:$C$9231,2,FALSE)</f>
        <v>BIAYA TENDER - PIPE CONNECTION</v>
      </c>
      <c r="E3846" s="573"/>
      <c r="F3846" s="573">
        <f>SUMIF('BKAS IDR'!$E$10:$E$44,$C3846,'BKAS IDR'!$M$10:$M$44)</f>
        <v>0</v>
      </c>
    </row>
    <row r="3847" spans="3:6" ht="15" customHeight="1">
      <c r="C3847" s="53" t="str">
        <f>[1]Coa!B3847</f>
        <v>4201.0003.0150916</v>
      </c>
      <c r="D3847" s="1" t="str">
        <f>VLOOKUP(C3847,[1]Coa!$B$4:$C$9231,2,FALSE)</f>
        <v>BIAYA TENDER - SUBSEA CABLE</v>
      </c>
      <c r="E3847" s="573"/>
      <c r="F3847" s="573">
        <f>SUMIF('BKAS IDR'!$E$10:$E$44,$C3847,'BKAS IDR'!$M$10:$M$44)</f>
        <v>0</v>
      </c>
    </row>
    <row r="3848" spans="3:6" ht="15" customHeight="1">
      <c r="C3848" s="53" t="str">
        <f>[1]Coa!B3848</f>
        <v>4201.0003.0151128</v>
      </c>
      <c r="D3848" s="1" t="str">
        <f>VLOOKUP(C3848,[1]Coa!$B$4:$C$9231,2,FALSE)</f>
        <v>BIAYA TENDER - PROJECT BAWAL PIPELINE</v>
      </c>
      <c r="E3848" s="573"/>
      <c r="F3848" s="573">
        <f>SUMIF('BKAS IDR'!$E$10:$E$44,$C3848,'BKAS IDR'!$M$10:$M$44)</f>
        <v>0</v>
      </c>
    </row>
    <row r="3849" spans="3:6" ht="15" customHeight="1">
      <c r="C3849" s="53" t="str">
        <f>[1]Coa!B3849</f>
        <v>4201.0003.01512021</v>
      </c>
      <c r="D3849" s="1" t="str">
        <f>VLOOKUP(C3849,[1]Coa!$B$4:$C$9231,2,FALSE)</f>
        <v>BIAYA TENDER - TUBE BUNDLE CONDENSATE CO</v>
      </c>
      <c r="E3849" s="573"/>
      <c r="F3849" s="573">
        <f>SUMIF('BKAS IDR'!$E$10:$E$44,$C3849,'BKAS IDR'!$M$10:$M$44)</f>
        <v>0</v>
      </c>
    </row>
    <row r="3850" spans="3:6" ht="15" customHeight="1">
      <c r="C3850" s="53" t="str">
        <f>[1]Coa!B3850</f>
        <v>4201.0003.01512027</v>
      </c>
      <c r="D3850" s="1" t="str">
        <f>VLOOKUP(C3850,[1]Coa!$B$4:$C$9231,2,FALSE)</f>
        <v>BIAYA TENDER - FUEL GAS SCRUBBER AND HEA</v>
      </c>
      <c r="E3850" s="573"/>
      <c r="F3850" s="573">
        <f>SUMIF('BKAS IDR'!$E$10:$E$44,$C3850,'BKAS IDR'!$M$10:$M$44)</f>
        <v>0</v>
      </c>
    </row>
    <row r="3851" spans="3:6" ht="15" customHeight="1">
      <c r="C3851" s="53" t="str">
        <f>[1]Coa!B3851</f>
        <v>4201.0003.01512043</v>
      </c>
      <c r="D3851" s="1" t="str">
        <f>VLOOKUP(C3851,[1]Coa!$B$4:$C$9231,2,FALSE)</f>
        <v>BIAYA TENDER - EHMR WATER PROJECT, EPCI</v>
      </c>
      <c r="E3851" s="573"/>
      <c r="F3851" s="573">
        <f>SUMIF('BKAS IDR'!$E$10:$E$44,$C3851,'BKAS IDR'!$M$10:$M$44)</f>
        <v>0</v>
      </c>
    </row>
    <row r="3852" spans="3:6" ht="15" customHeight="1">
      <c r="C3852" s="53" t="str">
        <f>[1]Coa!B3852</f>
        <v>4201.0003.01512062</v>
      </c>
      <c r="D3852" s="1" t="str">
        <f>VLOOKUP(C3852,[1]Coa!$B$4:$C$9231,2,FALSE)</f>
        <v>BIAYA TENDER - EPCI TEMBANG 8 TO BAWAL P</v>
      </c>
      <c r="E3852" s="573"/>
      <c r="F3852" s="573">
        <f>SUMIF('BKAS IDR'!$E$10:$E$44,$C3852,'BKAS IDR'!$M$10:$M$44)</f>
        <v>0</v>
      </c>
    </row>
    <row r="3853" spans="3:6" ht="15" customHeight="1">
      <c r="C3853" s="53" t="str">
        <f>[1]Coa!B3853</f>
        <v>4201.0003.0191139</v>
      </c>
      <c r="D3853" s="1" t="str">
        <f>VLOOKUP(C3853,[1]Coa!$B$4:$C$9231,2,FALSE)</f>
        <v>BIAYA TENDER - Maintenance of Expansion</v>
      </c>
      <c r="E3853" s="573"/>
      <c r="F3853" s="573">
        <f>SUMIF('BKAS IDR'!$E$10:$E$44,$C3853,'BKAS IDR'!$M$10:$M$44)</f>
        <v>0</v>
      </c>
    </row>
    <row r="3854" spans="3:6" ht="15" customHeight="1">
      <c r="C3854" s="53" t="str">
        <f>[1]Coa!B3854</f>
        <v>4201.0003.0241007</v>
      </c>
      <c r="D3854" s="1" t="str">
        <f>VLOOKUP(C3854,[1]Coa!$B$4:$C$9231,2,FALSE)</f>
        <v>BIAYA TENDER - REP&amp;TEST (336-I;1000m3)</v>
      </c>
      <c r="E3854" s="573"/>
      <c r="F3854" s="573">
        <f>SUMIF('BKAS IDR'!$E$10:$E$44,$C3854,'BKAS IDR'!$M$10:$M$44)</f>
        <v>0</v>
      </c>
    </row>
    <row r="3855" spans="3:6" ht="15" customHeight="1">
      <c r="C3855" s="53" t="str">
        <f>[1]Coa!B3855</f>
        <v>4201.0003.02412022</v>
      </c>
      <c r="D3855" s="1" t="str">
        <f>VLOOKUP(C3855,[1]Coa!$B$4:$C$9231,2,FALSE)</f>
        <v>BIAYA TENDER - REPAIR F/WELDING TANK</v>
      </c>
      <c r="E3855" s="573"/>
      <c r="F3855" s="573">
        <f>SUMIF('BKAS IDR'!$E$10:$E$44,$C3855,'BKAS IDR'!$M$10:$M$44)</f>
        <v>0</v>
      </c>
    </row>
    <row r="3856" spans="3:6" ht="15" customHeight="1">
      <c r="C3856" s="53" t="str">
        <f>[1]Coa!B3856</f>
        <v>4201.0003.02412035</v>
      </c>
      <c r="D3856" s="1" t="str">
        <f>VLOOKUP(C3856,[1]Coa!$B$4:$C$9231,2,FALSE)</f>
        <v>BIAYA TENDER - REPAIR OF TANK 100 CUFT P</v>
      </c>
      <c r="E3856" s="573"/>
      <c r="F3856" s="573">
        <f>SUMIF('BKAS IDR'!$E$10:$E$44,$C3856,'BKAS IDR'!$M$10:$M$44)</f>
        <v>0</v>
      </c>
    </row>
    <row r="3857" spans="3:6" ht="15" customHeight="1">
      <c r="C3857" s="53" t="str">
        <f>[1]Coa!B3857</f>
        <v>4201.0003.0260847</v>
      </c>
      <c r="D3857" s="1" t="str">
        <f>VLOOKUP(C3857,[1]Coa!$B$4:$C$9231,2,FALSE)</f>
        <v>BIAYA TENDER - INSTALLATION OF 2X315 MW</v>
      </c>
      <c r="E3857" s="573"/>
      <c r="F3857" s="573">
        <f>SUMIF('BKAS IDR'!$E$10:$E$44,$C3857,'BKAS IDR'!$M$10:$M$44)</f>
        <v>0</v>
      </c>
    </row>
    <row r="3858" spans="3:6" ht="15" customHeight="1">
      <c r="C3858" s="53" t="str">
        <f>[1]Coa!B3858</f>
        <v>4201.0003.0261198</v>
      </c>
      <c r="D3858" s="1" t="str">
        <f>VLOOKUP(C3858,[1]Coa!$B$4:$C$9231,2,FALSE)</f>
        <v>BIAYA TENDER - MAINTENANCE HUBEI</v>
      </c>
      <c r="E3858" s="573"/>
      <c r="F3858" s="573">
        <f>SUMIF('BKAS IDR'!$E$10:$E$44,$C3858,'BKAS IDR'!$M$10:$M$44)</f>
        <v>0</v>
      </c>
    </row>
    <row r="3859" spans="3:6" ht="15" customHeight="1">
      <c r="C3859" s="53" t="str">
        <f>[1]Coa!B3859</f>
        <v>4201.0003.0280913</v>
      </c>
      <c r="D3859" s="1" t="str">
        <f>VLOOKUP(C3859,[1]Coa!$B$4:$C$9231,2,FALSE)</f>
        <v>BIAYA TENDER - FAB SAND BLAST&amp;PRIM COAT</v>
      </c>
      <c r="E3859" s="573"/>
      <c r="F3859" s="573">
        <f>SUMIF('BKAS IDR'!$E$10:$E$44,$C3859,'BKAS IDR'!$M$10:$M$44)</f>
        <v>0</v>
      </c>
    </row>
    <row r="3860" spans="3:6" ht="15" customHeight="1">
      <c r="C3860" s="53" t="str">
        <f>[1]Coa!B3860</f>
        <v>4201.0003.0280915</v>
      </c>
      <c r="D3860" s="1" t="str">
        <f>VLOOKUP(C3860,[1]Coa!$B$4:$C$9231,2,FALSE)</f>
        <v>BIAYA TENDER - MB#13; RECONDITION WORK</v>
      </c>
      <c r="E3860" s="573"/>
      <c r="F3860" s="573">
        <f>SUMIF('BKAS IDR'!$E$10:$E$44,$C3860,'BKAS IDR'!$M$10:$M$44)</f>
        <v>0</v>
      </c>
    </row>
    <row r="3861" spans="3:6" ht="15" customHeight="1">
      <c r="C3861" s="53" t="str">
        <f>[1]Coa!B3861</f>
        <v>4201.0003.0280919</v>
      </c>
      <c r="D3861" s="1" t="str">
        <f>VLOOKUP(C3861,[1]Coa!$B$4:$C$9231,2,FALSE)</f>
        <v>BIAYA TENDER - RB#13; ANCHOR BOLT INST</v>
      </c>
      <c r="E3861" s="573"/>
      <c r="F3861" s="573">
        <f>SUMIF('BKAS IDR'!$E$10:$E$44,$C3861,'BKAS IDR'!$M$10:$M$44)</f>
        <v>0</v>
      </c>
    </row>
    <row r="3862" spans="3:6" ht="15" customHeight="1">
      <c r="C3862" s="53" t="str">
        <f>[1]Coa!B3862</f>
        <v>4201.0003.0280921</v>
      </c>
      <c r="D3862" s="1" t="str">
        <f>VLOOKUP(C3862,[1]Coa!$B$4:$C$9231,2,FALSE)</f>
        <v>BIAYA TENDER - RB#13; INST MECHANICAL</v>
      </c>
      <c r="E3862" s="573"/>
      <c r="F3862" s="573">
        <f>SUMIF('BKAS IDR'!$E$10:$E$44,$C3862,'BKAS IDR'!$M$10:$M$44)</f>
        <v>0</v>
      </c>
    </row>
    <row r="3863" spans="3:6" ht="15" customHeight="1">
      <c r="C3863" s="53" t="str">
        <f>[1]Coa!B3863</f>
        <v>4201.0003.0280926</v>
      </c>
      <c r="D3863" s="1" t="str">
        <f>VLOOKUP(C3863,[1]Coa!$B$4:$C$9231,2,FALSE)</f>
        <v>BIAYA TENDER - RB#13; PIPE EXT /MP &amp; LP</v>
      </c>
      <c r="E3863" s="573"/>
      <c r="F3863" s="573">
        <f>SUMIF('BKAS IDR'!$E$10:$E$44,$C3863,'BKAS IDR'!$M$10:$M$44)</f>
        <v>0</v>
      </c>
    </row>
    <row r="3864" spans="3:6" ht="15" customHeight="1">
      <c r="C3864" s="53" t="str">
        <f>[1]Coa!B3864</f>
        <v>4201.0003.0280927</v>
      </c>
      <c r="D3864" s="1" t="str">
        <f>VLOOKUP(C3864,[1]Coa!$B$4:$C$9231,2,FALSE)</f>
        <v>BIAYA TENDER - PM#9;MP BIN TEMP CONTROL</v>
      </c>
      <c r="E3864" s="573"/>
      <c r="F3864" s="573">
        <f>SUMIF('BKAS IDR'!$E$10:$E$44,$C3864,'BKAS IDR'!$M$10:$M$44)</f>
        <v>0</v>
      </c>
    </row>
    <row r="3865" spans="3:6" ht="15" customHeight="1">
      <c r="C3865" s="53" t="str">
        <f>[1]Coa!B3865</f>
        <v>4201.0003.0280930</v>
      </c>
      <c r="D3865" s="1" t="str">
        <f>VLOOKUP(C3865,[1]Coa!$B$4:$C$9231,2,FALSE)</f>
        <v>BIAYA TENDER - MB#15;MAIN STEAM LINE MOD</v>
      </c>
      <c r="E3865" s="573"/>
      <c r="F3865" s="573">
        <f>SUMIF('BKAS IDR'!$E$10:$E$44,$C3865,'BKAS IDR'!$M$10:$M$44)</f>
        <v>0</v>
      </c>
    </row>
    <row r="3866" spans="3:6" ht="15" customHeight="1">
      <c r="C3866" s="53" t="str">
        <f>[1]Coa!B3866</f>
        <v>4201.0003.0281005</v>
      </c>
      <c r="D3866" s="1" t="str">
        <f>VLOOKUP(C3866,[1]Coa!$B$4:$C$9231,2,FALSE)</f>
        <v>BIAYA TENDER - PM#9; UPGRADE TIE IN</v>
      </c>
      <c r="E3866" s="573"/>
      <c r="F3866" s="573">
        <f>SUMIF('BKAS IDR'!$E$10:$E$44,$C3866,'BKAS IDR'!$M$10:$M$44)</f>
        <v>0</v>
      </c>
    </row>
    <row r="3867" spans="3:6" ht="15" customHeight="1">
      <c r="C3867" s="53" t="str">
        <f>[1]Coa!B3867</f>
        <v>4201.0003.0281006</v>
      </c>
      <c r="D3867" s="1" t="str">
        <f>VLOOKUP(C3867,[1]Coa!$B$4:$C$9231,2,FALSE)</f>
        <v>BIAYA TENDER - MANPOWER SUPPLY SHUTDOWN</v>
      </c>
      <c r="E3867" s="573"/>
      <c r="F3867" s="573">
        <f>SUMIF('BKAS IDR'!$E$10:$E$44,$C3867,'BKAS IDR'!$M$10:$M$44)</f>
        <v>0</v>
      </c>
    </row>
    <row r="3868" spans="3:6" ht="15" customHeight="1">
      <c r="C3868" s="53" t="str">
        <f>[1]Coa!B3868</f>
        <v>4201.0003.0281011</v>
      </c>
      <c r="D3868" s="1" t="str">
        <f>VLOOKUP(C3868,[1]Coa!$B$4:$C$9231,2,FALSE)</f>
        <v>BIAYA TENDER - WP-9;FAB CRUSHER COMPLETE</v>
      </c>
      <c r="E3868" s="573"/>
      <c r="F3868" s="573">
        <f>SUMIF('BKAS IDR'!$E$10:$E$44,$C3868,'BKAS IDR'!$M$10:$M$44)</f>
        <v>0</v>
      </c>
    </row>
    <row r="3869" spans="3:6" ht="15" customHeight="1">
      <c r="C3869" s="53" t="str">
        <f>[1]Coa!B3869</f>
        <v>4201.0003.0281013</v>
      </c>
      <c r="D3869" s="1" t="str">
        <f>VLOOKUP(C3869,[1]Coa!$B$4:$C$9231,2,FALSE)</f>
        <v>BIAYA TENDER - MB#24;SURF METAL TREATMEN</v>
      </c>
      <c r="E3869" s="573"/>
      <c r="F3869" s="573">
        <f>SUMIF('BKAS IDR'!$E$10:$E$44,$C3869,'BKAS IDR'!$M$10:$M$44)</f>
        <v>0</v>
      </c>
    </row>
    <row r="3870" spans="3:6" ht="15" customHeight="1">
      <c r="C3870" s="53" t="str">
        <f>[1]Coa!B3870</f>
        <v>4201.0003.0281015</v>
      </c>
      <c r="D3870" s="1" t="str">
        <f>VLOOKUP(C3870,[1]Coa!$B$4:$C$9231,2,FALSE)</f>
        <v>BIAYA TENDER - WP-8;FAB CRUSHER 2SETS</v>
      </c>
      <c r="E3870" s="573"/>
      <c r="F3870" s="573">
        <f>SUMIF('BKAS IDR'!$E$10:$E$44,$C3870,'BKAS IDR'!$M$10:$M$44)</f>
        <v>0</v>
      </c>
    </row>
    <row r="3871" spans="3:6" ht="15" customHeight="1">
      <c r="C3871" s="53" t="str">
        <f>[1]Coa!B3871</f>
        <v>4201.0003.0281020</v>
      </c>
      <c r="D3871" s="1" t="str">
        <f>VLOOKUP(C3871,[1]Coa!$B$4:$C$9231,2,FALSE)</f>
        <v>BIAYA TENDER - TPM;ADD BYPASS FILTER GAS</v>
      </c>
      <c r="E3871" s="573"/>
      <c r="F3871" s="573">
        <f>SUMIF('BKAS IDR'!$E$10:$E$44,$C3871,'BKAS IDR'!$M$10:$M$44)</f>
        <v>0</v>
      </c>
    </row>
    <row r="3872" spans="3:6" ht="15" customHeight="1">
      <c r="C3872" s="53" t="str">
        <f>[1]Coa!B3872</f>
        <v>4201.0003.0281034</v>
      </c>
      <c r="D3872" s="1" t="str">
        <f>VLOOKUP(C3872,[1]Coa!$B$4:$C$9231,2,FALSE)</f>
        <v>BIAYA TENDER - WP-8, DRUM BARKER 2 LINES</v>
      </c>
      <c r="E3872" s="573"/>
      <c r="F3872" s="573">
        <f>SUMIF('BKAS IDR'!$E$10:$E$44,$C3872,'BKAS IDR'!$M$10:$M$44)</f>
        <v>0</v>
      </c>
    </row>
    <row r="3873" spans="3:6" ht="15" customHeight="1">
      <c r="C3873" s="53" t="str">
        <f>[1]Coa!B3873</f>
        <v>4201.0003.0281103</v>
      </c>
      <c r="D3873" s="1" t="str">
        <f>VLOOKUP(C3873,[1]Coa!$B$4:$C$9231,2,FALSE)</f>
        <v>BIAYA TENDER - TUBE PF-1C VE#1(SHUTDOWN)</v>
      </c>
      <c r="E3873" s="573"/>
      <c r="F3873" s="573">
        <f>SUMIF('BKAS IDR'!$E$10:$E$44,$C3873,'BKAS IDR'!$M$10:$M$44)</f>
        <v>0</v>
      </c>
    </row>
    <row r="3874" spans="3:6" ht="15" customHeight="1">
      <c r="C3874" s="53" t="str">
        <f>[1]Coa!B3874</f>
        <v>4201.0003.0281110</v>
      </c>
      <c r="D3874" s="1" t="str">
        <f>VLOOKUP(C3874,[1]Coa!$B$4:$C$9231,2,FALSE)</f>
        <v>BIAYA TENDER - VE#11, FABRICATION HBL TA</v>
      </c>
      <c r="E3874" s="573"/>
      <c r="F3874" s="573">
        <f>SUMIF('BKAS IDR'!$E$10:$E$44,$C3874,'BKAS IDR'!$M$10:$M$44)</f>
        <v>0</v>
      </c>
    </row>
    <row r="3875" spans="3:6" ht="15" customHeight="1">
      <c r="C3875" s="53" t="str">
        <f>[1]Coa!B3875</f>
        <v>4201.0003.0281116</v>
      </c>
      <c r="D3875" s="1" t="str">
        <f>VLOOKUP(C3875,[1]Coa!$B$4:$C$9231,2,FALSE)</f>
        <v>BIAYA TENDER - IKPP</v>
      </c>
      <c r="E3875" s="573"/>
      <c r="F3875" s="573">
        <f>SUMIF('BKAS IDR'!$E$10:$E$44,$C3875,'BKAS IDR'!$M$10:$M$44)</f>
        <v>0</v>
      </c>
    </row>
    <row r="3876" spans="3:6" ht="15" customHeight="1">
      <c r="C3876" s="53" t="str">
        <f>[1]Coa!B3876</f>
        <v>4201.0003.0281130</v>
      </c>
      <c r="D3876" s="1" t="str">
        <f>VLOOKUP(C3876,[1]Coa!$B$4:$C$9231,2,FALSE)</f>
        <v>BIAYA TENDER - TG 23 PENYAMBUNGAN PIPA</v>
      </c>
      <c r="E3876" s="573"/>
      <c r="F3876" s="573">
        <f>SUMIF('BKAS IDR'!$E$10:$E$44,$C3876,'BKAS IDR'!$M$10:$M$44)</f>
        <v>0</v>
      </c>
    </row>
    <row r="3877" spans="3:6" ht="15" customHeight="1">
      <c r="C3877" s="53" t="str">
        <f>[1]Coa!B3877</f>
        <v>4201.0003.0281131</v>
      </c>
      <c r="D3877" s="1" t="str">
        <f>VLOOKUP(C3877,[1]Coa!$B$4:$C$9231,2,FALSE)</f>
        <v>BIAYA TENDER - MC-10 Connect Pipe</v>
      </c>
      <c r="E3877" s="573"/>
      <c r="F3877" s="573">
        <f>SUMIF('BKAS IDR'!$E$10:$E$44,$C3877,'BKAS IDR'!$M$10:$M$44)</f>
        <v>0</v>
      </c>
    </row>
    <row r="3878" spans="3:6" ht="15" customHeight="1">
      <c r="C3878" s="53" t="str">
        <f>[1]Coa!B3878</f>
        <v>4201.0003.0281132</v>
      </c>
      <c r="D3878" s="1" t="str">
        <f>VLOOKUP(C3878,[1]Coa!$B$4:$C$9231,2,FALSE)</f>
        <v>BIAYA TENDER - Replacement of pipe 8"</v>
      </c>
      <c r="E3878" s="573"/>
      <c r="F3878" s="573">
        <f>SUMIF('BKAS IDR'!$E$10:$E$44,$C3878,'BKAS IDR'!$M$10:$M$44)</f>
        <v>0</v>
      </c>
    </row>
    <row r="3879" spans="3:6" ht="15" customHeight="1">
      <c r="C3879" s="53" t="str">
        <f>[1]Coa!B3879</f>
        <v>4201.0003.0281133</v>
      </c>
      <c r="D3879" s="1" t="str">
        <f>VLOOKUP(C3879,[1]Coa!$B$4:$C$9231,2,FALSE)</f>
        <v>BIAYA TENDER - MC-2 Annual Shutdown 2011</v>
      </c>
      <c r="E3879" s="573"/>
      <c r="F3879" s="573">
        <f>SUMIF('BKAS IDR'!$E$10:$E$44,$C3879,'BKAS IDR'!$M$10:$M$44)</f>
        <v>0</v>
      </c>
    </row>
    <row r="3880" spans="3:6" ht="15" customHeight="1">
      <c r="C3880" s="53" t="str">
        <f>[1]Coa!B3880</f>
        <v>4201.0003.0281134</v>
      </c>
      <c r="D3880" s="1" t="str">
        <f>VLOOKUP(C3880,[1]Coa!$B$4:$C$9231,2,FALSE)</f>
        <v>BIAYA TENDER - Repair Heater, Cooler</v>
      </c>
      <c r="E3880" s="573"/>
      <c r="F3880" s="573">
        <f>SUMIF('BKAS IDR'!$E$10:$E$44,$C3880,'BKAS IDR'!$M$10:$M$44)</f>
        <v>0</v>
      </c>
    </row>
    <row r="3881" spans="3:6" ht="15" customHeight="1">
      <c r="C3881" s="53" t="str">
        <f>[1]Coa!B3881</f>
        <v>4201.0003.0281135</v>
      </c>
      <c r="D3881" s="1" t="str">
        <f>VLOOKUP(C3881,[1]Coa!$B$4:$C$9231,2,FALSE)</f>
        <v>BIAYA TENDER - CA-8 Replace C12 Pipe 16"</v>
      </c>
      <c r="E3881" s="573"/>
      <c r="F3881" s="573">
        <f>SUMIF('BKAS IDR'!$E$10:$E$44,$C3881,'BKAS IDR'!$M$10:$M$44)</f>
        <v>0</v>
      </c>
    </row>
    <row r="3882" spans="3:6" ht="15" customHeight="1">
      <c r="C3882" s="53" t="str">
        <f>[1]Coa!B3882</f>
        <v>4201.0003.0281136</v>
      </c>
      <c r="D3882" s="1" t="str">
        <f>VLOOKUP(C3882,[1]Coa!$B$4:$C$9231,2,FALSE)</f>
        <v>BIAYA TENDER - Supply Manpower</v>
      </c>
      <c r="E3882" s="573"/>
      <c r="F3882" s="573">
        <f>SUMIF('BKAS IDR'!$E$10:$E$44,$C3882,'BKAS IDR'!$M$10:$M$44)</f>
        <v>0</v>
      </c>
    </row>
    <row r="3883" spans="3:6" ht="15" customHeight="1">
      <c r="C3883" s="53" t="str">
        <f>[1]Coa!B3883</f>
        <v>4201.0003.0281140</v>
      </c>
      <c r="D3883" s="1" t="str">
        <f>VLOOKUP(C3883,[1]Coa!$B$4:$C$9231,2,FALSE)</f>
        <v>BIAYA TENDER - Corrective Maintenance, P</v>
      </c>
      <c r="E3883" s="573"/>
      <c r="F3883" s="573">
        <f>SUMIF('BKAS IDR'!$E$10:$E$44,$C3883,'BKAS IDR'!$M$10:$M$44)</f>
        <v>0</v>
      </c>
    </row>
    <row r="3884" spans="3:6" ht="15" customHeight="1">
      <c r="C3884" s="53" t="str">
        <f>[1]Coa!B3884</f>
        <v>4201.0003.0281141</v>
      </c>
      <c r="D3884" s="1" t="str">
        <f>VLOOKUP(C3884,[1]Coa!$B$4:$C$9231,2,FALSE)</f>
        <v>BIAYA TENDER - PM-9 Annual Shutdown 2011</v>
      </c>
      <c r="E3884" s="573"/>
      <c r="F3884" s="573">
        <f>SUMIF('BKAS IDR'!$E$10:$E$44,$C3884,'BKAS IDR'!$M$10:$M$44)</f>
        <v>0</v>
      </c>
    </row>
    <row r="3885" spans="3:6" ht="15" customHeight="1">
      <c r="C3885" s="53" t="str">
        <f>[1]Coa!B3885</f>
        <v>4201.0003.0281144</v>
      </c>
      <c r="D3885" s="1" t="str">
        <f>VLOOKUP(C3885,[1]Coa!$B$4:$C$9231,2,FALSE)</f>
        <v>BIAYA TENDER - RB# 6 Project; Supply Man</v>
      </c>
      <c r="E3885" s="573"/>
      <c r="F3885" s="573">
        <f>SUMIF('BKAS IDR'!$E$10:$E$44,$C3885,'BKAS IDR'!$M$10:$M$44)</f>
        <v>0</v>
      </c>
    </row>
    <row r="3886" spans="3:6" ht="15" customHeight="1">
      <c r="C3886" s="53" t="str">
        <f>[1]Coa!B3886</f>
        <v>4201.0003.0281145</v>
      </c>
      <c r="D3886" s="1" t="str">
        <f>VLOOKUP(C3886,[1]Coa!$B$4:$C$9231,2,FALSE)</f>
        <v>BIAYA TENDER - WPMT PROJ SUPPLY MANPOWER</v>
      </c>
      <c r="E3886" s="573"/>
      <c r="F3886" s="573">
        <f>SUMIF('BKAS IDR'!$E$10:$E$44,$C3886,'BKAS IDR'!$M$10:$M$44)</f>
        <v>0</v>
      </c>
    </row>
    <row r="3887" spans="3:6" ht="15" customHeight="1">
      <c r="C3887" s="53" t="str">
        <f>[1]Coa!B3887</f>
        <v>4201.0003.0281148</v>
      </c>
      <c r="D3887" s="1" t="str">
        <f>VLOOKUP(C3887,[1]Coa!$B$4:$C$9231,2,FALSE)</f>
        <v>BIAYA TENDER - RECONDITION VACUUM EVAPOR</v>
      </c>
      <c r="E3887" s="573"/>
      <c r="F3887" s="573">
        <f>SUMIF('BKAS IDR'!$E$10:$E$44,$C3887,'BKAS IDR'!$M$10:$M$44)</f>
        <v>0</v>
      </c>
    </row>
    <row r="3888" spans="3:6" ht="15" customHeight="1">
      <c r="C3888" s="53" t="str">
        <f>[1]Coa!B3888</f>
        <v>4201.0003.0281149</v>
      </c>
      <c r="D3888" s="1" t="str">
        <f>VLOOKUP(C3888,[1]Coa!$B$4:$C$9231,2,FALSE)</f>
        <v>BIAYA TENDER - RC-11 ADD LINE GAS FILTER</v>
      </c>
      <c r="E3888" s="573"/>
      <c r="F3888" s="573">
        <f>SUMIF('BKAS IDR'!$E$10:$E$44,$C3888,'BKAS IDR'!$M$10:$M$44)</f>
        <v>0</v>
      </c>
    </row>
    <row r="3889" spans="3:6" ht="15" customHeight="1">
      <c r="C3889" s="53" t="str">
        <f>[1]Coa!B3889</f>
        <v>4201.0003.0281155</v>
      </c>
      <c r="D3889" s="1" t="str">
        <f>VLOOKUP(C3889,[1]Coa!$B$4:$C$9231,2,FALSE)</f>
        <v>BIAYA TENDER - WP#8; REPLACEMENT SHUTL B</v>
      </c>
      <c r="E3889" s="573"/>
      <c r="F3889" s="573">
        <f>SUMIF('BKAS IDR'!$E$10:$E$44,$C3889,'BKAS IDR'!$M$10:$M$44)</f>
        <v>0</v>
      </c>
    </row>
    <row r="3890" spans="3:6" ht="15" customHeight="1">
      <c r="C3890" s="53" t="str">
        <f>[1]Coa!B3890</f>
        <v>4201.0003.0281156</v>
      </c>
      <c r="D3890" s="1" t="str">
        <f>VLOOKUP(C3890,[1]Coa!$B$4:$C$9231,2,FALSE)</f>
        <v>BIAYA TENDER - WP#9; INSTALLATION CHIP S</v>
      </c>
      <c r="E3890" s="573"/>
      <c r="F3890" s="573">
        <f>SUMIF('BKAS IDR'!$E$10:$E$44,$C3890,'BKAS IDR'!$M$10:$M$44)</f>
        <v>0</v>
      </c>
    </row>
    <row r="3891" spans="3:6" ht="15" customHeight="1">
      <c r="C3891" s="53" t="str">
        <f>[1]Coa!B3891</f>
        <v>4201.0003.0281157</v>
      </c>
      <c r="D3891" s="1" t="str">
        <f>VLOOKUP(C3891,[1]Coa!$B$4:$C$9231,2,FALSE)</f>
        <v>BIAYA TENDER - WP#9; INSTALLATION LOG RE</v>
      </c>
      <c r="E3891" s="573"/>
      <c r="F3891" s="573">
        <f>SUMIF('BKAS IDR'!$E$10:$E$44,$C3891,'BKAS IDR'!$M$10:$M$44)</f>
        <v>0</v>
      </c>
    </row>
    <row r="3892" spans="3:6" ht="15" customHeight="1">
      <c r="C3892" s="53" t="str">
        <f>[1]Coa!B3892</f>
        <v>4201.0003.0281169</v>
      </c>
      <c r="D3892" s="1" t="str">
        <f>VLOOKUP(C3892,[1]Coa!$B$4:$C$9231,2,FALSE)</f>
        <v>BIAYA TENDER - WP-9 INSTALL DEBARKING DR</v>
      </c>
      <c r="E3892" s="573"/>
      <c r="F3892" s="573">
        <f>SUMIF('BKAS IDR'!$E$10:$E$44,$C3892,'BKAS IDR'!$M$10:$M$44)</f>
        <v>0</v>
      </c>
    </row>
    <row r="3893" spans="3:6" ht="15" customHeight="1">
      <c r="C3893" s="53" t="str">
        <f>[1]Coa!B3893</f>
        <v>4201.0003.0281173</v>
      </c>
      <c r="D3893" s="1" t="str">
        <f>VLOOKUP(C3893,[1]Coa!$B$4:$C$9231,2,FALSE)</f>
        <v>BIAYA TENDER - VE#12 REPLACE ROOF &amp; SHEL</v>
      </c>
      <c r="E3893" s="573"/>
      <c r="F3893" s="573">
        <f>SUMIF('BKAS IDR'!$E$10:$E$44,$C3893,'BKAS IDR'!$M$10:$M$44)</f>
        <v>0</v>
      </c>
    </row>
    <row r="3894" spans="3:6" ht="15" customHeight="1">
      <c r="C3894" s="53" t="str">
        <f>[1]Coa!B3894</f>
        <v>4201.0003.0281174</v>
      </c>
      <c r="D3894" s="1" t="str">
        <f>VLOOKUP(C3894,[1]Coa!$B$4:$C$9231,2,FALSE)</f>
        <v>BIAYA TENDER - RC#8; NEW INSTALL OF HYDR</v>
      </c>
      <c r="E3894" s="573"/>
      <c r="F3894" s="573">
        <f>SUMIF('BKAS IDR'!$E$10:$E$44,$C3894,'BKAS IDR'!$M$10:$M$44)</f>
        <v>0</v>
      </c>
    </row>
    <row r="3895" spans="3:6" ht="15" customHeight="1">
      <c r="C3895" s="53" t="str">
        <f>[1]Coa!B3895</f>
        <v>4201.0003.0281199</v>
      </c>
      <c r="D3895" s="1" t="str">
        <f>VLOOKUP(C3895,[1]Coa!$B$4:$C$9231,2,FALSE)</f>
        <v>BIAYA TENDER - MAINTENANCE IKPP</v>
      </c>
      <c r="E3895" s="573"/>
      <c r="F3895" s="573">
        <f>SUMIF('BKAS IDR'!$E$10:$E$44,$C3895,'BKAS IDR'!$M$10:$M$44)</f>
        <v>0</v>
      </c>
    </row>
    <row r="3896" spans="3:6" ht="15" customHeight="1">
      <c r="C3896" s="53" t="str">
        <f>[1]Coa!B3896</f>
        <v>4201.0003.02812008</v>
      </c>
      <c r="D3896" s="1" t="str">
        <f>VLOOKUP(C3896,[1]Coa!$B$4:$C$9231,2,FALSE)</f>
        <v>BIAYA TENDER - VE#2 INST NEW WBL TANK A</v>
      </c>
      <c r="E3896" s="573"/>
      <c r="F3896" s="573">
        <f>SUMIF('BKAS IDR'!$E$10:$E$44,$C3896,'BKAS IDR'!$M$10:$M$44)</f>
        <v>0</v>
      </c>
    </row>
    <row r="3897" spans="3:6" ht="15" customHeight="1">
      <c r="C3897" s="53" t="str">
        <f>[1]Coa!B3897</f>
        <v>4201.0003.02812009</v>
      </c>
      <c r="D3897" s="1" t="str">
        <f>VLOOKUP(C3897,[1]Coa!$B$4:$C$9231,2,FALSE)</f>
        <v>BIAYA TENDER - WP-9 INSTALL CHIP SCREEN</v>
      </c>
      <c r="E3897" s="573"/>
      <c r="F3897" s="573">
        <f>SUMIF('BKAS IDR'!$E$10:$E$44,$C3897,'BKAS IDR'!$M$10:$M$44)</f>
        <v>0</v>
      </c>
    </row>
    <row r="3898" spans="3:6" ht="15" customHeight="1">
      <c r="C3898" s="53" t="str">
        <f>[1]Coa!B3898</f>
        <v>4201.0003.02812011</v>
      </c>
      <c r="D3898" s="1" t="str">
        <f>VLOOKUP(C3898,[1]Coa!$B$4:$C$9231,2,FALSE)</f>
        <v>BIAYA TENDER - WP#9: INSTALL DEBARKING D</v>
      </c>
      <c r="E3898" s="573"/>
      <c r="F3898" s="573">
        <f>SUMIF('BKAS IDR'!$E$10:$E$44,$C3898,'BKAS IDR'!$M$10:$M$44)</f>
        <v>0</v>
      </c>
    </row>
    <row r="3899" spans="3:6" ht="15" customHeight="1">
      <c r="C3899" s="53" t="str">
        <f>[1]Coa!B3899</f>
        <v>4201.0003.02812013</v>
      </c>
      <c r="D3899" s="1" t="str">
        <f>VLOOKUP(C3899,[1]Coa!$B$4:$C$9231,2,FALSE)</f>
        <v>BIAYA TENDER - PM#8; TIE IN (TOP SEPARAT</v>
      </c>
      <c r="E3899" s="573"/>
      <c r="F3899" s="573">
        <f>SUMIF('BKAS IDR'!$E$10:$E$44,$C3899,'BKAS IDR'!$M$10:$M$44)</f>
        <v>0</v>
      </c>
    </row>
    <row r="3900" spans="3:6" ht="15" customHeight="1">
      <c r="C3900" s="53" t="str">
        <f>[1]Coa!B3900</f>
        <v>4201.0003.02812016</v>
      </c>
      <c r="D3900" s="1" t="str">
        <f>VLOOKUP(C3900,[1]Coa!$B$4:$C$9231,2,FALSE)</f>
        <v>BIAYA TENDER - HP HEADER TG 18.19 TO P-8</v>
      </c>
      <c r="E3900" s="573"/>
      <c r="F3900" s="573">
        <f>SUMIF('BKAS IDR'!$E$10:$E$44,$C3900,'BKAS IDR'!$M$10:$M$44)</f>
        <v>0</v>
      </c>
    </row>
    <row r="3901" spans="3:6" ht="15" customHeight="1">
      <c r="C3901" s="53" t="str">
        <f>[1]Coa!B3901</f>
        <v>4201.0003.02812018</v>
      </c>
      <c r="D3901" s="1" t="str">
        <f>VLOOKUP(C3901,[1]Coa!$B$4:$C$9231,2,FALSE)</f>
        <v>BIAYA TENDER - MC#3; UPGRADE PIPING &amp; DR</v>
      </c>
      <c r="E3901" s="573"/>
      <c r="F3901" s="573">
        <f>SUMIF('BKAS IDR'!$E$10:$E$44,$C3901,'BKAS IDR'!$M$10:$M$44)</f>
        <v>0</v>
      </c>
    </row>
    <row r="3902" spans="3:6" ht="15" customHeight="1">
      <c r="C3902" s="53" t="str">
        <f>[1]Coa!B3902</f>
        <v>4201.0003.02812019</v>
      </c>
      <c r="D3902" s="1" t="str">
        <f>VLOOKUP(C3902,[1]Coa!$B$4:$C$9231,2,FALSE)</f>
        <v>BIAYA TENDER - PM#8; TIE IN WASHING &amp; CO</v>
      </c>
      <c r="E3902" s="573"/>
      <c r="F3902" s="573">
        <f>SUMIF('BKAS IDR'!$E$10:$E$44,$C3902,'BKAS IDR'!$M$10:$M$44)</f>
        <v>0</v>
      </c>
    </row>
    <row r="3903" spans="3:6" ht="15" customHeight="1">
      <c r="C3903" s="53" t="str">
        <f>[1]Coa!B3903</f>
        <v>4201.0003.02812020</v>
      </c>
      <c r="D3903" s="1" t="str">
        <f>VLOOKUP(C3903,[1]Coa!$B$4:$C$9231,2,FALSE)</f>
        <v>BIAYA TENDER - PM#8; ADD SCREEN &amp; DISMAN</v>
      </c>
      <c r="E3903" s="573"/>
      <c r="F3903" s="573">
        <f>SUMIF('BKAS IDR'!$E$10:$E$44,$C3903,'BKAS IDR'!$M$10:$M$44)</f>
        <v>0</v>
      </c>
    </row>
    <row r="3904" spans="3:6" ht="15" customHeight="1">
      <c r="C3904" s="53" t="str">
        <f>[1]Coa!B3904</f>
        <v>4201.0003.02812026</v>
      </c>
      <c r="D3904" s="1" t="str">
        <f>VLOOKUP(C3904,[1]Coa!$B$4:$C$9231,2,FALSE)</f>
        <v>BIAYA TENDER - PPM#6; FABRICATION / INST</v>
      </c>
      <c r="E3904" s="573"/>
      <c r="F3904" s="573">
        <f>SUMIF('BKAS IDR'!$E$10:$E$44,$C3904,'BKAS IDR'!$M$10:$M$44)</f>
        <v>0</v>
      </c>
    </row>
    <row r="3905" spans="3:6" ht="15" customHeight="1">
      <c r="C3905" s="53" t="str">
        <f>[1]Coa!B3905</f>
        <v>4201.0003.02812032</v>
      </c>
      <c r="D3905" s="1" t="str">
        <f>VLOOKUP(C3905,[1]Coa!$B$4:$C$9231,2,FALSE)</f>
        <v>BIAYA TENDER - OPEN CONTRACT MAINTENANCE</v>
      </c>
      <c r="E3905" s="573"/>
      <c r="F3905" s="573">
        <f>SUMIF('BKAS IDR'!$E$10:$E$44,$C3905,'BKAS IDR'!$M$10:$M$44)</f>
        <v>0</v>
      </c>
    </row>
    <row r="3906" spans="3:6" ht="15" customHeight="1">
      <c r="C3906" s="53" t="str">
        <f>[1]Coa!B3906</f>
        <v>4201.0003.02812033</v>
      </c>
      <c r="D3906" s="1" t="str">
        <f>VLOOKUP(C3906,[1]Coa!$B$4:$C$9231,2,FALSE)</f>
        <v>BIAYA TENDER - MANPOWER TO SUPPORT CORRE</v>
      </c>
      <c r="E3906" s="573"/>
      <c r="F3906" s="573">
        <f>SUMIF('BKAS IDR'!$E$10:$E$44,$C3906,'BKAS IDR'!$M$10:$M$44)</f>
        <v>0</v>
      </c>
    </row>
    <row r="3907" spans="3:6" ht="15" customHeight="1">
      <c r="C3907" s="53" t="str">
        <f>[1]Coa!B3907</f>
        <v>4201.0003.02812036</v>
      </c>
      <c r="D3907" s="1" t="str">
        <f>VLOOKUP(C3907,[1]Coa!$B$4:$C$9231,2,FALSE)</f>
        <v>BIAYA TENDER - GANTI TUBE CONDENSER TG#1</v>
      </c>
      <c r="E3907" s="573"/>
      <c r="F3907" s="573">
        <f>SUMIF('BKAS IDR'!$E$10:$E$44,$C3907,'BKAS IDR'!$M$10:$M$44)</f>
        <v>0</v>
      </c>
    </row>
    <row r="3908" spans="3:6" ht="15" customHeight="1">
      <c r="C3908" s="53" t="str">
        <f>[1]Coa!B3908</f>
        <v>4201.0003.02812045</v>
      </c>
      <c r="D3908" s="1" t="str">
        <f>VLOOKUP(C3908,[1]Coa!$B$4:$C$9231,2,FALSE)</f>
        <v>BIAYA TENDER - WP-8; REPLACEMENT OF DRUM</v>
      </c>
      <c r="E3908" s="573"/>
      <c r="F3908" s="573">
        <f>SUMIF('BKAS IDR'!$E$10:$E$44,$C3908,'BKAS IDR'!$M$10:$M$44)</f>
        <v>0</v>
      </c>
    </row>
    <row r="3909" spans="3:6" ht="15" customHeight="1">
      <c r="C3909" s="53" t="str">
        <f>[1]Coa!B3909</f>
        <v>4201.0003.02812047</v>
      </c>
      <c r="D3909" s="1" t="str">
        <f>VLOOKUP(C3909,[1]Coa!$B$4:$C$9231,2,FALSE)</f>
        <v>BIAYA TENDER - WP-9; REPLACEMENT OF DRUM</v>
      </c>
      <c r="E3909" s="573"/>
      <c r="F3909" s="573">
        <f>SUMIF('BKAS IDR'!$E$10:$E$44,$C3909,'BKAS IDR'!$M$10:$M$44)</f>
        <v>0</v>
      </c>
    </row>
    <row r="3910" spans="3:6" ht="15" customHeight="1">
      <c r="C3910" s="53" t="str">
        <f>[1]Coa!B3910</f>
        <v>4201.0003.02812048</v>
      </c>
      <c r="D3910" s="1" t="str">
        <f>VLOOKUP(C3910,[1]Coa!$B$4:$C$9231,2,FALSE)</f>
        <v>BIAYA TENDER - VE#2 PROJECT FABR &amp; INSTA</v>
      </c>
      <c r="E3910" s="573"/>
      <c r="F3910" s="573">
        <f>SUMIF('BKAS IDR'!$E$10:$E$44,$C3910,'BKAS IDR'!$M$10:$M$44)</f>
        <v>0</v>
      </c>
    </row>
    <row r="3911" spans="3:6" ht="15" customHeight="1">
      <c r="C3911" s="53" t="str">
        <f>[1]Coa!B3911</f>
        <v>4201.0003.02812050</v>
      </c>
      <c r="D3911" s="1" t="str">
        <f>VLOOKUP(C3911,[1]Coa!$B$4:$C$9231,2,FALSE)</f>
        <v>BIAYA TENDER - VE2; FABRICATION &amp; INSTAL</v>
      </c>
      <c r="E3911" s="573"/>
      <c r="F3911" s="573">
        <f>SUMIF('BKAS IDR'!$E$10:$E$44,$C3911,'BKAS IDR'!$M$10:$M$44)</f>
        <v>0</v>
      </c>
    </row>
    <row r="3912" spans="3:6" ht="15" customHeight="1">
      <c r="C3912" s="53" t="str">
        <f>[1]Coa!B3912</f>
        <v>4201.0003.02812052</v>
      </c>
      <c r="D3912" s="1" t="str">
        <f>VLOOKUP(C3912,[1]Coa!$B$4:$C$9231,2,FALSE)</f>
        <v>BIAYA TENDER - PM8; SCAFFOLDING ANNUAL S</v>
      </c>
      <c r="E3912" s="573"/>
      <c r="F3912" s="573">
        <f>SUMIF('BKAS IDR'!$E$10:$E$44,$C3912,'BKAS IDR'!$M$10:$M$44)</f>
        <v>0</v>
      </c>
    </row>
    <row r="3913" spans="3:6" ht="15" customHeight="1">
      <c r="C3913" s="53" t="str">
        <f>[1]Coa!B3913</f>
        <v>4201.0003.02812055</v>
      </c>
      <c r="D3913" s="1" t="str">
        <f>VLOOKUP(C3913,[1]Coa!$B$4:$C$9231,2,FALSE)</f>
        <v>BIAYA TENDER - PM#8; DISMANTLE EQUIPMENT</v>
      </c>
      <c r="E3913" s="573"/>
      <c r="F3913" s="573">
        <f>SUMIF('BKAS IDR'!$E$10:$E$44,$C3913,'BKAS IDR'!$M$10:$M$44)</f>
        <v>0</v>
      </c>
    </row>
    <row r="3914" spans="3:6" ht="15" customHeight="1">
      <c r="C3914" s="53" t="str">
        <f>[1]Coa!B3914</f>
        <v>4201.0003.02812056</v>
      </c>
      <c r="D3914" s="1" t="str">
        <f>VLOOKUP(C3914,[1]Coa!$B$4:$C$9231,2,FALSE)</f>
        <v>BIAYA TENDER - PM#8; TO MAKE CONVEYOR SU</v>
      </c>
      <c r="E3914" s="573"/>
      <c r="F3914" s="573">
        <f>SUMIF('BKAS IDR'!$E$10:$E$44,$C3914,'BKAS IDR'!$M$10:$M$44)</f>
        <v>0</v>
      </c>
    </row>
    <row r="3915" spans="3:6" ht="15" customHeight="1">
      <c r="C3915" s="53" t="str">
        <f>[1]Coa!B3915</f>
        <v>4201.0003.02812057</v>
      </c>
      <c r="D3915" s="1" t="str">
        <f>VLOOKUP(C3915,[1]Coa!$B$4:$C$9231,2,FALSE)</f>
        <v>BIAYA TENDER - PM#9; GANTI 4 SET NOZZLE</v>
      </c>
      <c r="E3915" s="573"/>
      <c r="F3915" s="573">
        <f>SUMIF('BKAS IDR'!$E$10:$E$44,$C3915,'BKAS IDR'!$M$10:$M$44)</f>
        <v>0</v>
      </c>
    </row>
    <row r="3916" spans="3:6" ht="15" customHeight="1">
      <c r="C3916" s="53" t="str">
        <f>[1]Coa!B3916</f>
        <v>4201.0003.02812099</v>
      </c>
      <c r="D3916" s="1" t="str">
        <f>VLOOKUP(C3916,[1]Coa!$B$4:$C$9231,2,FALSE)</f>
        <v>BIAYA TENDER - IKPP MAINTENANCE</v>
      </c>
      <c r="E3916" s="573"/>
      <c r="F3916" s="573">
        <f>SUMIF('BKAS IDR'!$E$10:$E$44,$C3916,'BKAS IDR'!$M$10:$M$44)</f>
        <v>0</v>
      </c>
    </row>
    <row r="3917" spans="3:6" ht="15" customHeight="1">
      <c r="C3917" s="53" t="str">
        <f>[1]Coa!B3917</f>
        <v>4201.0003.0350933</v>
      </c>
      <c r="D3917" s="1" t="str">
        <f>VLOOKUP(C3917,[1]Coa!$B$4:$C$9231,2,FALSE)</f>
        <v>BIAYA TENDER - PAGERUNGAN UTARA FIELD</v>
      </c>
      <c r="E3917" s="573"/>
      <c r="F3917" s="573">
        <f>SUMIF('BKAS IDR'!$E$10:$E$44,$C3917,'BKAS IDR'!$M$10:$M$44)</f>
        <v>0</v>
      </c>
    </row>
    <row r="3918" spans="3:6" ht="15" customHeight="1">
      <c r="C3918" s="53" t="str">
        <f>[1]Coa!B3918</f>
        <v>4201.0003.0351002</v>
      </c>
      <c r="D3918" s="1" t="str">
        <f>VLOOKUP(C3918,[1]Coa!$B$4:$C$9231,2,FALSE)</f>
        <v>BIAYA TENDER - EDC1 SUBSEA FACILITY TSB</v>
      </c>
      <c r="E3918" s="573"/>
      <c r="F3918" s="573">
        <f>SUMIF('BKAS IDR'!$E$10:$E$44,$C3918,'BKAS IDR'!$M$10:$M$44)</f>
        <v>0</v>
      </c>
    </row>
    <row r="3919" spans="3:6" ht="15" customHeight="1">
      <c r="C3919" s="53" t="str">
        <f>[1]Coa!B3919</f>
        <v>4201.0003.0400928</v>
      </c>
      <c r="D3919" s="1" t="str">
        <f>VLOOKUP(C3919,[1]Coa!$B$4:$C$9231,2,FALSE)</f>
        <v>BIAYA TENDER - 3 Unit BODY SHELL</v>
      </c>
      <c r="E3919" s="573"/>
      <c r="F3919" s="573">
        <f>SUMIF('BKAS IDR'!$E$10:$E$44,$C3919,'BKAS IDR'!$M$10:$M$44)</f>
        <v>0</v>
      </c>
    </row>
    <row r="3920" spans="3:6" ht="15" customHeight="1">
      <c r="C3920" s="53" t="str">
        <f>[1]Coa!B3920</f>
        <v>4201.0003.0400932</v>
      </c>
      <c r="D3920" s="1" t="str">
        <f>VLOOKUP(C3920,[1]Coa!$B$4:$C$9231,2,FALSE)</f>
        <v>BIAYA TENDER - 6 UNITS FLARE KO DRUM</v>
      </c>
      <c r="E3920" s="573"/>
      <c r="F3920" s="573">
        <f>SUMIF('BKAS IDR'!$E$10:$E$44,$C3920,'BKAS IDR'!$M$10:$M$44)</f>
        <v>0</v>
      </c>
    </row>
    <row r="3921" spans="3:6" ht="15" customHeight="1">
      <c r="C3921" s="53" t="str">
        <f>[1]Coa!B3921</f>
        <v>4201.0003.0411008</v>
      </c>
      <c r="D3921" s="1" t="str">
        <f>VLOOKUP(C3921,[1]Coa!$B$4:$C$9231,2,FALSE)</f>
        <v>BIAYA TENDER - GEN. ASSEMBLY DEBARKING</v>
      </c>
      <c r="E3921" s="573"/>
      <c r="F3921" s="573">
        <f>SUMIF('BKAS IDR'!$E$10:$E$44,$C3921,'BKAS IDR'!$M$10:$M$44)</f>
        <v>0</v>
      </c>
    </row>
    <row r="3922" spans="3:6" ht="15" customHeight="1">
      <c r="C3922" s="53" t="str">
        <f>[1]Coa!B3922</f>
        <v>4201.0003.04112025</v>
      </c>
      <c r="D3922" s="1" t="str">
        <f>VLOOKUP(C3922,[1]Coa!$B$4:$C$9231,2,FALSE)</f>
        <v>BIAYA TENDER - MANPOWER SUPPLY FOR PROJE</v>
      </c>
      <c r="E3922" s="573"/>
      <c r="F3922" s="573">
        <f>SUMIF('BKAS IDR'!$E$10:$E$44,$C3922,'BKAS IDR'!$M$10:$M$44)</f>
        <v>0</v>
      </c>
    </row>
    <row r="3923" spans="3:6" ht="15" customHeight="1">
      <c r="C3923" s="53" t="str">
        <f>[1]Coa!B3923</f>
        <v>4201.0003.0480753</v>
      </c>
      <c r="D3923" s="1" t="str">
        <f>VLOOKUP(C3923,[1]Coa!$B$4:$C$9231,2,FALSE)</f>
        <v>BIAYA TENDER - COMBINED FEED EXCHANGER</v>
      </c>
      <c r="E3923" s="573"/>
      <c r="F3923" s="573">
        <f>SUMIF('BKAS IDR'!$E$10:$E$44,$C3923,'BKAS IDR'!$M$10:$M$44)</f>
        <v>0</v>
      </c>
    </row>
    <row r="3924" spans="3:6" ht="15" customHeight="1">
      <c r="C3924" s="53" t="str">
        <f>[1]Coa!B3924</f>
        <v>4201.0003.0480901</v>
      </c>
      <c r="D3924" s="1" t="str">
        <f>VLOOKUP(C3924,[1]Coa!$B$4:$C$9231,2,FALSE)</f>
        <v>BIAYA TENDER - DEBUT TRIM COND 211-E-9</v>
      </c>
      <c r="E3924" s="573"/>
      <c r="F3924" s="573">
        <f>SUMIF('BKAS IDR'!$E$10:$E$44,$C3924,'BKAS IDR'!$M$10:$M$44)</f>
        <v>0</v>
      </c>
    </row>
    <row r="3925" spans="3:6" ht="15" customHeight="1">
      <c r="C3925" s="53" t="str">
        <f>[1]Coa!B3925</f>
        <v>4201.0003.0480906</v>
      </c>
      <c r="D3925" s="1" t="str">
        <f>VLOOKUP(C3925,[1]Coa!$B$4:$C$9231,2,FALSE)</f>
        <v>BIAYA TENDER - TBUNDLE 140-E-11A,E-16</v>
      </c>
      <c r="E3925" s="573"/>
      <c r="F3925" s="573">
        <f>SUMIF('BKAS IDR'!$E$10:$E$44,$C3925,'BKAS IDR'!$M$10:$M$44)</f>
        <v>0</v>
      </c>
    </row>
    <row r="3926" spans="3:6" ht="15" customHeight="1">
      <c r="C3926" s="53" t="str">
        <f>[1]Coa!B3926</f>
        <v>4201.0003.0480912</v>
      </c>
      <c r="D3926" s="1" t="str">
        <f>VLOOKUP(C3926,[1]Coa!$B$4:$C$9231,2,FALSE)</f>
        <v>BIAYA TENDER - FAB HE, 701-E-5&amp;702-E-7</v>
      </c>
      <c r="E3926" s="573"/>
      <c r="F3926" s="573">
        <f>SUMIF('BKAS IDR'!$E$10:$E$44,$C3926,'BKAS IDR'!$M$10:$M$44)</f>
        <v>0</v>
      </c>
    </row>
    <row r="3927" spans="3:6" ht="15" customHeight="1">
      <c r="C3927" s="53" t="str">
        <f>[1]Coa!B3927</f>
        <v>4201.0003.0480914</v>
      </c>
      <c r="D3927" s="1" t="str">
        <f>VLOOKUP(C3927,[1]Coa!$B$4:$C$9231,2,FALSE)</f>
        <v>BIAYA TENDER - FAB HE,ITEM 140-E-20&amp;E-25</v>
      </c>
      <c r="E3927" s="573"/>
      <c r="F3927" s="573">
        <f>SUMIF('BKAS IDR'!$E$10:$E$44,$C3927,'BKAS IDR'!$M$10:$M$44)</f>
        <v>0</v>
      </c>
    </row>
    <row r="3928" spans="3:6" ht="15" customHeight="1">
      <c r="C3928" s="53" t="str">
        <f>[1]Coa!B3928</f>
        <v>4201.0003.0480918</v>
      </c>
      <c r="D3928" s="1" t="str">
        <f>VLOOKUP(C3928,[1]Coa!$B$4:$C$9231,2,FALSE)</f>
        <v>BIAYA TENDER - TUBE BUNDLE ASS F/023E-11</v>
      </c>
      <c r="E3928" s="573"/>
      <c r="F3928" s="573">
        <f>SUMIF('BKAS IDR'!$E$10:$E$44,$C3928,'BKAS IDR'!$M$10:$M$44)</f>
        <v>0</v>
      </c>
    </row>
    <row r="3929" spans="3:6" ht="15" customHeight="1">
      <c r="C3929" s="53" t="str">
        <f>[1]Coa!B3929</f>
        <v>4201.0003.0480922</v>
      </c>
      <c r="D3929" s="1" t="str">
        <f>VLOOKUP(C3929,[1]Coa!$B$4:$C$9231,2,FALSE)</f>
        <v>BIAYA TENDER - COMBINED FEED EXCHANGER</v>
      </c>
      <c r="E3929" s="573"/>
      <c r="F3929" s="573">
        <f>SUMIF('BKAS IDR'!$E$10:$E$44,$C3929,'BKAS IDR'!$M$10:$M$44)</f>
        <v>0</v>
      </c>
    </row>
    <row r="3930" spans="3:6" ht="15" customHeight="1">
      <c r="C3930" s="53" t="str">
        <f>[1]Coa!B3930</f>
        <v>4201.0003.0480925</v>
      </c>
      <c r="D3930" s="1" t="str">
        <f>VLOOKUP(C3930,[1]Coa!$B$4:$C$9231,2,FALSE)</f>
        <v>BIAYA TENDER - 6 DISPENSER (SOE-TA)</v>
      </c>
      <c r="E3930" s="573"/>
      <c r="F3930" s="573">
        <f>SUMIF('BKAS IDR'!$E$10:$E$44,$C3930,'BKAS IDR'!$M$10:$M$44)</f>
        <v>0</v>
      </c>
    </row>
    <row r="3931" spans="3:6" ht="15" customHeight="1">
      <c r="C3931" s="53" t="str">
        <f>[1]Coa!B3931</f>
        <v>4201.0003.0481001</v>
      </c>
      <c r="D3931" s="1" t="str">
        <f>VLOOKUP(C3931,[1]Coa!$B$4:$C$9231,2,FALSE)</f>
        <v>BIAYA TENDER - VESSEL TAG NO.14-E-25</v>
      </c>
      <c r="E3931" s="573"/>
      <c r="F3931" s="573">
        <f>SUMIF('BKAS IDR'!$E$10:$E$44,$C3931,'BKAS IDR'!$M$10:$M$44)</f>
        <v>0</v>
      </c>
    </row>
    <row r="3932" spans="3:6" ht="15" customHeight="1">
      <c r="C3932" s="53" t="str">
        <f>[1]Coa!B3932</f>
        <v>4201.0003.0481012</v>
      </c>
      <c r="D3932" s="1" t="str">
        <f>VLOOKUP(C3932,[1]Coa!$B$4:$C$9231,2,FALSE)</f>
        <v>BIAYA TENDER - BAFFLE PLATE</v>
      </c>
      <c r="E3932" s="573"/>
      <c r="F3932" s="573">
        <f>SUMIF('BKAS IDR'!$E$10:$E$44,$C3932,'BKAS IDR'!$M$10:$M$44)</f>
        <v>0</v>
      </c>
    </row>
    <row r="3933" spans="3:6" ht="15" customHeight="1">
      <c r="C3933" s="53" t="str">
        <f>[1]Coa!B3933</f>
        <v>4201.0003.0481016</v>
      </c>
      <c r="D3933" s="1" t="str">
        <f>VLOOKUP(C3933,[1]Coa!$B$4:$C$9231,2,FALSE)</f>
        <v>BIAYA TENDER - ERECTION VCFHE 84E-201</v>
      </c>
      <c r="E3933" s="573"/>
      <c r="F3933" s="573">
        <f>SUMIF('BKAS IDR'!$E$10:$E$44,$C3933,'BKAS IDR'!$M$10:$M$44)</f>
        <v>0</v>
      </c>
    </row>
    <row r="3934" spans="3:6" ht="15" customHeight="1">
      <c r="C3934" s="53" t="str">
        <f>[1]Coa!B3934</f>
        <v>4201.0003.0481023</v>
      </c>
      <c r="D3934" s="1" t="str">
        <f>VLOOKUP(C3934,[1]Coa!$B$4:$C$9231,2,FALSE)</f>
        <v>BIAYA TENDER - PASS PARTITION PLATE</v>
      </c>
      <c r="E3934" s="573"/>
      <c r="F3934" s="573">
        <f>SUMIF('BKAS IDR'!$E$10:$E$44,$C3934,'BKAS IDR'!$M$10:$M$44)</f>
        <v>0</v>
      </c>
    </row>
    <row r="3935" spans="3:6" ht="15" customHeight="1">
      <c r="C3935" s="53" t="str">
        <f>[1]Coa!B3935</f>
        <v>4201.0003.0481024</v>
      </c>
      <c r="D3935" s="1" t="str">
        <f>VLOOKUP(C3935,[1]Coa!$B$4:$C$9231,2,FALSE)</f>
        <v>BIAYA TENDER - T. BUNDLE COMP, CHANNEL</v>
      </c>
      <c r="E3935" s="573"/>
      <c r="F3935" s="573">
        <f>SUMIF('BKAS IDR'!$E$10:$E$44,$C3935,'BKAS IDR'!$M$10:$M$44)</f>
        <v>0</v>
      </c>
    </row>
    <row r="3936" spans="3:6" ht="15" customHeight="1">
      <c r="C3936" s="53" t="str">
        <f>[1]Coa!B3936</f>
        <v>4201.0003.0481101</v>
      </c>
      <c r="D3936" s="1" t="str">
        <f>VLOOKUP(C3936,[1]Coa!$B$4:$C$9231,2,FALSE)</f>
        <v>BIAYA TENDER - TUBE BUNDLE TYPE "U"</v>
      </c>
      <c r="E3936" s="573"/>
      <c r="F3936" s="573">
        <f>SUMIF('BKAS IDR'!$E$10:$E$44,$C3936,'BKAS IDR'!$M$10:$M$44)</f>
        <v>0</v>
      </c>
    </row>
    <row r="3937" spans="3:6" ht="15" customHeight="1">
      <c r="C3937" s="53" t="str">
        <f>[1]Coa!B3937</f>
        <v>4201.0003.0481105</v>
      </c>
      <c r="D3937" s="1" t="str">
        <f>VLOOKUP(C3937,[1]Coa!$B$4:$C$9231,2,FALSE)</f>
        <v>BIAYA TENDER - TBUNDLE AS110-E-7 A/B/C/D</v>
      </c>
      <c r="E3937" s="573"/>
      <c r="F3937" s="573">
        <f>SUMIF('BKAS IDR'!$E$10:$E$44,$C3937,'BKAS IDR'!$M$10:$M$44)</f>
        <v>0</v>
      </c>
    </row>
    <row r="3938" spans="3:6" ht="15" customHeight="1">
      <c r="C3938" s="53" t="str">
        <f>[1]Coa!B3938</f>
        <v>4201.0003.0481106</v>
      </c>
      <c r="D3938" s="1" t="str">
        <f>VLOOKUP(C3938,[1]Coa!$B$4:$C$9231,2,FALSE)</f>
        <v>BIAYA TENDER - EJCTR STEAMTAG110-J-51A/B</v>
      </c>
      <c r="E3938" s="573"/>
      <c r="F3938" s="573">
        <f>SUMIF('BKAS IDR'!$E$10:$E$44,$C3938,'BKAS IDR'!$M$10:$M$44)</f>
        <v>0</v>
      </c>
    </row>
    <row r="3939" spans="3:6" ht="15" customHeight="1">
      <c r="C3939" s="53" t="str">
        <f>[1]Coa!B3939</f>
        <v>4201.0003.0481107</v>
      </c>
      <c r="D3939" s="1" t="str">
        <f>VLOOKUP(C3939,[1]Coa!$B$4:$C$9231,2,FALSE)</f>
        <v>BIAYA TENDER - TBUNDLE AS&amp;SHELL 93E-405</v>
      </c>
      <c r="E3939" s="573"/>
      <c r="F3939" s="573">
        <f>SUMIF('BKAS IDR'!$E$10:$E$44,$C3939,'BKAS IDR'!$M$10:$M$44)</f>
        <v>0</v>
      </c>
    </row>
    <row r="3940" spans="3:6" ht="15" customHeight="1">
      <c r="C3940" s="53" t="str">
        <f>[1]Coa!B3940</f>
        <v>4201.0003.0481109</v>
      </c>
      <c r="D3940" s="1" t="str">
        <f>VLOOKUP(C3940,[1]Coa!$B$4:$C$9231,2,FALSE)</f>
        <v>BIAYA TENDER - PRESSURE VESSEL FABRICATI</v>
      </c>
      <c r="E3940" s="573"/>
      <c r="F3940" s="573">
        <f>SUMIF('BKAS IDR'!$E$10:$E$44,$C3940,'BKAS IDR'!$M$10:$M$44)</f>
        <v>0</v>
      </c>
    </row>
    <row r="3941" spans="3:6" ht="15" customHeight="1">
      <c r="C3941" s="53" t="str">
        <f>[1]Coa!B3941</f>
        <v>4201.0003.0481114</v>
      </c>
      <c r="D3941" s="1" t="str">
        <f>VLOOKUP(C3941,[1]Coa!$B$4:$C$9231,2,FALSE)</f>
        <v>BIAYA TENDER - HEAT EXCHANGER COMPLETE 7</v>
      </c>
      <c r="E3941" s="573"/>
      <c r="F3941" s="573">
        <f>SUMIF('BKAS IDR'!$E$10:$E$44,$C3941,'BKAS IDR'!$M$10:$M$44)</f>
        <v>0</v>
      </c>
    </row>
    <row r="3942" spans="3:6" ht="15" customHeight="1">
      <c r="C3942" s="53" t="str">
        <f>[1]Coa!B3942</f>
        <v>4201.0003.0481117</v>
      </c>
      <c r="D3942" s="1" t="str">
        <f>VLOOKUP(C3942,[1]Coa!$B$4:$C$9231,2,FALSE)</f>
        <v>BIAYA TENDER - CONDENSATE STRIPPER</v>
      </c>
      <c r="E3942" s="573"/>
      <c r="F3942" s="573">
        <f>SUMIF('BKAS IDR'!$E$10:$E$44,$C3942,'BKAS IDR'!$M$10:$M$44)</f>
        <v>0</v>
      </c>
    </row>
    <row r="3943" spans="3:6" ht="15" customHeight="1">
      <c r="C3943" s="53" t="str">
        <f>[1]Coa!B3943</f>
        <v>4201.0003.0481118</v>
      </c>
      <c r="D3943" s="1" t="str">
        <f>VLOOKUP(C3943,[1]Coa!$B$4:$C$9231,2,FALSE)</f>
        <v>BIAYA TENDER - VESSEL, HORIZONTAL TAG</v>
      </c>
      <c r="E3943" s="573"/>
      <c r="F3943" s="573">
        <f>SUMIF('BKAS IDR'!$E$10:$E$44,$C3943,'BKAS IDR'!$M$10:$M$44)</f>
        <v>0</v>
      </c>
    </row>
    <row r="3944" spans="3:6" ht="15" customHeight="1">
      <c r="C3944" s="53" t="str">
        <f>[1]Coa!B3944</f>
        <v>4201.0003.0481124</v>
      </c>
      <c r="D3944" s="1" t="str">
        <f>VLOOKUP(C3944,[1]Coa!$B$4:$C$9231,2,FALSE)</f>
        <v>BIAYA TENDER - Heat Exchanger  Assy Tag</v>
      </c>
      <c r="E3944" s="573"/>
      <c r="F3944" s="573">
        <f>SUMIF('BKAS IDR'!$E$10:$E$44,$C3944,'BKAS IDR'!$M$10:$M$44)</f>
        <v>0</v>
      </c>
    </row>
    <row r="3945" spans="3:6" ht="15" customHeight="1">
      <c r="C3945" s="53" t="str">
        <f>[1]Coa!B3945</f>
        <v>4201.0003.0481153</v>
      </c>
      <c r="D3945" s="1" t="str">
        <f>VLOOKUP(C3945,[1]Coa!$B$4:$C$9231,2,FALSE)</f>
        <v>BIAYA TENDER - 5 (FIVE) UNIT COMBINED FE</v>
      </c>
      <c r="E3945" s="573"/>
      <c r="F3945" s="573">
        <f>SUMIF('BKAS IDR'!$E$10:$E$44,$C3945,'BKAS IDR'!$M$10:$M$44)</f>
        <v>0</v>
      </c>
    </row>
    <row r="3946" spans="3:6" ht="15" customHeight="1">
      <c r="C3946" s="53" t="str">
        <f>[1]Coa!B3946</f>
        <v>4201.0003.0481159</v>
      </c>
      <c r="D3946" s="1" t="str">
        <f>VLOOKUP(C3946,[1]Coa!$B$4:$C$9231,2,FALSE)</f>
        <v>BIAYA TENDER - PEMBANGUNAN UNIT CHLORIDE</v>
      </c>
      <c r="E3946" s="573"/>
      <c r="F3946" s="573">
        <f>SUMIF('BKAS IDR'!$E$10:$E$44,$C3946,'BKAS IDR'!$M$10:$M$44)</f>
        <v>0</v>
      </c>
    </row>
    <row r="3947" spans="3:6" ht="15" customHeight="1">
      <c r="C3947" s="53" t="str">
        <f>[1]Coa!B3947</f>
        <v>4201.0003.0481160</v>
      </c>
      <c r="D3947" s="1" t="str">
        <f>VLOOKUP(C3947,[1]Coa!$B$4:$C$9231,2,FALSE)</f>
        <v>BIAYA TENDER - FABRICATION INTERNAL PART</v>
      </c>
      <c r="E3947" s="573"/>
      <c r="F3947" s="573">
        <f>SUMIF('BKAS IDR'!$E$10:$E$44,$C3947,'BKAS IDR'!$M$10:$M$44)</f>
        <v>0</v>
      </c>
    </row>
    <row r="3948" spans="3:6" ht="15" customHeight="1">
      <c r="C3948" s="53" t="str">
        <f>[1]Coa!B3948</f>
        <v>4201.0003.0481161</v>
      </c>
      <c r="D3948" s="1" t="str">
        <f>VLOOKUP(C3948,[1]Coa!$B$4:$C$9231,2,FALSE)</f>
        <v>BIAYA TENDER - HEAT EXCHANGER 260-E-157</v>
      </c>
      <c r="E3948" s="573"/>
      <c r="F3948" s="573">
        <f>SUMIF('BKAS IDR'!$E$10:$E$44,$C3948,'BKAS IDR'!$M$10:$M$44)</f>
        <v>0</v>
      </c>
    </row>
    <row r="3949" spans="3:6" ht="15" customHeight="1">
      <c r="C3949" s="53" t="str">
        <f>[1]Coa!B3949</f>
        <v>4201.0003.0481163</v>
      </c>
      <c r="D3949" s="1" t="str">
        <f>VLOOKUP(C3949,[1]Coa!$B$4:$C$9231,2,FALSE)</f>
        <v>BIAYA TENDER - PEMBANGUNAN FASILITAS SLU</v>
      </c>
      <c r="E3949" s="573"/>
      <c r="F3949" s="573">
        <f>SUMIF('BKAS IDR'!$E$10:$E$44,$C3949,'BKAS IDR'!$M$10:$M$44)</f>
        <v>0</v>
      </c>
    </row>
    <row r="3950" spans="3:6" ht="15" customHeight="1">
      <c r="C3950" s="53" t="str">
        <f>[1]Coa!B3950</f>
        <v>4201.0003.0481166</v>
      </c>
      <c r="D3950" s="1" t="str">
        <f>VLOOKUP(C3950,[1]Coa!$B$4:$C$9231,2,FALSE)</f>
        <v>BIAYA TENDER - SHELL &amp; TUBE BUNDLE  Assy</v>
      </c>
      <c r="E3950" s="573"/>
      <c r="F3950" s="573">
        <f>SUMIF('BKAS IDR'!$E$10:$E$44,$C3950,'BKAS IDR'!$M$10:$M$44)</f>
        <v>0</v>
      </c>
    </row>
    <row r="3951" spans="3:6" ht="15" customHeight="1">
      <c r="C3951" s="53" t="str">
        <f>[1]Coa!B3951</f>
        <v>4201.0003.04812004</v>
      </c>
      <c r="D3951" s="1" t="str">
        <f>VLOOKUP(C3951,[1]Coa!$B$4:$C$9231,2,FALSE)</f>
        <v>BIAYA TENDER - TOP HEAD COLOUMN</v>
      </c>
      <c r="E3951" s="573"/>
      <c r="F3951" s="573">
        <f>SUMIF('BKAS IDR'!$E$10:$E$44,$C3951,'BKAS IDR'!$M$10:$M$44)</f>
        <v>0</v>
      </c>
    </row>
    <row r="3952" spans="3:6" ht="15" customHeight="1">
      <c r="C3952" s="53" t="str">
        <f>[1]Coa!B3952</f>
        <v>4201.0003.04812005</v>
      </c>
      <c r="D3952" s="1" t="str">
        <f>VLOOKUP(C3952,[1]Coa!$B$4:$C$9231,2,FALSE)</f>
        <v>BIAYA TENDER - HEAT EXCHANGER</v>
      </c>
      <c r="E3952" s="573"/>
      <c r="F3952" s="573">
        <f>SUMIF('BKAS IDR'!$E$10:$E$44,$C3952,'BKAS IDR'!$M$10:$M$44)</f>
        <v>0</v>
      </c>
    </row>
    <row r="3953" spans="3:6" ht="15" customHeight="1">
      <c r="C3953" s="53" t="str">
        <f>[1]Coa!B3953</f>
        <v>4201.0003.0510862</v>
      </c>
      <c r="D3953" s="1" t="str">
        <f>VLOOKUP(C3953,[1]Coa!$B$4:$C$9231,2,FALSE)</f>
        <v>BIAYA TENDER - PRESSURE VESSEL</v>
      </c>
      <c r="E3953" s="573"/>
      <c r="F3953" s="573">
        <f>SUMIF('BKAS IDR'!$E$10:$E$44,$C3953,'BKAS IDR'!$M$10:$M$44)</f>
        <v>0</v>
      </c>
    </row>
    <row r="3954" spans="3:6" ht="15" customHeight="1">
      <c r="C3954" s="53" t="str">
        <f>[1]Coa!B3954</f>
        <v>4201.0003.0510863</v>
      </c>
      <c r="D3954" s="1" t="str">
        <f>VLOOKUP(C3954,[1]Coa!$B$4:$C$9231,2,FALSE)</f>
        <v>BIAYA TENDER - PROV OF SHELL &amp; TUBE HEAT</v>
      </c>
      <c r="E3954" s="573"/>
      <c r="F3954" s="573">
        <f>SUMIF('BKAS IDR'!$E$10:$E$44,$C3954,'BKAS IDR'!$M$10:$M$44)</f>
        <v>0</v>
      </c>
    </row>
    <row r="3955" spans="3:6" ht="15" customHeight="1">
      <c r="C3955" s="53" t="str">
        <f>[1]Coa!B3955</f>
        <v>4201.0003.0510902</v>
      </c>
      <c r="D3955" s="1" t="str">
        <f>VLOOKUP(C3955,[1]Coa!$B$4:$C$9231,2,FALSE)</f>
        <v>BIAYA TENDER - PRESSURE VESSEL GSA</v>
      </c>
      <c r="E3955" s="573"/>
      <c r="F3955" s="573">
        <f>SUMIF('BKAS IDR'!$E$10:$E$44,$C3955,'BKAS IDR'!$M$10:$M$44)</f>
        <v>0</v>
      </c>
    </row>
    <row r="3956" spans="3:6" ht="15" customHeight="1">
      <c r="C3956" s="53" t="str">
        <f>[1]Coa!B3956</f>
        <v>4201.0003.0511017</v>
      </c>
      <c r="D3956" s="1" t="str">
        <f>VLOOKUP(C3956,[1]Coa!$B$4:$C$9231,2,FALSE)</f>
        <v>BIAYA TENDER - FAB HEAD CHANNEL (E-2030)</v>
      </c>
      <c r="E3956" s="573"/>
      <c r="F3956" s="573">
        <f>SUMIF('BKAS IDR'!$E$10:$E$44,$C3956,'BKAS IDR'!$M$10:$M$44)</f>
        <v>0</v>
      </c>
    </row>
    <row r="3957" spans="3:6" ht="15" customHeight="1">
      <c r="C3957" s="53" t="str">
        <f>[1]Coa!B3957</f>
        <v>4201.0003.0511152</v>
      </c>
      <c r="D3957" s="1" t="str">
        <f>VLOOKUP(C3957,[1]Coa!$B$4:$C$9231,2,FALSE)</f>
        <v>BIAYA TENDER - ENGINEERING, PROCUREMENT,</v>
      </c>
      <c r="E3957" s="573"/>
      <c r="F3957" s="573">
        <f>SUMIF('BKAS IDR'!$E$10:$E$44,$C3957,'BKAS IDR'!$M$10:$M$44)</f>
        <v>0</v>
      </c>
    </row>
    <row r="3958" spans="3:6" ht="15" customHeight="1">
      <c r="C3958" s="53" t="str">
        <f>[1]Coa!B3958</f>
        <v>4201.0003.0540911</v>
      </c>
      <c r="D3958" s="1" t="str">
        <f>VLOOKUP(C3958,[1]Coa!$B$4:$C$9231,2,FALSE)</f>
        <v>BIAYA TENDER - NATURAL GAS REHEATER</v>
      </c>
      <c r="E3958" s="573"/>
      <c r="F3958" s="573">
        <f>SUMIF('BKAS IDR'!$E$10:$E$44,$C3958,'BKAS IDR'!$M$10:$M$44)</f>
        <v>0</v>
      </c>
    </row>
    <row r="3959" spans="3:6" ht="15" customHeight="1">
      <c r="C3959" s="53" t="str">
        <f>[1]Coa!B3959</f>
        <v>4201.0003.0541171</v>
      </c>
      <c r="D3959" s="1" t="str">
        <f>VLOOKUP(C3959,[1]Coa!$B$4:$C$9231,2,FALSE)</f>
        <v>BIAYA TENDER - HEAT EXCHANGER DEHYDROGEN</v>
      </c>
      <c r="E3959" s="573"/>
      <c r="F3959" s="573">
        <f>SUMIF('BKAS IDR'!$E$10:$E$44,$C3959,'BKAS IDR'!$M$10:$M$44)</f>
        <v>0</v>
      </c>
    </row>
    <row r="3960" spans="3:6" ht="15" customHeight="1">
      <c r="C3960" s="53" t="str">
        <f>[1]Coa!B3960</f>
        <v>4201.0003.05412002</v>
      </c>
      <c r="D3960" s="1" t="str">
        <f>VLOOKUP(C3960,[1]Coa!$B$4:$C$9231,2,FALSE)</f>
        <v>BIAYA TENDER - REPLACEMENT HEAT EXCHANGE</v>
      </c>
      <c r="E3960" s="573"/>
      <c r="F3960" s="573">
        <f>SUMIF('BKAS IDR'!$E$10:$E$44,$C3960,'BKAS IDR'!$M$10:$M$44)</f>
        <v>0</v>
      </c>
    </row>
    <row r="3961" spans="3:6" ht="15" customHeight="1">
      <c r="C3961" s="53" t="str">
        <f>[1]Coa!B3961</f>
        <v>4201.0003.0550824</v>
      </c>
      <c r="D3961" s="1" t="str">
        <f>VLOOKUP(C3961,[1]Coa!$B$4:$C$9231,2,FALSE)</f>
        <v>BIAYA TENDER - FERTILIZER FACTORY EXPANS</v>
      </c>
      <c r="E3961" s="573"/>
      <c r="F3961" s="573">
        <f>SUMIF('BKAS IDR'!$E$10:$E$44,$C3961,'BKAS IDR'!$M$10:$M$44)</f>
        <v>0</v>
      </c>
    </row>
    <row r="3962" spans="3:6" ht="15" customHeight="1">
      <c r="C3962" s="53" t="str">
        <f>[1]Coa!B3962</f>
        <v>4201.0003.0560920</v>
      </c>
      <c r="D3962" s="1" t="str">
        <f>VLOOKUP(C3962,[1]Coa!$B$4:$C$9231,2,FALSE)</f>
        <v>BIAYA TENDER - REPL T BUNDLE 3A-1111-C</v>
      </c>
      <c r="E3962" s="573"/>
      <c r="F3962" s="573">
        <f>SUMIF('BKAS IDR'!$E$10:$E$44,$C3962,'BKAS IDR'!$M$10:$M$44)</f>
        <v>0</v>
      </c>
    </row>
    <row r="3963" spans="3:6" ht="15" customHeight="1">
      <c r="C3963" s="53" t="str">
        <f>[1]Coa!B3963</f>
        <v>4201.0003.0561111</v>
      </c>
      <c r="D3963" s="1" t="str">
        <f>VLOOKUP(C3963,[1]Coa!$B$4:$C$9231,2,FALSE)</f>
        <v>BIAYA TENDER - SUPERHEATER WASTE HEAT BO</v>
      </c>
      <c r="E3963" s="573"/>
      <c r="F3963" s="573">
        <f>SUMIF('BKAS IDR'!$E$10:$E$44,$C3963,'BKAS IDR'!$M$10:$M$44)</f>
        <v>0</v>
      </c>
    </row>
    <row r="3964" spans="3:6" ht="15" customHeight="1">
      <c r="C3964" s="53" t="str">
        <f>[1]Coa!B3964</f>
        <v>4201.0003.0561112</v>
      </c>
      <c r="D3964" s="1" t="str">
        <f>VLOOKUP(C3964,[1]Coa!$B$4:$C$9231,2,FALSE)</f>
        <v>BIAYA TENDER - AIR HEATER 5U-EC-301 (SEG</v>
      </c>
      <c r="E3964" s="573"/>
      <c r="F3964" s="573">
        <f>SUMIF('BKAS IDR'!$E$10:$E$44,$C3964,'BKAS IDR'!$M$10:$M$44)</f>
        <v>0</v>
      </c>
    </row>
    <row r="3965" spans="3:6" ht="15" customHeight="1">
      <c r="C3965" s="53" t="str">
        <f>[1]Coa!B3965</f>
        <v>4201.0003.0561151</v>
      </c>
      <c r="D3965" s="1" t="str">
        <f>VLOOKUP(C3965,[1]Coa!$B$4:$C$9231,2,FALSE)</f>
        <v>BIAYA TENDER - HP STEAM SUPER HEATER 102</v>
      </c>
      <c r="E3965" s="573"/>
      <c r="F3965" s="573">
        <f>SUMIF('BKAS IDR'!$E$10:$E$44,$C3965,'BKAS IDR'!$M$10:$M$44)</f>
        <v>0</v>
      </c>
    </row>
    <row r="3966" spans="3:6" ht="15" customHeight="1">
      <c r="C3966" s="53" t="str">
        <f>[1]Coa!B3966</f>
        <v>4201.0003.0561158</v>
      </c>
      <c r="D3966" s="1" t="str">
        <f>VLOOKUP(C3966,[1]Coa!$B$4:$C$9231,2,FALSE)</f>
        <v>BIAYA TENDER - 5A-115C METHANATOR EFFLUE</v>
      </c>
      <c r="E3966" s="573"/>
      <c r="F3966" s="573">
        <f>SUMIF('BKAS IDR'!$E$10:$E$44,$C3966,'BKAS IDR'!$M$10:$M$44)</f>
        <v>0</v>
      </c>
    </row>
    <row r="3967" spans="3:6" ht="15" customHeight="1">
      <c r="C3967" s="53" t="str">
        <f>[1]Coa!B3967</f>
        <v>4201.0003.0561164</v>
      </c>
      <c r="D3967" s="1" t="str">
        <f>VLOOKUP(C3967,[1]Coa!$B$4:$C$9231,2,FALSE)</f>
        <v>BIAYA TENDER - PLATE DISTRIBUTOR COMPLAT</v>
      </c>
      <c r="E3967" s="573"/>
      <c r="F3967" s="573">
        <f>SUMIF('BKAS IDR'!$E$10:$E$44,$C3967,'BKAS IDR'!$M$10:$M$44)</f>
        <v>0</v>
      </c>
    </row>
    <row r="3968" spans="3:6" ht="15" customHeight="1">
      <c r="C3968" s="53" t="str">
        <f>[1]Coa!B3968</f>
        <v>4201.0003.0561170</v>
      </c>
      <c r="D3968" s="1" t="str">
        <f>VLOOKUP(C3968,[1]Coa!$B$4:$C$9231,2,FALSE)</f>
        <v>BIAYA TENDER - RETUBING 101-C PUSRI - 1B</v>
      </c>
      <c r="E3968" s="573"/>
      <c r="F3968" s="573">
        <f>SUMIF('BKAS IDR'!$E$10:$E$44,$C3968,'BKAS IDR'!$M$10:$M$44)</f>
        <v>0</v>
      </c>
    </row>
    <row r="3969" spans="3:6" ht="15" customHeight="1">
      <c r="C3969" s="53" t="str">
        <f>[1]Coa!B3969</f>
        <v>4201.0003.05612014</v>
      </c>
      <c r="D3969" s="1" t="str">
        <f>VLOOKUP(C3969,[1]Coa!$B$4:$C$9231,2,FALSE)</f>
        <v>BIAYA TENDER - TUBE BUNDLE</v>
      </c>
      <c r="E3969" s="573"/>
      <c r="F3969" s="573">
        <f>SUMIF('BKAS IDR'!$E$10:$E$44,$C3969,'BKAS IDR'!$M$10:$M$44)</f>
        <v>0</v>
      </c>
    </row>
    <row r="3970" spans="3:6" ht="15" customHeight="1">
      <c r="C3970" s="53" t="str">
        <f>[1]Coa!B3970</f>
        <v>4201.0003.05612015</v>
      </c>
      <c r="D3970" s="1" t="str">
        <f>VLOOKUP(C3970,[1]Coa!$B$4:$C$9231,2,FALSE)</f>
        <v>BIAYA TENDER - PRETHICKENER 5U-FD-202</v>
      </c>
      <c r="E3970" s="573"/>
      <c r="F3970" s="573">
        <f>SUMIF('BKAS IDR'!$E$10:$E$44,$C3970,'BKAS IDR'!$M$10:$M$44)</f>
        <v>0</v>
      </c>
    </row>
    <row r="3971" spans="3:6" ht="15" customHeight="1">
      <c r="C3971" s="53" t="str">
        <f>[1]Coa!B3971</f>
        <v>4201.0003.0580817</v>
      </c>
      <c r="D3971" s="1" t="str">
        <f>VLOOKUP(C3971,[1]Coa!$B$4:$C$9231,2,FALSE)</f>
        <v>BIAYA TENDER - PRESS. VESSEL RCC OFF GAS</v>
      </c>
      <c r="E3971" s="573"/>
      <c r="F3971" s="573">
        <f>SUMIF('BKAS IDR'!$E$10:$E$44,$C3971,'BKAS IDR'!$M$10:$M$44)</f>
        <v>0</v>
      </c>
    </row>
    <row r="3972" spans="3:6" ht="15" customHeight="1">
      <c r="C3972" s="53" t="str">
        <f>[1]Coa!B3972</f>
        <v>4201.0003.0581003</v>
      </c>
      <c r="D3972" s="1" t="str">
        <f>VLOOKUP(C3972,[1]Coa!$B$4:$C$9231,2,FALSE)</f>
        <v>BIAYA TENDER - 10.000MT AMMONIA25-TK-801</v>
      </c>
      <c r="E3972" s="573"/>
      <c r="F3972" s="573">
        <f>SUMIF('BKAS IDR'!$E$10:$E$44,$C3972,'BKAS IDR'!$M$10:$M$44)</f>
        <v>0</v>
      </c>
    </row>
    <row r="3973" spans="3:6" ht="15" customHeight="1">
      <c r="C3973" s="53" t="str">
        <f>[1]Coa!B3973</f>
        <v>4201.0003.0581009</v>
      </c>
      <c r="D3973" s="1" t="str">
        <f>VLOOKUP(C3973,[1]Coa!$B$4:$C$9231,2,FALSE)</f>
        <v>BIAYA TENDER - STAINLESS STEEL STRUC ANP</v>
      </c>
      <c r="E3973" s="573"/>
      <c r="F3973" s="573">
        <f>SUMIF('BKAS IDR'!$E$10:$E$44,$C3973,'BKAS IDR'!$M$10:$M$44)</f>
        <v>0</v>
      </c>
    </row>
    <row r="3974" spans="3:6" ht="15" customHeight="1">
      <c r="C3974" s="53" t="str">
        <f>[1]Coa!B3974</f>
        <v>4201.0003.0581126</v>
      </c>
      <c r="D3974" s="1" t="str">
        <f>VLOOKUP(C3974,[1]Coa!$B$4:$C$9231,2,FALSE)</f>
        <v>BIAYA TENDER - PRESSURE VESSEL 2 X 35 MW</v>
      </c>
      <c r="E3974" s="573"/>
      <c r="F3974" s="573">
        <f>SUMIF('BKAS IDR'!$E$10:$E$44,$C3974,'BKAS IDR'!$M$10:$M$44)</f>
        <v>0</v>
      </c>
    </row>
    <row r="3975" spans="3:6" ht="15" customHeight="1">
      <c r="C3975" s="53" t="str">
        <f>[1]Coa!B3975</f>
        <v>4201.0003.0600702</v>
      </c>
      <c r="D3975" s="1" t="str">
        <f>VLOOKUP(C3975,[1]Coa!$B$4:$C$9231,2,FALSE)</f>
        <v>BIAYA TENDER - INSTALL / ERECTION SUBCON</v>
      </c>
      <c r="E3975" s="573"/>
      <c r="F3975" s="573">
        <f>SUMIF('BKAS IDR'!$E$10:$E$44,$C3975,'BKAS IDR'!$M$10:$M$44)</f>
        <v>0</v>
      </c>
    </row>
    <row r="3976" spans="3:6" ht="15" customHeight="1">
      <c r="C3976" s="53" t="str">
        <f>[1]Coa!B3976</f>
        <v>4201.0003.0600704</v>
      </c>
      <c r="D3976" s="1" t="str">
        <f>VLOOKUP(C3976,[1]Coa!$B$4:$C$9231,2,FALSE)</f>
        <v>BIAYA TENDER - COAL FIRED PWR PL PR THER</v>
      </c>
      <c r="E3976" s="573"/>
      <c r="F3976" s="573">
        <f>SUMIF('BKAS IDR'!$E$10:$E$44,$C3976,'BKAS IDR'!$M$10:$M$44)</f>
        <v>0</v>
      </c>
    </row>
    <row r="3977" spans="3:6" ht="15" customHeight="1">
      <c r="C3977" s="53" t="str">
        <f>[1]Coa!B3977</f>
        <v>4201.0003.0600706</v>
      </c>
      <c r="D3977" s="1" t="str">
        <f>VLOOKUP(C3977,[1]Coa!$B$4:$C$9231,2,FALSE)</f>
        <v>BIAYA TENDER - COAL-FIRED POWER PLANT PR</v>
      </c>
      <c r="E3977" s="573"/>
      <c r="F3977" s="573">
        <f>SUMIF('BKAS IDR'!$E$10:$E$44,$C3977,'BKAS IDR'!$M$10:$M$44)</f>
        <v>0</v>
      </c>
    </row>
    <row r="3978" spans="3:6" ht="15" customHeight="1">
      <c r="C3978" s="53" t="str">
        <f>[1]Coa!B3978</f>
        <v>4201.0003.0600708</v>
      </c>
      <c r="D3978" s="1" t="str">
        <f>VLOOKUP(C3978,[1]Coa!$B$4:$C$9231,2,FALSE)</f>
        <v>BIAYA TENDER - ESP INLET FLUE &amp; ESP OUTL</v>
      </c>
      <c r="E3978" s="573"/>
      <c r="F3978" s="573">
        <f>SUMIF('BKAS IDR'!$E$10:$E$44,$C3978,'BKAS IDR'!$M$10:$M$44)</f>
        <v>0</v>
      </c>
    </row>
    <row r="3979" spans="3:6" ht="15" customHeight="1">
      <c r="C3979" s="53" t="str">
        <f>[1]Coa!B3979</f>
        <v>4201.0003.0600710</v>
      </c>
      <c r="D3979" s="1" t="str">
        <f>VLOOKUP(C3979,[1]Coa!$B$4:$C$9231,2,FALSE)</f>
        <v>BIAYA TENDER - I &amp; C PRIMARY VALVE</v>
      </c>
      <c r="E3979" s="573"/>
      <c r="F3979" s="573">
        <f>SUMIF('BKAS IDR'!$E$10:$E$44,$C3979,'BKAS IDR'!$M$10:$M$44)</f>
        <v>0</v>
      </c>
    </row>
    <row r="3980" spans="3:6" ht="15" customHeight="1">
      <c r="C3980" s="53" t="str">
        <f>[1]Coa!B3980</f>
        <v>4201.0003.0600711</v>
      </c>
      <c r="D3980" s="1" t="str">
        <f>VLOOKUP(C3980,[1]Coa!$B$4:$C$9231,2,FALSE)</f>
        <v>BIAYA TENDER - FLUE SUPPORTER SUPERSTRUC</v>
      </c>
      <c r="E3980" s="573"/>
      <c r="F3980" s="573">
        <f>SUMIF('BKAS IDR'!$E$10:$E$44,$C3980,'BKAS IDR'!$M$10:$M$44)</f>
        <v>0</v>
      </c>
    </row>
    <row r="3981" spans="3:6" ht="15" customHeight="1">
      <c r="C3981" s="53" t="str">
        <f>[1]Coa!B3981</f>
        <v>4201.0003.0600907</v>
      </c>
      <c r="D3981" s="1" t="str">
        <f>VLOOKUP(C3981,[1]Coa!$B$4:$C$9231,2,FALSE)</f>
        <v>BIAYA TENDER - INST/ERCTION MECH 3X315MW</v>
      </c>
      <c r="E3981" s="573"/>
      <c r="F3981" s="573">
        <f>SUMIF('BKAS IDR'!$E$10:$E$44,$C3981,'BKAS IDR'!$M$10:$M$44)</f>
        <v>0</v>
      </c>
    </row>
    <row r="3982" spans="3:6" ht="15" customHeight="1">
      <c r="C3982" s="53" t="str">
        <f>[1]Coa!B3982</f>
        <v>4201.0003.0630910</v>
      </c>
      <c r="D3982" s="1" t="str">
        <f>VLOOKUP(C3982,[1]Coa!$B$4:$C$9231,2,FALSE)</f>
        <v>BIAYA TENDER - FABRICATION RISER CLAMP</v>
      </c>
      <c r="E3982" s="573"/>
      <c r="F3982" s="573">
        <f>SUMIF('BKAS IDR'!$E$10:$E$44,$C3982,'BKAS IDR'!$M$10:$M$44)</f>
        <v>0</v>
      </c>
    </row>
    <row r="3983" spans="3:6" ht="15" customHeight="1">
      <c r="C3983" s="53" t="str">
        <f>[1]Coa!B3983</f>
        <v>4201.0003.0631115</v>
      </c>
      <c r="D3983" s="1" t="str">
        <f>VLOOKUP(C3983,[1]Coa!$B$4:$C$9231,2,FALSE)</f>
        <v>BIAYA TENDER - SUPPLY OF HEAT EXCHANGER</v>
      </c>
      <c r="E3983" s="573"/>
      <c r="F3983" s="573">
        <f>SUMIF('BKAS IDR'!$E$10:$E$44,$C3983,'BKAS IDR'!$M$10:$M$44)</f>
        <v>0</v>
      </c>
    </row>
    <row r="3984" spans="3:6" ht="15" customHeight="1">
      <c r="C3984" s="53" t="str">
        <f>[1]Coa!B3984</f>
        <v>4201.0003.0631201</v>
      </c>
      <c r="D3984" s="1" t="str">
        <f>VLOOKUP(C3984,[1]Coa!$B$4:$C$9231,2,FALSE)</f>
        <v>BIAYA TENDER - PROVISION OF EPCI KF GAS</v>
      </c>
      <c r="E3984" s="573"/>
      <c r="F3984" s="573">
        <f>SUMIF('BKAS IDR'!$E$10:$E$44,$C3984,'BKAS IDR'!$M$10:$M$44)</f>
        <v>0</v>
      </c>
    </row>
    <row r="3985" spans="3:6" ht="15" customHeight="1">
      <c r="C3985" s="53" t="str">
        <f>[1]Coa!B3985</f>
        <v>4201.0003.06312029</v>
      </c>
      <c r="D3985" s="1" t="str">
        <f>VLOOKUP(C3985,[1]Coa!$B$4:$C$9231,2,FALSE)</f>
        <v>BIAYA TENDER - FABRICATION PIPE SPOOL</v>
      </c>
      <c r="E3985" s="573"/>
      <c r="F3985" s="573">
        <f>SUMIF('BKAS IDR'!$E$10:$E$44,$C3985,'BKAS IDR'!$M$10:$M$44)</f>
        <v>0</v>
      </c>
    </row>
    <row r="3986" spans="3:6" ht="15" customHeight="1">
      <c r="C3986" s="53" t="str">
        <f>[1]Coa!B3986</f>
        <v>4201.0003.06312051</v>
      </c>
      <c r="D3986" s="1" t="str">
        <f>VLOOKUP(C3986,[1]Coa!$B$4:$C$9231,2,FALSE)</f>
        <v>BIAYA TENDER - PROVISION OF ENGINEERING</v>
      </c>
      <c r="E3986" s="573"/>
      <c r="F3986" s="573">
        <f>SUMIF('BKAS IDR'!$E$10:$E$44,$C3986,'BKAS IDR'!$M$10:$M$44)</f>
        <v>0</v>
      </c>
    </row>
    <row r="3987" spans="3:6" ht="15" customHeight="1">
      <c r="C3987" s="53" t="str">
        <f>[1]Coa!B3987</f>
        <v>4201.0003.0651021</v>
      </c>
      <c r="D3987" s="1" t="str">
        <f>VLOOKUP(C3987,[1]Coa!$B$4:$C$9231,2,FALSE)</f>
        <v>BIAYA TENDER - FAB&amp;INSTAL ENERGY PLANT</v>
      </c>
      <c r="E3987" s="573"/>
      <c r="F3987" s="573">
        <f>SUMIF('BKAS IDR'!$E$10:$E$44,$C3987,'BKAS IDR'!$M$10:$M$44)</f>
        <v>0</v>
      </c>
    </row>
    <row r="3988" spans="3:6" ht="15" customHeight="1">
      <c r="C3988" s="53" t="str">
        <f>[1]Coa!B3988</f>
        <v>4201.0003.0651025</v>
      </c>
      <c r="D3988" s="1" t="str">
        <f>VLOOKUP(C3988,[1]Coa!$B$4:$C$9231,2,FALSE)</f>
        <v>BIAYA TENDER - SUPPLY &amp; INSTAL PNEUMATIC</v>
      </c>
      <c r="E3988" s="573"/>
      <c r="F3988" s="573">
        <f>SUMIF('BKAS IDR'!$E$10:$E$44,$C3988,'BKAS IDR'!$M$10:$M$44)</f>
        <v>0</v>
      </c>
    </row>
    <row r="3989" spans="3:6" ht="15" customHeight="1">
      <c r="C3989" s="53" t="str">
        <f>[1]Coa!B3989</f>
        <v>4201.0003.0651102</v>
      </c>
      <c r="D3989" s="1" t="str">
        <f>VLOOKUP(C3989,[1]Coa!$B$4:$C$9231,2,FALSE)</f>
        <v>BIAYA TENDER - SUPP&amp;INST 7110,7120,7130</v>
      </c>
      <c r="E3989" s="573"/>
      <c r="F3989" s="573">
        <f>SUMIF('BKAS IDR'!$E$10:$E$44,$C3989,'BKAS IDR'!$M$10:$M$44)</f>
        <v>0</v>
      </c>
    </row>
    <row r="3990" spans="3:6" ht="15" customHeight="1">
      <c r="C3990" s="53" t="str">
        <f>[1]Coa!B3990</f>
        <v>4201.0003.0701022</v>
      </c>
      <c r="D3990" s="1" t="str">
        <f>VLOOKUP(C3990,[1]Coa!$B$4:$C$9231,2,FALSE)</f>
        <v>BIAYA TENDER - CHEMICAL CLEANING</v>
      </c>
      <c r="E3990" s="573"/>
      <c r="F3990" s="573">
        <f>SUMIF('BKAS IDR'!$E$10:$E$44,$C3990,'BKAS IDR'!$M$10:$M$44)</f>
        <v>0</v>
      </c>
    </row>
    <row r="3991" spans="3:6" ht="15" customHeight="1">
      <c r="C3991" s="53" t="str">
        <f>[1]Coa!B3991</f>
        <v>4201.0003.0701122</v>
      </c>
      <c r="D3991" s="1" t="str">
        <f>VLOOKUP(C3991,[1]Coa!$B$4:$C$9231,2,FALSE)</f>
        <v>BIAYA TENDER - PUMP &amp; PIPING BROKE STOR.</v>
      </c>
      <c r="E3991" s="573"/>
      <c r="F3991" s="573">
        <f>SUMIF('BKAS IDR'!$E$10:$E$44,$C3991,'BKAS IDR'!$M$10:$M$44)</f>
        <v>0</v>
      </c>
    </row>
    <row r="3992" spans="3:6" ht="15" customHeight="1">
      <c r="C3992" s="53" t="str">
        <f>[1]Coa!B3992</f>
        <v>4201.0003.0731138</v>
      </c>
      <c r="D3992" s="1" t="str">
        <f>VLOOKUP(C3992,[1]Coa!$B$4:$C$9231,2,FALSE)</f>
        <v>BIAYA TENDER - AIR HEATER TUBES</v>
      </c>
      <c r="E3992" s="573"/>
      <c r="F3992" s="573">
        <f>SUMIF('BKAS IDR'!$E$10:$E$44,$C3992,'BKAS IDR'!$M$10:$M$44)</f>
        <v>0</v>
      </c>
    </row>
    <row r="3993" spans="3:6" ht="15" customHeight="1">
      <c r="C3993" s="53" t="str">
        <f>[1]Coa!B3993</f>
        <v>4201.0003.07312054</v>
      </c>
      <c r="D3993" s="1" t="str">
        <f>VLOOKUP(C3993,[1]Coa!$B$4:$C$9231,2,FALSE)</f>
        <v>BIAYA TENDER - SERVICE BARK CONVEYOR</v>
      </c>
      <c r="E3993" s="573"/>
      <c r="F3993" s="573">
        <f>SUMIF('BKAS IDR'!$E$10:$E$44,$C3993,'BKAS IDR'!$M$10:$M$44)</f>
        <v>0</v>
      </c>
    </row>
    <row r="3994" spans="3:6" ht="15" customHeight="1">
      <c r="C3994" s="53" t="str">
        <f>[1]Coa!B3994</f>
        <v>4201.0003.0830924</v>
      </c>
      <c r="D3994" s="1" t="str">
        <f>VLOOKUP(C3994,[1]Coa!$B$4:$C$9231,2,FALSE)</f>
        <v>BIAYA TENDER - TRANS,INST,HOOKUP POLENG</v>
      </c>
      <c r="E3994" s="573"/>
      <c r="F3994" s="573">
        <f>SUMIF('BKAS IDR'!$E$10:$E$44,$C3994,'BKAS IDR'!$M$10:$M$44)</f>
        <v>0</v>
      </c>
    </row>
    <row r="3995" spans="3:6" ht="15" customHeight="1">
      <c r="C3995" s="53" t="str">
        <f>[1]Coa!B3995</f>
        <v>4201.0003.0831120</v>
      </c>
      <c r="D3995" s="1" t="str">
        <f>VLOOKUP(C3995,[1]Coa!$B$4:$C$9231,2,FALSE)</f>
        <v>BIAYA TENDER - EPC WORKS FOR PPP-CW-DW-G</v>
      </c>
      <c r="E3995" s="573"/>
      <c r="F3995" s="573">
        <f>SUMIF('BKAS IDR'!$E$10:$E$44,$C3995,'BKAS IDR'!$M$10:$M$44)</f>
        <v>0</v>
      </c>
    </row>
    <row r="3996" spans="3:6" ht="15" customHeight="1">
      <c r="C3996" s="53" t="str">
        <f>[1]Coa!B3996</f>
        <v>4201.0003.0881108</v>
      </c>
      <c r="D3996" s="1" t="str">
        <f>VLOOKUP(C3996,[1]Coa!$B$4:$C$9231,2,FALSE)</f>
        <v>BIAYA TENDER - REPLACE SW PIPE</v>
      </c>
      <c r="E3996" s="573"/>
      <c r="F3996" s="573">
        <f>SUMIF('BKAS IDR'!$E$10:$E$44,$C3996,'BKAS IDR'!$M$10:$M$44)</f>
        <v>0</v>
      </c>
    </row>
    <row r="3997" spans="3:6" ht="15" customHeight="1">
      <c r="C3997" s="53" t="str">
        <f>[1]Coa!B3997</f>
        <v>4201.0003.0881123</v>
      </c>
      <c r="D3997" s="1" t="str">
        <f>VLOOKUP(C3997,[1]Coa!$B$4:$C$9231,2,FALSE)</f>
        <v>BIAYA TENDER - HOUSING FILTER</v>
      </c>
      <c r="E3997" s="573"/>
      <c r="F3997" s="573">
        <f>SUMIF('BKAS IDR'!$E$10:$E$44,$C3997,'BKAS IDR'!$M$10:$M$44)</f>
        <v>0</v>
      </c>
    </row>
    <row r="3998" spans="3:6" ht="15" customHeight="1">
      <c r="C3998" s="53" t="str">
        <f>[1]Coa!B3998</f>
        <v>4201.0003.0901121</v>
      </c>
      <c r="D3998" s="1" t="str">
        <f>VLOOKUP(C3998,[1]Coa!$B$4:$C$9231,2,FALSE)</f>
        <v>BIAYA TENDER - DUCTING TISSUE MILL II</v>
      </c>
      <c r="E3998" s="573"/>
      <c r="F3998" s="573">
        <f>SUMIF('BKAS IDR'!$E$10:$E$44,$C3998,'BKAS IDR'!$M$10:$M$44)</f>
        <v>0</v>
      </c>
    </row>
    <row r="3999" spans="3:6" ht="15" customHeight="1">
      <c r="C3999" s="53" t="str">
        <f>[1]Coa!B3999</f>
        <v>4201.0003.0901142</v>
      </c>
      <c r="D3999" s="1" t="str">
        <f>VLOOKUP(C3999,[1]Coa!$B$4:$C$9231,2,FALSE)</f>
        <v>BIAYA TENDER - Ducting Yankee</v>
      </c>
      <c r="E3999" s="573"/>
      <c r="F3999" s="573">
        <f>SUMIF('BKAS IDR'!$E$10:$E$44,$C3999,'BKAS IDR'!$M$10:$M$44)</f>
        <v>0</v>
      </c>
    </row>
    <row r="4000" spans="3:6" ht="15" customHeight="1">
      <c r="C4000" s="53" t="str">
        <f>[1]Coa!B4000</f>
        <v>4201.0003.0911125</v>
      </c>
      <c r="D4000" s="1" t="str">
        <f>VLOOKUP(C4000,[1]Coa!$B$4:$C$9231,2,FALSE)</f>
        <v>BIAYA TENDER - Water System &amp; Coal Syste</v>
      </c>
      <c r="E4000" s="573"/>
      <c r="F4000" s="573">
        <f>SUMIF('BKAS IDR'!$E$10:$E$44,$C4000,'BKAS IDR'!$M$10:$M$44)</f>
        <v>0</v>
      </c>
    </row>
    <row r="4001" spans="3:6" ht="15" customHeight="1">
      <c r="C4001" s="53" t="str">
        <f>[1]Coa!B4001</f>
        <v>4201.0003.0921147</v>
      </c>
      <c r="D4001" s="1" t="str">
        <f>VLOOKUP(C4001,[1]Coa!$B$4:$C$9231,2,FALSE)</f>
        <v>BIAYA TENDER - ADD. BY PAS LINE FOR DOUB</v>
      </c>
      <c r="E4001" s="573"/>
      <c r="F4001" s="573">
        <f>SUMIF('BKAS IDR'!$E$10:$E$44,$C4001,'BKAS IDR'!$M$10:$M$44)</f>
        <v>0</v>
      </c>
    </row>
    <row r="4002" spans="3:6" ht="15" customHeight="1">
      <c r="C4002" s="53" t="str">
        <f>[1]Coa!B4002</f>
        <v>4201.0003.0991129</v>
      </c>
      <c r="D4002" s="1" t="str">
        <f>VLOOKUP(C4002,[1]Coa!$B$4:$C$9231,2,FALSE)</f>
        <v>BIAYA TENDER - PIPA HYDRANT</v>
      </c>
      <c r="E4002" s="573"/>
      <c r="F4002" s="573">
        <f>SUMIF('BKAS IDR'!$E$10:$E$44,$C4002,'BKAS IDR'!$M$10:$M$44)</f>
        <v>0</v>
      </c>
    </row>
    <row r="4003" spans="3:6" ht="15" customHeight="1">
      <c r="C4003" s="53" t="str">
        <f>[1]Coa!B4003</f>
        <v>4201.0003.1021146</v>
      </c>
      <c r="D4003" s="1" t="str">
        <f>VLOOKUP(C4003,[1]Coa!$B$4:$C$9231,2,FALSE)</f>
        <v>BIAYA TENDER -  water surge tank</v>
      </c>
      <c r="E4003" s="573"/>
      <c r="F4003" s="573">
        <f>SUMIF('BKAS IDR'!$E$10:$E$44,$C4003,'BKAS IDR'!$M$10:$M$44)</f>
        <v>0</v>
      </c>
    </row>
    <row r="4004" spans="3:6" ht="15" customHeight="1">
      <c r="C4004" s="53" t="str">
        <f>[1]Coa!B4004</f>
        <v>4201.0003.1031143</v>
      </c>
      <c r="D4004" s="1" t="str">
        <f>VLOOKUP(C4004,[1]Coa!$B$4:$C$9231,2,FALSE)</f>
        <v>BIAYA TENDER - DUPLEX PIPE SPOOL 2-INC,</v>
      </c>
      <c r="E4004" s="573"/>
      <c r="F4004" s="573">
        <f>SUMIF('BKAS IDR'!$E$10:$E$44,$C4004,'BKAS IDR'!$M$10:$M$44)</f>
        <v>0</v>
      </c>
    </row>
    <row r="4005" spans="3:6" ht="15" customHeight="1">
      <c r="C4005" s="53" t="str">
        <f>[1]Coa!B4005</f>
        <v>4201.0003.10412034</v>
      </c>
      <c r="D4005" s="1" t="str">
        <f>VLOOKUP(C4005,[1]Coa!$B$4:$C$9231,2,FALSE)</f>
        <v>BIAYA TENDER - TUBE BUNDLE E201-05-08-09</v>
      </c>
      <c r="E4005" s="573"/>
      <c r="F4005" s="573">
        <f>SUMIF('BKAS IDR'!$E$10:$E$44,$C4005,'BKAS IDR'!$M$10:$M$44)</f>
        <v>0</v>
      </c>
    </row>
    <row r="4006" spans="3:6" ht="15" customHeight="1">
      <c r="C4006" s="53" t="str">
        <f>[1]Coa!B4006</f>
        <v>4201.0003.10512037</v>
      </c>
      <c r="D4006" s="1" t="str">
        <f>VLOOKUP(C4006,[1]Coa!$B$4:$C$9231,2,FALSE)</f>
        <v>BIAYA TENDER - HEAT EXCHANGER ASSY TAG N</v>
      </c>
      <c r="E4006" s="573"/>
      <c r="F4006" s="573">
        <f>SUMIF('BKAS IDR'!$E$10:$E$44,$C4006,'BKAS IDR'!$M$10:$M$44)</f>
        <v>0</v>
      </c>
    </row>
    <row r="4007" spans="3:6" ht="15" customHeight="1">
      <c r="C4007" s="53" t="str">
        <f>[1]Coa!B4007</f>
        <v>4201.0003.10512038</v>
      </c>
      <c r="D4007" s="1" t="str">
        <f>VLOOKUP(C4007,[1]Coa!$B$4:$C$9231,2,FALSE)</f>
        <v>BIAYA TENDER - PENGADAAN SHELL ASSY TAG</v>
      </c>
      <c r="E4007" s="573"/>
      <c r="F4007" s="573">
        <f>SUMIF('BKAS IDR'!$E$10:$E$44,$C4007,'BKAS IDR'!$M$10:$M$44)</f>
        <v>0</v>
      </c>
    </row>
    <row r="4008" spans="3:6" ht="15" customHeight="1">
      <c r="C4008" s="53" t="str">
        <f>[1]Coa!B4008</f>
        <v>4201.0003.10512039</v>
      </c>
      <c r="D4008" s="1" t="str">
        <f>VLOOKUP(C4008,[1]Coa!$B$4:$C$9231,2,FALSE)</f>
        <v>BIAYA TENDER - PENGADAAN SHELL ASSY TAG</v>
      </c>
      <c r="E4008" s="573"/>
      <c r="F4008" s="573">
        <f>SUMIF('BKAS IDR'!$E$10:$E$44,$C4008,'BKAS IDR'!$M$10:$M$44)</f>
        <v>0</v>
      </c>
    </row>
    <row r="4009" spans="3:6" ht="15" customHeight="1">
      <c r="C4009" s="53" t="str">
        <f>[1]Coa!B4009</f>
        <v>4201.0003.10512060</v>
      </c>
      <c r="D4009" s="1" t="str">
        <f>VLOOKUP(C4009,[1]Coa!$B$4:$C$9231,2,FALSE)</f>
        <v>BIAYA TENDER - PENGGANTIAN/PEMBUATAN TES</v>
      </c>
      <c r="E4009" s="573"/>
      <c r="F4009" s="573">
        <f>SUMIF('BKAS IDR'!$E$10:$E$44,$C4009,'BKAS IDR'!$M$10:$M$44)</f>
        <v>0</v>
      </c>
    </row>
    <row r="4010" spans="3:6" ht="15" customHeight="1">
      <c r="C4010" s="53" t="str">
        <f>[1]Coa!B4010</f>
        <v>4201.0003.10612040</v>
      </c>
      <c r="D4010" s="1" t="str">
        <f>VLOOKUP(C4010,[1]Coa!$B$4:$C$9231,2,FALSE)</f>
        <v>BIAYA TENDER - TUBE BUNDLE, SHELLBUNDLE,</v>
      </c>
      <c r="E4010" s="573"/>
      <c r="F4010" s="573">
        <f>SUMIF('BKAS IDR'!$E$10:$E$44,$C4010,'BKAS IDR'!$M$10:$M$44)</f>
        <v>0</v>
      </c>
    </row>
    <row r="4011" spans="3:6" ht="15" customHeight="1">
      <c r="C4011" s="53" t="str">
        <f>[1]Coa!B4011</f>
        <v>4201.0003.10612053</v>
      </c>
      <c r="D4011" s="1" t="str">
        <f>VLOOKUP(C4011,[1]Coa!$B$4:$C$9231,2,FALSE)</f>
        <v>BIAYA TENDER - ENGINEERING, PROCUREMENT</v>
      </c>
      <c r="E4011" s="573"/>
      <c r="F4011" s="573">
        <f>SUMIF('BKAS IDR'!$E$10:$E$44,$C4011,'BKAS IDR'!$M$10:$M$44)</f>
        <v>0</v>
      </c>
    </row>
    <row r="4012" spans="3:6" ht="15" customHeight="1">
      <c r="C4012" s="53" t="str">
        <f>[1]Coa!B4012</f>
        <v>4201.0003.1121154</v>
      </c>
      <c r="D4012" s="1" t="str">
        <f>VLOOKUP(C4012,[1]Coa!$B$4:$C$9231,2,FALSE)</f>
        <v>BIAYA TENDER - H2S MUD / GAS SEPARATOR</v>
      </c>
      <c r="E4012" s="573"/>
      <c r="F4012" s="573">
        <f>SUMIF('BKAS IDR'!$E$10:$E$44,$C4012,'BKAS IDR'!$M$10:$M$44)</f>
        <v>0</v>
      </c>
    </row>
    <row r="4013" spans="3:6" ht="15" customHeight="1">
      <c r="C4013" s="53" t="str">
        <f>[1]Coa!B4013</f>
        <v>4201.0003.1161162</v>
      </c>
      <c r="D4013" s="1" t="str">
        <f>VLOOKUP(C4013,[1]Coa!$B$4:$C$9231,2,FALSE)</f>
        <v>BIAYA TENDER - SECONDARY REFORMER EFFLUE</v>
      </c>
      <c r="E4013" s="573"/>
      <c r="F4013" s="573">
        <f>SUMIF('BKAS IDR'!$E$10:$E$44,$C4013,'BKAS IDR'!$M$10:$M$44)</f>
        <v>0</v>
      </c>
    </row>
    <row r="4014" spans="3:6" ht="15" customHeight="1">
      <c r="C4014" s="53" t="str">
        <f>[1]Coa!B4014</f>
        <v>4201.0003.1171165</v>
      </c>
      <c r="D4014" s="1" t="str">
        <f>VLOOKUP(C4014,[1]Coa!$B$4:$C$9231,2,FALSE)</f>
        <v>BIAYA TENDER - TOWER</v>
      </c>
      <c r="E4014" s="573"/>
      <c r="F4014" s="573">
        <f>SUMIF('BKAS IDR'!$E$10:$E$44,$C4014,'BKAS IDR'!$M$10:$M$44)</f>
        <v>0</v>
      </c>
    </row>
    <row r="4015" spans="3:6" ht="15" customHeight="1">
      <c r="C4015" s="53" t="str">
        <f>[1]Coa!B4015</f>
        <v>4201.0003.1171167</v>
      </c>
      <c r="D4015" s="1" t="str">
        <f>VLOOKUP(C4015,[1]Coa!$B$4:$C$9231,2,FALSE)</f>
        <v>BIAYA TENDER - SHOP FABRICATED VESSEL &amp;</v>
      </c>
      <c r="E4015" s="573"/>
      <c r="F4015" s="573">
        <f>SUMIF('BKAS IDR'!$E$10:$E$44,$C4015,'BKAS IDR'!$M$10:$M$44)</f>
        <v>0</v>
      </c>
    </row>
    <row r="4016" spans="3:6" ht="15" customHeight="1">
      <c r="C4016" s="53" t="str">
        <f>[1]Coa!B4016</f>
        <v>4201.0003.1171168</v>
      </c>
      <c r="D4016" s="1" t="str">
        <f>VLOOKUP(C4016,[1]Coa!$B$4:$C$9231,2,FALSE)</f>
        <v>BIAYA TENDER - SHOP FABRICATED VESSEL &amp;</v>
      </c>
      <c r="E4016" s="573"/>
      <c r="F4016" s="573">
        <f>SUMIF('BKAS IDR'!$E$10:$E$44,$C4016,'BKAS IDR'!$M$10:$M$44)</f>
        <v>0</v>
      </c>
    </row>
    <row r="4017" spans="3:6" ht="15" customHeight="1">
      <c r="C4017" s="53" t="str">
        <f>[1]Coa!B4017</f>
        <v>4201.0003.11712010</v>
      </c>
      <c r="D4017" s="1" t="str">
        <f>VLOOKUP(C4017,[1]Coa!$B$4:$C$9231,2,FALSE)</f>
        <v>BIAYA TENDER - SHOP FABRICATED VESSEL &amp;</v>
      </c>
      <c r="E4017" s="573"/>
      <c r="F4017" s="573">
        <f>SUMIF('BKAS IDR'!$E$10:$E$44,$C4017,'BKAS IDR'!$M$10:$M$44)</f>
        <v>0</v>
      </c>
    </row>
    <row r="4018" spans="3:6" ht="15" customHeight="1">
      <c r="C4018" s="53" t="str">
        <f>[1]Coa!B4018</f>
        <v>4201.0003.11712023</v>
      </c>
      <c r="D4018" s="1" t="str">
        <f>VLOOKUP(C4018,[1]Coa!$B$4:$C$9231,2,FALSE)</f>
        <v>BIAYA TENDER - SHOP FABRICATED VESSEL &amp;</v>
      </c>
      <c r="E4018" s="573"/>
      <c r="F4018" s="573">
        <f>SUMIF('BKAS IDR'!$E$10:$E$44,$C4018,'BKAS IDR'!$M$10:$M$44)</f>
        <v>0</v>
      </c>
    </row>
    <row r="4019" spans="3:6" ht="15" customHeight="1">
      <c r="C4019" s="53" t="str">
        <f>[1]Coa!B4019</f>
        <v>4201.0003.1191172</v>
      </c>
      <c r="D4019" s="1" t="str">
        <f>VLOOKUP(C4019,[1]Coa!$B$4:$C$9231,2,FALSE)</f>
        <v>BIAYA TENDER - EPC MOBILE SEPARATOR</v>
      </c>
      <c r="E4019" s="573"/>
      <c r="F4019" s="573">
        <f>SUMIF('BKAS IDR'!$E$10:$E$44,$C4019,'BKAS IDR'!$M$10:$M$44)</f>
        <v>0</v>
      </c>
    </row>
    <row r="4020" spans="3:6" ht="15" customHeight="1">
      <c r="C4020" s="53" t="str">
        <f>[1]Coa!B4020</f>
        <v>4201.0003.1201175</v>
      </c>
      <c r="D4020" s="1" t="str">
        <f>VLOOKUP(C4020,[1]Coa!$B$4:$C$9231,2,FALSE)</f>
        <v>BIAYA TENDER - FABRICATION &amp; ERECTION OF</v>
      </c>
      <c r="E4020" s="573"/>
      <c r="F4020" s="573">
        <f>SUMIF('BKAS IDR'!$E$10:$E$44,$C4020,'BKAS IDR'!$M$10:$M$44)</f>
        <v>0</v>
      </c>
    </row>
    <row r="4021" spans="3:6" ht="15" customHeight="1">
      <c r="C4021" s="53" t="str">
        <f>[1]Coa!B4021</f>
        <v>4201.0003.12812012</v>
      </c>
      <c r="D4021" s="1" t="str">
        <f>VLOOKUP(C4021,[1]Coa!$B$4:$C$9231,2,FALSE)</f>
        <v>BIAYA TENDER - RENTAL DRILLING EQUIPMENT</v>
      </c>
      <c r="E4021" s="573"/>
      <c r="F4021" s="573">
        <f>SUMIF('BKAS IDR'!$E$10:$E$44,$C4021,'BKAS IDR'!$M$10:$M$44)</f>
        <v>0</v>
      </c>
    </row>
    <row r="4022" spans="3:6" ht="15" customHeight="1">
      <c r="C4022" s="53" t="str">
        <f>[1]Coa!B4022</f>
        <v>4201.0003.12912007</v>
      </c>
      <c r="D4022" s="1" t="str">
        <f>VLOOKUP(C4022,[1]Coa!$B$4:$C$9231,2,FALSE)</f>
        <v>BIAYA TENDER - SUPPLY OF SHELL &amp; TUBE HE</v>
      </c>
      <c r="E4022" s="573"/>
      <c r="F4022" s="573">
        <f>SUMIF('BKAS IDR'!$E$10:$E$44,$C4022,'BKAS IDR'!$M$10:$M$44)</f>
        <v>0</v>
      </c>
    </row>
    <row r="4023" spans="3:6" ht="15" customHeight="1">
      <c r="C4023" s="53" t="str">
        <f>[1]Coa!B4023</f>
        <v>4201.0003.14512017</v>
      </c>
      <c r="D4023" s="1" t="str">
        <f>VLOOKUP(C4023,[1]Coa!$B$4:$C$9231,2,FALSE)</f>
        <v>BIAYA TENDER - DIVING EQUIPMENT</v>
      </c>
      <c r="E4023" s="573"/>
      <c r="F4023" s="573">
        <f>SUMIF('BKAS IDR'!$E$10:$E$44,$C4023,'BKAS IDR'!$M$10:$M$44)</f>
        <v>0</v>
      </c>
    </row>
    <row r="4024" spans="3:6" ht="15" customHeight="1">
      <c r="C4024" s="53" t="str">
        <f>[1]Coa!B4024</f>
        <v>4201.0003.14912041</v>
      </c>
      <c r="D4024" s="1" t="str">
        <f>VLOOKUP(C4024,[1]Coa!$B$4:$C$9231,2,FALSE)</f>
        <v>BIAYA TENDER - FABRIKASI SHELL 24E-113</v>
      </c>
      <c r="E4024" s="573"/>
      <c r="F4024" s="573">
        <f>SUMIF('BKAS IDR'!$E$10:$E$44,$C4024,'BKAS IDR'!$M$10:$M$44)</f>
        <v>0</v>
      </c>
    </row>
    <row r="4025" spans="3:6" ht="15" customHeight="1">
      <c r="C4025" s="53" t="str">
        <f>[1]Coa!B4025</f>
        <v>4201.0003.15012024</v>
      </c>
      <c r="D4025" s="1" t="str">
        <f>VLOOKUP(C4025,[1]Coa!$B$4:$C$9231,2,FALSE)</f>
        <v>BIAYA TENDER -  TOTAL RETUBE INSITU SURF</v>
      </c>
      <c r="E4025" s="573"/>
      <c r="F4025" s="573">
        <f>SUMIF('BKAS IDR'!$E$10:$E$44,$C4025,'BKAS IDR'!$M$10:$M$44)</f>
        <v>0</v>
      </c>
    </row>
    <row r="4026" spans="3:6" ht="15" customHeight="1">
      <c r="C4026" s="53" t="str">
        <f>[1]Coa!B4026</f>
        <v>4201.0003.15212028</v>
      </c>
      <c r="D4026" s="1" t="str">
        <f>VLOOKUP(C4026,[1]Coa!$B$4:$C$9231,2,FALSE)</f>
        <v>BIAYA TENDER - TUBE BUNDLE SHELL H5012 &amp;</v>
      </c>
      <c r="E4026" s="573"/>
      <c r="F4026" s="573">
        <f>SUMIF('BKAS IDR'!$E$10:$E$44,$C4026,'BKAS IDR'!$M$10:$M$44)</f>
        <v>0</v>
      </c>
    </row>
    <row r="4027" spans="3:6" ht="15" customHeight="1">
      <c r="C4027" s="53" t="str">
        <f>[1]Coa!B4027</f>
        <v>4201.0003.15212059</v>
      </c>
      <c r="D4027" s="1" t="str">
        <f>VLOOKUP(C4027,[1]Coa!$B$4:$C$9231,2,FALSE)</f>
        <v>BIAYA TENDER - SECONDARY REACTOR UNIT</v>
      </c>
      <c r="E4027" s="573"/>
      <c r="F4027" s="573">
        <f>SUMIF('BKAS IDR'!$E$10:$E$44,$C4027,'BKAS IDR'!$M$10:$M$44)</f>
        <v>0</v>
      </c>
    </row>
    <row r="4028" spans="3:6" ht="15" customHeight="1">
      <c r="C4028" s="53" t="str">
        <f>[1]Coa!B4028</f>
        <v>4201.0003.15312030</v>
      </c>
      <c r="D4028" s="1" t="str">
        <f>VLOOKUP(C4028,[1]Coa!$B$4:$C$9231,2,FALSE)</f>
        <v>BIAYA TENDER - 2 UNIT FUEL GAS FILTER CO</v>
      </c>
      <c r="E4028" s="573"/>
      <c r="F4028" s="573">
        <f>SUMIF('BKAS IDR'!$E$10:$E$44,$C4028,'BKAS IDR'!$M$10:$M$44)</f>
        <v>0</v>
      </c>
    </row>
    <row r="4029" spans="3:6" ht="15" customHeight="1">
      <c r="C4029" s="53" t="str">
        <f>[1]Coa!B4029</f>
        <v>4201.0003.15712042</v>
      </c>
      <c r="D4029" s="1" t="str">
        <f>VLOOKUP(C4029,[1]Coa!$B$4:$C$9231,2,FALSE)</f>
        <v>BIAYA TENDER - REDESIGN, FABRIKASI &amp; PEM</v>
      </c>
      <c r="E4029" s="573"/>
      <c r="F4029" s="573">
        <f>SUMIF('BKAS IDR'!$E$10:$E$44,$C4029,'BKAS IDR'!$M$10:$M$44)</f>
        <v>0</v>
      </c>
    </row>
    <row r="4030" spans="3:6" ht="15" customHeight="1">
      <c r="C4030" s="53" t="str">
        <f>[1]Coa!B4030</f>
        <v>4201.0003.16012044</v>
      </c>
      <c r="D4030" s="1" t="str">
        <f>VLOOKUP(C4030,[1]Coa!$B$4:$C$9231,2,FALSE)</f>
        <v>BIAYA TENDER -  EPCI CONTRACT FOR LIMA F</v>
      </c>
      <c r="E4030" s="573"/>
      <c r="F4030" s="573">
        <f>SUMIF('BKAS IDR'!$E$10:$E$44,$C4030,'BKAS IDR'!$M$10:$M$44)</f>
        <v>0</v>
      </c>
    </row>
    <row r="4031" spans="3:6" ht="15" customHeight="1">
      <c r="C4031" s="53" t="str">
        <f>[1]Coa!B4031</f>
        <v>4201.0003.16409005</v>
      </c>
      <c r="D4031" s="1" t="str">
        <f>VLOOKUP(C4031,[1]Coa!$B$4:$C$9231,2,FALSE)</f>
        <v>BIAYA TENDER - MEG Injection Package</v>
      </c>
      <c r="E4031" s="573"/>
      <c r="F4031" s="573">
        <f>SUMIF('BKAS IDR'!$E$10:$E$44,$C4031,'BKAS IDR'!$M$10:$M$44)</f>
        <v>0</v>
      </c>
    </row>
    <row r="4032" spans="3:6" ht="15" customHeight="1">
      <c r="C4032" s="53" t="str">
        <f>[1]Coa!B4032</f>
        <v>4201.0003.R000000</v>
      </c>
      <c r="D4032" s="1" t="str">
        <f>VLOOKUP(C4032,[1]Coa!$B$4:$C$9231,2,FALSE)</f>
        <v>BIAYA TENDER - SEWA EQUIPMENT- EXCAVATOR</v>
      </c>
      <c r="E4032" s="573"/>
      <c r="F4032" s="573">
        <f>SUMIF('BKAS IDR'!$E$10:$E$44,$C4032,'BKAS IDR'!$M$10:$M$44)</f>
        <v>0</v>
      </c>
    </row>
    <row r="4033" spans="3:6" ht="15" customHeight="1">
      <c r="C4033" s="53" t="str">
        <f>[1]Coa!B4033</f>
        <v>4201.0004.06312006</v>
      </c>
      <c r="D4033" s="1" t="str">
        <f>VLOOKUP(C4033,[1]Coa!$B$4:$C$9231,2,FALSE)</f>
        <v>SUBKON JASA,RADIOGRAPHY, PKRJAN,NDT SERV,KALIBRASI - PROV OF EPCI KF GAS (INT)</v>
      </c>
      <c r="E4033" s="573"/>
      <c r="F4033" s="573">
        <f>SUMIF('BKAS IDR'!$E$10:$E$44,$C4033,'BKAS IDR'!$M$10:$M$44)</f>
        <v>0</v>
      </c>
    </row>
    <row r="4034" spans="3:6" ht="15" customHeight="1">
      <c r="C4034" s="53" t="str">
        <f>[1]Coa!B4034</f>
        <v>4201.0004.002</v>
      </c>
      <c r="D4034" s="1" t="str">
        <f>VLOOKUP(C4034,[1]Coa!$B$4:$C$9231,2,FALSE)</f>
        <v>SUBKON JASA,RADIOGRAPHY, PKRJAN,NDT SERV,KALIBRASI - WORKSHOP</v>
      </c>
      <c r="E4034" s="573"/>
      <c r="F4034" s="573">
        <f>SUMIF('BKAS IDR'!$E$10:$E$44,$C4034,'BKAS IDR'!$M$10:$M$44)</f>
        <v>0</v>
      </c>
    </row>
    <row r="4035" spans="3:6" ht="15" customHeight="1">
      <c r="C4035" s="53" t="str">
        <f>[1]Coa!B4035</f>
        <v>4201.0004.0050852</v>
      </c>
      <c r="D4035" s="1" t="str">
        <f>VLOOKUP(C4035,[1]Coa!$B$4:$C$9231,2,FALSE)</f>
        <v>SUBKON JASA,RADIOGRAPHY, PKRJAN,NDT SERV,KALIBRASI - KAMBUNA TOPSIDE REUSER S</v>
      </c>
      <c r="E4035" s="573"/>
      <c r="F4035" s="573">
        <f>SUMIF('BKAS IDR'!$E$10:$E$44,$C4035,'BKAS IDR'!$M$10:$M$44)</f>
        <v>0</v>
      </c>
    </row>
    <row r="4036" spans="3:6" ht="15" customHeight="1">
      <c r="C4036" s="53" t="str">
        <f>[1]Coa!B4036</f>
        <v>4201.0004.0050905</v>
      </c>
      <c r="D4036" s="1" t="str">
        <f>VLOOKUP(C4036,[1]Coa!$B$4:$C$9231,2,FALSE)</f>
        <v>SUBKON JASA,RADIOGRAPHY, PKRJAN,NDT SERV,KALIBRASI - MEG INJECTION PACKAGE</v>
      </c>
      <c r="E4036" s="573"/>
      <c r="F4036" s="573">
        <f>SUMIF('BKAS IDR'!$E$10:$E$44,$C4036,'BKAS IDR'!$M$10:$M$44)</f>
        <v>0</v>
      </c>
    </row>
    <row r="4037" spans="3:6" ht="15" customHeight="1">
      <c r="C4037" s="53" t="str">
        <f>[1]Coa!B4037</f>
        <v>4201.0004.00712046</v>
      </c>
      <c r="D4037" s="1" t="str">
        <f>VLOOKUP(C4037,[1]Coa!$B$4:$C$9231,2,FALSE)</f>
        <v>SUBKON JASA,RADIOGRAPHY, PKRJAN,NDT SERV,KALIBRASI - FABRIKASI  &amp; INSTASI UNTU</v>
      </c>
      <c r="E4037" s="573"/>
      <c r="F4037" s="573">
        <f>SUMIF('BKAS IDR'!$E$10:$E$44,$C4037,'BKAS IDR'!$M$10:$M$44)</f>
        <v>0</v>
      </c>
    </row>
    <row r="4038" spans="3:6" ht="15" customHeight="1">
      <c r="C4038" s="53" t="str">
        <f>[1]Coa!B4038</f>
        <v>4201.0004.0081014</v>
      </c>
      <c r="D4038" s="1" t="str">
        <f>VLOOKUP(C4038,[1]Coa!$B$4:$C$9231,2,FALSE)</f>
        <v>SUBKON JASA,RADIOGRAPHY, PKRJAN,NDT SERV,KALIBRASI - SEI AMBAWANG KAB.KUBU</v>
      </c>
      <c r="E4038" s="573"/>
      <c r="F4038" s="573">
        <f>SUMIF('BKAS IDR'!$E$10:$E$44,$C4038,'BKAS IDR'!$M$10:$M$44)</f>
        <v>0</v>
      </c>
    </row>
    <row r="4039" spans="3:6" ht="15" customHeight="1">
      <c r="C4039" s="53" t="str">
        <f>[1]Coa!B4039</f>
        <v>4201.0004.0101019</v>
      </c>
      <c r="D4039" s="1" t="str">
        <f>VLOOKUP(C4039,[1]Coa!$B$4:$C$9231,2,FALSE)</f>
        <v>SUBKON JASA,RADIOGRAPHY, PKRJAN,NDT SERV,KALIBRASI - CPP&amp;AUP PLATFORMS INST</v>
      </c>
      <c r="E4039" s="573"/>
      <c r="F4039" s="573">
        <f>SUMIF('BKAS IDR'!$E$10:$E$44,$C4039,'BKAS IDR'!$M$10:$M$44)</f>
        <v>0</v>
      </c>
    </row>
    <row r="4040" spans="3:6" ht="15" customHeight="1">
      <c r="C4040" s="53" t="str">
        <f>[1]Coa!B4040</f>
        <v>4201.0004.0101137</v>
      </c>
      <c r="D4040" s="1" t="str">
        <f>VLOOKUP(C4040,[1]Coa!$B$4:$C$9231,2,FALSE)</f>
        <v>SUBKON JASA,RADIOGRAPHY, PKRJAN,NDT SERV,KALIBRASI - CPP &amp; AUP Platforms</v>
      </c>
      <c r="E4040" s="573"/>
      <c r="F4040" s="573">
        <f>SUMIF('BKAS IDR'!$E$10:$E$44,$C4040,'BKAS IDR'!$M$10:$M$44)</f>
        <v>0</v>
      </c>
    </row>
    <row r="4041" spans="3:6" ht="15" customHeight="1">
      <c r="C4041" s="53" t="str">
        <f>[1]Coa!B4041</f>
        <v>4201.0004.0120832</v>
      </c>
      <c r="D4041" s="1" t="str">
        <f>VLOOKUP(C4041,[1]Coa!$B$4:$C$9231,2,FALSE)</f>
        <v>SUBKON JASA,RADIOGRAPHY, PKRJAN,NDT SERV,KALIBRASI - SHELL &amp; TUBE HEAT EXCHANG</v>
      </c>
      <c r="E4041" s="573"/>
      <c r="F4041" s="573">
        <f>SUMIF('BKAS IDR'!$E$10:$E$44,$C4041,'BKAS IDR'!$M$10:$M$44)</f>
        <v>0</v>
      </c>
    </row>
    <row r="4042" spans="3:6" ht="15" customHeight="1">
      <c r="C4042" s="53" t="str">
        <f>[1]Coa!B4042</f>
        <v>4201.0004.0130903</v>
      </c>
      <c r="D4042" s="1" t="str">
        <f>VLOOKUP(C4042,[1]Coa!$B$4:$C$9231,2,FALSE)</f>
        <v>SUBKON JASA,RADIOGRAPHY, PKRJAN,NDT SERV,KALIBRASI - WELL TEST, SKID UNIT</v>
      </c>
      <c r="E4042" s="573"/>
      <c r="F4042" s="573">
        <f>SUMIF('BKAS IDR'!$E$10:$E$44,$C4042,'BKAS IDR'!$M$10:$M$44)</f>
        <v>0</v>
      </c>
    </row>
    <row r="4043" spans="3:6" ht="15" customHeight="1">
      <c r="C4043" s="53" t="str">
        <f>[1]Coa!B4043</f>
        <v>4201.0004.0130904</v>
      </c>
      <c r="D4043" s="1" t="str">
        <f>VLOOKUP(C4043,[1]Coa!$B$4:$C$9231,2,FALSE)</f>
        <v>SUBKON JASA,RADIOGRAPHY, PKRJAN,NDT SERV,KALIBRASI - HEAT EXCHANGER</v>
      </c>
      <c r="E4043" s="573"/>
      <c r="F4043" s="573">
        <f>SUMIF('BKAS IDR'!$E$10:$E$44,$C4043,'BKAS IDR'!$M$10:$M$44)</f>
        <v>0</v>
      </c>
    </row>
    <row r="4044" spans="3:6" ht="15" customHeight="1">
      <c r="C4044" s="53" t="str">
        <f>[1]Coa!B4044</f>
        <v>4201.0004.0130908</v>
      </c>
      <c r="D4044" s="1" t="str">
        <f>VLOOKUP(C4044,[1]Coa!$B$4:$C$9231,2,FALSE)</f>
        <v>SUBKON JASA,RADIOGRAPHY, PKRJAN,NDT SERV,KALIBRASI - PIPE SLEEVE &amp; DURI, RIAU</v>
      </c>
      <c r="E4044" s="573"/>
      <c r="F4044" s="573">
        <f>SUMIF('BKAS IDR'!$E$10:$E$44,$C4044,'BKAS IDR'!$M$10:$M$44)</f>
        <v>0</v>
      </c>
    </row>
    <row r="4045" spans="3:6" ht="15" customHeight="1">
      <c r="C4045" s="53" t="str">
        <f>[1]Coa!B4045</f>
        <v>4201.0004.0130923</v>
      </c>
      <c r="D4045" s="1" t="str">
        <f>VLOOKUP(C4045,[1]Coa!$B$4:$C$9231,2,FALSE)</f>
        <v>SUBKON JASA,RADIOGRAPHY, PKRJAN,NDT SERV,KALIBRASI - PROV OF WATER STO TANK</v>
      </c>
      <c r="E4045" s="573"/>
      <c r="F4045" s="573">
        <f>SUMIF('BKAS IDR'!$E$10:$E$44,$C4045,'BKAS IDR'!$M$10:$M$44)</f>
        <v>0</v>
      </c>
    </row>
    <row r="4046" spans="3:6" ht="15" customHeight="1">
      <c r="C4046" s="53" t="str">
        <f>[1]Coa!B4046</f>
        <v>4201.0004.0130929</v>
      </c>
      <c r="D4046" s="1" t="str">
        <f>VLOOKUP(C4046,[1]Coa!$B$4:$C$9231,2,FALSE)</f>
        <v>SUBKON JASA,RADIOGRAPHY, PKRJAN,NDT SERV,KALIBRASI - OPERATION ASSISTANCE SLN</v>
      </c>
      <c r="E4046" s="573"/>
      <c r="F4046" s="573">
        <f>SUMIF('BKAS IDR'!$E$10:$E$44,$C4046,'BKAS IDR'!$M$10:$M$44)</f>
        <v>0</v>
      </c>
    </row>
    <row r="4047" spans="3:6" ht="15" customHeight="1">
      <c r="C4047" s="53" t="str">
        <f>[1]Coa!B4047</f>
        <v>4201.0004.0130931</v>
      </c>
      <c r="D4047" s="1" t="str">
        <f>VLOOKUP(C4047,[1]Coa!$B$4:$C$9231,2,FALSE)</f>
        <v>SUBKON JASA,RADIOGRAPHY, PKRJAN,NDT SERV,KALIBRASI - STORAGE TANK FOR INT PROG</v>
      </c>
      <c r="E4047" s="573"/>
      <c r="F4047" s="573">
        <f>SUMIF('BKAS IDR'!$E$10:$E$44,$C4047,'BKAS IDR'!$M$10:$M$44)</f>
        <v>0</v>
      </c>
    </row>
    <row r="4048" spans="3:6" ht="15" customHeight="1">
      <c r="C4048" s="53" t="str">
        <f>[1]Coa!B4048</f>
        <v>4201.0004.0131004</v>
      </c>
      <c r="D4048" s="1" t="str">
        <f>VLOOKUP(C4048,[1]Coa!$B$4:$C$9231,2,FALSE)</f>
        <v>SUBKON JASA,RADIOGRAPHY, PKRJAN,NDT SERV,KALIBRASI - 3 UNITS K.O. DRUM</v>
      </c>
      <c r="E4048" s="573"/>
      <c r="F4048" s="573">
        <f>SUMIF('BKAS IDR'!$E$10:$E$44,$C4048,'BKAS IDR'!$M$10:$M$44)</f>
        <v>0</v>
      </c>
    </row>
    <row r="4049" spans="3:6" ht="15" customHeight="1">
      <c r="C4049" s="53" t="str">
        <f>[1]Coa!B4049</f>
        <v>4201.0004.0131010</v>
      </c>
      <c r="D4049" s="1" t="str">
        <f>VLOOKUP(C4049,[1]Coa!$B$4:$C$9231,2,FALSE)</f>
        <v>SUBKON JASA,RADIOGRAPHY, PKRJAN,NDT SERV,KALIBRASI - DISAIN&amp;FAB ALAT SURFAKTAN</v>
      </c>
      <c r="E4049" s="573"/>
      <c r="F4049" s="573">
        <f>SUMIF('BKAS IDR'!$E$10:$E$44,$C4049,'BKAS IDR'!$M$10:$M$44)</f>
        <v>0</v>
      </c>
    </row>
    <row r="4050" spans="3:6" ht="15" customHeight="1">
      <c r="C4050" s="53" t="str">
        <f>[1]Coa!B4050</f>
        <v>4201.0004.0131018</v>
      </c>
      <c r="D4050" s="1" t="str">
        <f>VLOOKUP(C4050,[1]Coa!$B$4:$C$9231,2,FALSE)</f>
        <v>SUBKON JASA,RADIOGRAPHY, PKRJAN,NDT SERV,KALIBRASI - JASA KONST TANGKI PEMISAH</v>
      </c>
      <c r="E4050" s="573"/>
      <c r="F4050" s="573">
        <f>SUMIF('BKAS IDR'!$E$10:$E$44,$C4050,'BKAS IDR'!$M$10:$M$44)</f>
        <v>0</v>
      </c>
    </row>
    <row r="4051" spans="3:6" ht="15" customHeight="1">
      <c r="C4051" s="53" t="str">
        <f>[1]Coa!B4051</f>
        <v>4201.0004.0131104</v>
      </c>
      <c r="D4051" s="1" t="str">
        <f>VLOOKUP(C4051,[1]Coa!$B$4:$C$9231,2,FALSE)</f>
        <v>SUBKON JASA,RADIOGRAPHY, PKRJAN,NDT SERV,KALIBRASI - RIGLESS SERVICE</v>
      </c>
      <c r="E4051" s="573"/>
      <c r="F4051" s="573">
        <f>SUMIF('BKAS IDR'!$E$10:$E$44,$C4051,'BKAS IDR'!$M$10:$M$44)</f>
        <v>0</v>
      </c>
    </row>
    <row r="4052" spans="3:6" ht="15" customHeight="1">
      <c r="C4052" s="53" t="str">
        <f>[1]Coa!B4052</f>
        <v>4201.0004.0131113</v>
      </c>
      <c r="D4052" s="1" t="str">
        <f>VLOOKUP(C4052,[1]Coa!$B$4:$C$9231,2,FALSE)</f>
        <v>SUBKON JASA,RADIOGRAPHY, PKRJAN,NDT SERV,KALIBRASI - EPC U/ FASILITAS TANKI DI</v>
      </c>
      <c r="E4052" s="573"/>
      <c r="F4052" s="573">
        <f>SUMIF('BKAS IDR'!$E$10:$E$44,$C4052,'BKAS IDR'!$M$10:$M$44)</f>
        <v>0</v>
      </c>
    </row>
    <row r="4053" spans="3:6" ht="15" customHeight="1">
      <c r="C4053" s="53" t="str">
        <f>[1]Coa!B4053</f>
        <v>4201.0004.0131119</v>
      </c>
      <c r="D4053" s="1" t="str">
        <f>VLOOKUP(C4053,[1]Coa!$B$4:$C$9231,2,FALSE)</f>
        <v>SUBKON JASA,RADIOGRAPHY, PKRJAN,NDT SERV,KALIBRASI - EPF OF STORAGE FOR RANTAU</v>
      </c>
      <c r="E4053" s="573"/>
      <c r="F4053" s="573">
        <f>SUMIF('BKAS IDR'!$E$10:$E$44,$C4053,'BKAS IDR'!$M$10:$M$44)</f>
        <v>0</v>
      </c>
    </row>
    <row r="4054" spans="3:6" ht="15" customHeight="1">
      <c r="C4054" s="53" t="str">
        <f>[1]Coa!B4054</f>
        <v>4201.0004.0131127</v>
      </c>
      <c r="D4054" s="1" t="str">
        <f>VLOOKUP(C4054,[1]Coa!$B$4:$C$9231,2,FALSE)</f>
        <v>SUBKON JASA,RADIOGRAPHY, PKRJAN,NDT SERV,KALIBRASI - RIGLESS SERVICE</v>
      </c>
      <c r="E4054" s="573"/>
      <c r="F4054" s="573">
        <f>SUMIF('BKAS IDR'!$E$10:$E$44,$C4054,'BKAS IDR'!$M$10:$M$44)</f>
        <v>0</v>
      </c>
    </row>
    <row r="4055" spans="3:6" ht="15" customHeight="1">
      <c r="C4055" s="53" t="str">
        <f>[1]Coa!B4055</f>
        <v>4201.0004.0131150</v>
      </c>
      <c r="D4055" s="1" t="str">
        <f>VLOOKUP(C4055,[1]Coa!$B$4:$C$9231,2,FALSE)</f>
        <v>SUBKON JASA,RADIOGRAPHY, PKRJAN,NDT SERV,KALIBRASI - WASH TANK REPAIR</v>
      </c>
      <c r="E4055" s="573"/>
      <c r="F4055" s="573">
        <f>SUMIF('BKAS IDR'!$E$10:$E$44,$C4055,'BKAS IDR'!$M$10:$M$44)</f>
        <v>0</v>
      </c>
    </row>
    <row r="4056" spans="3:6" ht="15" customHeight="1">
      <c r="C4056" s="53" t="str">
        <f>[1]Coa!B4056</f>
        <v>4201.0004.01312003</v>
      </c>
      <c r="D4056" s="1" t="str">
        <f>VLOOKUP(C4056,[1]Coa!$B$4:$C$9231,2,FALSE)</f>
        <v>SUBKON JASA,RADIOGRAPHY, PKRJAN,NDT SERV,KALIBRASI - RIGLESS SERVICES</v>
      </c>
      <c r="E4056" s="573"/>
      <c r="F4056" s="573">
        <f>SUMIF('BKAS IDR'!$E$10:$E$44,$C4056,'BKAS IDR'!$M$10:$M$44)</f>
        <v>0</v>
      </c>
    </row>
    <row r="4057" spans="3:6" ht="15" customHeight="1">
      <c r="C4057" s="53" t="str">
        <f>[1]Coa!B4057</f>
        <v>4201.0004.01312031</v>
      </c>
      <c r="D4057" s="1" t="str">
        <f>VLOOKUP(C4057,[1]Coa!$B$4:$C$9231,2,FALSE)</f>
        <v>SUBKON JASA,RADIOGRAPHY, PKRJAN,NDT SERV,KALIBRASI - PLUG BACK WITH SLICKLINE</v>
      </c>
      <c r="E4057" s="573"/>
      <c r="F4057" s="573">
        <f>SUMIF('BKAS IDR'!$E$10:$E$44,$C4057,'BKAS IDR'!$M$10:$M$44)</f>
        <v>0</v>
      </c>
    </row>
    <row r="4058" spans="3:6" ht="15" customHeight="1">
      <c r="C4058" s="53" t="str">
        <f>[1]Coa!B4058</f>
        <v>4201.0004.01312049</v>
      </c>
      <c r="D4058" s="1" t="str">
        <f>VLOOKUP(C4058,[1]Coa!$B$4:$C$9231,2,FALSE)</f>
        <v>SUBKON JASA,RADIOGRAPHY, PKRJAN,NDT SERV,KALIBRASI - HRSG #2 &amp; #5</v>
      </c>
      <c r="E4058" s="573"/>
      <c r="F4058" s="573">
        <f>SUMIF('BKAS IDR'!$E$10:$E$44,$C4058,'BKAS IDR'!$M$10:$M$44)</f>
        <v>0</v>
      </c>
    </row>
    <row r="4059" spans="3:6" ht="15" customHeight="1">
      <c r="C4059" s="53" t="str">
        <f>[1]Coa!B4059</f>
        <v>4201.0004.01312058</v>
      </c>
      <c r="D4059" s="1" t="str">
        <f>VLOOKUP(C4059,[1]Coa!$B$4:$C$9231,2,FALSE)</f>
        <v>SUBKON JASA,RADIOGRAPHY, PKRJAN,NDT SERV,KALIBRASI - FOAMING SERVICES</v>
      </c>
      <c r="E4059" s="573"/>
      <c r="F4059" s="573">
        <f>SUMIF('BKAS IDR'!$E$10:$E$44,$C4059,'BKAS IDR'!$M$10:$M$44)</f>
        <v>0</v>
      </c>
    </row>
    <row r="4060" spans="3:6" ht="15" customHeight="1">
      <c r="C4060" s="53" t="str">
        <f>[1]Coa!B4060</f>
        <v>4201.0004.0150909</v>
      </c>
      <c r="D4060" s="1" t="str">
        <f>VLOOKUP(C4060,[1]Coa!$B$4:$C$9231,2,FALSE)</f>
        <v>SUBKON JASA,RADIOGRAPHY, PKRJAN,NDT SERV,KALIBRASI - PIPE CONNECTION</v>
      </c>
      <c r="E4060" s="573"/>
      <c r="F4060" s="573">
        <f>SUMIF('BKAS IDR'!$E$10:$E$44,$C4060,'BKAS IDR'!$M$10:$M$44)</f>
        <v>0</v>
      </c>
    </row>
    <row r="4061" spans="3:6" ht="15" customHeight="1">
      <c r="C4061" s="53" t="str">
        <f>[1]Coa!B4061</f>
        <v>4201.0004.0150916</v>
      </c>
      <c r="D4061" s="1" t="str">
        <f>VLOOKUP(C4061,[1]Coa!$B$4:$C$9231,2,FALSE)</f>
        <v>SUBKON JASA,RADIOGRAPHY, PKRJAN,NDT SERV,KALIBRASI - SUBSEA CABLE</v>
      </c>
      <c r="E4061" s="573"/>
      <c r="F4061" s="573">
        <f>SUMIF('BKAS IDR'!$E$10:$E$44,$C4061,'BKAS IDR'!$M$10:$M$44)</f>
        <v>0</v>
      </c>
    </row>
    <row r="4062" spans="3:6" ht="15" customHeight="1">
      <c r="C4062" s="53" t="str">
        <f>[1]Coa!B4062</f>
        <v>4201.0004.0151128</v>
      </c>
      <c r="D4062" s="1" t="str">
        <f>VLOOKUP(C4062,[1]Coa!$B$4:$C$9231,2,FALSE)</f>
        <v>SUBKON JASA,RADIOGRAPHY, PKRJAN,NDT SERV,KALIBRASI - PROJECT BAWAL PIPELINE</v>
      </c>
      <c r="E4062" s="573"/>
      <c r="F4062" s="573">
        <f>SUMIF('BKAS IDR'!$E$10:$E$44,$C4062,'BKAS IDR'!$M$10:$M$44)</f>
        <v>0</v>
      </c>
    </row>
    <row r="4063" spans="3:6" ht="15" customHeight="1">
      <c r="C4063" s="53" t="str">
        <f>[1]Coa!B4063</f>
        <v>4201.0004.01512021</v>
      </c>
      <c r="D4063" s="1" t="str">
        <f>VLOOKUP(C4063,[1]Coa!$B$4:$C$9231,2,FALSE)</f>
        <v>SUBKON JASA,RADIOGRAPHY, PKRJAN,NDT SERV,KALIBRASI - TUBE BUNDLE CONDENSATE CO</v>
      </c>
      <c r="E4063" s="573"/>
      <c r="F4063" s="573">
        <f>SUMIF('BKAS IDR'!$E$10:$E$44,$C4063,'BKAS IDR'!$M$10:$M$44)</f>
        <v>0</v>
      </c>
    </row>
    <row r="4064" spans="3:6" ht="15" customHeight="1">
      <c r="C4064" s="53" t="str">
        <f>[1]Coa!B4064</f>
        <v>4201.0004.01512027</v>
      </c>
      <c r="D4064" s="1" t="str">
        <f>VLOOKUP(C4064,[1]Coa!$B$4:$C$9231,2,FALSE)</f>
        <v>SUBKON JASA,RADIOGRAPHY, PKRJAN,NDT SERV,KALIBRASI - FUEL GAS SCRUBBER AND HEA</v>
      </c>
      <c r="E4064" s="573"/>
      <c r="F4064" s="573">
        <f>SUMIF('BKAS IDR'!$E$10:$E$44,$C4064,'BKAS IDR'!$M$10:$M$44)</f>
        <v>0</v>
      </c>
    </row>
    <row r="4065" spans="3:6" ht="15" customHeight="1">
      <c r="C4065" s="53" t="str">
        <f>[1]Coa!B4065</f>
        <v>4201.0004.01512043</v>
      </c>
      <c r="D4065" s="1" t="str">
        <f>VLOOKUP(C4065,[1]Coa!$B$4:$C$9231,2,FALSE)</f>
        <v>SUBKON JASA,RADIOGRAPHY, PKRJAN,NDT SERV,KALIBRASI - EHMR WATER PROJECT, EPCI</v>
      </c>
      <c r="E4065" s="573"/>
      <c r="F4065" s="573">
        <f>SUMIF('BKAS IDR'!$E$10:$E$44,$C4065,'BKAS IDR'!$M$10:$M$44)</f>
        <v>0</v>
      </c>
    </row>
    <row r="4066" spans="3:6" ht="15" customHeight="1">
      <c r="C4066" s="53" t="str">
        <f>[1]Coa!B4066</f>
        <v>4201.0004.01512062</v>
      </c>
      <c r="D4066" s="1" t="str">
        <f>VLOOKUP(C4066,[1]Coa!$B$4:$C$9231,2,FALSE)</f>
        <v>SUBKON JASA,RADIOGRAPHY, PKRJAN,NDT SERV,KALIBRASI - EPCI TEMBANG 8 TO BAWAL P</v>
      </c>
      <c r="E4066" s="573"/>
      <c r="F4066" s="573">
        <f>SUMIF('BKAS IDR'!$E$10:$E$44,$C4066,'BKAS IDR'!$M$10:$M$44)</f>
        <v>0</v>
      </c>
    </row>
    <row r="4067" spans="3:6" ht="15" customHeight="1">
      <c r="C4067" s="53" t="str">
        <f>[1]Coa!B4067</f>
        <v>4201.0004.0191139</v>
      </c>
      <c r="D4067" s="1" t="str">
        <f>VLOOKUP(C4067,[1]Coa!$B$4:$C$9231,2,FALSE)</f>
        <v>SUBKON JASA,RADIOGRAPHY, PKRJAN,NDT SERV,KALIBRASI - Maintenance of Expansion</v>
      </c>
      <c r="E4067" s="573"/>
      <c r="F4067" s="573">
        <f>SUMIF('BKAS IDR'!$E$10:$E$44,$C4067,'BKAS IDR'!$M$10:$M$44)</f>
        <v>0</v>
      </c>
    </row>
    <row r="4068" spans="3:6" ht="15" customHeight="1">
      <c r="C4068" s="53" t="str">
        <f>[1]Coa!B4068</f>
        <v>4201.0004.0241007</v>
      </c>
      <c r="D4068" s="1" t="str">
        <f>VLOOKUP(C4068,[1]Coa!$B$4:$C$9231,2,FALSE)</f>
        <v>SUBKON JASA,RADIOGRAPHY, PKRJAN,NDT SERV,KALIBRASI - REP&amp;TEST (336-I;1000m3)</v>
      </c>
      <c r="E4068" s="573"/>
      <c r="F4068" s="573">
        <f>SUMIF('BKAS IDR'!$E$10:$E$44,$C4068,'BKAS IDR'!$M$10:$M$44)</f>
        <v>0</v>
      </c>
    </row>
    <row r="4069" spans="3:6" ht="15" customHeight="1">
      <c r="C4069" s="53" t="str">
        <f>[1]Coa!B4069</f>
        <v>4201.0004.02412022</v>
      </c>
      <c r="D4069" s="1" t="str">
        <f>VLOOKUP(C4069,[1]Coa!$B$4:$C$9231,2,FALSE)</f>
        <v>SUBKON JASA,RADIOGRAPHY, PKRJAN,NDT SERV,KALIBRASI - REPAIR F/WELDING TANK</v>
      </c>
      <c r="E4069" s="573"/>
      <c r="F4069" s="573">
        <f>SUMIF('BKAS IDR'!$E$10:$E$44,$C4069,'BKAS IDR'!$M$10:$M$44)</f>
        <v>0</v>
      </c>
    </row>
    <row r="4070" spans="3:6" ht="15" customHeight="1">
      <c r="C4070" s="53" t="str">
        <f>[1]Coa!B4070</f>
        <v>4201.0004.02412035</v>
      </c>
      <c r="D4070" s="1" t="str">
        <f>VLOOKUP(C4070,[1]Coa!$B$4:$C$9231,2,FALSE)</f>
        <v>SUBKON JASA,RADIOGRAPHY, PKRJAN,NDT SERV,KALIBRASI - REPAIR OF TANK 100 CUFT P</v>
      </c>
      <c r="E4070" s="573"/>
      <c r="F4070" s="573">
        <f>SUMIF('BKAS IDR'!$E$10:$E$44,$C4070,'BKAS IDR'!$M$10:$M$44)</f>
        <v>0</v>
      </c>
    </row>
    <row r="4071" spans="3:6" ht="15" customHeight="1">
      <c r="C4071" s="53" t="str">
        <f>[1]Coa!B4071</f>
        <v>4201.0004.0260847</v>
      </c>
      <c r="D4071" s="1" t="str">
        <f>VLOOKUP(C4071,[1]Coa!$B$4:$C$9231,2,FALSE)</f>
        <v>SUBKON JASA,RADIOGRAPHY, PKRJAN,NDT SERV,KALIBRASI - INSTALLATION OF 2X315 MW</v>
      </c>
      <c r="E4071" s="573"/>
      <c r="F4071" s="573">
        <f>SUMIF('BKAS IDR'!$E$10:$E$44,$C4071,'BKAS IDR'!$M$10:$M$44)</f>
        <v>0</v>
      </c>
    </row>
    <row r="4072" spans="3:6" ht="15" customHeight="1">
      <c r="C4072" s="53" t="str">
        <f>[1]Coa!B4072</f>
        <v>4201.0004.0261198</v>
      </c>
      <c r="D4072" s="1" t="str">
        <f>VLOOKUP(C4072,[1]Coa!$B$4:$C$9231,2,FALSE)</f>
        <v>SUBKON JASA,RADIOGRAPHY, PKRJAN,NDT SERV,KALIBRASI - MAINTENANCE HUBEI</v>
      </c>
      <c r="E4072" s="573"/>
      <c r="F4072" s="573">
        <f>SUMIF('BKAS IDR'!$E$10:$E$44,$C4072,'BKAS IDR'!$M$10:$M$44)</f>
        <v>0</v>
      </c>
    </row>
    <row r="4073" spans="3:6" ht="15" customHeight="1">
      <c r="C4073" s="53" t="str">
        <f>[1]Coa!B4073</f>
        <v>4201.0004.0280913</v>
      </c>
      <c r="D4073" s="1" t="str">
        <f>VLOOKUP(C4073,[1]Coa!$B$4:$C$9231,2,FALSE)</f>
        <v>SUBKON JASA,RADIOGRAPHY, PKRJAN,NDT SERV,KALIBRASI - FAB SAND BLAST&amp;PRIM COAT</v>
      </c>
      <c r="E4073" s="573"/>
      <c r="F4073" s="573">
        <f>SUMIF('BKAS IDR'!$E$10:$E$44,$C4073,'BKAS IDR'!$M$10:$M$44)</f>
        <v>0</v>
      </c>
    </row>
    <row r="4074" spans="3:6" ht="15" customHeight="1">
      <c r="C4074" s="53" t="str">
        <f>[1]Coa!B4074</f>
        <v>4201.0004.0280915</v>
      </c>
      <c r="D4074" s="1" t="str">
        <f>VLOOKUP(C4074,[1]Coa!$B$4:$C$9231,2,FALSE)</f>
        <v>SUBKON JASA,RADIOGRAPHY, PKRJAN,NDT SERV,KALIBRASI - MB#13; RECONDITION WORK</v>
      </c>
      <c r="E4074" s="573"/>
      <c r="F4074" s="573">
        <f>SUMIF('BKAS IDR'!$E$10:$E$44,$C4074,'BKAS IDR'!$M$10:$M$44)</f>
        <v>0</v>
      </c>
    </row>
    <row r="4075" spans="3:6" ht="15" customHeight="1">
      <c r="C4075" s="53" t="str">
        <f>[1]Coa!B4075</f>
        <v>4201.0004.0280919</v>
      </c>
      <c r="D4075" s="1" t="str">
        <f>VLOOKUP(C4075,[1]Coa!$B$4:$C$9231,2,FALSE)</f>
        <v>SUBKON JASA,RADIOGRAPHY, PKRJAN,NDT SERV,KALIBRASI - RB#13; ANCHOR BOLT INST</v>
      </c>
      <c r="E4075" s="573"/>
      <c r="F4075" s="573">
        <f>SUMIF('BKAS IDR'!$E$10:$E$44,$C4075,'BKAS IDR'!$M$10:$M$44)</f>
        <v>0</v>
      </c>
    </row>
    <row r="4076" spans="3:6" ht="15" customHeight="1">
      <c r="C4076" s="53" t="str">
        <f>[1]Coa!B4076</f>
        <v>4201.0004.0280921</v>
      </c>
      <c r="D4076" s="1" t="str">
        <f>VLOOKUP(C4076,[1]Coa!$B$4:$C$9231,2,FALSE)</f>
        <v>SUBKON JASA,RADIOGRAPHY, PKRJAN,NDT SERV,KALIBRASI - RB#13; INST MECHANICAL</v>
      </c>
      <c r="E4076" s="573"/>
      <c r="F4076" s="573">
        <f>SUMIF('BKAS IDR'!$E$10:$E$44,$C4076,'BKAS IDR'!$M$10:$M$44)</f>
        <v>0</v>
      </c>
    </row>
    <row r="4077" spans="3:6" ht="15" customHeight="1">
      <c r="C4077" s="53" t="str">
        <f>[1]Coa!B4077</f>
        <v>4201.0004.0280926</v>
      </c>
      <c r="D4077" s="1" t="str">
        <f>VLOOKUP(C4077,[1]Coa!$B$4:$C$9231,2,FALSE)</f>
        <v>SUBKON JASA,RADIOGRAPHY, PKRJAN,NDT SERV,KALIBRASI - RB#13; PIPE EXT /MP &amp; LP</v>
      </c>
      <c r="E4077" s="573"/>
      <c r="F4077" s="573">
        <f>SUMIF('BKAS IDR'!$E$10:$E$44,$C4077,'BKAS IDR'!$M$10:$M$44)</f>
        <v>0</v>
      </c>
    </row>
    <row r="4078" spans="3:6" ht="15" customHeight="1">
      <c r="C4078" s="53" t="str">
        <f>[1]Coa!B4078</f>
        <v>4201.0004.0280927</v>
      </c>
      <c r="D4078" s="1" t="str">
        <f>VLOOKUP(C4078,[1]Coa!$B$4:$C$9231,2,FALSE)</f>
        <v>SUBKON JASA,RADIOGRAPHY, PKRJAN,NDT SERV,KALIBRASI - PM#9;MP BIN TEMP CONTROL</v>
      </c>
      <c r="E4078" s="573"/>
      <c r="F4078" s="573">
        <f>SUMIF('BKAS IDR'!$E$10:$E$44,$C4078,'BKAS IDR'!$M$10:$M$44)</f>
        <v>0</v>
      </c>
    </row>
    <row r="4079" spans="3:6" ht="15" customHeight="1">
      <c r="C4079" s="53" t="str">
        <f>[1]Coa!B4079</f>
        <v>4201.0004.0280930</v>
      </c>
      <c r="D4079" s="1" t="str">
        <f>VLOOKUP(C4079,[1]Coa!$B$4:$C$9231,2,FALSE)</f>
        <v>SUBKON JASA,RADIOGRAPHY, PKRJAN,NDT SERV,KALIBRASI - MB#15;MAIN STEAM LINE MOD</v>
      </c>
      <c r="E4079" s="573"/>
      <c r="F4079" s="573">
        <f>SUMIF('BKAS IDR'!$E$10:$E$44,$C4079,'BKAS IDR'!$M$10:$M$44)</f>
        <v>0</v>
      </c>
    </row>
    <row r="4080" spans="3:6" ht="15" customHeight="1">
      <c r="C4080" s="53" t="str">
        <f>[1]Coa!B4080</f>
        <v>4201.0004.0281005</v>
      </c>
      <c r="D4080" s="1" t="str">
        <f>VLOOKUP(C4080,[1]Coa!$B$4:$C$9231,2,FALSE)</f>
        <v>SUBKON JASA,RADIOGRAPHY, PKRJAN,NDT SERV,KALIBRASI - PM#9; UPGRADE TIE IN</v>
      </c>
      <c r="E4080" s="573"/>
      <c r="F4080" s="573">
        <f>SUMIF('BKAS IDR'!$E$10:$E$44,$C4080,'BKAS IDR'!$M$10:$M$44)</f>
        <v>0</v>
      </c>
    </row>
    <row r="4081" spans="3:6" ht="15" customHeight="1">
      <c r="C4081" s="53" t="str">
        <f>[1]Coa!B4081</f>
        <v>4201.0004.0281006</v>
      </c>
      <c r="D4081" s="1" t="str">
        <f>VLOOKUP(C4081,[1]Coa!$B$4:$C$9231,2,FALSE)</f>
        <v>SUBKON JASA,RADIOGRAPHY, PKRJAN,NDT SERV,KALIBRASI - MANPOWER SUPPLY SHUTDOWN</v>
      </c>
      <c r="E4081" s="573"/>
      <c r="F4081" s="573">
        <f>SUMIF('BKAS IDR'!$E$10:$E$44,$C4081,'BKAS IDR'!$M$10:$M$44)</f>
        <v>0</v>
      </c>
    </row>
    <row r="4082" spans="3:6" ht="15" customHeight="1">
      <c r="C4082" s="53" t="str">
        <f>[1]Coa!B4082</f>
        <v>4201.0004.0281011</v>
      </c>
      <c r="D4082" s="1" t="str">
        <f>VLOOKUP(C4082,[1]Coa!$B$4:$C$9231,2,FALSE)</f>
        <v>SUBKON JASA,RADIOGRAPHY, PKRJAN,NDT SERV,KALIBRASI - WP-9;FAB CRUSHER COMPLETE</v>
      </c>
      <c r="E4082" s="573"/>
      <c r="F4082" s="573">
        <f>SUMIF('BKAS IDR'!$E$10:$E$44,$C4082,'BKAS IDR'!$M$10:$M$44)</f>
        <v>0</v>
      </c>
    </row>
    <row r="4083" spans="3:6" ht="15" customHeight="1">
      <c r="C4083" s="53" t="str">
        <f>[1]Coa!B4083</f>
        <v>4201.0004.0281013</v>
      </c>
      <c r="D4083" s="1" t="str">
        <f>VLOOKUP(C4083,[1]Coa!$B$4:$C$9231,2,FALSE)</f>
        <v>SUBKON JASA,RADIOGRAPHY, PKRJAN,NDT SERV,KALIBRASI - MB#24;SURF METAL TREATMEN</v>
      </c>
      <c r="E4083" s="573"/>
      <c r="F4083" s="573">
        <f>SUMIF('BKAS IDR'!$E$10:$E$44,$C4083,'BKAS IDR'!$M$10:$M$44)</f>
        <v>0</v>
      </c>
    </row>
    <row r="4084" spans="3:6" ht="15" customHeight="1">
      <c r="C4084" s="53" t="str">
        <f>[1]Coa!B4084</f>
        <v>4201.0004.0281015</v>
      </c>
      <c r="D4084" s="1" t="str">
        <f>VLOOKUP(C4084,[1]Coa!$B$4:$C$9231,2,FALSE)</f>
        <v>SUBKON JASA,RADIOGRAPHY, PKRJAN,NDT SERV,KALIBRASI - WP-8;FAB CRUSHER 2SETS</v>
      </c>
      <c r="E4084" s="573"/>
      <c r="F4084" s="573">
        <f>SUMIF('BKAS IDR'!$E$10:$E$44,$C4084,'BKAS IDR'!$M$10:$M$44)</f>
        <v>0</v>
      </c>
    </row>
    <row r="4085" spans="3:6" ht="15" customHeight="1">
      <c r="C4085" s="53" t="str">
        <f>[1]Coa!B4085</f>
        <v>4201.0004.0281020</v>
      </c>
      <c r="D4085" s="1" t="str">
        <f>VLOOKUP(C4085,[1]Coa!$B$4:$C$9231,2,FALSE)</f>
        <v>SUBKON JASA,RADIOGRAPHY, PKRJAN,NDT SERV,KALIBRASI - TPM;ADD BYPASS FILTER GAS</v>
      </c>
      <c r="E4085" s="573"/>
      <c r="F4085" s="573">
        <f>SUMIF('BKAS IDR'!$E$10:$E$44,$C4085,'BKAS IDR'!$M$10:$M$44)</f>
        <v>0</v>
      </c>
    </row>
    <row r="4086" spans="3:6" ht="15" customHeight="1">
      <c r="C4086" s="53" t="str">
        <f>[1]Coa!B4086</f>
        <v>4201.0004.0281034</v>
      </c>
      <c r="D4086" s="1" t="str">
        <f>VLOOKUP(C4086,[1]Coa!$B$4:$C$9231,2,FALSE)</f>
        <v>SUBKON JASA,RADIOGRAPHY, PKRJAN,NDT SERV,KALIBRASI - WP-8, DRUM BARKER 2 LINES</v>
      </c>
      <c r="E4086" s="573"/>
      <c r="F4086" s="573">
        <f>SUMIF('BKAS IDR'!$E$10:$E$44,$C4086,'BKAS IDR'!$M$10:$M$44)</f>
        <v>0</v>
      </c>
    </row>
    <row r="4087" spans="3:6" ht="15" customHeight="1">
      <c r="C4087" s="53" t="str">
        <f>[1]Coa!B4087</f>
        <v>4201.0004.0281103</v>
      </c>
      <c r="D4087" s="1" t="str">
        <f>VLOOKUP(C4087,[1]Coa!$B$4:$C$9231,2,FALSE)</f>
        <v>SUBKON JASA,RADIOGRAPHY, PKRJAN,NDT SERV,KALIBRASI - TUBE PF-1C VE#1(SHUTDOWN)</v>
      </c>
      <c r="E4087" s="573"/>
      <c r="F4087" s="573">
        <f>SUMIF('BKAS IDR'!$E$10:$E$44,$C4087,'BKAS IDR'!$M$10:$M$44)</f>
        <v>0</v>
      </c>
    </row>
    <row r="4088" spans="3:6" ht="15" customHeight="1">
      <c r="C4088" s="53" t="str">
        <f>[1]Coa!B4088</f>
        <v>4201.0004.0281110</v>
      </c>
      <c r="D4088" s="1" t="str">
        <f>VLOOKUP(C4088,[1]Coa!$B$4:$C$9231,2,FALSE)</f>
        <v>SUBKON JASA,RADIOGRAPHY, PKRJAN,NDT SERV,KALIBRASI - VE#11, FABRICATION HBL TA</v>
      </c>
      <c r="E4088" s="573"/>
      <c r="F4088" s="573">
        <f>SUMIF('BKAS IDR'!$E$10:$E$44,$C4088,'BKAS IDR'!$M$10:$M$44)</f>
        <v>0</v>
      </c>
    </row>
    <row r="4089" spans="3:6" ht="15" customHeight="1">
      <c r="C4089" s="53" t="str">
        <f>[1]Coa!B4089</f>
        <v>4201.0004.0281116</v>
      </c>
      <c r="D4089" s="1" t="str">
        <f>VLOOKUP(C4089,[1]Coa!$B$4:$C$9231,2,FALSE)</f>
        <v>SUBKON JASA,RADIOGRAPHY, PKRJAN,NDT SERV,KALIBRASI - IKPP</v>
      </c>
      <c r="E4089" s="573"/>
      <c r="F4089" s="573">
        <f>SUMIF('BKAS IDR'!$E$10:$E$44,$C4089,'BKAS IDR'!$M$10:$M$44)</f>
        <v>0</v>
      </c>
    </row>
    <row r="4090" spans="3:6" ht="15" customHeight="1">
      <c r="C4090" s="53" t="str">
        <f>[1]Coa!B4090</f>
        <v>4201.0004.0281130</v>
      </c>
      <c r="D4090" s="1" t="str">
        <f>VLOOKUP(C4090,[1]Coa!$B$4:$C$9231,2,FALSE)</f>
        <v>SUBKON JASA,RADIOGRAPHY, PKRJAN,NDT SERV,KALIBRASI - TG 23 PENYAMBUNGAN PIPA</v>
      </c>
      <c r="E4090" s="573"/>
      <c r="F4090" s="573">
        <f>SUMIF('BKAS IDR'!$E$10:$E$44,$C4090,'BKAS IDR'!$M$10:$M$44)</f>
        <v>0</v>
      </c>
    </row>
    <row r="4091" spans="3:6" ht="15" customHeight="1">
      <c r="C4091" s="53" t="str">
        <f>[1]Coa!B4091</f>
        <v>4201.0004.0281131</v>
      </c>
      <c r="D4091" s="1" t="str">
        <f>VLOOKUP(C4091,[1]Coa!$B$4:$C$9231,2,FALSE)</f>
        <v>SUBKON JASA,RADIOGRAPHY, PKRJAN,NDT SERV,KALIBRASI - MC-10 Connect Pipe</v>
      </c>
      <c r="E4091" s="573"/>
      <c r="F4091" s="573">
        <f>SUMIF('BKAS IDR'!$E$10:$E$44,$C4091,'BKAS IDR'!$M$10:$M$44)</f>
        <v>0</v>
      </c>
    </row>
    <row r="4092" spans="3:6" ht="15" customHeight="1">
      <c r="C4092" s="53" t="str">
        <f>[1]Coa!B4092</f>
        <v>4201.0004.0281132</v>
      </c>
      <c r="D4092" s="1" t="str">
        <f>VLOOKUP(C4092,[1]Coa!$B$4:$C$9231,2,FALSE)</f>
        <v>SUBKON JASA,RADIOGRAPHY, PKRJAN,NDT SERV,KALIBRASI - Replacement of pipe 8"</v>
      </c>
      <c r="E4092" s="573"/>
      <c r="F4092" s="573">
        <f>SUMIF('BKAS IDR'!$E$10:$E$44,$C4092,'BKAS IDR'!$M$10:$M$44)</f>
        <v>0</v>
      </c>
    </row>
    <row r="4093" spans="3:6" ht="15" customHeight="1">
      <c r="C4093" s="53" t="str">
        <f>[1]Coa!B4093</f>
        <v>4201.0004.0281133</v>
      </c>
      <c r="D4093" s="1" t="str">
        <f>VLOOKUP(C4093,[1]Coa!$B$4:$C$9231,2,FALSE)</f>
        <v>SUBKON JASA,RADIOGRAPHY, PKRJAN,NDT SERV,KALIBRASI - MC-2 Annual Shutdown 2011</v>
      </c>
      <c r="E4093" s="573"/>
      <c r="F4093" s="573">
        <f>SUMIF('BKAS IDR'!$E$10:$E$44,$C4093,'BKAS IDR'!$M$10:$M$44)</f>
        <v>0</v>
      </c>
    </row>
    <row r="4094" spans="3:6" ht="15" customHeight="1">
      <c r="C4094" s="53" t="str">
        <f>[1]Coa!B4094</f>
        <v>4201.0004.0281134</v>
      </c>
      <c r="D4094" s="1" t="str">
        <f>VLOOKUP(C4094,[1]Coa!$B$4:$C$9231,2,FALSE)</f>
        <v>SUBKON JASA,RADIOGRAPHY, PKRJAN,NDT SERV,KALIBRASI - Repair Heater, Cooler</v>
      </c>
      <c r="E4094" s="573"/>
      <c r="F4094" s="573">
        <f>SUMIF('BKAS IDR'!$E$10:$E$44,$C4094,'BKAS IDR'!$M$10:$M$44)</f>
        <v>0</v>
      </c>
    </row>
    <row r="4095" spans="3:6" ht="15" customHeight="1">
      <c r="C4095" s="53" t="str">
        <f>[1]Coa!B4095</f>
        <v>4201.0004.0281135</v>
      </c>
      <c r="D4095" s="1" t="str">
        <f>VLOOKUP(C4095,[1]Coa!$B$4:$C$9231,2,FALSE)</f>
        <v>SUBKON JASA,RADIOGRAPHY, PKRJAN,NDT SERV,KALIBRASI - CA-8 Replace C12 Pipe 16"</v>
      </c>
      <c r="E4095" s="573"/>
      <c r="F4095" s="573">
        <f>SUMIF('BKAS IDR'!$E$10:$E$44,$C4095,'BKAS IDR'!$M$10:$M$44)</f>
        <v>0</v>
      </c>
    </row>
    <row r="4096" spans="3:6" ht="15" customHeight="1">
      <c r="C4096" s="53" t="str">
        <f>[1]Coa!B4096</f>
        <v>4201.0004.0281136</v>
      </c>
      <c r="D4096" s="1" t="str">
        <f>VLOOKUP(C4096,[1]Coa!$B$4:$C$9231,2,FALSE)</f>
        <v>SUBKON JASA,RADIOGRAPHY, PKRJAN,NDT SERV,KALIBRASI - Supply Manpower</v>
      </c>
      <c r="E4096" s="573"/>
      <c r="F4096" s="573">
        <f>SUMIF('BKAS IDR'!$E$10:$E$44,$C4096,'BKAS IDR'!$M$10:$M$44)</f>
        <v>0</v>
      </c>
    </row>
    <row r="4097" spans="3:6" ht="15" customHeight="1">
      <c r="C4097" s="53" t="str">
        <f>[1]Coa!B4097</f>
        <v>4201.0004.0281140</v>
      </c>
      <c r="D4097" s="1" t="str">
        <f>VLOOKUP(C4097,[1]Coa!$B$4:$C$9231,2,FALSE)</f>
        <v>SUBKON JASA,RADIOGRAPHY, PKRJAN,NDT SERV,KALIBRASI - Corrective Maintenance, P</v>
      </c>
      <c r="E4097" s="573"/>
      <c r="F4097" s="573">
        <f>SUMIF('BKAS IDR'!$E$10:$E$44,$C4097,'BKAS IDR'!$M$10:$M$44)</f>
        <v>0</v>
      </c>
    </row>
    <row r="4098" spans="3:6" ht="15" customHeight="1">
      <c r="C4098" s="53" t="str">
        <f>[1]Coa!B4098</f>
        <v>4201.0004.0281141</v>
      </c>
      <c r="D4098" s="1" t="str">
        <f>VLOOKUP(C4098,[1]Coa!$B$4:$C$9231,2,FALSE)</f>
        <v>SUBKON JASA,RADIOGRAPHY, PKRJAN,NDT SERV,KALIBRASI - PM-9 Annual Shutdown 2011</v>
      </c>
      <c r="E4098" s="573"/>
      <c r="F4098" s="573">
        <f>SUMIF('BKAS IDR'!$E$10:$E$44,$C4098,'BKAS IDR'!$M$10:$M$44)</f>
        <v>0</v>
      </c>
    </row>
    <row r="4099" spans="3:6" ht="15" customHeight="1">
      <c r="C4099" s="53" t="str">
        <f>[1]Coa!B4099</f>
        <v>4201.0004.0281144</v>
      </c>
      <c r="D4099" s="1" t="str">
        <f>VLOOKUP(C4099,[1]Coa!$B$4:$C$9231,2,FALSE)</f>
        <v>SUBKON JASA,RADIOGRAPHY, PKRJAN,NDT SERV,KALIBRASI - RB# 6 Project; Supply Man</v>
      </c>
      <c r="E4099" s="573"/>
      <c r="F4099" s="573">
        <f>SUMIF('BKAS IDR'!$E$10:$E$44,$C4099,'BKAS IDR'!$M$10:$M$44)</f>
        <v>0</v>
      </c>
    </row>
    <row r="4100" spans="3:6" ht="15" customHeight="1">
      <c r="C4100" s="53" t="str">
        <f>[1]Coa!B4100</f>
        <v>4201.0004.0281145</v>
      </c>
      <c r="D4100" s="1" t="str">
        <f>VLOOKUP(C4100,[1]Coa!$B$4:$C$9231,2,FALSE)</f>
        <v>SUBKON JASA,RADIOGRAPHY, PKRJAN,NDT SERV,KALIBRASI - WPMT PROJ SUPPLY MANPOWER</v>
      </c>
      <c r="E4100" s="573"/>
      <c r="F4100" s="573">
        <f>SUMIF('BKAS IDR'!$E$10:$E$44,$C4100,'BKAS IDR'!$M$10:$M$44)</f>
        <v>0</v>
      </c>
    </row>
    <row r="4101" spans="3:6" ht="15" customHeight="1">
      <c r="C4101" s="53" t="str">
        <f>[1]Coa!B4101</f>
        <v>4201.0004.0281148</v>
      </c>
      <c r="D4101" s="1" t="str">
        <f>VLOOKUP(C4101,[1]Coa!$B$4:$C$9231,2,FALSE)</f>
        <v>SUBKON JASA,RADIOGRAPHY, PKRJAN,NDT SERV,KALIBRASI - RECONDITION VACUUM EVAPOR</v>
      </c>
      <c r="E4101" s="573"/>
      <c r="F4101" s="573">
        <f>SUMIF('BKAS IDR'!$E$10:$E$44,$C4101,'BKAS IDR'!$M$10:$M$44)</f>
        <v>0</v>
      </c>
    </row>
    <row r="4102" spans="3:6" ht="15" customHeight="1">
      <c r="C4102" s="53" t="str">
        <f>[1]Coa!B4102</f>
        <v>4201.0004.0281149</v>
      </c>
      <c r="D4102" s="1" t="str">
        <f>VLOOKUP(C4102,[1]Coa!$B$4:$C$9231,2,FALSE)</f>
        <v>SUBKON JASA,RADIOGRAPHY, PKRJAN,NDT SERV,KALIBRASI - RC-11 ADD LINE GAS FILTER</v>
      </c>
      <c r="E4102" s="573"/>
      <c r="F4102" s="573">
        <f>SUMIF('BKAS IDR'!$E$10:$E$44,$C4102,'BKAS IDR'!$M$10:$M$44)</f>
        <v>0</v>
      </c>
    </row>
    <row r="4103" spans="3:6" ht="15" customHeight="1">
      <c r="C4103" s="53" t="str">
        <f>[1]Coa!B4103</f>
        <v>4201.0004.0281155</v>
      </c>
      <c r="D4103" s="1" t="str">
        <f>VLOOKUP(C4103,[1]Coa!$B$4:$C$9231,2,FALSE)</f>
        <v>SUBKON JASA,RADIOGRAPHY, PKRJAN,NDT SERV,KALIBRASI - WP#8; REPLACEMENT SHUTL B</v>
      </c>
      <c r="E4103" s="573"/>
      <c r="F4103" s="573">
        <f>SUMIF('BKAS IDR'!$E$10:$E$44,$C4103,'BKAS IDR'!$M$10:$M$44)</f>
        <v>0</v>
      </c>
    </row>
    <row r="4104" spans="3:6" ht="15" customHeight="1">
      <c r="C4104" s="53" t="str">
        <f>[1]Coa!B4104</f>
        <v>4201.0004.0281156</v>
      </c>
      <c r="D4104" s="1" t="str">
        <f>VLOOKUP(C4104,[1]Coa!$B$4:$C$9231,2,FALSE)</f>
        <v>SUBKON JASA,RADIOGRAPHY, PKRJAN,NDT SERV,KALIBRASI - WP#9; INSTALLATION CHIP S</v>
      </c>
      <c r="E4104" s="573"/>
      <c r="F4104" s="573">
        <f>SUMIF('BKAS IDR'!$E$10:$E$44,$C4104,'BKAS IDR'!$M$10:$M$44)</f>
        <v>0</v>
      </c>
    </row>
    <row r="4105" spans="3:6" ht="15" customHeight="1">
      <c r="C4105" s="53" t="str">
        <f>[1]Coa!B4105</f>
        <v>4201.0004.0281157</v>
      </c>
      <c r="D4105" s="1" t="str">
        <f>VLOOKUP(C4105,[1]Coa!$B$4:$C$9231,2,FALSE)</f>
        <v>SUBKON JASA,RADIOGRAPHY, PKRJAN,NDT SERV,KALIBRASI - WP#9; INSTALLATION LOG RE</v>
      </c>
      <c r="E4105" s="573"/>
      <c r="F4105" s="573">
        <f>SUMIF('BKAS IDR'!$E$10:$E$44,$C4105,'BKAS IDR'!$M$10:$M$44)</f>
        <v>0</v>
      </c>
    </row>
    <row r="4106" spans="3:6" ht="15" customHeight="1">
      <c r="C4106" s="53" t="str">
        <f>[1]Coa!B4106</f>
        <v>4201.0004.0281169</v>
      </c>
      <c r="D4106" s="1" t="str">
        <f>VLOOKUP(C4106,[1]Coa!$B$4:$C$9231,2,FALSE)</f>
        <v>SUBKON JASA,RADIOGRAPHY, PKRJAN,NDT SERV,KALIBRASI - WP-9 INSTALL DEBARKING DR</v>
      </c>
      <c r="E4106" s="573"/>
      <c r="F4106" s="573">
        <f>SUMIF('BKAS IDR'!$E$10:$E$44,$C4106,'BKAS IDR'!$M$10:$M$44)</f>
        <v>0</v>
      </c>
    </row>
    <row r="4107" spans="3:6" ht="15" customHeight="1">
      <c r="C4107" s="53" t="str">
        <f>[1]Coa!B4107</f>
        <v>4201.0004.0281173</v>
      </c>
      <c r="D4107" s="1" t="str">
        <f>VLOOKUP(C4107,[1]Coa!$B$4:$C$9231,2,FALSE)</f>
        <v>SUBKON JASA,RADIOGRAPHY, PKRJAN,NDT SERV,KALIBRASI - VE#12 REPLACE ROOF &amp; SHEL</v>
      </c>
      <c r="E4107" s="573"/>
      <c r="F4107" s="573">
        <f>SUMIF('BKAS IDR'!$E$10:$E$44,$C4107,'BKAS IDR'!$M$10:$M$44)</f>
        <v>0</v>
      </c>
    </row>
    <row r="4108" spans="3:6" ht="15" customHeight="1">
      <c r="C4108" s="53" t="str">
        <f>[1]Coa!B4108</f>
        <v>4201.0004.0281174</v>
      </c>
      <c r="D4108" s="1" t="str">
        <f>VLOOKUP(C4108,[1]Coa!$B$4:$C$9231,2,FALSE)</f>
        <v>SUBKON JASA,RADIOGRAPHY, PKRJAN,NDT SERV,KALIBRASI - RC#8; NEW INSTALL OF HYDR</v>
      </c>
      <c r="E4108" s="573"/>
      <c r="F4108" s="573">
        <f>SUMIF('BKAS IDR'!$E$10:$E$44,$C4108,'BKAS IDR'!$M$10:$M$44)</f>
        <v>0</v>
      </c>
    </row>
    <row r="4109" spans="3:6" ht="15" customHeight="1">
      <c r="C4109" s="53" t="str">
        <f>[1]Coa!B4109</f>
        <v>4201.0004.0281199</v>
      </c>
      <c r="D4109" s="1" t="str">
        <f>VLOOKUP(C4109,[1]Coa!$B$4:$C$9231,2,FALSE)</f>
        <v>SUBKON JASA,RADIOGRAPHY, PKRJAN,NDT SERV,KALIBRASI - MAINTENANCE IKPP</v>
      </c>
      <c r="E4109" s="573"/>
      <c r="F4109" s="573">
        <f>SUMIF('BKAS IDR'!$E$10:$E$44,$C4109,'BKAS IDR'!$M$10:$M$44)</f>
        <v>0</v>
      </c>
    </row>
    <row r="4110" spans="3:6" ht="15" customHeight="1">
      <c r="C4110" s="53" t="str">
        <f>[1]Coa!B4110</f>
        <v>4201.0004.02812008</v>
      </c>
      <c r="D4110" s="1" t="str">
        <f>VLOOKUP(C4110,[1]Coa!$B$4:$C$9231,2,FALSE)</f>
        <v>SUBKON JASA,RADIOGRAPHY, PKRJAN,NDT SERV,KALIBRASI - VE#2 INST NEW WBL TANK A</v>
      </c>
      <c r="E4110" s="573"/>
      <c r="F4110" s="573">
        <f>SUMIF('BKAS IDR'!$E$10:$E$44,$C4110,'BKAS IDR'!$M$10:$M$44)</f>
        <v>0</v>
      </c>
    </row>
    <row r="4111" spans="3:6" ht="15" customHeight="1">
      <c r="C4111" s="53" t="str">
        <f>[1]Coa!B4111</f>
        <v>4201.0004.02812009</v>
      </c>
      <c r="D4111" s="1" t="str">
        <f>VLOOKUP(C4111,[1]Coa!$B$4:$C$9231,2,FALSE)</f>
        <v>SUBKON JASA,RADIOGRAPHY, PKRJAN,NDT SERV,KALIBRASI - WP-9 INSTALL CHIP SCREEN</v>
      </c>
      <c r="E4111" s="573"/>
      <c r="F4111" s="573">
        <f>SUMIF('BKAS IDR'!$E$10:$E$44,$C4111,'BKAS IDR'!$M$10:$M$44)</f>
        <v>0</v>
      </c>
    </row>
    <row r="4112" spans="3:6" ht="15" customHeight="1">
      <c r="C4112" s="53" t="str">
        <f>[1]Coa!B4112</f>
        <v>4201.0004.02812011</v>
      </c>
      <c r="D4112" s="1" t="str">
        <f>VLOOKUP(C4112,[1]Coa!$B$4:$C$9231,2,FALSE)</f>
        <v>SUBKON JASA,RADIOGRAPHY, PKRJAN,NDT SERV,KALIBRASI - WP#9: INSTALL DEBARKING D</v>
      </c>
      <c r="E4112" s="573"/>
      <c r="F4112" s="573">
        <f>SUMIF('BKAS IDR'!$E$10:$E$44,$C4112,'BKAS IDR'!$M$10:$M$44)</f>
        <v>0</v>
      </c>
    </row>
    <row r="4113" spans="3:6" ht="15" customHeight="1">
      <c r="C4113" s="53" t="str">
        <f>[1]Coa!B4113</f>
        <v>4201.0004.02812013</v>
      </c>
      <c r="D4113" s="1" t="str">
        <f>VLOOKUP(C4113,[1]Coa!$B$4:$C$9231,2,FALSE)</f>
        <v>SUBKON JASA,RADIOGRAPHY, PKRJAN,NDT SERV,KALIBRASI - PM#8; TIE IN (TOP SEPARAT</v>
      </c>
      <c r="E4113" s="573"/>
      <c r="F4113" s="573">
        <f>SUMIF('BKAS IDR'!$E$10:$E$44,$C4113,'BKAS IDR'!$M$10:$M$44)</f>
        <v>0</v>
      </c>
    </row>
    <row r="4114" spans="3:6" ht="15" customHeight="1">
      <c r="C4114" s="53" t="str">
        <f>[1]Coa!B4114</f>
        <v>4201.0004.02812016</v>
      </c>
      <c r="D4114" s="1" t="str">
        <f>VLOOKUP(C4114,[1]Coa!$B$4:$C$9231,2,FALSE)</f>
        <v>SUBKON JASA,RADIOGRAPHY, PKRJAN,NDT SERV,KALIBRASI - HP HEADER TG 18.19 TO P-8</v>
      </c>
      <c r="E4114" s="573"/>
      <c r="F4114" s="573">
        <f>SUMIF('BKAS IDR'!$E$10:$E$44,$C4114,'BKAS IDR'!$M$10:$M$44)</f>
        <v>0</v>
      </c>
    </row>
    <row r="4115" spans="3:6" ht="15" customHeight="1">
      <c r="C4115" s="53" t="str">
        <f>[1]Coa!B4115</f>
        <v>4201.0004.02812018</v>
      </c>
      <c r="D4115" s="1" t="str">
        <f>VLOOKUP(C4115,[1]Coa!$B$4:$C$9231,2,FALSE)</f>
        <v>SUBKON JASA,RADIOGRAPHY, PKRJAN,NDT SERV,KALIBRASI - MC#3; UPGRADE PIPING &amp; DR</v>
      </c>
      <c r="E4115" s="573"/>
      <c r="F4115" s="573">
        <f>SUMIF('BKAS IDR'!$E$10:$E$44,$C4115,'BKAS IDR'!$M$10:$M$44)</f>
        <v>0</v>
      </c>
    </row>
    <row r="4116" spans="3:6" ht="15" customHeight="1">
      <c r="C4116" s="53" t="str">
        <f>[1]Coa!B4116</f>
        <v>4201.0004.02812019</v>
      </c>
      <c r="D4116" s="1" t="str">
        <f>VLOOKUP(C4116,[1]Coa!$B$4:$C$9231,2,FALSE)</f>
        <v>SUBKON JASA,RADIOGRAPHY, PKRJAN,NDT SERV,KALIBRASI - PM#8; TIE IN WASHING &amp; CO</v>
      </c>
      <c r="E4116" s="573"/>
      <c r="F4116" s="573">
        <f>SUMIF('BKAS IDR'!$E$10:$E$44,$C4116,'BKAS IDR'!$M$10:$M$44)</f>
        <v>0</v>
      </c>
    </row>
    <row r="4117" spans="3:6" ht="15" customHeight="1">
      <c r="C4117" s="53" t="str">
        <f>[1]Coa!B4117</f>
        <v>4201.0004.02812020</v>
      </c>
      <c r="D4117" s="1" t="str">
        <f>VLOOKUP(C4117,[1]Coa!$B$4:$C$9231,2,FALSE)</f>
        <v>SUBKON JASA,RADIOGRAPHY, PKRJAN,NDT SERV,KALIBRASI - PM#8; ADD SCREEN &amp; DISMAN</v>
      </c>
      <c r="E4117" s="573"/>
      <c r="F4117" s="573">
        <f>SUMIF('BKAS IDR'!$E$10:$E$44,$C4117,'BKAS IDR'!$M$10:$M$44)</f>
        <v>0</v>
      </c>
    </row>
    <row r="4118" spans="3:6" ht="15" customHeight="1">
      <c r="C4118" s="53" t="str">
        <f>[1]Coa!B4118</f>
        <v>4201.0004.02812026</v>
      </c>
      <c r="D4118" s="1" t="str">
        <f>VLOOKUP(C4118,[1]Coa!$B$4:$C$9231,2,FALSE)</f>
        <v>SUBKON JASA,RADIOGRAPHY, PKRJAN,NDT SERV,KALIBRASI - PPM#6; FABRICATION / INST</v>
      </c>
      <c r="E4118" s="573"/>
      <c r="F4118" s="573">
        <f>SUMIF('BKAS IDR'!$E$10:$E$44,$C4118,'BKAS IDR'!$M$10:$M$44)</f>
        <v>0</v>
      </c>
    </row>
    <row r="4119" spans="3:6" ht="15" customHeight="1">
      <c r="C4119" s="53" t="str">
        <f>[1]Coa!B4119</f>
        <v>4201.0004.02812032</v>
      </c>
      <c r="D4119" s="1" t="str">
        <f>VLOOKUP(C4119,[1]Coa!$B$4:$C$9231,2,FALSE)</f>
        <v>SUBKON JASA,RADIOGRAPHY, PKRJAN,NDT SERV,KALIBRASI - OPEN CONTRACT MAINTENANCE</v>
      </c>
      <c r="E4119" s="573"/>
      <c r="F4119" s="573">
        <f>SUMIF('BKAS IDR'!$E$10:$E$44,$C4119,'BKAS IDR'!$M$10:$M$44)</f>
        <v>0</v>
      </c>
    </row>
    <row r="4120" spans="3:6" ht="15" customHeight="1">
      <c r="C4120" s="53" t="str">
        <f>[1]Coa!B4120</f>
        <v>4201.0004.02812033</v>
      </c>
      <c r="D4120" s="1" t="str">
        <f>VLOOKUP(C4120,[1]Coa!$B$4:$C$9231,2,FALSE)</f>
        <v>SUBKON JASA,RADIOGRAPHY, PKRJAN,NDT SERV,KALIBRASI - MANPOWER TO SUPPORT CORRE</v>
      </c>
      <c r="E4120" s="573"/>
      <c r="F4120" s="573">
        <f>SUMIF('BKAS IDR'!$E$10:$E$44,$C4120,'BKAS IDR'!$M$10:$M$44)</f>
        <v>0</v>
      </c>
    </row>
    <row r="4121" spans="3:6" ht="15" customHeight="1">
      <c r="C4121" s="53" t="str">
        <f>[1]Coa!B4121</f>
        <v>4201.0004.02812036</v>
      </c>
      <c r="D4121" s="1" t="str">
        <f>VLOOKUP(C4121,[1]Coa!$B$4:$C$9231,2,FALSE)</f>
        <v>SUBKON JASA,RADIOGRAPHY, PKRJAN,NDT SERV,KALIBRASI - GANTI TUBE CONDENSER TG#1</v>
      </c>
      <c r="E4121" s="573"/>
      <c r="F4121" s="573">
        <f>SUMIF('BKAS IDR'!$E$10:$E$44,$C4121,'BKAS IDR'!$M$10:$M$44)</f>
        <v>0</v>
      </c>
    </row>
    <row r="4122" spans="3:6" ht="15" customHeight="1">
      <c r="C4122" s="53" t="str">
        <f>[1]Coa!B4122</f>
        <v>4201.0004.02812045</v>
      </c>
      <c r="D4122" s="1" t="str">
        <f>VLOOKUP(C4122,[1]Coa!$B$4:$C$9231,2,FALSE)</f>
        <v>SUBKON JASA,RADIOGRAPHY, PKRJAN,NDT SERV,KALIBRASI - WP-8; REPLACEMENT OF DRUM</v>
      </c>
      <c r="E4122" s="573"/>
      <c r="F4122" s="573">
        <f>SUMIF('BKAS IDR'!$E$10:$E$44,$C4122,'BKAS IDR'!$M$10:$M$44)</f>
        <v>0</v>
      </c>
    </row>
    <row r="4123" spans="3:6" ht="15" customHeight="1">
      <c r="C4123" s="53" t="str">
        <f>[1]Coa!B4123</f>
        <v>4201.0004.02812047</v>
      </c>
      <c r="D4123" s="1" t="str">
        <f>VLOOKUP(C4123,[1]Coa!$B$4:$C$9231,2,FALSE)</f>
        <v>SUBKON JASA,RADIOGRAPHY, PKRJAN,NDT SERV,KALIBRASI - WP-9; REPLACEMENT OF DRUM</v>
      </c>
      <c r="E4123" s="573"/>
      <c r="F4123" s="573">
        <f>SUMIF('BKAS IDR'!$E$10:$E$44,$C4123,'BKAS IDR'!$M$10:$M$44)</f>
        <v>0</v>
      </c>
    </row>
    <row r="4124" spans="3:6" ht="15" customHeight="1">
      <c r="C4124" s="53" t="str">
        <f>[1]Coa!B4124</f>
        <v>4201.0004.02812048</v>
      </c>
      <c r="D4124" s="1" t="str">
        <f>VLOOKUP(C4124,[1]Coa!$B$4:$C$9231,2,FALSE)</f>
        <v>SUBKON JASA,RADIOGRAPHY, PKRJAN,NDT SERV,KALIBRASI - VE#2 PROJECT FABR &amp; INSTA</v>
      </c>
      <c r="E4124" s="573"/>
      <c r="F4124" s="573">
        <f>SUMIF('BKAS IDR'!$E$10:$E$44,$C4124,'BKAS IDR'!$M$10:$M$44)</f>
        <v>0</v>
      </c>
    </row>
    <row r="4125" spans="3:6" ht="15" customHeight="1">
      <c r="C4125" s="53" t="str">
        <f>[1]Coa!B4125</f>
        <v>4201.0004.02812050</v>
      </c>
      <c r="D4125" s="1" t="str">
        <f>VLOOKUP(C4125,[1]Coa!$B$4:$C$9231,2,FALSE)</f>
        <v>SUBKON JASA,RADIOGRAPHY, PKRJAN,NDT SERV,KALIBRASI - VE2; FABRICATION &amp; INSTAL</v>
      </c>
      <c r="E4125" s="573"/>
      <c r="F4125" s="573">
        <f>SUMIF('BKAS IDR'!$E$10:$E$44,$C4125,'BKAS IDR'!$M$10:$M$44)</f>
        <v>0</v>
      </c>
    </row>
    <row r="4126" spans="3:6" ht="15" customHeight="1">
      <c r="C4126" s="53" t="str">
        <f>[1]Coa!B4126</f>
        <v>4201.0004.02812052</v>
      </c>
      <c r="D4126" s="1" t="str">
        <f>VLOOKUP(C4126,[1]Coa!$B$4:$C$9231,2,FALSE)</f>
        <v>SUBKON JASA,RADIOGRAPHY, PKRJAN,NDT SERV,KALIBRASI - PM8; SCAFFOLDING ANNUAL S</v>
      </c>
      <c r="E4126" s="573"/>
      <c r="F4126" s="573">
        <f>SUMIF('BKAS IDR'!$E$10:$E$44,$C4126,'BKAS IDR'!$M$10:$M$44)</f>
        <v>0</v>
      </c>
    </row>
    <row r="4127" spans="3:6" ht="15" customHeight="1">
      <c r="C4127" s="53" t="str">
        <f>[1]Coa!B4127</f>
        <v>4201.0004.02812055</v>
      </c>
      <c r="D4127" s="1" t="str">
        <f>VLOOKUP(C4127,[1]Coa!$B$4:$C$9231,2,FALSE)</f>
        <v>SUBKON JASA,RADIOGRAPHY, PKRJAN,NDT SERV,KALIBRASI - PM#8; DISMANTLE EQUIPMENT</v>
      </c>
      <c r="E4127" s="573"/>
      <c r="F4127" s="573">
        <f>SUMIF('BKAS IDR'!$E$10:$E$44,$C4127,'BKAS IDR'!$M$10:$M$44)</f>
        <v>0</v>
      </c>
    </row>
    <row r="4128" spans="3:6" ht="15" customHeight="1">
      <c r="C4128" s="53" t="str">
        <f>[1]Coa!B4128</f>
        <v>4201.0004.02812056</v>
      </c>
      <c r="D4128" s="1" t="str">
        <f>VLOOKUP(C4128,[1]Coa!$B$4:$C$9231,2,FALSE)</f>
        <v>SUBKON JASA,RADIOGRAPHY, PKRJAN,NDT SERV,KALIBRASI - PM#8; TO MAKE CONVEYOR SU</v>
      </c>
      <c r="E4128" s="573"/>
      <c r="F4128" s="573">
        <f>SUMIF('BKAS IDR'!$E$10:$E$44,$C4128,'BKAS IDR'!$M$10:$M$44)</f>
        <v>0</v>
      </c>
    </row>
    <row r="4129" spans="3:6" ht="15" customHeight="1">
      <c r="C4129" s="53" t="str">
        <f>[1]Coa!B4129</f>
        <v>4201.0004.02812057</v>
      </c>
      <c r="D4129" s="1" t="str">
        <f>VLOOKUP(C4129,[1]Coa!$B$4:$C$9231,2,FALSE)</f>
        <v>SUBKON JASA,RADIOGRAPHY, PKRJAN,NDT SERV,KALIBRASI - PM#9; GANTI 4 SET NOZZLE</v>
      </c>
      <c r="E4129" s="573"/>
      <c r="F4129" s="573">
        <f>SUMIF('BKAS IDR'!$E$10:$E$44,$C4129,'BKAS IDR'!$M$10:$M$44)</f>
        <v>0</v>
      </c>
    </row>
    <row r="4130" spans="3:6" ht="15" customHeight="1">
      <c r="C4130" s="53" t="str">
        <f>[1]Coa!B4130</f>
        <v>4201.0004.02812099</v>
      </c>
      <c r="D4130" s="1" t="str">
        <f>VLOOKUP(C4130,[1]Coa!$B$4:$C$9231,2,FALSE)</f>
        <v>SUBKON JASA,RADIOGRAPHY, PKRJAN,NDT SERV,KALIBRASI - IKPP MAINTENANCE</v>
      </c>
      <c r="E4130" s="573"/>
      <c r="F4130" s="573">
        <f>SUMIF('BKAS IDR'!$E$10:$E$44,$C4130,'BKAS IDR'!$M$10:$M$44)</f>
        <v>0</v>
      </c>
    </row>
    <row r="4131" spans="3:6" ht="15" customHeight="1">
      <c r="C4131" s="53" t="str">
        <f>[1]Coa!B4131</f>
        <v>4201.0004.0350933</v>
      </c>
      <c r="D4131" s="1" t="str">
        <f>VLOOKUP(C4131,[1]Coa!$B$4:$C$9231,2,FALSE)</f>
        <v>SUBKON JASA,RADIOGRAPHY, PKRJAN,NDT SERV,KALIBRASI - PAGERUNGAN UTARA FIELD</v>
      </c>
      <c r="E4131" s="573"/>
      <c r="F4131" s="573">
        <f>SUMIF('BKAS IDR'!$E$10:$E$44,$C4131,'BKAS IDR'!$M$10:$M$44)</f>
        <v>0</v>
      </c>
    </row>
    <row r="4132" spans="3:6" ht="15" customHeight="1">
      <c r="C4132" s="53" t="str">
        <f>[1]Coa!B4132</f>
        <v>4201.0004.0351002</v>
      </c>
      <c r="D4132" s="1" t="str">
        <f>VLOOKUP(C4132,[1]Coa!$B$4:$C$9231,2,FALSE)</f>
        <v>SUBKON JASA,RADIOGRAPHY, PKRJAN,NDT SERV,KALIBRASI - EDC1 SUBSEA FACILITY TSB</v>
      </c>
      <c r="E4132" s="573"/>
      <c r="F4132" s="573">
        <f>SUMIF('BKAS IDR'!$E$10:$E$44,$C4132,'BKAS IDR'!$M$10:$M$44)</f>
        <v>0</v>
      </c>
    </row>
    <row r="4133" spans="3:6" ht="15" customHeight="1">
      <c r="C4133" s="53" t="str">
        <f>[1]Coa!B4133</f>
        <v>4201.0004.0400928</v>
      </c>
      <c r="D4133" s="1" t="str">
        <f>VLOOKUP(C4133,[1]Coa!$B$4:$C$9231,2,FALSE)</f>
        <v>SUBKON JASA,RADIOGRAPHY, PKRJAN,NDT SERV,KALIBRASI - 3 Unit BODY SHELL</v>
      </c>
      <c r="E4133" s="573"/>
      <c r="F4133" s="573">
        <f>SUMIF('BKAS IDR'!$E$10:$E$44,$C4133,'BKAS IDR'!$M$10:$M$44)</f>
        <v>0</v>
      </c>
    </row>
    <row r="4134" spans="3:6" ht="15" customHeight="1">
      <c r="C4134" s="53" t="str">
        <f>[1]Coa!B4134</f>
        <v>4201.0004.0400932</v>
      </c>
      <c r="D4134" s="1" t="str">
        <f>VLOOKUP(C4134,[1]Coa!$B$4:$C$9231,2,FALSE)</f>
        <v>SUBKON JASA,RADIOGRAPHY, PKRJAN,NDT SERV,KALIBRASI - 6 UNITS FLARE KO DRUM</v>
      </c>
      <c r="E4134" s="573"/>
      <c r="F4134" s="573">
        <f>SUMIF('BKAS IDR'!$E$10:$E$44,$C4134,'BKAS IDR'!$M$10:$M$44)</f>
        <v>0</v>
      </c>
    </row>
    <row r="4135" spans="3:6" ht="15" customHeight="1">
      <c r="C4135" s="53" t="str">
        <f>[1]Coa!B4135</f>
        <v>4201.0004.0411008</v>
      </c>
      <c r="D4135" s="1" t="str">
        <f>VLOOKUP(C4135,[1]Coa!$B$4:$C$9231,2,FALSE)</f>
        <v>SUBKON JASA,RADIOGRAPHY, PKRJAN,NDT SERV,KALIBRASI - GEN. ASSEMBLY DEBARKING</v>
      </c>
      <c r="E4135" s="573"/>
      <c r="F4135" s="573">
        <f>SUMIF('BKAS IDR'!$E$10:$E$44,$C4135,'BKAS IDR'!$M$10:$M$44)</f>
        <v>0</v>
      </c>
    </row>
    <row r="4136" spans="3:6" ht="15" customHeight="1">
      <c r="C4136" s="53" t="str">
        <f>[1]Coa!B4136</f>
        <v>4201.0004.04112025</v>
      </c>
      <c r="D4136" s="1" t="str">
        <f>VLOOKUP(C4136,[1]Coa!$B$4:$C$9231,2,FALSE)</f>
        <v>SUBKON JASA,RADIOGRAPHY, PKRJAN,NDT SERV,KALIBRASI - MANPOWER SUPPLY FOR PROJE</v>
      </c>
      <c r="E4136" s="573"/>
      <c r="F4136" s="573">
        <f>SUMIF('BKAS IDR'!$E$10:$E$44,$C4136,'BKAS IDR'!$M$10:$M$44)</f>
        <v>0</v>
      </c>
    </row>
    <row r="4137" spans="3:6" ht="15" customHeight="1">
      <c r="C4137" s="53" t="str">
        <f>[1]Coa!B4137</f>
        <v>4201.0004.0480753</v>
      </c>
      <c r="D4137" s="1" t="str">
        <f>VLOOKUP(C4137,[1]Coa!$B$4:$C$9231,2,FALSE)</f>
        <v>SUBKON JASA,RADIOGRAPHY, PKRJAN,NDT SERV,KALIBRASI - COMBINED FEED EXCHANGER</v>
      </c>
      <c r="E4137" s="573"/>
      <c r="F4137" s="573">
        <f>SUMIF('BKAS IDR'!$E$10:$E$44,$C4137,'BKAS IDR'!$M$10:$M$44)</f>
        <v>0</v>
      </c>
    </row>
    <row r="4138" spans="3:6" ht="15" customHeight="1">
      <c r="C4138" s="53" t="str">
        <f>[1]Coa!B4138</f>
        <v>4201.0004.0480901</v>
      </c>
      <c r="D4138" s="1" t="str">
        <f>VLOOKUP(C4138,[1]Coa!$B$4:$C$9231,2,FALSE)</f>
        <v>SUBKON JASA,RADIOGRAPHY, PKRJAN,NDT SERV,KALIBRASI - DEBUT TRIM COND 211-E-9</v>
      </c>
      <c r="E4138" s="573"/>
      <c r="F4138" s="573">
        <f>SUMIF('BKAS IDR'!$E$10:$E$44,$C4138,'BKAS IDR'!$M$10:$M$44)</f>
        <v>0</v>
      </c>
    </row>
    <row r="4139" spans="3:6" ht="15" customHeight="1">
      <c r="C4139" s="53" t="str">
        <f>[1]Coa!B4139</f>
        <v>4201.0004.0480906</v>
      </c>
      <c r="D4139" s="1" t="str">
        <f>VLOOKUP(C4139,[1]Coa!$B$4:$C$9231,2,FALSE)</f>
        <v>SUBKON JASA,RADIOGRAPHY, PKRJAN,NDT SERV,KALIBRASI - TBUNDLE 140-E-11A,E-16</v>
      </c>
      <c r="E4139" s="573"/>
      <c r="F4139" s="573">
        <f>SUMIF('BKAS IDR'!$E$10:$E$44,$C4139,'BKAS IDR'!$M$10:$M$44)</f>
        <v>0</v>
      </c>
    </row>
    <row r="4140" spans="3:6" ht="15" customHeight="1">
      <c r="C4140" s="53" t="str">
        <f>[1]Coa!B4140</f>
        <v>4201.0004.0480912</v>
      </c>
      <c r="D4140" s="1" t="str">
        <f>VLOOKUP(C4140,[1]Coa!$B$4:$C$9231,2,FALSE)</f>
        <v>SUBKON JASA,RADIOGRAPHY, PKRJAN,NDT SERV,KALIBRASI - FAB HE, 701-E-5&amp;702-E-7</v>
      </c>
      <c r="E4140" s="573"/>
      <c r="F4140" s="573">
        <f>SUMIF('BKAS IDR'!$E$10:$E$44,$C4140,'BKAS IDR'!$M$10:$M$44)</f>
        <v>0</v>
      </c>
    </row>
    <row r="4141" spans="3:6" ht="15" customHeight="1">
      <c r="C4141" s="53" t="str">
        <f>[1]Coa!B4141</f>
        <v>4201.0004.0480914</v>
      </c>
      <c r="D4141" s="1" t="str">
        <f>VLOOKUP(C4141,[1]Coa!$B$4:$C$9231,2,FALSE)</f>
        <v>SUBKON JASA,RADIOGRAPHY, PKRJAN,NDT SERV,KALIBRASI - FAB HE,ITEM 140-E-20&amp;E-25</v>
      </c>
      <c r="E4141" s="573"/>
      <c r="F4141" s="573">
        <f>SUMIF('BKAS IDR'!$E$10:$E$44,$C4141,'BKAS IDR'!$M$10:$M$44)</f>
        <v>0</v>
      </c>
    </row>
    <row r="4142" spans="3:6" ht="15" customHeight="1">
      <c r="C4142" s="53" t="str">
        <f>[1]Coa!B4142</f>
        <v>4201.0004.0480918</v>
      </c>
      <c r="D4142" s="1" t="str">
        <f>VLOOKUP(C4142,[1]Coa!$B$4:$C$9231,2,FALSE)</f>
        <v>SUBKON JASA,RADIOGRAPHY, PKRJAN,NDT SERV,KALIBRASI - TUBE BUNDLE ASS F/023E-11</v>
      </c>
      <c r="E4142" s="573"/>
      <c r="F4142" s="573">
        <f>SUMIF('BKAS IDR'!$E$10:$E$44,$C4142,'BKAS IDR'!$M$10:$M$44)</f>
        <v>0</v>
      </c>
    </row>
    <row r="4143" spans="3:6" ht="15" customHeight="1">
      <c r="C4143" s="53" t="str">
        <f>[1]Coa!B4143</f>
        <v>4201.0004.0480922</v>
      </c>
      <c r="D4143" s="1" t="str">
        <f>VLOOKUP(C4143,[1]Coa!$B$4:$C$9231,2,FALSE)</f>
        <v>SUBKON JASA,RADIOGRAPHY, PKRJAN,NDT SERV,KALIBRASI - COMBINED FEED EXCHANGER</v>
      </c>
      <c r="E4143" s="573"/>
      <c r="F4143" s="573">
        <f>SUMIF('BKAS IDR'!$E$10:$E$44,$C4143,'BKAS IDR'!$M$10:$M$44)</f>
        <v>0</v>
      </c>
    </row>
    <row r="4144" spans="3:6" ht="15" customHeight="1">
      <c r="C4144" s="53" t="str">
        <f>[1]Coa!B4144</f>
        <v>4201.0004.0480925</v>
      </c>
      <c r="D4144" s="1" t="str">
        <f>VLOOKUP(C4144,[1]Coa!$B$4:$C$9231,2,FALSE)</f>
        <v>SUBKON JASA,RADIOGRAPHY, PKRJAN,NDT SERV,KALIBRASI - 6 DISPENSER (SOE-TA)</v>
      </c>
      <c r="E4144" s="573"/>
      <c r="F4144" s="573">
        <f>SUMIF('BKAS IDR'!$E$10:$E$44,$C4144,'BKAS IDR'!$M$10:$M$44)</f>
        <v>0</v>
      </c>
    </row>
    <row r="4145" spans="3:6" ht="15" customHeight="1">
      <c r="C4145" s="53" t="str">
        <f>[1]Coa!B4145</f>
        <v>4201.0004.0481001</v>
      </c>
      <c r="D4145" s="1" t="str">
        <f>VLOOKUP(C4145,[1]Coa!$B$4:$C$9231,2,FALSE)</f>
        <v>SUBKON JASA,RADIOGRAPHY, PKRJAN,NDT SERV,KALIBRASI - VESSEL TAG NO.14-E-25</v>
      </c>
      <c r="E4145" s="573"/>
      <c r="F4145" s="573">
        <f>SUMIF('BKAS IDR'!$E$10:$E$44,$C4145,'BKAS IDR'!$M$10:$M$44)</f>
        <v>0</v>
      </c>
    </row>
    <row r="4146" spans="3:6" ht="15" customHeight="1">
      <c r="C4146" s="53" t="str">
        <f>[1]Coa!B4146</f>
        <v>4201.0004.0481012</v>
      </c>
      <c r="D4146" s="1" t="str">
        <f>VLOOKUP(C4146,[1]Coa!$B$4:$C$9231,2,FALSE)</f>
        <v>SUBKON JASA,RADIOGRAPHY, PKRJAN,NDT SERV,KALIBRASI - BAFFLE PLATE</v>
      </c>
      <c r="E4146" s="573"/>
      <c r="F4146" s="573">
        <f>SUMIF('BKAS IDR'!$E$10:$E$44,$C4146,'BKAS IDR'!$M$10:$M$44)</f>
        <v>0</v>
      </c>
    </row>
    <row r="4147" spans="3:6" ht="15" customHeight="1">
      <c r="C4147" s="53" t="str">
        <f>[1]Coa!B4147</f>
        <v>4201.0004.0481016</v>
      </c>
      <c r="D4147" s="1" t="str">
        <f>VLOOKUP(C4147,[1]Coa!$B$4:$C$9231,2,FALSE)</f>
        <v>SUBKON JASA,RADIOGRAPHY, PKRJAN,NDT SERV,KALIBRASI - ERECTION VCFHE 84E-201</v>
      </c>
      <c r="E4147" s="573"/>
      <c r="F4147" s="573">
        <f>SUMIF('BKAS IDR'!$E$10:$E$44,$C4147,'BKAS IDR'!$M$10:$M$44)</f>
        <v>0</v>
      </c>
    </row>
    <row r="4148" spans="3:6" ht="15" customHeight="1">
      <c r="C4148" s="53" t="str">
        <f>[1]Coa!B4148</f>
        <v>4201.0004.0481023</v>
      </c>
      <c r="D4148" s="1" t="str">
        <f>VLOOKUP(C4148,[1]Coa!$B$4:$C$9231,2,FALSE)</f>
        <v>SUBKON JASA,RADIOGRAPHY, PKRJAN,NDT SERV,KALIBRASI - PASS PARTITION PLATE</v>
      </c>
      <c r="E4148" s="573"/>
      <c r="F4148" s="573">
        <f>SUMIF('BKAS IDR'!$E$10:$E$44,$C4148,'BKAS IDR'!$M$10:$M$44)</f>
        <v>0</v>
      </c>
    </row>
    <row r="4149" spans="3:6" ht="15" customHeight="1">
      <c r="C4149" s="53" t="str">
        <f>[1]Coa!B4149</f>
        <v>4201.0004.0481024</v>
      </c>
      <c r="D4149" s="1" t="str">
        <f>VLOOKUP(C4149,[1]Coa!$B$4:$C$9231,2,FALSE)</f>
        <v>SUBKON JASA,RADIOGRAPHY, PKRJAN,NDT SERV,KALIBRASI - T. BUNDLE COMP, CHANNEL</v>
      </c>
      <c r="E4149" s="573"/>
      <c r="F4149" s="573">
        <f>SUMIF('BKAS IDR'!$E$10:$E$44,$C4149,'BKAS IDR'!$M$10:$M$44)</f>
        <v>0</v>
      </c>
    </row>
    <row r="4150" spans="3:6" ht="15" customHeight="1">
      <c r="C4150" s="53" t="str">
        <f>[1]Coa!B4150</f>
        <v>4201.0004.0481101</v>
      </c>
      <c r="D4150" s="1" t="str">
        <f>VLOOKUP(C4150,[1]Coa!$B$4:$C$9231,2,FALSE)</f>
        <v>SUBKON JASA,RADIOGRAPHY, PKRJAN,NDT SERV,KALIBRASI - TUBE BUNDLE TYPE "U"</v>
      </c>
      <c r="E4150" s="573"/>
      <c r="F4150" s="573">
        <f>SUMIF('BKAS IDR'!$E$10:$E$44,$C4150,'BKAS IDR'!$M$10:$M$44)</f>
        <v>0</v>
      </c>
    </row>
    <row r="4151" spans="3:6" ht="15" customHeight="1">
      <c r="C4151" s="53" t="str">
        <f>[1]Coa!B4151</f>
        <v>4201.0004.0481105</v>
      </c>
      <c r="D4151" s="1" t="str">
        <f>VLOOKUP(C4151,[1]Coa!$B$4:$C$9231,2,FALSE)</f>
        <v>SUBKON JASA,RADIOGRAPHY, PKRJAN,NDT SERV,KALIBRASI - TBUNDLE AS110-E-7 A/B/C/D</v>
      </c>
      <c r="E4151" s="573"/>
      <c r="F4151" s="573">
        <f>SUMIF('BKAS IDR'!$E$10:$E$44,$C4151,'BKAS IDR'!$M$10:$M$44)</f>
        <v>0</v>
      </c>
    </row>
    <row r="4152" spans="3:6" ht="15" customHeight="1">
      <c r="C4152" s="53" t="str">
        <f>[1]Coa!B4152</f>
        <v>4201.0004.0481106</v>
      </c>
      <c r="D4152" s="1" t="str">
        <f>VLOOKUP(C4152,[1]Coa!$B$4:$C$9231,2,FALSE)</f>
        <v>SUBKON JASA,RADIOGRAPHY, PKRJAN,NDT SERV,KALIBRASI - EJCTR STEAMTAG110-J-51A/B</v>
      </c>
      <c r="E4152" s="573"/>
      <c r="F4152" s="573">
        <f>SUMIF('BKAS IDR'!$E$10:$E$44,$C4152,'BKAS IDR'!$M$10:$M$44)</f>
        <v>0</v>
      </c>
    </row>
    <row r="4153" spans="3:6" ht="15" customHeight="1">
      <c r="C4153" s="53" t="str">
        <f>[1]Coa!B4153</f>
        <v>4201.0004.0481107</v>
      </c>
      <c r="D4153" s="1" t="str">
        <f>VLOOKUP(C4153,[1]Coa!$B$4:$C$9231,2,FALSE)</f>
        <v>SUBKON JASA,RADIOGRAPHY, PKRJAN,NDT SERV,KALIBRASI - TBUNDLE AS&amp;SHELL 93E-405</v>
      </c>
      <c r="E4153" s="573"/>
      <c r="F4153" s="573">
        <f>SUMIF('BKAS IDR'!$E$10:$E$44,$C4153,'BKAS IDR'!$M$10:$M$44)</f>
        <v>0</v>
      </c>
    </row>
    <row r="4154" spans="3:6" ht="15" customHeight="1">
      <c r="C4154" s="53" t="str">
        <f>[1]Coa!B4154</f>
        <v>4201.0004.0481109</v>
      </c>
      <c r="D4154" s="1" t="str">
        <f>VLOOKUP(C4154,[1]Coa!$B$4:$C$9231,2,FALSE)</f>
        <v>SUBKON JASA,RADIOGRAPHY, PKRJAN,NDT SERV,KALIBRASI - PRESSURE VESSEL FABRICATI</v>
      </c>
      <c r="E4154" s="573"/>
      <c r="F4154" s="573">
        <f>SUMIF('BKAS IDR'!$E$10:$E$44,$C4154,'BKAS IDR'!$M$10:$M$44)</f>
        <v>0</v>
      </c>
    </row>
    <row r="4155" spans="3:6" ht="15" customHeight="1">
      <c r="C4155" s="53" t="str">
        <f>[1]Coa!B4155</f>
        <v>4201.0004.0481114</v>
      </c>
      <c r="D4155" s="1" t="str">
        <f>VLOOKUP(C4155,[1]Coa!$B$4:$C$9231,2,FALSE)</f>
        <v>SUBKON JASA,RADIOGRAPHY, PKRJAN,NDT SERV,KALIBRASI - HEAT EXCHANGER COMPLETE 7</v>
      </c>
      <c r="E4155" s="573"/>
      <c r="F4155" s="573">
        <f>SUMIF('BKAS IDR'!$E$10:$E$44,$C4155,'BKAS IDR'!$M$10:$M$44)</f>
        <v>0</v>
      </c>
    </row>
    <row r="4156" spans="3:6" ht="15" customHeight="1">
      <c r="C4156" s="53" t="str">
        <f>[1]Coa!B4156</f>
        <v>4201.0004.0481117</v>
      </c>
      <c r="D4156" s="1" t="str">
        <f>VLOOKUP(C4156,[1]Coa!$B$4:$C$9231,2,FALSE)</f>
        <v>SUBKON JASA,RADIOGRAPHY, PKRJAN,NDT SERV,KALIBRASI - CONDENSATE STRIPPER</v>
      </c>
      <c r="E4156" s="573"/>
      <c r="F4156" s="573">
        <f>SUMIF('BKAS IDR'!$E$10:$E$44,$C4156,'BKAS IDR'!$M$10:$M$44)</f>
        <v>0</v>
      </c>
    </row>
    <row r="4157" spans="3:6" ht="15" customHeight="1">
      <c r="C4157" s="53" t="str">
        <f>[1]Coa!B4157</f>
        <v>4201.0004.0481118</v>
      </c>
      <c r="D4157" s="1" t="str">
        <f>VLOOKUP(C4157,[1]Coa!$B$4:$C$9231,2,FALSE)</f>
        <v>SUBKON JASA,RADIOGRAPHY, PKRJAN,NDT SERV,KALIBRASI - VESSEL, HORIZONTAL TAG</v>
      </c>
      <c r="E4157" s="573"/>
      <c r="F4157" s="573">
        <f>SUMIF('BKAS IDR'!$E$10:$E$44,$C4157,'BKAS IDR'!$M$10:$M$44)</f>
        <v>0</v>
      </c>
    </row>
    <row r="4158" spans="3:6" ht="15" customHeight="1">
      <c r="C4158" s="53" t="str">
        <f>[1]Coa!B4158</f>
        <v>4201.0004.0481124</v>
      </c>
      <c r="D4158" s="1" t="str">
        <f>VLOOKUP(C4158,[1]Coa!$B$4:$C$9231,2,FALSE)</f>
        <v>SUBKON JASA,RADIOGRAPHY, PKRJAN,NDT SERV,KALIBRASI - Heat Exchanger  Assy Tag</v>
      </c>
      <c r="E4158" s="573"/>
      <c r="F4158" s="573">
        <f>SUMIF('BKAS IDR'!$E$10:$E$44,$C4158,'BKAS IDR'!$M$10:$M$44)</f>
        <v>0</v>
      </c>
    </row>
    <row r="4159" spans="3:6" ht="15" customHeight="1">
      <c r="C4159" s="53" t="str">
        <f>[1]Coa!B4159</f>
        <v>4201.0004.0481153</v>
      </c>
      <c r="D4159" s="1" t="str">
        <f>VLOOKUP(C4159,[1]Coa!$B$4:$C$9231,2,FALSE)</f>
        <v>SUBKON JASA,RADIOGRAPHY, PKRJAN,NDT SERV,KALIBRASI - 5 (FIVE) UNIT COMBINED FE</v>
      </c>
      <c r="E4159" s="573"/>
      <c r="F4159" s="573">
        <f>SUMIF('BKAS IDR'!$E$10:$E$44,$C4159,'BKAS IDR'!$M$10:$M$44)</f>
        <v>0</v>
      </c>
    </row>
    <row r="4160" spans="3:6" ht="15" customHeight="1">
      <c r="C4160" s="53" t="str">
        <f>[1]Coa!B4160</f>
        <v>4201.0004.0481159</v>
      </c>
      <c r="D4160" s="1" t="str">
        <f>VLOOKUP(C4160,[1]Coa!$B$4:$C$9231,2,FALSE)</f>
        <v>SUBKON JASA,RADIOGRAPHY, PKRJAN,NDT SERV,KALIBRASI - PEMBANGUNAN UNIT CHLORIDE</v>
      </c>
      <c r="E4160" s="573"/>
      <c r="F4160" s="573">
        <f>SUMIF('BKAS IDR'!$E$10:$E$44,$C4160,'BKAS IDR'!$M$10:$M$44)</f>
        <v>0</v>
      </c>
    </row>
    <row r="4161" spans="3:6" ht="15" customHeight="1">
      <c r="C4161" s="53" t="str">
        <f>[1]Coa!B4161</f>
        <v>4201.0004.0481160</v>
      </c>
      <c r="D4161" s="1" t="str">
        <f>VLOOKUP(C4161,[1]Coa!$B$4:$C$9231,2,FALSE)</f>
        <v>SUBKON JASA,RADIOGRAPHY, PKRJAN,NDT SERV,KALIBRASI - FABRICATION INTERNAL PART</v>
      </c>
      <c r="E4161" s="573"/>
      <c r="F4161" s="573">
        <f>SUMIF('BKAS IDR'!$E$10:$E$44,$C4161,'BKAS IDR'!$M$10:$M$44)</f>
        <v>0</v>
      </c>
    </row>
    <row r="4162" spans="3:6" ht="15" customHeight="1">
      <c r="C4162" s="53" t="str">
        <f>[1]Coa!B4162</f>
        <v>4201.0004.0481161</v>
      </c>
      <c r="D4162" s="1" t="str">
        <f>VLOOKUP(C4162,[1]Coa!$B$4:$C$9231,2,FALSE)</f>
        <v>SUBKON JASA,RADIOGRAPHY, PKRJAN,NDT SERV,KALIBRASI - HEAT EXCHANGER 260-E-157</v>
      </c>
      <c r="E4162" s="573"/>
      <c r="F4162" s="573">
        <f>SUMIF('BKAS IDR'!$E$10:$E$44,$C4162,'BKAS IDR'!$M$10:$M$44)</f>
        <v>0</v>
      </c>
    </row>
    <row r="4163" spans="3:6" ht="15" customHeight="1">
      <c r="C4163" s="53" t="str">
        <f>[1]Coa!B4163</f>
        <v>4201.0004.0481163</v>
      </c>
      <c r="D4163" s="1" t="str">
        <f>VLOOKUP(C4163,[1]Coa!$B$4:$C$9231,2,FALSE)</f>
        <v>SUBKON JASA,RADIOGRAPHY, PKRJAN,NDT SERV,KALIBRASI - PEMBANGUNAN FASILITAS SLU</v>
      </c>
      <c r="E4163" s="573"/>
      <c r="F4163" s="573">
        <f>SUMIF('BKAS IDR'!$E$10:$E$44,$C4163,'BKAS IDR'!$M$10:$M$44)</f>
        <v>0</v>
      </c>
    </row>
    <row r="4164" spans="3:6" ht="15" customHeight="1">
      <c r="C4164" s="53" t="str">
        <f>[1]Coa!B4164</f>
        <v>4201.0004.0481166</v>
      </c>
      <c r="D4164" s="1" t="str">
        <f>VLOOKUP(C4164,[1]Coa!$B$4:$C$9231,2,FALSE)</f>
        <v>SUBKON JASA,RADIOGRAPHY, PKRJAN,NDT SERV,KALIBRASI - SHELL &amp; TUBE BUNDLE  Assy</v>
      </c>
      <c r="E4164" s="573"/>
      <c r="F4164" s="573">
        <f>SUMIF('BKAS IDR'!$E$10:$E$44,$C4164,'BKAS IDR'!$M$10:$M$44)</f>
        <v>0</v>
      </c>
    </row>
    <row r="4165" spans="3:6" ht="15" customHeight="1">
      <c r="C4165" s="53" t="str">
        <f>[1]Coa!B4165</f>
        <v>4201.0004.04812004</v>
      </c>
      <c r="D4165" s="1" t="str">
        <f>VLOOKUP(C4165,[1]Coa!$B$4:$C$9231,2,FALSE)</f>
        <v>SUBKON JASA,RADIOGRAPHY, PKRJAN,NDT SERV,KALIBRASI - TOP HEAD COLOUMN</v>
      </c>
      <c r="E4165" s="573"/>
      <c r="F4165" s="573">
        <f>SUMIF('BKAS IDR'!$E$10:$E$44,$C4165,'BKAS IDR'!$M$10:$M$44)</f>
        <v>0</v>
      </c>
    </row>
    <row r="4166" spans="3:6" ht="15" customHeight="1">
      <c r="C4166" s="53" t="str">
        <f>[1]Coa!B4166</f>
        <v>4201.0004.04812005</v>
      </c>
      <c r="D4166" s="1" t="str">
        <f>VLOOKUP(C4166,[1]Coa!$B$4:$C$9231,2,FALSE)</f>
        <v>SUBKON JASA,RADIOGRAPHY, PKRJAN,NDT SERV,KALIBRASI - HEAT EXCHANGER</v>
      </c>
      <c r="E4166" s="573"/>
      <c r="F4166" s="573">
        <f>SUMIF('BKAS IDR'!$E$10:$E$44,$C4166,'BKAS IDR'!$M$10:$M$44)</f>
        <v>0</v>
      </c>
    </row>
    <row r="4167" spans="3:6" ht="15" customHeight="1">
      <c r="C4167" s="53" t="str">
        <f>[1]Coa!B4167</f>
        <v>4201.0004.0510862</v>
      </c>
      <c r="D4167" s="1" t="str">
        <f>VLOOKUP(C4167,[1]Coa!$B$4:$C$9231,2,FALSE)</f>
        <v>SUBKON JASA,RADIOGRAPHY, PKRJAN,NDT SERV,KALIBRASI - PRESSURE VESSEL</v>
      </c>
      <c r="E4167" s="573"/>
      <c r="F4167" s="573">
        <f>SUMIF('BKAS IDR'!$E$10:$E$44,$C4167,'BKAS IDR'!$M$10:$M$44)</f>
        <v>0</v>
      </c>
    </row>
    <row r="4168" spans="3:6" ht="15" customHeight="1">
      <c r="C4168" s="53" t="str">
        <f>[1]Coa!B4168</f>
        <v>4201.0004.0510863</v>
      </c>
      <c r="D4168" s="1" t="str">
        <f>VLOOKUP(C4168,[1]Coa!$B$4:$C$9231,2,FALSE)</f>
        <v>SUBKON JASA,RADIOGRAPHY, PKRJAN,NDT SERV,KALIBRASI - PROV OF SHELL &amp; TUBE HEAT</v>
      </c>
      <c r="E4168" s="573"/>
      <c r="F4168" s="573">
        <f>SUMIF('BKAS IDR'!$E$10:$E$44,$C4168,'BKAS IDR'!$M$10:$M$44)</f>
        <v>0</v>
      </c>
    </row>
    <row r="4169" spans="3:6" ht="15" customHeight="1">
      <c r="C4169" s="53" t="str">
        <f>[1]Coa!B4169</f>
        <v>4201.0004.0510902</v>
      </c>
      <c r="D4169" s="1" t="str">
        <f>VLOOKUP(C4169,[1]Coa!$B$4:$C$9231,2,FALSE)</f>
        <v>SUBKON JASA,RADIOGRAPHY, PKRJAN,NDT SERV,KALIBRASI - PRESSURE VESSEL GSA</v>
      </c>
      <c r="E4169" s="573"/>
      <c r="F4169" s="573">
        <f>SUMIF('BKAS IDR'!$E$10:$E$44,$C4169,'BKAS IDR'!$M$10:$M$44)</f>
        <v>0</v>
      </c>
    </row>
    <row r="4170" spans="3:6" ht="15" customHeight="1">
      <c r="C4170" s="53" t="str">
        <f>[1]Coa!B4170</f>
        <v>4201.0004.0511017</v>
      </c>
      <c r="D4170" s="1" t="str">
        <f>VLOOKUP(C4170,[1]Coa!$B$4:$C$9231,2,FALSE)</f>
        <v>SUBKON JASA,RADIOGRAPHY, PKRJAN,NDT SERV,KALIBRASI - FAB HEAD CHANNEL (E-2030)</v>
      </c>
      <c r="E4170" s="573"/>
      <c r="F4170" s="573">
        <f>SUMIF('BKAS IDR'!$E$10:$E$44,$C4170,'BKAS IDR'!$M$10:$M$44)</f>
        <v>0</v>
      </c>
    </row>
    <row r="4171" spans="3:6" ht="15" customHeight="1">
      <c r="C4171" s="53" t="str">
        <f>[1]Coa!B4171</f>
        <v>4201.0004.0511152</v>
      </c>
      <c r="D4171" s="1" t="str">
        <f>VLOOKUP(C4171,[1]Coa!$B$4:$C$9231,2,FALSE)</f>
        <v>SUBKON JASA,RADIOGRAPHY, PKRJAN,NDT SERV,KALIBRASI - ENGINEERING, PROCUREMENT,</v>
      </c>
      <c r="E4171" s="573"/>
      <c r="F4171" s="573">
        <f>SUMIF('BKAS IDR'!$E$10:$E$44,$C4171,'BKAS IDR'!$M$10:$M$44)</f>
        <v>0</v>
      </c>
    </row>
    <row r="4172" spans="3:6" ht="15" customHeight="1">
      <c r="C4172" s="53" t="str">
        <f>[1]Coa!B4172</f>
        <v>4201.0004.0540911</v>
      </c>
      <c r="D4172" s="1" t="str">
        <f>VLOOKUP(C4172,[1]Coa!$B$4:$C$9231,2,FALSE)</f>
        <v>SUBKON JASA,RADIOGRAPHY, PKRJAN,NDT SERV,KALIBRASI - NATURAL GAS REHEATER</v>
      </c>
      <c r="E4172" s="573"/>
      <c r="F4172" s="573">
        <f>SUMIF('BKAS IDR'!$E$10:$E$44,$C4172,'BKAS IDR'!$M$10:$M$44)</f>
        <v>0</v>
      </c>
    </row>
    <row r="4173" spans="3:6" ht="15" customHeight="1">
      <c r="C4173" s="53" t="str">
        <f>[1]Coa!B4173</f>
        <v>4201.0004.0541171</v>
      </c>
      <c r="D4173" s="1" t="str">
        <f>VLOOKUP(C4173,[1]Coa!$B$4:$C$9231,2,FALSE)</f>
        <v>SUBKON JASA,RADIOGRAPHY, PKRJAN,NDT SERV,KALIBRASI - HEAT EXCHANGER DEHYDROGEN</v>
      </c>
      <c r="E4173" s="573"/>
      <c r="F4173" s="573">
        <f>SUMIF('BKAS IDR'!$E$10:$E$44,$C4173,'BKAS IDR'!$M$10:$M$44)</f>
        <v>0</v>
      </c>
    </row>
    <row r="4174" spans="3:6" ht="15" customHeight="1">
      <c r="C4174" s="53" t="str">
        <f>[1]Coa!B4174</f>
        <v>4201.0004.05412002</v>
      </c>
      <c r="D4174" s="1" t="str">
        <f>VLOOKUP(C4174,[1]Coa!$B$4:$C$9231,2,FALSE)</f>
        <v>SUBKON JASA,RADIOGRAPHY, PKRJAN,NDT SERV,KALIBRASI - REPLACEMENT HEAT EXCHANGE</v>
      </c>
      <c r="E4174" s="573"/>
      <c r="F4174" s="573">
        <f>SUMIF('BKAS IDR'!$E$10:$E$44,$C4174,'BKAS IDR'!$M$10:$M$44)</f>
        <v>0</v>
      </c>
    </row>
    <row r="4175" spans="3:6" ht="15" customHeight="1">
      <c r="C4175" s="53" t="str">
        <f>[1]Coa!B4175</f>
        <v>4201.0004.0550824</v>
      </c>
      <c r="D4175" s="1" t="str">
        <f>VLOOKUP(C4175,[1]Coa!$B$4:$C$9231,2,FALSE)</f>
        <v>SUBKON JASA,RADIOGRAPHY, PKRJAN,NDT SERV,KALIBRASI - FERTILIZER FACTORY EXPANS</v>
      </c>
      <c r="E4175" s="573"/>
      <c r="F4175" s="573">
        <f>SUMIF('BKAS IDR'!$E$10:$E$44,$C4175,'BKAS IDR'!$M$10:$M$44)</f>
        <v>0</v>
      </c>
    </row>
    <row r="4176" spans="3:6" ht="15" customHeight="1">
      <c r="C4176" s="53" t="str">
        <f>[1]Coa!B4176</f>
        <v>4201.0004.0560920</v>
      </c>
      <c r="D4176" s="1" t="str">
        <f>VLOOKUP(C4176,[1]Coa!$B$4:$C$9231,2,FALSE)</f>
        <v>SUBKON JASA,RADIOGRAPHY, PKRJAN,NDT SERV,KALIBRASI - REPL T BUNDLE 3A-1111-C</v>
      </c>
      <c r="E4176" s="573"/>
      <c r="F4176" s="573">
        <f>SUMIF('BKAS IDR'!$E$10:$E$44,$C4176,'BKAS IDR'!$M$10:$M$44)</f>
        <v>0</v>
      </c>
    </row>
    <row r="4177" spans="3:6" ht="15" customHeight="1">
      <c r="C4177" s="53" t="str">
        <f>[1]Coa!B4177</f>
        <v>4201.0004.0561111</v>
      </c>
      <c r="D4177" s="1" t="str">
        <f>VLOOKUP(C4177,[1]Coa!$B$4:$C$9231,2,FALSE)</f>
        <v>SUBKON JASA,RADIOGRAPHY, PKRJAN,NDT SERV,KALIBRASI - SUPERHEATER WASTE HEAT BO</v>
      </c>
      <c r="E4177" s="573"/>
      <c r="F4177" s="573">
        <f>SUMIF('BKAS IDR'!$E$10:$E$44,$C4177,'BKAS IDR'!$M$10:$M$44)</f>
        <v>0</v>
      </c>
    </row>
    <row r="4178" spans="3:6" ht="15" customHeight="1">
      <c r="C4178" s="53" t="str">
        <f>[1]Coa!B4178</f>
        <v>4201.0004.0561112</v>
      </c>
      <c r="D4178" s="1" t="str">
        <f>VLOOKUP(C4178,[1]Coa!$B$4:$C$9231,2,FALSE)</f>
        <v>SUBKON JASA,RADIOGRAPHY, PKRJAN,NDT SERV,KALIBRASI - AIR HEATER 5U-EC-301 (SEG</v>
      </c>
      <c r="E4178" s="573"/>
      <c r="F4178" s="573">
        <f>SUMIF('BKAS IDR'!$E$10:$E$44,$C4178,'BKAS IDR'!$M$10:$M$44)</f>
        <v>0</v>
      </c>
    </row>
    <row r="4179" spans="3:6" ht="15" customHeight="1">
      <c r="C4179" s="53" t="str">
        <f>[1]Coa!B4179</f>
        <v>4201.0004.0561151</v>
      </c>
      <c r="D4179" s="1" t="str">
        <f>VLOOKUP(C4179,[1]Coa!$B$4:$C$9231,2,FALSE)</f>
        <v>SUBKON JASA,RADIOGRAPHY, PKRJAN,NDT SERV,KALIBRASI - HP STEAM SUPER HEATER 102</v>
      </c>
      <c r="E4179" s="573"/>
      <c r="F4179" s="573">
        <f>SUMIF('BKAS IDR'!$E$10:$E$44,$C4179,'BKAS IDR'!$M$10:$M$44)</f>
        <v>0</v>
      </c>
    </row>
    <row r="4180" spans="3:6" ht="15" customHeight="1">
      <c r="C4180" s="53" t="str">
        <f>[1]Coa!B4180</f>
        <v>4201.0004.0561158</v>
      </c>
      <c r="D4180" s="1" t="str">
        <f>VLOOKUP(C4180,[1]Coa!$B$4:$C$9231,2,FALSE)</f>
        <v>SUBKON JASA,RADIOGRAPHY, PKRJAN,NDT SERV,KALIBRASI - 5A-115C METHANATOR EFFLUE</v>
      </c>
      <c r="E4180" s="573"/>
      <c r="F4180" s="573">
        <f>SUMIF('BKAS IDR'!$E$10:$E$44,$C4180,'BKAS IDR'!$M$10:$M$44)</f>
        <v>0</v>
      </c>
    </row>
    <row r="4181" spans="3:6" ht="15" customHeight="1">
      <c r="C4181" s="53" t="str">
        <f>[1]Coa!B4181</f>
        <v>4201.0004.0561164</v>
      </c>
      <c r="D4181" s="1" t="str">
        <f>VLOOKUP(C4181,[1]Coa!$B$4:$C$9231,2,FALSE)</f>
        <v>SUBKON JASA,RADIOGRAPHY, PKRJAN,NDT SERV,KALIBRASI - PLATE DISTRIBUTOR COMPLAT</v>
      </c>
      <c r="E4181" s="573"/>
      <c r="F4181" s="573">
        <f>SUMIF('BKAS IDR'!$E$10:$E$44,$C4181,'BKAS IDR'!$M$10:$M$44)</f>
        <v>0</v>
      </c>
    </row>
    <row r="4182" spans="3:6" ht="15" customHeight="1">
      <c r="C4182" s="53" t="str">
        <f>[1]Coa!B4182</f>
        <v>4201.0004.0561170</v>
      </c>
      <c r="D4182" s="1" t="str">
        <f>VLOOKUP(C4182,[1]Coa!$B$4:$C$9231,2,FALSE)</f>
        <v>SUBKON JASA,RADIOGRAPHY, PKRJAN,NDT SERV,KALIBRASI - RETUBING 101-C PUSRI - 1B</v>
      </c>
      <c r="E4182" s="573"/>
      <c r="F4182" s="573">
        <f>SUMIF('BKAS IDR'!$E$10:$E$44,$C4182,'BKAS IDR'!$M$10:$M$44)</f>
        <v>0</v>
      </c>
    </row>
    <row r="4183" spans="3:6" ht="15" customHeight="1">
      <c r="C4183" s="53" t="str">
        <f>[1]Coa!B4183</f>
        <v>4201.0004.05612014</v>
      </c>
      <c r="D4183" s="1" t="str">
        <f>VLOOKUP(C4183,[1]Coa!$B$4:$C$9231,2,FALSE)</f>
        <v>SUBKON JASA,RADIOGRAPHY, PKRJAN,NDT SERV,KALIBRASI - TUBE BUNDLE</v>
      </c>
      <c r="E4183" s="573"/>
      <c r="F4183" s="573">
        <f>SUMIF('BKAS IDR'!$E$10:$E$44,$C4183,'BKAS IDR'!$M$10:$M$44)</f>
        <v>0</v>
      </c>
    </row>
    <row r="4184" spans="3:6" ht="15" customHeight="1">
      <c r="C4184" s="53" t="str">
        <f>[1]Coa!B4184</f>
        <v>4201.0004.05612015</v>
      </c>
      <c r="D4184" s="1" t="str">
        <f>VLOOKUP(C4184,[1]Coa!$B$4:$C$9231,2,FALSE)</f>
        <v>SUBKON JASA,RADIOGRAPHY, PKRJAN,NDT SERV,KALIBRASI - PRETHICKENER 5U-FD-202</v>
      </c>
      <c r="E4184" s="573"/>
      <c r="F4184" s="573">
        <f>SUMIF('BKAS IDR'!$E$10:$E$44,$C4184,'BKAS IDR'!$M$10:$M$44)</f>
        <v>0</v>
      </c>
    </row>
    <row r="4185" spans="3:6" ht="15" customHeight="1">
      <c r="C4185" s="53" t="str">
        <f>[1]Coa!B4185</f>
        <v>4201.0004.0580817</v>
      </c>
      <c r="D4185" s="1" t="str">
        <f>VLOOKUP(C4185,[1]Coa!$B$4:$C$9231,2,FALSE)</f>
        <v>SUBKON JASA,RADIOGRAPHY, PKRJAN,NDT SERV,KALIBRASI - PRESS. VESSEL RCC OFF GAS</v>
      </c>
      <c r="E4185" s="573"/>
      <c r="F4185" s="573">
        <f>SUMIF('BKAS IDR'!$E$10:$E$44,$C4185,'BKAS IDR'!$M$10:$M$44)</f>
        <v>0</v>
      </c>
    </row>
    <row r="4186" spans="3:6" ht="15" customHeight="1">
      <c r="C4186" s="53" t="str">
        <f>[1]Coa!B4186</f>
        <v>4201.0004.0581003</v>
      </c>
      <c r="D4186" s="1" t="str">
        <f>VLOOKUP(C4186,[1]Coa!$B$4:$C$9231,2,FALSE)</f>
        <v>SUBKON JASA,RADIOGRAPHY, PKRJAN,NDT SERV,KALIBRASI - 10.000MT AMMONIA25-TK-801</v>
      </c>
      <c r="E4186" s="573"/>
      <c r="F4186" s="573">
        <f>SUMIF('BKAS IDR'!$E$10:$E$44,$C4186,'BKAS IDR'!$M$10:$M$44)</f>
        <v>0</v>
      </c>
    </row>
    <row r="4187" spans="3:6" ht="15" customHeight="1">
      <c r="C4187" s="53" t="str">
        <f>[1]Coa!B4187</f>
        <v>4201.0004.0581009</v>
      </c>
      <c r="D4187" s="1" t="str">
        <f>VLOOKUP(C4187,[1]Coa!$B$4:$C$9231,2,FALSE)</f>
        <v>SUBKON JASA,RADIOGRAPHY, PKRJAN,NDT SERV,KALIBRASI - STAINLESS STEEL STRUC ANP</v>
      </c>
      <c r="E4187" s="573"/>
      <c r="F4187" s="573">
        <f>SUMIF('BKAS IDR'!$E$10:$E$44,$C4187,'BKAS IDR'!$M$10:$M$44)</f>
        <v>0</v>
      </c>
    </row>
    <row r="4188" spans="3:6" ht="15" customHeight="1">
      <c r="C4188" s="53" t="str">
        <f>[1]Coa!B4188</f>
        <v>4201.0004.0581126</v>
      </c>
      <c r="D4188" s="1" t="str">
        <f>VLOOKUP(C4188,[1]Coa!$B$4:$C$9231,2,FALSE)</f>
        <v>SUBKON JASA,RADIOGRAPHY, PKRJAN,NDT SERV,KALIBRASI - PRESSURE VESSEL 2 X 35 MW</v>
      </c>
      <c r="E4188" s="573"/>
      <c r="F4188" s="573">
        <f>SUMIF('BKAS IDR'!$E$10:$E$44,$C4188,'BKAS IDR'!$M$10:$M$44)</f>
        <v>0</v>
      </c>
    </row>
    <row r="4189" spans="3:6" ht="15" customHeight="1">
      <c r="C4189" s="53" t="str">
        <f>[1]Coa!B4189</f>
        <v>4201.0004.0600702</v>
      </c>
      <c r="D4189" s="1" t="str">
        <f>VLOOKUP(C4189,[1]Coa!$B$4:$C$9231,2,FALSE)</f>
        <v>SUBKON JASA,RADIOGRAPHY, PKRJAN,NDT SERV,KALIBRASI - INSTALL / ERECTION SUBCON</v>
      </c>
      <c r="E4189" s="573"/>
      <c r="F4189" s="573">
        <f>SUMIF('BKAS IDR'!$E$10:$E$44,$C4189,'BKAS IDR'!$M$10:$M$44)</f>
        <v>0</v>
      </c>
    </row>
    <row r="4190" spans="3:6" ht="15" customHeight="1">
      <c r="C4190" s="53" t="str">
        <f>[1]Coa!B4190</f>
        <v>4201.0004.0600704</v>
      </c>
      <c r="D4190" s="1" t="str">
        <f>VLOOKUP(C4190,[1]Coa!$B$4:$C$9231,2,FALSE)</f>
        <v>SUBKON JASA,RADIOGRAPHY, PKRJAN,NDT SERV,KALIBRASI - COAL FIRED PWR PL PR THER</v>
      </c>
      <c r="E4190" s="573"/>
      <c r="F4190" s="573">
        <f>SUMIF('BKAS IDR'!$E$10:$E$44,$C4190,'BKAS IDR'!$M$10:$M$44)</f>
        <v>0</v>
      </c>
    </row>
    <row r="4191" spans="3:6" ht="15" customHeight="1">
      <c r="C4191" s="53" t="str">
        <f>[1]Coa!B4191</f>
        <v>4201.0004.0600706</v>
      </c>
      <c r="D4191" s="1" t="str">
        <f>VLOOKUP(C4191,[1]Coa!$B$4:$C$9231,2,FALSE)</f>
        <v>SUBKON JASA,RADIOGRAPHY, PKRJAN,NDT SERV,KALIBRASI - COAL-FIRED POWER PLANT PR</v>
      </c>
      <c r="E4191" s="573"/>
      <c r="F4191" s="573">
        <f>SUMIF('BKAS IDR'!$E$10:$E$44,$C4191,'BKAS IDR'!$M$10:$M$44)</f>
        <v>0</v>
      </c>
    </row>
    <row r="4192" spans="3:6" ht="15" customHeight="1">
      <c r="C4192" s="53" t="str">
        <f>[1]Coa!B4192</f>
        <v>4201.0004.0600708</v>
      </c>
      <c r="D4192" s="1" t="str">
        <f>VLOOKUP(C4192,[1]Coa!$B$4:$C$9231,2,FALSE)</f>
        <v>SUBKON JASA,RADIOGRAPHY, PKRJAN,NDT SERV,KALIBRASI - ESP INLET FLUE &amp; ESP OUTL</v>
      </c>
      <c r="E4192" s="573"/>
      <c r="F4192" s="573">
        <f>SUMIF('BKAS IDR'!$E$10:$E$44,$C4192,'BKAS IDR'!$M$10:$M$44)</f>
        <v>0</v>
      </c>
    </row>
    <row r="4193" spans="3:6" ht="15" customHeight="1">
      <c r="C4193" s="53" t="str">
        <f>[1]Coa!B4193</f>
        <v>4201.0004.0600710</v>
      </c>
      <c r="D4193" s="1" t="str">
        <f>VLOOKUP(C4193,[1]Coa!$B$4:$C$9231,2,FALSE)</f>
        <v>SUBKON JASA,RADIOGRAPHY, PKRJAN,NDT SERV,KALIBRASI - I &amp; C PRIMARY VALVE</v>
      </c>
      <c r="E4193" s="573"/>
      <c r="F4193" s="573">
        <f>SUMIF('BKAS IDR'!$E$10:$E$44,$C4193,'BKAS IDR'!$M$10:$M$44)</f>
        <v>0</v>
      </c>
    </row>
    <row r="4194" spans="3:6" ht="15" customHeight="1">
      <c r="C4194" s="53" t="str">
        <f>[1]Coa!B4194</f>
        <v>4201.0004.0600711</v>
      </c>
      <c r="D4194" s="1" t="str">
        <f>VLOOKUP(C4194,[1]Coa!$B$4:$C$9231,2,FALSE)</f>
        <v>SUBKON JASA,RADIOGRAPHY, PKRJAN,NDT SERV,KALIBRASI - FLUE SUPPORTER SUPERSTRUC</v>
      </c>
      <c r="E4194" s="573"/>
      <c r="F4194" s="573">
        <f>SUMIF('BKAS IDR'!$E$10:$E$44,$C4194,'BKAS IDR'!$M$10:$M$44)</f>
        <v>0</v>
      </c>
    </row>
    <row r="4195" spans="3:6" ht="15" customHeight="1">
      <c r="C4195" s="53" t="str">
        <f>[1]Coa!B4195</f>
        <v>4201.0004.0600907</v>
      </c>
      <c r="D4195" s="1" t="str">
        <f>VLOOKUP(C4195,[1]Coa!$B$4:$C$9231,2,FALSE)</f>
        <v>SUBKON JASA,RADIOGRAPHY, PKRJAN,NDT SERV,KALIBRASI - INST/ERCTION MECH 3X315MW</v>
      </c>
      <c r="E4195" s="573"/>
      <c r="F4195" s="573">
        <f>SUMIF('BKAS IDR'!$E$10:$E$44,$C4195,'BKAS IDR'!$M$10:$M$44)</f>
        <v>0</v>
      </c>
    </row>
    <row r="4196" spans="3:6" ht="15" customHeight="1">
      <c r="C4196" s="53" t="str">
        <f>[1]Coa!B4196</f>
        <v>4201.0004.0630910</v>
      </c>
      <c r="D4196" s="1" t="str">
        <f>VLOOKUP(C4196,[1]Coa!$B$4:$C$9231,2,FALSE)</f>
        <v>SUBKON JASA,RADIOGRAPHY, PKRJAN,NDT SERV,KALIBRASI - FABRICATION RISER CLAMP</v>
      </c>
      <c r="E4196" s="573"/>
      <c r="F4196" s="573">
        <f>SUMIF('BKAS IDR'!$E$10:$E$44,$C4196,'BKAS IDR'!$M$10:$M$44)</f>
        <v>0</v>
      </c>
    </row>
    <row r="4197" spans="3:6" ht="15" customHeight="1">
      <c r="C4197" s="53" t="str">
        <f>[1]Coa!B4197</f>
        <v>4201.0004.0631115</v>
      </c>
      <c r="D4197" s="1" t="str">
        <f>VLOOKUP(C4197,[1]Coa!$B$4:$C$9231,2,FALSE)</f>
        <v>SUBKON JASA,RADIOGRAPHY, PKRJAN,NDT SERV,KALIBRASI - SUPPLY OF HEAT EXCHANGER</v>
      </c>
      <c r="E4197" s="573"/>
      <c r="F4197" s="573">
        <f>SUMIF('BKAS IDR'!$E$10:$E$44,$C4197,'BKAS IDR'!$M$10:$M$44)</f>
        <v>0</v>
      </c>
    </row>
    <row r="4198" spans="3:6" ht="15" customHeight="1">
      <c r="C4198" s="53" t="str">
        <f>[1]Coa!B4198</f>
        <v>4201.0004.0631201</v>
      </c>
      <c r="D4198" s="1" t="str">
        <f>VLOOKUP(C4198,[1]Coa!$B$4:$C$9231,2,FALSE)</f>
        <v>SUBKON JASA,RADIOGRAPHY, PKRJAN,NDT SERV,KALIBRASI - PROVISION OF EPCI KF GAS</v>
      </c>
      <c r="E4198" s="573"/>
      <c r="F4198" s="573">
        <f>SUMIF('BKAS IDR'!$E$10:$E$44,$C4198,'BKAS IDR'!$M$10:$M$44)</f>
        <v>0</v>
      </c>
    </row>
    <row r="4199" spans="3:6" ht="15" customHeight="1">
      <c r="C4199" s="53" t="str">
        <f>[1]Coa!B4199</f>
        <v>4201.0004.06312029</v>
      </c>
      <c r="D4199" s="1" t="str">
        <f>VLOOKUP(C4199,[1]Coa!$B$4:$C$9231,2,FALSE)</f>
        <v>SUBKON JASA,RADIOGRAPHY, PKRJAN,NDT SERV,KALIBRASI - FABRICATION PIPE SPOOL</v>
      </c>
      <c r="E4199" s="573"/>
      <c r="F4199" s="573">
        <f>SUMIF('BKAS IDR'!$E$10:$E$44,$C4199,'BKAS IDR'!$M$10:$M$44)</f>
        <v>0</v>
      </c>
    </row>
    <row r="4200" spans="3:6" ht="15" customHeight="1">
      <c r="C4200" s="53" t="str">
        <f>[1]Coa!B4200</f>
        <v>4201.0004.06312051</v>
      </c>
      <c r="D4200" s="1" t="str">
        <f>VLOOKUP(C4200,[1]Coa!$B$4:$C$9231,2,FALSE)</f>
        <v>SUBKON JASA,RADIOGRAPHY, PKRJAN,NDT SERV,KALIBRASI - PROVISION OF ENGINEERING</v>
      </c>
      <c r="E4200" s="573"/>
      <c r="F4200" s="573">
        <f>SUMIF('BKAS IDR'!$E$10:$E$44,$C4200,'BKAS IDR'!$M$10:$M$44)</f>
        <v>0</v>
      </c>
    </row>
    <row r="4201" spans="3:6" ht="15" customHeight="1">
      <c r="C4201" s="53" t="str">
        <f>[1]Coa!B4201</f>
        <v>4201.0004.0651021</v>
      </c>
      <c r="D4201" s="1" t="str">
        <f>VLOOKUP(C4201,[1]Coa!$B$4:$C$9231,2,FALSE)</f>
        <v>SUBKON JASA,RADIOGRAPHY, PKRJAN,NDT SERV,KALIBRASI - FAB&amp;INSTAL ENERGY PLANT</v>
      </c>
      <c r="E4201" s="573"/>
      <c r="F4201" s="573">
        <f>SUMIF('BKAS IDR'!$E$10:$E$44,$C4201,'BKAS IDR'!$M$10:$M$44)</f>
        <v>0</v>
      </c>
    </row>
    <row r="4202" spans="3:6" ht="15" customHeight="1">
      <c r="C4202" s="53" t="str">
        <f>[1]Coa!B4202</f>
        <v>4201.0004.0651025</v>
      </c>
      <c r="D4202" s="1" t="str">
        <f>VLOOKUP(C4202,[1]Coa!$B$4:$C$9231,2,FALSE)</f>
        <v>SUBKON JASA,RADIOGRAPHY, PKRJAN,NDT SERV,KALIBRASI - SUPPLY &amp; INSTAL PNEUMATIC</v>
      </c>
      <c r="E4202" s="573"/>
      <c r="F4202" s="573">
        <f>SUMIF('BKAS IDR'!$E$10:$E$44,$C4202,'BKAS IDR'!$M$10:$M$44)</f>
        <v>0</v>
      </c>
    </row>
    <row r="4203" spans="3:6" ht="15" customHeight="1">
      <c r="C4203" s="53" t="str">
        <f>[1]Coa!B4203</f>
        <v>4201.0004.0651102</v>
      </c>
      <c r="D4203" s="1" t="str">
        <f>VLOOKUP(C4203,[1]Coa!$B$4:$C$9231,2,FALSE)</f>
        <v>SUBKON JASA,RADIOGRAPHY, PKRJAN,NDT SERV,KALIBRASI - SUPP&amp;INST 7110,7120,7130</v>
      </c>
      <c r="E4203" s="573"/>
      <c r="F4203" s="573">
        <f>SUMIF('BKAS IDR'!$E$10:$E$44,$C4203,'BKAS IDR'!$M$10:$M$44)</f>
        <v>0</v>
      </c>
    </row>
    <row r="4204" spans="3:6" ht="15" customHeight="1">
      <c r="C4204" s="53" t="str">
        <f>[1]Coa!B4204</f>
        <v>4201.0004.0701022</v>
      </c>
      <c r="D4204" s="1" t="str">
        <f>VLOOKUP(C4204,[1]Coa!$B$4:$C$9231,2,FALSE)</f>
        <v>SUBKON JASA,RADIOGRAPHY, PKRJAN,NDT SERV,KALIBRASI - CHEMICAL CLEANING</v>
      </c>
      <c r="E4204" s="573"/>
      <c r="F4204" s="573">
        <f>SUMIF('BKAS IDR'!$E$10:$E$44,$C4204,'BKAS IDR'!$M$10:$M$44)</f>
        <v>0</v>
      </c>
    </row>
    <row r="4205" spans="3:6" ht="15" customHeight="1">
      <c r="C4205" s="53" t="str">
        <f>[1]Coa!B4205</f>
        <v>4201.0004.0701122</v>
      </c>
      <c r="D4205" s="1" t="str">
        <f>VLOOKUP(C4205,[1]Coa!$B$4:$C$9231,2,FALSE)</f>
        <v>SUBKON JASA,RADIOGRAPHY, PKRJAN,NDT SERV,KALIBRASI - PUMP &amp; PIPING BROKE STOR.</v>
      </c>
      <c r="E4205" s="573"/>
      <c r="F4205" s="573">
        <f>SUMIF('BKAS IDR'!$E$10:$E$44,$C4205,'BKAS IDR'!$M$10:$M$44)</f>
        <v>0</v>
      </c>
    </row>
    <row r="4206" spans="3:6" ht="15" customHeight="1">
      <c r="C4206" s="53" t="str">
        <f>[1]Coa!B4206</f>
        <v>4201.0004.0731138</v>
      </c>
      <c r="D4206" s="1" t="str">
        <f>VLOOKUP(C4206,[1]Coa!$B$4:$C$9231,2,FALSE)</f>
        <v>SUBKON JASA,RADIOGRAPHY, PKRJAN,NDT SERV,KALIBRASI - AIR HEATER TUBES</v>
      </c>
      <c r="E4206" s="573"/>
      <c r="F4206" s="573">
        <f>SUMIF('BKAS IDR'!$E$10:$E$44,$C4206,'BKAS IDR'!$M$10:$M$44)</f>
        <v>0</v>
      </c>
    </row>
    <row r="4207" spans="3:6" ht="15" customHeight="1">
      <c r="C4207" s="53" t="str">
        <f>[1]Coa!B4207</f>
        <v>4201.0004.07312054</v>
      </c>
      <c r="D4207" s="1" t="str">
        <f>VLOOKUP(C4207,[1]Coa!$B$4:$C$9231,2,FALSE)</f>
        <v>SUBKON JASA,RADIOGRAPHY, PKRJAN,NDT SERV,KALIBRASI - SERVICE BARK CONVEYOR</v>
      </c>
      <c r="E4207" s="573"/>
      <c r="F4207" s="573">
        <f>SUMIF('BKAS IDR'!$E$10:$E$44,$C4207,'BKAS IDR'!$M$10:$M$44)</f>
        <v>0</v>
      </c>
    </row>
    <row r="4208" spans="3:6" ht="15" customHeight="1">
      <c r="C4208" s="53" t="str">
        <f>[1]Coa!B4208</f>
        <v>4201.0004.0830924</v>
      </c>
      <c r="D4208" s="1" t="str">
        <f>VLOOKUP(C4208,[1]Coa!$B$4:$C$9231,2,FALSE)</f>
        <v>SUBKON JASA,RADIOGRAPHY, PKRJAN,NDT SERV,KALIBRASI - TRANS,INST,HOOKUP POLENG</v>
      </c>
      <c r="E4208" s="573"/>
      <c r="F4208" s="573">
        <f>SUMIF('BKAS IDR'!$E$10:$E$44,$C4208,'BKAS IDR'!$M$10:$M$44)</f>
        <v>0</v>
      </c>
    </row>
    <row r="4209" spans="3:6" ht="15" customHeight="1">
      <c r="C4209" s="53" t="str">
        <f>[1]Coa!B4209</f>
        <v>4201.0004.0831120</v>
      </c>
      <c r="D4209" s="1" t="str">
        <f>VLOOKUP(C4209,[1]Coa!$B$4:$C$9231,2,FALSE)</f>
        <v>SUBKON JASA,RADIOGRAPHY, PKRJAN,NDT SERV,KALIBRASI - EPC WORKS FOR PPP-CW-DW-G</v>
      </c>
      <c r="E4209" s="573"/>
      <c r="F4209" s="573">
        <f>SUMIF('BKAS IDR'!$E$10:$E$44,$C4209,'BKAS IDR'!$M$10:$M$44)</f>
        <v>0</v>
      </c>
    </row>
    <row r="4210" spans="3:6" ht="15" customHeight="1">
      <c r="C4210" s="53" t="str">
        <f>[1]Coa!B4210</f>
        <v>4201.0004.0881108</v>
      </c>
      <c r="D4210" s="1" t="str">
        <f>VLOOKUP(C4210,[1]Coa!$B$4:$C$9231,2,FALSE)</f>
        <v>SUBKON JASA,RADIOGRAPHY, PKRJAN,NDT SERV,KALIBRASI - REPLACE SW PIPE</v>
      </c>
      <c r="E4210" s="573"/>
      <c r="F4210" s="573">
        <f>SUMIF('BKAS IDR'!$E$10:$E$44,$C4210,'BKAS IDR'!$M$10:$M$44)</f>
        <v>0</v>
      </c>
    </row>
    <row r="4211" spans="3:6" ht="15" customHeight="1">
      <c r="C4211" s="53" t="str">
        <f>[1]Coa!B4211</f>
        <v>4201.0004.0881123</v>
      </c>
      <c r="D4211" s="1" t="str">
        <f>VLOOKUP(C4211,[1]Coa!$B$4:$C$9231,2,FALSE)</f>
        <v>SUBKON JASA,RADIOGRAPHY, PKRJAN,NDT SERV,KALIBRASI - HOUSING FILTER</v>
      </c>
      <c r="E4211" s="573"/>
      <c r="F4211" s="573">
        <f>SUMIF('BKAS IDR'!$E$10:$E$44,$C4211,'BKAS IDR'!$M$10:$M$44)</f>
        <v>0</v>
      </c>
    </row>
    <row r="4212" spans="3:6" ht="15" customHeight="1">
      <c r="C4212" s="53" t="str">
        <f>[1]Coa!B4212</f>
        <v>4201.0004.0901121</v>
      </c>
      <c r="D4212" s="1" t="str">
        <f>VLOOKUP(C4212,[1]Coa!$B$4:$C$9231,2,FALSE)</f>
        <v>SUBKON JASA,RADIOGRAPHY, PKRJAN,NDT SERV,KALIBRASI - DUCTING TISSUE MILL II</v>
      </c>
      <c r="E4212" s="573"/>
      <c r="F4212" s="573">
        <f>SUMIF('BKAS IDR'!$E$10:$E$44,$C4212,'BKAS IDR'!$M$10:$M$44)</f>
        <v>0</v>
      </c>
    </row>
    <row r="4213" spans="3:6" ht="15" customHeight="1">
      <c r="C4213" s="53" t="str">
        <f>[1]Coa!B4213</f>
        <v>4201.0004.0901142</v>
      </c>
      <c r="D4213" s="1" t="str">
        <f>VLOOKUP(C4213,[1]Coa!$B$4:$C$9231,2,FALSE)</f>
        <v>SUBKON JASA,RADIOGRAPHY, PKRJAN,NDT SERV,KALIBRASI - Ducting Yankee</v>
      </c>
      <c r="E4213" s="573"/>
      <c r="F4213" s="573">
        <f>SUMIF('BKAS IDR'!$E$10:$E$44,$C4213,'BKAS IDR'!$M$10:$M$44)</f>
        <v>0</v>
      </c>
    </row>
    <row r="4214" spans="3:6" ht="15" customHeight="1">
      <c r="C4214" s="53" t="str">
        <f>[1]Coa!B4214</f>
        <v>4201.0004.0911125</v>
      </c>
      <c r="D4214" s="1" t="str">
        <f>VLOOKUP(C4214,[1]Coa!$B$4:$C$9231,2,FALSE)</f>
        <v>SUBKON JASA,RADIOGRAPHY, PKRJAN,NDT SERV,KALIBRASI - Water System &amp; Coal Syste</v>
      </c>
      <c r="E4214" s="573"/>
      <c r="F4214" s="573">
        <f>SUMIF('BKAS IDR'!$E$10:$E$44,$C4214,'BKAS IDR'!$M$10:$M$44)</f>
        <v>0</v>
      </c>
    </row>
    <row r="4215" spans="3:6" ht="15" customHeight="1">
      <c r="C4215" s="53" t="str">
        <f>[1]Coa!B4215</f>
        <v>4201.0004.0921147</v>
      </c>
      <c r="D4215" s="1" t="str">
        <f>VLOOKUP(C4215,[1]Coa!$B$4:$C$9231,2,FALSE)</f>
        <v>SUBKON JASA,RADIOGRAPHY, PKRJAN,NDT SERV,KALIBRASI - ADD. BY PAS LINE FOR DOUB</v>
      </c>
      <c r="E4215" s="573"/>
      <c r="F4215" s="573">
        <f>SUMIF('BKAS IDR'!$E$10:$E$44,$C4215,'BKAS IDR'!$M$10:$M$44)</f>
        <v>0</v>
      </c>
    </row>
    <row r="4216" spans="3:6" ht="15" customHeight="1">
      <c r="C4216" s="53" t="str">
        <f>[1]Coa!B4216</f>
        <v>4201.0004.0991129</v>
      </c>
      <c r="D4216" s="1" t="str">
        <f>VLOOKUP(C4216,[1]Coa!$B$4:$C$9231,2,FALSE)</f>
        <v>SUBKON JASA,RADIOGRAPHY, PKRJAN,NDT SERV,KALIBRASI - PIPA HYDRANT</v>
      </c>
      <c r="E4216" s="573"/>
      <c r="F4216" s="573">
        <f>SUMIF('BKAS IDR'!$E$10:$E$44,$C4216,'BKAS IDR'!$M$10:$M$44)</f>
        <v>0</v>
      </c>
    </row>
    <row r="4217" spans="3:6" ht="15" customHeight="1">
      <c r="C4217" s="53" t="str">
        <f>[1]Coa!B4217</f>
        <v>4201.0004.1021146</v>
      </c>
      <c r="D4217" s="1" t="str">
        <f>VLOOKUP(C4217,[1]Coa!$B$4:$C$9231,2,FALSE)</f>
        <v>SUBKON JASA,RADIOGRAPHY, PKRJAN,NDT SERV,KALIBRASI -  water surge tank</v>
      </c>
      <c r="E4217" s="573"/>
      <c r="F4217" s="573">
        <f>SUMIF('BKAS IDR'!$E$10:$E$44,$C4217,'BKAS IDR'!$M$10:$M$44)</f>
        <v>0</v>
      </c>
    </row>
    <row r="4218" spans="3:6" ht="15" customHeight="1">
      <c r="C4218" s="53" t="str">
        <f>[1]Coa!B4218</f>
        <v>4201.0004.1031143</v>
      </c>
      <c r="D4218" s="1" t="str">
        <f>VLOOKUP(C4218,[1]Coa!$B$4:$C$9231,2,FALSE)</f>
        <v>SUBKON JASA,RADIOGRAPHY, PKRJAN,NDT SERV,KALIBRASI - DUPLEX PIPE SPOOL 2-INC,</v>
      </c>
      <c r="E4218" s="573"/>
      <c r="F4218" s="573">
        <f>SUMIF('BKAS IDR'!$E$10:$E$44,$C4218,'BKAS IDR'!$M$10:$M$44)</f>
        <v>0</v>
      </c>
    </row>
    <row r="4219" spans="3:6" ht="15" customHeight="1">
      <c r="C4219" s="53" t="str">
        <f>[1]Coa!B4219</f>
        <v>4201.0004.10412034</v>
      </c>
      <c r="D4219" s="1" t="str">
        <f>VLOOKUP(C4219,[1]Coa!$B$4:$C$9231,2,FALSE)</f>
        <v>SUBKON JASA,RADIOGRAPHY, PKRJAN,NDT SERV,KALIBRASI - TUBE BUNDLE E201-05-08-09</v>
      </c>
      <c r="E4219" s="573"/>
      <c r="F4219" s="573">
        <f>SUMIF('BKAS IDR'!$E$10:$E$44,$C4219,'BKAS IDR'!$M$10:$M$44)</f>
        <v>0</v>
      </c>
    </row>
    <row r="4220" spans="3:6" ht="15" customHeight="1">
      <c r="C4220" s="53" t="str">
        <f>[1]Coa!B4220</f>
        <v>4201.0004.10512037</v>
      </c>
      <c r="D4220" s="1" t="str">
        <f>VLOOKUP(C4220,[1]Coa!$B$4:$C$9231,2,FALSE)</f>
        <v>SUBKON JASA,RADIOGRAPHY, PKRJAN,NDT SERV,KALIBRASI - HEAT EXCHANGER ASSY TAG N</v>
      </c>
      <c r="E4220" s="573"/>
      <c r="F4220" s="573">
        <f>SUMIF('BKAS IDR'!$E$10:$E$44,$C4220,'BKAS IDR'!$M$10:$M$44)</f>
        <v>0</v>
      </c>
    </row>
    <row r="4221" spans="3:6" ht="15" customHeight="1">
      <c r="C4221" s="53" t="str">
        <f>[1]Coa!B4221</f>
        <v>4201.0004.10512038</v>
      </c>
      <c r="D4221" s="1" t="str">
        <f>VLOOKUP(C4221,[1]Coa!$B$4:$C$9231,2,FALSE)</f>
        <v>SUBKON JASA,RADIOGRAPHY, PKRJAN,NDT SERV,KALIBRASI - PENGADAAN SHELL ASSY TAG</v>
      </c>
      <c r="E4221" s="573"/>
      <c r="F4221" s="573">
        <f>SUMIF('BKAS IDR'!$E$10:$E$44,$C4221,'BKAS IDR'!$M$10:$M$44)</f>
        <v>0</v>
      </c>
    </row>
    <row r="4222" spans="3:6" ht="15" customHeight="1">
      <c r="C4222" s="53" t="str">
        <f>[1]Coa!B4222</f>
        <v>4201.0004.10512039</v>
      </c>
      <c r="D4222" s="1" t="str">
        <f>VLOOKUP(C4222,[1]Coa!$B$4:$C$9231,2,FALSE)</f>
        <v>SUBKON JASA,RADIOGRAPHY, PKRJAN,NDT SERV,KALIBRASI - PENGADAAN SHELL ASSY TAG</v>
      </c>
      <c r="E4222" s="573"/>
      <c r="F4222" s="573">
        <f>SUMIF('BKAS IDR'!$E$10:$E$44,$C4222,'BKAS IDR'!$M$10:$M$44)</f>
        <v>0</v>
      </c>
    </row>
    <row r="4223" spans="3:6" ht="15" customHeight="1">
      <c r="C4223" s="53" t="str">
        <f>[1]Coa!B4223</f>
        <v>4201.0004.10512060</v>
      </c>
      <c r="D4223" s="1" t="str">
        <f>VLOOKUP(C4223,[1]Coa!$B$4:$C$9231,2,FALSE)</f>
        <v>SUBKON JASA,RADIOGRAPHY, PKRJAN,NDT SERV,KALIBRASI - PENGGANTIAN/PEMBUATAN TES</v>
      </c>
      <c r="E4223" s="573"/>
      <c r="F4223" s="573">
        <f>SUMIF('BKAS IDR'!$E$10:$E$44,$C4223,'BKAS IDR'!$M$10:$M$44)</f>
        <v>0</v>
      </c>
    </row>
    <row r="4224" spans="3:6" ht="15" customHeight="1">
      <c r="C4224" s="53" t="str">
        <f>[1]Coa!B4224</f>
        <v>4201.0004.10612040</v>
      </c>
      <c r="D4224" s="1" t="str">
        <f>VLOOKUP(C4224,[1]Coa!$B$4:$C$9231,2,FALSE)</f>
        <v>SUBKON JASA,RADIOGRAPHY, PKRJAN,NDT SERV,KALIBRASI - TUBE BUNDLE, SHELLBUNDLE,</v>
      </c>
      <c r="E4224" s="573"/>
      <c r="F4224" s="573">
        <f>SUMIF('BKAS IDR'!$E$10:$E$44,$C4224,'BKAS IDR'!$M$10:$M$44)</f>
        <v>0</v>
      </c>
    </row>
    <row r="4225" spans="3:6" ht="15" customHeight="1">
      <c r="C4225" s="53" t="str">
        <f>[1]Coa!B4225</f>
        <v>4201.0004.10612053</v>
      </c>
      <c r="D4225" s="1" t="str">
        <f>VLOOKUP(C4225,[1]Coa!$B$4:$C$9231,2,FALSE)</f>
        <v>SUBKON JASA,RADIOGRAPHY, PKRJAN,NDT SERV,KALIBRASI - ENGINEERING, PROCUREMENT</v>
      </c>
      <c r="E4225" s="573"/>
      <c r="F4225" s="573">
        <f>SUMIF('BKAS IDR'!$E$10:$E$44,$C4225,'BKAS IDR'!$M$10:$M$44)</f>
        <v>0</v>
      </c>
    </row>
    <row r="4226" spans="3:6" ht="15" customHeight="1">
      <c r="C4226" s="53" t="str">
        <f>[1]Coa!B4226</f>
        <v>4201.0004.1121154</v>
      </c>
      <c r="D4226" s="1" t="str">
        <f>VLOOKUP(C4226,[1]Coa!$B$4:$C$9231,2,FALSE)</f>
        <v>SUBKON JASA,RADIOGRAPHY, PKRJAN,NDT SERV,KALIBRASI - H2S MUD / GAS SEPARATOR</v>
      </c>
      <c r="E4226" s="573"/>
      <c r="F4226" s="573">
        <f>SUMIF('BKAS IDR'!$E$10:$E$44,$C4226,'BKAS IDR'!$M$10:$M$44)</f>
        <v>0</v>
      </c>
    </row>
    <row r="4227" spans="3:6" ht="15" customHeight="1">
      <c r="C4227" s="53" t="str">
        <f>[1]Coa!B4227</f>
        <v>4201.0004.1161162</v>
      </c>
      <c r="D4227" s="1" t="str">
        <f>VLOOKUP(C4227,[1]Coa!$B$4:$C$9231,2,FALSE)</f>
        <v>SUBKON JASA,RADIOGRAPHY, PKRJAN,NDT SERV,KALIBRASI - SECONDARY REFORMER EFFLUE</v>
      </c>
      <c r="E4227" s="573"/>
      <c r="F4227" s="573">
        <f>SUMIF('BKAS IDR'!$E$10:$E$44,$C4227,'BKAS IDR'!$M$10:$M$44)</f>
        <v>0</v>
      </c>
    </row>
    <row r="4228" spans="3:6" ht="15" customHeight="1">
      <c r="C4228" s="53" t="str">
        <f>[1]Coa!B4228</f>
        <v>4201.0004.1171165</v>
      </c>
      <c r="D4228" s="1" t="str">
        <f>VLOOKUP(C4228,[1]Coa!$B$4:$C$9231,2,FALSE)</f>
        <v>SUBKON JASA,RADIOGRAPHY, PKRJAN,NDT SERV,KALIBRASI - TOWER</v>
      </c>
      <c r="E4228" s="573"/>
      <c r="F4228" s="573">
        <f>SUMIF('BKAS IDR'!$E$10:$E$44,$C4228,'BKAS IDR'!$M$10:$M$44)</f>
        <v>0</v>
      </c>
    </row>
    <row r="4229" spans="3:6" ht="15" customHeight="1">
      <c r="C4229" s="53" t="str">
        <f>[1]Coa!B4229</f>
        <v>4201.0004.1171167</v>
      </c>
      <c r="D4229" s="1" t="str">
        <f>VLOOKUP(C4229,[1]Coa!$B$4:$C$9231,2,FALSE)</f>
        <v>SUBKON JASA,RADIOGRAPHY, PKRJAN,NDT SERV,KALIBRASI - SHOP FABRICATED VESSEL &amp;</v>
      </c>
      <c r="E4229" s="573"/>
      <c r="F4229" s="573">
        <f>SUMIF('BKAS IDR'!$E$10:$E$44,$C4229,'BKAS IDR'!$M$10:$M$44)</f>
        <v>0</v>
      </c>
    </row>
    <row r="4230" spans="3:6" ht="15" customHeight="1">
      <c r="C4230" s="53" t="str">
        <f>[1]Coa!B4230</f>
        <v>4201.0004.1171168</v>
      </c>
      <c r="D4230" s="1" t="str">
        <f>VLOOKUP(C4230,[1]Coa!$B$4:$C$9231,2,FALSE)</f>
        <v>SUBKON JASA,RADIOGRAPHY, PKRJAN,NDT SERV,KALIBRASI - SHOP FABRICATED VESSEL &amp;</v>
      </c>
      <c r="E4230" s="573"/>
      <c r="F4230" s="573">
        <f>SUMIF('BKAS IDR'!$E$10:$E$44,$C4230,'BKAS IDR'!$M$10:$M$44)</f>
        <v>0</v>
      </c>
    </row>
    <row r="4231" spans="3:6" ht="15" customHeight="1">
      <c r="C4231" s="53" t="str">
        <f>[1]Coa!B4231</f>
        <v>4201.0004.11712010</v>
      </c>
      <c r="D4231" s="1" t="str">
        <f>VLOOKUP(C4231,[1]Coa!$B$4:$C$9231,2,FALSE)</f>
        <v>SUBKON JASA,RADIOGRAPHY, PKRJAN,NDT SERV,KALIBRASI - SHOP FABRICATED VESSEL &amp;</v>
      </c>
      <c r="E4231" s="573"/>
      <c r="F4231" s="573">
        <f>SUMIF('BKAS IDR'!$E$10:$E$44,$C4231,'BKAS IDR'!$M$10:$M$44)</f>
        <v>0</v>
      </c>
    </row>
    <row r="4232" spans="3:6" ht="15" customHeight="1">
      <c r="C4232" s="53" t="str">
        <f>[1]Coa!B4232</f>
        <v>4201.0004.11712023</v>
      </c>
      <c r="D4232" s="1" t="str">
        <f>VLOOKUP(C4232,[1]Coa!$B$4:$C$9231,2,FALSE)</f>
        <v>SUBKON JASA,RADIOGRAPHY, PKRJAN,NDT SERV,KALIBRASI - SHOP FABRICATED VESSEL &amp;</v>
      </c>
      <c r="E4232" s="573"/>
      <c r="F4232" s="573">
        <f>SUMIF('BKAS IDR'!$E$10:$E$44,$C4232,'BKAS IDR'!$M$10:$M$44)</f>
        <v>0</v>
      </c>
    </row>
    <row r="4233" spans="3:6" ht="15" customHeight="1">
      <c r="C4233" s="53" t="str">
        <f>[1]Coa!B4233</f>
        <v>4201.0004.1191172</v>
      </c>
      <c r="D4233" s="1" t="str">
        <f>VLOOKUP(C4233,[1]Coa!$B$4:$C$9231,2,FALSE)</f>
        <v>SUBKON JASA,RADIOGRAPHY, PKRJAN,NDT SERV,KALIBRASI - EPC MOBILE SEPARATOR</v>
      </c>
      <c r="E4233" s="573"/>
      <c r="F4233" s="573">
        <f>SUMIF('BKAS IDR'!$E$10:$E$44,$C4233,'BKAS IDR'!$M$10:$M$44)</f>
        <v>0</v>
      </c>
    </row>
    <row r="4234" spans="3:6" ht="15" customHeight="1">
      <c r="C4234" s="53" t="str">
        <f>[1]Coa!B4234</f>
        <v>4201.0004.1201175</v>
      </c>
      <c r="D4234" s="1" t="str">
        <f>VLOOKUP(C4234,[1]Coa!$B$4:$C$9231,2,FALSE)</f>
        <v>SUBKON JASA,RADIOGRAPHY, PKRJAN,NDT SERV,KALIBRASI - FABRICATION &amp; ERECTION OF</v>
      </c>
      <c r="E4234" s="573"/>
      <c r="F4234" s="573">
        <f>SUMIF('BKAS IDR'!$E$10:$E$44,$C4234,'BKAS IDR'!$M$10:$M$44)</f>
        <v>0</v>
      </c>
    </row>
    <row r="4235" spans="3:6" ht="15" customHeight="1">
      <c r="C4235" s="53" t="str">
        <f>[1]Coa!B4235</f>
        <v>4201.0004.12812012</v>
      </c>
      <c r="D4235" s="1" t="str">
        <f>VLOOKUP(C4235,[1]Coa!$B$4:$C$9231,2,FALSE)</f>
        <v>SUBKON JASA,RADIOGRAPHY, PKRJAN,NDT SERV,KALIBRASI - RENTAL DRILLING EQUIPMENT</v>
      </c>
      <c r="E4235" s="573"/>
      <c r="F4235" s="573">
        <f>SUMIF('BKAS IDR'!$E$10:$E$44,$C4235,'BKAS IDR'!$M$10:$M$44)</f>
        <v>0</v>
      </c>
    </row>
    <row r="4236" spans="3:6" ht="15" customHeight="1">
      <c r="C4236" s="53" t="str">
        <f>[1]Coa!B4236</f>
        <v>4201.0004.12912007</v>
      </c>
      <c r="D4236" s="1" t="str">
        <f>VLOOKUP(C4236,[1]Coa!$B$4:$C$9231,2,FALSE)</f>
        <v>SUBKON JASA,RADIOGRAPHY, PKRJAN,NDT SERV,KALIBRASI - SUPPLY OF SHELL &amp; TUBE HE</v>
      </c>
      <c r="E4236" s="573"/>
      <c r="F4236" s="573">
        <f>SUMIF('BKAS IDR'!$E$10:$E$44,$C4236,'BKAS IDR'!$M$10:$M$44)</f>
        <v>0</v>
      </c>
    </row>
    <row r="4237" spans="3:6" ht="15" customHeight="1">
      <c r="C4237" s="53" t="str">
        <f>[1]Coa!B4237</f>
        <v>4201.0004.14512017</v>
      </c>
      <c r="D4237" s="1" t="str">
        <f>VLOOKUP(C4237,[1]Coa!$B$4:$C$9231,2,FALSE)</f>
        <v>SUBKON JASA,RADIOGRAPHY, PKRJAN,NDT SERV,KALIBRASI - DIVING EQUIPMENT</v>
      </c>
      <c r="E4237" s="573"/>
      <c r="F4237" s="573">
        <f>SUMIF('BKAS IDR'!$E$10:$E$44,$C4237,'BKAS IDR'!$M$10:$M$44)</f>
        <v>0</v>
      </c>
    </row>
    <row r="4238" spans="3:6" ht="15" customHeight="1">
      <c r="C4238" s="53" t="str">
        <f>[1]Coa!B4238</f>
        <v>4201.0004.14912041</v>
      </c>
      <c r="D4238" s="1" t="str">
        <f>VLOOKUP(C4238,[1]Coa!$B$4:$C$9231,2,FALSE)</f>
        <v>SUBKON JASA,RADIOGRAPHY, PKRJAN,NDT SERV,KALIBRASI - FABRIKASI SHELL 24E-113</v>
      </c>
      <c r="E4238" s="573"/>
      <c r="F4238" s="573">
        <f>SUMIF('BKAS IDR'!$E$10:$E$44,$C4238,'BKAS IDR'!$M$10:$M$44)</f>
        <v>0</v>
      </c>
    </row>
    <row r="4239" spans="3:6" ht="15" customHeight="1">
      <c r="C4239" s="53" t="str">
        <f>[1]Coa!B4239</f>
        <v>4201.0004.15012024</v>
      </c>
      <c r="D4239" s="1" t="str">
        <f>VLOOKUP(C4239,[1]Coa!$B$4:$C$9231,2,FALSE)</f>
        <v>SUBKON JASA,RADIOGRAPHY, PKRJAN,NDT SERV,KALIBRASI -  TOTAL RETUBE INSITU SURF</v>
      </c>
      <c r="E4239" s="573"/>
      <c r="F4239" s="573">
        <f>SUMIF('BKAS IDR'!$E$10:$E$44,$C4239,'BKAS IDR'!$M$10:$M$44)</f>
        <v>0</v>
      </c>
    </row>
    <row r="4240" spans="3:6" ht="15" customHeight="1">
      <c r="C4240" s="53" t="str">
        <f>[1]Coa!B4240</f>
        <v>4201.0004.15212028</v>
      </c>
      <c r="D4240" s="1" t="str">
        <f>VLOOKUP(C4240,[1]Coa!$B$4:$C$9231,2,FALSE)</f>
        <v>SUBKON JASA,RADIOGRAPHY, PKRJAN,NDT SERV,KALIBRASI - TUBE BUNDLE SHELL H5012 &amp;</v>
      </c>
      <c r="E4240" s="573"/>
      <c r="F4240" s="573">
        <f>SUMIF('BKAS IDR'!$E$10:$E$44,$C4240,'BKAS IDR'!$M$10:$M$44)</f>
        <v>0</v>
      </c>
    </row>
    <row r="4241" spans="3:6" ht="15" customHeight="1">
      <c r="C4241" s="53" t="str">
        <f>[1]Coa!B4241</f>
        <v>4201.0004.15212059</v>
      </c>
      <c r="D4241" s="1" t="str">
        <f>VLOOKUP(C4241,[1]Coa!$B$4:$C$9231,2,FALSE)</f>
        <v>SUBKON JASA,RADIOGRAPHY, PKRJAN,NDT SERV,KALIBRASI - SECONDARY REACTOR UNIT</v>
      </c>
      <c r="E4241" s="573"/>
      <c r="F4241" s="573">
        <f>SUMIF('BKAS IDR'!$E$10:$E$44,$C4241,'BKAS IDR'!$M$10:$M$44)</f>
        <v>0</v>
      </c>
    </row>
    <row r="4242" spans="3:6" ht="15" customHeight="1">
      <c r="C4242" s="53" t="str">
        <f>[1]Coa!B4242</f>
        <v>4201.0004.15312030</v>
      </c>
      <c r="D4242" s="1" t="str">
        <f>VLOOKUP(C4242,[1]Coa!$B$4:$C$9231,2,FALSE)</f>
        <v>SUBKON JASA,RADIOGRAPHY, PKRJAN,NDT SERV,KALIBRASI - 2 UNIT FUEL GAS FILTER CO</v>
      </c>
      <c r="E4242" s="573"/>
      <c r="F4242" s="573">
        <f>SUMIF('BKAS IDR'!$E$10:$E$44,$C4242,'BKAS IDR'!$M$10:$M$44)</f>
        <v>0</v>
      </c>
    </row>
    <row r="4243" spans="3:6" ht="15" customHeight="1">
      <c r="C4243" s="53" t="str">
        <f>[1]Coa!B4243</f>
        <v>4201.0004.15712042</v>
      </c>
      <c r="D4243" s="1" t="str">
        <f>VLOOKUP(C4243,[1]Coa!$B$4:$C$9231,2,FALSE)</f>
        <v>SUBKON JASA,RADIOGRAPHY, PKRJAN,NDT SERV,KALIBRASI - REDESIGN, FABRIKASI &amp; PEM</v>
      </c>
      <c r="E4243" s="573"/>
      <c r="F4243" s="573">
        <f>SUMIF('BKAS IDR'!$E$10:$E$44,$C4243,'BKAS IDR'!$M$10:$M$44)</f>
        <v>0</v>
      </c>
    </row>
    <row r="4244" spans="3:6" ht="15" customHeight="1">
      <c r="C4244" s="53" t="str">
        <f>[1]Coa!B4244</f>
        <v>4201.0004.16012044</v>
      </c>
      <c r="D4244" s="1" t="str">
        <f>VLOOKUP(C4244,[1]Coa!$B$4:$C$9231,2,FALSE)</f>
        <v>SUBKON JASA,RADIOGRAPHY, PKRJAN,NDT SERV,KALIBRASI -  EPCI CONTRACT FOR LIMA F</v>
      </c>
      <c r="E4244" s="573"/>
      <c r="F4244" s="573">
        <f>SUMIF('BKAS IDR'!$E$10:$E$44,$C4244,'BKAS IDR'!$M$10:$M$44)</f>
        <v>0</v>
      </c>
    </row>
    <row r="4245" spans="3:6" ht="15" customHeight="1">
      <c r="C4245" s="53" t="str">
        <f>[1]Coa!B4245</f>
        <v>4201.0004.16409005</v>
      </c>
      <c r="D4245" s="1" t="str">
        <f>VLOOKUP(C4245,[1]Coa!$B$4:$C$9231,2,FALSE)</f>
        <v>SUBKON JASA,RADIOGRAPHY, PKRJAN,NDT SERV,KALIBRASI - MEG Injection Package</v>
      </c>
      <c r="E4245" s="573"/>
      <c r="F4245" s="573">
        <f>SUMIF('BKAS IDR'!$E$10:$E$44,$C4245,'BKAS IDR'!$M$10:$M$44)</f>
        <v>0</v>
      </c>
    </row>
    <row r="4246" spans="3:6" ht="15" customHeight="1">
      <c r="C4246" s="53" t="str">
        <f>[1]Coa!B4246</f>
        <v>4201.0004.R000000</v>
      </c>
      <c r="D4246" s="1" t="str">
        <f>VLOOKUP(C4246,[1]Coa!$B$4:$C$9231,2,FALSE)</f>
        <v>SUBKON JASA,RADIOGRAPHY, PKRJAN,NDT SERV,KALIBRASI - SEWA EQUIPMENT- EXCAVATOR</v>
      </c>
      <c r="E4246" s="573"/>
      <c r="F4246" s="573">
        <f>SUMIF('BKAS IDR'!$E$10:$E$44,$C4246,'BKAS IDR'!$M$10:$M$44)</f>
        <v>0</v>
      </c>
    </row>
    <row r="4247" spans="3:6" ht="15" customHeight="1">
      <c r="C4247" s="53" t="str">
        <f>[1]Coa!B4247</f>
        <v>4201.0005.06312006</v>
      </c>
      <c r="D4247" s="1" t="str">
        <f>VLOOKUP(C4247,[1]Coa!$B$4:$C$9231,2,FALSE)</f>
        <v>SEWA - PROV OF EPCI KF GAS (INT)</v>
      </c>
      <c r="E4247" s="573"/>
      <c r="F4247" s="573">
        <f>SUMIF('BKAS IDR'!$E$10:$E$44,$C4247,'BKAS IDR'!$M$10:$M$44)</f>
        <v>0</v>
      </c>
    </row>
    <row r="4248" spans="3:6" ht="15" customHeight="1">
      <c r="C4248" s="53" t="str">
        <f>[1]Coa!B4248</f>
        <v>4201.0005.002</v>
      </c>
      <c r="D4248" s="1" t="str">
        <f>VLOOKUP(C4248,[1]Coa!$B$4:$C$9231,2,FALSE)</f>
        <v>SEWA - WORKSHOP</v>
      </c>
      <c r="E4248" s="573"/>
      <c r="F4248" s="573">
        <f>SUMIF('BKAS IDR'!$E$10:$E$44,$C4248,'BKAS IDR'!$M$10:$M$44)</f>
        <v>0</v>
      </c>
    </row>
    <row r="4249" spans="3:6" ht="15" customHeight="1">
      <c r="C4249" s="53" t="str">
        <f>[1]Coa!B4249</f>
        <v>4201.0005.0050852</v>
      </c>
      <c r="D4249" s="1" t="str">
        <f>VLOOKUP(C4249,[1]Coa!$B$4:$C$9231,2,FALSE)</f>
        <v>SEWA - KAMBUNA TOPSIDE REUSER S</v>
      </c>
      <c r="E4249" s="573"/>
      <c r="F4249" s="573">
        <f>SUMIF('BKAS IDR'!$E$10:$E$44,$C4249,'BKAS IDR'!$M$10:$M$44)</f>
        <v>0</v>
      </c>
    </row>
    <row r="4250" spans="3:6" ht="15" customHeight="1">
      <c r="C4250" s="53" t="str">
        <f>[1]Coa!B4250</f>
        <v>4201.0005.0050905</v>
      </c>
      <c r="D4250" s="1" t="str">
        <f>VLOOKUP(C4250,[1]Coa!$B$4:$C$9231,2,FALSE)</f>
        <v>SEWA - MEG INJECTION PACKAGE</v>
      </c>
      <c r="E4250" s="573"/>
      <c r="F4250" s="573">
        <f>SUMIF('BKAS IDR'!$E$10:$E$44,$C4250,'BKAS IDR'!$M$10:$M$44)</f>
        <v>0</v>
      </c>
    </row>
    <row r="4251" spans="3:6" ht="15" customHeight="1">
      <c r="C4251" s="53" t="str">
        <f>[1]Coa!B4251</f>
        <v>4201.0005.00712046</v>
      </c>
      <c r="D4251" s="1" t="str">
        <f>VLOOKUP(C4251,[1]Coa!$B$4:$C$9231,2,FALSE)</f>
        <v>SEWA - FABRIKASI  &amp; INSTASI UNTU</v>
      </c>
      <c r="E4251" s="573"/>
      <c r="F4251" s="573">
        <f>SUMIF('BKAS IDR'!$E$10:$E$44,$C4251,'BKAS IDR'!$M$10:$M$44)</f>
        <v>0</v>
      </c>
    </row>
    <row r="4252" spans="3:6" ht="15" customHeight="1">
      <c r="C4252" s="53" t="str">
        <f>[1]Coa!B4252</f>
        <v>4201.0005.0081014</v>
      </c>
      <c r="D4252" s="1" t="str">
        <f>VLOOKUP(C4252,[1]Coa!$B$4:$C$9231,2,FALSE)</f>
        <v>SEWA - SEI AMBAWANG KAB.KUBU</v>
      </c>
      <c r="E4252" s="573"/>
      <c r="F4252" s="573">
        <f>SUMIF('BKAS IDR'!$E$10:$E$44,$C4252,'BKAS IDR'!$M$10:$M$44)</f>
        <v>0</v>
      </c>
    </row>
    <row r="4253" spans="3:6" ht="15" customHeight="1">
      <c r="C4253" s="53" t="str">
        <f>[1]Coa!B4253</f>
        <v>4201.0005.0101019</v>
      </c>
      <c r="D4253" s="1" t="str">
        <f>VLOOKUP(C4253,[1]Coa!$B$4:$C$9231,2,FALSE)</f>
        <v>SEWA - CPP&amp;AUP PLATFORMS INST</v>
      </c>
      <c r="E4253" s="573"/>
      <c r="F4253" s="573">
        <f>SUMIF('BKAS IDR'!$E$10:$E$44,$C4253,'BKAS IDR'!$M$10:$M$44)</f>
        <v>0</v>
      </c>
    </row>
    <row r="4254" spans="3:6" ht="15" customHeight="1">
      <c r="C4254" s="53" t="str">
        <f>[1]Coa!B4254</f>
        <v>4201.0005.0101137</v>
      </c>
      <c r="D4254" s="1" t="str">
        <f>VLOOKUP(C4254,[1]Coa!$B$4:$C$9231,2,FALSE)</f>
        <v>SEWA - CPP &amp; AUP Platforms</v>
      </c>
      <c r="E4254" s="573"/>
      <c r="F4254" s="573">
        <f>SUMIF('BKAS IDR'!$E$10:$E$44,$C4254,'BKAS IDR'!$M$10:$M$44)</f>
        <v>0</v>
      </c>
    </row>
    <row r="4255" spans="3:6" ht="15" customHeight="1">
      <c r="C4255" s="53" t="str">
        <f>[1]Coa!B4255</f>
        <v>4201.0005.0120832</v>
      </c>
      <c r="D4255" s="1" t="str">
        <f>VLOOKUP(C4255,[1]Coa!$B$4:$C$9231,2,FALSE)</f>
        <v>SEWA - SHELL &amp; TUBE HEAT EXCHANG</v>
      </c>
      <c r="E4255" s="573"/>
      <c r="F4255" s="573">
        <f>SUMIF('BKAS IDR'!$E$10:$E$44,$C4255,'BKAS IDR'!$M$10:$M$44)</f>
        <v>0</v>
      </c>
    </row>
    <row r="4256" spans="3:6" ht="15" customHeight="1">
      <c r="C4256" s="53" t="str">
        <f>[1]Coa!B4256</f>
        <v>4201.0005.0130903</v>
      </c>
      <c r="D4256" s="1" t="str">
        <f>VLOOKUP(C4256,[1]Coa!$B$4:$C$9231,2,FALSE)</f>
        <v>SEWA - WELL TEST, SKID UNIT</v>
      </c>
      <c r="E4256" s="573"/>
      <c r="F4256" s="573">
        <f>SUMIF('BKAS IDR'!$E$10:$E$44,$C4256,'BKAS IDR'!$M$10:$M$44)</f>
        <v>0</v>
      </c>
    </row>
    <row r="4257" spans="3:6" ht="15" customHeight="1">
      <c r="C4257" s="53" t="str">
        <f>[1]Coa!B4257</f>
        <v>4201.0005.0130904</v>
      </c>
      <c r="D4257" s="1" t="str">
        <f>VLOOKUP(C4257,[1]Coa!$B$4:$C$9231,2,FALSE)</f>
        <v>SEWA - HEAT EXCHANGER</v>
      </c>
      <c r="E4257" s="573"/>
      <c r="F4257" s="573">
        <f>SUMIF('BKAS IDR'!$E$10:$E$44,$C4257,'BKAS IDR'!$M$10:$M$44)</f>
        <v>0</v>
      </c>
    </row>
    <row r="4258" spans="3:6" ht="15" customHeight="1">
      <c r="C4258" s="53" t="str">
        <f>[1]Coa!B4258</f>
        <v>4201.0005.0130908</v>
      </c>
      <c r="D4258" s="1" t="str">
        <f>VLOOKUP(C4258,[1]Coa!$B$4:$C$9231,2,FALSE)</f>
        <v>SEWA - PIPE SLEEVE &amp; DURI, RIAU</v>
      </c>
      <c r="E4258" s="573"/>
      <c r="F4258" s="573">
        <f>SUMIF('BKAS IDR'!$E$10:$E$44,$C4258,'BKAS IDR'!$M$10:$M$44)</f>
        <v>0</v>
      </c>
    </row>
    <row r="4259" spans="3:6" ht="15" customHeight="1">
      <c r="C4259" s="53" t="str">
        <f>[1]Coa!B4259</f>
        <v>4201.0005.0130923</v>
      </c>
      <c r="D4259" s="1" t="str">
        <f>VLOOKUP(C4259,[1]Coa!$B$4:$C$9231,2,FALSE)</f>
        <v>SEWA - PROV OF WATER STO TANK</v>
      </c>
      <c r="E4259" s="573"/>
      <c r="F4259" s="573">
        <f>SUMIF('BKAS IDR'!$E$10:$E$44,$C4259,'BKAS IDR'!$M$10:$M$44)</f>
        <v>0</v>
      </c>
    </row>
    <row r="4260" spans="3:6" ht="15" customHeight="1">
      <c r="C4260" s="53" t="str">
        <f>[1]Coa!B4260</f>
        <v>4201.0005.0130929</v>
      </c>
      <c r="D4260" s="1" t="str">
        <f>VLOOKUP(C4260,[1]Coa!$B$4:$C$9231,2,FALSE)</f>
        <v>SEWA - OPERATION ASSISTANCE SLN</v>
      </c>
      <c r="E4260" s="573"/>
      <c r="F4260" s="573">
        <f>SUMIF('BKAS IDR'!$E$10:$E$44,$C4260,'BKAS IDR'!$M$10:$M$44)</f>
        <v>0</v>
      </c>
    </row>
    <row r="4261" spans="3:6" ht="15" customHeight="1">
      <c r="C4261" s="53" t="str">
        <f>[1]Coa!B4261</f>
        <v>4201.0005.0130931</v>
      </c>
      <c r="D4261" s="1" t="str">
        <f>VLOOKUP(C4261,[1]Coa!$B$4:$C$9231,2,FALSE)</f>
        <v>SEWA - STORAGE TANK FOR INT PROG</v>
      </c>
      <c r="E4261" s="573"/>
      <c r="F4261" s="573">
        <f>SUMIF('BKAS IDR'!$E$10:$E$44,$C4261,'BKAS IDR'!$M$10:$M$44)</f>
        <v>0</v>
      </c>
    </row>
    <row r="4262" spans="3:6" ht="15" customHeight="1">
      <c r="C4262" s="53" t="str">
        <f>[1]Coa!B4262</f>
        <v>4201.0005.0131004</v>
      </c>
      <c r="D4262" s="1" t="str">
        <f>VLOOKUP(C4262,[1]Coa!$B$4:$C$9231,2,FALSE)</f>
        <v>SEWA - 3 UNITS K.O. DRUM</v>
      </c>
      <c r="E4262" s="573"/>
      <c r="F4262" s="573">
        <f>SUMIF('BKAS IDR'!$E$10:$E$44,$C4262,'BKAS IDR'!$M$10:$M$44)</f>
        <v>0</v>
      </c>
    </row>
    <row r="4263" spans="3:6" ht="15" customHeight="1">
      <c r="C4263" s="53" t="str">
        <f>[1]Coa!B4263</f>
        <v>4201.0005.0131010</v>
      </c>
      <c r="D4263" s="1" t="str">
        <f>VLOOKUP(C4263,[1]Coa!$B$4:$C$9231,2,FALSE)</f>
        <v>SEWA - DISAIN&amp;FAB ALAT SURFAKTAN</v>
      </c>
      <c r="E4263" s="573"/>
      <c r="F4263" s="573">
        <f>SUMIF('BKAS IDR'!$E$10:$E$44,$C4263,'BKAS IDR'!$M$10:$M$44)</f>
        <v>0</v>
      </c>
    </row>
    <row r="4264" spans="3:6" ht="15" customHeight="1">
      <c r="C4264" s="53" t="str">
        <f>[1]Coa!B4264</f>
        <v>4201.0005.0131018</v>
      </c>
      <c r="D4264" s="1" t="str">
        <f>VLOOKUP(C4264,[1]Coa!$B$4:$C$9231,2,FALSE)</f>
        <v>SEWA - JASA KONST TANGKI PEMISAH</v>
      </c>
      <c r="E4264" s="573"/>
      <c r="F4264" s="573">
        <f>SUMIF('BKAS IDR'!$E$10:$E$44,$C4264,'BKAS IDR'!$M$10:$M$44)</f>
        <v>0</v>
      </c>
    </row>
    <row r="4265" spans="3:6" ht="15" customHeight="1">
      <c r="C4265" s="53" t="str">
        <f>[1]Coa!B4265</f>
        <v>4201.0005.0131104</v>
      </c>
      <c r="D4265" s="1" t="str">
        <f>VLOOKUP(C4265,[1]Coa!$B$4:$C$9231,2,FALSE)</f>
        <v>SEWA - RIGLESS SERVICE</v>
      </c>
      <c r="E4265" s="573"/>
      <c r="F4265" s="573">
        <f>SUMIF('BKAS IDR'!$E$10:$E$44,$C4265,'BKAS IDR'!$M$10:$M$44)</f>
        <v>0</v>
      </c>
    </row>
    <row r="4266" spans="3:6" ht="15" customHeight="1">
      <c r="C4266" s="53" t="str">
        <f>[1]Coa!B4266</f>
        <v>4201.0005.0131113</v>
      </c>
      <c r="D4266" s="1" t="str">
        <f>VLOOKUP(C4266,[1]Coa!$B$4:$C$9231,2,FALSE)</f>
        <v>SEWA - EPC U/ FASILITAS TANKI DI</v>
      </c>
      <c r="E4266" s="573"/>
      <c r="F4266" s="573">
        <f>SUMIF('BKAS IDR'!$E$10:$E$44,$C4266,'BKAS IDR'!$M$10:$M$44)</f>
        <v>0</v>
      </c>
    </row>
    <row r="4267" spans="3:6" ht="15" customHeight="1">
      <c r="C4267" s="53" t="str">
        <f>[1]Coa!B4267</f>
        <v>4201.0005.0131119</v>
      </c>
      <c r="D4267" s="1" t="str">
        <f>VLOOKUP(C4267,[1]Coa!$B$4:$C$9231,2,FALSE)</f>
        <v>SEWA - EPF OF STORAGE FOR RANTAU</v>
      </c>
      <c r="E4267" s="573"/>
      <c r="F4267" s="573">
        <f>SUMIF('BKAS IDR'!$E$10:$E$44,$C4267,'BKAS IDR'!$M$10:$M$44)</f>
        <v>0</v>
      </c>
    </row>
    <row r="4268" spans="3:6" ht="15" customHeight="1">
      <c r="C4268" s="53" t="str">
        <f>[1]Coa!B4268</f>
        <v>4201.0005.0131127</v>
      </c>
      <c r="D4268" s="1" t="str">
        <f>VLOOKUP(C4268,[1]Coa!$B$4:$C$9231,2,FALSE)</f>
        <v>SEWA - RIGLESS SERVICE</v>
      </c>
      <c r="E4268" s="573"/>
      <c r="F4268" s="573">
        <f>SUMIF('BKAS IDR'!$E$10:$E$44,$C4268,'BKAS IDR'!$M$10:$M$44)</f>
        <v>0</v>
      </c>
    </row>
    <row r="4269" spans="3:6" ht="15" customHeight="1">
      <c r="C4269" s="53" t="str">
        <f>[1]Coa!B4269</f>
        <v>4201.0005.0131150</v>
      </c>
      <c r="D4269" s="1" t="str">
        <f>VLOOKUP(C4269,[1]Coa!$B$4:$C$9231,2,FALSE)</f>
        <v>SEWA - WASH TANK REPAIR</v>
      </c>
      <c r="E4269" s="573"/>
      <c r="F4269" s="573">
        <f>SUMIF('BKAS IDR'!$E$10:$E$44,$C4269,'BKAS IDR'!$M$10:$M$44)</f>
        <v>0</v>
      </c>
    </row>
    <row r="4270" spans="3:6" ht="15" customHeight="1">
      <c r="C4270" s="53" t="str">
        <f>[1]Coa!B4270</f>
        <v>4201.0005.01312003</v>
      </c>
      <c r="D4270" s="1" t="str">
        <f>VLOOKUP(C4270,[1]Coa!$B$4:$C$9231,2,FALSE)</f>
        <v>SEWA - RIGLESS SERVICES</v>
      </c>
      <c r="E4270" s="573"/>
      <c r="F4270" s="573">
        <f>SUMIF('BKAS IDR'!$E$10:$E$44,$C4270,'BKAS IDR'!$M$10:$M$44)</f>
        <v>0</v>
      </c>
    </row>
    <row r="4271" spans="3:6" ht="15" customHeight="1">
      <c r="C4271" s="53" t="str">
        <f>[1]Coa!B4271</f>
        <v>4201.0005.01312031</v>
      </c>
      <c r="D4271" s="1" t="str">
        <f>VLOOKUP(C4271,[1]Coa!$B$4:$C$9231,2,FALSE)</f>
        <v>SEWA - PLUG BACK WITH SLICKLINE</v>
      </c>
      <c r="E4271" s="573"/>
      <c r="F4271" s="573">
        <f>SUMIF('BKAS IDR'!$E$10:$E$44,$C4271,'BKAS IDR'!$M$10:$M$44)</f>
        <v>0</v>
      </c>
    </row>
    <row r="4272" spans="3:6" ht="15" customHeight="1">
      <c r="C4272" s="53" t="str">
        <f>[1]Coa!B4272</f>
        <v>4201.0005.01312049</v>
      </c>
      <c r="D4272" s="1" t="str">
        <f>VLOOKUP(C4272,[1]Coa!$B$4:$C$9231,2,FALSE)</f>
        <v>SEWA - HRSG #2 &amp; #5</v>
      </c>
      <c r="E4272" s="573"/>
      <c r="F4272" s="573">
        <f>SUMIF('BKAS IDR'!$E$10:$E$44,$C4272,'BKAS IDR'!$M$10:$M$44)</f>
        <v>0</v>
      </c>
    </row>
    <row r="4273" spans="3:6" ht="15" customHeight="1">
      <c r="C4273" s="53" t="str">
        <f>[1]Coa!B4273</f>
        <v>4201.0005.01312058</v>
      </c>
      <c r="D4273" s="1" t="str">
        <f>VLOOKUP(C4273,[1]Coa!$B$4:$C$9231,2,FALSE)</f>
        <v>SEWA - FOAMING SERVICES</v>
      </c>
      <c r="E4273" s="573"/>
      <c r="F4273" s="573">
        <f>SUMIF('BKAS IDR'!$E$10:$E$44,$C4273,'BKAS IDR'!$M$10:$M$44)</f>
        <v>0</v>
      </c>
    </row>
    <row r="4274" spans="3:6" ht="15" customHeight="1">
      <c r="C4274" s="53" t="str">
        <f>[1]Coa!B4274</f>
        <v>4201.0005.0150909</v>
      </c>
      <c r="D4274" s="1" t="str">
        <f>VLOOKUP(C4274,[1]Coa!$B$4:$C$9231,2,FALSE)</f>
        <v>SEWA - PIPE CONNECTION</v>
      </c>
      <c r="E4274" s="573"/>
      <c r="F4274" s="573">
        <f>SUMIF('BKAS IDR'!$E$10:$E$44,$C4274,'BKAS IDR'!$M$10:$M$44)</f>
        <v>0</v>
      </c>
    </row>
    <row r="4275" spans="3:6" ht="15" customHeight="1">
      <c r="C4275" s="53" t="str">
        <f>[1]Coa!B4275</f>
        <v>4201.0005.0150916</v>
      </c>
      <c r="D4275" s="1" t="str">
        <f>VLOOKUP(C4275,[1]Coa!$B$4:$C$9231,2,FALSE)</f>
        <v>SEWA - SUBSEA CABLE</v>
      </c>
      <c r="E4275" s="573"/>
      <c r="F4275" s="573">
        <f>SUMIF('BKAS IDR'!$E$10:$E$44,$C4275,'BKAS IDR'!$M$10:$M$44)</f>
        <v>0</v>
      </c>
    </row>
    <row r="4276" spans="3:6" ht="15" customHeight="1">
      <c r="C4276" s="53" t="str">
        <f>[1]Coa!B4276</f>
        <v>4201.0005.0151128</v>
      </c>
      <c r="D4276" s="1" t="str">
        <f>VLOOKUP(C4276,[1]Coa!$B$4:$C$9231,2,FALSE)</f>
        <v>SEWA - PROJECT BAWAL PIPELINE</v>
      </c>
      <c r="E4276" s="573"/>
      <c r="F4276" s="573">
        <f>SUMIF('BKAS IDR'!$E$10:$E$44,$C4276,'BKAS IDR'!$M$10:$M$44)</f>
        <v>0</v>
      </c>
    </row>
    <row r="4277" spans="3:6" ht="15" customHeight="1">
      <c r="C4277" s="53" t="str">
        <f>[1]Coa!B4277</f>
        <v>4201.0005.01512021</v>
      </c>
      <c r="D4277" s="1" t="str">
        <f>VLOOKUP(C4277,[1]Coa!$B$4:$C$9231,2,FALSE)</f>
        <v>SEWA - TUBE BUNDLE CONDENSATE CO</v>
      </c>
      <c r="E4277" s="573"/>
      <c r="F4277" s="573">
        <f>SUMIF('BKAS IDR'!$E$10:$E$44,$C4277,'BKAS IDR'!$M$10:$M$44)</f>
        <v>0</v>
      </c>
    </row>
    <row r="4278" spans="3:6" ht="15" customHeight="1">
      <c r="C4278" s="53" t="str">
        <f>[1]Coa!B4278</f>
        <v>4201.0005.01512027</v>
      </c>
      <c r="D4278" s="1" t="str">
        <f>VLOOKUP(C4278,[1]Coa!$B$4:$C$9231,2,FALSE)</f>
        <v>SEWA - FUEL GAS SCRUBBER AND HEA</v>
      </c>
      <c r="E4278" s="573"/>
      <c r="F4278" s="573">
        <f>SUMIF('BKAS IDR'!$E$10:$E$44,$C4278,'BKAS IDR'!$M$10:$M$44)</f>
        <v>0</v>
      </c>
    </row>
    <row r="4279" spans="3:6" ht="15" customHeight="1">
      <c r="C4279" s="53" t="str">
        <f>[1]Coa!B4279</f>
        <v>4201.0005.01512043</v>
      </c>
      <c r="D4279" s="1" t="str">
        <f>VLOOKUP(C4279,[1]Coa!$B$4:$C$9231,2,FALSE)</f>
        <v>SEWA - EHMR WATER PROJECT, EPCI</v>
      </c>
      <c r="E4279" s="573"/>
      <c r="F4279" s="573">
        <f>SUMIF('BKAS IDR'!$E$10:$E$44,$C4279,'BKAS IDR'!$M$10:$M$44)</f>
        <v>0</v>
      </c>
    </row>
    <row r="4280" spans="3:6" ht="15" customHeight="1">
      <c r="C4280" s="53" t="str">
        <f>[1]Coa!B4280</f>
        <v>4201.0005.01512062</v>
      </c>
      <c r="D4280" s="1" t="str">
        <f>VLOOKUP(C4280,[1]Coa!$B$4:$C$9231,2,FALSE)</f>
        <v>SEWA - EPCI TEMBANG 8 TO BAWAL P</v>
      </c>
      <c r="E4280" s="573"/>
      <c r="F4280" s="573">
        <f>SUMIF('BKAS IDR'!$E$10:$E$44,$C4280,'BKAS IDR'!$M$10:$M$44)</f>
        <v>0</v>
      </c>
    </row>
    <row r="4281" spans="3:6" ht="15" customHeight="1">
      <c r="C4281" s="53" t="str">
        <f>[1]Coa!B4281</f>
        <v>4201.0005.0191139</v>
      </c>
      <c r="D4281" s="1" t="str">
        <f>VLOOKUP(C4281,[1]Coa!$B$4:$C$9231,2,FALSE)</f>
        <v>SEWA - Maintenance of Expansion</v>
      </c>
      <c r="E4281" s="573"/>
      <c r="F4281" s="573">
        <f>SUMIF('BKAS IDR'!$E$10:$E$44,$C4281,'BKAS IDR'!$M$10:$M$44)</f>
        <v>0</v>
      </c>
    </row>
    <row r="4282" spans="3:6" ht="15" customHeight="1">
      <c r="C4282" s="53" t="str">
        <f>[1]Coa!B4282</f>
        <v>4201.0005.0241007</v>
      </c>
      <c r="D4282" s="1" t="str">
        <f>VLOOKUP(C4282,[1]Coa!$B$4:$C$9231,2,FALSE)</f>
        <v>SEWA - REP&amp;TEST (336-I;1000m3)</v>
      </c>
      <c r="E4282" s="573"/>
      <c r="F4282" s="573">
        <f>SUMIF('BKAS IDR'!$E$10:$E$44,$C4282,'BKAS IDR'!$M$10:$M$44)</f>
        <v>0</v>
      </c>
    </row>
    <row r="4283" spans="3:6" ht="15" customHeight="1">
      <c r="C4283" s="53" t="str">
        <f>[1]Coa!B4283</f>
        <v>4201.0005.02412022</v>
      </c>
      <c r="D4283" s="1" t="str">
        <f>VLOOKUP(C4283,[1]Coa!$B$4:$C$9231,2,FALSE)</f>
        <v>SEWA - REPAIR F/WELDING TANK</v>
      </c>
      <c r="E4283" s="573"/>
      <c r="F4283" s="573">
        <f>SUMIF('BKAS IDR'!$E$10:$E$44,$C4283,'BKAS IDR'!$M$10:$M$44)</f>
        <v>0</v>
      </c>
    </row>
    <row r="4284" spans="3:6" ht="15" customHeight="1">
      <c r="C4284" s="53" t="str">
        <f>[1]Coa!B4284</f>
        <v>4201.0005.02412035</v>
      </c>
      <c r="D4284" s="1" t="str">
        <f>VLOOKUP(C4284,[1]Coa!$B$4:$C$9231,2,FALSE)</f>
        <v>SEWA - REPAIR OF TANK 100 CUFT P</v>
      </c>
      <c r="E4284" s="573"/>
      <c r="F4284" s="573">
        <f>SUMIF('BKAS IDR'!$E$10:$E$44,$C4284,'BKAS IDR'!$M$10:$M$44)</f>
        <v>0</v>
      </c>
    </row>
    <row r="4285" spans="3:6" ht="15" customHeight="1">
      <c r="C4285" s="53" t="str">
        <f>[1]Coa!B4285</f>
        <v>4201.0005.0260847</v>
      </c>
      <c r="D4285" s="1" t="str">
        <f>VLOOKUP(C4285,[1]Coa!$B$4:$C$9231,2,FALSE)</f>
        <v>SEWA - INSTALLATION OF 2X315 MW</v>
      </c>
      <c r="E4285" s="573"/>
      <c r="F4285" s="573">
        <f>SUMIF('BKAS IDR'!$E$10:$E$44,$C4285,'BKAS IDR'!$M$10:$M$44)</f>
        <v>0</v>
      </c>
    </row>
    <row r="4286" spans="3:6" ht="15" customHeight="1">
      <c r="C4286" s="53" t="str">
        <f>[1]Coa!B4286</f>
        <v>4201.0005.0261198</v>
      </c>
      <c r="D4286" s="1" t="str">
        <f>VLOOKUP(C4286,[1]Coa!$B$4:$C$9231,2,FALSE)</f>
        <v>SEWA - MAINTENANCE HUBEI</v>
      </c>
      <c r="E4286" s="573"/>
      <c r="F4286" s="573">
        <f>SUMIF('BKAS IDR'!$E$10:$E$44,$C4286,'BKAS IDR'!$M$10:$M$44)</f>
        <v>0</v>
      </c>
    </row>
    <row r="4287" spans="3:6" ht="15" customHeight="1">
      <c r="C4287" s="53" t="str">
        <f>[1]Coa!B4287</f>
        <v>4201.0005.0280913</v>
      </c>
      <c r="D4287" s="1" t="str">
        <f>VLOOKUP(C4287,[1]Coa!$B$4:$C$9231,2,FALSE)</f>
        <v>SEWA - FAB SAND BLAST&amp;PRIM COAT</v>
      </c>
      <c r="E4287" s="573"/>
      <c r="F4287" s="573">
        <f>SUMIF('BKAS IDR'!$E$10:$E$44,$C4287,'BKAS IDR'!$M$10:$M$44)</f>
        <v>0</v>
      </c>
    </row>
    <row r="4288" spans="3:6" ht="15" customHeight="1">
      <c r="C4288" s="53" t="str">
        <f>[1]Coa!B4288</f>
        <v>4201.0005.0280915</v>
      </c>
      <c r="D4288" s="1" t="str">
        <f>VLOOKUP(C4288,[1]Coa!$B$4:$C$9231,2,FALSE)</f>
        <v>SEWA - MB#13; RECONDITION WORK</v>
      </c>
      <c r="E4288" s="573"/>
      <c r="F4288" s="573">
        <f>SUMIF('BKAS IDR'!$E$10:$E$44,$C4288,'BKAS IDR'!$M$10:$M$44)</f>
        <v>0</v>
      </c>
    </row>
    <row r="4289" spans="3:6" ht="15" customHeight="1">
      <c r="C4289" s="53" t="str">
        <f>[1]Coa!B4289</f>
        <v>4201.0005.0280919</v>
      </c>
      <c r="D4289" s="1" t="str">
        <f>VLOOKUP(C4289,[1]Coa!$B$4:$C$9231,2,FALSE)</f>
        <v>SEWA - RB#13; ANCHOR BOLT INST</v>
      </c>
      <c r="E4289" s="573"/>
      <c r="F4289" s="573">
        <f>SUMIF('BKAS IDR'!$E$10:$E$44,$C4289,'BKAS IDR'!$M$10:$M$44)</f>
        <v>0</v>
      </c>
    </row>
    <row r="4290" spans="3:6" ht="15" customHeight="1">
      <c r="C4290" s="53" t="str">
        <f>[1]Coa!B4290</f>
        <v>4201.0005.0280921</v>
      </c>
      <c r="D4290" s="1" t="str">
        <f>VLOOKUP(C4290,[1]Coa!$B$4:$C$9231,2,FALSE)</f>
        <v>SEWA - RB#13; INST MECHANICAL</v>
      </c>
      <c r="E4290" s="573"/>
      <c r="F4290" s="573">
        <f>SUMIF('BKAS IDR'!$E$10:$E$44,$C4290,'BKAS IDR'!$M$10:$M$44)</f>
        <v>0</v>
      </c>
    </row>
    <row r="4291" spans="3:6" ht="15" customHeight="1">
      <c r="C4291" s="53" t="str">
        <f>[1]Coa!B4291</f>
        <v>4201.0005.0280926</v>
      </c>
      <c r="D4291" s="1" t="str">
        <f>VLOOKUP(C4291,[1]Coa!$B$4:$C$9231,2,FALSE)</f>
        <v>SEWA - RB#13; PIPE EXT /MP &amp; LP</v>
      </c>
      <c r="E4291" s="573"/>
      <c r="F4291" s="573">
        <f>SUMIF('BKAS IDR'!$E$10:$E$44,$C4291,'BKAS IDR'!$M$10:$M$44)</f>
        <v>0</v>
      </c>
    </row>
    <row r="4292" spans="3:6" ht="15" customHeight="1">
      <c r="C4292" s="53" t="str">
        <f>[1]Coa!B4292</f>
        <v>4201.0005.0280927</v>
      </c>
      <c r="D4292" s="1" t="str">
        <f>VLOOKUP(C4292,[1]Coa!$B$4:$C$9231,2,FALSE)</f>
        <v>SEWA - PM#9;MP BIN TEMP CONTROL</v>
      </c>
      <c r="E4292" s="573"/>
      <c r="F4292" s="573">
        <f>SUMIF('BKAS IDR'!$E$10:$E$44,$C4292,'BKAS IDR'!$M$10:$M$44)</f>
        <v>0</v>
      </c>
    </row>
    <row r="4293" spans="3:6" ht="15" customHeight="1">
      <c r="C4293" s="53" t="str">
        <f>[1]Coa!B4293</f>
        <v>4201.0005.0280930</v>
      </c>
      <c r="D4293" s="1" t="str">
        <f>VLOOKUP(C4293,[1]Coa!$B$4:$C$9231,2,FALSE)</f>
        <v>SEWA - MB#15;MAIN STEAM LINE MOD</v>
      </c>
      <c r="E4293" s="573"/>
      <c r="F4293" s="573">
        <f>SUMIF('BKAS IDR'!$E$10:$E$44,$C4293,'BKAS IDR'!$M$10:$M$44)</f>
        <v>0</v>
      </c>
    </row>
    <row r="4294" spans="3:6" ht="15" customHeight="1">
      <c r="C4294" s="53" t="str">
        <f>[1]Coa!B4294</f>
        <v>4201.0005.0281005</v>
      </c>
      <c r="D4294" s="1" t="str">
        <f>VLOOKUP(C4294,[1]Coa!$B$4:$C$9231,2,FALSE)</f>
        <v>SEWA - PM#9; UPGRADE TIE IN</v>
      </c>
      <c r="E4294" s="573"/>
      <c r="F4294" s="573">
        <f>SUMIF('BKAS IDR'!$E$10:$E$44,$C4294,'BKAS IDR'!$M$10:$M$44)</f>
        <v>0</v>
      </c>
    </row>
    <row r="4295" spans="3:6" ht="15" customHeight="1">
      <c r="C4295" s="53" t="str">
        <f>[1]Coa!B4295</f>
        <v>4201.0005.0281006</v>
      </c>
      <c r="D4295" s="1" t="str">
        <f>VLOOKUP(C4295,[1]Coa!$B$4:$C$9231,2,FALSE)</f>
        <v>SEWA - MANPOWER SUPPLY SHUTDOWN</v>
      </c>
      <c r="E4295" s="573"/>
      <c r="F4295" s="573">
        <f>SUMIF('BKAS IDR'!$E$10:$E$44,$C4295,'BKAS IDR'!$M$10:$M$44)</f>
        <v>0</v>
      </c>
    </row>
    <row r="4296" spans="3:6" ht="15" customHeight="1">
      <c r="C4296" s="53" t="str">
        <f>[1]Coa!B4296</f>
        <v>4201.0005.0281011</v>
      </c>
      <c r="D4296" s="1" t="str">
        <f>VLOOKUP(C4296,[1]Coa!$B$4:$C$9231,2,FALSE)</f>
        <v>SEWA - WP-9;FAB CRUSHER COMPLETE</v>
      </c>
      <c r="E4296" s="573"/>
      <c r="F4296" s="573">
        <f>SUMIF('BKAS IDR'!$E$10:$E$44,$C4296,'BKAS IDR'!$M$10:$M$44)</f>
        <v>0</v>
      </c>
    </row>
    <row r="4297" spans="3:6" ht="15" customHeight="1">
      <c r="C4297" s="53" t="str">
        <f>[1]Coa!B4297</f>
        <v>4201.0005.0281013</v>
      </c>
      <c r="D4297" s="1" t="str">
        <f>VLOOKUP(C4297,[1]Coa!$B$4:$C$9231,2,FALSE)</f>
        <v>SEWA - MB#24;SURF METAL TREATMEN</v>
      </c>
      <c r="E4297" s="573"/>
      <c r="F4297" s="573">
        <f>SUMIF('BKAS IDR'!$E$10:$E$44,$C4297,'BKAS IDR'!$M$10:$M$44)</f>
        <v>0</v>
      </c>
    </row>
    <row r="4298" spans="3:6" ht="15" customHeight="1">
      <c r="C4298" s="53" t="str">
        <f>[1]Coa!B4298</f>
        <v>4201.0005.0281015</v>
      </c>
      <c r="D4298" s="1" t="str">
        <f>VLOOKUP(C4298,[1]Coa!$B$4:$C$9231,2,FALSE)</f>
        <v>SEWA - WP-8;FAB CRUSHER 2SETS</v>
      </c>
      <c r="E4298" s="573"/>
      <c r="F4298" s="573">
        <f>SUMIF('BKAS IDR'!$E$10:$E$44,$C4298,'BKAS IDR'!$M$10:$M$44)</f>
        <v>0</v>
      </c>
    </row>
    <row r="4299" spans="3:6" ht="15" customHeight="1">
      <c r="C4299" s="53" t="str">
        <f>[1]Coa!B4299</f>
        <v>4201.0005.0281020</v>
      </c>
      <c r="D4299" s="1" t="str">
        <f>VLOOKUP(C4299,[1]Coa!$B$4:$C$9231,2,FALSE)</f>
        <v>SEWA - TPM;ADD BYPASS FILTER GAS</v>
      </c>
      <c r="E4299" s="573"/>
      <c r="F4299" s="573">
        <f>SUMIF('BKAS IDR'!$E$10:$E$44,$C4299,'BKAS IDR'!$M$10:$M$44)</f>
        <v>0</v>
      </c>
    </row>
    <row r="4300" spans="3:6" ht="15" customHeight="1">
      <c r="C4300" s="53" t="str">
        <f>[1]Coa!B4300</f>
        <v>4201.0005.0281034</v>
      </c>
      <c r="D4300" s="1" t="str">
        <f>VLOOKUP(C4300,[1]Coa!$B$4:$C$9231,2,FALSE)</f>
        <v>SEWA - WP-8, DRUM BARKER 2 LINES</v>
      </c>
      <c r="E4300" s="573"/>
      <c r="F4300" s="573">
        <f>SUMIF('BKAS IDR'!$E$10:$E$44,$C4300,'BKAS IDR'!$M$10:$M$44)</f>
        <v>0</v>
      </c>
    </row>
    <row r="4301" spans="3:6" ht="15" customHeight="1">
      <c r="C4301" s="53" t="str">
        <f>[1]Coa!B4301</f>
        <v>4201.0005.0281103</v>
      </c>
      <c r="D4301" s="1" t="str">
        <f>VLOOKUP(C4301,[1]Coa!$B$4:$C$9231,2,FALSE)</f>
        <v>SEWA - TUBE PF-1C VE#1(SHUTDOWN)</v>
      </c>
      <c r="E4301" s="573"/>
      <c r="F4301" s="573">
        <f>SUMIF('BKAS IDR'!$E$10:$E$44,$C4301,'BKAS IDR'!$M$10:$M$44)</f>
        <v>0</v>
      </c>
    </row>
    <row r="4302" spans="3:6" ht="15" customHeight="1">
      <c r="C4302" s="53" t="str">
        <f>[1]Coa!B4302</f>
        <v>4201.0005.0281110</v>
      </c>
      <c r="D4302" s="1" t="str">
        <f>VLOOKUP(C4302,[1]Coa!$B$4:$C$9231,2,FALSE)</f>
        <v>SEWA - VE#11, FABRICATION HBL TA</v>
      </c>
      <c r="E4302" s="573"/>
      <c r="F4302" s="573">
        <f>SUMIF('BKAS IDR'!$E$10:$E$44,$C4302,'BKAS IDR'!$M$10:$M$44)</f>
        <v>0</v>
      </c>
    </row>
    <row r="4303" spans="3:6" ht="15" customHeight="1">
      <c r="C4303" s="53" t="str">
        <f>[1]Coa!B4303</f>
        <v>4201.0005.0281116</v>
      </c>
      <c r="D4303" s="1" t="str">
        <f>VLOOKUP(C4303,[1]Coa!$B$4:$C$9231,2,FALSE)</f>
        <v>SEWA - IKPP</v>
      </c>
      <c r="E4303" s="573"/>
      <c r="F4303" s="573">
        <f>SUMIF('BKAS IDR'!$E$10:$E$44,$C4303,'BKAS IDR'!$M$10:$M$44)</f>
        <v>0</v>
      </c>
    </row>
    <row r="4304" spans="3:6" ht="15" customHeight="1">
      <c r="C4304" s="53" t="str">
        <f>[1]Coa!B4304</f>
        <v>4201.0005.0281130</v>
      </c>
      <c r="D4304" s="1" t="str">
        <f>VLOOKUP(C4304,[1]Coa!$B$4:$C$9231,2,FALSE)</f>
        <v>SEWA - TG 23 PENYAMBUNGAN PIPA</v>
      </c>
      <c r="E4304" s="573"/>
      <c r="F4304" s="573">
        <f>SUMIF('BKAS IDR'!$E$10:$E$44,$C4304,'BKAS IDR'!$M$10:$M$44)</f>
        <v>0</v>
      </c>
    </row>
    <row r="4305" spans="3:6" ht="15" customHeight="1">
      <c r="C4305" s="53" t="str">
        <f>[1]Coa!B4305</f>
        <v>4201.0005.0281131</v>
      </c>
      <c r="D4305" s="1" t="str">
        <f>VLOOKUP(C4305,[1]Coa!$B$4:$C$9231,2,FALSE)</f>
        <v>SEWA - MC-10 Connect Pipe</v>
      </c>
      <c r="E4305" s="573"/>
      <c r="F4305" s="573">
        <f>SUMIF('BKAS IDR'!$E$10:$E$44,$C4305,'BKAS IDR'!$M$10:$M$44)</f>
        <v>0</v>
      </c>
    </row>
    <row r="4306" spans="3:6" ht="15" customHeight="1">
      <c r="C4306" s="53" t="str">
        <f>[1]Coa!B4306</f>
        <v>4201.0005.0281132</v>
      </c>
      <c r="D4306" s="1" t="str">
        <f>VLOOKUP(C4306,[1]Coa!$B$4:$C$9231,2,FALSE)</f>
        <v>SEWA - Replacement of pipe 8"</v>
      </c>
      <c r="E4306" s="573"/>
      <c r="F4306" s="573">
        <f>SUMIF('BKAS IDR'!$E$10:$E$44,$C4306,'BKAS IDR'!$M$10:$M$44)</f>
        <v>0</v>
      </c>
    </row>
    <row r="4307" spans="3:6" ht="15" customHeight="1">
      <c r="C4307" s="53" t="str">
        <f>[1]Coa!B4307</f>
        <v>4201.0005.0281133</v>
      </c>
      <c r="D4307" s="1" t="str">
        <f>VLOOKUP(C4307,[1]Coa!$B$4:$C$9231,2,FALSE)</f>
        <v>SEWA - MC-2 Annual Shutdown 2011</v>
      </c>
      <c r="E4307" s="573"/>
      <c r="F4307" s="573">
        <f>SUMIF('BKAS IDR'!$E$10:$E$44,$C4307,'BKAS IDR'!$M$10:$M$44)</f>
        <v>0</v>
      </c>
    </row>
    <row r="4308" spans="3:6" ht="15" customHeight="1">
      <c r="C4308" s="53" t="str">
        <f>[1]Coa!B4308</f>
        <v>4201.0005.0281134</v>
      </c>
      <c r="D4308" s="1" t="str">
        <f>VLOOKUP(C4308,[1]Coa!$B$4:$C$9231,2,FALSE)</f>
        <v>SEWA - Repair Heater, Cooler</v>
      </c>
      <c r="E4308" s="573"/>
      <c r="F4308" s="573">
        <f>SUMIF('BKAS IDR'!$E$10:$E$44,$C4308,'BKAS IDR'!$M$10:$M$44)</f>
        <v>0</v>
      </c>
    </row>
    <row r="4309" spans="3:6" ht="15" customHeight="1">
      <c r="C4309" s="53" t="str">
        <f>[1]Coa!B4309</f>
        <v>4201.0005.0281135</v>
      </c>
      <c r="D4309" s="1" t="str">
        <f>VLOOKUP(C4309,[1]Coa!$B$4:$C$9231,2,FALSE)</f>
        <v>SEWA - CA-8 Replace C12 Pipe 16"</v>
      </c>
      <c r="E4309" s="573"/>
      <c r="F4309" s="573">
        <f>SUMIF('BKAS IDR'!$E$10:$E$44,$C4309,'BKAS IDR'!$M$10:$M$44)</f>
        <v>0</v>
      </c>
    </row>
    <row r="4310" spans="3:6" ht="15" customHeight="1">
      <c r="C4310" s="53" t="str">
        <f>[1]Coa!B4310</f>
        <v>4201.0005.0281136</v>
      </c>
      <c r="D4310" s="1" t="str">
        <f>VLOOKUP(C4310,[1]Coa!$B$4:$C$9231,2,FALSE)</f>
        <v>SEWA - Supply Manpower</v>
      </c>
      <c r="E4310" s="573"/>
      <c r="F4310" s="573">
        <f>SUMIF('BKAS IDR'!$E$10:$E$44,$C4310,'BKAS IDR'!$M$10:$M$44)</f>
        <v>0</v>
      </c>
    </row>
    <row r="4311" spans="3:6" ht="15" customHeight="1">
      <c r="C4311" s="53" t="str">
        <f>[1]Coa!B4311</f>
        <v>4201.0005.0281140</v>
      </c>
      <c r="D4311" s="1" t="str">
        <f>VLOOKUP(C4311,[1]Coa!$B$4:$C$9231,2,FALSE)</f>
        <v>SEWA - Corrective Maintenance, P</v>
      </c>
      <c r="E4311" s="573"/>
      <c r="F4311" s="573">
        <f>SUMIF('BKAS IDR'!$E$10:$E$44,$C4311,'BKAS IDR'!$M$10:$M$44)</f>
        <v>0</v>
      </c>
    </row>
    <row r="4312" spans="3:6" ht="15" customHeight="1">
      <c r="C4312" s="53" t="str">
        <f>[1]Coa!B4312</f>
        <v>4201.0005.0281141</v>
      </c>
      <c r="D4312" s="1" t="str">
        <f>VLOOKUP(C4312,[1]Coa!$B$4:$C$9231,2,FALSE)</f>
        <v>SEWA - PM-9 Annual Shutdown 2011</v>
      </c>
      <c r="E4312" s="573"/>
      <c r="F4312" s="573">
        <f>SUMIF('BKAS IDR'!$E$10:$E$44,$C4312,'BKAS IDR'!$M$10:$M$44)</f>
        <v>0</v>
      </c>
    </row>
    <row r="4313" spans="3:6" ht="15" customHeight="1">
      <c r="C4313" s="53" t="str">
        <f>[1]Coa!B4313</f>
        <v>4201.0005.0281144</v>
      </c>
      <c r="D4313" s="1" t="str">
        <f>VLOOKUP(C4313,[1]Coa!$B$4:$C$9231,2,FALSE)</f>
        <v>SEWA - RB# 6 Project; Supply Man</v>
      </c>
      <c r="E4313" s="573"/>
      <c r="F4313" s="573">
        <f>SUMIF('BKAS IDR'!$E$10:$E$44,$C4313,'BKAS IDR'!$M$10:$M$44)</f>
        <v>0</v>
      </c>
    </row>
    <row r="4314" spans="3:6" ht="15" customHeight="1">
      <c r="C4314" s="53" t="str">
        <f>[1]Coa!B4314</f>
        <v>4201.0005.0281145</v>
      </c>
      <c r="D4314" s="1" t="str">
        <f>VLOOKUP(C4314,[1]Coa!$B$4:$C$9231,2,FALSE)</f>
        <v>SEWA - WPMT PROJ SUPPLY MANPOWER</v>
      </c>
      <c r="E4314" s="573"/>
      <c r="F4314" s="573">
        <f>SUMIF('BKAS IDR'!$E$10:$E$44,$C4314,'BKAS IDR'!$M$10:$M$44)</f>
        <v>0</v>
      </c>
    </row>
    <row r="4315" spans="3:6" ht="15" customHeight="1">
      <c r="C4315" s="53" t="str">
        <f>[1]Coa!B4315</f>
        <v>4201.0005.0281148</v>
      </c>
      <c r="D4315" s="1" t="str">
        <f>VLOOKUP(C4315,[1]Coa!$B$4:$C$9231,2,FALSE)</f>
        <v>SEWA - RECONDITION VACUUM EVAPOR</v>
      </c>
      <c r="E4315" s="573"/>
      <c r="F4315" s="573">
        <f>SUMIF('BKAS IDR'!$E$10:$E$44,$C4315,'BKAS IDR'!$M$10:$M$44)</f>
        <v>0</v>
      </c>
    </row>
    <row r="4316" spans="3:6" ht="15" customHeight="1">
      <c r="C4316" s="53" t="str">
        <f>[1]Coa!B4316</f>
        <v>4201.0005.0281149</v>
      </c>
      <c r="D4316" s="1" t="str">
        <f>VLOOKUP(C4316,[1]Coa!$B$4:$C$9231,2,FALSE)</f>
        <v>SEWA - RC-11 ADD LINE GAS FILTER</v>
      </c>
      <c r="E4316" s="573"/>
      <c r="F4316" s="573">
        <f>SUMIF('BKAS IDR'!$E$10:$E$44,$C4316,'BKAS IDR'!$M$10:$M$44)</f>
        <v>0</v>
      </c>
    </row>
    <row r="4317" spans="3:6" ht="15" customHeight="1">
      <c r="C4317" s="53" t="str">
        <f>[1]Coa!B4317</f>
        <v>4201.0005.0281155</v>
      </c>
      <c r="D4317" s="1" t="str">
        <f>VLOOKUP(C4317,[1]Coa!$B$4:$C$9231,2,FALSE)</f>
        <v>SEWA - WP#8; REPLACEMENT SHUTL B</v>
      </c>
      <c r="E4317" s="573"/>
      <c r="F4317" s="573">
        <f>SUMIF('BKAS IDR'!$E$10:$E$44,$C4317,'BKAS IDR'!$M$10:$M$44)</f>
        <v>0</v>
      </c>
    </row>
    <row r="4318" spans="3:6" ht="15" customHeight="1">
      <c r="C4318" s="53" t="str">
        <f>[1]Coa!B4318</f>
        <v>4201.0005.0281156</v>
      </c>
      <c r="D4318" s="1" t="str">
        <f>VLOOKUP(C4318,[1]Coa!$B$4:$C$9231,2,FALSE)</f>
        <v>SEWA - WP#9; INSTALLATION CHIP S</v>
      </c>
      <c r="E4318" s="573"/>
      <c r="F4318" s="573">
        <f>SUMIF('BKAS IDR'!$E$10:$E$44,$C4318,'BKAS IDR'!$M$10:$M$44)</f>
        <v>0</v>
      </c>
    </row>
    <row r="4319" spans="3:6" ht="15" customHeight="1">
      <c r="C4319" s="53" t="str">
        <f>[1]Coa!B4319</f>
        <v>4201.0005.0281157</v>
      </c>
      <c r="D4319" s="1" t="str">
        <f>VLOOKUP(C4319,[1]Coa!$B$4:$C$9231,2,FALSE)</f>
        <v>SEWA - WP#9; INSTALLATION LOG RE</v>
      </c>
      <c r="E4319" s="573"/>
      <c r="F4319" s="573">
        <f>SUMIF('BKAS IDR'!$E$10:$E$44,$C4319,'BKAS IDR'!$M$10:$M$44)</f>
        <v>0</v>
      </c>
    </row>
    <row r="4320" spans="3:6" ht="15" customHeight="1">
      <c r="C4320" s="53" t="str">
        <f>[1]Coa!B4320</f>
        <v>4201.0005.0281169</v>
      </c>
      <c r="D4320" s="1" t="str">
        <f>VLOOKUP(C4320,[1]Coa!$B$4:$C$9231,2,FALSE)</f>
        <v>SEWA - WP-9 INSTALL DEBARKING DR</v>
      </c>
      <c r="E4320" s="573"/>
      <c r="F4320" s="573">
        <f>SUMIF('BKAS IDR'!$E$10:$E$44,$C4320,'BKAS IDR'!$M$10:$M$44)</f>
        <v>0</v>
      </c>
    </row>
    <row r="4321" spans="3:6" ht="15" customHeight="1">
      <c r="C4321" s="53" t="str">
        <f>[1]Coa!B4321</f>
        <v>4201.0005.0281173</v>
      </c>
      <c r="D4321" s="1" t="str">
        <f>VLOOKUP(C4321,[1]Coa!$B$4:$C$9231,2,FALSE)</f>
        <v>SEWA - VE#12 REPLACE ROOF &amp; SHEL</v>
      </c>
      <c r="E4321" s="573"/>
      <c r="F4321" s="573">
        <f>SUMIF('BKAS IDR'!$E$10:$E$44,$C4321,'BKAS IDR'!$M$10:$M$44)</f>
        <v>0</v>
      </c>
    </row>
    <row r="4322" spans="3:6" ht="15" customHeight="1">
      <c r="C4322" s="53" t="str">
        <f>[1]Coa!B4322</f>
        <v>4201.0005.0281174</v>
      </c>
      <c r="D4322" s="1" t="str">
        <f>VLOOKUP(C4322,[1]Coa!$B$4:$C$9231,2,FALSE)</f>
        <v>SEWA - RC#8; NEW INSTALL OF HYDR</v>
      </c>
      <c r="E4322" s="573"/>
      <c r="F4322" s="573">
        <f>SUMIF('BKAS IDR'!$E$10:$E$44,$C4322,'BKAS IDR'!$M$10:$M$44)</f>
        <v>0</v>
      </c>
    </row>
    <row r="4323" spans="3:6" ht="15" customHeight="1">
      <c r="C4323" s="53" t="str">
        <f>[1]Coa!B4323</f>
        <v>4201.0005.0281199</v>
      </c>
      <c r="D4323" s="1" t="str">
        <f>VLOOKUP(C4323,[1]Coa!$B$4:$C$9231,2,FALSE)</f>
        <v>SEWA - MAINTENANCE IKPP</v>
      </c>
      <c r="E4323" s="573"/>
      <c r="F4323" s="573">
        <f>SUMIF('BKAS IDR'!$E$10:$E$44,$C4323,'BKAS IDR'!$M$10:$M$44)</f>
        <v>0</v>
      </c>
    </row>
    <row r="4324" spans="3:6" ht="15" customHeight="1">
      <c r="C4324" s="53" t="str">
        <f>[1]Coa!B4324</f>
        <v>4201.0005.02812008</v>
      </c>
      <c r="D4324" s="1" t="str">
        <f>VLOOKUP(C4324,[1]Coa!$B$4:$C$9231,2,FALSE)</f>
        <v>SEWA - VE#2 INST NEW WBL TANK A</v>
      </c>
      <c r="E4324" s="573"/>
      <c r="F4324" s="573">
        <f>SUMIF('BKAS IDR'!$E$10:$E$44,$C4324,'BKAS IDR'!$M$10:$M$44)</f>
        <v>0</v>
      </c>
    </row>
    <row r="4325" spans="3:6" ht="15" customHeight="1">
      <c r="C4325" s="53" t="str">
        <f>[1]Coa!B4325</f>
        <v>4201.0005.02812009</v>
      </c>
      <c r="D4325" s="1" t="str">
        <f>VLOOKUP(C4325,[1]Coa!$B$4:$C$9231,2,FALSE)</f>
        <v>SEWA - WP-9 INSTALL CHIP SCREEN</v>
      </c>
      <c r="E4325" s="573"/>
      <c r="F4325" s="573">
        <f>SUMIF('BKAS IDR'!$E$10:$E$44,$C4325,'BKAS IDR'!$M$10:$M$44)</f>
        <v>0</v>
      </c>
    </row>
    <row r="4326" spans="3:6" ht="15" customHeight="1">
      <c r="C4326" s="53" t="str">
        <f>[1]Coa!B4326</f>
        <v>4201.0005.02812011</v>
      </c>
      <c r="D4326" s="1" t="str">
        <f>VLOOKUP(C4326,[1]Coa!$B$4:$C$9231,2,FALSE)</f>
        <v>SEWA - WP#9: INSTALL DEBARKING D</v>
      </c>
      <c r="E4326" s="573"/>
      <c r="F4326" s="573">
        <f>SUMIF('BKAS IDR'!$E$10:$E$44,$C4326,'BKAS IDR'!$M$10:$M$44)</f>
        <v>0</v>
      </c>
    </row>
    <row r="4327" spans="3:6" ht="15" customHeight="1">
      <c r="C4327" s="53" t="str">
        <f>[1]Coa!B4327</f>
        <v>4201.0005.02812013</v>
      </c>
      <c r="D4327" s="1" t="str">
        <f>VLOOKUP(C4327,[1]Coa!$B$4:$C$9231,2,FALSE)</f>
        <v>SEWA - PM#8; TIE IN (TOP SEPARAT</v>
      </c>
      <c r="E4327" s="573"/>
      <c r="F4327" s="573">
        <f>SUMIF('BKAS IDR'!$E$10:$E$44,$C4327,'BKAS IDR'!$M$10:$M$44)</f>
        <v>0</v>
      </c>
    </row>
    <row r="4328" spans="3:6" ht="15" customHeight="1">
      <c r="C4328" s="53" t="str">
        <f>[1]Coa!B4328</f>
        <v>4201.0005.02812016</v>
      </c>
      <c r="D4328" s="1" t="str">
        <f>VLOOKUP(C4328,[1]Coa!$B$4:$C$9231,2,FALSE)</f>
        <v>SEWA - HP HEADER TG 18.19 TO P-8</v>
      </c>
      <c r="E4328" s="573"/>
      <c r="F4328" s="573">
        <f>SUMIF('BKAS IDR'!$E$10:$E$44,$C4328,'BKAS IDR'!$M$10:$M$44)</f>
        <v>0</v>
      </c>
    </row>
    <row r="4329" spans="3:6" ht="15" customHeight="1">
      <c r="C4329" s="53" t="str">
        <f>[1]Coa!B4329</f>
        <v>4201.0005.02812018</v>
      </c>
      <c r="D4329" s="1" t="str">
        <f>VLOOKUP(C4329,[1]Coa!$B$4:$C$9231,2,FALSE)</f>
        <v>SEWA - MC#3; UPGRADE PIPING &amp; DR</v>
      </c>
      <c r="E4329" s="573"/>
      <c r="F4329" s="573">
        <f>SUMIF('BKAS IDR'!$E$10:$E$44,$C4329,'BKAS IDR'!$M$10:$M$44)</f>
        <v>0</v>
      </c>
    </row>
    <row r="4330" spans="3:6" ht="15" customHeight="1">
      <c r="C4330" s="53" t="str">
        <f>[1]Coa!B4330</f>
        <v>4201.0005.02812019</v>
      </c>
      <c r="D4330" s="1" t="str">
        <f>VLOOKUP(C4330,[1]Coa!$B$4:$C$9231,2,FALSE)</f>
        <v>SEWA - PM#8; TIE IN WASHING &amp; CO</v>
      </c>
      <c r="E4330" s="573"/>
      <c r="F4330" s="573">
        <f>SUMIF('BKAS IDR'!$E$10:$E$44,$C4330,'BKAS IDR'!$M$10:$M$44)</f>
        <v>0</v>
      </c>
    </row>
    <row r="4331" spans="3:6" ht="15" customHeight="1">
      <c r="C4331" s="53" t="str">
        <f>[1]Coa!B4331</f>
        <v>4201.0005.02812020</v>
      </c>
      <c r="D4331" s="1" t="str">
        <f>VLOOKUP(C4331,[1]Coa!$B$4:$C$9231,2,FALSE)</f>
        <v>SEWA - PM#8; ADD SCREEN &amp; DISMAN</v>
      </c>
      <c r="E4331" s="573"/>
      <c r="F4331" s="573">
        <f>SUMIF('BKAS IDR'!$E$10:$E$44,$C4331,'BKAS IDR'!$M$10:$M$44)</f>
        <v>0</v>
      </c>
    </row>
    <row r="4332" spans="3:6" ht="15" customHeight="1">
      <c r="C4332" s="53" t="str">
        <f>[1]Coa!B4332</f>
        <v>4201.0005.02812026</v>
      </c>
      <c r="D4332" s="1" t="str">
        <f>VLOOKUP(C4332,[1]Coa!$B$4:$C$9231,2,FALSE)</f>
        <v>SEWA - PPM#6; FABRICATION / INST</v>
      </c>
      <c r="E4332" s="573"/>
      <c r="F4332" s="573">
        <f>SUMIF('BKAS IDR'!$E$10:$E$44,$C4332,'BKAS IDR'!$M$10:$M$44)</f>
        <v>0</v>
      </c>
    </row>
    <row r="4333" spans="3:6" ht="15" customHeight="1">
      <c r="C4333" s="53" t="str">
        <f>[1]Coa!B4333</f>
        <v>4201.0005.02812032</v>
      </c>
      <c r="D4333" s="1" t="str">
        <f>VLOOKUP(C4333,[1]Coa!$B$4:$C$9231,2,FALSE)</f>
        <v>SEWA - OPEN CONTRACT MAINTENANCE</v>
      </c>
      <c r="E4333" s="573"/>
      <c r="F4333" s="573">
        <f>SUMIF('BKAS IDR'!$E$10:$E$44,$C4333,'BKAS IDR'!$M$10:$M$44)</f>
        <v>0</v>
      </c>
    </row>
    <row r="4334" spans="3:6" ht="15" customHeight="1">
      <c r="C4334" s="53" t="str">
        <f>[1]Coa!B4334</f>
        <v>4201.0005.02812033</v>
      </c>
      <c r="D4334" s="1" t="str">
        <f>VLOOKUP(C4334,[1]Coa!$B$4:$C$9231,2,FALSE)</f>
        <v>SEWA - MANPOWER TO SUPPORT CORRE</v>
      </c>
      <c r="E4334" s="573"/>
      <c r="F4334" s="573">
        <f>SUMIF('BKAS IDR'!$E$10:$E$44,$C4334,'BKAS IDR'!$M$10:$M$44)</f>
        <v>0</v>
      </c>
    </row>
    <row r="4335" spans="3:6" ht="15" customHeight="1">
      <c r="C4335" s="53" t="str">
        <f>[1]Coa!B4335</f>
        <v>4201.0005.02812036</v>
      </c>
      <c r="D4335" s="1" t="str">
        <f>VLOOKUP(C4335,[1]Coa!$B$4:$C$9231,2,FALSE)</f>
        <v>SEWA - GANTI TUBE CONDENSER TG#1</v>
      </c>
      <c r="E4335" s="573"/>
      <c r="F4335" s="573">
        <f>SUMIF('BKAS IDR'!$E$10:$E$44,$C4335,'BKAS IDR'!$M$10:$M$44)</f>
        <v>0</v>
      </c>
    </row>
    <row r="4336" spans="3:6" ht="15" customHeight="1">
      <c r="C4336" s="53" t="str">
        <f>[1]Coa!B4336</f>
        <v>4201.0005.02812045</v>
      </c>
      <c r="D4336" s="1" t="str">
        <f>VLOOKUP(C4336,[1]Coa!$B$4:$C$9231,2,FALSE)</f>
        <v>SEWA - WP-8; REPLACEMENT OF DRUM</v>
      </c>
      <c r="E4336" s="573"/>
      <c r="F4336" s="573">
        <f>SUMIF('BKAS IDR'!$E$10:$E$44,$C4336,'BKAS IDR'!$M$10:$M$44)</f>
        <v>0</v>
      </c>
    </row>
    <row r="4337" spans="3:6" ht="15" customHeight="1">
      <c r="C4337" s="53" t="str">
        <f>[1]Coa!B4337</f>
        <v>4201.0005.02812047</v>
      </c>
      <c r="D4337" s="1" t="str">
        <f>VLOOKUP(C4337,[1]Coa!$B$4:$C$9231,2,FALSE)</f>
        <v>SEWA - WP-9; REPLACEMENT OF DRUM</v>
      </c>
      <c r="E4337" s="573"/>
      <c r="F4337" s="573">
        <f>SUMIF('BKAS IDR'!$E$10:$E$44,$C4337,'BKAS IDR'!$M$10:$M$44)</f>
        <v>0</v>
      </c>
    </row>
    <row r="4338" spans="3:6" ht="15" customHeight="1">
      <c r="C4338" s="53" t="str">
        <f>[1]Coa!B4338</f>
        <v>4201.0005.02812048</v>
      </c>
      <c r="D4338" s="1" t="str">
        <f>VLOOKUP(C4338,[1]Coa!$B$4:$C$9231,2,FALSE)</f>
        <v>SEWA - VE#2 PROJECT FABR &amp; INSTA</v>
      </c>
      <c r="E4338" s="573"/>
      <c r="F4338" s="573">
        <f>SUMIF('BKAS IDR'!$E$10:$E$44,$C4338,'BKAS IDR'!$M$10:$M$44)</f>
        <v>0</v>
      </c>
    </row>
    <row r="4339" spans="3:6" ht="15" customHeight="1">
      <c r="C4339" s="53" t="str">
        <f>[1]Coa!B4339</f>
        <v>4201.0005.02812050</v>
      </c>
      <c r="D4339" s="1" t="str">
        <f>VLOOKUP(C4339,[1]Coa!$B$4:$C$9231,2,FALSE)</f>
        <v>SEWA - VE2; FABRICATION &amp; INSTAL</v>
      </c>
      <c r="E4339" s="573"/>
      <c r="F4339" s="573">
        <f>SUMIF('BKAS IDR'!$E$10:$E$44,$C4339,'BKAS IDR'!$M$10:$M$44)</f>
        <v>0</v>
      </c>
    </row>
    <row r="4340" spans="3:6" ht="15" customHeight="1">
      <c r="C4340" s="53" t="str">
        <f>[1]Coa!B4340</f>
        <v>4201.0005.02812052</v>
      </c>
      <c r="D4340" s="1" t="str">
        <f>VLOOKUP(C4340,[1]Coa!$B$4:$C$9231,2,FALSE)</f>
        <v>SEWA - PM8; SCAFFOLDING ANNUAL S</v>
      </c>
      <c r="E4340" s="573"/>
      <c r="F4340" s="573">
        <f>SUMIF('BKAS IDR'!$E$10:$E$44,$C4340,'BKAS IDR'!$M$10:$M$44)</f>
        <v>0</v>
      </c>
    </row>
    <row r="4341" spans="3:6" ht="15" customHeight="1">
      <c r="C4341" s="53" t="str">
        <f>[1]Coa!B4341</f>
        <v>4201.0005.02812055</v>
      </c>
      <c r="D4341" s="1" t="str">
        <f>VLOOKUP(C4341,[1]Coa!$B$4:$C$9231,2,FALSE)</f>
        <v>SEWA - PM#8; DISMANTLE EQUIPMENT</v>
      </c>
      <c r="E4341" s="573"/>
      <c r="F4341" s="573">
        <f>SUMIF('BKAS IDR'!$E$10:$E$44,$C4341,'BKAS IDR'!$M$10:$M$44)</f>
        <v>0</v>
      </c>
    </row>
    <row r="4342" spans="3:6" ht="15" customHeight="1">
      <c r="C4342" s="53" t="str">
        <f>[1]Coa!B4342</f>
        <v>4201.0005.02812056</v>
      </c>
      <c r="D4342" s="1" t="str">
        <f>VLOOKUP(C4342,[1]Coa!$B$4:$C$9231,2,FALSE)</f>
        <v>SEWA - PM#8; TO MAKE CONVEYOR SU</v>
      </c>
      <c r="E4342" s="573"/>
      <c r="F4342" s="573">
        <f>SUMIF('BKAS IDR'!$E$10:$E$44,$C4342,'BKAS IDR'!$M$10:$M$44)</f>
        <v>0</v>
      </c>
    </row>
    <row r="4343" spans="3:6" ht="15" customHeight="1">
      <c r="C4343" s="53" t="str">
        <f>[1]Coa!B4343</f>
        <v>4201.0005.02812057</v>
      </c>
      <c r="D4343" s="1" t="str">
        <f>VLOOKUP(C4343,[1]Coa!$B$4:$C$9231,2,FALSE)</f>
        <v>SEWA - PM#9; GANTI 4 SET NOZZLE</v>
      </c>
      <c r="E4343" s="573"/>
      <c r="F4343" s="573">
        <f>SUMIF('BKAS IDR'!$E$10:$E$44,$C4343,'BKAS IDR'!$M$10:$M$44)</f>
        <v>0</v>
      </c>
    </row>
    <row r="4344" spans="3:6" ht="15" customHeight="1">
      <c r="C4344" s="53" t="str">
        <f>[1]Coa!B4344</f>
        <v>4201.0005.02812099</v>
      </c>
      <c r="D4344" s="1" t="str">
        <f>VLOOKUP(C4344,[1]Coa!$B$4:$C$9231,2,FALSE)</f>
        <v>SEWA - IKPP MAINTENANCE</v>
      </c>
      <c r="E4344" s="573"/>
      <c r="F4344" s="573">
        <f>SUMIF('BKAS IDR'!$E$10:$E$44,$C4344,'BKAS IDR'!$M$10:$M$44)</f>
        <v>0</v>
      </c>
    </row>
    <row r="4345" spans="3:6" ht="15" customHeight="1">
      <c r="C4345" s="53" t="str">
        <f>[1]Coa!B4345</f>
        <v>4201.0005.0350933</v>
      </c>
      <c r="D4345" s="1" t="str">
        <f>VLOOKUP(C4345,[1]Coa!$B$4:$C$9231,2,FALSE)</f>
        <v>SEWA - PAGERUNGAN UTARA FIELD</v>
      </c>
      <c r="E4345" s="573"/>
      <c r="F4345" s="573">
        <f>SUMIF('BKAS IDR'!$E$10:$E$44,$C4345,'BKAS IDR'!$M$10:$M$44)</f>
        <v>0</v>
      </c>
    </row>
    <row r="4346" spans="3:6" ht="15" customHeight="1">
      <c r="C4346" s="53" t="str">
        <f>[1]Coa!B4346</f>
        <v>4201.0005.0351002</v>
      </c>
      <c r="D4346" s="1" t="str">
        <f>VLOOKUP(C4346,[1]Coa!$B$4:$C$9231,2,FALSE)</f>
        <v>SEWA - EDC1 SUBSEA FACILITY TSB</v>
      </c>
      <c r="E4346" s="573"/>
      <c r="F4346" s="573">
        <f>SUMIF('BKAS IDR'!$E$10:$E$44,$C4346,'BKAS IDR'!$M$10:$M$44)</f>
        <v>0</v>
      </c>
    </row>
    <row r="4347" spans="3:6" ht="15" customHeight="1">
      <c r="C4347" s="53" t="str">
        <f>[1]Coa!B4347</f>
        <v>4201.0005.0400928</v>
      </c>
      <c r="D4347" s="1" t="str">
        <f>VLOOKUP(C4347,[1]Coa!$B$4:$C$9231,2,FALSE)</f>
        <v>SEWA - 3 Unit BODY SHELL</v>
      </c>
      <c r="E4347" s="573"/>
      <c r="F4347" s="573">
        <f>SUMIF('BKAS IDR'!$E$10:$E$44,$C4347,'BKAS IDR'!$M$10:$M$44)</f>
        <v>0</v>
      </c>
    </row>
    <row r="4348" spans="3:6" ht="15" customHeight="1">
      <c r="C4348" s="53" t="str">
        <f>[1]Coa!B4348</f>
        <v>4201.0005.0400932</v>
      </c>
      <c r="D4348" s="1" t="str">
        <f>VLOOKUP(C4348,[1]Coa!$B$4:$C$9231,2,FALSE)</f>
        <v>SEWA - 6 UNITS FLARE KO DRUM</v>
      </c>
      <c r="E4348" s="573"/>
      <c r="F4348" s="573">
        <f>SUMIF('BKAS IDR'!$E$10:$E$44,$C4348,'BKAS IDR'!$M$10:$M$44)</f>
        <v>0</v>
      </c>
    </row>
    <row r="4349" spans="3:6" ht="15" customHeight="1">
      <c r="C4349" s="53" t="str">
        <f>[1]Coa!B4349</f>
        <v>4201.0005.0411008</v>
      </c>
      <c r="D4349" s="1" t="str">
        <f>VLOOKUP(C4349,[1]Coa!$B$4:$C$9231,2,FALSE)</f>
        <v>SEWA - GEN. ASSEMBLY DEBARKING</v>
      </c>
      <c r="E4349" s="573"/>
      <c r="F4349" s="573">
        <f>SUMIF('BKAS IDR'!$E$10:$E$44,$C4349,'BKAS IDR'!$M$10:$M$44)</f>
        <v>0</v>
      </c>
    </row>
    <row r="4350" spans="3:6" ht="15" customHeight="1">
      <c r="C4350" s="53" t="str">
        <f>[1]Coa!B4350</f>
        <v>4201.0005.04112025</v>
      </c>
      <c r="D4350" s="1" t="str">
        <f>VLOOKUP(C4350,[1]Coa!$B$4:$C$9231,2,FALSE)</f>
        <v>SEWA - MANPOWER SUPPLY FOR PROJE</v>
      </c>
      <c r="E4350" s="573"/>
      <c r="F4350" s="573">
        <f>SUMIF('BKAS IDR'!$E$10:$E$44,$C4350,'BKAS IDR'!$M$10:$M$44)</f>
        <v>0</v>
      </c>
    </row>
    <row r="4351" spans="3:6" ht="15" customHeight="1">
      <c r="C4351" s="53" t="str">
        <f>[1]Coa!B4351</f>
        <v>4201.0005.0480753</v>
      </c>
      <c r="D4351" s="1" t="str">
        <f>VLOOKUP(C4351,[1]Coa!$B$4:$C$9231,2,FALSE)</f>
        <v>SEWA - COMBINED FEED EXCHANGER</v>
      </c>
      <c r="E4351" s="573"/>
      <c r="F4351" s="573">
        <f>SUMIF('BKAS IDR'!$E$10:$E$44,$C4351,'BKAS IDR'!$M$10:$M$44)</f>
        <v>0</v>
      </c>
    </row>
    <row r="4352" spans="3:6" ht="15" customHeight="1">
      <c r="C4352" s="53" t="str">
        <f>[1]Coa!B4352</f>
        <v>4201.0005.0480901</v>
      </c>
      <c r="D4352" s="1" t="str">
        <f>VLOOKUP(C4352,[1]Coa!$B$4:$C$9231,2,FALSE)</f>
        <v>SEWA - DEBUT TRIM COND 211-E-9</v>
      </c>
      <c r="E4352" s="573"/>
      <c r="F4352" s="573">
        <f>SUMIF('BKAS IDR'!$E$10:$E$44,$C4352,'BKAS IDR'!$M$10:$M$44)</f>
        <v>0</v>
      </c>
    </row>
    <row r="4353" spans="3:6" ht="15" customHeight="1">
      <c r="C4353" s="53" t="str">
        <f>[1]Coa!B4353</f>
        <v>4201.0005.0480906</v>
      </c>
      <c r="D4353" s="1" t="str">
        <f>VLOOKUP(C4353,[1]Coa!$B$4:$C$9231,2,FALSE)</f>
        <v>SEWA - TBUNDLE 140-E-11A,E-16</v>
      </c>
      <c r="E4353" s="573"/>
      <c r="F4353" s="573">
        <f>SUMIF('BKAS IDR'!$E$10:$E$44,$C4353,'BKAS IDR'!$M$10:$M$44)</f>
        <v>0</v>
      </c>
    </row>
    <row r="4354" spans="3:6" ht="15" customHeight="1">
      <c r="C4354" s="53" t="str">
        <f>[1]Coa!B4354</f>
        <v>4201.0005.0480912</v>
      </c>
      <c r="D4354" s="1" t="str">
        <f>VLOOKUP(C4354,[1]Coa!$B$4:$C$9231,2,FALSE)</f>
        <v>SEWA - FAB HE, 701-E-5&amp;702-E-7</v>
      </c>
      <c r="E4354" s="573"/>
      <c r="F4354" s="573">
        <f>SUMIF('BKAS IDR'!$E$10:$E$44,$C4354,'BKAS IDR'!$M$10:$M$44)</f>
        <v>0</v>
      </c>
    </row>
    <row r="4355" spans="3:6" ht="15" customHeight="1">
      <c r="C4355" s="53" t="str">
        <f>[1]Coa!B4355</f>
        <v>4201.0005.0480914</v>
      </c>
      <c r="D4355" s="1" t="str">
        <f>VLOOKUP(C4355,[1]Coa!$B$4:$C$9231,2,FALSE)</f>
        <v>SEWA - FAB HE,ITEM 140-E-20&amp;E-25</v>
      </c>
      <c r="E4355" s="573"/>
      <c r="F4355" s="573">
        <f>SUMIF('BKAS IDR'!$E$10:$E$44,$C4355,'BKAS IDR'!$M$10:$M$44)</f>
        <v>0</v>
      </c>
    </row>
    <row r="4356" spans="3:6" ht="15" customHeight="1">
      <c r="C4356" s="53" t="str">
        <f>[1]Coa!B4356</f>
        <v>4201.0005.0480918</v>
      </c>
      <c r="D4356" s="1" t="str">
        <f>VLOOKUP(C4356,[1]Coa!$B$4:$C$9231,2,FALSE)</f>
        <v>SEWA - TUBE BUNDLE ASS F/023E-11</v>
      </c>
      <c r="E4356" s="573"/>
      <c r="F4356" s="573">
        <f>SUMIF('BKAS IDR'!$E$10:$E$44,$C4356,'BKAS IDR'!$M$10:$M$44)</f>
        <v>0</v>
      </c>
    </row>
    <row r="4357" spans="3:6" ht="15" customHeight="1">
      <c r="C4357" s="53" t="str">
        <f>[1]Coa!B4357</f>
        <v>4201.0005.0480922</v>
      </c>
      <c r="D4357" s="1" t="str">
        <f>VLOOKUP(C4357,[1]Coa!$B$4:$C$9231,2,FALSE)</f>
        <v>SEWA - COMBINED FEED EXCHANGER</v>
      </c>
      <c r="E4357" s="573"/>
      <c r="F4357" s="573">
        <f>SUMIF('BKAS IDR'!$E$10:$E$44,$C4357,'BKAS IDR'!$M$10:$M$44)</f>
        <v>0</v>
      </c>
    </row>
    <row r="4358" spans="3:6" ht="15" customHeight="1">
      <c r="C4358" s="53" t="str">
        <f>[1]Coa!B4358</f>
        <v>4201.0005.0480925</v>
      </c>
      <c r="D4358" s="1" t="str">
        <f>VLOOKUP(C4358,[1]Coa!$B$4:$C$9231,2,FALSE)</f>
        <v>SEWA - 6 DISPENSER (SOE-TA)</v>
      </c>
      <c r="E4358" s="573"/>
      <c r="F4358" s="573">
        <f>SUMIF('BKAS IDR'!$E$10:$E$44,$C4358,'BKAS IDR'!$M$10:$M$44)</f>
        <v>0</v>
      </c>
    </row>
    <row r="4359" spans="3:6" ht="15" customHeight="1">
      <c r="C4359" s="53" t="str">
        <f>[1]Coa!B4359</f>
        <v>4201.0005.0481001</v>
      </c>
      <c r="D4359" s="1" t="str">
        <f>VLOOKUP(C4359,[1]Coa!$B$4:$C$9231,2,FALSE)</f>
        <v>SEWA - VESSEL TAG NO.14-E-25</v>
      </c>
      <c r="E4359" s="573"/>
      <c r="F4359" s="573">
        <f>SUMIF('BKAS IDR'!$E$10:$E$44,$C4359,'BKAS IDR'!$M$10:$M$44)</f>
        <v>0</v>
      </c>
    </row>
    <row r="4360" spans="3:6" ht="15" customHeight="1">
      <c r="C4360" s="53" t="str">
        <f>[1]Coa!B4360</f>
        <v>4201.0005.0481012</v>
      </c>
      <c r="D4360" s="1" t="str">
        <f>VLOOKUP(C4360,[1]Coa!$B$4:$C$9231,2,FALSE)</f>
        <v>SEWA - BAFFLE PLATE</v>
      </c>
      <c r="E4360" s="573"/>
      <c r="F4360" s="573">
        <f>SUMIF('BKAS IDR'!$E$10:$E$44,$C4360,'BKAS IDR'!$M$10:$M$44)</f>
        <v>0</v>
      </c>
    </row>
    <row r="4361" spans="3:6" ht="15" customHeight="1">
      <c r="C4361" s="53" t="str">
        <f>[1]Coa!B4361</f>
        <v>4201.0005.0481016</v>
      </c>
      <c r="D4361" s="1" t="str">
        <f>VLOOKUP(C4361,[1]Coa!$B$4:$C$9231,2,FALSE)</f>
        <v>SEWA - ERECTION VCFHE 84E-201</v>
      </c>
      <c r="E4361" s="573"/>
      <c r="F4361" s="573">
        <f>SUMIF('BKAS IDR'!$E$10:$E$44,$C4361,'BKAS IDR'!$M$10:$M$44)</f>
        <v>0</v>
      </c>
    </row>
    <row r="4362" spans="3:6" ht="15" customHeight="1">
      <c r="C4362" s="53" t="str">
        <f>[1]Coa!B4362</f>
        <v>4201.0005.0481023</v>
      </c>
      <c r="D4362" s="1" t="str">
        <f>VLOOKUP(C4362,[1]Coa!$B$4:$C$9231,2,FALSE)</f>
        <v>SEWA - PASS PARTITION PLATE</v>
      </c>
      <c r="E4362" s="573"/>
      <c r="F4362" s="573">
        <f>SUMIF('BKAS IDR'!$E$10:$E$44,$C4362,'BKAS IDR'!$M$10:$M$44)</f>
        <v>0</v>
      </c>
    </row>
    <row r="4363" spans="3:6" ht="15" customHeight="1">
      <c r="C4363" s="53" t="str">
        <f>[1]Coa!B4363</f>
        <v>4201.0005.0481024</v>
      </c>
      <c r="D4363" s="1" t="str">
        <f>VLOOKUP(C4363,[1]Coa!$B$4:$C$9231,2,FALSE)</f>
        <v>SEWA - T. BUNDLE COMP, CHANNEL</v>
      </c>
      <c r="E4363" s="573"/>
      <c r="F4363" s="573">
        <f>SUMIF('BKAS IDR'!$E$10:$E$44,$C4363,'BKAS IDR'!$M$10:$M$44)</f>
        <v>0</v>
      </c>
    </row>
    <row r="4364" spans="3:6" ht="15" customHeight="1">
      <c r="C4364" s="53" t="str">
        <f>[1]Coa!B4364</f>
        <v>4201.0005.0481101</v>
      </c>
      <c r="D4364" s="1" t="str">
        <f>VLOOKUP(C4364,[1]Coa!$B$4:$C$9231,2,FALSE)</f>
        <v>SEWA - TUBE BUNDLE TYPE "U"</v>
      </c>
      <c r="E4364" s="573"/>
      <c r="F4364" s="573">
        <f>SUMIF('BKAS IDR'!$E$10:$E$44,$C4364,'BKAS IDR'!$M$10:$M$44)</f>
        <v>0</v>
      </c>
    </row>
    <row r="4365" spans="3:6" ht="15" customHeight="1">
      <c r="C4365" s="53" t="str">
        <f>[1]Coa!B4365</f>
        <v>4201.0005.0481105</v>
      </c>
      <c r="D4365" s="1" t="str">
        <f>VLOOKUP(C4365,[1]Coa!$B$4:$C$9231,2,FALSE)</f>
        <v>SEWA - TBUNDLE AS110-E-7 A/B/C/D</v>
      </c>
      <c r="E4365" s="573"/>
      <c r="F4365" s="573">
        <f>SUMIF('BKAS IDR'!$E$10:$E$44,$C4365,'BKAS IDR'!$M$10:$M$44)</f>
        <v>0</v>
      </c>
    </row>
    <row r="4366" spans="3:6" ht="15" customHeight="1">
      <c r="C4366" s="53" t="str">
        <f>[1]Coa!B4366</f>
        <v>4201.0005.0481106</v>
      </c>
      <c r="D4366" s="1" t="str">
        <f>VLOOKUP(C4366,[1]Coa!$B$4:$C$9231,2,FALSE)</f>
        <v>SEWA - EJCTR STEAMTAG110-J-51A/B</v>
      </c>
      <c r="E4366" s="573"/>
      <c r="F4366" s="573">
        <f>SUMIF('BKAS IDR'!$E$10:$E$44,$C4366,'BKAS IDR'!$M$10:$M$44)</f>
        <v>0</v>
      </c>
    </row>
    <row r="4367" spans="3:6" ht="15" customHeight="1">
      <c r="C4367" s="53" t="str">
        <f>[1]Coa!B4367</f>
        <v>4201.0005.0481107</v>
      </c>
      <c r="D4367" s="1" t="str">
        <f>VLOOKUP(C4367,[1]Coa!$B$4:$C$9231,2,FALSE)</f>
        <v>SEWA - TBUNDLE AS&amp;SHELL 93E-405</v>
      </c>
      <c r="E4367" s="573"/>
      <c r="F4367" s="573">
        <f>SUMIF('BKAS IDR'!$E$10:$E$44,$C4367,'BKAS IDR'!$M$10:$M$44)</f>
        <v>0</v>
      </c>
    </row>
    <row r="4368" spans="3:6" ht="15" customHeight="1">
      <c r="C4368" s="53" t="str">
        <f>[1]Coa!B4368</f>
        <v>4201.0005.0481109</v>
      </c>
      <c r="D4368" s="1" t="str">
        <f>VLOOKUP(C4368,[1]Coa!$B$4:$C$9231,2,FALSE)</f>
        <v>SEWA - PRESSURE VESSEL FABRICATI</v>
      </c>
      <c r="E4368" s="573"/>
      <c r="F4368" s="573">
        <f>SUMIF('BKAS IDR'!$E$10:$E$44,$C4368,'BKAS IDR'!$M$10:$M$44)</f>
        <v>0</v>
      </c>
    </row>
    <row r="4369" spans="3:6" ht="15" customHeight="1">
      <c r="C4369" s="53" t="str">
        <f>[1]Coa!B4369</f>
        <v>4201.0005.0481114</v>
      </c>
      <c r="D4369" s="1" t="str">
        <f>VLOOKUP(C4369,[1]Coa!$B$4:$C$9231,2,FALSE)</f>
        <v>SEWA - HEAT EXCHANGER COMPLETE 7</v>
      </c>
      <c r="E4369" s="573"/>
      <c r="F4369" s="573">
        <f>SUMIF('BKAS IDR'!$E$10:$E$44,$C4369,'BKAS IDR'!$M$10:$M$44)</f>
        <v>0</v>
      </c>
    </row>
    <row r="4370" spans="3:6" ht="15" customHeight="1">
      <c r="C4370" s="53" t="str">
        <f>[1]Coa!B4370</f>
        <v>4201.0005.0481117</v>
      </c>
      <c r="D4370" s="1" t="str">
        <f>VLOOKUP(C4370,[1]Coa!$B$4:$C$9231,2,FALSE)</f>
        <v>SEWA - CONDENSATE STRIPPER</v>
      </c>
      <c r="E4370" s="573"/>
      <c r="F4370" s="573">
        <f>SUMIF('BKAS IDR'!$E$10:$E$44,$C4370,'BKAS IDR'!$M$10:$M$44)</f>
        <v>0</v>
      </c>
    </row>
    <row r="4371" spans="3:6" ht="15" customHeight="1">
      <c r="C4371" s="53" t="str">
        <f>[1]Coa!B4371</f>
        <v>4201.0005.0481118</v>
      </c>
      <c r="D4371" s="1" t="str">
        <f>VLOOKUP(C4371,[1]Coa!$B$4:$C$9231,2,FALSE)</f>
        <v>SEWA - VESSEL, HORIZONTAL TAG</v>
      </c>
      <c r="E4371" s="573"/>
      <c r="F4371" s="573">
        <f>SUMIF('BKAS IDR'!$E$10:$E$44,$C4371,'BKAS IDR'!$M$10:$M$44)</f>
        <v>0</v>
      </c>
    </row>
    <row r="4372" spans="3:6" ht="15" customHeight="1">
      <c r="C4372" s="53" t="str">
        <f>[1]Coa!B4372</f>
        <v>4201.0005.0481124</v>
      </c>
      <c r="D4372" s="1" t="str">
        <f>VLOOKUP(C4372,[1]Coa!$B$4:$C$9231,2,FALSE)</f>
        <v>SEWA - Heat Exchanger  Assy Tag</v>
      </c>
      <c r="E4372" s="573"/>
      <c r="F4372" s="573">
        <f>SUMIF('BKAS IDR'!$E$10:$E$44,$C4372,'BKAS IDR'!$M$10:$M$44)</f>
        <v>0</v>
      </c>
    </row>
    <row r="4373" spans="3:6" ht="15" customHeight="1">
      <c r="C4373" s="53" t="str">
        <f>[1]Coa!B4373</f>
        <v>4201.0005.0481153</v>
      </c>
      <c r="D4373" s="1" t="str">
        <f>VLOOKUP(C4373,[1]Coa!$B$4:$C$9231,2,FALSE)</f>
        <v>SEWA - 5 (FIVE) UNIT COMBINED FE</v>
      </c>
      <c r="E4373" s="573"/>
      <c r="F4373" s="573">
        <f>SUMIF('BKAS IDR'!$E$10:$E$44,$C4373,'BKAS IDR'!$M$10:$M$44)</f>
        <v>0</v>
      </c>
    </row>
    <row r="4374" spans="3:6" ht="15" customHeight="1">
      <c r="C4374" s="53" t="str">
        <f>[1]Coa!B4374</f>
        <v>4201.0005.0481159</v>
      </c>
      <c r="D4374" s="1" t="str">
        <f>VLOOKUP(C4374,[1]Coa!$B$4:$C$9231,2,FALSE)</f>
        <v>SEWA - PEMBANGUNAN UNIT CHLORIDE</v>
      </c>
      <c r="E4374" s="573"/>
      <c r="F4374" s="573">
        <f>SUMIF('BKAS IDR'!$E$10:$E$44,$C4374,'BKAS IDR'!$M$10:$M$44)</f>
        <v>0</v>
      </c>
    </row>
    <row r="4375" spans="3:6" ht="15" customHeight="1">
      <c r="C4375" s="53" t="str">
        <f>[1]Coa!B4375</f>
        <v>4201.0005.0481160</v>
      </c>
      <c r="D4375" s="1" t="str">
        <f>VLOOKUP(C4375,[1]Coa!$B$4:$C$9231,2,FALSE)</f>
        <v>SEWA - FABRICATION INTERNAL PART</v>
      </c>
      <c r="E4375" s="573"/>
      <c r="F4375" s="573">
        <f>SUMIF('BKAS IDR'!$E$10:$E$44,$C4375,'BKAS IDR'!$M$10:$M$44)</f>
        <v>0</v>
      </c>
    </row>
    <row r="4376" spans="3:6" ht="15" customHeight="1">
      <c r="C4376" s="53" t="str">
        <f>[1]Coa!B4376</f>
        <v>4201.0005.0481161</v>
      </c>
      <c r="D4376" s="1" t="str">
        <f>VLOOKUP(C4376,[1]Coa!$B$4:$C$9231,2,FALSE)</f>
        <v>SEWA - HEAT EXCHANGER 260-E-157</v>
      </c>
      <c r="E4376" s="573"/>
      <c r="F4376" s="573">
        <f>SUMIF('BKAS IDR'!$E$10:$E$44,$C4376,'BKAS IDR'!$M$10:$M$44)</f>
        <v>0</v>
      </c>
    </row>
    <row r="4377" spans="3:6" ht="15" customHeight="1">
      <c r="C4377" s="53" t="str">
        <f>[1]Coa!B4377</f>
        <v>4201.0005.0481163</v>
      </c>
      <c r="D4377" s="1" t="str">
        <f>VLOOKUP(C4377,[1]Coa!$B$4:$C$9231,2,FALSE)</f>
        <v>SEWA - PEMBANGUNAN FASILITAS SLU</v>
      </c>
      <c r="E4377" s="573"/>
      <c r="F4377" s="573">
        <f>SUMIF('BKAS IDR'!$E$10:$E$44,$C4377,'BKAS IDR'!$M$10:$M$44)</f>
        <v>0</v>
      </c>
    </row>
    <row r="4378" spans="3:6" ht="15" customHeight="1">
      <c r="C4378" s="53" t="str">
        <f>[1]Coa!B4378</f>
        <v>4201.0005.0481166</v>
      </c>
      <c r="D4378" s="1" t="str">
        <f>VLOOKUP(C4378,[1]Coa!$B$4:$C$9231,2,FALSE)</f>
        <v>SEWA - SHELL &amp; TUBE BUNDLE  Assy</v>
      </c>
      <c r="E4378" s="573"/>
      <c r="F4378" s="573">
        <f>SUMIF('BKAS IDR'!$E$10:$E$44,$C4378,'BKAS IDR'!$M$10:$M$44)</f>
        <v>0</v>
      </c>
    </row>
    <row r="4379" spans="3:6" ht="15" customHeight="1">
      <c r="C4379" s="53" t="str">
        <f>[1]Coa!B4379</f>
        <v>4201.0005.04812004</v>
      </c>
      <c r="D4379" s="1" t="str">
        <f>VLOOKUP(C4379,[1]Coa!$B$4:$C$9231,2,FALSE)</f>
        <v>SEWA - TOP HEAD COLOUMN</v>
      </c>
      <c r="E4379" s="573"/>
      <c r="F4379" s="573">
        <f>SUMIF('BKAS IDR'!$E$10:$E$44,$C4379,'BKAS IDR'!$M$10:$M$44)</f>
        <v>0</v>
      </c>
    </row>
    <row r="4380" spans="3:6" ht="15" customHeight="1">
      <c r="C4380" s="53" t="str">
        <f>[1]Coa!B4380</f>
        <v>4201.0005.04812005</v>
      </c>
      <c r="D4380" s="1" t="str">
        <f>VLOOKUP(C4380,[1]Coa!$B$4:$C$9231,2,FALSE)</f>
        <v>SEWA - HEAT EXCHANGER</v>
      </c>
      <c r="E4380" s="573"/>
      <c r="F4380" s="573">
        <f>SUMIF('BKAS IDR'!$E$10:$E$44,$C4380,'BKAS IDR'!$M$10:$M$44)</f>
        <v>0</v>
      </c>
    </row>
    <row r="4381" spans="3:6" ht="15" customHeight="1">
      <c r="C4381" s="53" t="str">
        <f>[1]Coa!B4381</f>
        <v>4201.0005.0510862</v>
      </c>
      <c r="D4381" s="1" t="str">
        <f>VLOOKUP(C4381,[1]Coa!$B$4:$C$9231,2,FALSE)</f>
        <v>SEWA - PRESSURE VESSEL</v>
      </c>
      <c r="E4381" s="573"/>
      <c r="F4381" s="573">
        <f>SUMIF('BKAS IDR'!$E$10:$E$44,$C4381,'BKAS IDR'!$M$10:$M$44)</f>
        <v>0</v>
      </c>
    </row>
    <row r="4382" spans="3:6" ht="15" customHeight="1">
      <c r="C4382" s="53" t="str">
        <f>[1]Coa!B4382</f>
        <v>4201.0005.0510863</v>
      </c>
      <c r="D4382" s="1" t="str">
        <f>VLOOKUP(C4382,[1]Coa!$B$4:$C$9231,2,FALSE)</f>
        <v>SEWA - PROV OF SHELL &amp; TUBE HEAT</v>
      </c>
      <c r="E4382" s="573"/>
      <c r="F4382" s="573">
        <f>SUMIF('BKAS IDR'!$E$10:$E$44,$C4382,'BKAS IDR'!$M$10:$M$44)</f>
        <v>0</v>
      </c>
    </row>
    <row r="4383" spans="3:6" ht="15" customHeight="1">
      <c r="C4383" s="53" t="str">
        <f>[1]Coa!B4383</f>
        <v>4201.0005.0510902</v>
      </c>
      <c r="D4383" s="1" t="str">
        <f>VLOOKUP(C4383,[1]Coa!$B$4:$C$9231,2,FALSE)</f>
        <v>SEWA - PRESSURE VESSEL GSA</v>
      </c>
      <c r="E4383" s="573"/>
      <c r="F4383" s="573">
        <f>SUMIF('BKAS IDR'!$E$10:$E$44,$C4383,'BKAS IDR'!$M$10:$M$44)</f>
        <v>0</v>
      </c>
    </row>
    <row r="4384" spans="3:6" ht="15" customHeight="1">
      <c r="C4384" s="53" t="str">
        <f>[1]Coa!B4384</f>
        <v>4201.0005.0511017</v>
      </c>
      <c r="D4384" s="1" t="str">
        <f>VLOOKUP(C4384,[1]Coa!$B$4:$C$9231,2,FALSE)</f>
        <v>SEWA - FAB HEAD CHANNEL (E-2030)</v>
      </c>
      <c r="E4384" s="573"/>
      <c r="F4384" s="573">
        <f>SUMIF('BKAS IDR'!$E$10:$E$44,$C4384,'BKAS IDR'!$M$10:$M$44)</f>
        <v>0</v>
      </c>
    </row>
    <row r="4385" spans="3:6" ht="15" customHeight="1">
      <c r="C4385" s="53" t="str">
        <f>[1]Coa!B4385</f>
        <v>4201.0005.0511152</v>
      </c>
      <c r="D4385" s="1" t="str">
        <f>VLOOKUP(C4385,[1]Coa!$B$4:$C$9231,2,FALSE)</f>
        <v>SEWA - ENGINEERING, PROCUREMENT,</v>
      </c>
      <c r="E4385" s="573"/>
      <c r="F4385" s="573">
        <f>SUMIF('BKAS IDR'!$E$10:$E$44,$C4385,'BKAS IDR'!$M$10:$M$44)</f>
        <v>0</v>
      </c>
    </row>
    <row r="4386" spans="3:6" ht="15" customHeight="1">
      <c r="C4386" s="53" t="str">
        <f>[1]Coa!B4386</f>
        <v>4201.0005.0540911</v>
      </c>
      <c r="D4386" s="1" t="str">
        <f>VLOOKUP(C4386,[1]Coa!$B$4:$C$9231,2,FALSE)</f>
        <v>SEWA - NATURAL GAS REHEATER</v>
      </c>
      <c r="E4386" s="573"/>
      <c r="F4386" s="573">
        <f>SUMIF('BKAS IDR'!$E$10:$E$44,$C4386,'BKAS IDR'!$M$10:$M$44)</f>
        <v>0</v>
      </c>
    </row>
    <row r="4387" spans="3:6" ht="15" customHeight="1">
      <c r="C4387" s="53" t="str">
        <f>[1]Coa!B4387</f>
        <v>4201.0005.0541171</v>
      </c>
      <c r="D4387" s="1" t="str">
        <f>VLOOKUP(C4387,[1]Coa!$B$4:$C$9231,2,FALSE)</f>
        <v>SEWA - HEAT EXCHANGER DEHYDROGEN</v>
      </c>
      <c r="E4387" s="573"/>
      <c r="F4387" s="573">
        <f>SUMIF('BKAS IDR'!$E$10:$E$44,$C4387,'BKAS IDR'!$M$10:$M$44)</f>
        <v>0</v>
      </c>
    </row>
    <row r="4388" spans="3:6" ht="15" customHeight="1">
      <c r="C4388" s="53" t="str">
        <f>[1]Coa!B4388</f>
        <v>4201.0005.05412002</v>
      </c>
      <c r="D4388" s="1" t="str">
        <f>VLOOKUP(C4388,[1]Coa!$B$4:$C$9231,2,FALSE)</f>
        <v>SEWA - REPLACEMENT HEAT EXCHANGE</v>
      </c>
      <c r="E4388" s="573"/>
      <c r="F4388" s="573">
        <f>SUMIF('BKAS IDR'!$E$10:$E$44,$C4388,'BKAS IDR'!$M$10:$M$44)</f>
        <v>0</v>
      </c>
    </row>
    <row r="4389" spans="3:6" ht="15" customHeight="1">
      <c r="C4389" s="53" t="str">
        <f>[1]Coa!B4389</f>
        <v>4201.0005.0550824</v>
      </c>
      <c r="D4389" s="1" t="str">
        <f>VLOOKUP(C4389,[1]Coa!$B$4:$C$9231,2,FALSE)</f>
        <v>SEWA - FERTILIZER FACTORY EXPANS</v>
      </c>
      <c r="E4389" s="573"/>
      <c r="F4389" s="573">
        <f>SUMIF('BKAS IDR'!$E$10:$E$44,$C4389,'BKAS IDR'!$M$10:$M$44)</f>
        <v>0</v>
      </c>
    </row>
    <row r="4390" spans="3:6" ht="15" customHeight="1">
      <c r="C4390" s="53" t="str">
        <f>[1]Coa!B4390</f>
        <v>4201.0005.0560920</v>
      </c>
      <c r="D4390" s="1" t="str">
        <f>VLOOKUP(C4390,[1]Coa!$B$4:$C$9231,2,FALSE)</f>
        <v>SEWA - REPL T BUNDLE 3A-1111-C</v>
      </c>
      <c r="E4390" s="573"/>
      <c r="F4390" s="573">
        <f>SUMIF('BKAS IDR'!$E$10:$E$44,$C4390,'BKAS IDR'!$M$10:$M$44)</f>
        <v>0</v>
      </c>
    </row>
    <row r="4391" spans="3:6" ht="15" customHeight="1">
      <c r="C4391" s="53" t="str">
        <f>[1]Coa!B4391</f>
        <v>4201.0005.0561111</v>
      </c>
      <c r="D4391" s="1" t="str">
        <f>VLOOKUP(C4391,[1]Coa!$B$4:$C$9231,2,FALSE)</f>
        <v>SEWA - SUPERHEATER WASTE HEAT BO</v>
      </c>
      <c r="E4391" s="573"/>
      <c r="F4391" s="573">
        <f>SUMIF('BKAS IDR'!$E$10:$E$44,$C4391,'BKAS IDR'!$M$10:$M$44)</f>
        <v>0</v>
      </c>
    </row>
    <row r="4392" spans="3:6" ht="15" customHeight="1">
      <c r="C4392" s="53" t="str">
        <f>[1]Coa!B4392</f>
        <v>4201.0005.0561112</v>
      </c>
      <c r="D4392" s="1" t="str">
        <f>VLOOKUP(C4392,[1]Coa!$B$4:$C$9231,2,FALSE)</f>
        <v>SEWA - AIR HEATER 5U-EC-301 (SEG</v>
      </c>
      <c r="E4392" s="573"/>
      <c r="F4392" s="573">
        <f>SUMIF('BKAS IDR'!$E$10:$E$44,$C4392,'BKAS IDR'!$M$10:$M$44)</f>
        <v>0</v>
      </c>
    </row>
    <row r="4393" spans="3:6" ht="15" customHeight="1">
      <c r="C4393" s="53" t="str">
        <f>[1]Coa!B4393</f>
        <v>4201.0005.0561151</v>
      </c>
      <c r="D4393" s="1" t="str">
        <f>VLOOKUP(C4393,[1]Coa!$B$4:$C$9231,2,FALSE)</f>
        <v>SEWA - HP STEAM SUPER HEATER 102</v>
      </c>
      <c r="E4393" s="573"/>
      <c r="F4393" s="573">
        <f>SUMIF('BKAS IDR'!$E$10:$E$44,$C4393,'BKAS IDR'!$M$10:$M$44)</f>
        <v>0</v>
      </c>
    </row>
    <row r="4394" spans="3:6" ht="15" customHeight="1">
      <c r="C4394" s="53" t="str">
        <f>[1]Coa!B4394</f>
        <v>4201.0005.0561158</v>
      </c>
      <c r="D4394" s="1" t="str">
        <f>VLOOKUP(C4394,[1]Coa!$B$4:$C$9231,2,FALSE)</f>
        <v>SEWA - 5A-115C METHANATOR EFFLUE</v>
      </c>
      <c r="E4394" s="573"/>
      <c r="F4394" s="573">
        <f>SUMIF('BKAS IDR'!$E$10:$E$44,$C4394,'BKAS IDR'!$M$10:$M$44)</f>
        <v>0</v>
      </c>
    </row>
    <row r="4395" spans="3:6" ht="15" customHeight="1">
      <c r="C4395" s="53" t="str">
        <f>[1]Coa!B4395</f>
        <v>4201.0005.0561164</v>
      </c>
      <c r="D4395" s="1" t="str">
        <f>VLOOKUP(C4395,[1]Coa!$B$4:$C$9231,2,FALSE)</f>
        <v>SEWA - PLATE DISTRIBUTOR COMPLAT</v>
      </c>
      <c r="E4395" s="573"/>
      <c r="F4395" s="573">
        <f>SUMIF('BKAS IDR'!$E$10:$E$44,$C4395,'BKAS IDR'!$M$10:$M$44)</f>
        <v>0</v>
      </c>
    </row>
    <row r="4396" spans="3:6" ht="15" customHeight="1">
      <c r="C4396" s="53" t="str">
        <f>[1]Coa!B4396</f>
        <v>4201.0005.0561170</v>
      </c>
      <c r="D4396" s="1" t="str">
        <f>VLOOKUP(C4396,[1]Coa!$B$4:$C$9231,2,FALSE)</f>
        <v>SEWA - RETUBING 101-C PUSRI - 1B</v>
      </c>
      <c r="E4396" s="573"/>
      <c r="F4396" s="573">
        <f>SUMIF('BKAS IDR'!$E$10:$E$44,$C4396,'BKAS IDR'!$M$10:$M$44)</f>
        <v>0</v>
      </c>
    </row>
    <row r="4397" spans="3:6" ht="15" customHeight="1">
      <c r="C4397" s="53" t="str">
        <f>[1]Coa!B4397</f>
        <v>4201.0005.05612014</v>
      </c>
      <c r="D4397" s="1" t="str">
        <f>VLOOKUP(C4397,[1]Coa!$B$4:$C$9231,2,FALSE)</f>
        <v>SEWA - TUBE BUNDLE</v>
      </c>
      <c r="E4397" s="573"/>
      <c r="F4397" s="573">
        <f>SUMIF('BKAS IDR'!$E$10:$E$44,$C4397,'BKAS IDR'!$M$10:$M$44)</f>
        <v>0</v>
      </c>
    </row>
    <row r="4398" spans="3:6" ht="15" customHeight="1">
      <c r="C4398" s="53" t="str">
        <f>[1]Coa!B4398</f>
        <v>4201.0005.05612015</v>
      </c>
      <c r="D4398" s="1" t="str">
        <f>VLOOKUP(C4398,[1]Coa!$B$4:$C$9231,2,FALSE)</f>
        <v>SEWA - PRETHICKENER 5U-FD-202</v>
      </c>
      <c r="E4398" s="573"/>
      <c r="F4398" s="573">
        <f>SUMIF('BKAS IDR'!$E$10:$E$44,$C4398,'BKAS IDR'!$M$10:$M$44)</f>
        <v>0</v>
      </c>
    </row>
    <row r="4399" spans="3:6" ht="15" customHeight="1">
      <c r="C4399" s="53" t="str">
        <f>[1]Coa!B4399</f>
        <v>4201.0005.0580817</v>
      </c>
      <c r="D4399" s="1" t="str">
        <f>VLOOKUP(C4399,[1]Coa!$B$4:$C$9231,2,FALSE)</f>
        <v>SEWA - PRESS. VESSEL RCC OFF GAS</v>
      </c>
      <c r="E4399" s="573"/>
      <c r="F4399" s="573">
        <f>SUMIF('BKAS IDR'!$E$10:$E$44,$C4399,'BKAS IDR'!$M$10:$M$44)</f>
        <v>0</v>
      </c>
    </row>
    <row r="4400" spans="3:6" ht="15" customHeight="1">
      <c r="C4400" s="53" t="str">
        <f>[1]Coa!B4400</f>
        <v>4201.0005.0581003</v>
      </c>
      <c r="D4400" s="1" t="str">
        <f>VLOOKUP(C4400,[1]Coa!$B$4:$C$9231,2,FALSE)</f>
        <v>SEWA - 10.000MT AMMONIA25-TK-801</v>
      </c>
      <c r="E4400" s="573"/>
      <c r="F4400" s="573">
        <f>SUMIF('BKAS IDR'!$E$10:$E$44,$C4400,'BKAS IDR'!$M$10:$M$44)</f>
        <v>0</v>
      </c>
    </row>
    <row r="4401" spans="3:6" ht="15" customHeight="1">
      <c r="C4401" s="53" t="str">
        <f>[1]Coa!B4401</f>
        <v>4201.0005.0581009</v>
      </c>
      <c r="D4401" s="1" t="str">
        <f>VLOOKUP(C4401,[1]Coa!$B$4:$C$9231,2,FALSE)</f>
        <v>SEWA - STAINLESS STEEL STRUC ANP</v>
      </c>
      <c r="E4401" s="573"/>
      <c r="F4401" s="573">
        <f>SUMIF('BKAS IDR'!$E$10:$E$44,$C4401,'BKAS IDR'!$M$10:$M$44)</f>
        <v>0</v>
      </c>
    </row>
    <row r="4402" spans="3:6" ht="15" customHeight="1">
      <c r="C4402" s="53" t="str">
        <f>[1]Coa!B4402</f>
        <v>4201.0005.0581126</v>
      </c>
      <c r="D4402" s="1" t="str">
        <f>VLOOKUP(C4402,[1]Coa!$B$4:$C$9231,2,FALSE)</f>
        <v>SEWA - PRESSURE VESSEL 2 X 35 MW</v>
      </c>
      <c r="E4402" s="573"/>
      <c r="F4402" s="573">
        <f>SUMIF('BKAS IDR'!$E$10:$E$44,$C4402,'BKAS IDR'!$M$10:$M$44)</f>
        <v>0</v>
      </c>
    </row>
    <row r="4403" spans="3:6" ht="15" customHeight="1">
      <c r="C4403" s="53" t="str">
        <f>[1]Coa!B4403</f>
        <v>4201.0005.0600702</v>
      </c>
      <c r="D4403" s="1" t="str">
        <f>VLOOKUP(C4403,[1]Coa!$B$4:$C$9231,2,FALSE)</f>
        <v>SEWA - INSTALL / ERECTION SUBCON</v>
      </c>
      <c r="E4403" s="573"/>
      <c r="F4403" s="573">
        <f>SUMIF('BKAS IDR'!$E$10:$E$44,$C4403,'BKAS IDR'!$M$10:$M$44)</f>
        <v>0</v>
      </c>
    </row>
    <row r="4404" spans="3:6" ht="15" customHeight="1">
      <c r="C4404" s="53" t="str">
        <f>[1]Coa!B4404</f>
        <v>4201.0005.0600704</v>
      </c>
      <c r="D4404" s="1" t="str">
        <f>VLOOKUP(C4404,[1]Coa!$B$4:$C$9231,2,FALSE)</f>
        <v>SEWA - COAL FIRED PWR PL PR THER</v>
      </c>
      <c r="E4404" s="573"/>
      <c r="F4404" s="573">
        <f>SUMIF('BKAS IDR'!$E$10:$E$44,$C4404,'BKAS IDR'!$M$10:$M$44)</f>
        <v>0</v>
      </c>
    </row>
    <row r="4405" spans="3:6" ht="15" customHeight="1">
      <c r="C4405" s="53" t="str">
        <f>[1]Coa!B4405</f>
        <v>4201.0005.0600706</v>
      </c>
      <c r="D4405" s="1" t="str">
        <f>VLOOKUP(C4405,[1]Coa!$B$4:$C$9231,2,FALSE)</f>
        <v>SEWA - COAL-FIRED POWER PLANT PR</v>
      </c>
      <c r="E4405" s="573"/>
      <c r="F4405" s="573">
        <f>SUMIF('BKAS IDR'!$E$10:$E$44,$C4405,'BKAS IDR'!$M$10:$M$44)</f>
        <v>0</v>
      </c>
    </row>
    <row r="4406" spans="3:6" ht="15" customHeight="1">
      <c r="C4406" s="53" t="str">
        <f>[1]Coa!B4406</f>
        <v>4201.0005.0600708</v>
      </c>
      <c r="D4406" s="1" t="str">
        <f>VLOOKUP(C4406,[1]Coa!$B$4:$C$9231,2,FALSE)</f>
        <v>SEWA - ESP INLET FLUE &amp; ESP OUTL</v>
      </c>
      <c r="E4406" s="573"/>
      <c r="F4406" s="573">
        <f>SUMIF('BKAS IDR'!$E$10:$E$44,$C4406,'BKAS IDR'!$M$10:$M$44)</f>
        <v>0</v>
      </c>
    </row>
    <row r="4407" spans="3:6" ht="15" customHeight="1">
      <c r="C4407" s="53" t="str">
        <f>[1]Coa!B4407</f>
        <v>4201.0005.0600710</v>
      </c>
      <c r="D4407" s="1" t="str">
        <f>VLOOKUP(C4407,[1]Coa!$B$4:$C$9231,2,FALSE)</f>
        <v>SEWA - I &amp; C PRIMARY VALVE</v>
      </c>
      <c r="E4407" s="573"/>
      <c r="F4407" s="573">
        <f>SUMIF('BKAS IDR'!$E$10:$E$44,$C4407,'BKAS IDR'!$M$10:$M$44)</f>
        <v>0</v>
      </c>
    </row>
    <row r="4408" spans="3:6" ht="15" customHeight="1">
      <c r="C4408" s="53" t="str">
        <f>[1]Coa!B4408</f>
        <v>4201.0005.0600711</v>
      </c>
      <c r="D4408" s="1" t="str">
        <f>VLOOKUP(C4408,[1]Coa!$B$4:$C$9231,2,FALSE)</f>
        <v>SEWA - FLUE SUPPORTER SUPERSTRUC</v>
      </c>
      <c r="E4408" s="573"/>
      <c r="F4408" s="573">
        <f>SUMIF('BKAS IDR'!$E$10:$E$44,$C4408,'BKAS IDR'!$M$10:$M$44)</f>
        <v>0</v>
      </c>
    </row>
    <row r="4409" spans="3:6" ht="15" customHeight="1">
      <c r="C4409" s="53" t="str">
        <f>[1]Coa!B4409</f>
        <v>4201.0005.0600907</v>
      </c>
      <c r="D4409" s="1" t="str">
        <f>VLOOKUP(C4409,[1]Coa!$B$4:$C$9231,2,FALSE)</f>
        <v>SEWA - INST/ERCTION MECH 3X315MW</v>
      </c>
      <c r="E4409" s="573"/>
      <c r="F4409" s="573">
        <f>SUMIF('BKAS IDR'!$E$10:$E$44,$C4409,'BKAS IDR'!$M$10:$M$44)</f>
        <v>0</v>
      </c>
    </row>
    <row r="4410" spans="3:6" ht="15" customHeight="1">
      <c r="C4410" s="53" t="str">
        <f>[1]Coa!B4410</f>
        <v>4201.0005.0630910</v>
      </c>
      <c r="D4410" s="1" t="str">
        <f>VLOOKUP(C4410,[1]Coa!$B$4:$C$9231,2,FALSE)</f>
        <v>SEWA - FABRICATION RISER CLAMP</v>
      </c>
      <c r="E4410" s="573"/>
      <c r="F4410" s="573">
        <f>SUMIF('BKAS IDR'!$E$10:$E$44,$C4410,'BKAS IDR'!$M$10:$M$44)</f>
        <v>0</v>
      </c>
    </row>
    <row r="4411" spans="3:6" ht="15" customHeight="1">
      <c r="C4411" s="53" t="str">
        <f>[1]Coa!B4411</f>
        <v>4201.0005.0631115</v>
      </c>
      <c r="D4411" s="1" t="str">
        <f>VLOOKUP(C4411,[1]Coa!$B$4:$C$9231,2,FALSE)</f>
        <v>SEWA - SUPPLY OF HEAT EXCHANGER</v>
      </c>
      <c r="E4411" s="573"/>
      <c r="F4411" s="573">
        <f>SUMIF('BKAS IDR'!$E$10:$E$44,$C4411,'BKAS IDR'!$M$10:$M$44)</f>
        <v>0</v>
      </c>
    </row>
    <row r="4412" spans="3:6" ht="15" customHeight="1">
      <c r="C4412" s="53" t="str">
        <f>[1]Coa!B4412</f>
        <v>4201.0005.0631201</v>
      </c>
      <c r="D4412" s="1" t="str">
        <f>VLOOKUP(C4412,[1]Coa!$B$4:$C$9231,2,FALSE)</f>
        <v>SEWA - PROVISION OF EPCI KF GAS</v>
      </c>
      <c r="E4412" s="573"/>
      <c r="F4412" s="573">
        <f>SUMIF('BKAS IDR'!$E$10:$E$44,$C4412,'BKAS IDR'!$M$10:$M$44)</f>
        <v>0</v>
      </c>
    </row>
    <row r="4413" spans="3:6" ht="15" customHeight="1">
      <c r="C4413" s="53" t="str">
        <f>[1]Coa!B4413</f>
        <v>4201.0005.06312029</v>
      </c>
      <c r="D4413" s="1" t="str">
        <f>VLOOKUP(C4413,[1]Coa!$B$4:$C$9231,2,FALSE)</f>
        <v>SEWA - FABRICATION PIPE SPOOL</v>
      </c>
      <c r="E4413" s="573"/>
      <c r="F4413" s="573">
        <f>SUMIF('BKAS IDR'!$E$10:$E$44,$C4413,'BKAS IDR'!$M$10:$M$44)</f>
        <v>0</v>
      </c>
    </row>
    <row r="4414" spans="3:6" ht="15" customHeight="1">
      <c r="C4414" s="53" t="str">
        <f>[1]Coa!B4414</f>
        <v>4201.0005.06312051</v>
      </c>
      <c r="D4414" s="1" t="str">
        <f>VLOOKUP(C4414,[1]Coa!$B$4:$C$9231,2,FALSE)</f>
        <v>SEWA - PROVISION OF ENGINEERING</v>
      </c>
      <c r="E4414" s="573"/>
      <c r="F4414" s="573">
        <f>SUMIF('BKAS IDR'!$E$10:$E$44,$C4414,'BKAS IDR'!$M$10:$M$44)</f>
        <v>0</v>
      </c>
    </row>
    <row r="4415" spans="3:6" ht="15" customHeight="1">
      <c r="C4415" s="53" t="str">
        <f>[1]Coa!B4415</f>
        <v>4201.0005.0651021</v>
      </c>
      <c r="D4415" s="1" t="str">
        <f>VLOOKUP(C4415,[1]Coa!$B$4:$C$9231,2,FALSE)</f>
        <v>SEWA - FAB&amp;INSTAL ENERGY PLANT</v>
      </c>
      <c r="E4415" s="573"/>
      <c r="F4415" s="573">
        <f>SUMIF('BKAS IDR'!$E$10:$E$44,$C4415,'BKAS IDR'!$M$10:$M$44)</f>
        <v>0</v>
      </c>
    </row>
    <row r="4416" spans="3:6" ht="15" customHeight="1">
      <c r="C4416" s="53" t="str">
        <f>[1]Coa!B4416</f>
        <v>4201.0005.0651025</v>
      </c>
      <c r="D4416" s="1" t="str">
        <f>VLOOKUP(C4416,[1]Coa!$B$4:$C$9231,2,FALSE)</f>
        <v>SEWA - SUPPLY &amp; INSTAL PNEUMATIC</v>
      </c>
      <c r="E4416" s="573"/>
      <c r="F4416" s="573">
        <f>SUMIF('BKAS IDR'!$E$10:$E$44,$C4416,'BKAS IDR'!$M$10:$M$44)</f>
        <v>0</v>
      </c>
    </row>
    <row r="4417" spans="3:6" ht="15" customHeight="1">
      <c r="C4417" s="53" t="str">
        <f>[1]Coa!B4417</f>
        <v>4201.0005.0651102</v>
      </c>
      <c r="D4417" s="1" t="str">
        <f>VLOOKUP(C4417,[1]Coa!$B$4:$C$9231,2,FALSE)</f>
        <v>SEWA - SUPP&amp;INST 7110,7120,7130</v>
      </c>
      <c r="E4417" s="573"/>
      <c r="F4417" s="573">
        <f>SUMIF('BKAS IDR'!$E$10:$E$44,$C4417,'BKAS IDR'!$M$10:$M$44)</f>
        <v>0</v>
      </c>
    </row>
    <row r="4418" spans="3:6" ht="15" customHeight="1">
      <c r="C4418" s="53" t="str">
        <f>[1]Coa!B4418</f>
        <v>4201.0005.0701022</v>
      </c>
      <c r="D4418" s="1" t="str">
        <f>VLOOKUP(C4418,[1]Coa!$B$4:$C$9231,2,FALSE)</f>
        <v>SEWA - CHEMICAL CLEANING</v>
      </c>
      <c r="E4418" s="573"/>
      <c r="F4418" s="573">
        <f>SUMIF('BKAS IDR'!$E$10:$E$44,$C4418,'BKAS IDR'!$M$10:$M$44)</f>
        <v>0</v>
      </c>
    </row>
    <row r="4419" spans="3:6" ht="15" customHeight="1">
      <c r="C4419" s="53" t="str">
        <f>[1]Coa!B4419</f>
        <v>4201.0005.0701122</v>
      </c>
      <c r="D4419" s="1" t="str">
        <f>VLOOKUP(C4419,[1]Coa!$B$4:$C$9231,2,FALSE)</f>
        <v>SEWA - PUMP &amp; PIPING BROKE STOR.</v>
      </c>
      <c r="E4419" s="573"/>
      <c r="F4419" s="573">
        <f>SUMIF('BKAS IDR'!$E$10:$E$44,$C4419,'BKAS IDR'!$M$10:$M$44)</f>
        <v>0</v>
      </c>
    </row>
    <row r="4420" spans="3:6" ht="15" customHeight="1">
      <c r="C4420" s="53" t="str">
        <f>[1]Coa!B4420</f>
        <v>4201.0005.0731138</v>
      </c>
      <c r="D4420" s="1" t="str">
        <f>VLOOKUP(C4420,[1]Coa!$B$4:$C$9231,2,FALSE)</f>
        <v>SEWA - AIR HEATER TUBES</v>
      </c>
      <c r="E4420" s="573"/>
      <c r="F4420" s="573">
        <f>SUMIF('BKAS IDR'!$E$10:$E$44,$C4420,'BKAS IDR'!$M$10:$M$44)</f>
        <v>0</v>
      </c>
    </row>
    <row r="4421" spans="3:6" ht="15" customHeight="1">
      <c r="C4421" s="53" t="str">
        <f>[1]Coa!B4421</f>
        <v>4201.0005.07312054</v>
      </c>
      <c r="D4421" s="1" t="str">
        <f>VLOOKUP(C4421,[1]Coa!$B$4:$C$9231,2,FALSE)</f>
        <v>SEWA - SERVICE BARK CONVEYOR</v>
      </c>
      <c r="E4421" s="573"/>
      <c r="F4421" s="573">
        <f>SUMIF('BKAS IDR'!$E$10:$E$44,$C4421,'BKAS IDR'!$M$10:$M$44)</f>
        <v>0</v>
      </c>
    </row>
    <row r="4422" spans="3:6" ht="15" customHeight="1">
      <c r="C4422" s="53" t="str">
        <f>[1]Coa!B4422</f>
        <v>4201.0005.0830924</v>
      </c>
      <c r="D4422" s="1" t="str">
        <f>VLOOKUP(C4422,[1]Coa!$B$4:$C$9231,2,FALSE)</f>
        <v>SEWA - TRANS,INST,HOOKUP POLENG</v>
      </c>
      <c r="E4422" s="573"/>
      <c r="F4422" s="573">
        <f>SUMIF('BKAS IDR'!$E$10:$E$44,$C4422,'BKAS IDR'!$M$10:$M$44)</f>
        <v>0</v>
      </c>
    </row>
    <row r="4423" spans="3:6" ht="15" customHeight="1">
      <c r="C4423" s="53" t="str">
        <f>[1]Coa!B4423</f>
        <v>4201.0005.0831120</v>
      </c>
      <c r="D4423" s="1" t="str">
        <f>VLOOKUP(C4423,[1]Coa!$B$4:$C$9231,2,FALSE)</f>
        <v>SEWA - EPC WORKS FOR PPP-CW-DW-G</v>
      </c>
      <c r="E4423" s="573"/>
      <c r="F4423" s="573">
        <f>SUMIF('BKAS IDR'!$E$10:$E$44,$C4423,'BKAS IDR'!$M$10:$M$44)</f>
        <v>0</v>
      </c>
    </row>
    <row r="4424" spans="3:6" ht="15" customHeight="1">
      <c r="C4424" s="53" t="str">
        <f>[1]Coa!B4424</f>
        <v>4201.0005.0881108</v>
      </c>
      <c r="D4424" s="1" t="str">
        <f>VLOOKUP(C4424,[1]Coa!$B$4:$C$9231,2,FALSE)</f>
        <v>SEWA - REPLACE SW PIPE</v>
      </c>
      <c r="E4424" s="573"/>
      <c r="F4424" s="573">
        <f>SUMIF('BKAS IDR'!$E$10:$E$44,$C4424,'BKAS IDR'!$M$10:$M$44)</f>
        <v>0</v>
      </c>
    </row>
    <row r="4425" spans="3:6" ht="15" customHeight="1">
      <c r="C4425" s="53" t="str">
        <f>[1]Coa!B4425</f>
        <v>4201.0005.0881123</v>
      </c>
      <c r="D4425" s="1" t="str">
        <f>VLOOKUP(C4425,[1]Coa!$B$4:$C$9231,2,FALSE)</f>
        <v>SEWA - HOUSING FILTER</v>
      </c>
      <c r="E4425" s="573"/>
      <c r="F4425" s="573">
        <f>SUMIF('BKAS IDR'!$E$10:$E$44,$C4425,'BKAS IDR'!$M$10:$M$44)</f>
        <v>0</v>
      </c>
    </row>
    <row r="4426" spans="3:6" ht="15" customHeight="1">
      <c r="C4426" s="53" t="str">
        <f>[1]Coa!B4426</f>
        <v>4201.0005.0901121</v>
      </c>
      <c r="D4426" s="1" t="str">
        <f>VLOOKUP(C4426,[1]Coa!$B$4:$C$9231,2,FALSE)</f>
        <v>SEWA - DUCTING TISSUE MILL II</v>
      </c>
      <c r="E4426" s="573"/>
      <c r="F4426" s="573">
        <f>SUMIF('BKAS IDR'!$E$10:$E$44,$C4426,'BKAS IDR'!$M$10:$M$44)</f>
        <v>0</v>
      </c>
    </row>
    <row r="4427" spans="3:6" ht="15" customHeight="1">
      <c r="C4427" s="53" t="str">
        <f>[1]Coa!B4427</f>
        <v>4201.0005.0901142</v>
      </c>
      <c r="D4427" s="1" t="str">
        <f>VLOOKUP(C4427,[1]Coa!$B$4:$C$9231,2,FALSE)</f>
        <v>SEWA - Ducting Yankee</v>
      </c>
      <c r="E4427" s="573"/>
      <c r="F4427" s="573">
        <f>SUMIF('BKAS IDR'!$E$10:$E$44,$C4427,'BKAS IDR'!$M$10:$M$44)</f>
        <v>0</v>
      </c>
    </row>
    <row r="4428" spans="3:6" ht="15" customHeight="1">
      <c r="C4428" s="53" t="str">
        <f>[1]Coa!B4428</f>
        <v>4201.0005.0911125</v>
      </c>
      <c r="D4428" s="1" t="str">
        <f>VLOOKUP(C4428,[1]Coa!$B$4:$C$9231,2,FALSE)</f>
        <v>SEWA - Water System &amp; Coal Syste</v>
      </c>
      <c r="E4428" s="573"/>
      <c r="F4428" s="573">
        <f>SUMIF('BKAS IDR'!$E$10:$E$44,$C4428,'BKAS IDR'!$M$10:$M$44)</f>
        <v>0</v>
      </c>
    </row>
    <row r="4429" spans="3:6" ht="15" customHeight="1">
      <c r="C4429" s="53" t="str">
        <f>[1]Coa!B4429</f>
        <v>4201.0005.0921147</v>
      </c>
      <c r="D4429" s="1" t="str">
        <f>VLOOKUP(C4429,[1]Coa!$B$4:$C$9231,2,FALSE)</f>
        <v>SEWA - ADD. BY PAS LINE FOR DOUB</v>
      </c>
      <c r="E4429" s="573"/>
      <c r="F4429" s="573">
        <f>SUMIF('BKAS IDR'!$E$10:$E$44,$C4429,'BKAS IDR'!$M$10:$M$44)</f>
        <v>0</v>
      </c>
    </row>
    <row r="4430" spans="3:6" ht="15" customHeight="1">
      <c r="C4430" s="53" t="str">
        <f>[1]Coa!B4430</f>
        <v>4201.0005.0991129</v>
      </c>
      <c r="D4430" s="1" t="str">
        <f>VLOOKUP(C4430,[1]Coa!$B$4:$C$9231,2,FALSE)</f>
        <v>SEWA - PIPA HYDRANT</v>
      </c>
      <c r="E4430" s="573"/>
      <c r="F4430" s="573">
        <f>SUMIF('BKAS IDR'!$E$10:$E$44,$C4430,'BKAS IDR'!$M$10:$M$44)</f>
        <v>0</v>
      </c>
    </row>
    <row r="4431" spans="3:6" ht="15" customHeight="1">
      <c r="C4431" s="53" t="str">
        <f>[1]Coa!B4431</f>
        <v>4201.0005.1021146</v>
      </c>
      <c r="D4431" s="1" t="str">
        <f>VLOOKUP(C4431,[1]Coa!$B$4:$C$9231,2,FALSE)</f>
        <v>SEWA -  water surge tank</v>
      </c>
      <c r="E4431" s="573"/>
      <c r="F4431" s="573">
        <f>SUMIF('BKAS IDR'!$E$10:$E$44,$C4431,'BKAS IDR'!$M$10:$M$44)</f>
        <v>0</v>
      </c>
    </row>
    <row r="4432" spans="3:6" ht="15" customHeight="1">
      <c r="C4432" s="53" t="str">
        <f>[1]Coa!B4432</f>
        <v>4201.0005.1031143</v>
      </c>
      <c r="D4432" s="1" t="str">
        <f>VLOOKUP(C4432,[1]Coa!$B$4:$C$9231,2,FALSE)</f>
        <v>SEWA - DUPLEX PIPE SPOOL 2-INC,</v>
      </c>
      <c r="E4432" s="573"/>
      <c r="F4432" s="573">
        <f>SUMIF('BKAS IDR'!$E$10:$E$44,$C4432,'BKAS IDR'!$M$10:$M$44)</f>
        <v>0</v>
      </c>
    </row>
    <row r="4433" spans="3:6" ht="15" customHeight="1">
      <c r="C4433" s="53" t="str">
        <f>[1]Coa!B4433</f>
        <v>4201.0005.10412034</v>
      </c>
      <c r="D4433" s="1" t="str">
        <f>VLOOKUP(C4433,[1]Coa!$B$4:$C$9231,2,FALSE)</f>
        <v>SEWA - TUBE BUNDLE E201-05-08-09</v>
      </c>
      <c r="E4433" s="573"/>
      <c r="F4433" s="573">
        <f>SUMIF('BKAS IDR'!$E$10:$E$44,$C4433,'BKAS IDR'!$M$10:$M$44)</f>
        <v>0</v>
      </c>
    </row>
    <row r="4434" spans="3:6" ht="15" customHeight="1">
      <c r="C4434" s="53" t="str">
        <f>[1]Coa!B4434</f>
        <v>4201.0005.10512037</v>
      </c>
      <c r="D4434" s="1" t="str">
        <f>VLOOKUP(C4434,[1]Coa!$B$4:$C$9231,2,FALSE)</f>
        <v>SEWA - HEAT EXCHANGER ASSY TAG N</v>
      </c>
      <c r="E4434" s="573"/>
      <c r="F4434" s="573">
        <f>SUMIF('BKAS IDR'!$E$10:$E$44,$C4434,'BKAS IDR'!$M$10:$M$44)</f>
        <v>0</v>
      </c>
    </row>
    <row r="4435" spans="3:6" ht="15" customHeight="1">
      <c r="C4435" s="53" t="str">
        <f>[1]Coa!B4435</f>
        <v>4201.0005.10512038</v>
      </c>
      <c r="D4435" s="1" t="str">
        <f>VLOOKUP(C4435,[1]Coa!$B$4:$C$9231,2,FALSE)</f>
        <v>SEWA - PENGADAAN SHELL ASSY TAG</v>
      </c>
      <c r="E4435" s="573"/>
      <c r="F4435" s="573">
        <f>SUMIF('BKAS IDR'!$E$10:$E$44,$C4435,'BKAS IDR'!$M$10:$M$44)</f>
        <v>0</v>
      </c>
    </row>
    <row r="4436" spans="3:6" ht="15" customHeight="1">
      <c r="C4436" s="53" t="str">
        <f>[1]Coa!B4436</f>
        <v>4201.0005.10512039</v>
      </c>
      <c r="D4436" s="1" t="str">
        <f>VLOOKUP(C4436,[1]Coa!$B$4:$C$9231,2,FALSE)</f>
        <v>SEWA - PENGADAAN SHELL ASSY TAG</v>
      </c>
      <c r="E4436" s="573"/>
      <c r="F4436" s="573">
        <f>SUMIF('BKAS IDR'!$E$10:$E$44,$C4436,'BKAS IDR'!$M$10:$M$44)</f>
        <v>0</v>
      </c>
    </row>
    <row r="4437" spans="3:6" ht="15" customHeight="1">
      <c r="C4437" s="53" t="str">
        <f>[1]Coa!B4437</f>
        <v>4201.0005.10512060</v>
      </c>
      <c r="D4437" s="1" t="str">
        <f>VLOOKUP(C4437,[1]Coa!$B$4:$C$9231,2,FALSE)</f>
        <v>SEWA - PENGGANTIAN/PEMBUATAN TES</v>
      </c>
      <c r="E4437" s="573"/>
      <c r="F4437" s="573">
        <f>SUMIF('BKAS IDR'!$E$10:$E$44,$C4437,'BKAS IDR'!$M$10:$M$44)</f>
        <v>0</v>
      </c>
    </row>
    <row r="4438" spans="3:6" ht="15" customHeight="1">
      <c r="C4438" s="53" t="str">
        <f>[1]Coa!B4438</f>
        <v>4201.0005.10612040</v>
      </c>
      <c r="D4438" s="1" t="str">
        <f>VLOOKUP(C4438,[1]Coa!$B$4:$C$9231,2,FALSE)</f>
        <v>SEWA - TUBE BUNDLE, SHELLBUNDLE,</v>
      </c>
      <c r="E4438" s="573"/>
      <c r="F4438" s="573">
        <f>SUMIF('BKAS IDR'!$E$10:$E$44,$C4438,'BKAS IDR'!$M$10:$M$44)</f>
        <v>0</v>
      </c>
    </row>
    <row r="4439" spans="3:6" ht="15" customHeight="1">
      <c r="C4439" s="53" t="str">
        <f>[1]Coa!B4439</f>
        <v>4201.0005.10612053</v>
      </c>
      <c r="D4439" s="1" t="str">
        <f>VLOOKUP(C4439,[1]Coa!$B$4:$C$9231,2,FALSE)</f>
        <v>SEWA - ENGINEERING, PROCUREMENT</v>
      </c>
      <c r="E4439" s="573"/>
      <c r="F4439" s="573">
        <f>SUMIF('BKAS IDR'!$E$10:$E$44,$C4439,'BKAS IDR'!$M$10:$M$44)</f>
        <v>0</v>
      </c>
    </row>
    <row r="4440" spans="3:6" ht="15" customHeight="1">
      <c r="C4440" s="53" t="str">
        <f>[1]Coa!B4440</f>
        <v>4201.0005.1121154</v>
      </c>
      <c r="D4440" s="1" t="str">
        <f>VLOOKUP(C4440,[1]Coa!$B$4:$C$9231,2,FALSE)</f>
        <v>SEWA - H2S MUD / GAS SEPARATOR</v>
      </c>
      <c r="E4440" s="573"/>
      <c r="F4440" s="573">
        <f>SUMIF('BKAS IDR'!$E$10:$E$44,$C4440,'BKAS IDR'!$M$10:$M$44)</f>
        <v>0</v>
      </c>
    </row>
    <row r="4441" spans="3:6" ht="15" customHeight="1">
      <c r="C4441" s="53" t="str">
        <f>[1]Coa!B4441</f>
        <v>4201.0005.1161162</v>
      </c>
      <c r="D4441" s="1" t="str">
        <f>VLOOKUP(C4441,[1]Coa!$B$4:$C$9231,2,FALSE)</f>
        <v>SEWA - SECONDARY REFORMER EFFLUE</v>
      </c>
      <c r="E4441" s="573"/>
      <c r="F4441" s="573">
        <f>SUMIF('BKAS IDR'!$E$10:$E$44,$C4441,'BKAS IDR'!$M$10:$M$44)</f>
        <v>0</v>
      </c>
    </row>
    <row r="4442" spans="3:6" ht="15" customHeight="1">
      <c r="C4442" s="53" t="str">
        <f>[1]Coa!B4442</f>
        <v>4201.0005.1171165</v>
      </c>
      <c r="D4442" s="1" t="str">
        <f>VLOOKUP(C4442,[1]Coa!$B$4:$C$9231,2,FALSE)</f>
        <v>SEWA - TOWER</v>
      </c>
      <c r="E4442" s="573"/>
      <c r="F4442" s="573">
        <f>SUMIF('BKAS IDR'!$E$10:$E$44,$C4442,'BKAS IDR'!$M$10:$M$44)</f>
        <v>0</v>
      </c>
    </row>
    <row r="4443" spans="3:6" ht="15" customHeight="1">
      <c r="C4443" s="53" t="str">
        <f>[1]Coa!B4443</f>
        <v>4201.0005.1171167</v>
      </c>
      <c r="D4443" s="1" t="str">
        <f>VLOOKUP(C4443,[1]Coa!$B$4:$C$9231,2,FALSE)</f>
        <v>SEWA - SHOP FABRICATED VESSEL &amp;</v>
      </c>
      <c r="E4443" s="573"/>
      <c r="F4443" s="573">
        <f>SUMIF('BKAS IDR'!$E$10:$E$44,$C4443,'BKAS IDR'!$M$10:$M$44)</f>
        <v>0</v>
      </c>
    </row>
    <row r="4444" spans="3:6" ht="15" customHeight="1">
      <c r="C4444" s="53" t="str">
        <f>[1]Coa!B4444</f>
        <v>4201.0005.1171168</v>
      </c>
      <c r="D4444" s="1" t="str">
        <f>VLOOKUP(C4444,[1]Coa!$B$4:$C$9231,2,FALSE)</f>
        <v>SEWA - SHOP FABRICATED VESSEL &amp;</v>
      </c>
      <c r="E4444" s="573"/>
      <c r="F4444" s="573">
        <f>SUMIF('BKAS IDR'!$E$10:$E$44,$C4444,'BKAS IDR'!$M$10:$M$44)</f>
        <v>0</v>
      </c>
    </row>
    <row r="4445" spans="3:6" ht="15" customHeight="1">
      <c r="C4445" s="53" t="str">
        <f>[1]Coa!B4445</f>
        <v>4201.0005.11712010</v>
      </c>
      <c r="D4445" s="1" t="str">
        <f>VLOOKUP(C4445,[1]Coa!$B$4:$C$9231,2,FALSE)</f>
        <v>SEWA - SHOP FABRICATED VESSEL &amp;</v>
      </c>
      <c r="E4445" s="573"/>
      <c r="F4445" s="573">
        <f>SUMIF('BKAS IDR'!$E$10:$E$44,$C4445,'BKAS IDR'!$M$10:$M$44)</f>
        <v>0</v>
      </c>
    </row>
    <row r="4446" spans="3:6" ht="15" customHeight="1">
      <c r="C4446" s="53" t="str">
        <f>[1]Coa!B4446</f>
        <v>4201.0005.11712023</v>
      </c>
      <c r="D4446" s="1" t="str">
        <f>VLOOKUP(C4446,[1]Coa!$B$4:$C$9231,2,FALSE)</f>
        <v>SEWA - SHOP FABRICATED VESSEL &amp;</v>
      </c>
      <c r="E4446" s="573"/>
      <c r="F4446" s="573">
        <f>SUMIF('BKAS IDR'!$E$10:$E$44,$C4446,'BKAS IDR'!$M$10:$M$44)</f>
        <v>0</v>
      </c>
    </row>
    <row r="4447" spans="3:6" ht="15" customHeight="1">
      <c r="C4447" s="53" t="str">
        <f>[1]Coa!B4447</f>
        <v>4201.0005.1191172</v>
      </c>
      <c r="D4447" s="1" t="str">
        <f>VLOOKUP(C4447,[1]Coa!$B$4:$C$9231,2,FALSE)</f>
        <v>SEWA - EPC MOBILE SEPARATOR</v>
      </c>
      <c r="E4447" s="573"/>
      <c r="F4447" s="573">
        <f>SUMIF('BKAS IDR'!$E$10:$E$44,$C4447,'BKAS IDR'!$M$10:$M$44)</f>
        <v>0</v>
      </c>
    </row>
    <row r="4448" spans="3:6" ht="15" customHeight="1">
      <c r="C4448" s="53" t="str">
        <f>[1]Coa!B4448</f>
        <v>4201.0005.1201175</v>
      </c>
      <c r="D4448" s="1" t="str">
        <f>VLOOKUP(C4448,[1]Coa!$B$4:$C$9231,2,FALSE)</f>
        <v>SEWA - FABRICATION &amp; ERECTION OF</v>
      </c>
      <c r="E4448" s="573"/>
      <c r="F4448" s="573">
        <f>SUMIF('BKAS IDR'!$E$10:$E$44,$C4448,'BKAS IDR'!$M$10:$M$44)</f>
        <v>0</v>
      </c>
    </row>
    <row r="4449" spans="3:6" ht="15" customHeight="1">
      <c r="C4449" s="53" t="str">
        <f>[1]Coa!B4449</f>
        <v>4201.0005.12812012</v>
      </c>
      <c r="D4449" s="1" t="str">
        <f>VLOOKUP(C4449,[1]Coa!$B$4:$C$9231,2,FALSE)</f>
        <v>SEWA - RENTAL DRILLING EQUIPMENT</v>
      </c>
      <c r="E4449" s="573"/>
      <c r="F4449" s="573">
        <f>SUMIF('BKAS IDR'!$E$10:$E$44,$C4449,'BKAS IDR'!$M$10:$M$44)</f>
        <v>0</v>
      </c>
    </row>
    <row r="4450" spans="3:6" ht="15" customHeight="1">
      <c r="C4450" s="53" t="str">
        <f>[1]Coa!B4450</f>
        <v>4201.0005.12912007</v>
      </c>
      <c r="D4450" s="1" t="str">
        <f>VLOOKUP(C4450,[1]Coa!$B$4:$C$9231,2,FALSE)</f>
        <v>SEWA - SUPPLY OF SHELL &amp; TUBE HE</v>
      </c>
      <c r="E4450" s="573"/>
      <c r="F4450" s="573">
        <f>SUMIF('BKAS IDR'!$E$10:$E$44,$C4450,'BKAS IDR'!$M$10:$M$44)</f>
        <v>0</v>
      </c>
    </row>
    <row r="4451" spans="3:6" ht="15" customHeight="1">
      <c r="C4451" s="53" t="str">
        <f>[1]Coa!B4451</f>
        <v>4201.0005.14512017</v>
      </c>
      <c r="D4451" s="1" t="str">
        <f>VLOOKUP(C4451,[1]Coa!$B$4:$C$9231,2,FALSE)</f>
        <v>SEWA - DIVING EQUIPMENT</v>
      </c>
      <c r="E4451" s="573"/>
      <c r="F4451" s="573">
        <f>SUMIF('BKAS IDR'!$E$10:$E$44,$C4451,'BKAS IDR'!$M$10:$M$44)</f>
        <v>0</v>
      </c>
    </row>
    <row r="4452" spans="3:6" ht="15" customHeight="1">
      <c r="C4452" s="53" t="str">
        <f>[1]Coa!B4452</f>
        <v>4201.0005.14912041</v>
      </c>
      <c r="D4452" s="1" t="str">
        <f>VLOOKUP(C4452,[1]Coa!$B$4:$C$9231,2,FALSE)</f>
        <v>SEWA - FABRIKASI SHELL 24E-113</v>
      </c>
      <c r="E4452" s="573"/>
      <c r="F4452" s="573">
        <f>SUMIF('BKAS IDR'!$E$10:$E$44,$C4452,'BKAS IDR'!$M$10:$M$44)</f>
        <v>0</v>
      </c>
    </row>
    <row r="4453" spans="3:6" ht="15" customHeight="1">
      <c r="C4453" s="53" t="str">
        <f>[1]Coa!B4453</f>
        <v>4201.0005.15012024</v>
      </c>
      <c r="D4453" s="1" t="str">
        <f>VLOOKUP(C4453,[1]Coa!$B$4:$C$9231,2,FALSE)</f>
        <v>SEWA -  TOTAL RETUBE INSITU SURF</v>
      </c>
      <c r="E4453" s="573"/>
      <c r="F4453" s="573">
        <f>SUMIF('BKAS IDR'!$E$10:$E$44,$C4453,'BKAS IDR'!$M$10:$M$44)</f>
        <v>0</v>
      </c>
    </row>
    <row r="4454" spans="3:6" ht="15" customHeight="1">
      <c r="C4454" s="53" t="str">
        <f>[1]Coa!B4454</f>
        <v>4201.0005.15212028</v>
      </c>
      <c r="D4454" s="1" t="str">
        <f>VLOOKUP(C4454,[1]Coa!$B$4:$C$9231,2,FALSE)</f>
        <v>SEWA - TUBE BUNDLE SHELL H5012 &amp;</v>
      </c>
      <c r="E4454" s="573"/>
      <c r="F4454" s="573">
        <f>SUMIF('BKAS IDR'!$E$10:$E$44,$C4454,'BKAS IDR'!$M$10:$M$44)</f>
        <v>0</v>
      </c>
    </row>
    <row r="4455" spans="3:6" ht="15" customHeight="1">
      <c r="C4455" s="53" t="str">
        <f>[1]Coa!B4455</f>
        <v>4201.0005.15212059</v>
      </c>
      <c r="D4455" s="1" t="str">
        <f>VLOOKUP(C4455,[1]Coa!$B$4:$C$9231,2,FALSE)</f>
        <v>SEWA - SECONDARY REACTOR UNIT</v>
      </c>
      <c r="E4455" s="573"/>
      <c r="F4455" s="573">
        <f>SUMIF('BKAS IDR'!$E$10:$E$44,$C4455,'BKAS IDR'!$M$10:$M$44)</f>
        <v>0</v>
      </c>
    </row>
    <row r="4456" spans="3:6" ht="15" customHeight="1">
      <c r="C4456" s="53" t="str">
        <f>[1]Coa!B4456</f>
        <v>4201.0005.15312030</v>
      </c>
      <c r="D4456" s="1" t="str">
        <f>VLOOKUP(C4456,[1]Coa!$B$4:$C$9231,2,FALSE)</f>
        <v>SEWA - 2 UNIT FUEL GAS FILTER CO</v>
      </c>
      <c r="E4456" s="573"/>
      <c r="F4456" s="573">
        <f>SUMIF('BKAS IDR'!$E$10:$E$44,$C4456,'BKAS IDR'!$M$10:$M$44)</f>
        <v>0</v>
      </c>
    </row>
    <row r="4457" spans="3:6" ht="15" customHeight="1">
      <c r="C4457" s="53" t="str">
        <f>[1]Coa!B4457</f>
        <v>4201.0005.15712042</v>
      </c>
      <c r="D4457" s="1" t="str">
        <f>VLOOKUP(C4457,[1]Coa!$B$4:$C$9231,2,FALSE)</f>
        <v>SEWA - REDESIGN, FABRIKASI &amp; PEM</v>
      </c>
      <c r="E4457" s="573"/>
      <c r="F4457" s="573">
        <f>SUMIF('BKAS IDR'!$E$10:$E$44,$C4457,'BKAS IDR'!$M$10:$M$44)</f>
        <v>0</v>
      </c>
    </row>
    <row r="4458" spans="3:6" ht="15" customHeight="1">
      <c r="C4458" s="53" t="str">
        <f>[1]Coa!B4458</f>
        <v>4201.0005.16012044</v>
      </c>
      <c r="D4458" s="1" t="str">
        <f>VLOOKUP(C4458,[1]Coa!$B$4:$C$9231,2,FALSE)</f>
        <v>SEWA -  EPCI CONTRACT FOR LIMA F</v>
      </c>
      <c r="E4458" s="573"/>
      <c r="F4458" s="573">
        <f>SUMIF('BKAS IDR'!$E$10:$E$44,$C4458,'BKAS IDR'!$M$10:$M$44)</f>
        <v>0</v>
      </c>
    </row>
    <row r="4459" spans="3:6" ht="15" customHeight="1">
      <c r="C4459" s="53" t="str">
        <f>[1]Coa!B4459</f>
        <v>4201.0005.16409005</v>
      </c>
      <c r="D4459" s="1" t="str">
        <f>VLOOKUP(C4459,[1]Coa!$B$4:$C$9231,2,FALSE)</f>
        <v>SEWA - MEG Injection Package</v>
      </c>
      <c r="E4459" s="573"/>
      <c r="F4459" s="573">
        <f>SUMIF('BKAS IDR'!$E$10:$E$44,$C4459,'BKAS IDR'!$M$10:$M$44)</f>
        <v>0</v>
      </c>
    </row>
    <row r="4460" spans="3:6" ht="15" customHeight="1">
      <c r="C4460" s="53" t="str">
        <f>[1]Coa!B4460</f>
        <v>4201.0005.R000000</v>
      </c>
      <c r="D4460" s="1" t="str">
        <f>VLOOKUP(C4460,[1]Coa!$B$4:$C$9231,2,FALSE)</f>
        <v>SEWA - SEWA EQUIPMENT- EXCAVATOR</v>
      </c>
      <c r="E4460" s="573"/>
      <c r="F4460" s="573">
        <f>SUMIF('BKAS IDR'!$E$10:$E$44,$C4460,'BKAS IDR'!$M$10:$M$44)</f>
        <v>0</v>
      </c>
    </row>
    <row r="4461" spans="3:6" ht="15" customHeight="1">
      <c r="C4461" s="53" t="str">
        <f>[1]Coa!B4461</f>
        <v>4201.0006.06312006</v>
      </c>
      <c r="D4461" s="1" t="str">
        <f>VLOOKUP(C4461,[1]Coa!$B$4:$C$9231,2,FALSE)</f>
        <v>BAHAN BAKAR - PROV OF EPCI KF GAS (INT)</v>
      </c>
      <c r="E4461" s="573"/>
      <c r="F4461" s="573">
        <f>SUMIF('BKAS IDR'!$E$10:$E$44,$C4461,'BKAS IDR'!$M$10:$M$44)</f>
        <v>0</v>
      </c>
    </row>
    <row r="4462" spans="3:6" ht="15" customHeight="1">
      <c r="C4462" s="53" t="str">
        <f>[1]Coa!B4462</f>
        <v>4201.0006.002</v>
      </c>
      <c r="D4462" s="1" t="str">
        <f>VLOOKUP(C4462,[1]Coa!$B$4:$C$9231,2,FALSE)</f>
        <v>BAHAN BAKAR - WORKSHOP</v>
      </c>
      <c r="E4462" s="573"/>
      <c r="F4462" s="573">
        <f>SUMIF('BKAS IDR'!$E$10:$E$44,$C4462,'BKAS IDR'!$M$10:$M$44)</f>
        <v>0</v>
      </c>
    </row>
    <row r="4463" spans="3:6" ht="15" customHeight="1">
      <c r="C4463" s="53" t="str">
        <f>[1]Coa!B4463</f>
        <v>4201.0006.0050852</v>
      </c>
      <c r="D4463" s="1" t="str">
        <f>VLOOKUP(C4463,[1]Coa!$B$4:$C$9231,2,FALSE)</f>
        <v>BAHAN BAKAR - KAMBUNA TOPSIDE REUSER S</v>
      </c>
      <c r="E4463" s="573"/>
      <c r="F4463" s="573">
        <f>SUMIF('BKAS IDR'!$E$10:$E$44,$C4463,'BKAS IDR'!$M$10:$M$44)</f>
        <v>0</v>
      </c>
    </row>
    <row r="4464" spans="3:6" ht="15" customHeight="1">
      <c r="C4464" s="53" t="str">
        <f>[1]Coa!B4464</f>
        <v>4201.0006.0050905</v>
      </c>
      <c r="D4464" s="1" t="str">
        <f>VLOOKUP(C4464,[1]Coa!$B$4:$C$9231,2,FALSE)</f>
        <v>BAHAN BAKAR - MEG INJECTION PACKAGE</v>
      </c>
      <c r="E4464" s="573"/>
      <c r="F4464" s="573">
        <f>SUMIF('BKAS IDR'!$E$10:$E$44,$C4464,'BKAS IDR'!$M$10:$M$44)</f>
        <v>0</v>
      </c>
    </row>
    <row r="4465" spans="3:6" ht="15" customHeight="1">
      <c r="C4465" s="53" t="str">
        <f>[1]Coa!B4465</f>
        <v>4201.0006.00712046</v>
      </c>
      <c r="D4465" s="1" t="str">
        <f>VLOOKUP(C4465,[1]Coa!$B$4:$C$9231,2,FALSE)</f>
        <v>BAHAN BAKAR - FABRIKASI  &amp; INSTASI UNTU</v>
      </c>
      <c r="E4465" s="573"/>
      <c r="F4465" s="573">
        <f>SUMIF('BKAS IDR'!$E$10:$E$44,$C4465,'BKAS IDR'!$M$10:$M$44)</f>
        <v>0</v>
      </c>
    </row>
    <row r="4466" spans="3:6" ht="15" customHeight="1">
      <c r="C4466" s="53" t="str">
        <f>[1]Coa!B4466</f>
        <v>4201.0006.0081014</v>
      </c>
      <c r="D4466" s="1" t="str">
        <f>VLOOKUP(C4466,[1]Coa!$B$4:$C$9231,2,FALSE)</f>
        <v>BAHAN BAKAR - SEI AMBAWANG KAB.KUBU</v>
      </c>
      <c r="E4466" s="573"/>
      <c r="F4466" s="573">
        <f>SUMIF('BKAS IDR'!$E$10:$E$44,$C4466,'BKAS IDR'!$M$10:$M$44)</f>
        <v>0</v>
      </c>
    </row>
    <row r="4467" spans="3:6" ht="15" customHeight="1">
      <c r="C4467" s="53" t="str">
        <f>[1]Coa!B4467</f>
        <v>4201.0006.0101019</v>
      </c>
      <c r="D4467" s="1" t="str">
        <f>VLOOKUP(C4467,[1]Coa!$B$4:$C$9231,2,FALSE)</f>
        <v>BAHAN BAKAR - CPP&amp;AUP PLATFORMS INST</v>
      </c>
      <c r="E4467" s="573"/>
      <c r="F4467" s="573">
        <f>SUMIF('BKAS IDR'!$E$10:$E$44,$C4467,'BKAS IDR'!$M$10:$M$44)</f>
        <v>0</v>
      </c>
    </row>
    <row r="4468" spans="3:6" ht="15" customHeight="1">
      <c r="C4468" s="53" t="str">
        <f>[1]Coa!B4468</f>
        <v>4201.0006.0101137</v>
      </c>
      <c r="D4468" s="1" t="str">
        <f>VLOOKUP(C4468,[1]Coa!$B$4:$C$9231,2,FALSE)</f>
        <v>BAHAN BAKAR - CPP &amp; AUP Platforms</v>
      </c>
      <c r="E4468" s="573"/>
      <c r="F4468" s="573">
        <f>SUMIF('BKAS IDR'!$E$10:$E$44,$C4468,'BKAS IDR'!$M$10:$M$44)</f>
        <v>0</v>
      </c>
    </row>
    <row r="4469" spans="3:6" ht="15" customHeight="1">
      <c r="C4469" s="53" t="str">
        <f>[1]Coa!B4469</f>
        <v>4201.0006.0120832</v>
      </c>
      <c r="D4469" s="1" t="str">
        <f>VLOOKUP(C4469,[1]Coa!$B$4:$C$9231,2,FALSE)</f>
        <v>BAHAN BAKAR - SHELL &amp; TUBE HEAT EXCHANG</v>
      </c>
      <c r="E4469" s="573"/>
      <c r="F4469" s="573">
        <f>SUMIF('BKAS IDR'!$E$10:$E$44,$C4469,'BKAS IDR'!$M$10:$M$44)</f>
        <v>0</v>
      </c>
    </row>
    <row r="4470" spans="3:6" ht="15" customHeight="1">
      <c r="C4470" s="53" t="str">
        <f>[1]Coa!B4470</f>
        <v>4201.0006.0130903</v>
      </c>
      <c r="D4470" s="1" t="str">
        <f>VLOOKUP(C4470,[1]Coa!$B$4:$C$9231,2,FALSE)</f>
        <v>BAHAN BAKAR - WELL TEST, SKID UNIT</v>
      </c>
      <c r="E4470" s="573"/>
      <c r="F4470" s="573">
        <f>SUMIF('BKAS IDR'!$E$10:$E$44,$C4470,'BKAS IDR'!$M$10:$M$44)</f>
        <v>0</v>
      </c>
    </row>
    <row r="4471" spans="3:6" ht="15" customHeight="1">
      <c r="C4471" s="53" t="str">
        <f>[1]Coa!B4471</f>
        <v>4201.0006.0130904</v>
      </c>
      <c r="D4471" s="1" t="str">
        <f>VLOOKUP(C4471,[1]Coa!$B$4:$C$9231,2,FALSE)</f>
        <v>BAHAN BAKAR - HEAT EXCHANGER</v>
      </c>
      <c r="E4471" s="573"/>
      <c r="F4471" s="573">
        <f>SUMIF('BKAS IDR'!$E$10:$E$44,$C4471,'BKAS IDR'!$M$10:$M$44)</f>
        <v>0</v>
      </c>
    </row>
    <row r="4472" spans="3:6" ht="15" customHeight="1">
      <c r="C4472" s="53" t="str">
        <f>[1]Coa!B4472</f>
        <v>4201.0006.0130908</v>
      </c>
      <c r="D4472" s="1" t="str">
        <f>VLOOKUP(C4472,[1]Coa!$B$4:$C$9231,2,FALSE)</f>
        <v>BAHAN BAKAR - PIPE SLEEVE &amp; DURI, RIAU</v>
      </c>
      <c r="E4472" s="573"/>
      <c r="F4472" s="573">
        <f>SUMIF('BKAS IDR'!$E$10:$E$44,$C4472,'BKAS IDR'!$M$10:$M$44)</f>
        <v>0</v>
      </c>
    </row>
    <row r="4473" spans="3:6" ht="15" customHeight="1">
      <c r="C4473" s="53" t="str">
        <f>[1]Coa!B4473</f>
        <v>4201.0006.0130923</v>
      </c>
      <c r="D4473" s="1" t="str">
        <f>VLOOKUP(C4473,[1]Coa!$B$4:$C$9231,2,FALSE)</f>
        <v>BAHAN BAKAR - PROV OF WATER STO TANK</v>
      </c>
      <c r="E4473" s="573"/>
      <c r="F4473" s="573">
        <f>SUMIF('BKAS IDR'!$E$10:$E$44,$C4473,'BKAS IDR'!$M$10:$M$44)</f>
        <v>0</v>
      </c>
    </row>
    <row r="4474" spans="3:6" ht="15" customHeight="1">
      <c r="C4474" s="53" t="str">
        <f>[1]Coa!B4474</f>
        <v>4201.0006.0130929</v>
      </c>
      <c r="D4474" s="1" t="str">
        <f>VLOOKUP(C4474,[1]Coa!$B$4:$C$9231,2,FALSE)</f>
        <v>BAHAN BAKAR - OPERATION ASSISTANCE SLN</v>
      </c>
      <c r="E4474" s="573"/>
      <c r="F4474" s="573">
        <f>SUMIF('BKAS IDR'!$E$10:$E$44,$C4474,'BKAS IDR'!$M$10:$M$44)</f>
        <v>0</v>
      </c>
    </row>
    <row r="4475" spans="3:6" ht="15" customHeight="1">
      <c r="C4475" s="53" t="str">
        <f>[1]Coa!B4475</f>
        <v>4201.0006.0130931</v>
      </c>
      <c r="D4475" s="1" t="str">
        <f>VLOOKUP(C4475,[1]Coa!$B$4:$C$9231,2,FALSE)</f>
        <v>BAHAN BAKAR - STORAGE TANK FOR INT PROG</v>
      </c>
      <c r="E4475" s="573"/>
      <c r="F4475" s="573">
        <f>SUMIF('BKAS IDR'!$E$10:$E$44,$C4475,'BKAS IDR'!$M$10:$M$44)</f>
        <v>0</v>
      </c>
    </row>
    <row r="4476" spans="3:6" ht="15" customHeight="1">
      <c r="C4476" s="53" t="str">
        <f>[1]Coa!B4476</f>
        <v>4201.0006.0131004</v>
      </c>
      <c r="D4476" s="1" t="str">
        <f>VLOOKUP(C4476,[1]Coa!$B$4:$C$9231,2,FALSE)</f>
        <v>BAHAN BAKAR - 3 UNITS K.O. DRUM</v>
      </c>
      <c r="E4476" s="573"/>
      <c r="F4476" s="573">
        <f>SUMIF('BKAS IDR'!$E$10:$E$44,$C4476,'BKAS IDR'!$M$10:$M$44)</f>
        <v>0</v>
      </c>
    </row>
    <row r="4477" spans="3:6" ht="15" customHeight="1">
      <c r="C4477" s="53" t="str">
        <f>[1]Coa!B4477</f>
        <v>4201.0006.0131010</v>
      </c>
      <c r="D4477" s="1" t="str">
        <f>VLOOKUP(C4477,[1]Coa!$B$4:$C$9231,2,FALSE)</f>
        <v>BAHAN BAKAR - DISAIN&amp;FAB ALAT SURFAKTAN</v>
      </c>
      <c r="E4477" s="573"/>
      <c r="F4477" s="573">
        <f>SUMIF('BKAS IDR'!$E$10:$E$44,$C4477,'BKAS IDR'!$M$10:$M$44)</f>
        <v>0</v>
      </c>
    </row>
    <row r="4478" spans="3:6" ht="15" customHeight="1">
      <c r="C4478" s="53" t="str">
        <f>[1]Coa!B4478</f>
        <v>4201.0006.0131018</v>
      </c>
      <c r="D4478" s="1" t="str">
        <f>VLOOKUP(C4478,[1]Coa!$B$4:$C$9231,2,FALSE)</f>
        <v>BAHAN BAKAR - JASA KONST TANGKI PEMISAH</v>
      </c>
      <c r="E4478" s="573"/>
      <c r="F4478" s="573">
        <f>SUMIF('BKAS IDR'!$E$10:$E$44,$C4478,'BKAS IDR'!$M$10:$M$44)</f>
        <v>0</v>
      </c>
    </row>
    <row r="4479" spans="3:6" ht="15" customHeight="1">
      <c r="C4479" s="53" t="str">
        <f>[1]Coa!B4479</f>
        <v>4201.0006.0131104</v>
      </c>
      <c r="D4479" s="1" t="str">
        <f>VLOOKUP(C4479,[1]Coa!$B$4:$C$9231,2,FALSE)</f>
        <v>BAHAN BAKAR - RIGLESS SERVICE</v>
      </c>
      <c r="E4479" s="573"/>
      <c r="F4479" s="573">
        <f>SUMIF('BKAS IDR'!$E$10:$E$44,$C4479,'BKAS IDR'!$M$10:$M$44)</f>
        <v>0</v>
      </c>
    </row>
    <row r="4480" spans="3:6" ht="15" customHeight="1">
      <c r="C4480" s="53" t="str">
        <f>[1]Coa!B4480</f>
        <v>4201.0006.0131113</v>
      </c>
      <c r="D4480" s="1" t="str">
        <f>VLOOKUP(C4480,[1]Coa!$B$4:$C$9231,2,FALSE)</f>
        <v>BAHAN BAKAR - EPC U/ FASILITAS TANKI DI</v>
      </c>
      <c r="E4480" s="573"/>
      <c r="F4480" s="573">
        <f>SUMIF('BKAS IDR'!$E$10:$E$44,$C4480,'BKAS IDR'!$M$10:$M$44)</f>
        <v>0</v>
      </c>
    </row>
    <row r="4481" spans="3:6" ht="15" customHeight="1">
      <c r="C4481" s="53" t="str">
        <f>[1]Coa!B4481</f>
        <v>4201.0006.0131119</v>
      </c>
      <c r="D4481" s="1" t="str">
        <f>VLOOKUP(C4481,[1]Coa!$B$4:$C$9231,2,FALSE)</f>
        <v>BAHAN BAKAR - EPF OF STORAGE FOR RANTAU</v>
      </c>
      <c r="E4481" s="573"/>
      <c r="F4481" s="573">
        <f>SUMIF('BKAS IDR'!$E$10:$E$44,$C4481,'BKAS IDR'!$M$10:$M$44)</f>
        <v>0</v>
      </c>
    </row>
    <row r="4482" spans="3:6" ht="15" customHeight="1">
      <c r="C4482" s="53" t="str">
        <f>[1]Coa!B4482</f>
        <v>4201.0006.0131127</v>
      </c>
      <c r="D4482" s="1" t="str">
        <f>VLOOKUP(C4482,[1]Coa!$B$4:$C$9231,2,FALSE)</f>
        <v>BAHAN BAKAR - RIGLESS SERVICE</v>
      </c>
      <c r="E4482" s="573"/>
      <c r="F4482" s="573">
        <f>SUMIF('BKAS IDR'!$E$10:$E$44,$C4482,'BKAS IDR'!$M$10:$M$44)</f>
        <v>0</v>
      </c>
    </row>
    <row r="4483" spans="3:6" ht="15" customHeight="1">
      <c r="C4483" s="53" t="str">
        <f>[1]Coa!B4483</f>
        <v>4201.0006.0131150</v>
      </c>
      <c r="D4483" s="1" t="str">
        <f>VLOOKUP(C4483,[1]Coa!$B$4:$C$9231,2,FALSE)</f>
        <v>BAHAN BAKAR - WASH TANK REPAIR</v>
      </c>
      <c r="E4483" s="573"/>
      <c r="F4483" s="573">
        <f>SUMIF('BKAS IDR'!$E$10:$E$44,$C4483,'BKAS IDR'!$M$10:$M$44)</f>
        <v>0</v>
      </c>
    </row>
    <row r="4484" spans="3:6" ht="15" customHeight="1">
      <c r="C4484" s="53" t="str">
        <f>[1]Coa!B4484</f>
        <v>4201.0006.01312003</v>
      </c>
      <c r="D4484" s="1" t="str">
        <f>VLOOKUP(C4484,[1]Coa!$B$4:$C$9231,2,FALSE)</f>
        <v>BAHAN BAKAR - RIGLESS SERVICES</v>
      </c>
      <c r="E4484" s="573"/>
      <c r="F4484" s="573">
        <f>SUMIF('BKAS IDR'!$E$10:$E$44,$C4484,'BKAS IDR'!$M$10:$M$44)</f>
        <v>0</v>
      </c>
    </row>
    <row r="4485" spans="3:6" ht="15" customHeight="1">
      <c r="C4485" s="53" t="str">
        <f>[1]Coa!B4485</f>
        <v>4201.0006.01312031</v>
      </c>
      <c r="D4485" s="1" t="str">
        <f>VLOOKUP(C4485,[1]Coa!$B$4:$C$9231,2,FALSE)</f>
        <v>BAHAN BAKAR - PLUG BACK WITH SLICKLINE</v>
      </c>
      <c r="E4485" s="573"/>
      <c r="F4485" s="573">
        <f>SUMIF('BKAS IDR'!$E$10:$E$44,$C4485,'BKAS IDR'!$M$10:$M$44)</f>
        <v>0</v>
      </c>
    </row>
    <row r="4486" spans="3:6" ht="15" customHeight="1">
      <c r="C4486" s="53" t="str">
        <f>[1]Coa!B4486</f>
        <v>4201.0006.01312049</v>
      </c>
      <c r="D4486" s="1" t="str">
        <f>VLOOKUP(C4486,[1]Coa!$B$4:$C$9231,2,FALSE)</f>
        <v>BAHAN BAKAR - HRSG #2 &amp; #5</v>
      </c>
      <c r="E4486" s="573"/>
      <c r="F4486" s="573">
        <f>SUMIF('BKAS IDR'!$E$10:$E$44,$C4486,'BKAS IDR'!$M$10:$M$44)</f>
        <v>0</v>
      </c>
    </row>
    <row r="4487" spans="3:6" ht="15" customHeight="1">
      <c r="C4487" s="53" t="str">
        <f>[1]Coa!B4487</f>
        <v>4201.0006.01312058</v>
      </c>
      <c r="D4487" s="1" t="str">
        <f>VLOOKUP(C4487,[1]Coa!$B$4:$C$9231,2,FALSE)</f>
        <v>BAHAN BAKAR - FOAMING SERVICES</v>
      </c>
      <c r="E4487" s="573"/>
      <c r="F4487" s="573">
        <f>SUMIF('BKAS IDR'!$E$10:$E$44,$C4487,'BKAS IDR'!$M$10:$M$44)</f>
        <v>0</v>
      </c>
    </row>
    <row r="4488" spans="3:6" ht="15" customHeight="1">
      <c r="C4488" s="53" t="str">
        <f>[1]Coa!B4488</f>
        <v>4201.0006.0150909</v>
      </c>
      <c r="D4488" s="1" t="str">
        <f>VLOOKUP(C4488,[1]Coa!$B$4:$C$9231,2,FALSE)</f>
        <v>BAHAN BAKAR - PIPE CONNECTION</v>
      </c>
      <c r="E4488" s="573"/>
      <c r="F4488" s="573">
        <f>SUMIF('BKAS IDR'!$E$10:$E$44,$C4488,'BKAS IDR'!$M$10:$M$44)</f>
        <v>0</v>
      </c>
    </row>
    <row r="4489" spans="3:6" ht="15" customHeight="1">
      <c r="C4489" s="53" t="str">
        <f>[1]Coa!B4489</f>
        <v>4201.0006.0150916</v>
      </c>
      <c r="D4489" s="1" t="str">
        <f>VLOOKUP(C4489,[1]Coa!$B$4:$C$9231,2,FALSE)</f>
        <v>BAHAN BAKAR - SUBSEA CABLE</v>
      </c>
      <c r="E4489" s="573"/>
      <c r="F4489" s="573">
        <f>SUMIF('BKAS IDR'!$E$10:$E$44,$C4489,'BKAS IDR'!$M$10:$M$44)</f>
        <v>0</v>
      </c>
    </row>
    <row r="4490" spans="3:6" ht="15" customHeight="1">
      <c r="C4490" s="53" t="str">
        <f>[1]Coa!B4490</f>
        <v>4201.0006.0151128</v>
      </c>
      <c r="D4490" s="1" t="str">
        <f>VLOOKUP(C4490,[1]Coa!$B$4:$C$9231,2,FALSE)</f>
        <v>BAHAN BAKAR - PROJECT BAWAL PIPELINE</v>
      </c>
      <c r="E4490" s="573"/>
      <c r="F4490" s="573">
        <f>SUMIF('BKAS IDR'!$E$10:$E$44,$C4490,'BKAS IDR'!$M$10:$M$44)</f>
        <v>0</v>
      </c>
    </row>
    <row r="4491" spans="3:6" ht="15" customHeight="1">
      <c r="C4491" s="53" t="str">
        <f>[1]Coa!B4491</f>
        <v>4201.0006.01512021</v>
      </c>
      <c r="D4491" s="1" t="str">
        <f>VLOOKUP(C4491,[1]Coa!$B$4:$C$9231,2,FALSE)</f>
        <v>BAHAN BAKAR - TUBE BUNDLE CONDENSATE CO</v>
      </c>
      <c r="E4491" s="573"/>
      <c r="F4491" s="573">
        <f>SUMIF('BKAS IDR'!$E$10:$E$44,$C4491,'BKAS IDR'!$M$10:$M$44)</f>
        <v>0</v>
      </c>
    </row>
    <row r="4492" spans="3:6" ht="15" customHeight="1">
      <c r="C4492" s="53" t="str">
        <f>[1]Coa!B4492</f>
        <v>4201.0006.01512027</v>
      </c>
      <c r="D4492" s="1" t="str">
        <f>VLOOKUP(C4492,[1]Coa!$B$4:$C$9231,2,FALSE)</f>
        <v>BAHAN BAKAR - FUEL GAS SCRUBBER AND HEA</v>
      </c>
      <c r="E4492" s="573"/>
      <c r="F4492" s="573">
        <f>SUMIF('BKAS IDR'!$E$10:$E$44,$C4492,'BKAS IDR'!$M$10:$M$44)</f>
        <v>0</v>
      </c>
    </row>
    <row r="4493" spans="3:6" ht="15" customHeight="1">
      <c r="C4493" s="53" t="str">
        <f>[1]Coa!B4493</f>
        <v>4201.0006.01512043</v>
      </c>
      <c r="D4493" s="1" t="str">
        <f>VLOOKUP(C4493,[1]Coa!$B$4:$C$9231,2,FALSE)</f>
        <v>BAHAN BAKAR - EHMR WATER PROJECT, EPCI</v>
      </c>
      <c r="E4493" s="573"/>
      <c r="F4493" s="573">
        <f>SUMIF('BKAS IDR'!$E$10:$E$44,$C4493,'BKAS IDR'!$M$10:$M$44)</f>
        <v>0</v>
      </c>
    </row>
    <row r="4494" spans="3:6" ht="15" customHeight="1">
      <c r="C4494" s="53" t="str">
        <f>[1]Coa!B4494</f>
        <v>4201.0006.01512062</v>
      </c>
      <c r="D4494" s="1" t="str">
        <f>VLOOKUP(C4494,[1]Coa!$B$4:$C$9231,2,FALSE)</f>
        <v>BAHAN BAKAR - EPCI TEMBANG 8 TO BAWAL P</v>
      </c>
      <c r="E4494" s="573"/>
      <c r="F4494" s="573">
        <f>SUMIF('BKAS IDR'!$E$10:$E$44,$C4494,'BKAS IDR'!$M$10:$M$44)</f>
        <v>0</v>
      </c>
    </row>
    <row r="4495" spans="3:6" ht="15" customHeight="1">
      <c r="C4495" s="53" t="str">
        <f>[1]Coa!B4495</f>
        <v>4201.0006.0191139</v>
      </c>
      <c r="D4495" s="1" t="str">
        <f>VLOOKUP(C4495,[1]Coa!$B$4:$C$9231,2,FALSE)</f>
        <v>BAHAN BAKAR - Maintenance of Expansion</v>
      </c>
      <c r="E4495" s="573"/>
      <c r="F4495" s="573">
        <f>SUMIF('BKAS IDR'!$E$10:$E$44,$C4495,'BKAS IDR'!$M$10:$M$44)</f>
        <v>0</v>
      </c>
    </row>
    <row r="4496" spans="3:6" ht="15" customHeight="1">
      <c r="C4496" s="53" t="str">
        <f>[1]Coa!B4496</f>
        <v>4201.0006.0241007</v>
      </c>
      <c r="D4496" s="1" t="str">
        <f>VLOOKUP(C4496,[1]Coa!$B$4:$C$9231,2,FALSE)</f>
        <v>BAHAN BAKAR - REP&amp;TEST (336-I;1000m3)</v>
      </c>
      <c r="E4496" s="573"/>
      <c r="F4496" s="573">
        <f>SUMIF('BKAS IDR'!$E$10:$E$44,$C4496,'BKAS IDR'!$M$10:$M$44)</f>
        <v>0</v>
      </c>
    </row>
    <row r="4497" spans="3:6" ht="15" customHeight="1">
      <c r="C4497" s="53" t="str">
        <f>[1]Coa!B4497</f>
        <v>4201.0006.02412022</v>
      </c>
      <c r="D4497" s="1" t="str">
        <f>VLOOKUP(C4497,[1]Coa!$B$4:$C$9231,2,FALSE)</f>
        <v>BAHAN BAKAR - REPAIR F/WELDING TANK</v>
      </c>
      <c r="E4497" s="573"/>
      <c r="F4497" s="573">
        <f>SUMIF('BKAS IDR'!$E$10:$E$44,$C4497,'BKAS IDR'!$M$10:$M$44)</f>
        <v>0</v>
      </c>
    </row>
    <row r="4498" spans="3:6" ht="15" customHeight="1">
      <c r="C4498" s="53" t="str">
        <f>[1]Coa!B4498</f>
        <v>4201.0006.02412035</v>
      </c>
      <c r="D4498" s="1" t="str">
        <f>VLOOKUP(C4498,[1]Coa!$B$4:$C$9231,2,FALSE)</f>
        <v>BAHAN BAKAR - REPAIR OF TANK 100 CUFT P</v>
      </c>
      <c r="E4498" s="573"/>
      <c r="F4498" s="573">
        <f>SUMIF('BKAS IDR'!$E$10:$E$44,$C4498,'BKAS IDR'!$M$10:$M$44)</f>
        <v>0</v>
      </c>
    </row>
    <row r="4499" spans="3:6" ht="15" customHeight="1">
      <c r="C4499" s="53" t="str">
        <f>[1]Coa!B4499</f>
        <v>4201.0006.0260847</v>
      </c>
      <c r="D4499" s="1" t="str">
        <f>VLOOKUP(C4499,[1]Coa!$B$4:$C$9231,2,FALSE)</f>
        <v>BAHAN BAKAR - INSTALLATION OF 2X315 MW</v>
      </c>
      <c r="E4499" s="573"/>
      <c r="F4499" s="573">
        <f>SUMIF('BKAS IDR'!$E$10:$E$44,$C4499,'BKAS IDR'!$M$10:$M$44)</f>
        <v>0</v>
      </c>
    </row>
    <row r="4500" spans="3:6" ht="15" customHeight="1">
      <c r="C4500" s="53" t="str">
        <f>[1]Coa!B4500</f>
        <v>4201.0006.0261198</v>
      </c>
      <c r="D4500" s="1" t="str">
        <f>VLOOKUP(C4500,[1]Coa!$B$4:$C$9231,2,FALSE)</f>
        <v>BAHAN BAKAR - MAINTENANCE HUBEI</v>
      </c>
      <c r="E4500" s="573"/>
      <c r="F4500" s="573">
        <f>SUMIF('BKAS IDR'!$E$10:$E$44,$C4500,'BKAS IDR'!$M$10:$M$44)</f>
        <v>0</v>
      </c>
    </row>
    <row r="4501" spans="3:6" ht="15" customHeight="1">
      <c r="C4501" s="53" t="str">
        <f>[1]Coa!B4501</f>
        <v>4201.0006.0280913</v>
      </c>
      <c r="D4501" s="1" t="str">
        <f>VLOOKUP(C4501,[1]Coa!$B$4:$C$9231,2,FALSE)</f>
        <v>BAHAN BAKAR - FAB SAND BLAST&amp;PRIM COAT</v>
      </c>
      <c r="E4501" s="573"/>
      <c r="F4501" s="573">
        <f>SUMIF('BKAS IDR'!$E$10:$E$44,$C4501,'BKAS IDR'!$M$10:$M$44)</f>
        <v>0</v>
      </c>
    </row>
    <row r="4502" spans="3:6" ht="15" customHeight="1">
      <c r="C4502" s="53" t="str">
        <f>[1]Coa!B4502</f>
        <v>4201.0006.0280915</v>
      </c>
      <c r="D4502" s="1" t="str">
        <f>VLOOKUP(C4502,[1]Coa!$B$4:$C$9231,2,FALSE)</f>
        <v>BAHAN BAKAR - MB#13; RECONDITION WORK</v>
      </c>
      <c r="E4502" s="573"/>
      <c r="F4502" s="573">
        <f>SUMIF('BKAS IDR'!$E$10:$E$44,$C4502,'BKAS IDR'!$M$10:$M$44)</f>
        <v>0</v>
      </c>
    </row>
    <row r="4503" spans="3:6" ht="15" customHeight="1">
      <c r="C4503" s="53" t="str">
        <f>[1]Coa!B4503</f>
        <v>4201.0006.0280919</v>
      </c>
      <c r="D4503" s="1" t="str">
        <f>VLOOKUP(C4503,[1]Coa!$B$4:$C$9231,2,FALSE)</f>
        <v>BAHAN BAKAR - RB#13; ANCHOR BOLT INST</v>
      </c>
      <c r="E4503" s="573"/>
      <c r="F4503" s="573">
        <f>SUMIF('BKAS IDR'!$E$10:$E$44,$C4503,'BKAS IDR'!$M$10:$M$44)</f>
        <v>0</v>
      </c>
    </row>
    <row r="4504" spans="3:6" ht="15" customHeight="1">
      <c r="C4504" s="53" t="str">
        <f>[1]Coa!B4504</f>
        <v>4201.0006.0280921</v>
      </c>
      <c r="D4504" s="1" t="str">
        <f>VLOOKUP(C4504,[1]Coa!$B$4:$C$9231,2,FALSE)</f>
        <v>BAHAN BAKAR - RB#13; INST MECHANICAL</v>
      </c>
      <c r="E4504" s="573"/>
      <c r="F4504" s="573">
        <f>SUMIF('BKAS IDR'!$E$10:$E$44,$C4504,'BKAS IDR'!$M$10:$M$44)</f>
        <v>0</v>
      </c>
    </row>
    <row r="4505" spans="3:6" ht="15" customHeight="1">
      <c r="C4505" s="53" t="str">
        <f>[1]Coa!B4505</f>
        <v>4201.0006.0280926</v>
      </c>
      <c r="D4505" s="1" t="str">
        <f>VLOOKUP(C4505,[1]Coa!$B$4:$C$9231,2,FALSE)</f>
        <v>BAHAN BAKAR - RB#13; PIPE EXT /MP &amp; LP</v>
      </c>
      <c r="E4505" s="573"/>
      <c r="F4505" s="573">
        <f>SUMIF('BKAS IDR'!$E$10:$E$44,$C4505,'BKAS IDR'!$M$10:$M$44)</f>
        <v>0</v>
      </c>
    </row>
    <row r="4506" spans="3:6" ht="15" customHeight="1">
      <c r="C4506" s="53" t="str">
        <f>[1]Coa!B4506</f>
        <v>4201.0006.0280927</v>
      </c>
      <c r="D4506" s="1" t="str">
        <f>VLOOKUP(C4506,[1]Coa!$B$4:$C$9231,2,FALSE)</f>
        <v>BAHAN BAKAR - PM#9;MP BIN TEMP CONTROL</v>
      </c>
      <c r="E4506" s="573"/>
      <c r="F4506" s="573">
        <f>SUMIF('BKAS IDR'!$E$10:$E$44,$C4506,'BKAS IDR'!$M$10:$M$44)</f>
        <v>0</v>
      </c>
    </row>
    <row r="4507" spans="3:6" ht="15" customHeight="1">
      <c r="C4507" s="53" t="str">
        <f>[1]Coa!B4507</f>
        <v>4201.0006.0280930</v>
      </c>
      <c r="D4507" s="1" t="str">
        <f>VLOOKUP(C4507,[1]Coa!$B$4:$C$9231,2,FALSE)</f>
        <v>BAHAN BAKAR - MB#15;MAIN STEAM LINE MOD</v>
      </c>
      <c r="E4507" s="573"/>
      <c r="F4507" s="573">
        <f>SUMIF('BKAS IDR'!$E$10:$E$44,$C4507,'BKAS IDR'!$M$10:$M$44)</f>
        <v>0</v>
      </c>
    </row>
    <row r="4508" spans="3:6" ht="15" customHeight="1">
      <c r="C4508" s="53" t="str">
        <f>[1]Coa!B4508</f>
        <v>4201.0006.0281005</v>
      </c>
      <c r="D4508" s="1" t="str">
        <f>VLOOKUP(C4508,[1]Coa!$B$4:$C$9231,2,FALSE)</f>
        <v>BAHAN BAKAR - PM#9; UPGRADE TIE IN</v>
      </c>
      <c r="E4508" s="573"/>
      <c r="F4508" s="573">
        <f>SUMIF('BKAS IDR'!$E$10:$E$44,$C4508,'BKAS IDR'!$M$10:$M$44)</f>
        <v>0</v>
      </c>
    </row>
    <row r="4509" spans="3:6" ht="15" customHeight="1">
      <c r="C4509" s="53" t="str">
        <f>[1]Coa!B4509</f>
        <v>4201.0006.0281006</v>
      </c>
      <c r="D4509" s="1" t="str">
        <f>VLOOKUP(C4509,[1]Coa!$B$4:$C$9231,2,FALSE)</f>
        <v>BAHAN BAKAR - MANPOWER SUPPLY SHUTDOWN</v>
      </c>
      <c r="E4509" s="573"/>
      <c r="F4509" s="573">
        <f>SUMIF('BKAS IDR'!$E$10:$E$44,$C4509,'BKAS IDR'!$M$10:$M$44)</f>
        <v>0</v>
      </c>
    </row>
    <row r="4510" spans="3:6" ht="15" customHeight="1">
      <c r="C4510" s="53" t="str">
        <f>[1]Coa!B4510</f>
        <v>4201.0006.0281011</v>
      </c>
      <c r="D4510" s="1" t="str">
        <f>VLOOKUP(C4510,[1]Coa!$B$4:$C$9231,2,FALSE)</f>
        <v>BAHAN BAKAR - WP-9;FAB CRUSHER COMPLETE</v>
      </c>
      <c r="E4510" s="573"/>
      <c r="F4510" s="573">
        <f>SUMIF('BKAS IDR'!$E$10:$E$44,$C4510,'BKAS IDR'!$M$10:$M$44)</f>
        <v>0</v>
      </c>
    </row>
    <row r="4511" spans="3:6" ht="15" customHeight="1">
      <c r="C4511" s="53" t="str">
        <f>[1]Coa!B4511</f>
        <v>4201.0006.0281013</v>
      </c>
      <c r="D4511" s="1" t="str">
        <f>VLOOKUP(C4511,[1]Coa!$B$4:$C$9231,2,FALSE)</f>
        <v>BAHAN BAKAR - MB#24;SURF METAL TREATMEN</v>
      </c>
      <c r="E4511" s="573"/>
      <c r="F4511" s="573">
        <f>SUMIF('BKAS IDR'!$E$10:$E$44,$C4511,'BKAS IDR'!$M$10:$M$44)</f>
        <v>0</v>
      </c>
    </row>
    <row r="4512" spans="3:6" ht="15" customHeight="1">
      <c r="C4512" s="53" t="str">
        <f>[1]Coa!B4512</f>
        <v>4201.0006.0281015</v>
      </c>
      <c r="D4512" s="1" t="str">
        <f>VLOOKUP(C4512,[1]Coa!$B$4:$C$9231,2,FALSE)</f>
        <v>BAHAN BAKAR - WP-8;FAB CRUSHER 2SETS</v>
      </c>
      <c r="E4512" s="573"/>
      <c r="F4512" s="573">
        <f>SUMIF('BKAS IDR'!$E$10:$E$44,$C4512,'BKAS IDR'!$M$10:$M$44)</f>
        <v>0</v>
      </c>
    </row>
    <row r="4513" spans="3:6" ht="15" customHeight="1">
      <c r="C4513" s="53" t="str">
        <f>[1]Coa!B4513</f>
        <v>4201.0006.0281020</v>
      </c>
      <c r="D4513" s="1" t="str">
        <f>VLOOKUP(C4513,[1]Coa!$B$4:$C$9231,2,FALSE)</f>
        <v>BAHAN BAKAR - TPM;ADD BYPASS FILTER GAS</v>
      </c>
      <c r="E4513" s="573"/>
      <c r="F4513" s="573">
        <f>SUMIF('BKAS IDR'!$E$10:$E$44,$C4513,'BKAS IDR'!$M$10:$M$44)</f>
        <v>0</v>
      </c>
    </row>
    <row r="4514" spans="3:6" ht="15" customHeight="1">
      <c r="C4514" s="53" t="str">
        <f>[1]Coa!B4514</f>
        <v>4201.0006.0281034</v>
      </c>
      <c r="D4514" s="1" t="str">
        <f>VLOOKUP(C4514,[1]Coa!$B$4:$C$9231,2,FALSE)</f>
        <v>BAHAN BAKAR - WP-8, DRUM BARKER 2 LINES</v>
      </c>
      <c r="E4514" s="573"/>
      <c r="F4514" s="573">
        <f>SUMIF('BKAS IDR'!$E$10:$E$44,$C4514,'BKAS IDR'!$M$10:$M$44)</f>
        <v>0</v>
      </c>
    </row>
    <row r="4515" spans="3:6" ht="15" customHeight="1">
      <c r="C4515" s="53" t="str">
        <f>[1]Coa!B4515</f>
        <v>4201.0006.0281103</v>
      </c>
      <c r="D4515" s="1" t="str">
        <f>VLOOKUP(C4515,[1]Coa!$B$4:$C$9231,2,FALSE)</f>
        <v>BAHAN BAKAR - TUBE PF-1C VE#1(SHUTDOWN)</v>
      </c>
      <c r="E4515" s="573"/>
      <c r="F4515" s="573">
        <f>SUMIF('BKAS IDR'!$E$10:$E$44,$C4515,'BKAS IDR'!$M$10:$M$44)</f>
        <v>0</v>
      </c>
    </row>
    <row r="4516" spans="3:6" ht="15" customHeight="1">
      <c r="C4516" s="53" t="str">
        <f>[1]Coa!B4516</f>
        <v>4201.0006.0281110</v>
      </c>
      <c r="D4516" s="1" t="str">
        <f>VLOOKUP(C4516,[1]Coa!$B$4:$C$9231,2,FALSE)</f>
        <v>BAHAN BAKAR - VE#11, FABRICATION HBL TA</v>
      </c>
      <c r="E4516" s="573"/>
      <c r="F4516" s="573">
        <f>SUMIF('BKAS IDR'!$E$10:$E$44,$C4516,'BKAS IDR'!$M$10:$M$44)</f>
        <v>0</v>
      </c>
    </row>
    <row r="4517" spans="3:6" ht="15" customHeight="1">
      <c r="C4517" s="53" t="str">
        <f>[1]Coa!B4517</f>
        <v>4201.0006.0281116</v>
      </c>
      <c r="D4517" s="1" t="str">
        <f>VLOOKUP(C4517,[1]Coa!$B$4:$C$9231,2,FALSE)</f>
        <v>BAHAN BAKAR - IKPP</v>
      </c>
      <c r="E4517" s="573"/>
      <c r="F4517" s="573">
        <f>SUMIF('BKAS IDR'!$E$10:$E$44,$C4517,'BKAS IDR'!$M$10:$M$44)</f>
        <v>0</v>
      </c>
    </row>
    <row r="4518" spans="3:6" ht="15" customHeight="1">
      <c r="C4518" s="53" t="str">
        <f>[1]Coa!B4518</f>
        <v>4201.0006.0281130</v>
      </c>
      <c r="D4518" s="1" t="str">
        <f>VLOOKUP(C4518,[1]Coa!$B$4:$C$9231,2,FALSE)</f>
        <v>BAHAN BAKAR - TG 23 PENYAMBUNGAN PIPA</v>
      </c>
      <c r="E4518" s="573"/>
      <c r="F4518" s="573">
        <f>SUMIF('BKAS IDR'!$E$10:$E$44,$C4518,'BKAS IDR'!$M$10:$M$44)</f>
        <v>0</v>
      </c>
    </row>
    <row r="4519" spans="3:6" ht="15" customHeight="1">
      <c r="C4519" s="53" t="str">
        <f>[1]Coa!B4519</f>
        <v>4201.0006.0281131</v>
      </c>
      <c r="D4519" s="1" t="str">
        <f>VLOOKUP(C4519,[1]Coa!$B$4:$C$9231,2,FALSE)</f>
        <v>BAHAN BAKAR - MC-10 Connect Pipe</v>
      </c>
      <c r="E4519" s="573"/>
      <c r="F4519" s="573">
        <f>SUMIF('BKAS IDR'!$E$10:$E$44,$C4519,'BKAS IDR'!$M$10:$M$44)</f>
        <v>0</v>
      </c>
    </row>
    <row r="4520" spans="3:6" ht="15" customHeight="1">
      <c r="C4520" s="53" t="str">
        <f>[1]Coa!B4520</f>
        <v>4201.0006.0281132</v>
      </c>
      <c r="D4520" s="1" t="str">
        <f>VLOOKUP(C4520,[1]Coa!$B$4:$C$9231,2,FALSE)</f>
        <v>BAHAN BAKAR - Replacement of pipe 8"</v>
      </c>
      <c r="E4520" s="573"/>
      <c r="F4520" s="573">
        <f>SUMIF('BKAS IDR'!$E$10:$E$44,$C4520,'BKAS IDR'!$M$10:$M$44)</f>
        <v>0</v>
      </c>
    </row>
    <row r="4521" spans="3:6" ht="15" customHeight="1">
      <c r="C4521" s="53" t="str">
        <f>[1]Coa!B4521</f>
        <v>4201.0006.0281133</v>
      </c>
      <c r="D4521" s="1" t="str">
        <f>VLOOKUP(C4521,[1]Coa!$B$4:$C$9231,2,FALSE)</f>
        <v>BAHAN BAKAR - MC-2 Annual Shutdown 2011</v>
      </c>
      <c r="E4521" s="573"/>
      <c r="F4521" s="573">
        <f>SUMIF('BKAS IDR'!$E$10:$E$44,$C4521,'BKAS IDR'!$M$10:$M$44)</f>
        <v>0</v>
      </c>
    </row>
    <row r="4522" spans="3:6" ht="15" customHeight="1">
      <c r="C4522" s="53" t="str">
        <f>[1]Coa!B4522</f>
        <v>4201.0006.0281134</v>
      </c>
      <c r="D4522" s="1" t="str">
        <f>VLOOKUP(C4522,[1]Coa!$B$4:$C$9231,2,FALSE)</f>
        <v>BAHAN BAKAR - Repair Heater, Cooler</v>
      </c>
      <c r="E4522" s="573"/>
      <c r="F4522" s="573">
        <f>SUMIF('BKAS IDR'!$E$10:$E$44,$C4522,'BKAS IDR'!$M$10:$M$44)</f>
        <v>0</v>
      </c>
    </row>
    <row r="4523" spans="3:6" ht="15" customHeight="1">
      <c r="C4523" s="53" t="str">
        <f>[1]Coa!B4523</f>
        <v>4201.0006.0281135</v>
      </c>
      <c r="D4523" s="1" t="str">
        <f>VLOOKUP(C4523,[1]Coa!$B$4:$C$9231,2,FALSE)</f>
        <v>BAHAN BAKAR - CA-8 Replace C12 Pipe 16"</v>
      </c>
      <c r="E4523" s="573"/>
      <c r="F4523" s="573">
        <f>SUMIF('BKAS IDR'!$E$10:$E$44,$C4523,'BKAS IDR'!$M$10:$M$44)</f>
        <v>0</v>
      </c>
    </row>
    <row r="4524" spans="3:6" ht="15" customHeight="1">
      <c r="C4524" s="53" t="str">
        <f>[1]Coa!B4524</f>
        <v>4201.0006.0281136</v>
      </c>
      <c r="D4524" s="1" t="str">
        <f>VLOOKUP(C4524,[1]Coa!$B$4:$C$9231,2,FALSE)</f>
        <v>BAHAN BAKAR - Supply Manpower</v>
      </c>
      <c r="E4524" s="573"/>
      <c r="F4524" s="573">
        <f>SUMIF('BKAS IDR'!$E$10:$E$44,$C4524,'BKAS IDR'!$M$10:$M$44)</f>
        <v>0</v>
      </c>
    </row>
    <row r="4525" spans="3:6" ht="15" customHeight="1">
      <c r="C4525" s="53" t="str">
        <f>[1]Coa!B4525</f>
        <v>4201.0006.0281140</v>
      </c>
      <c r="D4525" s="1" t="str">
        <f>VLOOKUP(C4525,[1]Coa!$B$4:$C$9231,2,FALSE)</f>
        <v>BAHAN BAKAR - Corrective Maintenance, P</v>
      </c>
      <c r="E4525" s="573"/>
      <c r="F4525" s="573">
        <f>SUMIF('BKAS IDR'!$E$10:$E$44,$C4525,'BKAS IDR'!$M$10:$M$44)</f>
        <v>0</v>
      </c>
    </row>
    <row r="4526" spans="3:6" ht="15" customHeight="1">
      <c r="C4526" s="53" t="str">
        <f>[1]Coa!B4526</f>
        <v>4201.0006.0281141</v>
      </c>
      <c r="D4526" s="1" t="str">
        <f>VLOOKUP(C4526,[1]Coa!$B$4:$C$9231,2,FALSE)</f>
        <v>BAHAN BAKAR - PM-9 Annual Shutdown 2011</v>
      </c>
      <c r="E4526" s="573"/>
      <c r="F4526" s="573">
        <f>SUMIF('BKAS IDR'!$E$10:$E$44,$C4526,'BKAS IDR'!$M$10:$M$44)</f>
        <v>0</v>
      </c>
    </row>
    <row r="4527" spans="3:6" ht="15" customHeight="1">
      <c r="C4527" s="53" t="str">
        <f>[1]Coa!B4527</f>
        <v>4201.0006.0281144</v>
      </c>
      <c r="D4527" s="1" t="str">
        <f>VLOOKUP(C4527,[1]Coa!$B$4:$C$9231,2,FALSE)</f>
        <v>BAHAN BAKAR - RB# 6 Project; Supply Man</v>
      </c>
      <c r="E4527" s="573"/>
      <c r="F4527" s="573">
        <f>SUMIF('BKAS IDR'!$E$10:$E$44,$C4527,'BKAS IDR'!$M$10:$M$44)</f>
        <v>0</v>
      </c>
    </row>
    <row r="4528" spans="3:6" ht="15" customHeight="1">
      <c r="C4528" s="53" t="str">
        <f>[1]Coa!B4528</f>
        <v>4201.0006.0281145</v>
      </c>
      <c r="D4528" s="1" t="str">
        <f>VLOOKUP(C4528,[1]Coa!$B$4:$C$9231,2,FALSE)</f>
        <v>BAHAN BAKAR - WPMT PROJ SUPPLY MANPOWER</v>
      </c>
      <c r="E4528" s="573"/>
      <c r="F4528" s="573">
        <f>SUMIF('BKAS IDR'!$E$10:$E$44,$C4528,'BKAS IDR'!$M$10:$M$44)</f>
        <v>0</v>
      </c>
    </row>
    <row r="4529" spans="3:6" ht="15" customHeight="1">
      <c r="C4529" s="53" t="str">
        <f>[1]Coa!B4529</f>
        <v>4201.0006.0281148</v>
      </c>
      <c r="D4529" s="1" t="str">
        <f>VLOOKUP(C4529,[1]Coa!$B$4:$C$9231,2,FALSE)</f>
        <v>BAHAN BAKAR - RECONDITION VACUUM EVAPOR</v>
      </c>
      <c r="E4529" s="573"/>
      <c r="F4529" s="573">
        <f>SUMIF('BKAS IDR'!$E$10:$E$44,$C4529,'BKAS IDR'!$M$10:$M$44)</f>
        <v>0</v>
      </c>
    </row>
    <row r="4530" spans="3:6" ht="15" customHeight="1">
      <c r="C4530" s="53" t="str">
        <f>[1]Coa!B4530</f>
        <v>4201.0006.0281149</v>
      </c>
      <c r="D4530" s="1" t="str">
        <f>VLOOKUP(C4530,[1]Coa!$B$4:$C$9231,2,FALSE)</f>
        <v>BAHAN BAKAR - RC-11 ADD LINE GAS FILTER</v>
      </c>
      <c r="E4530" s="573"/>
      <c r="F4530" s="573">
        <f>SUMIF('BKAS IDR'!$E$10:$E$44,$C4530,'BKAS IDR'!$M$10:$M$44)</f>
        <v>0</v>
      </c>
    </row>
    <row r="4531" spans="3:6" ht="15" customHeight="1">
      <c r="C4531" s="53" t="str">
        <f>[1]Coa!B4531</f>
        <v>4201.0006.0281155</v>
      </c>
      <c r="D4531" s="1" t="str">
        <f>VLOOKUP(C4531,[1]Coa!$B$4:$C$9231,2,FALSE)</f>
        <v>BAHAN BAKAR - WP#8; REPLACEMENT SHUTL B</v>
      </c>
      <c r="E4531" s="573"/>
      <c r="F4531" s="573">
        <f>SUMIF('BKAS IDR'!$E$10:$E$44,$C4531,'BKAS IDR'!$M$10:$M$44)</f>
        <v>0</v>
      </c>
    </row>
    <row r="4532" spans="3:6" ht="15" customHeight="1">
      <c r="C4532" s="53" t="str">
        <f>[1]Coa!B4532</f>
        <v>4201.0006.0281156</v>
      </c>
      <c r="D4532" s="1" t="str">
        <f>VLOOKUP(C4532,[1]Coa!$B$4:$C$9231,2,FALSE)</f>
        <v>BAHAN BAKAR - WP#9; INSTALLATION CHIP S</v>
      </c>
      <c r="E4532" s="573"/>
      <c r="F4532" s="573">
        <f>SUMIF('BKAS IDR'!$E$10:$E$44,$C4532,'BKAS IDR'!$M$10:$M$44)</f>
        <v>0</v>
      </c>
    </row>
    <row r="4533" spans="3:6" ht="15" customHeight="1">
      <c r="C4533" s="53" t="str">
        <f>[1]Coa!B4533</f>
        <v>4201.0006.0281157</v>
      </c>
      <c r="D4533" s="1" t="str">
        <f>VLOOKUP(C4533,[1]Coa!$B$4:$C$9231,2,FALSE)</f>
        <v>BAHAN BAKAR - WP#9; INSTALLATION LOG RE</v>
      </c>
      <c r="E4533" s="573"/>
      <c r="F4533" s="573">
        <f>SUMIF('BKAS IDR'!$E$10:$E$44,$C4533,'BKAS IDR'!$M$10:$M$44)</f>
        <v>0</v>
      </c>
    </row>
    <row r="4534" spans="3:6" ht="15" customHeight="1">
      <c r="C4534" s="53" t="str">
        <f>[1]Coa!B4534</f>
        <v>4201.0006.0281169</v>
      </c>
      <c r="D4534" s="1" t="str">
        <f>VLOOKUP(C4534,[1]Coa!$B$4:$C$9231,2,FALSE)</f>
        <v>BAHAN BAKAR - WP-9 INSTALL DEBARKING DR</v>
      </c>
      <c r="E4534" s="573"/>
      <c r="F4534" s="573">
        <f>SUMIF('BKAS IDR'!$E$10:$E$44,$C4534,'BKAS IDR'!$M$10:$M$44)</f>
        <v>0</v>
      </c>
    </row>
    <row r="4535" spans="3:6" ht="15" customHeight="1">
      <c r="C4535" s="53" t="str">
        <f>[1]Coa!B4535</f>
        <v>4201.0006.0281173</v>
      </c>
      <c r="D4535" s="1" t="str">
        <f>VLOOKUP(C4535,[1]Coa!$B$4:$C$9231,2,FALSE)</f>
        <v>BAHAN BAKAR - VE#12 REPLACE ROOF &amp; SHEL</v>
      </c>
      <c r="E4535" s="573"/>
      <c r="F4535" s="573">
        <f>SUMIF('BKAS IDR'!$E$10:$E$44,$C4535,'BKAS IDR'!$M$10:$M$44)</f>
        <v>0</v>
      </c>
    </row>
    <row r="4536" spans="3:6" ht="15" customHeight="1">
      <c r="C4536" s="53" t="str">
        <f>[1]Coa!B4536</f>
        <v>4201.0006.0281174</v>
      </c>
      <c r="D4536" s="1" t="str">
        <f>VLOOKUP(C4536,[1]Coa!$B$4:$C$9231,2,FALSE)</f>
        <v>BAHAN BAKAR - RC#8; NEW INSTALL OF HYDR</v>
      </c>
      <c r="E4536" s="573"/>
      <c r="F4536" s="573">
        <f>SUMIF('BKAS IDR'!$E$10:$E$44,$C4536,'BKAS IDR'!$M$10:$M$44)</f>
        <v>0</v>
      </c>
    </row>
    <row r="4537" spans="3:6" ht="15" customHeight="1">
      <c r="C4537" s="53" t="str">
        <f>[1]Coa!B4537</f>
        <v>4201.0006.0281199</v>
      </c>
      <c r="D4537" s="1" t="str">
        <f>VLOOKUP(C4537,[1]Coa!$B$4:$C$9231,2,FALSE)</f>
        <v>BAHAN BAKAR - MAINTENANCE IKPP</v>
      </c>
      <c r="E4537" s="573"/>
      <c r="F4537" s="573">
        <f>SUMIF('BKAS IDR'!$E$10:$E$44,$C4537,'BKAS IDR'!$M$10:$M$44)</f>
        <v>0</v>
      </c>
    </row>
    <row r="4538" spans="3:6" ht="15" customHeight="1">
      <c r="C4538" s="53" t="str">
        <f>[1]Coa!B4538</f>
        <v>4201.0006.02812008</v>
      </c>
      <c r="D4538" s="1" t="str">
        <f>VLOOKUP(C4538,[1]Coa!$B$4:$C$9231,2,FALSE)</f>
        <v>BAHAN BAKAR - VE#2 INST NEW WBL TANK A</v>
      </c>
      <c r="E4538" s="573"/>
      <c r="F4538" s="573">
        <f>SUMIF('BKAS IDR'!$E$10:$E$44,$C4538,'BKAS IDR'!$M$10:$M$44)</f>
        <v>0</v>
      </c>
    </row>
    <row r="4539" spans="3:6" ht="15" customHeight="1">
      <c r="C4539" s="53" t="str">
        <f>[1]Coa!B4539</f>
        <v>4201.0006.02812009</v>
      </c>
      <c r="D4539" s="1" t="str">
        <f>VLOOKUP(C4539,[1]Coa!$B$4:$C$9231,2,FALSE)</f>
        <v>BAHAN BAKAR - WP-9 INSTALL CHIP SCREEN</v>
      </c>
      <c r="E4539" s="573"/>
      <c r="F4539" s="573">
        <f>SUMIF('BKAS IDR'!$E$10:$E$44,$C4539,'BKAS IDR'!$M$10:$M$44)</f>
        <v>0</v>
      </c>
    </row>
    <row r="4540" spans="3:6" ht="15" customHeight="1">
      <c r="C4540" s="53" t="str">
        <f>[1]Coa!B4540</f>
        <v>4201.0006.02812011</v>
      </c>
      <c r="D4540" s="1" t="str">
        <f>VLOOKUP(C4540,[1]Coa!$B$4:$C$9231,2,FALSE)</f>
        <v>BAHAN BAKAR - WP#9: INSTALL DEBARKING D</v>
      </c>
      <c r="E4540" s="573"/>
      <c r="F4540" s="573">
        <f>SUMIF('BKAS IDR'!$E$10:$E$44,$C4540,'BKAS IDR'!$M$10:$M$44)</f>
        <v>0</v>
      </c>
    </row>
    <row r="4541" spans="3:6" ht="15" customHeight="1">
      <c r="C4541" s="53" t="str">
        <f>[1]Coa!B4541</f>
        <v>4201.0006.02812013</v>
      </c>
      <c r="D4541" s="1" t="str">
        <f>VLOOKUP(C4541,[1]Coa!$B$4:$C$9231,2,FALSE)</f>
        <v>BAHAN BAKAR - PM#8; TIE IN (TOP SEPARAT</v>
      </c>
      <c r="E4541" s="573"/>
      <c r="F4541" s="573">
        <f>SUMIF('BKAS IDR'!$E$10:$E$44,$C4541,'BKAS IDR'!$M$10:$M$44)</f>
        <v>0</v>
      </c>
    </row>
    <row r="4542" spans="3:6" ht="15" customHeight="1">
      <c r="C4542" s="53" t="str">
        <f>[1]Coa!B4542</f>
        <v>4201.0006.02812016</v>
      </c>
      <c r="D4542" s="1" t="str">
        <f>VLOOKUP(C4542,[1]Coa!$B$4:$C$9231,2,FALSE)</f>
        <v>BAHAN BAKAR - HP HEADER TG 18.19 TO P-8</v>
      </c>
      <c r="E4542" s="573"/>
      <c r="F4542" s="573">
        <f>SUMIF('BKAS IDR'!$E$10:$E$44,$C4542,'BKAS IDR'!$M$10:$M$44)</f>
        <v>0</v>
      </c>
    </row>
    <row r="4543" spans="3:6" ht="15" customHeight="1">
      <c r="C4543" s="53" t="str">
        <f>[1]Coa!B4543</f>
        <v>4201.0006.02812018</v>
      </c>
      <c r="D4543" s="1" t="str">
        <f>VLOOKUP(C4543,[1]Coa!$B$4:$C$9231,2,FALSE)</f>
        <v>BAHAN BAKAR - MC#3; UPGRADE PIPING &amp; DR</v>
      </c>
      <c r="E4543" s="573"/>
      <c r="F4543" s="573">
        <f>SUMIF('BKAS IDR'!$E$10:$E$44,$C4543,'BKAS IDR'!$M$10:$M$44)</f>
        <v>0</v>
      </c>
    </row>
    <row r="4544" spans="3:6" ht="15" customHeight="1">
      <c r="C4544" s="53" t="str">
        <f>[1]Coa!B4544</f>
        <v>4201.0006.02812019</v>
      </c>
      <c r="D4544" s="1" t="str">
        <f>VLOOKUP(C4544,[1]Coa!$B$4:$C$9231,2,FALSE)</f>
        <v>BAHAN BAKAR - PM#8; TIE IN WASHING &amp; CO</v>
      </c>
      <c r="E4544" s="573"/>
      <c r="F4544" s="573">
        <f>SUMIF('BKAS IDR'!$E$10:$E$44,$C4544,'BKAS IDR'!$M$10:$M$44)</f>
        <v>0</v>
      </c>
    </row>
    <row r="4545" spans="3:6" ht="15" customHeight="1">
      <c r="C4545" s="53" t="str">
        <f>[1]Coa!B4545</f>
        <v>4201.0006.02812020</v>
      </c>
      <c r="D4545" s="1" t="str">
        <f>VLOOKUP(C4545,[1]Coa!$B$4:$C$9231,2,FALSE)</f>
        <v>BAHAN BAKAR - PM#8; ADD SCREEN &amp; DISMAN</v>
      </c>
      <c r="E4545" s="573"/>
      <c r="F4545" s="573">
        <f>SUMIF('BKAS IDR'!$E$10:$E$44,$C4545,'BKAS IDR'!$M$10:$M$44)</f>
        <v>0</v>
      </c>
    </row>
    <row r="4546" spans="3:6" ht="15" customHeight="1">
      <c r="C4546" s="53" t="str">
        <f>[1]Coa!B4546</f>
        <v>4201.0006.02812026</v>
      </c>
      <c r="D4546" s="1" t="str">
        <f>VLOOKUP(C4546,[1]Coa!$B$4:$C$9231,2,FALSE)</f>
        <v>BAHAN BAKAR - PPM#6; FABRICATION / INST</v>
      </c>
      <c r="E4546" s="573"/>
      <c r="F4546" s="573">
        <f>SUMIF('BKAS IDR'!$E$10:$E$44,$C4546,'BKAS IDR'!$M$10:$M$44)</f>
        <v>0</v>
      </c>
    </row>
    <row r="4547" spans="3:6" ht="15" customHeight="1">
      <c r="C4547" s="53" t="str">
        <f>[1]Coa!B4547</f>
        <v>4201.0006.02812032</v>
      </c>
      <c r="D4547" s="1" t="str">
        <f>VLOOKUP(C4547,[1]Coa!$B$4:$C$9231,2,FALSE)</f>
        <v>BAHAN BAKAR - OPEN CONTRACT MAINTENANCE</v>
      </c>
      <c r="E4547" s="573"/>
      <c r="F4547" s="573">
        <f>SUMIF('BKAS IDR'!$E$10:$E$44,$C4547,'BKAS IDR'!$M$10:$M$44)</f>
        <v>0</v>
      </c>
    </row>
    <row r="4548" spans="3:6" ht="15" customHeight="1">
      <c r="C4548" s="53" t="str">
        <f>[1]Coa!B4548</f>
        <v>4201.0006.02812033</v>
      </c>
      <c r="D4548" s="1" t="str">
        <f>VLOOKUP(C4548,[1]Coa!$B$4:$C$9231,2,FALSE)</f>
        <v>BAHAN BAKAR - MANPOWER TO SUPPORT CORRE</v>
      </c>
      <c r="E4548" s="573"/>
      <c r="F4548" s="573">
        <f>SUMIF('BKAS IDR'!$E$10:$E$44,$C4548,'BKAS IDR'!$M$10:$M$44)</f>
        <v>0</v>
      </c>
    </row>
    <row r="4549" spans="3:6" ht="15" customHeight="1">
      <c r="C4549" s="53" t="str">
        <f>[1]Coa!B4549</f>
        <v>4201.0006.02812036</v>
      </c>
      <c r="D4549" s="1" t="str">
        <f>VLOOKUP(C4549,[1]Coa!$B$4:$C$9231,2,FALSE)</f>
        <v>BAHAN BAKAR - GANTI TUBE CONDENSER TG#1</v>
      </c>
      <c r="E4549" s="573"/>
      <c r="F4549" s="573">
        <f>SUMIF('BKAS IDR'!$E$10:$E$44,$C4549,'BKAS IDR'!$M$10:$M$44)</f>
        <v>0</v>
      </c>
    </row>
    <row r="4550" spans="3:6" ht="15" customHeight="1">
      <c r="C4550" s="53" t="str">
        <f>[1]Coa!B4550</f>
        <v>4201.0006.02812045</v>
      </c>
      <c r="D4550" s="1" t="str">
        <f>VLOOKUP(C4550,[1]Coa!$B$4:$C$9231,2,FALSE)</f>
        <v>BAHAN BAKAR - WP-8; REPLACEMENT OF DRUM</v>
      </c>
      <c r="E4550" s="573"/>
      <c r="F4550" s="573">
        <f>SUMIF('BKAS IDR'!$E$10:$E$44,$C4550,'BKAS IDR'!$M$10:$M$44)</f>
        <v>0</v>
      </c>
    </row>
    <row r="4551" spans="3:6" ht="15" customHeight="1">
      <c r="C4551" s="53" t="str">
        <f>[1]Coa!B4551</f>
        <v>4201.0006.02812047</v>
      </c>
      <c r="D4551" s="1" t="str">
        <f>VLOOKUP(C4551,[1]Coa!$B$4:$C$9231,2,FALSE)</f>
        <v>BAHAN BAKAR - WP-9; REPLACEMENT OF DRUM</v>
      </c>
      <c r="E4551" s="573"/>
      <c r="F4551" s="573">
        <f>SUMIF('BKAS IDR'!$E$10:$E$44,$C4551,'BKAS IDR'!$M$10:$M$44)</f>
        <v>0</v>
      </c>
    </row>
    <row r="4552" spans="3:6" ht="15" customHeight="1">
      <c r="C4552" s="53" t="str">
        <f>[1]Coa!B4552</f>
        <v>4201.0006.02812048</v>
      </c>
      <c r="D4552" s="1" t="str">
        <f>VLOOKUP(C4552,[1]Coa!$B$4:$C$9231,2,FALSE)</f>
        <v>BAHAN BAKAR - VE#2 PROJECT FABR &amp; INSTA</v>
      </c>
      <c r="E4552" s="573"/>
      <c r="F4552" s="573">
        <f>SUMIF('BKAS IDR'!$E$10:$E$44,$C4552,'BKAS IDR'!$M$10:$M$44)</f>
        <v>0</v>
      </c>
    </row>
    <row r="4553" spans="3:6" ht="15" customHeight="1">
      <c r="C4553" s="53" t="str">
        <f>[1]Coa!B4553</f>
        <v>4201.0006.02812050</v>
      </c>
      <c r="D4553" s="1" t="str">
        <f>VLOOKUP(C4553,[1]Coa!$B$4:$C$9231,2,FALSE)</f>
        <v>BAHAN BAKAR - VE2; FABRICATION &amp; INSTAL</v>
      </c>
      <c r="E4553" s="573"/>
      <c r="F4553" s="573">
        <f>SUMIF('BKAS IDR'!$E$10:$E$44,$C4553,'BKAS IDR'!$M$10:$M$44)</f>
        <v>0</v>
      </c>
    </row>
    <row r="4554" spans="3:6" ht="15" customHeight="1">
      <c r="C4554" s="53" t="str">
        <f>[1]Coa!B4554</f>
        <v>4201.0006.02812052</v>
      </c>
      <c r="D4554" s="1" t="str">
        <f>VLOOKUP(C4554,[1]Coa!$B$4:$C$9231,2,FALSE)</f>
        <v>BAHAN BAKAR - PM8; SCAFFOLDING ANNUAL S</v>
      </c>
      <c r="E4554" s="573"/>
      <c r="F4554" s="573">
        <f>SUMIF('BKAS IDR'!$E$10:$E$44,$C4554,'BKAS IDR'!$M$10:$M$44)</f>
        <v>0</v>
      </c>
    </row>
    <row r="4555" spans="3:6" ht="15" customHeight="1">
      <c r="C4555" s="53" t="str">
        <f>[1]Coa!B4555</f>
        <v>4201.0006.02812055</v>
      </c>
      <c r="D4555" s="1" t="str">
        <f>VLOOKUP(C4555,[1]Coa!$B$4:$C$9231,2,FALSE)</f>
        <v>BAHAN BAKAR - PM#8; DISMANTLE EQUIPMENT</v>
      </c>
      <c r="E4555" s="573"/>
      <c r="F4555" s="573">
        <f>SUMIF('BKAS IDR'!$E$10:$E$44,$C4555,'BKAS IDR'!$M$10:$M$44)</f>
        <v>0</v>
      </c>
    </row>
    <row r="4556" spans="3:6" ht="15" customHeight="1">
      <c r="C4556" s="53" t="str">
        <f>[1]Coa!B4556</f>
        <v>4201.0006.02812056</v>
      </c>
      <c r="D4556" s="1" t="str">
        <f>VLOOKUP(C4556,[1]Coa!$B$4:$C$9231,2,FALSE)</f>
        <v>BAHAN BAKAR - PM#8; TO MAKE CONVEYOR SU</v>
      </c>
      <c r="E4556" s="573"/>
      <c r="F4556" s="573">
        <f>SUMIF('BKAS IDR'!$E$10:$E$44,$C4556,'BKAS IDR'!$M$10:$M$44)</f>
        <v>0</v>
      </c>
    </row>
    <row r="4557" spans="3:6" ht="15" customHeight="1">
      <c r="C4557" s="53" t="str">
        <f>[1]Coa!B4557</f>
        <v>4201.0006.02812057</v>
      </c>
      <c r="D4557" s="1" t="str">
        <f>VLOOKUP(C4557,[1]Coa!$B$4:$C$9231,2,FALSE)</f>
        <v>BAHAN BAKAR - PM#9; GANTI 4 SET NOZZLE</v>
      </c>
      <c r="E4557" s="573"/>
      <c r="F4557" s="573">
        <f>SUMIF('BKAS IDR'!$E$10:$E$44,$C4557,'BKAS IDR'!$M$10:$M$44)</f>
        <v>0</v>
      </c>
    </row>
    <row r="4558" spans="3:6" ht="15" customHeight="1">
      <c r="C4558" s="53" t="str">
        <f>[1]Coa!B4558</f>
        <v>4201.0006.02812099</v>
      </c>
      <c r="D4558" s="1" t="str">
        <f>VLOOKUP(C4558,[1]Coa!$B$4:$C$9231,2,FALSE)</f>
        <v>BAHAN BAKAR - IKPP MAINTENANCE</v>
      </c>
      <c r="E4558" s="573"/>
      <c r="F4558" s="573">
        <f>SUMIF('BKAS IDR'!$E$10:$E$44,$C4558,'BKAS IDR'!$M$10:$M$44)</f>
        <v>0</v>
      </c>
    </row>
    <row r="4559" spans="3:6" ht="15" customHeight="1">
      <c r="C4559" s="53" t="str">
        <f>[1]Coa!B4559</f>
        <v>4201.0006.0350933</v>
      </c>
      <c r="D4559" s="1" t="str">
        <f>VLOOKUP(C4559,[1]Coa!$B$4:$C$9231,2,FALSE)</f>
        <v>BAHAN BAKAR - PAGERUNGAN UTARA FIELD</v>
      </c>
      <c r="E4559" s="573"/>
      <c r="F4559" s="573">
        <f>SUMIF('BKAS IDR'!$E$10:$E$44,$C4559,'BKAS IDR'!$M$10:$M$44)</f>
        <v>0</v>
      </c>
    </row>
    <row r="4560" spans="3:6" ht="15" customHeight="1">
      <c r="C4560" s="53" t="str">
        <f>[1]Coa!B4560</f>
        <v>4201.0006.0351002</v>
      </c>
      <c r="D4560" s="1" t="str">
        <f>VLOOKUP(C4560,[1]Coa!$B$4:$C$9231,2,FALSE)</f>
        <v>BAHAN BAKAR - EDC1 SUBSEA FACILITY TSB</v>
      </c>
      <c r="E4560" s="573"/>
      <c r="F4560" s="573">
        <f>SUMIF('BKAS IDR'!$E$10:$E$44,$C4560,'BKAS IDR'!$M$10:$M$44)</f>
        <v>0</v>
      </c>
    </row>
    <row r="4561" spans="3:6" ht="15" customHeight="1">
      <c r="C4561" s="53" t="str">
        <f>[1]Coa!B4561</f>
        <v>4201.0006.0400928</v>
      </c>
      <c r="D4561" s="1" t="str">
        <f>VLOOKUP(C4561,[1]Coa!$B$4:$C$9231,2,FALSE)</f>
        <v>BAHAN BAKAR - 3 Unit BODY SHELL</v>
      </c>
      <c r="E4561" s="573"/>
      <c r="F4561" s="573">
        <f>SUMIF('BKAS IDR'!$E$10:$E$44,$C4561,'BKAS IDR'!$M$10:$M$44)</f>
        <v>0</v>
      </c>
    </row>
    <row r="4562" spans="3:6" ht="15" customHeight="1">
      <c r="C4562" s="53" t="str">
        <f>[1]Coa!B4562</f>
        <v>4201.0006.0400932</v>
      </c>
      <c r="D4562" s="1" t="str">
        <f>VLOOKUP(C4562,[1]Coa!$B$4:$C$9231,2,FALSE)</f>
        <v>BAHAN BAKAR - 6 UNITS FLARE KO DRUM</v>
      </c>
      <c r="E4562" s="573"/>
      <c r="F4562" s="573">
        <f>SUMIF('BKAS IDR'!$E$10:$E$44,$C4562,'BKAS IDR'!$M$10:$M$44)</f>
        <v>0</v>
      </c>
    </row>
    <row r="4563" spans="3:6" ht="15" customHeight="1">
      <c r="C4563" s="53" t="str">
        <f>[1]Coa!B4563</f>
        <v>4201.0006.0411008</v>
      </c>
      <c r="D4563" s="1" t="str">
        <f>VLOOKUP(C4563,[1]Coa!$B$4:$C$9231,2,FALSE)</f>
        <v>BAHAN BAKAR - GEN. ASSEMBLY DEBARKING</v>
      </c>
      <c r="E4563" s="573"/>
      <c r="F4563" s="573">
        <f>SUMIF('BKAS IDR'!$E$10:$E$44,$C4563,'BKAS IDR'!$M$10:$M$44)</f>
        <v>0</v>
      </c>
    </row>
    <row r="4564" spans="3:6" ht="15" customHeight="1">
      <c r="C4564" s="53" t="str">
        <f>[1]Coa!B4564</f>
        <v>4201.0006.04112025</v>
      </c>
      <c r="D4564" s="1" t="str">
        <f>VLOOKUP(C4564,[1]Coa!$B$4:$C$9231,2,FALSE)</f>
        <v>BAHAN BAKAR - MANPOWER SUPPLY FOR PROJE</v>
      </c>
      <c r="E4564" s="573"/>
      <c r="F4564" s="573">
        <f>SUMIF('BKAS IDR'!$E$10:$E$44,$C4564,'BKAS IDR'!$M$10:$M$44)</f>
        <v>0</v>
      </c>
    </row>
    <row r="4565" spans="3:6" ht="15" customHeight="1">
      <c r="C4565" s="53" t="str">
        <f>[1]Coa!B4565</f>
        <v>4201.0006.0480753</v>
      </c>
      <c r="D4565" s="1" t="str">
        <f>VLOOKUP(C4565,[1]Coa!$B$4:$C$9231,2,FALSE)</f>
        <v>BAHAN BAKAR - COMBINED FEED EXCHANGER</v>
      </c>
      <c r="E4565" s="573"/>
      <c r="F4565" s="573">
        <f>SUMIF('BKAS IDR'!$E$10:$E$44,$C4565,'BKAS IDR'!$M$10:$M$44)</f>
        <v>0</v>
      </c>
    </row>
    <row r="4566" spans="3:6" ht="15" customHeight="1">
      <c r="C4566" s="53" t="str">
        <f>[1]Coa!B4566</f>
        <v>4201.0006.0480901</v>
      </c>
      <c r="D4566" s="1" t="str">
        <f>VLOOKUP(C4566,[1]Coa!$B$4:$C$9231,2,FALSE)</f>
        <v>BAHAN BAKAR - DEBUT TRIM COND 211-E-9</v>
      </c>
      <c r="E4566" s="573"/>
      <c r="F4566" s="573">
        <f>SUMIF('BKAS IDR'!$E$10:$E$44,$C4566,'BKAS IDR'!$M$10:$M$44)</f>
        <v>0</v>
      </c>
    </row>
    <row r="4567" spans="3:6" ht="15" customHeight="1">
      <c r="C4567" s="53" t="str">
        <f>[1]Coa!B4567</f>
        <v>4201.0006.0480906</v>
      </c>
      <c r="D4567" s="1" t="str">
        <f>VLOOKUP(C4567,[1]Coa!$B$4:$C$9231,2,FALSE)</f>
        <v>BAHAN BAKAR - TBUNDLE 140-E-11A,E-16</v>
      </c>
      <c r="E4567" s="573"/>
      <c r="F4567" s="573">
        <f>SUMIF('BKAS IDR'!$E$10:$E$44,$C4567,'BKAS IDR'!$M$10:$M$44)</f>
        <v>0</v>
      </c>
    </row>
    <row r="4568" spans="3:6" ht="15" customHeight="1">
      <c r="C4568" s="53" t="str">
        <f>[1]Coa!B4568</f>
        <v>4201.0006.0480912</v>
      </c>
      <c r="D4568" s="1" t="str">
        <f>VLOOKUP(C4568,[1]Coa!$B$4:$C$9231,2,FALSE)</f>
        <v>BAHAN BAKAR - FAB HE, 701-E-5&amp;702-E-7</v>
      </c>
      <c r="E4568" s="573"/>
      <c r="F4568" s="573">
        <f>SUMIF('BKAS IDR'!$E$10:$E$44,$C4568,'BKAS IDR'!$M$10:$M$44)</f>
        <v>0</v>
      </c>
    </row>
    <row r="4569" spans="3:6" ht="15" customHeight="1">
      <c r="C4569" s="53" t="str">
        <f>[1]Coa!B4569</f>
        <v>4201.0006.0480914</v>
      </c>
      <c r="D4569" s="1" t="str">
        <f>VLOOKUP(C4569,[1]Coa!$B$4:$C$9231,2,FALSE)</f>
        <v>BAHAN BAKAR - FAB HE,ITEM 140-E-20&amp;E-25</v>
      </c>
      <c r="E4569" s="573"/>
      <c r="F4569" s="573">
        <f>SUMIF('BKAS IDR'!$E$10:$E$44,$C4569,'BKAS IDR'!$M$10:$M$44)</f>
        <v>0</v>
      </c>
    </row>
    <row r="4570" spans="3:6" ht="15" customHeight="1">
      <c r="C4570" s="53" t="str">
        <f>[1]Coa!B4570</f>
        <v>4201.0006.0480918</v>
      </c>
      <c r="D4570" s="1" t="str">
        <f>VLOOKUP(C4570,[1]Coa!$B$4:$C$9231,2,FALSE)</f>
        <v>BAHAN BAKAR - TUBE BUNDLE ASS F/023E-11</v>
      </c>
      <c r="E4570" s="573"/>
      <c r="F4570" s="573">
        <f>SUMIF('BKAS IDR'!$E$10:$E$44,$C4570,'BKAS IDR'!$M$10:$M$44)</f>
        <v>0</v>
      </c>
    </row>
    <row r="4571" spans="3:6" ht="15" customHeight="1">
      <c r="C4571" s="53" t="str">
        <f>[1]Coa!B4571</f>
        <v>4201.0006.0480922</v>
      </c>
      <c r="D4571" s="1" t="str">
        <f>VLOOKUP(C4571,[1]Coa!$B$4:$C$9231,2,FALSE)</f>
        <v>BAHAN BAKAR - COMBINED FEED EXCHANGER</v>
      </c>
      <c r="E4571" s="573"/>
      <c r="F4571" s="573">
        <f>SUMIF('BKAS IDR'!$E$10:$E$44,$C4571,'BKAS IDR'!$M$10:$M$44)</f>
        <v>0</v>
      </c>
    </row>
    <row r="4572" spans="3:6" ht="15" customHeight="1">
      <c r="C4572" s="53" t="str">
        <f>[1]Coa!B4572</f>
        <v>4201.0006.0480925</v>
      </c>
      <c r="D4572" s="1" t="str">
        <f>VLOOKUP(C4572,[1]Coa!$B$4:$C$9231,2,FALSE)</f>
        <v>BAHAN BAKAR - 6 DISPENSER (SOE-TA)</v>
      </c>
      <c r="E4572" s="573"/>
      <c r="F4572" s="573">
        <f>SUMIF('BKAS IDR'!$E$10:$E$44,$C4572,'BKAS IDR'!$M$10:$M$44)</f>
        <v>0</v>
      </c>
    </row>
    <row r="4573" spans="3:6" ht="15" customHeight="1">
      <c r="C4573" s="53" t="str">
        <f>[1]Coa!B4573</f>
        <v>4201.0006.0481001</v>
      </c>
      <c r="D4573" s="1" t="str">
        <f>VLOOKUP(C4573,[1]Coa!$B$4:$C$9231,2,FALSE)</f>
        <v>BAHAN BAKAR - VESSEL TAG NO.14-E-25</v>
      </c>
      <c r="E4573" s="573"/>
      <c r="F4573" s="573">
        <f>SUMIF('BKAS IDR'!$E$10:$E$44,$C4573,'BKAS IDR'!$M$10:$M$44)</f>
        <v>0</v>
      </c>
    </row>
    <row r="4574" spans="3:6" ht="15" customHeight="1">
      <c r="C4574" s="53" t="str">
        <f>[1]Coa!B4574</f>
        <v>4201.0006.0481012</v>
      </c>
      <c r="D4574" s="1" t="str">
        <f>VLOOKUP(C4574,[1]Coa!$B$4:$C$9231,2,FALSE)</f>
        <v>BAHAN BAKAR - BAFFLE PLATE</v>
      </c>
      <c r="E4574" s="573"/>
      <c r="F4574" s="573">
        <f>SUMIF('BKAS IDR'!$E$10:$E$44,$C4574,'BKAS IDR'!$M$10:$M$44)</f>
        <v>0</v>
      </c>
    </row>
    <row r="4575" spans="3:6" ht="15" customHeight="1">
      <c r="C4575" s="53" t="str">
        <f>[1]Coa!B4575</f>
        <v>4201.0006.0481016</v>
      </c>
      <c r="D4575" s="1" t="str">
        <f>VLOOKUP(C4575,[1]Coa!$B$4:$C$9231,2,FALSE)</f>
        <v>BAHAN BAKAR - ERECTION VCFHE 84E-201</v>
      </c>
      <c r="E4575" s="573"/>
      <c r="F4575" s="573">
        <f>SUMIF('BKAS IDR'!$E$10:$E$44,$C4575,'BKAS IDR'!$M$10:$M$44)</f>
        <v>0</v>
      </c>
    </row>
    <row r="4576" spans="3:6" ht="15" customHeight="1">
      <c r="C4576" s="53" t="str">
        <f>[1]Coa!B4576</f>
        <v>4201.0006.0481023</v>
      </c>
      <c r="D4576" s="1" t="str">
        <f>VLOOKUP(C4576,[1]Coa!$B$4:$C$9231,2,FALSE)</f>
        <v>BAHAN BAKAR - PASS PARTITION PLATE</v>
      </c>
      <c r="E4576" s="573"/>
      <c r="F4576" s="573">
        <f>SUMIF('BKAS IDR'!$E$10:$E$44,$C4576,'BKAS IDR'!$M$10:$M$44)</f>
        <v>0</v>
      </c>
    </row>
    <row r="4577" spans="3:6" ht="15" customHeight="1">
      <c r="C4577" s="53" t="str">
        <f>[1]Coa!B4577</f>
        <v>4201.0006.0481024</v>
      </c>
      <c r="D4577" s="1" t="str">
        <f>VLOOKUP(C4577,[1]Coa!$B$4:$C$9231,2,FALSE)</f>
        <v>BAHAN BAKAR - T. BUNDLE COMP, CHANNEL</v>
      </c>
      <c r="E4577" s="573"/>
      <c r="F4577" s="573">
        <f>SUMIF('BKAS IDR'!$E$10:$E$44,$C4577,'BKAS IDR'!$M$10:$M$44)</f>
        <v>0</v>
      </c>
    </row>
    <row r="4578" spans="3:6" ht="15" customHeight="1">
      <c r="C4578" s="53" t="str">
        <f>[1]Coa!B4578</f>
        <v>4201.0006.0481101</v>
      </c>
      <c r="D4578" s="1" t="str">
        <f>VLOOKUP(C4578,[1]Coa!$B$4:$C$9231,2,FALSE)</f>
        <v>BAHAN BAKAR - TUBE BUNDLE TYPE "U"</v>
      </c>
      <c r="E4578" s="573"/>
      <c r="F4578" s="573">
        <f>SUMIF('BKAS IDR'!$E$10:$E$44,$C4578,'BKAS IDR'!$M$10:$M$44)</f>
        <v>0</v>
      </c>
    </row>
    <row r="4579" spans="3:6" ht="15" customHeight="1">
      <c r="C4579" s="53" t="str">
        <f>[1]Coa!B4579</f>
        <v>4201.0006.0481105</v>
      </c>
      <c r="D4579" s="1" t="str">
        <f>VLOOKUP(C4579,[1]Coa!$B$4:$C$9231,2,FALSE)</f>
        <v>BAHAN BAKAR - TBUNDLE AS110-E-7 A/B/C/D</v>
      </c>
      <c r="E4579" s="573"/>
      <c r="F4579" s="573">
        <f>SUMIF('BKAS IDR'!$E$10:$E$44,$C4579,'BKAS IDR'!$M$10:$M$44)</f>
        <v>0</v>
      </c>
    </row>
    <row r="4580" spans="3:6" ht="15" customHeight="1">
      <c r="C4580" s="53" t="str">
        <f>[1]Coa!B4580</f>
        <v>4201.0006.0481106</v>
      </c>
      <c r="D4580" s="1" t="str">
        <f>VLOOKUP(C4580,[1]Coa!$B$4:$C$9231,2,FALSE)</f>
        <v>BAHAN BAKAR - EJCTR STEAMTAG110-J-51A/B</v>
      </c>
      <c r="E4580" s="573"/>
      <c r="F4580" s="573">
        <f>SUMIF('BKAS IDR'!$E$10:$E$44,$C4580,'BKAS IDR'!$M$10:$M$44)</f>
        <v>0</v>
      </c>
    </row>
    <row r="4581" spans="3:6" ht="15" customHeight="1">
      <c r="C4581" s="53" t="str">
        <f>[1]Coa!B4581</f>
        <v>4201.0006.0481107</v>
      </c>
      <c r="D4581" s="1" t="str">
        <f>VLOOKUP(C4581,[1]Coa!$B$4:$C$9231,2,FALSE)</f>
        <v>BAHAN BAKAR - TBUNDLE AS&amp;SHELL 93E-405</v>
      </c>
      <c r="E4581" s="573"/>
      <c r="F4581" s="573">
        <f>SUMIF('BKAS IDR'!$E$10:$E$44,$C4581,'BKAS IDR'!$M$10:$M$44)</f>
        <v>0</v>
      </c>
    </row>
    <row r="4582" spans="3:6" ht="15" customHeight="1">
      <c r="C4582" s="53" t="str">
        <f>[1]Coa!B4582</f>
        <v>4201.0006.0481109</v>
      </c>
      <c r="D4582" s="1" t="str">
        <f>VLOOKUP(C4582,[1]Coa!$B$4:$C$9231,2,FALSE)</f>
        <v>BAHAN BAKAR - PRESSURE VESSEL FABRICATI</v>
      </c>
      <c r="E4582" s="573"/>
      <c r="F4582" s="573">
        <f>SUMIF('BKAS IDR'!$E$10:$E$44,$C4582,'BKAS IDR'!$M$10:$M$44)</f>
        <v>0</v>
      </c>
    </row>
    <row r="4583" spans="3:6" ht="15" customHeight="1">
      <c r="C4583" s="53" t="str">
        <f>[1]Coa!B4583</f>
        <v>4201.0006.0481114</v>
      </c>
      <c r="D4583" s="1" t="str">
        <f>VLOOKUP(C4583,[1]Coa!$B$4:$C$9231,2,FALSE)</f>
        <v>BAHAN BAKAR - HEAT EXCHANGER COMPLETE 7</v>
      </c>
      <c r="E4583" s="573"/>
      <c r="F4583" s="573">
        <f>SUMIF('BKAS IDR'!$E$10:$E$44,$C4583,'BKAS IDR'!$M$10:$M$44)</f>
        <v>0</v>
      </c>
    </row>
    <row r="4584" spans="3:6" ht="15" customHeight="1">
      <c r="C4584" s="53" t="str">
        <f>[1]Coa!B4584</f>
        <v>4201.0006.0481117</v>
      </c>
      <c r="D4584" s="1" t="str">
        <f>VLOOKUP(C4584,[1]Coa!$B$4:$C$9231,2,FALSE)</f>
        <v>BAHAN BAKAR - CONDENSATE STRIPPER</v>
      </c>
      <c r="E4584" s="573"/>
      <c r="F4584" s="573">
        <f>SUMIF('BKAS IDR'!$E$10:$E$44,$C4584,'BKAS IDR'!$M$10:$M$44)</f>
        <v>0</v>
      </c>
    </row>
    <row r="4585" spans="3:6" ht="15" customHeight="1">
      <c r="C4585" s="53" t="str">
        <f>[1]Coa!B4585</f>
        <v>4201.0006.0481118</v>
      </c>
      <c r="D4585" s="1" t="str">
        <f>VLOOKUP(C4585,[1]Coa!$B$4:$C$9231,2,FALSE)</f>
        <v>BAHAN BAKAR - VESSEL, HORIZONTAL TAG</v>
      </c>
      <c r="E4585" s="573"/>
      <c r="F4585" s="573">
        <f>SUMIF('BKAS IDR'!$E$10:$E$44,$C4585,'BKAS IDR'!$M$10:$M$44)</f>
        <v>0</v>
      </c>
    </row>
    <row r="4586" spans="3:6" ht="15" customHeight="1">
      <c r="C4586" s="53" t="str">
        <f>[1]Coa!B4586</f>
        <v>4201.0006.0481124</v>
      </c>
      <c r="D4586" s="1" t="str">
        <f>VLOOKUP(C4586,[1]Coa!$B$4:$C$9231,2,FALSE)</f>
        <v>BAHAN BAKAR - Heat Exchanger  Assy Tag</v>
      </c>
      <c r="E4586" s="573"/>
      <c r="F4586" s="573">
        <f>SUMIF('BKAS IDR'!$E$10:$E$44,$C4586,'BKAS IDR'!$M$10:$M$44)</f>
        <v>0</v>
      </c>
    </row>
    <row r="4587" spans="3:6" ht="15" customHeight="1">
      <c r="C4587" s="53" t="str">
        <f>[1]Coa!B4587</f>
        <v>4201.0006.0481153</v>
      </c>
      <c r="D4587" s="1" t="str">
        <f>VLOOKUP(C4587,[1]Coa!$B$4:$C$9231,2,FALSE)</f>
        <v>BAHAN BAKAR - 5 (FIVE) UNIT COMBINED FE</v>
      </c>
      <c r="E4587" s="573"/>
      <c r="F4587" s="573">
        <f>SUMIF('BKAS IDR'!$E$10:$E$44,$C4587,'BKAS IDR'!$M$10:$M$44)</f>
        <v>0</v>
      </c>
    </row>
    <row r="4588" spans="3:6" ht="15" customHeight="1">
      <c r="C4588" s="53" t="str">
        <f>[1]Coa!B4588</f>
        <v>4201.0006.0481159</v>
      </c>
      <c r="D4588" s="1" t="str">
        <f>VLOOKUP(C4588,[1]Coa!$B$4:$C$9231,2,FALSE)</f>
        <v>BAHAN BAKAR - PEMBANGUNAN UNIT CHLORIDE</v>
      </c>
      <c r="E4588" s="573"/>
      <c r="F4588" s="573">
        <f>SUMIF('BKAS IDR'!$E$10:$E$44,$C4588,'BKAS IDR'!$M$10:$M$44)</f>
        <v>0</v>
      </c>
    </row>
    <row r="4589" spans="3:6" ht="15" customHeight="1">
      <c r="C4589" s="53" t="str">
        <f>[1]Coa!B4589</f>
        <v>4201.0006.0481160</v>
      </c>
      <c r="D4589" s="1" t="str">
        <f>VLOOKUP(C4589,[1]Coa!$B$4:$C$9231,2,FALSE)</f>
        <v>BAHAN BAKAR - FABRICATION INTERNAL PART</v>
      </c>
      <c r="E4589" s="573"/>
      <c r="F4589" s="573">
        <f>SUMIF('BKAS IDR'!$E$10:$E$44,$C4589,'BKAS IDR'!$M$10:$M$44)</f>
        <v>0</v>
      </c>
    </row>
    <row r="4590" spans="3:6" ht="15" customHeight="1">
      <c r="C4590" s="53" t="str">
        <f>[1]Coa!B4590</f>
        <v>4201.0006.0481161</v>
      </c>
      <c r="D4590" s="1" t="str">
        <f>VLOOKUP(C4590,[1]Coa!$B$4:$C$9231,2,FALSE)</f>
        <v>BAHAN BAKAR - HEAT EXCHANGER 260-E-157</v>
      </c>
      <c r="E4590" s="573"/>
      <c r="F4590" s="573">
        <f>SUMIF('BKAS IDR'!$E$10:$E$44,$C4590,'BKAS IDR'!$M$10:$M$44)</f>
        <v>0</v>
      </c>
    </row>
    <row r="4591" spans="3:6" ht="15" customHeight="1">
      <c r="C4591" s="53" t="str">
        <f>[1]Coa!B4591</f>
        <v>4201.0006.0481163</v>
      </c>
      <c r="D4591" s="1" t="str">
        <f>VLOOKUP(C4591,[1]Coa!$B$4:$C$9231,2,FALSE)</f>
        <v>BAHAN BAKAR - PEMBANGUNAN FASILITAS SLU</v>
      </c>
      <c r="E4591" s="573"/>
      <c r="F4591" s="573">
        <f>SUMIF('BKAS IDR'!$E$10:$E$44,$C4591,'BKAS IDR'!$M$10:$M$44)</f>
        <v>0</v>
      </c>
    </row>
    <row r="4592" spans="3:6" ht="15" customHeight="1">
      <c r="C4592" s="53" t="str">
        <f>[1]Coa!B4592</f>
        <v>4201.0006.0481166</v>
      </c>
      <c r="D4592" s="1" t="str">
        <f>VLOOKUP(C4592,[1]Coa!$B$4:$C$9231,2,FALSE)</f>
        <v>BAHAN BAKAR - SHELL &amp; TUBE BUNDLE  Assy</v>
      </c>
      <c r="E4592" s="573"/>
      <c r="F4592" s="573">
        <f>SUMIF('BKAS IDR'!$E$10:$E$44,$C4592,'BKAS IDR'!$M$10:$M$44)</f>
        <v>0</v>
      </c>
    </row>
    <row r="4593" spans="3:6" ht="15" customHeight="1">
      <c r="C4593" s="53" t="str">
        <f>[1]Coa!B4593</f>
        <v>4201.0006.04812004</v>
      </c>
      <c r="D4593" s="1" t="str">
        <f>VLOOKUP(C4593,[1]Coa!$B$4:$C$9231,2,FALSE)</f>
        <v>BAHAN BAKAR - TOP HEAD COLOUMN</v>
      </c>
      <c r="E4593" s="573"/>
      <c r="F4593" s="573">
        <f>SUMIF('BKAS IDR'!$E$10:$E$44,$C4593,'BKAS IDR'!$M$10:$M$44)</f>
        <v>0</v>
      </c>
    </row>
    <row r="4594" spans="3:6" ht="15" customHeight="1">
      <c r="C4594" s="53" t="str">
        <f>[1]Coa!B4594</f>
        <v>4201.0006.04812005</v>
      </c>
      <c r="D4594" s="1" t="str">
        <f>VLOOKUP(C4594,[1]Coa!$B$4:$C$9231,2,FALSE)</f>
        <v>BAHAN BAKAR - HEAT EXCHANGER</v>
      </c>
      <c r="E4594" s="573"/>
      <c r="F4594" s="573">
        <f>SUMIF('BKAS IDR'!$E$10:$E$44,$C4594,'BKAS IDR'!$M$10:$M$44)</f>
        <v>0</v>
      </c>
    </row>
    <row r="4595" spans="3:6" ht="15" customHeight="1">
      <c r="C4595" s="53" t="str">
        <f>[1]Coa!B4595</f>
        <v>4201.0006.0510862</v>
      </c>
      <c r="D4595" s="1" t="str">
        <f>VLOOKUP(C4595,[1]Coa!$B$4:$C$9231,2,FALSE)</f>
        <v>BAHAN BAKAR - PRESSURE VESSEL</v>
      </c>
      <c r="E4595" s="573"/>
      <c r="F4595" s="573">
        <f>SUMIF('BKAS IDR'!$E$10:$E$44,$C4595,'BKAS IDR'!$M$10:$M$44)</f>
        <v>0</v>
      </c>
    </row>
    <row r="4596" spans="3:6" ht="15" customHeight="1">
      <c r="C4596" s="53" t="str">
        <f>[1]Coa!B4596</f>
        <v>4201.0006.0510863</v>
      </c>
      <c r="D4596" s="1" t="str">
        <f>VLOOKUP(C4596,[1]Coa!$B$4:$C$9231,2,FALSE)</f>
        <v>BAHAN BAKAR - PROV OF SHELL &amp; TUBE HEAT</v>
      </c>
      <c r="E4596" s="573"/>
      <c r="F4596" s="573">
        <f>SUMIF('BKAS IDR'!$E$10:$E$44,$C4596,'BKAS IDR'!$M$10:$M$44)</f>
        <v>0</v>
      </c>
    </row>
    <row r="4597" spans="3:6" ht="15" customHeight="1">
      <c r="C4597" s="53" t="str">
        <f>[1]Coa!B4597</f>
        <v>4201.0006.0510902</v>
      </c>
      <c r="D4597" s="1" t="str">
        <f>VLOOKUP(C4597,[1]Coa!$B$4:$C$9231,2,FALSE)</f>
        <v>BAHAN BAKAR - PRESSURE VESSEL GSA</v>
      </c>
      <c r="E4597" s="573"/>
      <c r="F4597" s="573">
        <f>SUMIF('BKAS IDR'!$E$10:$E$44,$C4597,'BKAS IDR'!$M$10:$M$44)</f>
        <v>0</v>
      </c>
    </row>
    <row r="4598" spans="3:6" ht="15" customHeight="1">
      <c r="C4598" s="53" t="str">
        <f>[1]Coa!B4598</f>
        <v>4201.0006.0511017</v>
      </c>
      <c r="D4598" s="1" t="str">
        <f>VLOOKUP(C4598,[1]Coa!$B$4:$C$9231,2,FALSE)</f>
        <v>BAHAN BAKAR - FAB HEAD CHANNEL (E-2030)</v>
      </c>
      <c r="E4598" s="573"/>
      <c r="F4598" s="573">
        <f>SUMIF('BKAS IDR'!$E$10:$E$44,$C4598,'BKAS IDR'!$M$10:$M$44)</f>
        <v>0</v>
      </c>
    </row>
    <row r="4599" spans="3:6" ht="15" customHeight="1">
      <c r="C4599" s="53" t="str">
        <f>[1]Coa!B4599</f>
        <v>4201.0006.0511152</v>
      </c>
      <c r="D4599" s="1" t="str">
        <f>VLOOKUP(C4599,[1]Coa!$B$4:$C$9231,2,FALSE)</f>
        <v>BAHAN BAKAR - ENGINEERING, PROCUREMENT,</v>
      </c>
      <c r="E4599" s="573"/>
      <c r="F4599" s="573">
        <f>SUMIF('BKAS IDR'!$E$10:$E$44,$C4599,'BKAS IDR'!$M$10:$M$44)</f>
        <v>0</v>
      </c>
    </row>
    <row r="4600" spans="3:6" ht="15" customHeight="1">
      <c r="C4600" s="53" t="str">
        <f>[1]Coa!B4600</f>
        <v>4201.0006.0540911</v>
      </c>
      <c r="D4600" s="1" t="str">
        <f>VLOOKUP(C4600,[1]Coa!$B$4:$C$9231,2,FALSE)</f>
        <v>BAHAN BAKAR - NATURAL GAS REHEATER</v>
      </c>
      <c r="E4600" s="573"/>
      <c r="F4600" s="573">
        <f>SUMIF('BKAS IDR'!$E$10:$E$44,$C4600,'BKAS IDR'!$M$10:$M$44)</f>
        <v>0</v>
      </c>
    </row>
    <row r="4601" spans="3:6" ht="15" customHeight="1">
      <c r="C4601" s="53" t="str">
        <f>[1]Coa!B4601</f>
        <v>4201.0006.0541171</v>
      </c>
      <c r="D4601" s="1" t="str">
        <f>VLOOKUP(C4601,[1]Coa!$B$4:$C$9231,2,FALSE)</f>
        <v>BAHAN BAKAR - HEAT EXCHANGER DEHYDROGEN</v>
      </c>
      <c r="E4601" s="573"/>
      <c r="F4601" s="573">
        <f>SUMIF('BKAS IDR'!$E$10:$E$44,$C4601,'BKAS IDR'!$M$10:$M$44)</f>
        <v>0</v>
      </c>
    </row>
    <row r="4602" spans="3:6" ht="15" customHeight="1">
      <c r="C4602" s="53" t="str">
        <f>[1]Coa!B4602</f>
        <v>4201.0006.05412002</v>
      </c>
      <c r="D4602" s="1" t="str">
        <f>VLOOKUP(C4602,[1]Coa!$B$4:$C$9231,2,FALSE)</f>
        <v>BAHAN BAKAR - REPLACEMENT HEAT EXCHANGE</v>
      </c>
      <c r="E4602" s="573"/>
      <c r="F4602" s="573">
        <f>SUMIF('BKAS IDR'!$E$10:$E$44,$C4602,'BKAS IDR'!$M$10:$M$44)</f>
        <v>0</v>
      </c>
    </row>
    <row r="4603" spans="3:6" ht="15" customHeight="1">
      <c r="C4603" s="53" t="str">
        <f>[1]Coa!B4603</f>
        <v>4201.0006.0550824</v>
      </c>
      <c r="D4603" s="1" t="str">
        <f>VLOOKUP(C4603,[1]Coa!$B$4:$C$9231,2,FALSE)</f>
        <v>BAHAN BAKAR - FERTILIZER FACTORY EXPANS</v>
      </c>
      <c r="E4603" s="573"/>
      <c r="F4603" s="573">
        <f>SUMIF('BKAS IDR'!$E$10:$E$44,$C4603,'BKAS IDR'!$M$10:$M$44)</f>
        <v>0</v>
      </c>
    </row>
    <row r="4604" spans="3:6" ht="15" customHeight="1">
      <c r="C4604" s="53" t="str">
        <f>[1]Coa!B4604</f>
        <v>4201.0006.0560920</v>
      </c>
      <c r="D4604" s="1" t="str">
        <f>VLOOKUP(C4604,[1]Coa!$B$4:$C$9231,2,FALSE)</f>
        <v>BAHAN BAKAR - REPL T BUNDLE 3A-1111-C</v>
      </c>
      <c r="E4604" s="573"/>
      <c r="F4604" s="573">
        <f>SUMIF('BKAS IDR'!$E$10:$E$44,$C4604,'BKAS IDR'!$M$10:$M$44)</f>
        <v>0</v>
      </c>
    </row>
    <row r="4605" spans="3:6" ht="15" customHeight="1">
      <c r="C4605" s="53" t="str">
        <f>[1]Coa!B4605</f>
        <v>4201.0006.0561111</v>
      </c>
      <c r="D4605" s="1" t="str">
        <f>VLOOKUP(C4605,[1]Coa!$B$4:$C$9231,2,FALSE)</f>
        <v>BAHAN BAKAR - SUPERHEATER WASTE HEAT BO</v>
      </c>
      <c r="E4605" s="573"/>
      <c r="F4605" s="573">
        <f>SUMIF('BKAS IDR'!$E$10:$E$44,$C4605,'BKAS IDR'!$M$10:$M$44)</f>
        <v>0</v>
      </c>
    </row>
    <row r="4606" spans="3:6" ht="15" customHeight="1">
      <c r="C4606" s="53" t="str">
        <f>[1]Coa!B4606</f>
        <v>4201.0006.0561112</v>
      </c>
      <c r="D4606" s="1" t="str">
        <f>VLOOKUP(C4606,[1]Coa!$B$4:$C$9231,2,FALSE)</f>
        <v>BAHAN BAKAR - AIR HEATER 5U-EC-301 (SEG</v>
      </c>
      <c r="E4606" s="573"/>
      <c r="F4606" s="573">
        <f>SUMIF('BKAS IDR'!$E$10:$E$44,$C4606,'BKAS IDR'!$M$10:$M$44)</f>
        <v>0</v>
      </c>
    </row>
    <row r="4607" spans="3:6" ht="15" customHeight="1">
      <c r="C4607" s="53" t="str">
        <f>[1]Coa!B4607</f>
        <v>4201.0006.0561151</v>
      </c>
      <c r="D4607" s="1" t="str">
        <f>VLOOKUP(C4607,[1]Coa!$B$4:$C$9231,2,FALSE)</f>
        <v>BAHAN BAKAR - HP STEAM SUPER HEATER 102</v>
      </c>
      <c r="E4607" s="573"/>
      <c r="F4607" s="573">
        <f>SUMIF('BKAS IDR'!$E$10:$E$44,$C4607,'BKAS IDR'!$M$10:$M$44)</f>
        <v>0</v>
      </c>
    </row>
    <row r="4608" spans="3:6" ht="15" customHeight="1">
      <c r="C4608" s="53" t="str">
        <f>[1]Coa!B4608</f>
        <v>4201.0006.0561158</v>
      </c>
      <c r="D4608" s="1" t="str">
        <f>VLOOKUP(C4608,[1]Coa!$B$4:$C$9231,2,FALSE)</f>
        <v>BAHAN BAKAR - 5A-115C METHANATOR EFFLUE</v>
      </c>
      <c r="E4608" s="573"/>
      <c r="F4608" s="573">
        <f>SUMIF('BKAS IDR'!$E$10:$E$44,$C4608,'BKAS IDR'!$M$10:$M$44)</f>
        <v>0</v>
      </c>
    </row>
    <row r="4609" spans="3:6" ht="15" customHeight="1">
      <c r="C4609" s="53" t="str">
        <f>[1]Coa!B4609</f>
        <v>4201.0006.0561164</v>
      </c>
      <c r="D4609" s="1" t="str">
        <f>VLOOKUP(C4609,[1]Coa!$B$4:$C$9231,2,FALSE)</f>
        <v>BAHAN BAKAR - PLATE DISTRIBUTOR COMPLAT</v>
      </c>
      <c r="E4609" s="573"/>
      <c r="F4609" s="573">
        <f>SUMIF('BKAS IDR'!$E$10:$E$44,$C4609,'BKAS IDR'!$M$10:$M$44)</f>
        <v>0</v>
      </c>
    </row>
    <row r="4610" spans="3:6" ht="15" customHeight="1">
      <c r="C4610" s="53" t="str">
        <f>[1]Coa!B4610</f>
        <v>4201.0006.0561170</v>
      </c>
      <c r="D4610" s="1" t="str">
        <f>VLOOKUP(C4610,[1]Coa!$B$4:$C$9231,2,FALSE)</f>
        <v>BAHAN BAKAR - RETUBING 101-C PUSRI - 1B</v>
      </c>
      <c r="E4610" s="573"/>
      <c r="F4610" s="573">
        <f>SUMIF('BKAS IDR'!$E$10:$E$44,$C4610,'BKAS IDR'!$M$10:$M$44)</f>
        <v>0</v>
      </c>
    </row>
    <row r="4611" spans="3:6" ht="15" customHeight="1">
      <c r="C4611" s="53" t="str">
        <f>[1]Coa!B4611</f>
        <v>4201.0006.05612014</v>
      </c>
      <c r="D4611" s="1" t="str">
        <f>VLOOKUP(C4611,[1]Coa!$B$4:$C$9231,2,FALSE)</f>
        <v>BAHAN BAKAR - TUBE BUNDLE</v>
      </c>
      <c r="E4611" s="573"/>
      <c r="F4611" s="573">
        <f>SUMIF('BKAS IDR'!$E$10:$E$44,$C4611,'BKAS IDR'!$M$10:$M$44)</f>
        <v>0</v>
      </c>
    </row>
    <row r="4612" spans="3:6" ht="15" customHeight="1">
      <c r="C4612" s="53" t="str">
        <f>[1]Coa!B4612</f>
        <v>4201.0006.05612015</v>
      </c>
      <c r="D4612" s="1" t="str">
        <f>VLOOKUP(C4612,[1]Coa!$B$4:$C$9231,2,FALSE)</f>
        <v>BAHAN BAKAR - PRETHICKENER 5U-FD-202</v>
      </c>
      <c r="E4612" s="573"/>
      <c r="F4612" s="573">
        <f>SUMIF('BKAS IDR'!$E$10:$E$44,$C4612,'BKAS IDR'!$M$10:$M$44)</f>
        <v>0</v>
      </c>
    </row>
    <row r="4613" spans="3:6" ht="15" customHeight="1">
      <c r="C4613" s="53" t="str">
        <f>[1]Coa!B4613</f>
        <v>4201.0006.0580817</v>
      </c>
      <c r="D4613" s="1" t="str">
        <f>VLOOKUP(C4613,[1]Coa!$B$4:$C$9231,2,FALSE)</f>
        <v>BAHAN BAKAR - PRESS. VESSEL RCC OFF GAS</v>
      </c>
      <c r="E4613" s="573"/>
      <c r="F4613" s="573">
        <f>SUMIF('BKAS IDR'!$E$10:$E$44,$C4613,'BKAS IDR'!$M$10:$M$44)</f>
        <v>0</v>
      </c>
    </row>
    <row r="4614" spans="3:6" ht="15" customHeight="1">
      <c r="C4614" s="53" t="str">
        <f>[1]Coa!B4614</f>
        <v>4201.0006.0581003</v>
      </c>
      <c r="D4614" s="1" t="str">
        <f>VLOOKUP(C4614,[1]Coa!$B$4:$C$9231,2,FALSE)</f>
        <v>BAHAN BAKAR - 10.000MT AMMONIA25-TK-801</v>
      </c>
      <c r="E4614" s="573"/>
      <c r="F4614" s="573">
        <f>SUMIF('BKAS IDR'!$E$10:$E$44,$C4614,'BKAS IDR'!$M$10:$M$44)</f>
        <v>0</v>
      </c>
    </row>
    <row r="4615" spans="3:6" ht="15" customHeight="1">
      <c r="C4615" s="53" t="str">
        <f>[1]Coa!B4615</f>
        <v>4201.0006.0581009</v>
      </c>
      <c r="D4615" s="1" t="str">
        <f>VLOOKUP(C4615,[1]Coa!$B$4:$C$9231,2,FALSE)</f>
        <v>BAHAN BAKAR - STAINLESS STEEL STRUC ANP</v>
      </c>
      <c r="E4615" s="573"/>
      <c r="F4615" s="573">
        <f>SUMIF('BKAS IDR'!$E$10:$E$44,$C4615,'BKAS IDR'!$M$10:$M$44)</f>
        <v>0</v>
      </c>
    </row>
    <row r="4616" spans="3:6" ht="15" customHeight="1">
      <c r="C4616" s="53" t="str">
        <f>[1]Coa!B4616</f>
        <v>4201.0006.0581126</v>
      </c>
      <c r="D4616" s="1" t="str">
        <f>VLOOKUP(C4616,[1]Coa!$B$4:$C$9231,2,FALSE)</f>
        <v>BAHAN BAKAR - PRESSURE VESSEL 2 X 35 MW</v>
      </c>
      <c r="E4616" s="573"/>
      <c r="F4616" s="573">
        <f>SUMIF('BKAS IDR'!$E$10:$E$44,$C4616,'BKAS IDR'!$M$10:$M$44)</f>
        <v>0</v>
      </c>
    </row>
    <row r="4617" spans="3:6" ht="15" customHeight="1">
      <c r="C4617" s="53" t="str">
        <f>[1]Coa!B4617</f>
        <v>4201.0006.0600702</v>
      </c>
      <c r="D4617" s="1" t="str">
        <f>VLOOKUP(C4617,[1]Coa!$B$4:$C$9231,2,FALSE)</f>
        <v>BAHAN BAKAR - INSTALL / ERECTION SUBCON</v>
      </c>
      <c r="E4617" s="573"/>
      <c r="F4617" s="573">
        <f>SUMIF('BKAS IDR'!$E$10:$E$44,$C4617,'BKAS IDR'!$M$10:$M$44)</f>
        <v>0</v>
      </c>
    </row>
    <row r="4618" spans="3:6" ht="15" customHeight="1">
      <c r="C4618" s="53" t="str">
        <f>[1]Coa!B4618</f>
        <v>4201.0006.0600704</v>
      </c>
      <c r="D4618" s="1" t="str">
        <f>VLOOKUP(C4618,[1]Coa!$B$4:$C$9231,2,FALSE)</f>
        <v>BAHAN BAKAR - COAL FIRED PWR PL PR THER</v>
      </c>
      <c r="E4618" s="573"/>
      <c r="F4618" s="573">
        <f>SUMIF('BKAS IDR'!$E$10:$E$44,$C4618,'BKAS IDR'!$M$10:$M$44)</f>
        <v>0</v>
      </c>
    </row>
    <row r="4619" spans="3:6" ht="15" customHeight="1">
      <c r="C4619" s="53" t="str">
        <f>[1]Coa!B4619</f>
        <v>4201.0006.0600706</v>
      </c>
      <c r="D4619" s="1" t="str">
        <f>VLOOKUP(C4619,[1]Coa!$B$4:$C$9231,2,FALSE)</f>
        <v>BAHAN BAKAR - COAL-FIRED POWER PLANT PR</v>
      </c>
      <c r="E4619" s="573"/>
      <c r="F4619" s="573">
        <f>SUMIF('BKAS IDR'!$E$10:$E$44,$C4619,'BKAS IDR'!$M$10:$M$44)</f>
        <v>0</v>
      </c>
    </row>
    <row r="4620" spans="3:6" ht="15" customHeight="1">
      <c r="C4620" s="53" t="str">
        <f>[1]Coa!B4620</f>
        <v>4201.0006.0600708</v>
      </c>
      <c r="D4620" s="1" t="str">
        <f>VLOOKUP(C4620,[1]Coa!$B$4:$C$9231,2,FALSE)</f>
        <v>BAHAN BAKAR - ESP INLET FLUE &amp; ESP OUTL</v>
      </c>
      <c r="E4620" s="573"/>
      <c r="F4620" s="573">
        <f>SUMIF('BKAS IDR'!$E$10:$E$44,$C4620,'BKAS IDR'!$M$10:$M$44)</f>
        <v>0</v>
      </c>
    </row>
    <row r="4621" spans="3:6" ht="15" customHeight="1">
      <c r="C4621" s="53" t="str">
        <f>[1]Coa!B4621</f>
        <v>4201.0006.0600710</v>
      </c>
      <c r="D4621" s="1" t="str">
        <f>VLOOKUP(C4621,[1]Coa!$B$4:$C$9231,2,FALSE)</f>
        <v>BAHAN BAKAR - I &amp; C PRIMARY VALVE</v>
      </c>
      <c r="E4621" s="573"/>
      <c r="F4621" s="573">
        <f>SUMIF('BKAS IDR'!$E$10:$E$44,$C4621,'BKAS IDR'!$M$10:$M$44)</f>
        <v>0</v>
      </c>
    </row>
    <row r="4622" spans="3:6" ht="15" customHeight="1">
      <c r="C4622" s="53" t="str">
        <f>[1]Coa!B4622</f>
        <v>4201.0006.0600711</v>
      </c>
      <c r="D4622" s="1" t="str">
        <f>VLOOKUP(C4622,[1]Coa!$B$4:$C$9231,2,FALSE)</f>
        <v>BAHAN BAKAR - FLUE SUPPORTER SUPERSTRUC</v>
      </c>
      <c r="E4622" s="573"/>
      <c r="F4622" s="573">
        <f>SUMIF('BKAS IDR'!$E$10:$E$44,$C4622,'BKAS IDR'!$M$10:$M$44)</f>
        <v>0</v>
      </c>
    </row>
    <row r="4623" spans="3:6" ht="15" customHeight="1">
      <c r="C4623" s="53" t="str">
        <f>[1]Coa!B4623</f>
        <v>4201.0006.0600907</v>
      </c>
      <c r="D4623" s="1" t="str">
        <f>VLOOKUP(C4623,[1]Coa!$B$4:$C$9231,2,FALSE)</f>
        <v>BAHAN BAKAR - INST/ERCTION MECH 3X315MW</v>
      </c>
      <c r="E4623" s="573"/>
      <c r="F4623" s="573">
        <f>SUMIF('BKAS IDR'!$E$10:$E$44,$C4623,'BKAS IDR'!$M$10:$M$44)</f>
        <v>0</v>
      </c>
    </row>
    <row r="4624" spans="3:6" ht="15" customHeight="1">
      <c r="C4624" s="53" t="str">
        <f>[1]Coa!B4624</f>
        <v>4201.0006.0630910</v>
      </c>
      <c r="D4624" s="1" t="str">
        <f>VLOOKUP(C4624,[1]Coa!$B$4:$C$9231,2,FALSE)</f>
        <v>BAHAN BAKAR - FABRICATION RISER CLAMP</v>
      </c>
      <c r="E4624" s="573"/>
      <c r="F4624" s="573">
        <f>SUMIF('BKAS IDR'!$E$10:$E$44,$C4624,'BKAS IDR'!$M$10:$M$44)</f>
        <v>0</v>
      </c>
    </row>
    <row r="4625" spans="3:6" ht="15" customHeight="1">
      <c r="C4625" s="53" t="str">
        <f>[1]Coa!B4625</f>
        <v>4201.0006.0631115</v>
      </c>
      <c r="D4625" s="1" t="str">
        <f>VLOOKUP(C4625,[1]Coa!$B$4:$C$9231,2,FALSE)</f>
        <v>BAHAN BAKAR - SUPPLY OF HEAT EXCHANGER</v>
      </c>
      <c r="E4625" s="573"/>
      <c r="F4625" s="573">
        <f>SUMIF('BKAS IDR'!$E$10:$E$44,$C4625,'BKAS IDR'!$M$10:$M$44)</f>
        <v>0</v>
      </c>
    </row>
    <row r="4626" spans="3:6" ht="15" customHeight="1">
      <c r="C4626" s="53" t="str">
        <f>[1]Coa!B4626</f>
        <v>4201.0006.0631201</v>
      </c>
      <c r="D4626" s="1" t="str">
        <f>VLOOKUP(C4626,[1]Coa!$B$4:$C$9231,2,FALSE)</f>
        <v>BAHAN BAKAR - PROVISION OF EPCI KF GAS</v>
      </c>
      <c r="E4626" s="573"/>
      <c r="F4626" s="573">
        <f>SUMIF('BKAS IDR'!$E$10:$E$44,$C4626,'BKAS IDR'!$M$10:$M$44)</f>
        <v>0</v>
      </c>
    </row>
    <row r="4627" spans="3:6" ht="15" customHeight="1">
      <c r="C4627" s="53" t="str">
        <f>[1]Coa!B4627</f>
        <v>4201.0006.06312029</v>
      </c>
      <c r="D4627" s="1" t="str">
        <f>VLOOKUP(C4627,[1]Coa!$B$4:$C$9231,2,FALSE)</f>
        <v>BAHAN BAKAR - FABRICATION PIPE SPOOL</v>
      </c>
      <c r="E4627" s="573"/>
      <c r="F4627" s="573">
        <f>SUMIF('BKAS IDR'!$E$10:$E$44,$C4627,'BKAS IDR'!$M$10:$M$44)</f>
        <v>0</v>
      </c>
    </row>
    <row r="4628" spans="3:6" ht="15" customHeight="1">
      <c r="C4628" s="53" t="str">
        <f>[1]Coa!B4628</f>
        <v>4201.0006.06312051</v>
      </c>
      <c r="D4628" s="1" t="str">
        <f>VLOOKUP(C4628,[1]Coa!$B$4:$C$9231,2,FALSE)</f>
        <v>BAHAN BAKAR - PROVISION OF ENGINEERING</v>
      </c>
      <c r="E4628" s="573"/>
      <c r="F4628" s="573">
        <f>SUMIF('BKAS IDR'!$E$10:$E$44,$C4628,'BKAS IDR'!$M$10:$M$44)</f>
        <v>0</v>
      </c>
    </row>
    <row r="4629" spans="3:6" ht="15" customHeight="1">
      <c r="C4629" s="53" t="str">
        <f>[1]Coa!B4629</f>
        <v>4201.0006.0651021</v>
      </c>
      <c r="D4629" s="1" t="str">
        <f>VLOOKUP(C4629,[1]Coa!$B$4:$C$9231,2,FALSE)</f>
        <v>BAHAN BAKAR - FAB&amp;INSTAL ENERGY PLANT</v>
      </c>
      <c r="E4629" s="573"/>
      <c r="F4629" s="573">
        <f>SUMIF('BKAS IDR'!$E$10:$E$44,$C4629,'BKAS IDR'!$M$10:$M$44)</f>
        <v>0</v>
      </c>
    </row>
    <row r="4630" spans="3:6" ht="15" customHeight="1">
      <c r="C4630" s="53" t="str">
        <f>[1]Coa!B4630</f>
        <v>4201.0006.0651025</v>
      </c>
      <c r="D4630" s="1" t="str">
        <f>VLOOKUP(C4630,[1]Coa!$B$4:$C$9231,2,FALSE)</f>
        <v>BAHAN BAKAR - SUPPLY &amp; INSTAL PNEUMATIC</v>
      </c>
      <c r="E4630" s="573"/>
      <c r="F4630" s="573">
        <f>SUMIF('BKAS IDR'!$E$10:$E$44,$C4630,'BKAS IDR'!$M$10:$M$44)</f>
        <v>0</v>
      </c>
    </row>
    <row r="4631" spans="3:6" ht="15" customHeight="1">
      <c r="C4631" s="53" t="str">
        <f>[1]Coa!B4631</f>
        <v>4201.0006.0651102</v>
      </c>
      <c r="D4631" s="1" t="str">
        <f>VLOOKUP(C4631,[1]Coa!$B$4:$C$9231,2,FALSE)</f>
        <v>BAHAN BAKAR - SUPP&amp;INST 7110,7120,7130</v>
      </c>
      <c r="E4631" s="573"/>
      <c r="F4631" s="573">
        <f>SUMIF('BKAS IDR'!$E$10:$E$44,$C4631,'BKAS IDR'!$M$10:$M$44)</f>
        <v>0</v>
      </c>
    </row>
    <row r="4632" spans="3:6" ht="15" customHeight="1">
      <c r="C4632" s="53" t="str">
        <f>[1]Coa!B4632</f>
        <v>4201.0006.0701022</v>
      </c>
      <c r="D4632" s="1" t="str">
        <f>VLOOKUP(C4632,[1]Coa!$B$4:$C$9231,2,FALSE)</f>
        <v>BAHAN BAKAR - CHEMICAL CLEANING</v>
      </c>
      <c r="E4632" s="573"/>
      <c r="F4632" s="573">
        <f>SUMIF('BKAS IDR'!$E$10:$E$44,$C4632,'BKAS IDR'!$M$10:$M$44)</f>
        <v>0</v>
      </c>
    </row>
    <row r="4633" spans="3:6" ht="15" customHeight="1">
      <c r="C4633" s="53" t="str">
        <f>[1]Coa!B4633</f>
        <v>4201.0006.0701122</v>
      </c>
      <c r="D4633" s="1" t="str">
        <f>VLOOKUP(C4633,[1]Coa!$B$4:$C$9231,2,FALSE)</f>
        <v>BAHAN BAKAR - PUMP &amp; PIPING BROKE STOR.</v>
      </c>
      <c r="E4633" s="573"/>
      <c r="F4633" s="573">
        <f>SUMIF('BKAS IDR'!$E$10:$E$44,$C4633,'BKAS IDR'!$M$10:$M$44)</f>
        <v>0</v>
      </c>
    </row>
    <row r="4634" spans="3:6" ht="15" customHeight="1">
      <c r="C4634" s="53" t="str">
        <f>[1]Coa!B4634</f>
        <v>4201.0006.0731138</v>
      </c>
      <c r="D4634" s="1" t="str">
        <f>VLOOKUP(C4634,[1]Coa!$B$4:$C$9231,2,FALSE)</f>
        <v>BAHAN BAKAR - AIR HEATER TUBES</v>
      </c>
      <c r="E4634" s="573"/>
      <c r="F4634" s="573">
        <f>SUMIF('BKAS IDR'!$E$10:$E$44,$C4634,'BKAS IDR'!$M$10:$M$44)</f>
        <v>0</v>
      </c>
    </row>
    <row r="4635" spans="3:6" ht="15" customHeight="1">
      <c r="C4635" s="53" t="str">
        <f>[1]Coa!B4635</f>
        <v>4201.0006.07312054</v>
      </c>
      <c r="D4635" s="1" t="str">
        <f>VLOOKUP(C4635,[1]Coa!$B$4:$C$9231,2,FALSE)</f>
        <v>BAHAN BAKAR - SERVICE BARK CONVEYOR</v>
      </c>
      <c r="E4635" s="573"/>
      <c r="F4635" s="573">
        <f>SUMIF('BKAS IDR'!$E$10:$E$44,$C4635,'BKAS IDR'!$M$10:$M$44)</f>
        <v>0</v>
      </c>
    </row>
    <row r="4636" spans="3:6" ht="15" customHeight="1">
      <c r="C4636" s="53" t="str">
        <f>[1]Coa!B4636</f>
        <v>4201.0006.0830924</v>
      </c>
      <c r="D4636" s="1" t="str">
        <f>VLOOKUP(C4636,[1]Coa!$B$4:$C$9231,2,FALSE)</f>
        <v>BAHAN BAKAR - TRANS,INST,HOOKUP POLENG</v>
      </c>
      <c r="E4636" s="573"/>
      <c r="F4636" s="573">
        <f>SUMIF('BKAS IDR'!$E$10:$E$44,$C4636,'BKAS IDR'!$M$10:$M$44)</f>
        <v>0</v>
      </c>
    </row>
    <row r="4637" spans="3:6" ht="15" customHeight="1">
      <c r="C4637" s="53" t="str">
        <f>[1]Coa!B4637</f>
        <v>4201.0006.0831120</v>
      </c>
      <c r="D4637" s="1" t="str">
        <f>VLOOKUP(C4637,[1]Coa!$B$4:$C$9231,2,FALSE)</f>
        <v>BAHAN BAKAR - EPC WORKS FOR PPP-CW-DW-G</v>
      </c>
      <c r="E4637" s="573"/>
      <c r="F4637" s="573">
        <f>SUMIF('BKAS IDR'!$E$10:$E$44,$C4637,'BKAS IDR'!$M$10:$M$44)</f>
        <v>0</v>
      </c>
    </row>
    <row r="4638" spans="3:6" ht="15" customHeight="1">
      <c r="C4638" s="53" t="str">
        <f>[1]Coa!B4638</f>
        <v>4201.0006.0881108</v>
      </c>
      <c r="D4638" s="1" t="str">
        <f>VLOOKUP(C4638,[1]Coa!$B$4:$C$9231,2,FALSE)</f>
        <v>BAHAN BAKAR - REPLACE SW PIPE</v>
      </c>
      <c r="E4638" s="573"/>
      <c r="F4638" s="573">
        <f>SUMIF('BKAS IDR'!$E$10:$E$44,$C4638,'BKAS IDR'!$M$10:$M$44)</f>
        <v>0</v>
      </c>
    </row>
    <row r="4639" spans="3:6" ht="15" customHeight="1">
      <c r="C4639" s="53" t="str">
        <f>[1]Coa!B4639</f>
        <v>4201.0006.0881123</v>
      </c>
      <c r="D4639" s="1" t="str">
        <f>VLOOKUP(C4639,[1]Coa!$B$4:$C$9231,2,FALSE)</f>
        <v>BAHAN BAKAR - HOUSING FILTER</v>
      </c>
      <c r="E4639" s="573"/>
      <c r="F4639" s="573">
        <f>SUMIF('BKAS IDR'!$E$10:$E$44,$C4639,'BKAS IDR'!$M$10:$M$44)</f>
        <v>0</v>
      </c>
    </row>
    <row r="4640" spans="3:6" ht="15" customHeight="1">
      <c r="C4640" s="53" t="str">
        <f>[1]Coa!B4640</f>
        <v>4201.0006.0901121</v>
      </c>
      <c r="D4640" s="1" t="str">
        <f>VLOOKUP(C4640,[1]Coa!$B$4:$C$9231,2,FALSE)</f>
        <v>BAHAN BAKAR - DUCTING TISSUE MILL II</v>
      </c>
      <c r="E4640" s="573"/>
      <c r="F4640" s="573">
        <f>SUMIF('BKAS IDR'!$E$10:$E$44,$C4640,'BKAS IDR'!$M$10:$M$44)</f>
        <v>0</v>
      </c>
    </row>
    <row r="4641" spans="3:6" ht="15" customHeight="1">
      <c r="C4641" s="53" t="str">
        <f>[1]Coa!B4641</f>
        <v>4201.0006.0901142</v>
      </c>
      <c r="D4641" s="1" t="str">
        <f>VLOOKUP(C4641,[1]Coa!$B$4:$C$9231,2,FALSE)</f>
        <v>BAHAN BAKAR - Ducting Yankee</v>
      </c>
      <c r="E4641" s="573"/>
      <c r="F4641" s="573">
        <f>SUMIF('BKAS IDR'!$E$10:$E$44,$C4641,'BKAS IDR'!$M$10:$M$44)</f>
        <v>0</v>
      </c>
    </row>
    <row r="4642" spans="3:6" ht="15" customHeight="1">
      <c r="C4642" s="53" t="str">
        <f>[1]Coa!B4642</f>
        <v>4201.0006.0911125</v>
      </c>
      <c r="D4642" s="1" t="str">
        <f>VLOOKUP(C4642,[1]Coa!$B$4:$C$9231,2,FALSE)</f>
        <v>BAHAN BAKAR - Water System &amp; Coal Syste</v>
      </c>
      <c r="E4642" s="573"/>
      <c r="F4642" s="573">
        <f>SUMIF('BKAS IDR'!$E$10:$E$44,$C4642,'BKAS IDR'!$M$10:$M$44)</f>
        <v>0</v>
      </c>
    </row>
    <row r="4643" spans="3:6" ht="15" customHeight="1">
      <c r="C4643" s="53" t="str">
        <f>[1]Coa!B4643</f>
        <v>4201.0006.0921147</v>
      </c>
      <c r="D4643" s="1" t="str">
        <f>VLOOKUP(C4643,[1]Coa!$B$4:$C$9231,2,FALSE)</f>
        <v>BAHAN BAKAR - ADD. BY PAS LINE FOR DOUB</v>
      </c>
      <c r="E4643" s="573"/>
      <c r="F4643" s="573">
        <f>SUMIF('BKAS IDR'!$E$10:$E$44,$C4643,'BKAS IDR'!$M$10:$M$44)</f>
        <v>0</v>
      </c>
    </row>
    <row r="4644" spans="3:6" ht="15" customHeight="1">
      <c r="C4644" s="53" t="str">
        <f>[1]Coa!B4644</f>
        <v>4201.0006.0991129</v>
      </c>
      <c r="D4644" s="1" t="str">
        <f>VLOOKUP(C4644,[1]Coa!$B$4:$C$9231,2,FALSE)</f>
        <v>BAHAN BAKAR - PIPA HYDRANT</v>
      </c>
      <c r="E4644" s="573"/>
      <c r="F4644" s="573">
        <f>SUMIF('BKAS IDR'!$E$10:$E$44,$C4644,'BKAS IDR'!$M$10:$M$44)</f>
        <v>0</v>
      </c>
    </row>
    <row r="4645" spans="3:6" ht="15" customHeight="1">
      <c r="C4645" s="53" t="str">
        <f>[1]Coa!B4645</f>
        <v>4201.0006.1021146</v>
      </c>
      <c r="D4645" s="1" t="str">
        <f>VLOOKUP(C4645,[1]Coa!$B$4:$C$9231,2,FALSE)</f>
        <v>BAHAN BAKAR -  water surge tank</v>
      </c>
      <c r="E4645" s="573"/>
      <c r="F4645" s="573">
        <f>SUMIF('BKAS IDR'!$E$10:$E$44,$C4645,'BKAS IDR'!$M$10:$M$44)</f>
        <v>0</v>
      </c>
    </row>
    <row r="4646" spans="3:6" ht="15" customHeight="1">
      <c r="C4646" s="53" t="str">
        <f>[1]Coa!B4646</f>
        <v>4201.0006.1031143</v>
      </c>
      <c r="D4646" s="1" t="str">
        <f>VLOOKUP(C4646,[1]Coa!$B$4:$C$9231,2,FALSE)</f>
        <v>BAHAN BAKAR - DUPLEX PIPE SPOOL 2-INC,</v>
      </c>
      <c r="E4646" s="573"/>
      <c r="F4646" s="573">
        <f>SUMIF('BKAS IDR'!$E$10:$E$44,$C4646,'BKAS IDR'!$M$10:$M$44)</f>
        <v>0</v>
      </c>
    </row>
    <row r="4647" spans="3:6" ht="15" customHeight="1">
      <c r="C4647" s="53" t="str">
        <f>[1]Coa!B4647</f>
        <v>4201.0006.10412034</v>
      </c>
      <c r="D4647" s="1" t="str">
        <f>VLOOKUP(C4647,[1]Coa!$B$4:$C$9231,2,FALSE)</f>
        <v>BAHAN BAKAR - TUBE BUNDLE E201-05-08-09</v>
      </c>
      <c r="E4647" s="573"/>
      <c r="F4647" s="573">
        <f>SUMIF('BKAS IDR'!$E$10:$E$44,$C4647,'BKAS IDR'!$M$10:$M$44)</f>
        <v>0</v>
      </c>
    </row>
    <row r="4648" spans="3:6" ht="15" customHeight="1">
      <c r="C4648" s="53" t="str">
        <f>[1]Coa!B4648</f>
        <v>4201.0006.10512037</v>
      </c>
      <c r="D4648" s="1" t="str">
        <f>VLOOKUP(C4648,[1]Coa!$B$4:$C$9231,2,FALSE)</f>
        <v>BAHAN BAKAR - HEAT EXCHANGER ASSY TAG N</v>
      </c>
      <c r="E4648" s="573"/>
      <c r="F4648" s="573">
        <f>SUMIF('BKAS IDR'!$E$10:$E$44,$C4648,'BKAS IDR'!$M$10:$M$44)</f>
        <v>0</v>
      </c>
    </row>
    <row r="4649" spans="3:6" ht="15" customHeight="1">
      <c r="C4649" s="53" t="str">
        <f>[1]Coa!B4649</f>
        <v>4201.0006.10512038</v>
      </c>
      <c r="D4649" s="1" t="str">
        <f>VLOOKUP(C4649,[1]Coa!$B$4:$C$9231,2,FALSE)</f>
        <v>BAHAN BAKAR - PENGADAAN SHELL ASSY TAG</v>
      </c>
      <c r="E4649" s="573"/>
      <c r="F4649" s="573">
        <f>SUMIF('BKAS IDR'!$E$10:$E$44,$C4649,'BKAS IDR'!$M$10:$M$44)</f>
        <v>0</v>
      </c>
    </row>
    <row r="4650" spans="3:6" ht="15" customHeight="1">
      <c r="C4650" s="53" t="str">
        <f>[1]Coa!B4650</f>
        <v>4201.0006.10512039</v>
      </c>
      <c r="D4650" s="1" t="str">
        <f>VLOOKUP(C4650,[1]Coa!$B$4:$C$9231,2,FALSE)</f>
        <v>BAHAN BAKAR - PENGADAAN SHELL ASSY TAG</v>
      </c>
      <c r="E4650" s="573"/>
      <c r="F4650" s="573">
        <f>SUMIF('BKAS IDR'!$E$10:$E$44,$C4650,'BKAS IDR'!$M$10:$M$44)</f>
        <v>0</v>
      </c>
    </row>
    <row r="4651" spans="3:6" ht="15" customHeight="1">
      <c r="C4651" s="53" t="str">
        <f>[1]Coa!B4651</f>
        <v>4201.0006.10512060</v>
      </c>
      <c r="D4651" s="1" t="str">
        <f>VLOOKUP(C4651,[1]Coa!$B$4:$C$9231,2,FALSE)</f>
        <v>BAHAN BAKAR - PENGGANTIAN/PEMBUATAN TES</v>
      </c>
      <c r="E4651" s="573"/>
      <c r="F4651" s="573">
        <f>SUMIF('BKAS IDR'!$E$10:$E$44,$C4651,'BKAS IDR'!$M$10:$M$44)</f>
        <v>0</v>
      </c>
    </row>
    <row r="4652" spans="3:6" ht="15" customHeight="1">
      <c r="C4652" s="53" t="str">
        <f>[1]Coa!B4652</f>
        <v>4201.0006.10612040</v>
      </c>
      <c r="D4652" s="1" t="str">
        <f>VLOOKUP(C4652,[1]Coa!$B$4:$C$9231,2,FALSE)</f>
        <v>BAHAN BAKAR - TUBE BUNDLE, SHELLBUNDLE,</v>
      </c>
      <c r="E4652" s="573"/>
      <c r="F4652" s="573">
        <f>SUMIF('BKAS IDR'!$E$10:$E$44,$C4652,'BKAS IDR'!$M$10:$M$44)</f>
        <v>0</v>
      </c>
    </row>
    <row r="4653" spans="3:6" ht="15" customHeight="1">
      <c r="C4653" s="53" t="str">
        <f>[1]Coa!B4653</f>
        <v>4201.0006.10612053</v>
      </c>
      <c r="D4653" s="1" t="str">
        <f>VLOOKUP(C4653,[1]Coa!$B$4:$C$9231,2,FALSE)</f>
        <v>BAHAN BAKAR - ENGINEERING, PROCUREMENT</v>
      </c>
      <c r="E4653" s="573"/>
      <c r="F4653" s="573">
        <f>SUMIF('BKAS IDR'!$E$10:$E$44,$C4653,'BKAS IDR'!$M$10:$M$44)</f>
        <v>0</v>
      </c>
    </row>
    <row r="4654" spans="3:6" ht="15" customHeight="1">
      <c r="C4654" s="53" t="str">
        <f>[1]Coa!B4654</f>
        <v>4201.0006.1121154</v>
      </c>
      <c r="D4654" s="1" t="str">
        <f>VLOOKUP(C4654,[1]Coa!$B$4:$C$9231,2,FALSE)</f>
        <v>BAHAN BAKAR - H2S MUD / GAS SEPARATOR</v>
      </c>
      <c r="E4654" s="573"/>
      <c r="F4654" s="573">
        <f>SUMIF('BKAS IDR'!$E$10:$E$44,$C4654,'BKAS IDR'!$M$10:$M$44)</f>
        <v>0</v>
      </c>
    </row>
    <row r="4655" spans="3:6" ht="15" customHeight="1">
      <c r="C4655" s="53" t="str">
        <f>[1]Coa!B4655</f>
        <v>4201.0006.1161162</v>
      </c>
      <c r="D4655" s="1" t="str">
        <f>VLOOKUP(C4655,[1]Coa!$B$4:$C$9231,2,FALSE)</f>
        <v>BAHAN BAKAR - SECONDARY REFORMER EFFLUE</v>
      </c>
      <c r="E4655" s="573"/>
      <c r="F4655" s="573">
        <f>SUMIF('BKAS IDR'!$E$10:$E$44,$C4655,'BKAS IDR'!$M$10:$M$44)</f>
        <v>0</v>
      </c>
    </row>
    <row r="4656" spans="3:6" ht="15" customHeight="1">
      <c r="C4656" s="53" t="str">
        <f>[1]Coa!B4656</f>
        <v>4201.0006.1171165</v>
      </c>
      <c r="D4656" s="1" t="str">
        <f>VLOOKUP(C4656,[1]Coa!$B$4:$C$9231,2,FALSE)</f>
        <v>BAHAN BAKAR - TOWER</v>
      </c>
      <c r="E4656" s="573"/>
      <c r="F4656" s="573">
        <f>SUMIF('BKAS IDR'!$E$10:$E$44,$C4656,'BKAS IDR'!$M$10:$M$44)</f>
        <v>0</v>
      </c>
    </row>
    <row r="4657" spans="3:6" ht="15" customHeight="1">
      <c r="C4657" s="53" t="str">
        <f>[1]Coa!B4657</f>
        <v>4201.0006.1171167</v>
      </c>
      <c r="D4657" s="1" t="str">
        <f>VLOOKUP(C4657,[1]Coa!$B$4:$C$9231,2,FALSE)</f>
        <v>BAHAN BAKAR - SHOP FABRICATED VESSEL &amp;</v>
      </c>
      <c r="E4657" s="573"/>
      <c r="F4657" s="573">
        <f>SUMIF('BKAS IDR'!$E$10:$E$44,$C4657,'BKAS IDR'!$M$10:$M$44)</f>
        <v>0</v>
      </c>
    </row>
    <row r="4658" spans="3:6" ht="15" customHeight="1">
      <c r="C4658" s="53" t="str">
        <f>[1]Coa!B4658</f>
        <v>4201.0006.1171168</v>
      </c>
      <c r="D4658" s="1" t="str">
        <f>VLOOKUP(C4658,[1]Coa!$B$4:$C$9231,2,FALSE)</f>
        <v>BAHAN BAKAR - SHOP FABRICATED VESSEL &amp;</v>
      </c>
      <c r="E4658" s="573"/>
      <c r="F4658" s="573">
        <f>SUMIF('BKAS IDR'!$E$10:$E$44,$C4658,'BKAS IDR'!$M$10:$M$44)</f>
        <v>0</v>
      </c>
    </row>
    <row r="4659" spans="3:6" ht="15" customHeight="1">
      <c r="C4659" s="53" t="str">
        <f>[1]Coa!B4659</f>
        <v>4201.0006.11712010</v>
      </c>
      <c r="D4659" s="1" t="str">
        <f>VLOOKUP(C4659,[1]Coa!$B$4:$C$9231,2,FALSE)</f>
        <v>BAHAN BAKAR - SHOP FABRICATED VESSEL &amp;</v>
      </c>
      <c r="E4659" s="573"/>
      <c r="F4659" s="573">
        <f>SUMIF('BKAS IDR'!$E$10:$E$44,$C4659,'BKAS IDR'!$M$10:$M$44)</f>
        <v>0</v>
      </c>
    </row>
    <row r="4660" spans="3:6" ht="15" customHeight="1">
      <c r="C4660" s="53" t="str">
        <f>[1]Coa!B4660</f>
        <v>4201.0006.11712023</v>
      </c>
      <c r="D4660" s="1" t="str">
        <f>VLOOKUP(C4660,[1]Coa!$B$4:$C$9231,2,FALSE)</f>
        <v>BAHAN BAKAR - SHOP FABRICATED VESSEL &amp;</v>
      </c>
      <c r="E4660" s="573"/>
      <c r="F4660" s="573">
        <f>SUMIF('BKAS IDR'!$E$10:$E$44,$C4660,'BKAS IDR'!$M$10:$M$44)</f>
        <v>0</v>
      </c>
    </row>
    <row r="4661" spans="3:6" ht="15" customHeight="1">
      <c r="C4661" s="53" t="str">
        <f>[1]Coa!B4661</f>
        <v>4201.0006.1191172</v>
      </c>
      <c r="D4661" s="1" t="str">
        <f>VLOOKUP(C4661,[1]Coa!$B$4:$C$9231,2,FALSE)</f>
        <v>BAHAN BAKAR - EPC MOBILE SEPARATOR</v>
      </c>
      <c r="E4661" s="573"/>
      <c r="F4661" s="573">
        <f>SUMIF('BKAS IDR'!$E$10:$E$44,$C4661,'BKAS IDR'!$M$10:$M$44)</f>
        <v>0</v>
      </c>
    </row>
    <row r="4662" spans="3:6" ht="15" customHeight="1">
      <c r="C4662" s="53" t="str">
        <f>[1]Coa!B4662</f>
        <v>4201.0006.1201175</v>
      </c>
      <c r="D4662" s="1" t="str">
        <f>VLOOKUP(C4662,[1]Coa!$B$4:$C$9231,2,FALSE)</f>
        <v>BAHAN BAKAR - FABRICATION &amp; ERECTION OF</v>
      </c>
      <c r="E4662" s="573"/>
      <c r="F4662" s="573">
        <f>SUMIF('BKAS IDR'!$E$10:$E$44,$C4662,'BKAS IDR'!$M$10:$M$44)</f>
        <v>0</v>
      </c>
    </row>
    <row r="4663" spans="3:6" ht="15" customHeight="1">
      <c r="C4663" s="53" t="str">
        <f>[1]Coa!B4663</f>
        <v>4201.0006.12812012</v>
      </c>
      <c r="D4663" s="1" t="str">
        <f>VLOOKUP(C4663,[1]Coa!$B$4:$C$9231,2,FALSE)</f>
        <v>BAHAN BAKAR - RENTAL DRILLING EQUIPMENT</v>
      </c>
      <c r="E4663" s="573"/>
      <c r="F4663" s="573">
        <f>SUMIF('BKAS IDR'!$E$10:$E$44,$C4663,'BKAS IDR'!$M$10:$M$44)</f>
        <v>0</v>
      </c>
    </row>
    <row r="4664" spans="3:6" ht="15" customHeight="1">
      <c r="C4664" s="53" t="str">
        <f>[1]Coa!B4664</f>
        <v>4201.0006.12912007</v>
      </c>
      <c r="D4664" s="1" t="str">
        <f>VLOOKUP(C4664,[1]Coa!$B$4:$C$9231,2,FALSE)</f>
        <v>BAHAN BAKAR - SUPPLY OF SHELL &amp; TUBE HE</v>
      </c>
      <c r="E4664" s="573"/>
      <c r="F4664" s="573">
        <f>SUMIF('BKAS IDR'!$E$10:$E$44,$C4664,'BKAS IDR'!$M$10:$M$44)</f>
        <v>0</v>
      </c>
    </row>
    <row r="4665" spans="3:6" ht="15" customHeight="1">
      <c r="C4665" s="53" t="str">
        <f>[1]Coa!B4665</f>
        <v>4201.0006.14512017</v>
      </c>
      <c r="D4665" s="1" t="str">
        <f>VLOOKUP(C4665,[1]Coa!$B$4:$C$9231,2,FALSE)</f>
        <v>BAHAN BAKAR - DIVING EQUIPMENT</v>
      </c>
      <c r="E4665" s="573"/>
      <c r="F4665" s="573">
        <f>SUMIF('BKAS IDR'!$E$10:$E$44,$C4665,'BKAS IDR'!$M$10:$M$44)</f>
        <v>0</v>
      </c>
    </row>
    <row r="4666" spans="3:6" ht="15" customHeight="1">
      <c r="C4666" s="53" t="str">
        <f>[1]Coa!B4666</f>
        <v>4201.0006.14912041</v>
      </c>
      <c r="D4666" s="1" t="str">
        <f>VLOOKUP(C4666,[1]Coa!$B$4:$C$9231,2,FALSE)</f>
        <v>BAHAN BAKAR - FABRIKASI SHELL 24E-113</v>
      </c>
      <c r="E4666" s="573"/>
      <c r="F4666" s="573">
        <f>SUMIF('BKAS IDR'!$E$10:$E$44,$C4666,'BKAS IDR'!$M$10:$M$44)</f>
        <v>0</v>
      </c>
    </row>
    <row r="4667" spans="3:6" ht="15" customHeight="1">
      <c r="C4667" s="53" t="str">
        <f>[1]Coa!B4667</f>
        <v>4201.0006.15012024</v>
      </c>
      <c r="D4667" s="1" t="str">
        <f>VLOOKUP(C4667,[1]Coa!$B$4:$C$9231,2,FALSE)</f>
        <v>BAHAN BAKAR -  TOTAL RETUBE INSITU SURF</v>
      </c>
      <c r="E4667" s="573"/>
      <c r="F4667" s="573">
        <f>SUMIF('BKAS IDR'!$E$10:$E$44,$C4667,'BKAS IDR'!$M$10:$M$44)</f>
        <v>0</v>
      </c>
    </row>
    <row r="4668" spans="3:6" ht="15" customHeight="1">
      <c r="C4668" s="53" t="str">
        <f>[1]Coa!B4668</f>
        <v>4201.0006.15212028</v>
      </c>
      <c r="D4668" s="1" t="str">
        <f>VLOOKUP(C4668,[1]Coa!$B$4:$C$9231,2,FALSE)</f>
        <v>BAHAN BAKAR - TUBE BUNDLE SHELL H5012 &amp;</v>
      </c>
      <c r="E4668" s="573"/>
      <c r="F4668" s="573">
        <f>SUMIF('BKAS IDR'!$E$10:$E$44,$C4668,'BKAS IDR'!$M$10:$M$44)</f>
        <v>0</v>
      </c>
    </row>
    <row r="4669" spans="3:6" ht="15" customHeight="1">
      <c r="C4669" s="53" t="str">
        <f>[1]Coa!B4669</f>
        <v>4201.0006.15212059</v>
      </c>
      <c r="D4669" s="1" t="str">
        <f>VLOOKUP(C4669,[1]Coa!$B$4:$C$9231,2,FALSE)</f>
        <v>BAHAN BAKAR - SECONDARY REACTOR UNIT</v>
      </c>
      <c r="E4669" s="573"/>
      <c r="F4669" s="573">
        <f>SUMIF('BKAS IDR'!$E$10:$E$44,$C4669,'BKAS IDR'!$M$10:$M$44)</f>
        <v>0</v>
      </c>
    </row>
    <row r="4670" spans="3:6" ht="15" customHeight="1">
      <c r="C4670" s="53" t="str">
        <f>[1]Coa!B4670</f>
        <v>4201.0006.15312030</v>
      </c>
      <c r="D4670" s="1" t="str">
        <f>VLOOKUP(C4670,[1]Coa!$B$4:$C$9231,2,FALSE)</f>
        <v>BAHAN BAKAR - 2 UNIT FUEL GAS FILTER CO</v>
      </c>
      <c r="E4670" s="573"/>
      <c r="F4670" s="573">
        <f>SUMIF('BKAS IDR'!$E$10:$E$44,$C4670,'BKAS IDR'!$M$10:$M$44)</f>
        <v>0</v>
      </c>
    </row>
    <row r="4671" spans="3:6" ht="15" customHeight="1">
      <c r="C4671" s="53" t="str">
        <f>[1]Coa!B4671</f>
        <v>4201.0006.15712042</v>
      </c>
      <c r="D4671" s="1" t="str">
        <f>VLOOKUP(C4671,[1]Coa!$B$4:$C$9231,2,FALSE)</f>
        <v>BAHAN BAKAR - REDESIGN, FABRIKASI &amp; PEM</v>
      </c>
      <c r="E4671" s="573"/>
      <c r="F4671" s="573">
        <f>SUMIF('BKAS IDR'!$E$10:$E$44,$C4671,'BKAS IDR'!$M$10:$M$44)</f>
        <v>0</v>
      </c>
    </row>
    <row r="4672" spans="3:6" ht="15" customHeight="1">
      <c r="C4672" s="53" t="str">
        <f>[1]Coa!B4672</f>
        <v>4201.0006.16012044</v>
      </c>
      <c r="D4672" s="1" t="str">
        <f>VLOOKUP(C4672,[1]Coa!$B$4:$C$9231,2,FALSE)</f>
        <v>BAHAN BAKAR -  EPCI CONTRACT FOR LIMA F</v>
      </c>
      <c r="E4672" s="573"/>
      <c r="F4672" s="573">
        <f>SUMIF('BKAS IDR'!$E$10:$E$44,$C4672,'BKAS IDR'!$M$10:$M$44)</f>
        <v>0</v>
      </c>
    </row>
    <row r="4673" spans="3:6" ht="15" customHeight="1">
      <c r="C4673" s="53" t="str">
        <f>[1]Coa!B4673</f>
        <v>4201.0006.16409005</v>
      </c>
      <c r="D4673" s="1" t="str">
        <f>VLOOKUP(C4673,[1]Coa!$B$4:$C$9231,2,FALSE)</f>
        <v>BAHAN BAKAR - MEG Injection Package</v>
      </c>
      <c r="E4673" s="573"/>
      <c r="F4673" s="573">
        <f>SUMIF('BKAS IDR'!$E$10:$E$44,$C4673,'BKAS IDR'!$M$10:$M$44)</f>
        <v>0</v>
      </c>
    </row>
    <row r="4674" spans="3:6" ht="15" customHeight="1">
      <c r="C4674" s="53" t="str">
        <f>[1]Coa!B4674</f>
        <v>4201.0006.R000000</v>
      </c>
      <c r="D4674" s="1" t="str">
        <f>VLOOKUP(C4674,[1]Coa!$B$4:$C$9231,2,FALSE)</f>
        <v>BAHAN BAKAR - SEWA EQUIPMENT- EXCAVATOR</v>
      </c>
      <c r="E4674" s="573"/>
      <c r="F4674" s="573">
        <f>SUMIF('BKAS IDR'!$E$10:$E$44,$C4674,'BKAS IDR'!$M$10:$M$44)</f>
        <v>0</v>
      </c>
    </row>
    <row r="4675" spans="3:6" ht="15" customHeight="1">
      <c r="C4675" s="53" t="str">
        <f>[1]Coa!B4675</f>
        <v>4201.0007.06312006</v>
      </c>
      <c r="D4675" s="1" t="str">
        <f>VLOOKUP(C4675,[1]Coa!$B$4:$C$9231,2,FALSE)</f>
        <v>TOL, PARKIR DAN GATE PASS - PROV OF EPCI KF GAS (INT)</v>
      </c>
      <c r="E4675" s="573"/>
      <c r="F4675" s="573">
        <f>SUMIF('BKAS IDR'!$E$10:$E$44,$C4675,'BKAS IDR'!$M$10:$M$44)</f>
        <v>0</v>
      </c>
    </row>
    <row r="4676" spans="3:6" ht="15" customHeight="1">
      <c r="C4676" s="53" t="str">
        <f>[1]Coa!B4676</f>
        <v>4201.0007.002</v>
      </c>
      <c r="D4676" s="1" t="str">
        <f>VLOOKUP(C4676,[1]Coa!$B$4:$C$9231,2,FALSE)</f>
        <v>TOL, PARKIR DAN GATE PASS - WORKSHOP</v>
      </c>
      <c r="E4676" s="573"/>
      <c r="F4676" s="573">
        <f>SUMIF('BKAS IDR'!$E$10:$E$44,$C4676,'BKAS IDR'!$M$10:$M$44)</f>
        <v>0</v>
      </c>
    </row>
    <row r="4677" spans="3:6" ht="15" customHeight="1">
      <c r="C4677" s="53" t="str">
        <f>[1]Coa!B4677</f>
        <v>4201.0007.0050852</v>
      </c>
      <c r="D4677" s="1" t="str">
        <f>VLOOKUP(C4677,[1]Coa!$B$4:$C$9231,2,FALSE)</f>
        <v>TOL, PARKIR DAN GATE PASS - KAMBUNA TOPSIDE REUSER S</v>
      </c>
      <c r="E4677" s="573"/>
      <c r="F4677" s="573">
        <f>SUMIF('BKAS IDR'!$E$10:$E$44,$C4677,'BKAS IDR'!$M$10:$M$44)</f>
        <v>0</v>
      </c>
    </row>
    <row r="4678" spans="3:6" ht="15" customHeight="1">
      <c r="C4678" s="53" t="str">
        <f>[1]Coa!B4678</f>
        <v>4201.0007.0050905</v>
      </c>
      <c r="D4678" s="1" t="str">
        <f>VLOOKUP(C4678,[1]Coa!$B$4:$C$9231,2,FALSE)</f>
        <v>TOL, PARKIR DAN GATE PASS - MEG INJECTION PACKAGE</v>
      </c>
      <c r="E4678" s="573"/>
      <c r="F4678" s="573">
        <f>SUMIF('BKAS IDR'!$E$10:$E$44,$C4678,'BKAS IDR'!$M$10:$M$44)</f>
        <v>0</v>
      </c>
    </row>
    <row r="4679" spans="3:6" ht="15" customHeight="1">
      <c r="C4679" s="53" t="str">
        <f>[1]Coa!B4679</f>
        <v>4201.0007.00712046</v>
      </c>
      <c r="D4679" s="1" t="str">
        <f>VLOOKUP(C4679,[1]Coa!$B$4:$C$9231,2,FALSE)</f>
        <v>TOL, PARKIR DAN GATE PASS - FABRIKASI  &amp; INSTASI UNTU</v>
      </c>
      <c r="E4679" s="573"/>
      <c r="F4679" s="573">
        <f>SUMIF('BKAS IDR'!$E$10:$E$44,$C4679,'BKAS IDR'!$M$10:$M$44)</f>
        <v>0</v>
      </c>
    </row>
    <row r="4680" spans="3:6" ht="15" customHeight="1">
      <c r="C4680" s="53" t="str">
        <f>[1]Coa!B4680</f>
        <v>4201.0007.0081014</v>
      </c>
      <c r="D4680" s="1" t="str">
        <f>VLOOKUP(C4680,[1]Coa!$B$4:$C$9231,2,FALSE)</f>
        <v>TOL, PARKIR DAN GATE PASS - SEI AMBAWANG KAB.KUBU</v>
      </c>
      <c r="E4680" s="573"/>
      <c r="F4680" s="573">
        <f>SUMIF('BKAS IDR'!$E$10:$E$44,$C4680,'BKAS IDR'!$M$10:$M$44)</f>
        <v>0</v>
      </c>
    </row>
    <row r="4681" spans="3:6" ht="15" customHeight="1">
      <c r="C4681" s="53" t="str">
        <f>[1]Coa!B4681</f>
        <v>4201.0007.0101019</v>
      </c>
      <c r="D4681" s="1" t="str">
        <f>VLOOKUP(C4681,[1]Coa!$B$4:$C$9231,2,FALSE)</f>
        <v>TOL, PARKIR DAN GATE PASS - CPP&amp;AUP PLATFORMS INST</v>
      </c>
      <c r="E4681" s="573"/>
      <c r="F4681" s="573">
        <f>SUMIF('BKAS IDR'!$E$10:$E$44,$C4681,'BKAS IDR'!$M$10:$M$44)</f>
        <v>0</v>
      </c>
    </row>
    <row r="4682" spans="3:6" ht="15" customHeight="1">
      <c r="C4682" s="53" t="str">
        <f>[1]Coa!B4682</f>
        <v>4201.0007.0101137</v>
      </c>
      <c r="D4682" s="1" t="str">
        <f>VLOOKUP(C4682,[1]Coa!$B$4:$C$9231,2,FALSE)</f>
        <v>TOL, PARKIR DAN GATE PASS - CPP &amp; AUP Platforms</v>
      </c>
      <c r="E4682" s="573"/>
      <c r="F4682" s="573">
        <f>SUMIF('BKAS IDR'!$E$10:$E$44,$C4682,'BKAS IDR'!$M$10:$M$44)</f>
        <v>0</v>
      </c>
    </row>
    <row r="4683" spans="3:6" ht="15" customHeight="1">
      <c r="C4683" s="53" t="str">
        <f>[1]Coa!B4683</f>
        <v>4201.0007.0120832</v>
      </c>
      <c r="D4683" s="1" t="str">
        <f>VLOOKUP(C4683,[1]Coa!$B$4:$C$9231,2,FALSE)</f>
        <v>TOL, PARKIR DAN GATE PASS - SHELL &amp; TUBE HEAT EXCHANG</v>
      </c>
      <c r="E4683" s="573"/>
      <c r="F4683" s="573">
        <f>SUMIF('BKAS IDR'!$E$10:$E$44,$C4683,'BKAS IDR'!$M$10:$M$44)</f>
        <v>0</v>
      </c>
    </row>
    <row r="4684" spans="3:6" ht="15" customHeight="1">
      <c r="C4684" s="53" t="str">
        <f>[1]Coa!B4684</f>
        <v>4201.0007.0130903</v>
      </c>
      <c r="D4684" s="1" t="str">
        <f>VLOOKUP(C4684,[1]Coa!$B$4:$C$9231,2,FALSE)</f>
        <v>TOL, PARKIR DAN GATE PASS - WELL TEST, SKID UNIT</v>
      </c>
      <c r="E4684" s="573"/>
      <c r="F4684" s="573">
        <f>SUMIF('BKAS IDR'!$E$10:$E$44,$C4684,'BKAS IDR'!$M$10:$M$44)</f>
        <v>0</v>
      </c>
    </row>
    <row r="4685" spans="3:6" ht="15" customHeight="1">
      <c r="C4685" s="53" t="str">
        <f>[1]Coa!B4685</f>
        <v>4201.0007.0130904</v>
      </c>
      <c r="D4685" s="1" t="str">
        <f>VLOOKUP(C4685,[1]Coa!$B$4:$C$9231,2,FALSE)</f>
        <v>TOL, PARKIR DAN GATE PASS - HEAT EXCHANGER</v>
      </c>
      <c r="E4685" s="573"/>
      <c r="F4685" s="573">
        <f>SUMIF('BKAS IDR'!$E$10:$E$44,$C4685,'BKAS IDR'!$M$10:$M$44)</f>
        <v>0</v>
      </c>
    </row>
    <row r="4686" spans="3:6" ht="15" customHeight="1">
      <c r="C4686" s="53" t="str">
        <f>[1]Coa!B4686</f>
        <v>4201.0007.0130908</v>
      </c>
      <c r="D4686" s="1" t="str">
        <f>VLOOKUP(C4686,[1]Coa!$B$4:$C$9231,2,FALSE)</f>
        <v>TOL, PARKIR DAN GATE PASS - PIPE SLEEVE &amp; DURI, RIAU</v>
      </c>
      <c r="E4686" s="573"/>
      <c r="F4686" s="573">
        <f>SUMIF('BKAS IDR'!$E$10:$E$44,$C4686,'BKAS IDR'!$M$10:$M$44)</f>
        <v>0</v>
      </c>
    </row>
    <row r="4687" spans="3:6" ht="15" customHeight="1">
      <c r="C4687" s="53" t="str">
        <f>[1]Coa!B4687</f>
        <v>4201.0007.0130923</v>
      </c>
      <c r="D4687" s="1" t="str">
        <f>VLOOKUP(C4687,[1]Coa!$B$4:$C$9231,2,FALSE)</f>
        <v>TOL, PARKIR DAN GATE PASS - PROV OF WATER STO TANK</v>
      </c>
      <c r="E4687" s="573"/>
      <c r="F4687" s="573">
        <f>SUMIF('BKAS IDR'!$E$10:$E$44,$C4687,'BKAS IDR'!$M$10:$M$44)</f>
        <v>0</v>
      </c>
    </row>
    <row r="4688" spans="3:6" ht="15" customHeight="1">
      <c r="C4688" s="53" t="str">
        <f>[1]Coa!B4688</f>
        <v>4201.0007.0130929</v>
      </c>
      <c r="D4688" s="1" t="str">
        <f>VLOOKUP(C4688,[1]Coa!$B$4:$C$9231,2,FALSE)</f>
        <v>TOL, PARKIR DAN GATE PASS - OPERATION ASSISTANCE SLN</v>
      </c>
      <c r="E4688" s="573"/>
      <c r="F4688" s="573">
        <f>SUMIF('BKAS IDR'!$E$10:$E$44,$C4688,'BKAS IDR'!$M$10:$M$44)</f>
        <v>0</v>
      </c>
    </row>
    <row r="4689" spans="3:6" ht="15" customHeight="1">
      <c r="C4689" s="53" t="str">
        <f>[1]Coa!B4689</f>
        <v>4201.0007.0130931</v>
      </c>
      <c r="D4689" s="1" t="str">
        <f>VLOOKUP(C4689,[1]Coa!$B$4:$C$9231,2,FALSE)</f>
        <v>TOL, PARKIR DAN GATE PASS - STORAGE TANK FOR INT PROG</v>
      </c>
      <c r="E4689" s="573"/>
      <c r="F4689" s="573">
        <f>SUMIF('BKAS IDR'!$E$10:$E$44,$C4689,'BKAS IDR'!$M$10:$M$44)</f>
        <v>0</v>
      </c>
    </row>
    <row r="4690" spans="3:6" ht="15" customHeight="1">
      <c r="C4690" s="53" t="str">
        <f>[1]Coa!B4690</f>
        <v>4201.0007.0131004</v>
      </c>
      <c r="D4690" s="1" t="str">
        <f>VLOOKUP(C4690,[1]Coa!$B$4:$C$9231,2,FALSE)</f>
        <v>TOL, PARKIR DAN GATE PASS - 3 UNITS K.O. DRUM</v>
      </c>
      <c r="E4690" s="573"/>
      <c r="F4690" s="573">
        <f>SUMIF('BKAS IDR'!$E$10:$E$44,$C4690,'BKAS IDR'!$M$10:$M$44)</f>
        <v>0</v>
      </c>
    </row>
    <row r="4691" spans="3:6" ht="15" customHeight="1">
      <c r="C4691" s="53" t="str">
        <f>[1]Coa!B4691</f>
        <v>4201.0007.0131010</v>
      </c>
      <c r="D4691" s="1" t="str">
        <f>VLOOKUP(C4691,[1]Coa!$B$4:$C$9231,2,FALSE)</f>
        <v>TOL, PARKIR DAN GATE PASS - DISAIN&amp;FAB ALAT SURFAKTAN</v>
      </c>
      <c r="E4691" s="573"/>
      <c r="F4691" s="573">
        <f>SUMIF('BKAS IDR'!$E$10:$E$44,$C4691,'BKAS IDR'!$M$10:$M$44)</f>
        <v>0</v>
      </c>
    </row>
    <row r="4692" spans="3:6" ht="15" customHeight="1">
      <c r="C4692" s="53" t="str">
        <f>[1]Coa!B4692</f>
        <v>4201.0007.0131018</v>
      </c>
      <c r="D4692" s="1" t="str">
        <f>VLOOKUP(C4692,[1]Coa!$B$4:$C$9231,2,FALSE)</f>
        <v>TOL, PARKIR DAN GATE PASS - JASA KONST TANGKI PEMISAH</v>
      </c>
      <c r="E4692" s="573"/>
      <c r="F4692" s="573">
        <f>SUMIF('BKAS IDR'!$E$10:$E$44,$C4692,'BKAS IDR'!$M$10:$M$44)</f>
        <v>0</v>
      </c>
    </row>
    <row r="4693" spans="3:6" ht="15" customHeight="1">
      <c r="C4693" s="53" t="str">
        <f>[1]Coa!B4693</f>
        <v>4201.0007.0131104</v>
      </c>
      <c r="D4693" s="1" t="str">
        <f>VLOOKUP(C4693,[1]Coa!$B$4:$C$9231,2,FALSE)</f>
        <v>TOL, PARKIR DAN GATE PASS - RIGLESS SERVICE</v>
      </c>
      <c r="E4693" s="573"/>
      <c r="F4693" s="573">
        <f>SUMIF('BKAS IDR'!$E$10:$E$44,$C4693,'BKAS IDR'!$M$10:$M$44)</f>
        <v>0</v>
      </c>
    </row>
    <row r="4694" spans="3:6" ht="15" customHeight="1">
      <c r="C4694" s="53" t="str">
        <f>[1]Coa!B4694</f>
        <v>4201.0007.0131113</v>
      </c>
      <c r="D4694" s="1" t="str">
        <f>VLOOKUP(C4694,[1]Coa!$B$4:$C$9231,2,FALSE)</f>
        <v>TOL, PARKIR DAN GATE PASS - EPC U/ FASILITAS TANKI DI</v>
      </c>
      <c r="E4694" s="573"/>
      <c r="F4694" s="573">
        <f>SUMIF('BKAS IDR'!$E$10:$E$44,$C4694,'BKAS IDR'!$M$10:$M$44)</f>
        <v>0</v>
      </c>
    </row>
    <row r="4695" spans="3:6" ht="15" customHeight="1">
      <c r="C4695" s="53" t="str">
        <f>[1]Coa!B4695</f>
        <v>4201.0007.0131119</v>
      </c>
      <c r="D4695" s="1" t="str">
        <f>VLOOKUP(C4695,[1]Coa!$B$4:$C$9231,2,FALSE)</f>
        <v>TOL, PARKIR DAN GATE PASS - EPF OF STORAGE FOR RANTAU</v>
      </c>
      <c r="E4695" s="573"/>
      <c r="F4695" s="573">
        <f>SUMIF('BKAS IDR'!$E$10:$E$44,$C4695,'BKAS IDR'!$M$10:$M$44)</f>
        <v>0</v>
      </c>
    </row>
    <row r="4696" spans="3:6" ht="15" customHeight="1">
      <c r="C4696" s="53" t="str">
        <f>[1]Coa!B4696</f>
        <v>4201.0007.0131127</v>
      </c>
      <c r="D4696" s="1" t="str">
        <f>VLOOKUP(C4696,[1]Coa!$B$4:$C$9231,2,FALSE)</f>
        <v>TOL, PARKIR DAN GATE PASS - RIGLESS SERVICE</v>
      </c>
      <c r="E4696" s="573"/>
      <c r="F4696" s="573">
        <f>SUMIF('BKAS IDR'!$E$10:$E$44,$C4696,'BKAS IDR'!$M$10:$M$44)</f>
        <v>0</v>
      </c>
    </row>
    <row r="4697" spans="3:6" ht="15" customHeight="1">
      <c r="C4697" s="53" t="str">
        <f>[1]Coa!B4697</f>
        <v>4201.0007.0131150</v>
      </c>
      <c r="D4697" s="1" t="str">
        <f>VLOOKUP(C4697,[1]Coa!$B$4:$C$9231,2,FALSE)</f>
        <v>TOL, PARKIR DAN GATE PASS - WASH TANK REPAIR</v>
      </c>
      <c r="E4697" s="573"/>
      <c r="F4697" s="573">
        <f>SUMIF('BKAS IDR'!$E$10:$E$44,$C4697,'BKAS IDR'!$M$10:$M$44)</f>
        <v>0</v>
      </c>
    </row>
    <row r="4698" spans="3:6" ht="15" customHeight="1">
      <c r="C4698" s="53" t="str">
        <f>[1]Coa!B4698</f>
        <v>4201.0007.01312003</v>
      </c>
      <c r="D4698" s="1" t="str">
        <f>VLOOKUP(C4698,[1]Coa!$B$4:$C$9231,2,FALSE)</f>
        <v>TOL, PARKIR DAN GATE PASS - RIGLESS SERVICES</v>
      </c>
      <c r="E4698" s="573"/>
      <c r="F4698" s="573">
        <f>SUMIF('BKAS IDR'!$E$10:$E$44,$C4698,'BKAS IDR'!$M$10:$M$44)</f>
        <v>0</v>
      </c>
    </row>
    <row r="4699" spans="3:6" ht="15" customHeight="1">
      <c r="C4699" s="53" t="str">
        <f>[1]Coa!B4699</f>
        <v>4201.0007.01312031</v>
      </c>
      <c r="D4699" s="1" t="str">
        <f>VLOOKUP(C4699,[1]Coa!$B$4:$C$9231,2,FALSE)</f>
        <v>TOL, PARKIR DAN GATE PASS - PLUG BACK WITH SLICKLINE</v>
      </c>
      <c r="E4699" s="573"/>
      <c r="F4699" s="573">
        <f>SUMIF('BKAS IDR'!$E$10:$E$44,$C4699,'BKAS IDR'!$M$10:$M$44)</f>
        <v>0</v>
      </c>
    </row>
    <row r="4700" spans="3:6" ht="15" customHeight="1">
      <c r="C4700" s="53" t="str">
        <f>[1]Coa!B4700</f>
        <v>4201.0007.01312049</v>
      </c>
      <c r="D4700" s="1" t="str">
        <f>VLOOKUP(C4700,[1]Coa!$B$4:$C$9231,2,FALSE)</f>
        <v>TOL, PARKIR DAN GATE PASS - HRSG #2 &amp; #5</v>
      </c>
      <c r="E4700" s="573"/>
      <c r="F4700" s="573">
        <f>SUMIF('BKAS IDR'!$E$10:$E$44,$C4700,'BKAS IDR'!$M$10:$M$44)</f>
        <v>0</v>
      </c>
    </row>
    <row r="4701" spans="3:6" ht="15" customHeight="1">
      <c r="C4701" s="53" t="str">
        <f>[1]Coa!B4701</f>
        <v>4201.0007.01312058</v>
      </c>
      <c r="D4701" s="1" t="str">
        <f>VLOOKUP(C4701,[1]Coa!$B$4:$C$9231,2,FALSE)</f>
        <v>TOL, PARKIR DAN GATE PASS - FOAMING SERVICES</v>
      </c>
      <c r="E4701" s="573"/>
      <c r="F4701" s="573">
        <f>SUMIF('BKAS IDR'!$E$10:$E$44,$C4701,'BKAS IDR'!$M$10:$M$44)</f>
        <v>0</v>
      </c>
    </row>
    <row r="4702" spans="3:6" ht="15" customHeight="1">
      <c r="C4702" s="53" t="str">
        <f>[1]Coa!B4702</f>
        <v>4201.0007.0150909</v>
      </c>
      <c r="D4702" s="1" t="str">
        <f>VLOOKUP(C4702,[1]Coa!$B$4:$C$9231,2,FALSE)</f>
        <v>TOL, PARKIR DAN GATE PASS - PIPE CONNECTION</v>
      </c>
      <c r="E4702" s="573"/>
      <c r="F4702" s="573">
        <f>SUMIF('BKAS IDR'!$E$10:$E$44,$C4702,'BKAS IDR'!$M$10:$M$44)</f>
        <v>0</v>
      </c>
    </row>
    <row r="4703" spans="3:6" ht="15" customHeight="1">
      <c r="C4703" s="53" t="str">
        <f>[1]Coa!B4703</f>
        <v>4201.0007.0150916</v>
      </c>
      <c r="D4703" s="1" t="str">
        <f>VLOOKUP(C4703,[1]Coa!$B$4:$C$9231,2,FALSE)</f>
        <v>TOL, PARKIR DAN GATE PASS - SUBSEA CABLE</v>
      </c>
      <c r="E4703" s="573"/>
      <c r="F4703" s="573">
        <f>SUMIF('BKAS IDR'!$E$10:$E$44,$C4703,'BKAS IDR'!$M$10:$M$44)</f>
        <v>0</v>
      </c>
    </row>
    <row r="4704" spans="3:6" ht="15" customHeight="1">
      <c r="C4704" s="53" t="str">
        <f>[1]Coa!B4704</f>
        <v>4201.0007.0151128</v>
      </c>
      <c r="D4704" s="1" t="str">
        <f>VLOOKUP(C4704,[1]Coa!$B$4:$C$9231,2,FALSE)</f>
        <v>TOL, PARKIR DAN GATE PASS - PROJECT BAWAL PIPELINE</v>
      </c>
      <c r="E4704" s="573"/>
      <c r="F4704" s="573">
        <f>SUMIF('BKAS IDR'!$E$10:$E$44,$C4704,'BKAS IDR'!$M$10:$M$44)</f>
        <v>0</v>
      </c>
    </row>
    <row r="4705" spans="3:6" ht="15" customHeight="1">
      <c r="C4705" s="53" t="str">
        <f>[1]Coa!B4705</f>
        <v>4201.0007.01512021</v>
      </c>
      <c r="D4705" s="1" t="str">
        <f>VLOOKUP(C4705,[1]Coa!$B$4:$C$9231,2,FALSE)</f>
        <v>TOL, PARKIR DAN GATE PASS - TUBE BUNDLE CONDENSATE CO</v>
      </c>
      <c r="E4705" s="573"/>
      <c r="F4705" s="573">
        <f>SUMIF('BKAS IDR'!$E$10:$E$44,$C4705,'BKAS IDR'!$M$10:$M$44)</f>
        <v>0</v>
      </c>
    </row>
    <row r="4706" spans="3:6" ht="15" customHeight="1">
      <c r="C4706" s="53" t="str">
        <f>[1]Coa!B4706</f>
        <v>4201.0007.01512027</v>
      </c>
      <c r="D4706" s="1" t="str">
        <f>VLOOKUP(C4706,[1]Coa!$B$4:$C$9231,2,FALSE)</f>
        <v>TOL, PARKIR DAN GATE PASS - FUEL GAS SCRUBBER AND HEA</v>
      </c>
      <c r="E4706" s="573"/>
      <c r="F4706" s="573">
        <f>SUMIF('BKAS IDR'!$E$10:$E$44,$C4706,'BKAS IDR'!$M$10:$M$44)</f>
        <v>0</v>
      </c>
    </row>
    <row r="4707" spans="3:6" ht="15" customHeight="1">
      <c r="C4707" s="53" t="str">
        <f>[1]Coa!B4707</f>
        <v>4201.0007.01512043</v>
      </c>
      <c r="D4707" s="1" t="str">
        <f>VLOOKUP(C4707,[1]Coa!$B$4:$C$9231,2,FALSE)</f>
        <v>TOL, PARKIR DAN GATE PASS - EHMR WATER PROJECT, EPCI</v>
      </c>
      <c r="E4707" s="573"/>
      <c r="F4707" s="573">
        <f>SUMIF('BKAS IDR'!$E$10:$E$44,$C4707,'BKAS IDR'!$M$10:$M$44)</f>
        <v>0</v>
      </c>
    </row>
    <row r="4708" spans="3:6" ht="15" customHeight="1">
      <c r="C4708" s="53" t="str">
        <f>[1]Coa!B4708</f>
        <v>4201.0007.01512062</v>
      </c>
      <c r="D4708" s="1" t="str">
        <f>VLOOKUP(C4708,[1]Coa!$B$4:$C$9231,2,FALSE)</f>
        <v>TOL, PARKIR DAN GATE PASS - EPCI TEMBANG 8 TO BAWAL P</v>
      </c>
      <c r="E4708" s="573"/>
      <c r="F4708" s="573">
        <f>SUMIF('BKAS IDR'!$E$10:$E$44,$C4708,'BKAS IDR'!$M$10:$M$44)</f>
        <v>0</v>
      </c>
    </row>
    <row r="4709" spans="3:6" ht="15" customHeight="1">
      <c r="C4709" s="53" t="str">
        <f>[1]Coa!B4709</f>
        <v>4201.0007.0191139</v>
      </c>
      <c r="D4709" s="1" t="str">
        <f>VLOOKUP(C4709,[1]Coa!$B$4:$C$9231,2,FALSE)</f>
        <v>TOL, PARKIR DAN GATE PASS - Maintenance of Expansion</v>
      </c>
      <c r="E4709" s="573"/>
      <c r="F4709" s="573">
        <f>SUMIF('BKAS IDR'!$E$10:$E$44,$C4709,'BKAS IDR'!$M$10:$M$44)</f>
        <v>0</v>
      </c>
    </row>
    <row r="4710" spans="3:6" ht="15" customHeight="1">
      <c r="C4710" s="53" t="str">
        <f>[1]Coa!B4710</f>
        <v>4201.0007.0241007</v>
      </c>
      <c r="D4710" s="1" t="str">
        <f>VLOOKUP(C4710,[1]Coa!$B$4:$C$9231,2,FALSE)</f>
        <v>TOL, PARKIR DAN GATE PASS - REP&amp;TEST (336-I;1000m3)</v>
      </c>
      <c r="E4710" s="573"/>
      <c r="F4710" s="573">
        <f>SUMIF('BKAS IDR'!$E$10:$E$44,$C4710,'BKAS IDR'!$M$10:$M$44)</f>
        <v>0</v>
      </c>
    </row>
    <row r="4711" spans="3:6" ht="15" customHeight="1">
      <c r="C4711" s="53" t="str">
        <f>[1]Coa!B4711</f>
        <v>4201.0007.02412022</v>
      </c>
      <c r="D4711" s="1" t="str">
        <f>VLOOKUP(C4711,[1]Coa!$B$4:$C$9231,2,FALSE)</f>
        <v>TOL, PARKIR DAN GATE PASS - REPAIR F/WELDING TANK</v>
      </c>
      <c r="E4711" s="573"/>
      <c r="F4711" s="573">
        <f>SUMIF('BKAS IDR'!$E$10:$E$44,$C4711,'BKAS IDR'!$M$10:$M$44)</f>
        <v>0</v>
      </c>
    </row>
    <row r="4712" spans="3:6" ht="15" customHeight="1">
      <c r="C4712" s="53" t="str">
        <f>[1]Coa!B4712</f>
        <v>4201.0007.02412035</v>
      </c>
      <c r="D4712" s="1" t="str">
        <f>VLOOKUP(C4712,[1]Coa!$B$4:$C$9231,2,FALSE)</f>
        <v>TOL, PARKIR DAN GATE PASS - REPAIR OF TANK 100 CUFT P</v>
      </c>
      <c r="E4712" s="573"/>
      <c r="F4712" s="573">
        <f>SUMIF('BKAS IDR'!$E$10:$E$44,$C4712,'BKAS IDR'!$M$10:$M$44)</f>
        <v>0</v>
      </c>
    </row>
    <row r="4713" spans="3:6" ht="15" customHeight="1">
      <c r="C4713" s="53" t="str">
        <f>[1]Coa!B4713</f>
        <v>4201.0007.0260847</v>
      </c>
      <c r="D4713" s="1" t="str">
        <f>VLOOKUP(C4713,[1]Coa!$B$4:$C$9231,2,FALSE)</f>
        <v>TOL, PARKIR DAN GATE PASS - INSTALLATION OF 2X315 MW</v>
      </c>
      <c r="E4713" s="573"/>
      <c r="F4713" s="573">
        <f>SUMIF('BKAS IDR'!$E$10:$E$44,$C4713,'BKAS IDR'!$M$10:$M$44)</f>
        <v>0</v>
      </c>
    </row>
    <row r="4714" spans="3:6" ht="15" customHeight="1">
      <c r="C4714" s="53" t="str">
        <f>[1]Coa!B4714</f>
        <v>4201.0007.0261198</v>
      </c>
      <c r="D4714" s="1" t="str">
        <f>VLOOKUP(C4714,[1]Coa!$B$4:$C$9231,2,FALSE)</f>
        <v>TOL, PARKIR DAN GATE PASS - MAINTENANCE HUBEI</v>
      </c>
      <c r="E4714" s="573"/>
      <c r="F4714" s="573">
        <f>SUMIF('BKAS IDR'!$E$10:$E$44,$C4714,'BKAS IDR'!$M$10:$M$44)</f>
        <v>0</v>
      </c>
    </row>
    <row r="4715" spans="3:6" ht="15" customHeight="1">
      <c r="C4715" s="53" t="str">
        <f>[1]Coa!B4715</f>
        <v>4201.0007.0280913</v>
      </c>
      <c r="D4715" s="1" t="str">
        <f>VLOOKUP(C4715,[1]Coa!$B$4:$C$9231,2,FALSE)</f>
        <v>TOL, PARKIR DAN GATE PASS - FAB SAND BLAST&amp;PRIM COAT</v>
      </c>
      <c r="E4715" s="573"/>
      <c r="F4715" s="573">
        <f>SUMIF('BKAS IDR'!$E$10:$E$44,$C4715,'BKAS IDR'!$M$10:$M$44)</f>
        <v>0</v>
      </c>
    </row>
    <row r="4716" spans="3:6" ht="15" customHeight="1">
      <c r="C4716" s="53" t="str">
        <f>[1]Coa!B4716</f>
        <v>4201.0007.0280915</v>
      </c>
      <c r="D4716" s="1" t="str">
        <f>VLOOKUP(C4716,[1]Coa!$B$4:$C$9231,2,FALSE)</f>
        <v>TOL, PARKIR DAN GATE PASS - MB#13; RECONDITION WORK</v>
      </c>
      <c r="E4716" s="573"/>
      <c r="F4716" s="573">
        <f>SUMIF('BKAS IDR'!$E$10:$E$44,$C4716,'BKAS IDR'!$M$10:$M$44)</f>
        <v>0</v>
      </c>
    </row>
    <row r="4717" spans="3:6" ht="15" customHeight="1">
      <c r="C4717" s="53" t="str">
        <f>[1]Coa!B4717</f>
        <v>4201.0007.0280919</v>
      </c>
      <c r="D4717" s="1" t="str">
        <f>VLOOKUP(C4717,[1]Coa!$B$4:$C$9231,2,FALSE)</f>
        <v>TOL, PARKIR DAN GATE PASS - RB#13; ANCHOR BOLT INST</v>
      </c>
      <c r="E4717" s="573"/>
      <c r="F4717" s="573">
        <f>SUMIF('BKAS IDR'!$E$10:$E$44,$C4717,'BKAS IDR'!$M$10:$M$44)</f>
        <v>0</v>
      </c>
    </row>
    <row r="4718" spans="3:6" ht="15" customHeight="1">
      <c r="C4718" s="53" t="str">
        <f>[1]Coa!B4718</f>
        <v>4201.0007.0280921</v>
      </c>
      <c r="D4718" s="1" t="str">
        <f>VLOOKUP(C4718,[1]Coa!$B$4:$C$9231,2,FALSE)</f>
        <v>TOL, PARKIR DAN GATE PASS - RB#13; INST MECHANICAL</v>
      </c>
      <c r="E4718" s="573"/>
      <c r="F4718" s="573">
        <f>SUMIF('BKAS IDR'!$E$10:$E$44,$C4718,'BKAS IDR'!$M$10:$M$44)</f>
        <v>0</v>
      </c>
    </row>
    <row r="4719" spans="3:6" ht="15" customHeight="1">
      <c r="C4719" s="53" t="str">
        <f>[1]Coa!B4719</f>
        <v>4201.0007.0280926</v>
      </c>
      <c r="D4719" s="1" t="str">
        <f>VLOOKUP(C4719,[1]Coa!$B$4:$C$9231,2,FALSE)</f>
        <v>TOL, PARKIR DAN GATE PASS - RB#13; PIPE EXT /MP &amp; LP</v>
      </c>
      <c r="E4719" s="573"/>
      <c r="F4719" s="573">
        <f>SUMIF('BKAS IDR'!$E$10:$E$44,$C4719,'BKAS IDR'!$M$10:$M$44)</f>
        <v>0</v>
      </c>
    </row>
    <row r="4720" spans="3:6" ht="15" customHeight="1">
      <c r="C4720" s="53" t="str">
        <f>[1]Coa!B4720</f>
        <v>4201.0007.0280927</v>
      </c>
      <c r="D4720" s="1" t="str">
        <f>VLOOKUP(C4720,[1]Coa!$B$4:$C$9231,2,FALSE)</f>
        <v>TOL, PARKIR DAN GATE PASS - PM#9;MP BIN TEMP CONTROL</v>
      </c>
      <c r="E4720" s="573"/>
      <c r="F4720" s="573">
        <f>SUMIF('BKAS IDR'!$E$10:$E$44,$C4720,'BKAS IDR'!$M$10:$M$44)</f>
        <v>0</v>
      </c>
    </row>
    <row r="4721" spans="3:6" ht="15" customHeight="1">
      <c r="C4721" s="53" t="str">
        <f>[1]Coa!B4721</f>
        <v>4201.0007.0280930</v>
      </c>
      <c r="D4721" s="1" t="str">
        <f>VLOOKUP(C4721,[1]Coa!$B$4:$C$9231,2,FALSE)</f>
        <v>TOL, PARKIR DAN GATE PASS - MB#15;MAIN STEAM LINE MOD</v>
      </c>
      <c r="E4721" s="573"/>
      <c r="F4721" s="573">
        <f>SUMIF('BKAS IDR'!$E$10:$E$44,$C4721,'BKAS IDR'!$M$10:$M$44)</f>
        <v>0</v>
      </c>
    </row>
    <row r="4722" spans="3:6" ht="15" customHeight="1">
      <c r="C4722" s="53" t="str">
        <f>[1]Coa!B4722</f>
        <v>4201.0007.0281005</v>
      </c>
      <c r="D4722" s="1" t="str">
        <f>VLOOKUP(C4722,[1]Coa!$B$4:$C$9231,2,FALSE)</f>
        <v>TOL, PARKIR DAN GATE PASS - PM#9; UPGRADE TIE IN</v>
      </c>
      <c r="E4722" s="573"/>
      <c r="F4722" s="573">
        <f>SUMIF('BKAS IDR'!$E$10:$E$44,$C4722,'BKAS IDR'!$M$10:$M$44)</f>
        <v>0</v>
      </c>
    </row>
    <row r="4723" spans="3:6" ht="15" customHeight="1">
      <c r="C4723" s="53" t="str">
        <f>[1]Coa!B4723</f>
        <v>4201.0007.0281006</v>
      </c>
      <c r="D4723" s="1" t="str">
        <f>VLOOKUP(C4723,[1]Coa!$B$4:$C$9231,2,FALSE)</f>
        <v>TOL, PARKIR DAN GATE PASS - MANPOWER SUPPLY SHUTDOWN</v>
      </c>
      <c r="E4723" s="573"/>
      <c r="F4723" s="573">
        <f>SUMIF('BKAS IDR'!$E$10:$E$44,$C4723,'BKAS IDR'!$M$10:$M$44)</f>
        <v>0</v>
      </c>
    </row>
    <row r="4724" spans="3:6" ht="15" customHeight="1">
      <c r="C4724" s="53" t="str">
        <f>[1]Coa!B4724</f>
        <v>4201.0007.0281011</v>
      </c>
      <c r="D4724" s="1" t="str">
        <f>VLOOKUP(C4724,[1]Coa!$B$4:$C$9231,2,FALSE)</f>
        <v>TOL, PARKIR DAN GATE PASS - WP-9;FAB CRUSHER COMPLETE</v>
      </c>
      <c r="E4724" s="573"/>
      <c r="F4724" s="573">
        <f>SUMIF('BKAS IDR'!$E$10:$E$44,$C4724,'BKAS IDR'!$M$10:$M$44)</f>
        <v>0</v>
      </c>
    </row>
    <row r="4725" spans="3:6" ht="15" customHeight="1">
      <c r="C4725" s="53" t="str">
        <f>[1]Coa!B4725</f>
        <v>4201.0007.0281013</v>
      </c>
      <c r="D4725" s="1" t="str">
        <f>VLOOKUP(C4725,[1]Coa!$B$4:$C$9231,2,FALSE)</f>
        <v>TOL, PARKIR DAN GATE PASS - MB#24;SURF METAL TREATMEN</v>
      </c>
      <c r="E4725" s="573"/>
      <c r="F4725" s="573">
        <f>SUMIF('BKAS IDR'!$E$10:$E$44,$C4725,'BKAS IDR'!$M$10:$M$44)</f>
        <v>0</v>
      </c>
    </row>
    <row r="4726" spans="3:6" ht="15" customHeight="1">
      <c r="C4726" s="53" t="str">
        <f>[1]Coa!B4726</f>
        <v>4201.0007.0281015</v>
      </c>
      <c r="D4726" s="1" t="str">
        <f>VLOOKUP(C4726,[1]Coa!$B$4:$C$9231,2,FALSE)</f>
        <v>TOL, PARKIR DAN GATE PASS - WP-8;FAB CRUSHER 2SETS</v>
      </c>
      <c r="E4726" s="573"/>
      <c r="F4726" s="573">
        <f>SUMIF('BKAS IDR'!$E$10:$E$44,$C4726,'BKAS IDR'!$M$10:$M$44)</f>
        <v>0</v>
      </c>
    </row>
    <row r="4727" spans="3:6" ht="15" customHeight="1">
      <c r="C4727" s="53" t="str">
        <f>[1]Coa!B4727</f>
        <v>4201.0007.0281020</v>
      </c>
      <c r="D4727" s="1" t="str">
        <f>VLOOKUP(C4727,[1]Coa!$B$4:$C$9231,2,FALSE)</f>
        <v>TOL, PARKIR DAN GATE PASS - TPM;ADD BYPASS FILTER GAS</v>
      </c>
      <c r="E4727" s="573"/>
      <c r="F4727" s="573">
        <f>SUMIF('BKAS IDR'!$E$10:$E$44,$C4727,'BKAS IDR'!$M$10:$M$44)</f>
        <v>0</v>
      </c>
    </row>
    <row r="4728" spans="3:6" ht="15" customHeight="1">
      <c r="C4728" s="53" t="str">
        <f>[1]Coa!B4728</f>
        <v>4201.0007.0281034</v>
      </c>
      <c r="D4728" s="1" t="str">
        <f>VLOOKUP(C4728,[1]Coa!$B$4:$C$9231,2,FALSE)</f>
        <v>TOL, PARKIR DAN GATE PASS - WP-8, DRUM BARKER 2 LINES</v>
      </c>
      <c r="E4728" s="573"/>
      <c r="F4728" s="573">
        <f>SUMIF('BKAS IDR'!$E$10:$E$44,$C4728,'BKAS IDR'!$M$10:$M$44)</f>
        <v>0</v>
      </c>
    </row>
    <row r="4729" spans="3:6" ht="15" customHeight="1">
      <c r="C4729" s="53" t="str">
        <f>[1]Coa!B4729</f>
        <v>4201.0007.0281103</v>
      </c>
      <c r="D4729" s="1" t="str">
        <f>VLOOKUP(C4729,[1]Coa!$B$4:$C$9231,2,FALSE)</f>
        <v>TOL, PARKIR DAN GATE PASS - TUBE PF-1C VE#1(SHUTDOWN)</v>
      </c>
      <c r="E4729" s="573"/>
      <c r="F4729" s="573">
        <f>SUMIF('BKAS IDR'!$E$10:$E$44,$C4729,'BKAS IDR'!$M$10:$M$44)</f>
        <v>0</v>
      </c>
    </row>
    <row r="4730" spans="3:6" ht="15" customHeight="1">
      <c r="C4730" s="53" t="str">
        <f>[1]Coa!B4730</f>
        <v>4201.0007.0281110</v>
      </c>
      <c r="D4730" s="1" t="str">
        <f>VLOOKUP(C4730,[1]Coa!$B$4:$C$9231,2,FALSE)</f>
        <v>TOL, PARKIR DAN GATE PASS - VE#11, FABRICATION HBL TA</v>
      </c>
      <c r="E4730" s="573"/>
      <c r="F4730" s="573">
        <f>SUMIF('BKAS IDR'!$E$10:$E$44,$C4730,'BKAS IDR'!$M$10:$M$44)</f>
        <v>0</v>
      </c>
    </row>
    <row r="4731" spans="3:6" ht="15" customHeight="1">
      <c r="C4731" s="53" t="str">
        <f>[1]Coa!B4731</f>
        <v>4201.0007.0281116</v>
      </c>
      <c r="D4731" s="1" t="str">
        <f>VLOOKUP(C4731,[1]Coa!$B$4:$C$9231,2,FALSE)</f>
        <v>TOL, PARKIR DAN GATE PASS - IKPP</v>
      </c>
      <c r="E4731" s="573"/>
      <c r="F4731" s="573">
        <f>SUMIF('BKAS IDR'!$E$10:$E$44,$C4731,'BKAS IDR'!$M$10:$M$44)</f>
        <v>0</v>
      </c>
    </row>
    <row r="4732" spans="3:6" ht="15" customHeight="1">
      <c r="C4732" s="53" t="str">
        <f>[1]Coa!B4732</f>
        <v>4201.0007.0281130</v>
      </c>
      <c r="D4732" s="1" t="str">
        <f>VLOOKUP(C4732,[1]Coa!$B$4:$C$9231,2,FALSE)</f>
        <v>TOL, PARKIR DAN GATE PASS - TG 23 PENYAMBUNGAN PIPA</v>
      </c>
      <c r="E4732" s="573"/>
      <c r="F4732" s="573">
        <f>SUMIF('BKAS IDR'!$E$10:$E$44,$C4732,'BKAS IDR'!$M$10:$M$44)</f>
        <v>0</v>
      </c>
    </row>
    <row r="4733" spans="3:6" ht="15" customHeight="1">
      <c r="C4733" s="53" t="str">
        <f>[1]Coa!B4733</f>
        <v>4201.0007.0281131</v>
      </c>
      <c r="D4733" s="1" t="str">
        <f>VLOOKUP(C4733,[1]Coa!$B$4:$C$9231,2,FALSE)</f>
        <v>TOL, PARKIR DAN GATE PASS - MC-10 Connect Pipe</v>
      </c>
      <c r="E4733" s="573"/>
      <c r="F4733" s="573">
        <f>SUMIF('BKAS IDR'!$E$10:$E$44,$C4733,'BKAS IDR'!$M$10:$M$44)</f>
        <v>0</v>
      </c>
    </row>
    <row r="4734" spans="3:6" ht="15" customHeight="1">
      <c r="C4734" s="53" t="str">
        <f>[1]Coa!B4734</f>
        <v>4201.0007.0281132</v>
      </c>
      <c r="D4734" s="1" t="str">
        <f>VLOOKUP(C4734,[1]Coa!$B$4:$C$9231,2,FALSE)</f>
        <v>TOL, PARKIR DAN GATE PASS - Replacement of pipe 8"</v>
      </c>
      <c r="E4734" s="573"/>
      <c r="F4734" s="573">
        <f>SUMIF('BKAS IDR'!$E$10:$E$44,$C4734,'BKAS IDR'!$M$10:$M$44)</f>
        <v>0</v>
      </c>
    </row>
    <row r="4735" spans="3:6" ht="15" customHeight="1">
      <c r="C4735" s="53" t="str">
        <f>[1]Coa!B4735</f>
        <v>4201.0007.0281133</v>
      </c>
      <c r="D4735" s="1" t="str">
        <f>VLOOKUP(C4735,[1]Coa!$B$4:$C$9231,2,FALSE)</f>
        <v>TOL, PARKIR DAN GATE PASS - MC-2 Annual Shutdown 2011</v>
      </c>
      <c r="E4735" s="573"/>
      <c r="F4735" s="573">
        <f>SUMIF('BKAS IDR'!$E$10:$E$44,$C4735,'BKAS IDR'!$M$10:$M$44)</f>
        <v>0</v>
      </c>
    </row>
    <row r="4736" spans="3:6" ht="15" customHeight="1">
      <c r="C4736" s="53" t="str">
        <f>[1]Coa!B4736</f>
        <v>4201.0007.0281134</v>
      </c>
      <c r="D4736" s="1" t="str">
        <f>VLOOKUP(C4736,[1]Coa!$B$4:$C$9231,2,FALSE)</f>
        <v>TOL, PARKIR DAN GATE PASS - Repair Heater, Cooler</v>
      </c>
      <c r="E4736" s="573"/>
      <c r="F4736" s="573">
        <f>SUMIF('BKAS IDR'!$E$10:$E$44,$C4736,'BKAS IDR'!$M$10:$M$44)</f>
        <v>0</v>
      </c>
    </row>
    <row r="4737" spans="3:6" ht="15" customHeight="1">
      <c r="C4737" s="53" t="str">
        <f>[1]Coa!B4737</f>
        <v>4201.0007.0281135</v>
      </c>
      <c r="D4737" s="1" t="str">
        <f>VLOOKUP(C4737,[1]Coa!$B$4:$C$9231,2,FALSE)</f>
        <v>TOL, PARKIR DAN GATE PASS - CA-8 Replace C12 Pipe 16"</v>
      </c>
      <c r="E4737" s="573"/>
      <c r="F4737" s="573">
        <f>SUMIF('BKAS IDR'!$E$10:$E$44,$C4737,'BKAS IDR'!$M$10:$M$44)</f>
        <v>0</v>
      </c>
    </row>
    <row r="4738" spans="3:6" ht="15" customHeight="1">
      <c r="C4738" s="53" t="str">
        <f>[1]Coa!B4738</f>
        <v>4201.0007.0281136</v>
      </c>
      <c r="D4738" s="1" t="str">
        <f>VLOOKUP(C4738,[1]Coa!$B$4:$C$9231,2,FALSE)</f>
        <v>TOL, PARKIR DAN GATE PASS - Supply Manpower</v>
      </c>
      <c r="E4738" s="573"/>
      <c r="F4738" s="573">
        <f>SUMIF('BKAS IDR'!$E$10:$E$44,$C4738,'BKAS IDR'!$M$10:$M$44)</f>
        <v>0</v>
      </c>
    </row>
    <row r="4739" spans="3:6" ht="15" customHeight="1">
      <c r="C4739" s="53" t="str">
        <f>[1]Coa!B4739</f>
        <v>4201.0007.0281140</v>
      </c>
      <c r="D4739" s="1" t="str">
        <f>VLOOKUP(C4739,[1]Coa!$B$4:$C$9231,2,FALSE)</f>
        <v>TOL, PARKIR DAN GATE PASS - Corrective Maintenance, P</v>
      </c>
      <c r="E4739" s="573"/>
      <c r="F4739" s="573">
        <f>SUMIF('BKAS IDR'!$E$10:$E$44,$C4739,'BKAS IDR'!$M$10:$M$44)</f>
        <v>0</v>
      </c>
    </row>
    <row r="4740" spans="3:6" ht="15" customHeight="1">
      <c r="C4740" s="53" t="str">
        <f>[1]Coa!B4740</f>
        <v>4201.0007.0281141</v>
      </c>
      <c r="D4740" s="1" t="str">
        <f>VLOOKUP(C4740,[1]Coa!$B$4:$C$9231,2,FALSE)</f>
        <v>TOL, PARKIR DAN GATE PASS - PM-9 Annual Shutdown 2011</v>
      </c>
      <c r="E4740" s="573"/>
      <c r="F4740" s="573">
        <f>SUMIF('BKAS IDR'!$E$10:$E$44,$C4740,'BKAS IDR'!$M$10:$M$44)</f>
        <v>0</v>
      </c>
    </row>
    <row r="4741" spans="3:6" ht="15" customHeight="1">
      <c r="C4741" s="53" t="str">
        <f>[1]Coa!B4741</f>
        <v>4201.0007.0281144</v>
      </c>
      <c r="D4741" s="1" t="str">
        <f>VLOOKUP(C4741,[1]Coa!$B$4:$C$9231,2,FALSE)</f>
        <v>TOL, PARKIR DAN GATE PASS - RB# 6 Project; Supply Man</v>
      </c>
      <c r="E4741" s="573"/>
      <c r="F4741" s="573">
        <f>SUMIF('BKAS IDR'!$E$10:$E$44,$C4741,'BKAS IDR'!$M$10:$M$44)</f>
        <v>0</v>
      </c>
    </row>
    <row r="4742" spans="3:6" ht="15" customHeight="1">
      <c r="C4742" s="53" t="str">
        <f>[1]Coa!B4742</f>
        <v>4201.0007.0281145</v>
      </c>
      <c r="D4742" s="1" t="str">
        <f>VLOOKUP(C4742,[1]Coa!$B$4:$C$9231,2,FALSE)</f>
        <v>TOL, PARKIR DAN GATE PASS - WPMT PROJ SUPPLY MANPOWER</v>
      </c>
      <c r="E4742" s="573"/>
      <c r="F4742" s="573">
        <f>SUMIF('BKAS IDR'!$E$10:$E$44,$C4742,'BKAS IDR'!$M$10:$M$44)</f>
        <v>0</v>
      </c>
    </row>
    <row r="4743" spans="3:6" ht="15" customHeight="1">
      <c r="C4743" s="53" t="str">
        <f>[1]Coa!B4743</f>
        <v>4201.0007.0281148</v>
      </c>
      <c r="D4743" s="1" t="str">
        <f>VLOOKUP(C4743,[1]Coa!$B$4:$C$9231,2,FALSE)</f>
        <v>TOL, PARKIR DAN GATE PASS - RECONDITION VACUUM EVAPOR</v>
      </c>
      <c r="E4743" s="573"/>
      <c r="F4743" s="573">
        <f>SUMIF('BKAS IDR'!$E$10:$E$44,$C4743,'BKAS IDR'!$M$10:$M$44)</f>
        <v>0</v>
      </c>
    </row>
    <row r="4744" spans="3:6" ht="15" customHeight="1">
      <c r="C4744" s="53" t="str">
        <f>[1]Coa!B4744</f>
        <v>4201.0007.0281149</v>
      </c>
      <c r="D4744" s="1" t="str">
        <f>VLOOKUP(C4744,[1]Coa!$B$4:$C$9231,2,FALSE)</f>
        <v>TOL, PARKIR DAN GATE PASS - RC-11 ADD LINE GAS FILTER</v>
      </c>
      <c r="E4744" s="573"/>
      <c r="F4744" s="573">
        <f>SUMIF('BKAS IDR'!$E$10:$E$44,$C4744,'BKAS IDR'!$M$10:$M$44)</f>
        <v>0</v>
      </c>
    </row>
    <row r="4745" spans="3:6" ht="15" customHeight="1">
      <c r="C4745" s="53" t="str">
        <f>[1]Coa!B4745</f>
        <v>4201.0007.0281155</v>
      </c>
      <c r="D4745" s="1" t="str">
        <f>VLOOKUP(C4745,[1]Coa!$B$4:$C$9231,2,FALSE)</f>
        <v>TOL, PARKIR DAN GATE PASS - WP#8; REPLACEMENT SHUTL B</v>
      </c>
      <c r="E4745" s="573"/>
      <c r="F4745" s="573">
        <f>SUMIF('BKAS IDR'!$E$10:$E$44,$C4745,'BKAS IDR'!$M$10:$M$44)</f>
        <v>0</v>
      </c>
    </row>
    <row r="4746" spans="3:6" ht="15" customHeight="1">
      <c r="C4746" s="53" t="str">
        <f>[1]Coa!B4746</f>
        <v>4201.0007.0281156</v>
      </c>
      <c r="D4746" s="1" t="str">
        <f>VLOOKUP(C4746,[1]Coa!$B$4:$C$9231,2,FALSE)</f>
        <v>TOL, PARKIR DAN GATE PASS - WP#9; INSTALLATION CHIP S</v>
      </c>
      <c r="E4746" s="573"/>
      <c r="F4746" s="573">
        <f>SUMIF('BKAS IDR'!$E$10:$E$44,$C4746,'BKAS IDR'!$M$10:$M$44)</f>
        <v>0</v>
      </c>
    </row>
    <row r="4747" spans="3:6" ht="15" customHeight="1">
      <c r="C4747" s="53" t="str">
        <f>[1]Coa!B4747</f>
        <v>4201.0007.0281157</v>
      </c>
      <c r="D4747" s="1" t="str">
        <f>VLOOKUP(C4747,[1]Coa!$B$4:$C$9231,2,FALSE)</f>
        <v>TOL, PARKIR DAN GATE PASS - WP#9; INSTALLATION LOG RE</v>
      </c>
      <c r="E4747" s="573"/>
      <c r="F4747" s="573">
        <f>SUMIF('BKAS IDR'!$E$10:$E$44,$C4747,'BKAS IDR'!$M$10:$M$44)</f>
        <v>0</v>
      </c>
    </row>
    <row r="4748" spans="3:6" ht="15" customHeight="1">
      <c r="C4748" s="53" t="str">
        <f>[1]Coa!B4748</f>
        <v>4201.0007.0281169</v>
      </c>
      <c r="D4748" s="1" t="str">
        <f>VLOOKUP(C4748,[1]Coa!$B$4:$C$9231,2,FALSE)</f>
        <v>TOL, PARKIR DAN GATE PASS - WP-9 INSTALL DEBARKING DR</v>
      </c>
      <c r="E4748" s="573"/>
      <c r="F4748" s="573">
        <f>SUMIF('BKAS IDR'!$E$10:$E$44,$C4748,'BKAS IDR'!$M$10:$M$44)</f>
        <v>0</v>
      </c>
    </row>
    <row r="4749" spans="3:6" ht="15" customHeight="1">
      <c r="C4749" s="53" t="str">
        <f>[1]Coa!B4749</f>
        <v>4201.0007.0281173</v>
      </c>
      <c r="D4749" s="1" t="str">
        <f>VLOOKUP(C4749,[1]Coa!$B$4:$C$9231,2,FALSE)</f>
        <v>TOL, PARKIR DAN GATE PASS - VE#12 REPLACE ROOF &amp; SHEL</v>
      </c>
      <c r="E4749" s="573"/>
      <c r="F4749" s="573">
        <f>SUMIF('BKAS IDR'!$E$10:$E$44,$C4749,'BKAS IDR'!$M$10:$M$44)</f>
        <v>0</v>
      </c>
    </row>
    <row r="4750" spans="3:6" ht="15" customHeight="1">
      <c r="C4750" s="53" t="str">
        <f>[1]Coa!B4750</f>
        <v>4201.0007.0281174</v>
      </c>
      <c r="D4750" s="1" t="str">
        <f>VLOOKUP(C4750,[1]Coa!$B$4:$C$9231,2,FALSE)</f>
        <v>TOL, PARKIR DAN GATE PASS - RC#8; NEW INSTALL OF HYDR</v>
      </c>
      <c r="E4750" s="573"/>
      <c r="F4750" s="573">
        <f>SUMIF('BKAS IDR'!$E$10:$E$44,$C4750,'BKAS IDR'!$M$10:$M$44)</f>
        <v>0</v>
      </c>
    </row>
    <row r="4751" spans="3:6" ht="15" customHeight="1">
      <c r="C4751" s="53" t="str">
        <f>[1]Coa!B4751</f>
        <v>4201.0007.0281199</v>
      </c>
      <c r="D4751" s="1" t="str">
        <f>VLOOKUP(C4751,[1]Coa!$B$4:$C$9231,2,FALSE)</f>
        <v>TOL, PARKIR DAN GATE PASS - MAINTENANCE IKPP</v>
      </c>
      <c r="E4751" s="573"/>
      <c r="F4751" s="573">
        <f>SUMIF('BKAS IDR'!$E$10:$E$44,$C4751,'BKAS IDR'!$M$10:$M$44)</f>
        <v>0</v>
      </c>
    </row>
    <row r="4752" spans="3:6" ht="15" customHeight="1">
      <c r="C4752" s="53" t="str">
        <f>[1]Coa!B4752</f>
        <v>4201.0007.02812008</v>
      </c>
      <c r="D4752" s="1" t="str">
        <f>VLOOKUP(C4752,[1]Coa!$B$4:$C$9231,2,FALSE)</f>
        <v>TOL, PARKIR DAN GATE PASS - VE#2 INST NEW WBL TANK A</v>
      </c>
      <c r="E4752" s="573"/>
      <c r="F4752" s="573">
        <f>SUMIF('BKAS IDR'!$E$10:$E$44,$C4752,'BKAS IDR'!$M$10:$M$44)</f>
        <v>0</v>
      </c>
    </row>
    <row r="4753" spans="3:6" ht="15" customHeight="1">
      <c r="C4753" s="53" t="str">
        <f>[1]Coa!B4753</f>
        <v>4201.0007.02812009</v>
      </c>
      <c r="D4753" s="1" t="str">
        <f>VLOOKUP(C4753,[1]Coa!$B$4:$C$9231,2,FALSE)</f>
        <v>TOL, PARKIR DAN GATE PASS - WP-9 INSTALL CHIP SCREEN</v>
      </c>
      <c r="E4753" s="573"/>
      <c r="F4753" s="573">
        <f>SUMIF('BKAS IDR'!$E$10:$E$44,$C4753,'BKAS IDR'!$M$10:$M$44)</f>
        <v>0</v>
      </c>
    </row>
    <row r="4754" spans="3:6" ht="15" customHeight="1">
      <c r="C4754" s="53" t="str">
        <f>[1]Coa!B4754</f>
        <v>4201.0007.02812011</v>
      </c>
      <c r="D4754" s="1" t="str">
        <f>VLOOKUP(C4754,[1]Coa!$B$4:$C$9231,2,FALSE)</f>
        <v>TOL, PARKIR DAN GATE PASS - WP#9: INSTALL DEBARKING D</v>
      </c>
      <c r="E4754" s="573"/>
      <c r="F4754" s="573">
        <f>SUMIF('BKAS IDR'!$E$10:$E$44,$C4754,'BKAS IDR'!$M$10:$M$44)</f>
        <v>0</v>
      </c>
    </row>
    <row r="4755" spans="3:6" ht="15" customHeight="1">
      <c r="C4755" s="53" t="str">
        <f>[1]Coa!B4755</f>
        <v>4201.0007.02812013</v>
      </c>
      <c r="D4755" s="1" t="str">
        <f>VLOOKUP(C4755,[1]Coa!$B$4:$C$9231,2,FALSE)</f>
        <v>TOL, PARKIR DAN GATE PASS - PM#8; TIE IN (TOP SEPARAT</v>
      </c>
      <c r="E4755" s="573"/>
      <c r="F4755" s="573">
        <f>SUMIF('BKAS IDR'!$E$10:$E$44,$C4755,'BKAS IDR'!$M$10:$M$44)</f>
        <v>0</v>
      </c>
    </row>
    <row r="4756" spans="3:6" ht="15" customHeight="1">
      <c r="C4756" s="53" t="str">
        <f>[1]Coa!B4756</f>
        <v>4201.0007.02812016</v>
      </c>
      <c r="D4756" s="1" t="str">
        <f>VLOOKUP(C4756,[1]Coa!$B$4:$C$9231,2,FALSE)</f>
        <v>TOL, PARKIR DAN GATE PASS - HP HEADER TG 18.19 TO P-8</v>
      </c>
      <c r="E4756" s="573"/>
      <c r="F4756" s="573">
        <f>SUMIF('BKAS IDR'!$E$10:$E$44,$C4756,'BKAS IDR'!$M$10:$M$44)</f>
        <v>0</v>
      </c>
    </row>
    <row r="4757" spans="3:6" ht="15" customHeight="1">
      <c r="C4757" s="53" t="str">
        <f>[1]Coa!B4757</f>
        <v>4201.0007.02812018</v>
      </c>
      <c r="D4757" s="1" t="str">
        <f>VLOOKUP(C4757,[1]Coa!$B$4:$C$9231,2,FALSE)</f>
        <v>TOL, PARKIR DAN GATE PASS - MC#3; UPGRADE PIPING &amp; DR</v>
      </c>
      <c r="E4757" s="573"/>
      <c r="F4757" s="573">
        <f>SUMIF('BKAS IDR'!$E$10:$E$44,$C4757,'BKAS IDR'!$M$10:$M$44)</f>
        <v>0</v>
      </c>
    </row>
    <row r="4758" spans="3:6" ht="15" customHeight="1">
      <c r="C4758" s="53" t="str">
        <f>[1]Coa!B4758</f>
        <v>4201.0007.02812019</v>
      </c>
      <c r="D4758" s="1" t="str">
        <f>VLOOKUP(C4758,[1]Coa!$B$4:$C$9231,2,FALSE)</f>
        <v>TOL, PARKIR DAN GATE PASS - PM#8; TIE IN WASHING &amp; CO</v>
      </c>
      <c r="E4758" s="573"/>
      <c r="F4758" s="573">
        <f>SUMIF('BKAS IDR'!$E$10:$E$44,$C4758,'BKAS IDR'!$M$10:$M$44)</f>
        <v>0</v>
      </c>
    </row>
    <row r="4759" spans="3:6" ht="15" customHeight="1">
      <c r="C4759" s="53" t="str">
        <f>[1]Coa!B4759</f>
        <v>4201.0007.02812020</v>
      </c>
      <c r="D4759" s="1" t="str">
        <f>VLOOKUP(C4759,[1]Coa!$B$4:$C$9231,2,FALSE)</f>
        <v>TOL, PARKIR DAN GATE PASS - PM#8; ADD SCREEN &amp; DISMAN</v>
      </c>
      <c r="E4759" s="573"/>
      <c r="F4759" s="573">
        <f>SUMIF('BKAS IDR'!$E$10:$E$44,$C4759,'BKAS IDR'!$M$10:$M$44)</f>
        <v>0</v>
      </c>
    </row>
    <row r="4760" spans="3:6" ht="15" customHeight="1">
      <c r="C4760" s="53" t="str">
        <f>[1]Coa!B4760</f>
        <v>4201.0007.02812026</v>
      </c>
      <c r="D4760" s="1" t="str">
        <f>VLOOKUP(C4760,[1]Coa!$B$4:$C$9231,2,FALSE)</f>
        <v>TOL, PARKIR DAN GATE PASS - PPM#6; FABRICATION / INST</v>
      </c>
      <c r="E4760" s="573"/>
      <c r="F4760" s="573">
        <f>SUMIF('BKAS IDR'!$E$10:$E$44,$C4760,'BKAS IDR'!$M$10:$M$44)</f>
        <v>0</v>
      </c>
    </row>
    <row r="4761" spans="3:6" ht="15" customHeight="1">
      <c r="C4761" s="53" t="str">
        <f>[1]Coa!B4761</f>
        <v>4201.0007.02812032</v>
      </c>
      <c r="D4761" s="1" t="str">
        <f>VLOOKUP(C4761,[1]Coa!$B$4:$C$9231,2,FALSE)</f>
        <v>TOL, PARKIR DAN GATE PASS - OPEN CONTRACT MAINTENANCE</v>
      </c>
      <c r="E4761" s="573"/>
      <c r="F4761" s="573">
        <f>SUMIF('BKAS IDR'!$E$10:$E$44,$C4761,'BKAS IDR'!$M$10:$M$44)</f>
        <v>0</v>
      </c>
    </row>
    <row r="4762" spans="3:6" ht="15" customHeight="1">
      <c r="C4762" s="53" t="str">
        <f>[1]Coa!B4762</f>
        <v>4201.0007.02812033</v>
      </c>
      <c r="D4762" s="1" t="str">
        <f>VLOOKUP(C4762,[1]Coa!$B$4:$C$9231,2,FALSE)</f>
        <v>TOL, PARKIR DAN GATE PASS - MANPOWER TO SUPPORT CORRE</v>
      </c>
      <c r="E4762" s="573"/>
      <c r="F4762" s="573">
        <f>SUMIF('BKAS IDR'!$E$10:$E$44,$C4762,'BKAS IDR'!$M$10:$M$44)</f>
        <v>0</v>
      </c>
    </row>
    <row r="4763" spans="3:6" ht="15" customHeight="1">
      <c r="C4763" s="53" t="str">
        <f>[1]Coa!B4763</f>
        <v>4201.0007.02812036</v>
      </c>
      <c r="D4763" s="1" t="str">
        <f>VLOOKUP(C4763,[1]Coa!$B$4:$C$9231,2,FALSE)</f>
        <v>TOL, PARKIR DAN GATE PASS - GANTI TUBE CONDENSER TG#1</v>
      </c>
      <c r="E4763" s="573"/>
      <c r="F4763" s="573">
        <f>SUMIF('BKAS IDR'!$E$10:$E$44,$C4763,'BKAS IDR'!$M$10:$M$44)</f>
        <v>0</v>
      </c>
    </row>
    <row r="4764" spans="3:6" ht="15" customHeight="1">
      <c r="C4764" s="53" t="str">
        <f>[1]Coa!B4764</f>
        <v>4201.0007.02812045</v>
      </c>
      <c r="D4764" s="1" t="str">
        <f>VLOOKUP(C4764,[1]Coa!$B$4:$C$9231,2,FALSE)</f>
        <v>TOL, PARKIR DAN GATE PASS - WP-8; REPLACEMENT OF DRUM</v>
      </c>
      <c r="E4764" s="573"/>
      <c r="F4764" s="573">
        <f>SUMIF('BKAS IDR'!$E$10:$E$44,$C4764,'BKAS IDR'!$M$10:$M$44)</f>
        <v>0</v>
      </c>
    </row>
    <row r="4765" spans="3:6" ht="15" customHeight="1">
      <c r="C4765" s="53" t="str">
        <f>[1]Coa!B4765</f>
        <v>4201.0007.02812047</v>
      </c>
      <c r="D4765" s="1" t="str">
        <f>VLOOKUP(C4765,[1]Coa!$B$4:$C$9231,2,FALSE)</f>
        <v>TOL, PARKIR DAN GATE PASS - WP-9; REPLACEMENT OF DRUM</v>
      </c>
      <c r="E4765" s="573"/>
      <c r="F4765" s="573">
        <f>SUMIF('BKAS IDR'!$E$10:$E$44,$C4765,'BKAS IDR'!$M$10:$M$44)</f>
        <v>0</v>
      </c>
    </row>
    <row r="4766" spans="3:6" ht="15" customHeight="1">
      <c r="C4766" s="53" t="str">
        <f>[1]Coa!B4766</f>
        <v>4201.0007.02812048</v>
      </c>
      <c r="D4766" s="1" t="str">
        <f>VLOOKUP(C4766,[1]Coa!$B$4:$C$9231,2,FALSE)</f>
        <v>TOL, PARKIR DAN GATE PASS - VE#2 PROJECT FABR &amp; INSTA</v>
      </c>
      <c r="E4766" s="573"/>
      <c r="F4766" s="573">
        <f>SUMIF('BKAS IDR'!$E$10:$E$44,$C4766,'BKAS IDR'!$M$10:$M$44)</f>
        <v>0</v>
      </c>
    </row>
    <row r="4767" spans="3:6" ht="15" customHeight="1">
      <c r="C4767" s="53" t="str">
        <f>[1]Coa!B4767</f>
        <v>4201.0007.02812050</v>
      </c>
      <c r="D4767" s="1" t="str">
        <f>VLOOKUP(C4767,[1]Coa!$B$4:$C$9231,2,FALSE)</f>
        <v>TOL, PARKIR DAN GATE PASS - VE2; FABRICATION &amp; INSTAL</v>
      </c>
      <c r="E4767" s="573"/>
      <c r="F4767" s="573">
        <f>SUMIF('BKAS IDR'!$E$10:$E$44,$C4767,'BKAS IDR'!$M$10:$M$44)</f>
        <v>0</v>
      </c>
    </row>
    <row r="4768" spans="3:6" ht="15" customHeight="1">
      <c r="C4768" s="53" t="str">
        <f>[1]Coa!B4768</f>
        <v>4201.0007.02812052</v>
      </c>
      <c r="D4768" s="1" t="str">
        <f>VLOOKUP(C4768,[1]Coa!$B$4:$C$9231,2,FALSE)</f>
        <v>TOL, PARKIR DAN GATE PASS - PM8; SCAFFOLDING ANNUAL S</v>
      </c>
      <c r="E4768" s="573"/>
      <c r="F4768" s="573">
        <f>SUMIF('BKAS IDR'!$E$10:$E$44,$C4768,'BKAS IDR'!$M$10:$M$44)</f>
        <v>0</v>
      </c>
    </row>
    <row r="4769" spans="3:6" ht="15" customHeight="1">
      <c r="C4769" s="53" t="str">
        <f>[1]Coa!B4769</f>
        <v>4201.0007.02812055</v>
      </c>
      <c r="D4769" s="1" t="str">
        <f>VLOOKUP(C4769,[1]Coa!$B$4:$C$9231,2,FALSE)</f>
        <v>TOL, PARKIR DAN GATE PASS - PM#8; DISMANTLE EQUIPMENT</v>
      </c>
      <c r="E4769" s="573"/>
      <c r="F4769" s="573">
        <f>SUMIF('BKAS IDR'!$E$10:$E$44,$C4769,'BKAS IDR'!$M$10:$M$44)</f>
        <v>0</v>
      </c>
    </row>
    <row r="4770" spans="3:6" ht="15" customHeight="1">
      <c r="C4770" s="53" t="str">
        <f>[1]Coa!B4770</f>
        <v>4201.0007.02812056</v>
      </c>
      <c r="D4770" s="1" t="str">
        <f>VLOOKUP(C4770,[1]Coa!$B$4:$C$9231,2,FALSE)</f>
        <v>TOL, PARKIR DAN GATE PASS - PM#8; TO MAKE CONVEYOR SU</v>
      </c>
      <c r="E4770" s="573"/>
      <c r="F4770" s="573">
        <f>SUMIF('BKAS IDR'!$E$10:$E$44,$C4770,'BKAS IDR'!$M$10:$M$44)</f>
        <v>0</v>
      </c>
    </row>
    <row r="4771" spans="3:6" ht="15" customHeight="1">
      <c r="C4771" s="53" t="str">
        <f>[1]Coa!B4771</f>
        <v>4201.0007.02812057</v>
      </c>
      <c r="D4771" s="1" t="str">
        <f>VLOOKUP(C4771,[1]Coa!$B$4:$C$9231,2,FALSE)</f>
        <v>TOL, PARKIR DAN GATE PASS - PM#9; GANTI 4 SET NOZZLE</v>
      </c>
      <c r="E4771" s="573"/>
      <c r="F4771" s="573">
        <f>SUMIF('BKAS IDR'!$E$10:$E$44,$C4771,'BKAS IDR'!$M$10:$M$44)</f>
        <v>0</v>
      </c>
    </row>
    <row r="4772" spans="3:6" ht="15" customHeight="1">
      <c r="C4772" s="53" t="str">
        <f>[1]Coa!B4772</f>
        <v>4201.0007.02812099</v>
      </c>
      <c r="D4772" s="1" t="str">
        <f>VLOOKUP(C4772,[1]Coa!$B$4:$C$9231,2,FALSE)</f>
        <v>TOL, PARKIR DAN GATE PASS - IKPP MAINTENANCE</v>
      </c>
      <c r="E4772" s="573"/>
      <c r="F4772" s="573">
        <f>SUMIF('BKAS IDR'!$E$10:$E$44,$C4772,'BKAS IDR'!$M$10:$M$44)</f>
        <v>0</v>
      </c>
    </row>
    <row r="4773" spans="3:6" ht="15" customHeight="1">
      <c r="C4773" s="53" t="str">
        <f>[1]Coa!B4773</f>
        <v>4201.0007.0350933</v>
      </c>
      <c r="D4773" s="1" t="str">
        <f>VLOOKUP(C4773,[1]Coa!$B$4:$C$9231,2,FALSE)</f>
        <v>TOL, PARKIR DAN GATE PASS - PAGERUNGAN UTARA FIELD</v>
      </c>
      <c r="E4773" s="573"/>
      <c r="F4773" s="573">
        <f>SUMIF('BKAS IDR'!$E$10:$E$44,$C4773,'BKAS IDR'!$M$10:$M$44)</f>
        <v>0</v>
      </c>
    </row>
    <row r="4774" spans="3:6" ht="15" customHeight="1">
      <c r="C4774" s="53" t="str">
        <f>[1]Coa!B4774</f>
        <v>4201.0007.0351002</v>
      </c>
      <c r="D4774" s="1" t="str">
        <f>VLOOKUP(C4774,[1]Coa!$B$4:$C$9231,2,FALSE)</f>
        <v>TOL, PARKIR DAN GATE PASS - EDC1 SUBSEA FACILITY TSB</v>
      </c>
      <c r="E4774" s="573"/>
      <c r="F4774" s="573">
        <f>SUMIF('BKAS IDR'!$E$10:$E$44,$C4774,'BKAS IDR'!$M$10:$M$44)</f>
        <v>0</v>
      </c>
    </row>
    <row r="4775" spans="3:6" ht="15" customHeight="1">
      <c r="C4775" s="53" t="str">
        <f>[1]Coa!B4775</f>
        <v>4201.0007.0400928</v>
      </c>
      <c r="D4775" s="1" t="str">
        <f>VLOOKUP(C4775,[1]Coa!$B$4:$C$9231,2,FALSE)</f>
        <v>TOL, PARKIR DAN GATE PASS - 3 Unit BODY SHELL</v>
      </c>
      <c r="E4775" s="573"/>
      <c r="F4775" s="573">
        <f>SUMIF('BKAS IDR'!$E$10:$E$44,$C4775,'BKAS IDR'!$M$10:$M$44)</f>
        <v>0</v>
      </c>
    </row>
    <row r="4776" spans="3:6" ht="15" customHeight="1">
      <c r="C4776" s="53" t="str">
        <f>[1]Coa!B4776</f>
        <v>4201.0007.0400932</v>
      </c>
      <c r="D4776" s="1" t="str">
        <f>VLOOKUP(C4776,[1]Coa!$B$4:$C$9231,2,FALSE)</f>
        <v>TOL, PARKIR DAN GATE PASS - 6 UNITS FLARE KO DRUM</v>
      </c>
      <c r="E4776" s="573"/>
      <c r="F4776" s="573">
        <f>SUMIF('BKAS IDR'!$E$10:$E$44,$C4776,'BKAS IDR'!$M$10:$M$44)</f>
        <v>0</v>
      </c>
    </row>
    <row r="4777" spans="3:6" ht="15" customHeight="1">
      <c r="C4777" s="53" t="str">
        <f>[1]Coa!B4777</f>
        <v>4201.0007.0411008</v>
      </c>
      <c r="D4777" s="1" t="str">
        <f>VLOOKUP(C4777,[1]Coa!$B$4:$C$9231,2,FALSE)</f>
        <v>TOL, PARKIR DAN GATE PASS - GEN. ASSEMBLY DEBARKING</v>
      </c>
      <c r="E4777" s="573"/>
      <c r="F4777" s="573">
        <f>SUMIF('BKAS IDR'!$E$10:$E$44,$C4777,'BKAS IDR'!$M$10:$M$44)</f>
        <v>0</v>
      </c>
    </row>
    <row r="4778" spans="3:6" ht="15" customHeight="1">
      <c r="C4778" s="53" t="str">
        <f>[1]Coa!B4778</f>
        <v>4201.0007.04112025</v>
      </c>
      <c r="D4778" s="1" t="str">
        <f>VLOOKUP(C4778,[1]Coa!$B$4:$C$9231,2,FALSE)</f>
        <v>TOL, PARKIR DAN GATE PASS - MANPOWER SUPPLY FOR PROJE</v>
      </c>
      <c r="E4778" s="573"/>
      <c r="F4778" s="573">
        <f>SUMIF('BKAS IDR'!$E$10:$E$44,$C4778,'BKAS IDR'!$M$10:$M$44)</f>
        <v>0</v>
      </c>
    </row>
    <row r="4779" spans="3:6" ht="15" customHeight="1">
      <c r="C4779" s="53" t="str">
        <f>[1]Coa!B4779</f>
        <v>4201.0007.0480753</v>
      </c>
      <c r="D4779" s="1" t="str">
        <f>VLOOKUP(C4779,[1]Coa!$B$4:$C$9231,2,FALSE)</f>
        <v>TOL, PARKIR DAN GATE PASS - COMBINED FEED EXCHANGER</v>
      </c>
      <c r="E4779" s="573"/>
      <c r="F4779" s="573">
        <f>SUMIF('BKAS IDR'!$E$10:$E$44,$C4779,'BKAS IDR'!$M$10:$M$44)</f>
        <v>0</v>
      </c>
    </row>
    <row r="4780" spans="3:6" ht="15" customHeight="1">
      <c r="C4780" s="53" t="str">
        <f>[1]Coa!B4780</f>
        <v>4201.0007.0480901</v>
      </c>
      <c r="D4780" s="1" t="str">
        <f>VLOOKUP(C4780,[1]Coa!$B$4:$C$9231,2,FALSE)</f>
        <v>TOL, PARKIR DAN GATE PASS - DEBUT TRIM COND 211-E-9</v>
      </c>
      <c r="E4780" s="573"/>
      <c r="F4780" s="573">
        <f>SUMIF('BKAS IDR'!$E$10:$E$44,$C4780,'BKAS IDR'!$M$10:$M$44)</f>
        <v>0</v>
      </c>
    </row>
    <row r="4781" spans="3:6" ht="15" customHeight="1">
      <c r="C4781" s="53" t="str">
        <f>[1]Coa!B4781</f>
        <v>4201.0007.0480906</v>
      </c>
      <c r="D4781" s="1" t="str">
        <f>VLOOKUP(C4781,[1]Coa!$B$4:$C$9231,2,FALSE)</f>
        <v>TOL, PARKIR DAN GATE PASS - TBUNDLE 140-E-11A,E-16</v>
      </c>
      <c r="E4781" s="573"/>
      <c r="F4781" s="573">
        <f>SUMIF('BKAS IDR'!$E$10:$E$44,$C4781,'BKAS IDR'!$M$10:$M$44)</f>
        <v>0</v>
      </c>
    </row>
    <row r="4782" spans="3:6" ht="15" customHeight="1">
      <c r="C4782" s="53" t="str">
        <f>[1]Coa!B4782</f>
        <v>4201.0007.0480912</v>
      </c>
      <c r="D4782" s="1" t="str">
        <f>VLOOKUP(C4782,[1]Coa!$B$4:$C$9231,2,FALSE)</f>
        <v>TOL, PARKIR DAN GATE PASS - FAB HE, 701-E-5&amp;702-E-7</v>
      </c>
      <c r="E4782" s="573"/>
      <c r="F4782" s="573">
        <f>SUMIF('BKAS IDR'!$E$10:$E$44,$C4782,'BKAS IDR'!$M$10:$M$44)</f>
        <v>0</v>
      </c>
    </row>
    <row r="4783" spans="3:6" ht="15" customHeight="1">
      <c r="C4783" s="53" t="str">
        <f>[1]Coa!B4783</f>
        <v>4201.0007.0480914</v>
      </c>
      <c r="D4783" s="1" t="str">
        <f>VLOOKUP(C4783,[1]Coa!$B$4:$C$9231,2,FALSE)</f>
        <v>TOL, PARKIR DAN GATE PASS - FAB HE,ITEM 140-E-20&amp;E-25</v>
      </c>
      <c r="E4783" s="573"/>
      <c r="F4783" s="573">
        <f>SUMIF('BKAS IDR'!$E$10:$E$44,$C4783,'BKAS IDR'!$M$10:$M$44)</f>
        <v>0</v>
      </c>
    </row>
    <row r="4784" spans="3:6" ht="15" customHeight="1">
      <c r="C4784" s="53" t="str">
        <f>[1]Coa!B4784</f>
        <v>4201.0007.0480918</v>
      </c>
      <c r="D4784" s="1" t="str">
        <f>VLOOKUP(C4784,[1]Coa!$B$4:$C$9231,2,FALSE)</f>
        <v>TOL, PARKIR DAN GATE PASS - TUBE BUNDLE ASS F/023E-11</v>
      </c>
      <c r="E4784" s="573"/>
      <c r="F4784" s="573">
        <f>SUMIF('BKAS IDR'!$E$10:$E$44,$C4784,'BKAS IDR'!$M$10:$M$44)</f>
        <v>0</v>
      </c>
    </row>
    <row r="4785" spans="3:6" ht="15" customHeight="1">
      <c r="C4785" s="53" t="str">
        <f>[1]Coa!B4785</f>
        <v>4201.0007.0480922</v>
      </c>
      <c r="D4785" s="1" t="str">
        <f>VLOOKUP(C4785,[1]Coa!$B$4:$C$9231,2,FALSE)</f>
        <v>TOL, PARKIR DAN GATE PASS - COMBINED FEED EXCHANGER</v>
      </c>
      <c r="E4785" s="573"/>
      <c r="F4785" s="573">
        <f>SUMIF('BKAS IDR'!$E$10:$E$44,$C4785,'BKAS IDR'!$M$10:$M$44)</f>
        <v>0</v>
      </c>
    </row>
    <row r="4786" spans="3:6" ht="15" customHeight="1">
      <c r="C4786" s="53" t="str">
        <f>[1]Coa!B4786</f>
        <v>4201.0007.0480925</v>
      </c>
      <c r="D4786" s="1" t="str">
        <f>VLOOKUP(C4786,[1]Coa!$B$4:$C$9231,2,FALSE)</f>
        <v>TOL, PARKIR DAN GATE PASS - 6 DISPENSER (SOE-TA)</v>
      </c>
      <c r="E4786" s="573"/>
      <c r="F4786" s="573">
        <f>SUMIF('BKAS IDR'!$E$10:$E$44,$C4786,'BKAS IDR'!$M$10:$M$44)</f>
        <v>0</v>
      </c>
    </row>
    <row r="4787" spans="3:6" ht="15" customHeight="1">
      <c r="C4787" s="53" t="str">
        <f>[1]Coa!B4787</f>
        <v>4201.0007.0481001</v>
      </c>
      <c r="D4787" s="1" t="str">
        <f>VLOOKUP(C4787,[1]Coa!$B$4:$C$9231,2,FALSE)</f>
        <v>TOL, PARKIR DAN GATE PASS - VESSEL TAG NO.14-E-25</v>
      </c>
      <c r="E4787" s="573"/>
      <c r="F4787" s="573">
        <f>SUMIF('BKAS IDR'!$E$10:$E$44,$C4787,'BKAS IDR'!$M$10:$M$44)</f>
        <v>0</v>
      </c>
    </row>
    <row r="4788" spans="3:6" ht="15" customHeight="1">
      <c r="C4788" s="53" t="str">
        <f>[1]Coa!B4788</f>
        <v>4201.0007.0481012</v>
      </c>
      <c r="D4788" s="1" t="str">
        <f>VLOOKUP(C4788,[1]Coa!$B$4:$C$9231,2,FALSE)</f>
        <v>TOL, PARKIR DAN GATE PASS - BAFFLE PLATE</v>
      </c>
      <c r="E4788" s="573"/>
      <c r="F4788" s="573">
        <f>SUMIF('BKAS IDR'!$E$10:$E$44,$C4788,'BKAS IDR'!$M$10:$M$44)</f>
        <v>0</v>
      </c>
    </row>
    <row r="4789" spans="3:6" ht="15" customHeight="1">
      <c r="C4789" s="53" t="str">
        <f>[1]Coa!B4789</f>
        <v>4201.0007.0481016</v>
      </c>
      <c r="D4789" s="1" t="str">
        <f>VLOOKUP(C4789,[1]Coa!$B$4:$C$9231,2,FALSE)</f>
        <v>TOL, PARKIR DAN GATE PASS - ERECTION VCFHE 84E-201</v>
      </c>
      <c r="E4789" s="573"/>
      <c r="F4789" s="573">
        <f>SUMIF('BKAS IDR'!$E$10:$E$44,$C4789,'BKAS IDR'!$M$10:$M$44)</f>
        <v>0</v>
      </c>
    </row>
    <row r="4790" spans="3:6" ht="15" customHeight="1">
      <c r="C4790" s="53" t="str">
        <f>[1]Coa!B4790</f>
        <v>4201.0007.0481023</v>
      </c>
      <c r="D4790" s="1" t="str">
        <f>VLOOKUP(C4790,[1]Coa!$B$4:$C$9231,2,FALSE)</f>
        <v>TOL, PARKIR DAN GATE PASS - PASS PARTITION PLATE</v>
      </c>
      <c r="E4790" s="573"/>
      <c r="F4790" s="573">
        <f>SUMIF('BKAS IDR'!$E$10:$E$44,$C4790,'BKAS IDR'!$M$10:$M$44)</f>
        <v>0</v>
      </c>
    </row>
    <row r="4791" spans="3:6" ht="15" customHeight="1">
      <c r="C4791" s="53" t="str">
        <f>[1]Coa!B4791</f>
        <v>4201.0007.0481024</v>
      </c>
      <c r="D4791" s="1" t="str">
        <f>VLOOKUP(C4791,[1]Coa!$B$4:$C$9231,2,FALSE)</f>
        <v>TOL, PARKIR DAN GATE PASS - T. BUNDLE COMP, CHANNEL</v>
      </c>
      <c r="E4791" s="573"/>
      <c r="F4791" s="573">
        <f>SUMIF('BKAS IDR'!$E$10:$E$44,$C4791,'BKAS IDR'!$M$10:$M$44)</f>
        <v>0</v>
      </c>
    </row>
    <row r="4792" spans="3:6" ht="15" customHeight="1">
      <c r="C4792" s="53" t="str">
        <f>[1]Coa!B4792</f>
        <v>4201.0007.0481101</v>
      </c>
      <c r="D4792" s="1" t="str">
        <f>VLOOKUP(C4792,[1]Coa!$B$4:$C$9231,2,FALSE)</f>
        <v>TOL, PARKIR DAN GATE PASS - TUBE BUNDLE TYPE "U"</v>
      </c>
      <c r="E4792" s="573"/>
      <c r="F4792" s="573">
        <f>SUMIF('BKAS IDR'!$E$10:$E$44,$C4792,'BKAS IDR'!$M$10:$M$44)</f>
        <v>0</v>
      </c>
    </row>
    <row r="4793" spans="3:6" ht="15" customHeight="1">
      <c r="C4793" s="53" t="str">
        <f>[1]Coa!B4793</f>
        <v>4201.0007.0481105</v>
      </c>
      <c r="D4793" s="1" t="str">
        <f>VLOOKUP(C4793,[1]Coa!$B$4:$C$9231,2,FALSE)</f>
        <v>TOL, PARKIR DAN GATE PASS - TBUNDLE AS110-E-7 A/B/C/D</v>
      </c>
      <c r="E4793" s="573"/>
      <c r="F4793" s="573">
        <f>SUMIF('BKAS IDR'!$E$10:$E$44,$C4793,'BKAS IDR'!$M$10:$M$44)</f>
        <v>0</v>
      </c>
    </row>
    <row r="4794" spans="3:6" ht="15" customHeight="1">
      <c r="C4794" s="53" t="str">
        <f>[1]Coa!B4794</f>
        <v>4201.0007.0481106</v>
      </c>
      <c r="D4794" s="1" t="str">
        <f>VLOOKUP(C4794,[1]Coa!$B$4:$C$9231,2,FALSE)</f>
        <v>TOL, PARKIR DAN GATE PASS - EJCTR STEAMTAG110-J-51A/B</v>
      </c>
      <c r="E4794" s="573"/>
      <c r="F4794" s="573">
        <f>SUMIF('BKAS IDR'!$E$10:$E$44,$C4794,'BKAS IDR'!$M$10:$M$44)</f>
        <v>0</v>
      </c>
    </row>
    <row r="4795" spans="3:6" ht="15" customHeight="1">
      <c r="C4795" s="53" t="str">
        <f>[1]Coa!B4795</f>
        <v>4201.0007.0481107</v>
      </c>
      <c r="D4795" s="1" t="str">
        <f>VLOOKUP(C4795,[1]Coa!$B$4:$C$9231,2,FALSE)</f>
        <v>TOL, PARKIR DAN GATE PASS - TBUNDLE AS&amp;SHELL 93E-405</v>
      </c>
      <c r="E4795" s="573"/>
      <c r="F4795" s="573">
        <f>SUMIF('BKAS IDR'!$E$10:$E$44,$C4795,'BKAS IDR'!$M$10:$M$44)</f>
        <v>0</v>
      </c>
    </row>
    <row r="4796" spans="3:6" ht="15" customHeight="1">
      <c r="C4796" s="53" t="str">
        <f>[1]Coa!B4796</f>
        <v>4201.0007.0481109</v>
      </c>
      <c r="D4796" s="1" t="str">
        <f>VLOOKUP(C4796,[1]Coa!$B$4:$C$9231,2,FALSE)</f>
        <v>TOL, PARKIR DAN GATE PASS - PRESSURE VESSEL FABRICATI</v>
      </c>
      <c r="E4796" s="573"/>
      <c r="F4796" s="573">
        <f>SUMIF('BKAS IDR'!$E$10:$E$44,$C4796,'BKAS IDR'!$M$10:$M$44)</f>
        <v>0</v>
      </c>
    </row>
    <row r="4797" spans="3:6" ht="15" customHeight="1">
      <c r="C4797" s="53" t="str">
        <f>[1]Coa!B4797</f>
        <v>4201.0007.0481114</v>
      </c>
      <c r="D4797" s="1" t="str">
        <f>VLOOKUP(C4797,[1]Coa!$B$4:$C$9231,2,FALSE)</f>
        <v>TOL, PARKIR DAN GATE PASS - HEAT EXCHANGER COMPLETE 7</v>
      </c>
      <c r="E4797" s="573"/>
      <c r="F4797" s="573">
        <f>SUMIF('BKAS IDR'!$E$10:$E$44,$C4797,'BKAS IDR'!$M$10:$M$44)</f>
        <v>0</v>
      </c>
    </row>
    <row r="4798" spans="3:6" ht="15" customHeight="1">
      <c r="C4798" s="53" t="str">
        <f>[1]Coa!B4798</f>
        <v>4201.0007.0481117</v>
      </c>
      <c r="D4798" s="1" t="str">
        <f>VLOOKUP(C4798,[1]Coa!$B$4:$C$9231,2,FALSE)</f>
        <v>TOL, PARKIR DAN GATE PASS - CONDENSATE STRIPPER</v>
      </c>
      <c r="E4798" s="573"/>
      <c r="F4798" s="573">
        <f>SUMIF('BKAS IDR'!$E$10:$E$44,$C4798,'BKAS IDR'!$M$10:$M$44)</f>
        <v>0</v>
      </c>
    </row>
    <row r="4799" spans="3:6" ht="15" customHeight="1">
      <c r="C4799" s="53" t="str">
        <f>[1]Coa!B4799</f>
        <v>4201.0007.0481118</v>
      </c>
      <c r="D4799" s="1" t="str">
        <f>VLOOKUP(C4799,[1]Coa!$B$4:$C$9231,2,FALSE)</f>
        <v>TOL, PARKIR DAN GATE PASS - VESSEL, HORIZONTAL TAG</v>
      </c>
      <c r="E4799" s="573"/>
      <c r="F4799" s="573">
        <f>SUMIF('BKAS IDR'!$E$10:$E$44,$C4799,'BKAS IDR'!$M$10:$M$44)</f>
        <v>0</v>
      </c>
    </row>
    <row r="4800" spans="3:6" ht="15" customHeight="1">
      <c r="C4800" s="53" t="str">
        <f>[1]Coa!B4800</f>
        <v>4201.0007.0481124</v>
      </c>
      <c r="D4800" s="1" t="str">
        <f>VLOOKUP(C4800,[1]Coa!$B$4:$C$9231,2,FALSE)</f>
        <v>TOL, PARKIR DAN GATE PASS - Heat Exchanger  Assy Tag</v>
      </c>
      <c r="E4800" s="573"/>
      <c r="F4800" s="573">
        <f>SUMIF('BKAS IDR'!$E$10:$E$44,$C4800,'BKAS IDR'!$M$10:$M$44)</f>
        <v>0</v>
      </c>
    </row>
    <row r="4801" spans="3:6" ht="15" customHeight="1">
      <c r="C4801" s="53" t="str">
        <f>[1]Coa!B4801</f>
        <v>4201.0007.0481153</v>
      </c>
      <c r="D4801" s="1" t="str">
        <f>VLOOKUP(C4801,[1]Coa!$B$4:$C$9231,2,FALSE)</f>
        <v>TOL, PARKIR DAN GATE PASS - 5 (FIVE) UNIT COMBINED FE</v>
      </c>
      <c r="E4801" s="573"/>
      <c r="F4801" s="573">
        <f>SUMIF('BKAS IDR'!$E$10:$E$44,$C4801,'BKAS IDR'!$M$10:$M$44)</f>
        <v>0</v>
      </c>
    </row>
    <row r="4802" spans="3:6" ht="15" customHeight="1">
      <c r="C4802" s="53" t="str">
        <f>[1]Coa!B4802</f>
        <v>4201.0007.0481159</v>
      </c>
      <c r="D4802" s="1" t="str">
        <f>VLOOKUP(C4802,[1]Coa!$B$4:$C$9231,2,FALSE)</f>
        <v>TOL, PARKIR DAN GATE PASS - PEMBANGUNAN UNIT CHLORIDE</v>
      </c>
      <c r="E4802" s="573"/>
      <c r="F4802" s="573">
        <f>SUMIF('BKAS IDR'!$E$10:$E$44,$C4802,'BKAS IDR'!$M$10:$M$44)</f>
        <v>0</v>
      </c>
    </row>
    <row r="4803" spans="3:6" ht="15" customHeight="1">
      <c r="C4803" s="53" t="str">
        <f>[1]Coa!B4803</f>
        <v>4201.0007.0481160</v>
      </c>
      <c r="D4803" s="1" t="str">
        <f>VLOOKUP(C4803,[1]Coa!$B$4:$C$9231,2,FALSE)</f>
        <v>TOL, PARKIR DAN GATE PASS - FABRICATION INTERNAL PART</v>
      </c>
      <c r="E4803" s="573"/>
      <c r="F4803" s="573">
        <f>SUMIF('BKAS IDR'!$E$10:$E$44,$C4803,'BKAS IDR'!$M$10:$M$44)</f>
        <v>0</v>
      </c>
    </row>
    <row r="4804" spans="3:6" ht="15" customHeight="1">
      <c r="C4804" s="53" t="str">
        <f>[1]Coa!B4804</f>
        <v>4201.0007.0481161</v>
      </c>
      <c r="D4804" s="1" t="str">
        <f>VLOOKUP(C4804,[1]Coa!$B$4:$C$9231,2,FALSE)</f>
        <v>TOL, PARKIR DAN GATE PASS - HEAT EXCHANGER 260-E-157</v>
      </c>
      <c r="E4804" s="573"/>
      <c r="F4804" s="573">
        <f>SUMIF('BKAS IDR'!$E$10:$E$44,$C4804,'BKAS IDR'!$M$10:$M$44)</f>
        <v>0</v>
      </c>
    </row>
    <row r="4805" spans="3:6" ht="15" customHeight="1">
      <c r="C4805" s="53" t="str">
        <f>[1]Coa!B4805</f>
        <v>4201.0007.0481163</v>
      </c>
      <c r="D4805" s="1" t="str">
        <f>VLOOKUP(C4805,[1]Coa!$B$4:$C$9231,2,FALSE)</f>
        <v>TOL, PARKIR DAN GATE PASS - PEMBANGUNAN FASILITAS SLU</v>
      </c>
      <c r="E4805" s="573"/>
      <c r="F4805" s="573">
        <f>SUMIF('BKAS IDR'!$E$10:$E$44,$C4805,'BKAS IDR'!$M$10:$M$44)</f>
        <v>0</v>
      </c>
    </row>
    <row r="4806" spans="3:6" ht="15" customHeight="1">
      <c r="C4806" s="53" t="str">
        <f>[1]Coa!B4806</f>
        <v>4201.0007.0481166</v>
      </c>
      <c r="D4806" s="1" t="str">
        <f>VLOOKUP(C4806,[1]Coa!$B$4:$C$9231,2,FALSE)</f>
        <v>TOL, PARKIR DAN GATE PASS - SHELL &amp; TUBE BUNDLE  Assy</v>
      </c>
      <c r="E4806" s="573"/>
      <c r="F4806" s="573">
        <f>SUMIF('BKAS IDR'!$E$10:$E$44,$C4806,'BKAS IDR'!$M$10:$M$44)</f>
        <v>0</v>
      </c>
    </row>
    <row r="4807" spans="3:6" ht="15" customHeight="1">
      <c r="C4807" s="53" t="str">
        <f>[1]Coa!B4807</f>
        <v>4201.0007.04812004</v>
      </c>
      <c r="D4807" s="1" t="str">
        <f>VLOOKUP(C4807,[1]Coa!$B$4:$C$9231,2,FALSE)</f>
        <v>TOL, PARKIR DAN GATE PASS - TOP HEAD COLOUMN</v>
      </c>
      <c r="E4807" s="573"/>
      <c r="F4807" s="573">
        <f>SUMIF('BKAS IDR'!$E$10:$E$44,$C4807,'BKAS IDR'!$M$10:$M$44)</f>
        <v>0</v>
      </c>
    </row>
    <row r="4808" spans="3:6" ht="15" customHeight="1">
      <c r="C4808" s="53" t="str">
        <f>[1]Coa!B4808</f>
        <v>4201.0007.04812005</v>
      </c>
      <c r="D4808" s="1" t="str">
        <f>VLOOKUP(C4808,[1]Coa!$B$4:$C$9231,2,FALSE)</f>
        <v>TOL, PARKIR DAN GATE PASS - HEAT EXCHANGER</v>
      </c>
      <c r="E4808" s="573"/>
      <c r="F4808" s="573">
        <f>SUMIF('BKAS IDR'!$E$10:$E$44,$C4808,'BKAS IDR'!$M$10:$M$44)</f>
        <v>0</v>
      </c>
    </row>
    <row r="4809" spans="3:6" ht="15" customHeight="1">
      <c r="C4809" s="53" t="str">
        <f>[1]Coa!B4809</f>
        <v>4201.0007.0510862</v>
      </c>
      <c r="D4809" s="1" t="str">
        <f>VLOOKUP(C4809,[1]Coa!$B$4:$C$9231,2,FALSE)</f>
        <v>TOL, PARKIR DAN GATE PASS - PRESSURE VESSEL</v>
      </c>
      <c r="E4809" s="573"/>
      <c r="F4809" s="573">
        <f>SUMIF('BKAS IDR'!$E$10:$E$44,$C4809,'BKAS IDR'!$M$10:$M$44)</f>
        <v>0</v>
      </c>
    </row>
    <row r="4810" spans="3:6" ht="15" customHeight="1">
      <c r="C4810" s="53" t="str">
        <f>[1]Coa!B4810</f>
        <v>4201.0007.0510863</v>
      </c>
      <c r="D4810" s="1" t="str">
        <f>VLOOKUP(C4810,[1]Coa!$B$4:$C$9231,2,FALSE)</f>
        <v>TOL, PARKIR DAN GATE PASS - PROV OF SHELL &amp; TUBE HEAT</v>
      </c>
      <c r="E4810" s="573"/>
      <c r="F4810" s="573">
        <f>SUMIF('BKAS IDR'!$E$10:$E$44,$C4810,'BKAS IDR'!$M$10:$M$44)</f>
        <v>0</v>
      </c>
    </row>
    <row r="4811" spans="3:6" ht="15" customHeight="1">
      <c r="C4811" s="53" t="str">
        <f>[1]Coa!B4811</f>
        <v>4201.0007.0510902</v>
      </c>
      <c r="D4811" s="1" t="str">
        <f>VLOOKUP(C4811,[1]Coa!$B$4:$C$9231,2,FALSE)</f>
        <v>TOL, PARKIR DAN GATE PASS - PRESSURE VESSEL GSA</v>
      </c>
      <c r="E4811" s="573"/>
      <c r="F4811" s="573">
        <f>SUMIF('BKAS IDR'!$E$10:$E$44,$C4811,'BKAS IDR'!$M$10:$M$44)</f>
        <v>0</v>
      </c>
    </row>
    <row r="4812" spans="3:6" ht="15" customHeight="1">
      <c r="C4812" s="53" t="str">
        <f>[1]Coa!B4812</f>
        <v>4201.0007.0511017</v>
      </c>
      <c r="D4812" s="1" t="str">
        <f>VLOOKUP(C4812,[1]Coa!$B$4:$C$9231,2,FALSE)</f>
        <v>TOL, PARKIR DAN GATE PASS - FAB HEAD CHANNEL (E-2030)</v>
      </c>
      <c r="E4812" s="573"/>
      <c r="F4812" s="573">
        <f>SUMIF('BKAS IDR'!$E$10:$E$44,$C4812,'BKAS IDR'!$M$10:$M$44)</f>
        <v>0</v>
      </c>
    </row>
    <row r="4813" spans="3:6" ht="15" customHeight="1">
      <c r="C4813" s="53" t="str">
        <f>[1]Coa!B4813</f>
        <v>4201.0007.0511152</v>
      </c>
      <c r="D4813" s="1" t="str">
        <f>VLOOKUP(C4813,[1]Coa!$B$4:$C$9231,2,FALSE)</f>
        <v>TOL, PARKIR DAN GATE PASS - ENGINEERING, PROCUREMENT,</v>
      </c>
      <c r="E4813" s="573"/>
      <c r="F4813" s="573">
        <f>SUMIF('BKAS IDR'!$E$10:$E$44,$C4813,'BKAS IDR'!$M$10:$M$44)</f>
        <v>0</v>
      </c>
    </row>
    <row r="4814" spans="3:6" ht="15" customHeight="1">
      <c r="C4814" s="53" t="str">
        <f>[1]Coa!B4814</f>
        <v>4201.0007.0540911</v>
      </c>
      <c r="D4814" s="1" t="str">
        <f>VLOOKUP(C4814,[1]Coa!$B$4:$C$9231,2,FALSE)</f>
        <v>TOL, PARKIR DAN GATE PASS - NATURAL GAS REHEATER</v>
      </c>
      <c r="E4814" s="573"/>
      <c r="F4814" s="573">
        <f>SUMIF('BKAS IDR'!$E$10:$E$44,$C4814,'BKAS IDR'!$M$10:$M$44)</f>
        <v>0</v>
      </c>
    </row>
    <row r="4815" spans="3:6" ht="15" customHeight="1">
      <c r="C4815" s="53" t="str">
        <f>[1]Coa!B4815</f>
        <v>4201.0007.0541171</v>
      </c>
      <c r="D4815" s="1" t="str">
        <f>VLOOKUP(C4815,[1]Coa!$B$4:$C$9231,2,FALSE)</f>
        <v>TOL, PARKIR DAN GATE PASS - HEAT EXCHANGER DEHYDROGEN</v>
      </c>
      <c r="E4815" s="573"/>
      <c r="F4815" s="573">
        <f>SUMIF('BKAS IDR'!$E$10:$E$44,$C4815,'BKAS IDR'!$M$10:$M$44)</f>
        <v>0</v>
      </c>
    </row>
    <row r="4816" spans="3:6" ht="15" customHeight="1">
      <c r="C4816" s="53" t="str">
        <f>[1]Coa!B4816</f>
        <v>4201.0007.05412002</v>
      </c>
      <c r="D4816" s="1" t="str">
        <f>VLOOKUP(C4816,[1]Coa!$B$4:$C$9231,2,FALSE)</f>
        <v>TOL, PARKIR DAN GATE PASS - REPLACEMENT HEAT EXCHANGE</v>
      </c>
      <c r="E4816" s="573"/>
      <c r="F4816" s="573">
        <f>SUMIF('BKAS IDR'!$E$10:$E$44,$C4816,'BKAS IDR'!$M$10:$M$44)</f>
        <v>0</v>
      </c>
    </row>
    <row r="4817" spans="3:6" ht="15" customHeight="1">
      <c r="C4817" s="53" t="str">
        <f>[1]Coa!B4817</f>
        <v>4201.0007.0550824</v>
      </c>
      <c r="D4817" s="1" t="str">
        <f>VLOOKUP(C4817,[1]Coa!$B$4:$C$9231,2,FALSE)</f>
        <v>TOL, PARKIR DAN GATE PASS - FERTILIZER FACTORY EXPANS</v>
      </c>
      <c r="E4817" s="573"/>
      <c r="F4817" s="573">
        <f>SUMIF('BKAS IDR'!$E$10:$E$44,$C4817,'BKAS IDR'!$M$10:$M$44)</f>
        <v>0</v>
      </c>
    </row>
    <row r="4818" spans="3:6" ht="15" customHeight="1">
      <c r="C4818" s="53" t="str">
        <f>[1]Coa!B4818</f>
        <v>4201.0007.0560920</v>
      </c>
      <c r="D4818" s="1" t="str">
        <f>VLOOKUP(C4818,[1]Coa!$B$4:$C$9231,2,FALSE)</f>
        <v>TOL, PARKIR DAN GATE PASS - REPL T BUNDLE 3A-1111-C</v>
      </c>
      <c r="E4818" s="573"/>
      <c r="F4818" s="573">
        <f>SUMIF('BKAS IDR'!$E$10:$E$44,$C4818,'BKAS IDR'!$M$10:$M$44)</f>
        <v>0</v>
      </c>
    </row>
    <row r="4819" spans="3:6" ht="15" customHeight="1">
      <c r="C4819" s="53" t="str">
        <f>[1]Coa!B4819</f>
        <v>4201.0007.0561111</v>
      </c>
      <c r="D4819" s="1" t="str">
        <f>VLOOKUP(C4819,[1]Coa!$B$4:$C$9231,2,FALSE)</f>
        <v>TOL, PARKIR DAN GATE PASS - SUPERHEATER WASTE HEAT BO</v>
      </c>
      <c r="E4819" s="573"/>
      <c r="F4819" s="573">
        <f>SUMIF('BKAS IDR'!$E$10:$E$44,$C4819,'BKAS IDR'!$M$10:$M$44)</f>
        <v>0</v>
      </c>
    </row>
    <row r="4820" spans="3:6" ht="15" customHeight="1">
      <c r="C4820" s="53" t="str">
        <f>[1]Coa!B4820</f>
        <v>4201.0007.0561112</v>
      </c>
      <c r="D4820" s="1" t="str">
        <f>VLOOKUP(C4820,[1]Coa!$B$4:$C$9231,2,FALSE)</f>
        <v>TOL, PARKIR DAN GATE PASS - AIR HEATER 5U-EC-301 (SEG</v>
      </c>
      <c r="E4820" s="573"/>
      <c r="F4820" s="573">
        <f>SUMIF('BKAS IDR'!$E$10:$E$44,$C4820,'BKAS IDR'!$M$10:$M$44)</f>
        <v>0</v>
      </c>
    </row>
    <row r="4821" spans="3:6" ht="15" customHeight="1">
      <c r="C4821" s="53" t="str">
        <f>[1]Coa!B4821</f>
        <v>4201.0007.0561151</v>
      </c>
      <c r="D4821" s="1" t="str">
        <f>VLOOKUP(C4821,[1]Coa!$B$4:$C$9231,2,FALSE)</f>
        <v>TOL, PARKIR DAN GATE PASS - HP STEAM SUPER HEATER 102</v>
      </c>
      <c r="E4821" s="573"/>
      <c r="F4821" s="573">
        <f>SUMIF('BKAS IDR'!$E$10:$E$44,$C4821,'BKAS IDR'!$M$10:$M$44)</f>
        <v>0</v>
      </c>
    </row>
    <row r="4822" spans="3:6" ht="15" customHeight="1">
      <c r="C4822" s="53" t="str">
        <f>[1]Coa!B4822</f>
        <v>4201.0007.0561158</v>
      </c>
      <c r="D4822" s="1" t="str">
        <f>VLOOKUP(C4822,[1]Coa!$B$4:$C$9231,2,FALSE)</f>
        <v>TOL, PARKIR DAN GATE PASS - 5A-115C METHANATOR EFFLUE</v>
      </c>
      <c r="E4822" s="573"/>
      <c r="F4822" s="573">
        <f>SUMIF('BKAS IDR'!$E$10:$E$44,$C4822,'BKAS IDR'!$M$10:$M$44)</f>
        <v>0</v>
      </c>
    </row>
    <row r="4823" spans="3:6" ht="15" customHeight="1">
      <c r="C4823" s="53" t="str">
        <f>[1]Coa!B4823</f>
        <v>4201.0007.0561164</v>
      </c>
      <c r="D4823" s="1" t="str">
        <f>VLOOKUP(C4823,[1]Coa!$B$4:$C$9231,2,FALSE)</f>
        <v>TOL, PARKIR DAN GATE PASS - PLATE DISTRIBUTOR COMPLAT</v>
      </c>
      <c r="E4823" s="573"/>
      <c r="F4823" s="573">
        <f>SUMIF('BKAS IDR'!$E$10:$E$44,$C4823,'BKAS IDR'!$M$10:$M$44)</f>
        <v>0</v>
      </c>
    </row>
    <row r="4824" spans="3:6" ht="15" customHeight="1">
      <c r="C4824" s="53" t="str">
        <f>[1]Coa!B4824</f>
        <v>4201.0007.0561170</v>
      </c>
      <c r="D4824" s="1" t="str">
        <f>VLOOKUP(C4824,[1]Coa!$B$4:$C$9231,2,FALSE)</f>
        <v>TOL, PARKIR DAN GATE PASS - RETUBING 101-C PUSRI - 1B</v>
      </c>
      <c r="E4824" s="573"/>
      <c r="F4824" s="573">
        <f>SUMIF('BKAS IDR'!$E$10:$E$44,$C4824,'BKAS IDR'!$M$10:$M$44)</f>
        <v>0</v>
      </c>
    </row>
    <row r="4825" spans="3:6" ht="15" customHeight="1">
      <c r="C4825" s="53" t="str">
        <f>[1]Coa!B4825</f>
        <v>4201.0007.05612014</v>
      </c>
      <c r="D4825" s="1" t="str">
        <f>VLOOKUP(C4825,[1]Coa!$B$4:$C$9231,2,FALSE)</f>
        <v>TOL, PARKIR DAN GATE PASS - TUBE BUNDLE</v>
      </c>
      <c r="E4825" s="573"/>
      <c r="F4825" s="573">
        <f>SUMIF('BKAS IDR'!$E$10:$E$44,$C4825,'BKAS IDR'!$M$10:$M$44)</f>
        <v>0</v>
      </c>
    </row>
    <row r="4826" spans="3:6" ht="15" customHeight="1">
      <c r="C4826" s="53" t="str">
        <f>[1]Coa!B4826</f>
        <v>4201.0007.05612015</v>
      </c>
      <c r="D4826" s="1" t="str">
        <f>VLOOKUP(C4826,[1]Coa!$B$4:$C$9231,2,FALSE)</f>
        <v>TOL, PARKIR DAN GATE PASS - PRETHICKENER 5U-FD-202</v>
      </c>
      <c r="E4826" s="573"/>
      <c r="F4826" s="573">
        <f>SUMIF('BKAS IDR'!$E$10:$E$44,$C4826,'BKAS IDR'!$M$10:$M$44)</f>
        <v>0</v>
      </c>
    </row>
    <row r="4827" spans="3:6" ht="15" customHeight="1">
      <c r="C4827" s="53" t="str">
        <f>[1]Coa!B4827</f>
        <v>4201.0007.0580817</v>
      </c>
      <c r="D4827" s="1" t="str">
        <f>VLOOKUP(C4827,[1]Coa!$B$4:$C$9231,2,FALSE)</f>
        <v>TOL, PARKIR DAN GATE PASS - PRESS. VESSEL RCC OFF GAS</v>
      </c>
      <c r="E4827" s="573"/>
      <c r="F4827" s="573">
        <f>SUMIF('BKAS IDR'!$E$10:$E$44,$C4827,'BKAS IDR'!$M$10:$M$44)</f>
        <v>0</v>
      </c>
    </row>
    <row r="4828" spans="3:6" ht="15" customHeight="1">
      <c r="C4828" s="53" t="str">
        <f>[1]Coa!B4828</f>
        <v>4201.0007.0581003</v>
      </c>
      <c r="D4828" s="1" t="str">
        <f>VLOOKUP(C4828,[1]Coa!$B$4:$C$9231,2,FALSE)</f>
        <v>TOL, PARKIR DAN GATE PASS - 10.000MT AMMONIA25-TK-801</v>
      </c>
      <c r="E4828" s="573"/>
      <c r="F4828" s="573">
        <f>SUMIF('BKAS IDR'!$E$10:$E$44,$C4828,'BKAS IDR'!$M$10:$M$44)</f>
        <v>0</v>
      </c>
    </row>
    <row r="4829" spans="3:6" ht="15" customHeight="1">
      <c r="C4829" s="53" t="str">
        <f>[1]Coa!B4829</f>
        <v>4201.0007.0581009</v>
      </c>
      <c r="D4829" s="1" t="str">
        <f>VLOOKUP(C4829,[1]Coa!$B$4:$C$9231,2,FALSE)</f>
        <v>TOL, PARKIR DAN GATE PASS - STAINLESS STEEL STRUC ANP</v>
      </c>
      <c r="E4829" s="573"/>
      <c r="F4829" s="573">
        <f>SUMIF('BKAS IDR'!$E$10:$E$44,$C4829,'BKAS IDR'!$M$10:$M$44)</f>
        <v>0</v>
      </c>
    </row>
    <row r="4830" spans="3:6" ht="15" customHeight="1">
      <c r="C4830" s="53" t="str">
        <f>[1]Coa!B4830</f>
        <v>4201.0007.0581126</v>
      </c>
      <c r="D4830" s="1" t="str">
        <f>VLOOKUP(C4830,[1]Coa!$B$4:$C$9231,2,FALSE)</f>
        <v>TOL, PARKIR DAN GATE PASS - PRESSURE VESSEL 2 X 35 MW</v>
      </c>
      <c r="E4830" s="573"/>
      <c r="F4830" s="573">
        <f>SUMIF('BKAS IDR'!$E$10:$E$44,$C4830,'BKAS IDR'!$M$10:$M$44)</f>
        <v>0</v>
      </c>
    </row>
    <row r="4831" spans="3:6" ht="15" customHeight="1">
      <c r="C4831" s="53" t="str">
        <f>[1]Coa!B4831</f>
        <v>4201.0007.0600702</v>
      </c>
      <c r="D4831" s="1" t="str">
        <f>VLOOKUP(C4831,[1]Coa!$B$4:$C$9231,2,FALSE)</f>
        <v>TOL, PARKIR DAN GATE PASS - INSTALL / ERECTION SUBCON</v>
      </c>
      <c r="E4831" s="573"/>
      <c r="F4831" s="573">
        <f>SUMIF('BKAS IDR'!$E$10:$E$44,$C4831,'BKAS IDR'!$M$10:$M$44)</f>
        <v>0</v>
      </c>
    </row>
    <row r="4832" spans="3:6" ht="15" customHeight="1">
      <c r="C4832" s="53" t="str">
        <f>[1]Coa!B4832</f>
        <v>4201.0007.0600704</v>
      </c>
      <c r="D4832" s="1" t="str">
        <f>VLOOKUP(C4832,[1]Coa!$B$4:$C$9231,2,FALSE)</f>
        <v>TOL, PARKIR DAN GATE PASS - COAL FIRED PWR PL PR THER</v>
      </c>
      <c r="E4832" s="573"/>
      <c r="F4832" s="573">
        <f>SUMIF('BKAS IDR'!$E$10:$E$44,$C4832,'BKAS IDR'!$M$10:$M$44)</f>
        <v>0</v>
      </c>
    </row>
    <row r="4833" spans="3:6" ht="15" customHeight="1">
      <c r="C4833" s="53" t="str">
        <f>[1]Coa!B4833</f>
        <v>4201.0007.0600706</v>
      </c>
      <c r="D4833" s="1" t="str">
        <f>VLOOKUP(C4833,[1]Coa!$B$4:$C$9231,2,FALSE)</f>
        <v>TOL, PARKIR DAN GATE PASS - COAL-FIRED POWER PLANT PR</v>
      </c>
      <c r="E4833" s="573"/>
      <c r="F4833" s="573">
        <f>SUMIF('BKAS IDR'!$E$10:$E$44,$C4833,'BKAS IDR'!$M$10:$M$44)</f>
        <v>0</v>
      </c>
    </row>
    <row r="4834" spans="3:6" ht="15" customHeight="1">
      <c r="C4834" s="53" t="str">
        <f>[1]Coa!B4834</f>
        <v>4201.0007.0600708</v>
      </c>
      <c r="D4834" s="1" t="str">
        <f>VLOOKUP(C4834,[1]Coa!$B$4:$C$9231,2,FALSE)</f>
        <v>TOL, PARKIR DAN GATE PASS - ESP INLET FLUE &amp; ESP OUTL</v>
      </c>
      <c r="E4834" s="573"/>
      <c r="F4834" s="573">
        <f>SUMIF('BKAS IDR'!$E$10:$E$44,$C4834,'BKAS IDR'!$M$10:$M$44)</f>
        <v>0</v>
      </c>
    </row>
    <row r="4835" spans="3:6" ht="15" customHeight="1">
      <c r="C4835" s="53" t="str">
        <f>[1]Coa!B4835</f>
        <v>4201.0007.0600710</v>
      </c>
      <c r="D4835" s="1" t="str">
        <f>VLOOKUP(C4835,[1]Coa!$B$4:$C$9231,2,FALSE)</f>
        <v>TOL, PARKIR DAN GATE PASS - I &amp; C PRIMARY VALVE</v>
      </c>
      <c r="E4835" s="573"/>
      <c r="F4835" s="573">
        <f>SUMIF('BKAS IDR'!$E$10:$E$44,$C4835,'BKAS IDR'!$M$10:$M$44)</f>
        <v>0</v>
      </c>
    </row>
    <row r="4836" spans="3:6" ht="15" customHeight="1">
      <c r="C4836" s="53" t="str">
        <f>[1]Coa!B4836</f>
        <v>4201.0007.0600711</v>
      </c>
      <c r="D4836" s="1" t="str">
        <f>VLOOKUP(C4836,[1]Coa!$B$4:$C$9231,2,FALSE)</f>
        <v>TOL, PARKIR DAN GATE PASS - FLUE SUPPORTER SUPERSTRUC</v>
      </c>
      <c r="E4836" s="573"/>
      <c r="F4836" s="573">
        <f>SUMIF('BKAS IDR'!$E$10:$E$44,$C4836,'BKAS IDR'!$M$10:$M$44)</f>
        <v>0</v>
      </c>
    </row>
    <row r="4837" spans="3:6" ht="15" customHeight="1">
      <c r="C4837" s="53" t="str">
        <f>[1]Coa!B4837</f>
        <v>4201.0007.0600907</v>
      </c>
      <c r="D4837" s="1" t="str">
        <f>VLOOKUP(C4837,[1]Coa!$B$4:$C$9231,2,FALSE)</f>
        <v>TOL, PARKIR DAN GATE PASS - INST/ERCTION MECH 3X315MW</v>
      </c>
      <c r="E4837" s="573"/>
      <c r="F4837" s="573">
        <f>SUMIF('BKAS IDR'!$E$10:$E$44,$C4837,'BKAS IDR'!$M$10:$M$44)</f>
        <v>0</v>
      </c>
    </row>
    <row r="4838" spans="3:6" ht="15" customHeight="1">
      <c r="C4838" s="53" t="str">
        <f>[1]Coa!B4838</f>
        <v>4201.0007.0630910</v>
      </c>
      <c r="D4838" s="1" t="str">
        <f>VLOOKUP(C4838,[1]Coa!$B$4:$C$9231,2,FALSE)</f>
        <v>TOL, PARKIR DAN GATE PASS - FABRICATION RISER CLAMP</v>
      </c>
      <c r="E4838" s="573"/>
      <c r="F4838" s="573">
        <f>SUMIF('BKAS IDR'!$E$10:$E$44,$C4838,'BKAS IDR'!$M$10:$M$44)</f>
        <v>0</v>
      </c>
    </row>
    <row r="4839" spans="3:6" ht="15" customHeight="1">
      <c r="C4839" s="53" t="str">
        <f>[1]Coa!B4839</f>
        <v>4201.0007.0631115</v>
      </c>
      <c r="D4839" s="1" t="str">
        <f>VLOOKUP(C4839,[1]Coa!$B$4:$C$9231,2,FALSE)</f>
        <v>TOL, PARKIR DAN GATE PASS - SUPPLY OF HEAT EXCHANGER</v>
      </c>
      <c r="E4839" s="573"/>
      <c r="F4839" s="573">
        <f>SUMIF('BKAS IDR'!$E$10:$E$44,$C4839,'BKAS IDR'!$M$10:$M$44)</f>
        <v>0</v>
      </c>
    </row>
    <row r="4840" spans="3:6" ht="15" customHeight="1">
      <c r="C4840" s="53" t="str">
        <f>[1]Coa!B4840</f>
        <v>4201.0007.0631201</v>
      </c>
      <c r="D4840" s="1" t="str">
        <f>VLOOKUP(C4840,[1]Coa!$B$4:$C$9231,2,FALSE)</f>
        <v>TOL, PARKIR DAN GATE PASS - PROVISION OF EPCI KF GAS</v>
      </c>
      <c r="E4840" s="573"/>
      <c r="F4840" s="573">
        <f>SUMIF('BKAS IDR'!$E$10:$E$44,$C4840,'BKAS IDR'!$M$10:$M$44)</f>
        <v>0</v>
      </c>
    </row>
    <row r="4841" spans="3:6" ht="15" customHeight="1">
      <c r="C4841" s="53" t="str">
        <f>[1]Coa!B4841</f>
        <v>4201.0007.06312029</v>
      </c>
      <c r="D4841" s="1" t="str">
        <f>VLOOKUP(C4841,[1]Coa!$B$4:$C$9231,2,FALSE)</f>
        <v>TOL, PARKIR DAN GATE PASS - FABRICATION PIPE SPOOL</v>
      </c>
      <c r="E4841" s="573"/>
      <c r="F4841" s="573">
        <f>SUMIF('BKAS IDR'!$E$10:$E$44,$C4841,'BKAS IDR'!$M$10:$M$44)</f>
        <v>0</v>
      </c>
    </row>
    <row r="4842" spans="3:6" ht="15" customHeight="1">
      <c r="C4842" s="53" t="str">
        <f>[1]Coa!B4842</f>
        <v>4201.0007.06312051</v>
      </c>
      <c r="D4842" s="1" t="str">
        <f>VLOOKUP(C4842,[1]Coa!$B$4:$C$9231,2,FALSE)</f>
        <v>TOL, PARKIR DAN GATE PASS - PROVISION OF ENGINEERING</v>
      </c>
      <c r="E4842" s="573"/>
      <c r="F4842" s="573">
        <f>SUMIF('BKAS IDR'!$E$10:$E$44,$C4842,'BKAS IDR'!$M$10:$M$44)</f>
        <v>0</v>
      </c>
    </row>
    <row r="4843" spans="3:6" ht="15" customHeight="1">
      <c r="C4843" s="53" t="str">
        <f>[1]Coa!B4843</f>
        <v>4201.0007.0651021</v>
      </c>
      <c r="D4843" s="1" t="str">
        <f>VLOOKUP(C4843,[1]Coa!$B$4:$C$9231,2,FALSE)</f>
        <v>TOL, PARKIR DAN GATE PASS - FAB&amp;INSTAL ENERGY PLANT</v>
      </c>
      <c r="E4843" s="573"/>
      <c r="F4843" s="573">
        <f>SUMIF('BKAS IDR'!$E$10:$E$44,$C4843,'BKAS IDR'!$M$10:$M$44)</f>
        <v>0</v>
      </c>
    </row>
    <row r="4844" spans="3:6" ht="15" customHeight="1">
      <c r="C4844" s="53" t="str">
        <f>[1]Coa!B4844</f>
        <v>4201.0007.0651025</v>
      </c>
      <c r="D4844" s="1" t="str">
        <f>VLOOKUP(C4844,[1]Coa!$B$4:$C$9231,2,FALSE)</f>
        <v>TOL, PARKIR DAN GATE PASS - SUPPLY &amp; INSTAL PNEUMATIC</v>
      </c>
      <c r="E4844" s="573"/>
      <c r="F4844" s="573">
        <f>SUMIF('BKAS IDR'!$E$10:$E$44,$C4844,'BKAS IDR'!$M$10:$M$44)</f>
        <v>0</v>
      </c>
    </row>
    <row r="4845" spans="3:6" ht="15" customHeight="1">
      <c r="C4845" s="53" t="str">
        <f>[1]Coa!B4845</f>
        <v>4201.0007.0651102</v>
      </c>
      <c r="D4845" s="1" t="str">
        <f>VLOOKUP(C4845,[1]Coa!$B$4:$C$9231,2,FALSE)</f>
        <v>TOL, PARKIR DAN GATE PASS - SUPP&amp;INST 7110,7120,7130</v>
      </c>
      <c r="E4845" s="573"/>
      <c r="F4845" s="573">
        <f>SUMIF('BKAS IDR'!$E$10:$E$44,$C4845,'BKAS IDR'!$M$10:$M$44)</f>
        <v>0</v>
      </c>
    </row>
    <row r="4846" spans="3:6" ht="15" customHeight="1">
      <c r="C4846" s="53" t="str">
        <f>[1]Coa!B4846</f>
        <v>4201.0007.0701022</v>
      </c>
      <c r="D4846" s="1" t="str">
        <f>VLOOKUP(C4846,[1]Coa!$B$4:$C$9231,2,FALSE)</f>
        <v>TOL, PARKIR DAN GATE PASS - CHEMICAL CLEANING</v>
      </c>
      <c r="E4846" s="573"/>
      <c r="F4846" s="573">
        <f>SUMIF('BKAS IDR'!$E$10:$E$44,$C4846,'BKAS IDR'!$M$10:$M$44)</f>
        <v>0</v>
      </c>
    </row>
    <row r="4847" spans="3:6" ht="15" customHeight="1">
      <c r="C4847" s="53" t="str">
        <f>[1]Coa!B4847</f>
        <v>4201.0007.0701122</v>
      </c>
      <c r="D4847" s="1" t="str">
        <f>VLOOKUP(C4847,[1]Coa!$B$4:$C$9231,2,FALSE)</f>
        <v>TOL, PARKIR DAN GATE PASS - PUMP &amp; PIPING BROKE STOR.</v>
      </c>
      <c r="E4847" s="573"/>
      <c r="F4847" s="573">
        <f>SUMIF('BKAS IDR'!$E$10:$E$44,$C4847,'BKAS IDR'!$M$10:$M$44)</f>
        <v>0</v>
      </c>
    </row>
    <row r="4848" spans="3:6" ht="15" customHeight="1">
      <c r="C4848" s="53" t="str">
        <f>[1]Coa!B4848</f>
        <v>4201.0007.0731138</v>
      </c>
      <c r="D4848" s="1" t="str">
        <f>VLOOKUP(C4848,[1]Coa!$B$4:$C$9231,2,FALSE)</f>
        <v>TOL, PARKIR DAN GATE PASS - AIR HEATER TUBES</v>
      </c>
      <c r="E4848" s="573"/>
      <c r="F4848" s="573">
        <f>SUMIF('BKAS IDR'!$E$10:$E$44,$C4848,'BKAS IDR'!$M$10:$M$44)</f>
        <v>0</v>
      </c>
    </row>
    <row r="4849" spans="3:6" ht="15" customHeight="1">
      <c r="C4849" s="53" t="str">
        <f>[1]Coa!B4849</f>
        <v>4201.0007.07312054</v>
      </c>
      <c r="D4849" s="1" t="str">
        <f>VLOOKUP(C4849,[1]Coa!$B$4:$C$9231,2,FALSE)</f>
        <v>TOL, PARKIR DAN GATE PASS - SERVICE BARK CONVEYOR</v>
      </c>
      <c r="E4849" s="573"/>
      <c r="F4849" s="573">
        <f>SUMIF('BKAS IDR'!$E$10:$E$44,$C4849,'BKAS IDR'!$M$10:$M$44)</f>
        <v>0</v>
      </c>
    </row>
    <row r="4850" spans="3:6" ht="15" customHeight="1">
      <c r="C4850" s="53" t="str">
        <f>[1]Coa!B4850</f>
        <v>4201.0007.0830924</v>
      </c>
      <c r="D4850" s="1" t="str">
        <f>VLOOKUP(C4850,[1]Coa!$B$4:$C$9231,2,FALSE)</f>
        <v>TOL, PARKIR DAN GATE PASS - TRANS,INST,HOOKUP POLENG</v>
      </c>
      <c r="E4850" s="573"/>
      <c r="F4850" s="573">
        <f>SUMIF('BKAS IDR'!$E$10:$E$44,$C4850,'BKAS IDR'!$M$10:$M$44)</f>
        <v>0</v>
      </c>
    </row>
    <row r="4851" spans="3:6" ht="15" customHeight="1">
      <c r="C4851" s="53" t="str">
        <f>[1]Coa!B4851</f>
        <v>4201.0007.0831120</v>
      </c>
      <c r="D4851" s="1" t="str">
        <f>VLOOKUP(C4851,[1]Coa!$B$4:$C$9231,2,FALSE)</f>
        <v>TOL, PARKIR DAN GATE PASS - EPC WORKS FOR PPP-CW-DW-G</v>
      </c>
      <c r="E4851" s="573"/>
      <c r="F4851" s="573">
        <f>SUMIF('BKAS IDR'!$E$10:$E$44,$C4851,'BKAS IDR'!$M$10:$M$44)</f>
        <v>0</v>
      </c>
    </row>
    <row r="4852" spans="3:6" ht="15" customHeight="1">
      <c r="C4852" s="53" t="str">
        <f>[1]Coa!B4852</f>
        <v>4201.0007.0881108</v>
      </c>
      <c r="D4852" s="1" t="str">
        <f>VLOOKUP(C4852,[1]Coa!$B$4:$C$9231,2,FALSE)</f>
        <v>TOL, PARKIR DAN GATE PASS - REPLACE SW PIPE</v>
      </c>
      <c r="E4852" s="573"/>
      <c r="F4852" s="573">
        <f>SUMIF('BKAS IDR'!$E$10:$E$44,$C4852,'BKAS IDR'!$M$10:$M$44)</f>
        <v>0</v>
      </c>
    </row>
    <row r="4853" spans="3:6" ht="15" customHeight="1">
      <c r="C4853" s="53" t="str">
        <f>[1]Coa!B4853</f>
        <v>4201.0007.0881123</v>
      </c>
      <c r="D4853" s="1" t="str">
        <f>VLOOKUP(C4853,[1]Coa!$B$4:$C$9231,2,FALSE)</f>
        <v>TOL, PARKIR DAN GATE PASS - HOUSING FILTER</v>
      </c>
      <c r="E4853" s="573"/>
      <c r="F4853" s="573">
        <f>SUMIF('BKAS IDR'!$E$10:$E$44,$C4853,'BKAS IDR'!$M$10:$M$44)</f>
        <v>0</v>
      </c>
    </row>
    <row r="4854" spans="3:6" ht="15" customHeight="1">
      <c r="C4854" s="53" t="str">
        <f>[1]Coa!B4854</f>
        <v>4201.0007.0901121</v>
      </c>
      <c r="D4854" s="1" t="str">
        <f>VLOOKUP(C4854,[1]Coa!$B$4:$C$9231,2,FALSE)</f>
        <v>TOL, PARKIR DAN GATE PASS - DUCTING TISSUE MILL II</v>
      </c>
      <c r="E4854" s="573"/>
      <c r="F4854" s="573">
        <f>SUMIF('BKAS IDR'!$E$10:$E$44,$C4854,'BKAS IDR'!$M$10:$M$44)</f>
        <v>0</v>
      </c>
    </row>
    <row r="4855" spans="3:6" ht="15" customHeight="1">
      <c r="C4855" s="53" t="str">
        <f>[1]Coa!B4855</f>
        <v>4201.0007.0901142</v>
      </c>
      <c r="D4855" s="1" t="str">
        <f>VLOOKUP(C4855,[1]Coa!$B$4:$C$9231,2,FALSE)</f>
        <v>TOL, PARKIR DAN GATE PASS - Ducting Yankee</v>
      </c>
      <c r="E4855" s="573"/>
      <c r="F4855" s="573">
        <f>SUMIF('BKAS IDR'!$E$10:$E$44,$C4855,'BKAS IDR'!$M$10:$M$44)</f>
        <v>0</v>
      </c>
    </row>
    <row r="4856" spans="3:6" ht="15" customHeight="1">
      <c r="C4856" s="53" t="str">
        <f>[1]Coa!B4856</f>
        <v>4201.0007.0911125</v>
      </c>
      <c r="D4856" s="1" t="str">
        <f>VLOOKUP(C4856,[1]Coa!$B$4:$C$9231,2,FALSE)</f>
        <v>TOL, PARKIR DAN GATE PASS - Water System &amp; Coal Syste</v>
      </c>
      <c r="E4856" s="573"/>
      <c r="F4856" s="573">
        <f>SUMIF('BKAS IDR'!$E$10:$E$44,$C4856,'BKAS IDR'!$M$10:$M$44)</f>
        <v>0</v>
      </c>
    </row>
    <row r="4857" spans="3:6" ht="15" customHeight="1">
      <c r="C4857" s="53" t="str">
        <f>[1]Coa!B4857</f>
        <v>4201.0007.0921147</v>
      </c>
      <c r="D4857" s="1" t="str">
        <f>VLOOKUP(C4857,[1]Coa!$B$4:$C$9231,2,FALSE)</f>
        <v>TOL, PARKIR DAN GATE PASS - ADD. BY PAS LINE FOR DOUB</v>
      </c>
      <c r="E4857" s="573"/>
      <c r="F4857" s="573">
        <f>SUMIF('BKAS IDR'!$E$10:$E$44,$C4857,'BKAS IDR'!$M$10:$M$44)</f>
        <v>0</v>
      </c>
    </row>
    <row r="4858" spans="3:6" ht="15" customHeight="1">
      <c r="C4858" s="53" t="str">
        <f>[1]Coa!B4858</f>
        <v>4201.0007.0991129</v>
      </c>
      <c r="D4858" s="1" t="str">
        <f>VLOOKUP(C4858,[1]Coa!$B$4:$C$9231,2,FALSE)</f>
        <v>TOL, PARKIR DAN GATE PASS - PIPA HYDRANT</v>
      </c>
      <c r="E4858" s="573"/>
      <c r="F4858" s="573">
        <f>SUMIF('BKAS IDR'!$E$10:$E$44,$C4858,'BKAS IDR'!$M$10:$M$44)</f>
        <v>0</v>
      </c>
    </row>
    <row r="4859" spans="3:6" ht="15" customHeight="1">
      <c r="C4859" s="53" t="str">
        <f>[1]Coa!B4859</f>
        <v>4201.0007.1021146</v>
      </c>
      <c r="D4859" s="1" t="str">
        <f>VLOOKUP(C4859,[1]Coa!$B$4:$C$9231,2,FALSE)</f>
        <v>TOL, PARKIR DAN GATE PASS -  water surge tank</v>
      </c>
      <c r="E4859" s="573"/>
      <c r="F4859" s="573">
        <f>SUMIF('BKAS IDR'!$E$10:$E$44,$C4859,'BKAS IDR'!$M$10:$M$44)</f>
        <v>0</v>
      </c>
    </row>
    <row r="4860" spans="3:6" ht="15" customHeight="1">
      <c r="C4860" s="53" t="str">
        <f>[1]Coa!B4860</f>
        <v>4201.0007.1031143</v>
      </c>
      <c r="D4860" s="1" t="str">
        <f>VLOOKUP(C4860,[1]Coa!$B$4:$C$9231,2,FALSE)</f>
        <v>TOL, PARKIR DAN GATE PASS - DUPLEX PIPE SPOOL 2-INC,</v>
      </c>
      <c r="E4860" s="573"/>
      <c r="F4860" s="573">
        <f>SUMIF('BKAS IDR'!$E$10:$E$44,$C4860,'BKAS IDR'!$M$10:$M$44)</f>
        <v>0</v>
      </c>
    </row>
    <row r="4861" spans="3:6" ht="15" customHeight="1">
      <c r="C4861" s="53" t="str">
        <f>[1]Coa!B4861</f>
        <v>4201.0007.10412034</v>
      </c>
      <c r="D4861" s="1" t="str">
        <f>VLOOKUP(C4861,[1]Coa!$B$4:$C$9231,2,FALSE)</f>
        <v>TOL, PARKIR DAN GATE PASS - TUBE BUNDLE E201-05-08-09</v>
      </c>
      <c r="E4861" s="573"/>
      <c r="F4861" s="573">
        <f>SUMIF('BKAS IDR'!$E$10:$E$44,$C4861,'BKAS IDR'!$M$10:$M$44)</f>
        <v>0</v>
      </c>
    </row>
    <row r="4862" spans="3:6" ht="15" customHeight="1">
      <c r="C4862" s="53" t="str">
        <f>[1]Coa!B4862</f>
        <v>4201.0007.10512037</v>
      </c>
      <c r="D4862" s="1" t="str">
        <f>VLOOKUP(C4862,[1]Coa!$B$4:$C$9231,2,FALSE)</f>
        <v>TOL, PARKIR DAN GATE PASS - HEAT EXCHANGER ASSY TAG N</v>
      </c>
      <c r="E4862" s="573"/>
      <c r="F4862" s="573">
        <f>SUMIF('BKAS IDR'!$E$10:$E$44,$C4862,'BKAS IDR'!$M$10:$M$44)</f>
        <v>0</v>
      </c>
    </row>
    <row r="4863" spans="3:6" ht="15" customHeight="1">
      <c r="C4863" s="53" t="str">
        <f>[1]Coa!B4863</f>
        <v>4201.0007.10512038</v>
      </c>
      <c r="D4863" s="1" t="str">
        <f>VLOOKUP(C4863,[1]Coa!$B$4:$C$9231,2,FALSE)</f>
        <v>TOL, PARKIR DAN GATE PASS - PENGADAAN SHELL ASSY TAG</v>
      </c>
      <c r="E4863" s="573"/>
      <c r="F4863" s="573">
        <f>SUMIF('BKAS IDR'!$E$10:$E$44,$C4863,'BKAS IDR'!$M$10:$M$44)</f>
        <v>0</v>
      </c>
    </row>
    <row r="4864" spans="3:6" ht="15" customHeight="1">
      <c r="C4864" s="53" t="str">
        <f>[1]Coa!B4864</f>
        <v>4201.0007.10512039</v>
      </c>
      <c r="D4864" s="1" t="str">
        <f>VLOOKUP(C4864,[1]Coa!$B$4:$C$9231,2,FALSE)</f>
        <v>TOL, PARKIR DAN GATE PASS - PENGADAAN SHELL ASSY TAG</v>
      </c>
      <c r="E4864" s="573"/>
      <c r="F4864" s="573">
        <f>SUMIF('BKAS IDR'!$E$10:$E$44,$C4864,'BKAS IDR'!$M$10:$M$44)</f>
        <v>0</v>
      </c>
    </row>
    <row r="4865" spans="3:6" ht="15" customHeight="1">
      <c r="C4865" s="53" t="str">
        <f>[1]Coa!B4865</f>
        <v>4201.0007.10512060</v>
      </c>
      <c r="D4865" s="1" t="str">
        <f>VLOOKUP(C4865,[1]Coa!$B$4:$C$9231,2,FALSE)</f>
        <v>TOL, PARKIR DAN GATE PASS - PENGGANTIAN/PEMBUATAN TES</v>
      </c>
      <c r="E4865" s="573"/>
      <c r="F4865" s="573">
        <f>SUMIF('BKAS IDR'!$E$10:$E$44,$C4865,'BKAS IDR'!$M$10:$M$44)</f>
        <v>0</v>
      </c>
    </row>
    <row r="4866" spans="3:6" ht="15" customHeight="1">
      <c r="C4866" s="53" t="str">
        <f>[1]Coa!B4866</f>
        <v>4201.0007.10612040</v>
      </c>
      <c r="D4866" s="1" t="str">
        <f>VLOOKUP(C4866,[1]Coa!$B$4:$C$9231,2,FALSE)</f>
        <v>TOL, PARKIR DAN GATE PASS - TUBE BUNDLE, SHELLBUNDLE,</v>
      </c>
      <c r="E4866" s="573"/>
      <c r="F4866" s="573">
        <f>SUMIF('BKAS IDR'!$E$10:$E$44,$C4866,'BKAS IDR'!$M$10:$M$44)</f>
        <v>0</v>
      </c>
    </row>
    <row r="4867" spans="3:6" ht="15" customHeight="1">
      <c r="C4867" s="53" t="str">
        <f>[1]Coa!B4867</f>
        <v>4201.0007.10612053</v>
      </c>
      <c r="D4867" s="1" t="str">
        <f>VLOOKUP(C4867,[1]Coa!$B$4:$C$9231,2,FALSE)</f>
        <v>TOL, PARKIR DAN GATE PASS - ENGINEERING, PROCUREMENT</v>
      </c>
      <c r="E4867" s="573"/>
      <c r="F4867" s="573">
        <f>SUMIF('BKAS IDR'!$E$10:$E$44,$C4867,'BKAS IDR'!$M$10:$M$44)</f>
        <v>0</v>
      </c>
    </row>
    <row r="4868" spans="3:6" ht="15" customHeight="1">
      <c r="C4868" s="53" t="str">
        <f>[1]Coa!B4868</f>
        <v>4201.0007.1121154</v>
      </c>
      <c r="D4868" s="1" t="str">
        <f>VLOOKUP(C4868,[1]Coa!$B$4:$C$9231,2,FALSE)</f>
        <v>TOL, PARKIR DAN GATE PASS - H2S MUD / GAS SEPARATOR</v>
      </c>
      <c r="E4868" s="573"/>
      <c r="F4868" s="573">
        <f>SUMIF('BKAS IDR'!$E$10:$E$44,$C4868,'BKAS IDR'!$M$10:$M$44)</f>
        <v>0</v>
      </c>
    </row>
    <row r="4869" spans="3:6" ht="15" customHeight="1">
      <c r="C4869" s="53" t="str">
        <f>[1]Coa!B4869</f>
        <v>4201.0007.1161162</v>
      </c>
      <c r="D4869" s="1" t="str">
        <f>VLOOKUP(C4869,[1]Coa!$B$4:$C$9231,2,FALSE)</f>
        <v>TOL, PARKIR DAN GATE PASS - SECONDARY REFORMER EFFLUE</v>
      </c>
      <c r="E4869" s="573"/>
      <c r="F4869" s="573">
        <f>SUMIF('BKAS IDR'!$E$10:$E$44,$C4869,'BKAS IDR'!$M$10:$M$44)</f>
        <v>0</v>
      </c>
    </row>
    <row r="4870" spans="3:6" ht="15" customHeight="1">
      <c r="C4870" s="53" t="str">
        <f>[1]Coa!B4870</f>
        <v>4201.0007.1171165</v>
      </c>
      <c r="D4870" s="1" t="str">
        <f>VLOOKUP(C4870,[1]Coa!$B$4:$C$9231,2,FALSE)</f>
        <v>TOL, PARKIR DAN GATE PASS - TOWER</v>
      </c>
      <c r="E4870" s="573"/>
      <c r="F4870" s="573">
        <f>SUMIF('BKAS IDR'!$E$10:$E$44,$C4870,'BKAS IDR'!$M$10:$M$44)</f>
        <v>0</v>
      </c>
    </row>
    <row r="4871" spans="3:6" ht="15" customHeight="1">
      <c r="C4871" s="53" t="str">
        <f>[1]Coa!B4871</f>
        <v>4201.0007.1171167</v>
      </c>
      <c r="D4871" s="1" t="str">
        <f>VLOOKUP(C4871,[1]Coa!$B$4:$C$9231,2,FALSE)</f>
        <v>TOL, PARKIR DAN GATE PASS - SHOP FABRICATED VESSEL &amp;</v>
      </c>
      <c r="E4871" s="573"/>
      <c r="F4871" s="573">
        <f>SUMIF('BKAS IDR'!$E$10:$E$44,$C4871,'BKAS IDR'!$M$10:$M$44)</f>
        <v>0</v>
      </c>
    </row>
    <row r="4872" spans="3:6" ht="15" customHeight="1">
      <c r="C4872" s="53" t="str">
        <f>[1]Coa!B4872</f>
        <v>4201.0007.1171168</v>
      </c>
      <c r="D4872" s="1" t="str">
        <f>VLOOKUP(C4872,[1]Coa!$B$4:$C$9231,2,FALSE)</f>
        <v>TOL, PARKIR DAN GATE PASS - SHOP FABRICATED VESSEL &amp;</v>
      </c>
      <c r="E4872" s="573"/>
      <c r="F4872" s="573">
        <f>SUMIF('BKAS IDR'!$E$10:$E$44,$C4872,'BKAS IDR'!$M$10:$M$44)</f>
        <v>0</v>
      </c>
    </row>
    <row r="4873" spans="3:6" ht="15" customHeight="1">
      <c r="C4873" s="53" t="str">
        <f>[1]Coa!B4873</f>
        <v>4201.0007.11712010</v>
      </c>
      <c r="D4873" s="1" t="str">
        <f>VLOOKUP(C4873,[1]Coa!$B$4:$C$9231,2,FALSE)</f>
        <v>TOL, PARKIR DAN GATE PASS - SHOP FABRICATED VESSEL &amp;</v>
      </c>
      <c r="E4873" s="573"/>
      <c r="F4873" s="573">
        <f>SUMIF('BKAS IDR'!$E$10:$E$44,$C4873,'BKAS IDR'!$M$10:$M$44)</f>
        <v>0</v>
      </c>
    </row>
    <row r="4874" spans="3:6" ht="15" customHeight="1">
      <c r="C4874" s="53" t="str">
        <f>[1]Coa!B4874</f>
        <v>4201.0007.11712023</v>
      </c>
      <c r="D4874" s="1" t="str">
        <f>VLOOKUP(C4874,[1]Coa!$B$4:$C$9231,2,FALSE)</f>
        <v>TOL, PARKIR DAN GATE PASS - SHOP FABRICATED VESSEL &amp;</v>
      </c>
      <c r="E4874" s="573"/>
      <c r="F4874" s="573">
        <f>SUMIF('BKAS IDR'!$E$10:$E$44,$C4874,'BKAS IDR'!$M$10:$M$44)</f>
        <v>0</v>
      </c>
    </row>
    <row r="4875" spans="3:6" ht="15" customHeight="1">
      <c r="C4875" s="53" t="str">
        <f>[1]Coa!B4875</f>
        <v>4201.0007.1191172</v>
      </c>
      <c r="D4875" s="1" t="str">
        <f>VLOOKUP(C4875,[1]Coa!$B$4:$C$9231,2,FALSE)</f>
        <v>TOL, PARKIR DAN GATE PASS - EPC MOBILE SEPARATOR</v>
      </c>
      <c r="E4875" s="573"/>
      <c r="F4875" s="573">
        <f>SUMIF('BKAS IDR'!$E$10:$E$44,$C4875,'BKAS IDR'!$M$10:$M$44)</f>
        <v>0</v>
      </c>
    </row>
    <row r="4876" spans="3:6" ht="15" customHeight="1">
      <c r="C4876" s="53" t="str">
        <f>[1]Coa!B4876</f>
        <v>4201.0007.1201175</v>
      </c>
      <c r="D4876" s="1" t="str">
        <f>VLOOKUP(C4876,[1]Coa!$B$4:$C$9231,2,FALSE)</f>
        <v>TOL, PARKIR DAN GATE PASS - FABRICATION &amp; ERECTION OF</v>
      </c>
      <c r="E4876" s="573"/>
      <c r="F4876" s="573">
        <f>SUMIF('BKAS IDR'!$E$10:$E$44,$C4876,'BKAS IDR'!$M$10:$M$44)</f>
        <v>0</v>
      </c>
    </row>
    <row r="4877" spans="3:6" ht="15" customHeight="1">
      <c r="C4877" s="53" t="str">
        <f>[1]Coa!B4877</f>
        <v>4201.0007.12812012</v>
      </c>
      <c r="D4877" s="1" t="str">
        <f>VLOOKUP(C4877,[1]Coa!$B$4:$C$9231,2,FALSE)</f>
        <v>TOL, PARKIR DAN GATE PASS - RENTAL DRILLING EQUIPMENT</v>
      </c>
      <c r="E4877" s="573"/>
      <c r="F4877" s="573">
        <f>SUMIF('BKAS IDR'!$E$10:$E$44,$C4877,'BKAS IDR'!$M$10:$M$44)</f>
        <v>0</v>
      </c>
    </row>
    <row r="4878" spans="3:6" ht="15" customHeight="1">
      <c r="C4878" s="53" t="str">
        <f>[1]Coa!B4878</f>
        <v>4201.0007.12912007</v>
      </c>
      <c r="D4878" s="1" t="str">
        <f>VLOOKUP(C4878,[1]Coa!$B$4:$C$9231,2,FALSE)</f>
        <v>TOL, PARKIR DAN GATE PASS - SUPPLY OF SHELL &amp; TUBE HE</v>
      </c>
      <c r="E4878" s="573"/>
      <c r="F4878" s="573">
        <f>SUMIF('BKAS IDR'!$E$10:$E$44,$C4878,'BKAS IDR'!$M$10:$M$44)</f>
        <v>0</v>
      </c>
    </row>
    <row r="4879" spans="3:6" ht="15" customHeight="1">
      <c r="C4879" s="53" t="str">
        <f>[1]Coa!B4879</f>
        <v>4201.0007.14512017</v>
      </c>
      <c r="D4879" s="1" t="str">
        <f>VLOOKUP(C4879,[1]Coa!$B$4:$C$9231,2,FALSE)</f>
        <v>TOL, PARKIR DAN GATE PASS - DIVING EQUIPMENT</v>
      </c>
      <c r="E4879" s="573"/>
      <c r="F4879" s="573">
        <f>SUMIF('BKAS IDR'!$E$10:$E$44,$C4879,'BKAS IDR'!$M$10:$M$44)</f>
        <v>0</v>
      </c>
    </row>
    <row r="4880" spans="3:6" ht="15" customHeight="1">
      <c r="C4880" s="53" t="str">
        <f>[1]Coa!B4880</f>
        <v>4201.0007.14912041</v>
      </c>
      <c r="D4880" s="1" t="str">
        <f>VLOOKUP(C4880,[1]Coa!$B$4:$C$9231,2,FALSE)</f>
        <v>TOL, PARKIR DAN GATE PASS - FABRIKASI SHELL 24E-113</v>
      </c>
      <c r="E4880" s="573"/>
      <c r="F4880" s="573">
        <f>SUMIF('BKAS IDR'!$E$10:$E$44,$C4880,'BKAS IDR'!$M$10:$M$44)</f>
        <v>0</v>
      </c>
    </row>
    <row r="4881" spans="3:6" ht="15" customHeight="1">
      <c r="C4881" s="53" t="str">
        <f>[1]Coa!B4881</f>
        <v>4201.0007.15012024</v>
      </c>
      <c r="D4881" s="1" t="str">
        <f>VLOOKUP(C4881,[1]Coa!$B$4:$C$9231,2,FALSE)</f>
        <v>TOL, PARKIR DAN GATE PASS -  TOTAL RETUBE INSITU SURF</v>
      </c>
      <c r="E4881" s="573"/>
      <c r="F4881" s="573">
        <f>SUMIF('BKAS IDR'!$E$10:$E$44,$C4881,'BKAS IDR'!$M$10:$M$44)</f>
        <v>0</v>
      </c>
    </row>
    <row r="4882" spans="3:6" ht="15" customHeight="1">
      <c r="C4882" s="53" t="str">
        <f>[1]Coa!B4882</f>
        <v>4201.0007.15212028</v>
      </c>
      <c r="D4882" s="1" t="str">
        <f>VLOOKUP(C4882,[1]Coa!$B$4:$C$9231,2,FALSE)</f>
        <v>TOL, PARKIR DAN GATE PASS - TUBE BUNDLE SHELL H5012 &amp;</v>
      </c>
      <c r="E4882" s="573"/>
      <c r="F4882" s="573">
        <f>SUMIF('BKAS IDR'!$E$10:$E$44,$C4882,'BKAS IDR'!$M$10:$M$44)</f>
        <v>0</v>
      </c>
    </row>
    <row r="4883" spans="3:6" ht="15" customHeight="1">
      <c r="C4883" s="53" t="str">
        <f>[1]Coa!B4883</f>
        <v>4201.0007.15212059</v>
      </c>
      <c r="D4883" s="1" t="str">
        <f>VLOOKUP(C4883,[1]Coa!$B$4:$C$9231,2,FALSE)</f>
        <v>TOL, PARKIR DAN GATE PASS - SECONDARY REACTOR UNIT</v>
      </c>
      <c r="E4883" s="573"/>
      <c r="F4883" s="573">
        <f>SUMIF('BKAS IDR'!$E$10:$E$44,$C4883,'BKAS IDR'!$M$10:$M$44)</f>
        <v>0</v>
      </c>
    </row>
    <row r="4884" spans="3:6" ht="15" customHeight="1">
      <c r="C4884" s="53" t="str">
        <f>[1]Coa!B4884</f>
        <v>4201.0007.15312030</v>
      </c>
      <c r="D4884" s="1" t="str">
        <f>VLOOKUP(C4884,[1]Coa!$B$4:$C$9231,2,FALSE)</f>
        <v>TOL, PARKIR DAN GATE PASS - 2 UNIT FUEL GAS FILTER CO</v>
      </c>
      <c r="E4884" s="573"/>
      <c r="F4884" s="573">
        <f>SUMIF('BKAS IDR'!$E$10:$E$44,$C4884,'BKAS IDR'!$M$10:$M$44)</f>
        <v>0</v>
      </c>
    </row>
    <row r="4885" spans="3:6" ht="15" customHeight="1">
      <c r="C4885" s="53" t="str">
        <f>[1]Coa!B4885</f>
        <v>4201.0007.15712042</v>
      </c>
      <c r="D4885" s="1" t="str">
        <f>VLOOKUP(C4885,[1]Coa!$B$4:$C$9231,2,FALSE)</f>
        <v>TOL, PARKIR DAN GATE PASS - REDESIGN, FABRIKASI &amp; PEM</v>
      </c>
      <c r="E4885" s="573"/>
      <c r="F4885" s="573">
        <f>SUMIF('BKAS IDR'!$E$10:$E$44,$C4885,'BKAS IDR'!$M$10:$M$44)</f>
        <v>0</v>
      </c>
    </row>
    <row r="4886" spans="3:6" ht="15" customHeight="1">
      <c r="C4886" s="53" t="str">
        <f>[1]Coa!B4886</f>
        <v>4201.0007.16012044</v>
      </c>
      <c r="D4886" s="1" t="str">
        <f>VLOOKUP(C4886,[1]Coa!$B$4:$C$9231,2,FALSE)</f>
        <v>TOL, PARKIR DAN GATE PASS -  EPCI CONTRACT FOR LIMA F</v>
      </c>
      <c r="E4886" s="573"/>
      <c r="F4886" s="573">
        <f>SUMIF('BKAS IDR'!$E$10:$E$44,$C4886,'BKAS IDR'!$M$10:$M$44)</f>
        <v>0</v>
      </c>
    </row>
    <row r="4887" spans="3:6" ht="15" customHeight="1">
      <c r="C4887" s="53" t="str">
        <f>[1]Coa!B4887</f>
        <v>4201.0007.16409005</v>
      </c>
      <c r="D4887" s="1" t="str">
        <f>VLOOKUP(C4887,[1]Coa!$B$4:$C$9231,2,FALSE)</f>
        <v>TOL, PARKIR DAN GATE PASS - MEG Injection Package</v>
      </c>
      <c r="E4887" s="573"/>
      <c r="F4887" s="573">
        <f>SUMIF('BKAS IDR'!$E$10:$E$44,$C4887,'BKAS IDR'!$M$10:$M$44)</f>
        <v>0</v>
      </c>
    </row>
    <row r="4888" spans="3:6" ht="15" customHeight="1">
      <c r="C4888" s="53" t="str">
        <f>[1]Coa!B4888</f>
        <v>4201.0007.R000000</v>
      </c>
      <c r="D4888" s="1" t="str">
        <f>VLOOKUP(C4888,[1]Coa!$B$4:$C$9231,2,FALSE)</f>
        <v>TOL, PARKIR DAN GATE PASS - SEWA EQUIPMENT- EXCAVATOR</v>
      </c>
      <c r="E4888" s="573"/>
      <c r="F4888" s="573">
        <f>SUMIF('BKAS IDR'!$E$10:$E$44,$C4888,'BKAS IDR'!$M$10:$M$44)</f>
        <v>0</v>
      </c>
    </row>
    <row r="4889" spans="3:6" ht="15" customHeight="1">
      <c r="C4889" s="53" t="str">
        <f>[1]Coa!B4889</f>
        <v>4201.0008.06312006</v>
      </c>
      <c r="D4889" s="1" t="str">
        <f>VLOOKUP(C4889,[1]Coa!$B$4:$C$9231,2,FALSE)</f>
        <v>PERLENGKAPAN KERJA - PROV OF EPCI KF GAS (INT)</v>
      </c>
      <c r="E4889" s="573"/>
      <c r="F4889" s="573">
        <f>SUMIF('BKAS IDR'!$E$10:$E$44,$C4889,'BKAS IDR'!$M$10:$M$44)</f>
        <v>0</v>
      </c>
    </row>
    <row r="4890" spans="3:6" ht="15" customHeight="1">
      <c r="C4890" s="53" t="str">
        <f>[1]Coa!B4890</f>
        <v>4201.0008.002</v>
      </c>
      <c r="D4890" s="1" t="str">
        <f>VLOOKUP(C4890,[1]Coa!$B$4:$C$9231,2,FALSE)</f>
        <v>PERLENGKAPAN KERJA - WORKSHOP</v>
      </c>
      <c r="E4890" s="573"/>
      <c r="F4890" s="573">
        <f>SUMIF('BKAS IDR'!$E$10:$E$44,$C4890,'BKAS IDR'!$M$10:$M$44)</f>
        <v>0</v>
      </c>
    </row>
    <row r="4891" spans="3:6" ht="15" customHeight="1">
      <c r="C4891" s="53" t="str">
        <f>[1]Coa!B4891</f>
        <v>4201.0008.0050852</v>
      </c>
      <c r="D4891" s="1" t="str">
        <f>VLOOKUP(C4891,[1]Coa!$B$4:$C$9231,2,FALSE)</f>
        <v>PERLENGKAPAN KERJA - KAMBUNA TOPSIDE REUSER S</v>
      </c>
      <c r="E4891" s="573"/>
      <c r="F4891" s="573">
        <f>SUMIF('BKAS IDR'!$E$10:$E$44,$C4891,'BKAS IDR'!$M$10:$M$44)</f>
        <v>0</v>
      </c>
    </row>
    <row r="4892" spans="3:6" ht="15" customHeight="1">
      <c r="C4892" s="53" t="str">
        <f>[1]Coa!B4892</f>
        <v>4201.0008.0050905</v>
      </c>
      <c r="D4892" s="1" t="str">
        <f>VLOOKUP(C4892,[1]Coa!$B$4:$C$9231,2,FALSE)</f>
        <v>PERLENGKAPAN KERJA - MEG INJECTION PACKAGE</v>
      </c>
      <c r="E4892" s="573"/>
      <c r="F4892" s="573">
        <f>SUMIF('BKAS IDR'!$E$10:$E$44,$C4892,'BKAS IDR'!$M$10:$M$44)</f>
        <v>0</v>
      </c>
    </row>
    <row r="4893" spans="3:6" ht="15" customHeight="1">
      <c r="C4893" s="53" t="str">
        <f>[1]Coa!B4893</f>
        <v>4201.0008.00712046</v>
      </c>
      <c r="D4893" s="1" t="str">
        <f>VLOOKUP(C4893,[1]Coa!$B$4:$C$9231,2,FALSE)</f>
        <v>PERLENGKAPAN KERJA - FABRIKASI  &amp; INSTASI UNTU</v>
      </c>
      <c r="E4893" s="573"/>
      <c r="F4893" s="573">
        <f>SUMIF('BKAS IDR'!$E$10:$E$44,$C4893,'BKAS IDR'!$M$10:$M$44)</f>
        <v>0</v>
      </c>
    </row>
    <row r="4894" spans="3:6" ht="15" customHeight="1">
      <c r="C4894" s="53" t="str">
        <f>[1]Coa!B4894</f>
        <v>4201.0008.0081014</v>
      </c>
      <c r="D4894" s="1" t="str">
        <f>VLOOKUP(C4894,[1]Coa!$B$4:$C$9231,2,FALSE)</f>
        <v>PERLENGKAPAN KERJA - SEI AMBAWANG KAB.KUBU</v>
      </c>
      <c r="E4894" s="573"/>
      <c r="F4894" s="573">
        <f>SUMIF('BKAS IDR'!$E$10:$E$44,$C4894,'BKAS IDR'!$M$10:$M$44)</f>
        <v>0</v>
      </c>
    </row>
    <row r="4895" spans="3:6" ht="15" customHeight="1">
      <c r="C4895" s="53" t="str">
        <f>[1]Coa!B4895</f>
        <v>4201.0008.0101019</v>
      </c>
      <c r="D4895" s="1" t="str">
        <f>VLOOKUP(C4895,[1]Coa!$B$4:$C$9231,2,FALSE)</f>
        <v>PERLENGKAPAN KERJA - CPP&amp;AUP PLATFORMS INST</v>
      </c>
      <c r="E4895" s="573"/>
      <c r="F4895" s="573">
        <f>SUMIF('BKAS IDR'!$E$10:$E$44,$C4895,'BKAS IDR'!$M$10:$M$44)</f>
        <v>0</v>
      </c>
    </row>
    <row r="4896" spans="3:6" ht="15" customHeight="1">
      <c r="C4896" s="53" t="str">
        <f>[1]Coa!B4896</f>
        <v>4201.0008.0101137</v>
      </c>
      <c r="D4896" s="1" t="str">
        <f>VLOOKUP(C4896,[1]Coa!$B$4:$C$9231,2,FALSE)</f>
        <v>PERLENGKAPAN KERJA - CPP &amp; AUP Platforms</v>
      </c>
      <c r="E4896" s="573"/>
      <c r="F4896" s="573">
        <f>SUMIF('BKAS IDR'!$E$10:$E$44,$C4896,'BKAS IDR'!$M$10:$M$44)</f>
        <v>0</v>
      </c>
    </row>
    <row r="4897" spans="3:6" ht="15" customHeight="1">
      <c r="C4897" s="53" t="str">
        <f>[1]Coa!B4897</f>
        <v>4201.0008.0120832</v>
      </c>
      <c r="D4897" s="1" t="str">
        <f>VLOOKUP(C4897,[1]Coa!$B$4:$C$9231,2,FALSE)</f>
        <v>PERLENGKAPAN KERJA - SHELL &amp; TUBE HEAT EXCHANG</v>
      </c>
      <c r="E4897" s="573"/>
      <c r="F4897" s="573">
        <f>SUMIF('BKAS IDR'!$E$10:$E$44,$C4897,'BKAS IDR'!$M$10:$M$44)</f>
        <v>0</v>
      </c>
    </row>
    <row r="4898" spans="3:6" ht="15" customHeight="1">
      <c r="C4898" s="53" t="str">
        <f>[1]Coa!B4898</f>
        <v>4201.0008.0130903</v>
      </c>
      <c r="D4898" s="1" t="str">
        <f>VLOOKUP(C4898,[1]Coa!$B$4:$C$9231,2,FALSE)</f>
        <v>PERLENGKAPAN KERJA - WELL TEST, SKID UNIT</v>
      </c>
      <c r="E4898" s="573"/>
      <c r="F4898" s="573">
        <f>SUMIF('BKAS IDR'!$E$10:$E$44,$C4898,'BKAS IDR'!$M$10:$M$44)</f>
        <v>0</v>
      </c>
    </row>
    <row r="4899" spans="3:6" ht="15" customHeight="1">
      <c r="C4899" s="53" t="str">
        <f>[1]Coa!B4899</f>
        <v>4201.0008.0130904</v>
      </c>
      <c r="D4899" s="1" t="str">
        <f>VLOOKUP(C4899,[1]Coa!$B$4:$C$9231,2,FALSE)</f>
        <v>PERLENGKAPAN KERJA - HEAT EXCHANGER</v>
      </c>
      <c r="E4899" s="573"/>
      <c r="F4899" s="573">
        <f>SUMIF('BKAS IDR'!$E$10:$E$44,$C4899,'BKAS IDR'!$M$10:$M$44)</f>
        <v>0</v>
      </c>
    </row>
    <row r="4900" spans="3:6" ht="15" customHeight="1">
      <c r="C4900" s="53" t="str">
        <f>[1]Coa!B4900</f>
        <v>4201.0008.0130908</v>
      </c>
      <c r="D4900" s="1" t="str">
        <f>VLOOKUP(C4900,[1]Coa!$B$4:$C$9231,2,FALSE)</f>
        <v>PERLENGKAPAN KERJA - PIPE SLEEVE &amp; DURI, RIAU</v>
      </c>
      <c r="E4900" s="573"/>
      <c r="F4900" s="573">
        <f>SUMIF('BKAS IDR'!$E$10:$E$44,$C4900,'BKAS IDR'!$M$10:$M$44)</f>
        <v>0</v>
      </c>
    </row>
    <row r="4901" spans="3:6" ht="15" customHeight="1">
      <c r="C4901" s="53" t="str">
        <f>[1]Coa!B4901</f>
        <v>4201.0008.0130923</v>
      </c>
      <c r="D4901" s="1" t="str">
        <f>VLOOKUP(C4901,[1]Coa!$B$4:$C$9231,2,FALSE)</f>
        <v>PERLENGKAPAN KERJA - PROV OF WATER STO TANK</v>
      </c>
      <c r="E4901" s="573"/>
      <c r="F4901" s="573">
        <f>SUMIF('BKAS IDR'!$E$10:$E$44,$C4901,'BKAS IDR'!$M$10:$M$44)</f>
        <v>0</v>
      </c>
    </row>
    <row r="4902" spans="3:6" ht="15" customHeight="1">
      <c r="C4902" s="53" t="str">
        <f>[1]Coa!B4902</f>
        <v>4201.0008.0130929</v>
      </c>
      <c r="D4902" s="1" t="str">
        <f>VLOOKUP(C4902,[1]Coa!$B$4:$C$9231,2,FALSE)</f>
        <v>PERLENGKAPAN KERJA - OPERATION ASSISTANCE SLN</v>
      </c>
      <c r="E4902" s="573"/>
      <c r="F4902" s="573">
        <f>SUMIF('BKAS IDR'!$E$10:$E$44,$C4902,'BKAS IDR'!$M$10:$M$44)</f>
        <v>0</v>
      </c>
    </row>
    <row r="4903" spans="3:6" ht="15" customHeight="1">
      <c r="C4903" s="53" t="str">
        <f>[1]Coa!B4903</f>
        <v>4201.0008.0130931</v>
      </c>
      <c r="D4903" s="1" t="str">
        <f>VLOOKUP(C4903,[1]Coa!$B$4:$C$9231,2,FALSE)</f>
        <v>PERLENGKAPAN KERJA - STORAGE TANK FOR INT PROG</v>
      </c>
      <c r="E4903" s="573"/>
      <c r="F4903" s="573">
        <f>SUMIF('BKAS IDR'!$E$10:$E$44,$C4903,'BKAS IDR'!$M$10:$M$44)</f>
        <v>0</v>
      </c>
    </row>
    <row r="4904" spans="3:6" ht="15" customHeight="1">
      <c r="C4904" s="53" t="str">
        <f>[1]Coa!B4904</f>
        <v>4201.0008.0131004</v>
      </c>
      <c r="D4904" s="1" t="str">
        <f>VLOOKUP(C4904,[1]Coa!$B$4:$C$9231,2,FALSE)</f>
        <v>PERLENGKAPAN KERJA - 3 UNITS K.O. DRUM</v>
      </c>
      <c r="E4904" s="573"/>
      <c r="F4904" s="573">
        <f>SUMIF('BKAS IDR'!$E$10:$E$44,$C4904,'BKAS IDR'!$M$10:$M$44)</f>
        <v>0</v>
      </c>
    </row>
    <row r="4905" spans="3:6" ht="15" customHeight="1">
      <c r="C4905" s="53" t="str">
        <f>[1]Coa!B4905</f>
        <v>4201.0008.0131010</v>
      </c>
      <c r="D4905" s="1" t="str">
        <f>VLOOKUP(C4905,[1]Coa!$B$4:$C$9231,2,FALSE)</f>
        <v>PERLENGKAPAN KERJA - DISAIN&amp;FAB ALAT SURFAKTAN</v>
      </c>
      <c r="E4905" s="573"/>
      <c r="F4905" s="573">
        <f>SUMIF('BKAS IDR'!$E$10:$E$44,$C4905,'BKAS IDR'!$M$10:$M$44)</f>
        <v>0</v>
      </c>
    </row>
    <row r="4906" spans="3:6" ht="15" customHeight="1">
      <c r="C4906" s="53" t="str">
        <f>[1]Coa!B4906</f>
        <v>4201.0008.0131018</v>
      </c>
      <c r="D4906" s="1" t="str">
        <f>VLOOKUP(C4906,[1]Coa!$B$4:$C$9231,2,FALSE)</f>
        <v>PERLENGKAPAN KERJA - JASA KONST TANGKI PEMISAH</v>
      </c>
      <c r="E4906" s="573"/>
      <c r="F4906" s="573">
        <f>SUMIF('BKAS IDR'!$E$10:$E$44,$C4906,'BKAS IDR'!$M$10:$M$44)</f>
        <v>0</v>
      </c>
    </row>
    <row r="4907" spans="3:6" ht="15" customHeight="1">
      <c r="C4907" s="53" t="str">
        <f>[1]Coa!B4907</f>
        <v>4201.0008.0131104</v>
      </c>
      <c r="D4907" s="1" t="str">
        <f>VLOOKUP(C4907,[1]Coa!$B$4:$C$9231,2,FALSE)</f>
        <v>PERLENGKAPAN KERJA - RIGLESS SERVICE</v>
      </c>
      <c r="E4907" s="573"/>
      <c r="F4907" s="573">
        <f>SUMIF('BKAS IDR'!$E$10:$E$44,$C4907,'BKAS IDR'!$M$10:$M$44)</f>
        <v>0</v>
      </c>
    </row>
    <row r="4908" spans="3:6" ht="15" customHeight="1">
      <c r="C4908" s="53" t="str">
        <f>[1]Coa!B4908</f>
        <v>4201.0008.0131113</v>
      </c>
      <c r="D4908" s="1" t="str">
        <f>VLOOKUP(C4908,[1]Coa!$B$4:$C$9231,2,FALSE)</f>
        <v>PERLENGKAPAN KERJA - EPC U/ FASILITAS TANKI DI</v>
      </c>
      <c r="E4908" s="573"/>
      <c r="F4908" s="573">
        <f>SUMIF('BKAS IDR'!$E$10:$E$44,$C4908,'BKAS IDR'!$M$10:$M$44)</f>
        <v>0</v>
      </c>
    </row>
    <row r="4909" spans="3:6" ht="15" customHeight="1">
      <c r="C4909" s="53" t="str">
        <f>[1]Coa!B4909</f>
        <v>4201.0008.0131119</v>
      </c>
      <c r="D4909" s="1" t="str">
        <f>VLOOKUP(C4909,[1]Coa!$B$4:$C$9231,2,FALSE)</f>
        <v>PERLENGKAPAN KERJA - EPF OF STORAGE FOR RANTAU</v>
      </c>
      <c r="E4909" s="573"/>
      <c r="F4909" s="573">
        <f>SUMIF('BKAS IDR'!$E$10:$E$44,$C4909,'BKAS IDR'!$M$10:$M$44)</f>
        <v>0</v>
      </c>
    </row>
    <row r="4910" spans="3:6" ht="15" customHeight="1">
      <c r="C4910" s="53" t="str">
        <f>[1]Coa!B4910</f>
        <v>4201.0008.0131127</v>
      </c>
      <c r="D4910" s="1" t="str">
        <f>VLOOKUP(C4910,[1]Coa!$B$4:$C$9231,2,FALSE)</f>
        <v>PERLENGKAPAN KERJA - RIGLESS SERVICE</v>
      </c>
      <c r="E4910" s="573"/>
      <c r="F4910" s="573">
        <f>SUMIF('BKAS IDR'!$E$10:$E$44,$C4910,'BKAS IDR'!$M$10:$M$44)</f>
        <v>0</v>
      </c>
    </row>
    <row r="4911" spans="3:6" ht="15" customHeight="1">
      <c r="C4911" s="53" t="str">
        <f>[1]Coa!B4911</f>
        <v>4201.0008.0131150</v>
      </c>
      <c r="D4911" s="1" t="str">
        <f>VLOOKUP(C4911,[1]Coa!$B$4:$C$9231,2,FALSE)</f>
        <v>PERLENGKAPAN KERJA - WASH TANK REPAIR</v>
      </c>
      <c r="E4911" s="573"/>
      <c r="F4911" s="573">
        <f>SUMIF('BKAS IDR'!$E$10:$E$44,$C4911,'BKAS IDR'!$M$10:$M$44)</f>
        <v>0</v>
      </c>
    </row>
    <row r="4912" spans="3:6" ht="15" customHeight="1">
      <c r="C4912" s="53" t="str">
        <f>[1]Coa!B4912</f>
        <v>4201.0008.01312003</v>
      </c>
      <c r="D4912" s="1" t="str">
        <f>VLOOKUP(C4912,[1]Coa!$B$4:$C$9231,2,FALSE)</f>
        <v>PERLENGKAPAN KERJA - RIGLESS SERVICES</v>
      </c>
      <c r="E4912" s="573"/>
      <c r="F4912" s="573">
        <f>SUMIF('BKAS IDR'!$E$10:$E$44,$C4912,'BKAS IDR'!$M$10:$M$44)</f>
        <v>0</v>
      </c>
    </row>
    <row r="4913" spans="3:6" ht="15" customHeight="1">
      <c r="C4913" s="53" t="str">
        <f>[1]Coa!B4913</f>
        <v>4201.0008.01312031</v>
      </c>
      <c r="D4913" s="1" t="str">
        <f>VLOOKUP(C4913,[1]Coa!$B$4:$C$9231,2,FALSE)</f>
        <v>PERLENGKAPAN KERJA - PLUG BACK WITH SLICKLINE</v>
      </c>
      <c r="E4913" s="573"/>
      <c r="F4913" s="573">
        <f>SUMIF('BKAS IDR'!$E$10:$E$44,$C4913,'BKAS IDR'!$M$10:$M$44)</f>
        <v>0</v>
      </c>
    </row>
    <row r="4914" spans="3:6" ht="15" customHeight="1">
      <c r="C4914" s="53" t="str">
        <f>[1]Coa!B4914</f>
        <v>4201.0008.01312049</v>
      </c>
      <c r="D4914" s="1" t="str">
        <f>VLOOKUP(C4914,[1]Coa!$B$4:$C$9231,2,FALSE)</f>
        <v>PERLENGKAPAN KERJA - HRSG #2 &amp; #5</v>
      </c>
      <c r="E4914" s="573"/>
      <c r="F4914" s="573">
        <f>SUMIF('BKAS IDR'!$E$10:$E$44,$C4914,'BKAS IDR'!$M$10:$M$44)</f>
        <v>0</v>
      </c>
    </row>
    <row r="4915" spans="3:6" ht="15" customHeight="1">
      <c r="C4915" s="53" t="str">
        <f>[1]Coa!B4915</f>
        <v>4201.0008.01312058</v>
      </c>
      <c r="D4915" s="1" t="str">
        <f>VLOOKUP(C4915,[1]Coa!$B$4:$C$9231,2,FALSE)</f>
        <v>PERLENGKAPAN KERJA - FOAMING SERVICES</v>
      </c>
      <c r="E4915" s="573"/>
      <c r="F4915" s="573">
        <f>SUMIF('BKAS IDR'!$E$10:$E$44,$C4915,'BKAS IDR'!$M$10:$M$44)</f>
        <v>0</v>
      </c>
    </row>
    <row r="4916" spans="3:6" ht="15" customHeight="1">
      <c r="C4916" s="53" t="str">
        <f>[1]Coa!B4916</f>
        <v>4201.0008.0150909</v>
      </c>
      <c r="D4916" s="1" t="str">
        <f>VLOOKUP(C4916,[1]Coa!$B$4:$C$9231,2,FALSE)</f>
        <v>PERLENGKAPAN KERJA - PIPE CONNECTION</v>
      </c>
      <c r="E4916" s="573"/>
      <c r="F4916" s="573">
        <f>SUMIF('BKAS IDR'!$E$10:$E$44,$C4916,'BKAS IDR'!$M$10:$M$44)</f>
        <v>0</v>
      </c>
    </row>
    <row r="4917" spans="3:6" ht="15" customHeight="1">
      <c r="C4917" s="53" t="str">
        <f>[1]Coa!B4917</f>
        <v>4201.0008.0150916</v>
      </c>
      <c r="D4917" s="1" t="str">
        <f>VLOOKUP(C4917,[1]Coa!$B$4:$C$9231,2,FALSE)</f>
        <v>PERLENGKAPAN KERJA - SUBSEA CABLE</v>
      </c>
      <c r="E4917" s="573"/>
      <c r="F4917" s="573">
        <f>SUMIF('BKAS IDR'!$E$10:$E$44,$C4917,'BKAS IDR'!$M$10:$M$44)</f>
        <v>0</v>
      </c>
    </row>
    <row r="4918" spans="3:6" ht="15" customHeight="1">
      <c r="C4918" s="53" t="str">
        <f>[1]Coa!B4918</f>
        <v>4201.0008.0151128</v>
      </c>
      <c r="D4918" s="1" t="str">
        <f>VLOOKUP(C4918,[1]Coa!$B$4:$C$9231,2,FALSE)</f>
        <v>PERLENGKAPAN KERJA - PROJECT BAWAL PIPELINE</v>
      </c>
      <c r="E4918" s="573"/>
      <c r="F4918" s="573">
        <f>SUMIF('BKAS IDR'!$E$10:$E$44,$C4918,'BKAS IDR'!$M$10:$M$44)</f>
        <v>0</v>
      </c>
    </row>
    <row r="4919" spans="3:6" ht="15" customHeight="1">
      <c r="C4919" s="53" t="str">
        <f>[1]Coa!B4919</f>
        <v>4201.0008.01512021</v>
      </c>
      <c r="D4919" s="1" t="str">
        <f>VLOOKUP(C4919,[1]Coa!$B$4:$C$9231,2,FALSE)</f>
        <v>PERLENGKAPAN KERJA - TUBE BUNDLE CONDENSATE CO</v>
      </c>
      <c r="E4919" s="573"/>
      <c r="F4919" s="573">
        <f>SUMIF('BKAS IDR'!$E$10:$E$44,$C4919,'BKAS IDR'!$M$10:$M$44)</f>
        <v>0</v>
      </c>
    </row>
    <row r="4920" spans="3:6" ht="15" customHeight="1">
      <c r="C4920" s="53" t="str">
        <f>[1]Coa!B4920</f>
        <v>4201.0008.01512027</v>
      </c>
      <c r="D4920" s="1" t="str">
        <f>VLOOKUP(C4920,[1]Coa!$B$4:$C$9231,2,FALSE)</f>
        <v>PERLENGKAPAN KERJA - FUEL GAS SCRUBBER AND HEA</v>
      </c>
      <c r="E4920" s="573"/>
      <c r="F4920" s="573">
        <f>SUMIF('BKAS IDR'!$E$10:$E$44,$C4920,'BKAS IDR'!$M$10:$M$44)</f>
        <v>0</v>
      </c>
    </row>
    <row r="4921" spans="3:6" ht="15" customHeight="1">
      <c r="C4921" s="53" t="str">
        <f>[1]Coa!B4921</f>
        <v>4201.0008.01512043</v>
      </c>
      <c r="D4921" s="1" t="str">
        <f>VLOOKUP(C4921,[1]Coa!$B$4:$C$9231,2,FALSE)</f>
        <v>PERLENGKAPAN KERJA - EHMR WATER PROJECT, EPCI</v>
      </c>
      <c r="E4921" s="573"/>
      <c r="F4921" s="573">
        <f>SUMIF('BKAS IDR'!$E$10:$E$44,$C4921,'BKAS IDR'!$M$10:$M$44)</f>
        <v>0</v>
      </c>
    </row>
    <row r="4922" spans="3:6" ht="15" customHeight="1">
      <c r="C4922" s="53" t="str">
        <f>[1]Coa!B4922</f>
        <v>4201.0008.01512062</v>
      </c>
      <c r="D4922" s="1" t="str">
        <f>VLOOKUP(C4922,[1]Coa!$B$4:$C$9231,2,FALSE)</f>
        <v>PERLENGKAPAN KERJA - EPCI TEMBANG 8 TO BAWAL P</v>
      </c>
      <c r="E4922" s="573"/>
      <c r="F4922" s="573">
        <f>SUMIF('BKAS IDR'!$E$10:$E$44,$C4922,'BKAS IDR'!$M$10:$M$44)</f>
        <v>0</v>
      </c>
    </row>
    <row r="4923" spans="3:6" ht="15" customHeight="1">
      <c r="C4923" s="53" t="str">
        <f>[1]Coa!B4923</f>
        <v>4201.0008.0191139</v>
      </c>
      <c r="D4923" s="1" t="str">
        <f>VLOOKUP(C4923,[1]Coa!$B$4:$C$9231,2,FALSE)</f>
        <v>PERLENGKAPAN KERJA - Maintenance of Expansion</v>
      </c>
      <c r="E4923" s="573"/>
      <c r="F4923" s="573">
        <f>SUMIF('BKAS IDR'!$E$10:$E$44,$C4923,'BKAS IDR'!$M$10:$M$44)</f>
        <v>0</v>
      </c>
    </row>
    <row r="4924" spans="3:6" ht="15" customHeight="1">
      <c r="C4924" s="53" t="str">
        <f>[1]Coa!B4924</f>
        <v>4201.0008.0241007</v>
      </c>
      <c r="D4924" s="1" t="str">
        <f>VLOOKUP(C4924,[1]Coa!$B$4:$C$9231,2,FALSE)</f>
        <v>PERLENGKAPAN KERJA - REP&amp;TEST (336-I;1000m3)</v>
      </c>
      <c r="E4924" s="573"/>
      <c r="F4924" s="573">
        <f>SUMIF('BKAS IDR'!$E$10:$E$44,$C4924,'BKAS IDR'!$M$10:$M$44)</f>
        <v>0</v>
      </c>
    </row>
    <row r="4925" spans="3:6" ht="15" customHeight="1">
      <c r="C4925" s="53" t="str">
        <f>[1]Coa!B4925</f>
        <v>4201.0008.02412022</v>
      </c>
      <c r="D4925" s="1" t="str">
        <f>VLOOKUP(C4925,[1]Coa!$B$4:$C$9231,2,FALSE)</f>
        <v>PERLENGKAPAN KERJA - REPAIR F/WELDING TANK</v>
      </c>
      <c r="E4925" s="573"/>
      <c r="F4925" s="573">
        <f>SUMIF('BKAS IDR'!$E$10:$E$44,$C4925,'BKAS IDR'!$M$10:$M$44)</f>
        <v>0</v>
      </c>
    </row>
    <row r="4926" spans="3:6" ht="15" customHeight="1">
      <c r="C4926" s="53" t="str">
        <f>[1]Coa!B4926</f>
        <v>4201.0008.02412035</v>
      </c>
      <c r="D4926" s="1" t="str">
        <f>VLOOKUP(C4926,[1]Coa!$B$4:$C$9231,2,FALSE)</f>
        <v>PERLENGKAPAN KERJA - REPAIR OF TANK 100 CUFT P</v>
      </c>
      <c r="E4926" s="573"/>
      <c r="F4926" s="573">
        <f>SUMIF('BKAS IDR'!$E$10:$E$44,$C4926,'BKAS IDR'!$M$10:$M$44)</f>
        <v>0</v>
      </c>
    </row>
    <row r="4927" spans="3:6" ht="15" customHeight="1">
      <c r="C4927" s="53" t="str">
        <f>[1]Coa!B4927</f>
        <v>4201.0008.0260847</v>
      </c>
      <c r="D4927" s="1" t="str">
        <f>VLOOKUP(C4927,[1]Coa!$B$4:$C$9231,2,FALSE)</f>
        <v>PERLENGKAPAN KERJA - INSTALLATION OF 2X315 MW</v>
      </c>
      <c r="E4927" s="573"/>
      <c r="F4927" s="573">
        <f>SUMIF('BKAS IDR'!$E$10:$E$44,$C4927,'BKAS IDR'!$M$10:$M$44)</f>
        <v>0</v>
      </c>
    </row>
    <row r="4928" spans="3:6" ht="15" customHeight="1">
      <c r="C4928" s="53" t="str">
        <f>[1]Coa!B4928</f>
        <v>4201.0008.0261198</v>
      </c>
      <c r="D4928" s="1" t="str">
        <f>VLOOKUP(C4928,[1]Coa!$B$4:$C$9231,2,FALSE)</f>
        <v>PERLENGKAPAN KERJA - MAINTENANCE HUBEI</v>
      </c>
      <c r="E4928" s="573"/>
      <c r="F4928" s="573">
        <f>SUMIF('BKAS IDR'!$E$10:$E$44,$C4928,'BKAS IDR'!$M$10:$M$44)</f>
        <v>0</v>
      </c>
    </row>
    <row r="4929" spans="3:6" ht="15" customHeight="1">
      <c r="C4929" s="53" t="str">
        <f>[1]Coa!B4929</f>
        <v>4201.0008.0280913</v>
      </c>
      <c r="D4929" s="1" t="str">
        <f>VLOOKUP(C4929,[1]Coa!$B$4:$C$9231,2,FALSE)</f>
        <v>PERLENGKAPAN KERJA - FAB SAND BLAST&amp;PRIM COAT</v>
      </c>
      <c r="E4929" s="573"/>
      <c r="F4929" s="573">
        <f>SUMIF('BKAS IDR'!$E$10:$E$44,$C4929,'BKAS IDR'!$M$10:$M$44)</f>
        <v>0</v>
      </c>
    </row>
    <row r="4930" spans="3:6" ht="15" customHeight="1">
      <c r="C4930" s="53" t="str">
        <f>[1]Coa!B4930</f>
        <v>4201.0008.0280915</v>
      </c>
      <c r="D4930" s="1" t="str">
        <f>VLOOKUP(C4930,[1]Coa!$B$4:$C$9231,2,FALSE)</f>
        <v>PERLENGKAPAN KERJA - MB#13; RECONDITION WORK</v>
      </c>
      <c r="E4930" s="573"/>
      <c r="F4930" s="573">
        <f>SUMIF('BKAS IDR'!$E$10:$E$44,$C4930,'BKAS IDR'!$M$10:$M$44)</f>
        <v>0</v>
      </c>
    </row>
    <row r="4931" spans="3:6" ht="15" customHeight="1">
      <c r="C4931" s="53" t="str">
        <f>[1]Coa!B4931</f>
        <v>4201.0008.0280919</v>
      </c>
      <c r="D4931" s="1" t="str">
        <f>VLOOKUP(C4931,[1]Coa!$B$4:$C$9231,2,FALSE)</f>
        <v>PERLENGKAPAN KERJA - RB#13; ANCHOR BOLT INST</v>
      </c>
      <c r="E4931" s="573"/>
      <c r="F4931" s="573">
        <f>SUMIF('BKAS IDR'!$E$10:$E$44,$C4931,'BKAS IDR'!$M$10:$M$44)</f>
        <v>0</v>
      </c>
    </row>
    <row r="4932" spans="3:6" ht="15" customHeight="1">
      <c r="C4932" s="53" t="str">
        <f>[1]Coa!B4932</f>
        <v>4201.0008.0280921</v>
      </c>
      <c r="D4932" s="1" t="str">
        <f>VLOOKUP(C4932,[1]Coa!$B$4:$C$9231,2,FALSE)</f>
        <v>PERLENGKAPAN KERJA - RB#13; INST MECHANICAL</v>
      </c>
      <c r="E4932" s="573"/>
      <c r="F4932" s="573">
        <f>SUMIF('BKAS IDR'!$E$10:$E$44,$C4932,'BKAS IDR'!$M$10:$M$44)</f>
        <v>0</v>
      </c>
    </row>
    <row r="4933" spans="3:6" ht="15" customHeight="1">
      <c r="C4933" s="53" t="str">
        <f>[1]Coa!B4933</f>
        <v>4201.0008.0280926</v>
      </c>
      <c r="D4933" s="1" t="str">
        <f>VLOOKUP(C4933,[1]Coa!$B$4:$C$9231,2,FALSE)</f>
        <v>PERLENGKAPAN KERJA - RB#13; PIPE EXT /MP &amp; LP</v>
      </c>
      <c r="E4933" s="573"/>
      <c r="F4933" s="573">
        <f>SUMIF('BKAS IDR'!$E$10:$E$44,$C4933,'BKAS IDR'!$M$10:$M$44)</f>
        <v>0</v>
      </c>
    </row>
    <row r="4934" spans="3:6" ht="15" customHeight="1">
      <c r="C4934" s="53" t="str">
        <f>[1]Coa!B4934</f>
        <v>4201.0008.0280927</v>
      </c>
      <c r="D4934" s="1" t="str">
        <f>VLOOKUP(C4934,[1]Coa!$B$4:$C$9231,2,FALSE)</f>
        <v>PERLENGKAPAN KERJA - PM#9;MP BIN TEMP CONTROL</v>
      </c>
      <c r="E4934" s="573"/>
      <c r="F4934" s="573">
        <f>SUMIF('BKAS IDR'!$E$10:$E$44,$C4934,'BKAS IDR'!$M$10:$M$44)</f>
        <v>0</v>
      </c>
    </row>
    <row r="4935" spans="3:6" ht="15" customHeight="1">
      <c r="C4935" s="53" t="str">
        <f>[1]Coa!B4935</f>
        <v>4201.0008.0280930</v>
      </c>
      <c r="D4935" s="1" t="str">
        <f>VLOOKUP(C4935,[1]Coa!$B$4:$C$9231,2,FALSE)</f>
        <v>PERLENGKAPAN KERJA - MB#15;MAIN STEAM LINE MOD</v>
      </c>
      <c r="E4935" s="573"/>
      <c r="F4935" s="573">
        <f>SUMIF('BKAS IDR'!$E$10:$E$44,$C4935,'BKAS IDR'!$M$10:$M$44)</f>
        <v>0</v>
      </c>
    </row>
    <row r="4936" spans="3:6" ht="15" customHeight="1">
      <c r="C4936" s="53" t="str">
        <f>[1]Coa!B4936</f>
        <v>4201.0008.0281005</v>
      </c>
      <c r="D4936" s="1" t="str">
        <f>VLOOKUP(C4936,[1]Coa!$B$4:$C$9231,2,FALSE)</f>
        <v>PERLENGKAPAN KERJA - PM#9; UPGRADE TIE IN</v>
      </c>
      <c r="E4936" s="573"/>
      <c r="F4936" s="573">
        <f>SUMIF('BKAS IDR'!$E$10:$E$44,$C4936,'BKAS IDR'!$M$10:$M$44)</f>
        <v>0</v>
      </c>
    </row>
    <row r="4937" spans="3:6" ht="15" customHeight="1">
      <c r="C4937" s="53" t="str">
        <f>[1]Coa!B4937</f>
        <v>4201.0008.0281006</v>
      </c>
      <c r="D4937" s="1" t="str">
        <f>VLOOKUP(C4937,[1]Coa!$B$4:$C$9231,2,FALSE)</f>
        <v>PERLENGKAPAN KERJA - MANPOWER SUPPLY SHUTDOWN</v>
      </c>
      <c r="E4937" s="573"/>
      <c r="F4937" s="573">
        <f>SUMIF('BKAS IDR'!$E$10:$E$44,$C4937,'BKAS IDR'!$M$10:$M$44)</f>
        <v>0</v>
      </c>
    </row>
    <row r="4938" spans="3:6" ht="15" customHeight="1">
      <c r="C4938" s="53" t="str">
        <f>[1]Coa!B4938</f>
        <v>4201.0008.0281011</v>
      </c>
      <c r="D4938" s="1" t="str">
        <f>VLOOKUP(C4938,[1]Coa!$B$4:$C$9231,2,FALSE)</f>
        <v>PERLENGKAPAN KERJA - WP-9;FAB CRUSHER COMPLETE</v>
      </c>
      <c r="E4938" s="573"/>
      <c r="F4938" s="573">
        <f>SUMIF('BKAS IDR'!$E$10:$E$44,$C4938,'BKAS IDR'!$M$10:$M$44)</f>
        <v>0</v>
      </c>
    </row>
    <row r="4939" spans="3:6" ht="15" customHeight="1">
      <c r="C4939" s="53" t="str">
        <f>[1]Coa!B4939</f>
        <v>4201.0008.0281013</v>
      </c>
      <c r="D4939" s="1" t="str">
        <f>VLOOKUP(C4939,[1]Coa!$B$4:$C$9231,2,FALSE)</f>
        <v>PERLENGKAPAN KERJA - MB#24;SURF METAL TREATMEN</v>
      </c>
      <c r="E4939" s="573"/>
      <c r="F4939" s="573">
        <f>SUMIF('BKAS IDR'!$E$10:$E$44,$C4939,'BKAS IDR'!$M$10:$M$44)</f>
        <v>0</v>
      </c>
    </row>
    <row r="4940" spans="3:6" ht="15" customHeight="1">
      <c r="C4940" s="53" t="str">
        <f>[1]Coa!B4940</f>
        <v>4201.0008.0281015</v>
      </c>
      <c r="D4940" s="1" t="str">
        <f>VLOOKUP(C4940,[1]Coa!$B$4:$C$9231,2,FALSE)</f>
        <v>PERLENGKAPAN KERJA - WP-8;FAB CRUSHER 2SETS</v>
      </c>
      <c r="E4940" s="573"/>
      <c r="F4940" s="573">
        <f>SUMIF('BKAS IDR'!$E$10:$E$44,$C4940,'BKAS IDR'!$M$10:$M$44)</f>
        <v>0</v>
      </c>
    </row>
    <row r="4941" spans="3:6" ht="15" customHeight="1">
      <c r="C4941" s="53" t="str">
        <f>[1]Coa!B4941</f>
        <v>4201.0008.0281020</v>
      </c>
      <c r="D4941" s="1" t="str">
        <f>VLOOKUP(C4941,[1]Coa!$B$4:$C$9231,2,FALSE)</f>
        <v>PERLENGKAPAN KERJA - TPM;ADD BYPASS FILTER GAS</v>
      </c>
      <c r="E4941" s="573"/>
      <c r="F4941" s="573">
        <f>SUMIF('BKAS IDR'!$E$10:$E$44,$C4941,'BKAS IDR'!$M$10:$M$44)</f>
        <v>0</v>
      </c>
    </row>
    <row r="4942" spans="3:6" ht="15" customHeight="1">
      <c r="C4942" s="53" t="str">
        <f>[1]Coa!B4942</f>
        <v>4201.0008.0281034</v>
      </c>
      <c r="D4942" s="1" t="str">
        <f>VLOOKUP(C4942,[1]Coa!$B$4:$C$9231,2,FALSE)</f>
        <v>PERLENGKAPAN KERJA - WP-8, DRUM BARKER 2 LINES</v>
      </c>
      <c r="E4942" s="573"/>
      <c r="F4942" s="573">
        <f>SUMIF('BKAS IDR'!$E$10:$E$44,$C4942,'BKAS IDR'!$M$10:$M$44)</f>
        <v>0</v>
      </c>
    </row>
    <row r="4943" spans="3:6" ht="15" customHeight="1">
      <c r="C4943" s="53" t="str">
        <f>[1]Coa!B4943</f>
        <v>4201.0008.0281103</v>
      </c>
      <c r="D4943" s="1" t="str">
        <f>VLOOKUP(C4943,[1]Coa!$B$4:$C$9231,2,FALSE)</f>
        <v>PERLENGKAPAN KERJA - TUBE PF-1C VE#1(SHUTDOWN)</v>
      </c>
      <c r="E4943" s="573"/>
      <c r="F4943" s="573">
        <f>SUMIF('BKAS IDR'!$E$10:$E$44,$C4943,'BKAS IDR'!$M$10:$M$44)</f>
        <v>0</v>
      </c>
    </row>
    <row r="4944" spans="3:6" ht="15" customHeight="1">
      <c r="C4944" s="53" t="str">
        <f>[1]Coa!B4944</f>
        <v>4201.0008.0281110</v>
      </c>
      <c r="D4944" s="1" t="str">
        <f>VLOOKUP(C4944,[1]Coa!$B$4:$C$9231,2,FALSE)</f>
        <v>PERLENGKAPAN KERJA - VE#11, FABRICATION HBL TA</v>
      </c>
      <c r="E4944" s="573"/>
      <c r="F4944" s="573">
        <f>SUMIF('BKAS IDR'!$E$10:$E$44,$C4944,'BKAS IDR'!$M$10:$M$44)</f>
        <v>0</v>
      </c>
    </row>
    <row r="4945" spans="3:6" ht="15" customHeight="1">
      <c r="C4945" s="53" t="str">
        <f>[1]Coa!B4945</f>
        <v>4201.0008.0281116</v>
      </c>
      <c r="D4945" s="1" t="str">
        <f>VLOOKUP(C4945,[1]Coa!$B$4:$C$9231,2,FALSE)</f>
        <v>PERLENGKAPAN KERJA - IKPP</v>
      </c>
      <c r="E4945" s="573"/>
      <c r="F4945" s="573">
        <f>SUMIF('BKAS IDR'!$E$10:$E$44,$C4945,'BKAS IDR'!$M$10:$M$44)</f>
        <v>0</v>
      </c>
    </row>
    <row r="4946" spans="3:6" ht="15" customHeight="1">
      <c r="C4946" s="53" t="str">
        <f>[1]Coa!B4946</f>
        <v>4201.0008.0281130</v>
      </c>
      <c r="D4946" s="1" t="str">
        <f>VLOOKUP(C4946,[1]Coa!$B$4:$C$9231,2,FALSE)</f>
        <v>PERLENGKAPAN KERJA - TG 23 PENYAMBUNGAN PIPA</v>
      </c>
      <c r="E4946" s="573"/>
      <c r="F4946" s="573">
        <f>SUMIF('BKAS IDR'!$E$10:$E$44,$C4946,'BKAS IDR'!$M$10:$M$44)</f>
        <v>0</v>
      </c>
    </row>
    <row r="4947" spans="3:6" ht="15" customHeight="1">
      <c r="C4947" s="53" t="str">
        <f>[1]Coa!B4947</f>
        <v>4201.0008.0281131</v>
      </c>
      <c r="D4947" s="1" t="str">
        <f>VLOOKUP(C4947,[1]Coa!$B$4:$C$9231,2,FALSE)</f>
        <v>PERLENGKAPAN KERJA - MC-10 Connect Pipe</v>
      </c>
      <c r="E4947" s="573"/>
      <c r="F4947" s="573">
        <f>SUMIF('BKAS IDR'!$E$10:$E$44,$C4947,'BKAS IDR'!$M$10:$M$44)</f>
        <v>0</v>
      </c>
    </row>
    <row r="4948" spans="3:6" ht="15" customHeight="1">
      <c r="C4948" s="53" t="str">
        <f>[1]Coa!B4948</f>
        <v>4201.0008.0281132</v>
      </c>
      <c r="D4948" s="1" t="str">
        <f>VLOOKUP(C4948,[1]Coa!$B$4:$C$9231,2,FALSE)</f>
        <v>PERLENGKAPAN KERJA - Replacement of pipe 8"</v>
      </c>
      <c r="E4948" s="573"/>
      <c r="F4948" s="573">
        <f>SUMIF('BKAS IDR'!$E$10:$E$44,$C4948,'BKAS IDR'!$M$10:$M$44)</f>
        <v>0</v>
      </c>
    </row>
    <row r="4949" spans="3:6" ht="15" customHeight="1">
      <c r="C4949" s="53" t="str">
        <f>[1]Coa!B4949</f>
        <v>4201.0008.0281133</v>
      </c>
      <c r="D4949" s="1" t="str">
        <f>VLOOKUP(C4949,[1]Coa!$B$4:$C$9231,2,FALSE)</f>
        <v>PERLENGKAPAN KERJA - MC-2 Annual Shutdown 2011</v>
      </c>
      <c r="E4949" s="573"/>
      <c r="F4949" s="573">
        <f>SUMIF('BKAS IDR'!$E$10:$E$44,$C4949,'BKAS IDR'!$M$10:$M$44)</f>
        <v>0</v>
      </c>
    </row>
    <row r="4950" spans="3:6" ht="15" customHeight="1">
      <c r="C4950" s="53" t="str">
        <f>[1]Coa!B4950</f>
        <v>4201.0008.0281134</v>
      </c>
      <c r="D4950" s="1" t="str">
        <f>VLOOKUP(C4950,[1]Coa!$B$4:$C$9231,2,FALSE)</f>
        <v>PERLENGKAPAN KERJA - Repair Heater, Cooler</v>
      </c>
      <c r="E4950" s="573"/>
      <c r="F4950" s="573">
        <f>SUMIF('BKAS IDR'!$E$10:$E$44,$C4950,'BKAS IDR'!$M$10:$M$44)</f>
        <v>0</v>
      </c>
    </row>
    <row r="4951" spans="3:6" ht="15" customHeight="1">
      <c r="C4951" s="53" t="str">
        <f>[1]Coa!B4951</f>
        <v>4201.0008.0281135</v>
      </c>
      <c r="D4951" s="1" t="str">
        <f>VLOOKUP(C4951,[1]Coa!$B$4:$C$9231,2,FALSE)</f>
        <v>PERLENGKAPAN KERJA - CA-8 Replace C12 Pipe 16"</v>
      </c>
      <c r="E4951" s="573"/>
      <c r="F4951" s="573">
        <f>SUMIF('BKAS IDR'!$E$10:$E$44,$C4951,'BKAS IDR'!$M$10:$M$44)</f>
        <v>0</v>
      </c>
    </row>
    <row r="4952" spans="3:6" ht="15" customHeight="1">
      <c r="C4952" s="53" t="str">
        <f>[1]Coa!B4952</f>
        <v>4201.0008.0281136</v>
      </c>
      <c r="D4952" s="1" t="str">
        <f>VLOOKUP(C4952,[1]Coa!$B$4:$C$9231,2,FALSE)</f>
        <v>PERLENGKAPAN KERJA - Supply Manpower</v>
      </c>
      <c r="E4952" s="573"/>
      <c r="F4952" s="573">
        <f>SUMIF('BKAS IDR'!$E$10:$E$44,$C4952,'BKAS IDR'!$M$10:$M$44)</f>
        <v>0</v>
      </c>
    </row>
    <row r="4953" spans="3:6" ht="15" customHeight="1">
      <c r="C4953" s="53" t="str">
        <f>[1]Coa!B4953</f>
        <v>4201.0008.0281140</v>
      </c>
      <c r="D4953" s="1" t="str">
        <f>VLOOKUP(C4953,[1]Coa!$B$4:$C$9231,2,FALSE)</f>
        <v>PERLENGKAPAN KERJA - Corrective Maintenance, P</v>
      </c>
      <c r="E4953" s="573"/>
      <c r="F4953" s="573">
        <f>SUMIF('BKAS IDR'!$E$10:$E$44,$C4953,'BKAS IDR'!$M$10:$M$44)</f>
        <v>0</v>
      </c>
    </row>
    <row r="4954" spans="3:6" ht="15" customHeight="1">
      <c r="C4954" s="53" t="str">
        <f>[1]Coa!B4954</f>
        <v>4201.0008.0281141</v>
      </c>
      <c r="D4954" s="1" t="str">
        <f>VLOOKUP(C4954,[1]Coa!$B$4:$C$9231,2,FALSE)</f>
        <v>PERLENGKAPAN KERJA - PM-9 Annual Shutdown 2011</v>
      </c>
      <c r="E4954" s="573"/>
      <c r="F4954" s="573">
        <f>SUMIF('BKAS IDR'!$E$10:$E$44,$C4954,'BKAS IDR'!$M$10:$M$44)</f>
        <v>0</v>
      </c>
    </row>
    <row r="4955" spans="3:6" ht="15" customHeight="1">
      <c r="C4955" s="53" t="str">
        <f>[1]Coa!B4955</f>
        <v>4201.0008.0281144</v>
      </c>
      <c r="D4955" s="1" t="str">
        <f>VLOOKUP(C4955,[1]Coa!$B$4:$C$9231,2,FALSE)</f>
        <v>PERLENGKAPAN KERJA - RB# 6 Project; Supply Man</v>
      </c>
      <c r="E4955" s="573"/>
      <c r="F4955" s="573">
        <f>SUMIF('BKAS IDR'!$E$10:$E$44,$C4955,'BKAS IDR'!$M$10:$M$44)</f>
        <v>0</v>
      </c>
    </row>
    <row r="4956" spans="3:6" ht="15" customHeight="1">
      <c r="C4956" s="53" t="str">
        <f>[1]Coa!B4956</f>
        <v>4201.0008.0281145</v>
      </c>
      <c r="D4956" s="1" t="str">
        <f>VLOOKUP(C4956,[1]Coa!$B$4:$C$9231,2,FALSE)</f>
        <v>PERLENGKAPAN KERJA - WPMT PROJ SUPPLY MANPOWER</v>
      </c>
      <c r="E4956" s="573"/>
      <c r="F4956" s="573">
        <f>SUMIF('BKAS IDR'!$E$10:$E$44,$C4956,'BKAS IDR'!$M$10:$M$44)</f>
        <v>0</v>
      </c>
    </row>
    <row r="4957" spans="3:6" ht="15" customHeight="1">
      <c r="C4957" s="53" t="str">
        <f>[1]Coa!B4957</f>
        <v>4201.0008.0281148</v>
      </c>
      <c r="D4957" s="1" t="str">
        <f>VLOOKUP(C4957,[1]Coa!$B$4:$C$9231,2,FALSE)</f>
        <v>PERLENGKAPAN KERJA - RECONDITION VACUUM EVAPOR</v>
      </c>
      <c r="E4957" s="573"/>
      <c r="F4957" s="573">
        <f>SUMIF('BKAS IDR'!$E$10:$E$44,$C4957,'BKAS IDR'!$M$10:$M$44)</f>
        <v>0</v>
      </c>
    </row>
    <row r="4958" spans="3:6" ht="15" customHeight="1">
      <c r="C4958" s="53" t="str">
        <f>[1]Coa!B4958</f>
        <v>4201.0008.0281149</v>
      </c>
      <c r="D4958" s="1" t="str">
        <f>VLOOKUP(C4958,[1]Coa!$B$4:$C$9231,2,FALSE)</f>
        <v>PERLENGKAPAN KERJA - RC-11 ADD LINE GAS FILTER</v>
      </c>
      <c r="E4958" s="573"/>
      <c r="F4958" s="573">
        <f>SUMIF('BKAS IDR'!$E$10:$E$44,$C4958,'BKAS IDR'!$M$10:$M$44)</f>
        <v>0</v>
      </c>
    </row>
    <row r="4959" spans="3:6" ht="15" customHeight="1">
      <c r="C4959" s="53" t="str">
        <f>[1]Coa!B4959</f>
        <v>4201.0008.0281155</v>
      </c>
      <c r="D4959" s="1" t="str">
        <f>VLOOKUP(C4959,[1]Coa!$B$4:$C$9231,2,FALSE)</f>
        <v>PERLENGKAPAN KERJA - WP#8; REPLACEMENT SHUTL B</v>
      </c>
      <c r="E4959" s="573"/>
      <c r="F4959" s="573">
        <f>SUMIF('BKAS IDR'!$E$10:$E$44,$C4959,'BKAS IDR'!$M$10:$M$44)</f>
        <v>0</v>
      </c>
    </row>
    <row r="4960" spans="3:6" ht="15" customHeight="1">
      <c r="C4960" s="53" t="str">
        <f>[1]Coa!B4960</f>
        <v>4201.0008.0281156</v>
      </c>
      <c r="D4960" s="1" t="str">
        <f>VLOOKUP(C4960,[1]Coa!$B$4:$C$9231,2,FALSE)</f>
        <v>PERLENGKAPAN KERJA - WP#9; INSTALLATION CHIP S</v>
      </c>
      <c r="E4960" s="573"/>
      <c r="F4960" s="573">
        <f>SUMIF('BKAS IDR'!$E$10:$E$44,$C4960,'BKAS IDR'!$M$10:$M$44)</f>
        <v>0</v>
      </c>
    </row>
    <row r="4961" spans="3:6" ht="15" customHeight="1">
      <c r="C4961" s="53" t="str">
        <f>[1]Coa!B4961</f>
        <v>4201.0008.0281157</v>
      </c>
      <c r="D4961" s="1" t="str">
        <f>VLOOKUP(C4961,[1]Coa!$B$4:$C$9231,2,FALSE)</f>
        <v>PERLENGKAPAN KERJA - WP#9; INSTALLATION LOG RE</v>
      </c>
      <c r="E4961" s="573"/>
      <c r="F4961" s="573">
        <f>SUMIF('BKAS IDR'!$E$10:$E$44,$C4961,'BKAS IDR'!$M$10:$M$44)</f>
        <v>0</v>
      </c>
    </row>
    <row r="4962" spans="3:6" ht="15" customHeight="1">
      <c r="C4962" s="53" t="str">
        <f>[1]Coa!B4962</f>
        <v>4201.0008.0281169</v>
      </c>
      <c r="D4962" s="1" t="str">
        <f>VLOOKUP(C4962,[1]Coa!$B$4:$C$9231,2,FALSE)</f>
        <v>PERLENGKAPAN KERJA - WP-9 INSTALL DEBARKING DR</v>
      </c>
      <c r="E4962" s="573"/>
      <c r="F4962" s="573">
        <f>SUMIF('BKAS IDR'!$E$10:$E$44,$C4962,'BKAS IDR'!$M$10:$M$44)</f>
        <v>0</v>
      </c>
    </row>
    <row r="4963" spans="3:6" ht="15" customHeight="1">
      <c r="C4963" s="53" t="str">
        <f>[1]Coa!B4963</f>
        <v>4201.0008.0281173</v>
      </c>
      <c r="D4963" s="1" t="str">
        <f>VLOOKUP(C4963,[1]Coa!$B$4:$C$9231,2,FALSE)</f>
        <v>PERLENGKAPAN KERJA - VE#12 REPLACE ROOF &amp; SHEL</v>
      </c>
      <c r="E4963" s="573"/>
      <c r="F4963" s="573">
        <f>SUMIF('BKAS IDR'!$E$10:$E$44,$C4963,'BKAS IDR'!$M$10:$M$44)</f>
        <v>0</v>
      </c>
    </row>
    <row r="4964" spans="3:6" ht="15" customHeight="1">
      <c r="C4964" s="53" t="str">
        <f>[1]Coa!B4964</f>
        <v>4201.0008.0281174</v>
      </c>
      <c r="D4964" s="1" t="str">
        <f>VLOOKUP(C4964,[1]Coa!$B$4:$C$9231,2,FALSE)</f>
        <v>PERLENGKAPAN KERJA - RC#8; NEW INSTALL OF HYDR</v>
      </c>
      <c r="E4964" s="573"/>
      <c r="F4964" s="573">
        <f>SUMIF('BKAS IDR'!$E$10:$E$44,$C4964,'BKAS IDR'!$M$10:$M$44)</f>
        <v>0</v>
      </c>
    </row>
    <row r="4965" spans="3:6" ht="15" customHeight="1">
      <c r="C4965" s="53" t="str">
        <f>[1]Coa!B4965</f>
        <v>4201.0008.0281199</v>
      </c>
      <c r="D4965" s="1" t="str">
        <f>VLOOKUP(C4965,[1]Coa!$B$4:$C$9231,2,FALSE)</f>
        <v>PERLENGKAPAN KERJA - MAINTENANCE IKPP</v>
      </c>
      <c r="E4965" s="573"/>
      <c r="F4965" s="573">
        <f>SUMIF('BKAS IDR'!$E$10:$E$44,$C4965,'BKAS IDR'!$M$10:$M$44)</f>
        <v>0</v>
      </c>
    </row>
    <row r="4966" spans="3:6" ht="15" customHeight="1">
      <c r="C4966" s="53" t="str">
        <f>[1]Coa!B4966</f>
        <v>4201.0008.02812008</v>
      </c>
      <c r="D4966" s="1" t="str">
        <f>VLOOKUP(C4966,[1]Coa!$B$4:$C$9231,2,FALSE)</f>
        <v>PERLENGKAPAN KERJA - VE#2 INST NEW WBL TANK A</v>
      </c>
      <c r="E4966" s="573"/>
      <c r="F4966" s="573">
        <f>SUMIF('BKAS IDR'!$E$10:$E$44,$C4966,'BKAS IDR'!$M$10:$M$44)</f>
        <v>0</v>
      </c>
    </row>
    <row r="4967" spans="3:6" ht="15" customHeight="1">
      <c r="C4967" s="53" t="str">
        <f>[1]Coa!B4967</f>
        <v>4201.0008.02812009</v>
      </c>
      <c r="D4967" s="1" t="str">
        <f>VLOOKUP(C4967,[1]Coa!$B$4:$C$9231,2,FALSE)</f>
        <v>PERLENGKAPAN KERJA - WP-9 INSTALL CHIP SCREEN</v>
      </c>
      <c r="E4967" s="573"/>
      <c r="F4967" s="573">
        <f>SUMIF('BKAS IDR'!$E$10:$E$44,$C4967,'BKAS IDR'!$M$10:$M$44)</f>
        <v>0</v>
      </c>
    </row>
    <row r="4968" spans="3:6" ht="15" customHeight="1">
      <c r="C4968" s="53" t="str">
        <f>[1]Coa!B4968</f>
        <v>4201.0008.02812011</v>
      </c>
      <c r="D4968" s="1" t="str">
        <f>VLOOKUP(C4968,[1]Coa!$B$4:$C$9231,2,FALSE)</f>
        <v>PERLENGKAPAN KERJA - WP#9: INSTALL DEBARKING D</v>
      </c>
      <c r="E4968" s="573"/>
      <c r="F4968" s="573">
        <f>SUMIF('BKAS IDR'!$E$10:$E$44,$C4968,'BKAS IDR'!$M$10:$M$44)</f>
        <v>0</v>
      </c>
    </row>
    <row r="4969" spans="3:6" ht="15" customHeight="1">
      <c r="C4969" s="53" t="str">
        <f>[1]Coa!B4969</f>
        <v>4201.0008.02812013</v>
      </c>
      <c r="D4969" s="1" t="str">
        <f>VLOOKUP(C4969,[1]Coa!$B$4:$C$9231,2,FALSE)</f>
        <v>PERLENGKAPAN KERJA - PM#8; TIE IN (TOP SEPARAT</v>
      </c>
      <c r="E4969" s="573"/>
      <c r="F4969" s="573">
        <f>SUMIF('BKAS IDR'!$E$10:$E$44,$C4969,'BKAS IDR'!$M$10:$M$44)</f>
        <v>0</v>
      </c>
    </row>
    <row r="4970" spans="3:6" ht="15" customHeight="1">
      <c r="C4970" s="53" t="str">
        <f>[1]Coa!B4970</f>
        <v>4201.0008.02812016</v>
      </c>
      <c r="D4970" s="1" t="str">
        <f>VLOOKUP(C4970,[1]Coa!$B$4:$C$9231,2,FALSE)</f>
        <v>PERLENGKAPAN KERJA - HP HEADER TG 18.19 TO P-8</v>
      </c>
      <c r="E4970" s="573"/>
      <c r="F4970" s="573">
        <f>SUMIF('BKAS IDR'!$E$10:$E$44,$C4970,'BKAS IDR'!$M$10:$M$44)</f>
        <v>0</v>
      </c>
    </row>
    <row r="4971" spans="3:6" ht="15" customHeight="1">
      <c r="C4971" s="53" t="str">
        <f>[1]Coa!B4971</f>
        <v>4201.0008.02812018</v>
      </c>
      <c r="D4971" s="1" t="str">
        <f>VLOOKUP(C4971,[1]Coa!$B$4:$C$9231,2,FALSE)</f>
        <v>PERLENGKAPAN KERJA - MC#3; UPGRADE PIPING &amp; DR</v>
      </c>
      <c r="E4971" s="573"/>
      <c r="F4971" s="573">
        <f>SUMIF('BKAS IDR'!$E$10:$E$44,$C4971,'BKAS IDR'!$M$10:$M$44)</f>
        <v>0</v>
      </c>
    </row>
    <row r="4972" spans="3:6" ht="15" customHeight="1">
      <c r="C4972" s="53" t="str">
        <f>[1]Coa!B4972</f>
        <v>4201.0008.02812019</v>
      </c>
      <c r="D4972" s="1" t="str">
        <f>VLOOKUP(C4972,[1]Coa!$B$4:$C$9231,2,FALSE)</f>
        <v>PERLENGKAPAN KERJA - PM#8; TIE IN WASHING &amp; CO</v>
      </c>
      <c r="E4972" s="573"/>
      <c r="F4972" s="573">
        <f>SUMIF('BKAS IDR'!$E$10:$E$44,$C4972,'BKAS IDR'!$M$10:$M$44)</f>
        <v>0</v>
      </c>
    </row>
    <row r="4973" spans="3:6" ht="15" customHeight="1">
      <c r="C4973" s="53" t="str">
        <f>[1]Coa!B4973</f>
        <v>4201.0008.02812020</v>
      </c>
      <c r="D4973" s="1" t="str">
        <f>VLOOKUP(C4973,[1]Coa!$B$4:$C$9231,2,FALSE)</f>
        <v>PERLENGKAPAN KERJA - PM#8; ADD SCREEN &amp; DISMAN</v>
      </c>
      <c r="E4973" s="573"/>
      <c r="F4973" s="573">
        <f>SUMIF('BKAS IDR'!$E$10:$E$44,$C4973,'BKAS IDR'!$M$10:$M$44)</f>
        <v>0</v>
      </c>
    </row>
    <row r="4974" spans="3:6" ht="15" customHeight="1">
      <c r="C4974" s="53" t="str">
        <f>[1]Coa!B4974</f>
        <v>4201.0008.02812026</v>
      </c>
      <c r="D4974" s="1" t="str">
        <f>VLOOKUP(C4974,[1]Coa!$B$4:$C$9231,2,FALSE)</f>
        <v>PERLENGKAPAN KERJA - PPM#6; FABRICATION / INST</v>
      </c>
      <c r="E4974" s="573"/>
      <c r="F4974" s="573">
        <f>SUMIF('BKAS IDR'!$E$10:$E$44,$C4974,'BKAS IDR'!$M$10:$M$44)</f>
        <v>0</v>
      </c>
    </row>
    <row r="4975" spans="3:6" ht="15" customHeight="1">
      <c r="C4975" s="53" t="str">
        <f>[1]Coa!B4975</f>
        <v>4201.0008.02812032</v>
      </c>
      <c r="D4975" s="1" t="str">
        <f>VLOOKUP(C4975,[1]Coa!$B$4:$C$9231,2,FALSE)</f>
        <v>PERLENGKAPAN KERJA - OPEN CONTRACT MAINTENANCE</v>
      </c>
      <c r="E4975" s="573"/>
      <c r="F4975" s="573">
        <f>SUMIF('BKAS IDR'!$E$10:$E$44,$C4975,'BKAS IDR'!$M$10:$M$44)</f>
        <v>0</v>
      </c>
    </row>
    <row r="4976" spans="3:6" ht="15" customHeight="1">
      <c r="C4976" s="53" t="str">
        <f>[1]Coa!B4976</f>
        <v>4201.0008.02812033</v>
      </c>
      <c r="D4976" s="1" t="str">
        <f>VLOOKUP(C4976,[1]Coa!$B$4:$C$9231,2,FALSE)</f>
        <v>PERLENGKAPAN KERJA - MANPOWER TO SUPPORT CORRE</v>
      </c>
      <c r="E4976" s="573"/>
      <c r="F4976" s="573">
        <f>SUMIF('BKAS IDR'!$E$10:$E$44,$C4976,'BKAS IDR'!$M$10:$M$44)</f>
        <v>0</v>
      </c>
    </row>
    <row r="4977" spans="3:6" ht="15" customHeight="1">
      <c r="C4977" s="53" t="str">
        <f>[1]Coa!B4977</f>
        <v>4201.0008.02812036</v>
      </c>
      <c r="D4977" s="1" t="str">
        <f>VLOOKUP(C4977,[1]Coa!$B$4:$C$9231,2,FALSE)</f>
        <v>PERLENGKAPAN KERJA - GANTI TUBE CONDENSER TG#1</v>
      </c>
      <c r="E4977" s="573"/>
      <c r="F4977" s="573">
        <f>SUMIF('BKAS IDR'!$E$10:$E$44,$C4977,'BKAS IDR'!$M$10:$M$44)</f>
        <v>0</v>
      </c>
    </row>
    <row r="4978" spans="3:6" ht="15" customHeight="1">
      <c r="C4978" s="53" t="str">
        <f>[1]Coa!B4978</f>
        <v>4201.0008.02812045</v>
      </c>
      <c r="D4978" s="1" t="str">
        <f>VLOOKUP(C4978,[1]Coa!$B$4:$C$9231,2,FALSE)</f>
        <v>PERLENGKAPAN KERJA - WP-8; REPLACEMENT OF DRUM</v>
      </c>
      <c r="E4978" s="573"/>
      <c r="F4978" s="573">
        <f>SUMIF('BKAS IDR'!$E$10:$E$44,$C4978,'BKAS IDR'!$M$10:$M$44)</f>
        <v>0</v>
      </c>
    </row>
    <row r="4979" spans="3:6" ht="15" customHeight="1">
      <c r="C4979" s="53" t="str">
        <f>[1]Coa!B4979</f>
        <v>4201.0008.02812047</v>
      </c>
      <c r="D4979" s="1" t="str">
        <f>VLOOKUP(C4979,[1]Coa!$B$4:$C$9231,2,FALSE)</f>
        <v>PERLENGKAPAN KERJA - WP-9; REPLACEMENT OF DRUM</v>
      </c>
      <c r="E4979" s="573"/>
      <c r="F4979" s="573">
        <f>SUMIF('BKAS IDR'!$E$10:$E$44,$C4979,'BKAS IDR'!$M$10:$M$44)</f>
        <v>0</v>
      </c>
    </row>
    <row r="4980" spans="3:6" ht="15" customHeight="1">
      <c r="C4980" s="53" t="str">
        <f>[1]Coa!B4980</f>
        <v>4201.0008.02812048</v>
      </c>
      <c r="D4980" s="1" t="str">
        <f>VLOOKUP(C4980,[1]Coa!$B$4:$C$9231,2,FALSE)</f>
        <v>PERLENGKAPAN KERJA - VE#2 PROJECT FABR &amp; INSTA</v>
      </c>
      <c r="E4980" s="573"/>
      <c r="F4980" s="573">
        <f>SUMIF('BKAS IDR'!$E$10:$E$44,$C4980,'BKAS IDR'!$M$10:$M$44)</f>
        <v>0</v>
      </c>
    </row>
    <row r="4981" spans="3:6" ht="15" customHeight="1">
      <c r="C4981" s="53" t="str">
        <f>[1]Coa!B4981</f>
        <v>4201.0008.02812050</v>
      </c>
      <c r="D4981" s="1" t="str">
        <f>VLOOKUP(C4981,[1]Coa!$B$4:$C$9231,2,FALSE)</f>
        <v>PERLENGKAPAN KERJA - VE2; FABRICATION &amp; INSTAL</v>
      </c>
      <c r="E4981" s="573"/>
      <c r="F4981" s="573">
        <f>SUMIF('BKAS IDR'!$E$10:$E$44,$C4981,'BKAS IDR'!$M$10:$M$44)</f>
        <v>0</v>
      </c>
    </row>
    <row r="4982" spans="3:6" ht="15" customHeight="1">
      <c r="C4982" s="53" t="str">
        <f>[1]Coa!B4982</f>
        <v>4201.0008.02812052</v>
      </c>
      <c r="D4982" s="1" t="str">
        <f>VLOOKUP(C4982,[1]Coa!$B$4:$C$9231,2,FALSE)</f>
        <v>PERLENGKAPAN KERJA - PM8; SCAFFOLDING ANNUAL S</v>
      </c>
      <c r="E4982" s="573"/>
      <c r="F4982" s="573">
        <f>SUMIF('BKAS IDR'!$E$10:$E$44,$C4982,'BKAS IDR'!$M$10:$M$44)</f>
        <v>0</v>
      </c>
    </row>
    <row r="4983" spans="3:6" ht="15" customHeight="1">
      <c r="C4983" s="53" t="str">
        <f>[1]Coa!B4983</f>
        <v>4201.0008.02812055</v>
      </c>
      <c r="D4983" s="1" t="str">
        <f>VLOOKUP(C4983,[1]Coa!$B$4:$C$9231,2,FALSE)</f>
        <v>PERLENGKAPAN KERJA - PM#8; DISMANTLE EQUIPMENT</v>
      </c>
      <c r="E4983" s="573"/>
      <c r="F4983" s="573">
        <f>SUMIF('BKAS IDR'!$E$10:$E$44,$C4983,'BKAS IDR'!$M$10:$M$44)</f>
        <v>0</v>
      </c>
    </row>
    <row r="4984" spans="3:6" ht="15" customHeight="1">
      <c r="C4984" s="53" t="str">
        <f>[1]Coa!B4984</f>
        <v>4201.0008.02812056</v>
      </c>
      <c r="D4984" s="1" t="str">
        <f>VLOOKUP(C4984,[1]Coa!$B$4:$C$9231,2,FALSE)</f>
        <v>PERLENGKAPAN KERJA - PM#8; TO MAKE CONVEYOR SU</v>
      </c>
      <c r="E4984" s="573"/>
      <c r="F4984" s="573">
        <f>SUMIF('BKAS IDR'!$E$10:$E$44,$C4984,'BKAS IDR'!$M$10:$M$44)</f>
        <v>0</v>
      </c>
    </row>
    <row r="4985" spans="3:6" ht="15" customHeight="1">
      <c r="C4985" s="53" t="str">
        <f>[1]Coa!B4985</f>
        <v>4201.0008.02812057</v>
      </c>
      <c r="D4985" s="1" t="str">
        <f>VLOOKUP(C4985,[1]Coa!$B$4:$C$9231,2,FALSE)</f>
        <v>PERLENGKAPAN KERJA - PM#9; GANTI 4 SET NOZZLE</v>
      </c>
      <c r="E4985" s="573"/>
      <c r="F4985" s="573">
        <f>SUMIF('BKAS IDR'!$E$10:$E$44,$C4985,'BKAS IDR'!$M$10:$M$44)</f>
        <v>0</v>
      </c>
    </row>
    <row r="4986" spans="3:6" ht="15" customHeight="1">
      <c r="C4986" s="53" t="str">
        <f>[1]Coa!B4986</f>
        <v>4201.0008.02812099</v>
      </c>
      <c r="D4986" s="1" t="str">
        <f>VLOOKUP(C4986,[1]Coa!$B$4:$C$9231,2,FALSE)</f>
        <v>PERLENGKAPAN KERJA - IKPP MAINTENANCE</v>
      </c>
      <c r="E4986" s="573"/>
      <c r="F4986" s="573">
        <f>SUMIF('BKAS IDR'!$E$10:$E$44,$C4986,'BKAS IDR'!$M$10:$M$44)</f>
        <v>0</v>
      </c>
    </row>
    <row r="4987" spans="3:6" ht="15" customHeight="1">
      <c r="C4987" s="53" t="str">
        <f>[1]Coa!B4987</f>
        <v>4201.0008.0350933</v>
      </c>
      <c r="D4987" s="1" t="str">
        <f>VLOOKUP(C4987,[1]Coa!$B$4:$C$9231,2,FALSE)</f>
        <v>PERLENGKAPAN KERJA - PAGERUNGAN UTARA FIELD</v>
      </c>
      <c r="E4987" s="573"/>
      <c r="F4987" s="573">
        <f>SUMIF('BKAS IDR'!$E$10:$E$44,$C4987,'BKAS IDR'!$M$10:$M$44)</f>
        <v>0</v>
      </c>
    </row>
    <row r="4988" spans="3:6" ht="15" customHeight="1">
      <c r="C4988" s="53" t="str">
        <f>[1]Coa!B4988</f>
        <v>4201.0008.0351002</v>
      </c>
      <c r="D4988" s="1" t="str">
        <f>VLOOKUP(C4988,[1]Coa!$B$4:$C$9231,2,FALSE)</f>
        <v>PERLENGKAPAN KERJA - EDC1 SUBSEA FACILITY TSB</v>
      </c>
      <c r="E4988" s="573"/>
      <c r="F4988" s="573">
        <f>SUMIF('BKAS IDR'!$E$10:$E$44,$C4988,'BKAS IDR'!$M$10:$M$44)</f>
        <v>0</v>
      </c>
    </row>
    <row r="4989" spans="3:6" ht="15" customHeight="1">
      <c r="C4989" s="53" t="str">
        <f>[1]Coa!B4989</f>
        <v>4201.0008.0400928</v>
      </c>
      <c r="D4989" s="1" t="str">
        <f>VLOOKUP(C4989,[1]Coa!$B$4:$C$9231,2,FALSE)</f>
        <v>PERLENGKAPAN KERJA - 3 Unit BODY SHELL</v>
      </c>
      <c r="E4989" s="573"/>
      <c r="F4989" s="573">
        <f>SUMIF('BKAS IDR'!$E$10:$E$44,$C4989,'BKAS IDR'!$M$10:$M$44)</f>
        <v>0</v>
      </c>
    </row>
    <row r="4990" spans="3:6" ht="15" customHeight="1">
      <c r="C4990" s="53" t="str">
        <f>[1]Coa!B4990</f>
        <v>4201.0008.0400932</v>
      </c>
      <c r="D4990" s="1" t="str">
        <f>VLOOKUP(C4990,[1]Coa!$B$4:$C$9231,2,FALSE)</f>
        <v>PERLENGKAPAN KERJA - 6 UNITS FLARE KO DRUM</v>
      </c>
      <c r="E4990" s="573"/>
      <c r="F4990" s="573">
        <f>SUMIF('BKAS IDR'!$E$10:$E$44,$C4990,'BKAS IDR'!$M$10:$M$44)</f>
        <v>0</v>
      </c>
    </row>
    <row r="4991" spans="3:6" ht="15" customHeight="1">
      <c r="C4991" s="53" t="str">
        <f>[1]Coa!B4991</f>
        <v>4201.0008.0411008</v>
      </c>
      <c r="D4991" s="1" t="str">
        <f>VLOOKUP(C4991,[1]Coa!$B$4:$C$9231,2,FALSE)</f>
        <v>PERLENGKAPAN KERJA - GEN. ASSEMBLY DEBARKING</v>
      </c>
      <c r="E4991" s="573"/>
      <c r="F4991" s="573">
        <f>SUMIF('BKAS IDR'!$E$10:$E$44,$C4991,'BKAS IDR'!$M$10:$M$44)</f>
        <v>0</v>
      </c>
    </row>
    <row r="4992" spans="3:6" ht="15" customHeight="1">
      <c r="C4992" s="53" t="str">
        <f>[1]Coa!B4992</f>
        <v>4201.0008.04112025</v>
      </c>
      <c r="D4992" s="1" t="str">
        <f>VLOOKUP(C4992,[1]Coa!$B$4:$C$9231,2,FALSE)</f>
        <v>PERLENGKAPAN KERJA - MANPOWER SUPPLY FOR PROJE</v>
      </c>
      <c r="E4992" s="573"/>
      <c r="F4992" s="573">
        <f>SUMIF('BKAS IDR'!$E$10:$E$44,$C4992,'BKAS IDR'!$M$10:$M$44)</f>
        <v>0</v>
      </c>
    </row>
    <row r="4993" spans="3:6" ht="15" customHeight="1">
      <c r="C4993" s="53" t="str">
        <f>[1]Coa!B4993</f>
        <v>4201.0008.0480753</v>
      </c>
      <c r="D4993" s="1" t="str">
        <f>VLOOKUP(C4993,[1]Coa!$B$4:$C$9231,2,FALSE)</f>
        <v>PERLENGKAPAN KERJA - COMBINED FEED EXCHANGER</v>
      </c>
      <c r="E4993" s="573"/>
      <c r="F4993" s="573">
        <f>SUMIF('BKAS IDR'!$E$10:$E$44,$C4993,'BKAS IDR'!$M$10:$M$44)</f>
        <v>0</v>
      </c>
    </row>
    <row r="4994" spans="3:6" ht="15" customHeight="1">
      <c r="C4994" s="53" t="str">
        <f>[1]Coa!B4994</f>
        <v>4201.0008.0480901</v>
      </c>
      <c r="D4994" s="1" t="str">
        <f>VLOOKUP(C4994,[1]Coa!$B$4:$C$9231,2,FALSE)</f>
        <v>PERLENGKAPAN KERJA - DEBUT TRIM COND 211-E-9</v>
      </c>
      <c r="E4994" s="573"/>
      <c r="F4994" s="573">
        <f>SUMIF('BKAS IDR'!$E$10:$E$44,$C4994,'BKAS IDR'!$M$10:$M$44)</f>
        <v>0</v>
      </c>
    </row>
    <row r="4995" spans="3:6" ht="15" customHeight="1">
      <c r="C4995" s="53" t="str">
        <f>[1]Coa!B4995</f>
        <v>4201.0008.0480906</v>
      </c>
      <c r="D4995" s="1" t="str">
        <f>VLOOKUP(C4995,[1]Coa!$B$4:$C$9231,2,FALSE)</f>
        <v>PERLENGKAPAN KERJA - TBUNDLE 140-E-11A,E-16</v>
      </c>
      <c r="E4995" s="573"/>
      <c r="F4995" s="573">
        <f>SUMIF('BKAS IDR'!$E$10:$E$44,$C4995,'BKAS IDR'!$M$10:$M$44)</f>
        <v>0</v>
      </c>
    </row>
    <row r="4996" spans="3:6" ht="15" customHeight="1">
      <c r="C4996" s="53" t="str">
        <f>[1]Coa!B4996</f>
        <v>4201.0008.0480912</v>
      </c>
      <c r="D4996" s="1" t="str">
        <f>VLOOKUP(C4996,[1]Coa!$B$4:$C$9231,2,FALSE)</f>
        <v>PERLENGKAPAN KERJA - FAB HE, 701-E-5&amp;702-E-7</v>
      </c>
      <c r="E4996" s="573"/>
      <c r="F4996" s="573">
        <f>SUMIF('BKAS IDR'!$E$10:$E$44,$C4996,'BKAS IDR'!$M$10:$M$44)</f>
        <v>0</v>
      </c>
    </row>
    <row r="4997" spans="3:6" ht="15" customHeight="1">
      <c r="C4997" s="53" t="str">
        <f>[1]Coa!B4997</f>
        <v>4201.0008.0480914</v>
      </c>
      <c r="D4997" s="1" t="str">
        <f>VLOOKUP(C4997,[1]Coa!$B$4:$C$9231,2,FALSE)</f>
        <v>PERLENGKAPAN KERJA - FAB HE,ITEM 140-E-20&amp;E-25</v>
      </c>
      <c r="E4997" s="573"/>
      <c r="F4997" s="573">
        <f>SUMIF('BKAS IDR'!$E$10:$E$44,$C4997,'BKAS IDR'!$M$10:$M$44)</f>
        <v>0</v>
      </c>
    </row>
    <row r="4998" spans="3:6" ht="15" customHeight="1">
      <c r="C4998" s="53" t="str">
        <f>[1]Coa!B4998</f>
        <v>4201.0008.0480918</v>
      </c>
      <c r="D4998" s="1" t="str">
        <f>VLOOKUP(C4998,[1]Coa!$B$4:$C$9231,2,FALSE)</f>
        <v>PERLENGKAPAN KERJA - TUBE BUNDLE ASS F/023E-11</v>
      </c>
      <c r="E4998" s="573"/>
      <c r="F4998" s="573">
        <f>SUMIF('BKAS IDR'!$E$10:$E$44,$C4998,'BKAS IDR'!$M$10:$M$44)</f>
        <v>0</v>
      </c>
    </row>
    <row r="4999" spans="3:6" ht="15" customHeight="1">
      <c r="C4999" s="53" t="str">
        <f>[1]Coa!B4999</f>
        <v>4201.0008.0480922</v>
      </c>
      <c r="D4999" s="1" t="str">
        <f>VLOOKUP(C4999,[1]Coa!$B$4:$C$9231,2,FALSE)</f>
        <v>PERLENGKAPAN KERJA - COMBINED FEED EXCHANGER</v>
      </c>
      <c r="E4999" s="573"/>
      <c r="F4999" s="573">
        <f>SUMIF('BKAS IDR'!$E$10:$E$44,$C4999,'BKAS IDR'!$M$10:$M$44)</f>
        <v>0</v>
      </c>
    </row>
    <row r="5000" spans="3:6" ht="15" customHeight="1">
      <c r="C5000" s="53" t="str">
        <f>[1]Coa!B5000</f>
        <v>4201.0008.0480925</v>
      </c>
      <c r="D5000" s="1" t="str">
        <f>VLOOKUP(C5000,[1]Coa!$B$4:$C$9231,2,FALSE)</f>
        <v>PERLENGKAPAN KERJA - 6 DISPENSER (SOE-TA)</v>
      </c>
      <c r="E5000" s="573"/>
      <c r="F5000" s="573">
        <f>SUMIF('BKAS IDR'!$E$10:$E$44,$C5000,'BKAS IDR'!$M$10:$M$44)</f>
        <v>0</v>
      </c>
    </row>
    <row r="5001" spans="3:6" ht="15" customHeight="1">
      <c r="C5001" s="53" t="str">
        <f>[1]Coa!B5001</f>
        <v>4201.0008.0481001</v>
      </c>
      <c r="D5001" s="1" t="str">
        <f>VLOOKUP(C5001,[1]Coa!$B$4:$C$9231,2,FALSE)</f>
        <v>PERLENGKAPAN KERJA - VESSEL TAG NO.14-E-25</v>
      </c>
      <c r="E5001" s="573"/>
      <c r="F5001" s="573">
        <f>SUMIF('BKAS IDR'!$E$10:$E$44,$C5001,'BKAS IDR'!$M$10:$M$44)</f>
        <v>0</v>
      </c>
    </row>
    <row r="5002" spans="3:6" ht="15" customHeight="1">
      <c r="C5002" s="53" t="str">
        <f>[1]Coa!B5002</f>
        <v>4201.0008.0481012</v>
      </c>
      <c r="D5002" s="1" t="str">
        <f>VLOOKUP(C5002,[1]Coa!$B$4:$C$9231,2,FALSE)</f>
        <v>PERLENGKAPAN KERJA - BAFFLE PLATE</v>
      </c>
      <c r="E5002" s="573"/>
      <c r="F5002" s="573">
        <f>SUMIF('BKAS IDR'!$E$10:$E$44,$C5002,'BKAS IDR'!$M$10:$M$44)</f>
        <v>0</v>
      </c>
    </row>
    <row r="5003" spans="3:6" ht="15" customHeight="1">
      <c r="C5003" s="53" t="str">
        <f>[1]Coa!B5003</f>
        <v>4201.0008.0481016</v>
      </c>
      <c r="D5003" s="1" t="str">
        <f>VLOOKUP(C5003,[1]Coa!$B$4:$C$9231,2,FALSE)</f>
        <v>PERLENGKAPAN KERJA - ERECTION VCFHE 84E-201</v>
      </c>
      <c r="E5003" s="573"/>
      <c r="F5003" s="573">
        <f>SUMIF('BKAS IDR'!$E$10:$E$44,$C5003,'BKAS IDR'!$M$10:$M$44)</f>
        <v>0</v>
      </c>
    </row>
    <row r="5004" spans="3:6" ht="15" customHeight="1">
      <c r="C5004" s="53" t="str">
        <f>[1]Coa!B5004</f>
        <v>4201.0008.0481023</v>
      </c>
      <c r="D5004" s="1" t="str">
        <f>VLOOKUP(C5004,[1]Coa!$B$4:$C$9231,2,FALSE)</f>
        <v>PERLENGKAPAN KERJA - PASS PARTITION PLATE</v>
      </c>
      <c r="E5004" s="573"/>
      <c r="F5004" s="573">
        <f>SUMIF('BKAS IDR'!$E$10:$E$44,$C5004,'BKAS IDR'!$M$10:$M$44)</f>
        <v>0</v>
      </c>
    </row>
    <row r="5005" spans="3:6" ht="15" customHeight="1">
      <c r="C5005" s="53" t="str">
        <f>[1]Coa!B5005</f>
        <v>4201.0008.0481024</v>
      </c>
      <c r="D5005" s="1" t="str">
        <f>VLOOKUP(C5005,[1]Coa!$B$4:$C$9231,2,FALSE)</f>
        <v>PERLENGKAPAN KERJA - T. BUNDLE COMP, CHANNEL</v>
      </c>
      <c r="E5005" s="573"/>
      <c r="F5005" s="573">
        <f>SUMIF('BKAS IDR'!$E$10:$E$44,$C5005,'BKAS IDR'!$M$10:$M$44)</f>
        <v>0</v>
      </c>
    </row>
    <row r="5006" spans="3:6" ht="15" customHeight="1">
      <c r="C5006" s="53" t="str">
        <f>[1]Coa!B5006</f>
        <v>4201.0008.0481101</v>
      </c>
      <c r="D5006" s="1" t="str">
        <f>VLOOKUP(C5006,[1]Coa!$B$4:$C$9231,2,FALSE)</f>
        <v>PERLENGKAPAN KERJA - TUBE BUNDLE TYPE "U"</v>
      </c>
      <c r="E5006" s="573"/>
      <c r="F5006" s="573">
        <f>SUMIF('BKAS IDR'!$E$10:$E$44,$C5006,'BKAS IDR'!$M$10:$M$44)</f>
        <v>0</v>
      </c>
    </row>
    <row r="5007" spans="3:6" ht="15" customHeight="1">
      <c r="C5007" s="53" t="str">
        <f>[1]Coa!B5007</f>
        <v>4201.0008.0481105</v>
      </c>
      <c r="D5007" s="1" t="str">
        <f>VLOOKUP(C5007,[1]Coa!$B$4:$C$9231,2,FALSE)</f>
        <v>PERLENGKAPAN KERJA - TBUNDLE AS110-E-7 A/B/C/D</v>
      </c>
      <c r="E5007" s="573"/>
      <c r="F5007" s="573">
        <f>SUMIF('BKAS IDR'!$E$10:$E$44,$C5007,'BKAS IDR'!$M$10:$M$44)</f>
        <v>0</v>
      </c>
    </row>
    <row r="5008" spans="3:6" ht="15" customHeight="1">
      <c r="C5008" s="53" t="str">
        <f>[1]Coa!B5008</f>
        <v>4201.0008.0481106</v>
      </c>
      <c r="D5008" s="1" t="str">
        <f>VLOOKUP(C5008,[1]Coa!$B$4:$C$9231,2,FALSE)</f>
        <v>PERLENGKAPAN KERJA - EJCTR STEAMTAG110-J-51A/B</v>
      </c>
      <c r="E5008" s="573"/>
      <c r="F5008" s="573">
        <f>SUMIF('BKAS IDR'!$E$10:$E$44,$C5008,'BKAS IDR'!$M$10:$M$44)</f>
        <v>0</v>
      </c>
    </row>
    <row r="5009" spans="3:6" ht="15" customHeight="1">
      <c r="C5009" s="53" t="str">
        <f>[1]Coa!B5009</f>
        <v>4201.0008.0481107</v>
      </c>
      <c r="D5009" s="1" t="str">
        <f>VLOOKUP(C5009,[1]Coa!$B$4:$C$9231,2,FALSE)</f>
        <v>PERLENGKAPAN KERJA - TBUNDLE AS&amp;SHELL 93E-405</v>
      </c>
      <c r="E5009" s="573"/>
      <c r="F5009" s="573">
        <f>SUMIF('BKAS IDR'!$E$10:$E$44,$C5009,'BKAS IDR'!$M$10:$M$44)</f>
        <v>0</v>
      </c>
    </row>
    <row r="5010" spans="3:6" ht="15" customHeight="1">
      <c r="C5010" s="53" t="str">
        <f>[1]Coa!B5010</f>
        <v>4201.0008.0481109</v>
      </c>
      <c r="D5010" s="1" t="str">
        <f>VLOOKUP(C5010,[1]Coa!$B$4:$C$9231,2,FALSE)</f>
        <v>PERLENGKAPAN KERJA - PRESSURE VESSEL FABRICATI</v>
      </c>
      <c r="E5010" s="573"/>
      <c r="F5010" s="573">
        <f>SUMIF('BKAS IDR'!$E$10:$E$44,$C5010,'BKAS IDR'!$M$10:$M$44)</f>
        <v>0</v>
      </c>
    </row>
    <row r="5011" spans="3:6" ht="15" customHeight="1">
      <c r="C5011" s="53" t="str">
        <f>[1]Coa!B5011</f>
        <v>4201.0008.0481114</v>
      </c>
      <c r="D5011" s="1" t="str">
        <f>VLOOKUP(C5011,[1]Coa!$B$4:$C$9231,2,FALSE)</f>
        <v>PERLENGKAPAN KERJA - HEAT EXCHANGER COMPLETE 7</v>
      </c>
      <c r="E5011" s="573"/>
      <c r="F5011" s="573">
        <f>SUMIF('BKAS IDR'!$E$10:$E$44,$C5011,'BKAS IDR'!$M$10:$M$44)</f>
        <v>0</v>
      </c>
    </row>
    <row r="5012" spans="3:6" ht="15" customHeight="1">
      <c r="C5012" s="53" t="str">
        <f>[1]Coa!B5012</f>
        <v>4201.0008.0481117</v>
      </c>
      <c r="D5012" s="1" t="str">
        <f>VLOOKUP(C5012,[1]Coa!$B$4:$C$9231,2,FALSE)</f>
        <v>PERLENGKAPAN KERJA - CONDENSATE STRIPPER</v>
      </c>
      <c r="E5012" s="573"/>
      <c r="F5012" s="573">
        <f>SUMIF('BKAS IDR'!$E$10:$E$44,$C5012,'BKAS IDR'!$M$10:$M$44)</f>
        <v>0</v>
      </c>
    </row>
    <row r="5013" spans="3:6" ht="15" customHeight="1">
      <c r="C5013" s="53" t="str">
        <f>[1]Coa!B5013</f>
        <v>4201.0008.0481118</v>
      </c>
      <c r="D5013" s="1" t="str">
        <f>VLOOKUP(C5013,[1]Coa!$B$4:$C$9231,2,FALSE)</f>
        <v>PERLENGKAPAN KERJA - VESSEL, HORIZONTAL TAG</v>
      </c>
      <c r="E5013" s="573"/>
      <c r="F5013" s="573">
        <f>SUMIF('BKAS IDR'!$E$10:$E$44,$C5013,'BKAS IDR'!$M$10:$M$44)</f>
        <v>0</v>
      </c>
    </row>
    <row r="5014" spans="3:6" ht="15" customHeight="1">
      <c r="C5014" s="53" t="str">
        <f>[1]Coa!B5014</f>
        <v>4201.0008.0481124</v>
      </c>
      <c r="D5014" s="1" t="str">
        <f>VLOOKUP(C5014,[1]Coa!$B$4:$C$9231,2,FALSE)</f>
        <v>PERLENGKAPAN KERJA - Heat Exchanger  Assy Tag</v>
      </c>
      <c r="E5014" s="573"/>
      <c r="F5014" s="573">
        <f>SUMIF('BKAS IDR'!$E$10:$E$44,$C5014,'BKAS IDR'!$M$10:$M$44)</f>
        <v>0</v>
      </c>
    </row>
    <row r="5015" spans="3:6" ht="15" customHeight="1">
      <c r="C5015" s="53" t="str">
        <f>[1]Coa!B5015</f>
        <v>4201.0008.0481153</v>
      </c>
      <c r="D5015" s="1" t="str">
        <f>VLOOKUP(C5015,[1]Coa!$B$4:$C$9231,2,FALSE)</f>
        <v>PERLENGKAPAN KERJA - 5 (FIVE) UNIT COMBINED FE</v>
      </c>
      <c r="E5015" s="573"/>
      <c r="F5015" s="573">
        <f>SUMIF('BKAS IDR'!$E$10:$E$44,$C5015,'BKAS IDR'!$M$10:$M$44)</f>
        <v>0</v>
      </c>
    </row>
    <row r="5016" spans="3:6" ht="15" customHeight="1">
      <c r="C5016" s="53" t="str">
        <f>[1]Coa!B5016</f>
        <v>4201.0008.0481159</v>
      </c>
      <c r="D5016" s="1" t="str">
        <f>VLOOKUP(C5016,[1]Coa!$B$4:$C$9231,2,FALSE)</f>
        <v>PERLENGKAPAN KERJA - PEMBANGUNAN UNIT CHLORIDE</v>
      </c>
      <c r="E5016" s="573"/>
      <c r="F5016" s="573">
        <f>SUMIF('BKAS IDR'!$E$10:$E$44,$C5016,'BKAS IDR'!$M$10:$M$44)</f>
        <v>0</v>
      </c>
    </row>
    <row r="5017" spans="3:6" ht="15" customHeight="1">
      <c r="C5017" s="53" t="str">
        <f>[1]Coa!B5017</f>
        <v>4201.0008.0481160</v>
      </c>
      <c r="D5017" s="1" t="str">
        <f>VLOOKUP(C5017,[1]Coa!$B$4:$C$9231,2,FALSE)</f>
        <v>PERLENGKAPAN KERJA - FABRICATION INTERNAL PART</v>
      </c>
      <c r="E5017" s="573"/>
      <c r="F5017" s="573">
        <f>SUMIF('BKAS IDR'!$E$10:$E$44,$C5017,'BKAS IDR'!$M$10:$M$44)</f>
        <v>0</v>
      </c>
    </row>
    <row r="5018" spans="3:6" ht="15" customHeight="1">
      <c r="C5018" s="53" t="str">
        <f>[1]Coa!B5018</f>
        <v>4201.0008.0481161</v>
      </c>
      <c r="D5018" s="1" t="str">
        <f>VLOOKUP(C5018,[1]Coa!$B$4:$C$9231,2,FALSE)</f>
        <v>PERLENGKAPAN KERJA - HEAT EXCHANGER 260-E-157</v>
      </c>
      <c r="E5018" s="573"/>
      <c r="F5018" s="573">
        <f>SUMIF('BKAS IDR'!$E$10:$E$44,$C5018,'BKAS IDR'!$M$10:$M$44)</f>
        <v>0</v>
      </c>
    </row>
    <row r="5019" spans="3:6" ht="15" customHeight="1">
      <c r="C5019" s="53" t="str">
        <f>[1]Coa!B5019</f>
        <v>4201.0008.0481163</v>
      </c>
      <c r="D5019" s="1" t="str">
        <f>VLOOKUP(C5019,[1]Coa!$B$4:$C$9231,2,FALSE)</f>
        <v>PERLENGKAPAN KERJA - PEMBANGUNAN FASILITAS SLU</v>
      </c>
      <c r="E5019" s="573"/>
      <c r="F5019" s="573">
        <f>SUMIF('BKAS IDR'!$E$10:$E$44,$C5019,'BKAS IDR'!$M$10:$M$44)</f>
        <v>0</v>
      </c>
    </row>
    <row r="5020" spans="3:6" ht="15" customHeight="1">
      <c r="C5020" s="53" t="str">
        <f>[1]Coa!B5020</f>
        <v>4201.0008.0481166</v>
      </c>
      <c r="D5020" s="1" t="str">
        <f>VLOOKUP(C5020,[1]Coa!$B$4:$C$9231,2,FALSE)</f>
        <v>PERLENGKAPAN KERJA - SHELL &amp; TUBE BUNDLE  Assy</v>
      </c>
      <c r="E5020" s="573"/>
      <c r="F5020" s="573">
        <f>SUMIF('BKAS IDR'!$E$10:$E$44,$C5020,'BKAS IDR'!$M$10:$M$44)</f>
        <v>0</v>
      </c>
    </row>
    <row r="5021" spans="3:6" ht="15" customHeight="1">
      <c r="C5021" s="53" t="str">
        <f>[1]Coa!B5021</f>
        <v>4201.0008.04812004</v>
      </c>
      <c r="D5021" s="1" t="str">
        <f>VLOOKUP(C5021,[1]Coa!$B$4:$C$9231,2,FALSE)</f>
        <v>PERLENGKAPAN KERJA - TOP HEAD COLOUMN</v>
      </c>
      <c r="E5021" s="573"/>
      <c r="F5021" s="573">
        <f>SUMIF('BKAS IDR'!$E$10:$E$44,$C5021,'BKAS IDR'!$M$10:$M$44)</f>
        <v>0</v>
      </c>
    </row>
    <row r="5022" spans="3:6" ht="15" customHeight="1">
      <c r="C5022" s="53" t="str">
        <f>[1]Coa!B5022</f>
        <v>4201.0008.04812005</v>
      </c>
      <c r="D5022" s="1" t="str">
        <f>VLOOKUP(C5022,[1]Coa!$B$4:$C$9231,2,FALSE)</f>
        <v>PERLENGKAPAN KERJA - HEAT EXCHANGER</v>
      </c>
      <c r="E5022" s="573"/>
      <c r="F5022" s="573">
        <f>SUMIF('BKAS IDR'!$E$10:$E$44,$C5022,'BKAS IDR'!$M$10:$M$44)</f>
        <v>0</v>
      </c>
    </row>
    <row r="5023" spans="3:6" ht="15" customHeight="1">
      <c r="C5023" s="53" t="str">
        <f>[1]Coa!B5023</f>
        <v>4201.0008.0510862</v>
      </c>
      <c r="D5023" s="1" t="str">
        <f>VLOOKUP(C5023,[1]Coa!$B$4:$C$9231,2,FALSE)</f>
        <v>PERLENGKAPAN KERJA - PRESSURE VESSEL</v>
      </c>
      <c r="E5023" s="573"/>
      <c r="F5023" s="573">
        <f>SUMIF('BKAS IDR'!$E$10:$E$44,$C5023,'BKAS IDR'!$M$10:$M$44)</f>
        <v>0</v>
      </c>
    </row>
    <row r="5024" spans="3:6" ht="15" customHeight="1">
      <c r="C5024" s="53" t="str">
        <f>[1]Coa!B5024</f>
        <v>4201.0008.0510863</v>
      </c>
      <c r="D5024" s="1" t="str">
        <f>VLOOKUP(C5024,[1]Coa!$B$4:$C$9231,2,FALSE)</f>
        <v>PERLENGKAPAN KERJA - PROV OF SHELL &amp; TUBE HEAT</v>
      </c>
      <c r="E5024" s="573"/>
      <c r="F5024" s="573">
        <f>SUMIF('BKAS IDR'!$E$10:$E$44,$C5024,'BKAS IDR'!$M$10:$M$44)</f>
        <v>0</v>
      </c>
    </row>
    <row r="5025" spans="3:6" ht="15" customHeight="1">
      <c r="C5025" s="53" t="str">
        <f>[1]Coa!B5025</f>
        <v>4201.0008.0510902</v>
      </c>
      <c r="D5025" s="1" t="str">
        <f>VLOOKUP(C5025,[1]Coa!$B$4:$C$9231,2,FALSE)</f>
        <v>PERLENGKAPAN KERJA - PRESSURE VESSEL GSA</v>
      </c>
      <c r="E5025" s="573"/>
      <c r="F5025" s="573">
        <f>SUMIF('BKAS IDR'!$E$10:$E$44,$C5025,'BKAS IDR'!$M$10:$M$44)</f>
        <v>0</v>
      </c>
    </row>
    <row r="5026" spans="3:6" ht="15" customHeight="1">
      <c r="C5026" s="53" t="str">
        <f>[1]Coa!B5026</f>
        <v>4201.0008.0511017</v>
      </c>
      <c r="D5026" s="1" t="str">
        <f>VLOOKUP(C5026,[1]Coa!$B$4:$C$9231,2,FALSE)</f>
        <v>PERLENGKAPAN KERJA - FAB HEAD CHANNEL (E-2030)</v>
      </c>
      <c r="E5026" s="573"/>
      <c r="F5026" s="573">
        <f>SUMIF('BKAS IDR'!$E$10:$E$44,$C5026,'BKAS IDR'!$M$10:$M$44)</f>
        <v>0</v>
      </c>
    </row>
    <row r="5027" spans="3:6" ht="15" customHeight="1">
      <c r="C5027" s="53" t="str">
        <f>[1]Coa!B5027</f>
        <v>4201.0008.0511152</v>
      </c>
      <c r="D5027" s="1" t="str">
        <f>VLOOKUP(C5027,[1]Coa!$B$4:$C$9231,2,FALSE)</f>
        <v>PERLENGKAPAN KERJA - ENGINEERING, PROCUREMENT,</v>
      </c>
      <c r="E5027" s="573"/>
      <c r="F5027" s="573">
        <f>SUMIF('BKAS IDR'!$E$10:$E$44,$C5027,'BKAS IDR'!$M$10:$M$44)</f>
        <v>0</v>
      </c>
    </row>
    <row r="5028" spans="3:6" ht="15" customHeight="1">
      <c r="C5028" s="53" t="str">
        <f>[1]Coa!B5028</f>
        <v>4201.0008.0540911</v>
      </c>
      <c r="D5028" s="1" t="str">
        <f>VLOOKUP(C5028,[1]Coa!$B$4:$C$9231,2,FALSE)</f>
        <v>PERLENGKAPAN KERJA - NATURAL GAS REHEATER</v>
      </c>
      <c r="E5028" s="573"/>
      <c r="F5028" s="573">
        <f>SUMIF('BKAS IDR'!$E$10:$E$44,$C5028,'BKAS IDR'!$M$10:$M$44)</f>
        <v>0</v>
      </c>
    </row>
    <row r="5029" spans="3:6" ht="15" customHeight="1">
      <c r="C5029" s="53" t="str">
        <f>[1]Coa!B5029</f>
        <v>4201.0008.0541171</v>
      </c>
      <c r="D5029" s="1" t="str">
        <f>VLOOKUP(C5029,[1]Coa!$B$4:$C$9231,2,FALSE)</f>
        <v>PERLENGKAPAN KERJA - HEAT EXCHANGER DEHYDROGEN</v>
      </c>
      <c r="E5029" s="573"/>
      <c r="F5029" s="573">
        <f>SUMIF('BKAS IDR'!$E$10:$E$44,$C5029,'BKAS IDR'!$M$10:$M$44)</f>
        <v>0</v>
      </c>
    </row>
    <row r="5030" spans="3:6" ht="15" customHeight="1">
      <c r="C5030" s="53" t="str">
        <f>[1]Coa!B5030</f>
        <v>4201.0008.05412002</v>
      </c>
      <c r="D5030" s="1" t="str">
        <f>VLOOKUP(C5030,[1]Coa!$B$4:$C$9231,2,FALSE)</f>
        <v>PERLENGKAPAN KERJA - REPLACEMENT HEAT EXCHANGE</v>
      </c>
      <c r="E5030" s="573"/>
      <c r="F5030" s="573">
        <f>SUMIF('BKAS IDR'!$E$10:$E$44,$C5030,'BKAS IDR'!$M$10:$M$44)</f>
        <v>0</v>
      </c>
    </row>
    <row r="5031" spans="3:6" ht="15" customHeight="1">
      <c r="C5031" s="53" t="str">
        <f>[1]Coa!B5031</f>
        <v>4201.0008.0550824</v>
      </c>
      <c r="D5031" s="1" t="str">
        <f>VLOOKUP(C5031,[1]Coa!$B$4:$C$9231,2,FALSE)</f>
        <v>PERLENGKAPAN KERJA - FERTILIZER FACTORY EXPANS</v>
      </c>
      <c r="E5031" s="573"/>
      <c r="F5031" s="573">
        <f>SUMIF('BKAS IDR'!$E$10:$E$44,$C5031,'BKAS IDR'!$M$10:$M$44)</f>
        <v>0</v>
      </c>
    </row>
    <row r="5032" spans="3:6" ht="15" customHeight="1">
      <c r="C5032" s="53" t="str">
        <f>[1]Coa!B5032</f>
        <v>4201.0008.0560920</v>
      </c>
      <c r="D5032" s="1" t="str">
        <f>VLOOKUP(C5032,[1]Coa!$B$4:$C$9231,2,FALSE)</f>
        <v>PERLENGKAPAN KERJA - REPL T BUNDLE 3A-1111-C</v>
      </c>
      <c r="E5032" s="573"/>
      <c r="F5032" s="573">
        <f>SUMIF('BKAS IDR'!$E$10:$E$44,$C5032,'BKAS IDR'!$M$10:$M$44)</f>
        <v>0</v>
      </c>
    </row>
    <row r="5033" spans="3:6" ht="15" customHeight="1">
      <c r="C5033" s="53" t="str">
        <f>[1]Coa!B5033</f>
        <v>4201.0008.0561111</v>
      </c>
      <c r="D5033" s="1" t="str">
        <f>VLOOKUP(C5033,[1]Coa!$B$4:$C$9231,2,FALSE)</f>
        <v>PERLENGKAPAN KERJA - SUPERHEATER WASTE HEAT BO</v>
      </c>
      <c r="E5033" s="573"/>
      <c r="F5033" s="573">
        <f>SUMIF('BKAS IDR'!$E$10:$E$44,$C5033,'BKAS IDR'!$M$10:$M$44)</f>
        <v>0</v>
      </c>
    </row>
    <row r="5034" spans="3:6" ht="15" customHeight="1">
      <c r="C5034" s="53" t="str">
        <f>[1]Coa!B5034</f>
        <v>4201.0008.0561112</v>
      </c>
      <c r="D5034" s="1" t="str">
        <f>VLOOKUP(C5034,[1]Coa!$B$4:$C$9231,2,FALSE)</f>
        <v>PERLENGKAPAN KERJA - AIR HEATER 5U-EC-301 (SEG</v>
      </c>
      <c r="E5034" s="573"/>
      <c r="F5034" s="573">
        <f>SUMIF('BKAS IDR'!$E$10:$E$44,$C5034,'BKAS IDR'!$M$10:$M$44)</f>
        <v>0</v>
      </c>
    </row>
    <row r="5035" spans="3:6" ht="15" customHeight="1">
      <c r="C5035" s="53" t="str">
        <f>[1]Coa!B5035</f>
        <v>4201.0008.0561151</v>
      </c>
      <c r="D5035" s="1" t="str">
        <f>VLOOKUP(C5035,[1]Coa!$B$4:$C$9231,2,FALSE)</f>
        <v>PERLENGKAPAN KERJA - HP STEAM SUPER HEATER 102</v>
      </c>
      <c r="E5035" s="573"/>
      <c r="F5035" s="573">
        <f>SUMIF('BKAS IDR'!$E$10:$E$44,$C5035,'BKAS IDR'!$M$10:$M$44)</f>
        <v>0</v>
      </c>
    </row>
    <row r="5036" spans="3:6" ht="15" customHeight="1">
      <c r="C5036" s="53" t="str">
        <f>[1]Coa!B5036</f>
        <v>4201.0008.0561158</v>
      </c>
      <c r="D5036" s="1" t="str">
        <f>VLOOKUP(C5036,[1]Coa!$B$4:$C$9231,2,FALSE)</f>
        <v>PERLENGKAPAN KERJA - 5A-115C METHANATOR EFFLUE</v>
      </c>
      <c r="E5036" s="573"/>
      <c r="F5036" s="573">
        <f>SUMIF('BKAS IDR'!$E$10:$E$44,$C5036,'BKAS IDR'!$M$10:$M$44)</f>
        <v>0</v>
      </c>
    </row>
    <row r="5037" spans="3:6" ht="15" customHeight="1">
      <c r="C5037" s="53" t="str">
        <f>[1]Coa!B5037</f>
        <v>4201.0008.0561164</v>
      </c>
      <c r="D5037" s="1" t="str">
        <f>VLOOKUP(C5037,[1]Coa!$B$4:$C$9231,2,FALSE)</f>
        <v>PERLENGKAPAN KERJA - PLATE DISTRIBUTOR COMPLAT</v>
      </c>
      <c r="E5037" s="573"/>
      <c r="F5037" s="573">
        <f>SUMIF('BKAS IDR'!$E$10:$E$44,$C5037,'BKAS IDR'!$M$10:$M$44)</f>
        <v>0</v>
      </c>
    </row>
    <row r="5038" spans="3:6" ht="15" customHeight="1">
      <c r="C5038" s="53" t="str">
        <f>[1]Coa!B5038</f>
        <v>4201.0008.0561170</v>
      </c>
      <c r="D5038" s="1" t="str">
        <f>VLOOKUP(C5038,[1]Coa!$B$4:$C$9231,2,FALSE)</f>
        <v>PERLENGKAPAN KERJA - RETUBING 101-C PUSRI - 1B</v>
      </c>
      <c r="E5038" s="573"/>
      <c r="F5038" s="573">
        <f>SUMIF('BKAS IDR'!$E$10:$E$44,$C5038,'BKAS IDR'!$M$10:$M$44)</f>
        <v>0</v>
      </c>
    </row>
    <row r="5039" spans="3:6" ht="15" customHeight="1">
      <c r="C5039" s="53" t="str">
        <f>[1]Coa!B5039</f>
        <v>4201.0008.05612014</v>
      </c>
      <c r="D5039" s="1" t="str">
        <f>VLOOKUP(C5039,[1]Coa!$B$4:$C$9231,2,FALSE)</f>
        <v>PERLENGKAPAN KERJA - TUBE BUNDLE</v>
      </c>
      <c r="E5039" s="573"/>
      <c r="F5039" s="573">
        <f>SUMIF('BKAS IDR'!$E$10:$E$44,$C5039,'BKAS IDR'!$M$10:$M$44)</f>
        <v>0</v>
      </c>
    </row>
    <row r="5040" spans="3:6" ht="15" customHeight="1">
      <c r="C5040" s="53" t="str">
        <f>[1]Coa!B5040</f>
        <v>4201.0008.05612015</v>
      </c>
      <c r="D5040" s="1" t="str">
        <f>VLOOKUP(C5040,[1]Coa!$B$4:$C$9231,2,FALSE)</f>
        <v>PERLENGKAPAN KERJA - PRETHICKENER 5U-FD-202</v>
      </c>
      <c r="E5040" s="573"/>
      <c r="F5040" s="573">
        <f>SUMIF('BKAS IDR'!$E$10:$E$44,$C5040,'BKAS IDR'!$M$10:$M$44)</f>
        <v>0</v>
      </c>
    </row>
    <row r="5041" spans="3:6" ht="15" customHeight="1">
      <c r="C5041" s="53" t="str">
        <f>[1]Coa!B5041</f>
        <v>4201.0008.0580817</v>
      </c>
      <c r="D5041" s="1" t="str">
        <f>VLOOKUP(C5041,[1]Coa!$B$4:$C$9231,2,FALSE)</f>
        <v>PERLENGKAPAN KERJA - PRESS. VESSEL RCC OFF GAS</v>
      </c>
      <c r="E5041" s="573"/>
      <c r="F5041" s="573">
        <f>SUMIF('BKAS IDR'!$E$10:$E$44,$C5041,'BKAS IDR'!$M$10:$M$44)</f>
        <v>0</v>
      </c>
    </row>
    <row r="5042" spans="3:6" ht="15" customHeight="1">
      <c r="C5042" s="53" t="str">
        <f>[1]Coa!B5042</f>
        <v>4201.0008.0581003</v>
      </c>
      <c r="D5042" s="1" t="str">
        <f>VLOOKUP(C5042,[1]Coa!$B$4:$C$9231,2,FALSE)</f>
        <v>PERLENGKAPAN KERJA - 10.000MT AMMONIA25-TK-801</v>
      </c>
      <c r="E5042" s="573"/>
      <c r="F5042" s="573">
        <f>SUMIF('BKAS IDR'!$E$10:$E$44,$C5042,'BKAS IDR'!$M$10:$M$44)</f>
        <v>0</v>
      </c>
    </row>
    <row r="5043" spans="3:6" ht="15" customHeight="1">
      <c r="C5043" s="53" t="str">
        <f>[1]Coa!B5043</f>
        <v>4201.0008.0581009</v>
      </c>
      <c r="D5043" s="1" t="str">
        <f>VLOOKUP(C5043,[1]Coa!$B$4:$C$9231,2,FALSE)</f>
        <v>PERLENGKAPAN KERJA - STAINLESS STEEL STRUC ANP</v>
      </c>
      <c r="E5043" s="573"/>
      <c r="F5043" s="573">
        <f>SUMIF('BKAS IDR'!$E$10:$E$44,$C5043,'BKAS IDR'!$M$10:$M$44)</f>
        <v>0</v>
      </c>
    </row>
    <row r="5044" spans="3:6" ht="15" customHeight="1">
      <c r="C5044" s="53" t="str">
        <f>[1]Coa!B5044</f>
        <v>4201.0008.0581126</v>
      </c>
      <c r="D5044" s="1" t="str">
        <f>VLOOKUP(C5044,[1]Coa!$B$4:$C$9231,2,FALSE)</f>
        <v>PERLENGKAPAN KERJA - PRESSURE VESSEL 2 X 35 MW</v>
      </c>
      <c r="E5044" s="573"/>
      <c r="F5044" s="573">
        <f>SUMIF('BKAS IDR'!$E$10:$E$44,$C5044,'BKAS IDR'!$M$10:$M$44)</f>
        <v>0</v>
      </c>
    </row>
    <row r="5045" spans="3:6" ht="15" customHeight="1">
      <c r="C5045" s="53" t="str">
        <f>[1]Coa!B5045</f>
        <v>4201.0008.0600702</v>
      </c>
      <c r="D5045" s="1" t="str">
        <f>VLOOKUP(C5045,[1]Coa!$B$4:$C$9231,2,FALSE)</f>
        <v>PERLENGKAPAN KERJA - INSTALL / ERECTION SUBCON</v>
      </c>
      <c r="E5045" s="573"/>
      <c r="F5045" s="573">
        <f>SUMIF('BKAS IDR'!$E$10:$E$44,$C5045,'BKAS IDR'!$M$10:$M$44)</f>
        <v>0</v>
      </c>
    </row>
    <row r="5046" spans="3:6" ht="15" customHeight="1">
      <c r="C5046" s="53" t="str">
        <f>[1]Coa!B5046</f>
        <v>4201.0008.0600704</v>
      </c>
      <c r="D5046" s="1" t="str">
        <f>VLOOKUP(C5046,[1]Coa!$B$4:$C$9231,2,FALSE)</f>
        <v>PERLENGKAPAN KERJA - COAL FIRED PWR PL PR THER</v>
      </c>
      <c r="E5046" s="573"/>
      <c r="F5046" s="573">
        <f>SUMIF('BKAS IDR'!$E$10:$E$44,$C5046,'BKAS IDR'!$M$10:$M$44)</f>
        <v>0</v>
      </c>
    </row>
    <row r="5047" spans="3:6" ht="15" customHeight="1">
      <c r="C5047" s="53" t="str">
        <f>[1]Coa!B5047</f>
        <v>4201.0008.0600706</v>
      </c>
      <c r="D5047" s="1" t="str">
        <f>VLOOKUP(C5047,[1]Coa!$B$4:$C$9231,2,FALSE)</f>
        <v>PERLENGKAPAN KERJA - COAL-FIRED POWER PLANT PR</v>
      </c>
      <c r="E5047" s="573"/>
      <c r="F5047" s="573">
        <f>SUMIF('BKAS IDR'!$E$10:$E$44,$C5047,'BKAS IDR'!$M$10:$M$44)</f>
        <v>0</v>
      </c>
    </row>
    <row r="5048" spans="3:6" ht="15" customHeight="1">
      <c r="C5048" s="53" t="str">
        <f>[1]Coa!B5048</f>
        <v>4201.0008.0600708</v>
      </c>
      <c r="D5048" s="1" t="str">
        <f>VLOOKUP(C5048,[1]Coa!$B$4:$C$9231,2,FALSE)</f>
        <v>PERLENGKAPAN KERJA - ESP INLET FLUE &amp; ESP OUTL</v>
      </c>
      <c r="E5048" s="573"/>
      <c r="F5048" s="573">
        <f>SUMIF('BKAS IDR'!$E$10:$E$44,$C5048,'BKAS IDR'!$M$10:$M$44)</f>
        <v>0</v>
      </c>
    </row>
    <row r="5049" spans="3:6" ht="15" customHeight="1">
      <c r="C5049" s="53" t="str">
        <f>[1]Coa!B5049</f>
        <v>4201.0008.0600710</v>
      </c>
      <c r="D5049" s="1" t="str">
        <f>VLOOKUP(C5049,[1]Coa!$B$4:$C$9231,2,FALSE)</f>
        <v>PERLENGKAPAN KERJA - I &amp; C PRIMARY VALVE</v>
      </c>
      <c r="E5049" s="573"/>
      <c r="F5049" s="573">
        <f>SUMIF('BKAS IDR'!$E$10:$E$44,$C5049,'BKAS IDR'!$M$10:$M$44)</f>
        <v>0</v>
      </c>
    </row>
    <row r="5050" spans="3:6" ht="15" customHeight="1">
      <c r="C5050" s="53" t="str">
        <f>[1]Coa!B5050</f>
        <v>4201.0008.0600711</v>
      </c>
      <c r="D5050" s="1" t="str">
        <f>VLOOKUP(C5050,[1]Coa!$B$4:$C$9231,2,FALSE)</f>
        <v>PERLENGKAPAN KERJA - FLUE SUPPORTER SUPERSTRUC</v>
      </c>
      <c r="E5050" s="573"/>
      <c r="F5050" s="573">
        <f>SUMIF('BKAS IDR'!$E$10:$E$44,$C5050,'BKAS IDR'!$M$10:$M$44)</f>
        <v>0</v>
      </c>
    </row>
    <row r="5051" spans="3:6" ht="15" customHeight="1">
      <c r="C5051" s="53" t="str">
        <f>[1]Coa!B5051</f>
        <v>4201.0008.0600907</v>
      </c>
      <c r="D5051" s="1" t="str">
        <f>VLOOKUP(C5051,[1]Coa!$B$4:$C$9231,2,FALSE)</f>
        <v>PERLENGKAPAN KERJA - INST/ERCTION MECH 3X315MW</v>
      </c>
      <c r="E5051" s="573"/>
      <c r="F5051" s="573">
        <f>SUMIF('BKAS IDR'!$E$10:$E$44,$C5051,'BKAS IDR'!$M$10:$M$44)</f>
        <v>0</v>
      </c>
    </row>
    <row r="5052" spans="3:6" ht="15" customHeight="1">
      <c r="C5052" s="53" t="str">
        <f>[1]Coa!B5052</f>
        <v>4201.0008.0630910</v>
      </c>
      <c r="D5052" s="1" t="str">
        <f>VLOOKUP(C5052,[1]Coa!$B$4:$C$9231,2,FALSE)</f>
        <v>PERLENGKAPAN KERJA - FABRICATION RISER CLAMP</v>
      </c>
      <c r="E5052" s="573"/>
      <c r="F5052" s="573">
        <f>SUMIF('BKAS IDR'!$E$10:$E$44,$C5052,'BKAS IDR'!$M$10:$M$44)</f>
        <v>0</v>
      </c>
    </row>
    <row r="5053" spans="3:6" ht="15" customHeight="1">
      <c r="C5053" s="53" t="str">
        <f>[1]Coa!B5053</f>
        <v>4201.0008.0631115</v>
      </c>
      <c r="D5053" s="1" t="str">
        <f>VLOOKUP(C5053,[1]Coa!$B$4:$C$9231,2,FALSE)</f>
        <v>PERLENGKAPAN KERJA - SUPPLY OF HEAT EXCHANGER</v>
      </c>
      <c r="E5053" s="573"/>
      <c r="F5053" s="573">
        <f>SUMIF('BKAS IDR'!$E$10:$E$44,$C5053,'BKAS IDR'!$M$10:$M$44)</f>
        <v>0</v>
      </c>
    </row>
    <row r="5054" spans="3:6" ht="15" customHeight="1">
      <c r="C5054" s="53" t="str">
        <f>[1]Coa!B5054</f>
        <v>4201.0008.0631201</v>
      </c>
      <c r="D5054" s="1" t="str">
        <f>VLOOKUP(C5054,[1]Coa!$B$4:$C$9231,2,FALSE)</f>
        <v>PERLENGKAPAN KERJA - PROVISION OF EPCI KF GAS</v>
      </c>
      <c r="E5054" s="573"/>
      <c r="F5054" s="573">
        <f>SUMIF('BKAS IDR'!$E$10:$E$44,$C5054,'BKAS IDR'!$M$10:$M$44)</f>
        <v>0</v>
      </c>
    </row>
    <row r="5055" spans="3:6" ht="15" customHeight="1">
      <c r="C5055" s="53" t="str">
        <f>[1]Coa!B5055</f>
        <v>4201.0008.06312029</v>
      </c>
      <c r="D5055" s="1" t="str">
        <f>VLOOKUP(C5055,[1]Coa!$B$4:$C$9231,2,FALSE)</f>
        <v>PERLENGKAPAN KERJA - FABRICATION PIPE SPOOL</v>
      </c>
      <c r="E5055" s="573"/>
      <c r="F5055" s="573">
        <f>SUMIF('BKAS IDR'!$E$10:$E$44,$C5055,'BKAS IDR'!$M$10:$M$44)</f>
        <v>0</v>
      </c>
    </row>
    <row r="5056" spans="3:6" ht="15" customHeight="1">
      <c r="C5056" s="53" t="str">
        <f>[1]Coa!B5056</f>
        <v>4201.0008.06312051</v>
      </c>
      <c r="D5056" s="1" t="str">
        <f>VLOOKUP(C5056,[1]Coa!$B$4:$C$9231,2,FALSE)</f>
        <v>PERLENGKAPAN KERJA - PROVISION OF ENGINEERING</v>
      </c>
      <c r="E5056" s="573"/>
      <c r="F5056" s="573">
        <f>SUMIF('BKAS IDR'!$E$10:$E$44,$C5056,'BKAS IDR'!$M$10:$M$44)</f>
        <v>0</v>
      </c>
    </row>
    <row r="5057" spans="3:6" ht="15" customHeight="1">
      <c r="C5057" s="53" t="str">
        <f>[1]Coa!B5057</f>
        <v>4201.0008.0651021</v>
      </c>
      <c r="D5057" s="1" t="str">
        <f>VLOOKUP(C5057,[1]Coa!$B$4:$C$9231,2,FALSE)</f>
        <v>PERLENGKAPAN KERJA - FAB&amp;INSTAL ENERGY PLANT</v>
      </c>
      <c r="E5057" s="573"/>
      <c r="F5057" s="573">
        <f>SUMIF('BKAS IDR'!$E$10:$E$44,$C5057,'BKAS IDR'!$M$10:$M$44)</f>
        <v>0</v>
      </c>
    </row>
    <row r="5058" spans="3:6" ht="15" customHeight="1">
      <c r="C5058" s="53" t="str">
        <f>[1]Coa!B5058</f>
        <v>4201.0008.0651025</v>
      </c>
      <c r="D5058" s="1" t="str">
        <f>VLOOKUP(C5058,[1]Coa!$B$4:$C$9231,2,FALSE)</f>
        <v>PERLENGKAPAN KERJA - SUPPLY &amp; INSTAL PNEUMATIC</v>
      </c>
      <c r="E5058" s="573"/>
      <c r="F5058" s="573">
        <f>SUMIF('BKAS IDR'!$E$10:$E$44,$C5058,'BKAS IDR'!$M$10:$M$44)</f>
        <v>0</v>
      </c>
    </row>
    <row r="5059" spans="3:6" ht="15" customHeight="1">
      <c r="C5059" s="53" t="str">
        <f>[1]Coa!B5059</f>
        <v>4201.0008.0651102</v>
      </c>
      <c r="D5059" s="1" t="str">
        <f>VLOOKUP(C5059,[1]Coa!$B$4:$C$9231,2,FALSE)</f>
        <v>PERLENGKAPAN KERJA - SUPP&amp;INST 7110,7120,7130</v>
      </c>
      <c r="E5059" s="573"/>
      <c r="F5059" s="573">
        <f>SUMIF('BKAS IDR'!$E$10:$E$44,$C5059,'BKAS IDR'!$M$10:$M$44)</f>
        <v>0</v>
      </c>
    </row>
    <row r="5060" spans="3:6" ht="15" customHeight="1">
      <c r="C5060" s="53" t="str">
        <f>[1]Coa!B5060</f>
        <v>4201.0008.0701022</v>
      </c>
      <c r="D5060" s="1" t="str">
        <f>VLOOKUP(C5060,[1]Coa!$B$4:$C$9231,2,FALSE)</f>
        <v>PERLENGKAPAN KERJA - CHEMICAL CLEANING</v>
      </c>
      <c r="E5060" s="573"/>
      <c r="F5060" s="573">
        <f>SUMIF('BKAS IDR'!$E$10:$E$44,$C5060,'BKAS IDR'!$M$10:$M$44)</f>
        <v>0</v>
      </c>
    </row>
    <row r="5061" spans="3:6" ht="15" customHeight="1">
      <c r="C5061" s="53" t="str">
        <f>[1]Coa!B5061</f>
        <v>4201.0008.0701122</v>
      </c>
      <c r="D5061" s="1" t="str">
        <f>VLOOKUP(C5061,[1]Coa!$B$4:$C$9231,2,FALSE)</f>
        <v>PERLENGKAPAN KERJA - PUMP &amp; PIPING BROKE STOR.</v>
      </c>
      <c r="E5061" s="573"/>
      <c r="F5061" s="573">
        <f>SUMIF('BKAS IDR'!$E$10:$E$44,$C5061,'BKAS IDR'!$M$10:$M$44)</f>
        <v>0</v>
      </c>
    </row>
    <row r="5062" spans="3:6" ht="15" customHeight="1">
      <c r="C5062" s="53" t="str">
        <f>[1]Coa!B5062</f>
        <v>4201.0008.0731138</v>
      </c>
      <c r="D5062" s="1" t="str">
        <f>VLOOKUP(C5062,[1]Coa!$B$4:$C$9231,2,FALSE)</f>
        <v>PERLENGKAPAN KERJA - AIR HEATER TUBES</v>
      </c>
      <c r="E5062" s="573"/>
      <c r="F5062" s="573">
        <f>SUMIF('BKAS IDR'!$E$10:$E$44,$C5062,'BKAS IDR'!$M$10:$M$44)</f>
        <v>0</v>
      </c>
    </row>
    <row r="5063" spans="3:6" ht="15" customHeight="1">
      <c r="C5063" s="53" t="str">
        <f>[1]Coa!B5063</f>
        <v>4201.0008.07312054</v>
      </c>
      <c r="D5063" s="1" t="str">
        <f>VLOOKUP(C5063,[1]Coa!$B$4:$C$9231,2,FALSE)</f>
        <v>PERLENGKAPAN KERJA - SERVICE BARK CONVEYOR</v>
      </c>
      <c r="E5063" s="573"/>
      <c r="F5063" s="573">
        <f>SUMIF('BKAS IDR'!$E$10:$E$44,$C5063,'BKAS IDR'!$M$10:$M$44)</f>
        <v>0</v>
      </c>
    </row>
    <row r="5064" spans="3:6" ht="15" customHeight="1">
      <c r="C5064" s="53" t="str">
        <f>[1]Coa!B5064</f>
        <v>4201.0008.0830924</v>
      </c>
      <c r="D5064" s="1" t="str">
        <f>VLOOKUP(C5064,[1]Coa!$B$4:$C$9231,2,FALSE)</f>
        <v>PERLENGKAPAN KERJA - TRANS,INST,HOOKUP POLENG</v>
      </c>
      <c r="E5064" s="573"/>
      <c r="F5064" s="573">
        <f>SUMIF('BKAS IDR'!$E$10:$E$44,$C5064,'BKAS IDR'!$M$10:$M$44)</f>
        <v>0</v>
      </c>
    </row>
    <row r="5065" spans="3:6" ht="15" customHeight="1">
      <c r="C5065" s="53" t="str">
        <f>[1]Coa!B5065</f>
        <v>4201.0008.0831120</v>
      </c>
      <c r="D5065" s="1" t="str">
        <f>VLOOKUP(C5065,[1]Coa!$B$4:$C$9231,2,FALSE)</f>
        <v>PERLENGKAPAN KERJA - EPC WORKS FOR PPP-CW-DW-G</v>
      </c>
      <c r="E5065" s="573"/>
      <c r="F5065" s="573">
        <f>SUMIF('BKAS IDR'!$E$10:$E$44,$C5065,'BKAS IDR'!$M$10:$M$44)</f>
        <v>0</v>
      </c>
    </row>
    <row r="5066" spans="3:6" ht="15" customHeight="1">
      <c r="C5066" s="53" t="str">
        <f>[1]Coa!B5066</f>
        <v>4201.0008.0881108</v>
      </c>
      <c r="D5066" s="1" t="str">
        <f>VLOOKUP(C5066,[1]Coa!$B$4:$C$9231,2,FALSE)</f>
        <v>PERLENGKAPAN KERJA - REPLACE SW PIPE</v>
      </c>
      <c r="E5066" s="573"/>
      <c r="F5066" s="573">
        <f>SUMIF('BKAS IDR'!$E$10:$E$44,$C5066,'BKAS IDR'!$M$10:$M$44)</f>
        <v>0</v>
      </c>
    </row>
    <row r="5067" spans="3:6" ht="15" customHeight="1">
      <c r="C5067" s="53" t="str">
        <f>[1]Coa!B5067</f>
        <v>4201.0008.0881123</v>
      </c>
      <c r="D5067" s="1" t="str">
        <f>VLOOKUP(C5067,[1]Coa!$B$4:$C$9231,2,FALSE)</f>
        <v>PERLENGKAPAN KERJA - HOUSING FILTER</v>
      </c>
      <c r="E5067" s="573"/>
      <c r="F5067" s="573">
        <f>SUMIF('BKAS IDR'!$E$10:$E$44,$C5067,'BKAS IDR'!$M$10:$M$44)</f>
        <v>0</v>
      </c>
    </row>
    <row r="5068" spans="3:6" ht="15" customHeight="1">
      <c r="C5068" s="53" t="str">
        <f>[1]Coa!B5068</f>
        <v>4201.0008.0901121</v>
      </c>
      <c r="D5068" s="1" t="str">
        <f>VLOOKUP(C5068,[1]Coa!$B$4:$C$9231,2,FALSE)</f>
        <v>PERLENGKAPAN KERJA - DUCTING TISSUE MILL II</v>
      </c>
      <c r="E5068" s="573"/>
      <c r="F5068" s="573">
        <f>SUMIF('BKAS IDR'!$E$10:$E$44,$C5068,'BKAS IDR'!$M$10:$M$44)</f>
        <v>0</v>
      </c>
    </row>
    <row r="5069" spans="3:6" ht="15" customHeight="1">
      <c r="C5069" s="53" t="str">
        <f>[1]Coa!B5069</f>
        <v>4201.0008.0901142</v>
      </c>
      <c r="D5069" s="1" t="str">
        <f>VLOOKUP(C5069,[1]Coa!$B$4:$C$9231,2,FALSE)</f>
        <v>PERLENGKAPAN KERJA - Ducting Yankee</v>
      </c>
      <c r="E5069" s="573"/>
      <c r="F5069" s="573">
        <f>SUMIF('BKAS IDR'!$E$10:$E$44,$C5069,'BKAS IDR'!$M$10:$M$44)</f>
        <v>0</v>
      </c>
    </row>
    <row r="5070" spans="3:6" ht="15" customHeight="1">
      <c r="C5070" s="53" t="str">
        <f>[1]Coa!B5070</f>
        <v>4201.0008.0911125</v>
      </c>
      <c r="D5070" s="1" t="str">
        <f>VLOOKUP(C5070,[1]Coa!$B$4:$C$9231,2,FALSE)</f>
        <v>PERLENGKAPAN KERJA - Water System &amp; Coal Syste</v>
      </c>
      <c r="E5070" s="573"/>
      <c r="F5070" s="573">
        <f>SUMIF('BKAS IDR'!$E$10:$E$44,$C5070,'BKAS IDR'!$M$10:$M$44)</f>
        <v>0</v>
      </c>
    </row>
    <row r="5071" spans="3:6" ht="15" customHeight="1">
      <c r="C5071" s="53" t="str">
        <f>[1]Coa!B5071</f>
        <v>4201.0008.0921147</v>
      </c>
      <c r="D5071" s="1" t="str">
        <f>VLOOKUP(C5071,[1]Coa!$B$4:$C$9231,2,FALSE)</f>
        <v>PERLENGKAPAN KERJA - ADD. BY PAS LINE FOR DOUB</v>
      </c>
      <c r="E5071" s="573"/>
      <c r="F5071" s="573">
        <f>SUMIF('BKAS IDR'!$E$10:$E$44,$C5071,'BKAS IDR'!$M$10:$M$44)</f>
        <v>0</v>
      </c>
    </row>
    <row r="5072" spans="3:6" ht="15" customHeight="1">
      <c r="C5072" s="53" t="str">
        <f>[1]Coa!B5072</f>
        <v>4201.0008.0991129</v>
      </c>
      <c r="D5072" s="1" t="str">
        <f>VLOOKUP(C5072,[1]Coa!$B$4:$C$9231,2,FALSE)</f>
        <v>PERLENGKAPAN KERJA - PIPA HYDRANT</v>
      </c>
      <c r="E5072" s="573"/>
      <c r="F5072" s="573">
        <f>SUMIF('BKAS IDR'!$E$10:$E$44,$C5072,'BKAS IDR'!$M$10:$M$44)</f>
        <v>0</v>
      </c>
    </row>
    <row r="5073" spans="3:6" ht="15" customHeight="1">
      <c r="C5073" s="53" t="str">
        <f>[1]Coa!B5073</f>
        <v>4201.0008.1021146</v>
      </c>
      <c r="D5073" s="1" t="str">
        <f>VLOOKUP(C5073,[1]Coa!$B$4:$C$9231,2,FALSE)</f>
        <v>PERLENGKAPAN KERJA -  water surge tank</v>
      </c>
      <c r="E5073" s="573"/>
      <c r="F5073" s="573">
        <f>SUMIF('BKAS IDR'!$E$10:$E$44,$C5073,'BKAS IDR'!$M$10:$M$44)</f>
        <v>0</v>
      </c>
    </row>
    <row r="5074" spans="3:6" ht="15" customHeight="1">
      <c r="C5074" s="53" t="str">
        <f>[1]Coa!B5074</f>
        <v>4201.0008.1031143</v>
      </c>
      <c r="D5074" s="1" t="str">
        <f>VLOOKUP(C5074,[1]Coa!$B$4:$C$9231,2,FALSE)</f>
        <v>PERLENGKAPAN KERJA - DUPLEX PIPE SPOOL 2-INC,</v>
      </c>
      <c r="E5074" s="573"/>
      <c r="F5074" s="573">
        <f>SUMIF('BKAS IDR'!$E$10:$E$44,$C5074,'BKAS IDR'!$M$10:$M$44)</f>
        <v>0</v>
      </c>
    </row>
    <row r="5075" spans="3:6" ht="15" customHeight="1">
      <c r="C5075" s="53" t="str">
        <f>[1]Coa!B5075</f>
        <v>4201.0008.10412034</v>
      </c>
      <c r="D5075" s="1" t="str">
        <f>VLOOKUP(C5075,[1]Coa!$B$4:$C$9231,2,FALSE)</f>
        <v>PERLENGKAPAN KERJA - TUBE BUNDLE E201-05-08-09</v>
      </c>
      <c r="E5075" s="573"/>
      <c r="F5075" s="573">
        <f>SUMIF('BKAS IDR'!$E$10:$E$44,$C5075,'BKAS IDR'!$M$10:$M$44)</f>
        <v>0</v>
      </c>
    </row>
    <row r="5076" spans="3:6" ht="15" customHeight="1">
      <c r="C5076" s="53" t="str">
        <f>[1]Coa!B5076</f>
        <v>4201.0008.10512037</v>
      </c>
      <c r="D5076" s="1" t="str">
        <f>VLOOKUP(C5076,[1]Coa!$B$4:$C$9231,2,FALSE)</f>
        <v>PERLENGKAPAN KERJA - HEAT EXCHANGER ASSY TAG N</v>
      </c>
      <c r="E5076" s="573"/>
      <c r="F5076" s="573">
        <f>SUMIF('BKAS IDR'!$E$10:$E$44,$C5076,'BKAS IDR'!$M$10:$M$44)</f>
        <v>0</v>
      </c>
    </row>
    <row r="5077" spans="3:6" ht="15" customHeight="1">
      <c r="C5077" s="53" t="str">
        <f>[1]Coa!B5077</f>
        <v>4201.0008.10512038</v>
      </c>
      <c r="D5077" s="1" t="str">
        <f>VLOOKUP(C5077,[1]Coa!$B$4:$C$9231,2,FALSE)</f>
        <v>PERLENGKAPAN KERJA - PENGADAAN SHELL ASSY TAG</v>
      </c>
      <c r="E5077" s="573"/>
      <c r="F5077" s="573">
        <f>SUMIF('BKAS IDR'!$E$10:$E$44,$C5077,'BKAS IDR'!$M$10:$M$44)</f>
        <v>0</v>
      </c>
    </row>
    <row r="5078" spans="3:6" ht="15" customHeight="1">
      <c r="C5078" s="53" t="str">
        <f>[1]Coa!B5078</f>
        <v>4201.0008.10512039</v>
      </c>
      <c r="D5078" s="1" t="str">
        <f>VLOOKUP(C5078,[1]Coa!$B$4:$C$9231,2,FALSE)</f>
        <v>PERLENGKAPAN KERJA - PENGADAAN SHELL ASSY TAG</v>
      </c>
      <c r="E5078" s="573"/>
      <c r="F5078" s="573">
        <f>SUMIF('BKAS IDR'!$E$10:$E$44,$C5078,'BKAS IDR'!$M$10:$M$44)</f>
        <v>0</v>
      </c>
    </row>
    <row r="5079" spans="3:6" ht="15" customHeight="1">
      <c r="C5079" s="53" t="str">
        <f>[1]Coa!B5079</f>
        <v>4201.0008.10512060</v>
      </c>
      <c r="D5079" s="1" t="str">
        <f>VLOOKUP(C5079,[1]Coa!$B$4:$C$9231,2,FALSE)</f>
        <v>PERLENGKAPAN KERJA - PENGGANTIAN/PEMBUATAN TES</v>
      </c>
      <c r="E5079" s="573"/>
      <c r="F5079" s="573">
        <f>SUMIF('BKAS IDR'!$E$10:$E$44,$C5079,'BKAS IDR'!$M$10:$M$44)</f>
        <v>0</v>
      </c>
    </row>
    <row r="5080" spans="3:6" ht="15" customHeight="1">
      <c r="C5080" s="53" t="str">
        <f>[1]Coa!B5080</f>
        <v>4201.0008.10612040</v>
      </c>
      <c r="D5080" s="1" t="str">
        <f>VLOOKUP(C5080,[1]Coa!$B$4:$C$9231,2,FALSE)</f>
        <v>PERLENGKAPAN KERJA - TUBE BUNDLE, SHELLBUNDLE,</v>
      </c>
      <c r="E5080" s="573"/>
      <c r="F5080" s="573">
        <f>SUMIF('BKAS IDR'!$E$10:$E$44,$C5080,'BKAS IDR'!$M$10:$M$44)</f>
        <v>0</v>
      </c>
    </row>
    <row r="5081" spans="3:6" ht="15" customHeight="1">
      <c r="C5081" s="53" t="str">
        <f>[1]Coa!B5081</f>
        <v>4201.0008.10612053</v>
      </c>
      <c r="D5081" s="1" t="str">
        <f>VLOOKUP(C5081,[1]Coa!$B$4:$C$9231,2,FALSE)</f>
        <v>PERLENGKAPAN KERJA - ENGINEERING, PROCUREMENT</v>
      </c>
      <c r="E5081" s="573"/>
      <c r="F5081" s="573">
        <f>SUMIF('BKAS IDR'!$E$10:$E$44,$C5081,'BKAS IDR'!$M$10:$M$44)</f>
        <v>0</v>
      </c>
    </row>
    <row r="5082" spans="3:6" ht="15" customHeight="1">
      <c r="C5082" s="53" t="str">
        <f>[1]Coa!B5082</f>
        <v>4201.0008.1121154</v>
      </c>
      <c r="D5082" s="1" t="str">
        <f>VLOOKUP(C5082,[1]Coa!$B$4:$C$9231,2,FALSE)</f>
        <v>PERLENGKAPAN KERJA - H2S MUD / GAS SEPARATOR</v>
      </c>
      <c r="E5082" s="573"/>
      <c r="F5082" s="573">
        <f>SUMIF('BKAS IDR'!$E$10:$E$44,$C5082,'BKAS IDR'!$M$10:$M$44)</f>
        <v>0</v>
      </c>
    </row>
    <row r="5083" spans="3:6" ht="15" customHeight="1">
      <c r="C5083" s="53" t="str">
        <f>[1]Coa!B5083</f>
        <v>4201.0008.1161162</v>
      </c>
      <c r="D5083" s="1" t="str">
        <f>VLOOKUP(C5083,[1]Coa!$B$4:$C$9231,2,FALSE)</f>
        <v>PERLENGKAPAN KERJA - SECONDARY REFORMER EFFLUE</v>
      </c>
      <c r="E5083" s="573"/>
      <c r="F5083" s="573">
        <f>SUMIF('BKAS IDR'!$E$10:$E$44,$C5083,'BKAS IDR'!$M$10:$M$44)</f>
        <v>0</v>
      </c>
    </row>
    <row r="5084" spans="3:6" ht="15" customHeight="1">
      <c r="C5084" s="53" t="str">
        <f>[1]Coa!B5084</f>
        <v>4201.0008.1171165</v>
      </c>
      <c r="D5084" s="1" t="str">
        <f>VLOOKUP(C5084,[1]Coa!$B$4:$C$9231,2,FALSE)</f>
        <v>PERLENGKAPAN KERJA - TOWER</v>
      </c>
      <c r="E5084" s="573"/>
      <c r="F5084" s="573">
        <f>SUMIF('BKAS IDR'!$E$10:$E$44,$C5084,'BKAS IDR'!$M$10:$M$44)</f>
        <v>0</v>
      </c>
    </row>
    <row r="5085" spans="3:6" ht="15" customHeight="1">
      <c r="C5085" s="53" t="str">
        <f>[1]Coa!B5085</f>
        <v>4201.0008.1171167</v>
      </c>
      <c r="D5085" s="1" t="str">
        <f>VLOOKUP(C5085,[1]Coa!$B$4:$C$9231,2,FALSE)</f>
        <v>PERLENGKAPAN KERJA - SHOP FABRICATED VESSEL &amp;</v>
      </c>
      <c r="E5085" s="573"/>
      <c r="F5085" s="573">
        <f>SUMIF('BKAS IDR'!$E$10:$E$44,$C5085,'BKAS IDR'!$M$10:$M$44)</f>
        <v>0</v>
      </c>
    </row>
    <row r="5086" spans="3:6" ht="15" customHeight="1">
      <c r="C5086" s="53" t="str">
        <f>[1]Coa!B5086</f>
        <v>4201.0008.1171168</v>
      </c>
      <c r="D5086" s="1" t="str">
        <f>VLOOKUP(C5086,[1]Coa!$B$4:$C$9231,2,FALSE)</f>
        <v>PERLENGKAPAN KERJA - SHOP FABRICATED VESSEL &amp;</v>
      </c>
      <c r="E5086" s="573"/>
      <c r="F5086" s="573">
        <f>SUMIF('BKAS IDR'!$E$10:$E$44,$C5086,'BKAS IDR'!$M$10:$M$44)</f>
        <v>0</v>
      </c>
    </row>
    <row r="5087" spans="3:6" ht="15" customHeight="1">
      <c r="C5087" s="53" t="str">
        <f>[1]Coa!B5087</f>
        <v>4201.0008.11712010</v>
      </c>
      <c r="D5087" s="1" t="str">
        <f>VLOOKUP(C5087,[1]Coa!$B$4:$C$9231,2,FALSE)</f>
        <v>PERLENGKAPAN KERJA - SHOP FABRICATED VESSEL &amp;</v>
      </c>
      <c r="E5087" s="573"/>
      <c r="F5087" s="573">
        <f>SUMIF('BKAS IDR'!$E$10:$E$44,$C5087,'BKAS IDR'!$M$10:$M$44)</f>
        <v>0</v>
      </c>
    </row>
    <row r="5088" spans="3:6" ht="15" customHeight="1">
      <c r="C5088" s="53" t="str">
        <f>[1]Coa!B5088</f>
        <v>4201.0008.11712023</v>
      </c>
      <c r="D5088" s="1" t="str">
        <f>VLOOKUP(C5088,[1]Coa!$B$4:$C$9231,2,FALSE)</f>
        <v>PERLENGKAPAN KERJA - SHOP FABRICATED VESSEL &amp;</v>
      </c>
      <c r="E5088" s="573"/>
      <c r="F5088" s="573">
        <f>SUMIF('BKAS IDR'!$E$10:$E$44,$C5088,'BKAS IDR'!$M$10:$M$44)</f>
        <v>0</v>
      </c>
    </row>
    <row r="5089" spans="3:6" ht="15" customHeight="1">
      <c r="C5089" s="53" t="str">
        <f>[1]Coa!B5089</f>
        <v>4201.0008.1191172</v>
      </c>
      <c r="D5089" s="1" t="str">
        <f>VLOOKUP(C5089,[1]Coa!$B$4:$C$9231,2,FALSE)</f>
        <v>PERLENGKAPAN KERJA - EPC MOBILE SEPARATOR</v>
      </c>
      <c r="E5089" s="573"/>
      <c r="F5089" s="573">
        <f>SUMIF('BKAS IDR'!$E$10:$E$44,$C5089,'BKAS IDR'!$M$10:$M$44)</f>
        <v>0</v>
      </c>
    </row>
    <row r="5090" spans="3:6" ht="15" customHeight="1">
      <c r="C5090" s="53" t="str">
        <f>[1]Coa!B5090</f>
        <v>4201.0008.1201175</v>
      </c>
      <c r="D5090" s="1" t="str">
        <f>VLOOKUP(C5090,[1]Coa!$B$4:$C$9231,2,FALSE)</f>
        <v>PERLENGKAPAN KERJA - FABRICATION &amp; ERECTION OF</v>
      </c>
      <c r="E5090" s="573"/>
      <c r="F5090" s="573">
        <f>SUMIF('BKAS IDR'!$E$10:$E$44,$C5090,'BKAS IDR'!$M$10:$M$44)</f>
        <v>0</v>
      </c>
    </row>
    <row r="5091" spans="3:6" ht="15" customHeight="1">
      <c r="C5091" s="53" t="str">
        <f>[1]Coa!B5091</f>
        <v>4201.0008.12812012</v>
      </c>
      <c r="D5091" s="1" t="str">
        <f>VLOOKUP(C5091,[1]Coa!$B$4:$C$9231,2,FALSE)</f>
        <v>PERLENGKAPAN KERJA - RENTAL DRILLING EQUIPMENT</v>
      </c>
      <c r="E5091" s="573"/>
      <c r="F5091" s="573">
        <f>SUMIF('BKAS IDR'!$E$10:$E$44,$C5091,'BKAS IDR'!$M$10:$M$44)</f>
        <v>0</v>
      </c>
    </row>
    <row r="5092" spans="3:6" ht="15" customHeight="1">
      <c r="C5092" s="53" t="str">
        <f>[1]Coa!B5092</f>
        <v>4201.0008.12912007</v>
      </c>
      <c r="D5092" s="1" t="str">
        <f>VLOOKUP(C5092,[1]Coa!$B$4:$C$9231,2,FALSE)</f>
        <v>PERLENGKAPAN KERJA - SUPPLY OF SHELL &amp; TUBE HE</v>
      </c>
      <c r="E5092" s="573"/>
      <c r="F5092" s="573">
        <f>SUMIF('BKAS IDR'!$E$10:$E$44,$C5092,'BKAS IDR'!$M$10:$M$44)</f>
        <v>0</v>
      </c>
    </row>
    <row r="5093" spans="3:6" ht="15" customHeight="1">
      <c r="C5093" s="53" t="str">
        <f>[1]Coa!B5093</f>
        <v>4201.0008.14512017</v>
      </c>
      <c r="D5093" s="1" t="str">
        <f>VLOOKUP(C5093,[1]Coa!$B$4:$C$9231,2,FALSE)</f>
        <v>PERLENGKAPAN KERJA - DIVING EQUIPMENT</v>
      </c>
      <c r="E5093" s="573"/>
      <c r="F5093" s="573">
        <f>SUMIF('BKAS IDR'!$E$10:$E$44,$C5093,'BKAS IDR'!$M$10:$M$44)</f>
        <v>0</v>
      </c>
    </row>
    <row r="5094" spans="3:6" ht="15" customHeight="1">
      <c r="C5094" s="53" t="str">
        <f>[1]Coa!B5094</f>
        <v>4201.0008.14912041</v>
      </c>
      <c r="D5094" s="1" t="str">
        <f>VLOOKUP(C5094,[1]Coa!$B$4:$C$9231,2,FALSE)</f>
        <v>PERLENGKAPAN KERJA - FABRIKASI SHELL 24E-113</v>
      </c>
      <c r="E5094" s="573"/>
      <c r="F5094" s="573">
        <f>SUMIF('BKAS IDR'!$E$10:$E$44,$C5094,'BKAS IDR'!$M$10:$M$44)</f>
        <v>0</v>
      </c>
    </row>
    <row r="5095" spans="3:6" ht="15" customHeight="1">
      <c r="C5095" s="53" t="str">
        <f>[1]Coa!B5095</f>
        <v>4201.0008.15012024</v>
      </c>
      <c r="D5095" s="1" t="str">
        <f>VLOOKUP(C5095,[1]Coa!$B$4:$C$9231,2,FALSE)</f>
        <v>PERLENGKAPAN KERJA -  TOTAL RETUBE INSITU SURF</v>
      </c>
      <c r="E5095" s="573"/>
      <c r="F5095" s="573">
        <f>SUMIF('BKAS IDR'!$E$10:$E$44,$C5095,'BKAS IDR'!$M$10:$M$44)</f>
        <v>0</v>
      </c>
    </row>
    <row r="5096" spans="3:6" ht="15" customHeight="1">
      <c r="C5096" s="53" t="str">
        <f>[1]Coa!B5096</f>
        <v>4201.0008.15212028</v>
      </c>
      <c r="D5096" s="1" t="str">
        <f>VLOOKUP(C5096,[1]Coa!$B$4:$C$9231,2,FALSE)</f>
        <v>PERLENGKAPAN KERJA - TUBE BUNDLE SHELL H5012 &amp;</v>
      </c>
      <c r="E5096" s="573"/>
      <c r="F5096" s="573">
        <f>SUMIF('BKAS IDR'!$E$10:$E$44,$C5096,'BKAS IDR'!$M$10:$M$44)</f>
        <v>0</v>
      </c>
    </row>
    <row r="5097" spans="3:6" ht="15" customHeight="1">
      <c r="C5097" s="53" t="str">
        <f>[1]Coa!B5097</f>
        <v>4201.0008.15212059</v>
      </c>
      <c r="D5097" s="1" t="str">
        <f>VLOOKUP(C5097,[1]Coa!$B$4:$C$9231,2,FALSE)</f>
        <v>PERLENGKAPAN KERJA - SECONDARY REACTOR UNIT</v>
      </c>
      <c r="E5097" s="573"/>
      <c r="F5097" s="573">
        <f>SUMIF('BKAS IDR'!$E$10:$E$44,$C5097,'BKAS IDR'!$M$10:$M$44)</f>
        <v>0</v>
      </c>
    </row>
    <row r="5098" spans="3:6" ht="15" customHeight="1">
      <c r="C5098" s="53" t="str">
        <f>[1]Coa!B5098</f>
        <v>4201.0008.15312030</v>
      </c>
      <c r="D5098" s="1" t="str">
        <f>VLOOKUP(C5098,[1]Coa!$B$4:$C$9231,2,FALSE)</f>
        <v>PERLENGKAPAN KERJA - 2 UNIT FUEL GAS FILTER CO</v>
      </c>
      <c r="E5098" s="573"/>
      <c r="F5098" s="573">
        <f>SUMIF('BKAS IDR'!$E$10:$E$44,$C5098,'BKAS IDR'!$M$10:$M$44)</f>
        <v>0</v>
      </c>
    </row>
    <row r="5099" spans="3:6" ht="15" customHeight="1">
      <c r="C5099" s="53" t="str">
        <f>[1]Coa!B5099</f>
        <v>4201.0008.15712042</v>
      </c>
      <c r="D5099" s="1" t="str">
        <f>VLOOKUP(C5099,[1]Coa!$B$4:$C$9231,2,FALSE)</f>
        <v>PERLENGKAPAN KERJA - REDESIGN, FABRIKASI &amp; PEM</v>
      </c>
      <c r="E5099" s="573"/>
      <c r="F5099" s="573">
        <f>SUMIF('BKAS IDR'!$E$10:$E$44,$C5099,'BKAS IDR'!$M$10:$M$44)</f>
        <v>0</v>
      </c>
    </row>
    <row r="5100" spans="3:6" ht="15" customHeight="1">
      <c r="C5100" s="53" t="str">
        <f>[1]Coa!B5100</f>
        <v>4201.0008.16012044</v>
      </c>
      <c r="D5100" s="1" t="str">
        <f>VLOOKUP(C5100,[1]Coa!$B$4:$C$9231,2,FALSE)</f>
        <v>PERLENGKAPAN KERJA -  EPCI CONTRACT FOR LIMA F</v>
      </c>
      <c r="E5100" s="573"/>
      <c r="F5100" s="573">
        <f>SUMIF('BKAS IDR'!$E$10:$E$44,$C5100,'BKAS IDR'!$M$10:$M$44)</f>
        <v>0</v>
      </c>
    </row>
    <row r="5101" spans="3:6" ht="15" customHeight="1">
      <c r="C5101" s="53" t="str">
        <f>[1]Coa!B5101</f>
        <v>4201.0008.16409005</v>
      </c>
      <c r="D5101" s="1" t="str">
        <f>VLOOKUP(C5101,[1]Coa!$B$4:$C$9231,2,FALSE)</f>
        <v>PERLENGKAPAN KERJA - MEG Injection Package</v>
      </c>
      <c r="E5101" s="573"/>
      <c r="F5101" s="573">
        <f>SUMIF('BKAS IDR'!$E$10:$E$44,$C5101,'BKAS IDR'!$M$10:$M$44)</f>
        <v>0</v>
      </c>
    </row>
    <row r="5102" spans="3:6" ht="15" customHeight="1">
      <c r="C5102" s="53" t="str">
        <f>[1]Coa!B5102</f>
        <v>4201.0008.R000000</v>
      </c>
      <c r="D5102" s="1" t="str">
        <f>VLOOKUP(C5102,[1]Coa!$B$4:$C$9231,2,FALSE)</f>
        <v>PERLENGKAPAN KERJA - SEWA EQUIPMENT- EXCAVATOR</v>
      </c>
      <c r="E5102" s="573"/>
      <c r="F5102" s="573">
        <f>SUMIF('BKAS IDR'!$E$10:$E$44,$C5102,'BKAS IDR'!$M$10:$M$44)</f>
        <v>0</v>
      </c>
    </row>
    <row r="5103" spans="3:6" ht="15" customHeight="1">
      <c r="C5103" s="53" t="str">
        <f>[1]Coa!B5103</f>
        <v>4201.0009.06312006</v>
      </c>
      <c r="D5103" s="1" t="str">
        <f>VLOOKUP(C5103,[1]Coa!$B$4:$C$9231,2,FALSE)</f>
        <v>BI. ANGKUT,CLEARANCE,INKLARING,FREIGHT,AGENCY FEE - PROV OF EPCI KF GAS (INT)</v>
      </c>
      <c r="E5103" s="573"/>
      <c r="F5103" s="573">
        <f>SUMIF('BKAS IDR'!$E$10:$E$44,$C5103,'BKAS IDR'!$M$10:$M$44)</f>
        <v>0</v>
      </c>
    </row>
    <row r="5104" spans="3:6" ht="15" customHeight="1">
      <c r="C5104" s="53" t="str">
        <f>[1]Coa!B5104</f>
        <v>4201.0009.002</v>
      </c>
      <c r="D5104" s="1" t="str">
        <f>VLOOKUP(C5104,[1]Coa!$B$4:$C$9231,2,FALSE)</f>
        <v>BI. ANGKUT,CLEARANCE,INKLARING,FREIGHT,AGENCY FEE - WORKSHOP</v>
      </c>
      <c r="E5104" s="573"/>
      <c r="F5104" s="573">
        <f>SUMIF('BKAS IDR'!$E$10:$E$44,$C5104,'BKAS IDR'!$M$10:$M$44)</f>
        <v>0</v>
      </c>
    </row>
    <row r="5105" spans="3:6" ht="15" customHeight="1">
      <c r="C5105" s="53" t="str">
        <f>[1]Coa!B5105</f>
        <v>4201.0009.0050852</v>
      </c>
      <c r="D5105" s="1" t="str">
        <f>VLOOKUP(C5105,[1]Coa!$B$4:$C$9231,2,FALSE)</f>
        <v>BI. ANGKUT,CLEARANCE,INKLARING,FREIGHT,AGENCY FEE - KAMBUNA TOPSIDE REUSER S</v>
      </c>
      <c r="E5105" s="573"/>
      <c r="F5105" s="573">
        <f>SUMIF('BKAS IDR'!$E$10:$E$44,$C5105,'BKAS IDR'!$M$10:$M$44)</f>
        <v>0</v>
      </c>
    </row>
    <row r="5106" spans="3:6" ht="15" customHeight="1">
      <c r="C5106" s="53" t="str">
        <f>[1]Coa!B5106</f>
        <v>4201.0009.0050905</v>
      </c>
      <c r="D5106" s="1" t="str">
        <f>VLOOKUP(C5106,[1]Coa!$B$4:$C$9231,2,FALSE)</f>
        <v>BI. ANGKUT,CLEARANCE,INKLARING,FREIGHT,AGENCY FEE - MEG INJECTION PACKAGE</v>
      </c>
      <c r="E5106" s="573"/>
      <c r="F5106" s="573">
        <f>SUMIF('BKAS IDR'!$E$10:$E$44,$C5106,'BKAS IDR'!$M$10:$M$44)</f>
        <v>0</v>
      </c>
    </row>
    <row r="5107" spans="3:6" ht="15" customHeight="1">
      <c r="C5107" s="53" t="str">
        <f>[1]Coa!B5107</f>
        <v>4201.0009.00712046</v>
      </c>
      <c r="D5107" s="1" t="str">
        <f>VLOOKUP(C5107,[1]Coa!$B$4:$C$9231,2,FALSE)</f>
        <v>BI. ANGKUT,CLEARANCE,INKLARING,FREIGHT,AGENCY FEE - FABRIKASI  &amp; INSTASI UNTU</v>
      </c>
      <c r="E5107" s="573"/>
      <c r="F5107" s="573">
        <f>SUMIF('BKAS IDR'!$E$10:$E$44,$C5107,'BKAS IDR'!$M$10:$M$44)</f>
        <v>0</v>
      </c>
    </row>
    <row r="5108" spans="3:6" ht="15" customHeight="1">
      <c r="C5108" s="53" t="str">
        <f>[1]Coa!B5108</f>
        <v>4201.0009.0081014</v>
      </c>
      <c r="D5108" s="1" t="str">
        <f>VLOOKUP(C5108,[1]Coa!$B$4:$C$9231,2,FALSE)</f>
        <v>BI. ANGKUT,CLEARANCE,INKLARING,FREIGHT,AGENCY FEE - SEI AMBAWANG KAB.KUBU</v>
      </c>
      <c r="E5108" s="573"/>
      <c r="F5108" s="573">
        <f>SUMIF('BKAS IDR'!$E$10:$E$44,$C5108,'BKAS IDR'!$M$10:$M$44)</f>
        <v>0</v>
      </c>
    </row>
    <row r="5109" spans="3:6" ht="15" customHeight="1">
      <c r="C5109" s="53" t="str">
        <f>[1]Coa!B5109</f>
        <v>4201.0009.0101019</v>
      </c>
      <c r="D5109" s="1" t="str">
        <f>VLOOKUP(C5109,[1]Coa!$B$4:$C$9231,2,FALSE)</f>
        <v>BI. ANGKUT,CLEARANCE,INKLARING,FREIGHT,AGENCY FEE - CPP&amp;AUP PLATFORMS INST</v>
      </c>
      <c r="E5109" s="573"/>
      <c r="F5109" s="573">
        <f>SUMIF('BKAS IDR'!$E$10:$E$44,$C5109,'BKAS IDR'!$M$10:$M$44)</f>
        <v>0</v>
      </c>
    </row>
    <row r="5110" spans="3:6" ht="15" customHeight="1">
      <c r="C5110" s="53" t="str">
        <f>[1]Coa!B5110</f>
        <v>4201.0009.0101137</v>
      </c>
      <c r="D5110" s="1" t="str">
        <f>VLOOKUP(C5110,[1]Coa!$B$4:$C$9231,2,FALSE)</f>
        <v>BI. ANGKUT,CLEARANCE,INKLARING,FREIGHT,AGENCY FEE - CPP &amp; AUP Platforms</v>
      </c>
      <c r="E5110" s="573"/>
      <c r="F5110" s="573">
        <f>SUMIF('BKAS IDR'!$E$10:$E$44,$C5110,'BKAS IDR'!$M$10:$M$44)</f>
        <v>0</v>
      </c>
    </row>
    <row r="5111" spans="3:6" ht="15" customHeight="1">
      <c r="C5111" s="53" t="str">
        <f>[1]Coa!B5111</f>
        <v>4201.0009.0120832</v>
      </c>
      <c r="D5111" s="1" t="str">
        <f>VLOOKUP(C5111,[1]Coa!$B$4:$C$9231,2,FALSE)</f>
        <v>BI. ANGKUT,CLEARANCE,INKLARING,FREIGHT,AGENCY FEE - SHELL &amp; TUBE HEAT EXCHANG</v>
      </c>
      <c r="E5111" s="573"/>
      <c r="F5111" s="573">
        <f>SUMIF('BKAS IDR'!$E$10:$E$44,$C5111,'BKAS IDR'!$M$10:$M$44)</f>
        <v>0</v>
      </c>
    </row>
    <row r="5112" spans="3:6" ht="15" customHeight="1">
      <c r="C5112" s="53" t="str">
        <f>[1]Coa!B5112</f>
        <v>4201.0009.0130903</v>
      </c>
      <c r="D5112" s="1" t="str">
        <f>VLOOKUP(C5112,[1]Coa!$B$4:$C$9231,2,FALSE)</f>
        <v>BI. ANGKUT,CLEARANCE,INKLARING,FREIGHT,AGENCY FEE - WELL TEST, SKID UNIT</v>
      </c>
      <c r="E5112" s="573"/>
      <c r="F5112" s="573">
        <f>SUMIF('BKAS IDR'!$E$10:$E$44,$C5112,'BKAS IDR'!$M$10:$M$44)</f>
        <v>0</v>
      </c>
    </row>
    <row r="5113" spans="3:6" ht="15" customHeight="1">
      <c r="C5113" s="53" t="str">
        <f>[1]Coa!B5113</f>
        <v>4201.0009.0130904</v>
      </c>
      <c r="D5113" s="1" t="str">
        <f>VLOOKUP(C5113,[1]Coa!$B$4:$C$9231,2,FALSE)</f>
        <v>BI. ANGKUT,CLEARANCE,INKLARING,FREIGHT,AGENCY FEE - HEAT EXCHANGER</v>
      </c>
      <c r="E5113" s="573"/>
      <c r="F5113" s="573">
        <f>SUMIF('BKAS IDR'!$E$10:$E$44,$C5113,'BKAS IDR'!$M$10:$M$44)</f>
        <v>0</v>
      </c>
    </row>
    <row r="5114" spans="3:6" ht="15" customHeight="1">
      <c r="C5114" s="53" t="str">
        <f>[1]Coa!B5114</f>
        <v>4201.0009.0130908</v>
      </c>
      <c r="D5114" s="1" t="str">
        <f>VLOOKUP(C5114,[1]Coa!$B$4:$C$9231,2,FALSE)</f>
        <v>BI. ANGKUT,CLEARANCE,INKLARING,FREIGHT,AGENCY FEE - PIPE SLEEVE &amp; DURI, RIAU</v>
      </c>
      <c r="E5114" s="573"/>
      <c r="F5114" s="573">
        <f>SUMIF('BKAS IDR'!$E$10:$E$44,$C5114,'BKAS IDR'!$M$10:$M$44)</f>
        <v>0</v>
      </c>
    </row>
    <row r="5115" spans="3:6" ht="15" customHeight="1">
      <c r="C5115" s="53" t="str">
        <f>[1]Coa!B5115</f>
        <v>4201.0009.0130923</v>
      </c>
      <c r="D5115" s="1" t="str">
        <f>VLOOKUP(C5115,[1]Coa!$B$4:$C$9231,2,FALSE)</f>
        <v>BI. ANGKUT,CLEARANCE,INKLARING,FREIGHT,AGENCY FEE - PROV OF WATER STO TANK</v>
      </c>
      <c r="E5115" s="573"/>
      <c r="F5115" s="573">
        <f>SUMIF('BKAS IDR'!$E$10:$E$44,$C5115,'BKAS IDR'!$M$10:$M$44)</f>
        <v>0</v>
      </c>
    </row>
    <row r="5116" spans="3:6" ht="15" customHeight="1">
      <c r="C5116" s="53" t="str">
        <f>[1]Coa!B5116</f>
        <v>4201.0009.0130929</v>
      </c>
      <c r="D5116" s="1" t="str">
        <f>VLOOKUP(C5116,[1]Coa!$B$4:$C$9231,2,FALSE)</f>
        <v>BI. ANGKUT,CLEARANCE,INKLARING,FREIGHT,AGENCY FEE - OPERATION ASSISTANCE SLN</v>
      </c>
      <c r="E5116" s="573"/>
      <c r="F5116" s="573">
        <f>SUMIF('BKAS IDR'!$E$10:$E$44,$C5116,'BKAS IDR'!$M$10:$M$44)</f>
        <v>0</v>
      </c>
    </row>
    <row r="5117" spans="3:6" ht="15" customHeight="1">
      <c r="C5117" s="53" t="str">
        <f>[1]Coa!B5117</f>
        <v>4201.0009.0130931</v>
      </c>
      <c r="D5117" s="1" t="str">
        <f>VLOOKUP(C5117,[1]Coa!$B$4:$C$9231,2,FALSE)</f>
        <v>BI. ANGKUT,CLEARANCE,INKLARING,FREIGHT,AGENCY FEE - STORAGE TANK FOR INT PROG</v>
      </c>
      <c r="E5117" s="573"/>
      <c r="F5117" s="573">
        <f>SUMIF('BKAS IDR'!$E$10:$E$44,$C5117,'BKAS IDR'!$M$10:$M$44)</f>
        <v>0</v>
      </c>
    </row>
    <row r="5118" spans="3:6" ht="15" customHeight="1">
      <c r="C5118" s="53" t="str">
        <f>[1]Coa!B5118</f>
        <v>4201.0009.0131004</v>
      </c>
      <c r="D5118" s="1" t="str">
        <f>VLOOKUP(C5118,[1]Coa!$B$4:$C$9231,2,FALSE)</f>
        <v>BI. ANGKUT,CLEARANCE,INKLARING,FREIGHT,AGENCY FEE - 3 UNITS K.O. DRUM</v>
      </c>
      <c r="E5118" s="573"/>
      <c r="F5118" s="573">
        <f>SUMIF('BKAS IDR'!$E$10:$E$44,$C5118,'BKAS IDR'!$M$10:$M$44)</f>
        <v>0</v>
      </c>
    </row>
    <row r="5119" spans="3:6" ht="15" customHeight="1">
      <c r="C5119" s="53" t="str">
        <f>[1]Coa!B5119</f>
        <v>4201.0009.0131010</v>
      </c>
      <c r="D5119" s="1" t="str">
        <f>VLOOKUP(C5119,[1]Coa!$B$4:$C$9231,2,FALSE)</f>
        <v>BI. ANGKUT,CLEARANCE,INKLARING,FREIGHT,AGENCY FEE - DISAIN&amp;FAB ALAT SURFAKTAN</v>
      </c>
      <c r="E5119" s="573"/>
      <c r="F5119" s="573">
        <f>SUMIF('BKAS IDR'!$E$10:$E$44,$C5119,'BKAS IDR'!$M$10:$M$44)</f>
        <v>0</v>
      </c>
    </row>
    <row r="5120" spans="3:6" ht="15" customHeight="1">
      <c r="C5120" s="53" t="str">
        <f>[1]Coa!B5120</f>
        <v>4201.0009.0131018</v>
      </c>
      <c r="D5120" s="1" t="str">
        <f>VLOOKUP(C5120,[1]Coa!$B$4:$C$9231,2,FALSE)</f>
        <v>BI. ANGKUT,CLEARANCE,INKLARING,FREIGHT,AGENCY FEE - JASA KONST TANGKI PEMISAH</v>
      </c>
      <c r="E5120" s="573"/>
      <c r="F5120" s="573">
        <f>SUMIF('BKAS IDR'!$E$10:$E$44,$C5120,'BKAS IDR'!$M$10:$M$44)</f>
        <v>0</v>
      </c>
    </row>
    <row r="5121" spans="3:6" ht="15" customHeight="1">
      <c r="C5121" s="53" t="str">
        <f>[1]Coa!B5121</f>
        <v>4201.0009.0131104</v>
      </c>
      <c r="D5121" s="1" t="str">
        <f>VLOOKUP(C5121,[1]Coa!$B$4:$C$9231,2,FALSE)</f>
        <v>BI. ANGKUT,CLEARANCE,INKLARING,FREIGHT,AGENCY FEE - RIGLESS SERVICE</v>
      </c>
      <c r="E5121" s="573"/>
      <c r="F5121" s="573">
        <f>SUMIF('BKAS IDR'!$E$10:$E$44,$C5121,'BKAS IDR'!$M$10:$M$44)</f>
        <v>0</v>
      </c>
    </row>
    <row r="5122" spans="3:6" ht="15" customHeight="1">
      <c r="C5122" s="53" t="str">
        <f>[1]Coa!B5122</f>
        <v>4201.0009.0131113</v>
      </c>
      <c r="D5122" s="1" t="str">
        <f>VLOOKUP(C5122,[1]Coa!$B$4:$C$9231,2,FALSE)</f>
        <v>BI. ANGKUT,CLEARANCE,INKLARING,FREIGHT,AGENCY FEE - EPC U/ FASILITAS TANKI DI</v>
      </c>
      <c r="E5122" s="573"/>
      <c r="F5122" s="573">
        <f>SUMIF('BKAS IDR'!$E$10:$E$44,$C5122,'BKAS IDR'!$M$10:$M$44)</f>
        <v>0</v>
      </c>
    </row>
    <row r="5123" spans="3:6" ht="15" customHeight="1">
      <c r="C5123" s="53" t="str">
        <f>[1]Coa!B5123</f>
        <v>4201.0009.0131119</v>
      </c>
      <c r="D5123" s="1" t="str">
        <f>VLOOKUP(C5123,[1]Coa!$B$4:$C$9231,2,FALSE)</f>
        <v>BI. ANGKUT,CLEARANCE,INKLARING,FREIGHT,AGENCY FEE - EPF OF STORAGE FOR RANTAU</v>
      </c>
      <c r="E5123" s="573"/>
      <c r="F5123" s="573">
        <f>SUMIF('BKAS IDR'!$E$10:$E$44,$C5123,'BKAS IDR'!$M$10:$M$44)</f>
        <v>0</v>
      </c>
    </row>
    <row r="5124" spans="3:6" ht="15" customHeight="1">
      <c r="C5124" s="53" t="str">
        <f>[1]Coa!B5124</f>
        <v>4201.0009.0131127</v>
      </c>
      <c r="D5124" s="1" t="str">
        <f>VLOOKUP(C5124,[1]Coa!$B$4:$C$9231,2,FALSE)</f>
        <v>BI. ANGKUT,CLEARANCE,INKLARING,FREIGHT,AGENCY FEE - RIGLESS SERVICE</v>
      </c>
      <c r="E5124" s="573"/>
      <c r="F5124" s="573">
        <f>SUMIF('BKAS IDR'!$E$10:$E$44,$C5124,'BKAS IDR'!$M$10:$M$44)</f>
        <v>0</v>
      </c>
    </row>
    <row r="5125" spans="3:6" ht="15" customHeight="1">
      <c r="C5125" s="53" t="str">
        <f>[1]Coa!B5125</f>
        <v>4201.0009.0131150</v>
      </c>
      <c r="D5125" s="1" t="str">
        <f>VLOOKUP(C5125,[1]Coa!$B$4:$C$9231,2,FALSE)</f>
        <v>BI. ANGKUT,CLEARANCE,INKLARING,FREIGHT,AGENCY FEE - WASH TANK REPAIR</v>
      </c>
      <c r="E5125" s="573"/>
      <c r="F5125" s="573">
        <f>SUMIF('BKAS IDR'!$E$10:$E$44,$C5125,'BKAS IDR'!$M$10:$M$44)</f>
        <v>0</v>
      </c>
    </row>
    <row r="5126" spans="3:6" ht="15" customHeight="1">
      <c r="C5126" s="53" t="str">
        <f>[1]Coa!B5126</f>
        <v>4201.0009.01312003</v>
      </c>
      <c r="D5126" s="1" t="str">
        <f>VLOOKUP(C5126,[1]Coa!$B$4:$C$9231,2,FALSE)</f>
        <v>BI. ANGKUT,CLEARANCE,INKLARING,FREIGHT,AGENCY FEE - RIGLESS SERVICES</v>
      </c>
      <c r="E5126" s="573"/>
      <c r="F5126" s="573">
        <f>SUMIF('BKAS IDR'!$E$10:$E$44,$C5126,'BKAS IDR'!$M$10:$M$44)</f>
        <v>0</v>
      </c>
    </row>
    <row r="5127" spans="3:6" ht="15" customHeight="1">
      <c r="C5127" s="53" t="str">
        <f>[1]Coa!B5127</f>
        <v>4201.0009.01312031</v>
      </c>
      <c r="D5127" s="1" t="str">
        <f>VLOOKUP(C5127,[1]Coa!$B$4:$C$9231,2,FALSE)</f>
        <v>BI. ANGKUT,CLEARANCE,INKLARING,FREIGHT,AGENCY FEE - PLUG BACK WITH SLICKLINE</v>
      </c>
      <c r="E5127" s="573"/>
      <c r="F5127" s="573">
        <f>SUMIF('BKAS IDR'!$E$10:$E$44,$C5127,'BKAS IDR'!$M$10:$M$44)</f>
        <v>0</v>
      </c>
    </row>
    <row r="5128" spans="3:6" ht="15" customHeight="1">
      <c r="C5128" s="53" t="str">
        <f>[1]Coa!B5128</f>
        <v>4201.0009.01312049</v>
      </c>
      <c r="D5128" s="1" t="str">
        <f>VLOOKUP(C5128,[1]Coa!$B$4:$C$9231,2,FALSE)</f>
        <v>BI. ANGKUT,CLEARANCE,INKLARING,FREIGHT,AGENCY FEE - HRSG #2 &amp; #5</v>
      </c>
      <c r="E5128" s="573"/>
      <c r="F5128" s="573">
        <f>SUMIF('BKAS IDR'!$E$10:$E$44,$C5128,'BKAS IDR'!$M$10:$M$44)</f>
        <v>0</v>
      </c>
    </row>
    <row r="5129" spans="3:6" ht="15" customHeight="1">
      <c r="C5129" s="53" t="str">
        <f>[1]Coa!B5129</f>
        <v>4201.0009.01312058</v>
      </c>
      <c r="D5129" s="1" t="str">
        <f>VLOOKUP(C5129,[1]Coa!$B$4:$C$9231,2,FALSE)</f>
        <v>BI. ANGKUT,CLEARANCE,INKLARING,FREIGHT,AGENCY FEE - FOAMING SERVICES</v>
      </c>
      <c r="E5129" s="573"/>
      <c r="F5129" s="573">
        <f>SUMIF('BKAS IDR'!$E$10:$E$44,$C5129,'BKAS IDR'!$M$10:$M$44)</f>
        <v>0</v>
      </c>
    </row>
    <row r="5130" spans="3:6" ht="15" customHeight="1">
      <c r="C5130" s="53" t="str">
        <f>[1]Coa!B5130</f>
        <v>4201.0009.0150909</v>
      </c>
      <c r="D5130" s="1" t="str">
        <f>VLOOKUP(C5130,[1]Coa!$B$4:$C$9231,2,FALSE)</f>
        <v>BI. ANGKUT,CLEARANCE,INKLARING,FREIGHT,AGENCY FEE - PIPE CONNECTION</v>
      </c>
      <c r="E5130" s="573"/>
      <c r="F5130" s="573">
        <f>SUMIF('BKAS IDR'!$E$10:$E$44,$C5130,'BKAS IDR'!$M$10:$M$44)</f>
        <v>0</v>
      </c>
    </row>
    <row r="5131" spans="3:6" ht="15" customHeight="1">
      <c r="C5131" s="53" t="str">
        <f>[1]Coa!B5131</f>
        <v>4201.0009.0150916</v>
      </c>
      <c r="D5131" s="1" t="str">
        <f>VLOOKUP(C5131,[1]Coa!$B$4:$C$9231,2,FALSE)</f>
        <v>BI. ANGKUT,CLEARANCE,INKLARING,FREIGHT,AGENCY FEE - SUBSEA CABLE</v>
      </c>
      <c r="E5131" s="573"/>
      <c r="F5131" s="573">
        <f>SUMIF('BKAS IDR'!$E$10:$E$44,$C5131,'BKAS IDR'!$M$10:$M$44)</f>
        <v>0</v>
      </c>
    </row>
    <row r="5132" spans="3:6" ht="15" customHeight="1">
      <c r="C5132" s="53" t="str">
        <f>[1]Coa!B5132</f>
        <v>4201.0009.0151128</v>
      </c>
      <c r="D5132" s="1" t="str">
        <f>VLOOKUP(C5132,[1]Coa!$B$4:$C$9231,2,FALSE)</f>
        <v>BI. ANGKUT,CLEARANCE,INKLARING,FREIGHT,AGENCY FEE - PROJECT BAWAL PIPELINE</v>
      </c>
      <c r="E5132" s="573"/>
      <c r="F5132" s="573">
        <f>SUMIF('BKAS IDR'!$E$10:$E$44,$C5132,'BKAS IDR'!$M$10:$M$44)</f>
        <v>0</v>
      </c>
    </row>
    <row r="5133" spans="3:6" ht="15" customHeight="1">
      <c r="C5133" s="53" t="str">
        <f>[1]Coa!B5133</f>
        <v>4201.0009.01512021</v>
      </c>
      <c r="D5133" s="1" t="str">
        <f>VLOOKUP(C5133,[1]Coa!$B$4:$C$9231,2,FALSE)</f>
        <v>BI. ANGKUT,CLEARANCE,INKLARING,FREIGHT,AGENCY FEE - TUBE BUNDLE CONDENSATE CO</v>
      </c>
      <c r="E5133" s="573"/>
      <c r="F5133" s="573">
        <f>SUMIF('BKAS IDR'!$E$10:$E$44,$C5133,'BKAS IDR'!$M$10:$M$44)</f>
        <v>0</v>
      </c>
    </row>
    <row r="5134" spans="3:6" ht="15" customHeight="1">
      <c r="C5134" s="53" t="str">
        <f>[1]Coa!B5134</f>
        <v>4201.0009.01512027</v>
      </c>
      <c r="D5134" s="1" t="str">
        <f>VLOOKUP(C5134,[1]Coa!$B$4:$C$9231,2,FALSE)</f>
        <v>BI. ANGKUT,CLEARANCE,INKLARING,FREIGHT,AGENCY FEE - FUEL GAS SCRUBBER AND HEA</v>
      </c>
      <c r="E5134" s="573"/>
      <c r="F5134" s="573">
        <f>SUMIF('BKAS IDR'!$E$10:$E$44,$C5134,'BKAS IDR'!$M$10:$M$44)</f>
        <v>0</v>
      </c>
    </row>
    <row r="5135" spans="3:6" ht="15" customHeight="1">
      <c r="C5135" s="53" t="str">
        <f>[1]Coa!B5135</f>
        <v>4201.0009.01512043</v>
      </c>
      <c r="D5135" s="1" t="str">
        <f>VLOOKUP(C5135,[1]Coa!$B$4:$C$9231,2,FALSE)</f>
        <v>BI. ANGKUT,CLEARANCE,INKLARING,FREIGHT,AGENCY FEE - EHMR WATER PROJECT, EPCI</v>
      </c>
      <c r="E5135" s="573"/>
      <c r="F5135" s="573">
        <f>SUMIF('BKAS IDR'!$E$10:$E$44,$C5135,'BKAS IDR'!$M$10:$M$44)</f>
        <v>0</v>
      </c>
    </row>
    <row r="5136" spans="3:6" ht="15" customHeight="1">
      <c r="C5136" s="53" t="str">
        <f>[1]Coa!B5136</f>
        <v>4201.0009.01512062</v>
      </c>
      <c r="D5136" s="1" t="str">
        <f>VLOOKUP(C5136,[1]Coa!$B$4:$C$9231,2,FALSE)</f>
        <v>BI. ANGKUT,CLEARANCE,INKLARING,FREIGHT,AGENCY FEE - EPCI TEMBANG 8 TO BAWAL P</v>
      </c>
      <c r="E5136" s="573"/>
      <c r="F5136" s="573">
        <f>SUMIF('BKAS IDR'!$E$10:$E$44,$C5136,'BKAS IDR'!$M$10:$M$44)</f>
        <v>0</v>
      </c>
    </row>
    <row r="5137" spans="3:6" ht="15" customHeight="1">
      <c r="C5137" s="53" t="str">
        <f>[1]Coa!B5137</f>
        <v>4201.0009.0191139</v>
      </c>
      <c r="D5137" s="1" t="str">
        <f>VLOOKUP(C5137,[1]Coa!$B$4:$C$9231,2,FALSE)</f>
        <v>BI. ANGKUT,CLEARANCE,INKLARING,FREIGHT,AGENCY FEE - Maintenance of Expansion</v>
      </c>
      <c r="E5137" s="573"/>
      <c r="F5137" s="573">
        <f>SUMIF('BKAS IDR'!$E$10:$E$44,$C5137,'BKAS IDR'!$M$10:$M$44)</f>
        <v>0</v>
      </c>
    </row>
    <row r="5138" spans="3:6" ht="15" customHeight="1">
      <c r="C5138" s="53" t="str">
        <f>[1]Coa!B5138</f>
        <v>4201.0009.0241007</v>
      </c>
      <c r="D5138" s="1" t="str">
        <f>VLOOKUP(C5138,[1]Coa!$B$4:$C$9231,2,FALSE)</f>
        <v>BI. ANGKUT,CLEARANCE,INKLARING,FREIGHT,AGENCY FEE - REP&amp;TEST (336-I;1000m3)</v>
      </c>
      <c r="E5138" s="573"/>
      <c r="F5138" s="573">
        <f>SUMIF('BKAS IDR'!$E$10:$E$44,$C5138,'BKAS IDR'!$M$10:$M$44)</f>
        <v>0</v>
      </c>
    </row>
    <row r="5139" spans="3:6" ht="15" customHeight="1">
      <c r="C5139" s="53" t="str">
        <f>[1]Coa!B5139</f>
        <v>4201.0009.02412022</v>
      </c>
      <c r="D5139" s="1" t="str">
        <f>VLOOKUP(C5139,[1]Coa!$B$4:$C$9231,2,FALSE)</f>
        <v>BI. ANGKUT,CLEARANCE,INKLARING,FREIGHT,AGENCY FEE - REPAIR F/WELDING TANK</v>
      </c>
      <c r="E5139" s="573"/>
      <c r="F5139" s="573">
        <f>SUMIF('BKAS IDR'!$E$10:$E$44,$C5139,'BKAS IDR'!$M$10:$M$44)</f>
        <v>0</v>
      </c>
    </row>
    <row r="5140" spans="3:6" ht="15" customHeight="1">
      <c r="C5140" s="53" t="str">
        <f>[1]Coa!B5140</f>
        <v>4201.0009.02412035</v>
      </c>
      <c r="D5140" s="1" t="str">
        <f>VLOOKUP(C5140,[1]Coa!$B$4:$C$9231,2,FALSE)</f>
        <v>BI. ANGKUT,CLEARANCE,INKLARING,FREIGHT,AGENCY FEE - REPAIR OF TANK 100 CUFT P</v>
      </c>
      <c r="E5140" s="573"/>
      <c r="F5140" s="573">
        <f>SUMIF('BKAS IDR'!$E$10:$E$44,$C5140,'BKAS IDR'!$M$10:$M$44)</f>
        <v>0</v>
      </c>
    </row>
    <row r="5141" spans="3:6" ht="15" customHeight="1">
      <c r="C5141" s="53" t="str">
        <f>[1]Coa!B5141</f>
        <v>4201.0009.0260847</v>
      </c>
      <c r="D5141" s="1" t="str">
        <f>VLOOKUP(C5141,[1]Coa!$B$4:$C$9231,2,FALSE)</f>
        <v>BI. ANGKUT,CLEARANCE,INKLARING,FREIGHT,AGENCY FEE - INSTALLATION OF 2X315 MW</v>
      </c>
      <c r="E5141" s="573"/>
      <c r="F5141" s="573">
        <f>SUMIF('BKAS IDR'!$E$10:$E$44,$C5141,'BKAS IDR'!$M$10:$M$44)</f>
        <v>0</v>
      </c>
    </row>
    <row r="5142" spans="3:6" ht="15" customHeight="1">
      <c r="C5142" s="53" t="str">
        <f>[1]Coa!B5142</f>
        <v>4201.0009.0261198</v>
      </c>
      <c r="D5142" s="1" t="str">
        <f>VLOOKUP(C5142,[1]Coa!$B$4:$C$9231,2,FALSE)</f>
        <v>BI. ANGKUT,CLEARANCE,INKLARING,FREIGHT,AGENCY FEE - MAINTENANCE HUBEI</v>
      </c>
      <c r="E5142" s="573"/>
      <c r="F5142" s="573">
        <f>SUMIF('BKAS IDR'!$E$10:$E$44,$C5142,'BKAS IDR'!$M$10:$M$44)</f>
        <v>0</v>
      </c>
    </row>
    <row r="5143" spans="3:6" ht="15" customHeight="1">
      <c r="C5143" s="53" t="str">
        <f>[1]Coa!B5143</f>
        <v>4201.0009.0280913</v>
      </c>
      <c r="D5143" s="1" t="str">
        <f>VLOOKUP(C5143,[1]Coa!$B$4:$C$9231,2,FALSE)</f>
        <v>BI. ANGKUT,CLEARANCE,INKLARING,FREIGHT,AGENCY FEE - FAB SAND BLAST&amp;PRIM COAT</v>
      </c>
      <c r="E5143" s="573"/>
      <c r="F5143" s="573">
        <f>SUMIF('BKAS IDR'!$E$10:$E$44,$C5143,'BKAS IDR'!$M$10:$M$44)</f>
        <v>0</v>
      </c>
    </row>
    <row r="5144" spans="3:6" ht="15" customHeight="1">
      <c r="C5144" s="53" t="str">
        <f>[1]Coa!B5144</f>
        <v>4201.0009.0280915</v>
      </c>
      <c r="D5144" s="1" t="str">
        <f>VLOOKUP(C5144,[1]Coa!$B$4:$C$9231,2,FALSE)</f>
        <v>BI. ANGKUT,CLEARANCE,INKLARING,FREIGHT,AGENCY FEE - MB#13; RECONDITION WORK</v>
      </c>
      <c r="E5144" s="573"/>
      <c r="F5144" s="573">
        <f>SUMIF('BKAS IDR'!$E$10:$E$44,$C5144,'BKAS IDR'!$M$10:$M$44)</f>
        <v>0</v>
      </c>
    </row>
    <row r="5145" spans="3:6" ht="15" customHeight="1">
      <c r="C5145" s="53" t="str">
        <f>[1]Coa!B5145</f>
        <v>4201.0009.0280919</v>
      </c>
      <c r="D5145" s="1" t="str">
        <f>VLOOKUP(C5145,[1]Coa!$B$4:$C$9231,2,FALSE)</f>
        <v>BI. ANGKUT,CLEARANCE,INKLARING,FREIGHT,AGENCY FEE - RB#13; ANCHOR BOLT INST</v>
      </c>
      <c r="E5145" s="573"/>
      <c r="F5145" s="573">
        <f>SUMIF('BKAS IDR'!$E$10:$E$44,$C5145,'BKAS IDR'!$M$10:$M$44)</f>
        <v>0</v>
      </c>
    </row>
    <row r="5146" spans="3:6" ht="15" customHeight="1">
      <c r="C5146" s="53" t="str">
        <f>[1]Coa!B5146</f>
        <v>4201.0009.0280921</v>
      </c>
      <c r="D5146" s="1" t="str">
        <f>VLOOKUP(C5146,[1]Coa!$B$4:$C$9231,2,FALSE)</f>
        <v>BI. ANGKUT,CLEARANCE,INKLARING,FREIGHT,AGENCY FEE - RB#13; INST MECHANICAL</v>
      </c>
      <c r="E5146" s="573"/>
      <c r="F5146" s="573">
        <f>SUMIF('BKAS IDR'!$E$10:$E$44,$C5146,'BKAS IDR'!$M$10:$M$44)</f>
        <v>0</v>
      </c>
    </row>
    <row r="5147" spans="3:6" ht="15" customHeight="1">
      <c r="C5147" s="53" t="str">
        <f>[1]Coa!B5147</f>
        <v>4201.0009.0280926</v>
      </c>
      <c r="D5147" s="1" t="str">
        <f>VLOOKUP(C5147,[1]Coa!$B$4:$C$9231,2,FALSE)</f>
        <v>BI. ANGKUT,CLEARANCE,INKLARING,FREIGHT,AGENCY FEE - RB#13; PIPE EXT /MP &amp; LP</v>
      </c>
      <c r="E5147" s="573"/>
      <c r="F5147" s="573">
        <f>SUMIF('BKAS IDR'!$E$10:$E$44,$C5147,'BKAS IDR'!$M$10:$M$44)</f>
        <v>0</v>
      </c>
    </row>
    <row r="5148" spans="3:6" ht="15" customHeight="1">
      <c r="C5148" s="53" t="str">
        <f>[1]Coa!B5148</f>
        <v>4201.0009.0280927</v>
      </c>
      <c r="D5148" s="1" t="str">
        <f>VLOOKUP(C5148,[1]Coa!$B$4:$C$9231,2,FALSE)</f>
        <v>BI. ANGKUT,CLEARANCE,INKLARING,FREIGHT,AGENCY FEE - PM#9;MP BIN TEMP CONTROL</v>
      </c>
      <c r="E5148" s="573"/>
      <c r="F5148" s="573">
        <f>SUMIF('BKAS IDR'!$E$10:$E$44,$C5148,'BKAS IDR'!$M$10:$M$44)</f>
        <v>0</v>
      </c>
    </row>
    <row r="5149" spans="3:6" ht="15" customHeight="1">
      <c r="C5149" s="53" t="str">
        <f>[1]Coa!B5149</f>
        <v>4201.0009.0280930</v>
      </c>
      <c r="D5149" s="1" t="str">
        <f>VLOOKUP(C5149,[1]Coa!$B$4:$C$9231,2,FALSE)</f>
        <v>BI. ANGKUT,CLEARANCE,INKLARING,FREIGHT,AGENCY FEE - MB#15;MAIN STEAM LINE MOD</v>
      </c>
      <c r="E5149" s="573"/>
      <c r="F5149" s="573">
        <f>SUMIF('BKAS IDR'!$E$10:$E$44,$C5149,'BKAS IDR'!$M$10:$M$44)</f>
        <v>0</v>
      </c>
    </row>
    <row r="5150" spans="3:6" ht="15" customHeight="1">
      <c r="C5150" s="53" t="str">
        <f>[1]Coa!B5150</f>
        <v>4201.0009.0281005</v>
      </c>
      <c r="D5150" s="1" t="str">
        <f>VLOOKUP(C5150,[1]Coa!$B$4:$C$9231,2,FALSE)</f>
        <v>BI. ANGKUT,CLEARANCE,INKLARING,FREIGHT,AGENCY FEE - PM#9; UPGRADE TIE IN</v>
      </c>
      <c r="E5150" s="573"/>
      <c r="F5150" s="573">
        <f>SUMIF('BKAS IDR'!$E$10:$E$44,$C5150,'BKAS IDR'!$M$10:$M$44)</f>
        <v>0</v>
      </c>
    </row>
    <row r="5151" spans="3:6" ht="15" customHeight="1">
      <c r="C5151" s="53" t="str">
        <f>[1]Coa!B5151</f>
        <v>4201.0009.0281006</v>
      </c>
      <c r="D5151" s="1" t="str">
        <f>VLOOKUP(C5151,[1]Coa!$B$4:$C$9231,2,FALSE)</f>
        <v>BI. ANGKUT,CLEARANCE,INKLARING,FREIGHT,AGENCY FEE - MANPOWER SUPPLY SHUTDOWN</v>
      </c>
      <c r="E5151" s="573"/>
      <c r="F5151" s="573">
        <f>SUMIF('BKAS IDR'!$E$10:$E$44,$C5151,'BKAS IDR'!$M$10:$M$44)</f>
        <v>0</v>
      </c>
    </row>
    <row r="5152" spans="3:6" ht="15" customHeight="1">
      <c r="C5152" s="53" t="str">
        <f>[1]Coa!B5152</f>
        <v>4201.0009.0281011</v>
      </c>
      <c r="D5152" s="1" t="str">
        <f>VLOOKUP(C5152,[1]Coa!$B$4:$C$9231,2,FALSE)</f>
        <v>BI. ANGKUT,CLEARANCE,INKLARING,FREIGHT,AGENCY FEE - WP-9;FAB CRUSHER COMPLETE</v>
      </c>
      <c r="E5152" s="573"/>
      <c r="F5152" s="573">
        <f>SUMIF('BKAS IDR'!$E$10:$E$44,$C5152,'BKAS IDR'!$M$10:$M$44)</f>
        <v>0</v>
      </c>
    </row>
    <row r="5153" spans="3:6" ht="15" customHeight="1">
      <c r="C5153" s="53" t="str">
        <f>[1]Coa!B5153</f>
        <v>4201.0009.0281013</v>
      </c>
      <c r="D5153" s="1" t="str">
        <f>VLOOKUP(C5153,[1]Coa!$B$4:$C$9231,2,FALSE)</f>
        <v>BI. ANGKUT,CLEARANCE,INKLARING,FREIGHT,AGENCY FEE - MB#24;SURF METAL TREATMEN</v>
      </c>
      <c r="E5153" s="573"/>
      <c r="F5153" s="573">
        <f>SUMIF('BKAS IDR'!$E$10:$E$44,$C5153,'BKAS IDR'!$M$10:$M$44)</f>
        <v>0</v>
      </c>
    </row>
    <row r="5154" spans="3:6" ht="15" customHeight="1">
      <c r="C5154" s="53" t="str">
        <f>[1]Coa!B5154</f>
        <v>4201.0009.0281015</v>
      </c>
      <c r="D5154" s="1" t="str">
        <f>VLOOKUP(C5154,[1]Coa!$B$4:$C$9231,2,FALSE)</f>
        <v>BI. ANGKUT,CLEARANCE,INKLARING,FREIGHT,AGENCY FEE - WP-8;FAB CRUSHER 2SETS</v>
      </c>
      <c r="E5154" s="573"/>
      <c r="F5154" s="573">
        <f>SUMIF('BKAS IDR'!$E$10:$E$44,$C5154,'BKAS IDR'!$M$10:$M$44)</f>
        <v>0</v>
      </c>
    </row>
    <row r="5155" spans="3:6" ht="15" customHeight="1">
      <c r="C5155" s="53" t="str">
        <f>[1]Coa!B5155</f>
        <v>4201.0009.0281020</v>
      </c>
      <c r="D5155" s="1" t="str">
        <f>VLOOKUP(C5155,[1]Coa!$B$4:$C$9231,2,FALSE)</f>
        <v>BI. ANGKUT,CLEARANCE,INKLARING,FREIGHT,AGENCY FEE - TPM;ADD BYPASS FILTER GAS</v>
      </c>
      <c r="E5155" s="573"/>
      <c r="F5155" s="573">
        <f>SUMIF('BKAS IDR'!$E$10:$E$44,$C5155,'BKAS IDR'!$M$10:$M$44)</f>
        <v>0</v>
      </c>
    </row>
    <row r="5156" spans="3:6" ht="15" customHeight="1">
      <c r="C5156" s="53" t="str">
        <f>[1]Coa!B5156</f>
        <v>4201.0009.0281034</v>
      </c>
      <c r="D5156" s="1" t="str">
        <f>VLOOKUP(C5156,[1]Coa!$B$4:$C$9231,2,FALSE)</f>
        <v>BI. ANGKUT,CLEARANCE,INKLARING,FREIGHT,AGENCY FEE - WP-8, DRUM BARKER 2 LINES</v>
      </c>
      <c r="E5156" s="573"/>
      <c r="F5156" s="573">
        <f>SUMIF('BKAS IDR'!$E$10:$E$44,$C5156,'BKAS IDR'!$M$10:$M$44)</f>
        <v>0</v>
      </c>
    </row>
    <row r="5157" spans="3:6" ht="15" customHeight="1">
      <c r="C5157" s="53" t="str">
        <f>[1]Coa!B5157</f>
        <v>4201.0009.0281103</v>
      </c>
      <c r="D5157" s="1" t="str">
        <f>VLOOKUP(C5157,[1]Coa!$B$4:$C$9231,2,FALSE)</f>
        <v>BI. ANGKUT,CLEARANCE,INKLARING,FREIGHT,AGENCY FEE - TUBE PF-1C VE#1(SHUTDOWN)</v>
      </c>
      <c r="E5157" s="573"/>
      <c r="F5157" s="573">
        <f>SUMIF('BKAS IDR'!$E$10:$E$44,$C5157,'BKAS IDR'!$M$10:$M$44)</f>
        <v>0</v>
      </c>
    </row>
    <row r="5158" spans="3:6" ht="15" customHeight="1">
      <c r="C5158" s="53" t="str">
        <f>[1]Coa!B5158</f>
        <v>4201.0009.0281110</v>
      </c>
      <c r="D5158" s="1" t="str">
        <f>VLOOKUP(C5158,[1]Coa!$B$4:$C$9231,2,FALSE)</f>
        <v>BI. ANGKUT,CLEARANCE,INKLARING,FREIGHT,AGENCY FEE - VE#11, FABRICATION HBL TA</v>
      </c>
      <c r="E5158" s="573"/>
      <c r="F5158" s="573">
        <f>SUMIF('BKAS IDR'!$E$10:$E$44,$C5158,'BKAS IDR'!$M$10:$M$44)</f>
        <v>0</v>
      </c>
    </row>
    <row r="5159" spans="3:6" ht="15" customHeight="1">
      <c r="C5159" s="53" t="str">
        <f>[1]Coa!B5159</f>
        <v>4201.0009.0281116</v>
      </c>
      <c r="D5159" s="1" t="str">
        <f>VLOOKUP(C5159,[1]Coa!$B$4:$C$9231,2,FALSE)</f>
        <v>BI. ANGKUT,CLEARANCE,INKLARING,FREIGHT,AGENCY FEE - IKPP</v>
      </c>
      <c r="E5159" s="573"/>
      <c r="F5159" s="573">
        <f>SUMIF('BKAS IDR'!$E$10:$E$44,$C5159,'BKAS IDR'!$M$10:$M$44)</f>
        <v>0</v>
      </c>
    </row>
    <row r="5160" spans="3:6" ht="15" customHeight="1">
      <c r="C5160" s="53" t="str">
        <f>[1]Coa!B5160</f>
        <v>4201.0009.0281130</v>
      </c>
      <c r="D5160" s="1" t="str">
        <f>VLOOKUP(C5160,[1]Coa!$B$4:$C$9231,2,FALSE)</f>
        <v>BI. ANGKUT,CLEARANCE,INKLARING,FREIGHT,AGENCY FEE - TG 23 PENYAMBUNGAN PIPA</v>
      </c>
      <c r="E5160" s="573"/>
      <c r="F5160" s="573">
        <f>SUMIF('BKAS IDR'!$E$10:$E$44,$C5160,'BKAS IDR'!$M$10:$M$44)</f>
        <v>0</v>
      </c>
    </row>
    <row r="5161" spans="3:6" ht="15" customHeight="1">
      <c r="C5161" s="53" t="str">
        <f>[1]Coa!B5161</f>
        <v>4201.0009.0281131</v>
      </c>
      <c r="D5161" s="1" t="str">
        <f>VLOOKUP(C5161,[1]Coa!$B$4:$C$9231,2,FALSE)</f>
        <v>BI. ANGKUT,CLEARANCE,INKLARING,FREIGHT,AGENCY FEE - MC-10 Connect Pipe</v>
      </c>
      <c r="E5161" s="573"/>
      <c r="F5161" s="573">
        <f>SUMIF('BKAS IDR'!$E$10:$E$44,$C5161,'BKAS IDR'!$M$10:$M$44)</f>
        <v>0</v>
      </c>
    </row>
    <row r="5162" spans="3:6" ht="15" customHeight="1">
      <c r="C5162" s="53" t="str">
        <f>[1]Coa!B5162</f>
        <v>4201.0009.0281132</v>
      </c>
      <c r="D5162" s="1" t="str">
        <f>VLOOKUP(C5162,[1]Coa!$B$4:$C$9231,2,FALSE)</f>
        <v>BI. ANGKUT,CLEARANCE,INKLARING,FREIGHT,AGENCY FEE - Replacement of pipe 8"</v>
      </c>
      <c r="E5162" s="573"/>
      <c r="F5162" s="573">
        <f>SUMIF('BKAS IDR'!$E$10:$E$44,$C5162,'BKAS IDR'!$M$10:$M$44)</f>
        <v>0</v>
      </c>
    </row>
    <row r="5163" spans="3:6" ht="15" customHeight="1">
      <c r="C5163" s="53" t="str">
        <f>[1]Coa!B5163</f>
        <v>4201.0009.0281133</v>
      </c>
      <c r="D5163" s="1" t="str">
        <f>VLOOKUP(C5163,[1]Coa!$B$4:$C$9231,2,FALSE)</f>
        <v>BI. ANGKUT,CLEARANCE,INKLARING,FREIGHT,AGENCY FEE - MC-2 Annual Shutdown 2011</v>
      </c>
      <c r="E5163" s="573"/>
      <c r="F5163" s="573">
        <f>SUMIF('BKAS IDR'!$E$10:$E$44,$C5163,'BKAS IDR'!$M$10:$M$44)</f>
        <v>0</v>
      </c>
    </row>
    <row r="5164" spans="3:6" ht="15" customHeight="1">
      <c r="C5164" s="53" t="str">
        <f>[1]Coa!B5164</f>
        <v>4201.0009.0281134</v>
      </c>
      <c r="D5164" s="1" t="str">
        <f>VLOOKUP(C5164,[1]Coa!$B$4:$C$9231,2,FALSE)</f>
        <v>BI. ANGKUT,CLEARANCE,INKLARING,FREIGHT,AGENCY FEE - Repair Heater, Cooler</v>
      </c>
      <c r="E5164" s="573"/>
      <c r="F5164" s="573">
        <f>SUMIF('BKAS IDR'!$E$10:$E$44,$C5164,'BKAS IDR'!$M$10:$M$44)</f>
        <v>0</v>
      </c>
    </row>
    <row r="5165" spans="3:6" ht="15" customHeight="1">
      <c r="C5165" s="53" t="str">
        <f>[1]Coa!B5165</f>
        <v>4201.0009.0281135</v>
      </c>
      <c r="D5165" s="1" t="str">
        <f>VLOOKUP(C5165,[1]Coa!$B$4:$C$9231,2,FALSE)</f>
        <v>BI. ANGKUT,CLEARANCE,INKLARING,FREIGHT,AGENCY FEE - CA-8 Replace C12 Pipe 16"</v>
      </c>
      <c r="E5165" s="573"/>
      <c r="F5165" s="573">
        <f>SUMIF('BKAS IDR'!$E$10:$E$44,$C5165,'BKAS IDR'!$M$10:$M$44)</f>
        <v>0</v>
      </c>
    </row>
    <row r="5166" spans="3:6" ht="15" customHeight="1">
      <c r="C5166" s="53" t="str">
        <f>[1]Coa!B5166</f>
        <v>4201.0009.0281136</v>
      </c>
      <c r="D5166" s="1" t="str">
        <f>VLOOKUP(C5166,[1]Coa!$B$4:$C$9231,2,FALSE)</f>
        <v>BI. ANGKUT,CLEARANCE,INKLARING,FREIGHT,AGENCY FEE - Supply Manpower</v>
      </c>
      <c r="E5166" s="573"/>
      <c r="F5166" s="573">
        <f>SUMIF('BKAS IDR'!$E$10:$E$44,$C5166,'BKAS IDR'!$M$10:$M$44)</f>
        <v>0</v>
      </c>
    </row>
    <row r="5167" spans="3:6" ht="15" customHeight="1">
      <c r="C5167" s="53" t="str">
        <f>[1]Coa!B5167</f>
        <v>4201.0009.0281140</v>
      </c>
      <c r="D5167" s="1" t="str">
        <f>VLOOKUP(C5167,[1]Coa!$B$4:$C$9231,2,FALSE)</f>
        <v>BI. ANGKUT,CLEARANCE,INKLARING,FREIGHT,AGENCY FEE - Corrective Maintenance, P</v>
      </c>
      <c r="E5167" s="573"/>
      <c r="F5167" s="573">
        <f>SUMIF('BKAS IDR'!$E$10:$E$44,$C5167,'BKAS IDR'!$M$10:$M$44)</f>
        <v>0</v>
      </c>
    </row>
    <row r="5168" spans="3:6" ht="15" customHeight="1">
      <c r="C5168" s="53" t="str">
        <f>[1]Coa!B5168</f>
        <v>4201.0009.0281141</v>
      </c>
      <c r="D5168" s="1" t="str">
        <f>VLOOKUP(C5168,[1]Coa!$B$4:$C$9231,2,FALSE)</f>
        <v>BI. ANGKUT,CLEARANCE,INKLARING,FREIGHT,AGENCY FEE - PM-9 Annual Shutdown 2011</v>
      </c>
      <c r="E5168" s="573"/>
      <c r="F5168" s="573">
        <f>SUMIF('BKAS IDR'!$E$10:$E$44,$C5168,'BKAS IDR'!$M$10:$M$44)</f>
        <v>0</v>
      </c>
    </row>
    <row r="5169" spans="3:6" ht="15" customHeight="1">
      <c r="C5169" s="53" t="str">
        <f>[1]Coa!B5169</f>
        <v>4201.0009.0281144</v>
      </c>
      <c r="D5169" s="1" t="str">
        <f>VLOOKUP(C5169,[1]Coa!$B$4:$C$9231,2,FALSE)</f>
        <v>BI. ANGKUT,CLEARANCE,INKLARING,FREIGHT,AGENCY FEE - RB# 6 Project; Supply Man</v>
      </c>
      <c r="E5169" s="573"/>
      <c r="F5169" s="573">
        <f>SUMIF('BKAS IDR'!$E$10:$E$44,$C5169,'BKAS IDR'!$M$10:$M$44)</f>
        <v>0</v>
      </c>
    </row>
    <row r="5170" spans="3:6" ht="15" customHeight="1">
      <c r="C5170" s="53" t="str">
        <f>[1]Coa!B5170</f>
        <v>4201.0009.0281145</v>
      </c>
      <c r="D5170" s="1" t="str">
        <f>VLOOKUP(C5170,[1]Coa!$B$4:$C$9231,2,FALSE)</f>
        <v>BI. ANGKUT,CLEARANCE,INKLARING,FREIGHT,AGENCY FEE - WPMT PROJ SUPPLY MANPOWER</v>
      </c>
      <c r="E5170" s="573"/>
      <c r="F5170" s="573">
        <f>SUMIF('BKAS IDR'!$E$10:$E$44,$C5170,'BKAS IDR'!$M$10:$M$44)</f>
        <v>0</v>
      </c>
    </row>
    <row r="5171" spans="3:6" ht="15" customHeight="1">
      <c r="C5171" s="53" t="str">
        <f>[1]Coa!B5171</f>
        <v>4201.0009.0281148</v>
      </c>
      <c r="D5171" s="1" t="str">
        <f>VLOOKUP(C5171,[1]Coa!$B$4:$C$9231,2,FALSE)</f>
        <v>BI. ANGKUT,CLEARANCE,INKLARING,FREIGHT,AGENCY FEE - RECONDITION VACUUM EVAPOR</v>
      </c>
      <c r="E5171" s="573"/>
      <c r="F5171" s="573">
        <f>SUMIF('BKAS IDR'!$E$10:$E$44,$C5171,'BKAS IDR'!$M$10:$M$44)</f>
        <v>0</v>
      </c>
    </row>
    <row r="5172" spans="3:6" ht="15" customHeight="1">
      <c r="C5172" s="53" t="str">
        <f>[1]Coa!B5172</f>
        <v>4201.0009.0281149</v>
      </c>
      <c r="D5172" s="1" t="str">
        <f>VLOOKUP(C5172,[1]Coa!$B$4:$C$9231,2,FALSE)</f>
        <v>BI. ANGKUT,CLEARANCE,INKLARING,FREIGHT,AGENCY FEE - RC-11 ADD LINE GAS FILTER</v>
      </c>
      <c r="E5172" s="573"/>
      <c r="F5172" s="573">
        <f>SUMIF('BKAS IDR'!$E$10:$E$44,$C5172,'BKAS IDR'!$M$10:$M$44)</f>
        <v>0</v>
      </c>
    </row>
    <row r="5173" spans="3:6" ht="15" customHeight="1">
      <c r="C5173" s="53" t="str">
        <f>[1]Coa!B5173</f>
        <v>4201.0009.0281155</v>
      </c>
      <c r="D5173" s="1" t="str">
        <f>VLOOKUP(C5173,[1]Coa!$B$4:$C$9231,2,FALSE)</f>
        <v>BI. ANGKUT,CLEARANCE,INKLARING,FREIGHT,AGENCY FEE - WP#8; REPLACEMENT SHUTL B</v>
      </c>
      <c r="E5173" s="573"/>
      <c r="F5173" s="573">
        <f>SUMIF('BKAS IDR'!$E$10:$E$44,$C5173,'BKAS IDR'!$M$10:$M$44)</f>
        <v>0</v>
      </c>
    </row>
    <row r="5174" spans="3:6" ht="15" customHeight="1">
      <c r="C5174" s="53" t="str">
        <f>[1]Coa!B5174</f>
        <v>4201.0009.0281156</v>
      </c>
      <c r="D5174" s="1" t="str">
        <f>VLOOKUP(C5174,[1]Coa!$B$4:$C$9231,2,FALSE)</f>
        <v>BI. ANGKUT,CLEARANCE,INKLARING,FREIGHT,AGENCY FEE - WP#9; INSTALLATION CHIP S</v>
      </c>
      <c r="E5174" s="573"/>
      <c r="F5174" s="573">
        <f>SUMIF('BKAS IDR'!$E$10:$E$44,$C5174,'BKAS IDR'!$M$10:$M$44)</f>
        <v>0</v>
      </c>
    </row>
    <row r="5175" spans="3:6" ht="15" customHeight="1">
      <c r="C5175" s="53" t="str">
        <f>[1]Coa!B5175</f>
        <v>4201.0009.0281157</v>
      </c>
      <c r="D5175" s="1" t="str">
        <f>VLOOKUP(C5175,[1]Coa!$B$4:$C$9231,2,FALSE)</f>
        <v>BI. ANGKUT,CLEARANCE,INKLARING,FREIGHT,AGENCY FEE - WP#9; INSTALLATION LOG RE</v>
      </c>
      <c r="E5175" s="573"/>
      <c r="F5175" s="573">
        <f>SUMIF('BKAS IDR'!$E$10:$E$44,$C5175,'BKAS IDR'!$M$10:$M$44)</f>
        <v>0</v>
      </c>
    </row>
    <row r="5176" spans="3:6" ht="15" customHeight="1">
      <c r="C5176" s="53" t="str">
        <f>[1]Coa!B5176</f>
        <v>4201.0009.0281169</v>
      </c>
      <c r="D5176" s="1" t="str">
        <f>VLOOKUP(C5176,[1]Coa!$B$4:$C$9231,2,FALSE)</f>
        <v>BI. ANGKUT,CLEARANCE,INKLARING,FREIGHT,AGENCY FEE - WP-9 INSTALL DEBARKING DR</v>
      </c>
      <c r="E5176" s="573"/>
      <c r="F5176" s="573">
        <f>SUMIF('BKAS IDR'!$E$10:$E$44,$C5176,'BKAS IDR'!$M$10:$M$44)</f>
        <v>0</v>
      </c>
    </row>
    <row r="5177" spans="3:6" ht="15" customHeight="1">
      <c r="C5177" s="53" t="str">
        <f>[1]Coa!B5177</f>
        <v>4201.0009.0281173</v>
      </c>
      <c r="D5177" s="1" t="str">
        <f>VLOOKUP(C5177,[1]Coa!$B$4:$C$9231,2,FALSE)</f>
        <v>BI. ANGKUT,CLEARANCE,INKLARING,FREIGHT,AGENCY FEE - VE#12 REPLACE ROOF &amp; SHEL</v>
      </c>
      <c r="E5177" s="573"/>
      <c r="F5177" s="573">
        <f>SUMIF('BKAS IDR'!$E$10:$E$44,$C5177,'BKAS IDR'!$M$10:$M$44)</f>
        <v>0</v>
      </c>
    </row>
    <row r="5178" spans="3:6" ht="15" customHeight="1">
      <c r="C5178" s="53" t="str">
        <f>[1]Coa!B5178</f>
        <v>4201.0009.0281174</v>
      </c>
      <c r="D5178" s="1" t="str">
        <f>VLOOKUP(C5178,[1]Coa!$B$4:$C$9231,2,FALSE)</f>
        <v>BI. ANGKUT,CLEARANCE,INKLARING,FREIGHT,AGENCY FEE - RC#8; NEW INSTALL OF HYDR</v>
      </c>
      <c r="E5178" s="573"/>
      <c r="F5178" s="573">
        <f>SUMIF('BKAS IDR'!$E$10:$E$44,$C5178,'BKAS IDR'!$M$10:$M$44)</f>
        <v>0</v>
      </c>
    </row>
    <row r="5179" spans="3:6" ht="15" customHeight="1">
      <c r="C5179" s="53" t="str">
        <f>[1]Coa!B5179</f>
        <v>4201.0009.0281199</v>
      </c>
      <c r="D5179" s="1" t="str">
        <f>VLOOKUP(C5179,[1]Coa!$B$4:$C$9231,2,FALSE)</f>
        <v>BI. ANGKUT,CLEARANCE,INKLARING,FREIGHT,AGENCY FEE - MAINTENANCE IKPP</v>
      </c>
      <c r="E5179" s="573"/>
      <c r="F5179" s="573">
        <f>SUMIF('BKAS IDR'!$E$10:$E$44,$C5179,'BKAS IDR'!$M$10:$M$44)</f>
        <v>0</v>
      </c>
    </row>
    <row r="5180" spans="3:6" ht="15" customHeight="1">
      <c r="C5180" s="53" t="str">
        <f>[1]Coa!B5180</f>
        <v>4201.0009.02812008</v>
      </c>
      <c r="D5180" s="1" t="str">
        <f>VLOOKUP(C5180,[1]Coa!$B$4:$C$9231,2,FALSE)</f>
        <v>BI. ANGKUT,CLEARANCE,INKLARING,FREIGHT,AGENCY FEE - VE#2 INST NEW WBL TANK A</v>
      </c>
      <c r="E5180" s="573"/>
      <c r="F5180" s="573">
        <f>SUMIF('BKAS IDR'!$E$10:$E$44,$C5180,'BKAS IDR'!$M$10:$M$44)</f>
        <v>0</v>
      </c>
    </row>
    <row r="5181" spans="3:6" ht="15" customHeight="1">
      <c r="C5181" s="53" t="str">
        <f>[1]Coa!B5181</f>
        <v>4201.0009.02812009</v>
      </c>
      <c r="D5181" s="1" t="str">
        <f>VLOOKUP(C5181,[1]Coa!$B$4:$C$9231,2,FALSE)</f>
        <v>BI. ANGKUT,CLEARANCE,INKLARING,FREIGHT,AGENCY FEE - WP-9 INSTALL CHIP SCREEN</v>
      </c>
      <c r="E5181" s="573"/>
      <c r="F5181" s="573">
        <f>SUMIF('BKAS IDR'!$E$10:$E$44,$C5181,'BKAS IDR'!$M$10:$M$44)</f>
        <v>0</v>
      </c>
    </row>
    <row r="5182" spans="3:6" ht="15" customHeight="1">
      <c r="C5182" s="53" t="str">
        <f>[1]Coa!B5182</f>
        <v>4201.0009.02812011</v>
      </c>
      <c r="D5182" s="1" t="str">
        <f>VLOOKUP(C5182,[1]Coa!$B$4:$C$9231,2,FALSE)</f>
        <v>BI. ANGKUT,CLEARANCE,INKLARING,FREIGHT,AGENCY FEE - WP#9: INSTALL DEBARKING D</v>
      </c>
      <c r="E5182" s="573"/>
      <c r="F5182" s="573">
        <f>SUMIF('BKAS IDR'!$E$10:$E$44,$C5182,'BKAS IDR'!$M$10:$M$44)</f>
        <v>0</v>
      </c>
    </row>
    <row r="5183" spans="3:6" ht="15" customHeight="1">
      <c r="C5183" s="53" t="str">
        <f>[1]Coa!B5183</f>
        <v>4201.0009.02812013</v>
      </c>
      <c r="D5183" s="1" t="str">
        <f>VLOOKUP(C5183,[1]Coa!$B$4:$C$9231,2,FALSE)</f>
        <v>BI. ANGKUT,CLEARANCE,INKLARING,FREIGHT,AGENCY FEE - PM#8; TIE IN (TOP SEPARAT</v>
      </c>
      <c r="E5183" s="573"/>
      <c r="F5183" s="573">
        <f>SUMIF('BKAS IDR'!$E$10:$E$44,$C5183,'BKAS IDR'!$M$10:$M$44)</f>
        <v>0</v>
      </c>
    </row>
    <row r="5184" spans="3:6" ht="15" customHeight="1">
      <c r="C5184" s="53" t="str">
        <f>[1]Coa!B5184</f>
        <v>4201.0009.02812016</v>
      </c>
      <c r="D5184" s="1" t="str">
        <f>VLOOKUP(C5184,[1]Coa!$B$4:$C$9231,2,FALSE)</f>
        <v>BI. ANGKUT,CLEARANCE,INKLARING,FREIGHT,AGENCY FEE - HP HEADER TG 18.19 TO P-8</v>
      </c>
      <c r="E5184" s="573"/>
      <c r="F5184" s="573">
        <f>SUMIF('BKAS IDR'!$E$10:$E$44,$C5184,'BKAS IDR'!$M$10:$M$44)</f>
        <v>0</v>
      </c>
    </row>
    <row r="5185" spans="3:6" ht="15" customHeight="1">
      <c r="C5185" s="53" t="str">
        <f>[1]Coa!B5185</f>
        <v>4201.0009.02812018</v>
      </c>
      <c r="D5185" s="1" t="str">
        <f>VLOOKUP(C5185,[1]Coa!$B$4:$C$9231,2,FALSE)</f>
        <v>BI. ANGKUT,CLEARANCE,INKLARING,FREIGHT,AGENCY FEE - MC#3; UPGRADE PIPING &amp; DR</v>
      </c>
      <c r="E5185" s="573"/>
      <c r="F5185" s="573">
        <f>SUMIF('BKAS IDR'!$E$10:$E$44,$C5185,'BKAS IDR'!$M$10:$M$44)</f>
        <v>0</v>
      </c>
    </row>
    <row r="5186" spans="3:6" ht="15" customHeight="1">
      <c r="C5186" s="53" t="str">
        <f>[1]Coa!B5186</f>
        <v>4201.0009.02812019</v>
      </c>
      <c r="D5186" s="1" t="str">
        <f>VLOOKUP(C5186,[1]Coa!$B$4:$C$9231,2,FALSE)</f>
        <v>BI. ANGKUT,CLEARANCE,INKLARING,FREIGHT,AGENCY FEE - PM#8; TIE IN WASHING &amp; CO</v>
      </c>
      <c r="E5186" s="573"/>
      <c r="F5186" s="573">
        <f>SUMIF('BKAS IDR'!$E$10:$E$44,$C5186,'BKAS IDR'!$M$10:$M$44)</f>
        <v>0</v>
      </c>
    </row>
    <row r="5187" spans="3:6" ht="15" customHeight="1">
      <c r="C5187" s="53" t="str">
        <f>[1]Coa!B5187</f>
        <v>4201.0009.02812020</v>
      </c>
      <c r="D5187" s="1" t="str">
        <f>VLOOKUP(C5187,[1]Coa!$B$4:$C$9231,2,FALSE)</f>
        <v>BI. ANGKUT,CLEARANCE,INKLARING,FREIGHT,AGENCY FEE - PM#8; ADD SCREEN &amp; DISMAN</v>
      </c>
      <c r="E5187" s="573"/>
      <c r="F5187" s="573">
        <f>SUMIF('BKAS IDR'!$E$10:$E$44,$C5187,'BKAS IDR'!$M$10:$M$44)</f>
        <v>0</v>
      </c>
    </row>
    <row r="5188" spans="3:6" ht="15" customHeight="1">
      <c r="C5188" s="53" t="str">
        <f>[1]Coa!B5188</f>
        <v>4201.0009.02812026</v>
      </c>
      <c r="D5188" s="1" t="str">
        <f>VLOOKUP(C5188,[1]Coa!$B$4:$C$9231,2,FALSE)</f>
        <v>BI. ANGKUT,CLEARANCE,INKLARING,FREIGHT,AGENCY FEE - PPM#6; FABRICATION / INST</v>
      </c>
      <c r="E5188" s="573"/>
      <c r="F5188" s="573">
        <f>SUMIF('BKAS IDR'!$E$10:$E$44,$C5188,'BKAS IDR'!$M$10:$M$44)</f>
        <v>0</v>
      </c>
    </row>
    <row r="5189" spans="3:6" ht="15" customHeight="1">
      <c r="C5189" s="53" t="str">
        <f>[1]Coa!B5189</f>
        <v>4201.0009.02812032</v>
      </c>
      <c r="D5189" s="1" t="str">
        <f>VLOOKUP(C5189,[1]Coa!$B$4:$C$9231,2,FALSE)</f>
        <v>BI. ANGKUT,CLEARANCE,INKLARING,FREIGHT,AGENCY FEE - OPEN CONTRACT MAINTENANCE</v>
      </c>
      <c r="E5189" s="573"/>
      <c r="F5189" s="573">
        <f>SUMIF('BKAS IDR'!$E$10:$E$44,$C5189,'BKAS IDR'!$M$10:$M$44)</f>
        <v>0</v>
      </c>
    </row>
    <row r="5190" spans="3:6" ht="15" customHeight="1">
      <c r="C5190" s="53" t="str">
        <f>[1]Coa!B5190</f>
        <v>4201.0009.02812033</v>
      </c>
      <c r="D5190" s="1" t="str">
        <f>VLOOKUP(C5190,[1]Coa!$B$4:$C$9231,2,FALSE)</f>
        <v>BI. ANGKUT,CLEARANCE,INKLARING,FREIGHT,AGENCY FEE - MANPOWER TO SUPPORT CORRE</v>
      </c>
      <c r="E5190" s="573"/>
      <c r="F5190" s="573">
        <f>SUMIF('BKAS IDR'!$E$10:$E$44,$C5190,'BKAS IDR'!$M$10:$M$44)</f>
        <v>0</v>
      </c>
    </row>
    <row r="5191" spans="3:6" ht="15" customHeight="1">
      <c r="C5191" s="53" t="str">
        <f>[1]Coa!B5191</f>
        <v>4201.0009.02812036</v>
      </c>
      <c r="D5191" s="1" t="str">
        <f>VLOOKUP(C5191,[1]Coa!$B$4:$C$9231,2,FALSE)</f>
        <v>BI. ANGKUT,CLEARANCE,INKLARING,FREIGHT,AGENCY FEE - GANTI TUBE CONDENSER TG#1</v>
      </c>
      <c r="E5191" s="573"/>
      <c r="F5191" s="573">
        <f>SUMIF('BKAS IDR'!$E$10:$E$44,$C5191,'BKAS IDR'!$M$10:$M$44)</f>
        <v>0</v>
      </c>
    </row>
    <row r="5192" spans="3:6" ht="15" customHeight="1">
      <c r="C5192" s="53" t="str">
        <f>[1]Coa!B5192</f>
        <v>4201.0009.02812045</v>
      </c>
      <c r="D5192" s="1" t="str">
        <f>VLOOKUP(C5192,[1]Coa!$B$4:$C$9231,2,FALSE)</f>
        <v>BI. ANGKUT,CLEARANCE,INKLARING,FREIGHT,AGENCY FEE - WP-8; REPLACEMENT OF DRUM</v>
      </c>
      <c r="E5192" s="573"/>
      <c r="F5192" s="573">
        <f>SUMIF('BKAS IDR'!$E$10:$E$44,$C5192,'BKAS IDR'!$M$10:$M$44)</f>
        <v>0</v>
      </c>
    </row>
    <row r="5193" spans="3:6" ht="15" customHeight="1">
      <c r="C5193" s="53" t="str">
        <f>[1]Coa!B5193</f>
        <v>4201.0009.02812047</v>
      </c>
      <c r="D5193" s="1" t="str">
        <f>VLOOKUP(C5193,[1]Coa!$B$4:$C$9231,2,FALSE)</f>
        <v>BI. ANGKUT,CLEARANCE,INKLARING,FREIGHT,AGENCY FEE - WP-9; REPLACEMENT OF DRUM</v>
      </c>
      <c r="E5193" s="573"/>
      <c r="F5193" s="573">
        <f>SUMIF('BKAS IDR'!$E$10:$E$44,$C5193,'BKAS IDR'!$M$10:$M$44)</f>
        <v>0</v>
      </c>
    </row>
    <row r="5194" spans="3:6" ht="15" customHeight="1">
      <c r="C5194" s="53" t="str">
        <f>[1]Coa!B5194</f>
        <v>4201.0009.02812048</v>
      </c>
      <c r="D5194" s="1" t="str">
        <f>VLOOKUP(C5194,[1]Coa!$B$4:$C$9231,2,FALSE)</f>
        <v>BI. ANGKUT,CLEARANCE,INKLARING,FREIGHT,AGENCY FEE - VE#2 PROJECT FABR &amp; INSTA</v>
      </c>
      <c r="E5194" s="573"/>
      <c r="F5194" s="573">
        <f>SUMIF('BKAS IDR'!$E$10:$E$44,$C5194,'BKAS IDR'!$M$10:$M$44)</f>
        <v>0</v>
      </c>
    </row>
    <row r="5195" spans="3:6" ht="15" customHeight="1">
      <c r="C5195" s="53" t="str">
        <f>[1]Coa!B5195</f>
        <v>4201.0009.02812050</v>
      </c>
      <c r="D5195" s="1" t="str">
        <f>VLOOKUP(C5195,[1]Coa!$B$4:$C$9231,2,FALSE)</f>
        <v>BI. ANGKUT,CLEARANCE,INKLARING,FREIGHT,AGENCY FEE - VE2; FABRICATION &amp; INSTAL</v>
      </c>
      <c r="E5195" s="573"/>
      <c r="F5195" s="573">
        <f>SUMIF('BKAS IDR'!$E$10:$E$44,$C5195,'BKAS IDR'!$M$10:$M$44)</f>
        <v>0</v>
      </c>
    </row>
    <row r="5196" spans="3:6" ht="15" customHeight="1">
      <c r="C5196" s="53" t="str">
        <f>[1]Coa!B5196</f>
        <v>4201.0009.02812052</v>
      </c>
      <c r="D5196" s="1" t="str">
        <f>VLOOKUP(C5196,[1]Coa!$B$4:$C$9231,2,FALSE)</f>
        <v>BI. ANGKUT,CLEARANCE,INKLARING,FREIGHT,AGENCY FEE - PM8; SCAFFOLDING ANNUAL S</v>
      </c>
      <c r="E5196" s="573"/>
      <c r="F5196" s="573">
        <f>SUMIF('BKAS IDR'!$E$10:$E$44,$C5196,'BKAS IDR'!$M$10:$M$44)</f>
        <v>0</v>
      </c>
    </row>
    <row r="5197" spans="3:6" ht="15" customHeight="1">
      <c r="C5197" s="53" t="str">
        <f>[1]Coa!B5197</f>
        <v>4201.0009.02812055</v>
      </c>
      <c r="D5197" s="1" t="str">
        <f>VLOOKUP(C5197,[1]Coa!$B$4:$C$9231,2,FALSE)</f>
        <v>BI. ANGKUT,CLEARANCE,INKLARING,FREIGHT,AGENCY FEE - PM#8; DISMANTLE EQUIPMENT</v>
      </c>
      <c r="E5197" s="573"/>
      <c r="F5197" s="573">
        <f>SUMIF('BKAS IDR'!$E$10:$E$44,$C5197,'BKAS IDR'!$M$10:$M$44)</f>
        <v>0</v>
      </c>
    </row>
    <row r="5198" spans="3:6" ht="15" customHeight="1">
      <c r="C5198" s="53" t="str">
        <f>[1]Coa!B5198</f>
        <v>4201.0009.02812056</v>
      </c>
      <c r="D5198" s="1" t="str">
        <f>VLOOKUP(C5198,[1]Coa!$B$4:$C$9231,2,FALSE)</f>
        <v>BI. ANGKUT,CLEARANCE,INKLARING,FREIGHT,AGENCY FEE - PM#8; TO MAKE CONVEYOR SU</v>
      </c>
      <c r="E5198" s="573"/>
      <c r="F5198" s="573">
        <f>SUMIF('BKAS IDR'!$E$10:$E$44,$C5198,'BKAS IDR'!$M$10:$M$44)</f>
        <v>0</v>
      </c>
    </row>
    <row r="5199" spans="3:6" ht="15" customHeight="1">
      <c r="C5199" s="53" t="str">
        <f>[1]Coa!B5199</f>
        <v>4201.0009.02812057</v>
      </c>
      <c r="D5199" s="1" t="str">
        <f>VLOOKUP(C5199,[1]Coa!$B$4:$C$9231,2,FALSE)</f>
        <v>BI. ANGKUT,CLEARANCE,INKLARING,FREIGHT,AGENCY FEE - PM#9; GANTI 4 SET NOZZLE</v>
      </c>
      <c r="E5199" s="573"/>
      <c r="F5199" s="573">
        <f>SUMIF('BKAS IDR'!$E$10:$E$44,$C5199,'BKAS IDR'!$M$10:$M$44)</f>
        <v>0</v>
      </c>
    </row>
    <row r="5200" spans="3:6" ht="15" customHeight="1">
      <c r="C5200" s="53" t="str">
        <f>[1]Coa!B5200</f>
        <v>4201.0009.02812099</v>
      </c>
      <c r="D5200" s="1" t="str">
        <f>VLOOKUP(C5200,[1]Coa!$B$4:$C$9231,2,FALSE)</f>
        <v>BI. ANGKUT,CLEARANCE,INKLARING,FREIGHT,AGENCY FEE - IKPP MAINTENANCE</v>
      </c>
      <c r="E5200" s="573"/>
      <c r="F5200" s="573">
        <f>SUMIF('BKAS IDR'!$E$10:$E$44,$C5200,'BKAS IDR'!$M$10:$M$44)</f>
        <v>0</v>
      </c>
    </row>
    <row r="5201" spans="3:6" ht="15" customHeight="1">
      <c r="C5201" s="53" t="str">
        <f>[1]Coa!B5201</f>
        <v>4201.0009.0350933</v>
      </c>
      <c r="D5201" s="1" t="str">
        <f>VLOOKUP(C5201,[1]Coa!$B$4:$C$9231,2,FALSE)</f>
        <v>BI. ANGKUT,CLEARANCE,INKLARING,FREIGHT,AGENCY FEE - PAGERUNGAN UTARA FIELD</v>
      </c>
      <c r="E5201" s="573"/>
      <c r="F5201" s="573">
        <f>SUMIF('BKAS IDR'!$E$10:$E$44,$C5201,'BKAS IDR'!$M$10:$M$44)</f>
        <v>0</v>
      </c>
    </row>
    <row r="5202" spans="3:6" ht="15" customHeight="1">
      <c r="C5202" s="53" t="str">
        <f>[1]Coa!B5202</f>
        <v>4201.0009.0351002</v>
      </c>
      <c r="D5202" s="1" t="str">
        <f>VLOOKUP(C5202,[1]Coa!$B$4:$C$9231,2,FALSE)</f>
        <v>BI. ANGKUT,CLEARANCE,INKLARING,FREIGHT,AGENCY FEE - EDC1 SUBSEA FACILITY TSB</v>
      </c>
      <c r="E5202" s="573"/>
      <c r="F5202" s="573">
        <f>SUMIF('BKAS IDR'!$E$10:$E$44,$C5202,'BKAS IDR'!$M$10:$M$44)</f>
        <v>0</v>
      </c>
    </row>
    <row r="5203" spans="3:6" ht="15" customHeight="1">
      <c r="C5203" s="53" t="str">
        <f>[1]Coa!B5203</f>
        <v>4201.0009.0400928</v>
      </c>
      <c r="D5203" s="1" t="str">
        <f>VLOOKUP(C5203,[1]Coa!$B$4:$C$9231,2,FALSE)</f>
        <v>BI. ANGKUT,CLEARANCE,INKLARING,FREIGHT,AGENCY FEE - 3 Unit BODY SHELL</v>
      </c>
      <c r="E5203" s="573"/>
      <c r="F5203" s="573">
        <f>SUMIF('BKAS IDR'!$E$10:$E$44,$C5203,'BKAS IDR'!$M$10:$M$44)</f>
        <v>0</v>
      </c>
    </row>
    <row r="5204" spans="3:6" ht="15" customHeight="1">
      <c r="C5204" s="53" t="str">
        <f>[1]Coa!B5204</f>
        <v>4201.0009.0400932</v>
      </c>
      <c r="D5204" s="1" t="str">
        <f>VLOOKUP(C5204,[1]Coa!$B$4:$C$9231,2,FALSE)</f>
        <v>BI. ANGKUT,CLEARANCE,INKLARING,FREIGHT,AGENCY FEE - 6 UNITS FLARE KO DRUM</v>
      </c>
      <c r="E5204" s="573"/>
      <c r="F5204" s="573">
        <f>SUMIF('BKAS IDR'!$E$10:$E$44,$C5204,'BKAS IDR'!$M$10:$M$44)</f>
        <v>0</v>
      </c>
    </row>
    <row r="5205" spans="3:6" ht="15" customHeight="1">
      <c r="C5205" s="53" t="str">
        <f>[1]Coa!B5205</f>
        <v>4201.0009.0411008</v>
      </c>
      <c r="D5205" s="1" t="str">
        <f>VLOOKUP(C5205,[1]Coa!$B$4:$C$9231,2,FALSE)</f>
        <v>BI. ANGKUT,CLEARANCE,INKLARING,FREIGHT,AGENCY FEE - GEN. ASSEMBLY DEBARKING</v>
      </c>
      <c r="E5205" s="573"/>
      <c r="F5205" s="573">
        <f>SUMIF('BKAS IDR'!$E$10:$E$44,$C5205,'BKAS IDR'!$M$10:$M$44)</f>
        <v>0</v>
      </c>
    </row>
    <row r="5206" spans="3:6" ht="15" customHeight="1">
      <c r="C5206" s="53" t="str">
        <f>[1]Coa!B5206</f>
        <v>4201.0009.04112025</v>
      </c>
      <c r="D5206" s="1" t="str">
        <f>VLOOKUP(C5206,[1]Coa!$B$4:$C$9231,2,FALSE)</f>
        <v>BI. ANGKUT,CLEARANCE,INKLARING,FREIGHT,AGENCY FEE - MANPOWER SUPPLY FOR PROJE</v>
      </c>
      <c r="E5206" s="573"/>
      <c r="F5206" s="573">
        <f>SUMIF('BKAS IDR'!$E$10:$E$44,$C5206,'BKAS IDR'!$M$10:$M$44)</f>
        <v>0</v>
      </c>
    </row>
    <row r="5207" spans="3:6" ht="15" customHeight="1">
      <c r="C5207" s="53" t="str">
        <f>[1]Coa!B5207</f>
        <v>4201.0009.0480753</v>
      </c>
      <c r="D5207" s="1" t="str">
        <f>VLOOKUP(C5207,[1]Coa!$B$4:$C$9231,2,FALSE)</f>
        <v>BI. ANGKUT,CLEARANCE,INKLARING,FREIGHT,AGENCY FEE - COMBINED FEED EXCHANGER</v>
      </c>
      <c r="E5207" s="573"/>
      <c r="F5207" s="573">
        <f>SUMIF('BKAS IDR'!$E$10:$E$44,$C5207,'BKAS IDR'!$M$10:$M$44)</f>
        <v>0</v>
      </c>
    </row>
    <row r="5208" spans="3:6" ht="15" customHeight="1">
      <c r="C5208" s="53" t="str">
        <f>[1]Coa!B5208</f>
        <v>4201.0009.0480901</v>
      </c>
      <c r="D5208" s="1" t="str">
        <f>VLOOKUP(C5208,[1]Coa!$B$4:$C$9231,2,FALSE)</f>
        <v>BI. ANGKUT,CLEARANCE,INKLARING,FREIGHT,AGENCY FEE - DEBUT TRIM COND 211-E-9</v>
      </c>
      <c r="E5208" s="573"/>
      <c r="F5208" s="573">
        <f>SUMIF('BKAS IDR'!$E$10:$E$44,$C5208,'BKAS IDR'!$M$10:$M$44)</f>
        <v>0</v>
      </c>
    </row>
    <row r="5209" spans="3:6" ht="15" customHeight="1">
      <c r="C5209" s="53" t="str">
        <f>[1]Coa!B5209</f>
        <v>4201.0009.0480906</v>
      </c>
      <c r="D5209" s="1" t="str">
        <f>VLOOKUP(C5209,[1]Coa!$B$4:$C$9231,2,FALSE)</f>
        <v>BI. ANGKUT,CLEARANCE,INKLARING,FREIGHT,AGENCY FEE - TBUNDLE 140-E-11A,E-16</v>
      </c>
      <c r="E5209" s="573"/>
      <c r="F5209" s="573">
        <f>SUMIF('BKAS IDR'!$E$10:$E$44,$C5209,'BKAS IDR'!$M$10:$M$44)</f>
        <v>0</v>
      </c>
    </row>
    <row r="5210" spans="3:6" ht="15" customHeight="1">
      <c r="C5210" s="53" t="str">
        <f>[1]Coa!B5210</f>
        <v>4201.0009.0480912</v>
      </c>
      <c r="D5210" s="1" t="str">
        <f>VLOOKUP(C5210,[1]Coa!$B$4:$C$9231,2,FALSE)</f>
        <v>BI. ANGKUT,CLEARANCE,INKLARING,FREIGHT,AGENCY FEE - FAB HE, 701-E-5&amp;702-E-7</v>
      </c>
      <c r="E5210" s="573"/>
      <c r="F5210" s="573">
        <f>SUMIF('BKAS IDR'!$E$10:$E$44,$C5210,'BKAS IDR'!$M$10:$M$44)</f>
        <v>0</v>
      </c>
    </row>
    <row r="5211" spans="3:6" ht="15" customHeight="1">
      <c r="C5211" s="53" t="str">
        <f>[1]Coa!B5211</f>
        <v>4201.0009.0480914</v>
      </c>
      <c r="D5211" s="1" t="str">
        <f>VLOOKUP(C5211,[1]Coa!$B$4:$C$9231,2,FALSE)</f>
        <v>BI. ANGKUT,CLEARANCE,INKLARING,FREIGHT,AGENCY FEE - FAB HE,ITEM 140-E-20&amp;E-25</v>
      </c>
      <c r="E5211" s="573"/>
      <c r="F5211" s="573">
        <f>SUMIF('BKAS IDR'!$E$10:$E$44,$C5211,'BKAS IDR'!$M$10:$M$44)</f>
        <v>0</v>
      </c>
    </row>
    <row r="5212" spans="3:6" ht="15" customHeight="1">
      <c r="C5212" s="53" t="str">
        <f>[1]Coa!B5212</f>
        <v>4201.0009.0480918</v>
      </c>
      <c r="D5212" s="1" t="str">
        <f>VLOOKUP(C5212,[1]Coa!$B$4:$C$9231,2,FALSE)</f>
        <v>BI. ANGKUT,CLEARANCE,INKLARING,FREIGHT,AGENCY FEE - TUBE BUNDLE ASS F/023E-11</v>
      </c>
      <c r="E5212" s="573"/>
      <c r="F5212" s="573">
        <f>SUMIF('BKAS IDR'!$E$10:$E$44,$C5212,'BKAS IDR'!$M$10:$M$44)</f>
        <v>0</v>
      </c>
    </row>
    <row r="5213" spans="3:6" ht="15" customHeight="1">
      <c r="C5213" s="53" t="str">
        <f>[1]Coa!B5213</f>
        <v>4201.0009.0480922</v>
      </c>
      <c r="D5213" s="1" t="str">
        <f>VLOOKUP(C5213,[1]Coa!$B$4:$C$9231,2,FALSE)</f>
        <v>BI. ANGKUT,CLEARANCE,INKLARING,FREIGHT,AGENCY FEE - COMBINED FEED EXCHANGER</v>
      </c>
      <c r="E5213" s="573"/>
      <c r="F5213" s="573">
        <f>SUMIF('BKAS IDR'!$E$10:$E$44,$C5213,'BKAS IDR'!$M$10:$M$44)</f>
        <v>0</v>
      </c>
    </row>
    <row r="5214" spans="3:6" ht="15" customHeight="1">
      <c r="C5214" s="53" t="str">
        <f>[1]Coa!B5214</f>
        <v>4201.0009.0480925</v>
      </c>
      <c r="D5214" s="1" t="str">
        <f>VLOOKUP(C5214,[1]Coa!$B$4:$C$9231,2,FALSE)</f>
        <v>BI. ANGKUT,CLEARANCE,INKLARING,FREIGHT,AGENCY FEE - 6 DISPENSER (SOE-TA)</v>
      </c>
      <c r="E5214" s="573"/>
      <c r="F5214" s="573">
        <f>SUMIF('BKAS IDR'!$E$10:$E$44,$C5214,'BKAS IDR'!$M$10:$M$44)</f>
        <v>0</v>
      </c>
    </row>
    <row r="5215" spans="3:6" ht="15" customHeight="1">
      <c r="C5215" s="53" t="str">
        <f>[1]Coa!B5215</f>
        <v>4201.0009.0481001</v>
      </c>
      <c r="D5215" s="1" t="str">
        <f>VLOOKUP(C5215,[1]Coa!$B$4:$C$9231,2,FALSE)</f>
        <v>BI. ANGKUT,CLEARANCE,INKLARING,FREIGHT,AGENCY FEE - VESSEL TAG NO.14-E-25</v>
      </c>
      <c r="E5215" s="573"/>
      <c r="F5215" s="573">
        <f>SUMIF('BKAS IDR'!$E$10:$E$44,$C5215,'BKAS IDR'!$M$10:$M$44)</f>
        <v>0</v>
      </c>
    </row>
    <row r="5216" spans="3:6" ht="15" customHeight="1">
      <c r="C5216" s="53" t="str">
        <f>[1]Coa!B5216</f>
        <v>4201.0009.0481012</v>
      </c>
      <c r="D5216" s="1" t="str">
        <f>VLOOKUP(C5216,[1]Coa!$B$4:$C$9231,2,FALSE)</f>
        <v>BI. ANGKUT,CLEARANCE,INKLARING,FREIGHT,AGENCY FEE - BAFFLE PLATE</v>
      </c>
      <c r="E5216" s="573"/>
      <c r="F5216" s="573">
        <f>SUMIF('BKAS IDR'!$E$10:$E$44,$C5216,'BKAS IDR'!$M$10:$M$44)</f>
        <v>0</v>
      </c>
    </row>
    <row r="5217" spans="3:6" ht="15" customHeight="1">
      <c r="C5217" s="53" t="str">
        <f>[1]Coa!B5217</f>
        <v>4201.0009.0481016</v>
      </c>
      <c r="D5217" s="1" t="str">
        <f>VLOOKUP(C5217,[1]Coa!$B$4:$C$9231,2,FALSE)</f>
        <v>BI. ANGKUT,CLEARANCE,INKLARING,FREIGHT,AGENCY FEE - ERECTION VCFHE 84E-201</v>
      </c>
      <c r="E5217" s="573"/>
      <c r="F5217" s="573">
        <f>SUMIF('BKAS IDR'!$E$10:$E$44,$C5217,'BKAS IDR'!$M$10:$M$44)</f>
        <v>0</v>
      </c>
    </row>
    <row r="5218" spans="3:6" ht="15" customHeight="1">
      <c r="C5218" s="53" t="str">
        <f>[1]Coa!B5218</f>
        <v>4201.0009.0481023</v>
      </c>
      <c r="D5218" s="1" t="str">
        <f>VLOOKUP(C5218,[1]Coa!$B$4:$C$9231,2,FALSE)</f>
        <v>BI. ANGKUT,CLEARANCE,INKLARING,FREIGHT,AGENCY FEE - PASS PARTITION PLATE</v>
      </c>
      <c r="E5218" s="573"/>
      <c r="F5218" s="573">
        <f>SUMIF('BKAS IDR'!$E$10:$E$44,$C5218,'BKAS IDR'!$M$10:$M$44)</f>
        <v>0</v>
      </c>
    </row>
    <row r="5219" spans="3:6" ht="15" customHeight="1">
      <c r="C5219" s="53" t="str">
        <f>[1]Coa!B5219</f>
        <v>4201.0009.0481024</v>
      </c>
      <c r="D5219" s="1" t="str">
        <f>VLOOKUP(C5219,[1]Coa!$B$4:$C$9231,2,FALSE)</f>
        <v>BI. ANGKUT,CLEARANCE,INKLARING,FREIGHT,AGENCY FEE - T. BUNDLE COMP, CHANNEL</v>
      </c>
      <c r="E5219" s="573"/>
      <c r="F5219" s="573">
        <f>SUMIF('BKAS IDR'!$E$10:$E$44,$C5219,'BKAS IDR'!$M$10:$M$44)</f>
        <v>0</v>
      </c>
    </row>
    <row r="5220" spans="3:6" ht="15" customHeight="1">
      <c r="C5220" s="53" t="str">
        <f>[1]Coa!B5220</f>
        <v>4201.0009.0481101</v>
      </c>
      <c r="D5220" s="1" t="str">
        <f>VLOOKUP(C5220,[1]Coa!$B$4:$C$9231,2,FALSE)</f>
        <v>BI. ANGKUT,CLEARANCE,INKLARING,FREIGHT,AGENCY FEE - TUBE BUNDLE TYPE "U"</v>
      </c>
      <c r="E5220" s="573"/>
      <c r="F5220" s="573">
        <f>SUMIF('BKAS IDR'!$E$10:$E$44,$C5220,'BKAS IDR'!$M$10:$M$44)</f>
        <v>0</v>
      </c>
    </row>
    <row r="5221" spans="3:6" ht="15" customHeight="1">
      <c r="C5221" s="53" t="str">
        <f>[1]Coa!B5221</f>
        <v>4201.0009.0481105</v>
      </c>
      <c r="D5221" s="1" t="str">
        <f>VLOOKUP(C5221,[1]Coa!$B$4:$C$9231,2,FALSE)</f>
        <v>BI. ANGKUT,CLEARANCE,INKLARING,FREIGHT,AGENCY FEE - TBUNDLE AS110-E-7 A/B/C/D</v>
      </c>
      <c r="E5221" s="573"/>
      <c r="F5221" s="573">
        <f>SUMIF('BKAS IDR'!$E$10:$E$44,$C5221,'BKAS IDR'!$M$10:$M$44)</f>
        <v>0</v>
      </c>
    </row>
    <row r="5222" spans="3:6" ht="15" customHeight="1">
      <c r="C5222" s="53" t="str">
        <f>[1]Coa!B5222</f>
        <v>4201.0009.0481106</v>
      </c>
      <c r="D5222" s="1" t="str">
        <f>VLOOKUP(C5222,[1]Coa!$B$4:$C$9231,2,FALSE)</f>
        <v>BI. ANGKUT,CLEARANCE,INKLARING,FREIGHT,AGENCY FEE - EJCTR STEAMTAG110-J-51A/B</v>
      </c>
      <c r="E5222" s="573"/>
      <c r="F5222" s="573">
        <f>SUMIF('BKAS IDR'!$E$10:$E$44,$C5222,'BKAS IDR'!$M$10:$M$44)</f>
        <v>0</v>
      </c>
    </row>
    <row r="5223" spans="3:6" ht="15" customHeight="1">
      <c r="C5223" s="53" t="str">
        <f>[1]Coa!B5223</f>
        <v>4201.0009.0481107</v>
      </c>
      <c r="D5223" s="1" t="str">
        <f>VLOOKUP(C5223,[1]Coa!$B$4:$C$9231,2,FALSE)</f>
        <v>BI. ANGKUT,CLEARANCE,INKLARING,FREIGHT,AGENCY FEE - TBUNDLE AS&amp;SHELL 93E-405</v>
      </c>
      <c r="E5223" s="573"/>
      <c r="F5223" s="573">
        <f>SUMIF('BKAS IDR'!$E$10:$E$44,$C5223,'BKAS IDR'!$M$10:$M$44)</f>
        <v>0</v>
      </c>
    </row>
    <row r="5224" spans="3:6" ht="15" customHeight="1">
      <c r="C5224" s="53" t="str">
        <f>[1]Coa!B5224</f>
        <v>4201.0009.0481109</v>
      </c>
      <c r="D5224" s="1" t="str">
        <f>VLOOKUP(C5224,[1]Coa!$B$4:$C$9231,2,FALSE)</f>
        <v>BI. ANGKUT,CLEARANCE,INKLARING,FREIGHT,AGENCY FEE - PRESSURE VESSEL FABRICATI</v>
      </c>
      <c r="E5224" s="573"/>
      <c r="F5224" s="573">
        <f>SUMIF('BKAS IDR'!$E$10:$E$44,$C5224,'BKAS IDR'!$M$10:$M$44)</f>
        <v>0</v>
      </c>
    </row>
    <row r="5225" spans="3:6" ht="15" customHeight="1">
      <c r="C5225" s="53" t="str">
        <f>[1]Coa!B5225</f>
        <v>4201.0009.0481114</v>
      </c>
      <c r="D5225" s="1" t="str">
        <f>VLOOKUP(C5225,[1]Coa!$B$4:$C$9231,2,FALSE)</f>
        <v>BI. ANGKUT,CLEARANCE,INKLARING,FREIGHT,AGENCY FEE - HEAT EXCHANGER COMPLETE 7</v>
      </c>
      <c r="E5225" s="573"/>
      <c r="F5225" s="573">
        <f>SUMIF('BKAS IDR'!$E$10:$E$44,$C5225,'BKAS IDR'!$M$10:$M$44)</f>
        <v>0</v>
      </c>
    </row>
    <row r="5226" spans="3:6" ht="15" customHeight="1">
      <c r="C5226" s="53" t="str">
        <f>[1]Coa!B5226</f>
        <v>4201.0009.0481117</v>
      </c>
      <c r="D5226" s="1" t="str">
        <f>VLOOKUP(C5226,[1]Coa!$B$4:$C$9231,2,FALSE)</f>
        <v>BI. ANGKUT,CLEARANCE,INKLARING,FREIGHT,AGENCY FEE - CONDENSATE STRIPPER</v>
      </c>
      <c r="E5226" s="573"/>
      <c r="F5226" s="573">
        <f>SUMIF('BKAS IDR'!$E$10:$E$44,$C5226,'BKAS IDR'!$M$10:$M$44)</f>
        <v>0</v>
      </c>
    </row>
    <row r="5227" spans="3:6" ht="15" customHeight="1">
      <c r="C5227" s="53" t="str">
        <f>[1]Coa!B5227</f>
        <v>4201.0009.0481118</v>
      </c>
      <c r="D5227" s="1" t="str">
        <f>VLOOKUP(C5227,[1]Coa!$B$4:$C$9231,2,FALSE)</f>
        <v>BI. ANGKUT,CLEARANCE,INKLARING,FREIGHT,AGENCY FEE - VESSEL, HORIZONTAL TAG</v>
      </c>
      <c r="E5227" s="573"/>
      <c r="F5227" s="573">
        <f>SUMIF('BKAS IDR'!$E$10:$E$44,$C5227,'BKAS IDR'!$M$10:$M$44)</f>
        <v>0</v>
      </c>
    </row>
    <row r="5228" spans="3:6" ht="15" customHeight="1">
      <c r="C5228" s="53" t="str">
        <f>[1]Coa!B5228</f>
        <v>4201.0009.0481124</v>
      </c>
      <c r="D5228" s="1" t="str">
        <f>VLOOKUP(C5228,[1]Coa!$B$4:$C$9231,2,FALSE)</f>
        <v>BI. ANGKUT,CLEARANCE,INKLARING,FREIGHT,AGENCY FEE - Heat Exchanger  Assy Tag</v>
      </c>
      <c r="E5228" s="573"/>
      <c r="F5228" s="573">
        <f>SUMIF('BKAS IDR'!$E$10:$E$44,$C5228,'BKAS IDR'!$M$10:$M$44)</f>
        <v>0</v>
      </c>
    </row>
    <row r="5229" spans="3:6" ht="15" customHeight="1">
      <c r="C5229" s="53" t="str">
        <f>[1]Coa!B5229</f>
        <v>4201.0009.0481153</v>
      </c>
      <c r="D5229" s="1" t="str">
        <f>VLOOKUP(C5229,[1]Coa!$B$4:$C$9231,2,FALSE)</f>
        <v>BI. ANGKUT,CLEARANCE,INKLARING,FREIGHT,AGENCY FEE - 5 (FIVE) UNIT COMBINED FE</v>
      </c>
      <c r="E5229" s="573"/>
      <c r="F5229" s="573">
        <f>SUMIF('BKAS IDR'!$E$10:$E$44,$C5229,'BKAS IDR'!$M$10:$M$44)</f>
        <v>0</v>
      </c>
    </row>
    <row r="5230" spans="3:6" ht="15" customHeight="1">
      <c r="C5230" s="53" t="str">
        <f>[1]Coa!B5230</f>
        <v>4201.0009.0481159</v>
      </c>
      <c r="D5230" s="1" t="str">
        <f>VLOOKUP(C5230,[1]Coa!$B$4:$C$9231,2,FALSE)</f>
        <v>BI. ANGKUT,CLEARANCE,INKLARING,FREIGHT,AGENCY FEE - PEMBANGUNAN UNIT CHLORIDE</v>
      </c>
      <c r="E5230" s="573"/>
      <c r="F5230" s="573">
        <f>SUMIF('BKAS IDR'!$E$10:$E$44,$C5230,'BKAS IDR'!$M$10:$M$44)</f>
        <v>0</v>
      </c>
    </row>
    <row r="5231" spans="3:6" ht="15" customHeight="1">
      <c r="C5231" s="53" t="str">
        <f>[1]Coa!B5231</f>
        <v>4201.0009.0481160</v>
      </c>
      <c r="D5231" s="1" t="str">
        <f>VLOOKUP(C5231,[1]Coa!$B$4:$C$9231,2,FALSE)</f>
        <v>BI. ANGKUT,CLEARANCE,INKLARING,FREIGHT,AGENCY FEE - FABRICATION INTERNAL PART</v>
      </c>
      <c r="E5231" s="573"/>
      <c r="F5231" s="573">
        <f>SUMIF('BKAS IDR'!$E$10:$E$44,$C5231,'BKAS IDR'!$M$10:$M$44)</f>
        <v>0</v>
      </c>
    </row>
    <row r="5232" spans="3:6" ht="15" customHeight="1">
      <c r="C5232" s="53" t="str">
        <f>[1]Coa!B5232</f>
        <v>4201.0009.0481161</v>
      </c>
      <c r="D5232" s="1" t="str">
        <f>VLOOKUP(C5232,[1]Coa!$B$4:$C$9231,2,FALSE)</f>
        <v>BI. ANGKUT,CLEARANCE,INKLARING,FREIGHT,AGENCY FEE - HEAT EXCHANGER 260-E-157</v>
      </c>
      <c r="E5232" s="573"/>
      <c r="F5232" s="573">
        <f>SUMIF('BKAS IDR'!$E$10:$E$44,$C5232,'BKAS IDR'!$M$10:$M$44)</f>
        <v>0</v>
      </c>
    </row>
    <row r="5233" spans="3:6" ht="15" customHeight="1">
      <c r="C5233" s="53" t="str">
        <f>[1]Coa!B5233</f>
        <v>4201.0009.0481163</v>
      </c>
      <c r="D5233" s="1" t="str">
        <f>VLOOKUP(C5233,[1]Coa!$B$4:$C$9231,2,FALSE)</f>
        <v>BI. ANGKUT,CLEARANCE,INKLARING,FREIGHT,AGENCY FEE - PEMBANGUNAN FASILITAS SLU</v>
      </c>
      <c r="E5233" s="573"/>
      <c r="F5233" s="573">
        <f>SUMIF('BKAS IDR'!$E$10:$E$44,$C5233,'BKAS IDR'!$M$10:$M$44)</f>
        <v>0</v>
      </c>
    </row>
    <row r="5234" spans="3:6" ht="15" customHeight="1">
      <c r="C5234" s="53" t="str">
        <f>[1]Coa!B5234</f>
        <v>4201.0009.0481166</v>
      </c>
      <c r="D5234" s="1" t="str">
        <f>VLOOKUP(C5234,[1]Coa!$B$4:$C$9231,2,FALSE)</f>
        <v>BI. ANGKUT,CLEARANCE,INKLARING,FREIGHT,AGENCY FEE - SHELL &amp; TUBE BUNDLE  Assy</v>
      </c>
      <c r="E5234" s="573"/>
      <c r="F5234" s="573">
        <f>SUMIF('BKAS IDR'!$E$10:$E$44,$C5234,'BKAS IDR'!$M$10:$M$44)</f>
        <v>0</v>
      </c>
    </row>
    <row r="5235" spans="3:6" ht="15" customHeight="1">
      <c r="C5235" s="53" t="str">
        <f>[1]Coa!B5235</f>
        <v>4201.0009.04812004</v>
      </c>
      <c r="D5235" s="1" t="str">
        <f>VLOOKUP(C5235,[1]Coa!$B$4:$C$9231,2,FALSE)</f>
        <v>BI. ANGKUT,CLEARANCE,INKLARING,FREIGHT,AGENCY FEE - TOP HEAD COLOUMN</v>
      </c>
      <c r="E5235" s="573"/>
      <c r="F5235" s="573">
        <f>SUMIF('BKAS IDR'!$E$10:$E$44,$C5235,'BKAS IDR'!$M$10:$M$44)</f>
        <v>0</v>
      </c>
    </row>
    <row r="5236" spans="3:6" ht="15" customHeight="1">
      <c r="C5236" s="53" t="str">
        <f>[1]Coa!B5236</f>
        <v>4201.0009.04812005</v>
      </c>
      <c r="D5236" s="1" t="str">
        <f>VLOOKUP(C5236,[1]Coa!$B$4:$C$9231,2,FALSE)</f>
        <v>BI. ANGKUT,CLEARANCE,INKLARING,FREIGHT,AGENCY FEE - HEAT EXCHANGER</v>
      </c>
      <c r="E5236" s="573"/>
      <c r="F5236" s="573">
        <f>SUMIF('BKAS IDR'!$E$10:$E$44,$C5236,'BKAS IDR'!$M$10:$M$44)</f>
        <v>0</v>
      </c>
    </row>
    <row r="5237" spans="3:6" ht="15" customHeight="1">
      <c r="C5237" s="53" t="str">
        <f>[1]Coa!B5237</f>
        <v>4201.0009.0510862</v>
      </c>
      <c r="D5237" s="1" t="str">
        <f>VLOOKUP(C5237,[1]Coa!$B$4:$C$9231,2,FALSE)</f>
        <v>BI. ANGKUT,CLEARANCE,INKLARING,FREIGHT,AGENCY FEE - PRESSURE VESSEL</v>
      </c>
      <c r="E5237" s="573"/>
      <c r="F5237" s="573">
        <f>SUMIF('BKAS IDR'!$E$10:$E$44,$C5237,'BKAS IDR'!$M$10:$M$44)</f>
        <v>0</v>
      </c>
    </row>
    <row r="5238" spans="3:6" ht="15" customHeight="1">
      <c r="C5238" s="53" t="str">
        <f>[1]Coa!B5238</f>
        <v>4201.0009.0510863</v>
      </c>
      <c r="D5238" s="1" t="str">
        <f>VLOOKUP(C5238,[1]Coa!$B$4:$C$9231,2,FALSE)</f>
        <v>BI. ANGKUT,CLEARANCE,INKLARING,FREIGHT,AGENCY FEE - PROV OF SHELL &amp; TUBE HEAT</v>
      </c>
      <c r="E5238" s="573"/>
      <c r="F5238" s="573">
        <f>SUMIF('BKAS IDR'!$E$10:$E$44,$C5238,'BKAS IDR'!$M$10:$M$44)</f>
        <v>0</v>
      </c>
    </row>
    <row r="5239" spans="3:6" ht="15" customHeight="1">
      <c r="C5239" s="53" t="str">
        <f>[1]Coa!B5239</f>
        <v>4201.0009.0510902</v>
      </c>
      <c r="D5239" s="1" t="str">
        <f>VLOOKUP(C5239,[1]Coa!$B$4:$C$9231,2,FALSE)</f>
        <v>BI. ANGKUT,CLEARANCE,INKLARING,FREIGHT,AGENCY FEE - PRESSURE VESSEL GSA</v>
      </c>
      <c r="E5239" s="573"/>
      <c r="F5239" s="573">
        <f>SUMIF('BKAS IDR'!$E$10:$E$44,$C5239,'BKAS IDR'!$M$10:$M$44)</f>
        <v>0</v>
      </c>
    </row>
    <row r="5240" spans="3:6" ht="15" customHeight="1">
      <c r="C5240" s="53" t="str">
        <f>[1]Coa!B5240</f>
        <v>4201.0009.0511017</v>
      </c>
      <c r="D5240" s="1" t="str">
        <f>VLOOKUP(C5240,[1]Coa!$B$4:$C$9231,2,FALSE)</f>
        <v>BI. ANGKUT,CLEARANCE,INKLARING,FREIGHT,AGENCY FEE - FAB HEAD CHANNEL (E-2030)</v>
      </c>
      <c r="E5240" s="573"/>
      <c r="F5240" s="573">
        <f>SUMIF('BKAS IDR'!$E$10:$E$44,$C5240,'BKAS IDR'!$M$10:$M$44)</f>
        <v>0</v>
      </c>
    </row>
    <row r="5241" spans="3:6" ht="15" customHeight="1">
      <c r="C5241" s="53" t="str">
        <f>[1]Coa!B5241</f>
        <v>4201.0009.0511152</v>
      </c>
      <c r="D5241" s="1" t="str">
        <f>VLOOKUP(C5241,[1]Coa!$B$4:$C$9231,2,FALSE)</f>
        <v>BI. ANGKUT,CLEARANCE,INKLARING,FREIGHT,AGENCY FEE - ENGINEERING, PROCUREMENT,</v>
      </c>
      <c r="E5241" s="573"/>
      <c r="F5241" s="573">
        <f>SUMIF('BKAS IDR'!$E$10:$E$44,$C5241,'BKAS IDR'!$M$10:$M$44)</f>
        <v>0</v>
      </c>
    </row>
    <row r="5242" spans="3:6" ht="15" customHeight="1">
      <c r="C5242" s="53" t="str">
        <f>[1]Coa!B5242</f>
        <v>4201.0009.0540911</v>
      </c>
      <c r="D5242" s="1" t="str">
        <f>VLOOKUP(C5242,[1]Coa!$B$4:$C$9231,2,FALSE)</f>
        <v>BI. ANGKUT,CLEARANCE,INKLARING,FREIGHT,AGENCY FEE - NATURAL GAS REHEATER</v>
      </c>
      <c r="E5242" s="573"/>
      <c r="F5242" s="573">
        <f>SUMIF('BKAS IDR'!$E$10:$E$44,$C5242,'BKAS IDR'!$M$10:$M$44)</f>
        <v>0</v>
      </c>
    </row>
    <row r="5243" spans="3:6" ht="15" customHeight="1">
      <c r="C5243" s="53" t="str">
        <f>[1]Coa!B5243</f>
        <v>4201.0009.0541171</v>
      </c>
      <c r="D5243" s="1" t="str">
        <f>VLOOKUP(C5243,[1]Coa!$B$4:$C$9231,2,FALSE)</f>
        <v>BI. ANGKUT,CLEARANCE,INKLARING,FREIGHT,AGENCY FEE - HEAT EXCHANGER DEHYDROGEN</v>
      </c>
      <c r="E5243" s="573"/>
      <c r="F5243" s="573">
        <f>SUMIF('BKAS IDR'!$E$10:$E$44,$C5243,'BKAS IDR'!$M$10:$M$44)</f>
        <v>0</v>
      </c>
    </row>
    <row r="5244" spans="3:6" ht="15" customHeight="1">
      <c r="C5244" s="53" t="str">
        <f>[1]Coa!B5244</f>
        <v>4201.0009.05412002</v>
      </c>
      <c r="D5244" s="1" t="str">
        <f>VLOOKUP(C5244,[1]Coa!$B$4:$C$9231,2,FALSE)</f>
        <v>BI. ANGKUT,CLEARANCE,INKLARING,FREIGHT,AGENCY FEE - REPLACEMENT HEAT EXCHANGE</v>
      </c>
      <c r="E5244" s="573"/>
      <c r="F5244" s="573">
        <f>SUMIF('BKAS IDR'!$E$10:$E$44,$C5244,'BKAS IDR'!$M$10:$M$44)</f>
        <v>0</v>
      </c>
    </row>
    <row r="5245" spans="3:6" ht="15" customHeight="1">
      <c r="C5245" s="53" t="str">
        <f>[1]Coa!B5245</f>
        <v>4201.0009.0550824</v>
      </c>
      <c r="D5245" s="1" t="str">
        <f>VLOOKUP(C5245,[1]Coa!$B$4:$C$9231,2,FALSE)</f>
        <v>BI. ANGKUT,CLEARANCE,INKLARING,FREIGHT,AGENCY FEE - FERTILIZER FACTORY EXPANS</v>
      </c>
      <c r="E5245" s="573"/>
      <c r="F5245" s="573">
        <f>SUMIF('BKAS IDR'!$E$10:$E$44,$C5245,'BKAS IDR'!$M$10:$M$44)</f>
        <v>0</v>
      </c>
    </row>
    <row r="5246" spans="3:6" ht="15" customHeight="1">
      <c r="C5246" s="53" t="str">
        <f>[1]Coa!B5246</f>
        <v>4201.0009.0560920</v>
      </c>
      <c r="D5246" s="1" t="str">
        <f>VLOOKUP(C5246,[1]Coa!$B$4:$C$9231,2,FALSE)</f>
        <v>BI. ANGKUT,CLEARANCE,INKLARING,FREIGHT,AGENCY FEE - REPL T BUNDLE 3A-1111-C</v>
      </c>
      <c r="E5246" s="573"/>
      <c r="F5246" s="573">
        <f>SUMIF('BKAS IDR'!$E$10:$E$44,$C5246,'BKAS IDR'!$M$10:$M$44)</f>
        <v>0</v>
      </c>
    </row>
    <row r="5247" spans="3:6" ht="15" customHeight="1">
      <c r="C5247" s="53" t="str">
        <f>[1]Coa!B5247</f>
        <v>4201.0009.0561111</v>
      </c>
      <c r="D5247" s="1" t="str">
        <f>VLOOKUP(C5247,[1]Coa!$B$4:$C$9231,2,FALSE)</f>
        <v>BI. ANGKUT,CLEARANCE,INKLARING,FREIGHT,AGENCY FEE - SUPERHEATER WASTE HEAT BO</v>
      </c>
      <c r="E5247" s="573"/>
      <c r="F5247" s="573">
        <f>SUMIF('BKAS IDR'!$E$10:$E$44,$C5247,'BKAS IDR'!$M$10:$M$44)</f>
        <v>0</v>
      </c>
    </row>
    <row r="5248" spans="3:6" ht="15" customHeight="1">
      <c r="C5248" s="53" t="str">
        <f>[1]Coa!B5248</f>
        <v>4201.0009.0561112</v>
      </c>
      <c r="D5248" s="1" t="str">
        <f>VLOOKUP(C5248,[1]Coa!$B$4:$C$9231,2,FALSE)</f>
        <v>BI. ANGKUT,CLEARANCE,INKLARING,FREIGHT,AGENCY FEE - AIR HEATER 5U-EC-301 (SEG</v>
      </c>
      <c r="E5248" s="573"/>
      <c r="F5248" s="573">
        <f>SUMIF('BKAS IDR'!$E$10:$E$44,$C5248,'BKAS IDR'!$M$10:$M$44)</f>
        <v>0</v>
      </c>
    </row>
    <row r="5249" spans="3:6" ht="15" customHeight="1">
      <c r="C5249" s="53" t="str">
        <f>[1]Coa!B5249</f>
        <v>4201.0009.0561151</v>
      </c>
      <c r="D5249" s="1" t="str">
        <f>VLOOKUP(C5249,[1]Coa!$B$4:$C$9231,2,FALSE)</f>
        <v>BI. ANGKUT,CLEARANCE,INKLARING,FREIGHT,AGENCY FEE - HP STEAM SUPER HEATER 102</v>
      </c>
      <c r="E5249" s="573"/>
      <c r="F5249" s="573">
        <f>SUMIF('BKAS IDR'!$E$10:$E$44,$C5249,'BKAS IDR'!$M$10:$M$44)</f>
        <v>0</v>
      </c>
    </row>
    <row r="5250" spans="3:6" ht="15" customHeight="1">
      <c r="C5250" s="53" t="str">
        <f>[1]Coa!B5250</f>
        <v>4201.0009.0561158</v>
      </c>
      <c r="D5250" s="1" t="str">
        <f>VLOOKUP(C5250,[1]Coa!$B$4:$C$9231,2,FALSE)</f>
        <v>BI. ANGKUT,CLEARANCE,INKLARING,FREIGHT,AGENCY FEE - 5A-115C METHANATOR EFFLUE</v>
      </c>
      <c r="E5250" s="573"/>
      <c r="F5250" s="573">
        <f>SUMIF('BKAS IDR'!$E$10:$E$44,$C5250,'BKAS IDR'!$M$10:$M$44)</f>
        <v>0</v>
      </c>
    </row>
    <row r="5251" spans="3:6" ht="15" customHeight="1">
      <c r="C5251" s="53" t="str">
        <f>[1]Coa!B5251</f>
        <v>4201.0009.0561164</v>
      </c>
      <c r="D5251" s="1" t="str">
        <f>VLOOKUP(C5251,[1]Coa!$B$4:$C$9231,2,FALSE)</f>
        <v>BI. ANGKUT,CLEARANCE,INKLARING,FREIGHT,AGENCY FEE - PLATE DISTRIBUTOR COMPLAT</v>
      </c>
      <c r="E5251" s="573"/>
      <c r="F5251" s="573">
        <f>SUMIF('BKAS IDR'!$E$10:$E$44,$C5251,'BKAS IDR'!$M$10:$M$44)</f>
        <v>0</v>
      </c>
    </row>
    <row r="5252" spans="3:6" ht="15" customHeight="1">
      <c r="C5252" s="53" t="str">
        <f>[1]Coa!B5252</f>
        <v>4201.0009.0561170</v>
      </c>
      <c r="D5252" s="1" t="str">
        <f>VLOOKUP(C5252,[1]Coa!$B$4:$C$9231,2,FALSE)</f>
        <v>BI. ANGKUT,CLEARANCE,INKLARING,FREIGHT,AGENCY FEE - RETUBING 101-C PUSRI - 1B</v>
      </c>
      <c r="E5252" s="573"/>
      <c r="F5252" s="573">
        <f>SUMIF('BKAS IDR'!$E$10:$E$44,$C5252,'BKAS IDR'!$M$10:$M$44)</f>
        <v>0</v>
      </c>
    </row>
    <row r="5253" spans="3:6" ht="15" customHeight="1">
      <c r="C5253" s="53" t="str">
        <f>[1]Coa!B5253</f>
        <v>4201.0009.05612014</v>
      </c>
      <c r="D5253" s="1" t="str">
        <f>VLOOKUP(C5253,[1]Coa!$B$4:$C$9231,2,FALSE)</f>
        <v>BI. ANGKUT,CLEARANCE,INKLARING,FREIGHT,AGENCY FEE - TUBE BUNDLE</v>
      </c>
      <c r="E5253" s="573"/>
      <c r="F5253" s="573">
        <f>SUMIF('BKAS IDR'!$E$10:$E$44,$C5253,'BKAS IDR'!$M$10:$M$44)</f>
        <v>0</v>
      </c>
    </row>
    <row r="5254" spans="3:6" ht="15" customHeight="1">
      <c r="C5254" s="53" t="str">
        <f>[1]Coa!B5254</f>
        <v>4201.0009.05612015</v>
      </c>
      <c r="D5254" s="1" t="str">
        <f>VLOOKUP(C5254,[1]Coa!$B$4:$C$9231,2,FALSE)</f>
        <v>BI. ANGKUT,CLEARANCE,INKLARING,FREIGHT,AGENCY FEE - PRETHICKENER 5U-FD-202</v>
      </c>
      <c r="E5254" s="573"/>
      <c r="F5254" s="573">
        <f>SUMIF('BKAS IDR'!$E$10:$E$44,$C5254,'BKAS IDR'!$M$10:$M$44)</f>
        <v>0</v>
      </c>
    </row>
    <row r="5255" spans="3:6" ht="15" customHeight="1">
      <c r="C5255" s="53" t="str">
        <f>[1]Coa!B5255</f>
        <v>4201.0009.0580817</v>
      </c>
      <c r="D5255" s="1" t="str">
        <f>VLOOKUP(C5255,[1]Coa!$B$4:$C$9231,2,FALSE)</f>
        <v>BI. ANGKUT,CLEARANCE,INKLARING,FREIGHT,AGENCY FEE - PRESS. VESSEL RCC OFF GAS</v>
      </c>
      <c r="E5255" s="573"/>
      <c r="F5255" s="573">
        <f>SUMIF('BKAS IDR'!$E$10:$E$44,$C5255,'BKAS IDR'!$M$10:$M$44)</f>
        <v>0</v>
      </c>
    </row>
    <row r="5256" spans="3:6" ht="15" customHeight="1">
      <c r="C5256" s="53" t="str">
        <f>[1]Coa!B5256</f>
        <v>4201.0009.0581003</v>
      </c>
      <c r="D5256" s="1" t="str">
        <f>VLOOKUP(C5256,[1]Coa!$B$4:$C$9231,2,FALSE)</f>
        <v>BI. ANGKUT,CLEARANCE,INKLARING,FREIGHT,AGENCY FEE - 10.000MT AMMONIA25-TK-801</v>
      </c>
      <c r="E5256" s="573"/>
      <c r="F5256" s="573">
        <f>SUMIF('BKAS IDR'!$E$10:$E$44,$C5256,'BKAS IDR'!$M$10:$M$44)</f>
        <v>0</v>
      </c>
    </row>
    <row r="5257" spans="3:6" ht="15" customHeight="1">
      <c r="C5257" s="53" t="str">
        <f>[1]Coa!B5257</f>
        <v>4201.0009.0581009</v>
      </c>
      <c r="D5257" s="1" t="str">
        <f>VLOOKUP(C5257,[1]Coa!$B$4:$C$9231,2,FALSE)</f>
        <v>BI. ANGKUT,CLEARANCE,INKLARING,FREIGHT,AGENCY FEE - STAINLESS STEEL STRUC ANP</v>
      </c>
      <c r="E5257" s="573"/>
      <c r="F5257" s="573">
        <f>SUMIF('BKAS IDR'!$E$10:$E$44,$C5257,'BKAS IDR'!$M$10:$M$44)</f>
        <v>0</v>
      </c>
    </row>
    <row r="5258" spans="3:6" ht="15" customHeight="1">
      <c r="C5258" s="53" t="str">
        <f>[1]Coa!B5258</f>
        <v>4201.0009.0581126</v>
      </c>
      <c r="D5258" s="1" t="str">
        <f>VLOOKUP(C5258,[1]Coa!$B$4:$C$9231,2,FALSE)</f>
        <v>BI. ANGKUT,CLEARANCE,INKLARING,FREIGHT,AGENCY FEE - PRESSURE VESSEL 2 X 35 MW</v>
      </c>
      <c r="E5258" s="573"/>
      <c r="F5258" s="573">
        <f>SUMIF('BKAS IDR'!$E$10:$E$44,$C5258,'BKAS IDR'!$M$10:$M$44)</f>
        <v>0</v>
      </c>
    </row>
    <row r="5259" spans="3:6" ht="15" customHeight="1">
      <c r="C5259" s="53" t="str">
        <f>[1]Coa!B5259</f>
        <v>4201.0009.0600702</v>
      </c>
      <c r="D5259" s="1" t="str">
        <f>VLOOKUP(C5259,[1]Coa!$B$4:$C$9231,2,FALSE)</f>
        <v>BI. ANGKUT,CLEARANCE,INKLARING,FREIGHT,AGENCY FEE - INSTALL / ERECTION SUBCON</v>
      </c>
      <c r="E5259" s="573"/>
      <c r="F5259" s="573">
        <f>SUMIF('BKAS IDR'!$E$10:$E$44,$C5259,'BKAS IDR'!$M$10:$M$44)</f>
        <v>0</v>
      </c>
    </row>
    <row r="5260" spans="3:6" ht="15" customHeight="1">
      <c r="C5260" s="53" t="str">
        <f>[1]Coa!B5260</f>
        <v>4201.0009.0600704</v>
      </c>
      <c r="D5260" s="1" t="str">
        <f>VLOOKUP(C5260,[1]Coa!$B$4:$C$9231,2,FALSE)</f>
        <v>BI. ANGKUT,CLEARANCE,INKLARING,FREIGHT,AGENCY FEE - COAL FIRED PWR PL PR THER</v>
      </c>
      <c r="E5260" s="573"/>
      <c r="F5260" s="573">
        <f>SUMIF('BKAS IDR'!$E$10:$E$44,$C5260,'BKAS IDR'!$M$10:$M$44)</f>
        <v>0</v>
      </c>
    </row>
    <row r="5261" spans="3:6" ht="15" customHeight="1">
      <c r="C5261" s="53" t="str">
        <f>[1]Coa!B5261</f>
        <v>4201.0009.0600706</v>
      </c>
      <c r="D5261" s="1" t="str">
        <f>VLOOKUP(C5261,[1]Coa!$B$4:$C$9231,2,FALSE)</f>
        <v>BI. ANGKUT,CLEARANCE,INKLARING,FREIGHT,AGENCY FEE - COAL-FIRED POWER PLANT PR</v>
      </c>
      <c r="E5261" s="573"/>
      <c r="F5261" s="573">
        <f>SUMIF('BKAS IDR'!$E$10:$E$44,$C5261,'BKAS IDR'!$M$10:$M$44)</f>
        <v>0</v>
      </c>
    </row>
    <row r="5262" spans="3:6" ht="15" customHeight="1">
      <c r="C5262" s="53" t="str">
        <f>[1]Coa!B5262</f>
        <v>4201.0009.0600708</v>
      </c>
      <c r="D5262" s="1" t="str">
        <f>VLOOKUP(C5262,[1]Coa!$B$4:$C$9231,2,FALSE)</f>
        <v>BI. ANGKUT,CLEARANCE,INKLARING,FREIGHT,AGENCY FEE - ESP INLET FLUE &amp; ESP OUTL</v>
      </c>
      <c r="E5262" s="573"/>
      <c r="F5262" s="573">
        <f>SUMIF('BKAS IDR'!$E$10:$E$44,$C5262,'BKAS IDR'!$M$10:$M$44)</f>
        <v>0</v>
      </c>
    </row>
    <row r="5263" spans="3:6" ht="15" customHeight="1">
      <c r="C5263" s="53" t="str">
        <f>[1]Coa!B5263</f>
        <v>4201.0009.0600710</v>
      </c>
      <c r="D5263" s="1" t="str">
        <f>VLOOKUP(C5263,[1]Coa!$B$4:$C$9231,2,FALSE)</f>
        <v>BI. ANGKUT,CLEARANCE,INKLARING,FREIGHT,AGENCY FEE - I &amp; C PRIMARY VALVE</v>
      </c>
      <c r="E5263" s="573"/>
      <c r="F5263" s="573">
        <f>SUMIF('BKAS IDR'!$E$10:$E$44,$C5263,'BKAS IDR'!$M$10:$M$44)</f>
        <v>0</v>
      </c>
    </row>
    <row r="5264" spans="3:6" ht="15" customHeight="1">
      <c r="C5264" s="53" t="str">
        <f>[1]Coa!B5264</f>
        <v>4201.0009.0600711</v>
      </c>
      <c r="D5264" s="1" t="str">
        <f>VLOOKUP(C5264,[1]Coa!$B$4:$C$9231,2,FALSE)</f>
        <v>BI. ANGKUT,CLEARANCE,INKLARING,FREIGHT,AGENCY FEE - FLUE SUPPORTER SUPERSTRUC</v>
      </c>
      <c r="E5264" s="573"/>
      <c r="F5264" s="573">
        <f>SUMIF('BKAS IDR'!$E$10:$E$44,$C5264,'BKAS IDR'!$M$10:$M$44)</f>
        <v>0</v>
      </c>
    </row>
    <row r="5265" spans="3:6" ht="15" customHeight="1">
      <c r="C5265" s="53" t="str">
        <f>[1]Coa!B5265</f>
        <v>4201.0009.0600907</v>
      </c>
      <c r="D5265" s="1" t="str">
        <f>VLOOKUP(C5265,[1]Coa!$B$4:$C$9231,2,FALSE)</f>
        <v>BI. ANGKUT,CLEARANCE,INKLARING,FREIGHT,AGENCY FEE - INST/ERCTION MECH 3X315MW</v>
      </c>
      <c r="E5265" s="573"/>
      <c r="F5265" s="573">
        <f>SUMIF('BKAS IDR'!$E$10:$E$44,$C5265,'BKAS IDR'!$M$10:$M$44)</f>
        <v>0</v>
      </c>
    </row>
    <row r="5266" spans="3:6" ht="15" customHeight="1">
      <c r="C5266" s="53" t="str">
        <f>[1]Coa!B5266</f>
        <v>4201.0009.0630910</v>
      </c>
      <c r="D5266" s="1" t="str">
        <f>VLOOKUP(C5266,[1]Coa!$B$4:$C$9231,2,FALSE)</f>
        <v>BI. ANGKUT,CLEARANCE,INKLARING,FREIGHT,AGENCY FEE - FABRICATION RISER CLAMP</v>
      </c>
      <c r="E5266" s="573"/>
      <c r="F5266" s="573">
        <f>SUMIF('BKAS IDR'!$E$10:$E$44,$C5266,'BKAS IDR'!$M$10:$M$44)</f>
        <v>0</v>
      </c>
    </row>
    <row r="5267" spans="3:6" ht="15" customHeight="1">
      <c r="C5267" s="53" t="str">
        <f>[1]Coa!B5267</f>
        <v>4201.0009.0631115</v>
      </c>
      <c r="D5267" s="1" t="str">
        <f>VLOOKUP(C5267,[1]Coa!$B$4:$C$9231,2,FALSE)</f>
        <v>BI. ANGKUT,CLEARANCE,INKLARING,FREIGHT,AGENCY FEE - SUPPLY OF HEAT EXCHANGER</v>
      </c>
      <c r="E5267" s="573"/>
      <c r="F5267" s="573">
        <f>SUMIF('BKAS IDR'!$E$10:$E$44,$C5267,'BKAS IDR'!$M$10:$M$44)</f>
        <v>0</v>
      </c>
    </row>
    <row r="5268" spans="3:6" ht="15" customHeight="1">
      <c r="C5268" s="53" t="str">
        <f>[1]Coa!B5268</f>
        <v>4201.0009.0631201</v>
      </c>
      <c r="D5268" s="1" t="str">
        <f>VLOOKUP(C5268,[1]Coa!$B$4:$C$9231,2,FALSE)</f>
        <v>BI. ANGKUT,CLEARANCE,INKLARING,FREIGHT,AGENCY FEE - PROVISION OF EPCI KF GAS</v>
      </c>
      <c r="E5268" s="573"/>
      <c r="F5268" s="573">
        <f>SUMIF('BKAS IDR'!$E$10:$E$44,$C5268,'BKAS IDR'!$M$10:$M$44)</f>
        <v>0</v>
      </c>
    </row>
    <row r="5269" spans="3:6" ht="15" customHeight="1">
      <c r="C5269" s="53" t="str">
        <f>[1]Coa!B5269</f>
        <v>4201.0009.06312029</v>
      </c>
      <c r="D5269" s="1" t="str">
        <f>VLOOKUP(C5269,[1]Coa!$B$4:$C$9231,2,FALSE)</f>
        <v>BI. ANGKUT,CLEARANCE,INKLARING,FREIGHT,AGENCY FEE - FABRICATION PIPE SPOOL</v>
      </c>
      <c r="E5269" s="573"/>
      <c r="F5269" s="573">
        <f>SUMIF('BKAS IDR'!$E$10:$E$44,$C5269,'BKAS IDR'!$M$10:$M$44)</f>
        <v>0</v>
      </c>
    </row>
    <row r="5270" spans="3:6" ht="15" customHeight="1">
      <c r="C5270" s="53" t="str">
        <f>[1]Coa!B5270</f>
        <v>4201.0009.06312051</v>
      </c>
      <c r="D5270" s="1" t="str">
        <f>VLOOKUP(C5270,[1]Coa!$B$4:$C$9231,2,FALSE)</f>
        <v>BI. ANGKUT,CLEARANCE,INKLARING,FREIGHT,AGENCY FEE - PROVISION OF ENGINEERING</v>
      </c>
      <c r="E5270" s="573"/>
      <c r="F5270" s="573">
        <f>SUMIF('BKAS IDR'!$E$10:$E$44,$C5270,'BKAS IDR'!$M$10:$M$44)</f>
        <v>0</v>
      </c>
    </row>
    <row r="5271" spans="3:6" ht="15" customHeight="1">
      <c r="C5271" s="53" t="str">
        <f>[1]Coa!B5271</f>
        <v>4201.0009.0651021</v>
      </c>
      <c r="D5271" s="1" t="str">
        <f>VLOOKUP(C5271,[1]Coa!$B$4:$C$9231,2,FALSE)</f>
        <v>BI. ANGKUT,CLEARANCE,INKLARING,FREIGHT,AGENCY FEE - FAB&amp;INSTAL ENERGY PLANT</v>
      </c>
      <c r="E5271" s="573"/>
      <c r="F5271" s="573">
        <f>SUMIF('BKAS IDR'!$E$10:$E$44,$C5271,'BKAS IDR'!$M$10:$M$44)</f>
        <v>0</v>
      </c>
    </row>
    <row r="5272" spans="3:6" ht="15" customHeight="1">
      <c r="C5272" s="53" t="str">
        <f>[1]Coa!B5272</f>
        <v>4201.0009.0651025</v>
      </c>
      <c r="D5272" s="1" t="str">
        <f>VLOOKUP(C5272,[1]Coa!$B$4:$C$9231,2,FALSE)</f>
        <v>BI. ANGKUT,CLEARANCE,INKLARING,FREIGHT,AGENCY FEE - SUPPLY &amp; INSTAL PNEUMATIC</v>
      </c>
      <c r="E5272" s="573"/>
      <c r="F5272" s="573">
        <f>SUMIF('BKAS IDR'!$E$10:$E$44,$C5272,'BKAS IDR'!$M$10:$M$44)</f>
        <v>0</v>
      </c>
    </row>
    <row r="5273" spans="3:6" ht="15" customHeight="1">
      <c r="C5273" s="53" t="str">
        <f>[1]Coa!B5273</f>
        <v>4201.0009.0651102</v>
      </c>
      <c r="D5273" s="1" t="str">
        <f>VLOOKUP(C5273,[1]Coa!$B$4:$C$9231,2,FALSE)</f>
        <v>BI. ANGKUT,CLEARANCE,INKLARING,FREIGHT,AGENCY FEE - SUPP&amp;INST 7110,7120,7130</v>
      </c>
      <c r="E5273" s="573"/>
      <c r="F5273" s="573">
        <f>SUMIF('BKAS IDR'!$E$10:$E$44,$C5273,'BKAS IDR'!$M$10:$M$44)</f>
        <v>0</v>
      </c>
    </row>
    <row r="5274" spans="3:6" ht="15" customHeight="1">
      <c r="C5274" s="53" t="str">
        <f>[1]Coa!B5274</f>
        <v>4201.0009.0701022</v>
      </c>
      <c r="D5274" s="1" t="str">
        <f>VLOOKUP(C5274,[1]Coa!$B$4:$C$9231,2,FALSE)</f>
        <v>BI. ANGKUT,CLEARANCE,INKLARING,FREIGHT,AGENCY FEE - CHEMICAL CLEANING</v>
      </c>
      <c r="E5274" s="573"/>
      <c r="F5274" s="573">
        <f>SUMIF('BKAS IDR'!$E$10:$E$44,$C5274,'BKAS IDR'!$M$10:$M$44)</f>
        <v>0</v>
      </c>
    </row>
    <row r="5275" spans="3:6" ht="15" customHeight="1">
      <c r="C5275" s="53" t="str">
        <f>[1]Coa!B5275</f>
        <v>4201.0009.0701122</v>
      </c>
      <c r="D5275" s="1" t="str">
        <f>VLOOKUP(C5275,[1]Coa!$B$4:$C$9231,2,FALSE)</f>
        <v>BI. ANGKUT,CLEARANCE,INKLARING,FREIGHT,AGENCY FEE - PUMP &amp; PIPING BROKE STOR.</v>
      </c>
      <c r="E5275" s="573"/>
      <c r="F5275" s="573">
        <f>SUMIF('BKAS IDR'!$E$10:$E$44,$C5275,'BKAS IDR'!$M$10:$M$44)</f>
        <v>0</v>
      </c>
    </row>
    <row r="5276" spans="3:6" ht="15" customHeight="1">
      <c r="C5276" s="53" t="str">
        <f>[1]Coa!B5276</f>
        <v>4201.0009.0731138</v>
      </c>
      <c r="D5276" s="1" t="str">
        <f>VLOOKUP(C5276,[1]Coa!$B$4:$C$9231,2,FALSE)</f>
        <v>BI. ANGKUT,CLEARANCE,INKLARING,FREIGHT,AGENCY FEE - AIR HEATER TUBES</v>
      </c>
      <c r="E5276" s="573"/>
      <c r="F5276" s="573">
        <f>SUMIF('BKAS IDR'!$E$10:$E$44,$C5276,'BKAS IDR'!$M$10:$M$44)</f>
        <v>0</v>
      </c>
    </row>
    <row r="5277" spans="3:6" ht="15" customHeight="1">
      <c r="C5277" s="53" t="str">
        <f>[1]Coa!B5277</f>
        <v>4201.0009.07312054</v>
      </c>
      <c r="D5277" s="1" t="str">
        <f>VLOOKUP(C5277,[1]Coa!$B$4:$C$9231,2,FALSE)</f>
        <v>BI. ANGKUT,CLEARANCE,INKLARING,FREIGHT,AGENCY FEE - SERVICE BARK CONVEYOR</v>
      </c>
      <c r="E5277" s="573"/>
      <c r="F5277" s="573">
        <f>SUMIF('BKAS IDR'!$E$10:$E$44,$C5277,'BKAS IDR'!$M$10:$M$44)</f>
        <v>0</v>
      </c>
    </row>
    <row r="5278" spans="3:6" ht="15" customHeight="1">
      <c r="C5278" s="53" t="str">
        <f>[1]Coa!B5278</f>
        <v>4201.0009.0830924</v>
      </c>
      <c r="D5278" s="1" t="str">
        <f>VLOOKUP(C5278,[1]Coa!$B$4:$C$9231,2,FALSE)</f>
        <v>BI. ANGKUT,CLEARANCE,INKLARING,FREIGHT,AGENCY FEE - TRANS,INST,HOOKUP POLENG</v>
      </c>
      <c r="E5278" s="573"/>
      <c r="F5278" s="573">
        <f>SUMIF('BKAS IDR'!$E$10:$E$44,$C5278,'BKAS IDR'!$M$10:$M$44)</f>
        <v>0</v>
      </c>
    </row>
    <row r="5279" spans="3:6" ht="15" customHeight="1">
      <c r="C5279" s="53" t="str">
        <f>[1]Coa!B5279</f>
        <v>4201.0009.0831120</v>
      </c>
      <c r="D5279" s="1" t="str">
        <f>VLOOKUP(C5279,[1]Coa!$B$4:$C$9231,2,FALSE)</f>
        <v>BI. ANGKUT,CLEARANCE,INKLARING,FREIGHT,AGENCY FEE - EPC WORKS FOR PPP-CW-DW-G</v>
      </c>
      <c r="E5279" s="573"/>
      <c r="F5279" s="573">
        <f>SUMIF('BKAS IDR'!$E$10:$E$44,$C5279,'BKAS IDR'!$M$10:$M$44)</f>
        <v>0</v>
      </c>
    </row>
    <row r="5280" spans="3:6" ht="15" customHeight="1">
      <c r="C5280" s="53" t="str">
        <f>[1]Coa!B5280</f>
        <v>4201.0009.0881108</v>
      </c>
      <c r="D5280" s="1" t="str">
        <f>VLOOKUP(C5280,[1]Coa!$B$4:$C$9231,2,FALSE)</f>
        <v>BI. ANGKUT,CLEARANCE,INKLARING,FREIGHT,AGENCY FEE - REPLACE SW PIPE</v>
      </c>
      <c r="E5280" s="573"/>
      <c r="F5280" s="573">
        <f>SUMIF('BKAS IDR'!$E$10:$E$44,$C5280,'BKAS IDR'!$M$10:$M$44)</f>
        <v>0</v>
      </c>
    </row>
    <row r="5281" spans="3:6" ht="15" customHeight="1">
      <c r="C5281" s="53" t="str">
        <f>[1]Coa!B5281</f>
        <v>4201.0009.0881123</v>
      </c>
      <c r="D5281" s="1" t="str">
        <f>VLOOKUP(C5281,[1]Coa!$B$4:$C$9231,2,FALSE)</f>
        <v>BI. ANGKUT,CLEARANCE,INKLARING,FREIGHT,AGENCY FEE - HOUSING FILTER</v>
      </c>
      <c r="E5281" s="573"/>
      <c r="F5281" s="573">
        <f>SUMIF('BKAS IDR'!$E$10:$E$44,$C5281,'BKAS IDR'!$M$10:$M$44)</f>
        <v>0</v>
      </c>
    </row>
    <row r="5282" spans="3:6" ht="15" customHeight="1">
      <c r="C5282" s="53" t="str">
        <f>[1]Coa!B5282</f>
        <v>4201.0009.0901121</v>
      </c>
      <c r="D5282" s="1" t="str">
        <f>VLOOKUP(C5282,[1]Coa!$B$4:$C$9231,2,FALSE)</f>
        <v>BI. ANGKUT,CLEARANCE,INKLARING,FREIGHT,AGENCY FEE - DUCTING TISSUE MILL II</v>
      </c>
      <c r="E5282" s="573"/>
      <c r="F5282" s="573">
        <f>SUMIF('BKAS IDR'!$E$10:$E$44,$C5282,'BKAS IDR'!$M$10:$M$44)</f>
        <v>0</v>
      </c>
    </row>
    <row r="5283" spans="3:6" ht="15" customHeight="1">
      <c r="C5283" s="53" t="str">
        <f>[1]Coa!B5283</f>
        <v>4201.0009.0901142</v>
      </c>
      <c r="D5283" s="1" t="str">
        <f>VLOOKUP(C5283,[1]Coa!$B$4:$C$9231,2,FALSE)</f>
        <v>BI. ANGKUT,CLEARANCE,INKLARING,FREIGHT,AGENCY FEE - Ducting Yankee</v>
      </c>
      <c r="E5283" s="573"/>
      <c r="F5283" s="573">
        <f>SUMIF('BKAS IDR'!$E$10:$E$44,$C5283,'BKAS IDR'!$M$10:$M$44)</f>
        <v>0</v>
      </c>
    </row>
    <row r="5284" spans="3:6" ht="15" customHeight="1">
      <c r="C5284" s="53" t="str">
        <f>[1]Coa!B5284</f>
        <v>4201.0009.0911125</v>
      </c>
      <c r="D5284" s="1" t="str">
        <f>VLOOKUP(C5284,[1]Coa!$B$4:$C$9231,2,FALSE)</f>
        <v>BI. ANGKUT,CLEARANCE,INKLARING,FREIGHT,AGENCY FEE - Water System &amp; Coal Syste</v>
      </c>
      <c r="E5284" s="573"/>
      <c r="F5284" s="573">
        <f>SUMIF('BKAS IDR'!$E$10:$E$44,$C5284,'BKAS IDR'!$M$10:$M$44)</f>
        <v>0</v>
      </c>
    </row>
    <row r="5285" spans="3:6" ht="15" customHeight="1">
      <c r="C5285" s="53" t="str">
        <f>[1]Coa!B5285</f>
        <v>4201.0009.0921147</v>
      </c>
      <c r="D5285" s="1" t="str">
        <f>VLOOKUP(C5285,[1]Coa!$B$4:$C$9231,2,FALSE)</f>
        <v>BI. ANGKUT,CLEARANCE,INKLARING,FREIGHT,AGENCY FEE - ADD. BY PAS LINE FOR DOUB</v>
      </c>
      <c r="E5285" s="573"/>
      <c r="F5285" s="573">
        <f>SUMIF('BKAS IDR'!$E$10:$E$44,$C5285,'BKAS IDR'!$M$10:$M$44)</f>
        <v>0</v>
      </c>
    </row>
    <row r="5286" spans="3:6" ht="15" customHeight="1">
      <c r="C5286" s="53" t="str">
        <f>[1]Coa!B5286</f>
        <v>4201.0009.0991129</v>
      </c>
      <c r="D5286" s="1" t="str">
        <f>VLOOKUP(C5286,[1]Coa!$B$4:$C$9231,2,FALSE)</f>
        <v>BI. ANGKUT,CLEARANCE,INKLARING,FREIGHT,AGENCY FEE - PIPA HYDRANT</v>
      </c>
      <c r="E5286" s="573"/>
      <c r="F5286" s="573">
        <f>SUMIF('BKAS IDR'!$E$10:$E$44,$C5286,'BKAS IDR'!$M$10:$M$44)</f>
        <v>0</v>
      </c>
    </row>
    <row r="5287" spans="3:6" ht="15" customHeight="1">
      <c r="C5287" s="53" t="str">
        <f>[1]Coa!B5287</f>
        <v>4201.0009.1021146</v>
      </c>
      <c r="D5287" s="1" t="str">
        <f>VLOOKUP(C5287,[1]Coa!$B$4:$C$9231,2,FALSE)</f>
        <v>BI. ANGKUT,CLEARANCE,INKLARING,FREIGHT,AGENCY FEE -  water surge tank</v>
      </c>
      <c r="E5287" s="573"/>
      <c r="F5287" s="573">
        <f>SUMIF('BKAS IDR'!$E$10:$E$44,$C5287,'BKAS IDR'!$M$10:$M$44)</f>
        <v>0</v>
      </c>
    </row>
    <row r="5288" spans="3:6" ht="15" customHeight="1">
      <c r="C5288" s="53" t="str">
        <f>[1]Coa!B5288</f>
        <v>4201.0009.1031143</v>
      </c>
      <c r="D5288" s="1" t="str">
        <f>VLOOKUP(C5288,[1]Coa!$B$4:$C$9231,2,FALSE)</f>
        <v>BI. ANGKUT,CLEARANCE,INKLARING,FREIGHT,AGENCY FEE - DUPLEX PIPE SPOOL 2-INC,</v>
      </c>
      <c r="E5288" s="573"/>
      <c r="F5288" s="573">
        <f>SUMIF('BKAS IDR'!$E$10:$E$44,$C5288,'BKAS IDR'!$M$10:$M$44)</f>
        <v>0</v>
      </c>
    </row>
    <row r="5289" spans="3:6" ht="15" customHeight="1">
      <c r="C5289" s="53" t="str">
        <f>[1]Coa!B5289</f>
        <v>4201.0009.10412034</v>
      </c>
      <c r="D5289" s="1" t="str">
        <f>VLOOKUP(C5289,[1]Coa!$B$4:$C$9231,2,FALSE)</f>
        <v>BI. ANGKUT,CLEARANCE,INKLARING,FREIGHT,AGENCY FEE - TUBE BUNDLE E201-05-08-09</v>
      </c>
      <c r="E5289" s="573"/>
      <c r="F5289" s="573">
        <f>SUMIF('BKAS IDR'!$E$10:$E$44,$C5289,'BKAS IDR'!$M$10:$M$44)</f>
        <v>0</v>
      </c>
    </row>
    <row r="5290" spans="3:6" ht="15" customHeight="1">
      <c r="C5290" s="53" t="str">
        <f>[1]Coa!B5290</f>
        <v>4201.0009.10512037</v>
      </c>
      <c r="D5290" s="1" t="str">
        <f>VLOOKUP(C5290,[1]Coa!$B$4:$C$9231,2,FALSE)</f>
        <v>BI. ANGKUT,CLEARANCE,INKLARING,FREIGHT,AGENCY FEE - HEAT EXCHANGER ASSY TAG N</v>
      </c>
      <c r="E5290" s="573"/>
      <c r="F5290" s="573">
        <f>SUMIF('BKAS IDR'!$E$10:$E$44,$C5290,'BKAS IDR'!$M$10:$M$44)</f>
        <v>0</v>
      </c>
    </row>
    <row r="5291" spans="3:6" ht="15" customHeight="1">
      <c r="C5291" s="53" t="str">
        <f>[1]Coa!B5291</f>
        <v>4201.0009.10512038</v>
      </c>
      <c r="D5291" s="1" t="str">
        <f>VLOOKUP(C5291,[1]Coa!$B$4:$C$9231,2,FALSE)</f>
        <v>BI. ANGKUT,CLEARANCE,INKLARING,FREIGHT,AGENCY FEE - PENGADAAN SHELL ASSY TAG</v>
      </c>
      <c r="E5291" s="573"/>
      <c r="F5291" s="573">
        <f>SUMIF('BKAS IDR'!$E$10:$E$44,$C5291,'BKAS IDR'!$M$10:$M$44)</f>
        <v>0</v>
      </c>
    </row>
    <row r="5292" spans="3:6" ht="15" customHeight="1">
      <c r="C5292" s="53" t="str">
        <f>[1]Coa!B5292</f>
        <v>4201.0009.10512039</v>
      </c>
      <c r="D5292" s="1" t="str">
        <f>VLOOKUP(C5292,[1]Coa!$B$4:$C$9231,2,FALSE)</f>
        <v>BI. ANGKUT,CLEARANCE,INKLARING,FREIGHT,AGENCY FEE - PENGADAAN SHELL ASSY TAG</v>
      </c>
      <c r="E5292" s="573"/>
      <c r="F5292" s="573">
        <f>SUMIF('BKAS IDR'!$E$10:$E$44,$C5292,'BKAS IDR'!$M$10:$M$44)</f>
        <v>0</v>
      </c>
    </row>
    <row r="5293" spans="3:6" ht="15" customHeight="1">
      <c r="C5293" s="53" t="str">
        <f>[1]Coa!B5293</f>
        <v>4201.0009.10512060</v>
      </c>
      <c r="D5293" s="1" t="str">
        <f>VLOOKUP(C5293,[1]Coa!$B$4:$C$9231,2,FALSE)</f>
        <v>BI. ANGKUT,CLEARANCE,INKLARING,FREIGHT,AGENCY FEE - PENGGANTIAN/PEMBUATAN TES</v>
      </c>
      <c r="E5293" s="573"/>
      <c r="F5293" s="573">
        <f>SUMIF('BKAS IDR'!$E$10:$E$44,$C5293,'BKAS IDR'!$M$10:$M$44)</f>
        <v>0</v>
      </c>
    </row>
    <row r="5294" spans="3:6" ht="15" customHeight="1">
      <c r="C5294" s="53" t="str">
        <f>[1]Coa!B5294</f>
        <v>4201.0009.10612040</v>
      </c>
      <c r="D5294" s="1" t="str">
        <f>VLOOKUP(C5294,[1]Coa!$B$4:$C$9231,2,FALSE)</f>
        <v>BI. ANGKUT,CLEARANCE,INKLARING,FREIGHT,AGENCY FEE - TUBE BUNDLE, SHELLBUNDLE,</v>
      </c>
      <c r="E5294" s="573"/>
      <c r="F5294" s="573">
        <f>SUMIF('BKAS IDR'!$E$10:$E$44,$C5294,'BKAS IDR'!$M$10:$M$44)</f>
        <v>0</v>
      </c>
    </row>
    <row r="5295" spans="3:6" ht="15" customHeight="1">
      <c r="C5295" s="53" t="str">
        <f>[1]Coa!B5295</f>
        <v>4201.0009.10612053</v>
      </c>
      <c r="D5295" s="1" t="str">
        <f>VLOOKUP(C5295,[1]Coa!$B$4:$C$9231,2,FALSE)</f>
        <v>BI. ANGKUT,CLEARANCE,INKLARING,FREIGHT,AGENCY FEE - ENGINEERING, PROCUREMENT</v>
      </c>
      <c r="E5295" s="573"/>
      <c r="F5295" s="573">
        <f>SUMIF('BKAS IDR'!$E$10:$E$44,$C5295,'BKAS IDR'!$M$10:$M$44)</f>
        <v>0</v>
      </c>
    </row>
    <row r="5296" spans="3:6" ht="15" customHeight="1">
      <c r="C5296" s="53" t="str">
        <f>[1]Coa!B5296</f>
        <v>4201.0009.1121154</v>
      </c>
      <c r="D5296" s="1" t="str">
        <f>VLOOKUP(C5296,[1]Coa!$B$4:$C$9231,2,FALSE)</f>
        <v>BI. ANGKUT,CLEARANCE,INKLARING,FREIGHT,AGENCY FEE - H2S MUD / GAS SEPARATOR</v>
      </c>
      <c r="E5296" s="573"/>
      <c r="F5296" s="573">
        <f>SUMIF('BKAS IDR'!$E$10:$E$44,$C5296,'BKAS IDR'!$M$10:$M$44)</f>
        <v>0</v>
      </c>
    </row>
    <row r="5297" spans="3:6" ht="15" customHeight="1">
      <c r="C5297" s="53" t="str">
        <f>[1]Coa!B5297</f>
        <v>4201.0009.1161162</v>
      </c>
      <c r="D5297" s="1" t="str">
        <f>VLOOKUP(C5297,[1]Coa!$B$4:$C$9231,2,FALSE)</f>
        <v>BI. ANGKUT,CLEARANCE,INKLARING,FREIGHT,AGENCY FEE - SECONDARY REFORMER EFFLUE</v>
      </c>
      <c r="E5297" s="573"/>
      <c r="F5297" s="573">
        <f>SUMIF('BKAS IDR'!$E$10:$E$44,$C5297,'BKAS IDR'!$M$10:$M$44)</f>
        <v>0</v>
      </c>
    </row>
    <row r="5298" spans="3:6" ht="15" customHeight="1">
      <c r="C5298" s="53" t="str">
        <f>[1]Coa!B5298</f>
        <v>4201.0009.1171165</v>
      </c>
      <c r="D5298" s="1" t="str">
        <f>VLOOKUP(C5298,[1]Coa!$B$4:$C$9231,2,FALSE)</f>
        <v>BI. ANGKUT,CLEARANCE,INKLARING,FREIGHT,AGENCY FEE - TOWER</v>
      </c>
      <c r="E5298" s="573"/>
      <c r="F5298" s="573">
        <f>SUMIF('BKAS IDR'!$E$10:$E$44,$C5298,'BKAS IDR'!$M$10:$M$44)</f>
        <v>0</v>
      </c>
    </row>
    <row r="5299" spans="3:6" ht="15" customHeight="1">
      <c r="C5299" s="53" t="str">
        <f>[1]Coa!B5299</f>
        <v>4201.0009.1171167</v>
      </c>
      <c r="D5299" s="1" t="str">
        <f>VLOOKUP(C5299,[1]Coa!$B$4:$C$9231,2,FALSE)</f>
        <v>BI. ANGKUT,CLEARANCE,INKLARING,FREIGHT,AGENCY FEE - SHOP FABRICATED VESSEL &amp;</v>
      </c>
      <c r="E5299" s="573"/>
      <c r="F5299" s="573">
        <f>SUMIF('BKAS IDR'!$E$10:$E$44,$C5299,'BKAS IDR'!$M$10:$M$44)</f>
        <v>0</v>
      </c>
    </row>
    <row r="5300" spans="3:6" ht="15" customHeight="1">
      <c r="C5300" s="53" t="str">
        <f>[1]Coa!B5300</f>
        <v>4201.0009.1171168</v>
      </c>
      <c r="D5300" s="1" t="str">
        <f>VLOOKUP(C5300,[1]Coa!$B$4:$C$9231,2,FALSE)</f>
        <v>BI. ANGKUT,CLEARANCE,INKLARING,FREIGHT,AGENCY FEE - SHOP FABRICATED VESSEL &amp;</v>
      </c>
      <c r="E5300" s="573"/>
      <c r="F5300" s="573">
        <f>SUMIF('BKAS IDR'!$E$10:$E$44,$C5300,'BKAS IDR'!$M$10:$M$44)</f>
        <v>0</v>
      </c>
    </row>
    <row r="5301" spans="3:6" ht="15" customHeight="1">
      <c r="C5301" s="53" t="str">
        <f>[1]Coa!B5301</f>
        <v>4201.0009.11712010</v>
      </c>
      <c r="D5301" s="1" t="str">
        <f>VLOOKUP(C5301,[1]Coa!$B$4:$C$9231,2,FALSE)</f>
        <v>BI. ANGKUT,CLEARANCE,INKLARING,FREIGHT,AGENCY FEE - SHOP FABRICATED VESSEL &amp;</v>
      </c>
      <c r="E5301" s="573"/>
      <c r="F5301" s="573">
        <f>SUMIF('BKAS IDR'!$E$10:$E$44,$C5301,'BKAS IDR'!$M$10:$M$44)</f>
        <v>0</v>
      </c>
    </row>
    <row r="5302" spans="3:6" ht="15" customHeight="1">
      <c r="C5302" s="53" t="str">
        <f>[1]Coa!B5302</f>
        <v>4201.0009.11712023</v>
      </c>
      <c r="D5302" s="1" t="str">
        <f>VLOOKUP(C5302,[1]Coa!$B$4:$C$9231,2,FALSE)</f>
        <v>BI. ANGKUT,CLEARANCE,INKLARING,FREIGHT,AGENCY FEE - SHOP FABRICATED VESSEL &amp;</v>
      </c>
      <c r="E5302" s="573"/>
      <c r="F5302" s="573">
        <f>SUMIF('BKAS IDR'!$E$10:$E$44,$C5302,'BKAS IDR'!$M$10:$M$44)</f>
        <v>0</v>
      </c>
    </row>
    <row r="5303" spans="3:6" ht="15" customHeight="1">
      <c r="C5303" s="53" t="str">
        <f>[1]Coa!B5303</f>
        <v>4201.0009.1191172</v>
      </c>
      <c r="D5303" s="1" t="str">
        <f>VLOOKUP(C5303,[1]Coa!$B$4:$C$9231,2,FALSE)</f>
        <v>BI. ANGKUT,CLEARANCE,INKLARING,FREIGHT,AGENCY FEE - EPC MOBILE SEPARATOR</v>
      </c>
      <c r="E5303" s="573"/>
      <c r="F5303" s="573">
        <f>SUMIF('BKAS IDR'!$E$10:$E$44,$C5303,'BKAS IDR'!$M$10:$M$44)</f>
        <v>0</v>
      </c>
    </row>
    <row r="5304" spans="3:6" ht="15" customHeight="1">
      <c r="C5304" s="53" t="str">
        <f>[1]Coa!B5304</f>
        <v>4201.0009.1201175</v>
      </c>
      <c r="D5304" s="1" t="str">
        <f>VLOOKUP(C5304,[1]Coa!$B$4:$C$9231,2,FALSE)</f>
        <v>BI. ANGKUT,CLEARANCE,INKLARING,FREIGHT,AGENCY FEE - FABRICATION &amp; ERECTION OF</v>
      </c>
      <c r="E5304" s="573"/>
      <c r="F5304" s="573">
        <f>SUMIF('BKAS IDR'!$E$10:$E$44,$C5304,'BKAS IDR'!$M$10:$M$44)</f>
        <v>0</v>
      </c>
    </row>
    <row r="5305" spans="3:6" ht="15" customHeight="1">
      <c r="C5305" s="53" t="str">
        <f>[1]Coa!B5305</f>
        <v>4201.0009.12812012</v>
      </c>
      <c r="D5305" s="1" t="str">
        <f>VLOOKUP(C5305,[1]Coa!$B$4:$C$9231,2,FALSE)</f>
        <v>BI. ANGKUT,CLEARANCE,INKLARING,FREIGHT,AGENCY FEE - RENTAL DRILLING EQUIPMENT</v>
      </c>
      <c r="E5305" s="573"/>
      <c r="F5305" s="573">
        <f>SUMIF('BKAS IDR'!$E$10:$E$44,$C5305,'BKAS IDR'!$M$10:$M$44)</f>
        <v>0</v>
      </c>
    </row>
    <row r="5306" spans="3:6" ht="15" customHeight="1">
      <c r="C5306" s="53" t="str">
        <f>[1]Coa!B5306</f>
        <v>4201.0009.12912007</v>
      </c>
      <c r="D5306" s="1" t="str">
        <f>VLOOKUP(C5306,[1]Coa!$B$4:$C$9231,2,FALSE)</f>
        <v>BI. ANGKUT,CLEARANCE,INKLARING,FREIGHT,AGENCY FEE - SUPPLY OF SHELL &amp; TUBE HE</v>
      </c>
      <c r="E5306" s="573"/>
      <c r="F5306" s="573">
        <f>SUMIF('BKAS IDR'!$E$10:$E$44,$C5306,'BKAS IDR'!$M$10:$M$44)</f>
        <v>0</v>
      </c>
    </row>
    <row r="5307" spans="3:6" ht="15" customHeight="1">
      <c r="C5307" s="53" t="str">
        <f>[1]Coa!B5307</f>
        <v>4201.0009.14512017</v>
      </c>
      <c r="D5307" s="1" t="str">
        <f>VLOOKUP(C5307,[1]Coa!$B$4:$C$9231,2,FALSE)</f>
        <v>BI. ANGKUT,CLEARANCE,INKLARING,FREIGHT,AGENCY FEE - DIVING EQUIPMENT</v>
      </c>
      <c r="E5307" s="573"/>
      <c r="F5307" s="573">
        <f>SUMIF('BKAS IDR'!$E$10:$E$44,$C5307,'BKAS IDR'!$M$10:$M$44)</f>
        <v>0</v>
      </c>
    </row>
    <row r="5308" spans="3:6" ht="15" customHeight="1">
      <c r="C5308" s="53" t="str">
        <f>[1]Coa!B5308</f>
        <v>4201.0009.14912041</v>
      </c>
      <c r="D5308" s="1" t="str">
        <f>VLOOKUP(C5308,[1]Coa!$B$4:$C$9231,2,FALSE)</f>
        <v>BI. ANGKUT,CLEARANCE,INKLARING,FREIGHT,AGENCY FEE - FABRIKASI SHELL 24E-113</v>
      </c>
      <c r="E5308" s="573"/>
      <c r="F5308" s="573">
        <f>SUMIF('BKAS IDR'!$E$10:$E$44,$C5308,'BKAS IDR'!$M$10:$M$44)</f>
        <v>0</v>
      </c>
    </row>
    <row r="5309" spans="3:6" ht="15" customHeight="1">
      <c r="C5309" s="53" t="str">
        <f>[1]Coa!B5309</f>
        <v>4201.0009.15012024</v>
      </c>
      <c r="D5309" s="1" t="str">
        <f>VLOOKUP(C5309,[1]Coa!$B$4:$C$9231,2,FALSE)</f>
        <v>BI. ANGKUT,CLEARANCE,INKLARING,FREIGHT,AGENCY FEE -  TOTAL RETUBE INSITU SURF</v>
      </c>
      <c r="E5309" s="573"/>
      <c r="F5309" s="573">
        <f>SUMIF('BKAS IDR'!$E$10:$E$44,$C5309,'BKAS IDR'!$M$10:$M$44)</f>
        <v>0</v>
      </c>
    </row>
    <row r="5310" spans="3:6" ht="15" customHeight="1">
      <c r="C5310" s="53" t="str">
        <f>[1]Coa!B5310</f>
        <v>4201.0009.15212028</v>
      </c>
      <c r="D5310" s="1" t="str">
        <f>VLOOKUP(C5310,[1]Coa!$B$4:$C$9231,2,FALSE)</f>
        <v>BI. ANGKUT,CLEARANCE,INKLARING,FREIGHT,AGENCY FEE - TUBE BUNDLE SHELL H5012 &amp;</v>
      </c>
      <c r="E5310" s="573"/>
      <c r="F5310" s="573">
        <f>SUMIF('BKAS IDR'!$E$10:$E$44,$C5310,'BKAS IDR'!$M$10:$M$44)</f>
        <v>0</v>
      </c>
    </row>
    <row r="5311" spans="3:6" ht="15" customHeight="1">
      <c r="C5311" s="53" t="str">
        <f>[1]Coa!B5311</f>
        <v>4201.0009.15212059</v>
      </c>
      <c r="D5311" s="1" t="str">
        <f>VLOOKUP(C5311,[1]Coa!$B$4:$C$9231,2,FALSE)</f>
        <v>BI. ANGKUT,CLEARANCE,INKLARING,FREIGHT,AGENCY FEE - SECONDARY REACTOR UNIT</v>
      </c>
      <c r="E5311" s="573"/>
      <c r="F5311" s="573">
        <f>SUMIF('BKAS IDR'!$E$10:$E$44,$C5311,'BKAS IDR'!$M$10:$M$44)</f>
        <v>0</v>
      </c>
    </row>
    <row r="5312" spans="3:6" ht="15" customHeight="1">
      <c r="C5312" s="53" t="str">
        <f>[1]Coa!B5312</f>
        <v>4201.0009.15312030</v>
      </c>
      <c r="D5312" s="1" t="str">
        <f>VLOOKUP(C5312,[1]Coa!$B$4:$C$9231,2,FALSE)</f>
        <v>BI. ANGKUT,CLEARANCE,INKLARING,FREIGHT,AGENCY FEE - 2 UNIT FUEL GAS FILTER CO</v>
      </c>
      <c r="E5312" s="573"/>
      <c r="F5312" s="573">
        <f>SUMIF('BKAS IDR'!$E$10:$E$44,$C5312,'BKAS IDR'!$M$10:$M$44)</f>
        <v>0</v>
      </c>
    </row>
    <row r="5313" spans="3:6" ht="15" customHeight="1">
      <c r="C5313" s="53" t="str">
        <f>[1]Coa!B5313</f>
        <v>4201.0009.15712042</v>
      </c>
      <c r="D5313" s="1" t="str">
        <f>VLOOKUP(C5313,[1]Coa!$B$4:$C$9231,2,FALSE)</f>
        <v>BI. ANGKUT,CLEARANCE,INKLARING,FREIGHT,AGENCY FEE - REDESIGN, FABRIKASI &amp; PEM</v>
      </c>
      <c r="E5313" s="573"/>
      <c r="F5313" s="573">
        <f>SUMIF('BKAS IDR'!$E$10:$E$44,$C5313,'BKAS IDR'!$M$10:$M$44)</f>
        <v>0</v>
      </c>
    </row>
    <row r="5314" spans="3:6" ht="15" customHeight="1">
      <c r="C5314" s="53" t="str">
        <f>[1]Coa!B5314</f>
        <v>4201.0009.16012044</v>
      </c>
      <c r="D5314" s="1" t="str">
        <f>VLOOKUP(C5314,[1]Coa!$B$4:$C$9231,2,FALSE)</f>
        <v>BI. ANGKUT,CLEARANCE,INKLARING,FREIGHT,AGENCY FEE -  EPCI CONTRACT FOR LIMA F</v>
      </c>
      <c r="E5314" s="573"/>
      <c r="F5314" s="573">
        <f>SUMIF('BKAS IDR'!$E$10:$E$44,$C5314,'BKAS IDR'!$M$10:$M$44)</f>
        <v>0</v>
      </c>
    </row>
    <row r="5315" spans="3:6" ht="15" customHeight="1">
      <c r="C5315" s="53" t="str">
        <f>[1]Coa!B5315</f>
        <v>4201.0009.16409005</v>
      </c>
      <c r="D5315" s="1" t="str">
        <f>VLOOKUP(C5315,[1]Coa!$B$4:$C$9231,2,FALSE)</f>
        <v>BI. ANGKUT,CLEARANCE,INKLARING,FREIGHT,AGENCY FEE - MEG Injection Package</v>
      </c>
      <c r="E5315" s="573"/>
      <c r="F5315" s="573">
        <f>SUMIF('BKAS IDR'!$E$10:$E$44,$C5315,'BKAS IDR'!$M$10:$M$44)</f>
        <v>0</v>
      </c>
    </row>
    <row r="5316" spans="3:6" ht="15" customHeight="1">
      <c r="C5316" s="53" t="str">
        <f>[1]Coa!B5316</f>
        <v>4201.0009.R000000</v>
      </c>
      <c r="D5316" s="1" t="str">
        <f>VLOOKUP(C5316,[1]Coa!$B$4:$C$9231,2,FALSE)</f>
        <v>BI. ANGKUT,CLEARANCE,INKLARING,FREIGHT,AGENCY FEE - SEWA EQUIPMENT- EXCAVATOR</v>
      </c>
      <c r="E5316" s="573"/>
      <c r="F5316" s="573">
        <f>SUMIF('BKAS IDR'!$E$10:$E$44,$C5316,'BKAS IDR'!$M$10:$M$44)</f>
        <v>0</v>
      </c>
    </row>
    <row r="5317" spans="3:6" ht="15" customHeight="1">
      <c r="C5317" s="53" t="str">
        <f>[1]Coa!B5317</f>
        <v>4201.0010.06312006</v>
      </c>
      <c r="D5317" s="1" t="str">
        <f>VLOOKUP(C5317,[1]Coa!$B$4:$C$9231,2,FALSE)</f>
        <v>LISTRIK, TELEPON DAN AIR (PROJECT) - PROV OF EPCI KF GAS (INT)</v>
      </c>
      <c r="E5317" s="573"/>
      <c r="F5317" s="573">
        <f>SUMIF('BKAS IDR'!$E$10:$E$44,$C5317,'BKAS IDR'!$M$10:$M$44)</f>
        <v>0</v>
      </c>
    </row>
    <row r="5318" spans="3:6" ht="15" customHeight="1">
      <c r="C5318" s="53" t="str">
        <f>[1]Coa!B5318</f>
        <v>4201.0010.002</v>
      </c>
      <c r="D5318" s="1" t="str">
        <f>VLOOKUP(C5318,[1]Coa!$B$4:$C$9231,2,FALSE)</f>
        <v>LISTRIK, TELEPON DAN AIR (PROJECT) - WORKSHOP</v>
      </c>
      <c r="E5318" s="573"/>
      <c r="F5318" s="573">
        <f>SUMIF('BKAS IDR'!$E$10:$E$44,$C5318,'BKAS IDR'!$M$10:$M$44)</f>
        <v>0</v>
      </c>
    </row>
    <row r="5319" spans="3:6" ht="15" customHeight="1">
      <c r="C5319" s="53" t="str">
        <f>[1]Coa!B5319</f>
        <v>4201.0010.0050852</v>
      </c>
      <c r="D5319" s="1" t="str">
        <f>VLOOKUP(C5319,[1]Coa!$B$4:$C$9231,2,FALSE)</f>
        <v>LISTRIK, TELEPON DAN AIR (PROJECT) - KAMBUNA TOPSIDE REUSER S</v>
      </c>
      <c r="E5319" s="573"/>
      <c r="F5319" s="573">
        <f>SUMIF('BKAS IDR'!$E$10:$E$44,$C5319,'BKAS IDR'!$M$10:$M$44)</f>
        <v>0</v>
      </c>
    </row>
    <row r="5320" spans="3:6" ht="15" customHeight="1">
      <c r="C5320" s="53" t="str">
        <f>[1]Coa!B5320</f>
        <v>4201.0010.0050905</v>
      </c>
      <c r="D5320" s="1" t="str">
        <f>VLOOKUP(C5320,[1]Coa!$B$4:$C$9231,2,FALSE)</f>
        <v>LISTRIK, TELEPON DAN AIR (PROJECT) - MEG INJECTION PACKAGE</v>
      </c>
      <c r="E5320" s="573"/>
      <c r="F5320" s="573">
        <f>SUMIF('BKAS IDR'!$E$10:$E$44,$C5320,'BKAS IDR'!$M$10:$M$44)</f>
        <v>0</v>
      </c>
    </row>
    <row r="5321" spans="3:6" ht="15" customHeight="1">
      <c r="C5321" s="53" t="str">
        <f>[1]Coa!B5321</f>
        <v>4201.0010.00712046</v>
      </c>
      <c r="D5321" s="1" t="str">
        <f>VLOOKUP(C5321,[1]Coa!$B$4:$C$9231,2,FALSE)</f>
        <v>LISTRIK, TELEPON DAN AIR (PROJECT) - FABRIKASI  &amp; INSTASI UNTU</v>
      </c>
      <c r="E5321" s="573"/>
      <c r="F5321" s="573">
        <f>SUMIF('BKAS IDR'!$E$10:$E$44,$C5321,'BKAS IDR'!$M$10:$M$44)</f>
        <v>0</v>
      </c>
    </row>
    <row r="5322" spans="3:6" ht="15" customHeight="1">
      <c r="C5322" s="53" t="str">
        <f>[1]Coa!B5322</f>
        <v>4201.0010.0081014</v>
      </c>
      <c r="D5322" s="1" t="str">
        <f>VLOOKUP(C5322,[1]Coa!$B$4:$C$9231,2,FALSE)</f>
        <v>LISTRIK, TELEPON DAN AIR (PROJECT) - SEI AMBAWANG KAB.KUBU</v>
      </c>
      <c r="E5322" s="573"/>
      <c r="F5322" s="573">
        <f>SUMIF('BKAS IDR'!$E$10:$E$44,$C5322,'BKAS IDR'!$M$10:$M$44)</f>
        <v>0</v>
      </c>
    </row>
    <row r="5323" spans="3:6" ht="15" customHeight="1">
      <c r="C5323" s="53" t="str">
        <f>[1]Coa!B5323</f>
        <v>4201.0010.0101019</v>
      </c>
      <c r="D5323" s="1" t="str">
        <f>VLOOKUP(C5323,[1]Coa!$B$4:$C$9231,2,FALSE)</f>
        <v>LISTRIK, TELEPON DAN AIR (PROJECT) - CPP&amp;AUP PLATFORMS INST</v>
      </c>
      <c r="E5323" s="573"/>
      <c r="F5323" s="573">
        <f>SUMIF('BKAS IDR'!$E$10:$E$44,$C5323,'BKAS IDR'!$M$10:$M$44)</f>
        <v>0</v>
      </c>
    </row>
    <row r="5324" spans="3:6" ht="15" customHeight="1">
      <c r="C5324" s="53" t="str">
        <f>[1]Coa!B5324</f>
        <v>4201.0010.0101137</v>
      </c>
      <c r="D5324" s="1" t="str">
        <f>VLOOKUP(C5324,[1]Coa!$B$4:$C$9231,2,FALSE)</f>
        <v>LISTRIK, TELEPON DAN AIR (PROJECT) - CPP &amp; AUP Platforms</v>
      </c>
      <c r="E5324" s="573"/>
      <c r="F5324" s="573">
        <f>SUMIF('BKAS IDR'!$E$10:$E$44,$C5324,'BKAS IDR'!$M$10:$M$44)</f>
        <v>0</v>
      </c>
    </row>
    <row r="5325" spans="3:6" ht="15" customHeight="1">
      <c r="C5325" s="53" t="str">
        <f>[1]Coa!B5325</f>
        <v>4201.0010.0120832</v>
      </c>
      <c r="D5325" s="1" t="str">
        <f>VLOOKUP(C5325,[1]Coa!$B$4:$C$9231,2,FALSE)</f>
        <v>LISTRIK, TELEPON DAN AIR (PROJECT) - SHELL &amp; TUBE HEAT EXCHANG</v>
      </c>
      <c r="E5325" s="573"/>
      <c r="F5325" s="573">
        <f>SUMIF('BKAS IDR'!$E$10:$E$44,$C5325,'BKAS IDR'!$M$10:$M$44)</f>
        <v>0</v>
      </c>
    </row>
    <row r="5326" spans="3:6" ht="15" customHeight="1">
      <c r="C5326" s="53" t="str">
        <f>[1]Coa!B5326</f>
        <v>4201.0010.0130903</v>
      </c>
      <c r="D5326" s="1" t="str">
        <f>VLOOKUP(C5326,[1]Coa!$B$4:$C$9231,2,FALSE)</f>
        <v>LISTRIK, TELEPON DAN AIR (PROJECT) - WELL TEST, SKID UNIT</v>
      </c>
      <c r="E5326" s="573"/>
      <c r="F5326" s="573">
        <f>SUMIF('BKAS IDR'!$E$10:$E$44,$C5326,'BKAS IDR'!$M$10:$M$44)</f>
        <v>0</v>
      </c>
    </row>
    <row r="5327" spans="3:6" ht="15" customHeight="1">
      <c r="C5327" s="53" t="str">
        <f>[1]Coa!B5327</f>
        <v>4201.0010.0130904</v>
      </c>
      <c r="D5327" s="1" t="str">
        <f>VLOOKUP(C5327,[1]Coa!$B$4:$C$9231,2,FALSE)</f>
        <v>LISTRIK, TELEPON DAN AIR (PROJECT) - HEAT EXCHANGER</v>
      </c>
      <c r="E5327" s="573"/>
      <c r="F5327" s="573">
        <f>SUMIF('BKAS IDR'!$E$10:$E$44,$C5327,'BKAS IDR'!$M$10:$M$44)</f>
        <v>0</v>
      </c>
    </row>
    <row r="5328" spans="3:6" ht="15" customHeight="1">
      <c r="C5328" s="53" t="str">
        <f>[1]Coa!B5328</f>
        <v>4201.0010.0130908</v>
      </c>
      <c r="D5328" s="1" t="str">
        <f>VLOOKUP(C5328,[1]Coa!$B$4:$C$9231,2,FALSE)</f>
        <v>LISTRIK, TELEPON DAN AIR (PROJECT) - PIPE SLEEVE &amp; DURI, RIAU</v>
      </c>
      <c r="E5328" s="573"/>
      <c r="F5328" s="573">
        <f>SUMIF('BKAS IDR'!$E$10:$E$44,$C5328,'BKAS IDR'!$M$10:$M$44)</f>
        <v>0</v>
      </c>
    </row>
    <row r="5329" spans="3:6" ht="15" customHeight="1">
      <c r="C5329" s="53" t="str">
        <f>[1]Coa!B5329</f>
        <v>4201.0010.0130923</v>
      </c>
      <c r="D5329" s="1" t="str">
        <f>VLOOKUP(C5329,[1]Coa!$B$4:$C$9231,2,FALSE)</f>
        <v>LISTRIK, TELEPON DAN AIR (PROJECT) - PROV OF WATER STO TANK</v>
      </c>
      <c r="E5329" s="573"/>
      <c r="F5329" s="573">
        <f>SUMIF('BKAS IDR'!$E$10:$E$44,$C5329,'BKAS IDR'!$M$10:$M$44)</f>
        <v>0</v>
      </c>
    </row>
    <row r="5330" spans="3:6" ht="15" customHeight="1">
      <c r="C5330" s="53" t="str">
        <f>[1]Coa!B5330</f>
        <v>4201.0010.0130929</v>
      </c>
      <c r="D5330" s="1" t="str">
        <f>VLOOKUP(C5330,[1]Coa!$B$4:$C$9231,2,FALSE)</f>
        <v>LISTRIK, TELEPON DAN AIR (PROJECT) - OPERATION ASSISTANCE SLN</v>
      </c>
      <c r="E5330" s="573"/>
      <c r="F5330" s="573">
        <f>SUMIF('BKAS IDR'!$E$10:$E$44,$C5330,'BKAS IDR'!$M$10:$M$44)</f>
        <v>0</v>
      </c>
    </row>
    <row r="5331" spans="3:6" ht="15" customHeight="1">
      <c r="C5331" s="53" t="str">
        <f>[1]Coa!B5331</f>
        <v>4201.0010.0130931</v>
      </c>
      <c r="D5331" s="1" t="str">
        <f>VLOOKUP(C5331,[1]Coa!$B$4:$C$9231,2,FALSE)</f>
        <v>LISTRIK, TELEPON DAN AIR (PROJECT) - STORAGE TANK FOR INT PROG</v>
      </c>
      <c r="E5331" s="573"/>
      <c r="F5331" s="573">
        <f>SUMIF('BKAS IDR'!$E$10:$E$44,$C5331,'BKAS IDR'!$M$10:$M$44)</f>
        <v>0</v>
      </c>
    </row>
    <row r="5332" spans="3:6" ht="15" customHeight="1">
      <c r="C5332" s="53" t="str">
        <f>[1]Coa!B5332</f>
        <v>4201.0010.0131004</v>
      </c>
      <c r="D5332" s="1" t="str">
        <f>VLOOKUP(C5332,[1]Coa!$B$4:$C$9231,2,FALSE)</f>
        <v>LISTRIK, TELEPON DAN AIR (PROJECT) - 3 UNITS K.O. DRUM</v>
      </c>
      <c r="E5332" s="573"/>
      <c r="F5332" s="573">
        <f>SUMIF('BKAS IDR'!$E$10:$E$44,$C5332,'BKAS IDR'!$M$10:$M$44)</f>
        <v>0</v>
      </c>
    </row>
    <row r="5333" spans="3:6" ht="15" customHeight="1">
      <c r="C5333" s="53" t="str">
        <f>[1]Coa!B5333</f>
        <v>4201.0010.0131010</v>
      </c>
      <c r="D5333" s="1" t="str">
        <f>VLOOKUP(C5333,[1]Coa!$B$4:$C$9231,2,FALSE)</f>
        <v>LISTRIK, TELEPON DAN AIR (PROJECT) - DISAIN&amp;FAB ALAT SURFAKTAN</v>
      </c>
      <c r="E5333" s="573"/>
      <c r="F5333" s="573">
        <f>SUMIF('BKAS IDR'!$E$10:$E$44,$C5333,'BKAS IDR'!$M$10:$M$44)</f>
        <v>0</v>
      </c>
    </row>
    <row r="5334" spans="3:6" ht="15" customHeight="1">
      <c r="C5334" s="53" t="str">
        <f>[1]Coa!B5334</f>
        <v>4201.0010.0131018</v>
      </c>
      <c r="D5334" s="1" t="str">
        <f>VLOOKUP(C5334,[1]Coa!$B$4:$C$9231,2,FALSE)</f>
        <v>LISTRIK, TELEPON DAN AIR (PROJECT) - JASA KONST TANGKI PEMISAH</v>
      </c>
      <c r="E5334" s="573"/>
      <c r="F5334" s="573">
        <f>SUMIF('BKAS IDR'!$E$10:$E$44,$C5334,'BKAS IDR'!$M$10:$M$44)</f>
        <v>0</v>
      </c>
    </row>
    <row r="5335" spans="3:6" ht="15" customHeight="1">
      <c r="C5335" s="53" t="str">
        <f>[1]Coa!B5335</f>
        <v>4201.0010.0131104</v>
      </c>
      <c r="D5335" s="1" t="str">
        <f>VLOOKUP(C5335,[1]Coa!$B$4:$C$9231,2,FALSE)</f>
        <v>LISTRIK, TELEPON DAN AIR (PROJECT) - RIGLESS SERVICE</v>
      </c>
      <c r="E5335" s="573"/>
      <c r="F5335" s="573">
        <f>SUMIF('BKAS IDR'!$E$10:$E$44,$C5335,'BKAS IDR'!$M$10:$M$44)</f>
        <v>0</v>
      </c>
    </row>
    <row r="5336" spans="3:6" ht="15" customHeight="1">
      <c r="C5336" s="53" t="str">
        <f>[1]Coa!B5336</f>
        <v>4201.0010.0131113</v>
      </c>
      <c r="D5336" s="1" t="str">
        <f>VLOOKUP(C5336,[1]Coa!$B$4:$C$9231,2,FALSE)</f>
        <v>LISTRIK, TELEPON DAN AIR (PROJECT) - EPC U/ FASILITAS TANKI DI</v>
      </c>
      <c r="E5336" s="573"/>
      <c r="F5336" s="573">
        <f>SUMIF('BKAS IDR'!$E$10:$E$44,$C5336,'BKAS IDR'!$M$10:$M$44)</f>
        <v>0</v>
      </c>
    </row>
    <row r="5337" spans="3:6" ht="15" customHeight="1">
      <c r="C5337" s="53" t="str">
        <f>[1]Coa!B5337</f>
        <v>4201.0010.0131119</v>
      </c>
      <c r="D5337" s="1" t="str">
        <f>VLOOKUP(C5337,[1]Coa!$B$4:$C$9231,2,FALSE)</f>
        <v>LISTRIK, TELEPON DAN AIR (PROJECT) - EPF OF STORAGE FOR RANTAU</v>
      </c>
      <c r="E5337" s="573"/>
      <c r="F5337" s="573">
        <f>SUMIF('BKAS IDR'!$E$10:$E$44,$C5337,'BKAS IDR'!$M$10:$M$44)</f>
        <v>0</v>
      </c>
    </row>
    <row r="5338" spans="3:6" ht="15" customHeight="1">
      <c r="C5338" s="53" t="str">
        <f>[1]Coa!B5338</f>
        <v>4201.0010.0131127</v>
      </c>
      <c r="D5338" s="1" t="str">
        <f>VLOOKUP(C5338,[1]Coa!$B$4:$C$9231,2,FALSE)</f>
        <v>LISTRIK, TELEPON DAN AIR (PROJECT) - RIGLESS SERVICE</v>
      </c>
      <c r="E5338" s="573"/>
      <c r="F5338" s="573">
        <f>SUMIF('BKAS IDR'!$E$10:$E$44,$C5338,'BKAS IDR'!$M$10:$M$44)</f>
        <v>0</v>
      </c>
    </row>
    <row r="5339" spans="3:6" ht="15" customHeight="1">
      <c r="C5339" s="53" t="str">
        <f>[1]Coa!B5339</f>
        <v>4201.0010.0131150</v>
      </c>
      <c r="D5339" s="1" t="str">
        <f>VLOOKUP(C5339,[1]Coa!$B$4:$C$9231,2,FALSE)</f>
        <v>LISTRIK, TELEPON DAN AIR (PROJECT) - WASH TANK REPAIR</v>
      </c>
      <c r="E5339" s="573"/>
      <c r="F5339" s="573">
        <f>SUMIF('BKAS IDR'!$E$10:$E$44,$C5339,'BKAS IDR'!$M$10:$M$44)</f>
        <v>0</v>
      </c>
    </row>
    <row r="5340" spans="3:6" ht="15" customHeight="1">
      <c r="C5340" s="53" t="str">
        <f>[1]Coa!B5340</f>
        <v>4201.0010.01312003</v>
      </c>
      <c r="D5340" s="1" t="str">
        <f>VLOOKUP(C5340,[1]Coa!$B$4:$C$9231,2,FALSE)</f>
        <v>LISTRIK, TELEPON DAN AIR (PROJECT) - RIGLESS SERVICES</v>
      </c>
      <c r="E5340" s="573"/>
      <c r="F5340" s="573">
        <f>SUMIF('BKAS IDR'!$E$10:$E$44,$C5340,'BKAS IDR'!$M$10:$M$44)</f>
        <v>0</v>
      </c>
    </row>
    <row r="5341" spans="3:6" ht="15" customHeight="1">
      <c r="C5341" s="53" t="str">
        <f>[1]Coa!B5341</f>
        <v>4201.0010.01312031</v>
      </c>
      <c r="D5341" s="1" t="str">
        <f>VLOOKUP(C5341,[1]Coa!$B$4:$C$9231,2,FALSE)</f>
        <v>LISTRIK, TELEPON DAN AIR (PROJECT) - PLUG BACK WITH SLICKLINE</v>
      </c>
      <c r="E5341" s="573"/>
      <c r="F5341" s="573">
        <f>SUMIF('BKAS IDR'!$E$10:$E$44,$C5341,'BKAS IDR'!$M$10:$M$44)</f>
        <v>0</v>
      </c>
    </row>
    <row r="5342" spans="3:6" ht="15" customHeight="1">
      <c r="C5342" s="53" t="str">
        <f>[1]Coa!B5342</f>
        <v>4201.0010.01312049</v>
      </c>
      <c r="D5342" s="1" t="str">
        <f>VLOOKUP(C5342,[1]Coa!$B$4:$C$9231,2,FALSE)</f>
        <v>LISTRIK, TELEPON DAN AIR (PROJECT) - HRSG #2 &amp; #5</v>
      </c>
      <c r="E5342" s="573"/>
      <c r="F5342" s="573">
        <f>SUMIF('BKAS IDR'!$E$10:$E$44,$C5342,'BKAS IDR'!$M$10:$M$44)</f>
        <v>0</v>
      </c>
    </row>
    <row r="5343" spans="3:6" ht="15" customHeight="1">
      <c r="C5343" s="53" t="str">
        <f>[1]Coa!B5343</f>
        <v>4201.0010.01312058</v>
      </c>
      <c r="D5343" s="1" t="str">
        <f>VLOOKUP(C5343,[1]Coa!$B$4:$C$9231,2,FALSE)</f>
        <v>LISTRIK, TELEPON DAN AIR (PROJECT) - FOAMING SERVICES</v>
      </c>
      <c r="E5343" s="573"/>
      <c r="F5343" s="573">
        <f>SUMIF('BKAS IDR'!$E$10:$E$44,$C5343,'BKAS IDR'!$M$10:$M$44)</f>
        <v>0</v>
      </c>
    </row>
    <row r="5344" spans="3:6" ht="15" customHeight="1">
      <c r="C5344" s="53" t="str">
        <f>[1]Coa!B5344</f>
        <v>4201.0010.0150909</v>
      </c>
      <c r="D5344" s="1" t="str">
        <f>VLOOKUP(C5344,[1]Coa!$B$4:$C$9231,2,FALSE)</f>
        <v>LISTRIK, TELEPON DAN AIR (PROJECT) - PIPE CONNECTION</v>
      </c>
      <c r="E5344" s="573"/>
      <c r="F5344" s="573">
        <f>SUMIF('BKAS IDR'!$E$10:$E$44,$C5344,'BKAS IDR'!$M$10:$M$44)</f>
        <v>0</v>
      </c>
    </row>
    <row r="5345" spans="3:6" ht="15" customHeight="1">
      <c r="C5345" s="53" t="str">
        <f>[1]Coa!B5345</f>
        <v>4201.0010.0150916</v>
      </c>
      <c r="D5345" s="1" t="str">
        <f>VLOOKUP(C5345,[1]Coa!$B$4:$C$9231,2,FALSE)</f>
        <v>LISTRIK, TELEPON DAN AIR (PROJECT) - SUBSEA CABLE</v>
      </c>
      <c r="E5345" s="573"/>
      <c r="F5345" s="573">
        <f>SUMIF('BKAS IDR'!$E$10:$E$44,$C5345,'BKAS IDR'!$M$10:$M$44)</f>
        <v>0</v>
      </c>
    </row>
    <row r="5346" spans="3:6" ht="15" customHeight="1">
      <c r="C5346" s="53" t="str">
        <f>[1]Coa!B5346</f>
        <v>4201.0010.0151128</v>
      </c>
      <c r="D5346" s="1" t="str">
        <f>VLOOKUP(C5346,[1]Coa!$B$4:$C$9231,2,FALSE)</f>
        <v>LISTRIK, TELEPON DAN AIR (PROJECT) - PROJECT BAWAL PIPELINE</v>
      </c>
      <c r="E5346" s="573"/>
      <c r="F5346" s="573">
        <f>SUMIF('BKAS IDR'!$E$10:$E$44,$C5346,'BKAS IDR'!$M$10:$M$44)</f>
        <v>0</v>
      </c>
    </row>
    <row r="5347" spans="3:6" ht="15" customHeight="1">
      <c r="C5347" s="53" t="str">
        <f>[1]Coa!B5347</f>
        <v>4201.0010.01512021</v>
      </c>
      <c r="D5347" s="1" t="str">
        <f>VLOOKUP(C5347,[1]Coa!$B$4:$C$9231,2,FALSE)</f>
        <v>LISTRIK, TELEPON DAN AIR (PROJECT) - TUBE BUNDLE CONDENSATE CO</v>
      </c>
      <c r="E5347" s="573"/>
      <c r="F5347" s="573">
        <f>SUMIF('BKAS IDR'!$E$10:$E$44,$C5347,'BKAS IDR'!$M$10:$M$44)</f>
        <v>0</v>
      </c>
    </row>
    <row r="5348" spans="3:6" ht="15" customHeight="1">
      <c r="C5348" s="53" t="str">
        <f>[1]Coa!B5348</f>
        <v>4201.0010.01512027</v>
      </c>
      <c r="D5348" s="1" t="str">
        <f>VLOOKUP(C5348,[1]Coa!$B$4:$C$9231,2,FALSE)</f>
        <v>LISTRIK, TELEPON DAN AIR (PROJECT) - FUEL GAS SCRUBBER AND HEA</v>
      </c>
      <c r="E5348" s="573"/>
      <c r="F5348" s="573">
        <f>SUMIF('BKAS IDR'!$E$10:$E$44,$C5348,'BKAS IDR'!$M$10:$M$44)</f>
        <v>0</v>
      </c>
    </row>
    <row r="5349" spans="3:6" ht="15" customHeight="1">
      <c r="C5349" s="53" t="str">
        <f>[1]Coa!B5349</f>
        <v>4201.0010.01512043</v>
      </c>
      <c r="D5349" s="1" t="str">
        <f>VLOOKUP(C5349,[1]Coa!$B$4:$C$9231,2,FALSE)</f>
        <v>LISTRIK, TELEPON DAN AIR (PROJECT) - EHMR WATER PROJECT, EPCI</v>
      </c>
      <c r="E5349" s="573"/>
      <c r="F5349" s="573">
        <f>SUMIF('BKAS IDR'!$E$10:$E$44,$C5349,'BKAS IDR'!$M$10:$M$44)</f>
        <v>0</v>
      </c>
    </row>
    <row r="5350" spans="3:6" ht="15" customHeight="1">
      <c r="C5350" s="53" t="str">
        <f>[1]Coa!B5350</f>
        <v>4201.0010.01512062</v>
      </c>
      <c r="D5350" s="1" t="str">
        <f>VLOOKUP(C5350,[1]Coa!$B$4:$C$9231,2,FALSE)</f>
        <v>LISTRIK, TELEPON DAN AIR (PROJECT) - EPCI TEMBANG 8 TO BAWAL P</v>
      </c>
      <c r="E5350" s="573"/>
      <c r="F5350" s="573">
        <f>SUMIF('BKAS IDR'!$E$10:$E$44,$C5350,'BKAS IDR'!$M$10:$M$44)</f>
        <v>0</v>
      </c>
    </row>
    <row r="5351" spans="3:6" ht="15" customHeight="1">
      <c r="C5351" s="53" t="str">
        <f>[1]Coa!B5351</f>
        <v>4201.0010.0191139</v>
      </c>
      <c r="D5351" s="1" t="str">
        <f>VLOOKUP(C5351,[1]Coa!$B$4:$C$9231,2,FALSE)</f>
        <v>LISTRIK, TELEPON DAN AIR (PROJECT) - Maintenance of Expansion</v>
      </c>
      <c r="E5351" s="573"/>
      <c r="F5351" s="573">
        <f>SUMIF('BKAS IDR'!$E$10:$E$44,$C5351,'BKAS IDR'!$M$10:$M$44)</f>
        <v>0</v>
      </c>
    </row>
    <row r="5352" spans="3:6" ht="15" customHeight="1">
      <c r="C5352" s="53" t="str">
        <f>[1]Coa!B5352</f>
        <v>4201.0010.0241007</v>
      </c>
      <c r="D5352" s="1" t="str">
        <f>VLOOKUP(C5352,[1]Coa!$B$4:$C$9231,2,FALSE)</f>
        <v>LISTRIK, TELEPON DAN AIR (PROJECT) - REP&amp;TEST (336-I;1000m3)</v>
      </c>
      <c r="E5352" s="573"/>
      <c r="F5352" s="573">
        <f>SUMIF('BKAS IDR'!$E$10:$E$44,$C5352,'BKAS IDR'!$M$10:$M$44)</f>
        <v>0</v>
      </c>
    </row>
    <row r="5353" spans="3:6" ht="15" customHeight="1">
      <c r="C5353" s="53" t="str">
        <f>[1]Coa!B5353</f>
        <v>4201.0010.02412022</v>
      </c>
      <c r="D5353" s="1" t="str">
        <f>VLOOKUP(C5353,[1]Coa!$B$4:$C$9231,2,FALSE)</f>
        <v>LISTRIK, TELEPON DAN AIR (PROJECT) - REPAIR F/WELDING TANK</v>
      </c>
      <c r="E5353" s="573"/>
      <c r="F5353" s="573">
        <f>SUMIF('BKAS IDR'!$E$10:$E$44,$C5353,'BKAS IDR'!$M$10:$M$44)</f>
        <v>0</v>
      </c>
    </row>
    <row r="5354" spans="3:6" ht="15" customHeight="1">
      <c r="C5354" s="53" t="str">
        <f>[1]Coa!B5354</f>
        <v>4201.0010.02412035</v>
      </c>
      <c r="D5354" s="1" t="str">
        <f>VLOOKUP(C5354,[1]Coa!$B$4:$C$9231,2,FALSE)</f>
        <v>LISTRIK, TELEPON DAN AIR (PROJECT) - REPAIR OF TANK 100 CUFT P</v>
      </c>
      <c r="E5354" s="573"/>
      <c r="F5354" s="573">
        <f>SUMIF('BKAS IDR'!$E$10:$E$44,$C5354,'BKAS IDR'!$M$10:$M$44)</f>
        <v>0</v>
      </c>
    </row>
    <row r="5355" spans="3:6" ht="15" customHeight="1">
      <c r="C5355" s="53" t="str">
        <f>[1]Coa!B5355</f>
        <v>4201.0010.0260847</v>
      </c>
      <c r="D5355" s="1" t="str">
        <f>VLOOKUP(C5355,[1]Coa!$B$4:$C$9231,2,FALSE)</f>
        <v>LISTRIK, TELEPON DAN AIR (PROJECT) - INSTALLATION OF 2X315 MW</v>
      </c>
      <c r="E5355" s="573"/>
      <c r="F5355" s="573">
        <f>SUMIF('BKAS IDR'!$E$10:$E$44,$C5355,'BKAS IDR'!$M$10:$M$44)</f>
        <v>0</v>
      </c>
    </row>
    <row r="5356" spans="3:6" ht="15" customHeight="1">
      <c r="C5356" s="53" t="str">
        <f>[1]Coa!B5356</f>
        <v>4201.0010.0261198</v>
      </c>
      <c r="D5356" s="1" t="str">
        <f>VLOOKUP(C5356,[1]Coa!$B$4:$C$9231,2,FALSE)</f>
        <v>LISTRIK, TELEPON DAN AIR (PROJECT) - MAINTENANCE HUBEI</v>
      </c>
      <c r="E5356" s="573"/>
      <c r="F5356" s="573">
        <f>SUMIF('BKAS IDR'!$E$10:$E$44,$C5356,'BKAS IDR'!$M$10:$M$44)</f>
        <v>0</v>
      </c>
    </row>
    <row r="5357" spans="3:6" ht="15" customHeight="1">
      <c r="C5357" s="53" t="str">
        <f>[1]Coa!B5357</f>
        <v>4201.0010.0280913</v>
      </c>
      <c r="D5357" s="1" t="str">
        <f>VLOOKUP(C5357,[1]Coa!$B$4:$C$9231,2,FALSE)</f>
        <v>LISTRIK, TELEPON DAN AIR (PROJECT) - FAB SAND BLAST&amp;PRIM COAT</v>
      </c>
      <c r="E5357" s="573"/>
      <c r="F5357" s="573">
        <f>SUMIF('BKAS IDR'!$E$10:$E$44,$C5357,'BKAS IDR'!$M$10:$M$44)</f>
        <v>0</v>
      </c>
    </row>
    <row r="5358" spans="3:6" ht="15" customHeight="1">
      <c r="C5358" s="53" t="str">
        <f>[1]Coa!B5358</f>
        <v>4201.0010.0280915</v>
      </c>
      <c r="D5358" s="1" t="str">
        <f>VLOOKUP(C5358,[1]Coa!$B$4:$C$9231,2,FALSE)</f>
        <v>LISTRIK, TELEPON DAN AIR (PROJECT) - MB#13; RECONDITION WORK</v>
      </c>
      <c r="E5358" s="573"/>
      <c r="F5358" s="573">
        <f>SUMIF('BKAS IDR'!$E$10:$E$44,$C5358,'BKAS IDR'!$M$10:$M$44)</f>
        <v>0</v>
      </c>
    </row>
    <row r="5359" spans="3:6" ht="15" customHeight="1">
      <c r="C5359" s="53" t="str">
        <f>[1]Coa!B5359</f>
        <v>4201.0010.0280919</v>
      </c>
      <c r="D5359" s="1" t="str">
        <f>VLOOKUP(C5359,[1]Coa!$B$4:$C$9231,2,FALSE)</f>
        <v>LISTRIK, TELEPON DAN AIR (PROJECT) - RB#13; ANCHOR BOLT INST</v>
      </c>
      <c r="E5359" s="573"/>
      <c r="F5359" s="573">
        <f>SUMIF('BKAS IDR'!$E$10:$E$44,$C5359,'BKAS IDR'!$M$10:$M$44)</f>
        <v>0</v>
      </c>
    </row>
    <row r="5360" spans="3:6" ht="15" customHeight="1">
      <c r="C5360" s="53" t="str">
        <f>[1]Coa!B5360</f>
        <v>4201.0010.0280921</v>
      </c>
      <c r="D5360" s="1" t="str">
        <f>VLOOKUP(C5360,[1]Coa!$B$4:$C$9231,2,FALSE)</f>
        <v>LISTRIK, TELEPON DAN AIR (PROJECT) - RB#13; INST MECHANICAL</v>
      </c>
      <c r="E5360" s="573"/>
      <c r="F5360" s="573">
        <f>SUMIF('BKAS IDR'!$E$10:$E$44,$C5360,'BKAS IDR'!$M$10:$M$44)</f>
        <v>0</v>
      </c>
    </row>
    <row r="5361" spans="3:6" ht="15" customHeight="1">
      <c r="C5361" s="53" t="str">
        <f>[1]Coa!B5361</f>
        <v>4201.0010.0280926</v>
      </c>
      <c r="D5361" s="1" t="str">
        <f>VLOOKUP(C5361,[1]Coa!$B$4:$C$9231,2,FALSE)</f>
        <v>LISTRIK, TELEPON DAN AIR (PROJECT) - RB#13; PIPE EXT /MP &amp; LP</v>
      </c>
      <c r="E5361" s="573"/>
      <c r="F5361" s="573">
        <f>SUMIF('BKAS IDR'!$E$10:$E$44,$C5361,'BKAS IDR'!$M$10:$M$44)</f>
        <v>0</v>
      </c>
    </row>
    <row r="5362" spans="3:6" ht="15" customHeight="1">
      <c r="C5362" s="53" t="str">
        <f>[1]Coa!B5362</f>
        <v>4201.0010.0280927</v>
      </c>
      <c r="D5362" s="1" t="str">
        <f>VLOOKUP(C5362,[1]Coa!$B$4:$C$9231,2,FALSE)</f>
        <v>LISTRIK, TELEPON DAN AIR (PROJECT) - PM#9;MP BIN TEMP CONTROL</v>
      </c>
      <c r="E5362" s="573"/>
      <c r="F5362" s="573">
        <f>SUMIF('BKAS IDR'!$E$10:$E$44,$C5362,'BKAS IDR'!$M$10:$M$44)</f>
        <v>0</v>
      </c>
    </row>
    <row r="5363" spans="3:6" ht="15" customHeight="1">
      <c r="C5363" s="53" t="str">
        <f>[1]Coa!B5363</f>
        <v>4201.0010.0280930</v>
      </c>
      <c r="D5363" s="1" t="str">
        <f>VLOOKUP(C5363,[1]Coa!$B$4:$C$9231,2,FALSE)</f>
        <v>LISTRIK, TELEPON DAN AIR (PROJECT) - MB#15;MAIN STEAM LINE MOD</v>
      </c>
      <c r="E5363" s="573"/>
      <c r="F5363" s="573">
        <f>SUMIF('BKAS IDR'!$E$10:$E$44,$C5363,'BKAS IDR'!$M$10:$M$44)</f>
        <v>0</v>
      </c>
    </row>
    <row r="5364" spans="3:6" ht="15" customHeight="1">
      <c r="C5364" s="53" t="str">
        <f>[1]Coa!B5364</f>
        <v>4201.0010.0281005</v>
      </c>
      <c r="D5364" s="1" t="str">
        <f>VLOOKUP(C5364,[1]Coa!$B$4:$C$9231,2,FALSE)</f>
        <v>LISTRIK, TELEPON DAN AIR (PROJECT) - PM#9; UPGRADE TIE IN</v>
      </c>
      <c r="E5364" s="573"/>
      <c r="F5364" s="573">
        <f>SUMIF('BKAS IDR'!$E$10:$E$44,$C5364,'BKAS IDR'!$M$10:$M$44)</f>
        <v>0</v>
      </c>
    </row>
    <row r="5365" spans="3:6" ht="15" customHeight="1">
      <c r="C5365" s="53" t="str">
        <f>[1]Coa!B5365</f>
        <v>4201.0010.0281006</v>
      </c>
      <c r="D5365" s="1" t="str">
        <f>VLOOKUP(C5365,[1]Coa!$B$4:$C$9231,2,FALSE)</f>
        <v>LISTRIK, TELEPON DAN AIR (PROJECT) - MANPOWER SUPPLY SHUTDOWN</v>
      </c>
      <c r="E5365" s="573"/>
      <c r="F5365" s="573">
        <f>SUMIF('BKAS IDR'!$E$10:$E$44,$C5365,'BKAS IDR'!$M$10:$M$44)</f>
        <v>0</v>
      </c>
    </row>
    <row r="5366" spans="3:6" ht="15" customHeight="1">
      <c r="C5366" s="53" t="str">
        <f>[1]Coa!B5366</f>
        <v>4201.0010.0281011</v>
      </c>
      <c r="D5366" s="1" t="str">
        <f>VLOOKUP(C5366,[1]Coa!$B$4:$C$9231,2,FALSE)</f>
        <v>LISTRIK, TELEPON DAN AIR (PROJECT) - WP-9;FAB CRUSHER COMPLETE</v>
      </c>
      <c r="E5366" s="573"/>
      <c r="F5366" s="573">
        <f>SUMIF('BKAS IDR'!$E$10:$E$44,$C5366,'BKAS IDR'!$M$10:$M$44)</f>
        <v>0</v>
      </c>
    </row>
    <row r="5367" spans="3:6" ht="15" customHeight="1">
      <c r="C5367" s="53" t="str">
        <f>[1]Coa!B5367</f>
        <v>4201.0010.0281013</v>
      </c>
      <c r="D5367" s="1" t="str">
        <f>VLOOKUP(C5367,[1]Coa!$B$4:$C$9231,2,FALSE)</f>
        <v>LISTRIK, TELEPON DAN AIR (PROJECT) - MB#24;SURF METAL TREATMEN</v>
      </c>
      <c r="E5367" s="573"/>
      <c r="F5367" s="573">
        <f>SUMIF('BKAS IDR'!$E$10:$E$44,$C5367,'BKAS IDR'!$M$10:$M$44)</f>
        <v>0</v>
      </c>
    </row>
    <row r="5368" spans="3:6" ht="15" customHeight="1">
      <c r="C5368" s="53" t="str">
        <f>[1]Coa!B5368</f>
        <v>4201.0010.0281015</v>
      </c>
      <c r="D5368" s="1" t="str">
        <f>VLOOKUP(C5368,[1]Coa!$B$4:$C$9231,2,FALSE)</f>
        <v>LISTRIK, TELEPON DAN AIR (PROJECT) - WP-8;FAB CRUSHER 2SETS</v>
      </c>
      <c r="E5368" s="573"/>
      <c r="F5368" s="573">
        <f>SUMIF('BKAS IDR'!$E$10:$E$44,$C5368,'BKAS IDR'!$M$10:$M$44)</f>
        <v>0</v>
      </c>
    </row>
    <row r="5369" spans="3:6" ht="15" customHeight="1">
      <c r="C5369" s="53" t="str">
        <f>[1]Coa!B5369</f>
        <v>4201.0010.0281020</v>
      </c>
      <c r="D5369" s="1" t="str">
        <f>VLOOKUP(C5369,[1]Coa!$B$4:$C$9231,2,FALSE)</f>
        <v>LISTRIK, TELEPON DAN AIR (PROJECT) - TPM;ADD BYPASS FILTER GAS</v>
      </c>
      <c r="E5369" s="573"/>
      <c r="F5369" s="573">
        <f>SUMIF('BKAS IDR'!$E$10:$E$44,$C5369,'BKAS IDR'!$M$10:$M$44)</f>
        <v>0</v>
      </c>
    </row>
    <row r="5370" spans="3:6" ht="15" customHeight="1">
      <c r="C5370" s="53" t="str">
        <f>[1]Coa!B5370</f>
        <v>4201.0010.0281034</v>
      </c>
      <c r="D5370" s="1" t="str">
        <f>VLOOKUP(C5370,[1]Coa!$B$4:$C$9231,2,FALSE)</f>
        <v>LISTRIK, TELEPON DAN AIR (PROJECT) - WP-8, DRUM BARKER 2 LINES</v>
      </c>
      <c r="E5370" s="573"/>
      <c r="F5370" s="573">
        <f>SUMIF('BKAS IDR'!$E$10:$E$44,$C5370,'BKAS IDR'!$M$10:$M$44)</f>
        <v>0</v>
      </c>
    </row>
    <row r="5371" spans="3:6" ht="15" customHeight="1">
      <c r="C5371" s="53" t="str">
        <f>[1]Coa!B5371</f>
        <v>4201.0010.0281103</v>
      </c>
      <c r="D5371" s="1" t="str">
        <f>VLOOKUP(C5371,[1]Coa!$B$4:$C$9231,2,FALSE)</f>
        <v>LISTRIK, TELEPON DAN AIR (PROJECT) - TUBE PF-1C VE#1(SHUTDOWN)</v>
      </c>
      <c r="E5371" s="573"/>
      <c r="F5371" s="573">
        <f>SUMIF('BKAS IDR'!$E$10:$E$44,$C5371,'BKAS IDR'!$M$10:$M$44)</f>
        <v>0</v>
      </c>
    </row>
    <row r="5372" spans="3:6" ht="15" customHeight="1">
      <c r="C5372" s="53" t="str">
        <f>[1]Coa!B5372</f>
        <v>4201.0010.0281110</v>
      </c>
      <c r="D5372" s="1" t="str">
        <f>VLOOKUP(C5372,[1]Coa!$B$4:$C$9231,2,FALSE)</f>
        <v>LISTRIK, TELEPON DAN AIR (PROJECT) - VE#11, FABRICATION HBL TA</v>
      </c>
      <c r="E5372" s="573"/>
      <c r="F5372" s="573">
        <f>SUMIF('BKAS IDR'!$E$10:$E$44,$C5372,'BKAS IDR'!$M$10:$M$44)</f>
        <v>0</v>
      </c>
    </row>
    <row r="5373" spans="3:6" ht="15" customHeight="1">
      <c r="C5373" s="53" t="str">
        <f>[1]Coa!B5373</f>
        <v>4201.0010.0281116</v>
      </c>
      <c r="D5373" s="1" t="str">
        <f>VLOOKUP(C5373,[1]Coa!$B$4:$C$9231,2,FALSE)</f>
        <v>LISTRIK, TELEPON DAN AIR (PROJECT) - IKPP</v>
      </c>
      <c r="E5373" s="573"/>
      <c r="F5373" s="573">
        <f>SUMIF('BKAS IDR'!$E$10:$E$44,$C5373,'BKAS IDR'!$M$10:$M$44)</f>
        <v>0</v>
      </c>
    </row>
    <row r="5374" spans="3:6" ht="15" customHeight="1">
      <c r="C5374" s="53" t="str">
        <f>[1]Coa!B5374</f>
        <v>4201.0010.0281130</v>
      </c>
      <c r="D5374" s="1" t="str">
        <f>VLOOKUP(C5374,[1]Coa!$B$4:$C$9231,2,FALSE)</f>
        <v>LISTRIK, TELEPON DAN AIR (PROJECT) - TG 23 PENYAMBUNGAN PIPA</v>
      </c>
      <c r="E5374" s="573"/>
      <c r="F5374" s="573">
        <f>SUMIF('BKAS IDR'!$E$10:$E$44,$C5374,'BKAS IDR'!$M$10:$M$44)</f>
        <v>0</v>
      </c>
    </row>
    <row r="5375" spans="3:6" ht="15" customHeight="1">
      <c r="C5375" s="53" t="str">
        <f>[1]Coa!B5375</f>
        <v>4201.0010.0281131</v>
      </c>
      <c r="D5375" s="1" t="str">
        <f>VLOOKUP(C5375,[1]Coa!$B$4:$C$9231,2,FALSE)</f>
        <v>LISTRIK, TELEPON DAN AIR (PROJECT) - MC-10 Connect Pipe</v>
      </c>
      <c r="E5375" s="573"/>
      <c r="F5375" s="573">
        <f>SUMIF('BKAS IDR'!$E$10:$E$44,$C5375,'BKAS IDR'!$M$10:$M$44)</f>
        <v>0</v>
      </c>
    </row>
    <row r="5376" spans="3:6" ht="15" customHeight="1">
      <c r="C5376" s="53" t="str">
        <f>[1]Coa!B5376</f>
        <v>4201.0010.0281132</v>
      </c>
      <c r="D5376" s="1" t="str">
        <f>VLOOKUP(C5376,[1]Coa!$B$4:$C$9231,2,FALSE)</f>
        <v>LISTRIK, TELEPON DAN AIR (PROJECT) - Replacement of pipe 8"</v>
      </c>
      <c r="E5376" s="573"/>
      <c r="F5376" s="573">
        <f>SUMIF('BKAS IDR'!$E$10:$E$44,$C5376,'BKAS IDR'!$M$10:$M$44)</f>
        <v>0</v>
      </c>
    </row>
    <row r="5377" spans="3:6" ht="15" customHeight="1">
      <c r="C5377" s="53" t="str">
        <f>[1]Coa!B5377</f>
        <v>4201.0010.0281133</v>
      </c>
      <c r="D5377" s="1" t="str">
        <f>VLOOKUP(C5377,[1]Coa!$B$4:$C$9231,2,FALSE)</f>
        <v>LISTRIK, TELEPON DAN AIR (PROJECT) - MC-2 Annual Shutdown 2011</v>
      </c>
      <c r="E5377" s="573"/>
      <c r="F5377" s="573">
        <f>SUMIF('BKAS IDR'!$E$10:$E$44,$C5377,'BKAS IDR'!$M$10:$M$44)</f>
        <v>0</v>
      </c>
    </row>
    <row r="5378" spans="3:6" ht="15" customHeight="1">
      <c r="C5378" s="53" t="str">
        <f>[1]Coa!B5378</f>
        <v>4201.0010.0281134</v>
      </c>
      <c r="D5378" s="1" t="str">
        <f>VLOOKUP(C5378,[1]Coa!$B$4:$C$9231,2,FALSE)</f>
        <v>LISTRIK, TELEPON DAN AIR (PROJECT) - Repair Heater, Cooler</v>
      </c>
      <c r="E5378" s="573"/>
      <c r="F5378" s="573">
        <f>SUMIF('BKAS IDR'!$E$10:$E$44,$C5378,'BKAS IDR'!$M$10:$M$44)</f>
        <v>0</v>
      </c>
    </row>
    <row r="5379" spans="3:6" ht="15" customHeight="1">
      <c r="C5379" s="53" t="str">
        <f>[1]Coa!B5379</f>
        <v>4201.0010.0281135</v>
      </c>
      <c r="D5379" s="1" t="str">
        <f>VLOOKUP(C5379,[1]Coa!$B$4:$C$9231,2,FALSE)</f>
        <v>LISTRIK, TELEPON DAN AIR (PROJECT) - CA-8 Replace C12 Pipe 16"</v>
      </c>
      <c r="E5379" s="573"/>
      <c r="F5379" s="573">
        <f>SUMIF('BKAS IDR'!$E$10:$E$44,$C5379,'BKAS IDR'!$M$10:$M$44)</f>
        <v>0</v>
      </c>
    </row>
    <row r="5380" spans="3:6" ht="15" customHeight="1">
      <c r="C5380" s="53" t="str">
        <f>[1]Coa!B5380</f>
        <v>4201.0010.0281136</v>
      </c>
      <c r="D5380" s="1" t="str">
        <f>VLOOKUP(C5380,[1]Coa!$B$4:$C$9231,2,FALSE)</f>
        <v>LISTRIK, TELEPON DAN AIR (PROJECT) - Supply Manpower</v>
      </c>
      <c r="E5380" s="573"/>
      <c r="F5380" s="573">
        <f>SUMIF('BKAS IDR'!$E$10:$E$44,$C5380,'BKAS IDR'!$M$10:$M$44)</f>
        <v>0</v>
      </c>
    </row>
    <row r="5381" spans="3:6" ht="15" customHeight="1">
      <c r="C5381" s="53" t="str">
        <f>[1]Coa!B5381</f>
        <v>4201.0010.0281140</v>
      </c>
      <c r="D5381" s="1" t="str">
        <f>VLOOKUP(C5381,[1]Coa!$B$4:$C$9231,2,FALSE)</f>
        <v>LISTRIK, TELEPON DAN AIR (PROJECT) - Corrective Maintenance, P</v>
      </c>
      <c r="E5381" s="573"/>
      <c r="F5381" s="573">
        <f>SUMIF('BKAS IDR'!$E$10:$E$44,$C5381,'BKAS IDR'!$M$10:$M$44)</f>
        <v>0</v>
      </c>
    </row>
    <row r="5382" spans="3:6" ht="15" customHeight="1">
      <c r="C5382" s="53" t="str">
        <f>[1]Coa!B5382</f>
        <v>4201.0010.0281141</v>
      </c>
      <c r="D5382" s="1" t="str">
        <f>VLOOKUP(C5382,[1]Coa!$B$4:$C$9231,2,FALSE)</f>
        <v>LISTRIK, TELEPON DAN AIR (PROJECT) - PM-9 Annual Shutdown 2011</v>
      </c>
      <c r="E5382" s="573"/>
      <c r="F5382" s="573">
        <f>SUMIF('BKAS IDR'!$E$10:$E$44,$C5382,'BKAS IDR'!$M$10:$M$44)</f>
        <v>0</v>
      </c>
    </row>
    <row r="5383" spans="3:6" ht="15" customHeight="1">
      <c r="C5383" s="53" t="str">
        <f>[1]Coa!B5383</f>
        <v>4201.0010.0281144</v>
      </c>
      <c r="D5383" s="1" t="str">
        <f>VLOOKUP(C5383,[1]Coa!$B$4:$C$9231,2,FALSE)</f>
        <v>LISTRIK, TELEPON DAN AIR (PROJECT) - RB# 6 Project; Supply Man</v>
      </c>
      <c r="E5383" s="573"/>
      <c r="F5383" s="573">
        <f>SUMIF('BKAS IDR'!$E$10:$E$44,$C5383,'BKAS IDR'!$M$10:$M$44)</f>
        <v>0</v>
      </c>
    </row>
    <row r="5384" spans="3:6" ht="15" customHeight="1">
      <c r="C5384" s="53" t="str">
        <f>[1]Coa!B5384</f>
        <v>4201.0010.0281145</v>
      </c>
      <c r="D5384" s="1" t="str">
        <f>VLOOKUP(C5384,[1]Coa!$B$4:$C$9231,2,FALSE)</f>
        <v>LISTRIK, TELEPON DAN AIR (PROJECT) - WPMT PROJ SUPPLY MANPOWER</v>
      </c>
      <c r="E5384" s="573"/>
      <c r="F5384" s="573">
        <f>SUMIF('BKAS IDR'!$E$10:$E$44,$C5384,'BKAS IDR'!$M$10:$M$44)</f>
        <v>0</v>
      </c>
    </row>
    <row r="5385" spans="3:6" ht="15" customHeight="1">
      <c r="C5385" s="53" t="str">
        <f>[1]Coa!B5385</f>
        <v>4201.0010.0281148</v>
      </c>
      <c r="D5385" s="1" t="str">
        <f>VLOOKUP(C5385,[1]Coa!$B$4:$C$9231,2,FALSE)</f>
        <v>LISTRIK, TELEPON DAN AIR (PROJECT) - RECONDITION VACUUM EVAPOR</v>
      </c>
      <c r="E5385" s="573"/>
      <c r="F5385" s="573">
        <f>SUMIF('BKAS IDR'!$E$10:$E$44,$C5385,'BKAS IDR'!$M$10:$M$44)</f>
        <v>0</v>
      </c>
    </row>
    <row r="5386" spans="3:6" ht="15" customHeight="1">
      <c r="C5386" s="53" t="str">
        <f>[1]Coa!B5386</f>
        <v>4201.0010.0281149</v>
      </c>
      <c r="D5386" s="1" t="str">
        <f>VLOOKUP(C5386,[1]Coa!$B$4:$C$9231,2,FALSE)</f>
        <v>LISTRIK, TELEPON DAN AIR (PROJECT) - RC-11 ADD LINE GAS FILTER</v>
      </c>
      <c r="E5386" s="573"/>
      <c r="F5386" s="573">
        <f>SUMIF('BKAS IDR'!$E$10:$E$44,$C5386,'BKAS IDR'!$M$10:$M$44)</f>
        <v>0</v>
      </c>
    </row>
    <row r="5387" spans="3:6" ht="15" customHeight="1">
      <c r="C5387" s="53" t="str">
        <f>[1]Coa!B5387</f>
        <v>4201.0010.0281155</v>
      </c>
      <c r="D5387" s="1" t="str">
        <f>VLOOKUP(C5387,[1]Coa!$B$4:$C$9231,2,FALSE)</f>
        <v>LISTRIK, TELEPON DAN AIR (PROJECT) - WP#8; REPLACEMENT SHUTL B</v>
      </c>
      <c r="E5387" s="573"/>
      <c r="F5387" s="573">
        <f>SUMIF('BKAS IDR'!$E$10:$E$44,$C5387,'BKAS IDR'!$M$10:$M$44)</f>
        <v>0</v>
      </c>
    </row>
    <row r="5388" spans="3:6" ht="15" customHeight="1">
      <c r="C5388" s="53" t="str">
        <f>[1]Coa!B5388</f>
        <v>4201.0010.0281156</v>
      </c>
      <c r="D5388" s="1" t="str">
        <f>VLOOKUP(C5388,[1]Coa!$B$4:$C$9231,2,FALSE)</f>
        <v>LISTRIK, TELEPON DAN AIR (PROJECT) - WP#9; INSTALLATION CHIP S</v>
      </c>
      <c r="E5388" s="573"/>
      <c r="F5388" s="573">
        <f>SUMIF('BKAS IDR'!$E$10:$E$44,$C5388,'BKAS IDR'!$M$10:$M$44)</f>
        <v>0</v>
      </c>
    </row>
    <row r="5389" spans="3:6" ht="15" customHeight="1">
      <c r="C5389" s="53" t="str">
        <f>[1]Coa!B5389</f>
        <v>4201.0010.0281157</v>
      </c>
      <c r="D5389" s="1" t="str">
        <f>VLOOKUP(C5389,[1]Coa!$B$4:$C$9231,2,FALSE)</f>
        <v>LISTRIK, TELEPON DAN AIR (PROJECT) - WP#9; INSTALLATION LOG RE</v>
      </c>
      <c r="E5389" s="573"/>
      <c r="F5389" s="573">
        <f>SUMIF('BKAS IDR'!$E$10:$E$44,$C5389,'BKAS IDR'!$M$10:$M$44)</f>
        <v>0</v>
      </c>
    </row>
    <row r="5390" spans="3:6" ht="15" customHeight="1">
      <c r="C5390" s="53" t="str">
        <f>[1]Coa!B5390</f>
        <v>4201.0010.0281169</v>
      </c>
      <c r="D5390" s="1" t="str">
        <f>VLOOKUP(C5390,[1]Coa!$B$4:$C$9231,2,FALSE)</f>
        <v>LISTRIK, TELEPON DAN AIR (PROJECT) - WP-9 INSTALL DEBARKING DR</v>
      </c>
      <c r="E5390" s="573"/>
      <c r="F5390" s="573">
        <f>SUMIF('BKAS IDR'!$E$10:$E$44,$C5390,'BKAS IDR'!$M$10:$M$44)</f>
        <v>0</v>
      </c>
    </row>
    <row r="5391" spans="3:6" ht="15" customHeight="1">
      <c r="C5391" s="53" t="str">
        <f>[1]Coa!B5391</f>
        <v>4201.0010.0281173</v>
      </c>
      <c r="D5391" s="1" t="str">
        <f>VLOOKUP(C5391,[1]Coa!$B$4:$C$9231,2,FALSE)</f>
        <v>LISTRIK, TELEPON DAN AIR (PROJECT) - VE#12 REPLACE ROOF &amp; SHEL</v>
      </c>
      <c r="E5391" s="573"/>
      <c r="F5391" s="573">
        <f>SUMIF('BKAS IDR'!$E$10:$E$44,$C5391,'BKAS IDR'!$M$10:$M$44)</f>
        <v>0</v>
      </c>
    </row>
    <row r="5392" spans="3:6" ht="15" customHeight="1">
      <c r="C5392" s="53" t="str">
        <f>[1]Coa!B5392</f>
        <v>4201.0010.0281174</v>
      </c>
      <c r="D5392" s="1" t="str">
        <f>VLOOKUP(C5392,[1]Coa!$B$4:$C$9231,2,FALSE)</f>
        <v>LISTRIK, TELEPON DAN AIR (PROJECT) - RC#8; NEW INSTALL OF HYDR</v>
      </c>
      <c r="E5392" s="573"/>
      <c r="F5392" s="573">
        <f>SUMIF('BKAS IDR'!$E$10:$E$44,$C5392,'BKAS IDR'!$M$10:$M$44)</f>
        <v>0</v>
      </c>
    </row>
    <row r="5393" spans="3:6" ht="15" customHeight="1">
      <c r="C5393" s="53" t="str">
        <f>[1]Coa!B5393</f>
        <v>4201.0010.0281199</v>
      </c>
      <c r="D5393" s="1" t="str">
        <f>VLOOKUP(C5393,[1]Coa!$B$4:$C$9231,2,FALSE)</f>
        <v>LISTRIK, TELEPON DAN AIR (PROJECT) - MAINTENANCE IKPP</v>
      </c>
      <c r="E5393" s="573"/>
      <c r="F5393" s="573">
        <f>SUMIF('BKAS IDR'!$E$10:$E$44,$C5393,'BKAS IDR'!$M$10:$M$44)</f>
        <v>0</v>
      </c>
    </row>
    <row r="5394" spans="3:6" ht="15" customHeight="1">
      <c r="C5394" s="53" t="str">
        <f>[1]Coa!B5394</f>
        <v>4201.0010.02812008</v>
      </c>
      <c r="D5394" s="1" t="str">
        <f>VLOOKUP(C5394,[1]Coa!$B$4:$C$9231,2,FALSE)</f>
        <v>LISTRIK, TELEPON DAN AIR (PROJECT) - VE#2 INST NEW WBL TANK A</v>
      </c>
      <c r="E5394" s="573"/>
      <c r="F5394" s="573">
        <f>SUMIF('BKAS IDR'!$E$10:$E$44,$C5394,'BKAS IDR'!$M$10:$M$44)</f>
        <v>0</v>
      </c>
    </row>
    <row r="5395" spans="3:6" ht="15" customHeight="1">
      <c r="C5395" s="53" t="str">
        <f>[1]Coa!B5395</f>
        <v>4201.0010.02812009</v>
      </c>
      <c r="D5395" s="1" t="str">
        <f>VLOOKUP(C5395,[1]Coa!$B$4:$C$9231,2,FALSE)</f>
        <v>LISTRIK, TELEPON DAN AIR (PROJECT) - WP-9 INSTALL CHIP SCREEN</v>
      </c>
      <c r="E5395" s="573"/>
      <c r="F5395" s="573">
        <f>SUMIF('BKAS IDR'!$E$10:$E$44,$C5395,'BKAS IDR'!$M$10:$M$44)</f>
        <v>0</v>
      </c>
    </row>
    <row r="5396" spans="3:6" ht="15" customHeight="1">
      <c r="C5396" s="53" t="str">
        <f>[1]Coa!B5396</f>
        <v>4201.0010.02812011</v>
      </c>
      <c r="D5396" s="1" t="str">
        <f>VLOOKUP(C5396,[1]Coa!$B$4:$C$9231,2,FALSE)</f>
        <v>LISTRIK, TELEPON DAN AIR (PROJECT) - WP#9: INSTALL DEBARKING D</v>
      </c>
      <c r="E5396" s="573"/>
      <c r="F5396" s="573">
        <f>SUMIF('BKAS IDR'!$E$10:$E$44,$C5396,'BKAS IDR'!$M$10:$M$44)</f>
        <v>0</v>
      </c>
    </row>
    <row r="5397" spans="3:6" ht="15" customHeight="1">
      <c r="C5397" s="53" t="str">
        <f>[1]Coa!B5397</f>
        <v>4201.0010.02812013</v>
      </c>
      <c r="D5397" s="1" t="str">
        <f>VLOOKUP(C5397,[1]Coa!$B$4:$C$9231,2,FALSE)</f>
        <v>LISTRIK, TELEPON DAN AIR (PROJECT) - PM#8; TIE IN (TOP SEPARAT</v>
      </c>
      <c r="E5397" s="573"/>
      <c r="F5397" s="573">
        <f>SUMIF('BKAS IDR'!$E$10:$E$44,$C5397,'BKAS IDR'!$M$10:$M$44)</f>
        <v>0</v>
      </c>
    </row>
    <row r="5398" spans="3:6" ht="15" customHeight="1">
      <c r="C5398" s="53" t="str">
        <f>[1]Coa!B5398</f>
        <v>4201.0010.02812016</v>
      </c>
      <c r="D5398" s="1" t="str">
        <f>VLOOKUP(C5398,[1]Coa!$B$4:$C$9231,2,FALSE)</f>
        <v>LISTRIK, TELEPON DAN AIR (PROJECT) - HP HEADER TG 18.19 TO P-8</v>
      </c>
      <c r="E5398" s="573"/>
      <c r="F5398" s="573">
        <f>SUMIF('BKAS IDR'!$E$10:$E$44,$C5398,'BKAS IDR'!$M$10:$M$44)</f>
        <v>0</v>
      </c>
    </row>
    <row r="5399" spans="3:6" ht="15" customHeight="1">
      <c r="C5399" s="53" t="str">
        <f>[1]Coa!B5399</f>
        <v>4201.0010.02812018</v>
      </c>
      <c r="D5399" s="1" t="str">
        <f>VLOOKUP(C5399,[1]Coa!$B$4:$C$9231,2,FALSE)</f>
        <v>LISTRIK, TELEPON DAN AIR (PROJECT) - MC#3; UPGRADE PIPING &amp; DR</v>
      </c>
      <c r="E5399" s="573"/>
      <c r="F5399" s="573">
        <f>SUMIF('BKAS IDR'!$E$10:$E$44,$C5399,'BKAS IDR'!$M$10:$M$44)</f>
        <v>0</v>
      </c>
    </row>
    <row r="5400" spans="3:6" ht="15" customHeight="1">
      <c r="C5400" s="53" t="str">
        <f>[1]Coa!B5400</f>
        <v>4201.0010.02812019</v>
      </c>
      <c r="D5400" s="1" t="str">
        <f>VLOOKUP(C5400,[1]Coa!$B$4:$C$9231,2,FALSE)</f>
        <v>LISTRIK, TELEPON DAN AIR (PROJECT) - PM#8; TIE IN WASHING &amp; CO</v>
      </c>
      <c r="E5400" s="573"/>
      <c r="F5400" s="573">
        <f>SUMIF('BKAS IDR'!$E$10:$E$44,$C5400,'BKAS IDR'!$M$10:$M$44)</f>
        <v>0</v>
      </c>
    </row>
    <row r="5401" spans="3:6" ht="15" customHeight="1">
      <c r="C5401" s="53" t="str">
        <f>[1]Coa!B5401</f>
        <v>4201.0010.02812020</v>
      </c>
      <c r="D5401" s="1" t="str">
        <f>VLOOKUP(C5401,[1]Coa!$B$4:$C$9231,2,FALSE)</f>
        <v>LISTRIK, TELEPON DAN AIR (PROJECT) - PM#8; ADD SCREEN &amp; DISMAN</v>
      </c>
      <c r="E5401" s="573"/>
      <c r="F5401" s="573">
        <f>SUMIF('BKAS IDR'!$E$10:$E$44,$C5401,'BKAS IDR'!$M$10:$M$44)</f>
        <v>0</v>
      </c>
    </row>
    <row r="5402" spans="3:6" ht="15" customHeight="1">
      <c r="C5402" s="53" t="str">
        <f>[1]Coa!B5402</f>
        <v>4201.0010.02812026</v>
      </c>
      <c r="D5402" s="1" t="str">
        <f>VLOOKUP(C5402,[1]Coa!$B$4:$C$9231,2,FALSE)</f>
        <v>LISTRIK, TELEPON DAN AIR (PROJECT) - PPM#6; FABRICATION / INST</v>
      </c>
      <c r="E5402" s="573"/>
      <c r="F5402" s="573">
        <f>SUMIF('BKAS IDR'!$E$10:$E$44,$C5402,'BKAS IDR'!$M$10:$M$44)</f>
        <v>0</v>
      </c>
    </row>
    <row r="5403" spans="3:6" ht="15" customHeight="1">
      <c r="C5403" s="53" t="str">
        <f>[1]Coa!B5403</f>
        <v>4201.0010.02812032</v>
      </c>
      <c r="D5403" s="1" t="str">
        <f>VLOOKUP(C5403,[1]Coa!$B$4:$C$9231,2,FALSE)</f>
        <v>LISTRIK, TELEPON DAN AIR (PROJECT) - OPEN CONTRACT MAINTENANCE</v>
      </c>
      <c r="E5403" s="573"/>
      <c r="F5403" s="573">
        <f>SUMIF('BKAS IDR'!$E$10:$E$44,$C5403,'BKAS IDR'!$M$10:$M$44)</f>
        <v>0</v>
      </c>
    </row>
    <row r="5404" spans="3:6" ht="15" customHeight="1">
      <c r="C5404" s="53" t="str">
        <f>[1]Coa!B5404</f>
        <v>4201.0010.02812033</v>
      </c>
      <c r="D5404" s="1" t="str">
        <f>VLOOKUP(C5404,[1]Coa!$B$4:$C$9231,2,FALSE)</f>
        <v>LISTRIK, TELEPON DAN AIR (PROJECT) - MANPOWER TO SUPPORT CORRE</v>
      </c>
      <c r="E5404" s="573"/>
      <c r="F5404" s="573">
        <f>SUMIF('BKAS IDR'!$E$10:$E$44,$C5404,'BKAS IDR'!$M$10:$M$44)</f>
        <v>0</v>
      </c>
    </row>
    <row r="5405" spans="3:6" ht="15" customHeight="1">
      <c r="C5405" s="53" t="str">
        <f>[1]Coa!B5405</f>
        <v>4201.0010.02812036</v>
      </c>
      <c r="D5405" s="1" t="str">
        <f>VLOOKUP(C5405,[1]Coa!$B$4:$C$9231,2,FALSE)</f>
        <v>LISTRIK, TELEPON DAN AIR (PROJECT) - GANTI TUBE CONDENSER TG#1</v>
      </c>
      <c r="E5405" s="573"/>
      <c r="F5405" s="573">
        <f>SUMIF('BKAS IDR'!$E$10:$E$44,$C5405,'BKAS IDR'!$M$10:$M$44)</f>
        <v>0</v>
      </c>
    </row>
    <row r="5406" spans="3:6" ht="15" customHeight="1">
      <c r="C5406" s="53" t="str">
        <f>[1]Coa!B5406</f>
        <v>4201.0010.02812045</v>
      </c>
      <c r="D5406" s="1" t="str">
        <f>VLOOKUP(C5406,[1]Coa!$B$4:$C$9231,2,FALSE)</f>
        <v>LISTRIK, TELEPON DAN AIR (PROJECT) - WP-8; REPLACEMENT OF DRUM</v>
      </c>
      <c r="E5406" s="573"/>
      <c r="F5406" s="573">
        <f>SUMIF('BKAS IDR'!$E$10:$E$44,$C5406,'BKAS IDR'!$M$10:$M$44)</f>
        <v>0</v>
      </c>
    </row>
    <row r="5407" spans="3:6" ht="15" customHeight="1">
      <c r="C5407" s="53" t="str">
        <f>[1]Coa!B5407</f>
        <v>4201.0010.02812047</v>
      </c>
      <c r="D5407" s="1" t="str">
        <f>VLOOKUP(C5407,[1]Coa!$B$4:$C$9231,2,FALSE)</f>
        <v>LISTRIK, TELEPON DAN AIR (PROJECT) - WP-9; REPLACEMENT OF DRUM</v>
      </c>
      <c r="E5407" s="573"/>
      <c r="F5407" s="573">
        <f>SUMIF('BKAS IDR'!$E$10:$E$44,$C5407,'BKAS IDR'!$M$10:$M$44)</f>
        <v>0</v>
      </c>
    </row>
    <row r="5408" spans="3:6" ht="15" customHeight="1">
      <c r="C5408" s="53" t="str">
        <f>[1]Coa!B5408</f>
        <v>4201.0010.02812048</v>
      </c>
      <c r="D5408" s="1" t="str">
        <f>VLOOKUP(C5408,[1]Coa!$B$4:$C$9231,2,FALSE)</f>
        <v>LISTRIK, TELEPON DAN AIR (PROJECT) - VE#2 PROJECT FABR &amp; INSTA</v>
      </c>
      <c r="E5408" s="573"/>
      <c r="F5408" s="573">
        <f>SUMIF('BKAS IDR'!$E$10:$E$44,$C5408,'BKAS IDR'!$M$10:$M$44)</f>
        <v>0</v>
      </c>
    </row>
    <row r="5409" spans="3:6" ht="15" customHeight="1">
      <c r="C5409" s="53" t="str">
        <f>[1]Coa!B5409</f>
        <v>4201.0010.02812050</v>
      </c>
      <c r="D5409" s="1" t="str">
        <f>VLOOKUP(C5409,[1]Coa!$B$4:$C$9231,2,FALSE)</f>
        <v>LISTRIK, TELEPON DAN AIR (PROJECT) - VE2; FABRICATION &amp; INSTAL</v>
      </c>
      <c r="E5409" s="573"/>
      <c r="F5409" s="573">
        <f>SUMIF('BKAS IDR'!$E$10:$E$44,$C5409,'BKAS IDR'!$M$10:$M$44)</f>
        <v>0</v>
      </c>
    </row>
    <row r="5410" spans="3:6" ht="15" customHeight="1">
      <c r="C5410" s="53" t="str">
        <f>[1]Coa!B5410</f>
        <v>4201.0010.02812052</v>
      </c>
      <c r="D5410" s="1" t="str">
        <f>VLOOKUP(C5410,[1]Coa!$B$4:$C$9231,2,FALSE)</f>
        <v>LISTRIK, TELEPON DAN AIR (PROJECT) - PM8; SCAFFOLDING ANNUAL S</v>
      </c>
      <c r="E5410" s="573"/>
      <c r="F5410" s="573">
        <f>SUMIF('BKAS IDR'!$E$10:$E$44,$C5410,'BKAS IDR'!$M$10:$M$44)</f>
        <v>0</v>
      </c>
    </row>
    <row r="5411" spans="3:6" ht="15" customHeight="1">
      <c r="C5411" s="53" t="str">
        <f>[1]Coa!B5411</f>
        <v>4201.0010.02812055</v>
      </c>
      <c r="D5411" s="1" t="str">
        <f>VLOOKUP(C5411,[1]Coa!$B$4:$C$9231,2,FALSE)</f>
        <v>LISTRIK, TELEPON DAN AIR (PROJECT) - PM#8; DISMANTLE EQUIPMENT</v>
      </c>
      <c r="E5411" s="573"/>
      <c r="F5411" s="573">
        <f>SUMIF('BKAS IDR'!$E$10:$E$44,$C5411,'BKAS IDR'!$M$10:$M$44)</f>
        <v>0</v>
      </c>
    </row>
    <row r="5412" spans="3:6" ht="15" customHeight="1">
      <c r="C5412" s="53" t="str">
        <f>[1]Coa!B5412</f>
        <v>4201.0010.02812056</v>
      </c>
      <c r="D5412" s="1" t="str">
        <f>VLOOKUP(C5412,[1]Coa!$B$4:$C$9231,2,FALSE)</f>
        <v>LISTRIK, TELEPON DAN AIR (PROJECT) - PM#8; TO MAKE CONVEYOR SU</v>
      </c>
      <c r="E5412" s="573"/>
      <c r="F5412" s="573">
        <f>SUMIF('BKAS IDR'!$E$10:$E$44,$C5412,'BKAS IDR'!$M$10:$M$44)</f>
        <v>0</v>
      </c>
    </row>
    <row r="5413" spans="3:6" ht="15" customHeight="1">
      <c r="C5413" s="53" t="str">
        <f>[1]Coa!B5413</f>
        <v>4201.0010.02812057</v>
      </c>
      <c r="D5413" s="1" t="str">
        <f>VLOOKUP(C5413,[1]Coa!$B$4:$C$9231,2,FALSE)</f>
        <v>LISTRIK, TELEPON DAN AIR (PROJECT) - PM#9; GANTI 4 SET NOZZLE</v>
      </c>
      <c r="E5413" s="573"/>
      <c r="F5413" s="573">
        <f>SUMIF('BKAS IDR'!$E$10:$E$44,$C5413,'BKAS IDR'!$M$10:$M$44)</f>
        <v>0</v>
      </c>
    </row>
    <row r="5414" spans="3:6" ht="15" customHeight="1">
      <c r="C5414" s="53" t="str">
        <f>[1]Coa!B5414</f>
        <v>4201.0010.02812099</v>
      </c>
      <c r="D5414" s="1" t="str">
        <f>VLOOKUP(C5414,[1]Coa!$B$4:$C$9231,2,FALSE)</f>
        <v>LISTRIK, TELEPON DAN AIR (PROJECT) - IKPP MAINTENANCE</v>
      </c>
      <c r="E5414" s="573"/>
      <c r="F5414" s="573">
        <f>SUMIF('BKAS IDR'!$E$10:$E$44,$C5414,'BKAS IDR'!$M$10:$M$44)</f>
        <v>0</v>
      </c>
    </row>
    <row r="5415" spans="3:6" ht="15" customHeight="1">
      <c r="C5415" s="53" t="str">
        <f>[1]Coa!B5415</f>
        <v>4201.0010.0350933</v>
      </c>
      <c r="D5415" s="1" t="str">
        <f>VLOOKUP(C5415,[1]Coa!$B$4:$C$9231,2,FALSE)</f>
        <v>LISTRIK, TELEPON DAN AIR (PROJECT) - PAGERUNGAN UTARA FIELD</v>
      </c>
      <c r="E5415" s="573"/>
      <c r="F5415" s="573">
        <f>SUMIF('BKAS IDR'!$E$10:$E$44,$C5415,'BKAS IDR'!$M$10:$M$44)</f>
        <v>0</v>
      </c>
    </row>
    <row r="5416" spans="3:6" ht="15" customHeight="1">
      <c r="C5416" s="53" t="str">
        <f>[1]Coa!B5416</f>
        <v>4201.0010.0351002</v>
      </c>
      <c r="D5416" s="1" t="str">
        <f>VLOOKUP(C5416,[1]Coa!$B$4:$C$9231,2,FALSE)</f>
        <v>LISTRIK, TELEPON DAN AIR (PROJECT) - EDC1 SUBSEA FACILITY TSB</v>
      </c>
      <c r="E5416" s="573"/>
      <c r="F5416" s="573">
        <f>SUMIF('BKAS IDR'!$E$10:$E$44,$C5416,'BKAS IDR'!$M$10:$M$44)</f>
        <v>0</v>
      </c>
    </row>
    <row r="5417" spans="3:6" ht="15" customHeight="1">
      <c r="C5417" s="53" t="str">
        <f>[1]Coa!B5417</f>
        <v>4201.0010.0400928</v>
      </c>
      <c r="D5417" s="1" t="str">
        <f>VLOOKUP(C5417,[1]Coa!$B$4:$C$9231,2,FALSE)</f>
        <v>LISTRIK, TELEPON DAN AIR (PROJECT) - 3 Unit BODY SHELL</v>
      </c>
      <c r="E5417" s="573"/>
      <c r="F5417" s="573">
        <f>SUMIF('BKAS IDR'!$E$10:$E$44,$C5417,'BKAS IDR'!$M$10:$M$44)</f>
        <v>0</v>
      </c>
    </row>
    <row r="5418" spans="3:6" ht="15" customHeight="1">
      <c r="C5418" s="53" t="str">
        <f>[1]Coa!B5418</f>
        <v>4201.0010.0400932</v>
      </c>
      <c r="D5418" s="1" t="str">
        <f>VLOOKUP(C5418,[1]Coa!$B$4:$C$9231,2,FALSE)</f>
        <v>LISTRIK, TELEPON DAN AIR (PROJECT) - 6 UNITS FLARE KO DRUM</v>
      </c>
      <c r="E5418" s="573"/>
      <c r="F5418" s="573">
        <f>SUMIF('BKAS IDR'!$E$10:$E$44,$C5418,'BKAS IDR'!$M$10:$M$44)</f>
        <v>0</v>
      </c>
    </row>
    <row r="5419" spans="3:6" ht="15" customHeight="1">
      <c r="C5419" s="53" t="str">
        <f>[1]Coa!B5419</f>
        <v>4201.0010.0411008</v>
      </c>
      <c r="D5419" s="1" t="str">
        <f>VLOOKUP(C5419,[1]Coa!$B$4:$C$9231,2,FALSE)</f>
        <v>LISTRIK, TELEPON DAN AIR (PROJECT) - GEN. ASSEMBLY DEBARKING</v>
      </c>
      <c r="E5419" s="573"/>
      <c r="F5419" s="573">
        <f>SUMIF('BKAS IDR'!$E$10:$E$44,$C5419,'BKAS IDR'!$M$10:$M$44)</f>
        <v>0</v>
      </c>
    </row>
    <row r="5420" spans="3:6" ht="15" customHeight="1">
      <c r="C5420" s="53" t="str">
        <f>[1]Coa!B5420</f>
        <v>4201.0010.04112025</v>
      </c>
      <c r="D5420" s="1" t="str">
        <f>VLOOKUP(C5420,[1]Coa!$B$4:$C$9231,2,FALSE)</f>
        <v>LISTRIK, TELEPON DAN AIR (PROJECT) - MANPOWER SUPPLY FOR PROJE</v>
      </c>
      <c r="E5420" s="573"/>
      <c r="F5420" s="573">
        <f>SUMIF('BKAS IDR'!$E$10:$E$44,$C5420,'BKAS IDR'!$M$10:$M$44)</f>
        <v>0</v>
      </c>
    </row>
    <row r="5421" spans="3:6" ht="15" customHeight="1">
      <c r="C5421" s="53" t="str">
        <f>[1]Coa!B5421</f>
        <v>4201.0010.0480753</v>
      </c>
      <c r="D5421" s="1" t="str">
        <f>VLOOKUP(C5421,[1]Coa!$B$4:$C$9231,2,FALSE)</f>
        <v>LISTRIK, TELEPON DAN AIR (PROJECT) - COMBINED FEED EXCHANGER</v>
      </c>
      <c r="E5421" s="573"/>
      <c r="F5421" s="573">
        <f>SUMIF('BKAS IDR'!$E$10:$E$44,$C5421,'BKAS IDR'!$M$10:$M$44)</f>
        <v>0</v>
      </c>
    </row>
    <row r="5422" spans="3:6" ht="15" customHeight="1">
      <c r="C5422" s="53" t="str">
        <f>[1]Coa!B5422</f>
        <v>4201.0010.0480901</v>
      </c>
      <c r="D5422" s="1" t="str">
        <f>VLOOKUP(C5422,[1]Coa!$B$4:$C$9231,2,FALSE)</f>
        <v>LISTRIK, TELEPON DAN AIR (PROJECT) - DEBUT TRIM COND 211-E-9</v>
      </c>
      <c r="E5422" s="573"/>
      <c r="F5422" s="573">
        <f>SUMIF('BKAS IDR'!$E$10:$E$44,$C5422,'BKAS IDR'!$M$10:$M$44)</f>
        <v>0</v>
      </c>
    </row>
    <row r="5423" spans="3:6" ht="15" customHeight="1">
      <c r="C5423" s="53" t="str">
        <f>[1]Coa!B5423</f>
        <v>4201.0010.0480906</v>
      </c>
      <c r="D5423" s="1" t="str">
        <f>VLOOKUP(C5423,[1]Coa!$B$4:$C$9231,2,FALSE)</f>
        <v>LISTRIK, TELEPON DAN AIR (PROJECT) - TBUNDLE 140-E-11A,E-16</v>
      </c>
      <c r="E5423" s="573"/>
      <c r="F5423" s="573">
        <f>SUMIF('BKAS IDR'!$E$10:$E$44,$C5423,'BKAS IDR'!$M$10:$M$44)</f>
        <v>0</v>
      </c>
    </row>
    <row r="5424" spans="3:6" ht="15" customHeight="1">
      <c r="C5424" s="53" t="str">
        <f>[1]Coa!B5424</f>
        <v>4201.0010.0480912</v>
      </c>
      <c r="D5424" s="1" t="str">
        <f>VLOOKUP(C5424,[1]Coa!$B$4:$C$9231,2,FALSE)</f>
        <v>LISTRIK, TELEPON DAN AIR (PROJECT) - FAB HE, 701-E-5&amp;702-E-7</v>
      </c>
      <c r="E5424" s="573"/>
      <c r="F5424" s="573">
        <f>SUMIF('BKAS IDR'!$E$10:$E$44,$C5424,'BKAS IDR'!$M$10:$M$44)</f>
        <v>0</v>
      </c>
    </row>
    <row r="5425" spans="3:6" ht="15" customHeight="1">
      <c r="C5425" s="53" t="str">
        <f>[1]Coa!B5425</f>
        <v>4201.0010.0480914</v>
      </c>
      <c r="D5425" s="1" t="str">
        <f>VLOOKUP(C5425,[1]Coa!$B$4:$C$9231,2,FALSE)</f>
        <v>LISTRIK, TELEPON DAN AIR (PROJECT) - FAB HE,ITEM 140-E-20&amp;E-25</v>
      </c>
      <c r="E5425" s="573"/>
      <c r="F5425" s="573">
        <f>SUMIF('BKAS IDR'!$E$10:$E$44,$C5425,'BKAS IDR'!$M$10:$M$44)</f>
        <v>0</v>
      </c>
    </row>
    <row r="5426" spans="3:6" ht="15" customHeight="1">
      <c r="C5426" s="53" t="str">
        <f>[1]Coa!B5426</f>
        <v>4201.0010.0480918</v>
      </c>
      <c r="D5426" s="1" t="str">
        <f>VLOOKUP(C5426,[1]Coa!$B$4:$C$9231,2,FALSE)</f>
        <v>LISTRIK, TELEPON DAN AIR (PROJECT) - TUBE BUNDLE ASS F/023E-11</v>
      </c>
      <c r="E5426" s="573"/>
      <c r="F5426" s="573">
        <f>SUMIF('BKAS IDR'!$E$10:$E$44,$C5426,'BKAS IDR'!$M$10:$M$44)</f>
        <v>0</v>
      </c>
    </row>
    <row r="5427" spans="3:6" ht="15" customHeight="1">
      <c r="C5427" s="53" t="str">
        <f>[1]Coa!B5427</f>
        <v>4201.0010.0480922</v>
      </c>
      <c r="D5427" s="1" t="str">
        <f>VLOOKUP(C5427,[1]Coa!$B$4:$C$9231,2,FALSE)</f>
        <v>LISTRIK, TELEPON DAN AIR (PROJECT) - COMBINED FEED EXCHANGER</v>
      </c>
      <c r="E5427" s="573"/>
      <c r="F5427" s="573">
        <f>SUMIF('BKAS IDR'!$E$10:$E$44,$C5427,'BKAS IDR'!$M$10:$M$44)</f>
        <v>0</v>
      </c>
    </row>
    <row r="5428" spans="3:6" ht="15" customHeight="1">
      <c r="C5428" s="53" t="str">
        <f>[1]Coa!B5428</f>
        <v>4201.0010.0480925</v>
      </c>
      <c r="D5428" s="1" t="str">
        <f>VLOOKUP(C5428,[1]Coa!$B$4:$C$9231,2,FALSE)</f>
        <v>LISTRIK, TELEPON DAN AIR (PROJECT) - 6 DISPENSER (SOE-TA)</v>
      </c>
      <c r="E5428" s="573"/>
      <c r="F5428" s="573">
        <f>SUMIF('BKAS IDR'!$E$10:$E$44,$C5428,'BKAS IDR'!$M$10:$M$44)</f>
        <v>0</v>
      </c>
    </row>
    <row r="5429" spans="3:6" ht="15" customHeight="1">
      <c r="C5429" s="53" t="str">
        <f>[1]Coa!B5429</f>
        <v>4201.0010.0481001</v>
      </c>
      <c r="D5429" s="1" t="str">
        <f>VLOOKUP(C5429,[1]Coa!$B$4:$C$9231,2,FALSE)</f>
        <v>LISTRIK, TELEPON DAN AIR (PROJECT) - VESSEL TAG NO.14-E-25</v>
      </c>
      <c r="E5429" s="573"/>
      <c r="F5429" s="573">
        <f>SUMIF('BKAS IDR'!$E$10:$E$44,$C5429,'BKAS IDR'!$M$10:$M$44)</f>
        <v>0</v>
      </c>
    </row>
    <row r="5430" spans="3:6" ht="15" customHeight="1">
      <c r="C5430" s="53" t="str">
        <f>[1]Coa!B5430</f>
        <v>4201.0010.0481012</v>
      </c>
      <c r="D5430" s="1" t="str">
        <f>VLOOKUP(C5430,[1]Coa!$B$4:$C$9231,2,FALSE)</f>
        <v>LISTRIK, TELEPON DAN AIR (PROJECT) - BAFFLE PLATE</v>
      </c>
      <c r="E5430" s="573"/>
      <c r="F5430" s="573">
        <f>SUMIF('BKAS IDR'!$E$10:$E$44,$C5430,'BKAS IDR'!$M$10:$M$44)</f>
        <v>0</v>
      </c>
    </row>
    <row r="5431" spans="3:6" ht="15" customHeight="1">
      <c r="C5431" s="53" t="str">
        <f>[1]Coa!B5431</f>
        <v>4201.0010.0481016</v>
      </c>
      <c r="D5431" s="1" t="str">
        <f>VLOOKUP(C5431,[1]Coa!$B$4:$C$9231,2,FALSE)</f>
        <v>LISTRIK, TELEPON DAN AIR (PROJECT) - ERECTION VCFHE 84E-201</v>
      </c>
      <c r="E5431" s="573"/>
      <c r="F5431" s="573">
        <f>SUMIF('BKAS IDR'!$E$10:$E$44,$C5431,'BKAS IDR'!$M$10:$M$44)</f>
        <v>0</v>
      </c>
    </row>
    <row r="5432" spans="3:6" ht="15" customHeight="1">
      <c r="C5432" s="53" t="str">
        <f>[1]Coa!B5432</f>
        <v>4201.0010.0481023</v>
      </c>
      <c r="D5432" s="1" t="str">
        <f>VLOOKUP(C5432,[1]Coa!$B$4:$C$9231,2,FALSE)</f>
        <v>LISTRIK, TELEPON DAN AIR (PROJECT) - PASS PARTITION PLATE</v>
      </c>
      <c r="E5432" s="573"/>
      <c r="F5432" s="573">
        <f>SUMIF('BKAS IDR'!$E$10:$E$44,$C5432,'BKAS IDR'!$M$10:$M$44)</f>
        <v>0</v>
      </c>
    </row>
    <row r="5433" spans="3:6" ht="15" customHeight="1">
      <c r="C5433" s="53" t="str">
        <f>[1]Coa!B5433</f>
        <v>4201.0010.0481024</v>
      </c>
      <c r="D5433" s="1" t="str">
        <f>VLOOKUP(C5433,[1]Coa!$B$4:$C$9231,2,FALSE)</f>
        <v>LISTRIK, TELEPON DAN AIR (PROJECT) - T. BUNDLE COMP, CHANNEL</v>
      </c>
      <c r="E5433" s="573"/>
      <c r="F5433" s="573">
        <f>SUMIF('BKAS IDR'!$E$10:$E$44,$C5433,'BKAS IDR'!$M$10:$M$44)</f>
        <v>0</v>
      </c>
    </row>
    <row r="5434" spans="3:6" ht="15" customHeight="1">
      <c r="C5434" s="53" t="str">
        <f>[1]Coa!B5434</f>
        <v>4201.0010.0481101</v>
      </c>
      <c r="D5434" s="1" t="str">
        <f>VLOOKUP(C5434,[1]Coa!$B$4:$C$9231,2,FALSE)</f>
        <v>LISTRIK, TELEPON DAN AIR (PROJECT) - TUBE BUNDLE TYPE "U"</v>
      </c>
      <c r="E5434" s="573"/>
      <c r="F5434" s="573">
        <f>SUMIF('BKAS IDR'!$E$10:$E$44,$C5434,'BKAS IDR'!$M$10:$M$44)</f>
        <v>0</v>
      </c>
    </row>
    <row r="5435" spans="3:6" ht="15" customHeight="1">
      <c r="C5435" s="53" t="str">
        <f>[1]Coa!B5435</f>
        <v>4201.0010.0481105</v>
      </c>
      <c r="D5435" s="1" t="str">
        <f>VLOOKUP(C5435,[1]Coa!$B$4:$C$9231,2,FALSE)</f>
        <v>LISTRIK, TELEPON DAN AIR (PROJECT) - TBUNDLE AS110-E-7 A/B/C/D</v>
      </c>
      <c r="E5435" s="573"/>
      <c r="F5435" s="573">
        <f>SUMIF('BKAS IDR'!$E$10:$E$44,$C5435,'BKAS IDR'!$M$10:$M$44)</f>
        <v>0</v>
      </c>
    </row>
    <row r="5436" spans="3:6" ht="15" customHeight="1">
      <c r="C5436" s="53" t="str">
        <f>[1]Coa!B5436</f>
        <v>4201.0010.0481106</v>
      </c>
      <c r="D5436" s="1" t="str">
        <f>VLOOKUP(C5436,[1]Coa!$B$4:$C$9231,2,FALSE)</f>
        <v>LISTRIK, TELEPON DAN AIR (PROJECT) - EJCTR STEAMTAG110-J-51A/B</v>
      </c>
      <c r="E5436" s="573"/>
      <c r="F5436" s="573">
        <f>SUMIF('BKAS IDR'!$E$10:$E$44,$C5436,'BKAS IDR'!$M$10:$M$44)</f>
        <v>0</v>
      </c>
    </row>
    <row r="5437" spans="3:6" ht="15" customHeight="1">
      <c r="C5437" s="53" t="str">
        <f>[1]Coa!B5437</f>
        <v>4201.0010.0481107</v>
      </c>
      <c r="D5437" s="1" t="str">
        <f>VLOOKUP(C5437,[1]Coa!$B$4:$C$9231,2,FALSE)</f>
        <v>LISTRIK, TELEPON DAN AIR (PROJECT) - TBUNDLE AS&amp;SHELL 93E-405</v>
      </c>
      <c r="E5437" s="573"/>
      <c r="F5437" s="573">
        <f>SUMIF('BKAS IDR'!$E$10:$E$44,$C5437,'BKAS IDR'!$M$10:$M$44)</f>
        <v>0</v>
      </c>
    </row>
    <row r="5438" spans="3:6" ht="15" customHeight="1">
      <c r="C5438" s="53" t="str">
        <f>[1]Coa!B5438</f>
        <v>4201.0010.0481109</v>
      </c>
      <c r="D5438" s="1" t="str">
        <f>VLOOKUP(C5438,[1]Coa!$B$4:$C$9231,2,FALSE)</f>
        <v>LISTRIK, TELEPON DAN AIR (PROJECT) - PRESSURE VESSEL FABRICATI</v>
      </c>
      <c r="E5438" s="573"/>
      <c r="F5438" s="573">
        <f>SUMIF('BKAS IDR'!$E$10:$E$44,$C5438,'BKAS IDR'!$M$10:$M$44)</f>
        <v>0</v>
      </c>
    </row>
    <row r="5439" spans="3:6" ht="15" customHeight="1">
      <c r="C5439" s="53" t="str">
        <f>[1]Coa!B5439</f>
        <v>4201.0010.0481114</v>
      </c>
      <c r="D5439" s="1" t="str">
        <f>VLOOKUP(C5439,[1]Coa!$B$4:$C$9231,2,FALSE)</f>
        <v>LISTRIK, TELEPON DAN AIR (PROJECT) - HEAT EXCHANGER COMPLETE 7</v>
      </c>
      <c r="E5439" s="573"/>
      <c r="F5439" s="573">
        <f>SUMIF('BKAS IDR'!$E$10:$E$44,$C5439,'BKAS IDR'!$M$10:$M$44)</f>
        <v>0</v>
      </c>
    </row>
    <row r="5440" spans="3:6" ht="15" customHeight="1">
      <c r="C5440" s="53" t="str">
        <f>[1]Coa!B5440</f>
        <v>4201.0010.0481117</v>
      </c>
      <c r="D5440" s="1" t="str">
        <f>VLOOKUP(C5440,[1]Coa!$B$4:$C$9231,2,FALSE)</f>
        <v>LISTRIK, TELEPON DAN AIR (PROJECT) - CONDENSATE STRIPPER</v>
      </c>
      <c r="E5440" s="573"/>
      <c r="F5440" s="573">
        <f>SUMIF('BKAS IDR'!$E$10:$E$44,$C5440,'BKAS IDR'!$M$10:$M$44)</f>
        <v>0</v>
      </c>
    </row>
    <row r="5441" spans="3:6" ht="15" customHeight="1">
      <c r="C5441" s="53" t="str">
        <f>[1]Coa!B5441</f>
        <v>4201.0010.0481118</v>
      </c>
      <c r="D5441" s="1" t="str">
        <f>VLOOKUP(C5441,[1]Coa!$B$4:$C$9231,2,FALSE)</f>
        <v>LISTRIK, TELEPON DAN AIR (PROJECT) - VESSEL, HORIZONTAL TAG</v>
      </c>
      <c r="E5441" s="573"/>
      <c r="F5441" s="573">
        <f>SUMIF('BKAS IDR'!$E$10:$E$44,$C5441,'BKAS IDR'!$M$10:$M$44)</f>
        <v>0</v>
      </c>
    </row>
    <row r="5442" spans="3:6" ht="15" customHeight="1">
      <c r="C5442" s="53" t="str">
        <f>[1]Coa!B5442</f>
        <v>4201.0010.0481124</v>
      </c>
      <c r="D5442" s="1" t="str">
        <f>VLOOKUP(C5442,[1]Coa!$B$4:$C$9231,2,FALSE)</f>
        <v>LISTRIK, TELEPON DAN AIR (PROJECT) - Heat Exchanger  Assy Tag</v>
      </c>
      <c r="E5442" s="573"/>
      <c r="F5442" s="573">
        <f>SUMIF('BKAS IDR'!$E$10:$E$44,$C5442,'BKAS IDR'!$M$10:$M$44)</f>
        <v>0</v>
      </c>
    </row>
    <row r="5443" spans="3:6" ht="15" customHeight="1">
      <c r="C5443" s="53" t="str">
        <f>[1]Coa!B5443</f>
        <v>4201.0010.0481153</v>
      </c>
      <c r="D5443" s="1" t="str">
        <f>VLOOKUP(C5443,[1]Coa!$B$4:$C$9231,2,FALSE)</f>
        <v>LISTRIK, TELEPON DAN AIR (PROJECT) - 5 (FIVE) UNIT COMBINED FE</v>
      </c>
      <c r="E5443" s="573"/>
      <c r="F5443" s="573">
        <f>SUMIF('BKAS IDR'!$E$10:$E$44,$C5443,'BKAS IDR'!$M$10:$M$44)</f>
        <v>0</v>
      </c>
    </row>
    <row r="5444" spans="3:6" ht="15" customHeight="1">
      <c r="C5444" s="53" t="str">
        <f>[1]Coa!B5444</f>
        <v>4201.0010.0481159</v>
      </c>
      <c r="D5444" s="1" t="str">
        <f>VLOOKUP(C5444,[1]Coa!$B$4:$C$9231,2,FALSE)</f>
        <v>LISTRIK, TELEPON DAN AIR (PROJECT) - PEMBANGUNAN UNIT CHLORIDE</v>
      </c>
      <c r="E5444" s="573"/>
      <c r="F5444" s="573">
        <f>SUMIF('BKAS IDR'!$E$10:$E$44,$C5444,'BKAS IDR'!$M$10:$M$44)</f>
        <v>0</v>
      </c>
    </row>
    <row r="5445" spans="3:6" ht="15" customHeight="1">
      <c r="C5445" s="53" t="str">
        <f>[1]Coa!B5445</f>
        <v>4201.0010.0481160</v>
      </c>
      <c r="D5445" s="1" t="str">
        <f>VLOOKUP(C5445,[1]Coa!$B$4:$C$9231,2,FALSE)</f>
        <v>LISTRIK, TELEPON DAN AIR (PROJECT) - FABRICATION INTERNAL PART</v>
      </c>
      <c r="E5445" s="573"/>
      <c r="F5445" s="573">
        <f>SUMIF('BKAS IDR'!$E$10:$E$44,$C5445,'BKAS IDR'!$M$10:$M$44)</f>
        <v>0</v>
      </c>
    </row>
    <row r="5446" spans="3:6" ht="15" customHeight="1">
      <c r="C5446" s="53" t="str">
        <f>[1]Coa!B5446</f>
        <v>4201.0010.0481161</v>
      </c>
      <c r="D5446" s="1" t="str">
        <f>VLOOKUP(C5446,[1]Coa!$B$4:$C$9231,2,FALSE)</f>
        <v>LISTRIK, TELEPON DAN AIR (PROJECT) - HEAT EXCHANGER 260-E-157</v>
      </c>
      <c r="E5446" s="573"/>
      <c r="F5446" s="573">
        <f>SUMIF('BKAS IDR'!$E$10:$E$44,$C5446,'BKAS IDR'!$M$10:$M$44)</f>
        <v>0</v>
      </c>
    </row>
    <row r="5447" spans="3:6" ht="15" customHeight="1">
      <c r="C5447" s="53" t="str">
        <f>[1]Coa!B5447</f>
        <v>4201.0010.0481163</v>
      </c>
      <c r="D5447" s="1" t="str">
        <f>VLOOKUP(C5447,[1]Coa!$B$4:$C$9231,2,FALSE)</f>
        <v>LISTRIK, TELEPON DAN AIR (PROJECT) - PEMBANGUNAN FASILITAS SLU</v>
      </c>
      <c r="E5447" s="573"/>
      <c r="F5447" s="573">
        <f>SUMIF('BKAS IDR'!$E$10:$E$44,$C5447,'BKAS IDR'!$M$10:$M$44)</f>
        <v>0</v>
      </c>
    </row>
    <row r="5448" spans="3:6" ht="15" customHeight="1">
      <c r="C5448" s="53" t="str">
        <f>[1]Coa!B5448</f>
        <v>4201.0010.0481166</v>
      </c>
      <c r="D5448" s="1" t="str">
        <f>VLOOKUP(C5448,[1]Coa!$B$4:$C$9231,2,FALSE)</f>
        <v>LISTRIK, TELEPON DAN AIR (PROJECT) - SHELL &amp; TUBE BUNDLE  Assy</v>
      </c>
      <c r="E5448" s="573"/>
      <c r="F5448" s="573">
        <f>SUMIF('BKAS IDR'!$E$10:$E$44,$C5448,'BKAS IDR'!$M$10:$M$44)</f>
        <v>0</v>
      </c>
    </row>
    <row r="5449" spans="3:6" ht="15" customHeight="1">
      <c r="C5449" s="53" t="str">
        <f>[1]Coa!B5449</f>
        <v>4201.0010.04812004</v>
      </c>
      <c r="D5449" s="1" t="str">
        <f>VLOOKUP(C5449,[1]Coa!$B$4:$C$9231,2,FALSE)</f>
        <v>LISTRIK, TELEPON DAN AIR (PROJECT) - TOP HEAD COLOUMN</v>
      </c>
      <c r="E5449" s="573"/>
      <c r="F5449" s="573">
        <f>SUMIF('BKAS IDR'!$E$10:$E$44,$C5449,'BKAS IDR'!$M$10:$M$44)</f>
        <v>0</v>
      </c>
    </row>
    <row r="5450" spans="3:6" ht="15" customHeight="1">
      <c r="C5450" s="53" t="str">
        <f>[1]Coa!B5450</f>
        <v>4201.0010.04812005</v>
      </c>
      <c r="D5450" s="1" t="str">
        <f>VLOOKUP(C5450,[1]Coa!$B$4:$C$9231,2,FALSE)</f>
        <v>LISTRIK, TELEPON DAN AIR (PROJECT) - HEAT EXCHANGER</v>
      </c>
      <c r="E5450" s="573"/>
      <c r="F5450" s="573">
        <f>SUMIF('BKAS IDR'!$E$10:$E$44,$C5450,'BKAS IDR'!$M$10:$M$44)</f>
        <v>0</v>
      </c>
    </row>
    <row r="5451" spans="3:6" ht="15" customHeight="1">
      <c r="C5451" s="53" t="str">
        <f>[1]Coa!B5451</f>
        <v>4201.0010.0510862</v>
      </c>
      <c r="D5451" s="1" t="str">
        <f>VLOOKUP(C5451,[1]Coa!$B$4:$C$9231,2,FALSE)</f>
        <v>LISTRIK, TELEPON DAN AIR (PROJECT) - PRESSURE VESSEL</v>
      </c>
      <c r="E5451" s="573"/>
      <c r="F5451" s="573">
        <f>SUMIF('BKAS IDR'!$E$10:$E$44,$C5451,'BKAS IDR'!$M$10:$M$44)</f>
        <v>0</v>
      </c>
    </row>
    <row r="5452" spans="3:6" ht="15" customHeight="1">
      <c r="C5452" s="53" t="str">
        <f>[1]Coa!B5452</f>
        <v>4201.0010.0510863</v>
      </c>
      <c r="D5452" s="1" t="str">
        <f>VLOOKUP(C5452,[1]Coa!$B$4:$C$9231,2,FALSE)</f>
        <v>LISTRIK, TELEPON DAN AIR (PROJECT) - PROV OF SHELL &amp; TUBE HEAT</v>
      </c>
      <c r="E5452" s="573"/>
      <c r="F5452" s="573">
        <f>SUMIF('BKAS IDR'!$E$10:$E$44,$C5452,'BKAS IDR'!$M$10:$M$44)</f>
        <v>0</v>
      </c>
    </row>
    <row r="5453" spans="3:6" ht="15" customHeight="1">
      <c r="C5453" s="53" t="str">
        <f>[1]Coa!B5453</f>
        <v>4201.0010.0510902</v>
      </c>
      <c r="D5453" s="1" t="str">
        <f>VLOOKUP(C5453,[1]Coa!$B$4:$C$9231,2,FALSE)</f>
        <v>LISTRIK, TELEPON DAN AIR (PROJECT) - PRESSURE VESSEL GSA</v>
      </c>
      <c r="E5453" s="573"/>
      <c r="F5453" s="573">
        <f>SUMIF('BKAS IDR'!$E$10:$E$44,$C5453,'BKAS IDR'!$M$10:$M$44)</f>
        <v>0</v>
      </c>
    </row>
    <row r="5454" spans="3:6" ht="15" customHeight="1">
      <c r="C5454" s="53" t="str">
        <f>[1]Coa!B5454</f>
        <v>4201.0010.0511017</v>
      </c>
      <c r="D5454" s="1" t="str">
        <f>VLOOKUP(C5454,[1]Coa!$B$4:$C$9231,2,FALSE)</f>
        <v>LISTRIK, TELEPON DAN AIR (PROJECT) - FAB HEAD CHANNEL (E-2030)</v>
      </c>
      <c r="E5454" s="573"/>
      <c r="F5454" s="573">
        <f>SUMIF('BKAS IDR'!$E$10:$E$44,$C5454,'BKAS IDR'!$M$10:$M$44)</f>
        <v>0</v>
      </c>
    </row>
    <row r="5455" spans="3:6" ht="15" customHeight="1">
      <c r="C5455" s="53" t="str">
        <f>[1]Coa!B5455</f>
        <v>4201.0010.0511152</v>
      </c>
      <c r="D5455" s="1" t="str">
        <f>VLOOKUP(C5455,[1]Coa!$B$4:$C$9231,2,FALSE)</f>
        <v>LISTRIK, TELEPON DAN AIR (PROJECT) - ENGINEERING, PROCUREMENT,</v>
      </c>
      <c r="E5455" s="573"/>
      <c r="F5455" s="573">
        <f>SUMIF('BKAS IDR'!$E$10:$E$44,$C5455,'BKAS IDR'!$M$10:$M$44)</f>
        <v>0</v>
      </c>
    </row>
    <row r="5456" spans="3:6" ht="15" customHeight="1">
      <c r="C5456" s="53" t="str">
        <f>[1]Coa!B5456</f>
        <v>4201.0010.0540911</v>
      </c>
      <c r="D5456" s="1" t="str">
        <f>VLOOKUP(C5456,[1]Coa!$B$4:$C$9231,2,FALSE)</f>
        <v>LISTRIK, TELEPON DAN AIR (PROJECT) - NATURAL GAS REHEATER</v>
      </c>
      <c r="E5456" s="573"/>
      <c r="F5456" s="573">
        <f>SUMIF('BKAS IDR'!$E$10:$E$44,$C5456,'BKAS IDR'!$M$10:$M$44)</f>
        <v>0</v>
      </c>
    </row>
    <row r="5457" spans="3:6" ht="15" customHeight="1">
      <c r="C5457" s="53" t="str">
        <f>[1]Coa!B5457</f>
        <v>4201.0010.0541171</v>
      </c>
      <c r="D5457" s="1" t="str">
        <f>VLOOKUP(C5457,[1]Coa!$B$4:$C$9231,2,FALSE)</f>
        <v>LISTRIK, TELEPON DAN AIR (PROJECT) - HEAT EXCHANGER DEHYDROGEN</v>
      </c>
      <c r="E5457" s="573"/>
      <c r="F5457" s="573">
        <f>SUMIF('BKAS IDR'!$E$10:$E$44,$C5457,'BKAS IDR'!$M$10:$M$44)</f>
        <v>0</v>
      </c>
    </row>
    <row r="5458" spans="3:6" ht="15" customHeight="1">
      <c r="C5458" s="53" t="str">
        <f>[1]Coa!B5458</f>
        <v>4201.0010.05412002</v>
      </c>
      <c r="D5458" s="1" t="str">
        <f>VLOOKUP(C5458,[1]Coa!$B$4:$C$9231,2,FALSE)</f>
        <v>LISTRIK, TELEPON DAN AIR (PROJECT) - REPLACEMENT HEAT EXCHANGE</v>
      </c>
      <c r="E5458" s="573"/>
      <c r="F5458" s="573">
        <f>SUMIF('BKAS IDR'!$E$10:$E$44,$C5458,'BKAS IDR'!$M$10:$M$44)</f>
        <v>0</v>
      </c>
    </row>
    <row r="5459" spans="3:6" ht="15" customHeight="1">
      <c r="C5459" s="53" t="str">
        <f>[1]Coa!B5459</f>
        <v>4201.0010.0550824</v>
      </c>
      <c r="D5459" s="1" t="str">
        <f>VLOOKUP(C5459,[1]Coa!$B$4:$C$9231,2,FALSE)</f>
        <v>LISTRIK, TELEPON DAN AIR (PROJECT) - FERTILIZER FACTORY EXPANS</v>
      </c>
      <c r="E5459" s="573"/>
      <c r="F5459" s="573">
        <f>SUMIF('BKAS IDR'!$E$10:$E$44,$C5459,'BKAS IDR'!$M$10:$M$44)</f>
        <v>0</v>
      </c>
    </row>
    <row r="5460" spans="3:6" ht="15" customHeight="1">
      <c r="C5460" s="53" t="str">
        <f>[1]Coa!B5460</f>
        <v>4201.0010.0560920</v>
      </c>
      <c r="D5460" s="1" t="str">
        <f>VLOOKUP(C5460,[1]Coa!$B$4:$C$9231,2,FALSE)</f>
        <v>LISTRIK, TELEPON DAN AIR (PROJECT) - REPL T BUNDLE 3A-1111-C</v>
      </c>
      <c r="E5460" s="573"/>
      <c r="F5460" s="573">
        <f>SUMIF('BKAS IDR'!$E$10:$E$44,$C5460,'BKAS IDR'!$M$10:$M$44)</f>
        <v>0</v>
      </c>
    </row>
    <row r="5461" spans="3:6" ht="15" customHeight="1">
      <c r="C5461" s="53" t="str">
        <f>[1]Coa!B5461</f>
        <v>4201.0010.0561111</v>
      </c>
      <c r="D5461" s="1" t="str">
        <f>VLOOKUP(C5461,[1]Coa!$B$4:$C$9231,2,FALSE)</f>
        <v>LISTRIK, TELEPON DAN AIR (PROJECT) - SUPERHEATER WASTE HEAT BO</v>
      </c>
      <c r="E5461" s="573"/>
      <c r="F5461" s="573">
        <f>SUMIF('BKAS IDR'!$E$10:$E$44,$C5461,'BKAS IDR'!$M$10:$M$44)</f>
        <v>0</v>
      </c>
    </row>
    <row r="5462" spans="3:6" ht="15" customHeight="1">
      <c r="C5462" s="53" t="str">
        <f>[1]Coa!B5462</f>
        <v>4201.0010.0561112</v>
      </c>
      <c r="D5462" s="1" t="str">
        <f>VLOOKUP(C5462,[1]Coa!$B$4:$C$9231,2,FALSE)</f>
        <v>LISTRIK, TELEPON DAN AIR (PROJECT) - AIR HEATER 5U-EC-301 (SEG</v>
      </c>
      <c r="E5462" s="573"/>
      <c r="F5462" s="573">
        <f>SUMIF('BKAS IDR'!$E$10:$E$44,$C5462,'BKAS IDR'!$M$10:$M$44)</f>
        <v>0</v>
      </c>
    </row>
    <row r="5463" spans="3:6" ht="15" customHeight="1">
      <c r="C5463" s="53" t="str">
        <f>[1]Coa!B5463</f>
        <v>4201.0010.0561151</v>
      </c>
      <c r="D5463" s="1" t="str">
        <f>VLOOKUP(C5463,[1]Coa!$B$4:$C$9231,2,FALSE)</f>
        <v>LISTRIK, TELEPON DAN AIR (PROJECT) - HP STEAM SUPER HEATER 102</v>
      </c>
      <c r="E5463" s="573"/>
      <c r="F5463" s="573">
        <f>SUMIF('BKAS IDR'!$E$10:$E$44,$C5463,'BKAS IDR'!$M$10:$M$44)</f>
        <v>0</v>
      </c>
    </row>
    <row r="5464" spans="3:6" ht="15" customHeight="1">
      <c r="C5464" s="53" t="str">
        <f>[1]Coa!B5464</f>
        <v>4201.0010.0561158</v>
      </c>
      <c r="D5464" s="1" t="str">
        <f>VLOOKUP(C5464,[1]Coa!$B$4:$C$9231,2,FALSE)</f>
        <v>LISTRIK, TELEPON DAN AIR (PROJECT) - 5A-115C METHANATOR EFFLUE</v>
      </c>
      <c r="E5464" s="573"/>
      <c r="F5464" s="573">
        <f>SUMIF('BKAS IDR'!$E$10:$E$44,$C5464,'BKAS IDR'!$M$10:$M$44)</f>
        <v>0</v>
      </c>
    </row>
    <row r="5465" spans="3:6" ht="15" customHeight="1">
      <c r="C5465" s="53" t="str">
        <f>[1]Coa!B5465</f>
        <v>4201.0010.0561164</v>
      </c>
      <c r="D5465" s="1" t="str">
        <f>VLOOKUP(C5465,[1]Coa!$B$4:$C$9231,2,FALSE)</f>
        <v>LISTRIK, TELEPON DAN AIR (PROJECT) - PLATE DISTRIBUTOR COMPLAT</v>
      </c>
      <c r="E5465" s="573"/>
      <c r="F5465" s="573">
        <f>SUMIF('BKAS IDR'!$E$10:$E$44,$C5465,'BKAS IDR'!$M$10:$M$44)</f>
        <v>0</v>
      </c>
    </row>
    <row r="5466" spans="3:6" ht="15" customHeight="1">
      <c r="C5466" s="53" t="str">
        <f>[1]Coa!B5466</f>
        <v>4201.0010.0561170</v>
      </c>
      <c r="D5466" s="1" t="str">
        <f>VLOOKUP(C5466,[1]Coa!$B$4:$C$9231,2,FALSE)</f>
        <v>LISTRIK, TELEPON DAN AIR (PROJECT) - RETUBING 101-C PUSRI - 1B</v>
      </c>
      <c r="E5466" s="573"/>
      <c r="F5466" s="573">
        <f>SUMIF('BKAS IDR'!$E$10:$E$44,$C5466,'BKAS IDR'!$M$10:$M$44)</f>
        <v>0</v>
      </c>
    </row>
    <row r="5467" spans="3:6" ht="15" customHeight="1">
      <c r="C5467" s="53" t="str">
        <f>[1]Coa!B5467</f>
        <v>4201.0010.05612014</v>
      </c>
      <c r="D5467" s="1" t="str">
        <f>VLOOKUP(C5467,[1]Coa!$B$4:$C$9231,2,FALSE)</f>
        <v>LISTRIK, TELEPON DAN AIR (PROJECT) - TUBE BUNDLE</v>
      </c>
      <c r="E5467" s="573"/>
      <c r="F5467" s="573">
        <f>SUMIF('BKAS IDR'!$E$10:$E$44,$C5467,'BKAS IDR'!$M$10:$M$44)</f>
        <v>0</v>
      </c>
    </row>
    <row r="5468" spans="3:6" ht="15" customHeight="1">
      <c r="C5468" s="53" t="str">
        <f>[1]Coa!B5468</f>
        <v>4201.0010.05612015</v>
      </c>
      <c r="D5468" s="1" t="str">
        <f>VLOOKUP(C5468,[1]Coa!$B$4:$C$9231,2,FALSE)</f>
        <v>LISTRIK, TELEPON DAN AIR (PROJECT) - PRETHICKENER 5U-FD-202</v>
      </c>
      <c r="E5468" s="573"/>
      <c r="F5468" s="573">
        <f>SUMIF('BKAS IDR'!$E$10:$E$44,$C5468,'BKAS IDR'!$M$10:$M$44)</f>
        <v>0</v>
      </c>
    </row>
    <row r="5469" spans="3:6" ht="15" customHeight="1">
      <c r="C5469" s="53" t="str">
        <f>[1]Coa!B5469</f>
        <v>4201.0010.0580817</v>
      </c>
      <c r="D5469" s="1" t="str">
        <f>VLOOKUP(C5469,[1]Coa!$B$4:$C$9231,2,FALSE)</f>
        <v>LISTRIK, TELEPON DAN AIR (PROJECT) - PRESS. VESSEL RCC OFF GAS</v>
      </c>
      <c r="E5469" s="573"/>
      <c r="F5469" s="573">
        <f>SUMIF('BKAS IDR'!$E$10:$E$44,$C5469,'BKAS IDR'!$M$10:$M$44)</f>
        <v>0</v>
      </c>
    </row>
    <row r="5470" spans="3:6" ht="15" customHeight="1">
      <c r="C5470" s="53" t="str">
        <f>[1]Coa!B5470</f>
        <v>4201.0010.0581003</v>
      </c>
      <c r="D5470" s="1" t="str">
        <f>VLOOKUP(C5470,[1]Coa!$B$4:$C$9231,2,FALSE)</f>
        <v>LISTRIK, TELEPON DAN AIR (PROJECT) - 10.000MT AMMONIA25-TK-801</v>
      </c>
      <c r="E5470" s="573"/>
      <c r="F5470" s="573">
        <f>SUMIF('BKAS IDR'!$E$10:$E$44,$C5470,'BKAS IDR'!$M$10:$M$44)</f>
        <v>0</v>
      </c>
    </row>
    <row r="5471" spans="3:6" ht="15" customHeight="1">
      <c r="C5471" s="53" t="str">
        <f>[1]Coa!B5471</f>
        <v>4201.0010.0581009</v>
      </c>
      <c r="D5471" s="1" t="str">
        <f>VLOOKUP(C5471,[1]Coa!$B$4:$C$9231,2,FALSE)</f>
        <v>LISTRIK, TELEPON DAN AIR (PROJECT) - STAINLESS STEEL STRUC ANP</v>
      </c>
      <c r="E5471" s="573"/>
      <c r="F5471" s="573">
        <f>SUMIF('BKAS IDR'!$E$10:$E$44,$C5471,'BKAS IDR'!$M$10:$M$44)</f>
        <v>0</v>
      </c>
    </row>
    <row r="5472" spans="3:6" ht="15" customHeight="1">
      <c r="C5472" s="53" t="str">
        <f>[1]Coa!B5472</f>
        <v>4201.0010.0581126</v>
      </c>
      <c r="D5472" s="1" t="str">
        <f>VLOOKUP(C5472,[1]Coa!$B$4:$C$9231,2,FALSE)</f>
        <v>LISTRIK, TELEPON DAN AIR (PROJECT) - PRESSURE VESSEL 2 X 35 MW</v>
      </c>
      <c r="E5472" s="573"/>
      <c r="F5472" s="573">
        <f>SUMIF('BKAS IDR'!$E$10:$E$44,$C5472,'BKAS IDR'!$M$10:$M$44)</f>
        <v>0</v>
      </c>
    </row>
    <row r="5473" spans="3:6" ht="15" customHeight="1">
      <c r="C5473" s="53" t="str">
        <f>[1]Coa!B5473</f>
        <v>4201.0010.0600702</v>
      </c>
      <c r="D5473" s="1" t="str">
        <f>VLOOKUP(C5473,[1]Coa!$B$4:$C$9231,2,FALSE)</f>
        <v>LISTRIK, TELEPON DAN AIR (PROJECT) - INSTALL / ERECTION SUBCON</v>
      </c>
      <c r="E5473" s="573"/>
      <c r="F5473" s="573">
        <f>SUMIF('BKAS IDR'!$E$10:$E$44,$C5473,'BKAS IDR'!$M$10:$M$44)</f>
        <v>0</v>
      </c>
    </row>
    <row r="5474" spans="3:6" ht="15" customHeight="1">
      <c r="C5474" s="53" t="str">
        <f>[1]Coa!B5474</f>
        <v>4201.0010.0600704</v>
      </c>
      <c r="D5474" s="1" t="str">
        <f>VLOOKUP(C5474,[1]Coa!$B$4:$C$9231,2,FALSE)</f>
        <v>LISTRIK, TELEPON DAN AIR (PROJECT) - COAL FIRED PWR PL PR THER</v>
      </c>
      <c r="E5474" s="573"/>
      <c r="F5474" s="573">
        <f>SUMIF('BKAS IDR'!$E$10:$E$44,$C5474,'BKAS IDR'!$M$10:$M$44)</f>
        <v>0</v>
      </c>
    </row>
    <row r="5475" spans="3:6" ht="15" customHeight="1">
      <c r="C5475" s="53" t="str">
        <f>[1]Coa!B5475</f>
        <v>4201.0010.0600706</v>
      </c>
      <c r="D5475" s="1" t="str">
        <f>VLOOKUP(C5475,[1]Coa!$B$4:$C$9231,2,FALSE)</f>
        <v>LISTRIK, TELEPON DAN AIR (PROJECT) - COAL-FIRED POWER PLANT PR</v>
      </c>
      <c r="E5475" s="573"/>
      <c r="F5475" s="573">
        <f>SUMIF('BKAS IDR'!$E$10:$E$44,$C5475,'BKAS IDR'!$M$10:$M$44)</f>
        <v>0</v>
      </c>
    </row>
    <row r="5476" spans="3:6" ht="15" customHeight="1">
      <c r="C5476" s="53" t="str">
        <f>[1]Coa!B5476</f>
        <v>4201.0010.0600708</v>
      </c>
      <c r="D5476" s="1" t="str">
        <f>VLOOKUP(C5476,[1]Coa!$B$4:$C$9231,2,FALSE)</f>
        <v>LISTRIK, TELEPON DAN AIR (PROJECT) - ESP INLET FLUE &amp; ESP OUTL</v>
      </c>
      <c r="E5476" s="573"/>
      <c r="F5476" s="573">
        <f>SUMIF('BKAS IDR'!$E$10:$E$44,$C5476,'BKAS IDR'!$M$10:$M$44)</f>
        <v>0</v>
      </c>
    </row>
    <row r="5477" spans="3:6" ht="15" customHeight="1">
      <c r="C5477" s="53" t="str">
        <f>[1]Coa!B5477</f>
        <v>4201.0010.0600710</v>
      </c>
      <c r="D5477" s="1" t="str">
        <f>VLOOKUP(C5477,[1]Coa!$B$4:$C$9231,2,FALSE)</f>
        <v>LISTRIK, TELEPON DAN AIR (PROJECT) - I &amp; C PRIMARY VALVE</v>
      </c>
      <c r="E5477" s="573"/>
      <c r="F5477" s="573">
        <f>SUMIF('BKAS IDR'!$E$10:$E$44,$C5477,'BKAS IDR'!$M$10:$M$44)</f>
        <v>0</v>
      </c>
    </row>
    <row r="5478" spans="3:6" ht="15" customHeight="1">
      <c r="C5478" s="53" t="str">
        <f>[1]Coa!B5478</f>
        <v>4201.0010.0600711</v>
      </c>
      <c r="D5478" s="1" t="str">
        <f>VLOOKUP(C5478,[1]Coa!$B$4:$C$9231,2,FALSE)</f>
        <v>LISTRIK, TELEPON DAN AIR (PROJECT) - FLUE SUPPORTER SUPERSTRUC</v>
      </c>
      <c r="E5478" s="573"/>
      <c r="F5478" s="573">
        <f>SUMIF('BKAS IDR'!$E$10:$E$44,$C5478,'BKAS IDR'!$M$10:$M$44)</f>
        <v>0</v>
      </c>
    </row>
    <row r="5479" spans="3:6" ht="15" customHeight="1">
      <c r="C5479" s="53" t="str">
        <f>[1]Coa!B5479</f>
        <v>4201.0010.0600907</v>
      </c>
      <c r="D5479" s="1" t="str">
        <f>VLOOKUP(C5479,[1]Coa!$B$4:$C$9231,2,FALSE)</f>
        <v>LISTRIK, TELEPON DAN AIR (PROJECT) - INST/ERCTION MECH 3X315MW</v>
      </c>
      <c r="E5479" s="573"/>
      <c r="F5479" s="573">
        <f>SUMIF('BKAS IDR'!$E$10:$E$44,$C5479,'BKAS IDR'!$M$10:$M$44)</f>
        <v>0</v>
      </c>
    </row>
    <row r="5480" spans="3:6" ht="15" customHeight="1">
      <c r="C5480" s="53" t="str">
        <f>[1]Coa!B5480</f>
        <v>4201.0010.0630910</v>
      </c>
      <c r="D5480" s="1" t="str">
        <f>VLOOKUP(C5480,[1]Coa!$B$4:$C$9231,2,FALSE)</f>
        <v>LISTRIK, TELEPON DAN AIR (PROJECT) - FABRICATION RISER CLAMP</v>
      </c>
      <c r="E5480" s="573"/>
      <c r="F5480" s="573">
        <f>SUMIF('BKAS IDR'!$E$10:$E$44,$C5480,'BKAS IDR'!$M$10:$M$44)</f>
        <v>0</v>
      </c>
    </row>
    <row r="5481" spans="3:6" ht="15" customHeight="1">
      <c r="C5481" s="53" t="str">
        <f>[1]Coa!B5481</f>
        <v>4201.0010.0631115</v>
      </c>
      <c r="D5481" s="1" t="str">
        <f>VLOOKUP(C5481,[1]Coa!$B$4:$C$9231,2,FALSE)</f>
        <v>LISTRIK, TELEPON DAN AIR (PROJECT) - SUPPLY OF HEAT EXCHANGER</v>
      </c>
      <c r="E5481" s="573"/>
      <c r="F5481" s="573">
        <f>SUMIF('BKAS IDR'!$E$10:$E$44,$C5481,'BKAS IDR'!$M$10:$M$44)</f>
        <v>0</v>
      </c>
    </row>
    <row r="5482" spans="3:6" ht="15" customHeight="1">
      <c r="C5482" s="53" t="str">
        <f>[1]Coa!B5482</f>
        <v>4201.0010.0631201</v>
      </c>
      <c r="D5482" s="1" t="str">
        <f>VLOOKUP(C5482,[1]Coa!$B$4:$C$9231,2,FALSE)</f>
        <v>LISTRIK, TELEPON DAN AIR (PROJECT) - PROVISION OF EPCI KF GAS</v>
      </c>
      <c r="E5482" s="573"/>
      <c r="F5482" s="573">
        <f>SUMIF('BKAS IDR'!$E$10:$E$44,$C5482,'BKAS IDR'!$M$10:$M$44)</f>
        <v>0</v>
      </c>
    </row>
    <row r="5483" spans="3:6" ht="15" customHeight="1">
      <c r="C5483" s="53" t="str">
        <f>[1]Coa!B5483</f>
        <v>4201.0010.06312029</v>
      </c>
      <c r="D5483" s="1" t="str">
        <f>VLOOKUP(C5483,[1]Coa!$B$4:$C$9231,2,FALSE)</f>
        <v>LISTRIK, TELEPON DAN AIR (PROJECT) - FABRICATION PIPE SPOOL</v>
      </c>
      <c r="E5483" s="573"/>
      <c r="F5483" s="573">
        <f>SUMIF('BKAS IDR'!$E$10:$E$44,$C5483,'BKAS IDR'!$M$10:$M$44)</f>
        <v>0</v>
      </c>
    </row>
    <row r="5484" spans="3:6" ht="15" customHeight="1">
      <c r="C5484" s="53" t="str">
        <f>[1]Coa!B5484</f>
        <v>4201.0010.06312051</v>
      </c>
      <c r="D5484" s="1" t="str">
        <f>VLOOKUP(C5484,[1]Coa!$B$4:$C$9231,2,FALSE)</f>
        <v>LISTRIK, TELEPON DAN AIR (PROJECT) - PROVISION OF ENGINEERING</v>
      </c>
      <c r="E5484" s="573"/>
      <c r="F5484" s="573">
        <f>SUMIF('BKAS IDR'!$E$10:$E$44,$C5484,'BKAS IDR'!$M$10:$M$44)</f>
        <v>0</v>
      </c>
    </row>
    <row r="5485" spans="3:6" ht="15" customHeight="1">
      <c r="C5485" s="53" t="str">
        <f>[1]Coa!B5485</f>
        <v>4201.0010.0651021</v>
      </c>
      <c r="D5485" s="1" t="str">
        <f>VLOOKUP(C5485,[1]Coa!$B$4:$C$9231,2,FALSE)</f>
        <v>LISTRIK, TELEPON DAN AIR (PROJECT) - FAB&amp;INSTAL ENERGY PLANT</v>
      </c>
      <c r="E5485" s="573"/>
      <c r="F5485" s="573">
        <f>SUMIF('BKAS IDR'!$E$10:$E$44,$C5485,'BKAS IDR'!$M$10:$M$44)</f>
        <v>0</v>
      </c>
    </row>
    <row r="5486" spans="3:6" ht="15" customHeight="1">
      <c r="C5486" s="53" t="str">
        <f>[1]Coa!B5486</f>
        <v>4201.0010.0651025</v>
      </c>
      <c r="D5486" s="1" t="str">
        <f>VLOOKUP(C5486,[1]Coa!$B$4:$C$9231,2,FALSE)</f>
        <v>LISTRIK, TELEPON DAN AIR (PROJECT) - SUPPLY &amp; INSTAL PNEUMATIC</v>
      </c>
      <c r="E5486" s="573"/>
      <c r="F5486" s="573">
        <f>SUMIF('BKAS IDR'!$E$10:$E$44,$C5486,'BKAS IDR'!$M$10:$M$44)</f>
        <v>0</v>
      </c>
    </row>
    <row r="5487" spans="3:6" ht="15" customHeight="1">
      <c r="C5487" s="53" t="str">
        <f>[1]Coa!B5487</f>
        <v>4201.0010.0651102</v>
      </c>
      <c r="D5487" s="1" t="str">
        <f>VLOOKUP(C5487,[1]Coa!$B$4:$C$9231,2,FALSE)</f>
        <v>LISTRIK, TELEPON DAN AIR (PROJECT) - SUPP&amp;INST 7110,7120,7130</v>
      </c>
      <c r="E5487" s="573"/>
      <c r="F5487" s="573">
        <f>SUMIF('BKAS IDR'!$E$10:$E$44,$C5487,'BKAS IDR'!$M$10:$M$44)</f>
        <v>0</v>
      </c>
    </row>
    <row r="5488" spans="3:6" ht="15" customHeight="1">
      <c r="C5488" s="53" t="str">
        <f>[1]Coa!B5488</f>
        <v>4201.0010.0701022</v>
      </c>
      <c r="D5488" s="1" t="str">
        <f>VLOOKUP(C5488,[1]Coa!$B$4:$C$9231,2,FALSE)</f>
        <v>LISTRIK, TELEPON DAN AIR (PROJECT) - CHEMICAL CLEANING</v>
      </c>
      <c r="E5488" s="573"/>
      <c r="F5488" s="573">
        <f>SUMIF('BKAS IDR'!$E$10:$E$44,$C5488,'BKAS IDR'!$M$10:$M$44)</f>
        <v>0</v>
      </c>
    </row>
    <row r="5489" spans="3:6" ht="15" customHeight="1">
      <c r="C5489" s="53" t="str">
        <f>[1]Coa!B5489</f>
        <v>4201.0010.0701122</v>
      </c>
      <c r="D5489" s="1" t="str">
        <f>VLOOKUP(C5489,[1]Coa!$B$4:$C$9231,2,FALSE)</f>
        <v>LISTRIK, TELEPON DAN AIR (PROJECT) - PUMP &amp; PIPING BROKE STOR.</v>
      </c>
      <c r="E5489" s="573"/>
      <c r="F5489" s="573">
        <f>SUMIF('BKAS IDR'!$E$10:$E$44,$C5489,'BKAS IDR'!$M$10:$M$44)</f>
        <v>0</v>
      </c>
    </row>
    <row r="5490" spans="3:6" ht="15" customHeight="1">
      <c r="C5490" s="53" t="str">
        <f>[1]Coa!B5490</f>
        <v>4201.0010.0731138</v>
      </c>
      <c r="D5490" s="1" t="str">
        <f>VLOOKUP(C5490,[1]Coa!$B$4:$C$9231,2,FALSE)</f>
        <v>LISTRIK, TELEPON DAN AIR (PROJECT) - AIR HEATER TUBES</v>
      </c>
      <c r="E5490" s="573"/>
      <c r="F5490" s="573">
        <f>SUMIF('BKAS IDR'!$E$10:$E$44,$C5490,'BKAS IDR'!$M$10:$M$44)</f>
        <v>0</v>
      </c>
    </row>
    <row r="5491" spans="3:6" ht="15" customHeight="1">
      <c r="C5491" s="53" t="str">
        <f>[1]Coa!B5491</f>
        <v>4201.0010.07312054</v>
      </c>
      <c r="D5491" s="1" t="str">
        <f>VLOOKUP(C5491,[1]Coa!$B$4:$C$9231,2,FALSE)</f>
        <v>LISTRIK, TELEPON DAN AIR (PROJECT) - SERVICE BARK CONVEYOR</v>
      </c>
      <c r="E5491" s="573"/>
      <c r="F5491" s="573">
        <f>SUMIF('BKAS IDR'!$E$10:$E$44,$C5491,'BKAS IDR'!$M$10:$M$44)</f>
        <v>0</v>
      </c>
    </row>
    <row r="5492" spans="3:6" ht="15" customHeight="1">
      <c r="C5492" s="53" t="str">
        <f>[1]Coa!B5492</f>
        <v>4201.0010.0830924</v>
      </c>
      <c r="D5492" s="1" t="str">
        <f>VLOOKUP(C5492,[1]Coa!$B$4:$C$9231,2,FALSE)</f>
        <v>LISTRIK, TELEPON DAN AIR (PROJECT) - TRANS,INST,HOOKUP POLENG</v>
      </c>
      <c r="E5492" s="573"/>
      <c r="F5492" s="573">
        <f>SUMIF('BKAS IDR'!$E$10:$E$44,$C5492,'BKAS IDR'!$M$10:$M$44)</f>
        <v>0</v>
      </c>
    </row>
    <row r="5493" spans="3:6" ht="15" customHeight="1">
      <c r="C5493" s="53" t="str">
        <f>[1]Coa!B5493</f>
        <v>4201.0010.0831120</v>
      </c>
      <c r="D5493" s="1" t="str">
        <f>VLOOKUP(C5493,[1]Coa!$B$4:$C$9231,2,FALSE)</f>
        <v>LISTRIK, TELEPON DAN AIR (PROJECT) - EPC WORKS FOR PPP-CW-DW-G</v>
      </c>
      <c r="E5493" s="573"/>
      <c r="F5493" s="573">
        <f>SUMIF('BKAS IDR'!$E$10:$E$44,$C5493,'BKAS IDR'!$M$10:$M$44)</f>
        <v>0</v>
      </c>
    </row>
    <row r="5494" spans="3:6" ht="15" customHeight="1">
      <c r="C5494" s="53" t="str">
        <f>[1]Coa!B5494</f>
        <v>4201.0010.0881108</v>
      </c>
      <c r="D5494" s="1" t="str">
        <f>VLOOKUP(C5494,[1]Coa!$B$4:$C$9231,2,FALSE)</f>
        <v>LISTRIK, TELEPON DAN AIR (PROJECT) - REPLACE SW PIPE</v>
      </c>
      <c r="E5494" s="573"/>
      <c r="F5494" s="573">
        <f>SUMIF('BKAS IDR'!$E$10:$E$44,$C5494,'BKAS IDR'!$M$10:$M$44)</f>
        <v>0</v>
      </c>
    </row>
    <row r="5495" spans="3:6" ht="15" customHeight="1">
      <c r="C5495" s="53" t="str">
        <f>[1]Coa!B5495</f>
        <v>4201.0010.0881123</v>
      </c>
      <c r="D5495" s="1" t="str">
        <f>VLOOKUP(C5495,[1]Coa!$B$4:$C$9231,2,FALSE)</f>
        <v>LISTRIK, TELEPON DAN AIR (PROJECT) - HOUSING FILTER</v>
      </c>
      <c r="E5495" s="573"/>
      <c r="F5495" s="573">
        <f>SUMIF('BKAS IDR'!$E$10:$E$44,$C5495,'BKAS IDR'!$M$10:$M$44)</f>
        <v>0</v>
      </c>
    </row>
    <row r="5496" spans="3:6" ht="15" customHeight="1">
      <c r="C5496" s="53" t="str">
        <f>[1]Coa!B5496</f>
        <v>4201.0010.0901121</v>
      </c>
      <c r="D5496" s="1" t="str">
        <f>VLOOKUP(C5496,[1]Coa!$B$4:$C$9231,2,FALSE)</f>
        <v>LISTRIK, TELEPON DAN AIR (PROJECT) - DUCTING TISSUE MILL II</v>
      </c>
      <c r="E5496" s="573"/>
      <c r="F5496" s="573">
        <f>SUMIF('BKAS IDR'!$E$10:$E$44,$C5496,'BKAS IDR'!$M$10:$M$44)</f>
        <v>0</v>
      </c>
    </row>
    <row r="5497" spans="3:6" ht="15" customHeight="1">
      <c r="C5497" s="53" t="str">
        <f>[1]Coa!B5497</f>
        <v>4201.0010.0901142</v>
      </c>
      <c r="D5497" s="1" t="str">
        <f>VLOOKUP(C5497,[1]Coa!$B$4:$C$9231,2,FALSE)</f>
        <v>LISTRIK, TELEPON DAN AIR (PROJECT) - Ducting Yankee</v>
      </c>
      <c r="E5497" s="573"/>
      <c r="F5497" s="573">
        <f>SUMIF('BKAS IDR'!$E$10:$E$44,$C5497,'BKAS IDR'!$M$10:$M$44)</f>
        <v>0</v>
      </c>
    </row>
    <row r="5498" spans="3:6" ht="15" customHeight="1">
      <c r="C5498" s="53" t="str">
        <f>[1]Coa!B5498</f>
        <v>4201.0010.0911125</v>
      </c>
      <c r="D5498" s="1" t="str">
        <f>VLOOKUP(C5498,[1]Coa!$B$4:$C$9231,2,FALSE)</f>
        <v>LISTRIK, TELEPON DAN AIR (PROJECT) - Water System &amp; Coal Syste</v>
      </c>
      <c r="E5498" s="573"/>
      <c r="F5498" s="573">
        <f>SUMIF('BKAS IDR'!$E$10:$E$44,$C5498,'BKAS IDR'!$M$10:$M$44)</f>
        <v>0</v>
      </c>
    </row>
    <row r="5499" spans="3:6" ht="15" customHeight="1">
      <c r="C5499" s="53" t="str">
        <f>[1]Coa!B5499</f>
        <v>4201.0010.0921147</v>
      </c>
      <c r="D5499" s="1" t="str">
        <f>VLOOKUP(C5499,[1]Coa!$B$4:$C$9231,2,FALSE)</f>
        <v>LISTRIK, TELEPON DAN AIR (PROJECT) - ADD. BY PAS LINE FOR DOUB</v>
      </c>
      <c r="E5499" s="573"/>
      <c r="F5499" s="573">
        <f>SUMIF('BKAS IDR'!$E$10:$E$44,$C5499,'BKAS IDR'!$M$10:$M$44)</f>
        <v>0</v>
      </c>
    </row>
    <row r="5500" spans="3:6" ht="15" customHeight="1">
      <c r="C5500" s="53" t="str">
        <f>[1]Coa!B5500</f>
        <v>4201.0010.0991129</v>
      </c>
      <c r="D5500" s="1" t="str">
        <f>VLOOKUP(C5500,[1]Coa!$B$4:$C$9231,2,FALSE)</f>
        <v>LISTRIK, TELEPON DAN AIR (PROJECT) - PIPA HYDRANT</v>
      </c>
      <c r="E5500" s="573"/>
      <c r="F5500" s="573">
        <f>SUMIF('BKAS IDR'!$E$10:$E$44,$C5500,'BKAS IDR'!$M$10:$M$44)</f>
        <v>0</v>
      </c>
    </row>
    <row r="5501" spans="3:6" ht="15" customHeight="1">
      <c r="C5501" s="53" t="str">
        <f>[1]Coa!B5501</f>
        <v>4201.0010.1021146</v>
      </c>
      <c r="D5501" s="1" t="str">
        <f>VLOOKUP(C5501,[1]Coa!$B$4:$C$9231,2,FALSE)</f>
        <v>LISTRIK, TELEPON DAN AIR (PROJECT) -  water surge tank</v>
      </c>
      <c r="E5501" s="573"/>
      <c r="F5501" s="573">
        <f>SUMIF('BKAS IDR'!$E$10:$E$44,$C5501,'BKAS IDR'!$M$10:$M$44)</f>
        <v>0</v>
      </c>
    </row>
    <row r="5502" spans="3:6" ht="15" customHeight="1">
      <c r="C5502" s="53" t="str">
        <f>[1]Coa!B5502</f>
        <v>4201.0010.1031143</v>
      </c>
      <c r="D5502" s="1" t="str">
        <f>VLOOKUP(C5502,[1]Coa!$B$4:$C$9231,2,FALSE)</f>
        <v>LISTRIK, TELEPON DAN AIR (PROJECT) - DUPLEX PIPE SPOOL 2-INC,</v>
      </c>
      <c r="E5502" s="573"/>
      <c r="F5502" s="573">
        <f>SUMIF('BKAS IDR'!$E$10:$E$44,$C5502,'BKAS IDR'!$M$10:$M$44)</f>
        <v>0</v>
      </c>
    </row>
    <row r="5503" spans="3:6" ht="15" customHeight="1">
      <c r="C5503" s="53" t="str">
        <f>[1]Coa!B5503</f>
        <v>4201.0010.10412034</v>
      </c>
      <c r="D5503" s="1" t="str">
        <f>VLOOKUP(C5503,[1]Coa!$B$4:$C$9231,2,FALSE)</f>
        <v>LISTRIK, TELEPON DAN AIR (PROJECT) - TUBE BUNDLE E201-05-08-09</v>
      </c>
      <c r="E5503" s="573"/>
      <c r="F5503" s="573">
        <f>SUMIF('BKAS IDR'!$E$10:$E$44,$C5503,'BKAS IDR'!$M$10:$M$44)</f>
        <v>0</v>
      </c>
    </row>
    <row r="5504" spans="3:6" ht="15" customHeight="1">
      <c r="C5504" s="53" t="str">
        <f>[1]Coa!B5504</f>
        <v>4201.0010.10512037</v>
      </c>
      <c r="D5504" s="1" t="str">
        <f>VLOOKUP(C5504,[1]Coa!$B$4:$C$9231,2,FALSE)</f>
        <v>LISTRIK, TELEPON DAN AIR (PROJECT) - HEAT EXCHANGER ASSY TAG N</v>
      </c>
      <c r="E5504" s="573"/>
      <c r="F5504" s="573">
        <f>SUMIF('BKAS IDR'!$E$10:$E$44,$C5504,'BKAS IDR'!$M$10:$M$44)</f>
        <v>0</v>
      </c>
    </row>
    <row r="5505" spans="3:6" ht="15" customHeight="1">
      <c r="C5505" s="53" t="str">
        <f>[1]Coa!B5505</f>
        <v>4201.0010.10512038</v>
      </c>
      <c r="D5505" s="1" t="str">
        <f>VLOOKUP(C5505,[1]Coa!$B$4:$C$9231,2,FALSE)</f>
        <v>LISTRIK, TELEPON DAN AIR (PROJECT) - PENGADAAN SHELL ASSY TAG</v>
      </c>
      <c r="E5505" s="573"/>
      <c r="F5505" s="573">
        <f>SUMIF('BKAS IDR'!$E$10:$E$44,$C5505,'BKAS IDR'!$M$10:$M$44)</f>
        <v>0</v>
      </c>
    </row>
    <row r="5506" spans="3:6" ht="15" customHeight="1">
      <c r="C5506" s="53" t="str">
        <f>[1]Coa!B5506</f>
        <v>4201.0010.10512039</v>
      </c>
      <c r="D5506" s="1" t="str">
        <f>VLOOKUP(C5506,[1]Coa!$B$4:$C$9231,2,FALSE)</f>
        <v>LISTRIK, TELEPON DAN AIR (PROJECT) - PENGADAAN SHELL ASSY TAG</v>
      </c>
      <c r="E5506" s="573"/>
      <c r="F5506" s="573">
        <f>SUMIF('BKAS IDR'!$E$10:$E$44,$C5506,'BKAS IDR'!$M$10:$M$44)</f>
        <v>0</v>
      </c>
    </row>
    <row r="5507" spans="3:6" ht="15" customHeight="1">
      <c r="C5507" s="53" t="str">
        <f>[1]Coa!B5507</f>
        <v>4201.0010.10512060</v>
      </c>
      <c r="D5507" s="1" t="str">
        <f>VLOOKUP(C5507,[1]Coa!$B$4:$C$9231,2,FALSE)</f>
        <v>LISTRIK, TELEPON DAN AIR (PROJECT) - PENGGANTIAN/PEMBUATAN TES</v>
      </c>
      <c r="E5507" s="573"/>
      <c r="F5507" s="573">
        <f>SUMIF('BKAS IDR'!$E$10:$E$44,$C5507,'BKAS IDR'!$M$10:$M$44)</f>
        <v>0</v>
      </c>
    </row>
    <row r="5508" spans="3:6" ht="15" customHeight="1">
      <c r="C5508" s="53" t="str">
        <f>[1]Coa!B5508</f>
        <v>4201.0010.10612040</v>
      </c>
      <c r="D5508" s="1" t="str">
        <f>VLOOKUP(C5508,[1]Coa!$B$4:$C$9231,2,FALSE)</f>
        <v>LISTRIK, TELEPON DAN AIR (PROJECT) - TUBE BUNDLE, SHELLBUNDLE,</v>
      </c>
      <c r="E5508" s="573"/>
      <c r="F5508" s="573">
        <f>SUMIF('BKAS IDR'!$E$10:$E$44,$C5508,'BKAS IDR'!$M$10:$M$44)</f>
        <v>0</v>
      </c>
    </row>
    <row r="5509" spans="3:6" ht="15" customHeight="1">
      <c r="C5509" s="53" t="str">
        <f>[1]Coa!B5509</f>
        <v>4201.0010.10612053</v>
      </c>
      <c r="D5509" s="1" t="str">
        <f>VLOOKUP(C5509,[1]Coa!$B$4:$C$9231,2,FALSE)</f>
        <v>LISTRIK, TELEPON DAN AIR (PROJECT) - ENGINEERING, PROCUREMENT</v>
      </c>
      <c r="E5509" s="573"/>
      <c r="F5509" s="573">
        <f>SUMIF('BKAS IDR'!$E$10:$E$44,$C5509,'BKAS IDR'!$M$10:$M$44)</f>
        <v>0</v>
      </c>
    </row>
    <row r="5510" spans="3:6" ht="15" customHeight="1">
      <c r="C5510" s="53" t="str">
        <f>[1]Coa!B5510</f>
        <v>4201.0010.1121154</v>
      </c>
      <c r="D5510" s="1" t="str">
        <f>VLOOKUP(C5510,[1]Coa!$B$4:$C$9231,2,FALSE)</f>
        <v>LISTRIK, TELEPON DAN AIR (PROJECT) - H2S MUD / GAS SEPARATOR</v>
      </c>
      <c r="E5510" s="573"/>
      <c r="F5510" s="573">
        <f>SUMIF('BKAS IDR'!$E$10:$E$44,$C5510,'BKAS IDR'!$M$10:$M$44)</f>
        <v>0</v>
      </c>
    </row>
    <row r="5511" spans="3:6" ht="15" customHeight="1">
      <c r="C5511" s="53" t="str">
        <f>[1]Coa!B5511</f>
        <v>4201.0010.1161162</v>
      </c>
      <c r="D5511" s="1" t="str">
        <f>VLOOKUP(C5511,[1]Coa!$B$4:$C$9231,2,FALSE)</f>
        <v>LISTRIK, TELEPON DAN AIR (PROJECT) - SECONDARY REFORMER EFFLUE</v>
      </c>
      <c r="E5511" s="573"/>
      <c r="F5511" s="573">
        <f>SUMIF('BKAS IDR'!$E$10:$E$44,$C5511,'BKAS IDR'!$M$10:$M$44)</f>
        <v>0</v>
      </c>
    </row>
    <row r="5512" spans="3:6" ht="15" customHeight="1">
      <c r="C5512" s="53" t="str">
        <f>[1]Coa!B5512</f>
        <v>4201.0010.1171165</v>
      </c>
      <c r="D5512" s="1" t="str">
        <f>VLOOKUP(C5512,[1]Coa!$B$4:$C$9231,2,FALSE)</f>
        <v>LISTRIK, TELEPON DAN AIR (PROJECT) - TOWER</v>
      </c>
      <c r="E5512" s="573"/>
      <c r="F5512" s="573">
        <f>SUMIF('BKAS IDR'!$E$10:$E$44,$C5512,'BKAS IDR'!$M$10:$M$44)</f>
        <v>0</v>
      </c>
    </row>
    <row r="5513" spans="3:6" ht="15" customHeight="1">
      <c r="C5513" s="53" t="str">
        <f>[1]Coa!B5513</f>
        <v>4201.0010.1171167</v>
      </c>
      <c r="D5513" s="1" t="str">
        <f>VLOOKUP(C5513,[1]Coa!$B$4:$C$9231,2,FALSE)</f>
        <v>LISTRIK, TELEPON DAN AIR (PROJECT) - SHOP FABRICATED VESSEL &amp;</v>
      </c>
      <c r="E5513" s="573"/>
      <c r="F5513" s="573">
        <f>SUMIF('BKAS IDR'!$E$10:$E$44,$C5513,'BKAS IDR'!$M$10:$M$44)</f>
        <v>0</v>
      </c>
    </row>
    <row r="5514" spans="3:6" ht="15" customHeight="1">
      <c r="C5514" s="53" t="str">
        <f>[1]Coa!B5514</f>
        <v>4201.0010.1171168</v>
      </c>
      <c r="D5514" s="1" t="str">
        <f>VLOOKUP(C5514,[1]Coa!$B$4:$C$9231,2,FALSE)</f>
        <v>LISTRIK, TELEPON DAN AIR (PROJECT) - SHOP FABRICATED VESSEL &amp;</v>
      </c>
      <c r="E5514" s="573"/>
      <c r="F5514" s="573">
        <f>SUMIF('BKAS IDR'!$E$10:$E$44,$C5514,'BKAS IDR'!$M$10:$M$44)</f>
        <v>0</v>
      </c>
    </row>
    <row r="5515" spans="3:6" ht="15" customHeight="1">
      <c r="C5515" s="53" t="str">
        <f>[1]Coa!B5515</f>
        <v>4201.0010.11712010</v>
      </c>
      <c r="D5515" s="1" t="str">
        <f>VLOOKUP(C5515,[1]Coa!$B$4:$C$9231,2,FALSE)</f>
        <v>LISTRIK, TELEPON DAN AIR (PROJECT) - SHOP FABRICATED VESSEL &amp;</v>
      </c>
      <c r="E5515" s="573"/>
      <c r="F5515" s="573">
        <f>SUMIF('BKAS IDR'!$E$10:$E$44,$C5515,'BKAS IDR'!$M$10:$M$44)</f>
        <v>0</v>
      </c>
    </row>
    <row r="5516" spans="3:6" ht="15" customHeight="1">
      <c r="C5516" s="53" t="str">
        <f>[1]Coa!B5516</f>
        <v>4201.0010.11712023</v>
      </c>
      <c r="D5516" s="1" t="str">
        <f>VLOOKUP(C5516,[1]Coa!$B$4:$C$9231,2,FALSE)</f>
        <v>LISTRIK, TELEPON DAN AIR (PROJECT) - SHOP FABRICATED VESSEL &amp;</v>
      </c>
      <c r="E5516" s="573"/>
      <c r="F5516" s="573">
        <f>SUMIF('BKAS IDR'!$E$10:$E$44,$C5516,'BKAS IDR'!$M$10:$M$44)</f>
        <v>0</v>
      </c>
    </row>
    <row r="5517" spans="3:6" ht="15" customHeight="1">
      <c r="C5517" s="53" t="str">
        <f>[1]Coa!B5517</f>
        <v>4201.0010.1191172</v>
      </c>
      <c r="D5517" s="1" t="str">
        <f>VLOOKUP(C5517,[1]Coa!$B$4:$C$9231,2,FALSE)</f>
        <v>LISTRIK, TELEPON DAN AIR (PROJECT) - EPC MOBILE SEPARATOR</v>
      </c>
      <c r="E5517" s="573"/>
      <c r="F5517" s="573">
        <f>SUMIF('BKAS IDR'!$E$10:$E$44,$C5517,'BKAS IDR'!$M$10:$M$44)</f>
        <v>0</v>
      </c>
    </row>
    <row r="5518" spans="3:6" ht="15" customHeight="1">
      <c r="C5518" s="53" t="str">
        <f>[1]Coa!B5518</f>
        <v>4201.0010.1201175</v>
      </c>
      <c r="D5518" s="1" t="str">
        <f>VLOOKUP(C5518,[1]Coa!$B$4:$C$9231,2,FALSE)</f>
        <v>LISTRIK, TELEPON DAN AIR (PROJECT) - FABRICATION &amp; ERECTION OF</v>
      </c>
      <c r="E5518" s="573"/>
      <c r="F5518" s="573">
        <f>SUMIF('BKAS IDR'!$E$10:$E$44,$C5518,'BKAS IDR'!$M$10:$M$44)</f>
        <v>0</v>
      </c>
    </row>
    <row r="5519" spans="3:6" ht="15" customHeight="1">
      <c r="C5519" s="53" t="str">
        <f>[1]Coa!B5519</f>
        <v>4201.0010.12812012</v>
      </c>
      <c r="D5519" s="1" t="str">
        <f>VLOOKUP(C5519,[1]Coa!$B$4:$C$9231,2,FALSE)</f>
        <v>LISTRIK, TELEPON DAN AIR (PROJECT) - RENTAL DRILLING EQUIPMENT</v>
      </c>
      <c r="E5519" s="573"/>
      <c r="F5519" s="573">
        <f>SUMIF('BKAS IDR'!$E$10:$E$44,$C5519,'BKAS IDR'!$M$10:$M$44)</f>
        <v>0</v>
      </c>
    </row>
    <row r="5520" spans="3:6" ht="15" customHeight="1">
      <c r="C5520" s="53" t="str">
        <f>[1]Coa!B5520</f>
        <v>4201.0010.12912007</v>
      </c>
      <c r="D5520" s="1" t="str">
        <f>VLOOKUP(C5520,[1]Coa!$B$4:$C$9231,2,FALSE)</f>
        <v>LISTRIK, TELEPON DAN AIR (PROJECT) - SUPPLY OF SHELL &amp; TUBE HE</v>
      </c>
      <c r="E5520" s="573"/>
      <c r="F5520" s="573">
        <f>SUMIF('BKAS IDR'!$E$10:$E$44,$C5520,'BKAS IDR'!$M$10:$M$44)</f>
        <v>0</v>
      </c>
    </row>
    <row r="5521" spans="3:6" ht="15" customHeight="1">
      <c r="C5521" s="53" t="str">
        <f>[1]Coa!B5521</f>
        <v>4201.0010.14512017</v>
      </c>
      <c r="D5521" s="1" t="str">
        <f>VLOOKUP(C5521,[1]Coa!$B$4:$C$9231,2,FALSE)</f>
        <v>LISTRIK, TELEPON DAN AIR (PROJECT) - DIVING EQUIPMENT</v>
      </c>
      <c r="E5521" s="573"/>
      <c r="F5521" s="573">
        <f>SUMIF('BKAS IDR'!$E$10:$E$44,$C5521,'BKAS IDR'!$M$10:$M$44)</f>
        <v>0</v>
      </c>
    </row>
    <row r="5522" spans="3:6" ht="15" customHeight="1">
      <c r="C5522" s="53" t="str">
        <f>[1]Coa!B5522</f>
        <v>4201.0010.14912041</v>
      </c>
      <c r="D5522" s="1" t="str">
        <f>VLOOKUP(C5522,[1]Coa!$B$4:$C$9231,2,FALSE)</f>
        <v>LISTRIK, TELEPON DAN AIR (PROJECT) - FABRIKASI SHELL 24E-113</v>
      </c>
      <c r="E5522" s="573"/>
      <c r="F5522" s="573">
        <f>SUMIF('BKAS IDR'!$E$10:$E$44,$C5522,'BKAS IDR'!$M$10:$M$44)</f>
        <v>0</v>
      </c>
    </row>
    <row r="5523" spans="3:6" ht="15" customHeight="1">
      <c r="C5523" s="53" t="str">
        <f>[1]Coa!B5523</f>
        <v>4201.0010.15012024</v>
      </c>
      <c r="D5523" s="1" t="str">
        <f>VLOOKUP(C5523,[1]Coa!$B$4:$C$9231,2,FALSE)</f>
        <v>LISTRIK, TELEPON DAN AIR (PROJECT) -  TOTAL RETUBE INSITU SURF</v>
      </c>
      <c r="E5523" s="573"/>
      <c r="F5523" s="573">
        <f>SUMIF('BKAS IDR'!$E$10:$E$44,$C5523,'BKAS IDR'!$M$10:$M$44)</f>
        <v>0</v>
      </c>
    </row>
    <row r="5524" spans="3:6" ht="15" customHeight="1">
      <c r="C5524" s="53" t="str">
        <f>[1]Coa!B5524</f>
        <v>4201.0010.15212028</v>
      </c>
      <c r="D5524" s="1" t="str">
        <f>VLOOKUP(C5524,[1]Coa!$B$4:$C$9231,2,FALSE)</f>
        <v>LISTRIK, TELEPON DAN AIR (PROJECT) - TUBE BUNDLE SHELL H5012 &amp;</v>
      </c>
      <c r="E5524" s="573"/>
      <c r="F5524" s="573">
        <f>SUMIF('BKAS IDR'!$E$10:$E$44,$C5524,'BKAS IDR'!$M$10:$M$44)</f>
        <v>0</v>
      </c>
    </row>
    <row r="5525" spans="3:6" ht="15" customHeight="1">
      <c r="C5525" s="53" t="str">
        <f>[1]Coa!B5525</f>
        <v>4201.0010.15212059</v>
      </c>
      <c r="D5525" s="1" t="str">
        <f>VLOOKUP(C5525,[1]Coa!$B$4:$C$9231,2,FALSE)</f>
        <v>LISTRIK, TELEPON DAN AIR (PROJECT) - SECONDARY REACTOR UNIT</v>
      </c>
      <c r="E5525" s="573"/>
      <c r="F5525" s="573">
        <f>SUMIF('BKAS IDR'!$E$10:$E$44,$C5525,'BKAS IDR'!$M$10:$M$44)</f>
        <v>0</v>
      </c>
    </row>
    <row r="5526" spans="3:6" ht="15" customHeight="1">
      <c r="C5526" s="53" t="str">
        <f>[1]Coa!B5526</f>
        <v>4201.0010.15312030</v>
      </c>
      <c r="D5526" s="1" t="str">
        <f>VLOOKUP(C5526,[1]Coa!$B$4:$C$9231,2,FALSE)</f>
        <v>LISTRIK, TELEPON DAN AIR (PROJECT) - 2 UNIT FUEL GAS FILTER CO</v>
      </c>
      <c r="E5526" s="573"/>
      <c r="F5526" s="573">
        <f>SUMIF('BKAS IDR'!$E$10:$E$44,$C5526,'BKAS IDR'!$M$10:$M$44)</f>
        <v>0</v>
      </c>
    </row>
    <row r="5527" spans="3:6" ht="15" customHeight="1">
      <c r="C5527" s="53" t="str">
        <f>[1]Coa!B5527</f>
        <v>4201.0010.15712042</v>
      </c>
      <c r="D5527" s="1" t="str">
        <f>VLOOKUP(C5527,[1]Coa!$B$4:$C$9231,2,FALSE)</f>
        <v>LISTRIK, TELEPON DAN AIR (PROJECT) - REDESIGN, FABRIKASI &amp; PEM</v>
      </c>
      <c r="E5527" s="573"/>
      <c r="F5527" s="573">
        <f>SUMIF('BKAS IDR'!$E$10:$E$44,$C5527,'BKAS IDR'!$M$10:$M$44)</f>
        <v>0</v>
      </c>
    </row>
    <row r="5528" spans="3:6" ht="15" customHeight="1">
      <c r="C5528" s="53" t="str">
        <f>[1]Coa!B5528</f>
        <v>4201.0010.16012044</v>
      </c>
      <c r="D5528" s="1" t="str">
        <f>VLOOKUP(C5528,[1]Coa!$B$4:$C$9231,2,FALSE)</f>
        <v>LISTRIK, TELEPON DAN AIR (PROJECT) -  EPCI CONTRACT FOR LIMA F</v>
      </c>
      <c r="E5528" s="573"/>
      <c r="F5528" s="573">
        <f>SUMIF('BKAS IDR'!$E$10:$E$44,$C5528,'BKAS IDR'!$M$10:$M$44)</f>
        <v>0</v>
      </c>
    </row>
    <row r="5529" spans="3:6" ht="15" customHeight="1">
      <c r="C5529" s="53" t="str">
        <f>[1]Coa!B5529</f>
        <v>4201.0010.16409005</v>
      </c>
      <c r="D5529" s="1" t="str">
        <f>VLOOKUP(C5529,[1]Coa!$B$4:$C$9231,2,FALSE)</f>
        <v>LISTRIK, TELEPON DAN AIR (PROJECT) - MEG Injection Package</v>
      </c>
      <c r="E5529" s="573"/>
      <c r="F5529" s="573">
        <f>SUMIF('BKAS IDR'!$E$10:$E$44,$C5529,'BKAS IDR'!$M$10:$M$44)</f>
        <v>0</v>
      </c>
    </row>
    <row r="5530" spans="3:6" ht="15" customHeight="1">
      <c r="C5530" s="53" t="str">
        <f>[1]Coa!B5530</f>
        <v>4201.0010.R000000</v>
      </c>
      <c r="D5530" s="1" t="str">
        <f>VLOOKUP(C5530,[1]Coa!$B$4:$C$9231,2,FALSE)</f>
        <v>LISTRIK, TELEPON DAN AIR (PROJECT) - SEWA EQUIPMENT- EXCAVATOR</v>
      </c>
      <c r="E5530" s="573"/>
      <c r="F5530" s="573">
        <f>SUMIF('BKAS IDR'!$E$10:$E$44,$C5530,'BKAS IDR'!$M$10:$M$44)</f>
        <v>0</v>
      </c>
    </row>
    <row r="5531" spans="3:6" ht="15" customHeight="1">
      <c r="C5531" s="53" t="str">
        <f>[1]Coa!B5531</f>
        <v>4201.0011.06312006</v>
      </c>
      <c r="D5531" s="1" t="str">
        <f>VLOOKUP(C5531,[1]Coa!$B$4:$C$9231,2,FALSE)</f>
        <v>SURAT - SURAT PERIJINAN DAN IURAN - PROV OF EPCI KF GAS (INT)</v>
      </c>
      <c r="E5531" s="573"/>
      <c r="F5531" s="573">
        <f>SUMIF('BKAS IDR'!$E$10:$E$44,$C5531,'BKAS IDR'!$M$10:$M$44)</f>
        <v>0</v>
      </c>
    </row>
    <row r="5532" spans="3:6" ht="15" customHeight="1">
      <c r="C5532" s="53" t="str">
        <f>[1]Coa!B5532</f>
        <v>4201.0011.002</v>
      </c>
      <c r="D5532" s="1" t="str">
        <f>VLOOKUP(C5532,[1]Coa!$B$4:$C$9231,2,FALSE)</f>
        <v>SURAT - SURAT PERIJINAN DAN IURAN - WORKSHOP</v>
      </c>
      <c r="E5532" s="573"/>
      <c r="F5532" s="573">
        <f>SUMIF('BKAS IDR'!$E$10:$E$44,$C5532,'BKAS IDR'!$M$10:$M$44)</f>
        <v>0</v>
      </c>
    </row>
    <row r="5533" spans="3:6" ht="15" customHeight="1">
      <c r="C5533" s="53" t="str">
        <f>[1]Coa!B5533</f>
        <v>4201.0011.0050852</v>
      </c>
      <c r="D5533" s="1" t="str">
        <f>VLOOKUP(C5533,[1]Coa!$B$4:$C$9231,2,FALSE)</f>
        <v>SURAT - SURAT PERIJINAN DAN IURAN - KAMBUNA TOPSIDE REUSER S</v>
      </c>
      <c r="E5533" s="573"/>
      <c r="F5533" s="573">
        <f>SUMIF('BKAS IDR'!$E$10:$E$44,$C5533,'BKAS IDR'!$M$10:$M$44)</f>
        <v>0</v>
      </c>
    </row>
    <row r="5534" spans="3:6" ht="15" customHeight="1">
      <c r="C5534" s="53" t="str">
        <f>[1]Coa!B5534</f>
        <v>4201.0011.0050905</v>
      </c>
      <c r="D5534" s="1" t="str">
        <f>VLOOKUP(C5534,[1]Coa!$B$4:$C$9231,2,FALSE)</f>
        <v>SURAT - SURAT PERIJINAN DAN IURAN - MEG INJECTION PACKAGE</v>
      </c>
      <c r="E5534" s="573"/>
      <c r="F5534" s="573">
        <f>SUMIF('BKAS IDR'!$E$10:$E$44,$C5534,'BKAS IDR'!$M$10:$M$44)</f>
        <v>0</v>
      </c>
    </row>
    <row r="5535" spans="3:6" ht="15" customHeight="1">
      <c r="C5535" s="53" t="str">
        <f>[1]Coa!B5535</f>
        <v>4201.0011.00712046</v>
      </c>
      <c r="D5535" s="1" t="str">
        <f>VLOOKUP(C5535,[1]Coa!$B$4:$C$9231,2,FALSE)</f>
        <v>SURAT - SURAT PERIJINAN DAN IURAN - FABRIKASI  &amp; INSTASI UNTU</v>
      </c>
      <c r="E5535" s="573"/>
      <c r="F5535" s="573">
        <f>SUMIF('BKAS IDR'!$E$10:$E$44,$C5535,'BKAS IDR'!$M$10:$M$44)</f>
        <v>0</v>
      </c>
    </row>
    <row r="5536" spans="3:6" ht="15" customHeight="1">
      <c r="C5536" s="53" t="str">
        <f>[1]Coa!B5536</f>
        <v>4201.0011.0081014</v>
      </c>
      <c r="D5536" s="1" t="str">
        <f>VLOOKUP(C5536,[1]Coa!$B$4:$C$9231,2,FALSE)</f>
        <v>SURAT - SURAT PERIJINAN DAN IURAN - SEI AMBAWANG KAB.KUBU</v>
      </c>
      <c r="E5536" s="573"/>
      <c r="F5536" s="573">
        <f>SUMIF('BKAS IDR'!$E$10:$E$44,$C5536,'BKAS IDR'!$M$10:$M$44)</f>
        <v>0</v>
      </c>
    </row>
    <row r="5537" spans="3:6" ht="15" customHeight="1">
      <c r="C5537" s="53" t="str">
        <f>[1]Coa!B5537</f>
        <v>4201.0011.0101019</v>
      </c>
      <c r="D5537" s="1" t="str">
        <f>VLOOKUP(C5537,[1]Coa!$B$4:$C$9231,2,FALSE)</f>
        <v>SURAT - SURAT PERIJINAN DAN IURAN - CPP&amp;AUP PLATFORMS INST</v>
      </c>
      <c r="E5537" s="573"/>
      <c r="F5537" s="573">
        <f>SUMIF('BKAS IDR'!$E$10:$E$44,$C5537,'BKAS IDR'!$M$10:$M$44)</f>
        <v>0</v>
      </c>
    </row>
    <row r="5538" spans="3:6" ht="15" customHeight="1">
      <c r="C5538" s="53" t="str">
        <f>[1]Coa!B5538</f>
        <v>4201.0011.0101137</v>
      </c>
      <c r="D5538" s="1" t="str">
        <f>VLOOKUP(C5538,[1]Coa!$B$4:$C$9231,2,FALSE)</f>
        <v>SURAT - SURAT PERIJINAN DAN IURAN - CPP &amp; AUP Platforms</v>
      </c>
      <c r="E5538" s="573"/>
      <c r="F5538" s="573">
        <f>SUMIF('BKAS IDR'!$E$10:$E$44,$C5538,'BKAS IDR'!$M$10:$M$44)</f>
        <v>0</v>
      </c>
    </row>
    <row r="5539" spans="3:6" ht="15" customHeight="1">
      <c r="C5539" s="53" t="str">
        <f>[1]Coa!B5539</f>
        <v>4201.0011.0120832</v>
      </c>
      <c r="D5539" s="1" t="str">
        <f>VLOOKUP(C5539,[1]Coa!$B$4:$C$9231,2,FALSE)</f>
        <v>SURAT - SURAT PERIJINAN DAN IURAN - SHELL &amp; TUBE HEAT EXCHANG</v>
      </c>
      <c r="E5539" s="573"/>
      <c r="F5539" s="573">
        <f>SUMIF('BKAS IDR'!$E$10:$E$44,$C5539,'BKAS IDR'!$M$10:$M$44)</f>
        <v>0</v>
      </c>
    </row>
    <row r="5540" spans="3:6" ht="15" customHeight="1">
      <c r="C5540" s="53" t="str">
        <f>[1]Coa!B5540</f>
        <v>4201.0011.0130903</v>
      </c>
      <c r="D5540" s="1" t="str">
        <f>VLOOKUP(C5540,[1]Coa!$B$4:$C$9231,2,FALSE)</f>
        <v>SURAT - SURAT PERIJINAN DAN IURAN - WELL TEST, SKID UNIT</v>
      </c>
      <c r="E5540" s="573"/>
      <c r="F5540" s="573">
        <f>SUMIF('BKAS IDR'!$E$10:$E$44,$C5540,'BKAS IDR'!$M$10:$M$44)</f>
        <v>0</v>
      </c>
    </row>
    <row r="5541" spans="3:6" ht="15" customHeight="1">
      <c r="C5541" s="53" t="str">
        <f>[1]Coa!B5541</f>
        <v>4201.0011.0130904</v>
      </c>
      <c r="D5541" s="1" t="str">
        <f>VLOOKUP(C5541,[1]Coa!$B$4:$C$9231,2,FALSE)</f>
        <v>SURAT - SURAT PERIJINAN DAN IURAN - HEAT EXCHANGER</v>
      </c>
      <c r="E5541" s="573"/>
      <c r="F5541" s="573">
        <f>SUMIF('BKAS IDR'!$E$10:$E$44,$C5541,'BKAS IDR'!$M$10:$M$44)</f>
        <v>0</v>
      </c>
    </row>
    <row r="5542" spans="3:6" ht="15" customHeight="1">
      <c r="C5542" s="53" t="str">
        <f>[1]Coa!B5542</f>
        <v>4201.0011.0130908</v>
      </c>
      <c r="D5542" s="1" t="str">
        <f>VLOOKUP(C5542,[1]Coa!$B$4:$C$9231,2,FALSE)</f>
        <v>SURAT - SURAT PERIJINAN DAN IURAN - PIPE SLEEVE &amp; DURI, RIAU</v>
      </c>
      <c r="E5542" s="573"/>
      <c r="F5542" s="573">
        <f>SUMIF('BKAS IDR'!$E$10:$E$44,$C5542,'BKAS IDR'!$M$10:$M$44)</f>
        <v>0</v>
      </c>
    </row>
    <row r="5543" spans="3:6" ht="15" customHeight="1">
      <c r="C5543" s="53" t="str">
        <f>[1]Coa!B5543</f>
        <v>4201.0011.0130923</v>
      </c>
      <c r="D5543" s="1" t="str">
        <f>VLOOKUP(C5543,[1]Coa!$B$4:$C$9231,2,FALSE)</f>
        <v>SURAT - SURAT PERIJINAN DAN IURAN - PROV OF WATER STO TANK</v>
      </c>
      <c r="E5543" s="573"/>
      <c r="F5543" s="573">
        <f>SUMIF('BKAS IDR'!$E$10:$E$44,$C5543,'BKAS IDR'!$M$10:$M$44)</f>
        <v>0</v>
      </c>
    </row>
    <row r="5544" spans="3:6" ht="15" customHeight="1">
      <c r="C5544" s="53" t="str">
        <f>[1]Coa!B5544</f>
        <v>4201.0011.0130929</v>
      </c>
      <c r="D5544" s="1" t="str">
        <f>VLOOKUP(C5544,[1]Coa!$B$4:$C$9231,2,FALSE)</f>
        <v>SURAT - SURAT PERIJINAN DAN IURAN - OPERATION ASSISTANCE SLN</v>
      </c>
      <c r="E5544" s="573"/>
      <c r="F5544" s="573">
        <f>SUMIF('BKAS IDR'!$E$10:$E$44,$C5544,'BKAS IDR'!$M$10:$M$44)</f>
        <v>0</v>
      </c>
    </row>
    <row r="5545" spans="3:6" ht="15" customHeight="1">
      <c r="C5545" s="53" t="str">
        <f>[1]Coa!B5545</f>
        <v>4201.0011.0130931</v>
      </c>
      <c r="D5545" s="1" t="str">
        <f>VLOOKUP(C5545,[1]Coa!$B$4:$C$9231,2,FALSE)</f>
        <v>SURAT - SURAT PERIJINAN DAN IURAN - STORAGE TANK FOR INT PROG</v>
      </c>
      <c r="E5545" s="573"/>
      <c r="F5545" s="573">
        <f>SUMIF('BKAS IDR'!$E$10:$E$44,$C5545,'BKAS IDR'!$M$10:$M$44)</f>
        <v>0</v>
      </c>
    </row>
    <row r="5546" spans="3:6" ht="15" customHeight="1">
      <c r="C5546" s="53" t="str">
        <f>[1]Coa!B5546</f>
        <v>4201.0011.0131004</v>
      </c>
      <c r="D5546" s="1" t="str">
        <f>VLOOKUP(C5546,[1]Coa!$B$4:$C$9231,2,FALSE)</f>
        <v>SURAT - SURAT PERIJINAN DAN IURAN - 3 UNITS K.O. DRUM</v>
      </c>
      <c r="E5546" s="573"/>
      <c r="F5546" s="573">
        <f>SUMIF('BKAS IDR'!$E$10:$E$44,$C5546,'BKAS IDR'!$M$10:$M$44)</f>
        <v>0</v>
      </c>
    </row>
    <row r="5547" spans="3:6" ht="15" customHeight="1">
      <c r="C5547" s="53" t="str">
        <f>[1]Coa!B5547</f>
        <v>4201.0011.0131010</v>
      </c>
      <c r="D5547" s="1" t="str">
        <f>VLOOKUP(C5547,[1]Coa!$B$4:$C$9231,2,FALSE)</f>
        <v>SURAT - SURAT PERIJINAN DAN IURAN - DISAIN&amp;FAB ALAT SURFAKTAN</v>
      </c>
      <c r="E5547" s="573"/>
      <c r="F5547" s="573">
        <f>SUMIF('BKAS IDR'!$E$10:$E$44,$C5547,'BKAS IDR'!$M$10:$M$44)</f>
        <v>0</v>
      </c>
    </row>
    <row r="5548" spans="3:6" ht="15" customHeight="1">
      <c r="C5548" s="53" t="str">
        <f>[1]Coa!B5548</f>
        <v>4201.0011.0131018</v>
      </c>
      <c r="D5548" s="1" t="str">
        <f>VLOOKUP(C5548,[1]Coa!$B$4:$C$9231,2,FALSE)</f>
        <v>SURAT - SURAT PERIJINAN DAN IURAN - JASA KONST TANGKI PEMISAH</v>
      </c>
      <c r="E5548" s="573"/>
      <c r="F5548" s="573">
        <f>SUMIF('BKAS IDR'!$E$10:$E$44,$C5548,'BKAS IDR'!$M$10:$M$44)</f>
        <v>0</v>
      </c>
    </row>
    <row r="5549" spans="3:6" ht="15" customHeight="1">
      <c r="C5549" s="53" t="str">
        <f>[1]Coa!B5549</f>
        <v>4201.0011.0131104</v>
      </c>
      <c r="D5549" s="1" t="str">
        <f>VLOOKUP(C5549,[1]Coa!$B$4:$C$9231,2,FALSE)</f>
        <v>SURAT - SURAT PERIJINAN DAN IURAN - RIGLESS SERVICE</v>
      </c>
      <c r="E5549" s="573"/>
      <c r="F5549" s="573">
        <f>SUMIF('BKAS IDR'!$E$10:$E$44,$C5549,'BKAS IDR'!$M$10:$M$44)</f>
        <v>0</v>
      </c>
    </row>
    <row r="5550" spans="3:6" ht="15" customHeight="1">
      <c r="C5550" s="53" t="str">
        <f>[1]Coa!B5550</f>
        <v>4201.0011.0131113</v>
      </c>
      <c r="D5550" s="1" t="str">
        <f>VLOOKUP(C5550,[1]Coa!$B$4:$C$9231,2,FALSE)</f>
        <v>SURAT - SURAT PERIJINAN DAN IURAN - EPC U/ FASILITAS TANKI DI</v>
      </c>
      <c r="E5550" s="573"/>
      <c r="F5550" s="573">
        <f>SUMIF('BKAS IDR'!$E$10:$E$44,$C5550,'BKAS IDR'!$M$10:$M$44)</f>
        <v>0</v>
      </c>
    </row>
    <row r="5551" spans="3:6" ht="15" customHeight="1">
      <c r="C5551" s="53" t="str">
        <f>[1]Coa!B5551</f>
        <v>4201.0011.0131119</v>
      </c>
      <c r="D5551" s="1" t="str">
        <f>VLOOKUP(C5551,[1]Coa!$B$4:$C$9231,2,FALSE)</f>
        <v>SURAT - SURAT PERIJINAN DAN IURAN - EPF OF STORAGE FOR RANTAU</v>
      </c>
      <c r="E5551" s="573"/>
      <c r="F5551" s="573">
        <f>SUMIF('BKAS IDR'!$E$10:$E$44,$C5551,'BKAS IDR'!$M$10:$M$44)</f>
        <v>0</v>
      </c>
    </row>
    <row r="5552" spans="3:6" ht="15" customHeight="1">
      <c r="C5552" s="53" t="str">
        <f>[1]Coa!B5552</f>
        <v>4201.0011.0131127</v>
      </c>
      <c r="D5552" s="1" t="str">
        <f>VLOOKUP(C5552,[1]Coa!$B$4:$C$9231,2,FALSE)</f>
        <v>SURAT - SURAT PERIJINAN DAN IURAN - RIGLESS SERVICE</v>
      </c>
      <c r="E5552" s="573"/>
      <c r="F5552" s="573">
        <f>SUMIF('BKAS IDR'!$E$10:$E$44,$C5552,'BKAS IDR'!$M$10:$M$44)</f>
        <v>0</v>
      </c>
    </row>
    <row r="5553" spans="3:6" ht="15" customHeight="1">
      <c r="C5553" s="53" t="str">
        <f>[1]Coa!B5553</f>
        <v>4201.0011.0131150</v>
      </c>
      <c r="D5553" s="1" t="str">
        <f>VLOOKUP(C5553,[1]Coa!$B$4:$C$9231,2,FALSE)</f>
        <v>SURAT - SURAT PERIJINAN DAN IURAN - WASH TANK REPAIR</v>
      </c>
      <c r="E5553" s="573"/>
      <c r="F5553" s="573">
        <f>SUMIF('BKAS IDR'!$E$10:$E$44,$C5553,'BKAS IDR'!$M$10:$M$44)</f>
        <v>0</v>
      </c>
    </row>
    <row r="5554" spans="3:6" ht="15" customHeight="1">
      <c r="C5554" s="53" t="str">
        <f>[1]Coa!B5554</f>
        <v>4201.0011.01312003</v>
      </c>
      <c r="D5554" s="1" t="str">
        <f>VLOOKUP(C5554,[1]Coa!$B$4:$C$9231,2,FALSE)</f>
        <v>SURAT - SURAT PERIJINAN DAN IURAN - RIGLESS SERVICES</v>
      </c>
      <c r="E5554" s="573"/>
      <c r="F5554" s="573">
        <f>SUMIF('BKAS IDR'!$E$10:$E$44,$C5554,'BKAS IDR'!$M$10:$M$44)</f>
        <v>0</v>
      </c>
    </row>
    <row r="5555" spans="3:6" ht="15" customHeight="1">
      <c r="C5555" s="53" t="str">
        <f>[1]Coa!B5555</f>
        <v>4201.0011.01312031</v>
      </c>
      <c r="D5555" s="1" t="str">
        <f>VLOOKUP(C5555,[1]Coa!$B$4:$C$9231,2,FALSE)</f>
        <v>SURAT - SURAT PERIJINAN DAN IURAN - PLUG BACK WITH SLICKLINE</v>
      </c>
      <c r="E5555" s="573"/>
      <c r="F5555" s="573">
        <f>SUMIF('BKAS IDR'!$E$10:$E$44,$C5555,'BKAS IDR'!$M$10:$M$44)</f>
        <v>0</v>
      </c>
    </row>
    <row r="5556" spans="3:6" ht="15" customHeight="1">
      <c r="C5556" s="53" t="str">
        <f>[1]Coa!B5556</f>
        <v>4201.0011.01312049</v>
      </c>
      <c r="D5556" s="1" t="str">
        <f>VLOOKUP(C5556,[1]Coa!$B$4:$C$9231,2,FALSE)</f>
        <v>SURAT - SURAT PERIJINAN DAN IURAN - HRSG #2 &amp; #5</v>
      </c>
      <c r="E5556" s="573"/>
      <c r="F5556" s="573">
        <f>SUMIF('BKAS IDR'!$E$10:$E$44,$C5556,'BKAS IDR'!$M$10:$M$44)</f>
        <v>0</v>
      </c>
    </row>
    <row r="5557" spans="3:6" ht="15" customHeight="1">
      <c r="C5557" s="53" t="str">
        <f>[1]Coa!B5557</f>
        <v>4201.0011.01312058</v>
      </c>
      <c r="D5557" s="1" t="str">
        <f>VLOOKUP(C5557,[1]Coa!$B$4:$C$9231,2,FALSE)</f>
        <v>SURAT - SURAT PERIJINAN DAN IURAN - FOAMING SERVICES</v>
      </c>
      <c r="E5557" s="573"/>
      <c r="F5557" s="573">
        <f>SUMIF('BKAS IDR'!$E$10:$E$44,$C5557,'BKAS IDR'!$M$10:$M$44)</f>
        <v>0</v>
      </c>
    </row>
    <row r="5558" spans="3:6" ht="15" customHeight="1">
      <c r="C5558" s="53" t="str">
        <f>[1]Coa!B5558</f>
        <v>4201.0011.0150909</v>
      </c>
      <c r="D5558" s="1" t="str">
        <f>VLOOKUP(C5558,[1]Coa!$B$4:$C$9231,2,FALSE)</f>
        <v>SURAT - SURAT PERIJINAN DAN IURAN - PIPE CONNECTION</v>
      </c>
      <c r="E5558" s="573"/>
      <c r="F5558" s="573">
        <f>SUMIF('BKAS IDR'!$E$10:$E$44,$C5558,'BKAS IDR'!$M$10:$M$44)</f>
        <v>0</v>
      </c>
    </row>
    <row r="5559" spans="3:6" ht="15" customHeight="1">
      <c r="C5559" s="53" t="str">
        <f>[1]Coa!B5559</f>
        <v>4201.0011.0150916</v>
      </c>
      <c r="D5559" s="1" t="str">
        <f>VLOOKUP(C5559,[1]Coa!$B$4:$C$9231,2,FALSE)</f>
        <v>SURAT - SURAT PERIJINAN DAN IURAN - SUBSEA CABLE</v>
      </c>
      <c r="E5559" s="573"/>
      <c r="F5559" s="573">
        <f>SUMIF('BKAS IDR'!$E$10:$E$44,$C5559,'BKAS IDR'!$M$10:$M$44)</f>
        <v>0</v>
      </c>
    </row>
    <row r="5560" spans="3:6" ht="15" customHeight="1">
      <c r="C5560" s="53" t="str">
        <f>[1]Coa!B5560</f>
        <v>4201.0011.0151128</v>
      </c>
      <c r="D5560" s="1" t="str">
        <f>VLOOKUP(C5560,[1]Coa!$B$4:$C$9231,2,FALSE)</f>
        <v>SURAT - SURAT PERIJINAN DAN IURAN - PROJECT BAWAL PIPELINE</v>
      </c>
      <c r="E5560" s="573"/>
      <c r="F5560" s="573">
        <f>SUMIF('BKAS IDR'!$E$10:$E$44,$C5560,'BKAS IDR'!$M$10:$M$44)</f>
        <v>0</v>
      </c>
    </row>
    <row r="5561" spans="3:6" ht="15" customHeight="1">
      <c r="C5561" s="53" t="str">
        <f>[1]Coa!B5561</f>
        <v>4201.0011.01512021</v>
      </c>
      <c r="D5561" s="1" t="str">
        <f>VLOOKUP(C5561,[1]Coa!$B$4:$C$9231,2,FALSE)</f>
        <v>SURAT - SURAT PERIJINAN DAN IURAN - TUBE BUNDLE CONDENSATE CO</v>
      </c>
      <c r="E5561" s="573"/>
      <c r="F5561" s="573">
        <f>SUMIF('BKAS IDR'!$E$10:$E$44,$C5561,'BKAS IDR'!$M$10:$M$44)</f>
        <v>0</v>
      </c>
    </row>
    <row r="5562" spans="3:6" ht="15" customHeight="1">
      <c r="C5562" s="53" t="str">
        <f>[1]Coa!B5562</f>
        <v>4201.0011.01512027</v>
      </c>
      <c r="D5562" s="1" t="str">
        <f>VLOOKUP(C5562,[1]Coa!$B$4:$C$9231,2,FALSE)</f>
        <v>SURAT - SURAT PERIJINAN DAN IURAN - FUEL GAS SCRUBBER AND HEA</v>
      </c>
      <c r="E5562" s="573"/>
      <c r="F5562" s="573">
        <f>SUMIF('BKAS IDR'!$E$10:$E$44,$C5562,'BKAS IDR'!$M$10:$M$44)</f>
        <v>0</v>
      </c>
    </row>
    <row r="5563" spans="3:6" ht="15" customHeight="1">
      <c r="C5563" s="53" t="str">
        <f>[1]Coa!B5563</f>
        <v>4201.0011.01512043</v>
      </c>
      <c r="D5563" s="1" t="str">
        <f>VLOOKUP(C5563,[1]Coa!$B$4:$C$9231,2,FALSE)</f>
        <v>SURAT - SURAT PERIJINAN DAN IURAN - EHMR WATER PROJECT, EPCI</v>
      </c>
      <c r="E5563" s="573"/>
      <c r="F5563" s="573">
        <f>SUMIF('BKAS IDR'!$E$10:$E$44,$C5563,'BKAS IDR'!$M$10:$M$44)</f>
        <v>0</v>
      </c>
    </row>
    <row r="5564" spans="3:6" ht="15" customHeight="1">
      <c r="C5564" s="53" t="str">
        <f>[1]Coa!B5564</f>
        <v>4201.0011.01512062</v>
      </c>
      <c r="D5564" s="1" t="str">
        <f>VLOOKUP(C5564,[1]Coa!$B$4:$C$9231,2,FALSE)</f>
        <v>SURAT - SURAT PERIJINAN DAN IURAN - EPCI TEMBANG 8 TO BAWAL P</v>
      </c>
      <c r="E5564" s="573"/>
      <c r="F5564" s="573">
        <f>SUMIF('BKAS IDR'!$E$10:$E$44,$C5564,'BKAS IDR'!$M$10:$M$44)</f>
        <v>0</v>
      </c>
    </row>
    <row r="5565" spans="3:6" ht="15" customHeight="1">
      <c r="C5565" s="53" t="str">
        <f>[1]Coa!B5565</f>
        <v>4201.0011.0191139</v>
      </c>
      <c r="D5565" s="1" t="str">
        <f>VLOOKUP(C5565,[1]Coa!$B$4:$C$9231,2,FALSE)</f>
        <v>SURAT - SURAT PERIJINAN DAN IURAN - Maintenance of Expansion</v>
      </c>
      <c r="E5565" s="573"/>
      <c r="F5565" s="573">
        <f>SUMIF('BKAS IDR'!$E$10:$E$44,$C5565,'BKAS IDR'!$M$10:$M$44)</f>
        <v>0</v>
      </c>
    </row>
    <row r="5566" spans="3:6" ht="15" customHeight="1">
      <c r="C5566" s="53" t="str">
        <f>[1]Coa!B5566</f>
        <v>4201.0011.0241007</v>
      </c>
      <c r="D5566" s="1" t="str">
        <f>VLOOKUP(C5566,[1]Coa!$B$4:$C$9231,2,FALSE)</f>
        <v>SURAT - SURAT PERIJINAN DAN IURAN - REP&amp;TEST (336-I;1000m3)</v>
      </c>
      <c r="E5566" s="573"/>
      <c r="F5566" s="573">
        <f>SUMIF('BKAS IDR'!$E$10:$E$44,$C5566,'BKAS IDR'!$M$10:$M$44)</f>
        <v>0</v>
      </c>
    </row>
    <row r="5567" spans="3:6" ht="15" customHeight="1">
      <c r="C5567" s="53" t="str">
        <f>[1]Coa!B5567</f>
        <v>4201.0011.02412022</v>
      </c>
      <c r="D5567" s="1" t="str">
        <f>VLOOKUP(C5567,[1]Coa!$B$4:$C$9231,2,FALSE)</f>
        <v>SURAT - SURAT PERIJINAN DAN IURAN - REPAIR F/WELDING TANK</v>
      </c>
      <c r="E5567" s="573"/>
      <c r="F5567" s="573">
        <f>SUMIF('BKAS IDR'!$E$10:$E$44,$C5567,'BKAS IDR'!$M$10:$M$44)</f>
        <v>0</v>
      </c>
    </row>
    <row r="5568" spans="3:6" ht="15" customHeight="1">
      <c r="C5568" s="53" t="str">
        <f>[1]Coa!B5568</f>
        <v>4201.0011.02412035</v>
      </c>
      <c r="D5568" s="1" t="str">
        <f>VLOOKUP(C5568,[1]Coa!$B$4:$C$9231,2,FALSE)</f>
        <v>SURAT - SURAT PERIJINAN DAN IURAN - REPAIR OF TANK 100 CUFT P</v>
      </c>
      <c r="E5568" s="573"/>
      <c r="F5568" s="573">
        <f>SUMIF('BKAS IDR'!$E$10:$E$44,$C5568,'BKAS IDR'!$M$10:$M$44)</f>
        <v>0</v>
      </c>
    </row>
    <row r="5569" spans="3:6" ht="15" customHeight="1">
      <c r="C5569" s="53" t="str">
        <f>[1]Coa!B5569</f>
        <v>4201.0011.0260847</v>
      </c>
      <c r="D5569" s="1" t="str">
        <f>VLOOKUP(C5569,[1]Coa!$B$4:$C$9231,2,FALSE)</f>
        <v>SURAT - SURAT PERIJINAN DAN IURAN - INSTALLATION OF 2X315 MW</v>
      </c>
      <c r="E5569" s="573"/>
      <c r="F5569" s="573">
        <f>SUMIF('BKAS IDR'!$E$10:$E$44,$C5569,'BKAS IDR'!$M$10:$M$44)</f>
        <v>0</v>
      </c>
    </row>
    <row r="5570" spans="3:6" ht="15" customHeight="1">
      <c r="C5570" s="53" t="str">
        <f>[1]Coa!B5570</f>
        <v>4201.0011.0261198</v>
      </c>
      <c r="D5570" s="1" t="str">
        <f>VLOOKUP(C5570,[1]Coa!$B$4:$C$9231,2,FALSE)</f>
        <v>SURAT - SURAT PERIJINAN DAN IURAN - MAINTENANCE HUBEI</v>
      </c>
      <c r="E5570" s="573"/>
      <c r="F5570" s="573">
        <f>SUMIF('BKAS IDR'!$E$10:$E$44,$C5570,'BKAS IDR'!$M$10:$M$44)</f>
        <v>0</v>
      </c>
    </row>
    <row r="5571" spans="3:6" ht="15" customHeight="1">
      <c r="C5571" s="53" t="str">
        <f>[1]Coa!B5571</f>
        <v>4201.0011.0280913</v>
      </c>
      <c r="D5571" s="1" t="str">
        <f>VLOOKUP(C5571,[1]Coa!$B$4:$C$9231,2,FALSE)</f>
        <v>SURAT - SURAT PERIJINAN DAN IURAN - FAB SAND BLAST&amp;PRIM COAT</v>
      </c>
      <c r="E5571" s="573"/>
      <c r="F5571" s="573">
        <f>SUMIF('BKAS IDR'!$E$10:$E$44,$C5571,'BKAS IDR'!$M$10:$M$44)</f>
        <v>0</v>
      </c>
    </row>
    <row r="5572" spans="3:6" ht="15" customHeight="1">
      <c r="C5572" s="53" t="str">
        <f>[1]Coa!B5572</f>
        <v>4201.0011.0280915</v>
      </c>
      <c r="D5572" s="1" t="str">
        <f>VLOOKUP(C5572,[1]Coa!$B$4:$C$9231,2,FALSE)</f>
        <v>SURAT - SURAT PERIJINAN DAN IURAN - MB#13; RECONDITION WORK</v>
      </c>
      <c r="E5572" s="573"/>
      <c r="F5572" s="573">
        <f>SUMIF('BKAS IDR'!$E$10:$E$44,$C5572,'BKAS IDR'!$M$10:$M$44)</f>
        <v>0</v>
      </c>
    </row>
    <row r="5573" spans="3:6" ht="15" customHeight="1">
      <c r="C5573" s="53" t="str">
        <f>[1]Coa!B5573</f>
        <v>4201.0011.0280919</v>
      </c>
      <c r="D5573" s="1" t="str">
        <f>VLOOKUP(C5573,[1]Coa!$B$4:$C$9231,2,FALSE)</f>
        <v>SURAT - SURAT PERIJINAN DAN IURAN - RB#13; ANCHOR BOLT INST</v>
      </c>
      <c r="E5573" s="573"/>
      <c r="F5573" s="573">
        <f>SUMIF('BKAS IDR'!$E$10:$E$44,$C5573,'BKAS IDR'!$M$10:$M$44)</f>
        <v>0</v>
      </c>
    </row>
    <row r="5574" spans="3:6" ht="15" customHeight="1">
      <c r="C5574" s="53" t="str">
        <f>[1]Coa!B5574</f>
        <v>4201.0011.0280921</v>
      </c>
      <c r="D5574" s="1" t="str">
        <f>VLOOKUP(C5574,[1]Coa!$B$4:$C$9231,2,FALSE)</f>
        <v>SURAT - SURAT PERIJINAN DAN IURAN - RB#13; INST MECHANICAL</v>
      </c>
      <c r="E5574" s="573"/>
      <c r="F5574" s="573">
        <f>SUMIF('BKAS IDR'!$E$10:$E$44,$C5574,'BKAS IDR'!$M$10:$M$44)</f>
        <v>0</v>
      </c>
    </row>
    <row r="5575" spans="3:6" ht="15" customHeight="1">
      <c r="C5575" s="53" t="str">
        <f>[1]Coa!B5575</f>
        <v>4201.0011.0280926</v>
      </c>
      <c r="D5575" s="1" t="str">
        <f>VLOOKUP(C5575,[1]Coa!$B$4:$C$9231,2,FALSE)</f>
        <v>SURAT - SURAT PERIJINAN DAN IURAN - RB#13; PIPE EXT /MP &amp; LP</v>
      </c>
      <c r="E5575" s="573"/>
      <c r="F5575" s="573">
        <f>SUMIF('BKAS IDR'!$E$10:$E$44,$C5575,'BKAS IDR'!$M$10:$M$44)</f>
        <v>0</v>
      </c>
    </row>
    <row r="5576" spans="3:6" ht="15" customHeight="1">
      <c r="C5576" s="53" t="str">
        <f>[1]Coa!B5576</f>
        <v>4201.0011.0280927</v>
      </c>
      <c r="D5576" s="1" t="str">
        <f>VLOOKUP(C5576,[1]Coa!$B$4:$C$9231,2,FALSE)</f>
        <v>SURAT - SURAT PERIJINAN DAN IURAN - PM#9;MP BIN TEMP CONTROL</v>
      </c>
      <c r="E5576" s="573"/>
      <c r="F5576" s="573">
        <f>SUMIF('BKAS IDR'!$E$10:$E$44,$C5576,'BKAS IDR'!$M$10:$M$44)</f>
        <v>0</v>
      </c>
    </row>
    <row r="5577" spans="3:6" ht="15" customHeight="1">
      <c r="C5577" s="53" t="str">
        <f>[1]Coa!B5577</f>
        <v>4201.0011.0280930</v>
      </c>
      <c r="D5577" s="1" t="str">
        <f>VLOOKUP(C5577,[1]Coa!$B$4:$C$9231,2,FALSE)</f>
        <v>SURAT - SURAT PERIJINAN DAN IURAN - MB#15;MAIN STEAM LINE MOD</v>
      </c>
      <c r="E5577" s="573"/>
      <c r="F5577" s="573">
        <f>SUMIF('BKAS IDR'!$E$10:$E$44,$C5577,'BKAS IDR'!$M$10:$M$44)</f>
        <v>0</v>
      </c>
    </row>
    <row r="5578" spans="3:6" ht="15" customHeight="1">
      <c r="C5578" s="53" t="str">
        <f>[1]Coa!B5578</f>
        <v>4201.0011.0281005</v>
      </c>
      <c r="D5578" s="1" t="str">
        <f>VLOOKUP(C5578,[1]Coa!$B$4:$C$9231,2,FALSE)</f>
        <v>SURAT - SURAT PERIJINAN DAN IURAN - PM#9; UPGRADE TIE IN</v>
      </c>
      <c r="E5578" s="573"/>
      <c r="F5578" s="573">
        <f>SUMIF('BKAS IDR'!$E$10:$E$44,$C5578,'BKAS IDR'!$M$10:$M$44)</f>
        <v>0</v>
      </c>
    </row>
    <row r="5579" spans="3:6" ht="15" customHeight="1">
      <c r="C5579" s="53" t="str">
        <f>[1]Coa!B5579</f>
        <v>4201.0011.0281006</v>
      </c>
      <c r="D5579" s="1" t="str">
        <f>VLOOKUP(C5579,[1]Coa!$B$4:$C$9231,2,FALSE)</f>
        <v>SURAT - SURAT PERIJINAN DAN IURAN - MANPOWER SUPPLY SHUTDOWN</v>
      </c>
      <c r="E5579" s="573"/>
      <c r="F5579" s="573">
        <f>SUMIF('BKAS IDR'!$E$10:$E$44,$C5579,'BKAS IDR'!$M$10:$M$44)</f>
        <v>0</v>
      </c>
    </row>
    <row r="5580" spans="3:6" ht="15" customHeight="1">
      <c r="C5580" s="53" t="str">
        <f>[1]Coa!B5580</f>
        <v>4201.0011.0281011</v>
      </c>
      <c r="D5580" s="1" t="str">
        <f>VLOOKUP(C5580,[1]Coa!$B$4:$C$9231,2,FALSE)</f>
        <v>SURAT - SURAT PERIJINAN DAN IURAN - WP-9;FAB CRUSHER COMPLETE</v>
      </c>
      <c r="E5580" s="573"/>
      <c r="F5580" s="573">
        <f>SUMIF('BKAS IDR'!$E$10:$E$44,$C5580,'BKAS IDR'!$M$10:$M$44)</f>
        <v>0</v>
      </c>
    </row>
    <row r="5581" spans="3:6" ht="15" customHeight="1">
      <c r="C5581" s="53" t="str">
        <f>[1]Coa!B5581</f>
        <v>4201.0011.0281013</v>
      </c>
      <c r="D5581" s="1" t="str">
        <f>VLOOKUP(C5581,[1]Coa!$B$4:$C$9231,2,FALSE)</f>
        <v>SURAT - SURAT PERIJINAN DAN IURAN - MB#24;SURF METAL TREATMEN</v>
      </c>
      <c r="E5581" s="573"/>
      <c r="F5581" s="573">
        <f>SUMIF('BKAS IDR'!$E$10:$E$44,$C5581,'BKAS IDR'!$M$10:$M$44)</f>
        <v>0</v>
      </c>
    </row>
    <row r="5582" spans="3:6" ht="15" customHeight="1">
      <c r="C5582" s="53" t="str">
        <f>[1]Coa!B5582</f>
        <v>4201.0011.0281015</v>
      </c>
      <c r="D5582" s="1" t="str">
        <f>VLOOKUP(C5582,[1]Coa!$B$4:$C$9231,2,FALSE)</f>
        <v>SURAT - SURAT PERIJINAN DAN IURAN - WP-8;FAB CRUSHER 2SETS</v>
      </c>
      <c r="E5582" s="573"/>
      <c r="F5582" s="573">
        <f>SUMIF('BKAS IDR'!$E$10:$E$44,$C5582,'BKAS IDR'!$M$10:$M$44)</f>
        <v>0</v>
      </c>
    </row>
    <row r="5583" spans="3:6" ht="15" customHeight="1">
      <c r="C5583" s="53" t="str">
        <f>[1]Coa!B5583</f>
        <v>4201.0011.0281020</v>
      </c>
      <c r="D5583" s="1" t="str">
        <f>VLOOKUP(C5583,[1]Coa!$B$4:$C$9231,2,FALSE)</f>
        <v>SURAT - SURAT PERIJINAN DAN IURAN - TPM;ADD BYPASS FILTER GAS</v>
      </c>
      <c r="E5583" s="573"/>
      <c r="F5583" s="573">
        <f>SUMIF('BKAS IDR'!$E$10:$E$44,$C5583,'BKAS IDR'!$M$10:$M$44)</f>
        <v>0</v>
      </c>
    </row>
    <row r="5584" spans="3:6" ht="15" customHeight="1">
      <c r="C5584" s="53" t="str">
        <f>[1]Coa!B5584</f>
        <v>4201.0011.0281034</v>
      </c>
      <c r="D5584" s="1" t="str">
        <f>VLOOKUP(C5584,[1]Coa!$B$4:$C$9231,2,FALSE)</f>
        <v>SURAT - SURAT PERIJINAN DAN IURAN - WP-8, DRUM BARKER 2 LINES</v>
      </c>
      <c r="E5584" s="573"/>
      <c r="F5584" s="573">
        <f>SUMIF('BKAS IDR'!$E$10:$E$44,$C5584,'BKAS IDR'!$M$10:$M$44)</f>
        <v>0</v>
      </c>
    </row>
    <row r="5585" spans="3:6" ht="15" customHeight="1">
      <c r="C5585" s="53" t="str">
        <f>[1]Coa!B5585</f>
        <v>4201.0011.0281103</v>
      </c>
      <c r="D5585" s="1" t="str">
        <f>VLOOKUP(C5585,[1]Coa!$B$4:$C$9231,2,FALSE)</f>
        <v>SURAT - SURAT PERIJINAN DAN IURAN - TUBE PF-1C VE#1(SHUTDOWN)</v>
      </c>
      <c r="E5585" s="573"/>
      <c r="F5585" s="573">
        <f>SUMIF('BKAS IDR'!$E$10:$E$44,$C5585,'BKAS IDR'!$M$10:$M$44)</f>
        <v>0</v>
      </c>
    </row>
    <row r="5586" spans="3:6" ht="15" customHeight="1">
      <c r="C5586" s="53" t="str">
        <f>[1]Coa!B5586</f>
        <v>4201.0011.0281110</v>
      </c>
      <c r="D5586" s="1" t="str">
        <f>VLOOKUP(C5586,[1]Coa!$B$4:$C$9231,2,FALSE)</f>
        <v>SURAT - SURAT PERIJINAN DAN IURAN - VE#11, FABRICATION HBL TA</v>
      </c>
      <c r="E5586" s="573"/>
      <c r="F5586" s="573">
        <f>SUMIF('BKAS IDR'!$E$10:$E$44,$C5586,'BKAS IDR'!$M$10:$M$44)</f>
        <v>0</v>
      </c>
    </row>
    <row r="5587" spans="3:6" ht="15" customHeight="1">
      <c r="C5587" s="53" t="str">
        <f>[1]Coa!B5587</f>
        <v>4201.0011.0281116</v>
      </c>
      <c r="D5587" s="1" t="str">
        <f>VLOOKUP(C5587,[1]Coa!$B$4:$C$9231,2,FALSE)</f>
        <v>SURAT - SURAT PERIJINAN DAN IURAN - IKPP</v>
      </c>
      <c r="E5587" s="573"/>
      <c r="F5587" s="573">
        <f>SUMIF('BKAS IDR'!$E$10:$E$44,$C5587,'BKAS IDR'!$M$10:$M$44)</f>
        <v>0</v>
      </c>
    </row>
    <row r="5588" spans="3:6" ht="15" customHeight="1">
      <c r="C5588" s="53" t="str">
        <f>[1]Coa!B5588</f>
        <v>4201.0011.0281130</v>
      </c>
      <c r="D5588" s="1" t="str">
        <f>VLOOKUP(C5588,[1]Coa!$B$4:$C$9231,2,FALSE)</f>
        <v>SURAT - SURAT PERIJINAN DAN IURAN - TG 23 PENYAMBUNGAN PIPA</v>
      </c>
      <c r="E5588" s="573"/>
      <c r="F5588" s="573">
        <f>SUMIF('BKAS IDR'!$E$10:$E$44,$C5588,'BKAS IDR'!$M$10:$M$44)</f>
        <v>0</v>
      </c>
    </row>
    <row r="5589" spans="3:6" ht="15" customHeight="1">
      <c r="C5589" s="53" t="str">
        <f>[1]Coa!B5589</f>
        <v>4201.0011.0281131</v>
      </c>
      <c r="D5589" s="1" t="str">
        <f>VLOOKUP(C5589,[1]Coa!$B$4:$C$9231,2,FALSE)</f>
        <v>SURAT - SURAT PERIJINAN DAN IURAN - MC-10 Connect Pipe</v>
      </c>
      <c r="E5589" s="573"/>
      <c r="F5589" s="573">
        <f>SUMIF('BKAS IDR'!$E$10:$E$44,$C5589,'BKAS IDR'!$M$10:$M$44)</f>
        <v>0</v>
      </c>
    </row>
    <row r="5590" spans="3:6" ht="15" customHeight="1">
      <c r="C5590" s="53" t="str">
        <f>[1]Coa!B5590</f>
        <v>4201.0011.0281132</v>
      </c>
      <c r="D5590" s="1" t="str">
        <f>VLOOKUP(C5590,[1]Coa!$B$4:$C$9231,2,FALSE)</f>
        <v>SURAT - SURAT PERIJINAN DAN IURAN - Replacement of pipe 8"</v>
      </c>
      <c r="E5590" s="573"/>
      <c r="F5590" s="573">
        <f>SUMIF('BKAS IDR'!$E$10:$E$44,$C5590,'BKAS IDR'!$M$10:$M$44)</f>
        <v>0</v>
      </c>
    </row>
    <row r="5591" spans="3:6" ht="15" customHeight="1">
      <c r="C5591" s="53" t="str">
        <f>[1]Coa!B5591</f>
        <v>4201.0011.0281133</v>
      </c>
      <c r="D5591" s="1" t="str">
        <f>VLOOKUP(C5591,[1]Coa!$B$4:$C$9231,2,FALSE)</f>
        <v>SURAT - SURAT PERIJINAN DAN IURAN - MC-2 Annual Shutdown 2011</v>
      </c>
      <c r="E5591" s="573"/>
      <c r="F5591" s="573">
        <f>SUMIF('BKAS IDR'!$E$10:$E$44,$C5591,'BKAS IDR'!$M$10:$M$44)</f>
        <v>0</v>
      </c>
    </row>
    <row r="5592" spans="3:6" ht="15" customHeight="1">
      <c r="C5592" s="53" t="str">
        <f>[1]Coa!B5592</f>
        <v>4201.0011.0281134</v>
      </c>
      <c r="D5592" s="1" t="str">
        <f>VLOOKUP(C5592,[1]Coa!$B$4:$C$9231,2,FALSE)</f>
        <v>SURAT - SURAT PERIJINAN DAN IURAN - Repair Heater, Cooler</v>
      </c>
      <c r="E5592" s="573"/>
      <c r="F5592" s="573">
        <f>SUMIF('BKAS IDR'!$E$10:$E$44,$C5592,'BKAS IDR'!$M$10:$M$44)</f>
        <v>0</v>
      </c>
    </row>
    <row r="5593" spans="3:6" ht="15" customHeight="1">
      <c r="C5593" s="53" t="str">
        <f>[1]Coa!B5593</f>
        <v>4201.0011.0281135</v>
      </c>
      <c r="D5593" s="1" t="str">
        <f>VLOOKUP(C5593,[1]Coa!$B$4:$C$9231,2,FALSE)</f>
        <v>SURAT - SURAT PERIJINAN DAN IURAN - CA-8 Replace C12 Pipe 16"</v>
      </c>
      <c r="E5593" s="573"/>
      <c r="F5593" s="573">
        <f>SUMIF('BKAS IDR'!$E$10:$E$44,$C5593,'BKAS IDR'!$M$10:$M$44)</f>
        <v>0</v>
      </c>
    </row>
    <row r="5594" spans="3:6" ht="15" customHeight="1">
      <c r="C5594" s="53" t="str">
        <f>[1]Coa!B5594</f>
        <v>4201.0011.0281136</v>
      </c>
      <c r="D5594" s="1" t="str">
        <f>VLOOKUP(C5594,[1]Coa!$B$4:$C$9231,2,FALSE)</f>
        <v>SURAT - SURAT PERIJINAN DAN IURAN - Supply Manpower</v>
      </c>
      <c r="E5594" s="573"/>
      <c r="F5594" s="573">
        <f>SUMIF('BKAS IDR'!$E$10:$E$44,$C5594,'BKAS IDR'!$M$10:$M$44)</f>
        <v>0</v>
      </c>
    </row>
    <row r="5595" spans="3:6" ht="15" customHeight="1">
      <c r="C5595" s="53" t="str">
        <f>[1]Coa!B5595</f>
        <v>4201.0011.0281140</v>
      </c>
      <c r="D5595" s="1" t="str">
        <f>VLOOKUP(C5595,[1]Coa!$B$4:$C$9231,2,FALSE)</f>
        <v>SURAT - SURAT PERIJINAN DAN IURAN - Corrective Maintenance, P</v>
      </c>
      <c r="E5595" s="573"/>
      <c r="F5595" s="573">
        <f>SUMIF('BKAS IDR'!$E$10:$E$44,$C5595,'BKAS IDR'!$M$10:$M$44)</f>
        <v>0</v>
      </c>
    </row>
    <row r="5596" spans="3:6" ht="15" customHeight="1">
      <c r="C5596" s="53" t="str">
        <f>[1]Coa!B5596</f>
        <v>4201.0011.0281141</v>
      </c>
      <c r="D5596" s="1" t="str">
        <f>VLOOKUP(C5596,[1]Coa!$B$4:$C$9231,2,FALSE)</f>
        <v>SURAT - SURAT PERIJINAN DAN IURAN - PM-9 Annual Shutdown 2011</v>
      </c>
      <c r="E5596" s="573"/>
      <c r="F5596" s="573">
        <f>SUMIF('BKAS IDR'!$E$10:$E$44,$C5596,'BKAS IDR'!$M$10:$M$44)</f>
        <v>0</v>
      </c>
    </row>
    <row r="5597" spans="3:6" ht="15" customHeight="1">
      <c r="C5597" s="53" t="str">
        <f>[1]Coa!B5597</f>
        <v>4201.0011.0281144</v>
      </c>
      <c r="D5597" s="1" t="str">
        <f>VLOOKUP(C5597,[1]Coa!$B$4:$C$9231,2,FALSE)</f>
        <v>SURAT - SURAT PERIJINAN DAN IURAN - RB# 6 Project; Supply Man</v>
      </c>
      <c r="E5597" s="573"/>
      <c r="F5597" s="573">
        <f>SUMIF('BKAS IDR'!$E$10:$E$44,$C5597,'BKAS IDR'!$M$10:$M$44)</f>
        <v>0</v>
      </c>
    </row>
    <row r="5598" spans="3:6" ht="15" customHeight="1">
      <c r="C5598" s="53" t="str">
        <f>[1]Coa!B5598</f>
        <v>4201.0011.0281145</v>
      </c>
      <c r="D5598" s="1" t="str">
        <f>VLOOKUP(C5598,[1]Coa!$B$4:$C$9231,2,FALSE)</f>
        <v>SURAT - SURAT PERIJINAN DAN IURAN - WPMT PROJ SUPPLY MANPOWER</v>
      </c>
      <c r="E5598" s="573"/>
      <c r="F5598" s="573">
        <f>SUMIF('BKAS IDR'!$E$10:$E$44,$C5598,'BKAS IDR'!$M$10:$M$44)</f>
        <v>0</v>
      </c>
    </row>
    <row r="5599" spans="3:6" ht="15" customHeight="1">
      <c r="C5599" s="53" t="str">
        <f>[1]Coa!B5599</f>
        <v>4201.0011.0281148</v>
      </c>
      <c r="D5599" s="1" t="str">
        <f>VLOOKUP(C5599,[1]Coa!$B$4:$C$9231,2,FALSE)</f>
        <v>SURAT - SURAT PERIJINAN DAN IURAN - RECONDITION VACUUM EVAPOR</v>
      </c>
      <c r="E5599" s="573"/>
      <c r="F5599" s="573">
        <f>SUMIF('BKAS IDR'!$E$10:$E$44,$C5599,'BKAS IDR'!$M$10:$M$44)</f>
        <v>0</v>
      </c>
    </row>
    <row r="5600" spans="3:6" ht="15" customHeight="1">
      <c r="C5600" s="53" t="str">
        <f>[1]Coa!B5600</f>
        <v>4201.0011.0281149</v>
      </c>
      <c r="D5600" s="1" t="str">
        <f>VLOOKUP(C5600,[1]Coa!$B$4:$C$9231,2,FALSE)</f>
        <v>SURAT - SURAT PERIJINAN DAN IURAN - RC-11 ADD LINE GAS FILTER</v>
      </c>
      <c r="E5600" s="573"/>
      <c r="F5600" s="573">
        <f>SUMIF('BKAS IDR'!$E$10:$E$44,$C5600,'BKAS IDR'!$M$10:$M$44)</f>
        <v>0</v>
      </c>
    </row>
    <row r="5601" spans="3:6" ht="15" customHeight="1">
      <c r="C5601" s="53" t="str">
        <f>[1]Coa!B5601</f>
        <v>4201.0011.0281155</v>
      </c>
      <c r="D5601" s="1" t="str">
        <f>VLOOKUP(C5601,[1]Coa!$B$4:$C$9231,2,FALSE)</f>
        <v>SURAT - SURAT PERIJINAN DAN IURAN - WP#8; REPLACEMENT SHUTL B</v>
      </c>
      <c r="E5601" s="573"/>
      <c r="F5601" s="573">
        <f>SUMIF('BKAS IDR'!$E$10:$E$44,$C5601,'BKAS IDR'!$M$10:$M$44)</f>
        <v>0</v>
      </c>
    </row>
    <row r="5602" spans="3:6" ht="15" customHeight="1">
      <c r="C5602" s="53" t="str">
        <f>[1]Coa!B5602</f>
        <v>4201.0011.0281156</v>
      </c>
      <c r="D5602" s="1" t="str">
        <f>VLOOKUP(C5602,[1]Coa!$B$4:$C$9231,2,FALSE)</f>
        <v>SURAT - SURAT PERIJINAN DAN IURAN - WP#9; INSTALLATION CHIP S</v>
      </c>
      <c r="E5602" s="573"/>
      <c r="F5602" s="573">
        <f>SUMIF('BKAS IDR'!$E$10:$E$44,$C5602,'BKAS IDR'!$M$10:$M$44)</f>
        <v>0</v>
      </c>
    </row>
    <row r="5603" spans="3:6" ht="15" customHeight="1">
      <c r="C5603" s="53" t="str">
        <f>[1]Coa!B5603</f>
        <v>4201.0011.0281157</v>
      </c>
      <c r="D5603" s="1" t="str">
        <f>VLOOKUP(C5603,[1]Coa!$B$4:$C$9231,2,FALSE)</f>
        <v>SURAT - SURAT PERIJINAN DAN IURAN - WP#9; INSTALLATION LOG RE</v>
      </c>
      <c r="E5603" s="573"/>
      <c r="F5603" s="573">
        <f>SUMIF('BKAS IDR'!$E$10:$E$44,$C5603,'BKAS IDR'!$M$10:$M$44)</f>
        <v>0</v>
      </c>
    </row>
    <row r="5604" spans="3:6" ht="15" customHeight="1">
      <c r="C5604" s="53" t="str">
        <f>[1]Coa!B5604</f>
        <v>4201.0011.0281169</v>
      </c>
      <c r="D5604" s="1" t="str">
        <f>VLOOKUP(C5604,[1]Coa!$B$4:$C$9231,2,FALSE)</f>
        <v>SURAT - SURAT PERIJINAN DAN IURAN - WP-9 INSTALL DEBARKING DR</v>
      </c>
      <c r="E5604" s="573"/>
      <c r="F5604" s="573">
        <f>SUMIF('BKAS IDR'!$E$10:$E$44,$C5604,'BKAS IDR'!$M$10:$M$44)</f>
        <v>0</v>
      </c>
    </row>
    <row r="5605" spans="3:6" ht="15" customHeight="1">
      <c r="C5605" s="53" t="str">
        <f>[1]Coa!B5605</f>
        <v>4201.0011.0281173</v>
      </c>
      <c r="D5605" s="1" t="str">
        <f>VLOOKUP(C5605,[1]Coa!$B$4:$C$9231,2,FALSE)</f>
        <v>SURAT - SURAT PERIJINAN DAN IURAN - VE#12 REPLACE ROOF &amp; SHEL</v>
      </c>
      <c r="E5605" s="573"/>
      <c r="F5605" s="573">
        <f>SUMIF('BKAS IDR'!$E$10:$E$44,$C5605,'BKAS IDR'!$M$10:$M$44)</f>
        <v>0</v>
      </c>
    </row>
    <row r="5606" spans="3:6" ht="15" customHeight="1">
      <c r="C5606" s="53" t="str">
        <f>[1]Coa!B5606</f>
        <v>4201.0011.0281174</v>
      </c>
      <c r="D5606" s="1" t="str">
        <f>VLOOKUP(C5606,[1]Coa!$B$4:$C$9231,2,FALSE)</f>
        <v>SURAT - SURAT PERIJINAN DAN IURAN - RC#8; NEW INSTALL OF HYDR</v>
      </c>
      <c r="E5606" s="573"/>
      <c r="F5606" s="573">
        <f>SUMIF('BKAS IDR'!$E$10:$E$44,$C5606,'BKAS IDR'!$M$10:$M$44)</f>
        <v>0</v>
      </c>
    </row>
    <row r="5607" spans="3:6" ht="15" customHeight="1">
      <c r="C5607" s="53" t="str">
        <f>[1]Coa!B5607</f>
        <v>4201.0011.0281199</v>
      </c>
      <c r="D5607" s="1" t="str">
        <f>VLOOKUP(C5607,[1]Coa!$B$4:$C$9231,2,FALSE)</f>
        <v>SURAT - SURAT PERIJINAN DAN IURAN - MAINTENANCE IKPP</v>
      </c>
      <c r="E5607" s="573"/>
      <c r="F5607" s="573">
        <f>SUMIF('BKAS IDR'!$E$10:$E$44,$C5607,'BKAS IDR'!$M$10:$M$44)</f>
        <v>0</v>
      </c>
    </row>
    <row r="5608" spans="3:6" ht="15" customHeight="1">
      <c r="C5608" s="53" t="str">
        <f>[1]Coa!B5608</f>
        <v>4201.0011.02812008</v>
      </c>
      <c r="D5608" s="1" t="str">
        <f>VLOOKUP(C5608,[1]Coa!$B$4:$C$9231,2,FALSE)</f>
        <v>SURAT - SURAT PERIJINAN DAN IURAN - VE#2 INST NEW WBL TANK A</v>
      </c>
      <c r="E5608" s="573"/>
      <c r="F5608" s="573">
        <f>SUMIF('BKAS IDR'!$E$10:$E$44,$C5608,'BKAS IDR'!$M$10:$M$44)</f>
        <v>0</v>
      </c>
    </row>
    <row r="5609" spans="3:6" ht="15" customHeight="1">
      <c r="C5609" s="53" t="str">
        <f>[1]Coa!B5609</f>
        <v>4201.0011.02812009</v>
      </c>
      <c r="D5609" s="1" t="str">
        <f>VLOOKUP(C5609,[1]Coa!$B$4:$C$9231,2,FALSE)</f>
        <v>SURAT - SURAT PERIJINAN DAN IURAN - WP-9 INSTALL CHIP SCREEN</v>
      </c>
      <c r="E5609" s="573"/>
      <c r="F5609" s="573">
        <f>SUMIF('BKAS IDR'!$E$10:$E$44,$C5609,'BKAS IDR'!$M$10:$M$44)</f>
        <v>0</v>
      </c>
    </row>
    <row r="5610" spans="3:6" ht="15" customHeight="1">
      <c r="C5610" s="53" t="str">
        <f>[1]Coa!B5610</f>
        <v>4201.0011.02812011</v>
      </c>
      <c r="D5610" s="1" t="str">
        <f>VLOOKUP(C5610,[1]Coa!$B$4:$C$9231,2,FALSE)</f>
        <v>SURAT - SURAT PERIJINAN DAN IURAN - WP#9: INSTALL DEBARKING D</v>
      </c>
      <c r="E5610" s="573"/>
      <c r="F5610" s="573">
        <f>SUMIF('BKAS IDR'!$E$10:$E$44,$C5610,'BKAS IDR'!$M$10:$M$44)</f>
        <v>0</v>
      </c>
    </row>
    <row r="5611" spans="3:6" ht="15" customHeight="1">
      <c r="C5611" s="53" t="str">
        <f>[1]Coa!B5611</f>
        <v>4201.0011.02812013</v>
      </c>
      <c r="D5611" s="1" t="str">
        <f>VLOOKUP(C5611,[1]Coa!$B$4:$C$9231,2,FALSE)</f>
        <v>SURAT - SURAT PERIJINAN DAN IURAN - PM#8; TIE IN (TOP SEPARAT</v>
      </c>
      <c r="E5611" s="573"/>
      <c r="F5611" s="573">
        <f>SUMIF('BKAS IDR'!$E$10:$E$44,$C5611,'BKAS IDR'!$M$10:$M$44)</f>
        <v>0</v>
      </c>
    </row>
    <row r="5612" spans="3:6" ht="15" customHeight="1">
      <c r="C5612" s="53" t="str">
        <f>[1]Coa!B5612</f>
        <v>4201.0011.02812016</v>
      </c>
      <c r="D5612" s="1" t="str">
        <f>VLOOKUP(C5612,[1]Coa!$B$4:$C$9231,2,FALSE)</f>
        <v>SURAT - SURAT PERIJINAN DAN IURAN - HP HEADER TG 18.19 TO P-8</v>
      </c>
      <c r="E5612" s="573"/>
      <c r="F5612" s="573">
        <f>SUMIF('BKAS IDR'!$E$10:$E$44,$C5612,'BKAS IDR'!$M$10:$M$44)</f>
        <v>0</v>
      </c>
    </row>
    <row r="5613" spans="3:6" ht="15" customHeight="1">
      <c r="C5613" s="53" t="str">
        <f>[1]Coa!B5613</f>
        <v>4201.0011.02812018</v>
      </c>
      <c r="D5613" s="1" t="str">
        <f>VLOOKUP(C5613,[1]Coa!$B$4:$C$9231,2,FALSE)</f>
        <v>SURAT - SURAT PERIJINAN DAN IURAN - MC#3; UPGRADE PIPING &amp; DR</v>
      </c>
      <c r="E5613" s="573"/>
      <c r="F5613" s="573">
        <f>SUMIF('BKAS IDR'!$E$10:$E$44,$C5613,'BKAS IDR'!$M$10:$M$44)</f>
        <v>0</v>
      </c>
    </row>
    <row r="5614" spans="3:6" ht="15" customHeight="1">
      <c r="C5614" s="53" t="str">
        <f>[1]Coa!B5614</f>
        <v>4201.0011.02812019</v>
      </c>
      <c r="D5614" s="1" t="str">
        <f>VLOOKUP(C5614,[1]Coa!$B$4:$C$9231,2,FALSE)</f>
        <v>SURAT - SURAT PERIJINAN DAN IURAN - PM#8; TIE IN WASHING &amp; CO</v>
      </c>
      <c r="E5614" s="573"/>
      <c r="F5614" s="573">
        <f>SUMIF('BKAS IDR'!$E$10:$E$44,$C5614,'BKAS IDR'!$M$10:$M$44)</f>
        <v>0</v>
      </c>
    </row>
    <row r="5615" spans="3:6" ht="15" customHeight="1">
      <c r="C5615" s="53" t="str">
        <f>[1]Coa!B5615</f>
        <v>4201.0011.02812020</v>
      </c>
      <c r="D5615" s="1" t="str">
        <f>VLOOKUP(C5615,[1]Coa!$B$4:$C$9231,2,FALSE)</f>
        <v>SURAT - SURAT PERIJINAN DAN IURAN - PM#8; ADD SCREEN &amp; DISMAN</v>
      </c>
      <c r="E5615" s="573"/>
      <c r="F5615" s="573">
        <f>SUMIF('BKAS IDR'!$E$10:$E$44,$C5615,'BKAS IDR'!$M$10:$M$44)</f>
        <v>0</v>
      </c>
    </row>
    <row r="5616" spans="3:6" ht="15" customHeight="1">
      <c r="C5616" s="53" t="str">
        <f>[1]Coa!B5616</f>
        <v>4201.0011.02812026</v>
      </c>
      <c r="D5616" s="1" t="str">
        <f>VLOOKUP(C5616,[1]Coa!$B$4:$C$9231,2,FALSE)</f>
        <v>SURAT - SURAT PERIJINAN DAN IURAN - PPM#6; FABRICATION / INST</v>
      </c>
      <c r="E5616" s="573"/>
      <c r="F5616" s="573">
        <f>SUMIF('BKAS IDR'!$E$10:$E$44,$C5616,'BKAS IDR'!$M$10:$M$44)</f>
        <v>0</v>
      </c>
    </row>
    <row r="5617" spans="3:6" ht="15" customHeight="1">
      <c r="C5617" s="53" t="str">
        <f>[1]Coa!B5617</f>
        <v>4201.0011.02812032</v>
      </c>
      <c r="D5617" s="1" t="str">
        <f>VLOOKUP(C5617,[1]Coa!$B$4:$C$9231,2,FALSE)</f>
        <v>SURAT - SURAT PERIJINAN DAN IURAN - OPEN CONTRACT MAINTENANCE</v>
      </c>
      <c r="E5617" s="573"/>
      <c r="F5617" s="573">
        <f>SUMIF('BKAS IDR'!$E$10:$E$44,$C5617,'BKAS IDR'!$M$10:$M$44)</f>
        <v>0</v>
      </c>
    </row>
    <row r="5618" spans="3:6" ht="15" customHeight="1">
      <c r="C5618" s="53" t="str">
        <f>[1]Coa!B5618</f>
        <v>4201.0011.02812033</v>
      </c>
      <c r="D5618" s="1" t="str">
        <f>VLOOKUP(C5618,[1]Coa!$B$4:$C$9231,2,FALSE)</f>
        <v>SURAT - SURAT PERIJINAN DAN IURAN - MANPOWER TO SUPPORT CORRE</v>
      </c>
      <c r="E5618" s="573"/>
      <c r="F5618" s="573">
        <f>SUMIF('BKAS IDR'!$E$10:$E$44,$C5618,'BKAS IDR'!$M$10:$M$44)</f>
        <v>0</v>
      </c>
    </row>
    <row r="5619" spans="3:6" ht="15" customHeight="1">
      <c r="C5619" s="53" t="str">
        <f>[1]Coa!B5619</f>
        <v>4201.0011.02812036</v>
      </c>
      <c r="D5619" s="1" t="str">
        <f>VLOOKUP(C5619,[1]Coa!$B$4:$C$9231,2,FALSE)</f>
        <v>SURAT - SURAT PERIJINAN DAN IURAN - GANTI TUBE CONDENSER TG#1</v>
      </c>
      <c r="E5619" s="573"/>
      <c r="F5619" s="573">
        <f>SUMIF('BKAS IDR'!$E$10:$E$44,$C5619,'BKAS IDR'!$M$10:$M$44)</f>
        <v>0</v>
      </c>
    </row>
    <row r="5620" spans="3:6" ht="15" customHeight="1">
      <c r="C5620" s="53" t="str">
        <f>[1]Coa!B5620</f>
        <v>4201.0011.02812045</v>
      </c>
      <c r="D5620" s="1" t="str">
        <f>VLOOKUP(C5620,[1]Coa!$B$4:$C$9231,2,FALSE)</f>
        <v>SURAT - SURAT PERIJINAN DAN IURAN - WP-8; REPLACEMENT OF DRUM</v>
      </c>
      <c r="E5620" s="573"/>
      <c r="F5620" s="573">
        <f>SUMIF('BKAS IDR'!$E$10:$E$44,$C5620,'BKAS IDR'!$M$10:$M$44)</f>
        <v>0</v>
      </c>
    </row>
    <row r="5621" spans="3:6" ht="15" customHeight="1">
      <c r="C5621" s="53" t="str">
        <f>[1]Coa!B5621</f>
        <v>4201.0011.02812047</v>
      </c>
      <c r="D5621" s="1" t="str">
        <f>VLOOKUP(C5621,[1]Coa!$B$4:$C$9231,2,FALSE)</f>
        <v>SURAT - SURAT PERIJINAN DAN IURAN - WP-9; REPLACEMENT OF DRUM</v>
      </c>
      <c r="E5621" s="573"/>
      <c r="F5621" s="573">
        <f>SUMIF('BKAS IDR'!$E$10:$E$44,$C5621,'BKAS IDR'!$M$10:$M$44)</f>
        <v>0</v>
      </c>
    </row>
    <row r="5622" spans="3:6" ht="15" customHeight="1">
      <c r="C5622" s="53" t="str">
        <f>[1]Coa!B5622</f>
        <v>4201.0011.02812048</v>
      </c>
      <c r="D5622" s="1" t="str">
        <f>VLOOKUP(C5622,[1]Coa!$B$4:$C$9231,2,FALSE)</f>
        <v>SURAT - SURAT PERIJINAN DAN IURAN - VE#2 PROJECT FABR &amp; INSTA</v>
      </c>
      <c r="E5622" s="573"/>
      <c r="F5622" s="573">
        <f>SUMIF('BKAS IDR'!$E$10:$E$44,$C5622,'BKAS IDR'!$M$10:$M$44)</f>
        <v>0</v>
      </c>
    </row>
    <row r="5623" spans="3:6" ht="15" customHeight="1">
      <c r="C5623" s="53" t="str">
        <f>[1]Coa!B5623</f>
        <v>4201.0011.02812050</v>
      </c>
      <c r="D5623" s="1" t="str">
        <f>VLOOKUP(C5623,[1]Coa!$B$4:$C$9231,2,FALSE)</f>
        <v>SURAT - SURAT PERIJINAN DAN IURAN - VE2; FABRICATION &amp; INSTAL</v>
      </c>
      <c r="E5623" s="573"/>
      <c r="F5623" s="573">
        <f>SUMIF('BKAS IDR'!$E$10:$E$44,$C5623,'BKAS IDR'!$M$10:$M$44)</f>
        <v>0</v>
      </c>
    </row>
    <row r="5624" spans="3:6" ht="15" customHeight="1">
      <c r="C5624" s="53" t="str">
        <f>[1]Coa!B5624</f>
        <v>4201.0011.02812052</v>
      </c>
      <c r="D5624" s="1" t="str">
        <f>VLOOKUP(C5624,[1]Coa!$B$4:$C$9231,2,FALSE)</f>
        <v>SURAT - SURAT PERIJINAN DAN IURAN - PM8; SCAFFOLDING ANNUAL S</v>
      </c>
      <c r="E5624" s="573"/>
      <c r="F5624" s="573">
        <f>SUMIF('BKAS IDR'!$E$10:$E$44,$C5624,'BKAS IDR'!$M$10:$M$44)</f>
        <v>0</v>
      </c>
    </row>
    <row r="5625" spans="3:6" ht="15" customHeight="1">
      <c r="C5625" s="53" t="str">
        <f>[1]Coa!B5625</f>
        <v>4201.0011.02812055</v>
      </c>
      <c r="D5625" s="1" t="str">
        <f>VLOOKUP(C5625,[1]Coa!$B$4:$C$9231,2,FALSE)</f>
        <v>SURAT - SURAT PERIJINAN DAN IURAN - PM#8; DISMANTLE EQUIPMENT</v>
      </c>
      <c r="E5625" s="573"/>
      <c r="F5625" s="573">
        <f>SUMIF('BKAS IDR'!$E$10:$E$44,$C5625,'BKAS IDR'!$M$10:$M$44)</f>
        <v>0</v>
      </c>
    </row>
    <row r="5626" spans="3:6" ht="15" customHeight="1">
      <c r="C5626" s="53" t="str">
        <f>[1]Coa!B5626</f>
        <v>4201.0011.02812056</v>
      </c>
      <c r="D5626" s="1" t="str">
        <f>VLOOKUP(C5626,[1]Coa!$B$4:$C$9231,2,FALSE)</f>
        <v>SURAT - SURAT PERIJINAN DAN IURAN - PM#8; TO MAKE CONVEYOR SU</v>
      </c>
      <c r="E5626" s="573"/>
      <c r="F5626" s="573">
        <f>SUMIF('BKAS IDR'!$E$10:$E$44,$C5626,'BKAS IDR'!$M$10:$M$44)</f>
        <v>0</v>
      </c>
    </row>
    <row r="5627" spans="3:6" ht="15" customHeight="1">
      <c r="C5627" s="53" t="str">
        <f>[1]Coa!B5627</f>
        <v>4201.0011.02812057</v>
      </c>
      <c r="D5627" s="1" t="str">
        <f>VLOOKUP(C5627,[1]Coa!$B$4:$C$9231,2,FALSE)</f>
        <v>SURAT - SURAT PERIJINAN DAN IURAN - PM#9; GANTI 4 SET NOZZLE</v>
      </c>
      <c r="E5627" s="573"/>
      <c r="F5627" s="573">
        <f>SUMIF('BKAS IDR'!$E$10:$E$44,$C5627,'BKAS IDR'!$M$10:$M$44)</f>
        <v>0</v>
      </c>
    </row>
    <row r="5628" spans="3:6" ht="15" customHeight="1">
      <c r="C5628" s="53" t="str">
        <f>[1]Coa!B5628</f>
        <v>4201.0011.02812099</v>
      </c>
      <c r="D5628" s="1" t="str">
        <f>VLOOKUP(C5628,[1]Coa!$B$4:$C$9231,2,FALSE)</f>
        <v>SURAT - SURAT PERIJINAN DAN IURAN - IKPP MAINTENANCE</v>
      </c>
      <c r="E5628" s="573"/>
      <c r="F5628" s="573">
        <f>SUMIF('BKAS IDR'!$E$10:$E$44,$C5628,'BKAS IDR'!$M$10:$M$44)</f>
        <v>0</v>
      </c>
    </row>
    <row r="5629" spans="3:6" ht="15" customHeight="1">
      <c r="C5629" s="53" t="str">
        <f>[1]Coa!B5629</f>
        <v>4201.0011.0350933</v>
      </c>
      <c r="D5629" s="1" t="str">
        <f>VLOOKUP(C5629,[1]Coa!$B$4:$C$9231,2,FALSE)</f>
        <v>SURAT - SURAT PERIJINAN DAN IURAN - PAGERUNGAN UTARA FIELD</v>
      </c>
      <c r="E5629" s="573"/>
      <c r="F5629" s="573">
        <f>SUMIF('BKAS IDR'!$E$10:$E$44,$C5629,'BKAS IDR'!$M$10:$M$44)</f>
        <v>0</v>
      </c>
    </row>
    <row r="5630" spans="3:6" ht="15" customHeight="1">
      <c r="C5630" s="53" t="str">
        <f>[1]Coa!B5630</f>
        <v>4201.0011.0351002</v>
      </c>
      <c r="D5630" s="1" t="str">
        <f>VLOOKUP(C5630,[1]Coa!$B$4:$C$9231,2,FALSE)</f>
        <v>SURAT - SURAT PERIJINAN DAN IURAN - EDC1 SUBSEA FACILITY TSB</v>
      </c>
      <c r="E5630" s="573"/>
      <c r="F5630" s="573">
        <f>SUMIF('BKAS IDR'!$E$10:$E$44,$C5630,'BKAS IDR'!$M$10:$M$44)</f>
        <v>0</v>
      </c>
    </row>
    <row r="5631" spans="3:6" ht="15" customHeight="1">
      <c r="C5631" s="53" t="str">
        <f>[1]Coa!B5631</f>
        <v>4201.0011.0400928</v>
      </c>
      <c r="D5631" s="1" t="str">
        <f>VLOOKUP(C5631,[1]Coa!$B$4:$C$9231,2,FALSE)</f>
        <v>SURAT - SURAT PERIJINAN DAN IURAN - 3 Unit BODY SHELL</v>
      </c>
      <c r="E5631" s="573"/>
      <c r="F5631" s="573">
        <f>SUMIF('BKAS IDR'!$E$10:$E$44,$C5631,'BKAS IDR'!$M$10:$M$44)</f>
        <v>0</v>
      </c>
    </row>
    <row r="5632" spans="3:6" ht="15" customHeight="1">
      <c r="C5632" s="53" t="str">
        <f>[1]Coa!B5632</f>
        <v>4201.0011.0400932</v>
      </c>
      <c r="D5632" s="1" t="str">
        <f>VLOOKUP(C5632,[1]Coa!$B$4:$C$9231,2,FALSE)</f>
        <v>SURAT - SURAT PERIJINAN DAN IURAN - 6 UNITS FLARE KO DRUM</v>
      </c>
      <c r="E5632" s="573"/>
      <c r="F5632" s="573">
        <f>SUMIF('BKAS IDR'!$E$10:$E$44,$C5632,'BKAS IDR'!$M$10:$M$44)</f>
        <v>0</v>
      </c>
    </row>
    <row r="5633" spans="3:6" ht="15" customHeight="1">
      <c r="C5633" s="53" t="str">
        <f>[1]Coa!B5633</f>
        <v>4201.0011.0411008</v>
      </c>
      <c r="D5633" s="1" t="str">
        <f>VLOOKUP(C5633,[1]Coa!$B$4:$C$9231,2,FALSE)</f>
        <v>SURAT - SURAT PERIJINAN DAN IURAN - GEN. ASSEMBLY DEBARKING</v>
      </c>
      <c r="E5633" s="573"/>
      <c r="F5633" s="573">
        <f>SUMIF('BKAS IDR'!$E$10:$E$44,$C5633,'BKAS IDR'!$M$10:$M$44)</f>
        <v>0</v>
      </c>
    </row>
    <row r="5634" spans="3:6" ht="15" customHeight="1">
      <c r="C5634" s="53" t="str">
        <f>[1]Coa!B5634</f>
        <v>4201.0011.04112025</v>
      </c>
      <c r="D5634" s="1" t="str">
        <f>VLOOKUP(C5634,[1]Coa!$B$4:$C$9231,2,FALSE)</f>
        <v>SURAT - SURAT PERIJINAN DAN IURAN - MANPOWER SUPPLY FOR PROJE</v>
      </c>
      <c r="E5634" s="573"/>
      <c r="F5634" s="573">
        <f>SUMIF('BKAS IDR'!$E$10:$E$44,$C5634,'BKAS IDR'!$M$10:$M$44)</f>
        <v>0</v>
      </c>
    </row>
    <row r="5635" spans="3:6" ht="15" customHeight="1">
      <c r="C5635" s="53" t="str">
        <f>[1]Coa!B5635</f>
        <v>4201.0011.0480753</v>
      </c>
      <c r="D5635" s="1" t="str">
        <f>VLOOKUP(C5635,[1]Coa!$B$4:$C$9231,2,FALSE)</f>
        <v>SURAT - SURAT PERIJINAN DAN IURAN - COMBINED FEED EXCHANGER</v>
      </c>
      <c r="E5635" s="573"/>
      <c r="F5635" s="573">
        <f>SUMIF('BKAS IDR'!$E$10:$E$44,$C5635,'BKAS IDR'!$M$10:$M$44)</f>
        <v>0</v>
      </c>
    </row>
    <row r="5636" spans="3:6" ht="15" customHeight="1">
      <c r="C5636" s="53" t="str">
        <f>[1]Coa!B5636</f>
        <v>4201.0011.0480901</v>
      </c>
      <c r="D5636" s="1" t="str">
        <f>VLOOKUP(C5636,[1]Coa!$B$4:$C$9231,2,FALSE)</f>
        <v>SURAT - SURAT PERIJINAN DAN IURAN - DEBUT TRIM COND 211-E-9</v>
      </c>
      <c r="E5636" s="573"/>
      <c r="F5636" s="573">
        <f>SUMIF('BKAS IDR'!$E$10:$E$44,$C5636,'BKAS IDR'!$M$10:$M$44)</f>
        <v>0</v>
      </c>
    </row>
    <row r="5637" spans="3:6" ht="15" customHeight="1">
      <c r="C5637" s="53" t="str">
        <f>[1]Coa!B5637</f>
        <v>4201.0011.0480906</v>
      </c>
      <c r="D5637" s="1" t="str">
        <f>VLOOKUP(C5637,[1]Coa!$B$4:$C$9231,2,FALSE)</f>
        <v>SURAT - SURAT PERIJINAN DAN IURAN - TBUNDLE 140-E-11A,E-16</v>
      </c>
      <c r="E5637" s="573"/>
      <c r="F5637" s="573">
        <f>SUMIF('BKAS IDR'!$E$10:$E$44,$C5637,'BKAS IDR'!$M$10:$M$44)</f>
        <v>0</v>
      </c>
    </row>
    <row r="5638" spans="3:6" ht="15" customHeight="1">
      <c r="C5638" s="53" t="str">
        <f>[1]Coa!B5638</f>
        <v>4201.0011.0480912</v>
      </c>
      <c r="D5638" s="1" t="str">
        <f>VLOOKUP(C5638,[1]Coa!$B$4:$C$9231,2,FALSE)</f>
        <v>SURAT - SURAT PERIJINAN DAN IURAN - FAB HE, 701-E-5&amp;702-E-7</v>
      </c>
      <c r="E5638" s="573"/>
      <c r="F5638" s="573">
        <f>SUMIF('BKAS IDR'!$E$10:$E$44,$C5638,'BKAS IDR'!$M$10:$M$44)</f>
        <v>0</v>
      </c>
    </row>
    <row r="5639" spans="3:6" ht="15" customHeight="1">
      <c r="C5639" s="53" t="str">
        <f>[1]Coa!B5639</f>
        <v>4201.0011.0480914</v>
      </c>
      <c r="D5639" s="1" t="str">
        <f>VLOOKUP(C5639,[1]Coa!$B$4:$C$9231,2,FALSE)</f>
        <v>SURAT - SURAT PERIJINAN DAN IURAN - FAB HE,ITEM 140-E-20&amp;E-25</v>
      </c>
      <c r="E5639" s="573"/>
      <c r="F5639" s="573">
        <f>SUMIF('BKAS IDR'!$E$10:$E$44,$C5639,'BKAS IDR'!$M$10:$M$44)</f>
        <v>0</v>
      </c>
    </row>
    <row r="5640" spans="3:6" ht="15" customHeight="1">
      <c r="C5640" s="53" t="str">
        <f>[1]Coa!B5640</f>
        <v>4201.0011.0480918</v>
      </c>
      <c r="D5640" s="1" t="str">
        <f>VLOOKUP(C5640,[1]Coa!$B$4:$C$9231,2,FALSE)</f>
        <v>SURAT - SURAT PERIJINAN DAN IURAN - TUBE BUNDLE ASS F/023E-11</v>
      </c>
      <c r="E5640" s="573"/>
      <c r="F5640" s="573">
        <f>SUMIF('BKAS IDR'!$E$10:$E$44,$C5640,'BKAS IDR'!$M$10:$M$44)</f>
        <v>0</v>
      </c>
    </row>
    <row r="5641" spans="3:6" ht="15" customHeight="1">
      <c r="C5641" s="53" t="str">
        <f>[1]Coa!B5641</f>
        <v>4201.0011.0480922</v>
      </c>
      <c r="D5641" s="1" t="str">
        <f>VLOOKUP(C5641,[1]Coa!$B$4:$C$9231,2,FALSE)</f>
        <v>SURAT - SURAT PERIJINAN DAN IURAN - COMBINED FEED EXCHANGER</v>
      </c>
      <c r="E5641" s="573"/>
      <c r="F5641" s="573">
        <f>SUMIF('BKAS IDR'!$E$10:$E$44,$C5641,'BKAS IDR'!$M$10:$M$44)</f>
        <v>0</v>
      </c>
    </row>
    <row r="5642" spans="3:6" ht="15" customHeight="1">
      <c r="C5642" s="53" t="str">
        <f>[1]Coa!B5642</f>
        <v>4201.0011.0480925</v>
      </c>
      <c r="D5642" s="1" t="str">
        <f>VLOOKUP(C5642,[1]Coa!$B$4:$C$9231,2,FALSE)</f>
        <v>SURAT - SURAT PERIJINAN DAN IURAN - 6 DISPENSER (SOE-TA)</v>
      </c>
      <c r="E5642" s="573"/>
      <c r="F5642" s="573">
        <f>SUMIF('BKAS IDR'!$E$10:$E$44,$C5642,'BKAS IDR'!$M$10:$M$44)</f>
        <v>0</v>
      </c>
    </row>
    <row r="5643" spans="3:6" ht="15" customHeight="1">
      <c r="C5643" s="53" t="str">
        <f>[1]Coa!B5643</f>
        <v>4201.0011.0481001</v>
      </c>
      <c r="D5643" s="1" t="str">
        <f>VLOOKUP(C5643,[1]Coa!$B$4:$C$9231,2,FALSE)</f>
        <v>SURAT - SURAT PERIJINAN DAN IURAN - VESSEL TAG NO.14-E-25</v>
      </c>
      <c r="E5643" s="573"/>
      <c r="F5643" s="573">
        <f>SUMIF('BKAS IDR'!$E$10:$E$44,$C5643,'BKAS IDR'!$M$10:$M$44)</f>
        <v>0</v>
      </c>
    </row>
    <row r="5644" spans="3:6" ht="15" customHeight="1">
      <c r="C5644" s="53" t="str">
        <f>[1]Coa!B5644</f>
        <v>4201.0011.0481012</v>
      </c>
      <c r="D5644" s="1" t="str">
        <f>VLOOKUP(C5644,[1]Coa!$B$4:$C$9231,2,FALSE)</f>
        <v>SURAT - SURAT PERIJINAN DAN IURAN - BAFFLE PLATE</v>
      </c>
      <c r="E5644" s="573"/>
      <c r="F5644" s="573">
        <f>SUMIF('BKAS IDR'!$E$10:$E$44,$C5644,'BKAS IDR'!$M$10:$M$44)</f>
        <v>0</v>
      </c>
    </row>
    <row r="5645" spans="3:6" ht="15" customHeight="1">
      <c r="C5645" s="53" t="str">
        <f>[1]Coa!B5645</f>
        <v>4201.0011.0481016</v>
      </c>
      <c r="D5645" s="1" t="str">
        <f>VLOOKUP(C5645,[1]Coa!$B$4:$C$9231,2,FALSE)</f>
        <v>SURAT - SURAT PERIJINAN DAN IURAN - ERECTION VCFHE 84E-201</v>
      </c>
      <c r="E5645" s="573"/>
      <c r="F5645" s="573">
        <f>SUMIF('BKAS IDR'!$E$10:$E$44,$C5645,'BKAS IDR'!$M$10:$M$44)</f>
        <v>0</v>
      </c>
    </row>
    <row r="5646" spans="3:6" ht="15" customHeight="1">
      <c r="C5646" s="53" t="str">
        <f>[1]Coa!B5646</f>
        <v>4201.0011.0481023</v>
      </c>
      <c r="D5646" s="1" t="str">
        <f>VLOOKUP(C5646,[1]Coa!$B$4:$C$9231,2,FALSE)</f>
        <v>SURAT - SURAT PERIJINAN DAN IURAN - PASS PARTITION PLATE</v>
      </c>
      <c r="E5646" s="573"/>
      <c r="F5646" s="573">
        <f>SUMIF('BKAS IDR'!$E$10:$E$44,$C5646,'BKAS IDR'!$M$10:$M$44)</f>
        <v>0</v>
      </c>
    </row>
    <row r="5647" spans="3:6" ht="15" customHeight="1">
      <c r="C5647" s="53" t="str">
        <f>[1]Coa!B5647</f>
        <v>4201.0011.0481024</v>
      </c>
      <c r="D5647" s="1" t="str">
        <f>VLOOKUP(C5647,[1]Coa!$B$4:$C$9231,2,FALSE)</f>
        <v>SURAT - SURAT PERIJINAN DAN IURAN - T. BUNDLE COMP, CHANNEL</v>
      </c>
      <c r="E5647" s="573"/>
      <c r="F5647" s="573">
        <f>SUMIF('BKAS IDR'!$E$10:$E$44,$C5647,'BKAS IDR'!$M$10:$M$44)</f>
        <v>0</v>
      </c>
    </row>
    <row r="5648" spans="3:6" ht="15" customHeight="1">
      <c r="C5648" s="53" t="str">
        <f>[1]Coa!B5648</f>
        <v>4201.0011.0481101</v>
      </c>
      <c r="D5648" s="1" t="str">
        <f>VLOOKUP(C5648,[1]Coa!$B$4:$C$9231,2,FALSE)</f>
        <v>SURAT - SURAT PERIJINAN DAN IURAN - TUBE BUNDLE TYPE "U"</v>
      </c>
      <c r="E5648" s="573"/>
      <c r="F5648" s="573">
        <f>SUMIF('BKAS IDR'!$E$10:$E$44,$C5648,'BKAS IDR'!$M$10:$M$44)</f>
        <v>0</v>
      </c>
    </row>
    <row r="5649" spans="3:6" ht="15" customHeight="1">
      <c r="C5649" s="53" t="str">
        <f>[1]Coa!B5649</f>
        <v>4201.0011.0481105</v>
      </c>
      <c r="D5649" s="1" t="str">
        <f>VLOOKUP(C5649,[1]Coa!$B$4:$C$9231,2,FALSE)</f>
        <v>SURAT - SURAT PERIJINAN DAN IURAN - TBUNDLE AS110-E-7 A/B/C/D</v>
      </c>
      <c r="E5649" s="573"/>
      <c r="F5649" s="573">
        <f>SUMIF('BKAS IDR'!$E$10:$E$44,$C5649,'BKAS IDR'!$M$10:$M$44)</f>
        <v>0</v>
      </c>
    </row>
    <row r="5650" spans="3:6" ht="15" customHeight="1">
      <c r="C5650" s="53" t="str">
        <f>[1]Coa!B5650</f>
        <v>4201.0011.0481106</v>
      </c>
      <c r="D5650" s="1" t="str">
        <f>VLOOKUP(C5650,[1]Coa!$B$4:$C$9231,2,FALSE)</f>
        <v>SURAT - SURAT PERIJINAN DAN IURAN - EJCTR STEAMTAG110-J-51A/B</v>
      </c>
      <c r="E5650" s="573"/>
      <c r="F5650" s="573">
        <f>SUMIF('BKAS IDR'!$E$10:$E$44,$C5650,'BKAS IDR'!$M$10:$M$44)</f>
        <v>0</v>
      </c>
    </row>
    <row r="5651" spans="3:6" ht="15" customHeight="1">
      <c r="C5651" s="53" t="str">
        <f>[1]Coa!B5651</f>
        <v>4201.0011.0481107</v>
      </c>
      <c r="D5651" s="1" t="str">
        <f>VLOOKUP(C5651,[1]Coa!$B$4:$C$9231,2,FALSE)</f>
        <v>SURAT - SURAT PERIJINAN DAN IURAN - TBUNDLE AS&amp;SHELL 93E-405</v>
      </c>
      <c r="E5651" s="573"/>
      <c r="F5651" s="573">
        <f>SUMIF('BKAS IDR'!$E$10:$E$44,$C5651,'BKAS IDR'!$M$10:$M$44)</f>
        <v>0</v>
      </c>
    </row>
    <row r="5652" spans="3:6" ht="15" customHeight="1">
      <c r="C5652" s="53" t="str">
        <f>[1]Coa!B5652</f>
        <v>4201.0011.0481109</v>
      </c>
      <c r="D5652" s="1" t="str">
        <f>VLOOKUP(C5652,[1]Coa!$B$4:$C$9231,2,FALSE)</f>
        <v>SURAT - SURAT PERIJINAN DAN IURAN - PRESSURE VESSEL FABRICATI</v>
      </c>
      <c r="E5652" s="573"/>
      <c r="F5652" s="573">
        <f>SUMIF('BKAS IDR'!$E$10:$E$44,$C5652,'BKAS IDR'!$M$10:$M$44)</f>
        <v>0</v>
      </c>
    </row>
    <row r="5653" spans="3:6" ht="15" customHeight="1">
      <c r="C5653" s="53" t="str">
        <f>[1]Coa!B5653</f>
        <v>4201.0011.0481114</v>
      </c>
      <c r="D5653" s="1" t="str">
        <f>VLOOKUP(C5653,[1]Coa!$B$4:$C$9231,2,FALSE)</f>
        <v>SURAT - SURAT PERIJINAN DAN IURAN - HEAT EXCHANGER COMPLETE 7</v>
      </c>
      <c r="E5653" s="573"/>
      <c r="F5653" s="573">
        <f>SUMIF('BKAS IDR'!$E$10:$E$44,$C5653,'BKAS IDR'!$M$10:$M$44)</f>
        <v>0</v>
      </c>
    </row>
    <row r="5654" spans="3:6" ht="15" customHeight="1">
      <c r="C5654" s="53" t="str">
        <f>[1]Coa!B5654</f>
        <v>4201.0011.0481117</v>
      </c>
      <c r="D5654" s="1" t="str">
        <f>VLOOKUP(C5654,[1]Coa!$B$4:$C$9231,2,FALSE)</f>
        <v>SURAT - SURAT PERIJINAN DAN IURAN - CONDENSATE STRIPPER</v>
      </c>
      <c r="E5654" s="573"/>
      <c r="F5654" s="573">
        <f>SUMIF('BKAS IDR'!$E$10:$E$44,$C5654,'BKAS IDR'!$M$10:$M$44)</f>
        <v>0</v>
      </c>
    </row>
    <row r="5655" spans="3:6" ht="15" customHeight="1">
      <c r="C5655" s="53" t="str">
        <f>[1]Coa!B5655</f>
        <v>4201.0011.0481118</v>
      </c>
      <c r="D5655" s="1" t="str">
        <f>VLOOKUP(C5655,[1]Coa!$B$4:$C$9231,2,FALSE)</f>
        <v>SURAT - SURAT PERIJINAN DAN IURAN - VESSEL, HORIZONTAL TAG</v>
      </c>
      <c r="E5655" s="573"/>
      <c r="F5655" s="573">
        <f>SUMIF('BKAS IDR'!$E$10:$E$44,$C5655,'BKAS IDR'!$M$10:$M$44)</f>
        <v>0</v>
      </c>
    </row>
    <row r="5656" spans="3:6" ht="15" customHeight="1">
      <c r="C5656" s="53" t="str">
        <f>[1]Coa!B5656</f>
        <v>4201.0011.0481124</v>
      </c>
      <c r="D5656" s="1" t="str">
        <f>VLOOKUP(C5656,[1]Coa!$B$4:$C$9231,2,FALSE)</f>
        <v>SURAT - SURAT PERIJINAN DAN IURAN - Heat Exchanger  Assy Tag</v>
      </c>
      <c r="E5656" s="573"/>
      <c r="F5656" s="573">
        <f>SUMIF('BKAS IDR'!$E$10:$E$44,$C5656,'BKAS IDR'!$M$10:$M$44)</f>
        <v>0</v>
      </c>
    </row>
    <row r="5657" spans="3:6" ht="15" customHeight="1">
      <c r="C5657" s="53" t="str">
        <f>[1]Coa!B5657</f>
        <v>4201.0011.0481153</v>
      </c>
      <c r="D5657" s="1" t="str">
        <f>VLOOKUP(C5657,[1]Coa!$B$4:$C$9231,2,FALSE)</f>
        <v>SURAT - SURAT PERIJINAN DAN IURAN - 5 (FIVE) UNIT COMBINED FE</v>
      </c>
      <c r="E5657" s="573"/>
      <c r="F5657" s="573">
        <f>SUMIF('BKAS IDR'!$E$10:$E$44,$C5657,'BKAS IDR'!$M$10:$M$44)</f>
        <v>0</v>
      </c>
    </row>
    <row r="5658" spans="3:6" ht="15" customHeight="1">
      <c r="C5658" s="53" t="str">
        <f>[1]Coa!B5658</f>
        <v>4201.0011.0481159</v>
      </c>
      <c r="D5658" s="1" t="str">
        <f>VLOOKUP(C5658,[1]Coa!$B$4:$C$9231,2,FALSE)</f>
        <v>SURAT - SURAT PERIJINAN DAN IURAN - PEMBANGUNAN UNIT CHLORIDE</v>
      </c>
      <c r="E5658" s="573"/>
      <c r="F5658" s="573">
        <f>SUMIF('BKAS IDR'!$E$10:$E$44,$C5658,'BKAS IDR'!$M$10:$M$44)</f>
        <v>0</v>
      </c>
    </row>
    <row r="5659" spans="3:6" ht="15" customHeight="1">
      <c r="C5659" s="53" t="str">
        <f>[1]Coa!B5659</f>
        <v>4201.0011.0481160</v>
      </c>
      <c r="D5659" s="1" t="str">
        <f>VLOOKUP(C5659,[1]Coa!$B$4:$C$9231,2,FALSE)</f>
        <v>SURAT - SURAT PERIJINAN DAN IURAN - FABRICATION INTERNAL PART</v>
      </c>
      <c r="E5659" s="573"/>
      <c r="F5659" s="573">
        <f>SUMIF('BKAS IDR'!$E$10:$E$44,$C5659,'BKAS IDR'!$M$10:$M$44)</f>
        <v>0</v>
      </c>
    </row>
    <row r="5660" spans="3:6" ht="15" customHeight="1">
      <c r="C5660" s="53" t="str">
        <f>[1]Coa!B5660</f>
        <v>4201.0011.0481161</v>
      </c>
      <c r="D5660" s="1" t="str">
        <f>VLOOKUP(C5660,[1]Coa!$B$4:$C$9231,2,FALSE)</f>
        <v>SURAT - SURAT PERIJINAN DAN IURAN - HEAT EXCHANGER 260-E-157</v>
      </c>
      <c r="E5660" s="573"/>
      <c r="F5660" s="573">
        <f>SUMIF('BKAS IDR'!$E$10:$E$44,$C5660,'BKAS IDR'!$M$10:$M$44)</f>
        <v>0</v>
      </c>
    </row>
    <row r="5661" spans="3:6" ht="15" customHeight="1">
      <c r="C5661" s="53" t="str">
        <f>[1]Coa!B5661</f>
        <v>4201.0011.0481163</v>
      </c>
      <c r="D5661" s="1" t="str">
        <f>VLOOKUP(C5661,[1]Coa!$B$4:$C$9231,2,FALSE)</f>
        <v>SURAT - SURAT PERIJINAN DAN IURAN - PEMBANGUNAN FASILITAS SLU</v>
      </c>
      <c r="E5661" s="573"/>
      <c r="F5661" s="573">
        <f>SUMIF('BKAS IDR'!$E$10:$E$44,$C5661,'BKAS IDR'!$M$10:$M$44)</f>
        <v>0</v>
      </c>
    </row>
    <row r="5662" spans="3:6" ht="15" customHeight="1">
      <c r="C5662" s="53" t="str">
        <f>[1]Coa!B5662</f>
        <v>4201.0011.0481166</v>
      </c>
      <c r="D5662" s="1" t="str">
        <f>VLOOKUP(C5662,[1]Coa!$B$4:$C$9231,2,FALSE)</f>
        <v>SURAT - SURAT PERIJINAN DAN IURAN - SHELL &amp; TUBE BUNDLE  Assy</v>
      </c>
      <c r="E5662" s="573"/>
      <c r="F5662" s="573">
        <f>SUMIF('BKAS IDR'!$E$10:$E$44,$C5662,'BKAS IDR'!$M$10:$M$44)</f>
        <v>0</v>
      </c>
    </row>
    <row r="5663" spans="3:6" ht="15" customHeight="1">
      <c r="C5663" s="53" t="str">
        <f>[1]Coa!B5663</f>
        <v>4201.0011.04812004</v>
      </c>
      <c r="D5663" s="1" t="str">
        <f>VLOOKUP(C5663,[1]Coa!$B$4:$C$9231,2,FALSE)</f>
        <v>SURAT - SURAT PERIJINAN DAN IURAN - TOP HEAD COLOUMN</v>
      </c>
      <c r="E5663" s="573"/>
      <c r="F5663" s="573">
        <f>SUMIF('BKAS IDR'!$E$10:$E$44,$C5663,'BKAS IDR'!$M$10:$M$44)</f>
        <v>0</v>
      </c>
    </row>
    <row r="5664" spans="3:6" ht="15" customHeight="1">
      <c r="C5664" s="53" t="str">
        <f>[1]Coa!B5664</f>
        <v>4201.0011.04812005</v>
      </c>
      <c r="D5664" s="1" t="str">
        <f>VLOOKUP(C5664,[1]Coa!$B$4:$C$9231,2,FALSE)</f>
        <v>SURAT - SURAT PERIJINAN DAN IURAN - HEAT EXCHANGER</v>
      </c>
      <c r="E5664" s="573"/>
      <c r="F5664" s="573">
        <f>SUMIF('BKAS IDR'!$E$10:$E$44,$C5664,'BKAS IDR'!$M$10:$M$44)</f>
        <v>0</v>
      </c>
    </row>
    <row r="5665" spans="3:6" ht="15" customHeight="1">
      <c r="C5665" s="53" t="str">
        <f>[1]Coa!B5665</f>
        <v>4201.0011.0510862</v>
      </c>
      <c r="D5665" s="1" t="str">
        <f>VLOOKUP(C5665,[1]Coa!$B$4:$C$9231,2,FALSE)</f>
        <v>SURAT - SURAT PERIJINAN DAN IURAN - PRESSURE VESSEL</v>
      </c>
      <c r="E5665" s="573"/>
      <c r="F5665" s="573">
        <f>SUMIF('BKAS IDR'!$E$10:$E$44,$C5665,'BKAS IDR'!$M$10:$M$44)</f>
        <v>0</v>
      </c>
    </row>
    <row r="5666" spans="3:6" ht="15" customHeight="1">
      <c r="C5666" s="53" t="str">
        <f>[1]Coa!B5666</f>
        <v>4201.0011.0510863</v>
      </c>
      <c r="D5666" s="1" t="str">
        <f>VLOOKUP(C5666,[1]Coa!$B$4:$C$9231,2,FALSE)</f>
        <v>SURAT - SURAT PERIJINAN DAN IURAN - PROV OF SHELL &amp; TUBE HEAT</v>
      </c>
      <c r="E5666" s="573"/>
      <c r="F5666" s="573">
        <f>SUMIF('BKAS IDR'!$E$10:$E$44,$C5666,'BKAS IDR'!$M$10:$M$44)</f>
        <v>0</v>
      </c>
    </row>
    <row r="5667" spans="3:6" ht="15" customHeight="1">
      <c r="C5667" s="53" t="str">
        <f>[1]Coa!B5667</f>
        <v>4201.0011.0510902</v>
      </c>
      <c r="D5667" s="1" t="str">
        <f>VLOOKUP(C5667,[1]Coa!$B$4:$C$9231,2,FALSE)</f>
        <v>SURAT - SURAT PERIJINAN DAN IURAN - PRESSURE VESSEL GSA</v>
      </c>
      <c r="E5667" s="573"/>
      <c r="F5667" s="573">
        <f>SUMIF('BKAS IDR'!$E$10:$E$44,$C5667,'BKAS IDR'!$M$10:$M$44)</f>
        <v>0</v>
      </c>
    </row>
    <row r="5668" spans="3:6" ht="15" customHeight="1">
      <c r="C5668" s="53" t="str">
        <f>[1]Coa!B5668</f>
        <v>4201.0011.0511017</v>
      </c>
      <c r="D5668" s="1" t="str">
        <f>VLOOKUP(C5668,[1]Coa!$B$4:$C$9231,2,FALSE)</f>
        <v>SURAT - SURAT PERIJINAN DAN IURAN - FAB HEAD CHANNEL (E-2030)</v>
      </c>
      <c r="E5668" s="573"/>
      <c r="F5668" s="573">
        <f>SUMIF('BKAS IDR'!$E$10:$E$44,$C5668,'BKAS IDR'!$M$10:$M$44)</f>
        <v>0</v>
      </c>
    </row>
    <row r="5669" spans="3:6" ht="15" customHeight="1">
      <c r="C5669" s="53" t="str">
        <f>[1]Coa!B5669</f>
        <v>4201.0011.0511152</v>
      </c>
      <c r="D5669" s="1" t="str">
        <f>VLOOKUP(C5669,[1]Coa!$B$4:$C$9231,2,FALSE)</f>
        <v>SURAT - SURAT PERIJINAN DAN IURAN - ENGINEERING, PROCUREMENT,</v>
      </c>
      <c r="E5669" s="573"/>
      <c r="F5669" s="573">
        <f>SUMIF('BKAS IDR'!$E$10:$E$44,$C5669,'BKAS IDR'!$M$10:$M$44)</f>
        <v>0</v>
      </c>
    </row>
    <row r="5670" spans="3:6" ht="15" customHeight="1">
      <c r="C5670" s="53" t="str">
        <f>[1]Coa!B5670</f>
        <v>4201.0011.0540911</v>
      </c>
      <c r="D5670" s="1" t="str">
        <f>VLOOKUP(C5670,[1]Coa!$B$4:$C$9231,2,FALSE)</f>
        <v>SURAT - SURAT PERIJINAN DAN IURAN - NATURAL GAS REHEATER</v>
      </c>
      <c r="E5670" s="573"/>
      <c r="F5670" s="573">
        <f>SUMIF('BKAS IDR'!$E$10:$E$44,$C5670,'BKAS IDR'!$M$10:$M$44)</f>
        <v>0</v>
      </c>
    </row>
    <row r="5671" spans="3:6" ht="15" customHeight="1">
      <c r="C5671" s="53" t="str">
        <f>[1]Coa!B5671</f>
        <v>4201.0011.0541171</v>
      </c>
      <c r="D5671" s="1" t="str">
        <f>VLOOKUP(C5671,[1]Coa!$B$4:$C$9231,2,FALSE)</f>
        <v>SURAT - SURAT PERIJINAN DAN IURAN - HEAT EXCHANGER DEHYDROGEN</v>
      </c>
      <c r="E5671" s="573"/>
      <c r="F5671" s="573">
        <f>SUMIF('BKAS IDR'!$E$10:$E$44,$C5671,'BKAS IDR'!$M$10:$M$44)</f>
        <v>0</v>
      </c>
    </row>
    <row r="5672" spans="3:6" ht="15" customHeight="1">
      <c r="C5672" s="53" t="str">
        <f>[1]Coa!B5672</f>
        <v>4201.0011.05412002</v>
      </c>
      <c r="D5672" s="1" t="str">
        <f>VLOOKUP(C5672,[1]Coa!$B$4:$C$9231,2,FALSE)</f>
        <v>SURAT - SURAT PERIJINAN DAN IURAN - REPLACEMENT HEAT EXCHANGE</v>
      </c>
      <c r="E5672" s="573"/>
      <c r="F5672" s="573">
        <f>SUMIF('BKAS IDR'!$E$10:$E$44,$C5672,'BKAS IDR'!$M$10:$M$44)</f>
        <v>0</v>
      </c>
    </row>
    <row r="5673" spans="3:6" ht="15" customHeight="1">
      <c r="C5673" s="53" t="str">
        <f>[1]Coa!B5673</f>
        <v>4201.0011.0550824</v>
      </c>
      <c r="D5673" s="1" t="str">
        <f>VLOOKUP(C5673,[1]Coa!$B$4:$C$9231,2,FALSE)</f>
        <v>SURAT - SURAT PERIJINAN DAN IURAN - FERTILIZER FACTORY EXPANS</v>
      </c>
      <c r="E5673" s="573"/>
      <c r="F5673" s="573">
        <f>SUMIF('BKAS IDR'!$E$10:$E$44,$C5673,'BKAS IDR'!$M$10:$M$44)</f>
        <v>0</v>
      </c>
    </row>
    <row r="5674" spans="3:6" ht="15" customHeight="1">
      <c r="C5674" s="53" t="str">
        <f>[1]Coa!B5674</f>
        <v>4201.0011.0560920</v>
      </c>
      <c r="D5674" s="1" t="str">
        <f>VLOOKUP(C5674,[1]Coa!$B$4:$C$9231,2,FALSE)</f>
        <v>SURAT - SURAT PERIJINAN DAN IURAN - REPL T BUNDLE 3A-1111-C</v>
      </c>
      <c r="E5674" s="573"/>
      <c r="F5674" s="573">
        <f>SUMIF('BKAS IDR'!$E$10:$E$44,$C5674,'BKAS IDR'!$M$10:$M$44)</f>
        <v>0</v>
      </c>
    </row>
    <row r="5675" spans="3:6" ht="15" customHeight="1">
      <c r="C5675" s="53" t="str">
        <f>[1]Coa!B5675</f>
        <v>4201.0011.0561111</v>
      </c>
      <c r="D5675" s="1" t="str">
        <f>VLOOKUP(C5675,[1]Coa!$B$4:$C$9231,2,FALSE)</f>
        <v>SURAT - SURAT PERIJINAN DAN IURAN - SUPERHEATER WASTE HEAT BO</v>
      </c>
      <c r="E5675" s="573"/>
      <c r="F5675" s="573">
        <f>SUMIF('BKAS IDR'!$E$10:$E$44,$C5675,'BKAS IDR'!$M$10:$M$44)</f>
        <v>0</v>
      </c>
    </row>
    <row r="5676" spans="3:6" ht="15" customHeight="1">
      <c r="C5676" s="53" t="str">
        <f>[1]Coa!B5676</f>
        <v>4201.0011.0561112</v>
      </c>
      <c r="D5676" s="1" t="str">
        <f>VLOOKUP(C5676,[1]Coa!$B$4:$C$9231,2,FALSE)</f>
        <v>SURAT - SURAT PERIJINAN DAN IURAN - AIR HEATER 5U-EC-301 (SEG</v>
      </c>
      <c r="E5676" s="573"/>
      <c r="F5676" s="573">
        <f>SUMIF('BKAS IDR'!$E$10:$E$44,$C5676,'BKAS IDR'!$M$10:$M$44)</f>
        <v>0</v>
      </c>
    </row>
    <row r="5677" spans="3:6" ht="15" customHeight="1">
      <c r="C5677" s="53" t="str">
        <f>[1]Coa!B5677</f>
        <v>4201.0011.0561151</v>
      </c>
      <c r="D5677" s="1" t="str">
        <f>VLOOKUP(C5677,[1]Coa!$B$4:$C$9231,2,FALSE)</f>
        <v>SURAT - SURAT PERIJINAN DAN IURAN - HP STEAM SUPER HEATER 102</v>
      </c>
      <c r="E5677" s="573"/>
      <c r="F5677" s="573">
        <f>SUMIF('BKAS IDR'!$E$10:$E$44,$C5677,'BKAS IDR'!$M$10:$M$44)</f>
        <v>0</v>
      </c>
    </row>
    <row r="5678" spans="3:6" ht="15" customHeight="1">
      <c r="C5678" s="53" t="str">
        <f>[1]Coa!B5678</f>
        <v>4201.0011.0561158</v>
      </c>
      <c r="D5678" s="1" t="str">
        <f>VLOOKUP(C5678,[1]Coa!$B$4:$C$9231,2,FALSE)</f>
        <v>SURAT - SURAT PERIJINAN DAN IURAN - 5A-115C METHANATOR EFFLUE</v>
      </c>
      <c r="E5678" s="573"/>
      <c r="F5678" s="573">
        <f>SUMIF('BKAS IDR'!$E$10:$E$44,$C5678,'BKAS IDR'!$M$10:$M$44)</f>
        <v>0</v>
      </c>
    </row>
    <row r="5679" spans="3:6" ht="15" customHeight="1">
      <c r="C5679" s="53" t="str">
        <f>[1]Coa!B5679</f>
        <v>4201.0011.0561164</v>
      </c>
      <c r="D5679" s="1" t="str">
        <f>VLOOKUP(C5679,[1]Coa!$B$4:$C$9231,2,FALSE)</f>
        <v>SURAT - SURAT PERIJINAN DAN IURAN - PLATE DISTRIBUTOR COMPLAT</v>
      </c>
      <c r="E5679" s="573"/>
      <c r="F5679" s="573">
        <f>SUMIF('BKAS IDR'!$E$10:$E$44,$C5679,'BKAS IDR'!$M$10:$M$44)</f>
        <v>0</v>
      </c>
    </row>
    <row r="5680" spans="3:6" ht="15" customHeight="1">
      <c r="C5680" s="53" t="str">
        <f>[1]Coa!B5680</f>
        <v>4201.0011.0561170</v>
      </c>
      <c r="D5680" s="1" t="str">
        <f>VLOOKUP(C5680,[1]Coa!$B$4:$C$9231,2,FALSE)</f>
        <v>SURAT - SURAT PERIJINAN DAN IURAN - RETUBING 101-C PUSRI - 1B</v>
      </c>
      <c r="E5680" s="573"/>
      <c r="F5680" s="573">
        <f>SUMIF('BKAS IDR'!$E$10:$E$44,$C5680,'BKAS IDR'!$M$10:$M$44)</f>
        <v>0</v>
      </c>
    </row>
    <row r="5681" spans="3:6" ht="15" customHeight="1">
      <c r="C5681" s="53" t="str">
        <f>[1]Coa!B5681</f>
        <v>4201.0011.05612014</v>
      </c>
      <c r="D5681" s="1" t="str">
        <f>VLOOKUP(C5681,[1]Coa!$B$4:$C$9231,2,FALSE)</f>
        <v>SURAT - SURAT PERIJINAN DAN IURAN - TUBE BUNDLE</v>
      </c>
      <c r="E5681" s="573"/>
      <c r="F5681" s="573">
        <f>SUMIF('BKAS IDR'!$E$10:$E$44,$C5681,'BKAS IDR'!$M$10:$M$44)</f>
        <v>0</v>
      </c>
    </row>
    <row r="5682" spans="3:6" ht="15" customHeight="1">
      <c r="C5682" s="53" t="str">
        <f>[1]Coa!B5682</f>
        <v>4201.0011.05612015</v>
      </c>
      <c r="D5682" s="1" t="str">
        <f>VLOOKUP(C5682,[1]Coa!$B$4:$C$9231,2,FALSE)</f>
        <v>SURAT - SURAT PERIJINAN DAN IURAN - PRETHICKENER 5U-FD-202</v>
      </c>
      <c r="E5682" s="573"/>
      <c r="F5682" s="573">
        <f>SUMIF('BKAS IDR'!$E$10:$E$44,$C5682,'BKAS IDR'!$M$10:$M$44)</f>
        <v>0</v>
      </c>
    </row>
    <row r="5683" spans="3:6" ht="15" customHeight="1">
      <c r="C5683" s="53" t="str">
        <f>[1]Coa!B5683</f>
        <v>4201.0011.0580817</v>
      </c>
      <c r="D5683" s="1" t="str">
        <f>VLOOKUP(C5683,[1]Coa!$B$4:$C$9231,2,FALSE)</f>
        <v>SURAT - SURAT PERIJINAN DAN IURAN - PRESS. VESSEL RCC OFF GAS</v>
      </c>
      <c r="E5683" s="573"/>
      <c r="F5683" s="573">
        <f>SUMIF('BKAS IDR'!$E$10:$E$44,$C5683,'BKAS IDR'!$M$10:$M$44)</f>
        <v>0</v>
      </c>
    </row>
    <row r="5684" spans="3:6" ht="15" customHeight="1">
      <c r="C5684" s="53" t="str">
        <f>[1]Coa!B5684</f>
        <v>4201.0011.0581003</v>
      </c>
      <c r="D5684" s="1" t="str">
        <f>VLOOKUP(C5684,[1]Coa!$B$4:$C$9231,2,FALSE)</f>
        <v>SURAT - SURAT PERIJINAN DAN IURAN - 10.000MT AMMONIA25-TK-801</v>
      </c>
      <c r="E5684" s="573"/>
      <c r="F5684" s="573">
        <f>SUMIF('BKAS IDR'!$E$10:$E$44,$C5684,'BKAS IDR'!$M$10:$M$44)</f>
        <v>0</v>
      </c>
    </row>
    <row r="5685" spans="3:6" ht="15" customHeight="1">
      <c r="C5685" s="53" t="str">
        <f>[1]Coa!B5685</f>
        <v>4201.0011.0581009</v>
      </c>
      <c r="D5685" s="1" t="str">
        <f>VLOOKUP(C5685,[1]Coa!$B$4:$C$9231,2,FALSE)</f>
        <v>SURAT - SURAT PERIJINAN DAN IURAN - STAINLESS STEEL STRUC ANP</v>
      </c>
      <c r="E5685" s="573"/>
      <c r="F5685" s="573">
        <f>SUMIF('BKAS IDR'!$E$10:$E$44,$C5685,'BKAS IDR'!$M$10:$M$44)</f>
        <v>0</v>
      </c>
    </row>
    <row r="5686" spans="3:6" ht="15" customHeight="1">
      <c r="C5686" s="53" t="str">
        <f>[1]Coa!B5686</f>
        <v>4201.0011.0581126</v>
      </c>
      <c r="D5686" s="1" t="str">
        <f>VLOOKUP(C5686,[1]Coa!$B$4:$C$9231,2,FALSE)</f>
        <v>SURAT - SURAT PERIJINAN DAN IURAN - PRESSURE VESSEL 2 X 35 MW</v>
      </c>
      <c r="E5686" s="573"/>
      <c r="F5686" s="573">
        <f>SUMIF('BKAS IDR'!$E$10:$E$44,$C5686,'BKAS IDR'!$M$10:$M$44)</f>
        <v>0</v>
      </c>
    </row>
    <row r="5687" spans="3:6" ht="15" customHeight="1">
      <c r="C5687" s="53" t="str">
        <f>[1]Coa!B5687</f>
        <v>4201.0011.0600702</v>
      </c>
      <c r="D5687" s="1" t="str">
        <f>VLOOKUP(C5687,[1]Coa!$B$4:$C$9231,2,FALSE)</f>
        <v>SURAT - SURAT PERIJINAN DAN IURAN - INSTALL / ERECTION SUBCON</v>
      </c>
      <c r="E5687" s="573"/>
      <c r="F5687" s="573">
        <f>SUMIF('BKAS IDR'!$E$10:$E$44,$C5687,'BKAS IDR'!$M$10:$M$44)</f>
        <v>0</v>
      </c>
    </row>
    <row r="5688" spans="3:6" ht="15" customHeight="1">
      <c r="C5688" s="53" t="str">
        <f>[1]Coa!B5688</f>
        <v>4201.0011.0600704</v>
      </c>
      <c r="D5688" s="1" t="str">
        <f>VLOOKUP(C5688,[1]Coa!$B$4:$C$9231,2,FALSE)</f>
        <v>SURAT - SURAT PERIJINAN DAN IURAN - COAL FIRED PWR PL PR THER</v>
      </c>
      <c r="E5688" s="573"/>
      <c r="F5688" s="573">
        <f>SUMIF('BKAS IDR'!$E$10:$E$44,$C5688,'BKAS IDR'!$M$10:$M$44)</f>
        <v>0</v>
      </c>
    </row>
    <row r="5689" spans="3:6" ht="15" customHeight="1">
      <c r="C5689" s="53" t="str">
        <f>[1]Coa!B5689</f>
        <v>4201.0011.0600706</v>
      </c>
      <c r="D5689" s="1" t="str">
        <f>VLOOKUP(C5689,[1]Coa!$B$4:$C$9231,2,FALSE)</f>
        <v>SURAT - SURAT PERIJINAN DAN IURAN - COAL-FIRED POWER PLANT PR</v>
      </c>
      <c r="E5689" s="573"/>
      <c r="F5689" s="573">
        <f>SUMIF('BKAS IDR'!$E$10:$E$44,$C5689,'BKAS IDR'!$M$10:$M$44)</f>
        <v>0</v>
      </c>
    </row>
    <row r="5690" spans="3:6" ht="15" customHeight="1">
      <c r="C5690" s="53" t="str">
        <f>[1]Coa!B5690</f>
        <v>4201.0011.0600708</v>
      </c>
      <c r="D5690" s="1" t="str">
        <f>VLOOKUP(C5690,[1]Coa!$B$4:$C$9231,2,FALSE)</f>
        <v>SURAT - SURAT PERIJINAN DAN IURAN - ESP INLET FLUE &amp; ESP OUTL</v>
      </c>
      <c r="E5690" s="573"/>
      <c r="F5690" s="573">
        <f>SUMIF('BKAS IDR'!$E$10:$E$44,$C5690,'BKAS IDR'!$M$10:$M$44)</f>
        <v>0</v>
      </c>
    </row>
    <row r="5691" spans="3:6" ht="15" customHeight="1">
      <c r="C5691" s="53" t="str">
        <f>[1]Coa!B5691</f>
        <v>4201.0011.0600710</v>
      </c>
      <c r="D5691" s="1" t="str">
        <f>VLOOKUP(C5691,[1]Coa!$B$4:$C$9231,2,FALSE)</f>
        <v>SURAT - SURAT PERIJINAN DAN IURAN - I &amp; C PRIMARY VALVE</v>
      </c>
      <c r="E5691" s="573"/>
      <c r="F5691" s="573">
        <f>SUMIF('BKAS IDR'!$E$10:$E$44,$C5691,'BKAS IDR'!$M$10:$M$44)</f>
        <v>0</v>
      </c>
    </row>
    <row r="5692" spans="3:6" ht="15" customHeight="1">
      <c r="C5692" s="53" t="str">
        <f>[1]Coa!B5692</f>
        <v>4201.0011.0600711</v>
      </c>
      <c r="D5692" s="1" t="str">
        <f>VLOOKUP(C5692,[1]Coa!$B$4:$C$9231,2,FALSE)</f>
        <v>SURAT - SURAT PERIJINAN DAN IURAN - FLUE SUPPORTER SUPERSTRUC</v>
      </c>
      <c r="E5692" s="573"/>
      <c r="F5692" s="573">
        <f>SUMIF('BKAS IDR'!$E$10:$E$44,$C5692,'BKAS IDR'!$M$10:$M$44)</f>
        <v>0</v>
      </c>
    </row>
    <row r="5693" spans="3:6" ht="15" customHeight="1">
      <c r="C5693" s="53" t="str">
        <f>[1]Coa!B5693</f>
        <v>4201.0011.0600907</v>
      </c>
      <c r="D5693" s="1" t="str">
        <f>VLOOKUP(C5693,[1]Coa!$B$4:$C$9231,2,FALSE)</f>
        <v>SURAT - SURAT PERIJINAN DAN IURAN - INST/ERCTION MECH 3X315MW</v>
      </c>
      <c r="E5693" s="573"/>
      <c r="F5693" s="573">
        <f>SUMIF('BKAS IDR'!$E$10:$E$44,$C5693,'BKAS IDR'!$M$10:$M$44)</f>
        <v>0</v>
      </c>
    </row>
    <row r="5694" spans="3:6" ht="15" customHeight="1">
      <c r="C5694" s="53" t="str">
        <f>[1]Coa!B5694</f>
        <v>4201.0011.0630910</v>
      </c>
      <c r="D5694" s="1" t="str">
        <f>VLOOKUP(C5694,[1]Coa!$B$4:$C$9231,2,FALSE)</f>
        <v>SURAT - SURAT PERIJINAN DAN IURAN - FABRICATION RISER CLAMP</v>
      </c>
      <c r="E5694" s="573"/>
      <c r="F5694" s="573">
        <f>SUMIF('BKAS IDR'!$E$10:$E$44,$C5694,'BKAS IDR'!$M$10:$M$44)</f>
        <v>0</v>
      </c>
    </row>
    <row r="5695" spans="3:6" ht="15" customHeight="1">
      <c r="C5695" s="53" t="str">
        <f>[1]Coa!B5695</f>
        <v>4201.0011.0631115</v>
      </c>
      <c r="D5695" s="1" t="str">
        <f>VLOOKUP(C5695,[1]Coa!$B$4:$C$9231,2,FALSE)</f>
        <v>SURAT - SURAT PERIJINAN DAN IURAN - SUPPLY OF HEAT EXCHANGER</v>
      </c>
      <c r="E5695" s="573"/>
      <c r="F5695" s="573">
        <f>SUMIF('BKAS IDR'!$E$10:$E$44,$C5695,'BKAS IDR'!$M$10:$M$44)</f>
        <v>0</v>
      </c>
    </row>
    <row r="5696" spans="3:6" ht="15" customHeight="1">
      <c r="C5696" s="53" t="str">
        <f>[1]Coa!B5696</f>
        <v>4201.0011.0631201</v>
      </c>
      <c r="D5696" s="1" t="str">
        <f>VLOOKUP(C5696,[1]Coa!$B$4:$C$9231,2,FALSE)</f>
        <v>SURAT - SURAT PERIJINAN DAN IURAN - PROVISION OF EPCI KF GAS</v>
      </c>
      <c r="E5696" s="573"/>
      <c r="F5696" s="573">
        <f>SUMIF('BKAS IDR'!$E$10:$E$44,$C5696,'BKAS IDR'!$M$10:$M$44)</f>
        <v>0</v>
      </c>
    </row>
    <row r="5697" spans="3:6" ht="15" customHeight="1">
      <c r="C5697" s="53" t="str">
        <f>[1]Coa!B5697</f>
        <v>4201.0011.06312029</v>
      </c>
      <c r="D5697" s="1" t="str">
        <f>VLOOKUP(C5697,[1]Coa!$B$4:$C$9231,2,FALSE)</f>
        <v>SURAT - SURAT PERIJINAN DAN IURAN - FABRICATION PIPE SPOOL</v>
      </c>
      <c r="E5697" s="573"/>
      <c r="F5697" s="573">
        <f>SUMIF('BKAS IDR'!$E$10:$E$44,$C5697,'BKAS IDR'!$M$10:$M$44)</f>
        <v>0</v>
      </c>
    </row>
    <row r="5698" spans="3:6" ht="15" customHeight="1">
      <c r="C5698" s="53" t="str">
        <f>[1]Coa!B5698</f>
        <v>4201.0011.06312051</v>
      </c>
      <c r="D5698" s="1" t="str">
        <f>VLOOKUP(C5698,[1]Coa!$B$4:$C$9231,2,FALSE)</f>
        <v>SURAT - SURAT PERIJINAN DAN IURAN - PROVISION OF ENGINEERING</v>
      </c>
      <c r="E5698" s="573"/>
      <c r="F5698" s="573">
        <f>SUMIF('BKAS IDR'!$E$10:$E$44,$C5698,'BKAS IDR'!$M$10:$M$44)</f>
        <v>0</v>
      </c>
    </row>
    <row r="5699" spans="3:6" ht="15" customHeight="1">
      <c r="C5699" s="53" t="str">
        <f>[1]Coa!B5699</f>
        <v>4201.0011.0651021</v>
      </c>
      <c r="D5699" s="1" t="str">
        <f>VLOOKUP(C5699,[1]Coa!$B$4:$C$9231,2,FALSE)</f>
        <v>SURAT - SURAT PERIJINAN DAN IURAN - FAB&amp;INSTAL ENERGY PLANT</v>
      </c>
      <c r="E5699" s="573"/>
      <c r="F5699" s="573">
        <f>SUMIF('BKAS IDR'!$E$10:$E$44,$C5699,'BKAS IDR'!$M$10:$M$44)</f>
        <v>0</v>
      </c>
    </row>
    <row r="5700" spans="3:6" ht="15" customHeight="1">
      <c r="C5700" s="53" t="str">
        <f>[1]Coa!B5700</f>
        <v>4201.0011.0651025</v>
      </c>
      <c r="D5700" s="1" t="str">
        <f>VLOOKUP(C5700,[1]Coa!$B$4:$C$9231,2,FALSE)</f>
        <v>SURAT - SURAT PERIJINAN DAN IURAN - SUPPLY &amp; INSTAL PNEUMATIC</v>
      </c>
      <c r="E5700" s="573"/>
      <c r="F5700" s="573">
        <f>SUMIF('BKAS IDR'!$E$10:$E$44,$C5700,'BKAS IDR'!$M$10:$M$44)</f>
        <v>0</v>
      </c>
    </row>
    <row r="5701" spans="3:6" ht="15" customHeight="1">
      <c r="C5701" s="53" t="str">
        <f>[1]Coa!B5701</f>
        <v>4201.0011.0651102</v>
      </c>
      <c r="D5701" s="1" t="str">
        <f>VLOOKUP(C5701,[1]Coa!$B$4:$C$9231,2,FALSE)</f>
        <v>SURAT - SURAT PERIJINAN DAN IURAN - SUPP&amp;INST 7110,7120,7130</v>
      </c>
      <c r="E5701" s="573"/>
      <c r="F5701" s="573">
        <f>SUMIF('BKAS IDR'!$E$10:$E$44,$C5701,'BKAS IDR'!$M$10:$M$44)</f>
        <v>0</v>
      </c>
    </row>
    <row r="5702" spans="3:6" ht="15" customHeight="1">
      <c r="C5702" s="53" t="str">
        <f>[1]Coa!B5702</f>
        <v>4201.0011.0701022</v>
      </c>
      <c r="D5702" s="1" t="str">
        <f>VLOOKUP(C5702,[1]Coa!$B$4:$C$9231,2,FALSE)</f>
        <v>SURAT - SURAT PERIJINAN DAN IURAN - CHEMICAL CLEANING</v>
      </c>
      <c r="E5702" s="573"/>
      <c r="F5702" s="573">
        <f>SUMIF('BKAS IDR'!$E$10:$E$44,$C5702,'BKAS IDR'!$M$10:$M$44)</f>
        <v>0</v>
      </c>
    </row>
    <row r="5703" spans="3:6" ht="15" customHeight="1">
      <c r="C5703" s="53" t="str">
        <f>[1]Coa!B5703</f>
        <v>4201.0011.0701122</v>
      </c>
      <c r="D5703" s="1" t="str">
        <f>VLOOKUP(C5703,[1]Coa!$B$4:$C$9231,2,FALSE)</f>
        <v>SURAT - SURAT PERIJINAN DAN IURAN - PUMP &amp; PIPING BROKE STOR.</v>
      </c>
      <c r="E5703" s="573"/>
      <c r="F5703" s="573">
        <f>SUMIF('BKAS IDR'!$E$10:$E$44,$C5703,'BKAS IDR'!$M$10:$M$44)</f>
        <v>0</v>
      </c>
    </row>
    <row r="5704" spans="3:6" ht="15" customHeight="1">
      <c r="C5704" s="53" t="str">
        <f>[1]Coa!B5704</f>
        <v>4201.0011.0731138</v>
      </c>
      <c r="D5704" s="1" t="str">
        <f>VLOOKUP(C5704,[1]Coa!$B$4:$C$9231,2,FALSE)</f>
        <v>SURAT - SURAT PERIJINAN DAN IURAN - AIR HEATER TUBES</v>
      </c>
      <c r="E5704" s="573"/>
      <c r="F5704" s="573">
        <f>SUMIF('BKAS IDR'!$E$10:$E$44,$C5704,'BKAS IDR'!$M$10:$M$44)</f>
        <v>0</v>
      </c>
    </row>
    <row r="5705" spans="3:6" ht="15" customHeight="1">
      <c r="C5705" s="53" t="str">
        <f>[1]Coa!B5705</f>
        <v>4201.0011.07312054</v>
      </c>
      <c r="D5705" s="1" t="str">
        <f>VLOOKUP(C5705,[1]Coa!$B$4:$C$9231,2,FALSE)</f>
        <v>SURAT - SURAT PERIJINAN DAN IURAN - SERVICE BARK CONVEYOR</v>
      </c>
      <c r="E5705" s="573"/>
      <c r="F5705" s="573">
        <f>SUMIF('BKAS IDR'!$E$10:$E$44,$C5705,'BKAS IDR'!$M$10:$M$44)</f>
        <v>0</v>
      </c>
    </row>
    <row r="5706" spans="3:6" ht="15" customHeight="1">
      <c r="C5706" s="53" t="str">
        <f>[1]Coa!B5706</f>
        <v>4201.0011.0830924</v>
      </c>
      <c r="D5706" s="1" t="str">
        <f>VLOOKUP(C5706,[1]Coa!$B$4:$C$9231,2,FALSE)</f>
        <v>SURAT - SURAT PERIJINAN DAN IURAN - TRANS,INST,HOOKUP POLENG</v>
      </c>
      <c r="E5706" s="573"/>
      <c r="F5706" s="573">
        <f>SUMIF('BKAS IDR'!$E$10:$E$44,$C5706,'BKAS IDR'!$M$10:$M$44)</f>
        <v>0</v>
      </c>
    </row>
    <row r="5707" spans="3:6" ht="15" customHeight="1">
      <c r="C5707" s="53" t="str">
        <f>[1]Coa!B5707</f>
        <v>4201.0011.0831120</v>
      </c>
      <c r="D5707" s="1" t="str">
        <f>VLOOKUP(C5707,[1]Coa!$B$4:$C$9231,2,FALSE)</f>
        <v>SURAT - SURAT PERIJINAN DAN IURAN - EPC WORKS FOR PPP-CW-DW-G</v>
      </c>
      <c r="E5707" s="573"/>
      <c r="F5707" s="573">
        <f>SUMIF('BKAS IDR'!$E$10:$E$44,$C5707,'BKAS IDR'!$M$10:$M$44)</f>
        <v>0</v>
      </c>
    </row>
    <row r="5708" spans="3:6" ht="15" customHeight="1">
      <c r="C5708" s="53" t="str">
        <f>[1]Coa!B5708</f>
        <v>4201.0011.0881108</v>
      </c>
      <c r="D5708" s="1" t="str">
        <f>VLOOKUP(C5708,[1]Coa!$B$4:$C$9231,2,FALSE)</f>
        <v>SURAT - SURAT PERIJINAN DAN IURAN - REPLACE SW PIPE</v>
      </c>
      <c r="E5708" s="573"/>
      <c r="F5708" s="573">
        <f>SUMIF('BKAS IDR'!$E$10:$E$44,$C5708,'BKAS IDR'!$M$10:$M$44)</f>
        <v>0</v>
      </c>
    </row>
    <row r="5709" spans="3:6" ht="15" customHeight="1">
      <c r="C5709" s="53" t="str">
        <f>[1]Coa!B5709</f>
        <v>4201.0011.0881123</v>
      </c>
      <c r="D5709" s="1" t="str">
        <f>VLOOKUP(C5709,[1]Coa!$B$4:$C$9231,2,FALSE)</f>
        <v>SURAT - SURAT PERIJINAN DAN IURAN - HOUSING FILTER</v>
      </c>
      <c r="E5709" s="573"/>
      <c r="F5709" s="573">
        <f>SUMIF('BKAS IDR'!$E$10:$E$44,$C5709,'BKAS IDR'!$M$10:$M$44)</f>
        <v>0</v>
      </c>
    </row>
    <row r="5710" spans="3:6" ht="15" customHeight="1">
      <c r="C5710" s="53" t="str">
        <f>[1]Coa!B5710</f>
        <v>4201.0011.0901121</v>
      </c>
      <c r="D5710" s="1" t="str">
        <f>VLOOKUP(C5710,[1]Coa!$B$4:$C$9231,2,FALSE)</f>
        <v>SURAT - SURAT PERIJINAN DAN IURAN - DUCTING TISSUE MILL II</v>
      </c>
      <c r="E5710" s="573"/>
      <c r="F5710" s="573">
        <f>SUMIF('BKAS IDR'!$E$10:$E$44,$C5710,'BKAS IDR'!$M$10:$M$44)</f>
        <v>0</v>
      </c>
    </row>
    <row r="5711" spans="3:6" ht="15" customHeight="1">
      <c r="C5711" s="53" t="str">
        <f>[1]Coa!B5711</f>
        <v>4201.0011.0901142</v>
      </c>
      <c r="D5711" s="1" t="str">
        <f>VLOOKUP(C5711,[1]Coa!$B$4:$C$9231,2,FALSE)</f>
        <v>SURAT - SURAT PERIJINAN DAN IURAN - Ducting Yankee</v>
      </c>
      <c r="E5711" s="573"/>
      <c r="F5711" s="573">
        <f>SUMIF('BKAS IDR'!$E$10:$E$44,$C5711,'BKAS IDR'!$M$10:$M$44)</f>
        <v>0</v>
      </c>
    </row>
    <row r="5712" spans="3:6" ht="15" customHeight="1">
      <c r="C5712" s="53" t="str">
        <f>[1]Coa!B5712</f>
        <v>4201.0011.0911125</v>
      </c>
      <c r="D5712" s="1" t="str">
        <f>VLOOKUP(C5712,[1]Coa!$B$4:$C$9231,2,FALSE)</f>
        <v>SURAT - SURAT PERIJINAN DAN IURAN - Water System &amp; Coal Syste</v>
      </c>
      <c r="E5712" s="573"/>
      <c r="F5712" s="573">
        <f>SUMIF('BKAS IDR'!$E$10:$E$44,$C5712,'BKAS IDR'!$M$10:$M$44)</f>
        <v>0</v>
      </c>
    </row>
    <row r="5713" spans="3:6" ht="15" customHeight="1">
      <c r="C5713" s="53" t="str">
        <f>[1]Coa!B5713</f>
        <v>4201.0011.0921147</v>
      </c>
      <c r="D5713" s="1" t="str">
        <f>VLOOKUP(C5713,[1]Coa!$B$4:$C$9231,2,FALSE)</f>
        <v>SURAT - SURAT PERIJINAN DAN IURAN - ADD. BY PAS LINE FOR DOUB</v>
      </c>
      <c r="E5713" s="573"/>
      <c r="F5713" s="573">
        <f>SUMIF('BKAS IDR'!$E$10:$E$44,$C5713,'BKAS IDR'!$M$10:$M$44)</f>
        <v>0</v>
      </c>
    </row>
    <row r="5714" spans="3:6" ht="15" customHeight="1">
      <c r="C5714" s="53" t="str">
        <f>[1]Coa!B5714</f>
        <v>4201.0011.0991129</v>
      </c>
      <c r="D5714" s="1" t="str">
        <f>VLOOKUP(C5714,[1]Coa!$B$4:$C$9231,2,FALSE)</f>
        <v>SURAT - SURAT PERIJINAN DAN IURAN - PIPA HYDRANT</v>
      </c>
      <c r="E5714" s="573"/>
      <c r="F5714" s="573">
        <f>SUMIF('BKAS IDR'!$E$10:$E$44,$C5714,'BKAS IDR'!$M$10:$M$44)</f>
        <v>0</v>
      </c>
    </row>
    <row r="5715" spans="3:6" ht="15" customHeight="1">
      <c r="C5715" s="53" t="str">
        <f>[1]Coa!B5715</f>
        <v>4201.0011.1021146</v>
      </c>
      <c r="D5715" s="1" t="str">
        <f>VLOOKUP(C5715,[1]Coa!$B$4:$C$9231,2,FALSE)</f>
        <v>SURAT - SURAT PERIJINAN DAN IURAN -  water surge tank</v>
      </c>
      <c r="E5715" s="573"/>
      <c r="F5715" s="573">
        <f>SUMIF('BKAS IDR'!$E$10:$E$44,$C5715,'BKAS IDR'!$M$10:$M$44)</f>
        <v>0</v>
      </c>
    </row>
    <row r="5716" spans="3:6" ht="15" customHeight="1">
      <c r="C5716" s="53" t="str">
        <f>[1]Coa!B5716</f>
        <v>4201.0011.1031143</v>
      </c>
      <c r="D5716" s="1" t="str">
        <f>VLOOKUP(C5716,[1]Coa!$B$4:$C$9231,2,FALSE)</f>
        <v>SURAT - SURAT PERIJINAN DAN IURAN - DUPLEX PIPE SPOOL 2-INC,</v>
      </c>
      <c r="E5716" s="573"/>
      <c r="F5716" s="573">
        <f>SUMIF('BKAS IDR'!$E$10:$E$44,$C5716,'BKAS IDR'!$M$10:$M$44)</f>
        <v>0</v>
      </c>
    </row>
    <row r="5717" spans="3:6" ht="15" customHeight="1">
      <c r="C5717" s="53" t="str">
        <f>[1]Coa!B5717</f>
        <v>4201.0011.10412034</v>
      </c>
      <c r="D5717" s="1" t="str">
        <f>VLOOKUP(C5717,[1]Coa!$B$4:$C$9231,2,FALSE)</f>
        <v>SURAT - SURAT PERIJINAN DAN IURAN - TUBE BUNDLE E201-05-08-09</v>
      </c>
      <c r="E5717" s="573"/>
      <c r="F5717" s="573">
        <f>SUMIF('BKAS IDR'!$E$10:$E$44,$C5717,'BKAS IDR'!$M$10:$M$44)</f>
        <v>0</v>
      </c>
    </row>
    <row r="5718" spans="3:6" ht="15" customHeight="1">
      <c r="C5718" s="53" t="str">
        <f>[1]Coa!B5718</f>
        <v>4201.0011.10512037</v>
      </c>
      <c r="D5718" s="1" t="str">
        <f>VLOOKUP(C5718,[1]Coa!$B$4:$C$9231,2,FALSE)</f>
        <v>SURAT - SURAT PERIJINAN DAN IURAN - HEAT EXCHANGER ASSY TAG N</v>
      </c>
      <c r="E5718" s="573"/>
      <c r="F5718" s="573">
        <f>SUMIF('BKAS IDR'!$E$10:$E$44,$C5718,'BKAS IDR'!$M$10:$M$44)</f>
        <v>0</v>
      </c>
    </row>
    <row r="5719" spans="3:6" ht="15" customHeight="1">
      <c r="C5719" s="53" t="str">
        <f>[1]Coa!B5719</f>
        <v>4201.0011.10512038</v>
      </c>
      <c r="D5719" s="1" t="str">
        <f>VLOOKUP(C5719,[1]Coa!$B$4:$C$9231,2,FALSE)</f>
        <v>SURAT - SURAT PERIJINAN DAN IURAN - PENGADAAN SHELL ASSY TAG</v>
      </c>
      <c r="E5719" s="573"/>
      <c r="F5719" s="573">
        <f>SUMIF('BKAS IDR'!$E$10:$E$44,$C5719,'BKAS IDR'!$M$10:$M$44)</f>
        <v>0</v>
      </c>
    </row>
    <row r="5720" spans="3:6" ht="15" customHeight="1">
      <c r="C5720" s="53" t="str">
        <f>[1]Coa!B5720</f>
        <v>4201.0011.10512039</v>
      </c>
      <c r="D5720" s="1" t="str">
        <f>VLOOKUP(C5720,[1]Coa!$B$4:$C$9231,2,FALSE)</f>
        <v>SURAT - SURAT PERIJINAN DAN IURAN - PENGADAAN SHELL ASSY TAG</v>
      </c>
      <c r="E5720" s="573"/>
      <c r="F5720" s="573">
        <f>SUMIF('BKAS IDR'!$E$10:$E$44,$C5720,'BKAS IDR'!$M$10:$M$44)</f>
        <v>0</v>
      </c>
    </row>
    <row r="5721" spans="3:6" ht="15" customHeight="1">
      <c r="C5721" s="53" t="str">
        <f>[1]Coa!B5721</f>
        <v>4201.0011.10512060</v>
      </c>
      <c r="D5721" s="1" t="str">
        <f>VLOOKUP(C5721,[1]Coa!$B$4:$C$9231,2,FALSE)</f>
        <v>SURAT - SURAT PERIJINAN DAN IURAN - PENGGANTIAN/PEMBUATAN TES</v>
      </c>
      <c r="E5721" s="573"/>
      <c r="F5721" s="573">
        <f>SUMIF('BKAS IDR'!$E$10:$E$44,$C5721,'BKAS IDR'!$M$10:$M$44)</f>
        <v>0</v>
      </c>
    </row>
    <row r="5722" spans="3:6" ht="15" customHeight="1">
      <c r="C5722" s="53" t="str">
        <f>[1]Coa!B5722</f>
        <v>4201.0011.10612040</v>
      </c>
      <c r="D5722" s="1" t="str">
        <f>VLOOKUP(C5722,[1]Coa!$B$4:$C$9231,2,FALSE)</f>
        <v>SURAT - SURAT PERIJINAN DAN IURAN - TUBE BUNDLE, SHELLBUNDLE,</v>
      </c>
      <c r="E5722" s="573"/>
      <c r="F5722" s="573">
        <f>SUMIF('BKAS IDR'!$E$10:$E$44,$C5722,'BKAS IDR'!$M$10:$M$44)</f>
        <v>0</v>
      </c>
    </row>
    <row r="5723" spans="3:6" ht="15" customHeight="1">
      <c r="C5723" s="53" t="str">
        <f>[1]Coa!B5723</f>
        <v>4201.0011.10612053</v>
      </c>
      <c r="D5723" s="1" t="str">
        <f>VLOOKUP(C5723,[1]Coa!$B$4:$C$9231,2,FALSE)</f>
        <v>SURAT - SURAT PERIJINAN DAN IURAN - ENGINEERING, PROCUREMENT</v>
      </c>
      <c r="E5723" s="573"/>
      <c r="F5723" s="573">
        <f>SUMIF('BKAS IDR'!$E$10:$E$44,$C5723,'BKAS IDR'!$M$10:$M$44)</f>
        <v>0</v>
      </c>
    </row>
    <row r="5724" spans="3:6" ht="15" customHeight="1">
      <c r="C5724" s="53" t="str">
        <f>[1]Coa!B5724</f>
        <v>4201.0011.1121154</v>
      </c>
      <c r="D5724" s="1" t="str">
        <f>VLOOKUP(C5724,[1]Coa!$B$4:$C$9231,2,FALSE)</f>
        <v>SURAT - SURAT PERIJINAN DAN IURAN - H2S MUD / GAS SEPARATOR</v>
      </c>
      <c r="E5724" s="573"/>
      <c r="F5724" s="573">
        <f>SUMIF('BKAS IDR'!$E$10:$E$44,$C5724,'BKAS IDR'!$M$10:$M$44)</f>
        <v>0</v>
      </c>
    </row>
    <row r="5725" spans="3:6" ht="15" customHeight="1">
      <c r="C5725" s="53" t="str">
        <f>[1]Coa!B5725</f>
        <v>4201.0011.1161162</v>
      </c>
      <c r="D5725" s="1" t="str">
        <f>VLOOKUP(C5725,[1]Coa!$B$4:$C$9231,2,FALSE)</f>
        <v>SURAT - SURAT PERIJINAN DAN IURAN - SECONDARY REFORMER EFFLUE</v>
      </c>
      <c r="E5725" s="573"/>
      <c r="F5725" s="573">
        <f>SUMIF('BKAS IDR'!$E$10:$E$44,$C5725,'BKAS IDR'!$M$10:$M$44)</f>
        <v>0</v>
      </c>
    </row>
    <row r="5726" spans="3:6" ht="15" customHeight="1">
      <c r="C5726" s="53" t="str">
        <f>[1]Coa!B5726</f>
        <v>4201.0011.1171165</v>
      </c>
      <c r="D5726" s="1" t="str">
        <f>VLOOKUP(C5726,[1]Coa!$B$4:$C$9231,2,FALSE)</f>
        <v>SURAT - SURAT PERIJINAN DAN IURAN - TOWER</v>
      </c>
      <c r="E5726" s="573"/>
      <c r="F5726" s="573">
        <f>SUMIF('BKAS IDR'!$E$10:$E$44,$C5726,'BKAS IDR'!$M$10:$M$44)</f>
        <v>0</v>
      </c>
    </row>
    <row r="5727" spans="3:6" ht="15" customHeight="1">
      <c r="C5727" s="53" t="str">
        <f>[1]Coa!B5727</f>
        <v>4201.0011.1171167</v>
      </c>
      <c r="D5727" s="1" t="str">
        <f>VLOOKUP(C5727,[1]Coa!$B$4:$C$9231,2,FALSE)</f>
        <v>SURAT - SURAT PERIJINAN DAN IURAN - SHOP FABRICATED VESSEL &amp;</v>
      </c>
      <c r="E5727" s="573"/>
      <c r="F5727" s="573">
        <f>SUMIF('BKAS IDR'!$E$10:$E$44,$C5727,'BKAS IDR'!$M$10:$M$44)</f>
        <v>0</v>
      </c>
    </row>
    <row r="5728" spans="3:6" ht="15" customHeight="1">
      <c r="C5728" s="53" t="str">
        <f>[1]Coa!B5728</f>
        <v>4201.0011.1171168</v>
      </c>
      <c r="D5728" s="1" t="str">
        <f>VLOOKUP(C5728,[1]Coa!$B$4:$C$9231,2,FALSE)</f>
        <v>SURAT - SURAT PERIJINAN DAN IURAN - SHOP FABRICATED VESSEL &amp;</v>
      </c>
      <c r="E5728" s="573"/>
      <c r="F5728" s="573">
        <f>SUMIF('BKAS IDR'!$E$10:$E$44,$C5728,'BKAS IDR'!$M$10:$M$44)</f>
        <v>0</v>
      </c>
    </row>
    <row r="5729" spans="3:6" ht="15" customHeight="1">
      <c r="C5729" s="53" t="str">
        <f>[1]Coa!B5729</f>
        <v>4201.0011.11712010</v>
      </c>
      <c r="D5729" s="1" t="str">
        <f>VLOOKUP(C5729,[1]Coa!$B$4:$C$9231,2,FALSE)</f>
        <v>SURAT - SURAT PERIJINAN DAN IURAN - SHOP FABRICATED VESSEL &amp;</v>
      </c>
      <c r="E5729" s="573"/>
      <c r="F5729" s="573">
        <f>SUMIF('BKAS IDR'!$E$10:$E$44,$C5729,'BKAS IDR'!$M$10:$M$44)</f>
        <v>0</v>
      </c>
    </row>
    <row r="5730" spans="3:6" ht="15" customHeight="1">
      <c r="C5730" s="53" t="str">
        <f>[1]Coa!B5730</f>
        <v>4201.0011.11712023</v>
      </c>
      <c r="D5730" s="1" t="str">
        <f>VLOOKUP(C5730,[1]Coa!$B$4:$C$9231,2,FALSE)</f>
        <v>SURAT - SURAT PERIJINAN DAN IURAN - SHOP FABRICATED VESSEL &amp;</v>
      </c>
      <c r="E5730" s="573"/>
      <c r="F5730" s="573">
        <f>SUMIF('BKAS IDR'!$E$10:$E$44,$C5730,'BKAS IDR'!$M$10:$M$44)</f>
        <v>0</v>
      </c>
    </row>
    <row r="5731" spans="3:6" ht="15" customHeight="1">
      <c r="C5731" s="53" t="str">
        <f>[1]Coa!B5731</f>
        <v>4201.0011.1191172</v>
      </c>
      <c r="D5731" s="1" t="str">
        <f>VLOOKUP(C5731,[1]Coa!$B$4:$C$9231,2,FALSE)</f>
        <v>SURAT - SURAT PERIJINAN DAN IURAN - EPC MOBILE SEPARATOR</v>
      </c>
      <c r="E5731" s="573"/>
      <c r="F5731" s="573">
        <f>SUMIF('BKAS IDR'!$E$10:$E$44,$C5731,'BKAS IDR'!$M$10:$M$44)</f>
        <v>0</v>
      </c>
    </row>
    <row r="5732" spans="3:6" ht="15" customHeight="1">
      <c r="C5732" s="53" t="str">
        <f>[1]Coa!B5732</f>
        <v>4201.0011.1201175</v>
      </c>
      <c r="D5732" s="1" t="str">
        <f>VLOOKUP(C5732,[1]Coa!$B$4:$C$9231,2,FALSE)</f>
        <v>SURAT - SURAT PERIJINAN DAN IURAN - FABRICATION &amp; ERECTION OF</v>
      </c>
      <c r="E5732" s="573"/>
      <c r="F5732" s="573">
        <f>SUMIF('BKAS IDR'!$E$10:$E$44,$C5732,'BKAS IDR'!$M$10:$M$44)</f>
        <v>0</v>
      </c>
    </row>
    <row r="5733" spans="3:6" ht="15" customHeight="1">
      <c r="C5733" s="53" t="str">
        <f>[1]Coa!B5733</f>
        <v>4201.0011.12812012</v>
      </c>
      <c r="D5733" s="1" t="str">
        <f>VLOOKUP(C5733,[1]Coa!$B$4:$C$9231,2,FALSE)</f>
        <v>SURAT - SURAT PERIJINAN DAN IURAN - RENTAL DRILLING EQUIPMENT</v>
      </c>
      <c r="E5733" s="573"/>
      <c r="F5733" s="573">
        <f>SUMIF('BKAS IDR'!$E$10:$E$44,$C5733,'BKAS IDR'!$M$10:$M$44)</f>
        <v>0</v>
      </c>
    </row>
    <row r="5734" spans="3:6" ht="15" customHeight="1">
      <c r="C5734" s="53" t="str">
        <f>[1]Coa!B5734</f>
        <v>4201.0011.12912007</v>
      </c>
      <c r="D5734" s="1" t="str">
        <f>VLOOKUP(C5734,[1]Coa!$B$4:$C$9231,2,FALSE)</f>
        <v>SURAT - SURAT PERIJINAN DAN IURAN - SUPPLY OF SHELL &amp; TUBE HE</v>
      </c>
      <c r="E5734" s="573"/>
      <c r="F5734" s="573">
        <f>SUMIF('BKAS IDR'!$E$10:$E$44,$C5734,'BKAS IDR'!$M$10:$M$44)</f>
        <v>0</v>
      </c>
    </row>
    <row r="5735" spans="3:6" ht="15" customHeight="1">
      <c r="C5735" s="53" t="str">
        <f>[1]Coa!B5735</f>
        <v>4201.0011.14512017</v>
      </c>
      <c r="D5735" s="1" t="str">
        <f>VLOOKUP(C5735,[1]Coa!$B$4:$C$9231,2,FALSE)</f>
        <v>SURAT - SURAT PERIJINAN DAN IURAN - DIVING EQUIPMENT</v>
      </c>
      <c r="E5735" s="573"/>
      <c r="F5735" s="573">
        <f>SUMIF('BKAS IDR'!$E$10:$E$44,$C5735,'BKAS IDR'!$M$10:$M$44)</f>
        <v>0</v>
      </c>
    </row>
    <row r="5736" spans="3:6" ht="15" customHeight="1">
      <c r="C5736" s="53" t="str">
        <f>[1]Coa!B5736</f>
        <v>4201.0011.14912041</v>
      </c>
      <c r="D5736" s="1" t="str">
        <f>VLOOKUP(C5736,[1]Coa!$B$4:$C$9231,2,FALSE)</f>
        <v>SURAT - SURAT PERIJINAN DAN IURAN - FABRIKASI SHELL 24E-113</v>
      </c>
      <c r="E5736" s="573"/>
      <c r="F5736" s="573">
        <f>SUMIF('BKAS IDR'!$E$10:$E$44,$C5736,'BKAS IDR'!$M$10:$M$44)</f>
        <v>0</v>
      </c>
    </row>
    <row r="5737" spans="3:6" ht="15" customHeight="1">
      <c r="C5737" s="53" t="str">
        <f>[1]Coa!B5737</f>
        <v>4201.0011.15012024</v>
      </c>
      <c r="D5737" s="1" t="str">
        <f>VLOOKUP(C5737,[1]Coa!$B$4:$C$9231,2,FALSE)</f>
        <v>SURAT - SURAT PERIJINAN DAN IURAN -  TOTAL RETUBE INSITU SURF</v>
      </c>
      <c r="E5737" s="573"/>
      <c r="F5737" s="573">
        <f>SUMIF('BKAS IDR'!$E$10:$E$44,$C5737,'BKAS IDR'!$M$10:$M$44)</f>
        <v>0</v>
      </c>
    </row>
    <row r="5738" spans="3:6" ht="15" customHeight="1">
      <c r="C5738" s="53" t="str">
        <f>[1]Coa!B5738</f>
        <v>4201.0011.15212028</v>
      </c>
      <c r="D5738" s="1" t="str">
        <f>VLOOKUP(C5738,[1]Coa!$B$4:$C$9231,2,FALSE)</f>
        <v>SURAT - SURAT PERIJINAN DAN IURAN - TUBE BUNDLE SHELL H5012 &amp;</v>
      </c>
      <c r="E5738" s="573"/>
      <c r="F5738" s="573">
        <f>SUMIF('BKAS IDR'!$E$10:$E$44,$C5738,'BKAS IDR'!$M$10:$M$44)</f>
        <v>0</v>
      </c>
    </row>
    <row r="5739" spans="3:6" ht="15" customHeight="1">
      <c r="C5739" s="53" t="str">
        <f>[1]Coa!B5739</f>
        <v>4201.0011.15212059</v>
      </c>
      <c r="D5739" s="1" t="str">
        <f>VLOOKUP(C5739,[1]Coa!$B$4:$C$9231,2,FALSE)</f>
        <v>SURAT - SURAT PERIJINAN DAN IURAN - SECONDARY REACTOR UNIT</v>
      </c>
      <c r="E5739" s="573"/>
      <c r="F5739" s="573">
        <f>SUMIF('BKAS IDR'!$E$10:$E$44,$C5739,'BKAS IDR'!$M$10:$M$44)</f>
        <v>0</v>
      </c>
    </row>
    <row r="5740" spans="3:6" ht="15" customHeight="1">
      <c r="C5740" s="53" t="str">
        <f>[1]Coa!B5740</f>
        <v>4201.0011.15312030</v>
      </c>
      <c r="D5740" s="1" t="str">
        <f>VLOOKUP(C5740,[1]Coa!$B$4:$C$9231,2,FALSE)</f>
        <v>SURAT - SURAT PERIJINAN DAN IURAN - 2 UNIT FUEL GAS FILTER CO</v>
      </c>
      <c r="E5740" s="573"/>
      <c r="F5740" s="573">
        <f>SUMIF('BKAS IDR'!$E$10:$E$44,$C5740,'BKAS IDR'!$M$10:$M$44)</f>
        <v>0</v>
      </c>
    </row>
    <row r="5741" spans="3:6" ht="15" customHeight="1">
      <c r="C5741" s="53" t="str">
        <f>[1]Coa!B5741</f>
        <v>4201.0011.15712042</v>
      </c>
      <c r="D5741" s="1" t="str">
        <f>VLOOKUP(C5741,[1]Coa!$B$4:$C$9231,2,FALSE)</f>
        <v>SURAT - SURAT PERIJINAN DAN IURAN - REDESIGN, FABRIKASI &amp; PEM</v>
      </c>
      <c r="E5741" s="573"/>
      <c r="F5741" s="573">
        <f>SUMIF('BKAS IDR'!$E$10:$E$44,$C5741,'BKAS IDR'!$M$10:$M$44)</f>
        <v>0</v>
      </c>
    </row>
    <row r="5742" spans="3:6" ht="15" customHeight="1">
      <c r="C5742" s="53" t="str">
        <f>[1]Coa!B5742</f>
        <v>4201.0011.16012044</v>
      </c>
      <c r="D5742" s="1" t="str">
        <f>VLOOKUP(C5742,[1]Coa!$B$4:$C$9231,2,FALSE)</f>
        <v>SURAT - SURAT PERIJINAN DAN IURAN -  EPCI CONTRACT FOR LIMA F</v>
      </c>
      <c r="E5742" s="573"/>
      <c r="F5742" s="573">
        <f>SUMIF('BKAS IDR'!$E$10:$E$44,$C5742,'BKAS IDR'!$M$10:$M$44)</f>
        <v>0</v>
      </c>
    </row>
    <row r="5743" spans="3:6" ht="15" customHeight="1">
      <c r="C5743" s="53" t="str">
        <f>[1]Coa!B5743</f>
        <v>4201.0011.16409005</v>
      </c>
      <c r="D5743" s="1" t="str">
        <f>VLOOKUP(C5743,[1]Coa!$B$4:$C$9231,2,FALSE)</f>
        <v>SURAT - SURAT PERIJINAN DAN IURAN - MEG Injection Package</v>
      </c>
      <c r="E5743" s="573"/>
      <c r="F5743" s="573">
        <f>SUMIF('BKAS IDR'!$E$10:$E$44,$C5743,'BKAS IDR'!$M$10:$M$44)</f>
        <v>0</v>
      </c>
    </row>
    <row r="5744" spans="3:6" ht="15" customHeight="1">
      <c r="C5744" s="53" t="str">
        <f>[1]Coa!B5744</f>
        <v>4201.0011.R000000</v>
      </c>
      <c r="D5744" s="1" t="str">
        <f>VLOOKUP(C5744,[1]Coa!$B$4:$C$9231,2,FALSE)</f>
        <v>SURAT - SURAT PERIJINAN DAN IURAN - SEWA EQUIPMENT- EXCAVATOR</v>
      </c>
      <c r="E5744" s="573"/>
      <c r="F5744" s="573">
        <f>SUMIF('BKAS IDR'!$E$10:$E$44,$C5744,'BKAS IDR'!$M$10:$M$44)</f>
        <v>0</v>
      </c>
    </row>
    <row r="5745" spans="3:6" ht="15" customHeight="1">
      <c r="C5745" s="53" t="str">
        <f>[1]Coa!B5745</f>
        <v>4201.0012.06312006</v>
      </c>
      <c r="D5745" s="1" t="str">
        <f>VLOOKUP(C5745,[1]Coa!$B$4:$C$9231,2,FALSE)</f>
        <v>BIAYA SERVICES - PROV OF EPCI KF GAS (INT)</v>
      </c>
      <c r="E5745" s="573"/>
      <c r="F5745" s="573">
        <f>SUMIF('BKAS IDR'!$E$10:$E$44,$C5745,'BKAS IDR'!$M$10:$M$44)</f>
        <v>0</v>
      </c>
    </row>
    <row r="5746" spans="3:6" ht="15" customHeight="1">
      <c r="C5746" s="53" t="str">
        <f>[1]Coa!B5746</f>
        <v>4201.0012.002</v>
      </c>
      <c r="D5746" s="1" t="str">
        <f>VLOOKUP(C5746,[1]Coa!$B$4:$C$9231,2,FALSE)</f>
        <v>BIAYA SERVICES - WORKSHOP</v>
      </c>
      <c r="E5746" s="573"/>
      <c r="F5746" s="573">
        <f>SUMIF('BKAS IDR'!$E$10:$E$44,$C5746,'BKAS IDR'!$M$10:$M$44)</f>
        <v>0</v>
      </c>
    </row>
    <row r="5747" spans="3:6" ht="15" customHeight="1">
      <c r="C5747" s="53" t="str">
        <f>[1]Coa!B5747</f>
        <v>4201.0012.0050852</v>
      </c>
      <c r="D5747" s="1" t="str">
        <f>VLOOKUP(C5747,[1]Coa!$B$4:$C$9231,2,FALSE)</f>
        <v>BIAYA SERVICES - KAMBUNA TOPSIDE REUSER S</v>
      </c>
      <c r="E5747" s="573"/>
      <c r="F5747" s="573">
        <f>SUMIF('BKAS IDR'!$E$10:$E$44,$C5747,'BKAS IDR'!$M$10:$M$44)</f>
        <v>0</v>
      </c>
    </row>
    <row r="5748" spans="3:6" ht="15" customHeight="1">
      <c r="C5748" s="53" t="str">
        <f>[1]Coa!B5748</f>
        <v>4201.0012.0050905</v>
      </c>
      <c r="D5748" s="1" t="str">
        <f>VLOOKUP(C5748,[1]Coa!$B$4:$C$9231,2,FALSE)</f>
        <v>BIAYA SERVICES - MEG INJECTION PACKAGE</v>
      </c>
      <c r="E5748" s="573"/>
      <c r="F5748" s="573">
        <f>SUMIF('BKAS IDR'!$E$10:$E$44,$C5748,'BKAS IDR'!$M$10:$M$44)</f>
        <v>0</v>
      </c>
    </row>
    <row r="5749" spans="3:6" ht="15" customHeight="1">
      <c r="C5749" s="53" t="str">
        <f>[1]Coa!B5749</f>
        <v>4201.0012.00712046</v>
      </c>
      <c r="D5749" s="1" t="str">
        <f>VLOOKUP(C5749,[1]Coa!$B$4:$C$9231,2,FALSE)</f>
        <v>BIAYA SERVICES - FABRIKASI  &amp; INSTASI UNTU</v>
      </c>
      <c r="E5749" s="573"/>
      <c r="F5749" s="573">
        <f>SUMIF('BKAS IDR'!$E$10:$E$44,$C5749,'BKAS IDR'!$M$10:$M$44)</f>
        <v>0</v>
      </c>
    </row>
    <row r="5750" spans="3:6" ht="15" customHeight="1">
      <c r="C5750" s="53" t="str">
        <f>[1]Coa!B5750</f>
        <v>4201.0012.0081014</v>
      </c>
      <c r="D5750" s="1" t="str">
        <f>VLOOKUP(C5750,[1]Coa!$B$4:$C$9231,2,FALSE)</f>
        <v>BIAYA SERVICES - SEI AMBAWANG KAB.KUBU</v>
      </c>
      <c r="E5750" s="573"/>
      <c r="F5750" s="573">
        <f>SUMIF('BKAS IDR'!$E$10:$E$44,$C5750,'BKAS IDR'!$M$10:$M$44)</f>
        <v>0</v>
      </c>
    </row>
    <row r="5751" spans="3:6" ht="15" customHeight="1">
      <c r="C5751" s="53" t="str">
        <f>[1]Coa!B5751</f>
        <v>4201.0012.0101019</v>
      </c>
      <c r="D5751" s="1" t="str">
        <f>VLOOKUP(C5751,[1]Coa!$B$4:$C$9231,2,FALSE)</f>
        <v>BIAYA SERVICES - CPP&amp;AUP PLATFORMS INST</v>
      </c>
      <c r="E5751" s="573"/>
      <c r="F5751" s="573">
        <f>SUMIF('BKAS IDR'!$E$10:$E$44,$C5751,'BKAS IDR'!$M$10:$M$44)</f>
        <v>0</v>
      </c>
    </row>
    <row r="5752" spans="3:6" ht="15" customHeight="1">
      <c r="C5752" s="53" t="str">
        <f>[1]Coa!B5752</f>
        <v>4201.0012.0101137</v>
      </c>
      <c r="D5752" s="1" t="str">
        <f>VLOOKUP(C5752,[1]Coa!$B$4:$C$9231,2,FALSE)</f>
        <v>BIAYA SERVICES - CPP &amp; AUP Platforms</v>
      </c>
      <c r="E5752" s="573"/>
      <c r="F5752" s="573">
        <f>SUMIF('BKAS IDR'!$E$10:$E$44,$C5752,'BKAS IDR'!$M$10:$M$44)</f>
        <v>0</v>
      </c>
    </row>
    <row r="5753" spans="3:6" ht="15" customHeight="1">
      <c r="C5753" s="53" t="str">
        <f>[1]Coa!B5753</f>
        <v>4201.0012.0120832</v>
      </c>
      <c r="D5753" s="1" t="str">
        <f>VLOOKUP(C5753,[1]Coa!$B$4:$C$9231,2,FALSE)</f>
        <v>BIAYA SERVICES - SHELL &amp; TUBE HEAT EXCHANG</v>
      </c>
      <c r="E5753" s="573"/>
      <c r="F5753" s="573">
        <f>SUMIF('BKAS IDR'!$E$10:$E$44,$C5753,'BKAS IDR'!$M$10:$M$44)</f>
        <v>0</v>
      </c>
    </row>
    <row r="5754" spans="3:6" ht="15" customHeight="1">
      <c r="C5754" s="53" t="str">
        <f>[1]Coa!B5754</f>
        <v>4201.0012.0130903</v>
      </c>
      <c r="D5754" s="1" t="str">
        <f>VLOOKUP(C5754,[1]Coa!$B$4:$C$9231,2,FALSE)</f>
        <v>BIAYA SERVICES - WELL TEST, SKID UNIT</v>
      </c>
      <c r="E5754" s="573"/>
      <c r="F5754" s="573">
        <f>SUMIF('BKAS IDR'!$E$10:$E$44,$C5754,'BKAS IDR'!$M$10:$M$44)</f>
        <v>0</v>
      </c>
    </row>
    <row r="5755" spans="3:6" ht="15" customHeight="1">
      <c r="C5755" s="53" t="str">
        <f>[1]Coa!B5755</f>
        <v>4201.0012.0130904</v>
      </c>
      <c r="D5755" s="1" t="str">
        <f>VLOOKUP(C5755,[1]Coa!$B$4:$C$9231,2,FALSE)</f>
        <v>BIAYA SERVICES - HEAT EXCHANGER</v>
      </c>
      <c r="E5755" s="573"/>
      <c r="F5755" s="573">
        <f>SUMIF('BKAS IDR'!$E$10:$E$44,$C5755,'BKAS IDR'!$M$10:$M$44)</f>
        <v>0</v>
      </c>
    </row>
    <row r="5756" spans="3:6" ht="15" customHeight="1">
      <c r="C5756" s="53" t="str">
        <f>[1]Coa!B5756</f>
        <v>4201.0012.0130908</v>
      </c>
      <c r="D5756" s="1" t="str">
        <f>VLOOKUP(C5756,[1]Coa!$B$4:$C$9231,2,FALSE)</f>
        <v>BIAYA SERVICES - PIPE SLEEVE &amp; DURI, RIAU</v>
      </c>
      <c r="E5756" s="573"/>
      <c r="F5756" s="573">
        <f>SUMIF('BKAS IDR'!$E$10:$E$44,$C5756,'BKAS IDR'!$M$10:$M$44)</f>
        <v>0</v>
      </c>
    </row>
    <row r="5757" spans="3:6" ht="15" customHeight="1">
      <c r="C5757" s="53" t="str">
        <f>[1]Coa!B5757</f>
        <v>4201.0012.0130923</v>
      </c>
      <c r="D5757" s="1" t="str">
        <f>VLOOKUP(C5757,[1]Coa!$B$4:$C$9231,2,FALSE)</f>
        <v>BIAYA SERVICES - PROV OF WATER STO TANK</v>
      </c>
      <c r="E5757" s="573"/>
      <c r="F5757" s="573">
        <f>SUMIF('BKAS IDR'!$E$10:$E$44,$C5757,'BKAS IDR'!$M$10:$M$44)</f>
        <v>0</v>
      </c>
    </row>
    <row r="5758" spans="3:6" ht="15" customHeight="1">
      <c r="C5758" s="53" t="str">
        <f>[1]Coa!B5758</f>
        <v>4201.0012.0130929</v>
      </c>
      <c r="D5758" s="1" t="str">
        <f>VLOOKUP(C5758,[1]Coa!$B$4:$C$9231,2,FALSE)</f>
        <v>BIAYA SERVICES - OPERATION ASSISTANCE SLN</v>
      </c>
      <c r="E5758" s="573"/>
      <c r="F5758" s="573">
        <f>SUMIF('BKAS IDR'!$E$10:$E$44,$C5758,'BKAS IDR'!$M$10:$M$44)</f>
        <v>0</v>
      </c>
    </row>
    <row r="5759" spans="3:6" ht="15" customHeight="1">
      <c r="C5759" s="53" t="str">
        <f>[1]Coa!B5759</f>
        <v>4201.0012.0130931</v>
      </c>
      <c r="D5759" s="1" t="str">
        <f>VLOOKUP(C5759,[1]Coa!$B$4:$C$9231,2,FALSE)</f>
        <v>BIAYA SERVICES - STORAGE TANK FOR INT PROG</v>
      </c>
      <c r="E5759" s="573"/>
      <c r="F5759" s="573">
        <f>SUMIF('BKAS IDR'!$E$10:$E$44,$C5759,'BKAS IDR'!$M$10:$M$44)</f>
        <v>0</v>
      </c>
    </row>
    <row r="5760" spans="3:6" ht="15" customHeight="1">
      <c r="C5760" s="53" t="str">
        <f>[1]Coa!B5760</f>
        <v>4201.0012.0131004</v>
      </c>
      <c r="D5760" s="1" t="str">
        <f>VLOOKUP(C5760,[1]Coa!$B$4:$C$9231,2,FALSE)</f>
        <v>BIAYA SERVICES - 3 UNITS K.O. DRUM</v>
      </c>
      <c r="E5760" s="573"/>
      <c r="F5760" s="573">
        <f>SUMIF('BKAS IDR'!$E$10:$E$44,$C5760,'BKAS IDR'!$M$10:$M$44)</f>
        <v>0</v>
      </c>
    </row>
    <row r="5761" spans="3:6" ht="15" customHeight="1">
      <c r="C5761" s="53" t="str">
        <f>[1]Coa!B5761</f>
        <v>4201.0012.0131010</v>
      </c>
      <c r="D5761" s="1" t="str">
        <f>VLOOKUP(C5761,[1]Coa!$B$4:$C$9231,2,FALSE)</f>
        <v>BIAYA SERVICES - DISAIN&amp;FAB ALAT SURFAKTAN</v>
      </c>
      <c r="E5761" s="573"/>
      <c r="F5761" s="573">
        <f>SUMIF('BKAS IDR'!$E$10:$E$44,$C5761,'BKAS IDR'!$M$10:$M$44)</f>
        <v>0</v>
      </c>
    </row>
    <row r="5762" spans="3:6" ht="15" customHeight="1">
      <c r="C5762" s="53" t="str">
        <f>[1]Coa!B5762</f>
        <v>4201.0012.0131018</v>
      </c>
      <c r="D5762" s="1" t="str">
        <f>VLOOKUP(C5762,[1]Coa!$B$4:$C$9231,2,FALSE)</f>
        <v>BIAYA SERVICES - JASA KONST TANGKI PEMISAH</v>
      </c>
      <c r="E5762" s="573"/>
      <c r="F5762" s="573">
        <f>SUMIF('BKAS IDR'!$E$10:$E$44,$C5762,'BKAS IDR'!$M$10:$M$44)</f>
        <v>0</v>
      </c>
    </row>
    <row r="5763" spans="3:6" ht="15" customHeight="1">
      <c r="C5763" s="53" t="str">
        <f>[1]Coa!B5763</f>
        <v>4201.0012.0131104</v>
      </c>
      <c r="D5763" s="1" t="str">
        <f>VLOOKUP(C5763,[1]Coa!$B$4:$C$9231,2,FALSE)</f>
        <v>BIAYA SERVICES - RIGLESS SERVICE</v>
      </c>
      <c r="E5763" s="573"/>
      <c r="F5763" s="573">
        <f>SUMIF('BKAS IDR'!$E$10:$E$44,$C5763,'BKAS IDR'!$M$10:$M$44)</f>
        <v>0</v>
      </c>
    </row>
    <row r="5764" spans="3:6" ht="15" customHeight="1">
      <c r="C5764" s="53" t="str">
        <f>[1]Coa!B5764</f>
        <v>4201.0012.0131113</v>
      </c>
      <c r="D5764" s="1" t="str">
        <f>VLOOKUP(C5764,[1]Coa!$B$4:$C$9231,2,FALSE)</f>
        <v>BIAYA SERVICES - EPC U/ FASILITAS TANKI DI</v>
      </c>
      <c r="E5764" s="573"/>
      <c r="F5764" s="573">
        <f>SUMIF('BKAS IDR'!$E$10:$E$44,$C5764,'BKAS IDR'!$M$10:$M$44)</f>
        <v>0</v>
      </c>
    </row>
    <row r="5765" spans="3:6" ht="15" customHeight="1">
      <c r="C5765" s="53" t="str">
        <f>[1]Coa!B5765</f>
        <v>4201.0012.0131119</v>
      </c>
      <c r="D5765" s="1" t="str">
        <f>VLOOKUP(C5765,[1]Coa!$B$4:$C$9231,2,FALSE)</f>
        <v>BIAYA SERVICES - EPF OF STORAGE FOR RANTAU</v>
      </c>
      <c r="E5765" s="573"/>
      <c r="F5765" s="573">
        <f>SUMIF('BKAS IDR'!$E$10:$E$44,$C5765,'BKAS IDR'!$M$10:$M$44)</f>
        <v>0</v>
      </c>
    </row>
    <row r="5766" spans="3:6" ht="15" customHeight="1">
      <c r="C5766" s="53" t="str">
        <f>[1]Coa!B5766</f>
        <v>4201.0012.0131127</v>
      </c>
      <c r="D5766" s="1" t="str">
        <f>VLOOKUP(C5766,[1]Coa!$B$4:$C$9231,2,FALSE)</f>
        <v>BIAYA SERVICES - RIGLESS SERVICE</v>
      </c>
      <c r="E5766" s="573"/>
      <c r="F5766" s="573">
        <f>SUMIF('BKAS IDR'!$E$10:$E$44,$C5766,'BKAS IDR'!$M$10:$M$44)</f>
        <v>0</v>
      </c>
    </row>
    <row r="5767" spans="3:6" ht="15" customHeight="1">
      <c r="C5767" s="53" t="str">
        <f>[1]Coa!B5767</f>
        <v>4201.0012.0131150</v>
      </c>
      <c r="D5767" s="1" t="str">
        <f>VLOOKUP(C5767,[1]Coa!$B$4:$C$9231,2,FALSE)</f>
        <v>BIAYA SERVICES - WASH TANK REPAIR</v>
      </c>
      <c r="E5767" s="573"/>
      <c r="F5767" s="573">
        <f>SUMIF('BKAS IDR'!$E$10:$E$44,$C5767,'BKAS IDR'!$M$10:$M$44)</f>
        <v>0</v>
      </c>
    </row>
    <row r="5768" spans="3:6" ht="15" customHeight="1">
      <c r="C5768" s="53" t="str">
        <f>[1]Coa!B5768</f>
        <v>4201.0012.01312003</v>
      </c>
      <c r="D5768" s="1" t="str">
        <f>VLOOKUP(C5768,[1]Coa!$B$4:$C$9231,2,FALSE)</f>
        <v>BIAYA SERVICES - RIGLESS SERVICES</v>
      </c>
      <c r="E5768" s="573"/>
      <c r="F5768" s="573">
        <f>SUMIF('BKAS IDR'!$E$10:$E$44,$C5768,'BKAS IDR'!$M$10:$M$44)</f>
        <v>0</v>
      </c>
    </row>
    <row r="5769" spans="3:6" ht="15" customHeight="1">
      <c r="C5769" s="53" t="str">
        <f>[1]Coa!B5769</f>
        <v>4201.0012.01312031</v>
      </c>
      <c r="D5769" s="1" t="str">
        <f>VLOOKUP(C5769,[1]Coa!$B$4:$C$9231,2,FALSE)</f>
        <v>BIAYA SERVICES - PLUG BACK WITH SLICKLINE</v>
      </c>
      <c r="E5769" s="573"/>
      <c r="F5769" s="573">
        <f>SUMIF('BKAS IDR'!$E$10:$E$44,$C5769,'BKAS IDR'!$M$10:$M$44)</f>
        <v>0</v>
      </c>
    </row>
    <row r="5770" spans="3:6" ht="15" customHeight="1">
      <c r="C5770" s="53" t="str">
        <f>[1]Coa!B5770</f>
        <v>4201.0012.01312049</v>
      </c>
      <c r="D5770" s="1" t="str">
        <f>VLOOKUP(C5770,[1]Coa!$B$4:$C$9231,2,FALSE)</f>
        <v>BIAYA SERVICES - HRSG #2 &amp; #5</v>
      </c>
      <c r="E5770" s="573"/>
      <c r="F5770" s="573">
        <f>SUMIF('BKAS IDR'!$E$10:$E$44,$C5770,'BKAS IDR'!$M$10:$M$44)</f>
        <v>0</v>
      </c>
    </row>
    <row r="5771" spans="3:6" ht="15" customHeight="1">
      <c r="C5771" s="53" t="str">
        <f>[1]Coa!B5771</f>
        <v>4201.0012.01312058</v>
      </c>
      <c r="D5771" s="1" t="str">
        <f>VLOOKUP(C5771,[1]Coa!$B$4:$C$9231,2,FALSE)</f>
        <v>BIAYA SERVICES - FOAMING SERVICES</v>
      </c>
      <c r="E5771" s="573"/>
      <c r="F5771" s="573">
        <f>SUMIF('BKAS IDR'!$E$10:$E$44,$C5771,'BKAS IDR'!$M$10:$M$44)</f>
        <v>0</v>
      </c>
    </row>
    <row r="5772" spans="3:6" ht="15" customHeight="1">
      <c r="C5772" s="53" t="str">
        <f>[1]Coa!B5772</f>
        <v>4201.0012.0150909</v>
      </c>
      <c r="D5772" s="1" t="str">
        <f>VLOOKUP(C5772,[1]Coa!$B$4:$C$9231,2,FALSE)</f>
        <v>BIAYA SERVICES - PIPE CONNECTION</v>
      </c>
      <c r="E5772" s="573"/>
      <c r="F5772" s="573">
        <f>SUMIF('BKAS IDR'!$E$10:$E$44,$C5772,'BKAS IDR'!$M$10:$M$44)</f>
        <v>0</v>
      </c>
    </row>
    <row r="5773" spans="3:6" ht="15" customHeight="1">
      <c r="C5773" s="53" t="str">
        <f>[1]Coa!B5773</f>
        <v>4201.0012.0150916</v>
      </c>
      <c r="D5773" s="1" t="str">
        <f>VLOOKUP(C5773,[1]Coa!$B$4:$C$9231,2,FALSE)</f>
        <v>BIAYA SERVICES - SUBSEA CABLE</v>
      </c>
      <c r="E5773" s="573"/>
      <c r="F5773" s="573">
        <f>SUMIF('BKAS IDR'!$E$10:$E$44,$C5773,'BKAS IDR'!$M$10:$M$44)</f>
        <v>0</v>
      </c>
    </row>
    <row r="5774" spans="3:6" ht="15" customHeight="1">
      <c r="C5774" s="53" t="str">
        <f>[1]Coa!B5774</f>
        <v>4201.0012.0151128</v>
      </c>
      <c r="D5774" s="1" t="str">
        <f>VLOOKUP(C5774,[1]Coa!$B$4:$C$9231,2,FALSE)</f>
        <v>BIAYA SERVICES - PROJECT BAWAL PIPELINE</v>
      </c>
      <c r="E5774" s="573"/>
      <c r="F5774" s="573">
        <f>SUMIF('BKAS IDR'!$E$10:$E$44,$C5774,'BKAS IDR'!$M$10:$M$44)</f>
        <v>0</v>
      </c>
    </row>
    <row r="5775" spans="3:6" ht="15" customHeight="1">
      <c r="C5775" s="53" t="str">
        <f>[1]Coa!B5775</f>
        <v>4201.0012.01512021</v>
      </c>
      <c r="D5775" s="1" t="str">
        <f>VLOOKUP(C5775,[1]Coa!$B$4:$C$9231,2,FALSE)</f>
        <v>BIAYA SERVICES - TUBE BUNDLE CONDENSATE CO</v>
      </c>
      <c r="E5775" s="573"/>
      <c r="F5775" s="573">
        <f>SUMIF('BKAS IDR'!$E$10:$E$44,$C5775,'BKAS IDR'!$M$10:$M$44)</f>
        <v>0</v>
      </c>
    </row>
    <row r="5776" spans="3:6" ht="15" customHeight="1">
      <c r="C5776" s="53" t="str">
        <f>[1]Coa!B5776</f>
        <v>4201.0012.01512027</v>
      </c>
      <c r="D5776" s="1" t="str">
        <f>VLOOKUP(C5776,[1]Coa!$B$4:$C$9231,2,FALSE)</f>
        <v>BIAYA SERVICES - FUEL GAS SCRUBBER AND HEA</v>
      </c>
      <c r="E5776" s="573"/>
      <c r="F5776" s="573">
        <f>SUMIF('BKAS IDR'!$E$10:$E$44,$C5776,'BKAS IDR'!$M$10:$M$44)</f>
        <v>0</v>
      </c>
    </row>
    <row r="5777" spans="3:6" ht="15" customHeight="1">
      <c r="C5777" s="53" t="str">
        <f>[1]Coa!B5777</f>
        <v>4201.0012.01512043</v>
      </c>
      <c r="D5777" s="1" t="str">
        <f>VLOOKUP(C5777,[1]Coa!$B$4:$C$9231,2,FALSE)</f>
        <v>BIAYA SERVICES - EHMR WATER PROJECT, EPCI</v>
      </c>
      <c r="E5777" s="573"/>
      <c r="F5777" s="573">
        <f>SUMIF('BKAS IDR'!$E$10:$E$44,$C5777,'BKAS IDR'!$M$10:$M$44)</f>
        <v>0</v>
      </c>
    </row>
    <row r="5778" spans="3:6" ht="15" customHeight="1">
      <c r="C5778" s="53" t="str">
        <f>[1]Coa!B5778</f>
        <v>4201.0012.01512062</v>
      </c>
      <c r="D5778" s="1" t="str">
        <f>VLOOKUP(C5778,[1]Coa!$B$4:$C$9231,2,FALSE)</f>
        <v>BIAYA SERVICES - EPCI TEMBANG 8 TO BAWAL P</v>
      </c>
      <c r="E5778" s="573"/>
      <c r="F5778" s="573">
        <f>SUMIF('BKAS IDR'!$E$10:$E$44,$C5778,'BKAS IDR'!$M$10:$M$44)</f>
        <v>0</v>
      </c>
    </row>
    <row r="5779" spans="3:6" ht="15" customHeight="1">
      <c r="C5779" s="53" t="str">
        <f>[1]Coa!B5779</f>
        <v>4201.0012.0191139</v>
      </c>
      <c r="D5779" s="1" t="str">
        <f>VLOOKUP(C5779,[1]Coa!$B$4:$C$9231,2,FALSE)</f>
        <v>BIAYA SERVICES - Maintenance of Expansion</v>
      </c>
      <c r="E5779" s="573"/>
      <c r="F5779" s="573">
        <f>SUMIF('BKAS IDR'!$E$10:$E$44,$C5779,'BKAS IDR'!$M$10:$M$44)</f>
        <v>0</v>
      </c>
    </row>
    <row r="5780" spans="3:6" ht="15" customHeight="1">
      <c r="C5780" s="53" t="str">
        <f>[1]Coa!B5780</f>
        <v>4201.0012.0241007</v>
      </c>
      <c r="D5780" s="1" t="str">
        <f>VLOOKUP(C5780,[1]Coa!$B$4:$C$9231,2,FALSE)</f>
        <v>BIAYA SERVICES - REP&amp;TEST (336-I;1000m3)</v>
      </c>
      <c r="E5780" s="573"/>
      <c r="F5780" s="573">
        <f>SUMIF('BKAS IDR'!$E$10:$E$44,$C5780,'BKAS IDR'!$M$10:$M$44)</f>
        <v>0</v>
      </c>
    </row>
    <row r="5781" spans="3:6" ht="15" customHeight="1">
      <c r="C5781" s="53" t="str">
        <f>[1]Coa!B5781</f>
        <v>4201.0012.02412022</v>
      </c>
      <c r="D5781" s="1" t="str">
        <f>VLOOKUP(C5781,[1]Coa!$B$4:$C$9231,2,FALSE)</f>
        <v>BIAYA SERVICES - REPAIR F/WELDING TANK</v>
      </c>
      <c r="E5781" s="573"/>
      <c r="F5781" s="573">
        <f>SUMIF('BKAS IDR'!$E$10:$E$44,$C5781,'BKAS IDR'!$M$10:$M$44)</f>
        <v>0</v>
      </c>
    </row>
    <row r="5782" spans="3:6" ht="15" customHeight="1">
      <c r="C5782" s="53" t="str">
        <f>[1]Coa!B5782</f>
        <v>4201.0012.02412035</v>
      </c>
      <c r="D5782" s="1" t="str">
        <f>VLOOKUP(C5782,[1]Coa!$B$4:$C$9231,2,FALSE)</f>
        <v>BIAYA SERVICES - REPAIR OF TANK 100 CUFT P</v>
      </c>
      <c r="E5782" s="573"/>
      <c r="F5782" s="573">
        <f>SUMIF('BKAS IDR'!$E$10:$E$44,$C5782,'BKAS IDR'!$M$10:$M$44)</f>
        <v>0</v>
      </c>
    </row>
    <row r="5783" spans="3:6" ht="15" customHeight="1">
      <c r="C5783" s="53" t="str">
        <f>[1]Coa!B5783</f>
        <v>4201.0012.0260847</v>
      </c>
      <c r="D5783" s="1" t="str">
        <f>VLOOKUP(C5783,[1]Coa!$B$4:$C$9231,2,FALSE)</f>
        <v>BIAYA SERVICES - INSTALLATION OF 2X315 MW</v>
      </c>
      <c r="E5783" s="573"/>
      <c r="F5783" s="573">
        <f>SUMIF('BKAS IDR'!$E$10:$E$44,$C5783,'BKAS IDR'!$M$10:$M$44)</f>
        <v>0</v>
      </c>
    </row>
    <row r="5784" spans="3:6" ht="15" customHeight="1">
      <c r="C5784" s="53" t="str">
        <f>[1]Coa!B5784</f>
        <v>4201.0012.0261198</v>
      </c>
      <c r="D5784" s="1" t="str">
        <f>VLOOKUP(C5784,[1]Coa!$B$4:$C$9231,2,FALSE)</f>
        <v>BIAYA SERVICES - MAINTENANCE HUBEI</v>
      </c>
      <c r="E5784" s="573"/>
      <c r="F5784" s="573">
        <f>SUMIF('BKAS IDR'!$E$10:$E$44,$C5784,'BKAS IDR'!$M$10:$M$44)</f>
        <v>0</v>
      </c>
    </row>
    <row r="5785" spans="3:6" ht="15" customHeight="1">
      <c r="C5785" s="53" t="str">
        <f>[1]Coa!B5785</f>
        <v>4201.0012.0280913</v>
      </c>
      <c r="D5785" s="1" t="str">
        <f>VLOOKUP(C5785,[1]Coa!$B$4:$C$9231,2,FALSE)</f>
        <v>BIAYA SERVICES - FAB SAND BLAST&amp;PRIM COAT</v>
      </c>
      <c r="E5785" s="573"/>
      <c r="F5785" s="573">
        <f>SUMIF('BKAS IDR'!$E$10:$E$44,$C5785,'BKAS IDR'!$M$10:$M$44)</f>
        <v>0</v>
      </c>
    </row>
    <row r="5786" spans="3:6" ht="15" customHeight="1">
      <c r="C5786" s="53" t="str">
        <f>[1]Coa!B5786</f>
        <v>4201.0012.0280915</v>
      </c>
      <c r="D5786" s="1" t="str">
        <f>VLOOKUP(C5786,[1]Coa!$B$4:$C$9231,2,FALSE)</f>
        <v>BIAYA SERVICES - MB#13; RECONDITION WORK</v>
      </c>
      <c r="E5786" s="573"/>
      <c r="F5786" s="573">
        <f>SUMIF('BKAS IDR'!$E$10:$E$44,$C5786,'BKAS IDR'!$M$10:$M$44)</f>
        <v>0</v>
      </c>
    </row>
    <row r="5787" spans="3:6" ht="15" customHeight="1">
      <c r="C5787" s="53" t="str">
        <f>[1]Coa!B5787</f>
        <v>4201.0012.0280919</v>
      </c>
      <c r="D5787" s="1" t="str">
        <f>VLOOKUP(C5787,[1]Coa!$B$4:$C$9231,2,FALSE)</f>
        <v>BIAYA SERVICES - RB#13; ANCHOR BOLT INST</v>
      </c>
      <c r="E5787" s="573"/>
      <c r="F5787" s="573">
        <f>SUMIF('BKAS IDR'!$E$10:$E$44,$C5787,'BKAS IDR'!$M$10:$M$44)</f>
        <v>0</v>
      </c>
    </row>
    <row r="5788" spans="3:6" ht="15" customHeight="1">
      <c r="C5788" s="53" t="str">
        <f>[1]Coa!B5788</f>
        <v>4201.0012.0280921</v>
      </c>
      <c r="D5788" s="1" t="str">
        <f>VLOOKUP(C5788,[1]Coa!$B$4:$C$9231,2,FALSE)</f>
        <v>BIAYA SERVICES - RB#13; INST MECHANICAL</v>
      </c>
      <c r="E5788" s="573"/>
      <c r="F5788" s="573">
        <f>SUMIF('BKAS IDR'!$E$10:$E$44,$C5788,'BKAS IDR'!$M$10:$M$44)</f>
        <v>0</v>
      </c>
    </row>
    <row r="5789" spans="3:6" ht="15" customHeight="1">
      <c r="C5789" s="53" t="str">
        <f>[1]Coa!B5789</f>
        <v>4201.0012.0280926</v>
      </c>
      <c r="D5789" s="1" t="str">
        <f>VLOOKUP(C5789,[1]Coa!$B$4:$C$9231,2,FALSE)</f>
        <v>BIAYA SERVICES - RB#13; PIPE EXT /MP &amp; LP</v>
      </c>
      <c r="E5789" s="573"/>
      <c r="F5789" s="573">
        <f>SUMIF('BKAS IDR'!$E$10:$E$44,$C5789,'BKAS IDR'!$M$10:$M$44)</f>
        <v>0</v>
      </c>
    </row>
    <row r="5790" spans="3:6" ht="15" customHeight="1">
      <c r="C5790" s="53" t="str">
        <f>[1]Coa!B5790</f>
        <v>4201.0012.0280927</v>
      </c>
      <c r="D5790" s="1" t="str">
        <f>VLOOKUP(C5790,[1]Coa!$B$4:$C$9231,2,FALSE)</f>
        <v>BIAYA SERVICES - PM#9;MP BIN TEMP CONTROL</v>
      </c>
      <c r="E5790" s="573"/>
      <c r="F5790" s="573">
        <f>SUMIF('BKAS IDR'!$E$10:$E$44,$C5790,'BKAS IDR'!$M$10:$M$44)</f>
        <v>0</v>
      </c>
    </row>
    <row r="5791" spans="3:6" ht="15" customHeight="1">
      <c r="C5791" s="53" t="str">
        <f>[1]Coa!B5791</f>
        <v>4201.0012.0280930</v>
      </c>
      <c r="D5791" s="1" t="str">
        <f>VLOOKUP(C5791,[1]Coa!$B$4:$C$9231,2,FALSE)</f>
        <v>BIAYA SERVICES - MB#15;MAIN STEAM LINE MOD</v>
      </c>
      <c r="E5791" s="573"/>
      <c r="F5791" s="573">
        <f>SUMIF('BKAS IDR'!$E$10:$E$44,$C5791,'BKAS IDR'!$M$10:$M$44)</f>
        <v>0</v>
      </c>
    </row>
    <row r="5792" spans="3:6" ht="15" customHeight="1">
      <c r="C5792" s="53" t="str">
        <f>[1]Coa!B5792</f>
        <v>4201.0012.0281005</v>
      </c>
      <c r="D5792" s="1" t="str">
        <f>VLOOKUP(C5792,[1]Coa!$B$4:$C$9231,2,FALSE)</f>
        <v>BIAYA SERVICES - PM#9; UPGRADE TIE IN</v>
      </c>
      <c r="E5792" s="573"/>
      <c r="F5792" s="573">
        <f>SUMIF('BKAS IDR'!$E$10:$E$44,$C5792,'BKAS IDR'!$M$10:$M$44)</f>
        <v>0</v>
      </c>
    </row>
    <row r="5793" spans="3:6" ht="15" customHeight="1">
      <c r="C5793" s="53" t="str">
        <f>[1]Coa!B5793</f>
        <v>4201.0012.0281006</v>
      </c>
      <c r="D5793" s="1" t="str">
        <f>VLOOKUP(C5793,[1]Coa!$B$4:$C$9231,2,FALSE)</f>
        <v>BIAYA SERVICES - MANPOWER SUPPLY SHUTDOWN</v>
      </c>
      <c r="E5793" s="573"/>
      <c r="F5793" s="573">
        <f>SUMIF('BKAS IDR'!$E$10:$E$44,$C5793,'BKAS IDR'!$M$10:$M$44)</f>
        <v>0</v>
      </c>
    </row>
    <row r="5794" spans="3:6" ht="15" customHeight="1">
      <c r="C5794" s="53" t="str">
        <f>[1]Coa!B5794</f>
        <v>4201.0012.0281011</v>
      </c>
      <c r="D5794" s="1" t="str">
        <f>VLOOKUP(C5794,[1]Coa!$B$4:$C$9231,2,FALSE)</f>
        <v>BIAYA SERVICES - WP-9;FAB CRUSHER COMPLETE</v>
      </c>
      <c r="E5794" s="573"/>
      <c r="F5794" s="573">
        <f>SUMIF('BKAS IDR'!$E$10:$E$44,$C5794,'BKAS IDR'!$M$10:$M$44)</f>
        <v>0</v>
      </c>
    </row>
    <row r="5795" spans="3:6" ht="15" customHeight="1">
      <c r="C5795" s="53" t="str">
        <f>[1]Coa!B5795</f>
        <v>4201.0012.0281013</v>
      </c>
      <c r="D5795" s="1" t="str">
        <f>VLOOKUP(C5795,[1]Coa!$B$4:$C$9231,2,FALSE)</f>
        <v>BIAYA SERVICES - MB#24;SURF METAL TREATMEN</v>
      </c>
      <c r="E5795" s="573"/>
      <c r="F5795" s="573">
        <f>SUMIF('BKAS IDR'!$E$10:$E$44,$C5795,'BKAS IDR'!$M$10:$M$44)</f>
        <v>0</v>
      </c>
    </row>
    <row r="5796" spans="3:6" ht="15" customHeight="1">
      <c r="C5796" s="53" t="str">
        <f>[1]Coa!B5796</f>
        <v>4201.0012.0281015</v>
      </c>
      <c r="D5796" s="1" t="str">
        <f>VLOOKUP(C5796,[1]Coa!$B$4:$C$9231,2,FALSE)</f>
        <v>BIAYA SERVICES - WP-8;FAB CRUSHER 2SETS</v>
      </c>
      <c r="E5796" s="573"/>
      <c r="F5796" s="573">
        <f>SUMIF('BKAS IDR'!$E$10:$E$44,$C5796,'BKAS IDR'!$M$10:$M$44)</f>
        <v>0</v>
      </c>
    </row>
    <row r="5797" spans="3:6" ht="15" customHeight="1">
      <c r="C5797" s="53" t="str">
        <f>[1]Coa!B5797</f>
        <v>4201.0012.0281020</v>
      </c>
      <c r="D5797" s="1" t="str">
        <f>VLOOKUP(C5797,[1]Coa!$B$4:$C$9231,2,FALSE)</f>
        <v>BIAYA SERVICES - TPM;ADD BYPASS FILTER GAS</v>
      </c>
      <c r="E5797" s="573"/>
      <c r="F5797" s="573">
        <f>SUMIF('BKAS IDR'!$E$10:$E$44,$C5797,'BKAS IDR'!$M$10:$M$44)</f>
        <v>0</v>
      </c>
    </row>
    <row r="5798" spans="3:6" ht="15" customHeight="1">
      <c r="C5798" s="53" t="str">
        <f>[1]Coa!B5798</f>
        <v>4201.0012.0281034</v>
      </c>
      <c r="D5798" s="1" t="str">
        <f>VLOOKUP(C5798,[1]Coa!$B$4:$C$9231,2,FALSE)</f>
        <v>BIAYA SERVICES - WP-8, DRUM BARKER 2 LINES</v>
      </c>
      <c r="E5798" s="573"/>
      <c r="F5798" s="573">
        <f>SUMIF('BKAS IDR'!$E$10:$E$44,$C5798,'BKAS IDR'!$M$10:$M$44)</f>
        <v>0</v>
      </c>
    </row>
    <row r="5799" spans="3:6" ht="15" customHeight="1">
      <c r="C5799" s="53" t="str">
        <f>[1]Coa!B5799</f>
        <v>4201.0012.0281103</v>
      </c>
      <c r="D5799" s="1" t="str">
        <f>VLOOKUP(C5799,[1]Coa!$B$4:$C$9231,2,FALSE)</f>
        <v>BIAYA SERVICES - TUBE PF-1C VE#1(SHUTDOWN)</v>
      </c>
      <c r="E5799" s="573"/>
      <c r="F5799" s="573">
        <f>SUMIF('BKAS IDR'!$E$10:$E$44,$C5799,'BKAS IDR'!$M$10:$M$44)</f>
        <v>0</v>
      </c>
    </row>
    <row r="5800" spans="3:6" ht="15" customHeight="1">
      <c r="C5800" s="53" t="str">
        <f>[1]Coa!B5800</f>
        <v>4201.0012.0281110</v>
      </c>
      <c r="D5800" s="1" t="str">
        <f>VLOOKUP(C5800,[1]Coa!$B$4:$C$9231,2,FALSE)</f>
        <v>BIAYA SERVICES - VE#11, FABRICATION HBL TA</v>
      </c>
      <c r="E5800" s="573"/>
      <c r="F5800" s="573">
        <f>SUMIF('BKAS IDR'!$E$10:$E$44,$C5800,'BKAS IDR'!$M$10:$M$44)</f>
        <v>0</v>
      </c>
    </row>
    <row r="5801" spans="3:6" ht="15" customHeight="1">
      <c r="C5801" s="53" t="str">
        <f>[1]Coa!B5801</f>
        <v>4201.0012.0281116</v>
      </c>
      <c r="D5801" s="1" t="str">
        <f>VLOOKUP(C5801,[1]Coa!$B$4:$C$9231,2,FALSE)</f>
        <v>BIAYA SERVICES - IKPP</v>
      </c>
      <c r="E5801" s="573"/>
      <c r="F5801" s="573">
        <f>SUMIF('BKAS IDR'!$E$10:$E$44,$C5801,'BKAS IDR'!$M$10:$M$44)</f>
        <v>0</v>
      </c>
    </row>
    <row r="5802" spans="3:6" ht="15" customHeight="1">
      <c r="C5802" s="53" t="str">
        <f>[1]Coa!B5802</f>
        <v>4201.0012.0281130</v>
      </c>
      <c r="D5802" s="1" t="str">
        <f>VLOOKUP(C5802,[1]Coa!$B$4:$C$9231,2,FALSE)</f>
        <v>BIAYA SERVICES - TG 23 PENYAMBUNGAN PIPA</v>
      </c>
      <c r="E5802" s="573"/>
      <c r="F5802" s="573">
        <f>SUMIF('BKAS IDR'!$E$10:$E$44,$C5802,'BKAS IDR'!$M$10:$M$44)</f>
        <v>0</v>
      </c>
    </row>
    <row r="5803" spans="3:6" ht="15" customHeight="1">
      <c r="C5803" s="53" t="str">
        <f>[1]Coa!B5803</f>
        <v>4201.0012.0281131</v>
      </c>
      <c r="D5803" s="1" t="str">
        <f>VLOOKUP(C5803,[1]Coa!$B$4:$C$9231,2,FALSE)</f>
        <v>BIAYA SERVICES - MC-10 Connect Pipe</v>
      </c>
      <c r="E5803" s="573"/>
      <c r="F5803" s="573">
        <f>SUMIF('BKAS IDR'!$E$10:$E$44,$C5803,'BKAS IDR'!$M$10:$M$44)</f>
        <v>0</v>
      </c>
    </row>
    <row r="5804" spans="3:6" ht="15" customHeight="1">
      <c r="C5804" s="53" t="str">
        <f>[1]Coa!B5804</f>
        <v>4201.0012.0281132</v>
      </c>
      <c r="D5804" s="1" t="str">
        <f>VLOOKUP(C5804,[1]Coa!$B$4:$C$9231,2,FALSE)</f>
        <v>BIAYA SERVICES - Replacement of pipe 8"</v>
      </c>
      <c r="E5804" s="573"/>
      <c r="F5804" s="573">
        <f>SUMIF('BKAS IDR'!$E$10:$E$44,$C5804,'BKAS IDR'!$M$10:$M$44)</f>
        <v>0</v>
      </c>
    </row>
    <row r="5805" spans="3:6" ht="15" customHeight="1">
      <c r="C5805" s="53" t="str">
        <f>[1]Coa!B5805</f>
        <v>4201.0012.0281133</v>
      </c>
      <c r="D5805" s="1" t="str">
        <f>VLOOKUP(C5805,[1]Coa!$B$4:$C$9231,2,FALSE)</f>
        <v>BIAYA SERVICES - MC-2 Annual Shutdown 2011</v>
      </c>
      <c r="E5805" s="573"/>
      <c r="F5805" s="573">
        <f>SUMIF('BKAS IDR'!$E$10:$E$44,$C5805,'BKAS IDR'!$M$10:$M$44)</f>
        <v>0</v>
      </c>
    </row>
    <row r="5806" spans="3:6" ht="15" customHeight="1">
      <c r="C5806" s="53" t="str">
        <f>[1]Coa!B5806</f>
        <v>4201.0012.0281134</v>
      </c>
      <c r="D5806" s="1" t="str">
        <f>VLOOKUP(C5806,[1]Coa!$B$4:$C$9231,2,FALSE)</f>
        <v>BIAYA SERVICES - Repair Heater, Cooler</v>
      </c>
      <c r="E5806" s="573"/>
      <c r="F5806" s="573">
        <f>SUMIF('BKAS IDR'!$E$10:$E$44,$C5806,'BKAS IDR'!$M$10:$M$44)</f>
        <v>0</v>
      </c>
    </row>
    <row r="5807" spans="3:6" ht="15" customHeight="1">
      <c r="C5807" s="53" t="str">
        <f>[1]Coa!B5807</f>
        <v>4201.0012.0281135</v>
      </c>
      <c r="D5807" s="1" t="str">
        <f>VLOOKUP(C5807,[1]Coa!$B$4:$C$9231,2,FALSE)</f>
        <v>BIAYA SERVICES - CA-8 Replace C12 Pipe 16"</v>
      </c>
      <c r="E5807" s="573"/>
      <c r="F5807" s="573">
        <f>SUMIF('BKAS IDR'!$E$10:$E$44,$C5807,'BKAS IDR'!$M$10:$M$44)</f>
        <v>0</v>
      </c>
    </row>
    <row r="5808" spans="3:6" ht="15" customHeight="1">
      <c r="C5808" s="53" t="str">
        <f>[1]Coa!B5808</f>
        <v>4201.0012.0281136</v>
      </c>
      <c r="D5808" s="1" t="str">
        <f>VLOOKUP(C5808,[1]Coa!$B$4:$C$9231,2,FALSE)</f>
        <v>BIAYA SERVICES - Supply Manpower</v>
      </c>
      <c r="E5808" s="573"/>
      <c r="F5808" s="573">
        <f>SUMIF('BKAS IDR'!$E$10:$E$44,$C5808,'BKAS IDR'!$M$10:$M$44)</f>
        <v>0</v>
      </c>
    </row>
    <row r="5809" spans="3:6" ht="15" customHeight="1">
      <c r="C5809" s="53" t="str">
        <f>[1]Coa!B5809</f>
        <v>4201.0012.0281140</v>
      </c>
      <c r="D5809" s="1" t="str">
        <f>VLOOKUP(C5809,[1]Coa!$B$4:$C$9231,2,FALSE)</f>
        <v>BIAYA SERVICES - Corrective Maintenance, P</v>
      </c>
      <c r="E5809" s="573"/>
      <c r="F5809" s="573">
        <f>SUMIF('BKAS IDR'!$E$10:$E$44,$C5809,'BKAS IDR'!$M$10:$M$44)</f>
        <v>0</v>
      </c>
    </row>
    <row r="5810" spans="3:6" ht="15" customHeight="1">
      <c r="C5810" s="53" t="str">
        <f>[1]Coa!B5810</f>
        <v>4201.0012.0281141</v>
      </c>
      <c r="D5810" s="1" t="str">
        <f>VLOOKUP(C5810,[1]Coa!$B$4:$C$9231,2,FALSE)</f>
        <v>BIAYA SERVICES - PM-9 Annual Shutdown 2011</v>
      </c>
      <c r="E5810" s="573"/>
      <c r="F5810" s="573">
        <f>SUMIF('BKAS IDR'!$E$10:$E$44,$C5810,'BKAS IDR'!$M$10:$M$44)</f>
        <v>0</v>
      </c>
    </row>
    <row r="5811" spans="3:6" ht="15" customHeight="1">
      <c r="C5811" s="53" t="str">
        <f>[1]Coa!B5811</f>
        <v>4201.0012.0281144</v>
      </c>
      <c r="D5811" s="1" t="str">
        <f>VLOOKUP(C5811,[1]Coa!$B$4:$C$9231,2,FALSE)</f>
        <v>BIAYA SERVICES - RB# 6 Project; Supply Man</v>
      </c>
      <c r="E5811" s="573"/>
      <c r="F5811" s="573">
        <f>SUMIF('BKAS IDR'!$E$10:$E$44,$C5811,'BKAS IDR'!$M$10:$M$44)</f>
        <v>0</v>
      </c>
    </row>
    <row r="5812" spans="3:6" ht="15" customHeight="1">
      <c r="C5812" s="53" t="str">
        <f>[1]Coa!B5812</f>
        <v>4201.0012.0281145</v>
      </c>
      <c r="D5812" s="1" t="str">
        <f>VLOOKUP(C5812,[1]Coa!$B$4:$C$9231,2,FALSE)</f>
        <v>BIAYA SERVICES - WPMT PROJ SUPPLY MANPOWER</v>
      </c>
      <c r="E5812" s="573"/>
      <c r="F5812" s="573">
        <f>SUMIF('BKAS IDR'!$E$10:$E$44,$C5812,'BKAS IDR'!$M$10:$M$44)</f>
        <v>0</v>
      </c>
    </row>
    <row r="5813" spans="3:6" ht="15" customHeight="1">
      <c r="C5813" s="53" t="str">
        <f>[1]Coa!B5813</f>
        <v>4201.0012.0281148</v>
      </c>
      <c r="D5813" s="1" t="str">
        <f>VLOOKUP(C5813,[1]Coa!$B$4:$C$9231,2,FALSE)</f>
        <v>BIAYA SERVICES - RECONDITION VACUUM EVAPOR</v>
      </c>
      <c r="E5813" s="573"/>
      <c r="F5813" s="573">
        <f>SUMIF('BKAS IDR'!$E$10:$E$44,$C5813,'BKAS IDR'!$M$10:$M$44)</f>
        <v>0</v>
      </c>
    </row>
    <row r="5814" spans="3:6" ht="15" customHeight="1">
      <c r="C5814" s="53" t="str">
        <f>[1]Coa!B5814</f>
        <v>4201.0012.0281149</v>
      </c>
      <c r="D5814" s="1" t="str">
        <f>VLOOKUP(C5814,[1]Coa!$B$4:$C$9231,2,FALSE)</f>
        <v>BIAYA SERVICES - RC-11 ADD LINE GAS FILTER</v>
      </c>
      <c r="E5814" s="573"/>
      <c r="F5814" s="573">
        <f>SUMIF('BKAS IDR'!$E$10:$E$44,$C5814,'BKAS IDR'!$M$10:$M$44)</f>
        <v>0</v>
      </c>
    </row>
    <row r="5815" spans="3:6" ht="15" customHeight="1">
      <c r="C5815" s="53" t="str">
        <f>[1]Coa!B5815</f>
        <v>4201.0012.0281155</v>
      </c>
      <c r="D5815" s="1" t="str">
        <f>VLOOKUP(C5815,[1]Coa!$B$4:$C$9231,2,FALSE)</f>
        <v>BIAYA SERVICES - WP#8; REPLACEMENT SHUTL B</v>
      </c>
      <c r="E5815" s="573"/>
      <c r="F5815" s="573">
        <f>SUMIF('BKAS IDR'!$E$10:$E$44,$C5815,'BKAS IDR'!$M$10:$M$44)</f>
        <v>0</v>
      </c>
    </row>
    <row r="5816" spans="3:6" ht="15" customHeight="1">
      <c r="C5816" s="53" t="str">
        <f>[1]Coa!B5816</f>
        <v>4201.0012.0281156</v>
      </c>
      <c r="D5816" s="1" t="str">
        <f>VLOOKUP(C5816,[1]Coa!$B$4:$C$9231,2,FALSE)</f>
        <v>BIAYA SERVICES - WP#9; INSTALLATION CHIP S</v>
      </c>
      <c r="E5816" s="573"/>
      <c r="F5816" s="573">
        <f>SUMIF('BKAS IDR'!$E$10:$E$44,$C5816,'BKAS IDR'!$M$10:$M$44)</f>
        <v>0</v>
      </c>
    </row>
    <row r="5817" spans="3:6" ht="15" customHeight="1">
      <c r="C5817" s="53" t="str">
        <f>[1]Coa!B5817</f>
        <v>4201.0012.0281157</v>
      </c>
      <c r="D5817" s="1" t="str">
        <f>VLOOKUP(C5817,[1]Coa!$B$4:$C$9231,2,FALSE)</f>
        <v>BIAYA SERVICES - WP#9; INSTALLATION LOG RE</v>
      </c>
      <c r="E5817" s="573"/>
      <c r="F5817" s="573">
        <f>SUMIF('BKAS IDR'!$E$10:$E$44,$C5817,'BKAS IDR'!$M$10:$M$44)</f>
        <v>0</v>
      </c>
    </row>
    <row r="5818" spans="3:6" ht="15" customHeight="1">
      <c r="C5818" s="53" t="str">
        <f>[1]Coa!B5818</f>
        <v>4201.0012.0281169</v>
      </c>
      <c r="D5818" s="1" t="str">
        <f>VLOOKUP(C5818,[1]Coa!$B$4:$C$9231,2,FALSE)</f>
        <v>BIAYA SERVICES - WP-9 INSTALL DEBARKING DR</v>
      </c>
      <c r="E5818" s="573"/>
      <c r="F5818" s="573">
        <f>SUMIF('BKAS IDR'!$E$10:$E$44,$C5818,'BKAS IDR'!$M$10:$M$44)</f>
        <v>0</v>
      </c>
    </row>
    <row r="5819" spans="3:6" ht="15" customHeight="1">
      <c r="C5819" s="53" t="str">
        <f>[1]Coa!B5819</f>
        <v>4201.0012.0281173</v>
      </c>
      <c r="D5819" s="1" t="str">
        <f>VLOOKUP(C5819,[1]Coa!$B$4:$C$9231,2,FALSE)</f>
        <v>BIAYA SERVICES - VE#12 REPLACE ROOF &amp; SHEL</v>
      </c>
      <c r="E5819" s="573"/>
      <c r="F5819" s="573">
        <f>SUMIF('BKAS IDR'!$E$10:$E$44,$C5819,'BKAS IDR'!$M$10:$M$44)</f>
        <v>0</v>
      </c>
    </row>
    <row r="5820" spans="3:6" ht="15" customHeight="1">
      <c r="C5820" s="53" t="str">
        <f>[1]Coa!B5820</f>
        <v>4201.0012.0281174</v>
      </c>
      <c r="D5820" s="1" t="str">
        <f>VLOOKUP(C5820,[1]Coa!$B$4:$C$9231,2,FALSE)</f>
        <v>BIAYA SERVICES - RC#8; NEW INSTALL OF HYDR</v>
      </c>
      <c r="E5820" s="573"/>
      <c r="F5820" s="573">
        <f>SUMIF('BKAS IDR'!$E$10:$E$44,$C5820,'BKAS IDR'!$M$10:$M$44)</f>
        <v>0</v>
      </c>
    </row>
    <row r="5821" spans="3:6" ht="15" customHeight="1">
      <c r="C5821" s="53" t="str">
        <f>[1]Coa!B5821</f>
        <v>4201.0012.0281199</v>
      </c>
      <c r="D5821" s="1" t="str">
        <f>VLOOKUP(C5821,[1]Coa!$B$4:$C$9231,2,FALSE)</f>
        <v>BIAYA SERVICES - MAINTENANCE IKPP</v>
      </c>
      <c r="E5821" s="573"/>
      <c r="F5821" s="573">
        <f>SUMIF('BKAS IDR'!$E$10:$E$44,$C5821,'BKAS IDR'!$M$10:$M$44)</f>
        <v>0</v>
      </c>
    </row>
    <row r="5822" spans="3:6" ht="15" customHeight="1">
      <c r="C5822" s="53" t="str">
        <f>[1]Coa!B5822</f>
        <v>4201.0012.02812008</v>
      </c>
      <c r="D5822" s="1" t="str">
        <f>VLOOKUP(C5822,[1]Coa!$B$4:$C$9231,2,FALSE)</f>
        <v>BIAYA SERVICES - VE#2 INST NEW WBL TANK A</v>
      </c>
      <c r="E5822" s="573"/>
      <c r="F5822" s="573">
        <f>SUMIF('BKAS IDR'!$E$10:$E$44,$C5822,'BKAS IDR'!$M$10:$M$44)</f>
        <v>0</v>
      </c>
    </row>
    <row r="5823" spans="3:6" ht="15" customHeight="1">
      <c r="C5823" s="53" t="str">
        <f>[1]Coa!B5823</f>
        <v>4201.0012.02812009</v>
      </c>
      <c r="D5823" s="1" t="str">
        <f>VLOOKUP(C5823,[1]Coa!$B$4:$C$9231,2,FALSE)</f>
        <v>BIAYA SERVICES - WP-9 INSTALL CHIP SCREEN</v>
      </c>
      <c r="E5823" s="573"/>
      <c r="F5823" s="573">
        <f>SUMIF('BKAS IDR'!$E$10:$E$44,$C5823,'BKAS IDR'!$M$10:$M$44)</f>
        <v>0</v>
      </c>
    </row>
    <row r="5824" spans="3:6" ht="15" customHeight="1">
      <c r="C5824" s="53" t="str">
        <f>[1]Coa!B5824</f>
        <v>4201.0012.02812011</v>
      </c>
      <c r="D5824" s="1" t="str">
        <f>VLOOKUP(C5824,[1]Coa!$B$4:$C$9231,2,FALSE)</f>
        <v>BIAYA SERVICES - WP#9: INSTALL DEBARKING D</v>
      </c>
      <c r="E5824" s="573"/>
      <c r="F5824" s="573">
        <f>SUMIF('BKAS IDR'!$E$10:$E$44,$C5824,'BKAS IDR'!$M$10:$M$44)</f>
        <v>0</v>
      </c>
    </row>
    <row r="5825" spans="3:6" ht="15" customHeight="1">
      <c r="C5825" s="53" t="str">
        <f>[1]Coa!B5825</f>
        <v>4201.0012.02812013</v>
      </c>
      <c r="D5825" s="1" t="str">
        <f>VLOOKUP(C5825,[1]Coa!$B$4:$C$9231,2,FALSE)</f>
        <v>BIAYA SERVICES - PM#8; TIE IN (TOP SEPARAT</v>
      </c>
      <c r="E5825" s="573"/>
      <c r="F5825" s="573">
        <f>SUMIF('BKAS IDR'!$E$10:$E$44,$C5825,'BKAS IDR'!$M$10:$M$44)</f>
        <v>0</v>
      </c>
    </row>
    <row r="5826" spans="3:6" ht="15" customHeight="1">
      <c r="C5826" s="53" t="str">
        <f>[1]Coa!B5826</f>
        <v>4201.0012.02812016</v>
      </c>
      <c r="D5826" s="1" t="str">
        <f>VLOOKUP(C5826,[1]Coa!$B$4:$C$9231,2,FALSE)</f>
        <v>BIAYA SERVICES - HP HEADER TG 18.19 TO P-8</v>
      </c>
      <c r="E5826" s="573"/>
      <c r="F5826" s="573">
        <f>SUMIF('BKAS IDR'!$E$10:$E$44,$C5826,'BKAS IDR'!$M$10:$M$44)</f>
        <v>0</v>
      </c>
    </row>
    <row r="5827" spans="3:6" ht="15" customHeight="1">
      <c r="C5827" s="53" t="str">
        <f>[1]Coa!B5827</f>
        <v>4201.0012.02812018</v>
      </c>
      <c r="D5827" s="1" t="str">
        <f>VLOOKUP(C5827,[1]Coa!$B$4:$C$9231,2,FALSE)</f>
        <v>BIAYA SERVICES - MC#3; UPGRADE PIPING &amp; DR</v>
      </c>
      <c r="E5827" s="573"/>
      <c r="F5827" s="573">
        <f>SUMIF('BKAS IDR'!$E$10:$E$44,$C5827,'BKAS IDR'!$M$10:$M$44)</f>
        <v>0</v>
      </c>
    </row>
    <row r="5828" spans="3:6" ht="15" customHeight="1">
      <c r="C5828" s="53" t="str">
        <f>[1]Coa!B5828</f>
        <v>4201.0012.02812019</v>
      </c>
      <c r="D5828" s="1" t="str">
        <f>VLOOKUP(C5828,[1]Coa!$B$4:$C$9231,2,FALSE)</f>
        <v>BIAYA SERVICES - PM#8; TIE IN WASHING &amp; CO</v>
      </c>
      <c r="E5828" s="573"/>
      <c r="F5828" s="573">
        <f>SUMIF('BKAS IDR'!$E$10:$E$44,$C5828,'BKAS IDR'!$M$10:$M$44)</f>
        <v>0</v>
      </c>
    </row>
    <row r="5829" spans="3:6" ht="15" customHeight="1">
      <c r="C5829" s="53" t="str">
        <f>[1]Coa!B5829</f>
        <v>4201.0012.02812020</v>
      </c>
      <c r="D5829" s="1" t="str">
        <f>VLOOKUP(C5829,[1]Coa!$B$4:$C$9231,2,FALSE)</f>
        <v>BIAYA SERVICES - PM#8; ADD SCREEN &amp; DISMAN</v>
      </c>
      <c r="E5829" s="573"/>
      <c r="F5829" s="573">
        <f>SUMIF('BKAS IDR'!$E$10:$E$44,$C5829,'BKAS IDR'!$M$10:$M$44)</f>
        <v>0</v>
      </c>
    </row>
    <row r="5830" spans="3:6" ht="15" customHeight="1">
      <c r="C5830" s="53" t="str">
        <f>[1]Coa!B5830</f>
        <v>4201.0012.02812026</v>
      </c>
      <c r="D5830" s="1" t="str">
        <f>VLOOKUP(C5830,[1]Coa!$B$4:$C$9231,2,FALSE)</f>
        <v>BIAYA SERVICES - PPM#6; FABRICATION / INST</v>
      </c>
      <c r="E5830" s="573"/>
      <c r="F5830" s="573">
        <f>SUMIF('BKAS IDR'!$E$10:$E$44,$C5830,'BKAS IDR'!$M$10:$M$44)</f>
        <v>0</v>
      </c>
    </row>
    <row r="5831" spans="3:6" ht="15" customHeight="1">
      <c r="C5831" s="53" t="str">
        <f>[1]Coa!B5831</f>
        <v>4201.0012.02812032</v>
      </c>
      <c r="D5831" s="1" t="str">
        <f>VLOOKUP(C5831,[1]Coa!$B$4:$C$9231,2,FALSE)</f>
        <v>BIAYA SERVICES - OPEN CONTRACT MAINTENANCE</v>
      </c>
      <c r="E5831" s="573"/>
      <c r="F5831" s="573">
        <f>SUMIF('BKAS IDR'!$E$10:$E$44,$C5831,'BKAS IDR'!$M$10:$M$44)</f>
        <v>0</v>
      </c>
    </row>
    <row r="5832" spans="3:6" ht="15" customHeight="1">
      <c r="C5832" s="53" t="str">
        <f>[1]Coa!B5832</f>
        <v>4201.0012.02812033</v>
      </c>
      <c r="D5832" s="1" t="str">
        <f>VLOOKUP(C5832,[1]Coa!$B$4:$C$9231,2,FALSE)</f>
        <v>BIAYA SERVICES - MANPOWER TO SUPPORT CORRE</v>
      </c>
      <c r="E5832" s="573"/>
      <c r="F5832" s="573">
        <f>SUMIF('BKAS IDR'!$E$10:$E$44,$C5832,'BKAS IDR'!$M$10:$M$44)</f>
        <v>0</v>
      </c>
    </row>
    <row r="5833" spans="3:6" ht="15" customHeight="1">
      <c r="C5833" s="53" t="str">
        <f>[1]Coa!B5833</f>
        <v>4201.0012.02812036</v>
      </c>
      <c r="D5833" s="1" t="str">
        <f>VLOOKUP(C5833,[1]Coa!$B$4:$C$9231,2,FALSE)</f>
        <v>BIAYA SERVICES - GANTI TUBE CONDENSER TG#1</v>
      </c>
      <c r="E5833" s="573"/>
      <c r="F5833" s="573">
        <f>SUMIF('BKAS IDR'!$E$10:$E$44,$C5833,'BKAS IDR'!$M$10:$M$44)</f>
        <v>0</v>
      </c>
    </row>
    <row r="5834" spans="3:6" ht="15" customHeight="1">
      <c r="C5834" s="53" t="str">
        <f>[1]Coa!B5834</f>
        <v>4201.0012.02812045</v>
      </c>
      <c r="D5834" s="1" t="str">
        <f>VLOOKUP(C5834,[1]Coa!$B$4:$C$9231,2,FALSE)</f>
        <v>BIAYA SERVICES - WP-8; REPLACEMENT OF DRUM</v>
      </c>
      <c r="E5834" s="573"/>
      <c r="F5834" s="573">
        <f>SUMIF('BKAS IDR'!$E$10:$E$44,$C5834,'BKAS IDR'!$M$10:$M$44)</f>
        <v>0</v>
      </c>
    </row>
    <row r="5835" spans="3:6" ht="15" customHeight="1">
      <c r="C5835" s="53" t="str">
        <f>[1]Coa!B5835</f>
        <v>4201.0012.02812047</v>
      </c>
      <c r="D5835" s="1" t="str">
        <f>VLOOKUP(C5835,[1]Coa!$B$4:$C$9231,2,FALSE)</f>
        <v>BIAYA SERVICES - WP-9; REPLACEMENT OF DRUM</v>
      </c>
      <c r="E5835" s="573"/>
      <c r="F5835" s="573">
        <f>SUMIF('BKAS IDR'!$E$10:$E$44,$C5835,'BKAS IDR'!$M$10:$M$44)</f>
        <v>0</v>
      </c>
    </row>
    <row r="5836" spans="3:6" ht="15" customHeight="1">
      <c r="C5836" s="53" t="str">
        <f>[1]Coa!B5836</f>
        <v>4201.0012.02812048</v>
      </c>
      <c r="D5836" s="1" t="str">
        <f>VLOOKUP(C5836,[1]Coa!$B$4:$C$9231,2,FALSE)</f>
        <v>BIAYA SERVICES - VE#2 PROJECT FABR &amp; INSTA</v>
      </c>
      <c r="E5836" s="573"/>
      <c r="F5836" s="573">
        <f>SUMIF('BKAS IDR'!$E$10:$E$44,$C5836,'BKAS IDR'!$M$10:$M$44)</f>
        <v>0</v>
      </c>
    </row>
    <row r="5837" spans="3:6" ht="15" customHeight="1">
      <c r="C5837" s="53" t="str">
        <f>[1]Coa!B5837</f>
        <v>4201.0012.02812050</v>
      </c>
      <c r="D5837" s="1" t="str">
        <f>VLOOKUP(C5837,[1]Coa!$B$4:$C$9231,2,FALSE)</f>
        <v>BIAYA SERVICES - VE2; FABRICATION &amp; INSTAL</v>
      </c>
      <c r="E5837" s="573"/>
      <c r="F5837" s="573">
        <f>SUMIF('BKAS IDR'!$E$10:$E$44,$C5837,'BKAS IDR'!$M$10:$M$44)</f>
        <v>0</v>
      </c>
    </row>
    <row r="5838" spans="3:6" ht="15" customHeight="1">
      <c r="C5838" s="53" t="str">
        <f>[1]Coa!B5838</f>
        <v>4201.0012.02812052</v>
      </c>
      <c r="D5838" s="1" t="str">
        <f>VLOOKUP(C5838,[1]Coa!$B$4:$C$9231,2,FALSE)</f>
        <v>BIAYA SERVICES - PM8; SCAFFOLDING ANNUAL S</v>
      </c>
      <c r="E5838" s="573"/>
      <c r="F5838" s="573">
        <f>SUMIF('BKAS IDR'!$E$10:$E$44,$C5838,'BKAS IDR'!$M$10:$M$44)</f>
        <v>0</v>
      </c>
    </row>
    <row r="5839" spans="3:6" ht="15" customHeight="1">
      <c r="C5839" s="53" t="str">
        <f>[1]Coa!B5839</f>
        <v>4201.0012.02812055</v>
      </c>
      <c r="D5839" s="1" t="str">
        <f>VLOOKUP(C5839,[1]Coa!$B$4:$C$9231,2,FALSE)</f>
        <v>BIAYA SERVICES - PM#8; DISMANTLE EQUIPMENT</v>
      </c>
      <c r="E5839" s="573"/>
      <c r="F5839" s="573">
        <f>SUMIF('BKAS IDR'!$E$10:$E$44,$C5839,'BKAS IDR'!$M$10:$M$44)</f>
        <v>0</v>
      </c>
    </row>
    <row r="5840" spans="3:6" ht="15" customHeight="1">
      <c r="C5840" s="53" t="str">
        <f>[1]Coa!B5840</f>
        <v>4201.0012.02812056</v>
      </c>
      <c r="D5840" s="1" t="str">
        <f>VLOOKUP(C5840,[1]Coa!$B$4:$C$9231,2,FALSE)</f>
        <v>BIAYA SERVICES - PM#8; TO MAKE CONVEYOR SU</v>
      </c>
      <c r="E5840" s="573"/>
      <c r="F5840" s="573">
        <f>SUMIF('BKAS IDR'!$E$10:$E$44,$C5840,'BKAS IDR'!$M$10:$M$44)</f>
        <v>0</v>
      </c>
    </row>
    <row r="5841" spans="3:6" ht="15" customHeight="1">
      <c r="C5841" s="53" t="str">
        <f>[1]Coa!B5841</f>
        <v>4201.0012.02812057</v>
      </c>
      <c r="D5841" s="1" t="str">
        <f>VLOOKUP(C5841,[1]Coa!$B$4:$C$9231,2,FALSE)</f>
        <v>BIAYA SERVICES - PM#9; GANTI 4 SET NOZZLE</v>
      </c>
      <c r="E5841" s="573"/>
      <c r="F5841" s="573">
        <f>SUMIF('BKAS IDR'!$E$10:$E$44,$C5841,'BKAS IDR'!$M$10:$M$44)</f>
        <v>0</v>
      </c>
    </row>
    <row r="5842" spans="3:6" ht="15" customHeight="1">
      <c r="C5842" s="53" t="str">
        <f>[1]Coa!B5842</f>
        <v>4201.0012.02812099</v>
      </c>
      <c r="D5842" s="1" t="str">
        <f>VLOOKUP(C5842,[1]Coa!$B$4:$C$9231,2,FALSE)</f>
        <v>BIAYA SERVICES - IKPP MAINTENANCE</v>
      </c>
      <c r="E5842" s="573"/>
      <c r="F5842" s="573">
        <f>SUMIF('BKAS IDR'!$E$10:$E$44,$C5842,'BKAS IDR'!$M$10:$M$44)</f>
        <v>0</v>
      </c>
    </row>
    <row r="5843" spans="3:6" ht="15" customHeight="1">
      <c r="C5843" s="53" t="str">
        <f>[1]Coa!B5843</f>
        <v>4201.0012.0350933</v>
      </c>
      <c r="D5843" s="1" t="str">
        <f>VLOOKUP(C5843,[1]Coa!$B$4:$C$9231,2,FALSE)</f>
        <v>BIAYA SERVICES - PAGERUNGAN UTARA FIELD</v>
      </c>
      <c r="E5843" s="573"/>
      <c r="F5843" s="573">
        <f>SUMIF('BKAS IDR'!$E$10:$E$44,$C5843,'BKAS IDR'!$M$10:$M$44)</f>
        <v>0</v>
      </c>
    </row>
    <row r="5844" spans="3:6" ht="15" customHeight="1">
      <c r="C5844" s="53" t="str">
        <f>[1]Coa!B5844</f>
        <v>4201.0012.0351002</v>
      </c>
      <c r="D5844" s="1" t="str">
        <f>VLOOKUP(C5844,[1]Coa!$B$4:$C$9231,2,FALSE)</f>
        <v>BIAYA SERVICES - EDC1 SUBSEA FACILITY TSB</v>
      </c>
      <c r="E5844" s="573"/>
      <c r="F5844" s="573">
        <f>SUMIF('BKAS IDR'!$E$10:$E$44,$C5844,'BKAS IDR'!$M$10:$M$44)</f>
        <v>0</v>
      </c>
    </row>
    <row r="5845" spans="3:6" ht="15" customHeight="1">
      <c r="C5845" s="53" t="str">
        <f>[1]Coa!B5845</f>
        <v>4201.0012.0400928</v>
      </c>
      <c r="D5845" s="1" t="str">
        <f>VLOOKUP(C5845,[1]Coa!$B$4:$C$9231,2,FALSE)</f>
        <v>BIAYA SERVICES - 3 Unit BODY SHELL</v>
      </c>
      <c r="E5845" s="573"/>
      <c r="F5845" s="573">
        <f>SUMIF('BKAS IDR'!$E$10:$E$44,$C5845,'BKAS IDR'!$M$10:$M$44)</f>
        <v>0</v>
      </c>
    </row>
    <row r="5846" spans="3:6" ht="15" customHeight="1">
      <c r="C5846" s="53" t="str">
        <f>[1]Coa!B5846</f>
        <v>4201.0012.0400932</v>
      </c>
      <c r="D5846" s="1" t="str">
        <f>VLOOKUP(C5846,[1]Coa!$B$4:$C$9231,2,FALSE)</f>
        <v>BIAYA SERVICES - 6 UNITS FLARE KO DRUM</v>
      </c>
      <c r="E5846" s="573"/>
      <c r="F5846" s="573">
        <f>SUMIF('BKAS IDR'!$E$10:$E$44,$C5846,'BKAS IDR'!$M$10:$M$44)</f>
        <v>0</v>
      </c>
    </row>
    <row r="5847" spans="3:6" ht="15" customHeight="1">
      <c r="C5847" s="53" t="str">
        <f>[1]Coa!B5847</f>
        <v>4201.0012.0411008</v>
      </c>
      <c r="D5847" s="1" t="str">
        <f>VLOOKUP(C5847,[1]Coa!$B$4:$C$9231,2,FALSE)</f>
        <v>BIAYA SERVICES - GEN. ASSEMBLY DEBARKING</v>
      </c>
      <c r="E5847" s="573"/>
      <c r="F5847" s="573">
        <f>SUMIF('BKAS IDR'!$E$10:$E$44,$C5847,'BKAS IDR'!$M$10:$M$44)</f>
        <v>0</v>
      </c>
    </row>
    <row r="5848" spans="3:6" ht="15" customHeight="1">
      <c r="C5848" s="53" t="str">
        <f>[1]Coa!B5848</f>
        <v>4201.0012.04112025</v>
      </c>
      <c r="D5848" s="1" t="str">
        <f>VLOOKUP(C5848,[1]Coa!$B$4:$C$9231,2,FALSE)</f>
        <v>BIAYA SERVICES - MANPOWER SUPPLY FOR PROJE</v>
      </c>
      <c r="E5848" s="573"/>
      <c r="F5848" s="573">
        <f>SUMIF('BKAS IDR'!$E$10:$E$44,$C5848,'BKAS IDR'!$M$10:$M$44)</f>
        <v>0</v>
      </c>
    </row>
    <row r="5849" spans="3:6" ht="15" customHeight="1">
      <c r="C5849" s="53" t="str">
        <f>[1]Coa!B5849</f>
        <v>4201.0012.0480753</v>
      </c>
      <c r="D5849" s="1" t="str">
        <f>VLOOKUP(C5849,[1]Coa!$B$4:$C$9231,2,FALSE)</f>
        <v>BIAYA SERVICES - COMBINED FEED EXCHANGER</v>
      </c>
      <c r="E5849" s="573"/>
      <c r="F5849" s="573">
        <f>SUMIF('BKAS IDR'!$E$10:$E$44,$C5849,'BKAS IDR'!$M$10:$M$44)</f>
        <v>0</v>
      </c>
    </row>
    <row r="5850" spans="3:6" ht="15" customHeight="1">
      <c r="C5850" s="53" t="str">
        <f>[1]Coa!B5850</f>
        <v>4201.0012.0480901</v>
      </c>
      <c r="D5850" s="1" t="str">
        <f>VLOOKUP(C5850,[1]Coa!$B$4:$C$9231,2,FALSE)</f>
        <v>BIAYA SERVICES - DEBUT TRIM COND 211-E-9</v>
      </c>
      <c r="E5850" s="573"/>
      <c r="F5850" s="573">
        <f>SUMIF('BKAS IDR'!$E$10:$E$44,$C5850,'BKAS IDR'!$M$10:$M$44)</f>
        <v>0</v>
      </c>
    </row>
    <row r="5851" spans="3:6" ht="15" customHeight="1">
      <c r="C5851" s="53" t="str">
        <f>[1]Coa!B5851</f>
        <v>4201.0012.0480906</v>
      </c>
      <c r="D5851" s="1" t="str">
        <f>VLOOKUP(C5851,[1]Coa!$B$4:$C$9231,2,FALSE)</f>
        <v>BIAYA SERVICES - TBUNDLE 140-E-11A,E-16</v>
      </c>
      <c r="E5851" s="573"/>
      <c r="F5851" s="573">
        <f>SUMIF('BKAS IDR'!$E$10:$E$44,$C5851,'BKAS IDR'!$M$10:$M$44)</f>
        <v>0</v>
      </c>
    </row>
    <row r="5852" spans="3:6" ht="15" customHeight="1">
      <c r="C5852" s="53" t="str">
        <f>[1]Coa!B5852</f>
        <v>4201.0012.0480912</v>
      </c>
      <c r="D5852" s="1" t="str">
        <f>VLOOKUP(C5852,[1]Coa!$B$4:$C$9231,2,FALSE)</f>
        <v>BIAYA SERVICES - FAB HE, 701-E-5&amp;702-E-7</v>
      </c>
      <c r="E5852" s="573"/>
      <c r="F5852" s="573">
        <f>SUMIF('BKAS IDR'!$E$10:$E$44,$C5852,'BKAS IDR'!$M$10:$M$44)</f>
        <v>0</v>
      </c>
    </row>
    <row r="5853" spans="3:6" ht="15" customHeight="1">
      <c r="C5853" s="53" t="str">
        <f>[1]Coa!B5853</f>
        <v>4201.0012.0480914</v>
      </c>
      <c r="D5853" s="1" t="str">
        <f>VLOOKUP(C5853,[1]Coa!$B$4:$C$9231,2,FALSE)</f>
        <v>BIAYA SERVICES - FAB HE,ITEM 140-E-20&amp;E-25</v>
      </c>
      <c r="E5853" s="573"/>
      <c r="F5853" s="573">
        <f>SUMIF('BKAS IDR'!$E$10:$E$44,$C5853,'BKAS IDR'!$M$10:$M$44)</f>
        <v>0</v>
      </c>
    </row>
    <row r="5854" spans="3:6" ht="15" customHeight="1">
      <c r="C5854" s="53" t="str">
        <f>[1]Coa!B5854</f>
        <v>4201.0012.0480918</v>
      </c>
      <c r="D5854" s="1" t="str">
        <f>VLOOKUP(C5854,[1]Coa!$B$4:$C$9231,2,FALSE)</f>
        <v>BIAYA SERVICES - TUBE BUNDLE ASS F/023E-11</v>
      </c>
      <c r="E5854" s="573"/>
      <c r="F5854" s="573">
        <f>SUMIF('BKAS IDR'!$E$10:$E$44,$C5854,'BKAS IDR'!$M$10:$M$44)</f>
        <v>0</v>
      </c>
    </row>
    <row r="5855" spans="3:6" ht="15" customHeight="1">
      <c r="C5855" s="53" t="str">
        <f>[1]Coa!B5855</f>
        <v>4201.0012.0480922</v>
      </c>
      <c r="D5855" s="1" t="str">
        <f>VLOOKUP(C5855,[1]Coa!$B$4:$C$9231,2,FALSE)</f>
        <v>BIAYA SERVICES - COMBINED FEED EXCHANGER</v>
      </c>
      <c r="E5855" s="573"/>
      <c r="F5855" s="573">
        <f>SUMIF('BKAS IDR'!$E$10:$E$44,$C5855,'BKAS IDR'!$M$10:$M$44)</f>
        <v>0</v>
      </c>
    </row>
    <row r="5856" spans="3:6" ht="15" customHeight="1">
      <c r="C5856" s="53" t="str">
        <f>[1]Coa!B5856</f>
        <v>4201.0012.0480925</v>
      </c>
      <c r="D5856" s="1" t="str">
        <f>VLOOKUP(C5856,[1]Coa!$B$4:$C$9231,2,FALSE)</f>
        <v>BIAYA SERVICES - 6 DISPENSER (SOE-TA)</v>
      </c>
      <c r="E5856" s="573"/>
      <c r="F5856" s="573">
        <f>SUMIF('BKAS IDR'!$E$10:$E$44,$C5856,'BKAS IDR'!$M$10:$M$44)</f>
        <v>0</v>
      </c>
    </row>
    <row r="5857" spans="3:6" ht="15" customHeight="1">
      <c r="C5857" s="53" t="str">
        <f>[1]Coa!B5857</f>
        <v>4201.0012.0481001</v>
      </c>
      <c r="D5857" s="1" t="str">
        <f>VLOOKUP(C5857,[1]Coa!$B$4:$C$9231,2,FALSE)</f>
        <v>BIAYA SERVICES - VESSEL TAG NO.14-E-25</v>
      </c>
      <c r="E5857" s="573"/>
      <c r="F5857" s="573">
        <f>SUMIF('BKAS IDR'!$E$10:$E$44,$C5857,'BKAS IDR'!$M$10:$M$44)</f>
        <v>0</v>
      </c>
    </row>
    <row r="5858" spans="3:6" ht="15" customHeight="1">
      <c r="C5858" s="53" t="str">
        <f>[1]Coa!B5858</f>
        <v>4201.0012.0481012</v>
      </c>
      <c r="D5858" s="1" t="str">
        <f>VLOOKUP(C5858,[1]Coa!$B$4:$C$9231,2,FALSE)</f>
        <v>BIAYA SERVICES - BAFFLE PLATE</v>
      </c>
      <c r="E5858" s="573"/>
      <c r="F5858" s="573">
        <f>SUMIF('BKAS IDR'!$E$10:$E$44,$C5858,'BKAS IDR'!$M$10:$M$44)</f>
        <v>0</v>
      </c>
    </row>
    <row r="5859" spans="3:6" ht="15" customHeight="1">
      <c r="C5859" s="53" t="str">
        <f>[1]Coa!B5859</f>
        <v>4201.0012.0481016</v>
      </c>
      <c r="D5859" s="1" t="str">
        <f>VLOOKUP(C5859,[1]Coa!$B$4:$C$9231,2,FALSE)</f>
        <v>BIAYA SERVICES - ERECTION VCFHE 84E-201</v>
      </c>
      <c r="E5859" s="573"/>
      <c r="F5859" s="573">
        <f>SUMIF('BKAS IDR'!$E$10:$E$44,$C5859,'BKAS IDR'!$M$10:$M$44)</f>
        <v>0</v>
      </c>
    </row>
    <row r="5860" spans="3:6" ht="15" customHeight="1">
      <c r="C5860" s="53" t="str">
        <f>[1]Coa!B5860</f>
        <v>4201.0012.0481023</v>
      </c>
      <c r="D5860" s="1" t="str">
        <f>VLOOKUP(C5860,[1]Coa!$B$4:$C$9231,2,FALSE)</f>
        <v>BIAYA SERVICES - PASS PARTITION PLATE</v>
      </c>
      <c r="E5860" s="573"/>
      <c r="F5860" s="573">
        <f>SUMIF('BKAS IDR'!$E$10:$E$44,$C5860,'BKAS IDR'!$M$10:$M$44)</f>
        <v>0</v>
      </c>
    </row>
    <row r="5861" spans="3:6" ht="15" customHeight="1">
      <c r="C5861" s="53" t="str">
        <f>[1]Coa!B5861</f>
        <v>4201.0012.0481024</v>
      </c>
      <c r="D5861" s="1" t="str">
        <f>VLOOKUP(C5861,[1]Coa!$B$4:$C$9231,2,FALSE)</f>
        <v>BIAYA SERVICES - T. BUNDLE COMP, CHANNEL</v>
      </c>
      <c r="E5861" s="573"/>
      <c r="F5861" s="573">
        <f>SUMIF('BKAS IDR'!$E$10:$E$44,$C5861,'BKAS IDR'!$M$10:$M$44)</f>
        <v>0</v>
      </c>
    </row>
    <row r="5862" spans="3:6" ht="15" customHeight="1">
      <c r="C5862" s="53" t="str">
        <f>[1]Coa!B5862</f>
        <v>4201.0012.0481101</v>
      </c>
      <c r="D5862" s="1" t="str">
        <f>VLOOKUP(C5862,[1]Coa!$B$4:$C$9231,2,FALSE)</f>
        <v>BIAYA SERVICES - TUBE BUNDLE TYPE "U"</v>
      </c>
      <c r="E5862" s="573"/>
      <c r="F5862" s="573">
        <f>SUMIF('BKAS IDR'!$E$10:$E$44,$C5862,'BKAS IDR'!$M$10:$M$44)</f>
        <v>0</v>
      </c>
    </row>
    <row r="5863" spans="3:6" ht="15" customHeight="1">
      <c r="C5863" s="53" t="str">
        <f>[1]Coa!B5863</f>
        <v>4201.0012.0481105</v>
      </c>
      <c r="D5863" s="1" t="str">
        <f>VLOOKUP(C5863,[1]Coa!$B$4:$C$9231,2,FALSE)</f>
        <v>BIAYA SERVICES - TBUNDLE AS110-E-7 A/B/C/D</v>
      </c>
      <c r="E5863" s="573"/>
      <c r="F5863" s="573">
        <f>SUMIF('BKAS IDR'!$E$10:$E$44,$C5863,'BKAS IDR'!$M$10:$M$44)</f>
        <v>0</v>
      </c>
    </row>
    <row r="5864" spans="3:6" ht="15" customHeight="1">
      <c r="C5864" s="53" t="str">
        <f>[1]Coa!B5864</f>
        <v>4201.0012.0481106</v>
      </c>
      <c r="D5864" s="1" t="str">
        <f>VLOOKUP(C5864,[1]Coa!$B$4:$C$9231,2,FALSE)</f>
        <v>BIAYA SERVICES - EJCTR STEAMTAG110-J-51A/B</v>
      </c>
      <c r="E5864" s="573"/>
      <c r="F5864" s="573">
        <f>SUMIF('BKAS IDR'!$E$10:$E$44,$C5864,'BKAS IDR'!$M$10:$M$44)</f>
        <v>0</v>
      </c>
    </row>
    <row r="5865" spans="3:6" ht="15" customHeight="1">
      <c r="C5865" s="53" t="str">
        <f>[1]Coa!B5865</f>
        <v>4201.0012.0481107</v>
      </c>
      <c r="D5865" s="1" t="str">
        <f>VLOOKUP(C5865,[1]Coa!$B$4:$C$9231,2,FALSE)</f>
        <v>BIAYA SERVICES - TBUNDLE AS&amp;SHELL 93E-405</v>
      </c>
      <c r="E5865" s="573"/>
      <c r="F5865" s="573">
        <f>SUMIF('BKAS IDR'!$E$10:$E$44,$C5865,'BKAS IDR'!$M$10:$M$44)</f>
        <v>0</v>
      </c>
    </row>
    <row r="5866" spans="3:6" ht="15" customHeight="1">
      <c r="C5866" s="53" t="str">
        <f>[1]Coa!B5866</f>
        <v>4201.0012.0481109</v>
      </c>
      <c r="D5866" s="1" t="str">
        <f>VLOOKUP(C5866,[1]Coa!$B$4:$C$9231,2,FALSE)</f>
        <v>BIAYA SERVICES - PRESSURE VESSEL FABRICATI</v>
      </c>
      <c r="E5866" s="573"/>
      <c r="F5866" s="573">
        <f>SUMIF('BKAS IDR'!$E$10:$E$44,$C5866,'BKAS IDR'!$M$10:$M$44)</f>
        <v>0</v>
      </c>
    </row>
    <row r="5867" spans="3:6" ht="15" customHeight="1">
      <c r="C5867" s="53" t="str">
        <f>[1]Coa!B5867</f>
        <v>4201.0012.0481114</v>
      </c>
      <c r="D5867" s="1" t="str">
        <f>VLOOKUP(C5867,[1]Coa!$B$4:$C$9231,2,FALSE)</f>
        <v>BIAYA SERVICES - HEAT EXCHANGER COMPLETE 7</v>
      </c>
      <c r="E5867" s="573"/>
      <c r="F5867" s="573">
        <f>SUMIF('BKAS IDR'!$E$10:$E$44,$C5867,'BKAS IDR'!$M$10:$M$44)</f>
        <v>0</v>
      </c>
    </row>
    <row r="5868" spans="3:6" ht="15" customHeight="1">
      <c r="C5868" s="53" t="str">
        <f>[1]Coa!B5868</f>
        <v>4201.0012.0481117</v>
      </c>
      <c r="D5868" s="1" t="str">
        <f>VLOOKUP(C5868,[1]Coa!$B$4:$C$9231,2,FALSE)</f>
        <v>BIAYA SERVICES - CONDENSATE STRIPPER</v>
      </c>
      <c r="E5868" s="573"/>
      <c r="F5868" s="573">
        <f>SUMIF('BKAS IDR'!$E$10:$E$44,$C5868,'BKAS IDR'!$M$10:$M$44)</f>
        <v>0</v>
      </c>
    </row>
    <row r="5869" spans="3:6" ht="15" customHeight="1">
      <c r="C5869" s="53" t="str">
        <f>[1]Coa!B5869</f>
        <v>4201.0012.0481118</v>
      </c>
      <c r="D5869" s="1" t="str">
        <f>VLOOKUP(C5869,[1]Coa!$B$4:$C$9231,2,FALSE)</f>
        <v>BIAYA SERVICES - VESSEL, HORIZONTAL TAG</v>
      </c>
      <c r="E5869" s="573"/>
      <c r="F5869" s="573">
        <f>SUMIF('BKAS IDR'!$E$10:$E$44,$C5869,'BKAS IDR'!$M$10:$M$44)</f>
        <v>0</v>
      </c>
    </row>
    <row r="5870" spans="3:6" ht="15" customHeight="1">
      <c r="C5870" s="53" t="str">
        <f>[1]Coa!B5870</f>
        <v>4201.0012.0481124</v>
      </c>
      <c r="D5870" s="1" t="str">
        <f>VLOOKUP(C5870,[1]Coa!$B$4:$C$9231,2,FALSE)</f>
        <v>BIAYA SERVICES - Heat Exchanger  Assy Tag</v>
      </c>
      <c r="E5870" s="573"/>
      <c r="F5870" s="573">
        <f>SUMIF('BKAS IDR'!$E$10:$E$44,$C5870,'BKAS IDR'!$M$10:$M$44)</f>
        <v>0</v>
      </c>
    </row>
    <row r="5871" spans="3:6" ht="15" customHeight="1">
      <c r="C5871" s="53" t="str">
        <f>[1]Coa!B5871</f>
        <v>4201.0012.0481153</v>
      </c>
      <c r="D5871" s="1" t="str">
        <f>VLOOKUP(C5871,[1]Coa!$B$4:$C$9231,2,FALSE)</f>
        <v>BIAYA SERVICES - 5 (FIVE) UNIT COMBINED FE</v>
      </c>
      <c r="E5871" s="573"/>
      <c r="F5871" s="573">
        <f>SUMIF('BKAS IDR'!$E$10:$E$44,$C5871,'BKAS IDR'!$M$10:$M$44)</f>
        <v>0</v>
      </c>
    </row>
    <row r="5872" spans="3:6" ht="15" customHeight="1">
      <c r="C5872" s="53" t="str">
        <f>[1]Coa!B5872</f>
        <v>4201.0012.0481159</v>
      </c>
      <c r="D5872" s="1" t="str">
        <f>VLOOKUP(C5872,[1]Coa!$B$4:$C$9231,2,FALSE)</f>
        <v>BIAYA SERVICES - PEMBANGUNAN UNIT CHLORIDE</v>
      </c>
      <c r="E5872" s="573"/>
      <c r="F5872" s="573">
        <f>SUMIF('BKAS IDR'!$E$10:$E$44,$C5872,'BKAS IDR'!$M$10:$M$44)</f>
        <v>0</v>
      </c>
    </row>
    <row r="5873" spans="3:6" ht="15" customHeight="1">
      <c r="C5873" s="53" t="str">
        <f>[1]Coa!B5873</f>
        <v>4201.0012.0481160</v>
      </c>
      <c r="D5873" s="1" t="str">
        <f>VLOOKUP(C5873,[1]Coa!$B$4:$C$9231,2,FALSE)</f>
        <v>BIAYA SERVICES - FABRICATION INTERNAL PART</v>
      </c>
      <c r="E5873" s="573"/>
      <c r="F5873" s="573">
        <f>SUMIF('BKAS IDR'!$E$10:$E$44,$C5873,'BKAS IDR'!$M$10:$M$44)</f>
        <v>0</v>
      </c>
    </row>
    <row r="5874" spans="3:6" ht="15" customHeight="1">
      <c r="C5874" s="53" t="str">
        <f>[1]Coa!B5874</f>
        <v>4201.0012.0481161</v>
      </c>
      <c r="D5874" s="1" t="str">
        <f>VLOOKUP(C5874,[1]Coa!$B$4:$C$9231,2,FALSE)</f>
        <v>BIAYA SERVICES - HEAT EXCHANGER 260-E-157</v>
      </c>
      <c r="E5874" s="573"/>
      <c r="F5874" s="573">
        <f>SUMIF('BKAS IDR'!$E$10:$E$44,$C5874,'BKAS IDR'!$M$10:$M$44)</f>
        <v>0</v>
      </c>
    </row>
    <row r="5875" spans="3:6" ht="15" customHeight="1">
      <c r="C5875" s="53" t="str">
        <f>[1]Coa!B5875</f>
        <v>4201.0012.0481163</v>
      </c>
      <c r="D5875" s="1" t="str">
        <f>VLOOKUP(C5875,[1]Coa!$B$4:$C$9231,2,FALSE)</f>
        <v>BIAYA SERVICES - PEMBANGUNAN FASILITAS SLU</v>
      </c>
      <c r="E5875" s="573"/>
      <c r="F5875" s="573">
        <f>SUMIF('BKAS IDR'!$E$10:$E$44,$C5875,'BKAS IDR'!$M$10:$M$44)</f>
        <v>0</v>
      </c>
    </row>
    <row r="5876" spans="3:6" ht="15" customHeight="1">
      <c r="C5876" s="53" t="str">
        <f>[1]Coa!B5876</f>
        <v>4201.0012.0481166</v>
      </c>
      <c r="D5876" s="1" t="str">
        <f>VLOOKUP(C5876,[1]Coa!$B$4:$C$9231,2,FALSE)</f>
        <v>BIAYA SERVICES - SHELL &amp; TUBE BUNDLE  Assy</v>
      </c>
      <c r="E5876" s="573"/>
      <c r="F5876" s="573">
        <f>SUMIF('BKAS IDR'!$E$10:$E$44,$C5876,'BKAS IDR'!$M$10:$M$44)</f>
        <v>0</v>
      </c>
    </row>
    <row r="5877" spans="3:6" ht="15" customHeight="1">
      <c r="C5877" s="53" t="str">
        <f>[1]Coa!B5877</f>
        <v>4201.0012.04812004</v>
      </c>
      <c r="D5877" s="1" t="str">
        <f>VLOOKUP(C5877,[1]Coa!$B$4:$C$9231,2,FALSE)</f>
        <v>BIAYA SERVICES - TOP HEAD COLOUMN</v>
      </c>
      <c r="E5877" s="573"/>
      <c r="F5877" s="573">
        <f>SUMIF('BKAS IDR'!$E$10:$E$44,$C5877,'BKAS IDR'!$M$10:$M$44)</f>
        <v>0</v>
      </c>
    </row>
    <row r="5878" spans="3:6" ht="15" customHeight="1">
      <c r="C5878" s="53" t="str">
        <f>[1]Coa!B5878</f>
        <v>4201.0012.04812005</v>
      </c>
      <c r="D5878" s="1" t="str">
        <f>VLOOKUP(C5878,[1]Coa!$B$4:$C$9231,2,FALSE)</f>
        <v>BIAYA SERVICES - HEAT EXCHANGER</v>
      </c>
      <c r="E5878" s="573"/>
      <c r="F5878" s="573">
        <f>SUMIF('BKAS IDR'!$E$10:$E$44,$C5878,'BKAS IDR'!$M$10:$M$44)</f>
        <v>0</v>
      </c>
    </row>
    <row r="5879" spans="3:6" ht="15" customHeight="1">
      <c r="C5879" s="53" t="str">
        <f>[1]Coa!B5879</f>
        <v>4201.0012.0510862</v>
      </c>
      <c r="D5879" s="1" t="str">
        <f>VLOOKUP(C5879,[1]Coa!$B$4:$C$9231,2,FALSE)</f>
        <v>BIAYA SERVICES - PRESSURE VESSEL</v>
      </c>
      <c r="E5879" s="573"/>
      <c r="F5879" s="573">
        <f>SUMIF('BKAS IDR'!$E$10:$E$44,$C5879,'BKAS IDR'!$M$10:$M$44)</f>
        <v>0</v>
      </c>
    </row>
    <row r="5880" spans="3:6" ht="15" customHeight="1">
      <c r="C5880" s="53" t="str">
        <f>[1]Coa!B5880</f>
        <v>4201.0012.0510863</v>
      </c>
      <c r="D5880" s="1" t="str">
        <f>VLOOKUP(C5880,[1]Coa!$B$4:$C$9231,2,FALSE)</f>
        <v>BIAYA SERVICES - PROV OF SHELL &amp; TUBE HEAT</v>
      </c>
      <c r="E5880" s="573"/>
      <c r="F5880" s="573">
        <f>SUMIF('BKAS IDR'!$E$10:$E$44,$C5880,'BKAS IDR'!$M$10:$M$44)</f>
        <v>0</v>
      </c>
    </row>
    <row r="5881" spans="3:6" ht="15" customHeight="1">
      <c r="C5881" s="53" t="str">
        <f>[1]Coa!B5881</f>
        <v>4201.0012.0510902</v>
      </c>
      <c r="D5881" s="1" t="str">
        <f>VLOOKUP(C5881,[1]Coa!$B$4:$C$9231,2,FALSE)</f>
        <v>BIAYA SERVICES - PRESSURE VESSEL GSA</v>
      </c>
      <c r="E5881" s="573"/>
      <c r="F5881" s="573">
        <f>SUMIF('BKAS IDR'!$E$10:$E$44,$C5881,'BKAS IDR'!$M$10:$M$44)</f>
        <v>0</v>
      </c>
    </row>
    <row r="5882" spans="3:6" ht="15" customHeight="1">
      <c r="C5882" s="53" t="str">
        <f>[1]Coa!B5882</f>
        <v>4201.0012.0511017</v>
      </c>
      <c r="D5882" s="1" t="str">
        <f>VLOOKUP(C5882,[1]Coa!$B$4:$C$9231,2,FALSE)</f>
        <v>BIAYA SERVICES - FAB HEAD CHANNEL (E-2030)</v>
      </c>
      <c r="E5882" s="573"/>
      <c r="F5882" s="573">
        <f>SUMIF('BKAS IDR'!$E$10:$E$44,$C5882,'BKAS IDR'!$M$10:$M$44)</f>
        <v>0</v>
      </c>
    </row>
    <row r="5883" spans="3:6" ht="15" customHeight="1">
      <c r="C5883" s="53" t="str">
        <f>[1]Coa!B5883</f>
        <v>4201.0012.0511152</v>
      </c>
      <c r="D5883" s="1" t="str">
        <f>VLOOKUP(C5883,[1]Coa!$B$4:$C$9231,2,FALSE)</f>
        <v>BIAYA SERVICES - ENGINEERING, PROCUREMENT,</v>
      </c>
      <c r="E5883" s="573"/>
      <c r="F5883" s="573">
        <f>SUMIF('BKAS IDR'!$E$10:$E$44,$C5883,'BKAS IDR'!$M$10:$M$44)</f>
        <v>0</v>
      </c>
    </row>
    <row r="5884" spans="3:6" ht="15" customHeight="1">
      <c r="C5884" s="53" t="str">
        <f>[1]Coa!B5884</f>
        <v>4201.0012.0540911</v>
      </c>
      <c r="D5884" s="1" t="str">
        <f>VLOOKUP(C5884,[1]Coa!$B$4:$C$9231,2,FALSE)</f>
        <v>BIAYA SERVICES - NATURAL GAS REHEATER</v>
      </c>
      <c r="E5884" s="573"/>
      <c r="F5884" s="573">
        <f>SUMIF('BKAS IDR'!$E$10:$E$44,$C5884,'BKAS IDR'!$M$10:$M$44)</f>
        <v>0</v>
      </c>
    </row>
    <row r="5885" spans="3:6" ht="15" customHeight="1">
      <c r="C5885" s="53" t="str">
        <f>[1]Coa!B5885</f>
        <v>4201.0012.0541171</v>
      </c>
      <c r="D5885" s="1" t="str">
        <f>VLOOKUP(C5885,[1]Coa!$B$4:$C$9231,2,FALSE)</f>
        <v>BIAYA SERVICES - HEAT EXCHANGER DEHYDROGEN</v>
      </c>
      <c r="E5885" s="573"/>
      <c r="F5885" s="573">
        <f>SUMIF('BKAS IDR'!$E$10:$E$44,$C5885,'BKAS IDR'!$M$10:$M$44)</f>
        <v>0</v>
      </c>
    </row>
    <row r="5886" spans="3:6" ht="15" customHeight="1">
      <c r="C5886" s="53" t="str">
        <f>[1]Coa!B5886</f>
        <v>4201.0012.05412002</v>
      </c>
      <c r="D5886" s="1" t="str">
        <f>VLOOKUP(C5886,[1]Coa!$B$4:$C$9231,2,FALSE)</f>
        <v>BIAYA SERVICES - REPLACEMENT HEAT EXCHANGE</v>
      </c>
      <c r="E5886" s="573"/>
      <c r="F5886" s="573">
        <f>SUMIF('BKAS IDR'!$E$10:$E$44,$C5886,'BKAS IDR'!$M$10:$M$44)</f>
        <v>0</v>
      </c>
    </row>
    <row r="5887" spans="3:6" ht="15" customHeight="1">
      <c r="C5887" s="53" t="str">
        <f>[1]Coa!B5887</f>
        <v>4201.0012.0550824</v>
      </c>
      <c r="D5887" s="1" t="str">
        <f>VLOOKUP(C5887,[1]Coa!$B$4:$C$9231,2,FALSE)</f>
        <v>BIAYA SERVICES - FERTILIZER FACTORY EXPANS</v>
      </c>
      <c r="E5887" s="573"/>
      <c r="F5887" s="573">
        <f>SUMIF('BKAS IDR'!$E$10:$E$44,$C5887,'BKAS IDR'!$M$10:$M$44)</f>
        <v>0</v>
      </c>
    </row>
    <row r="5888" spans="3:6" ht="15" customHeight="1">
      <c r="C5888" s="53" t="str">
        <f>[1]Coa!B5888</f>
        <v>4201.0012.0560920</v>
      </c>
      <c r="D5888" s="1" t="str">
        <f>VLOOKUP(C5888,[1]Coa!$B$4:$C$9231,2,FALSE)</f>
        <v>BIAYA SERVICES - REPL T BUNDLE 3A-1111-C</v>
      </c>
      <c r="E5888" s="573"/>
      <c r="F5888" s="573">
        <f>SUMIF('BKAS IDR'!$E$10:$E$44,$C5888,'BKAS IDR'!$M$10:$M$44)</f>
        <v>0</v>
      </c>
    </row>
    <row r="5889" spans="3:6" ht="15" customHeight="1">
      <c r="C5889" s="53" t="str">
        <f>[1]Coa!B5889</f>
        <v>4201.0012.0561111</v>
      </c>
      <c r="D5889" s="1" t="str">
        <f>VLOOKUP(C5889,[1]Coa!$B$4:$C$9231,2,FALSE)</f>
        <v>BIAYA SERVICES - SUPERHEATER WASTE HEAT BO</v>
      </c>
      <c r="E5889" s="573"/>
      <c r="F5889" s="573">
        <f>SUMIF('BKAS IDR'!$E$10:$E$44,$C5889,'BKAS IDR'!$M$10:$M$44)</f>
        <v>0</v>
      </c>
    </row>
    <row r="5890" spans="3:6" ht="15" customHeight="1">
      <c r="C5890" s="53" t="str">
        <f>[1]Coa!B5890</f>
        <v>4201.0012.0561112</v>
      </c>
      <c r="D5890" s="1" t="str">
        <f>VLOOKUP(C5890,[1]Coa!$B$4:$C$9231,2,FALSE)</f>
        <v>BIAYA SERVICES - AIR HEATER 5U-EC-301 (SEG</v>
      </c>
      <c r="E5890" s="573"/>
      <c r="F5890" s="573">
        <f>SUMIF('BKAS IDR'!$E$10:$E$44,$C5890,'BKAS IDR'!$M$10:$M$44)</f>
        <v>0</v>
      </c>
    </row>
    <row r="5891" spans="3:6" ht="15" customHeight="1">
      <c r="C5891" s="53" t="str">
        <f>[1]Coa!B5891</f>
        <v>4201.0012.0561151</v>
      </c>
      <c r="D5891" s="1" t="str">
        <f>VLOOKUP(C5891,[1]Coa!$B$4:$C$9231,2,FALSE)</f>
        <v>BIAYA SERVICES - HP STEAM SUPER HEATER 102</v>
      </c>
      <c r="E5891" s="573"/>
      <c r="F5891" s="573">
        <f>SUMIF('BKAS IDR'!$E$10:$E$44,$C5891,'BKAS IDR'!$M$10:$M$44)</f>
        <v>0</v>
      </c>
    </row>
    <row r="5892" spans="3:6" ht="15" customHeight="1">
      <c r="C5892" s="53" t="str">
        <f>[1]Coa!B5892</f>
        <v>4201.0012.0561158</v>
      </c>
      <c r="D5892" s="1" t="str">
        <f>VLOOKUP(C5892,[1]Coa!$B$4:$C$9231,2,FALSE)</f>
        <v>BIAYA SERVICES - 5A-115C METHANATOR EFFLUE</v>
      </c>
      <c r="E5892" s="573"/>
      <c r="F5892" s="573">
        <f>SUMIF('BKAS IDR'!$E$10:$E$44,$C5892,'BKAS IDR'!$M$10:$M$44)</f>
        <v>0</v>
      </c>
    </row>
    <row r="5893" spans="3:6" ht="15" customHeight="1">
      <c r="C5893" s="53" t="str">
        <f>[1]Coa!B5893</f>
        <v>4201.0012.0561164</v>
      </c>
      <c r="D5893" s="1" t="str">
        <f>VLOOKUP(C5893,[1]Coa!$B$4:$C$9231,2,FALSE)</f>
        <v>BIAYA SERVICES - PLATE DISTRIBUTOR COMPLAT</v>
      </c>
      <c r="E5893" s="573"/>
      <c r="F5893" s="573">
        <f>SUMIF('BKAS IDR'!$E$10:$E$44,$C5893,'BKAS IDR'!$M$10:$M$44)</f>
        <v>0</v>
      </c>
    </row>
    <row r="5894" spans="3:6" ht="15" customHeight="1">
      <c r="C5894" s="53" t="str">
        <f>[1]Coa!B5894</f>
        <v>4201.0012.0561170</v>
      </c>
      <c r="D5894" s="1" t="str">
        <f>VLOOKUP(C5894,[1]Coa!$B$4:$C$9231,2,FALSE)</f>
        <v>BIAYA SERVICES - RETUBING 101-C PUSRI - 1B</v>
      </c>
      <c r="E5894" s="573"/>
      <c r="F5894" s="573">
        <f>SUMIF('BKAS IDR'!$E$10:$E$44,$C5894,'BKAS IDR'!$M$10:$M$44)</f>
        <v>0</v>
      </c>
    </row>
    <row r="5895" spans="3:6" ht="15" customHeight="1">
      <c r="C5895" s="53" t="str">
        <f>[1]Coa!B5895</f>
        <v>4201.0012.05612014</v>
      </c>
      <c r="D5895" s="1" t="str">
        <f>VLOOKUP(C5895,[1]Coa!$B$4:$C$9231,2,FALSE)</f>
        <v>BIAYA SERVICES - TUBE BUNDLE</v>
      </c>
      <c r="E5895" s="573"/>
      <c r="F5895" s="573">
        <f>SUMIF('BKAS IDR'!$E$10:$E$44,$C5895,'BKAS IDR'!$M$10:$M$44)</f>
        <v>0</v>
      </c>
    </row>
    <row r="5896" spans="3:6" ht="15" customHeight="1">
      <c r="C5896" s="53" t="str">
        <f>[1]Coa!B5896</f>
        <v>4201.0012.05612015</v>
      </c>
      <c r="D5896" s="1" t="str">
        <f>VLOOKUP(C5896,[1]Coa!$B$4:$C$9231,2,FALSE)</f>
        <v>BIAYA SERVICES - PRETHICKENER 5U-FD-202</v>
      </c>
      <c r="E5896" s="573"/>
      <c r="F5896" s="573">
        <f>SUMIF('BKAS IDR'!$E$10:$E$44,$C5896,'BKAS IDR'!$M$10:$M$44)</f>
        <v>0</v>
      </c>
    </row>
    <row r="5897" spans="3:6" ht="15" customHeight="1">
      <c r="C5897" s="53" t="str">
        <f>[1]Coa!B5897</f>
        <v>4201.0012.0580817</v>
      </c>
      <c r="D5897" s="1" t="str">
        <f>VLOOKUP(C5897,[1]Coa!$B$4:$C$9231,2,FALSE)</f>
        <v>BIAYA SERVICES - PRESS. VESSEL RCC OFF GAS</v>
      </c>
      <c r="E5897" s="573"/>
      <c r="F5897" s="573">
        <f>SUMIF('BKAS IDR'!$E$10:$E$44,$C5897,'BKAS IDR'!$M$10:$M$44)</f>
        <v>0</v>
      </c>
    </row>
    <row r="5898" spans="3:6" ht="15" customHeight="1">
      <c r="C5898" s="53" t="str">
        <f>[1]Coa!B5898</f>
        <v>4201.0012.0581003</v>
      </c>
      <c r="D5898" s="1" t="str">
        <f>VLOOKUP(C5898,[1]Coa!$B$4:$C$9231,2,FALSE)</f>
        <v>BIAYA SERVICES - 10.000MT AMMONIA25-TK-801</v>
      </c>
      <c r="E5898" s="573"/>
      <c r="F5898" s="573">
        <f>SUMIF('BKAS IDR'!$E$10:$E$44,$C5898,'BKAS IDR'!$M$10:$M$44)</f>
        <v>0</v>
      </c>
    </row>
    <row r="5899" spans="3:6" ht="15" customHeight="1">
      <c r="C5899" s="53" t="str">
        <f>[1]Coa!B5899</f>
        <v>4201.0012.0581009</v>
      </c>
      <c r="D5899" s="1" t="str">
        <f>VLOOKUP(C5899,[1]Coa!$B$4:$C$9231,2,FALSE)</f>
        <v>BIAYA SERVICES - STAINLESS STEEL STRUC ANP</v>
      </c>
      <c r="E5899" s="573"/>
      <c r="F5899" s="573">
        <f>SUMIF('BKAS IDR'!$E$10:$E$44,$C5899,'BKAS IDR'!$M$10:$M$44)</f>
        <v>0</v>
      </c>
    </row>
    <row r="5900" spans="3:6" ht="15" customHeight="1">
      <c r="C5900" s="53" t="str">
        <f>[1]Coa!B5900</f>
        <v>4201.0012.0581126</v>
      </c>
      <c r="D5900" s="1" t="str">
        <f>VLOOKUP(C5900,[1]Coa!$B$4:$C$9231,2,FALSE)</f>
        <v>BIAYA SERVICES - PRESSURE VESSEL 2 X 35 MW</v>
      </c>
      <c r="E5900" s="573"/>
      <c r="F5900" s="573">
        <f>SUMIF('BKAS IDR'!$E$10:$E$44,$C5900,'BKAS IDR'!$M$10:$M$44)</f>
        <v>0</v>
      </c>
    </row>
    <row r="5901" spans="3:6" ht="15" customHeight="1">
      <c r="C5901" s="53" t="str">
        <f>[1]Coa!B5901</f>
        <v>4201.0012.0600702</v>
      </c>
      <c r="D5901" s="1" t="str">
        <f>VLOOKUP(C5901,[1]Coa!$B$4:$C$9231,2,FALSE)</f>
        <v>BIAYA SERVICES - INSTALL / ERECTION SUBCON</v>
      </c>
      <c r="E5901" s="573"/>
      <c r="F5901" s="573">
        <f>SUMIF('BKAS IDR'!$E$10:$E$44,$C5901,'BKAS IDR'!$M$10:$M$44)</f>
        <v>0</v>
      </c>
    </row>
    <row r="5902" spans="3:6" ht="15" customHeight="1">
      <c r="C5902" s="53" t="str">
        <f>[1]Coa!B5902</f>
        <v>4201.0012.0600704</v>
      </c>
      <c r="D5902" s="1" t="str">
        <f>VLOOKUP(C5902,[1]Coa!$B$4:$C$9231,2,FALSE)</f>
        <v>BIAYA SERVICES - COAL FIRED PWR PL PR THER</v>
      </c>
      <c r="E5902" s="573"/>
      <c r="F5902" s="573">
        <f>SUMIF('BKAS IDR'!$E$10:$E$44,$C5902,'BKAS IDR'!$M$10:$M$44)</f>
        <v>0</v>
      </c>
    </row>
    <row r="5903" spans="3:6" ht="15" customHeight="1">
      <c r="C5903" s="53" t="str">
        <f>[1]Coa!B5903</f>
        <v>4201.0012.0600706</v>
      </c>
      <c r="D5903" s="1" t="str">
        <f>VLOOKUP(C5903,[1]Coa!$B$4:$C$9231,2,FALSE)</f>
        <v>BIAYA SERVICES - COAL-FIRED POWER PLANT PR</v>
      </c>
      <c r="E5903" s="573"/>
      <c r="F5903" s="573">
        <f>SUMIF('BKAS IDR'!$E$10:$E$44,$C5903,'BKAS IDR'!$M$10:$M$44)</f>
        <v>0</v>
      </c>
    </row>
    <row r="5904" spans="3:6" ht="15" customHeight="1">
      <c r="C5904" s="53" t="str">
        <f>[1]Coa!B5904</f>
        <v>4201.0012.0600708</v>
      </c>
      <c r="D5904" s="1" t="str">
        <f>VLOOKUP(C5904,[1]Coa!$B$4:$C$9231,2,FALSE)</f>
        <v>BIAYA SERVICES - ESP INLET FLUE &amp; ESP OUTL</v>
      </c>
      <c r="E5904" s="573"/>
      <c r="F5904" s="573">
        <f>SUMIF('BKAS IDR'!$E$10:$E$44,$C5904,'BKAS IDR'!$M$10:$M$44)</f>
        <v>0</v>
      </c>
    </row>
    <row r="5905" spans="3:6" ht="15" customHeight="1">
      <c r="C5905" s="53" t="str">
        <f>[1]Coa!B5905</f>
        <v>4201.0012.0600710</v>
      </c>
      <c r="D5905" s="1" t="str">
        <f>VLOOKUP(C5905,[1]Coa!$B$4:$C$9231,2,FALSE)</f>
        <v>BIAYA SERVICES - I &amp; C PRIMARY VALVE</v>
      </c>
      <c r="E5905" s="573"/>
      <c r="F5905" s="573">
        <f>SUMIF('BKAS IDR'!$E$10:$E$44,$C5905,'BKAS IDR'!$M$10:$M$44)</f>
        <v>0</v>
      </c>
    </row>
    <row r="5906" spans="3:6" ht="15" customHeight="1">
      <c r="C5906" s="53" t="str">
        <f>[1]Coa!B5906</f>
        <v>4201.0012.0600711</v>
      </c>
      <c r="D5906" s="1" t="str">
        <f>VLOOKUP(C5906,[1]Coa!$B$4:$C$9231,2,FALSE)</f>
        <v>BIAYA SERVICES - FLUE SUPPORTER SUPERSTRUC</v>
      </c>
      <c r="E5906" s="573"/>
      <c r="F5906" s="573">
        <f>SUMIF('BKAS IDR'!$E$10:$E$44,$C5906,'BKAS IDR'!$M$10:$M$44)</f>
        <v>0</v>
      </c>
    </row>
    <row r="5907" spans="3:6" ht="15" customHeight="1">
      <c r="C5907" s="53" t="str">
        <f>[1]Coa!B5907</f>
        <v>4201.0012.0600907</v>
      </c>
      <c r="D5907" s="1" t="str">
        <f>VLOOKUP(C5907,[1]Coa!$B$4:$C$9231,2,FALSE)</f>
        <v>BIAYA SERVICES - INST/ERCTION MECH 3X315MW</v>
      </c>
      <c r="E5907" s="573"/>
      <c r="F5907" s="573">
        <f>SUMIF('BKAS IDR'!$E$10:$E$44,$C5907,'BKAS IDR'!$M$10:$M$44)</f>
        <v>0</v>
      </c>
    </row>
    <row r="5908" spans="3:6" ht="15" customHeight="1">
      <c r="C5908" s="53" t="str">
        <f>[1]Coa!B5908</f>
        <v>4201.0012.0630910</v>
      </c>
      <c r="D5908" s="1" t="str">
        <f>VLOOKUP(C5908,[1]Coa!$B$4:$C$9231,2,FALSE)</f>
        <v>BIAYA SERVICES - FABRICATION RISER CLAMP</v>
      </c>
      <c r="E5908" s="573"/>
      <c r="F5908" s="573">
        <f>SUMIF('BKAS IDR'!$E$10:$E$44,$C5908,'BKAS IDR'!$M$10:$M$44)</f>
        <v>0</v>
      </c>
    </row>
    <row r="5909" spans="3:6" ht="15" customHeight="1">
      <c r="C5909" s="53" t="str">
        <f>[1]Coa!B5909</f>
        <v>4201.0012.0631115</v>
      </c>
      <c r="D5909" s="1" t="str">
        <f>VLOOKUP(C5909,[1]Coa!$B$4:$C$9231,2,FALSE)</f>
        <v>BIAYA SERVICES - SUPPLY OF HEAT EXCHANGER</v>
      </c>
      <c r="E5909" s="573"/>
      <c r="F5909" s="573">
        <f>SUMIF('BKAS IDR'!$E$10:$E$44,$C5909,'BKAS IDR'!$M$10:$M$44)</f>
        <v>0</v>
      </c>
    </row>
    <row r="5910" spans="3:6" ht="15" customHeight="1">
      <c r="C5910" s="53" t="str">
        <f>[1]Coa!B5910</f>
        <v>4201.0012.0631201</v>
      </c>
      <c r="D5910" s="1" t="str">
        <f>VLOOKUP(C5910,[1]Coa!$B$4:$C$9231,2,FALSE)</f>
        <v>BIAYA SERVICES - PROVISION OF EPCI KF GAS</v>
      </c>
      <c r="E5910" s="573"/>
      <c r="F5910" s="573">
        <f>SUMIF('BKAS IDR'!$E$10:$E$44,$C5910,'BKAS IDR'!$M$10:$M$44)</f>
        <v>0</v>
      </c>
    </row>
    <row r="5911" spans="3:6" ht="15" customHeight="1">
      <c r="C5911" s="53" t="str">
        <f>[1]Coa!B5911</f>
        <v>4201.0012.06312029</v>
      </c>
      <c r="D5911" s="1" t="str">
        <f>VLOOKUP(C5911,[1]Coa!$B$4:$C$9231,2,FALSE)</f>
        <v>BIAYA SERVICES - FABRICATION PIPE SPOOL</v>
      </c>
      <c r="E5911" s="573"/>
      <c r="F5911" s="573">
        <f>SUMIF('BKAS IDR'!$E$10:$E$44,$C5911,'BKAS IDR'!$M$10:$M$44)</f>
        <v>0</v>
      </c>
    </row>
    <row r="5912" spans="3:6" ht="15" customHeight="1">
      <c r="C5912" s="53" t="str">
        <f>[1]Coa!B5912</f>
        <v>4201.0012.06312051</v>
      </c>
      <c r="D5912" s="1" t="str">
        <f>VLOOKUP(C5912,[1]Coa!$B$4:$C$9231,2,FALSE)</f>
        <v>BIAYA SERVICES - PROVISION OF ENGINEERING</v>
      </c>
      <c r="E5912" s="573"/>
      <c r="F5912" s="573">
        <f>SUMIF('BKAS IDR'!$E$10:$E$44,$C5912,'BKAS IDR'!$M$10:$M$44)</f>
        <v>0</v>
      </c>
    </row>
    <row r="5913" spans="3:6" ht="15" customHeight="1">
      <c r="C5913" s="53" t="str">
        <f>[1]Coa!B5913</f>
        <v>4201.0012.0651021</v>
      </c>
      <c r="D5913" s="1" t="str">
        <f>VLOOKUP(C5913,[1]Coa!$B$4:$C$9231,2,FALSE)</f>
        <v>BIAYA SERVICES - FAB&amp;INSTAL ENERGY PLANT</v>
      </c>
      <c r="E5913" s="573"/>
      <c r="F5913" s="573">
        <f>SUMIF('BKAS IDR'!$E$10:$E$44,$C5913,'BKAS IDR'!$M$10:$M$44)</f>
        <v>0</v>
      </c>
    </row>
    <row r="5914" spans="3:6" ht="15" customHeight="1">
      <c r="C5914" s="53" t="str">
        <f>[1]Coa!B5914</f>
        <v>4201.0012.0651025</v>
      </c>
      <c r="D5914" s="1" t="str">
        <f>VLOOKUP(C5914,[1]Coa!$B$4:$C$9231,2,FALSE)</f>
        <v>BIAYA SERVICES - SUPPLY &amp; INSTAL PNEUMATIC</v>
      </c>
      <c r="E5914" s="573"/>
      <c r="F5914" s="573">
        <f>SUMIF('BKAS IDR'!$E$10:$E$44,$C5914,'BKAS IDR'!$M$10:$M$44)</f>
        <v>0</v>
      </c>
    </row>
    <row r="5915" spans="3:6" ht="15" customHeight="1">
      <c r="C5915" s="53" t="str">
        <f>[1]Coa!B5915</f>
        <v>4201.0012.0651102</v>
      </c>
      <c r="D5915" s="1" t="str">
        <f>VLOOKUP(C5915,[1]Coa!$B$4:$C$9231,2,FALSE)</f>
        <v>BIAYA SERVICES - SUPP&amp;INST 7110,7120,7130</v>
      </c>
      <c r="E5915" s="573"/>
      <c r="F5915" s="573">
        <f>SUMIF('BKAS IDR'!$E$10:$E$44,$C5915,'BKAS IDR'!$M$10:$M$44)</f>
        <v>0</v>
      </c>
    </row>
    <row r="5916" spans="3:6" ht="15" customHeight="1">
      <c r="C5916" s="53" t="str">
        <f>[1]Coa!B5916</f>
        <v>4201.0012.0701022</v>
      </c>
      <c r="D5916" s="1" t="str">
        <f>VLOOKUP(C5916,[1]Coa!$B$4:$C$9231,2,FALSE)</f>
        <v>BIAYA SERVICES - CHEMICAL CLEANING</v>
      </c>
      <c r="E5916" s="573"/>
      <c r="F5916" s="573">
        <f>SUMIF('BKAS IDR'!$E$10:$E$44,$C5916,'BKAS IDR'!$M$10:$M$44)</f>
        <v>0</v>
      </c>
    </row>
    <row r="5917" spans="3:6" ht="15" customHeight="1">
      <c r="C5917" s="53" t="str">
        <f>[1]Coa!B5917</f>
        <v>4201.0012.0701122</v>
      </c>
      <c r="D5917" s="1" t="str">
        <f>VLOOKUP(C5917,[1]Coa!$B$4:$C$9231,2,FALSE)</f>
        <v>BIAYA SERVICES - PUMP &amp; PIPING BROKE STOR.</v>
      </c>
      <c r="E5917" s="573"/>
      <c r="F5917" s="573">
        <f>SUMIF('BKAS IDR'!$E$10:$E$44,$C5917,'BKAS IDR'!$M$10:$M$44)</f>
        <v>0</v>
      </c>
    </row>
    <row r="5918" spans="3:6" ht="15" customHeight="1">
      <c r="C5918" s="53" t="str">
        <f>[1]Coa!B5918</f>
        <v>4201.0012.0731138</v>
      </c>
      <c r="D5918" s="1" t="str">
        <f>VLOOKUP(C5918,[1]Coa!$B$4:$C$9231,2,FALSE)</f>
        <v>BIAYA SERVICES - AIR HEATER TUBES</v>
      </c>
      <c r="E5918" s="573"/>
      <c r="F5918" s="573">
        <f>SUMIF('BKAS IDR'!$E$10:$E$44,$C5918,'BKAS IDR'!$M$10:$M$44)</f>
        <v>0</v>
      </c>
    </row>
    <row r="5919" spans="3:6" ht="15" customHeight="1">
      <c r="C5919" s="53" t="str">
        <f>[1]Coa!B5919</f>
        <v>4201.0012.07312054</v>
      </c>
      <c r="D5919" s="1" t="str">
        <f>VLOOKUP(C5919,[1]Coa!$B$4:$C$9231,2,FALSE)</f>
        <v>BIAYA SERVICES - SERVICE BARK CONVEYOR</v>
      </c>
      <c r="E5919" s="573"/>
      <c r="F5919" s="573">
        <f>SUMIF('BKAS IDR'!$E$10:$E$44,$C5919,'BKAS IDR'!$M$10:$M$44)</f>
        <v>0</v>
      </c>
    </row>
    <row r="5920" spans="3:6" ht="15" customHeight="1">
      <c r="C5920" s="53" t="str">
        <f>[1]Coa!B5920</f>
        <v>4201.0012.0830924</v>
      </c>
      <c r="D5920" s="1" t="str">
        <f>VLOOKUP(C5920,[1]Coa!$B$4:$C$9231,2,FALSE)</f>
        <v>BIAYA SERVICES - TRANS,INST,HOOKUP POLENG</v>
      </c>
      <c r="E5920" s="573"/>
      <c r="F5920" s="573">
        <f>SUMIF('BKAS IDR'!$E$10:$E$44,$C5920,'BKAS IDR'!$M$10:$M$44)</f>
        <v>0</v>
      </c>
    </row>
    <row r="5921" spans="3:6" ht="15" customHeight="1">
      <c r="C5921" s="53" t="str">
        <f>[1]Coa!B5921</f>
        <v>4201.0012.0831120</v>
      </c>
      <c r="D5921" s="1" t="str">
        <f>VLOOKUP(C5921,[1]Coa!$B$4:$C$9231,2,FALSE)</f>
        <v>BIAYA SERVICES - EPC WORKS FOR PPP-CW-DW-G</v>
      </c>
      <c r="E5921" s="573"/>
      <c r="F5921" s="573">
        <f>SUMIF('BKAS IDR'!$E$10:$E$44,$C5921,'BKAS IDR'!$M$10:$M$44)</f>
        <v>0</v>
      </c>
    </row>
    <row r="5922" spans="3:6" ht="15" customHeight="1">
      <c r="C5922" s="53" t="str">
        <f>[1]Coa!B5922</f>
        <v>4201.0012.0881108</v>
      </c>
      <c r="D5922" s="1" t="str">
        <f>VLOOKUP(C5922,[1]Coa!$B$4:$C$9231,2,FALSE)</f>
        <v>BIAYA SERVICES - REPLACE SW PIPE</v>
      </c>
      <c r="E5922" s="573"/>
      <c r="F5922" s="573">
        <f>SUMIF('BKAS IDR'!$E$10:$E$44,$C5922,'BKAS IDR'!$M$10:$M$44)</f>
        <v>0</v>
      </c>
    </row>
    <row r="5923" spans="3:6" ht="15" customHeight="1">
      <c r="C5923" s="53" t="str">
        <f>[1]Coa!B5923</f>
        <v>4201.0012.0881123</v>
      </c>
      <c r="D5923" s="1" t="str">
        <f>VLOOKUP(C5923,[1]Coa!$B$4:$C$9231,2,FALSE)</f>
        <v>BIAYA SERVICES - HOUSING FILTER</v>
      </c>
      <c r="E5923" s="573"/>
      <c r="F5923" s="573">
        <f>SUMIF('BKAS IDR'!$E$10:$E$44,$C5923,'BKAS IDR'!$M$10:$M$44)</f>
        <v>0</v>
      </c>
    </row>
    <row r="5924" spans="3:6" ht="15" customHeight="1">
      <c r="C5924" s="53" t="str">
        <f>[1]Coa!B5924</f>
        <v>4201.0012.0901121</v>
      </c>
      <c r="D5924" s="1" t="str">
        <f>VLOOKUP(C5924,[1]Coa!$B$4:$C$9231,2,FALSE)</f>
        <v>BIAYA SERVICES - DUCTING TISSUE MILL II</v>
      </c>
      <c r="E5924" s="573"/>
      <c r="F5924" s="573">
        <f>SUMIF('BKAS IDR'!$E$10:$E$44,$C5924,'BKAS IDR'!$M$10:$M$44)</f>
        <v>0</v>
      </c>
    </row>
    <row r="5925" spans="3:6" ht="15" customHeight="1">
      <c r="C5925" s="53" t="str">
        <f>[1]Coa!B5925</f>
        <v>4201.0012.0901142</v>
      </c>
      <c r="D5925" s="1" t="str">
        <f>VLOOKUP(C5925,[1]Coa!$B$4:$C$9231,2,FALSE)</f>
        <v>BIAYA SERVICES - Ducting Yankee</v>
      </c>
      <c r="E5925" s="573"/>
      <c r="F5925" s="573">
        <f>SUMIF('BKAS IDR'!$E$10:$E$44,$C5925,'BKAS IDR'!$M$10:$M$44)</f>
        <v>0</v>
      </c>
    </row>
    <row r="5926" spans="3:6" ht="15" customHeight="1">
      <c r="C5926" s="53" t="str">
        <f>[1]Coa!B5926</f>
        <v>4201.0012.0911125</v>
      </c>
      <c r="D5926" s="1" t="str">
        <f>VLOOKUP(C5926,[1]Coa!$B$4:$C$9231,2,FALSE)</f>
        <v>BIAYA SERVICES - Water System &amp; Coal Syste</v>
      </c>
      <c r="E5926" s="573"/>
      <c r="F5926" s="573">
        <f>SUMIF('BKAS IDR'!$E$10:$E$44,$C5926,'BKAS IDR'!$M$10:$M$44)</f>
        <v>0</v>
      </c>
    </row>
    <row r="5927" spans="3:6" ht="15" customHeight="1">
      <c r="C5927" s="53" t="str">
        <f>[1]Coa!B5927</f>
        <v>4201.0012.0921147</v>
      </c>
      <c r="D5927" s="1" t="str">
        <f>VLOOKUP(C5927,[1]Coa!$B$4:$C$9231,2,FALSE)</f>
        <v>BIAYA SERVICES - ADD. BY PAS LINE FOR DOUB</v>
      </c>
      <c r="E5927" s="573"/>
      <c r="F5927" s="573">
        <f>SUMIF('BKAS IDR'!$E$10:$E$44,$C5927,'BKAS IDR'!$M$10:$M$44)</f>
        <v>0</v>
      </c>
    </row>
    <row r="5928" spans="3:6" ht="15" customHeight="1">
      <c r="C5928" s="53" t="str">
        <f>[1]Coa!B5928</f>
        <v>4201.0012.0991129</v>
      </c>
      <c r="D5928" s="1" t="str">
        <f>VLOOKUP(C5928,[1]Coa!$B$4:$C$9231,2,FALSE)</f>
        <v>BIAYA SERVICES - PIPA HYDRANT</v>
      </c>
      <c r="E5928" s="573"/>
      <c r="F5928" s="573">
        <f>SUMIF('BKAS IDR'!$E$10:$E$44,$C5928,'BKAS IDR'!$M$10:$M$44)</f>
        <v>0</v>
      </c>
    </row>
    <row r="5929" spans="3:6" ht="15" customHeight="1">
      <c r="C5929" s="53" t="str">
        <f>[1]Coa!B5929</f>
        <v>4201.0012.1021146</v>
      </c>
      <c r="D5929" s="1" t="str">
        <f>VLOOKUP(C5929,[1]Coa!$B$4:$C$9231,2,FALSE)</f>
        <v>BIAYA SERVICES -  water surge tank</v>
      </c>
      <c r="E5929" s="573"/>
      <c r="F5929" s="573">
        <f>SUMIF('BKAS IDR'!$E$10:$E$44,$C5929,'BKAS IDR'!$M$10:$M$44)</f>
        <v>0</v>
      </c>
    </row>
    <row r="5930" spans="3:6" ht="15" customHeight="1">
      <c r="C5930" s="53" t="str">
        <f>[1]Coa!B5930</f>
        <v>4201.0012.1031143</v>
      </c>
      <c r="D5930" s="1" t="str">
        <f>VLOOKUP(C5930,[1]Coa!$B$4:$C$9231,2,FALSE)</f>
        <v>BIAYA SERVICES - DUPLEX PIPE SPOOL 2-INC,</v>
      </c>
      <c r="E5930" s="573"/>
      <c r="F5930" s="573">
        <f>SUMIF('BKAS IDR'!$E$10:$E$44,$C5930,'BKAS IDR'!$M$10:$M$44)</f>
        <v>0</v>
      </c>
    </row>
    <row r="5931" spans="3:6" ht="15" customHeight="1">
      <c r="C5931" s="53" t="str">
        <f>[1]Coa!B5931</f>
        <v>4201.0012.10412034</v>
      </c>
      <c r="D5931" s="1" t="str">
        <f>VLOOKUP(C5931,[1]Coa!$B$4:$C$9231,2,FALSE)</f>
        <v>BIAYA SERVICES - TUBE BUNDLE E201-05-08-09</v>
      </c>
      <c r="E5931" s="573"/>
      <c r="F5931" s="573">
        <f>SUMIF('BKAS IDR'!$E$10:$E$44,$C5931,'BKAS IDR'!$M$10:$M$44)</f>
        <v>0</v>
      </c>
    </row>
    <row r="5932" spans="3:6" ht="15" customHeight="1">
      <c r="C5932" s="53" t="str">
        <f>[1]Coa!B5932</f>
        <v>4201.0012.10512037</v>
      </c>
      <c r="D5932" s="1" t="str">
        <f>VLOOKUP(C5932,[1]Coa!$B$4:$C$9231,2,FALSE)</f>
        <v>BIAYA SERVICES - HEAT EXCHANGER ASSY TAG N</v>
      </c>
      <c r="E5932" s="573"/>
      <c r="F5932" s="573">
        <f>SUMIF('BKAS IDR'!$E$10:$E$44,$C5932,'BKAS IDR'!$M$10:$M$44)</f>
        <v>0</v>
      </c>
    </row>
    <row r="5933" spans="3:6" ht="15" customHeight="1">
      <c r="C5933" s="53" t="str">
        <f>[1]Coa!B5933</f>
        <v>4201.0012.10512038</v>
      </c>
      <c r="D5933" s="1" t="str">
        <f>VLOOKUP(C5933,[1]Coa!$B$4:$C$9231,2,FALSE)</f>
        <v>BIAYA SERVICES - PENGADAAN SHELL ASSY TAG</v>
      </c>
      <c r="E5933" s="573"/>
      <c r="F5933" s="573">
        <f>SUMIF('BKAS IDR'!$E$10:$E$44,$C5933,'BKAS IDR'!$M$10:$M$44)</f>
        <v>0</v>
      </c>
    </row>
    <row r="5934" spans="3:6" ht="15" customHeight="1">
      <c r="C5934" s="53" t="str">
        <f>[1]Coa!B5934</f>
        <v>4201.0012.10512039</v>
      </c>
      <c r="D5934" s="1" t="str">
        <f>VLOOKUP(C5934,[1]Coa!$B$4:$C$9231,2,FALSE)</f>
        <v>BIAYA SERVICES - PENGADAAN SHELL ASSY TAG</v>
      </c>
      <c r="E5934" s="573"/>
      <c r="F5934" s="573">
        <f>SUMIF('BKAS IDR'!$E$10:$E$44,$C5934,'BKAS IDR'!$M$10:$M$44)</f>
        <v>0</v>
      </c>
    </row>
    <row r="5935" spans="3:6" ht="15" customHeight="1">
      <c r="C5935" s="53" t="str">
        <f>[1]Coa!B5935</f>
        <v>4201.0012.10512060</v>
      </c>
      <c r="D5935" s="1" t="str">
        <f>VLOOKUP(C5935,[1]Coa!$B$4:$C$9231,2,FALSE)</f>
        <v>BIAYA SERVICES - PENGGANTIAN/PEMBUATAN TES</v>
      </c>
      <c r="E5935" s="573"/>
      <c r="F5935" s="573">
        <f>SUMIF('BKAS IDR'!$E$10:$E$44,$C5935,'BKAS IDR'!$M$10:$M$44)</f>
        <v>0</v>
      </c>
    </row>
    <row r="5936" spans="3:6" ht="15" customHeight="1">
      <c r="C5936" s="53" t="str">
        <f>[1]Coa!B5936</f>
        <v>4201.0012.10612040</v>
      </c>
      <c r="D5936" s="1" t="str">
        <f>VLOOKUP(C5936,[1]Coa!$B$4:$C$9231,2,FALSE)</f>
        <v>BIAYA SERVICES - TUBE BUNDLE, SHELLBUNDLE,</v>
      </c>
      <c r="E5936" s="573"/>
      <c r="F5936" s="573">
        <f>SUMIF('BKAS IDR'!$E$10:$E$44,$C5936,'BKAS IDR'!$M$10:$M$44)</f>
        <v>0</v>
      </c>
    </row>
    <row r="5937" spans="3:6" ht="15" customHeight="1">
      <c r="C5937" s="53" t="str">
        <f>[1]Coa!B5937</f>
        <v>4201.0012.10612053</v>
      </c>
      <c r="D5937" s="1" t="str">
        <f>VLOOKUP(C5937,[1]Coa!$B$4:$C$9231,2,FALSE)</f>
        <v>BIAYA SERVICES - ENGINEERING, PROCUREMENT</v>
      </c>
      <c r="E5937" s="573"/>
      <c r="F5937" s="573">
        <f>SUMIF('BKAS IDR'!$E$10:$E$44,$C5937,'BKAS IDR'!$M$10:$M$44)</f>
        <v>0</v>
      </c>
    </row>
    <row r="5938" spans="3:6" ht="15" customHeight="1">
      <c r="C5938" s="53" t="str">
        <f>[1]Coa!B5938</f>
        <v>4201.0012.1121154</v>
      </c>
      <c r="D5938" s="1" t="str">
        <f>VLOOKUP(C5938,[1]Coa!$B$4:$C$9231,2,FALSE)</f>
        <v>BIAYA SERVICES - H2S MUD / GAS SEPARATOR</v>
      </c>
      <c r="E5938" s="573"/>
      <c r="F5938" s="573">
        <f>SUMIF('BKAS IDR'!$E$10:$E$44,$C5938,'BKAS IDR'!$M$10:$M$44)</f>
        <v>0</v>
      </c>
    </row>
    <row r="5939" spans="3:6" ht="15" customHeight="1">
      <c r="C5939" s="53" t="str">
        <f>[1]Coa!B5939</f>
        <v>4201.0012.1161162</v>
      </c>
      <c r="D5939" s="1" t="str">
        <f>VLOOKUP(C5939,[1]Coa!$B$4:$C$9231,2,FALSE)</f>
        <v>BIAYA SERVICES - SECONDARY REFORMER EFFLUE</v>
      </c>
      <c r="E5939" s="573"/>
      <c r="F5939" s="573">
        <f>SUMIF('BKAS IDR'!$E$10:$E$44,$C5939,'BKAS IDR'!$M$10:$M$44)</f>
        <v>0</v>
      </c>
    </row>
    <row r="5940" spans="3:6" ht="15" customHeight="1">
      <c r="C5940" s="53" t="str">
        <f>[1]Coa!B5940</f>
        <v>4201.0012.1171165</v>
      </c>
      <c r="D5940" s="1" t="str">
        <f>VLOOKUP(C5940,[1]Coa!$B$4:$C$9231,2,FALSE)</f>
        <v>BIAYA SERVICES - TOWER</v>
      </c>
      <c r="E5940" s="573"/>
      <c r="F5940" s="573">
        <f>SUMIF('BKAS IDR'!$E$10:$E$44,$C5940,'BKAS IDR'!$M$10:$M$44)</f>
        <v>0</v>
      </c>
    </row>
    <row r="5941" spans="3:6" ht="15" customHeight="1">
      <c r="C5941" s="53" t="str">
        <f>[1]Coa!B5941</f>
        <v>4201.0012.1171167</v>
      </c>
      <c r="D5941" s="1" t="str">
        <f>VLOOKUP(C5941,[1]Coa!$B$4:$C$9231,2,FALSE)</f>
        <v>BIAYA SERVICES - SHOP FABRICATED VESSEL &amp;</v>
      </c>
      <c r="E5941" s="573"/>
      <c r="F5941" s="573">
        <f>SUMIF('BKAS IDR'!$E$10:$E$44,$C5941,'BKAS IDR'!$M$10:$M$44)</f>
        <v>0</v>
      </c>
    </row>
    <row r="5942" spans="3:6" ht="15" customHeight="1">
      <c r="C5942" s="53" t="str">
        <f>[1]Coa!B5942</f>
        <v>4201.0012.1171168</v>
      </c>
      <c r="D5942" s="1" t="str">
        <f>VLOOKUP(C5942,[1]Coa!$B$4:$C$9231,2,FALSE)</f>
        <v>BIAYA SERVICES - SHOP FABRICATED VESSEL &amp;</v>
      </c>
      <c r="E5942" s="573"/>
      <c r="F5942" s="573">
        <f>SUMIF('BKAS IDR'!$E$10:$E$44,$C5942,'BKAS IDR'!$M$10:$M$44)</f>
        <v>0</v>
      </c>
    </row>
    <row r="5943" spans="3:6" ht="15" customHeight="1">
      <c r="C5943" s="53" t="str">
        <f>[1]Coa!B5943</f>
        <v>4201.0012.11712010</v>
      </c>
      <c r="D5943" s="1" t="str">
        <f>VLOOKUP(C5943,[1]Coa!$B$4:$C$9231,2,FALSE)</f>
        <v>BIAYA SERVICES - SHOP FABRICATED VESSEL &amp;</v>
      </c>
      <c r="E5943" s="573"/>
      <c r="F5943" s="573">
        <f>SUMIF('BKAS IDR'!$E$10:$E$44,$C5943,'BKAS IDR'!$M$10:$M$44)</f>
        <v>0</v>
      </c>
    </row>
    <row r="5944" spans="3:6" ht="15" customHeight="1">
      <c r="C5944" s="53" t="str">
        <f>[1]Coa!B5944</f>
        <v>4201.0012.11712023</v>
      </c>
      <c r="D5944" s="1" t="str">
        <f>VLOOKUP(C5944,[1]Coa!$B$4:$C$9231,2,FALSE)</f>
        <v>BIAYA SERVICES - SHOP FABRICATED VESSEL &amp;</v>
      </c>
      <c r="E5944" s="573"/>
      <c r="F5944" s="573">
        <f>SUMIF('BKAS IDR'!$E$10:$E$44,$C5944,'BKAS IDR'!$M$10:$M$44)</f>
        <v>0</v>
      </c>
    </row>
    <row r="5945" spans="3:6" ht="15" customHeight="1">
      <c r="C5945" s="53" t="str">
        <f>[1]Coa!B5945</f>
        <v>4201.0012.1191172</v>
      </c>
      <c r="D5945" s="1" t="str">
        <f>VLOOKUP(C5945,[1]Coa!$B$4:$C$9231,2,FALSE)</f>
        <v>BIAYA SERVICES - EPC MOBILE SEPARATOR</v>
      </c>
      <c r="E5945" s="573"/>
      <c r="F5945" s="573">
        <f>SUMIF('BKAS IDR'!$E$10:$E$44,$C5945,'BKAS IDR'!$M$10:$M$44)</f>
        <v>0</v>
      </c>
    </row>
    <row r="5946" spans="3:6" ht="15" customHeight="1">
      <c r="C5946" s="53" t="str">
        <f>[1]Coa!B5946</f>
        <v>4201.0012.1201175</v>
      </c>
      <c r="D5946" s="1" t="str">
        <f>VLOOKUP(C5946,[1]Coa!$B$4:$C$9231,2,FALSE)</f>
        <v>BIAYA SERVICES - FABRICATION &amp; ERECTION OF</v>
      </c>
      <c r="E5946" s="573"/>
      <c r="F5946" s="573">
        <f>SUMIF('BKAS IDR'!$E$10:$E$44,$C5946,'BKAS IDR'!$M$10:$M$44)</f>
        <v>0</v>
      </c>
    </row>
    <row r="5947" spans="3:6" ht="15" customHeight="1">
      <c r="C5947" s="53" t="str">
        <f>[1]Coa!B5947</f>
        <v>4201.0012.12812012</v>
      </c>
      <c r="D5947" s="1" t="str">
        <f>VLOOKUP(C5947,[1]Coa!$B$4:$C$9231,2,FALSE)</f>
        <v>BIAYA SERVICES - RENTAL DRILLING EQUIPMENT</v>
      </c>
      <c r="E5947" s="573"/>
      <c r="F5947" s="573">
        <f>SUMIF('BKAS IDR'!$E$10:$E$44,$C5947,'BKAS IDR'!$M$10:$M$44)</f>
        <v>0</v>
      </c>
    </row>
    <row r="5948" spans="3:6" ht="15" customHeight="1">
      <c r="C5948" s="53" t="str">
        <f>[1]Coa!B5948</f>
        <v>4201.0012.12912007</v>
      </c>
      <c r="D5948" s="1" t="str">
        <f>VLOOKUP(C5948,[1]Coa!$B$4:$C$9231,2,FALSE)</f>
        <v>BIAYA SERVICES - SUPPLY OF SHELL &amp; TUBE HE</v>
      </c>
      <c r="E5948" s="573"/>
      <c r="F5948" s="573">
        <f>SUMIF('BKAS IDR'!$E$10:$E$44,$C5948,'BKAS IDR'!$M$10:$M$44)</f>
        <v>0</v>
      </c>
    </row>
    <row r="5949" spans="3:6" ht="15" customHeight="1">
      <c r="C5949" s="53" t="str">
        <f>[1]Coa!B5949</f>
        <v>4201.0012.14512017</v>
      </c>
      <c r="D5949" s="1" t="str">
        <f>VLOOKUP(C5949,[1]Coa!$B$4:$C$9231,2,FALSE)</f>
        <v>BIAYA SERVICES - DIVING EQUIPMENT</v>
      </c>
      <c r="E5949" s="573"/>
      <c r="F5949" s="573">
        <f>SUMIF('BKAS IDR'!$E$10:$E$44,$C5949,'BKAS IDR'!$M$10:$M$44)</f>
        <v>0</v>
      </c>
    </row>
    <row r="5950" spans="3:6" ht="15" customHeight="1">
      <c r="C5950" s="53" t="str">
        <f>[1]Coa!B5950</f>
        <v>4201.0012.14912041</v>
      </c>
      <c r="D5950" s="1" t="str">
        <f>VLOOKUP(C5950,[1]Coa!$B$4:$C$9231,2,FALSE)</f>
        <v>BIAYA SERVICES - FABRIKASI SHELL 24E-113</v>
      </c>
      <c r="E5950" s="573"/>
      <c r="F5950" s="573">
        <f>SUMIF('BKAS IDR'!$E$10:$E$44,$C5950,'BKAS IDR'!$M$10:$M$44)</f>
        <v>0</v>
      </c>
    </row>
    <row r="5951" spans="3:6" ht="15" customHeight="1">
      <c r="C5951" s="53" t="str">
        <f>[1]Coa!B5951</f>
        <v>4201.0012.15012024</v>
      </c>
      <c r="D5951" s="1" t="str">
        <f>VLOOKUP(C5951,[1]Coa!$B$4:$C$9231,2,FALSE)</f>
        <v>BIAYA SERVICES -  TOTAL RETUBE INSITU SURF</v>
      </c>
      <c r="E5951" s="573"/>
      <c r="F5951" s="573">
        <f>SUMIF('BKAS IDR'!$E$10:$E$44,$C5951,'BKAS IDR'!$M$10:$M$44)</f>
        <v>0</v>
      </c>
    </row>
    <row r="5952" spans="3:6" ht="15" customHeight="1">
      <c r="C5952" s="53" t="str">
        <f>[1]Coa!B5952</f>
        <v>4201.0012.15212028</v>
      </c>
      <c r="D5952" s="1" t="str">
        <f>VLOOKUP(C5952,[1]Coa!$B$4:$C$9231,2,FALSE)</f>
        <v>BIAYA SERVICES - TUBE BUNDLE SHELL H5012 &amp;</v>
      </c>
      <c r="E5952" s="573"/>
      <c r="F5952" s="573">
        <f>SUMIF('BKAS IDR'!$E$10:$E$44,$C5952,'BKAS IDR'!$M$10:$M$44)</f>
        <v>0</v>
      </c>
    </row>
    <row r="5953" spans="3:6" ht="15" customHeight="1">
      <c r="C5953" s="53" t="str">
        <f>[1]Coa!B5953</f>
        <v>4201.0012.15212059</v>
      </c>
      <c r="D5953" s="1" t="str">
        <f>VLOOKUP(C5953,[1]Coa!$B$4:$C$9231,2,FALSE)</f>
        <v>BIAYA SERVICES - SECONDARY REACTOR UNIT</v>
      </c>
      <c r="E5953" s="573"/>
      <c r="F5953" s="573">
        <f>SUMIF('BKAS IDR'!$E$10:$E$44,$C5953,'BKAS IDR'!$M$10:$M$44)</f>
        <v>0</v>
      </c>
    </row>
    <row r="5954" spans="3:6" ht="15" customHeight="1">
      <c r="C5954" s="53" t="str">
        <f>[1]Coa!B5954</f>
        <v>4201.0012.15312030</v>
      </c>
      <c r="D5954" s="1" t="str">
        <f>VLOOKUP(C5954,[1]Coa!$B$4:$C$9231,2,FALSE)</f>
        <v>BIAYA SERVICES - 2 UNIT FUEL GAS FILTER CO</v>
      </c>
      <c r="E5954" s="573"/>
      <c r="F5954" s="573">
        <f>SUMIF('BKAS IDR'!$E$10:$E$44,$C5954,'BKAS IDR'!$M$10:$M$44)</f>
        <v>0</v>
      </c>
    </row>
    <row r="5955" spans="3:6" ht="15" customHeight="1">
      <c r="C5955" s="53" t="str">
        <f>[1]Coa!B5955</f>
        <v>4201.0012.15712042</v>
      </c>
      <c r="D5955" s="1" t="str">
        <f>VLOOKUP(C5955,[1]Coa!$B$4:$C$9231,2,FALSE)</f>
        <v>BIAYA SERVICES - REDESIGN, FABRIKASI &amp; PEM</v>
      </c>
      <c r="E5955" s="573"/>
      <c r="F5955" s="573">
        <f>SUMIF('BKAS IDR'!$E$10:$E$44,$C5955,'BKAS IDR'!$M$10:$M$44)</f>
        <v>0</v>
      </c>
    </row>
    <row r="5956" spans="3:6" ht="15" customHeight="1">
      <c r="C5956" s="53" t="str">
        <f>[1]Coa!B5956</f>
        <v>4201.0012.16012044</v>
      </c>
      <c r="D5956" s="1" t="str">
        <f>VLOOKUP(C5956,[1]Coa!$B$4:$C$9231,2,FALSE)</f>
        <v>BIAYA SERVICES -  EPCI CONTRACT FOR LIMA F</v>
      </c>
      <c r="E5956" s="573"/>
      <c r="F5956" s="573">
        <f>SUMIF('BKAS IDR'!$E$10:$E$44,$C5956,'BKAS IDR'!$M$10:$M$44)</f>
        <v>0</v>
      </c>
    </row>
    <row r="5957" spans="3:6" ht="15" customHeight="1">
      <c r="C5957" s="53" t="str">
        <f>[1]Coa!B5957</f>
        <v>4201.0012.16409005</v>
      </c>
      <c r="D5957" s="1" t="str">
        <f>VLOOKUP(C5957,[1]Coa!$B$4:$C$9231,2,FALSE)</f>
        <v>BIAYA SERVICES - MEG Injection Package</v>
      </c>
      <c r="E5957" s="573"/>
      <c r="F5957" s="573">
        <f>SUMIF('BKAS IDR'!$E$10:$E$44,$C5957,'BKAS IDR'!$M$10:$M$44)</f>
        <v>0</v>
      </c>
    </row>
    <row r="5958" spans="3:6" ht="15" customHeight="1">
      <c r="C5958" s="53" t="str">
        <f>[1]Coa!B5958</f>
        <v>4201.0012.R000000</v>
      </c>
      <c r="D5958" s="1" t="str">
        <f>VLOOKUP(C5958,[1]Coa!$B$4:$C$9231,2,FALSE)</f>
        <v>BIAYA SERVICES - SEWA EQUIPMENT- EXCAVATOR</v>
      </c>
      <c r="E5958" s="573"/>
      <c r="F5958" s="573">
        <f>SUMIF('BKAS IDR'!$E$10:$E$44,$C5958,'BKAS IDR'!$M$10:$M$44)</f>
        <v>0</v>
      </c>
    </row>
    <row r="5959" spans="3:6" ht="15" customHeight="1">
      <c r="C5959" s="53" t="str">
        <f>[1]Coa!B5959</f>
        <v>4201.0013.06312006</v>
      </c>
      <c r="D5959" s="1" t="str">
        <f>VLOOKUP(C5959,[1]Coa!$B$4:$C$9231,2,FALSE)</f>
        <v>PENGOBATAN - PROV OF EPCI KF GAS (INT)</v>
      </c>
      <c r="E5959" s="573"/>
      <c r="F5959" s="573">
        <f>SUMIF('BKAS IDR'!$E$10:$E$44,$C5959,'BKAS IDR'!$M$10:$M$44)</f>
        <v>0</v>
      </c>
    </row>
    <row r="5960" spans="3:6" ht="15" customHeight="1">
      <c r="C5960" s="53" t="str">
        <f>[1]Coa!B5960</f>
        <v>4201.0013.002</v>
      </c>
      <c r="D5960" s="1" t="str">
        <f>VLOOKUP(C5960,[1]Coa!$B$4:$C$9231,2,FALSE)</f>
        <v>PENGOBATAN - WORKSHOP</v>
      </c>
      <c r="E5960" s="573"/>
      <c r="F5960" s="573">
        <f>SUMIF('BKAS IDR'!$E$10:$E$44,$C5960,'BKAS IDR'!$M$10:$M$44)</f>
        <v>0</v>
      </c>
    </row>
    <row r="5961" spans="3:6" ht="15" customHeight="1">
      <c r="C5961" s="53" t="str">
        <f>[1]Coa!B5961</f>
        <v>4201.0013.0050852</v>
      </c>
      <c r="D5961" s="1" t="str">
        <f>VLOOKUP(C5961,[1]Coa!$B$4:$C$9231,2,FALSE)</f>
        <v>PENGOBATAN - KAMBUNA TOPSIDE REUSER S</v>
      </c>
      <c r="E5961" s="573"/>
      <c r="F5961" s="573">
        <f>SUMIF('BKAS IDR'!$E$10:$E$44,$C5961,'BKAS IDR'!$M$10:$M$44)</f>
        <v>0</v>
      </c>
    </row>
    <row r="5962" spans="3:6" ht="15" customHeight="1">
      <c r="C5962" s="53" t="str">
        <f>[1]Coa!B5962</f>
        <v>4201.0013.0050905</v>
      </c>
      <c r="D5962" s="1" t="str">
        <f>VLOOKUP(C5962,[1]Coa!$B$4:$C$9231,2,FALSE)</f>
        <v>PENGOBATAN - MEG INJECTION PACKAGE</v>
      </c>
      <c r="E5962" s="573"/>
      <c r="F5962" s="573">
        <f>SUMIF('BKAS IDR'!$E$10:$E$44,$C5962,'BKAS IDR'!$M$10:$M$44)</f>
        <v>0</v>
      </c>
    </row>
    <row r="5963" spans="3:6" ht="15" customHeight="1">
      <c r="C5963" s="53" t="str">
        <f>[1]Coa!B5963</f>
        <v>4201.0013.00712046</v>
      </c>
      <c r="D5963" s="1" t="str">
        <f>VLOOKUP(C5963,[1]Coa!$B$4:$C$9231,2,FALSE)</f>
        <v>PENGOBATAN - FABRIKASI  &amp; INSTASI UNTU</v>
      </c>
      <c r="E5963" s="573"/>
      <c r="F5963" s="573">
        <f>SUMIF('BKAS IDR'!$E$10:$E$44,$C5963,'BKAS IDR'!$M$10:$M$44)</f>
        <v>0</v>
      </c>
    </row>
    <row r="5964" spans="3:6" ht="15" customHeight="1">
      <c r="C5964" s="53" t="str">
        <f>[1]Coa!B5964</f>
        <v>4201.0013.0081014</v>
      </c>
      <c r="D5964" s="1" t="str">
        <f>VLOOKUP(C5964,[1]Coa!$B$4:$C$9231,2,FALSE)</f>
        <v>PENGOBATAN - SEI AMBAWANG KAB.KUBU</v>
      </c>
      <c r="E5964" s="573"/>
      <c r="F5964" s="573">
        <f>SUMIF('BKAS IDR'!$E$10:$E$44,$C5964,'BKAS IDR'!$M$10:$M$44)</f>
        <v>0</v>
      </c>
    </row>
    <row r="5965" spans="3:6" ht="15" customHeight="1">
      <c r="C5965" s="53" t="str">
        <f>[1]Coa!B5965</f>
        <v>4201.0013.0101019</v>
      </c>
      <c r="D5965" s="1" t="str">
        <f>VLOOKUP(C5965,[1]Coa!$B$4:$C$9231,2,FALSE)</f>
        <v>PENGOBATAN - CPP&amp;AUP PLATFORMS INST</v>
      </c>
      <c r="E5965" s="573"/>
      <c r="F5965" s="573">
        <f>SUMIF('BKAS IDR'!$E$10:$E$44,$C5965,'BKAS IDR'!$M$10:$M$44)</f>
        <v>0</v>
      </c>
    </row>
    <row r="5966" spans="3:6" ht="15" customHeight="1">
      <c r="C5966" s="53" t="str">
        <f>[1]Coa!B5966</f>
        <v>4201.0013.0101137</v>
      </c>
      <c r="D5966" s="1" t="str">
        <f>VLOOKUP(C5966,[1]Coa!$B$4:$C$9231,2,FALSE)</f>
        <v>PENGOBATAN - CPP &amp; AUP Platforms</v>
      </c>
      <c r="E5966" s="573"/>
      <c r="F5966" s="573">
        <f>SUMIF('BKAS IDR'!$E$10:$E$44,$C5966,'BKAS IDR'!$M$10:$M$44)</f>
        <v>0</v>
      </c>
    </row>
    <row r="5967" spans="3:6" ht="15" customHeight="1">
      <c r="C5967" s="53" t="str">
        <f>[1]Coa!B5967</f>
        <v>4201.0013.0120832</v>
      </c>
      <c r="D5967" s="1" t="str">
        <f>VLOOKUP(C5967,[1]Coa!$B$4:$C$9231,2,FALSE)</f>
        <v>PENGOBATAN - SHELL &amp; TUBE HEAT EXCHANG</v>
      </c>
      <c r="E5967" s="573"/>
      <c r="F5967" s="573">
        <f>SUMIF('BKAS IDR'!$E$10:$E$44,$C5967,'BKAS IDR'!$M$10:$M$44)</f>
        <v>0</v>
      </c>
    </row>
    <row r="5968" spans="3:6" ht="15" customHeight="1">
      <c r="C5968" s="53" t="str">
        <f>[1]Coa!B5968</f>
        <v>4201.0013.0130903</v>
      </c>
      <c r="D5968" s="1" t="str">
        <f>VLOOKUP(C5968,[1]Coa!$B$4:$C$9231,2,FALSE)</f>
        <v>PENGOBATAN - WELL TEST, SKID UNIT</v>
      </c>
      <c r="E5968" s="573"/>
      <c r="F5968" s="573">
        <f>SUMIF('BKAS IDR'!$E$10:$E$44,$C5968,'BKAS IDR'!$M$10:$M$44)</f>
        <v>0</v>
      </c>
    </row>
    <row r="5969" spans="3:6" ht="15" customHeight="1">
      <c r="C5969" s="53" t="str">
        <f>[1]Coa!B5969</f>
        <v>4201.0013.0130904</v>
      </c>
      <c r="D5969" s="1" t="str">
        <f>VLOOKUP(C5969,[1]Coa!$B$4:$C$9231,2,FALSE)</f>
        <v>PENGOBATAN - HEAT EXCHANGER</v>
      </c>
      <c r="E5969" s="573"/>
      <c r="F5969" s="573">
        <f>SUMIF('BKAS IDR'!$E$10:$E$44,$C5969,'BKAS IDR'!$M$10:$M$44)</f>
        <v>0</v>
      </c>
    </row>
    <row r="5970" spans="3:6" ht="15" customHeight="1">
      <c r="C5970" s="53" t="str">
        <f>[1]Coa!B5970</f>
        <v>4201.0013.0130908</v>
      </c>
      <c r="D5970" s="1" t="str">
        <f>VLOOKUP(C5970,[1]Coa!$B$4:$C$9231,2,FALSE)</f>
        <v>PENGOBATAN - PIPE SLEEVE &amp; DURI, RIAU</v>
      </c>
      <c r="E5970" s="573"/>
      <c r="F5970" s="573">
        <f>SUMIF('BKAS IDR'!$E$10:$E$44,$C5970,'BKAS IDR'!$M$10:$M$44)</f>
        <v>0</v>
      </c>
    </row>
    <row r="5971" spans="3:6" ht="15" customHeight="1">
      <c r="C5971" s="53" t="str">
        <f>[1]Coa!B5971</f>
        <v>4201.0013.0130923</v>
      </c>
      <c r="D5971" s="1" t="str">
        <f>VLOOKUP(C5971,[1]Coa!$B$4:$C$9231,2,FALSE)</f>
        <v>PENGOBATAN - PROV OF WATER STO TANK</v>
      </c>
      <c r="E5971" s="573"/>
      <c r="F5971" s="573">
        <f>SUMIF('BKAS IDR'!$E$10:$E$44,$C5971,'BKAS IDR'!$M$10:$M$44)</f>
        <v>0</v>
      </c>
    </row>
    <row r="5972" spans="3:6" ht="15" customHeight="1">
      <c r="C5972" s="53" t="str">
        <f>[1]Coa!B5972</f>
        <v>4201.0013.0130929</v>
      </c>
      <c r="D5972" s="1" t="str">
        <f>VLOOKUP(C5972,[1]Coa!$B$4:$C$9231,2,FALSE)</f>
        <v>PENGOBATAN - OPERATION ASSISTANCE SLN</v>
      </c>
      <c r="E5972" s="573"/>
      <c r="F5972" s="573">
        <f>SUMIF('BKAS IDR'!$E$10:$E$44,$C5972,'BKAS IDR'!$M$10:$M$44)</f>
        <v>0</v>
      </c>
    </row>
    <row r="5973" spans="3:6" ht="15" customHeight="1">
      <c r="C5973" s="53" t="str">
        <f>[1]Coa!B5973</f>
        <v>4201.0013.0130931</v>
      </c>
      <c r="D5973" s="1" t="str">
        <f>VLOOKUP(C5973,[1]Coa!$B$4:$C$9231,2,FALSE)</f>
        <v>PENGOBATAN - STORAGE TANK FOR INT PROG</v>
      </c>
      <c r="E5973" s="573"/>
      <c r="F5973" s="573">
        <f>SUMIF('BKAS IDR'!$E$10:$E$44,$C5973,'BKAS IDR'!$M$10:$M$44)</f>
        <v>0</v>
      </c>
    </row>
    <row r="5974" spans="3:6" ht="15" customHeight="1">
      <c r="C5974" s="53" t="str">
        <f>[1]Coa!B5974</f>
        <v>4201.0013.0131004</v>
      </c>
      <c r="D5974" s="1" t="str">
        <f>VLOOKUP(C5974,[1]Coa!$B$4:$C$9231,2,FALSE)</f>
        <v>PENGOBATAN - 3 UNITS K.O. DRUM</v>
      </c>
      <c r="E5974" s="573"/>
      <c r="F5974" s="573">
        <f>SUMIF('BKAS IDR'!$E$10:$E$44,$C5974,'BKAS IDR'!$M$10:$M$44)</f>
        <v>0</v>
      </c>
    </row>
    <row r="5975" spans="3:6" ht="15" customHeight="1">
      <c r="C5975" s="53" t="str">
        <f>[1]Coa!B5975</f>
        <v>4201.0013.0131010</v>
      </c>
      <c r="D5975" s="1" t="str">
        <f>VLOOKUP(C5975,[1]Coa!$B$4:$C$9231,2,FALSE)</f>
        <v>PENGOBATAN - DISAIN&amp;FAB ALAT SURFAKTAN</v>
      </c>
      <c r="E5975" s="573"/>
      <c r="F5975" s="573">
        <f>SUMIF('BKAS IDR'!$E$10:$E$44,$C5975,'BKAS IDR'!$M$10:$M$44)</f>
        <v>0</v>
      </c>
    </row>
    <row r="5976" spans="3:6" ht="15" customHeight="1">
      <c r="C5976" s="53" t="str">
        <f>[1]Coa!B5976</f>
        <v>4201.0013.0131018</v>
      </c>
      <c r="D5976" s="1" t="str">
        <f>VLOOKUP(C5976,[1]Coa!$B$4:$C$9231,2,FALSE)</f>
        <v>PENGOBATAN - JASA KONST TANGKI PEMISAH</v>
      </c>
      <c r="E5976" s="573"/>
      <c r="F5976" s="573">
        <f>SUMIF('BKAS IDR'!$E$10:$E$44,$C5976,'BKAS IDR'!$M$10:$M$44)</f>
        <v>0</v>
      </c>
    </row>
    <row r="5977" spans="3:6" ht="15" customHeight="1">
      <c r="C5977" s="53" t="str">
        <f>[1]Coa!B5977</f>
        <v>4201.0013.0131104</v>
      </c>
      <c r="D5977" s="1" t="str">
        <f>VLOOKUP(C5977,[1]Coa!$B$4:$C$9231,2,FALSE)</f>
        <v>PENGOBATAN - RIGLESS SERVICE</v>
      </c>
      <c r="E5977" s="573"/>
      <c r="F5977" s="573">
        <f>SUMIF('BKAS IDR'!$E$10:$E$44,$C5977,'BKAS IDR'!$M$10:$M$44)</f>
        <v>0</v>
      </c>
    </row>
    <row r="5978" spans="3:6" ht="15" customHeight="1">
      <c r="C5978" s="53" t="str">
        <f>[1]Coa!B5978</f>
        <v>4201.0013.0131113</v>
      </c>
      <c r="D5978" s="1" t="str">
        <f>VLOOKUP(C5978,[1]Coa!$B$4:$C$9231,2,FALSE)</f>
        <v>PENGOBATAN - EPC U/ FASILITAS TANKI DI</v>
      </c>
      <c r="E5978" s="573"/>
      <c r="F5978" s="573">
        <f>SUMIF('BKAS IDR'!$E$10:$E$44,$C5978,'BKAS IDR'!$M$10:$M$44)</f>
        <v>0</v>
      </c>
    </row>
    <row r="5979" spans="3:6" ht="15" customHeight="1">
      <c r="C5979" s="53" t="str">
        <f>[1]Coa!B5979</f>
        <v>4201.0013.0131119</v>
      </c>
      <c r="D5979" s="1" t="str">
        <f>VLOOKUP(C5979,[1]Coa!$B$4:$C$9231,2,FALSE)</f>
        <v>PENGOBATAN - EPF OF STORAGE FOR RANTAU</v>
      </c>
      <c r="E5979" s="573"/>
      <c r="F5979" s="573">
        <f>SUMIF('BKAS IDR'!$E$10:$E$44,$C5979,'BKAS IDR'!$M$10:$M$44)</f>
        <v>0</v>
      </c>
    </row>
    <row r="5980" spans="3:6" ht="15" customHeight="1">
      <c r="C5980" s="53" t="str">
        <f>[1]Coa!B5980</f>
        <v>4201.0013.0131127</v>
      </c>
      <c r="D5980" s="1" t="str">
        <f>VLOOKUP(C5980,[1]Coa!$B$4:$C$9231,2,FALSE)</f>
        <v>PENGOBATAN - RIGLESS SERVICE</v>
      </c>
      <c r="E5980" s="573"/>
      <c r="F5980" s="573">
        <f>SUMIF('BKAS IDR'!$E$10:$E$44,$C5980,'BKAS IDR'!$M$10:$M$44)</f>
        <v>0</v>
      </c>
    </row>
    <row r="5981" spans="3:6" ht="15" customHeight="1">
      <c r="C5981" s="53" t="str">
        <f>[1]Coa!B5981</f>
        <v>4201.0013.0131150</v>
      </c>
      <c r="D5981" s="1" t="str">
        <f>VLOOKUP(C5981,[1]Coa!$B$4:$C$9231,2,FALSE)</f>
        <v>PENGOBATAN - WASH TANK REPAIR</v>
      </c>
      <c r="E5981" s="573"/>
      <c r="F5981" s="573">
        <f>SUMIF('BKAS IDR'!$E$10:$E$44,$C5981,'BKAS IDR'!$M$10:$M$44)</f>
        <v>0</v>
      </c>
    </row>
    <row r="5982" spans="3:6" ht="15" customHeight="1">
      <c r="C5982" s="53" t="str">
        <f>[1]Coa!B5982</f>
        <v>4201.0013.01312003</v>
      </c>
      <c r="D5982" s="1" t="str">
        <f>VLOOKUP(C5982,[1]Coa!$B$4:$C$9231,2,FALSE)</f>
        <v>PENGOBATAN - RIGLESS SERVICES</v>
      </c>
      <c r="E5982" s="573"/>
      <c r="F5982" s="573">
        <f>SUMIF('BKAS IDR'!$E$10:$E$44,$C5982,'BKAS IDR'!$M$10:$M$44)</f>
        <v>0</v>
      </c>
    </row>
    <row r="5983" spans="3:6" ht="15" customHeight="1">
      <c r="C5983" s="53" t="str">
        <f>[1]Coa!B5983</f>
        <v>4201.0013.01312031</v>
      </c>
      <c r="D5983" s="1" t="str">
        <f>VLOOKUP(C5983,[1]Coa!$B$4:$C$9231,2,FALSE)</f>
        <v>PENGOBATAN - PLUG BACK WITH SLICKLINE</v>
      </c>
      <c r="E5983" s="573"/>
      <c r="F5983" s="573">
        <f>SUMIF('BKAS IDR'!$E$10:$E$44,$C5983,'BKAS IDR'!$M$10:$M$44)</f>
        <v>0</v>
      </c>
    </row>
    <row r="5984" spans="3:6" ht="15" customHeight="1">
      <c r="C5984" s="53" t="str">
        <f>[1]Coa!B5984</f>
        <v>4201.0013.01312049</v>
      </c>
      <c r="D5984" s="1" t="str">
        <f>VLOOKUP(C5984,[1]Coa!$B$4:$C$9231,2,FALSE)</f>
        <v>PENGOBATAN - HRSG #2 &amp; #5</v>
      </c>
      <c r="E5984" s="573"/>
      <c r="F5984" s="573">
        <f>SUMIF('BKAS IDR'!$E$10:$E$44,$C5984,'BKAS IDR'!$M$10:$M$44)</f>
        <v>0</v>
      </c>
    </row>
    <row r="5985" spans="3:6" ht="15" customHeight="1">
      <c r="C5985" s="53" t="str">
        <f>[1]Coa!B5985</f>
        <v>4201.0013.01312058</v>
      </c>
      <c r="D5985" s="1" t="str">
        <f>VLOOKUP(C5985,[1]Coa!$B$4:$C$9231,2,FALSE)</f>
        <v>PENGOBATAN - FOAMING SERVICES</v>
      </c>
      <c r="E5985" s="573"/>
      <c r="F5985" s="573">
        <f>SUMIF('BKAS IDR'!$E$10:$E$44,$C5985,'BKAS IDR'!$M$10:$M$44)</f>
        <v>0</v>
      </c>
    </row>
    <row r="5986" spans="3:6" ht="15" customHeight="1">
      <c r="C5986" s="53" t="str">
        <f>[1]Coa!B5986</f>
        <v>4201.0013.0150909</v>
      </c>
      <c r="D5986" s="1" t="str">
        <f>VLOOKUP(C5986,[1]Coa!$B$4:$C$9231,2,FALSE)</f>
        <v>PENGOBATAN - PIPE CONNECTION</v>
      </c>
      <c r="E5986" s="573"/>
      <c r="F5986" s="573">
        <f>SUMIF('BKAS IDR'!$E$10:$E$44,$C5986,'BKAS IDR'!$M$10:$M$44)</f>
        <v>0</v>
      </c>
    </row>
    <row r="5987" spans="3:6" ht="15" customHeight="1">
      <c r="C5987" s="53" t="str">
        <f>[1]Coa!B5987</f>
        <v>4201.0013.0150916</v>
      </c>
      <c r="D5987" s="1" t="str">
        <f>VLOOKUP(C5987,[1]Coa!$B$4:$C$9231,2,FALSE)</f>
        <v>PENGOBATAN - SUBSEA CABLE</v>
      </c>
      <c r="E5987" s="573"/>
      <c r="F5987" s="573">
        <f>SUMIF('BKAS IDR'!$E$10:$E$44,$C5987,'BKAS IDR'!$M$10:$M$44)</f>
        <v>0</v>
      </c>
    </row>
    <row r="5988" spans="3:6" ht="15" customHeight="1">
      <c r="C5988" s="53" t="str">
        <f>[1]Coa!B5988</f>
        <v>4201.0013.0151128</v>
      </c>
      <c r="D5988" s="1" t="str">
        <f>VLOOKUP(C5988,[1]Coa!$B$4:$C$9231,2,FALSE)</f>
        <v>PENGOBATAN - PROJECT BAWAL PIPELINE</v>
      </c>
      <c r="E5988" s="573"/>
      <c r="F5988" s="573">
        <f>SUMIF('BKAS IDR'!$E$10:$E$44,$C5988,'BKAS IDR'!$M$10:$M$44)</f>
        <v>0</v>
      </c>
    </row>
    <row r="5989" spans="3:6" ht="15" customHeight="1">
      <c r="C5989" s="53" t="str">
        <f>[1]Coa!B5989</f>
        <v>4201.0013.01512021</v>
      </c>
      <c r="D5989" s="1" t="str">
        <f>VLOOKUP(C5989,[1]Coa!$B$4:$C$9231,2,FALSE)</f>
        <v>PENGOBATAN - TUBE BUNDLE CONDENSATE CO</v>
      </c>
      <c r="E5989" s="573"/>
      <c r="F5989" s="573">
        <f>SUMIF('BKAS IDR'!$E$10:$E$44,$C5989,'BKAS IDR'!$M$10:$M$44)</f>
        <v>0</v>
      </c>
    </row>
    <row r="5990" spans="3:6" ht="15" customHeight="1">
      <c r="C5990" s="53" t="str">
        <f>[1]Coa!B5990</f>
        <v>4201.0013.01512027</v>
      </c>
      <c r="D5990" s="1" t="str">
        <f>VLOOKUP(C5990,[1]Coa!$B$4:$C$9231,2,FALSE)</f>
        <v>PENGOBATAN - FUEL GAS SCRUBBER AND HEA</v>
      </c>
      <c r="E5990" s="573"/>
      <c r="F5990" s="573">
        <f>SUMIF('BKAS IDR'!$E$10:$E$44,$C5990,'BKAS IDR'!$M$10:$M$44)</f>
        <v>0</v>
      </c>
    </row>
    <row r="5991" spans="3:6" ht="15" customHeight="1">
      <c r="C5991" s="53" t="str">
        <f>[1]Coa!B5991</f>
        <v>4201.0013.01512043</v>
      </c>
      <c r="D5991" s="1" t="str">
        <f>VLOOKUP(C5991,[1]Coa!$B$4:$C$9231,2,FALSE)</f>
        <v>PENGOBATAN - EHMR WATER PROJECT, EPCI</v>
      </c>
      <c r="E5991" s="573"/>
      <c r="F5991" s="573">
        <f>SUMIF('BKAS IDR'!$E$10:$E$44,$C5991,'BKAS IDR'!$M$10:$M$44)</f>
        <v>0</v>
      </c>
    </row>
    <row r="5992" spans="3:6" ht="15" customHeight="1">
      <c r="C5992" s="53" t="str">
        <f>[1]Coa!B5992</f>
        <v>4201.0013.01512062</v>
      </c>
      <c r="D5992" s="1" t="str">
        <f>VLOOKUP(C5992,[1]Coa!$B$4:$C$9231,2,FALSE)</f>
        <v>PENGOBATAN - EPCI TEMBANG 8 TO BAWAL P</v>
      </c>
      <c r="E5992" s="573"/>
      <c r="F5992" s="573">
        <f>SUMIF('BKAS IDR'!$E$10:$E$44,$C5992,'BKAS IDR'!$M$10:$M$44)</f>
        <v>0</v>
      </c>
    </row>
    <row r="5993" spans="3:6" ht="15" customHeight="1">
      <c r="C5993" s="53" t="str">
        <f>[1]Coa!B5993</f>
        <v>4201.0013.0191139</v>
      </c>
      <c r="D5993" s="1" t="str">
        <f>VLOOKUP(C5993,[1]Coa!$B$4:$C$9231,2,FALSE)</f>
        <v>PENGOBATAN - Maintenance of Expansion</v>
      </c>
      <c r="E5993" s="573"/>
      <c r="F5993" s="573">
        <f>SUMIF('BKAS IDR'!$E$10:$E$44,$C5993,'BKAS IDR'!$M$10:$M$44)</f>
        <v>0</v>
      </c>
    </row>
    <row r="5994" spans="3:6" ht="15" customHeight="1">
      <c r="C5994" s="53" t="str">
        <f>[1]Coa!B5994</f>
        <v>4201.0013.0241007</v>
      </c>
      <c r="D5994" s="1" t="str">
        <f>VLOOKUP(C5994,[1]Coa!$B$4:$C$9231,2,FALSE)</f>
        <v>PENGOBATAN - REP&amp;TEST (336-I;1000m3)</v>
      </c>
      <c r="E5994" s="573"/>
      <c r="F5994" s="573">
        <f>SUMIF('BKAS IDR'!$E$10:$E$44,$C5994,'BKAS IDR'!$M$10:$M$44)</f>
        <v>0</v>
      </c>
    </row>
    <row r="5995" spans="3:6" ht="15" customHeight="1">
      <c r="C5995" s="53" t="str">
        <f>[1]Coa!B5995</f>
        <v>4201.0013.02412022</v>
      </c>
      <c r="D5995" s="1" t="str">
        <f>VLOOKUP(C5995,[1]Coa!$B$4:$C$9231,2,FALSE)</f>
        <v>PENGOBATAN - REPAIR F/WELDING TANK</v>
      </c>
      <c r="E5995" s="573"/>
      <c r="F5995" s="573">
        <f>SUMIF('BKAS IDR'!$E$10:$E$44,$C5995,'BKAS IDR'!$M$10:$M$44)</f>
        <v>0</v>
      </c>
    </row>
    <row r="5996" spans="3:6" ht="15" customHeight="1">
      <c r="C5996" s="53" t="str">
        <f>[1]Coa!B5996</f>
        <v>4201.0013.02412035</v>
      </c>
      <c r="D5996" s="1" t="str">
        <f>VLOOKUP(C5996,[1]Coa!$B$4:$C$9231,2,FALSE)</f>
        <v>PENGOBATAN - REPAIR OF TANK 100 CUFT P</v>
      </c>
      <c r="E5996" s="573"/>
      <c r="F5996" s="573">
        <f>SUMIF('BKAS IDR'!$E$10:$E$44,$C5996,'BKAS IDR'!$M$10:$M$44)</f>
        <v>0</v>
      </c>
    </row>
    <row r="5997" spans="3:6" ht="15" customHeight="1">
      <c r="C5997" s="53" t="str">
        <f>[1]Coa!B5997</f>
        <v>4201.0013.0260847</v>
      </c>
      <c r="D5997" s="1" t="str">
        <f>VLOOKUP(C5997,[1]Coa!$B$4:$C$9231,2,FALSE)</f>
        <v>PENGOBATAN - INSTALLATION OF 2X315 MW</v>
      </c>
      <c r="E5997" s="573"/>
      <c r="F5997" s="573">
        <f>SUMIF('BKAS IDR'!$E$10:$E$44,$C5997,'BKAS IDR'!$M$10:$M$44)</f>
        <v>0</v>
      </c>
    </row>
    <row r="5998" spans="3:6" ht="15" customHeight="1">
      <c r="C5998" s="53" t="str">
        <f>[1]Coa!B5998</f>
        <v>4201.0013.0261198</v>
      </c>
      <c r="D5998" s="1" t="str">
        <f>VLOOKUP(C5998,[1]Coa!$B$4:$C$9231,2,FALSE)</f>
        <v>PENGOBATAN - MAINTENANCE HUBEI</v>
      </c>
      <c r="E5998" s="573"/>
      <c r="F5998" s="573">
        <f>SUMIF('BKAS IDR'!$E$10:$E$44,$C5998,'BKAS IDR'!$M$10:$M$44)</f>
        <v>0</v>
      </c>
    </row>
    <row r="5999" spans="3:6" ht="15" customHeight="1">
      <c r="C5999" s="53" t="str">
        <f>[1]Coa!B5999</f>
        <v>4201.0013.0280913</v>
      </c>
      <c r="D5999" s="1" t="str">
        <f>VLOOKUP(C5999,[1]Coa!$B$4:$C$9231,2,FALSE)</f>
        <v>PENGOBATAN - FAB SAND BLAST&amp;PRIM COAT</v>
      </c>
      <c r="E5999" s="573"/>
      <c r="F5999" s="573">
        <f>SUMIF('BKAS IDR'!$E$10:$E$44,$C5999,'BKAS IDR'!$M$10:$M$44)</f>
        <v>0</v>
      </c>
    </row>
    <row r="6000" spans="3:6" ht="15" customHeight="1">
      <c r="C6000" s="53" t="str">
        <f>[1]Coa!B6000</f>
        <v>4201.0013.0280915</v>
      </c>
      <c r="D6000" s="1" t="str">
        <f>VLOOKUP(C6000,[1]Coa!$B$4:$C$9231,2,FALSE)</f>
        <v>PENGOBATAN - MB#13; RECONDITION WORK</v>
      </c>
      <c r="E6000" s="573"/>
      <c r="F6000" s="573">
        <f>SUMIF('BKAS IDR'!$E$10:$E$44,$C6000,'BKAS IDR'!$M$10:$M$44)</f>
        <v>0</v>
      </c>
    </row>
    <row r="6001" spans="3:6" ht="15" customHeight="1">
      <c r="C6001" s="53" t="str">
        <f>[1]Coa!B6001</f>
        <v>4201.0013.0280919</v>
      </c>
      <c r="D6001" s="1" t="str">
        <f>VLOOKUP(C6001,[1]Coa!$B$4:$C$9231,2,FALSE)</f>
        <v>PENGOBATAN - RB#13; ANCHOR BOLT INST</v>
      </c>
      <c r="E6001" s="573"/>
      <c r="F6001" s="573">
        <f>SUMIF('BKAS IDR'!$E$10:$E$44,$C6001,'BKAS IDR'!$M$10:$M$44)</f>
        <v>0</v>
      </c>
    </row>
    <row r="6002" spans="3:6" ht="15" customHeight="1">
      <c r="C6002" s="53" t="str">
        <f>[1]Coa!B6002</f>
        <v>4201.0013.0280921</v>
      </c>
      <c r="D6002" s="1" t="str">
        <f>VLOOKUP(C6002,[1]Coa!$B$4:$C$9231,2,FALSE)</f>
        <v>PENGOBATAN - RB#13; INST MECHANICAL</v>
      </c>
      <c r="E6002" s="573"/>
      <c r="F6002" s="573">
        <f>SUMIF('BKAS IDR'!$E$10:$E$44,$C6002,'BKAS IDR'!$M$10:$M$44)</f>
        <v>0</v>
      </c>
    </row>
    <row r="6003" spans="3:6" ht="15" customHeight="1">
      <c r="C6003" s="53" t="str">
        <f>[1]Coa!B6003</f>
        <v>4201.0013.0280926</v>
      </c>
      <c r="D6003" s="1" t="str">
        <f>VLOOKUP(C6003,[1]Coa!$B$4:$C$9231,2,FALSE)</f>
        <v>PENGOBATAN - RB#13; PIPE EXT /MP &amp; LP</v>
      </c>
      <c r="E6003" s="573"/>
      <c r="F6003" s="573">
        <f>SUMIF('BKAS IDR'!$E$10:$E$44,$C6003,'BKAS IDR'!$M$10:$M$44)</f>
        <v>0</v>
      </c>
    </row>
    <row r="6004" spans="3:6" ht="15" customHeight="1">
      <c r="C6004" s="53" t="str">
        <f>[1]Coa!B6004</f>
        <v>4201.0013.0280927</v>
      </c>
      <c r="D6004" s="1" t="str">
        <f>VLOOKUP(C6004,[1]Coa!$B$4:$C$9231,2,FALSE)</f>
        <v>PENGOBATAN - PM#9;MP BIN TEMP CONTROL</v>
      </c>
      <c r="E6004" s="573"/>
      <c r="F6004" s="573">
        <f>SUMIF('BKAS IDR'!$E$10:$E$44,$C6004,'BKAS IDR'!$M$10:$M$44)</f>
        <v>0</v>
      </c>
    </row>
    <row r="6005" spans="3:6" ht="15" customHeight="1">
      <c r="C6005" s="53" t="str">
        <f>[1]Coa!B6005</f>
        <v>4201.0013.0280930</v>
      </c>
      <c r="D6005" s="1" t="str">
        <f>VLOOKUP(C6005,[1]Coa!$B$4:$C$9231,2,FALSE)</f>
        <v>PENGOBATAN - MB#15;MAIN STEAM LINE MOD</v>
      </c>
      <c r="E6005" s="573"/>
      <c r="F6005" s="573">
        <f>SUMIF('BKAS IDR'!$E$10:$E$44,$C6005,'BKAS IDR'!$M$10:$M$44)</f>
        <v>0</v>
      </c>
    </row>
    <row r="6006" spans="3:6" ht="15" customHeight="1">
      <c r="C6006" s="53" t="str">
        <f>[1]Coa!B6006</f>
        <v>4201.0013.0281005</v>
      </c>
      <c r="D6006" s="1" t="str">
        <f>VLOOKUP(C6006,[1]Coa!$B$4:$C$9231,2,FALSE)</f>
        <v>PENGOBATAN - PM#9; UPGRADE TIE IN</v>
      </c>
      <c r="E6006" s="573"/>
      <c r="F6006" s="573">
        <f>SUMIF('BKAS IDR'!$E$10:$E$44,$C6006,'BKAS IDR'!$M$10:$M$44)</f>
        <v>0</v>
      </c>
    </row>
    <row r="6007" spans="3:6" ht="15" customHeight="1">
      <c r="C6007" s="53" t="str">
        <f>[1]Coa!B6007</f>
        <v>4201.0013.0281006</v>
      </c>
      <c r="D6007" s="1" t="str">
        <f>VLOOKUP(C6007,[1]Coa!$B$4:$C$9231,2,FALSE)</f>
        <v>PENGOBATAN - MANPOWER SUPPLY SHUTDOWN</v>
      </c>
      <c r="E6007" s="573"/>
      <c r="F6007" s="573">
        <f>SUMIF('BKAS IDR'!$E$10:$E$44,$C6007,'BKAS IDR'!$M$10:$M$44)</f>
        <v>0</v>
      </c>
    </row>
    <row r="6008" spans="3:6" ht="15" customHeight="1">
      <c r="C6008" s="53" t="str">
        <f>[1]Coa!B6008</f>
        <v>4201.0013.0281011</v>
      </c>
      <c r="D6008" s="1" t="str">
        <f>VLOOKUP(C6008,[1]Coa!$B$4:$C$9231,2,FALSE)</f>
        <v>PENGOBATAN - WP-9;FAB CRUSHER COMPLETE</v>
      </c>
      <c r="E6008" s="573"/>
      <c r="F6008" s="573">
        <f>SUMIF('BKAS IDR'!$E$10:$E$44,$C6008,'BKAS IDR'!$M$10:$M$44)</f>
        <v>0</v>
      </c>
    </row>
    <row r="6009" spans="3:6" ht="15" customHeight="1">
      <c r="C6009" s="53" t="str">
        <f>[1]Coa!B6009</f>
        <v>4201.0013.0281013</v>
      </c>
      <c r="D6009" s="1" t="str">
        <f>VLOOKUP(C6009,[1]Coa!$B$4:$C$9231,2,FALSE)</f>
        <v>PENGOBATAN - MB#24;SURF METAL TREATMEN</v>
      </c>
      <c r="E6009" s="573"/>
      <c r="F6009" s="573">
        <f>SUMIF('BKAS IDR'!$E$10:$E$44,$C6009,'BKAS IDR'!$M$10:$M$44)</f>
        <v>0</v>
      </c>
    </row>
    <row r="6010" spans="3:6" ht="15" customHeight="1">
      <c r="C6010" s="53" t="str">
        <f>[1]Coa!B6010</f>
        <v>4201.0013.0281015</v>
      </c>
      <c r="D6010" s="1" t="str">
        <f>VLOOKUP(C6010,[1]Coa!$B$4:$C$9231,2,FALSE)</f>
        <v>PENGOBATAN - WP-8;FAB CRUSHER 2SETS</v>
      </c>
      <c r="E6010" s="573"/>
      <c r="F6010" s="573">
        <f>SUMIF('BKAS IDR'!$E$10:$E$44,$C6010,'BKAS IDR'!$M$10:$M$44)</f>
        <v>0</v>
      </c>
    </row>
    <row r="6011" spans="3:6" ht="15" customHeight="1">
      <c r="C6011" s="53" t="str">
        <f>[1]Coa!B6011</f>
        <v>4201.0013.0281020</v>
      </c>
      <c r="D6011" s="1" t="str">
        <f>VLOOKUP(C6011,[1]Coa!$B$4:$C$9231,2,FALSE)</f>
        <v>PENGOBATAN - TPM;ADD BYPASS FILTER GAS</v>
      </c>
      <c r="E6011" s="573"/>
      <c r="F6011" s="573">
        <f>SUMIF('BKAS IDR'!$E$10:$E$44,$C6011,'BKAS IDR'!$M$10:$M$44)</f>
        <v>0</v>
      </c>
    </row>
    <row r="6012" spans="3:6" ht="15" customHeight="1">
      <c r="C6012" s="53" t="str">
        <f>[1]Coa!B6012</f>
        <v>4201.0013.0281034</v>
      </c>
      <c r="D6012" s="1" t="str">
        <f>VLOOKUP(C6012,[1]Coa!$B$4:$C$9231,2,FALSE)</f>
        <v>PENGOBATAN - WP-8, DRUM BARKER 2 LINES</v>
      </c>
      <c r="E6012" s="573"/>
      <c r="F6012" s="573">
        <f>SUMIF('BKAS IDR'!$E$10:$E$44,$C6012,'BKAS IDR'!$M$10:$M$44)</f>
        <v>0</v>
      </c>
    </row>
    <row r="6013" spans="3:6" ht="15" customHeight="1">
      <c r="C6013" s="53" t="str">
        <f>[1]Coa!B6013</f>
        <v>4201.0013.0281103</v>
      </c>
      <c r="D6013" s="1" t="str">
        <f>VLOOKUP(C6013,[1]Coa!$B$4:$C$9231,2,FALSE)</f>
        <v>PENGOBATAN - TUBE PF-1C VE#1(SHUTDOWN)</v>
      </c>
      <c r="E6013" s="573"/>
      <c r="F6013" s="573">
        <f>SUMIF('BKAS IDR'!$E$10:$E$44,$C6013,'BKAS IDR'!$M$10:$M$44)</f>
        <v>0</v>
      </c>
    </row>
    <row r="6014" spans="3:6" ht="15" customHeight="1">
      <c r="C6014" s="53" t="str">
        <f>[1]Coa!B6014</f>
        <v>4201.0013.0281110</v>
      </c>
      <c r="D6014" s="1" t="str">
        <f>VLOOKUP(C6014,[1]Coa!$B$4:$C$9231,2,FALSE)</f>
        <v>PENGOBATAN - VE#11, FABRICATION HBL TA</v>
      </c>
      <c r="E6014" s="573"/>
      <c r="F6014" s="573">
        <f>SUMIF('BKAS IDR'!$E$10:$E$44,$C6014,'BKAS IDR'!$M$10:$M$44)</f>
        <v>0</v>
      </c>
    </row>
    <row r="6015" spans="3:6" ht="15" customHeight="1">
      <c r="C6015" s="53" t="str">
        <f>[1]Coa!B6015</f>
        <v>4201.0013.0281116</v>
      </c>
      <c r="D6015" s="1" t="str">
        <f>VLOOKUP(C6015,[1]Coa!$B$4:$C$9231,2,FALSE)</f>
        <v>PENGOBATAN - IKPP</v>
      </c>
      <c r="E6015" s="573"/>
      <c r="F6015" s="573">
        <f>SUMIF('BKAS IDR'!$E$10:$E$44,$C6015,'BKAS IDR'!$M$10:$M$44)</f>
        <v>0</v>
      </c>
    </row>
    <row r="6016" spans="3:6" ht="15" customHeight="1">
      <c r="C6016" s="53" t="str">
        <f>[1]Coa!B6016</f>
        <v>4201.0013.0281130</v>
      </c>
      <c r="D6016" s="1" t="str">
        <f>VLOOKUP(C6016,[1]Coa!$B$4:$C$9231,2,FALSE)</f>
        <v>PENGOBATAN - TG 23 PENYAMBUNGAN PIPA</v>
      </c>
      <c r="E6016" s="573"/>
      <c r="F6016" s="573">
        <f>SUMIF('BKAS IDR'!$E$10:$E$44,$C6016,'BKAS IDR'!$M$10:$M$44)</f>
        <v>0</v>
      </c>
    </row>
    <row r="6017" spans="3:6" ht="15" customHeight="1">
      <c r="C6017" s="53" t="str">
        <f>[1]Coa!B6017</f>
        <v>4201.0013.0281131</v>
      </c>
      <c r="D6017" s="1" t="str">
        <f>VLOOKUP(C6017,[1]Coa!$B$4:$C$9231,2,FALSE)</f>
        <v>PENGOBATAN - MC-10 Connect Pipe</v>
      </c>
      <c r="E6017" s="573"/>
      <c r="F6017" s="573">
        <f>SUMIF('BKAS IDR'!$E$10:$E$44,$C6017,'BKAS IDR'!$M$10:$M$44)</f>
        <v>0</v>
      </c>
    </row>
    <row r="6018" spans="3:6" ht="15" customHeight="1">
      <c r="C6018" s="53" t="str">
        <f>[1]Coa!B6018</f>
        <v>4201.0013.0281132</v>
      </c>
      <c r="D6018" s="1" t="str">
        <f>VLOOKUP(C6018,[1]Coa!$B$4:$C$9231,2,FALSE)</f>
        <v>PENGOBATAN - Replacement of pipe 8"</v>
      </c>
      <c r="E6018" s="573"/>
      <c r="F6018" s="573">
        <f>SUMIF('BKAS IDR'!$E$10:$E$44,$C6018,'BKAS IDR'!$M$10:$M$44)</f>
        <v>0</v>
      </c>
    </row>
    <row r="6019" spans="3:6" ht="15" customHeight="1">
      <c r="C6019" s="53" t="str">
        <f>[1]Coa!B6019</f>
        <v>4201.0013.0281133</v>
      </c>
      <c r="D6019" s="1" t="str">
        <f>VLOOKUP(C6019,[1]Coa!$B$4:$C$9231,2,FALSE)</f>
        <v>PENGOBATAN - MC-2 Annual Shutdown 2011</v>
      </c>
      <c r="E6019" s="573"/>
      <c r="F6019" s="573">
        <f>SUMIF('BKAS IDR'!$E$10:$E$44,$C6019,'BKAS IDR'!$M$10:$M$44)</f>
        <v>0</v>
      </c>
    </row>
    <row r="6020" spans="3:6" ht="15" customHeight="1">
      <c r="C6020" s="53" t="str">
        <f>[1]Coa!B6020</f>
        <v>4201.0013.0281134</v>
      </c>
      <c r="D6020" s="1" t="str">
        <f>VLOOKUP(C6020,[1]Coa!$B$4:$C$9231,2,FALSE)</f>
        <v>PENGOBATAN - Repair Heater, Cooler</v>
      </c>
      <c r="E6020" s="573"/>
      <c r="F6020" s="573">
        <f>SUMIF('BKAS IDR'!$E$10:$E$44,$C6020,'BKAS IDR'!$M$10:$M$44)</f>
        <v>0</v>
      </c>
    </row>
    <row r="6021" spans="3:6" ht="15" customHeight="1">
      <c r="C6021" s="53" t="str">
        <f>[1]Coa!B6021</f>
        <v>4201.0013.0281135</v>
      </c>
      <c r="D6021" s="1" t="str">
        <f>VLOOKUP(C6021,[1]Coa!$B$4:$C$9231,2,FALSE)</f>
        <v>PENGOBATAN - CA-8 Replace C12 Pipe 16"</v>
      </c>
      <c r="E6021" s="573"/>
      <c r="F6021" s="573">
        <f>SUMIF('BKAS IDR'!$E$10:$E$44,$C6021,'BKAS IDR'!$M$10:$M$44)</f>
        <v>0</v>
      </c>
    </row>
    <row r="6022" spans="3:6" ht="15" customHeight="1">
      <c r="C6022" s="53" t="str">
        <f>[1]Coa!B6022</f>
        <v>4201.0013.0281136</v>
      </c>
      <c r="D6022" s="1" t="str">
        <f>VLOOKUP(C6022,[1]Coa!$B$4:$C$9231,2,FALSE)</f>
        <v>PENGOBATAN - Supply Manpower</v>
      </c>
      <c r="E6022" s="573"/>
      <c r="F6022" s="573">
        <f>SUMIF('BKAS IDR'!$E$10:$E$44,$C6022,'BKAS IDR'!$M$10:$M$44)</f>
        <v>0</v>
      </c>
    </row>
    <row r="6023" spans="3:6" ht="15" customHeight="1">
      <c r="C6023" s="53" t="str">
        <f>[1]Coa!B6023</f>
        <v>4201.0013.0281140</v>
      </c>
      <c r="D6023" s="1" t="str">
        <f>VLOOKUP(C6023,[1]Coa!$B$4:$C$9231,2,FALSE)</f>
        <v>PENGOBATAN - Corrective Maintenance, P</v>
      </c>
      <c r="E6023" s="573"/>
      <c r="F6023" s="573">
        <f>SUMIF('BKAS IDR'!$E$10:$E$44,$C6023,'BKAS IDR'!$M$10:$M$44)</f>
        <v>0</v>
      </c>
    </row>
    <row r="6024" spans="3:6" ht="15" customHeight="1">
      <c r="C6024" s="53" t="str">
        <f>[1]Coa!B6024</f>
        <v>4201.0013.0281141</v>
      </c>
      <c r="D6024" s="1" t="str">
        <f>VLOOKUP(C6024,[1]Coa!$B$4:$C$9231,2,FALSE)</f>
        <v>PENGOBATAN - PM-9 Annual Shutdown 2011</v>
      </c>
      <c r="E6024" s="573"/>
      <c r="F6024" s="573">
        <f>SUMIF('BKAS IDR'!$E$10:$E$44,$C6024,'BKAS IDR'!$M$10:$M$44)</f>
        <v>0</v>
      </c>
    </row>
    <row r="6025" spans="3:6" ht="15" customHeight="1">
      <c r="C6025" s="53" t="str">
        <f>[1]Coa!B6025</f>
        <v>4201.0013.0281144</v>
      </c>
      <c r="D6025" s="1" t="str">
        <f>VLOOKUP(C6025,[1]Coa!$B$4:$C$9231,2,FALSE)</f>
        <v>PENGOBATAN - RB# 6 Project; Supply Man</v>
      </c>
      <c r="E6025" s="573"/>
      <c r="F6025" s="573">
        <f>SUMIF('BKAS IDR'!$E$10:$E$44,$C6025,'BKAS IDR'!$M$10:$M$44)</f>
        <v>0</v>
      </c>
    </row>
    <row r="6026" spans="3:6" ht="15" customHeight="1">
      <c r="C6026" s="53" t="str">
        <f>[1]Coa!B6026</f>
        <v>4201.0013.0281145</v>
      </c>
      <c r="D6026" s="1" t="str">
        <f>VLOOKUP(C6026,[1]Coa!$B$4:$C$9231,2,FALSE)</f>
        <v>PENGOBATAN - WPMT PROJ SUPPLY MANPOWER</v>
      </c>
      <c r="E6026" s="573"/>
      <c r="F6026" s="573">
        <f>SUMIF('BKAS IDR'!$E$10:$E$44,$C6026,'BKAS IDR'!$M$10:$M$44)</f>
        <v>0</v>
      </c>
    </row>
    <row r="6027" spans="3:6" ht="15" customHeight="1">
      <c r="C6027" s="53" t="str">
        <f>[1]Coa!B6027</f>
        <v>4201.0013.0281148</v>
      </c>
      <c r="D6027" s="1" t="str">
        <f>VLOOKUP(C6027,[1]Coa!$B$4:$C$9231,2,FALSE)</f>
        <v>PENGOBATAN - RECONDITION VACUUM EVAPOR</v>
      </c>
      <c r="E6027" s="573"/>
      <c r="F6027" s="573">
        <f>SUMIF('BKAS IDR'!$E$10:$E$44,$C6027,'BKAS IDR'!$M$10:$M$44)</f>
        <v>0</v>
      </c>
    </row>
    <row r="6028" spans="3:6" ht="15" customHeight="1">
      <c r="C6028" s="53" t="str">
        <f>[1]Coa!B6028</f>
        <v>4201.0013.0281149</v>
      </c>
      <c r="D6028" s="1" t="str">
        <f>VLOOKUP(C6028,[1]Coa!$B$4:$C$9231,2,FALSE)</f>
        <v>PENGOBATAN - RC-11 ADD LINE GAS FILTER</v>
      </c>
      <c r="E6028" s="573"/>
      <c r="F6028" s="573">
        <f>SUMIF('BKAS IDR'!$E$10:$E$44,$C6028,'BKAS IDR'!$M$10:$M$44)</f>
        <v>0</v>
      </c>
    </row>
    <row r="6029" spans="3:6" ht="15" customHeight="1">
      <c r="C6029" s="53" t="str">
        <f>[1]Coa!B6029</f>
        <v>4201.0013.0281155</v>
      </c>
      <c r="D6029" s="1" t="str">
        <f>VLOOKUP(C6029,[1]Coa!$B$4:$C$9231,2,FALSE)</f>
        <v>PENGOBATAN - WP#8; REPLACEMENT SHUTL B</v>
      </c>
      <c r="E6029" s="573"/>
      <c r="F6029" s="573">
        <f>SUMIF('BKAS IDR'!$E$10:$E$44,$C6029,'BKAS IDR'!$M$10:$M$44)</f>
        <v>0</v>
      </c>
    </row>
    <row r="6030" spans="3:6" ht="15" customHeight="1">
      <c r="C6030" s="53" t="str">
        <f>[1]Coa!B6030</f>
        <v>4201.0013.0281156</v>
      </c>
      <c r="D6030" s="1" t="str">
        <f>VLOOKUP(C6030,[1]Coa!$B$4:$C$9231,2,FALSE)</f>
        <v>PENGOBATAN - WP#9; INSTALLATION CHIP S</v>
      </c>
      <c r="E6030" s="573"/>
      <c r="F6030" s="573">
        <f>SUMIF('BKAS IDR'!$E$10:$E$44,$C6030,'BKAS IDR'!$M$10:$M$44)</f>
        <v>0</v>
      </c>
    </row>
    <row r="6031" spans="3:6" ht="15" customHeight="1">
      <c r="C6031" s="53" t="str">
        <f>[1]Coa!B6031</f>
        <v>4201.0013.0281157</v>
      </c>
      <c r="D6031" s="1" t="str">
        <f>VLOOKUP(C6031,[1]Coa!$B$4:$C$9231,2,FALSE)</f>
        <v>PENGOBATAN - WP#9; INSTALLATION LOG RE</v>
      </c>
      <c r="E6031" s="573"/>
      <c r="F6031" s="573">
        <f>SUMIF('BKAS IDR'!$E$10:$E$44,$C6031,'BKAS IDR'!$M$10:$M$44)</f>
        <v>0</v>
      </c>
    </row>
    <row r="6032" spans="3:6" ht="15" customHeight="1">
      <c r="C6032" s="53" t="str">
        <f>[1]Coa!B6032</f>
        <v>4201.0013.0281169</v>
      </c>
      <c r="D6032" s="1" t="str">
        <f>VLOOKUP(C6032,[1]Coa!$B$4:$C$9231,2,FALSE)</f>
        <v>PENGOBATAN - WP-9 INSTALL DEBARKING DR</v>
      </c>
      <c r="E6032" s="573"/>
      <c r="F6032" s="573">
        <f>SUMIF('BKAS IDR'!$E$10:$E$44,$C6032,'BKAS IDR'!$M$10:$M$44)</f>
        <v>0</v>
      </c>
    </row>
    <row r="6033" spans="3:6" ht="15" customHeight="1">
      <c r="C6033" s="53" t="str">
        <f>[1]Coa!B6033</f>
        <v>4201.0013.0281173</v>
      </c>
      <c r="D6033" s="1" t="str">
        <f>VLOOKUP(C6033,[1]Coa!$B$4:$C$9231,2,FALSE)</f>
        <v>PENGOBATAN - VE#12 REPLACE ROOF &amp; SHEL</v>
      </c>
      <c r="E6033" s="573"/>
      <c r="F6033" s="573">
        <f>SUMIF('BKAS IDR'!$E$10:$E$44,$C6033,'BKAS IDR'!$M$10:$M$44)</f>
        <v>0</v>
      </c>
    </row>
    <row r="6034" spans="3:6" ht="15" customHeight="1">
      <c r="C6034" s="53" t="str">
        <f>[1]Coa!B6034</f>
        <v>4201.0013.0281174</v>
      </c>
      <c r="D6034" s="1" t="str">
        <f>VLOOKUP(C6034,[1]Coa!$B$4:$C$9231,2,FALSE)</f>
        <v>PENGOBATAN - RC#8; NEW INSTALL OF HYDR</v>
      </c>
      <c r="E6034" s="573"/>
      <c r="F6034" s="573">
        <f>SUMIF('BKAS IDR'!$E$10:$E$44,$C6034,'BKAS IDR'!$M$10:$M$44)</f>
        <v>0</v>
      </c>
    </row>
    <row r="6035" spans="3:6" ht="15" customHeight="1">
      <c r="C6035" s="53" t="str">
        <f>[1]Coa!B6035</f>
        <v>4201.0013.0281199</v>
      </c>
      <c r="D6035" s="1" t="str">
        <f>VLOOKUP(C6035,[1]Coa!$B$4:$C$9231,2,FALSE)</f>
        <v>PENGOBATAN - MAINTENANCE IKPP</v>
      </c>
      <c r="E6035" s="573"/>
      <c r="F6035" s="573">
        <f>SUMIF('BKAS IDR'!$E$10:$E$44,$C6035,'BKAS IDR'!$M$10:$M$44)</f>
        <v>0</v>
      </c>
    </row>
    <row r="6036" spans="3:6" ht="15" customHeight="1">
      <c r="C6036" s="53" t="str">
        <f>[1]Coa!B6036</f>
        <v>4201.0013.02812008</v>
      </c>
      <c r="D6036" s="1" t="str">
        <f>VLOOKUP(C6036,[1]Coa!$B$4:$C$9231,2,FALSE)</f>
        <v>PENGOBATAN - VE#2 INST NEW WBL TANK A</v>
      </c>
      <c r="E6036" s="573"/>
      <c r="F6036" s="573">
        <f>SUMIF('BKAS IDR'!$E$10:$E$44,$C6036,'BKAS IDR'!$M$10:$M$44)</f>
        <v>0</v>
      </c>
    </row>
    <row r="6037" spans="3:6" ht="15" customHeight="1">
      <c r="C6037" s="53" t="str">
        <f>[1]Coa!B6037</f>
        <v>4201.0013.02812009</v>
      </c>
      <c r="D6037" s="1" t="str">
        <f>VLOOKUP(C6037,[1]Coa!$B$4:$C$9231,2,FALSE)</f>
        <v>PENGOBATAN - WP-9 INSTALL CHIP SCREEN</v>
      </c>
      <c r="E6037" s="573"/>
      <c r="F6037" s="573">
        <f>SUMIF('BKAS IDR'!$E$10:$E$44,$C6037,'BKAS IDR'!$M$10:$M$44)</f>
        <v>0</v>
      </c>
    </row>
    <row r="6038" spans="3:6" ht="15" customHeight="1">
      <c r="C6038" s="53" t="str">
        <f>[1]Coa!B6038</f>
        <v>4201.0013.02812011</v>
      </c>
      <c r="D6038" s="1" t="str">
        <f>VLOOKUP(C6038,[1]Coa!$B$4:$C$9231,2,FALSE)</f>
        <v>PENGOBATAN - WP#9: INSTALL DEBARKING D</v>
      </c>
      <c r="E6038" s="573"/>
      <c r="F6038" s="573">
        <f>SUMIF('BKAS IDR'!$E$10:$E$44,$C6038,'BKAS IDR'!$M$10:$M$44)</f>
        <v>0</v>
      </c>
    </row>
    <row r="6039" spans="3:6" ht="15" customHeight="1">
      <c r="C6039" s="53" t="str">
        <f>[1]Coa!B6039</f>
        <v>4201.0013.02812013</v>
      </c>
      <c r="D6039" s="1" t="str">
        <f>VLOOKUP(C6039,[1]Coa!$B$4:$C$9231,2,FALSE)</f>
        <v>PENGOBATAN - PM#8; TIE IN (TOP SEPARAT</v>
      </c>
      <c r="E6039" s="573"/>
      <c r="F6039" s="573">
        <f>SUMIF('BKAS IDR'!$E$10:$E$44,$C6039,'BKAS IDR'!$M$10:$M$44)</f>
        <v>0</v>
      </c>
    </row>
    <row r="6040" spans="3:6" ht="15" customHeight="1">
      <c r="C6040" s="53" t="str">
        <f>[1]Coa!B6040</f>
        <v>4201.0013.02812016</v>
      </c>
      <c r="D6040" s="1" t="str">
        <f>VLOOKUP(C6040,[1]Coa!$B$4:$C$9231,2,FALSE)</f>
        <v>PENGOBATAN - HP HEADER TG 18.19 TO P-8</v>
      </c>
      <c r="E6040" s="573"/>
      <c r="F6040" s="573">
        <f>SUMIF('BKAS IDR'!$E$10:$E$44,$C6040,'BKAS IDR'!$M$10:$M$44)</f>
        <v>0</v>
      </c>
    </row>
    <row r="6041" spans="3:6" ht="15" customHeight="1">
      <c r="C6041" s="53" t="str">
        <f>[1]Coa!B6041</f>
        <v>4201.0013.02812018</v>
      </c>
      <c r="D6041" s="1" t="str">
        <f>VLOOKUP(C6041,[1]Coa!$B$4:$C$9231,2,FALSE)</f>
        <v>PENGOBATAN - MC#3; UPGRADE PIPING &amp; DR</v>
      </c>
      <c r="E6041" s="573"/>
      <c r="F6041" s="573">
        <f>SUMIF('BKAS IDR'!$E$10:$E$44,$C6041,'BKAS IDR'!$M$10:$M$44)</f>
        <v>0</v>
      </c>
    </row>
    <row r="6042" spans="3:6" ht="15" customHeight="1">
      <c r="C6042" s="53" t="str">
        <f>[1]Coa!B6042</f>
        <v>4201.0013.02812019</v>
      </c>
      <c r="D6042" s="1" t="str">
        <f>VLOOKUP(C6042,[1]Coa!$B$4:$C$9231,2,FALSE)</f>
        <v>PENGOBATAN - PM#8; TIE IN WASHING &amp; CO</v>
      </c>
      <c r="E6042" s="573"/>
      <c r="F6042" s="573">
        <f>SUMIF('BKAS IDR'!$E$10:$E$44,$C6042,'BKAS IDR'!$M$10:$M$44)</f>
        <v>0</v>
      </c>
    </row>
    <row r="6043" spans="3:6" ht="15" customHeight="1">
      <c r="C6043" s="53" t="str">
        <f>[1]Coa!B6043</f>
        <v>4201.0013.02812020</v>
      </c>
      <c r="D6043" s="1" t="str">
        <f>VLOOKUP(C6043,[1]Coa!$B$4:$C$9231,2,FALSE)</f>
        <v>PENGOBATAN - PM#8; ADD SCREEN &amp; DISMAN</v>
      </c>
      <c r="E6043" s="573"/>
      <c r="F6043" s="573">
        <f>SUMIF('BKAS IDR'!$E$10:$E$44,$C6043,'BKAS IDR'!$M$10:$M$44)</f>
        <v>0</v>
      </c>
    </row>
    <row r="6044" spans="3:6" ht="15" customHeight="1">
      <c r="C6044" s="53" t="str">
        <f>[1]Coa!B6044</f>
        <v>4201.0013.02812026</v>
      </c>
      <c r="D6044" s="1" t="str">
        <f>VLOOKUP(C6044,[1]Coa!$B$4:$C$9231,2,FALSE)</f>
        <v>PENGOBATAN - PPM#6; FABRICATION / INST</v>
      </c>
      <c r="E6044" s="573"/>
      <c r="F6044" s="573">
        <f>SUMIF('BKAS IDR'!$E$10:$E$44,$C6044,'BKAS IDR'!$M$10:$M$44)</f>
        <v>0</v>
      </c>
    </row>
    <row r="6045" spans="3:6" ht="15" customHeight="1">
      <c r="C6045" s="53" t="str">
        <f>[1]Coa!B6045</f>
        <v>4201.0013.02812032</v>
      </c>
      <c r="D6045" s="1" t="str">
        <f>VLOOKUP(C6045,[1]Coa!$B$4:$C$9231,2,FALSE)</f>
        <v>PENGOBATAN - OPEN CONTRACT MAINTENANCE</v>
      </c>
      <c r="E6045" s="573"/>
      <c r="F6045" s="573">
        <f>SUMIF('BKAS IDR'!$E$10:$E$44,$C6045,'BKAS IDR'!$M$10:$M$44)</f>
        <v>0</v>
      </c>
    </row>
    <row r="6046" spans="3:6" ht="15" customHeight="1">
      <c r="C6046" s="53" t="str">
        <f>[1]Coa!B6046</f>
        <v>4201.0013.02812033</v>
      </c>
      <c r="D6046" s="1" t="str">
        <f>VLOOKUP(C6046,[1]Coa!$B$4:$C$9231,2,FALSE)</f>
        <v>PENGOBATAN - MANPOWER TO SUPPORT CORRE</v>
      </c>
      <c r="E6046" s="573"/>
      <c r="F6046" s="573">
        <f>SUMIF('BKAS IDR'!$E$10:$E$44,$C6046,'BKAS IDR'!$M$10:$M$44)</f>
        <v>0</v>
      </c>
    </row>
    <row r="6047" spans="3:6" ht="15" customHeight="1">
      <c r="C6047" s="53" t="str">
        <f>[1]Coa!B6047</f>
        <v>4201.0013.02812036</v>
      </c>
      <c r="D6047" s="1" t="str">
        <f>VLOOKUP(C6047,[1]Coa!$B$4:$C$9231,2,FALSE)</f>
        <v>PENGOBATAN - GANTI TUBE CONDENSER TG#1</v>
      </c>
      <c r="E6047" s="573"/>
      <c r="F6047" s="573">
        <f>SUMIF('BKAS IDR'!$E$10:$E$44,$C6047,'BKAS IDR'!$M$10:$M$44)</f>
        <v>0</v>
      </c>
    </row>
    <row r="6048" spans="3:6" ht="15" customHeight="1">
      <c r="C6048" s="53" t="str">
        <f>[1]Coa!B6048</f>
        <v>4201.0013.02812045</v>
      </c>
      <c r="D6048" s="1" t="str">
        <f>VLOOKUP(C6048,[1]Coa!$B$4:$C$9231,2,FALSE)</f>
        <v>PENGOBATAN - WP-8; REPLACEMENT OF DRUM</v>
      </c>
      <c r="E6048" s="573"/>
      <c r="F6048" s="573">
        <f>SUMIF('BKAS IDR'!$E$10:$E$44,$C6048,'BKAS IDR'!$M$10:$M$44)</f>
        <v>0</v>
      </c>
    </row>
    <row r="6049" spans="3:6" ht="15" customHeight="1">
      <c r="C6049" s="53" t="str">
        <f>[1]Coa!B6049</f>
        <v>4201.0013.02812047</v>
      </c>
      <c r="D6049" s="1" t="str">
        <f>VLOOKUP(C6049,[1]Coa!$B$4:$C$9231,2,FALSE)</f>
        <v>PENGOBATAN - WP-9; REPLACEMENT OF DRUM</v>
      </c>
      <c r="E6049" s="573"/>
      <c r="F6049" s="573">
        <f>SUMIF('BKAS IDR'!$E$10:$E$44,$C6049,'BKAS IDR'!$M$10:$M$44)</f>
        <v>0</v>
      </c>
    </row>
    <row r="6050" spans="3:6" ht="15" customHeight="1">
      <c r="C6050" s="53" t="str">
        <f>[1]Coa!B6050</f>
        <v>4201.0013.02812048</v>
      </c>
      <c r="D6050" s="1" t="str">
        <f>VLOOKUP(C6050,[1]Coa!$B$4:$C$9231,2,FALSE)</f>
        <v>PENGOBATAN - VE#2 PROJECT FABR &amp; INSTA</v>
      </c>
      <c r="E6050" s="573"/>
      <c r="F6050" s="573">
        <f>SUMIF('BKAS IDR'!$E$10:$E$44,$C6050,'BKAS IDR'!$M$10:$M$44)</f>
        <v>0</v>
      </c>
    </row>
    <row r="6051" spans="3:6" ht="15" customHeight="1">
      <c r="C6051" s="53" t="str">
        <f>[1]Coa!B6051</f>
        <v>4201.0013.02812050</v>
      </c>
      <c r="D6051" s="1" t="str">
        <f>VLOOKUP(C6051,[1]Coa!$B$4:$C$9231,2,FALSE)</f>
        <v>PENGOBATAN - VE2; FABRICATION &amp; INSTAL</v>
      </c>
      <c r="E6051" s="573"/>
      <c r="F6051" s="573">
        <f>SUMIF('BKAS IDR'!$E$10:$E$44,$C6051,'BKAS IDR'!$M$10:$M$44)</f>
        <v>0</v>
      </c>
    </row>
    <row r="6052" spans="3:6" ht="15" customHeight="1">
      <c r="C6052" s="53" t="str">
        <f>[1]Coa!B6052</f>
        <v>4201.0013.02812052</v>
      </c>
      <c r="D6052" s="1" t="str">
        <f>VLOOKUP(C6052,[1]Coa!$B$4:$C$9231,2,FALSE)</f>
        <v>PENGOBATAN - PM8; SCAFFOLDING ANNUAL S</v>
      </c>
      <c r="E6052" s="573"/>
      <c r="F6052" s="573">
        <f>SUMIF('BKAS IDR'!$E$10:$E$44,$C6052,'BKAS IDR'!$M$10:$M$44)</f>
        <v>0</v>
      </c>
    </row>
    <row r="6053" spans="3:6" ht="15" customHeight="1">
      <c r="C6053" s="53" t="str">
        <f>[1]Coa!B6053</f>
        <v>4201.0013.02812055</v>
      </c>
      <c r="D6053" s="1" t="str">
        <f>VLOOKUP(C6053,[1]Coa!$B$4:$C$9231,2,FALSE)</f>
        <v>PENGOBATAN - PM#8; DISMANTLE EQUIPMENT</v>
      </c>
      <c r="E6053" s="573"/>
      <c r="F6053" s="573">
        <f>SUMIF('BKAS IDR'!$E$10:$E$44,$C6053,'BKAS IDR'!$M$10:$M$44)</f>
        <v>0</v>
      </c>
    </row>
    <row r="6054" spans="3:6" ht="15" customHeight="1">
      <c r="C6054" s="53" t="str">
        <f>[1]Coa!B6054</f>
        <v>4201.0013.02812056</v>
      </c>
      <c r="D6054" s="1" t="str">
        <f>VLOOKUP(C6054,[1]Coa!$B$4:$C$9231,2,FALSE)</f>
        <v>PENGOBATAN - PM#8; TO MAKE CONVEYOR SU</v>
      </c>
      <c r="E6054" s="573"/>
      <c r="F6054" s="573">
        <f>SUMIF('BKAS IDR'!$E$10:$E$44,$C6054,'BKAS IDR'!$M$10:$M$44)</f>
        <v>0</v>
      </c>
    </row>
    <row r="6055" spans="3:6" ht="15" customHeight="1">
      <c r="C6055" s="53" t="str">
        <f>[1]Coa!B6055</f>
        <v>4201.0013.02812057</v>
      </c>
      <c r="D6055" s="1" t="str">
        <f>VLOOKUP(C6055,[1]Coa!$B$4:$C$9231,2,FALSE)</f>
        <v>PENGOBATAN - PM#9; GANTI 4 SET NOZZLE</v>
      </c>
      <c r="E6055" s="573"/>
      <c r="F6055" s="573">
        <f>SUMIF('BKAS IDR'!$E$10:$E$44,$C6055,'BKAS IDR'!$M$10:$M$44)</f>
        <v>0</v>
      </c>
    </row>
    <row r="6056" spans="3:6" ht="15" customHeight="1">
      <c r="C6056" s="53" t="str">
        <f>[1]Coa!B6056</f>
        <v>4201.0013.02812099</v>
      </c>
      <c r="D6056" s="1" t="str">
        <f>VLOOKUP(C6056,[1]Coa!$B$4:$C$9231,2,FALSE)</f>
        <v>PENGOBATAN - IKPP MAINTENANCE</v>
      </c>
      <c r="E6056" s="573"/>
      <c r="F6056" s="573">
        <f>SUMIF('BKAS IDR'!$E$10:$E$44,$C6056,'BKAS IDR'!$M$10:$M$44)</f>
        <v>0</v>
      </c>
    </row>
    <row r="6057" spans="3:6" ht="15" customHeight="1">
      <c r="C6057" s="53" t="str">
        <f>[1]Coa!B6057</f>
        <v>4201.0013.0350933</v>
      </c>
      <c r="D6057" s="1" t="str">
        <f>VLOOKUP(C6057,[1]Coa!$B$4:$C$9231,2,FALSE)</f>
        <v>PENGOBATAN - PAGERUNGAN UTARA FIELD</v>
      </c>
      <c r="E6057" s="573"/>
      <c r="F6057" s="573">
        <f>SUMIF('BKAS IDR'!$E$10:$E$44,$C6057,'BKAS IDR'!$M$10:$M$44)</f>
        <v>0</v>
      </c>
    </row>
    <row r="6058" spans="3:6" ht="15" customHeight="1">
      <c r="C6058" s="53" t="str">
        <f>[1]Coa!B6058</f>
        <v>4201.0013.0351002</v>
      </c>
      <c r="D6058" s="1" t="str">
        <f>VLOOKUP(C6058,[1]Coa!$B$4:$C$9231,2,FALSE)</f>
        <v>PENGOBATAN - EDC1 SUBSEA FACILITY TSB</v>
      </c>
      <c r="E6058" s="573"/>
      <c r="F6058" s="573">
        <f>SUMIF('BKAS IDR'!$E$10:$E$44,$C6058,'BKAS IDR'!$M$10:$M$44)</f>
        <v>0</v>
      </c>
    </row>
    <row r="6059" spans="3:6" ht="15" customHeight="1">
      <c r="C6059" s="53" t="str">
        <f>[1]Coa!B6059</f>
        <v>4201.0013.0400928</v>
      </c>
      <c r="D6059" s="1" t="str">
        <f>VLOOKUP(C6059,[1]Coa!$B$4:$C$9231,2,FALSE)</f>
        <v>PENGOBATAN - 3 Unit BODY SHELL</v>
      </c>
      <c r="E6059" s="573"/>
      <c r="F6059" s="573">
        <f>SUMIF('BKAS IDR'!$E$10:$E$44,$C6059,'BKAS IDR'!$M$10:$M$44)</f>
        <v>0</v>
      </c>
    </row>
    <row r="6060" spans="3:6" ht="15" customHeight="1">
      <c r="C6060" s="53" t="str">
        <f>[1]Coa!B6060</f>
        <v>4201.0013.0400932</v>
      </c>
      <c r="D6060" s="1" t="str">
        <f>VLOOKUP(C6060,[1]Coa!$B$4:$C$9231,2,FALSE)</f>
        <v>PENGOBATAN - 6 UNITS FLARE KO DRUM</v>
      </c>
      <c r="E6060" s="573"/>
      <c r="F6060" s="573">
        <f>SUMIF('BKAS IDR'!$E$10:$E$44,$C6060,'BKAS IDR'!$M$10:$M$44)</f>
        <v>0</v>
      </c>
    </row>
    <row r="6061" spans="3:6" ht="15" customHeight="1">
      <c r="C6061" s="53" t="str">
        <f>[1]Coa!B6061</f>
        <v>4201.0013.0411008</v>
      </c>
      <c r="D6061" s="1" t="str">
        <f>VLOOKUP(C6061,[1]Coa!$B$4:$C$9231,2,FALSE)</f>
        <v>PENGOBATAN - GEN. ASSEMBLY DEBARKING</v>
      </c>
      <c r="E6061" s="573"/>
      <c r="F6061" s="573">
        <f>SUMIF('BKAS IDR'!$E$10:$E$44,$C6061,'BKAS IDR'!$M$10:$M$44)</f>
        <v>0</v>
      </c>
    </row>
    <row r="6062" spans="3:6" ht="15" customHeight="1">
      <c r="C6062" s="53" t="str">
        <f>[1]Coa!B6062</f>
        <v>4201.0013.04112025</v>
      </c>
      <c r="D6062" s="1" t="str">
        <f>VLOOKUP(C6062,[1]Coa!$B$4:$C$9231,2,FALSE)</f>
        <v>PENGOBATAN - MANPOWER SUPPLY FOR PROJE</v>
      </c>
      <c r="E6062" s="573"/>
      <c r="F6062" s="573">
        <f>SUMIF('BKAS IDR'!$E$10:$E$44,$C6062,'BKAS IDR'!$M$10:$M$44)</f>
        <v>0</v>
      </c>
    </row>
    <row r="6063" spans="3:6" ht="15" customHeight="1">
      <c r="C6063" s="53" t="str">
        <f>[1]Coa!B6063</f>
        <v>4201.0013.0480753</v>
      </c>
      <c r="D6063" s="1" t="str">
        <f>VLOOKUP(C6063,[1]Coa!$B$4:$C$9231,2,FALSE)</f>
        <v>PENGOBATAN - COMBINED FEED EXCHANGER</v>
      </c>
      <c r="E6063" s="573"/>
      <c r="F6063" s="573">
        <f>SUMIF('BKAS IDR'!$E$10:$E$44,$C6063,'BKAS IDR'!$M$10:$M$44)</f>
        <v>0</v>
      </c>
    </row>
    <row r="6064" spans="3:6" ht="15" customHeight="1">
      <c r="C6064" s="53" t="str">
        <f>[1]Coa!B6064</f>
        <v>4201.0013.0480901</v>
      </c>
      <c r="D6064" s="1" t="str">
        <f>VLOOKUP(C6064,[1]Coa!$B$4:$C$9231,2,FALSE)</f>
        <v>PENGOBATAN - DEBUT TRIM COND 211-E-9</v>
      </c>
      <c r="E6064" s="573"/>
      <c r="F6064" s="573">
        <f>SUMIF('BKAS IDR'!$E$10:$E$44,$C6064,'BKAS IDR'!$M$10:$M$44)</f>
        <v>0</v>
      </c>
    </row>
    <row r="6065" spans="3:6" ht="15" customHeight="1">
      <c r="C6065" s="53" t="str">
        <f>[1]Coa!B6065</f>
        <v>4201.0013.0480906</v>
      </c>
      <c r="D6065" s="1" t="str">
        <f>VLOOKUP(C6065,[1]Coa!$B$4:$C$9231,2,FALSE)</f>
        <v>PENGOBATAN - TBUNDLE 140-E-11A,E-16</v>
      </c>
      <c r="E6065" s="573"/>
      <c r="F6065" s="573">
        <f>SUMIF('BKAS IDR'!$E$10:$E$44,$C6065,'BKAS IDR'!$M$10:$M$44)</f>
        <v>0</v>
      </c>
    </row>
    <row r="6066" spans="3:6" ht="15" customHeight="1">
      <c r="C6066" s="53" t="str">
        <f>[1]Coa!B6066</f>
        <v>4201.0013.0480912</v>
      </c>
      <c r="D6066" s="1" t="str">
        <f>VLOOKUP(C6066,[1]Coa!$B$4:$C$9231,2,FALSE)</f>
        <v>PENGOBATAN - FAB HE, 701-E-5&amp;702-E-7</v>
      </c>
      <c r="E6066" s="573"/>
      <c r="F6066" s="573">
        <f>SUMIF('BKAS IDR'!$E$10:$E$44,$C6066,'BKAS IDR'!$M$10:$M$44)</f>
        <v>0</v>
      </c>
    </row>
    <row r="6067" spans="3:6" ht="15" customHeight="1">
      <c r="C6067" s="53" t="str">
        <f>[1]Coa!B6067</f>
        <v>4201.0013.0480914</v>
      </c>
      <c r="D6067" s="1" t="str">
        <f>VLOOKUP(C6067,[1]Coa!$B$4:$C$9231,2,FALSE)</f>
        <v>PENGOBATAN - FAB HE,ITEM 140-E-20&amp;E-25</v>
      </c>
      <c r="E6067" s="573"/>
      <c r="F6067" s="573">
        <f>SUMIF('BKAS IDR'!$E$10:$E$44,$C6067,'BKAS IDR'!$M$10:$M$44)</f>
        <v>0</v>
      </c>
    </row>
    <row r="6068" spans="3:6" ht="15" customHeight="1">
      <c r="C6068" s="53" t="str">
        <f>[1]Coa!B6068</f>
        <v>4201.0013.0480918</v>
      </c>
      <c r="D6068" s="1" t="str">
        <f>VLOOKUP(C6068,[1]Coa!$B$4:$C$9231,2,FALSE)</f>
        <v>PENGOBATAN - TUBE BUNDLE ASS F/023E-11</v>
      </c>
      <c r="E6068" s="573"/>
      <c r="F6068" s="573">
        <f>SUMIF('BKAS IDR'!$E$10:$E$44,$C6068,'BKAS IDR'!$M$10:$M$44)</f>
        <v>0</v>
      </c>
    </row>
    <row r="6069" spans="3:6" ht="15" customHeight="1">
      <c r="C6069" s="53" t="str">
        <f>[1]Coa!B6069</f>
        <v>4201.0013.0480922</v>
      </c>
      <c r="D6069" s="1" t="str">
        <f>VLOOKUP(C6069,[1]Coa!$B$4:$C$9231,2,FALSE)</f>
        <v>PENGOBATAN - COMBINED FEED EXCHANGER</v>
      </c>
      <c r="E6069" s="573"/>
      <c r="F6069" s="573">
        <f>SUMIF('BKAS IDR'!$E$10:$E$44,$C6069,'BKAS IDR'!$M$10:$M$44)</f>
        <v>0</v>
      </c>
    </row>
    <row r="6070" spans="3:6" ht="15" customHeight="1">
      <c r="C6070" s="53" t="str">
        <f>[1]Coa!B6070</f>
        <v>4201.0013.0480925</v>
      </c>
      <c r="D6070" s="1" t="str">
        <f>VLOOKUP(C6070,[1]Coa!$B$4:$C$9231,2,FALSE)</f>
        <v>PENGOBATAN - 6 DISPENSER (SOE-TA)</v>
      </c>
      <c r="E6070" s="573"/>
      <c r="F6070" s="573">
        <f>SUMIF('BKAS IDR'!$E$10:$E$44,$C6070,'BKAS IDR'!$M$10:$M$44)</f>
        <v>0</v>
      </c>
    </row>
    <row r="6071" spans="3:6" ht="15" customHeight="1">
      <c r="C6071" s="53" t="str">
        <f>[1]Coa!B6071</f>
        <v>4201.0013.0481001</v>
      </c>
      <c r="D6071" s="1" t="str">
        <f>VLOOKUP(C6071,[1]Coa!$B$4:$C$9231,2,FALSE)</f>
        <v>PENGOBATAN - VESSEL TAG NO.14-E-25</v>
      </c>
      <c r="E6071" s="573"/>
      <c r="F6071" s="573">
        <f>SUMIF('BKAS IDR'!$E$10:$E$44,$C6071,'BKAS IDR'!$M$10:$M$44)</f>
        <v>0</v>
      </c>
    </row>
    <row r="6072" spans="3:6" ht="15" customHeight="1">
      <c r="C6072" s="53" t="str">
        <f>[1]Coa!B6072</f>
        <v>4201.0013.0481012</v>
      </c>
      <c r="D6072" s="1" t="str">
        <f>VLOOKUP(C6072,[1]Coa!$B$4:$C$9231,2,FALSE)</f>
        <v>PENGOBATAN - BAFFLE PLATE</v>
      </c>
      <c r="E6072" s="573"/>
      <c r="F6072" s="573">
        <f>SUMIF('BKAS IDR'!$E$10:$E$44,$C6072,'BKAS IDR'!$M$10:$M$44)</f>
        <v>0</v>
      </c>
    </row>
    <row r="6073" spans="3:6" ht="15" customHeight="1">
      <c r="C6073" s="53" t="str">
        <f>[1]Coa!B6073</f>
        <v>4201.0013.0481016</v>
      </c>
      <c r="D6073" s="1" t="str">
        <f>VLOOKUP(C6073,[1]Coa!$B$4:$C$9231,2,FALSE)</f>
        <v>PENGOBATAN - ERECTION VCFHE 84E-201</v>
      </c>
      <c r="E6073" s="573"/>
      <c r="F6073" s="573">
        <f>SUMIF('BKAS IDR'!$E$10:$E$44,$C6073,'BKAS IDR'!$M$10:$M$44)</f>
        <v>0</v>
      </c>
    </row>
    <row r="6074" spans="3:6" ht="15" customHeight="1">
      <c r="C6074" s="53" t="str">
        <f>[1]Coa!B6074</f>
        <v>4201.0013.0481023</v>
      </c>
      <c r="D6074" s="1" t="str">
        <f>VLOOKUP(C6074,[1]Coa!$B$4:$C$9231,2,FALSE)</f>
        <v>PENGOBATAN - PASS PARTITION PLATE</v>
      </c>
      <c r="E6074" s="573"/>
      <c r="F6074" s="573">
        <f>SUMIF('BKAS IDR'!$E$10:$E$44,$C6074,'BKAS IDR'!$M$10:$M$44)</f>
        <v>0</v>
      </c>
    </row>
    <row r="6075" spans="3:6" ht="15" customHeight="1">
      <c r="C6075" s="53" t="str">
        <f>[1]Coa!B6075</f>
        <v>4201.0013.0481024</v>
      </c>
      <c r="D6075" s="1" t="str">
        <f>VLOOKUP(C6075,[1]Coa!$B$4:$C$9231,2,FALSE)</f>
        <v>PENGOBATAN - T. BUNDLE COMP, CHANNEL</v>
      </c>
      <c r="E6075" s="573"/>
      <c r="F6075" s="573">
        <f>SUMIF('BKAS IDR'!$E$10:$E$44,$C6075,'BKAS IDR'!$M$10:$M$44)</f>
        <v>0</v>
      </c>
    </row>
    <row r="6076" spans="3:6" ht="15" customHeight="1">
      <c r="C6076" s="53" t="str">
        <f>[1]Coa!B6076</f>
        <v>4201.0013.0481101</v>
      </c>
      <c r="D6076" s="1" t="str">
        <f>VLOOKUP(C6076,[1]Coa!$B$4:$C$9231,2,FALSE)</f>
        <v>PENGOBATAN - TUBE BUNDLE TYPE "U"</v>
      </c>
      <c r="E6076" s="573"/>
      <c r="F6076" s="573">
        <f>SUMIF('BKAS IDR'!$E$10:$E$44,$C6076,'BKAS IDR'!$M$10:$M$44)</f>
        <v>0</v>
      </c>
    </row>
    <row r="6077" spans="3:6" ht="15" customHeight="1">
      <c r="C6077" s="53" t="str">
        <f>[1]Coa!B6077</f>
        <v>4201.0013.0481105</v>
      </c>
      <c r="D6077" s="1" t="str">
        <f>VLOOKUP(C6077,[1]Coa!$B$4:$C$9231,2,FALSE)</f>
        <v>PENGOBATAN - TBUNDLE AS110-E-7 A/B/C/D</v>
      </c>
      <c r="E6077" s="573"/>
      <c r="F6077" s="573">
        <f>SUMIF('BKAS IDR'!$E$10:$E$44,$C6077,'BKAS IDR'!$M$10:$M$44)</f>
        <v>0</v>
      </c>
    </row>
    <row r="6078" spans="3:6" ht="15" customHeight="1">
      <c r="C6078" s="53" t="str">
        <f>[1]Coa!B6078</f>
        <v>4201.0013.0481106</v>
      </c>
      <c r="D6078" s="1" t="str">
        <f>VLOOKUP(C6078,[1]Coa!$B$4:$C$9231,2,FALSE)</f>
        <v>PENGOBATAN - EJCTR STEAMTAG110-J-51A/B</v>
      </c>
      <c r="E6078" s="573"/>
      <c r="F6078" s="573">
        <f>SUMIF('BKAS IDR'!$E$10:$E$44,$C6078,'BKAS IDR'!$M$10:$M$44)</f>
        <v>0</v>
      </c>
    </row>
    <row r="6079" spans="3:6" ht="15" customHeight="1">
      <c r="C6079" s="53" t="str">
        <f>[1]Coa!B6079</f>
        <v>4201.0013.0481107</v>
      </c>
      <c r="D6079" s="1" t="str">
        <f>VLOOKUP(C6079,[1]Coa!$B$4:$C$9231,2,FALSE)</f>
        <v>PENGOBATAN - TBUNDLE AS&amp;SHELL 93E-405</v>
      </c>
      <c r="E6079" s="573"/>
      <c r="F6079" s="573">
        <f>SUMIF('BKAS IDR'!$E$10:$E$44,$C6079,'BKAS IDR'!$M$10:$M$44)</f>
        <v>0</v>
      </c>
    </row>
    <row r="6080" spans="3:6" ht="15" customHeight="1">
      <c r="C6080" s="53" t="str">
        <f>[1]Coa!B6080</f>
        <v>4201.0013.0481109</v>
      </c>
      <c r="D6080" s="1" t="str">
        <f>VLOOKUP(C6080,[1]Coa!$B$4:$C$9231,2,FALSE)</f>
        <v>PENGOBATAN - PRESSURE VESSEL FABRICATI</v>
      </c>
      <c r="E6080" s="573"/>
      <c r="F6080" s="573">
        <f>SUMIF('BKAS IDR'!$E$10:$E$44,$C6080,'BKAS IDR'!$M$10:$M$44)</f>
        <v>0</v>
      </c>
    </row>
    <row r="6081" spans="3:6" ht="15" customHeight="1">
      <c r="C6081" s="53" t="str">
        <f>[1]Coa!B6081</f>
        <v>4201.0013.0481114</v>
      </c>
      <c r="D6081" s="1" t="str">
        <f>VLOOKUP(C6081,[1]Coa!$B$4:$C$9231,2,FALSE)</f>
        <v>PENGOBATAN - HEAT EXCHANGER COMPLETE 7</v>
      </c>
      <c r="E6081" s="573"/>
      <c r="F6081" s="573">
        <f>SUMIF('BKAS IDR'!$E$10:$E$44,$C6081,'BKAS IDR'!$M$10:$M$44)</f>
        <v>0</v>
      </c>
    </row>
    <row r="6082" spans="3:6" ht="15" customHeight="1">
      <c r="C6082" s="53" t="str">
        <f>[1]Coa!B6082</f>
        <v>4201.0013.0481117</v>
      </c>
      <c r="D6082" s="1" t="str">
        <f>VLOOKUP(C6082,[1]Coa!$B$4:$C$9231,2,FALSE)</f>
        <v>PENGOBATAN - CONDENSATE STRIPPER</v>
      </c>
      <c r="E6082" s="573"/>
      <c r="F6082" s="573">
        <f>SUMIF('BKAS IDR'!$E$10:$E$44,$C6082,'BKAS IDR'!$M$10:$M$44)</f>
        <v>0</v>
      </c>
    </row>
    <row r="6083" spans="3:6" ht="15" customHeight="1">
      <c r="C6083" s="53" t="str">
        <f>[1]Coa!B6083</f>
        <v>4201.0013.0481118</v>
      </c>
      <c r="D6083" s="1" t="str">
        <f>VLOOKUP(C6083,[1]Coa!$B$4:$C$9231,2,FALSE)</f>
        <v>PENGOBATAN - VESSEL, HORIZONTAL TAG</v>
      </c>
      <c r="E6083" s="573"/>
      <c r="F6083" s="573">
        <f>SUMIF('BKAS IDR'!$E$10:$E$44,$C6083,'BKAS IDR'!$M$10:$M$44)</f>
        <v>0</v>
      </c>
    </row>
    <row r="6084" spans="3:6" ht="15" customHeight="1">
      <c r="C6084" s="53" t="str">
        <f>[1]Coa!B6084</f>
        <v>4201.0013.0481124</v>
      </c>
      <c r="D6084" s="1" t="str">
        <f>VLOOKUP(C6084,[1]Coa!$B$4:$C$9231,2,FALSE)</f>
        <v>PENGOBATAN - Heat Exchanger  Assy Tag</v>
      </c>
      <c r="E6084" s="573"/>
      <c r="F6084" s="573">
        <f>SUMIF('BKAS IDR'!$E$10:$E$44,$C6084,'BKAS IDR'!$M$10:$M$44)</f>
        <v>0</v>
      </c>
    </row>
    <row r="6085" spans="3:6" ht="15" customHeight="1">
      <c r="C6085" s="53" t="str">
        <f>[1]Coa!B6085</f>
        <v>4201.0013.0481153</v>
      </c>
      <c r="D6085" s="1" t="str">
        <f>VLOOKUP(C6085,[1]Coa!$B$4:$C$9231,2,FALSE)</f>
        <v>PENGOBATAN - 5 (FIVE) UNIT COMBINED FE</v>
      </c>
      <c r="E6085" s="573"/>
      <c r="F6085" s="573">
        <f>SUMIF('BKAS IDR'!$E$10:$E$44,$C6085,'BKAS IDR'!$M$10:$M$44)</f>
        <v>0</v>
      </c>
    </row>
    <row r="6086" spans="3:6" ht="15" customHeight="1">
      <c r="C6086" s="53" t="str">
        <f>[1]Coa!B6086</f>
        <v>4201.0013.0481159</v>
      </c>
      <c r="D6086" s="1" t="str">
        <f>VLOOKUP(C6086,[1]Coa!$B$4:$C$9231,2,FALSE)</f>
        <v>PENGOBATAN - PEMBANGUNAN UNIT CHLORIDE</v>
      </c>
      <c r="E6086" s="573"/>
      <c r="F6086" s="573">
        <f>SUMIF('BKAS IDR'!$E$10:$E$44,$C6086,'BKAS IDR'!$M$10:$M$44)</f>
        <v>0</v>
      </c>
    </row>
    <row r="6087" spans="3:6" ht="15" customHeight="1">
      <c r="C6087" s="53" t="str">
        <f>[1]Coa!B6087</f>
        <v>4201.0013.0481160</v>
      </c>
      <c r="D6087" s="1" t="str">
        <f>VLOOKUP(C6087,[1]Coa!$B$4:$C$9231,2,FALSE)</f>
        <v>PENGOBATAN - FABRICATION INTERNAL PART</v>
      </c>
      <c r="E6087" s="573"/>
      <c r="F6087" s="573">
        <f>SUMIF('BKAS IDR'!$E$10:$E$44,$C6087,'BKAS IDR'!$M$10:$M$44)</f>
        <v>0</v>
      </c>
    </row>
    <row r="6088" spans="3:6" ht="15" customHeight="1">
      <c r="C6088" s="53" t="str">
        <f>[1]Coa!B6088</f>
        <v>4201.0013.0481161</v>
      </c>
      <c r="D6088" s="1" t="str">
        <f>VLOOKUP(C6088,[1]Coa!$B$4:$C$9231,2,FALSE)</f>
        <v>PENGOBATAN - HEAT EXCHANGER 260-E-157</v>
      </c>
      <c r="E6088" s="573"/>
      <c r="F6088" s="573">
        <f>SUMIF('BKAS IDR'!$E$10:$E$44,$C6088,'BKAS IDR'!$M$10:$M$44)</f>
        <v>0</v>
      </c>
    </row>
    <row r="6089" spans="3:6" ht="15" customHeight="1">
      <c r="C6089" s="53" t="str">
        <f>[1]Coa!B6089</f>
        <v>4201.0013.0481163</v>
      </c>
      <c r="D6089" s="1" t="str">
        <f>VLOOKUP(C6089,[1]Coa!$B$4:$C$9231,2,FALSE)</f>
        <v>PENGOBATAN - PEMBANGUNAN FASILITAS SLU</v>
      </c>
      <c r="E6089" s="573"/>
      <c r="F6089" s="573">
        <f>SUMIF('BKAS IDR'!$E$10:$E$44,$C6089,'BKAS IDR'!$M$10:$M$44)</f>
        <v>0</v>
      </c>
    </row>
    <row r="6090" spans="3:6" ht="15" customHeight="1">
      <c r="C6090" s="53" t="str">
        <f>[1]Coa!B6090</f>
        <v>4201.0013.0481166</v>
      </c>
      <c r="D6090" s="1" t="str">
        <f>VLOOKUP(C6090,[1]Coa!$B$4:$C$9231,2,FALSE)</f>
        <v>PENGOBATAN - SHELL &amp; TUBE BUNDLE  Assy</v>
      </c>
      <c r="E6090" s="573"/>
      <c r="F6090" s="573">
        <f>SUMIF('BKAS IDR'!$E$10:$E$44,$C6090,'BKAS IDR'!$M$10:$M$44)</f>
        <v>0</v>
      </c>
    </row>
    <row r="6091" spans="3:6" ht="15" customHeight="1">
      <c r="C6091" s="53" t="str">
        <f>[1]Coa!B6091</f>
        <v>4201.0013.04812004</v>
      </c>
      <c r="D6091" s="1" t="str">
        <f>VLOOKUP(C6091,[1]Coa!$B$4:$C$9231,2,FALSE)</f>
        <v>PENGOBATAN - TOP HEAD COLOUMN</v>
      </c>
      <c r="E6091" s="573"/>
      <c r="F6091" s="573">
        <f>SUMIF('BKAS IDR'!$E$10:$E$44,$C6091,'BKAS IDR'!$M$10:$M$44)</f>
        <v>0</v>
      </c>
    </row>
    <row r="6092" spans="3:6" ht="15" customHeight="1">
      <c r="C6092" s="53" t="str">
        <f>[1]Coa!B6092</f>
        <v>4201.0013.04812005</v>
      </c>
      <c r="D6092" s="1" t="str">
        <f>VLOOKUP(C6092,[1]Coa!$B$4:$C$9231,2,FALSE)</f>
        <v>PENGOBATAN - HEAT EXCHANGER</v>
      </c>
      <c r="E6092" s="573"/>
      <c r="F6092" s="573">
        <f>SUMIF('BKAS IDR'!$E$10:$E$44,$C6092,'BKAS IDR'!$M$10:$M$44)</f>
        <v>0</v>
      </c>
    </row>
    <row r="6093" spans="3:6" ht="15" customHeight="1">
      <c r="C6093" s="53" t="str">
        <f>[1]Coa!B6093</f>
        <v>4201.0013.0510862</v>
      </c>
      <c r="D6093" s="1" t="str">
        <f>VLOOKUP(C6093,[1]Coa!$B$4:$C$9231,2,FALSE)</f>
        <v>PENGOBATAN - PRESSURE VESSEL</v>
      </c>
      <c r="E6093" s="573"/>
      <c r="F6093" s="573">
        <f>SUMIF('BKAS IDR'!$E$10:$E$44,$C6093,'BKAS IDR'!$M$10:$M$44)</f>
        <v>0</v>
      </c>
    </row>
    <row r="6094" spans="3:6" ht="15" customHeight="1">
      <c r="C6094" s="53" t="str">
        <f>[1]Coa!B6094</f>
        <v>4201.0013.0510863</v>
      </c>
      <c r="D6094" s="1" t="str">
        <f>VLOOKUP(C6094,[1]Coa!$B$4:$C$9231,2,FALSE)</f>
        <v>PENGOBATAN - PROV OF SHELL &amp; TUBE HEAT</v>
      </c>
      <c r="E6094" s="573"/>
      <c r="F6094" s="573">
        <f>SUMIF('BKAS IDR'!$E$10:$E$44,$C6094,'BKAS IDR'!$M$10:$M$44)</f>
        <v>0</v>
      </c>
    </row>
    <row r="6095" spans="3:6" ht="15" customHeight="1">
      <c r="C6095" s="53" t="str">
        <f>[1]Coa!B6095</f>
        <v>4201.0013.0510902</v>
      </c>
      <c r="D6095" s="1" t="str">
        <f>VLOOKUP(C6095,[1]Coa!$B$4:$C$9231,2,FALSE)</f>
        <v>PENGOBATAN - PRESSURE VESSEL GSA</v>
      </c>
      <c r="E6095" s="573"/>
      <c r="F6095" s="573">
        <f>SUMIF('BKAS IDR'!$E$10:$E$44,$C6095,'BKAS IDR'!$M$10:$M$44)</f>
        <v>0</v>
      </c>
    </row>
    <row r="6096" spans="3:6" ht="15" customHeight="1">
      <c r="C6096" s="53" t="str">
        <f>[1]Coa!B6096</f>
        <v>4201.0013.0511017</v>
      </c>
      <c r="D6096" s="1" t="str">
        <f>VLOOKUP(C6096,[1]Coa!$B$4:$C$9231,2,FALSE)</f>
        <v>PENGOBATAN - FAB HEAD CHANNEL (E-2030)</v>
      </c>
      <c r="E6096" s="573"/>
      <c r="F6096" s="573">
        <f>SUMIF('BKAS IDR'!$E$10:$E$44,$C6096,'BKAS IDR'!$M$10:$M$44)</f>
        <v>0</v>
      </c>
    </row>
    <row r="6097" spans="3:6" ht="15" customHeight="1">
      <c r="C6097" s="53" t="str">
        <f>[1]Coa!B6097</f>
        <v>4201.0013.0511152</v>
      </c>
      <c r="D6097" s="1" t="str">
        <f>VLOOKUP(C6097,[1]Coa!$B$4:$C$9231,2,FALSE)</f>
        <v>PENGOBATAN - ENGINEERING, PROCUREMENT,</v>
      </c>
      <c r="E6097" s="573"/>
      <c r="F6097" s="573">
        <f>SUMIF('BKAS IDR'!$E$10:$E$44,$C6097,'BKAS IDR'!$M$10:$M$44)</f>
        <v>0</v>
      </c>
    </row>
    <row r="6098" spans="3:6" ht="15" customHeight="1">
      <c r="C6098" s="53" t="str">
        <f>[1]Coa!B6098</f>
        <v>4201.0013.0540911</v>
      </c>
      <c r="D6098" s="1" t="str">
        <f>VLOOKUP(C6098,[1]Coa!$B$4:$C$9231,2,FALSE)</f>
        <v>PENGOBATAN - NATURAL GAS REHEATER</v>
      </c>
      <c r="E6098" s="573"/>
      <c r="F6098" s="573">
        <f>SUMIF('BKAS IDR'!$E$10:$E$44,$C6098,'BKAS IDR'!$M$10:$M$44)</f>
        <v>0</v>
      </c>
    </row>
    <row r="6099" spans="3:6" ht="15" customHeight="1">
      <c r="C6099" s="53" t="str">
        <f>[1]Coa!B6099</f>
        <v>4201.0013.0541171</v>
      </c>
      <c r="D6099" s="1" t="str">
        <f>VLOOKUP(C6099,[1]Coa!$B$4:$C$9231,2,FALSE)</f>
        <v>PENGOBATAN - HEAT EXCHANGER DEHYDROGEN</v>
      </c>
      <c r="E6099" s="573"/>
      <c r="F6099" s="573">
        <f>SUMIF('BKAS IDR'!$E$10:$E$44,$C6099,'BKAS IDR'!$M$10:$M$44)</f>
        <v>0</v>
      </c>
    </row>
    <row r="6100" spans="3:6" ht="15" customHeight="1">
      <c r="C6100" s="53" t="str">
        <f>[1]Coa!B6100</f>
        <v>4201.0013.05412002</v>
      </c>
      <c r="D6100" s="1" t="str">
        <f>VLOOKUP(C6100,[1]Coa!$B$4:$C$9231,2,FALSE)</f>
        <v>PENGOBATAN - REPLACEMENT HEAT EXCHANGE</v>
      </c>
      <c r="E6100" s="573"/>
      <c r="F6100" s="573">
        <f>SUMIF('BKAS IDR'!$E$10:$E$44,$C6100,'BKAS IDR'!$M$10:$M$44)</f>
        <v>0</v>
      </c>
    </row>
    <row r="6101" spans="3:6" ht="15" customHeight="1">
      <c r="C6101" s="53" t="str">
        <f>[1]Coa!B6101</f>
        <v>4201.0013.0550824</v>
      </c>
      <c r="D6101" s="1" t="str">
        <f>VLOOKUP(C6101,[1]Coa!$B$4:$C$9231,2,FALSE)</f>
        <v>PENGOBATAN - FERTILIZER FACTORY EXPANS</v>
      </c>
      <c r="E6101" s="573"/>
      <c r="F6101" s="573">
        <f>SUMIF('BKAS IDR'!$E$10:$E$44,$C6101,'BKAS IDR'!$M$10:$M$44)</f>
        <v>0</v>
      </c>
    </row>
    <row r="6102" spans="3:6" ht="15" customHeight="1">
      <c r="C6102" s="53" t="str">
        <f>[1]Coa!B6102</f>
        <v>4201.0013.0560920</v>
      </c>
      <c r="D6102" s="1" t="str">
        <f>VLOOKUP(C6102,[1]Coa!$B$4:$C$9231,2,FALSE)</f>
        <v>PENGOBATAN - REPL T BUNDLE 3A-1111-C</v>
      </c>
      <c r="E6102" s="573"/>
      <c r="F6102" s="573">
        <f>SUMIF('BKAS IDR'!$E$10:$E$44,$C6102,'BKAS IDR'!$M$10:$M$44)</f>
        <v>0</v>
      </c>
    </row>
    <row r="6103" spans="3:6" ht="15" customHeight="1">
      <c r="C6103" s="53" t="str">
        <f>[1]Coa!B6103</f>
        <v>4201.0013.0561111</v>
      </c>
      <c r="D6103" s="1" t="str">
        <f>VLOOKUP(C6103,[1]Coa!$B$4:$C$9231,2,FALSE)</f>
        <v>PENGOBATAN - SUPERHEATER WASTE HEAT BO</v>
      </c>
      <c r="E6103" s="573"/>
      <c r="F6103" s="573">
        <f>SUMIF('BKAS IDR'!$E$10:$E$44,$C6103,'BKAS IDR'!$M$10:$M$44)</f>
        <v>0</v>
      </c>
    </row>
    <row r="6104" spans="3:6" ht="15" customHeight="1">
      <c r="C6104" s="53" t="str">
        <f>[1]Coa!B6104</f>
        <v>4201.0013.0561112</v>
      </c>
      <c r="D6104" s="1" t="str">
        <f>VLOOKUP(C6104,[1]Coa!$B$4:$C$9231,2,FALSE)</f>
        <v>PENGOBATAN - AIR HEATER 5U-EC-301 (SEG</v>
      </c>
      <c r="E6104" s="573"/>
      <c r="F6104" s="573">
        <f>SUMIF('BKAS IDR'!$E$10:$E$44,$C6104,'BKAS IDR'!$M$10:$M$44)</f>
        <v>0</v>
      </c>
    </row>
    <row r="6105" spans="3:6" ht="15" customHeight="1">
      <c r="C6105" s="53" t="str">
        <f>[1]Coa!B6105</f>
        <v>4201.0013.0561151</v>
      </c>
      <c r="D6105" s="1" t="str">
        <f>VLOOKUP(C6105,[1]Coa!$B$4:$C$9231,2,FALSE)</f>
        <v>PENGOBATAN - HP STEAM SUPER HEATER 102</v>
      </c>
      <c r="E6105" s="573"/>
      <c r="F6105" s="573">
        <f>SUMIF('BKAS IDR'!$E$10:$E$44,$C6105,'BKAS IDR'!$M$10:$M$44)</f>
        <v>0</v>
      </c>
    </row>
    <row r="6106" spans="3:6" ht="15" customHeight="1">
      <c r="C6106" s="53" t="str">
        <f>[1]Coa!B6106</f>
        <v>4201.0013.0561158</v>
      </c>
      <c r="D6106" s="1" t="str">
        <f>VLOOKUP(C6106,[1]Coa!$B$4:$C$9231,2,FALSE)</f>
        <v>PENGOBATAN - 5A-115C METHANATOR EFFLUE</v>
      </c>
      <c r="E6106" s="573"/>
      <c r="F6106" s="573">
        <f>SUMIF('BKAS IDR'!$E$10:$E$44,$C6106,'BKAS IDR'!$M$10:$M$44)</f>
        <v>0</v>
      </c>
    </row>
    <row r="6107" spans="3:6" ht="15" customHeight="1">
      <c r="C6107" s="53" t="str">
        <f>[1]Coa!B6107</f>
        <v>4201.0013.0561164</v>
      </c>
      <c r="D6107" s="1" t="str">
        <f>VLOOKUP(C6107,[1]Coa!$B$4:$C$9231,2,FALSE)</f>
        <v>PENGOBATAN - PLATE DISTRIBUTOR COMPLAT</v>
      </c>
      <c r="E6107" s="573"/>
      <c r="F6107" s="573">
        <f>SUMIF('BKAS IDR'!$E$10:$E$44,$C6107,'BKAS IDR'!$M$10:$M$44)</f>
        <v>0</v>
      </c>
    </row>
    <row r="6108" spans="3:6" ht="15" customHeight="1">
      <c r="C6108" s="53" t="str">
        <f>[1]Coa!B6108</f>
        <v>4201.0013.0561170</v>
      </c>
      <c r="D6108" s="1" t="str">
        <f>VLOOKUP(C6108,[1]Coa!$B$4:$C$9231,2,FALSE)</f>
        <v>PENGOBATAN - RETUBING 101-C PUSRI - 1B</v>
      </c>
      <c r="E6108" s="573"/>
      <c r="F6108" s="573">
        <f>SUMIF('BKAS IDR'!$E$10:$E$44,$C6108,'BKAS IDR'!$M$10:$M$44)</f>
        <v>0</v>
      </c>
    </row>
    <row r="6109" spans="3:6" ht="15" customHeight="1">
      <c r="C6109" s="53" t="str">
        <f>[1]Coa!B6109</f>
        <v>4201.0013.05612014</v>
      </c>
      <c r="D6109" s="1" t="str">
        <f>VLOOKUP(C6109,[1]Coa!$B$4:$C$9231,2,FALSE)</f>
        <v>PENGOBATAN - TUBE BUNDLE</v>
      </c>
      <c r="E6109" s="573"/>
      <c r="F6109" s="573">
        <f>SUMIF('BKAS IDR'!$E$10:$E$44,$C6109,'BKAS IDR'!$M$10:$M$44)</f>
        <v>0</v>
      </c>
    </row>
    <row r="6110" spans="3:6" ht="15" customHeight="1">
      <c r="C6110" s="53" t="str">
        <f>[1]Coa!B6110</f>
        <v>4201.0013.05612015</v>
      </c>
      <c r="D6110" s="1" t="str">
        <f>VLOOKUP(C6110,[1]Coa!$B$4:$C$9231,2,FALSE)</f>
        <v>PENGOBATAN - PRETHICKENER 5U-FD-202</v>
      </c>
      <c r="E6110" s="573"/>
      <c r="F6110" s="573">
        <f>SUMIF('BKAS IDR'!$E$10:$E$44,$C6110,'BKAS IDR'!$M$10:$M$44)</f>
        <v>0</v>
      </c>
    </row>
    <row r="6111" spans="3:6" ht="15" customHeight="1">
      <c r="C6111" s="53" t="str">
        <f>[1]Coa!B6111</f>
        <v>4201.0013.0580817</v>
      </c>
      <c r="D6111" s="1" t="str">
        <f>VLOOKUP(C6111,[1]Coa!$B$4:$C$9231,2,FALSE)</f>
        <v>PENGOBATAN - PRESS. VESSEL RCC OFF GAS</v>
      </c>
      <c r="E6111" s="573"/>
      <c r="F6111" s="573">
        <f>SUMIF('BKAS IDR'!$E$10:$E$44,$C6111,'BKAS IDR'!$M$10:$M$44)</f>
        <v>0</v>
      </c>
    </row>
    <row r="6112" spans="3:6" ht="15" customHeight="1">
      <c r="C6112" s="53" t="str">
        <f>[1]Coa!B6112</f>
        <v>4201.0013.0581003</v>
      </c>
      <c r="D6112" s="1" t="str">
        <f>VLOOKUP(C6112,[1]Coa!$B$4:$C$9231,2,FALSE)</f>
        <v>PENGOBATAN - 10.000MT AMMONIA25-TK-801</v>
      </c>
      <c r="E6112" s="573"/>
      <c r="F6112" s="573">
        <f>SUMIF('BKAS IDR'!$E$10:$E$44,$C6112,'BKAS IDR'!$M$10:$M$44)</f>
        <v>0</v>
      </c>
    </row>
    <row r="6113" spans="3:6" ht="15" customHeight="1">
      <c r="C6113" s="53" t="str">
        <f>[1]Coa!B6113</f>
        <v>4201.0013.0581009</v>
      </c>
      <c r="D6113" s="1" t="str">
        <f>VLOOKUP(C6113,[1]Coa!$B$4:$C$9231,2,FALSE)</f>
        <v>PENGOBATAN - STAINLESS STEEL STRUC ANP</v>
      </c>
      <c r="E6113" s="573"/>
      <c r="F6113" s="573">
        <f>SUMIF('BKAS IDR'!$E$10:$E$44,$C6113,'BKAS IDR'!$M$10:$M$44)</f>
        <v>0</v>
      </c>
    </row>
    <row r="6114" spans="3:6" ht="15" customHeight="1">
      <c r="C6114" s="53" t="str">
        <f>[1]Coa!B6114</f>
        <v>4201.0013.0581126</v>
      </c>
      <c r="D6114" s="1" t="str">
        <f>VLOOKUP(C6114,[1]Coa!$B$4:$C$9231,2,FALSE)</f>
        <v>PENGOBATAN - PRESSURE VESSEL 2 X 35 MW</v>
      </c>
      <c r="E6114" s="573"/>
      <c r="F6114" s="573">
        <f>SUMIF('BKAS IDR'!$E$10:$E$44,$C6114,'BKAS IDR'!$M$10:$M$44)</f>
        <v>0</v>
      </c>
    </row>
    <row r="6115" spans="3:6" ht="15" customHeight="1">
      <c r="C6115" s="53" t="str">
        <f>[1]Coa!B6115</f>
        <v>4201.0013.0600702</v>
      </c>
      <c r="D6115" s="1" t="str">
        <f>VLOOKUP(C6115,[1]Coa!$B$4:$C$9231,2,FALSE)</f>
        <v>PENGOBATAN - INSTALL / ERECTION SUBCON</v>
      </c>
      <c r="E6115" s="573"/>
      <c r="F6115" s="573">
        <f>SUMIF('BKAS IDR'!$E$10:$E$44,$C6115,'BKAS IDR'!$M$10:$M$44)</f>
        <v>0</v>
      </c>
    </row>
    <row r="6116" spans="3:6" ht="15" customHeight="1">
      <c r="C6116" s="53" t="str">
        <f>[1]Coa!B6116</f>
        <v>4201.0013.0600704</v>
      </c>
      <c r="D6116" s="1" t="str">
        <f>VLOOKUP(C6116,[1]Coa!$B$4:$C$9231,2,FALSE)</f>
        <v>PENGOBATAN - COAL FIRED PWR PL PR THER</v>
      </c>
      <c r="E6116" s="573"/>
      <c r="F6116" s="573">
        <f>SUMIF('BKAS IDR'!$E$10:$E$44,$C6116,'BKAS IDR'!$M$10:$M$44)</f>
        <v>0</v>
      </c>
    </row>
    <row r="6117" spans="3:6" ht="15" customHeight="1">
      <c r="C6117" s="53" t="str">
        <f>[1]Coa!B6117</f>
        <v>4201.0013.0600706</v>
      </c>
      <c r="D6117" s="1" t="str">
        <f>VLOOKUP(C6117,[1]Coa!$B$4:$C$9231,2,FALSE)</f>
        <v>PENGOBATAN - COAL-FIRED POWER PLANT PR</v>
      </c>
      <c r="E6117" s="573"/>
      <c r="F6117" s="573">
        <f>SUMIF('BKAS IDR'!$E$10:$E$44,$C6117,'BKAS IDR'!$M$10:$M$44)</f>
        <v>0</v>
      </c>
    </row>
    <row r="6118" spans="3:6" ht="15" customHeight="1">
      <c r="C6118" s="53" t="str">
        <f>[1]Coa!B6118</f>
        <v>4201.0013.0600708</v>
      </c>
      <c r="D6118" s="1" t="str">
        <f>VLOOKUP(C6118,[1]Coa!$B$4:$C$9231,2,FALSE)</f>
        <v>PENGOBATAN - ESP INLET FLUE &amp; ESP OUTL</v>
      </c>
      <c r="E6118" s="573"/>
      <c r="F6118" s="573">
        <f>SUMIF('BKAS IDR'!$E$10:$E$44,$C6118,'BKAS IDR'!$M$10:$M$44)</f>
        <v>0</v>
      </c>
    </row>
    <row r="6119" spans="3:6" ht="15" customHeight="1">
      <c r="C6119" s="53" t="str">
        <f>[1]Coa!B6119</f>
        <v>4201.0013.0600710</v>
      </c>
      <c r="D6119" s="1" t="str">
        <f>VLOOKUP(C6119,[1]Coa!$B$4:$C$9231,2,FALSE)</f>
        <v>PENGOBATAN - I &amp; C PRIMARY VALVE</v>
      </c>
      <c r="E6119" s="573"/>
      <c r="F6119" s="573">
        <f>SUMIF('BKAS IDR'!$E$10:$E$44,$C6119,'BKAS IDR'!$M$10:$M$44)</f>
        <v>0</v>
      </c>
    </row>
    <row r="6120" spans="3:6" ht="15" customHeight="1">
      <c r="C6120" s="53" t="str">
        <f>[1]Coa!B6120</f>
        <v>4201.0013.0600711</v>
      </c>
      <c r="D6120" s="1" t="str">
        <f>VLOOKUP(C6120,[1]Coa!$B$4:$C$9231,2,FALSE)</f>
        <v>PENGOBATAN - FLUE SUPPORTER SUPERSTRUC</v>
      </c>
      <c r="E6120" s="573"/>
      <c r="F6120" s="573">
        <f>SUMIF('BKAS IDR'!$E$10:$E$44,$C6120,'BKAS IDR'!$M$10:$M$44)</f>
        <v>0</v>
      </c>
    </row>
    <row r="6121" spans="3:6" ht="15" customHeight="1">
      <c r="C6121" s="53" t="str">
        <f>[1]Coa!B6121</f>
        <v>4201.0013.0600907</v>
      </c>
      <c r="D6121" s="1" t="str">
        <f>VLOOKUP(C6121,[1]Coa!$B$4:$C$9231,2,FALSE)</f>
        <v>PENGOBATAN - INST/ERCTION MECH 3X315MW</v>
      </c>
      <c r="E6121" s="573"/>
      <c r="F6121" s="573">
        <f>SUMIF('BKAS IDR'!$E$10:$E$44,$C6121,'BKAS IDR'!$M$10:$M$44)</f>
        <v>0</v>
      </c>
    </row>
    <row r="6122" spans="3:6" ht="15" customHeight="1">
      <c r="C6122" s="53" t="str">
        <f>[1]Coa!B6122</f>
        <v>4201.0013.0630910</v>
      </c>
      <c r="D6122" s="1" t="str">
        <f>VLOOKUP(C6122,[1]Coa!$B$4:$C$9231,2,FALSE)</f>
        <v>PENGOBATAN - FABRICATION RISER CLAMP</v>
      </c>
      <c r="E6122" s="573"/>
      <c r="F6122" s="573">
        <f>SUMIF('BKAS IDR'!$E$10:$E$44,$C6122,'BKAS IDR'!$M$10:$M$44)</f>
        <v>0</v>
      </c>
    </row>
    <row r="6123" spans="3:6" ht="15" customHeight="1">
      <c r="C6123" s="53" t="str">
        <f>[1]Coa!B6123</f>
        <v>4201.0013.0631115</v>
      </c>
      <c r="D6123" s="1" t="str">
        <f>VLOOKUP(C6123,[1]Coa!$B$4:$C$9231,2,FALSE)</f>
        <v>PENGOBATAN - SUPPLY OF HEAT EXCHANGER</v>
      </c>
      <c r="E6123" s="573"/>
      <c r="F6123" s="573">
        <f>SUMIF('BKAS IDR'!$E$10:$E$44,$C6123,'BKAS IDR'!$M$10:$M$44)</f>
        <v>0</v>
      </c>
    </row>
    <row r="6124" spans="3:6" ht="15" customHeight="1">
      <c r="C6124" s="53" t="str">
        <f>[1]Coa!B6124</f>
        <v>4201.0013.0631201</v>
      </c>
      <c r="D6124" s="1" t="str">
        <f>VLOOKUP(C6124,[1]Coa!$B$4:$C$9231,2,FALSE)</f>
        <v>PENGOBATAN - PROVISION OF EPCI KF GAS</v>
      </c>
      <c r="E6124" s="573"/>
      <c r="F6124" s="573">
        <f>SUMIF('BKAS IDR'!$E$10:$E$44,$C6124,'BKAS IDR'!$M$10:$M$44)</f>
        <v>0</v>
      </c>
    </row>
    <row r="6125" spans="3:6" ht="15" customHeight="1">
      <c r="C6125" s="53" t="str">
        <f>[1]Coa!B6125</f>
        <v>4201.0013.06312029</v>
      </c>
      <c r="D6125" s="1" t="str">
        <f>VLOOKUP(C6125,[1]Coa!$B$4:$C$9231,2,FALSE)</f>
        <v>PENGOBATAN - FABRICATION PIPE SPOOL</v>
      </c>
      <c r="E6125" s="573"/>
      <c r="F6125" s="573">
        <f>SUMIF('BKAS IDR'!$E$10:$E$44,$C6125,'BKAS IDR'!$M$10:$M$44)</f>
        <v>0</v>
      </c>
    </row>
    <row r="6126" spans="3:6" ht="15" customHeight="1">
      <c r="C6126" s="53" t="str">
        <f>[1]Coa!B6126</f>
        <v>4201.0013.06312051</v>
      </c>
      <c r="D6126" s="1" t="str">
        <f>VLOOKUP(C6126,[1]Coa!$B$4:$C$9231,2,FALSE)</f>
        <v>PENGOBATAN - PROVISION OF ENGINEERING</v>
      </c>
      <c r="E6126" s="573"/>
      <c r="F6126" s="573">
        <f>SUMIF('BKAS IDR'!$E$10:$E$44,$C6126,'BKAS IDR'!$M$10:$M$44)</f>
        <v>0</v>
      </c>
    </row>
    <row r="6127" spans="3:6" ht="15" customHeight="1">
      <c r="C6127" s="53" t="str">
        <f>[1]Coa!B6127</f>
        <v>4201.0013.0651021</v>
      </c>
      <c r="D6127" s="1" t="str">
        <f>VLOOKUP(C6127,[1]Coa!$B$4:$C$9231,2,FALSE)</f>
        <v>PENGOBATAN - FAB&amp;INSTAL ENERGY PLANT</v>
      </c>
      <c r="E6127" s="573"/>
      <c r="F6127" s="573">
        <f>SUMIF('BKAS IDR'!$E$10:$E$44,$C6127,'BKAS IDR'!$M$10:$M$44)</f>
        <v>0</v>
      </c>
    </row>
    <row r="6128" spans="3:6" ht="15" customHeight="1">
      <c r="C6128" s="53" t="str">
        <f>[1]Coa!B6128</f>
        <v>4201.0013.0651025</v>
      </c>
      <c r="D6128" s="1" t="str">
        <f>VLOOKUP(C6128,[1]Coa!$B$4:$C$9231,2,FALSE)</f>
        <v>PENGOBATAN - SUPPLY &amp; INSTAL PNEUMATIC</v>
      </c>
      <c r="E6128" s="573"/>
      <c r="F6128" s="573">
        <f>SUMIF('BKAS IDR'!$E$10:$E$44,$C6128,'BKAS IDR'!$M$10:$M$44)</f>
        <v>0</v>
      </c>
    </row>
    <row r="6129" spans="3:6" ht="15" customHeight="1">
      <c r="C6129" s="53" t="str">
        <f>[1]Coa!B6129</f>
        <v>4201.0013.0651102</v>
      </c>
      <c r="D6129" s="1" t="str">
        <f>VLOOKUP(C6129,[1]Coa!$B$4:$C$9231,2,FALSE)</f>
        <v>PENGOBATAN - SUPP&amp;INST 7110,7120,7130</v>
      </c>
      <c r="E6129" s="573"/>
      <c r="F6129" s="573">
        <f>SUMIF('BKAS IDR'!$E$10:$E$44,$C6129,'BKAS IDR'!$M$10:$M$44)</f>
        <v>0</v>
      </c>
    </row>
    <row r="6130" spans="3:6" ht="15" customHeight="1">
      <c r="C6130" s="53" t="str">
        <f>[1]Coa!B6130</f>
        <v>4201.0013.0701022</v>
      </c>
      <c r="D6130" s="1" t="str">
        <f>VLOOKUP(C6130,[1]Coa!$B$4:$C$9231,2,FALSE)</f>
        <v>PENGOBATAN - CHEMICAL CLEANING</v>
      </c>
      <c r="E6130" s="573"/>
      <c r="F6130" s="573">
        <f>SUMIF('BKAS IDR'!$E$10:$E$44,$C6130,'BKAS IDR'!$M$10:$M$44)</f>
        <v>0</v>
      </c>
    </row>
    <row r="6131" spans="3:6" ht="15" customHeight="1">
      <c r="C6131" s="53" t="str">
        <f>[1]Coa!B6131</f>
        <v>4201.0013.0701122</v>
      </c>
      <c r="D6131" s="1" t="str">
        <f>VLOOKUP(C6131,[1]Coa!$B$4:$C$9231,2,FALSE)</f>
        <v>PENGOBATAN - PUMP &amp; PIPING BROKE STOR.</v>
      </c>
      <c r="E6131" s="573"/>
      <c r="F6131" s="573">
        <f>SUMIF('BKAS IDR'!$E$10:$E$44,$C6131,'BKAS IDR'!$M$10:$M$44)</f>
        <v>0</v>
      </c>
    </row>
    <row r="6132" spans="3:6" ht="15" customHeight="1">
      <c r="C6132" s="53" t="str">
        <f>[1]Coa!B6132</f>
        <v>4201.0013.0731138</v>
      </c>
      <c r="D6132" s="1" t="str">
        <f>VLOOKUP(C6132,[1]Coa!$B$4:$C$9231,2,FALSE)</f>
        <v>PENGOBATAN - AIR HEATER TUBES</v>
      </c>
      <c r="E6132" s="573"/>
      <c r="F6132" s="573">
        <f>SUMIF('BKAS IDR'!$E$10:$E$44,$C6132,'BKAS IDR'!$M$10:$M$44)</f>
        <v>0</v>
      </c>
    </row>
    <row r="6133" spans="3:6" ht="15" customHeight="1">
      <c r="C6133" s="53" t="str">
        <f>[1]Coa!B6133</f>
        <v>4201.0013.07312054</v>
      </c>
      <c r="D6133" s="1" t="str">
        <f>VLOOKUP(C6133,[1]Coa!$B$4:$C$9231,2,FALSE)</f>
        <v>PENGOBATAN - SERVICE BARK CONVEYOR</v>
      </c>
      <c r="E6133" s="573"/>
      <c r="F6133" s="573">
        <f>SUMIF('BKAS IDR'!$E$10:$E$44,$C6133,'BKAS IDR'!$M$10:$M$44)</f>
        <v>0</v>
      </c>
    </row>
    <row r="6134" spans="3:6" ht="15" customHeight="1">
      <c r="C6134" s="53" t="str">
        <f>[1]Coa!B6134</f>
        <v>4201.0013.0830924</v>
      </c>
      <c r="D6134" s="1" t="str">
        <f>VLOOKUP(C6134,[1]Coa!$B$4:$C$9231,2,FALSE)</f>
        <v>PENGOBATAN - TRANS,INST,HOOKUP POLENG</v>
      </c>
      <c r="E6134" s="573"/>
      <c r="F6134" s="573">
        <f>SUMIF('BKAS IDR'!$E$10:$E$44,$C6134,'BKAS IDR'!$M$10:$M$44)</f>
        <v>0</v>
      </c>
    </row>
    <row r="6135" spans="3:6" ht="15" customHeight="1">
      <c r="C6135" s="53" t="str">
        <f>[1]Coa!B6135</f>
        <v>4201.0013.0831120</v>
      </c>
      <c r="D6135" s="1" t="str">
        <f>VLOOKUP(C6135,[1]Coa!$B$4:$C$9231,2,FALSE)</f>
        <v>PENGOBATAN - EPC WORKS FOR PPP-CW-DW-G</v>
      </c>
      <c r="E6135" s="573"/>
      <c r="F6135" s="573">
        <f>SUMIF('BKAS IDR'!$E$10:$E$44,$C6135,'BKAS IDR'!$M$10:$M$44)</f>
        <v>0</v>
      </c>
    </row>
    <row r="6136" spans="3:6" ht="15" customHeight="1">
      <c r="C6136" s="53" t="str">
        <f>[1]Coa!B6136</f>
        <v>4201.0013.0881108</v>
      </c>
      <c r="D6136" s="1" t="str">
        <f>VLOOKUP(C6136,[1]Coa!$B$4:$C$9231,2,FALSE)</f>
        <v>PENGOBATAN - REPLACE SW PIPE</v>
      </c>
      <c r="E6136" s="573"/>
      <c r="F6136" s="573">
        <f>SUMIF('BKAS IDR'!$E$10:$E$44,$C6136,'BKAS IDR'!$M$10:$M$44)</f>
        <v>0</v>
      </c>
    </row>
    <row r="6137" spans="3:6" ht="15" customHeight="1">
      <c r="C6137" s="53" t="str">
        <f>[1]Coa!B6137</f>
        <v>4201.0013.0881123</v>
      </c>
      <c r="D6137" s="1" t="str">
        <f>VLOOKUP(C6137,[1]Coa!$B$4:$C$9231,2,FALSE)</f>
        <v>PENGOBATAN - HOUSING FILTER</v>
      </c>
      <c r="E6137" s="573"/>
      <c r="F6137" s="573">
        <f>SUMIF('BKAS IDR'!$E$10:$E$44,$C6137,'BKAS IDR'!$M$10:$M$44)</f>
        <v>0</v>
      </c>
    </row>
    <row r="6138" spans="3:6" ht="15" customHeight="1">
      <c r="C6138" s="53" t="str">
        <f>[1]Coa!B6138</f>
        <v>4201.0013.0901121</v>
      </c>
      <c r="D6138" s="1" t="str">
        <f>VLOOKUP(C6138,[1]Coa!$B$4:$C$9231,2,FALSE)</f>
        <v>PENGOBATAN - DUCTING TISSUE MILL II</v>
      </c>
      <c r="E6138" s="573"/>
      <c r="F6138" s="573">
        <f>SUMIF('BKAS IDR'!$E$10:$E$44,$C6138,'BKAS IDR'!$M$10:$M$44)</f>
        <v>0</v>
      </c>
    </row>
    <row r="6139" spans="3:6" ht="15" customHeight="1">
      <c r="C6139" s="53" t="str">
        <f>[1]Coa!B6139</f>
        <v>4201.0013.0901142</v>
      </c>
      <c r="D6139" s="1" t="str">
        <f>VLOOKUP(C6139,[1]Coa!$B$4:$C$9231,2,FALSE)</f>
        <v>PENGOBATAN - Ducting Yankee</v>
      </c>
      <c r="E6139" s="573"/>
      <c r="F6139" s="573">
        <f>SUMIF('BKAS IDR'!$E$10:$E$44,$C6139,'BKAS IDR'!$M$10:$M$44)</f>
        <v>0</v>
      </c>
    </row>
    <row r="6140" spans="3:6" ht="15" customHeight="1">
      <c r="C6140" s="53" t="str">
        <f>[1]Coa!B6140</f>
        <v>4201.0013.0911125</v>
      </c>
      <c r="D6140" s="1" t="str">
        <f>VLOOKUP(C6140,[1]Coa!$B$4:$C$9231,2,FALSE)</f>
        <v>PENGOBATAN - Water System &amp; Coal Syste</v>
      </c>
      <c r="E6140" s="573"/>
      <c r="F6140" s="573">
        <f>SUMIF('BKAS IDR'!$E$10:$E$44,$C6140,'BKAS IDR'!$M$10:$M$44)</f>
        <v>0</v>
      </c>
    </row>
    <row r="6141" spans="3:6" ht="15" customHeight="1">
      <c r="C6141" s="53" t="str">
        <f>[1]Coa!B6141</f>
        <v>4201.0013.0921147</v>
      </c>
      <c r="D6141" s="1" t="str">
        <f>VLOOKUP(C6141,[1]Coa!$B$4:$C$9231,2,FALSE)</f>
        <v>PENGOBATAN - ADD. BY PAS LINE FOR DOUB</v>
      </c>
      <c r="E6141" s="573"/>
      <c r="F6141" s="573">
        <f>SUMIF('BKAS IDR'!$E$10:$E$44,$C6141,'BKAS IDR'!$M$10:$M$44)</f>
        <v>0</v>
      </c>
    </row>
    <row r="6142" spans="3:6" ht="15" customHeight="1">
      <c r="C6142" s="53" t="str">
        <f>[1]Coa!B6142</f>
        <v>4201.0013.0991129</v>
      </c>
      <c r="D6142" s="1" t="str">
        <f>VLOOKUP(C6142,[1]Coa!$B$4:$C$9231,2,FALSE)</f>
        <v>PENGOBATAN - PIPA HYDRANT</v>
      </c>
      <c r="E6142" s="573"/>
      <c r="F6142" s="573">
        <f>SUMIF('BKAS IDR'!$E$10:$E$44,$C6142,'BKAS IDR'!$M$10:$M$44)</f>
        <v>0</v>
      </c>
    </row>
    <row r="6143" spans="3:6" ht="15" customHeight="1">
      <c r="C6143" s="53" t="str">
        <f>[1]Coa!B6143</f>
        <v>4201.0013.1021146</v>
      </c>
      <c r="D6143" s="1" t="str">
        <f>VLOOKUP(C6143,[1]Coa!$B$4:$C$9231,2,FALSE)</f>
        <v>PENGOBATAN -  water surge tank</v>
      </c>
      <c r="E6143" s="573"/>
      <c r="F6143" s="573">
        <f>SUMIF('BKAS IDR'!$E$10:$E$44,$C6143,'BKAS IDR'!$M$10:$M$44)</f>
        <v>0</v>
      </c>
    </row>
    <row r="6144" spans="3:6" ht="15" customHeight="1">
      <c r="C6144" s="53" t="str">
        <f>[1]Coa!B6144</f>
        <v>4201.0013.1031143</v>
      </c>
      <c r="D6144" s="1" t="str">
        <f>VLOOKUP(C6144,[1]Coa!$B$4:$C$9231,2,FALSE)</f>
        <v>PENGOBATAN - DUPLEX PIPE SPOOL 2-INC,</v>
      </c>
      <c r="E6144" s="573"/>
      <c r="F6144" s="573">
        <f>SUMIF('BKAS IDR'!$E$10:$E$44,$C6144,'BKAS IDR'!$M$10:$M$44)</f>
        <v>0</v>
      </c>
    </row>
    <row r="6145" spans="3:6" ht="15" customHeight="1">
      <c r="C6145" s="53" t="str">
        <f>[1]Coa!B6145</f>
        <v>4201.0013.10412034</v>
      </c>
      <c r="D6145" s="1" t="str">
        <f>VLOOKUP(C6145,[1]Coa!$B$4:$C$9231,2,FALSE)</f>
        <v>PENGOBATAN - TUBE BUNDLE E201-05-08-09</v>
      </c>
      <c r="E6145" s="573"/>
      <c r="F6145" s="573">
        <f>SUMIF('BKAS IDR'!$E$10:$E$44,$C6145,'BKAS IDR'!$M$10:$M$44)</f>
        <v>0</v>
      </c>
    </row>
    <row r="6146" spans="3:6" ht="15" customHeight="1">
      <c r="C6146" s="53" t="str">
        <f>[1]Coa!B6146</f>
        <v>4201.0013.10512037</v>
      </c>
      <c r="D6146" s="1" t="str">
        <f>VLOOKUP(C6146,[1]Coa!$B$4:$C$9231,2,FALSE)</f>
        <v>PENGOBATAN - HEAT EXCHANGER ASSY TAG N</v>
      </c>
      <c r="E6146" s="573"/>
      <c r="F6146" s="573">
        <f>SUMIF('BKAS IDR'!$E$10:$E$44,$C6146,'BKAS IDR'!$M$10:$M$44)</f>
        <v>0</v>
      </c>
    </row>
    <row r="6147" spans="3:6" ht="15" customHeight="1">
      <c r="C6147" s="53" t="str">
        <f>[1]Coa!B6147</f>
        <v>4201.0013.10512038</v>
      </c>
      <c r="D6147" s="1" t="str">
        <f>VLOOKUP(C6147,[1]Coa!$B$4:$C$9231,2,FALSE)</f>
        <v>PENGOBATAN - PENGADAAN SHELL ASSY TAG</v>
      </c>
      <c r="E6147" s="573"/>
      <c r="F6147" s="573">
        <f>SUMIF('BKAS IDR'!$E$10:$E$44,$C6147,'BKAS IDR'!$M$10:$M$44)</f>
        <v>0</v>
      </c>
    </row>
    <row r="6148" spans="3:6" ht="15" customHeight="1">
      <c r="C6148" s="53" t="str">
        <f>[1]Coa!B6148</f>
        <v>4201.0013.10512039</v>
      </c>
      <c r="D6148" s="1" t="str">
        <f>VLOOKUP(C6148,[1]Coa!$B$4:$C$9231,2,FALSE)</f>
        <v>PENGOBATAN - PENGADAAN SHELL ASSY TAG</v>
      </c>
      <c r="E6148" s="573"/>
      <c r="F6148" s="573">
        <f>SUMIF('BKAS IDR'!$E$10:$E$44,$C6148,'BKAS IDR'!$M$10:$M$44)</f>
        <v>0</v>
      </c>
    </row>
    <row r="6149" spans="3:6" ht="15" customHeight="1">
      <c r="C6149" s="53" t="str">
        <f>[1]Coa!B6149</f>
        <v>4201.0013.10512060</v>
      </c>
      <c r="D6149" s="1" t="str">
        <f>VLOOKUP(C6149,[1]Coa!$B$4:$C$9231,2,FALSE)</f>
        <v>PENGOBATAN - PENGGANTIAN/PEMBUATAN TES</v>
      </c>
      <c r="E6149" s="573"/>
      <c r="F6149" s="573">
        <f>SUMIF('BKAS IDR'!$E$10:$E$44,$C6149,'BKAS IDR'!$M$10:$M$44)</f>
        <v>0</v>
      </c>
    </row>
    <row r="6150" spans="3:6" ht="15" customHeight="1">
      <c r="C6150" s="53" t="str">
        <f>[1]Coa!B6150</f>
        <v>4201.0013.10612040</v>
      </c>
      <c r="D6150" s="1" t="str">
        <f>VLOOKUP(C6150,[1]Coa!$B$4:$C$9231,2,FALSE)</f>
        <v>PENGOBATAN - TUBE BUNDLE, SHELLBUNDLE,</v>
      </c>
      <c r="E6150" s="573"/>
      <c r="F6150" s="573">
        <f>SUMIF('BKAS IDR'!$E$10:$E$44,$C6150,'BKAS IDR'!$M$10:$M$44)</f>
        <v>0</v>
      </c>
    </row>
    <row r="6151" spans="3:6" ht="15" customHeight="1">
      <c r="C6151" s="53" t="str">
        <f>[1]Coa!B6151</f>
        <v>4201.0013.10612053</v>
      </c>
      <c r="D6151" s="1" t="str">
        <f>VLOOKUP(C6151,[1]Coa!$B$4:$C$9231,2,FALSE)</f>
        <v>PENGOBATAN - ENGINEERING, PROCUREMENT</v>
      </c>
      <c r="E6151" s="573"/>
      <c r="F6151" s="573">
        <f>SUMIF('BKAS IDR'!$E$10:$E$44,$C6151,'BKAS IDR'!$M$10:$M$44)</f>
        <v>0</v>
      </c>
    </row>
    <row r="6152" spans="3:6" ht="15" customHeight="1">
      <c r="C6152" s="53" t="str">
        <f>[1]Coa!B6152</f>
        <v>4201.0013.1121154</v>
      </c>
      <c r="D6152" s="1" t="str">
        <f>VLOOKUP(C6152,[1]Coa!$B$4:$C$9231,2,FALSE)</f>
        <v>PENGOBATAN - H2S MUD / GAS SEPARATOR</v>
      </c>
      <c r="E6152" s="573"/>
      <c r="F6152" s="573">
        <f>SUMIF('BKAS IDR'!$E$10:$E$44,$C6152,'BKAS IDR'!$M$10:$M$44)</f>
        <v>0</v>
      </c>
    </row>
    <row r="6153" spans="3:6" ht="15" customHeight="1">
      <c r="C6153" s="53" t="str">
        <f>[1]Coa!B6153</f>
        <v>4201.0013.1161162</v>
      </c>
      <c r="D6153" s="1" t="str">
        <f>VLOOKUP(C6153,[1]Coa!$B$4:$C$9231,2,FALSE)</f>
        <v>PENGOBATAN - SECONDARY REFORMER EFFLUE</v>
      </c>
      <c r="E6153" s="573"/>
      <c r="F6153" s="573">
        <f>SUMIF('BKAS IDR'!$E$10:$E$44,$C6153,'BKAS IDR'!$M$10:$M$44)</f>
        <v>0</v>
      </c>
    </row>
    <row r="6154" spans="3:6" ht="15" customHeight="1">
      <c r="C6154" s="53" t="str">
        <f>[1]Coa!B6154</f>
        <v>4201.0013.1171165</v>
      </c>
      <c r="D6154" s="1" t="str">
        <f>VLOOKUP(C6154,[1]Coa!$B$4:$C$9231,2,FALSE)</f>
        <v>PENGOBATAN - TOWER</v>
      </c>
      <c r="E6154" s="573"/>
      <c r="F6154" s="573">
        <f>SUMIF('BKAS IDR'!$E$10:$E$44,$C6154,'BKAS IDR'!$M$10:$M$44)</f>
        <v>0</v>
      </c>
    </row>
    <row r="6155" spans="3:6" ht="15" customHeight="1">
      <c r="C6155" s="53" t="str">
        <f>[1]Coa!B6155</f>
        <v>4201.0013.1171167</v>
      </c>
      <c r="D6155" s="1" t="str">
        <f>VLOOKUP(C6155,[1]Coa!$B$4:$C$9231,2,FALSE)</f>
        <v>PENGOBATAN - SHOP FABRICATED VESSEL &amp;</v>
      </c>
      <c r="E6155" s="573"/>
      <c r="F6155" s="573">
        <f>SUMIF('BKAS IDR'!$E$10:$E$44,$C6155,'BKAS IDR'!$M$10:$M$44)</f>
        <v>0</v>
      </c>
    </row>
    <row r="6156" spans="3:6" ht="15" customHeight="1">
      <c r="C6156" s="53" t="str">
        <f>[1]Coa!B6156</f>
        <v>4201.0013.1171168</v>
      </c>
      <c r="D6156" s="1" t="str">
        <f>VLOOKUP(C6156,[1]Coa!$B$4:$C$9231,2,FALSE)</f>
        <v>PENGOBATAN - SHOP FABRICATED VESSEL &amp;</v>
      </c>
      <c r="E6156" s="573"/>
      <c r="F6156" s="573">
        <f>SUMIF('BKAS IDR'!$E$10:$E$44,$C6156,'BKAS IDR'!$M$10:$M$44)</f>
        <v>0</v>
      </c>
    </row>
    <row r="6157" spans="3:6" ht="15" customHeight="1">
      <c r="C6157" s="53" t="str">
        <f>[1]Coa!B6157</f>
        <v>4201.0013.11712010</v>
      </c>
      <c r="D6157" s="1" t="str">
        <f>VLOOKUP(C6157,[1]Coa!$B$4:$C$9231,2,FALSE)</f>
        <v>PENGOBATAN - SHOP FABRICATED VESSEL &amp;</v>
      </c>
      <c r="E6157" s="573"/>
      <c r="F6157" s="573">
        <f>SUMIF('BKAS IDR'!$E$10:$E$44,$C6157,'BKAS IDR'!$M$10:$M$44)</f>
        <v>0</v>
      </c>
    </row>
    <row r="6158" spans="3:6" ht="15" customHeight="1">
      <c r="C6158" s="53" t="str">
        <f>[1]Coa!B6158</f>
        <v>4201.0013.11712023</v>
      </c>
      <c r="D6158" s="1" t="str">
        <f>VLOOKUP(C6158,[1]Coa!$B$4:$C$9231,2,FALSE)</f>
        <v>PENGOBATAN - SHOP FABRICATED VESSEL &amp;</v>
      </c>
      <c r="E6158" s="573"/>
      <c r="F6158" s="573">
        <f>SUMIF('BKAS IDR'!$E$10:$E$44,$C6158,'BKAS IDR'!$M$10:$M$44)</f>
        <v>0</v>
      </c>
    </row>
    <row r="6159" spans="3:6" ht="15" customHeight="1">
      <c r="C6159" s="53" t="str">
        <f>[1]Coa!B6159</f>
        <v>4201.0013.1191172</v>
      </c>
      <c r="D6159" s="1" t="str">
        <f>VLOOKUP(C6159,[1]Coa!$B$4:$C$9231,2,FALSE)</f>
        <v>PENGOBATAN - EPC MOBILE SEPARATOR</v>
      </c>
      <c r="E6159" s="573"/>
      <c r="F6159" s="573">
        <f>SUMIF('BKAS IDR'!$E$10:$E$44,$C6159,'BKAS IDR'!$M$10:$M$44)</f>
        <v>0</v>
      </c>
    </row>
    <row r="6160" spans="3:6" ht="15" customHeight="1">
      <c r="C6160" s="53" t="str">
        <f>[1]Coa!B6160</f>
        <v>4201.0013.1201175</v>
      </c>
      <c r="D6160" s="1" t="str">
        <f>VLOOKUP(C6160,[1]Coa!$B$4:$C$9231,2,FALSE)</f>
        <v>PENGOBATAN - FABRICATION &amp; ERECTION OF</v>
      </c>
      <c r="E6160" s="573"/>
      <c r="F6160" s="573">
        <f>SUMIF('BKAS IDR'!$E$10:$E$44,$C6160,'BKAS IDR'!$M$10:$M$44)</f>
        <v>0</v>
      </c>
    </row>
    <row r="6161" spans="3:6" ht="15" customHeight="1">
      <c r="C6161" s="53" t="str">
        <f>[1]Coa!B6161</f>
        <v>4201.0013.12812012</v>
      </c>
      <c r="D6161" s="1" t="str">
        <f>VLOOKUP(C6161,[1]Coa!$B$4:$C$9231,2,FALSE)</f>
        <v>PENGOBATAN - RENTAL DRILLING EQUIPMENT</v>
      </c>
      <c r="E6161" s="573"/>
      <c r="F6161" s="573">
        <f>SUMIF('BKAS IDR'!$E$10:$E$44,$C6161,'BKAS IDR'!$M$10:$M$44)</f>
        <v>0</v>
      </c>
    </row>
    <row r="6162" spans="3:6" ht="15" customHeight="1">
      <c r="C6162" s="53" t="str">
        <f>[1]Coa!B6162</f>
        <v>4201.0013.12912007</v>
      </c>
      <c r="D6162" s="1" t="str">
        <f>VLOOKUP(C6162,[1]Coa!$B$4:$C$9231,2,FALSE)</f>
        <v>PENGOBATAN - SUPPLY OF SHELL &amp; TUBE HE</v>
      </c>
      <c r="E6162" s="573"/>
      <c r="F6162" s="573">
        <f>SUMIF('BKAS IDR'!$E$10:$E$44,$C6162,'BKAS IDR'!$M$10:$M$44)</f>
        <v>0</v>
      </c>
    </row>
    <row r="6163" spans="3:6" ht="15" customHeight="1">
      <c r="C6163" s="53" t="str">
        <f>[1]Coa!B6163</f>
        <v>4201.0013.14512017</v>
      </c>
      <c r="D6163" s="1" t="str">
        <f>VLOOKUP(C6163,[1]Coa!$B$4:$C$9231,2,FALSE)</f>
        <v>PENGOBATAN - DIVING EQUIPMENT</v>
      </c>
      <c r="E6163" s="573"/>
      <c r="F6163" s="573">
        <f>SUMIF('BKAS IDR'!$E$10:$E$44,$C6163,'BKAS IDR'!$M$10:$M$44)</f>
        <v>0</v>
      </c>
    </row>
    <row r="6164" spans="3:6" ht="15" customHeight="1">
      <c r="C6164" s="53" t="str">
        <f>[1]Coa!B6164</f>
        <v>4201.0013.14912041</v>
      </c>
      <c r="D6164" s="1" t="str">
        <f>VLOOKUP(C6164,[1]Coa!$B$4:$C$9231,2,FALSE)</f>
        <v>PENGOBATAN - FABRIKASI SHELL 24E-113</v>
      </c>
      <c r="E6164" s="573"/>
      <c r="F6164" s="573">
        <f>SUMIF('BKAS IDR'!$E$10:$E$44,$C6164,'BKAS IDR'!$M$10:$M$44)</f>
        <v>0</v>
      </c>
    </row>
    <row r="6165" spans="3:6" ht="15" customHeight="1">
      <c r="C6165" s="53" t="str">
        <f>[1]Coa!B6165</f>
        <v>4201.0013.15012024</v>
      </c>
      <c r="D6165" s="1" t="str">
        <f>VLOOKUP(C6165,[1]Coa!$B$4:$C$9231,2,FALSE)</f>
        <v>PENGOBATAN -  TOTAL RETUBE INSITU SURF</v>
      </c>
      <c r="E6165" s="573"/>
      <c r="F6165" s="573">
        <f>SUMIF('BKAS IDR'!$E$10:$E$44,$C6165,'BKAS IDR'!$M$10:$M$44)</f>
        <v>0</v>
      </c>
    </row>
    <row r="6166" spans="3:6" ht="15" customHeight="1">
      <c r="C6166" s="53" t="str">
        <f>[1]Coa!B6166</f>
        <v>4201.0013.15212028</v>
      </c>
      <c r="D6166" s="1" t="str">
        <f>VLOOKUP(C6166,[1]Coa!$B$4:$C$9231,2,FALSE)</f>
        <v>PENGOBATAN - TUBE BUNDLE SHELL H5012 &amp;</v>
      </c>
      <c r="E6166" s="573"/>
      <c r="F6166" s="573">
        <f>SUMIF('BKAS IDR'!$E$10:$E$44,$C6166,'BKAS IDR'!$M$10:$M$44)</f>
        <v>0</v>
      </c>
    </row>
    <row r="6167" spans="3:6" ht="15" customHeight="1">
      <c r="C6167" s="53" t="str">
        <f>[1]Coa!B6167</f>
        <v>4201.0013.15212059</v>
      </c>
      <c r="D6167" s="1" t="str">
        <f>VLOOKUP(C6167,[1]Coa!$B$4:$C$9231,2,FALSE)</f>
        <v>PENGOBATAN - SECONDARY REACTOR UNIT</v>
      </c>
      <c r="E6167" s="573"/>
      <c r="F6167" s="573">
        <f>SUMIF('BKAS IDR'!$E$10:$E$44,$C6167,'BKAS IDR'!$M$10:$M$44)</f>
        <v>0</v>
      </c>
    </row>
    <row r="6168" spans="3:6" ht="15" customHeight="1">
      <c r="C6168" s="53" t="str">
        <f>[1]Coa!B6168</f>
        <v>4201.0013.15312030</v>
      </c>
      <c r="D6168" s="1" t="str">
        <f>VLOOKUP(C6168,[1]Coa!$B$4:$C$9231,2,FALSE)</f>
        <v>PENGOBATAN - 2 UNIT FUEL GAS FILTER CO</v>
      </c>
      <c r="E6168" s="573"/>
      <c r="F6168" s="573">
        <f>SUMIF('BKAS IDR'!$E$10:$E$44,$C6168,'BKAS IDR'!$M$10:$M$44)</f>
        <v>0</v>
      </c>
    </row>
    <row r="6169" spans="3:6" ht="15" customHeight="1">
      <c r="C6169" s="53" t="str">
        <f>[1]Coa!B6169</f>
        <v>4201.0013.15712042</v>
      </c>
      <c r="D6169" s="1" t="str">
        <f>VLOOKUP(C6169,[1]Coa!$B$4:$C$9231,2,FALSE)</f>
        <v>PENGOBATAN - REDESIGN, FABRIKASI &amp; PEM</v>
      </c>
      <c r="E6169" s="573"/>
      <c r="F6169" s="573">
        <f>SUMIF('BKAS IDR'!$E$10:$E$44,$C6169,'BKAS IDR'!$M$10:$M$44)</f>
        <v>0</v>
      </c>
    </row>
    <row r="6170" spans="3:6" ht="15" customHeight="1">
      <c r="C6170" s="53" t="str">
        <f>[1]Coa!B6170</f>
        <v>4201.0013.16012044</v>
      </c>
      <c r="D6170" s="1" t="str">
        <f>VLOOKUP(C6170,[1]Coa!$B$4:$C$9231,2,FALSE)</f>
        <v>PENGOBATAN -  EPCI CONTRACT FOR LIMA F</v>
      </c>
      <c r="E6170" s="573"/>
      <c r="F6170" s="573">
        <f>SUMIF('BKAS IDR'!$E$10:$E$44,$C6170,'BKAS IDR'!$M$10:$M$44)</f>
        <v>0</v>
      </c>
    </row>
    <row r="6171" spans="3:6" ht="15" customHeight="1">
      <c r="C6171" s="53" t="str">
        <f>[1]Coa!B6171</f>
        <v>4201.0013.16409005</v>
      </c>
      <c r="D6171" s="1" t="str">
        <f>VLOOKUP(C6171,[1]Coa!$B$4:$C$9231,2,FALSE)</f>
        <v>PENGOBATAN - MEG Injection Package</v>
      </c>
      <c r="E6171" s="573"/>
      <c r="F6171" s="573">
        <f>SUMIF('BKAS IDR'!$E$10:$E$44,$C6171,'BKAS IDR'!$M$10:$M$44)</f>
        <v>0</v>
      </c>
    </row>
    <row r="6172" spans="3:6" ht="15" customHeight="1">
      <c r="C6172" s="53" t="str">
        <f>[1]Coa!B6172</f>
        <v>4201.0013.R000000</v>
      </c>
      <c r="D6172" s="1" t="str">
        <f>VLOOKUP(C6172,[1]Coa!$B$4:$C$9231,2,FALSE)</f>
        <v>PENGOBATAN - SEWA EQUIPMENT- EXCAVATOR</v>
      </c>
      <c r="E6172" s="573"/>
      <c r="F6172" s="573">
        <f>SUMIF('BKAS IDR'!$E$10:$E$44,$C6172,'BKAS IDR'!$M$10:$M$44)</f>
        <v>0</v>
      </c>
    </row>
    <row r="6173" spans="3:6" ht="15" customHeight="1">
      <c r="C6173" s="53" t="str">
        <f>[1]Coa!B6173</f>
        <v>4201.0014.06312006</v>
      </c>
      <c r="D6173" s="1" t="str">
        <f>VLOOKUP(C6173,[1]Coa!$B$4:$C$9231,2,FALSE)</f>
        <v>ASURANSI PROYEK - PROV OF EPCI KF GAS (INT)</v>
      </c>
      <c r="E6173" s="573"/>
      <c r="F6173" s="573">
        <f>SUMIF('BKAS IDR'!$E$10:$E$44,$C6173,'BKAS IDR'!$M$10:$M$44)</f>
        <v>0</v>
      </c>
    </row>
    <row r="6174" spans="3:6" ht="15" customHeight="1">
      <c r="C6174" s="53" t="str">
        <f>[1]Coa!B6174</f>
        <v>4201.0014.002</v>
      </c>
      <c r="D6174" s="1" t="str">
        <f>VLOOKUP(C6174,[1]Coa!$B$4:$C$9231,2,FALSE)</f>
        <v>ASURANSI PROYEK - WORKSHOP</v>
      </c>
      <c r="E6174" s="573"/>
      <c r="F6174" s="573">
        <f>SUMIF('BKAS IDR'!$E$10:$E$44,$C6174,'BKAS IDR'!$M$10:$M$44)</f>
        <v>0</v>
      </c>
    </row>
    <row r="6175" spans="3:6" ht="15" customHeight="1">
      <c r="C6175" s="53" t="str">
        <f>[1]Coa!B6175</f>
        <v>4201.0014.0050852</v>
      </c>
      <c r="D6175" s="1" t="str">
        <f>VLOOKUP(C6175,[1]Coa!$B$4:$C$9231,2,FALSE)</f>
        <v>ASURANSI PROYEK - KAMBUNA TOPSIDE REUSER S</v>
      </c>
      <c r="E6175" s="573"/>
      <c r="F6175" s="573">
        <f>SUMIF('BKAS IDR'!$E$10:$E$44,$C6175,'BKAS IDR'!$M$10:$M$44)</f>
        <v>0</v>
      </c>
    </row>
    <row r="6176" spans="3:6" ht="15" customHeight="1">
      <c r="C6176" s="53" t="str">
        <f>[1]Coa!B6176</f>
        <v>4201.0014.0050905</v>
      </c>
      <c r="D6176" s="1" t="str">
        <f>VLOOKUP(C6176,[1]Coa!$B$4:$C$9231,2,FALSE)</f>
        <v>ASURANSI PROYEK - MEG INJECTION PACKAGE</v>
      </c>
      <c r="E6176" s="573"/>
      <c r="F6176" s="573">
        <f>SUMIF('BKAS IDR'!$E$10:$E$44,$C6176,'BKAS IDR'!$M$10:$M$44)</f>
        <v>0</v>
      </c>
    </row>
    <row r="6177" spans="3:6" ht="15" customHeight="1">
      <c r="C6177" s="53" t="str">
        <f>[1]Coa!B6177</f>
        <v>4201.0014.00712046</v>
      </c>
      <c r="D6177" s="1" t="str">
        <f>VLOOKUP(C6177,[1]Coa!$B$4:$C$9231,2,FALSE)</f>
        <v>ASURANSI PROYEK - FABRIKASI  &amp; INSTASI UNTU</v>
      </c>
      <c r="E6177" s="573"/>
      <c r="F6177" s="573">
        <f>SUMIF('BKAS IDR'!$E$10:$E$44,$C6177,'BKAS IDR'!$M$10:$M$44)</f>
        <v>0</v>
      </c>
    </row>
    <row r="6178" spans="3:6" ht="15" customHeight="1">
      <c r="C6178" s="53" t="str">
        <f>[1]Coa!B6178</f>
        <v>4201.0014.0081014</v>
      </c>
      <c r="D6178" s="1" t="str">
        <f>VLOOKUP(C6178,[1]Coa!$B$4:$C$9231,2,FALSE)</f>
        <v>ASURANSI PROYEK - SEI AMBAWANG KAB.KUBU</v>
      </c>
      <c r="E6178" s="573"/>
      <c r="F6178" s="573">
        <f>SUMIF('BKAS IDR'!$E$10:$E$44,$C6178,'BKAS IDR'!$M$10:$M$44)</f>
        <v>0</v>
      </c>
    </row>
    <row r="6179" spans="3:6" ht="15" customHeight="1">
      <c r="C6179" s="53" t="str">
        <f>[1]Coa!B6179</f>
        <v>4201.0014.0101019</v>
      </c>
      <c r="D6179" s="1" t="str">
        <f>VLOOKUP(C6179,[1]Coa!$B$4:$C$9231,2,FALSE)</f>
        <v>ASURANSI PROYEK - CPP&amp;AUP PLATFORMS INST</v>
      </c>
      <c r="E6179" s="573"/>
      <c r="F6179" s="573">
        <f>SUMIF('BKAS IDR'!$E$10:$E$44,$C6179,'BKAS IDR'!$M$10:$M$44)</f>
        <v>0</v>
      </c>
    </row>
    <row r="6180" spans="3:6" ht="15" customHeight="1">
      <c r="C6180" s="53" t="str">
        <f>[1]Coa!B6180</f>
        <v>4201.0014.0101137</v>
      </c>
      <c r="D6180" s="1" t="str">
        <f>VLOOKUP(C6180,[1]Coa!$B$4:$C$9231,2,FALSE)</f>
        <v>ASURANSI PROYEK - CPP &amp; AUP Platforms</v>
      </c>
      <c r="E6180" s="573"/>
      <c r="F6180" s="573">
        <f>SUMIF('BKAS IDR'!$E$10:$E$44,$C6180,'BKAS IDR'!$M$10:$M$44)</f>
        <v>0</v>
      </c>
    </row>
    <row r="6181" spans="3:6" ht="15" customHeight="1">
      <c r="C6181" s="53" t="str">
        <f>[1]Coa!B6181</f>
        <v>4201.0014.0120832</v>
      </c>
      <c r="D6181" s="1" t="str">
        <f>VLOOKUP(C6181,[1]Coa!$B$4:$C$9231,2,FALSE)</f>
        <v>ASURANSI PROYEK - SHELL &amp; TUBE HEAT EXCHANG</v>
      </c>
      <c r="E6181" s="573"/>
      <c r="F6181" s="573">
        <f>SUMIF('BKAS IDR'!$E$10:$E$44,$C6181,'BKAS IDR'!$M$10:$M$44)</f>
        <v>0</v>
      </c>
    </row>
    <row r="6182" spans="3:6" ht="15" customHeight="1">
      <c r="C6182" s="53" t="str">
        <f>[1]Coa!B6182</f>
        <v>4201.0014.0130903</v>
      </c>
      <c r="D6182" s="1" t="str">
        <f>VLOOKUP(C6182,[1]Coa!$B$4:$C$9231,2,FALSE)</f>
        <v>ASURANSI PROYEK - WELL TEST, SKID UNIT</v>
      </c>
      <c r="E6182" s="573"/>
      <c r="F6182" s="573">
        <f>SUMIF('BKAS IDR'!$E$10:$E$44,$C6182,'BKAS IDR'!$M$10:$M$44)</f>
        <v>0</v>
      </c>
    </row>
    <row r="6183" spans="3:6" ht="15" customHeight="1">
      <c r="C6183" s="53" t="str">
        <f>[1]Coa!B6183</f>
        <v>4201.0014.0130904</v>
      </c>
      <c r="D6183" s="1" t="str">
        <f>VLOOKUP(C6183,[1]Coa!$B$4:$C$9231,2,FALSE)</f>
        <v>ASURANSI PROYEK - HEAT EXCHANGER</v>
      </c>
      <c r="E6183" s="573"/>
      <c r="F6183" s="573">
        <f>SUMIF('BKAS IDR'!$E$10:$E$44,$C6183,'BKAS IDR'!$M$10:$M$44)</f>
        <v>0</v>
      </c>
    </row>
    <row r="6184" spans="3:6" ht="15" customHeight="1">
      <c r="C6184" s="53" t="str">
        <f>[1]Coa!B6184</f>
        <v>4201.0014.0130908</v>
      </c>
      <c r="D6184" s="1" t="str">
        <f>VLOOKUP(C6184,[1]Coa!$B$4:$C$9231,2,FALSE)</f>
        <v>ASURANSI PROYEK - PIPE SLEEVE &amp; DURI, RIAU</v>
      </c>
      <c r="E6184" s="573"/>
      <c r="F6184" s="573">
        <f>SUMIF('BKAS IDR'!$E$10:$E$44,$C6184,'BKAS IDR'!$M$10:$M$44)</f>
        <v>0</v>
      </c>
    </row>
    <row r="6185" spans="3:6" ht="15" customHeight="1">
      <c r="C6185" s="53" t="str">
        <f>[1]Coa!B6185</f>
        <v>4201.0014.0130923</v>
      </c>
      <c r="D6185" s="1" t="str">
        <f>VLOOKUP(C6185,[1]Coa!$B$4:$C$9231,2,FALSE)</f>
        <v>ASURANSI PROYEK - PROV OF WATER STO TANK</v>
      </c>
      <c r="E6185" s="573"/>
      <c r="F6185" s="573">
        <f>SUMIF('BKAS IDR'!$E$10:$E$44,$C6185,'BKAS IDR'!$M$10:$M$44)</f>
        <v>0</v>
      </c>
    </row>
    <row r="6186" spans="3:6" ht="15" customHeight="1">
      <c r="C6186" s="53" t="str">
        <f>[1]Coa!B6186</f>
        <v>4201.0014.0130929</v>
      </c>
      <c r="D6186" s="1" t="str">
        <f>VLOOKUP(C6186,[1]Coa!$B$4:$C$9231,2,FALSE)</f>
        <v>ASURANSI PROYEK - OPERATION ASSISTANCE SLN</v>
      </c>
      <c r="E6186" s="573"/>
      <c r="F6186" s="573">
        <f>SUMIF('BKAS IDR'!$E$10:$E$44,$C6186,'BKAS IDR'!$M$10:$M$44)</f>
        <v>0</v>
      </c>
    </row>
    <row r="6187" spans="3:6" ht="15" customHeight="1">
      <c r="C6187" s="53" t="str">
        <f>[1]Coa!B6187</f>
        <v>4201.0014.0130931</v>
      </c>
      <c r="D6187" s="1" t="str">
        <f>VLOOKUP(C6187,[1]Coa!$B$4:$C$9231,2,FALSE)</f>
        <v>ASURANSI PROYEK - STORAGE TANK FOR INT PROG</v>
      </c>
      <c r="E6187" s="573"/>
      <c r="F6187" s="573">
        <f>SUMIF('BKAS IDR'!$E$10:$E$44,$C6187,'BKAS IDR'!$M$10:$M$44)</f>
        <v>0</v>
      </c>
    </row>
    <row r="6188" spans="3:6" ht="15" customHeight="1">
      <c r="C6188" s="53" t="str">
        <f>[1]Coa!B6188</f>
        <v>4201.0014.0131004</v>
      </c>
      <c r="D6188" s="1" t="str">
        <f>VLOOKUP(C6188,[1]Coa!$B$4:$C$9231,2,FALSE)</f>
        <v>ASURANSI PROYEK - 3 UNITS K.O. DRUM</v>
      </c>
      <c r="E6188" s="573"/>
      <c r="F6188" s="573">
        <f>SUMIF('BKAS IDR'!$E$10:$E$44,$C6188,'BKAS IDR'!$M$10:$M$44)</f>
        <v>0</v>
      </c>
    </row>
    <row r="6189" spans="3:6" ht="15" customHeight="1">
      <c r="C6189" s="53" t="str">
        <f>[1]Coa!B6189</f>
        <v>4201.0014.0131010</v>
      </c>
      <c r="D6189" s="1" t="str">
        <f>VLOOKUP(C6189,[1]Coa!$B$4:$C$9231,2,FALSE)</f>
        <v>ASURANSI PROYEK - DISAIN&amp;FAB ALAT SURFAKTAN</v>
      </c>
      <c r="E6189" s="573"/>
      <c r="F6189" s="573">
        <f>SUMIF('BKAS IDR'!$E$10:$E$44,$C6189,'BKAS IDR'!$M$10:$M$44)</f>
        <v>0</v>
      </c>
    </row>
    <row r="6190" spans="3:6" ht="15" customHeight="1">
      <c r="C6190" s="53" t="str">
        <f>[1]Coa!B6190</f>
        <v>4201.0014.0131018</v>
      </c>
      <c r="D6190" s="1" t="str">
        <f>VLOOKUP(C6190,[1]Coa!$B$4:$C$9231,2,FALSE)</f>
        <v>ASURANSI PROYEK - JASA KONST TANGKI PEMISAH</v>
      </c>
      <c r="E6190" s="573"/>
      <c r="F6190" s="573">
        <f>SUMIF('BKAS IDR'!$E$10:$E$44,$C6190,'BKAS IDR'!$M$10:$M$44)</f>
        <v>0</v>
      </c>
    </row>
    <row r="6191" spans="3:6" ht="15" customHeight="1">
      <c r="C6191" s="53" t="str">
        <f>[1]Coa!B6191</f>
        <v>4201.0014.0131104</v>
      </c>
      <c r="D6191" s="1" t="str">
        <f>VLOOKUP(C6191,[1]Coa!$B$4:$C$9231,2,FALSE)</f>
        <v>ASURANSI PROYEK - RIGLESS SERVICE</v>
      </c>
      <c r="E6191" s="573"/>
      <c r="F6191" s="573">
        <f>SUMIF('BKAS IDR'!$E$10:$E$44,$C6191,'BKAS IDR'!$M$10:$M$44)</f>
        <v>0</v>
      </c>
    </row>
    <row r="6192" spans="3:6" ht="15" customHeight="1">
      <c r="C6192" s="53" t="str">
        <f>[1]Coa!B6192</f>
        <v>4201.0014.0131113</v>
      </c>
      <c r="D6192" s="1" t="str">
        <f>VLOOKUP(C6192,[1]Coa!$B$4:$C$9231,2,FALSE)</f>
        <v>ASURANSI PROYEK - EPC U/ FASILITAS TANKI DI</v>
      </c>
      <c r="E6192" s="573"/>
      <c r="F6192" s="573">
        <f>SUMIF('BKAS IDR'!$E$10:$E$44,$C6192,'BKAS IDR'!$M$10:$M$44)</f>
        <v>0</v>
      </c>
    </row>
    <row r="6193" spans="3:6" ht="15" customHeight="1">
      <c r="C6193" s="53" t="str">
        <f>[1]Coa!B6193</f>
        <v>4201.0014.0131119</v>
      </c>
      <c r="D6193" s="1" t="str">
        <f>VLOOKUP(C6193,[1]Coa!$B$4:$C$9231,2,FALSE)</f>
        <v>ASURANSI PROYEK - EPF OF STORAGE FOR RANTAU</v>
      </c>
      <c r="E6193" s="573"/>
      <c r="F6193" s="573">
        <f>SUMIF('BKAS IDR'!$E$10:$E$44,$C6193,'BKAS IDR'!$M$10:$M$44)</f>
        <v>0</v>
      </c>
    </row>
    <row r="6194" spans="3:6" ht="15" customHeight="1">
      <c r="C6194" s="53" t="str">
        <f>[1]Coa!B6194</f>
        <v>4201.0014.0131127</v>
      </c>
      <c r="D6194" s="1" t="str">
        <f>VLOOKUP(C6194,[1]Coa!$B$4:$C$9231,2,FALSE)</f>
        <v>ASURANSI PROYEK - RIGLESS SERVICE</v>
      </c>
      <c r="E6194" s="573"/>
      <c r="F6194" s="573">
        <f>SUMIF('BKAS IDR'!$E$10:$E$44,$C6194,'BKAS IDR'!$M$10:$M$44)</f>
        <v>0</v>
      </c>
    </row>
    <row r="6195" spans="3:6" ht="15" customHeight="1">
      <c r="C6195" s="53" t="str">
        <f>[1]Coa!B6195</f>
        <v>4201.0014.0131150</v>
      </c>
      <c r="D6195" s="1" t="str">
        <f>VLOOKUP(C6195,[1]Coa!$B$4:$C$9231,2,FALSE)</f>
        <v>ASURANSI PROYEK - WASH TANK REPAIR</v>
      </c>
      <c r="E6195" s="573"/>
      <c r="F6195" s="573">
        <f>SUMIF('BKAS IDR'!$E$10:$E$44,$C6195,'BKAS IDR'!$M$10:$M$44)</f>
        <v>0</v>
      </c>
    </row>
    <row r="6196" spans="3:6" ht="15" customHeight="1">
      <c r="C6196" s="53" t="str">
        <f>[1]Coa!B6196</f>
        <v>4201.0014.01312003</v>
      </c>
      <c r="D6196" s="1" t="str">
        <f>VLOOKUP(C6196,[1]Coa!$B$4:$C$9231,2,FALSE)</f>
        <v>ASURANSI PROYEK - RIGLESS SERVICES</v>
      </c>
      <c r="E6196" s="573"/>
      <c r="F6196" s="573">
        <f>SUMIF('BKAS IDR'!$E$10:$E$44,$C6196,'BKAS IDR'!$M$10:$M$44)</f>
        <v>0</v>
      </c>
    </row>
    <row r="6197" spans="3:6" ht="15" customHeight="1">
      <c r="C6197" s="53" t="str">
        <f>[1]Coa!B6197</f>
        <v>4201.0014.01312031</v>
      </c>
      <c r="D6197" s="1" t="str">
        <f>VLOOKUP(C6197,[1]Coa!$B$4:$C$9231,2,FALSE)</f>
        <v>ASURANSI PROYEK - PLUG BACK WITH SLICKLINE</v>
      </c>
      <c r="E6197" s="573"/>
      <c r="F6197" s="573">
        <f>SUMIF('BKAS IDR'!$E$10:$E$44,$C6197,'BKAS IDR'!$M$10:$M$44)</f>
        <v>0</v>
      </c>
    </row>
    <row r="6198" spans="3:6" ht="15" customHeight="1">
      <c r="C6198" s="53" t="str">
        <f>[1]Coa!B6198</f>
        <v>4201.0014.01312049</v>
      </c>
      <c r="D6198" s="1" t="str">
        <f>VLOOKUP(C6198,[1]Coa!$B$4:$C$9231,2,FALSE)</f>
        <v>ASURANSI PROYEK - HRSG #2 &amp; #5</v>
      </c>
      <c r="E6198" s="573"/>
      <c r="F6198" s="573">
        <f>SUMIF('BKAS IDR'!$E$10:$E$44,$C6198,'BKAS IDR'!$M$10:$M$44)</f>
        <v>0</v>
      </c>
    </row>
    <row r="6199" spans="3:6" ht="15" customHeight="1">
      <c r="C6199" s="53" t="str">
        <f>[1]Coa!B6199</f>
        <v>4201.0014.01312058</v>
      </c>
      <c r="D6199" s="1" t="str">
        <f>VLOOKUP(C6199,[1]Coa!$B$4:$C$9231,2,FALSE)</f>
        <v>ASURANSI PROYEK - FOAMING SERVICES</v>
      </c>
      <c r="E6199" s="573"/>
      <c r="F6199" s="573">
        <f>SUMIF('BKAS IDR'!$E$10:$E$44,$C6199,'BKAS IDR'!$M$10:$M$44)</f>
        <v>0</v>
      </c>
    </row>
    <row r="6200" spans="3:6" ht="15" customHeight="1">
      <c r="C6200" s="53" t="str">
        <f>[1]Coa!B6200</f>
        <v>4201.0014.0150909</v>
      </c>
      <c r="D6200" s="1" t="str">
        <f>VLOOKUP(C6200,[1]Coa!$B$4:$C$9231,2,FALSE)</f>
        <v>ASURANSI PROYEK - PIPE CONNECTION</v>
      </c>
      <c r="E6200" s="573"/>
      <c r="F6200" s="573">
        <f>SUMIF('BKAS IDR'!$E$10:$E$44,$C6200,'BKAS IDR'!$M$10:$M$44)</f>
        <v>0</v>
      </c>
    </row>
    <row r="6201" spans="3:6" ht="15" customHeight="1">
      <c r="C6201" s="53" t="str">
        <f>[1]Coa!B6201</f>
        <v>4201.0014.0150916</v>
      </c>
      <c r="D6201" s="1" t="str">
        <f>VLOOKUP(C6201,[1]Coa!$B$4:$C$9231,2,FALSE)</f>
        <v>ASURANSI PROYEK - SUBSEA CABLE</v>
      </c>
      <c r="E6201" s="573"/>
      <c r="F6201" s="573">
        <f>SUMIF('BKAS IDR'!$E$10:$E$44,$C6201,'BKAS IDR'!$M$10:$M$44)</f>
        <v>0</v>
      </c>
    </row>
    <row r="6202" spans="3:6" ht="15" customHeight="1">
      <c r="C6202" s="53" t="str">
        <f>[1]Coa!B6202</f>
        <v>4201.0014.0151128</v>
      </c>
      <c r="D6202" s="1" t="str">
        <f>VLOOKUP(C6202,[1]Coa!$B$4:$C$9231,2,FALSE)</f>
        <v>ASURANSI PROYEK - PROJECT BAWAL PIPELINE</v>
      </c>
      <c r="E6202" s="573"/>
      <c r="F6202" s="573">
        <f>SUMIF('BKAS IDR'!$E$10:$E$44,$C6202,'BKAS IDR'!$M$10:$M$44)</f>
        <v>0</v>
      </c>
    </row>
    <row r="6203" spans="3:6" ht="15" customHeight="1">
      <c r="C6203" s="53" t="str">
        <f>[1]Coa!B6203</f>
        <v>4201.0014.01512021</v>
      </c>
      <c r="D6203" s="1" t="str">
        <f>VLOOKUP(C6203,[1]Coa!$B$4:$C$9231,2,FALSE)</f>
        <v>ASURANSI PROYEK - TUBE BUNDLE CONDENSATE CO</v>
      </c>
      <c r="E6203" s="573"/>
      <c r="F6203" s="573">
        <f>SUMIF('BKAS IDR'!$E$10:$E$44,$C6203,'BKAS IDR'!$M$10:$M$44)</f>
        <v>0</v>
      </c>
    </row>
    <row r="6204" spans="3:6" ht="15" customHeight="1">
      <c r="C6204" s="53" t="str">
        <f>[1]Coa!B6204</f>
        <v>4201.0014.01512027</v>
      </c>
      <c r="D6204" s="1" t="str">
        <f>VLOOKUP(C6204,[1]Coa!$B$4:$C$9231,2,FALSE)</f>
        <v>ASURANSI PROYEK - FUEL GAS SCRUBBER AND HEA</v>
      </c>
      <c r="E6204" s="573"/>
      <c r="F6204" s="573">
        <f>SUMIF('BKAS IDR'!$E$10:$E$44,$C6204,'BKAS IDR'!$M$10:$M$44)</f>
        <v>0</v>
      </c>
    </row>
    <row r="6205" spans="3:6" ht="15" customHeight="1">
      <c r="C6205" s="53" t="str">
        <f>[1]Coa!B6205</f>
        <v>4201.0014.01512043</v>
      </c>
      <c r="D6205" s="1" t="str">
        <f>VLOOKUP(C6205,[1]Coa!$B$4:$C$9231,2,FALSE)</f>
        <v>ASURANSI PROYEK - EHMR WATER PROJECT, EPCI</v>
      </c>
      <c r="E6205" s="573"/>
      <c r="F6205" s="573">
        <f>SUMIF('BKAS IDR'!$E$10:$E$44,$C6205,'BKAS IDR'!$M$10:$M$44)</f>
        <v>0</v>
      </c>
    </row>
    <row r="6206" spans="3:6" ht="15" customHeight="1">
      <c r="C6206" s="53" t="str">
        <f>[1]Coa!B6206</f>
        <v>4201.0014.01512062</v>
      </c>
      <c r="D6206" s="1" t="str">
        <f>VLOOKUP(C6206,[1]Coa!$B$4:$C$9231,2,FALSE)</f>
        <v>ASURANSI PROYEK - EPCI TEMBANG 8 TO BAWAL P</v>
      </c>
      <c r="E6206" s="573"/>
      <c r="F6206" s="573">
        <f>SUMIF('BKAS IDR'!$E$10:$E$44,$C6206,'BKAS IDR'!$M$10:$M$44)</f>
        <v>0</v>
      </c>
    </row>
    <row r="6207" spans="3:6" ht="15" customHeight="1">
      <c r="C6207" s="53" t="str">
        <f>[1]Coa!B6207</f>
        <v>4201.0014.0191139</v>
      </c>
      <c r="D6207" s="1" t="str">
        <f>VLOOKUP(C6207,[1]Coa!$B$4:$C$9231,2,FALSE)</f>
        <v>ASURANSI PROYEK - Maintenance of Expansion</v>
      </c>
      <c r="E6207" s="573"/>
      <c r="F6207" s="573">
        <f>SUMIF('BKAS IDR'!$E$10:$E$44,$C6207,'BKAS IDR'!$M$10:$M$44)</f>
        <v>0</v>
      </c>
    </row>
    <row r="6208" spans="3:6" ht="15" customHeight="1">
      <c r="C6208" s="53" t="str">
        <f>[1]Coa!B6208</f>
        <v>4201.0014.0241007</v>
      </c>
      <c r="D6208" s="1" t="str">
        <f>VLOOKUP(C6208,[1]Coa!$B$4:$C$9231,2,FALSE)</f>
        <v>ASURANSI PROYEK - REP&amp;TEST (336-I;1000m3)</v>
      </c>
      <c r="E6208" s="573"/>
      <c r="F6208" s="573">
        <f>SUMIF('BKAS IDR'!$E$10:$E$44,$C6208,'BKAS IDR'!$M$10:$M$44)</f>
        <v>0</v>
      </c>
    </row>
    <row r="6209" spans="3:6" ht="15" customHeight="1">
      <c r="C6209" s="53" t="str">
        <f>[1]Coa!B6209</f>
        <v>4201.0014.02412022</v>
      </c>
      <c r="D6209" s="1" t="str">
        <f>VLOOKUP(C6209,[1]Coa!$B$4:$C$9231,2,FALSE)</f>
        <v>ASURANSI PROYEK - REPAIR F/WELDING TANK</v>
      </c>
      <c r="E6209" s="573"/>
      <c r="F6209" s="573">
        <f>SUMIF('BKAS IDR'!$E$10:$E$44,$C6209,'BKAS IDR'!$M$10:$M$44)</f>
        <v>0</v>
      </c>
    </row>
    <row r="6210" spans="3:6" ht="15" customHeight="1">
      <c r="C6210" s="53" t="str">
        <f>[1]Coa!B6210</f>
        <v>4201.0014.02412035</v>
      </c>
      <c r="D6210" s="1" t="str">
        <f>VLOOKUP(C6210,[1]Coa!$B$4:$C$9231,2,FALSE)</f>
        <v>ASURANSI PROYEK - REPAIR OF TANK 100 CUFT P</v>
      </c>
      <c r="E6210" s="573"/>
      <c r="F6210" s="573">
        <f>SUMIF('BKAS IDR'!$E$10:$E$44,$C6210,'BKAS IDR'!$M$10:$M$44)</f>
        <v>0</v>
      </c>
    </row>
    <row r="6211" spans="3:6" ht="15" customHeight="1">
      <c r="C6211" s="53" t="str">
        <f>[1]Coa!B6211</f>
        <v>4201.0014.0260847</v>
      </c>
      <c r="D6211" s="1" t="str">
        <f>VLOOKUP(C6211,[1]Coa!$B$4:$C$9231,2,FALSE)</f>
        <v>ASURANSI PROYEK - INSTALLATION OF 2X315 MW</v>
      </c>
      <c r="E6211" s="573"/>
      <c r="F6211" s="573">
        <f>SUMIF('BKAS IDR'!$E$10:$E$44,$C6211,'BKAS IDR'!$M$10:$M$44)</f>
        <v>0</v>
      </c>
    </row>
    <row r="6212" spans="3:6" ht="15" customHeight="1">
      <c r="C6212" s="53" t="str">
        <f>[1]Coa!B6212</f>
        <v>4201.0014.0261198</v>
      </c>
      <c r="D6212" s="1" t="str">
        <f>VLOOKUP(C6212,[1]Coa!$B$4:$C$9231,2,FALSE)</f>
        <v>ASURANSI PROYEK - MAINTENANCE HUBEI</v>
      </c>
      <c r="E6212" s="573"/>
      <c r="F6212" s="573">
        <f>SUMIF('BKAS IDR'!$E$10:$E$44,$C6212,'BKAS IDR'!$M$10:$M$44)</f>
        <v>0</v>
      </c>
    </row>
    <row r="6213" spans="3:6" ht="15" customHeight="1">
      <c r="C6213" s="53" t="str">
        <f>[1]Coa!B6213</f>
        <v>4201.0014.0280913</v>
      </c>
      <c r="D6213" s="1" t="str">
        <f>VLOOKUP(C6213,[1]Coa!$B$4:$C$9231,2,FALSE)</f>
        <v>ASURANSI PROYEK - FAB SAND BLAST&amp;PRIM COAT</v>
      </c>
      <c r="E6213" s="573"/>
      <c r="F6213" s="573">
        <f>SUMIF('BKAS IDR'!$E$10:$E$44,$C6213,'BKAS IDR'!$M$10:$M$44)</f>
        <v>0</v>
      </c>
    </row>
    <row r="6214" spans="3:6" ht="15" customHeight="1">
      <c r="C6214" s="53" t="str">
        <f>[1]Coa!B6214</f>
        <v>4201.0014.0280915</v>
      </c>
      <c r="D6214" s="1" t="str">
        <f>VLOOKUP(C6214,[1]Coa!$B$4:$C$9231,2,FALSE)</f>
        <v>ASURANSI PROYEK - MB#13; RECONDITION WORK</v>
      </c>
      <c r="E6214" s="573"/>
      <c r="F6214" s="573">
        <f>SUMIF('BKAS IDR'!$E$10:$E$44,$C6214,'BKAS IDR'!$M$10:$M$44)</f>
        <v>0</v>
      </c>
    </row>
    <row r="6215" spans="3:6" ht="15" customHeight="1">
      <c r="C6215" s="53" t="str">
        <f>[1]Coa!B6215</f>
        <v>4201.0014.0280919</v>
      </c>
      <c r="D6215" s="1" t="str">
        <f>VLOOKUP(C6215,[1]Coa!$B$4:$C$9231,2,FALSE)</f>
        <v>ASURANSI PROYEK - RB#13; ANCHOR BOLT INST</v>
      </c>
      <c r="E6215" s="573"/>
      <c r="F6215" s="573">
        <f>SUMIF('BKAS IDR'!$E$10:$E$44,$C6215,'BKAS IDR'!$M$10:$M$44)</f>
        <v>0</v>
      </c>
    </row>
    <row r="6216" spans="3:6" ht="15" customHeight="1">
      <c r="C6216" s="53" t="str">
        <f>[1]Coa!B6216</f>
        <v>4201.0014.0280921</v>
      </c>
      <c r="D6216" s="1" t="str">
        <f>VLOOKUP(C6216,[1]Coa!$B$4:$C$9231,2,FALSE)</f>
        <v>ASURANSI PROYEK - RB#13; INST MECHANICAL</v>
      </c>
      <c r="E6216" s="573"/>
      <c r="F6216" s="573">
        <f>SUMIF('BKAS IDR'!$E$10:$E$44,$C6216,'BKAS IDR'!$M$10:$M$44)</f>
        <v>0</v>
      </c>
    </row>
    <row r="6217" spans="3:6" ht="15" customHeight="1">
      <c r="C6217" s="53" t="str">
        <f>[1]Coa!B6217</f>
        <v>4201.0014.0280926</v>
      </c>
      <c r="D6217" s="1" t="str">
        <f>VLOOKUP(C6217,[1]Coa!$B$4:$C$9231,2,FALSE)</f>
        <v>ASURANSI PROYEK - RB#13; PIPE EXT /MP &amp; LP</v>
      </c>
      <c r="E6217" s="573"/>
      <c r="F6217" s="573">
        <f>SUMIF('BKAS IDR'!$E$10:$E$44,$C6217,'BKAS IDR'!$M$10:$M$44)</f>
        <v>0</v>
      </c>
    </row>
    <row r="6218" spans="3:6" ht="15" customHeight="1">
      <c r="C6218" s="53" t="str">
        <f>[1]Coa!B6218</f>
        <v>4201.0014.0280927</v>
      </c>
      <c r="D6218" s="1" t="str">
        <f>VLOOKUP(C6218,[1]Coa!$B$4:$C$9231,2,FALSE)</f>
        <v>ASURANSI PROYEK - PM#9;MP BIN TEMP CONTROL</v>
      </c>
      <c r="E6218" s="573"/>
      <c r="F6218" s="573">
        <f>SUMIF('BKAS IDR'!$E$10:$E$44,$C6218,'BKAS IDR'!$M$10:$M$44)</f>
        <v>0</v>
      </c>
    </row>
    <row r="6219" spans="3:6" ht="15" customHeight="1">
      <c r="C6219" s="53" t="str">
        <f>[1]Coa!B6219</f>
        <v>4201.0014.0280930</v>
      </c>
      <c r="D6219" s="1" t="str">
        <f>VLOOKUP(C6219,[1]Coa!$B$4:$C$9231,2,FALSE)</f>
        <v>ASURANSI PROYEK - MB#15;MAIN STEAM LINE MOD</v>
      </c>
      <c r="E6219" s="573"/>
      <c r="F6219" s="573">
        <f>SUMIF('BKAS IDR'!$E$10:$E$44,$C6219,'BKAS IDR'!$M$10:$M$44)</f>
        <v>0</v>
      </c>
    </row>
    <row r="6220" spans="3:6" ht="15" customHeight="1">
      <c r="C6220" s="53" t="str">
        <f>[1]Coa!B6220</f>
        <v>4201.0014.0281005</v>
      </c>
      <c r="D6220" s="1" t="str">
        <f>VLOOKUP(C6220,[1]Coa!$B$4:$C$9231,2,FALSE)</f>
        <v>ASURANSI PROYEK - PM#9; UPGRADE TIE IN</v>
      </c>
      <c r="E6220" s="573"/>
      <c r="F6220" s="573">
        <f>SUMIF('BKAS IDR'!$E$10:$E$44,$C6220,'BKAS IDR'!$M$10:$M$44)</f>
        <v>0</v>
      </c>
    </row>
    <row r="6221" spans="3:6" ht="15" customHeight="1">
      <c r="C6221" s="53" t="str">
        <f>[1]Coa!B6221</f>
        <v>4201.0014.0281006</v>
      </c>
      <c r="D6221" s="1" t="str">
        <f>VLOOKUP(C6221,[1]Coa!$B$4:$C$9231,2,FALSE)</f>
        <v>ASURANSI PROYEK - MANPOWER SUPPLY SHUTDOWN</v>
      </c>
      <c r="E6221" s="573"/>
      <c r="F6221" s="573">
        <f>SUMIF('BKAS IDR'!$E$10:$E$44,$C6221,'BKAS IDR'!$M$10:$M$44)</f>
        <v>0</v>
      </c>
    </row>
    <row r="6222" spans="3:6" ht="15" customHeight="1">
      <c r="C6222" s="53" t="str">
        <f>[1]Coa!B6222</f>
        <v>4201.0014.0281011</v>
      </c>
      <c r="D6222" s="1" t="str">
        <f>VLOOKUP(C6222,[1]Coa!$B$4:$C$9231,2,FALSE)</f>
        <v>ASURANSI PROYEK - WP-9;FAB CRUSHER COMPLETE</v>
      </c>
      <c r="E6222" s="573"/>
      <c r="F6222" s="573">
        <f>SUMIF('BKAS IDR'!$E$10:$E$44,$C6222,'BKAS IDR'!$M$10:$M$44)</f>
        <v>0</v>
      </c>
    </row>
    <row r="6223" spans="3:6" ht="15" customHeight="1">
      <c r="C6223" s="53" t="str">
        <f>[1]Coa!B6223</f>
        <v>4201.0014.0281013</v>
      </c>
      <c r="D6223" s="1" t="str">
        <f>VLOOKUP(C6223,[1]Coa!$B$4:$C$9231,2,FALSE)</f>
        <v>ASURANSI PROYEK - MB#24;SURF METAL TREATMEN</v>
      </c>
      <c r="E6223" s="573"/>
      <c r="F6223" s="573">
        <f>SUMIF('BKAS IDR'!$E$10:$E$44,$C6223,'BKAS IDR'!$M$10:$M$44)</f>
        <v>0</v>
      </c>
    </row>
    <row r="6224" spans="3:6" ht="15" customHeight="1">
      <c r="C6224" s="53" t="str">
        <f>[1]Coa!B6224</f>
        <v>4201.0014.0281015</v>
      </c>
      <c r="D6224" s="1" t="str">
        <f>VLOOKUP(C6224,[1]Coa!$B$4:$C$9231,2,FALSE)</f>
        <v>ASURANSI PROYEK - WP-8;FAB CRUSHER 2SETS</v>
      </c>
      <c r="E6224" s="573"/>
      <c r="F6224" s="573">
        <f>SUMIF('BKAS IDR'!$E$10:$E$44,$C6224,'BKAS IDR'!$M$10:$M$44)</f>
        <v>0</v>
      </c>
    </row>
    <row r="6225" spans="3:6" ht="15" customHeight="1">
      <c r="C6225" s="53" t="str">
        <f>[1]Coa!B6225</f>
        <v>4201.0014.0281020</v>
      </c>
      <c r="D6225" s="1" t="str">
        <f>VLOOKUP(C6225,[1]Coa!$B$4:$C$9231,2,FALSE)</f>
        <v>ASURANSI PROYEK - TPM;ADD BYPASS FILTER GAS</v>
      </c>
      <c r="E6225" s="573"/>
      <c r="F6225" s="573">
        <f>SUMIF('BKAS IDR'!$E$10:$E$44,$C6225,'BKAS IDR'!$M$10:$M$44)</f>
        <v>0</v>
      </c>
    </row>
    <row r="6226" spans="3:6" ht="15" customHeight="1">
      <c r="C6226" s="53" t="str">
        <f>[1]Coa!B6226</f>
        <v>4201.0014.0281034</v>
      </c>
      <c r="D6226" s="1" t="str">
        <f>VLOOKUP(C6226,[1]Coa!$B$4:$C$9231,2,FALSE)</f>
        <v>ASURANSI PROYEK - WP-8, DRUM BARKER 2 LINES</v>
      </c>
      <c r="E6226" s="573"/>
      <c r="F6226" s="573">
        <f>SUMIF('BKAS IDR'!$E$10:$E$44,$C6226,'BKAS IDR'!$M$10:$M$44)</f>
        <v>0</v>
      </c>
    </row>
    <row r="6227" spans="3:6" ht="15" customHeight="1">
      <c r="C6227" s="53" t="str">
        <f>[1]Coa!B6227</f>
        <v>4201.0014.0281103</v>
      </c>
      <c r="D6227" s="1" t="str">
        <f>VLOOKUP(C6227,[1]Coa!$B$4:$C$9231,2,FALSE)</f>
        <v>ASURANSI PROYEK - TUBE PF-1C VE#1(SHUTDOWN)</v>
      </c>
      <c r="E6227" s="573"/>
      <c r="F6227" s="573">
        <f>SUMIF('BKAS IDR'!$E$10:$E$44,$C6227,'BKAS IDR'!$M$10:$M$44)</f>
        <v>0</v>
      </c>
    </row>
    <row r="6228" spans="3:6" ht="15" customHeight="1">
      <c r="C6228" s="53" t="str">
        <f>[1]Coa!B6228</f>
        <v>4201.0014.0281110</v>
      </c>
      <c r="D6228" s="1" t="str">
        <f>VLOOKUP(C6228,[1]Coa!$B$4:$C$9231,2,FALSE)</f>
        <v>ASURANSI PROYEK - VE#11, FABRICATION HBL TA</v>
      </c>
      <c r="E6228" s="573"/>
      <c r="F6228" s="573">
        <f>SUMIF('BKAS IDR'!$E$10:$E$44,$C6228,'BKAS IDR'!$M$10:$M$44)</f>
        <v>0</v>
      </c>
    </row>
    <row r="6229" spans="3:6" ht="15" customHeight="1">
      <c r="C6229" s="53" t="str">
        <f>[1]Coa!B6229</f>
        <v>4201.0014.0281116</v>
      </c>
      <c r="D6229" s="1" t="str">
        <f>VLOOKUP(C6229,[1]Coa!$B$4:$C$9231,2,FALSE)</f>
        <v>ASURANSI PROYEK - IKPP</v>
      </c>
      <c r="E6229" s="573"/>
      <c r="F6229" s="573">
        <f>SUMIF('BKAS IDR'!$E$10:$E$44,$C6229,'BKAS IDR'!$M$10:$M$44)</f>
        <v>0</v>
      </c>
    </row>
    <row r="6230" spans="3:6" ht="15" customHeight="1">
      <c r="C6230" s="53" t="str">
        <f>[1]Coa!B6230</f>
        <v>4201.0014.0281130</v>
      </c>
      <c r="D6230" s="1" t="str">
        <f>VLOOKUP(C6230,[1]Coa!$B$4:$C$9231,2,FALSE)</f>
        <v>ASURANSI PROYEK - TG 23 PENYAMBUNGAN PIPA</v>
      </c>
      <c r="E6230" s="573"/>
      <c r="F6230" s="573">
        <f>SUMIF('BKAS IDR'!$E$10:$E$44,$C6230,'BKAS IDR'!$M$10:$M$44)</f>
        <v>0</v>
      </c>
    </row>
    <row r="6231" spans="3:6" ht="15" customHeight="1">
      <c r="C6231" s="53" t="str">
        <f>[1]Coa!B6231</f>
        <v>4201.0014.0281131</v>
      </c>
      <c r="D6231" s="1" t="str">
        <f>VLOOKUP(C6231,[1]Coa!$B$4:$C$9231,2,FALSE)</f>
        <v>ASURANSI PROYEK - MC-10 Connect Pipe</v>
      </c>
      <c r="E6231" s="573"/>
      <c r="F6231" s="573">
        <f>SUMIF('BKAS IDR'!$E$10:$E$44,$C6231,'BKAS IDR'!$M$10:$M$44)</f>
        <v>0</v>
      </c>
    </row>
    <row r="6232" spans="3:6" ht="15" customHeight="1">
      <c r="C6232" s="53" t="str">
        <f>[1]Coa!B6232</f>
        <v>4201.0014.0281132</v>
      </c>
      <c r="D6232" s="1" t="str">
        <f>VLOOKUP(C6232,[1]Coa!$B$4:$C$9231,2,FALSE)</f>
        <v>ASURANSI PROYEK - Replacement of pipe 8"</v>
      </c>
      <c r="E6232" s="573"/>
      <c r="F6232" s="573">
        <f>SUMIF('BKAS IDR'!$E$10:$E$44,$C6232,'BKAS IDR'!$M$10:$M$44)</f>
        <v>0</v>
      </c>
    </row>
    <row r="6233" spans="3:6" ht="15" customHeight="1">
      <c r="C6233" s="53" t="str">
        <f>[1]Coa!B6233</f>
        <v>4201.0014.0281133</v>
      </c>
      <c r="D6233" s="1" t="str">
        <f>VLOOKUP(C6233,[1]Coa!$B$4:$C$9231,2,FALSE)</f>
        <v>ASURANSI PROYEK - MC-2 Annual Shutdown 2011</v>
      </c>
      <c r="E6233" s="573"/>
      <c r="F6233" s="573">
        <f>SUMIF('BKAS IDR'!$E$10:$E$44,$C6233,'BKAS IDR'!$M$10:$M$44)</f>
        <v>0</v>
      </c>
    </row>
    <row r="6234" spans="3:6" ht="15" customHeight="1">
      <c r="C6234" s="53" t="str">
        <f>[1]Coa!B6234</f>
        <v>4201.0014.0281134</v>
      </c>
      <c r="D6234" s="1" t="str">
        <f>VLOOKUP(C6234,[1]Coa!$B$4:$C$9231,2,FALSE)</f>
        <v>ASURANSI PROYEK - Repair Heater, Cooler</v>
      </c>
      <c r="E6234" s="573"/>
      <c r="F6234" s="573">
        <f>SUMIF('BKAS IDR'!$E$10:$E$44,$C6234,'BKAS IDR'!$M$10:$M$44)</f>
        <v>0</v>
      </c>
    </row>
    <row r="6235" spans="3:6" ht="15" customHeight="1">
      <c r="C6235" s="53" t="str">
        <f>[1]Coa!B6235</f>
        <v>4201.0014.0281135</v>
      </c>
      <c r="D6235" s="1" t="str">
        <f>VLOOKUP(C6235,[1]Coa!$B$4:$C$9231,2,FALSE)</f>
        <v>ASURANSI PROYEK - CA-8 Replace C12 Pipe 16"</v>
      </c>
      <c r="E6235" s="573"/>
      <c r="F6235" s="573">
        <f>SUMIF('BKAS IDR'!$E$10:$E$44,$C6235,'BKAS IDR'!$M$10:$M$44)</f>
        <v>0</v>
      </c>
    </row>
    <row r="6236" spans="3:6" ht="15" customHeight="1">
      <c r="C6236" s="53" t="str">
        <f>[1]Coa!B6236</f>
        <v>4201.0014.0281136</v>
      </c>
      <c r="D6236" s="1" t="str">
        <f>VLOOKUP(C6236,[1]Coa!$B$4:$C$9231,2,FALSE)</f>
        <v>ASURANSI PROYEK - Supply Manpower</v>
      </c>
      <c r="E6236" s="573"/>
      <c r="F6236" s="573">
        <f>SUMIF('BKAS IDR'!$E$10:$E$44,$C6236,'BKAS IDR'!$M$10:$M$44)</f>
        <v>0</v>
      </c>
    </row>
    <row r="6237" spans="3:6" ht="15" customHeight="1">
      <c r="C6237" s="53" t="str">
        <f>[1]Coa!B6237</f>
        <v>4201.0014.0281140</v>
      </c>
      <c r="D6237" s="1" t="str">
        <f>VLOOKUP(C6237,[1]Coa!$B$4:$C$9231,2,FALSE)</f>
        <v>ASURANSI PROYEK - Corrective Maintenance, P</v>
      </c>
      <c r="E6237" s="573"/>
      <c r="F6237" s="573">
        <f>SUMIF('BKAS IDR'!$E$10:$E$44,$C6237,'BKAS IDR'!$M$10:$M$44)</f>
        <v>0</v>
      </c>
    </row>
    <row r="6238" spans="3:6" ht="15" customHeight="1">
      <c r="C6238" s="53" t="str">
        <f>[1]Coa!B6238</f>
        <v>4201.0014.0281141</v>
      </c>
      <c r="D6238" s="1" t="str">
        <f>VLOOKUP(C6238,[1]Coa!$B$4:$C$9231,2,FALSE)</f>
        <v>ASURANSI PROYEK - PM-9 Annual Shutdown 2011</v>
      </c>
      <c r="E6238" s="573"/>
      <c r="F6238" s="573">
        <f>SUMIF('BKAS IDR'!$E$10:$E$44,$C6238,'BKAS IDR'!$M$10:$M$44)</f>
        <v>0</v>
      </c>
    </row>
    <row r="6239" spans="3:6" ht="15" customHeight="1">
      <c r="C6239" s="53" t="str">
        <f>[1]Coa!B6239</f>
        <v>4201.0014.0281144</v>
      </c>
      <c r="D6239" s="1" t="str">
        <f>VLOOKUP(C6239,[1]Coa!$B$4:$C$9231,2,FALSE)</f>
        <v>ASURANSI PROYEK - RB# 6 Project; Supply Man</v>
      </c>
      <c r="E6239" s="573"/>
      <c r="F6239" s="573">
        <f>SUMIF('BKAS IDR'!$E$10:$E$44,$C6239,'BKAS IDR'!$M$10:$M$44)</f>
        <v>0</v>
      </c>
    </row>
    <row r="6240" spans="3:6" ht="15" customHeight="1">
      <c r="C6240" s="53" t="str">
        <f>[1]Coa!B6240</f>
        <v>4201.0014.0281145</v>
      </c>
      <c r="D6240" s="1" t="str">
        <f>VLOOKUP(C6240,[1]Coa!$B$4:$C$9231,2,FALSE)</f>
        <v>ASURANSI PROYEK - WPMT PROJ SUPPLY MANPOWER</v>
      </c>
      <c r="E6240" s="573"/>
      <c r="F6240" s="573">
        <f>SUMIF('BKAS IDR'!$E$10:$E$44,$C6240,'BKAS IDR'!$M$10:$M$44)</f>
        <v>0</v>
      </c>
    </row>
    <row r="6241" spans="3:6" ht="15" customHeight="1">
      <c r="C6241" s="53" t="str">
        <f>[1]Coa!B6241</f>
        <v>4201.0014.0281148</v>
      </c>
      <c r="D6241" s="1" t="str">
        <f>VLOOKUP(C6241,[1]Coa!$B$4:$C$9231,2,FALSE)</f>
        <v>ASURANSI PROYEK - RECONDITION VACUUM EVAPOR</v>
      </c>
      <c r="E6241" s="573"/>
      <c r="F6241" s="573">
        <f>SUMIF('BKAS IDR'!$E$10:$E$44,$C6241,'BKAS IDR'!$M$10:$M$44)</f>
        <v>0</v>
      </c>
    </row>
    <row r="6242" spans="3:6" ht="15" customHeight="1">
      <c r="C6242" s="53" t="str">
        <f>[1]Coa!B6242</f>
        <v>4201.0014.0281149</v>
      </c>
      <c r="D6242" s="1" t="str">
        <f>VLOOKUP(C6242,[1]Coa!$B$4:$C$9231,2,FALSE)</f>
        <v>ASURANSI PROYEK - RC-11 ADD LINE GAS FILTER</v>
      </c>
      <c r="E6242" s="573"/>
      <c r="F6242" s="573">
        <f>SUMIF('BKAS IDR'!$E$10:$E$44,$C6242,'BKAS IDR'!$M$10:$M$44)</f>
        <v>0</v>
      </c>
    </row>
    <row r="6243" spans="3:6" ht="15" customHeight="1">
      <c r="C6243" s="53" t="str">
        <f>[1]Coa!B6243</f>
        <v>4201.0014.0281155</v>
      </c>
      <c r="D6243" s="1" t="str">
        <f>VLOOKUP(C6243,[1]Coa!$B$4:$C$9231,2,FALSE)</f>
        <v>ASURANSI PROYEK - WP#8; REPLACEMENT SHUTL B</v>
      </c>
      <c r="E6243" s="573"/>
      <c r="F6243" s="573">
        <f>SUMIF('BKAS IDR'!$E$10:$E$44,$C6243,'BKAS IDR'!$M$10:$M$44)</f>
        <v>0</v>
      </c>
    </row>
    <row r="6244" spans="3:6" ht="15" customHeight="1">
      <c r="C6244" s="53" t="str">
        <f>[1]Coa!B6244</f>
        <v>4201.0014.0281156</v>
      </c>
      <c r="D6244" s="1" t="str">
        <f>VLOOKUP(C6244,[1]Coa!$B$4:$C$9231,2,FALSE)</f>
        <v>ASURANSI PROYEK - WP#9; INSTALLATION CHIP S</v>
      </c>
      <c r="E6244" s="573"/>
      <c r="F6244" s="573">
        <f>SUMIF('BKAS IDR'!$E$10:$E$44,$C6244,'BKAS IDR'!$M$10:$M$44)</f>
        <v>0</v>
      </c>
    </row>
    <row r="6245" spans="3:6" ht="15" customHeight="1">
      <c r="C6245" s="53" t="str">
        <f>[1]Coa!B6245</f>
        <v>4201.0014.0281157</v>
      </c>
      <c r="D6245" s="1" t="str">
        <f>VLOOKUP(C6245,[1]Coa!$B$4:$C$9231,2,FALSE)</f>
        <v>ASURANSI PROYEK - WP#9; INSTALLATION LOG RE</v>
      </c>
      <c r="E6245" s="573"/>
      <c r="F6245" s="573">
        <f>SUMIF('BKAS IDR'!$E$10:$E$44,$C6245,'BKAS IDR'!$M$10:$M$44)</f>
        <v>0</v>
      </c>
    </row>
    <row r="6246" spans="3:6" ht="15" customHeight="1">
      <c r="C6246" s="53" t="str">
        <f>[1]Coa!B6246</f>
        <v>4201.0014.0281169</v>
      </c>
      <c r="D6246" s="1" t="str">
        <f>VLOOKUP(C6246,[1]Coa!$B$4:$C$9231,2,FALSE)</f>
        <v>ASURANSI PROYEK - WP-9 INSTALL DEBARKING DR</v>
      </c>
      <c r="E6246" s="573"/>
      <c r="F6246" s="573">
        <f>SUMIF('BKAS IDR'!$E$10:$E$44,$C6246,'BKAS IDR'!$M$10:$M$44)</f>
        <v>0</v>
      </c>
    </row>
    <row r="6247" spans="3:6" ht="15" customHeight="1">
      <c r="C6247" s="53" t="str">
        <f>[1]Coa!B6247</f>
        <v>4201.0014.0281173</v>
      </c>
      <c r="D6247" s="1" t="str">
        <f>VLOOKUP(C6247,[1]Coa!$B$4:$C$9231,2,FALSE)</f>
        <v>ASURANSI PROYEK - VE#12 REPLACE ROOF &amp; SHEL</v>
      </c>
      <c r="E6247" s="573"/>
      <c r="F6247" s="573">
        <f>SUMIF('BKAS IDR'!$E$10:$E$44,$C6247,'BKAS IDR'!$M$10:$M$44)</f>
        <v>0</v>
      </c>
    </row>
    <row r="6248" spans="3:6" ht="15" customHeight="1">
      <c r="C6248" s="53" t="str">
        <f>[1]Coa!B6248</f>
        <v>4201.0014.0281174</v>
      </c>
      <c r="D6248" s="1" t="str">
        <f>VLOOKUP(C6248,[1]Coa!$B$4:$C$9231,2,FALSE)</f>
        <v>ASURANSI PROYEK - RC#8; NEW INSTALL OF HYDR</v>
      </c>
      <c r="E6248" s="573"/>
      <c r="F6248" s="573">
        <f>SUMIF('BKAS IDR'!$E$10:$E$44,$C6248,'BKAS IDR'!$M$10:$M$44)</f>
        <v>0</v>
      </c>
    </row>
    <row r="6249" spans="3:6" ht="15" customHeight="1">
      <c r="C6249" s="53" t="str">
        <f>[1]Coa!B6249</f>
        <v>4201.0014.0281199</v>
      </c>
      <c r="D6249" s="1" t="str">
        <f>VLOOKUP(C6249,[1]Coa!$B$4:$C$9231,2,FALSE)</f>
        <v>ASURANSI PROYEK - MAINTENANCE IKPP</v>
      </c>
      <c r="E6249" s="573"/>
      <c r="F6249" s="573">
        <f>SUMIF('BKAS IDR'!$E$10:$E$44,$C6249,'BKAS IDR'!$M$10:$M$44)</f>
        <v>0</v>
      </c>
    </row>
    <row r="6250" spans="3:6" ht="15" customHeight="1">
      <c r="C6250" s="53" t="str">
        <f>[1]Coa!B6250</f>
        <v>4201.0014.02812008</v>
      </c>
      <c r="D6250" s="1" t="str">
        <f>VLOOKUP(C6250,[1]Coa!$B$4:$C$9231,2,FALSE)</f>
        <v>ASURANSI PROYEK - VE#2 INST NEW WBL TANK A</v>
      </c>
      <c r="E6250" s="573"/>
      <c r="F6250" s="573">
        <f>SUMIF('BKAS IDR'!$E$10:$E$44,$C6250,'BKAS IDR'!$M$10:$M$44)</f>
        <v>0</v>
      </c>
    </row>
    <row r="6251" spans="3:6" ht="15" customHeight="1">
      <c r="C6251" s="53" t="str">
        <f>[1]Coa!B6251</f>
        <v>4201.0014.02812009</v>
      </c>
      <c r="D6251" s="1" t="str">
        <f>VLOOKUP(C6251,[1]Coa!$B$4:$C$9231,2,FALSE)</f>
        <v>ASURANSI PROYEK - WP-9 INSTALL CHIP SCREEN</v>
      </c>
      <c r="E6251" s="573"/>
      <c r="F6251" s="573">
        <f>SUMIF('BKAS IDR'!$E$10:$E$44,$C6251,'BKAS IDR'!$M$10:$M$44)</f>
        <v>0</v>
      </c>
    </row>
    <row r="6252" spans="3:6" ht="15" customHeight="1">
      <c r="C6252" s="53" t="str">
        <f>[1]Coa!B6252</f>
        <v>4201.0014.02812011</v>
      </c>
      <c r="D6252" s="1" t="str">
        <f>VLOOKUP(C6252,[1]Coa!$B$4:$C$9231,2,FALSE)</f>
        <v>ASURANSI PROYEK - WP#9: INSTALL DEBARKING D</v>
      </c>
      <c r="E6252" s="573"/>
      <c r="F6252" s="573">
        <f>SUMIF('BKAS IDR'!$E$10:$E$44,$C6252,'BKAS IDR'!$M$10:$M$44)</f>
        <v>0</v>
      </c>
    </row>
    <row r="6253" spans="3:6" ht="15" customHeight="1">
      <c r="C6253" s="53" t="str">
        <f>[1]Coa!B6253</f>
        <v>4201.0014.02812013</v>
      </c>
      <c r="D6253" s="1" t="str">
        <f>VLOOKUP(C6253,[1]Coa!$B$4:$C$9231,2,FALSE)</f>
        <v>ASURANSI PROYEK - PM#8; TIE IN (TOP SEPARAT</v>
      </c>
      <c r="E6253" s="573"/>
      <c r="F6253" s="573">
        <f>SUMIF('BKAS IDR'!$E$10:$E$44,$C6253,'BKAS IDR'!$M$10:$M$44)</f>
        <v>0</v>
      </c>
    </row>
    <row r="6254" spans="3:6" ht="15" customHeight="1">
      <c r="C6254" s="53" t="str">
        <f>[1]Coa!B6254</f>
        <v>4201.0014.02812016</v>
      </c>
      <c r="D6254" s="1" t="str">
        <f>VLOOKUP(C6254,[1]Coa!$B$4:$C$9231,2,FALSE)</f>
        <v>ASURANSI PROYEK - HP HEADER TG 18.19 TO P-8</v>
      </c>
      <c r="E6254" s="573"/>
      <c r="F6254" s="573">
        <f>SUMIF('BKAS IDR'!$E$10:$E$44,$C6254,'BKAS IDR'!$M$10:$M$44)</f>
        <v>0</v>
      </c>
    </row>
    <row r="6255" spans="3:6" ht="15" customHeight="1">
      <c r="C6255" s="53" t="str">
        <f>[1]Coa!B6255</f>
        <v>4201.0014.02812018</v>
      </c>
      <c r="D6255" s="1" t="str">
        <f>VLOOKUP(C6255,[1]Coa!$B$4:$C$9231,2,FALSE)</f>
        <v>ASURANSI PROYEK - MC#3; UPGRADE PIPING &amp; DR</v>
      </c>
      <c r="E6255" s="573"/>
      <c r="F6255" s="573">
        <f>SUMIF('BKAS IDR'!$E$10:$E$44,$C6255,'BKAS IDR'!$M$10:$M$44)</f>
        <v>0</v>
      </c>
    </row>
    <row r="6256" spans="3:6" ht="15" customHeight="1">
      <c r="C6256" s="53" t="str">
        <f>[1]Coa!B6256</f>
        <v>4201.0014.02812019</v>
      </c>
      <c r="D6256" s="1" t="str">
        <f>VLOOKUP(C6256,[1]Coa!$B$4:$C$9231,2,FALSE)</f>
        <v>ASURANSI PROYEK - PM#8; TIE IN WASHING &amp; CO</v>
      </c>
      <c r="E6256" s="573"/>
      <c r="F6256" s="573">
        <f>SUMIF('BKAS IDR'!$E$10:$E$44,$C6256,'BKAS IDR'!$M$10:$M$44)</f>
        <v>0</v>
      </c>
    </row>
    <row r="6257" spans="3:6" ht="15" customHeight="1">
      <c r="C6257" s="53" t="str">
        <f>[1]Coa!B6257</f>
        <v>4201.0014.02812020</v>
      </c>
      <c r="D6257" s="1" t="str">
        <f>VLOOKUP(C6257,[1]Coa!$B$4:$C$9231,2,FALSE)</f>
        <v>ASURANSI PROYEK - PM#8; ADD SCREEN &amp; DISMAN</v>
      </c>
      <c r="E6257" s="573"/>
      <c r="F6257" s="573">
        <f>SUMIF('BKAS IDR'!$E$10:$E$44,$C6257,'BKAS IDR'!$M$10:$M$44)</f>
        <v>0</v>
      </c>
    </row>
    <row r="6258" spans="3:6" ht="15" customHeight="1">
      <c r="C6258" s="53" t="str">
        <f>[1]Coa!B6258</f>
        <v>4201.0014.02812026</v>
      </c>
      <c r="D6258" s="1" t="str">
        <f>VLOOKUP(C6258,[1]Coa!$B$4:$C$9231,2,FALSE)</f>
        <v>ASURANSI PROYEK - PPM#6; FABRICATION / INST</v>
      </c>
      <c r="E6258" s="573"/>
      <c r="F6258" s="573">
        <f>SUMIF('BKAS IDR'!$E$10:$E$44,$C6258,'BKAS IDR'!$M$10:$M$44)</f>
        <v>0</v>
      </c>
    </row>
    <row r="6259" spans="3:6" ht="15" customHeight="1">
      <c r="C6259" s="53" t="str">
        <f>[1]Coa!B6259</f>
        <v>4201.0014.02812032</v>
      </c>
      <c r="D6259" s="1" t="str">
        <f>VLOOKUP(C6259,[1]Coa!$B$4:$C$9231,2,FALSE)</f>
        <v>ASURANSI PROYEK - OPEN CONTRACT MAINTENANCE</v>
      </c>
      <c r="E6259" s="573"/>
      <c r="F6259" s="573">
        <f>SUMIF('BKAS IDR'!$E$10:$E$44,$C6259,'BKAS IDR'!$M$10:$M$44)</f>
        <v>0</v>
      </c>
    </row>
    <row r="6260" spans="3:6" ht="15" customHeight="1">
      <c r="C6260" s="53" t="str">
        <f>[1]Coa!B6260</f>
        <v>4201.0014.02812033</v>
      </c>
      <c r="D6260" s="1" t="str">
        <f>VLOOKUP(C6260,[1]Coa!$B$4:$C$9231,2,FALSE)</f>
        <v>ASURANSI PROYEK - MANPOWER TO SUPPORT CORRE</v>
      </c>
      <c r="E6260" s="573"/>
      <c r="F6260" s="573">
        <f>SUMIF('BKAS IDR'!$E$10:$E$44,$C6260,'BKAS IDR'!$M$10:$M$44)</f>
        <v>0</v>
      </c>
    </row>
    <row r="6261" spans="3:6" ht="15" customHeight="1">
      <c r="C6261" s="53" t="str">
        <f>[1]Coa!B6261</f>
        <v>4201.0014.02812036</v>
      </c>
      <c r="D6261" s="1" t="str">
        <f>VLOOKUP(C6261,[1]Coa!$B$4:$C$9231,2,FALSE)</f>
        <v>ASURANSI PROYEK - GANTI TUBE CONDENSER TG#1</v>
      </c>
      <c r="E6261" s="573"/>
      <c r="F6261" s="573">
        <f>SUMIF('BKAS IDR'!$E$10:$E$44,$C6261,'BKAS IDR'!$M$10:$M$44)</f>
        <v>0</v>
      </c>
    </row>
    <row r="6262" spans="3:6" ht="15" customHeight="1">
      <c r="C6262" s="53" t="str">
        <f>[1]Coa!B6262</f>
        <v>4201.0014.02812045</v>
      </c>
      <c r="D6262" s="1" t="str">
        <f>VLOOKUP(C6262,[1]Coa!$B$4:$C$9231,2,FALSE)</f>
        <v>ASURANSI PROYEK - WP-8; REPLACEMENT OF DRUM</v>
      </c>
      <c r="E6262" s="573"/>
      <c r="F6262" s="573">
        <f>SUMIF('BKAS IDR'!$E$10:$E$44,$C6262,'BKAS IDR'!$M$10:$M$44)</f>
        <v>0</v>
      </c>
    </row>
    <row r="6263" spans="3:6" ht="15" customHeight="1">
      <c r="C6263" s="53" t="str">
        <f>[1]Coa!B6263</f>
        <v>4201.0014.02812047</v>
      </c>
      <c r="D6263" s="1" t="str">
        <f>VLOOKUP(C6263,[1]Coa!$B$4:$C$9231,2,FALSE)</f>
        <v>ASURANSI PROYEK - WP-9; REPLACEMENT OF DRUM</v>
      </c>
      <c r="E6263" s="573"/>
      <c r="F6263" s="573">
        <f>SUMIF('BKAS IDR'!$E$10:$E$44,$C6263,'BKAS IDR'!$M$10:$M$44)</f>
        <v>0</v>
      </c>
    </row>
    <row r="6264" spans="3:6" ht="15" customHeight="1">
      <c r="C6264" s="53" t="str">
        <f>[1]Coa!B6264</f>
        <v>4201.0014.02812048</v>
      </c>
      <c r="D6264" s="1" t="str">
        <f>VLOOKUP(C6264,[1]Coa!$B$4:$C$9231,2,FALSE)</f>
        <v>ASURANSI PROYEK - VE#2 PROJECT FABR &amp; INSTA</v>
      </c>
      <c r="E6264" s="573"/>
      <c r="F6264" s="573">
        <f>SUMIF('BKAS IDR'!$E$10:$E$44,$C6264,'BKAS IDR'!$M$10:$M$44)</f>
        <v>0</v>
      </c>
    </row>
    <row r="6265" spans="3:6" ht="15" customHeight="1">
      <c r="C6265" s="53" t="str">
        <f>[1]Coa!B6265</f>
        <v>4201.0014.02812050</v>
      </c>
      <c r="D6265" s="1" t="str">
        <f>VLOOKUP(C6265,[1]Coa!$B$4:$C$9231,2,FALSE)</f>
        <v>ASURANSI PROYEK - VE2; FABRICATION &amp; INSTAL</v>
      </c>
      <c r="E6265" s="573"/>
      <c r="F6265" s="573">
        <f>SUMIF('BKAS IDR'!$E$10:$E$44,$C6265,'BKAS IDR'!$M$10:$M$44)</f>
        <v>0</v>
      </c>
    </row>
    <row r="6266" spans="3:6" ht="15" customHeight="1">
      <c r="C6266" s="53" t="str">
        <f>[1]Coa!B6266</f>
        <v>4201.0014.02812052</v>
      </c>
      <c r="D6266" s="1" t="str">
        <f>VLOOKUP(C6266,[1]Coa!$B$4:$C$9231,2,FALSE)</f>
        <v>ASURANSI PROYEK - PM8; SCAFFOLDING ANNUAL S</v>
      </c>
      <c r="E6266" s="573"/>
      <c r="F6266" s="573">
        <f>SUMIF('BKAS IDR'!$E$10:$E$44,$C6266,'BKAS IDR'!$M$10:$M$44)</f>
        <v>0</v>
      </c>
    </row>
    <row r="6267" spans="3:6" ht="15" customHeight="1">
      <c r="C6267" s="53" t="str">
        <f>[1]Coa!B6267</f>
        <v>4201.0014.02812055</v>
      </c>
      <c r="D6267" s="1" t="str">
        <f>VLOOKUP(C6267,[1]Coa!$B$4:$C$9231,2,FALSE)</f>
        <v>ASURANSI PROYEK - PM#8; DISMANTLE EQUIPMENT</v>
      </c>
      <c r="E6267" s="573"/>
      <c r="F6267" s="573">
        <f>SUMIF('BKAS IDR'!$E$10:$E$44,$C6267,'BKAS IDR'!$M$10:$M$44)</f>
        <v>0</v>
      </c>
    </row>
    <row r="6268" spans="3:6" ht="15" customHeight="1">
      <c r="C6268" s="53" t="str">
        <f>[1]Coa!B6268</f>
        <v>4201.0014.02812056</v>
      </c>
      <c r="D6268" s="1" t="str">
        <f>VLOOKUP(C6268,[1]Coa!$B$4:$C$9231,2,FALSE)</f>
        <v>ASURANSI PROYEK - PM#8; TO MAKE CONVEYOR SU</v>
      </c>
      <c r="E6268" s="573"/>
      <c r="F6268" s="573">
        <f>SUMIF('BKAS IDR'!$E$10:$E$44,$C6268,'BKAS IDR'!$M$10:$M$44)</f>
        <v>0</v>
      </c>
    </row>
    <row r="6269" spans="3:6" ht="15" customHeight="1">
      <c r="C6269" s="53" t="str">
        <f>[1]Coa!B6269</f>
        <v>4201.0014.02812057</v>
      </c>
      <c r="D6269" s="1" t="str">
        <f>VLOOKUP(C6269,[1]Coa!$B$4:$C$9231,2,FALSE)</f>
        <v>ASURANSI PROYEK - PM#9; GANTI 4 SET NOZZLE</v>
      </c>
      <c r="E6269" s="573"/>
      <c r="F6269" s="573">
        <f>SUMIF('BKAS IDR'!$E$10:$E$44,$C6269,'BKAS IDR'!$M$10:$M$44)</f>
        <v>0</v>
      </c>
    </row>
    <row r="6270" spans="3:6" ht="15" customHeight="1">
      <c r="C6270" s="53" t="str">
        <f>[1]Coa!B6270</f>
        <v>4201.0014.02812099</v>
      </c>
      <c r="D6270" s="1" t="str">
        <f>VLOOKUP(C6270,[1]Coa!$B$4:$C$9231,2,FALSE)</f>
        <v>ASURANSI PROYEK - IKPP MAINTENANCE</v>
      </c>
      <c r="E6270" s="573"/>
      <c r="F6270" s="573">
        <f>SUMIF('BKAS IDR'!$E$10:$E$44,$C6270,'BKAS IDR'!$M$10:$M$44)</f>
        <v>0</v>
      </c>
    </row>
    <row r="6271" spans="3:6" ht="15" customHeight="1">
      <c r="C6271" s="53" t="str">
        <f>[1]Coa!B6271</f>
        <v>4201.0014.0350933</v>
      </c>
      <c r="D6271" s="1" t="str">
        <f>VLOOKUP(C6271,[1]Coa!$B$4:$C$9231,2,FALSE)</f>
        <v>ASURANSI PROYEK - PAGERUNGAN UTARA FIELD</v>
      </c>
      <c r="E6271" s="573"/>
      <c r="F6271" s="573">
        <f>SUMIF('BKAS IDR'!$E$10:$E$44,$C6271,'BKAS IDR'!$M$10:$M$44)</f>
        <v>0</v>
      </c>
    </row>
    <row r="6272" spans="3:6" ht="15" customHeight="1">
      <c r="C6272" s="53" t="str">
        <f>[1]Coa!B6272</f>
        <v>4201.0014.0351002</v>
      </c>
      <c r="D6272" s="1" t="str">
        <f>VLOOKUP(C6272,[1]Coa!$B$4:$C$9231,2,FALSE)</f>
        <v>ASURANSI PROYEK - EDC1 SUBSEA FACILITY TSB</v>
      </c>
      <c r="E6272" s="573"/>
      <c r="F6272" s="573">
        <f>SUMIF('BKAS IDR'!$E$10:$E$44,$C6272,'BKAS IDR'!$M$10:$M$44)</f>
        <v>0</v>
      </c>
    </row>
    <row r="6273" spans="3:6" ht="15" customHeight="1">
      <c r="C6273" s="53" t="str">
        <f>[1]Coa!B6273</f>
        <v>4201.0014.0400928</v>
      </c>
      <c r="D6273" s="1" t="str">
        <f>VLOOKUP(C6273,[1]Coa!$B$4:$C$9231,2,FALSE)</f>
        <v>ASURANSI PROYEK - 3 Unit BODY SHELL</v>
      </c>
      <c r="E6273" s="573"/>
      <c r="F6273" s="573">
        <f>SUMIF('BKAS IDR'!$E$10:$E$44,$C6273,'BKAS IDR'!$M$10:$M$44)</f>
        <v>0</v>
      </c>
    </row>
    <row r="6274" spans="3:6" ht="15" customHeight="1">
      <c r="C6274" s="53" t="str">
        <f>[1]Coa!B6274</f>
        <v>4201.0014.0400932</v>
      </c>
      <c r="D6274" s="1" t="str">
        <f>VLOOKUP(C6274,[1]Coa!$B$4:$C$9231,2,FALSE)</f>
        <v>ASURANSI PROYEK - 6 UNITS FLARE KO DRUM</v>
      </c>
      <c r="E6274" s="573"/>
      <c r="F6274" s="573">
        <f>SUMIF('BKAS IDR'!$E$10:$E$44,$C6274,'BKAS IDR'!$M$10:$M$44)</f>
        <v>0</v>
      </c>
    </row>
    <row r="6275" spans="3:6" ht="15" customHeight="1">
      <c r="C6275" s="53" t="str">
        <f>[1]Coa!B6275</f>
        <v>4201.0014.0411008</v>
      </c>
      <c r="D6275" s="1" t="str">
        <f>VLOOKUP(C6275,[1]Coa!$B$4:$C$9231,2,FALSE)</f>
        <v>ASURANSI PROYEK - GEN. ASSEMBLY DEBARKING</v>
      </c>
      <c r="E6275" s="573"/>
      <c r="F6275" s="573">
        <f>SUMIF('BKAS IDR'!$E$10:$E$44,$C6275,'BKAS IDR'!$M$10:$M$44)</f>
        <v>0</v>
      </c>
    </row>
    <row r="6276" spans="3:6" ht="15" customHeight="1">
      <c r="C6276" s="53" t="str">
        <f>[1]Coa!B6276</f>
        <v>4201.0014.04112025</v>
      </c>
      <c r="D6276" s="1" t="str">
        <f>VLOOKUP(C6276,[1]Coa!$B$4:$C$9231,2,FALSE)</f>
        <v>ASURANSI PROYEK - MANPOWER SUPPLY FOR PROJE</v>
      </c>
      <c r="E6276" s="573"/>
      <c r="F6276" s="573">
        <f>SUMIF('BKAS IDR'!$E$10:$E$44,$C6276,'BKAS IDR'!$M$10:$M$44)</f>
        <v>0</v>
      </c>
    </row>
    <row r="6277" spans="3:6" ht="15" customHeight="1">
      <c r="C6277" s="53" t="str">
        <f>[1]Coa!B6277</f>
        <v>4201.0014.0480753</v>
      </c>
      <c r="D6277" s="1" t="str">
        <f>VLOOKUP(C6277,[1]Coa!$B$4:$C$9231,2,FALSE)</f>
        <v>ASURANSI PROYEK - COMBINED FEED EXCHANGER</v>
      </c>
      <c r="E6277" s="573"/>
      <c r="F6277" s="573">
        <f>SUMIF('BKAS IDR'!$E$10:$E$44,$C6277,'BKAS IDR'!$M$10:$M$44)</f>
        <v>0</v>
      </c>
    </row>
    <row r="6278" spans="3:6" ht="15" customHeight="1">
      <c r="C6278" s="53" t="str">
        <f>[1]Coa!B6278</f>
        <v>4201.0014.0480901</v>
      </c>
      <c r="D6278" s="1" t="str">
        <f>VLOOKUP(C6278,[1]Coa!$B$4:$C$9231,2,FALSE)</f>
        <v>ASURANSI PROYEK - DEBUT TRIM COND 211-E-9</v>
      </c>
      <c r="E6278" s="573"/>
      <c r="F6278" s="573">
        <f>SUMIF('BKAS IDR'!$E$10:$E$44,$C6278,'BKAS IDR'!$M$10:$M$44)</f>
        <v>0</v>
      </c>
    </row>
    <row r="6279" spans="3:6" ht="15" customHeight="1">
      <c r="C6279" s="53" t="str">
        <f>[1]Coa!B6279</f>
        <v>4201.0014.0480906</v>
      </c>
      <c r="D6279" s="1" t="str">
        <f>VLOOKUP(C6279,[1]Coa!$B$4:$C$9231,2,FALSE)</f>
        <v>ASURANSI PROYEK - TBUNDLE 140-E-11A,E-16</v>
      </c>
      <c r="E6279" s="573"/>
      <c r="F6279" s="573">
        <f>SUMIF('BKAS IDR'!$E$10:$E$44,$C6279,'BKAS IDR'!$M$10:$M$44)</f>
        <v>0</v>
      </c>
    </row>
    <row r="6280" spans="3:6" ht="15" customHeight="1">
      <c r="C6280" s="53" t="str">
        <f>[1]Coa!B6280</f>
        <v>4201.0014.0480912</v>
      </c>
      <c r="D6280" s="1" t="str">
        <f>VLOOKUP(C6280,[1]Coa!$B$4:$C$9231,2,FALSE)</f>
        <v>ASURANSI PROYEK - FAB HE, 701-E-5&amp;702-E-7</v>
      </c>
      <c r="E6280" s="573"/>
      <c r="F6280" s="573">
        <f>SUMIF('BKAS IDR'!$E$10:$E$44,$C6280,'BKAS IDR'!$M$10:$M$44)</f>
        <v>0</v>
      </c>
    </row>
    <row r="6281" spans="3:6" ht="15" customHeight="1">
      <c r="C6281" s="53" t="str">
        <f>[1]Coa!B6281</f>
        <v>4201.0014.0480914</v>
      </c>
      <c r="D6281" s="1" t="str">
        <f>VLOOKUP(C6281,[1]Coa!$B$4:$C$9231,2,FALSE)</f>
        <v>ASURANSI PROYEK - FAB HE,ITEM 140-E-20&amp;E-25</v>
      </c>
      <c r="E6281" s="573"/>
      <c r="F6281" s="573">
        <f>SUMIF('BKAS IDR'!$E$10:$E$44,$C6281,'BKAS IDR'!$M$10:$M$44)</f>
        <v>0</v>
      </c>
    </row>
    <row r="6282" spans="3:6" ht="15" customHeight="1">
      <c r="C6282" s="53" t="str">
        <f>[1]Coa!B6282</f>
        <v>4201.0014.0480918</v>
      </c>
      <c r="D6282" s="1" t="str">
        <f>VLOOKUP(C6282,[1]Coa!$B$4:$C$9231,2,FALSE)</f>
        <v>ASURANSI PROYEK - TUBE BUNDLE ASS F/023E-11</v>
      </c>
      <c r="E6282" s="573"/>
      <c r="F6282" s="573">
        <f>SUMIF('BKAS IDR'!$E$10:$E$44,$C6282,'BKAS IDR'!$M$10:$M$44)</f>
        <v>0</v>
      </c>
    </row>
    <row r="6283" spans="3:6" ht="15" customHeight="1">
      <c r="C6283" s="53" t="str">
        <f>[1]Coa!B6283</f>
        <v>4201.0014.0480922</v>
      </c>
      <c r="D6283" s="1" t="str">
        <f>VLOOKUP(C6283,[1]Coa!$B$4:$C$9231,2,FALSE)</f>
        <v>ASURANSI PROYEK - COMBINED FEED EXCHANGER</v>
      </c>
      <c r="E6283" s="573"/>
      <c r="F6283" s="573">
        <f>SUMIF('BKAS IDR'!$E$10:$E$44,$C6283,'BKAS IDR'!$M$10:$M$44)</f>
        <v>0</v>
      </c>
    </row>
    <row r="6284" spans="3:6" ht="15" customHeight="1">
      <c r="C6284" s="53" t="str">
        <f>[1]Coa!B6284</f>
        <v>4201.0014.0480925</v>
      </c>
      <c r="D6284" s="1" t="str">
        <f>VLOOKUP(C6284,[1]Coa!$B$4:$C$9231,2,FALSE)</f>
        <v>ASURANSI PROYEK - 6 DISPENSER (SOE-TA)</v>
      </c>
      <c r="E6284" s="573"/>
      <c r="F6284" s="573">
        <f>SUMIF('BKAS IDR'!$E$10:$E$44,$C6284,'BKAS IDR'!$M$10:$M$44)</f>
        <v>0</v>
      </c>
    </row>
    <row r="6285" spans="3:6" ht="15" customHeight="1">
      <c r="C6285" s="53" t="str">
        <f>[1]Coa!B6285</f>
        <v>4201.0014.0481001</v>
      </c>
      <c r="D6285" s="1" t="str">
        <f>VLOOKUP(C6285,[1]Coa!$B$4:$C$9231,2,FALSE)</f>
        <v>ASURANSI PROYEK - VESSEL TAG NO.14-E-25</v>
      </c>
      <c r="E6285" s="573"/>
      <c r="F6285" s="573">
        <f>SUMIF('BKAS IDR'!$E$10:$E$44,$C6285,'BKAS IDR'!$M$10:$M$44)</f>
        <v>0</v>
      </c>
    </row>
    <row r="6286" spans="3:6" ht="15" customHeight="1">
      <c r="C6286" s="53" t="str">
        <f>[1]Coa!B6286</f>
        <v>4201.0014.0481012</v>
      </c>
      <c r="D6286" s="1" t="str">
        <f>VLOOKUP(C6286,[1]Coa!$B$4:$C$9231,2,FALSE)</f>
        <v>ASURANSI PROYEK - BAFFLE PLATE</v>
      </c>
      <c r="E6286" s="573"/>
      <c r="F6286" s="573">
        <f>SUMIF('BKAS IDR'!$E$10:$E$44,$C6286,'BKAS IDR'!$M$10:$M$44)</f>
        <v>0</v>
      </c>
    </row>
    <row r="6287" spans="3:6" ht="15" customHeight="1">
      <c r="C6287" s="53" t="str">
        <f>[1]Coa!B6287</f>
        <v>4201.0014.0481016</v>
      </c>
      <c r="D6287" s="1" t="str">
        <f>VLOOKUP(C6287,[1]Coa!$B$4:$C$9231,2,FALSE)</f>
        <v>ASURANSI PROYEK - ERECTION VCFHE 84E-201</v>
      </c>
      <c r="E6287" s="573"/>
      <c r="F6287" s="573">
        <f>SUMIF('BKAS IDR'!$E$10:$E$44,$C6287,'BKAS IDR'!$M$10:$M$44)</f>
        <v>0</v>
      </c>
    </row>
    <row r="6288" spans="3:6" ht="15" customHeight="1">
      <c r="C6288" s="53" t="str">
        <f>[1]Coa!B6288</f>
        <v>4201.0014.0481023</v>
      </c>
      <c r="D6288" s="1" t="str">
        <f>VLOOKUP(C6288,[1]Coa!$B$4:$C$9231,2,FALSE)</f>
        <v>ASURANSI PROYEK - PASS PARTITION PLATE</v>
      </c>
      <c r="E6288" s="573"/>
      <c r="F6288" s="573">
        <f>SUMIF('BKAS IDR'!$E$10:$E$44,$C6288,'BKAS IDR'!$M$10:$M$44)</f>
        <v>0</v>
      </c>
    </row>
    <row r="6289" spans="3:6" ht="15" customHeight="1">
      <c r="C6289" s="53" t="str">
        <f>[1]Coa!B6289</f>
        <v>4201.0014.0481024</v>
      </c>
      <c r="D6289" s="1" t="str">
        <f>VLOOKUP(C6289,[1]Coa!$B$4:$C$9231,2,FALSE)</f>
        <v>ASURANSI PROYEK - T. BUNDLE COMP, CHANNEL</v>
      </c>
      <c r="E6289" s="573"/>
      <c r="F6289" s="573">
        <f>SUMIF('BKAS IDR'!$E$10:$E$44,$C6289,'BKAS IDR'!$M$10:$M$44)</f>
        <v>0</v>
      </c>
    </row>
    <row r="6290" spans="3:6" ht="15" customHeight="1">
      <c r="C6290" s="53" t="str">
        <f>[1]Coa!B6290</f>
        <v>4201.0014.0481101</v>
      </c>
      <c r="D6290" s="1" t="str">
        <f>VLOOKUP(C6290,[1]Coa!$B$4:$C$9231,2,FALSE)</f>
        <v>ASURANSI PROYEK - TUBE BUNDLE TYPE "U"</v>
      </c>
      <c r="E6290" s="573"/>
      <c r="F6290" s="573">
        <f>SUMIF('BKAS IDR'!$E$10:$E$44,$C6290,'BKAS IDR'!$M$10:$M$44)</f>
        <v>0</v>
      </c>
    </row>
    <row r="6291" spans="3:6" ht="15" customHeight="1">
      <c r="C6291" s="53" t="str">
        <f>[1]Coa!B6291</f>
        <v>4201.0014.0481105</v>
      </c>
      <c r="D6291" s="1" t="str">
        <f>VLOOKUP(C6291,[1]Coa!$B$4:$C$9231,2,FALSE)</f>
        <v>ASURANSI PROYEK - TBUNDLE AS110-E-7 A/B/C/D</v>
      </c>
      <c r="E6291" s="573"/>
      <c r="F6291" s="573">
        <f>SUMIF('BKAS IDR'!$E$10:$E$44,$C6291,'BKAS IDR'!$M$10:$M$44)</f>
        <v>0</v>
      </c>
    </row>
    <row r="6292" spans="3:6" ht="15" customHeight="1">
      <c r="C6292" s="53" t="str">
        <f>[1]Coa!B6292</f>
        <v>4201.0014.0481106</v>
      </c>
      <c r="D6292" s="1" t="str">
        <f>VLOOKUP(C6292,[1]Coa!$B$4:$C$9231,2,FALSE)</f>
        <v>ASURANSI PROYEK - EJCTR STEAMTAG110-J-51A/B</v>
      </c>
      <c r="E6292" s="573"/>
      <c r="F6292" s="573">
        <f>SUMIF('BKAS IDR'!$E$10:$E$44,$C6292,'BKAS IDR'!$M$10:$M$44)</f>
        <v>0</v>
      </c>
    </row>
    <row r="6293" spans="3:6" ht="15" customHeight="1">
      <c r="C6293" s="53" t="str">
        <f>[1]Coa!B6293</f>
        <v>4201.0014.0481107</v>
      </c>
      <c r="D6293" s="1" t="str">
        <f>VLOOKUP(C6293,[1]Coa!$B$4:$C$9231,2,FALSE)</f>
        <v>ASURANSI PROYEK - TBUNDLE AS&amp;SHELL 93E-405</v>
      </c>
      <c r="E6293" s="573"/>
      <c r="F6293" s="573">
        <f>SUMIF('BKAS IDR'!$E$10:$E$44,$C6293,'BKAS IDR'!$M$10:$M$44)</f>
        <v>0</v>
      </c>
    </row>
    <row r="6294" spans="3:6" ht="15" customHeight="1">
      <c r="C6294" s="53" t="str">
        <f>[1]Coa!B6294</f>
        <v>4201.0014.0481109</v>
      </c>
      <c r="D6294" s="1" t="str">
        <f>VLOOKUP(C6294,[1]Coa!$B$4:$C$9231,2,FALSE)</f>
        <v>ASURANSI PROYEK - PRESSURE VESSEL FABRICATI</v>
      </c>
      <c r="E6294" s="573"/>
      <c r="F6294" s="573">
        <f>SUMIF('BKAS IDR'!$E$10:$E$44,$C6294,'BKAS IDR'!$M$10:$M$44)</f>
        <v>0</v>
      </c>
    </row>
    <row r="6295" spans="3:6" ht="15" customHeight="1">
      <c r="C6295" s="53" t="str">
        <f>[1]Coa!B6295</f>
        <v>4201.0014.0481114</v>
      </c>
      <c r="D6295" s="1" t="str">
        <f>VLOOKUP(C6295,[1]Coa!$B$4:$C$9231,2,FALSE)</f>
        <v>ASURANSI PROYEK - HEAT EXCHANGER COMPLETE 7</v>
      </c>
      <c r="E6295" s="573"/>
      <c r="F6295" s="573">
        <f>SUMIF('BKAS IDR'!$E$10:$E$44,$C6295,'BKAS IDR'!$M$10:$M$44)</f>
        <v>0</v>
      </c>
    </row>
    <row r="6296" spans="3:6" ht="15" customHeight="1">
      <c r="C6296" s="53" t="str">
        <f>[1]Coa!B6296</f>
        <v>4201.0014.0481117</v>
      </c>
      <c r="D6296" s="1" t="str">
        <f>VLOOKUP(C6296,[1]Coa!$B$4:$C$9231,2,FALSE)</f>
        <v>ASURANSI PROYEK - CONDENSATE STRIPPER</v>
      </c>
      <c r="E6296" s="573"/>
      <c r="F6296" s="573">
        <f>SUMIF('BKAS IDR'!$E$10:$E$44,$C6296,'BKAS IDR'!$M$10:$M$44)</f>
        <v>0</v>
      </c>
    </row>
    <row r="6297" spans="3:6" ht="15" customHeight="1">
      <c r="C6297" s="53" t="str">
        <f>[1]Coa!B6297</f>
        <v>4201.0014.0481118</v>
      </c>
      <c r="D6297" s="1" t="str">
        <f>VLOOKUP(C6297,[1]Coa!$B$4:$C$9231,2,FALSE)</f>
        <v>ASURANSI PROYEK - VESSEL, HORIZONTAL TAG</v>
      </c>
      <c r="E6297" s="573"/>
      <c r="F6297" s="573">
        <f>SUMIF('BKAS IDR'!$E$10:$E$44,$C6297,'BKAS IDR'!$M$10:$M$44)</f>
        <v>0</v>
      </c>
    </row>
    <row r="6298" spans="3:6" ht="15" customHeight="1">
      <c r="C6298" s="53" t="str">
        <f>[1]Coa!B6298</f>
        <v>4201.0014.0481124</v>
      </c>
      <c r="D6298" s="1" t="str">
        <f>VLOOKUP(C6298,[1]Coa!$B$4:$C$9231,2,FALSE)</f>
        <v>ASURANSI PROYEK - Heat Exchanger  Assy Tag</v>
      </c>
      <c r="E6298" s="573"/>
      <c r="F6298" s="573">
        <f>SUMIF('BKAS IDR'!$E$10:$E$44,$C6298,'BKAS IDR'!$M$10:$M$44)</f>
        <v>0</v>
      </c>
    </row>
    <row r="6299" spans="3:6" ht="15" customHeight="1">
      <c r="C6299" s="53" t="str">
        <f>[1]Coa!B6299</f>
        <v>4201.0014.0481153</v>
      </c>
      <c r="D6299" s="1" t="str">
        <f>VLOOKUP(C6299,[1]Coa!$B$4:$C$9231,2,FALSE)</f>
        <v>ASURANSI PROYEK - 5 (FIVE) UNIT COMBINED FE</v>
      </c>
      <c r="E6299" s="573"/>
      <c r="F6299" s="573">
        <f>SUMIF('BKAS IDR'!$E$10:$E$44,$C6299,'BKAS IDR'!$M$10:$M$44)</f>
        <v>0</v>
      </c>
    </row>
    <row r="6300" spans="3:6" ht="15" customHeight="1">
      <c r="C6300" s="53" t="str">
        <f>[1]Coa!B6300</f>
        <v>4201.0014.0481159</v>
      </c>
      <c r="D6300" s="1" t="str">
        <f>VLOOKUP(C6300,[1]Coa!$B$4:$C$9231,2,FALSE)</f>
        <v>ASURANSI PROYEK - PEMBANGUNAN UNIT CHLORIDE</v>
      </c>
      <c r="E6300" s="573"/>
      <c r="F6300" s="573">
        <f>SUMIF('BKAS IDR'!$E$10:$E$44,$C6300,'BKAS IDR'!$M$10:$M$44)</f>
        <v>0</v>
      </c>
    </row>
    <row r="6301" spans="3:6" ht="15" customHeight="1">
      <c r="C6301" s="53" t="str">
        <f>[1]Coa!B6301</f>
        <v>4201.0014.0481160</v>
      </c>
      <c r="D6301" s="1" t="str">
        <f>VLOOKUP(C6301,[1]Coa!$B$4:$C$9231,2,FALSE)</f>
        <v>ASURANSI PROYEK - FABRICATION INTERNAL PART</v>
      </c>
      <c r="E6301" s="573"/>
      <c r="F6301" s="573">
        <f>SUMIF('BKAS IDR'!$E$10:$E$44,$C6301,'BKAS IDR'!$M$10:$M$44)</f>
        <v>0</v>
      </c>
    </row>
    <row r="6302" spans="3:6" ht="15" customHeight="1">
      <c r="C6302" s="53" t="str">
        <f>[1]Coa!B6302</f>
        <v>4201.0014.0481161</v>
      </c>
      <c r="D6302" s="1" t="str">
        <f>VLOOKUP(C6302,[1]Coa!$B$4:$C$9231,2,FALSE)</f>
        <v>ASURANSI PROYEK - HEAT EXCHANGER 260-E-157</v>
      </c>
      <c r="E6302" s="573"/>
      <c r="F6302" s="573">
        <f>SUMIF('BKAS IDR'!$E$10:$E$44,$C6302,'BKAS IDR'!$M$10:$M$44)</f>
        <v>0</v>
      </c>
    </row>
    <row r="6303" spans="3:6" ht="15" customHeight="1">
      <c r="C6303" s="53" t="str">
        <f>[1]Coa!B6303</f>
        <v>4201.0014.0481163</v>
      </c>
      <c r="D6303" s="1" t="str">
        <f>VLOOKUP(C6303,[1]Coa!$B$4:$C$9231,2,FALSE)</f>
        <v>ASURANSI PROYEK - PEMBANGUNAN FASILITAS SLU</v>
      </c>
      <c r="E6303" s="573"/>
      <c r="F6303" s="573">
        <f>SUMIF('BKAS IDR'!$E$10:$E$44,$C6303,'BKAS IDR'!$M$10:$M$44)</f>
        <v>0</v>
      </c>
    </row>
    <row r="6304" spans="3:6" ht="15" customHeight="1">
      <c r="C6304" s="53" t="str">
        <f>[1]Coa!B6304</f>
        <v>4201.0014.0481166</v>
      </c>
      <c r="D6304" s="1" t="str">
        <f>VLOOKUP(C6304,[1]Coa!$B$4:$C$9231,2,FALSE)</f>
        <v>ASURANSI PROYEK - SHELL &amp; TUBE BUNDLE  Assy</v>
      </c>
      <c r="E6304" s="573"/>
      <c r="F6304" s="573">
        <f>SUMIF('BKAS IDR'!$E$10:$E$44,$C6304,'BKAS IDR'!$M$10:$M$44)</f>
        <v>0</v>
      </c>
    </row>
    <row r="6305" spans="3:6" ht="15" customHeight="1">
      <c r="C6305" s="53" t="str">
        <f>[1]Coa!B6305</f>
        <v>4201.0014.04812004</v>
      </c>
      <c r="D6305" s="1" t="str">
        <f>VLOOKUP(C6305,[1]Coa!$B$4:$C$9231,2,FALSE)</f>
        <v>ASURANSI PROYEK - TOP HEAD COLOUMN</v>
      </c>
      <c r="E6305" s="573"/>
      <c r="F6305" s="573">
        <f>SUMIF('BKAS IDR'!$E$10:$E$44,$C6305,'BKAS IDR'!$M$10:$M$44)</f>
        <v>0</v>
      </c>
    </row>
    <row r="6306" spans="3:6" ht="15" customHeight="1">
      <c r="C6306" s="53" t="str">
        <f>[1]Coa!B6306</f>
        <v>4201.0014.04812005</v>
      </c>
      <c r="D6306" s="1" t="str">
        <f>VLOOKUP(C6306,[1]Coa!$B$4:$C$9231,2,FALSE)</f>
        <v>ASURANSI PROYEK - HEAT EXCHANGER</v>
      </c>
      <c r="E6306" s="573"/>
      <c r="F6306" s="573">
        <f>SUMIF('BKAS IDR'!$E$10:$E$44,$C6306,'BKAS IDR'!$M$10:$M$44)</f>
        <v>0</v>
      </c>
    </row>
    <row r="6307" spans="3:6" ht="15" customHeight="1">
      <c r="C6307" s="53" t="str">
        <f>[1]Coa!B6307</f>
        <v>4201.0014.0510862</v>
      </c>
      <c r="D6307" s="1" t="str">
        <f>VLOOKUP(C6307,[1]Coa!$B$4:$C$9231,2,FALSE)</f>
        <v>ASURANSI PROYEK - PRESSURE VESSEL</v>
      </c>
      <c r="E6307" s="573"/>
      <c r="F6307" s="573">
        <f>SUMIF('BKAS IDR'!$E$10:$E$44,$C6307,'BKAS IDR'!$M$10:$M$44)</f>
        <v>0</v>
      </c>
    </row>
    <row r="6308" spans="3:6" ht="15" customHeight="1">
      <c r="C6308" s="53" t="str">
        <f>[1]Coa!B6308</f>
        <v>4201.0014.0510863</v>
      </c>
      <c r="D6308" s="1" t="str">
        <f>VLOOKUP(C6308,[1]Coa!$B$4:$C$9231,2,FALSE)</f>
        <v>ASURANSI PROYEK - PROV OF SHELL &amp; TUBE HEAT</v>
      </c>
      <c r="E6308" s="573"/>
      <c r="F6308" s="573">
        <f>SUMIF('BKAS IDR'!$E$10:$E$44,$C6308,'BKAS IDR'!$M$10:$M$44)</f>
        <v>0</v>
      </c>
    </row>
    <row r="6309" spans="3:6" ht="15" customHeight="1">
      <c r="C6309" s="53" t="str">
        <f>[1]Coa!B6309</f>
        <v>4201.0014.0510902</v>
      </c>
      <c r="D6309" s="1" t="str">
        <f>VLOOKUP(C6309,[1]Coa!$B$4:$C$9231,2,FALSE)</f>
        <v>ASURANSI PROYEK - PRESSURE VESSEL GSA</v>
      </c>
      <c r="E6309" s="573"/>
      <c r="F6309" s="573">
        <f>SUMIF('BKAS IDR'!$E$10:$E$44,$C6309,'BKAS IDR'!$M$10:$M$44)</f>
        <v>0</v>
      </c>
    </row>
    <row r="6310" spans="3:6" ht="15" customHeight="1">
      <c r="C6310" s="53" t="str">
        <f>[1]Coa!B6310</f>
        <v>4201.0014.0511017</v>
      </c>
      <c r="D6310" s="1" t="str">
        <f>VLOOKUP(C6310,[1]Coa!$B$4:$C$9231,2,FALSE)</f>
        <v>ASURANSI PROYEK - FAB HEAD CHANNEL (E-2030)</v>
      </c>
      <c r="E6310" s="573"/>
      <c r="F6310" s="573">
        <f>SUMIF('BKAS IDR'!$E$10:$E$44,$C6310,'BKAS IDR'!$M$10:$M$44)</f>
        <v>0</v>
      </c>
    </row>
    <row r="6311" spans="3:6" ht="15" customHeight="1">
      <c r="C6311" s="53" t="str">
        <f>[1]Coa!B6311</f>
        <v>4201.0014.0511152</v>
      </c>
      <c r="D6311" s="1" t="str">
        <f>VLOOKUP(C6311,[1]Coa!$B$4:$C$9231,2,FALSE)</f>
        <v>ASURANSI PROYEK - ENGINEERING, PROCUREMENT,</v>
      </c>
      <c r="E6311" s="573"/>
      <c r="F6311" s="573">
        <f>SUMIF('BKAS IDR'!$E$10:$E$44,$C6311,'BKAS IDR'!$M$10:$M$44)</f>
        <v>0</v>
      </c>
    </row>
    <row r="6312" spans="3:6" ht="15" customHeight="1">
      <c r="C6312" s="53" t="str">
        <f>[1]Coa!B6312</f>
        <v>4201.0014.0540911</v>
      </c>
      <c r="D6312" s="1" t="str">
        <f>VLOOKUP(C6312,[1]Coa!$B$4:$C$9231,2,FALSE)</f>
        <v>ASURANSI PROYEK - NATURAL GAS REHEATER</v>
      </c>
      <c r="E6312" s="573"/>
      <c r="F6312" s="573">
        <f>SUMIF('BKAS IDR'!$E$10:$E$44,$C6312,'BKAS IDR'!$M$10:$M$44)</f>
        <v>0</v>
      </c>
    </row>
    <row r="6313" spans="3:6" ht="15" customHeight="1">
      <c r="C6313" s="53" t="str">
        <f>[1]Coa!B6313</f>
        <v>4201.0014.0541171</v>
      </c>
      <c r="D6313" s="1" t="str">
        <f>VLOOKUP(C6313,[1]Coa!$B$4:$C$9231,2,FALSE)</f>
        <v>ASURANSI PROYEK - HEAT EXCHANGER DEHYDROGEN</v>
      </c>
      <c r="E6313" s="573"/>
      <c r="F6313" s="573">
        <f>SUMIF('BKAS IDR'!$E$10:$E$44,$C6313,'BKAS IDR'!$M$10:$M$44)</f>
        <v>0</v>
      </c>
    </row>
    <row r="6314" spans="3:6" ht="15" customHeight="1">
      <c r="C6314" s="53" t="str">
        <f>[1]Coa!B6314</f>
        <v>4201.0014.05412002</v>
      </c>
      <c r="D6314" s="1" t="str">
        <f>VLOOKUP(C6314,[1]Coa!$B$4:$C$9231,2,FALSE)</f>
        <v>ASURANSI PROYEK - REPLACEMENT HEAT EXCHANGE</v>
      </c>
      <c r="E6314" s="573"/>
      <c r="F6314" s="573">
        <f>SUMIF('BKAS IDR'!$E$10:$E$44,$C6314,'BKAS IDR'!$M$10:$M$44)</f>
        <v>0</v>
      </c>
    </row>
    <row r="6315" spans="3:6" ht="15" customHeight="1">
      <c r="C6315" s="53" t="str">
        <f>[1]Coa!B6315</f>
        <v>4201.0014.0550824</v>
      </c>
      <c r="D6315" s="1" t="str">
        <f>VLOOKUP(C6315,[1]Coa!$B$4:$C$9231,2,FALSE)</f>
        <v>ASURANSI PROYEK - FERTILIZER FACTORY EXPANS</v>
      </c>
      <c r="E6315" s="573"/>
      <c r="F6315" s="573">
        <f>SUMIF('BKAS IDR'!$E$10:$E$44,$C6315,'BKAS IDR'!$M$10:$M$44)</f>
        <v>0</v>
      </c>
    </row>
    <row r="6316" spans="3:6" ht="15" customHeight="1">
      <c r="C6316" s="53" t="str">
        <f>[1]Coa!B6316</f>
        <v>4201.0014.0560920</v>
      </c>
      <c r="D6316" s="1" t="str">
        <f>VLOOKUP(C6316,[1]Coa!$B$4:$C$9231,2,FALSE)</f>
        <v>ASURANSI PROYEK - REPL T BUNDLE 3A-1111-C</v>
      </c>
      <c r="E6316" s="573"/>
      <c r="F6316" s="573">
        <f>SUMIF('BKAS IDR'!$E$10:$E$44,$C6316,'BKAS IDR'!$M$10:$M$44)</f>
        <v>0</v>
      </c>
    </row>
    <row r="6317" spans="3:6" ht="15" customHeight="1">
      <c r="C6317" s="53" t="str">
        <f>[1]Coa!B6317</f>
        <v>4201.0014.0561111</v>
      </c>
      <c r="D6317" s="1" t="str">
        <f>VLOOKUP(C6317,[1]Coa!$B$4:$C$9231,2,FALSE)</f>
        <v>ASURANSI PROYEK - SUPERHEATER WASTE HEAT BO</v>
      </c>
      <c r="E6317" s="573"/>
      <c r="F6317" s="573">
        <f>SUMIF('BKAS IDR'!$E$10:$E$44,$C6317,'BKAS IDR'!$M$10:$M$44)</f>
        <v>0</v>
      </c>
    </row>
    <row r="6318" spans="3:6" ht="15" customHeight="1">
      <c r="C6318" s="53" t="str">
        <f>[1]Coa!B6318</f>
        <v>4201.0014.0561112</v>
      </c>
      <c r="D6318" s="1" t="str">
        <f>VLOOKUP(C6318,[1]Coa!$B$4:$C$9231,2,FALSE)</f>
        <v>ASURANSI PROYEK - AIR HEATER 5U-EC-301 (SEG</v>
      </c>
      <c r="E6318" s="573"/>
      <c r="F6318" s="573">
        <f>SUMIF('BKAS IDR'!$E$10:$E$44,$C6318,'BKAS IDR'!$M$10:$M$44)</f>
        <v>0</v>
      </c>
    </row>
    <row r="6319" spans="3:6" ht="15" customHeight="1">
      <c r="C6319" s="53" t="str">
        <f>[1]Coa!B6319</f>
        <v>4201.0014.0561151</v>
      </c>
      <c r="D6319" s="1" t="str">
        <f>VLOOKUP(C6319,[1]Coa!$B$4:$C$9231,2,FALSE)</f>
        <v>ASURANSI PROYEK - HP STEAM SUPER HEATER 102</v>
      </c>
      <c r="E6319" s="573"/>
      <c r="F6319" s="573">
        <f>SUMIF('BKAS IDR'!$E$10:$E$44,$C6319,'BKAS IDR'!$M$10:$M$44)</f>
        <v>0</v>
      </c>
    </row>
    <row r="6320" spans="3:6" ht="15" customHeight="1">
      <c r="C6320" s="53" t="str">
        <f>[1]Coa!B6320</f>
        <v>4201.0014.0561158</v>
      </c>
      <c r="D6320" s="1" t="str">
        <f>VLOOKUP(C6320,[1]Coa!$B$4:$C$9231,2,FALSE)</f>
        <v>ASURANSI PROYEK - 5A-115C METHANATOR EFFLUE</v>
      </c>
      <c r="E6320" s="573"/>
      <c r="F6320" s="573">
        <f>SUMIF('BKAS IDR'!$E$10:$E$44,$C6320,'BKAS IDR'!$M$10:$M$44)</f>
        <v>0</v>
      </c>
    </row>
    <row r="6321" spans="3:6" ht="15" customHeight="1">
      <c r="C6321" s="53" t="str">
        <f>[1]Coa!B6321</f>
        <v>4201.0014.0561164</v>
      </c>
      <c r="D6321" s="1" t="str">
        <f>VLOOKUP(C6321,[1]Coa!$B$4:$C$9231,2,FALSE)</f>
        <v>ASURANSI PROYEK - PLATE DISTRIBUTOR COMPLAT</v>
      </c>
      <c r="E6321" s="573"/>
      <c r="F6321" s="573">
        <f>SUMIF('BKAS IDR'!$E$10:$E$44,$C6321,'BKAS IDR'!$M$10:$M$44)</f>
        <v>0</v>
      </c>
    </row>
    <row r="6322" spans="3:6" ht="15" customHeight="1">
      <c r="C6322" s="53" t="str">
        <f>[1]Coa!B6322</f>
        <v>4201.0014.0561170</v>
      </c>
      <c r="D6322" s="1" t="str">
        <f>VLOOKUP(C6322,[1]Coa!$B$4:$C$9231,2,FALSE)</f>
        <v>ASURANSI PROYEK - RETUBING 101-C PUSRI - 1B</v>
      </c>
      <c r="E6322" s="573"/>
      <c r="F6322" s="573">
        <f>SUMIF('BKAS IDR'!$E$10:$E$44,$C6322,'BKAS IDR'!$M$10:$M$44)</f>
        <v>0</v>
      </c>
    </row>
    <row r="6323" spans="3:6" ht="15" customHeight="1">
      <c r="C6323" s="53" t="str">
        <f>[1]Coa!B6323</f>
        <v>4201.0014.05612014</v>
      </c>
      <c r="D6323" s="1" t="str">
        <f>VLOOKUP(C6323,[1]Coa!$B$4:$C$9231,2,FALSE)</f>
        <v>ASURANSI PROYEK - TUBE BUNDLE</v>
      </c>
      <c r="E6323" s="573"/>
      <c r="F6323" s="573">
        <f>SUMIF('BKAS IDR'!$E$10:$E$44,$C6323,'BKAS IDR'!$M$10:$M$44)</f>
        <v>0</v>
      </c>
    </row>
    <row r="6324" spans="3:6" ht="15" customHeight="1">
      <c r="C6324" s="53" t="str">
        <f>[1]Coa!B6324</f>
        <v>4201.0014.05612015</v>
      </c>
      <c r="D6324" s="1" t="str">
        <f>VLOOKUP(C6324,[1]Coa!$B$4:$C$9231,2,FALSE)</f>
        <v>ASURANSI PROYEK - PRETHICKENER 5U-FD-202</v>
      </c>
      <c r="E6324" s="573"/>
      <c r="F6324" s="573">
        <f>SUMIF('BKAS IDR'!$E$10:$E$44,$C6324,'BKAS IDR'!$M$10:$M$44)</f>
        <v>0</v>
      </c>
    </row>
    <row r="6325" spans="3:6" ht="15" customHeight="1">
      <c r="C6325" s="53" t="str">
        <f>[1]Coa!B6325</f>
        <v>4201.0014.0580817</v>
      </c>
      <c r="D6325" s="1" t="str">
        <f>VLOOKUP(C6325,[1]Coa!$B$4:$C$9231,2,FALSE)</f>
        <v>ASURANSI PROYEK - PRESS. VESSEL RCC OFF GAS</v>
      </c>
      <c r="E6325" s="573"/>
      <c r="F6325" s="573">
        <f>SUMIF('BKAS IDR'!$E$10:$E$44,$C6325,'BKAS IDR'!$M$10:$M$44)</f>
        <v>0</v>
      </c>
    </row>
    <row r="6326" spans="3:6" ht="15" customHeight="1">
      <c r="C6326" s="53" t="str">
        <f>[1]Coa!B6326</f>
        <v>4201.0014.0581003</v>
      </c>
      <c r="D6326" s="1" t="str">
        <f>VLOOKUP(C6326,[1]Coa!$B$4:$C$9231,2,FALSE)</f>
        <v>ASURANSI PROYEK - 10.000MT AMMONIA25-TK-801</v>
      </c>
      <c r="E6326" s="573"/>
      <c r="F6326" s="573">
        <f>SUMIF('BKAS IDR'!$E$10:$E$44,$C6326,'BKAS IDR'!$M$10:$M$44)</f>
        <v>0</v>
      </c>
    </row>
    <row r="6327" spans="3:6" ht="15" customHeight="1">
      <c r="C6327" s="53" t="str">
        <f>[1]Coa!B6327</f>
        <v>4201.0014.0581009</v>
      </c>
      <c r="D6327" s="1" t="str">
        <f>VLOOKUP(C6327,[1]Coa!$B$4:$C$9231,2,FALSE)</f>
        <v>ASURANSI PROYEK - STAINLESS STEEL STRUC ANP</v>
      </c>
      <c r="E6327" s="573"/>
      <c r="F6327" s="573">
        <f>SUMIF('BKAS IDR'!$E$10:$E$44,$C6327,'BKAS IDR'!$M$10:$M$44)</f>
        <v>0</v>
      </c>
    </row>
    <row r="6328" spans="3:6" ht="15" customHeight="1">
      <c r="C6328" s="53" t="str">
        <f>[1]Coa!B6328</f>
        <v>4201.0014.0581126</v>
      </c>
      <c r="D6328" s="1" t="str">
        <f>VLOOKUP(C6328,[1]Coa!$B$4:$C$9231,2,FALSE)</f>
        <v>ASURANSI PROYEK - PRESSURE VESSEL 2 X 35 MW</v>
      </c>
      <c r="E6328" s="573"/>
      <c r="F6328" s="573">
        <f>SUMIF('BKAS IDR'!$E$10:$E$44,$C6328,'BKAS IDR'!$M$10:$M$44)</f>
        <v>0</v>
      </c>
    </row>
    <row r="6329" spans="3:6" ht="15" customHeight="1">
      <c r="C6329" s="53" t="str">
        <f>[1]Coa!B6329</f>
        <v>4201.0014.0600702</v>
      </c>
      <c r="D6329" s="1" t="str">
        <f>VLOOKUP(C6329,[1]Coa!$B$4:$C$9231,2,FALSE)</f>
        <v>ASURANSI PROYEK - INSTALL / ERECTION SUBCON</v>
      </c>
      <c r="E6329" s="573"/>
      <c r="F6329" s="573">
        <f>SUMIF('BKAS IDR'!$E$10:$E$44,$C6329,'BKAS IDR'!$M$10:$M$44)</f>
        <v>0</v>
      </c>
    </row>
    <row r="6330" spans="3:6" ht="15" customHeight="1">
      <c r="C6330" s="53" t="str">
        <f>[1]Coa!B6330</f>
        <v>4201.0014.0600704</v>
      </c>
      <c r="D6330" s="1" t="str">
        <f>VLOOKUP(C6330,[1]Coa!$B$4:$C$9231,2,FALSE)</f>
        <v>ASURANSI PROYEK - COAL FIRED PWR PL PR THER</v>
      </c>
      <c r="E6330" s="573"/>
      <c r="F6330" s="573">
        <f>SUMIF('BKAS IDR'!$E$10:$E$44,$C6330,'BKAS IDR'!$M$10:$M$44)</f>
        <v>0</v>
      </c>
    </row>
    <row r="6331" spans="3:6" ht="15" customHeight="1">
      <c r="C6331" s="53" t="str">
        <f>[1]Coa!B6331</f>
        <v>4201.0014.0600706</v>
      </c>
      <c r="D6331" s="1" t="str">
        <f>VLOOKUP(C6331,[1]Coa!$B$4:$C$9231,2,FALSE)</f>
        <v>ASURANSI PROYEK - COAL-FIRED POWER PLANT PR</v>
      </c>
      <c r="E6331" s="573"/>
      <c r="F6331" s="573">
        <f>SUMIF('BKAS IDR'!$E$10:$E$44,$C6331,'BKAS IDR'!$M$10:$M$44)</f>
        <v>0</v>
      </c>
    </row>
    <row r="6332" spans="3:6" ht="15" customHeight="1">
      <c r="C6332" s="53" t="str">
        <f>[1]Coa!B6332</f>
        <v>4201.0014.0600708</v>
      </c>
      <c r="D6332" s="1" t="str">
        <f>VLOOKUP(C6332,[1]Coa!$B$4:$C$9231,2,FALSE)</f>
        <v>ASURANSI PROYEK - ESP INLET FLUE &amp; ESP OUTL</v>
      </c>
      <c r="E6332" s="573"/>
      <c r="F6332" s="573">
        <f>SUMIF('BKAS IDR'!$E$10:$E$44,$C6332,'BKAS IDR'!$M$10:$M$44)</f>
        <v>0</v>
      </c>
    </row>
    <row r="6333" spans="3:6" ht="15" customHeight="1">
      <c r="C6333" s="53" t="str">
        <f>[1]Coa!B6333</f>
        <v>4201.0014.0600710</v>
      </c>
      <c r="D6333" s="1" t="str">
        <f>VLOOKUP(C6333,[1]Coa!$B$4:$C$9231,2,FALSE)</f>
        <v>ASURANSI PROYEK - I &amp; C PRIMARY VALVE</v>
      </c>
      <c r="E6333" s="573"/>
      <c r="F6333" s="573">
        <f>SUMIF('BKAS IDR'!$E$10:$E$44,$C6333,'BKAS IDR'!$M$10:$M$44)</f>
        <v>0</v>
      </c>
    </row>
    <row r="6334" spans="3:6" ht="15" customHeight="1">
      <c r="C6334" s="53" t="str">
        <f>[1]Coa!B6334</f>
        <v>4201.0014.0600711</v>
      </c>
      <c r="D6334" s="1" t="str">
        <f>VLOOKUP(C6334,[1]Coa!$B$4:$C$9231,2,FALSE)</f>
        <v>ASURANSI PROYEK - FLUE SUPPORTER SUPERSTRUC</v>
      </c>
      <c r="E6334" s="573"/>
      <c r="F6334" s="573">
        <f>SUMIF('BKAS IDR'!$E$10:$E$44,$C6334,'BKAS IDR'!$M$10:$M$44)</f>
        <v>0</v>
      </c>
    </row>
    <row r="6335" spans="3:6" ht="15" customHeight="1">
      <c r="C6335" s="53" t="str">
        <f>[1]Coa!B6335</f>
        <v>4201.0014.0600907</v>
      </c>
      <c r="D6335" s="1" t="str">
        <f>VLOOKUP(C6335,[1]Coa!$B$4:$C$9231,2,FALSE)</f>
        <v>ASURANSI PROYEK - INST/ERCTION MECH 3X315MW</v>
      </c>
      <c r="E6335" s="573"/>
      <c r="F6335" s="573">
        <f>SUMIF('BKAS IDR'!$E$10:$E$44,$C6335,'BKAS IDR'!$M$10:$M$44)</f>
        <v>0</v>
      </c>
    </row>
    <row r="6336" spans="3:6" ht="15" customHeight="1">
      <c r="C6336" s="53" t="str">
        <f>[1]Coa!B6336</f>
        <v>4201.0014.0630910</v>
      </c>
      <c r="D6336" s="1" t="str">
        <f>VLOOKUP(C6336,[1]Coa!$B$4:$C$9231,2,FALSE)</f>
        <v>ASURANSI PROYEK - FABRICATION RISER CLAMP</v>
      </c>
      <c r="E6336" s="573"/>
      <c r="F6336" s="573">
        <f>SUMIF('BKAS IDR'!$E$10:$E$44,$C6336,'BKAS IDR'!$M$10:$M$44)</f>
        <v>0</v>
      </c>
    </row>
    <row r="6337" spans="3:6" ht="15" customHeight="1">
      <c r="C6337" s="53" t="str">
        <f>[1]Coa!B6337</f>
        <v>4201.0014.0631115</v>
      </c>
      <c r="D6337" s="1" t="str">
        <f>VLOOKUP(C6337,[1]Coa!$B$4:$C$9231,2,FALSE)</f>
        <v>ASURANSI PROYEK - SUPPLY OF HEAT EXCHANGER</v>
      </c>
      <c r="E6337" s="573"/>
      <c r="F6337" s="573">
        <f>SUMIF('BKAS IDR'!$E$10:$E$44,$C6337,'BKAS IDR'!$M$10:$M$44)</f>
        <v>0</v>
      </c>
    </row>
    <row r="6338" spans="3:6" ht="15" customHeight="1">
      <c r="C6338" s="53" t="str">
        <f>[1]Coa!B6338</f>
        <v>4201.0014.0631201</v>
      </c>
      <c r="D6338" s="1" t="str">
        <f>VLOOKUP(C6338,[1]Coa!$B$4:$C$9231,2,FALSE)</f>
        <v>ASURANSI PROYEK - PROVISION OF EPCI KF GAS</v>
      </c>
      <c r="E6338" s="573"/>
      <c r="F6338" s="573">
        <f>SUMIF('BKAS IDR'!$E$10:$E$44,$C6338,'BKAS IDR'!$M$10:$M$44)</f>
        <v>0</v>
      </c>
    </row>
    <row r="6339" spans="3:6" ht="15" customHeight="1">
      <c r="C6339" s="53" t="str">
        <f>[1]Coa!B6339</f>
        <v>4201.0014.06312029</v>
      </c>
      <c r="D6339" s="1" t="str">
        <f>VLOOKUP(C6339,[1]Coa!$B$4:$C$9231,2,FALSE)</f>
        <v>ASURANSI PROYEK - FABRICATION PIPE SPOOL</v>
      </c>
      <c r="E6339" s="573"/>
      <c r="F6339" s="573">
        <f>SUMIF('BKAS IDR'!$E$10:$E$44,$C6339,'BKAS IDR'!$M$10:$M$44)</f>
        <v>0</v>
      </c>
    </row>
    <row r="6340" spans="3:6" ht="15" customHeight="1">
      <c r="C6340" s="53" t="str">
        <f>[1]Coa!B6340</f>
        <v>4201.0014.06312051</v>
      </c>
      <c r="D6340" s="1" t="str">
        <f>VLOOKUP(C6340,[1]Coa!$B$4:$C$9231,2,FALSE)</f>
        <v>ASURANSI PROYEK - PROVISION OF ENGINEERING</v>
      </c>
      <c r="E6340" s="573"/>
      <c r="F6340" s="573">
        <f>SUMIF('BKAS IDR'!$E$10:$E$44,$C6340,'BKAS IDR'!$M$10:$M$44)</f>
        <v>0</v>
      </c>
    </row>
    <row r="6341" spans="3:6" ht="15" customHeight="1">
      <c r="C6341" s="53" t="str">
        <f>[1]Coa!B6341</f>
        <v>4201.0014.0651021</v>
      </c>
      <c r="D6341" s="1" t="str">
        <f>VLOOKUP(C6341,[1]Coa!$B$4:$C$9231,2,FALSE)</f>
        <v>ASURANSI PROYEK - FAB&amp;INSTAL ENERGY PLANT</v>
      </c>
      <c r="E6341" s="573"/>
      <c r="F6341" s="573">
        <f>SUMIF('BKAS IDR'!$E$10:$E$44,$C6341,'BKAS IDR'!$M$10:$M$44)</f>
        <v>0</v>
      </c>
    </row>
    <row r="6342" spans="3:6" ht="15" customHeight="1">
      <c r="C6342" s="53" t="str">
        <f>[1]Coa!B6342</f>
        <v>4201.0014.0651025</v>
      </c>
      <c r="D6342" s="1" t="str">
        <f>VLOOKUP(C6342,[1]Coa!$B$4:$C$9231,2,FALSE)</f>
        <v>ASURANSI PROYEK - SUPPLY &amp; INSTAL PNEUMATIC</v>
      </c>
      <c r="E6342" s="573"/>
      <c r="F6342" s="573">
        <f>SUMIF('BKAS IDR'!$E$10:$E$44,$C6342,'BKAS IDR'!$M$10:$M$44)</f>
        <v>0</v>
      </c>
    </row>
    <row r="6343" spans="3:6" ht="15" customHeight="1">
      <c r="C6343" s="53" t="str">
        <f>[1]Coa!B6343</f>
        <v>4201.0014.0651102</v>
      </c>
      <c r="D6343" s="1" t="str">
        <f>VLOOKUP(C6343,[1]Coa!$B$4:$C$9231,2,FALSE)</f>
        <v>ASURANSI PROYEK - SUPP&amp;INST 7110,7120,7130</v>
      </c>
      <c r="E6343" s="573"/>
      <c r="F6343" s="573">
        <f>SUMIF('BKAS IDR'!$E$10:$E$44,$C6343,'BKAS IDR'!$M$10:$M$44)</f>
        <v>0</v>
      </c>
    </row>
    <row r="6344" spans="3:6" ht="15" customHeight="1">
      <c r="C6344" s="53" t="str">
        <f>[1]Coa!B6344</f>
        <v>4201.0014.0701022</v>
      </c>
      <c r="D6344" s="1" t="str">
        <f>VLOOKUP(C6344,[1]Coa!$B$4:$C$9231,2,FALSE)</f>
        <v>ASURANSI PROYEK - CHEMICAL CLEANING</v>
      </c>
      <c r="E6344" s="573"/>
      <c r="F6344" s="573">
        <f>SUMIF('BKAS IDR'!$E$10:$E$44,$C6344,'BKAS IDR'!$M$10:$M$44)</f>
        <v>0</v>
      </c>
    </row>
    <row r="6345" spans="3:6" ht="15" customHeight="1">
      <c r="C6345" s="53" t="str">
        <f>[1]Coa!B6345</f>
        <v>4201.0014.0701122</v>
      </c>
      <c r="D6345" s="1" t="str">
        <f>VLOOKUP(C6345,[1]Coa!$B$4:$C$9231,2,FALSE)</f>
        <v>ASURANSI PROYEK - PUMP &amp; PIPING BROKE STOR.</v>
      </c>
      <c r="E6345" s="573"/>
      <c r="F6345" s="573">
        <f>SUMIF('BKAS IDR'!$E$10:$E$44,$C6345,'BKAS IDR'!$M$10:$M$44)</f>
        <v>0</v>
      </c>
    </row>
    <row r="6346" spans="3:6" ht="15" customHeight="1">
      <c r="C6346" s="53" t="str">
        <f>[1]Coa!B6346</f>
        <v>4201.0014.0731138</v>
      </c>
      <c r="D6346" s="1" t="str">
        <f>VLOOKUP(C6346,[1]Coa!$B$4:$C$9231,2,FALSE)</f>
        <v>ASURANSI PROYEK - AIR HEATER TUBES</v>
      </c>
      <c r="E6346" s="573"/>
      <c r="F6346" s="573">
        <f>SUMIF('BKAS IDR'!$E$10:$E$44,$C6346,'BKAS IDR'!$M$10:$M$44)</f>
        <v>0</v>
      </c>
    </row>
    <row r="6347" spans="3:6" ht="15" customHeight="1">
      <c r="C6347" s="53" t="str">
        <f>[1]Coa!B6347</f>
        <v>4201.0014.07312054</v>
      </c>
      <c r="D6347" s="1" t="str">
        <f>VLOOKUP(C6347,[1]Coa!$B$4:$C$9231,2,FALSE)</f>
        <v>ASURANSI PROYEK - SERVICE BARK CONVEYOR</v>
      </c>
      <c r="E6347" s="573"/>
      <c r="F6347" s="573">
        <f>SUMIF('BKAS IDR'!$E$10:$E$44,$C6347,'BKAS IDR'!$M$10:$M$44)</f>
        <v>0</v>
      </c>
    </row>
    <row r="6348" spans="3:6" ht="15" customHeight="1">
      <c r="C6348" s="53" t="str">
        <f>[1]Coa!B6348</f>
        <v>4201.0014.0830924</v>
      </c>
      <c r="D6348" s="1" t="str">
        <f>VLOOKUP(C6348,[1]Coa!$B$4:$C$9231,2,FALSE)</f>
        <v>ASURANSI PROYEK - TRANS,INST,HOOKUP POLENG</v>
      </c>
      <c r="E6348" s="573"/>
      <c r="F6348" s="573">
        <f>SUMIF('BKAS IDR'!$E$10:$E$44,$C6348,'BKAS IDR'!$M$10:$M$44)</f>
        <v>0</v>
      </c>
    </row>
    <row r="6349" spans="3:6" ht="15" customHeight="1">
      <c r="C6349" s="53" t="str">
        <f>[1]Coa!B6349</f>
        <v>4201.0014.0831120</v>
      </c>
      <c r="D6349" s="1" t="str">
        <f>VLOOKUP(C6349,[1]Coa!$B$4:$C$9231,2,FALSE)</f>
        <v>ASURANSI PROYEK - EPC WORKS FOR PPP-CW-DW-G</v>
      </c>
      <c r="E6349" s="573"/>
      <c r="F6349" s="573">
        <f>SUMIF('BKAS IDR'!$E$10:$E$44,$C6349,'BKAS IDR'!$M$10:$M$44)</f>
        <v>0</v>
      </c>
    </row>
    <row r="6350" spans="3:6" ht="15" customHeight="1">
      <c r="C6350" s="53" t="str">
        <f>[1]Coa!B6350</f>
        <v>4201.0014.0881108</v>
      </c>
      <c r="D6350" s="1" t="str">
        <f>VLOOKUP(C6350,[1]Coa!$B$4:$C$9231,2,FALSE)</f>
        <v>ASURANSI PROYEK - REPLACE SW PIPE</v>
      </c>
      <c r="E6350" s="573"/>
      <c r="F6350" s="573">
        <f>SUMIF('BKAS IDR'!$E$10:$E$44,$C6350,'BKAS IDR'!$M$10:$M$44)</f>
        <v>0</v>
      </c>
    </row>
    <row r="6351" spans="3:6" ht="15" customHeight="1">
      <c r="C6351" s="53" t="str">
        <f>[1]Coa!B6351</f>
        <v>4201.0014.0881123</v>
      </c>
      <c r="D6351" s="1" t="str">
        <f>VLOOKUP(C6351,[1]Coa!$B$4:$C$9231,2,FALSE)</f>
        <v>ASURANSI PROYEK - HOUSING FILTER</v>
      </c>
      <c r="E6351" s="573"/>
      <c r="F6351" s="573">
        <f>SUMIF('BKAS IDR'!$E$10:$E$44,$C6351,'BKAS IDR'!$M$10:$M$44)</f>
        <v>0</v>
      </c>
    </row>
    <row r="6352" spans="3:6" ht="15" customHeight="1">
      <c r="C6352" s="53" t="str">
        <f>[1]Coa!B6352</f>
        <v>4201.0014.0901121</v>
      </c>
      <c r="D6352" s="1" t="str">
        <f>VLOOKUP(C6352,[1]Coa!$B$4:$C$9231,2,FALSE)</f>
        <v>ASURANSI PROYEK - DUCTING TISSUE MILL II</v>
      </c>
      <c r="E6352" s="573"/>
      <c r="F6352" s="573">
        <f>SUMIF('BKAS IDR'!$E$10:$E$44,$C6352,'BKAS IDR'!$M$10:$M$44)</f>
        <v>0</v>
      </c>
    </row>
    <row r="6353" spans="3:6" ht="15" customHeight="1">
      <c r="C6353" s="53" t="str">
        <f>[1]Coa!B6353</f>
        <v>4201.0014.0901142</v>
      </c>
      <c r="D6353" s="1" t="str">
        <f>VLOOKUP(C6353,[1]Coa!$B$4:$C$9231,2,FALSE)</f>
        <v>ASURANSI PROYEK - Ducting Yankee</v>
      </c>
      <c r="E6353" s="573"/>
      <c r="F6353" s="573">
        <f>SUMIF('BKAS IDR'!$E$10:$E$44,$C6353,'BKAS IDR'!$M$10:$M$44)</f>
        <v>0</v>
      </c>
    </row>
    <row r="6354" spans="3:6" ht="15" customHeight="1">
      <c r="C6354" s="53" t="str">
        <f>[1]Coa!B6354</f>
        <v>4201.0014.0911125</v>
      </c>
      <c r="D6354" s="1" t="str">
        <f>VLOOKUP(C6354,[1]Coa!$B$4:$C$9231,2,FALSE)</f>
        <v>ASURANSI PROYEK - Water System &amp; Coal Syste</v>
      </c>
      <c r="E6354" s="573"/>
      <c r="F6354" s="573">
        <f>SUMIF('BKAS IDR'!$E$10:$E$44,$C6354,'BKAS IDR'!$M$10:$M$44)</f>
        <v>0</v>
      </c>
    </row>
    <row r="6355" spans="3:6" ht="15" customHeight="1">
      <c r="C6355" s="53" t="str">
        <f>[1]Coa!B6355</f>
        <v>4201.0014.0921147</v>
      </c>
      <c r="D6355" s="1" t="str">
        <f>VLOOKUP(C6355,[1]Coa!$B$4:$C$9231,2,FALSE)</f>
        <v>ASURANSI PROYEK - ADD. BY PAS LINE FOR DOUB</v>
      </c>
      <c r="E6355" s="573"/>
      <c r="F6355" s="573">
        <f>SUMIF('BKAS IDR'!$E$10:$E$44,$C6355,'BKAS IDR'!$M$10:$M$44)</f>
        <v>0</v>
      </c>
    </row>
    <row r="6356" spans="3:6" ht="15" customHeight="1">
      <c r="C6356" s="53" t="str">
        <f>[1]Coa!B6356</f>
        <v>4201.0014.0991129</v>
      </c>
      <c r="D6356" s="1" t="str">
        <f>VLOOKUP(C6356,[1]Coa!$B$4:$C$9231,2,FALSE)</f>
        <v>ASURANSI PROYEK - PIPA HYDRANT</v>
      </c>
      <c r="E6356" s="573"/>
      <c r="F6356" s="573">
        <f>SUMIF('BKAS IDR'!$E$10:$E$44,$C6356,'BKAS IDR'!$M$10:$M$44)</f>
        <v>0</v>
      </c>
    </row>
    <row r="6357" spans="3:6" ht="15" customHeight="1">
      <c r="C6357" s="53" t="str">
        <f>[1]Coa!B6357</f>
        <v>4201.0014.1021146</v>
      </c>
      <c r="D6357" s="1" t="str">
        <f>VLOOKUP(C6357,[1]Coa!$B$4:$C$9231,2,FALSE)</f>
        <v>ASURANSI PROYEK -  water surge tank</v>
      </c>
      <c r="E6357" s="573"/>
      <c r="F6357" s="573">
        <f>SUMIF('BKAS IDR'!$E$10:$E$44,$C6357,'BKAS IDR'!$M$10:$M$44)</f>
        <v>0</v>
      </c>
    </row>
    <row r="6358" spans="3:6" ht="15" customHeight="1">
      <c r="C6358" s="53" t="str">
        <f>[1]Coa!B6358</f>
        <v>4201.0014.1031143</v>
      </c>
      <c r="D6358" s="1" t="str">
        <f>VLOOKUP(C6358,[1]Coa!$B$4:$C$9231,2,FALSE)</f>
        <v>ASURANSI PROYEK - DUPLEX PIPE SPOOL 2-INC,</v>
      </c>
      <c r="E6358" s="573"/>
      <c r="F6358" s="573">
        <f>SUMIF('BKAS IDR'!$E$10:$E$44,$C6358,'BKAS IDR'!$M$10:$M$44)</f>
        <v>0</v>
      </c>
    </row>
    <row r="6359" spans="3:6" ht="15" customHeight="1">
      <c r="C6359" s="53" t="str">
        <f>[1]Coa!B6359</f>
        <v>4201.0014.10412034</v>
      </c>
      <c r="D6359" s="1" t="str">
        <f>VLOOKUP(C6359,[1]Coa!$B$4:$C$9231,2,FALSE)</f>
        <v>ASURANSI PROYEK - TUBE BUNDLE E201-05-08-09</v>
      </c>
      <c r="E6359" s="573"/>
      <c r="F6359" s="573">
        <f>SUMIF('BKAS IDR'!$E$10:$E$44,$C6359,'BKAS IDR'!$M$10:$M$44)</f>
        <v>0</v>
      </c>
    </row>
    <row r="6360" spans="3:6" ht="15" customHeight="1">
      <c r="C6360" s="53" t="str">
        <f>[1]Coa!B6360</f>
        <v>4201.0014.10512037</v>
      </c>
      <c r="D6360" s="1" t="str">
        <f>VLOOKUP(C6360,[1]Coa!$B$4:$C$9231,2,FALSE)</f>
        <v>ASURANSI PROYEK - HEAT EXCHANGER ASSY TAG N</v>
      </c>
      <c r="E6360" s="573"/>
      <c r="F6360" s="573">
        <f>SUMIF('BKAS IDR'!$E$10:$E$44,$C6360,'BKAS IDR'!$M$10:$M$44)</f>
        <v>0</v>
      </c>
    </row>
    <row r="6361" spans="3:6" ht="15" customHeight="1">
      <c r="C6361" s="53" t="str">
        <f>[1]Coa!B6361</f>
        <v>4201.0014.10512038</v>
      </c>
      <c r="D6361" s="1" t="str">
        <f>VLOOKUP(C6361,[1]Coa!$B$4:$C$9231,2,FALSE)</f>
        <v>ASURANSI PROYEK - PENGADAAN SHELL ASSY TAG</v>
      </c>
      <c r="E6361" s="573"/>
      <c r="F6361" s="573">
        <f>SUMIF('BKAS IDR'!$E$10:$E$44,$C6361,'BKAS IDR'!$M$10:$M$44)</f>
        <v>0</v>
      </c>
    </row>
    <row r="6362" spans="3:6" ht="15" customHeight="1">
      <c r="C6362" s="53" t="str">
        <f>[1]Coa!B6362</f>
        <v>4201.0014.10512039</v>
      </c>
      <c r="D6362" s="1" t="str">
        <f>VLOOKUP(C6362,[1]Coa!$B$4:$C$9231,2,FALSE)</f>
        <v>ASURANSI PROYEK - PENGADAAN SHELL ASSY TAG</v>
      </c>
      <c r="E6362" s="573"/>
      <c r="F6362" s="573">
        <f>SUMIF('BKAS IDR'!$E$10:$E$44,$C6362,'BKAS IDR'!$M$10:$M$44)</f>
        <v>0</v>
      </c>
    </row>
    <row r="6363" spans="3:6" ht="15" customHeight="1">
      <c r="C6363" s="53" t="str">
        <f>[1]Coa!B6363</f>
        <v>4201.0014.10512060</v>
      </c>
      <c r="D6363" s="1" t="str">
        <f>VLOOKUP(C6363,[1]Coa!$B$4:$C$9231,2,FALSE)</f>
        <v>ASURANSI PROYEK - PENGGANTIAN/PEMBUATAN TES</v>
      </c>
      <c r="E6363" s="573"/>
      <c r="F6363" s="573">
        <f>SUMIF('BKAS IDR'!$E$10:$E$44,$C6363,'BKAS IDR'!$M$10:$M$44)</f>
        <v>0</v>
      </c>
    </row>
    <row r="6364" spans="3:6" ht="15" customHeight="1">
      <c r="C6364" s="53" t="str">
        <f>[1]Coa!B6364</f>
        <v>4201.0014.10612040</v>
      </c>
      <c r="D6364" s="1" t="str">
        <f>VLOOKUP(C6364,[1]Coa!$B$4:$C$9231,2,FALSE)</f>
        <v>ASURANSI PROYEK - TUBE BUNDLE, SHELLBUNDLE,</v>
      </c>
      <c r="E6364" s="573"/>
      <c r="F6364" s="573">
        <f>SUMIF('BKAS IDR'!$E$10:$E$44,$C6364,'BKAS IDR'!$M$10:$M$44)</f>
        <v>0</v>
      </c>
    </row>
    <row r="6365" spans="3:6" ht="15" customHeight="1">
      <c r="C6365" s="53" t="str">
        <f>[1]Coa!B6365</f>
        <v>4201.0014.10612053</v>
      </c>
      <c r="D6365" s="1" t="str">
        <f>VLOOKUP(C6365,[1]Coa!$B$4:$C$9231,2,FALSE)</f>
        <v>ASURANSI PROYEK - ENGINEERING, PROCUREMENT</v>
      </c>
      <c r="E6365" s="573"/>
      <c r="F6365" s="573">
        <f>SUMIF('BKAS IDR'!$E$10:$E$44,$C6365,'BKAS IDR'!$M$10:$M$44)</f>
        <v>0</v>
      </c>
    </row>
    <row r="6366" spans="3:6" ht="15" customHeight="1">
      <c r="C6366" s="53" t="str">
        <f>[1]Coa!B6366</f>
        <v>4201.0014.1121154</v>
      </c>
      <c r="D6366" s="1" t="str">
        <f>VLOOKUP(C6366,[1]Coa!$B$4:$C$9231,2,FALSE)</f>
        <v>ASURANSI PROYEK - H2S MUD / GAS SEPARATOR</v>
      </c>
      <c r="E6366" s="573"/>
      <c r="F6366" s="573">
        <f>SUMIF('BKAS IDR'!$E$10:$E$44,$C6366,'BKAS IDR'!$M$10:$M$44)</f>
        <v>0</v>
      </c>
    </row>
    <row r="6367" spans="3:6" ht="15" customHeight="1">
      <c r="C6367" s="53" t="str">
        <f>[1]Coa!B6367</f>
        <v>4201.0014.1161162</v>
      </c>
      <c r="D6367" s="1" t="str">
        <f>VLOOKUP(C6367,[1]Coa!$B$4:$C$9231,2,FALSE)</f>
        <v>ASURANSI PROYEK - SECONDARY REFORMER EFFLUE</v>
      </c>
      <c r="E6367" s="573"/>
      <c r="F6367" s="573">
        <f>SUMIF('BKAS IDR'!$E$10:$E$44,$C6367,'BKAS IDR'!$M$10:$M$44)</f>
        <v>0</v>
      </c>
    </row>
    <row r="6368" spans="3:6" ht="15" customHeight="1">
      <c r="C6368" s="53" t="str">
        <f>[1]Coa!B6368</f>
        <v>4201.0014.1171165</v>
      </c>
      <c r="D6368" s="1" t="str">
        <f>VLOOKUP(C6368,[1]Coa!$B$4:$C$9231,2,FALSE)</f>
        <v>ASURANSI PROYEK - TOWER</v>
      </c>
      <c r="E6368" s="573"/>
      <c r="F6368" s="573">
        <f>SUMIF('BKAS IDR'!$E$10:$E$44,$C6368,'BKAS IDR'!$M$10:$M$44)</f>
        <v>0</v>
      </c>
    </row>
    <row r="6369" spans="3:6" ht="15" customHeight="1">
      <c r="C6369" s="53" t="str">
        <f>[1]Coa!B6369</f>
        <v>4201.0014.1171167</v>
      </c>
      <c r="D6369" s="1" t="str">
        <f>VLOOKUP(C6369,[1]Coa!$B$4:$C$9231,2,FALSE)</f>
        <v>ASURANSI PROYEK - SHOP FABRICATED VESSEL &amp;</v>
      </c>
      <c r="E6369" s="573"/>
      <c r="F6369" s="573">
        <f>SUMIF('BKAS IDR'!$E$10:$E$44,$C6369,'BKAS IDR'!$M$10:$M$44)</f>
        <v>0</v>
      </c>
    </row>
    <row r="6370" spans="3:6" ht="15" customHeight="1">
      <c r="C6370" s="53" t="str">
        <f>[1]Coa!B6370</f>
        <v>4201.0014.1171168</v>
      </c>
      <c r="D6370" s="1" t="str">
        <f>VLOOKUP(C6370,[1]Coa!$B$4:$C$9231,2,FALSE)</f>
        <v>ASURANSI PROYEK - SHOP FABRICATED VESSEL &amp;</v>
      </c>
      <c r="E6370" s="573"/>
      <c r="F6370" s="573">
        <f>SUMIF('BKAS IDR'!$E$10:$E$44,$C6370,'BKAS IDR'!$M$10:$M$44)</f>
        <v>0</v>
      </c>
    </row>
    <row r="6371" spans="3:6" ht="15" customHeight="1">
      <c r="C6371" s="53" t="str">
        <f>[1]Coa!B6371</f>
        <v>4201.0014.11712010</v>
      </c>
      <c r="D6371" s="1" t="str">
        <f>VLOOKUP(C6371,[1]Coa!$B$4:$C$9231,2,FALSE)</f>
        <v>ASURANSI PROYEK - SHOP FABRICATED VESSEL &amp;</v>
      </c>
      <c r="E6371" s="573"/>
      <c r="F6371" s="573">
        <f>SUMIF('BKAS IDR'!$E$10:$E$44,$C6371,'BKAS IDR'!$M$10:$M$44)</f>
        <v>0</v>
      </c>
    </row>
    <row r="6372" spans="3:6" ht="15" customHeight="1">
      <c r="C6372" s="53" t="str">
        <f>[1]Coa!B6372</f>
        <v>4201.0014.11712023</v>
      </c>
      <c r="D6372" s="1" t="str">
        <f>VLOOKUP(C6372,[1]Coa!$B$4:$C$9231,2,FALSE)</f>
        <v>ASURANSI PROYEK - SHOP FABRICATED VESSEL &amp;</v>
      </c>
      <c r="E6372" s="573"/>
      <c r="F6372" s="573">
        <f>SUMIF('BKAS IDR'!$E$10:$E$44,$C6372,'BKAS IDR'!$M$10:$M$44)</f>
        <v>0</v>
      </c>
    </row>
    <row r="6373" spans="3:6" ht="15" customHeight="1">
      <c r="C6373" s="53" t="str">
        <f>[1]Coa!B6373</f>
        <v>4201.0014.1191172</v>
      </c>
      <c r="D6373" s="1" t="str">
        <f>VLOOKUP(C6373,[1]Coa!$B$4:$C$9231,2,FALSE)</f>
        <v>ASURANSI PROYEK - EPC MOBILE SEPARATOR</v>
      </c>
      <c r="E6373" s="573"/>
      <c r="F6373" s="573">
        <f>SUMIF('BKAS IDR'!$E$10:$E$44,$C6373,'BKAS IDR'!$M$10:$M$44)</f>
        <v>0</v>
      </c>
    </row>
    <row r="6374" spans="3:6" ht="15" customHeight="1">
      <c r="C6374" s="53" t="str">
        <f>[1]Coa!B6374</f>
        <v>4201.0014.1201175</v>
      </c>
      <c r="D6374" s="1" t="str">
        <f>VLOOKUP(C6374,[1]Coa!$B$4:$C$9231,2,FALSE)</f>
        <v>ASURANSI PROYEK - FABRICATION &amp; ERECTION OF</v>
      </c>
      <c r="E6374" s="573"/>
      <c r="F6374" s="573">
        <f>SUMIF('BKAS IDR'!$E$10:$E$44,$C6374,'BKAS IDR'!$M$10:$M$44)</f>
        <v>0</v>
      </c>
    </row>
    <row r="6375" spans="3:6" ht="15" customHeight="1">
      <c r="C6375" s="53" t="str">
        <f>[1]Coa!B6375</f>
        <v>4201.0014.12812012</v>
      </c>
      <c r="D6375" s="1" t="str">
        <f>VLOOKUP(C6375,[1]Coa!$B$4:$C$9231,2,FALSE)</f>
        <v>ASURANSI PROYEK - RENTAL DRILLING EQUIPMENT</v>
      </c>
      <c r="E6375" s="573"/>
      <c r="F6375" s="573">
        <f>SUMIF('BKAS IDR'!$E$10:$E$44,$C6375,'BKAS IDR'!$M$10:$M$44)</f>
        <v>0</v>
      </c>
    </row>
    <row r="6376" spans="3:6" ht="15" customHeight="1">
      <c r="C6376" s="53" t="str">
        <f>[1]Coa!B6376</f>
        <v>4201.0014.12912007</v>
      </c>
      <c r="D6376" s="1" t="str">
        <f>VLOOKUP(C6376,[1]Coa!$B$4:$C$9231,2,FALSE)</f>
        <v>ASURANSI PROYEK - SUPPLY OF SHELL &amp; TUBE HE</v>
      </c>
      <c r="E6376" s="573"/>
      <c r="F6376" s="573">
        <f>SUMIF('BKAS IDR'!$E$10:$E$44,$C6376,'BKAS IDR'!$M$10:$M$44)</f>
        <v>0</v>
      </c>
    </row>
    <row r="6377" spans="3:6" ht="15" customHeight="1">
      <c r="C6377" s="53" t="str">
        <f>[1]Coa!B6377</f>
        <v>4201.0014.14512017</v>
      </c>
      <c r="D6377" s="1" t="str">
        <f>VLOOKUP(C6377,[1]Coa!$B$4:$C$9231,2,FALSE)</f>
        <v>ASURANSI PROYEK - DIVING EQUIPMENT</v>
      </c>
      <c r="E6377" s="573"/>
      <c r="F6377" s="573">
        <f>SUMIF('BKAS IDR'!$E$10:$E$44,$C6377,'BKAS IDR'!$M$10:$M$44)</f>
        <v>0</v>
      </c>
    </row>
    <row r="6378" spans="3:6" ht="15" customHeight="1">
      <c r="C6378" s="53" t="str">
        <f>[1]Coa!B6378</f>
        <v>4201.0014.14912041</v>
      </c>
      <c r="D6378" s="1" t="str">
        <f>VLOOKUP(C6378,[1]Coa!$B$4:$C$9231,2,FALSE)</f>
        <v>ASURANSI PROYEK - FABRIKASI SHELL 24E-113</v>
      </c>
      <c r="E6378" s="573"/>
      <c r="F6378" s="573">
        <f>SUMIF('BKAS IDR'!$E$10:$E$44,$C6378,'BKAS IDR'!$M$10:$M$44)</f>
        <v>0</v>
      </c>
    </row>
    <row r="6379" spans="3:6" ht="15" customHeight="1">
      <c r="C6379" s="53" t="str">
        <f>[1]Coa!B6379</f>
        <v>4201.0014.15012024</v>
      </c>
      <c r="D6379" s="1" t="str">
        <f>VLOOKUP(C6379,[1]Coa!$B$4:$C$9231,2,FALSE)</f>
        <v>ASURANSI PROYEK -  TOTAL RETUBE INSITU SURF</v>
      </c>
      <c r="E6379" s="573"/>
      <c r="F6379" s="573">
        <f>SUMIF('BKAS IDR'!$E$10:$E$44,$C6379,'BKAS IDR'!$M$10:$M$44)</f>
        <v>0</v>
      </c>
    </row>
    <row r="6380" spans="3:6" ht="15" customHeight="1">
      <c r="C6380" s="53" t="str">
        <f>[1]Coa!B6380</f>
        <v>4201.0014.15212028</v>
      </c>
      <c r="D6380" s="1" t="str">
        <f>VLOOKUP(C6380,[1]Coa!$B$4:$C$9231,2,FALSE)</f>
        <v>ASURANSI PROYEK - TUBE BUNDLE SHELL H5012 &amp;</v>
      </c>
      <c r="E6380" s="573"/>
      <c r="F6380" s="573">
        <f>SUMIF('BKAS IDR'!$E$10:$E$44,$C6380,'BKAS IDR'!$M$10:$M$44)</f>
        <v>0</v>
      </c>
    </row>
    <row r="6381" spans="3:6" ht="15" customHeight="1">
      <c r="C6381" s="53" t="str">
        <f>[1]Coa!B6381</f>
        <v>4201.0014.15212059</v>
      </c>
      <c r="D6381" s="1" t="str">
        <f>VLOOKUP(C6381,[1]Coa!$B$4:$C$9231,2,FALSE)</f>
        <v>ASURANSI PROYEK - SECONDARY REACTOR UNIT</v>
      </c>
      <c r="E6381" s="573"/>
      <c r="F6381" s="573">
        <f>SUMIF('BKAS IDR'!$E$10:$E$44,$C6381,'BKAS IDR'!$M$10:$M$44)</f>
        <v>0</v>
      </c>
    </row>
    <row r="6382" spans="3:6" ht="15" customHeight="1">
      <c r="C6382" s="53" t="str">
        <f>[1]Coa!B6382</f>
        <v>4201.0014.15312030</v>
      </c>
      <c r="D6382" s="1" t="str">
        <f>VLOOKUP(C6382,[1]Coa!$B$4:$C$9231,2,FALSE)</f>
        <v>ASURANSI PROYEK - 2 UNIT FUEL GAS FILTER CO</v>
      </c>
      <c r="E6382" s="573"/>
      <c r="F6382" s="573">
        <f>SUMIF('BKAS IDR'!$E$10:$E$44,$C6382,'BKAS IDR'!$M$10:$M$44)</f>
        <v>0</v>
      </c>
    </row>
    <row r="6383" spans="3:6" ht="15" customHeight="1">
      <c r="C6383" s="53" t="str">
        <f>[1]Coa!B6383</f>
        <v>4201.0014.15712042</v>
      </c>
      <c r="D6383" s="1" t="str">
        <f>VLOOKUP(C6383,[1]Coa!$B$4:$C$9231,2,FALSE)</f>
        <v>ASURANSI PROYEK - REDESIGN, FABRIKASI &amp; PEM</v>
      </c>
      <c r="E6383" s="573"/>
      <c r="F6383" s="573">
        <f>SUMIF('BKAS IDR'!$E$10:$E$44,$C6383,'BKAS IDR'!$M$10:$M$44)</f>
        <v>0</v>
      </c>
    </row>
    <row r="6384" spans="3:6" ht="15" customHeight="1">
      <c r="C6384" s="53" t="str">
        <f>[1]Coa!B6384</f>
        <v>4201.0014.16012044</v>
      </c>
      <c r="D6384" s="1" t="str">
        <f>VLOOKUP(C6384,[1]Coa!$B$4:$C$9231,2,FALSE)</f>
        <v>ASURANSI PROYEK -  EPCI CONTRACT FOR LIMA F</v>
      </c>
      <c r="E6384" s="573"/>
      <c r="F6384" s="573">
        <f>SUMIF('BKAS IDR'!$E$10:$E$44,$C6384,'BKAS IDR'!$M$10:$M$44)</f>
        <v>0</v>
      </c>
    </row>
    <row r="6385" spans="3:6" ht="15" customHeight="1">
      <c r="C6385" s="53" t="str">
        <f>[1]Coa!B6385</f>
        <v>4201.0014.16409005</v>
      </c>
      <c r="D6385" s="1" t="str">
        <f>VLOOKUP(C6385,[1]Coa!$B$4:$C$9231,2,FALSE)</f>
        <v>ASURANSI PROYEK - MEG Injection Package</v>
      </c>
      <c r="E6385" s="573"/>
      <c r="F6385" s="573">
        <f>SUMIF('BKAS IDR'!$E$10:$E$44,$C6385,'BKAS IDR'!$M$10:$M$44)</f>
        <v>0</v>
      </c>
    </row>
    <row r="6386" spans="3:6" ht="15" customHeight="1">
      <c r="C6386" s="53" t="str">
        <f>[1]Coa!B6386</f>
        <v>4201.0014.R000000</v>
      </c>
      <c r="D6386" s="1" t="str">
        <f>VLOOKUP(C6386,[1]Coa!$B$4:$C$9231,2,FALSE)</f>
        <v>ASURANSI PROYEK - SEWA EQUIPMENT- EXCAVATOR</v>
      </c>
      <c r="E6386" s="573"/>
      <c r="F6386" s="573">
        <f>SUMIF('BKAS IDR'!$E$10:$E$44,$C6386,'BKAS IDR'!$M$10:$M$44)</f>
        <v>0</v>
      </c>
    </row>
    <row r="6387" spans="3:6" ht="15" customHeight="1">
      <c r="C6387" s="53" t="str">
        <f>[1]Coa!B6387</f>
        <v>4201.0015.06312006</v>
      </c>
      <c r="D6387" s="1" t="str">
        <f>VLOOKUP(C6387,[1]Coa!$B$4:$C$9231,2,FALSE)</f>
        <v>DINAS PERJALANAN (PROJECT) - PROV OF EPCI KF GAS (INT)</v>
      </c>
      <c r="E6387" s="573"/>
      <c r="F6387" s="573">
        <f>SUMIF('BKAS IDR'!$E$10:$E$44,$C6387,'BKAS IDR'!$M$10:$M$44)</f>
        <v>0</v>
      </c>
    </row>
    <row r="6388" spans="3:6" ht="15" customHeight="1">
      <c r="C6388" s="53" t="str">
        <f>[1]Coa!B6388</f>
        <v>4201.0015.002</v>
      </c>
      <c r="D6388" s="1" t="str">
        <f>VLOOKUP(C6388,[1]Coa!$B$4:$C$9231,2,FALSE)</f>
        <v>DINAS PERJALANAN (PROJECT) - WORKSHOP</v>
      </c>
      <c r="E6388" s="573"/>
      <c r="F6388" s="573">
        <f>SUMIF('BKAS IDR'!$E$10:$E$44,$C6388,'BKAS IDR'!$M$10:$M$44)</f>
        <v>0</v>
      </c>
    </row>
    <row r="6389" spans="3:6" ht="15" customHeight="1">
      <c r="C6389" s="53" t="str">
        <f>[1]Coa!B6389</f>
        <v>4201.0015.0050852</v>
      </c>
      <c r="D6389" s="1" t="str">
        <f>VLOOKUP(C6389,[1]Coa!$B$4:$C$9231,2,FALSE)</f>
        <v>DINAS PERJALANAN (PROJECT) - KAMBUNA TOPSIDE REUSER S</v>
      </c>
      <c r="E6389" s="573"/>
      <c r="F6389" s="573">
        <f>SUMIF('BKAS IDR'!$E$10:$E$44,$C6389,'BKAS IDR'!$M$10:$M$44)</f>
        <v>0</v>
      </c>
    </row>
    <row r="6390" spans="3:6" ht="15" customHeight="1">
      <c r="C6390" s="53" t="str">
        <f>[1]Coa!B6390</f>
        <v>4201.0015.0050905</v>
      </c>
      <c r="D6390" s="1" t="str">
        <f>VLOOKUP(C6390,[1]Coa!$B$4:$C$9231,2,FALSE)</f>
        <v>DINAS PERJALANAN (PROJECT) - MEG INJECTION PACKAGE</v>
      </c>
      <c r="E6390" s="573"/>
      <c r="F6390" s="573">
        <f>SUMIF('BKAS IDR'!$E$10:$E$44,$C6390,'BKAS IDR'!$M$10:$M$44)</f>
        <v>0</v>
      </c>
    </row>
    <row r="6391" spans="3:6" ht="15" customHeight="1">
      <c r="C6391" s="53" t="str">
        <f>[1]Coa!B6391</f>
        <v>4201.0015.00712046</v>
      </c>
      <c r="D6391" s="1" t="str">
        <f>VLOOKUP(C6391,[1]Coa!$B$4:$C$9231,2,FALSE)</f>
        <v>DINAS PERJALANAN (PROJECT) - FABRIKASI  &amp; INSTASI UNTU</v>
      </c>
      <c r="E6391" s="573"/>
      <c r="F6391" s="573">
        <f>SUMIF('BKAS IDR'!$E$10:$E$44,$C6391,'BKAS IDR'!$M$10:$M$44)</f>
        <v>0</v>
      </c>
    </row>
    <row r="6392" spans="3:6" ht="15" customHeight="1">
      <c r="C6392" s="53" t="str">
        <f>[1]Coa!B6392</f>
        <v>4201.0015.0081014</v>
      </c>
      <c r="D6392" s="1" t="str">
        <f>VLOOKUP(C6392,[1]Coa!$B$4:$C$9231,2,FALSE)</f>
        <v>DINAS PERJALANAN (PROJECT) - SEI AMBAWANG KAB.KUBU</v>
      </c>
      <c r="E6392" s="573"/>
      <c r="F6392" s="573">
        <f>SUMIF('BKAS IDR'!$E$10:$E$44,$C6392,'BKAS IDR'!$M$10:$M$44)</f>
        <v>0</v>
      </c>
    </row>
    <row r="6393" spans="3:6" ht="15" customHeight="1">
      <c r="C6393" s="53" t="str">
        <f>[1]Coa!B6393</f>
        <v>4201.0015.0101019</v>
      </c>
      <c r="D6393" s="1" t="str">
        <f>VLOOKUP(C6393,[1]Coa!$B$4:$C$9231,2,FALSE)</f>
        <v>DINAS PERJALANAN (PROJECT) - CPP&amp;AUP PLATFORMS INST</v>
      </c>
      <c r="E6393" s="573"/>
      <c r="F6393" s="573">
        <f>SUMIF('BKAS IDR'!$E$10:$E$44,$C6393,'BKAS IDR'!$M$10:$M$44)</f>
        <v>0</v>
      </c>
    </row>
    <row r="6394" spans="3:6" ht="15" customHeight="1">
      <c r="C6394" s="53" t="str">
        <f>[1]Coa!B6394</f>
        <v>4201.0015.0101137</v>
      </c>
      <c r="D6394" s="1" t="str">
        <f>VLOOKUP(C6394,[1]Coa!$B$4:$C$9231,2,FALSE)</f>
        <v>DINAS PERJALANAN (PROJECT) - CPP &amp; AUP Platforms</v>
      </c>
      <c r="E6394" s="573"/>
      <c r="F6394" s="573">
        <f>SUMIF('BKAS IDR'!$E$10:$E$44,$C6394,'BKAS IDR'!$M$10:$M$44)</f>
        <v>0</v>
      </c>
    </row>
    <row r="6395" spans="3:6" ht="15" customHeight="1">
      <c r="C6395" s="53" t="str">
        <f>[1]Coa!B6395</f>
        <v>4201.0015.0120832</v>
      </c>
      <c r="D6395" s="1" t="str">
        <f>VLOOKUP(C6395,[1]Coa!$B$4:$C$9231,2,FALSE)</f>
        <v>DINAS PERJALANAN (PROJECT) - SHELL &amp; TUBE HEAT EXCHANG</v>
      </c>
      <c r="E6395" s="573"/>
      <c r="F6395" s="573">
        <f>SUMIF('BKAS IDR'!$E$10:$E$44,$C6395,'BKAS IDR'!$M$10:$M$44)</f>
        <v>0</v>
      </c>
    </row>
    <row r="6396" spans="3:6" ht="15" customHeight="1">
      <c r="C6396" s="53" t="str">
        <f>[1]Coa!B6396</f>
        <v>4201.0015.0130903</v>
      </c>
      <c r="D6396" s="1" t="str">
        <f>VLOOKUP(C6396,[1]Coa!$B$4:$C$9231,2,FALSE)</f>
        <v>DINAS PERJALANAN (PROJECT) - WELL TEST, SKID UNIT</v>
      </c>
      <c r="E6396" s="573"/>
      <c r="F6396" s="573">
        <f>SUMIF('BKAS IDR'!$E$10:$E$44,$C6396,'BKAS IDR'!$M$10:$M$44)</f>
        <v>0</v>
      </c>
    </row>
    <row r="6397" spans="3:6" ht="15" customHeight="1">
      <c r="C6397" s="53" t="str">
        <f>[1]Coa!B6397</f>
        <v>4201.0015.0130904</v>
      </c>
      <c r="D6397" s="1" t="str">
        <f>VLOOKUP(C6397,[1]Coa!$B$4:$C$9231,2,FALSE)</f>
        <v>DINAS PERJALANAN (PROJECT) - HEAT EXCHANGER</v>
      </c>
      <c r="E6397" s="573"/>
      <c r="F6397" s="573">
        <f>SUMIF('BKAS IDR'!$E$10:$E$44,$C6397,'BKAS IDR'!$M$10:$M$44)</f>
        <v>0</v>
      </c>
    </row>
    <row r="6398" spans="3:6" ht="15" customHeight="1">
      <c r="C6398" s="53" t="str">
        <f>[1]Coa!B6398</f>
        <v>4201.0015.0130908</v>
      </c>
      <c r="D6398" s="1" t="str">
        <f>VLOOKUP(C6398,[1]Coa!$B$4:$C$9231,2,FALSE)</f>
        <v>DINAS PERJALANAN (PROJECT) - PIPE SLEEVE &amp; DURI, RIAU</v>
      </c>
      <c r="E6398" s="573"/>
      <c r="F6398" s="573">
        <f>SUMIF('BKAS IDR'!$E$10:$E$44,$C6398,'BKAS IDR'!$M$10:$M$44)</f>
        <v>0</v>
      </c>
    </row>
    <row r="6399" spans="3:6" ht="15" customHeight="1">
      <c r="C6399" s="53" t="str">
        <f>[1]Coa!B6399</f>
        <v>4201.0015.0130923</v>
      </c>
      <c r="D6399" s="1" t="str">
        <f>VLOOKUP(C6399,[1]Coa!$B$4:$C$9231,2,FALSE)</f>
        <v>DINAS PERJALANAN (PROJECT) - PROV OF WATER STO TANK</v>
      </c>
      <c r="E6399" s="573"/>
      <c r="F6399" s="573">
        <f>SUMIF('BKAS IDR'!$E$10:$E$44,$C6399,'BKAS IDR'!$M$10:$M$44)</f>
        <v>0</v>
      </c>
    </row>
    <row r="6400" spans="3:6" ht="15" customHeight="1">
      <c r="C6400" s="53" t="str">
        <f>[1]Coa!B6400</f>
        <v>4201.0015.0130929</v>
      </c>
      <c r="D6400" s="1" t="str">
        <f>VLOOKUP(C6400,[1]Coa!$B$4:$C$9231,2,FALSE)</f>
        <v>DINAS PERJALANAN (PROJECT) - OPERATION ASSISTANCE SLN</v>
      </c>
      <c r="E6400" s="573"/>
      <c r="F6400" s="573">
        <f>SUMIF('BKAS IDR'!$E$10:$E$44,$C6400,'BKAS IDR'!$M$10:$M$44)</f>
        <v>0</v>
      </c>
    </row>
    <row r="6401" spans="3:6" ht="15" customHeight="1">
      <c r="C6401" s="53" t="str">
        <f>[1]Coa!B6401</f>
        <v>4201.0015.0130931</v>
      </c>
      <c r="D6401" s="1" t="str">
        <f>VLOOKUP(C6401,[1]Coa!$B$4:$C$9231,2,FALSE)</f>
        <v>DINAS PERJALANAN (PROJECT) - STORAGE TANK FOR INT PROG</v>
      </c>
      <c r="E6401" s="573"/>
      <c r="F6401" s="573">
        <f>SUMIF('BKAS IDR'!$E$10:$E$44,$C6401,'BKAS IDR'!$M$10:$M$44)</f>
        <v>0</v>
      </c>
    </row>
    <row r="6402" spans="3:6" ht="15" customHeight="1">
      <c r="C6402" s="53" t="str">
        <f>[1]Coa!B6402</f>
        <v>4201.0015.0131004</v>
      </c>
      <c r="D6402" s="1" t="str">
        <f>VLOOKUP(C6402,[1]Coa!$B$4:$C$9231,2,FALSE)</f>
        <v>DINAS PERJALANAN (PROJECT) - 3 UNITS K.O. DRUM</v>
      </c>
      <c r="E6402" s="573"/>
      <c r="F6402" s="573">
        <f>SUMIF('BKAS IDR'!$E$10:$E$44,$C6402,'BKAS IDR'!$M$10:$M$44)</f>
        <v>0</v>
      </c>
    </row>
    <row r="6403" spans="3:6" ht="15" customHeight="1">
      <c r="C6403" s="53" t="str">
        <f>[1]Coa!B6403</f>
        <v>4201.0015.0131010</v>
      </c>
      <c r="D6403" s="1" t="str">
        <f>VLOOKUP(C6403,[1]Coa!$B$4:$C$9231,2,FALSE)</f>
        <v>DINAS PERJALANAN (PROJECT) - DISAIN&amp;FAB ALAT SURFAKTAN</v>
      </c>
      <c r="E6403" s="573"/>
      <c r="F6403" s="573">
        <f>SUMIF('BKAS IDR'!$E$10:$E$44,$C6403,'BKAS IDR'!$M$10:$M$44)</f>
        <v>0</v>
      </c>
    </row>
    <row r="6404" spans="3:6" ht="15" customHeight="1">
      <c r="C6404" s="53" t="str">
        <f>[1]Coa!B6404</f>
        <v>4201.0015.0131018</v>
      </c>
      <c r="D6404" s="1" t="str">
        <f>VLOOKUP(C6404,[1]Coa!$B$4:$C$9231,2,FALSE)</f>
        <v>DINAS PERJALANAN (PROJECT) - JASA KONST TANGKI PEMISAH</v>
      </c>
      <c r="E6404" s="573"/>
      <c r="F6404" s="573">
        <f>SUMIF('BKAS IDR'!$E$10:$E$44,$C6404,'BKAS IDR'!$M$10:$M$44)</f>
        <v>0</v>
      </c>
    </row>
    <row r="6405" spans="3:6" ht="15" customHeight="1">
      <c r="C6405" s="53" t="str">
        <f>[1]Coa!B6405</f>
        <v>4201.0015.0131104</v>
      </c>
      <c r="D6405" s="1" t="str">
        <f>VLOOKUP(C6405,[1]Coa!$B$4:$C$9231,2,FALSE)</f>
        <v>DINAS PERJALANAN (PROJECT) - RIGLESS SERVICE</v>
      </c>
      <c r="E6405" s="573"/>
      <c r="F6405" s="573">
        <f>SUMIF('BKAS IDR'!$E$10:$E$44,$C6405,'BKAS IDR'!$M$10:$M$44)</f>
        <v>0</v>
      </c>
    </row>
    <row r="6406" spans="3:6" ht="15" customHeight="1">
      <c r="C6406" s="53" t="str">
        <f>[1]Coa!B6406</f>
        <v>4201.0015.0131113</v>
      </c>
      <c r="D6406" s="1" t="str">
        <f>VLOOKUP(C6406,[1]Coa!$B$4:$C$9231,2,FALSE)</f>
        <v>DINAS PERJALANAN (PROJECT) - EPC U/ FASILITAS TANKI DI</v>
      </c>
      <c r="E6406" s="573"/>
      <c r="F6406" s="573">
        <f>SUMIF('BKAS IDR'!$E$10:$E$44,$C6406,'BKAS IDR'!$M$10:$M$44)</f>
        <v>0</v>
      </c>
    </row>
    <row r="6407" spans="3:6" ht="15" customHeight="1">
      <c r="C6407" s="53" t="str">
        <f>[1]Coa!B6407</f>
        <v>4201.0015.0131119</v>
      </c>
      <c r="D6407" s="1" t="str">
        <f>VLOOKUP(C6407,[1]Coa!$B$4:$C$9231,2,FALSE)</f>
        <v>DINAS PERJALANAN (PROJECT) - EPF OF STORAGE FOR RANTAU</v>
      </c>
      <c r="E6407" s="573"/>
      <c r="F6407" s="573">
        <f>SUMIF('BKAS IDR'!$E$10:$E$44,$C6407,'BKAS IDR'!$M$10:$M$44)</f>
        <v>0</v>
      </c>
    </row>
    <row r="6408" spans="3:6" ht="15" customHeight="1">
      <c r="C6408" s="53" t="str">
        <f>[1]Coa!B6408</f>
        <v>4201.0015.0131127</v>
      </c>
      <c r="D6408" s="1" t="str">
        <f>VLOOKUP(C6408,[1]Coa!$B$4:$C$9231,2,FALSE)</f>
        <v>DINAS PERJALANAN (PROJECT) - RIGLESS SERVICE</v>
      </c>
      <c r="E6408" s="573"/>
      <c r="F6408" s="573">
        <f>SUMIF('BKAS IDR'!$E$10:$E$44,$C6408,'BKAS IDR'!$M$10:$M$44)</f>
        <v>0</v>
      </c>
    </row>
    <row r="6409" spans="3:6" ht="15" customHeight="1">
      <c r="C6409" s="53" t="str">
        <f>[1]Coa!B6409</f>
        <v>4201.0015.0131150</v>
      </c>
      <c r="D6409" s="1" t="str">
        <f>VLOOKUP(C6409,[1]Coa!$B$4:$C$9231,2,FALSE)</f>
        <v>DINAS PERJALANAN (PROJECT) - WASH TANK REPAIR</v>
      </c>
      <c r="E6409" s="573"/>
      <c r="F6409" s="573">
        <f>SUMIF('BKAS IDR'!$E$10:$E$44,$C6409,'BKAS IDR'!$M$10:$M$44)</f>
        <v>0</v>
      </c>
    </row>
    <row r="6410" spans="3:6" ht="15" customHeight="1">
      <c r="C6410" s="53" t="str">
        <f>[1]Coa!B6410</f>
        <v>4201.0015.01312003</v>
      </c>
      <c r="D6410" s="1" t="str">
        <f>VLOOKUP(C6410,[1]Coa!$B$4:$C$9231,2,FALSE)</f>
        <v>DINAS PERJALANAN (PROJECT) - RIGLESS SERVICES</v>
      </c>
      <c r="E6410" s="573"/>
      <c r="F6410" s="573">
        <f>SUMIF('BKAS IDR'!$E$10:$E$44,$C6410,'BKAS IDR'!$M$10:$M$44)</f>
        <v>0</v>
      </c>
    </row>
    <row r="6411" spans="3:6" ht="15" customHeight="1">
      <c r="C6411" s="53" t="str">
        <f>[1]Coa!B6411</f>
        <v>4201.0015.01312031</v>
      </c>
      <c r="D6411" s="1" t="str">
        <f>VLOOKUP(C6411,[1]Coa!$B$4:$C$9231,2,FALSE)</f>
        <v>DINAS PERJALANAN (PROJECT) - PLUG BACK WITH SLICKLINE</v>
      </c>
      <c r="E6411" s="573"/>
      <c r="F6411" s="573">
        <f>SUMIF('BKAS IDR'!$E$10:$E$44,$C6411,'BKAS IDR'!$M$10:$M$44)</f>
        <v>0</v>
      </c>
    </row>
    <row r="6412" spans="3:6" ht="15" customHeight="1">
      <c r="C6412" s="53" t="str">
        <f>[1]Coa!B6412</f>
        <v>4201.0015.01312049</v>
      </c>
      <c r="D6412" s="1" t="str">
        <f>VLOOKUP(C6412,[1]Coa!$B$4:$C$9231,2,FALSE)</f>
        <v>DINAS PERJALANAN (PROJECT) - HRSG #2 &amp; #5</v>
      </c>
      <c r="E6412" s="573"/>
      <c r="F6412" s="573">
        <f>SUMIF('BKAS IDR'!$E$10:$E$44,$C6412,'BKAS IDR'!$M$10:$M$44)</f>
        <v>0</v>
      </c>
    </row>
    <row r="6413" spans="3:6" ht="15" customHeight="1">
      <c r="C6413" s="53" t="str">
        <f>[1]Coa!B6413</f>
        <v>4201.0015.01312058</v>
      </c>
      <c r="D6413" s="1" t="str">
        <f>VLOOKUP(C6413,[1]Coa!$B$4:$C$9231,2,FALSE)</f>
        <v>DINAS PERJALANAN (PROJECT) - FOAMING SERVICES</v>
      </c>
      <c r="E6413" s="573"/>
      <c r="F6413" s="573">
        <f>SUMIF('BKAS IDR'!$E$10:$E$44,$C6413,'BKAS IDR'!$M$10:$M$44)</f>
        <v>0</v>
      </c>
    </row>
    <row r="6414" spans="3:6" ht="15" customHeight="1">
      <c r="C6414" s="53" t="str">
        <f>[1]Coa!B6414</f>
        <v>4201.0015.0150909</v>
      </c>
      <c r="D6414" s="1" t="str">
        <f>VLOOKUP(C6414,[1]Coa!$B$4:$C$9231,2,FALSE)</f>
        <v>DINAS PERJALANAN (PROJECT) - PIPE CONNECTION</v>
      </c>
      <c r="E6414" s="573"/>
      <c r="F6414" s="573">
        <f>SUMIF('BKAS IDR'!$E$10:$E$44,$C6414,'BKAS IDR'!$M$10:$M$44)</f>
        <v>0</v>
      </c>
    </row>
    <row r="6415" spans="3:6" ht="15" customHeight="1">
      <c r="C6415" s="53" t="str">
        <f>[1]Coa!B6415</f>
        <v>4201.0015.0150916</v>
      </c>
      <c r="D6415" s="1" t="str">
        <f>VLOOKUP(C6415,[1]Coa!$B$4:$C$9231,2,FALSE)</f>
        <v>DINAS PERJALANAN (PROJECT) - SUBSEA CABLE</v>
      </c>
      <c r="E6415" s="573"/>
      <c r="F6415" s="573">
        <f>SUMIF('BKAS IDR'!$E$10:$E$44,$C6415,'BKAS IDR'!$M$10:$M$44)</f>
        <v>0</v>
      </c>
    </row>
    <row r="6416" spans="3:6" ht="15" customHeight="1">
      <c r="C6416" s="53" t="str">
        <f>[1]Coa!B6416</f>
        <v>4201.0015.0151128</v>
      </c>
      <c r="D6416" s="1" t="str">
        <f>VLOOKUP(C6416,[1]Coa!$B$4:$C$9231,2,FALSE)</f>
        <v>DINAS PERJALANAN (PROJECT) - PROJECT BAWAL PIPELINE</v>
      </c>
      <c r="E6416" s="573"/>
      <c r="F6416" s="573">
        <f>SUMIF('BKAS IDR'!$E$10:$E$44,$C6416,'BKAS IDR'!$M$10:$M$44)</f>
        <v>0</v>
      </c>
    </row>
    <row r="6417" spans="3:6" ht="15" customHeight="1">
      <c r="C6417" s="53" t="str">
        <f>[1]Coa!B6417</f>
        <v>4201.0015.01512021</v>
      </c>
      <c r="D6417" s="1" t="str">
        <f>VLOOKUP(C6417,[1]Coa!$B$4:$C$9231,2,FALSE)</f>
        <v>DINAS PERJALANAN (PROJECT) - TUBE BUNDLE CONDENSATE CO</v>
      </c>
      <c r="E6417" s="573"/>
      <c r="F6417" s="573">
        <f>SUMIF('BKAS IDR'!$E$10:$E$44,$C6417,'BKAS IDR'!$M$10:$M$44)</f>
        <v>0</v>
      </c>
    </row>
    <row r="6418" spans="3:6" ht="15" customHeight="1">
      <c r="C6418" s="53" t="str">
        <f>[1]Coa!B6418</f>
        <v>4201.0015.01512027</v>
      </c>
      <c r="D6418" s="1" t="str">
        <f>VLOOKUP(C6418,[1]Coa!$B$4:$C$9231,2,FALSE)</f>
        <v>DINAS PERJALANAN (PROJECT) - FUEL GAS SCRUBBER AND HEA</v>
      </c>
      <c r="E6418" s="573"/>
      <c r="F6418" s="573">
        <f>SUMIF('BKAS IDR'!$E$10:$E$44,$C6418,'BKAS IDR'!$M$10:$M$44)</f>
        <v>0</v>
      </c>
    </row>
    <row r="6419" spans="3:6" ht="15" customHeight="1">
      <c r="C6419" s="53" t="str">
        <f>[1]Coa!B6419</f>
        <v>4201.0015.01512043</v>
      </c>
      <c r="D6419" s="1" t="str">
        <f>VLOOKUP(C6419,[1]Coa!$B$4:$C$9231,2,FALSE)</f>
        <v>DINAS PERJALANAN (PROJECT) - EHMR WATER PROJECT, EPCI</v>
      </c>
      <c r="E6419" s="573"/>
      <c r="F6419" s="573">
        <f>SUMIF('BKAS IDR'!$E$10:$E$44,$C6419,'BKAS IDR'!$M$10:$M$44)</f>
        <v>0</v>
      </c>
    </row>
    <row r="6420" spans="3:6" ht="15" customHeight="1">
      <c r="C6420" s="53" t="str">
        <f>[1]Coa!B6420</f>
        <v>4201.0015.01512062</v>
      </c>
      <c r="D6420" s="1" t="str">
        <f>VLOOKUP(C6420,[1]Coa!$B$4:$C$9231,2,FALSE)</f>
        <v>DINAS PERJALANAN (PROJECT) - EPCI TEMBANG 8 TO BAWAL P</v>
      </c>
      <c r="E6420" s="573"/>
      <c r="F6420" s="573">
        <f>SUMIF('BKAS IDR'!$E$10:$E$44,$C6420,'BKAS IDR'!$M$10:$M$44)</f>
        <v>0</v>
      </c>
    </row>
    <row r="6421" spans="3:6" ht="15" customHeight="1">
      <c r="C6421" s="53" t="str">
        <f>[1]Coa!B6421</f>
        <v>4201.0015.0191139</v>
      </c>
      <c r="D6421" s="1" t="str">
        <f>VLOOKUP(C6421,[1]Coa!$B$4:$C$9231,2,FALSE)</f>
        <v>DINAS PERJALANAN (PROJECT) - Maintenance of Expansion</v>
      </c>
      <c r="E6421" s="573"/>
      <c r="F6421" s="573">
        <f>SUMIF('BKAS IDR'!$E$10:$E$44,$C6421,'BKAS IDR'!$M$10:$M$44)</f>
        <v>0</v>
      </c>
    </row>
    <row r="6422" spans="3:6" ht="15" customHeight="1">
      <c r="C6422" s="53" t="str">
        <f>[1]Coa!B6422</f>
        <v>4201.0015.0241007</v>
      </c>
      <c r="D6422" s="1" t="str">
        <f>VLOOKUP(C6422,[1]Coa!$B$4:$C$9231,2,FALSE)</f>
        <v>DINAS PERJALANAN (PROJECT) - REP&amp;TEST (336-I;1000m3)</v>
      </c>
      <c r="E6422" s="573"/>
      <c r="F6422" s="573">
        <f>SUMIF('BKAS IDR'!$E$10:$E$44,$C6422,'BKAS IDR'!$M$10:$M$44)</f>
        <v>0</v>
      </c>
    </row>
    <row r="6423" spans="3:6" ht="15" customHeight="1">
      <c r="C6423" s="53" t="str">
        <f>[1]Coa!B6423</f>
        <v>4201.0015.02412022</v>
      </c>
      <c r="D6423" s="1" t="str">
        <f>VLOOKUP(C6423,[1]Coa!$B$4:$C$9231,2,FALSE)</f>
        <v>DINAS PERJALANAN (PROJECT) - REPAIR F/WELDING TANK</v>
      </c>
      <c r="E6423" s="573"/>
      <c r="F6423" s="573">
        <f>SUMIF('BKAS IDR'!$E$10:$E$44,$C6423,'BKAS IDR'!$M$10:$M$44)</f>
        <v>0</v>
      </c>
    </row>
    <row r="6424" spans="3:6" ht="15" customHeight="1">
      <c r="C6424" s="53" t="str">
        <f>[1]Coa!B6424</f>
        <v>4201.0015.02412035</v>
      </c>
      <c r="D6424" s="1" t="str">
        <f>VLOOKUP(C6424,[1]Coa!$B$4:$C$9231,2,FALSE)</f>
        <v>DINAS PERJALANAN (PROJECT) - REPAIR OF TANK 100 CUFT P</v>
      </c>
      <c r="E6424" s="573"/>
      <c r="F6424" s="573">
        <f>SUMIF('BKAS IDR'!$E$10:$E$44,$C6424,'BKAS IDR'!$M$10:$M$44)</f>
        <v>0</v>
      </c>
    </row>
    <row r="6425" spans="3:6" ht="15" customHeight="1">
      <c r="C6425" s="53" t="str">
        <f>[1]Coa!B6425</f>
        <v>4201.0015.0260847</v>
      </c>
      <c r="D6425" s="1" t="str">
        <f>VLOOKUP(C6425,[1]Coa!$B$4:$C$9231,2,FALSE)</f>
        <v>DINAS PERJALANAN (PROJECT) - INSTALLATION OF 2X315 MW</v>
      </c>
      <c r="E6425" s="573"/>
      <c r="F6425" s="573">
        <f>SUMIF('BKAS IDR'!$E$10:$E$44,$C6425,'BKAS IDR'!$M$10:$M$44)</f>
        <v>0</v>
      </c>
    </row>
    <row r="6426" spans="3:6" ht="15" customHeight="1">
      <c r="C6426" s="53" t="str">
        <f>[1]Coa!B6426</f>
        <v>4201.0015.0261198</v>
      </c>
      <c r="D6426" s="1" t="str">
        <f>VLOOKUP(C6426,[1]Coa!$B$4:$C$9231,2,FALSE)</f>
        <v>DINAS PERJALANAN (PROJECT) - MAINTENANCE HUBEI</v>
      </c>
      <c r="E6426" s="573"/>
      <c r="F6426" s="573">
        <f>SUMIF('BKAS IDR'!$E$10:$E$44,$C6426,'BKAS IDR'!$M$10:$M$44)</f>
        <v>0</v>
      </c>
    </row>
    <row r="6427" spans="3:6" ht="15" customHeight="1">
      <c r="C6427" s="53" t="str">
        <f>[1]Coa!B6427</f>
        <v>4201.0015.0280913</v>
      </c>
      <c r="D6427" s="1" t="str">
        <f>VLOOKUP(C6427,[1]Coa!$B$4:$C$9231,2,FALSE)</f>
        <v>DINAS PERJALANAN (PROJECT) - FAB SAND BLAST&amp;PRIM COAT</v>
      </c>
      <c r="E6427" s="573"/>
      <c r="F6427" s="573">
        <f>SUMIF('BKAS IDR'!$E$10:$E$44,$C6427,'BKAS IDR'!$M$10:$M$44)</f>
        <v>0</v>
      </c>
    </row>
    <row r="6428" spans="3:6" ht="15" customHeight="1">
      <c r="C6428" s="53" t="str">
        <f>[1]Coa!B6428</f>
        <v>4201.0015.0280915</v>
      </c>
      <c r="D6428" s="1" t="str">
        <f>VLOOKUP(C6428,[1]Coa!$B$4:$C$9231,2,FALSE)</f>
        <v>DINAS PERJALANAN (PROJECT) - MB#13; RECONDITION WORK</v>
      </c>
      <c r="E6428" s="573"/>
      <c r="F6428" s="573">
        <f>SUMIF('BKAS IDR'!$E$10:$E$44,$C6428,'BKAS IDR'!$M$10:$M$44)</f>
        <v>0</v>
      </c>
    </row>
    <row r="6429" spans="3:6" ht="15" customHeight="1">
      <c r="C6429" s="53" t="str">
        <f>[1]Coa!B6429</f>
        <v>4201.0015.0280919</v>
      </c>
      <c r="D6429" s="1" t="str">
        <f>VLOOKUP(C6429,[1]Coa!$B$4:$C$9231,2,FALSE)</f>
        <v>DINAS PERJALANAN (PROJECT) - RB#13; ANCHOR BOLT INST</v>
      </c>
      <c r="E6429" s="573"/>
      <c r="F6429" s="573">
        <f>SUMIF('BKAS IDR'!$E$10:$E$44,$C6429,'BKAS IDR'!$M$10:$M$44)</f>
        <v>0</v>
      </c>
    </row>
    <row r="6430" spans="3:6" ht="15" customHeight="1">
      <c r="C6430" s="53" t="str">
        <f>[1]Coa!B6430</f>
        <v>4201.0015.0280921</v>
      </c>
      <c r="D6430" s="1" t="str">
        <f>VLOOKUP(C6430,[1]Coa!$B$4:$C$9231,2,FALSE)</f>
        <v>DINAS PERJALANAN (PROJECT) - RB#13; INST MECHANICAL</v>
      </c>
      <c r="E6430" s="573"/>
      <c r="F6430" s="573">
        <f>SUMIF('BKAS IDR'!$E$10:$E$44,$C6430,'BKAS IDR'!$M$10:$M$44)</f>
        <v>0</v>
      </c>
    </row>
    <row r="6431" spans="3:6" ht="15" customHeight="1">
      <c r="C6431" s="53" t="str">
        <f>[1]Coa!B6431</f>
        <v>4201.0015.0280926</v>
      </c>
      <c r="D6431" s="1" t="str">
        <f>VLOOKUP(C6431,[1]Coa!$B$4:$C$9231,2,FALSE)</f>
        <v>DINAS PERJALANAN (PROJECT) - RB#13; PIPE EXT /MP &amp; LP</v>
      </c>
      <c r="E6431" s="573"/>
      <c r="F6431" s="573">
        <f>SUMIF('BKAS IDR'!$E$10:$E$44,$C6431,'BKAS IDR'!$M$10:$M$44)</f>
        <v>0</v>
      </c>
    </row>
    <row r="6432" spans="3:6" ht="15" customHeight="1">
      <c r="C6432" s="53" t="str">
        <f>[1]Coa!B6432</f>
        <v>4201.0015.0280927</v>
      </c>
      <c r="D6432" s="1" t="str">
        <f>VLOOKUP(C6432,[1]Coa!$B$4:$C$9231,2,FALSE)</f>
        <v>DINAS PERJALANAN (PROJECT) - PM#9;MP BIN TEMP CONTROL</v>
      </c>
      <c r="E6432" s="573"/>
      <c r="F6432" s="573">
        <f>SUMIF('BKAS IDR'!$E$10:$E$44,$C6432,'BKAS IDR'!$M$10:$M$44)</f>
        <v>0</v>
      </c>
    </row>
    <row r="6433" spans="3:6" ht="15" customHeight="1">
      <c r="C6433" s="53" t="str">
        <f>[1]Coa!B6433</f>
        <v>4201.0015.0280930</v>
      </c>
      <c r="D6433" s="1" t="str">
        <f>VLOOKUP(C6433,[1]Coa!$B$4:$C$9231,2,FALSE)</f>
        <v>DINAS PERJALANAN (PROJECT) - MB#15;MAIN STEAM LINE MOD</v>
      </c>
      <c r="E6433" s="573"/>
      <c r="F6433" s="573">
        <f>SUMIF('BKAS IDR'!$E$10:$E$44,$C6433,'BKAS IDR'!$M$10:$M$44)</f>
        <v>0</v>
      </c>
    </row>
    <row r="6434" spans="3:6" ht="15" customHeight="1">
      <c r="C6434" s="53" t="str">
        <f>[1]Coa!B6434</f>
        <v>4201.0015.0281005</v>
      </c>
      <c r="D6434" s="1" t="str">
        <f>VLOOKUP(C6434,[1]Coa!$B$4:$C$9231,2,FALSE)</f>
        <v>DINAS PERJALANAN (PROJECT) - PM#9; UPGRADE TIE IN</v>
      </c>
      <c r="E6434" s="573"/>
      <c r="F6434" s="573">
        <f>SUMIF('BKAS IDR'!$E$10:$E$44,$C6434,'BKAS IDR'!$M$10:$M$44)</f>
        <v>0</v>
      </c>
    </row>
    <row r="6435" spans="3:6" ht="15" customHeight="1">
      <c r="C6435" s="53" t="str">
        <f>[1]Coa!B6435</f>
        <v>4201.0015.0281006</v>
      </c>
      <c r="D6435" s="1" t="str">
        <f>VLOOKUP(C6435,[1]Coa!$B$4:$C$9231,2,FALSE)</f>
        <v>DINAS PERJALANAN (PROJECT) - MANPOWER SUPPLY SHUTDOWN</v>
      </c>
      <c r="E6435" s="573"/>
      <c r="F6435" s="573">
        <f>SUMIF('BKAS IDR'!$E$10:$E$44,$C6435,'BKAS IDR'!$M$10:$M$44)</f>
        <v>0</v>
      </c>
    </row>
    <row r="6436" spans="3:6" ht="15" customHeight="1">
      <c r="C6436" s="53" t="str">
        <f>[1]Coa!B6436</f>
        <v>4201.0015.0281011</v>
      </c>
      <c r="D6436" s="1" t="str">
        <f>VLOOKUP(C6436,[1]Coa!$B$4:$C$9231,2,FALSE)</f>
        <v>DINAS PERJALANAN (PROJECT) - WP-9;FAB CRUSHER COMPLETE</v>
      </c>
      <c r="E6436" s="573"/>
      <c r="F6436" s="573">
        <f>SUMIF('BKAS IDR'!$E$10:$E$44,$C6436,'BKAS IDR'!$M$10:$M$44)</f>
        <v>0</v>
      </c>
    </row>
    <row r="6437" spans="3:6" ht="15" customHeight="1">
      <c r="C6437" s="53" t="str">
        <f>[1]Coa!B6437</f>
        <v>4201.0015.0281013</v>
      </c>
      <c r="D6437" s="1" t="str">
        <f>VLOOKUP(C6437,[1]Coa!$B$4:$C$9231,2,FALSE)</f>
        <v>DINAS PERJALANAN (PROJECT) - MB#24;SURF METAL TREATMEN</v>
      </c>
      <c r="E6437" s="573"/>
      <c r="F6437" s="573">
        <f>SUMIF('BKAS IDR'!$E$10:$E$44,$C6437,'BKAS IDR'!$M$10:$M$44)</f>
        <v>0</v>
      </c>
    </row>
    <row r="6438" spans="3:6" ht="15" customHeight="1">
      <c r="C6438" s="53" t="str">
        <f>[1]Coa!B6438</f>
        <v>4201.0015.0281015</v>
      </c>
      <c r="D6438" s="1" t="str">
        <f>VLOOKUP(C6438,[1]Coa!$B$4:$C$9231,2,FALSE)</f>
        <v>DINAS PERJALANAN (PROJECT) - WP-8;FAB CRUSHER 2SETS</v>
      </c>
      <c r="E6438" s="573"/>
      <c r="F6438" s="573">
        <f>SUMIF('BKAS IDR'!$E$10:$E$44,$C6438,'BKAS IDR'!$M$10:$M$44)</f>
        <v>0</v>
      </c>
    </row>
    <row r="6439" spans="3:6" ht="15" customHeight="1">
      <c r="C6439" s="53" t="str">
        <f>[1]Coa!B6439</f>
        <v>4201.0015.0281020</v>
      </c>
      <c r="D6439" s="1" t="str">
        <f>VLOOKUP(C6439,[1]Coa!$B$4:$C$9231,2,FALSE)</f>
        <v>DINAS PERJALANAN (PROJECT) - TPM;ADD BYPASS FILTER GAS</v>
      </c>
      <c r="E6439" s="573"/>
      <c r="F6439" s="573">
        <f>SUMIF('BKAS IDR'!$E$10:$E$44,$C6439,'BKAS IDR'!$M$10:$M$44)</f>
        <v>0</v>
      </c>
    </row>
    <row r="6440" spans="3:6" ht="15" customHeight="1">
      <c r="C6440" s="53" t="str">
        <f>[1]Coa!B6440</f>
        <v>4201.0015.0281034</v>
      </c>
      <c r="D6440" s="1" t="str">
        <f>VLOOKUP(C6440,[1]Coa!$B$4:$C$9231,2,FALSE)</f>
        <v>DINAS PERJALANAN (PROJECT) - WP-8, DRUM BARKER 2 LINES</v>
      </c>
      <c r="E6440" s="573"/>
      <c r="F6440" s="573">
        <f>SUMIF('BKAS IDR'!$E$10:$E$44,$C6440,'BKAS IDR'!$M$10:$M$44)</f>
        <v>0</v>
      </c>
    </row>
    <row r="6441" spans="3:6" ht="15" customHeight="1">
      <c r="C6441" s="53" t="str">
        <f>[1]Coa!B6441</f>
        <v>4201.0015.0281103</v>
      </c>
      <c r="D6441" s="1" t="str">
        <f>VLOOKUP(C6441,[1]Coa!$B$4:$C$9231,2,FALSE)</f>
        <v>DINAS PERJALANAN (PROJECT) - TUBE PF-1C VE#1(SHUTDOWN)</v>
      </c>
      <c r="E6441" s="573"/>
      <c r="F6441" s="573">
        <f>SUMIF('BKAS IDR'!$E$10:$E$44,$C6441,'BKAS IDR'!$M$10:$M$44)</f>
        <v>0</v>
      </c>
    </row>
    <row r="6442" spans="3:6" ht="15" customHeight="1">
      <c r="C6442" s="53" t="str">
        <f>[1]Coa!B6442</f>
        <v>4201.0015.0281110</v>
      </c>
      <c r="D6442" s="1" t="str">
        <f>VLOOKUP(C6442,[1]Coa!$B$4:$C$9231,2,FALSE)</f>
        <v>DINAS PERJALANAN (PROJECT) - VE#11, FABRICATION HBL TA</v>
      </c>
      <c r="E6442" s="573"/>
      <c r="F6442" s="573">
        <f>SUMIF('BKAS IDR'!$E$10:$E$44,$C6442,'BKAS IDR'!$M$10:$M$44)</f>
        <v>0</v>
      </c>
    </row>
    <row r="6443" spans="3:6" ht="15" customHeight="1">
      <c r="C6443" s="53" t="str">
        <f>[1]Coa!B6443</f>
        <v>4201.0015.0281116</v>
      </c>
      <c r="D6443" s="1" t="str">
        <f>VLOOKUP(C6443,[1]Coa!$B$4:$C$9231,2,FALSE)</f>
        <v>DINAS PERJALANAN (PROJECT) - IKPP</v>
      </c>
      <c r="E6443" s="573"/>
      <c r="F6443" s="573">
        <f>SUMIF('BKAS IDR'!$E$10:$E$44,$C6443,'BKAS IDR'!$M$10:$M$44)</f>
        <v>0</v>
      </c>
    </row>
    <row r="6444" spans="3:6" ht="15" customHeight="1">
      <c r="C6444" s="53" t="str">
        <f>[1]Coa!B6444</f>
        <v>4201.0015.0281130</v>
      </c>
      <c r="D6444" s="1" t="str">
        <f>VLOOKUP(C6444,[1]Coa!$B$4:$C$9231,2,FALSE)</f>
        <v>DINAS PERJALANAN (PROJECT) - TG 23 PENYAMBUNGAN PIPA</v>
      </c>
      <c r="E6444" s="573"/>
      <c r="F6444" s="573">
        <f>SUMIF('BKAS IDR'!$E$10:$E$44,$C6444,'BKAS IDR'!$M$10:$M$44)</f>
        <v>0</v>
      </c>
    </row>
    <row r="6445" spans="3:6" ht="15" customHeight="1">
      <c r="C6445" s="53" t="str">
        <f>[1]Coa!B6445</f>
        <v>4201.0015.0281131</v>
      </c>
      <c r="D6445" s="1" t="str">
        <f>VLOOKUP(C6445,[1]Coa!$B$4:$C$9231,2,FALSE)</f>
        <v>DINAS PERJALANAN (PROJECT) - MC-10 Connect Pipe</v>
      </c>
      <c r="E6445" s="573"/>
      <c r="F6445" s="573">
        <f>SUMIF('BKAS IDR'!$E$10:$E$44,$C6445,'BKAS IDR'!$M$10:$M$44)</f>
        <v>0</v>
      </c>
    </row>
    <row r="6446" spans="3:6" ht="15" customHeight="1">
      <c r="C6446" s="53" t="str">
        <f>[1]Coa!B6446</f>
        <v>4201.0015.0281132</v>
      </c>
      <c r="D6446" s="1" t="str">
        <f>VLOOKUP(C6446,[1]Coa!$B$4:$C$9231,2,FALSE)</f>
        <v>DINAS PERJALANAN (PROJECT) - Replacement of pipe 8"</v>
      </c>
      <c r="E6446" s="573"/>
      <c r="F6446" s="573">
        <f>SUMIF('BKAS IDR'!$E$10:$E$44,$C6446,'BKAS IDR'!$M$10:$M$44)</f>
        <v>0</v>
      </c>
    </row>
    <row r="6447" spans="3:6" ht="15" customHeight="1">
      <c r="C6447" s="53" t="str">
        <f>[1]Coa!B6447</f>
        <v>4201.0015.0281133</v>
      </c>
      <c r="D6447" s="1" t="str">
        <f>VLOOKUP(C6447,[1]Coa!$B$4:$C$9231,2,FALSE)</f>
        <v>DINAS PERJALANAN (PROJECT) - MC-2 Annual Shutdown 2011</v>
      </c>
      <c r="E6447" s="573"/>
      <c r="F6447" s="573">
        <f>SUMIF('BKAS IDR'!$E$10:$E$44,$C6447,'BKAS IDR'!$M$10:$M$44)</f>
        <v>0</v>
      </c>
    </row>
    <row r="6448" spans="3:6" ht="15" customHeight="1">
      <c r="C6448" s="53" t="str">
        <f>[1]Coa!B6448</f>
        <v>4201.0015.0281134</v>
      </c>
      <c r="D6448" s="1" t="str">
        <f>VLOOKUP(C6448,[1]Coa!$B$4:$C$9231,2,FALSE)</f>
        <v>DINAS PERJALANAN (PROJECT) - Repair Heater, Cooler</v>
      </c>
      <c r="E6448" s="573"/>
      <c r="F6448" s="573">
        <f>SUMIF('BKAS IDR'!$E$10:$E$44,$C6448,'BKAS IDR'!$M$10:$M$44)</f>
        <v>0</v>
      </c>
    </row>
    <row r="6449" spans="3:6" ht="15" customHeight="1">
      <c r="C6449" s="53" t="str">
        <f>[1]Coa!B6449</f>
        <v>4201.0015.0281135</v>
      </c>
      <c r="D6449" s="1" t="str">
        <f>VLOOKUP(C6449,[1]Coa!$B$4:$C$9231,2,FALSE)</f>
        <v>DINAS PERJALANAN (PROJECT) - CA-8 Replace C12 Pipe 16"</v>
      </c>
      <c r="E6449" s="573"/>
      <c r="F6449" s="573">
        <f>SUMIF('BKAS IDR'!$E$10:$E$44,$C6449,'BKAS IDR'!$M$10:$M$44)</f>
        <v>0</v>
      </c>
    </row>
    <row r="6450" spans="3:6" ht="15" customHeight="1">
      <c r="C6450" s="53" t="str">
        <f>[1]Coa!B6450</f>
        <v>4201.0015.0281136</v>
      </c>
      <c r="D6450" s="1" t="str">
        <f>VLOOKUP(C6450,[1]Coa!$B$4:$C$9231,2,FALSE)</f>
        <v>DINAS PERJALANAN (PROJECT) - Supply Manpower</v>
      </c>
      <c r="E6450" s="573"/>
      <c r="F6450" s="573">
        <f>SUMIF('BKAS IDR'!$E$10:$E$44,$C6450,'BKAS IDR'!$M$10:$M$44)</f>
        <v>0</v>
      </c>
    </row>
    <row r="6451" spans="3:6" ht="15" customHeight="1">
      <c r="C6451" s="53" t="str">
        <f>[1]Coa!B6451</f>
        <v>4201.0015.0281140</v>
      </c>
      <c r="D6451" s="1" t="str">
        <f>VLOOKUP(C6451,[1]Coa!$B$4:$C$9231,2,FALSE)</f>
        <v>DINAS PERJALANAN (PROJECT) - Corrective Maintenance, P</v>
      </c>
      <c r="E6451" s="573"/>
      <c r="F6451" s="573">
        <f>SUMIF('BKAS IDR'!$E$10:$E$44,$C6451,'BKAS IDR'!$M$10:$M$44)</f>
        <v>0</v>
      </c>
    </row>
    <row r="6452" spans="3:6" ht="15" customHeight="1">
      <c r="C6452" s="53" t="str">
        <f>[1]Coa!B6452</f>
        <v>4201.0015.0281141</v>
      </c>
      <c r="D6452" s="1" t="str">
        <f>VLOOKUP(C6452,[1]Coa!$B$4:$C$9231,2,FALSE)</f>
        <v>DINAS PERJALANAN (PROJECT) - PM-9 Annual Shutdown 2011</v>
      </c>
      <c r="E6452" s="573"/>
      <c r="F6452" s="573">
        <f>SUMIF('BKAS IDR'!$E$10:$E$44,$C6452,'BKAS IDR'!$M$10:$M$44)</f>
        <v>0</v>
      </c>
    </row>
    <row r="6453" spans="3:6" ht="15" customHeight="1">
      <c r="C6453" s="53" t="str">
        <f>[1]Coa!B6453</f>
        <v>4201.0015.0281144</v>
      </c>
      <c r="D6453" s="1" t="str">
        <f>VLOOKUP(C6453,[1]Coa!$B$4:$C$9231,2,FALSE)</f>
        <v>DINAS PERJALANAN (PROJECT) - RB# 6 Project; Supply Man</v>
      </c>
      <c r="E6453" s="573"/>
      <c r="F6453" s="573">
        <f>SUMIF('BKAS IDR'!$E$10:$E$44,$C6453,'BKAS IDR'!$M$10:$M$44)</f>
        <v>0</v>
      </c>
    </row>
    <row r="6454" spans="3:6" ht="15" customHeight="1">
      <c r="C6454" s="53" t="str">
        <f>[1]Coa!B6454</f>
        <v>4201.0015.0281145</v>
      </c>
      <c r="D6454" s="1" t="str">
        <f>VLOOKUP(C6454,[1]Coa!$B$4:$C$9231,2,FALSE)</f>
        <v>DINAS PERJALANAN (PROJECT) - WPMT PROJ SUPPLY MANPOWER</v>
      </c>
      <c r="E6454" s="573"/>
      <c r="F6454" s="573">
        <f>SUMIF('BKAS IDR'!$E$10:$E$44,$C6454,'BKAS IDR'!$M$10:$M$44)</f>
        <v>0</v>
      </c>
    </row>
    <row r="6455" spans="3:6" ht="15" customHeight="1">
      <c r="C6455" s="53" t="str">
        <f>[1]Coa!B6455</f>
        <v>4201.0015.0281148</v>
      </c>
      <c r="D6455" s="1" t="str">
        <f>VLOOKUP(C6455,[1]Coa!$B$4:$C$9231,2,FALSE)</f>
        <v>DINAS PERJALANAN (PROJECT) - RECONDITION VACUUM EVAPOR</v>
      </c>
      <c r="E6455" s="573"/>
      <c r="F6455" s="573">
        <f>SUMIF('BKAS IDR'!$E$10:$E$44,$C6455,'BKAS IDR'!$M$10:$M$44)</f>
        <v>0</v>
      </c>
    </row>
    <row r="6456" spans="3:6" ht="15" customHeight="1">
      <c r="C6456" s="53" t="str">
        <f>[1]Coa!B6456</f>
        <v>4201.0015.0281149</v>
      </c>
      <c r="D6456" s="1" t="str">
        <f>VLOOKUP(C6456,[1]Coa!$B$4:$C$9231,2,FALSE)</f>
        <v>DINAS PERJALANAN (PROJECT) - RC-11 ADD LINE GAS FILTER</v>
      </c>
      <c r="E6456" s="573"/>
      <c r="F6456" s="573">
        <f>SUMIF('BKAS IDR'!$E$10:$E$44,$C6456,'BKAS IDR'!$M$10:$M$44)</f>
        <v>0</v>
      </c>
    </row>
    <row r="6457" spans="3:6" ht="15" customHeight="1">
      <c r="C6457" s="53" t="str">
        <f>[1]Coa!B6457</f>
        <v>4201.0015.0281155</v>
      </c>
      <c r="D6457" s="1" t="str">
        <f>VLOOKUP(C6457,[1]Coa!$B$4:$C$9231,2,FALSE)</f>
        <v>DINAS PERJALANAN (PROJECT) - WP#8; REPLACEMENT SHUTL B</v>
      </c>
      <c r="E6457" s="573"/>
      <c r="F6457" s="573">
        <f>SUMIF('BKAS IDR'!$E$10:$E$44,$C6457,'BKAS IDR'!$M$10:$M$44)</f>
        <v>0</v>
      </c>
    </row>
    <row r="6458" spans="3:6" ht="15" customHeight="1">
      <c r="C6458" s="53" t="str">
        <f>[1]Coa!B6458</f>
        <v>4201.0015.0281156</v>
      </c>
      <c r="D6458" s="1" t="str">
        <f>VLOOKUP(C6458,[1]Coa!$B$4:$C$9231,2,FALSE)</f>
        <v>DINAS PERJALANAN (PROJECT) - WP#9; INSTALLATION CHIP S</v>
      </c>
      <c r="E6458" s="573"/>
      <c r="F6458" s="573">
        <f>SUMIF('BKAS IDR'!$E$10:$E$44,$C6458,'BKAS IDR'!$M$10:$M$44)</f>
        <v>0</v>
      </c>
    </row>
    <row r="6459" spans="3:6" ht="15" customHeight="1">
      <c r="C6459" s="53" t="str">
        <f>[1]Coa!B6459</f>
        <v>4201.0015.0281157</v>
      </c>
      <c r="D6459" s="1" t="str">
        <f>VLOOKUP(C6459,[1]Coa!$B$4:$C$9231,2,FALSE)</f>
        <v>DINAS PERJALANAN (PROJECT) - WP#9; INSTALLATION LOG RE</v>
      </c>
      <c r="E6459" s="573"/>
      <c r="F6459" s="573">
        <f>SUMIF('BKAS IDR'!$E$10:$E$44,$C6459,'BKAS IDR'!$M$10:$M$44)</f>
        <v>0</v>
      </c>
    </row>
    <row r="6460" spans="3:6" ht="15" customHeight="1">
      <c r="C6460" s="53" t="str">
        <f>[1]Coa!B6460</f>
        <v>4201.0015.0281169</v>
      </c>
      <c r="D6460" s="1" t="str">
        <f>VLOOKUP(C6460,[1]Coa!$B$4:$C$9231,2,FALSE)</f>
        <v>DINAS PERJALANAN (PROJECT) - WP-9 INSTALL DEBARKING DR</v>
      </c>
      <c r="E6460" s="573"/>
      <c r="F6460" s="573">
        <f>SUMIF('BKAS IDR'!$E$10:$E$44,$C6460,'BKAS IDR'!$M$10:$M$44)</f>
        <v>0</v>
      </c>
    </row>
    <row r="6461" spans="3:6" ht="15" customHeight="1">
      <c r="C6461" s="53" t="str">
        <f>[1]Coa!B6461</f>
        <v>4201.0015.0281173</v>
      </c>
      <c r="D6461" s="1" t="str">
        <f>VLOOKUP(C6461,[1]Coa!$B$4:$C$9231,2,FALSE)</f>
        <v>DINAS PERJALANAN (PROJECT) - VE#12 REPLACE ROOF &amp; SHEL</v>
      </c>
      <c r="E6461" s="573"/>
      <c r="F6461" s="573">
        <f>SUMIF('BKAS IDR'!$E$10:$E$44,$C6461,'BKAS IDR'!$M$10:$M$44)</f>
        <v>0</v>
      </c>
    </row>
    <row r="6462" spans="3:6" ht="15" customHeight="1">
      <c r="C6462" s="53" t="str">
        <f>[1]Coa!B6462</f>
        <v>4201.0015.0281174</v>
      </c>
      <c r="D6462" s="1" t="str">
        <f>VLOOKUP(C6462,[1]Coa!$B$4:$C$9231,2,FALSE)</f>
        <v>DINAS PERJALANAN (PROJECT) - RC#8; NEW INSTALL OF HYDR</v>
      </c>
      <c r="E6462" s="573"/>
      <c r="F6462" s="573">
        <f>SUMIF('BKAS IDR'!$E$10:$E$44,$C6462,'BKAS IDR'!$M$10:$M$44)</f>
        <v>0</v>
      </c>
    </row>
    <row r="6463" spans="3:6" ht="15" customHeight="1">
      <c r="C6463" s="53" t="str">
        <f>[1]Coa!B6463</f>
        <v>4201.0015.0281199</v>
      </c>
      <c r="D6463" s="1" t="str">
        <f>VLOOKUP(C6463,[1]Coa!$B$4:$C$9231,2,FALSE)</f>
        <v>DINAS PERJALANAN (PROJECT) - MAINTENANCE IKPP</v>
      </c>
      <c r="E6463" s="573"/>
      <c r="F6463" s="573">
        <f>SUMIF('BKAS IDR'!$E$10:$E$44,$C6463,'BKAS IDR'!$M$10:$M$44)</f>
        <v>0</v>
      </c>
    </row>
    <row r="6464" spans="3:6" ht="15" customHeight="1">
      <c r="C6464" s="53" t="str">
        <f>[1]Coa!B6464</f>
        <v>4201.0015.02812008</v>
      </c>
      <c r="D6464" s="1" t="str">
        <f>VLOOKUP(C6464,[1]Coa!$B$4:$C$9231,2,FALSE)</f>
        <v>DINAS PERJALANAN (PROJECT) - VE#2 INST NEW WBL TANK A</v>
      </c>
      <c r="E6464" s="573"/>
      <c r="F6464" s="573">
        <f>SUMIF('BKAS IDR'!$E$10:$E$44,$C6464,'BKAS IDR'!$M$10:$M$44)</f>
        <v>0</v>
      </c>
    </row>
    <row r="6465" spans="3:6" ht="15" customHeight="1">
      <c r="C6465" s="53" t="str">
        <f>[1]Coa!B6465</f>
        <v>4201.0015.02812009</v>
      </c>
      <c r="D6465" s="1" t="str">
        <f>VLOOKUP(C6465,[1]Coa!$B$4:$C$9231,2,FALSE)</f>
        <v>DINAS PERJALANAN (PROJECT) - WP-9 INSTALL CHIP SCREEN</v>
      </c>
      <c r="E6465" s="573"/>
      <c r="F6465" s="573">
        <f>SUMIF('BKAS IDR'!$E$10:$E$44,$C6465,'BKAS IDR'!$M$10:$M$44)</f>
        <v>0</v>
      </c>
    </row>
    <row r="6466" spans="3:6" ht="15" customHeight="1">
      <c r="C6466" s="53" t="str">
        <f>[1]Coa!B6466</f>
        <v>4201.0015.02812011</v>
      </c>
      <c r="D6466" s="1" t="str">
        <f>VLOOKUP(C6466,[1]Coa!$B$4:$C$9231,2,FALSE)</f>
        <v>DINAS PERJALANAN (PROJECT) - WP#9: INSTALL DEBARKING D</v>
      </c>
      <c r="E6466" s="573"/>
      <c r="F6466" s="573">
        <f>SUMIF('BKAS IDR'!$E$10:$E$44,$C6466,'BKAS IDR'!$M$10:$M$44)</f>
        <v>0</v>
      </c>
    </row>
    <row r="6467" spans="3:6" ht="15" customHeight="1">
      <c r="C6467" s="53" t="str">
        <f>[1]Coa!B6467</f>
        <v>4201.0015.02812013</v>
      </c>
      <c r="D6467" s="1" t="str">
        <f>VLOOKUP(C6467,[1]Coa!$B$4:$C$9231,2,FALSE)</f>
        <v>DINAS PERJALANAN (PROJECT) - PM#8; TIE IN (TOP SEPARAT</v>
      </c>
      <c r="E6467" s="573"/>
      <c r="F6467" s="573">
        <f>SUMIF('BKAS IDR'!$E$10:$E$44,$C6467,'BKAS IDR'!$M$10:$M$44)</f>
        <v>0</v>
      </c>
    </row>
    <row r="6468" spans="3:6" ht="15" customHeight="1">
      <c r="C6468" s="53" t="str">
        <f>[1]Coa!B6468</f>
        <v>4201.0015.02812016</v>
      </c>
      <c r="D6468" s="1" t="str">
        <f>VLOOKUP(C6468,[1]Coa!$B$4:$C$9231,2,FALSE)</f>
        <v>DINAS PERJALANAN (PROJECT) - HP HEADER TG 18.19 TO P-8</v>
      </c>
      <c r="E6468" s="573"/>
      <c r="F6468" s="573">
        <f>SUMIF('BKAS IDR'!$E$10:$E$44,$C6468,'BKAS IDR'!$M$10:$M$44)</f>
        <v>0</v>
      </c>
    </row>
    <row r="6469" spans="3:6" ht="15" customHeight="1">
      <c r="C6469" s="53" t="str">
        <f>[1]Coa!B6469</f>
        <v>4201.0015.02812018</v>
      </c>
      <c r="D6469" s="1" t="str">
        <f>VLOOKUP(C6469,[1]Coa!$B$4:$C$9231,2,FALSE)</f>
        <v>DINAS PERJALANAN (PROJECT) - MC#3; UPGRADE PIPING &amp; DR</v>
      </c>
      <c r="E6469" s="573"/>
      <c r="F6469" s="573">
        <f>SUMIF('BKAS IDR'!$E$10:$E$44,$C6469,'BKAS IDR'!$M$10:$M$44)</f>
        <v>0</v>
      </c>
    </row>
    <row r="6470" spans="3:6" ht="15" customHeight="1">
      <c r="C6470" s="53" t="str">
        <f>[1]Coa!B6470</f>
        <v>4201.0015.02812019</v>
      </c>
      <c r="D6470" s="1" t="str">
        <f>VLOOKUP(C6470,[1]Coa!$B$4:$C$9231,2,FALSE)</f>
        <v>DINAS PERJALANAN (PROJECT) - PM#8; TIE IN WASHING &amp; CO</v>
      </c>
      <c r="E6470" s="573"/>
      <c r="F6470" s="573">
        <f>SUMIF('BKAS IDR'!$E$10:$E$44,$C6470,'BKAS IDR'!$M$10:$M$44)</f>
        <v>0</v>
      </c>
    </row>
    <row r="6471" spans="3:6" ht="15" customHeight="1">
      <c r="C6471" s="53" t="str">
        <f>[1]Coa!B6471</f>
        <v>4201.0015.02812020</v>
      </c>
      <c r="D6471" s="1" t="str">
        <f>VLOOKUP(C6471,[1]Coa!$B$4:$C$9231,2,FALSE)</f>
        <v>DINAS PERJALANAN (PROJECT) - PM#8; ADD SCREEN &amp; DISMAN</v>
      </c>
      <c r="E6471" s="573"/>
      <c r="F6471" s="573">
        <f>SUMIF('BKAS IDR'!$E$10:$E$44,$C6471,'BKAS IDR'!$M$10:$M$44)</f>
        <v>0</v>
      </c>
    </row>
    <row r="6472" spans="3:6" ht="15" customHeight="1">
      <c r="C6472" s="53" t="str">
        <f>[1]Coa!B6472</f>
        <v>4201.0015.02812026</v>
      </c>
      <c r="D6472" s="1" t="str">
        <f>VLOOKUP(C6472,[1]Coa!$B$4:$C$9231,2,FALSE)</f>
        <v>DINAS PERJALANAN (PROJECT) - PPM#6; FABRICATION / INST</v>
      </c>
      <c r="E6472" s="573"/>
      <c r="F6472" s="573">
        <f>SUMIF('BKAS IDR'!$E$10:$E$44,$C6472,'BKAS IDR'!$M$10:$M$44)</f>
        <v>0</v>
      </c>
    </row>
    <row r="6473" spans="3:6" ht="15" customHeight="1">
      <c r="C6473" s="53" t="str">
        <f>[1]Coa!B6473</f>
        <v>4201.0015.02812032</v>
      </c>
      <c r="D6473" s="1" t="str">
        <f>VLOOKUP(C6473,[1]Coa!$B$4:$C$9231,2,FALSE)</f>
        <v>DINAS PERJALANAN (PROJECT) - OPEN CONTRACT MAINTENANCE</v>
      </c>
      <c r="E6473" s="573"/>
      <c r="F6473" s="573">
        <f>SUMIF('BKAS IDR'!$E$10:$E$44,$C6473,'BKAS IDR'!$M$10:$M$44)</f>
        <v>0</v>
      </c>
    </row>
    <row r="6474" spans="3:6" ht="15" customHeight="1">
      <c r="C6474" s="53" t="str">
        <f>[1]Coa!B6474</f>
        <v>4201.0015.02812033</v>
      </c>
      <c r="D6474" s="1" t="str">
        <f>VLOOKUP(C6474,[1]Coa!$B$4:$C$9231,2,FALSE)</f>
        <v>DINAS PERJALANAN (PROJECT) - MANPOWER TO SUPPORT CORRE</v>
      </c>
      <c r="E6474" s="573"/>
      <c r="F6474" s="573">
        <f>SUMIF('BKAS IDR'!$E$10:$E$44,$C6474,'BKAS IDR'!$M$10:$M$44)</f>
        <v>0</v>
      </c>
    </row>
    <row r="6475" spans="3:6" ht="15" customHeight="1">
      <c r="C6475" s="53" t="str">
        <f>[1]Coa!B6475</f>
        <v>4201.0015.02812036</v>
      </c>
      <c r="D6475" s="1" t="str">
        <f>VLOOKUP(C6475,[1]Coa!$B$4:$C$9231,2,FALSE)</f>
        <v>DINAS PERJALANAN (PROJECT) - GANTI TUBE CONDENSER TG#1</v>
      </c>
      <c r="E6475" s="573"/>
      <c r="F6475" s="573">
        <f>SUMIF('BKAS IDR'!$E$10:$E$44,$C6475,'BKAS IDR'!$M$10:$M$44)</f>
        <v>0</v>
      </c>
    </row>
    <row r="6476" spans="3:6" ht="15" customHeight="1">
      <c r="C6476" s="53" t="str">
        <f>[1]Coa!B6476</f>
        <v>4201.0015.02812045</v>
      </c>
      <c r="D6476" s="1" t="str">
        <f>VLOOKUP(C6476,[1]Coa!$B$4:$C$9231,2,FALSE)</f>
        <v>DINAS PERJALANAN (PROJECT) - WP-8; REPLACEMENT OF DRUM</v>
      </c>
      <c r="E6476" s="573"/>
      <c r="F6476" s="573">
        <f>SUMIF('BKAS IDR'!$E$10:$E$44,$C6476,'BKAS IDR'!$M$10:$M$44)</f>
        <v>0</v>
      </c>
    </row>
    <row r="6477" spans="3:6" ht="15" customHeight="1">
      <c r="C6477" s="53" t="str">
        <f>[1]Coa!B6477</f>
        <v>4201.0015.02812047</v>
      </c>
      <c r="D6477" s="1" t="str">
        <f>VLOOKUP(C6477,[1]Coa!$B$4:$C$9231,2,FALSE)</f>
        <v>DINAS PERJALANAN (PROJECT) - WP-9; REPLACEMENT OF DRUM</v>
      </c>
      <c r="E6477" s="573"/>
      <c r="F6477" s="573">
        <f>SUMIF('BKAS IDR'!$E$10:$E$44,$C6477,'BKAS IDR'!$M$10:$M$44)</f>
        <v>0</v>
      </c>
    </row>
    <row r="6478" spans="3:6" ht="15" customHeight="1">
      <c r="C6478" s="53" t="str">
        <f>[1]Coa!B6478</f>
        <v>4201.0015.02812048</v>
      </c>
      <c r="D6478" s="1" t="str">
        <f>VLOOKUP(C6478,[1]Coa!$B$4:$C$9231,2,FALSE)</f>
        <v>DINAS PERJALANAN (PROJECT) - VE#2 PROJECT FABR &amp; INSTA</v>
      </c>
      <c r="E6478" s="573"/>
      <c r="F6478" s="573">
        <f>SUMIF('BKAS IDR'!$E$10:$E$44,$C6478,'BKAS IDR'!$M$10:$M$44)</f>
        <v>0</v>
      </c>
    </row>
    <row r="6479" spans="3:6" ht="15" customHeight="1">
      <c r="C6479" s="53" t="str">
        <f>[1]Coa!B6479</f>
        <v>4201.0015.02812050</v>
      </c>
      <c r="D6479" s="1" t="str">
        <f>VLOOKUP(C6479,[1]Coa!$B$4:$C$9231,2,FALSE)</f>
        <v>DINAS PERJALANAN (PROJECT) - VE2; FABRICATION &amp; INSTAL</v>
      </c>
      <c r="E6479" s="573"/>
      <c r="F6479" s="573">
        <f>SUMIF('BKAS IDR'!$E$10:$E$44,$C6479,'BKAS IDR'!$M$10:$M$44)</f>
        <v>0</v>
      </c>
    </row>
    <row r="6480" spans="3:6" ht="15" customHeight="1">
      <c r="C6480" s="53" t="str">
        <f>[1]Coa!B6480</f>
        <v>4201.0015.02812052</v>
      </c>
      <c r="D6480" s="1" t="str">
        <f>VLOOKUP(C6480,[1]Coa!$B$4:$C$9231,2,FALSE)</f>
        <v>DINAS PERJALANAN (PROJECT) - PM8; SCAFFOLDING ANNUAL S</v>
      </c>
      <c r="E6480" s="573"/>
      <c r="F6480" s="573">
        <f>SUMIF('BKAS IDR'!$E$10:$E$44,$C6480,'BKAS IDR'!$M$10:$M$44)</f>
        <v>0</v>
      </c>
    </row>
    <row r="6481" spans="3:6" ht="15" customHeight="1">
      <c r="C6481" s="53" t="str">
        <f>[1]Coa!B6481</f>
        <v>4201.0015.02812055</v>
      </c>
      <c r="D6481" s="1" t="str">
        <f>VLOOKUP(C6481,[1]Coa!$B$4:$C$9231,2,FALSE)</f>
        <v>DINAS PERJALANAN (PROJECT) - PM#8; DISMANTLE EQUIPMENT</v>
      </c>
      <c r="E6481" s="573"/>
      <c r="F6481" s="573">
        <f>SUMIF('BKAS IDR'!$E$10:$E$44,$C6481,'BKAS IDR'!$M$10:$M$44)</f>
        <v>0</v>
      </c>
    </row>
    <row r="6482" spans="3:6" ht="15" customHeight="1">
      <c r="C6482" s="53" t="str">
        <f>[1]Coa!B6482</f>
        <v>4201.0015.02812056</v>
      </c>
      <c r="D6482" s="1" t="str">
        <f>VLOOKUP(C6482,[1]Coa!$B$4:$C$9231,2,FALSE)</f>
        <v>DINAS PERJALANAN (PROJECT) - PM#8; TO MAKE CONVEYOR SU</v>
      </c>
      <c r="E6482" s="573"/>
      <c r="F6482" s="573">
        <f>SUMIF('BKAS IDR'!$E$10:$E$44,$C6482,'BKAS IDR'!$M$10:$M$44)</f>
        <v>0</v>
      </c>
    </row>
    <row r="6483" spans="3:6" ht="15" customHeight="1">
      <c r="C6483" s="53" t="str">
        <f>[1]Coa!B6483</f>
        <v>4201.0015.02812057</v>
      </c>
      <c r="D6483" s="1" t="str">
        <f>VLOOKUP(C6483,[1]Coa!$B$4:$C$9231,2,FALSE)</f>
        <v>DINAS PERJALANAN (PROJECT) - PM#9; GANTI 4 SET NOZZLE</v>
      </c>
      <c r="E6483" s="573"/>
      <c r="F6483" s="573">
        <f>SUMIF('BKAS IDR'!$E$10:$E$44,$C6483,'BKAS IDR'!$M$10:$M$44)</f>
        <v>0</v>
      </c>
    </row>
    <row r="6484" spans="3:6" ht="15" customHeight="1">
      <c r="C6484" s="53" t="str">
        <f>[1]Coa!B6484</f>
        <v>4201.0015.02812099</v>
      </c>
      <c r="D6484" s="1" t="str">
        <f>VLOOKUP(C6484,[1]Coa!$B$4:$C$9231,2,FALSE)</f>
        <v>DINAS PERJALANAN (PROJECT) - IKPP MAINTENANCE</v>
      </c>
      <c r="E6484" s="573"/>
      <c r="F6484" s="573">
        <f>SUMIF('BKAS IDR'!$E$10:$E$44,$C6484,'BKAS IDR'!$M$10:$M$44)</f>
        <v>0</v>
      </c>
    </row>
    <row r="6485" spans="3:6" ht="15" customHeight="1">
      <c r="C6485" s="53" t="str">
        <f>[1]Coa!B6485</f>
        <v>4201.0015.0350933</v>
      </c>
      <c r="D6485" s="1" t="str">
        <f>VLOOKUP(C6485,[1]Coa!$B$4:$C$9231,2,FALSE)</f>
        <v>DINAS PERJALANAN (PROJECT) - PAGERUNGAN UTARA FIELD</v>
      </c>
      <c r="E6485" s="573"/>
      <c r="F6485" s="573">
        <f>SUMIF('BKAS IDR'!$E$10:$E$44,$C6485,'BKAS IDR'!$M$10:$M$44)</f>
        <v>0</v>
      </c>
    </row>
    <row r="6486" spans="3:6" ht="15" customHeight="1">
      <c r="C6486" s="53" t="str">
        <f>[1]Coa!B6486</f>
        <v>4201.0015.0351002</v>
      </c>
      <c r="D6486" s="1" t="str">
        <f>VLOOKUP(C6486,[1]Coa!$B$4:$C$9231,2,FALSE)</f>
        <v>DINAS PERJALANAN (PROJECT) - EDC1 SUBSEA FACILITY TSB</v>
      </c>
      <c r="E6486" s="573"/>
      <c r="F6486" s="573">
        <f>SUMIF('BKAS IDR'!$E$10:$E$44,$C6486,'BKAS IDR'!$M$10:$M$44)</f>
        <v>0</v>
      </c>
    </row>
    <row r="6487" spans="3:6" ht="15" customHeight="1">
      <c r="C6487" s="53" t="str">
        <f>[1]Coa!B6487</f>
        <v>4201.0015.0400928</v>
      </c>
      <c r="D6487" s="1" t="str">
        <f>VLOOKUP(C6487,[1]Coa!$B$4:$C$9231,2,FALSE)</f>
        <v>DINAS PERJALANAN (PROJECT) - 3 Unit BODY SHELL</v>
      </c>
      <c r="E6487" s="573"/>
      <c r="F6487" s="573">
        <f>SUMIF('BKAS IDR'!$E$10:$E$44,$C6487,'BKAS IDR'!$M$10:$M$44)</f>
        <v>0</v>
      </c>
    </row>
    <row r="6488" spans="3:6" ht="15" customHeight="1">
      <c r="C6488" s="53" t="str">
        <f>[1]Coa!B6488</f>
        <v>4201.0015.0400932</v>
      </c>
      <c r="D6488" s="1" t="str">
        <f>VLOOKUP(C6488,[1]Coa!$B$4:$C$9231,2,FALSE)</f>
        <v>DINAS PERJALANAN (PROJECT) - 6 UNITS FLARE KO DRUM</v>
      </c>
      <c r="E6488" s="573"/>
      <c r="F6488" s="573">
        <f>SUMIF('BKAS IDR'!$E$10:$E$44,$C6488,'BKAS IDR'!$M$10:$M$44)</f>
        <v>0</v>
      </c>
    </row>
    <row r="6489" spans="3:6" ht="15" customHeight="1">
      <c r="C6489" s="53" t="str">
        <f>[1]Coa!B6489</f>
        <v>4201.0015.0411008</v>
      </c>
      <c r="D6489" s="1" t="str">
        <f>VLOOKUP(C6489,[1]Coa!$B$4:$C$9231,2,FALSE)</f>
        <v>DINAS PERJALANAN (PROJECT) - GEN. ASSEMBLY DEBARKING</v>
      </c>
      <c r="E6489" s="573"/>
      <c r="F6489" s="573">
        <f>SUMIF('BKAS IDR'!$E$10:$E$44,$C6489,'BKAS IDR'!$M$10:$M$44)</f>
        <v>0</v>
      </c>
    </row>
    <row r="6490" spans="3:6" ht="15" customHeight="1">
      <c r="C6490" s="53" t="str">
        <f>[1]Coa!B6490</f>
        <v>4201.0015.04112025</v>
      </c>
      <c r="D6490" s="1" t="str">
        <f>VLOOKUP(C6490,[1]Coa!$B$4:$C$9231,2,FALSE)</f>
        <v>DINAS PERJALANAN (PROJECT) - MANPOWER SUPPLY FOR PROJE</v>
      </c>
      <c r="E6490" s="573"/>
      <c r="F6490" s="573">
        <f>SUMIF('BKAS IDR'!$E$10:$E$44,$C6490,'BKAS IDR'!$M$10:$M$44)</f>
        <v>0</v>
      </c>
    </row>
    <row r="6491" spans="3:6" ht="15" customHeight="1">
      <c r="C6491" s="53" t="str">
        <f>[1]Coa!B6491</f>
        <v>4201.0015.0480753</v>
      </c>
      <c r="D6491" s="1" t="str">
        <f>VLOOKUP(C6491,[1]Coa!$B$4:$C$9231,2,FALSE)</f>
        <v>DINAS PERJALANAN (PROJECT) - COMBINED FEED EXCHANGER</v>
      </c>
      <c r="E6491" s="573"/>
      <c r="F6491" s="573">
        <f>SUMIF('BKAS IDR'!$E$10:$E$44,$C6491,'BKAS IDR'!$M$10:$M$44)</f>
        <v>0</v>
      </c>
    </row>
    <row r="6492" spans="3:6" ht="15" customHeight="1">
      <c r="C6492" s="53" t="str">
        <f>[1]Coa!B6492</f>
        <v>4201.0015.0480901</v>
      </c>
      <c r="D6492" s="1" t="str">
        <f>VLOOKUP(C6492,[1]Coa!$B$4:$C$9231,2,FALSE)</f>
        <v>DINAS PERJALANAN (PROJECT) - DEBUT TRIM COND 211-E-9</v>
      </c>
      <c r="E6492" s="573"/>
      <c r="F6492" s="573">
        <f>SUMIF('BKAS IDR'!$E$10:$E$44,$C6492,'BKAS IDR'!$M$10:$M$44)</f>
        <v>0</v>
      </c>
    </row>
    <row r="6493" spans="3:6" ht="15" customHeight="1">
      <c r="C6493" s="53" t="str">
        <f>[1]Coa!B6493</f>
        <v>4201.0015.0480906</v>
      </c>
      <c r="D6493" s="1" t="str">
        <f>VLOOKUP(C6493,[1]Coa!$B$4:$C$9231,2,FALSE)</f>
        <v>DINAS PERJALANAN (PROJECT) - TBUNDLE 140-E-11A,E-16</v>
      </c>
      <c r="E6493" s="573"/>
      <c r="F6493" s="573">
        <f>SUMIF('BKAS IDR'!$E$10:$E$44,$C6493,'BKAS IDR'!$M$10:$M$44)</f>
        <v>0</v>
      </c>
    </row>
    <row r="6494" spans="3:6" ht="15" customHeight="1">
      <c r="C6494" s="53" t="str">
        <f>[1]Coa!B6494</f>
        <v>4201.0015.0480912</v>
      </c>
      <c r="D6494" s="1" t="str">
        <f>VLOOKUP(C6494,[1]Coa!$B$4:$C$9231,2,FALSE)</f>
        <v>DINAS PERJALANAN (PROJECT) - FAB HE, 701-E-5&amp;702-E-7</v>
      </c>
      <c r="E6494" s="573"/>
      <c r="F6494" s="573">
        <f>SUMIF('BKAS IDR'!$E$10:$E$44,$C6494,'BKAS IDR'!$M$10:$M$44)</f>
        <v>0</v>
      </c>
    </row>
    <row r="6495" spans="3:6" ht="15" customHeight="1">
      <c r="C6495" s="53" t="str">
        <f>[1]Coa!B6495</f>
        <v>4201.0015.0480914</v>
      </c>
      <c r="D6495" s="1" t="str">
        <f>VLOOKUP(C6495,[1]Coa!$B$4:$C$9231,2,FALSE)</f>
        <v>DINAS PERJALANAN (PROJECT) - FAB HE,ITEM 140-E-20&amp;E-25</v>
      </c>
      <c r="E6495" s="573"/>
      <c r="F6495" s="573">
        <f>SUMIF('BKAS IDR'!$E$10:$E$44,$C6495,'BKAS IDR'!$M$10:$M$44)</f>
        <v>0</v>
      </c>
    </row>
    <row r="6496" spans="3:6" ht="15" customHeight="1">
      <c r="C6496" s="53" t="str">
        <f>[1]Coa!B6496</f>
        <v>4201.0015.0480918</v>
      </c>
      <c r="D6496" s="1" t="str">
        <f>VLOOKUP(C6496,[1]Coa!$B$4:$C$9231,2,FALSE)</f>
        <v>DINAS PERJALANAN (PROJECT) - TUBE BUNDLE ASS F/023E-11</v>
      </c>
      <c r="E6496" s="573"/>
      <c r="F6496" s="573">
        <f>SUMIF('BKAS IDR'!$E$10:$E$44,$C6496,'BKAS IDR'!$M$10:$M$44)</f>
        <v>0</v>
      </c>
    </row>
    <row r="6497" spans="3:6" ht="15" customHeight="1">
      <c r="C6497" s="53" t="str">
        <f>[1]Coa!B6497</f>
        <v>4201.0015.0480922</v>
      </c>
      <c r="D6497" s="1" t="str">
        <f>VLOOKUP(C6497,[1]Coa!$B$4:$C$9231,2,FALSE)</f>
        <v>DINAS PERJALANAN (PROJECT) - COMBINED FEED EXCHANGER</v>
      </c>
      <c r="E6497" s="573"/>
      <c r="F6497" s="573">
        <f>SUMIF('BKAS IDR'!$E$10:$E$44,$C6497,'BKAS IDR'!$M$10:$M$44)</f>
        <v>0</v>
      </c>
    </row>
    <row r="6498" spans="3:6" ht="15" customHeight="1">
      <c r="C6498" s="53" t="str">
        <f>[1]Coa!B6498</f>
        <v>4201.0015.0480925</v>
      </c>
      <c r="D6498" s="1" t="str">
        <f>VLOOKUP(C6498,[1]Coa!$B$4:$C$9231,2,FALSE)</f>
        <v>DINAS PERJALANAN (PROJECT) - 6 DISPENSER (SOE-TA)</v>
      </c>
      <c r="E6498" s="573"/>
      <c r="F6498" s="573">
        <f>SUMIF('BKAS IDR'!$E$10:$E$44,$C6498,'BKAS IDR'!$M$10:$M$44)</f>
        <v>0</v>
      </c>
    </row>
    <row r="6499" spans="3:6" ht="15" customHeight="1">
      <c r="C6499" s="53" t="str">
        <f>[1]Coa!B6499</f>
        <v>4201.0015.0481001</v>
      </c>
      <c r="D6499" s="1" t="str">
        <f>VLOOKUP(C6499,[1]Coa!$B$4:$C$9231,2,FALSE)</f>
        <v>DINAS PERJALANAN (PROJECT) - VESSEL TAG NO.14-E-25</v>
      </c>
      <c r="E6499" s="573"/>
      <c r="F6499" s="573">
        <f>SUMIF('BKAS IDR'!$E$10:$E$44,$C6499,'BKAS IDR'!$M$10:$M$44)</f>
        <v>0</v>
      </c>
    </row>
    <row r="6500" spans="3:6" ht="15" customHeight="1">
      <c r="C6500" s="53" t="str">
        <f>[1]Coa!B6500</f>
        <v>4201.0015.0481012</v>
      </c>
      <c r="D6500" s="1" t="str">
        <f>VLOOKUP(C6500,[1]Coa!$B$4:$C$9231,2,FALSE)</f>
        <v>DINAS PERJALANAN (PROJECT) - BAFFLE PLATE</v>
      </c>
      <c r="E6500" s="573"/>
      <c r="F6500" s="573">
        <f>SUMIF('BKAS IDR'!$E$10:$E$44,$C6500,'BKAS IDR'!$M$10:$M$44)</f>
        <v>0</v>
      </c>
    </row>
    <row r="6501" spans="3:6" ht="15" customHeight="1">
      <c r="C6501" s="53" t="str">
        <f>[1]Coa!B6501</f>
        <v>4201.0015.0481016</v>
      </c>
      <c r="D6501" s="1" t="str">
        <f>VLOOKUP(C6501,[1]Coa!$B$4:$C$9231,2,FALSE)</f>
        <v>DINAS PERJALANAN (PROJECT) - ERECTION VCFHE 84E-201</v>
      </c>
      <c r="E6501" s="573"/>
      <c r="F6501" s="573">
        <f>SUMIF('BKAS IDR'!$E$10:$E$44,$C6501,'BKAS IDR'!$M$10:$M$44)</f>
        <v>0</v>
      </c>
    </row>
    <row r="6502" spans="3:6" ht="15" customHeight="1">
      <c r="C6502" s="53" t="str">
        <f>[1]Coa!B6502</f>
        <v>4201.0015.0481023</v>
      </c>
      <c r="D6502" s="1" t="str">
        <f>VLOOKUP(C6502,[1]Coa!$B$4:$C$9231,2,FALSE)</f>
        <v>DINAS PERJALANAN (PROJECT) - PASS PARTITION PLATE</v>
      </c>
      <c r="E6502" s="573"/>
      <c r="F6502" s="573">
        <f>SUMIF('BKAS IDR'!$E$10:$E$44,$C6502,'BKAS IDR'!$M$10:$M$44)</f>
        <v>0</v>
      </c>
    </row>
    <row r="6503" spans="3:6" ht="15" customHeight="1">
      <c r="C6503" s="53" t="str">
        <f>[1]Coa!B6503</f>
        <v>4201.0015.0481024</v>
      </c>
      <c r="D6503" s="1" t="str">
        <f>VLOOKUP(C6503,[1]Coa!$B$4:$C$9231,2,FALSE)</f>
        <v>DINAS PERJALANAN (PROJECT) - T. BUNDLE COMP, CHANNEL</v>
      </c>
      <c r="E6503" s="573"/>
      <c r="F6503" s="573">
        <f>SUMIF('BKAS IDR'!$E$10:$E$44,$C6503,'BKAS IDR'!$M$10:$M$44)</f>
        <v>0</v>
      </c>
    </row>
    <row r="6504" spans="3:6" ht="15" customHeight="1">
      <c r="C6504" s="53" t="str">
        <f>[1]Coa!B6504</f>
        <v>4201.0015.0481101</v>
      </c>
      <c r="D6504" s="1" t="str">
        <f>VLOOKUP(C6504,[1]Coa!$B$4:$C$9231,2,FALSE)</f>
        <v>DINAS PERJALANAN (PROJECT) - TUBE BUNDLE TYPE "U"</v>
      </c>
      <c r="E6504" s="573"/>
      <c r="F6504" s="573">
        <f>SUMIF('BKAS IDR'!$E$10:$E$44,$C6504,'BKAS IDR'!$M$10:$M$44)</f>
        <v>0</v>
      </c>
    </row>
    <row r="6505" spans="3:6" ht="15" customHeight="1">
      <c r="C6505" s="53" t="str">
        <f>[1]Coa!B6505</f>
        <v>4201.0015.0481105</v>
      </c>
      <c r="D6505" s="1" t="str">
        <f>VLOOKUP(C6505,[1]Coa!$B$4:$C$9231,2,FALSE)</f>
        <v>DINAS PERJALANAN (PROJECT) - TBUNDLE AS110-E-7 A/B/C/D</v>
      </c>
      <c r="E6505" s="573"/>
      <c r="F6505" s="573">
        <f>SUMIF('BKAS IDR'!$E$10:$E$44,$C6505,'BKAS IDR'!$M$10:$M$44)</f>
        <v>0</v>
      </c>
    </row>
    <row r="6506" spans="3:6" ht="15" customHeight="1">
      <c r="C6506" s="53" t="str">
        <f>[1]Coa!B6506</f>
        <v>4201.0015.0481106</v>
      </c>
      <c r="D6506" s="1" t="str">
        <f>VLOOKUP(C6506,[1]Coa!$B$4:$C$9231,2,FALSE)</f>
        <v>DINAS PERJALANAN (PROJECT) - EJCTR STEAMTAG110-J-51A/B</v>
      </c>
      <c r="E6506" s="573"/>
      <c r="F6506" s="573">
        <f>SUMIF('BKAS IDR'!$E$10:$E$44,$C6506,'BKAS IDR'!$M$10:$M$44)</f>
        <v>0</v>
      </c>
    </row>
    <row r="6507" spans="3:6" ht="15" customHeight="1">
      <c r="C6507" s="53" t="str">
        <f>[1]Coa!B6507</f>
        <v>4201.0015.0481107</v>
      </c>
      <c r="D6507" s="1" t="str">
        <f>VLOOKUP(C6507,[1]Coa!$B$4:$C$9231,2,FALSE)</f>
        <v>DINAS PERJALANAN (PROJECT) - TBUNDLE AS&amp;SHELL 93E-405</v>
      </c>
      <c r="E6507" s="573"/>
      <c r="F6507" s="573">
        <f>SUMIF('BKAS IDR'!$E$10:$E$44,$C6507,'BKAS IDR'!$M$10:$M$44)</f>
        <v>0</v>
      </c>
    </row>
    <row r="6508" spans="3:6" ht="15" customHeight="1">
      <c r="C6508" s="53" t="str">
        <f>[1]Coa!B6508</f>
        <v>4201.0015.0481109</v>
      </c>
      <c r="D6508" s="1" t="str">
        <f>VLOOKUP(C6508,[1]Coa!$B$4:$C$9231,2,FALSE)</f>
        <v>DINAS PERJALANAN (PROJECT) - PRESSURE VESSEL FABRICATI</v>
      </c>
      <c r="E6508" s="573"/>
      <c r="F6508" s="573">
        <f>SUMIF('BKAS IDR'!$E$10:$E$44,$C6508,'BKAS IDR'!$M$10:$M$44)</f>
        <v>0</v>
      </c>
    </row>
    <row r="6509" spans="3:6" ht="15" customHeight="1">
      <c r="C6509" s="53" t="str">
        <f>[1]Coa!B6509</f>
        <v>4201.0015.0481114</v>
      </c>
      <c r="D6509" s="1" t="str">
        <f>VLOOKUP(C6509,[1]Coa!$B$4:$C$9231,2,FALSE)</f>
        <v>DINAS PERJALANAN (PROJECT) - HEAT EXCHANGER COMPLETE 7</v>
      </c>
      <c r="E6509" s="573"/>
      <c r="F6509" s="573">
        <f>SUMIF('BKAS IDR'!$E$10:$E$44,$C6509,'BKAS IDR'!$M$10:$M$44)</f>
        <v>0</v>
      </c>
    </row>
    <row r="6510" spans="3:6" ht="15" customHeight="1">
      <c r="C6510" s="53" t="str">
        <f>[1]Coa!B6510</f>
        <v>4201.0015.0481117</v>
      </c>
      <c r="D6510" s="1" t="str">
        <f>VLOOKUP(C6510,[1]Coa!$B$4:$C$9231,2,FALSE)</f>
        <v>DINAS PERJALANAN (PROJECT) - CONDENSATE STRIPPER</v>
      </c>
      <c r="E6510" s="573"/>
      <c r="F6510" s="573">
        <f>SUMIF('BKAS IDR'!$E$10:$E$44,$C6510,'BKAS IDR'!$M$10:$M$44)</f>
        <v>0</v>
      </c>
    </row>
    <row r="6511" spans="3:6" ht="15" customHeight="1">
      <c r="C6511" s="53" t="str">
        <f>[1]Coa!B6511</f>
        <v>4201.0015.0481118</v>
      </c>
      <c r="D6511" s="1" t="str">
        <f>VLOOKUP(C6511,[1]Coa!$B$4:$C$9231,2,FALSE)</f>
        <v>DINAS PERJALANAN (PROJECT) - VESSEL, HORIZONTAL TAG</v>
      </c>
      <c r="E6511" s="573"/>
      <c r="F6511" s="573">
        <f>SUMIF('BKAS IDR'!$E$10:$E$44,$C6511,'BKAS IDR'!$M$10:$M$44)</f>
        <v>0</v>
      </c>
    </row>
    <row r="6512" spans="3:6" ht="15" customHeight="1">
      <c r="C6512" s="53" t="str">
        <f>[1]Coa!B6512</f>
        <v>4201.0015.0481124</v>
      </c>
      <c r="D6512" s="1" t="str">
        <f>VLOOKUP(C6512,[1]Coa!$B$4:$C$9231,2,FALSE)</f>
        <v>DINAS PERJALANAN (PROJECT) - Heat Exchanger  Assy Tag</v>
      </c>
      <c r="E6512" s="573"/>
      <c r="F6512" s="573">
        <f>SUMIF('BKAS IDR'!$E$10:$E$44,$C6512,'BKAS IDR'!$M$10:$M$44)</f>
        <v>0</v>
      </c>
    </row>
    <row r="6513" spans="3:6" ht="15" customHeight="1">
      <c r="C6513" s="53" t="str">
        <f>[1]Coa!B6513</f>
        <v>4201.0015.0481153</v>
      </c>
      <c r="D6513" s="1" t="str">
        <f>VLOOKUP(C6513,[1]Coa!$B$4:$C$9231,2,FALSE)</f>
        <v>DINAS PERJALANAN (PROJECT) - 5 (FIVE) UNIT COMBINED FE</v>
      </c>
      <c r="E6513" s="573"/>
      <c r="F6513" s="573">
        <f>SUMIF('BKAS IDR'!$E$10:$E$44,$C6513,'BKAS IDR'!$M$10:$M$44)</f>
        <v>0</v>
      </c>
    </row>
    <row r="6514" spans="3:6" ht="15" customHeight="1">
      <c r="C6514" s="53" t="str">
        <f>[1]Coa!B6514</f>
        <v>4201.0015.0481159</v>
      </c>
      <c r="D6514" s="1" t="str">
        <f>VLOOKUP(C6514,[1]Coa!$B$4:$C$9231,2,FALSE)</f>
        <v>DINAS PERJALANAN (PROJECT) - PEMBANGUNAN UNIT CHLORIDE</v>
      </c>
      <c r="E6514" s="573"/>
      <c r="F6514" s="573">
        <f>SUMIF('BKAS IDR'!$E$10:$E$44,$C6514,'BKAS IDR'!$M$10:$M$44)</f>
        <v>0</v>
      </c>
    </row>
    <row r="6515" spans="3:6" ht="15" customHeight="1">
      <c r="C6515" s="53" t="str">
        <f>[1]Coa!B6515</f>
        <v>4201.0015.0481160</v>
      </c>
      <c r="D6515" s="1" t="str">
        <f>VLOOKUP(C6515,[1]Coa!$B$4:$C$9231,2,FALSE)</f>
        <v>DINAS PERJALANAN (PROJECT) - FABRICATION INTERNAL PART</v>
      </c>
      <c r="E6515" s="573"/>
      <c r="F6515" s="573">
        <f>SUMIF('BKAS IDR'!$E$10:$E$44,$C6515,'BKAS IDR'!$M$10:$M$44)</f>
        <v>0</v>
      </c>
    </row>
    <row r="6516" spans="3:6" ht="15" customHeight="1">
      <c r="C6516" s="53" t="str">
        <f>[1]Coa!B6516</f>
        <v>4201.0015.0481161</v>
      </c>
      <c r="D6516" s="1" t="str">
        <f>VLOOKUP(C6516,[1]Coa!$B$4:$C$9231,2,FALSE)</f>
        <v>DINAS PERJALANAN (PROJECT) - HEAT EXCHANGER 260-E-157</v>
      </c>
      <c r="E6516" s="573"/>
      <c r="F6516" s="573">
        <f>SUMIF('BKAS IDR'!$E$10:$E$44,$C6516,'BKAS IDR'!$M$10:$M$44)</f>
        <v>0</v>
      </c>
    </row>
    <row r="6517" spans="3:6" ht="15" customHeight="1">
      <c r="C6517" s="53" t="str">
        <f>[1]Coa!B6517</f>
        <v>4201.0015.0481163</v>
      </c>
      <c r="D6517" s="1" t="str">
        <f>VLOOKUP(C6517,[1]Coa!$B$4:$C$9231,2,FALSE)</f>
        <v>DINAS PERJALANAN (PROJECT) - PEMBANGUNAN FASILITAS SLU</v>
      </c>
      <c r="E6517" s="573"/>
      <c r="F6517" s="573">
        <f>SUMIF('BKAS IDR'!$E$10:$E$44,$C6517,'BKAS IDR'!$M$10:$M$44)</f>
        <v>0</v>
      </c>
    </row>
    <row r="6518" spans="3:6" ht="15" customHeight="1">
      <c r="C6518" s="53" t="str">
        <f>[1]Coa!B6518</f>
        <v>4201.0015.0481166</v>
      </c>
      <c r="D6518" s="1" t="str">
        <f>VLOOKUP(C6518,[1]Coa!$B$4:$C$9231,2,FALSE)</f>
        <v>DINAS PERJALANAN (PROJECT) - SHELL &amp; TUBE BUNDLE  Assy</v>
      </c>
      <c r="E6518" s="573"/>
      <c r="F6518" s="573">
        <f>SUMIF('BKAS IDR'!$E$10:$E$44,$C6518,'BKAS IDR'!$M$10:$M$44)</f>
        <v>0</v>
      </c>
    </row>
    <row r="6519" spans="3:6" ht="15" customHeight="1">
      <c r="C6519" s="53" t="str">
        <f>[1]Coa!B6519</f>
        <v>4201.0015.04812004</v>
      </c>
      <c r="D6519" s="1" t="str">
        <f>VLOOKUP(C6519,[1]Coa!$B$4:$C$9231,2,FALSE)</f>
        <v>DINAS PERJALANAN (PROJECT) - TOP HEAD COLOUMN</v>
      </c>
      <c r="E6519" s="573"/>
      <c r="F6519" s="573">
        <f>SUMIF('BKAS IDR'!$E$10:$E$44,$C6519,'BKAS IDR'!$M$10:$M$44)</f>
        <v>0</v>
      </c>
    </row>
    <row r="6520" spans="3:6" ht="15" customHeight="1">
      <c r="C6520" s="53" t="str">
        <f>[1]Coa!B6520</f>
        <v>4201.0015.04812005</v>
      </c>
      <c r="D6520" s="1" t="str">
        <f>VLOOKUP(C6520,[1]Coa!$B$4:$C$9231,2,FALSE)</f>
        <v>DINAS PERJALANAN (PROJECT) - HEAT EXCHANGER</v>
      </c>
      <c r="E6520" s="573"/>
      <c r="F6520" s="573">
        <f>SUMIF('BKAS IDR'!$E$10:$E$44,$C6520,'BKAS IDR'!$M$10:$M$44)</f>
        <v>0</v>
      </c>
    </row>
    <row r="6521" spans="3:6" ht="15" customHeight="1">
      <c r="C6521" s="53" t="str">
        <f>[1]Coa!B6521</f>
        <v>4201.0015.0510862</v>
      </c>
      <c r="D6521" s="1" t="str">
        <f>VLOOKUP(C6521,[1]Coa!$B$4:$C$9231,2,FALSE)</f>
        <v>DINAS PERJALANAN (PROJECT) - PRESSURE VESSEL</v>
      </c>
      <c r="E6521" s="573"/>
      <c r="F6521" s="573">
        <f>SUMIF('BKAS IDR'!$E$10:$E$44,$C6521,'BKAS IDR'!$M$10:$M$44)</f>
        <v>0</v>
      </c>
    </row>
    <row r="6522" spans="3:6" ht="15" customHeight="1">
      <c r="C6522" s="53" t="str">
        <f>[1]Coa!B6522</f>
        <v>4201.0015.0510863</v>
      </c>
      <c r="D6522" s="1" t="str">
        <f>VLOOKUP(C6522,[1]Coa!$B$4:$C$9231,2,FALSE)</f>
        <v>DINAS PERJALANAN (PROJECT) - PROV OF SHELL &amp; TUBE HEAT</v>
      </c>
      <c r="E6522" s="573"/>
      <c r="F6522" s="573">
        <f>SUMIF('BKAS IDR'!$E$10:$E$44,$C6522,'BKAS IDR'!$M$10:$M$44)</f>
        <v>0</v>
      </c>
    </row>
    <row r="6523" spans="3:6" ht="15" customHeight="1">
      <c r="C6523" s="53" t="str">
        <f>[1]Coa!B6523</f>
        <v>4201.0015.0510902</v>
      </c>
      <c r="D6523" s="1" t="str">
        <f>VLOOKUP(C6523,[1]Coa!$B$4:$C$9231,2,FALSE)</f>
        <v>DINAS PERJALANAN (PROJECT) - PRESSURE VESSEL GSA</v>
      </c>
      <c r="E6523" s="573"/>
      <c r="F6523" s="573">
        <f>SUMIF('BKAS IDR'!$E$10:$E$44,$C6523,'BKAS IDR'!$M$10:$M$44)</f>
        <v>0</v>
      </c>
    </row>
    <row r="6524" spans="3:6" ht="15" customHeight="1">
      <c r="C6524" s="53" t="str">
        <f>[1]Coa!B6524</f>
        <v>4201.0015.0511017</v>
      </c>
      <c r="D6524" s="1" t="str">
        <f>VLOOKUP(C6524,[1]Coa!$B$4:$C$9231,2,FALSE)</f>
        <v>DINAS PERJALANAN (PROJECT) - FAB HEAD CHANNEL (E-2030)</v>
      </c>
      <c r="E6524" s="573"/>
      <c r="F6524" s="573">
        <f>SUMIF('BKAS IDR'!$E$10:$E$44,$C6524,'BKAS IDR'!$M$10:$M$44)</f>
        <v>0</v>
      </c>
    </row>
    <row r="6525" spans="3:6" ht="15" customHeight="1">
      <c r="C6525" s="53" t="str">
        <f>[1]Coa!B6525</f>
        <v>4201.0015.0511152</v>
      </c>
      <c r="D6525" s="1" t="str">
        <f>VLOOKUP(C6525,[1]Coa!$B$4:$C$9231,2,FALSE)</f>
        <v>DINAS PERJALANAN (PROJECT) - ENGINEERING, PROCUREMENT,</v>
      </c>
      <c r="E6525" s="573"/>
      <c r="F6525" s="573">
        <f>SUMIF('BKAS IDR'!$E$10:$E$44,$C6525,'BKAS IDR'!$M$10:$M$44)</f>
        <v>0</v>
      </c>
    </row>
    <row r="6526" spans="3:6" ht="15" customHeight="1">
      <c r="C6526" s="53" t="str">
        <f>[1]Coa!B6526</f>
        <v>4201.0015.0540911</v>
      </c>
      <c r="D6526" s="1" t="str">
        <f>VLOOKUP(C6526,[1]Coa!$B$4:$C$9231,2,FALSE)</f>
        <v>DINAS PERJALANAN (PROJECT) - NATURAL GAS REHEATER</v>
      </c>
      <c r="E6526" s="573"/>
      <c r="F6526" s="573">
        <f>SUMIF('BKAS IDR'!$E$10:$E$44,$C6526,'BKAS IDR'!$M$10:$M$44)</f>
        <v>0</v>
      </c>
    </row>
    <row r="6527" spans="3:6" ht="15" customHeight="1">
      <c r="C6527" s="53" t="str">
        <f>[1]Coa!B6527</f>
        <v>4201.0015.0541171</v>
      </c>
      <c r="D6527" s="1" t="str">
        <f>VLOOKUP(C6527,[1]Coa!$B$4:$C$9231,2,FALSE)</f>
        <v>DINAS PERJALANAN (PROJECT) - HEAT EXCHANGER DEHYDROGEN</v>
      </c>
      <c r="E6527" s="573"/>
      <c r="F6527" s="573">
        <f>SUMIF('BKAS IDR'!$E$10:$E$44,$C6527,'BKAS IDR'!$M$10:$M$44)</f>
        <v>0</v>
      </c>
    </row>
    <row r="6528" spans="3:6" ht="15" customHeight="1">
      <c r="C6528" s="53" t="str">
        <f>[1]Coa!B6528</f>
        <v>4201.0015.05412002</v>
      </c>
      <c r="D6528" s="1" t="str">
        <f>VLOOKUP(C6528,[1]Coa!$B$4:$C$9231,2,FALSE)</f>
        <v>DINAS PERJALANAN (PROJECT) - REPLACEMENT HEAT EXCHANGE</v>
      </c>
      <c r="E6528" s="573"/>
      <c r="F6528" s="573">
        <f>SUMIF('BKAS IDR'!$E$10:$E$44,$C6528,'BKAS IDR'!$M$10:$M$44)</f>
        <v>0</v>
      </c>
    </row>
    <row r="6529" spans="3:6" ht="15" customHeight="1">
      <c r="C6529" s="53" t="str">
        <f>[1]Coa!B6529</f>
        <v>4201.0015.0550824</v>
      </c>
      <c r="D6529" s="1" t="str">
        <f>VLOOKUP(C6529,[1]Coa!$B$4:$C$9231,2,FALSE)</f>
        <v>DINAS PERJALANAN (PROJECT) - FERTILIZER FACTORY EXPANS</v>
      </c>
      <c r="E6529" s="573"/>
      <c r="F6529" s="573">
        <f>SUMIF('BKAS IDR'!$E$10:$E$44,$C6529,'BKAS IDR'!$M$10:$M$44)</f>
        <v>0</v>
      </c>
    </row>
    <row r="6530" spans="3:6" ht="15" customHeight="1">
      <c r="C6530" s="53" t="str">
        <f>[1]Coa!B6530</f>
        <v>4201.0015.0560920</v>
      </c>
      <c r="D6530" s="1" t="str">
        <f>VLOOKUP(C6530,[1]Coa!$B$4:$C$9231,2,FALSE)</f>
        <v>DINAS PERJALANAN (PROJECT) - REPL T BUNDLE 3A-1111-C</v>
      </c>
      <c r="E6530" s="573"/>
      <c r="F6530" s="573">
        <f>SUMIF('BKAS IDR'!$E$10:$E$44,$C6530,'BKAS IDR'!$M$10:$M$44)</f>
        <v>0</v>
      </c>
    </row>
    <row r="6531" spans="3:6" ht="15" customHeight="1">
      <c r="C6531" s="53" t="str">
        <f>[1]Coa!B6531</f>
        <v>4201.0015.0561111</v>
      </c>
      <c r="D6531" s="1" t="str">
        <f>VLOOKUP(C6531,[1]Coa!$B$4:$C$9231,2,FALSE)</f>
        <v>DINAS PERJALANAN (PROJECT) - SUPERHEATER WASTE HEAT BO</v>
      </c>
      <c r="E6531" s="573"/>
      <c r="F6531" s="573">
        <f>SUMIF('BKAS IDR'!$E$10:$E$44,$C6531,'BKAS IDR'!$M$10:$M$44)</f>
        <v>0</v>
      </c>
    </row>
    <row r="6532" spans="3:6" ht="15" customHeight="1">
      <c r="C6532" s="53" t="str">
        <f>[1]Coa!B6532</f>
        <v>4201.0015.0561112</v>
      </c>
      <c r="D6532" s="1" t="str">
        <f>VLOOKUP(C6532,[1]Coa!$B$4:$C$9231,2,FALSE)</f>
        <v>DINAS PERJALANAN (PROJECT) - AIR HEATER 5U-EC-301 (SEG</v>
      </c>
      <c r="E6532" s="573"/>
      <c r="F6532" s="573">
        <f>SUMIF('BKAS IDR'!$E$10:$E$44,$C6532,'BKAS IDR'!$M$10:$M$44)</f>
        <v>0</v>
      </c>
    </row>
    <row r="6533" spans="3:6" ht="15" customHeight="1">
      <c r="C6533" s="53" t="str">
        <f>[1]Coa!B6533</f>
        <v>4201.0015.0561151</v>
      </c>
      <c r="D6533" s="1" t="str">
        <f>VLOOKUP(C6533,[1]Coa!$B$4:$C$9231,2,FALSE)</f>
        <v>DINAS PERJALANAN (PROJECT) - HP STEAM SUPER HEATER 102</v>
      </c>
      <c r="E6533" s="573"/>
      <c r="F6533" s="573">
        <f>SUMIF('BKAS IDR'!$E$10:$E$44,$C6533,'BKAS IDR'!$M$10:$M$44)</f>
        <v>0</v>
      </c>
    </row>
    <row r="6534" spans="3:6" ht="15" customHeight="1">
      <c r="C6534" s="53" t="str">
        <f>[1]Coa!B6534</f>
        <v>4201.0015.0561158</v>
      </c>
      <c r="D6534" s="1" t="str">
        <f>VLOOKUP(C6534,[1]Coa!$B$4:$C$9231,2,FALSE)</f>
        <v>DINAS PERJALANAN (PROJECT) - 5A-115C METHANATOR EFFLUE</v>
      </c>
      <c r="E6534" s="573"/>
      <c r="F6534" s="573">
        <f>SUMIF('BKAS IDR'!$E$10:$E$44,$C6534,'BKAS IDR'!$M$10:$M$44)</f>
        <v>0</v>
      </c>
    </row>
    <row r="6535" spans="3:6" ht="15" customHeight="1">
      <c r="C6535" s="53" t="str">
        <f>[1]Coa!B6535</f>
        <v>4201.0015.0561164</v>
      </c>
      <c r="D6535" s="1" t="str">
        <f>VLOOKUP(C6535,[1]Coa!$B$4:$C$9231,2,FALSE)</f>
        <v>DINAS PERJALANAN (PROJECT) - PLATE DISTRIBUTOR COMPLAT</v>
      </c>
      <c r="E6535" s="573"/>
      <c r="F6535" s="573">
        <f>SUMIF('BKAS IDR'!$E$10:$E$44,$C6535,'BKAS IDR'!$M$10:$M$44)</f>
        <v>0</v>
      </c>
    </row>
    <row r="6536" spans="3:6" ht="15" customHeight="1">
      <c r="C6536" s="53" t="str">
        <f>[1]Coa!B6536</f>
        <v>4201.0015.0561170</v>
      </c>
      <c r="D6536" s="1" t="str">
        <f>VLOOKUP(C6536,[1]Coa!$B$4:$C$9231,2,FALSE)</f>
        <v>DINAS PERJALANAN (PROJECT) - RETUBING 101-C PUSRI - 1B</v>
      </c>
      <c r="E6536" s="573"/>
      <c r="F6536" s="573">
        <f>SUMIF('BKAS IDR'!$E$10:$E$44,$C6536,'BKAS IDR'!$M$10:$M$44)</f>
        <v>0</v>
      </c>
    </row>
    <row r="6537" spans="3:6" ht="15" customHeight="1">
      <c r="C6537" s="53" t="str">
        <f>[1]Coa!B6537</f>
        <v>4201.0015.05612014</v>
      </c>
      <c r="D6537" s="1" t="str">
        <f>VLOOKUP(C6537,[1]Coa!$B$4:$C$9231,2,FALSE)</f>
        <v>DINAS PERJALANAN (PROJECT) - TUBE BUNDLE</v>
      </c>
      <c r="E6537" s="573"/>
      <c r="F6537" s="573">
        <f>SUMIF('BKAS IDR'!$E$10:$E$44,$C6537,'BKAS IDR'!$M$10:$M$44)</f>
        <v>0</v>
      </c>
    </row>
    <row r="6538" spans="3:6" ht="15" customHeight="1">
      <c r="C6538" s="53" t="str">
        <f>[1]Coa!B6538</f>
        <v>4201.0015.05612015</v>
      </c>
      <c r="D6538" s="1" t="str">
        <f>VLOOKUP(C6538,[1]Coa!$B$4:$C$9231,2,FALSE)</f>
        <v>DINAS PERJALANAN (PROJECT) - PRETHICKENER 5U-FD-202</v>
      </c>
      <c r="E6538" s="573"/>
      <c r="F6538" s="573">
        <f>SUMIF('BKAS IDR'!$E$10:$E$44,$C6538,'BKAS IDR'!$M$10:$M$44)</f>
        <v>0</v>
      </c>
    </row>
    <row r="6539" spans="3:6" ht="15" customHeight="1">
      <c r="C6539" s="53" t="str">
        <f>[1]Coa!B6539</f>
        <v>4201.0015.0580817</v>
      </c>
      <c r="D6539" s="1" t="str">
        <f>VLOOKUP(C6539,[1]Coa!$B$4:$C$9231,2,FALSE)</f>
        <v>DINAS PERJALANAN (PROJECT) - PRESS. VESSEL RCC OFF GAS</v>
      </c>
      <c r="E6539" s="573"/>
      <c r="F6539" s="573">
        <f>SUMIF('BKAS IDR'!$E$10:$E$44,$C6539,'BKAS IDR'!$M$10:$M$44)</f>
        <v>0</v>
      </c>
    </row>
    <row r="6540" spans="3:6" ht="15" customHeight="1">
      <c r="C6540" s="53" t="str">
        <f>[1]Coa!B6540</f>
        <v>4201.0015.0581003</v>
      </c>
      <c r="D6540" s="1" t="str">
        <f>VLOOKUP(C6540,[1]Coa!$B$4:$C$9231,2,FALSE)</f>
        <v>DINAS PERJALANAN (PROJECT) - 10.000MT AMMONIA25-TK-801</v>
      </c>
      <c r="E6540" s="573"/>
      <c r="F6540" s="573">
        <f>SUMIF('BKAS IDR'!$E$10:$E$44,$C6540,'BKAS IDR'!$M$10:$M$44)</f>
        <v>0</v>
      </c>
    </row>
    <row r="6541" spans="3:6" ht="15" customHeight="1">
      <c r="C6541" s="53" t="str">
        <f>[1]Coa!B6541</f>
        <v>4201.0015.0581009</v>
      </c>
      <c r="D6541" s="1" t="str">
        <f>VLOOKUP(C6541,[1]Coa!$B$4:$C$9231,2,FALSE)</f>
        <v>DINAS PERJALANAN (PROJECT) - STAINLESS STEEL STRUC ANP</v>
      </c>
      <c r="E6541" s="573"/>
      <c r="F6541" s="573">
        <f>SUMIF('BKAS IDR'!$E$10:$E$44,$C6541,'BKAS IDR'!$M$10:$M$44)</f>
        <v>0</v>
      </c>
    </row>
    <row r="6542" spans="3:6" ht="15" customHeight="1">
      <c r="C6542" s="53" t="str">
        <f>[1]Coa!B6542</f>
        <v>4201.0015.0581126</v>
      </c>
      <c r="D6542" s="1" t="str">
        <f>VLOOKUP(C6542,[1]Coa!$B$4:$C$9231,2,FALSE)</f>
        <v>DINAS PERJALANAN (PROJECT) - PRESSURE VESSEL 2 X 35 MW</v>
      </c>
      <c r="E6542" s="573"/>
      <c r="F6542" s="573">
        <f>SUMIF('BKAS IDR'!$E$10:$E$44,$C6542,'BKAS IDR'!$M$10:$M$44)</f>
        <v>0</v>
      </c>
    </row>
    <row r="6543" spans="3:6" ht="15" customHeight="1">
      <c r="C6543" s="53" t="str">
        <f>[1]Coa!B6543</f>
        <v>4201.0015.0600702</v>
      </c>
      <c r="D6543" s="1" t="str">
        <f>VLOOKUP(C6543,[1]Coa!$B$4:$C$9231,2,FALSE)</f>
        <v>DINAS PERJALANAN (PROJECT) - INSTALL / ERECTION SUBCON</v>
      </c>
      <c r="E6543" s="573"/>
      <c r="F6543" s="573">
        <f>SUMIF('BKAS IDR'!$E$10:$E$44,$C6543,'BKAS IDR'!$M$10:$M$44)</f>
        <v>0</v>
      </c>
    </row>
    <row r="6544" spans="3:6" ht="15" customHeight="1">
      <c r="C6544" s="53" t="str">
        <f>[1]Coa!B6544</f>
        <v>4201.0015.0600704</v>
      </c>
      <c r="D6544" s="1" t="str">
        <f>VLOOKUP(C6544,[1]Coa!$B$4:$C$9231,2,FALSE)</f>
        <v>DINAS PERJALANAN (PROJECT) - COAL FIRED PWR PL PR THER</v>
      </c>
      <c r="E6544" s="573"/>
      <c r="F6544" s="573">
        <f>SUMIF('BKAS IDR'!$E$10:$E$44,$C6544,'BKAS IDR'!$M$10:$M$44)</f>
        <v>0</v>
      </c>
    </row>
    <row r="6545" spans="3:6" ht="15" customHeight="1">
      <c r="C6545" s="53" t="str">
        <f>[1]Coa!B6545</f>
        <v>4201.0015.0600706</v>
      </c>
      <c r="D6545" s="1" t="str">
        <f>VLOOKUP(C6545,[1]Coa!$B$4:$C$9231,2,FALSE)</f>
        <v>DINAS PERJALANAN (PROJECT) - COAL-FIRED POWER PLANT PR</v>
      </c>
      <c r="E6545" s="573"/>
      <c r="F6545" s="573">
        <f>SUMIF('BKAS IDR'!$E$10:$E$44,$C6545,'BKAS IDR'!$M$10:$M$44)</f>
        <v>0</v>
      </c>
    </row>
    <row r="6546" spans="3:6" ht="15" customHeight="1">
      <c r="C6546" s="53" t="str">
        <f>[1]Coa!B6546</f>
        <v>4201.0015.0600708</v>
      </c>
      <c r="D6546" s="1" t="str">
        <f>VLOOKUP(C6546,[1]Coa!$B$4:$C$9231,2,FALSE)</f>
        <v>DINAS PERJALANAN (PROJECT) - ESP INLET FLUE &amp; ESP OUTL</v>
      </c>
      <c r="E6546" s="573"/>
      <c r="F6546" s="573">
        <f>SUMIF('BKAS IDR'!$E$10:$E$44,$C6546,'BKAS IDR'!$M$10:$M$44)</f>
        <v>0</v>
      </c>
    </row>
    <row r="6547" spans="3:6" ht="15" customHeight="1">
      <c r="C6547" s="53" t="str">
        <f>[1]Coa!B6547</f>
        <v>4201.0015.0600710</v>
      </c>
      <c r="D6547" s="1" t="str">
        <f>VLOOKUP(C6547,[1]Coa!$B$4:$C$9231,2,FALSE)</f>
        <v>DINAS PERJALANAN (PROJECT) - I &amp; C PRIMARY VALVE</v>
      </c>
      <c r="E6547" s="573"/>
      <c r="F6547" s="573">
        <f>SUMIF('BKAS IDR'!$E$10:$E$44,$C6547,'BKAS IDR'!$M$10:$M$44)</f>
        <v>0</v>
      </c>
    </row>
    <row r="6548" spans="3:6" ht="15" customHeight="1">
      <c r="C6548" s="53" t="str">
        <f>[1]Coa!B6548</f>
        <v>4201.0015.0600711</v>
      </c>
      <c r="D6548" s="1" t="str">
        <f>VLOOKUP(C6548,[1]Coa!$B$4:$C$9231,2,FALSE)</f>
        <v>DINAS PERJALANAN (PROJECT) - FLUE SUPPORTER SUPERSTRUC</v>
      </c>
      <c r="E6548" s="573"/>
      <c r="F6548" s="573">
        <f>SUMIF('BKAS IDR'!$E$10:$E$44,$C6548,'BKAS IDR'!$M$10:$M$44)</f>
        <v>0</v>
      </c>
    </row>
    <row r="6549" spans="3:6" ht="15" customHeight="1">
      <c r="C6549" s="53" t="str">
        <f>[1]Coa!B6549</f>
        <v>4201.0015.0600907</v>
      </c>
      <c r="D6549" s="1" t="str">
        <f>VLOOKUP(C6549,[1]Coa!$B$4:$C$9231,2,FALSE)</f>
        <v>DINAS PERJALANAN (PROJECT) - INST/ERCTION MECH 3X315MW</v>
      </c>
      <c r="E6549" s="573"/>
      <c r="F6549" s="573">
        <f>SUMIF('BKAS IDR'!$E$10:$E$44,$C6549,'BKAS IDR'!$M$10:$M$44)</f>
        <v>0</v>
      </c>
    </row>
    <row r="6550" spans="3:6" ht="15" customHeight="1">
      <c r="C6550" s="53" t="str">
        <f>[1]Coa!B6550</f>
        <v>4201.0015.0630910</v>
      </c>
      <c r="D6550" s="1" t="str">
        <f>VLOOKUP(C6550,[1]Coa!$B$4:$C$9231,2,FALSE)</f>
        <v>DINAS PERJALANAN (PROJECT) - FABRICATION RISER CLAMP</v>
      </c>
      <c r="E6550" s="573"/>
      <c r="F6550" s="573">
        <f>SUMIF('BKAS IDR'!$E$10:$E$44,$C6550,'BKAS IDR'!$M$10:$M$44)</f>
        <v>0</v>
      </c>
    </row>
    <row r="6551" spans="3:6" ht="15" customHeight="1">
      <c r="C6551" s="53" t="str">
        <f>[1]Coa!B6551</f>
        <v>4201.0015.0631115</v>
      </c>
      <c r="D6551" s="1" t="str">
        <f>VLOOKUP(C6551,[1]Coa!$B$4:$C$9231,2,FALSE)</f>
        <v>DINAS PERJALANAN (PROJECT) - SUPPLY OF HEAT EXCHANGER</v>
      </c>
      <c r="E6551" s="573"/>
      <c r="F6551" s="573">
        <f>SUMIF('BKAS IDR'!$E$10:$E$44,$C6551,'BKAS IDR'!$M$10:$M$44)</f>
        <v>0</v>
      </c>
    </row>
    <row r="6552" spans="3:6" ht="15" customHeight="1">
      <c r="C6552" s="53" t="str">
        <f>[1]Coa!B6552</f>
        <v>4201.0015.0631201</v>
      </c>
      <c r="D6552" s="1" t="str">
        <f>VLOOKUP(C6552,[1]Coa!$B$4:$C$9231,2,FALSE)</f>
        <v>DINAS PERJALANAN (PROJECT) - PROVISION OF EPCI KF GAS</v>
      </c>
      <c r="E6552" s="573"/>
      <c r="F6552" s="573">
        <f>SUMIF('BKAS IDR'!$E$10:$E$44,$C6552,'BKAS IDR'!$M$10:$M$44)</f>
        <v>0</v>
      </c>
    </row>
    <row r="6553" spans="3:6" ht="15" customHeight="1">
      <c r="C6553" s="53" t="str">
        <f>[1]Coa!B6553</f>
        <v>4201.0015.06312029</v>
      </c>
      <c r="D6553" s="1" t="str">
        <f>VLOOKUP(C6553,[1]Coa!$B$4:$C$9231,2,FALSE)</f>
        <v>DINAS PERJALANAN (PROJECT) - FABRICATION PIPE SPOOL</v>
      </c>
      <c r="E6553" s="573"/>
      <c r="F6553" s="573">
        <f>SUMIF('BKAS IDR'!$E$10:$E$44,$C6553,'BKAS IDR'!$M$10:$M$44)</f>
        <v>0</v>
      </c>
    </row>
    <row r="6554" spans="3:6" ht="15" customHeight="1">
      <c r="C6554" s="53" t="str">
        <f>[1]Coa!B6554</f>
        <v>4201.0015.06312051</v>
      </c>
      <c r="D6554" s="1" t="str">
        <f>VLOOKUP(C6554,[1]Coa!$B$4:$C$9231,2,FALSE)</f>
        <v>DINAS PERJALANAN (PROJECT) - PROVISION OF ENGINEERING</v>
      </c>
      <c r="E6554" s="573"/>
      <c r="F6554" s="573">
        <f>SUMIF('BKAS IDR'!$E$10:$E$44,$C6554,'BKAS IDR'!$M$10:$M$44)</f>
        <v>0</v>
      </c>
    </row>
    <row r="6555" spans="3:6" ht="15" customHeight="1">
      <c r="C6555" s="53" t="str">
        <f>[1]Coa!B6555</f>
        <v>4201.0015.0651021</v>
      </c>
      <c r="D6555" s="1" t="str">
        <f>VLOOKUP(C6555,[1]Coa!$B$4:$C$9231,2,FALSE)</f>
        <v>DINAS PERJALANAN (PROJECT) - FAB&amp;INSTAL ENERGY PLANT</v>
      </c>
      <c r="E6555" s="573"/>
      <c r="F6555" s="573">
        <f>SUMIF('BKAS IDR'!$E$10:$E$44,$C6555,'BKAS IDR'!$M$10:$M$44)</f>
        <v>0</v>
      </c>
    </row>
    <row r="6556" spans="3:6" ht="15" customHeight="1">
      <c r="C6556" s="53" t="str">
        <f>[1]Coa!B6556</f>
        <v>4201.0015.0651025</v>
      </c>
      <c r="D6556" s="1" t="str">
        <f>VLOOKUP(C6556,[1]Coa!$B$4:$C$9231,2,FALSE)</f>
        <v>DINAS PERJALANAN (PROJECT) - SUPPLY &amp; INSTAL PNEUMATIC</v>
      </c>
      <c r="E6556" s="573"/>
      <c r="F6556" s="573">
        <f>SUMIF('BKAS IDR'!$E$10:$E$44,$C6556,'BKAS IDR'!$M$10:$M$44)</f>
        <v>0</v>
      </c>
    </row>
    <row r="6557" spans="3:6" ht="15" customHeight="1">
      <c r="C6557" s="53" t="str">
        <f>[1]Coa!B6557</f>
        <v>4201.0015.0651102</v>
      </c>
      <c r="D6557" s="1" t="str">
        <f>VLOOKUP(C6557,[1]Coa!$B$4:$C$9231,2,FALSE)</f>
        <v>DINAS PERJALANAN (PROJECT) - SUPP&amp;INST 7110,7120,7130</v>
      </c>
      <c r="E6557" s="573"/>
      <c r="F6557" s="573">
        <f>SUMIF('BKAS IDR'!$E$10:$E$44,$C6557,'BKAS IDR'!$M$10:$M$44)</f>
        <v>0</v>
      </c>
    </row>
    <row r="6558" spans="3:6" ht="15" customHeight="1">
      <c r="C6558" s="53" t="str">
        <f>[1]Coa!B6558</f>
        <v>4201.0015.0701022</v>
      </c>
      <c r="D6558" s="1" t="str">
        <f>VLOOKUP(C6558,[1]Coa!$B$4:$C$9231,2,FALSE)</f>
        <v>DINAS PERJALANAN (PROJECT) - CHEMICAL CLEANING</v>
      </c>
      <c r="E6558" s="573"/>
      <c r="F6558" s="573">
        <f>SUMIF('BKAS IDR'!$E$10:$E$44,$C6558,'BKAS IDR'!$M$10:$M$44)</f>
        <v>0</v>
      </c>
    </row>
    <row r="6559" spans="3:6" ht="15" customHeight="1">
      <c r="C6559" s="53" t="str">
        <f>[1]Coa!B6559</f>
        <v>4201.0015.0701122</v>
      </c>
      <c r="D6559" s="1" t="str">
        <f>VLOOKUP(C6559,[1]Coa!$B$4:$C$9231,2,FALSE)</f>
        <v>DINAS PERJALANAN (PROJECT) - PUMP &amp; PIPING BROKE STOR.</v>
      </c>
      <c r="E6559" s="573"/>
      <c r="F6559" s="573">
        <f>SUMIF('BKAS IDR'!$E$10:$E$44,$C6559,'BKAS IDR'!$M$10:$M$44)</f>
        <v>0</v>
      </c>
    </row>
    <row r="6560" spans="3:6" ht="15" customHeight="1">
      <c r="C6560" s="53" t="str">
        <f>[1]Coa!B6560</f>
        <v>4201.0015.0731138</v>
      </c>
      <c r="D6560" s="1" t="str">
        <f>VLOOKUP(C6560,[1]Coa!$B$4:$C$9231,2,FALSE)</f>
        <v>DINAS PERJALANAN (PROJECT) - AIR HEATER TUBES</v>
      </c>
      <c r="E6560" s="573"/>
      <c r="F6560" s="573">
        <f>SUMIF('BKAS IDR'!$E$10:$E$44,$C6560,'BKAS IDR'!$M$10:$M$44)</f>
        <v>0</v>
      </c>
    </row>
    <row r="6561" spans="3:6" ht="15" customHeight="1">
      <c r="C6561" s="53" t="str">
        <f>[1]Coa!B6561</f>
        <v>4201.0015.07312054</v>
      </c>
      <c r="D6561" s="1" t="str">
        <f>VLOOKUP(C6561,[1]Coa!$B$4:$C$9231,2,FALSE)</f>
        <v>DINAS PERJALANAN (PROJECT) - SERVICE BARK CONVEYOR</v>
      </c>
      <c r="E6561" s="573"/>
      <c r="F6561" s="573">
        <f>SUMIF('BKAS IDR'!$E$10:$E$44,$C6561,'BKAS IDR'!$M$10:$M$44)</f>
        <v>0</v>
      </c>
    </row>
    <row r="6562" spans="3:6" ht="15" customHeight="1">
      <c r="C6562" s="53" t="str">
        <f>[1]Coa!B6562</f>
        <v>4201.0015.0830924</v>
      </c>
      <c r="D6562" s="1" t="str">
        <f>VLOOKUP(C6562,[1]Coa!$B$4:$C$9231,2,FALSE)</f>
        <v>DINAS PERJALANAN (PROJECT) - TRANS,INST,HOOKUP POLENG</v>
      </c>
      <c r="E6562" s="573"/>
      <c r="F6562" s="573">
        <f>SUMIF('BKAS IDR'!$E$10:$E$44,$C6562,'BKAS IDR'!$M$10:$M$44)</f>
        <v>0</v>
      </c>
    </row>
    <row r="6563" spans="3:6" ht="15" customHeight="1">
      <c r="C6563" s="53" t="str">
        <f>[1]Coa!B6563</f>
        <v>4201.0015.0831120</v>
      </c>
      <c r="D6563" s="1" t="str">
        <f>VLOOKUP(C6563,[1]Coa!$B$4:$C$9231,2,FALSE)</f>
        <v>DINAS PERJALANAN (PROJECT) - EPC WORKS FOR PPP-CW-DW-G</v>
      </c>
      <c r="E6563" s="573"/>
      <c r="F6563" s="573">
        <f>SUMIF('BKAS IDR'!$E$10:$E$44,$C6563,'BKAS IDR'!$M$10:$M$44)</f>
        <v>0</v>
      </c>
    </row>
    <row r="6564" spans="3:6" ht="15" customHeight="1">
      <c r="C6564" s="53" t="str">
        <f>[1]Coa!B6564</f>
        <v>4201.0015.0881108</v>
      </c>
      <c r="D6564" s="1" t="str">
        <f>VLOOKUP(C6564,[1]Coa!$B$4:$C$9231,2,FALSE)</f>
        <v>DINAS PERJALANAN (PROJECT) - REPLACE SW PIPE</v>
      </c>
      <c r="E6564" s="573"/>
      <c r="F6564" s="573">
        <f>SUMIF('BKAS IDR'!$E$10:$E$44,$C6564,'BKAS IDR'!$M$10:$M$44)</f>
        <v>0</v>
      </c>
    </row>
    <row r="6565" spans="3:6" ht="15" customHeight="1">
      <c r="C6565" s="53" t="str">
        <f>[1]Coa!B6565</f>
        <v>4201.0015.0881123</v>
      </c>
      <c r="D6565" s="1" t="str">
        <f>VLOOKUP(C6565,[1]Coa!$B$4:$C$9231,2,FALSE)</f>
        <v>DINAS PERJALANAN (PROJECT) - HOUSING FILTER</v>
      </c>
      <c r="E6565" s="573"/>
      <c r="F6565" s="573">
        <f>SUMIF('BKAS IDR'!$E$10:$E$44,$C6565,'BKAS IDR'!$M$10:$M$44)</f>
        <v>0</v>
      </c>
    </row>
    <row r="6566" spans="3:6" ht="15" customHeight="1">
      <c r="C6566" s="53" t="str">
        <f>[1]Coa!B6566</f>
        <v>4201.0015.0901121</v>
      </c>
      <c r="D6566" s="1" t="str">
        <f>VLOOKUP(C6566,[1]Coa!$B$4:$C$9231,2,FALSE)</f>
        <v>DINAS PERJALANAN (PROJECT) - DUCTING TISSUE MILL II</v>
      </c>
      <c r="E6566" s="573"/>
      <c r="F6566" s="573">
        <f>SUMIF('BKAS IDR'!$E$10:$E$44,$C6566,'BKAS IDR'!$M$10:$M$44)</f>
        <v>0</v>
      </c>
    </row>
    <row r="6567" spans="3:6" ht="15" customHeight="1">
      <c r="C6567" s="53" t="str">
        <f>[1]Coa!B6567</f>
        <v>4201.0015.0901142</v>
      </c>
      <c r="D6567" s="1" t="str">
        <f>VLOOKUP(C6567,[1]Coa!$B$4:$C$9231,2,FALSE)</f>
        <v>DINAS PERJALANAN (PROJECT) - Ducting Yankee</v>
      </c>
      <c r="E6567" s="573"/>
      <c r="F6567" s="573">
        <f>SUMIF('BKAS IDR'!$E$10:$E$44,$C6567,'BKAS IDR'!$M$10:$M$44)</f>
        <v>0</v>
      </c>
    </row>
    <row r="6568" spans="3:6" ht="15" customHeight="1">
      <c r="C6568" s="53" t="str">
        <f>[1]Coa!B6568</f>
        <v>4201.0015.0911125</v>
      </c>
      <c r="D6568" s="1" t="str">
        <f>VLOOKUP(C6568,[1]Coa!$B$4:$C$9231,2,FALSE)</f>
        <v>DINAS PERJALANAN (PROJECT) - Water System &amp; Coal Syste</v>
      </c>
      <c r="E6568" s="573"/>
      <c r="F6568" s="573">
        <f>SUMIF('BKAS IDR'!$E$10:$E$44,$C6568,'BKAS IDR'!$M$10:$M$44)</f>
        <v>0</v>
      </c>
    </row>
    <row r="6569" spans="3:6" ht="15" customHeight="1">
      <c r="C6569" s="53" t="str">
        <f>[1]Coa!B6569</f>
        <v>4201.0015.0921147</v>
      </c>
      <c r="D6569" s="1" t="str">
        <f>VLOOKUP(C6569,[1]Coa!$B$4:$C$9231,2,FALSE)</f>
        <v>DINAS PERJALANAN (PROJECT) - ADD. BY PAS LINE FOR DOUB</v>
      </c>
      <c r="E6569" s="573"/>
      <c r="F6569" s="573">
        <f>SUMIF('BKAS IDR'!$E$10:$E$44,$C6569,'BKAS IDR'!$M$10:$M$44)</f>
        <v>0</v>
      </c>
    </row>
    <row r="6570" spans="3:6" ht="15" customHeight="1">
      <c r="C6570" s="53" t="str">
        <f>[1]Coa!B6570</f>
        <v>4201.0015.0991129</v>
      </c>
      <c r="D6570" s="1" t="str">
        <f>VLOOKUP(C6570,[1]Coa!$B$4:$C$9231,2,FALSE)</f>
        <v>DINAS PERJALANAN (PROJECT) - PIPA HYDRANT</v>
      </c>
      <c r="E6570" s="573"/>
      <c r="F6570" s="573">
        <f>SUMIF('BKAS IDR'!$E$10:$E$44,$C6570,'BKAS IDR'!$M$10:$M$44)</f>
        <v>0</v>
      </c>
    </row>
    <row r="6571" spans="3:6" ht="15" customHeight="1">
      <c r="C6571" s="53" t="str">
        <f>[1]Coa!B6571</f>
        <v>4201.0015.1021146</v>
      </c>
      <c r="D6571" s="1" t="str">
        <f>VLOOKUP(C6571,[1]Coa!$B$4:$C$9231,2,FALSE)</f>
        <v>DINAS PERJALANAN (PROJECT) -  water surge tank</v>
      </c>
      <c r="E6571" s="573"/>
      <c r="F6571" s="573">
        <f>SUMIF('BKAS IDR'!$E$10:$E$44,$C6571,'BKAS IDR'!$M$10:$M$44)</f>
        <v>0</v>
      </c>
    </row>
    <row r="6572" spans="3:6" ht="15" customHeight="1">
      <c r="C6572" s="53" t="str">
        <f>[1]Coa!B6572</f>
        <v>4201.0015.1031143</v>
      </c>
      <c r="D6572" s="1" t="str">
        <f>VLOOKUP(C6572,[1]Coa!$B$4:$C$9231,2,FALSE)</f>
        <v>DINAS PERJALANAN (PROJECT) - DUPLEX PIPE SPOOL 2-INC,</v>
      </c>
      <c r="E6572" s="573"/>
      <c r="F6572" s="573">
        <f>SUMIF('BKAS IDR'!$E$10:$E$44,$C6572,'BKAS IDR'!$M$10:$M$44)</f>
        <v>0</v>
      </c>
    </row>
    <row r="6573" spans="3:6" ht="15" customHeight="1">
      <c r="C6573" s="53" t="str">
        <f>[1]Coa!B6573</f>
        <v>4201.0015.10412034</v>
      </c>
      <c r="D6573" s="1" t="str">
        <f>VLOOKUP(C6573,[1]Coa!$B$4:$C$9231,2,FALSE)</f>
        <v>DINAS PERJALANAN (PROJECT) - TUBE BUNDLE E201-05-08-09</v>
      </c>
      <c r="E6573" s="573"/>
      <c r="F6573" s="573">
        <f>SUMIF('BKAS IDR'!$E$10:$E$44,$C6573,'BKAS IDR'!$M$10:$M$44)</f>
        <v>0</v>
      </c>
    </row>
    <row r="6574" spans="3:6" ht="15" customHeight="1">
      <c r="C6574" s="53" t="str">
        <f>[1]Coa!B6574</f>
        <v>4201.0015.10512037</v>
      </c>
      <c r="D6574" s="1" t="str">
        <f>VLOOKUP(C6574,[1]Coa!$B$4:$C$9231,2,FALSE)</f>
        <v>DINAS PERJALANAN (PROJECT) - HEAT EXCHANGER ASSY TAG N</v>
      </c>
      <c r="E6574" s="573"/>
      <c r="F6574" s="573">
        <f>SUMIF('BKAS IDR'!$E$10:$E$44,$C6574,'BKAS IDR'!$M$10:$M$44)</f>
        <v>0</v>
      </c>
    </row>
    <row r="6575" spans="3:6" ht="15" customHeight="1">
      <c r="C6575" s="53" t="str">
        <f>[1]Coa!B6575</f>
        <v>4201.0015.10512038</v>
      </c>
      <c r="D6575" s="1" t="str">
        <f>VLOOKUP(C6575,[1]Coa!$B$4:$C$9231,2,FALSE)</f>
        <v>DINAS PERJALANAN (PROJECT) - PENGADAAN SHELL ASSY TAG</v>
      </c>
      <c r="E6575" s="573"/>
      <c r="F6575" s="573">
        <f>SUMIF('BKAS IDR'!$E$10:$E$44,$C6575,'BKAS IDR'!$M$10:$M$44)</f>
        <v>0</v>
      </c>
    </row>
    <row r="6576" spans="3:6" ht="15" customHeight="1">
      <c r="C6576" s="53" t="str">
        <f>[1]Coa!B6576</f>
        <v>4201.0015.10512039</v>
      </c>
      <c r="D6576" s="1" t="str">
        <f>VLOOKUP(C6576,[1]Coa!$B$4:$C$9231,2,FALSE)</f>
        <v>DINAS PERJALANAN (PROJECT) - PENGADAAN SHELL ASSY TAG</v>
      </c>
      <c r="E6576" s="573"/>
      <c r="F6576" s="573">
        <f>SUMIF('BKAS IDR'!$E$10:$E$44,$C6576,'BKAS IDR'!$M$10:$M$44)</f>
        <v>0</v>
      </c>
    </row>
    <row r="6577" spans="3:6" ht="15" customHeight="1">
      <c r="C6577" s="53" t="str">
        <f>[1]Coa!B6577</f>
        <v>4201.0015.10512060</v>
      </c>
      <c r="D6577" s="1" t="str">
        <f>VLOOKUP(C6577,[1]Coa!$B$4:$C$9231,2,FALSE)</f>
        <v>DINAS PERJALANAN (PROJECT) - PENGGANTIAN/PEMBUATAN TES</v>
      </c>
      <c r="E6577" s="573"/>
      <c r="F6577" s="573">
        <f>SUMIF('BKAS IDR'!$E$10:$E$44,$C6577,'BKAS IDR'!$M$10:$M$44)</f>
        <v>0</v>
      </c>
    </row>
    <row r="6578" spans="3:6" ht="15" customHeight="1">
      <c r="C6578" s="53" t="str">
        <f>[1]Coa!B6578</f>
        <v>4201.0015.10612040</v>
      </c>
      <c r="D6578" s="1" t="str">
        <f>VLOOKUP(C6578,[1]Coa!$B$4:$C$9231,2,FALSE)</f>
        <v>DINAS PERJALANAN (PROJECT) - TUBE BUNDLE, SHELLBUNDLE,</v>
      </c>
      <c r="E6578" s="573"/>
      <c r="F6578" s="573">
        <f>SUMIF('BKAS IDR'!$E$10:$E$44,$C6578,'BKAS IDR'!$M$10:$M$44)</f>
        <v>0</v>
      </c>
    </row>
    <row r="6579" spans="3:6" ht="15" customHeight="1">
      <c r="C6579" s="53" t="str">
        <f>[1]Coa!B6579</f>
        <v>4201.0015.10612053</v>
      </c>
      <c r="D6579" s="1" t="str">
        <f>VLOOKUP(C6579,[1]Coa!$B$4:$C$9231,2,FALSE)</f>
        <v>DINAS PERJALANAN (PROJECT) - ENGINEERING, PROCUREMENT</v>
      </c>
      <c r="E6579" s="573"/>
      <c r="F6579" s="573">
        <f>SUMIF('BKAS IDR'!$E$10:$E$44,$C6579,'BKAS IDR'!$M$10:$M$44)</f>
        <v>0</v>
      </c>
    </row>
    <row r="6580" spans="3:6" ht="15" customHeight="1">
      <c r="C6580" s="53" t="str">
        <f>[1]Coa!B6580</f>
        <v>4201.0015.1121154</v>
      </c>
      <c r="D6580" s="1" t="str">
        <f>VLOOKUP(C6580,[1]Coa!$B$4:$C$9231,2,FALSE)</f>
        <v>DINAS PERJALANAN (PROJECT) - H2S MUD / GAS SEPARATOR</v>
      </c>
      <c r="E6580" s="573"/>
      <c r="F6580" s="573">
        <f>SUMIF('BKAS IDR'!$E$10:$E$44,$C6580,'BKAS IDR'!$M$10:$M$44)</f>
        <v>0</v>
      </c>
    </row>
    <row r="6581" spans="3:6" ht="15" customHeight="1">
      <c r="C6581" s="53" t="str">
        <f>[1]Coa!B6581</f>
        <v>4201.0015.1161162</v>
      </c>
      <c r="D6581" s="1" t="str">
        <f>VLOOKUP(C6581,[1]Coa!$B$4:$C$9231,2,FALSE)</f>
        <v>DINAS PERJALANAN (PROJECT) - SECONDARY REFORMER EFFLUE</v>
      </c>
      <c r="E6581" s="573"/>
      <c r="F6581" s="573">
        <f>SUMIF('BKAS IDR'!$E$10:$E$44,$C6581,'BKAS IDR'!$M$10:$M$44)</f>
        <v>0</v>
      </c>
    </row>
    <row r="6582" spans="3:6" ht="15" customHeight="1">
      <c r="C6582" s="53" t="str">
        <f>[1]Coa!B6582</f>
        <v>4201.0015.1171165</v>
      </c>
      <c r="D6582" s="1" t="str">
        <f>VLOOKUP(C6582,[1]Coa!$B$4:$C$9231,2,FALSE)</f>
        <v>DINAS PERJALANAN (PROJECT) - TOWER</v>
      </c>
      <c r="E6582" s="573"/>
      <c r="F6582" s="573">
        <f>SUMIF('BKAS IDR'!$E$10:$E$44,$C6582,'BKAS IDR'!$M$10:$M$44)</f>
        <v>0</v>
      </c>
    </row>
    <row r="6583" spans="3:6" ht="15" customHeight="1">
      <c r="C6583" s="53" t="str">
        <f>[1]Coa!B6583</f>
        <v>4201.0015.1171167</v>
      </c>
      <c r="D6583" s="1" t="str">
        <f>VLOOKUP(C6583,[1]Coa!$B$4:$C$9231,2,FALSE)</f>
        <v>DINAS PERJALANAN (PROJECT) - SHOP FABRICATED VESSEL &amp;</v>
      </c>
      <c r="E6583" s="573"/>
      <c r="F6583" s="573">
        <f>SUMIF('BKAS IDR'!$E$10:$E$44,$C6583,'BKAS IDR'!$M$10:$M$44)</f>
        <v>0</v>
      </c>
    </row>
    <row r="6584" spans="3:6" ht="15" customHeight="1">
      <c r="C6584" s="53" t="str">
        <f>[1]Coa!B6584</f>
        <v>4201.0015.1171168</v>
      </c>
      <c r="D6584" s="1" t="str">
        <f>VLOOKUP(C6584,[1]Coa!$B$4:$C$9231,2,FALSE)</f>
        <v>DINAS PERJALANAN (PROJECT) - SHOP FABRICATED VESSEL &amp;</v>
      </c>
      <c r="E6584" s="573"/>
      <c r="F6584" s="573">
        <f>SUMIF('BKAS IDR'!$E$10:$E$44,$C6584,'BKAS IDR'!$M$10:$M$44)</f>
        <v>0</v>
      </c>
    </row>
    <row r="6585" spans="3:6" ht="15" customHeight="1">
      <c r="C6585" s="53" t="str">
        <f>[1]Coa!B6585</f>
        <v>4201.0015.11712010</v>
      </c>
      <c r="D6585" s="1" t="str">
        <f>VLOOKUP(C6585,[1]Coa!$B$4:$C$9231,2,FALSE)</f>
        <v>DINAS PERJALANAN (PROJECT) - SHOP FABRICATED VESSEL &amp;</v>
      </c>
      <c r="E6585" s="573"/>
      <c r="F6585" s="573">
        <f>SUMIF('BKAS IDR'!$E$10:$E$44,$C6585,'BKAS IDR'!$M$10:$M$44)</f>
        <v>0</v>
      </c>
    </row>
    <row r="6586" spans="3:6" ht="15" customHeight="1">
      <c r="C6586" s="53" t="str">
        <f>[1]Coa!B6586</f>
        <v>4201.0015.11712023</v>
      </c>
      <c r="D6586" s="1" t="str">
        <f>VLOOKUP(C6586,[1]Coa!$B$4:$C$9231,2,FALSE)</f>
        <v>DINAS PERJALANAN (PROJECT) - SHOP FABRICATED VESSEL &amp;</v>
      </c>
      <c r="E6586" s="573"/>
      <c r="F6586" s="573">
        <f>SUMIF('BKAS IDR'!$E$10:$E$44,$C6586,'BKAS IDR'!$M$10:$M$44)</f>
        <v>0</v>
      </c>
    </row>
    <row r="6587" spans="3:6" ht="15" customHeight="1">
      <c r="C6587" s="53" t="str">
        <f>[1]Coa!B6587</f>
        <v>4201.0015.1191172</v>
      </c>
      <c r="D6587" s="1" t="str">
        <f>VLOOKUP(C6587,[1]Coa!$B$4:$C$9231,2,FALSE)</f>
        <v>DINAS PERJALANAN (PROJECT) - EPC MOBILE SEPARATOR</v>
      </c>
      <c r="E6587" s="573"/>
      <c r="F6587" s="573">
        <f>SUMIF('BKAS IDR'!$E$10:$E$44,$C6587,'BKAS IDR'!$M$10:$M$44)</f>
        <v>0</v>
      </c>
    </row>
    <row r="6588" spans="3:6" ht="15" customHeight="1">
      <c r="C6588" s="53" t="str">
        <f>[1]Coa!B6588</f>
        <v>4201.0015.1201175</v>
      </c>
      <c r="D6588" s="1" t="str">
        <f>VLOOKUP(C6588,[1]Coa!$B$4:$C$9231,2,FALSE)</f>
        <v>DINAS PERJALANAN (PROJECT) - FABRICATION &amp; ERECTION OF</v>
      </c>
      <c r="E6588" s="573"/>
      <c r="F6588" s="573">
        <f>SUMIF('BKAS IDR'!$E$10:$E$44,$C6588,'BKAS IDR'!$M$10:$M$44)</f>
        <v>0</v>
      </c>
    </row>
    <row r="6589" spans="3:6" ht="15" customHeight="1">
      <c r="C6589" s="53" t="str">
        <f>[1]Coa!B6589</f>
        <v>4201.0015.12812012</v>
      </c>
      <c r="D6589" s="1" t="str">
        <f>VLOOKUP(C6589,[1]Coa!$B$4:$C$9231,2,FALSE)</f>
        <v>DINAS PERJALANAN (PROJECT) - RENTAL DRILLING EQUIPMENT</v>
      </c>
      <c r="E6589" s="573"/>
      <c r="F6589" s="573">
        <f>SUMIF('BKAS IDR'!$E$10:$E$44,$C6589,'BKAS IDR'!$M$10:$M$44)</f>
        <v>0</v>
      </c>
    </row>
    <row r="6590" spans="3:6" ht="15" customHeight="1">
      <c r="C6590" s="53" t="str">
        <f>[1]Coa!B6590</f>
        <v>4201.0015.12912007</v>
      </c>
      <c r="D6590" s="1" t="str">
        <f>VLOOKUP(C6590,[1]Coa!$B$4:$C$9231,2,FALSE)</f>
        <v>DINAS PERJALANAN (PROJECT) - SUPPLY OF SHELL &amp; TUBE HE</v>
      </c>
      <c r="E6590" s="573"/>
      <c r="F6590" s="573">
        <f>SUMIF('BKAS IDR'!$E$10:$E$44,$C6590,'BKAS IDR'!$M$10:$M$44)</f>
        <v>0</v>
      </c>
    </row>
    <row r="6591" spans="3:6" ht="15" customHeight="1">
      <c r="C6591" s="53" t="str">
        <f>[1]Coa!B6591</f>
        <v>4201.0015.14512017</v>
      </c>
      <c r="D6591" s="1" t="str">
        <f>VLOOKUP(C6591,[1]Coa!$B$4:$C$9231,2,FALSE)</f>
        <v>DINAS PERJALANAN (PROJECT) - DIVING EQUIPMENT</v>
      </c>
      <c r="E6591" s="573"/>
      <c r="F6591" s="573">
        <f>SUMIF('BKAS IDR'!$E$10:$E$44,$C6591,'BKAS IDR'!$M$10:$M$44)</f>
        <v>0</v>
      </c>
    </row>
    <row r="6592" spans="3:6" ht="15" customHeight="1">
      <c r="C6592" s="53" t="str">
        <f>[1]Coa!B6592</f>
        <v>4201.0015.14912041</v>
      </c>
      <c r="D6592" s="1" t="str">
        <f>VLOOKUP(C6592,[1]Coa!$B$4:$C$9231,2,FALSE)</f>
        <v>DINAS PERJALANAN (PROJECT) - FABRIKASI SHELL 24E-113</v>
      </c>
      <c r="E6592" s="573"/>
      <c r="F6592" s="573">
        <f>SUMIF('BKAS IDR'!$E$10:$E$44,$C6592,'BKAS IDR'!$M$10:$M$44)</f>
        <v>0</v>
      </c>
    </row>
    <row r="6593" spans="3:6" ht="15" customHeight="1">
      <c r="C6593" s="53" t="str">
        <f>[1]Coa!B6593</f>
        <v>4201.0015.15012024</v>
      </c>
      <c r="D6593" s="1" t="str">
        <f>VLOOKUP(C6593,[1]Coa!$B$4:$C$9231,2,FALSE)</f>
        <v>DINAS PERJALANAN (PROJECT) -  TOTAL RETUBE INSITU SURF</v>
      </c>
      <c r="E6593" s="573"/>
      <c r="F6593" s="573">
        <f>SUMIF('BKAS IDR'!$E$10:$E$44,$C6593,'BKAS IDR'!$M$10:$M$44)</f>
        <v>0</v>
      </c>
    </row>
    <row r="6594" spans="3:6" ht="15" customHeight="1">
      <c r="C6594" s="53" t="str">
        <f>[1]Coa!B6594</f>
        <v>4201.0015.15212028</v>
      </c>
      <c r="D6594" s="1" t="str">
        <f>VLOOKUP(C6594,[1]Coa!$B$4:$C$9231,2,FALSE)</f>
        <v>DINAS PERJALANAN (PROJECT) - TUBE BUNDLE SHELL H5012 &amp;</v>
      </c>
      <c r="E6594" s="573"/>
      <c r="F6594" s="573">
        <f>SUMIF('BKAS IDR'!$E$10:$E$44,$C6594,'BKAS IDR'!$M$10:$M$44)</f>
        <v>0</v>
      </c>
    </row>
    <row r="6595" spans="3:6" ht="15" customHeight="1">
      <c r="C6595" s="53" t="str">
        <f>[1]Coa!B6595</f>
        <v>4201.0015.15212059</v>
      </c>
      <c r="D6595" s="1" t="str">
        <f>VLOOKUP(C6595,[1]Coa!$B$4:$C$9231,2,FALSE)</f>
        <v>DINAS PERJALANAN (PROJECT) - SECONDARY REACTOR UNIT</v>
      </c>
      <c r="E6595" s="573"/>
      <c r="F6595" s="573">
        <f>SUMIF('BKAS IDR'!$E$10:$E$44,$C6595,'BKAS IDR'!$M$10:$M$44)</f>
        <v>0</v>
      </c>
    </row>
    <row r="6596" spans="3:6" ht="15" customHeight="1">
      <c r="C6596" s="53" t="str">
        <f>[1]Coa!B6596</f>
        <v>4201.0015.15312030</v>
      </c>
      <c r="D6596" s="1" t="str">
        <f>VLOOKUP(C6596,[1]Coa!$B$4:$C$9231,2,FALSE)</f>
        <v>DINAS PERJALANAN (PROJECT) - 2 UNIT FUEL GAS FILTER CO</v>
      </c>
      <c r="E6596" s="573"/>
      <c r="F6596" s="573">
        <f>SUMIF('BKAS IDR'!$E$10:$E$44,$C6596,'BKAS IDR'!$M$10:$M$44)</f>
        <v>0</v>
      </c>
    </row>
    <row r="6597" spans="3:6" ht="15" customHeight="1">
      <c r="C6597" s="53" t="str">
        <f>[1]Coa!B6597</f>
        <v>4201.0015.15712042</v>
      </c>
      <c r="D6597" s="1" t="str">
        <f>VLOOKUP(C6597,[1]Coa!$B$4:$C$9231,2,FALSE)</f>
        <v>DINAS PERJALANAN (PROJECT) - REDESIGN, FABRIKASI &amp; PEM</v>
      </c>
      <c r="E6597" s="573"/>
      <c r="F6597" s="573">
        <f>SUMIF('BKAS IDR'!$E$10:$E$44,$C6597,'BKAS IDR'!$M$10:$M$44)</f>
        <v>0</v>
      </c>
    </row>
    <row r="6598" spans="3:6" ht="15" customHeight="1">
      <c r="C6598" s="53" t="str">
        <f>[1]Coa!B6598</f>
        <v>4201.0015.16012044</v>
      </c>
      <c r="D6598" s="1" t="str">
        <f>VLOOKUP(C6598,[1]Coa!$B$4:$C$9231,2,FALSE)</f>
        <v>DINAS PERJALANAN (PROJECT) -  EPCI CONTRACT FOR LIMA F</v>
      </c>
      <c r="E6598" s="573"/>
      <c r="F6598" s="573">
        <f>SUMIF('BKAS IDR'!$E$10:$E$44,$C6598,'BKAS IDR'!$M$10:$M$44)</f>
        <v>0</v>
      </c>
    </row>
    <row r="6599" spans="3:6" ht="15" customHeight="1">
      <c r="C6599" s="53" t="str">
        <f>[1]Coa!B6599</f>
        <v>4201.0015.16409005</v>
      </c>
      <c r="D6599" s="1" t="str">
        <f>VLOOKUP(C6599,[1]Coa!$B$4:$C$9231,2,FALSE)</f>
        <v>DINAS PERJALANAN (PROJECT) - MEG Injection Package</v>
      </c>
      <c r="E6599" s="573"/>
      <c r="F6599" s="573">
        <f>SUMIF('BKAS IDR'!$E$10:$E$44,$C6599,'BKAS IDR'!$M$10:$M$44)</f>
        <v>0</v>
      </c>
    </row>
    <row r="6600" spans="3:6" ht="15" customHeight="1">
      <c r="C6600" s="53" t="str">
        <f>[1]Coa!B6600</f>
        <v>4201.0015.R000000</v>
      </c>
      <c r="D6600" s="1" t="str">
        <f>VLOOKUP(C6600,[1]Coa!$B$4:$C$9231,2,FALSE)</f>
        <v>DINAS PERJALANAN (PROJECT) - SEWA EQUIPMENT- EXCAVATOR</v>
      </c>
      <c r="E6600" s="573"/>
      <c r="F6600" s="573">
        <f>SUMIF('BKAS IDR'!$E$10:$E$44,$C6600,'BKAS IDR'!$M$10:$M$44)</f>
        <v>0</v>
      </c>
    </row>
    <row r="6601" spans="3:6" ht="15" customHeight="1">
      <c r="C6601" s="53" t="str">
        <f>[1]Coa!B6601</f>
        <v>4201.0016.06312006</v>
      </c>
      <c r="D6601" s="1" t="str">
        <f>VLOOKUP(C6601,[1]Coa!$B$4:$C$9231,2,FALSE)</f>
        <v>DENDA-DENDA PROJECT - PROV OF EPCI KF GAS (INT)</v>
      </c>
      <c r="E6601" s="573"/>
      <c r="F6601" s="573">
        <f>SUMIF('BKAS IDR'!$E$10:$E$44,$C6601,'BKAS IDR'!$M$10:$M$44)</f>
        <v>0</v>
      </c>
    </row>
    <row r="6602" spans="3:6" ht="15" customHeight="1">
      <c r="C6602" s="53" t="str">
        <f>[1]Coa!B6602</f>
        <v>4201.0016.002</v>
      </c>
      <c r="D6602" s="1" t="str">
        <f>VLOOKUP(C6602,[1]Coa!$B$4:$C$9231,2,FALSE)</f>
        <v>DENDA-DENDA PROJECT - WORKSHOP</v>
      </c>
      <c r="E6602" s="573"/>
      <c r="F6602" s="573">
        <f>SUMIF('BKAS IDR'!$E$10:$E$44,$C6602,'BKAS IDR'!$M$10:$M$44)</f>
        <v>0</v>
      </c>
    </row>
    <row r="6603" spans="3:6" ht="15" customHeight="1">
      <c r="C6603" s="53" t="str">
        <f>[1]Coa!B6603</f>
        <v>4201.0016.0050852</v>
      </c>
      <c r="D6603" s="1" t="str">
        <f>VLOOKUP(C6603,[1]Coa!$B$4:$C$9231,2,FALSE)</f>
        <v>DENDA-DENDA PROJECT - KAMBUNA TOPSIDE REUSER S</v>
      </c>
      <c r="E6603" s="573"/>
      <c r="F6603" s="573">
        <f>SUMIF('BKAS IDR'!$E$10:$E$44,$C6603,'BKAS IDR'!$M$10:$M$44)</f>
        <v>0</v>
      </c>
    </row>
    <row r="6604" spans="3:6" ht="15" customHeight="1">
      <c r="C6604" s="53" t="str">
        <f>[1]Coa!B6604</f>
        <v>4201.0016.0050905</v>
      </c>
      <c r="D6604" s="1" t="str">
        <f>VLOOKUP(C6604,[1]Coa!$B$4:$C$9231,2,FALSE)</f>
        <v>DENDA-DENDA PROJECT - MEG INJECTION PACKAGE</v>
      </c>
      <c r="E6604" s="573"/>
      <c r="F6604" s="573">
        <f>SUMIF('BKAS IDR'!$E$10:$E$44,$C6604,'BKAS IDR'!$M$10:$M$44)</f>
        <v>0</v>
      </c>
    </row>
    <row r="6605" spans="3:6" ht="15" customHeight="1">
      <c r="C6605" s="53" t="str">
        <f>[1]Coa!B6605</f>
        <v>4201.0016.00712046</v>
      </c>
      <c r="D6605" s="1" t="str">
        <f>VLOOKUP(C6605,[1]Coa!$B$4:$C$9231,2,FALSE)</f>
        <v>DENDA-DENDA PROJECT - FABRIKASI  &amp; INSTASI UNTU</v>
      </c>
      <c r="E6605" s="573"/>
      <c r="F6605" s="573">
        <f>SUMIF('BKAS IDR'!$E$10:$E$44,$C6605,'BKAS IDR'!$M$10:$M$44)</f>
        <v>0</v>
      </c>
    </row>
    <row r="6606" spans="3:6" ht="15" customHeight="1">
      <c r="C6606" s="53" t="str">
        <f>[1]Coa!B6606</f>
        <v>4201.0016.0081014</v>
      </c>
      <c r="D6606" s="1" t="str">
        <f>VLOOKUP(C6606,[1]Coa!$B$4:$C$9231,2,FALSE)</f>
        <v>DENDA-DENDA PROJECT - SEI AMBAWANG KAB.KUBU</v>
      </c>
      <c r="E6606" s="573"/>
      <c r="F6606" s="573">
        <f>SUMIF('BKAS IDR'!$E$10:$E$44,$C6606,'BKAS IDR'!$M$10:$M$44)</f>
        <v>0</v>
      </c>
    </row>
    <row r="6607" spans="3:6" ht="15" customHeight="1">
      <c r="C6607" s="53" t="str">
        <f>[1]Coa!B6607</f>
        <v>4201.0016.0101019</v>
      </c>
      <c r="D6607" s="1" t="str">
        <f>VLOOKUP(C6607,[1]Coa!$B$4:$C$9231,2,FALSE)</f>
        <v>DENDA-DENDA PROJECT - CPP&amp;AUP PLATFORMS INST</v>
      </c>
      <c r="E6607" s="573"/>
      <c r="F6607" s="573">
        <f>SUMIF('BKAS IDR'!$E$10:$E$44,$C6607,'BKAS IDR'!$M$10:$M$44)</f>
        <v>0</v>
      </c>
    </row>
    <row r="6608" spans="3:6" ht="15" customHeight="1">
      <c r="C6608" s="53" t="str">
        <f>[1]Coa!B6608</f>
        <v>4201.0016.0101137</v>
      </c>
      <c r="D6608" s="1" t="str">
        <f>VLOOKUP(C6608,[1]Coa!$B$4:$C$9231,2,FALSE)</f>
        <v>DENDA-DENDA PROJECT - CPP &amp; AUP Platforms</v>
      </c>
      <c r="E6608" s="573"/>
      <c r="F6608" s="573">
        <f>SUMIF('BKAS IDR'!$E$10:$E$44,$C6608,'BKAS IDR'!$M$10:$M$44)</f>
        <v>0</v>
      </c>
    </row>
    <row r="6609" spans="3:6" ht="15" customHeight="1">
      <c r="C6609" s="53" t="str">
        <f>[1]Coa!B6609</f>
        <v>4201.0016.0120832</v>
      </c>
      <c r="D6609" s="1" t="str">
        <f>VLOOKUP(C6609,[1]Coa!$B$4:$C$9231,2,FALSE)</f>
        <v>DENDA-DENDA PROJECT - SHELL &amp; TUBE HEAT EXCHANG</v>
      </c>
      <c r="E6609" s="573"/>
      <c r="F6609" s="573">
        <f>SUMIF('BKAS IDR'!$E$10:$E$44,$C6609,'BKAS IDR'!$M$10:$M$44)</f>
        <v>0</v>
      </c>
    </row>
    <row r="6610" spans="3:6" ht="15" customHeight="1">
      <c r="C6610" s="53" t="str">
        <f>[1]Coa!B6610</f>
        <v>4201.0016.0130903</v>
      </c>
      <c r="D6610" s="1" t="str">
        <f>VLOOKUP(C6610,[1]Coa!$B$4:$C$9231,2,FALSE)</f>
        <v>DENDA-DENDA PROJECT - WELL TEST, SKID UNIT</v>
      </c>
      <c r="E6610" s="573"/>
      <c r="F6610" s="573">
        <f>SUMIF('BKAS IDR'!$E$10:$E$44,$C6610,'BKAS IDR'!$M$10:$M$44)</f>
        <v>0</v>
      </c>
    </row>
    <row r="6611" spans="3:6" ht="15" customHeight="1">
      <c r="C6611" s="53" t="str">
        <f>[1]Coa!B6611</f>
        <v>4201.0016.0130904</v>
      </c>
      <c r="D6611" s="1" t="str">
        <f>VLOOKUP(C6611,[1]Coa!$B$4:$C$9231,2,FALSE)</f>
        <v>DENDA-DENDA PROJECT - HEAT EXCHANGER</v>
      </c>
      <c r="E6611" s="573"/>
      <c r="F6611" s="573">
        <f>SUMIF('BKAS IDR'!$E$10:$E$44,$C6611,'BKAS IDR'!$M$10:$M$44)</f>
        <v>0</v>
      </c>
    </row>
    <row r="6612" spans="3:6" ht="15" customHeight="1">
      <c r="C6612" s="53" t="str">
        <f>[1]Coa!B6612</f>
        <v>4201.0016.0130908</v>
      </c>
      <c r="D6612" s="1" t="str">
        <f>VLOOKUP(C6612,[1]Coa!$B$4:$C$9231,2,FALSE)</f>
        <v>DENDA-DENDA PROJECT - PIPE SLEEVE &amp; DURI, RIAU</v>
      </c>
      <c r="E6612" s="573"/>
      <c r="F6612" s="573">
        <f>SUMIF('BKAS IDR'!$E$10:$E$44,$C6612,'BKAS IDR'!$M$10:$M$44)</f>
        <v>0</v>
      </c>
    </row>
    <row r="6613" spans="3:6" ht="15" customHeight="1">
      <c r="C6613" s="53" t="str">
        <f>[1]Coa!B6613</f>
        <v>4201.0016.0130923</v>
      </c>
      <c r="D6613" s="1" t="str">
        <f>VLOOKUP(C6613,[1]Coa!$B$4:$C$9231,2,FALSE)</f>
        <v>DENDA-DENDA PROJECT - PROV OF WATER STO TANK</v>
      </c>
      <c r="E6613" s="573"/>
      <c r="F6613" s="573">
        <f>SUMIF('BKAS IDR'!$E$10:$E$44,$C6613,'BKAS IDR'!$M$10:$M$44)</f>
        <v>0</v>
      </c>
    </row>
    <row r="6614" spans="3:6" ht="15" customHeight="1">
      <c r="C6614" s="53" t="str">
        <f>[1]Coa!B6614</f>
        <v>4201.0016.0130929</v>
      </c>
      <c r="D6614" s="1" t="str">
        <f>VLOOKUP(C6614,[1]Coa!$B$4:$C$9231,2,FALSE)</f>
        <v>DENDA-DENDA PROJECT - OPERATION ASSISTANCE SLN</v>
      </c>
      <c r="E6614" s="573"/>
      <c r="F6614" s="573">
        <f>SUMIF('BKAS IDR'!$E$10:$E$44,$C6614,'BKAS IDR'!$M$10:$M$44)</f>
        <v>0</v>
      </c>
    </row>
    <row r="6615" spans="3:6" ht="15" customHeight="1">
      <c r="C6615" s="53" t="str">
        <f>[1]Coa!B6615</f>
        <v>4201.0016.0130931</v>
      </c>
      <c r="D6615" s="1" t="str">
        <f>VLOOKUP(C6615,[1]Coa!$B$4:$C$9231,2,FALSE)</f>
        <v>DENDA-DENDA PROJECT - STORAGE TANK FOR INT PROG</v>
      </c>
      <c r="E6615" s="573"/>
      <c r="F6615" s="573">
        <f>SUMIF('BKAS IDR'!$E$10:$E$44,$C6615,'BKAS IDR'!$M$10:$M$44)</f>
        <v>0</v>
      </c>
    </row>
    <row r="6616" spans="3:6" ht="15" customHeight="1">
      <c r="C6616" s="53" t="str">
        <f>[1]Coa!B6616</f>
        <v>4201.0016.0131004</v>
      </c>
      <c r="D6616" s="1" t="str">
        <f>VLOOKUP(C6616,[1]Coa!$B$4:$C$9231,2,FALSE)</f>
        <v>DENDA-DENDA PROJECT - 3 UNITS K.O. DRUM</v>
      </c>
      <c r="E6616" s="573"/>
      <c r="F6616" s="573">
        <f>SUMIF('BKAS IDR'!$E$10:$E$44,$C6616,'BKAS IDR'!$M$10:$M$44)</f>
        <v>0</v>
      </c>
    </row>
    <row r="6617" spans="3:6" ht="15" customHeight="1">
      <c r="C6617" s="53" t="str">
        <f>[1]Coa!B6617</f>
        <v>4201.0016.0131010</v>
      </c>
      <c r="D6617" s="1" t="str">
        <f>VLOOKUP(C6617,[1]Coa!$B$4:$C$9231,2,FALSE)</f>
        <v>DENDA-DENDA PROJECT - DISAIN&amp;FAB ALAT SURFAKTAN</v>
      </c>
      <c r="E6617" s="573"/>
      <c r="F6617" s="573">
        <f>SUMIF('BKAS IDR'!$E$10:$E$44,$C6617,'BKAS IDR'!$M$10:$M$44)</f>
        <v>0</v>
      </c>
    </row>
    <row r="6618" spans="3:6" ht="15" customHeight="1">
      <c r="C6618" s="53" t="str">
        <f>[1]Coa!B6618</f>
        <v>4201.0016.0131018</v>
      </c>
      <c r="D6618" s="1" t="str">
        <f>VLOOKUP(C6618,[1]Coa!$B$4:$C$9231,2,FALSE)</f>
        <v>DENDA-DENDA PROJECT - JASA KONST TANGKI PEMISAH</v>
      </c>
      <c r="E6618" s="573"/>
      <c r="F6618" s="573">
        <f>SUMIF('BKAS IDR'!$E$10:$E$44,$C6618,'BKAS IDR'!$M$10:$M$44)</f>
        <v>0</v>
      </c>
    </row>
    <row r="6619" spans="3:6" ht="15" customHeight="1">
      <c r="C6619" s="53" t="str">
        <f>[1]Coa!B6619</f>
        <v>4201.0016.0131104</v>
      </c>
      <c r="D6619" s="1" t="str">
        <f>VLOOKUP(C6619,[1]Coa!$B$4:$C$9231,2,FALSE)</f>
        <v>DENDA-DENDA PROJECT - RIGLESS SERVICE</v>
      </c>
      <c r="E6619" s="573"/>
      <c r="F6619" s="573">
        <f>SUMIF('BKAS IDR'!$E$10:$E$44,$C6619,'BKAS IDR'!$M$10:$M$44)</f>
        <v>0</v>
      </c>
    </row>
    <row r="6620" spans="3:6" ht="15" customHeight="1">
      <c r="C6620" s="53" t="str">
        <f>[1]Coa!B6620</f>
        <v>4201.0016.0131113</v>
      </c>
      <c r="D6620" s="1" t="str">
        <f>VLOOKUP(C6620,[1]Coa!$B$4:$C$9231,2,FALSE)</f>
        <v>DENDA-DENDA PROJECT - EPC U/ FASILITAS TANKI DI</v>
      </c>
      <c r="E6620" s="573"/>
      <c r="F6620" s="573">
        <f>SUMIF('BKAS IDR'!$E$10:$E$44,$C6620,'BKAS IDR'!$M$10:$M$44)</f>
        <v>0</v>
      </c>
    </row>
    <row r="6621" spans="3:6" ht="15" customHeight="1">
      <c r="C6621" s="53" t="str">
        <f>[1]Coa!B6621</f>
        <v>4201.0016.0131119</v>
      </c>
      <c r="D6621" s="1" t="str">
        <f>VLOOKUP(C6621,[1]Coa!$B$4:$C$9231,2,FALSE)</f>
        <v>DENDA-DENDA PROJECT - EPF OF STORAGE FOR RANTAU</v>
      </c>
      <c r="E6621" s="573"/>
      <c r="F6621" s="573">
        <f>SUMIF('BKAS IDR'!$E$10:$E$44,$C6621,'BKAS IDR'!$M$10:$M$44)</f>
        <v>0</v>
      </c>
    </row>
    <row r="6622" spans="3:6" ht="15" customHeight="1">
      <c r="C6622" s="53" t="str">
        <f>[1]Coa!B6622</f>
        <v>4201.0016.0131127</v>
      </c>
      <c r="D6622" s="1" t="str">
        <f>VLOOKUP(C6622,[1]Coa!$B$4:$C$9231,2,FALSE)</f>
        <v>DENDA-DENDA PROJECT - RIGLESS SERVICE</v>
      </c>
      <c r="E6622" s="573"/>
      <c r="F6622" s="573">
        <f>SUMIF('BKAS IDR'!$E$10:$E$44,$C6622,'BKAS IDR'!$M$10:$M$44)</f>
        <v>0</v>
      </c>
    </row>
    <row r="6623" spans="3:6" ht="15" customHeight="1">
      <c r="C6623" s="53" t="str">
        <f>[1]Coa!B6623</f>
        <v>4201.0016.0131150</v>
      </c>
      <c r="D6623" s="1" t="str">
        <f>VLOOKUP(C6623,[1]Coa!$B$4:$C$9231,2,FALSE)</f>
        <v>DENDA-DENDA PROJECT - WASH TANK REPAIR</v>
      </c>
      <c r="E6623" s="573"/>
      <c r="F6623" s="573">
        <f>SUMIF('BKAS IDR'!$E$10:$E$44,$C6623,'BKAS IDR'!$M$10:$M$44)</f>
        <v>0</v>
      </c>
    </row>
    <row r="6624" spans="3:6" ht="15" customHeight="1">
      <c r="C6624" s="53" t="str">
        <f>[1]Coa!B6624</f>
        <v>4201.0016.01312003</v>
      </c>
      <c r="D6624" s="1" t="str">
        <f>VLOOKUP(C6624,[1]Coa!$B$4:$C$9231,2,FALSE)</f>
        <v>DENDA-DENDA PROJECT - RIGLESS SERVICES</v>
      </c>
      <c r="E6624" s="573"/>
      <c r="F6624" s="573">
        <f>SUMIF('BKAS IDR'!$E$10:$E$44,$C6624,'BKAS IDR'!$M$10:$M$44)</f>
        <v>0</v>
      </c>
    </row>
    <row r="6625" spans="3:6" ht="15" customHeight="1">
      <c r="C6625" s="53" t="str">
        <f>[1]Coa!B6625</f>
        <v>4201.0016.01312031</v>
      </c>
      <c r="D6625" s="1" t="str">
        <f>VLOOKUP(C6625,[1]Coa!$B$4:$C$9231,2,FALSE)</f>
        <v>DENDA-DENDA PROJECT - PLUG BACK WITH SLICKLINE</v>
      </c>
      <c r="E6625" s="573"/>
      <c r="F6625" s="573">
        <f>SUMIF('BKAS IDR'!$E$10:$E$44,$C6625,'BKAS IDR'!$M$10:$M$44)</f>
        <v>0</v>
      </c>
    </row>
    <row r="6626" spans="3:6" ht="15" customHeight="1">
      <c r="C6626" s="53" t="str">
        <f>[1]Coa!B6626</f>
        <v>4201.0016.01312049</v>
      </c>
      <c r="D6626" s="1" t="str">
        <f>VLOOKUP(C6626,[1]Coa!$B$4:$C$9231,2,FALSE)</f>
        <v>DENDA-DENDA PROJECT - HRSG #2 &amp; #5</v>
      </c>
      <c r="E6626" s="573"/>
      <c r="F6626" s="573">
        <f>SUMIF('BKAS IDR'!$E$10:$E$44,$C6626,'BKAS IDR'!$M$10:$M$44)</f>
        <v>0</v>
      </c>
    </row>
    <row r="6627" spans="3:6" ht="15" customHeight="1">
      <c r="C6627" s="53" t="str">
        <f>[1]Coa!B6627</f>
        <v>4201.0016.01312058</v>
      </c>
      <c r="D6627" s="1" t="str">
        <f>VLOOKUP(C6627,[1]Coa!$B$4:$C$9231,2,FALSE)</f>
        <v>DENDA-DENDA PROJECT - FOAMING SERVICES</v>
      </c>
      <c r="E6627" s="573"/>
      <c r="F6627" s="573">
        <f>SUMIF('BKAS IDR'!$E$10:$E$44,$C6627,'BKAS IDR'!$M$10:$M$44)</f>
        <v>0</v>
      </c>
    </row>
    <row r="6628" spans="3:6" ht="15" customHeight="1">
      <c r="C6628" s="53" t="str">
        <f>[1]Coa!B6628</f>
        <v>4201.0016.0150909</v>
      </c>
      <c r="D6628" s="1" t="str">
        <f>VLOOKUP(C6628,[1]Coa!$B$4:$C$9231,2,FALSE)</f>
        <v>DENDA-DENDA PROJECT - PIPE CONNECTION</v>
      </c>
      <c r="E6628" s="573"/>
      <c r="F6628" s="573">
        <f>SUMIF('BKAS IDR'!$E$10:$E$44,$C6628,'BKAS IDR'!$M$10:$M$44)</f>
        <v>0</v>
      </c>
    </row>
    <row r="6629" spans="3:6" ht="15" customHeight="1">
      <c r="C6629" s="53" t="str">
        <f>[1]Coa!B6629</f>
        <v>4201.0016.0150916</v>
      </c>
      <c r="D6629" s="1" t="str">
        <f>VLOOKUP(C6629,[1]Coa!$B$4:$C$9231,2,FALSE)</f>
        <v>DENDA-DENDA PROJECT - SUBSEA CABLE</v>
      </c>
      <c r="E6629" s="573"/>
      <c r="F6629" s="573">
        <f>SUMIF('BKAS IDR'!$E$10:$E$44,$C6629,'BKAS IDR'!$M$10:$M$44)</f>
        <v>0</v>
      </c>
    </row>
    <row r="6630" spans="3:6" ht="15" customHeight="1">
      <c r="C6630" s="53" t="str">
        <f>[1]Coa!B6630</f>
        <v>4201.0016.0151128</v>
      </c>
      <c r="D6630" s="1" t="str">
        <f>VLOOKUP(C6630,[1]Coa!$B$4:$C$9231,2,FALSE)</f>
        <v>DENDA-DENDA PROJECT - PROJECT BAWAL PIPELINE</v>
      </c>
      <c r="E6630" s="573"/>
      <c r="F6630" s="573">
        <f>SUMIF('BKAS IDR'!$E$10:$E$44,$C6630,'BKAS IDR'!$M$10:$M$44)</f>
        <v>0</v>
      </c>
    </row>
    <row r="6631" spans="3:6" ht="15" customHeight="1">
      <c r="C6631" s="53" t="str">
        <f>[1]Coa!B6631</f>
        <v>4201.0016.01512021</v>
      </c>
      <c r="D6631" s="1" t="str">
        <f>VLOOKUP(C6631,[1]Coa!$B$4:$C$9231,2,FALSE)</f>
        <v>DENDA-DENDA PROJECT - TUBE BUNDLE CONDENSATE CO</v>
      </c>
      <c r="E6631" s="573"/>
      <c r="F6631" s="573">
        <f>SUMIF('BKAS IDR'!$E$10:$E$44,$C6631,'BKAS IDR'!$M$10:$M$44)</f>
        <v>0</v>
      </c>
    </row>
    <row r="6632" spans="3:6" ht="15" customHeight="1">
      <c r="C6632" s="53" t="str">
        <f>[1]Coa!B6632</f>
        <v>4201.0016.01512027</v>
      </c>
      <c r="D6632" s="1" t="str">
        <f>VLOOKUP(C6632,[1]Coa!$B$4:$C$9231,2,FALSE)</f>
        <v>DENDA-DENDA PROJECT - FUEL GAS SCRUBBER AND HEA</v>
      </c>
      <c r="E6632" s="573"/>
      <c r="F6632" s="573">
        <f>SUMIF('BKAS IDR'!$E$10:$E$44,$C6632,'BKAS IDR'!$M$10:$M$44)</f>
        <v>0</v>
      </c>
    </row>
    <row r="6633" spans="3:6" ht="15" customHeight="1">
      <c r="C6633" s="53" t="str">
        <f>[1]Coa!B6633</f>
        <v>4201.0016.01512043</v>
      </c>
      <c r="D6633" s="1" t="str">
        <f>VLOOKUP(C6633,[1]Coa!$B$4:$C$9231,2,FALSE)</f>
        <v>DENDA-DENDA PROJECT - EHMR WATER PROJECT, EPCI</v>
      </c>
      <c r="E6633" s="573"/>
      <c r="F6633" s="573">
        <f>SUMIF('BKAS IDR'!$E$10:$E$44,$C6633,'BKAS IDR'!$M$10:$M$44)</f>
        <v>0</v>
      </c>
    </row>
    <row r="6634" spans="3:6" ht="15" customHeight="1">
      <c r="C6634" s="53" t="str">
        <f>[1]Coa!B6634</f>
        <v>4201.0016.01512062</v>
      </c>
      <c r="D6634" s="1" t="str">
        <f>VLOOKUP(C6634,[1]Coa!$B$4:$C$9231,2,FALSE)</f>
        <v>DENDA-DENDA PROJECT - EPCI TEMBANG 8 TO BAWAL P</v>
      </c>
      <c r="E6634" s="573"/>
      <c r="F6634" s="573">
        <f>SUMIF('BKAS IDR'!$E$10:$E$44,$C6634,'BKAS IDR'!$M$10:$M$44)</f>
        <v>0</v>
      </c>
    </row>
    <row r="6635" spans="3:6" ht="15" customHeight="1">
      <c r="C6635" s="53" t="str">
        <f>[1]Coa!B6635</f>
        <v>4201.0016.0191139</v>
      </c>
      <c r="D6635" s="1" t="str">
        <f>VLOOKUP(C6635,[1]Coa!$B$4:$C$9231,2,FALSE)</f>
        <v>DENDA-DENDA PROJECT - Maintenance of Expansion</v>
      </c>
      <c r="E6635" s="573"/>
      <c r="F6635" s="573">
        <f>SUMIF('BKAS IDR'!$E$10:$E$44,$C6635,'BKAS IDR'!$M$10:$M$44)</f>
        <v>0</v>
      </c>
    </row>
    <row r="6636" spans="3:6" ht="15" customHeight="1">
      <c r="C6636" s="53" t="str">
        <f>[1]Coa!B6636</f>
        <v>4201.0016.0241007</v>
      </c>
      <c r="D6636" s="1" t="str">
        <f>VLOOKUP(C6636,[1]Coa!$B$4:$C$9231,2,FALSE)</f>
        <v>DENDA-DENDA PROJECT - REP&amp;TEST (336-I;1000m3)</v>
      </c>
      <c r="E6636" s="573"/>
      <c r="F6636" s="573">
        <f>SUMIF('BKAS IDR'!$E$10:$E$44,$C6636,'BKAS IDR'!$M$10:$M$44)</f>
        <v>0</v>
      </c>
    </row>
    <row r="6637" spans="3:6" ht="15" customHeight="1">
      <c r="C6637" s="53" t="str">
        <f>[1]Coa!B6637</f>
        <v>4201.0016.02412022</v>
      </c>
      <c r="D6637" s="1" t="str">
        <f>VLOOKUP(C6637,[1]Coa!$B$4:$C$9231,2,FALSE)</f>
        <v>DENDA-DENDA PROJECT - REPAIR F/WELDING TANK</v>
      </c>
      <c r="E6637" s="573"/>
      <c r="F6637" s="573">
        <f>SUMIF('BKAS IDR'!$E$10:$E$44,$C6637,'BKAS IDR'!$M$10:$M$44)</f>
        <v>0</v>
      </c>
    </row>
    <row r="6638" spans="3:6" ht="15" customHeight="1">
      <c r="C6638" s="53" t="str">
        <f>[1]Coa!B6638</f>
        <v>4201.0016.02412035</v>
      </c>
      <c r="D6638" s="1" t="str">
        <f>VLOOKUP(C6638,[1]Coa!$B$4:$C$9231,2,FALSE)</f>
        <v>DENDA-DENDA PROJECT - REPAIR OF TANK 100 CUFT P</v>
      </c>
      <c r="E6638" s="573"/>
      <c r="F6638" s="573">
        <f>SUMIF('BKAS IDR'!$E$10:$E$44,$C6638,'BKAS IDR'!$M$10:$M$44)</f>
        <v>0</v>
      </c>
    </row>
    <row r="6639" spans="3:6" ht="15" customHeight="1">
      <c r="C6639" s="53" t="str">
        <f>[1]Coa!B6639</f>
        <v>4201.0016.0260847</v>
      </c>
      <c r="D6639" s="1" t="str">
        <f>VLOOKUP(C6639,[1]Coa!$B$4:$C$9231,2,FALSE)</f>
        <v>DENDA-DENDA PROJECT - INSTALLATION OF 2X315 MW</v>
      </c>
      <c r="E6639" s="573"/>
      <c r="F6639" s="573">
        <f>SUMIF('BKAS IDR'!$E$10:$E$44,$C6639,'BKAS IDR'!$M$10:$M$44)</f>
        <v>0</v>
      </c>
    </row>
    <row r="6640" spans="3:6" ht="15" customHeight="1">
      <c r="C6640" s="53" t="str">
        <f>[1]Coa!B6640</f>
        <v>4201.0016.0261198</v>
      </c>
      <c r="D6640" s="1" t="str">
        <f>VLOOKUP(C6640,[1]Coa!$B$4:$C$9231,2,FALSE)</f>
        <v>DENDA-DENDA PROJECT - MAINTENANCE HUBEI</v>
      </c>
      <c r="E6640" s="573"/>
      <c r="F6640" s="573">
        <f>SUMIF('BKAS IDR'!$E$10:$E$44,$C6640,'BKAS IDR'!$M$10:$M$44)</f>
        <v>0</v>
      </c>
    </row>
    <row r="6641" spans="3:6" ht="15" customHeight="1">
      <c r="C6641" s="53" t="str">
        <f>[1]Coa!B6641</f>
        <v>4201.0016.0280913</v>
      </c>
      <c r="D6641" s="1" t="str">
        <f>VLOOKUP(C6641,[1]Coa!$B$4:$C$9231,2,FALSE)</f>
        <v>DENDA-DENDA PROJECT - FAB SAND BLAST&amp;PRIM COAT</v>
      </c>
      <c r="E6641" s="573"/>
      <c r="F6641" s="573">
        <f>SUMIF('BKAS IDR'!$E$10:$E$44,$C6641,'BKAS IDR'!$M$10:$M$44)</f>
        <v>0</v>
      </c>
    </row>
    <row r="6642" spans="3:6" ht="15" customHeight="1">
      <c r="C6642" s="53" t="str">
        <f>[1]Coa!B6642</f>
        <v>4201.0016.0280915</v>
      </c>
      <c r="D6642" s="1" t="str">
        <f>VLOOKUP(C6642,[1]Coa!$B$4:$C$9231,2,FALSE)</f>
        <v>DENDA-DENDA PROJECT - MB#13; RECONDITION WORK</v>
      </c>
      <c r="E6642" s="573"/>
      <c r="F6642" s="573">
        <f>SUMIF('BKAS IDR'!$E$10:$E$44,$C6642,'BKAS IDR'!$M$10:$M$44)</f>
        <v>0</v>
      </c>
    </row>
    <row r="6643" spans="3:6" ht="15" customHeight="1">
      <c r="C6643" s="53" t="str">
        <f>[1]Coa!B6643</f>
        <v>4201.0016.0280919</v>
      </c>
      <c r="D6643" s="1" t="str">
        <f>VLOOKUP(C6643,[1]Coa!$B$4:$C$9231,2,FALSE)</f>
        <v>DENDA-DENDA PROJECT - RB#13; ANCHOR BOLT INST</v>
      </c>
      <c r="E6643" s="573"/>
      <c r="F6643" s="573">
        <f>SUMIF('BKAS IDR'!$E$10:$E$44,$C6643,'BKAS IDR'!$M$10:$M$44)</f>
        <v>0</v>
      </c>
    </row>
    <row r="6644" spans="3:6" ht="15" customHeight="1">
      <c r="C6644" s="53" t="str">
        <f>[1]Coa!B6644</f>
        <v>4201.0016.0280921</v>
      </c>
      <c r="D6644" s="1" t="str">
        <f>VLOOKUP(C6644,[1]Coa!$B$4:$C$9231,2,FALSE)</f>
        <v>DENDA-DENDA PROJECT - RB#13; INST MECHANICAL</v>
      </c>
      <c r="E6644" s="573"/>
      <c r="F6644" s="573">
        <f>SUMIF('BKAS IDR'!$E$10:$E$44,$C6644,'BKAS IDR'!$M$10:$M$44)</f>
        <v>0</v>
      </c>
    </row>
    <row r="6645" spans="3:6" ht="15" customHeight="1">
      <c r="C6645" s="53" t="str">
        <f>[1]Coa!B6645</f>
        <v>4201.0016.0280926</v>
      </c>
      <c r="D6645" s="1" t="str">
        <f>VLOOKUP(C6645,[1]Coa!$B$4:$C$9231,2,FALSE)</f>
        <v>DENDA-DENDA PROJECT - RB#13; PIPE EXT /MP &amp; LP</v>
      </c>
      <c r="E6645" s="573"/>
      <c r="F6645" s="573">
        <f>SUMIF('BKAS IDR'!$E$10:$E$44,$C6645,'BKAS IDR'!$M$10:$M$44)</f>
        <v>0</v>
      </c>
    </row>
    <row r="6646" spans="3:6" ht="15" customHeight="1">
      <c r="C6646" s="53" t="str">
        <f>[1]Coa!B6646</f>
        <v>4201.0016.0280927</v>
      </c>
      <c r="D6646" s="1" t="str">
        <f>VLOOKUP(C6646,[1]Coa!$B$4:$C$9231,2,FALSE)</f>
        <v>DENDA-DENDA PROJECT - PM#9;MP BIN TEMP CONTROL</v>
      </c>
      <c r="E6646" s="573"/>
      <c r="F6646" s="573">
        <f>SUMIF('BKAS IDR'!$E$10:$E$44,$C6646,'BKAS IDR'!$M$10:$M$44)</f>
        <v>0</v>
      </c>
    </row>
    <row r="6647" spans="3:6" ht="15" customHeight="1">
      <c r="C6647" s="53" t="str">
        <f>[1]Coa!B6647</f>
        <v>4201.0016.0280930</v>
      </c>
      <c r="D6647" s="1" t="str">
        <f>VLOOKUP(C6647,[1]Coa!$B$4:$C$9231,2,FALSE)</f>
        <v>DENDA-DENDA PROJECT - MB#15;MAIN STEAM LINE MOD</v>
      </c>
      <c r="E6647" s="573"/>
      <c r="F6647" s="573">
        <f>SUMIF('BKAS IDR'!$E$10:$E$44,$C6647,'BKAS IDR'!$M$10:$M$44)</f>
        <v>0</v>
      </c>
    </row>
    <row r="6648" spans="3:6" ht="15" customHeight="1">
      <c r="C6648" s="53" t="str">
        <f>[1]Coa!B6648</f>
        <v>4201.0016.0281005</v>
      </c>
      <c r="D6648" s="1" t="str">
        <f>VLOOKUP(C6648,[1]Coa!$B$4:$C$9231,2,FALSE)</f>
        <v>DENDA-DENDA PROJECT - PM#9; UPGRADE TIE IN</v>
      </c>
      <c r="E6648" s="573"/>
      <c r="F6648" s="573">
        <f>SUMIF('BKAS IDR'!$E$10:$E$44,$C6648,'BKAS IDR'!$M$10:$M$44)</f>
        <v>0</v>
      </c>
    </row>
    <row r="6649" spans="3:6" ht="15" customHeight="1">
      <c r="C6649" s="53" t="str">
        <f>[1]Coa!B6649</f>
        <v>4201.0016.0281006</v>
      </c>
      <c r="D6649" s="1" t="str">
        <f>VLOOKUP(C6649,[1]Coa!$B$4:$C$9231,2,FALSE)</f>
        <v>DENDA-DENDA PROJECT - MANPOWER SUPPLY SHUTDOWN</v>
      </c>
      <c r="E6649" s="573"/>
      <c r="F6649" s="573">
        <f>SUMIF('BKAS IDR'!$E$10:$E$44,$C6649,'BKAS IDR'!$M$10:$M$44)</f>
        <v>0</v>
      </c>
    </row>
    <row r="6650" spans="3:6" ht="15" customHeight="1">
      <c r="C6650" s="53" t="str">
        <f>[1]Coa!B6650</f>
        <v>4201.0016.0281011</v>
      </c>
      <c r="D6650" s="1" t="str">
        <f>VLOOKUP(C6650,[1]Coa!$B$4:$C$9231,2,FALSE)</f>
        <v>DENDA-DENDA PROJECT - WP-9;FAB CRUSHER COMPLETE</v>
      </c>
      <c r="E6650" s="573"/>
      <c r="F6650" s="573">
        <f>SUMIF('BKAS IDR'!$E$10:$E$44,$C6650,'BKAS IDR'!$M$10:$M$44)</f>
        <v>0</v>
      </c>
    </row>
    <row r="6651" spans="3:6" ht="15" customHeight="1">
      <c r="C6651" s="53" t="str">
        <f>[1]Coa!B6651</f>
        <v>4201.0016.0281013</v>
      </c>
      <c r="D6651" s="1" t="str">
        <f>VLOOKUP(C6651,[1]Coa!$B$4:$C$9231,2,FALSE)</f>
        <v>DENDA-DENDA PROJECT - MB#24;SURF METAL TREATMEN</v>
      </c>
      <c r="E6651" s="573"/>
      <c r="F6651" s="573">
        <f>SUMIF('BKAS IDR'!$E$10:$E$44,$C6651,'BKAS IDR'!$M$10:$M$44)</f>
        <v>0</v>
      </c>
    </row>
    <row r="6652" spans="3:6" ht="15" customHeight="1">
      <c r="C6652" s="53" t="str">
        <f>[1]Coa!B6652</f>
        <v>4201.0016.0281015</v>
      </c>
      <c r="D6652" s="1" t="str">
        <f>VLOOKUP(C6652,[1]Coa!$B$4:$C$9231,2,FALSE)</f>
        <v>DENDA-DENDA PROJECT - WP-8;FAB CRUSHER 2SETS</v>
      </c>
      <c r="E6652" s="573"/>
      <c r="F6652" s="573">
        <f>SUMIF('BKAS IDR'!$E$10:$E$44,$C6652,'BKAS IDR'!$M$10:$M$44)</f>
        <v>0</v>
      </c>
    </row>
    <row r="6653" spans="3:6" ht="15" customHeight="1">
      <c r="C6653" s="53" t="str">
        <f>[1]Coa!B6653</f>
        <v>4201.0016.0281020</v>
      </c>
      <c r="D6653" s="1" t="str">
        <f>VLOOKUP(C6653,[1]Coa!$B$4:$C$9231,2,FALSE)</f>
        <v>DENDA-DENDA PROJECT - TPM;ADD BYPASS FILTER GAS</v>
      </c>
      <c r="E6653" s="573"/>
      <c r="F6653" s="573">
        <f>SUMIF('BKAS IDR'!$E$10:$E$44,$C6653,'BKAS IDR'!$M$10:$M$44)</f>
        <v>0</v>
      </c>
    </row>
    <row r="6654" spans="3:6" ht="15" customHeight="1">
      <c r="C6654" s="53" t="str">
        <f>[1]Coa!B6654</f>
        <v>4201.0016.0281034</v>
      </c>
      <c r="D6654" s="1" t="str">
        <f>VLOOKUP(C6654,[1]Coa!$B$4:$C$9231,2,FALSE)</f>
        <v>DENDA-DENDA PROJECT - WP-8, DRUM BARKER 2 LINES</v>
      </c>
      <c r="E6654" s="573"/>
      <c r="F6654" s="573">
        <f>SUMIF('BKAS IDR'!$E$10:$E$44,$C6654,'BKAS IDR'!$M$10:$M$44)</f>
        <v>0</v>
      </c>
    </row>
    <row r="6655" spans="3:6" ht="15" customHeight="1">
      <c r="C6655" s="53" t="str">
        <f>[1]Coa!B6655</f>
        <v>4201.0016.0281103</v>
      </c>
      <c r="D6655" s="1" t="str">
        <f>VLOOKUP(C6655,[1]Coa!$B$4:$C$9231,2,FALSE)</f>
        <v>DENDA-DENDA PROJECT - TUBE PF-1C VE#1(SHUTDOWN)</v>
      </c>
      <c r="E6655" s="573"/>
      <c r="F6655" s="573">
        <f>SUMIF('BKAS IDR'!$E$10:$E$44,$C6655,'BKAS IDR'!$M$10:$M$44)</f>
        <v>0</v>
      </c>
    </row>
    <row r="6656" spans="3:6" ht="15" customHeight="1">
      <c r="C6656" s="53" t="str">
        <f>[1]Coa!B6656</f>
        <v>4201.0016.0281110</v>
      </c>
      <c r="D6656" s="1" t="str">
        <f>VLOOKUP(C6656,[1]Coa!$B$4:$C$9231,2,FALSE)</f>
        <v>DENDA-DENDA PROJECT - VE#11, FABRICATION HBL TA</v>
      </c>
      <c r="E6656" s="573"/>
      <c r="F6656" s="573">
        <f>SUMIF('BKAS IDR'!$E$10:$E$44,$C6656,'BKAS IDR'!$M$10:$M$44)</f>
        <v>0</v>
      </c>
    </row>
    <row r="6657" spans="3:6" ht="15" customHeight="1">
      <c r="C6657" s="53" t="str">
        <f>[1]Coa!B6657</f>
        <v>4201.0016.0281116</v>
      </c>
      <c r="D6657" s="1" t="str">
        <f>VLOOKUP(C6657,[1]Coa!$B$4:$C$9231,2,FALSE)</f>
        <v>DENDA-DENDA PROJECT - IKPP</v>
      </c>
      <c r="E6657" s="573"/>
      <c r="F6657" s="573">
        <f>SUMIF('BKAS IDR'!$E$10:$E$44,$C6657,'BKAS IDR'!$M$10:$M$44)</f>
        <v>0</v>
      </c>
    </row>
    <row r="6658" spans="3:6" ht="15" customHeight="1">
      <c r="C6658" s="53" t="str">
        <f>[1]Coa!B6658</f>
        <v>4201.0016.0281130</v>
      </c>
      <c r="D6658" s="1" t="str">
        <f>VLOOKUP(C6658,[1]Coa!$B$4:$C$9231,2,FALSE)</f>
        <v>DENDA-DENDA PROJECT - TG 23 PENYAMBUNGAN PIPA</v>
      </c>
      <c r="E6658" s="573"/>
      <c r="F6658" s="573">
        <f>SUMIF('BKAS IDR'!$E$10:$E$44,$C6658,'BKAS IDR'!$M$10:$M$44)</f>
        <v>0</v>
      </c>
    </row>
    <row r="6659" spans="3:6" ht="15" customHeight="1">
      <c r="C6659" s="53" t="str">
        <f>[1]Coa!B6659</f>
        <v>4201.0016.0281131</v>
      </c>
      <c r="D6659" s="1" t="str">
        <f>VLOOKUP(C6659,[1]Coa!$B$4:$C$9231,2,FALSE)</f>
        <v>DENDA-DENDA PROJECT - MC-10 Connect Pipe</v>
      </c>
      <c r="E6659" s="573"/>
      <c r="F6659" s="573">
        <f>SUMIF('BKAS IDR'!$E$10:$E$44,$C6659,'BKAS IDR'!$M$10:$M$44)</f>
        <v>0</v>
      </c>
    </row>
    <row r="6660" spans="3:6" ht="15" customHeight="1">
      <c r="C6660" s="53" t="str">
        <f>[1]Coa!B6660</f>
        <v>4201.0016.0281132</v>
      </c>
      <c r="D6660" s="1" t="str">
        <f>VLOOKUP(C6660,[1]Coa!$B$4:$C$9231,2,FALSE)</f>
        <v>DENDA-DENDA PROJECT - Replacement of pipe 8"</v>
      </c>
      <c r="E6660" s="573"/>
      <c r="F6660" s="573">
        <f>SUMIF('BKAS IDR'!$E$10:$E$44,$C6660,'BKAS IDR'!$M$10:$M$44)</f>
        <v>0</v>
      </c>
    </row>
    <row r="6661" spans="3:6" ht="15" customHeight="1">
      <c r="C6661" s="53" t="str">
        <f>[1]Coa!B6661</f>
        <v>4201.0016.0281133</v>
      </c>
      <c r="D6661" s="1" t="str">
        <f>VLOOKUP(C6661,[1]Coa!$B$4:$C$9231,2,FALSE)</f>
        <v>DENDA-DENDA PROJECT - MC-2 Annual Shutdown 2011</v>
      </c>
      <c r="E6661" s="573"/>
      <c r="F6661" s="573">
        <f>SUMIF('BKAS IDR'!$E$10:$E$44,$C6661,'BKAS IDR'!$M$10:$M$44)</f>
        <v>0</v>
      </c>
    </row>
    <row r="6662" spans="3:6" ht="15" customHeight="1">
      <c r="C6662" s="53" t="str">
        <f>[1]Coa!B6662</f>
        <v>4201.0016.0281134</v>
      </c>
      <c r="D6662" s="1" t="str">
        <f>VLOOKUP(C6662,[1]Coa!$B$4:$C$9231,2,FALSE)</f>
        <v>DENDA-DENDA PROJECT - Repair Heater, Cooler</v>
      </c>
      <c r="E6662" s="573"/>
      <c r="F6662" s="573">
        <f>SUMIF('BKAS IDR'!$E$10:$E$44,$C6662,'BKAS IDR'!$M$10:$M$44)</f>
        <v>0</v>
      </c>
    </row>
    <row r="6663" spans="3:6" ht="15" customHeight="1">
      <c r="C6663" s="53" t="str">
        <f>[1]Coa!B6663</f>
        <v>4201.0016.0281135</v>
      </c>
      <c r="D6663" s="1" t="str">
        <f>VLOOKUP(C6663,[1]Coa!$B$4:$C$9231,2,FALSE)</f>
        <v>DENDA-DENDA PROJECT - CA-8 Replace C12 Pipe 16"</v>
      </c>
      <c r="E6663" s="573"/>
      <c r="F6663" s="573">
        <f>SUMIF('BKAS IDR'!$E$10:$E$44,$C6663,'BKAS IDR'!$M$10:$M$44)</f>
        <v>0</v>
      </c>
    </row>
    <row r="6664" spans="3:6" ht="15" customHeight="1">
      <c r="C6664" s="53" t="str">
        <f>[1]Coa!B6664</f>
        <v>4201.0016.0281136</v>
      </c>
      <c r="D6664" s="1" t="str">
        <f>VLOOKUP(C6664,[1]Coa!$B$4:$C$9231,2,FALSE)</f>
        <v>DENDA-DENDA PROJECT - Supply Manpower</v>
      </c>
      <c r="E6664" s="573"/>
      <c r="F6664" s="573">
        <f>SUMIF('BKAS IDR'!$E$10:$E$44,$C6664,'BKAS IDR'!$M$10:$M$44)</f>
        <v>0</v>
      </c>
    </row>
    <row r="6665" spans="3:6" ht="15" customHeight="1">
      <c r="C6665" s="53" t="str">
        <f>[1]Coa!B6665</f>
        <v>4201.0016.0281140</v>
      </c>
      <c r="D6665" s="1" t="str">
        <f>VLOOKUP(C6665,[1]Coa!$B$4:$C$9231,2,FALSE)</f>
        <v>DENDA-DENDA PROJECT - Corrective Maintenance, P</v>
      </c>
      <c r="E6665" s="573"/>
      <c r="F6665" s="573">
        <f>SUMIF('BKAS IDR'!$E$10:$E$44,$C6665,'BKAS IDR'!$M$10:$M$44)</f>
        <v>0</v>
      </c>
    </row>
    <row r="6666" spans="3:6" ht="15" customHeight="1">
      <c r="C6666" s="53" t="str">
        <f>[1]Coa!B6666</f>
        <v>4201.0016.0281141</v>
      </c>
      <c r="D6666" s="1" t="str">
        <f>VLOOKUP(C6666,[1]Coa!$B$4:$C$9231,2,FALSE)</f>
        <v>DENDA-DENDA PROJECT - PM-9 Annual Shutdown 2011</v>
      </c>
      <c r="E6666" s="573"/>
      <c r="F6666" s="573">
        <f>SUMIF('BKAS IDR'!$E$10:$E$44,$C6666,'BKAS IDR'!$M$10:$M$44)</f>
        <v>0</v>
      </c>
    </row>
    <row r="6667" spans="3:6" ht="15" customHeight="1">
      <c r="C6667" s="53" t="str">
        <f>[1]Coa!B6667</f>
        <v>4201.0016.0281144</v>
      </c>
      <c r="D6667" s="1" t="str">
        <f>VLOOKUP(C6667,[1]Coa!$B$4:$C$9231,2,FALSE)</f>
        <v>DENDA-DENDA PROJECT - RB# 6 Project; Supply Man</v>
      </c>
      <c r="E6667" s="573"/>
      <c r="F6667" s="573">
        <f>SUMIF('BKAS IDR'!$E$10:$E$44,$C6667,'BKAS IDR'!$M$10:$M$44)</f>
        <v>0</v>
      </c>
    </row>
    <row r="6668" spans="3:6" ht="15" customHeight="1">
      <c r="C6668" s="53" t="str">
        <f>[1]Coa!B6668</f>
        <v>4201.0016.0281145</v>
      </c>
      <c r="D6668" s="1" t="str">
        <f>VLOOKUP(C6668,[1]Coa!$B$4:$C$9231,2,FALSE)</f>
        <v>DENDA-DENDA PROJECT - WPMT PROJ SUPPLY MANPOWER</v>
      </c>
      <c r="E6668" s="573"/>
      <c r="F6668" s="573">
        <f>SUMIF('BKAS IDR'!$E$10:$E$44,$C6668,'BKAS IDR'!$M$10:$M$44)</f>
        <v>0</v>
      </c>
    </row>
    <row r="6669" spans="3:6" ht="15" customHeight="1">
      <c r="C6669" s="53" t="str">
        <f>[1]Coa!B6669</f>
        <v>4201.0016.0281148</v>
      </c>
      <c r="D6669" s="1" t="str">
        <f>VLOOKUP(C6669,[1]Coa!$B$4:$C$9231,2,FALSE)</f>
        <v>DENDA-DENDA PROJECT - RECONDITION VACUUM EVAPOR</v>
      </c>
      <c r="E6669" s="573"/>
      <c r="F6669" s="573">
        <f>SUMIF('BKAS IDR'!$E$10:$E$44,$C6669,'BKAS IDR'!$M$10:$M$44)</f>
        <v>0</v>
      </c>
    </row>
    <row r="6670" spans="3:6" ht="15" customHeight="1">
      <c r="C6670" s="53" t="str">
        <f>[1]Coa!B6670</f>
        <v>4201.0016.0281149</v>
      </c>
      <c r="D6670" s="1" t="str">
        <f>VLOOKUP(C6670,[1]Coa!$B$4:$C$9231,2,FALSE)</f>
        <v>DENDA-DENDA PROJECT - RC-11 ADD LINE GAS FILTER</v>
      </c>
      <c r="E6670" s="573"/>
      <c r="F6670" s="573">
        <f>SUMIF('BKAS IDR'!$E$10:$E$44,$C6670,'BKAS IDR'!$M$10:$M$44)</f>
        <v>0</v>
      </c>
    </row>
    <row r="6671" spans="3:6" ht="15" customHeight="1">
      <c r="C6671" s="53" t="str">
        <f>[1]Coa!B6671</f>
        <v>4201.0016.0281155</v>
      </c>
      <c r="D6671" s="1" t="str">
        <f>VLOOKUP(C6671,[1]Coa!$B$4:$C$9231,2,FALSE)</f>
        <v>DENDA-DENDA PROJECT - WP#8; REPLACEMENT SHUTL B</v>
      </c>
      <c r="E6671" s="573"/>
      <c r="F6671" s="573">
        <f>SUMIF('BKAS IDR'!$E$10:$E$44,$C6671,'BKAS IDR'!$M$10:$M$44)</f>
        <v>0</v>
      </c>
    </row>
    <row r="6672" spans="3:6" ht="15" customHeight="1">
      <c r="C6672" s="53" t="str">
        <f>[1]Coa!B6672</f>
        <v>4201.0016.0281156</v>
      </c>
      <c r="D6672" s="1" t="str">
        <f>VLOOKUP(C6672,[1]Coa!$B$4:$C$9231,2,FALSE)</f>
        <v>DENDA-DENDA PROJECT - WP#9; INSTALLATION CHIP S</v>
      </c>
      <c r="E6672" s="573"/>
      <c r="F6672" s="573">
        <f>SUMIF('BKAS IDR'!$E$10:$E$44,$C6672,'BKAS IDR'!$M$10:$M$44)</f>
        <v>0</v>
      </c>
    </row>
    <row r="6673" spans="3:6" ht="15" customHeight="1">
      <c r="C6673" s="53" t="str">
        <f>[1]Coa!B6673</f>
        <v>4201.0016.0281157</v>
      </c>
      <c r="D6673" s="1" t="str">
        <f>VLOOKUP(C6673,[1]Coa!$B$4:$C$9231,2,FALSE)</f>
        <v>DENDA-DENDA PROJECT - WP#9; INSTALLATION LOG RE</v>
      </c>
      <c r="E6673" s="573"/>
      <c r="F6673" s="573">
        <f>SUMIF('BKAS IDR'!$E$10:$E$44,$C6673,'BKAS IDR'!$M$10:$M$44)</f>
        <v>0</v>
      </c>
    </row>
    <row r="6674" spans="3:6" ht="15" customHeight="1">
      <c r="C6674" s="53" t="str">
        <f>[1]Coa!B6674</f>
        <v>4201.0016.0281169</v>
      </c>
      <c r="D6674" s="1" t="str">
        <f>VLOOKUP(C6674,[1]Coa!$B$4:$C$9231,2,FALSE)</f>
        <v>DENDA-DENDA PROJECT - WP-9 INSTALL DEBARKING DR</v>
      </c>
      <c r="E6674" s="573"/>
      <c r="F6674" s="573">
        <f>SUMIF('BKAS IDR'!$E$10:$E$44,$C6674,'BKAS IDR'!$M$10:$M$44)</f>
        <v>0</v>
      </c>
    </row>
    <row r="6675" spans="3:6" ht="15" customHeight="1">
      <c r="C6675" s="53" t="str">
        <f>[1]Coa!B6675</f>
        <v>4201.0016.0281173</v>
      </c>
      <c r="D6675" s="1" t="str">
        <f>VLOOKUP(C6675,[1]Coa!$B$4:$C$9231,2,FALSE)</f>
        <v>DENDA-DENDA PROJECT - VE#12 REPLACE ROOF &amp; SHEL</v>
      </c>
      <c r="E6675" s="573"/>
      <c r="F6675" s="573">
        <f>SUMIF('BKAS IDR'!$E$10:$E$44,$C6675,'BKAS IDR'!$M$10:$M$44)</f>
        <v>0</v>
      </c>
    </row>
    <row r="6676" spans="3:6" ht="15" customHeight="1">
      <c r="C6676" s="53" t="str">
        <f>[1]Coa!B6676</f>
        <v>4201.0016.0281174</v>
      </c>
      <c r="D6676" s="1" t="str">
        <f>VLOOKUP(C6676,[1]Coa!$B$4:$C$9231,2,FALSE)</f>
        <v>DENDA-DENDA PROJECT - RC#8; NEW INSTALL OF HYDR</v>
      </c>
      <c r="E6676" s="573"/>
      <c r="F6676" s="573">
        <f>SUMIF('BKAS IDR'!$E$10:$E$44,$C6676,'BKAS IDR'!$M$10:$M$44)</f>
        <v>0</v>
      </c>
    </row>
    <row r="6677" spans="3:6" ht="15" customHeight="1">
      <c r="C6677" s="53" t="str">
        <f>[1]Coa!B6677</f>
        <v>4201.0016.0281199</v>
      </c>
      <c r="D6677" s="1" t="str">
        <f>VLOOKUP(C6677,[1]Coa!$B$4:$C$9231,2,FALSE)</f>
        <v>DENDA-DENDA PROJECT - MAINTENANCE IKPP</v>
      </c>
      <c r="E6677" s="573"/>
      <c r="F6677" s="573">
        <f>SUMIF('BKAS IDR'!$E$10:$E$44,$C6677,'BKAS IDR'!$M$10:$M$44)</f>
        <v>0</v>
      </c>
    </row>
    <row r="6678" spans="3:6" ht="15" customHeight="1">
      <c r="C6678" s="53" t="str">
        <f>[1]Coa!B6678</f>
        <v>4201.0016.02812008</v>
      </c>
      <c r="D6678" s="1" t="str">
        <f>VLOOKUP(C6678,[1]Coa!$B$4:$C$9231,2,FALSE)</f>
        <v>DENDA-DENDA PROJECT - VE#2 INST NEW WBL TANK A</v>
      </c>
      <c r="E6678" s="573"/>
      <c r="F6678" s="573">
        <f>SUMIF('BKAS IDR'!$E$10:$E$44,$C6678,'BKAS IDR'!$M$10:$M$44)</f>
        <v>0</v>
      </c>
    </row>
    <row r="6679" spans="3:6" ht="15" customHeight="1">
      <c r="C6679" s="53" t="str">
        <f>[1]Coa!B6679</f>
        <v>4201.0016.02812009</v>
      </c>
      <c r="D6679" s="1" t="str">
        <f>VLOOKUP(C6679,[1]Coa!$B$4:$C$9231,2,FALSE)</f>
        <v>DENDA-DENDA PROJECT - WP-9 INSTALL CHIP SCREEN</v>
      </c>
      <c r="E6679" s="573"/>
      <c r="F6679" s="573">
        <f>SUMIF('BKAS IDR'!$E$10:$E$44,$C6679,'BKAS IDR'!$M$10:$M$44)</f>
        <v>0</v>
      </c>
    </row>
    <row r="6680" spans="3:6" ht="15" customHeight="1">
      <c r="C6680" s="53" t="str">
        <f>[1]Coa!B6680</f>
        <v>4201.0016.02812011</v>
      </c>
      <c r="D6680" s="1" t="str">
        <f>VLOOKUP(C6680,[1]Coa!$B$4:$C$9231,2,FALSE)</f>
        <v>DENDA-DENDA PROJECT - WP#9: INSTALL DEBARKING D</v>
      </c>
      <c r="E6680" s="573"/>
      <c r="F6680" s="573">
        <f>SUMIF('BKAS IDR'!$E$10:$E$44,$C6680,'BKAS IDR'!$M$10:$M$44)</f>
        <v>0</v>
      </c>
    </row>
    <row r="6681" spans="3:6" ht="15" customHeight="1">
      <c r="C6681" s="53" t="str">
        <f>[1]Coa!B6681</f>
        <v>4201.0016.02812013</v>
      </c>
      <c r="D6681" s="1" t="str">
        <f>VLOOKUP(C6681,[1]Coa!$B$4:$C$9231,2,FALSE)</f>
        <v>DENDA-DENDA PROJECT - PM#8; TIE IN (TOP SEPARAT</v>
      </c>
      <c r="E6681" s="573"/>
      <c r="F6681" s="573">
        <f>SUMIF('BKAS IDR'!$E$10:$E$44,$C6681,'BKAS IDR'!$M$10:$M$44)</f>
        <v>0</v>
      </c>
    </row>
    <row r="6682" spans="3:6" ht="15" customHeight="1">
      <c r="C6682" s="53" t="str">
        <f>[1]Coa!B6682</f>
        <v>4201.0016.02812016</v>
      </c>
      <c r="D6682" s="1" t="str">
        <f>VLOOKUP(C6682,[1]Coa!$B$4:$C$9231,2,FALSE)</f>
        <v>DENDA-DENDA PROJECT - HP HEADER TG 18.19 TO P-8</v>
      </c>
      <c r="E6682" s="573"/>
      <c r="F6682" s="573">
        <f>SUMIF('BKAS IDR'!$E$10:$E$44,$C6682,'BKAS IDR'!$M$10:$M$44)</f>
        <v>0</v>
      </c>
    </row>
    <row r="6683" spans="3:6" ht="15" customHeight="1">
      <c r="C6683" s="53" t="str">
        <f>[1]Coa!B6683</f>
        <v>4201.0016.02812018</v>
      </c>
      <c r="D6683" s="1" t="str">
        <f>VLOOKUP(C6683,[1]Coa!$B$4:$C$9231,2,FALSE)</f>
        <v>DENDA-DENDA PROJECT - MC#3; UPGRADE PIPING &amp; DR</v>
      </c>
      <c r="E6683" s="573"/>
      <c r="F6683" s="573">
        <f>SUMIF('BKAS IDR'!$E$10:$E$44,$C6683,'BKAS IDR'!$M$10:$M$44)</f>
        <v>0</v>
      </c>
    </row>
    <row r="6684" spans="3:6" ht="15" customHeight="1">
      <c r="C6684" s="53" t="str">
        <f>[1]Coa!B6684</f>
        <v>4201.0016.02812019</v>
      </c>
      <c r="D6684" s="1" t="str">
        <f>VLOOKUP(C6684,[1]Coa!$B$4:$C$9231,2,FALSE)</f>
        <v>DENDA-DENDA PROJECT - PM#8; TIE IN WASHING &amp; CO</v>
      </c>
      <c r="E6684" s="573"/>
      <c r="F6684" s="573">
        <f>SUMIF('BKAS IDR'!$E$10:$E$44,$C6684,'BKAS IDR'!$M$10:$M$44)</f>
        <v>0</v>
      </c>
    </row>
    <row r="6685" spans="3:6" ht="15" customHeight="1">
      <c r="C6685" s="53" t="str">
        <f>[1]Coa!B6685</f>
        <v>4201.0016.02812020</v>
      </c>
      <c r="D6685" s="1" t="str">
        <f>VLOOKUP(C6685,[1]Coa!$B$4:$C$9231,2,FALSE)</f>
        <v>DENDA-DENDA PROJECT - PM#8; ADD SCREEN &amp; DISMAN</v>
      </c>
      <c r="E6685" s="573"/>
      <c r="F6685" s="573">
        <f>SUMIF('BKAS IDR'!$E$10:$E$44,$C6685,'BKAS IDR'!$M$10:$M$44)</f>
        <v>0</v>
      </c>
    </row>
    <row r="6686" spans="3:6" ht="15" customHeight="1">
      <c r="C6686" s="53" t="str">
        <f>[1]Coa!B6686</f>
        <v>4201.0016.02812026</v>
      </c>
      <c r="D6686" s="1" t="str">
        <f>VLOOKUP(C6686,[1]Coa!$B$4:$C$9231,2,FALSE)</f>
        <v>DENDA-DENDA PROJECT - PPM#6; FABRICATION / INST</v>
      </c>
      <c r="E6686" s="573"/>
      <c r="F6686" s="573">
        <f>SUMIF('BKAS IDR'!$E$10:$E$44,$C6686,'BKAS IDR'!$M$10:$M$44)</f>
        <v>0</v>
      </c>
    </row>
    <row r="6687" spans="3:6" ht="15" customHeight="1">
      <c r="C6687" s="53" t="str">
        <f>[1]Coa!B6687</f>
        <v>4201.0016.02812032</v>
      </c>
      <c r="D6687" s="1" t="str">
        <f>VLOOKUP(C6687,[1]Coa!$B$4:$C$9231,2,FALSE)</f>
        <v>DENDA-DENDA PROJECT - OPEN CONTRACT MAINTENANCE</v>
      </c>
      <c r="E6687" s="573"/>
      <c r="F6687" s="573">
        <f>SUMIF('BKAS IDR'!$E$10:$E$44,$C6687,'BKAS IDR'!$M$10:$M$44)</f>
        <v>0</v>
      </c>
    </row>
    <row r="6688" spans="3:6" ht="15" customHeight="1">
      <c r="C6688" s="53" t="str">
        <f>[1]Coa!B6688</f>
        <v>4201.0016.02812033</v>
      </c>
      <c r="D6688" s="1" t="str">
        <f>VLOOKUP(C6688,[1]Coa!$B$4:$C$9231,2,FALSE)</f>
        <v>DENDA-DENDA PROJECT - MANPOWER TO SUPPORT CORRE</v>
      </c>
      <c r="E6688" s="573"/>
      <c r="F6688" s="573">
        <f>SUMIF('BKAS IDR'!$E$10:$E$44,$C6688,'BKAS IDR'!$M$10:$M$44)</f>
        <v>0</v>
      </c>
    </row>
    <row r="6689" spans="3:6" ht="15" customHeight="1">
      <c r="C6689" s="53" t="str">
        <f>[1]Coa!B6689</f>
        <v>4201.0016.02812036</v>
      </c>
      <c r="D6689" s="1" t="str">
        <f>VLOOKUP(C6689,[1]Coa!$B$4:$C$9231,2,FALSE)</f>
        <v>DENDA-DENDA PROJECT - GANTI TUBE CONDENSER TG#1</v>
      </c>
      <c r="E6689" s="573"/>
      <c r="F6689" s="573">
        <f>SUMIF('BKAS IDR'!$E$10:$E$44,$C6689,'BKAS IDR'!$M$10:$M$44)</f>
        <v>0</v>
      </c>
    </row>
    <row r="6690" spans="3:6" ht="15" customHeight="1">
      <c r="C6690" s="53" t="str">
        <f>[1]Coa!B6690</f>
        <v>4201.0016.02812045</v>
      </c>
      <c r="D6690" s="1" t="str">
        <f>VLOOKUP(C6690,[1]Coa!$B$4:$C$9231,2,FALSE)</f>
        <v>DENDA-DENDA PROJECT - WP-8; REPLACEMENT OF DRUM</v>
      </c>
      <c r="E6690" s="573"/>
      <c r="F6690" s="573">
        <f>SUMIF('BKAS IDR'!$E$10:$E$44,$C6690,'BKAS IDR'!$M$10:$M$44)</f>
        <v>0</v>
      </c>
    </row>
    <row r="6691" spans="3:6" ht="15" customHeight="1">
      <c r="C6691" s="53" t="str">
        <f>[1]Coa!B6691</f>
        <v>4201.0016.02812047</v>
      </c>
      <c r="D6691" s="1" t="str">
        <f>VLOOKUP(C6691,[1]Coa!$B$4:$C$9231,2,FALSE)</f>
        <v>DENDA-DENDA PROJECT - WP-9; REPLACEMENT OF DRUM</v>
      </c>
      <c r="E6691" s="573"/>
      <c r="F6691" s="573">
        <f>SUMIF('BKAS IDR'!$E$10:$E$44,$C6691,'BKAS IDR'!$M$10:$M$44)</f>
        <v>0</v>
      </c>
    </row>
    <row r="6692" spans="3:6" ht="15" customHeight="1">
      <c r="C6692" s="53" t="str">
        <f>[1]Coa!B6692</f>
        <v>4201.0016.02812048</v>
      </c>
      <c r="D6692" s="1" t="str">
        <f>VLOOKUP(C6692,[1]Coa!$B$4:$C$9231,2,FALSE)</f>
        <v>DENDA-DENDA PROJECT - VE#2 PROJECT FABR &amp; INSTA</v>
      </c>
      <c r="E6692" s="573"/>
      <c r="F6692" s="573">
        <f>SUMIF('BKAS IDR'!$E$10:$E$44,$C6692,'BKAS IDR'!$M$10:$M$44)</f>
        <v>0</v>
      </c>
    </row>
    <row r="6693" spans="3:6" ht="15" customHeight="1">
      <c r="C6693" s="53" t="str">
        <f>[1]Coa!B6693</f>
        <v>4201.0016.02812050</v>
      </c>
      <c r="D6693" s="1" t="str">
        <f>VLOOKUP(C6693,[1]Coa!$B$4:$C$9231,2,FALSE)</f>
        <v>DENDA-DENDA PROJECT - VE2; FABRICATION &amp; INSTAL</v>
      </c>
      <c r="E6693" s="573"/>
      <c r="F6693" s="573">
        <f>SUMIF('BKAS IDR'!$E$10:$E$44,$C6693,'BKAS IDR'!$M$10:$M$44)</f>
        <v>0</v>
      </c>
    </row>
    <row r="6694" spans="3:6" ht="15" customHeight="1">
      <c r="C6694" s="53" t="str">
        <f>[1]Coa!B6694</f>
        <v>4201.0016.02812052</v>
      </c>
      <c r="D6694" s="1" t="str">
        <f>VLOOKUP(C6694,[1]Coa!$B$4:$C$9231,2,FALSE)</f>
        <v>DENDA-DENDA PROJECT - PM8; SCAFFOLDING ANNUAL S</v>
      </c>
      <c r="E6694" s="573"/>
      <c r="F6694" s="573">
        <f>SUMIF('BKAS IDR'!$E$10:$E$44,$C6694,'BKAS IDR'!$M$10:$M$44)</f>
        <v>0</v>
      </c>
    </row>
    <row r="6695" spans="3:6" ht="15" customHeight="1">
      <c r="C6695" s="53" t="str">
        <f>[1]Coa!B6695</f>
        <v>4201.0016.02812055</v>
      </c>
      <c r="D6695" s="1" t="str">
        <f>VLOOKUP(C6695,[1]Coa!$B$4:$C$9231,2,FALSE)</f>
        <v>DENDA-DENDA PROJECT - PM#8; DISMANTLE EQUIPMENT</v>
      </c>
      <c r="E6695" s="573"/>
      <c r="F6695" s="573">
        <f>SUMIF('BKAS IDR'!$E$10:$E$44,$C6695,'BKAS IDR'!$M$10:$M$44)</f>
        <v>0</v>
      </c>
    </row>
    <row r="6696" spans="3:6" ht="15" customHeight="1">
      <c r="C6696" s="53" t="str">
        <f>[1]Coa!B6696</f>
        <v>4201.0016.02812056</v>
      </c>
      <c r="D6696" s="1" t="str">
        <f>VLOOKUP(C6696,[1]Coa!$B$4:$C$9231,2,FALSE)</f>
        <v>DENDA-DENDA PROJECT - PM#8; TO MAKE CONVEYOR SU</v>
      </c>
      <c r="E6696" s="573"/>
      <c r="F6696" s="573">
        <f>SUMIF('BKAS IDR'!$E$10:$E$44,$C6696,'BKAS IDR'!$M$10:$M$44)</f>
        <v>0</v>
      </c>
    </row>
    <row r="6697" spans="3:6" ht="15" customHeight="1">
      <c r="C6697" s="53" t="str">
        <f>[1]Coa!B6697</f>
        <v>4201.0016.02812057</v>
      </c>
      <c r="D6697" s="1" t="str">
        <f>VLOOKUP(C6697,[1]Coa!$B$4:$C$9231,2,FALSE)</f>
        <v>DENDA-DENDA PROJECT - PM#9; GANTI 4 SET NOZZLE</v>
      </c>
      <c r="E6697" s="573"/>
      <c r="F6697" s="573">
        <f>SUMIF('BKAS IDR'!$E$10:$E$44,$C6697,'BKAS IDR'!$M$10:$M$44)</f>
        <v>0</v>
      </c>
    </row>
    <row r="6698" spans="3:6" ht="15" customHeight="1">
      <c r="C6698" s="53" t="str">
        <f>[1]Coa!B6698</f>
        <v>4201.0016.02812099</v>
      </c>
      <c r="D6698" s="1" t="str">
        <f>VLOOKUP(C6698,[1]Coa!$B$4:$C$9231,2,FALSE)</f>
        <v>DENDA-DENDA PROJECT - IKPP MAINTENANCE</v>
      </c>
      <c r="E6698" s="573"/>
      <c r="F6698" s="573">
        <f>SUMIF('BKAS IDR'!$E$10:$E$44,$C6698,'BKAS IDR'!$M$10:$M$44)</f>
        <v>0</v>
      </c>
    </row>
    <row r="6699" spans="3:6" ht="15" customHeight="1">
      <c r="C6699" s="53" t="str">
        <f>[1]Coa!B6699</f>
        <v>4201.0016.0350933</v>
      </c>
      <c r="D6699" s="1" t="str">
        <f>VLOOKUP(C6699,[1]Coa!$B$4:$C$9231,2,FALSE)</f>
        <v>DENDA-DENDA PROJECT - PAGERUNGAN UTARA FIELD</v>
      </c>
      <c r="E6699" s="573"/>
      <c r="F6699" s="573">
        <f>SUMIF('BKAS IDR'!$E$10:$E$44,$C6699,'BKAS IDR'!$M$10:$M$44)</f>
        <v>0</v>
      </c>
    </row>
    <row r="6700" spans="3:6" ht="15" customHeight="1">
      <c r="C6700" s="53" t="str">
        <f>[1]Coa!B6700</f>
        <v>4201.0016.0351002</v>
      </c>
      <c r="D6700" s="1" t="str">
        <f>VLOOKUP(C6700,[1]Coa!$B$4:$C$9231,2,FALSE)</f>
        <v>DENDA-DENDA PROJECT - EDC1 SUBSEA FACILITY TSB</v>
      </c>
      <c r="E6700" s="573"/>
      <c r="F6700" s="573">
        <f>SUMIF('BKAS IDR'!$E$10:$E$44,$C6700,'BKAS IDR'!$M$10:$M$44)</f>
        <v>0</v>
      </c>
    </row>
    <row r="6701" spans="3:6" ht="15" customHeight="1">
      <c r="C6701" s="53" t="str">
        <f>[1]Coa!B6701</f>
        <v>4201.0016.0400928</v>
      </c>
      <c r="D6701" s="1" t="str">
        <f>VLOOKUP(C6701,[1]Coa!$B$4:$C$9231,2,FALSE)</f>
        <v>DENDA-DENDA PROJECT - 3 Unit BODY SHELL</v>
      </c>
      <c r="E6701" s="573"/>
      <c r="F6701" s="573">
        <f>SUMIF('BKAS IDR'!$E$10:$E$44,$C6701,'BKAS IDR'!$M$10:$M$44)</f>
        <v>0</v>
      </c>
    </row>
    <row r="6702" spans="3:6" ht="15" customHeight="1">
      <c r="C6702" s="53" t="str">
        <f>[1]Coa!B6702</f>
        <v>4201.0016.0400932</v>
      </c>
      <c r="D6702" s="1" t="str">
        <f>VLOOKUP(C6702,[1]Coa!$B$4:$C$9231,2,FALSE)</f>
        <v>DENDA-DENDA PROJECT - 6 UNITS FLARE KO DRUM</v>
      </c>
      <c r="E6702" s="573"/>
      <c r="F6702" s="573">
        <f>SUMIF('BKAS IDR'!$E$10:$E$44,$C6702,'BKAS IDR'!$M$10:$M$44)</f>
        <v>0</v>
      </c>
    </row>
    <row r="6703" spans="3:6" ht="15" customHeight="1">
      <c r="C6703" s="53" t="str">
        <f>[1]Coa!B6703</f>
        <v>4201.0016.0411008</v>
      </c>
      <c r="D6703" s="1" t="str">
        <f>VLOOKUP(C6703,[1]Coa!$B$4:$C$9231,2,FALSE)</f>
        <v>DENDA-DENDA PROJECT - GEN. ASSEMBLY DEBARKING</v>
      </c>
      <c r="E6703" s="573"/>
      <c r="F6703" s="573">
        <f>SUMIF('BKAS IDR'!$E$10:$E$44,$C6703,'BKAS IDR'!$M$10:$M$44)</f>
        <v>0</v>
      </c>
    </row>
    <row r="6704" spans="3:6" ht="15" customHeight="1">
      <c r="C6704" s="53" t="str">
        <f>[1]Coa!B6704</f>
        <v>4201.0016.04112025</v>
      </c>
      <c r="D6704" s="1" t="str">
        <f>VLOOKUP(C6704,[1]Coa!$B$4:$C$9231,2,FALSE)</f>
        <v>DENDA-DENDA PROJECT - MANPOWER SUPPLY FOR PROJE</v>
      </c>
      <c r="E6704" s="573"/>
      <c r="F6704" s="573">
        <f>SUMIF('BKAS IDR'!$E$10:$E$44,$C6704,'BKAS IDR'!$M$10:$M$44)</f>
        <v>0</v>
      </c>
    </row>
    <row r="6705" spans="3:6" ht="15" customHeight="1">
      <c r="C6705" s="53" t="str">
        <f>[1]Coa!B6705</f>
        <v>4201.0016.0480753</v>
      </c>
      <c r="D6705" s="1" t="str">
        <f>VLOOKUP(C6705,[1]Coa!$B$4:$C$9231,2,FALSE)</f>
        <v>DENDA-DENDA PROJECT - COMBINED FEED EXCHANGER</v>
      </c>
      <c r="E6705" s="573"/>
      <c r="F6705" s="573">
        <f>SUMIF('BKAS IDR'!$E$10:$E$44,$C6705,'BKAS IDR'!$M$10:$M$44)</f>
        <v>0</v>
      </c>
    </row>
    <row r="6706" spans="3:6" ht="15" customHeight="1">
      <c r="C6706" s="53" t="str">
        <f>[1]Coa!B6706</f>
        <v>4201.0016.0480901</v>
      </c>
      <c r="D6706" s="1" t="str">
        <f>VLOOKUP(C6706,[1]Coa!$B$4:$C$9231,2,FALSE)</f>
        <v>DENDA-DENDA PROJECT - DEBUT TRIM COND 211-E-9</v>
      </c>
      <c r="E6706" s="573"/>
      <c r="F6706" s="573">
        <f>SUMIF('BKAS IDR'!$E$10:$E$44,$C6706,'BKAS IDR'!$M$10:$M$44)</f>
        <v>0</v>
      </c>
    </row>
    <row r="6707" spans="3:6" ht="15" customHeight="1">
      <c r="C6707" s="53" t="str">
        <f>[1]Coa!B6707</f>
        <v>4201.0016.0480906</v>
      </c>
      <c r="D6707" s="1" t="str">
        <f>VLOOKUP(C6707,[1]Coa!$B$4:$C$9231,2,FALSE)</f>
        <v>DENDA-DENDA PROJECT - TBUNDLE 140-E-11A,E-16</v>
      </c>
      <c r="E6707" s="573"/>
      <c r="F6707" s="573">
        <f>SUMIF('BKAS IDR'!$E$10:$E$44,$C6707,'BKAS IDR'!$M$10:$M$44)</f>
        <v>0</v>
      </c>
    </row>
    <row r="6708" spans="3:6" ht="15" customHeight="1">
      <c r="C6708" s="53" t="str">
        <f>[1]Coa!B6708</f>
        <v>4201.0016.0480912</v>
      </c>
      <c r="D6708" s="1" t="str">
        <f>VLOOKUP(C6708,[1]Coa!$B$4:$C$9231,2,FALSE)</f>
        <v>DENDA-DENDA PROJECT - FAB HE, 701-E-5&amp;702-E-7</v>
      </c>
      <c r="E6708" s="573"/>
      <c r="F6708" s="573">
        <f>SUMIF('BKAS IDR'!$E$10:$E$44,$C6708,'BKAS IDR'!$M$10:$M$44)</f>
        <v>0</v>
      </c>
    </row>
    <row r="6709" spans="3:6" ht="15" customHeight="1">
      <c r="C6709" s="53" t="str">
        <f>[1]Coa!B6709</f>
        <v>4201.0016.0480914</v>
      </c>
      <c r="D6709" s="1" t="str">
        <f>VLOOKUP(C6709,[1]Coa!$B$4:$C$9231,2,FALSE)</f>
        <v>DENDA-DENDA PROJECT - FAB HE,ITEM 140-E-20&amp;E-25</v>
      </c>
      <c r="E6709" s="573"/>
      <c r="F6709" s="573">
        <f>SUMIF('BKAS IDR'!$E$10:$E$44,$C6709,'BKAS IDR'!$M$10:$M$44)</f>
        <v>0</v>
      </c>
    </row>
    <row r="6710" spans="3:6" ht="15" customHeight="1">
      <c r="C6710" s="53" t="str">
        <f>[1]Coa!B6710</f>
        <v>4201.0016.0480918</v>
      </c>
      <c r="D6710" s="1" t="str">
        <f>VLOOKUP(C6710,[1]Coa!$B$4:$C$9231,2,FALSE)</f>
        <v>DENDA-DENDA PROJECT - TUBE BUNDLE ASS F/023E-11</v>
      </c>
      <c r="E6710" s="573"/>
      <c r="F6710" s="573">
        <f>SUMIF('BKAS IDR'!$E$10:$E$44,$C6710,'BKAS IDR'!$M$10:$M$44)</f>
        <v>0</v>
      </c>
    </row>
    <row r="6711" spans="3:6" ht="15" customHeight="1">
      <c r="C6711" s="53" t="str">
        <f>[1]Coa!B6711</f>
        <v>4201.0016.0480922</v>
      </c>
      <c r="D6711" s="1" t="str">
        <f>VLOOKUP(C6711,[1]Coa!$B$4:$C$9231,2,FALSE)</f>
        <v>DENDA-DENDA PROJECT - COMBINED FEED EXCHANGER</v>
      </c>
      <c r="E6711" s="573"/>
      <c r="F6711" s="573">
        <f>SUMIF('BKAS IDR'!$E$10:$E$44,$C6711,'BKAS IDR'!$M$10:$M$44)</f>
        <v>0</v>
      </c>
    </row>
    <row r="6712" spans="3:6" ht="15" customHeight="1">
      <c r="C6712" s="53" t="str">
        <f>[1]Coa!B6712</f>
        <v>4201.0016.0480925</v>
      </c>
      <c r="D6712" s="1" t="str">
        <f>VLOOKUP(C6712,[1]Coa!$B$4:$C$9231,2,FALSE)</f>
        <v>DENDA-DENDA PROJECT - 6 DISPENSER (SOE-TA)</v>
      </c>
      <c r="E6712" s="573"/>
      <c r="F6712" s="573">
        <f>SUMIF('BKAS IDR'!$E$10:$E$44,$C6712,'BKAS IDR'!$M$10:$M$44)</f>
        <v>0</v>
      </c>
    </row>
    <row r="6713" spans="3:6" ht="15" customHeight="1">
      <c r="C6713" s="53" t="str">
        <f>[1]Coa!B6713</f>
        <v>4201.0016.0481001</v>
      </c>
      <c r="D6713" s="1" t="str">
        <f>VLOOKUP(C6713,[1]Coa!$B$4:$C$9231,2,FALSE)</f>
        <v>DENDA-DENDA PROJECT - VESSEL TAG NO.14-E-25</v>
      </c>
      <c r="E6713" s="573"/>
      <c r="F6713" s="573">
        <f>SUMIF('BKAS IDR'!$E$10:$E$44,$C6713,'BKAS IDR'!$M$10:$M$44)</f>
        <v>0</v>
      </c>
    </row>
    <row r="6714" spans="3:6" ht="15" customHeight="1">
      <c r="C6714" s="53" t="str">
        <f>[1]Coa!B6714</f>
        <v>4201.0016.0481012</v>
      </c>
      <c r="D6714" s="1" t="str">
        <f>VLOOKUP(C6714,[1]Coa!$B$4:$C$9231,2,FALSE)</f>
        <v>DENDA-DENDA PROJECT - BAFFLE PLATE</v>
      </c>
      <c r="E6714" s="573"/>
      <c r="F6714" s="573">
        <f>SUMIF('BKAS IDR'!$E$10:$E$44,$C6714,'BKAS IDR'!$M$10:$M$44)</f>
        <v>0</v>
      </c>
    </row>
    <row r="6715" spans="3:6" ht="15" customHeight="1">
      <c r="C6715" s="53" t="str">
        <f>[1]Coa!B6715</f>
        <v>4201.0016.0481016</v>
      </c>
      <c r="D6715" s="1" t="str">
        <f>VLOOKUP(C6715,[1]Coa!$B$4:$C$9231,2,FALSE)</f>
        <v>DENDA-DENDA PROJECT - ERECTION VCFHE 84E-201</v>
      </c>
      <c r="E6715" s="573"/>
      <c r="F6715" s="573">
        <f>SUMIF('BKAS IDR'!$E$10:$E$44,$C6715,'BKAS IDR'!$M$10:$M$44)</f>
        <v>0</v>
      </c>
    </row>
    <row r="6716" spans="3:6" ht="15" customHeight="1">
      <c r="C6716" s="53" t="str">
        <f>[1]Coa!B6716</f>
        <v>4201.0016.0481023</v>
      </c>
      <c r="D6716" s="1" t="str">
        <f>VLOOKUP(C6716,[1]Coa!$B$4:$C$9231,2,FALSE)</f>
        <v>DENDA-DENDA PROJECT - PASS PARTITION PLATE</v>
      </c>
      <c r="E6716" s="573"/>
      <c r="F6716" s="573">
        <f>SUMIF('BKAS IDR'!$E$10:$E$44,$C6716,'BKAS IDR'!$M$10:$M$44)</f>
        <v>0</v>
      </c>
    </row>
    <row r="6717" spans="3:6" ht="15" customHeight="1">
      <c r="C6717" s="53" t="str">
        <f>[1]Coa!B6717</f>
        <v>4201.0016.0481024</v>
      </c>
      <c r="D6717" s="1" t="str">
        <f>VLOOKUP(C6717,[1]Coa!$B$4:$C$9231,2,FALSE)</f>
        <v>DENDA-DENDA PROJECT - T. BUNDLE COMP, CHANNEL</v>
      </c>
      <c r="E6717" s="573"/>
      <c r="F6717" s="573">
        <f>SUMIF('BKAS IDR'!$E$10:$E$44,$C6717,'BKAS IDR'!$M$10:$M$44)</f>
        <v>0</v>
      </c>
    </row>
    <row r="6718" spans="3:6" ht="15" customHeight="1">
      <c r="C6718" s="53" t="str">
        <f>[1]Coa!B6718</f>
        <v>4201.0016.0481101</v>
      </c>
      <c r="D6718" s="1" t="str">
        <f>VLOOKUP(C6718,[1]Coa!$B$4:$C$9231,2,FALSE)</f>
        <v>DENDA-DENDA PROJECT - TUBE BUNDLE TYPE "U"</v>
      </c>
      <c r="E6718" s="573"/>
      <c r="F6718" s="573">
        <f>SUMIF('BKAS IDR'!$E$10:$E$44,$C6718,'BKAS IDR'!$M$10:$M$44)</f>
        <v>0</v>
      </c>
    </row>
    <row r="6719" spans="3:6" ht="15" customHeight="1">
      <c r="C6719" s="53" t="str">
        <f>[1]Coa!B6719</f>
        <v>4201.0016.0481105</v>
      </c>
      <c r="D6719" s="1" t="str">
        <f>VLOOKUP(C6719,[1]Coa!$B$4:$C$9231,2,FALSE)</f>
        <v>DENDA-DENDA PROJECT - TBUNDLE AS110-E-7 A/B/C/D</v>
      </c>
      <c r="E6719" s="573"/>
      <c r="F6719" s="573">
        <f>SUMIF('BKAS IDR'!$E$10:$E$44,$C6719,'BKAS IDR'!$M$10:$M$44)</f>
        <v>0</v>
      </c>
    </row>
    <row r="6720" spans="3:6" ht="15" customHeight="1">
      <c r="C6720" s="53" t="str">
        <f>[1]Coa!B6720</f>
        <v>4201.0016.0481106</v>
      </c>
      <c r="D6720" s="1" t="str">
        <f>VLOOKUP(C6720,[1]Coa!$B$4:$C$9231,2,FALSE)</f>
        <v>DENDA-DENDA PROJECT - EJCTR STEAMTAG110-J-51A/B</v>
      </c>
      <c r="E6720" s="573"/>
      <c r="F6720" s="573">
        <f>SUMIF('BKAS IDR'!$E$10:$E$44,$C6720,'BKAS IDR'!$M$10:$M$44)</f>
        <v>0</v>
      </c>
    </row>
    <row r="6721" spans="3:6" ht="15" customHeight="1">
      <c r="C6721" s="53" t="str">
        <f>[1]Coa!B6721</f>
        <v>4201.0016.0481107</v>
      </c>
      <c r="D6721" s="1" t="str">
        <f>VLOOKUP(C6721,[1]Coa!$B$4:$C$9231,2,FALSE)</f>
        <v>DENDA-DENDA PROJECT - TBUNDLE AS&amp;SHELL 93E-405</v>
      </c>
      <c r="E6721" s="573"/>
      <c r="F6721" s="573">
        <f>SUMIF('BKAS IDR'!$E$10:$E$44,$C6721,'BKAS IDR'!$M$10:$M$44)</f>
        <v>0</v>
      </c>
    </row>
    <row r="6722" spans="3:6" ht="15" customHeight="1">
      <c r="C6722" s="53" t="str">
        <f>[1]Coa!B6722</f>
        <v>4201.0016.0481109</v>
      </c>
      <c r="D6722" s="1" t="str">
        <f>VLOOKUP(C6722,[1]Coa!$B$4:$C$9231,2,FALSE)</f>
        <v>DENDA-DENDA PROJECT - PRESSURE VESSEL FABRICATI</v>
      </c>
      <c r="E6722" s="573"/>
      <c r="F6722" s="573">
        <f>SUMIF('BKAS IDR'!$E$10:$E$44,$C6722,'BKAS IDR'!$M$10:$M$44)</f>
        <v>0</v>
      </c>
    </row>
    <row r="6723" spans="3:6" ht="15" customHeight="1">
      <c r="C6723" s="53" t="str">
        <f>[1]Coa!B6723</f>
        <v>4201.0016.0481114</v>
      </c>
      <c r="D6723" s="1" t="str">
        <f>VLOOKUP(C6723,[1]Coa!$B$4:$C$9231,2,FALSE)</f>
        <v>DENDA-DENDA PROJECT - HEAT EXCHANGER COMPLETE 7</v>
      </c>
      <c r="E6723" s="573"/>
      <c r="F6723" s="573">
        <f>SUMIF('BKAS IDR'!$E$10:$E$44,$C6723,'BKAS IDR'!$M$10:$M$44)</f>
        <v>0</v>
      </c>
    </row>
    <row r="6724" spans="3:6" ht="15" customHeight="1">
      <c r="C6724" s="53" t="str">
        <f>[1]Coa!B6724</f>
        <v>4201.0016.0481117</v>
      </c>
      <c r="D6724" s="1" t="str">
        <f>VLOOKUP(C6724,[1]Coa!$B$4:$C$9231,2,FALSE)</f>
        <v>DENDA-DENDA PROJECT - CONDENSATE STRIPPER</v>
      </c>
      <c r="E6724" s="573"/>
      <c r="F6724" s="573">
        <f>SUMIF('BKAS IDR'!$E$10:$E$44,$C6724,'BKAS IDR'!$M$10:$M$44)</f>
        <v>0</v>
      </c>
    </row>
    <row r="6725" spans="3:6" ht="15" customHeight="1">
      <c r="C6725" s="53" t="str">
        <f>[1]Coa!B6725</f>
        <v>4201.0016.0481118</v>
      </c>
      <c r="D6725" s="1" t="str">
        <f>VLOOKUP(C6725,[1]Coa!$B$4:$C$9231,2,FALSE)</f>
        <v>DENDA-DENDA PROJECT - VESSEL, HORIZONTAL TAG</v>
      </c>
      <c r="E6725" s="573"/>
      <c r="F6725" s="573">
        <f>SUMIF('BKAS IDR'!$E$10:$E$44,$C6725,'BKAS IDR'!$M$10:$M$44)</f>
        <v>0</v>
      </c>
    </row>
    <row r="6726" spans="3:6" ht="15" customHeight="1">
      <c r="C6726" s="53" t="str">
        <f>[1]Coa!B6726</f>
        <v>4201.0016.0481124</v>
      </c>
      <c r="D6726" s="1" t="str">
        <f>VLOOKUP(C6726,[1]Coa!$B$4:$C$9231,2,FALSE)</f>
        <v>DENDA-DENDA PROJECT - Heat Exchanger  Assy Tag</v>
      </c>
      <c r="E6726" s="573"/>
      <c r="F6726" s="573">
        <f>SUMIF('BKAS IDR'!$E$10:$E$44,$C6726,'BKAS IDR'!$M$10:$M$44)</f>
        <v>0</v>
      </c>
    </row>
    <row r="6727" spans="3:6" ht="15" customHeight="1">
      <c r="C6727" s="53" t="str">
        <f>[1]Coa!B6727</f>
        <v>4201.0016.0481153</v>
      </c>
      <c r="D6727" s="1" t="str">
        <f>VLOOKUP(C6727,[1]Coa!$B$4:$C$9231,2,FALSE)</f>
        <v>DENDA-DENDA PROJECT - 5 (FIVE) UNIT COMBINED FE</v>
      </c>
      <c r="E6727" s="573"/>
      <c r="F6727" s="573">
        <f>SUMIF('BKAS IDR'!$E$10:$E$44,$C6727,'BKAS IDR'!$M$10:$M$44)</f>
        <v>0</v>
      </c>
    </row>
    <row r="6728" spans="3:6" ht="15" customHeight="1">
      <c r="C6728" s="53" t="str">
        <f>[1]Coa!B6728</f>
        <v>4201.0016.0481159</v>
      </c>
      <c r="D6728" s="1" t="str">
        <f>VLOOKUP(C6728,[1]Coa!$B$4:$C$9231,2,FALSE)</f>
        <v>DENDA-DENDA PROJECT - PEMBANGUNAN UNIT CHLORIDE</v>
      </c>
      <c r="E6728" s="573"/>
      <c r="F6728" s="573">
        <f>SUMIF('BKAS IDR'!$E$10:$E$44,$C6728,'BKAS IDR'!$M$10:$M$44)</f>
        <v>0</v>
      </c>
    </row>
    <row r="6729" spans="3:6" ht="15" customHeight="1">
      <c r="C6729" s="53" t="str">
        <f>[1]Coa!B6729</f>
        <v>4201.0016.0481160</v>
      </c>
      <c r="D6729" s="1" t="str">
        <f>VLOOKUP(C6729,[1]Coa!$B$4:$C$9231,2,FALSE)</f>
        <v>DENDA-DENDA PROJECT - FABRICATION INTERNAL PART</v>
      </c>
      <c r="E6729" s="573"/>
      <c r="F6729" s="573">
        <f>SUMIF('BKAS IDR'!$E$10:$E$44,$C6729,'BKAS IDR'!$M$10:$M$44)</f>
        <v>0</v>
      </c>
    </row>
    <row r="6730" spans="3:6" ht="15" customHeight="1">
      <c r="C6730" s="53" t="str">
        <f>[1]Coa!B6730</f>
        <v>4201.0016.0481161</v>
      </c>
      <c r="D6730" s="1" t="str">
        <f>VLOOKUP(C6730,[1]Coa!$B$4:$C$9231,2,FALSE)</f>
        <v>DENDA-DENDA PROJECT - HEAT EXCHANGER 260-E-157</v>
      </c>
      <c r="E6730" s="573"/>
      <c r="F6730" s="573">
        <f>SUMIF('BKAS IDR'!$E$10:$E$44,$C6730,'BKAS IDR'!$M$10:$M$44)</f>
        <v>0</v>
      </c>
    </row>
    <row r="6731" spans="3:6" ht="15" customHeight="1">
      <c r="C6731" s="53" t="str">
        <f>[1]Coa!B6731</f>
        <v>4201.0016.0481163</v>
      </c>
      <c r="D6731" s="1" t="str">
        <f>VLOOKUP(C6731,[1]Coa!$B$4:$C$9231,2,FALSE)</f>
        <v>DENDA-DENDA PROJECT - PEMBANGUNAN FASILITAS SLU</v>
      </c>
      <c r="E6731" s="573"/>
      <c r="F6731" s="573">
        <f>SUMIF('BKAS IDR'!$E$10:$E$44,$C6731,'BKAS IDR'!$M$10:$M$44)</f>
        <v>0</v>
      </c>
    </row>
    <row r="6732" spans="3:6" ht="15" customHeight="1">
      <c r="C6732" s="53" t="str">
        <f>[1]Coa!B6732</f>
        <v>4201.0016.0481166</v>
      </c>
      <c r="D6732" s="1" t="str">
        <f>VLOOKUP(C6732,[1]Coa!$B$4:$C$9231,2,FALSE)</f>
        <v>DENDA-DENDA PROJECT - SHELL &amp; TUBE BUNDLE  Assy</v>
      </c>
      <c r="E6732" s="573"/>
      <c r="F6732" s="573">
        <f>SUMIF('BKAS IDR'!$E$10:$E$44,$C6732,'BKAS IDR'!$M$10:$M$44)</f>
        <v>0</v>
      </c>
    </row>
    <row r="6733" spans="3:6" ht="15" customHeight="1">
      <c r="C6733" s="53" t="str">
        <f>[1]Coa!B6733</f>
        <v>4201.0016.04812004</v>
      </c>
      <c r="D6733" s="1" t="str">
        <f>VLOOKUP(C6733,[1]Coa!$B$4:$C$9231,2,FALSE)</f>
        <v>DENDA-DENDA PROJECT - TOP HEAD COLOUMN</v>
      </c>
      <c r="E6733" s="573"/>
      <c r="F6733" s="573">
        <f>SUMIF('BKAS IDR'!$E$10:$E$44,$C6733,'BKAS IDR'!$M$10:$M$44)</f>
        <v>0</v>
      </c>
    </row>
    <row r="6734" spans="3:6" ht="15" customHeight="1">
      <c r="C6734" s="53" t="str">
        <f>[1]Coa!B6734</f>
        <v>4201.0016.04812005</v>
      </c>
      <c r="D6734" s="1" t="str">
        <f>VLOOKUP(C6734,[1]Coa!$B$4:$C$9231,2,FALSE)</f>
        <v>DENDA-DENDA PROJECT - HEAT EXCHANGER</v>
      </c>
      <c r="E6734" s="573"/>
      <c r="F6734" s="573">
        <f>SUMIF('BKAS IDR'!$E$10:$E$44,$C6734,'BKAS IDR'!$M$10:$M$44)</f>
        <v>0</v>
      </c>
    </row>
    <row r="6735" spans="3:6" ht="15" customHeight="1">
      <c r="C6735" s="53" t="str">
        <f>[1]Coa!B6735</f>
        <v>4201.0016.0510862</v>
      </c>
      <c r="D6735" s="1" t="str">
        <f>VLOOKUP(C6735,[1]Coa!$B$4:$C$9231,2,FALSE)</f>
        <v>DENDA-DENDA PROJECT - PRESSURE VESSEL</v>
      </c>
      <c r="E6735" s="573"/>
      <c r="F6735" s="573">
        <f>SUMIF('BKAS IDR'!$E$10:$E$44,$C6735,'BKAS IDR'!$M$10:$M$44)</f>
        <v>0</v>
      </c>
    </row>
    <row r="6736" spans="3:6" ht="15" customHeight="1">
      <c r="C6736" s="53" t="str">
        <f>[1]Coa!B6736</f>
        <v>4201.0016.0510863</v>
      </c>
      <c r="D6736" s="1" t="str">
        <f>VLOOKUP(C6736,[1]Coa!$B$4:$C$9231,2,FALSE)</f>
        <v>DENDA-DENDA PROJECT - PROV OF SHELL &amp; TUBE HEAT</v>
      </c>
      <c r="E6736" s="573"/>
      <c r="F6736" s="573">
        <f>SUMIF('BKAS IDR'!$E$10:$E$44,$C6736,'BKAS IDR'!$M$10:$M$44)</f>
        <v>0</v>
      </c>
    </row>
    <row r="6737" spans="3:6" ht="15" customHeight="1">
      <c r="C6737" s="53" t="str">
        <f>[1]Coa!B6737</f>
        <v>4201.0016.0510902</v>
      </c>
      <c r="D6737" s="1" t="str">
        <f>VLOOKUP(C6737,[1]Coa!$B$4:$C$9231,2,FALSE)</f>
        <v>DENDA-DENDA PROJECT - PRESSURE VESSEL GSA</v>
      </c>
      <c r="E6737" s="573"/>
      <c r="F6737" s="573">
        <f>SUMIF('BKAS IDR'!$E$10:$E$44,$C6737,'BKAS IDR'!$M$10:$M$44)</f>
        <v>0</v>
      </c>
    </row>
    <row r="6738" spans="3:6" ht="15" customHeight="1">
      <c r="C6738" s="53" t="str">
        <f>[1]Coa!B6738</f>
        <v>4201.0016.0511017</v>
      </c>
      <c r="D6738" s="1" t="str">
        <f>VLOOKUP(C6738,[1]Coa!$B$4:$C$9231,2,FALSE)</f>
        <v>DENDA-DENDA PROJECT - FAB HEAD CHANNEL (E-2030)</v>
      </c>
      <c r="E6738" s="573"/>
      <c r="F6738" s="573">
        <f>SUMIF('BKAS IDR'!$E$10:$E$44,$C6738,'BKAS IDR'!$M$10:$M$44)</f>
        <v>0</v>
      </c>
    </row>
    <row r="6739" spans="3:6" ht="15" customHeight="1">
      <c r="C6739" s="53" t="str">
        <f>[1]Coa!B6739</f>
        <v>4201.0016.0511152</v>
      </c>
      <c r="D6739" s="1" t="str">
        <f>VLOOKUP(C6739,[1]Coa!$B$4:$C$9231,2,FALSE)</f>
        <v>DENDA-DENDA PROJECT - ENGINEERING, PROCUREMENT,</v>
      </c>
      <c r="E6739" s="573"/>
      <c r="F6739" s="573">
        <f>SUMIF('BKAS IDR'!$E$10:$E$44,$C6739,'BKAS IDR'!$M$10:$M$44)</f>
        <v>0</v>
      </c>
    </row>
    <row r="6740" spans="3:6" ht="15" customHeight="1">
      <c r="C6740" s="53" t="str">
        <f>[1]Coa!B6740</f>
        <v>4201.0016.0540911</v>
      </c>
      <c r="D6740" s="1" t="str">
        <f>VLOOKUP(C6740,[1]Coa!$B$4:$C$9231,2,FALSE)</f>
        <v>DENDA-DENDA PROJECT - NATURAL GAS REHEATER</v>
      </c>
      <c r="E6740" s="573"/>
      <c r="F6740" s="573">
        <f>SUMIF('BKAS IDR'!$E$10:$E$44,$C6740,'BKAS IDR'!$M$10:$M$44)</f>
        <v>0</v>
      </c>
    </row>
    <row r="6741" spans="3:6" ht="15" customHeight="1">
      <c r="C6741" s="53" t="str">
        <f>[1]Coa!B6741</f>
        <v>4201.0016.0541171</v>
      </c>
      <c r="D6741" s="1" t="str">
        <f>VLOOKUP(C6741,[1]Coa!$B$4:$C$9231,2,FALSE)</f>
        <v>DENDA-DENDA PROJECT - HEAT EXCHANGER DEHYDROGEN</v>
      </c>
      <c r="E6741" s="573"/>
      <c r="F6741" s="573">
        <f>SUMIF('BKAS IDR'!$E$10:$E$44,$C6741,'BKAS IDR'!$M$10:$M$44)</f>
        <v>0</v>
      </c>
    </row>
    <row r="6742" spans="3:6" ht="15" customHeight="1">
      <c r="C6742" s="53" t="str">
        <f>[1]Coa!B6742</f>
        <v>4201.0016.05412002</v>
      </c>
      <c r="D6742" s="1" t="str">
        <f>VLOOKUP(C6742,[1]Coa!$B$4:$C$9231,2,FALSE)</f>
        <v>DENDA-DENDA PROJECT - REPLACEMENT HEAT EXCHANGE</v>
      </c>
      <c r="E6742" s="573"/>
      <c r="F6742" s="573">
        <f>SUMIF('BKAS IDR'!$E$10:$E$44,$C6742,'BKAS IDR'!$M$10:$M$44)</f>
        <v>0</v>
      </c>
    </row>
    <row r="6743" spans="3:6" ht="15" customHeight="1">
      <c r="C6743" s="53" t="str">
        <f>[1]Coa!B6743</f>
        <v>4201.0016.0550824</v>
      </c>
      <c r="D6743" s="1" t="str">
        <f>VLOOKUP(C6743,[1]Coa!$B$4:$C$9231,2,FALSE)</f>
        <v>DENDA-DENDA PROJECT - FERTILIZER FACTORY EXPANS</v>
      </c>
      <c r="E6743" s="573"/>
      <c r="F6743" s="573">
        <f>SUMIF('BKAS IDR'!$E$10:$E$44,$C6743,'BKAS IDR'!$M$10:$M$44)</f>
        <v>0</v>
      </c>
    </row>
    <row r="6744" spans="3:6" ht="15" customHeight="1">
      <c r="C6744" s="53" t="str">
        <f>[1]Coa!B6744</f>
        <v>4201.0016.0560920</v>
      </c>
      <c r="D6744" s="1" t="str">
        <f>VLOOKUP(C6744,[1]Coa!$B$4:$C$9231,2,FALSE)</f>
        <v>DENDA-DENDA PROJECT - REPL T BUNDLE 3A-1111-C</v>
      </c>
      <c r="E6744" s="573"/>
      <c r="F6744" s="573">
        <f>SUMIF('BKAS IDR'!$E$10:$E$44,$C6744,'BKAS IDR'!$M$10:$M$44)</f>
        <v>0</v>
      </c>
    </row>
    <row r="6745" spans="3:6" ht="15" customHeight="1">
      <c r="C6745" s="53" t="str">
        <f>[1]Coa!B6745</f>
        <v>4201.0016.0561111</v>
      </c>
      <c r="D6745" s="1" t="str">
        <f>VLOOKUP(C6745,[1]Coa!$B$4:$C$9231,2,FALSE)</f>
        <v>DENDA-DENDA PROJECT - SUPERHEATER WASTE HEAT BO</v>
      </c>
      <c r="E6745" s="573"/>
      <c r="F6745" s="573">
        <f>SUMIF('BKAS IDR'!$E$10:$E$44,$C6745,'BKAS IDR'!$M$10:$M$44)</f>
        <v>0</v>
      </c>
    </row>
    <row r="6746" spans="3:6" ht="15" customHeight="1">
      <c r="C6746" s="53" t="str">
        <f>[1]Coa!B6746</f>
        <v>4201.0016.0561112</v>
      </c>
      <c r="D6746" s="1" t="str">
        <f>VLOOKUP(C6746,[1]Coa!$B$4:$C$9231,2,FALSE)</f>
        <v>DENDA-DENDA PROJECT - AIR HEATER 5U-EC-301 (SEG</v>
      </c>
      <c r="E6746" s="573"/>
      <c r="F6746" s="573">
        <f>SUMIF('BKAS IDR'!$E$10:$E$44,$C6746,'BKAS IDR'!$M$10:$M$44)</f>
        <v>0</v>
      </c>
    </row>
    <row r="6747" spans="3:6" ht="15" customHeight="1">
      <c r="C6747" s="53" t="str">
        <f>[1]Coa!B6747</f>
        <v>4201.0016.0561151</v>
      </c>
      <c r="D6747" s="1" t="str">
        <f>VLOOKUP(C6747,[1]Coa!$B$4:$C$9231,2,FALSE)</f>
        <v>DENDA-DENDA PROJECT - HP STEAM SUPER HEATER 102</v>
      </c>
      <c r="E6747" s="573"/>
      <c r="F6747" s="573">
        <f>SUMIF('BKAS IDR'!$E$10:$E$44,$C6747,'BKAS IDR'!$M$10:$M$44)</f>
        <v>0</v>
      </c>
    </row>
    <row r="6748" spans="3:6" ht="15" customHeight="1">
      <c r="C6748" s="53" t="str">
        <f>[1]Coa!B6748</f>
        <v>4201.0016.0561158</v>
      </c>
      <c r="D6748" s="1" t="str">
        <f>VLOOKUP(C6748,[1]Coa!$B$4:$C$9231,2,FALSE)</f>
        <v>DENDA-DENDA PROJECT - 5A-115C METHANATOR EFFLUE</v>
      </c>
      <c r="E6748" s="573"/>
      <c r="F6748" s="573">
        <f>SUMIF('BKAS IDR'!$E$10:$E$44,$C6748,'BKAS IDR'!$M$10:$M$44)</f>
        <v>0</v>
      </c>
    </row>
    <row r="6749" spans="3:6" ht="15" customHeight="1">
      <c r="C6749" s="53" t="str">
        <f>[1]Coa!B6749</f>
        <v>4201.0016.0561164</v>
      </c>
      <c r="D6749" s="1" t="str">
        <f>VLOOKUP(C6749,[1]Coa!$B$4:$C$9231,2,FALSE)</f>
        <v>DENDA-DENDA PROJECT - PLATE DISTRIBUTOR COMPLAT</v>
      </c>
      <c r="E6749" s="573"/>
      <c r="F6749" s="573">
        <f>SUMIF('BKAS IDR'!$E$10:$E$44,$C6749,'BKAS IDR'!$M$10:$M$44)</f>
        <v>0</v>
      </c>
    </row>
    <row r="6750" spans="3:6" ht="15" customHeight="1">
      <c r="C6750" s="53" t="str">
        <f>[1]Coa!B6750</f>
        <v>4201.0016.0561170</v>
      </c>
      <c r="D6750" s="1" t="str">
        <f>VLOOKUP(C6750,[1]Coa!$B$4:$C$9231,2,FALSE)</f>
        <v>DENDA-DENDA PROJECT - RETUBING 101-C PUSRI - 1B</v>
      </c>
      <c r="E6750" s="573"/>
      <c r="F6750" s="573">
        <f>SUMIF('BKAS IDR'!$E$10:$E$44,$C6750,'BKAS IDR'!$M$10:$M$44)</f>
        <v>0</v>
      </c>
    </row>
    <row r="6751" spans="3:6" ht="15" customHeight="1">
      <c r="C6751" s="53" t="str">
        <f>[1]Coa!B6751</f>
        <v>4201.0016.05612014</v>
      </c>
      <c r="D6751" s="1" t="str">
        <f>VLOOKUP(C6751,[1]Coa!$B$4:$C$9231,2,FALSE)</f>
        <v>DENDA-DENDA PROJECT - TUBE BUNDLE</v>
      </c>
      <c r="E6751" s="573"/>
      <c r="F6751" s="573">
        <f>SUMIF('BKAS IDR'!$E$10:$E$44,$C6751,'BKAS IDR'!$M$10:$M$44)</f>
        <v>0</v>
      </c>
    </row>
    <row r="6752" spans="3:6" ht="15" customHeight="1">
      <c r="C6752" s="53" t="str">
        <f>[1]Coa!B6752</f>
        <v>4201.0016.05612015</v>
      </c>
      <c r="D6752" s="1" t="str">
        <f>VLOOKUP(C6752,[1]Coa!$B$4:$C$9231,2,FALSE)</f>
        <v>DENDA-DENDA PROJECT - PRETHICKENER 5U-FD-202</v>
      </c>
      <c r="E6752" s="573"/>
      <c r="F6752" s="573">
        <f>SUMIF('BKAS IDR'!$E$10:$E$44,$C6752,'BKAS IDR'!$M$10:$M$44)</f>
        <v>0</v>
      </c>
    </row>
    <row r="6753" spans="3:6" ht="15" customHeight="1">
      <c r="C6753" s="53" t="str">
        <f>[1]Coa!B6753</f>
        <v>4201.0016.0580817</v>
      </c>
      <c r="D6753" s="1" t="str">
        <f>VLOOKUP(C6753,[1]Coa!$B$4:$C$9231,2,FALSE)</f>
        <v>DENDA-DENDA PROJECT - PRESS. VESSEL RCC OFF GAS</v>
      </c>
      <c r="E6753" s="573"/>
      <c r="F6753" s="573">
        <f>SUMIF('BKAS IDR'!$E$10:$E$44,$C6753,'BKAS IDR'!$M$10:$M$44)</f>
        <v>0</v>
      </c>
    </row>
    <row r="6754" spans="3:6" ht="15" customHeight="1">
      <c r="C6754" s="53" t="str">
        <f>[1]Coa!B6754</f>
        <v>4201.0016.0581003</v>
      </c>
      <c r="D6754" s="1" t="str">
        <f>VLOOKUP(C6754,[1]Coa!$B$4:$C$9231,2,FALSE)</f>
        <v>DENDA-DENDA PROJECT - 10.000MT AMMONIA25-TK-801</v>
      </c>
      <c r="E6754" s="573"/>
      <c r="F6754" s="573">
        <f>SUMIF('BKAS IDR'!$E$10:$E$44,$C6754,'BKAS IDR'!$M$10:$M$44)</f>
        <v>0</v>
      </c>
    </row>
    <row r="6755" spans="3:6" ht="15" customHeight="1">
      <c r="C6755" s="53" t="str">
        <f>[1]Coa!B6755</f>
        <v>4201.0016.0581009</v>
      </c>
      <c r="D6755" s="1" t="str">
        <f>VLOOKUP(C6755,[1]Coa!$B$4:$C$9231,2,FALSE)</f>
        <v>DENDA-DENDA PROJECT - STAINLESS STEEL STRUC ANP</v>
      </c>
      <c r="E6755" s="573"/>
      <c r="F6755" s="573">
        <f>SUMIF('BKAS IDR'!$E$10:$E$44,$C6755,'BKAS IDR'!$M$10:$M$44)</f>
        <v>0</v>
      </c>
    </row>
    <row r="6756" spans="3:6" ht="15" customHeight="1">
      <c r="C6756" s="53" t="str">
        <f>[1]Coa!B6756</f>
        <v>4201.0016.0581126</v>
      </c>
      <c r="D6756" s="1" t="str">
        <f>VLOOKUP(C6756,[1]Coa!$B$4:$C$9231,2,FALSE)</f>
        <v>DENDA-DENDA PROJECT - PRESSURE VESSEL 2 X 35 MW</v>
      </c>
      <c r="E6756" s="573"/>
      <c r="F6756" s="573">
        <f>SUMIF('BKAS IDR'!$E$10:$E$44,$C6756,'BKAS IDR'!$M$10:$M$44)</f>
        <v>0</v>
      </c>
    </row>
    <row r="6757" spans="3:6" ht="15" customHeight="1">
      <c r="C6757" s="53" t="str">
        <f>[1]Coa!B6757</f>
        <v>4201.0016.0600702</v>
      </c>
      <c r="D6757" s="1" t="str">
        <f>VLOOKUP(C6757,[1]Coa!$B$4:$C$9231,2,FALSE)</f>
        <v>DENDA-DENDA PROJECT - INSTALL / ERECTION SUBCON</v>
      </c>
      <c r="E6757" s="573"/>
      <c r="F6757" s="573">
        <f>SUMIF('BKAS IDR'!$E$10:$E$44,$C6757,'BKAS IDR'!$M$10:$M$44)</f>
        <v>0</v>
      </c>
    </row>
    <row r="6758" spans="3:6" ht="15" customHeight="1">
      <c r="C6758" s="53" t="str">
        <f>[1]Coa!B6758</f>
        <v>4201.0016.0600704</v>
      </c>
      <c r="D6758" s="1" t="str">
        <f>VLOOKUP(C6758,[1]Coa!$B$4:$C$9231,2,FALSE)</f>
        <v>DENDA-DENDA PROJECT - COAL FIRED PWR PL PR THER</v>
      </c>
      <c r="E6758" s="573"/>
      <c r="F6758" s="573">
        <f>SUMIF('BKAS IDR'!$E$10:$E$44,$C6758,'BKAS IDR'!$M$10:$M$44)</f>
        <v>0</v>
      </c>
    </row>
    <row r="6759" spans="3:6" ht="15" customHeight="1">
      <c r="C6759" s="53" t="str">
        <f>[1]Coa!B6759</f>
        <v>4201.0016.0600706</v>
      </c>
      <c r="D6759" s="1" t="str">
        <f>VLOOKUP(C6759,[1]Coa!$B$4:$C$9231,2,FALSE)</f>
        <v>DENDA-DENDA PROJECT - COAL-FIRED POWER PLANT PR</v>
      </c>
      <c r="E6759" s="573"/>
      <c r="F6759" s="573">
        <f>SUMIF('BKAS IDR'!$E$10:$E$44,$C6759,'BKAS IDR'!$M$10:$M$44)</f>
        <v>0</v>
      </c>
    </row>
    <row r="6760" spans="3:6" ht="15" customHeight="1">
      <c r="C6760" s="53" t="str">
        <f>[1]Coa!B6760</f>
        <v>4201.0016.0600708</v>
      </c>
      <c r="D6760" s="1" t="str">
        <f>VLOOKUP(C6760,[1]Coa!$B$4:$C$9231,2,FALSE)</f>
        <v>DENDA-DENDA PROJECT - ESP INLET FLUE &amp; ESP OUTL</v>
      </c>
      <c r="E6760" s="573"/>
      <c r="F6760" s="573">
        <f>SUMIF('BKAS IDR'!$E$10:$E$44,$C6760,'BKAS IDR'!$M$10:$M$44)</f>
        <v>0</v>
      </c>
    </row>
    <row r="6761" spans="3:6" ht="15" customHeight="1">
      <c r="C6761" s="53" t="str">
        <f>[1]Coa!B6761</f>
        <v>4201.0016.0600710</v>
      </c>
      <c r="D6761" s="1" t="str">
        <f>VLOOKUP(C6761,[1]Coa!$B$4:$C$9231,2,FALSE)</f>
        <v>DENDA-DENDA PROJECT - I &amp; C PRIMARY VALVE</v>
      </c>
      <c r="E6761" s="573"/>
      <c r="F6761" s="573">
        <f>SUMIF('BKAS IDR'!$E$10:$E$44,$C6761,'BKAS IDR'!$M$10:$M$44)</f>
        <v>0</v>
      </c>
    </row>
    <row r="6762" spans="3:6" ht="15" customHeight="1">
      <c r="C6762" s="53" t="str">
        <f>[1]Coa!B6762</f>
        <v>4201.0016.0600711</v>
      </c>
      <c r="D6762" s="1" t="str">
        <f>VLOOKUP(C6762,[1]Coa!$B$4:$C$9231,2,FALSE)</f>
        <v>DENDA-DENDA PROJECT - FLUE SUPPORTER SUPERSTRUC</v>
      </c>
      <c r="E6762" s="573"/>
      <c r="F6762" s="573">
        <f>SUMIF('BKAS IDR'!$E$10:$E$44,$C6762,'BKAS IDR'!$M$10:$M$44)</f>
        <v>0</v>
      </c>
    </row>
    <row r="6763" spans="3:6" ht="15" customHeight="1">
      <c r="C6763" s="53" t="str">
        <f>[1]Coa!B6763</f>
        <v>4201.0016.0600907</v>
      </c>
      <c r="D6763" s="1" t="str">
        <f>VLOOKUP(C6763,[1]Coa!$B$4:$C$9231,2,FALSE)</f>
        <v>DENDA-DENDA PROJECT - INST/ERCTION MECH 3X315MW</v>
      </c>
      <c r="E6763" s="573"/>
      <c r="F6763" s="573">
        <f>SUMIF('BKAS IDR'!$E$10:$E$44,$C6763,'BKAS IDR'!$M$10:$M$44)</f>
        <v>0</v>
      </c>
    </row>
    <row r="6764" spans="3:6" ht="15" customHeight="1">
      <c r="C6764" s="53" t="str">
        <f>[1]Coa!B6764</f>
        <v>4201.0016.0630910</v>
      </c>
      <c r="D6764" s="1" t="str">
        <f>VLOOKUP(C6764,[1]Coa!$B$4:$C$9231,2,FALSE)</f>
        <v>DENDA-DENDA PROJECT - FABRICATION RISER CLAMP</v>
      </c>
      <c r="E6764" s="573"/>
      <c r="F6764" s="573">
        <f>SUMIF('BKAS IDR'!$E$10:$E$44,$C6764,'BKAS IDR'!$M$10:$M$44)</f>
        <v>0</v>
      </c>
    </row>
    <row r="6765" spans="3:6" ht="15" customHeight="1">
      <c r="C6765" s="53" t="str">
        <f>[1]Coa!B6765</f>
        <v>4201.0016.0631115</v>
      </c>
      <c r="D6765" s="1" t="str">
        <f>VLOOKUP(C6765,[1]Coa!$B$4:$C$9231,2,FALSE)</f>
        <v>DENDA-DENDA PROJECT - SUPPLY OF HEAT EXCHANGER</v>
      </c>
      <c r="E6765" s="573"/>
      <c r="F6765" s="573">
        <f>SUMIF('BKAS IDR'!$E$10:$E$44,$C6765,'BKAS IDR'!$M$10:$M$44)</f>
        <v>0</v>
      </c>
    </row>
    <row r="6766" spans="3:6" ht="15" customHeight="1">
      <c r="C6766" s="53" t="str">
        <f>[1]Coa!B6766</f>
        <v>4201.0016.0631201</v>
      </c>
      <c r="D6766" s="1" t="str">
        <f>VLOOKUP(C6766,[1]Coa!$B$4:$C$9231,2,FALSE)</f>
        <v>DENDA-DENDA PROJECT - PROVISION OF EPCI KF GAS</v>
      </c>
      <c r="E6766" s="573"/>
      <c r="F6766" s="573">
        <f>SUMIF('BKAS IDR'!$E$10:$E$44,$C6766,'BKAS IDR'!$M$10:$M$44)</f>
        <v>0</v>
      </c>
    </row>
    <row r="6767" spans="3:6" ht="15" customHeight="1">
      <c r="C6767" s="53" t="str">
        <f>[1]Coa!B6767</f>
        <v>4201.0016.06312029</v>
      </c>
      <c r="D6767" s="1" t="str">
        <f>VLOOKUP(C6767,[1]Coa!$B$4:$C$9231,2,FALSE)</f>
        <v>DENDA-DENDA PROJECT - FABRICATION PIPE SPOOL</v>
      </c>
      <c r="E6767" s="573"/>
      <c r="F6767" s="573">
        <f>SUMIF('BKAS IDR'!$E$10:$E$44,$C6767,'BKAS IDR'!$M$10:$M$44)</f>
        <v>0</v>
      </c>
    </row>
    <row r="6768" spans="3:6" ht="15" customHeight="1">
      <c r="C6768" s="53" t="str">
        <f>[1]Coa!B6768</f>
        <v>4201.0016.06312051</v>
      </c>
      <c r="D6768" s="1" t="str">
        <f>VLOOKUP(C6768,[1]Coa!$B$4:$C$9231,2,FALSE)</f>
        <v>DENDA-DENDA PROJECT - PROVISION OF ENGINEERING</v>
      </c>
      <c r="E6768" s="573"/>
      <c r="F6768" s="573">
        <f>SUMIF('BKAS IDR'!$E$10:$E$44,$C6768,'BKAS IDR'!$M$10:$M$44)</f>
        <v>0</v>
      </c>
    </row>
    <row r="6769" spans="3:6" ht="15" customHeight="1">
      <c r="C6769" s="53" t="str">
        <f>[1]Coa!B6769</f>
        <v>4201.0016.0651021</v>
      </c>
      <c r="D6769" s="1" t="str">
        <f>VLOOKUP(C6769,[1]Coa!$B$4:$C$9231,2,FALSE)</f>
        <v>DENDA-DENDA PROJECT - FAB&amp;INSTAL ENERGY PLANT</v>
      </c>
      <c r="E6769" s="573"/>
      <c r="F6769" s="573">
        <f>SUMIF('BKAS IDR'!$E$10:$E$44,$C6769,'BKAS IDR'!$M$10:$M$44)</f>
        <v>0</v>
      </c>
    </row>
    <row r="6770" spans="3:6" ht="15" customHeight="1">
      <c r="C6770" s="53" t="str">
        <f>[1]Coa!B6770</f>
        <v>4201.0016.0651025</v>
      </c>
      <c r="D6770" s="1" t="str">
        <f>VLOOKUP(C6770,[1]Coa!$B$4:$C$9231,2,FALSE)</f>
        <v>DENDA-DENDA PROJECT - SUPPLY &amp; INSTAL PNEUMATIC</v>
      </c>
      <c r="E6770" s="573"/>
      <c r="F6770" s="573">
        <f>SUMIF('BKAS IDR'!$E$10:$E$44,$C6770,'BKAS IDR'!$M$10:$M$44)</f>
        <v>0</v>
      </c>
    </row>
    <row r="6771" spans="3:6" ht="15" customHeight="1">
      <c r="C6771" s="53" t="str">
        <f>[1]Coa!B6771</f>
        <v>4201.0016.0651102</v>
      </c>
      <c r="D6771" s="1" t="str">
        <f>VLOOKUP(C6771,[1]Coa!$B$4:$C$9231,2,FALSE)</f>
        <v>DENDA-DENDA PROJECT - SUPP&amp;INST 7110,7120,7130</v>
      </c>
      <c r="E6771" s="573"/>
      <c r="F6771" s="573">
        <f>SUMIF('BKAS IDR'!$E$10:$E$44,$C6771,'BKAS IDR'!$M$10:$M$44)</f>
        <v>0</v>
      </c>
    </row>
    <row r="6772" spans="3:6" ht="15" customHeight="1">
      <c r="C6772" s="53" t="str">
        <f>[1]Coa!B6772</f>
        <v>4201.0016.0701022</v>
      </c>
      <c r="D6772" s="1" t="str">
        <f>VLOOKUP(C6772,[1]Coa!$B$4:$C$9231,2,FALSE)</f>
        <v>DENDA-DENDA PROJECT - CHEMICAL CLEANING</v>
      </c>
      <c r="E6772" s="573"/>
      <c r="F6772" s="573">
        <f>SUMIF('BKAS IDR'!$E$10:$E$44,$C6772,'BKAS IDR'!$M$10:$M$44)</f>
        <v>0</v>
      </c>
    </row>
    <row r="6773" spans="3:6" ht="15" customHeight="1">
      <c r="C6773" s="53" t="str">
        <f>[1]Coa!B6773</f>
        <v>4201.0016.0701122</v>
      </c>
      <c r="D6773" s="1" t="str">
        <f>VLOOKUP(C6773,[1]Coa!$B$4:$C$9231,2,FALSE)</f>
        <v>DENDA-DENDA PROJECT - PUMP &amp; PIPING BROKE STOR.</v>
      </c>
      <c r="E6773" s="573"/>
      <c r="F6773" s="573">
        <f>SUMIF('BKAS IDR'!$E$10:$E$44,$C6773,'BKAS IDR'!$M$10:$M$44)</f>
        <v>0</v>
      </c>
    </row>
    <row r="6774" spans="3:6" ht="15" customHeight="1">
      <c r="C6774" s="53" t="str">
        <f>[1]Coa!B6774</f>
        <v>4201.0016.0731138</v>
      </c>
      <c r="D6774" s="1" t="str">
        <f>VLOOKUP(C6774,[1]Coa!$B$4:$C$9231,2,FALSE)</f>
        <v>DENDA-DENDA PROJECT - AIR HEATER TUBES</v>
      </c>
      <c r="E6774" s="573"/>
      <c r="F6774" s="573">
        <f>SUMIF('BKAS IDR'!$E$10:$E$44,$C6774,'BKAS IDR'!$M$10:$M$44)</f>
        <v>0</v>
      </c>
    </row>
    <row r="6775" spans="3:6" ht="15" customHeight="1">
      <c r="C6775" s="53" t="str">
        <f>[1]Coa!B6775</f>
        <v>4201.0016.07312054</v>
      </c>
      <c r="D6775" s="1" t="str">
        <f>VLOOKUP(C6775,[1]Coa!$B$4:$C$9231,2,FALSE)</f>
        <v>DENDA-DENDA PROJECT - SERVICE BARK CONVEYOR</v>
      </c>
      <c r="E6775" s="573"/>
      <c r="F6775" s="573">
        <f>SUMIF('BKAS IDR'!$E$10:$E$44,$C6775,'BKAS IDR'!$M$10:$M$44)</f>
        <v>0</v>
      </c>
    </row>
    <row r="6776" spans="3:6" ht="15" customHeight="1">
      <c r="C6776" s="53" t="str">
        <f>[1]Coa!B6776</f>
        <v>4201.0016.0830924</v>
      </c>
      <c r="D6776" s="1" t="str">
        <f>VLOOKUP(C6776,[1]Coa!$B$4:$C$9231,2,FALSE)</f>
        <v>DENDA-DENDA PROJECT - TRANS,INST,HOOKUP POLENG</v>
      </c>
      <c r="E6776" s="573"/>
      <c r="F6776" s="573">
        <f>SUMIF('BKAS IDR'!$E$10:$E$44,$C6776,'BKAS IDR'!$M$10:$M$44)</f>
        <v>0</v>
      </c>
    </row>
    <row r="6777" spans="3:6" ht="15" customHeight="1">
      <c r="C6777" s="53" t="str">
        <f>[1]Coa!B6777</f>
        <v>4201.0016.0831120</v>
      </c>
      <c r="D6777" s="1" t="str">
        <f>VLOOKUP(C6777,[1]Coa!$B$4:$C$9231,2,FALSE)</f>
        <v>DENDA-DENDA PROJECT - EPC WORKS FOR PPP-CW-DW-G</v>
      </c>
      <c r="E6777" s="573"/>
      <c r="F6777" s="573">
        <f>SUMIF('BKAS IDR'!$E$10:$E$44,$C6777,'BKAS IDR'!$M$10:$M$44)</f>
        <v>0</v>
      </c>
    </row>
    <row r="6778" spans="3:6" ht="15" customHeight="1">
      <c r="C6778" s="53" t="str">
        <f>[1]Coa!B6778</f>
        <v>4201.0016.0881108</v>
      </c>
      <c r="D6778" s="1" t="str">
        <f>VLOOKUP(C6778,[1]Coa!$B$4:$C$9231,2,FALSE)</f>
        <v>DENDA-DENDA PROJECT - REPLACE SW PIPE</v>
      </c>
      <c r="E6778" s="573"/>
      <c r="F6778" s="573">
        <f>SUMIF('BKAS IDR'!$E$10:$E$44,$C6778,'BKAS IDR'!$M$10:$M$44)</f>
        <v>0</v>
      </c>
    </row>
    <row r="6779" spans="3:6" ht="15" customHeight="1">
      <c r="C6779" s="53" t="str">
        <f>[1]Coa!B6779</f>
        <v>4201.0016.0881123</v>
      </c>
      <c r="D6779" s="1" t="str">
        <f>VLOOKUP(C6779,[1]Coa!$B$4:$C$9231,2,FALSE)</f>
        <v>DENDA-DENDA PROJECT - HOUSING FILTER</v>
      </c>
      <c r="E6779" s="573"/>
      <c r="F6779" s="573">
        <f>SUMIF('BKAS IDR'!$E$10:$E$44,$C6779,'BKAS IDR'!$M$10:$M$44)</f>
        <v>0</v>
      </c>
    </row>
    <row r="6780" spans="3:6" ht="15" customHeight="1">
      <c r="C6780" s="53" t="str">
        <f>[1]Coa!B6780</f>
        <v>4201.0016.0901121</v>
      </c>
      <c r="D6780" s="1" t="str">
        <f>VLOOKUP(C6780,[1]Coa!$B$4:$C$9231,2,FALSE)</f>
        <v>DENDA-DENDA PROJECT - DUCTING TISSUE MILL II</v>
      </c>
      <c r="E6780" s="573"/>
      <c r="F6780" s="573">
        <f>SUMIF('BKAS IDR'!$E$10:$E$44,$C6780,'BKAS IDR'!$M$10:$M$44)</f>
        <v>0</v>
      </c>
    </row>
    <row r="6781" spans="3:6" ht="15" customHeight="1">
      <c r="C6781" s="53" t="str">
        <f>[1]Coa!B6781</f>
        <v>4201.0016.0901142</v>
      </c>
      <c r="D6781" s="1" t="str">
        <f>VLOOKUP(C6781,[1]Coa!$B$4:$C$9231,2,FALSE)</f>
        <v>DENDA-DENDA PROJECT - Ducting Yankee</v>
      </c>
      <c r="E6781" s="573"/>
      <c r="F6781" s="573">
        <f>SUMIF('BKAS IDR'!$E$10:$E$44,$C6781,'BKAS IDR'!$M$10:$M$44)</f>
        <v>0</v>
      </c>
    </row>
    <row r="6782" spans="3:6" ht="15" customHeight="1">
      <c r="C6782" s="53" t="str">
        <f>[1]Coa!B6782</f>
        <v>4201.0016.0911125</v>
      </c>
      <c r="D6782" s="1" t="str">
        <f>VLOOKUP(C6782,[1]Coa!$B$4:$C$9231,2,FALSE)</f>
        <v>DENDA-DENDA PROJECT - Water System &amp; Coal Syste</v>
      </c>
      <c r="E6782" s="573"/>
      <c r="F6782" s="573">
        <f>SUMIF('BKAS IDR'!$E$10:$E$44,$C6782,'BKAS IDR'!$M$10:$M$44)</f>
        <v>0</v>
      </c>
    </row>
    <row r="6783" spans="3:6" ht="15" customHeight="1">
      <c r="C6783" s="53" t="str">
        <f>[1]Coa!B6783</f>
        <v>4201.0016.0921147</v>
      </c>
      <c r="D6783" s="1" t="str">
        <f>VLOOKUP(C6783,[1]Coa!$B$4:$C$9231,2,FALSE)</f>
        <v>DENDA-DENDA PROJECT - ADD. BY PAS LINE FOR DOUB</v>
      </c>
      <c r="E6783" s="573"/>
      <c r="F6783" s="573">
        <f>SUMIF('BKAS IDR'!$E$10:$E$44,$C6783,'BKAS IDR'!$M$10:$M$44)</f>
        <v>0</v>
      </c>
    </row>
    <row r="6784" spans="3:6" ht="15" customHeight="1">
      <c r="C6784" s="53" t="str">
        <f>[1]Coa!B6784</f>
        <v>4201.0016.0991129</v>
      </c>
      <c r="D6784" s="1" t="str">
        <f>VLOOKUP(C6784,[1]Coa!$B$4:$C$9231,2,FALSE)</f>
        <v>DENDA-DENDA PROJECT - PIPA HYDRANT</v>
      </c>
      <c r="E6784" s="573"/>
      <c r="F6784" s="573">
        <f>SUMIF('BKAS IDR'!$E$10:$E$44,$C6784,'BKAS IDR'!$M$10:$M$44)</f>
        <v>0</v>
      </c>
    </row>
    <row r="6785" spans="3:6" ht="15" customHeight="1">
      <c r="C6785" s="53" t="str">
        <f>[1]Coa!B6785</f>
        <v>4201.0016.1021146</v>
      </c>
      <c r="D6785" s="1" t="str">
        <f>VLOOKUP(C6785,[1]Coa!$B$4:$C$9231,2,FALSE)</f>
        <v>DENDA-DENDA PROJECT -  water surge tank</v>
      </c>
      <c r="E6785" s="573"/>
      <c r="F6785" s="573">
        <f>SUMIF('BKAS IDR'!$E$10:$E$44,$C6785,'BKAS IDR'!$M$10:$M$44)</f>
        <v>0</v>
      </c>
    </row>
    <row r="6786" spans="3:6" ht="15" customHeight="1">
      <c r="C6786" s="53" t="str">
        <f>[1]Coa!B6786</f>
        <v>4201.0016.1031143</v>
      </c>
      <c r="D6786" s="1" t="str">
        <f>VLOOKUP(C6786,[1]Coa!$B$4:$C$9231,2,FALSE)</f>
        <v>DENDA-DENDA PROJECT - DUPLEX PIPE SPOOL 2-INC,</v>
      </c>
      <c r="E6786" s="573"/>
      <c r="F6786" s="573">
        <f>SUMIF('BKAS IDR'!$E$10:$E$44,$C6786,'BKAS IDR'!$M$10:$M$44)</f>
        <v>0</v>
      </c>
    </row>
    <row r="6787" spans="3:6" ht="15" customHeight="1">
      <c r="C6787" s="53" t="str">
        <f>[1]Coa!B6787</f>
        <v>4201.0016.10412034</v>
      </c>
      <c r="D6787" s="1" t="str">
        <f>VLOOKUP(C6787,[1]Coa!$B$4:$C$9231,2,FALSE)</f>
        <v>DENDA-DENDA PROJECT - TUBE BUNDLE E201-05-08-09</v>
      </c>
      <c r="E6787" s="573"/>
      <c r="F6787" s="573">
        <f>SUMIF('BKAS IDR'!$E$10:$E$44,$C6787,'BKAS IDR'!$M$10:$M$44)</f>
        <v>0</v>
      </c>
    </row>
    <row r="6788" spans="3:6" ht="15" customHeight="1">
      <c r="C6788" s="53" t="str">
        <f>[1]Coa!B6788</f>
        <v>4201.0016.10512037</v>
      </c>
      <c r="D6788" s="1" t="str">
        <f>VLOOKUP(C6788,[1]Coa!$B$4:$C$9231,2,FALSE)</f>
        <v>DENDA-DENDA PROJECT - HEAT EXCHANGER ASSY TAG N</v>
      </c>
      <c r="E6788" s="573"/>
      <c r="F6788" s="573">
        <f>SUMIF('BKAS IDR'!$E$10:$E$44,$C6788,'BKAS IDR'!$M$10:$M$44)</f>
        <v>0</v>
      </c>
    </row>
    <row r="6789" spans="3:6" ht="15" customHeight="1">
      <c r="C6789" s="53" t="str">
        <f>[1]Coa!B6789</f>
        <v>4201.0016.10512038</v>
      </c>
      <c r="D6789" s="1" t="str">
        <f>VLOOKUP(C6789,[1]Coa!$B$4:$C$9231,2,FALSE)</f>
        <v>DENDA-DENDA PROJECT - PENGADAAN SHELL ASSY TAG</v>
      </c>
      <c r="E6789" s="573"/>
      <c r="F6789" s="573">
        <f>SUMIF('BKAS IDR'!$E$10:$E$44,$C6789,'BKAS IDR'!$M$10:$M$44)</f>
        <v>0</v>
      </c>
    </row>
    <row r="6790" spans="3:6" ht="15" customHeight="1">
      <c r="C6790" s="53" t="str">
        <f>[1]Coa!B6790</f>
        <v>4201.0016.10512039</v>
      </c>
      <c r="D6790" s="1" t="str">
        <f>VLOOKUP(C6790,[1]Coa!$B$4:$C$9231,2,FALSE)</f>
        <v>DENDA-DENDA PROJECT - PENGADAAN SHELL ASSY TAG</v>
      </c>
      <c r="E6790" s="573"/>
      <c r="F6790" s="573">
        <f>SUMIF('BKAS IDR'!$E$10:$E$44,$C6790,'BKAS IDR'!$M$10:$M$44)</f>
        <v>0</v>
      </c>
    </row>
    <row r="6791" spans="3:6" ht="15" customHeight="1">
      <c r="C6791" s="53" t="str">
        <f>[1]Coa!B6791</f>
        <v>4201.0016.10512060</v>
      </c>
      <c r="D6791" s="1" t="str">
        <f>VLOOKUP(C6791,[1]Coa!$B$4:$C$9231,2,FALSE)</f>
        <v>DENDA-DENDA PROJECT - PENGGANTIAN/PEMBUATAN TES</v>
      </c>
      <c r="E6791" s="573"/>
      <c r="F6791" s="573">
        <f>SUMIF('BKAS IDR'!$E$10:$E$44,$C6791,'BKAS IDR'!$M$10:$M$44)</f>
        <v>0</v>
      </c>
    </row>
    <row r="6792" spans="3:6" ht="15" customHeight="1">
      <c r="C6792" s="53" t="str">
        <f>[1]Coa!B6792</f>
        <v>4201.0016.10612040</v>
      </c>
      <c r="D6792" s="1" t="str">
        <f>VLOOKUP(C6792,[1]Coa!$B$4:$C$9231,2,FALSE)</f>
        <v>DENDA-DENDA PROJECT - TUBE BUNDLE, SHELLBUNDLE,</v>
      </c>
      <c r="E6792" s="573"/>
      <c r="F6792" s="573">
        <f>SUMIF('BKAS IDR'!$E$10:$E$44,$C6792,'BKAS IDR'!$M$10:$M$44)</f>
        <v>0</v>
      </c>
    </row>
    <row r="6793" spans="3:6" ht="15" customHeight="1">
      <c r="C6793" s="53" t="str">
        <f>[1]Coa!B6793</f>
        <v>4201.0016.10612053</v>
      </c>
      <c r="D6793" s="1" t="str">
        <f>VLOOKUP(C6793,[1]Coa!$B$4:$C$9231,2,FALSE)</f>
        <v>DENDA-DENDA PROJECT - ENGINEERING, PROCUREMENT</v>
      </c>
      <c r="E6793" s="573"/>
      <c r="F6793" s="573">
        <f>SUMIF('BKAS IDR'!$E$10:$E$44,$C6793,'BKAS IDR'!$M$10:$M$44)</f>
        <v>0</v>
      </c>
    </row>
    <row r="6794" spans="3:6" ht="15" customHeight="1">
      <c r="C6794" s="53" t="str">
        <f>[1]Coa!B6794</f>
        <v>4201.0016.1121154</v>
      </c>
      <c r="D6794" s="1" t="str">
        <f>VLOOKUP(C6794,[1]Coa!$B$4:$C$9231,2,FALSE)</f>
        <v>DENDA-DENDA PROJECT - H2S MUD / GAS SEPARATOR</v>
      </c>
      <c r="E6794" s="573"/>
      <c r="F6794" s="573">
        <f>SUMIF('BKAS IDR'!$E$10:$E$44,$C6794,'BKAS IDR'!$M$10:$M$44)</f>
        <v>0</v>
      </c>
    </row>
    <row r="6795" spans="3:6" ht="15" customHeight="1">
      <c r="C6795" s="53" t="str">
        <f>[1]Coa!B6795</f>
        <v>4201.0016.1161162</v>
      </c>
      <c r="D6795" s="1" t="str">
        <f>VLOOKUP(C6795,[1]Coa!$B$4:$C$9231,2,FALSE)</f>
        <v>DENDA-DENDA PROJECT - SECONDARY REFORMER EFFLUE</v>
      </c>
      <c r="E6795" s="573"/>
      <c r="F6795" s="573">
        <f>SUMIF('BKAS IDR'!$E$10:$E$44,$C6795,'BKAS IDR'!$M$10:$M$44)</f>
        <v>0</v>
      </c>
    </row>
    <row r="6796" spans="3:6" ht="15" customHeight="1">
      <c r="C6796" s="53" t="str">
        <f>[1]Coa!B6796</f>
        <v>4201.0016.1171165</v>
      </c>
      <c r="D6796" s="1" t="str">
        <f>VLOOKUP(C6796,[1]Coa!$B$4:$C$9231,2,FALSE)</f>
        <v>DENDA-DENDA PROJECT - TOWER</v>
      </c>
      <c r="E6796" s="573"/>
      <c r="F6796" s="573">
        <f>SUMIF('BKAS IDR'!$E$10:$E$44,$C6796,'BKAS IDR'!$M$10:$M$44)</f>
        <v>0</v>
      </c>
    </row>
    <row r="6797" spans="3:6" ht="15" customHeight="1">
      <c r="C6797" s="53" t="str">
        <f>[1]Coa!B6797</f>
        <v>4201.0016.1171167</v>
      </c>
      <c r="D6797" s="1" t="str">
        <f>VLOOKUP(C6797,[1]Coa!$B$4:$C$9231,2,FALSE)</f>
        <v>DENDA-DENDA PROJECT - SHOP FABRICATED VESSEL &amp;</v>
      </c>
      <c r="E6797" s="573"/>
      <c r="F6797" s="573">
        <f>SUMIF('BKAS IDR'!$E$10:$E$44,$C6797,'BKAS IDR'!$M$10:$M$44)</f>
        <v>0</v>
      </c>
    </row>
    <row r="6798" spans="3:6" ht="15" customHeight="1">
      <c r="C6798" s="53" t="str">
        <f>[1]Coa!B6798</f>
        <v>4201.0016.1171168</v>
      </c>
      <c r="D6798" s="1" t="str">
        <f>VLOOKUP(C6798,[1]Coa!$B$4:$C$9231,2,FALSE)</f>
        <v>DENDA-DENDA PROJECT - SHOP FABRICATED VESSEL &amp;</v>
      </c>
      <c r="E6798" s="573"/>
      <c r="F6798" s="573">
        <f>SUMIF('BKAS IDR'!$E$10:$E$44,$C6798,'BKAS IDR'!$M$10:$M$44)</f>
        <v>0</v>
      </c>
    </row>
    <row r="6799" spans="3:6" ht="15" customHeight="1">
      <c r="C6799" s="53" t="str">
        <f>[1]Coa!B6799</f>
        <v>4201.0016.11712010</v>
      </c>
      <c r="D6799" s="1" t="str">
        <f>VLOOKUP(C6799,[1]Coa!$B$4:$C$9231,2,FALSE)</f>
        <v>DENDA-DENDA PROJECT - SHOP FABRICATED VESSEL &amp;</v>
      </c>
      <c r="E6799" s="573"/>
      <c r="F6799" s="573">
        <f>SUMIF('BKAS IDR'!$E$10:$E$44,$C6799,'BKAS IDR'!$M$10:$M$44)</f>
        <v>0</v>
      </c>
    </row>
    <row r="6800" spans="3:6" ht="15" customHeight="1">
      <c r="C6800" s="53" t="str">
        <f>[1]Coa!B6800</f>
        <v>4201.0016.11712023</v>
      </c>
      <c r="D6800" s="1" t="str">
        <f>VLOOKUP(C6800,[1]Coa!$B$4:$C$9231,2,FALSE)</f>
        <v>DENDA-DENDA PROJECT - SHOP FABRICATED VESSEL &amp;</v>
      </c>
      <c r="E6800" s="573"/>
      <c r="F6800" s="573">
        <f>SUMIF('BKAS IDR'!$E$10:$E$44,$C6800,'BKAS IDR'!$M$10:$M$44)</f>
        <v>0</v>
      </c>
    </row>
    <row r="6801" spans="3:6" ht="15" customHeight="1">
      <c r="C6801" s="53" t="str">
        <f>[1]Coa!B6801</f>
        <v>4201.0016.1191172</v>
      </c>
      <c r="D6801" s="1" t="str">
        <f>VLOOKUP(C6801,[1]Coa!$B$4:$C$9231,2,FALSE)</f>
        <v>DENDA-DENDA PROJECT - EPC MOBILE SEPARATOR</v>
      </c>
      <c r="E6801" s="573"/>
      <c r="F6801" s="573">
        <f>SUMIF('BKAS IDR'!$E$10:$E$44,$C6801,'BKAS IDR'!$M$10:$M$44)</f>
        <v>0</v>
      </c>
    </row>
    <row r="6802" spans="3:6" ht="15" customHeight="1">
      <c r="C6802" s="53" t="str">
        <f>[1]Coa!B6802</f>
        <v>4201.0016.1201175</v>
      </c>
      <c r="D6802" s="1" t="str">
        <f>VLOOKUP(C6802,[1]Coa!$B$4:$C$9231,2,FALSE)</f>
        <v>DENDA-DENDA PROJECT - FABRICATION &amp; ERECTION OF</v>
      </c>
      <c r="E6802" s="573"/>
      <c r="F6802" s="573">
        <f>SUMIF('BKAS IDR'!$E$10:$E$44,$C6802,'BKAS IDR'!$M$10:$M$44)</f>
        <v>0</v>
      </c>
    </row>
    <row r="6803" spans="3:6" ht="15" customHeight="1">
      <c r="C6803" s="53" t="str">
        <f>[1]Coa!B6803</f>
        <v>4201.0016.12812012</v>
      </c>
      <c r="D6803" s="1" t="str">
        <f>VLOOKUP(C6803,[1]Coa!$B$4:$C$9231,2,FALSE)</f>
        <v>DENDA-DENDA PROJECT - RENTAL DRILLING EQUIPMENT</v>
      </c>
      <c r="E6803" s="573"/>
      <c r="F6803" s="573">
        <f>SUMIF('BKAS IDR'!$E$10:$E$44,$C6803,'BKAS IDR'!$M$10:$M$44)</f>
        <v>0</v>
      </c>
    </row>
    <row r="6804" spans="3:6" ht="15" customHeight="1">
      <c r="C6804" s="53" t="str">
        <f>[1]Coa!B6804</f>
        <v>4201.0016.12912007</v>
      </c>
      <c r="D6804" s="1" t="str">
        <f>VLOOKUP(C6804,[1]Coa!$B$4:$C$9231,2,FALSE)</f>
        <v>DENDA-DENDA PROJECT - SUPPLY OF SHELL &amp; TUBE HE</v>
      </c>
      <c r="E6804" s="573"/>
      <c r="F6804" s="573">
        <f>SUMIF('BKAS IDR'!$E$10:$E$44,$C6804,'BKAS IDR'!$M$10:$M$44)</f>
        <v>0</v>
      </c>
    </row>
    <row r="6805" spans="3:6" ht="15" customHeight="1">
      <c r="C6805" s="53" t="str">
        <f>[1]Coa!B6805</f>
        <v>4201.0016.14512017</v>
      </c>
      <c r="D6805" s="1" t="str">
        <f>VLOOKUP(C6805,[1]Coa!$B$4:$C$9231,2,FALSE)</f>
        <v>DENDA-DENDA PROJECT - DIVING EQUIPMENT</v>
      </c>
      <c r="E6805" s="573"/>
      <c r="F6805" s="573">
        <f>SUMIF('BKAS IDR'!$E$10:$E$44,$C6805,'BKAS IDR'!$M$10:$M$44)</f>
        <v>0</v>
      </c>
    </row>
    <row r="6806" spans="3:6" ht="15" customHeight="1">
      <c r="C6806" s="53" t="str">
        <f>[1]Coa!B6806</f>
        <v>4201.0016.14912041</v>
      </c>
      <c r="D6806" s="1" t="str">
        <f>VLOOKUP(C6806,[1]Coa!$B$4:$C$9231,2,FALSE)</f>
        <v>DENDA-DENDA PROJECT - FABRIKASI SHELL 24E-113</v>
      </c>
      <c r="E6806" s="573"/>
      <c r="F6806" s="573">
        <f>SUMIF('BKAS IDR'!$E$10:$E$44,$C6806,'BKAS IDR'!$M$10:$M$44)</f>
        <v>0</v>
      </c>
    </row>
    <row r="6807" spans="3:6" ht="15" customHeight="1">
      <c r="C6807" s="53" t="str">
        <f>[1]Coa!B6807</f>
        <v>4201.0016.15012024</v>
      </c>
      <c r="D6807" s="1" t="str">
        <f>VLOOKUP(C6807,[1]Coa!$B$4:$C$9231,2,FALSE)</f>
        <v>DENDA-DENDA PROJECT -  TOTAL RETUBE INSITU SURF</v>
      </c>
      <c r="E6807" s="573"/>
      <c r="F6807" s="573">
        <f>SUMIF('BKAS IDR'!$E$10:$E$44,$C6807,'BKAS IDR'!$M$10:$M$44)</f>
        <v>0</v>
      </c>
    </row>
    <row r="6808" spans="3:6" ht="15" customHeight="1">
      <c r="C6808" s="53" t="str">
        <f>[1]Coa!B6808</f>
        <v>4201.0016.15212028</v>
      </c>
      <c r="D6808" s="1" t="str">
        <f>VLOOKUP(C6808,[1]Coa!$B$4:$C$9231,2,FALSE)</f>
        <v>DENDA-DENDA PROJECT - TUBE BUNDLE SHELL H5012 &amp;</v>
      </c>
      <c r="E6808" s="573"/>
      <c r="F6808" s="573">
        <f>SUMIF('BKAS IDR'!$E$10:$E$44,$C6808,'BKAS IDR'!$M$10:$M$44)</f>
        <v>0</v>
      </c>
    </row>
    <row r="6809" spans="3:6" ht="15" customHeight="1">
      <c r="C6809" s="53" t="str">
        <f>[1]Coa!B6809</f>
        <v>4201.0016.15212059</v>
      </c>
      <c r="D6809" s="1" t="str">
        <f>VLOOKUP(C6809,[1]Coa!$B$4:$C$9231,2,FALSE)</f>
        <v>DENDA-DENDA PROJECT - SECONDARY REACTOR UNIT</v>
      </c>
      <c r="E6809" s="573"/>
      <c r="F6809" s="573">
        <f>SUMIF('BKAS IDR'!$E$10:$E$44,$C6809,'BKAS IDR'!$M$10:$M$44)</f>
        <v>0</v>
      </c>
    </row>
    <row r="6810" spans="3:6" ht="15" customHeight="1">
      <c r="C6810" s="53" t="str">
        <f>[1]Coa!B6810</f>
        <v>4201.0016.15312030</v>
      </c>
      <c r="D6810" s="1" t="str">
        <f>VLOOKUP(C6810,[1]Coa!$B$4:$C$9231,2,FALSE)</f>
        <v>DENDA-DENDA PROJECT - 2 UNIT FUEL GAS FILTER CO</v>
      </c>
      <c r="E6810" s="573"/>
      <c r="F6810" s="573">
        <f>SUMIF('BKAS IDR'!$E$10:$E$44,$C6810,'BKAS IDR'!$M$10:$M$44)</f>
        <v>0</v>
      </c>
    </row>
    <row r="6811" spans="3:6" ht="15" customHeight="1">
      <c r="C6811" s="53" t="str">
        <f>[1]Coa!B6811</f>
        <v>4201.0016.15712042</v>
      </c>
      <c r="D6811" s="1" t="str">
        <f>VLOOKUP(C6811,[1]Coa!$B$4:$C$9231,2,FALSE)</f>
        <v>DENDA-DENDA PROJECT - REDESIGN, FABRIKASI &amp; PEM</v>
      </c>
      <c r="E6811" s="573"/>
      <c r="F6811" s="573">
        <f>SUMIF('BKAS IDR'!$E$10:$E$44,$C6811,'BKAS IDR'!$M$10:$M$44)</f>
        <v>0</v>
      </c>
    </row>
    <row r="6812" spans="3:6" ht="15" customHeight="1">
      <c r="C6812" s="53" t="str">
        <f>[1]Coa!B6812</f>
        <v>4201.0016.16012044</v>
      </c>
      <c r="D6812" s="1" t="str">
        <f>VLOOKUP(C6812,[1]Coa!$B$4:$C$9231,2,FALSE)</f>
        <v>DENDA-DENDA PROJECT -  EPCI CONTRACT FOR LIMA F</v>
      </c>
      <c r="E6812" s="573"/>
      <c r="F6812" s="573">
        <f>SUMIF('BKAS IDR'!$E$10:$E$44,$C6812,'BKAS IDR'!$M$10:$M$44)</f>
        <v>0</v>
      </c>
    </row>
    <row r="6813" spans="3:6" ht="15" customHeight="1">
      <c r="C6813" s="53" t="str">
        <f>[1]Coa!B6813</f>
        <v>4201.0016.16409005</v>
      </c>
      <c r="D6813" s="1" t="str">
        <f>VLOOKUP(C6813,[1]Coa!$B$4:$C$9231,2,FALSE)</f>
        <v>DENDA-DENDA PROJECT - MEG Injection Package</v>
      </c>
      <c r="E6813" s="573"/>
      <c r="F6813" s="573">
        <f>SUMIF('BKAS IDR'!$E$10:$E$44,$C6813,'BKAS IDR'!$M$10:$M$44)</f>
        <v>0</v>
      </c>
    </row>
    <row r="6814" spans="3:6" ht="15" customHeight="1">
      <c r="C6814" s="53" t="str">
        <f>[1]Coa!B6814</f>
        <v>4201.0016.R000000</v>
      </c>
      <c r="D6814" s="1" t="str">
        <f>VLOOKUP(C6814,[1]Coa!$B$4:$C$9231,2,FALSE)</f>
        <v>DENDA-DENDA PROJECT - SEWA EQUIPMENT- EXCAVATOR</v>
      </c>
      <c r="E6814" s="573"/>
      <c r="F6814" s="573">
        <f>SUMIF('BKAS IDR'!$E$10:$E$44,$C6814,'BKAS IDR'!$M$10:$M$44)</f>
        <v>0</v>
      </c>
    </row>
    <row r="6815" spans="3:6" ht="15" customHeight="1">
      <c r="C6815" s="53" t="str">
        <f>[1]Coa!B6815</f>
        <v>4201.0017.06312006</v>
      </c>
      <c r="D6815" s="1" t="str">
        <f>VLOOKUP(C6815,[1]Coa!$B$4:$C$9231,2,FALSE)</f>
        <v>KEPERLUAN PROYEK / MESS, ENTERTAINMENT - PROV OF EPCI KF GAS (INT)</v>
      </c>
      <c r="E6815" s="573"/>
      <c r="F6815" s="573">
        <f>SUMIF('BKAS IDR'!$E$10:$E$44,$C6815,'BKAS IDR'!$M$10:$M$44)</f>
        <v>0</v>
      </c>
    </row>
    <row r="6816" spans="3:6" ht="15" customHeight="1">
      <c r="C6816" s="53" t="str">
        <f>[1]Coa!B6816</f>
        <v>4201.0017.002</v>
      </c>
      <c r="D6816" s="1" t="str">
        <f>VLOOKUP(C6816,[1]Coa!$B$4:$C$9231,2,FALSE)</f>
        <v>KEPERLUAN PROYEK / MESS, ENTERTAINMENT - WORKSHOP</v>
      </c>
      <c r="E6816" s="573"/>
      <c r="F6816" s="573">
        <f>SUMIF('BKAS IDR'!$E$10:$E$44,$C6816,'BKAS IDR'!$M$10:$M$44)</f>
        <v>0</v>
      </c>
    </row>
    <row r="6817" spans="3:6" ht="15" customHeight="1">
      <c r="C6817" s="53" t="str">
        <f>[1]Coa!B6817</f>
        <v>4201.0017.0050852</v>
      </c>
      <c r="D6817" s="1" t="str">
        <f>VLOOKUP(C6817,[1]Coa!$B$4:$C$9231,2,FALSE)</f>
        <v>KEPERLUAN PROYEK / MESS, ENTERTAINMENT - KAMBUNA TOPSIDE REUSER S</v>
      </c>
      <c r="E6817" s="573"/>
      <c r="F6817" s="573">
        <f>SUMIF('BKAS IDR'!$E$10:$E$44,$C6817,'BKAS IDR'!$M$10:$M$44)</f>
        <v>0</v>
      </c>
    </row>
    <row r="6818" spans="3:6" ht="15" customHeight="1">
      <c r="C6818" s="53" t="str">
        <f>[1]Coa!B6818</f>
        <v>4201.0017.0050905</v>
      </c>
      <c r="D6818" s="1" t="str">
        <f>VLOOKUP(C6818,[1]Coa!$B$4:$C$9231,2,FALSE)</f>
        <v>KEPERLUAN PROYEK / MESS, ENTERTAINMENT - MEG INJECTION PACKAGE</v>
      </c>
      <c r="E6818" s="573"/>
      <c r="F6818" s="573">
        <f>SUMIF('BKAS IDR'!$E$10:$E$44,$C6818,'BKAS IDR'!$M$10:$M$44)</f>
        <v>0</v>
      </c>
    </row>
    <row r="6819" spans="3:6" ht="15" customHeight="1">
      <c r="C6819" s="53" t="str">
        <f>[1]Coa!B6819</f>
        <v>4201.0017.00712046</v>
      </c>
      <c r="D6819" s="1" t="str">
        <f>VLOOKUP(C6819,[1]Coa!$B$4:$C$9231,2,FALSE)</f>
        <v>KEPERLUAN PROYEK / MESS, ENTERTAINMENT - FABRIKASI  &amp; INSTASI UNTU</v>
      </c>
      <c r="E6819" s="573"/>
      <c r="F6819" s="573">
        <f>SUMIF('BKAS IDR'!$E$10:$E$44,$C6819,'BKAS IDR'!$M$10:$M$44)</f>
        <v>0</v>
      </c>
    </row>
    <row r="6820" spans="3:6" ht="15" customHeight="1">
      <c r="C6820" s="53" t="str">
        <f>[1]Coa!B6820</f>
        <v>4201.0017.0081014</v>
      </c>
      <c r="D6820" s="1" t="str">
        <f>VLOOKUP(C6820,[1]Coa!$B$4:$C$9231,2,FALSE)</f>
        <v>KEPERLUAN PROYEK / MESS, ENTERTAINMENT - SEI AMBAWANG KAB.KUBU</v>
      </c>
      <c r="E6820" s="573"/>
      <c r="F6820" s="573">
        <f>SUMIF('BKAS IDR'!$E$10:$E$44,$C6820,'BKAS IDR'!$M$10:$M$44)</f>
        <v>0</v>
      </c>
    </row>
    <row r="6821" spans="3:6" ht="15" customHeight="1">
      <c r="C6821" s="53" t="str">
        <f>[1]Coa!B6821</f>
        <v>4201.0017.0101019</v>
      </c>
      <c r="D6821" s="1" t="str">
        <f>VLOOKUP(C6821,[1]Coa!$B$4:$C$9231,2,FALSE)</f>
        <v>KEPERLUAN PROYEK / MESS, ENTERTAINMENT - CPP&amp;AUP PLATFORMS INST</v>
      </c>
      <c r="E6821" s="573"/>
      <c r="F6821" s="573">
        <f>SUMIF('BKAS IDR'!$E$10:$E$44,$C6821,'BKAS IDR'!$M$10:$M$44)</f>
        <v>0</v>
      </c>
    </row>
    <row r="6822" spans="3:6" ht="15" customHeight="1">
      <c r="C6822" s="53" t="str">
        <f>[1]Coa!B6822</f>
        <v>4201.0017.0101137</v>
      </c>
      <c r="D6822" s="1" t="str">
        <f>VLOOKUP(C6822,[1]Coa!$B$4:$C$9231,2,FALSE)</f>
        <v>KEPERLUAN PROYEK / MESS, ENTERTAINMENT - CPP &amp; AUP Platforms</v>
      </c>
      <c r="E6822" s="573"/>
      <c r="F6822" s="573">
        <f>SUMIF('BKAS IDR'!$E$10:$E$44,$C6822,'BKAS IDR'!$M$10:$M$44)</f>
        <v>0</v>
      </c>
    </row>
    <row r="6823" spans="3:6" ht="15" customHeight="1">
      <c r="C6823" s="53" t="str">
        <f>[1]Coa!B6823</f>
        <v>4201.0017.0120832</v>
      </c>
      <c r="D6823" s="1" t="str">
        <f>VLOOKUP(C6823,[1]Coa!$B$4:$C$9231,2,FALSE)</f>
        <v>KEPERLUAN PROYEK / MESS, ENTERTAINMENT - SHELL &amp; TUBE HEAT EXCHANG</v>
      </c>
      <c r="E6823" s="573"/>
      <c r="F6823" s="573">
        <f>SUMIF('BKAS IDR'!$E$10:$E$44,$C6823,'BKAS IDR'!$M$10:$M$44)</f>
        <v>0</v>
      </c>
    </row>
    <row r="6824" spans="3:6" ht="15" customHeight="1">
      <c r="C6824" s="53" t="str">
        <f>[1]Coa!B6824</f>
        <v>4201.0017.0130903</v>
      </c>
      <c r="D6824" s="1" t="str">
        <f>VLOOKUP(C6824,[1]Coa!$B$4:$C$9231,2,FALSE)</f>
        <v>KEPERLUAN PROYEK / MESS, ENTERTAINMENT - WELL TEST, SKID UNIT</v>
      </c>
      <c r="E6824" s="573"/>
      <c r="F6824" s="573">
        <f>SUMIF('BKAS IDR'!$E$10:$E$44,$C6824,'BKAS IDR'!$M$10:$M$44)</f>
        <v>0</v>
      </c>
    </row>
    <row r="6825" spans="3:6" ht="15" customHeight="1">
      <c r="C6825" s="53" t="str">
        <f>[1]Coa!B6825</f>
        <v>4201.0017.0130904</v>
      </c>
      <c r="D6825" s="1" t="str">
        <f>VLOOKUP(C6825,[1]Coa!$B$4:$C$9231,2,FALSE)</f>
        <v>KEPERLUAN PROYEK / MESS, ENTERTAINMENT - HEAT EXCHANGER</v>
      </c>
      <c r="E6825" s="573"/>
      <c r="F6825" s="573">
        <f>SUMIF('BKAS IDR'!$E$10:$E$44,$C6825,'BKAS IDR'!$M$10:$M$44)</f>
        <v>0</v>
      </c>
    </row>
    <row r="6826" spans="3:6" ht="15" customHeight="1">
      <c r="C6826" s="53" t="str">
        <f>[1]Coa!B6826</f>
        <v>4201.0017.0130908</v>
      </c>
      <c r="D6826" s="1" t="str">
        <f>VLOOKUP(C6826,[1]Coa!$B$4:$C$9231,2,FALSE)</f>
        <v>KEPERLUAN PROYEK / MESS, ENTERTAINMENT - PIPE SLEEVE &amp; DURI, RIAU</v>
      </c>
      <c r="E6826" s="573"/>
      <c r="F6826" s="573">
        <f>SUMIF('BKAS IDR'!$E$10:$E$44,$C6826,'BKAS IDR'!$M$10:$M$44)</f>
        <v>0</v>
      </c>
    </row>
    <row r="6827" spans="3:6" ht="15" customHeight="1">
      <c r="C6827" s="53" t="str">
        <f>[1]Coa!B6827</f>
        <v>4201.0017.0130923</v>
      </c>
      <c r="D6827" s="1" t="str">
        <f>VLOOKUP(C6827,[1]Coa!$B$4:$C$9231,2,FALSE)</f>
        <v>KEPERLUAN PROYEK / MESS, ENTERTAINMENT - PROV OF WATER STO TANK</v>
      </c>
      <c r="E6827" s="573"/>
      <c r="F6827" s="573">
        <f>SUMIF('BKAS IDR'!$E$10:$E$44,$C6827,'BKAS IDR'!$M$10:$M$44)</f>
        <v>0</v>
      </c>
    </row>
    <row r="6828" spans="3:6" ht="15" customHeight="1">
      <c r="C6828" s="53" t="str">
        <f>[1]Coa!B6828</f>
        <v>4201.0017.0130929</v>
      </c>
      <c r="D6828" s="1" t="str">
        <f>VLOOKUP(C6828,[1]Coa!$B$4:$C$9231,2,FALSE)</f>
        <v>KEPERLUAN PROYEK / MESS, ENTERTAINMENT - OPERATION ASSISTANCE SLN</v>
      </c>
      <c r="E6828" s="573"/>
      <c r="F6828" s="573">
        <f>SUMIF('BKAS IDR'!$E$10:$E$44,$C6828,'BKAS IDR'!$M$10:$M$44)</f>
        <v>0</v>
      </c>
    </row>
    <row r="6829" spans="3:6" ht="15" customHeight="1">
      <c r="C6829" s="53" t="str">
        <f>[1]Coa!B6829</f>
        <v>4201.0017.0130931</v>
      </c>
      <c r="D6829" s="1" t="str">
        <f>VLOOKUP(C6829,[1]Coa!$B$4:$C$9231,2,FALSE)</f>
        <v>KEPERLUAN PROYEK / MESS, ENTERTAINMENT - STORAGE TANK FOR INT PROG</v>
      </c>
      <c r="E6829" s="573"/>
      <c r="F6829" s="573">
        <f>SUMIF('BKAS IDR'!$E$10:$E$44,$C6829,'BKAS IDR'!$M$10:$M$44)</f>
        <v>0</v>
      </c>
    </row>
    <row r="6830" spans="3:6" ht="15" customHeight="1">
      <c r="C6830" s="53" t="str">
        <f>[1]Coa!B6830</f>
        <v>4201.0017.0131004</v>
      </c>
      <c r="D6830" s="1" t="str">
        <f>VLOOKUP(C6830,[1]Coa!$B$4:$C$9231,2,FALSE)</f>
        <v>KEPERLUAN PROYEK / MESS, ENTERTAINMENT - 3 UNITS K.O. DRUM</v>
      </c>
      <c r="E6830" s="573"/>
      <c r="F6830" s="573">
        <f>SUMIF('BKAS IDR'!$E$10:$E$44,$C6830,'BKAS IDR'!$M$10:$M$44)</f>
        <v>0</v>
      </c>
    </row>
    <row r="6831" spans="3:6" ht="15" customHeight="1">
      <c r="C6831" s="53" t="str">
        <f>[1]Coa!B6831</f>
        <v>4201.0017.0131010</v>
      </c>
      <c r="D6831" s="1" t="str">
        <f>VLOOKUP(C6831,[1]Coa!$B$4:$C$9231,2,FALSE)</f>
        <v>KEPERLUAN PROYEK / MESS, ENTERTAINMENT - DISAIN&amp;FAB ALAT SURFAKTAN</v>
      </c>
      <c r="E6831" s="573"/>
      <c r="F6831" s="573">
        <f>SUMIF('BKAS IDR'!$E$10:$E$44,$C6831,'BKAS IDR'!$M$10:$M$44)</f>
        <v>0</v>
      </c>
    </row>
    <row r="6832" spans="3:6" ht="15" customHeight="1">
      <c r="C6832" s="53" t="str">
        <f>[1]Coa!B6832</f>
        <v>4201.0017.0131018</v>
      </c>
      <c r="D6832" s="1" t="str">
        <f>VLOOKUP(C6832,[1]Coa!$B$4:$C$9231,2,FALSE)</f>
        <v>KEPERLUAN PROYEK / MESS, ENTERTAINMENT - JASA KONST TANGKI PEMISAH</v>
      </c>
      <c r="E6832" s="573"/>
      <c r="F6832" s="573">
        <f>SUMIF('BKAS IDR'!$E$10:$E$44,$C6832,'BKAS IDR'!$M$10:$M$44)</f>
        <v>0</v>
      </c>
    </row>
    <row r="6833" spans="3:6" ht="15" customHeight="1">
      <c r="C6833" s="53" t="str">
        <f>[1]Coa!B6833</f>
        <v>4201.0017.0131104</v>
      </c>
      <c r="D6833" s="1" t="str">
        <f>VLOOKUP(C6833,[1]Coa!$B$4:$C$9231,2,FALSE)</f>
        <v>KEPERLUAN PROYEK / MESS, ENTERTAINMENT - RIGLESS SERVICE</v>
      </c>
      <c r="E6833" s="573"/>
      <c r="F6833" s="573">
        <f>SUMIF('BKAS IDR'!$E$10:$E$44,$C6833,'BKAS IDR'!$M$10:$M$44)</f>
        <v>0</v>
      </c>
    </row>
    <row r="6834" spans="3:6" ht="15" customHeight="1">
      <c r="C6834" s="53" t="str">
        <f>[1]Coa!B6834</f>
        <v>4201.0017.0131113</v>
      </c>
      <c r="D6834" s="1" t="str">
        <f>VLOOKUP(C6834,[1]Coa!$B$4:$C$9231,2,FALSE)</f>
        <v>KEPERLUAN PROYEK / MESS, ENTERTAINMENT - EPC U/ FASILITAS TANKI DI</v>
      </c>
      <c r="E6834" s="573"/>
      <c r="F6834" s="573">
        <f>SUMIF('BKAS IDR'!$E$10:$E$44,$C6834,'BKAS IDR'!$M$10:$M$44)</f>
        <v>0</v>
      </c>
    </row>
    <row r="6835" spans="3:6" ht="15" customHeight="1">
      <c r="C6835" s="53" t="str">
        <f>[1]Coa!B6835</f>
        <v>4201.0017.0131119</v>
      </c>
      <c r="D6835" s="1" t="str">
        <f>VLOOKUP(C6835,[1]Coa!$B$4:$C$9231,2,FALSE)</f>
        <v>KEPERLUAN PROYEK / MESS, ENTERTAINMENT - EPF OF STORAGE FOR RANTAU</v>
      </c>
      <c r="E6835" s="573"/>
      <c r="F6835" s="573">
        <f>SUMIF('BKAS IDR'!$E$10:$E$44,$C6835,'BKAS IDR'!$M$10:$M$44)</f>
        <v>0</v>
      </c>
    </row>
    <row r="6836" spans="3:6" ht="15" customHeight="1">
      <c r="C6836" s="53" t="str">
        <f>[1]Coa!B6836</f>
        <v>4201.0017.0131127</v>
      </c>
      <c r="D6836" s="1" t="str">
        <f>VLOOKUP(C6836,[1]Coa!$B$4:$C$9231,2,FALSE)</f>
        <v>KEPERLUAN PROYEK / MESS, ENTERTAINMENT - RIGLESS SERVICE</v>
      </c>
      <c r="E6836" s="573"/>
      <c r="F6836" s="573">
        <f>SUMIF('BKAS IDR'!$E$10:$E$44,$C6836,'BKAS IDR'!$M$10:$M$44)</f>
        <v>0</v>
      </c>
    </row>
    <row r="6837" spans="3:6" ht="15" customHeight="1">
      <c r="C6837" s="53" t="str">
        <f>[1]Coa!B6837</f>
        <v>4201.0017.0131150</v>
      </c>
      <c r="D6837" s="1" t="str">
        <f>VLOOKUP(C6837,[1]Coa!$B$4:$C$9231,2,FALSE)</f>
        <v>KEPERLUAN PROYEK / MESS, ENTERTAINMENT - WASH TANK REPAIR</v>
      </c>
      <c r="E6837" s="573"/>
      <c r="F6837" s="573">
        <f>SUMIF('BKAS IDR'!$E$10:$E$44,$C6837,'BKAS IDR'!$M$10:$M$44)</f>
        <v>0</v>
      </c>
    </row>
    <row r="6838" spans="3:6" ht="15" customHeight="1">
      <c r="C6838" s="53" t="str">
        <f>[1]Coa!B6838</f>
        <v>4201.0017.01312003</v>
      </c>
      <c r="D6838" s="1" t="str">
        <f>VLOOKUP(C6838,[1]Coa!$B$4:$C$9231,2,FALSE)</f>
        <v>KEPERLUAN PROYEK / MESS, ENTERTAINMENT - RIGLESS SERVICES</v>
      </c>
      <c r="E6838" s="573"/>
      <c r="F6838" s="573">
        <f>SUMIF('BKAS IDR'!$E$10:$E$44,$C6838,'BKAS IDR'!$M$10:$M$44)</f>
        <v>0</v>
      </c>
    </row>
    <row r="6839" spans="3:6" ht="15" customHeight="1">
      <c r="C6839" s="53" t="str">
        <f>[1]Coa!B6839</f>
        <v>4201.0017.01312031</v>
      </c>
      <c r="D6839" s="1" t="str">
        <f>VLOOKUP(C6839,[1]Coa!$B$4:$C$9231,2,FALSE)</f>
        <v>KEPERLUAN PROYEK / MESS, ENTERTAINMENT - PLUG BACK WITH SLICKLINE</v>
      </c>
      <c r="E6839" s="573"/>
      <c r="F6839" s="573">
        <f>SUMIF('BKAS IDR'!$E$10:$E$44,$C6839,'BKAS IDR'!$M$10:$M$44)</f>
        <v>0</v>
      </c>
    </row>
    <row r="6840" spans="3:6" ht="15" customHeight="1">
      <c r="C6840" s="53" t="str">
        <f>[1]Coa!B6840</f>
        <v>4201.0017.01312049</v>
      </c>
      <c r="D6840" s="1" t="str">
        <f>VLOOKUP(C6840,[1]Coa!$B$4:$C$9231,2,FALSE)</f>
        <v>KEPERLUAN PROYEK / MESS, ENTERTAINMENT - HRSG #2 &amp; #5</v>
      </c>
      <c r="E6840" s="573"/>
      <c r="F6840" s="573">
        <f>SUMIF('BKAS IDR'!$E$10:$E$44,$C6840,'BKAS IDR'!$M$10:$M$44)</f>
        <v>0</v>
      </c>
    </row>
    <row r="6841" spans="3:6" ht="15" customHeight="1">
      <c r="C6841" s="53" t="str">
        <f>[1]Coa!B6841</f>
        <v>4201.0017.01312058</v>
      </c>
      <c r="D6841" s="1" t="str">
        <f>VLOOKUP(C6841,[1]Coa!$B$4:$C$9231,2,FALSE)</f>
        <v>KEPERLUAN PROYEK / MESS, ENTERTAINMENT - FOAMING SERVICES</v>
      </c>
      <c r="E6841" s="573"/>
      <c r="F6841" s="573">
        <f>SUMIF('BKAS IDR'!$E$10:$E$44,$C6841,'BKAS IDR'!$M$10:$M$44)</f>
        <v>0</v>
      </c>
    </row>
    <row r="6842" spans="3:6" ht="15" customHeight="1">
      <c r="C6842" s="53" t="str">
        <f>[1]Coa!B6842</f>
        <v>4201.0017.0150909</v>
      </c>
      <c r="D6842" s="1" t="str">
        <f>VLOOKUP(C6842,[1]Coa!$B$4:$C$9231,2,FALSE)</f>
        <v>KEPERLUAN PROYEK / MESS, ENTERTAINMENT - PIPE CONNECTION</v>
      </c>
      <c r="E6842" s="573"/>
      <c r="F6842" s="573">
        <f>SUMIF('BKAS IDR'!$E$10:$E$44,$C6842,'BKAS IDR'!$M$10:$M$44)</f>
        <v>0</v>
      </c>
    </row>
    <row r="6843" spans="3:6" ht="15" customHeight="1">
      <c r="C6843" s="53" t="str">
        <f>[1]Coa!B6843</f>
        <v>4201.0017.0150916</v>
      </c>
      <c r="D6843" s="1" t="str">
        <f>VLOOKUP(C6843,[1]Coa!$B$4:$C$9231,2,FALSE)</f>
        <v>KEPERLUAN PROYEK / MESS, ENTERTAINMENT - SUBSEA CABLE</v>
      </c>
      <c r="E6843" s="573"/>
      <c r="F6843" s="573">
        <f>SUMIF('BKAS IDR'!$E$10:$E$44,$C6843,'BKAS IDR'!$M$10:$M$44)</f>
        <v>0</v>
      </c>
    </row>
    <row r="6844" spans="3:6" ht="15" customHeight="1">
      <c r="C6844" s="53" t="str">
        <f>[1]Coa!B6844</f>
        <v>4201.0017.0151128</v>
      </c>
      <c r="D6844" s="1" t="str">
        <f>VLOOKUP(C6844,[1]Coa!$B$4:$C$9231,2,FALSE)</f>
        <v>KEPERLUAN PROYEK / MESS, ENTERTAINMENT - PROJECT BAWAL PIPELINE</v>
      </c>
      <c r="E6844" s="573"/>
      <c r="F6844" s="573">
        <f>SUMIF('BKAS IDR'!$E$10:$E$44,$C6844,'BKAS IDR'!$M$10:$M$44)</f>
        <v>0</v>
      </c>
    </row>
    <row r="6845" spans="3:6" ht="15" customHeight="1">
      <c r="C6845" s="53" t="str">
        <f>[1]Coa!B6845</f>
        <v>4201.0017.01512021</v>
      </c>
      <c r="D6845" s="1" t="str">
        <f>VLOOKUP(C6845,[1]Coa!$B$4:$C$9231,2,FALSE)</f>
        <v>KEPERLUAN PROYEK / MESS, ENTERTAINMENT - TUBE BUNDLE CONDENSATE CO</v>
      </c>
      <c r="E6845" s="573"/>
      <c r="F6845" s="573">
        <f>SUMIF('BKAS IDR'!$E$10:$E$44,$C6845,'BKAS IDR'!$M$10:$M$44)</f>
        <v>0</v>
      </c>
    </row>
    <row r="6846" spans="3:6" ht="15" customHeight="1">
      <c r="C6846" s="53" t="str">
        <f>[1]Coa!B6846</f>
        <v>4201.0017.01512027</v>
      </c>
      <c r="D6846" s="1" t="str">
        <f>VLOOKUP(C6846,[1]Coa!$B$4:$C$9231,2,FALSE)</f>
        <v>KEPERLUAN PROYEK / MESS, ENTERTAINMENT - FUEL GAS SCRUBBER AND HEA</v>
      </c>
      <c r="E6846" s="573"/>
      <c r="F6846" s="573">
        <f>SUMIF('BKAS IDR'!$E$10:$E$44,$C6846,'BKAS IDR'!$M$10:$M$44)</f>
        <v>0</v>
      </c>
    </row>
    <row r="6847" spans="3:6" ht="15" customHeight="1">
      <c r="C6847" s="53" t="str">
        <f>[1]Coa!B6847</f>
        <v>4201.0017.01512043</v>
      </c>
      <c r="D6847" s="1" t="str">
        <f>VLOOKUP(C6847,[1]Coa!$B$4:$C$9231,2,FALSE)</f>
        <v>KEPERLUAN PROYEK / MESS, ENTERTAINMENT - EHMR WATER PROJECT, EPCI</v>
      </c>
      <c r="E6847" s="573"/>
      <c r="F6847" s="573">
        <f>SUMIF('BKAS IDR'!$E$10:$E$44,$C6847,'BKAS IDR'!$M$10:$M$44)</f>
        <v>0</v>
      </c>
    </row>
    <row r="6848" spans="3:6" ht="15" customHeight="1">
      <c r="C6848" s="53" t="str">
        <f>[1]Coa!B6848</f>
        <v>4201.0017.01512062</v>
      </c>
      <c r="D6848" s="1" t="str">
        <f>VLOOKUP(C6848,[1]Coa!$B$4:$C$9231,2,FALSE)</f>
        <v>KEPERLUAN PROYEK / MESS, ENTERTAINMENT - EPCI TEMBANG 8 TO BAWAL P</v>
      </c>
      <c r="E6848" s="573"/>
      <c r="F6848" s="573">
        <f>SUMIF('BKAS IDR'!$E$10:$E$44,$C6848,'BKAS IDR'!$M$10:$M$44)</f>
        <v>0</v>
      </c>
    </row>
    <row r="6849" spans="3:6" ht="15" customHeight="1">
      <c r="C6849" s="53" t="str">
        <f>[1]Coa!B6849</f>
        <v>4201.0017.0191139</v>
      </c>
      <c r="D6849" s="1" t="str">
        <f>VLOOKUP(C6849,[1]Coa!$B$4:$C$9231,2,FALSE)</f>
        <v>KEPERLUAN PROYEK / MESS, ENTERTAINMENT - Maintenance of Expansion</v>
      </c>
      <c r="E6849" s="573"/>
      <c r="F6849" s="573">
        <f>SUMIF('BKAS IDR'!$E$10:$E$44,$C6849,'BKAS IDR'!$M$10:$M$44)</f>
        <v>0</v>
      </c>
    </row>
    <row r="6850" spans="3:6" ht="15" customHeight="1">
      <c r="C6850" s="53" t="str">
        <f>[1]Coa!B6850</f>
        <v>4201.0017.0241007</v>
      </c>
      <c r="D6850" s="1" t="str">
        <f>VLOOKUP(C6850,[1]Coa!$B$4:$C$9231,2,FALSE)</f>
        <v>KEPERLUAN PROYEK / MESS, ENTERTAINMENT - REP&amp;TEST (336-I;1000m3)</v>
      </c>
      <c r="E6850" s="573"/>
      <c r="F6850" s="573">
        <f>SUMIF('BKAS IDR'!$E$10:$E$44,$C6850,'BKAS IDR'!$M$10:$M$44)</f>
        <v>0</v>
      </c>
    </row>
    <row r="6851" spans="3:6" ht="15" customHeight="1">
      <c r="C6851" s="53" t="str">
        <f>[1]Coa!B6851</f>
        <v>4201.0017.02412022</v>
      </c>
      <c r="D6851" s="1" t="str">
        <f>VLOOKUP(C6851,[1]Coa!$B$4:$C$9231,2,FALSE)</f>
        <v>KEPERLUAN PROYEK / MESS, ENTERTAINMENT - REPAIR F/WELDING TANK</v>
      </c>
      <c r="E6851" s="573"/>
      <c r="F6851" s="573">
        <f>SUMIF('BKAS IDR'!$E$10:$E$44,$C6851,'BKAS IDR'!$M$10:$M$44)</f>
        <v>0</v>
      </c>
    </row>
    <row r="6852" spans="3:6" ht="15" customHeight="1">
      <c r="C6852" s="53" t="str">
        <f>[1]Coa!B6852</f>
        <v>4201.0017.02412035</v>
      </c>
      <c r="D6852" s="1" t="str">
        <f>VLOOKUP(C6852,[1]Coa!$B$4:$C$9231,2,FALSE)</f>
        <v>KEPERLUAN PROYEK / MESS, ENTERTAINMENT - REPAIR OF TANK 100 CUFT P</v>
      </c>
      <c r="E6852" s="573"/>
      <c r="F6852" s="573">
        <f>SUMIF('BKAS IDR'!$E$10:$E$44,$C6852,'BKAS IDR'!$M$10:$M$44)</f>
        <v>0</v>
      </c>
    </row>
    <row r="6853" spans="3:6" ht="15" customHeight="1">
      <c r="C6853" s="53" t="str">
        <f>[1]Coa!B6853</f>
        <v>4201.0017.0260847</v>
      </c>
      <c r="D6853" s="1" t="str">
        <f>VLOOKUP(C6853,[1]Coa!$B$4:$C$9231,2,FALSE)</f>
        <v>KEPERLUAN PROYEK / MESS, ENTERTAINMENT - INSTALLATION OF 2X315 MW</v>
      </c>
      <c r="E6853" s="573"/>
      <c r="F6853" s="573">
        <f>SUMIF('BKAS IDR'!$E$10:$E$44,$C6853,'BKAS IDR'!$M$10:$M$44)</f>
        <v>0</v>
      </c>
    </row>
    <row r="6854" spans="3:6" ht="15" customHeight="1">
      <c r="C6854" s="53" t="str">
        <f>[1]Coa!B6854</f>
        <v>4201.0017.0261198</v>
      </c>
      <c r="D6854" s="1" t="str">
        <f>VLOOKUP(C6854,[1]Coa!$B$4:$C$9231,2,FALSE)</f>
        <v>KEPERLUAN PROYEK / MESS, ENTERTAINMENT - MAINTENANCE HUBEI</v>
      </c>
      <c r="E6854" s="573"/>
      <c r="F6854" s="573">
        <f>SUMIF('BKAS IDR'!$E$10:$E$44,$C6854,'BKAS IDR'!$M$10:$M$44)</f>
        <v>0</v>
      </c>
    </row>
    <row r="6855" spans="3:6" ht="15" customHeight="1">
      <c r="C6855" s="53" t="str">
        <f>[1]Coa!B6855</f>
        <v>4201.0017.0280913</v>
      </c>
      <c r="D6855" s="1" t="str">
        <f>VLOOKUP(C6855,[1]Coa!$B$4:$C$9231,2,FALSE)</f>
        <v>KEPERLUAN PROYEK / MESS, ENTERTAINMENT - FAB SAND BLAST&amp;PRIM COAT</v>
      </c>
      <c r="E6855" s="573"/>
      <c r="F6855" s="573">
        <f>SUMIF('BKAS IDR'!$E$10:$E$44,$C6855,'BKAS IDR'!$M$10:$M$44)</f>
        <v>0</v>
      </c>
    </row>
    <row r="6856" spans="3:6" ht="15" customHeight="1">
      <c r="C6856" s="53" t="str">
        <f>[1]Coa!B6856</f>
        <v>4201.0017.0280915</v>
      </c>
      <c r="D6856" s="1" t="str">
        <f>VLOOKUP(C6856,[1]Coa!$B$4:$C$9231,2,FALSE)</f>
        <v>KEPERLUAN PROYEK / MESS, ENTERTAINMENT - MB#13; RECONDITION WORK</v>
      </c>
      <c r="E6856" s="573"/>
      <c r="F6856" s="573">
        <f>SUMIF('BKAS IDR'!$E$10:$E$44,$C6856,'BKAS IDR'!$M$10:$M$44)</f>
        <v>0</v>
      </c>
    </row>
    <row r="6857" spans="3:6" ht="15" customHeight="1">
      <c r="C6857" s="53" t="str">
        <f>[1]Coa!B6857</f>
        <v>4201.0017.0280919</v>
      </c>
      <c r="D6857" s="1" t="str">
        <f>VLOOKUP(C6857,[1]Coa!$B$4:$C$9231,2,FALSE)</f>
        <v>KEPERLUAN PROYEK / MESS, ENTERTAINMENT - RB#13; ANCHOR BOLT INST</v>
      </c>
      <c r="E6857" s="573"/>
      <c r="F6857" s="573">
        <f>SUMIF('BKAS IDR'!$E$10:$E$44,$C6857,'BKAS IDR'!$M$10:$M$44)</f>
        <v>0</v>
      </c>
    </row>
    <row r="6858" spans="3:6" ht="15" customHeight="1">
      <c r="C6858" s="53" t="str">
        <f>[1]Coa!B6858</f>
        <v>4201.0017.0280921</v>
      </c>
      <c r="D6858" s="1" t="str">
        <f>VLOOKUP(C6858,[1]Coa!$B$4:$C$9231,2,FALSE)</f>
        <v>KEPERLUAN PROYEK / MESS, ENTERTAINMENT - RB#13; INST MECHANICAL</v>
      </c>
      <c r="E6858" s="573"/>
      <c r="F6858" s="573">
        <f>SUMIF('BKAS IDR'!$E$10:$E$44,$C6858,'BKAS IDR'!$M$10:$M$44)</f>
        <v>0</v>
      </c>
    </row>
    <row r="6859" spans="3:6" ht="15" customHeight="1">
      <c r="C6859" s="53" t="str">
        <f>[1]Coa!B6859</f>
        <v>4201.0017.0280926</v>
      </c>
      <c r="D6859" s="1" t="str">
        <f>VLOOKUP(C6859,[1]Coa!$B$4:$C$9231,2,FALSE)</f>
        <v>KEPERLUAN PROYEK / MESS, ENTERTAINMENT - RB#13; PIPE EXT /MP &amp; LP</v>
      </c>
      <c r="E6859" s="573"/>
      <c r="F6859" s="573">
        <f>SUMIF('BKAS IDR'!$E$10:$E$44,$C6859,'BKAS IDR'!$M$10:$M$44)</f>
        <v>0</v>
      </c>
    </row>
    <row r="6860" spans="3:6" ht="15" customHeight="1">
      <c r="C6860" s="53" t="str">
        <f>[1]Coa!B6860</f>
        <v>4201.0017.0280927</v>
      </c>
      <c r="D6860" s="1" t="str">
        <f>VLOOKUP(C6860,[1]Coa!$B$4:$C$9231,2,FALSE)</f>
        <v>KEPERLUAN PROYEK / MESS, ENTERTAINMENT - PM#9;MP BIN TEMP CONTROL</v>
      </c>
      <c r="E6860" s="573"/>
      <c r="F6860" s="573">
        <f>SUMIF('BKAS IDR'!$E$10:$E$44,$C6860,'BKAS IDR'!$M$10:$M$44)</f>
        <v>0</v>
      </c>
    </row>
    <row r="6861" spans="3:6" ht="15" customHeight="1">
      <c r="C6861" s="53" t="str">
        <f>[1]Coa!B6861</f>
        <v>4201.0017.0280930</v>
      </c>
      <c r="D6861" s="1" t="str">
        <f>VLOOKUP(C6861,[1]Coa!$B$4:$C$9231,2,FALSE)</f>
        <v>KEPERLUAN PROYEK / MESS, ENTERTAINMENT - MB#15;MAIN STEAM LINE MOD</v>
      </c>
      <c r="E6861" s="573"/>
      <c r="F6861" s="573">
        <f>SUMIF('BKAS IDR'!$E$10:$E$44,$C6861,'BKAS IDR'!$M$10:$M$44)</f>
        <v>0</v>
      </c>
    </row>
    <row r="6862" spans="3:6" ht="15" customHeight="1">
      <c r="C6862" s="53" t="str">
        <f>[1]Coa!B6862</f>
        <v>4201.0017.0281005</v>
      </c>
      <c r="D6862" s="1" t="str">
        <f>VLOOKUP(C6862,[1]Coa!$B$4:$C$9231,2,FALSE)</f>
        <v>KEPERLUAN PROYEK / MESS, ENTERTAINMENT - PM#9; UPGRADE TIE IN</v>
      </c>
      <c r="E6862" s="573"/>
      <c r="F6862" s="573">
        <f>SUMIF('BKAS IDR'!$E$10:$E$44,$C6862,'BKAS IDR'!$M$10:$M$44)</f>
        <v>0</v>
      </c>
    </row>
    <row r="6863" spans="3:6" ht="15" customHeight="1">
      <c r="C6863" s="53" t="str">
        <f>[1]Coa!B6863</f>
        <v>4201.0017.0281006</v>
      </c>
      <c r="D6863" s="1" t="str">
        <f>VLOOKUP(C6863,[1]Coa!$B$4:$C$9231,2,FALSE)</f>
        <v>KEPERLUAN PROYEK / MESS, ENTERTAINMENT - MANPOWER SUPPLY SHUTDOWN</v>
      </c>
      <c r="E6863" s="573"/>
      <c r="F6863" s="573">
        <f>SUMIF('BKAS IDR'!$E$10:$E$44,$C6863,'BKAS IDR'!$M$10:$M$44)</f>
        <v>0</v>
      </c>
    </row>
    <row r="6864" spans="3:6" ht="15" customHeight="1">
      <c r="C6864" s="53" t="str">
        <f>[1]Coa!B6864</f>
        <v>4201.0017.0281011</v>
      </c>
      <c r="D6864" s="1" t="str">
        <f>VLOOKUP(C6864,[1]Coa!$B$4:$C$9231,2,FALSE)</f>
        <v>KEPERLUAN PROYEK / MESS, ENTERTAINMENT - WP-9;FAB CRUSHER COMPLETE</v>
      </c>
      <c r="E6864" s="573"/>
      <c r="F6864" s="573">
        <f>SUMIF('BKAS IDR'!$E$10:$E$44,$C6864,'BKAS IDR'!$M$10:$M$44)</f>
        <v>0</v>
      </c>
    </row>
    <row r="6865" spans="3:6" ht="15" customHeight="1">
      <c r="C6865" s="53" t="str">
        <f>[1]Coa!B6865</f>
        <v>4201.0017.0281013</v>
      </c>
      <c r="D6865" s="1" t="str">
        <f>VLOOKUP(C6865,[1]Coa!$B$4:$C$9231,2,FALSE)</f>
        <v>KEPERLUAN PROYEK / MESS, ENTERTAINMENT - MB#24;SURF METAL TREATMEN</v>
      </c>
      <c r="E6865" s="573"/>
      <c r="F6865" s="573">
        <f>SUMIF('BKAS IDR'!$E$10:$E$44,$C6865,'BKAS IDR'!$M$10:$M$44)</f>
        <v>0</v>
      </c>
    </row>
    <row r="6866" spans="3:6" ht="15" customHeight="1">
      <c r="C6866" s="53" t="str">
        <f>[1]Coa!B6866</f>
        <v>4201.0017.0281015</v>
      </c>
      <c r="D6866" s="1" t="str">
        <f>VLOOKUP(C6866,[1]Coa!$B$4:$C$9231,2,FALSE)</f>
        <v>KEPERLUAN PROYEK / MESS, ENTERTAINMENT - WP-8;FAB CRUSHER 2SETS</v>
      </c>
      <c r="E6866" s="573"/>
      <c r="F6866" s="573">
        <f>SUMIF('BKAS IDR'!$E$10:$E$44,$C6866,'BKAS IDR'!$M$10:$M$44)</f>
        <v>0</v>
      </c>
    </row>
    <row r="6867" spans="3:6" ht="15" customHeight="1">
      <c r="C6867" s="53" t="str">
        <f>[1]Coa!B6867</f>
        <v>4201.0017.0281020</v>
      </c>
      <c r="D6867" s="1" t="str">
        <f>VLOOKUP(C6867,[1]Coa!$B$4:$C$9231,2,FALSE)</f>
        <v>KEPERLUAN PROYEK / MESS, ENTERTAINMENT - TPM;ADD BYPASS FILTER GAS</v>
      </c>
      <c r="E6867" s="573"/>
      <c r="F6867" s="573">
        <f>SUMIF('BKAS IDR'!$E$10:$E$44,$C6867,'BKAS IDR'!$M$10:$M$44)</f>
        <v>0</v>
      </c>
    </row>
    <row r="6868" spans="3:6" ht="15" customHeight="1">
      <c r="C6868" s="53" t="str">
        <f>[1]Coa!B6868</f>
        <v>4201.0017.0281034</v>
      </c>
      <c r="D6868" s="1" t="str">
        <f>VLOOKUP(C6868,[1]Coa!$B$4:$C$9231,2,FALSE)</f>
        <v>KEPERLUAN PROYEK / MESS, ENTERTAINMENT - WP-8, DRUM BARKER 2 LINES</v>
      </c>
      <c r="E6868" s="573"/>
      <c r="F6868" s="573">
        <f>SUMIF('BKAS IDR'!$E$10:$E$44,$C6868,'BKAS IDR'!$M$10:$M$44)</f>
        <v>0</v>
      </c>
    </row>
    <row r="6869" spans="3:6" ht="15" customHeight="1">
      <c r="C6869" s="53" t="str">
        <f>[1]Coa!B6869</f>
        <v>4201.0017.0281103</v>
      </c>
      <c r="D6869" s="1" t="str">
        <f>VLOOKUP(C6869,[1]Coa!$B$4:$C$9231,2,FALSE)</f>
        <v>KEPERLUAN PROYEK / MESS, ENTERTAINMENT - TUBE PF-1C VE#1(SHUTDOWN)</v>
      </c>
      <c r="E6869" s="573"/>
      <c r="F6869" s="573">
        <f>SUMIF('BKAS IDR'!$E$10:$E$44,$C6869,'BKAS IDR'!$M$10:$M$44)</f>
        <v>0</v>
      </c>
    </row>
    <row r="6870" spans="3:6" ht="15" customHeight="1">
      <c r="C6870" s="53" t="str">
        <f>[1]Coa!B6870</f>
        <v>4201.0017.0281110</v>
      </c>
      <c r="D6870" s="1" t="str">
        <f>VLOOKUP(C6870,[1]Coa!$B$4:$C$9231,2,FALSE)</f>
        <v>KEPERLUAN PROYEK / MESS, ENTERTAINMENT - VE#11, FABRICATION HBL TA</v>
      </c>
      <c r="E6870" s="573"/>
      <c r="F6870" s="573">
        <f>SUMIF('BKAS IDR'!$E$10:$E$44,$C6870,'BKAS IDR'!$M$10:$M$44)</f>
        <v>0</v>
      </c>
    </row>
    <row r="6871" spans="3:6" ht="15" customHeight="1">
      <c r="C6871" s="53" t="str">
        <f>[1]Coa!B6871</f>
        <v>4201.0017.0281116</v>
      </c>
      <c r="D6871" s="1" t="str">
        <f>VLOOKUP(C6871,[1]Coa!$B$4:$C$9231,2,FALSE)</f>
        <v>KEPERLUAN PROYEK / MESS, ENTERTAINMENT - IKPP</v>
      </c>
      <c r="E6871" s="573"/>
      <c r="F6871" s="573">
        <f>SUMIF('BKAS IDR'!$E$10:$E$44,$C6871,'BKAS IDR'!$M$10:$M$44)</f>
        <v>0</v>
      </c>
    </row>
    <row r="6872" spans="3:6" ht="15" customHeight="1">
      <c r="C6872" s="53" t="str">
        <f>[1]Coa!B6872</f>
        <v>4201.0017.0281130</v>
      </c>
      <c r="D6872" s="1" t="str">
        <f>VLOOKUP(C6872,[1]Coa!$B$4:$C$9231,2,FALSE)</f>
        <v>KEPERLUAN PROYEK / MESS, ENTERTAINMENT - TG 23 PENYAMBUNGAN PIPA</v>
      </c>
      <c r="E6872" s="573"/>
      <c r="F6872" s="573">
        <f>SUMIF('BKAS IDR'!$E$10:$E$44,$C6872,'BKAS IDR'!$M$10:$M$44)</f>
        <v>0</v>
      </c>
    </row>
    <row r="6873" spans="3:6" ht="15" customHeight="1">
      <c r="C6873" s="53" t="str">
        <f>[1]Coa!B6873</f>
        <v>4201.0017.0281131</v>
      </c>
      <c r="D6873" s="1" t="str">
        <f>VLOOKUP(C6873,[1]Coa!$B$4:$C$9231,2,FALSE)</f>
        <v>KEPERLUAN PROYEK / MESS, ENTERTAINMENT - MC-10 Connect Pipe</v>
      </c>
      <c r="E6873" s="573"/>
      <c r="F6873" s="573">
        <f>SUMIF('BKAS IDR'!$E$10:$E$44,$C6873,'BKAS IDR'!$M$10:$M$44)</f>
        <v>0</v>
      </c>
    </row>
    <row r="6874" spans="3:6" ht="15" customHeight="1">
      <c r="C6874" s="53" t="str">
        <f>[1]Coa!B6874</f>
        <v>4201.0017.0281132</v>
      </c>
      <c r="D6874" s="1" t="str">
        <f>VLOOKUP(C6874,[1]Coa!$B$4:$C$9231,2,FALSE)</f>
        <v>KEPERLUAN PROYEK / MESS, ENTERTAINMENT - Replacement of pipe 8"</v>
      </c>
      <c r="E6874" s="573"/>
      <c r="F6874" s="573">
        <f>SUMIF('BKAS IDR'!$E$10:$E$44,$C6874,'BKAS IDR'!$M$10:$M$44)</f>
        <v>0</v>
      </c>
    </row>
    <row r="6875" spans="3:6" ht="15" customHeight="1">
      <c r="C6875" s="53" t="str">
        <f>[1]Coa!B6875</f>
        <v>4201.0017.0281133</v>
      </c>
      <c r="D6875" s="1" t="str">
        <f>VLOOKUP(C6875,[1]Coa!$B$4:$C$9231,2,FALSE)</f>
        <v>KEPERLUAN PROYEK / MESS, ENTERTAINMENT - MC-2 Annual Shutdown 2011</v>
      </c>
      <c r="E6875" s="573"/>
      <c r="F6875" s="573">
        <f>SUMIF('BKAS IDR'!$E$10:$E$44,$C6875,'BKAS IDR'!$M$10:$M$44)</f>
        <v>0</v>
      </c>
    </row>
    <row r="6876" spans="3:6" ht="15" customHeight="1">
      <c r="C6876" s="53" t="str">
        <f>[1]Coa!B6876</f>
        <v>4201.0017.0281134</v>
      </c>
      <c r="D6876" s="1" t="str">
        <f>VLOOKUP(C6876,[1]Coa!$B$4:$C$9231,2,FALSE)</f>
        <v>KEPERLUAN PROYEK / MESS, ENTERTAINMENT - Repair Heater, Cooler</v>
      </c>
      <c r="E6876" s="573"/>
      <c r="F6876" s="573">
        <f>SUMIF('BKAS IDR'!$E$10:$E$44,$C6876,'BKAS IDR'!$M$10:$M$44)</f>
        <v>0</v>
      </c>
    </row>
    <row r="6877" spans="3:6" ht="15" customHeight="1">
      <c r="C6877" s="53" t="str">
        <f>[1]Coa!B6877</f>
        <v>4201.0017.0281135</v>
      </c>
      <c r="D6877" s="1" t="str">
        <f>VLOOKUP(C6877,[1]Coa!$B$4:$C$9231,2,FALSE)</f>
        <v>KEPERLUAN PROYEK / MESS, ENTERTAINMENT - CA-8 Replace C12 Pipe 16"</v>
      </c>
      <c r="E6877" s="573"/>
      <c r="F6877" s="573">
        <f>SUMIF('BKAS IDR'!$E$10:$E$44,$C6877,'BKAS IDR'!$M$10:$M$44)</f>
        <v>0</v>
      </c>
    </row>
    <row r="6878" spans="3:6" ht="15" customHeight="1">
      <c r="C6878" s="53" t="str">
        <f>[1]Coa!B6878</f>
        <v>4201.0017.0281136</v>
      </c>
      <c r="D6878" s="1" t="str">
        <f>VLOOKUP(C6878,[1]Coa!$B$4:$C$9231,2,FALSE)</f>
        <v>KEPERLUAN PROYEK / MESS, ENTERTAINMENT - Supply Manpower</v>
      </c>
      <c r="E6878" s="573"/>
      <c r="F6878" s="573">
        <f>SUMIF('BKAS IDR'!$E$10:$E$44,$C6878,'BKAS IDR'!$M$10:$M$44)</f>
        <v>0</v>
      </c>
    </row>
    <row r="6879" spans="3:6" ht="15" customHeight="1">
      <c r="C6879" s="53" t="str">
        <f>[1]Coa!B6879</f>
        <v>4201.0017.0281140</v>
      </c>
      <c r="D6879" s="1" t="str">
        <f>VLOOKUP(C6879,[1]Coa!$B$4:$C$9231,2,FALSE)</f>
        <v>KEPERLUAN PROYEK / MESS, ENTERTAINMENT - Corrective Maintenance, P</v>
      </c>
      <c r="E6879" s="573"/>
      <c r="F6879" s="573">
        <f>SUMIF('BKAS IDR'!$E$10:$E$44,$C6879,'BKAS IDR'!$M$10:$M$44)</f>
        <v>0</v>
      </c>
    </row>
    <row r="6880" spans="3:6" ht="15" customHeight="1">
      <c r="C6880" s="53" t="str">
        <f>[1]Coa!B6880</f>
        <v>4201.0017.0281141</v>
      </c>
      <c r="D6880" s="1" t="str">
        <f>VLOOKUP(C6880,[1]Coa!$B$4:$C$9231,2,FALSE)</f>
        <v>KEPERLUAN PROYEK / MESS, ENTERTAINMENT - PM-9 Annual Shutdown 2011</v>
      </c>
      <c r="E6880" s="573"/>
      <c r="F6880" s="573">
        <f>SUMIF('BKAS IDR'!$E$10:$E$44,$C6880,'BKAS IDR'!$M$10:$M$44)</f>
        <v>0</v>
      </c>
    </row>
    <row r="6881" spans="3:6" ht="15" customHeight="1">
      <c r="C6881" s="53" t="str">
        <f>[1]Coa!B6881</f>
        <v>4201.0017.0281144</v>
      </c>
      <c r="D6881" s="1" t="str">
        <f>VLOOKUP(C6881,[1]Coa!$B$4:$C$9231,2,FALSE)</f>
        <v>KEPERLUAN PROYEK / MESS, ENTERTAINMENT - RB# 6 Project; Supply Man</v>
      </c>
      <c r="E6881" s="573"/>
      <c r="F6881" s="573">
        <f>SUMIF('BKAS IDR'!$E$10:$E$44,$C6881,'BKAS IDR'!$M$10:$M$44)</f>
        <v>0</v>
      </c>
    </row>
    <row r="6882" spans="3:6" ht="15" customHeight="1">
      <c r="C6882" s="53" t="str">
        <f>[1]Coa!B6882</f>
        <v>4201.0017.0281145</v>
      </c>
      <c r="D6882" s="1" t="str">
        <f>VLOOKUP(C6882,[1]Coa!$B$4:$C$9231,2,FALSE)</f>
        <v>KEPERLUAN PROYEK / MESS, ENTERTAINMENT - WPMT PROJ SUPPLY MANPOWER</v>
      </c>
      <c r="E6882" s="573"/>
      <c r="F6882" s="573">
        <f>SUMIF('BKAS IDR'!$E$10:$E$44,$C6882,'BKAS IDR'!$M$10:$M$44)</f>
        <v>0</v>
      </c>
    </row>
    <row r="6883" spans="3:6" ht="15" customHeight="1">
      <c r="C6883" s="53" t="str">
        <f>[1]Coa!B6883</f>
        <v>4201.0017.0281148</v>
      </c>
      <c r="D6883" s="1" t="str">
        <f>VLOOKUP(C6883,[1]Coa!$B$4:$C$9231,2,FALSE)</f>
        <v>KEPERLUAN PROYEK / MESS, ENTERTAINMENT - RECONDITION VACUUM EVAPOR</v>
      </c>
      <c r="E6883" s="573"/>
      <c r="F6883" s="573">
        <f>SUMIF('BKAS IDR'!$E$10:$E$44,$C6883,'BKAS IDR'!$M$10:$M$44)</f>
        <v>0</v>
      </c>
    </row>
    <row r="6884" spans="3:6" ht="15" customHeight="1">
      <c r="C6884" s="53" t="str">
        <f>[1]Coa!B6884</f>
        <v>4201.0017.0281149</v>
      </c>
      <c r="D6884" s="1" t="str">
        <f>VLOOKUP(C6884,[1]Coa!$B$4:$C$9231,2,FALSE)</f>
        <v>KEPERLUAN PROYEK / MESS, ENTERTAINMENT - RC-11 ADD LINE GAS FILTER</v>
      </c>
      <c r="E6884" s="573"/>
      <c r="F6884" s="573">
        <f>SUMIF('BKAS IDR'!$E$10:$E$44,$C6884,'BKAS IDR'!$M$10:$M$44)</f>
        <v>0</v>
      </c>
    </row>
    <row r="6885" spans="3:6" ht="15" customHeight="1">
      <c r="C6885" s="53" t="str">
        <f>[1]Coa!B6885</f>
        <v>4201.0017.0281155</v>
      </c>
      <c r="D6885" s="1" t="str">
        <f>VLOOKUP(C6885,[1]Coa!$B$4:$C$9231,2,FALSE)</f>
        <v>KEPERLUAN PROYEK / MESS, ENTERTAINMENT - WP#8; REPLACEMENT SHUTL B</v>
      </c>
      <c r="E6885" s="573"/>
      <c r="F6885" s="573">
        <f>SUMIF('BKAS IDR'!$E$10:$E$44,$C6885,'BKAS IDR'!$M$10:$M$44)</f>
        <v>0</v>
      </c>
    </row>
    <row r="6886" spans="3:6" ht="15" customHeight="1">
      <c r="C6886" s="53" t="str">
        <f>[1]Coa!B6886</f>
        <v>4201.0017.0281156</v>
      </c>
      <c r="D6886" s="1" t="str">
        <f>VLOOKUP(C6886,[1]Coa!$B$4:$C$9231,2,FALSE)</f>
        <v>KEPERLUAN PROYEK / MESS, ENTERTAINMENT - WP#9; INSTALLATION CHIP S</v>
      </c>
      <c r="E6886" s="573"/>
      <c r="F6886" s="573">
        <f>SUMIF('BKAS IDR'!$E$10:$E$44,$C6886,'BKAS IDR'!$M$10:$M$44)</f>
        <v>0</v>
      </c>
    </row>
    <row r="6887" spans="3:6" ht="15" customHeight="1">
      <c r="C6887" s="53" t="str">
        <f>[1]Coa!B6887</f>
        <v>4201.0017.0281157</v>
      </c>
      <c r="D6887" s="1" t="str">
        <f>VLOOKUP(C6887,[1]Coa!$B$4:$C$9231,2,FALSE)</f>
        <v>KEPERLUAN PROYEK / MESS, ENTERTAINMENT - WP#9; INSTALLATION LOG RE</v>
      </c>
      <c r="E6887" s="573"/>
      <c r="F6887" s="573">
        <f>SUMIF('BKAS IDR'!$E$10:$E$44,$C6887,'BKAS IDR'!$M$10:$M$44)</f>
        <v>0</v>
      </c>
    </row>
    <row r="6888" spans="3:6" ht="15" customHeight="1">
      <c r="C6888" s="53" t="str">
        <f>[1]Coa!B6888</f>
        <v>4201.0017.0281169</v>
      </c>
      <c r="D6888" s="1" t="str">
        <f>VLOOKUP(C6888,[1]Coa!$B$4:$C$9231,2,FALSE)</f>
        <v>KEPERLUAN PROYEK / MESS, ENTERTAINMENT - WP-9 INSTALL DEBARKING DR</v>
      </c>
      <c r="E6888" s="573"/>
      <c r="F6888" s="573">
        <f>SUMIF('BKAS IDR'!$E$10:$E$44,$C6888,'BKAS IDR'!$M$10:$M$44)</f>
        <v>0</v>
      </c>
    </row>
    <row r="6889" spans="3:6" ht="15" customHeight="1">
      <c r="C6889" s="53" t="str">
        <f>[1]Coa!B6889</f>
        <v>4201.0017.0281173</v>
      </c>
      <c r="D6889" s="1" t="str">
        <f>VLOOKUP(C6889,[1]Coa!$B$4:$C$9231,2,FALSE)</f>
        <v>KEPERLUAN PROYEK / MESS, ENTERTAINMENT - VE#12 REPLACE ROOF &amp; SHEL</v>
      </c>
      <c r="E6889" s="573"/>
      <c r="F6889" s="573">
        <f>SUMIF('BKAS IDR'!$E$10:$E$44,$C6889,'BKAS IDR'!$M$10:$M$44)</f>
        <v>0</v>
      </c>
    </row>
    <row r="6890" spans="3:6" ht="15" customHeight="1">
      <c r="C6890" s="53" t="str">
        <f>[1]Coa!B6890</f>
        <v>4201.0017.0281174</v>
      </c>
      <c r="D6890" s="1" t="str">
        <f>VLOOKUP(C6890,[1]Coa!$B$4:$C$9231,2,FALSE)</f>
        <v>KEPERLUAN PROYEK / MESS, ENTERTAINMENT - RC#8; NEW INSTALL OF HYDR</v>
      </c>
      <c r="E6890" s="573"/>
      <c r="F6890" s="573">
        <f>SUMIF('BKAS IDR'!$E$10:$E$44,$C6890,'BKAS IDR'!$M$10:$M$44)</f>
        <v>0</v>
      </c>
    </row>
    <row r="6891" spans="3:6" ht="15" customHeight="1">
      <c r="C6891" s="53" t="str">
        <f>[1]Coa!B6891</f>
        <v>4201.0017.0281199</v>
      </c>
      <c r="D6891" s="1" t="str">
        <f>VLOOKUP(C6891,[1]Coa!$B$4:$C$9231,2,FALSE)</f>
        <v>KEPERLUAN PROYEK / MESS, ENTERTAINMENT - MAINTENANCE IKPP</v>
      </c>
      <c r="E6891" s="573"/>
      <c r="F6891" s="573">
        <f>SUMIF('BKAS IDR'!$E$10:$E$44,$C6891,'BKAS IDR'!$M$10:$M$44)</f>
        <v>0</v>
      </c>
    </row>
    <row r="6892" spans="3:6" ht="15" customHeight="1">
      <c r="C6892" s="53" t="str">
        <f>[1]Coa!B6892</f>
        <v>4201.0017.02812008</v>
      </c>
      <c r="D6892" s="1" t="str">
        <f>VLOOKUP(C6892,[1]Coa!$B$4:$C$9231,2,FALSE)</f>
        <v>KEPERLUAN PROYEK / MESS, ENTERTAINMENT - VE#2 INST NEW WBL TANK A</v>
      </c>
      <c r="E6892" s="573"/>
      <c r="F6892" s="573">
        <f>SUMIF('BKAS IDR'!$E$10:$E$44,$C6892,'BKAS IDR'!$M$10:$M$44)</f>
        <v>0</v>
      </c>
    </row>
    <row r="6893" spans="3:6" ht="15" customHeight="1">
      <c r="C6893" s="53" t="str">
        <f>[1]Coa!B6893</f>
        <v>4201.0017.02812009</v>
      </c>
      <c r="D6893" s="1" t="str">
        <f>VLOOKUP(C6893,[1]Coa!$B$4:$C$9231,2,FALSE)</f>
        <v>KEPERLUAN PROYEK / MESS, ENTERTAINMENT - WP-9 INSTALL CHIP SCREEN</v>
      </c>
      <c r="E6893" s="573"/>
      <c r="F6893" s="573">
        <f>SUMIF('BKAS IDR'!$E$10:$E$44,$C6893,'BKAS IDR'!$M$10:$M$44)</f>
        <v>0</v>
      </c>
    </row>
    <row r="6894" spans="3:6" ht="15" customHeight="1">
      <c r="C6894" s="53" t="str">
        <f>[1]Coa!B6894</f>
        <v>4201.0017.02812011</v>
      </c>
      <c r="D6894" s="1" t="str">
        <f>VLOOKUP(C6894,[1]Coa!$B$4:$C$9231,2,FALSE)</f>
        <v>KEPERLUAN PROYEK / MESS, ENTERTAINMENT - WP#9: INSTALL DEBARKING D</v>
      </c>
      <c r="E6894" s="573"/>
      <c r="F6894" s="573">
        <f>SUMIF('BKAS IDR'!$E$10:$E$44,$C6894,'BKAS IDR'!$M$10:$M$44)</f>
        <v>0</v>
      </c>
    </row>
    <row r="6895" spans="3:6" ht="15" customHeight="1">
      <c r="C6895" s="53" t="str">
        <f>[1]Coa!B6895</f>
        <v>4201.0017.02812013</v>
      </c>
      <c r="D6895" s="1" t="str">
        <f>VLOOKUP(C6895,[1]Coa!$B$4:$C$9231,2,FALSE)</f>
        <v>KEPERLUAN PROYEK / MESS, ENTERTAINMENT - PM#8; TIE IN (TOP SEPARAT</v>
      </c>
      <c r="E6895" s="573"/>
      <c r="F6895" s="573">
        <f>SUMIF('BKAS IDR'!$E$10:$E$44,$C6895,'BKAS IDR'!$M$10:$M$44)</f>
        <v>0</v>
      </c>
    </row>
    <row r="6896" spans="3:6" ht="15" customHeight="1">
      <c r="C6896" s="53" t="str">
        <f>[1]Coa!B6896</f>
        <v>4201.0017.02812016</v>
      </c>
      <c r="D6896" s="1" t="str">
        <f>VLOOKUP(C6896,[1]Coa!$B$4:$C$9231,2,FALSE)</f>
        <v>KEPERLUAN PROYEK / MESS, ENTERTAINMENT - HP HEADER TG 18.19 TO P-8</v>
      </c>
      <c r="E6896" s="573"/>
      <c r="F6896" s="573">
        <f>SUMIF('BKAS IDR'!$E$10:$E$44,$C6896,'BKAS IDR'!$M$10:$M$44)</f>
        <v>0</v>
      </c>
    </row>
    <row r="6897" spans="3:6" ht="15" customHeight="1">
      <c r="C6897" s="53" t="str">
        <f>[1]Coa!B6897</f>
        <v>4201.0017.02812018</v>
      </c>
      <c r="D6897" s="1" t="str">
        <f>VLOOKUP(C6897,[1]Coa!$B$4:$C$9231,2,FALSE)</f>
        <v>KEPERLUAN PROYEK / MESS, ENTERTAINMENT - MC#3; UPGRADE PIPING &amp; DR</v>
      </c>
      <c r="E6897" s="573"/>
      <c r="F6897" s="573">
        <f>SUMIF('BKAS IDR'!$E$10:$E$44,$C6897,'BKAS IDR'!$M$10:$M$44)</f>
        <v>0</v>
      </c>
    </row>
    <row r="6898" spans="3:6" ht="15" customHeight="1">
      <c r="C6898" s="53" t="str">
        <f>[1]Coa!B6898</f>
        <v>4201.0017.02812019</v>
      </c>
      <c r="D6898" s="1" t="str">
        <f>VLOOKUP(C6898,[1]Coa!$B$4:$C$9231,2,FALSE)</f>
        <v>KEPERLUAN PROYEK / MESS, ENTERTAINMENT - PM#8; TIE IN WASHING &amp; CO</v>
      </c>
      <c r="E6898" s="573"/>
      <c r="F6898" s="573">
        <f>SUMIF('BKAS IDR'!$E$10:$E$44,$C6898,'BKAS IDR'!$M$10:$M$44)</f>
        <v>0</v>
      </c>
    </row>
    <row r="6899" spans="3:6" ht="15" customHeight="1">
      <c r="C6899" s="53" t="str">
        <f>[1]Coa!B6899</f>
        <v>4201.0017.02812020</v>
      </c>
      <c r="D6899" s="1" t="str">
        <f>VLOOKUP(C6899,[1]Coa!$B$4:$C$9231,2,FALSE)</f>
        <v>KEPERLUAN PROYEK / MESS, ENTERTAINMENT - PM#8; ADD SCREEN &amp; DISMAN</v>
      </c>
      <c r="E6899" s="573"/>
      <c r="F6899" s="573">
        <f>SUMIF('BKAS IDR'!$E$10:$E$44,$C6899,'BKAS IDR'!$M$10:$M$44)</f>
        <v>0</v>
      </c>
    </row>
    <row r="6900" spans="3:6" ht="15" customHeight="1">
      <c r="C6900" s="53" t="str">
        <f>[1]Coa!B6900</f>
        <v>4201.0017.02812026</v>
      </c>
      <c r="D6900" s="1" t="str">
        <f>VLOOKUP(C6900,[1]Coa!$B$4:$C$9231,2,FALSE)</f>
        <v>KEPERLUAN PROYEK / MESS, ENTERTAINMENT - PPM#6; FABRICATION / INST</v>
      </c>
      <c r="E6900" s="573"/>
      <c r="F6900" s="573">
        <f>SUMIF('BKAS IDR'!$E$10:$E$44,$C6900,'BKAS IDR'!$M$10:$M$44)</f>
        <v>0</v>
      </c>
    </row>
    <row r="6901" spans="3:6" ht="15" customHeight="1">
      <c r="C6901" s="53" t="str">
        <f>[1]Coa!B6901</f>
        <v>4201.0017.02812032</v>
      </c>
      <c r="D6901" s="1" t="str">
        <f>VLOOKUP(C6901,[1]Coa!$B$4:$C$9231,2,FALSE)</f>
        <v>KEPERLUAN PROYEK / MESS, ENTERTAINMENT - OPEN CONTRACT MAINTENANCE</v>
      </c>
      <c r="E6901" s="573"/>
      <c r="F6901" s="573">
        <f>SUMIF('BKAS IDR'!$E$10:$E$44,$C6901,'BKAS IDR'!$M$10:$M$44)</f>
        <v>0</v>
      </c>
    </row>
    <row r="6902" spans="3:6" ht="15" customHeight="1">
      <c r="C6902" s="53" t="str">
        <f>[1]Coa!B6902</f>
        <v>4201.0017.02812033</v>
      </c>
      <c r="D6902" s="1" t="str">
        <f>VLOOKUP(C6902,[1]Coa!$B$4:$C$9231,2,FALSE)</f>
        <v>KEPERLUAN PROYEK / MESS, ENTERTAINMENT - MANPOWER TO SUPPORT CORRE</v>
      </c>
      <c r="E6902" s="573"/>
      <c r="F6902" s="573">
        <f>SUMIF('BKAS IDR'!$E$10:$E$44,$C6902,'BKAS IDR'!$M$10:$M$44)</f>
        <v>0</v>
      </c>
    </row>
    <row r="6903" spans="3:6" ht="15" customHeight="1">
      <c r="C6903" s="53" t="str">
        <f>[1]Coa!B6903</f>
        <v>4201.0017.02812036</v>
      </c>
      <c r="D6903" s="1" t="str">
        <f>VLOOKUP(C6903,[1]Coa!$B$4:$C$9231,2,FALSE)</f>
        <v>KEPERLUAN PROYEK / MESS, ENTERTAINMENT - GANTI TUBE CONDENSER TG#1</v>
      </c>
      <c r="E6903" s="573"/>
      <c r="F6903" s="573">
        <f>SUMIF('BKAS IDR'!$E$10:$E$44,$C6903,'BKAS IDR'!$M$10:$M$44)</f>
        <v>0</v>
      </c>
    </row>
    <row r="6904" spans="3:6" ht="15" customHeight="1">
      <c r="C6904" s="53" t="str">
        <f>[1]Coa!B6904</f>
        <v>4201.0017.02812045</v>
      </c>
      <c r="D6904" s="1" t="str">
        <f>VLOOKUP(C6904,[1]Coa!$B$4:$C$9231,2,FALSE)</f>
        <v>KEPERLUAN PROYEK / MESS, ENTERTAINMENT - WP-8; REPLACEMENT OF DRUM</v>
      </c>
      <c r="E6904" s="573"/>
      <c r="F6904" s="573">
        <f>SUMIF('BKAS IDR'!$E$10:$E$44,$C6904,'BKAS IDR'!$M$10:$M$44)</f>
        <v>0</v>
      </c>
    </row>
    <row r="6905" spans="3:6" ht="15" customHeight="1">
      <c r="C6905" s="53" t="str">
        <f>[1]Coa!B6905</f>
        <v>4201.0017.02812047</v>
      </c>
      <c r="D6905" s="1" t="str">
        <f>VLOOKUP(C6905,[1]Coa!$B$4:$C$9231,2,FALSE)</f>
        <v>KEPERLUAN PROYEK / MESS, ENTERTAINMENT - WP-9; REPLACEMENT OF DRUM</v>
      </c>
      <c r="E6905" s="573"/>
      <c r="F6905" s="573">
        <f>SUMIF('BKAS IDR'!$E$10:$E$44,$C6905,'BKAS IDR'!$M$10:$M$44)</f>
        <v>0</v>
      </c>
    </row>
    <row r="6906" spans="3:6" ht="15" customHeight="1">
      <c r="C6906" s="53" t="str">
        <f>[1]Coa!B6906</f>
        <v>4201.0017.02812048</v>
      </c>
      <c r="D6906" s="1" t="str">
        <f>VLOOKUP(C6906,[1]Coa!$B$4:$C$9231,2,FALSE)</f>
        <v>KEPERLUAN PROYEK / MESS, ENTERTAINMENT - VE#2 PROJECT FABR &amp; INSTA</v>
      </c>
      <c r="E6906" s="573"/>
      <c r="F6906" s="573">
        <f>SUMIF('BKAS IDR'!$E$10:$E$44,$C6906,'BKAS IDR'!$M$10:$M$44)</f>
        <v>0</v>
      </c>
    </row>
    <row r="6907" spans="3:6" ht="15" customHeight="1">
      <c r="C6907" s="53" t="str">
        <f>[1]Coa!B6907</f>
        <v>4201.0017.02812050</v>
      </c>
      <c r="D6907" s="1" t="str">
        <f>VLOOKUP(C6907,[1]Coa!$B$4:$C$9231,2,FALSE)</f>
        <v>KEPERLUAN PROYEK / MESS, ENTERTAINMENT - VE2; FABRICATION &amp; INSTAL</v>
      </c>
      <c r="E6907" s="573"/>
      <c r="F6907" s="573">
        <f>SUMIF('BKAS IDR'!$E$10:$E$44,$C6907,'BKAS IDR'!$M$10:$M$44)</f>
        <v>0</v>
      </c>
    </row>
    <row r="6908" spans="3:6" ht="15" customHeight="1">
      <c r="C6908" s="53" t="str">
        <f>[1]Coa!B6908</f>
        <v>4201.0017.02812052</v>
      </c>
      <c r="D6908" s="1" t="str">
        <f>VLOOKUP(C6908,[1]Coa!$B$4:$C$9231,2,FALSE)</f>
        <v>KEPERLUAN PROYEK / MESS, ENTERTAINMENT - PM8; SCAFFOLDING ANNUAL S</v>
      </c>
      <c r="E6908" s="573"/>
      <c r="F6908" s="573">
        <f>SUMIF('BKAS IDR'!$E$10:$E$44,$C6908,'BKAS IDR'!$M$10:$M$44)</f>
        <v>0</v>
      </c>
    </row>
    <row r="6909" spans="3:6" ht="15" customHeight="1">
      <c r="C6909" s="53" t="str">
        <f>[1]Coa!B6909</f>
        <v>4201.0017.02812055</v>
      </c>
      <c r="D6909" s="1" t="str">
        <f>VLOOKUP(C6909,[1]Coa!$B$4:$C$9231,2,FALSE)</f>
        <v>KEPERLUAN PROYEK / MESS, ENTERTAINMENT - PM#8; DISMANTLE EQUIPMENT</v>
      </c>
      <c r="E6909" s="573"/>
      <c r="F6909" s="573">
        <f>SUMIF('BKAS IDR'!$E$10:$E$44,$C6909,'BKAS IDR'!$M$10:$M$44)</f>
        <v>0</v>
      </c>
    </row>
    <row r="6910" spans="3:6" ht="15" customHeight="1">
      <c r="C6910" s="53" t="str">
        <f>[1]Coa!B6910</f>
        <v>4201.0017.02812056</v>
      </c>
      <c r="D6910" s="1" t="str">
        <f>VLOOKUP(C6910,[1]Coa!$B$4:$C$9231,2,FALSE)</f>
        <v>KEPERLUAN PROYEK / MESS, ENTERTAINMENT - PM#8; TO MAKE CONVEYOR SU</v>
      </c>
      <c r="E6910" s="573"/>
      <c r="F6910" s="573">
        <f>SUMIF('BKAS IDR'!$E$10:$E$44,$C6910,'BKAS IDR'!$M$10:$M$44)</f>
        <v>0</v>
      </c>
    </row>
    <row r="6911" spans="3:6" ht="15" customHeight="1">
      <c r="C6911" s="53" t="str">
        <f>[1]Coa!B6911</f>
        <v>4201.0017.02812057</v>
      </c>
      <c r="D6911" s="1" t="str">
        <f>VLOOKUP(C6911,[1]Coa!$B$4:$C$9231,2,FALSE)</f>
        <v>KEPERLUAN PROYEK / MESS, ENTERTAINMENT - PM#9; GANTI 4 SET NOZZLE</v>
      </c>
      <c r="E6911" s="573"/>
      <c r="F6911" s="573">
        <f>SUMIF('BKAS IDR'!$E$10:$E$44,$C6911,'BKAS IDR'!$M$10:$M$44)</f>
        <v>0</v>
      </c>
    </row>
    <row r="6912" spans="3:6" ht="15" customHeight="1">
      <c r="C6912" s="53" t="str">
        <f>[1]Coa!B6912</f>
        <v>4201.0017.02812099</v>
      </c>
      <c r="D6912" s="1" t="str">
        <f>VLOOKUP(C6912,[1]Coa!$B$4:$C$9231,2,FALSE)</f>
        <v>KEPERLUAN PROYEK / MESS, ENTERTAINMENT - IKPP MAINTENANCE</v>
      </c>
      <c r="E6912" s="573"/>
      <c r="F6912" s="573">
        <f>SUMIF('BKAS IDR'!$E$10:$E$44,$C6912,'BKAS IDR'!$M$10:$M$44)</f>
        <v>0</v>
      </c>
    </row>
    <row r="6913" spans="3:6" ht="15" customHeight="1">
      <c r="C6913" s="53" t="str">
        <f>[1]Coa!B6913</f>
        <v>4201.0017.0350933</v>
      </c>
      <c r="D6913" s="1" t="str">
        <f>VLOOKUP(C6913,[1]Coa!$B$4:$C$9231,2,FALSE)</f>
        <v>KEPERLUAN PROYEK / MESS, ENTERTAINMENT - PAGERUNGAN UTARA FIELD</v>
      </c>
      <c r="E6913" s="573"/>
      <c r="F6913" s="573">
        <f>SUMIF('BKAS IDR'!$E$10:$E$44,$C6913,'BKAS IDR'!$M$10:$M$44)</f>
        <v>0</v>
      </c>
    </row>
    <row r="6914" spans="3:6" ht="15" customHeight="1">
      <c r="C6914" s="53" t="str">
        <f>[1]Coa!B6914</f>
        <v>4201.0017.0351002</v>
      </c>
      <c r="D6914" s="1" t="str">
        <f>VLOOKUP(C6914,[1]Coa!$B$4:$C$9231,2,FALSE)</f>
        <v>KEPERLUAN PROYEK / MESS, ENTERTAINMENT - EDC1 SUBSEA FACILITY TSB</v>
      </c>
      <c r="E6914" s="573"/>
      <c r="F6914" s="573">
        <f>SUMIF('BKAS IDR'!$E$10:$E$44,$C6914,'BKAS IDR'!$M$10:$M$44)</f>
        <v>0</v>
      </c>
    </row>
    <row r="6915" spans="3:6" ht="15" customHeight="1">
      <c r="C6915" s="53" t="str">
        <f>[1]Coa!B6915</f>
        <v>4201.0017.0400928</v>
      </c>
      <c r="D6915" s="1" t="str">
        <f>VLOOKUP(C6915,[1]Coa!$B$4:$C$9231,2,FALSE)</f>
        <v>KEPERLUAN PROYEK / MESS, ENTERTAINMENT - 3 Unit BODY SHELL</v>
      </c>
      <c r="E6915" s="573"/>
      <c r="F6915" s="573">
        <f>SUMIF('BKAS IDR'!$E$10:$E$44,$C6915,'BKAS IDR'!$M$10:$M$44)</f>
        <v>0</v>
      </c>
    </row>
    <row r="6916" spans="3:6" ht="15" customHeight="1">
      <c r="C6916" s="53" t="str">
        <f>[1]Coa!B6916</f>
        <v>4201.0017.0400932</v>
      </c>
      <c r="D6916" s="1" t="str">
        <f>VLOOKUP(C6916,[1]Coa!$B$4:$C$9231,2,FALSE)</f>
        <v>KEPERLUAN PROYEK / MESS, ENTERTAINMENT - 6 UNITS FLARE KO DRUM</v>
      </c>
      <c r="E6916" s="573"/>
      <c r="F6916" s="573">
        <f>SUMIF('BKAS IDR'!$E$10:$E$44,$C6916,'BKAS IDR'!$M$10:$M$44)</f>
        <v>0</v>
      </c>
    </row>
    <row r="6917" spans="3:6" ht="15" customHeight="1">
      <c r="C6917" s="53" t="str">
        <f>[1]Coa!B6917</f>
        <v>4201.0017.0411008</v>
      </c>
      <c r="D6917" s="1" t="str">
        <f>VLOOKUP(C6917,[1]Coa!$B$4:$C$9231,2,FALSE)</f>
        <v>KEPERLUAN PROYEK / MESS, ENTERTAINMENT - GEN. ASSEMBLY DEBARKING</v>
      </c>
      <c r="E6917" s="573"/>
      <c r="F6917" s="573">
        <f>SUMIF('BKAS IDR'!$E$10:$E$44,$C6917,'BKAS IDR'!$M$10:$M$44)</f>
        <v>0</v>
      </c>
    </row>
    <row r="6918" spans="3:6" ht="15" customHeight="1">
      <c r="C6918" s="53" t="str">
        <f>[1]Coa!B6918</f>
        <v>4201.0017.04112025</v>
      </c>
      <c r="D6918" s="1" t="str">
        <f>VLOOKUP(C6918,[1]Coa!$B$4:$C$9231,2,FALSE)</f>
        <v>KEPERLUAN PROYEK / MESS, ENTERTAINMENT - MANPOWER SUPPLY FOR PROJE</v>
      </c>
      <c r="E6918" s="573"/>
      <c r="F6918" s="573">
        <f>SUMIF('BKAS IDR'!$E$10:$E$44,$C6918,'BKAS IDR'!$M$10:$M$44)</f>
        <v>0</v>
      </c>
    </row>
    <row r="6919" spans="3:6" ht="15" customHeight="1">
      <c r="C6919" s="53" t="str">
        <f>[1]Coa!B6919</f>
        <v>4201.0017.0480753</v>
      </c>
      <c r="D6919" s="1" t="str">
        <f>VLOOKUP(C6919,[1]Coa!$B$4:$C$9231,2,FALSE)</f>
        <v>KEPERLUAN PROYEK / MESS, ENTERTAINMENT - COMBINED FEED EXCHANGER</v>
      </c>
      <c r="E6919" s="573"/>
      <c r="F6919" s="573">
        <f>SUMIF('BKAS IDR'!$E$10:$E$44,$C6919,'BKAS IDR'!$M$10:$M$44)</f>
        <v>0</v>
      </c>
    </row>
    <row r="6920" spans="3:6" ht="15" customHeight="1">
      <c r="C6920" s="53" t="str">
        <f>[1]Coa!B6920</f>
        <v>4201.0017.0480901</v>
      </c>
      <c r="D6920" s="1" t="str">
        <f>VLOOKUP(C6920,[1]Coa!$B$4:$C$9231,2,FALSE)</f>
        <v>KEPERLUAN PROYEK / MESS, ENTERTAINMENT - DEBUT TRIM COND 211-E-9</v>
      </c>
      <c r="E6920" s="573"/>
      <c r="F6920" s="573">
        <f>SUMIF('BKAS IDR'!$E$10:$E$44,$C6920,'BKAS IDR'!$M$10:$M$44)</f>
        <v>0</v>
      </c>
    </row>
    <row r="6921" spans="3:6" ht="15" customHeight="1">
      <c r="C6921" s="53" t="str">
        <f>[1]Coa!B6921</f>
        <v>4201.0017.0480906</v>
      </c>
      <c r="D6921" s="1" t="str">
        <f>VLOOKUP(C6921,[1]Coa!$B$4:$C$9231,2,FALSE)</f>
        <v>KEPERLUAN PROYEK / MESS, ENTERTAINMENT - TBUNDLE 140-E-11A,E-16</v>
      </c>
      <c r="E6921" s="573"/>
      <c r="F6921" s="573">
        <f>SUMIF('BKAS IDR'!$E$10:$E$44,$C6921,'BKAS IDR'!$M$10:$M$44)</f>
        <v>0</v>
      </c>
    </row>
    <row r="6922" spans="3:6" ht="15" customHeight="1">
      <c r="C6922" s="53" t="str">
        <f>[1]Coa!B6922</f>
        <v>4201.0017.0480912</v>
      </c>
      <c r="D6922" s="1" t="str">
        <f>VLOOKUP(C6922,[1]Coa!$B$4:$C$9231,2,FALSE)</f>
        <v>KEPERLUAN PROYEK / MESS, ENTERTAINMENT - FAB HE, 701-E-5&amp;702-E-7</v>
      </c>
      <c r="E6922" s="573"/>
      <c r="F6922" s="573">
        <f>SUMIF('BKAS IDR'!$E$10:$E$44,$C6922,'BKAS IDR'!$M$10:$M$44)</f>
        <v>0</v>
      </c>
    </row>
    <row r="6923" spans="3:6" ht="15" customHeight="1">
      <c r="C6923" s="53" t="str">
        <f>[1]Coa!B6923</f>
        <v>4201.0017.0480914</v>
      </c>
      <c r="D6923" s="1" t="str">
        <f>VLOOKUP(C6923,[1]Coa!$B$4:$C$9231,2,FALSE)</f>
        <v>KEPERLUAN PROYEK / MESS, ENTERTAINMENT - FAB HE,ITEM 140-E-20&amp;E-25</v>
      </c>
      <c r="E6923" s="573"/>
      <c r="F6923" s="573">
        <f>SUMIF('BKAS IDR'!$E$10:$E$44,$C6923,'BKAS IDR'!$M$10:$M$44)</f>
        <v>0</v>
      </c>
    </row>
    <row r="6924" spans="3:6" ht="15" customHeight="1">
      <c r="C6924" s="53" t="str">
        <f>[1]Coa!B6924</f>
        <v>4201.0017.0480918</v>
      </c>
      <c r="D6924" s="1" t="str">
        <f>VLOOKUP(C6924,[1]Coa!$B$4:$C$9231,2,FALSE)</f>
        <v>KEPERLUAN PROYEK / MESS, ENTERTAINMENT - TUBE BUNDLE ASS F/023E-11</v>
      </c>
      <c r="E6924" s="573"/>
      <c r="F6924" s="573">
        <f>SUMIF('BKAS IDR'!$E$10:$E$44,$C6924,'BKAS IDR'!$M$10:$M$44)</f>
        <v>0</v>
      </c>
    </row>
    <row r="6925" spans="3:6" ht="15" customHeight="1">
      <c r="C6925" s="53" t="str">
        <f>[1]Coa!B6925</f>
        <v>4201.0017.0480922</v>
      </c>
      <c r="D6925" s="1" t="str">
        <f>VLOOKUP(C6925,[1]Coa!$B$4:$C$9231,2,FALSE)</f>
        <v>KEPERLUAN PROYEK / MESS, ENTERTAINMENT - COMBINED FEED EXCHANGER</v>
      </c>
      <c r="E6925" s="573"/>
      <c r="F6925" s="573">
        <f>SUMIF('BKAS IDR'!$E$10:$E$44,$C6925,'BKAS IDR'!$M$10:$M$44)</f>
        <v>0</v>
      </c>
    </row>
    <row r="6926" spans="3:6" ht="15" customHeight="1">
      <c r="C6926" s="53" t="str">
        <f>[1]Coa!B6926</f>
        <v>4201.0017.0480925</v>
      </c>
      <c r="D6926" s="1" t="str">
        <f>VLOOKUP(C6926,[1]Coa!$B$4:$C$9231,2,FALSE)</f>
        <v>KEPERLUAN PROYEK / MESS, ENTERTAINMENT - 6 DISPENSER (SOE-TA)</v>
      </c>
      <c r="E6926" s="573"/>
      <c r="F6926" s="573">
        <f>SUMIF('BKAS IDR'!$E$10:$E$44,$C6926,'BKAS IDR'!$M$10:$M$44)</f>
        <v>0</v>
      </c>
    </row>
    <row r="6927" spans="3:6" ht="15" customHeight="1">
      <c r="C6927" s="53" t="str">
        <f>[1]Coa!B6927</f>
        <v>4201.0017.0481001</v>
      </c>
      <c r="D6927" s="1" t="str">
        <f>VLOOKUP(C6927,[1]Coa!$B$4:$C$9231,2,FALSE)</f>
        <v>KEPERLUAN PROYEK / MESS, ENTERTAINMENT - VESSEL TAG NO.14-E-25</v>
      </c>
      <c r="E6927" s="573"/>
      <c r="F6927" s="573">
        <f>SUMIF('BKAS IDR'!$E$10:$E$44,$C6927,'BKAS IDR'!$M$10:$M$44)</f>
        <v>0</v>
      </c>
    </row>
    <row r="6928" spans="3:6" ht="15" customHeight="1">
      <c r="C6928" s="53" t="str">
        <f>[1]Coa!B6928</f>
        <v>4201.0017.0481012</v>
      </c>
      <c r="D6928" s="1" t="str">
        <f>VLOOKUP(C6928,[1]Coa!$B$4:$C$9231,2,FALSE)</f>
        <v>KEPERLUAN PROYEK / MESS, ENTERTAINMENT - BAFFLE PLATE</v>
      </c>
      <c r="E6928" s="573"/>
      <c r="F6928" s="573">
        <f>SUMIF('BKAS IDR'!$E$10:$E$44,$C6928,'BKAS IDR'!$M$10:$M$44)</f>
        <v>0</v>
      </c>
    </row>
    <row r="6929" spans="3:6" ht="15" customHeight="1">
      <c r="C6929" s="53" t="str">
        <f>[1]Coa!B6929</f>
        <v>4201.0017.0481016</v>
      </c>
      <c r="D6929" s="1" t="str">
        <f>VLOOKUP(C6929,[1]Coa!$B$4:$C$9231,2,FALSE)</f>
        <v>KEPERLUAN PROYEK / MESS, ENTERTAINMENT - ERECTION VCFHE 84E-201</v>
      </c>
      <c r="E6929" s="573"/>
      <c r="F6929" s="573">
        <f>SUMIF('BKAS IDR'!$E$10:$E$44,$C6929,'BKAS IDR'!$M$10:$M$44)</f>
        <v>0</v>
      </c>
    </row>
    <row r="6930" spans="3:6" ht="15" customHeight="1">
      <c r="C6930" s="53" t="str">
        <f>[1]Coa!B6930</f>
        <v>4201.0017.0481023</v>
      </c>
      <c r="D6930" s="1" t="str">
        <f>VLOOKUP(C6930,[1]Coa!$B$4:$C$9231,2,FALSE)</f>
        <v>KEPERLUAN PROYEK / MESS, ENTERTAINMENT - PASS PARTITION PLATE</v>
      </c>
      <c r="E6930" s="573"/>
      <c r="F6930" s="573">
        <f>SUMIF('BKAS IDR'!$E$10:$E$44,$C6930,'BKAS IDR'!$M$10:$M$44)</f>
        <v>0</v>
      </c>
    </row>
    <row r="6931" spans="3:6" ht="15" customHeight="1">
      <c r="C6931" s="53" t="str">
        <f>[1]Coa!B6931</f>
        <v>4201.0017.0481024</v>
      </c>
      <c r="D6931" s="1" t="str">
        <f>VLOOKUP(C6931,[1]Coa!$B$4:$C$9231,2,FALSE)</f>
        <v>KEPERLUAN PROYEK / MESS, ENTERTAINMENT - T. BUNDLE COMP, CHANNEL</v>
      </c>
      <c r="E6931" s="573"/>
      <c r="F6931" s="573">
        <f>SUMIF('BKAS IDR'!$E$10:$E$44,$C6931,'BKAS IDR'!$M$10:$M$44)</f>
        <v>0</v>
      </c>
    </row>
    <row r="6932" spans="3:6" ht="15" customHeight="1">
      <c r="C6932" s="53" t="str">
        <f>[1]Coa!B6932</f>
        <v>4201.0017.0481101</v>
      </c>
      <c r="D6932" s="1" t="str">
        <f>VLOOKUP(C6932,[1]Coa!$B$4:$C$9231,2,FALSE)</f>
        <v>KEPERLUAN PROYEK / MESS, ENTERTAINMENT - TUBE BUNDLE TYPE "U"</v>
      </c>
      <c r="E6932" s="573"/>
      <c r="F6932" s="573">
        <f>SUMIF('BKAS IDR'!$E$10:$E$44,$C6932,'BKAS IDR'!$M$10:$M$44)</f>
        <v>0</v>
      </c>
    </row>
    <row r="6933" spans="3:6" ht="15" customHeight="1">
      <c r="C6933" s="53" t="str">
        <f>[1]Coa!B6933</f>
        <v>4201.0017.0481105</v>
      </c>
      <c r="D6933" s="1" t="str">
        <f>VLOOKUP(C6933,[1]Coa!$B$4:$C$9231,2,FALSE)</f>
        <v>KEPERLUAN PROYEK / MESS, ENTERTAINMENT - TBUNDLE AS110-E-7 A/B/C/D</v>
      </c>
      <c r="E6933" s="573"/>
      <c r="F6933" s="573">
        <f>SUMIF('BKAS IDR'!$E$10:$E$44,$C6933,'BKAS IDR'!$M$10:$M$44)</f>
        <v>0</v>
      </c>
    </row>
    <row r="6934" spans="3:6" ht="15" customHeight="1">
      <c r="C6934" s="53" t="str">
        <f>[1]Coa!B6934</f>
        <v>4201.0017.0481106</v>
      </c>
      <c r="D6934" s="1" t="str">
        <f>VLOOKUP(C6934,[1]Coa!$B$4:$C$9231,2,FALSE)</f>
        <v>KEPERLUAN PROYEK / MESS, ENTERTAINMENT - EJCTR STEAMTAG110-J-51A/B</v>
      </c>
      <c r="E6934" s="573"/>
      <c r="F6934" s="573">
        <f>SUMIF('BKAS IDR'!$E$10:$E$44,$C6934,'BKAS IDR'!$M$10:$M$44)</f>
        <v>0</v>
      </c>
    </row>
    <row r="6935" spans="3:6" ht="15" customHeight="1">
      <c r="C6935" s="53" t="str">
        <f>[1]Coa!B6935</f>
        <v>4201.0017.0481107</v>
      </c>
      <c r="D6935" s="1" t="str">
        <f>VLOOKUP(C6935,[1]Coa!$B$4:$C$9231,2,FALSE)</f>
        <v>KEPERLUAN PROYEK / MESS, ENTERTAINMENT - TBUNDLE AS&amp;SHELL 93E-405</v>
      </c>
      <c r="E6935" s="573"/>
      <c r="F6935" s="573">
        <f>SUMIF('BKAS IDR'!$E$10:$E$44,$C6935,'BKAS IDR'!$M$10:$M$44)</f>
        <v>0</v>
      </c>
    </row>
    <row r="6936" spans="3:6" ht="15" customHeight="1">
      <c r="C6936" s="53" t="str">
        <f>[1]Coa!B6936</f>
        <v>4201.0017.0481109</v>
      </c>
      <c r="D6936" s="1" t="str">
        <f>VLOOKUP(C6936,[1]Coa!$B$4:$C$9231,2,FALSE)</f>
        <v>KEPERLUAN PROYEK / MESS, ENTERTAINMENT - PRESSURE VESSEL FABRICATI</v>
      </c>
      <c r="E6936" s="573"/>
      <c r="F6936" s="573">
        <f>SUMIF('BKAS IDR'!$E$10:$E$44,$C6936,'BKAS IDR'!$M$10:$M$44)</f>
        <v>0</v>
      </c>
    </row>
    <row r="6937" spans="3:6" ht="15" customHeight="1">
      <c r="C6937" s="53" t="str">
        <f>[1]Coa!B6937</f>
        <v>4201.0017.0481114</v>
      </c>
      <c r="D6937" s="1" t="str">
        <f>VLOOKUP(C6937,[1]Coa!$B$4:$C$9231,2,FALSE)</f>
        <v>KEPERLUAN PROYEK / MESS, ENTERTAINMENT - HEAT EXCHANGER COMPLETE 7</v>
      </c>
      <c r="E6937" s="573"/>
      <c r="F6937" s="573">
        <f>SUMIF('BKAS IDR'!$E$10:$E$44,$C6937,'BKAS IDR'!$M$10:$M$44)</f>
        <v>0</v>
      </c>
    </row>
    <row r="6938" spans="3:6" ht="15" customHeight="1">
      <c r="C6938" s="53" t="str">
        <f>[1]Coa!B6938</f>
        <v>4201.0017.0481117</v>
      </c>
      <c r="D6938" s="1" t="str">
        <f>VLOOKUP(C6938,[1]Coa!$B$4:$C$9231,2,FALSE)</f>
        <v>KEPERLUAN PROYEK / MESS, ENTERTAINMENT - CONDENSATE STRIPPER</v>
      </c>
      <c r="E6938" s="573"/>
      <c r="F6938" s="573">
        <f>SUMIF('BKAS IDR'!$E$10:$E$44,$C6938,'BKAS IDR'!$M$10:$M$44)</f>
        <v>0</v>
      </c>
    </row>
    <row r="6939" spans="3:6" ht="15" customHeight="1">
      <c r="C6939" s="53" t="str">
        <f>[1]Coa!B6939</f>
        <v>4201.0017.0481118</v>
      </c>
      <c r="D6939" s="1" t="str">
        <f>VLOOKUP(C6939,[1]Coa!$B$4:$C$9231,2,FALSE)</f>
        <v>KEPERLUAN PROYEK / MESS, ENTERTAINMENT - VESSEL, HORIZONTAL TAG</v>
      </c>
      <c r="E6939" s="573"/>
      <c r="F6939" s="573">
        <f>SUMIF('BKAS IDR'!$E$10:$E$44,$C6939,'BKAS IDR'!$M$10:$M$44)</f>
        <v>0</v>
      </c>
    </row>
    <row r="6940" spans="3:6" ht="15" customHeight="1">
      <c r="C6940" s="53" t="str">
        <f>[1]Coa!B6940</f>
        <v>4201.0017.0481124</v>
      </c>
      <c r="D6940" s="1" t="str">
        <f>VLOOKUP(C6940,[1]Coa!$B$4:$C$9231,2,FALSE)</f>
        <v>KEPERLUAN PROYEK / MESS, ENTERTAINMENT - Heat Exchanger  Assy Tag</v>
      </c>
      <c r="E6940" s="573"/>
      <c r="F6940" s="573">
        <f>SUMIF('BKAS IDR'!$E$10:$E$44,$C6940,'BKAS IDR'!$M$10:$M$44)</f>
        <v>0</v>
      </c>
    </row>
    <row r="6941" spans="3:6" ht="15" customHeight="1">
      <c r="C6941" s="53" t="str">
        <f>[1]Coa!B6941</f>
        <v>4201.0017.0481153</v>
      </c>
      <c r="D6941" s="1" t="str">
        <f>VLOOKUP(C6941,[1]Coa!$B$4:$C$9231,2,FALSE)</f>
        <v>KEPERLUAN PROYEK / MESS, ENTERTAINMENT - 5 (FIVE) UNIT COMBINED FE</v>
      </c>
      <c r="E6941" s="573"/>
      <c r="F6941" s="573">
        <f>SUMIF('BKAS IDR'!$E$10:$E$44,$C6941,'BKAS IDR'!$M$10:$M$44)</f>
        <v>0</v>
      </c>
    </row>
    <row r="6942" spans="3:6" ht="15" customHeight="1">
      <c r="C6942" s="53" t="str">
        <f>[1]Coa!B6942</f>
        <v>4201.0017.0481159</v>
      </c>
      <c r="D6942" s="1" t="str">
        <f>VLOOKUP(C6942,[1]Coa!$B$4:$C$9231,2,FALSE)</f>
        <v>KEPERLUAN PROYEK / MESS, ENTERTAINMENT - PEMBANGUNAN UNIT CHLORIDE</v>
      </c>
      <c r="E6942" s="573"/>
      <c r="F6942" s="573">
        <f>SUMIF('BKAS IDR'!$E$10:$E$44,$C6942,'BKAS IDR'!$M$10:$M$44)</f>
        <v>0</v>
      </c>
    </row>
    <row r="6943" spans="3:6" ht="15" customHeight="1">
      <c r="C6943" s="53" t="str">
        <f>[1]Coa!B6943</f>
        <v>4201.0017.0481160</v>
      </c>
      <c r="D6943" s="1" t="str">
        <f>VLOOKUP(C6943,[1]Coa!$B$4:$C$9231,2,FALSE)</f>
        <v>KEPERLUAN PROYEK / MESS, ENTERTAINMENT - FABRICATION INTERNAL PART</v>
      </c>
      <c r="E6943" s="573"/>
      <c r="F6943" s="573">
        <f>SUMIF('BKAS IDR'!$E$10:$E$44,$C6943,'BKAS IDR'!$M$10:$M$44)</f>
        <v>0</v>
      </c>
    </row>
    <row r="6944" spans="3:6" ht="15" customHeight="1">
      <c r="C6944" s="53" t="str">
        <f>[1]Coa!B6944</f>
        <v>4201.0017.0481161</v>
      </c>
      <c r="D6944" s="1" t="str">
        <f>VLOOKUP(C6944,[1]Coa!$B$4:$C$9231,2,FALSE)</f>
        <v>KEPERLUAN PROYEK / MESS, ENTERTAINMENT - HEAT EXCHANGER 260-E-157</v>
      </c>
      <c r="E6944" s="573"/>
      <c r="F6944" s="573">
        <f>SUMIF('BKAS IDR'!$E$10:$E$44,$C6944,'BKAS IDR'!$M$10:$M$44)</f>
        <v>0</v>
      </c>
    </row>
    <row r="6945" spans="3:6" ht="15" customHeight="1">
      <c r="C6945" s="53" t="str">
        <f>[1]Coa!B6945</f>
        <v>4201.0017.0481163</v>
      </c>
      <c r="D6945" s="1" t="str">
        <f>VLOOKUP(C6945,[1]Coa!$B$4:$C$9231,2,FALSE)</f>
        <v>KEPERLUAN PROYEK / MESS, ENTERTAINMENT - PEMBANGUNAN FASILITAS SLU</v>
      </c>
      <c r="E6945" s="573"/>
      <c r="F6945" s="573">
        <f>SUMIF('BKAS IDR'!$E$10:$E$44,$C6945,'BKAS IDR'!$M$10:$M$44)</f>
        <v>0</v>
      </c>
    </row>
    <row r="6946" spans="3:6" ht="15" customHeight="1">
      <c r="C6946" s="53" t="str">
        <f>[1]Coa!B6946</f>
        <v>4201.0017.0481166</v>
      </c>
      <c r="D6946" s="1" t="str">
        <f>VLOOKUP(C6946,[1]Coa!$B$4:$C$9231,2,FALSE)</f>
        <v>KEPERLUAN PROYEK / MESS, ENTERTAINMENT - SHELL &amp; TUBE BUNDLE  Assy</v>
      </c>
      <c r="E6946" s="573"/>
      <c r="F6946" s="573">
        <f>SUMIF('BKAS IDR'!$E$10:$E$44,$C6946,'BKAS IDR'!$M$10:$M$44)</f>
        <v>0</v>
      </c>
    </row>
    <row r="6947" spans="3:6" ht="15" customHeight="1">
      <c r="C6947" s="53" t="str">
        <f>[1]Coa!B6947</f>
        <v>4201.0017.04812004</v>
      </c>
      <c r="D6947" s="1" t="str">
        <f>VLOOKUP(C6947,[1]Coa!$B$4:$C$9231,2,FALSE)</f>
        <v>KEPERLUAN PROYEK / MESS, ENTERTAINMENT - TOP HEAD COLOUMN</v>
      </c>
      <c r="E6947" s="573"/>
      <c r="F6947" s="573">
        <f>SUMIF('BKAS IDR'!$E$10:$E$44,$C6947,'BKAS IDR'!$M$10:$M$44)</f>
        <v>0</v>
      </c>
    </row>
    <row r="6948" spans="3:6" ht="15" customHeight="1">
      <c r="C6948" s="53" t="str">
        <f>[1]Coa!B6948</f>
        <v>4201.0017.04812005</v>
      </c>
      <c r="D6948" s="1" t="str">
        <f>VLOOKUP(C6948,[1]Coa!$B$4:$C$9231,2,FALSE)</f>
        <v>KEPERLUAN PROYEK / MESS, ENTERTAINMENT - HEAT EXCHANGER</v>
      </c>
      <c r="E6948" s="573"/>
      <c r="F6948" s="573">
        <f>SUMIF('BKAS IDR'!$E$10:$E$44,$C6948,'BKAS IDR'!$M$10:$M$44)</f>
        <v>0</v>
      </c>
    </row>
    <row r="6949" spans="3:6" ht="15" customHeight="1">
      <c r="C6949" s="53" t="str">
        <f>[1]Coa!B6949</f>
        <v>4201.0017.0510862</v>
      </c>
      <c r="D6949" s="1" t="str">
        <f>VLOOKUP(C6949,[1]Coa!$B$4:$C$9231,2,FALSE)</f>
        <v>KEPERLUAN PROYEK / MESS, ENTERTAINMENT - PRESSURE VESSEL</v>
      </c>
      <c r="E6949" s="573"/>
      <c r="F6949" s="573">
        <f>SUMIF('BKAS IDR'!$E$10:$E$44,$C6949,'BKAS IDR'!$M$10:$M$44)</f>
        <v>0</v>
      </c>
    </row>
    <row r="6950" spans="3:6" ht="15" customHeight="1">
      <c r="C6950" s="53" t="str">
        <f>[1]Coa!B6950</f>
        <v>4201.0017.0510863</v>
      </c>
      <c r="D6950" s="1" t="str">
        <f>VLOOKUP(C6950,[1]Coa!$B$4:$C$9231,2,FALSE)</f>
        <v>KEPERLUAN PROYEK / MESS, ENTERTAINMENT - PROV OF SHELL &amp; TUBE HEAT</v>
      </c>
      <c r="E6950" s="573"/>
      <c r="F6950" s="573">
        <f>SUMIF('BKAS IDR'!$E$10:$E$44,$C6950,'BKAS IDR'!$M$10:$M$44)</f>
        <v>0</v>
      </c>
    </row>
    <row r="6951" spans="3:6" ht="15" customHeight="1">
      <c r="C6951" s="53" t="str">
        <f>[1]Coa!B6951</f>
        <v>4201.0017.0510902</v>
      </c>
      <c r="D6951" s="1" t="str">
        <f>VLOOKUP(C6951,[1]Coa!$B$4:$C$9231,2,FALSE)</f>
        <v>KEPERLUAN PROYEK / MESS, ENTERTAINMENT - PRESSURE VESSEL GSA</v>
      </c>
      <c r="E6951" s="573"/>
      <c r="F6951" s="573">
        <f>SUMIF('BKAS IDR'!$E$10:$E$44,$C6951,'BKAS IDR'!$M$10:$M$44)</f>
        <v>0</v>
      </c>
    </row>
    <row r="6952" spans="3:6" ht="15" customHeight="1">
      <c r="C6952" s="53" t="str">
        <f>[1]Coa!B6952</f>
        <v>4201.0017.0511017</v>
      </c>
      <c r="D6952" s="1" t="str">
        <f>VLOOKUP(C6952,[1]Coa!$B$4:$C$9231,2,FALSE)</f>
        <v>KEPERLUAN PROYEK / MESS, ENTERTAINMENT - FAB HEAD CHANNEL (E-2030)</v>
      </c>
      <c r="E6952" s="573"/>
      <c r="F6952" s="573">
        <f>SUMIF('BKAS IDR'!$E$10:$E$44,$C6952,'BKAS IDR'!$M$10:$M$44)</f>
        <v>0</v>
      </c>
    </row>
    <row r="6953" spans="3:6" ht="15" customHeight="1">
      <c r="C6953" s="53" t="str">
        <f>[1]Coa!B6953</f>
        <v>4201.0017.0511152</v>
      </c>
      <c r="D6953" s="1" t="str">
        <f>VLOOKUP(C6953,[1]Coa!$B$4:$C$9231,2,FALSE)</f>
        <v>KEPERLUAN PROYEK / MESS, ENTERTAINMENT - ENGINEERING, PROCUREMENT,</v>
      </c>
      <c r="E6953" s="573"/>
      <c r="F6953" s="573">
        <f>SUMIF('BKAS IDR'!$E$10:$E$44,$C6953,'BKAS IDR'!$M$10:$M$44)</f>
        <v>0</v>
      </c>
    </row>
    <row r="6954" spans="3:6" ht="15" customHeight="1">
      <c r="C6954" s="53" t="str">
        <f>[1]Coa!B6954</f>
        <v>4201.0017.0540911</v>
      </c>
      <c r="D6954" s="1" t="str">
        <f>VLOOKUP(C6954,[1]Coa!$B$4:$C$9231,2,FALSE)</f>
        <v>KEPERLUAN PROYEK / MESS, ENTERTAINMENT - NATURAL GAS REHEATER</v>
      </c>
      <c r="E6954" s="573"/>
      <c r="F6954" s="573">
        <f>SUMIF('BKAS IDR'!$E$10:$E$44,$C6954,'BKAS IDR'!$M$10:$M$44)</f>
        <v>0</v>
      </c>
    </row>
    <row r="6955" spans="3:6" ht="15" customHeight="1">
      <c r="C6955" s="53" t="str">
        <f>[1]Coa!B6955</f>
        <v>4201.0017.0541171</v>
      </c>
      <c r="D6955" s="1" t="str">
        <f>VLOOKUP(C6955,[1]Coa!$B$4:$C$9231,2,FALSE)</f>
        <v>KEPERLUAN PROYEK / MESS, ENTERTAINMENT - HEAT EXCHANGER DEHYDROGEN</v>
      </c>
      <c r="E6955" s="573"/>
      <c r="F6955" s="573">
        <f>SUMIF('BKAS IDR'!$E$10:$E$44,$C6955,'BKAS IDR'!$M$10:$M$44)</f>
        <v>0</v>
      </c>
    </row>
    <row r="6956" spans="3:6" ht="15" customHeight="1">
      <c r="C6956" s="53" t="str">
        <f>[1]Coa!B6956</f>
        <v>4201.0017.05412002</v>
      </c>
      <c r="D6956" s="1" t="str">
        <f>VLOOKUP(C6956,[1]Coa!$B$4:$C$9231,2,FALSE)</f>
        <v>KEPERLUAN PROYEK / MESS, ENTERTAINMENT - REPLACEMENT HEAT EXCHANGE</v>
      </c>
      <c r="E6956" s="573"/>
      <c r="F6956" s="573">
        <f>SUMIF('BKAS IDR'!$E$10:$E$44,$C6956,'BKAS IDR'!$M$10:$M$44)</f>
        <v>0</v>
      </c>
    </row>
    <row r="6957" spans="3:6" ht="15" customHeight="1">
      <c r="C6957" s="53" t="str">
        <f>[1]Coa!B6957</f>
        <v>4201.0017.0550824</v>
      </c>
      <c r="D6957" s="1" t="str">
        <f>VLOOKUP(C6957,[1]Coa!$B$4:$C$9231,2,FALSE)</f>
        <v>KEPERLUAN PROYEK / MESS, ENTERTAINMENT - FERTILIZER FACTORY EXPANS</v>
      </c>
      <c r="E6957" s="573"/>
      <c r="F6957" s="573">
        <f>SUMIF('BKAS IDR'!$E$10:$E$44,$C6957,'BKAS IDR'!$M$10:$M$44)</f>
        <v>0</v>
      </c>
    </row>
    <row r="6958" spans="3:6" ht="15" customHeight="1">
      <c r="C6958" s="53" t="str">
        <f>[1]Coa!B6958</f>
        <v>4201.0017.0560920</v>
      </c>
      <c r="D6958" s="1" t="str">
        <f>VLOOKUP(C6958,[1]Coa!$B$4:$C$9231,2,FALSE)</f>
        <v>KEPERLUAN PROYEK / MESS, ENTERTAINMENT - REPL T BUNDLE 3A-1111-C</v>
      </c>
      <c r="E6958" s="573"/>
      <c r="F6958" s="573">
        <f>SUMIF('BKAS IDR'!$E$10:$E$44,$C6958,'BKAS IDR'!$M$10:$M$44)</f>
        <v>0</v>
      </c>
    </row>
    <row r="6959" spans="3:6" ht="15" customHeight="1">
      <c r="C6959" s="53" t="str">
        <f>[1]Coa!B6959</f>
        <v>4201.0017.0561111</v>
      </c>
      <c r="D6959" s="1" t="str">
        <f>VLOOKUP(C6959,[1]Coa!$B$4:$C$9231,2,FALSE)</f>
        <v>KEPERLUAN PROYEK / MESS, ENTERTAINMENT - SUPERHEATER WASTE HEAT BO</v>
      </c>
      <c r="E6959" s="573"/>
      <c r="F6959" s="573">
        <f>SUMIF('BKAS IDR'!$E$10:$E$44,$C6959,'BKAS IDR'!$M$10:$M$44)</f>
        <v>0</v>
      </c>
    </row>
    <row r="6960" spans="3:6" ht="15" customHeight="1">
      <c r="C6960" s="53" t="str">
        <f>[1]Coa!B6960</f>
        <v>4201.0017.0561112</v>
      </c>
      <c r="D6960" s="1" t="str">
        <f>VLOOKUP(C6960,[1]Coa!$B$4:$C$9231,2,FALSE)</f>
        <v>KEPERLUAN PROYEK / MESS, ENTERTAINMENT - AIR HEATER 5U-EC-301 (SEG</v>
      </c>
      <c r="E6960" s="573"/>
      <c r="F6960" s="573">
        <f>SUMIF('BKAS IDR'!$E$10:$E$44,$C6960,'BKAS IDR'!$M$10:$M$44)</f>
        <v>0</v>
      </c>
    </row>
    <row r="6961" spans="3:6" ht="15" customHeight="1">
      <c r="C6961" s="53" t="str">
        <f>[1]Coa!B6961</f>
        <v>4201.0017.0561151</v>
      </c>
      <c r="D6961" s="1" t="str">
        <f>VLOOKUP(C6961,[1]Coa!$B$4:$C$9231,2,FALSE)</f>
        <v>KEPERLUAN PROYEK / MESS, ENTERTAINMENT - HP STEAM SUPER HEATER 102</v>
      </c>
      <c r="E6961" s="573"/>
      <c r="F6961" s="573">
        <f>SUMIF('BKAS IDR'!$E$10:$E$44,$C6961,'BKAS IDR'!$M$10:$M$44)</f>
        <v>0</v>
      </c>
    </row>
    <row r="6962" spans="3:6" ht="15" customHeight="1">
      <c r="C6962" s="53" t="str">
        <f>[1]Coa!B6962</f>
        <v>4201.0017.0561158</v>
      </c>
      <c r="D6962" s="1" t="str">
        <f>VLOOKUP(C6962,[1]Coa!$B$4:$C$9231,2,FALSE)</f>
        <v>KEPERLUAN PROYEK / MESS, ENTERTAINMENT - 5A-115C METHANATOR EFFLUE</v>
      </c>
      <c r="E6962" s="573"/>
      <c r="F6962" s="573">
        <f>SUMIF('BKAS IDR'!$E$10:$E$44,$C6962,'BKAS IDR'!$M$10:$M$44)</f>
        <v>0</v>
      </c>
    </row>
    <row r="6963" spans="3:6" ht="15" customHeight="1">
      <c r="C6963" s="53" t="str">
        <f>[1]Coa!B6963</f>
        <v>4201.0017.0561164</v>
      </c>
      <c r="D6963" s="1" t="str">
        <f>VLOOKUP(C6963,[1]Coa!$B$4:$C$9231,2,FALSE)</f>
        <v>KEPERLUAN PROYEK / MESS, ENTERTAINMENT - PLATE DISTRIBUTOR COMPLAT</v>
      </c>
      <c r="E6963" s="573"/>
      <c r="F6963" s="573">
        <f>SUMIF('BKAS IDR'!$E$10:$E$44,$C6963,'BKAS IDR'!$M$10:$M$44)</f>
        <v>0</v>
      </c>
    </row>
    <row r="6964" spans="3:6" ht="15" customHeight="1">
      <c r="C6964" s="53" t="str">
        <f>[1]Coa!B6964</f>
        <v>4201.0017.0561170</v>
      </c>
      <c r="D6964" s="1" t="str">
        <f>VLOOKUP(C6964,[1]Coa!$B$4:$C$9231,2,FALSE)</f>
        <v>KEPERLUAN PROYEK / MESS, ENTERTAINMENT - RETUBING 101-C PUSRI - 1B</v>
      </c>
      <c r="E6964" s="573"/>
      <c r="F6964" s="573">
        <f>SUMIF('BKAS IDR'!$E$10:$E$44,$C6964,'BKAS IDR'!$M$10:$M$44)</f>
        <v>0</v>
      </c>
    </row>
    <row r="6965" spans="3:6" ht="15" customHeight="1">
      <c r="C6965" s="53" t="str">
        <f>[1]Coa!B6965</f>
        <v>4201.0017.05612014</v>
      </c>
      <c r="D6965" s="1" t="str">
        <f>VLOOKUP(C6965,[1]Coa!$B$4:$C$9231,2,FALSE)</f>
        <v>KEPERLUAN PROYEK / MESS, ENTERTAINMENT - TUBE BUNDLE</v>
      </c>
      <c r="E6965" s="573"/>
      <c r="F6965" s="573">
        <f>SUMIF('BKAS IDR'!$E$10:$E$44,$C6965,'BKAS IDR'!$M$10:$M$44)</f>
        <v>0</v>
      </c>
    </row>
    <row r="6966" spans="3:6" ht="15" customHeight="1">
      <c r="C6966" s="53" t="str">
        <f>[1]Coa!B6966</f>
        <v>4201.0017.05612015</v>
      </c>
      <c r="D6966" s="1" t="str">
        <f>VLOOKUP(C6966,[1]Coa!$B$4:$C$9231,2,FALSE)</f>
        <v>KEPERLUAN PROYEK / MESS, ENTERTAINMENT - PRETHICKENER 5U-FD-202</v>
      </c>
      <c r="E6966" s="573"/>
      <c r="F6966" s="573">
        <f>SUMIF('BKAS IDR'!$E$10:$E$44,$C6966,'BKAS IDR'!$M$10:$M$44)</f>
        <v>0</v>
      </c>
    </row>
    <row r="6967" spans="3:6" ht="15" customHeight="1">
      <c r="C6967" s="53" t="str">
        <f>[1]Coa!B6967</f>
        <v>4201.0017.0580817</v>
      </c>
      <c r="D6967" s="1" t="str">
        <f>VLOOKUP(C6967,[1]Coa!$B$4:$C$9231,2,FALSE)</f>
        <v>KEPERLUAN PROYEK / MESS, ENTERTAINMENT - PRESS. VESSEL RCC OFF GAS</v>
      </c>
      <c r="E6967" s="573"/>
      <c r="F6967" s="573">
        <f>SUMIF('BKAS IDR'!$E$10:$E$44,$C6967,'BKAS IDR'!$M$10:$M$44)</f>
        <v>0</v>
      </c>
    </row>
    <row r="6968" spans="3:6" ht="15" customHeight="1">
      <c r="C6968" s="53" t="str">
        <f>[1]Coa!B6968</f>
        <v>4201.0017.0581003</v>
      </c>
      <c r="D6968" s="1" t="str">
        <f>VLOOKUP(C6968,[1]Coa!$B$4:$C$9231,2,FALSE)</f>
        <v>KEPERLUAN PROYEK / MESS, ENTERTAINMENT - 10.000MT AMMONIA25-TK-801</v>
      </c>
      <c r="E6968" s="573"/>
      <c r="F6968" s="573">
        <f>SUMIF('BKAS IDR'!$E$10:$E$44,$C6968,'BKAS IDR'!$M$10:$M$44)</f>
        <v>0</v>
      </c>
    </row>
    <row r="6969" spans="3:6" ht="15" customHeight="1">
      <c r="C6969" s="53" t="str">
        <f>[1]Coa!B6969</f>
        <v>4201.0017.0581009</v>
      </c>
      <c r="D6969" s="1" t="str">
        <f>VLOOKUP(C6969,[1]Coa!$B$4:$C$9231,2,FALSE)</f>
        <v>KEPERLUAN PROYEK / MESS, ENTERTAINMENT - STAINLESS STEEL STRUC ANP</v>
      </c>
      <c r="E6969" s="573"/>
      <c r="F6969" s="573">
        <f>SUMIF('BKAS IDR'!$E$10:$E$44,$C6969,'BKAS IDR'!$M$10:$M$44)</f>
        <v>0</v>
      </c>
    </row>
    <row r="6970" spans="3:6" ht="15" customHeight="1">
      <c r="C6970" s="53" t="str">
        <f>[1]Coa!B6970</f>
        <v>4201.0017.0581126</v>
      </c>
      <c r="D6970" s="1" t="str">
        <f>VLOOKUP(C6970,[1]Coa!$B$4:$C$9231,2,FALSE)</f>
        <v>KEPERLUAN PROYEK / MESS, ENTERTAINMENT - PRESSURE VESSEL 2 X 35 MW</v>
      </c>
      <c r="E6970" s="573"/>
      <c r="F6970" s="573">
        <f>SUMIF('BKAS IDR'!$E$10:$E$44,$C6970,'BKAS IDR'!$M$10:$M$44)</f>
        <v>0</v>
      </c>
    </row>
    <row r="6971" spans="3:6" ht="15" customHeight="1">
      <c r="C6971" s="53" t="str">
        <f>[1]Coa!B6971</f>
        <v>4201.0017.0600702</v>
      </c>
      <c r="D6971" s="1" t="str">
        <f>VLOOKUP(C6971,[1]Coa!$B$4:$C$9231,2,FALSE)</f>
        <v>KEPERLUAN PROYEK / MESS, ENTERTAINMENT - INSTALL / ERECTION SUBCON</v>
      </c>
      <c r="E6971" s="573"/>
      <c r="F6971" s="573">
        <f>SUMIF('BKAS IDR'!$E$10:$E$44,$C6971,'BKAS IDR'!$M$10:$M$44)</f>
        <v>0</v>
      </c>
    </row>
    <row r="6972" spans="3:6" ht="15" customHeight="1">
      <c r="C6972" s="53" t="str">
        <f>[1]Coa!B6972</f>
        <v>4201.0017.0600704</v>
      </c>
      <c r="D6972" s="1" t="str">
        <f>VLOOKUP(C6972,[1]Coa!$B$4:$C$9231,2,FALSE)</f>
        <v>KEPERLUAN PROYEK / MESS, ENTERTAINMENT - COAL FIRED PWR PL PR THER</v>
      </c>
      <c r="E6972" s="573"/>
      <c r="F6972" s="573">
        <f>SUMIF('BKAS IDR'!$E$10:$E$44,$C6972,'BKAS IDR'!$M$10:$M$44)</f>
        <v>0</v>
      </c>
    </row>
    <row r="6973" spans="3:6" ht="15" customHeight="1">
      <c r="C6973" s="53" t="str">
        <f>[1]Coa!B6973</f>
        <v>4201.0017.0600706</v>
      </c>
      <c r="D6973" s="1" t="str">
        <f>VLOOKUP(C6973,[1]Coa!$B$4:$C$9231,2,FALSE)</f>
        <v>KEPERLUAN PROYEK / MESS, ENTERTAINMENT - COAL-FIRED POWER PLANT PR</v>
      </c>
      <c r="E6973" s="573"/>
      <c r="F6973" s="573">
        <f>SUMIF('BKAS IDR'!$E$10:$E$44,$C6973,'BKAS IDR'!$M$10:$M$44)</f>
        <v>0</v>
      </c>
    </row>
    <row r="6974" spans="3:6" ht="15" customHeight="1">
      <c r="C6974" s="53" t="str">
        <f>[1]Coa!B6974</f>
        <v>4201.0017.0600708</v>
      </c>
      <c r="D6974" s="1" t="str">
        <f>VLOOKUP(C6974,[1]Coa!$B$4:$C$9231,2,FALSE)</f>
        <v>KEPERLUAN PROYEK / MESS, ENTERTAINMENT - ESP INLET FLUE &amp; ESP OUTL</v>
      </c>
      <c r="E6974" s="573"/>
      <c r="F6974" s="573">
        <f>SUMIF('BKAS IDR'!$E$10:$E$44,$C6974,'BKAS IDR'!$M$10:$M$44)</f>
        <v>0</v>
      </c>
    </row>
    <row r="6975" spans="3:6" ht="15" customHeight="1">
      <c r="C6975" s="53" t="str">
        <f>[1]Coa!B6975</f>
        <v>4201.0017.0600710</v>
      </c>
      <c r="D6975" s="1" t="str">
        <f>VLOOKUP(C6975,[1]Coa!$B$4:$C$9231,2,FALSE)</f>
        <v>KEPERLUAN PROYEK / MESS, ENTERTAINMENT - I &amp; C PRIMARY VALVE</v>
      </c>
      <c r="E6975" s="573"/>
      <c r="F6975" s="573">
        <f>SUMIF('BKAS IDR'!$E$10:$E$44,$C6975,'BKAS IDR'!$M$10:$M$44)</f>
        <v>0</v>
      </c>
    </row>
    <row r="6976" spans="3:6" ht="15" customHeight="1">
      <c r="C6976" s="53" t="str">
        <f>[1]Coa!B6976</f>
        <v>4201.0017.0600711</v>
      </c>
      <c r="D6976" s="1" t="str">
        <f>VLOOKUP(C6976,[1]Coa!$B$4:$C$9231,2,FALSE)</f>
        <v>KEPERLUAN PROYEK / MESS, ENTERTAINMENT - FLUE SUPPORTER SUPERSTRUC</v>
      </c>
      <c r="E6976" s="573"/>
      <c r="F6976" s="573">
        <f>SUMIF('BKAS IDR'!$E$10:$E$44,$C6976,'BKAS IDR'!$M$10:$M$44)</f>
        <v>0</v>
      </c>
    </row>
    <row r="6977" spans="3:6" ht="15" customHeight="1">
      <c r="C6977" s="53" t="str">
        <f>[1]Coa!B6977</f>
        <v>4201.0017.0600907</v>
      </c>
      <c r="D6977" s="1" t="str">
        <f>VLOOKUP(C6977,[1]Coa!$B$4:$C$9231,2,FALSE)</f>
        <v>KEPERLUAN PROYEK / MESS, ENTERTAINMENT - INST/ERCTION MECH 3X315MW</v>
      </c>
      <c r="E6977" s="573"/>
      <c r="F6977" s="573">
        <f>SUMIF('BKAS IDR'!$E$10:$E$44,$C6977,'BKAS IDR'!$M$10:$M$44)</f>
        <v>0</v>
      </c>
    </row>
    <row r="6978" spans="3:6" ht="15" customHeight="1">
      <c r="C6978" s="53" t="str">
        <f>[1]Coa!B6978</f>
        <v>4201.0017.0630910</v>
      </c>
      <c r="D6978" s="1" t="str">
        <f>VLOOKUP(C6978,[1]Coa!$B$4:$C$9231,2,FALSE)</f>
        <v>KEPERLUAN PROYEK / MESS, ENTERTAINMENT - FABRICATION RISER CLAMP</v>
      </c>
      <c r="E6978" s="573"/>
      <c r="F6978" s="573">
        <f>SUMIF('BKAS IDR'!$E$10:$E$44,$C6978,'BKAS IDR'!$M$10:$M$44)</f>
        <v>0</v>
      </c>
    </row>
    <row r="6979" spans="3:6" ht="15" customHeight="1">
      <c r="C6979" s="53" t="str">
        <f>[1]Coa!B6979</f>
        <v>4201.0017.0631115</v>
      </c>
      <c r="D6979" s="1" t="str">
        <f>VLOOKUP(C6979,[1]Coa!$B$4:$C$9231,2,FALSE)</f>
        <v>KEPERLUAN PROYEK / MESS, ENTERTAINMENT - SUPPLY OF HEAT EXCHANGER</v>
      </c>
      <c r="E6979" s="573"/>
      <c r="F6979" s="573">
        <f>SUMIF('BKAS IDR'!$E$10:$E$44,$C6979,'BKAS IDR'!$M$10:$M$44)</f>
        <v>0</v>
      </c>
    </row>
    <row r="6980" spans="3:6" ht="15" customHeight="1">
      <c r="C6980" s="53" t="str">
        <f>[1]Coa!B6980</f>
        <v>4201.0017.0631201</v>
      </c>
      <c r="D6980" s="1" t="str">
        <f>VLOOKUP(C6980,[1]Coa!$B$4:$C$9231,2,FALSE)</f>
        <v>KEPERLUAN PROYEK / MESS, ENTERTAINMENT - PROVISION OF EPCI KF GAS</v>
      </c>
      <c r="E6980" s="573"/>
      <c r="F6980" s="573">
        <f>SUMIF('BKAS IDR'!$E$10:$E$44,$C6980,'BKAS IDR'!$M$10:$M$44)</f>
        <v>0</v>
      </c>
    </row>
    <row r="6981" spans="3:6" ht="15" customHeight="1">
      <c r="C6981" s="53" t="str">
        <f>[1]Coa!B6981</f>
        <v>4201.0017.06312029</v>
      </c>
      <c r="D6981" s="1" t="str">
        <f>VLOOKUP(C6981,[1]Coa!$B$4:$C$9231,2,FALSE)</f>
        <v>KEPERLUAN PROYEK / MESS, ENTERTAINMENT - FABRICATION PIPE SPOOL</v>
      </c>
      <c r="E6981" s="573"/>
      <c r="F6981" s="573">
        <f>SUMIF('BKAS IDR'!$E$10:$E$44,$C6981,'BKAS IDR'!$M$10:$M$44)</f>
        <v>0</v>
      </c>
    </row>
    <row r="6982" spans="3:6" ht="15" customHeight="1">
      <c r="C6982" s="53" t="str">
        <f>[1]Coa!B6982</f>
        <v>4201.0017.06312051</v>
      </c>
      <c r="D6982" s="1" t="str">
        <f>VLOOKUP(C6982,[1]Coa!$B$4:$C$9231,2,FALSE)</f>
        <v>KEPERLUAN PROYEK / MESS, ENTERTAINMENT - PROVISION OF ENGINEERING</v>
      </c>
      <c r="E6982" s="573"/>
      <c r="F6982" s="573">
        <f>SUMIF('BKAS IDR'!$E$10:$E$44,$C6982,'BKAS IDR'!$M$10:$M$44)</f>
        <v>0</v>
      </c>
    </row>
    <row r="6983" spans="3:6" ht="15" customHeight="1">
      <c r="C6983" s="53" t="str">
        <f>[1]Coa!B6983</f>
        <v>4201.0017.0651021</v>
      </c>
      <c r="D6983" s="1" t="str">
        <f>VLOOKUP(C6983,[1]Coa!$B$4:$C$9231,2,FALSE)</f>
        <v>KEPERLUAN PROYEK / MESS, ENTERTAINMENT - FAB&amp;INSTAL ENERGY PLANT</v>
      </c>
      <c r="E6983" s="573"/>
      <c r="F6983" s="573">
        <f>SUMIF('BKAS IDR'!$E$10:$E$44,$C6983,'BKAS IDR'!$M$10:$M$44)</f>
        <v>0</v>
      </c>
    </row>
    <row r="6984" spans="3:6" ht="15" customHeight="1">
      <c r="C6984" s="53" t="str">
        <f>[1]Coa!B6984</f>
        <v>4201.0017.0651025</v>
      </c>
      <c r="D6984" s="1" t="str">
        <f>VLOOKUP(C6984,[1]Coa!$B$4:$C$9231,2,FALSE)</f>
        <v>KEPERLUAN PROYEK / MESS, ENTERTAINMENT - SUPPLY &amp; INSTAL PNEUMATIC</v>
      </c>
      <c r="E6984" s="573"/>
      <c r="F6984" s="573">
        <f>SUMIF('BKAS IDR'!$E$10:$E$44,$C6984,'BKAS IDR'!$M$10:$M$44)</f>
        <v>0</v>
      </c>
    </row>
    <row r="6985" spans="3:6" ht="15" customHeight="1">
      <c r="C6985" s="53" t="str">
        <f>[1]Coa!B6985</f>
        <v>4201.0017.0651102</v>
      </c>
      <c r="D6985" s="1" t="str">
        <f>VLOOKUP(C6985,[1]Coa!$B$4:$C$9231,2,FALSE)</f>
        <v>KEPERLUAN PROYEK / MESS, ENTERTAINMENT - SUPP&amp;INST 7110,7120,7130</v>
      </c>
      <c r="E6985" s="573"/>
      <c r="F6985" s="573">
        <f>SUMIF('BKAS IDR'!$E$10:$E$44,$C6985,'BKAS IDR'!$M$10:$M$44)</f>
        <v>0</v>
      </c>
    </row>
    <row r="6986" spans="3:6" ht="15" customHeight="1">
      <c r="C6986" s="53" t="str">
        <f>[1]Coa!B6986</f>
        <v>4201.0017.0701022</v>
      </c>
      <c r="D6986" s="1" t="str">
        <f>VLOOKUP(C6986,[1]Coa!$B$4:$C$9231,2,FALSE)</f>
        <v>KEPERLUAN PROYEK / MESS, ENTERTAINMENT - CHEMICAL CLEANING</v>
      </c>
      <c r="E6986" s="573"/>
      <c r="F6986" s="573">
        <f>SUMIF('BKAS IDR'!$E$10:$E$44,$C6986,'BKAS IDR'!$M$10:$M$44)</f>
        <v>0</v>
      </c>
    </row>
    <row r="6987" spans="3:6" ht="15" customHeight="1">
      <c r="C6987" s="53" t="str">
        <f>[1]Coa!B6987</f>
        <v>4201.0017.0701122</v>
      </c>
      <c r="D6987" s="1" t="str">
        <f>VLOOKUP(C6987,[1]Coa!$B$4:$C$9231,2,FALSE)</f>
        <v>KEPERLUAN PROYEK / MESS, ENTERTAINMENT - PUMP &amp; PIPING BROKE STOR.</v>
      </c>
      <c r="E6987" s="573"/>
      <c r="F6987" s="573">
        <f>SUMIF('BKAS IDR'!$E$10:$E$44,$C6987,'BKAS IDR'!$M$10:$M$44)</f>
        <v>0</v>
      </c>
    </row>
    <row r="6988" spans="3:6" ht="15" customHeight="1">
      <c r="C6988" s="53" t="str">
        <f>[1]Coa!B6988</f>
        <v>4201.0017.0731138</v>
      </c>
      <c r="D6988" s="1" t="str">
        <f>VLOOKUP(C6988,[1]Coa!$B$4:$C$9231,2,FALSE)</f>
        <v>KEPERLUAN PROYEK / MESS, ENTERTAINMENT - AIR HEATER TUBES</v>
      </c>
      <c r="E6988" s="573"/>
      <c r="F6988" s="573">
        <f>SUMIF('BKAS IDR'!$E$10:$E$44,$C6988,'BKAS IDR'!$M$10:$M$44)</f>
        <v>0</v>
      </c>
    </row>
    <row r="6989" spans="3:6" ht="15" customHeight="1">
      <c r="C6989" s="53" t="str">
        <f>[1]Coa!B6989</f>
        <v>4201.0017.07312054</v>
      </c>
      <c r="D6989" s="1" t="str">
        <f>VLOOKUP(C6989,[1]Coa!$B$4:$C$9231,2,FALSE)</f>
        <v>KEPERLUAN PROYEK / MESS, ENTERTAINMENT - SERVICE BARK CONVEYOR</v>
      </c>
      <c r="E6989" s="573"/>
      <c r="F6989" s="573">
        <f>SUMIF('BKAS IDR'!$E$10:$E$44,$C6989,'BKAS IDR'!$M$10:$M$44)</f>
        <v>0</v>
      </c>
    </row>
    <row r="6990" spans="3:6" ht="15" customHeight="1">
      <c r="C6990" s="53" t="str">
        <f>[1]Coa!B6990</f>
        <v>4201.0017.0830924</v>
      </c>
      <c r="D6990" s="1" t="str">
        <f>VLOOKUP(C6990,[1]Coa!$B$4:$C$9231,2,FALSE)</f>
        <v>KEPERLUAN PROYEK / MESS, ENTERTAINMENT - TRANS,INST,HOOKUP POLENG</v>
      </c>
      <c r="E6990" s="573"/>
      <c r="F6990" s="573">
        <f>SUMIF('BKAS IDR'!$E$10:$E$44,$C6990,'BKAS IDR'!$M$10:$M$44)</f>
        <v>0</v>
      </c>
    </row>
    <row r="6991" spans="3:6" ht="15" customHeight="1">
      <c r="C6991" s="53" t="str">
        <f>[1]Coa!B6991</f>
        <v>4201.0017.0831120</v>
      </c>
      <c r="D6991" s="1" t="str">
        <f>VLOOKUP(C6991,[1]Coa!$B$4:$C$9231,2,FALSE)</f>
        <v>KEPERLUAN PROYEK / MESS, ENTERTAINMENT - EPC WORKS FOR PPP-CW-DW-G</v>
      </c>
      <c r="E6991" s="573"/>
      <c r="F6991" s="573">
        <f>SUMIF('BKAS IDR'!$E$10:$E$44,$C6991,'BKAS IDR'!$M$10:$M$44)</f>
        <v>0</v>
      </c>
    </row>
    <row r="6992" spans="3:6" ht="15" customHeight="1">
      <c r="C6992" s="53" t="str">
        <f>[1]Coa!B6992</f>
        <v>4201.0017.0881108</v>
      </c>
      <c r="D6992" s="1" t="str">
        <f>VLOOKUP(C6992,[1]Coa!$B$4:$C$9231,2,FALSE)</f>
        <v>KEPERLUAN PROYEK / MESS, ENTERTAINMENT - REPLACE SW PIPE</v>
      </c>
      <c r="E6992" s="573"/>
      <c r="F6992" s="573">
        <f>SUMIF('BKAS IDR'!$E$10:$E$44,$C6992,'BKAS IDR'!$M$10:$M$44)</f>
        <v>0</v>
      </c>
    </row>
    <row r="6993" spans="3:6" ht="15" customHeight="1">
      <c r="C6993" s="53" t="str">
        <f>[1]Coa!B6993</f>
        <v>4201.0017.0881123</v>
      </c>
      <c r="D6993" s="1" t="str">
        <f>VLOOKUP(C6993,[1]Coa!$B$4:$C$9231,2,FALSE)</f>
        <v>KEPERLUAN PROYEK / MESS, ENTERTAINMENT - HOUSING FILTER</v>
      </c>
      <c r="E6993" s="573"/>
      <c r="F6993" s="573">
        <f>SUMIF('BKAS IDR'!$E$10:$E$44,$C6993,'BKAS IDR'!$M$10:$M$44)</f>
        <v>0</v>
      </c>
    </row>
    <row r="6994" spans="3:6" ht="15" customHeight="1">
      <c r="C6994" s="53" t="str">
        <f>[1]Coa!B6994</f>
        <v>4201.0017.0901121</v>
      </c>
      <c r="D6994" s="1" t="str">
        <f>VLOOKUP(C6994,[1]Coa!$B$4:$C$9231,2,FALSE)</f>
        <v>KEPERLUAN PROYEK / MESS, ENTERTAINMENT - DUCTING TISSUE MILL II</v>
      </c>
      <c r="E6994" s="573"/>
      <c r="F6994" s="573">
        <f>SUMIF('BKAS IDR'!$E$10:$E$44,$C6994,'BKAS IDR'!$M$10:$M$44)</f>
        <v>0</v>
      </c>
    </row>
    <row r="6995" spans="3:6" ht="15" customHeight="1">
      <c r="C6995" s="53" t="str">
        <f>[1]Coa!B6995</f>
        <v>4201.0017.0901142</v>
      </c>
      <c r="D6995" s="1" t="str">
        <f>VLOOKUP(C6995,[1]Coa!$B$4:$C$9231,2,FALSE)</f>
        <v>KEPERLUAN PROYEK / MESS, ENTERTAINMENT - Ducting Yankee</v>
      </c>
      <c r="E6995" s="573"/>
      <c r="F6995" s="573">
        <f>SUMIF('BKAS IDR'!$E$10:$E$44,$C6995,'BKAS IDR'!$M$10:$M$44)</f>
        <v>0</v>
      </c>
    </row>
    <row r="6996" spans="3:6" ht="15" customHeight="1">
      <c r="C6996" s="53" t="str">
        <f>[1]Coa!B6996</f>
        <v>4201.0017.0911125</v>
      </c>
      <c r="D6996" s="1" t="str">
        <f>VLOOKUP(C6996,[1]Coa!$B$4:$C$9231,2,FALSE)</f>
        <v>KEPERLUAN PROYEK / MESS, ENTERTAINMENT - Water System &amp; Coal Syste</v>
      </c>
      <c r="E6996" s="573"/>
      <c r="F6996" s="573">
        <f>SUMIF('BKAS IDR'!$E$10:$E$44,$C6996,'BKAS IDR'!$M$10:$M$44)</f>
        <v>0</v>
      </c>
    </row>
    <row r="6997" spans="3:6" ht="15" customHeight="1">
      <c r="C6997" s="53" t="str">
        <f>[1]Coa!B6997</f>
        <v>4201.0017.0921147</v>
      </c>
      <c r="D6997" s="1" t="str">
        <f>VLOOKUP(C6997,[1]Coa!$B$4:$C$9231,2,FALSE)</f>
        <v>KEPERLUAN PROYEK / MESS, ENTERTAINMENT - ADD. BY PAS LINE FOR DOUB</v>
      </c>
      <c r="E6997" s="573"/>
      <c r="F6997" s="573">
        <f>SUMIF('BKAS IDR'!$E$10:$E$44,$C6997,'BKAS IDR'!$M$10:$M$44)</f>
        <v>0</v>
      </c>
    </row>
    <row r="6998" spans="3:6" ht="15" customHeight="1">
      <c r="C6998" s="53" t="str">
        <f>[1]Coa!B6998</f>
        <v>4201.0017.0991129</v>
      </c>
      <c r="D6998" s="1" t="str">
        <f>VLOOKUP(C6998,[1]Coa!$B$4:$C$9231,2,FALSE)</f>
        <v>KEPERLUAN PROYEK / MESS, ENTERTAINMENT - PIPA HYDRANT</v>
      </c>
      <c r="E6998" s="573"/>
      <c r="F6998" s="573">
        <f>SUMIF('BKAS IDR'!$E$10:$E$44,$C6998,'BKAS IDR'!$M$10:$M$44)</f>
        <v>0</v>
      </c>
    </row>
    <row r="6999" spans="3:6" ht="15" customHeight="1">
      <c r="C6999" s="53" t="str">
        <f>[1]Coa!B6999</f>
        <v>4201.0017.1021146</v>
      </c>
      <c r="D6999" s="1" t="str">
        <f>VLOOKUP(C6999,[1]Coa!$B$4:$C$9231,2,FALSE)</f>
        <v>KEPERLUAN PROYEK / MESS, ENTERTAINMENT -  water surge tank</v>
      </c>
      <c r="E6999" s="573"/>
      <c r="F6999" s="573">
        <f>SUMIF('BKAS IDR'!$E$10:$E$44,$C6999,'BKAS IDR'!$M$10:$M$44)</f>
        <v>0</v>
      </c>
    </row>
    <row r="7000" spans="3:6" ht="15" customHeight="1">
      <c r="C7000" s="53" t="str">
        <f>[1]Coa!B7000</f>
        <v>4201.0017.1031143</v>
      </c>
      <c r="D7000" s="1" t="str">
        <f>VLOOKUP(C7000,[1]Coa!$B$4:$C$9231,2,FALSE)</f>
        <v>KEPERLUAN PROYEK / MESS, ENTERTAINMENT - DUPLEX PIPE SPOOL 2-INC,</v>
      </c>
      <c r="E7000" s="573"/>
      <c r="F7000" s="573">
        <f>SUMIF('BKAS IDR'!$E$10:$E$44,$C7000,'BKAS IDR'!$M$10:$M$44)</f>
        <v>0</v>
      </c>
    </row>
    <row r="7001" spans="3:6" ht="15" customHeight="1">
      <c r="C7001" s="53" t="str">
        <f>[1]Coa!B7001</f>
        <v>4201.0017.10412034</v>
      </c>
      <c r="D7001" s="1" t="str">
        <f>VLOOKUP(C7001,[1]Coa!$B$4:$C$9231,2,FALSE)</f>
        <v>KEPERLUAN PROYEK / MESS, ENTERTAINMENT - TUBE BUNDLE E201-05-08-09</v>
      </c>
      <c r="E7001" s="573"/>
      <c r="F7001" s="573">
        <f>SUMIF('BKAS IDR'!$E$10:$E$44,$C7001,'BKAS IDR'!$M$10:$M$44)</f>
        <v>0</v>
      </c>
    </row>
    <row r="7002" spans="3:6" ht="15" customHeight="1">
      <c r="C7002" s="53" t="str">
        <f>[1]Coa!B7002</f>
        <v>4201.0017.10512037</v>
      </c>
      <c r="D7002" s="1" t="str">
        <f>VLOOKUP(C7002,[1]Coa!$B$4:$C$9231,2,FALSE)</f>
        <v>KEPERLUAN PROYEK / MESS, ENTERTAINMENT - HEAT EXCHANGER ASSY TAG N</v>
      </c>
      <c r="E7002" s="573"/>
      <c r="F7002" s="573">
        <f>SUMIF('BKAS IDR'!$E$10:$E$44,$C7002,'BKAS IDR'!$M$10:$M$44)</f>
        <v>0</v>
      </c>
    </row>
    <row r="7003" spans="3:6" ht="15" customHeight="1">
      <c r="C7003" s="53" t="str">
        <f>[1]Coa!B7003</f>
        <v>4201.0017.10512038</v>
      </c>
      <c r="D7003" s="1" t="str">
        <f>VLOOKUP(C7003,[1]Coa!$B$4:$C$9231,2,FALSE)</f>
        <v>KEPERLUAN PROYEK / MESS, ENTERTAINMENT - PENGADAAN SHELL ASSY TAG</v>
      </c>
      <c r="E7003" s="573"/>
      <c r="F7003" s="573">
        <f>SUMIF('BKAS IDR'!$E$10:$E$44,$C7003,'BKAS IDR'!$M$10:$M$44)</f>
        <v>0</v>
      </c>
    </row>
    <row r="7004" spans="3:6" ht="15" customHeight="1">
      <c r="C7004" s="53" t="str">
        <f>[1]Coa!B7004</f>
        <v>4201.0017.10512039</v>
      </c>
      <c r="D7004" s="1" t="str">
        <f>VLOOKUP(C7004,[1]Coa!$B$4:$C$9231,2,FALSE)</f>
        <v>KEPERLUAN PROYEK / MESS, ENTERTAINMENT - PENGADAAN SHELL ASSY TAG</v>
      </c>
      <c r="E7004" s="573"/>
      <c r="F7004" s="573">
        <f>SUMIF('BKAS IDR'!$E$10:$E$44,$C7004,'BKAS IDR'!$M$10:$M$44)</f>
        <v>0</v>
      </c>
    </row>
    <row r="7005" spans="3:6" ht="15" customHeight="1">
      <c r="C7005" s="53" t="str">
        <f>[1]Coa!B7005</f>
        <v>4201.0017.10512060</v>
      </c>
      <c r="D7005" s="1" t="str">
        <f>VLOOKUP(C7005,[1]Coa!$B$4:$C$9231,2,FALSE)</f>
        <v>KEPERLUAN PROYEK / MESS, ENTERTAINMENT - PENGGANTIAN/PEMBUATAN TES</v>
      </c>
      <c r="E7005" s="573"/>
      <c r="F7005" s="573">
        <f>SUMIF('BKAS IDR'!$E$10:$E$44,$C7005,'BKAS IDR'!$M$10:$M$44)</f>
        <v>0</v>
      </c>
    </row>
    <row r="7006" spans="3:6" ht="15" customHeight="1">
      <c r="C7006" s="53" t="str">
        <f>[1]Coa!B7006</f>
        <v>4201.0017.10612040</v>
      </c>
      <c r="D7006" s="1" t="str">
        <f>VLOOKUP(C7006,[1]Coa!$B$4:$C$9231,2,FALSE)</f>
        <v>KEPERLUAN PROYEK / MESS, ENTERTAINMENT - TUBE BUNDLE, SHELLBUNDLE,</v>
      </c>
      <c r="E7006" s="573"/>
      <c r="F7006" s="573">
        <f>SUMIF('BKAS IDR'!$E$10:$E$44,$C7006,'BKAS IDR'!$M$10:$M$44)</f>
        <v>0</v>
      </c>
    </row>
    <row r="7007" spans="3:6" ht="15" customHeight="1">
      <c r="C7007" s="53" t="str">
        <f>[1]Coa!B7007</f>
        <v>4201.0017.10612053</v>
      </c>
      <c r="D7007" s="1" t="str">
        <f>VLOOKUP(C7007,[1]Coa!$B$4:$C$9231,2,FALSE)</f>
        <v>KEPERLUAN PROYEK / MESS, ENTERTAINMENT - ENGINEERING, PROCUREMENT</v>
      </c>
      <c r="E7007" s="573"/>
      <c r="F7007" s="573">
        <f>SUMIF('BKAS IDR'!$E$10:$E$44,$C7007,'BKAS IDR'!$M$10:$M$44)</f>
        <v>0</v>
      </c>
    </row>
    <row r="7008" spans="3:6" ht="15" customHeight="1">
      <c r="C7008" s="53" t="str">
        <f>[1]Coa!B7008</f>
        <v>4201.0017.1121154</v>
      </c>
      <c r="D7008" s="1" t="str">
        <f>VLOOKUP(C7008,[1]Coa!$B$4:$C$9231,2,FALSE)</f>
        <v>KEPERLUAN PROYEK / MESS, ENTERTAINMENT - H2S MUD / GAS SEPARATOR</v>
      </c>
      <c r="E7008" s="573"/>
      <c r="F7008" s="573">
        <f>SUMIF('BKAS IDR'!$E$10:$E$44,$C7008,'BKAS IDR'!$M$10:$M$44)</f>
        <v>0</v>
      </c>
    </row>
    <row r="7009" spans="3:6" ht="15" customHeight="1">
      <c r="C7009" s="53" t="str">
        <f>[1]Coa!B7009</f>
        <v>4201.0017.1161162</v>
      </c>
      <c r="D7009" s="1" t="str">
        <f>VLOOKUP(C7009,[1]Coa!$B$4:$C$9231,2,FALSE)</f>
        <v>KEPERLUAN PROYEK / MESS, ENTERTAINMENT - SECONDARY REFORMER EFFLUE</v>
      </c>
      <c r="E7009" s="573"/>
      <c r="F7009" s="573">
        <f>SUMIF('BKAS IDR'!$E$10:$E$44,$C7009,'BKAS IDR'!$M$10:$M$44)</f>
        <v>0</v>
      </c>
    </row>
    <row r="7010" spans="3:6" ht="15" customHeight="1">
      <c r="C7010" s="53" t="str">
        <f>[1]Coa!B7010</f>
        <v>4201.0017.1171165</v>
      </c>
      <c r="D7010" s="1" t="str">
        <f>VLOOKUP(C7010,[1]Coa!$B$4:$C$9231,2,FALSE)</f>
        <v>KEPERLUAN PROYEK / MESS, ENTERTAINMENT - TOWER</v>
      </c>
      <c r="E7010" s="573"/>
      <c r="F7010" s="573">
        <f>SUMIF('BKAS IDR'!$E$10:$E$44,$C7010,'BKAS IDR'!$M$10:$M$44)</f>
        <v>0</v>
      </c>
    </row>
    <row r="7011" spans="3:6" ht="15" customHeight="1">
      <c r="C7011" s="53" t="str">
        <f>[1]Coa!B7011</f>
        <v>4201.0017.1171167</v>
      </c>
      <c r="D7011" s="1" t="str">
        <f>VLOOKUP(C7011,[1]Coa!$B$4:$C$9231,2,FALSE)</f>
        <v>KEPERLUAN PROYEK / MESS, ENTERTAINMENT - SHOP FABRICATED VESSEL &amp;</v>
      </c>
      <c r="E7011" s="573"/>
      <c r="F7011" s="573">
        <f>SUMIF('BKAS IDR'!$E$10:$E$44,$C7011,'BKAS IDR'!$M$10:$M$44)</f>
        <v>0</v>
      </c>
    </row>
    <row r="7012" spans="3:6" ht="15" customHeight="1">
      <c r="C7012" s="53" t="str">
        <f>[1]Coa!B7012</f>
        <v>4201.0017.1171168</v>
      </c>
      <c r="D7012" s="1" t="str">
        <f>VLOOKUP(C7012,[1]Coa!$B$4:$C$9231,2,FALSE)</f>
        <v>KEPERLUAN PROYEK / MESS, ENTERTAINMENT - SHOP FABRICATED VESSEL &amp;</v>
      </c>
      <c r="E7012" s="573"/>
      <c r="F7012" s="573">
        <f>SUMIF('BKAS IDR'!$E$10:$E$44,$C7012,'BKAS IDR'!$M$10:$M$44)</f>
        <v>0</v>
      </c>
    </row>
    <row r="7013" spans="3:6" ht="15" customHeight="1">
      <c r="C7013" s="53" t="str">
        <f>[1]Coa!B7013</f>
        <v>4201.0017.11712010</v>
      </c>
      <c r="D7013" s="1" t="str">
        <f>VLOOKUP(C7013,[1]Coa!$B$4:$C$9231,2,FALSE)</f>
        <v>KEPERLUAN PROYEK / MESS, ENTERTAINMENT - SHOP FABRICATED VESSEL &amp;</v>
      </c>
      <c r="E7013" s="573"/>
      <c r="F7013" s="573">
        <f>SUMIF('BKAS IDR'!$E$10:$E$44,$C7013,'BKAS IDR'!$M$10:$M$44)</f>
        <v>0</v>
      </c>
    </row>
    <row r="7014" spans="3:6" ht="15" customHeight="1">
      <c r="C7014" s="53" t="str">
        <f>[1]Coa!B7014</f>
        <v>4201.0017.11712023</v>
      </c>
      <c r="D7014" s="1" t="str">
        <f>VLOOKUP(C7014,[1]Coa!$B$4:$C$9231,2,FALSE)</f>
        <v>KEPERLUAN PROYEK / MESS, ENTERTAINMENT - SHOP FABRICATED VESSEL &amp;</v>
      </c>
      <c r="E7014" s="573"/>
      <c r="F7014" s="573">
        <f>SUMIF('BKAS IDR'!$E$10:$E$44,$C7014,'BKAS IDR'!$M$10:$M$44)</f>
        <v>0</v>
      </c>
    </row>
    <row r="7015" spans="3:6" ht="15" customHeight="1">
      <c r="C7015" s="53" t="str">
        <f>[1]Coa!B7015</f>
        <v>4201.0017.1191172</v>
      </c>
      <c r="D7015" s="1" t="str">
        <f>VLOOKUP(C7015,[1]Coa!$B$4:$C$9231,2,FALSE)</f>
        <v>KEPERLUAN PROYEK / MESS, ENTERTAINMENT - EPC MOBILE SEPARATOR</v>
      </c>
      <c r="E7015" s="573"/>
      <c r="F7015" s="573">
        <f>SUMIF('BKAS IDR'!$E$10:$E$44,$C7015,'BKAS IDR'!$M$10:$M$44)</f>
        <v>0</v>
      </c>
    </row>
    <row r="7016" spans="3:6" ht="15" customHeight="1">
      <c r="C7016" s="53" t="str">
        <f>[1]Coa!B7016</f>
        <v>4201.0017.1201175</v>
      </c>
      <c r="D7016" s="1" t="str">
        <f>VLOOKUP(C7016,[1]Coa!$B$4:$C$9231,2,FALSE)</f>
        <v>KEPERLUAN PROYEK / MESS, ENTERTAINMENT - FABRICATION &amp; ERECTION OF</v>
      </c>
      <c r="E7016" s="573"/>
      <c r="F7016" s="573">
        <f>SUMIF('BKAS IDR'!$E$10:$E$44,$C7016,'BKAS IDR'!$M$10:$M$44)</f>
        <v>0</v>
      </c>
    </row>
    <row r="7017" spans="3:6" ht="15" customHeight="1">
      <c r="C7017" s="53" t="str">
        <f>[1]Coa!B7017</f>
        <v>4201.0017.12812012</v>
      </c>
      <c r="D7017" s="1" t="str">
        <f>VLOOKUP(C7017,[1]Coa!$B$4:$C$9231,2,FALSE)</f>
        <v>KEPERLUAN PROYEK / MESS, ENTERTAINMENT - RENTAL DRILLING EQUIPMENT</v>
      </c>
      <c r="E7017" s="573"/>
      <c r="F7017" s="573">
        <f>SUMIF('BKAS IDR'!$E$10:$E$44,$C7017,'BKAS IDR'!$M$10:$M$44)</f>
        <v>0</v>
      </c>
    </row>
    <row r="7018" spans="3:6" ht="15" customHeight="1">
      <c r="C7018" s="53" t="str">
        <f>[1]Coa!B7018</f>
        <v>4201.0017.12912007</v>
      </c>
      <c r="D7018" s="1" t="str">
        <f>VLOOKUP(C7018,[1]Coa!$B$4:$C$9231,2,FALSE)</f>
        <v>KEPERLUAN PROYEK / MESS, ENTERTAINMENT - SUPPLY OF SHELL &amp; TUBE HE</v>
      </c>
      <c r="E7018" s="573"/>
      <c r="F7018" s="573">
        <f>SUMIF('BKAS IDR'!$E$10:$E$44,$C7018,'BKAS IDR'!$M$10:$M$44)</f>
        <v>0</v>
      </c>
    </row>
    <row r="7019" spans="3:6" ht="15" customHeight="1">
      <c r="C7019" s="53" t="str">
        <f>[1]Coa!B7019</f>
        <v>4201.0017.14512017</v>
      </c>
      <c r="D7019" s="1" t="str">
        <f>VLOOKUP(C7019,[1]Coa!$B$4:$C$9231,2,FALSE)</f>
        <v>KEPERLUAN PROYEK / MESS, ENTERTAINMENT - DIVING EQUIPMENT</v>
      </c>
      <c r="E7019" s="573"/>
      <c r="F7019" s="573">
        <f>SUMIF('BKAS IDR'!$E$10:$E$44,$C7019,'BKAS IDR'!$M$10:$M$44)</f>
        <v>0</v>
      </c>
    </row>
    <row r="7020" spans="3:6" ht="15" customHeight="1">
      <c r="C7020" s="53" t="str">
        <f>[1]Coa!B7020</f>
        <v>4201.0017.14912041</v>
      </c>
      <c r="D7020" s="1" t="str">
        <f>VLOOKUP(C7020,[1]Coa!$B$4:$C$9231,2,FALSE)</f>
        <v>KEPERLUAN PROYEK / MESS, ENTERTAINMENT - FABRIKASI SHELL 24E-113</v>
      </c>
      <c r="E7020" s="573"/>
      <c r="F7020" s="573">
        <f>SUMIF('BKAS IDR'!$E$10:$E$44,$C7020,'BKAS IDR'!$M$10:$M$44)</f>
        <v>0</v>
      </c>
    </row>
    <row r="7021" spans="3:6" ht="15" customHeight="1">
      <c r="C7021" s="53" t="str">
        <f>[1]Coa!B7021</f>
        <v>4201.0017.15012024</v>
      </c>
      <c r="D7021" s="1" t="str">
        <f>VLOOKUP(C7021,[1]Coa!$B$4:$C$9231,2,FALSE)</f>
        <v>KEPERLUAN PROYEK / MESS, ENTERTAINMENT -  TOTAL RETUBE INSITU SURF</v>
      </c>
      <c r="E7021" s="573"/>
      <c r="F7021" s="573">
        <f>SUMIF('BKAS IDR'!$E$10:$E$44,$C7021,'BKAS IDR'!$M$10:$M$44)</f>
        <v>0</v>
      </c>
    </row>
    <row r="7022" spans="3:6" ht="15" customHeight="1">
      <c r="C7022" s="53" t="str">
        <f>[1]Coa!B7022</f>
        <v>4201.0017.15212028</v>
      </c>
      <c r="D7022" s="1" t="str">
        <f>VLOOKUP(C7022,[1]Coa!$B$4:$C$9231,2,FALSE)</f>
        <v>KEPERLUAN PROYEK / MESS, ENTERTAINMENT - TUBE BUNDLE SHELL H5012 &amp;</v>
      </c>
      <c r="E7022" s="573"/>
      <c r="F7022" s="573">
        <f>SUMIF('BKAS IDR'!$E$10:$E$44,$C7022,'BKAS IDR'!$M$10:$M$44)</f>
        <v>0</v>
      </c>
    </row>
    <row r="7023" spans="3:6" ht="15" customHeight="1">
      <c r="C7023" s="53" t="str">
        <f>[1]Coa!B7023</f>
        <v>4201.0017.15212059</v>
      </c>
      <c r="D7023" s="1" t="str">
        <f>VLOOKUP(C7023,[1]Coa!$B$4:$C$9231,2,FALSE)</f>
        <v>KEPERLUAN PROYEK / MESS, ENTERTAINMENT - SECONDARY REACTOR UNIT</v>
      </c>
      <c r="E7023" s="573"/>
      <c r="F7023" s="573">
        <f>SUMIF('BKAS IDR'!$E$10:$E$44,$C7023,'BKAS IDR'!$M$10:$M$44)</f>
        <v>0</v>
      </c>
    </row>
    <row r="7024" spans="3:6" ht="15" customHeight="1">
      <c r="C7024" s="53" t="str">
        <f>[1]Coa!B7024</f>
        <v>4201.0017.15312030</v>
      </c>
      <c r="D7024" s="1" t="str">
        <f>VLOOKUP(C7024,[1]Coa!$B$4:$C$9231,2,FALSE)</f>
        <v>KEPERLUAN PROYEK / MESS, ENTERTAINMENT - 2 UNIT FUEL GAS FILTER CO</v>
      </c>
      <c r="E7024" s="573"/>
      <c r="F7024" s="573">
        <f>SUMIF('BKAS IDR'!$E$10:$E$44,$C7024,'BKAS IDR'!$M$10:$M$44)</f>
        <v>0</v>
      </c>
    </row>
    <row r="7025" spans="3:6" ht="15" customHeight="1">
      <c r="C7025" s="53" t="str">
        <f>[1]Coa!B7025</f>
        <v>4201.0017.15712042</v>
      </c>
      <c r="D7025" s="1" t="str">
        <f>VLOOKUP(C7025,[1]Coa!$B$4:$C$9231,2,FALSE)</f>
        <v>KEPERLUAN PROYEK / MESS, ENTERTAINMENT - REDESIGN, FABRIKASI &amp; PEM</v>
      </c>
      <c r="E7025" s="573"/>
      <c r="F7025" s="573">
        <f>SUMIF('BKAS IDR'!$E$10:$E$44,$C7025,'BKAS IDR'!$M$10:$M$44)</f>
        <v>0</v>
      </c>
    </row>
    <row r="7026" spans="3:6" ht="15" customHeight="1">
      <c r="C7026" s="53" t="str">
        <f>[1]Coa!B7026</f>
        <v>4201.0017.16012044</v>
      </c>
      <c r="D7026" s="1" t="str">
        <f>VLOOKUP(C7026,[1]Coa!$B$4:$C$9231,2,FALSE)</f>
        <v>KEPERLUAN PROYEK / MESS, ENTERTAINMENT -  EPCI CONTRACT FOR LIMA F</v>
      </c>
      <c r="E7026" s="573"/>
      <c r="F7026" s="573">
        <f>SUMIF('BKAS IDR'!$E$10:$E$44,$C7026,'BKAS IDR'!$M$10:$M$44)</f>
        <v>0</v>
      </c>
    </row>
    <row r="7027" spans="3:6" ht="15" customHeight="1">
      <c r="C7027" s="53" t="str">
        <f>[1]Coa!B7027</f>
        <v>4201.0017.16409005</v>
      </c>
      <c r="D7027" s="1" t="str">
        <f>VLOOKUP(C7027,[1]Coa!$B$4:$C$9231,2,FALSE)</f>
        <v>KEPERLUAN PROYEK / MESS, ENTERTAINMENT - MEG Injection Package</v>
      </c>
      <c r="E7027" s="573"/>
      <c r="F7027" s="573">
        <f>SUMIF('BKAS IDR'!$E$10:$E$44,$C7027,'BKAS IDR'!$M$10:$M$44)</f>
        <v>0</v>
      </c>
    </row>
    <row r="7028" spans="3:6" ht="15" customHeight="1">
      <c r="C7028" s="53" t="str">
        <f>[1]Coa!B7028</f>
        <v>4201.0017.R000000</v>
      </c>
      <c r="D7028" s="1" t="str">
        <f>VLOOKUP(C7028,[1]Coa!$B$4:$C$9231,2,FALSE)</f>
        <v>KEPERLUAN PROYEK / MESS, ENTERTAINMENT - SEWA EQUIPMENT- EXCAVATOR</v>
      </c>
      <c r="E7028" s="573"/>
      <c r="F7028" s="573">
        <f>SUMIF('BKAS IDR'!$E$10:$E$44,$C7028,'BKAS IDR'!$M$10:$M$44)</f>
        <v>0</v>
      </c>
    </row>
    <row r="7029" spans="3:6" ht="15" customHeight="1">
      <c r="C7029" s="53" t="str">
        <f>[1]Coa!B7029</f>
        <v>4201.0018.06312006</v>
      </c>
      <c r="D7029" s="1" t="str">
        <f>VLOOKUP(C7029,[1]Coa!$B$4:$C$9231,2,FALSE)</f>
        <v>MAKAN KARYAWAN - PROV OF EPCI KF GAS (INT)</v>
      </c>
      <c r="E7029" s="573"/>
      <c r="F7029" s="573">
        <f>SUMIF('BKAS IDR'!$E$10:$E$44,$C7029,'BKAS IDR'!$M$10:$M$44)</f>
        <v>0</v>
      </c>
    </row>
    <row r="7030" spans="3:6" ht="15" customHeight="1">
      <c r="C7030" s="53" t="str">
        <f>[1]Coa!B7030</f>
        <v>4201.0018.002</v>
      </c>
      <c r="D7030" s="1" t="str">
        <f>VLOOKUP(C7030,[1]Coa!$B$4:$C$9231,2,FALSE)</f>
        <v>MAKAN KARYAWAN - WORKSHOP</v>
      </c>
      <c r="E7030" s="573"/>
      <c r="F7030" s="573">
        <f>SUMIF('BKAS IDR'!$E$10:$E$44,$C7030,'BKAS IDR'!$M$10:$M$44)</f>
        <v>0</v>
      </c>
    </row>
    <row r="7031" spans="3:6" ht="15" customHeight="1">
      <c r="C7031" s="53" t="str">
        <f>[1]Coa!B7031</f>
        <v>4201.0018.0050852</v>
      </c>
      <c r="D7031" s="1" t="str">
        <f>VLOOKUP(C7031,[1]Coa!$B$4:$C$9231,2,FALSE)</f>
        <v>MAKAN KARYAWAN - KAMBUNA TOPSIDE REUSER S</v>
      </c>
      <c r="E7031" s="573"/>
      <c r="F7031" s="573">
        <f>SUMIF('BKAS IDR'!$E$10:$E$44,$C7031,'BKAS IDR'!$M$10:$M$44)</f>
        <v>0</v>
      </c>
    </row>
    <row r="7032" spans="3:6" ht="15" customHeight="1">
      <c r="C7032" s="53" t="str">
        <f>[1]Coa!B7032</f>
        <v>4201.0018.0050905</v>
      </c>
      <c r="D7032" s="1" t="str">
        <f>VLOOKUP(C7032,[1]Coa!$B$4:$C$9231,2,FALSE)</f>
        <v>MAKAN KARYAWAN - MEG INJECTION PACKAGE</v>
      </c>
      <c r="E7032" s="573"/>
      <c r="F7032" s="573">
        <f>SUMIF('BKAS IDR'!$E$10:$E$44,$C7032,'BKAS IDR'!$M$10:$M$44)</f>
        <v>0</v>
      </c>
    </row>
    <row r="7033" spans="3:6" ht="15" customHeight="1">
      <c r="C7033" s="53" t="str">
        <f>[1]Coa!B7033</f>
        <v>4201.0018.00712046</v>
      </c>
      <c r="D7033" s="1" t="str">
        <f>VLOOKUP(C7033,[1]Coa!$B$4:$C$9231,2,FALSE)</f>
        <v>MAKAN KARYAWAN - FABRIKASI  &amp; INSTASI UNTU</v>
      </c>
      <c r="E7033" s="573"/>
      <c r="F7033" s="573">
        <f>SUMIF('BKAS IDR'!$E$10:$E$44,$C7033,'BKAS IDR'!$M$10:$M$44)</f>
        <v>0</v>
      </c>
    </row>
    <row r="7034" spans="3:6" ht="15" customHeight="1">
      <c r="C7034" s="53" t="str">
        <f>[1]Coa!B7034</f>
        <v>4201.0018.0081014</v>
      </c>
      <c r="D7034" s="1" t="str">
        <f>VLOOKUP(C7034,[1]Coa!$B$4:$C$9231,2,FALSE)</f>
        <v>MAKAN KARYAWAN - SEI AMBAWANG KAB.KUBU</v>
      </c>
      <c r="E7034" s="573"/>
      <c r="F7034" s="573">
        <f>SUMIF('BKAS IDR'!$E$10:$E$44,$C7034,'BKAS IDR'!$M$10:$M$44)</f>
        <v>0</v>
      </c>
    </row>
    <row r="7035" spans="3:6" ht="15" customHeight="1">
      <c r="C7035" s="53" t="str">
        <f>[1]Coa!B7035</f>
        <v>4201.0018.0101019</v>
      </c>
      <c r="D7035" s="1" t="str">
        <f>VLOOKUP(C7035,[1]Coa!$B$4:$C$9231,2,FALSE)</f>
        <v>MAKAN KARYAWAN - CPP&amp;AUP PLATFORMS INST</v>
      </c>
      <c r="E7035" s="573"/>
      <c r="F7035" s="573">
        <f>SUMIF('BKAS IDR'!$E$10:$E$44,$C7035,'BKAS IDR'!$M$10:$M$44)</f>
        <v>0</v>
      </c>
    </row>
    <row r="7036" spans="3:6" ht="15" customHeight="1">
      <c r="C7036" s="53" t="str">
        <f>[1]Coa!B7036</f>
        <v>4201.0018.0101137</v>
      </c>
      <c r="D7036" s="1" t="str">
        <f>VLOOKUP(C7036,[1]Coa!$B$4:$C$9231,2,FALSE)</f>
        <v>MAKAN KARYAWAN - CPP &amp; AUP Platforms</v>
      </c>
      <c r="E7036" s="573"/>
      <c r="F7036" s="573">
        <f>SUMIF('BKAS IDR'!$E$10:$E$44,$C7036,'BKAS IDR'!$M$10:$M$44)</f>
        <v>0</v>
      </c>
    </row>
    <row r="7037" spans="3:6" ht="15" customHeight="1">
      <c r="C7037" s="53" t="str">
        <f>[1]Coa!B7037</f>
        <v>4201.0018.0120832</v>
      </c>
      <c r="D7037" s="1" t="str">
        <f>VLOOKUP(C7037,[1]Coa!$B$4:$C$9231,2,FALSE)</f>
        <v>MAKAN KARYAWAN - SHELL &amp; TUBE HEAT EXCHANG</v>
      </c>
      <c r="E7037" s="573"/>
      <c r="F7037" s="573">
        <f>SUMIF('BKAS IDR'!$E$10:$E$44,$C7037,'BKAS IDR'!$M$10:$M$44)</f>
        <v>0</v>
      </c>
    </row>
    <row r="7038" spans="3:6" ht="15" customHeight="1">
      <c r="C7038" s="53" t="str">
        <f>[1]Coa!B7038</f>
        <v>4201.0018.0130903</v>
      </c>
      <c r="D7038" s="1" t="str">
        <f>VLOOKUP(C7038,[1]Coa!$B$4:$C$9231,2,FALSE)</f>
        <v>MAKAN KARYAWAN - WELL TEST, SKID UNIT</v>
      </c>
      <c r="E7038" s="573"/>
      <c r="F7038" s="573">
        <f>SUMIF('BKAS IDR'!$E$10:$E$44,$C7038,'BKAS IDR'!$M$10:$M$44)</f>
        <v>0</v>
      </c>
    </row>
    <row r="7039" spans="3:6" ht="15" customHeight="1">
      <c r="C7039" s="53" t="str">
        <f>[1]Coa!B7039</f>
        <v>4201.0018.0130904</v>
      </c>
      <c r="D7039" s="1" t="str">
        <f>VLOOKUP(C7039,[1]Coa!$B$4:$C$9231,2,FALSE)</f>
        <v>MAKAN KARYAWAN - HEAT EXCHANGER</v>
      </c>
      <c r="E7039" s="573"/>
      <c r="F7039" s="573">
        <f>SUMIF('BKAS IDR'!$E$10:$E$44,$C7039,'BKAS IDR'!$M$10:$M$44)</f>
        <v>0</v>
      </c>
    </row>
    <row r="7040" spans="3:6" ht="15" customHeight="1">
      <c r="C7040" s="53" t="str">
        <f>[1]Coa!B7040</f>
        <v>4201.0018.0130908</v>
      </c>
      <c r="D7040" s="1" t="str">
        <f>VLOOKUP(C7040,[1]Coa!$B$4:$C$9231,2,FALSE)</f>
        <v>MAKAN KARYAWAN - PIPE SLEEVE &amp; DURI, RIAU</v>
      </c>
      <c r="E7040" s="573"/>
      <c r="F7040" s="573">
        <f>SUMIF('BKAS IDR'!$E$10:$E$44,$C7040,'BKAS IDR'!$M$10:$M$44)</f>
        <v>0</v>
      </c>
    </row>
    <row r="7041" spans="3:6" ht="15" customHeight="1">
      <c r="C7041" s="53" t="str">
        <f>[1]Coa!B7041</f>
        <v>4201.0018.0130923</v>
      </c>
      <c r="D7041" s="1" t="str">
        <f>VLOOKUP(C7041,[1]Coa!$B$4:$C$9231,2,FALSE)</f>
        <v>MAKAN KARYAWAN - PROV OF WATER STO TANK</v>
      </c>
      <c r="E7041" s="573"/>
      <c r="F7041" s="573">
        <f>SUMIF('BKAS IDR'!$E$10:$E$44,$C7041,'BKAS IDR'!$M$10:$M$44)</f>
        <v>0</v>
      </c>
    </row>
    <row r="7042" spans="3:6" ht="15" customHeight="1">
      <c r="C7042" s="53" t="str">
        <f>[1]Coa!B7042</f>
        <v>4201.0018.0130929</v>
      </c>
      <c r="D7042" s="1" t="str">
        <f>VLOOKUP(C7042,[1]Coa!$B$4:$C$9231,2,FALSE)</f>
        <v>MAKAN KARYAWAN - OPERATION ASSISTANCE SLN</v>
      </c>
      <c r="E7042" s="573"/>
      <c r="F7042" s="573">
        <f>SUMIF('BKAS IDR'!$E$10:$E$44,$C7042,'BKAS IDR'!$M$10:$M$44)</f>
        <v>0</v>
      </c>
    </row>
    <row r="7043" spans="3:6" ht="15" customHeight="1">
      <c r="C7043" s="53" t="str">
        <f>[1]Coa!B7043</f>
        <v>4201.0018.0130931</v>
      </c>
      <c r="D7043" s="1" t="str">
        <f>VLOOKUP(C7043,[1]Coa!$B$4:$C$9231,2,FALSE)</f>
        <v>MAKAN KARYAWAN - STORAGE TANK FOR INT PROG</v>
      </c>
      <c r="E7043" s="573"/>
      <c r="F7043" s="573">
        <f>SUMIF('BKAS IDR'!$E$10:$E$44,$C7043,'BKAS IDR'!$M$10:$M$44)</f>
        <v>0</v>
      </c>
    </row>
    <row r="7044" spans="3:6" ht="15" customHeight="1">
      <c r="C7044" s="53" t="str">
        <f>[1]Coa!B7044</f>
        <v>4201.0018.0131004</v>
      </c>
      <c r="D7044" s="1" t="str">
        <f>VLOOKUP(C7044,[1]Coa!$B$4:$C$9231,2,FALSE)</f>
        <v>MAKAN KARYAWAN - 3 UNITS K.O. DRUM</v>
      </c>
      <c r="E7044" s="573"/>
      <c r="F7044" s="573">
        <f>SUMIF('BKAS IDR'!$E$10:$E$44,$C7044,'BKAS IDR'!$M$10:$M$44)</f>
        <v>0</v>
      </c>
    </row>
    <row r="7045" spans="3:6" ht="15" customHeight="1">
      <c r="C7045" s="53" t="str">
        <f>[1]Coa!B7045</f>
        <v>4201.0018.0131010</v>
      </c>
      <c r="D7045" s="1" t="str">
        <f>VLOOKUP(C7045,[1]Coa!$B$4:$C$9231,2,FALSE)</f>
        <v>MAKAN KARYAWAN - DISAIN&amp;FAB ALAT SURFAKTAN</v>
      </c>
      <c r="E7045" s="573"/>
      <c r="F7045" s="573">
        <f>SUMIF('BKAS IDR'!$E$10:$E$44,$C7045,'BKAS IDR'!$M$10:$M$44)</f>
        <v>0</v>
      </c>
    </row>
    <row r="7046" spans="3:6" ht="15" customHeight="1">
      <c r="C7046" s="53" t="str">
        <f>[1]Coa!B7046</f>
        <v>4201.0018.0131018</v>
      </c>
      <c r="D7046" s="1" t="str">
        <f>VLOOKUP(C7046,[1]Coa!$B$4:$C$9231,2,FALSE)</f>
        <v>MAKAN KARYAWAN - JASA KONST TANGKI PEMISAH</v>
      </c>
      <c r="E7046" s="573"/>
      <c r="F7046" s="573">
        <f>SUMIF('BKAS IDR'!$E$10:$E$44,$C7046,'BKAS IDR'!$M$10:$M$44)</f>
        <v>0</v>
      </c>
    </row>
    <row r="7047" spans="3:6" ht="15" customHeight="1">
      <c r="C7047" s="53" t="str">
        <f>[1]Coa!B7047</f>
        <v>4201.0018.0131104</v>
      </c>
      <c r="D7047" s="1" t="str">
        <f>VLOOKUP(C7047,[1]Coa!$B$4:$C$9231,2,FALSE)</f>
        <v>MAKAN KARYAWAN - RIGLESS SERVICE</v>
      </c>
      <c r="E7047" s="573"/>
      <c r="F7047" s="573">
        <f>SUMIF('BKAS IDR'!$E$10:$E$44,$C7047,'BKAS IDR'!$M$10:$M$44)</f>
        <v>0</v>
      </c>
    </row>
    <row r="7048" spans="3:6" ht="15" customHeight="1">
      <c r="C7048" s="53" t="str">
        <f>[1]Coa!B7048</f>
        <v>4201.0018.0131113</v>
      </c>
      <c r="D7048" s="1" t="str">
        <f>VLOOKUP(C7048,[1]Coa!$B$4:$C$9231,2,FALSE)</f>
        <v>MAKAN KARYAWAN - EPC U/ FASILITAS TANKI DI</v>
      </c>
      <c r="E7048" s="573"/>
      <c r="F7048" s="573">
        <f>SUMIF('BKAS IDR'!$E$10:$E$44,$C7048,'BKAS IDR'!$M$10:$M$44)</f>
        <v>0</v>
      </c>
    </row>
    <row r="7049" spans="3:6" ht="15" customHeight="1">
      <c r="C7049" s="53" t="str">
        <f>[1]Coa!B7049</f>
        <v>4201.0018.0131119</v>
      </c>
      <c r="D7049" s="1" t="str">
        <f>VLOOKUP(C7049,[1]Coa!$B$4:$C$9231,2,FALSE)</f>
        <v>MAKAN KARYAWAN - EPF OF STORAGE FOR RANTAU</v>
      </c>
      <c r="E7049" s="573"/>
      <c r="F7049" s="573">
        <f>SUMIF('BKAS IDR'!$E$10:$E$44,$C7049,'BKAS IDR'!$M$10:$M$44)</f>
        <v>0</v>
      </c>
    </row>
    <row r="7050" spans="3:6" ht="15" customHeight="1">
      <c r="C7050" s="53" t="str">
        <f>[1]Coa!B7050</f>
        <v>4201.0018.0131127</v>
      </c>
      <c r="D7050" s="1" t="str">
        <f>VLOOKUP(C7050,[1]Coa!$B$4:$C$9231,2,FALSE)</f>
        <v>MAKAN KARYAWAN - RIGLESS SERVICE</v>
      </c>
      <c r="E7050" s="573"/>
      <c r="F7050" s="573">
        <f>SUMIF('BKAS IDR'!$E$10:$E$44,$C7050,'BKAS IDR'!$M$10:$M$44)</f>
        <v>0</v>
      </c>
    </row>
    <row r="7051" spans="3:6" ht="15" customHeight="1">
      <c r="C7051" s="53" t="str">
        <f>[1]Coa!B7051</f>
        <v>4201.0018.0131150</v>
      </c>
      <c r="D7051" s="1" t="str">
        <f>VLOOKUP(C7051,[1]Coa!$B$4:$C$9231,2,FALSE)</f>
        <v>MAKAN KARYAWAN - WASH TANK REPAIR</v>
      </c>
      <c r="E7051" s="573"/>
      <c r="F7051" s="573">
        <f>SUMIF('BKAS IDR'!$E$10:$E$44,$C7051,'BKAS IDR'!$M$10:$M$44)</f>
        <v>0</v>
      </c>
    </row>
    <row r="7052" spans="3:6" ht="15" customHeight="1">
      <c r="C7052" s="53" t="str">
        <f>[1]Coa!B7052</f>
        <v>4201.0018.01312003</v>
      </c>
      <c r="D7052" s="1" t="str">
        <f>VLOOKUP(C7052,[1]Coa!$B$4:$C$9231,2,FALSE)</f>
        <v>MAKAN KARYAWAN - RIGLESS SERVICES</v>
      </c>
      <c r="E7052" s="573"/>
      <c r="F7052" s="573">
        <f>SUMIF('BKAS IDR'!$E$10:$E$44,$C7052,'BKAS IDR'!$M$10:$M$44)</f>
        <v>0</v>
      </c>
    </row>
    <row r="7053" spans="3:6" ht="15" customHeight="1">
      <c r="C7053" s="53" t="str">
        <f>[1]Coa!B7053</f>
        <v>4201.0018.01312031</v>
      </c>
      <c r="D7053" s="1" t="str">
        <f>VLOOKUP(C7053,[1]Coa!$B$4:$C$9231,2,FALSE)</f>
        <v>MAKAN KARYAWAN - PLUG BACK WITH SLICKLINE</v>
      </c>
      <c r="E7053" s="573"/>
      <c r="F7053" s="573">
        <f>SUMIF('BKAS IDR'!$E$10:$E$44,$C7053,'BKAS IDR'!$M$10:$M$44)</f>
        <v>0</v>
      </c>
    </row>
    <row r="7054" spans="3:6" ht="15" customHeight="1">
      <c r="C7054" s="53" t="str">
        <f>[1]Coa!B7054</f>
        <v>4201.0018.01312049</v>
      </c>
      <c r="D7054" s="1" t="str">
        <f>VLOOKUP(C7054,[1]Coa!$B$4:$C$9231,2,FALSE)</f>
        <v>MAKAN KARYAWAN - HRSG #2 &amp; #5</v>
      </c>
      <c r="E7054" s="573"/>
      <c r="F7054" s="573">
        <f>SUMIF('BKAS IDR'!$E$10:$E$44,$C7054,'BKAS IDR'!$M$10:$M$44)</f>
        <v>0</v>
      </c>
    </row>
    <row r="7055" spans="3:6" ht="15" customHeight="1">
      <c r="C7055" s="53" t="str">
        <f>[1]Coa!B7055</f>
        <v>4201.0018.01312058</v>
      </c>
      <c r="D7055" s="1" t="str">
        <f>VLOOKUP(C7055,[1]Coa!$B$4:$C$9231,2,FALSE)</f>
        <v>MAKAN KARYAWAN - FOAMING SERVICES</v>
      </c>
      <c r="E7055" s="573"/>
      <c r="F7055" s="573">
        <f>SUMIF('BKAS IDR'!$E$10:$E$44,$C7055,'BKAS IDR'!$M$10:$M$44)</f>
        <v>0</v>
      </c>
    </row>
    <row r="7056" spans="3:6" ht="15" customHeight="1">
      <c r="C7056" s="53" t="str">
        <f>[1]Coa!B7056</f>
        <v>4201.0018.0150909</v>
      </c>
      <c r="D7056" s="1" t="str">
        <f>VLOOKUP(C7056,[1]Coa!$B$4:$C$9231,2,FALSE)</f>
        <v>MAKAN KARYAWAN - PIPE CONNECTION</v>
      </c>
      <c r="E7056" s="573"/>
      <c r="F7056" s="573">
        <f>SUMIF('BKAS IDR'!$E$10:$E$44,$C7056,'BKAS IDR'!$M$10:$M$44)</f>
        <v>0</v>
      </c>
    </row>
    <row r="7057" spans="3:6" ht="15" customHeight="1">
      <c r="C7057" s="53" t="str">
        <f>[1]Coa!B7057</f>
        <v>4201.0018.0150916</v>
      </c>
      <c r="D7057" s="1" t="str">
        <f>VLOOKUP(C7057,[1]Coa!$B$4:$C$9231,2,FALSE)</f>
        <v>MAKAN KARYAWAN - SUBSEA CABLE</v>
      </c>
      <c r="E7057" s="573"/>
      <c r="F7057" s="573">
        <f>SUMIF('BKAS IDR'!$E$10:$E$44,$C7057,'BKAS IDR'!$M$10:$M$44)</f>
        <v>0</v>
      </c>
    </row>
    <row r="7058" spans="3:6" ht="15" customHeight="1">
      <c r="C7058" s="53" t="str">
        <f>[1]Coa!B7058</f>
        <v>4201.0018.0151128</v>
      </c>
      <c r="D7058" s="1" t="str">
        <f>VLOOKUP(C7058,[1]Coa!$B$4:$C$9231,2,FALSE)</f>
        <v>MAKAN KARYAWAN - PROJECT BAWAL PIPELINE</v>
      </c>
      <c r="E7058" s="573"/>
      <c r="F7058" s="573">
        <f>SUMIF('BKAS IDR'!$E$10:$E$44,$C7058,'BKAS IDR'!$M$10:$M$44)</f>
        <v>0</v>
      </c>
    </row>
    <row r="7059" spans="3:6" ht="15" customHeight="1">
      <c r="C7059" s="53" t="str">
        <f>[1]Coa!B7059</f>
        <v>4201.0018.01512021</v>
      </c>
      <c r="D7059" s="1" t="str">
        <f>VLOOKUP(C7059,[1]Coa!$B$4:$C$9231,2,FALSE)</f>
        <v>MAKAN KARYAWAN - TUBE BUNDLE CONDENSATE CO</v>
      </c>
      <c r="E7059" s="573"/>
      <c r="F7059" s="573">
        <f>SUMIF('BKAS IDR'!$E$10:$E$44,$C7059,'BKAS IDR'!$M$10:$M$44)</f>
        <v>0</v>
      </c>
    </row>
    <row r="7060" spans="3:6" ht="15" customHeight="1">
      <c r="C7060" s="53" t="str">
        <f>[1]Coa!B7060</f>
        <v>4201.0018.01512027</v>
      </c>
      <c r="D7060" s="1" t="str">
        <f>VLOOKUP(C7060,[1]Coa!$B$4:$C$9231,2,FALSE)</f>
        <v>MAKAN KARYAWAN - FUEL GAS SCRUBBER AND HEA</v>
      </c>
      <c r="E7060" s="573"/>
      <c r="F7060" s="573">
        <f>SUMIF('BKAS IDR'!$E$10:$E$44,$C7060,'BKAS IDR'!$M$10:$M$44)</f>
        <v>0</v>
      </c>
    </row>
    <row r="7061" spans="3:6" ht="15" customHeight="1">
      <c r="C7061" s="53" t="str">
        <f>[1]Coa!B7061</f>
        <v>4201.0018.01512043</v>
      </c>
      <c r="D7061" s="1" t="str">
        <f>VLOOKUP(C7061,[1]Coa!$B$4:$C$9231,2,FALSE)</f>
        <v>MAKAN KARYAWAN - EHMR WATER PROJECT, EPCI</v>
      </c>
      <c r="E7061" s="573"/>
      <c r="F7061" s="573">
        <f>SUMIF('BKAS IDR'!$E$10:$E$44,$C7061,'BKAS IDR'!$M$10:$M$44)</f>
        <v>0</v>
      </c>
    </row>
    <row r="7062" spans="3:6" ht="15" customHeight="1">
      <c r="C7062" s="53" t="str">
        <f>[1]Coa!B7062</f>
        <v>4201.0018.01512062</v>
      </c>
      <c r="D7062" s="1" t="str">
        <f>VLOOKUP(C7062,[1]Coa!$B$4:$C$9231,2,FALSE)</f>
        <v>MAKAN KARYAWAN - EPCI TEMBANG 8 TO BAWAL P</v>
      </c>
      <c r="E7062" s="573"/>
      <c r="F7062" s="573">
        <f>SUMIF('BKAS IDR'!$E$10:$E$44,$C7062,'BKAS IDR'!$M$10:$M$44)</f>
        <v>0</v>
      </c>
    </row>
    <row r="7063" spans="3:6" ht="15" customHeight="1">
      <c r="C7063" s="53" t="str">
        <f>[1]Coa!B7063</f>
        <v>4201.0018.0191139</v>
      </c>
      <c r="D7063" s="1" t="str">
        <f>VLOOKUP(C7063,[1]Coa!$B$4:$C$9231,2,FALSE)</f>
        <v>MAKAN KARYAWAN - Maintenance of Expansion</v>
      </c>
      <c r="E7063" s="573"/>
      <c r="F7063" s="573">
        <f>SUMIF('BKAS IDR'!$E$10:$E$44,$C7063,'BKAS IDR'!$M$10:$M$44)</f>
        <v>0</v>
      </c>
    </row>
    <row r="7064" spans="3:6" ht="15" customHeight="1">
      <c r="C7064" s="53" t="str">
        <f>[1]Coa!B7064</f>
        <v>4201.0018.0241007</v>
      </c>
      <c r="D7064" s="1" t="str">
        <f>VLOOKUP(C7064,[1]Coa!$B$4:$C$9231,2,FALSE)</f>
        <v>MAKAN KARYAWAN - REP&amp;TEST (336-I;1000m3)</v>
      </c>
      <c r="E7064" s="573"/>
      <c r="F7064" s="573">
        <f>SUMIF('BKAS IDR'!$E$10:$E$44,$C7064,'BKAS IDR'!$M$10:$M$44)</f>
        <v>0</v>
      </c>
    </row>
    <row r="7065" spans="3:6" ht="15" customHeight="1">
      <c r="C7065" s="53" t="str">
        <f>[1]Coa!B7065</f>
        <v>4201.0018.02412022</v>
      </c>
      <c r="D7065" s="1" t="str">
        <f>VLOOKUP(C7065,[1]Coa!$B$4:$C$9231,2,FALSE)</f>
        <v>MAKAN KARYAWAN - REPAIR F/WELDING TANK</v>
      </c>
      <c r="E7065" s="573"/>
      <c r="F7065" s="573">
        <f>SUMIF('BKAS IDR'!$E$10:$E$44,$C7065,'BKAS IDR'!$M$10:$M$44)</f>
        <v>0</v>
      </c>
    </row>
    <row r="7066" spans="3:6" ht="15" customHeight="1">
      <c r="C7066" s="53" t="str">
        <f>[1]Coa!B7066</f>
        <v>4201.0018.02412035</v>
      </c>
      <c r="D7066" s="1" t="str">
        <f>VLOOKUP(C7066,[1]Coa!$B$4:$C$9231,2,FALSE)</f>
        <v>MAKAN KARYAWAN - REPAIR OF TANK 100 CUFT P</v>
      </c>
      <c r="E7066" s="573"/>
      <c r="F7066" s="573">
        <f>SUMIF('BKAS IDR'!$E$10:$E$44,$C7066,'BKAS IDR'!$M$10:$M$44)</f>
        <v>0</v>
      </c>
    </row>
    <row r="7067" spans="3:6" ht="15" customHeight="1">
      <c r="C7067" s="53" t="str">
        <f>[1]Coa!B7067</f>
        <v>4201.0018.0260847</v>
      </c>
      <c r="D7067" s="1" t="str">
        <f>VLOOKUP(C7067,[1]Coa!$B$4:$C$9231,2,FALSE)</f>
        <v>MAKAN KARYAWAN - INSTALLATION OF 2X315 MW</v>
      </c>
      <c r="E7067" s="573"/>
      <c r="F7067" s="573">
        <f>SUMIF('BKAS IDR'!$E$10:$E$44,$C7067,'BKAS IDR'!$M$10:$M$44)</f>
        <v>0</v>
      </c>
    </row>
    <row r="7068" spans="3:6" ht="15" customHeight="1">
      <c r="C7068" s="53" t="str">
        <f>[1]Coa!B7068</f>
        <v>4201.0018.0261198</v>
      </c>
      <c r="D7068" s="1" t="str">
        <f>VLOOKUP(C7068,[1]Coa!$B$4:$C$9231,2,FALSE)</f>
        <v>MAKAN KARYAWAN - MAINTENANCE HUBEI</v>
      </c>
      <c r="E7068" s="573"/>
      <c r="F7068" s="573">
        <f>SUMIF('BKAS IDR'!$E$10:$E$44,$C7068,'BKAS IDR'!$M$10:$M$44)</f>
        <v>0</v>
      </c>
    </row>
    <row r="7069" spans="3:6" ht="15" customHeight="1">
      <c r="C7069" s="53" t="str">
        <f>[1]Coa!B7069</f>
        <v>4201.0018.0280913</v>
      </c>
      <c r="D7069" s="1" t="str">
        <f>VLOOKUP(C7069,[1]Coa!$B$4:$C$9231,2,FALSE)</f>
        <v>MAKAN KARYAWAN - FAB SAND BLAST&amp;PRIM COAT</v>
      </c>
      <c r="E7069" s="573"/>
      <c r="F7069" s="573">
        <f>SUMIF('BKAS IDR'!$E$10:$E$44,$C7069,'BKAS IDR'!$M$10:$M$44)</f>
        <v>0</v>
      </c>
    </row>
    <row r="7070" spans="3:6" ht="15" customHeight="1">
      <c r="C7070" s="53" t="str">
        <f>[1]Coa!B7070</f>
        <v>4201.0018.0280915</v>
      </c>
      <c r="D7070" s="1" t="str">
        <f>VLOOKUP(C7070,[1]Coa!$B$4:$C$9231,2,FALSE)</f>
        <v>MAKAN KARYAWAN - MB#13; RECONDITION WORK</v>
      </c>
      <c r="E7070" s="573"/>
      <c r="F7070" s="573">
        <f>SUMIF('BKAS IDR'!$E$10:$E$44,$C7070,'BKAS IDR'!$M$10:$M$44)</f>
        <v>0</v>
      </c>
    </row>
    <row r="7071" spans="3:6" ht="15" customHeight="1">
      <c r="C7071" s="53" t="str">
        <f>[1]Coa!B7071</f>
        <v>4201.0018.0280919</v>
      </c>
      <c r="D7071" s="1" t="str">
        <f>VLOOKUP(C7071,[1]Coa!$B$4:$C$9231,2,FALSE)</f>
        <v>MAKAN KARYAWAN - RB#13; ANCHOR BOLT INST</v>
      </c>
      <c r="E7071" s="573"/>
      <c r="F7071" s="573">
        <f>SUMIF('BKAS IDR'!$E$10:$E$44,$C7071,'BKAS IDR'!$M$10:$M$44)</f>
        <v>0</v>
      </c>
    </row>
    <row r="7072" spans="3:6" ht="15" customHeight="1">
      <c r="C7072" s="53" t="str">
        <f>[1]Coa!B7072</f>
        <v>4201.0018.0280921</v>
      </c>
      <c r="D7072" s="1" t="str">
        <f>VLOOKUP(C7072,[1]Coa!$B$4:$C$9231,2,FALSE)</f>
        <v>MAKAN KARYAWAN - RB#13; INST MECHANICAL</v>
      </c>
      <c r="E7072" s="573"/>
      <c r="F7072" s="573">
        <f>SUMIF('BKAS IDR'!$E$10:$E$44,$C7072,'BKAS IDR'!$M$10:$M$44)</f>
        <v>0</v>
      </c>
    </row>
    <row r="7073" spans="3:6" ht="15" customHeight="1">
      <c r="C7073" s="53" t="str">
        <f>[1]Coa!B7073</f>
        <v>4201.0018.0280926</v>
      </c>
      <c r="D7073" s="1" t="str">
        <f>VLOOKUP(C7073,[1]Coa!$B$4:$C$9231,2,FALSE)</f>
        <v>MAKAN KARYAWAN - RB#13; PIPE EXT /MP &amp; LP</v>
      </c>
      <c r="E7073" s="573"/>
      <c r="F7073" s="573">
        <f>SUMIF('BKAS IDR'!$E$10:$E$44,$C7073,'BKAS IDR'!$M$10:$M$44)</f>
        <v>0</v>
      </c>
    </row>
    <row r="7074" spans="3:6" ht="15" customHeight="1">
      <c r="C7074" s="53" t="str">
        <f>[1]Coa!B7074</f>
        <v>4201.0018.0280927</v>
      </c>
      <c r="D7074" s="1" t="str">
        <f>VLOOKUP(C7074,[1]Coa!$B$4:$C$9231,2,FALSE)</f>
        <v>MAKAN KARYAWAN - PM#9;MP BIN TEMP CONTROL</v>
      </c>
      <c r="E7074" s="573"/>
      <c r="F7074" s="573">
        <f>SUMIF('BKAS IDR'!$E$10:$E$44,$C7074,'BKAS IDR'!$M$10:$M$44)</f>
        <v>0</v>
      </c>
    </row>
    <row r="7075" spans="3:6" ht="15" customHeight="1">
      <c r="C7075" s="53" t="str">
        <f>[1]Coa!B7075</f>
        <v>4201.0018.0280930</v>
      </c>
      <c r="D7075" s="1" t="str">
        <f>VLOOKUP(C7075,[1]Coa!$B$4:$C$9231,2,FALSE)</f>
        <v>MAKAN KARYAWAN - MB#15;MAIN STEAM LINE MOD</v>
      </c>
      <c r="E7075" s="573"/>
      <c r="F7075" s="573">
        <f>SUMIF('BKAS IDR'!$E$10:$E$44,$C7075,'BKAS IDR'!$M$10:$M$44)</f>
        <v>0</v>
      </c>
    </row>
    <row r="7076" spans="3:6" ht="15" customHeight="1">
      <c r="C7076" s="53" t="str">
        <f>[1]Coa!B7076</f>
        <v>4201.0018.0281005</v>
      </c>
      <c r="D7076" s="1" t="str">
        <f>VLOOKUP(C7076,[1]Coa!$B$4:$C$9231,2,FALSE)</f>
        <v>MAKAN KARYAWAN - PM#9; UPGRADE TIE IN</v>
      </c>
      <c r="E7076" s="573"/>
      <c r="F7076" s="573">
        <f>SUMIF('BKAS IDR'!$E$10:$E$44,$C7076,'BKAS IDR'!$M$10:$M$44)</f>
        <v>0</v>
      </c>
    </row>
    <row r="7077" spans="3:6" ht="15" customHeight="1">
      <c r="C7077" s="53" t="str">
        <f>[1]Coa!B7077</f>
        <v>4201.0018.0281006</v>
      </c>
      <c r="D7077" s="1" t="str">
        <f>VLOOKUP(C7077,[1]Coa!$B$4:$C$9231,2,FALSE)</f>
        <v>MAKAN KARYAWAN - MANPOWER SUPPLY SHUTDOWN</v>
      </c>
      <c r="E7077" s="573"/>
      <c r="F7077" s="573">
        <f>SUMIF('BKAS IDR'!$E$10:$E$44,$C7077,'BKAS IDR'!$M$10:$M$44)</f>
        <v>0</v>
      </c>
    </row>
    <row r="7078" spans="3:6" ht="15" customHeight="1">
      <c r="C7078" s="53" t="str">
        <f>[1]Coa!B7078</f>
        <v>4201.0018.0281011</v>
      </c>
      <c r="D7078" s="1" t="str">
        <f>VLOOKUP(C7078,[1]Coa!$B$4:$C$9231,2,FALSE)</f>
        <v>MAKAN KARYAWAN - WP-9;FAB CRUSHER COMPLETE</v>
      </c>
      <c r="E7078" s="573"/>
      <c r="F7078" s="573">
        <f>SUMIF('BKAS IDR'!$E$10:$E$44,$C7078,'BKAS IDR'!$M$10:$M$44)</f>
        <v>0</v>
      </c>
    </row>
    <row r="7079" spans="3:6" ht="15" customHeight="1">
      <c r="C7079" s="53" t="str">
        <f>[1]Coa!B7079</f>
        <v>4201.0018.0281013</v>
      </c>
      <c r="D7079" s="1" t="str">
        <f>VLOOKUP(C7079,[1]Coa!$B$4:$C$9231,2,FALSE)</f>
        <v>MAKAN KARYAWAN - MB#24;SURF METAL TREATMEN</v>
      </c>
      <c r="E7079" s="573"/>
      <c r="F7079" s="573">
        <f>SUMIF('BKAS IDR'!$E$10:$E$44,$C7079,'BKAS IDR'!$M$10:$M$44)</f>
        <v>0</v>
      </c>
    </row>
    <row r="7080" spans="3:6" ht="15" customHeight="1">
      <c r="C7080" s="53" t="str">
        <f>[1]Coa!B7080</f>
        <v>4201.0018.0281015</v>
      </c>
      <c r="D7080" s="1" t="str">
        <f>VLOOKUP(C7080,[1]Coa!$B$4:$C$9231,2,FALSE)</f>
        <v>MAKAN KARYAWAN - WP-8;FAB CRUSHER 2SETS</v>
      </c>
      <c r="E7080" s="573"/>
      <c r="F7080" s="573">
        <f>SUMIF('BKAS IDR'!$E$10:$E$44,$C7080,'BKAS IDR'!$M$10:$M$44)</f>
        <v>0</v>
      </c>
    </row>
    <row r="7081" spans="3:6" ht="15" customHeight="1">
      <c r="C7081" s="53" t="str">
        <f>[1]Coa!B7081</f>
        <v>4201.0018.0281020</v>
      </c>
      <c r="D7081" s="1" t="str">
        <f>VLOOKUP(C7081,[1]Coa!$B$4:$C$9231,2,FALSE)</f>
        <v>MAKAN KARYAWAN - TPM;ADD BYPASS FILTER GAS</v>
      </c>
      <c r="E7081" s="573"/>
      <c r="F7081" s="573">
        <f>SUMIF('BKAS IDR'!$E$10:$E$44,$C7081,'BKAS IDR'!$M$10:$M$44)</f>
        <v>0</v>
      </c>
    </row>
    <row r="7082" spans="3:6" ht="15" customHeight="1">
      <c r="C7082" s="53" t="str">
        <f>[1]Coa!B7082</f>
        <v>4201.0018.0281034</v>
      </c>
      <c r="D7082" s="1" t="str">
        <f>VLOOKUP(C7082,[1]Coa!$B$4:$C$9231,2,FALSE)</f>
        <v>MAKAN KARYAWAN - WP-8, DRUM BARKER 2 LINES</v>
      </c>
      <c r="E7082" s="573"/>
      <c r="F7082" s="573">
        <f>SUMIF('BKAS IDR'!$E$10:$E$44,$C7082,'BKAS IDR'!$M$10:$M$44)</f>
        <v>0</v>
      </c>
    </row>
    <row r="7083" spans="3:6" ht="15" customHeight="1">
      <c r="C7083" s="53" t="str">
        <f>[1]Coa!B7083</f>
        <v>4201.0018.0281103</v>
      </c>
      <c r="D7083" s="1" t="str">
        <f>VLOOKUP(C7083,[1]Coa!$B$4:$C$9231,2,FALSE)</f>
        <v>MAKAN KARYAWAN - TUBE PF-1C VE#1(SHUTDOWN)</v>
      </c>
      <c r="E7083" s="573"/>
      <c r="F7083" s="573">
        <f>SUMIF('BKAS IDR'!$E$10:$E$44,$C7083,'BKAS IDR'!$M$10:$M$44)</f>
        <v>0</v>
      </c>
    </row>
    <row r="7084" spans="3:6" ht="15" customHeight="1">
      <c r="C7084" s="53" t="str">
        <f>[1]Coa!B7084</f>
        <v>4201.0018.0281110</v>
      </c>
      <c r="D7084" s="1" t="str">
        <f>VLOOKUP(C7084,[1]Coa!$B$4:$C$9231,2,FALSE)</f>
        <v>MAKAN KARYAWAN - VE#11, FABRICATION HBL TA</v>
      </c>
      <c r="E7084" s="573"/>
      <c r="F7084" s="573">
        <f>SUMIF('BKAS IDR'!$E$10:$E$44,$C7084,'BKAS IDR'!$M$10:$M$44)</f>
        <v>0</v>
      </c>
    </row>
    <row r="7085" spans="3:6" ht="15" customHeight="1">
      <c r="C7085" s="53" t="str">
        <f>[1]Coa!B7085</f>
        <v>4201.0018.0281116</v>
      </c>
      <c r="D7085" s="1" t="str">
        <f>VLOOKUP(C7085,[1]Coa!$B$4:$C$9231,2,FALSE)</f>
        <v>MAKAN KARYAWAN - IKPP</v>
      </c>
      <c r="E7085" s="573"/>
      <c r="F7085" s="573">
        <f>SUMIF('BKAS IDR'!$E$10:$E$44,$C7085,'BKAS IDR'!$M$10:$M$44)</f>
        <v>0</v>
      </c>
    </row>
    <row r="7086" spans="3:6" ht="15" customHeight="1">
      <c r="C7086" s="53" t="str">
        <f>[1]Coa!B7086</f>
        <v>4201.0018.0281130</v>
      </c>
      <c r="D7086" s="1" t="str">
        <f>VLOOKUP(C7086,[1]Coa!$B$4:$C$9231,2,FALSE)</f>
        <v>MAKAN KARYAWAN - TG 23 PENYAMBUNGAN PIPA</v>
      </c>
      <c r="E7086" s="573"/>
      <c r="F7086" s="573">
        <f>SUMIF('BKAS IDR'!$E$10:$E$44,$C7086,'BKAS IDR'!$M$10:$M$44)</f>
        <v>0</v>
      </c>
    </row>
    <row r="7087" spans="3:6" ht="15" customHeight="1">
      <c r="C7087" s="53" t="str">
        <f>[1]Coa!B7087</f>
        <v>4201.0018.0281131</v>
      </c>
      <c r="D7087" s="1" t="str">
        <f>VLOOKUP(C7087,[1]Coa!$B$4:$C$9231,2,FALSE)</f>
        <v>MAKAN KARYAWAN - MC-10 Connect Pipe</v>
      </c>
      <c r="E7087" s="573"/>
      <c r="F7087" s="573">
        <f>SUMIF('BKAS IDR'!$E$10:$E$44,$C7087,'BKAS IDR'!$M$10:$M$44)</f>
        <v>0</v>
      </c>
    </row>
    <row r="7088" spans="3:6" ht="15" customHeight="1">
      <c r="C7088" s="53" t="str">
        <f>[1]Coa!B7088</f>
        <v>4201.0018.0281132</v>
      </c>
      <c r="D7088" s="1" t="str">
        <f>VLOOKUP(C7088,[1]Coa!$B$4:$C$9231,2,FALSE)</f>
        <v>MAKAN KARYAWAN - Replacement of pipe 8"</v>
      </c>
      <c r="E7088" s="573"/>
      <c r="F7088" s="573">
        <f>SUMIF('BKAS IDR'!$E$10:$E$44,$C7088,'BKAS IDR'!$M$10:$M$44)</f>
        <v>0</v>
      </c>
    </row>
    <row r="7089" spans="3:6" ht="15" customHeight="1">
      <c r="C7089" s="53" t="str">
        <f>[1]Coa!B7089</f>
        <v>4201.0018.0281133</v>
      </c>
      <c r="D7089" s="1" t="str">
        <f>VLOOKUP(C7089,[1]Coa!$B$4:$C$9231,2,FALSE)</f>
        <v>MAKAN KARYAWAN - MC-2 Annual Shutdown 2011</v>
      </c>
      <c r="E7089" s="573"/>
      <c r="F7089" s="573">
        <f>SUMIF('BKAS IDR'!$E$10:$E$44,$C7089,'BKAS IDR'!$M$10:$M$44)</f>
        <v>0</v>
      </c>
    </row>
    <row r="7090" spans="3:6" ht="15" customHeight="1">
      <c r="C7090" s="53" t="str">
        <f>[1]Coa!B7090</f>
        <v>4201.0018.0281134</v>
      </c>
      <c r="D7090" s="1" t="str">
        <f>VLOOKUP(C7090,[1]Coa!$B$4:$C$9231,2,FALSE)</f>
        <v>MAKAN KARYAWAN - Repair Heater, Cooler</v>
      </c>
      <c r="E7090" s="573"/>
      <c r="F7090" s="573">
        <f>SUMIF('BKAS IDR'!$E$10:$E$44,$C7090,'BKAS IDR'!$M$10:$M$44)</f>
        <v>0</v>
      </c>
    </row>
    <row r="7091" spans="3:6" ht="15" customHeight="1">
      <c r="C7091" s="53" t="str">
        <f>[1]Coa!B7091</f>
        <v>4201.0018.0281135</v>
      </c>
      <c r="D7091" s="1" t="str">
        <f>VLOOKUP(C7091,[1]Coa!$B$4:$C$9231,2,FALSE)</f>
        <v>MAKAN KARYAWAN - CA-8 Replace C12 Pipe 16"</v>
      </c>
      <c r="E7091" s="573"/>
      <c r="F7091" s="573">
        <f>SUMIF('BKAS IDR'!$E$10:$E$44,$C7091,'BKAS IDR'!$M$10:$M$44)</f>
        <v>0</v>
      </c>
    </row>
    <row r="7092" spans="3:6" ht="15" customHeight="1">
      <c r="C7092" s="53" t="str">
        <f>[1]Coa!B7092</f>
        <v>4201.0018.0281136</v>
      </c>
      <c r="D7092" s="1" t="str">
        <f>VLOOKUP(C7092,[1]Coa!$B$4:$C$9231,2,FALSE)</f>
        <v>MAKAN KARYAWAN - Supply Manpower</v>
      </c>
      <c r="E7092" s="573"/>
      <c r="F7092" s="573">
        <f>SUMIF('BKAS IDR'!$E$10:$E$44,$C7092,'BKAS IDR'!$M$10:$M$44)</f>
        <v>0</v>
      </c>
    </row>
    <row r="7093" spans="3:6" ht="15" customHeight="1">
      <c r="C7093" s="53" t="str">
        <f>[1]Coa!B7093</f>
        <v>4201.0018.0281140</v>
      </c>
      <c r="D7093" s="1" t="str">
        <f>VLOOKUP(C7093,[1]Coa!$B$4:$C$9231,2,FALSE)</f>
        <v>MAKAN KARYAWAN - Corrective Maintenance, P</v>
      </c>
      <c r="E7093" s="573"/>
      <c r="F7093" s="573">
        <f>SUMIF('BKAS IDR'!$E$10:$E$44,$C7093,'BKAS IDR'!$M$10:$M$44)</f>
        <v>0</v>
      </c>
    </row>
    <row r="7094" spans="3:6" ht="15" customHeight="1">
      <c r="C7094" s="53" t="str">
        <f>[1]Coa!B7094</f>
        <v>4201.0018.0281141</v>
      </c>
      <c r="D7094" s="1" t="str">
        <f>VLOOKUP(C7094,[1]Coa!$B$4:$C$9231,2,FALSE)</f>
        <v>MAKAN KARYAWAN - PM-9 Annual Shutdown 2011</v>
      </c>
      <c r="E7094" s="573"/>
      <c r="F7094" s="573">
        <f>SUMIF('BKAS IDR'!$E$10:$E$44,$C7094,'BKAS IDR'!$M$10:$M$44)</f>
        <v>0</v>
      </c>
    </row>
    <row r="7095" spans="3:6" ht="15" customHeight="1">
      <c r="C7095" s="53" t="str">
        <f>[1]Coa!B7095</f>
        <v>4201.0018.0281144</v>
      </c>
      <c r="D7095" s="1" t="str">
        <f>VLOOKUP(C7095,[1]Coa!$B$4:$C$9231,2,FALSE)</f>
        <v>MAKAN KARYAWAN - RB# 6 Project; Supply Man</v>
      </c>
      <c r="E7095" s="573"/>
      <c r="F7095" s="573">
        <f>SUMIF('BKAS IDR'!$E$10:$E$44,$C7095,'BKAS IDR'!$M$10:$M$44)</f>
        <v>0</v>
      </c>
    </row>
    <row r="7096" spans="3:6" ht="15" customHeight="1">
      <c r="C7096" s="53" t="str">
        <f>[1]Coa!B7096</f>
        <v>4201.0018.0281145</v>
      </c>
      <c r="D7096" s="1" t="str">
        <f>VLOOKUP(C7096,[1]Coa!$B$4:$C$9231,2,FALSE)</f>
        <v>MAKAN KARYAWAN - WPMT PROJ SUPPLY MANPOWER</v>
      </c>
      <c r="E7096" s="573"/>
      <c r="F7096" s="573">
        <f>SUMIF('BKAS IDR'!$E$10:$E$44,$C7096,'BKAS IDR'!$M$10:$M$44)</f>
        <v>0</v>
      </c>
    </row>
    <row r="7097" spans="3:6" ht="15" customHeight="1">
      <c r="C7097" s="53" t="str">
        <f>[1]Coa!B7097</f>
        <v>4201.0018.0281148</v>
      </c>
      <c r="D7097" s="1" t="str">
        <f>VLOOKUP(C7097,[1]Coa!$B$4:$C$9231,2,FALSE)</f>
        <v>MAKAN KARYAWAN - RECONDITION VACUUM EVAPOR</v>
      </c>
      <c r="E7097" s="573"/>
      <c r="F7097" s="573">
        <f>SUMIF('BKAS IDR'!$E$10:$E$44,$C7097,'BKAS IDR'!$M$10:$M$44)</f>
        <v>0</v>
      </c>
    </row>
    <row r="7098" spans="3:6" ht="15" customHeight="1">
      <c r="C7098" s="53" t="str">
        <f>[1]Coa!B7098</f>
        <v>4201.0018.0281149</v>
      </c>
      <c r="D7098" s="1" t="str">
        <f>VLOOKUP(C7098,[1]Coa!$B$4:$C$9231,2,FALSE)</f>
        <v>MAKAN KARYAWAN - RC-11 ADD LINE GAS FILTER</v>
      </c>
      <c r="E7098" s="573"/>
      <c r="F7098" s="573">
        <f>SUMIF('BKAS IDR'!$E$10:$E$44,$C7098,'BKAS IDR'!$M$10:$M$44)</f>
        <v>0</v>
      </c>
    </row>
    <row r="7099" spans="3:6" ht="15" customHeight="1">
      <c r="C7099" s="53" t="str">
        <f>[1]Coa!B7099</f>
        <v>4201.0018.0281155</v>
      </c>
      <c r="D7099" s="1" t="str">
        <f>VLOOKUP(C7099,[1]Coa!$B$4:$C$9231,2,FALSE)</f>
        <v>MAKAN KARYAWAN - WP#8; REPLACEMENT SHUTL B</v>
      </c>
      <c r="E7099" s="573"/>
      <c r="F7099" s="573">
        <f>SUMIF('BKAS IDR'!$E$10:$E$44,$C7099,'BKAS IDR'!$M$10:$M$44)</f>
        <v>0</v>
      </c>
    </row>
    <row r="7100" spans="3:6" ht="15" customHeight="1">
      <c r="C7100" s="53" t="str">
        <f>[1]Coa!B7100</f>
        <v>4201.0018.0281156</v>
      </c>
      <c r="D7100" s="1" t="str">
        <f>VLOOKUP(C7100,[1]Coa!$B$4:$C$9231,2,FALSE)</f>
        <v>MAKAN KARYAWAN - WP#9; INSTALLATION CHIP S</v>
      </c>
      <c r="E7100" s="573"/>
      <c r="F7100" s="573">
        <f>SUMIF('BKAS IDR'!$E$10:$E$44,$C7100,'BKAS IDR'!$M$10:$M$44)</f>
        <v>0</v>
      </c>
    </row>
    <row r="7101" spans="3:6" ht="15" customHeight="1">
      <c r="C7101" s="53" t="str">
        <f>[1]Coa!B7101</f>
        <v>4201.0018.0281157</v>
      </c>
      <c r="D7101" s="1" t="str">
        <f>VLOOKUP(C7101,[1]Coa!$B$4:$C$9231,2,FALSE)</f>
        <v>MAKAN KARYAWAN - WP#9; INSTALLATION LOG RE</v>
      </c>
      <c r="E7101" s="573"/>
      <c r="F7101" s="573">
        <f>SUMIF('BKAS IDR'!$E$10:$E$44,$C7101,'BKAS IDR'!$M$10:$M$44)</f>
        <v>0</v>
      </c>
    </row>
    <row r="7102" spans="3:6" ht="15" customHeight="1">
      <c r="C7102" s="53" t="str">
        <f>[1]Coa!B7102</f>
        <v>4201.0018.0281169</v>
      </c>
      <c r="D7102" s="1" t="str">
        <f>VLOOKUP(C7102,[1]Coa!$B$4:$C$9231,2,FALSE)</f>
        <v>MAKAN KARYAWAN - WP-9 INSTALL DEBARKING DR</v>
      </c>
      <c r="E7102" s="573"/>
      <c r="F7102" s="573">
        <f>SUMIF('BKAS IDR'!$E$10:$E$44,$C7102,'BKAS IDR'!$M$10:$M$44)</f>
        <v>0</v>
      </c>
    </row>
    <row r="7103" spans="3:6" ht="15" customHeight="1">
      <c r="C7103" s="53" t="str">
        <f>[1]Coa!B7103</f>
        <v>4201.0018.0281173</v>
      </c>
      <c r="D7103" s="1" t="str">
        <f>VLOOKUP(C7103,[1]Coa!$B$4:$C$9231,2,FALSE)</f>
        <v>MAKAN KARYAWAN - VE#12 REPLACE ROOF &amp; SHEL</v>
      </c>
      <c r="E7103" s="573"/>
      <c r="F7103" s="573">
        <f>SUMIF('BKAS IDR'!$E$10:$E$44,$C7103,'BKAS IDR'!$M$10:$M$44)</f>
        <v>0</v>
      </c>
    </row>
    <row r="7104" spans="3:6" ht="15" customHeight="1">
      <c r="C7104" s="53" t="str">
        <f>[1]Coa!B7104</f>
        <v>4201.0018.0281174</v>
      </c>
      <c r="D7104" s="1" t="str">
        <f>VLOOKUP(C7104,[1]Coa!$B$4:$C$9231,2,FALSE)</f>
        <v>MAKAN KARYAWAN - RC#8; NEW INSTALL OF HYDR</v>
      </c>
      <c r="E7104" s="573"/>
      <c r="F7104" s="573">
        <f>SUMIF('BKAS IDR'!$E$10:$E$44,$C7104,'BKAS IDR'!$M$10:$M$44)</f>
        <v>0</v>
      </c>
    </row>
    <row r="7105" spans="3:6" ht="15" customHeight="1">
      <c r="C7105" s="53" t="str">
        <f>[1]Coa!B7105</f>
        <v>4201.0018.0281199</v>
      </c>
      <c r="D7105" s="1" t="str">
        <f>VLOOKUP(C7105,[1]Coa!$B$4:$C$9231,2,FALSE)</f>
        <v>MAKAN KARYAWAN - MAINTENANCE IKPP</v>
      </c>
      <c r="E7105" s="573"/>
      <c r="F7105" s="573">
        <f>SUMIF('BKAS IDR'!$E$10:$E$44,$C7105,'BKAS IDR'!$M$10:$M$44)</f>
        <v>0</v>
      </c>
    </row>
    <row r="7106" spans="3:6" ht="15" customHeight="1">
      <c r="C7106" s="53" t="str">
        <f>[1]Coa!B7106</f>
        <v>4201.0018.02812008</v>
      </c>
      <c r="D7106" s="1" t="str">
        <f>VLOOKUP(C7106,[1]Coa!$B$4:$C$9231,2,FALSE)</f>
        <v>MAKAN KARYAWAN - VE#2 INST NEW WBL TANK A</v>
      </c>
      <c r="E7106" s="573"/>
      <c r="F7106" s="573">
        <f>SUMIF('BKAS IDR'!$E$10:$E$44,$C7106,'BKAS IDR'!$M$10:$M$44)</f>
        <v>0</v>
      </c>
    </row>
    <row r="7107" spans="3:6" ht="15" customHeight="1">
      <c r="C7107" s="53" t="str">
        <f>[1]Coa!B7107</f>
        <v>4201.0018.02812009</v>
      </c>
      <c r="D7107" s="1" t="str">
        <f>VLOOKUP(C7107,[1]Coa!$B$4:$C$9231,2,FALSE)</f>
        <v>MAKAN KARYAWAN - WP-9 INSTALL CHIP SCREEN</v>
      </c>
      <c r="E7107" s="573"/>
      <c r="F7107" s="573">
        <f>SUMIF('BKAS IDR'!$E$10:$E$44,$C7107,'BKAS IDR'!$M$10:$M$44)</f>
        <v>0</v>
      </c>
    </row>
    <row r="7108" spans="3:6" ht="15" customHeight="1">
      <c r="C7108" s="53" t="str">
        <f>[1]Coa!B7108</f>
        <v>4201.0018.02812011</v>
      </c>
      <c r="D7108" s="1" t="str">
        <f>VLOOKUP(C7108,[1]Coa!$B$4:$C$9231,2,FALSE)</f>
        <v>MAKAN KARYAWAN - WP#9: INSTALL DEBARKING D</v>
      </c>
      <c r="E7108" s="573"/>
      <c r="F7108" s="573">
        <f>SUMIF('BKAS IDR'!$E$10:$E$44,$C7108,'BKAS IDR'!$M$10:$M$44)</f>
        <v>0</v>
      </c>
    </row>
    <row r="7109" spans="3:6" ht="15" customHeight="1">
      <c r="C7109" s="53" t="str">
        <f>[1]Coa!B7109</f>
        <v>4201.0018.02812013</v>
      </c>
      <c r="D7109" s="1" t="str">
        <f>VLOOKUP(C7109,[1]Coa!$B$4:$C$9231,2,FALSE)</f>
        <v>MAKAN KARYAWAN - PM#8; TIE IN (TOP SEPARAT</v>
      </c>
      <c r="E7109" s="573"/>
      <c r="F7109" s="573">
        <f>SUMIF('BKAS IDR'!$E$10:$E$44,$C7109,'BKAS IDR'!$M$10:$M$44)</f>
        <v>0</v>
      </c>
    </row>
    <row r="7110" spans="3:6" ht="15" customHeight="1">
      <c r="C7110" s="53" t="str">
        <f>[1]Coa!B7110</f>
        <v>4201.0018.02812016</v>
      </c>
      <c r="D7110" s="1" t="str">
        <f>VLOOKUP(C7110,[1]Coa!$B$4:$C$9231,2,FALSE)</f>
        <v>MAKAN KARYAWAN - HP HEADER TG 18.19 TO P-8</v>
      </c>
      <c r="E7110" s="573"/>
      <c r="F7110" s="573">
        <f>SUMIF('BKAS IDR'!$E$10:$E$44,$C7110,'BKAS IDR'!$M$10:$M$44)</f>
        <v>0</v>
      </c>
    </row>
    <row r="7111" spans="3:6" ht="15" customHeight="1">
      <c r="C7111" s="53" t="str">
        <f>[1]Coa!B7111</f>
        <v>4201.0018.02812018</v>
      </c>
      <c r="D7111" s="1" t="str">
        <f>VLOOKUP(C7111,[1]Coa!$B$4:$C$9231,2,FALSE)</f>
        <v>MAKAN KARYAWAN - MC#3; UPGRADE PIPING &amp; DR</v>
      </c>
      <c r="E7111" s="573"/>
      <c r="F7111" s="573">
        <f>SUMIF('BKAS IDR'!$E$10:$E$44,$C7111,'BKAS IDR'!$M$10:$M$44)</f>
        <v>0</v>
      </c>
    </row>
    <row r="7112" spans="3:6" ht="15" customHeight="1">
      <c r="C7112" s="53" t="str">
        <f>[1]Coa!B7112</f>
        <v>4201.0018.02812019</v>
      </c>
      <c r="D7112" s="1" t="str">
        <f>VLOOKUP(C7112,[1]Coa!$B$4:$C$9231,2,FALSE)</f>
        <v>MAKAN KARYAWAN - PM#8; TIE IN WASHING &amp; CO</v>
      </c>
      <c r="E7112" s="573"/>
      <c r="F7112" s="573">
        <f>SUMIF('BKAS IDR'!$E$10:$E$44,$C7112,'BKAS IDR'!$M$10:$M$44)</f>
        <v>0</v>
      </c>
    </row>
    <row r="7113" spans="3:6" ht="15" customHeight="1">
      <c r="C7113" s="53" t="str">
        <f>[1]Coa!B7113</f>
        <v>4201.0018.02812020</v>
      </c>
      <c r="D7113" s="1" t="str">
        <f>VLOOKUP(C7113,[1]Coa!$B$4:$C$9231,2,FALSE)</f>
        <v>MAKAN KARYAWAN - PM#8; ADD SCREEN &amp; DISMAN</v>
      </c>
      <c r="E7113" s="573"/>
      <c r="F7113" s="573">
        <f>SUMIF('BKAS IDR'!$E$10:$E$44,$C7113,'BKAS IDR'!$M$10:$M$44)</f>
        <v>0</v>
      </c>
    </row>
    <row r="7114" spans="3:6" ht="15" customHeight="1">
      <c r="C7114" s="53" t="str">
        <f>[1]Coa!B7114</f>
        <v>4201.0018.02812026</v>
      </c>
      <c r="D7114" s="1" t="str">
        <f>VLOOKUP(C7114,[1]Coa!$B$4:$C$9231,2,FALSE)</f>
        <v>MAKAN KARYAWAN - PPM#6; FABRICATION / INST</v>
      </c>
      <c r="E7114" s="573"/>
      <c r="F7114" s="573">
        <f>SUMIF('BKAS IDR'!$E$10:$E$44,$C7114,'BKAS IDR'!$M$10:$M$44)</f>
        <v>0</v>
      </c>
    </row>
    <row r="7115" spans="3:6" ht="15" customHeight="1">
      <c r="C7115" s="53" t="str">
        <f>[1]Coa!B7115</f>
        <v>4201.0018.02812032</v>
      </c>
      <c r="D7115" s="1" t="str">
        <f>VLOOKUP(C7115,[1]Coa!$B$4:$C$9231,2,FALSE)</f>
        <v>MAKAN KARYAWAN - OPEN CONTRACT MAINTENANCE</v>
      </c>
      <c r="E7115" s="573"/>
      <c r="F7115" s="573">
        <f>SUMIF('BKAS IDR'!$E$10:$E$44,$C7115,'BKAS IDR'!$M$10:$M$44)</f>
        <v>0</v>
      </c>
    </row>
    <row r="7116" spans="3:6" ht="15" customHeight="1">
      <c r="C7116" s="53" t="str">
        <f>[1]Coa!B7116</f>
        <v>4201.0018.02812033</v>
      </c>
      <c r="D7116" s="1" t="str">
        <f>VLOOKUP(C7116,[1]Coa!$B$4:$C$9231,2,FALSE)</f>
        <v>MAKAN KARYAWAN - MANPOWER TO SUPPORT CORRE</v>
      </c>
      <c r="E7116" s="573"/>
      <c r="F7116" s="573">
        <f>SUMIF('BKAS IDR'!$E$10:$E$44,$C7116,'BKAS IDR'!$M$10:$M$44)</f>
        <v>0</v>
      </c>
    </row>
    <row r="7117" spans="3:6" ht="15" customHeight="1">
      <c r="C7117" s="53" t="str">
        <f>[1]Coa!B7117</f>
        <v>4201.0018.02812036</v>
      </c>
      <c r="D7117" s="1" t="str">
        <f>VLOOKUP(C7117,[1]Coa!$B$4:$C$9231,2,FALSE)</f>
        <v>MAKAN KARYAWAN - GANTI TUBE CONDENSER TG#1</v>
      </c>
      <c r="E7117" s="573"/>
      <c r="F7117" s="573">
        <f>SUMIF('BKAS IDR'!$E$10:$E$44,$C7117,'BKAS IDR'!$M$10:$M$44)</f>
        <v>0</v>
      </c>
    </row>
    <row r="7118" spans="3:6" ht="15" customHeight="1">
      <c r="C7118" s="53" t="str">
        <f>[1]Coa!B7118</f>
        <v>4201.0018.02812045</v>
      </c>
      <c r="D7118" s="1" t="str">
        <f>VLOOKUP(C7118,[1]Coa!$B$4:$C$9231,2,FALSE)</f>
        <v>MAKAN KARYAWAN - WP-8; REPLACEMENT OF DRUM</v>
      </c>
      <c r="E7118" s="573"/>
      <c r="F7118" s="573">
        <f>SUMIF('BKAS IDR'!$E$10:$E$44,$C7118,'BKAS IDR'!$M$10:$M$44)</f>
        <v>0</v>
      </c>
    </row>
    <row r="7119" spans="3:6" ht="15" customHeight="1">
      <c r="C7119" s="53" t="str">
        <f>[1]Coa!B7119</f>
        <v>4201.0018.02812047</v>
      </c>
      <c r="D7119" s="1" t="str">
        <f>VLOOKUP(C7119,[1]Coa!$B$4:$C$9231,2,FALSE)</f>
        <v>MAKAN KARYAWAN - WP-9; REPLACEMENT OF DRUM</v>
      </c>
      <c r="E7119" s="573"/>
      <c r="F7119" s="573">
        <f>SUMIF('BKAS IDR'!$E$10:$E$44,$C7119,'BKAS IDR'!$M$10:$M$44)</f>
        <v>0</v>
      </c>
    </row>
    <row r="7120" spans="3:6" ht="15" customHeight="1">
      <c r="C7120" s="53" t="str">
        <f>[1]Coa!B7120</f>
        <v>4201.0018.02812048</v>
      </c>
      <c r="D7120" s="1" t="str">
        <f>VLOOKUP(C7120,[1]Coa!$B$4:$C$9231,2,FALSE)</f>
        <v>MAKAN KARYAWAN - VE#2 PROJECT FABR &amp; INSTA</v>
      </c>
      <c r="E7120" s="573"/>
      <c r="F7120" s="573">
        <f>SUMIF('BKAS IDR'!$E$10:$E$44,$C7120,'BKAS IDR'!$M$10:$M$44)</f>
        <v>0</v>
      </c>
    </row>
    <row r="7121" spans="3:6" ht="15" customHeight="1">
      <c r="C7121" s="53" t="str">
        <f>[1]Coa!B7121</f>
        <v>4201.0018.02812050</v>
      </c>
      <c r="D7121" s="1" t="str">
        <f>VLOOKUP(C7121,[1]Coa!$B$4:$C$9231,2,FALSE)</f>
        <v>MAKAN KARYAWAN - VE2; FABRICATION &amp; INSTAL</v>
      </c>
      <c r="E7121" s="573"/>
      <c r="F7121" s="573">
        <f>SUMIF('BKAS IDR'!$E$10:$E$44,$C7121,'BKAS IDR'!$M$10:$M$44)</f>
        <v>0</v>
      </c>
    </row>
    <row r="7122" spans="3:6" ht="15" customHeight="1">
      <c r="C7122" s="53" t="str">
        <f>[1]Coa!B7122</f>
        <v>4201.0018.02812052</v>
      </c>
      <c r="D7122" s="1" t="str">
        <f>VLOOKUP(C7122,[1]Coa!$B$4:$C$9231,2,FALSE)</f>
        <v>MAKAN KARYAWAN - PM8; SCAFFOLDING ANNUAL S</v>
      </c>
      <c r="E7122" s="573"/>
      <c r="F7122" s="573">
        <f>SUMIF('BKAS IDR'!$E$10:$E$44,$C7122,'BKAS IDR'!$M$10:$M$44)</f>
        <v>0</v>
      </c>
    </row>
    <row r="7123" spans="3:6" ht="15" customHeight="1">
      <c r="C7123" s="53" t="str">
        <f>[1]Coa!B7123</f>
        <v>4201.0018.02812055</v>
      </c>
      <c r="D7123" s="1" t="str">
        <f>VLOOKUP(C7123,[1]Coa!$B$4:$C$9231,2,FALSE)</f>
        <v>MAKAN KARYAWAN - PM#8; DISMANTLE EQUIPMENT</v>
      </c>
      <c r="E7123" s="573"/>
      <c r="F7123" s="573">
        <f>SUMIF('BKAS IDR'!$E$10:$E$44,$C7123,'BKAS IDR'!$M$10:$M$44)</f>
        <v>0</v>
      </c>
    </row>
    <row r="7124" spans="3:6" ht="15" customHeight="1">
      <c r="C7124" s="53" t="str">
        <f>[1]Coa!B7124</f>
        <v>4201.0018.02812056</v>
      </c>
      <c r="D7124" s="1" t="str">
        <f>VLOOKUP(C7124,[1]Coa!$B$4:$C$9231,2,FALSE)</f>
        <v>MAKAN KARYAWAN - PM#8; TO MAKE CONVEYOR SU</v>
      </c>
      <c r="E7124" s="573"/>
      <c r="F7124" s="573">
        <f>SUMIF('BKAS IDR'!$E$10:$E$44,$C7124,'BKAS IDR'!$M$10:$M$44)</f>
        <v>0</v>
      </c>
    </row>
    <row r="7125" spans="3:6" ht="15" customHeight="1">
      <c r="C7125" s="53" t="str">
        <f>[1]Coa!B7125</f>
        <v>4201.0018.02812057</v>
      </c>
      <c r="D7125" s="1" t="str">
        <f>VLOOKUP(C7125,[1]Coa!$B$4:$C$9231,2,FALSE)</f>
        <v>MAKAN KARYAWAN - PM#9; GANTI 4 SET NOZZLE</v>
      </c>
      <c r="E7125" s="573"/>
      <c r="F7125" s="573">
        <f>SUMIF('BKAS IDR'!$E$10:$E$44,$C7125,'BKAS IDR'!$M$10:$M$44)</f>
        <v>0</v>
      </c>
    </row>
    <row r="7126" spans="3:6" ht="15" customHeight="1">
      <c r="C7126" s="53" t="str">
        <f>[1]Coa!B7126</f>
        <v>4201.0018.02812099</v>
      </c>
      <c r="D7126" s="1" t="str">
        <f>VLOOKUP(C7126,[1]Coa!$B$4:$C$9231,2,FALSE)</f>
        <v>MAKAN KARYAWAN - IKPP MAINTENANCE</v>
      </c>
      <c r="E7126" s="573"/>
      <c r="F7126" s="573">
        <f>SUMIF('BKAS IDR'!$E$10:$E$44,$C7126,'BKAS IDR'!$M$10:$M$44)</f>
        <v>0</v>
      </c>
    </row>
    <row r="7127" spans="3:6" ht="15" customHeight="1">
      <c r="C7127" s="53" t="str">
        <f>[1]Coa!B7127</f>
        <v>4201.0018.0350933</v>
      </c>
      <c r="D7127" s="1" t="str">
        <f>VLOOKUP(C7127,[1]Coa!$B$4:$C$9231,2,FALSE)</f>
        <v>MAKAN KARYAWAN - PAGERUNGAN UTARA FIELD</v>
      </c>
      <c r="E7127" s="573"/>
      <c r="F7127" s="573">
        <f>SUMIF('BKAS IDR'!$E$10:$E$44,$C7127,'BKAS IDR'!$M$10:$M$44)</f>
        <v>0</v>
      </c>
    </row>
    <row r="7128" spans="3:6" ht="15" customHeight="1">
      <c r="C7128" s="53" t="str">
        <f>[1]Coa!B7128</f>
        <v>4201.0018.0351002</v>
      </c>
      <c r="D7128" s="1" t="str">
        <f>VLOOKUP(C7128,[1]Coa!$B$4:$C$9231,2,FALSE)</f>
        <v>MAKAN KARYAWAN - EDC1 SUBSEA FACILITY TSB</v>
      </c>
      <c r="E7128" s="573"/>
      <c r="F7128" s="573">
        <f>SUMIF('BKAS IDR'!$E$10:$E$44,$C7128,'BKAS IDR'!$M$10:$M$44)</f>
        <v>0</v>
      </c>
    </row>
    <row r="7129" spans="3:6" ht="15" customHeight="1">
      <c r="C7129" s="53" t="str">
        <f>[1]Coa!B7129</f>
        <v>4201.0018.0400928</v>
      </c>
      <c r="D7129" s="1" t="str">
        <f>VLOOKUP(C7129,[1]Coa!$B$4:$C$9231,2,FALSE)</f>
        <v>MAKAN KARYAWAN - 3 Unit BODY SHELL</v>
      </c>
      <c r="E7129" s="573"/>
      <c r="F7129" s="573">
        <f>SUMIF('BKAS IDR'!$E$10:$E$44,$C7129,'BKAS IDR'!$M$10:$M$44)</f>
        <v>0</v>
      </c>
    </row>
    <row r="7130" spans="3:6" ht="15" customHeight="1">
      <c r="C7130" s="53" t="str">
        <f>[1]Coa!B7130</f>
        <v>4201.0018.0400932</v>
      </c>
      <c r="D7130" s="1" t="str">
        <f>VLOOKUP(C7130,[1]Coa!$B$4:$C$9231,2,FALSE)</f>
        <v>MAKAN KARYAWAN - 6 UNITS FLARE KO DRUM</v>
      </c>
      <c r="E7130" s="573"/>
      <c r="F7130" s="573">
        <f>SUMIF('BKAS IDR'!$E$10:$E$44,$C7130,'BKAS IDR'!$M$10:$M$44)</f>
        <v>0</v>
      </c>
    </row>
    <row r="7131" spans="3:6" ht="15" customHeight="1">
      <c r="C7131" s="53" t="str">
        <f>[1]Coa!B7131</f>
        <v>4201.0018.0411008</v>
      </c>
      <c r="D7131" s="1" t="str">
        <f>VLOOKUP(C7131,[1]Coa!$B$4:$C$9231,2,FALSE)</f>
        <v>MAKAN KARYAWAN - GEN. ASSEMBLY DEBARKING</v>
      </c>
      <c r="E7131" s="573"/>
      <c r="F7131" s="573">
        <f>SUMIF('BKAS IDR'!$E$10:$E$44,$C7131,'BKAS IDR'!$M$10:$M$44)</f>
        <v>0</v>
      </c>
    </row>
    <row r="7132" spans="3:6" ht="15" customHeight="1">
      <c r="C7132" s="53" t="str">
        <f>[1]Coa!B7132</f>
        <v>4201.0018.04112025</v>
      </c>
      <c r="D7132" s="1" t="str">
        <f>VLOOKUP(C7132,[1]Coa!$B$4:$C$9231,2,FALSE)</f>
        <v>MAKAN KARYAWAN - MANPOWER SUPPLY FOR PROJE</v>
      </c>
      <c r="E7132" s="573"/>
      <c r="F7132" s="573">
        <f>SUMIF('BKAS IDR'!$E$10:$E$44,$C7132,'BKAS IDR'!$M$10:$M$44)</f>
        <v>0</v>
      </c>
    </row>
    <row r="7133" spans="3:6" ht="15" customHeight="1">
      <c r="C7133" s="53" t="str">
        <f>[1]Coa!B7133</f>
        <v>4201.0018.0480753</v>
      </c>
      <c r="D7133" s="1" t="str">
        <f>VLOOKUP(C7133,[1]Coa!$B$4:$C$9231,2,FALSE)</f>
        <v>MAKAN KARYAWAN - COMBINED FEED EXCHANGER</v>
      </c>
      <c r="E7133" s="573"/>
      <c r="F7133" s="573">
        <f>SUMIF('BKAS IDR'!$E$10:$E$44,$C7133,'BKAS IDR'!$M$10:$M$44)</f>
        <v>0</v>
      </c>
    </row>
    <row r="7134" spans="3:6" ht="15" customHeight="1">
      <c r="C7134" s="53" t="str">
        <f>[1]Coa!B7134</f>
        <v>4201.0018.0480901</v>
      </c>
      <c r="D7134" s="1" t="str">
        <f>VLOOKUP(C7134,[1]Coa!$B$4:$C$9231,2,FALSE)</f>
        <v>MAKAN KARYAWAN - DEBUT TRIM COND 211-E-9</v>
      </c>
      <c r="E7134" s="573"/>
      <c r="F7134" s="573">
        <f>SUMIF('BKAS IDR'!$E$10:$E$44,$C7134,'BKAS IDR'!$M$10:$M$44)</f>
        <v>0</v>
      </c>
    </row>
    <row r="7135" spans="3:6" ht="15" customHeight="1">
      <c r="C7135" s="53" t="str">
        <f>[1]Coa!B7135</f>
        <v>4201.0018.0480906</v>
      </c>
      <c r="D7135" s="1" t="str">
        <f>VLOOKUP(C7135,[1]Coa!$B$4:$C$9231,2,FALSE)</f>
        <v>MAKAN KARYAWAN - TBUNDLE 140-E-11A,E-16</v>
      </c>
      <c r="E7135" s="573"/>
      <c r="F7135" s="573">
        <f>SUMIF('BKAS IDR'!$E$10:$E$44,$C7135,'BKAS IDR'!$M$10:$M$44)</f>
        <v>0</v>
      </c>
    </row>
    <row r="7136" spans="3:6" ht="15" customHeight="1">
      <c r="C7136" s="53" t="str">
        <f>[1]Coa!B7136</f>
        <v>4201.0018.0480912</v>
      </c>
      <c r="D7136" s="1" t="str">
        <f>VLOOKUP(C7136,[1]Coa!$B$4:$C$9231,2,FALSE)</f>
        <v>MAKAN KARYAWAN - FAB HE, 701-E-5&amp;702-E-7</v>
      </c>
      <c r="E7136" s="573"/>
      <c r="F7136" s="573">
        <f>SUMIF('BKAS IDR'!$E$10:$E$44,$C7136,'BKAS IDR'!$M$10:$M$44)</f>
        <v>0</v>
      </c>
    </row>
    <row r="7137" spans="3:6" ht="15" customHeight="1">
      <c r="C7137" s="53" t="str">
        <f>[1]Coa!B7137</f>
        <v>4201.0018.0480914</v>
      </c>
      <c r="D7137" s="1" t="str">
        <f>VLOOKUP(C7137,[1]Coa!$B$4:$C$9231,2,FALSE)</f>
        <v>MAKAN KARYAWAN - FAB HE,ITEM 140-E-20&amp;E-25</v>
      </c>
      <c r="E7137" s="573"/>
      <c r="F7137" s="573">
        <f>SUMIF('BKAS IDR'!$E$10:$E$44,$C7137,'BKAS IDR'!$M$10:$M$44)</f>
        <v>0</v>
      </c>
    </row>
    <row r="7138" spans="3:6" ht="15" customHeight="1">
      <c r="C7138" s="53" t="str">
        <f>[1]Coa!B7138</f>
        <v>4201.0018.0480918</v>
      </c>
      <c r="D7138" s="1" t="str">
        <f>VLOOKUP(C7138,[1]Coa!$B$4:$C$9231,2,FALSE)</f>
        <v>MAKAN KARYAWAN - TUBE BUNDLE ASS F/023E-11</v>
      </c>
      <c r="E7138" s="573"/>
      <c r="F7138" s="573">
        <f>SUMIF('BKAS IDR'!$E$10:$E$44,$C7138,'BKAS IDR'!$M$10:$M$44)</f>
        <v>0</v>
      </c>
    </row>
    <row r="7139" spans="3:6" ht="15" customHeight="1">
      <c r="C7139" s="53" t="str">
        <f>[1]Coa!B7139</f>
        <v>4201.0018.0480922</v>
      </c>
      <c r="D7139" s="1" t="str">
        <f>VLOOKUP(C7139,[1]Coa!$B$4:$C$9231,2,FALSE)</f>
        <v>MAKAN KARYAWAN - COMBINED FEED EXCHANGER</v>
      </c>
      <c r="E7139" s="573"/>
      <c r="F7139" s="573">
        <f>SUMIF('BKAS IDR'!$E$10:$E$44,$C7139,'BKAS IDR'!$M$10:$M$44)</f>
        <v>0</v>
      </c>
    </row>
    <row r="7140" spans="3:6" ht="15" customHeight="1">
      <c r="C7140" s="53" t="str">
        <f>[1]Coa!B7140</f>
        <v>4201.0018.0480925</v>
      </c>
      <c r="D7140" s="1" t="str">
        <f>VLOOKUP(C7140,[1]Coa!$B$4:$C$9231,2,FALSE)</f>
        <v>MAKAN KARYAWAN - 6 DISPENSER (SOE-TA)</v>
      </c>
      <c r="E7140" s="573"/>
      <c r="F7140" s="573">
        <f>SUMIF('BKAS IDR'!$E$10:$E$44,$C7140,'BKAS IDR'!$M$10:$M$44)</f>
        <v>0</v>
      </c>
    </row>
    <row r="7141" spans="3:6" ht="15" customHeight="1">
      <c r="C7141" s="53" t="str">
        <f>[1]Coa!B7141</f>
        <v>4201.0018.0481001</v>
      </c>
      <c r="D7141" s="1" t="str">
        <f>VLOOKUP(C7141,[1]Coa!$B$4:$C$9231,2,FALSE)</f>
        <v>MAKAN KARYAWAN - VESSEL TAG NO.14-E-25</v>
      </c>
      <c r="E7141" s="573"/>
      <c r="F7141" s="573">
        <f>SUMIF('BKAS IDR'!$E$10:$E$44,$C7141,'BKAS IDR'!$M$10:$M$44)</f>
        <v>0</v>
      </c>
    </row>
    <row r="7142" spans="3:6" ht="15" customHeight="1">
      <c r="C7142" s="53" t="str">
        <f>[1]Coa!B7142</f>
        <v>4201.0018.0481012</v>
      </c>
      <c r="D7142" s="1" t="str">
        <f>VLOOKUP(C7142,[1]Coa!$B$4:$C$9231,2,FALSE)</f>
        <v>MAKAN KARYAWAN - BAFFLE PLATE</v>
      </c>
      <c r="E7142" s="573"/>
      <c r="F7142" s="573">
        <f>SUMIF('BKAS IDR'!$E$10:$E$44,$C7142,'BKAS IDR'!$M$10:$M$44)</f>
        <v>0</v>
      </c>
    </row>
    <row r="7143" spans="3:6" ht="15" customHeight="1">
      <c r="C7143" s="53" t="str">
        <f>[1]Coa!B7143</f>
        <v>4201.0018.0481016</v>
      </c>
      <c r="D7143" s="1" t="str">
        <f>VLOOKUP(C7143,[1]Coa!$B$4:$C$9231,2,FALSE)</f>
        <v>MAKAN KARYAWAN - ERECTION VCFHE 84E-201</v>
      </c>
      <c r="E7143" s="573"/>
      <c r="F7143" s="573">
        <f>SUMIF('BKAS IDR'!$E$10:$E$44,$C7143,'BKAS IDR'!$M$10:$M$44)</f>
        <v>0</v>
      </c>
    </row>
    <row r="7144" spans="3:6" ht="15" customHeight="1">
      <c r="C7144" s="53" t="str">
        <f>[1]Coa!B7144</f>
        <v>4201.0018.0481023</v>
      </c>
      <c r="D7144" s="1" t="str">
        <f>VLOOKUP(C7144,[1]Coa!$B$4:$C$9231,2,FALSE)</f>
        <v>MAKAN KARYAWAN - PASS PARTITION PLATE</v>
      </c>
      <c r="E7144" s="573"/>
      <c r="F7144" s="573">
        <f>SUMIF('BKAS IDR'!$E$10:$E$44,$C7144,'BKAS IDR'!$M$10:$M$44)</f>
        <v>0</v>
      </c>
    </row>
    <row r="7145" spans="3:6" ht="15" customHeight="1">
      <c r="C7145" s="53" t="str">
        <f>[1]Coa!B7145</f>
        <v>4201.0018.0481024</v>
      </c>
      <c r="D7145" s="1" t="str">
        <f>VLOOKUP(C7145,[1]Coa!$B$4:$C$9231,2,FALSE)</f>
        <v>MAKAN KARYAWAN - T. BUNDLE COMP, CHANNEL</v>
      </c>
      <c r="E7145" s="573"/>
      <c r="F7145" s="573">
        <f>SUMIF('BKAS IDR'!$E$10:$E$44,$C7145,'BKAS IDR'!$M$10:$M$44)</f>
        <v>0</v>
      </c>
    </row>
    <row r="7146" spans="3:6" ht="15" customHeight="1">
      <c r="C7146" s="53" t="str">
        <f>[1]Coa!B7146</f>
        <v>4201.0018.0481101</v>
      </c>
      <c r="D7146" s="1" t="str">
        <f>VLOOKUP(C7146,[1]Coa!$B$4:$C$9231,2,FALSE)</f>
        <v>MAKAN KARYAWAN - TUBE BUNDLE TYPE "U"</v>
      </c>
      <c r="E7146" s="573"/>
      <c r="F7146" s="573">
        <f>SUMIF('BKAS IDR'!$E$10:$E$44,$C7146,'BKAS IDR'!$M$10:$M$44)</f>
        <v>0</v>
      </c>
    </row>
    <row r="7147" spans="3:6" ht="15" customHeight="1">
      <c r="C7147" s="53" t="str">
        <f>[1]Coa!B7147</f>
        <v>4201.0018.0481105</v>
      </c>
      <c r="D7147" s="1" t="str">
        <f>VLOOKUP(C7147,[1]Coa!$B$4:$C$9231,2,FALSE)</f>
        <v>MAKAN KARYAWAN - TBUNDLE AS110-E-7 A/B/C/D</v>
      </c>
      <c r="E7147" s="573"/>
      <c r="F7147" s="573">
        <f>SUMIF('BKAS IDR'!$E$10:$E$44,$C7147,'BKAS IDR'!$M$10:$M$44)</f>
        <v>0</v>
      </c>
    </row>
    <row r="7148" spans="3:6" ht="15" customHeight="1">
      <c r="C7148" s="53" t="str">
        <f>[1]Coa!B7148</f>
        <v>4201.0018.0481106</v>
      </c>
      <c r="D7148" s="1" t="str">
        <f>VLOOKUP(C7148,[1]Coa!$B$4:$C$9231,2,FALSE)</f>
        <v>MAKAN KARYAWAN - EJCTR STEAMTAG110-J-51A/B</v>
      </c>
      <c r="E7148" s="573"/>
      <c r="F7148" s="573">
        <f>SUMIF('BKAS IDR'!$E$10:$E$44,$C7148,'BKAS IDR'!$M$10:$M$44)</f>
        <v>0</v>
      </c>
    </row>
    <row r="7149" spans="3:6" ht="15" customHeight="1">
      <c r="C7149" s="53" t="str">
        <f>[1]Coa!B7149</f>
        <v>4201.0018.0481107</v>
      </c>
      <c r="D7149" s="1" t="str">
        <f>VLOOKUP(C7149,[1]Coa!$B$4:$C$9231,2,FALSE)</f>
        <v>MAKAN KARYAWAN - TBUNDLE AS&amp;SHELL 93E-405</v>
      </c>
      <c r="E7149" s="573"/>
      <c r="F7149" s="573">
        <f>SUMIF('BKAS IDR'!$E$10:$E$44,$C7149,'BKAS IDR'!$M$10:$M$44)</f>
        <v>0</v>
      </c>
    </row>
    <row r="7150" spans="3:6" ht="15" customHeight="1">
      <c r="C7150" s="53" t="str">
        <f>[1]Coa!B7150</f>
        <v>4201.0018.0481109</v>
      </c>
      <c r="D7150" s="1" t="str">
        <f>VLOOKUP(C7150,[1]Coa!$B$4:$C$9231,2,FALSE)</f>
        <v>MAKAN KARYAWAN - PRESSURE VESSEL FABRICATI</v>
      </c>
      <c r="E7150" s="573"/>
      <c r="F7150" s="573">
        <f>SUMIF('BKAS IDR'!$E$10:$E$44,$C7150,'BKAS IDR'!$M$10:$M$44)</f>
        <v>0</v>
      </c>
    </row>
    <row r="7151" spans="3:6" ht="15" customHeight="1">
      <c r="C7151" s="53" t="str">
        <f>[1]Coa!B7151</f>
        <v>4201.0018.0481114</v>
      </c>
      <c r="D7151" s="1" t="str">
        <f>VLOOKUP(C7151,[1]Coa!$B$4:$C$9231,2,FALSE)</f>
        <v>MAKAN KARYAWAN - HEAT EXCHANGER COMPLETE 7</v>
      </c>
      <c r="E7151" s="573"/>
      <c r="F7151" s="573">
        <f>SUMIF('BKAS IDR'!$E$10:$E$44,$C7151,'BKAS IDR'!$M$10:$M$44)</f>
        <v>0</v>
      </c>
    </row>
    <row r="7152" spans="3:6" ht="15" customHeight="1">
      <c r="C7152" s="53" t="str">
        <f>[1]Coa!B7152</f>
        <v>4201.0018.0481117</v>
      </c>
      <c r="D7152" s="1" t="str">
        <f>VLOOKUP(C7152,[1]Coa!$B$4:$C$9231,2,FALSE)</f>
        <v>MAKAN KARYAWAN - CONDENSATE STRIPPER</v>
      </c>
      <c r="E7152" s="573"/>
      <c r="F7152" s="573">
        <f>SUMIF('BKAS IDR'!$E$10:$E$44,$C7152,'BKAS IDR'!$M$10:$M$44)</f>
        <v>0</v>
      </c>
    </row>
    <row r="7153" spans="3:6" ht="15" customHeight="1">
      <c r="C7153" s="53" t="str">
        <f>[1]Coa!B7153</f>
        <v>4201.0018.0481118</v>
      </c>
      <c r="D7153" s="1" t="str">
        <f>VLOOKUP(C7153,[1]Coa!$B$4:$C$9231,2,FALSE)</f>
        <v>MAKAN KARYAWAN - VESSEL, HORIZONTAL TAG</v>
      </c>
      <c r="E7153" s="573"/>
      <c r="F7153" s="573">
        <f>SUMIF('BKAS IDR'!$E$10:$E$44,$C7153,'BKAS IDR'!$M$10:$M$44)</f>
        <v>0</v>
      </c>
    </row>
    <row r="7154" spans="3:6" ht="15" customHeight="1">
      <c r="C7154" s="53" t="str">
        <f>[1]Coa!B7154</f>
        <v>4201.0018.0481124</v>
      </c>
      <c r="D7154" s="1" t="str">
        <f>VLOOKUP(C7154,[1]Coa!$B$4:$C$9231,2,FALSE)</f>
        <v>MAKAN KARYAWAN - Heat Exchanger  Assy Tag</v>
      </c>
      <c r="E7154" s="573"/>
      <c r="F7154" s="573">
        <f>SUMIF('BKAS IDR'!$E$10:$E$44,$C7154,'BKAS IDR'!$M$10:$M$44)</f>
        <v>0</v>
      </c>
    </row>
    <row r="7155" spans="3:6" ht="15" customHeight="1">
      <c r="C7155" s="53" t="str">
        <f>[1]Coa!B7155</f>
        <v>4201.0018.0481153</v>
      </c>
      <c r="D7155" s="1" t="str">
        <f>VLOOKUP(C7155,[1]Coa!$B$4:$C$9231,2,FALSE)</f>
        <v>MAKAN KARYAWAN - 5 (FIVE) UNIT COMBINED FE</v>
      </c>
      <c r="E7155" s="573"/>
      <c r="F7155" s="573">
        <f>SUMIF('BKAS IDR'!$E$10:$E$44,$C7155,'BKAS IDR'!$M$10:$M$44)</f>
        <v>0</v>
      </c>
    </row>
    <row r="7156" spans="3:6" ht="15" customHeight="1">
      <c r="C7156" s="53" t="str">
        <f>[1]Coa!B7156</f>
        <v>4201.0018.0481159</v>
      </c>
      <c r="D7156" s="1" t="str">
        <f>VLOOKUP(C7156,[1]Coa!$B$4:$C$9231,2,FALSE)</f>
        <v>MAKAN KARYAWAN - PEMBANGUNAN UNIT CHLORIDE</v>
      </c>
      <c r="E7156" s="573"/>
      <c r="F7156" s="573">
        <f>SUMIF('BKAS IDR'!$E$10:$E$44,$C7156,'BKAS IDR'!$M$10:$M$44)</f>
        <v>0</v>
      </c>
    </row>
    <row r="7157" spans="3:6" ht="15" customHeight="1">
      <c r="C7157" s="53" t="str">
        <f>[1]Coa!B7157</f>
        <v>4201.0018.0481160</v>
      </c>
      <c r="D7157" s="1" t="str">
        <f>VLOOKUP(C7157,[1]Coa!$B$4:$C$9231,2,FALSE)</f>
        <v>MAKAN KARYAWAN - FABRICATION INTERNAL PART</v>
      </c>
      <c r="E7157" s="573"/>
      <c r="F7157" s="573">
        <f>SUMIF('BKAS IDR'!$E$10:$E$44,$C7157,'BKAS IDR'!$M$10:$M$44)</f>
        <v>0</v>
      </c>
    </row>
    <row r="7158" spans="3:6" ht="15" customHeight="1">
      <c r="C7158" s="53" t="str">
        <f>[1]Coa!B7158</f>
        <v>4201.0018.0481161</v>
      </c>
      <c r="D7158" s="1" t="str">
        <f>VLOOKUP(C7158,[1]Coa!$B$4:$C$9231,2,FALSE)</f>
        <v>MAKAN KARYAWAN - HEAT EXCHANGER 260-E-157</v>
      </c>
      <c r="E7158" s="573"/>
      <c r="F7158" s="573">
        <f>SUMIF('BKAS IDR'!$E$10:$E$44,$C7158,'BKAS IDR'!$M$10:$M$44)</f>
        <v>0</v>
      </c>
    </row>
    <row r="7159" spans="3:6" ht="15" customHeight="1">
      <c r="C7159" s="53" t="str">
        <f>[1]Coa!B7159</f>
        <v>4201.0018.0481163</v>
      </c>
      <c r="D7159" s="1" t="str">
        <f>VLOOKUP(C7159,[1]Coa!$B$4:$C$9231,2,FALSE)</f>
        <v>MAKAN KARYAWAN - PEMBANGUNAN FASILITAS SLU</v>
      </c>
      <c r="E7159" s="573"/>
      <c r="F7159" s="573">
        <f>SUMIF('BKAS IDR'!$E$10:$E$44,$C7159,'BKAS IDR'!$M$10:$M$44)</f>
        <v>0</v>
      </c>
    </row>
    <row r="7160" spans="3:6" ht="15" customHeight="1">
      <c r="C7160" s="53" t="str">
        <f>[1]Coa!B7160</f>
        <v>4201.0018.0481166</v>
      </c>
      <c r="D7160" s="1" t="str">
        <f>VLOOKUP(C7160,[1]Coa!$B$4:$C$9231,2,FALSE)</f>
        <v>MAKAN KARYAWAN - SHELL &amp; TUBE BUNDLE  Assy</v>
      </c>
      <c r="E7160" s="573"/>
      <c r="F7160" s="573">
        <f>SUMIF('BKAS IDR'!$E$10:$E$44,$C7160,'BKAS IDR'!$M$10:$M$44)</f>
        <v>0</v>
      </c>
    </row>
    <row r="7161" spans="3:6" ht="15" customHeight="1">
      <c r="C7161" s="53" t="str">
        <f>[1]Coa!B7161</f>
        <v>4201.0018.04812004</v>
      </c>
      <c r="D7161" s="1" t="str">
        <f>VLOOKUP(C7161,[1]Coa!$B$4:$C$9231,2,FALSE)</f>
        <v>MAKAN KARYAWAN - TOP HEAD COLOUMN</v>
      </c>
      <c r="E7161" s="573"/>
      <c r="F7161" s="573">
        <f>SUMIF('BKAS IDR'!$E$10:$E$44,$C7161,'BKAS IDR'!$M$10:$M$44)</f>
        <v>0</v>
      </c>
    </row>
    <row r="7162" spans="3:6" ht="15" customHeight="1">
      <c r="C7162" s="53" t="str">
        <f>[1]Coa!B7162</f>
        <v>4201.0018.04812005</v>
      </c>
      <c r="D7162" s="1" t="str">
        <f>VLOOKUP(C7162,[1]Coa!$B$4:$C$9231,2,FALSE)</f>
        <v>MAKAN KARYAWAN - HEAT EXCHANGER</v>
      </c>
      <c r="E7162" s="573"/>
      <c r="F7162" s="573">
        <f>SUMIF('BKAS IDR'!$E$10:$E$44,$C7162,'BKAS IDR'!$M$10:$M$44)</f>
        <v>0</v>
      </c>
    </row>
    <row r="7163" spans="3:6" ht="15" customHeight="1">
      <c r="C7163" s="53" t="str">
        <f>[1]Coa!B7163</f>
        <v>4201.0018.0510862</v>
      </c>
      <c r="D7163" s="1" t="str">
        <f>VLOOKUP(C7163,[1]Coa!$B$4:$C$9231,2,FALSE)</f>
        <v>MAKAN KARYAWAN - PRESSURE VESSEL</v>
      </c>
      <c r="E7163" s="573"/>
      <c r="F7163" s="573">
        <f>SUMIF('BKAS IDR'!$E$10:$E$44,$C7163,'BKAS IDR'!$M$10:$M$44)</f>
        <v>0</v>
      </c>
    </row>
    <row r="7164" spans="3:6" ht="15" customHeight="1">
      <c r="C7164" s="53" t="str">
        <f>[1]Coa!B7164</f>
        <v>4201.0018.0510863</v>
      </c>
      <c r="D7164" s="1" t="str">
        <f>VLOOKUP(C7164,[1]Coa!$B$4:$C$9231,2,FALSE)</f>
        <v>MAKAN KARYAWAN - PROV OF SHELL &amp; TUBE HEAT</v>
      </c>
      <c r="E7164" s="573"/>
      <c r="F7164" s="573">
        <f>SUMIF('BKAS IDR'!$E$10:$E$44,$C7164,'BKAS IDR'!$M$10:$M$44)</f>
        <v>0</v>
      </c>
    </row>
    <row r="7165" spans="3:6" ht="15" customHeight="1">
      <c r="C7165" s="53" t="str">
        <f>[1]Coa!B7165</f>
        <v>4201.0018.0510902</v>
      </c>
      <c r="D7165" s="1" t="str">
        <f>VLOOKUP(C7165,[1]Coa!$B$4:$C$9231,2,FALSE)</f>
        <v>MAKAN KARYAWAN - PRESSURE VESSEL GSA</v>
      </c>
      <c r="E7165" s="573"/>
      <c r="F7165" s="573">
        <f>SUMIF('BKAS IDR'!$E$10:$E$44,$C7165,'BKAS IDR'!$M$10:$M$44)</f>
        <v>0</v>
      </c>
    </row>
    <row r="7166" spans="3:6" ht="15" customHeight="1">
      <c r="C7166" s="53" t="str">
        <f>[1]Coa!B7166</f>
        <v>4201.0018.0511017</v>
      </c>
      <c r="D7166" s="1" t="str">
        <f>VLOOKUP(C7166,[1]Coa!$B$4:$C$9231,2,FALSE)</f>
        <v>MAKAN KARYAWAN - FAB HEAD CHANNEL (E-2030)</v>
      </c>
      <c r="E7166" s="573"/>
      <c r="F7166" s="573">
        <f>SUMIF('BKAS IDR'!$E$10:$E$44,$C7166,'BKAS IDR'!$M$10:$M$44)</f>
        <v>0</v>
      </c>
    </row>
    <row r="7167" spans="3:6" ht="15" customHeight="1">
      <c r="C7167" s="53" t="str">
        <f>[1]Coa!B7167</f>
        <v>4201.0018.0511152</v>
      </c>
      <c r="D7167" s="1" t="str">
        <f>VLOOKUP(C7167,[1]Coa!$B$4:$C$9231,2,FALSE)</f>
        <v>MAKAN KARYAWAN - ENGINEERING, PROCUREMENT,</v>
      </c>
      <c r="E7167" s="573"/>
      <c r="F7167" s="573">
        <f>SUMIF('BKAS IDR'!$E$10:$E$44,$C7167,'BKAS IDR'!$M$10:$M$44)</f>
        <v>0</v>
      </c>
    </row>
    <row r="7168" spans="3:6" ht="15" customHeight="1">
      <c r="C7168" s="53" t="str">
        <f>[1]Coa!B7168</f>
        <v>4201.0018.0540911</v>
      </c>
      <c r="D7168" s="1" t="str">
        <f>VLOOKUP(C7168,[1]Coa!$B$4:$C$9231,2,FALSE)</f>
        <v>MAKAN KARYAWAN - NATURAL GAS REHEATER</v>
      </c>
      <c r="E7168" s="573"/>
      <c r="F7168" s="573">
        <f>SUMIF('BKAS IDR'!$E$10:$E$44,$C7168,'BKAS IDR'!$M$10:$M$44)</f>
        <v>0</v>
      </c>
    </row>
    <row r="7169" spans="3:6" ht="15" customHeight="1">
      <c r="C7169" s="53" t="str">
        <f>[1]Coa!B7169</f>
        <v>4201.0018.0541171</v>
      </c>
      <c r="D7169" s="1" t="str">
        <f>VLOOKUP(C7169,[1]Coa!$B$4:$C$9231,2,FALSE)</f>
        <v>MAKAN KARYAWAN - HEAT EXCHANGER DEHYDROGEN</v>
      </c>
      <c r="E7169" s="573"/>
      <c r="F7169" s="573">
        <f>SUMIF('BKAS IDR'!$E$10:$E$44,$C7169,'BKAS IDR'!$M$10:$M$44)</f>
        <v>0</v>
      </c>
    </row>
    <row r="7170" spans="3:6" ht="15" customHeight="1">
      <c r="C7170" s="53" t="str">
        <f>[1]Coa!B7170</f>
        <v>4201.0018.05412002</v>
      </c>
      <c r="D7170" s="1" t="str">
        <f>VLOOKUP(C7170,[1]Coa!$B$4:$C$9231,2,FALSE)</f>
        <v>MAKAN KARYAWAN - REPLACEMENT HEAT EXCHANGE</v>
      </c>
      <c r="E7170" s="573"/>
      <c r="F7170" s="573">
        <f>SUMIF('BKAS IDR'!$E$10:$E$44,$C7170,'BKAS IDR'!$M$10:$M$44)</f>
        <v>0</v>
      </c>
    </row>
    <row r="7171" spans="3:6" ht="15" customHeight="1">
      <c r="C7171" s="53" t="str">
        <f>[1]Coa!B7171</f>
        <v>4201.0018.0550824</v>
      </c>
      <c r="D7171" s="1" t="str">
        <f>VLOOKUP(C7171,[1]Coa!$B$4:$C$9231,2,FALSE)</f>
        <v>MAKAN KARYAWAN - FERTILIZER FACTORY EXPANS</v>
      </c>
      <c r="E7171" s="573"/>
      <c r="F7171" s="573">
        <f>SUMIF('BKAS IDR'!$E$10:$E$44,$C7171,'BKAS IDR'!$M$10:$M$44)</f>
        <v>0</v>
      </c>
    </row>
    <row r="7172" spans="3:6" ht="15" customHeight="1">
      <c r="C7172" s="53" t="str">
        <f>[1]Coa!B7172</f>
        <v>4201.0018.0560920</v>
      </c>
      <c r="D7172" s="1" t="str">
        <f>VLOOKUP(C7172,[1]Coa!$B$4:$C$9231,2,FALSE)</f>
        <v>MAKAN KARYAWAN - REPL T BUNDLE 3A-1111-C</v>
      </c>
      <c r="E7172" s="573"/>
      <c r="F7172" s="573">
        <f>SUMIF('BKAS IDR'!$E$10:$E$44,$C7172,'BKAS IDR'!$M$10:$M$44)</f>
        <v>0</v>
      </c>
    </row>
    <row r="7173" spans="3:6" ht="15" customHeight="1">
      <c r="C7173" s="53" t="str">
        <f>[1]Coa!B7173</f>
        <v>4201.0018.0561111</v>
      </c>
      <c r="D7173" s="1" t="str">
        <f>VLOOKUP(C7173,[1]Coa!$B$4:$C$9231,2,FALSE)</f>
        <v>MAKAN KARYAWAN - SUPERHEATER WASTE HEAT BO</v>
      </c>
      <c r="E7173" s="573"/>
      <c r="F7173" s="573">
        <f>SUMIF('BKAS IDR'!$E$10:$E$44,$C7173,'BKAS IDR'!$M$10:$M$44)</f>
        <v>0</v>
      </c>
    </row>
    <row r="7174" spans="3:6" ht="15" customHeight="1">
      <c r="C7174" s="53" t="str">
        <f>[1]Coa!B7174</f>
        <v>4201.0018.0561112</v>
      </c>
      <c r="D7174" s="1" t="str">
        <f>VLOOKUP(C7174,[1]Coa!$B$4:$C$9231,2,FALSE)</f>
        <v>MAKAN KARYAWAN - AIR HEATER 5U-EC-301 (SEG</v>
      </c>
      <c r="E7174" s="573"/>
      <c r="F7174" s="573">
        <f>SUMIF('BKAS IDR'!$E$10:$E$44,$C7174,'BKAS IDR'!$M$10:$M$44)</f>
        <v>0</v>
      </c>
    </row>
    <row r="7175" spans="3:6" ht="15" customHeight="1">
      <c r="C7175" s="53" t="str">
        <f>[1]Coa!B7175</f>
        <v>4201.0018.0561151</v>
      </c>
      <c r="D7175" s="1" t="str">
        <f>VLOOKUP(C7175,[1]Coa!$B$4:$C$9231,2,FALSE)</f>
        <v>MAKAN KARYAWAN - HP STEAM SUPER HEATER 102</v>
      </c>
      <c r="E7175" s="573"/>
      <c r="F7175" s="573">
        <f>SUMIF('BKAS IDR'!$E$10:$E$44,$C7175,'BKAS IDR'!$M$10:$M$44)</f>
        <v>0</v>
      </c>
    </row>
    <row r="7176" spans="3:6" ht="15" customHeight="1">
      <c r="C7176" s="53" t="str">
        <f>[1]Coa!B7176</f>
        <v>4201.0018.0561158</v>
      </c>
      <c r="D7176" s="1" t="str">
        <f>VLOOKUP(C7176,[1]Coa!$B$4:$C$9231,2,FALSE)</f>
        <v>MAKAN KARYAWAN - 5A-115C METHANATOR EFFLUE</v>
      </c>
      <c r="E7176" s="573"/>
      <c r="F7176" s="573">
        <f>SUMIF('BKAS IDR'!$E$10:$E$44,$C7176,'BKAS IDR'!$M$10:$M$44)</f>
        <v>0</v>
      </c>
    </row>
    <row r="7177" spans="3:6" ht="15" customHeight="1">
      <c r="C7177" s="53" t="str">
        <f>[1]Coa!B7177</f>
        <v>4201.0018.0561164</v>
      </c>
      <c r="D7177" s="1" t="str">
        <f>VLOOKUP(C7177,[1]Coa!$B$4:$C$9231,2,FALSE)</f>
        <v>MAKAN KARYAWAN - PLATE DISTRIBUTOR COMPLAT</v>
      </c>
      <c r="E7177" s="573"/>
      <c r="F7177" s="573">
        <f>SUMIF('BKAS IDR'!$E$10:$E$44,$C7177,'BKAS IDR'!$M$10:$M$44)</f>
        <v>0</v>
      </c>
    </row>
    <row r="7178" spans="3:6" ht="15" customHeight="1">
      <c r="C7178" s="53" t="str">
        <f>[1]Coa!B7178</f>
        <v>4201.0018.0561170</v>
      </c>
      <c r="D7178" s="1" t="str">
        <f>VLOOKUP(C7178,[1]Coa!$B$4:$C$9231,2,FALSE)</f>
        <v>MAKAN KARYAWAN - RETUBING 101-C PUSRI - 1B</v>
      </c>
      <c r="E7178" s="573"/>
      <c r="F7178" s="573">
        <f>SUMIF('BKAS IDR'!$E$10:$E$44,$C7178,'BKAS IDR'!$M$10:$M$44)</f>
        <v>0</v>
      </c>
    </row>
    <row r="7179" spans="3:6" ht="15" customHeight="1">
      <c r="C7179" s="53" t="str">
        <f>[1]Coa!B7179</f>
        <v>4201.0018.05612014</v>
      </c>
      <c r="D7179" s="1" t="str">
        <f>VLOOKUP(C7179,[1]Coa!$B$4:$C$9231,2,FALSE)</f>
        <v>MAKAN KARYAWAN - TUBE BUNDLE</v>
      </c>
      <c r="E7179" s="573"/>
      <c r="F7179" s="573">
        <f>SUMIF('BKAS IDR'!$E$10:$E$44,$C7179,'BKAS IDR'!$M$10:$M$44)</f>
        <v>0</v>
      </c>
    </row>
    <row r="7180" spans="3:6" ht="15" customHeight="1">
      <c r="C7180" s="53" t="str">
        <f>[1]Coa!B7180</f>
        <v>4201.0018.05612015</v>
      </c>
      <c r="D7180" s="1" t="str">
        <f>VLOOKUP(C7180,[1]Coa!$B$4:$C$9231,2,FALSE)</f>
        <v>MAKAN KARYAWAN - PRETHICKENER 5U-FD-202</v>
      </c>
      <c r="E7180" s="573"/>
      <c r="F7180" s="573">
        <f>SUMIF('BKAS IDR'!$E$10:$E$44,$C7180,'BKAS IDR'!$M$10:$M$44)</f>
        <v>0</v>
      </c>
    </row>
    <row r="7181" spans="3:6" ht="15" customHeight="1">
      <c r="C7181" s="53" t="str">
        <f>[1]Coa!B7181</f>
        <v>4201.0018.0580817</v>
      </c>
      <c r="D7181" s="1" t="str">
        <f>VLOOKUP(C7181,[1]Coa!$B$4:$C$9231,2,FALSE)</f>
        <v>MAKAN KARYAWAN - PRESS. VESSEL RCC OFF GAS</v>
      </c>
      <c r="E7181" s="573"/>
      <c r="F7181" s="573">
        <f>SUMIF('BKAS IDR'!$E$10:$E$44,$C7181,'BKAS IDR'!$M$10:$M$44)</f>
        <v>0</v>
      </c>
    </row>
    <row r="7182" spans="3:6" ht="15" customHeight="1">
      <c r="C7182" s="53" t="str">
        <f>[1]Coa!B7182</f>
        <v>4201.0018.0581003</v>
      </c>
      <c r="D7182" s="1" t="str">
        <f>VLOOKUP(C7182,[1]Coa!$B$4:$C$9231,2,FALSE)</f>
        <v>MAKAN KARYAWAN - 10.000MT AMMONIA25-TK-801</v>
      </c>
      <c r="E7182" s="573"/>
      <c r="F7182" s="573">
        <f>SUMIF('BKAS IDR'!$E$10:$E$44,$C7182,'BKAS IDR'!$M$10:$M$44)</f>
        <v>0</v>
      </c>
    </row>
    <row r="7183" spans="3:6" ht="15" customHeight="1">
      <c r="C7183" s="53" t="str">
        <f>[1]Coa!B7183</f>
        <v>4201.0018.0581009</v>
      </c>
      <c r="D7183" s="1" t="str">
        <f>VLOOKUP(C7183,[1]Coa!$B$4:$C$9231,2,FALSE)</f>
        <v>MAKAN KARYAWAN - STAINLESS STEEL STRUC ANP</v>
      </c>
      <c r="E7183" s="573"/>
      <c r="F7183" s="573">
        <f>SUMIF('BKAS IDR'!$E$10:$E$44,$C7183,'BKAS IDR'!$M$10:$M$44)</f>
        <v>0</v>
      </c>
    </row>
    <row r="7184" spans="3:6" ht="15" customHeight="1">
      <c r="C7184" s="53" t="str">
        <f>[1]Coa!B7184</f>
        <v>4201.0018.0581126</v>
      </c>
      <c r="D7184" s="1" t="str">
        <f>VLOOKUP(C7184,[1]Coa!$B$4:$C$9231,2,FALSE)</f>
        <v>MAKAN KARYAWAN - PRESSURE VESSEL 2 X 35 MW</v>
      </c>
      <c r="E7184" s="573"/>
      <c r="F7184" s="573">
        <f>SUMIF('BKAS IDR'!$E$10:$E$44,$C7184,'BKAS IDR'!$M$10:$M$44)</f>
        <v>0</v>
      </c>
    </row>
    <row r="7185" spans="3:6" ht="15" customHeight="1">
      <c r="C7185" s="53" t="str">
        <f>[1]Coa!B7185</f>
        <v>4201.0018.0600702</v>
      </c>
      <c r="D7185" s="1" t="str">
        <f>VLOOKUP(C7185,[1]Coa!$B$4:$C$9231,2,FALSE)</f>
        <v>MAKAN KARYAWAN - INSTALL / ERECTION SUBCON</v>
      </c>
      <c r="E7185" s="573"/>
      <c r="F7185" s="573">
        <f>SUMIF('BKAS IDR'!$E$10:$E$44,$C7185,'BKAS IDR'!$M$10:$M$44)</f>
        <v>0</v>
      </c>
    </row>
    <row r="7186" spans="3:6" ht="15" customHeight="1">
      <c r="C7186" s="53" t="str">
        <f>[1]Coa!B7186</f>
        <v>4201.0018.0600704</v>
      </c>
      <c r="D7186" s="1" t="str">
        <f>VLOOKUP(C7186,[1]Coa!$B$4:$C$9231,2,FALSE)</f>
        <v>MAKAN KARYAWAN - COAL FIRED PWR PL PR THER</v>
      </c>
      <c r="E7186" s="573"/>
      <c r="F7186" s="573">
        <f>SUMIF('BKAS IDR'!$E$10:$E$44,$C7186,'BKAS IDR'!$M$10:$M$44)</f>
        <v>0</v>
      </c>
    </row>
    <row r="7187" spans="3:6" ht="15" customHeight="1">
      <c r="C7187" s="53" t="str">
        <f>[1]Coa!B7187</f>
        <v>4201.0018.0600706</v>
      </c>
      <c r="D7187" s="1" t="str">
        <f>VLOOKUP(C7187,[1]Coa!$B$4:$C$9231,2,FALSE)</f>
        <v>MAKAN KARYAWAN - COAL-FIRED POWER PLANT PR</v>
      </c>
      <c r="E7187" s="573"/>
      <c r="F7187" s="573">
        <f>SUMIF('BKAS IDR'!$E$10:$E$44,$C7187,'BKAS IDR'!$M$10:$M$44)</f>
        <v>0</v>
      </c>
    </row>
    <row r="7188" spans="3:6" ht="15" customHeight="1">
      <c r="C7188" s="53" t="str">
        <f>[1]Coa!B7188</f>
        <v>4201.0018.0600708</v>
      </c>
      <c r="D7188" s="1" t="str">
        <f>VLOOKUP(C7188,[1]Coa!$B$4:$C$9231,2,FALSE)</f>
        <v>MAKAN KARYAWAN - ESP INLET FLUE &amp; ESP OUTL</v>
      </c>
      <c r="E7188" s="573"/>
      <c r="F7188" s="573">
        <f>SUMIF('BKAS IDR'!$E$10:$E$44,$C7188,'BKAS IDR'!$M$10:$M$44)</f>
        <v>0</v>
      </c>
    </row>
    <row r="7189" spans="3:6" ht="15" customHeight="1">
      <c r="C7189" s="53" t="str">
        <f>[1]Coa!B7189</f>
        <v>4201.0018.0600710</v>
      </c>
      <c r="D7189" s="1" t="str">
        <f>VLOOKUP(C7189,[1]Coa!$B$4:$C$9231,2,FALSE)</f>
        <v>MAKAN KARYAWAN - I &amp; C PRIMARY VALVE</v>
      </c>
      <c r="E7189" s="573"/>
      <c r="F7189" s="573">
        <f>SUMIF('BKAS IDR'!$E$10:$E$44,$C7189,'BKAS IDR'!$M$10:$M$44)</f>
        <v>0</v>
      </c>
    </row>
    <row r="7190" spans="3:6" ht="15" customHeight="1">
      <c r="C7190" s="53" t="str">
        <f>[1]Coa!B7190</f>
        <v>4201.0018.0600711</v>
      </c>
      <c r="D7190" s="1" t="str">
        <f>VLOOKUP(C7190,[1]Coa!$B$4:$C$9231,2,FALSE)</f>
        <v>MAKAN KARYAWAN - FLUE SUPPORTER SUPERSTRUC</v>
      </c>
      <c r="E7190" s="573"/>
      <c r="F7190" s="573">
        <f>SUMIF('BKAS IDR'!$E$10:$E$44,$C7190,'BKAS IDR'!$M$10:$M$44)</f>
        <v>0</v>
      </c>
    </row>
    <row r="7191" spans="3:6" ht="15" customHeight="1">
      <c r="C7191" s="53" t="str">
        <f>[1]Coa!B7191</f>
        <v>4201.0018.0600907</v>
      </c>
      <c r="D7191" s="1" t="str">
        <f>VLOOKUP(C7191,[1]Coa!$B$4:$C$9231,2,FALSE)</f>
        <v>MAKAN KARYAWAN - INST/ERCTION MECH 3X315MW</v>
      </c>
      <c r="E7191" s="573"/>
      <c r="F7191" s="573">
        <f>SUMIF('BKAS IDR'!$E$10:$E$44,$C7191,'BKAS IDR'!$M$10:$M$44)</f>
        <v>0</v>
      </c>
    </row>
    <row r="7192" spans="3:6" ht="15" customHeight="1">
      <c r="C7192" s="53" t="str">
        <f>[1]Coa!B7192</f>
        <v>4201.0018.0630910</v>
      </c>
      <c r="D7192" s="1" t="str">
        <f>VLOOKUP(C7192,[1]Coa!$B$4:$C$9231,2,FALSE)</f>
        <v>MAKAN KARYAWAN - FABRICATION RISER CLAMP</v>
      </c>
      <c r="E7192" s="573"/>
      <c r="F7192" s="573">
        <f>SUMIF('BKAS IDR'!$E$10:$E$44,$C7192,'BKAS IDR'!$M$10:$M$44)</f>
        <v>0</v>
      </c>
    </row>
    <row r="7193" spans="3:6" ht="15" customHeight="1">
      <c r="C7193" s="53" t="str">
        <f>[1]Coa!B7193</f>
        <v>4201.0018.0631115</v>
      </c>
      <c r="D7193" s="1" t="str">
        <f>VLOOKUP(C7193,[1]Coa!$B$4:$C$9231,2,FALSE)</f>
        <v>MAKAN KARYAWAN - SUPPLY OF HEAT EXCHANGER</v>
      </c>
      <c r="E7193" s="573"/>
      <c r="F7193" s="573">
        <f>SUMIF('BKAS IDR'!$E$10:$E$44,$C7193,'BKAS IDR'!$M$10:$M$44)</f>
        <v>0</v>
      </c>
    </row>
    <row r="7194" spans="3:6" ht="15" customHeight="1">
      <c r="C7194" s="53" t="str">
        <f>[1]Coa!B7194</f>
        <v>4201.0018.0631201</v>
      </c>
      <c r="D7194" s="1" t="str">
        <f>VLOOKUP(C7194,[1]Coa!$B$4:$C$9231,2,FALSE)</f>
        <v>MAKAN KARYAWAN - PROVISION OF EPCI KF GAS</v>
      </c>
      <c r="E7194" s="573"/>
      <c r="F7194" s="573">
        <f>SUMIF('BKAS IDR'!$E$10:$E$44,$C7194,'BKAS IDR'!$M$10:$M$44)</f>
        <v>0</v>
      </c>
    </row>
    <row r="7195" spans="3:6" ht="15" customHeight="1">
      <c r="C7195" s="53" t="str">
        <f>[1]Coa!B7195</f>
        <v>4201.0018.06312029</v>
      </c>
      <c r="D7195" s="1" t="str">
        <f>VLOOKUP(C7195,[1]Coa!$B$4:$C$9231,2,FALSE)</f>
        <v>MAKAN KARYAWAN - FABRICATION PIPE SPOOL</v>
      </c>
      <c r="E7195" s="573"/>
      <c r="F7195" s="573">
        <f>SUMIF('BKAS IDR'!$E$10:$E$44,$C7195,'BKAS IDR'!$M$10:$M$44)</f>
        <v>0</v>
      </c>
    </row>
    <row r="7196" spans="3:6" ht="15" customHeight="1">
      <c r="C7196" s="53" t="str">
        <f>[1]Coa!B7196</f>
        <v>4201.0018.06312051</v>
      </c>
      <c r="D7196" s="1" t="str">
        <f>VLOOKUP(C7196,[1]Coa!$B$4:$C$9231,2,FALSE)</f>
        <v>MAKAN KARYAWAN - PROVISION OF ENGINEERING</v>
      </c>
      <c r="E7196" s="573"/>
      <c r="F7196" s="573">
        <f>SUMIF('BKAS IDR'!$E$10:$E$44,$C7196,'BKAS IDR'!$M$10:$M$44)</f>
        <v>0</v>
      </c>
    </row>
    <row r="7197" spans="3:6" ht="15" customHeight="1">
      <c r="C7197" s="53" t="str">
        <f>[1]Coa!B7197</f>
        <v>4201.0018.0651021</v>
      </c>
      <c r="D7197" s="1" t="str">
        <f>VLOOKUP(C7197,[1]Coa!$B$4:$C$9231,2,FALSE)</f>
        <v>MAKAN KARYAWAN - FAB&amp;INSTAL ENERGY PLANT</v>
      </c>
      <c r="E7197" s="573"/>
      <c r="F7197" s="573">
        <f>SUMIF('BKAS IDR'!$E$10:$E$44,$C7197,'BKAS IDR'!$M$10:$M$44)</f>
        <v>0</v>
      </c>
    </row>
    <row r="7198" spans="3:6" ht="15" customHeight="1">
      <c r="C7198" s="53" t="str">
        <f>[1]Coa!B7198</f>
        <v>4201.0018.0651025</v>
      </c>
      <c r="D7198" s="1" t="str">
        <f>VLOOKUP(C7198,[1]Coa!$B$4:$C$9231,2,FALSE)</f>
        <v>MAKAN KARYAWAN - SUPPLY &amp; INSTAL PNEUMATIC</v>
      </c>
      <c r="E7198" s="573"/>
      <c r="F7198" s="573">
        <f>SUMIF('BKAS IDR'!$E$10:$E$44,$C7198,'BKAS IDR'!$M$10:$M$44)</f>
        <v>0</v>
      </c>
    </row>
    <row r="7199" spans="3:6" ht="15" customHeight="1">
      <c r="C7199" s="53" t="str">
        <f>[1]Coa!B7199</f>
        <v>4201.0018.0651102</v>
      </c>
      <c r="D7199" s="1" t="str">
        <f>VLOOKUP(C7199,[1]Coa!$B$4:$C$9231,2,FALSE)</f>
        <v>MAKAN KARYAWAN - SUPP&amp;INST 7110,7120,7130</v>
      </c>
      <c r="E7199" s="573"/>
      <c r="F7199" s="573">
        <f>SUMIF('BKAS IDR'!$E$10:$E$44,$C7199,'BKAS IDR'!$M$10:$M$44)</f>
        <v>0</v>
      </c>
    </row>
    <row r="7200" spans="3:6" ht="15" customHeight="1">
      <c r="C7200" s="53" t="str">
        <f>[1]Coa!B7200</f>
        <v>4201.0018.0701022</v>
      </c>
      <c r="D7200" s="1" t="str">
        <f>VLOOKUP(C7200,[1]Coa!$B$4:$C$9231,2,FALSE)</f>
        <v>MAKAN KARYAWAN - CHEMICAL CLEANING</v>
      </c>
      <c r="E7200" s="573"/>
      <c r="F7200" s="573">
        <f>SUMIF('BKAS IDR'!$E$10:$E$44,$C7200,'BKAS IDR'!$M$10:$M$44)</f>
        <v>0</v>
      </c>
    </row>
    <row r="7201" spans="3:6" ht="15" customHeight="1">
      <c r="C7201" s="53" t="str">
        <f>[1]Coa!B7201</f>
        <v>4201.0018.0701122</v>
      </c>
      <c r="D7201" s="1" t="str">
        <f>VLOOKUP(C7201,[1]Coa!$B$4:$C$9231,2,FALSE)</f>
        <v>MAKAN KARYAWAN - PUMP &amp; PIPING BROKE STOR.</v>
      </c>
      <c r="E7201" s="573"/>
      <c r="F7201" s="573">
        <f>SUMIF('BKAS IDR'!$E$10:$E$44,$C7201,'BKAS IDR'!$M$10:$M$44)</f>
        <v>0</v>
      </c>
    </row>
    <row r="7202" spans="3:6" ht="15" customHeight="1">
      <c r="C7202" s="53" t="str">
        <f>[1]Coa!B7202</f>
        <v>4201.0018.0731138</v>
      </c>
      <c r="D7202" s="1" t="str">
        <f>VLOOKUP(C7202,[1]Coa!$B$4:$C$9231,2,FALSE)</f>
        <v>MAKAN KARYAWAN - AIR HEATER TUBES</v>
      </c>
      <c r="E7202" s="573"/>
      <c r="F7202" s="573">
        <f>SUMIF('BKAS IDR'!$E$10:$E$44,$C7202,'BKAS IDR'!$M$10:$M$44)</f>
        <v>0</v>
      </c>
    </row>
    <row r="7203" spans="3:6" ht="15" customHeight="1">
      <c r="C7203" s="53" t="str">
        <f>[1]Coa!B7203</f>
        <v>4201.0018.07312054</v>
      </c>
      <c r="D7203" s="1" t="str">
        <f>VLOOKUP(C7203,[1]Coa!$B$4:$C$9231,2,FALSE)</f>
        <v>MAKAN KARYAWAN - SERVICE BARK CONVEYOR</v>
      </c>
      <c r="E7203" s="573"/>
      <c r="F7203" s="573">
        <f>SUMIF('BKAS IDR'!$E$10:$E$44,$C7203,'BKAS IDR'!$M$10:$M$44)</f>
        <v>0</v>
      </c>
    </row>
    <row r="7204" spans="3:6" ht="15" customHeight="1">
      <c r="C7204" s="53" t="str">
        <f>[1]Coa!B7204</f>
        <v>4201.0018.0830924</v>
      </c>
      <c r="D7204" s="1" t="str">
        <f>VLOOKUP(C7204,[1]Coa!$B$4:$C$9231,2,FALSE)</f>
        <v>MAKAN KARYAWAN - TRANS,INST,HOOKUP POLENG</v>
      </c>
      <c r="E7204" s="573"/>
      <c r="F7204" s="573">
        <f>SUMIF('BKAS IDR'!$E$10:$E$44,$C7204,'BKAS IDR'!$M$10:$M$44)</f>
        <v>0</v>
      </c>
    </row>
    <row r="7205" spans="3:6" ht="15" customHeight="1">
      <c r="C7205" s="53" t="str">
        <f>[1]Coa!B7205</f>
        <v>4201.0018.0831120</v>
      </c>
      <c r="D7205" s="1" t="str">
        <f>VLOOKUP(C7205,[1]Coa!$B$4:$C$9231,2,FALSE)</f>
        <v>MAKAN KARYAWAN - EPC WORKS FOR PPP-CW-DW-G</v>
      </c>
      <c r="E7205" s="573"/>
      <c r="F7205" s="573">
        <f>SUMIF('BKAS IDR'!$E$10:$E$44,$C7205,'BKAS IDR'!$M$10:$M$44)</f>
        <v>0</v>
      </c>
    </row>
    <row r="7206" spans="3:6" ht="15" customHeight="1">
      <c r="C7206" s="53" t="str">
        <f>[1]Coa!B7206</f>
        <v>4201.0018.0881108</v>
      </c>
      <c r="D7206" s="1" t="str">
        <f>VLOOKUP(C7206,[1]Coa!$B$4:$C$9231,2,FALSE)</f>
        <v>MAKAN KARYAWAN - REPLACE SW PIPE</v>
      </c>
      <c r="E7206" s="573"/>
      <c r="F7206" s="573">
        <f>SUMIF('BKAS IDR'!$E$10:$E$44,$C7206,'BKAS IDR'!$M$10:$M$44)</f>
        <v>0</v>
      </c>
    </row>
    <row r="7207" spans="3:6" ht="15" customHeight="1">
      <c r="C7207" s="53" t="str">
        <f>[1]Coa!B7207</f>
        <v>4201.0018.0881123</v>
      </c>
      <c r="D7207" s="1" t="str">
        <f>VLOOKUP(C7207,[1]Coa!$B$4:$C$9231,2,FALSE)</f>
        <v>MAKAN KARYAWAN - HOUSING FILTER</v>
      </c>
      <c r="E7207" s="573"/>
      <c r="F7207" s="573">
        <f>SUMIF('BKAS IDR'!$E$10:$E$44,$C7207,'BKAS IDR'!$M$10:$M$44)</f>
        <v>0</v>
      </c>
    </row>
    <row r="7208" spans="3:6" ht="15" customHeight="1">
      <c r="C7208" s="53" t="str">
        <f>[1]Coa!B7208</f>
        <v>4201.0018.0901121</v>
      </c>
      <c r="D7208" s="1" t="str">
        <f>VLOOKUP(C7208,[1]Coa!$B$4:$C$9231,2,FALSE)</f>
        <v>MAKAN KARYAWAN - DUCTING TISSUE MILL II</v>
      </c>
      <c r="E7208" s="573"/>
      <c r="F7208" s="573">
        <f>SUMIF('BKAS IDR'!$E$10:$E$44,$C7208,'BKAS IDR'!$M$10:$M$44)</f>
        <v>0</v>
      </c>
    </row>
    <row r="7209" spans="3:6" ht="15" customHeight="1">
      <c r="C7209" s="53" t="str">
        <f>[1]Coa!B7209</f>
        <v>4201.0018.0901142</v>
      </c>
      <c r="D7209" s="1" t="str">
        <f>VLOOKUP(C7209,[1]Coa!$B$4:$C$9231,2,FALSE)</f>
        <v>MAKAN KARYAWAN - Ducting Yankee</v>
      </c>
      <c r="E7209" s="573"/>
      <c r="F7209" s="573">
        <f>SUMIF('BKAS IDR'!$E$10:$E$44,$C7209,'BKAS IDR'!$M$10:$M$44)</f>
        <v>0</v>
      </c>
    </row>
    <row r="7210" spans="3:6" ht="15" customHeight="1">
      <c r="C7210" s="53" t="str">
        <f>[1]Coa!B7210</f>
        <v>4201.0018.0911125</v>
      </c>
      <c r="D7210" s="1" t="str">
        <f>VLOOKUP(C7210,[1]Coa!$B$4:$C$9231,2,FALSE)</f>
        <v>MAKAN KARYAWAN - Water System &amp; Coal Syste</v>
      </c>
      <c r="E7210" s="573"/>
      <c r="F7210" s="573">
        <f>SUMIF('BKAS IDR'!$E$10:$E$44,$C7210,'BKAS IDR'!$M$10:$M$44)</f>
        <v>0</v>
      </c>
    </row>
    <row r="7211" spans="3:6" ht="15" customHeight="1">
      <c r="C7211" s="53" t="str">
        <f>[1]Coa!B7211</f>
        <v>4201.0018.0921147</v>
      </c>
      <c r="D7211" s="1" t="str">
        <f>VLOOKUP(C7211,[1]Coa!$B$4:$C$9231,2,FALSE)</f>
        <v>MAKAN KARYAWAN - ADD. BY PAS LINE FOR DOUB</v>
      </c>
      <c r="E7211" s="573"/>
      <c r="F7211" s="573">
        <f>SUMIF('BKAS IDR'!$E$10:$E$44,$C7211,'BKAS IDR'!$M$10:$M$44)</f>
        <v>0</v>
      </c>
    </row>
    <row r="7212" spans="3:6" ht="15" customHeight="1">
      <c r="C7212" s="53" t="str">
        <f>[1]Coa!B7212</f>
        <v>4201.0018.0991129</v>
      </c>
      <c r="D7212" s="1" t="str">
        <f>VLOOKUP(C7212,[1]Coa!$B$4:$C$9231,2,FALSE)</f>
        <v>MAKAN KARYAWAN - PIPA HYDRANT</v>
      </c>
      <c r="E7212" s="573"/>
      <c r="F7212" s="573">
        <f>SUMIF('BKAS IDR'!$E$10:$E$44,$C7212,'BKAS IDR'!$M$10:$M$44)</f>
        <v>0</v>
      </c>
    </row>
    <row r="7213" spans="3:6" ht="15" customHeight="1">
      <c r="C7213" s="53" t="str">
        <f>[1]Coa!B7213</f>
        <v>4201.0018.1021146</v>
      </c>
      <c r="D7213" s="1" t="str">
        <f>VLOOKUP(C7213,[1]Coa!$B$4:$C$9231,2,FALSE)</f>
        <v>MAKAN KARYAWAN -  water surge tank</v>
      </c>
      <c r="E7213" s="573"/>
      <c r="F7213" s="573">
        <f>SUMIF('BKAS IDR'!$E$10:$E$44,$C7213,'BKAS IDR'!$M$10:$M$44)</f>
        <v>0</v>
      </c>
    </row>
    <row r="7214" spans="3:6" ht="15" customHeight="1">
      <c r="C7214" s="53" t="str">
        <f>[1]Coa!B7214</f>
        <v>4201.0018.1031143</v>
      </c>
      <c r="D7214" s="1" t="str">
        <f>VLOOKUP(C7214,[1]Coa!$B$4:$C$9231,2,FALSE)</f>
        <v>MAKAN KARYAWAN - DUPLEX PIPE SPOOL 2-INC,</v>
      </c>
      <c r="E7214" s="573"/>
      <c r="F7214" s="573">
        <f>SUMIF('BKAS IDR'!$E$10:$E$44,$C7214,'BKAS IDR'!$M$10:$M$44)</f>
        <v>0</v>
      </c>
    </row>
    <row r="7215" spans="3:6" ht="15" customHeight="1">
      <c r="C7215" s="53" t="str">
        <f>[1]Coa!B7215</f>
        <v>4201.0018.10412034</v>
      </c>
      <c r="D7215" s="1" t="str">
        <f>VLOOKUP(C7215,[1]Coa!$B$4:$C$9231,2,FALSE)</f>
        <v>MAKAN KARYAWAN - TUBE BUNDLE E201-05-08-09</v>
      </c>
      <c r="E7215" s="573"/>
      <c r="F7215" s="573">
        <f>SUMIF('BKAS IDR'!$E$10:$E$44,$C7215,'BKAS IDR'!$M$10:$M$44)</f>
        <v>0</v>
      </c>
    </row>
    <row r="7216" spans="3:6" ht="15" customHeight="1">
      <c r="C7216" s="53" t="str">
        <f>[1]Coa!B7216</f>
        <v>4201.0018.10512037</v>
      </c>
      <c r="D7216" s="1" t="str">
        <f>VLOOKUP(C7216,[1]Coa!$B$4:$C$9231,2,FALSE)</f>
        <v>MAKAN KARYAWAN - HEAT EXCHANGER ASSY TAG N</v>
      </c>
      <c r="E7216" s="573"/>
      <c r="F7216" s="573">
        <f>SUMIF('BKAS IDR'!$E$10:$E$44,$C7216,'BKAS IDR'!$M$10:$M$44)</f>
        <v>0</v>
      </c>
    </row>
    <row r="7217" spans="3:6" ht="15" customHeight="1">
      <c r="C7217" s="53" t="str">
        <f>[1]Coa!B7217</f>
        <v>4201.0018.10512038</v>
      </c>
      <c r="D7217" s="1" t="str">
        <f>VLOOKUP(C7217,[1]Coa!$B$4:$C$9231,2,FALSE)</f>
        <v>MAKAN KARYAWAN - PENGADAAN SHELL ASSY TAG</v>
      </c>
      <c r="E7217" s="573"/>
      <c r="F7217" s="573">
        <f>SUMIF('BKAS IDR'!$E$10:$E$44,$C7217,'BKAS IDR'!$M$10:$M$44)</f>
        <v>0</v>
      </c>
    </row>
    <row r="7218" spans="3:6" ht="15" customHeight="1">
      <c r="C7218" s="53" t="str">
        <f>[1]Coa!B7218</f>
        <v>4201.0018.10512039</v>
      </c>
      <c r="D7218" s="1" t="str">
        <f>VLOOKUP(C7218,[1]Coa!$B$4:$C$9231,2,FALSE)</f>
        <v>MAKAN KARYAWAN - PENGADAAN SHELL ASSY TAG</v>
      </c>
      <c r="E7218" s="573"/>
      <c r="F7218" s="573">
        <f>SUMIF('BKAS IDR'!$E$10:$E$44,$C7218,'BKAS IDR'!$M$10:$M$44)</f>
        <v>0</v>
      </c>
    </row>
    <row r="7219" spans="3:6" ht="15" customHeight="1">
      <c r="C7219" s="53" t="str">
        <f>[1]Coa!B7219</f>
        <v>4201.0018.10512060</v>
      </c>
      <c r="D7219" s="1" t="str">
        <f>VLOOKUP(C7219,[1]Coa!$B$4:$C$9231,2,FALSE)</f>
        <v>MAKAN KARYAWAN - PENGGANTIAN/PEMBUATAN TES</v>
      </c>
      <c r="E7219" s="573"/>
      <c r="F7219" s="573">
        <f>SUMIF('BKAS IDR'!$E$10:$E$44,$C7219,'BKAS IDR'!$M$10:$M$44)</f>
        <v>0</v>
      </c>
    </row>
    <row r="7220" spans="3:6" ht="15" customHeight="1">
      <c r="C7220" s="53" t="str">
        <f>[1]Coa!B7220</f>
        <v>4201.0018.10612040</v>
      </c>
      <c r="D7220" s="1" t="str">
        <f>VLOOKUP(C7220,[1]Coa!$B$4:$C$9231,2,FALSE)</f>
        <v>MAKAN KARYAWAN - TUBE BUNDLE, SHELLBUNDLE,</v>
      </c>
      <c r="E7220" s="573"/>
      <c r="F7220" s="573">
        <f>SUMIF('BKAS IDR'!$E$10:$E$44,$C7220,'BKAS IDR'!$M$10:$M$44)</f>
        <v>0</v>
      </c>
    </row>
    <row r="7221" spans="3:6" ht="15" customHeight="1">
      <c r="C7221" s="53" t="str">
        <f>[1]Coa!B7221</f>
        <v>4201.0018.10612053</v>
      </c>
      <c r="D7221" s="1" t="str">
        <f>VLOOKUP(C7221,[1]Coa!$B$4:$C$9231,2,FALSE)</f>
        <v>MAKAN KARYAWAN - ENGINEERING, PROCUREMENT</v>
      </c>
      <c r="E7221" s="573"/>
      <c r="F7221" s="573">
        <f>SUMIF('BKAS IDR'!$E$10:$E$44,$C7221,'BKAS IDR'!$M$10:$M$44)</f>
        <v>0</v>
      </c>
    </row>
    <row r="7222" spans="3:6" ht="15" customHeight="1">
      <c r="C7222" s="53" t="str">
        <f>[1]Coa!B7222</f>
        <v>4201.0018.1121154</v>
      </c>
      <c r="D7222" s="1" t="str">
        <f>VLOOKUP(C7222,[1]Coa!$B$4:$C$9231,2,FALSE)</f>
        <v>MAKAN KARYAWAN - H2S MUD / GAS SEPARATOR</v>
      </c>
      <c r="E7222" s="573"/>
      <c r="F7222" s="573">
        <f>SUMIF('BKAS IDR'!$E$10:$E$44,$C7222,'BKAS IDR'!$M$10:$M$44)</f>
        <v>0</v>
      </c>
    </row>
    <row r="7223" spans="3:6" ht="15" customHeight="1">
      <c r="C7223" s="53" t="str">
        <f>[1]Coa!B7223</f>
        <v>4201.0018.1161162</v>
      </c>
      <c r="D7223" s="1" t="str">
        <f>VLOOKUP(C7223,[1]Coa!$B$4:$C$9231,2,FALSE)</f>
        <v>MAKAN KARYAWAN - SECONDARY REFORMER EFFLUE</v>
      </c>
      <c r="E7223" s="573"/>
      <c r="F7223" s="573">
        <f>SUMIF('BKAS IDR'!$E$10:$E$44,$C7223,'BKAS IDR'!$M$10:$M$44)</f>
        <v>0</v>
      </c>
    </row>
    <row r="7224" spans="3:6" ht="15" customHeight="1">
      <c r="C7224" s="53" t="str">
        <f>[1]Coa!B7224</f>
        <v>4201.0018.1171165</v>
      </c>
      <c r="D7224" s="1" t="str">
        <f>VLOOKUP(C7224,[1]Coa!$B$4:$C$9231,2,FALSE)</f>
        <v>MAKAN KARYAWAN - TOWER</v>
      </c>
      <c r="E7224" s="573"/>
      <c r="F7224" s="573">
        <f>SUMIF('BKAS IDR'!$E$10:$E$44,$C7224,'BKAS IDR'!$M$10:$M$44)</f>
        <v>0</v>
      </c>
    </row>
    <row r="7225" spans="3:6" ht="15" customHeight="1">
      <c r="C7225" s="53" t="str">
        <f>[1]Coa!B7225</f>
        <v>4201.0018.1171167</v>
      </c>
      <c r="D7225" s="1" t="str">
        <f>VLOOKUP(C7225,[1]Coa!$B$4:$C$9231,2,FALSE)</f>
        <v>MAKAN KARYAWAN - SHOP FABRICATED VESSEL &amp;</v>
      </c>
      <c r="E7225" s="573"/>
      <c r="F7225" s="573">
        <f>SUMIF('BKAS IDR'!$E$10:$E$44,$C7225,'BKAS IDR'!$M$10:$M$44)</f>
        <v>0</v>
      </c>
    </row>
    <row r="7226" spans="3:6" ht="15" customHeight="1">
      <c r="C7226" s="53" t="str">
        <f>[1]Coa!B7226</f>
        <v>4201.0018.1171168</v>
      </c>
      <c r="D7226" s="1" t="str">
        <f>VLOOKUP(C7226,[1]Coa!$B$4:$C$9231,2,FALSE)</f>
        <v>MAKAN KARYAWAN - SHOP FABRICATED VESSEL &amp;</v>
      </c>
      <c r="E7226" s="573"/>
      <c r="F7226" s="573">
        <f>SUMIF('BKAS IDR'!$E$10:$E$44,$C7226,'BKAS IDR'!$M$10:$M$44)</f>
        <v>0</v>
      </c>
    </row>
    <row r="7227" spans="3:6" ht="15" customHeight="1">
      <c r="C7227" s="53" t="str">
        <f>[1]Coa!B7227</f>
        <v>4201.0018.11712010</v>
      </c>
      <c r="D7227" s="1" t="str">
        <f>VLOOKUP(C7227,[1]Coa!$B$4:$C$9231,2,FALSE)</f>
        <v>MAKAN KARYAWAN - SHOP FABRICATED VESSEL &amp;</v>
      </c>
      <c r="E7227" s="573"/>
      <c r="F7227" s="573">
        <f>SUMIF('BKAS IDR'!$E$10:$E$44,$C7227,'BKAS IDR'!$M$10:$M$44)</f>
        <v>0</v>
      </c>
    </row>
    <row r="7228" spans="3:6" ht="15" customHeight="1">
      <c r="C7228" s="53" t="str">
        <f>[1]Coa!B7228</f>
        <v>4201.0018.11712023</v>
      </c>
      <c r="D7228" s="1" t="str">
        <f>VLOOKUP(C7228,[1]Coa!$B$4:$C$9231,2,FALSE)</f>
        <v>MAKAN KARYAWAN - SHOP FABRICATED VESSEL &amp;</v>
      </c>
      <c r="E7228" s="573"/>
      <c r="F7228" s="573">
        <f>SUMIF('BKAS IDR'!$E$10:$E$44,$C7228,'BKAS IDR'!$M$10:$M$44)</f>
        <v>0</v>
      </c>
    </row>
    <row r="7229" spans="3:6" ht="15" customHeight="1">
      <c r="C7229" s="53" t="str">
        <f>[1]Coa!B7229</f>
        <v>4201.0018.1191172</v>
      </c>
      <c r="D7229" s="1" t="str">
        <f>VLOOKUP(C7229,[1]Coa!$B$4:$C$9231,2,FALSE)</f>
        <v>MAKAN KARYAWAN - EPC MOBILE SEPARATOR</v>
      </c>
      <c r="E7229" s="573"/>
      <c r="F7229" s="573">
        <f>SUMIF('BKAS IDR'!$E$10:$E$44,$C7229,'BKAS IDR'!$M$10:$M$44)</f>
        <v>0</v>
      </c>
    </row>
    <row r="7230" spans="3:6" ht="15" customHeight="1">
      <c r="C7230" s="53" t="str">
        <f>[1]Coa!B7230</f>
        <v>4201.0018.1201175</v>
      </c>
      <c r="D7230" s="1" t="str">
        <f>VLOOKUP(C7230,[1]Coa!$B$4:$C$9231,2,FALSE)</f>
        <v>MAKAN KARYAWAN - FABRICATION &amp; ERECTION OF</v>
      </c>
      <c r="E7230" s="573"/>
      <c r="F7230" s="573">
        <f>SUMIF('BKAS IDR'!$E$10:$E$44,$C7230,'BKAS IDR'!$M$10:$M$44)</f>
        <v>0</v>
      </c>
    </row>
    <row r="7231" spans="3:6" ht="15" customHeight="1">
      <c r="C7231" s="53" t="str">
        <f>[1]Coa!B7231</f>
        <v>4201.0018.12812012</v>
      </c>
      <c r="D7231" s="1" t="str">
        <f>VLOOKUP(C7231,[1]Coa!$B$4:$C$9231,2,FALSE)</f>
        <v>MAKAN KARYAWAN - RENTAL DRILLING EQUIPMENT</v>
      </c>
      <c r="E7231" s="573"/>
      <c r="F7231" s="573">
        <f>SUMIF('BKAS IDR'!$E$10:$E$44,$C7231,'BKAS IDR'!$M$10:$M$44)</f>
        <v>0</v>
      </c>
    </row>
    <row r="7232" spans="3:6" ht="15" customHeight="1">
      <c r="C7232" s="53" t="str">
        <f>[1]Coa!B7232</f>
        <v>4201.0018.12912007</v>
      </c>
      <c r="D7232" s="1" t="str">
        <f>VLOOKUP(C7232,[1]Coa!$B$4:$C$9231,2,FALSE)</f>
        <v>MAKAN KARYAWAN - SUPPLY OF SHELL &amp; TUBE HE</v>
      </c>
      <c r="E7232" s="573"/>
      <c r="F7232" s="573">
        <f>SUMIF('BKAS IDR'!$E$10:$E$44,$C7232,'BKAS IDR'!$M$10:$M$44)</f>
        <v>0</v>
      </c>
    </row>
    <row r="7233" spans="3:6" ht="15" customHeight="1">
      <c r="C7233" s="53" t="str">
        <f>[1]Coa!B7233</f>
        <v>4201.0018.14512017</v>
      </c>
      <c r="D7233" s="1" t="str">
        <f>VLOOKUP(C7233,[1]Coa!$B$4:$C$9231,2,FALSE)</f>
        <v>MAKAN KARYAWAN - DIVING EQUIPMENT</v>
      </c>
      <c r="E7233" s="573"/>
      <c r="F7233" s="573">
        <f>SUMIF('BKAS IDR'!$E$10:$E$44,$C7233,'BKAS IDR'!$M$10:$M$44)</f>
        <v>0</v>
      </c>
    </row>
    <row r="7234" spans="3:6" ht="15" customHeight="1">
      <c r="C7234" s="53" t="str">
        <f>[1]Coa!B7234</f>
        <v>4201.0018.14912041</v>
      </c>
      <c r="D7234" s="1" t="str">
        <f>VLOOKUP(C7234,[1]Coa!$B$4:$C$9231,2,FALSE)</f>
        <v>MAKAN KARYAWAN - FABRIKASI SHELL 24E-113</v>
      </c>
      <c r="E7234" s="573"/>
      <c r="F7234" s="573">
        <f>SUMIF('BKAS IDR'!$E$10:$E$44,$C7234,'BKAS IDR'!$M$10:$M$44)</f>
        <v>0</v>
      </c>
    </row>
    <row r="7235" spans="3:6" ht="15" customHeight="1">
      <c r="C7235" s="53" t="str">
        <f>[1]Coa!B7235</f>
        <v>4201.0018.15012024</v>
      </c>
      <c r="D7235" s="1" t="str">
        <f>VLOOKUP(C7235,[1]Coa!$B$4:$C$9231,2,FALSE)</f>
        <v>MAKAN KARYAWAN -  TOTAL RETUBE INSITU SURF</v>
      </c>
      <c r="E7235" s="573"/>
      <c r="F7235" s="573">
        <f>SUMIF('BKAS IDR'!$E$10:$E$44,$C7235,'BKAS IDR'!$M$10:$M$44)</f>
        <v>0</v>
      </c>
    </row>
    <row r="7236" spans="3:6" ht="15" customHeight="1">
      <c r="C7236" s="53" t="str">
        <f>[1]Coa!B7236</f>
        <v>4201.0018.15212028</v>
      </c>
      <c r="D7236" s="1" t="str">
        <f>VLOOKUP(C7236,[1]Coa!$B$4:$C$9231,2,FALSE)</f>
        <v>MAKAN KARYAWAN - TUBE BUNDLE SHELL H5012 &amp;</v>
      </c>
      <c r="E7236" s="573"/>
      <c r="F7236" s="573">
        <f>SUMIF('BKAS IDR'!$E$10:$E$44,$C7236,'BKAS IDR'!$M$10:$M$44)</f>
        <v>0</v>
      </c>
    </row>
    <row r="7237" spans="3:6" ht="15" customHeight="1">
      <c r="C7237" s="53" t="str">
        <f>[1]Coa!B7237</f>
        <v>4201.0018.15212059</v>
      </c>
      <c r="D7237" s="1" t="str">
        <f>VLOOKUP(C7237,[1]Coa!$B$4:$C$9231,2,FALSE)</f>
        <v>MAKAN KARYAWAN - SECONDARY REACTOR UNIT</v>
      </c>
      <c r="E7237" s="573"/>
      <c r="F7237" s="573">
        <f>SUMIF('BKAS IDR'!$E$10:$E$44,$C7237,'BKAS IDR'!$M$10:$M$44)</f>
        <v>0</v>
      </c>
    </row>
    <row r="7238" spans="3:6" ht="15" customHeight="1">
      <c r="C7238" s="53" t="str">
        <f>[1]Coa!B7238</f>
        <v>4201.0018.15312030</v>
      </c>
      <c r="D7238" s="1" t="str">
        <f>VLOOKUP(C7238,[1]Coa!$B$4:$C$9231,2,FALSE)</f>
        <v>MAKAN KARYAWAN - 2 UNIT FUEL GAS FILTER CO</v>
      </c>
      <c r="E7238" s="573"/>
      <c r="F7238" s="573">
        <f>SUMIF('BKAS IDR'!$E$10:$E$44,$C7238,'BKAS IDR'!$M$10:$M$44)</f>
        <v>0</v>
      </c>
    </row>
    <row r="7239" spans="3:6" ht="15" customHeight="1">
      <c r="C7239" s="53" t="str">
        <f>[1]Coa!B7239</f>
        <v>4201.0018.15712042</v>
      </c>
      <c r="D7239" s="1" t="str">
        <f>VLOOKUP(C7239,[1]Coa!$B$4:$C$9231,2,FALSE)</f>
        <v>MAKAN KARYAWAN - REDESIGN, FABRIKASI &amp; PEM</v>
      </c>
      <c r="E7239" s="573"/>
      <c r="F7239" s="573">
        <f>SUMIF('BKAS IDR'!$E$10:$E$44,$C7239,'BKAS IDR'!$M$10:$M$44)</f>
        <v>0</v>
      </c>
    </row>
    <row r="7240" spans="3:6" ht="15" customHeight="1">
      <c r="C7240" s="53" t="str">
        <f>[1]Coa!B7240</f>
        <v>4201.0018.16012044</v>
      </c>
      <c r="D7240" s="1" t="str">
        <f>VLOOKUP(C7240,[1]Coa!$B$4:$C$9231,2,FALSE)</f>
        <v>MAKAN KARYAWAN -  EPCI CONTRACT FOR LIMA F</v>
      </c>
      <c r="E7240" s="573"/>
      <c r="F7240" s="573">
        <f>SUMIF('BKAS IDR'!$E$10:$E$44,$C7240,'BKAS IDR'!$M$10:$M$44)</f>
        <v>0</v>
      </c>
    </row>
    <row r="7241" spans="3:6" ht="15" customHeight="1">
      <c r="C7241" s="53" t="str">
        <f>[1]Coa!B7241</f>
        <v>4201.0018.16409005</v>
      </c>
      <c r="D7241" s="1" t="str">
        <f>VLOOKUP(C7241,[1]Coa!$B$4:$C$9231,2,FALSE)</f>
        <v>MAKAN KARYAWAN - MEG Injection Package</v>
      </c>
      <c r="E7241" s="573"/>
      <c r="F7241" s="573">
        <f>SUMIF('BKAS IDR'!$E$10:$E$44,$C7241,'BKAS IDR'!$M$10:$M$44)</f>
        <v>0</v>
      </c>
    </row>
    <row r="7242" spans="3:6" ht="15" customHeight="1">
      <c r="C7242" s="53" t="str">
        <f>[1]Coa!B7242</f>
        <v>4201.0018.R000000</v>
      </c>
      <c r="D7242" s="1" t="str">
        <f>VLOOKUP(C7242,[1]Coa!$B$4:$C$9231,2,FALSE)</f>
        <v>MAKAN KARYAWAN - SEWA EQUIPMENT- EXCAVATOR</v>
      </c>
      <c r="E7242" s="573"/>
      <c r="F7242" s="573">
        <f>SUMIF('BKAS IDR'!$E$10:$E$44,$C7242,'BKAS IDR'!$M$10:$M$44)</f>
        <v>0</v>
      </c>
    </row>
    <row r="7243" spans="3:6" ht="15" customHeight="1">
      <c r="C7243" s="53" t="str">
        <f>[1]Coa!B7243</f>
        <v>4201.0019.06312006</v>
      </c>
      <c r="D7243" s="1" t="str">
        <f>VLOOKUP(C7243,[1]Coa!$B$4:$C$9231,2,FALSE)</f>
        <v>FOTOCOPY, JILID, MATERAI DAN POS - PROV OF EPCI KF GAS (INT)</v>
      </c>
      <c r="E7243" s="573"/>
      <c r="F7243" s="573">
        <f>SUMIF('BKAS IDR'!$E$10:$E$44,$C7243,'BKAS IDR'!$M$10:$M$44)</f>
        <v>0</v>
      </c>
    </row>
    <row r="7244" spans="3:6" ht="15" customHeight="1">
      <c r="C7244" s="53" t="str">
        <f>[1]Coa!B7244</f>
        <v>4201.0019.002</v>
      </c>
      <c r="D7244" s="1" t="str">
        <f>VLOOKUP(C7244,[1]Coa!$B$4:$C$9231,2,FALSE)</f>
        <v>FOTOCOPY, JILID, MATERAI DAN POS - WORKSHOP</v>
      </c>
      <c r="E7244" s="573"/>
      <c r="F7244" s="573">
        <f>SUMIF('BKAS IDR'!$E$10:$E$44,$C7244,'BKAS IDR'!$M$10:$M$44)</f>
        <v>0</v>
      </c>
    </row>
    <row r="7245" spans="3:6" ht="15" customHeight="1">
      <c r="C7245" s="53" t="str">
        <f>[1]Coa!B7245</f>
        <v>4201.0019.0050852</v>
      </c>
      <c r="D7245" s="1" t="str">
        <f>VLOOKUP(C7245,[1]Coa!$B$4:$C$9231,2,FALSE)</f>
        <v>FOTOCOPY, JILID, MATERAI DAN POS - KAMBUNA TOPSIDE REUSER S</v>
      </c>
      <c r="E7245" s="573"/>
      <c r="F7245" s="573">
        <f>SUMIF('BKAS IDR'!$E$10:$E$44,$C7245,'BKAS IDR'!$M$10:$M$44)</f>
        <v>0</v>
      </c>
    </row>
    <row r="7246" spans="3:6" ht="15" customHeight="1">
      <c r="C7246" s="53" t="str">
        <f>[1]Coa!B7246</f>
        <v>4201.0019.0050905</v>
      </c>
      <c r="D7246" s="1" t="str">
        <f>VLOOKUP(C7246,[1]Coa!$B$4:$C$9231,2,FALSE)</f>
        <v>FOTOCOPY, JILID, MATERAI DAN POS - MEG INJECTION PACKAGE</v>
      </c>
      <c r="E7246" s="573"/>
      <c r="F7246" s="573">
        <f>SUMIF('BKAS IDR'!$E$10:$E$44,$C7246,'BKAS IDR'!$M$10:$M$44)</f>
        <v>0</v>
      </c>
    </row>
    <row r="7247" spans="3:6" ht="15" customHeight="1">
      <c r="C7247" s="53" t="str">
        <f>[1]Coa!B7247</f>
        <v>4201.0019.00712046</v>
      </c>
      <c r="D7247" s="1" t="str">
        <f>VLOOKUP(C7247,[1]Coa!$B$4:$C$9231,2,FALSE)</f>
        <v>FOTOCOPY, JILID, MATERAI DAN POS - FABRIKASI  &amp; INSTASI UNTU</v>
      </c>
      <c r="E7247" s="573"/>
      <c r="F7247" s="573">
        <f>SUMIF('BKAS IDR'!$E$10:$E$44,$C7247,'BKAS IDR'!$M$10:$M$44)</f>
        <v>0</v>
      </c>
    </row>
    <row r="7248" spans="3:6" ht="15" customHeight="1">
      <c r="C7248" s="53" t="str">
        <f>[1]Coa!B7248</f>
        <v>4201.0019.0081014</v>
      </c>
      <c r="D7248" s="1" t="str">
        <f>VLOOKUP(C7248,[1]Coa!$B$4:$C$9231,2,FALSE)</f>
        <v>FOTOCOPY, JILID, MATERAI DAN POS - SEI AMBAWANG KAB.KUBU</v>
      </c>
      <c r="E7248" s="573"/>
      <c r="F7248" s="573">
        <f>SUMIF('BKAS IDR'!$E$10:$E$44,$C7248,'BKAS IDR'!$M$10:$M$44)</f>
        <v>0</v>
      </c>
    </row>
    <row r="7249" spans="3:6" ht="15" customHeight="1">
      <c r="C7249" s="53" t="str">
        <f>[1]Coa!B7249</f>
        <v>4201.0019.0101019</v>
      </c>
      <c r="D7249" s="1" t="str">
        <f>VLOOKUP(C7249,[1]Coa!$B$4:$C$9231,2,FALSE)</f>
        <v>FOTOCOPY, JILID, MATERAI DAN POS - CPP&amp;AUP PLATFORMS INST</v>
      </c>
      <c r="E7249" s="573"/>
      <c r="F7249" s="573">
        <f>SUMIF('BKAS IDR'!$E$10:$E$44,$C7249,'BKAS IDR'!$M$10:$M$44)</f>
        <v>0</v>
      </c>
    </row>
    <row r="7250" spans="3:6" ht="15" customHeight="1">
      <c r="C7250" s="53" t="str">
        <f>[1]Coa!B7250</f>
        <v>4201.0019.0101137</v>
      </c>
      <c r="D7250" s="1" t="str">
        <f>VLOOKUP(C7250,[1]Coa!$B$4:$C$9231,2,FALSE)</f>
        <v>FOTOCOPY, JILID, MATERAI DAN POS - CPP &amp; AUP Platforms</v>
      </c>
      <c r="E7250" s="573"/>
      <c r="F7250" s="573">
        <f>SUMIF('BKAS IDR'!$E$10:$E$44,$C7250,'BKAS IDR'!$M$10:$M$44)</f>
        <v>0</v>
      </c>
    </row>
    <row r="7251" spans="3:6" ht="15" customHeight="1">
      <c r="C7251" s="53" t="str">
        <f>[1]Coa!B7251</f>
        <v>4201.0019.0120832</v>
      </c>
      <c r="D7251" s="1" t="str">
        <f>VLOOKUP(C7251,[1]Coa!$B$4:$C$9231,2,FALSE)</f>
        <v>FOTOCOPY, JILID, MATERAI DAN POS - SHELL &amp; TUBE HEAT EXCHANG</v>
      </c>
      <c r="E7251" s="573"/>
      <c r="F7251" s="573">
        <f>SUMIF('BKAS IDR'!$E$10:$E$44,$C7251,'BKAS IDR'!$M$10:$M$44)</f>
        <v>0</v>
      </c>
    </row>
    <row r="7252" spans="3:6" ht="15" customHeight="1">
      <c r="C7252" s="53" t="str">
        <f>[1]Coa!B7252</f>
        <v>4201.0019.0130903</v>
      </c>
      <c r="D7252" s="1" t="str">
        <f>VLOOKUP(C7252,[1]Coa!$B$4:$C$9231,2,FALSE)</f>
        <v>FOTOCOPY, JILID, MATERAI DAN POS - WELL TEST, SKID UNIT</v>
      </c>
      <c r="E7252" s="573"/>
      <c r="F7252" s="573">
        <f>SUMIF('BKAS IDR'!$E$10:$E$44,$C7252,'BKAS IDR'!$M$10:$M$44)</f>
        <v>0</v>
      </c>
    </row>
    <row r="7253" spans="3:6" ht="15" customHeight="1">
      <c r="C7253" s="53" t="str">
        <f>[1]Coa!B7253</f>
        <v>4201.0019.0130904</v>
      </c>
      <c r="D7253" s="1" t="str">
        <f>VLOOKUP(C7253,[1]Coa!$B$4:$C$9231,2,FALSE)</f>
        <v>FOTOCOPY, JILID, MATERAI DAN POS - HEAT EXCHANGER</v>
      </c>
      <c r="E7253" s="573"/>
      <c r="F7253" s="573">
        <f>SUMIF('BKAS IDR'!$E$10:$E$44,$C7253,'BKAS IDR'!$M$10:$M$44)</f>
        <v>0</v>
      </c>
    </row>
    <row r="7254" spans="3:6" ht="15" customHeight="1">
      <c r="C7254" s="53" t="str">
        <f>[1]Coa!B7254</f>
        <v>4201.0019.0130908</v>
      </c>
      <c r="D7254" s="1" t="str">
        <f>VLOOKUP(C7254,[1]Coa!$B$4:$C$9231,2,FALSE)</f>
        <v>FOTOCOPY, JILID, MATERAI DAN POS - PIPE SLEEVE &amp; DURI, RIAU</v>
      </c>
      <c r="E7254" s="573"/>
      <c r="F7254" s="573">
        <f>SUMIF('BKAS IDR'!$E$10:$E$44,$C7254,'BKAS IDR'!$M$10:$M$44)</f>
        <v>0</v>
      </c>
    </row>
    <row r="7255" spans="3:6" ht="15" customHeight="1">
      <c r="C7255" s="53" t="str">
        <f>[1]Coa!B7255</f>
        <v>4201.0019.0130923</v>
      </c>
      <c r="D7255" s="1" t="str">
        <f>VLOOKUP(C7255,[1]Coa!$B$4:$C$9231,2,FALSE)</f>
        <v>FOTOCOPY, JILID, MATERAI DAN POS - PROV OF WATER STO TANK</v>
      </c>
      <c r="E7255" s="573"/>
      <c r="F7255" s="573">
        <f>SUMIF('BKAS IDR'!$E$10:$E$44,$C7255,'BKAS IDR'!$M$10:$M$44)</f>
        <v>0</v>
      </c>
    </row>
    <row r="7256" spans="3:6" ht="15" customHeight="1">
      <c r="C7256" s="53" t="str">
        <f>[1]Coa!B7256</f>
        <v>4201.0019.0130929</v>
      </c>
      <c r="D7256" s="1" t="str">
        <f>VLOOKUP(C7256,[1]Coa!$B$4:$C$9231,2,FALSE)</f>
        <v>FOTOCOPY, JILID, MATERAI DAN POS - OPERATION ASSISTANCE SLN</v>
      </c>
      <c r="E7256" s="573"/>
      <c r="F7256" s="573">
        <f>SUMIF('BKAS IDR'!$E$10:$E$44,$C7256,'BKAS IDR'!$M$10:$M$44)</f>
        <v>0</v>
      </c>
    </row>
    <row r="7257" spans="3:6" ht="15" customHeight="1">
      <c r="C7257" s="53" t="str">
        <f>[1]Coa!B7257</f>
        <v>4201.0019.0130931</v>
      </c>
      <c r="D7257" s="1" t="str">
        <f>VLOOKUP(C7257,[1]Coa!$B$4:$C$9231,2,FALSE)</f>
        <v>FOTOCOPY, JILID, MATERAI DAN POS - STORAGE TANK FOR INT PROG</v>
      </c>
      <c r="E7257" s="573"/>
      <c r="F7257" s="573">
        <f>SUMIF('BKAS IDR'!$E$10:$E$44,$C7257,'BKAS IDR'!$M$10:$M$44)</f>
        <v>0</v>
      </c>
    </row>
    <row r="7258" spans="3:6" ht="15" customHeight="1">
      <c r="C7258" s="53" t="str">
        <f>[1]Coa!B7258</f>
        <v>4201.0019.0131004</v>
      </c>
      <c r="D7258" s="1" t="str">
        <f>VLOOKUP(C7258,[1]Coa!$B$4:$C$9231,2,FALSE)</f>
        <v>FOTOCOPY, JILID, MATERAI DAN POS - 3 UNITS K.O. DRUM</v>
      </c>
      <c r="E7258" s="573"/>
      <c r="F7258" s="573">
        <f>SUMIF('BKAS IDR'!$E$10:$E$44,$C7258,'BKAS IDR'!$M$10:$M$44)</f>
        <v>0</v>
      </c>
    </row>
    <row r="7259" spans="3:6" ht="15" customHeight="1">
      <c r="C7259" s="53" t="str">
        <f>[1]Coa!B7259</f>
        <v>4201.0019.0131010</v>
      </c>
      <c r="D7259" s="1" t="str">
        <f>VLOOKUP(C7259,[1]Coa!$B$4:$C$9231,2,FALSE)</f>
        <v>FOTOCOPY, JILID, MATERAI DAN POS - DISAIN&amp;FAB ALAT SURFAKTAN</v>
      </c>
      <c r="E7259" s="573"/>
      <c r="F7259" s="573">
        <f>SUMIF('BKAS IDR'!$E$10:$E$44,$C7259,'BKAS IDR'!$M$10:$M$44)</f>
        <v>0</v>
      </c>
    </row>
    <row r="7260" spans="3:6" ht="15" customHeight="1">
      <c r="C7260" s="53" t="str">
        <f>[1]Coa!B7260</f>
        <v>4201.0019.0131018</v>
      </c>
      <c r="D7260" s="1" t="str">
        <f>VLOOKUP(C7260,[1]Coa!$B$4:$C$9231,2,FALSE)</f>
        <v>FOTOCOPY, JILID, MATERAI DAN POS - JASA KONST TANGKI PEMISAH</v>
      </c>
      <c r="E7260" s="573"/>
      <c r="F7260" s="573">
        <f>SUMIF('BKAS IDR'!$E$10:$E$44,$C7260,'BKAS IDR'!$M$10:$M$44)</f>
        <v>0</v>
      </c>
    </row>
    <row r="7261" spans="3:6" ht="15" customHeight="1">
      <c r="C7261" s="53" t="str">
        <f>[1]Coa!B7261</f>
        <v>4201.0019.0131104</v>
      </c>
      <c r="D7261" s="1" t="str">
        <f>VLOOKUP(C7261,[1]Coa!$B$4:$C$9231,2,FALSE)</f>
        <v>FOTOCOPY, JILID, MATERAI DAN POS - RIGLESS SERVICE</v>
      </c>
      <c r="E7261" s="573"/>
      <c r="F7261" s="573">
        <f>SUMIF('BKAS IDR'!$E$10:$E$44,$C7261,'BKAS IDR'!$M$10:$M$44)</f>
        <v>0</v>
      </c>
    </row>
    <row r="7262" spans="3:6" ht="15" customHeight="1">
      <c r="C7262" s="53" t="str">
        <f>[1]Coa!B7262</f>
        <v>4201.0019.0131113</v>
      </c>
      <c r="D7262" s="1" t="str">
        <f>VLOOKUP(C7262,[1]Coa!$B$4:$C$9231,2,FALSE)</f>
        <v>FOTOCOPY, JILID, MATERAI DAN POS - EPC U/ FASILITAS TANKI DI</v>
      </c>
      <c r="E7262" s="573"/>
      <c r="F7262" s="573">
        <f>SUMIF('BKAS IDR'!$E$10:$E$44,$C7262,'BKAS IDR'!$M$10:$M$44)</f>
        <v>0</v>
      </c>
    </row>
    <row r="7263" spans="3:6" ht="15" customHeight="1">
      <c r="C7263" s="53" t="str">
        <f>[1]Coa!B7263</f>
        <v>4201.0019.0131119</v>
      </c>
      <c r="D7263" s="1" t="str">
        <f>VLOOKUP(C7263,[1]Coa!$B$4:$C$9231,2,FALSE)</f>
        <v>FOTOCOPY, JILID, MATERAI DAN POS - EPF OF STORAGE FOR RANTAU</v>
      </c>
      <c r="E7263" s="573"/>
      <c r="F7263" s="573">
        <f>SUMIF('BKAS IDR'!$E$10:$E$44,$C7263,'BKAS IDR'!$M$10:$M$44)</f>
        <v>0</v>
      </c>
    </row>
    <row r="7264" spans="3:6" ht="15" customHeight="1">
      <c r="C7264" s="53" t="str">
        <f>[1]Coa!B7264</f>
        <v>4201.0019.0131127</v>
      </c>
      <c r="D7264" s="1" t="str">
        <f>VLOOKUP(C7264,[1]Coa!$B$4:$C$9231,2,FALSE)</f>
        <v>FOTOCOPY, JILID, MATERAI DAN POS - RIGLESS SERVICE</v>
      </c>
      <c r="E7264" s="573"/>
      <c r="F7264" s="573">
        <f>SUMIF('BKAS IDR'!$E$10:$E$44,$C7264,'BKAS IDR'!$M$10:$M$44)</f>
        <v>0</v>
      </c>
    </row>
    <row r="7265" spans="3:6" ht="15" customHeight="1">
      <c r="C7265" s="53" t="str">
        <f>[1]Coa!B7265</f>
        <v>4201.0019.0131150</v>
      </c>
      <c r="D7265" s="1" t="str">
        <f>VLOOKUP(C7265,[1]Coa!$B$4:$C$9231,2,FALSE)</f>
        <v>FOTOCOPY, JILID, MATERAI DAN POS - WASH TANK REPAIR</v>
      </c>
      <c r="E7265" s="573"/>
      <c r="F7265" s="573">
        <f>SUMIF('BKAS IDR'!$E$10:$E$44,$C7265,'BKAS IDR'!$M$10:$M$44)</f>
        <v>0</v>
      </c>
    </row>
    <row r="7266" spans="3:6" ht="15" customHeight="1">
      <c r="C7266" s="53" t="str">
        <f>[1]Coa!B7266</f>
        <v>4201.0019.01312003</v>
      </c>
      <c r="D7266" s="1" t="str">
        <f>VLOOKUP(C7266,[1]Coa!$B$4:$C$9231,2,FALSE)</f>
        <v>FOTOCOPY, JILID, MATERAI DAN POS - RIGLESS SERVICES</v>
      </c>
      <c r="E7266" s="573"/>
      <c r="F7266" s="573">
        <f>SUMIF('BKAS IDR'!$E$10:$E$44,$C7266,'BKAS IDR'!$M$10:$M$44)</f>
        <v>0</v>
      </c>
    </row>
    <row r="7267" spans="3:6" ht="15" customHeight="1">
      <c r="C7267" s="53" t="str">
        <f>[1]Coa!B7267</f>
        <v>4201.0019.01312031</v>
      </c>
      <c r="D7267" s="1" t="str">
        <f>VLOOKUP(C7267,[1]Coa!$B$4:$C$9231,2,FALSE)</f>
        <v>FOTOCOPY, JILID, MATERAI DAN POS - PLUG BACK WITH SLICKLINE</v>
      </c>
      <c r="E7267" s="573"/>
      <c r="F7267" s="573">
        <f>SUMIF('BKAS IDR'!$E$10:$E$44,$C7267,'BKAS IDR'!$M$10:$M$44)</f>
        <v>0</v>
      </c>
    </row>
    <row r="7268" spans="3:6" ht="15" customHeight="1">
      <c r="C7268" s="53" t="str">
        <f>[1]Coa!B7268</f>
        <v>4201.0019.01312049</v>
      </c>
      <c r="D7268" s="1" t="str">
        <f>VLOOKUP(C7268,[1]Coa!$B$4:$C$9231,2,FALSE)</f>
        <v>FOTOCOPY, JILID, MATERAI DAN POS - HRSG #2 &amp; #5</v>
      </c>
      <c r="E7268" s="573"/>
      <c r="F7268" s="573">
        <f>SUMIF('BKAS IDR'!$E$10:$E$44,$C7268,'BKAS IDR'!$M$10:$M$44)</f>
        <v>0</v>
      </c>
    </row>
    <row r="7269" spans="3:6" ht="15" customHeight="1">
      <c r="C7269" s="53" t="str">
        <f>[1]Coa!B7269</f>
        <v>4201.0019.01312058</v>
      </c>
      <c r="D7269" s="1" t="str">
        <f>VLOOKUP(C7269,[1]Coa!$B$4:$C$9231,2,FALSE)</f>
        <v>FOTOCOPY, JILID, MATERAI DAN POS - FOAMING SERVICES</v>
      </c>
      <c r="E7269" s="573"/>
      <c r="F7269" s="573">
        <f>SUMIF('BKAS IDR'!$E$10:$E$44,$C7269,'BKAS IDR'!$M$10:$M$44)</f>
        <v>0</v>
      </c>
    </row>
    <row r="7270" spans="3:6" ht="15" customHeight="1">
      <c r="C7270" s="53" t="str">
        <f>[1]Coa!B7270</f>
        <v>4201.0019.0150909</v>
      </c>
      <c r="D7270" s="1" t="str">
        <f>VLOOKUP(C7270,[1]Coa!$B$4:$C$9231,2,FALSE)</f>
        <v>FOTOCOPY, JILID, MATERAI DAN POS - PIPE CONNECTION</v>
      </c>
      <c r="E7270" s="573"/>
      <c r="F7270" s="573">
        <f>SUMIF('BKAS IDR'!$E$10:$E$44,$C7270,'BKAS IDR'!$M$10:$M$44)</f>
        <v>0</v>
      </c>
    </row>
    <row r="7271" spans="3:6" ht="15" customHeight="1">
      <c r="C7271" s="53" t="str">
        <f>[1]Coa!B7271</f>
        <v>4201.0019.0150916</v>
      </c>
      <c r="D7271" s="1" t="str">
        <f>VLOOKUP(C7271,[1]Coa!$B$4:$C$9231,2,FALSE)</f>
        <v>FOTOCOPY, JILID, MATERAI DAN POS - SUBSEA CABLE</v>
      </c>
      <c r="E7271" s="573"/>
      <c r="F7271" s="573">
        <f>SUMIF('BKAS IDR'!$E$10:$E$44,$C7271,'BKAS IDR'!$M$10:$M$44)</f>
        <v>0</v>
      </c>
    </row>
    <row r="7272" spans="3:6" ht="15" customHeight="1">
      <c r="C7272" s="53" t="str">
        <f>[1]Coa!B7272</f>
        <v>4201.0019.0151128</v>
      </c>
      <c r="D7272" s="1" t="str">
        <f>VLOOKUP(C7272,[1]Coa!$B$4:$C$9231,2,FALSE)</f>
        <v>FOTOCOPY, JILID, MATERAI DAN POS - PROJECT BAWAL PIPELINE</v>
      </c>
      <c r="E7272" s="573"/>
      <c r="F7272" s="573">
        <f>SUMIF('BKAS IDR'!$E$10:$E$44,$C7272,'BKAS IDR'!$M$10:$M$44)</f>
        <v>0</v>
      </c>
    </row>
    <row r="7273" spans="3:6" ht="15" customHeight="1">
      <c r="C7273" s="53" t="str">
        <f>[1]Coa!B7273</f>
        <v>4201.0019.01512021</v>
      </c>
      <c r="D7273" s="1" t="str">
        <f>VLOOKUP(C7273,[1]Coa!$B$4:$C$9231,2,FALSE)</f>
        <v>FOTOCOPY, JILID, MATERAI DAN POS - TUBE BUNDLE CONDENSATE CO</v>
      </c>
      <c r="E7273" s="573"/>
      <c r="F7273" s="573">
        <f>SUMIF('BKAS IDR'!$E$10:$E$44,$C7273,'BKAS IDR'!$M$10:$M$44)</f>
        <v>0</v>
      </c>
    </row>
    <row r="7274" spans="3:6" ht="15" customHeight="1">
      <c r="C7274" s="53" t="str">
        <f>[1]Coa!B7274</f>
        <v>4201.0019.01512027</v>
      </c>
      <c r="D7274" s="1" t="str">
        <f>VLOOKUP(C7274,[1]Coa!$B$4:$C$9231,2,FALSE)</f>
        <v>FOTOCOPY, JILID, MATERAI DAN POS - FUEL GAS SCRUBBER AND HEA</v>
      </c>
      <c r="E7274" s="573"/>
      <c r="F7274" s="573">
        <f>SUMIF('BKAS IDR'!$E$10:$E$44,$C7274,'BKAS IDR'!$M$10:$M$44)</f>
        <v>0</v>
      </c>
    </row>
    <row r="7275" spans="3:6" ht="15" customHeight="1">
      <c r="C7275" s="53" t="str">
        <f>[1]Coa!B7275</f>
        <v>4201.0019.01512043</v>
      </c>
      <c r="D7275" s="1" t="str">
        <f>VLOOKUP(C7275,[1]Coa!$B$4:$C$9231,2,FALSE)</f>
        <v>FOTOCOPY, JILID, MATERAI DAN POS - EHMR WATER PROJECT, EPCI</v>
      </c>
      <c r="E7275" s="573"/>
      <c r="F7275" s="573">
        <f>SUMIF('BKAS IDR'!$E$10:$E$44,$C7275,'BKAS IDR'!$M$10:$M$44)</f>
        <v>0</v>
      </c>
    </row>
    <row r="7276" spans="3:6" ht="15" customHeight="1">
      <c r="C7276" s="53" t="str">
        <f>[1]Coa!B7276</f>
        <v>4201.0019.01512062</v>
      </c>
      <c r="D7276" s="1" t="str">
        <f>VLOOKUP(C7276,[1]Coa!$B$4:$C$9231,2,FALSE)</f>
        <v>FOTOCOPY, JILID, MATERAI DAN POS - EPCI TEMBANG 8 TO BAWAL P</v>
      </c>
      <c r="E7276" s="573"/>
      <c r="F7276" s="573">
        <f>SUMIF('BKAS IDR'!$E$10:$E$44,$C7276,'BKAS IDR'!$M$10:$M$44)</f>
        <v>0</v>
      </c>
    </row>
    <row r="7277" spans="3:6" ht="15" customHeight="1">
      <c r="C7277" s="53" t="str">
        <f>[1]Coa!B7277</f>
        <v>4201.0019.0191139</v>
      </c>
      <c r="D7277" s="1" t="str">
        <f>VLOOKUP(C7277,[1]Coa!$B$4:$C$9231,2,FALSE)</f>
        <v>FOTOCOPY, JILID, MATERAI DAN POS - Maintenance of Expansion</v>
      </c>
      <c r="E7277" s="573"/>
      <c r="F7277" s="573">
        <f>SUMIF('BKAS IDR'!$E$10:$E$44,$C7277,'BKAS IDR'!$M$10:$M$44)</f>
        <v>0</v>
      </c>
    </row>
    <row r="7278" spans="3:6" ht="15" customHeight="1">
      <c r="C7278" s="53" t="str">
        <f>[1]Coa!B7278</f>
        <v>4201.0019.0241007</v>
      </c>
      <c r="D7278" s="1" t="str">
        <f>VLOOKUP(C7278,[1]Coa!$B$4:$C$9231,2,FALSE)</f>
        <v>FOTOCOPY, JILID, MATERAI DAN POS - REP&amp;TEST (336-I;1000m3)</v>
      </c>
      <c r="E7278" s="573"/>
      <c r="F7278" s="573">
        <f>SUMIF('BKAS IDR'!$E$10:$E$44,$C7278,'BKAS IDR'!$M$10:$M$44)</f>
        <v>0</v>
      </c>
    </row>
    <row r="7279" spans="3:6" ht="15" customHeight="1">
      <c r="C7279" s="53" t="str">
        <f>[1]Coa!B7279</f>
        <v>4201.0019.02412022</v>
      </c>
      <c r="D7279" s="1" t="str">
        <f>VLOOKUP(C7279,[1]Coa!$B$4:$C$9231,2,FALSE)</f>
        <v>FOTOCOPY, JILID, MATERAI DAN POS - REPAIR F/WELDING TANK</v>
      </c>
      <c r="E7279" s="573"/>
      <c r="F7279" s="573">
        <f>SUMIF('BKAS IDR'!$E$10:$E$44,$C7279,'BKAS IDR'!$M$10:$M$44)</f>
        <v>0</v>
      </c>
    </row>
    <row r="7280" spans="3:6" ht="15" customHeight="1">
      <c r="C7280" s="53" t="str">
        <f>[1]Coa!B7280</f>
        <v>4201.0019.02412035</v>
      </c>
      <c r="D7280" s="1" t="str">
        <f>VLOOKUP(C7280,[1]Coa!$B$4:$C$9231,2,FALSE)</f>
        <v>FOTOCOPY, JILID, MATERAI DAN POS - REPAIR OF TANK 100 CUFT P</v>
      </c>
      <c r="E7280" s="573"/>
      <c r="F7280" s="573">
        <f>SUMIF('BKAS IDR'!$E$10:$E$44,$C7280,'BKAS IDR'!$M$10:$M$44)</f>
        <v>0</v>
      </c>
    </row>
    <row r="7281" spans="3:6" ht="15" customHeight="1">
      <c r="C7281" s="53" t="str">
        <f>[1]Coa!B7281</f>
        <v>4201.0019.0260847</v>
      </c>
      <c r="D7281" s="1" t="str">
        <f>VLOOKUP(C7281,[1]Coa!$B$4:$C$9231,2,FALSE)</f>
        <v>FOTOCOPY, JILID, MATERAI DAN POS - INSTALLATION OF 2X315 MW</v>
      </c>
      <c r="E7281" s="573"/>
      <c r="F7281" s="573">
        <f>SUMIF('BKAS IDR'!$E$10:$E$44,$C7281,'BKAS IDR'!$M$10:$M$44)</f>
        <v>0</v>
      </c>
    </row>
    <row r="7282" spans="3:6" ht="15" customHeight="1">
      <c r="C7282" s="53" t="str">
        <f>[1]Coa!B7282</f>
        <v>4201.0019.0261198</v>
      </c>
      <c r="D7282" s="1" t="str">
        <f>VLOOKUP(C7282,[1]Coa!$B$4:$C$9231,2,FALSE)</f>
        <v>FOTOCOPY, JILID, MATERAI DAN POS - MAINTENANCE HUBEI</v>
      </c>
      <c r="E7282" s="573"/>
      <c r="F7282" s="573">
        <f>SUMIF('BKAS IDR'!$E$10:$E$44,$C7282,'BKAS IDR'!$M$10:$M$44)</f>
        <v>0</v>
      </c>
    </row>
    <row r="7283" spans="3:6" ht="15" customHeight="1">
      <c r="C7283" s="53" t="str">
        <f>[1]Coa!B7283</f>
        <v>4201.0019.0280913</v>
      </c>
      <c r="D7283" s="1" t="str">
        <f>VLOOKUP(C7283,[1]Coa!$B$4:$C$9231,2,FALSE)</f>
        <v>FOTOCOPY, JILID, MATERAI DAN POS - FAB SAND BLAST&amp;PRIM COAT</v>
      </c>
      <c r="E7283" s="573"/>
      <c r="F7283" s="573">
        <f>SUMIF('BKAS IDR'!$E$10:$E$44,$C7283,'BKAS IDR'!$M$10:$M$44)</f>
        <v>0</v>
      </c>
    </row>
    <row r="7284" spans="3:6" ht="15" customHeight="1">
      <c r="C7284" s="53" t="str">
        <f>[1]Coa!B7284</f>
        <v>4201.0019.0280915</v>
      </c>
      <c r="D7284" s="1" t="str">
        <f>VLOOKUP(C7284,[1]Coa!$B$4:$C$9231,2,FALSE)</f>
        <v>FOTOCOPY, JILID, MATERAI DAN POS - MB#13; RECONDITION WORK</v>
      </c>
      <c r="E7284" s="573"/>
      <c r="F7284" s="573">
        <f>SUMIF('BKAS IDR'!$E$10:$E$44,$C7284,'BKAS IDR'!$M$10:$M$44)</f>
        <v>0</v>
      </c>
    </row>
    <row r="7285" spans="3:6" ht="15" customHeight="1">
      <c r="C7285" s="53" t="str">
        <f>[1]Coa!B7285</f>
        <v>4201.0019.0280919</v>
      </c>
      <c r="D7285" s="1" t="str">
        <f>VLOOKUP(C7285,[1]Coa!$B$4:$C$9231,2,FALSE)</f>
        <v>FOTOCOPY, JILID, MATERAI DAN POS - RB#13; ANCHOR BOLT INST</v>
      </c>
      <c r="E7285" s="573"/>
      <c r="F7285" s="573">
        <f>SUMIF('BKAS IDR'!$E$10:$E$44,$C7285,'BKAS IDR'!$M$10:$M$44)</f>
        <v>0</v>
      </c>
    </row>
    <row r="7286" spans="3:6" ht="15" customHeight="1">
      <c r="C7286" s="53" t="str">
        <f>[1]Coa!B7286</f>
        <v>4201.0019.0280921</v>
      </c>
      <c r="D7286" s="1" t="str">
        <f>VLOOKUP(C7286,[1]Coa!$B$4:$C$9231,2,FALSE)</f>
        <v>FOTOCOPY, JILID, MATERAI DAN POS - RB#13; INST MECHANICAL</v>
      </c>
      <c r="E7286" s="573"/>
      <c r="F7286" s="573">
        <f>SUMIF('BKAS IDR'!$E$10:$E$44,$C7286,'BKAS IDR'!$M$10:$M$44)</f>
        <v>0</v>
      </c>
    </row>
    <row r="7287" spans="3:6" ht="15" customHeight="1">
      <c r="C7287" s="53" t="str">
        <f>[1]Coa!B7287</f>
        <v>4201.0019.0280926</v>
      </c>
      <c r="D7287" s="1" t="str">
        <f>VLOOKUP(C7287,[1]Coa!$B$4:$C$9231,2,FALSE)</f>
        <v>FOTOCOPY, JILID, MATERAI DAN POS - RB#13; PIPE EXT /MP &amp; LP</v>
      </c>
      <c r="E7287" s="573"/>
      <c r="F7287" s="573">
        <f>SUMIF('BKAS IDR'!$E$10:$E$44,$C7287,'BKAS IDR'!$M$10:$M$44)</f>
        <v>0</v>
      </c>
    </row>
    <row r="7288" spans="3:6" ht="15" customHeight="1">
      <c r="C7288" s="53" t="str">
        <f>[1]Coa!B7288</f>
        <v>4201.0019.0280927</v>
      </c>
      <c r="D7288" s="1" t="str">
        <f>VLOOKUP(C7288,[1]Coa!$B$4:$C$9231,2,FALSE)</f>
        <v>FOTOCOPY, JILID, MATERAI DAN POS - PM#9;MP BIN TEMP CONTROL</v>
      </c>
      <c r="E7288" s="573"/>
      <c r="F7288" s="573">
        <f>SUMIF('BKAS IDR'!$E$10:$E$44,$C7288,'BKAS IDR'!$M$10:$M$44)</f>
        <v>0</v>
      </c>
    </row>
    <row r="7289" spans="3:6" ht="15" customHeight="1">
      <c r="C7289" s="53" t="str">
        <f>[1]Coa!B7289</f>
        <v>4201.0019.0280930</v>
      </c>
      <c r="D7289" s="1" t="str">
        <f>VLOOKUP(C7289,[1]Coa!$B$4:$C$9231,2,FALSE)</f>
        <v>FOTOCOPY, JILID, MATERAI DAN POS - MB#15;MAIN STEAM LINE MOD</v>
      </c>
      <c r="E7289" s="573"/>
      <c r="F7289" s="573">
        <f>SUMIF('BKAS IDR'!$E$10:$E$44,$C7289,'BKAS IDR'!$M$10:$M$44)</f>
        <v>0</v>
      </c>
    </row>
    <row r="7290" spans="3:6" ht="15" customHeight="1">
      <c r="C7290" s="53" t="str">
        <f>[1]Coa!B7290</f>
        <v>4201.0019.0281005</v>
      </c>
      <c r="D7290" s="1" t="str">
        <f>VLOOKUP(C7290,[1]Coa!$B$4:$C$9231,2,FALSE)</f>
        <v>FOTOCOPY, JILID, MATERAI DAN POS - PM#9; UPGRADE TIE IN</v>
      </c>
      <c r="E7290" s="573"/>
      <c r="F7290" s="573">
        <f>SUMIF('BKAS IDR'!$E$10:$E$44,$C7290,'BKAS IDR'!$M$10:$M$44)</f>
        <v>0</v>
      </c>
    </row>
    <row r="7291" spans="3:6" ht="15" customHeight="1">
      <c r="C7291" s="53" t="str">
        <f>[1]Coa!B7291</f>
        <v>4201.0019.0281006</v>
      </c>
      <c r="D7291" s="1" t="str">
        <f>VLOOKUP(C7291,[1]Coa!$B$4:$C$9231,2,FALSE)</f>
        <v>FOTOCOPY, JILID, MATERAI DAN POS - MANPOWER SUPPLY SHUTDOWN</v>
      </c>
      <c r="E7291" s="573"/>
      <c r="F7291" s="573">
        <f>SUMIF('BKAS IDR'!$E$10:$E$44,$C7291,'BKAS IDR'!$M$10:$M$44)</f>
        <v>0</v>
      </c>
    </row>
    <row r="7292" spans="3:6" ht="15" customHeight="1">
      <c r="C7292" s="53" t="str">
        <f>[1]Coa!B7292</f>
        <v>4201.0019.0281011</v>
      </c>
      <c r="D7292" s="1" t="str">
        <f>VLOOKUP(C7292,[1]Coa!$B$4:$C$9231,2,FALSE)</f>
        <v>FOTOCOPY, JILID, MATERAI DAN POS - WP-9;FAB CRUSHER COMPLETE</v>
      </c>
      <c r="E7292" s="573"/>
      <c r="F7292" s="573">
        <f>SUMIF('BKAS IDR'!$E$10:$E$44,$C7292,'BKAS IDR'!$M$10:$M$44)</f>
        <v>0</v>
      </c>
    </row>
    <row r="7293" spans="3:6" ht="15" customHeight="1">
      <c r="C7293" s="53" t="str">
        <f>[1]Coa!B7293</f>
        <v>4201.0019.0281013</v>
      </c>
      <c r="D7293" s="1" t="str">
        <f>VLOOKUP(C7293,[1]Coa!$B$4:$C$9231,2,FALSE)</f>
        <v>FOTOCOPY, JILID, MATERAI DAN POS - MB#24;SURF METAL TREATMEN</v>
      </c>
      <c r="E7293" s="573"/>
      <c r="F7293" s="573">
        <f>SUMIF('BKAS IDR'!$E$10:$E$44,$C7293,'BKAS IDR'!$M$10:$M$44)</f>
        <v>0</v>
      </c>
    </row>
    <row r="7294" spans="3:6" ht="15" customHeight="1">
      <c r="C7294" s="53" t="str">
        <f>[1]Coa!B7294</f>
        <v>4201.0019.0281015</v>
      </c>
      <c r="D7294" s="1" t="str">
        <f>VLOOKUP(C7294,[1]Coa!$B$4:$C$9231,2,FALSE)</f>
        <v>FOTOCOPY, JILID, MATERAI DAN POS - WP-8;FAB CRUSHER 2SETS</v>
      </c>
      <c r="E7294" s="573"/>
      <c r="F7294" s="573">
        <f>SUMIF('BKAS IDR'!$E$10:$E$44,$C7294,'BKAS IDR'!$M$10:$M$44)</f>
        <v>0</v>
      </c>
    </row>
    <row r="7295" spans="3:6" ht="15" customHeight="1">
      <c r="C7295" s="53" t="str">
        <f>[1]Coa!B7295</f>
        <v>4201.0019.0281020</v>
      </c>
      <c r="D7295" s="1" t="str">
        <f>VLOOKUP(C7295,[1]Coa!$B$4:$C$9231,2,FALSE)</f>
        <v>FOTOCOPY, JILID, MATERAI DAN POS - TPM;ADD BYPASS FILTER GAS</v>
      </c>
      <c r="E7295" s="573"/>
      <c r="F7295" s="573">
        <f>SUMIF('BKAS IDR'!$E$10:$E$44,$C7295,'BKAS IDR'!$M$10:$M$44)</f>
        <v>0</v>
      </c>
    </row>
    <row r="7296" spans="3:6" ht="15" customHeight="1">
      <c r="C7296" s="53" t="str">
        <f>[1]Coa!B7296</f>
        <v>4201.0019.0281034</v>
      </c>
      <c r="D7296" s="1" t="str">
        <f>VLOOKUP(C7296,[1]Coa!$B$4:$C$9231,2,FALSE)</f>
        <v>FOTOCOPY, JILID, MATERAI DAN POS - WP-8, DRUM BARKER 2 LINES</v>
      </c>
      <c r="E7296" s="573"/>
      <c r="F7296" s="573">
        <f>SUMIF('BKAS IDR'!$E$10:$E$44,$C7296,'BKAS IDR'!$M$10:$M$44)</f>
        <v>0</v>
      </c>
    </row>
    <row r="7297" spans="3:6" ht="15" customHeight="1">
      <c r="C7297" s="53" t="str">
        <f>[1]Coa!B7297</f>
        <v>4201.0019.0281103</v>
      </c>
      <c r="D7297" s="1" t="str">
        <f>VLOOKUP(C7297,[1]Coa!$B$4:$C$9231,2,FALSE)</f>
        <v>FOTOCOPY, JILID, MATERAI DAN POS - TUBE PF-1C VE#1(SHUTDOWN)</v>
      </c>
      <c r="E7297" s="573"/>
      <c r="F7297" s="573">
        <f>SUMIF('BKAS IDR'!$E$10:$E$44,$C7297,'BKAS IDR'!$M$10:$M$44)</f>
        <v>0</v>
      </c>
    </row>
    <row r="7298" spans="3:6" ht="15" customHeight="1">
      <c r="C7298" s="53" t="str">
        <f>[1]Coa!B7298</f>
        <v>4201.0019.0281110</v>
      </c>
      <c r="D7298" s="1" t="str">
        <f>VLOOKUP(C7298,[1]Coa!$B$4:$C$9231,2,FALSE)</f>
        <v>FOTOCOPY, JILID, MATERAI DAN POS - VE#11, FABRICATION HBL TA</v>
      </c>
      <c r="E7298" s="573"/>
      <c r="F7298" s="573">
        <f>SUMIF('BKAS IDR'!$E$10:$E$44,$C7298,'BKAS IDR'!$M$10:$M$44)</f>
        <v>0</v>
      </c>
    </row>
    <row r="7299" spans="3:6" ht="15" customHeight="1">
      <c r="C7299" s="53" t="str">
        <f>[1]Coa!B7299</f>
        <v>4201.0019.0281116</v>
      </c>
      <c r="D7299" s="1" t="str">
        <f>VLOOKUP(C7299,[1]Coa!$B$4:$C$9231,2,FALSE)</f>
        <v>FOTOCOPY, JILID, MATERAI DAN POS - IKPP</v>
      </c>
      <c r="E7299" s="573"/>
      <c r="F7299" s="573">
        <f>SUMIF('BKAS IDR'!$E$10:$E$44,$C7299,'BKAS IDR'!$M$10:$M$44)</f>
        <v>0</v>
      </c>
    </row>
    <row r="7300" spans="3:6" ht="15" customHeight="1">
      <c r="C7300" s="53" t="str">
        <f>[1]Coa!B7300</f>
        <v>4201.0019.0281130</v>
      </c>
      <c r="D7300" s="1" t="str">
        <f>VLOOKUP(C7300,[1]Coa!$B$4:$C$9231,2,FALSE)</f>
        <v>FOTOCOPY, JILID, MATERAI DAN POS - TG 23 PENYAMBUNGAN PIPA</v>
      </c>
      <c r="E7300" s="573"/>
      <c r="F7300" s="573">
        <f>SUMIF('BKAS IDR'!$E$10:$E$44,$C7300,'BKAS IDR'!$M$10:$M$44)</f>
        <v>0</v>
      </c>
    </row>
    <row r="7301" spans="3:6" ht="15" customHeight="1">
      <c r="C7301" s="53" t="str">
        <f>[1]Coa!B7301</f>
        <v>4201.0019.0281131</v>
      </c>
      <c r="D7301" s="1" t="str">
        <f>VLOOKUP(C7301,[1]Coa!$B$4:$C$9231,2,FALSE)</f>
        <v>FOTOCOPY, JILID, MATERAI DAN POS - MC-10 Connect Pipe</v>
      </c>
      <c r="E7301" s="573"/>
      <c r="F7301" s="573">
        <f>SUMIF('BKAS IDR'!$E$10:$E$44,$C7301,'BKAS IDR'!$M$10:$M$44)</f>
        <v>0</v>
      </c>
    </row>
    <row r="7302" spans="3:6" ht="15" customHeight="1">
      <c r="C7302" s="53" t="str">
        <f>[1]Coa!B7302</f>
        <v>4201.0019.0281132</v>
      </c>
      <c r="D7302" s="1" t="str">
        <f>VLOOKUP(C7302,[1]Coa!$B$4:$C$9231,2,FALSE)</f>
        <v>FOTOCOPY, JILID, MATERAI DAN POS - Replacement of pipe 8"</v>
      </c>
      <c r="E7302" s="573"/>
      <c r="F7302" s="573">
        <f>SUMIF('BKAS IDR'!$E$10:$E$44,$C7302,'BKAS IDR'!$M$10:$M$44)</f>
        <v>0</v>
      </c>
    </row>
    <row r="7303" spans="3:6" ht="15" customHeight="1">
      <c r="C7303" s="53" t="str">
        <f>[1]Coa!B7303</f>
        <v>4201.0019.0281133</v>
      </c>
      <c r="D7303" s="1" t="str">
        <f>VLOOKUP(C7303,[1]Coa!$B$4:$C$9231,2,FALSE)</f>
        <v>FOTOCOPY, JILID, MATERAI DAN POS - MC-2 Annual Shutdown 2011</v>
      </c>
      <c r="E7303" s="573"/>
      <c r="F7303" s="573">
        <f>SUMIF('BKAS IDR'!$E$10:$E$44,$C7303,'BKAS IDR'!$M$10:$M$44)</f>
        <v>0</v>
      </c>
    </row>
    <row r="7304" spans="3:6" ht="15" customHeight="1">
      <c r="C7304" s="53" t="str">
        <f>[1]Coa!B7304</f>
        <v>4201.0019.0281134</v>
      </c>
      <c r="D7304" s="1" t="str">
        <f>VLOOKUP(C7304,[1]Coa!$B$4:$C$9231,2,FALSE)</f>
        <v>FOTOCOPY, JILID, MATERAI DAN POS - Repair Heater, Cooler</v>
      </c>
      <c r="E7304" s="573"/>
      <c r="F7304" s="573">
        <f>SUMIF('BKAS IDR'!$E$10:$E$44,$C7304,'BKAS IDR'!$M$10:$M$44)</f>
        <v>0</v>
      </c>
    </row>
    <row r="7305" spans="3:6" ht="15" customHeight="1">
      <c r="C7305" s="53" t="str">
        <f>[1]Coa!B7305</f>
        <v>4201.0019.0281135</v>
      </c>
      <c r="D7305" s="1" t="str">
        <f>VLOOKUP(C7305,[1]Coa!$B$4:$C$9231,2,FALSE)</f>
        <v>FOTOCOPY, JILID, MATERAI DAN POS - CA-8 Replace C12 Pipe 16"</v>
      </c>
      <c r="E7305" s="573"/>
      <c r="F7305" s="573">
        <f>SUMIF('BKAS IDR'!$E$10:$E$44,$C7305,'BKAS IDR'!$M$10:$M$44)</f>
        <v>0</v>
      </c>
    </row>
    <row r="7306" spans="3:6" ht="15" customHeight="1">
      <c r="C7306" s="53" t="str">
        <f>[1]Coa!B7306</f>
        <v>4201.0019.0281136</v>
      </c>
      <c r="D7306" s="1" t="str">
        <f>VLOOKUP(C7306,[1]Coa!$B$4:$C$9231,2,FALSE)</f>
        <v>FOTOCOPY, JILID, MATERAI DAN POS - Supply Manpower</v>
      </c>
      <c r="E7306" s="573"/>
      <c r="F7306" s="573">
        <f>SUMIF('BKAS IDR'!$E$10:$E$44,$C7306,'BKAS IDR'!$M$10:$M$44)</f>
        <v>0</v>
      </c>
    </row>
    <row r="7307" spans="3:6" ht="15" customHeight="1">
      <c r="C7307" s="53" t="str">
        <f>[1]Coa!B7307</f>
        <v>4201.0019.0281140</v>
      </c>
      <c r="D7307" s="1" t="str">
        <f>VLOOKUP(C7307,[1]Coa!$B$4:$C$9231,2,FALSE)</f>
        <v>FOTOCOPY, JILID, MATERAI DAN POS - Corrective Maintenance, P</v>
      </c>
      <c r="E7307" s="573"/>
      <c r="F7307" s="573">
        <f>SUMIF('BKAS IDR'!$E$10:$E$44,$C7307,'BKAS IDR'!$M$10:$M$44)</f>
        <v>0</v>
      </c>
    </row>
    <row r="7308" spans="3:6" ht="15" customHeight="1">
      <c r="C7308" s="53" t="str">
        <f>[1]Coa!B7308</f>
        <v>4201.0019.0281141</v>
      </c>
      <c r="D7308" s="1" t="str">
        <f>VLOOKUP(C7308,[1]Coa!$B$4:$C$9231,2,FALSE)</f>
        <v>FOTOCOPY, JILID, MATERAI DAN POS - PM-9 Annual Shutdown 2011</v>
      </c>
      <c r="E7308" s="573"/>
      <c r="F7308" s="573">
        <f>SUMIF('BKAS IDR'!$E$10:$E$44,$C7308,'BKAS IDR'!$M$10:$M$44)</f>
        <v>0</v>
      </c>
    </row>
    <row r="7309" spans="3:6" ht="15" customHeight="1">
      <c r="C7309" s="53" t="str">
        <f>[1]Coa!B7309</f>
        <v>4201.0019.0281144</v>
      </c>
      <c r="D7309" s="1" t="str">
        <f>VLOOKUP(C7309,[1]Coa!$B$4:$C$9231,2,FALSE)</f>
        <v>FOTOCOPY, JILID, MATERAI DAN POS - RB# 6 Project; Supply Man</v>
      </c>
      <c r="E7309" s="573"/>
      <c r="F7309" s="573">
        <f>SUMIF('BKAS IDR'!$E$10:$E$44,$C7309,'BKAS IDR'!$M$10:$M$44)</f>
        <v>0</v>
      </c>
    </row>
    <row r="7310" spans="3:6" ht="15" customHeight="1">
      <c r="C7310" s="53" t="str">
        <f>[1]Coa!B7310</f>
        <v>4201.0019.0281145</v>
      </c>
      <c r="D7310" s="1" t="str">
        <f>VLOOKUP(C7310,[1]Coa!$B$4:$C$9231,2,FALSE)</f>
        <v>FOTOCOPY, JILID, MATERAI DAN POS - WPMT PROJ SUPPLY MANPOWER</v>
      </c>
      <c r="E7310" s="573"/>
      <c r="F7310" s="573">
        <f>SUMIF('BKAS IDR'!$E$10:$E$44,$C7310,'BKAS IDR'!$M$10:$M$44)</f>
        <v>0</v>
      </c>
    </row>
    <row r="7311" spans="3:6" ht="15" customHeight="1">
      <c r="C7311" s="53" t="str">
        <f>[1]Coa!B7311</f>
        <v>4201.0019.0281148</v>
      </c>
      <c r="D7311" s="1" t="str">
        <f>VLOOKUP(C7311,[1]Coa!$B$4:$C$9231,2,FALSE)</f>
        <v>FOTOCOPY, JILID, MATERAI DAN POS - RECONDITION VACUUM EVAPOR</v>
      </c>
      <c r="E7311" s="573"/>
      <c r="F7311" s="573">
        <f>SUMIF('BKAS IDR'!$E$10:$E$44,$C7311,'BKAS IDR'!$M$10:$M$44)</f>
        <v>0</v>
      </c>
    </row>
    <row r="7312" spans="3:6" ht="15" customHeight="1">
      <c r="C7312" s="53" t="str">
        <f>[1]Coa!B7312</f>
        <v>4201.0019.0281149</v>
      </c>
      <c r="D7312" s="1" t="str">
        <f>VLOOKUP(C7312,[1]Coa!$B$4:$C$9231,2,FALSE)</f>
        <v>FOTOCOPY, JILID, MATERAI DAN POS - RC-11 ADD LINE GAS FILTER</v>
      </c>
      <c r="E7312" s="573"/>
      <c r="F7312" s="573">
        <f>SUMIF('BKAS IDR'!$E$10:$E$44,$C7312,'BKAS IDR'!$M$10:$M$44)</f>
        <v>0</v>
      </c>
    </row>
    <row r="7313" spans="3:6" ht="15" customHeight="1">
      <c r="C7313" s="53" t="str">
        <f>[1]Coa!B7313</f>
        <v>4201.0019.0281155</v>
      </c>
      <c r="D7313" s="1" t="str">
        <f>VLOOKUP(C7313,[1]Coa!$B$4:$C$9231,2,FALSE)</f>
        <v>FOTOCOPY, JILID, MATERAI DAN POS - WP#8; REPLACEMENT SHUTL B</v>
      </c>
      <c r="E7313" s="573"/>
      <c r="F7313" s="573">
        <f>SUMIF('BKAS IDR'!$E$10:$E$44,$C7313,'BKAS IDR'!$M$10:$M$44)</f>
        <v>0</v>
      </c>
    </row>
    <row r="7314" spans="3:6" ht="15" customHeight="1">
      <c r="C7314" s="53" t="str">
        <f>[1]Coa!B7314</f>
        <v>4201.0019.0281156</v>
      </c>
      <c r="D7314" s="1" t="str">
        <f>VLOOKUP(C7314,[1]Coa!$B$4:$C$9231,2,FALSE)</f>
        <v>FOTOCOPY, JILID, MATERAI DAN POS - WP#9; INSTALLATION CHIP S</v>
      </c>
      <c r="E7314" s="573"/>
      <c r="F7314" s="573">
        <f>SUMIF('BKAS IDR'!$E$10:$E$44,$C7314,'BKAS IDR'!$M$10:$M$44)</f>
        <v>0</v>
      </c>
    </row>
    <row r="7315" spans="3:6" ht="15" customHeight="1">
      <c r="C7315" s="53" t="str">
        <f>[1]Coa!B7315</f>
        <v>4201.0019.0281157</v>
      </c>
      <c r="D7315" s="1" t="str">
        <f>VLOOKUP(C7315,[1]Coa!$B$4:$C$9231,2,FALSE)</f>
        <v>FOTOCOPY, JILID, MATERAI DAN POS - WP#9; INSTALLATION LOG RE</v>
      </c>
      <c r="E7315" s="573"/>
      <c r="F7315" s="573">
        <f>SUMIF('BKAS IDR'!$E$10:$E$44,$C7315,'BKAS IDR'!$M$10:$M$44)</f>
        <v>0</v>
      </c>
    </row>
    <row r="7316" spans="3:6" ht="15" customHeight="1">
      <c r="C7316" s="53" t="str">
        <f>[1]Coa!B7316</f>
        <v>4201.0019.0281169</v>
      </c>
      <c r="D7316" s="1" t="str">
        <f>VLOOKUP(C7316,[1]Coa!$B$4:$C$9231,2,FALSE)</f>
        <v>FOTOCOPY, JILID, MATERAI DAN POS - WP-9 INSTALL DEBARKING DR</v>
      </c>
      <c r="E7316" s="573"/>
      <c r="F7316" s="573">
        <f>SUMIF('BKAS IDR'!$E$10:$E$44,$C7316,'BKAS IDR'!$M$10:$M$44)</f>
        <v>0</v>
      </c>
    </row>
    <row r="7317" spans="3:6" ht="15" customHeight="1">
      <c r="C7317" s="53" t="str">
        <f>[1]Coa!B7317</f>
        <v>4201.0019.0281173</v>
      </c>
      <c r="D7317" s="1" t="str">
        <f>VLOOKUP(C7317,[1]Coa!$B$4:$C$9231,2,FALSE)</f>
        <v>FOTOCOPY, JILID, MATERAI DAN POS - VE#12 REPLACE ROOF &amp; SHEL</v>
      </c>
      <c r="E7317" s="573"/>
      <c r="F7317" s="573">
        <f>SUMIF('BKAS IDR'!$E$10:$E$44,$C7317,'BKAS IDR'!$M$10:$M$44)</f>
        <v>0</v>
      </c>
    </row>
    <row r="7318" spans="3:6" ht="15" customHeight="1">
      <c r="C7318" s="53" t="str">
        <f>[1]Coa!B7318</f>
        <v>4201.0019.0281174</v>
      </c>
      <c r="D7318" s="1" t="str">
        <f>VLOOKUP(C7318,[1]Coa!$B$4:$C$9231,2,FALSE)</f>
        <v>FOTOCOPY, JILID, MATERAI DAN POS - RC#8; NEW INSTALL OF HYDR</v>
      </c>
      <c r="E7318" s="573"/>
      <c r="F7318" s="573">
        <f>SUMIF('BKAS IDR'!$E$10:$E$44,$C7318,'BKAS IDR'!$M$10:$M$44)</f>
        <v>0</v>
      </c>
    </row>
    <row r="7319" spans="3:6" ht="15" customHeight="1">
      <c r="C7319" s="53" t="str">
        <f>[1]Coa!B7319</f>
        <v>4201.0019.0281199</v>
      </c>
      <c r="D7319" s="1" t="str">
        <f>VLOOKUP(C7319,[1]Coa!$B$4:$C$9231,2,FALSE)</f>
        <v>FOTOCOPY, JILID, MATERAI DAN POS - MAINTENANCE IKPP</v>
      </c>
      <c r="E7319" s="573"/>
      <c r="F7319" s="573">
        <f>SUMIF('BKAS IDR'!$E$10:$E$44,$C7319,'BKAS IDR'!$M$10:$M$44)</f>
        <v>0</v>
      </c>
    </row>
    <row r="7320" spans="3:6" ht="15" customHeight="1">
      <c r="C7320" s="53" t="str">
        <f>[1]Coa!B7320</f>
        <v>4201.0019.02812008</v>
      </c>
      <c r="D7320" s="1" t="str">
        <f>VLOOKUP(C7320,[1]Coa!$B$4:$C$9231,2,FALSE)</f>
        <v>FOTOCOPY, JILID, MATERAI DAN POS - VE#2 INST NEW WBL TANK A</v>
      </c>
      <c r="E7320" s="573"/>
      <c r="F7320" s="573">
        <f>SUMIF('BKAS IDR'!$E$10:$E$44,$C7320,'BKAS IDR'!$M$10:$M$44)</f>
        <v>0</v>
      </c>
    </row>
    <row r="7321" spans="3:6" ht="15" customHeight="1">
      <c r="C7321" s="53" t="str">
        <f>[1]Coa!B7321</f>
        <v>4201.0019.02812009</v>
      </c>
      <c r="D7321" s="1" t="str">
        <f>VLOOKUP(C7321,[1]Coa!$B$4:$C$9231,2,FALSE)</f>
        <v>FOTOCOPY, JILID, MATERAI DAN POS - WP-9 INSTALL CHIP SCREEN</v>
      </c>
      <c r="E7321" s="573"/>
      <c r="F7321" s="573">
        <f>SUMIF('BKAS IDR'!$E$10:$E$44,$C7321,'BKAS IDR'!$M$10:$M$44)</f>
        <v>0</v>
      </c>
    </row>
    <row r="7322" spans="3:6" ht="15" customHeight="1">
      <c r="C7322" s="53" t="str">
        <f>[1]Coa!B7322</f>
        <v>4201.0019.02812011</v>
      </c>
      <c r="D7322" s="1" t="str">
        <f>VLOOKUP(C7322,[1]Coa!$B$4:$C$9231,2,FALSE)</f>
        <v>FOTOCOPY, JILID, MATERAI DAN POS - WP#9: INSTALL DEBARKING D</v>
      </c>
      <c r="E7322" s="573"/>
      <c r="F7322" s="573">
        <f>SUMIF('BKAS IDR'!$E$10:$E$44,$C7322,'BKAS IDR'!$M$10:$M$44)</f>
        <v>0</v>
      </c>
    </row>
    <row r="7323" spans="3:6" ht="15" customHeight="1">
      <c r="C7323" s="53" t="str">
        <f>[1]Coa!B7323</f>
        <v>4201.0019.02812013</v>
      </c>
      <c r="D7323" s="1" t="str">
        <f>VLOOKUP(C7323,[1]Coa!$B$4:$C$9231,2,FALSE)</f>
        <v>FOTOCOPY, JILID, MATERAI DAN POS - PM#8; TIE IN (TOP SEPARAT</v>
      </c>
      <c r="E7323" s="573"/>
      <c r="F7323" s="573">
        <f>SUMIF('BKAS IDR'!$E$10:$E$44,$C7323,'BKAS IDR'!$M$10:$M$44)</f>
        <v>0</v>
      </c>
    </row>
    <row r="7324" spans="3:6" ht="15" customHeight="1">
      <c r="C7324" s="53" t="str">
        <f>[1]Coa!B7324</f>
        <v>4201.0019.02812016</v>
      </c>
      <c r="D7324" s="1" t="str">
        <f>VLOOKUP(C7324,[1]Coa!$B$4:$C$9231,2,FALSE)</f>
        <v>FOTOCOPY, JILID, MATERAI DAN POS - HP HEADER TG 18.19 TO P-8</v>
      </c>
      <c r="E7324" s="573"/>
      <c r="F7324" s="573">
        <f>SUMIF('BKAS IDR'!$E$10:$E$44,$C7324,'BKAS IDR'!$M$10:$M$44)</f>
        <v>0</v>
      </c>
    </row>
    <row r="7325" spans="3:6" ht="15" customHeight="1">
      <c r="C7325" s="53" t="str">
        <f>[1]Coa!B7325</f>
        <v>4201.0019.02812018</v>
      </c>
      <c r="D7325" s="1" t="str">
        <f>VLOOKUP(C7325,[1]Coa!$B$4:$C$9231,2,FALSE)</f>
        <v>FOTOCOPY, JILID, MATERAI DAN POS - MC#3; UPGRADE PIPING &amp; DR</v>
      </c>
      <c r="E7325" s="573"/>
      <c r="F7325" s="573">
        <f>SUMIF('BKAS IDR'!$E$10:$E$44,$C7325,'BKAS IDR'!$M$10:$M$44)</f>
        <v>0</v>
      </c>
    </row>
    <row r="7326" spans="3:6" ht="15" customHeight="1">
      <c r="C7326" s="53" t="str">
        <f>[1]Coa!B7326</f>
        <v>4201.0019.02812019</v>
      </c>
      <c r="D7326" s="1" t="str">
        <f>VLOOKUP(C7326,[1]Coa!$B$4:$C$9231,2,FALSE)</f>
        <v>FOTOCOPY, JILID, MATERAI DAN POS - PM#8; TIE IN WASHING &amp; CO</v>
      </c>
      <c r="E7326" s="573"/>
      <c r="F7326" s="573">
        <f>SUMIF('BKAS IDR'!$E$10:$E$44,$C7326,'BKAS IDR'!$M$10:$M$44)</f>
        <v>0</v>
      </c>
    </row>
    <row r="7327" spans="3:6" ht="15" customHeight="1">
      <c r="C7327" s="53" t="str">
        <f>[1]Coa!B7327</f>
        <v>4201.0019.02812020</v>
      </c>
      <c r="D7327" s="1" t="str">
        <f>VLOOKUP(C7327,[1]Coa!$B$4:$C$9231,2,FALSE)</f>
        <v>FOTOCOPY, JILID, MATERAI DAN POS - PM#8; ADD SCREEN &amp; DISMAN</v>
      </c>
      <c r="E7327" s="573"/>
      <c r="F7327" s="573">
        <f>SUMIF('BKAS IDR'!$E$10:$E$44,$C7327,'BKAS IDR'!$M$10:$M$44)</f>
        <v>0</v>
      </c>
    </row>
    <row r="7328" spans="3:6" ht="15" customHeight="1">
      <c r="C7328" s="53" t="str">
        <f>[1]Coa!B7328</f>
        <v>4201.0019.02812026</v>
      </c>
      <c r="D7328" s="1" t="str">
        <f>VLOOKUP(C7328,[1]Coa!$B$4:$C$9231,2,FALSE)</f>
        <v>FOTOCOPY, JILID, MATERAI DAN POS - PPM#6; FABRICATION / INST</v>
      </c>
      <c r="E7328" s="573"/>
      <c r="F7328" s="573">
        <f>SUMIF('BKAS IDR'!$E$10:$E$44,$C7328,'BKAS IDR'!$M$10:$M$44)</f>
        <v>0</v>
      </c>
    </row>
    <row r="7329" spans="3:6" ht="15" customHeight="1">
      <c r="C7329" s="53" t="str">
        <f>[1]Coa!B7329</f>
        <v>4201.0019.02812032</v>
      </c>
      <c r="D7329" s="1" t="str">
        <f>VLOOKUP(C7329,[1]Coa!$B$4:$C$9231,2,FALSE)</f>
        <v>FOTOCOPY, JILID, MATERAI DAN POS - OPEN CONTRACT MAINTENANCE</v>
      </c>
      <c r="E7329" s="573"/>
      <c r="F7329" s="573">
        <f>SUMIF('BKAS IDR'!$E$10:$E$44,$C7329,'BKAS IDR'!$M$10:$M$44)</f>
        <v>0</v>
      </c>
    </row>
    <row r="7330" spans="3:6" ht="15" customHeight="1">
      <c r="C7330" s="53" t="str">
        <f>[1]Coa!B7330</f>
        <v>4201.0019.02812033</v>
      </c>
      <c r="D7330" s="1" t="str">
        <f>VLOOKUP(C7330,[1]Coa!$B$4:$C$9231,2,FALSE)</f>
        <v>FOTOCOPY, JILID, MATERAI DAN POS - MANPOWER TO SUPPORT CORRE</v>
      </c>
      <c r="E7330" s="573"/>
      <c r="F7330" s="573">
        <f>SUMIF('BKAS IDR'!$E$10:$E$44,$C7330,'BKAS IDR'!$M$10:$M$44)</f>
        <v>0</v>
      </c>
    </row>
    <row r="7331" spans="3:6" ht="15" customHeight="1">
      <c r="C7331" s="53" t="str">
        <f>[1]Coa!B7331</f>
        <v>4201.0019.02812036</v>
      </c>
      <c r="D7331" s="1" t="str">
        <f>VLOOKUP(C7331,[1]Coa!$B$4:$C$9231,2,FALSE)</f>
        <v>FOTOCOPY, JILID, MATERAI DAN POS - GANTI TUBE CONDENSER TG#1</v>
      </c>
      <c r="E7331" s="573"/>
      <c r="F7331" s="573">
        <f>SUMIF('BKAS IDR'!$E$10:$E$44,$C7331,'BKAS IDR'!$M$10:$M$44)</f>
        <v>0</v>
      </c>
    </row>
    <row r="7332" spans="3:6" ht="15" customHeight="1">
      <c r="C7332" s="53" t="str">
        <f>[1]Coa!B7332</f>
        <v>4201.0019.02812045</v>
      </c>
      <c r="D7332" s="1" t="str">
        <f>VLOOKUP(C7332,[1]Coa!$B$4:$C$9231,2,FALSE)</f>
        <v>FOTOCOPY, JILID, MATERAI DAN POS - WP-8; REPLACEMENT OF DRUM</v>
      </c>
      <c r="E7332" s="573"/>
      <c r="F7332" s="573">
        <f>SUMIF('BKAS IDR'!$E$10:$E$44,$C7332,'BKAS IDR'!$M$10:$M$44)</f>
        <v>0</v>
      </c>
    </row>
    <row r="7333" spans="3:6" ht="15" customHeight="1">
      <c r="C7333" s="53" t="str">
        <f>[1]Coa!B7333</f>
        <v>4201.0019.02812047</v>
      </c>
      <c r="D7333" s="1" t="str">
        <f>VLOOKUP(C7333,[1]Coa!$B$4:$C$9231,2,FALSE)</f>
        <v>FOTOCOPY, JILID, MATERAI DAN POS - WP-9; REPLACEMENT OF DRUM</v>
      </c>
      <c r="E7333" s="573"/>
      <c r="F7333" s="573">
        <f>SUMIF('BKAS IDR'!$E$10:$E$44,$C7333,'BKAS IDR'!$M$10:$M$44)</f>
        <v>0</v>
      </c>
    </row>
    <row r="7334" spans="3:6" ht="15" customHeight="1">
      <c r="C7334" s="53" t="str">
        <f>[1]Coa!B7334</f>
        <v>4201.0019.02812048</v>
      </c>
      <c r="D7334" s="1" t="str">
        <f>VLOOKUP(C7334,[1]Coa!$B$4:$C$9231,2,FALSE)</f>
        <v>FOTOCOPY, JILID, MATERAI DAN POS - VE#2 PROJECT FABR &amp; INSTA</v>
      </c>
      <c r="E7334" s="573"/>
      <c r="F7334" s="573">
        <f>SUMIF('BKAS IDR'!$E$10:$E$44,$C7334,'BKAS IDR'!$M$10:$M$44)</f>
        <v>0</v>
      </c>
    </row>
    <row r="7335" spans="3:6" ht="15" customHeight="1">
      <c r="C7335" s="53" t="str">
        <f>[1]Coa!B7335</f>
        <v>4201.0019.02812050</v>
      </c>
      <c r="D7335" s="1" t="str">
        <f>VLOOKUP(C7335,[1]Coa!$B$4:$C$9231,2,FALSE)</f>
        <v>FOTOCOPY, JILID, MATERAI DAN POS - VE2; FABRICATION &amp; INSTAL</v>
      </c>
      <c r="E7335" s="573"/>
      <c r="F7335" s="573">
        <f>SUMIF('BKAS IDR'!$E$10:$E$44,$C7335,'BKAS IDR'!$M$10:$M$44)</f>
        <v>0</v>
      </c>
    </row>
    <row r="7336" spans="3:6" ht="15" customHeight="1">
      <c r="C7336" s="53" t="str">
        <f>[1]Coa!B7336</f>
        <v>4201.0019.02812052</v>
      </c>
      <c r="D7336" s="1" t="str">
        <f>VLOOKUP(C7336,[1]Coa!$B$4:$C$9231,2,FALSE)</f>
        <v>FOTOCOPY, JILID, MATERAI DAN POS - PM8; SCAFFOLDING ANNUAL S</v>
      </c>
      <c r="E7336" s="573"/>
      <c r="F7336" s="573">
        <f>SUMIF('BKAS IDR'!$E$10:$E$44,$C7336,'BKAS IDR'!$M$10:$M$44)</f>
        <v>0</v>
      </c>
    </row>
    <row r="7337" spans="3:6" ht="15" customHeight="1">
      <c r="C7337" s="53" t="str">
        <f>[1]Coa!B7337</f>
        <v>4201.0019.02812055</v>
      </c>
      <c r="D7337" s="1" t="str">
        <f>VLOOKUP(C7337,[1]Coa!$B$4:$C$9231,2,FALSE)</f>
        <v>FOTOCOPY, JILID, MATERAI DAN POS - PM#8; DISMANTLE EQUIPMENT</v>
      </c>
      <c r="E7337" s="573"/>
      <c r="F7337" s="573">
        <f>SUMIF('BKAS IDR'!$E$10:$E$44,$C7337,'BKAS IDR'!$M$10:$M$44)</f>
        <v>0</v>
      </c>
    </row>
    <row r="7338" spans="3:6" ht="15" customHeight="1">
      <c r="C7338" s="53" t="str">
        <f>[1]Coa!B7338</f>
        <v>4201.0019.02812056</v>
      </c>
      <c r="D7338" s="1" t="str">
        <f>VLOOKUP(C7338,[1]Coa!$B$4:$C$9231,2,FALSE)</f>
        <v>FOTOCOPY, JILID, MATERAI DAN POS - PM#8; TO MAKE CONVEYOR SU</v>
      </c>
      <c r="E7338" s="573"/>
      <c r="F7338" s="573">
        <f>SUMIF('BKAS IDR'!$E$10:$E$44,$C7338,'BKAS IDR'!$M$10:$M$44)</f>
        <v>0</v>
      </c>
    </row>
    <row r="7339" spans="3:6" ht="15" customHeight="1">
      <c r="C7339" s="53" t="str">
        <f>[1]Coa!B7339</f>
        <v>4201.0019.02812057</v>
      </c>
      <c r="D7339" s="1" t="str">
        <f>VLOOKUP(C7339,[1]Coa!$B$4:$C$9231,2,FALSE)</f>
        <v>FOTOCOPY, JILID, MATERAI DAN POS - PM#9; GANTI 4 SET NOZZLE</v>
      </c>
      <c r="E7339" s="573"/>
      <c r="F7339" s="573">
        <f>SUMIF('BKAS IDR'!$E$10:$E$44,$C7339,'BKAS IDR'!$M$10:$M$44)</f>
        <v>0</v>
      </c>
    </row>
    <row r="7340" spans="3:6" ht="15" customHeight="1">
      <c r="C7340" s="53" t="str">
        <f>[1]Coa!B7340</f>
        <v>4201.0019.02812099</v>
      </c>
      <c r="D7340" s="1" t="str">
        <f>VLOOKUP(C7340,[1]Coa!$B$4:$C$9231,2,FALSE)</f>
        <v>FOTOCOPY, JILID, MATERAI DAN POS - IKPP MAINTENANCE</v>
      </c>
      <c r="E7340" s="573"/>
      <c r="F7340" s="573">
        <f>SUMIF('BKAS IDR'!$E$10:$E$44,$C7340,'BKAS IDR'!$M$10:$M$44)</f>
        <v>0</v>
      </c>
    </row>
    <row r="7341" spans="3:6" ht="15" customHeight="1">
      <c r="C7341" s="53" t="str">
        <f>[1]Coa!B7341</f>
        <v>4201.0019.0350933</v>
      </c>
      <c r="D7341" s="1" t="str">
        <f>VLOOKUP(C7341,[1]Coa!$B$4:$C$9231,2,FALSE)</f>
        <v>FOTOCOPY, JILID, MATERAI DAN POS - PAGERUNGAN UTARA FIELD</v>
      </c>
      <c r="E7341" s="573"/>
      <c r="F7341" s="573">
        <f>SUMIF('BKAS IDR'!$E$10:$E$44,$C7341,'BKAS IDR'!$M$10:$M$44)</f>
        <v>0</v>
      </c>
    </row>
    <row r="7342" spans="3:6" ht="15" customHeight="1">
      <c r="C7342" s="53" t="str">
        <f>[1]Coa!B7342</f>
        <v>4201.0019.0351002</v>
      </c>
      <c r="D7342" s="1" t="str">
        <f>VLOOKUP(C7342,[1]Coa!$B$4:$C$9231,2,FALSE)</f>
        <v>FOTOCOPY, JILID, MATERAI DAN POS - EDC1 SUBSEA FACILITY TSB</v>
      </c>
      <c r="E7342" s="573"/>
      <c r="F7342" s="573">
        <f>SUMIF('BKAS IDR'!$E$10:$E$44,$C7342,'BKAS IDR'!$M$10:$M$44)</f>
        <v>0</v>
      </c>
    </row>
    <row r="7343" spans="3:6" ht="15" customHeight="1">
      <c r="C7343" s="53" t="str">
        <f>[1]Coa!B7343</f>
        <v>4201.0019.0400928</v>
      </c>
      <c r="D7343" s="1" t="str">
        <f>VLOOKUP(C7343,[1]Coa!$B$4:$C$9231,2,FALSE)</f>
        <v>FOTOCOPY, JILID, MATERAI DAN POS - 3 Unit BODY SHELL</v>
      </c>
      <c r="E7343" s="573"/>
      <c r="F7343" s="573">
        <f>SUMIF('BKAS IDR'!$E$10:$E$44,$C7343,'BKAS IDR'!$M$10:$M$44)</f>
        <v>0</v>
      </c>
    </row>
    <row r="7344" spans="3:6" ht="15" customHeight="1">
      <c r="C7344" s="53" t="str">
        <f>[1]Coa!B7344</f>
        <v>4201.0019.0400932</v>
      </c>
      <c r="D7344" s="1" t="str">
        <f>VLOOKUP(C7344,[1]Coa!$B$4:$C$9231,2,FALSE)</f>
        <v>FOTOCOPY, JILID, MATERAI DAN POS - 6 UNITS FLARE KO DRUM</v>
      </c>
      <c r="E7344" s="573"/>
      <c r="F7344" s="573">
        <f>SUMIF('BKAS IDR'!$E$10:$E$44,$C7344,'BKAS IDR'!$M$10:$M$44)</f>
        <v>0</v>
      </c>
    </row>
    <row r="7345" spans="3:6" ht="15" customHeight="1">
      <c r="C7345" s="53" t="str">
        <f>[1]Coa!B7345</f>
        <v>4201.0019.0411008</v>
      </c>
      <c r="D7345" s="1" t="str">
        <f>VLOOKUP(C7345,[1]Coa!$B$4:$C$9231,2,FALSE)</f>
        <v>FOTOCOPY, JILID, MATERAI DAN POS - GEN. ASSEMBLY DEBARKING</v>
      </c>
      <c r="E7345" s="573"/>
      <c r="F7345" s="573">
        <f>SUMIF('BKAS IDR'!$E$10:$E$44,$C7345,'BKAS IDR'!$M$10:$M$44)</f>
        <v>0</v>
      </c>
    </row>
    <row r="7346" spans="3:6" ht="15" customHeight="1">
      <c r="C7346" s="53" t="str">
        <f>[1]Coa!B7346</f>
        <v>4201.0019.04112025</v>
      </c>
      <c r="D7346" s="1" t="str">
        <f>VLOOKUP(C7346,[1]Coa!$B$4:$C$9231,2,FALSE)</f>
        <v>FOTOCOPY, JILID, MATERAI DAN POS - MANPOWER SUPPLY FOR PROJE</v>
      </c>
      <c r="E7346" s="573"/>
      <c r="F7346" s="573">
        <f>SUMIF('BKAS IDR'!$E$10:$E$44,$C7346,'BKAS IDR'!$M$10:$M$44)</f>
        <v>0</v>
      </c>
    </row>
    <row r="7347" spans="3:6" ht="15" customHeight="1">
      <c r="C7347" s="53" t="str">
        <f>[1]Coa!B7347</f>
        <v>4201.0019.0480753</v>
      </c>
      <c r="D7347" s="1" t="str">
        <f>VLOOKUP(C7347,[1]Coa!$B$4:$C$9231,2,FALSE)</f>
        <v>FOTOCOPY, JILID, MATERAI DAN POS - COMBINED FEED EXCHANGER</v>
      </c>
      <c r="E7347" s="573"/>
      <c r="F7347" s="573">
        <f>SUMIF('BKAS IDR'!$E$10:$E$44,$C7347,'BKAS IDR'!$M$10:$M$44)</f>
        <v>0</v>
      </c>
    </row>
    <row r="7348" spans="3:6" ht="15" customHeight="1">
      <c r="C7348" s="53" t="str">
        <f>[1]Coa!B7348</f>
        <v>4201.0019.0480901</v>
      </c>
      <c r="D7348" s="1" t="str">
        <f>VLOOKUP(C7348,[1]Coa!$B$4:$C$9231,2,FALSE)</f>
        <v>FOTOCOPY, JILID, MATERAI DAN POS - DEBUT TRIM COND 211-E-9</v>
      </c>
      <c r="E7348" s="573"/>
      <c r="F7348" s="573">
        <f>SUMIF('BKAS IDR'!$E$10:$E$44,$C7348,'BKAS IDR'!$M$10:$M$44)</f>
        <v>0</v>
      </c>
    </row>
    <row r="7349" spans="3:6" ht="15" customHeight="1">
      <c r="C7349" s="53" t="str">
        <f>[1]Coa!B7349</f>
        <v>4201.0019.0480906</v>
      </c>
      <c r="D7349" s="1" t="str">
        <f>VLOOKUP(C7349,[1]Coa!$B$4:$C$9231,2,FALSE)</f>
        <v>FOTOCOPY, JILID, MATERAI DAN POS - TBUNDLE 140-E-11A,E-16</v>
      </c>
      <c r="E7349" s="573"/>
      <c r="F7349" s="573">
        <f>SUMIF('BKAS IDR'!$E$10:$E$44,$C7349,'BKAS IDR'!$M$10:$M$44)</f>
        <v>0</v>
      </c>
    </row>
    <row r="7350" spans="3:6" ht="15" customHeight="1">
      <c r="C7350" s="53" t="str">
        <f>[1]Coa!B7350</f>
        <v>4201.0019.0480912</v>
      </c>
      <c r="D7350" s="1" t="str">
        <f>VLOOKUP(C7350,[1]Coa!$B$4:$C$9231,2,FALSE)</f>
        <v>FOTOCOPY, JILID, MATERAI DAN POS - FAB HE, 701-E-5&amp;702-E-7</v>
      </c>
      <c r="E7350" s="573"/>
      <c r="F7350" s="573">
        <f>SUMIF('BKAS IDR'!$E$10:$E$44,$C7350,'BKAS IDR'!$M$10:$M$44)</f>
        <v>0</v>
      </c>
    </row>
    <row r="7351" spans="3:6" ht="15" customHeight="1">
      <c r="C7351" s="53" t="str">
        <f>[1]Coa!B7351</f>
        <v>4201.0019.0480914</v>
      </c>
      <c r="D7351" s="1" t="str">
        <f>VLOOKUP(C7351,[1]Coa!$B$4:$C$9231,2,FALSE)</f>
        <v>FOTOCOPY, JILID, MATERAI DAN POS - FAB HE,ITEM 140-E-20&amp;E-25</v>
      </c>
      <c r="E7351" s="573"/>
      <c r="F7351" s="573">
        <f>SUMIF('BKAS IDR'!$E$10:$E$44,$C7351,'BKAS IDR'!$M$10:$M$44)</f>
        <v>0</v>
      </c>
    </row>
    <row r="7352" spans="3:6" ht="15" customHeight="1">
      <c r="C7352" s="53" t="str">
        <f>[1]Coa!B7352</f>
        <v>4201.0019.0480918</v>
      </c>
      <c r="D7352" s="1" t="str">
        <f>VLOOKUP(C7352,[1]Coa!$B$4:$C$9231,2,FALSE)</f>
        <v>FOTOCOPY, JILID, MATERAI DAN POS - TUBE BUNDLE ASS F/023E-11</v>
      </c>
      <c r="E7352" s="573"/>
      <c r="F7352" s="573">
        <f>SUMIF('BKAS IDR'!$E$10:$E$44,$C7352,'BKAS IDR'!$M$10:$M$44)</f>
        <v>0</v>
      </c>
    </row>
    <row r="7353" spans="3:6" ht="15" customHeight="1">
      <c r="C7353" s="53" t="str">
        <f>[1]Coa!B7353</f>
        <v>4201.0019.0480922</v>
      </c>
      <c r="D7353" s="1" t="str">
        <f>VLOOKUP(C7353,[1]Coa!$B$4:$C$9231,2,FALSE)</f>
        <v>FOTOCOPY, JILID, MATERAI DAN POS - COMBINED FEED EXCHANGER</v>
      </c>
      <c r="E7353" s="573"/>
      <c r="F7353" s="573">
        <f>SUMIF('BKAS IDR'!$E$10:$E$44,$C7353,'BKAS IDR'!$M$10:$M$44)</f>
        <v>0</v>
      </c>
    </row>
    <row r="7354" spans="3:6" ht="15" customHeight="1">
      <c r="C7354" s="53" t="str">
        <f>[1]Coa!B7354</f>
        <v>4201.0019.0480925</v>
      </c>
      <c r="D7354" s="1" t="str">
        <f>VLOOKUP(C7354,[1]Coa!$B$4:$C$9231,2,FALSE)</f>
        <v>FOTOCOPY, JILID, MATERAI DAN POS - 6 DISPENSER (SOE-TA)</v>
      </c>
      <c r="E7354" s="573"/>
      <c r="F7354" s="573">
        <f>SUMIF('BKAS IDR'!$E$10:$E$44,$C7354,'BKAS IDR'!$M$10:$M$44)</f>
        <v>0</v>
      </c>
    </row>
    <row r="7355" spans="3:6" ht="15" customHeight="1">
      <c r="C7355" s="53" t="str">
        <f>[1]Coa!B7355</f>
        <v>4201.0019.0481001</v>
      </c>
      <c r="D7355" s="1" t="str">
        <f>VLOOKUP(C7355,[1]Coa!$B$4:$C$9231,2,FALSE)</f>
        <v>FOTOCOPY, JILID, MATERAI DAN POS - VESSEL TAG NO.14-E-25</v>
      </c>
      <c r="E7355" s="573"/>
      <c r="F7355" s="573">
        <f>SUMIF('BKAS IDR'!$E$10:$E$44,$C7355,'BKAS IDR'!$M$10:$M$44)</f>
        <v>0</v>
      </c>
    </row>
    <row r="7356" spans="3:6" ht="15" customHeight="1">
      <c r="C7356" s="53" t="str">
        <f>[1]Coa!B7356</f>
        <v>4201.0019.0481012</v>
      </c>
      <c r="D7356" s="1" t="str">
        <f>VLOOKUP(C7356,[1]Coa!$B$4:$C$9231,2,FALSE)</f>
        <v>FOTOCOPY, JILID, MATERAI DAN POS - BAFFLE PLATE</v>
      </c>
      <c r="E7356" s="573"/>
      <c r="F7356" s="573">
        <f>SUMIF('BKAS IDR'!$E$10:$E$44,$C7356,'BKAS IDR'!$M$10:$M$44)</f>
        <v>0</v>
      </c>
    </row>
    <row r="7357" spans="3:6" ht="15" customHeight="1">
      <c r="C7357" s="53" t="str">
        <f>[1]Coa!B7357</f>
        <v>4201.0019.0481016</v>
      </c>
      <c r="D7357" s="1" t="str">
        <f>VLOOKUP(C7357,[1]Coa!$B$4:$C$9231,2,FALSE)</f>
        <v>FOTOCOPY, JILID, MATERAI DAN POS - ERECTION VCFHE 84E-201</v>
      </c>
      <c r="E7357" s="573"/>
      <c r="F7357" s="573">
        <f>SUMIF('BKAS IDR'!$E$10:$E$44,$C7357,'BKAS IDR'!$M$10:$M$44)</f>
        <v>0</v>
      </c>
    </row>
    <row r="7358" spans="3:6" ht="15" customHeight="1">
      <c r="C7358" s="53" t="str">
        <f>[1]Coa!B7358</f>
        <v>4201.0019.0481023</v>
      </c>
      <c r="D7358" s="1" t="str">
        <f>VLOOKUP(C7358,[1]Coa!$B$4:$C$9231,2,FALSE)</f>
        <v>FOTOCOPY, JILID, MATERAI DAN POS - PASS PARTITION PLATE</v>
      </c>
      <c r="E7358" s="573"/>
      <c r="F7358" s="573">
        <f>SUMIF('BKAS IDR'!$E$10:$E$44,$C7358,'BKAS IDR'!$M$10:$M$44)</f>
        <v>0</v>
      </c>
    </row>
    <row r="7359" spans="3:6" ht="15" customHeight="1">
      <c r="C7359" s="53" t="str">
        <f>[1]Coa!B7359</f>
        <v>4201.0019.0481024</v>
      </c>
      <c r="D7359" s="1" t="str">
        <f>VLOOKUP(C7359,[1]Coa!$B$4:$C$9231,2,FALSE)</f>
        <v>FOTOCOPY, JILID, MATERAI DAN POS - T. BUNDLE COMP, CHANNEL</v>
      </c>
      <c r="E7359" s="573"/>
      <c r="F7359" s="573">
        <f>SUMIF('BKAS IDR'!$E$10:$E$44,$C7359,'BKAS IDR'!$M$10:$M$44)</f>
        <v>0</v>
      </c>
    </row>
    <row r="7360" spans="3:6" ht="15" customHeight="1">
      <c r="C7360" s="53" t="str">
        <f>[1]Coa!B7360</f>
        <v>4201.0019.0481101</v>
      </c>
      <c r="D7360" s="1" t="str">
        <f>VLOOKUP(C7360,[1]Coa!$B$4:$C$9231,2,FALSE)</f>
        <v>FOTOCOPY, JILID, MATERAI DAN POS - TUBE BUNDLE TYPE "U"</v>
      </c>
      <c r="E7360" s="573"/>
      <c r="F7360" s="573">
        <f>SUMIF('BKAS IDR'!$E$10:$E$44,$C7360,'BKAS IDR'!$M$10:$M$44)</f>
        <v>0</v>
      </c>
    </row>
    <row r="7361" spans="3:6" ht="15" customHeight="1">
      <c r="C7361" s="53" t="str">
        <f>[1]Coa!B7361</f>
        <v>4201.0019.0481105</v>
      </c>
      <c r="D7361" s="1" t="str">
        <f>VLOOKUP(C7361,[1]Coa!$B$4:$C$9231,2,FALSE)</f>
        <v>FOTOCOPY, JILID, MATERAI DAN POS - TBUNDLE AS110-E-7 A/B/C/D</v>
      </c>
      <c r="E7361" s="573"/>
      <c r="F7361" s="573">
        <f>SUMIF('BKAS IDR'!$E$10:$E$44,$C7361,'BKAS IDR'!$M$10:$M$44)</f>
        <v>0</v>
      </c>
    </row>
    <row r="7362" spans="3:6" ht="15" customHeight="1">
      <c r="C7362" s="53" t="str">
        <f>[1]Coa!B7362</f>
        <v>4201.0019.0481106</v>
      </c>
      <c r="D7362" s="1" t="str">
        <f>VLOOKUP(C7362,[1]Coa!$B$4:$C$9231,2,FALSE)</f>
        <v>FOTOCOPY, JILID, MATERAI DAN POS - EJCTR STEAMTAG110-J-51A/B</v>
      </c>
      <c r="E7362" s="573"/>
      <c r="F7362" s="573">
        <f>SUMIF('BKAS IDR'!$E$10:$E$44,$C7362,'BKAS IDR'!$M$10:$M$44)</f>
        <v>0</v>
      </c>
    </row>
    <row r="7363" spans="3:6" ht="15" customHeight="1">
      <c r="C7363" s="53" t="str">
        <f>[1]Coa!B7363</f>
        <v>4201.0019.0481107</v>
      </c>
      <c r="D7363" s="1" t="str">
        <f>VLOOKUP(C7363,[1]Coa!$B$4:$C$9231,2,FALSE)</f>
        <v>FOTOCOPY, JILID, MATERAI DAN POS - TBUNDLE AS&amp;SHELL 93E-405</v>
      </c>
      <c r="E7363" s="573"/>
      <c r="F7363" s="573">
        <f>SUMIF('BKAS IDR'!$E$10:$E$44,$C7363,'BKAS IDR'!$M$10:$M$44)</f>
        <v>0</v>
      </c>
    </row>
    <row r="7364" spans="3:6" ht="15" customHeight="1">
      <c r="C7364" s="53" t="str">
        <f>[1]Coa!B7364</f>
        <v>4201.0019.0481109</v>
      </c>
      <c r="D7364" s="1" t="str">
        <f>VLOOKUP(C7364,[1]Coa!$B$4:$C$9231,2,FALSE)</f>
        <v>FOTOCOPY, JILID, MATERAI DAN POS - PRESSURE VESSEL FABRICATI</v>
      </c>
      <c r="E7364" s="573"/>
      <c r="F7364" s="573">
        <f>SUMIF('BKAS IDR'!$E$10:$E$44,$C7364,'BKAS IDR'!$M$10:$M$44)</f>
        <v>0</v>
      </c>
    </row>
    <row r="7365" spans="3:6" ht="15" customHeight="1">
      <c r="C7365" s="53" t="str">
        <f>[1]Coa!B7365</f>
        <v>4201.0019.0481114</v>
      </c>
      <c r="D7365" s="1" t="str">
        <f>VLOOKUP(C7365,[1]Coa!$B$4:$C$9231,2,FALSE)</f>
        <v>FOTOCOPY, JILID, MATERAI DAN POS - HEAT EXCHANGER COMPLETE 7</v>
      </c>
      <c r="E7365" s="573"/>
      <c r="F7365" s="573">
        <f>SUMIF('BKAS IDR'!$E$10:$E$44,$C7365,'BKAS IDR'!$M$10:$M$44)</f>
        <v>0</v>
      </c>
    </row>
    <row r="7366" spans="3:6" ht="15" customHeight="1">
      <c r="C7366" s="53" t="str">
        <f>[1]Coa!B7366</f>
        <v>4201.0019.0481117</v>
      </c>
      <c r="D7366" s="1" t="str">
        <f>VLOOKUP(C7366,[1]Coa!$B$4:$C$9231,2,FALSE)</f>
        <v>FOTOCOPY, JILID, MATERAI DAN POS - CONDENSATE STRIPPER</v>
      </c>
      <c r="E7366" s="573"/>
      <c r="F7366" s="573">
        <f>SUMIF('BKAS IDR'!$E$10:$E$44,$C7366,'BKAS IDR'!$M$10:$M$44)</f>
        <v>0</v>
      </c>
    </row>
    <row r="7367" spans="3:6" ht="15" customHeight="1">
      <c r="C7367" s="53" t="str">
        <f>[1]Coa!B7367</f>
        <v>4201.0019.0481118</v>
      </c>
      <c r="D7367" s="1" t="str">
        <f>VLOOKUP(C7367,[1]Coa!$B$4:$C$9231,2,FALSE)</f>
        <v>FOTOCOPY, JILID, MATERAI DAN POS - VESSEL, HORIZONTAL TAG</v>
      </c>
      <c r="E7367" s="573"/>
      <c r="F7367" s="573">
        <f>SUMIF('BKAS IDR'!$E$10:$E$44,$C7367,'BKAS IDR'!$M$10:$M$44)</f>
        <v>0</v>
      </c>
    </row>
    <row r="7368" spans="3:6" ht="15" customHeight="1">
      <c r="C7368" s="53" t="str">
        <f>[1]Coa!B7368</f>
        <v>4201.0019.0481124</v>
      </c>
      <c r="D7368" s="1" t="str">
        <f>VLOOKUP(C7368,[1]Coa!$B$4:$C$9231,2,FALSE)</f>
        <v>FOTOCOPY, JILID, MATERAI DAN POS - Heat Exchanger  Assy Tag</v>
      </c>
      <c r="E7368" s="573"/>
      <c r="F7368" s="573">
        <f>SUMIF('BKAS IDR'!$E$10:$E$44,$C7368,'BKAS IDR'!$M$10:$M$44)</f>
        <v>0</v>
      </c>
    </row>
    <row r="7369" spans="3:6" ht="15" customHeight="1">
      <c r="C7369" s="53" t="str">
        <f>[1]Coa!B7369</f>
        <v>4201.0019.0481153</v>
      </c>
      <c r="D7369" s="1" t="str">
        <f>VLOOKUP(C7369,[1]Coa!$B$4:$C$9231,2,FALSE)</f>
        <v>FOTOCOPY, JILID, MATERAI DAN POS - 5 (FIVE) UNIT COMBINED FE</v>
      </c>
      <c r="E7369" s="573"/>
      <c r="F7369" s="573">
        <f>SUMIF('BKAS IDR'!$E$10:$E$44,$C7369,'BKAS IDR'!$M$10:$M$44)</f>
        <v>0</v>
      </c>
    </row>
    <row r="7370" spans="3:6" ht="15" customHeight="1">
      <c r="C7370" s="53" t="str">
        <f>[1]Coa!B7370</f>
        <v>4201.0019.0481159</v>
      </c>
      <c r="D7370" s="1" t="str">
        <f>VLOOKUP(C7370,[1]Coa!$B$4:$C$9231,2,FALSE)</f>
        <v>FOTOCOPY, JILID, MATERAI DAN POS - PEMBANGUNAN UNIT CHLORIDE</v>
      </c>
      <c r="E7370" s="573"/>
      <c r="F7370" s="573">
        <f>SUMIF('BKAS IDR'!$E$10:$E$44,$C7370,'BKAS IDR'!$M$10:$M$44)</f>
        <v>0</v>
      </c>
    </row>
    <row r="7371" spans="3:6" ht="15" customHeight="1">
      <c r="C7371" s="53" t="str">
        <f>[1]Coa!B7371</f>
        <v>4201.0019.0481160</v>
      </c>
      <c r="D7371" s="1" t="str">
        <f>VLOOKUP(C7371,[1]Coa!$B$4:$C$9231,2,FALSE)</f>
        <v>FOTOCOPY, JILID, MATERAI DAN POS - FABRICATION INTERNAL PART</v>
      </c>
      <c r="E7371" s="573"/>
      <c r="F7371" s="573">
        <f>SUMIF('BKAS IDR'!$E$10:$E$44,$C7371,'BKAS IDR'!$M$10:$M$44)</f>
        <v>0</v>
      </c>
    </row>
    <row r="7372" spans="3:6" ht="15" customHeight="1">
      <c r="C7372" s="53" t="str">
        <f>[1]Coa!B7372</f>
        <v>4201.0019.0481161</v>
      </c>
      <c r="D7372" s="1" t="str">
        <f>VLOOKUP(C7372,[1]Coa!$B$4:$C$9231,2,FALSE)</f>
        <v>FOTOCOPY, JILID, MATERAI DAN POS - HEAT EXCHANGER 260-E-157</v>
      </c>
      <c r="E7372" s="573"/>
      <c r="F7372" s="573">
        <f>SUMIF('BKAS IDR'!$E$10:$E$44,$C7372,'BKAS IDR'!$M$10:$M$44)</f>
        <v>0</v>
      </c>
    </row>
    <row r="7373" spans="3:6" ht="15" customHeight="1">
      <c r="C7373" s="53" t="str">
        <f>[1]Coa!B7373</f>
        <v>4201.0019.0481163</v>
      </c>
      <c r="D7373" s="1" t="str">
        <f>VLOOKUP(C7373,[1]Coa!$B$4:$C$9231,2,FALSE)</f>
        <v>FOTOCOPY, JILID, MATERAI DAN POS - PEMBANGUNAN FASILITAS SLU</v>
      </c>
      <c r="E7373" s="573"/>
      <c r="F7373" s="573">
        <f>SUMIF('BKAS IDR'!$E$10:$E$44,$C7373,'BKAS IDR'!$M$10:$M$44)</f>
        <v>0</v>
      </c>
    </row>
    <row r="7374" spans="3:6" ht="15" customHeight="1">
      <c r="C7374" s="53" t="str">
        <f>[1]Coa!B7374</f>
        <v>4201.0019.0481166</v>
      </c>
      <c r="D7374" s="1" t="str">
        <f>VLOOKUP(C7374,[1]Coa!$B$4:$C$9231,2,FALSE)</f>
        <v>FOTOCOPY, JILID, MATERAI DAN POS - SHELL &amp; TUBE BUNDLE  Assy</v>
      </c>
      <c r="E7374" s="573"/>
      <c r="F7374" s="573">
        <f>SUMIF('BKAS IDR'!$E$10:$E$44,$C7374,'BKAS IDR'!$M$10:$M$44)</f>
        <v>0</v>
      </c>
    </row>
    <row r="7375" spans="3:6" ht="15" customHeight="1">
      <c r="C7375" s="53" t="str">
        <f>[1]Coa!B7375</f>
        <v>4201.0019.04812004</v>
      </c>
      <c r="D7375" s="1" t="str">
        <f>VLOOKUP(C7375,[1]Coa!$B$4:$C$9231,2,FALSE)</f>
        <v>FOTOCOPY, JILID, MATERAI DAN POS - TOP HEAD COLOUMN</v>
      </c>
      <c r="E7375" s="573"/>
      <c r="F7375" s="573">
        <f>SUMIF('BKAS IDR'!$E$10:$E$44,$C7375,'BKAS IDR'!$M$10:$M$44)</f>
        <v>0</v>
      </c>
    </row>
    <row r="7376" spans="3:6" ht="15" customHeight="1">
      <c r="C7376" s="53" t="str">
        <f>[1]Coa!B7376</f>
        <v>4201.0019.04812005</v>
      </c>
      <c r="D7376" s="1" t="str">
        <f>VLOOKUP(C7376,[1]Coa!$B$4:$C$9231,2,FALSE)</f>
        <v>FOTOCOPY, JILID, MATERAI DAN POS - HEAT EXCHANGER</v>
      </c>
      <c r="E7376" s="573"/>
      <c r="F7376" s="573">
        <f>SUMIF('BKAS IDR'!$E$10:$E$44,$C7376,'BKAS IDR'!$M$10:$M$44)</f>
        <v>0</v>
      </c>
    </row>
    <row r="7377" spans="3:6" ht="15" customHeight="1">
      <c r="C7377" s="53" t="str">
        <f>[1]Coa!B7377</f>
        <v>4201.0019.0510862</v>
      </c>
      <c r="D7377" s="1" t="str">
        <f>VLOOKUP(C7377,[1]Coa!$B$4:$C$9231,2,FALSE)</f>
        <v>FOTOCOPY, JILID, MATERAI DAN POS - PRESSURE VESSEL</v>
      </c>
      <c r="E7377" s="573"/>
      <c r="F7377" s="573">
        <f>SUMIF('BKAS IDR'!$E$10:$E$44,$C7377,'BKAS IDR'!$M$10:$M$44)</f>
        <v>0</v>
      </c>
    </row>
    <row r="7378" spans="3:6" ht="15" customHeight="1">
      <c r="C7378" s="53" t="str">
        <f>[1]Coa!B7378</f>
        <v>4201.0019.0510863</v>
      </c>
      <c r="D7378" s="1" t="str">
        <f>VLOOKUP(C7378,[1]Coa!$B$4:$C$9231,2,FALSE)</f>
        <v>FOTOCOPY, JILID, MATERAI DAN POS - PROV OF SHELL &amp; TUBE HEAT</v>
      </c>
      <c r="E7378" s="573"/>
      <c r="F7378" s="573">
        <f>SUMIF('BKAS IDR'!$E$10:$E$44,$C7378,'BKAS IDR'!$M$10:$M$44)</f>
        <v>0</v>
      </c>
    </row>
    <row r="7379" spans="3:6" ht="15" customHeight="1">
      <c r="C7379" s="53" t="str">
        <f>[1]Coa!B7379</f>
        <v>4201.0019.0510902</v>
      </c>
      <c r="D7379" s="1" t="str">
        <f>VLOOKUP(C7379,[1]Coa!$B$4:$C$9231,2,FALSE)</f>
        <v>FOTOCOPY, JILID, MATERAI DAN POS - PRESSURE VESSEL GSA</v>
      </c>
      <c r="E7379" s="573"/>
      <c r="F7379" s="573">
        <f>SUMIF('BKAS IDR'!$E$10:$E$44,$C7379,'BKAS IDR'!$M$10:$M$44)</f>
        <v>0</v>
      </c>
    </row>
    <row r="7380" spans="3:6" ht="15" customHeight="1">
      <c r="C7380" s="53" t="str">
        <f>[1]Coa!B7380</f>
        <v>4201.0019.0511017</v>
      </c>
      <c r="D7380" s="1" t="str">
        <f>VLOOKUP(C7380,[1]Coa!$B$4:$C$9231,2,FALSE)</f>
        <v>FOTOCOPY, JILID, MATERAI DAN POS - FAB HEAD CHANNEL (E-2030)</v>
      </c>
      <c r="E7380" s="573"/>
      <c r="F7380" s="573">
        <f>SUMIF('BKAS IDR'!$E$10:$E$44,$C7380,'BKAS IDR'!$M$10:$M$44)</f>
        <v>0</v>
      </c>
    </row>
    <row r="7381" spans="3:6" ht="15" customHeight="1">
      <c r="C7381" s="53" t="str">
        <f>[1]Coa!B7381</f>
        <v>4201.0019.0511152</v>
      </c>
      <c r="D7381" s="1" t="str">
        <f>VLOOKUP(C7381,[1]Coa!$B$4:$C$9231,2,FALSE)</f>
        <v>FOTOCOPY, JILID, MATERAI DAN POS - ENGINEERING, PROCUREMENT,</v>
      </c>
      <c r="E7381" s="573"/>
      <c r="F7381" s="573">
        <f>SUMIF('BKAS IDR'!$E$10:$E$44,$C7381,'BKAS IDR'!$M$10:$M$44)</f>
        <v>0</v>
      </c>
    </row>
    <row r="7382" spans="3:6" ht="15" customHeight="1">
      <c r="C7382" s="53" t="str">
        <f>[1]Coa!B7382</f>
        <v>4201.0019.0540911</v>
      </c>
      <c r="D7382" s="1" t="str">
        <f>VLOOKUP(C7382,[1]Coa!$B$4:$C$9231,2,FALSE)</f>
        <v>FOTOCOPY, JILID, MATERAI DAN POS - NATURAL GAS REHEATER</v>
      </c>
      <c r="E7382" s="573"/>
      <c r="F7382" s="573">
        <f>SUMIF('BKAS IDR'!$E$10:$E$44,$C7382,'BKAS IDR'!$M$10:$M$44)</f>
        <v>0</v>
      </c>
    </row>
    <row r="7383" spans="3:6" ht="15" customHeight="1">
      <c r="C7383" s="53" t="str">
        <f>[1]Coa!B7383</f>
        <v>4201.0019.0541171</v>
      </c>
      <c r="D7383" s="1" t="str">
        <f>VLOOKUP(C7383,[1]Coa!$B$4:$C$9231,2,FALSE)</f>
        <v>FOTOCOPY, JILID, MATERAI DAN POS - HEAT EXCHANGER DEHYDROGEN</v>
      </c>
      <c r="E7383" s="573"/>
      <c r="F7383" s="573">
        <f>SUMIF('BKAS IDR'!$E$10:$E$44,$C7383,'BKAS IDR'!$M$10:$M$44)</f>
        <v>0</v>
      </c>
    </row>
    <row r="7384" spans="3:6" ht="15" customHeight="1">
      <c r="C7384" s="53" t="str">
        <f>[1]Coa!B7384</f>
        <v>4201.0019.05412002</v>
      </c>
      <c r="D7384" s="1" t="str">
        <f>VLOOKUP(C7384,[1]Coa!$B$4:$C$9231,2,FALSE)</f>
        <v>FOTOCOPY, JILID, MATERAI DAN POS - REPLACEMENT HEAT EXCHANGE</v>
      </c>
      <c r="E7384" s="573"/>
      <c r="F7384" s="573">
        <f>SUMIF('BKAS IDR'!$E$10:$E$44,$C7384,'BKAS IDR'!$M$10:$M$44)</f>
        <v>0</v>
      </c>
    </row>
    <row r="7385" spans="3:6" ht="15" customHeight="1">
      <c r="C7385" s="53" t="str">
        <f>[1]Coa!B7385</f>
        <v>4201.0019.0550824</v>
      </c>
      <c r="D7385" s="1" t="str">
        <f>VLOOKUP(C7385,[1]Coa!$B$4:$C$9231,2,FALSE)</f>
        <v>FOTOCOPY, JILID, MATERAI DAN POS - FERTILIZER FACTORY EXPANS</v>
      </c>
      <c r="E7385" s="573"/>
      <c r="F7385" s="573">
        <f>SUMIF('BKAS IDR'!$E$10:$E$44,$C7385,'BKAS IDR'!$M$10:$M$44)</f>
        <v>0</v>
      </c>
    </row>
    <row r="7386" spans="3:6" ht="15" customHeight="1">
      <c r="C7386" s="53" t="str">
        <f>[1]Coa!B7386</f>
        <v>4201.0019.0560920</v>
      </c>
      <c r="D7386" s="1" t="str">
        <f>VLOOKUP(C7386,[1]Coa!$B$4:$C$9231,2,FALSE)</f>
        <v>FOTOCOPY, JILID, MATERAI DAN POS - REPL T BUNDLE 3A-1111-C</v>
      </c>
      <c r="E7386" s="573"/>
      <c r="F7386" s="573">
        <f>SUMIF('BKAS IDR'!$E$10:$E$44,$C7386,'BKAS IDR'!$M$10:$M$44)</f>
        <v>0</v>
      </c>
    </row>
    <row r="7387" spans="3:6" ht="15" customHeight="1">
      <c r="C7387" s="53" t="str">
        <f>[1]Coa!B7387</f>
        <v>4201.0019.0561111</v>
      </c>
      <c r="D7387" s="1" t="str">
        <f>VLOOKUP(C7387,[1]Coa!$B$4:$C$9231,2,FALSE)</f>
        <v>FOTOCOPY, JILID, MATERAI DAN POS - SUPERHEATER WASTE HEAT BO</v>
      </c>
      <c r="E7387" s="573"/>
      <c r="F7387" s="573">
        <f>SUMIF('BKAS IDR'!$E$10:$E$44,$C7387,'BKAS IDR'!$M$10:$M$44)</f>
        <v>0</v>
      </c>
    </row>
    <row r="7388" spans="3:6" ht="15" customHeight="1">
      <c r="C7388" s="53" t="str">
        <f>[1]Coa!B7388</f>
        <v>4201.0019.0561112</v>
      </c>
      <c r="D7388" s="1" t="str">
        <f>VLOOKUP(C7388,[1]Coa!$B$4:$C$9231,2,FALSE)</f>
        <v>FOTOCOPY, JILID, MATERAI DAN POS - AIR HEATER 5U-EC-301 (SEG</v>
      </c>
      <c r="E7388" s="573"/>
      <c r="F7388" s="573">
        <f>SUMIF('BKAS IDR'!$E$10:$E$44,$C7388,'BKAS IDR'!$M$10:$M$44)</f>
        <v>0</v>
      </c>
    </row>
    <row r="7389" spans="3:6" ht="15" customHeight="1">
      <c r="C7389" s="53" t="str">
        <f>[1]Coa!B7389</f>
        <v>4201.0019.0561151</v>
      </c>
      <c r="D7389" s="1" t="str">
        <f>VLOOKUP(C7389,[1]Coa!$B$4:$C$9231,2,FALSE)</f>
        <v>FOTOCOPY, JILID, MATERAI DAN POS - HP STEAM SUPER HEATER 102</v>
      </c>
      <c r="E7389" s="573"/>
      <c r="F7389" s="573">
        <f>SUMIF('BKAS IDR'!$E$10:$E$44,$C7389,'BKAS IDR'!$M$10:$M$44)</f>
        <v>0</v>
      </c>
    </row>
    <row r="7390" spans="3:6" ht="15" customHeight="1">
      <c r="C7390" s="53" t="str">
        <f>[1]Coa!B7390</f>
        <v>4201.0019.0561158</v>
      </c>
      <c r="D7390" s="1" t="str">
        <f>VLOOKUP(C7390,[1]Coa!$B$4:$C$9231,2,FALSE)</f>
        <v>FOTOCOPY, JILID, MATERAI DAN POS - 5A-115C METHANATOR EFFLUE</v>
      </c>
      <c r="E7390" s="573"/>
      <c r="F7390" s="573">
        <f>SUMIF('BKAS IDR'!$E$10:$E$44,$C7390,'BKAS IDR'!$M$10:$M$44)</f>
        <v>0</v>
      </c>
    </row>
    <row r="7391" spans="3:6" ht="15" customHeight="1">
      <c r="C7391" s="53" t="str">
        <f>[1]Coa!B7391</f>
        <v>4201.0019.0561164</v>
      </c>
      <c r="D7391" s="1" t="str">
        <f>VLOOKUP(C7391,[1]Coa!$B$4:$C$9231,2,FALSE)</f>
        <v>FOTOCOPY, JILID, MATERAI DAN POS - PLATE DISTRIBUTOR COMPLAT</v>
      </c>
      <c r="E7391" s="573"/>
      <c r="F7391" s="573">
        <f>SUMIF('BKAS IDR'!$E$10:$E$44,$C7391,'BKAS IDR'!$M$10:$M$44)</f>
        <v>0</v>
      </c>
    </row>
    <row r="7392" spans="3:6" ht="15" customHeight="1">
      <c r="C7392" s="53" t="str">
        <f>[1]Coa!B7392</f>
        <v>4201.0019.0561170</v>
      </c>
      <c r="D7392" s="1" t="str">
        <f>VLOOKUP(C7392,[1]Coa!$B$4:$C$9231,2,FALSE)</f>
        <v>FOTOCOPY, JILID, MATERAI DAN POS - RETUBING 101-C PUSRI - 1B</v>
      </c>
      <c r="E7392" s="573"/>
      <c r="F7392" s="573">
        <f>SUMIF('BKAS IDR'!$E$10:$E$44,$C7392,'BKAS IDR'!$M$10:$M$44)</f>
        <v>0</v>
      </c>
    </row>
    <row r="7393" spans="3:6" ht="15" customHeight="1">
      <c r="C7393" s="53" t="str">
        <f>[1]Coa!B7393</f>
        <v>4201.0019.05612014</v>
      </c>
      <c r="D7393" s="1" t="str">
        <f>VLOOKUP(C7393,[1]Coa!$B$4:$C$9231,2,FALSE)</f>
        <v>FOTOCOPY, JILID, MATERAI DAN POS - TUBE BUNDLE</v>
      </c>
      <c r="E7393" s="573"/>
      <c r="F7393" s="573">
        <f>SUMIF('BKAS IDR'!$E$10:$E$44,$C7393,'BKAS IDR'!$M$10:$M$44)</f>
        <v>0</v>
      </c>
    </row>
    <row r="7394" spans="3:6" ht="15" customHeight="1">
      <c r="C7394" s="53" t="str">
        <f>[1]Coa!B7394</f>
        <v>4201.0019.05612015</v>
      </c>
      <c r="D7394" s="1" t="str">
        <f>VLOOKUP(C7394,[1]Coa!$B$4:$C$9231,2,FALSE)</f>
        <v>FOTOCOPY, JILID, MATERAI DAN POS - PRETHICKENER 5U-FD-202</v>
      </c>
      <c r="E7394" s="573"/>
      <c r="F7394" s="573">
        <f>SUMIF('BKAS IDR'!$E$10:$E$44,$C7394,'BKAS IDR'!$M$10:$M$44)</f>
        <v>0</v>
      </c>
    </row>
    <row r="7395" spans="3:6" ht="15" customHeight="1">
      <c r="C7395" s="53" t="str">
        <f>[1]Coa!B7395</f>
        <v>4201.0019.0580817</v>
      </c>
      <c r="D7395" s="1" t="str">
        <f>VLOOKUP(C7395,[1]Coa!$B$4:$C$9231,2,FALSE)</f>
        <v>FOTOCOPY, JILID, MATERAI DAN POS - PRESS. VESSEL RCC OFF GAS</v>
      </c>
      <c r="E7395" s="573"/>
      <c r="F7395" s="573">
        <f>SUMIF('BKAS IDR'!$E$10:$E$44,$C7395,'BKAS IDR'!$M$10:$M$44)</f>
        <v>0</v>
      </c>
    </row>
    <row r="7396" spans="3:6" ht="15" customHeight="1">
      <c r="C7396" s="53" t="str">
        <f>[1]Coa!B7396</f>
        <v>4201.0019.0581003</v>
      </c>
      <c r="D7396" s="1" t="str">
        <f>VLOOKUP(C7396,[1]Coa!$B$4:$C$9231,2,FALSE)</f>
        <v>FOTOCOPY, JILID, MATERAI DAN POS - 10.000MT AMMONIA25-TK-801</v>
      </c>
      <c r="E7396" s="573"/>
      <c r="F7396" s="573">
        <f>SUMIF('BKAS IDR'!$E$10:$E$44,$C7396,'BKAS IDR'!$M$10:$M$44)</f>
        <v>0</v>
      </c>
    </row>
    <row r="7397" spans="3:6" ht="15" customHeight="1">
      <c r="C7397" s="53" t="str">
        <f>[1]Coa!B7397</f>
        <v>4201.0019.0581009</v>
      </c>
      <c r="D7397" s="1" t="str">
        <f>VLOOKUP(C7397,[1]Coa!$B$4:$C$9231,2,FALSE)</f>
        <v>FOTOCOPY, JILID, MATERAI DAN POS - STAINLESS STEEL STRUC ANP</v>
      </c>
      <c r="E7397" s="573"/>
      <c r="F7397" s="573">
        <f>SUMIF('BKAS IDR'!$E$10:$E$44,$C7397,'BKAS IDR'!$M$10:$M$44)</f>
        <v>0</v>
      </c>
    </row>
    <row r="7398" spans="3:6" ht="15" customHeight="1">
      <c r="C7398" s="53" t="str">
        <f>[1]Coa!B7398</f>
        <v>4201.0019.0581126</v>
      </c>
      <c r="D7398" s="1" t="str">
        <f>VLOOKUP(C7398,[1]Coa!$B$4:$C$9231,2,FALSE)</f>
        <v>FOTOCOPY, JILID, MATERAI DAN POS - PRESSURE VESSEL 2 X 35 MW</v>
      </c>
      <c r="E7398" s="573"/>
      <c r="F7398" s="573">
        <f>SUMIF('BKAS IDR'!$E$10:$E$44,$C7398,'BKAS IDR'!$M$10:$M$44)</f>
        <v>0</v>
      </c>
    </row>
    <row r="7399" spans="3:6" ht="15" customHeight="1">
      <c r="C7399" s="53" t="str">
        <f>[1]Coa!B7399</f>
        <v>4201.0019.0600702</v>
      </c>
      <c r="D7399" s="1" t="str">
        <f>VLOOKUP(C7399,[1]Coa!$B$4:$C$9231,2,FALSE)</f>
        <v>FOTOCOPY, JILID, MATERAI DAN POS - INSTALL / ERECTION SUBCON</v>
      </c>
      <c r="E7399" s="573"/>
      <c r="F7399" s="573">
        <f>SUMIF('BKAS IDR'!$E$10:$E$44,$C7399,'BKAS IDR'!$M$10:$M$44)</f>
        <v>0</v>
      </c>
    </row>
    <row r="7400" spans="3:6" ht="15" customHeight="1">
      <c r="C7400" s="53" t="str">
        <f>[1]Coa!B7400</f>
        <v>4201.0019.0600704</v>
      </c>
      <c r="D7400" s="1" t="str">
        <f>VLOOKUP(C7400,[1]Coa!$B$4:$C$9231,2,FALSE)</f>
        <v>FOTOCOPY, JILID, MATERAI DAN POS - COAL FIRED PWR PL PR THER</v>
      </c>
      <c r="E7400" s="573"/>
      <c r="F7400" s="573">
        <f>SUMIF('BKAS IDR'!$E$10:$E$44,$C7400,'BKAS IDR'!$M$10:$M$44)</f>
        <v>0</v>
      </c>
    </row>
    <row r="7401" spans="3:6" ht="15" customHeight="1">
      <c r="C7401" s="53" t="str">
        <f>[1]Coa!B7401</f>
        <v>4201.0019.0600706</v>
      </c>
      <c r="D7401" s="1" t="str">
        <f>VLOOKUP(C7401,[1]Coa!$B$4:$C$9231,2,FALSE)</f>
        <v>FOTOCOPY, JILID, MATERAI DAN POS - COAL-FIRED POWER PLANT PR</v>
      </c>
      <c r="E7401" s="573"/>
      <c r="F7401" s="573">
        <f>SUMIF('BKAS IDR'!$E$10:$E$44,$C7401,'BKAS IDR'!$M$10:$M$44)</f>
        <v>0</v>
      </c>
    </row>
    <row r="7402" spans="3:6" ht="15" customHeight="1">
      <c r="C7402" s="53" t="str">
        <f>[1]Coa!B7402</f>
        <v>4201.0019.0600708</v>
      </c>
      <c r="D7402" s="1" t="str">
        <f>VLOOKUP(C7402,[1]Coa!$B$4:$C$9231,2,FALSE)</f>
        <v>FOTOCOPY, JILID, MATERAI DAN POS - ESP INLET FLUE &amp; ESP OUTL</v>
      </c>
      <c r="E7402" s="573"/>
      <c r="F7402" s="573">
        <f>SUMIF('BKAS IDR'!$E$10:$E$44,$C7402,'BKAS IDR'!$M$10:$M$44)</f>
        <v>0</v>
      </c>
    </row>
    <row r="7403" spans="3:6" ht="15" customHeight="1">
      <c r="C7403" s="53" t="str">
        <f>[1]Coa!B7403</f>
        <v>4201.0019.0600710</v>
      </c>
      <c r="D7403" s="1" t="str">
        <f>VLOOKUP(C7403,[1]Coa!$B$4:$C$9231,2,FALSE)</f>
        <v>FOTOCOPY, JILID, MATERAI DAN POS - I &amp; C PRIMARY VALVE</v>
      </c>
      <c r="E7403" s="573"/>
      <c r="F7403" s="573">
        <f>SUMIF('BKAS IDR'!$E$10:$E$44,$C7403,'BKAS IDR'!$M$10:$M$44)</f>
        <v>0</v>
      </c>
    </row>
    <row r="7404" spans="3:6" ht="15" customHeight="1">
      <c r="C7404" s="53" t="str">
        <f>[1]Coa!B7404</f>
        <v>4201.0019.0600711</v>
      </c>
      <c r="D7404" s="1" t="str">
        <f>VLOOKUP(C7404,[1]Coa!$B$4:$C$9231,2,FALSE)</f>
        <v>FOTOCOPY, JILID, MATERAI DAN POS - FLUE SUPPORTER SUPERSTRUC</v>
      </c>
      <c r="E7404" s="573"/>
      <c r="F7404" s="573">
        <f>SUMIF('BKAS IDR'!$E$10:$E$44,$C7404,'BKAS IDR'!$M$10:$M$44)</f>
        <v>0</v>
      </c>
    </row>
    <row r="7405" spans="3:6" ht="15" customHeight="1">
      <c r="C7405" s="53" t="str">
        <f>[1]Coa!B7405</f>
        <v>4201.0019.0600907</v>
      </c>
      <c r="D7405" s="1" t="str">
        <f>VLOOKUP(C7405,[1]Coa!$B$4:$C$9231,2,FALSE)</f>
        <v>FOTOCOPY, JILID, MATERAI DAN POS - INST/ERCTION MECH 3X315MW</v>
      </c>
      <c r="E7405" s="573"/>
      <c r="F7405" s="573">
        <f>SUMIF('BKAS IDR'!$E$10:$E$44,$C7405,'BKAS IDR'!$M$10:$M$44)</f>
        <v>0</v>
      </c>
    </row>
    <row r="7406" spans="3:6" ht="15" customHeight="1">
      <c r="C7406" s="53" t="str">
        <f>[1]Coa!B7406</f>
        <v>4201.0019.0630910</v>
      </c>
      <c r="D7406" s="1" t="str">
        <f>VLOOKUP(C7406,[1]Coa!$B$4:$C$9231,2,FALSE)</f>
        <v>FOTOCOPY, JILID, MATERAI DAN POS - FABRICATION RISER CLAMP</v>
      </c>
      <c r="E7406" s="573"/>
      <c r="F7406" s="573">
        <f>SUMIF('BKAS IDR'!$E$10:$E$44,$C7406,'BKAS IDR'!$M$10:$M$44)</f>
        <v>0</v>
      </c>
    </row>
    <row r="7407" spans="3:6" ht="15" customHeight="1">
      <c r="C7407" s="53" t="str">
        <f>[1]Coa!B7407</f>
        <v>4201.0019.0631115</v>
      </c>
      <c r="D7407" s="1" t="str">
        <f>VLOOKUP(C7407,[1]Coa!$B$4:$C$9231,2,FALSE)</f>
        <v>FOTOCOPY, JILID, MATERAI DAN POS - SUPPLY OF HEAT EXCHANGER</v>
      </c>
      <c r="E7407" s="573"/>
      <c r="F7407" s="573">
        <f>SUMIF('BKAS IDR'!$E$10:$E$44,$C7407,'BKAS IDR'!$M$10:$M$44)</f>
        <v>0</v>
      </c>
    </row>
    <row r="7408" spans="3:6" ht="15" customHeight="1">
      <c r="C7408" s="53" t="str">
        <f>[1]Coa!B7408</f>
        <v>4201.0019.0631201</v>
      </c>
      <c r="D7408" s="1" t="str">
        <f>VLOOKUP(C7408,[1]Coa!$B$4:$C$9231,2,FALSE)</f>
        <v>FOTOCOPY, JILID, MATERAI DAN POS - PROVISION OF EPCI KF GAS</v>
      </c>
      <c r="E7408" s="573"/>
      <c r="F7408" s="573">
        <f>SUMIF('BKAS IDR'!$E$10:$E$44,$C7408,'BKAS IDR'!$M$10:$M$44)</f>
        <v>0</v>
      </c>
    </row>
    <row r="7409" spans="3:6" ht="15" customHeight="1">
      <c r="C7409" s="53" t="str">
        <f>[1]Coa!B7409</f>
        <v>4201.0019.06312029</v>
      </c>
      <c r="D7409" s="1" t="str">
        <f>VLOOKUP(C7409,[1]Coa!$B$4:$C$9231,2,FALSE)</f>
        <v>FOTOCOPY, JILID, MATERAI DAN POS - FABRICATION PIPE SPOOL</v>
      </c>
      <c r="E7409" s="573"/>
      <c r="F7409" s="573">
        <f>SUMIF('BKAS IDR'!$E$10:$E$44,$C7409,'BKAS IDR'!$M$10:$M$44)</f>
        <v>0</v>
      </c>
    </row>
    <row r="7410" spans="3:6" ht="15" customHeight="1">
      <c r="C7410" s="53" t="str">
        <f>[1]Coa!B7410</f>
        <v>4201.0019.06312051</v>
      </c>
      <c r="D7410" s="1" t="str">
        <f>VLOOKUP(C7410,[1]Coa!$B$4:$C$9231,2,FALSE)</f>
        <v>FOTOCOPY, JILID, MATERAI DAN POS - PROVISION OF ENGINEERING</v>
      </c>
      <c r="E7410" s="573"/>
      <c r="F7410" s="573">
        <f>SUMIF('BKAS IDR'!$E$10:$E$44,$C7410,'BKAS IDR'!$M$10:$M$44)</f>
        <v>0</v>
      </c>
    </row>
    <row r="7411" spans="3:6" ht="15" customHeight="1">
      <c r="C7411" s="53" t="str">
        <f>[1]Coa!B7411</f>
        <v>4201.0019.0651021</v>
      </c>
      <c r="D7411" s="1" t="str">
        <f>VLOOKUP(C7411,[1]Coa!$B$4:$C$9231,2,FALSE)</f>
        <v>FOTOCOPY, JILID, MATERAI DAN POS - FAB&amp;INSTAL ENERGY PLANT</v>
      </c>
      <c r="E7411" s="573"/>
      <c r="F7411" s="573">
        <f>SUMIF('BKAS IDR'!$E$10:$E$44,$C7411,'BKAS IDR'!$M$10:$M$44)</f>
        <v>0</v>
      </c>
    </row>
    <row r="7412" spans="3:6" ht="15" customHeight="1">
      <c r="C7412" s="53" t="str">
        <f>[1]Coa!B7412</f>
        <v>4201.0019.0651025</v>
      </c>
      <c r="D7412" s="1" t="str">
        <f>VLOOKUP(C7412,[1]Coa!$B$4:$C$9231,2,FALSE)</f>
        <v>FOTOCOPY, JILID, MATERAI DAN POS - SUPPLY &amp; INSTAL PNEUMATIC</v>
      </c>
      <c r="E7412" s="573"/>
      <c r="F7412" s="573">
        <f>SUMIF('BKAS IDR'!$E$10:$E$44,$C7412,'BKAS IDR'!$M$10:$M$44)</f>
        <v>0</v>
      </c>
    </row>
    <row r="7413" spans="3:6" ht="15" customHeight="1">
      <c r="C7413" s="53" t="str">
        <f>[1]Coa!B7413</f>
        <v>4201.0019.0651102</v>
      </c>
      <c r="D7413" s="1" t="str">
        <f>VLOOKUP(C7413,[1]Coa!$B$4:$C$9231,2,FALSE)</f>
        <v>FOTOCOPY, JILID, MATERAI DAN POS - SUPP&amp;INST 7110,7120,7130</v>
      </c>
      <c r="E7413" s="573"/>
      <c r="F7413" s="573">
        <f>SUMIF('BKAS IDR'!$E$10:$E$44,$C7413,'BKAS IDR'!$M$10:$M$44)</f>
        <v>0</v>
      </c>
    </row>
    <row r="7414" spans="3:6" ht="15" customHeight="1">
      <c r="C7414" s="53" t="str">
        <f>[1]Coa!B7414</f>
        <v>4201.0019.0701022</v>
      </c>
      <c r="D7414" s="1" t="str">
        <f>VLOOKUP(C7414,[1]Coa!$B$4:$C$9231,2,FALSE)</f>
        <v>FOTOCOPY, JILID, MATERAI DAN POS - CHEMICAL CLEANING</v>
      </c>
      <c r="E7414" s="573"/>
      <c r="F7414" s="573">
        <f>SUMIF('BKAS IDR'!$E$10:$E$44,$C7414,'BKAS IDR'!$M$10:$M$44)</f>
        <v>0</v>
      </c>
    </row>
    <row r="7415" spans="3:6" ht="15" customHeight="1">
      <c r="C7415" s="53" t="str">
        <f>[1]Coa!B7415</f>
        <v>4201.0019.0701122</v>
      </c>
      <c r="D7415" s="1" t="str">
        <f>VLOOKUP(C7415,[1]Coa!$B$4:$C$9231,2,FALSE)</f>
        <v>FOTOCOPY, JILID, MATERAI DAN POS - PUMP &amp; PIPING BROKE STOR.</v>
      </c>
      <c r="E7415" s="573"/>
      <c r="F7415" s="573">
        <f>SUMIF('BKAS IDR'!$E$10:$E$44,$C7415,'BKAS IDR'!$M$10:$M$44)</f>
        <v>0</v>
      </c>
    </row>
    <row r="7416" spans="3:6" ht="15" customHeight="1">
      <c r="C7416" s="53" t="str">
        <f>[1]Coa!B7416</f>
        <v>4201.0019.0731138</v>
      </c>
      <c r="D7416" s="1" t="str">
        <f>VLOOKUP(C7416,[1]Coa!$B$4:$C$9231,2,FALSE)</f>
        <v>FOTOCOPY, JILID, MATERAI DAN POS - AIR HEATER TUBES</v>
      </c>
      <c r="E7416" s="573"/>
      <c r="F7416" s="573">
        <f>SUMIF('BKAS IDR'!$E$10:$E$44,$C7416,'BKAS IDR'!$M$10:$M$44)</f>
        <v>0</v>
      </c>
    </row>
    <row r="7417" spans="3:6" ht="15" customHeight="1">
      <c r="C7417" s="53" t="str">
        <f>[1]Coa!B7417</f>
        <v>4201.0019.07312054</v>
      </c>
      <c r="D7417" s="1" t="str">
        <f>VLOOKUP(C7417,[1]Coa!$B$4:$C$9231,2,FALSE)</f>
        <v>FOTOCOPY, JILID, MATERAI DAN POS - SERVICE BARK CONVEYOR</v>
      </c>
      <c r="E7417" s="573"/>
      <c r="F7417" s="573">
        <f>SUMIF('BKAS IDR'!$E$10:$E$44,$C7417,'BKAS IDR'!$M$10:$M$44)</f>
        <v>0</v>
      </c>
    </row>
    <row r="7418" spans="3:6" ht="15" customHeight="1">
      <c r="C7418" s="53" t="str">
        <f>[1]Coa!B7418</f>
        <v>4201.0019.0830924</v>
      </c>
      <c r="D7418" s="1" t="str">
        <f>VLOOKUP(C7418,[1]Coa!$B$4:$C$9231,2,FALSE)</f>
        <v>FOTOCOPY, JILID, MATERAI DAN POS - TRANS,INST,HOOKUP POLENG</v>
      </c>
      <c r="E7418" s="573"/>
      <c r="F7418" s="573">
        <f>SUMIF('BKAS IDR'!$E$10:$E$44,$C7418,'BKAS IDR'!$M$10:$M$44)</f>
        <v>0</v>
      </c>
    </row>
    <row r="7419" spans="3:6" ht="15" customHeight="1">
      <c r="C7419" s="53" t="str">
        <f>[1]Coa!B7419</f>
        <v>4201.0019.0831120</v>
      </c>
      <c r="D7419" s="1" t="str">
        <f>VLOOKUP(C7419,[1]Coa!$B$4:$C$9231,2,FALSE)</f>
        <v>FOTOCOPY, JILID, MATERAI DAN POS - EPC WORKS FOR PPP-CW-DW-G</v>
      </c>
      <c r="E7419" s="573"/>
      <c r="F7419" s="573">
        <f>SUMIF('BKAS IDR'!$E$10:$E$44,$C7419,'BKAS IDR'!$M$10:$M$44)</f>
        <v>0</v>
      </c>
    </row>
    <row r="7420" spans="3:6" ht="15" customHeight="1">
      <c r="C7420" s="53" t="str">
        <f>[1]Coa!B7420</f>
        <v>4201.0019.0881108</v>
      </c>
      <c r="D7420" s="1" t="str">
        <f>VLOOKUP(C7420,[1]Coa!$B$4:$C$9231,2,FALSE)</f>
        <v>FOTOCOPY, JILID, MATERAI DAN POS - REPLACE SW PIPE</v>
      </c>
      <c r="E7420" s="573"/>
      <c r="F7420" s="573">
        <f>SUMIF('BKAS IDR'!$E$10:$E$44,$C7420,'BKAS IDR'!$M$10:$M$44)</f>
        <v>0</v>
      </c>
    </row>
    <row r="7421" spans="3:6" ht="15" customHeight="1">
      <c r="C7421" s="53" t="str">
        <f>[1]Coa!B7421</f>
        <v>4201.0019.0881123</v>
      </c>
      <c r="D7421" s="1" t="str">
        <f>VLOOKUP(C7421,[1]Coa!$B$4:$C$9231,2,FALSE)</f>
        <v>FOTOCOPY, JILID, MATERAI DAN POS - HOUSING FILTER</v>
      </c>
      <c r="E7421" s="573"/>
      <c r="F7421" s="573">
        <f>SUMIF('BKAS IDR'!$E$10:$E$44,$C7421,'BKAS IDR'!$M$10:$M$44)</f>
        <v>0</v>
      </c>
    </row>
    <row r="7422" spans="3:6" ht="15" customHeight="1">
      <c r="C7422" s="53" t="str">
        <f>[1]Coa!B7422</f>
        <v>4201.0019.0901121</v>
      </c>
      <c r="D7422" s="1" t="str">
        <f>VLOOKUP(C7422,[1]Coa!$B$4:$C$9231,2,FALSE)</f>
        <v>FOTOCOPY, JILID, MATERAI DAN POS - DUCTING TISSUE MILL II</v>
      </c>
      <c r="E7422" s="573"/>
      <c r="F7422" s="573">
        <f>SUMIF('BKAS IDR'!$E$10:$E$44,$C7422,'BKAS IDR'!$M$10:$M$44)</f>
        <v>0</v>
      </c>
    </row>
    <row r="7423" spans="3:6" ht="15" customHeight="1">
      <c r="C7423" s="53" t="str">
        <f>[1]Coa!B7423</f>
        <v>4201.0019.0901142</v>
      </c>
      <c r="D7423" s="1" t="str">
        <f>VLOOKUP(C7423,[1]Coa!$B$4:$C$9231,2,FALSE)</f>
        <v>FOTOCOPY, JILID, MATERAI DAN POS - Ducting Yankee</v>
      </c>
      <c r="E7423" s="573"/>
      <c r="F7423" s="573">
        <f>SUMIF('BKAS IDR'!$E$10:$E$44,$C7423,'BKAS IDR'!$M$10:$M$44)</f>
        <v>0</v>
      </c>
    </row>
    <row r="7424" spans="3:6" ht="15" customHeight="1">
      <c r="C7424" s="53" t="str">
        <f>[1]Coa!B7424</f>
        <v>4201.0019.0911125</v>
      </c>
      <c r="D7424" s="1" t="str">
        <f>VLOOKUP(C7424,[1]Coa!$B$4:$C$9231,2,FALSE)</f>
        <v>FOTOCOPY, JILID, MATERAI DAN POS - Water System &amp; Coal Syste</v>
      </c>
      <c r="E7424" s="573"/>
      <c r="F7424" s="573">
        <f>SUMIF('BKAS IDR'!$E$10:$E$44,$C7424,'BKAS IDR'!$M$10:$M$44)</f>
        <v>0</v>
      </c>
    </row>
    <row r="7425" spans="3:6" ht="15" customHeight="1">
      <c r="C7425" s="53" t="str">
        <f>[1]Coa!B7425</f>
        <v>4201.0019.0921147</v>
      </c>
      <c r="D7425" s="1" t="str">
        <f>VLOOKUP(C7425,[1]Coa!$B$4:$C$9231,2,FALSE)</f>
        <v>FOTOCOPY, JILID, MATERAI DAN POS - ADD. BY PAS LINE FOR DOUB</v>
      </c>
      <c r="E7425" s="573"/>
      <c r="F7425" s="573">
        <f>SUMIF('BKAS IDR'!$E$10:$E$44,$C7425,'BKAS IDR'!$M$10:$M$44)</f>
        <v>0</v>
      </c>
    </row>
    <row r="7426" spans="3:6" ht="15" customHeight="1">
      <c r="C7426" s="53" t="str">
        <f>[1]Coa!B7426</f>
        <v>4201.0019.0991129</v>
      </c>
      <c r="D7426" s="1" t="str">
        <f>VLOOKUP(C7426,[1]Coa!$B$4:$C$9231,2,FALSE)</f>
        <v>FOTOCOPY, JILID, MATERAI DAN POS - PIPA HYDRANT</v>
      </c>
      <c r="E7426" s="573"/>
      <c r="F7426" s="573">
        <f>SUMIF('BKAS IDR'!$E$10:$E$44,$C7426,'BKAS IDR'!$M$10:$M$44)</f>
        <v>0</v>
      </c>
    </row>
    <row r="7427" spans="3:6" ht="15" customHeight="1">
      <c r="C7427" s="53" t="str">
        <f>[1]Coa!B7427</f>
        <v>4201.0019.1021146</v>
      </c>
      <c r="D7427" s="1" t="str">
        <f>VLOOKUP(C7427,[1]Coa!$B$4:$C$9231,2,FALSE)</f>
        <v>FOTOCOPY, JILID, MATERAI DAN POS -  water surge tank</v>
      </c>
      <c r="E7427" s="573"/>
      <c r="F7427" s="573">
        <f>SUMIF('BKAS IDR'!$E$10:$E$44,$C7427,'BKAS IDR'!$M$10:$M$44)</f>
        <v>0</v>
      </c>
    </row>
    <row r="7428" spans="3:6" ht="15" customHeight="1">
      <c r="C7428" s="53" t="str">
        <f>[1]Coa!B7428</f>
        <v>4201.0019.1031143</v>
      </c>
      <c r="D7428" s="1" t="str">
        <f>VLOOKUP(C7428,[1]Coa!$B$4:$C$9231,2,FALSE)</f>
        <v>FOTOCOPY, JILID, MATERAI DAN POS - DUPLEX PIPE SPOOL 2-INC,</v>
      </c>
      <c r="E7428" s="573"/>
      <c r="F7428" s="573">
        <f>SUMIF('BKAS IDR'!$E$10:$E$44,$C7428,'BKAS IDR'!$M$10:$M$44)</f>
        <v>0</v>
      </c>
    </row>
    <row r="7429" spans="3:6" ht="15" customHeight="1">
      <c r="C7429" s="53" t="str">
        <f>[1]Coa!B7429</f>
        <v>4201.0019.10412034</v>
      </c>
      <c r="D7429" s="1" t="str">
        <f>VLOOKUP(C7429,[1]Coa!$B$4:$C$9231,2,FALSE)</f>
        <v>FOTOCOPY, JILID, MATERAI DAN POS - TUBE BUNDLE E201-05-08-09</v>
      </c>
      <c r="E7429" s="573"/>
      <c r="F7429" s="573">
        <f>SUMIF('BKAS IDR'!$E$10:$E$44,$C7429,'BKAS IDR'!$M$10:$M$44)</f>
        <v>0</v>
      </c>
    </row>
    <row r="7430" spans="3:6" ht="15" customHeight="1">
      <c r="C7430" s="53" t="str">
        <f>[1]Coa!B7430</f>
        <v>4201.0019.10512037</v>
      </c>
      <c r="D7430" s="1" t="str">
        <f>VLOOKUP(C7430,[1]Coa!$B$4:$C$9231,2,FALSE)</f>
        <v>FOTOCOPY, JILID, MATERAI DAN POS - HEAT EXCHANGER ASSY TAG N</v>
      </c>
      <c r="E7430" s="573"/>
      <c r="F7430" s="573">
        <f>SUMIF('BKAS IDR'!$E$10:$E$44,$C7430,'BKAS IDR'!$M$10:$M$44)</f>
        <v>0</v>
      </c>
    </row>
    <row r="7431" spans="3:6" ht="15" customHeight="1">
      <c r="C7431" s="53" t="str">
        <f>[1]Coa!B7431</f>
        <v>4201.0019.10512038</v>
      </c>
      <c r="D7431" s="1" t="str">
        <f>VLOOKUP(C7431,[1]Coa!$B$4:$C$9231,2,FALSE)</f>
        <v>FOTOCOPY, JILID, MATERAI DAN POS - PENGADAAN SHELL ASSY TAG</v>
      </c>
      <c r="E7431" s="573"/>
      <c r="F7431" s="573">
        <f>SUMIF('BKAS IDR'!$E$10:$E$44,$C7431,'BKAS IDR'!$M$10:$M$44)</f>
        <v>0</v>
      </c>
    </row>
    <row r="7432" spans="3:6" ht="15" customHeight="1">
      <c r="C7432" s="53" t="str">
        <f>[1]Coa!B7432</f>
        <v>4201.0019.10512039</v>
      </c>
      <c r="D7432" s="1" t="str">
        <f>VLOOKUP(C7432,[1]Coa!$B$4:$C$9231,2,FALSE)</f>
        <v>FOTOCOPY, JILID, MATERAI DAN POS - PENGADAAN SHELL ASSY TAG</v>
      </c>
      <c r="E7432" s="573"/>
      <c r="F7432" s="573">
        <f>SUMIF('BKAS IDR'!$E$10:$E$44,$C7432,'BKAS IDR'!$M$10:$M$44)</f>
        <v>0</v>
      </c>
    </row>
    <row r="7433" spans="3:6" ht="15" customHeight="1">
      <c r="C7433" s="53" t="str">
        <f>[1]Coa!B7433</f>
        <v>4201.0019.10512060</v>
      </c>
      <c r="D7433" s="1" t="str">
        <f>VLOOKUP(C7433,[1]Coa!$B$4:$C$9231,2,FALSE)</f>
        <v>FOTOCOPY, JILID, MATERAI DAN POS - PENGGANTIAN/PEMBUATAN TES</v>
      </c>
      <c r="E7433" s="573"/>
      <c r="F7433" s="573">
        <f>SUMIF('BKAS IDR'!$E$10:$E$44,$C7433,'BKAS IDR'!$M$10:$M$44)</f>
        <v>0</v>
      </c>
    </row>
    <row r="7434" spans="3:6" ht="15" customHeight="1">
      <c r="C7434" s="53" t="str">
        <f>[1]Coa!B7434</f>
        <v>4201.0019.10612040</v>
      </c>
      <c r="D7434" s="1" t="str">
        <f>VLOOKUP(C7434,[1]Coa!$B$4:$C$9231,2,FALSE)</f>
        <v>FOTOCOPY, JILID, MATERAI DAN POS - TUBE BUNDLE, SHELLBUNDLE,</v>
      </c>
      <c r="E7434" s="573"/>
      <c r="F7434" s="573">
        <f>SUMIF('BKAS IDR'!$E$10:$E$44,$C7434,'BKAS IDR'!$M$10:$M$44)</f>
        <v>0</v>
      </c>
    </row>
    <row r="7435" spans="3:6" ht="15" customHeight="1">
      <c r="C7435" s="53" t="str">
        <f>[1]Coa!B7435</f>
        <v>4201.0019.10612053</v>
      </c>
      <c r="D7435" s="1" t="str">
        <f>VLOOKUP(C7435,[1]Coa!$B$4:$C$9231,2,FALSE)</f>
        <v>FOTOCOPY, JILID, MATERAI DAN POS - ENGINEERING, PROCUREMENT</v>
      </c>
      <c r="E7435" s="573"/>
      <c r="F7435" s="573">
        <f>SUMIF('BKAS IDR'!$E$10:$E$44,$C7435,'BKAS IDR'!$M$10:$M$44)</f>
        <v>0</v>
      </c>
    </row>
    <row r="7436" spans="3:6" ht="15" customHeight="1">
      <c r="C7436" s="53" t="str">
        <f>[1]Coa!B7436</f>
        <v>4201.0019.1121154</v>
      </c>
      <c r="D7436" s="1" t="str">
        <f>VLOOKUP(C7436,[1]Coa!$B$4:$C$9231,2,FALSE)</f>
        <v>FOTOCOPY, JILID, MATERAI DAN POS - H2S MUD / GAS SEPARATOR</v>
      </c>
      <c r="E7436" s="573"/>
      <c r="F7436" s="573">
        <f>SUMIF('BKAS IDR'!$E$10:$E$44,$C7436,'BKAS IDR'!$M$10:$M$44)</f>
        <v>0</v>
      </c>
    </row>
    <row r="7437" spans="3:6" ht="15" customHeight="1">
      <c r="C7437" s="53" t="str">
        <f>[1]Coa!B7437</f>
        <v>4201.0019.1161162</v>
      </c>
      <c r="D7437" s="1" t="str">
        <f>VLOOKUP(C7437,[1]Coa!$B$4:$C$9231,2,FALSE)</f>
        <v>FOTOCOPY, JILID, MATERAI DAN POS - SECONDARY REFORMER EFFLUE</v>
      </c>
      <c r="E7437" s="573"/>
      <c r="F7437" s="573">
        <f>SUMIF('BKAS IDR'!$E$10:$E$44,$C7437,'BKAS IDR'!$M$10:$M$44)</f>
        <v>0</v>
      </c>
    </row>
    <row r="7438" spans="3:6" ht="15" customHeight="1">
      <c r="C7438" s="53" t="str">
        <f>[1]Coa!B7438</f>
        <v>4201.0019.1171165</v>
      </c>
      <c r="D7438" s="1" t="str">
        <f>VLOOKUP(C7438,[1]Coa!$B$4:$C$9231,2,FALSE)</f>
        <v>FOTOCOPY, JILID, MATERAI DAN POS - TOWER</v>
      </c>
      <c r="E7438" s="573"/>
      <c r="F7438" s="573">
        <f>SUMIF('BKAS IDR'!$E$10:$E$44,$C7438,'BKAS IDR'!$M$10:$M$44)</f>
        <v>0</v>
      </c>
    </row>
    <row r="7439" spans="3:6" ht="15" customHeight="1">
      <c r="C7439" s="53" t="str">
        <f>[1]Coa!B7439</f>
        <v>4201.0019.1171167</v>
      </c>
      <c r="D7439" s="1" t="str">
        <f>VLOOKUP(C7439,[1]Coa!$B$4:$C$9231,2,FALSE)</f>
        <v>FOTOCOPY, JILID, MATERAI DAN POS - SHOP FABRICATED VESSEL &amp;</v>
      </c>
      <c r="E7439" s="573"/>
      <c r="F7439" s="573">
        <f>SUMIF('BKAS IDR'!$E$10:$E$44,$C7439,'BKAS IDR'!$M$10:$M$44)</f>
        <v>0</v>
      </c>
    </row>
    <row r="7440" spans="3:6" ht="15" customHeight="1">
      <c r="C7440" s="53" t="str">
        <f>[1]Coa!B7440</f>
        <v>4201.0019.1171168</v>
      </c>
      <c r="D7440" s="1" t="str">
        <f>VLOOKUP(C7440,[1]Coa!$B$4:$C$9231,2,FALSE)</f>
        <v>FOTOCOPY, JILID, MATERAI DAN POS - SHOP FABRICATED VESSEL &amp;</v>
      </c>
      <c r="E7440" s="573"/>
      <c r="F7440" s="573">
        <f>SUMIF('BKAS IDR'!$E$10:$E$44,$C7440,'BKAS IDR'!$M$10:$M$44)</f>
        <v>0</v>
      </c>
    </row>
    <row r="7441" spans="3:6" ht="15" customHeight="1">
      <c r="C7441" s="53" t="str">
        <f>[1]Coa!B7441</f>
        <v>4201.0019.11712010</v>
      </c>
      <c r="D7441" s="1" t="str">
        <f>VLOOKUP(C7441,[1]Coa!$B$4:$C$9231,2,FALSE)</f>
        <v>FOTOCOPY, JILID, MATERAI DAN POS - SHOP FABRICATED VESSEL &amp;</v>
      </c>
      <c r="E7441" s="573"/>
      <c r="F7441" s="573">
        <f>SUMIF('BKAS IDR'!$E$10:$E$44,$C7441,'BKAS IDR'!$M$10:$M$44)</f>
        <v>0</v>
      </c>
    </row>
    <row r="7442" spans="3:6" ht="15" customHeight="1">
      <c r="C7442" s="53" t="str">
        <f>[1]Coa!B7442</f>
        <v>4201.0019.11712023</v>
      </c>
      <c r="D7442" s="1" t="str">
        <f>VLOOKUP(C7442,[1]Coa!$B$4:$C$9231,2,FALSE)</f>
        <v>FOTOCOPY, JILID, MATERAI DAN POS - SHOP FABRICATED VESSEL &amp;</v>
      </c>
      <c r="E7442" s="573"/>
      <c r="F7442" s="573">
        <f>SUMIF('BKAS IDR'!$E$10:$E$44,$C7442,'BKAS IDR'!$M$10:$M$44)</f>
        <v>0</v>
      </c>
    </row>
    <row r="7443" spans="3:6" ht="15" customHeight="1">
      <c r="C7443" s="53" t="str">
        <f>[1]Coa!B7443</f>
        <v>4201.0019.1191172</v>
      </c>
      <c r="D7443" s="1" t="str">
        <f>VLOOKUP(C7443,[1]Coa!$B$4:$C$9231,2,FALSE)</f>
        <v>FOTOCOPY, JILID, MATERAI DAN POS - EPC MOBILE SEPARATOR</v>
      </c>
      <c r="E7443" s="573"/>
      <c r="F7443" s="573">
        <f>SUMIF('BKAS IDR'!$E$10:$E$44,$C7443,'BKAS IDR'!$M$10:$M$44)</f>
        <v>0</v>
      </c>
    </row>
    <row r="7444" spans="3:6" ht="15" customHeight="1">
      <c r="C7444" s="53" t="str">
        <f>[1]Coa!B7444</f>
        <v>4201.0019.1201175</v>
      </c>
      <c r="D7444" s="1" t="str">
        <f>VLOOKUP(C7444,[1]Coa!$B$4:$C$9231,2,FALSE)</f>
        <v>FOTOCOPY, JILID, MATERAI DAN POS - FABRICATION &amp; ERECTION OF</v>
      </c>
      <c r="E7444" s="573"/>
      <c r="F7444" s="573">
        <f>SUMIF('BKAS IDR'!$E$10:$E$44,$C7444,'BKAS IDR'!$M$10:$M$44)</f>
        <v>0</v>
      </c>
    </row>
    <row r="7445" spans="3:6" ht="15" customHeight="1">
      <c r="C7445" s="53" t="str">
        <f>[1]Coa!B7445</f>
        <v>4201.0019.12812012</v>
      </c>
      <c r="D7445" s="1" t="str">
        <f>VLOOKUP(C7445,[1]Coa!$B$4:$C$9231,2,FALSE)</f>
        <v>FOTOCOPY, JILID, MATERAI DAN POS - RENTAL DRILLING EQUIPMENT</v>
      </c>
      <c r="E7445" s="573"/>
      <c r="F7445" s="573">
        <f>SUMIF('BKAS IDR'!$E$10:$E$44,$C7445,'BKAS IDR'!$M$10:$M$44)</f>
        <v>0</v>
      </c>
    </row>
    <row r="7446" spans="3:6" ht="15" customHeight="1">
      <c r="C7446" s="53" t="str">
        <f>[1]Coa!B7446</f>
        <v>4201.0019.12912007</v>
      </c>
      <c r="D7446" s="1" t="str">
        <f>VLOOKUP(C7446,[1]Coa!$B$4:$C$9231,2,FALSE)</f>
        <v>FOTOCOPY, JILID, MATERAI DAN POS - SUPPLY OF SHELL &amp; TUBE HE</v>
      </c>
      <c r="E7446" s="573"/>
      <c r="F7446" s="573">
        <f>SUMIF('BKAS IDR'!$E$10:$E$44,$C7446,'BKAS IDR'!$M$10:$M$44)</f>
        <v>0</v>
      </c>
    </row>
    <row r="7447" spans="3:6" ht="15" customHeight="1">
      <c r="C7447" s="53" t="str">
        <f>[1]Coa!B7447</f>
        <v>4201.0019.14512017</v>
      </c>
      <c r="D7447" s="1" t="str">
        <f>VLOOKUP(C7447,[1]Coa!$B$4:$C$9231,2,FALSE)</f>
        <v>FOTOCOPY, JILID, MATERAI DAN POS - DIVING EQUIPMENT</v>
      </c>
      <c r="E7447" s="573"/>
      <c r="F7447" s="573">
        <f>SUMIF('BKAS IDR'!$E$10:$E$44,$C7447,'BKAS IDR'!$M$10:$M$44)</f>
        <v>0</v>
      </c>
    </row>
    <row r="7448" spans="3:6" ht="15" customHeight="1">
      <c r="C7448" s="53" t="str">
        <f>[1]Coa!B7448</f>
        <v>4201.0019.14912041</v>
      </c>
      <c r="D7448" s="1" t="str">
        <f>VLOOKUP(C7448,[1]Coa!$B$4:$C$9231,2,FALSE)</f>
        <v>FOTOCOPY, JILID, MATERAI DAN POS - FABRIKASI SHELL 24E-113</v>
      </c>
      <c r="E7448" s="573"/>
      <c r="F7448" s="573">
        <f>SUMIF('BKAS IDR'!$E$10:$E$44,$C7448,'BKAS IDR'!$M$10:$M$44)</f>
        <v>0</v>
      </c>
    </row>
    <row r="7449" spans="3:6" ht="15" customHeight="1">
      <c r="C7449" s="53" t="str">
        <f>[1]Coa!B7449</f>
        <v>4201.0019.15012024</v>
      </c>
      <c r="D7449" s="1" t="str">
        <f>VLOOKUP(C7449,[1]Coa!$B$4:$C$9231,2,FALSE)</f>
        <v>FOTOCOPY, JILID, MATERAI DAN POS -  TOTAL RETUBE INSITU SURF</v>
      </c>
      <c r="E7449" s="573"/>
      <c r="F7449" s="573">
        <f>SUMIF('BKAS IDR'!$E$10:$E$44,$C7449,'BKAS IDR'!$M$10:$M$44)</f>
        <v>0</v>
      </c>
    </row>
    <row r="7450" spans="3:6" ht="15" customHeight="1">
      <c r="C7450" s="53" t="str">
        <f>[1]Coa!B7450</f>
        <v>4201.0019.15212028</v>
      </c>
      <c r="D7450" s="1" t="str">
        <f>VLOOKUP(C7450,[1]Coa!$B$4:$C$9231,2,FALSE)</f>
        <v>FOTOCOPY, JILID, MATERAI DAN POS - TUBE BUNDLE SHELL H5012 &amp;</v>
      </c>
      <c r="E7450" s="573"/>
      <c r="F7450" s="573">
        <f>SUMIF('BKAS IDR'!$E$10:$E$44,$C7450,'BKAS IDR'!$M$10:$M$44)</f>
        <v>0</v>
      </c>
    </row>
    <row r="7451" spans="3:6" ht="15" customHeight="1">
      <c r="C7451" s="53" t="str">
        <f>[1]Coa!B7451</f>
        <v>4201.0019.15212059</v>
      </c>
      <c r="D7451" s="1" t="str">
        <f>VLOOKUP(C7451,[1]Coa!$B$4:$C$9231,2,FALSE)</f>
        <v>FOTOCOPY, JILID, MATERAI DAN POS - SECONDARY REACTOR UNIT</v>
      </c>
      <c r="E7451" s="573"/>
      <c r="F7451" s="573">
        <f>SUMIF('BKAS IDR'!$E$10:$E$44,$C7451,'BKAS IDR'!$M$10:$M$44)</f>
        <v>0</v>
      </c>
    </row>
    <row r="7452" spans="3:6" ht="15" customHeight="1">
      <c r="C7452" s="53" t="str">
        <f>[1]Coa!B7452</f>
        <v>4201.0019.15312030</v>
      </c>
      <c r="D7452" s="1" t="str">
        <f>VLOOKUP(C7452,[1]Coa!$B$4:$C$9231,2,FALSE)</f>
        <v>FOTOCOPY, JILID, MATERAI DAN POS - 2 UNIT FUEL GAS FILTER CO</v>
      </c>
      <c r="E7452" s="573"/>
      <c r="F7452" s="573">
        <f>SUMIF('BKAS IDR'!$E$10:$E$44,$C7452,'BKAS IDR'!$M$10:$M$44)</f>
        <v>0</v>
      </c>
    </row>
    <row r="7453" spans="3:6" ht="15" customHeight="1">
      <c r="C7453" s="53" t="str">
        <f>[1]Coa!B7453</f>
        <v>4201.0019.15712042</v>
      </c>
      <c r="D7453" s="1" t="str">
        <f>VLOOKUP(C7453,[1]Coa!$B$4:$C$9231,2,FALSE)</f>
        <v>FOTOCOPY, JILID, MATERAI DAN POS - REDESIGN, FABRIKASI &amp; PEM</v>
      </c>
      <c r="E7453" s="573"/>
      <c r="F7453" s="573">
        <f>SUMIF('BKAS IDR'!$E$10:$E$44,$C7453,'BKAS IDR'!$M$10:$M$44)</f>
        <v>0</v>
      </c>
    </row>
    <row r="7454" spans="3:6" ht="15" customHeight="1">
      <c r="C7454" s="53" t="str">
        <f>[1]Coa!B7454</f>
        <v>4201.0019.16012044</v>
      </c>
      <c r="D7454" s="1" t="str">
        <f>VLOOKUP(C7454,[1]Coa!$B$4:$C$9231,2,FALSE)</f>
        <v>FOTOCOPY, JILID, MATERAI DAN POS -  EPCI CONTRACT FOR LIMA F</v>
      </c>
      <c r="E7454" s="573"/>
      <c r="F7454" s="573">
        <f>SUMIF('BKAS IDR'!$E$10:$E$44,$C7454,'BKAS IDR'!$M$10:$M$44)</f>
        <v>0</v>
      </c>
    </row>
    <row r="7455" spans="3:6" ht="15" customHeight="1">
      <c r="C7455" s="53" t="str">
        <f>[1]Coa!B7455</f>
        <v>4201.0019.16409005</v>
      </c>
      <c r="D7455" s="1" t="str">
        <f>VLOOKUP(C7455,[1]Coa!$B$4:$C$9231,2,FALSE)</f>
        <v>FOTOCOPY, JILID, MATERAI DAN POS - MEG Injection Package</v>
      </c>
      <c r="E7455" s="573"/>
      <c r="F7455" s="573">
        <f>SUMIF('BKAS IDR'!$E$10:$E$44,$C7455,'BKAS IDR'!$M$10:$M$44)</f>
        <v>0</v>
      </c>
    </row>
    <row r="7456" spans="3:6" ht="15" customHeight="1">
      <c r="C7456" s="53" t="str">
        <f>[1]Coa!B7456</f>
        <v>4201.0019.R000000</v>
      </c>
      <c r="D7456" s="1" t="str">
        <f>VLOOKUP(C7456,[1]Coa!$B$4:$C$9231,2,FALSE)</f>
        <v>FOTOCOPY, JILID, MATERAI DAN POS - SEWA EQUIPMENT- EXCAVATOR</v>
      </c>
      <c r="E7456" s="573"/>
      <c r="F7456" s="573">
        <f>SUMIF('BKAS IDR'!$E$10:$E$44,$C7456,'BKAS IDR'!$M$10:$M$44)</f>
        <v>0</v>
      </c>
    </row>
    <row r="7457" spans="3:6" ht="15" customHeight="1">
      <c r="C7457" s="53" t="str">
        <f>[1]Coa!B7457</f>
        <v>4201.0020.06312006</v>
      </c>
      <c r="D7457" s="1" t="str">
        <f>VLOOKUP(C7457,[1]Coa!$B$4:$C$9231,2,FALSE)</f>
        <v>JAMSOSTEK - PROV OF EPCI KF GAS (INT)</v>
      </c>
      <c r="E7457" s="573"/>
      <c r="F7457" s="573">
        <f>SUMIF('BKAS IDR'!$E$10:$E$44,$C7457,'BKAS IDR'!$M$10:$M$44)</f>
        <v>0</v>
      </c>
    </row>
    <row r="7458" spans="3:6" ht="15" customHeight="1">
      <c r="C7458" s="53" t="str">
        <f>[1]Coa!B7458</f>
        <v>4201.0020.002</v>
      </c>
      <c r="D7458" s="1" t="str">
        <f>VLOOKUP(C7458,[1]Coa!$B$4:$C$9231,2,FALSE)</f>
        <v>JAMSOSTEK - WORKSHOP</v>
      </c>
      <c r="E7458" s="573"/>
      <c r="F7458" s="573">
        <f>SUMIF('BKAS IDR'!$E$10:$E$44,$C7458,'BKAS IDR'!$M$10:$M$44)</f>
        <v>0</v>
      </c>
    </row>
    <row r="7459" spans="3:6" ht="15" customHeight="1">
      <c r="C7459" s="53" t="str">
        <f>[1]Coa!B7459</f>
        <v>4201.0020.0050852</v>
      </c>
      <c r="D7459" s="1" t="str">
        <f>VLOOKUP(C7459,[1]Coa!$B$4:$C$9231,2,FALSE)</f>
        <v>JAMSOSTEK - KAMBUNA TOPSIDE REUSER S</v>
      </c>
      <c r="E7459" s="573"/>
      <c r="F7459" s="573">
        <f>SUMIF('BKAS IDR'!$E$10:$E$44,$C7459,'BKAS IDR'!$M$10:$M$44)</f>
        <v>0</v>
      </c>
    </row>
    <row r="7460" spans="3:6" ht="15" customHeight="1">
      <c r="C7460" s="53" t="str">
        <f>[1]Coa!B7460</f>
        <v>4201.0020.0050905</v>
      </c>
      <c r="D7460" s="1" t="str">
        <f>VLOOKUP(C7460,[1]Coa!$B$4:$C$9231,2,FALSE)</f>
        <v>JAMSOSTEK - MEG INJECTION PACKAGE</v>
      </c>
      <c r="E7460" s="573"/>
      <c r="F7460" s="573">
        <f>SUMIF('BKAS IDR'!$E$10:$E$44,$C7460,'BKAS IDR'!$M$10:$M$44)</f>
        <v>0</v>
      </c>
    </row>
    <row r="7461" spans="3:6" ht="15" customHeight="1">
      <c r="C7461" s="53" t="str">
        <f>[1]Coa!B7461</f>
        <v>4201.0020.00712046</v>
      </c>
      <c r="D7461" s="1" t="str">
        <f>VLOOKUP(C7461,[1]Coa!$B$4:$C$9231,2,FALSE)</f>
        <v>JAMSOSTEK - FABRIKASI  &amp; INSTASI UNTU</v>
      </c>
      <c r="E7461" s="573"/>
      <c r="F7461" s="573">
        <f>SUMIF('BKAS IDR'!$E$10:$E$44,$C7461,'BKAS IDR'!$M$10:$M$44)</f>
        <v>0</v>
      </c>
    </row>
    <row r="7462" spans="3:6" ht="15" customHeight="1">
      <c r="C7462" s="53" t="str">
        <f>[1]Coa!B7462</f>
        <v>4201.0020.0081014</v>
      </c>
      <c r="D7462" s="1" t="str">
        <f>VLOOKUP(C7462,[1]Coa!$B$4:$C$9231,2,FALSE)</f>
        <v>JAMSOSTEK - SEI AMBAWANG KAB.KUBU</v>
      </c>
      <c r="E7462" s="573"/>
      <c r="F7462" s="573">
        <f>SUMIF('BKAS IDR'!$E$10:$E$44,$C7462,'BKAS IDR'!$M$10:$M$44)</f>
        <v>0</v>
      </c>
    </row>
    <row r="7463" spans="3:6" ht="15" customHeight="1">
      <c r="C7463" s="53" t="str">
        <f>[1]Coa!B7463</f>
        <v>4201.0020.0101019</v>
      </c>
      <c r="D7463" s="1" t="str">
        <f>VLOOKUP(C7463,[1]Coa!$B$4:$C$9231,2,FALSE)</f>
        <v>JAMSOSTEK - CPP&amp;AUP PLATFORMS INST</v>
      </c>
      <c r="E7463" s="573"/>
      <c r="F7463" s="573">
        <f>SUMIF('BKAS IDR'!$E$10:$E$44,$C7463,'BKAS IDR'!$M$10:$M$44)</f>
        <v>0</v>
      </c>
    </row>
    <row r="7464" spans="3:6" ht="15" customHeight="1">
      <c r="C7464" s="53" t="str">
        <f>[1]Coa!B7464</f>
        <v>4201.0020.0101137</v>
      </c>
      <c r="D7464" s="1" t="str">
        <f>VLOOKUP(C7464,[1]Coa!$B$4:$C$9231,2,FALSE)</f>
        <v>JAMSOSTEK - CPP &amp; AUP Platforms</v>
      </c>
      <c r="E7464" s="573"/>
      <c r="F7464" s="573">
        <f>SUMIF('BKAS IDR'!$E$10:$E$44,$C7464,'BKAS IDR'!$M$10:$M$44)</f>
        <v>0</v>
      </c>
    </row>
    <row r="7465" spans="3:6" ht="15" customHeight="1">
      <c r="C7465" s="53" t="str">
        <f>[1]Coa!B7465</f>
        <v>4201.0020.0120832</v>
      </c>
      <c r="D7465" s="1" t="str">
        <f>VLOOKUP(C7465,[1]Coa!$B$4:$C$9231,2,FALSE)</f>
        <v>JAMSOSTEK - SHELL &amp; TUBE HEAT EXCHANG</v>
      </c>
      <c r="E7465" s="573"/>
      <c r="F7465" s="573">
        <f>SUMIF('BKAS IDR'!$E$10:$E$44,$C7465,'BKAS IDR'!$M$10:$M$44)</f>
        <v>0</v>
      </c>
    </row>
    <row r="7466" spans="3:6" ht="15" customHeight="1">
      <c r="C7466" s="53" t="str">
        <f>[1]Coa!B7466</f>
        <v>4201.0020.0130903</v>
      </c>
      <c r="D7466" s="1" t="str">
        <f>VLOOKUP(C7466,[1]Coa!$B$4:$C$9231,2,FALSE)</f>
        <v>JAMSOSTEK - WELL TEST, SKID UNIT</v>
      </c>
      <c r="E7466" s="573"/>
      <c r="F7466" s="573">
        <f>SUMIF('BKAS IDR'!$E$10:$E$44,$C7466,'BKAS IDR'!$M$10:$M$44)</f>
        <v>0</v>
      </c>
    </row>
    <row r="7467" spans="3:6" ht="15" customHeight="1">
      <c r="C7467" s="53" t="str">
        <f>[1]Coa!B7467</f>
        <v>4201.0020.0130904</v>
      </c>
      <c r="D7467" s="1" t="str">
        <f>VLOOKUP(C7467,[1]Coa!$B$4:$C$9231,2,FALSE)</f>
        <v>JAMSOSTEK - HEAT EXCHANGER</v>
      </c>
      <c r="E7467" s="573"/>
      <c r="F7467" s="573">
        <f>SUMIF('BKAS IDR'!$E$10:$E$44,$C7467,'BKAS IDR'!$M$10:$M$44)</f>
        <v>0</v>
      </c>
    </row>
    <row r="7468" spans="3:6" ht="15" customHeight="1">
      <c r="C7468" s="53" t="str">
        <f>[1]Coa!B7468</f>
        <v>4201.0020.0130908</v>
      </c>
      <c r="D7468" s="1" t="str">
        <f>VLOOKUP(C7468,[1]Coa!$B$4:$C$9231,2,FALSE)</f>
        <v>JAMSOSTEK - PIPE SLEEVE &amp; DURI, RIAU</v>
      </c>
      <c r="E7468" s="573"/>
      <c r="F7468" s="573">
        <f>SUMIF('BKAS IDR'!$E$10:$E$44,$C7468,'BKAS IDR'!$M$10:$M$44)</f>
        <v>0</v>
      </c>
    </row>
    <row r="7469" spans="3:6" ht="15" customHeight="1">
      <c r="C7469" s="53" t="str">
        <f>[1]Coa!B7469</f>
        <v>4201.0020.0130923</v>
      </c>
      <c r="D7469" s="1" t="str">
        <f>VLOOKUP(C7469,[1]Coa!$B$4:$C$9231,2,FALSE)</f>
        <v>JAMSOSTEK - PROV OF WATER STO TANK</v>
      </c>
      <c r="E7469" s="573"/>
      <c r="F7469" s="573">
        <f>SUMIF('BKAS IDR'!$E$10:$E$44,$C7469,'BKAS IDR'!$M$10:$M$44)</f>
        <v>0</v>
      </c>
    </row>
    <row r="7470" spans="3:6" ht="15" customHeight="1">
      <c r="C7470" s="53" t="str">
        <f>[1]Coa!B7470</f>
        <v>4201.0020.0130929</v>
      </c>
      <c r="D7470" s="1" t="str">
        <f>VLOOKUP(C7470,[1]Coa!$B$4:$C$9231,2,FALSE)</f>
        <v>JAMSOSTEK - OPERATION ASSISTANCE SLN</v>
      </c>
      <c r="E7470" s="573"/>
      <c r="F7470" s="573">
        <f>SUMIF('BKAS IDR'!$E$10:$E$44,$C7470,'BKAS IDR'!$M$10:$M$44)</f>
        <v>0</v>
      </c>
    </row>
    <row r="7471" spans="3:6" ht="15" customHeight="1">
      <c r="C7471" s="53" t="str">
        <f>[1]Coa!B7471</f>
        <v>4201.0020.0130931</v>
      </c>
      <c r="D7471" s="1" t="str">
        <f>VLOOKUP(C7471,[1]Coa!$B$4:$C$9231,2,FALSE)</f>
        <v>JAMSOSTEK - STORAGE TANK FOR INT PROG</v>
      </c>
      <c r="E7471" s="573"/>
      <c r="F7471" s="573">
        <f>SUMIF('BKAS IDR'!$E$10:$E$44,$C7471,'BKAS IDR'!$M$10:$M$44)</f>
        <v>0</v>
      </c>
    </row>
    <row r="7472" spans="3:6" ht="15" customHeight="1">
      <c r="C7472" s="53" t="str">
        <f>[1]Coa!B7472</f>
        <v>4201.0020.0131004</v>
      </c>
      <c r="D7472" s="1" t="str">
        <f>VLOOKUP(C7472,[1]Coa!$B$4:$C$9231,2,FALSE)</f>
        <v>JAMSOSTEK - 3 UNITS K.O. DRUM</v>
      </c>
      <c r="E7472" s="573"/>
      <c r="F7472" s="573">
        <f>SUMIF('BKAS IDR'!$E$10:$E$44,$C7472,'BKAS IDR'!$M$10:$M$44)</f>
        <v>0</v>
      </c>
    </row>
    <row r="7473" spans="3:6" ht="15" customHeight="1">
      <c r="C7473" s="53" t="str">
        <f>[1]Coa!B7473</f>
        <v>4201.0020.0131010</v>
      </c>
      <c r="D7473" s="1" t="str">
        <f>VLOOKUP(C7473,[1]Coa!$B$4:$C$9231,2,FALSE)</f>
        <v>JAMSOSTEK - DISAIN&amp;FAB ALAT SURFAKTAN</v>
      </c>
      <c r="E7473" s="573"/>
      <c r="F7473" s="573">
        <f>SUMIF('BKAS IDR'!$E$10:$E$44,$C7473,'BKAS IDR'!$M$10:$M$44)</f>
        <v>0</v>
      </c>
    </row>
    <row r="7474" spans="3:6" ht="15" customHeight="1">
      <c r="C7474" s="53" t="str">
        <f>[1]Coa!B7474</f>
        <v>4201.0020.0131018</v>
      </c>
      <c r="D7474" s="1" t="str">
        <f>VLOOKUP(C7474,[1]Coa!$B$4:$C$9231,2,FALSE)</f>
        <v>JAMSOSTEK - JASA KONST TANGKI PEMISAH</v>
      </c>
      <c r="E7474" s="573"/>
      <c r="F7474" s="573">
        <f>SUMIF('BKAS IDR'!$E$10:$E$44,$C7474,'BKAS IDR'!$M$10:$M$44)</f>
        <v>0</v>
      </c>
    </row>
    <row r="7475" spans="3:6" ht="15" customHeight="1">
      <c r="C7475" s="53" t="str">
        <f>[1]Coa!B7475</f>
        <v>4201.0020.0131104</v>
      </c>
      <c r="D7475" s="1" t="str">
        <f>VLOOKUP(C7475,[1]Coa!$B$4:$C$9231,2,FALSE)</f>
        <v>JAMSOSTEK - RIGLESS SERVICE</v>
      </c>
      <c r="E7475" s="573"/>
      <c r="F7475" s="573">
        <f>SUMIF('BKAS IDR'!$E$10:$E$44,$C7475,'BKAS IDR'!$M$10:$M$44)</f>
        <v>0</v>
      </c>
    </row>
    <row r="7476" spans="3:6" ht="15" customHeight="1">
      <c r="C7476" s="53" t="str">
        <f>[1]Coa!B7476</f>
        <v>4201.0020.0131113</v>
      </c>
      <c r="D7476" s="1" t="str">
        <f>VLOOKUP(C7476,[1]Coa!$B$4:$C$9231,2,FALSE)</f>
        <v>JAMSOSTEK - EPC U/ FASILITAS TANKI DI</v>
      </c>
      <c r="E7476" s="573"/>
      <c r="F7476" s="573">
        <f>SUMIF('BKAS IDR'!$E$10:$E$44,$C7476,'BKAS IDR'!$M$10:$M$44)</f>
        <v>0</v>
      </c>
    </row>
    <row r="7477" spans="3:6" ht="15" customHeight="1">
      <c r="C7477" s="53" t="str">
        <f>[1]Coa!B7477</f>
        <v>4201.0020.0131119</v>
      </c>
      <c r="D7477" s="1" t="str">
        <f>VLOOKUP(C7477,[1]Coa!$B$4:$C$9231,2,FALSE)</f>
        <v>JAMSOSTEK - EPF OF STORAGE FOR RANTAU</v>
      </c>
      <c r="E7477" s="573"/>
      <c r="F7477" s="573">
        <f>SUMIF('BKAS IDR'!$E$10:$E$44,$C7477,'BKAS IDR'!$M$10:$M$44)</f>
        <v>0</v>
      </c>
    </row>
    <row r="7478" spans="3:6" ht="15" customHeight="1">
      <c r="C7478" s="53" t="str">
        <f>[1]Coa!B7478</f>
        <v>4201.0020.0131127</v>
      </c>
      <c r="D7478" s="1" t="str">
        <f>VLOOKUP(C7478,[1]Coa!$B$4:$C$9231,2,FALSE)</f>
        <v>JAMSOSTEK - RIGLESS SERVICE</v>
      </c>
      <c r="E7478" s="573"/>
      <c r="F7478" s="573">
        <f>SUMIF('BKAS IDR'!$E$10:$E$44,$C7478,'BKAS IDR'!$M$10:$M$44)</f>
        <v>0</v>
      </c>
    </row>
    <row r="7479" spans="3:6" ht="15" customHeight="1">
      <c r="C7479" s="53" t="str">
        <f>[1]Coa!B7479</f>
        <v>4201.0020.0131150</v>
      </c>
      <c r="D7479" s="1" t="str">
        <f>VLOOKUP(C7479,[1]Coa!$B$4:$C$9231,2,FALSE)</f>
        <v>JAMSOSTEK - WASH TANK REPAIR</v>
      </c>
      <c r="E7479" s="573"/>
      <c r="F7479" s="573">
        <f>SUMIF('BKAS IDR'!$E$10:$E$44,$C7479,'BKAS IDR'!$M$10:$M$44)</f>
        <v>0</v>
      </c>
    </row>
    <row r="7480" spans="3:6" ht="15" customHeight="1">
      <c r="C7480" s="53" t="str">
        <f>[1]Coa!B7480</f>
        <v>4201.0020.01312003</v>
      </c>
      <c r="D7480" s="1" t="str">
        <f>VLOOKUP(C7480,[1]Coa!$B$4:$C$9231,2,FALSE)</f>
        <v>JAMSOSTEK - RIGLESS SERVICES</v>
      </c>
      <c r="E7480" s="573"/>
      <c r="F7480" s="573">
        <f>SUMIF('BKAS IDR'!$E$10:$E$44,$C7480,'BKAS IDR'!$M$10:$M$44)</f>
        <v>0</v>
      </c>
    </row>
    <row r="7481" spans="3:6" ht="15" customHeight="1">
      <c r="C7481" s="53" t="str">
        <f>[1]Coa!B7481</f>
        <v>4201.0020.01312031</v>
      </c>
      <c r="D7481" s="1" t="str">
        <f>VLOOKUP(C7481,[1]Coa!$B$4:$C$9231,2,FALSE)</f>
        <v>JAMSOSTEK - PLUG BACK WITH SLICKLINE</v>
      </c>
      <c r="E7481" s="573"/>
      <c r="F7481" s="573">
        <f>SUMIF('BKAS IDR'!$E$10:$E$44,$C7481,'BKAS IDR'!$M$10:$M$44)</f>
        <v>0</v>
      </c>
    </row>
    <row r="7482" spans="3:6" ht="15" customHeight="1">
      <c r="C7482" s="53" t="str">
        <f>[1]Coa!B7482</f>
        <v>4201.0020.01312049</v>
      </c>
      <c r="D7482" s="1" t="str">
        <f>VLOOKUP(C7482,[1]Coa!$B$4:$C$9231,2,FALSE)</f>
        <v>JAMSOSTEK - HRSG #2 &amp; #5</v>
      </c>
      <c r="E7482" s="573"/>
      <c r="F7482" s="573">
        <f>SUMIF('BKAS IDR'!$E$10:$E$44,$C7482,'BKAS IDR'!$M$10:$M$44)</f>
        <v>0</v>
      </c>
    </row>
    <row r="7483" spans="3:6" ht="15" customHeight="1">
      <c r="C7483" s="53" t="str">
        <f>[1]Coa!B7483</f>
        <v>4201.0020.01312058</v>
      </c>
      <c r="D7483" s="1" t="str">
        <f>VLOOKUP(C7483,[1]Coa!$B$4:$C$9231,2,FALSE)</f>
        <v>JAMSOSTEK - FOAMING SERVICES</v>
      </c>
      <c r="E7483" s="573"/>
      <c r="F7483" s="573">
        <f>SUMIF('BKAS IDR'!$E$10:$E$44,$C7483,'BKAS IDR'!$M$10:$M$44)</f>
        <v>0</v>
      </c>
    </row>
    <row r="7484" spans="3:6" ht="15" customHeight="1">
      <c r="C7484" s="53" t="str">
        <f>[1]Coa!B7484</f>
        <v>4201.0020.0150909</v>
      </c>
      <c r="D7484" s="1" t="str">
        <f>VLOOKUP(C7484,[1]Coa!$B$4:$C$9231,2,FALSE)</f>
        <v>JAMSOSTEK - PIPE CONNECTION</v>
      </c>
      <c r="E7484" s="573"/>
      <c r="F7484" s="573">
        <f>SUMIF('BKAS IDR'!$E$10:$E$44,$C7484,'BKAS IDR'!$M$10:$M$44)</f>
        <v>0</v>
      </c>
    </row>
    <row r="7485" spans="3:6" ht="15" customHeight="1">
      <c r="C7485" s="53" t="str">
        <f>[1]Coa!B7485</f>
        <v>4201.0020.0150916</v>
      </c>
      <c r="D7485" s="1" t="str">
        <f>VLOOKUP(C7485,[1]Coa!$B$4:$C$9231,2,FALSE)</f>
        <v>JAMSOSTEK - SUBSEA CABLE</v>
      </c>
      <c r="E7485" s="573"/>
      <c r="F7485" s="573">
        <f>SUMIF('BKAS IDR'!$E$10:$E$44,$C7485,'BKAS IDR'!$M$10:$M$44)</f>
        <v>0</v>
      </c>
    </row>
    <row r="7486" spans="3:6" ht="15" customHeight="1">
      <c r="C7486" s="53" t="str">
        <f>[1]Coa!B7486</f>
        <v>4201.0020.0151128</v>
      </c>
      <c r="D7486" s="1" t="str">
        <f>VLOOKUP(C7486,[1]Coa!$B$4:$C$9231,2,FALSE)</f>
        <v>JAMSOSTEK - PROJECT BAWAL PIPELINE</v>
      </c>
      <c r="E7486" s="573"/>
      <c r="F7486" s="573">
        <f>SUMIF('BKAS IDR'!$E$10:$E$44,$C7486,'BKAS IDR'!$M$10:$M$44)</f>
        <v>0</v>
      </c>
    </row>
    <row r="7487" spans="3:6" ht="15" customHeight="1">
      <c r="C7487" s="53" t="str">
        <f>[1]Coa!B7487</f>
        <v>4201.0020.01512021</v>
      </c>
      <c r="D7487" s="1" t="str">
        <f>VLOOKUP(C7487,[1]Coa!$B$4:$C$9231,2,FALSE)</f>
        <v>JAMSOSTEK - TUBE BUNDLE CONDENSATE CO</v>
      </c>
      <c r="E7487" s="573"/>
      <c r="F7487" s="573">
        <f>SUMIF('BKAS IDR'!$E$10:$E$44,$C7487,'BKAS IDR'!$M$10:$M$44)</f>
        <v>0</v>
      </c>
    </row>
    <row r="7488" spans="3:6" ht="15" customHeight="1">
      <c r="C7488" s="53" t="str">
        <f>[1]Coa!B7488</f>
        <v>4201.0020.01512027</v>
      </c>
      <c r="D7488" s="1" t="str">
        <f>VLOOKUP(C7488,[1]Coa!$B$4:$C$9231,2,FALSE)</f>
        <v>JAMSOSTEK - FUEL GAS SCRUBBER AND HEA</v>
      </c>
      <c r="E7488" s="573"/>
      <c r="F7488" s="573">
        <f>SUMIF('BKAS IDR'!$E$10:$E$44,$C7488,'BKAS IDR'!$M$10:$M$44)</f>
        <v>0</v>
      </c>
    </row>
    <row r="7489" spans="3:6" ht="15" customHeight="1">
      <c r="C7489" s="53" t="str">
        <f>[1]Coa!B7489</f>
        <v>4201.0020.01512043</v>
      </c>
      <c r="D7489" s="1" t="str">
        <f>VLOOKUP(C7489,[1]Coa!$B$4:$C$9231,2,FALSE)</f>
        <v>JAMSOSTEK - EHMR WATER PROJECT, EPCI</v>
      </c>
      <c r="E7489" s="573"/>
      <c r="F7489" s="573">
        <f>SUMIF('BKAS IDR'!$E$10:$E$44,$C7489,'BKAS IDR'!$M$10:$M$44)</f>
        <v>0</v>
      </c>
    </row>
    <row r="7490" spans="3:6" ht="15" customHeight="1">
      <c r="C7490" s="53" t="str">
        <f>[1]Coa!B7490</f>
        <v>4201.0020.01512062</v>
      </c>
      <c r="D7490" s="1" t="str">
        <f>VLOOKUP(C7490,[1]Coa!$B$4:$C$9231,2,FALSE)</f>
        <v>JAMSOSTEK - EPCI TEMBANG 8 TO BAWAL P</v>
      </c>
      <c r="E7490" s="573"/>
      <c r="F7490" s="573">
        <f>SUMIF('BKAS IDR'!$E$10:$E$44,$C7490,'BKAS IDR'!$M$10:$M$44)</f>
        <v>0</v>
      </c>
    </row>
    <row r="7491" spans="3:6" ht="15" customHeight="1">
      <c r="C7491" s="53" t="str">
        <f>[1]Coa!B7491</f>
        <v>4201.0020.0191139</v>
      </c>
      <c r="D7491" s="1" t="str">
        <f>VLOOKUP(C7491,[1]Coa!$B$4:$C$9231,2,FALSE)</f>
        <v>JAMSOSTEK - Maintenance of Expansion</v>
      </c>
      <c r="E7491" s="573"/>
      <c r="F7491" s="573">
        <f>SUMIF('BKAS IDR'!$E$10:$E$44,$C7491,'BKAS IDR'!$M$10:$M$44)</f>
        <v>0</v>
      </c>
    </row>
    <row r="7492" spans="3:6" ht="15" customHeight="1">
      <c r="C7492" s="53" t="str">
        <f>[1]Coa!B7492</f>
        <v>4201.0020.0241007</v>
      </c>
      <c r="D7492" s="1" t="str">
        <f>VLOOKUP(C7492,[1]Coa!$B$4:$C$9231,2,FALSE)</f>
        <v>JAMSOSTEK - REP&amp;TEST (336-I;1000m3)</v>
      </c>
      <c r="E7492" s="573"/>
      <c r="F7492" s="573">
        <f>SUMIF('BKAS IDR'!$E$10:$E$44,$C7492,'BKAS IDR'!$M$10:$M$44)</f>
        <v>0</v>
      </c>
    </row>
    <row r="7493" spans="3:6" ht="15" customHeight="1">
      <c r="C7493" s="53" t="str">
        <f>[1]Coa!B7493</f>
        <v>4201.0020.02412022</v>
      </c>
      <c r="D7493" s="1" t="str">
        <f>VLOOKUP(C7493,[1]Coa!$B$4:$C$9231,2,FALSE)</f>
        <v>JAMSOSTEK - REPAIR F/WELDING TANK</v>
      </c>
      <c r="E7493" s="573"/>
      <c r="F7493" s="573">
        <f>SUMIF('BKAS IDR'!$E$10:$E$44,$C7493,'BKAS IDR'!$M$10:$M$44)</f>
        <v>0</v>
      </c>
    </row>
    <row r="7494" spans="3:6" ht="15" customHeight="1">
      <c r="C7494" s="53" t="str">
        <f>[1]Coa!B7494</f>
        <v>4201.0020.02412035</v>
      </c>
      <c r="D7494" s="1" t="str">
        <f>VLOOKUP(C7494,[1]Coa!$B$4:$C$9231,2,FALSE)</f>
        <v>JAMSOSTEK - REPAIR OF TANK 100 CUFT P</v>
      </c>
      <c r="E7494" s="573"/>
      <c r="F7494" s="573">
        <f>SUMIF('BKAS IDR'!$E$10:$E$44,$C7494,'BKAS IDR'!$M$10:$M$44)</f>
        <v>0</v>
      </c>
    </row>
    <row r="7495" spans="3:6" ht="15" customHeight="1">
      <c r="C7495" s="53" t="str">
        <f>[1]Coa!B7495</f>
        <v>4201.0020.0260847</v>
      </c>
      <c r="D7495" s="1" t="str">
        <f>VLOOKUP(C7495,[1]Coa!$B$4:$C$9231,2,FALSE)</f>
        <v>JAMSOSTEK - INSTALLATION OF 2X315 MW</v>
      </c>
      <c r="E7495" s="573"/>
      <c r="F7495" s="573">
        <f>SUMIF('BKAS IDR'!$E$10:$E$44,$C7495,'BKAS IDR'!$M$10:$M$44)</f>
        <v>0</v>
      </c>
    </row>
    <row r="7496" spans="3:6" ht="15" customHeight="1">
      <c r="C7496" s="53" t="str">
        <f>[1]Coa!B7496</f>
        <v>4201.0020.0261198</v>
      </c>
      <c r="D7496" s="1" t="str">
        <f>VLOOKUP(C7496,[1]Coa!$B$4:$C$9231,2,FALSE)</f>
        <v>JAMSOSTEK - MAINTENANCE HUBEI</v>
      </c>
      <c r="E7496" s="573"/>
      <c r="F7496" s="573">
        <f>SUMIF('BKAS IDR'!$E$10:$E$44,$C7496,'BKAS IDR'!$M$10:$M$44)</f>
        <v>0</v>
      </c>
    </row>
    <row r="7497" spans="3:6" ht="15" customHeight="1">
      <c r="C7497" s="53" t="str">
        <f>[1]Coa!B7497</f>
        <v>4201.0020.0280913</v>
      </c>
      <c r="D7497" s="1" t="str">
        <f>VLOOKUP(C7497,[1]Coa!$B$4:$C$9231,2,FALSE)</f>
        <v>JAMSOSTEK - FAB SAND BLAST&amp;PRIM COAT</v>
      </c>
      <c r="E7497" s="573"/>
      <c r="F7497" s="573">
        <f>SUMIF('BKAS IDR'!$E$10:$E$44,$C7497,'BKAS IDR'!$M$10:$M$44)</f>
        <v>0</v>
      </c>
    </row>
    <row r="7498" spans="3:6" ht="15" customHeight="1">
      <c r="C7498" s="53" t="str">
        <f>[1]Coa!B7498</f>
        <v>4201.0020.0280915</v>
      </c>
      <c r="D7498" s="1" t="str">
        <f>VLOOKUP(C7498,[1]Coa!$B$4:$C$9231,2,FALSE)</f>
        <v>JAMSOSTEK - MB#13; RECONDITION WORK</v>
      </c>
      <c r="E7498" s="573"/>
      <c r="F7498" s="573">
        <f>SUMIF('BKAS IDR'!$E$10:$E$44,$C7498,'BKAS IDR'!$M$10:$M$44)</f>
        <v>0</v>
      </c>
    </row>
    <row r="7499" spans="3:6" ht="15" customHeight="1">
      <c r="C7499" s="53" t="str">
        <f>[1]Coa!B7499</f>
        <v>4201.0020.0280919</v>
      </c>
      <c r="D7499" s="1" t="str">
        <f>VLOOKUP(C7499,[1]Coa!$B$4:$C$9231,2,FALSE)</f>
        <v>JAMSOSTEK - RB#13; ANCHOR BOLT INST</v>
      </c>
      <c r="E7499" s="573"/>
      <c r="F7499" s="573">
        <f>SUMIF('BKAS IDR'!$E$10:$E$44,$C7499,'BKAS IDR'!$M$10:$M$44)</f>
        <v>0</v>
      </c>
    </row>
    <row r="7500" spans="3:6" ht="15" customHeight="1">
      <c r="C7500" s="53" t="str">
        <f>[1]Coa!B7500</f>
        <v>4201.0020.0280921</v>
      </c>
      <c r="D7500" s="1" t="str">
        <f>VLOOKUP(C7500,[1]Coa!$B$4:$C$9231,2,FALSE)</f>
        <v>JAMSOSTEK - RB#13; INST MECHANICAL</v>
      </c>
      <c r="E7500" s="573"/>
      <c r="F7500" s="573">
        <f>SUMIF('BKAS IDR'!$E$10:$E$44,$C7500,'BKAS IDR'!$M$10:$M$44)</f>
        <v>0</v>
      </c>
    </row>
    <row r="7501" spans="3:6" ht="15" customHeight="1">
      <c r="C7501" s="53" t="str">
        <f>[1]Coa!B7501</f>
        <v>4201.0020.0280926</v>
      </c>
      <c r="D7501" s="1" t="str">
        <f>VLOOKUP(C7501,[1]Coa!$B$4:$C$9231,2,FALSE)</f>
        <v>JAMSOSTEK - RB#13; PIPE EXT /MP &amp; LP</v>
      </c>
      <c r="E7501" s="573"/>
      <c r="F7501" s="573">
        <f>SUMIF('BKAS IDR'!$E$10:$E$44,$C7501,'BKAS IDR'!$M$10:$M$44)</f>
        <v>0</v>
      </c>
    </row>
    <row r="7502" spans="3:6" ht="15" customHeight="1">
      <c r="C7502" s="53" t="str">
        <f>[1]Coa!B7502</f>
        <v>4201.0020.0280927</v>
      </c>
      <c r="D7502" s="1" t="str">
        <f>VLOOKUP(C7502,[1]Coa!$B$4:$C$9231,2,FALSE)</f>
        <v>JAMSOSTEK - PM#9;MP BIN TEMP CONTROL</v>
      </c>
      <c r="E7502" s="573"/>
      <c r="F7502" s="573">
        <f>SUMIF('BKAS IDR'!$E$10:$E$44,$C7502,'BKAS IDR'!$M$10:$M$44)</f>
        <v>0</v>
      </c>
    </row>
    <row r="7503" spans="3:6" ht="15" customHeight="1">
      <c r="C7503" s="53" t="str">
        <f>[1]Coa!B7503</f>
        <v>4201.0020.0280930</v>
      </c>
      <c r="D7503" s="1" t="str">
        <f>VLOOKUP(C7503,[1]Coa!$B$4:$C$9231,2,FALSE)</f>
        <v>JAMSOSTEK - MB#15;MAIN STEAM LINE MOD</v>
      </c>
      <c r="E7503" s="573"/>
      <c r="F7503" s="573">
        <f>SUMIF('BKAS IDR'!$E$10:$E$44,$C7503,'BKAS IDR'!$M$10:$M$44)</f>
        <v>0</v>
      </c>
    </row>
    <row r="7504" spans="3:6" ht="15" customHeight="1">
      <c r="C7504" s="53" t="str">
        <f>[1]Coa!B7504</f>
        <v>4201.0020.0281005</v>
      </c>
      <c r="D7504" s="1" t="str">
        <f>VLOOKUP(C7504,[1]Coa!$B$4:$C$9231,2,FALSE)</f>
        <v>JAMSOSTEK - PM#9; UPGRADE TIE IN</v>
      </c>
      <c r="E7504" s="573"/>
      <c r="F7504" s="573">
        <f>SUMIF('BKAS IDR'!$E$10:$E$44,$C7504,'BKAS IDR'!$M$10:$M$44)</f>
        <v>0</v>
      </c>
    </row>
    <row r="7505" spans="3:6" ht="15" customHeight="1">
      <c r="C7505" s="53" t="str">
        <f>[1]Coa!B7505</f>
        <v>4201.0020.0281006</v>
      </c>
      <c r="D7505" s="1" t="str">
        <f>VLOOKUP(C7505,[1]Coa!$B$4:$C$9231,2,FALSE)</f>
        <v>JAMSOSTEK - MANPOWER SUPPLY SHUTDOWN</v>
      </c>
      <c r="E7505" s="573"/>
      <c r="F7505" s="573">
        <f>SUMIF('BKAS IDR'!$E$10:$E$44,$C7505,'BKAS IDR'!$M$10:$M$44)</f>
        <v>0</v>
      </c>
    </row>
    <row r="7506" spans="3:6" ht="15" customHeight="1">
      <c r="C7506" s="53" t="str">
        <f>[1]Coa!B7506</f>
        <v>4201.0020.0281011</v>
      </c>
      <c r="D7506" s="1" t="str">
        <f>VLOOKUP(C7506,[1]Coa!$B$4:$C$9231,2,FALSE)</f>
        <v>JAMSOSTEK - WP-9;FAB CRUSHER COMPLETE</v>
      </c>
      <c r="E7506" s="573"/>
      <c r="F7506" s="573">
        <f>SUMIF('BKAS IDR'!$E$10:$E$44,$C7506,'BKAS IDR'!$M$10:$M$44)</f>
        <v>0</v>
      </c>
    </row>
    <row r="7507" spans="3:6" ht="15" customHeight="1">
      <c r="C7507" s="53" t="str">
        <f>[1]Coa!B7507</f>
        <v>4201.0020.0281013</v>
      </c>
      <c r="D7507" s="1" t="str">
        <f>VLOOKUP(C7507,[1]Coa!$B$4:$C$9231,2,FALSE)</f>
        <v>JAMSOSTEK - MB#24;SURF METAL TREATMEN</v>
      </c>
      <c r="E7507" s="573"/>
      <c r="F7507" s="573">
        <f>SUMIF('BKAS IDR'!$E$10:$E$44,$C7507,'BKAS IDR'!$M$10:$M$44)</f>
        <v>0</v>
      </c>
    </row>
    <row r="7508" spans="3:6" ht="15" customHeight="1">
      <c r="C7508" s="53" t="str">
        <f>[1]Coa!B7508</f>
        <v>4201.0020.0281015</v>
      </c>
      <c r="D7508" s="1" t="str">
        <f>VLOOKUP(C7508,[1]Coa!$B$4:$C$9231,2,FALSE)</f>
        <v>JAMSOSTEK - WP-8;FAB CRUSHER 2SETS</v>
      </c>
      <c r="E7508" s="573"/>
      <c r="F7508" s="573">
        <f>SUMIF('BKAS IDR'!$E$10:$E$44,$C7508,'BKAS IDR'!$M$10:$M$44)</f>
        <v>0</v>
      </c>
    </row>
    <row r="7509" spans="3:6" ht="15" customHeight="1">
      <c r="C7509" s="53" t="str">
        <f>[1]Coa!B7509</f>
        <v>4201.0020.0281020</v>
      </c>
      <c r="D7509" s="1" t="str">
        <f>VLOOKUP(C7509,[1]Coa!$B$4:$C$9231,2,FALSE)</f>
        <v>JAMSOSTEK - TPM;ADD BYPASS FILTER GAS</v>
      </c>
      <c r="E7509" s="573"/>
      <c r="F7509" s="573">
        <f>SUMIF('BKAS IDR'!$E$10:$E$44,$C7509,'BKAS IDR'!$M$10:$M$44)</f>
        <v>0</v>
      </c>
    </row>
    <row r="7510" spans="3:6" ht="15" customHeight="1">
      <c r="C7510" s="53" t="str">
        <f>[1]Coa!B7510</f>
        <v>4201.0020.0281034</v>
      </c>
      <c r="D7510" s="1" t="str">
        <f>VLOOKUP(C7510,[1]Coa!$B$4:$C$9231,2,FALSE)</f>
        <v>JAMSOSTEK - WP-8, DRUM BARKER 2 LINES</v>
      </c>
      <c r="E7510" s="573"/>
      <c r="F7510" s="573">
        <f>SUMIF('BKAS IDR'!$E$10:$E$44,$C7510,'BKAS IDR'!$M$10:$M$44)</f>
        <v>0</v>
      </c>
    </row>
    <row r="7511" spans="3:6" ht="15" customHeight="1">
      <c r="C7511" s="53" t="str">
        <f>[1]Coa!B7511</f>
        <v>4201.0020.0281103</v>
      </c>
      <c r="D7511" s="1" t="str">
        <f>VLOOKUP(C7511,[1]Coa!$B$4:$C$9231,2,FALSE)</f>
        <v>JAMSOSTEK - TUBE PF-1C VE#1(SHUTDOWN)</v>
      </c>
      <c r="E7511" s="573"/>
      <c r="F7511" s="573">
        <f>SUMIF('BKAS IDR'!$E$10:$E$44,$C7511,'BKAS IDR'!$M$10:$M$44)</f>
        <v>0</v>
      </c>
    </row>
    <row r="7512" spans="3:6" ht="15" customHeight="1">
      <c r="C7512" s="53" t="str">
        <f>[1]Coa!B7512</f>
        <v>4201.0020.0281110</v>
      </c>
      <c r="D7512" s="1" t="str">
        <f>VLOOKUP(C7512,[1]Coa!$B$4:$C$9231,2,FALSE)</f>
        <v>JAMSOSTEK - VE#11, FABRICATION HBL TA</v>
      </c>
      <c r="E7512" s="573"/>
      <c r="F7512" s="573">
        <f>SUMIF('BKAS IDR'!$E$10:$E$44,$C7512,'BKAS IDR'!$M$10:$M$44)</f>
        <v>0</v>
      </c>
    </row>
    <row r="7513" spans="3:6" ht="15" customHeight="1">
      <c r="C7513" s="53" t="str">
        <f>[1]Coa!B7513</f>
        <v>4201.0020.0281116</v>
      </c>
      <c r="D7513" s="1" t="str">
        <f>VLOOKUP(C7513,[1]Coa!$B$4:$C$9231,2,FALSE)</f>
        <v>JAMSOSTEK - IKPP</v>
      </c>
      <c r="E7513" s="573"/>
      <c r="F7513" s="573">
        <f>SUMIF('BKAS IDR'!$E$10:$E$44,$C7513,'BKAS IDR'!$M$10:$M$44)</f>
        <v>0</v>
      </c>
    </row>
    <row r="7514" spans="3:6" ht="15" customHeight="1">
      <c r="C7514" s="53" t="str">
        <f>[1]Coa!B7514</f>
        <v>4201.0020.0281130</v>
      </c>
      <c r="D7514" s="1" t="str">
        <f>VLOOKUP(C7514,[1]Coa!$B$4:$C$9231,2,FALSE)</f>
        <v>JAMSOSTEK - TG 23 PENYAMBUNGAN PIPA</v>
      </c>
      <c r="E7514" s="573"/>
      <c r="F7514" s="573">
        <f>SUMIF('BKAS IDR'!$E$10:$E$44,$C7514,'BKAS IDR'!$M$10:$M$44)</f>
        <v>0</v>
      </c>
    </row>
    <row r="7515" spans="3:6" ht="15" customHeight="1">
      <c r="C7515" s="53" t="str">
        <f>[1]Coa!B7515</f>
        <v>4201.0020.0281131</v>
      </c>
      <c r="D7515" s="1" t="str">
        <f>VLOOKUP(C7515,[1]Coa!$B$4:$C$9231,2,FALSE)</f>
        <v>JAMSOSTEK - MC-10 Connect Pipe</v>
      </c>
      <c r="E7515" s="573"/>
      <c r="F7515" s="573">
        <f>SUMIF('BKAS IDR'!$E$10:$E$44,$C7515,'BKAS IDR'!$M$10:$M$44)</f>
        <v>0</v>
      </c>
    </row>
    <row r="7516" spans="3:6" ht="15" customHeight="1">
      <c r="C7516" s="53" t="str">
        <f>[1]Coa!B7516</f>
        <v>4201.0020.0281132</v>
      </c>
      <c r="D7516" s="1" t="str">
        <f>VLOOKUP(C7516,[1]Coa!$B$4:$C$9231,2,FALSE)</f>
        <v>JAMSOSTEK - Replacement of pipe 8"</v>
      </c>
      <c r="E7516" s="573"/>
      <c r="F7516" s="573">
        <f>SUMIF('BKAS IDR'!$E$10:$E$44,$C7516,'BKAS IDR'!$M$10:$M$44)</f>
        <v>0</v>
      </c>
    </row>
    <row r="7517" spans="3:6" ht="15" customHeight="1">
      <c r="C7517" s="53" t="str">
        <f>[1]Coa!B7517</f>
        <v>4201.0020.0281133</v>
      </c>
      <c r="D7517" s="1" t="str">
        <f>VLOOKUP(C7517,[1]Coa!$B$4:$C$9231,2,FALSE)</f>
        <v>JAMSOSTEK - MC-2 Annual Shutdown 2011</v>
      </c>
      <c r="E7517" s="573"/>
      <c r="F7517" s="573">
        <f>SUMIF('BKAS IDR'!$E$10:$E$44,$C7517,'BKAS IDR'!$M$10:$M$44)</f>
        <v>0</v>
      </c>
    </row>
    <row r="7518" spans="3:6" ht="15" customHeight="1">
      <c r="C7518" s="53" t="str">
        <f>[1]Coa!B7518</f>
        <v>4201.0020.0281134</v>
      </c>
      <c r="D7518" s="1" t="str">
        <f>VLOOKUP(C7518,[1]Coa!$B$4:$C$9231,2,FALSE)</f>
        <v>JAMSOSTEK - Repair Heater, Cooler</v>
      </c>
      <c r="E7518" s="573"/>
      <c r="F7518" s="573">
        <f>SUMIF('BKAS IDR'!$E$10:$E$44,$C7518,'BKAS IDR'!$M$10:$M$44)</f>
        <v>0</v>
      </c>
    </row>
    <row r="7519" spans="3:6" ht="15" customHeight="1">
      <c r="C7519" s="53" t="str">
        <f>[1]Coa!B7519</f>
        <v>4201.0020.0281135</v>
      </c>
      <c r="D7519" s="1" t="str">
        <f>VLOOKUP(C7519,[1]Coa!$B$4:$C$9231,2,FALSE)</f>
        <v>JAMSOSTEK - CA-8 Replace C12 Pipe 16"</v>
      </c>
      <c r="E7519" s="573"/>
      <c r="F7519" s="573">
        <f>SUMIF('BKAS IDR'!$E$10:$E$44,$C7519,'BKAS IDR'!$M$10:$M$44)</f>
        <v>0</v>
      </c>
    </row>
    <row r="7520" spans="3:6" ht="15" customHeight="1">
      <c r="C7520" s="53" t="str">
        <f>[1]Coa!B7520</f>
        <v>4201.0020.0281136</v>
      </c>
      <c r="D7520" s="1" t="str">
        <f>VLOOKUP(C7520,[1]Coa!$B$4:$C$9231,2,FALSE)</f>
        <v>JAMSOSTEK - Supply Manpower</v>
      </c>
      <c r="E7520" s="573"/>
      <c r="F7520" s="573">
        <f>SUMIF('BKAS IDR'!$E$10:$E$44,$C7520,'BKAS IDR'!$M$10:$M$44)</f>
        <v>0</v>
      </c>
    </row>
    <row r="7521" spans="2:6" ht="15" customHeight="1">
      <c r="C7521" s="53" t="str">
        <f>[1]Coa!B7521</f>
        <v>4201.0020.0281140</v>
      </c>
      <c r="D7521" s="1" t="str">
        <f>VLOOKUP(C7521,[1]Coa!$B$4:$C$9231,2,FALSE)</f>
        <v>JAMSOSTEK - Corrective Maintenance, P</v>
      </c>
      <c r="E7521" s="573"/>
      <c r="F7521" s="573">
        <f>SUMIF('BKAS IDR'!$E$10:$E$44,$C7521,'BKAS IDR'!$M$10:$M$44)</f>
        <v>0</v>
      </c>
    </row>
    <row r="7522" spans="2:6" ht="15" customHeight="1">
      <c r="C7522" s="53" t="str">
        <f>[1]Coa!B7522</f>
        <v>4201.0020.0281141</v>
      </c>
      <c r="D7522" s="1" t="str">
        <f>VLOOKUP(C7522,[1]Coa!$B$4:$C$9231,2,FALSE)</f>
        <v>JAMSOSTEK - PM-9 Annual Shutdown 2011</v>
      </c>
      <c r="E7522" s="573"/>
      <c r="F7522" s="573">
        <f>SUMIF('BKAS IDR'!$E$10:$E$44,$C7522,'BKAS IDR'!$M$10:$M$44)</f>
        <v>0</v>
      </c>
    </row>
    <row r="7523" spans="2:6" ht="15" customHeight="1">
      <c r="C7523" s="53" t="str">
        <f>[1]Coa!B7523</f>
        <v>4201.0020.0281144</v>
      </c>
      <c r="D7523" s="1" t="str">
        <f>VLOOKUP(C7523,[1]Coa!$B$4:$C$9231,2,FALSE)</f>
        <v>JAMSOSTEK - RB# 6 Project; Supply Man</v>
      </c>
      <c r="E7523" s="573"/>
      <c r="F7523" s="573">
        <f>SUMIF('BKAS IDR'!$E$10:$E$44,$C7523,'BKAS IDR'!$M$10:$M$44)</f>
        <v>0</v>
      </c>
    </row>
    <row r="7524" spans="2:6" ht="15" customHeight="1">
      <c r="C7524" s="53" t="str">
        <f>[1]Coa!B7524</f>
        <v>4201.0020.0281145</v>
      </c>
      <c r="D7524" s="1" t="str">
        <f>VLOOKUP(C7524,[1]Coa!$B$4:$C$9231,2,FALSE)</f>
        <v>JAMSOSTEK - WPMT PROJ SUPPLY MANPOWER</v>
      </c>
      <c r="E7524" s="573"/>
      <c r="F7524" s="573">
        <f>SUMIF('BKAS IDR'!$E$10:$E$44,$C7524,'BKAS IDR'!$M$10:$M$44)</f>
        <v>0</v>
      </c>
    </row>
    <row r="7525" spans="2:6" ht="15" customHeight="1">
      <c r="C7525" s="53" t="str">
        <f>[1]Coa!B7525</f>
        <v>4201.0020.0281148</v>
      </c>
      <c r="D7525" s="1" t="str">
        <f>VLOOKUP(C7525,[1]Coa!$B$4:$C$9231,2,FALSE)</f>
        <v>JAMSOSTEK - RECONDITION VACUUM EVAPOR</v>
      </c>
      <c r="E7525" s="573"/>
      <c r="F7525" s="573">
        <f>SUMIF('BKAS IDR'!$E$10:$E$44,$C7525,'BKAS IDR'!$M$10:$M$44)</f>
        <v>0</v>
      </c>
    </row>
    <row r="7526" spans="2:6" ht="15" customHeight="1">
      <c r="C7526" s="53" t="str">
        <f>[1]Coa!B7526</f>
        <v>4201.0020.0281149</v>
      </c>
      <c r="D7526" s="1" t="str">
        <f>VLOOKUP(C7526,[1]Coa!$B$4:$C$9231,2,FALSE)</f>
        <v>JAMSOSTEK - RC-11 ADD LINE GAS FILTER</v>
      </c>
      <c r="E7526" s="573"/>
      <c r="F7526" s="573">
        <f>SUMIF('BKAS IDR'!$E$10:$E$44,$C7526,'BKAS IDR'!$M$10:$M$44)</f>
        <v>0</v>
      </c>
    </row>
    <row r="7527" spans="2:6" ht="15" customHeight="1">
      <c r="C7527" s="53" t="str">
        <f>[1]Coa!B7527</f>
        <v>4201.0020.0281155</v>
      </c>
      <c r="D7527" s="1" t="str">
        <f>VLOOKUP(C7527,[1]Coa!$B$4:$C$9231,2,FALSE)</f>
        <v>JAMSOSTEK - WP#8; REPLACEMENT SHUTL B</v>
      </c>
      <c r="E7527" s="573"/>
      <c r="F7527" s="573">
        <f>SUMIF('BKAS IDR'!$E$10:$E$44,$C7527,'BKAS IDR'!$M$10:$M$44)</f>
        <v>0</v>
      </c>
    </row>
    <row r="7528" spans="2:6" ht="15" customHeight="1">
      <c r="C7528" s="53" t="str">
        <f>[1]Coa!B7528</f>
        <v>4201.0020.0281156</v>
      </c>
      <c r="D7528" s="1" t="str">
        <f>VLOOKUP(C7528,[1]Coa!$B$4:$C$9231,2,FALSE)</f>
        <v>JAMSOSTEK - WP#9; INSTALLATION CHIP S</v>
      </c>
      <c r="E7528" s="573"/>
      <c r="F7528" s="573">
        <f>SUMIF('BKAS IDR'!$E$10:$E$44,$C7528,'BKAS IDR'!$M$10:$M$44)</f>
        <v>0</v>
      </c>
    </row>
    <row r="7529" spans="2:6" ht="15" customHeight="1">
      <c r="C7529" s="53" t="str">
        <f>[1]Coa!B7529</f>
        <v>4201.0020.0281157</v>
      </c>
      <c r="D7529" s="1" t="str">
        <f>VLOOKUP(C7529,[1]Coa!$B$4:$C$9231,2,FALSE)</f>
        <v>JAMSOSTEK - WP#9; INSTALLATION LOG RE</v>
      </c>
      <c r="E7529" s="573"/>
      <c r="F7529" s="573">
        <f>SUMIF('BKAS IDR'!$E$10:$E$44,$C7529,'BKAS IDR'!$M$10:$M$44)</f>
        <v>0</v>
      </c>
    </row>
    <row r="7530" spans="2:6" ht="15" customHeight="1">
      <c r="C7530" s="53" t="str">
        <f>[1]Coa!B7530</f>
        <v>4201.0020.0281169</v>
      </c>
      <c r="D7530" s="1" t="str">
        <f>VLOOKUP(C7530,[1]Coa!$B$4:$C$9231,2,FALSE)</f>
        <v>JAMSOSTEK - WP-9 INSTALL DEBARKING DR</v>
      </c>
      <c r="E7530" s="573"/>
      <c r="F7530" s="573">
        <f>SUMIF('BKAS IDR'!$E$10:$E$44,$C7530,'BKAS IDR'!$M$10:$M$44)</f>
        <v>0</v>
      </c>
    </row>
    <row r="7531" spans="2:6" ht="15" customHeight="1">
      <c r="C7531" s="53" t="str">
        <f>[1]Coa!B7531</f>
        <v>4201.0020.0281173</v>
      </c>
      <c r="D7531" s="1" t="str">
        <f>VLOOKUP(C7531,[1]Coa!$B$4:$C$9231,2,FALSE)</f>
        <v>JAMSOSTEK - VE#12 REPLACE ROOF &amp; SHEL</v>
      </c>
      <c r="E7531" s="573"/>
      <c r="F7531" s="573">
        <f>SUMIF('BKAS IDR'!$E$10:$E$44,$C7531,'BKAS IDR'!$M$10:$M$44)</f>
        <v>0</v>
      </c>
    </row>
    <row r="7532" spans="2:6" ht="15" customHeight="1">
      <c r="C7532" s="53" t="str">
        <f>[1]Coa!B7532</f>
        <v>4201.0020.0281174</v>
      </c>
      <c r="D7532" s="1" t="str">
        <f>VLOOKUP(C7532,[1]Coa!$B$4:$C$9231,2,FALSE)</f>
        <v>JAMSOSTEK - RC#8; NEW INSTALL OF HYDR</v>
      </c>
      <c r="E7532" s="573"/>
      <c r="F7532" s="573">
        <f>SUMIF('BKAS IDR'!$E$10:$E$44,$C7532,'BKAS IDR'!$M$10:$M$44)</f>
        <v>0</v>
      </c>
    </row>
    <row r="7533" spans="2:6" ht="15" customHeight="1">
      <c r="C7533" s="53" t="str">
        <f>[1]Coa!B7533</f>
        <v>4201.0020.0281199</v>
      </c>
      <c r="D7533" s="1" t="str">
        <f>VLOOKUP(C7533,[1]Coa!$B$4:$C$9231,2,FALSE)</f>
        <v>JAMSOSTEK - MAINTENANCE IKPP</v>
      </c>
      <c r="E7533" s="573"/>
      <c r="F7533" s="573">
        <f>SUMIF('BKAS IDR'!$E$10:$E$44,$C7533,'BKAS IDR'!$M$10:$M$44)</f>
        <v>0</v>
      </c>
    </row>
    <row r="7534" spans="2:6" ht="15" customHeight="1">
      <c r="C7534" s="53" t="str">
        <f>[1]Coa!B7534</f>
        <v>4201.0020.02812008</v>
      </c>
      <c r="D7534" s="1" t="str">
        <f>VLOOKUP(C7534,[1]Coa!$B$4:$C$9231,2,FALSE)</f>
        <v>JAMSOSTEK - VE#2 INST NEW WBL TANK A</v>
      </c>
      <c r="E7534" s="573"/>
      <c r="F7534" s="573">
        <f>SUMIF('BKAS IDR'!$E$10:$E$44,$C7534,'BKAS IDR'!$M$10:$M$44)</f>
        <v>0</v>
      </c>
    </row>
    <row r="7535" spans="2:6" s="12" customFormat="1" ht="15" customHeight="1">
      <c r="B7535" s="1"/>
      <c r="C7535" s="53" t="str">
        <f>[1]Coa!B7535</f>
        <v>4201.0020.02812009</v>
      </c>
      <c r="D7535" s="1" t="str">
        <f>VLOOKUP(C7535,[1]Coa!$B$4:$C$9231,2,FALSE)</f>
        <v>JAMSOSTEK - WP-9 INSTALL CHIP SCREEN</v>
      </c>
      <c r="E7535" s="573"/>
      <c r="F7535" s="573">
        <f>SUMIF('BKAS IDR'!$E$10:$E$44,$C7535,'BKAS IDR'!$M$10:$M$44)</f>
        <v>0</v>
      </c>
    </row>
    <row r="7536" spans="2:6" s="12" customFormat="1" ht="15" customHeight="1">
      <c r="B7536" s="1"/>
      <c r="C7536" s="53" t="str">
        <f>[1]Coa!B7536</f>
        <v>4201.0020.02812011</v>
      </c>
      <c r="D7536" s="1" t="str">
        <f>VLOOKUP(C7536,[1]Coa!$B$4:$C$9231,2,FALSE)</f>
        <v>JAMSOSTEK - WP#9: INSTALL DEBARKING D</v>
      </c>
      <c r="E7536" s="573"/>
      <c r="F7536" s="573">
        <f>SUMIF('BKAS IDR'!$E$10:$E$44,$C7536,'BKAS IDR'!$M$10:$M$44)</f>
        <v>0</v>
      </c>
    </row>
    <row r="7537" spans="2:6" s="12" customFormat="1" ht="15" customHeight="1">
      <c r="B7537" s="1"/>
      <c r="C7537" s="53" t="str">
        <f>[1]Coa!B7537</f>
        <v>4201.0020.02812013</v>
      </c>
      <c r="D7537" s="1" t="str">
        <f>VLOOKUP(C7537,[1]Coa!$B$4:$C$9231,2,FALSE)</f>
        <v>JAMSOSTEK - PM#8; TIE IN (TOP SEPARAT</v>
      </c>
      <c r="E7537" s="573"/>
      <c r="F7537" s="573">
        <f>SUMIF('BKAS IDR'!$E$10:$E$44,$C7537,'BKAS IDR'!$M$10:$M$44)</f>
        <v>0</v>
      </c>
    </row>
    <row r="7538" spans="2:6" s="12" customFormat="1" ht="15" customHeight="1">
      <c r="B7538" s="1"/>
      <c r="C7538" s="53" t="str">
        <f>[1]Coa!B7538</f>
        <v>4201.0020.02812016</v>
      </c>
      <c r="D7538" s="1" t="str">
        <f>VLOOKUP(C7538,[1]Coa!$B$4:$C$9231,2,FALSE)</f>
        <v>JAMSOSTEK - HP HEADER TG 18.19 TO P-8</v>
      </c>
      <c r="E7538" s="573"/>
      <c r="F7538" s="573">
        <f>SUMIF('BKAS IDR'!$E$10:$E$44,$C7538,'BKAS IDR'!$M$10:$M$44)</f>
        <v>0</v>
      </c>
    </row>
    <row r="7539" spans="2:6" s="12" customFormat="1" ht="15" customHeight="1">
      <c r="B7539" s="1"/>
      <c r="C7539" s="53" t="str">
        <f>[1]Coa!B7539</f>
        <v>4201.0020.02812018</v>
      </c>
      <c r="D7539" s="1" t="str">
        <f>VLOOKUP(C7539,[1]Coa!$B$4:$C$9231,2,FALSE)</f>
        <v>JAMSOSTEK - MC#3; UPGRADE PIPING &amp; DR</v>
      </c>
      <c r="E7539" s="573"/>
      <c r="F7539" s="573">
        <f>SUMIF('BKAS IDR'!$E$10:$E$44,$C7539,'BKAS IDR'!$M$10:$M$44)</f>
        <v>0</v>
      </c>
    </row>
    <row r="7540" spans="2:6" s="12" customFormat="1" ht="15" customHeight="1">
      <c r="B7540" s="1"/>
      <c r="C7540" s="53" t="str">
        <f>[1]Coa!B7540</f>
        <v>4201.0020.02812019</v>
      </c>
      <c r="D7540" s="1" t="str">
        <f>VLOOKUP(C7540,[1]Coa!$B$4:$C$9231,2,FALSE)</f>
        <v>JAMSOSTEK - PM#8; TIE IN WASHING &amp; CO</v>
      </c>
      <c r="E7540" s="573"/>
      <c r="F7540" s="573">
        <f>SUMIF('BKAS IDR'!$E$10:$E$44,$C7540,'BKAS IDR'!$M$10:$M$44)</f>
        <v>0</v>
      </c>
    </row>
    <row r="7541" spans="2:6" s="12" customFormat="1" ht="15" customHeight="1">
      <c r="B7541" s="1"/>
      <c r="C7541" s="53" t="str">
        <f>[1]Coa!B7541</f>
        <v>4201.0020.02812020</v>
      </c>
      <c r="D7541" s="1" t="str">
        <f>VLOOKUP(C7541,[1]Coa!$B$4:$C$9231,2,FALSE)</f>
        <v>JAMSOSTEK - PM#8; ADD SCREEN &amp; DISMAN</v>
      </c>
      <c r="E7541" s="573"/>
      <c r="F7541" s="573">
        <f>SUMIF('BKAS IDR'!$E$10:$E$44,$C7541,'BKAS IDR'!$M$10:$M$44)</f>
        <v>0</v>
      </c>
    </row>
    <row r="7542" spans="2:6" s="12" customFormat="1" ht="15" customHeight="1">
      <c r="B7542" s="1"/>
      <c r="C7542" s="53" t="str">
        <f>[1]Coa!B7542</f>
        <v>4201.0020.02812026</v>
      </c>
      <c r="D7542" s="1" t="str">
        <f>VLOOKUP(C7542,[1]Coa!$B$4:$C$9231,2,FALSE)</f>
        <v>JAMSOSTEK - PPM#6; FABRICATION / INST</v>
      </c>
      <c r="E7542" s="573"/>
      <c r="F7542" s="573">
        <f>SUMIF('BKAS IDR'!$E$10:$E$44,$C7542,'BKAS IDR'!$M$10:$M$44)</f>
        <v>0</v>
      </c>
    </row>
    <row r="7543" spans="2:6" s="12" customFormat="1" ht="15" customHeight="1">
      <c r="B7543" s="1"/>
      <c r="C7543" s="53" t="str">
        <f>[1]Coa!B7543</f>
        <v>4201.0020.02812032</v>
      </c>
      <c r="D7543" s="1" t="str">
        <f>VLOOKUP(C7543,[1]Coa!$B$4:$C$9231,2,FALSE)</f>
        <v>JAMSOSTEK - OPEN CONTRACT MAINTENANCE</v>
      </c>
      <c r="E7543" s="573"/>
      <c r="F7543" s="573">
        <f>SUMIF('BKAS IDR'!$E$10:$E$44,$C7543,'BKAS IDR'!$M$10:$M$44)</f>
        <v>0</v>
      </c>
    </row>
    <row r="7544" spans="2:6" s="12" customFormat="1" ht="15" customHeight="1">
      <c r="B7544" s="1"/>
      <c r="C7544" s="53" t="str">
        <f>[1]Coa!B7544</f>
        <v>4201.0020.02812033</v>
      </c>
      <c r="D7544" s="1" t="str">
        <f>VLOOKUP(C7544,[1]Coa!$B$4:$C$9231,2,FALSE)</f>
        <v>JAMSOSTEK - MANPOWER TO SUPPORT CORRE</v>
      </c>
      <c r="E7544" s="573"/>
      <c r="F7544" s="573">
        <f>SUMIF('BKAS IDR'!$E$10:$E$44,$C7544,'BKAS IDR'!$M$10:$M$44)</f>
        <v>0</v>
      </c>
    </row>
    <row r="7545" spans="2:6" s="12" customFormat="1" ht="15" customHeight="1">
      <c r="B7545" s="1"/>
      <c r="C7545" s="53" t="str">
        <f>[1]Coa!B7545</f>
        <v>4201.0020.02812036</v>
      </c>
      <c r="D7545" s="1" t="str">
        <f>VLOOKUP(C7545,[1]Coa!$B$4:$C$9231,2,FALSE)</f>
        <v>JAMSOSTEK - GANTI TUBE CONDENSER TG#1</v>
      </c>
      <c r="E7545" s="573"/>
      <c r="F7545" s="573">
        <f>SUMIF('BKAS IDR'!$E$10:$E$44,$C7545,'BKAS IDR'!$M$10:$M$44)</f>
        <v>0</v>
      </c>
    </row>
    <row r="7546" spans="2:6" s="12" customFormat="1" ht="15" customHeight="1">
      <c r="B7546" s="1"/>
      <c r="C7546" s="53" t="str">
        <f>[1]Coa!B7546</f>
        <v>4201.0020.02812045</v>
      </c>
      <c r="D7546" s="1" t="str">
        <f>VLOOKUP(C7546,[1]Coa!$B$4:$C$9231,2,FALSE)</f>
        <v>JAMSOSTEK - WP-8; REPLACEMENT OF DRUM</v>
      </c>
      <c r="E7546" s="573"/>
      <c r="F7546" s="573">
        <f>SUMIF('BKAS IDR'!$E$10:$E$44,$C7546,'BKAS IDR'!$M$10:$M$44)</f>
        <v>0</v>
      </c>
    </row>
    <row r="7547" spans="2:6" s="12" customFormat="1" ht="15" customHeight="1">
      <c r="B7547" s="1"/>
      <c r="C7547" s="53" t="str">
        <f>[1]Coa!B7547</f>
        <v>4201.0020.02812047</v>
      </c>
      <c r="D7547" s="1" t="str">
        <f>VLOOKUP(C7547,[1]Coa!$B$4:$C$9231,2,FALSE)</f>
        <v>JAMSOSTEK - WP-9; REPLACEMENT OF DRUM</v>
      </c>
      <c r="E7547" s="573"/>
      <c r="F7547" s="573">
        <f>SUMIF('BKAS IDR'!$E$10:$E$44,$C7547,'BKAS IDR'!$M$10:$M$44)</f>
        <v>0</v>
      </c>
    </row>
    <row r="7548" spans="2:6" s="12" customFormat="1" ht="15" customHeight="1">
      <c r="B7548" s="1"/>
      <c r="C7548" s="53" t="str">
        <f>[1]Coa!B7548</f>
        <v>4201.0020.02812048</v>
      </c>
      <c r="D7548" s="1" t="str">
        <f>VLOOKUP(C7548,[1]Coa!$B$4:$C$9231,2,FALSE)</f>
        <v>JAMSOSTEK - VE#2 PROJECT FABR &amp; INSTA</v>
      </c>
      <c r="E7548" s="573"/>
      <c r="F7548" s="573">
        <f>SUMIF('BKAS IDR'!$E$10:$E$44,$C7548,'BKAS IDR'!$M$10:$M$44)</f>
        <v>0</v>
      </c>
    </row>
    <row r="7549" spans="2:6" s="12" customFormat="1" ht="15" customHeight="1">
      <c r="B7549" s="1"/>
      <c r="C7549" s="53" t="str">
        <f>[1]Coa!B7549</f>
        <v>4201.0020.02812050</v>
      </c>
      <c r="D7549" s="1" t="str">
        <f>VLOOKUP(C7549,[1]Coa!$B$4:$C$9231,2,FALSE)</f>
        <v>JAMSOSTEK - VE2; FABRICATION &amp; INSTAL</v>
      </c>
      <c r="E7549" s="573"/>
      <c r="F7549" s="573">
        <f>SUMIF('BKAS IDR'!$E$10:$E$44,$C7549,'BKAS IDR'!$M$10:$M$44)</f>
        <v>0</v>
      </c>
    </row>
    <row r="7550" spans="2:6" s="12" customFormat="1" ht="15" customHeight="1">
      <c r="B7550" s="1"/>
      <c r="C7550" s="53" t="str">
        <f>[1]Coa!B7550</f>
        <v>4201.0020.02812052</v>
      </c>
      <c r="D7550" s="1" t="str">
        <f>VLOOKUP(C7550,[1]Coa!$B$4:$C$9231,2,FALSE)</f>
        <v>JAMSOSTEK - PM8; SCAFFOLDING ANNUAL S</v>
      </c>
      <c r="E7550" s="573"/>
      <c r="F7550" s="573">
        <f>SUMIF('BKAS IDR'!$E$10:$E$44,$C7550,'BKAS IDR'!$M$10:$M$44)</f>
        <v>0</v>
      </c>
    </row>
    <row r="7551" spans="2:6" s="12" customFormat="1" ht="15" customHeight="1">
      <c r="B7551" s="1"/>
      <c r="C7551" s="53" t="str">
        <f>[1]Coa!B7551</f>
        <v>4201.0020.02812055</v>
      </c>
      <c r="D7551" s="1" t="str">
        <f>VLOOKUP(C7551,[1]Coa!$B$4:$C$9231,2,FALSE)</f>
        <v>JAMSOSTEK - PM#8; DISMANTLE EQUIPMENT</v>
      </c>
      <c r="E7551" s="573"/>
      <c r="F7551" s="573">
        <f>SUMIF('BKAS IDR'!$E$10:$E$44,$C7551,'BKAS IDR'!$M$10:$M$44)</f>
        <v>0</v>
      </c>
    </row>
    <row r="7552" spans="2:6" s="12" customFormat="1" ht="15" customHeight="1">
      <c r="B7552" s="1"/>
      <c r="C7552" s="53" t="str">
        <f>[1]Coa!B7552</f>
        <v>4201.0020.02812056</v>
      </c>
      <c r="D7552" s="1" t="str">
        <f>VLOOKUP(C7552,[1]Coa!$B$4:$C$9231,2,FALSE)</f>
        <v>JAMSOSTEK - PM#8; TO MAKE CONVEYOR SU</v>
      </c>
      <c r="E7552" s="573"/>
      <c r="F7552" s="573">
        <f>SUMIF('BKAS IDR'!$E$10:$E$44,$C7552,'BKAS IDR'!$M$10:$M$44)</f>
        <v>0</v>
      </c>
    </row>
    <row r="7553" spans="2:6" s="12" customFormat="1" ht="15" customHeight="1">
      <c r="B7553" s="1"/>
      <c r="C7553" s="53" t="str">
        <f>[1]Coa!B7553</f>
        <v>4201.0020.02812057</v>
      </c>
      <c r="D7553" s="1" t="str">
        <f>VLOOKUP(C7553,[1]Coa!$B$4:$C$9231,2,FALSE)</f>
        <v>JAMSOSTEK - PM#9; GANTI 4 SET NOZZLE</v>
      </c>
      <c r="E7553" s="573"/>
      <c r="F7553" s="573">
        <f>SUMIF('BKAS IDR'!$E$10:$E$44,$C7553,'BKAS IDR'!$M$10:$M$44)</f>
        <v>0</v>
      </c>
    </row>
    <row r="7554" spans="2:6" s="12" customFormat="1" ht="15" customHeight="1">
      <c r="B7554" s="1"/>
      <c r="C7554" s="53" t="str">
        <f>[1]Coa!B7554</f>
        <v>4201.0020.02812099</v>
      </c>
      <c r="D7554" s="1" t="str">
        <f>VLOOKUP(C7554,[1]Coa!$B$4:$C$9231,2,FALSE)</f>
        <v>JAMSOSTEK - IKPP MAINTENANCE</v>
      </c>
      <c r="E7554" s="573"/>
      <c r="F7554" s="573">
        <f>SUMIF('BKAS IDR'!$E$10:$E$44,$C7554,'BKAS IDR'!$M$10:$M$44)</f>
        <v>0</v>
      </c>
    </row>
    <row r="7555" spans="2:6" s="12" customFormat="1" ht="15" customHeight="1">
      <c r="B7555" s="1"/>
      <c r="C7555" s="53" t="str">
        <f>[1]Coa!B7555</f>
        <v>4201.0020.0350933</v>
      </c>
      <c r="D7555" s="1" t="str">
        <f>VLOOKUP(C7555,[1]Coa!$B$4:$C$9231,2,FALSE)</f>
        <v>JAMSOSTEK - PAGERUNGAN UTARA FIELD</v>
      </c>
      <c r="E7555" s="573"/>
      <c r="F7555" s="573">
        <f>SUMIF('BKAS IDR'!$E$10:$E$44,$C7555,'BKAS IDR'!$M$10:$M$44)</f>
        <v>0</v>
      </c>
    </row>
    <row r="7556" spans="2:6" s="12" customFormat="1" ht="15" customHeight="1">
      <c r="B7556" s="1"/>
      <c r="C7556" s="53" t="str">
        <f>[1]Coa!B7556</f>
        <v>4201.0020.0351002</v>
      </c>
      <c r="D7556" s="1" t="str">
        <f>VLOOKUP(C7556,[1]Coa!$B$4:$C$9231,2,FALSE)</f>
        <v>JAMSOSTEK - EDC1 SUBSEA FACILITY TSB</v>
      </c>
      <c r="E7556" s="573"/>
      <c r="F7556" s="573">
        <f>SUMIF('BKAS IDR'!$E$10:$E$44,$C7556,'BKAS IDR'!$M$10:$M$44)</f>
        <v>0</v>
      </c>
    </row>
    <row r="7557" spans="2:6" s="12" customFormat="1" ht="15" customHeight="1">
      <c r="B7557" s="1"/>
      <c r="C7557" s="53" t="str">
        <f>[1]Coa!B7557</f>
        <v>4201.0020.0400928</v>
      </c>
      <c r="D7557" s="1" t="str">
        <f>VLOOKUP(C7557,[1]Coa!$B$4:$C$9231,2,FALSE)</f>
        <v>JAMSOSTEK - 3 Unit BODY SHELL</v>
      </c>
      <c r="E7557" s="573"/>
      <c r="F7557" s="573">
        <f>SUMIF('BKAS IDR'!$E$10:$E$44,$C7557,'BKAS IDR'!$M$10:$M$44)</f>
        <v>0</v>
      </c>
    </row>
    <row r="7558" spans="2:6" s="12" customFormat="1" ht="15" customHeight="1">
      <c r="B7558" s="1"/>
      <c r="C7558" s="53" t="str">
        <f>[1]Coa!B7558</f>
        <v>4201.0020.0400932</v>
      </c>
      <c r="D7558" s="1" t="str">
        <f>VLOOKUP(C7558,[1]Coa!$B$4:$C$9231,2,FALSE)</f>
        <v>JAMSOSTEK - 6 UNITS FLARE KO DRUM</v>
      </c>
      <c r="E7558" s="573"/>
      <c r="F7558" s="573">
        <f>SUMIF('BKAS IDR'!$E$10:$E$44,$C7558,'BKAS IDR'!$M$10:$M$44)</f>
        <v>0</v>
      </c>
    </row>
    <row r="7559" spans="2:6" s="12" customFormat="1" ht="15" customHeight="1">
      <c r="B7559" s="1"/>
      <c r="C7559" s="53" t="str">
        <f>[1]Coa!B7559</f>
        <v>4201.0020.0411008</v>
      </c>
      <c r="D7559" s="1" t="str">
        <f>VLOOKUP(C7559,[1]Coa!$B$4:$C$9231,2,FALSE)</f>
        <v>JAMSOSTEK - GEN. ASSEMBLY DEBARKING</v>
      </c>
      <c r="E7559" s="573"/>
      <c r="F7559" s="573">
        <f>SUMIF('BKAS IDR'!$E$10:$E$44,$C7559,'BKAS IDR'!$M$10:$M$44)</f>
        <v>0</v>
      </c>
    </row>
    <row r="7560" spans="2:6" s="12" customFormat="1" ht="15" customHeight="1">
      <c r="B7560" s="1"/>
      <c r="C7560" s="53" t="str">
        <f>[1]Coa!B7560</f>
        <v>4201.0020.04112025</v>
      </c>
      <c r="D7560" s="1" t="str">
        <f>VLOOKUP(C7560,[1]Coa!$B$4:$C$9231,2,FALSE)</f>
        <v>JAMSOSTEK - MANPOWER SUPPLY FOR PROJE</v>
      </c>
      <c r="E7560" s="573"/>
      <c r="F7560" s="573">
        <f>SUMIF('BKAS IDR'!$E$10:$E$44,$C7560,'BKAS IDR'!$M$10:$M$44)</f>
        <v>0</v>
      </c>
    </row>
    <row r="7561" spans="2:6" s="12" customFormat="1" ht="15" customHeight="1">
      <c r="B7561" s="1"/>
      <c r="C7561" s="53" t="str">
        <f>[1]Coa!B7561</f>
        <v>4201.0020.0480753</v>
      </c>
      <c r="D7561" s="1" t="str">
        <f>VLOOKUP(C7561,[1]Coa!$B$4:$C$9231,2,FALSE)</f>
        <v>JAMSOSTEK - COMBINED FEED EXCHANGER</v>
      </c>
      <c r="E7561" s="573"/>
      <c r="F7561" s="573">
        <f>SUMIF('BKAS IDR'!$E$10:$E$44,$C7561,'BKAS IDR'!$M$10:$M$44)</f>
        <v>0</v>
      </c>
    </row>
    <row r="7562" spans="2:6" s="12" customFormat="1" ht="15" customHeight="1">
      <c r="B7562" s="1"/>
      <c r="C7562" s="53" t="str">
        <f>[1]Coa!B7562</f>
        <v>4201.0020.0480901</v>
      </c>
      <c r="D7562" s="1" t="str">
        <f>VLOOKUP(C7562,[1]Coa!$B$4:$C$9231,2,FALSE)</f>
        <v>JAMSOSTEK - DEBUT TRIM COND 211-E-9</v>
      </c>
      <c r="E7562" s="573"/>
      <c r="F7562" s="573">
        <f>SUMIF('BKAS IDR'!$E$10:$E$44,$C7562,'BKAS IDR'!$M$10:$M$44)</f>
        <v>0</v>
      </c>
    </row>
    <row r="7563" spans="2:6" s="12" customFormat="1" ht="15" customHeight="1">
      <c r="B7563" s="1"/>
      <c r="C7563" s="53" t="str">
        <f>[1]Coa!B7563</f>
        <v>4201.0020.0480906</v>
      </c>
      <c r="D7563" s="1" t="str">
        <f>VLOOKUP(C7563,[1]Coa!$B$4:$C$9231,2,FALSE)</f>
        <v>JAMSOSTEK - TBUNDLE 140-E-11A,E-16</v>
      </c>
      <c r="E7563" s="573"/>
      <c r="F7563" s="573">
        <f>SUMIF('BKAS IDR'!$E$10:$E$44,$C7563,'BKAS IDR'!$M$10:$M$44)</f>
        <v>0</v>
      </c>
    </row>
    <row r="7564" spans="2:6" s="12" customFormat="1" ht="15" customHeight="1">
      <c r="B7564" s="1"/>
      <c r="C7564" s="53" t="str">
        <f>[1]Coa!B7564</f>
        <v>4201.0020.0480912</v>
      </c>
      <c r="D7564" s="1" t="str">
        <f>VLOOKUP(C7564,[1]Coa!$B$4:$C$9231,2,FALSE)</f>
        <v>JAMSOSTEK - FAB HE, 701-E-5&amp;702-E-7</v>
      </c>
      <c r="E7564" s="573"/>
      <c r="F7564" s="573">
        <f>SUMIF('BKAS IDR'!$E$10:$E$44,$C7564,'BKAS IDR'!$M$10:$M$44)</f>
        <v>0</v>
      </c>
    </row>
    <row r="7565" spans="2:6" s="12" customFormat="1" ht="15" customHeight="1">
      <c r="B7565" s="1"/>
      <c r="C7565" s="53" t="str">
        <f>[1]Coa!B7565</f>
        <v>4201.0020.0480914</v>
      </c>
      <c r="D7565" s="1" t="str">
        <f>VLOOKUP(C7565,[1]Coa!$B$4:$C$9231,2,FALSE)</f>
        <v>JAMSOSTEK - FAB HE,ITEM 140-E-20&amp;E-25</v>
      </c>
      <c r="E7565" s="573"/>
      <c r="F7565" s="573">
        <f>SUMIF('BKAS IDR'!$E$10:$E$44,$C7565,'BKAS IDR'!$M$10:$M$44)</f>
        <v>0</v>
      </c>
    </row>
    <row r="7566" spans="2:6" s="12" customFormat="1" ht="15" customHeight="1">
      <c r="B7566" s="1"/>
      <c r="C7566" s="53" t="str">
        <f>[1]Coa!B7566</f>
        <v>4201.0020.0480918</v>
      </c>
      <c r="D7566" s="1" t="str">
        <f>VLOOKUP(C7566,[1]Coa!$B$4:$C$9231,2,FALSE)</f>
        <v>JAMSOSTEK - TUBE BUNDLE ASS F/023E-11</v>
      </c>
      <c r="E7566" s="573"/>
      <c r="F7566" s="573">
        <f>SUMIF('BKAS IDR'!$E$10:$E$44,$C7566,'BKAS IDR'!$M$10:$M$44)</f>
        <v>0</v>
      </c>
    </row>
    <row r="7567" spans="2:6" s="12" customFormat="1" ht="15" customHeight="1">
      <c r="B7567" s="1"/>
      <c r="C7567" s="53" t="str">
        <f>[1]Coa!B7567</f>
        <v>4201.0020.0480922</v>
      </c>
      <c r="D7567" s="1" t="str">
        <f>VLOOKUP(C7567,[1]Coa!$B$4:$C$9231,2,FALSE)</f>
        <v>JAMSOSTEK - COMBINED FEED EXCHANGER</v>
      </c>
      <c r="E7567" s="573"/>
      <c r="F7567" s="573">
        <f>SUMIF('BKAS IDR'!$E$10:$E$44,$C7567,'BKAS IDR'!$M$10:$M$44)</f>
        <v>0</v>
      </c>
    </row>
    <row r="7568" spans="2:6" s="12" customFormat="1" ht="15" customHeight="1">
      <c r="B7568" s="1"/>
      <c r="C7568" s="53" t="str">
        <f>[1]Coa!B7568</f>
        <v>4201.0020.0480925</v>
      </c>
      <c r="D7568" s="1" t="str">
        <f>VLOOKUP(C7568,[1]Coa!$B$4:$C$9231,2,FALSE)</f>
        <v>JAMSOSTEK - 6 DISPENSER (SOE-TA)</v>
      </c>
      <c r="E7568" s="573"/>
      <c r="F7568" s="573">
        <f>SUMIF('BKAS IDR'!$E$10:$E$44,$C7568,'BKAS IDR'!$M$10:$M$44)</f>
        <v>0</v>
      </c>
    </row>
    <row r="7569" spans="2:6" s="12" customFormat="1" ht="15" customHeight="1">
      <c r="B7569" s="1"/>
      <c r="C7569" s="53" t="str">
        <f>[1]Coa!B7569</f>
        <v>4201.0020.0481001</v>
      </c>
      <c r="D7569" s="1" t="str">
        <f>VLOOKUP(C7569,[1]Coa!$B$4:$C$9231,2,FALSE)</f>
        <v>JAMSOSTEK - VESSEL TAG NO.14-E-25</v>
      </c>
      <c r="E7569" s="573"/>
      <c r="F7569" s="573">
        <f>SUMIF('BKAS IDR'!$E$10:$E$44,$C7569,'BKAS IDR'!$M$10:$M$44)</f>
        <v>0</v>
      </c>
    </row>
    <row r="7570" spans="2:6" s="12" customFormat="1" ht="15" customHeight="1">
      <c r="B7570" s="1"/>
      <c r="C7570" s="53" t="str">
        <f>[1]Coa!B7570</f>
        <v>4201.0020.0481012</v>
      </c>
      <c r="D7570" s="1" t="str">
        <f>VLOOKUP(C7570,[1]Coa!$B$4:$C$9231,2,FALSE)</f>
        <v>JAMSOSTEK - BAFFLE PLATE</v>
      </c>
      <c r="E7570" s="573"/>
      <c r="F7570" s="573">
        <f>SUMIF('BKAS IDR'!$E$10:$E$44,$C7570,'BKAS IDR'!$M$10:$M$44)</f>
        <v>0</v>
      </c>
    </row>
    <row r="7571" spans="2:6" s="12" customFormat="1" ht="15" customHeight="1">
      <c r="B7571" s="1"/>
      <c r="C7571" s="53" t="str">
        <f>[1]Coa!B7571</f>
        <v>4201.0020.0481016</v>
      </c>
      <c r="D7571" s="1" t="str">
        <f>VLOOKUP(C7571,[1]Coa!$B$4:$C$9231,2,FALSE)</f>
        <v>JAMSOSTEK - ERECTION VCFHE 84E-201</v>
      </c>
      <c r="E7571" s="573"/>
      <c r="F7571" s="573">
        <f>SUMIF('BKAS IDR'!$E$10:$E$44,$C7571,'BKAS IDR'!$M$10:$M$44)</f>
        <v>0</v>
      </c>
    </row>
    <row r="7572" spans="2:6" s="12" customFormat="1" ht="15" customHeight="1">
      <c r="B7572" s="1"/>
      <c r="C7572" s="53" t="str">
        <f>[1]Coa!B7572</f>
        <v>4201.0020.0481023</v>
      </c>
      <c r="D7572" s="1" t="str">
        <f>VLOOKUP(C7572,[1]Coa!$B$4:$C$9231,2,FALSE)</f>
        <v>JAMSOSTEK - PASS PARTITION PLATE</v>
      </c>
      <c r="E7572" s="573"/>
      <c r="F7572" s="573">
        <f>SUMIF('BKAS IDR'!$E$10:$E$44,$C7572,'BKAS IDR'!$M$10:$M$44)</f>
        <v>0</v>
      </c>
    </row>
    <row r="7573" spans="2:6" s="12" customFormat="1" ht="15" customHeight="1">
      <c r="B7573" s="1"/>
      <c r="C7573" s="53" t="str">
        <f>[1]Coa!B7573</f>
        <v>4201.0020.0481024</v>
      </c>
      <c r="D7573" s="1" t="str">
        <f>VLOOKUP(C7573,[1]Coa!$B$4:$C$9231,2,FALSE)</f>
        <v>JAMSOSTEK - T. BUNDLE COMP, CHANNEL</v>
      </c>
      <c r="E7573" s="573"/>
      <c r="F7573" s="573">
        <f>SUMIF('BKAS IDR'!$E$10:$E$44,$C7573,'BKAS IDR'!$M$10:$M$44)</f>
        <v>0</v>
      </c>
    </row>
    <row r="7574" spans="2:6" s="12" customFormat="1" ht="15" customHeight="1">
      <c r="B7574" s="1"/>
      <c r="C7574" s="53" t="str">
        <f>[1]Coa!B7574</f>
        <v>4201.0020.0481101</v>
      </c>
      <c r="D7574" s="1" t="str">
        <f>VLOOKUP(C7574,[1]Coa!$B$4:$C$9231,2,FALSE)</f>
        <v>JAMSOSTEK - TUBE BUNDLE TYPE "U"</v>
      </c>
      <c r="E7574" s="573"/>
      <c r="F7574" s="573">
        <f>SUMIF('BKAS IDR'!$E$10:$E$44,$C7574,'BKAS IDR'!$M$10:$M$44)</f>
        <v>0</v>
      </c>
    </row>
    <row r="7575" spans="2:6" s="12" customFormat="1" ht="15" customHeight="1">
      <c r="B7575" s="1"/>
      <c r="C7575" s="53" t="str">
        <f>[1]Coa!B7575</f>
        <v>4201.0020.0481105</v>
      </c>
      <c r="D7575" s="1" t="str">
        <f>VLOOKUP(C7575,[1]Coa!$B$4:$C$9231,2,FALSE)</f>
        <v>JAMSOSTEK - TBUNDLE AS110-E-7 A/B/C/D</v>
      </c>
      <c r="E7575" s="573"/>
      <c r="F7575" s="573">
        <f>SUMIF('BKAS IDR'!$E$10:$E$44,$C7575,'BKAS IDR'!$M$10:$M$44)</f>
        <v>0</v>
      </c>
    </row>
    <row r="7576" spans="2:6" s="12" customFormat="1" ht="15" customHeight="1">
      <c r="B7576" s="1"/>
      <c r="C7576" s="53" t="str">
        <f>[1]Coa!B7576</f>
        <v>4201.0020.0481106</v>
      </c>
      <c r="D7576" s="1" t="str">
        <f>VLOOKUP(C7576,[1]Coa!$B$4:$C$9231,2,FALSE)</f>
        <v>JAMSOSTEK - EJCTR STEAMTAG110-J-51A/B</v>
      </c>
      <c r="E7576" s="573"/>
      <c r="F7576" s="573">
        <f>SUMIF('BKAS IDR'!$E$10:$E$44,$C7576,'BKAS IDR'!$M$10:$M$44)</f>
        <v>0</v>
      </c>
    </row>
    <row r="7577" spans="2:6" s="12" customFormat="1" ht="15" customHeight="1">
      <c r="B7577" s="1"/>
      <c r="C7577" s="53" t="str">
        <f>[1]Coa!B7577</f>
        <v>4201.0020.0481107</v>
      </c>
      <c r="D7577" s="1" t="str">
        <f>VLOOKUP(C7577,[1]Coa!$B$4:$C$9231,2,FALSE)</f>
        <v>JAMSOSTEK - TBUNDLE AS&amp;SHELL 93E-405</v>
      </c>
      <c r="E7577" s="573"/>
      <c r="F7577" s="573">
        <f>SUMIF('BKAS IDR'!$E$10:$E$44,$C7577,'BKAS IDR'!$M$10:$M$44)</f>
        <v>0</v>
      </c>
    </row>
    <row r="7578" spans="2:6" s="12" customFormat="1" ht="15" customHeight="1">
      <c r="B7578" s="1"/>
      <c r="C7578" s="53" t="str">
        <f>[1]Coa!B7578</f>
        <v>4201.0020.0481109</v>
      </c>
      <c r="D7578" s="1" t="str">
        <f>VLOOKUP(C7578,[1]Coa!$B$4:$C$9231,2,FALSE)</f>
        <v>JAMSOSTEK - PRESSURE VESSEL FABRICATI</v>
      </c>
      <c r="E7578" s="573"/>
      <c r="F7578" s="573">
        <f>SUMIF('BKAS IDR'!$E$10:$E$44,$C7578,'BKAS IDR'!$M$10:$M$44)</f>
        <v>0</v>
      </c>
    </row>
    <row r="7579" spans="2:6" s="12" customFormat="1" ht="15" customHeight="1">
      <c r="B7579" s="1"/>
      <c r="C7579" s="53" t="str">
        <f>[1]Coa!B7579</f>
        <v>4201.0020.0481114</v>
      </c>
      <c r="D7579" s="1" t="str">
        <f>VLOOKUP(C7579,[1]Coa!$B$4:$C$9231,2,FALSE)</f>
        <v>JAMSOSTEK - HEAT EXCHANGER COMPLETE 7</v>
      </c>
      <c r="E7579" s="573"/>
      <c r="F7579" s="573">
        <f>SUMIF('BKAS IDR'!$E$10:$E$44,$C7579,'BKAS IDR'!$M$10:$M$44)</f>
        <v>0</v>
      </c>
    </row>
    <row r="7580" spans="2:6" s="12" customFormat="1" ht="15" customHeight="1">
      <c r="B7580" s="1"/>
      <c r="C7580" s="53" t="str">
        <f>[1]Coa!B7580</f>
        <v>4201.0020.0481117</v>
      </c>
      <c r="D7580" s="1" t="str">
        <f>VLOOKUP(C7580,[1]Coa!$B$4:$C$9231,2,FALSE)</f>
        <v>JAMSOSTEK - CONDENSATE STRIPPER</v>
      </c>
      <c r="E7580" s="573"/>
      <c r="F7580" s="573">
        <f>SUMIF('BKAS IDR'!$E$10:$E$44,$C7580,'BKAS IDR'!$M$10:$M$44)</f>
        <v>0</v>
      </c>
    </row>
    <row r="7581" spans="2:6" s="12" customFormat="1" ht="15" customHeight="1">
      <c r="B7581" s="1"/>
      <c r="C7581" s="53" t="str">
        <f>[1]Coa!B7581</f>
        <v>4201.0020.0481118</v>
      </c>
      <c r="D7581" s="1" t="str">
        <f>VLOOKUP(C7581,[1]Coa!$B$4:$C$9231,2,FALSE)</f>
        <v>JAMSOSTEK - VESSEL, HORIZONTAL TAG</v>
      </c>
      <c r="E7581" s="573"/>
      <c r="F7581" s="573">
        <f>SUMIF('BKAS IDR'!$E$10:$E$44,$C7581,'BKAS IDR'!$M$10:$M$44)</f>
        <v>0</v>
      </c>
    </row>
    <row r="7582" spans="2:6" s="12" customFormat="1" ht="15" customHeight="1">
      <c r="B7582" s="1"/>
      <c r="C7582" s="53" t="str">
        <f>[1]Coa!B7582</f>
        <v>4201.0020.0481124</v>
      </c>
      <c r="D7582" s="1" t="str">
        <f>VLOOKUP(C7582,[1]Coa!$B$4:$C$9231,2,FALSE)</f>
        <v>JAMSOSTEK - Heat Exchanger  Assy Tag</v>
      </c>
      <c r="E7582" s="573"/>
      <c r="F7582" s="573">
        <f>SUMIF('BKAS IDR'!$E$10:$E$44,$C7582,'BKAS IDR'!$M$10:$M$44)</f>
        <v>0</v>
      </c>
    </row>
    <row r="7583" spans="2:6" s="12" customFormat="1" ht="15" customHeight="1">
      <c r="B7583" s="1"/>
      <c r="C7583" s="53" t="str">
        <f>[1]Coa!B7583</f>
        <v>4201.0020.0481153</v>
      </c>
      <c r="D7583" s="1" t="str">
        <f>VLOOKUP(C7583,[1]Coa!$B$4:$C$9231,2,FALSE)</f>
        <v>JAMSOSTEK - 5 (FIVE) UNIT COMBINED FE</v>
      </c>
      <c r="E7583" s="573"/>
      <c r="F7583" s="573">
        <f>SUMIF('BKAS IDR'!$E$10:$E$44,$C7583,'BKAS IDR'!$M$10:$M$44)</f>
        <v>0</v>
      </c>
    </row>
    <row r="7584" spans="2:6" s="12" customFormat="1" ht="15" customHeight="1">
      <c r="B7584" s="1"/>
      <c r="C7584" s="53" t="str">
        <f>[1]Coa!B7584</f>
        <v>4201.0020.0481159</v>
      </c>
      <c r="D7584" s="1" t="str">
        <f>VLOOKUP(C7584,[1]Coa!$B$4:$C$9231,2,FALSE)</f>
        <v>JAMSOSTEK - PEMBANGUNAN UNIT CHLORIDE</v>
      </c>
      <c r="E7584" s="573"/>
      <c r="F7584" s="573">
        <f>SUMIF('BKAS IDR'!$E$10:$E$44,$C7584,'BKAS IDR'!$M$10:$M$44)</f>
        <v>0</v>
      </c>
    </row>
    <row r="7585" spans="2:6" s="12" customFormat="1" ht="15" customHeight="1">
      <c r="B7585" s="1"/>
      <c r="C7585" s="53" t="str">
        <f>[1]Coa!B7585</f>
        <v>4201.0020.0481160</v>
      </c>
      <c r="D7585" s="1" t="str">
        <f>VLOOKUP(C7585,[1]Coa!$B$4:$C$9231,2,FALSE)</f>
        <v>JAMSOSTEK - FABRICATION INTERNAL PART</v>
      </c>
      <c r="E7585" s="573"/>
      <c r="F7585" s="573">
        <f>SUMIF('BKAS IDR'!$E$10:$E$44,$C7585,'BKAS IDR'!$M$10:$M$44)</f>
        <v>0</v>
      </c>
    </row>
    <row r="7586" spans="2:6" s="12" customFormat="1" ht="15" customHeight="1">
      <c r="B7586" s="1"/>
      <c r="C7586" s="53" t="str">
        <f>[1]Coa!B7586</f>
        <v>4201.0020.0481161</v>
      </c>
      <c r="D7586" s="1" t="str">
        <f>VLOOKUP(C7586,[1]Coa!$B$4:$C$9231,2,FALSE)</f>
        <v>JAMSOSTEK - HEAT EXCHANGER 260-E-157</v>
      </c>
      <c r="E7586" s="573"/>
      <c r="F7586" s="573">
        <f>SUMIF('BKAS IDR'!$E$10:$E$44,$C7586,'BKAS IDR'!$M$10:$M$44)</f>
        <v>0</v>
      </c>
    </row>
    <row r="7587" spans="2:6" s="12" customFormat="1" ht="15" customHeight="1">
      <c r="B7587" s="1"/>
      <c r="C7587" s="53" t="str">
        <f>[1]Coa!B7587</f>
        <v>4201.0020.0481163</v>
      </c>
      <c r="D7587" s="1" t="str">
        <f>VLOOKUP(C7587,[1]Coa!$B$4:$C$9231,2,FALSE)</f>
        <v>JAMSOSTEK - PEMBANGUNAN FASILITAS SLU</v>
      </c>
      <c r="E7587" s="573"/>
      <c r="F7587" s="573">
        <f>SUMIF('BKAS IDR'!$E$10:$E$44,$C7587,'BKAS IDR'!$M$10:$M$44)</f>
        <v>0</v>
      </c>
    </row>
    <row r="7588" spans="2:6" s="12" customFormat="1" ht="15" customHeight="1">
      <c r="B7588" s="1"/>
      <c r="C7588" s="53" t="str">
        <f>[1]Coa!B7588</f>
        <v>4201.0020.0481166</v>
      </c>
      <c r="D7588" s="1" t="str">
        <f>VLOOKUP(C7588,[1]Coa!$B$4:$C$9231,2,FALSE)</f>
        <v>JAMSOSTEK - SHELL &amp; TUBE BUNDLE  Assy</v>
      </c>
      <c r="E7588" s="573"/>
      <c r="F7588" s="573">
        <f>SUMIF('BKAS IDR'!$E$10:$E$44,$C7588,'BKAS IDR'!$M$10:$M$44)</f>
        <v>0</v>
      </c>
    </row>
    <row r="7589" spans="2:6" s="12" customFormat="1" ht="15" customHeight="1">
      <c r="B7589" s="1"/>
      <c r="C7589" s="53" t="str">
        <f>[1]Coa!B7589</f>
        <v>4201.0020.04812004</v>
      </c>
      <c r="D7589" s="1" t="str">
        <f>VLOOKUP(C7589,[1]Coa!$B$4:$C$9231,2,FALSE)</f>
        <v>JAMSOSTEK - TOP HEAD COLOUMN</v>
      </c>
      <c r="E7589" s="573"/>
      <c r="F7589" s="573">
        <f>SUMIF('BKAS IDR'!$E$10:$E$44,$C7589,'BKAS IDR'!$M$10:$M$44)</f>
        <v>0</v>
      </c>
    </row>
    <row r="7590" spans="2:6" s="12" customFormat="1" ht="15" customHeight="1">
      <c r="B7590" s="1"/>
      <c r="C7590" s="53" t="str">
        <f>[1]Coa!B7590</f>
        <v>4201.0020.04812005</v>
      </c>
      <c r="D7590" s="1" t="str">
        <f>VLOOKUP(C7590,[1]Coa!$B$4:$C$9231,2,FALSE)</f>
        <v>JAMSOSTEK - HEAT EXCHANGER</v>
      </c>
      <c r="E7590" s="573"/>
      <c r="F7590" s="573">
        <f>SUMIF('BKAS IDR'!$E$10:$E$44,$C7590,'BKAS IDR'!$M$10:$M$44)</f>
        <v>0</v>
      </c>
    </row>
    <row r="7591" spans="2:6" s="12" customFormat="1" ht="15" customHeight="1">
      <c r="B7591" s="1"/>
      <c r="C7591" s="53" t="str">
        <f>[1]Coa!B7591</f>
        <v>4201.0020.0510862</v>
      </c>
      <c r="D7591" s="1" t="str">
        <f>VLOOKUP(C7591,[1]Coa!$B$4:$C$9231,2,FALSE)</f>
        <v>JAMSOSTEK - PRESSURE VESSEL</v>
      </c>
      <c r="E7591" s="573"/>
      <c r="F7591" s="573">
        <f>SUMIF('BKAS IDR'!$E$10:$E$44,$C7591,'BKAS IDR'!$M$10:$M$44)</f>
        <v>0</v>
      </c>
    </row>
    <row r="7592" spans="2:6" s="12" customFormat="1" ht="15" customHeight="1">
      <c r="B7592" s="1"/>
      <c r="C7592" s="53" t="str">
        <f>[1]Coa!B7592</f>
        <v>4201.0020.0510863</v>
      </c>
      <c r="D7592" s="1" t="str">
        <f>VLOOKUP(C7592,[1]Coa!$B$4:$C$9231,2,FALSE)</f>
        <v>JAMSOSTEK - PROV OF SHELL &amp; TUBE HEAT</v>
      </c>
      <c r="E7592" s="573"/>
      <c r="F7592" s="573">
        <f>SUMIF('BKAS IDR'!$E$10:$E$44,$C7592,'BKAS IDR'!$M$10:$M$44)</f>
        <v>0</v>
      </c>
    </row>
    <row r="7593" spans="2:6" s="12" customFormat="1" ht="15" customHeight="1">
      <c r="B7593" s="1"/>
      <c r="C7593" s="53" t="str">
        <f>[1]Coa!B7593</f>
        <v>4201.0020.0510902</v>
      </c>
      <c r="D7593" s="1" t="str">
        <f>VLOOKUP(C7593,[1]Coa!$B$4:$C$9231,2,FALSE)</f>
        <v>JAMSOSTEK - PRESSURE VESSEL GSA</v>
      </c>
      <c r="E7593" s="573"/>
      <c r="F7593" s="573">
        <f>SUMIF('BKAS IDR'!$E$10:$E$44,$C7593,'BKAS IDR'!$M$10:$M$44)</f>
        <v>0</v>
      </c>
    </row>
    <row r="7594" spans="2:6" s="12" customFormat="1" ht="15" customHeight="1">
      <c r="B7594" s="1"/>
      <c r="C7594" s="53" t="str">
        <f>[1]Coa!B7594</f>
        <v>4201.0020.0511017</v>
      </c>
      <c r="D7594" s="1" t="str">
        <f>VLOOKUP(C7594,[1]Coa!$B$4:$C$9231,2,FALSE)</f>
        <v>JAMSOSTEK - FAB HEAD CHANNEL (E-2030)</v>
      </c>
      <c r="E7594" s="573"/>
      <c r="F7594" s="573">
        <f>SUMIF('BKAS IDR'!$E$10:$E$44,$C7594,'BKAS IDR'!$M$10:$M$44)</f>
        <v>0</v>
      </c>
    </row>
    <row r="7595" spans="2:6" s="12" customFormat="1" ht="15" customHeight="1">
      <c r="B7595" s="1"/>
      <c r="C7595" s="53" t="str">
        <f>[1]Coa!B7595</f>
        <v>4201.0020.0511152</v>
      </c>
      <c r="D7595" s="1" t="str">
        <f>VLOOKUP(C7595,[1]Coa!$B$4:$C$9231,2,FALSE)</f>
        <v>JAMSOSTEK - ENGINEERING, PROCUREMENT,</v>
      </c>
      <c r="E7595" s="573"/>
      <c r="F7595" s="573">
        <f>SUMIF('BKAS IDR'!$E$10:$E$44,$C7595,'BKAS IDR'!$M$10:$M$44)</f>
        <v>0</v>
      </c>
    </row>
    <row r="7596" spans="2:6" s="12" customFormat="1" ht="15" customHeight="1">
      <c r="B7596" s="1"/>
      <c r="C7596" s="53" t="str">
        <f>[1]Coa!B7596</f>
        <v>4201.0020.0540911</v>
      </c>
      <c r="D7596" s="1" t="str">
        <f>VLOOKUP(C7596,[1]Coa!$B$4:$C$9231,2,FALSE)</f>
        <v>JAMSOSTEK - NATURAL GAS REHEATER</v>
      </c>
      <c r="E7596" s="573"/>
      <c r="F7596" s="573">
        <f>SUMIF('BKAS IDR'!$E$10:$E$44,$C7596,'BKAS IDR'!$M$10:$M$44)</f>
        <v>0</v>
      </c>
    </row>
    <row r="7597" spans="2:6" s="12" customFormat="1" ht="15" customHeight="1">
      <c r="B7597" s="1"/>
      <c r="C7597" s="53" t="str">
        <f>[1]Coa!B7597</f>
        <v>4201.0020.0541171</v>
      </c>
      <c r="D7597" s="1" t="str">
        <f>VLOOKUP(C7597,[1]Coa!$B$4:$C$9231,2,FALSE)</f>
        <v>JAMSOSTEK - HEAT EXCHANGER DEHYDROGEN</v>
      </c>
      <c r="E7597" s="573"/>
      <c r="F7597" s="573">
        <f>SUMIF('BKAS IDR'!$E$10:$E$44,$C7597,'BKAS IDR'!$M$10:$M$44)</f>
        <v>0</v>
      </c>
    </row>
    <row r="7598" spans="2:6" s="12" customFormat="1" ht="15" customHeight="1">
      <c r="B7598" s="1"/>
      <c r="C7598" s="53" t="str">
        <f>[1]Coa!B7598</f>
        <v>4201.0020.05412002</v>
      </c>
      <c r="D7598" s="1" t="str">
        <f>VLOOKUP(C7598,[1]Coa!$B$4:$C$9231,2,FALSE)</f>
        <v>JAMSOSTEK - REPLACEMENT HEAT EXCHANGE</v>
      </c>
      <c r="E7598" s="573"/>
      <c r="F7598" s="573">
        <f>SUMIF('BKAS IDR'!$E$10:$E$44,$C7598,'BKAS IDR'!$M$10:$M$44)</f>
        <v>0</v>
      </c>
    </row>
    <row r="7599" spans="2:6" s="12" customFormat="1" ht="15" customHeight="1">
      <c r="B7599" s="1"/>
      <c r="C7599" s="53" t="str">
        <f>[1]Coa!B7599</f>
        <v>4201.0020.0550824</v>
      </c>
      <c r="D7599" s="1" t="str">
        <f>VLOOKUP(C7599,[1]Coa!$B$4:$C$9231,2,FALSE)</f>
        <v>JAMSOSTEK - FERTILIZER FACTORY EXPANS</v>
      </c>
      <c r="E7599" s="573"/>
      <c r="F7599" s="573">
        <f>SUMIF('BKAS IDR'!$E$10:$E$44,$C7599,'BKAS IDR'!$M$10:$M$44)</f>
        <v>0</v>
      </c>
    </row>
    <row r="7600" spans="2:6" s="12" customFormat="1" ht="15" customHeight="1">
      <c r="B7600" s="1"/>
      <c r="C7600" s="53" t="str">
        <f>[1]Coa!B7600</f>
        <v>4201.0020.0560920</v>
      </c>
      <c r="D7600" s="1" t="str">
        <f>VLOOKUP(C7600,[1]Coa!$B$4:$C$9231,2,FALSE)</f>
        <v>JAMSOSTEK - REPL T BUNDLE 3A-1111-C</v>
      </c>
      <c r="E7600" s="573"/>
      <c r="F7600" s="573">
        <f>SUMIF('BKAS IDR'!$E$10:$E$44,$C7600,'BKAS IDR'!$M$10:$M$44)</f>
        <v>0</v>
      </c>
    </row>
    <row r="7601" spans="2:6" s="12" customFormat="1" ht="15" customHeight="1">
      <c r="B7601" s="1"/>
      <c r="C7601" s="53" t="str">
        <f>[1]Coa!B7601</f>
        <v>4201.0020.0561111</v>
      </c>
      <c r="D7601" s="1" t="str">
        <f>VLOOKUP(C7601,[1]Coa!$B$4:$C$9231,2,FALSE)</f>
        <v>JAMSOSTEK - SUPERHEATER WASTE HEAT BO</v>
      </c>
      <c r="E7601" s="573"/>
      <c r="F7601" s="573">
        <f>SUMIF('BKAS IDR'!$E$10:$E$44,$C7601,'BKAS IDR'!$M$10:$M$44)</f>
        <v>0</v>
      </c>
    </row>
    <row r="7602" spans="2:6" s="12" customFormat="1" ht="15" customHeight="1">
      <c r="B7602" s="1"/>
      <c r="C7602" s="53" t="str">
        <f>[1]Coa!B7602</f>
        <v>4201.0020.0561112</v>
      </c>
      <c r="D7602" s="1" t="str">
        <f>VLOOKUP(C7602,[1]Coa!$B$4:$C$9231,2,FALSE)</f>
        <v>JAMSOSTEK - AIR HEATER 5U-EC-301 (SEG</v>
      </c>
      <c r="E7602" s="573"/>
      <c r="F7602" s="573">
        <f>SUMIF('BKAS IDR'!$E$10:$E$44,$C7602,'BKAS IDR'!$M$10:$M$44)</f>
        <v>0</v>
      </c>
    </row>
    <row r="7603" spans="2:6" s="12" customFormat="1" ht="15" customHeight="1">
      <c r="B7603" s="1"/>
      <c r="C7603" s="53" t="str">
        <f>[1]Coa!B7603</f>
        <v>4201.0020.0561151</v>
      </c>
      <c r="D7603" s="1" t="str">
        <f>VLOOKUP(C7603,[1]Coa!$B$4:$C$9231,2,FALSE)</f>
        <v>JAMSOSTEK - HP STEAM SUPER HEATER 102</v>
      </c>
      <c r="E7603" s="573"/>
      <c r="F7603" s="573">
        <f>SUMIF('BKAS IDR'!$E$10:$E$44,$C7603,'BKAS IDR'!$M$10:$M$44)</f>
        <v>0</v>
      </c>
    </row>
    <row r="7604" spans="2:6" s="12" customFormat="1" ht="15" customHeight="1">
      <c r="B7604" s="1"/>
      <c r="C7604" s="53" t="str">
        <f>[1]Coa!B7604</f>
        <v>4201.0020.0561158</v>
      </c>
      <c r="D7604" s="1" t="str">
        <f>VLOOKUP(C7604,[1]Coa!$B$4:$C$9231,2,FALSE)</f>
        <v>JAMSOSTEK - 5A-115C METHANATOR EFFLUE</v>
      </c>
      <c r="E7604" s="573"/>
      <c r="F7604" s="573">
        <f>SUMIF('BKAS IDR'!$E$10:$E$44,$C7604,'BKAS IDR'!$M$10:$M$44)</f>
        <v>0</v>
      </c>
    </row>
    <row r="7605" spans="2:6" s="12" customFormat="1" ht="15" customHeight="1">
      <c r="B7605" s="1"/>
      <c r="C7605" s="53" t="str">
        <f>[1]Coa!B7605</f>
        <v>4201.0020.0561164</v>
      </c>
      <c r="D7605" s="1" t="str">
        <f>VLOOKUP(C7605,[1]Coa!$B$4:$C$9231,2,FALSE)</f>
        <v>JAMSOSTEK - PLATE DISTRIBUTOR COMPLAT</v>
      </c>
      <c r="E7605" s="573"/>
      <c r="F7605" s="573">
        <f>SUMIF('BKAS IDR'!$E$10:$E$44,$C7605,'BKAS IDR'!$M$10:$M$44)</f>
        <v>0</v>
      </c>
    </row>
    <row r="7606" spans="2:6" s="12" customFormat="1" ht="15" customHeight="1">
      <c r="B7606" s="1"/>
      <c r="C7606" s="53" t="str">
        <f>[1]Coa!B7606</f>
        <v>4201.0020.0561170</v>
      </c>
      <c r="D7606" s="1" t="str">
        <f>VLOOKUP(C7606,[1]Coa!$B$4:$C$9231,2,FALSE)</f>
        <v>JAMSOSTEK - RETUBING 101-C PUSRI - 1B</v>
      </c>
      <c r="E7606" s="573"/>
      <c r="F7606" s="573">
        <f>SUMIF('BKAS IDR'!$E$10:$E$44,$C7606,'BKAS IDR'!$M$10:$M$44)</f>
        <v>0</v>
      </c>
    </row>
    <row r="7607" spans="2:6" s="12" customFormat="1" ht="15" customHeight="1">
      <c r="B7607" s="1"/>
      <c r="C7607" s="53" t="str">
        <f>[1]Coa!B7607</f>
        <v>4201.0020.05612014</v>
      </c>
      <c r="D7607" s="1" t="str">
        <f>VLOOKUP(C7607,[1]Coa!$B$4:$C$9231,2,FALSE)</f>
        <v>JAMSOSTEK - TUBE BUNDLE</v>
      </c>
      <c r="E7607" s="573"/>
      <c r="F7607" s="573">
        <f>SUMIF('BKAS IDR'!$E$10:$E$44,$C7607,'BKAS IDR'!$M$10:$M$44)</f>
        <v>0</v>
      </c>
    </row>
    <row r="7608" spans="2:6" s="12" customFormat="1" ht="15" customHeight="1">
      <c r="B7608" s="1"/>
      <c r="C7608" s="53" t="str">
        <f>[1]Coa!B7608</f>
        <v>4201.0020.05612015</v>
      </c>
      <c r="D7608" s="1" t="str">
        <f>VLOOKUP(C7608,[1]Coa!$B$4:$C$9231,2,FALSE)</f>
        <v>JAMSOSTEK - PRETHICKENER 5U-FD-202</v>
      </c>
      <c r="E7608" s="573"/>
      <c r="F7608" s="573">
        <f>SUMIF('BKAS IDR'!$E$10:$E$44,$C7608,'BKAS IDR'!$M$10:$M$44)</f>
        <v>0</v>
      </c>
    </row>
    <row r="7609" spans="2:6" s="12" customFormat="1" ht="15" customHeight="1">
      <c r="B7609" s="1"/>
      <c r="C7609" s="53" t="str">
        <f>[1]Coa!B7609</f>
        <v>4201.0020.0580817</v>
      </c>
      <c r="D7609" s="1" t="str">
        <f>VLOOKUP(C7609,[1]Coa!$B$4:$C$9231,2,FALSE)</f>
        <v>JAMSOSTEK - PRESS. VESSEL RCC OFF GAS</v>
      </c>
      <c r="E7609" s="573"/>
      <c r="F7609" s="573">
        <f>SUMIF('BKAS IDR'!$E$10:$E$44,$C7609,'BKAS IDR'!$M$10:$M$44)</f>
        <v>0</v>
      </c>
    </row>
    <row r="7610" spans="2:6" s="12" customFormat="1" ht="15" customHeight="1">
      <c r="B7610" s="1"/>
      <c r="C7610" s="53" t="str">
        <f>[1]Coa!B7610</f>
        <v>4201.0020.0581003</v>
      </c>
      <c r="D7610" s="1" t="str">
        <f>VLOOKUP(C7610,[1]Coa!$B$4:$C$9231,2,FALSE)</f>
        <v>JAMSOSTEK - 10.000MT AMMONIA25-TK-801</v>
      </c>
      <c r="E7610" s="573"/>
      <c r="F7610" s="573">
        <f>SUMIF('BKAS IDR'!$E$10:$E$44,$C7610,'BKAS IDR'!$M$10:$M$44)</f>
        <v>0</v>
      </c>
    </row>
    <row r="7611" spans="2:6" s="12" customFormat="1" ht="15" customHeight="1">
      <c r="B7611" s="1"/>
      <c r="C7611" s="53" t="str">
        <f>[1]Coa!B7611</f>
        <v>4201.0020.0581009</v>
      </c>
      <c r="D7611" s="1" t="str">
        <f>VLOOKUP(C7611,[1]Coa!$B$4:$C$9231,2,FALSE)</f>
        <v>JAMSOSTEK - STAINLESS STEEL STRUC ANP</v>
      </c>
      <c r="E7611" s="573"/>
      <c r="F7611" s="573">
        <f>SUMIF('BKAS IDR'!$E$10:$E$44,$C7611,'BKAS IDR'!$M$10:$M$44)</f>
        <v>0</v>
      </c>
    </row>
    <row r="7612" spans="2:6" s="12" customFormat="1" ht="15" customHeight="1">
      <c r="B7612" s="1"/>
      <c r="C7612" s="53" t="str">
        <f>[1]Coa!B7612</f>
        <v>4201.0020.0581126</v>
      </c>
      <c r="D7612" s="1" t="str">
        <f>VLOOKUP(C7612,[1]Coa!$B$4:$C$9231,2,FALSE)</f>
        <v>JAMSOSTEK - PRESSURE VESSEL 2 X 35 MW</v>
      </c>
      <c r="E7612" s="573"/>
      <c r="F7612" s="573">
        <f>SUMIF('BKAS IDR'!$E$10:$E$44,$C7612,'BKAS IDR'!$M$10:$M$44)</f>
        <v>0</v>
      </c>
    </row>
    <row r="7613" spans="2:6" s="12" customFormat="1" ht="15" customHeight="1">
      <c r="B7613" s="1"/>
      <c r="C7613" s="53" t="str">
        <f>[1]Coa!B7613</f>
        <v>4201.0020.0600702</v>
      </c>
      <c r="D7613" s="1" t="str">
        <f>VLOOKUP(C7613,[1]Coa!$B$4:$C$9231,2,FALSE)</f>
        <v>JAMSOSTEK - INSTALL / ERECTION SUBCON</v>
      </c>
      <c r="E7613" s="573"/>
      <c r="F7613" s="573">
        <f>SUMIF('BKAS IDR'!$E$10:$E$44,$C7613,'BKAS IDR'!$M$10:$M$44)</f>
        <v>0</v>
      </c>
    </row>
    <row r="7614" spans="2:6" s="12" customFormat="1" ht="15" customHeight="1">
      <c r="B7614" s="1"/>
      <c r="C7614" s="53" t="str">
        <f>[1]Coa!B7614</f>
        <v>4201.0020.0600704</v>
      </c>
      <c r="D7614" s="1" t="str">
        <f>VLOOKUP(C7614,[1]Coa!$B$4:$C$9231,2,FALSE)</f>
        <v>JAMSOSTEK - COAL FIRED PWR PL PR THER</v>
      </c>
      <c r="E7614" s="573"/>
      <c r="F7614" s="573">
        <f>SUMIF('BKAS IDR'!$E$10:$E$44,$C7614,'BKAS IDR'!$M$10:$M$44)</f>
        <v>0</v>
      </c>
    </row>
    <row r="7615" spans="2:6" s="12" customFormat="1" ht="15" customHeight="1">
      <c r="B7615" s="1"/>
      <c r="C7615" s="53" t="str">
        <f>[1]Coa!B7615</f>
        <v>4201.0020.0600706</v>
      </c>
      <c r="D7615" s="1" t="str">
        <f>VLOOKUP(C7615,[1]Coa!$B$4:$C$9231,2,FALSE)</f>
        <v>JAMSOSTEK - COAL-FIRED POWER PLANT PR</v>
      </c>
      <c r="E7615" s="573"/>
      <c r="F7615" s="573">
        <f>SUMIF('BKAS IDR'!$E$10:$E$44,$C7615,'BKAS IDR'!$M$10:$M$44)</f>
        <v>0</v>
      </c>
    </row>
    <row r="7616" spans="2:6" s="12" customFormat="1" ht="15" customHeight="1">
      <c r="B7616" s="1"/>
      <c r="C7616" s="53" t="str">
        <f>[1]Coa!B7616</f>
        <v>4201.0020.0600708</v>
      </c>
      <c r="D7616" s="1" t="str">
        <f>VLOOKUP(C7616,[1]Coa!$B$4:$C$9231,2,FALSE)</f>
        <v>JAMSOSTEK - ESP INLET FLUE &amp; ESP OUTL</v>
      </c>
      <c r="E7616" s="573"/>
      <c r="F7616" s="573">
        <f>SUMIF('BKAS IDR'!$E$10:$E$44,$C7616,'BKAS IDR'!$M$10:$M$44)</f>
        <v>0</v>
      </c>
    </row>
    <row r="7617" spans="2:6" s="12" customFormat="1" ht="15" customHeight="1">
      <c r="B7617" s="1"/>
      <c r="C7617" s="53" t="str">
        <f>[1]Coa!B7617</f>
        <v>4201.0020.0600710</v>
      </c>
      <c r="D7617" s="1" t="str">
        <f>VLOOKUP(C7617,[1]Coa!$B$4:$C$9231,2,FALSE)</f>
        <v>JAMSOSTEK - I &amp; C PRIMARY VALVE</v>
      </c>
      <c r="E7617" s="573"/>
      <c r="F7617" s="573">
        <f>SUMIF('BKAS IDR'!$E$10:$E$44,$C7617,'BKAS IDR'!$M$10:$M$44)</f>
        <v>0</v>
      </c>
    </row>
    <row r="7618" spans="2:6" s="12" customFormat="1" ht="15" customHeight="1">
      <c r="B7618" s="1"/>
      <c r="C7618" s="53" t="str">
        <f>[1]Coa!B7618</f>
        <v>4201.0020.0600711</v>
      </c>
      <c r="D7618" s="1" t="str">
        <f>VLOOKUP(C7618,[1]Coa!$B$4:$C$9231,2,FALSE)</f>
        <v>JAMSOSTEK - FLUE SUPPORTER SUPERSTRUC</v>
      </c>
      <c r="E7618" s="573"/>
      <c r="F7618" s="573">
        <f>SUMIF('BKAS IDR'!$E$10:$E$44,$C7618,'BKAS IDR'!$M$10:$M$44)</f>
        <v>0</v>
      </c>
    </row>
    <row r="7619" spans="2:6" s="12" customFormat="1" ht="15" customHeight="1">
      <c r="B7619" s="1"/>
      <c r="C7619" s="53" t="str">
        <f>[1]Coa!B7619</f>
        <v>4201.0020.0600907</v>
      </c>
      <c r="D7619" s="1" t="str">
        <f>VLOOKUP(C7619,[1]Coa!$B$4:$C$9231,2,FALSE)</f>
        <v>JAMSOSTEK - INST/ERCTION MECH 3X315MW</v>
      </c>
      <c r="E7619" s="573"/>
      <c r="F7619" s="573">
        <f>SUMIF('BKAS IDR'!$E$10:$E$44,$C7619,'BKAS IDR'!$M$10:$M$44)</f>
        <v>0</v>
      </c>
    </row>
    <row r="7620" spans="2:6" s="12" customFormat="1" ht="15" customHeight="1">
      <c r="B7620" s="1"/>
      <c r="C7620" s="53" t="str">
        <f>[1]Coa!B7620</f>
        <v>4201.0020.0630910</v>
      </c>
      <c r="D7620" s="1" t="str">
        <f>VLOOKUP(C7620,[1]Coa!$B$4:$C$9231,2,FALSE)</f>
        <v>JAMSOSTEK - FABRICATION RISER CLAMP</v>
      </c>
      <c r="E7620" s="573"/>
      <c r="F7620" s="573">
        <f>SUMIF('BKAS IDR'!$E$10:$E$44,$C7620,'BKAS IDR'!$M$10:$M$44)</f>
        <v>0</v>
      </c>
    </row>
    <row r="7621" spans="2:6" s="12" customFormat="1" ht="15" customHeight="1">
      <c r="B7621" s="1"/>
      <c r="C7621" s="53" t="str">
        <f>[1]Coa!B7621</f>
        <v>4201.0020.0631115</v>
      </c>
      <c r="D7621" s="1" t="str">
        <f>VLOOKUP(C7621,[1]Coa!$B$4:$C$9231,2,FALSE)</f>
        <v>JAMSOSTEK - SUPPLY OF HEAT EXCHANGER</v>
      </c>
      <c r="E7621" s="573"/>
      <c r="F7621" s="573">
        <f>SUMIF('BKAS IDR'!$E$10:$E$44,$C7621,'BKAS IDR'!$M$10:$M$44)</f>
        <v>0</v>
      </c>
    </row>
    <row r="7622" spans="2:6" s="12" customFormat="1" ht="15" customHeight="1">
      <c r="B7622" s="1"/>
      <c r="C7622" s="53" t="str">
        <f>[1]Coa!B7622</f>
        <v>4201.0020.0631201</v>
      </c>
      <c r="D7622" s="1" t="str">
        <f>VLOOKUP(C7622,[1]Coa!$B$4:$C$9231,2,FALSE)</f>
        <v>JAMSOSTEK - PROVISION OF EPCI KF GAS</v>
      </c>
      <c r="E7622" s="573"/>
      <c r="F7622" s="573">
        <f>SUMIF('BKAS IDR'!$E$10:$E$44,$C7622,'BKAS IDR'!$M$10:$M$44)</f>
        <v>0</v>
      </c>
    </row>
    <row r="7623" spans="2:6" s="12" customFormat="1" ht="15" customHeight="1">
      <c r="B7623" s="1"/>
      <c r="C7623" s="53" t="str">
        <f>[1]Coa!B7623</f>
        <v>4201.0020.06312029</v>
      </c>
      <c r="D7623" s="1" t="str">
        <f>VLOOKUP(C7623,[1]Coa!$B$4:$C$9231,2,FALSE)</f>
        <v>JAMSOSTEK - FABRICATION PIPE SPOOL</v>
      </c>
      <c r="E7623" s="573"/>
      <c r="F7623" s="573">
        <f>SUMIF('BKAS IDR'!$E$10:$E$44,$C7623,'BKAS IDR'!$M$10:$M$44)</f>
        <v>0</v>
      </c>
    </row>
    <row r="7624" spans="2:6" s="12" customFormat="1" ht="15" customHeight="1">
      <c r="B7624" s="1"/>
      <c r="C7624" s="53" t="str">
        <f>[1]Coa!B7624</f>
        <v>4201.0020.06312051</v>
      </c>
      <c r="D7624" s="1" t="str">
        <f>VLOOKUP(C7624,[1]Coa!$B$4:$C$9231,2,FALSE)</f>
        <v>JAMSOSTEK - PROVISION OF ENGINEERING</v>
      </c>
      <c r="E7624" s="573"/>
      <c r="F7624" s="573">
        <f>SUMIF('BKAS IDR'!$E$10:$E$44,$C7624,'BKAS IDR'!$M$10:$M$44)</f>
        <v>0</v>
      </c>
    </row>
    <row r="7625" spans="2:6" s="12" customFormat="1" ht="15" customHeight="1">
      <c r="B7625" s="1"/>
      <c r="C7625" s="53" t="str">
        <f>[1]Coa!B7625</f>
        <v>4201.0020.0651021</v>
      </c>
      <c r="D7625" s="1" t="str">
        <f>VLOOKUP(C7625,[1]Coa!$B$4:$C$9231,2,FALSE)</f>
        <v>JAMSOSTEK - FAB&amp;INSTAL ENERGY PLANT</v>
      </c>
      <c r="E7625" s="573"/>
      <c r="F7625" s="573">
        <f>SUMIF('BKAS IDR'!$E$10:$E$44,$C7625,'BKAS IDR'!$M$10:$M$44)</f>
        <v>0</v>
      </c>
    </row>
    <row r="7626" spans="2:6" s="12" customFormat="1" ht="15" customHeight="1">
      <c r="B7626" s="1"/>
      <c r="C7626" s="53" t="str">
        <f>[1]Coa!B7626</f>
        <v>4201.0020.0651025</v>
      </c>
      <c r="D7626" s="1" t="str">
        <f>VLOOKUP(C7626,[1]Coa!$B$4:$C$9231,2,FALSE)</f>
        <v>JAMSOSTEK - SUPPLY &amp; INSTAL PNEUMATIC</v>
      </c>
      <c r="E7626" s="573"/>
      <c r="F7626" s="573">
        <f>SUMIF('BKAS IDR'!$E$10:$E$44,$C7626,'BKAS IDR'!$M$10:$M$44)</f>
        <v>0</v>
      </c>
    </row>
    <row r="7627" spans="2:6" s="12" customFormat="1" ht="15" customHeight="1">
      <c r="B7627" s="1"/>
      <c r="C7627" s="53" t="str">
        <f>[1]Coa!B7627</f>
        <v>4201.0020.0651102</v>
      </c>
      <c r="D7627" s="1" t="str">
        <f>VLOOKUP(C7627,[1]Coa!$B$4:$C$9231,2,FALSE)</f>
        <v>JAMSOSTEK - SUPP&amp;INST 7110,7120,7130</v>
      </c>
      <c r="E7627" s="573"/>
      <c r="F7627" s="573">
        <f>SUMIF('BKAS IDR'!$E$10:$E$44,$C7627,'BKAS IDR'!$M$10:$M$44)</f>
        <v>0</v>
      </c>
    </row>
    <row r="7628" spans="2:6" s="12" customFormat="1" ht="15" customHeight="1">
      <c r="B7628" s="1"/>
      <c r="C7628" s="53" t="str">
        <f>[1]Coa!B7628</f>
        <v>4201.0020.0701022</v>
      </c>
      <c r="D7628" s="1" t="str">
        <f>VLOOKUP(C7628,[1]Coa!$B$4:$C$9231,2,FALSE)</f>
        <v>JAMSOSTEK - CHEMICAL CLEANING</v>
      </c>
      <c r="E7628" s="573"/>
      <c r="F7628" s="573">
        <f>SUMIF('BKAS IDR'!$E$10:$E$44,$C7628,'BKAS IDR'!$M$10:$M$44)</f>
        <v>0</v>
      </c>
    </row>
    <row r="7629" spans="2:6" s="12" customFormat="1" ht="15" customHeight="1">
      <c r="B7629" s="1"/>
      <c r="C7629" s="53" t="str">
        <f>[1]Coa!B7629</f>
        <v>4201.0020.0701122</v>
      </c>
      <c r="D7629" s="1" t="str">
        <f>VLOOKUP(C7629,[1]Coa!$B$4:$C$9231,2,FALSE)</f>
        <v>JAMSOSTEK - PUMP &amp; PIPING BROKE STOR.</v>
      </c>
      <c r="E7629" s="573"/>
      <c r="F7629" s="573">
        <f>SUMIF('BKAS IDR'!$E$10:$E$44,$C7629,'BKAS IDR'!$M$10:$M$44)</f>
        <v>0</v>
      </c>
    </row>
    <row r="7630" spans="2:6" s="12" customFormat="1" ht="15" customHeight="1">
      <c r="B7630" s="1"/>
      <c r="C7630" s="53" t="str">
        <f>[1]Coa!B7630</f>
        <v>4201.0020.0731138</v>
      </c>
      <c r="D7630" s="1" t="str">
        <f>VLOOKUP(C7630,[1]Coa!$B$4:$C$9231,2,FALSE)</f>
        <v>JAMSOSTEK - AIR HEATER TUBES</v>
      </c>
      <c r="E7630" s="573"/>
      <c r="F7630" s="573">
        <f>SUMIF('BKAS IDR'!$E$10:$E$44,$C7630,'BKAS IDR'!$M$10:$M$44)</f>
        <v>0</v>
      </c>
    </row>
    <row r="7631" spans="2:6" s="12" customFormat="1" ht="15" customHeight="1">
      <c r="B7631" s="1"/>
      <c r="C7631" s="53" t="str">
        <f>[1]Coa!B7631</f>
        <v>4201.0020.07312054</v>
      </c>
      <c r="D7631" s="1" t="str">
        <f>VLOOKUP(C7631,[1]Coa!$B$4:$C$9231,2,FALSE)</f>
        <v>JAMSOSTEK - SERVICE BARK CONVEYOR</v>
      </c>
      <c r="E7631" s="573"/>
      <c r="F7631" s="573">
        <f>SUMIF('BKAS IDR'!$E$10:$E$44,$C7631,'BKAS IDR'!$M$10:$M$44)</f>
        <v>0</v>
      </c>
    </row>
    <row r="7632" spans="2:6" s="12" customFormat="1" ht="15" customHeight="1">
      <c r="B7632" s="1"/>
      <c r="C7632" s="53" t="str">
        <f>[1]Coa!B7632</f>
        <v>4201.0020.0830924</v>
      </c>
      <c r="D7632" s="1" t="str">
        <f>VLOOKUP(C7632,[1]Coa!$B$4:$C$9231,2,FALSE)</f>
        <v>JAMSOSTEK - TRANS,INST,HOOKUP POLENG</v>
      </c>
      <c r="E7632" s="573"/>
      <c r="F7632" s="573">
        <f>SUMIF('BKAS IDR'!$E$10:$E$44,$C7632,'BKAS IDR'!$M$10:$M$44)</f>
        <v>0</v>
      </c>
    </row>
    <row r="7633" spans="2:6" s="12" customFormat="1" ht="15" customHeight="1">
      <c r="B7633" s="1"/>
      <c r="C7633" s="53" t="str">
        <f>[1]Coa!B7633</f>
        <v>4201.0020.0831120</v>
      </c>
      <c r="D7633" s="1" t="str">
        <f>VLOOKUP(C7633,[1]Coa!$B$4:$C$9231,2,FALSE)</f>
        <v>JAMSOSTEK - EPC WORKS FOR PPP-CW-DW-G</v>
      </c>
      <c r="E7633" s="573"/>
      <c r="F7633" s="573">
        <f>SUMIF('BKAS IDR'!$E$10:$E$44,$C7633,'BKAS IDR'!$M$10:$M$44)</f>
        <v>0</v>
      </c>
    </row>
    <row r="7634" spans="2:6" s="12" customFormat="1" ht="15" customHeight="1">
      <c r="B7634" s="1"/>
      <c r="C7634" s="53" t="str">
        <f>[1]Coa!B7634</f>
        <v>4201.0020.0881108</v>
      </c>
      <c r="D7634" s="1" t="str">
        <f>VLOOKUP(C7634,[1]Coa!$B$4:$C$9231,2,FALSE)</f>
        <v>JAMSOSTEK - REPLACE SW PIPE</v>
      </c>
      <c r="E7634" s="573"/>
      <c r="F7634" s="573">
        <f>SUMIF('BKAS IDR'!$E$10:$E$44,$C7634,'BKAS IDR'!$M$10:$M$44)</f>
        <v>0</v>
      </c>
    </row>
    <row r="7635" spans="2:6" s="12" customFormat="1" ht="15" customHeight="1">
      <c r="B7635" s="1"/>
      <c r="C7635" s="53" t="str">
        <f>[1]Coa!B7635</f>
        <v>4201.0020.0881123</v>
      </c>
      <c r="D7635" s="1" t="str">
        <f>VLOOKUP(C7635,[1]Coa!$B$4:$C$9231,2,FALSE)</f>
        <v>JAMSOSTEK - HOUSING FILTER</v>
      </c>
      <c r="E7635" s="573"/>
      <c r="F7635" s="573">
        <f>SUMIF('BKAS IDR'!$E$10:$E$44,$C7635,'BKAS IDR'!$M$10:$M$44)</f>
        <v>0</v>
      </c>
    </row>
    <row r="7636" spans="2:6" s="12" customFormat="1" ht="15" customHeight="1">
      <c r="B7636" s="1"/>
      <c r="C7636" s="53" t="str">
        <f>[1]Coa!B7636</f>
        <v>4201.0020.0901121</v>
      </c>
      <c r="D7636" s="1" t="str">
        <f>VLOOKUP(C7636,[1]Coa!$B$4:$C$9231,2,FALSE)</f>
        <v>JAMSOSTEK - DUCTING TISSUE MILL II</v>
      </c>
      <c r="E7636" s="573"/>
      <c r="F7636" s="573">
        <f>SUMIF('BKAS IDR'!$E$10:$E$44,$C7636,'BKAS IDR'!$M$10:$M$44)</f>
        <v>0</v>
      </c>
    </row>
    <row r="7637" spans="2:6" s="12" customFormat="1" ht="15" customHeight="1">
      <c r="B7637" s="1"/>
      <c r="C7637" s="53" t="str">
        <f>[1]Coa!B7637</f>
        <v>4201.0020.0901142</v>
      </c>
      <c r="D7637" s="1" t="str">
        <f>VLOOKUP(C7637,[1]Coa!$B$4:$C$9231,2,FALSE)</f>
        <v>JAMSOSTEK - Ducting Yankee</v>
      </c>
      <c r="E7637" s="573"/>
      <c r="F7637" s="573">
        <f>SUMIF('BKAS IDR'!$E$10:$E$44,$C7637,'BKAS IDR'!$M$10:$M$44)</f>
        <v>0</v>
      </c>
    </row>
    <row r="7638" spans="2:6" s="12" customFormat="1" ht="15" customHeight="1">
      <c r="B7638" s="1"/>
      <c r="C7638" s="53" t="str">
        <f>[1]Coa!B7638</f>
        <v>4201.0020.0911125</v>
      </c>
      <c r="D7638" s="1" t="str">
        <f>VLOOKUP(C7638,[1]Coa!$B$4:$C$9231,2,FALSE)</f>
        <v>JAMSOSTEK - Water System &amp; Coal Syste</v>
      </c>
      <c r="E7638" s="573"/>
      <c r="F7638" s="573">
        <f>SUMIF('BKAS IDR'!$E$10:$E$44,$C7638,'BKAS IDR'!$M$10:$M$44)</f>
        <v>0</v>
      </c>
    </row>
    <row r="7639" spans="2:6" s="12" customFormat="1" ht="15" customHeight="1">
      <c r="B7639" s="1"/>
      <c r="C7639" s="53" t="str">
        <f>[1]Coa!B7639</f>
        <v>4201.0020.0921147</v>
      </c>
      <c r="D7639" s="1" t="str">
        <f>VLOOKUP(C7639,[1]Coa!$B$4:$C$9231,2,FALSE)</f>
        <v>JAMSOSTEK - ADD. BY PAS LINE FOR DOUB</v>
      </c>
      <c r="E7639" s="573"/>
      <c r="F7639" s="573">
        <f>SUMIF('BKAS IDR'!$E$10:$E$44,$C7639,'BKAS IDR'!$M$10:$M$44)</f>
        <v>0</v>
      </c>
    </row>
    <row r="7640" spans="2:6" s="12" customFormat="1" ht="15" customHeight="1">
      <c r="B7640" s="1"/>
      <c r="C7640" s="53" t="str">
        <f>[1]Coa!B7640</f>
        <v>4201.0020.0991129</v>
      </c>
      <c r="D7640" s="1" t="str">
        <f>VLOOKUP(C7640,[1]Coa!$B$4:$C$9231,2,FALSE)</f>
        <v>JAMSOSTEK - PIPA HYDRANT</v>
      </c>
      <c r="E7640" s="573"/>
      <c r="F7640" s="573">
        <f>SUMIF('BKAS IDR'!$E$10:$E$44,$C7640,'BKAS IDR'!$M$10:$M$44)</f>
        <v>0</v>
      </c>
    </row>
    <row r="7641" spans="2:6" s="12" customFormat="1" ht="15" customHeight="1">
      <c r="B7641" s="1"/>
      <c r="C7641" s="53" t="str">
        <f>[1]Coa!B7641</f>
        <v>4201.0020.1021146</v>
      </c>
      <c r="D7641" s="1" t="str">
        <f>VLOOKUP(C7641,[1]Coa!$B$4:$C$9231,2,FALSE)</f>
        <v>JAMSOSTEK -  water surge tank</v>
      </c>
      <c r="E7641" s="573"/>
      <c r="F7641" s="573">
        <f>SUMIF('BKAS IDR'!$E$10:$E$44,$C7641,'BKAS IDR'!$M$10:$M$44)</f>
        <v>0</v>
      </c>
    </row>
    <row r="7642" spans="2:6" s="12" customFormat="1" ht="15" customHeight="1">
      <c r="B7642" s="1"/>
      <c r="C7642" s="53" t="str">
        <f>[1]Coa!B7642</f>
        <v>4201.0020.1031143</v>
      </c>
      <c r="D7642" s="1" t="str">
        <f>VLOOKUP(C7642,[1]Coa!$B$4:$C$9231,2,FALSE)</f>
        <v>JAMSOSTEK - DUPLEX PIPE SPOOL 2-INC,</v>
      </c>
      <c r="E7642" s="573"/>
      <c r="F7642" s="573">
        <f>SUMIF('BKAS IDR'!$E$10:$E$44,$C7642,'BKAS IDR'!$M$10:$M$44)</f>
        <v>0</v>
      </c>
    </row>
    <row r="7643" spans="2:6" s="12" customFormat="1" ht="15" customHeight="1">
      <c r="B7643" s="1"/>
      <c r="C7643" s="53" t="str">
        <f>[1]Coa!B7643</f>
        <v>4201.0020.10412034</v>
      </c>
      <c r="D7643" s="1" t="str">
        <f>VLOOKUP(C7643,[1]Coa!$B$4:$C$9231,2,FALSE)</f>
        <v>JAMSOSTEK - TUBE BUNDLE E201-05-08-09</v>
      </c>
      <c r="E7643" s="573"/>
      <c r="F7643" s="573">
        <f>SUMIF('BKAS IDR'!$E$10:$E$44,$C7643,'BKAS IDR'!$M$10:$M$44)</f>
        <v>0</v>
      </c>
    </row>
    <row r="7644" spans="2:6" s="12" customFormat="1" ht="15" customHeight="1">
      <c r="B7644" s="1"/>
      <c r="C7644" s="53" t="str">
        <f>[1]Coa!B7644</f>
        <v>4201.0020.10512037</v>
      </c>
      <c r="D7644" s="1" t="str">
        <f>VLOOKUP(C7644,[1]Coa!$B$4:$C$9231,2,FALSE)</f>
        <v>JAMSOSTEK - HEAT EXCHANGER ASSY TAG N</v>
      </c>
      <c r="E7644" s="573"/>
      <c r="F7644" s="573">
        <f>SUMIF('BKAS IDR'!$E$10:$E$44,$C7644,'BKAS IDR'!$M$10:$M$44)</f>
        <v>0</v>
      </c>
    </row>
    <row r="7645" spans="2:6" s="12" customFormat="1" ht="15" customHeight="1">
      <c r="B7645" s="1"/>
      <c r="C7645" s="53" t="str">
        <f>[1]Coa!B7645</f>
        <v>4201.0020.10512038</v>
      </c>
      <c r="D7645" s="1" t="str">
        <f>VLOOKUP(C7645,[1]Coa!$B$4:$C$9231,2,FALSE)</f>
        <v>JAMSOSTEK - PENGADAAN SHELL ASSY TAG</v>
      </c>
      <c r="E7645" s="573"/>
      <c r="F7645" s="573">
        <f>SUMIF('BKAS IDR'!$E$10:$E$44,$C7645,'BKAS IDR'!$M$10:$M$44)</f>
        <v>0</v>
      </c>
    </row>
    <row r="7646" spans="2:6" s="12" customFormat="1" ht="15" customHeight="1">
      <c r="B7646" s="1"/>
      <c r="C7646" s="53" t="str">
        <f>[1]Coa!B7646</f>
        <v>4201.0020.10512039</v>
      </c>
      <c r="D7646" s="1" t="str">
        <f>VLOOKUP(C7646,[1]Coa!$B$4:$C$9231,2,FALSE)</f>
        <v>JAMSOSTEK - PENGADAAN SHELL ASSY TAG</v>
      </c>
      <c r="E7646" s="573"/>
      <c r="F7646" s="573">
        <f>SUMIF('BKAS IDR'!$E$10:$E$44,$C7646,'BKAS IDR'!$M$10:$M$44)</f>
        <v>0</v>
      </c>
    </row>
    <row r="7647" spans="2:6" s="12" customFormat="1" ht="15" customHeight="1">
      <c r="B7647" s="1"/>
      <c r="C7647" s="53" t="str">
        <f>[1]Coa!B7647</f>
        <v>4201.0020.10512060</v>
      </c>
      <c r="D7647" s="1" t="str">
        <f>VLOOKUP(C7647,[1]Coa!$B$4:$C$9231,2,FALSE)</f>
        <v>JAMSOSTEK - PENGGANTIAN/PEMBUATAN TES</v>
      </c>
      <c r="E7647" s="573"/>
      <c r="F7647" s="573">
        <f>SUMIF('BKAS IDR'!$E$10:$E$44,$C7647,'BKAS IDR'!$M$10:$M$44)</f>
        <v>0</v>
      </c>
    </row>
    <row r="7648" spans="2:6" s="12" customFormat="1" ht="15" customHeight="1">
      <c r="B7648" s="1"/>
      <c r="C7648" s="53" t="str">
        <f>[1]Coa!B7648</f>
        <v>4201.0020.10612040</v>
      </c>
      <c r="D7648" s="1" t="str">
        <f>VLOOKUP(C7648,[1]Coa!$B$4:$C$9231,2,FALSE)</f>
        <v>JAMSOSTEK - TUBE BUNDLE, SHELLBUNDLE,</v>
      </c>
      <c r="E7648" s="573"/>
      <c r="F7648" s="573">
        <f>SUMIF('BKAS IDR'!$E$10:$E$44,$C7648,'BKAS IDR'!$M$10:$M$44)</f>
        <v>0</v>
      </c>
    </row>
    <row r="7649" spans="2:6" s="12" customFormat="1" ht="15" customHeight="1">
      <c r="B7649" s="1"/>
      <c r="C7649" s="53" t="str">
        <f>[1]Coa!B7649</f>
        <v>4201.0020.10612053</v>
      </c>
      <c r="D7649" s="1" t="str">
        <f>VLOOKUP(C7649,[1]Coa!$B$4:$C$9231,2,FALSE)</f>
        <v>JAMSOSTEK - ENGINEERING, PROCUREMENT</v>
      </c>
      <c r="E7649" s="573"/>
      <c r="F7649" s="573">
        <f>SUMIF('BKAS IDR'!$E$10:$E$44,$C7649,'BKAS IDR'!$M$10:$M$44)</f>
        <v>0</v>
      </c>
    </row>
    <row r="7650" spans="2:6" s="12" customFormat="1" ht="15" customHeight="1">
      <c r="B7650" s="1"/>
      <c r="C7650" s="53" t="str">
        <f>[1]Coa!B7650</f>
        <v>4201.0020.1121154</v>
      </c>
      <c r="D7650" s="1" t="str">
        <f>VLOOKUP(C7650,[1]Coa!$B$4:$C$9231,2,FALSE)</f>
        <v>JAMSOSTEK - H2S MUD / GAS SEPARATOR</v>
      </c>
      <c r="E7650" s="573"/>
      <c r="F7650" s="573">
        <f>SUMIF('BKAS IDR'!$E$10:$E$44,$C7650,'BKAS IDR'!$M$10:$M$44)</f>
        <v>0</v>
      </c>
    </row>
    <row r="7651" spans="2:6" s="12" customFormat="1" ht="15" customHeight="1">
      <c r="B7651" s="1"/>
      <c r="C7651" s="53" t="str">
        <f>[1]Coa!B7651</f>
        <v>4201.0020.1161162</v>
      </c>
      <c r="D7651" s="1" t="str">
        <f>VLOOKUP(C7651,[1]Coa!$B$4:$C$9231,2,FALSE)</f>
        <v>JAMSOSTEK - SECONDARY REFORMER EFFLUE</v>
      </c>
      <c r="E7651" s="573"/>
      <c r="F7651" s="573">
        <f>SUMIF('BKAS IDR'!$E$10:$E$44,$C7651,'BKAS IDR'!$M$10:$M$44)</f>
        <v>0</v>
      </c>
    </row>
    <row r="7652" spans="2:6" s="12" customFormat="1" ht="15" customHeight="1">
      <c r="B7652" s="1"/>
      <c r="C7652" s="53" t="str">
        <f>[1]Coa!B7652</f>
        <v>4201.0020.1171165</v>
      </c>
      <c r="D7652" s="1" t="str">
        <f>VLOOKUP(C7652,[1]Coa!$B$4:$C$9231,2,FALSE)</f>
        <v>JAMSOSTEK - TOWER</v>
      </c>
      <c r="E7652" s="573"/>
      <c r="F7652" s="573">
        <f>SUMIF('BKAS IDR'!$E$10:$E$44,$C7652,'BKAS IDR'!$M$10:$M$44)</f>
        <v>0</v>
      </c>
    </row>
    <row r="7653" spans="2:6" s="12" customFormat="1" ht="15" customHeight="1">
      <c r="B7653" s="1"/>
      <c r="C7653" s="53" t="str">
        <f>[1]Coa!B7653</f>
        <v>4201.0020.1171167</v>
      </c>
      <c r="D7653" s="1" t="str">
        <f>VLOOKUP(C7653,[1]Coa!$B$4:$C$9231,2,FALSE)</f>
        <v>JAMSOSTEK - SHOP FABRICATED VESSEL &amp;</v>
      </c>
      <c r="E7653" s="573"/>
      <c r="F7653" s="573">
        <f>SUMIF('BKAS IDR'!$E$10:$E$44,$C7653,'BKAS IDR'!$M$10:$M$44)</f>
        <v>0</v>
      </c>
    </row>
    <row r="7654" spans="2:6" s="12" customFormat="1" ht="15" customHeight="1">
      <c r="B7654" s="1"/>
      <c r="C7654" s="53" t="str">
        <f>[1]Coa!B7654</f>
        <v>4201.0020.1171168</v>
      </c>
      <c r="D7654" s="1" t="str">
        <f>VLOOKUP(C7654,[1]Coa!$B$4:$C$9231,2,FALSE)</f>
        <v>JAMSOSTEK - SHOP FABRICATED VESSEL &amp;</v>
      </c>
      <c r="E7654" s="573"/>
      <c r="F7654" s="573">
        <f>SUMIF('BKAS IDR'!$E$10:$E$44,$C7654,'BKAS IDR'!$M$10:$M$44)</f>
        <v>0</v>
      </c>
    </row>
    <row r="7655" spans="2:6" s="12" customFormat="1" ht="15" customHeight="1">
      <c r="B7655" s="1"/>
      <c r="C7655" s="53" t="str">
        <f>[1]Coa!B7655</f>
        <v>4201.0020.11712010</v>
      </c>
      <c r="D7655" s="1" t="str">
        <f>VLOOKUP(C7655,[1]Coa!$B$4:$C$9231,2,FALSE)</f>
        <v>JAMSOSTEK - SHOP FABRICATED VESSEL &amp;</v>
      </c>
      <c r="E7655" s="573"/>
      <c r="F7655" s="573">
        <f>SUMIF('BKAS IDR'!$E$10:$E$44,$C7655,'BKAS IDR'!$M$10:$M$44)</f>
        <v>0</v>
      </c>
    </row>
    <row r="7656" spans="2:6" s="12" customFormat="1" ht="15" customHeight="1">
      <c r="B7656" s="1"/>
      <c r="C7656" s="53" t="str">
        <f>[1]Coa!B7656</f>
        <v>4201.0020.11712023</v>
      </c>
      <c r="D7656" s="1" t="str">
        <f>VLOOKUP(C7656,[1]Coa!$B$4:$C$9231,2,FALSE)</f>
        <v>JAMSOSTEK - SHOP FABRICATED VESSEL &amp;</v>
      </c>
      <c r="E7656" s="573"/>
      <c r="F7656" s="573">
        <f>SUMIF('BKAS IDR'!$E$10:$E$44,$C7656,'BKAS IDR'!$M$10:$M$44)</f>
        <v>0</v>
      </c>
    </row>
    <row r="7657" spans="2:6" s="12" customFormat="1" ht="15" customHeight="1">
      <c r="B7657" s="1"/>
      <c r="C7657" s="53" t="str">
        <f>[1]Coa!B7657</f>
        <v>4201.0020.1191172</v>
      </c>
      <c r="D7657" s="1" t="str">
        <f>VLOOKUP(C7657,[1]Coa!$B$4:$C$9231,2,FALSE)</f>
        <v>JAMSOSTEK - EPC MOBILE SEPARATOR</v>
      </c>
      <c r="E7657" s="573"/>
      <c r="F7657" s="573">
        <f>SUMIF('BKAS IDR'!$E$10:$E$44,$C7657,'BKAS IDR'!$M$10:$M$44)</f>
        <v>0</v>
      </c>
    </row>
    <row r="7658" spans="2:6" s="12" customFormat="1" ht="15" customHeight="1">
      <c r="B7658" s="1"/>
      <c r="C7658" s="53" t="str">
        <f>[1]Coa!B7658</f>
        <v>4201.0020.1201175</v>
      </c>
      <c r="D7658" s="1" t="str">
        <f>VLOOKUP(C7658,[1]Coa!$B$4:$C$9231,2,FALSE)</f>
        <v>JAMSOSTEK - FABRICATION &amp; ERECTION OF</v>
      </c>
      <c r="E7658" s="573"/>
      <c r="F7658" s="573">
        <f>SUMIF('BKAS IDR'!$E$10:$E$44,$C7658,'BKAS IDR'!$M$10:$M$44)</f>
        <v>0</v>
      </c>
    </row>
    <row r="7659" spans="2:6" s="12" customFormat="1" ht="15" customHeight="1">
      <c r="B7659" s="1"/>
      <c r="C7659" s="53" t="str">
        <f>[1]Coa!B7659</f>
        <v>4201.0020.12812012</v>
      </c>
      <c r="D7659" s="1" t="str">
        <f>VLOOKUP(C7659,[1]Coa!$B$4:$C$9231,2,FALSE)</f>
        <v>JAMSOSTEK - RENTAL DRILLING EQUIPMENT</v>
      </c>
      <c r="E7659" s="573"/>
      <c r="F7659" s="573">
        <f>SUMIF('BKAS IDR'!$E$10:$E$44,$C7659,'BKAS IDR'!$M$10:$M$44)</f>
        <v>0</v>
      </c>
    </row>
    <row r="7660" spans="2:6" s="12" customFormat="1" ht="15" customHeight="1">
      <c r="B7660" s="1"/>
      <c r="C7660" s="53" t="str">
        <f>[1]Coa!B7660</f>
        <v>4201.0020.12912007</v>
      </c>
      <c r="D7660" s="1" t="str">
        <f>VLOOKUP(C7660,[1]Coa!$B$4:$C$9231,2,FALSE)</f>
        <v>JAMSOSTEK - SUPPLY OF SHELL &amp; TUBE HE</v>
      </c>
      <c r="E7660" s="573"/>
      <c r="F7660" s="573">
        <f>SUMIF('BKAS IDR'!$E$10:$E$44,$C7660,'BKAS IDR'!$M$10:$M$44)</f>
        <v>0</v>
      </c>
    </row>
    <row r="7661" spans="2:6" s="12" customFormat="1" ht="15" customHeight="1">
      <c r="B7661" s="1"/>
      <c r="C7661" s="53" t="str">
        <f>[1]Coa!B7661</f>
        <v>4201.0020.14512017</v>
      </c>
      <c r="D7661" s="1" t="str">
        <f>VLOOKUP(C7661,[1]Coa!$B$4:$C$9231,2,FALSE)</f>
        <v>JAMSOSTEK - DIVING EQUIPMENT</v>
      </c>
      <c r="E7661" s="573"/>
      <c r="F7661" s="573">
        <f>SUMIF('BKAS IDR'!$E$10:$E$44,$C7661,'BKAS IDR'!$M$10:$M$44)</f>
        <v>0</v>
      </c>
    </row>
    <row r="7662" spans="2:6" s="12" customFormat="1" ht="15" customHeight="1">
      <c r="B7662" s="1"/>
      <c r="C7662" s="53" t="str">
        <f>[1]Coa!B7662</f>
        <v>4201.0020.14912041</v>
      </c>
      <c r="D7662" s="1" t="str">
        <f>VLOOKUP(C7662,[1]Coa!$B$4:$C$9231,2,FALSE)</f>
        <v>JAMSOSTEK - FABRIKASI SHELL 24E-113</v>
      </c>
      <c r="E7662" s="573"/>
      <c r="F7662" s="573">
        <f>SUMIF('BKAS IDR'!$E$10:$E$44,$C7662,'BKAS IDR'!$M$10:$M$44)</f>
        <v>0</v>
      </c>
    </row>
    <row r="7663" spans="2:6" s="12" customFormat="1" ht="15" customHeight="1">
      <c r="B7663" s="1"/>
      <c r="C7663" s="53" t="str">
        <f>[1]Coa!B7663</f>
        <v>4201.0020.15012024</v>
      </c>
      <c r="D7663" s="1" t="str">
        <f>VLOOKUP(C7663,[1]Coa!$B$4:$C$9231,2,FALSE)</f>
        <v>JAMSOSTEK -  TOTAL RETUBE INSITU SURF</v>
      </c>
      <c r="E7663" s="573"/>
      <c r="F7663" s="573">
        <f>SUMIF('BKAS IDR'!$E$10:$E$44,$C7663,'BKAS IDR'!$M$10:$M$44)</f>
        <v>0</v>
      </c>
    </row>
    <row r="7664" spans="2:6" s="12" customFormat="1" ht="15" customHeight="1">
      <c r="B7664" s="1"/>
      <c r="C7664" s="53" t="str">
        <f>[1]Coa!B7664</f>
        <v>4201.0020.15212028</v>
      </c>
      <c r="D7664" s="1" t="str">
        <f>VLOOKUP(C7664,[1]Coa!$B$4:$C$9231,2,FALSE)</f>
        <v>JAMSOSTEK - TUBE BUNDLE SHELL H5012 &amp;</v>
      </c>
      <c r="E7664" s="573"/>
      <c r="F7664" s="573">
        <f>SUMIF('BKAS IDR'!$E$10:$E$44,$C7664,'BKAS IDR'!$M$10:$M$44)</f>
        <v>0</v>
      </c>
    </row>
    <row r="7665" spans="2:6" s="12" customFormat="1" ht="15" customHeight="1">
      <c r="B7665" s="1"/>
      <c r="C7665" s="53" t="str">
        <f>[1]Coa!B7665</f>
        <v>4201.0020.15212059</v>
      </c>
      <c r="D7665" s="1" t="str">
        <f>VLOOKUP(C7665,[1]Coa!$B$4:$C$9231,2,FALSE)</f>
        <v>JAMSOSTEK - SECONDARY REACTOR UNIT</v>
      </c>
      <c r="E7665" s="573"/>
      <c r="F7665" s="573">
        <f>SUMIF('BKAS IDR'!$E$10:$E$44,$C7665,'BKAS IDR'!$M$10:$M$44)</f>
        <v>0</v>
      </c>
    </row>
    <row r="7666" spans="2:6" s="12" customFormat="1" ht="15" customHeight="1">
      <c r="B7666" s="1"/>
      <c r="C7666" s="53" t="str">
        <f>[1]Coa!B7666</f>
        <v>4201.0020.15312030</v>
      </c>
      <c r="D7666" s="1" t="str">
        <f>VLOOKUP(C7666,[1]Coa!$B$4:$C$9231,2,FALSE)</f>
        <v>JAMSOSTEK - 2 UNIT FUEL GAS FILTER CO</v>
      </c>
      <c r="E7666" s="573"/>
      <c r="F7666" s="573">
        <f>SUMIF('BKAS IDR'!$E$10:$E$44,$C7666,'BKAS IDR'!$M$10:$M$44)</f>
        <v>0</v>
      </c>
    </row>
    <row r="7667" spans="2:6" s="12" customFormat="1" ht="15" customHeight="1">
      <c r="B7667" s="1"/>
      <c r="C7667" s="53" t="str">
        <f>[1]Coa!B7667</f>
        <v>4201.0020.15712042</v>
      </c>
      <c r="D7667" s="1" t="str">
        <f>VLOOKUP(C7667,[1]Coa!$B$4:$C$9231,2,FALSE)</f>
        <v>JAMSOSTEK - REDESIGN, FABRIKASI &amp; PEM</v>
      </c>
      <c r="E7667" s="573"/>
      <c r="F7667" s="573">
        <f>SUMIF('BKAS IDR'!$E$10:$E$44,$C7667,'BKAS IDR'!$M$10:$M$44)</f>
        <v>0</v>
      </c>
    </row>
    <row r="7668" spans="2:6" s="12" customFormat="1" ht="15" customHeight="1">
      <c r="B7668" s="1"/>
      <c r="C7668" s="53" t="str">
        <f>[1]Coa!B7668</f>
        <v>4201.0020.16012044</v>
      </c>
      <c r="D7668" s="1" t="str">
        <f>VLOOKUP(C7668,[1]Coa!$B$4:$C$9231,2,FALSE)</f>
        <v>JAMSOSTEK -  EPCI CONTRACT FOR LIMA F</v>
      </c>
      <c r="E7668" s="573"/>
      <c r="F7668" s="573">
        <f>SUMIF('BKAS IDR'!$E$10:$E$44,$C7668,'BKAS IDR'!$M$10:$M$44)</f>
        <v>0</v>
      </c>
    </row>
    <row r="7669" spans="2:6" s="12" customFormat="1" ht="15" customHeight="1">
      <c r="B7669" s="1"/>
      <c r="C7669" s="53" t="str">
        <f>[1]Coa!B7669</f>
        <v>4201.0020.16409005</v>
      </c>
      <c r="D7669" s="1" t="str">
        <f>VLOOKUP(C7669,[1]Coa!$B$4:$C$9231,2,FALSE)</f>
        <v>JAMSOSTEK - MEG Injection Package</v>
      </c>
      <c r="E7669" s="573"/>
      <c r="F7669" s="573">
        <f>SUMIF('BKAS IDR'!$E$10:$E$44,$C7669,'BKAS IDR'!$M$10:$M$44)</f>
        <v>0</v>
      </c>
    </row>
    <row r="7670" spans="2:6" s="12" customFormat="1" ht="15" customHeight="1">
      <c r="B7670" s="1"/>
      <c r="C7670" s="53" t="str">
        <f>[1]Coa!B7670</f>
        <v>4201.0020.R000000</v>
      </c>
      <c r="D7670" s="1" t="str">
        <f>VLOOKUP(C7670,[1]Coa!$B$4:$C$9231,2,FALSE)</f>
        <v>JAMSOSTEK - SEWA EQUIPMENT- EXCAVATOR</v>
      </c>
      <c r="E7670" s="573"/>
      <c r="F7670" s="573">
        <f>SUMIF('BKAS IDR'!$E$10:$E$44,$C7670,'BKAS IDR'!$M$10:$M$44)</f>
        <v>0</v>
      </c>
    </row>
    <row r="7671" spans="2:6" s="12" customFormat="1" ht="15" customHeight="1">
      <c r="B7671" s="1"/>
      <c r="C7671" s="53" t="str">
        <f>[1]Coa!B7671</f>
        <v>4201.0021.06312006</v>
      </c>
      <c r="D7671" s="1" t="str">
        <f>VLOOKUP(C7671,[1]Coa!$B$4:$C$9231,2,FALSE)</f>
        <v>BIAYA SURETY BOND - PROV OF EPCI KF GAS (INT)</v>
      </c>
      <c r="E7671" s="573"/>
      <c r="F7671" s="573">
        <f>SUMIF('BKAS IDR'!$E$10:$E$44,$C7671,'BKAS IDR'!$M$10:$M$44)</f>
        <v>0</v>
      </c>
    </row>
    <row r="7672" spans="2:6" s="12" customFormat="1" ht="15" customHeight="1">
      <c r="B7672" s="1"/>
      <c r="C7672" s="53" t="str">
        <f>[1]Coa!B7672</f>
        <v>4201.0021.002</v>
      </c>
      <c r="D7672" s="1" t="str">
        <f>VLOOKUP(C7672,[1]Coa!$B$4:$C$9231,2,FALSE)</f>
        <v>BIAYA SURETY BOND - WORKSHOP</v>
      </c>
      <c r="E7672" s="573"/>
      <c r="F7672" s="573">
        <f>SUMIF('BKAS IDR'!$E$10:$E$44,$C7672,'BKAS IDR'!$M$10:$M$44)</f>
        <v>0</v>
      </c>
    </row>
    <row r="7673" spans="2:6" s="12" customFormat="1" ht="15" customHeight="1">
      <c r="B7673" s="1"/>
      <c r="C7673" s="53" t="str">
        <f>[1]Coa!B7673</f>
        <v>4201.0021.0050852</v>
      </c>
      <c r="D7673" s="1" t="str">
        <f>VLOOKUP(C7673,[1]Coa!$B$4:$C$9231,2,FALSE)</f>
        <v>BIAYA SURETY BOND - KAMBUNA TOPSIDE REUSER S</v>
      </c>
      <c r="E7673" s="573"/>
      <c r="F7673" s="573">
        <f>SUMIF('BKAS IDR'!$E$10:$E$44,$C7673,'BKAS IDR'!$M$10:$M$44)</f>
        <v>0</v>
      </c>
    </row>
    <row r="7674" spans="2:6" s="12" customFormat="1" ht="15" customHeight="1">
      <c r="B7674" s="1"/>
      <c r="C7674" s="53" t="str">
        <f>[1]Coa!B7674</f>
        <v>4201.0021.0050905</v>
      </c>
      <c r="D7674" s="1" t="str">
        <f>VLOOKUP(C7674,[1]Coa!$B$4:$C$9231,2,FALSE)</f>
        <v>BIAYA SURETY BOND - MEG INJECTION PACKAGE</v>
      </c>
      <c r="E7674" s="573"/>
      <c r="F7674" s="573">
        <f>SUMIF('BKAS IDR'!$E$10:$E$44,$C7674,'BKAS IDR'!$M$10:$M$44)</f>
        <v>0</v>
      </c>
    </row>
    <row r="7675" spans="2:6" s="12" customFormat="1" ht="15" customHeight="1">
      <c r="B7675" s="1"/>
      <c r="C7675" s="53" t="str">
        <f>[1]Coa!B7675</f>
        <v>4201.0021.00712046</v>
      </c>
      <c r="D7675" s="1" t="str">
        <f>VLOOKUP(C7675,[1]Coa!$B$4:$C$9231,2,FALSE)</f>
        <v>BIAYA SURETY BOND - FABRIKASI  &amp; INSTASI UNTU</v>
      </c>
      <c r="E7675" s="573"/>
      <c r="F7675" s="573">
        <f>SUMIF('BKAS IDR'!$E$10:$E$44,$C7675,'BKAS IDR'!$M$10:$M$44)</f>
        <v>0</v>
      </c>
    </row>
    <row r="7676" spans="2:6" s="12" customFormat="1" ht="15" customHeight="1">
      <c r="B7676" s="1"/>
      <c r="C7676" s="53" t="str">
        <f>[1]Coa!B7676</f>
        <v>4201.0021.0081014</v>
      </c>
      <c r="D7676" s="1" t="str">
        <f>VLOOKUP(C7676,[1]Coa!$B$4:$C$9231,2,FALSE)</f>
        <v>BIAYA SURETY BOND - SEI AMBAWANG KAB.KUBU</v>
      </c>
      <c r="E7676" s="573"/>
      <c r="F7676" s="573">
        <f>SUMIF('BKAS IDR'!$E$10:$E$44,$C7676,'BKAS IDR'!$M$10:$M$44)</f>
        <v>0</v>
      </c>
    </row>
    <row r="7677" spans="2:6" s="12" customFormat="1" ht="15" customHeight="1">
      <c r="B7677" s="1"/>
      <c r="C7677" s="53" t="str">
        <f>[1]Coa!B7677</f>
        <v>4201.0021.0101019</v>
      </c>
      <c r="D7677" s="1" t="str">
        <f>VLOOKUP(C7677,[1]Coa!$B$4:$C$9231,2,FALSE)</f>
        <v>BIAYA SURETY BOND - CPP&amp;AUP PLATFORMS INST</v>
      </c>
      <c r="E7677" s="573"/>
      <c r="F7677" s="573">
        <f>SUMIF('BKAS IDR'!$E$10:$E$44,$C7677,'BKAS IDR'!$M$10:$M$44)</f>
        <v>0</v>
      </c>
    </row>
    <row r="7678" spans="2:6" s="12" customFormat="1" ht="15" customHeight="1">
      <c r="B7678" s="1"/>
      <c r="C7678" s="53" t="str">
        <f>[1]Coa!B7678</f>
        <v>4201.0021.0101137</v>
      </c>
      <c r="D7678" s="1" t="str">
        <f>VLOOKUP(C7678,[1]Coa!$B$4:$C$9231,2,FALSE)</f>
        <v>BIAYA SURETY BOND - CPP &amp; AUP Platforms</v>
      </c>
      <c r="E7678" s="573"/>
      <c r="F7678" s="573">
        <f>SUMIF('BKAS IDR'!$E$10:$E$44,$C7678,'BKAS IDR'!$M$10:$M$44)</f>
        <v>0</v>
      </c>
    </row>
    <row r="7679" spans="2:6" s="12" customFormat="1" ht="15" customHeight="1">
      <c r="B7679" s="1"/>
      <c r="C7679" s="53" t="str">
        <f>[1]Coa!B7679</f>
        <v>4201.0021.0120832</v>
      </c>
      <c r="D7679" s="1" t="str">
        <f>VLOOKUP(C7679,[1]Coa!$B$4:$C$9231,2,FALSE)</f>
        <v>BIAYA SURETY BOND - SHELL &amp; TUBE HEAT EXCHANG</v>
      </c>
      <c r="E7679" s="573"/>
      <c r="F7679" s="573">
        <f>SUMIF('BKAS IDR'!$E$10:$E$44,$C7679,'BKAS IDR'!$M$10:$M$44)</f>
        <v>0</v>
      </c>
    </row>
    <row r="7680" spans="2:6" s="12" customFormat="1" ht="15" customHeight="1">
      <c r="B7680" s="1"/>
      <c r="C7680" s="53" t="str">
        <f>[1]Coa!B7680</f>
        <v>4201.0021.0130903</v>
      </c>
      <c r="D7680" s="1" t="str">
        <f>VLOOKUP(C7680,[1]Coa!$B$4:$C$9231,2,FALSE)</f>
        <v>BIAYA SURETY BOND - WELL TEST, SKID UNIT</v>
      </c>
      <c r="E7680" s="573"/>
      <c r="F7680" s="573">
        <f>SUMIF('BKAS IDR'!$E$10:$E$44,$C7680,'BKAS IDR'!$M$10:$M$44)</f>
        <v>0</v>
      </c>
    </row>
    <row r="7681" spans="2:6" s="12" customFormat="1" ht="15" customHeight="1">
      <c r="B7681" s="1"/>
      <c r="C7681" s="53" t="str">
        <f>[1]Coa!B7681</f>
        <v>4201.0021.0130904</v>
      </c>
      <c r="D7681" s="1" t="str">
        <f>VLOOKUP(C7681,[1]Coa!$B$4:$C$9231,2,FALSE)</f>
        <v>BIAYA SURETY BOND - HEAT EXCHANGER</v>
      </c>
      <c r="E7681" s="573"/>
      <c r="F7681" s="573">
        <f>SUMIF('BKAS IDR'!$E$10:$E$44,$C7681,'BKAS IDR'!$M$10:$M$44)</f>
        <v>0</v>
      </c>
    </row>
    <row r="7682" spans="2:6" s="12" customFormat="1" ht="15" customHeight="1">
      <c r="B7682" s="1"/>
      <c r="C7682" s="53" t="str">
        <f>[1]Coa!B7682</f>
        <v>4201.0021.0130908</v>
      </c>
      <c r="D7682" s="1" t="str">
        <f>VLOOKUP(C7682,[1]Coa!$B$4:$C$9231,2,FALSE)</f>
        <v>BIAYA SURETY BOND - PIPE SLEEVE &amp; DURI, RIAU</v>
      </c>
      <c r="E7682" s="573"/>
      <c r="F7682" s="573">
        <f>SUMIF('BKAS IDR'!$E$10:$E$44,$C7682,'BKAS IDR'!$M$10:$M$44)</f>
        <v>0</v>
      </c>
    </row>
    <row r="7683" spans="2:6" s="12" customFormat="1" ht="15" customHeight="1">
      <c r="B7683" s="1"/>
      <c r="C7683" s="53" t="str">
        <f>[1]Coa!B7683</f>
        <v>4201.0021.0130923</v>
      </c>
      <c r="D7683" s="1" t="str">
        <f>VLOOKUP(C7683,[1]Coa!$B$4:$C$9231,2,FALSE)</f>
        <v>BIAYA SURETY BOND - PROV OF WATER STO TANK</v>
      </c>
      <c r="E7683" s="573"/>
      <c r="F7683" s="573">
        <f>SUMIF('BKAS IDR'!$E$10:$E$44,$C7683,'BKAS IDR'!$M$10:$M$44)</f>
        <v>0</v>
      </c>
    </row>
    <row r="7684" spans="2:6" s="12" customFormat="1" ht="15" customHeight="1">
      <c r="B7684" s="1"/>
      <c r="C7684" s="53" t="str">
        <f>[1]Coa!B7684</f>
        <v>4201.0021.0130929</v>
      </c>
      <c r="D7684" s="1" t="str">
        <f>VLOOKUP(C7684,[1]Coa!$B$4:$C$9231,2,FALSE)</f>
        <v>BIAYA SURETY BOND - OPERATION ASSISTANCE SLN</v>
      </c>
      <c r="E7684" s="573"/>
      <c r="F7684" s="573">
        <f>SUMIF('BKAS IDR'!$E$10:$E$44,$C7684,'BKAS IDR'!$M$10:$M$44)</f>
        <v>0</v>
      </c>
    </row>
    <row r="7685" spans="2:6" s="12" customFormat="1" ht="15" customHeight="1">
      <c r="B7685" s="1"/>
      <c r="C7685" s="53" t="str">
        <f>[1]Coa!B7685</f>
        <v>4201.0021.0130931</v>
      </c>
      <c r="D7685" s="1" t="str">
        <f>VLOOKUP(C7685,[1]Coa!$B$4:$C$9231,2,FALSE)</f>
        <v>BIAYA SURETY BOND - STORAGE TANK FOR INT PROG</v>
      </c>
      <c r="E7685" s="573"/>
      <c r="F7685" s="573">
        <f>SUMIF('BKAS IDR'!$E$10:$E$44,$C7685,'BKAS IDR'!$M$10:$M$44)</f>
        <v>0</v>
      </c>
    </row>
    <row r="7686" spans="2:6" s="12" customFormat="1" ht="15" customHeight="1">
      <c r="B7686" s="1"/>
      <c r="C7686" s="53" t="str">
        <f>[1]Coa!B7686</f>
        <v>4201.0021.0131004</v>
      </c>
      <c r="D7686" s="1" t="str">
        <f>VLOOKUP(C7686,[1]Coa!$B$4:$C$9231,2,FALSE)</f>
        <v>BIAYA SURETY BOND - 3 UNITS K.O. DRUM</v>
      </c>
      <c r="E7686" s="573"/>
      <c r="F7686" s="573">
        <f>SUMIF('BKAS IDR'!$E$10:$E$44,$C7686,'BKAS IDR'!$M$10:$M$44)</f>
        <v>0</v>
      </c>
    </row>
    <row r="7687" spans="2:6" s="12" customFormat="1" ht="15" customHeight="1">
      <c r="B7687" s="1"/>
      <c r="C7687" s="53" t="str">
        <f>[1]Coa!B7687</f>
        <v>4201.0021.0131010</v>
      </c>
      <c r="D7687" s="1" t="str">
        <f>VLOOKUP(C7687,[1]Coa!$B$4:$C$9231,2,FALSE)</f>
        <v>BIAYA SURETY BOND - DISAIN&amp;FAB ALAT SURFAKTAN</v>
      </c>
      <c r="E7687" s="573"/>
      <c r="F7687" s="573">
        <f>SUMIF('BKAS IDR'!$E$10:$E$44,$C7687,'BKAS IDR'!$M$10:$M$44)</f>
        <v>0</v>
      </c>
    </row>
    <row r="7688" spans="2:6" s="12" customFormat="1" ht="15" customHeight="1">
      <c r="B7688" s="1"/>
      <c r="C7688" s="53" t="str">
        <f>[1]Coa!B7688</f>
        <v>4201.0021.0131018</v>
      </c>
      <c r="D7688" s="1" t="str">
        <f>VLOOKUP(C7688,[1]Coa!$B$4:$C$9231,2,FALSE)</f>
        <v>BIAYA SURETY BOND - JASA KONST TANGKI PEMISAH</v>
      </c>
      <c r="E7688" s="573"/>
      <c r="F7688" s="573">
        <f>SUMIF('BKAS IDR'!$E$10:$E$44,$C7688,'BKAS IDR'!$M$10:$M$44)</f>
        <v>0</v>
      </c>
    </row>
    <row r="7689" spans="2:6" s="12" customFormat="1" ht="15" customHeight="1">
      <c r="B7689" s="1"/>
      <c r="C7689" s="53" t="str">
        <f>[1]Coa!B7689</f>
        <v>4201.0021.0131104</v>
      </c>
      <c r="D7689" s="1" t="str">
        <f>VLOOKUP(C7689,[1]Coa!$B$4:$C$9231,2,FALSE)</f>
        <v>BIAYA SURETY BOND - RIGLESS SERVICE</v>
      </c>
      <c r="E7689" s="573"/>
      <c r="F7689" s="573">
        <f>SUMIF('BKAS IDR'!$E$10:$E$44,$C7689,'BKAS IDR'!$M$10:$M$44)</f>
        <v>0</v>
      </c>
    </row>
    <row r="7690" spans="2:6" s="12" customFormat="1" ht="15" customHeight="1">
      <c r="B7690" s="1"/>
      <c r="C7690" s="53" t="str">
        <f>[1]Coa!B7690</f>
        <v>4201.0021.0131113</v>
      </c>
      <c r="D7690" s="1" t="str">
        <f>VLOOKUP(C7690,[1]Coa!$B$4:$C$9231,2,FALSE)</f>
        <v>BIAYA SURETY BOND - EPC U/ FASILITAS TANKI DI</v>
      </c>
      <c r="E7690" s="573"/>
      <c r="F7690" s="573">
        <f>SUMIF('BKAS IDR'!$E$10:$E$44,$C7690,'BKAS IDR'!$M$10:$M$44)</f>
        <v>0</v>
      </c>
    </row>
    <row r="7691" spans="2:6" s="12" customFormat="1" ht="15" customHeight="1">
      <c r="B7691" s="1"/>
      <c r="C7691" s="53" t="str">
        <f>[1]Coa!B7691</f>
        <v>4201.0021.0131119</v>
      </c>
      <c r="D7691" s="1" t="str">
        <f>VLOOKUP(C7691,[1]Coa!$B$4:$C$9231,2,FALSE)</f>
        <v>BIAYA SURETY BOND - EPF OF STORAGE FOR RANTAU</v>
      </c>
      <c r="E7691" s="573"/>
      <c r="F7691" s="573">
        <f>SUMIF('BKAS IDR'!$E$10:$E$44,$C7691,'BKAS IDR'!$M$10:$M$44)</f>
        <v>0</v>
      </c>
    </row>
    <row r="7692" spans="2:6" s="12" customFormat="1" ht="15" customHeight="1">
      <c r="B7692" s="1"/>
      <c r="C7692" s="53" t="str">
        <f>[1]Coa!B7692</f>
        <v>4201.0021.0131127</v>
      </c>
      <c r="D7692" s="1" t="str">
        <f>VLOOKUP(C7692,[1]Coa!$B$4:$C$9231,2,FALSE)</f>
        <v>BIAYA SURETY BOND - RIGLESS SERVICE</v>
      </c>
      <c r="E7692" s="573"/>
      <c r="F7692" s="573">
        <f>SUMIF('BKAS IDR'!$E$10:$E$44,$C7692,'BKAS IDR'!$M$10:$M$44)</f>
        <v>0</v>
      </c>
    </row>
    <row r="7693" spans="2:6" s="12" customFormat="1" ht="15" customHeight="1">
      <c r="B7693" s="1"/>
      <c r="C7693" s="53" t="str">
        <f>[1]Coa!B7693</f>
        <v>4201.0021.0131150</v>
      </c>
      <c r="D7693" s="1" t="str">
        <f>VLOOKUP(C7693,[1]Coa!$B$4:$C$9231,2,FALSE)</f>
        <v>BIAYA SURETY BOND - WASH TANK REPAIR</v>
      </c>
      <c r="E7693" s="573"/>
      <c r="F7693" s="573">
        <f>SUMIF('BKAS IDR'!$E$10:$E$44,$C7693,'BKAS IDR'!$M$10:$M$44)</f>
        <v>0</v>
      </c>
    </row>
    <row r="7694" spans="2:6" s="12" customFormat="1" ht="15" customHeight="1">
      <c r="B7694" s="1"/>
      <c r="C7694" s="53" t="str">
        <f>[1]Coa!B7694</f>
        <v>4201.0021.01312003</v>
      </c>
      <c r="D7694" s="1" t="str">
        <f>VLOOKUP(C7694,[1]Coa!$B$4:$C$9231,2,FALSE)</f>
        <v>BIAYA SURETY BOND - RIGLESS SERVICES</v>
      </c>
      <c r="E7694" s="573"/>
      <c r="F7694" s="573">
        <f>SUMIF('BKAS IDR'!$E$10:$E$44,$C7694,'BKAS IDR'!$M$10:$M$44)</f>
        <v>0</v>
      </c>
    </row>
    <row r="7695" spans="2:6" s="12" customFormat="1" ht="15" customHeight="1">
      <c r="B7695" s="1"/>
      <c r="C7695" s="53" t="str">
        <f>[1]Coa!B7695</f>
        <v>4201.0021.01312031</v>
      </c>
      <c r="D7695" s="1" t="str">
        <f>VLOOKUP(C7695,[1]Coa!$B$4:$C$9231,2,FALSE)</f>
        <v>BIAYA SURETY BOND - PLUG BACK WITH SLICKLINE</v>
      </c>
      <c r="E7695" s="573"/>
      <c r="F7695" s="573">
        <f>SUMIF('BKAS IDR'!$E$10:$E$44,$C7695,'BKAS IDR'!$M$10:$M$44)</f>
        <v>0</v>
      </c>
    </row>
    <row r="7696" spans="2:6" s="12" customFormat="1" ht="15" customHeight="1">
      <c r="B7696" s="1"/>
      <c r="C7696" s="53" t="str">
        <f>[1]Coa!B7696</f>
        <v>4201.0021.01312049</v>
      </c>
      <c r="D7696" s="1" t="str">
        <f>VLOOKUP(C7696,[1]Coa!$B$4:$C$9231,2,FALSE)</f>
        <v>BIAYA SURETY BOND - HRSG #2 &amp; #5</v>
      </c>
      <c r="E7696" s="573"/>
      <c r="F7696" s="573">
        <f>SUMIF('BKAS IDR'!$E$10:$E$44,$C7696,'BKAS IDR'!$M$10:$M$44)</f>
        <v>0</v>
      </c>
    </row>
    <row r="7697" spans="2:6" s="12" customFormat="1" ht="15" customHeight="1">
      <c r="B7697" s="1"/>
      <c r="C7697" s="53" t="str">
        <f>[1]Coa!B7697</f>
        <v>4201.0021.01312058</v>
      </c>
      <c r="D7697" s="1" t="str">
        <f>VLOOKUP(C7697,[1]Coa!$B$4:$C$9231,2,FALSE)</f>
        <v>BIAYA SURETY BOND - FOAMING SERVICES</v>
      </c>
      <c r="E7697" s="573"/>
      <c r="F7697" s="573">
        <f>SUMIF('BKAS IDR'!$E$10:$E$44,$C7697,'BKAS IDR'!$M$10:$M$44)</f>
        <v>0</v>
      </c>
    </row>
    <row r="7698" spans="2:6" s="12" customFormat="1" ht="15" customHeight="1">
      <c r="B7698" s="1"/>
      <c r="C7698" s="53" t="str">
        <f>[1]Coa!B7698</f>
        <v>4201.0021.0150909</v>
      </c>
      <c r="D7698" s="1" t="str">
        <f>VLOOKUP(C7698,[1]Coa!$B$4:$C$9231,2,FALSE)</f>
        <v>BIAYA SURETY BOND - PIPE CONNECTION</v>
      </c>
      <c r="E7698" s="573"/>
      <c r="F7698" s="573">
        <f>SUMIF('BKAS IDR'!$E$10:$E$44,$C7698,'BKAS IDR'!$M$10:$M$44)</f>
        <v>0</v>
      </c>
    </row>
    <row r="7699" spans="2:6" s="12" customFormat="1" ht="15" customHeight="1">
      <c r="B7699" s="1"/>
      <c r="C7699" s="53" t="str">
        <f>[1]Coa!B7699</f>
        <v>4201.0021.0150916</v>
      </c>
      <c r="D7699" s="1" t="str">
        <f>VLOOKUP(C7699,[1]Coa!$B$4:$C$9231,2,FALSE)</f>
        <v>BIAYA SURETY BOND - SUBSEA CABLE</v>
      </c>
      <c r="E7699" s="573"/>
      <c r="F7699" s="573">
        <f>SUMIF('BKAS IDR'!$E$10:$E$44,$C7699,'BKAS IDR'!$M$10:$M$44)</f>
        <v>0</v>
      </c>
    </row>
    <row r="7700" spans="2:6" s="12" customFormat="1" ht="15" customHeight="1">
      <c r="B7700" s="1"/>
      <c r="C7700" s="53" t="str">
        <f>[1]Coa!B7700</f>
        <v>4201.0021.0151128</v>
      </c>
      <c r="D7700" s="1" t="str">
        <f>VLOOKUP(C7700,[1]Coa!$B$4:$C$9231,2,FALSE)</f>
        <v>BIAYA SURETY BOND - PROJECT BAWAL PIPELINE</v>
      </c>
      <c r="E7700" s="573"/>
      <c r="F7700" s="573">
        <f>SUMIF('BKAS IDR'!$E$10:$E$44,$C7700,'BKAS IDR'!$M$10:$M$44)</f>
        <v>0</v>
      </c>
    </row>
    <row r="7701" spans="2:6" s="12" customFormat="1" ht="15" customHeight="1">
      <c r="B7701" s="1"/>
      <c r="C7701" s="53" t="str">
        <f>[1]Coa!B7701</f>
        <v>4201.0021.01512021</v>
      </c>
      <c r="D7701" s="1" t="str">
        <f>VLOOKUP(C7701,[1]Coa!$B$4:$C$9231,2,FALSE)</f>
        <v>BIAYA SURETY BOND - TUBE BUNDLE CONDENSATE CO</v>
      </c>
      <c r="E7701" s="573"/>
      <c r="F7701" s="573">
        <f>SUMIF('BKAS IDR'!$E$10:$E$44,$C7701,'BKAS IDR'!$M$10:$M$44)</f>
        <v>0</v>
      </c>
    </row>
    <row r="7702" spans="2:6" s="12" customFormat="1" ht="15" customHeight="1">
      <c r="B7702" s="1"/>
      <c r="C7702" s="53" t="str">
        <f>[1]Coa!B7702</f>
        <v>4201.0021.01512027</v>
      </c>
      <c r="D7702" s="1" t="str">
        <f>VLOOKUP(C7702,[1]Coa!$B$4:$C$9231,2,FALSE)</f>
        <v>BIAYA SURETY BOND - FUEL GAS SCRUBBER AND HEA</v>
      </c>
      <c r="E7702" s="573"/>
      <c r="F7702" s="573">
        <f>SUMIF('BKAS IDR'!$E$10:$E$44,$C7702,'BKAS IDR'!$M$10:$M$44)</f>
        <v>0</v>
      </c>
    </row>
    <row r="7703" spans="2:6" s="12" customFormat="1" ht="15" customHeight="1">
      <c r="B7703" s="1"/>
      <c r="C7703" s="53" t="str">
        <f>[1]Coa!B7703</f>
        <v>4201.0021.01512043</v>
      </c>
      <c r="D7703" s="1" t="str">
        <f>VLOOKUP(C7703,[1]Coa!$B$4:$C$9231,2,FALSE)</f>
        <v>BIAYA SURETY BOND - EHMR WATER PROJECT, EPCI</v>
      </c>
      <c r="E7703" s="573"/>
      <c r="F7703" s="573">
        <f>SUMIF('BKAS IDR'!$E$10:$E$44,$C7703,'BKAS IDR'!$M$10:$M$44)</f>
        <v>0</v>
      </c>
    </row>
    <row r="7704" spans="2:6" s="12" customFormat="1" ht="15" customHeight="1">
      <c r="B7704" s="1"/>
      <c r="C7704" s="53" t="str">
        <f>[1]Coa!B7704</f>
        <v>4201.0021.01512062</v>
      </c>
      <c r="D7704" s="1" t="str">
        <f>VLOOKUP(C7704,[1]Coa!$B$4:$C$9231,2,FALSE)</f>
        <v>BIAYA SURETY BOND - EPCI TEMBANG 8 TO BAWAL P</v>
      </c>
      <c r="E7704" s="573"/>
      <c r="F7704" s="573">
        <f>SUMIF('BKAS IDR'!$E$10:$E$44,$C7704,'BKAS IDR'!$M$10:$M$44)</f>
        <v>0</v>
      </c>
    </row>
    <row r="7705" spans="2:6" s="12" customFormat="1" ht="15" customHeight="1">
      <c r="B7705" s="1"/>
      <c r="C7705" s="53" t="str">
        <f>[1]Coa!B7705</f>
        <v>4201.0021.0191139</v>
      </c>
      <c r="D7705" s="1" t="str">
        <f>VLOOKUP(C7705,[1]Coa!$B$4:$C$9231,2,FALSE)</f>
        <v>BIAYA SURETY BOND - Maintenance of Expansion</v>
      </c>
      <c r="E7705" s="573"/>
      <c r="F7705" s="573">
        <f>SUMIF('BKAS IDR'!$E$10:$E$44,$C7705,'BKAS IDR'!$M$10:$M$44)</f>
        <v>0</v>
      </c>
    </row>
    <row r="7706" spans="2:6" s="12" customFormat="1" ht="15" customHeight="1">
      <c r="B7706" s="1"/>
      <c r="C7706" s="53" t="str">
        <f>[1]Coa!B7706</f>
        <v>4201.0021.0241007</v>
      </c>
      <c r="D7706" s="1" t="str">
        <f>VLOOKUP(C7706,[1]Coa!$B$4:$C$9231,2,FALSE)</f>
        <v>BIAYA SURETY BOND - REP&amp;TEST (336-I;1000m3)</v>
      </c>
      <c r="E7706" s="573"/>
      <c r="F7706" s="573">
        <f>SUMIF('BKAS IDR'!$E$10:$E$44,$C7706,'BKAS IDR'!$M$10:$M$44)</f>
        <v>0</v>
      </c>
    </row>
    <row r="7707" spans="2:6" s="12" customFormat="1" ht="15" customHeight="1">
      <c r="B7707" s="1"/>
      <c r="C7707" s="53" t="str">
        <f>[1]Coa!B7707</f>
        <v>4201.0021.02412022</v>
      </c>
      <c r="D7707" s="1" t="str">
        <f>VLOOKUP(C7707,[1]Coa!$B$4:$C$9231,2,FALSE)</f>
        <v>BIAYA SURETY BOND - REPAIR F/WELDING TANK</v>
      </c>
      <c r="E7707" s="573"/>
      <c r="F7707" s="573">
        <f>SUMIF('BKAS IDR'!$E$10:$E$44,$C7707,'BKAS IDR'!$M$10:$M$44)</f>
        <v>0</v>
      </c>
    </row>
    <row r="7708" spans="2:6" s="12" customFormat="1" ht="15" customHeight="1">
      <c r="B7708" s="1"/>
      <c r="C7708" s="53" t="str">
        <f>[1]Coa!B7708</f>
        <v>4201.0021.02412035</v>
      </c>
      <c r="D7708" s="1" t="str">
        <f>VLOOKUP(C7708,[1]Coa!$B$4:$C$9231,2,FALSE)</f>
        <v>BIAYA SURETY BOND - REPAIR OF TANK 100 CUFT P</v>
      </c>
      <c r="E7708" s="573"/>
      <c r="F7708" s="573">
        <f>SUMIF('BKAS IDR'!$E$10:$E$44,$C7708,'BKAS IDR'!$M$10:$M$44)</f>
        <v>0</v>
      </c>
    </row>
    <row r="7709" spans="2:6" s="12" customFormat="1" ht="15" customHeight="1">
      <c r="B7709" s="1"/>
      <c r="C7709" s="53" t="str">
        <f>[1]Coa!B7709</f>
        <v>4201.0021.0260847</v>
      </c>
      <c r="D7709" s="1" t="str">
        <f>VLOOKUP(C7709,[1]Coa!$B$4:$C$9231,2,FALSE)</f>
        <v>BIAYA SURETY BOND - INSTALLATION OF 2X315 MW</v>
      </c>
      <c r="E7709" s="573"/>
      <c r="F7709" s="573">
        <f>SUMIF('BKAS IDR'!$E$10:$E$44,$C7709,'BKAS IDR'!$M$10:$M$44)</f>
        <v>0</v>
      </c>
    </row>
    <row r="7710" spans="2:6" s="12" customFormat="1" ht="15" customHeight="1">
      <c r="B7710" s="1"/>
      <c r="C7710" s="53" t="str">
        <f>[1]Coa!B7710</f>
        <v>4201.0021.0261198</v>
      </c>
      <c r="D7710" s="1" t="str">
        <f>VLOOKUP(C7710,[1]Coa!$B$4:$C$9231,2,FALSE)</f>
        <v>BIAYA SURETY BOND - MAINTENANCE HUBEI</v>
      </c>
      <c r="E7710" s="573"/>
      <c r="F7710" s="573">
        <f>SUMIF('BKAS IDR'!$E$10:$E$44,$C7710,'BKAS IDR'!$M$10:$M$44)</f>
        <v>0</v>
      </c>
    </row>
    <row r="7711" spans="2:6" s="12" customFormat="1" ht="15" customHeight="1">
      <c r="B7711" s="1"/>
      <c r="C7711" s="53" t="str">
        <f>[1]Coa!B7711</f>
        <v>4201.0021.0280913</v>
      </c>
      <c r="D7711" s="1" t="str">
        <f>VLOOKUP(C7711,[1]Coa!$B$4:$C$9231,2,FALSE)</f>
        <v>BIAYA SURETY BOND - FAB SAND BLAST&amp;PRIM COAT</v>
      </c>
      <c r="E7711" s="573"/>
      <c r="F7711" s="573">
        <f>SUMIF('BKAS IDR'!$E$10:$E$44,$C7711,'BKAS IDR'!$M$10:$M$44)</f>
        <v>0</v>
      </c>
    </row>
    <row r="7712" spans="2:6" s="12" customFormat="1" ht="15" customHeight="1">
      <c r="B7712" s="1"/>
      <c r="C7712" s="53" t="str">
        <f>[1]Coa!B7712</f>
        <v>4201.0021.0280915</v>
      </c>
      <c r="D7712" s="1" t="str">
        <f>VLOOKUP(C7712,[1]Coa!$B$4:$C$9231,2,FALSE)</f>
        <v>BIAYA SURETY BOND - MB#13; RECONDITION WORK</v>
      </c>
      <c r="E7712" s="573"/>
      <c r="F7712" s="573">
        <f>SUMIF('BKAS IDR'!$E$10:$E$44,$C7712,'BKAS IDR'!$M$10:$M$44)</f>
        <v>0</v>
      </c>
    </row>
    <row r="7713" spans="2:6" s="12" customFormat="1" ht="15" customHeight="1">
      <c r="B7713" s="1"/>
      <c r="C7713" s="53" t="str">
        <f>[1]Coa!B7713</f>
        <v>4201.0021.0280919</v>
      </c>
      <c r="D7713" s="1" t="str">
        <f>VLOOKUP(C7713,[1]Coa!$B$4:$C$9231,2,FALSE)</f>
        <v>BIAYA SURETY BOND - RB#13; ANCHOR BOLT INST</v>
      </c>
      <c r="E7713" s="573"/>
      <c r="F7713" s="573">
        <f>SUMIF('BKAS IDR'!$E$10:$E$44,$C7713,'BKAS IDR'!$M$10:$M$44)</f>
        <v>0</v>
      </c>
    </row>
    <row r="7714" spans="2:6" s="12" customFormat="1" ht="15" customHeight="1">
      <c r="B7714" s="1"/>
      <c r="C7714" s="53" t="str">
        <f>[1]Coa!B7714</f>
        <v>4201.0021.0280921</v>
      </c>
      <c r="D7714" s="1" t="str">
        <f>VLOOKUP(C7714,[1]Coa!$B$4:$C$9231,2,FALSE)</f>
        <v>BIAYA SURETY BOND - RB#13; INST MECHANICAL</v>
      </c>
      <c r="E7714" s="573"/>
      <c r="F7714" s="573">
        <f>SUMIF('BKAS IDR'!$E$10:$E$44,$C7714,'BKAS IDR'!$M$10:$M$44)</f>
        <v>0</v>
      </c>
    </row>
    <row r="7715" spans="2:6" s="12" customFormat="1" ht="15" customHeight="1">
      <c r="B7715" s="1"/>
      <c r="C7715" s="53" t="str">
        <f>[1]Coa!B7715</f>
        <v>4201.0021.0280926</v>
      </c>
      <c r="D7715" s="1" t="str">
        <f>VLOOKUP(C7715,[1]Coa!$B$4:$C$9231,2,FALSE)</f>
        <v>BIAYA SURETY BOND - RB#13; PIPE EXT /MP &amp; LP</v>
      </c>
      <c r="E7715" s="573"/>
      <c r="F7715" s="573">
        <f>SUMIF('BKAS IDR'!$E$10:$E$44,$C7715,'BKAS IDR'!$M$10:$M$44)</f>
        <v>0</v>
      </c>
    </row>
    <row r="7716" spans="2:6" s="12" customFormat="1" ht="15" customHeight="1">
      <c r="B7716" s="1"/>
      <c r="C7716" s="53" t="str">
        <f>[1]Coa!B7716</f>
        <v>4201.0021.0280927</v>
      </c>
      <c r="D7716" s="1" t="str">
        <f>VLOOKUP(C7716,[1]Coa!$B$4:$C$9231,2,FALSE)</f>
        <v>BIAYA SURETY BOND - PM#9;MP BIN TEMP CONTROL</v>
      </c>
      <c r="E7716" s="573"/>
      <c r="F7716" s="573">
        <f>SUMIF('BKAS IDR'!$E$10:$E$44,$C7716,'BKAS IDR'!$M$10:$M$44)</f>
        <v>0</v>
      </c>
    </row>
    <row r="7717" spans="2:6" s="12" customFormat="1" ht="15" customHeight="1">
      <c r="B7717" s="1"/>
      <c r="C7717" s="53" t="str">
        <f>[1]Coa!B7717</f>
        <v>4201.0021.0280930</v>
      </c>
      <c r="D7717" s="1" t="str">
        <f>VLOOKUP(C7717,[1]Coa!$B$4:$C$9231,2,FALSE)</f>
        <v>BIAYA SURETY BOND - MB#15;MAIN STEAM LINE MOD</v>
      </c>
      <c r="E7717" s="573"/>
      <c r="F7717" s="573">
        <f>SUMIF('BKAS IDR'!$E$10:$E$44,$C7717,'BKAS IDR'!$M$10:$M$44)</f>
        <v>0</v>
      </c>
    </row>
    <row r="7718" spans="2:6" s="12" customFormat="1" ht="15" customHeight="1">
      <c r="B7718" s="1"/>
      <c r="C7718" s="53" t="str">
        <f>[1]Coa!B7718</f>
        <v>4201.0021.0281005</v>
      </c>
      <c r="D7718" s="1" t="str">
        <f>VLOOKUP(C7718,[1]Coa!$B$4:$C$9231,2,FALSE)</f>
        <v>BIAYA SURETY BOND - PM#9; UPGRADE TIE IN</v>
      </c>
      <c r="E7718" s="573"/>
      <c r="F7718" s="573">
        <f>SUMIF('BKAS IDR'!$E$10:$E$44,$C7718,'BKAS IDR'!$M$10:$M$44)</f>
        <v>0</v>
      </c>
    </row>
    <row r="7719" spans="2:6" s="12" customFormat="1" ht="15" customHeight="1">
      <c r="B7719" s="1"/>
      <c r="C7719" s="53" t="str">
        <f>[1]Coa!B7719</f>
        <v>4201.0021.0281006</v>
      </c>
      <c r="D7719" s="1" t="str">
        <f>VLOOKUP(C7719,[1]Coa!$B$4:$C$9231,2,FALSE)</f>
        <v>BIAYA SURETY BOND - MANPOWER SUPPLY SHUTDOWN</v>
      </c>
      <c r="E7719" s="573"/>
      <c r="F7719" s="573">
        <f>SUMIF('BKAS IDR'!$E$10:$E$44,$C7719,'BKAS IDR'!$M$10:$M$44)</f>
        <v>0</v>
      </c>
    </row>
    <row r="7720" spans="2:6" s="12" customFormat="1" ht="15" customHeight="1">
      <c r="B7720" s="1"/>
      <c r="C7720" s="53" t="str">
        <f>[1]Coa!B7720</f>
        <v>4201.0021.0281011</v>
      </c>
      <c r="D7720" s="1" t="str">
        <f>VLOOKUP(C7720,[1]Coa!$B$4:$C$9231,2,FALSE)</f>
        <v>BIAYA SURETY BOND - WP-9;FAB CRUSHER COMPLETE</v>
      </c>
      <c r="E7720" s="573"/>
      <c r="F7720" s="573">
        <f>SUMIF('BKAS IDR'!$E$10:$E$44,$C7720,'BKAS IDR'!$M$10:$M$44)</f>
        <v>0</v>
      </c>
    </row>
    <row r="7721" spans="2:6" s="12" customFormat="1" ht="15" customHeight="1">
      <c r="B7721" s="1"/>
      <c r="C7721" s="53" t="str">
        <f>[1]Coa!B7721</f>
        <v>4201.0021.0281013</v>
      </c>
      <c r="D7721" s="1" t="str">
        <f>VLOOKUP(C7721,[1]Coa!$B$4:$C$9231,2,FALSE)</f>
        <v>BIAYA SURETY BOND - MB#24;SURF METAL TREATMEN</v>
      </c>
      <c r="E7721" s="573"/>
      <c r="F7721" s="573">
        <f>SUMIF('BKAS IDR'!$E$10:$E$44,$C7721,'BKAS IDR'!$M$10:$M$44)</f>
        <v>0</v>
      </c>
    </row>
    <row r="7722" spans="2:6" s="12" customFormat="1" ht="15" customHeight="1">
      <c r="B7722" s="1"/>
      <c r="C7722" s="53" t="str">
        <f>[1]Coa!B7722</f>
        <v>4201.0021.0281015</v>
      </c>
      <c r="D7722" s="1" t="str">
        <f>VLOOKUP(C7722,[1]Coa!$B$4:$C$9231,2,FALSE)</f>
        <v>BIAYA SURETY BOND - WP-8;FAB CRUSHER 2SETS</v>
      </c>
      <c r="E7722" s="573"/>
      <c r="F7722" s="573">
        <f>SUMIF('BKAS IDR'!$E$10:$E$44,$C7722,'BKAS IDR'!$M$10:$M$44)</f>
        <v>0</v>
      </c>
    </row>
    <row r="7723" spans="2:6" s="12" customFormat="1" ht="15" customHeight="1">
      <c r="B7723" s="1"/>
      <c r="C7723" s="53" t="str">
        <f>[1]Coa!B7723</f>
        <v>4201.0021.0281020</v>
      </c>
      <c r="D7723" s="1" t="str">
        <f>VLOOKUP(C7723,[1]Coa!$B$4:$C$9231,2,FALSE)</f>
        <v>BIAYA SURETY BOND - TPM;ADD BYPASS FILTER GAS</v>
      </c>
      <c r="E7723" s="573"/>
      <c r="F7723" s="573">
        <f>SUMIF('BKAS IDR'!$E$10:$E$44,$C7723,'BKAS IDR'!$M$10:$M$44)</f>
        <v>0</v>
      </c>
    </row>
    <row r="7724" spans="2:6" s="12" customFormat="1" ht="15" customHeight="1">
      <c r="B7724" s="1"/>
      <c r="C7724" s="53" t="str">
        <f>[1]Coa!B7724</f>
        <v>4201.0021.0281034</v>
      </c>
      <c r="D7724" s="1" t="str">
        <f>VLOOKUP(C7724,[1]Coa!$B$4:$C$9231,2,FALSE)</f>
        <v>BIAYA SURETY BOND - WP-8, DRUM BARKER 2 LINES</v>
      </c>
      <c r="E7724" s="573"/>
      <c r="F7724" s="573">
        <f>SUMIF('BKAS IDR'!$E$10:$E$44,$C7724,'BKAS IDR'!$M$10:$M$44)</f>
        <v>0</v>
      </c>
    </row>
    <row r="7725" spans="2:6" s="12" customFormat="1" ht="15" customHeight="1">
      <c r="B7725" s="1"/>
      <c r="C7725" s="53" t="str">
        <f>[1]Coa!B7725</f>
        <v>4201.0021.0281103</v>
      </c>
      <c r="D7725" s="1" t="str">
        <f>VLOOKUP(C7725,[1]Coa!$B$4:$C$9231,2,FALSE)</f>
        <v>BIAYA SURETY BOND - TUBE PF-1C VE#1(SHUTDOWN)</v>
      </c>
      <c r="E7725" s="573"/>
      <c r="F7725" s="573">
        <f>SUMIF('BKAS IDR'!$E$10:$E$44,$C7725,'BKAS IDR'!$M$10:$M$44)</f>
        <v>0</v>
      </c>
    </row>
    <row r="7726" spans="2:6" s="12" customFormat="1" ht="15" customHeight="1">
      <c r="B7726" s="1"/>
      <c r="C7726" s="53" t="str">
        <f>[1]Coa!B7726</f>
        <v>4201.0021.0281110</v>
      </c>
      <c r="D7726" s="1" t="str">
        <f>VLOOKUP(C7726,[1]Coa!$B$4:$C$9231,2,FALSE)</f>
        <v>BIAYA SURETY BOND - VE#11, FABRICATION HBL TA</v>
      </c>
      <c r="E7726" s="573"/>
      <c r="F7726" s="573">
        <f>SUMIF('BKAS IDR'!$E$10:$E$44,$C7726,'BKAS IDR'!$M$10:$M$44)</f>
        <v>0</v>
      </c>
    </row>
    <row r="7727" spans="2:6" s="12" customFormat="1" ht="15" customHeight="1">
      <c r="B7727" s="1"/>
      <c r="C7727" s="53" t="str">
        <f>[1]Coa!B7727</f>
        <v>4201.0021.0281116</v>
      </c>
      <c r="D7727" s="1" t="str">
        <f>VLOOKUP(C7727,[1]Coa!$B$4:$C$9231,2,FALSE)</f>
        <v>BIAYA SURETY BOND - IKPP</v>
      </c>
      <c r="E7727" s="573"/>
      <c r="F7727" s="573">
        <f>SUMIF('BKAS IDR'!$E$10:$E$44,$C7727,'BKAS IDR'!$M$10:$M$44)</f>
        <v>0</v>
      </c>
    </row>
    <row r="7728" spans="2:6" s="12" customFormat="1" ht="15" customHeight="1">
      <c r="B7728" s="1"/>
      <c r="C7728" s="53" t="str">
        <f>[1]Coa!B7728</f>
        <v>4201.0021.0281130</v>
      </c>
      <c r="D7728" s="1" t="str">
        <f>VLOOKUP(C7728,[1]Coa!$B$4:$C$9231,2,FALSE)</f>
        <v>BIAYA SURETY BOND - TG 23 PENYAMBUNGAN PIPA</v>
      </c>
      <c r="E7728" s="573"/>
      <c r="F7728" s="573">
        <f>SUMIF('BKAS IDR'!$E$10:$E$44,$C7728,'BKAS IDR'!$M$10:$M$44)</f>
        <v>0</v>
      </c>
    </row>
    <row r="7729" spans="2:6" s="12" customFormat="1" ht="15" customHeight="1">
      <c r="B7729" s="1"/>
      <c r="C7729" s="53" t="str">
        <f>[1]Coa!B7729</f>
        <v>4201.0021.0281131</v>
      </c>
      <c r="D7729" s="1" t="str">
        <f>VLOOKUP(C7729,[1]Coa!$B$4:$C$9231,2,FALSE)</f>
        <v>BIAYA SURETY BOND - MC-10 Connect Pipe</v>
      </c>
      <c r="E7729" s="573"/>
      <c r="F7729" s="573">
        <f>SUMIF('BKAS IDR'!$E$10:$E$44,$C7729,'BKAS IDR'!$M$10:$M$44)</f>
        <v>0</v>
      </c>
    </row>
    <row r="7730" spans="2:6" s="12" customFormat="1" ht="15" customHeight="1">
      <c r="B7730" s="1"/>
      <c r="C7730" s="53" t="str">
        <f>[1]Coa!B7730</f>
        <v>4201.0021.0281132</v>
      </c>
      <c r="D7730" s="1" t="str">
        <f>VLOOKUP(C7730,[1]Coa!$B$4:$C$9231,2,FALSE)</f>
        <v>BIAYA SURETY BOND - Replacement of pipe 8"</v>
      </c>
      <c r="E7730" s="573"/>
      <c r="F7730" s="573">
        <f>SUMIF('BKAS IDR'!$E$10:$E$44,$C7730,'BKAS IDR'!$M$10:$M$44)</f>
        <v>0</v>
      </c>
    </row>
    <row r="7731" spans="2:6" s="12" customFormat="1" ht="15" customHeight="1">
      <c r="B7731" s="1"/>
      <c r="C7731" s="53" t="str">
        <f>[1]Coa!B7731</f>
        <v>4201.0021.0281133</v>
      </c>
      <c r="D7731" s="1" t="str">
        <f>VLOOKUP(C7731,[1]Coa!$B$4:$C$9231,2,FALSE)</f>
        <v>BIAYA SURETY BOND - MC-2 Annual Shutdown 2011</v>
      </c>
      <c r="E7731" s="573"/>
      <c r="F7731" s="573">
        <f>SUMIF('BKAS IDR'!$E$10:$E$44,$C7731,'BKAS IDR'!$M$10:$M$44)</f>
        <v>0</v>
      </c>
    </row>
    <row r="7732" spans="2:6" s="12" customFormat="1" ht="15" customHeight="1">
      <c r="B7732" s="1"/>
      <c r="C7732" s="53" t="str">
        <f>[1]Coa!B7732</f>
        <v>4201.0021.0281134</v>
      </c>
      <c r="D7732" s="1" t="str">
        <f>VLOOKUP(C7732,[1]Coa!$B$4:$C$9231,2,FALSE)</f>
        <v>BIAYA SURETY BOND - Repair Heater, Cooler</v>
      </c>
      <c r="E7732" s="573"/>
      <c r="F7732" s="573">
        <f>SUMIF('BKAS IDR'!$E$10:$E$44,$C7732,'BKAS IDR'!$M$10:$M$44)</f>
        <v>0</v>
      </c>
    </row>
    <row r="7733" spans="2:6" s="12" customFormat="1" ht="15" customHeight="1">
      <c r="B7733" s="1"/>
      <c r="C7733" s="53" t="str">
        <f>[1]Coa!B7733</f>
        <v>4201.0021.0281135</v>
      </c>
      <c r="D7733" s="1" t="str">
        <f>VLOOKUP(C7733,[1]Coa!$B$4:$C$9231,2,FALSE)</f>
        <v>BIAYA SURETY BOND - CA-8 Replace C12 Pipe 16"</v>
      </c>
      <c r="E7733" s="573"/>
      <c r="F7733" s="573">
        <f>SUMIF('BKAS IDR'!$E$10:$E$44,$C7733,'BKAS IDR'!$M$10:$M$44)</f>
        <v>0</v>
      </c>
    </row>
    <row r="7734" spans="2:6" s="12" customFormat="1" ht="15" customHeight="1">
      <c r="B7734" s="1"/>
      <c r="C7734" s="53" t="str">
        <f>[1]Coa!B7734</f>
        <v>4201.0021.0281136</v>
      </c>
      <c r="D7734" s="1" t="str">
        <f>VLOOKUP(C7734,[1]Coa!$B$4:$C$9231,2,FALSE)</f>
        <v>BIAYA SURETY BOND - Supply Manpower</v>
      </c>
      <c r="E7734" s="573"/>
      <c r="F7734" s="573">
        <f>SUMIF('BKAS IDR'!$E$10:$E$44,$C7734,'BKAS IDR'!$M$10:$M$44)</f>
        <v>0</v>
      </c>
    </row>
    <row r="7735" spans="2:6" s="12" customFormat="1" ht="15" customHeight="1">
      <c r="B7735" s="1"/>
      <c r="C7735" s="53" t="str">
        <f>[1]Coa!B7735</f>
        <v>4201.0021.0281140</v>
      </c>
      <c r="D7735" s="1" t="str">
        <f>VLOOKUP(C7735,[1]Coa!$B$4:$C$9231,2,FALSE)</f>
        <v>BIAYA SURETY BOND - Corrective Maintenance, P</v>
      </c>
      <c r="E7735" s="573"/>
      <c r="F7735" s="573">
        <f>SUMIF('BKAS IDR'!$E$10:$E$44,$C7735,'BKAS IDR'!$M$10:$M$44)</f>
        <v>0</v>
      </c>
    </row>
    <row r="7736" spans="2:6" s="12" customFormat="1" ht="15" customHeight="1">
      <c r="B7736" s="1"/>
      <c r="C7736" s="53" t="str">
        <f>[1]Coa!B7736</f>
        <v>4201.0021.0281141</v>
      </c>
      <c r="D7736" s="1" t="str">
        <f>VLOOKUP(C7736,[1]Coa!$B$4:$C$9231,2,FALSE)</f>
        <v>BIAYA SURETY BOND - PM-9 Annual Shutdown 2011</v>
      </c>
      <c r="E7736" s="573"/>
      <c r="F7736" s="573">
        <f>SUMIF('BKAS IDR'!$E$10:$E$44,$C7736,'BKAS IDR'!$M$10:$M$44)</f>
        <v>0</v>
      </c>
    </row>
    <row r="7737" spans="2:6" s="12" customFormat="1" ht="15" customHeight="1">
      <c r="B7737" s="1"/>
      <c r="C7737" s="53" t="str">
        <f>[1]Coa!B7737</f>
        <v>4201.0021.0281144</v>
      </c>
      <c r="D7737" s="1" t="str">
        <f>VLOOKUP(C7737,[1]Coa!$B$4:$C$9231,2,FALSE)</f>
        <v>BIAYA SURETY BOND - RB# 6 Project; Supply Man</v>
      </c>
      <c r="E7737" s="573"/>
      <c r="F7737" s="573">
        <f>SUMIF('BKAS IDR'!$E$10:$E$44,$C7737,'BKAS IDR'!$M$10:$M$44)</f>
        <v>0</v>
      </c>
    </row>
    <row r="7738" spans="2:6" s="12" customFormat="1" ht="15" customHeight="1">
      <c r="B7738" s="1"/>
      <c r="C7738" s="53" t="str">
        <f>[1]Coa!B7738</f>
        <v>4201.0021.0281145</v>
      </c>
      <c r="D7738" s="1" t="str">
        <f>VLOOKUP(C7738,[1]Coa!$B$4:$C$9231,2,FALSE)</f>
        <v>BIAYA SURETY BOND - WPMT PROJ SUPPLY MANPOWER</v>
      </c>
      <c r="E7738" s="573"/>
      <c r="F7738" s="573">
        <f>SUMIF('BKAS IDR'!$E$10:$E$44,$C7738,'BKAS IDR'!$M$10:$M$44)</f>
        <v>0</v>
      </c>
    </row>
    <row r="7739" spans="2:6" s="12" customFormat="1" ht="15" customHeight="1">
      <c r="B7739" s="1"/>
      <c r="C7739" s="53" t="str">
        <f>[1]Coa!B7739</f>
        <v>4201.0021.0281148</v>
      </c>
      <c r="D7739" s="1" t="str">
        <f>VLOOKUP(C7739,[1]Coa!$B$4:$C$9231,2,FALSE)</f>
        <v>BIAYA SURETY BOND - RECONDITION VACUUM EVAPOR</v>
      </c>
      <c r="E7739" s="573"/>
      <c r="F7739" s="573">
        <f>SUMIF('BKAS IDR'!$E$10:$E$44,$C7739,'BKAS IDR'!$M$10:$M$44)</f>
        <v>0</v>
      </c>
    </row>
    <row r="7740" spans="2:6" s="12" customFormat="1" ht="15" customHeight="1">
      <c r="B7740" s="1"/>
      <c r="C7740" s="53" t="str">
        <f>[1]Coa!B7740</f>
        <v>4201.0021.0281149</v>
      </c>
      <c r="D7740" s="1" t="str">
        <f>VLOOKUP(C7740,[1]Coa!$B$4:$C$9231,2,FALSE)</f>
        <v>BIAYA SURETY BOND - RC-11 ADD LINE GAS FILTER</v>
      </c>
      <c r="E7740" s="573"/>
      <c r="F7740" s="573">
        <f>SUMIF('BKAS IDR'!$E$10:$E$44,$C7740,'BKAS IDR'!$M$10:$M$44)</f>
        <v>0</v>
      </c>
    </row>
    <row r="7741" spans="2:6" s="12" customFormat="1" ht="15" customHeight="1">
      <c r="B7741" s="1"/>
      <c r="C7741" s="53" t="str">
        <f>[1]Coa!B7741</f>
        <v>4201.0021.0281155</v>
      </c>
      <c r="D7741" s="1" t="str">
        <f>VLOOKUP(C7741,[1]Coa!$B$4:$C$9231,2,FALSE)</f>
        <v>BIAYA SURETY BOND - WP#8; REPLACEMENT SHUTL B</v>
      </c>
      <c r="E7741" s="573"/>
      <c r="F7741" s="573">
        <f>SUMIF('BKAS IDR'!$E$10:$E$44,$C7741,'BKAS IDR'!$M$10:$M$44)</f>
        <v>0</v>
      </c>
    </row>
    <row r="7742" spans="2:6" s="12" customFormat="1" ht="15" customHeight="1">
      <c r="B7742" s="1"/>
      <c r="C7742" s="53" t="str">
        <f>[1]Coa!B7742</f>
        <v>4201.0021.0281156</v>
      </c>
      <c r="D7742" s="1" t="str">
        <f>VLOOKUP(C7742,[1]Coa!$B$4:$C$9231,2,FALSE)</f>
        <v>BIAYA SURETY BOND - WP#9; INSTALLATION CHIP S</v>
      </c>
      <c r="E7742" s="573"/>
      <c r="F7742" s="573">
        <f>SUMIF('BKAS IDR'!$E$10:$E$44,$C7742,'BKAS IDR'!$M$10:$M$44)</f>
        <v>0</v>
      </c>
    </row>
    <row r="7743" spans="2:6" s="12" customFormat="1" ht="15" customHeight="1">
      <c r="B7743" s="1"/>
      <c r="C7743" s="53" t="str">
        <f>[1]Coa!B7743</f>
        <v>4201.0021.0281157</v>
      </c>
      <c r="D7743" s="1" t="str">
        <f>VLOOKUP(C7743,[1]Coa!$B$4:$C$9231,2,FALSE)</f>
        <v>BIAYA SURETY BOND - WP#9; INSTALLATION LOG RE</v>
      </c>
      <c r="E7743" s="573"/>
      <c r="F7743" s="573">
        <f>SUMIF('BKAS IDR'!$E$10:$E$44,$C7743,'BKAS IDR'!$M$10:$M$44)</f>
        <v>0</v>
      </c>
    </row>
    <row r="7744" spans="2:6" s="12" customFormat="1" ht="15" customHeight="1">
      <c r="B7744" s="1"/>
      <c r="C7744" s="53" t="str">
        <f>[1]Coa!B7744</f>
        <v>4201.0021.0281169</v>
      </c>
      <c r="D7744" s="1" t="str">
        <f>VLOOKUP(C7744,[1]Coa!$B$4:$C$9231,2,FALSE)</f>
        <v>BIAYA SURETY BOND - WP-9 INSTALL DEBARKING DR</v>
      </c>
      <c r="E7744" s="573"/>
      <c r="F7744" s="573">
        <f>SUMIF('BKAS IDR'!$E$10:$E$44,$C7744,'BKAS IDR'!$M$10:$M$44)</f>
        <v>0</v>
      </c>
    </row>
    <row r="7745" spans="2:6" s="12" customFormat="1" ht="15" customHeight="1">
      <c r="B7745" s="1"/>
      <c r="C7745" s="53" t="str">
        <f>[1]Coa!B7745</f>
        <v>4201.0021.0281173</v>
      </c>
      <c r="D7745" s="1" t="str">
        <f>VLOOKUP(C7745,[1]Coa!$B$4:$C$9231,2,FALSE)</f>
        <v>BIAYA SURETY BOND - VE#12 REPLACE ROOF &amp; SHEL</v>
      </c>
      <c r="E7745" s="573"/>
      <c r="F7745" s="573">
        <f>SUMIF('BKAS IDR'!$E$10:$E$44,$C7745,'BKAS IDR'!$M$10:$M$44)</f>
        <v>0</v>
      </c>
    </row>
    <row r="7746" spans="2:6" s="12" customFormat="1" ht="15" customHeight="1">
      <c r="B7746" s="1"/>
      <c r="C7746" s="53" t="str">
        <f>[1]Coa!B7746</f>
        <v>4201.0021.0281174</v>
      </c>
      <c r="D7746" s="1" t="str">
        <f>VLOOKUP(C7746,[1]Coa!$B$4:$C$9231,2,FALSE)</f>
        <v>BIAYA SURETY BOND - RC#8; NEW INSTALL OF HYDR</v>
      </c>
      <c r="E7746" s="573"/>
      <c r="F7746" s="573">
        <f>SUMIF('BKAS IDR'!$E$10:$E$44,$C7746,'BKAS IDR'!$M$10:$M$44)</f>
        <v>0</v>
      </c>
    </row>
    <row r="7747" spans="2:6" s="12" customFormat="1" ht="15" customHeight="1">
      <c r="B7747" s="1"/>
      <c r="C7747" s="53" t="str">
        <f>[1]Coa!B7747</f>
        <v>4201.0021.0281199</v>
      </c>
      <c r="D7747" s="1" t="str">
        <f>VLOOKUP(C7747,[1]Coa!$B$4:$C$9231,2,FALSE)</f>
        <v>BIAYA SURETY BOND - MAINTENANCE IKPP</v>
      </c>
      <c r="E7747" s="573"/>
      <c r="F7747" s="573">
        <f>SUMIF('BKAS IDR'!$E$10:$E$44,$C7747,'BKAS IDR'!$M$10:$M$44)</f>
        <v>0</v>
      </c>
    </row>
    <row r="7748" spans="2:6" s="12" customFormat="1" ht="15" customHeight="1">
      <c r="B7748" s="1"/>
      <c r="C7748" s="53" t="str">
        <f>[1]Coa!B7748</f>
        <v>4201.0021.02812008</v>
      </c>
      <c r="D7748" s="1" t="str">
        <f>VLOOKUP(C7748,[1]Coa!$B$4:$C$9231,2,FALSE)</f>
        <v>BIAYA SURETY BOND - VE#2 INST NEW WBL TANK A</v>
      </c>
      <c r="E7748" s="573"/>
      <c r="F7748" s="573">
        <f>SUMIF('BKAS IDR'!$E$10:$E$44,$C7748,'BKAS IDR'!$M$10:$M$44)</f>
        <v>0</v>
      </c>
    </row>
    <row r="7749" spans="2:6" s="12" customFormat="1" ht="15" customHeight="1">
      <c r="B7749" s="1"/>
      <c r="C7749" s="53" t="str">
        <f>[1]Coa!B7749</f>
        <v>4201.0021.02812009</v>
      </c>
      <c r="D7749" s="1" t="str">
        <f>VLOOKUP(C7749,[1]Coa!$B$4:$C$9231,2,FALSE)</f>
        <v>BIAYA SURETY BOND - WP-9 INSTALL CHIP SCREEN</v>
      </c>
      <c r="E7749" s="573"/>
      <c r="F7749" s="573">
        <f>SUMIF('BKAS IDR'!$E$10:$E$44,$C7749,'BKAS IDR'!$M$10:$M$44)</f>
        <v>0</v>
      </c>
    </row>
    <row r="7750" spans="2:6" s="12" customFormat="1" ht="15" customHeight="1">
      <c r="B7750" s="1"/>
      <c r="C7750" s="53" t="str">
        <f>[1]Coa!B7750</f>
        <v>4201.0021.02812011</v>
      </c>
      <c r="D7750" s="1" t="str">
        <f>VLOOKUP(C7750,[1]Coa!$B$4:$C$9231,2,FALSE)</f>
        <v>BIAYA SURETY BOND - WP#9: INSTALL DEBARKING D</v>
      </c>
      <c r="E7750" s="573"/>
      <c r="F7750" s="573">
        <f>SUMIF('BKAS IDR'!$E$10:$E$44,$C7750,'BKAS IDR'!$M$10:$M$44)</f>
        <v>0</v>
      </c>
    </row>
    <row r="7751" spans="2:6" s="12" customFormat="1" ht="15" customHeight="1">
      <c r="B7751" s="1"/>
      <c r="C7751" s="53" t="str">
        <f>[1]Coa!B7751</f>
        <v>4201.0021.02812013</v>
      </c>
      <c r="D7751" s="1" t="str">
        <f>VLOOKUP(C7751,[1]Coa!$B$4:$C$9231,2,FALSE)</f>
        <v>BIAYA SURETY BOND - PM#8; TIE IN (TOP SEPARAT</v>
      </c>
      <c r="E7751" s="573"/>
      <c r="F7751" s="573">
        <f>SUMIF('BKAS IDR'!$E$10:$E$44,$C7751,'BKAS IDR'!$M$10:$M$44)</f>
        <v>0</v>
      </c>
    </row>
    <row r="7752" spans="2:6" s="12" customFormat="1" ht="15" customHeight="1">
      <c r="B7752" s="1"/>
      <c r="C7752" s="53" t="str">
        <f>[1]Coa!B7752</f>
        <v>4201.0021.02812016</v>
      </c>
      <c r="D7752" s="1" t="str">
        <f>VLOOKUP(C7752,[1]Coa!$B$4:$C$9231,2,FALSE)</f>
        <v>BIAYA SURETY BOND - HP HEADER TG 18.19 TO P-8</v>
      </c>
      <c r="E7752" s="573"/>
      <c r="F7752" s="573">
        <f>SUMIF('BKAS IDR'!$E$10:$E$44,$C7752,'BKAS IDR'!$M$10:$M$44)</f>
        <v>0</v>
      </c>
    </row>
    <row r="7753" spans="2:6" s="12" customFormat="1" ht="15" customHeight="1">
      <c r="B7753" s="1"/>
      <c r="C7753" s="53" t="str">
        <f>[1]Coa!B7753</f>
        <v>4201.0021.02812018</v>
      </c>
      <c r="D7753" s="1" t="str">
        <f>VLOOKUP(C7753,[1]Coa!$B$4:$C$9231,2,FALSE)</f>
        <v>BIAYA SURETY BOND - MC#3; UPGRADE PIPING &amp; DR</v>
      </c>
      <c r="E7753" s="573"/>
      <c r="F7753" s="573">
        <f>SUMIF('BKAS IDR'!$E$10:$E$44,$C7753,'BKAS IDR'!$M$10:$M$44)</f>
        <v>0</v>
      </c>
    </row>
    <row r="7754" spans="2:6" s="12" customFormat="1" ht="15" customHeight="1">
      <c r="B7754" s="1"/>
      <c r="C7754" s="53" t="str">
        <f>[1]Coa!B7754</f>
        <v>4201.0021.02812019</v>
      </c>
      <c r="D7754" s="1" t="str">
        <f>VLOOKUP(C7754,[1]Coa!$B$4:$C$9231,2,FALSE)</f>
        <v>BIAYA SURETY BOND - PM#8; TIE IN WASHING &amp; CO</v>
      </c>
      <c r="E7754" s="573"/>
      <c r="F7754" s="573">
        <f>SUMIF('BKAS IDR'!$E$10:$E$44,$C7754,'BKAS IDR'!$M$10:$M$44)</f>
        <v>0</v>
      </c>
    </row>
    <row r="7755" spans="2:6" s="12" customFormat="1" ht="15" customHeight="1">
      <c r="B7755" s="1"/>
      <c r="C7755" s="53" t="str">
        <f>[1]Coa!B7755</f>
        <v>4201.0021.02812020</v>
      </c>
      <c r="D7755" s="1" t="str">
        <f>VLOOKUP(C7755,[1]Coa!$B$4:$C$9231,2,FALSE)</f>
        <v>BIAYA SURETY BOND - PM#8; ADD SCREEN &amp; DISMAN</v>
      </c>
      <c r="E7755" s="573"/>
      <c r="F7755" s="573">
        <f>SUMIF('BKAS IDR'!$E$10:$E$44,$C7755,'BKAS IDR'!$M$10:$M$44)</f>
        <v>0</v>
      </c>
    </row>
    <row r="7756" spans="2:6" s="12" customFormat="1" ht="15" customHeight="1">
      <c r="B7756" s="1"/>
      <c r="C7756" s="53" t="str">
        <f>[1]Coa!B7756</f>
        <v>4201.0021.02812026</v>
      </c>
      <c r="D7756" s="1" t="str">
        <f>VLOOKUP(C7756,[1]Coa!$B$4:$C$9231,2,FALSE)</f>
        <v>BIAYA SURETY BOND - PPM#6; FABRICATION / INST</v>
      </c>
      <c r="E7756" s="573"/>
      <c r="F7756" s="573">
        <f>SUMIF('BKAS IDR'!$E$10:$E$44,$C7756,'BKAS IDR'!$M$10:$M$44)</f>
        <v>0</v>
      </c>
    </row>
    <row r="7757" spans="2:6" s="12" customFormat="1" ht="15" customHeight="1">
      <c r="B7757" s="1"/>
      <c r="C7757" s="53" t="str">
        <f>[1]Coa!B7757</f>
        <v>4201.0021.02812032</v>
      </c>
      <c r="D7757" s="1" t="str">
        <f>VLOOKUP(C7757,[1]Coa!$B$4:$C$9231,2,FALSE)</f>
        <v>BIAYA SURETY BOND - OPEN CONTRACT MAINTENANCE</v>
      </c>
      <c r="E7757" s="573"/>
      <c r="F7757" s="573">
        <f>SUMIF('BKAS IDR'!$E$10:$E$44,$C7757,'BKAS IDR'!$M$10:$M$44)</f>
        <v>0</v>
      </c>
    </row>
    <row r="7758" spans="2:6" s="12" customFormat="1" ht="15" customHeight="1">
      <c r="B7758" s="1"/>
      <c r="C7758" s="53" t="str">
        <f>[1]Coa!B7758</f>
        <v>4201.0021.02812033</v>
      </c>
      <c r="D7758" s="1" t="str">
        <f>VLOOKUP(C7758,[1]Coa!$B$4:$C$9231,2,FALSE)</f>
        <v>BIAYA SURETY BOND - MANPOWER TO SUPPORT CORRE</v>
      </c>
      <c r="E7758" s="573"/>
      <c r="F7758" s="573">
        <f>SUMIF('BKAS IDR'!$E$10:$E$44,$C7758,'BKAS IDR'!$M$10:$M$44)</f>
        <v>0</v>
      </c>
    </row>
    <row r="7759" spans="2:6" s="12" customFormat="1" ht="15" customHeight="1">
      <c r="B7759" s="1"/>
      <c r="C7759" s="53" t="str">
        <f>[1]Coa!B7759</f>
        <v>4201.0021.02812036</v>
      </c>
      <c r="D7759" s="1" t="str">
        <f>VLOOKUP(C7759,[1]Coa!$B$4:$C$9231,2,FALSE)</f>
        <v>BIAYA SURETY BOND - GANTI TUBE CONDENSER TG#1</v>
      </c>
      <c r="E7759" s="573"/>
      <c r="F7759" s="573">
        <f>SUMIF('BKAS IDR'!$E$10:$E$44,$C7759,'BKAS IDR'!$M$10:$M$44)</f>
        <v>0</v>
      </c>
    </row>
    <row r="7760" spans="2:6" s="12" customFormat="1" ht="15" customHeight="1">
      <c r="B7760" s="1"/>
      <c r="C7760" s="53" t="str">
        <f>[1]Coa!B7760</f>
        <v>4201.0021.02812045</v>
      </c>
      <c r="D7760" s="1" t="str">
        <f>VLOOKUP(C7760,[1]Coa!$B$4:$C$9231,2,FALSE)</f>
        <v>BIAYA SURETY BOND - WP-8; REPLACEMENT OF DRUM</v>
      </c>
      <c r="E7760" s="573"/>
      <c r="F7760" s="573">
        <f>SUMIF('BKAS IDR'!$E$10:$E$44,$C7760,'BKAS IDR'!$M$10:$M$44)</f>
        <v>0</v>
      </c>
    </row>
    <row r="7761" spans="2:6" s="12" customFormat="1" ht="15" customHeight="1">
      <c r="B7761" s="1"/>
      <c r="C7761" s="53" t="str">
        <f>[1]Coa!B7761</f>
        <v>4201.0021.02812047</v>
      </c>
      <c r="D7761" s="1" t="str">
        <f>VLOOKUP(C7761,[1]Coa!$B$4:$C$9231,2,FALSE)</f>
        <v>BIAYA SURETY BOND - WP-9; REPLACEMENT OF DRUM</v>
      </c>
      <c r="E7761" s="573"/>
      <c r="F7761" s="573">
        <f>SUMIF('BKAS IDR'!$E$10:$E$44,$C7761,'BKAS IDR'!$M$10:$M$44)</f>
        <v>0</v>
      </c>
    </row>
    <row r="7762" spans="2:6" s="12" customFormat="1" ht="15" customHeight="1">
      <c r="B7762" s="1"/>
      <c r="C7762" s="53" t="str">
        <f>[1]Coa!B7762</f>
        <v>4201.0021.02812048</v>
      </c>
      <c r="D7762" s="1" t="str">
        <f>VLOOKUP(C7762,[1]Coa!$B$4:$C$9231,2,FALSE)</f>
        <v>BIAYA SURETY BOND - VE#2 PROJECT FABR &amp; INSTA</v>
      </c>
      <c r="E7762" s="573"/>
      <c r="F7762" s="573">
        <f>SUMIF('BKAS IDR'!$E$10:$E$44,$C7762,'BKAS IDR'!$M$10:$M$44)</f>
        <v>0</v>
      </c>
    </row>
    <row r="7763" spans="2:6" s="12" customFormat="1" ht="15" customHeight="1">
      <c r="B7763" s="1"/>
      <c r="C7763" s="53" t="str">
        <f>[1]Coa!B7763</f>
        <v>4201.0021.02812050</v>
      </c>
      <c r="D7763" s="1" t="str">
        <f>VLOOKUP(C7763,[1]Coa!$B$4:$C$9231,2,FALSE)</f>
        <v>BIAYA SURETY BOND - VE2; FABRICATION &amp; INSTAL</v>
      </c>
      <c r="E7763" s="573"/>
      <c r="F7763" s="573">
        <f>SUMIF('BKAS IDR'!$E$10:$E$44,$C7763,'BKAS IDR'!$M$10:$M$44)</f>
        <v>0</v>
      </c>
    </row>
    <row r="7764" spans="2:6" s="12" customFormat="1" ht="15" customHeight="1">
      <c r="B7764" s="1"/>
      <c r="C7764" s="53" t="str">
        <f>[1]Coa!B7764</f>
        <v>4201.0021.02812052</v>
      </c>
      <c r="D7764" s="1" t="str">
        <f>VLOOKUP(C7764,[1]Coa!$B$4:$C$9231,2,FALSE)</f>
        <v>BIAYA SURETY BOND - PM8; SCAFFOLDING ANNUAL S</v>
      </c>
      <c r="E7764" s="573"/>
      <c r="F7764" s="573">
        <f>SUMIF('BKAS IDR'!$E$10:$E$44,$C7764,'BKAS IDR'!$M$10:$M$44)</f>
        <v>0</v>
      </c>
    </row>
    <row r="7765" spans="2:6" s="12" customFormat="1" ht="15" customHeight="1">
      <c r="B7765" s="1"/>
      <c r="C7765" s="53" t="str">
        <f>[1]Coa!B7765</f>
        <v>4201.0021.02812055</v>
      </c>
      <c r="D7765" s="1" t="str">
        <f>VLOOKUP(C7765,[1]Coa!$B$4:$C$9231,2,FALSE)</f>
        <v>BIAYA SURETY BOND - PM#8; DISMANTLE EQUIPMENT</v>
      </c>
      <c r="E7765" s="573"/>
      <c r="F7765" s="573">
        <f>SUMIF('BKAS IDR'!$E$10:$E$44,$C7765,'BKAS IDR'!$M$10:$M$44)</f>
        <v>0</v>
      </c>
    </row>
    <row r="7766" spans="2:6" s="12" customFormat="1" ht="15" customHeight="1">
      <c r="B7766" s="1"/>
      <c r="C7766" s="53" t="str">
        <f>[1]Coa!B7766</f>
        <v>4201.0021.02812056</v>
      </c>
      <c r="D7766" s="1" t="str">
        <f>VLOOKUP(C7766,[1]Coa!$B$4:$C$9231,2,FALSE)</f>
        <v>BIAYA SURETY BOND - PM#8; TO MAKE CONVEYOR SU</v>
      </c>
      <c r="E7766" s="573"/>
      <c r="F7766" s="573">
        <f>SUMIF('BKAS IDR'!$E$10:$E$44,$C7766,'BKAS IDR'!$M$10:$M$44)</f>
        <v>0</v>
      </c>
    </row>
    <row r="7767" spans="2:6" s="12" customFormat="1" ht="15" customHeight="1">
      <c r="B7767" s="1"/>
      <c r="C7767" s="53" t="str">
        <f>[1]Coa!B7767</f>
        <v>4201.0021.02812057</v>
      </c>
      <c r="D7767" s="1" t="str">
        <f>VLOOKUP(C7767,[1]Coa!$B$4:$C$9231,2,FALSE)</f>
        <v>BIAYA SURETY BOND - PM#9; GANTI 4 SET NOZZLE</v>
      </c>
      <c r="E7767" s="573"/>
      <c r="F7767" s="573">
        <f>SUMIF('BKAS IDR'!$E$10:$E$44,$C7767,'BKAS IDR'!$M$10:$M$44)</f>
        <v>0</v>
      </c>
    </row>
    <row r="7768" spans="2:6" s="12" customFormat="1" ht="15" customHeight="1">
      <c r="B7768" s="1"/>
      <c r="C7768" s="53" t="str">
        <f>[1]Coa!B7768</f>
        <v>4201.0021.02812099</v>
      </c>
      <c r="D7768" s="1" t="str">
        <f>VLOOKUP(C7768,[1]Coa!$B$4:$C$9231,2,FALSE)</f>
        <v>BIAYA SURETY BOND - IKPP MAINTENANCE</v>
      </c>
      <c r="E7768" s="573"/>
      <c r="F7768" s="573">
        <f>SUMIF('BKAS IDR'!$E$10:$E$44,$C7768,'BKAS IDR'!$M$10:$M$44)</f>
        <v>0</v>
      </c>
    </row>
    <row r="7769" spans="2:6" s="12" customFormat="1" ht="15" customHeight="1">
      <c r="B7769" s="1"/>
      <c r="C7769" s="53" t="str">
        <f>[1]Coa!B7769</f>
        <v>4201.0021.0350933</v>
      </c>
      <c r="D7769" s="1" t="str">
        <f>VLOOKUP(C7769,[1]Coa!$B$4:$C$9231,2,FALSE)</f>
        <v>BIAYA SURETY BOND - PAGERUNGAN UTARA FIELD</v>
      </c>
      <c r="E7769" s="573"/>
      <c r="F7769" s="573">
        <f>SUMIF('BKAS IDR'!$E$10:$E$44,$C7769,'BKAS IDR'!$M$10:$M$44)</f>
        <v>0</v>
      </c>
    </row>
    <row r="7770" spans="2:6" s="12" customFormat="1" ht="15" customHeight="1">
      <c r="B7770" s="1"/>
      <c r="C7770" s="53" t="str">
        <f>[1]Coa!B7770</f>
        <v>4201.0021.0351002</v>
      </c>
      <c r="D7770" s="1" t="str">
        <f>VLOOKUP(C7770,[1]Coa!$B$4:$C$9231,2,FALSE)</f>
        <v>BIAYA SURETY BOND - EDC1 SUBSEA FACILITY TSB</v>
      </c>
      <c r="E7770" s="573"/>
      <c r="F7770" s="573">
        <f>SUMIF('BKAS IDR'!$E$10:$E$44,$C7770,'BKAS IDR'!$M$10:$M$44)</f>
        <v>0</v>
      </c>
    </row>
    <row r="7771" spans="2:6" s="12" customFormat="1" ht="15" customHeight="1">
      <c r="B7771" s="1"/>
      <c r="C7771" s="53" t="str">
        <f>[1]Coa!B7771</f>
        <v>4201.0021.0400928</v>
      </c>
      <c r="D7771" s="1" t="str">
        <f>VLOOKUP(C7771,[1]Coa!$B$4:$C$9231,2,FALSE)</f>
        <v>BIAYA SURETY BOND - 3 Unit BODY SHELL</v>
      </c>
      <c r="E7771" s="573"/>
      <c r="F7771" s="573">
        <f>SUMIF('BKAS IDR'!$E$10:$E$44,$C7771,'BKAS IDR'!$M$10:$M$44)</f>
        <v>0</v>
      </c>
    </row>
    <row r="7772" spans="2:6" s="12" customFormat="1" ht="15" customHeight="1">
      <c r="B7772" s="1"/>
      <c r="C7772" s="53" t="str">
        <f>[1]Coa!B7772</f>
        <v>4201.0021.0400932</v>
      </c>
      <c r="D7772" s="1" t="str">
        <f>VLOOKUP(C7772,[1]Coa!$B$4:$C$9231,2,FALSE)</f>
        <v>BIAYA SURETY BOND - 6 UNITS FLARE KO DRUM</v>
      </c>
      <c r="E7772" s="573"/>
      <c r="F7772" s="573">
        <f>SUMIF('BKAS IDR'!$E$10:$E$44,$C7772,'BKAS IDR'!$M$10:$M$44)</f>
        <v>0</v>
      </c>
    </row>
    <row r="7773" spans="2:6" s="12" customFormat="1" ht="15" customHeight="1">
      <c r="B7773" s="1"/>
      <c r="C7773" s="53" t="str">
        <f>[1]Coa!B7773</f>
        <v>4201.0021.0411008</v>
      </c>
      <c r="D7773" s="1" t="str">
        <f>VLOOKUP(C7773,[1]Coa!$B$4:$C$9231,2,FALSE)</f>
        <v>BIAYA SURETY BOND - GEN. ASSEMBLY DEBARKING</v>
      </c>
      <c r="E7773" s="573"/>
      <c r="F7773" s="573">
        <f>SUMIF('BKAS IDR'!$E$10:$E$44,$C7773,'BKAS IDR'!$M$10:$M$44)</f>
        <v>0</v>
      </c>
    </row>
    <row r="7774" spans="2:6" s="12" customFormat="1" ht="15" customHeight="1">
      <c r="B7774" s="1"/>
      <c r="C7774" s="53" t="str">
        <f>[1]Coa!B7774</f>
        <v>4201.0021.04112025</v>
      </c>
      <c r="D7774" s="1" t="str">
        <f>VLOOKUP(C7774,[1]Coa!$B$4:$C$9231,2,FALSE)</f>
        <v>BIAYA SURETY BOND - MANPOWER SUPPLY FOR PROJE</v>
      </c>
      <c r="E7774" s="573"/>
      <c r="F7774" s="573">
        <f>SUMIF('BKAS IDR'!$E$10:$E$44,$C7774,'BKAS IDR'!$M$10:$M$44)</f>
        <v>0</v>
      </c>
    </row>
    <row r="7775" spans="2:6" s="12" customFormat="1" ht="15" customHeight="1">
      <c r="B7775" s="1"/>
      <c r="C7775" s="53" t="str">
        <f>[1]Coa!B7775</f>
        <v>4201.0021.0480753</v>
      </c>
      <c r="D7775" s="1" t="str">
        <f>VLOOKUP(C7775,[1]Coa!$B$4:$C$9231,2,FALSE)</f>
        <v>BIAYA SURETY BOND - COMBINED FEED EXCHANGER</v>
      </c>
      <c r="E7775" s="573"/>
      <c r="F7775" s="573">
        <f>SUMIF('BKAS IDR'!$E$10:$E$44,$C7775,'BKAS IDR'!$M$10:$M$44)</f>
        <v>0</v>
      </c>
    </row>
    <row r="7776" spans="2:6" s="12" customFormat="1" ht="15" customHeight="1">
      <c r="B7776" s="1"/>
      <c r="C7776" s="53" t="str">
        <f>[1]Coa!B7776</f>
        <v>4201.0021.0480901</v>
      </c>
      <c r="D7776" s="1" t="str">
        <f>VLOOKUP(C7776,[1]Coa!$B$4:$C$9231,2,FALSE)</f>
        <v>BIAYA SURETY BOND - DEBUT TRIM COND 211-E-9</v>
      </c>
      <c r="E7776" s="573"/>
      <c r="F7776" s="573">
        <f>SUMIF('BKAS IDR'!$E$10:$E$44,$C7776,'BKAS IDR'!$M$10:$M$44)</f>
        <v>0</v>
      </c>
    </row>
    <row r="7777" spans="2:6" s="12" customFormat="1" ht="15" customHeight="1">
      <c r="B7777" s="1"/>
      <c r="C7777" s="53" t="str">
        <f>[1]Coa!B7777</f>
        <v>4201.0021.0480906</v>
      </c>
      <c r="D7777" s="1" t="str">
        <f>VLOOKUP(C7777,[1]Coa!$B$4:$C$9231,2,FALSE)</f>
        <v>BIAYA SURETY BOND - TBUNDLE 140-E-11A,E-16</v>
      </c>
      <c r="E7777" s="573"/>
      <c r="F7777" s="573">
        <f>SUMIF('BKAS IDR'!$E$10:$E$44,$C7777,'BKAS IDR'!$M$10:$M$44)</f>
        <v>0</v>
      </c>
    </row>
    <row r="7778" spans="2:6" s="12" customFormat="1" ht="15" customHeight="1">
      <c r="B7778" s="1"/>
      <c r="C7778" s="53" t="str">
        <f>[1]Coa!B7778</f>
        <v>4201.0021.0480912</v>
      </c>
      <c r="D7778" s="1" t="str">
        <f>VLOOKUP(C7778,[1]Coa!$B$4:$C$9231,2,FALSE)</f>
        <v>BIAYA SURETY BOND - FAB HE, 701-E-5&amp;702-E-7</v>
      </c>
      <c r="E7778" s="573"/>
      <c r="F7778" s="573">
        <f>SUMIF('BKAS IDR'!$E$10:$E$44,$C7778,'BKAS IDR'!$M$10:$M$44)</f>
        <v>0</v>
      </c>
    </row>
    <row r="7779" spans="2:6" s="12" customFormat="1" ht="15" customHeight="1">
      <c r="B7779" s="1"/>
      <c r="C7779" s="53" t="str">
        <f>[1]Coa!B7779</f>
        <v>4201.0021.0480914</v>
      </c>
      <c r="D7779" s="1" t="str">
        <f>VLOOKUP(C7779,[1]Coa!$B$4:$C$9231,2,FALSE)</f>
        <v>BIAYA SURETY BOND - FAB HE,ITEM 140-E-20&amp;E-25</v>
      </c>
      <c r="E7779" s="573"/>
      <c r="F7779" s="573">
        <f>SUMIF('BKAS IDR'!$E$10:$E$44,$C7779,'BKAS IDR'!$M$10:$M$44)</f>
        <v>0</v>
      </c>
    </row>
    <row r="7780" spans="2:6" s="12" customFormat="1" ht="15" customHeight="1">
      <c r="B7780" s="1"/>
      <c r="C7780" s="53" t="str">
        <f>[1]Coa!B7780</f>
        <v>4201.0021.0480918</v>
      </c>
      <c r="D7780" s="1" t="str">
        <f>VLOOKUP(C7780,[1]Coa!$B$4:$C$9231,2,FALSE)</f>
        <v>BIAYA SURETY BOND - TUBE BUNDLE ASS F/023E-11</v>
      </c>
      <c r="E7780" s="573"/>
      <c r="F7780" s="573">
        <f>SUMIF('BKAS IDR'!$E$10:$E$44,$C7780,'BKAS IDR'!$M$10:$M$44)</f>
        <v>0</v>
      </c>
    </row>
    <row r="7781" spans="2:6" s="12" customFormat="1" ht="15" customHeight="1">
      <c r="B7781" s="1"/>
      <c r="C7781" s="53" t="str">
        <f>[1]Coa!B7781</f>
        <v>4201.0021.0480922</v>
      </c>
      <c r="D7781" s="1" t="str">
        <f>VLOOKUP(C7781,[1]Coa!$B$4:$C$9231,2,FALSE)</f>
        <v>BIAYA SURETY BOND - COMBINED FEED EXCHANGER</v>
      </c>
      <c r="E7781" s="573"/>
      <c r="F7781" s="573">
        <f>SUMIF('BKAS IDR'!$E$10:$E$44,$C7781,'BKAS IDR'!$M$10:$M$44)</f>
        <v>0</v>
      </c>
    </row>
    <row r="7782" spans="2:6" s="12" customFormat="1" ht="15" customHeight="1">
      <c r="B7782" s="1"/>
      <c r="C7782" s="53" t="str">
        <f>[1]Coa!B7782</f>
        <v>4201.0021.0480925</v>
      </c>
      <c r="D7782" s="1" t="str">
        <f>VLOOKUP(C7782,[1]Coa!$B$4:$C$9231,2,FALSE)</f>
        <v>BIAYA SURETY BOND - 6 DISPENSER (SOE-TA)</v>
      </c>
      <c r="E7782" s="573"/>
      <c r="F7782" s="573">
        <f>SUMIF('BKAS IDR'!$E$10:$E$44,$C7782,'BKAS IDR'!$M$10:$M$44)</f>
        <v>0</v>
      </c>
    </row>
    <row r="7783" spans="2:6" s="12" customFormat="1" ht="15" customHeight="1">
      <c r="B7783" s="1"/>
      <c r="C7783" s="53" t="str">
        <f>[1]Coa!B7783</f>
        <v>4201.0021.0481001</v>
      </c>
      <c r="D7783" s="1" t="str">
        <f>VLOOKUP(C7783,[1]Coa!$B$4:$C$9231,2,FALSE)</f>
        <v>BIAYA SURETY BOND - VESSEL TAG NO.14-E-25</v>
      </c>
      <c r="E7783" s="573"/>
      <c r="F7783" s="573">
        <f>SUMIF('BKAS IDR'!$E$10:$E$44,$C7783,'BKAS IDR'!$M$10:$M$44)</f>
        <v>0</v>
      </c>
    </row>
    <row r="7784" spans="2:6" s="12" customFormat="1" ht="15" customHeight="1">
      <c r="B7784" s="1"/>
      <c r="C7784" s="53" t="str">
        <f>[1]Coa!B7784</f>
        <v>4201.0021.0481012</v>
      </c>
      <c r="D7784" s="1" t="str">
        <f>VLOOKUP(C7784,[1]Coa!$B$4:$C$9231,2,FALSE)</f>
        <v>BIAYA SURETY BOND - BAFFLE PLATE</v>
      </c>
      <c r="E7784" s="573"/>
      <c r="F7784" s="573">
        <f>SUMIF('BKAS IDR'!$E$10:$E$44,$C7784,'BKAS IDR'!$M$10:$M$44)</f>
        <v>0</v>
      </c>
    </row>
    <row r="7785" spans="2:6" s="12" customFormat="1" ht="15" customHeight="1">
      <c r="B7785" s="1"/>
      <c r="C7785" s="53" t="str">
        <f>[1]Coa!B7785</f>
        <v>4201.0021.0481016</v>
      </c>
      <c r="D7785" s="1" t="str">
        <f>VLOOKUP(C7785,[1]Coa!$B$4:$C$9231,2,FALSE)</f>
        <v>BIAYA SURETY BOND - ERECTION VCFHE 84E-201</v>
      </c>
      <c r="E7785" s="573"/>
      <c r="F7785" s="573">
        <f>SUMIF('BKAS IDR'!$E$10:$E$44,$C7785,'BKAS IDR'!$M$10:$M$44)</f>
        <v>0</v>
      </c>
    </row>
    <row r="7786" spans="2:6" s="12" customFormat="1" ht="15" customHeight="1">
      <c r="B7786" s="1"/>
      <c r="C7786" s="53" t="str">
        <f>[1]Coa!B7786</f>
        <v>4201.0021.0481023</v>
      </c>
      <c r="D7786" s="1" t="str">
        <f>VLOOKUP(C7786,[1]Coa!$B$4:$C$9231,2,FALSE)</f>
        <v>BIAYA SURETY BOND - PASS PARTITION PLATE</v>
      </c>
      <c r="E7786" s="573"/>
      <c r="F7786" s="573">
        <f>SUMIF('BKAS IDR'!$E$10:$E$44,$C7786,'BKAS IDR'!$M$10:$M$44)</f>
        <v>0</v>
      </c>
    </row>
    <row r="7787" spans="2:6" s="12" customFormat="1" ht="15" customHeight="1">
      <c r="B7787" s="1"/>
      <c r="C7787" s="53" t="str">
        <f>[1]Coa!B7787</f>
        <v>4201.0021.0481024</v>
      </c>
      <c r="D7787" s="1" t="str">
        <f>VLOOKUP(C7787,[1]Coa!$B$4:$C$9231,2,FALSE)</f>
        <v>BIAYA SURETY BOND - T. BUNDLE COMP, CHANNEL</v>
      </c>
      <c r="E7787" s="573"/>
      <c r="F7787" s="573">
        <f>SUMIF('BKAS IDR'!$E$10:$E$44,$C7787,'BKAS IDR'!$M$10:$M$44)</f>
        <v>0</v>
      </c>
    </row>
    <row r="7788" spans="2:6" s="12" customFormat="1" ht="15" customHeight="1">
      <c r="B7788" s="1"/>
      <c r="C7788" s="53" t="str">
        <f>[1]Coa!B7788</f>
        <v>4201.0021.0481101</v>
      </c>
      <c r="D7788" s="1" t="str">
        <f>VLOOKUP(C7788,[1]Coa!$B$4:$C$9231,2,FALSE)</f>
        <v>BIAYA SURETY BOND - TUBE BUNDLE TYPE "U"</v>
      </c>
      <c r="E7788" s="573"/>
      <c r="F7788" s="573">
        <f>SUMIF('BKAS IDR'!$E$10:$E$44,$C7788,'BKAS IDR'!$M$10:$M$44)</f>
        <v>0</v>
      </c>
    </row>
    <row r="7789" spans="2:6" s="12" customFormat="1" ht="15" customHeight="1">
      <c r="B7789" s="1"/>
      <c r="C7789" s="53" t="str">
        <f>[1]Coa!B7789</f>
        <v>4201.0021.0481105</v>
      </c>
      <c r="D7789" s="1" t="str">
        <f>VLOOKUP(C7789,[1]Coa!$B$4:$C$9231,2,FALSE)</f>
        <v>BIAYA SURETY BOND - TBUNDLE AS110-E-7 A/B/C/D</v>
      </c>
      <c r="E7789" s="573"/>
      <c r="F7789" s="573">
        <f>SUMIF('BKAS IDR'!$E$10:$E$44,$C7789,'BKAS IDR'!$M$10:$M$44)</f>
        <v>0</v>
      </c>
    </row>
    <row r="7790" spans="2:6" s="12" customFormat="1" ht="15" customHeight="1">
      <c r="B7790" s="1"/>
      <c r="C7790" s="53" t="str">
        <f>[1]Coa!B7790</f>
        <v>4201.0021.0481106</v>
      </c>
      <c r="D7790" s="1" t="str">
        <f>VLOOKUP(C7790,[1]Coa!$B$4:$C$9231,2,FALSE)</f>
        <v>BIAYA SURETY BOND - EJCTR STEAMTAG110-J-51A/B</v>
      </c>
      <c r="E7790" s="573"/>
      <c r="F7790" s="573">
        <f>SUMIF('BKAS IDR'!$E$10:$E$44,$C7790,'BKAS IDR'!$M$10:$M$44)</f>
        <v>0</v>
      </c>
    </row>
    <row r="7791" spans="2:6" s="12" customFormat="1" ht="15" customHeight="1">
      <c r="B7791" s="1"/>
      <c r="C7791" s="53" t="str">
        <f>[1]Coa!B7791</f>
        <v>4201.0021.0481107</v>
      </c>
      <c r="D7791" s="1" t="str">
        <f>VLOOKUP(C7791,[1]Coa!$B$4:$C$9231,2,FALSE)</f>
        <v>BIAYA SURETY BOND - TBUNDLE AS&amp;SHELL 93E-405</v>
      </c>
      <c r="E7791" s="573"/>
      <c r="F7791" s="573">
        <f>SUMIF('BKAS IDR'!$E$10:$E$44,$C7791,'BKAS IDR'!$M$10:$M$44)</f>
        <v>0</v>
      </c>
    </row>
    <row r="7792" spans="2:6" s="12" customFormat="1" ht="15" customHeight="1">
      <c r="B7792" s="1"/>
      <c r="C7792" s="53" t="str">
        <f>[1]Coa!B7792</f>
        <v>4201.0021.0481109</v>
      </c>
      <c r="D7792" s="1" t="str">
        <f>VLOOKUP(C7792,[1]Coa!$B$4:$C$9231,2,FALSE)</f>
        <v>BIAYA SURETY BOND - PRESSURE VESSEL FABRICATI</v>
      </c>
      <c r="E7792" s="573"/>
      <c r="F7792" s="573">
        <f>SUMIF('BKAS IDR'!$E$10:$E$44,$C7792,'BKAS IDR'!$M$10:$M$44)</f>
        <v>0</v>
      </c>
    </row>
    <row r="7793" spans="2:6" s="12" customFormat="1" ht="15" customHeight="1">
      <c r="B7793" s="1"/>
      <c r="C7793" s="53" t="str">
        <f>[1]Coa!B7793</f>
        <v>4201.0021.0481114</v>
      </c>
      <c r="D7793" s="1" t="str">
        <f>VLOOKUP(C7793,[1]Coa!$B$4:$C$9231,2,FALSE)</f>
        <v>BIAYA SURETY BOND - HEAT EXCHANGER COMPLETE 7</v>
      </c>
      <c r="E7793" s="573"/>
      <c r="F7793" s="573">
        <f>SUMIF('BKAS IDR'!$E$10:$E$44,$C7793,'BKAS IDR'!$M$10:$M$44)</f>
        <v>0</v>
      </c>
    </row>
    <row r="7794" spans="2:6" s="12" customFormat="1" ht="15" customHeight="1">
      <c r="B7794" s="1"/>
      <c r="C7794" s="53" t="str">
        <f>[1]Coa!B7794</f>
        <v>4201.0021.0481117</v>
      </c>
      <c r="D7794" s="1" t="str">
        <f>VLOOKUP(C7794,[1]Coa!$B$4:$C$9231,2,FALSE)</f>
        <v>BIAYA SURETY BOND - CONDENSATE STRIPPER</v>
      </c>
      <c r="E7794" s="573"/>
      <c r="F7794" s="573">
        <f>SUMIF('BKAS IDR'!$E$10:$E$44,$C7794,'BKAS IDR'!$M$10:$M$44)</f>
        <v>0</v>
      </c>
    </row>
    <row r="7795" spans="2:6" s="12" customFormat="1" ht="15" customHeight="1">
      <c r="B7795" s="1"/>
      <c r="C7795" s="53" t="str">
        <f>[1]Coa!B7795</f>
        <v>4201.0021.0481118</v>
      </c>
      <c r="D7795" s="1" t="str">
        <f>VLOOKUP(C7795,[1]Coa!$B$4:$C$9231,2,FALSE)</f>
        <v>BIAYA SURETY BOND - VESSEL, HORIZONTAL TAG</v>
      </c>
      <c r="E7795" s="573"/>
      <c r="F7795" s="573">
        <f>SUMIF('BKAS IDR'!$E$10:$E$44,$C7795,'BKAS IDR'!$M$10:$M$44)</f>
        <v>0</v>
      </c>
    </row>
    <row r="7796" spans="2:6" s="12" customFormat="1" ht="15" customHeight="1">
      <c r="B7796" s="1"/>
      <c r="C7796" s="53" t="str">
        <f>[1]Coa!B7796</f>
        <v>4201.0021.0481124</v>
      </c>
      <c r="D7796" s="1" t="str">
        <f>VLOOKUP(C7796,[1]Coa!$B$4:$C$9231,2,FALSE)</f>
        <v>BIAYA SURETY BOND - Heat Exchanger  Assy Tag</v>
      </c>
      <c r="E7796" s="573"/>
      <c r="F7796" s="573">
        <f>SUMIF('BKAS IDR'!$E$10:$E$44,$C7796,'BKAS IDR'!$M$10:$M$44)</f>
        <v>0</v>
      </c>
    </row>
    <row r="7797" spans="2:6" s="12" customFormat="1" ht="15" customHeight="1">
      <c r="B7797" s="1"/>
      <c r="C7797" s="53" t="str">
        <f>[1]Coa!B7797</f>
        <v>4201.0021.0481153</v>
      </c>
      <c r="D7797" s="1" t="str">
        <f>VLOOKUP(C7797,[1]Coa!$B$4:$C$9231,2,FALSE)</f>
        <v>BIAYA SURETY BOND - 5 (FIVE) UNIT COMBINED FE</v>
      </c>
      <c r="E7797" s="573"/>
      <c r="F7797" s="573">
        <f>SUMIF('BKAS IDR'!$E$10:$E$44,$C7797,'BKAS IDR'!$M$10:$M$44)</f>
        <v>0</v>
      </c>
    </row>
    <row r="7798" spans="2:6" s="12" customFormat="1" ht="15" customHeight="1">
      <c r="B7798" s="1"/>
      <c r="C7798" s="53" t="str">
        <f>[1]Coa!B7798</f>
        <v>4201.0021.0481159</v>
      </c>
      <c r="D7798" s="1" t="str">
        <f>VLOOKUP(C7798,[1]Coa!$B$4:$C$9231,2,FALSE)</f>
        <v>BIAYA SURETY BOND - PEMBANGUNAN UNIT CHLORIDE</v>
      </c>
      <c r="E7798" s="573"/>
      <c r="F7798" s="573">
        <f>SUMIF('BKAS IDR'!$E$10:$E$44,$C7798,'BKAS IDR'!$M$10:$M$44)</f>
        <v>0</v>
      </c>
    </row>
    <row r="7799" spans="2:6" s="12" customFormat="1" ht="15" customHeight="1">
      <c r="B7799" s="1"/>
      <c r="C7799" s="53" t="str">
        <f>[1]Coa!B7799</f>
        <v>4201.0021.0481160</v>
      </c>
      <c r="D7799" s="1" t="str">
        <f>VLOOKUP(C7799,[1]Coa!$B$4:$C$9231,2,FALSE)</f>
        <v>BIAYA SURETY BOND - FABRICATION INTERNAL PART</v>
      </c>
      <c r="E7799" s="573"/>
      <c r="F7799" s="573">
        <f>SUMIF('BKAS IDR'!$E$10:$E$44,$C7799,'BKAS IDR'!$M$10:$M$44)</f>
        <v>0</v>
      </c>
    </row>
    <row r="7800" spans="2:6" s="12" customFormat="1" ht="15" customHeight="1">
      <c r="B7800" s="1"/>
      <c r="C7800" s="53" t="str">
        <f>[1]Coa!B7800</f>
        <v>4201.0021.0481161</v>
      </c>
      <c r="D7800" s="1" t="str">
        <f>VLOOKUP(C7800,[1]Coa!$B$4:$C$9231,2,FALSE)</f>
        <v>BIAYA SURETY BOND - HEAT EXCHANGER 260-E-157</v>
      </c>
      <c r="E7800" s="573"/>
      <c r="F7800" s="573">
        <f>SUMIF('BKAS IDR'!$E$10:$E$44,$C7800,'BKAS IDR'!$M$10:$M$44)</f>
        <v>0</v>
      </c>
    </row>
    <row r="7801" spans="2:6" s="12" customFormat="1" ht="15" customHeight="1">
      <c r="B7801" s="1"/>
      <c r="C7801" s="53" t="str">
        <f>[1]Coa!B7801</f>
        <v>4201.0021.0481163</v>
      </c>
      <c r="D7801" s="1" t="str">
        <f>VLOOKUP(C7801,[1]Coa!$B$4:$C$9231,2,FALSE)</f>
        <v>BIAYA SURETY BOND - PEMBANGUNAN FASILITAS SLU</v>
      </c>
      <c r="E7801" s="573"/>
      <c r="F7801" s="573">
        <f>SUMIF('BKAS IDR'!$E$10:$E$44,$C7801,'BKAS IDR'!$M$10:$M$44)</f>
        <v>0</v>
      </c>
    </row>
    <row r="7802" spans="2:6" s="12" customFormat="1" ht="15" customHeight="1">
      <c r="B7802" s="1"/>
      <c r="C7802" s="53" t="str">
        <f>[1]Coa!B7802</f>
        <v>4201.0021.0481166</v>
      </c>
      <c r="D7802" s="1" t="str">
        <f>VLOOKUP(C7802,[1]Coa!$B$4:$C$9231,2,FALSE)</f>
        <v>BIAYA SURETY BOND - SHELL &amp; TUBE BUNDLE  Assy</v>
      </c>
      <c r="E7802" s="573"/>
      <c r="F7802" s="573">
        <f>SUMIF('BKAS IDR'!$E$10:$E$44,$C7802,'BKAS IDR'!$M$10:$M$44)</f>
        <v>0</v>
      </c>
    </row>
    <row r="7803" spans="2:6" s="12" customFormat="1" ht="15" customHeight="1">
      <c r="B7803" s="1"/>
      <c r="C7803" s="53" t="str">
        <f>[1]Coa!B7803</f>
        <v>4201.0021.04812004</v>
      </c>
      <c r="D7803" s="1" t="str">
        <f>VLOOKUP(C7803,[1]Coa!$B$4:$C$9231,2,FALSE)</f>
        <v>BIAYA SURETY BOND - TOP HEAD COLOUMN</v>
      </c>
      <c r="E7803" s="573"/>
      <c r="F7803" s="573">
        <f>SUMIF('BKAS IDR'!$E$10:$E$44,$C7803,'BKAS IDR'!$M$10:$M$44)</f>
        <v>0</v>
      </c>
    </row>
    <row r="7804" spans="2:6" s="12" customFormat="1" ht="15" customHeight="1">
      <c r="B7804" s="1"/>
      <c r="C7804" s="53" t="str">
        <f>[1]Coa!B7804</f>
        <v>4201.0021.04812005</v>
      </c>
      <c r="D7804" s="1" t="str">
        <f>VLOOKUP(C7804,[1]Coa!$B$4:$C$9231,2,FALSE)</f>
        <v>BIAYA SURETY BOND - HEAT EXCHANGER</v>
      </c>
      <c r="E7804" s="573"/>
      <c r="F7804" s="573">
        <f>SUMIF('BKAS IDR'!$E$10:$E$44,$C7804,'BKAS IDR'!$M$10:$M$44)</f>
        <v>0</v>
      </c>
    </row>
    <row r="7805" spans="2:6" s="12" customFormat="1" ht="15" customHeight="1">
      <c r="B7805" s="1"/>
      <c r="C7805" s="53" t="str">
        <f>[1]Coa!B7805</f>
        <v>4201.0021.0510862</v>
      </c>
      <c r="D7805" s="1" t="str">
        <f>VLOOKUP(C7805,[1]Coa!$B$4:$C$9231,2,FALSE)</f>
        <v>BIAYA SURETY BOND - PRESSURE VESSEL</v>
      </c>
      <c r="E7805" s="573"/>
      <c r="F7805" s="573">
        <f>SUMIF('BKAS IDR'!$E$10:$E$44,$C7805,'BKAS IDR'!$M$10:$M$44)</f>
        <v>0</v>
      </c>
    </row>
    <row r="7806" spans="2:6" s="12" customFormat="1" ht="15" customHeight="1">
      <c r="B7806" s="1"/>
      <c r="C7806" s="53" t="str">
        <f>[1]Coa!B7806</f>
        <v>4201.0021.0510863</v>
      </c>
      <c r="D7806" s="1" t="str">
        <f>VLOOKUP(C7806,[1]Coa!$B$4:$C$9231,2,FALSE)</f>
        <v>BIAYA SURETY BOND - PROV OF SHELL &amp; TUBE HEAT</v>
      </c>
      <c r="E7806" s="573"/>
      <c r="F7806" s="573">
        <f>SUMIF('BKAS IDR'!$E$10:$E$44,$C7806,'BKAS IDR'!$M$10:$M$44)</f>
        <v>0</v>
      </c>
    </row>
    <row r="7807" spans="2:6" s="12" customFormat="1" ht="15" customHeight="1">
      <c r="B7807" s="1"/>
      <c r="C7807" s="53" t="str">
        <f>[1]Coa!B7807</f>
        <v>4201.0021.0510902</v>
      </c>
      <c r="D7807" s="1" t="str">
        <f>VLOOKUP(C7807,[1]Coa!$B$4:$C$9231,2,FALSE)</f>
        <v>BIAYA SURETY BOND - PRESSURE VESSEL GSA</v>
      </c>
      <c r="E7807" s="573"/>
      <c r="F7807" s="573">
        <f>SUMIF('BKAS IDR'!$E$10:$E$44,$C7807,'BKAS IDR'!$M$10:$M$44)</f>
        <v>0</v>
      </c>
    </row>
    <row r="7808" spans="2:6" s="12" customFormat="1" ht="15" customHeight="1">
      <c r="B7808" s="1"/>
      <c r="C7808" s="53" t="str">
        <f>[1]Coa!B7808</f>
        <v>4201.0021.0511017</v>
      </c>
      <c r="D7808" s="1" t="str">
        <f>VLOOKUP(C7808,[1]Coa!$B$4:$C$9231,2,FALSE)</f>
        <v>BIAYA SURETY BOND - FAB HEAD CHANNEL (E-2030)</v>
      </c>
      <c r="E7808" s="573"/>
      <c r="F7808" s="573">
        <f>SUMIF('BKAS IDR'!$E$10:$E$44,$C7808,'BKAS IDR'!$M$10:$M$44)</f>
        <v>0</v>
      </c>
    </row>
    <row r="7809" spans="2:6" s="12" customFormat="1" ht="15" customHeight="1">
      <c r="B7809" s="1"/>
      <c r="C7809" s="53" t="str">
        <f>[1]Coa!B7809</f>
        <v>4201.0021.0511152</v>
      </c>
      <c r="D7809" s="1" t="str">
        <f>VLOOKUP(C7809,[1]Coa!$B$4:$C$9231,2,FALSE)</f>
        <v>BIAYA SURETY BOND - ENGINEERING, PROCUREMENT,</v>
      </c>
      <c r="E7809" s="573"/>
      <c r="F7809" s="573">
        <f>SUMIF('BKAS IDR'!$E$10:$E$44,$C7809,'BKAS IDR'!$M$10:$M$44)</f>
        <v>0</v>
      </c>
    </row>
    <row r="7810" spans="2:6" s="12" customFormat="1" ht="15" customHeight="1">
      <c r="B7810" s="1"/>
      <c r="C7810" s="53" t="str">
        <f>[1]Coa!B7810</f>
        <v>4201.0021.0540911</v>
      </c>
      <c r="D7810" s="1" t="str">
        <f>VLOOKUP(C7810,[1]Coa!$B$4:$C$9231,2,FALSE)</f>
        <v>BIAYA SURETY BOND - NATURAL GAS REHEATER</v>
      </c>
      <c r="E7810" s="573"/>
      <c r="F7810" s="573">
        <f>SUMIF('BKAS IDR'!$E$10:$E$44,$C7810,'BKAS IDR'!$M$10:$M$44)</f>
        <v>0</v>
      </c>
    </row>
    <row r="7811" spans="2:6" s="12" customFormat="1" ht="15" customHeight="1">
      <c r="B7811" s="1"/>
      <c r="C7811" s="53" t="str">
        <f>[1]Coa!B7811</f>
        <v>4201.0021.0541171</v>
      </c>
      <c r="D7811" s="1" t="str">
        <f>VLOOKUP(C7811,[1]Coa!$B$4:$C$9231,2,FALSE)</f>
        <v>BIAYA SURETY BOND - HEAT EXCHANGER DEHYDROGEN</v>
      </c>
      <c r="E7811" s="573"/>
      <c r="F7811" s="573">
        <f>SUMIF('BKAS IDR'!$E$10:$E$44,$C7811,'BKAS IDR'!$M$10:$M$44)</f>
        <v>0</v>
      </c>
    </row>
    <row r="7812" spans="2:6" s="12" customFormat="1" ht="15" customHeight="1">
      <c r="B7812" s="1"/>
      <c r="C7812" s="53" t="str">
        <f>[1]Coa!B7812</f>
        <v>4201.0021.05412002</v>
      </c>
      <c r="D7812" s="1" t="str">
        <f>VLOOKUP(C7812,[1]Coa!$B$4:$C$9231,2,FALSE)</f>
        <v>BIAYA SURETY BOND - REPLACEMENT HEAT EXCHANGE</v>
      </c>
      <c r="E7812" s="573"/>
      <c r="F7812" s="573">
        <f>SUMIF('BKAS IDR'!$E$10:$E$44,$C7812,'BKAS IDR'!$M$10:$M$44)</f>
        <v>0</v>
      </c>
    </row>
    <row r="7813" spans="2:6" s="12" customFormat="1" ht="15" customHeight="1">
      <c r="B7813" s="1"/>
      <c r="C7813" s="53" t="str">
        <f>[1]Coa!B7813</f>
        <v>4201.0021.0550824</v>
      </c>
      <c r="D7813" s="1" t="str">
        <f>VLOOKUP(C7813,[1]Coa!$B$4:$C$9231,2,FALSE)</f>
        <v>BIAYA SURETY BOND - FERTILIZER FACTORY EXPANS</v>
      </c>
      <c r="E7813" s="573"/>
      <c r="F7813" s="573">
        <f>SUMIF('BKAS IDR'!$E$10:$E$44,$C7813,'BKAS IDR'!$M$10:$M$44)</f>
        <v>0</v>
      </c>
    </row>
    <row r="7814" spans="2:6" s="12" customFormat="1" ht="15" customHeight="1">
      <c r="B7814" s="1"/>
      <c r="C7814" s="53" t="str">
        <f>[1]Coa!B7814</f>
        <v>4201.0021.0560920</v>
      </c>
      <c r="D7814" s="1" t="str">
        <f>VLOOKUP(C7814,[1]Coa!$B$4:$C$9231,2,FALSE)</f>
        <v>BIAYA SURETY BOND - REPL T BUNDLE 3A-1111-C</v>
      </c>
      <c r="E7814" s="573"/>
      <c r="F7814" s="573">
        <f>SUMIF('BKAS IDR'!$E$10:$E$44,$C7814,'BKAS IDR'!$M$10:$M$44)</f>
        <v>0</v>
      </c>
    </row>
    <row r="7815" spans="2:6" s="12" customFormat="1" ht="15" customHeight="1">
      <c r="B7815" s="1"/>
      <c r="C7815" s="53" t="str">
        <f>[1]Coa!B7815</f>
        <v>4201.0021.0561111</v>
      </c>
      <c r="D7815" s="1" t="str">
        <f>VLOOKUP(C7815,[1]Coa!$B$4:$C$9231,2,FALSE)</f>
        <v>BIAYA SURETY BOND - SUPERHEATER WASTE HEAT BO</v>
      </c>
      <c r="E7815" s="573"/>
      <c r="F7815" s="573">
        <f>SUMIF('BKAS IDR'!$E$10:$E$44,$C7815,'BKAS IDR'!$M$10:$M$44)</f>
        <v>0</v>
      </c>
    </row>
    <row r="7816" spans="2:6" s="12" customFormat="1" ht="15" customHeight="1">
      <c r="B7816" s="1"/>
      <c r="C7816" s="53" t="str">
        <f>[1]Coa!B7816</f>
        <v>4201.0021.0561112</v>
      </c>
      <c r="D7816" s="1" t="str">
        <f>VLOOKUP(C7816,[1]Coa!$B$4:$C$9231,2,FALSE)</f>
        <v>BIAYA SURETY BOND - AIR HEATER 5U-EC-301 (SEG</v>
      </c>
      <c r="E7816" s="573"/>
      <c r="F7816" s="573">
        <f>SUMIF('BKAS IDR'!$E$10:$E$44,$C7816,'BKAS IDR'!$M$10:$M$44)</f>
        <v>0</v>
      </c>
    </row>
    <row r="7817" spans="2:6" s="12" customFormat="1" ht="15" customHeight="1">
      <c r="B7817" s="1"/>
      <c r="C7817" s="53" t="str">
        <f>[1]Coa!B7817</f>
        <v>4201.0021.0561151</v>
      </c>
      <c r="D7817" s="1" t="str">
        <f>VLOOKUP(C7817,[1]Coa!$B$4:$C$9231,2,FALSE)</f>
        <v>BIAYA SURETY BOND - HP STEAM SUPER HEATER 102</v>
      </c>
      <c r="E7817" s="573"/>
      <c r="F7817" s="573">
        <f>SUMIF('BKAS IDR'!$E$10:$E$44,$C7817,'BKAS IDR'!$M$10:$M$44)</f>
        <v>0</v>
      </c>
    </row>
    <row r="7818" spans="2:6" s="12" customFormat="1" ht="15" customHeight="1">
      <c r="B7818" s="1"/>
      <c r="C7818" s="53" t="str">
        <f>[1]Coa!B7818</f>
        <v>4201.0021.0561158</v>
      </c>
      <c r="D7818" s="1" t="str">
        <f>VLOOKUP(C7818,[1]Coa!$B$4:$C$9231,2,FALSE)</f>
        <v>BIAYA SURETY BOND - 5A-115C METHANATOR EFFLUE</v>
      </c>
      <c r="E7818" s="573"/>
      <c r="F7818" s="573">
        <f>SUMIF('BKAS IDR'!$E$10:$E$44,$C7818,'BKAS IDR'!$M$10:$M$44)</f>
        <v>0</v>
      </c>
    </row>
    <row r="7819" spans="2:6" s="12" customFormat="1" ht="15" customHeight="1">
      <c r="B7819" s="1"/>
      <c r="C7819" s="53" t="str">
        <f>[1]Coa!B7819</f>
        <v>4201.0021.0561164</v>
      </c>
      <c r="D7819" s="1" t="str">
        <f>VLOOKUP(C7819,[1]Coa!$B$4:$C$9231,2,FALSE)</f>
        <v>BIAYA SURETY BOND - PLATE DISTRIBUTOR COMPLAT</v>
      </c>
      <c r="E7819" s="573"/>
      <c r="F7819" s="573">
        <f>SUMIF('BKAS IDR'!$E$10:$E$44,$C7819,'BKAS IDR'!$M$10:$M$44)</f>
        <v>0</v>
      </c>
    </row>
    <row r="7820" spans="2:6" s="12" customFormat="1" ht="15" customHeight="1">
      <c r="B7820" s="1"/>
      <c r="C7820" s="53" t="str">
        <f>[1]Coa!B7820</f>
        <v>4201.0021.0561170</v>
      </c>
      <c r="D7820" s="1" t="str">
        <f>VLOOKUP(C7820,[1]Coa!$B$4:$C$9231,2,FALSE)</f>
        <v>BIAYA SURETY BOND - RETUBING 101-C PUSRI - 1B</v>
      </c>
      <c r="E7820" s="573"/>
      <c r="F7820" s="573">
        <f>SUMIF('BKAS IDR'!$E$10:$E$44,$C7820,'BKAS IDR'!$M$10:$M$44)</f>
        <v>0</v>
      </c>
    </row>
    <row r="7821" spans="2:6" s="12" customFormat="1" ht="15" customHeight="1">
      <c r="B7821" s="1"/>
      <c r="C7821" s="53" t="str">
        <f>[1]Coa!B7821</f>
        <v>4201.0021.05612014</v>
      </c>
      <c r="D7821" s="1" t="str">
        <f>VLOOKUP(C7821,[1]Coa!$B$4:$C$9231,2,FALSE)</f>
        <v>BIAYA SURETY BOND - TUBE BUNDLE</v>
      </c>
      <c r="E7821" s="573"/>
      <c r="F7821" s="573">
        <f>SUMIF('BKAS IDR'!$E$10:$E$44,$C7821,'BKAS IDR'!$M$10:$M$44)</f>
        <v>0</v>
      </c>
    </row>
    <row r="7822" spans="2:6" s="12" customFormat="1" ht="15" customHeight="1">
      <c r="B7822" s="1"/>
      <c r="C7822" s="53" t="str">
        <f>[1]Coa!B7822</f>
        <v>4201.0021.05612015</v>
      </c>
      <c r="D7822" s="1" t="str">
        <f>VLOOKUP(C7822,[1]Coa!$B$4:$C$9231,2,FALSE)</f>
        <v>BIAYA SURETY BOND - PRETHICKENER 5U-FD-202</v>
      </c>
      <c r="E7822" s="573"/>
      <c r="F7822" s="573">
        <f>SUMIF('BKAS IDR'!$E$10:$E$44,$C7822,'BKAS IDR'!$M$10:$M$44)</f>
        <v>0</v>
      </c>
    </row>
    <row r="7823" spans="2:6" s="12" customFormat="1" ht="15" customHeight="1">
      <c r="B7823" s="1"/>
      <c r="C7823" s="53" t="str">
        <f>[1]Coa!B7823</f>
        <v>4201.0021.0580817</v>
      </c>
      <c r="D7823" s="1" t="str">
        <f>VLOOKUP(C7823,[1]Coa!$B$4:$C$9231,2,FALSE)</f>
        <v>BIAYA SURETY BOND - PRESS. VESSEL RCC OFF GAS</v>
      </c>
      <c r="E7823" s="573"/>
      <c r="F7823" s="573">
        <f>SUMIF('BKAS IDR'!$E$10:$E$44,$C7823,'BKAS IDR'!$M$10:$M$44)</f>
        <v>0</v>
      </c>
    </row>
    <row r="7824" spans="2:6" s="12" customFormat="1" ht="15" customHeight="1">
      <c r="B7824" s="1"/>
      <c r="C7824" s="53" t="str">
        <f>[1]Coa!B7824</f>
        <v>4201.0021.0581003</v>
      </c>
      <c r="D7824" s="1" t="str">
        <f>VLOOKUP(C7824,[1]Coa!$B$4:$C$9231,2,FALSE)</f>
        <v>BIAYA SURETY BOND - 10.000MT AMMONIA25-TK-801</v>
      </c>
      <c r="E7824" s="573"/>
      <c r="F7824" s="573">
        <f>SUMIF('BKAS IDR'!$E$10:$E$44,$C7824,'BKAS IDR'!$M$10:$M$44)</f>
        <v>0</v>
      </c>
    </row>
    <row r="7825" spans="2:6" s="12" customFormat="1" ht="15" customHeight="1">
      <c r="B7825" s="1"/>
      <c r="C7825" s="53" t="str">
        <f>[1]Coa!B7825</f>
        <v>4201.0021.0581009</v>
      </c>
      <c r="D7825" s="1" t="str">
        <f>VLOOKUP(C7825,[1]Coa!$B$4:$C$9231,2,FALSE)</f>
        <v>BIAYA SURETY BOND - STAINLESS STEEL STRUC ANP</v>
      </c>
      <c r="E7825" s="573"/>
      <c r="F7825" s="573">
        <f>SUMIF('BKAS IDR'!$E$10:$E$44,$C7825,'BKAS IDR'!$M$10:$M$44)</f>
        <v>0</v>
      </c>
    </row>
    <row r="7826" spans="2:6" s="12" customFormat="1" ht="15" customHeight="1">
      <c r="B7826" s="1"/>
      <c r="C7826" s="53" t="str">
        <f>[1]Coa!B7826</f>
        <v>4201.0021.0581126</v>
      </c>
      <c r="D7826" s="1" t="str">
        <f>VLOOKUP(C7826,[1]Coa!$B$4:$C$9231,2,FALSE)</f>
        <v>BIAYA SURETY BOND - PRESSURE VESSEL 2 X 35 MW</v>
      </c>
      <c r="E7826" s="573"/>
      <c r="F7826" s="573">
        <f>SUMIF('BKAS IDR'!$E$10:$E$44,$C7826,'BKAS IDR'!$M$10:$M$44)</f>
        <v>0</v>
      </c>
    </row>
    <row r="7827" spans="2:6" s="12" customFormat="1" ht="15" customHeight="1">
      <c r="B7827" s="1"/>
      <c r="C7827" s="53" t="str">
        <f>[1]Coa!B7827</f>
        <v>4201.0021.0600702</v>
      </c>
      <c r="D7827" s="1" t="str">
        <f>VLOOKUP(C7827,[1]Coa!$B$4:$C$9231,2,FALSE)</f>
        <v>BIAYA SURETY BOND - INSTALL / ERECTION SUBCON</v>
      </c>
      <c r="E7827" s="573"/>
      <c r="F7827" s="573">
        <f>SUMIF('BKAS IDR'!$E$10:$E$44,$C7827,'BKAS IDR'!$M$10:$M$44)</f>
        <v>0</v>
      </c>
    </row>
    <row r="7828" spans="2:6" s="12" customFormat="1" ht="15" customHeight="1">
      <c r="B7828" s="1"/>
      <c r="C7828" s="53" t="str">
        <f>[1]Coa!B7828</f>
        <v>4201.0021.0600704</v>
      </c>
      <c r="D7828" s="1" t="str">
        <f>VLOOKUP(C7828,[1]Coa!$B$4:$C$9231,2,FALSE)</f>
        <v>BIAYA SURETY BOND - COAL FIRED PWR PL PR THER</v>
      </c>
      <c r="E7828" s="573"/>
      <c r="F7828" s="573">
        <f>SUMIF('BKAS IDR'!$E$10:$E$44,$C7828,'BKAS IDR'!$M$10:$M$44)</f>
        <v>0</v>
      </c>
    </row>
    <row r="7829" spans="2:6" s="12" customFormat="1" ht="15" customHeight="1">
      <c r="B7829" s="1"/>
      <c r="C7829" s="53" t="str">
        <f>[1]Coa!B7829</f>
        <v>4201.0021.0600706</v>
      </c>
      <c r="D7829" s="1" t="str">
        <f>VLOOKUP(C7829,[1]Coa!$B$4:$C$9231,2,FALSE)</f>
        <v>BIAYA SURETY BOND - COAL-FIRED POWER PLANT PR</v>
      </c>
      <c r="E7829" s="573"/>
      <c r="F7829" s="573">
        <f>SUMIF('BKAS IDR'!$E$10:$E$44,$C7829,'BKAS IDR'!$M$10:$M$44)</f>
        <v>0</v>
      </c>
    </row>
    <row r="7830" spans="2:6" s="12" customFormat="1" ht="15" customHeight="1">
      <c r="B7830" s="1"/>
      <c r="C7830" s="53" t="str">
        <f>[1]Coa!B7830</f>
        <v>4201.0021.0600708</v>
      </c>
      <c r="D7830" s="1" t="str">
        <f>VLOOKUP(C7830,[1]Coa!$B$4:$C$9231,2,FALSE)</f>
        <v>BIAYA SURETY BOND - ESP INLET FLUE &amp; ESP OUTL</v>
      </c>
      <c r="E7830" s="573"/>
      <c r="F7830" s="573">
        <f>SUMIF('BKAS IDR'!$E$10:$E$44,$C7830,'BKAS IDR'!$M$10:$M$44)</f>
        <v>0</v>
      </c>
    </row>
    <row r="7831" spans="2:6" s="12" customFormat="1" ht="15" customHeight="1">
      <c r="B7831" s="1"/>
      <c r="C7831" s="53" t="str">
        <f>[1]Coa!B7831</f>
        <v>4201.0021.0600710</v>
      </c>
      <c r="D7831" s="1" t="str">
        <f>VLOOKUP(C7831,[1]Coa!$B$4:$C$9231,2,FALSE)</f>
        <v>BIAYA SURETY BOND - I &amp; C PRIMARY VALVE</v>
      </c>
      <c r="E7831" s="573"/>
      <c r="F7831" s="573">
        <f>SUMIF('BKAS IDR'!$E$10:$E$44,$C7831,'BKAS IDR'!$M$10:$M$44)</f>
        <v>0</v>
      </c>
    </row>
    <row r="7832" spans="2:6" s="12" customFormat="1" ht="15" customHeight="1">
      <c r="B7832" s="1"/>
      <c r="C7832" s="53" t="str">
        <f>[1]Coa!B7832</f>
        <v>4201.0021.0600711</v>
      </c>
      <c r="D7832" s="1" t="str">
        <f>VLOOKUP(C7832,[1]Coa!$B$4:$C$9231,2,FALSE)</f>
        <v>BIAYA SURETY BOND - FLUE SUPPORTER SUPERSTRUC</v>
      </c>
      <c r="E7832" s="573"/>
      <c r="F7832" s="573">
        <f>SUMIF('BKAS IDR'!$E$10:$E$44,$C7832,'BKAS IDR'!$M$10:$M$44)</f>
        <v>0</v>
      </c>
    </row>
    <row r="7833" spans="2:6" s="12" customFormat="1" ht="15" customHeight="1">
      <c r="B7833" s="1"/>
      <c r="C7833" s="53" t="str">
        <f>[1]Coa!B7833</f>
        <v>4201.0021.0600907</v>
      </c>
      <c r="D7833" s="1" t="str">
        <f>VLOOKUP(C7833,[1]Coa!$B$4:$C$9231,2,FALSE)</f>
        <v>BIAYA SURETY BOND - INST/ERCTION MECH 3X315MW</v>
      </c>
      <c r="E7833" s="573"/>
      <c r="F7833" s="573">
        <f>SUMIF('BKAS IDR'!$E$10:$E$44,$C7833,'BKAS IDR'!$M$10:$M$44)</f>
        <v>0</v>
      </c>
    </row>
    <row r="7834" spans="2:6" s="12" customFormat="1" ht="15" customHeight="1">
      <c r="B7834" s="1"/>
      <c r="C7834" s="53" t="str">
        <f>[1]Coa!B7834</f>
        <v>4201.0021.0630910</v>
      </c>
      <c r="D7834" s="1" t="str">
        <f>VLOOKUP(C7834,[1]Coa!$B$4:$C$9231,2,FALSE)</f>
        <v>BIAYA SURETY BOND - FABRICATION RISER CLAMP</v>
      </c>
      <c r="E7834" s="573"/>
      <c r="F7834" s="573">
        <f>SUMIF('BKAS IDR'!$E$10:$E$44,$C7834,'BKAS IDR'!$M$10:$M$44)</f>
        <v>0</v>
      </c>
    </row>
    <row r="7835" spans="2:6" s="12" customFormat="1" ht="15" customHeight="1">
      <c r="B7835" s="1"/>
      <c r="C7835" s="53" t="str">
        <f>[1]Coa!B7835</f>
        <v>4201.0021.0631115</v>
      </c>
      <c r="D7835" s="1" t="str">
        <f>VLOOKUP(C7835,[1]Coa!$B$4:$C$9231,2,FALSE)</f>
        <v>BIAYA SURETY BOND - SUPPLY OF HEAT EXCHANGER</v>
      </c>
      <c r="E7835" s="573"/>
      <c r="F7835" s="573">
        <f>SUMIF('BKAS IDR'!$E$10:$E$44,$C7835,'BKAS IDR'!$M$10:$M$44)</f>
        <v>0</v>
      </c>
    </row>
    <row r="7836" spans="2:6" s="12" customFormat="1" ht="15" customHeight="1">
      <c r="B7836" s="1"/>
      <c r="C7836" s="53" t="str">
        <f>[1]Coa!B7836</f>
        <v>4201.0021.0631201</v>
      </c>
      <c r="D7836" s="1" t="str">
        <f>VLOOKUP(C7836,[1]Coa!$B$4:$C$9231,2,FALSE)</f>
        <v>BIAYA SURETY BOND - PROVISION OF EPCI KF GAS</v>
      </c>
      <c r="E7836" s="573"/>
      <c r="F7836" s="573">
        <f>SUMIF('BKAS IDR'!$E$10:$E$44,$C7836,'BKAS IDR'!$M$10:$M$44)</f>
        <v>0</v>
      </c>
    </row>
    <row r="7837" spans="2:6" s="12" customFormat="1" ht="15" customHeight="1">
      <c r="B7837" s="1"/>
      <c r="C7837" s="53" t="str">
        <f>[1]Coa!B7837</f>
        <v>4201.0021.06312029</v>
      </c>
      <c r="D7837" s="1" t="str">
        <f>VLOOKUP(C7837,[1]Coa!$B$4:$C$9231,2,FALSE)</f>
        <v>BIAYA SURETY BOND - FABRICATION PIPE SPOOL</v>
      </c>
      <c r="E7837" s="573"/>
      <c r="F7837" s="573">
        <f>SUMIF('BKAS IDR'!$E$10:$E$44,$C7837,'BKAS IDR'!$M$10:$M$44)</f>
        <v>0</v>
      </c>
    </row>
    <row r="7838" spans="2:6" s="12" customFormat="1" ht="15" customHeight="1">
      <c r="B7838" s="1"/>
      <c r="C7838" s="53" t="str">
        <f>[1]Coa!B7838</f>
        <v>4201.0021.06312051</v>
      </c>
      <c r="D7838" s="1" t="str">
        <f>VLOOKUP(C7838,[1]Coa!$B$4:$C$9231,2,FALSE)</f>
        <v>BIAYA SURETY BOND - PROVISION OF ENGINEERING</v>
      </c>
      <c r="E7838" s="573"/>
      <c r="F7838" s="573">
        <f>SUMIF('BKAS IDR'!$E$10:$E$44,$C7838,'BKAS IDR'!$M$10:$M$44)</f>
        <v>0</v>
      </c>
    </row>
    <row r="7839" spans="2:6" s="12" customFormat="1" ht="15" customHeight="1">
      <c r="B7839" s="1"/>
      <c r="C7839" s="53" t="str">
        <f>[1]Coa!B7839</f>
        <v>4201.0021.0651021</v>
      </c>
      <c r="D7839" s="1" t="str">
        <f>VLOOKUP(C7839,[1]Coa!$B$4:$C$9231,2,FALSE)</f>
        <v>BIAYA SURETY BOND - FAB&amp;INSTAL ENERGY PLANT</v>
      </c>
      <c r="E7839" s="573"/>
      <c r="F7839" s="573">
        <f>SUMIF('BKAS IDR'!$E$10:$E$44,$C7839,'BKAS IDR'!$M$10:$M$44)</f>
        <v>0</v>
      </c>
    </row>
    <row r="7840" spans="2:6" s="12" customFormat="1" ht="15" customHeight="1">
      <c r="B7840" s="1"/>
      <c r="C7840" s="53" t="str">
        <f>[1]Coa!B7840</f>
        <v>4201.0021.0651025</v>
      </c>
      <c r="D7840" s="1" t="str">
        <f>VLOOKUP(C7840,[1]Coa!$B$4:$C$9231,2,FALSE)</f>
        <v>BIAYA SURETY BOND - SUPPLY &amp; INSTAL PNEUMATIC</v>
      </c>
      <c r="E7840" s="573"/>
      <c r="F7840" s="573">
        <f>SUMIF('BKAS IDR'!$E$10:$E$44,$C7840,'BKAS IDR'!$M$10:$M$44)</f>
        <v>0</v>
      </c>
    </row>
    <row r="7841" spans="2:6" s="12" customFormat="1" ht="15" customHeight="1">
      <c r="B7841" s="1"/>
      <c r="C7841" s="53" t="str">
        <f>[1]Coa!B7841</f>
        <v>4201.0021.0651102</v>
      </c>
      <c r="D7841" s="1" t="str">
        <f>VLOOKUP(C7841,[1]Coa!$B$4:$C$9231,2,FALSE)</f>
        <v>BIAYA SURETY BOND - SUPP&amp;INST 7110,7120,7130</v>
      </c>
      <c r="E7841" s="573"/>
      <c r="F7841" s="573">
        <f>SUMIF('BKAS IDR'!$E$10:$E$44,$C7841,'BKAS IDR'!$M$10:$M$44)</f>
        <v>0</v>
      </c>
    </row>
    <row r="7842" spans="2:6" s="12" customFormat="1" ht="15" customHeight="1">
      <c r="B7842" s="1"/>
      <c r="C7842" s="53" t="str">
        <f>[1]Coa!B7842</f>
        <v>4201.0021.0701022</v>
      </c>
      <c r="D7842" s="1" t="str">
        <f>VLOOKUP(C7842,[1]Coa!$B$4:$C$9231,2,FALSE)</f>
        <v>BIAYA SURETY BOND - CHEMICAL CLEANING</v>
      </c>
      <c r="E7842" s="573"/>
      <c r="F7842" s="573">
        <f>SUMIF('BKAS IDR'!$E$10:$E$44,$C7842,'BKAS IDR'!$M$10:$M$44)</f>
        <v>0</v>
      </c>
    </row>
    <row r="7843" spans="2:6" s="12" customFormat="1" ht="15" customHeight="1">
      <c r="B7843" s="1"/>
      <c r="C7843" s="53" t="str">
        <f>[1]Coa!B7843</f>
        <v>4201.0021.0701122</v>
      </c>
      <c r="D7843" s="1" t="str">
        <f>VLOOKUP(C7843,[1]Coa!$B$4:$C$9231,2,FALSE)</f>
        <v>BIAYA SURETY BOND - PUMP &amp; PIPING BROKE STOR.</v>
      </c>
      <c r="E7843" s="573"/>
      <c r="F7843" s="573">
        <f>SUMIF('BKAS IDR'!$E$10:$E$44,$C7843,'BKAS IDR'!$M$10:$M$44)</f>
        <v>0</v>
      </c>
    </row>
    <row r="7844" spans="2:6" s="12" customFormat="1" ht="15" customHeight="1">
      <c r="B7844" s="1"/>
      <c r="C7844" s="53" t="str">
        <f>[1]Coa!B7844</f>
        <v>4201.0021.0731138</v>
      </c>
      <c r="D7844" s="1" t="str">
        <f>VLOOKUP(C7844,[1]Coa!$B$4:$C$9231,2,FALSE)</f>
        <v>BIAYA SURETY BOND - AIR HEATER TUBES</v>
      </c>
      <c r="E7844" s="573"/>
      <c r="F7844" s="573">
        <f>SUMIF('BKAS IDR'!$E$10:$E$44,$C7844,'BKAS IDR'!$M$10:$M$44)</f>
        <v>0</v>
      </c>
    </row>
    <row r="7845" spans="2:6" s="12" customFormat="1" ht="15" customHeight="1">
      <c r="B7845" s="1"/>
      <c r="C7845" s="53" t="str">
        <f>[1]Coa!B7845</f>
        <v>4201.0021.07312054</v>
      </c>
      <c r="D7845" s="1" t="str">
        <f>VLOOKUP(C7845,[1]Coa!$B$4:$C$9231,2,FALSE)</f>
        <v>BIAYA SURETY BOND - SERVICE BARK CONVEYOR</v>
      </c>
      <c r="E7845" s="573"/>
      <c r="F7845" s="573">
        <f>SUMIF('BKAS IDR'!$E$10:$E$44,$C7845,'BKAS IDR'!$M$10:$M$44)</f>
        <v>0</v>
      </c>
    </row>
    <row r="7846" spans="2:6" s="12" customFormat="1" ht="15" customHeight="1">
      <c r="B7846" s="1"/>
      <c r="C7846" s="53" t="str">
        <f>[1]Coa!B7846</f>
        <v>4201.0021.0830924</v>
      </c>
      <c r="D7846" s="1" t="str">
        <f>VLOOKUP(C7846,[1]Coa!$B$4:$C$9231,2,FALSE)</f>
        <v>BIAYA SURETY BOND - TRANS,INST,HOOKUP POLENG</v>
      </c>
      <c r="E7846" s="573"/>
      <c r="F7846" s="573">
        <f>SUMIF('BKAS IDR'!$E$10:$E$44,$C7846,'BKAS IDR'!$M$10:$M$44)</f>
        <v>0</v>
      </c>
    </row>
    <row r="7847" spans="2:6" s="12" customFormat="1" ht="15" customHeight="1">
      <c r="B7847" s="1"/>
      <c r="C7847" s="53" t="str">
        <f>[1]Coa!B7847</f>
        <v>4201.0021.0831120</v>
      </c>
      <c r="D7847" s="1" t="str">
        <f>VLOOKUP(C7847,[1]Coa!$B$4:$C$9231,2,FALSE)</f>
        <v>BIAYA SURETY BOND - EPC WORKS FOR PPP-CW-DW-G</v>
      </c>
      <c r="E7847" s="573"/>
      <c r="F7847" s="573">
        <f>SUMIF('BKAS IDR'!$E$10:$E$44,$C7847,'BKAS IDR'!$M$10:$M$44)</f>
        <v>0</v>
      </c>
    </row>
    <row r="7848" spans="2:6" s="12" customFormat="1" ht="15" customHeight="1">
      <c r="B7848" s="1"/>
      <c r="C7848" s="53" t="str">
        <f>[1]Coa!B7848</f>
        <v>4201.0021.0881108</v>
      </c>
      <c r="D7848" s="1" t="str">
        <f>VLOOKUP(C7848,[1]Coa!$B$4:$C$9231,2,FALSE)</f>
        <v>BIAYA SURETY BOND - REPLACE SW PIPE</v>
      </c>
      <c r="E7848" s="573"/>
      <c r="F7848" s="573">
        <f>SUMIF('BKAS IDR'!$E$10:$E$44,$C7848,'BKAS IDR'!$M$10:$M$44)</f>
        <v>0</v>
      </c>
    </row>
    <row r="7849" spans="2:6" s="12" customFormat="1" ht="15" customHeight="1">
      <c r="B7849" s="1"/>
      <c r="C7849" s="53" t="str">
        <f>[1]Coa!B7849</f>
        <v>4201.0021.0881123</v>
      </c>
      <c r="D7849" s="1" t="str">
        <f>VLOOKUP(C7849,[1]Coa!$B$4:$C$9231,2,FALSE)</f>
        <v>BIAYA SURETY BOND - HOUSING FILTER</v>
      </c>
      <c r="E7849" s="573"/>
      <c r="F7849" s="573">
        <f>SUMIF('BKAS IDR'!$E$10:$E$44,$C7849,'BKAS IDR'!$M$10:$M$44)</f>
        <v>0</v>
      </c>
    </row>
    <row r="7850" spans="2:6" s="12" customFormat="1" ht="15" customHeight="1">
      <c r="B7850" s="1"/>
      <c r="C7850" s="53" t="str">
        <f>[1]Coa!B7850</f>
        <v>4201.0021.0901121</v>
      </c>
      <c r="D7850" s="1" t="str">
        <f>VLOOKUP(C7850,[1]Coa!$B$4:$C$9231,2,FALSE)</f>
        <v>BIAYA SURETY BOND - DUCTING TISSUE MILL II</v>
      </c>
      <c r="E7850" s="573"/>
      <c r="F7850" s="573">
        <f>SUMIF('BKAS IDR'!$E$10:$E$44,$C7850,'BKAS IDR'!$M$10:$M$44)</f>
        <v>0</v>
      </c>
    </row>
    <row r="7851" spans="2:6" s="12" customFormat="1" ht="15" customHeight="1">
      <c r="B7851" s="1"/>
      <c r="C7851" s="53" t="str">
        <f>[1]Coa!B7851</f>
        <v>4201.0021.0901142</v>
      </c>
      <c r="D7851" s="1" t="str">
        <f>VLOOKUP(C7851,[1]Coa!$B$4:$C$9231,2,FALSE)</f>
        <v>BIAYA SURETY BOND - Ducting Yankee</v>
      </c>
      <c r="E7851" s="573"/>
      <c r="F7851" s="573">
        <f>SUMIF('BKAS IDR'!$E$10:$E$44,$C7851,'BKAS IDR'!$M$10:$M$44)</f>
        <v>0</v>
      </c>
    </row>
    <row r="7852" spans="2:6" s="12" customFormat="1" ht="15" customHeight="1">
      <c r="B7852" s="1"/>
      <c r="C7852" s="53" t="str">
        <f>[1]Coa!B7852</f>
        <v>4201.0021.0911125</v>
      </c>
      <c r="D7852" s="1" t="str">
        <f>VLOOKUP(C7852,[1]Coa!$B$4:$C$9231,2,FALSE)</f>
        <v>BIAYA SURETY BOND - Water System &amp; Coal Syste</v>
      </c>
      <c r="E7852" s="573"/>
      <c r="F7852" s="573">
        <f>SUMIF('BKAS IDR'!$E$10:$E$44,$C7852,'BKAS IDR'!$M$10:$M$44)</f>
        <v>0</v>
      </c>
    </row>
    <row r="7853" spans="2:6" s="12" customFormat="1" ht="15" customHeight="1">
      <c r="B7853" s="1"/>
      <c r="C7853" s="53" t="str">
        <f>[1]Coa!B7853</f>
        <v>4201.0021.0921147</v>
      </c>
      <c r="D7853" s="1" t="str">
        <f>VLOOKUP(C7853,[1]Coa!$B$4:$C$9231,2,FALSE)</f>
        <v>BIAYA SURETY BOND - ADD. BY PAS LINE FOR DOUB</v>
      </c>
      <c r="E7853" s="573"/>
      <c r="F7853" s="573">
        <f>SUMIF('BKAS IDR'!$E$10:$E$44,$C7853,'BKAS IDR'!$M$10:$M$44)</f>
        <v>0</v>
      </c>
    </row>
    <row r="7854" spans="2:6" s="12" customFormat="1" ht="15" customHeight="1">
      <c r="B7854" s="1"/>
      <c r="C7854" s="53" t="str">
        <f>[1]Coa!B7854</f>
        <v>4201.0021.0991129</v>
      </c>
      <c r="D7854" s="1" t="str">
        <f>VLOOKUP(C7854,[1]Coa!$B$4:$C$9231,2,FALSE)</f>
        <v>BIAYA SURETY BOND - PIPA HYDRANT</v>
      </c>
      <c r="E7854" s="573"/>
      <c r="F7854" s="573">
        <f>SUMIF('BKAS IDR'!$E$10:$E$44,$C7854,'BKAS IDR'!$M$10:$M$44)</f>
        <v>0</v>
      </c>
    </row>
    <row r="7855" spans="2:6" s="12" customFormat="1" ht="15" customHeight="1">
      <c r="B7855" s="1"/>
      <c r="C7855" s="53" t="str">
        <f>[1]Coa!B7855</f>
        <v>4201.0021.1021146</v>
      </c>
      <c r="D7855" s="1" t="str">
        <f>VLOOKUP(C7855,[1]Coa!$B$4:$C$9231,2,FALSE)</f>
        <v>BIAYA SURETY BOND -  water surge tank</v>
      </c>
      <c r="E7855" s="573"/>
      <c r="F7855" s="573">
        <f>SUMIF('BKAS IDR'!$E$10:$E$44,$C7855,'BKAS IDR'!$M$10:$M$44)</f>
        <v>0</v>
      </c>
    </row>
    <row r="7856" spans="2:6" s="12" customFormat="1" ht="15" customHeight="1">
      <c r="B7856" s="1"/>
      <c r="C7856" s="53" t="str">
        <f>[1]Coa!B7856</f>
        <v>4201.0021.1031143</v>
      </c>
      <c r="D7856" s="1" t="str">
        <f>VLOOKUP(C7856,[1]Coa!$B$4:$C$9231,2,FALSE)</f>
        <v>BIAYA SURETY BOND - DUPLEX PIPE SPOOL 2-INC,</v>
      </c>
      <c r="E7856" s="573"/>
      <c r="F7856" s="573">
        <f>SUMIF('BKAS IDR'!$E$10:$E$44,$C7856,'BKAS IDR'!$M$10:$M$44)</f>
        <v>0</v>
      </c>
    </row>
    <row r="7857" spans="2:6" s="12" customFormat="1" ht="15" customHeight="1">
      <c r="B7857" s="1"/>
      <c r="C7857" s="53" t="str">
        <f>[1]Coa!B7857</f>
        <v>4201.0021.10412034</v>
      </c>
      <c r="D7857" s="1" t="str">
        <f>VLOOKUP(C7857,[1]Coa!$B$4:$C$9231,2,FALSE)</f>
        <v>BIAYA SURETY BOND - TUBE BUNDLE E201-05-08-09</v>
      </c>
      <c r="E7857" s="573"/>
      <c r="F7857" s="573">
        <f>SUMIF('BKAS IDR'!$E$10:$E$44,$C7857,'BKAS IDR'!$M$10:$M$44)</f>
        <v>0</v>
      </c>
    </row>
    <row r="7858" spans="2:6" s="12" customFormat="1" ht="15" customHeight="1">
      <c r="B7858" s="1"/>
      <c r="C7858" s="53" t="str">
        <f>[1]Coa!B7858</f>
        <v>4201.0021.10512037</v>
      </c>
      <c r="D7858" s="1" t="str">
        <f>VLOOKUP(C7858,[1]Coa!$B$4:$C$9231,2,FALSE)</f>
        <v>BIAYA SURETY BOND - HEAT EXCHANGER ASSY TAG N</v>
      </c>
      <c r="E7858" s="573"/>
      <c r="F7858" s="573">
        <f>SUMIF('BKAS IDR'!$E$10:$E$44,$C7858,'BKAS IDR'!$M$10:$M$44)</f>
        <v>0</v>
      </c>
    </row>
    <row r="7859" spans="2:6" s="12" customFormat="1" ht="15" customHeight="1">
      <c r="B7859" s="1"/>
      <c r="C7859" s="53" t="str">
        <f>[1]Coa!B7859</f>
        <v>4201.0021.10512038</v>
      </c>
      <c r="D7859" s="1" t="str">
        <f>VLOOKUP(C7859,[1]Coa!$B$4:$C$9231,2,FALSE)</f>
        <v>BIAYA SURETY BOND - PENGADAAN SHELL ASSY TAG</v>
      </c>
      <c r="E7859" s="573"/>
      <c r="F7859" s="573">
        <f>SUMIF('BKAS IDR'!$E$10:$E$44,$C7859,'BKAS IDR'!$M$10:$M$44)</f>
        <v>0</v>
      </c>
    </row>
    <row r="7860" spans="2:6" s="12" customFormat="1" ht="15" customHeight="1">
      <c r="B7860" s="1"/>
      <c r="C7860" s="53" t="str">
        <f>[1]Coa!B7860</f>
        <v>4201.0021.10512039</v>
      </c>
      <c r="D7860" s="1" t="str">
        <f>VLOOKUP(C7860,[1]Coa!$B$4:$C$9231,2,FALSE)</f>
        <v>BIAYA SURETY BOND - PENGADAAN SHELL ASSY TAG</v>
      </c>
      <c r="E7860" s="573"/>
      <c r="F7860" s="573">
        <f>SUMIF('BKAS IDR'!$E$10:$E$44,$C7860,'BKAS IDR'!$M$10:$M$44)</f>
        <v>0</v>
      </c>
    </row>
    <row r="7861" spans="2:6" s="12" customFormat="1" ht="15" customHeight="1">
      <c r="B7861" s="1"/>
      <c r="C7861" s="53" t="str">
        <f>[1]Coa!B7861</f>
        <v>4201.0021.10512060</v>
      </c>
      <c r="D7861" s="1" t="str">
        <f>VLOOKUP(C7861,[1]Coa!$B$4:$C$9231,2,FALSE)</f>
        <v>BIAYA SURETY BOND - PENGGANTIAN/PEMBUATAN TES</v>
      </c>
      <c r="E7861" s="573"/>
      <c r="F7861" s="573">
        <f>SUMIF('BKAS IDR'!$E$10:$E$44,$C7861,'BKAS IDR'!$M$10:$M$44)</f>
        <v>0</v>
      </c>
    </row>
    <row r="7862" spans="2:6" s="12" customFormat="1" ht="15" customHeight="1">
      <c r="B7862" s="1"/>
      <c r="C7862" s="53" t="str">
        <f>[1]Coa!B7862</f>
        <v>4201.0021.10612040</v>
      </c>
      <c r="D7862" s="1" t="str">
        <f>VLOOKUP(C7862,[1]Coa!$B$4:$C$9231,2,FALSE)</f>
        <v>BIAYA SURETY BOND - TUBE BUNDLE, SHELLBUNDLE,</v>
      </c>
      <c r="E7862" s="573"/>
      <c r="F7862" s="573">
        <f>SUMIF('BKAS IDR'!$E$10:$E$44,$C7862,'BKAS IDR'!$M$10:$M$44)</f>
        <v>0</v>
      </c>
    </row>
    <row r="7863" spans="2:6" s="12" customFormat="1" ht="15" customHeight="1">
      <c r="B7863" s="1"/>
      <c r="C7863" s="53" t="str">
        <f>[1]Coa!B7863</f>
        <v>4201.0021.10612053</v>
      </c>
      <c r="D7863" s="1" t="str">
        <f>VLOOKUP(C7863,[1]Coa!$B$4:$C$9231,2,FALSE)</f>
        <v>BIAYA SURETY BOND - ENGINEERING, PROCUREMENT</v>
      </c>
      <c r="E7863" s="573"/>
      <c r="F7863" s="573">
        <f>SUMIF('BKAS IDR'!$E$10:$E$44,$C7863,'BKAS IDR'!$M$10:$M$44)</f>
        <v>0</v>
      </c>
    </row>
    <row r="7864" spans="2:6" s="12" customFormat="1" ht="15" customHeight="1">
      <c r="B7864" s="1"/>
      <c r="C7864" s="53" t="str">
        <f>[1]Coa!B7864</f>
        <v>4201.0021.1121154</v>
      </c>
      <c r="D7864" s="1" t="str">
        <f>VLOOKUP(C7864,[1]Coa!$B$4:$C$9231,2,FALSE)</f>
        <v>BIAYA SURETY BOND - H2S MUD / GAS SEPARATOR</v>
      </c>
      <c r="E7864" s="573"/>
      <c r="F7864" s="573">
        <f>SUMIF('BKAS IDR'!$E$10:$E$44,$C7864,'BKAS IDR'!$M$10:$M$44)</f>
        <v>0</v>
      </c>
    </row>
    <row r="7865" spans="2:6" s="12" customFormat="1" ht="15" customHeight="1">
      <c r="B7865" s="1"/>
      <c r="C7865" s="53" t="str">
        <f>[1]Coa!B7865</f>
        <v>4201.0021.1161162</v>
      </c>
      <c r="D7865" s="1" t="str">
        <f>VLOOKUP(C7865,[1]Coa!$B$4:$C$9231,2,FALSE)</f>
        <v>BIAYA SURETY BOND - SECONDARY REFORMER EFFLUE</v>
      </c>
      <c r="E7865" s="573"/>
      <c r="F7865" s="573">
        <f>SUMIF('BKAS IDR'!$E$10:$E$44,$C7865,'BKAS IDR'!$M$10:$M$44)</f>
        <v>0</v>
      </c>
    </row>
    <row r="7866" spans="2:6" s="12" customFormat="1" ht="15" customHeight="1">
      <c r="B7866" s="1"/>
      <c r="C7866" s="53" t="str">
        <f>[1]Coa!B7866</f>
        <v>4201.0021.1171165</v>
      </c>
      <c r="D7866" s="1" t="str">
        <f>VLOOKUP(C7866,[1]Coa!$B$4:$C$9231,2,FALSE)</f>
        <v>BIAYA SURETY BOND - TOWER</v>
      </c>
      <c r="E7866" s="573"/>
      <c r="F7866" s="573">
        <f>SUMIF('BKAS IDR'!$E$10:$E$44,$C7866,'BKAS IDR'!$M$10:$M$44)</f>
        <v>0</v>
      </c>
    </row>
    <row r="7867" spans="2:6" s="12" customFormat="1" ht="15" customHeight="1">
      <c r="B7867" s="1"/>
      <c r="C7867" s="53" t="str">
        <f>[1]Coa!B7867</f>
        <v>4201.0021.1171167</v>
      </c>
      <c r="D7867" s="1" t="str">
        <f>VLOOKUP(C7867,[1]Coa!$B$4:$C$9231,2,FALSE)</f>
        <v>BIAYA SURETY BOND - SHOP FABRICATED VESSEL &amp;</v>
      </c>
      <c r="E7867" s="573"/>
      <c r="F7867" s="573">
        <f>SUMIF('BKAS IDR'!$E$10:$E$44,$C7867,'BKAS IDR'!$M$10:$M$44)</f>
        <v>0</v>
      </c>
    </row>
    <row r="7868" spans="2:6" s="12" customFormat="1" ht="15" customHeight="1">
      <c r="B7868" s="1"/>
      <c r="C7868" s="53" t="str">
        <f>[1]Coa!B7868</f>
        <v>4201.0021.1171168</v>
      </c>
      <c r="D7868" s="1" t="str">
        <f>VLOOKUP(C7868,[1]Coa!$B$4:$C$9231,2,FALSE)</f>
        <v>BIAYA SURETY BOND - SHOP FABRICATED VESSEL &amp;</v>
      </c>
      <c r="E7868" s="573"/>
      <c r="F7868" s="573">
        <f>SUMIF('BKAS IDR'!$E$10:$E$44,$C7868,'BKAS IDR'!$M$10:$M$44)</f>
        <v>0</v>
      </c>
    </row>
    <row r="7869" spans="2:6" s="12" customFormat="1" ht="15" customHeight="1">
      <c r="B7869" s="1"/>
      <c r="C7869" s="53" t="str">
        <f>[1]Coa!B7869</f>
        <v>4201.0021.11712010</v>
      </c>
      <c r="D7869" s="1" t="str">
        <f>VLOOKUP(C7869,[1]Coa!$B$4:$C$9231,2,FALSE)</f>
        <v>BIAYA SURETY BOND - SHOP FABRICATED VESSEL &amp;</v>
      </c>
      <c r="E7869" s="573"/>
      <c r="F7869" s="573">
        <f>SUMIF('BKAS IDR'!$E$10:$E$44,$C7869,'BKAS IDR'!$M$10:$M$44)</f>
        <v>0</v>
      </c>
    </row>
    <row r="7870" spans="2:6" s="12" customFormat="1" ht="15" customHeight="1">
      <c r="B7870" s="1"/>
      <c r="C7870" s="53" t="str">
        <f>[1]Coa!B7870</f>
        <v>4201.0021.11712023</v>
      </c>
      <c r="D7870" s="1" t="str">
        <f>VLOOKUP(C7870,[1]Coa!$B$4:$C$9231,2,FALSE)</f>
        <v>BIAYA SURETY BOND - SHOP FABRICATED VESSEL &amp;</v>
      </c>
      <c r="E7870" s="573"/>
      <c r="F7870" s="573">
        <f>SUMIF('BKAS IDR'!$E$10:$E$44,$C7870,'BKAS IDR'!$M$10:$M$44)</f>
        <v>0</v>
      </c>
    </row>
    <row r="7871" spans="2:6" s="12" customFormat="1" ht="15" customHeight="1">
      <c r="B7871" s="1"/>
      <c r="C7871" s="53" t="str">
        <f>[1]Coa!B7871</f>
        <v>4201.0021.1191172</v>
      </c>
      <c r="D7871" s="1" t="str">
        <f>VLOOKUP(C7871,[1]Coa!$B$4:$C$9231,2,FALSE)</f>
        <v>BIAYA SURETY BOND - EPC MOBILE SEPARATOR</v>
      </c>
      <c r="E7871" s="573"/>
      <c r="F7871" s="573">
        <f>SUMIF('BKAS IDR'!$E$10:$E$44,$C7871,'BKAS IDR'!$M$10:$M$44)</f>
        <v>0</v>
      </c>
    </row>
    <row r="7872" spans="2:6" s="12" customFormat="1" ht="15" customHeight="1">
      <c r="B7872" s="1"/>
      <c r="C7872" s="53" t="str">
        <f>[1]Coa!B7872</f>
        <v>4201.0021.1201175</v>
      </c>
      <c r="D7872" s="1" t="str">
        <f>VLOOKUP(C7872,[1]Coa!$B$4:$C$9231,2,FALSE)</f>
        <v>BIAYA SURETY BOND - FABRICATION &amp; ERECTION OF</v>
      </c>
      <c r="E7872" s="573"/>
      <c r="F7872" s="573">
        <f>SUMIF('BKAS IDR'!$E$10:$E$44,$C7872,'BKAS IDR'!$M$10:$M$44)</f>
        <v>0</v>
      </c>
    </row>
    <row r="7873" spans="2:6" s="12" customFormat="1" ht="15" customHeight="1">
      <c r="B7873" s="1"/>
      <c r="C7873" s="53" t="str">
        <f>[1]Coa!B7873</f>
        <v>4201.0021.12812012</v>
      </c>
      <c r="D7873" s="1" t="str">
        <f>VLOOKUP(C7873,[1]Coa!$B$4:$C$9231,2,FALSE)</f>
        <v>BIAYA SURETY BOND - RENTAL DRILLING EQUIPMENT</v>
      </c>
      <c r="E7873" s="573"/>
      <c r="F7873" s="573">
        <f>SUMIF('BKAS IDR'!$E$10:$E$44,$C7873,'BKAS IDR'!$M$10:$M$44)</f>
        <v>0</v>
      </c>
    </row>
    <row r="7874" spans="2:6" s="12" customFormat="1" ht="15" customHeight="1">
      <c r="B7874" s="1"/>
      <c r="C7874" s="53" t="str">
        <f>[1]Coa!B7874</f>
        <v>4201.0021.12912007</v>
      </c>
      <c r="D7874" s="1" t="str">
        <f>VLOOKUP(C7874,[1]Coa!$B$4:$C$9231,2,FALSE)</f>
        <v>BIAYA SURETY BOND - SUPPLY OF SHELL &amp; TUBE HE</v>
      </c>
      <c r="E7874" s="573"/>
      <c r="F7874" s="573">
        <f>SUMIF('BKAS IDR'!$E$10:$E$44,$C7874,'BKAS IDR'!$M$10:$M$44)</f>
        <v>0</v>
      </c>
    </row>
    <row r="7875" spans="2:6" s="12" customFormat="1" ht="15" customHeight="1">
      <c r="B7875" s="1"/>
      <c r="C7875" s="53" t="str">
        <f>[1]Coa!B7875</f>
        <v>4201.0021.14512017</v>
      </c>
      <c r="D7875" s="1" t="str">
        <f>VLOOKUP(C7875,[1]Coa!$B$4:$C$9231,2,FALSE)</f>
        <v>BIAYA SURETY BOND - DIVING EQUIPMENT</v>
      </c>
      <c r="E7875" s="573"/>
      <c r="F7875" s="573">
        <f>SUMIF('BKAS IDR'!$E$10:$E$44,$C7875,'BKAS IDR'!$M$10:$M$44)</f>
        <v>0</v>
      </c>
    </row>
    <row r="7876" spans="2:6" s="12" customFormat="1" ht="15" customHeight="1">
      <c r="B7876" s="1"/>
      <c r="C7876" s="53" t="str">
        <f>[1]Coa!B7876</f>
        <v>4201.0021.14912041</v>
      </c>
      <c r="D7876" s="1" t="str">
        <f>VLOOKUP(C7876,[1]Coa!$B$4:$C$9231,2,FALSE)</f>
        <v>BIAYA SURETY BOND - FABRIKASI SHELL 24E-113</v>
      </c>
      <c r="E7876" s="573"/>
      <c r="F7876" s="573">
        <f>SUMIF('BKAS IDR'!$E$10:$E$44,$C7876,'BKAS IDR'!$M$10:$M$44)</f>
        <v>0</v>
      </c>
    </row>
    <row r="7877" spans="2:6" s="12" customFormat="1" ht="15" customHeight="1">
      <c r="B7877" s="1"/>
      <c r="C7877" s="53" t="str">
        <f>[1]Coa!B7877</f>
        <v>4201.0021.15012024</v>
      </c>
      <c r="D7877" s="1" t="str">
        <f>VLOOKUP(C7877,[1]Coa!$B$4:$C$9231,2,FALSE)</f>
        <v>BIAYA SURETY BOND -  TOTAL RETUBE INSITU SURF</v>
      </c>
      <c r="E7877" s="573"/>
      <c r="F7877" s="573">
        <f>SUMIF('BKAS IDR'!$E$10:$E$44,$C7877,'BKAS IDR'!$M$10:$M$44)</f>
        <v>0</v>
      </c>
    </row>
    <row r="7878" spans="2:6" s="12" customFormat="1" ht="15" customHeight="1">
      <c r="B7878" s="1"/>
      <c r="C7878" s="53" t="str">
        <f>[1]Coa!B7878</f>
        <v>4201.0021.15212028</v>
      </c>
      <c r="D7878" s="1" t="str">
        <f>VLOOKUP(C7878,[1]Coa!$B$4:$C$9231,2,FALSE)</f>
        <v>BIAYA SURETY BOND - TUBE BUNDLE SHELL H5012 &amp;</v>
      </c>
      <c r="E7878" s="573"/>
      <c r="F7878" s="573">
        <f>SUMIF('BKAS IDR'!$E$10:$E$44,$C7878,'BKAS IDR'!$M$10:$M$44)</f>
        <v>0</v>
      </c>
    </row>
    <row r="7879" spans="2:6" s="12" customFormat="1" ht="15" customHeight="1">
      <c r="B7879" s="1"/>
      <c r="C7879" s="53" t="str">
        <f>[1]Coa!B7879</f>
        <v>4201.0021.15212059</v>
      </c>
      <c r="D7879" s="1" t="str">
        <f>VLOOKUP(C7879,[1]Coa!$B$4:$C$9231,2,FALSE)</f>
        <v>BIAYA SURETY BOND - SECONDARY REACTOR UNIT</v>
      </c>
      <c r="E7879" s="573"/>
      <c r="F7879" s="573">
        <f>SUMIF('BKAS IDR'!$E$10:$E$44,$C7879,'BKAS IDR'!$M$10:$M$44)</f>
        <v>0</v>
      </c>
    </row>
    <row r="7880" spans="2:6" s="12" customFormat="1" ht="15" customHeight="1">
      <c r="B7880" s="1"/>
      <c r="C7880" s="53" t="str">
        <f>[1]Coa!B7880</f>
        <v>4201.0021.15312030</v>
      </c>
      <c r="D7880" s="1" t="str">
        <f>VLOOKUP(C7880,[1]Coa!$B$4:$C$9231,2,FALSE)</f>
        <v>BIAYA SURETY BOND - 2 UNIT FUEL GAS FILTER CO</v>
      </c>
      <c r="E7880" s="573"/>
      <c r="F7880" s="573">
        <f>SUMIF('BKAS IDR'!$E$10:$E$44,$C7880,'BKAS IDR'!$M$10:$M$44)</f>
        <v>0</v>
      </c>
    </row>
    <row r="7881" spans="2:6" s="12" customFormat="1" ht="15" customHeight="1">
      <c r="B7881" s="1"/>
      <c r="C7881" s="53" t="str">
        <f>[1]Coa!B7881</f>
        <v>4201.0021.15712042</v>
      </c>
      <c r="D7881" s="1" t="str">
        <f>VLOOKUP(C7881,[1]Coa!$B$4:$C$9231,2,FALSE)</f>
        <v>BIAYA SURETY BOND - REDESIGN, FABRIKASI &amp; PEM</v>
      </c>
      <c r="E7881" s="573"/>
      <c r="F7881" s="573">
        <f>SUMIF('BKAS IDR'!$E$10:$E$44,$C7881,'BKAS IDR'!$M$10:$M$44)</f>
        <v>0</v>
      </c>
    </row>
    <row r="7882" spans="2:6" s="12" customFormat="1" ht="15" customHeight="1">
      <c r="B7882" s="1"/>
      <c r="C7882" s="53" t="str">
        <f>[1]Coa!B7882</f>
        <v>4201.0021.16012044</v>
      </c>
      <c r="D7882" s="1" t="str">
        <f>VLOOKUP(C7882,[1]Coa!$B$4:$C$9231,2,FALSE)</f>
        <v>BIAYA SURETY BOND -  EPCI CONTRACT FOR LIMA F</v>
      </c>
      <c r="E7882" s="573"/>
      <c r="F7882" s="573">
        <f>SUMIF('BKAS IDR'!$E$10:$E$44,$C7882,'BKAS IDR'!$M$10:$M$44)</f>
        <v>0</v>
      </c>
    </row>
    <row r="7883" spans="2:6" s="12" customFormat="1" ht="15" customHeight="1">
      <c r="B7883" s="1"/>
      <c r="C7883" s="53" t="str">
        <f>[1]Coa!B7883</f>
        <v>4201.0021.16409005</v>
      </c>
      <c r="D7883" s="1" t="str">
        <f>VLOOKUP(C7883,[1]Coa!$B$4:$C$9231,2,FALSE)</f>
        <v>BIAYA SURETY BOND - MEG Injection Package</v>
      </c>
      <c r="E7883" s="573"/>
      <c r="F7883" s="573">
        <f>SUMIF('BKAS IDR'!$E$10:$E$44,$C7883,'BKAS IDR'!$M$10:$M$44)</f>
        <v>0</v>
      </c>
    </row>
    <row r="7884" spans="2:6" s="12" customFormat="1" ht="15" customHeight="1">
      <c r="B7884" s="1"/>
      <c r="C7884" s="53" t="str">
        <f>[1]Coa!B7884</f>
        <v>4201.0021.R000000</v>
      </c>
      <c r="D7884" s="1" t="str">
        <f>VLOOKUP(C7884,[1]Coa!$B$4:$C$9231,2,FALSE)</f>
        <v>BIAYA SURETY BOND - SEWA EQUIPMENT- EXCAVATOR</v>
      </c>
      <c r="E7884" s="573"/>
      <c r="F7884" s="573">
        <f>SUMIF('BKAS IDR'!$E$10:$E$44,$C7884,'BKAS IDR'!$M$10:$M$44)</f>
        <v>0</v>
      </c>
    </row>
    <row r="7885" spans="2:6" s="12" customFormat="1" ht="15" customHeight="1">
      <c r="B7885" s="1"/>
      <c r="C7885" s="53" t="str">
        <f>[1]Coa!B7885</f>
        <v>4201.0022.06312006</v>
      </c>
      <c r="D7885" s="1" t="str">
        <f>VLOOKUP(C7885,[1]Coa!$B$4:$C$9231,2,FALSE)</f>
        <v>BIAYA PERFORMANCE BOND - PROV OF EPCI KF GAS (INT)</v>
      </c>
      <c r="E7885" s="573"/>
      <c r="F7885" s="573">
        <f>SUMIF('BKAS IDR'!$E$10:$E$44,$C7885,'BKAS IDR'!$M$10:$M$44)</f>
        <v>0</v>
      </c>
    </row>
    <row r="7886" spans="2:6" s="12" customFormat="1" ht="15" customHeight="1">
      <c r="B7886" s="1"/>
      <c r="C7886" s="53" t="str">
        <f>[1]Coa!B7886</f>
        <v>4201.0022.002</v>
      </c>
      <c r="D7886" s="1" t="str">
        <f>VLOOKUP(C7886,[1]Coa!$B$4:$C$9231,2,FALSE)</f>
        <v>BIAYA PERFORMANCE BOND - WORKSHOP</v>
      </c>
      <c r="E7886" s="573"/>
      <c r="F7886" s="573">
        <f>SUMIF('BKAS IDR'!$E$10:$E$44,$C7886,'BKAS IDR'!$M$10:$M$44)</f>
        <v>0</v>
      </c>
    </row>
    <row r="7887" spans="2:6" s="12" customFormat="1" ht="15" customHeight="1">
      <c r="B7887" s="1"/>
      <c r="C7887" s="53" t="str">
        <f>[1]Coa!B7887</f>
        <v>4201.0022.0050852</v>
      </c>
      <c r="D7887" s="1" t="str">
        <f>VLOOKUP(C7887,[1]Coa!$B$4:$C$9231,2,FALSE)</f>
        <v>BIAYA PERFORMANCE BOND - KAMBUNA TOPSIDE REUSER S</v>
      </c>
      <c r="E7887" s="573"/>
      <c r="F7887" s="573">
        <f>SUMIF('BKAS IDR'!$E$10:$E$44,$C7887,'BKAS IDR'!$M$10:$M$44)</f>
        <v>0</v>
      </c>
    </row>
    <row r="7888" spans="2:6" s="12" customFormat="1" ht="15" customHeight="1">
      <c r="B7888" s="1"/>
      <c r="C7888" s="53" t="str">
        <f>[1]Coa!B7888</f>
        <v>4201.0022.0050905</v>
      </c>
      <c r="D7888" s="1" t="str">
        <f>VLOOKUP(C7888,[1]Coa!$B$4:$C$9231,2,FALSE)</f>
        <v>BIAYA PERFORMANCE BOND - MEG INJECTION PACKAGE</v>
      </c>
      <c r="E7888" s="573"/>
      <c r="F7888" s="573">
        <f>SUMIF('BKAS IDR'!$E$10:$E$44,$C7888,'BKAS IDR'!$M$10:$M$44)</f>
        <v>0</v>
      </c>
    </row>
    <row r="7889" spans="2:6" s="12" customFormat="1" ht="15" customHeight="1">
      <c r="B7889" s="1"/>
      <c r="C7889" s="53" t="str">
        <f>[1]Coa!B7889</f>
        <v>4201.0022.00712046</v>
      </c>
      <c r="D7889" s="1" t="str">
        <f>VLOOKUP(C7889,[1]Coa!$B$4:$C$9231,2,FALSE)</f>
        <v>BIAYA PERFORMANCE BOND - FABRIKASI  &amp; INSTASI UNTU</v>
      </c>
      <c r="E7889" s="573"/>
      <c r="F7889" s="573">
        <f>SUMIF('BKAS IDR'!$E$10:$E$44,$C7889,'BKAS IDR'!$M$10:$M$44)</f>
        <v>0</v>
      </c>
    </row>
    <row r="7890" spans="2:6" s="12" customFormat="1" ht="15" customHeight="1">
      <c r="B7890" s="1"/>
      <c r="C7890" s="53" t="str">
        <f>[1]Coa!B7890</f>
        <v>4201.0022.0081014</v>
      </c>
      <c r="D7890" s="1" t="str">
        <f>VLOOKUP(C7890,[1]Coa!$B$4:$C$9231,2,FALSE)</f>
        <v>BIAYA PERFORMANCE BOND - SEI AMBAWANG KAB.KUBU</v>
      </c>
      <c r="E7890" s="573"/>
      <c r="F7890" s="573">
        <f>SUMIF('BKAS IDR'!$E$10:$E$44,$C7890,'BKAS IDR'!$M$10:$M$44)</f>
        <v>0</v>
      </c>
    </row>
    <row r="7891" spans="2:6" s="12" customFormat="1" ht="15" customHeight="1">
      <c r="B7891" s="1"/>
      <c r="C7891" s="53" t="str">
        <f>[1]Coa!B7891</f>
        <v>4201.0022.0101019</v>
      </c>
      <c r="D7891" s="1" t="str">
        <f>VLOOKUP(C7891,[1]Coa!$B$4:$C$9231,2,FALSE)</f>
        <v>BIAYA PERFORMANCE BOND - CPP&amp;AUP PLATFORMS INST</v>
      </c>
      <c r="E7891" s="573"/>
      <c r="F7891" s="573">
        <f>SUMIF('BKAS IDR'!$E$10:$E$44,$C7891,'BKAS IDR'!$M$10:$M$44)</f>
        <v>0</v>
      </c>
    </row>
    <row r="7892" spans="2:6" s="12" customFormat="1" ht="15" customHeight="1">
      <c r="B7892" s="1"/>
      <c r="C7892" s="53" t="str">
        <f>[1]Coa!B7892</f>
        <v>4201.0022.0101137</v>
      </c>
      <c r="D7892" s="1" t="str">
        <f>VLOOKUP(C7892,[1]Coa!$B$4:$C$9231,2,FALSE)</f>
        <v>BIAYA PERFORMANCE BOND - CPP &amp; AUP Platforms</v>
      </c>
      <c r="E7892" s="573"/>
      <c r="F7892" s="573">
        <f>SUMIF('BKAS IDR'!$E$10:$E$44,$C7892,'BKAS IDR'!$M$10:$M$44)</f>
        <v>0</v>
      </c>
    </row>
    <row r="7893" spans="2:6" s="12" customFormat="1" ht="15" customHeight="1">
      <c r="B7893" s="1"/>
      <c r="C7893" s="53" t="str">
        <f>[1]Coa!B7893</f>
        <v>4201.0022.0120832</v>
      </c>
      <c r="D7893" s="1" t="str">
        <f>VLOOKUP(C7893,[1]Coa!$B$4:$C$9231,2,FALSE)</f>
        <v>BIAYA PERFORMANCE BOND - SHELL &amp; TUBE HEAT EXCHANG</v>
      </c>
      <c r="E7893" s="573"/>
      <c r="F7893" s="573">
        <f>SUMIF('BKAS IDR'!$E$10:$E$44,$C7893,'BKAS IDR'!$M$10:$M$44)</f>
        <v>0</v>
      </c>
    </row>
    <row r="7894" spans="2:6" s="12" customFormat="1" ht="15" customHeight="1">
      <c r="B7894" s="1"/>
      <c r="C7894" s="53" t="str">
        <f>[1]Coa!B7894</f>
        <v>4201.0022.0130903</v>
      </c>
      <c r="D7894" s="1" t="str">
        <f>VLOOKUP(C7894,[1]Coa!$B$4:$C$9231,2,FALSE)</f>
        <v>BIAYA PERFORMANCE BOND - WELL TEST, SKID UNIT</v>
      </c>
      <c r="E7894" s="573"/>
      <c r="F7894" s="573">
        <f>SUMIF('BKAS IDR'!$E$10:$E$44,$C7894,'BKAS IDR'!$M$10:$M$44)</f>
        <v>0</v>
      </c>
    </row>
    <row r="7895" spans="2:6" s="12" customFormat="1" ht="15" customHeight="1">
      <c r="B7895" s="1"/>
      <c r="C7895" s="53" t="str">
        <f>[1]Coa!B7895</f>
        <v>4201.0022.0130904</v>
      </c>
      <c r="D7895" s="1" t="str">
        <f>VLOOKUP(C7895,[1]Coa!$B$4:$C$9231,2,FALSE)</f>
        <v>BIAYA PERFORMANCE BOND - HEAT EXCHANGER</v>
      </c>
      <c r="E7895" s="573"/>
      <c r="F7895" s="573">
        <f>SUMIF('BKAS IDR'!$E$10:$E$44,$C7895,'BKAS IDR'!$M$10:$M$44)</f>
        <v>0</v>
      </c>
    </row>
    <row r="7896" spans="2:6" s="12" customFormat="1" ht="15" customHeight="1">
      <c r="B7896" s="1"/>
      <c r="C7896" s="53" t="str">
        <f>[1]Coa!B7896</f>
        <v>4201.0022.0130908</v>
      </c>
      <c r="D7896" s="1" t="str">
        <f>VLOOKUP(C7896,[1]Coa!$B$4:$C$9231,2,FALSE)</f>
        <v>BIAYA PERFORMANCE BOND - PIPE SLEEVE &amp; DURI, RIAU</v>
      </c>
      <c r="E7896" s="573"/>
      <c r="F7896" s="573">
        <f>SUMIF('BKAS IDR'!$E$10:$E$44,$C7896,'BKAS IDR'!$M$10:$M$44)</f>
        <v>0</v>
      </c>
    </row>
    <row r="7897" spans="2:6" s="12" customFormat="1" ht="15" customHeight="1">
      <c r="B7897" s="1"/>
      <c r="C7897" s="53" t="str">
        <f>[1]Coa!B7897</f>
        <v>4201.0022.0130923</v>
      </c>
      <c r="D7897" s="1" t="str">
        <f>VLOOKUP(C7897,[1]Coa!$B$4:$C$9231,2,FALSE)</f>
        <v>BIAYA PERFORMANCE BOND - PROV OF WATER STO TANK</v>
      </c>
      <c r="E7897" s="573"/>
      <c r="F7897" s="573">
        <f>SUMIF('BKAS IDR'!$E$10:$E$44,$C7897,'BKAS IDR'!$M$10:$M$44)</f>
        <v>0</v>
      </c>
    </row>
    <row r="7898" spans="2:6" s="12" customFormat="1" ht="15" customHeight="1">
      <c r="B7898" s="1"/>
      <c r="C7898" s="53" t="str">
        <f>[1]Coa!B7898</f>
        <v>4201.0022.0130929</v>
      </c>
      <c r="D7898" s="1" t="str">
        <f>VLOOKUP(C7898,[1]Coa!$B$4:$C$9231,2,FALSE)</f>
        <v>BIAYA PERFORMANCE BOND - OPERATION ASSISTANCE SLN</v>
      </c>
      <c r="E7898" s="573"/>
      <c r="F7898" s="573">
        <f>SUMIF('BKAS IDR'!$E$10:$E$44,$C7898,'BKAS IDR'!$M$10:$M$44)</f>
        <v>0</v>
      </c>
    </row>
    <row r="7899" spans="2:6" s="12" customFormat="1" ht="15" customHeight="1">
      <c r="B7899" s="1"/>
      <c r="C7899" s="53" t="str">
        <f>[1]Coa!B7899</f>
        <v>4201.0022.0130931</v>
      </c>
      <c r="D7899" s="1" t="str">
        <f>VLOOKUP(C7899,[1]Coa!$B$4:$C$9231,2,FALSE)</f>
        <v>BIAYA PERFORMANCE BOND - STORAGE TANK FOR INT PROG</v>
      </c>
      <c r="E7899" s="573"/>
      <c r="F7899" s="573">
        <f>SUMIF('BKAS IDR'!$E$10:$E$44,$C7899,'BKAS IDR'!$M$10:$M$44)</f>
        <v>0</v>
      </c>
    </row>
    <row r="7900" spans="2:6" s="12" customFormat="1" ht="15" customHeight="1">
      <c r="B7900" s="1"/>
      <c r="C7900" s="53" t="str">
        <f>[1]Coa!B7900</f>
        <v>4201.0022.0131004</v>
      </c>
      <c r="D7900" s="1" t="str">
        <f>VLOOKUP(C7900,[1]Coa!$B$4:$C$9231,2,FALSE)</f>
        <v>BIAYA PERFORMANCE BOND - 3 UNITS K.O. DRUM</v>
      </c>
      <c r="E7900" s="573"/>
      <c r="F7900" s="573">
        <f>SUMIF('BKAS IDR'!$E$10:$E$44,$C7900,'BKAS IDR'!$M$10:$M$44)</f>
        <v>0</v>
      </c>
    </row>
    <row r="7901" spans="2:6" s="12" customFormat="1" ht="15" customHeight="1">
      <c r="B7901" s="1"/>
      <c r="C7901" s="53" t="str">
        <f>[1]Coa!B7901</f>
        <v>4201.0022.0131010</v>
      </c>
      <c r="D7901" s="1" t="str">
        <f>VLOOKUP(C7901,[1]Coa!$B$4:$C$9231,2,FALSE)</f>
        <v>BIAYA PERFORMANCE BOND - DISAIN&amp;FAB ALAT SURFAKTAN</v>
      </c>
      <c r="E7901" s="573"/>
      <c r="F7901" s="573">
        <f>SUMIF('BKAS IDR'!$E$10:$E$44,$C7901,'BKAS IDR'!$M$10:$M$44)</f>
        <v>0</v>
      </c>
    </row>
    <row r="7902" spans="2:6" s="12" customFormat="1" ht="15" customHeight="1">
      <c r="B7902" s="1"/>
      <c r="C7902" s="53" t="str">
        <f>[1]Coa!B7902</f>
        <v>4201.0022.0131018</v>
      </c>
      <c r="D7902" s="1" t="str">
        <f>VLOOKUP(C7902,[1]Coa!$B$4:$C$9231,2,FALSE)</f>
        <v>BIAYA PERFORMANCE BOND - JASA KONST TANGKI PEMISAH</v>
      </c>
      <c r="E7902" s="573"/>
      <c r="F7902" s="573">
        <f>SUMIF('BKAS IDR'!$E$10:$E$44,$C7902,'BKAS IDR'!$M$10:$M$44)</f>
        <v>0</v>
      </c>
    </row>
    <row r="7903" spans="2:6" s="12" customFormat="1" ht="15" customHeight="1">
      <c r="B7903" s="1"/>
      <c r="C7903" s="53" t="str">
        <f>[1]Coa!B7903</f>
        <v>4201.0022.0131104</v>
      </c>
      <c r="D7903" s="1" t="str">
        <f>VLOOKUP(C7903,[1]Coa!$B$4:$C$9231,2,FALSE)</f>
        <v>BIAYA PERFORMANCE BOND - RIGLESS SERVICE</v>
      </c>
      <c r="E7903" s="573"/>
      <c r="F7903" s="573">
        <f>SUMIF('BKAS IDR'!$E$10:$E$44,$C7903,'BKAS IDR'!$M$10:$M$44)</f>
        <v>0</v>
      </c>
    </row>
    <row r="7904" spans="2:6" s="12" customFormat="1" ht="15" customHeight="1">
      <c r="B7904" s="1"/>
      <c r="C7904" s="53" t="str">
        <f>[1]Coa!B7904</f>
        <v>4201.0022.0131113</v>
      </c>
      <c r="D7904" s="1" t="str">
        <f>VLOOKUP(C7904,[1]Coa!$B$4:$C$9231,2,FALSE)</f>
        <v>BIAYA PERFORMANCE BOND - EPC U/ FASILITAS TANKI DI</v>
      </c>
      <c r="E7904" s="573"/>
      <c r="F7904" s="573">
        <f>SUMIF('BKAS IDR'!$E$10:$E$44,$C7904,'BKAS IDR'!$M$10:$M$44)</f>
        <v>0</v>
      </c>
    </row>
    <row r="7905" spans="2:6" s="12" customFormat="1" ht="15" customHeight="1">
      <c r="B7905" s="1"/>
      <c r="C7905" s="53" t="str">
        <f>[1]Coa!B7905</f>
        <v>4201.0022.0131119</v>
      </c>
      <c r="D7905" s="1" t="str">
        <f>VLOOKUP(C7905,[1]Coa!$B$4:$C$9231,2,FALSE)</f>
        <v>BIAYA PERFORMANCE BOND - EPF OF STORAGE FOR RANTAU</v>
      </c>
      <c r="E7905" s="573"/>
      <c r="F7905" s="573">
        <f>SUMIF('BKAS IDR'!$E$10:$E$44,$C7905,'BKAS IDR'!$M$10:$M$44)</f>
        <v>0</v>
      </c>
    </row>
    <row r="7906" spans="2:6" s="12" customFormat="1" ht="15" customHeight="1">
      <c r="B7906" s="1"/>
      <c r="C7906" s="53" t="str">
        <f>[1]Coa!B7906</f>
        <v>4201.0022.0131127</v>
      </c>
      <c r="D7906" s="1" t="str">
        <f>VLOOKUP(C7906,[1]Coa!$B$4:$C$9231,2,FALSE)</f>
        <v>BIAYA PERFORMANCE BOND - RIGLESS SERVICE</v>
      </c>
      <c r="E7906" s="573"/>
      <c r="F7906" s="573">
        <f>SUMIF('BKAS IDR'!$E$10:$E$44,$C7906,'BKAS IDR'!$M$10:$M$44)</f>
        <v>0</v>
      </c>
    </row>
    <row r="7907" spans="2:6" s="12" customFormat="1" ht="15" customHeight="1">
      <c r="B7907" s="1"/>
      <c r="C7907" s="53" t="str">
        <f>[1]Coa!B7907</f>
        <v>4201.0022.0131150</v>
      </c>
      <c r="D7907" s="1" t="str">
        <f>VLOOKUP(C7907,[1]Coa!$B$4:$C$9231,2,FALSE)</f>
        <v>BIAYA PERFORMANCE BOND - WASH TANK REPAIR</v>
      </c>
      <c r="E7907" s="573"/>
      <c r="F7907" s="573">
        <f>SUMIF('BKAS IDR'!$E$10:$E$44,$C7907,'BKAS IDR'!$M$10:$M$44)</f>
        <v>0</v>
      </c>
    </row>
    <row r="7908" spans="2:6" s="12" customFormat="1" ht="15" customHeight="1">
      <c r="B7908" s="1"/>
      <c r="C7908" s="53" t="str">
        <f>[1]Coa!B7908</f>
        <v>4201.0022.01312003</v>
      </c>
      <c r="D7908" s="1" t="str">
        <f>VLOOKUP(C7908,[1]Coa!$B$4:$C$9231,2,FALSE)</f>
        <v>BIAYA PERFORMANCE BOND - RIGLESS SERVICES</v>
      </c>
      <c r="E7908" s="573"/>
      <c r="F7908" s="573">
        <f>SUMIF('BKAS IDR'!$E$10:$E$44,$C7908,'BKAS IDR'!$M$10:$M$44)</f>
        <v>0</v>
      </c>
    </row>
    <row r="7909" spans="2:6" s="12" customFormat="1" ht="15" customHeight="1">
      <c r="B7909" s="1"/>
      <c r="C7909" s="53" t="str">
        <f>[1]Coa!B7909</f>
        <v>4201.0022.01312031</v>
      </c>
      <c r="D7909" s="1" t="str">
        <f>VLOOKUP(C7909,[1]Coa!$B$4:$C$9231,2,FALSE)</f>
        <v>BIAYA PERFORMANCE BOND - PLUG BACK WITH SLICKLINE</v>
      </c>
      <c r="E7909" s="573"/>
      <c r="F7909" s="573">
        <f>SUMIF('BKAS IDR'!$E$10:$E$44,$C7909,'BKAS IDR'!$M$10:$M$44)</f>
        <v>0</v>
      </c>
    </row>
    <row r="7910" spans="2:6" s="12" customFormat="1" ht="15" customHeight="1">
      <c r="B7910" s="1"/>
      <c r="C7910" s="53" t="str">
        <f>[1]Coa!B7910</f>
        <v>4201.0022.01312049</v>
      </c>
      <c r="D7910" s="1" t="str">
        <f>VLOOKUP(C7910,[1]Coa!$B$4:$C$9231,2,FALSE)</f>
        <v>BIAYA PERFORMANCE BOND - HRSG #2 &amp; #5</v>
      </c>
      <c r="E7910" s="573"/>
      <c r="F7910" s="573">
        <f>SUMIF('BKAS IDR'!$E$10:$E$44,$C7910,'BKAS IDR'!$M$10:$M$44)</f>
        <v>0</v>
      </c>
    </row>
    <row r="7911" spans="2:6" s="12" customFormat="1" ht="15" customHeight="1">
      <c r="B7911" s="1"/>
      <c r="C7911" s="53" t="str">
        <f>[1]Coa!B7911</f>
        <v>4201.0022.01312058</v>
      </c>
      <c r="D7911" s="1" t="str">
        <f>VLOOKUP(C7911,[1]Coa!$B$4:$C$9231,2,FALSE)</f>
        <v>BIAYA PERFORMANCE BOND - FOAMING SERVICES</v>
      </c>
      <c r="E7911" s="573"/>
      <c r="F7911" s="573">
        <f>SUMIF('BKAS IDR'!$E$10:$E$44,$C7911,'BKAS IDR'!$M$10:$M$44)</f>
        <v>0</v>
      </c>
    </row>
    <row r="7912" spans="2:6" s="12" customFormat="1" ht="15" customHeight="1">
      <c r="B7912" s="1"/>
      <c r="C7912" s="53" t="str">
        <f>[1]Coa!B7912</f>
        <v>4201.0022.0150909</v>
      </c>
      <c r="D7912" s="1" t="str">
        <f>VLOOKUP(C7912,[1]Coa!$B$4:$C$9231,2,FALSE)</f>
        <v>BIAYA PERFORMANCE BOND - PIPE CONNECTION</v>
      </c>
      <c r="E7912" s="573"/>
      <c r="F7912" s="573">
        <f>SUMIF('BKAS IDR'!$E$10:$E$44,$C7912,'BKAS IDR'!$M$10:$M$44)</f>
        <v>0</v>
      </c>
    </row>
    <row r="7913" spans="2:6" s="12" customFormat="1" ht="15" customHeight="1">
      <c r="B7913" s="1"/>
      <c r="C7913" s="53" t="str">
        <f>[1]Coa!B7913</f>
        <v>4201.0022.0150916</v>
      </c>
      <c r="D7913" s="1" t="str">
        <f>VLOOKUP(C7913,[1]Coa!$B$4:$C$9231,2,FALSE)</f>
        <v>BIAYA PERFORMANCE BOND - SUBSEA CABLE</v>
      </c>
      <c r="E7913" s="573"/>
      <c r="F7913" s="573">
        <f>SUMIF('BKAS IDR'!$E$10:$E$44,$C7913,'BKAS IDR'!$M$10:$M$44)</f>
        <v>0</v>
      </c>
    </row>
    <row r="7914" spans="2:6" s="12" customFormat="1" ht="15" customHeight="1">
      <c r="B7914" s="1"/>
      <c r="C7914" s="53" t="str">
        <f>[1]Coa!B7914</f>
        <v>4201.0022.0151128</v>
      </c>
      <c r="D7914" s="1" t="str">
        <f>VLOOKUP(C7914,[1]Coa!$B$4:$C$9231,2,FALSE)</f>
        <v>BIAYA PERFORMANCE BOND - PROJECT BAWAL PIPELINE</v>
      </c>
      <c r="E7914" s="573"/>
      <c r="F7914" s="573">
        <f>SUMIF('BKAS IDR'!$E$10:$E$44,$C7914,'BKAS IDR'!$M$10:$M$44)</f>
        <v>0</v>
      </c>
    </row>
    <row r="7915" spans="2:6" s="12" customFormat="1" ht="15" customHeight="1">
      <c r="B7915" s="1"/>
      <c r="C7915" s="53" t="str">
        <f>[1]Coa!B7915</f>
        <v>4201.0022.01512021</v>
      </c>
      <c r="D7915" s="1" t="str">
        <f>VLOOKUP(C7915,[1]Coa!$B$4:$C$9231,2,FALSE)</f>
        <v>BIAYA PERFORMANCE BOND - TUBE BUNDLE CONDENSATE CO</v>
      </c>
      <c r="E7915" s="573"/>
      <c r="F7915" s="573">
        <f>SUMIF('BKAS IDR'!$E$10:$E$44,$C7915,'BKAS IDR'!$M$10:$M$44)</f>
        <v>0</v>
      </c>
    </row>
    <row r="7916" spans="2:6" s="12" customFormat="1" ht="15" customHeight="1">
      <c r="B7916" s="1"/>
      <c r="C7916" s="53" t="str">
        <f>[1]Coa!B7916</f>
        <v>4201.0022.01512027</v>
      </c>
      <c r="D7916" s="1" t="str">
        <f>VLOOKUP(C7916,[1]Coa!$B$4:$C$9231,2,FALSE)</f>
        <v>BIAYA PERFORMANCE BOND - FUEL GAS SCRUBBER AND HEA</v>
      </c>
      <c r="E7916" s="573"/>
      <c r="F7916" s="573">
        <f>SUMIF('BKAS IDR'!$E$10:$E$44,$C7916,'BKAS IDR'!$M$10:$M$44)</f>
        <v>0</v>
      </c>
    </row>
    <row r="7917" spans="2:6" s="12" customFormat="1" ht="15" customHeight="1">
      <c r="B7917" s="1"/>
      <c r="C7917" s="53" t="str">
        <f>[1]Coa!B7917</f>
        <v>4201.0022.01512043</v>
      </c>
      <c r="D7917" s="1" t="str">
        <f>VLOOKUP(C7917,[1]Coa!$B$4:$C$9231,2,FALSE)</f>
        <v>BIAYA PERFORMANCE BOND - EHMR WATER PROJECT, EPCI</v>
      </c>
      <c r="E7917" s="573"/>
      <c r="F7917" s="573">
        <f>SUMIF('BKAS IDR'!$E$10:$E$44,$C7917,'BKAS IDR'!$M$10:$M$44)</f>
        <v>0</v>
      </c>
    </row>
    <row r="7918" spans="2:6" s="12" customFormat="1" ht="15" customHeight="1">
      <c r="B7918" s="1"/>
      <c r="C7918" s="53" t="str">
        <f>[1]Coa!B7918</f>
        <v>4201.0022.01512062</v>
      </c>
      <c r="D7918" s="1" t="str">
        <f>VLOOKUP(C7918,[1]Coa!$B$4:$C$9231,2,FALSE)</f>
        <v>BIAYA PERFORMANCE BOND - EPCI TEMBANG 8 TO BAWAL P</v>
      </c>
      <c r="E7918" s="573"/>
      <c r="F7918" s="573">
        <f>SUMIF('BKAS IDR'!$E$10:$E$44,$C7918,'BKAS IDR'!$M$10:$M$44)</f>
        <v>0</v>
      </c>
    </row>
    <row r="7919" spans="2:6" s="12" customFormat="1" ht="15" customHeight="1">
      <c r="B7919" s="1"/>
      <c r="C7919" s="53" t="str">
        <f>[1]Coa!B7919</f>
        <v>4201.0022.0191139</v>
      </c>
      <c r="D7919" s="1" t="str">
        <f>VLOOKUP(C7919,[1]Coa!$B$4:$C$9231,2,FALSE)</f>
        <v>BIAYA PERFORMANCE BOND - Maintenance of Expansion</v>
      </c>
      <c r="E7919" s="573"/>
      <c r="F7919" s="573">
        <f>SUMIF('BKAS IDR'!$E$10:$E$44,$C7919,'BKAS IDR'!$M$10:$M$44)</f>
        <v>0</v>
      </c>
    </row>
    <row r="7920" spans="2:6" s="12" customFormat="1" ht="15" customHeight="1">
      <c r="B7920" s="1"/>
      <c r="C7920" s="53" t="str">
        <f>[1]Coa!B7920</f>
        <v>4201.0022.0241007</v>
      </c>
      <c r="D7920" s="1" t="str">
        <f>VLOOKUP(C7920,[1]Coa!$B$4:$C$9231,2,FALSE)</f>
        <v>BIAYA PERFORMANCE BOND - REP&amp;TEST (336-I;1000m3)</v>
      </c>
      <c r="E7920" s="573"/>
      <c r="F7920" s="573">
        <f>SUMIF('BKAS IDR'!$E$10:$E$44,$C7920,'BKAS IDR'!$M$10:$M$44)</f>
        <v>0</v>
      </c>
    </row>
    <row r="7921" spans="2:6" s="12" customFormat="1" ht="15" customHeight="1">
      <c r="B7921" s="1"/>
      <c r="C7921" s="53" t="str">
        <f>[1]Coa!B7921</f>
        <v>4201.0022.02412022</v>
      </c>
      <c r="D7921" s="1" t="str">
        <f>VLOOKUP(C7921,[1]Coa!$B$4:$C$9231,2,FALSE)</f>
        <v>BIAYA PERFORMANCE BOND - REPAIR F/WELDING TANK</v>
      </c>
      <c r="E7921" s="573"/>
      <c r="F7921" s="573">
        <f>SUMIF('BKAS IDR'!$E$10:$E$44,$C7921,'BKAS IDR'!$M$10:$M$44)</f>
        <v>0</v>
      </c>
    </row>
    <row r="7922" spans="2:6" s="12" customFormat="1" ht="15" customHeight="1">
      <c r="B7922" s="1"/>
      <c r="C7922" s="53" t="str">
        <f>[1]Coa!B7922</f>
        <v>4201.0022.02412035</v>
      </c>
      <c r="D7922" s="1" t="str">
        <f>VLOOKUP(C7922,[1]Coa!$B$4:$C$9231,2,FALSE)</f>
        <v>BIAYA PERFORMANCE BOND - REPAIR OF TANK 100 CUFT P</v>
      </c>
      <c r="E7922" s="573"/>
      <c r="F7922" s="573">
        <f>SUMIF('BKAS IDR'!$E$10:$E$44,$C7922,'BKAS IDR'!$M$10:$M$44)</f>
        <v>0</v>
      </c>
    </row>
    <row r="7923" spans="2:6" s="12" customFormat="1" ht="15" customHeight="1">
      <c r="B7923" s="1"/>
      <c r="C7923" s="53" t="str">
        <f>[1]Coa!B7923</f>
        <v>4201.0022.0260847</v>
      </c>
      <c r="D7923" s="1" t="str">
        <f>VLOOKUP(C7923,[1]Coa!$B$4:$C$9231,2,FALSE)</f>
        <v>BIAYA PERFORMANCE BOND - INSTALLATION OF 2X315 MW</v>
      </c>
      <c r="E7923" s="573"/>
      <c r="F7923" s="573">
        <f>SUMIF('BKAS IDR'!$E$10:$E$44,$C7923,'BKAS IDR'!$M$10:$M$44)</f>
        <v>0</v>
      </c>
    </row>
    <row r="7924" spans="2:6" s="12" customFormat="1" ht="15" customHeight="1">
      <c r="B7924" s="1"/>
      <c r="C7924" s="53" t="str">
        <f>[1]Coa!B7924</f>
        <v>4201.0022.0261198</v>
      </c>
      <c r="D7924" s="1" t="str">
        <f>VLOOKUP(C7924,[1]Coa!$B$4:$C$9231,2,FALSE)</f>
        <v>BIAYA PERFORMANCE BOND - MAINTENANCE HUBEI</v>
      </c>
      <c r="E7924" s="573"/>
      <c r="F7924" s="573">
        <f>SUMIF('BKAS IDR'!$E$10:$E$44,$C7924,'BKAS IDR'!$M$10:$M$44)</f>
        <v>0</v>
      </c>
    </row>
    <row r="7925" spans="2:6" s="12" customFormat="1" ht="15" customHeight="1">
      <c r="B7925" s="1"/>
      <c r="C7925" s="53" t="str">
        <f>[1]Coa!B7925</f>
        <v>4201.0022.0280913</v>
      </c>
      <c r="D7925" s="1" t="str">
        <f>VLOOKUP(C7925,[1]Coa!$B$4:$C$9231,2,FALSE)</f>
        <v>BIAYA PERFORMANCE BOND - FAB SAND BLAST&amp;PRIM COAT</v>
      </c>
      <c r="E7925" s="573"/>
      <c r="F7925" s="573">
        <f>SUMIF('BKAS IDR'!$E$10:$E$44,$C7925,'BKAS IDR'!$M$10:$M$44)</f>
        <v>0</v>
      </c>
    </row>
    <row r="7926" spans="2:6" s="12" customFormat="1" ht="15" customHeight="1">
      <c r="B7926" s="1"/>
      <c r="C7926" s="53" t="str">
        <f>[1]Coa!B7926</f>
        <v>4201.0022.0280915</v>
      </c>
      <c r="D7926" s="1" t="str">
        <f>VLOOKUP(C7926,[1]Coa!$B$4:$C$9231,2,FALSE)</f>
        <v>BIAYA PERFORMANCE BOND - MB#13; RECONDITION WORK</v>
      </c>
      <c r="E7926" s="573"/>
      <c r="F7926" s="573">
        <f>SUMIF('BKAS IDR'!$E$10:$E$44,$C7926,'BKAS IDR'!$M$10:$M$44)</f>
        <v>0</v>
      </c>
    </row>
    <row r="7927" spans="2:6" s="12" customFormat="1" ht="15" customHeight="1">
      <c r="B7927" s="1"/>
      <c r="C7927" s="53" t="str">
        <f>[1]Coa!B7927</f>
        <v>4201.0022.0280919</v>
      </c>
      <c r="D7927" s="1" t="str">
        <f>VLOOKUP(C7927,[1]Coa!$B$4:$C$9231,2,FALSE)</f>
        <v>BIAYA PERFORMANCE BOND - RB#13; ANCHOR BOLT INST</v>
      </c>
      <c r="E7927" s="573"/>
      <c r="F7927" s="573">
        <f>SUMIF('BKAS IDR'!$E$10:$E$44,$C7927,'BKAS IDR'!$M$10:$M$44)</f>
        <v>0</v>
      </c>
    </row>
    <row r="7928" spans="2:6" s="12" customFormat="1" ht="15" customHeight="1">
      <c r="B7928" s="1"/>
      <c r="C7928" s="53" t="str">
        <f>[1]Coa!B7928</f>
        <v>4201.0022.0280921</v>
      </c>
      <c r="D7928" s="1" t="str">
        <f>VLOOKUP(C7928,[1]Coa!$B$4:$C$9231,2,FALSE)</f>
        <v>BIAYA PERFORMANCE BOND - RB#13; INST MECHANICAL</v>
      </c>
      <c r="E7928" s="573"/>
      <c r="F7928" s="573">
        <f>SUMIF('BKAS IDR'!$E$10:$E$44,$C7928,'BKAS IDR'!$M$10:$M$44)</f>
        <v>0</v>
      </c>
    </row>
    <row r="7929" spans="2:6" s="12" customFormat="1" ht="15" customHeight="1">
      <c r="B7929" s="1"/>
      <c r="C7929" s="53" t="str">
        <f>[1]Coa!B7929</f>
        <v>4201.0022.0280926</v>
      </c>
      <c r="D7929" s="1" t="str">
        <f>VLOOKUP(C7929,[1]Coa!$B$4:$C$9231,2,FALSE)</f>
        <v>BIAYA PERFORMANCE BOND - RB#13; PIPE EXT /MP &amp; LP</v>
      </c>
      <c r="E7929" s="573"/>
      <c r="F7929" s="573">
        <f>SUMIF('BKAS IDR'!$E$10:$E$44,$C7929,'BKAS IDR'!$M$10:$M$44)</f>
        <v>0</v>
      </c>
    </row>
    <row r="7930" spans="2:6" s="12" customFormat="1" ht="15" customHeight="1">
      <c r="B7930" s="1"/>
      <c r="C7930" s="53" t="str">
        <f>[1]Coa!B7930</f>
        <v>4201.0022.0280927</v>
      </c>
      <c r="D7930" s="1" t="str">
        <f>VLOOKUP(C7930,[1]Coa!$B$4:$C$9231,2,FALSE)</f>
        <v>BIAYA PERFORMANCE BOND - PM#9;MP BIN TEMP CONTROL</v>
      </c>
      <c r="E7930" s="573"/>
      <c r="F7930" s="573">
        <f>SUMIF('BKAS IDR'!$E$10:$E$44,$C7930,'BKAS IDR'!$M$10:$M$44)</f>
        <v>0</v>
      </c>
    </row>
    <row r="7931" spans="2:6" s="12" customFormat="1" ht="15" customHeight="1">
      <c r="B7931" s="1"/>
      <c r="C7931" s="53" t="str">
        <f>[1]Coa!B7931</f>
        <v>4201.0022.0280930</v>
      </c>
      <c r="D7931" s="1" t="str">
        <f>VLOOKUP(C7931,[1]Coa!$B$4:$C$9231,2,FALSE)</f>
        <v>BIAYA PERFORMANCE BOND - MB#15;MAIN STEAM LINE MOD</v>
      </c>
      <c r="E7931" s="573"/>
      <c r="F7931" s="573">
        <f>SUMIF('BKAS IDR'!$E$10:$E$44,$C7931,'BKAS IDR'!$M$10:$M$44)</f>
        <v>0</v>
      </c>
    </row>
    <row r="7932" spans="2:6" s="12" customFormat="1" ht="15" customHeight="1">
      <c r="B7932" s="1"/>
      <c r="C7932" s="53" t="str">
        <f>[1]Coa!B7932</f>
        <v>4201.0022.0281005</v>
      </c>
      <c r="D7932" s="1" t="str">
        <f>VLOOKUP(C7932,[1]Coa!$B$4:$C$9231,2,FALSE)</f>
        <v>BIAYA PERFORMANCE BOND - PM#9; UPGRADE TIE IN</v>
      </c>
      <c r="E7932" s="573"/>
      <c r="F7932" s="573">
        <f>SUMIF('BKAS IDR'!$E$10:$E$44,$C7932,'BKAS IDR'!$M$10:$M$44)</f>
        <v>0</v>
      </c>
    </row>
    <row r="7933" spans="2:6" s="12" customFormat="1" ht="15" customHeight="1">
      <c r="B7933" s="1"/>
      <c r="C7933" s="53" t="str">
        <f>[1]Coa!B7933</f>
        <v>4201.0022.0281006</v>
      </c>
      <c r="D7933" s="1" t="str">
        <f>VLOOKUP(C7933,[1]Coa!$B$4:$C$9231,2,FALSE)</f>
        <v>BIAYA PERFORMANCE BOND - MANPOWER SUPPLY SHUTDOWN</v>
      </c>
      <c r="E7933" s="573"/>
      <c r="F7933" s="573">
        <f>SUMIF('BKAS IDR'!$E$10:$E$44,$C7933,'BKAS IDR'!$M$10:$M$44)</f>
        <v>0</v>
      </c>
    </row>
    <row r="7934" spans="2:6" s="12" customFormat="1" ht="15" customHeight="1">
      <c r="B7934" s="1"/>
      <c r="C7934" s="53" t="str">
        <f>[1]Coa!B7934</f>
        <v>4201.0022.0281011</v>
      </c>
      <c r="D7934" s="1" t="str">
        <f>VLOOKUP(C7934,[1]Coa!$B$4:$C$9231,2,FALSE)</f>
        <v>BIAYA PERFORMANCE BOND - WP-9;FAB CRUSHER COMPLETE</v>
      </c>
      <c r="E7934" s="573"/>
      <c r="F7934" s="573">
        <f>SUMIF('BKAS IDR'!$E$10:$E$44,$C7934,'BKAS IDR'!$M$10:$M$44)</f>
        <v>0</v>
      </c>
    </row>
    <row r="7935" spans="2:6" s="12" customFormat="1" ht="15" customHeight="1">
      <c r="B7935" s="1"/>
      <c r="C7935" s="53" t="str">
        <f>[1]Coa!B7935</f>
        <v>4201.0022.0281013</v>
      </c>
      <c r="D7935" s="1" t="str">
        <f>VLOOKUP(C7935,[1]Coa!$B$4:$C$9231,2,FALSE)</f>
        <v>BIAYA PERFORMANCE BOND - MB#24;SURF METAL TREATMEN</v>
      </c>
      <c r="E7935" s="573"/>
      <c r="F7935" s="573">
        <f>SUMIF('BKAS IDR'!$E$10:$E$44,$C7935,'BKAS IDR'!$M$10:$M$44)</f>
        <v>0</v>
      </c>
    </row>
    <row r="7936" spans="2:6" s="12" customFormat="1" ht="15" customHeight="1">
      <c r="B7936" s="1"/>
      <c r="C7936" s="53" t="str">
        <f>[1]Coa!B7936</f>
        <v>4201.0022.0281015</v>
      </c>
      <c r="D7936" s="1" t="str">
        <f>VLOOKUP(C7936,[1]Coa!$B$4:$C$9231,2,FALSE)</f>
        <v>BIAYA PERFORMANCE BOND - WP-8;FAB CRUSHER 2SETS</v>
      </c>
      <c r="E7936" s="573"/>
      <c r="F7936" s="573">
        <f>SUMIF('BKAS IDR'!$E$10:$E$44,$C7936,'BKAS IDR'!$M$10:$M$44)</f>
        <v>0</v>
      </c>
    </row>
    <row r="7937" spans="2:6" s="12" customFormat="1" ht="15" customHeight="1">
      <c r="B7937" s="1"/>
      <c r="C7937" s="53" t="str">
        <f>[1]Coa!B7937</f>
        <v>4201.0022.0281020</v>
      </c>
      <c r="D7937" s="1" t="str">
        <f>VLOOKUP(C7937,[1]Coa!$B$4:$C$9231,2,FALSE)</f>
        <v>BIAYA PERFORMANCE BOND - TPM;ADD BYPASS FILTER GAS</v>
      </c>
      <c r="E7937" s="573"/>
      <c r="F7937" s="573">
        <f>SUMIF('BKAS IDR'!$E$10:$E$44,$C7937,'BKAS IDR'!$M$10:$M$44)</f>
        <v>0</v>
      </c>
    </row>
    <row r="7938" spans="2:6" s="12" customFormat="1" ht="15" customHeight="1">
      <c r="B7938" s="1"/>
      <c r="C7938" s="53" t="str">
        <f>[1]Coa!B7938</f>
        <v>4201.0022.0281034</v>
      </c>
      <c r="D7938" s="1" t="str">
        <f>VLOOKUP(C7938,[1]Coa!$B$4:$C$9231,2,FALSE)</f>
        <v>BIAYA PERFORMANCE BOND - WP-8, DRUM BARKER 2 LINES</v>
      </c>
      <c r="E7938" s="573"/>
      <c r="F7938" s="573">
        <f>SUMIF('BKAS IDR'!$E$10:$E$44,$C7938,'BKAS IDR'!$M$10:$M$44)</f>
        <v>0</v>
      </c>
    </row>
    <row r="7939" spans="2:6" s="12" customFormat="1" ht="15" customHeight="1">
      <c r="B7939" s="1"/>
      <c r="C7939" s="53" t="str">
        <f>[1]Coa!B7939</f>
        <v>4201.0022.0281103</v>
      </c>
      <c r="D7939" s="1" t="str">
        <f>VLOOKUP(C7939,[1]Coa!$B$4:$C$9231,2,FALSE)</f>
        <v>BIAYA PERFORMANCE BOND - TUBE PF-1C VE#1(SHUTDOWN)</v>
      </c>
      <c r="E7939" s="573"/>
      <c r="F7939" s="573">
        <f>SUMIF('BKAS IDR'!$E$10:$E$44,$C7939,'BKAS IDR'!$M$10:$M$44)</f>
        <v>0</v>
      </c>
    </row>
    <row r="7940" spans="2:6" s="12" customFormat="1" ht="15" customHeight="1">
      <c r="B7940" s="1"/>
      <c r="C7940" s="53" t="str">
        <f>[1]Coa!B7940</f>
        <v>4201.0022.0281110</v>
      </c>
      <c r="D7940" s="1" t="str">
        <f>VLOOKUP(C7940,[1]Coa!$B$4:$C$9231,2,FALSE)</f>
        <v>BIAYA PERFORMANCE BOND - VE#11, FABRICATION HBL TA</v>
      </c>
      <c r="E7940" s="573"/>
      <c r="F7940" s="573">
        <f>SUMIF('BKAS IDR'!$E$10:$E$44,$C7940,'BKAS IDR'!$M$10:$M$44)</f>
        <v>0</v>
      </c>
    </row>
    <row r="7941" spans="2:6" s="12" customFormat="1" ht="15" customHeight="1">
      <c r="B7941" s="1"/>
      <c r="C7941" s="53" t="str">
        <f>[1]Coa!B7941</f>
        <v>4201.0022.0281116</v>
      </c>
      <c r="D7941" s="1" t="str">
        <f>VLOOKUP(C7941,[1]Coa!$B$4:$C$9231,2,FALSE)</f>
        <v>BIAYA PERFORMANCE BOND - IKPP</v>
      </c>
      <c r="E7941" s="573"/>
      <c r="F7941" s="573">
        <f>SUMIF('BKAS IDR'!$E$10:$E$44,$C7941,'BKAS IDR'!$M$10:$M$44)</f>
        <v>0</v>
      </c>
    </row>
    <row r="7942" spans="2:6" s="12" customFormat="1" ht="15" customHeight="1">
      <c r="B7942" s="1"/>
      <c r="C7942" s="53" t="str">
        <f>[1]Coa!B7942</f>
        <v>4201.0022.0281130</v>
      </c>
      <c r="D7942" s="1" t="str">
        <f>VLOOKUP(C7942,[1]Coa!$B$4:$C$9231,2,FALSE)</f>
        <v>BIAYA PERFORMANCE BOND - TG 23 PENYAMBUNGAN PIPA</v>
      </c>
      <c r="E7942" s="573"/>
      <c r="F7942" s="573">
        <f>SUMIF('BKAS IDR'!$E$10:$E$44,$C7942,'BKAS IDR'!$M$10:$M$44)</f>
        <v>0</v>
      </c>
    </row>
    <row r="7943" spans="2:6" s="12" customFormat="1" ht="15" customHeight="1">
      <c r="B7943" s="1"/>
      <c r="C7943" s="53" t="str">
        <f>[1]Coa!B7943</f>
        <v>4201.0022.0281131</v>
      </c>
      <c r="D7943" s="1" t="str">
        <f>VLOOKUP(C7943,[1]Coa!$B$4:$C$9231,2,FALSE)</f>
        <v>BIAYA PERFORMANCE BOND - MC-10 Connect Pipe</v>
      </c>
      <c r="E7943" s="573"/>
      <c r="F7943" s="573">
        <f>SUMIF('BKAS IDR'!$E$10:$E$44,$C7943,'BKAS IDR'!$M$10:$M$44)</f>
        <v>0</v>
      </c>
    </row>
    <row r="7944" spans="2:6" s="12" customFormat="1" ht="15" customHeight="1">
      <c r="B7944" s="1"/>
      <c r="C7944" s="53" t="str">
        <f>[1]Coa!B7944</f>
        <v>4201.0022.0281132</v>
      </c>
      <c r="D7944" s="1" t="str">
        <f>VLOOKUP(C7944,[1]Coa!$B$4:$C$9231,2,FALSE)</f>
        <v>BIAYA PERFORMANCE BOND - Replacement of pipe 8"</v>
      </c>
      <c r="E7944" s="573"/>
      <c r="F7944" s="573">
        <f>SUMIF('BKAS IDR'!$E$10:$E$44,$C7944,'BKAS IDR'!$M$10:$M$44)</f>
        <v>0</v>
      </c>
    </row>
    <row r="7945" spans="2:6" s="12" customFormat="1" ht="15" customHeight="1">
      <c r="B7945" s="1"/>
      <c r="C7945" s="53" t="str">
        <f>[1]Coa!B7945</f>
        <v>4201.0022.0281133</v>
      </c>
      <c r="D7945" s="1" t="str">
        <f>VLOOKUP(C7945,[1]Coa!$B$4:$C$9231,2,FALSE)</f>
        <v>BIAYA PERFORMANCE BOND - MC-2 Annual Shutdown 2011</v>
      </c>
      <c r="E7945" s="573"/>
      <c r="F7945" s="573">
        <f>SUMIF('BKAS IDR'!$E$10:$E$44,$C7945,'BKAS IDR'!$M$10:$M$44)</f>
        <v>0</v>
      </c>
    </row>
    <row r="7946" spans="2:6" s="12" customFormat="1" ht="15" customHeight="1">
      <c r="B7946" s="1"/>
      <c r="C7946" s="53" t="str">
        <f>[1]Coa!B7946</f>
        <v>4201.0022.0281134</v>
      </c>
      <c r="D7946" s="1" t="str">
        <f>VLOOKUP(C7946,[1]Coa!$B$4:$C$9231,2,FALSE)</f>
        <v>BIAYA PERFORMANCE BOND - Repair Heater, Cooler</v>
      </c>
      <c r="E7946" s="573"/>
      <c r="F7946" s="573">
        <f>SUMIF('BKAS IDR'!$E$10:$E$44,$C7946,'BKAS IDR'!$M$10:$M$44)</f>
        <v>0</v>
      </c>
    </row>
    <row r="7947" spans="2:6" s="12" customFormat="1" ht="15" customHeight="1">
      <c r="B7947" s="1"/>
      <c r="C7947" s="53" t="str">
        <f>[1]Coa!B7947</f>
        <v>4201.0022.0281135</v>
      </c>
      <c r="D7947" s="1" t="str">
        <f>VLOOKUP(C7947,[1]Coa!$B$4:$C$9231,2,FALSE)</f>
        <v>BIAYA PERFORMANCE BOND - CA-8 Replace C12 Pipe 16"</v>
      </c>
      <c r="E7947" s="573"/>
      <c r="F7947" s="573">
        <f>SUMIF('BKAS IDR'!$E$10:$E$44,$C7947,'BKAS IDR'!$M$10:$M$44)</f>
        <v>0</v>
      </c>
    </row>
    <row r="7948" spans="2:6" s="12" customFormat="1" ht="15" customHeight="1">
      <c r="B7948" s="1"/>
      <c r="C7948" s="53" t="str">
        <f>[1]Coa!B7948</f>
        <v>4201.0022.0281136</v>
      </c>
      <c r="D7948" s="1" t="str">
        <f>VLOOKUP(C7948,[1]Coa!$B$4:$C$9231,2,FALSE)</f>
        <v>BIAYA PERFORMANCE BOND - Supply Manpower</v>
      </c>
      <c r="E7948" s="573"/>
      <c r="F7948" s="573">
        <f>SUMIF('BKAS IDR'!$E$10:$E$44,$C7948,'BKAS IDR'!$M$10:$M$44)</f>
        <v>0</v>
      </c>
    </row>
    <row r="7949" spans="2:6" s="12" customFormat="1" ht="15" customHeight="1">
      <c r="B7949" s="1"/>
      <c r="C7949" s="53" t="str">
        <f>[1]Coa!B7949</f>
        <v>4201.0022.0281140</v>
      </c>
      <c r="D7949" s="1" t="str">
        <f>VLOOKUP(C7949,[1]Coa!$B$4:$C$9231,2,FALSE)</f>
        <v>BIAYA PERFORMANCE BOND - Corrective Maintenance, P</v>
      </c>
      <c r="E7949" s="573"/>
      <c r="F7949" s="573">
        <f>SUMIF('BKAS IDR'!$E$10:$E$44,$C7949,'BKAS IDR'!$M$10:$M$44)</f>
        <v>0</v>
      </c>
    </row>
    <row r="7950" spans="2:6" s="12" customFormat="1" ht="15" customHeight="1">
      <c r="B7950" s="1"/>
      <c r="C7950" s="53" t="str">
        <f>[1]Coa!B7950</f>
        <v>4201.0022.0281141</v>
      </c>
      <c r="D7950" s="1" t="str">
        <f>VLOOKUP(C7950,[1]Coa!$B$4:$C$9231,2,FALSE)</f>
        <v>BIAYA PERFORMANCE BOND - PM-9 Annual Shutdown 2011</v>
      </c>
      <c r="E7950" s="573"/>
      <c r="F7950" s="573">
        <f>SUMIF('BKAS IDR'!$E$10:$E$44,$C7950,'BKAS IDR'!$M$10:$M$44)</f>
        <v>0</v>
      </c>
    </row>
    <row r="7951" spans="2:6" s="12" customFormat="1" ht="15" customHeight="1">
      <c r="B7951" s="1"/>
      <c r="C7951" s="53" t="str">
        <f>[1]Coa!B7951</f>
        <v>4201.0022.0281144</v>
      </c>
      <c r="D7951" s="1" t="str">
        <f>VLOOKUP(C7951,[1]Coa!$B$4:$C$9231,2,FALSE)</f>
        <v>BIAYA PERFORMANCE BOND - RB# 6 Project; Supply Man</v>
      </c>
      <c r="E7951" s="573"/>
      <c r="F7951" s="573">
        <f>SUMIF('BKAS IDR'!$E$10:$E$44,$C7951,'BKAS IDR'!$M$10:$M$44)</f>
        <v>0</v>
      </c>
    </row>
    <row r="7952" spans="2:6" s="12" customFormat="1" ht="15" customHeight="1">
      <c r="B7952" s="1"/>
      <c r="C7952" s="53" t="str">
        <f>[1]Coa!B7952</f>
        <v>4201.0022.0281145</v>
      </c>
      <c r="D7952" s="1" t="str">
        <f>VLOOKUP(C7952,[1]Coa!$B$4:$C$9231,2,FALSE)</f>
        <v>BIAYA PERFORMANCE BOND - WPMT PROJ SUPPLY MANPOWER</v>
      </c>
      <c r="E7952" s="573"/>
      <c r="F7952" s="573">
        <f>SUMIF('BKAS IDR'!$E$10:$E$44,$C7952,'BKAS IDR'!$M$10:$M$44)</f>
        <v>0</v>
      </c>
    </row>
    <row r="7953" spans="2:6" s="12" customFormat="1" ht="15" customHeight="1">
      <c r="B7953" s="1"/>
      <c r="C7953" s="53" t="str">
        <f>[1]Coa!B7953</f>
        <v>4201.0022.0281148</v>
      </c>
      <c r="D7953" s="1" t="str">
        <f>VLOOKUP(C7953,[1]Coa!$B$4:$C$9231,2,FALSE)</f>
        <v>BIAYA PERFORMANCE BOND - RECONDITION VACUUM EVAPOR</v>
      </c>
      <c r="E7953" s="573"/>
      <c r="F7953" s="573">
        <f>SUMIF('BKAS IDR'!$E$10:$E$44,$C7953,'BKAS IDR'!$M$10:$M$44)</f>
        <v>0</v>
      </c>
    </row>
    <row r="7954" spans="2:6" s="12" customFormat="1" ht="15" customHeight="1">
      <c r="B7954" s="1"/>
      <c r="C7954" s="53" t="str">
        <f>[1]Coa!B7954</f>
        <v>4201.0022.0281149</v>
      </c>
      <c r="D7954" s="1" t="str">
        <f>VLOOKUP(C7954,[1]Coa!$B$4:$C$9231,2,FALSE)</f>
        <v>BIAYA PERFORMANCE BOND - RC-11 ADD LINE GAS FILTER</v>
      </c>
      <c r="E7954" s="573"/>
      <c r="F7954" s="573">
        <f>SUMIF('BKAS IDR'!$E$10:$E$44,$C7954,'BKAS IDR'!$M$10:$M$44)</f>
        <v>0</v>
      </c>
    </row>
    <row r="7955" spans="2:6" s="12" customFormat="1" ht="15" customHeight="1">
      <c r="B7955" s="1"/>
      <c r="C7955" s="53" t="str">
        <f>[1]Coa!B7955</f>
        <v>4201.0022.0281155</v>
      </c>
      <c r="D7955" s="1" t="str">
        <f>VLOOKUP(C7955,[1]Coa!$B$4:$C$9231,2,FALSE)</f>
        <v>BIAYA PERFORMANCE BOND - WP#8; REPLACEMENT SHUTL B</v>
      </c>
      <c r="E7955" s="573"/>
      <c r="F7955" s="573">
        <f>SUMIF('BKAS IDR'!$E$10:$E$44,$C7955,'BKAS IDR'!$M$10:$M$44)</f>
        <v>0</v>
      </c>
    </row>
    <row r="7956" spans="2:6" s="12" customFormat="1" ht="15" customHeight="1">
      <c r="B7956" s="1"/>
      <c r="C7956" s="53" t="str">
        <f>[1]Coa!B7956</f>
        <v>4201.0022.0281156</v>
      </c>
      <c r="D7956" s="1" t="str">
        <f>VLOOKUP(C7956,[1]Coa!$B$4:$C$9231,2,FALSE)</f>
        <v>BIAYA PERFORMANCE BOND - WP#9; INSTALLATION CHIP S</v>
      </c>
      <c r="E7956" s="573"/>
      <c r="F7956" s="573">
        <f>SUMIF('BKAS IDR'!$E$10:$E$44,$C7956,'BKAS IDR'!$M$10:$M$44)</f>
        <v>0</v>
      </c>
    </row>
    <row r="7957" spans="2:6" s="12" customFormat="1" ht="15" customHeight="1">
      <c r="B7957" s="1"/>
      <c r="C7957" s="53" t="str">
        <f>[1]Coa!B7957</f>
        <v>4201.0022.0281157</v>
      </c>
      <c r="D7957" s="1" t="str">
        <f>VLOOKUP(C7957,[1]Coa!$B$4:$C$9231,2,FALSE)</f>
        <v>BIAYA PERFORMANCE BOND - WP#9; INSTALLATION LOG RE</v>
      </c>
      <c r="E7957" s="573"/>
      <c r="F7957" s="573">
        <f>SUMIF('BKAS IDR'!$E$10:$E$44,$C7957,'BKAS IDR'!$M$10:$M$44)</f>
        <v>0</v>
      </c>
    </row>
    <row r="7958" spans="2:6" s="12" customFormat="1" ht="15" customHeight="1">
      <c r="B7958" s="1"/>
      <c r="C7958" s="53" t="str">
        <f>[1]Coa!B7958</f>
        <v>4201.0022.0281169</v>
      </c>
      <c r="D7958" s="1" t="str">
        <f>VLOOKUP(C7958,[1]Coa!$B$4:$C$9231,2,FALSE)</f>
        <v>BIAYA PERFORMANCE BOND - WP-9 INSTALL DEBARKING DR</v>
      </c>
      <c r="E7958" s="573"/>
      <c r="F7958" s="573">
        <f>SUMIF('BKAS IDR'!$E$10:$E$44,$C7958,'BKAS IDR'!$M$10:$M$44)</f>
        <v>0</v>
      </c>
    </row>
    <row r="7959" spans="2:6" s="12" customFormat="1" ht="15" customHeight="1">
      <c r="B7959" s="1"/>
      <c r="C7959" s="53" t="str">
        <f>[1]Coa!B7959</f>
        <v>4201.0022.0281173</v>
      </c>
      <c r="D7959" s="1" t="str">
        <f>VLOOKUP(C7959,[1]Coa!$B$4:$C$9231,2,FALSE)</f>
        <v>BIAYA PERFORMANCE BOND - VE#12 REPLACE ROOF &amp; SHEL</v>
      </c>
      <c r="E7959" s="573"/>
      <c r="F7959" s="573">
        <f>SUMIF('BKAS IDR'!$E$10:$E$44,$C7959,'BKAS IDR'!$M$10:$M$44)</f>
        <v>0</v>
      </c>
    </row>
    <row r="7960" spans="2:6" s="12" customFormat="1" ht="15" customHeight="1">
      <c r="B7960" s="1"/>
      <c r="C7960" s="53" t="str">
        <f>[1]Coa!B7960</f>
        <v>4201.0022.0281174</v>
      </c>
      <c r="D7960" s="1" t="str">
        <f>VLOOKUP(C7960,[1]Coa!$B$4:$C$9231,2,FALSE)</f>
        <v>BIAYA PERFORMANCE BOND - RC#8; NEW INSTALL OF HYDR</v>
      </c>
      <c r="E7960" s="573"/>
      <c r="F7960" s="573">
        <f>SUMIF('BKAS IDR'!$E$10:$E$44,$C7960,'BKAS IDR'!$M$10:$M$44)</f>
        <v>0</v>
      </c>
    </row>
    <row r="7961" spans="2:6" s="12" customFormat="1" ht="15" customHeight="1">
      <c r="B7961" s="1"/>
      <c r="C7961" s="53" t="str">
        <f>[1]Coa!B7961</f>
        <v>4201.0022.0281199</v>
      </c>
      <c r="D7961" s="1" t="str">
        <f>VLOOKUP(C7961,[1]Coa!$B$4:$C$9231,2,FALSE)</f>
        <v>BIAYA PERFORMANCE BOND - MAINTENANCE IKPP</v>
      </c>
      <c r="E7961" s="573"/>
      <c r="F7961" s="573">
        <f>SUMIF('BKAS IDR'!$E$10:$E$44,$C7961,'BKAS IDR'!$M$10:$M$44)</f>
        <v>0</v>
      </c>
    </row>
    <row r="7962" spans="2:6" s="12" customFormat="1" ht="15" customHeight="1">
      <c r="B7962" s="1"/>
      <c r="C7962" s="53" t="str">
        <f>[1]Coa!B7962</f>
        <v>4201.0022.02812008</v>
      </c>
      <c r="D7962" s="1" t="str">
        <f>VLOOKUP(C7962,[1]Coa!$B$4:$C$9231,2,FALSE)</f>
        <v>BIAYA PERFORMANCE BOND - VE#2 INST NEW WBL TANK A</v>
      </c>
      <c r="E7962" s="573"/>
      <c r="F7962" s="573">
        <f>SUMIF('BKAS IDR'!$E$10:$E$44,$C7962,'BKAS IDR'!$M$10:$M$44)</f>
        <v>0</v>
      </c>
    </row>
    <row r="7963" spans="2:6" s="12" customFormat="1" ht="15" customHeight="1">
      <c r="B7963" s="1"/>
      <c r="C7963" s="53" t="str">
        <f>[1]Coa!B7963</f>
        <v>4201.0022.02812009</v>
      </c>
      <c r="D7963" s="1" t="str">
        <f>VLOOKUP(C7963,[1]Coa!$B$4:$C$9231,2,FALSE)</f>
        <v>BIAYA PERFORMANCE BOND - WP-9 INSTALL CHIP SCREEN</v>
      </c>
      <c r="E7963" s="573"/>
      <c r="F7963" s="573">
        <f>SUMIF('BKAS IDR'!$E$10:$E$44,$C7963,'BKAS IDR'!$M$10:$M$44)</f>
        <v>0</v>
      </c>
    </row>
    <row r="7964" spans="2:6" s="12" customFormat="1" ht="15" customHeight="1">
      <c r="B7964" s="1"/>
      <c r="C7964" s="53" t="str">
        <f>[1]Coa!B7964</f>
        <v>4201.0022.02812011</v>
      </c>
      <c r="D7964" s="1" t="str">
        <f>VLOOKUP(C7964,[1]Coa!$B$4:$C$9231,2,FALSE)</f>
        <v>BIAYA PERFORMANCE BOND - WP#9: INSTALL DEBARKING D</v>
      </c>
      <c r="E7964" s="573"/>
      <c r="F7964" s="573">
        <f>SUMIF('BKAS IDR'!$E$10:$E$44,$C7964,'BKAS IDR'!$M$10:$M$44)</f>
        <v>0</v>
      </c>
    </row>
    <row r="7965" spans="2:6" s="12" customFormat="1" ht="15" customHeight="1">
      <c r="B7965" s="1"/>
      <c r="C7965" s="53" t="str">
        <f>[1]Coa!B7965</f>
        <v>4201.0022.02812013</v>
      </c>
      <c r="D7965" s="1" t="str">
        <f>VLOOKUP(C7965,[1]Coa!$B$4:$C$9231,2,FALSE)</f>
        <v>BIAYA PERFORMANCE BOND - PM#8; TIE IN (TOP SEPARAT</v>
      </c>
      <c r="E7965" s="573"/>
      <c r="F7965" s="573">
        <f>SUMIF('BKAS IDR'!$E$10:$E$44,$C7965,'BKAS IDR'!$M$10:$M$44)</f>
        <v>0</v>
      </c>
    </row>
    <row r="7966" spans="2:6" s="12" customFormat="1" ht="15" customHeight="1">
      <c r="B7966" s="1"/>
      <c r="C7966" s="53" t="str">
        <f>[1]Coa!B7966</f>
        <v>4201.0022.02812016</v>
      </c>
      <c r="D7966" s="1" t="str">
        <f>VLOOKUP(C7966,[1]Coa!$B$4:$C$9231,2,FALSE)</f>
        <v>BIAYA PERFORMANCE BOND - HP HEADER TG 18.19 TO P-8</v>
      </c>
      <c r="E7966" s="573"/>
      <c r="F7966" s="573">
        <f>SUMIF('BKAS IDR'!$E$10:$E$44,$C7966,'BKAS IDR'!$M$10:$M$44)</f>
        <v>0</v>
      </c>
    </row>
    <row r="7967" spans="2:6" s="12" customFormat="1" ht="15" customHeight="1">
      <c r="B7967" s="1"/>
      <c r="C7967" s="53" t="str">
        <f>[1]Coa!B7967</f>
        <v>4201.0022.02812018</v>
      </c>
      <c r="D7967" s="1" t="str">
        <f>VLOOKUP(C7967,[1]Coa!$B$4:$C$9231,2,FALSE)</f>
        <v>BIAYA PERFORMANCE BOND - MC#3; UPGRADE PIPING &amp; DR</v>
      </c>
      <c r="E7967" s="573"/>
      <c r="F7967" s="573">
        <f>SUMIF('BKAS IDR'!$E$10:$E$44,$C7967,'BKAS IDR'!$M$10:$M$44)</f>
        <v>0</v>
      </c>
    </row>
    <row r="7968" spans="2:6" s="12" customFormat="1" ht="15" customHeight="1">
      <c r="B7968" s="1"/>
      <c r="C7968" s="53" t="str">
        <f>[1]Coa!B7968</f>
        <v>4201.0022.02812019</v>
      </c>
      <c r="D7968" s="1" t="str">
        <f>VLOOKUP(C7968,[1]Coa!$B$4:$C$9231,2,FALSE)</f>
        <v>BIAYA PERFORMANCE BOND - PM#8; TIE IN WASHING &amp; CO</v>
      </c>
      <c r="E7968" s="573"/>
      <c r="F7968" s="573">
        <f>SUMIF('BKAS IDR'!$E$10:$E$44,$C7968,'BKAS IDR'!$M$10:$M$44)</f>
        <v>0</v>
      </c>
    </row>
    <row r="7969" spans="2:6" s="12" customFormat="1" ht="15" customHeight="1">
      <c r="B7969" s="1"/>
      <c r="C7969" s="53" t="str">
        <f>[1]Coa!B7969</f>
        <v>4201.0022.02812020</v>
      </c>
      <c r="D7969" s="1" t="str">
        <f>VLOOKUP(C7969,[1]Coa!$B$4:$C$9231,2,FALSE)</f>
        <v>BIAYA PERFORMANCE BOND - PM#8; ADD SCREEN &amp; DISMAN</v>
      </c>
      <c r="E7969" s="573"/>
      <c r="F7969" s="573">
        <f>SUMIF('BKAS IDR'!$E$10:$E$44,$C7969,'BKAS IDR'!$M$10:$M$44)</f>
        <v>0</v>
      </c>
    </row>
    <row r="7970" spans="2:6" s="12" customFormat="1" ht="15" customHeight="1">
      <c r="B7970" s="1"/>
      <c r="C7970" s="53" t="str">
        <f>[1]Coa!B7970</f>
        <v>4201.0022.02812026</v>
      </c>
      <c r="D7970" s="1" t="str">
        <f>VLOOKUP(C7970,[1]Coa!$B$4:$C$9231,2,FALSE)</f>
        <v>BIAYA PERFORMANCE BOND - PPM#6; FABRICATION / INST</v>
      </c>
      <c r="E7970" s="573"/>
      <c r="F7970" s="573">
        <f>SUMIF('BKAS IDR'!$E$10:$E$44,$C7970,'BKAS IDR'!$M$10:$M$44)</f>
        <v>0</v>
      </c>
    </row>
    <row r="7971" spans="2:6" s="12" customFormat="1" ht="15" customHeight="1">
      <c r="B7971" s="1"/>
      <c r="C7971" s="53" t="str">
        <f>[1]Coa!B7971</f>
        <v>4201.0022.02812032</v>
      </c>
      <c r="D7971" s="1" t="str">
        <f>VLOOKUP(C7971,[1]Coa!$B$4:$C$9231,2,FALSE)</f>
        <v>BIAYA PERFORMANCE BOND - OPEN CONTRACT MAINTENANCE</v>
      </c>
      <c r="E7971" s="573"/>
      <c r="F7971" s="573">
        <f>SUMIF('BKAS IDR'!$E$10:$E$44,$C7971,'BKAS IDR'!$M$10:$M$44)</f>
        <v>0</v>
      </c>
    </row>
    <row r="7972" spans="2:6" s="12" customFormat="1" ht="15" customHeight="1">
      <c r="B7972" s="1"/>
      <c r="C7972" s="53" t="str">
        <f>[1]Coa!B7972</f>
        <v>4201.0022.02812033</v>
      </c>
      <c r="D7972" s="1" t="str">
        <f>VLOOKUP(C7972,[1]Coa!$B$4:$C$9231,2,FALSE)</f>
        <v>BIAYA PERFORMANCE BOND - MANPOWER TO SUPPORT CORRE</v>
      </c>
      <c r="E7972" s="573"/>
      <c r="F7972" s="573">
        <f>SUMIF('BKAS IDR'!$E$10:$E$44,$C7972,'BKAS IDR'!$M$10:$M$44)</f>
        <v>0</v>
      </c>
    </row>
    <row r="7973" spans="2:6" s="12" customFormat="1" ht="15" customHeight="1">
      <c r="B7973" s="1"/>
      <c r="C7973" s="53" t="str">
        <f>[1]Coa!B7973</f>
        <v>4201.0022.02812036</v>
      </c>
      <c r="D7973" s="1" t="str">
        <f>VLOOKUP(C7973,[1]Coa!$B$4:$C$9231,2,FALSE)</f>
        <v>BIAYA PERFORMANCE BOND - GANTI TUBE CONDENSER TG#1</v>
      </c>
      <c r="E7973" s="573"/>
      <c r="F7973" s="573">
        <f>SUMIF('BKAS IDR'!$E$10:$E$44,$C7973,'BKAS IDR'!$M$10:$M$44)</f>
        <v>0</v>
      </c>
    </row>
    <row r="7974" spans="2:6" s="12" customFormat="1" ht="15" customHeight="1">
      <c r="B7974" s="1"/>
      <c r="C7974" s="53" t="str">
        <f>[1]Coa!B7974</f>
        <v>4201.0022.02812045</v>
      </c>
      <c r="D7974" s="1" t="str">
        <f>VLOOKUP(C7974,[1]Coa!$B$4:$C$9231,2,FALSE)</f>
        <v>BIAYA PERFORMANCE BOND - WP-8; REPLACEMENT OF DRUM</v>
      </c>
      <c r="E7974" s="573"/>
      <c r="F7974" s="573">
        <f>SUMIF('BKAS IDR'!$E$10:$E$44,$C7974,'BKAS IDR'!$M$10:$M$44)</f>
        <v>0</v>
      </c>
    </row>
    <row r="7975" spans="2:6" s="12" customFormat="1" ht="15" customHeight="1">
      <c r="B7975" s="1"/>
      <c r="C7975" s="53" t="str">
        <f>[1]Coa!B7975</f>
        <v>4201.0022.02812047</v>
      </c>
      <c r="D7975" s="1" t="str">
        <f>VLOOKUP(C7975,[1]Coa!$B$4:$C$9231,2,FALSE)</f>
        <v>BIAYA PERFORMANCE BOND - WP-9; REPLACEMENT OF DRUM</v>
      </c>
      <c r="E7975" s="573"/>
      <c r="F7975" s="573">
        <f>SUMIF('BKAS IDR'!$E$10:$E$44,$C7975,'BKAS IDR'!$M$10:$M$44)</f>
        <v>0</v>
      </c>
    </row>
    <row r="7976" spans="2:6" s="12" customFormat="1" ht="15" customHeight="1">
      <c r="B7976" s="1"/>
      <c r="C7976" s="53" t="str">
        <f>[1]Coa!B7976</f>
        <v>4201.0022.02812048</v>
      </c>
      <c r="D7976" s="1" t="str">
        <f>VLOOKUP(C7976,[1]Coa!$B$4:$C$9231,2,FALSE)</f>
        <v>BIAYA PERFORMANCE BOND - VE#2 PROJECT FABR &amp; INSTA</v>
      </c>
      <c r="E7976" s="573"/>
      <c r="F7976" s="573">
        <f>SUMIF('BKAS IDR'!$E$10:$E$44,$C7976,'BKAS IDR'!$M$10:$M$44)</f>
        <v>0</v>
      </c>
    </row>
    <row r="7977" spans="2:6" s="12" customFormat="1" ht="15" customHeight="1">
      <c r="B7977" s="1"/>
      <c r="C7977" s="53" t="str">
        <f>[1]Coa!B7977</f>
        <v>4201.0022.02812050</v>
      </c>
      <c r="D7977" s="1" t="str">
        <f>VLOOKUP(C7977,[1]Coa!$B$4:$C$9231,2,FALSE)</f>
        <v>BIAYA PERFORMANCE BOND - VE2; FABRICATION &amp; INSTAL</v>
      </c>
      <c r="E7977" s="573"/>
      <c r="F7977" s="573">
        <f>SUMIF('BKAS IDR'!$E$10:$E$44,$C7977,'BKAS IDR'!$M$10:$M$44)</f>
        <v>0</v>
      </c>
    </row>
    <row r="7978" spans="2:6" s="12" customFormat="1" ht="15" customHeight="1">
      <c r="B7978" s="1"/>
      <c r="C7978" s="53" t="str">
        <f>[1]Coa!B7978</f>
        <v>4201.0022.02812052</v>
      </c>
      <c r="D7978" s="1" t="str">
        <f>VLOOKUP(C7978,[1]Coa!$B$4:$C$9231,2,FALSE)</f>
        <v>BIAYA PERFORMANCE BOND - PM8; SCAFFOLDING ANNUAL S</v>
      </c>
      <c r="E7978" s="573"/>
      <c r="F7978" s="573">
        <f>SUMIF('BKAS IDR'!$E$10:$E$44,$C7978,'BKAS IDR'!$M$10:$M$44)</f>
        <v>0</v>
      </c>
    </row>
    <row r="7979" spans="2:6" s="12" customFormat="1" ht="15" customHeight="1">
      <c r="B7979" s="1"/>
      <c r="C7979" s="53" t="str">
        <f>[1]Coa!B7979</f>
        <v>4201.0022.02812055</v>
      </c>
      <c r="D7979" s="1" t="str">
        <f>VLOOKUP(C7979,[1]Coa!$B$4:$C$9231,2,FALSE)</f>
        <v>BIAYA PERFORMANCE BOND - PM#8; DISMANTLE EQUIPMENT</v>
      </c>
      <c r="E7979" s="573"/>
      <c r="F7979" s="573">
        <f>SUMIF('BKAS IDR'!$E$10:$E$44,$C7979,'BKAS IDR'!$M$10:$M$44)</f>
        <v>0</v>
      </c>
    </row>
    <row r="7980" spans="2:6" s="12" customFormat="1" ht="15" customHeight="1">
      <c r="B7980" s="1"/>
      <c r="C7980" s="53" t="str">
        <f>[1]Coa!B7980</f>
        <v>4201.0022.02812056</v>
      </c>
      <c r="D7980" s="1" t="str">
        <f>VLOOKUP(C7980,[1]Coa!$B$4:$C$9231,2,FALSE)</f>
        <v>BIAYA PERFORMANCE BOND - PM#8; TO MAKE CONVEYOR SU</v>
      </c>
      <c r="E7980" s="573"/>
      <c r="F7980" s="573">
        <f>SUMIF('BKAS IDR'!$E$10:$E$44,$C7980,'BKAS IDR'!$M$10:$M$44)</f>
        <v>0</v>
      </c>
    </row>
    <row r="7981" spans="2:6" s="12" customFormat="1" ht="15" customHeight="1">
      <c r="B7981" s="1"/>
      <c r="C7981" s="53" t="str">
        <f>[1]Coa!B7981</f>
        <v>4201.0022.02812057</v>
      </c>
      <c r="D7981" s="1" t="str">
        <f>VLOOKUP(C7981,[1]Coa!$B$4:$C$9231,2,FALSE)</f>
        <v>BIAYA PERFORMANCE BOND - PM#9; GANTI 4 SET NOZZLE</v>
      </c>
      <c r="E7981" s="573"/>
      <c r="F7981" s="573">
        <f>SUMIF('BKAS IDR'!$E$10:$E$44,$C7981,'BKAS IDR'!$M$10:$M$44)</f>
        <v>0</v>
      </c>
    </row>
    <row r="7982" spans="2:6" s="12" customFormat="1" ht="15" customHeight="1">
      <c r="B7982" s="1"/>
      <c r="C7982" s="53" t="str">
        <f>[1]Coa!B7982</f>
        <v>4201.0022.02812099</v>
      </c>
      <c r="D7982" s="1" t="str">
        <f>VLOOKUP(C7982,[1]Coa!$B$4:$C$9231,2,FALSE)</f>
        <v>BIAYA PERFORMANCE BOND - IKPP MAINTENANCE</v>
      </c>
      <c r="E7982" s="573"/>
      <c r="F7982" s="573">
        <f>SUMIF('BKAS IDR'!$E$10:$E$44,$C7982,'BKAS IDR'!$M$10:$M$44)</f>
        <v>0</v>
      </c>
    </row>
    <row r="7983" spans="2:6" s="12" customFormat="1" ht="15" customHeight="1">
      <c r="B7983" s="1"/>
      <c r="C7983" s="53" t="str">
        <f>[1]Coa!B7983</f>
        <v>4201.0022.0350933</v>
      </c>
      <c r="D7983" s="1" t="str">
        <f>VLOOKUP(C7983,[1]Coa!$B$4:$C$9231,2,FALSE)</f>
        <v>BIAYA PERFORMANCE BOND - PAGERUNGAN UTARA FIELD</v>
      </c>
      <c r="E7983" s="573"/>
      <c r="F7983" s="573">
        <f>SUMIF('BKAS IDR'!$E$10:$E$44,$C7983,'BKAS IDR'!$M$10:$M$44)</f>
        <v>0</v>
      </c>
    </row>
    <row r="7984" spans="2:6" s="12" customFormat="1" ht="15" customHeight="1">
      <c r="B7984" s="1"/>
      <c r="C7984" s="53" t="str">
        <f>[1]Coa!B7984</f>
        <v>4201.0022.0351002</v>
      </c>
      <c r="D7984" s="1" t="str">
        <f>VLOOKUP(C7984,[1]Coa!$B$4:$C$9231,2,FALSE)</f>
        <v>BIAYA PERFORMANCE BOND - EDC1 SUBSEA FACILITY TSB</v>
      </c>
      <c r="E7984" s="573"/>
      <c r="F7984" s="573">
        <f>SUMIF('BKAS IDR'!$E$10:$E$44,$C7984,'BKAS IDR'!$M$10:$M$44)</f>
        <v>0</v>
      </c>
    </row>
    <row r="7985" spans="2:6" s="12" customFormat="1" ht="15" customHeight="1">
      <c r="B7985" s="1"/>
      <c r="C7985" s="53" t="str">
        <f>[1]Coa!B7985</f>
        <v>4201.0022.0400928</v>
      </c>
      <c r="D7985" s="1" t="str">
        <f>VLOOKUP(C7985,[1]Coa!$B$4:$C$9231,2,FALSE)</f>
        <v>BIAYA PERFORMANCE BOND - 3 Unit BODY SHELL</v>
      </c>
      <c r="E7985" s="573"/>
      <c r="F7985" s="573">
        <f>SUMIF('BKAS IDR'!$E$10:$E$44,$C7985,'BKAS IDR'!$M$10:$M$44)</f>
        <v>0</v>
      </c>
    </row>
    <row r="7986" spans="2:6" s="12" customFormat="1" ht="15" customHeight="1">
      <c r="B7986" s="1"/>
      <c r="C7986" s="53" t="str">
        <f>[1]Coa!B7986</f>
        <v>4201.0022.0400932</v>
      </c>
      <c r="D7986" s="1" t="str">
        <f>VLOOKUP(C7986,[1]Coa!$B$4:$C$9231,2,FALSE)</f>
        <v>BIAYA PERFORMANCE BOND - 6 UNITS FLARE KO DRUM</v>
      </c>
      <c r="E7986" s="573"/>
      <c r="F7986" s="573">
        <f>SUMIF('BKAS IDR'!$E$10:$E$44,$C7986,'BKAS IDR'!$M$10:$M$44)</f>
        <v>0</v>
      </c>
    </row>
    <row r="7987" spans="2:6" s="12" customFormat="1" ht="15" customHeight="1">
      <c r="B7987" s="1"/>
      <c r="C7987" s="53" t="str">
        <f>[1]Coa!B7987</f>
        <v>4201.0022.0411008</v>
      </c>
      <c r="D7987" s="1" t="str">
        <f>VLOOKUP(C7987,[1]Coa!$B$4:$C$9231,2,FALSE)</f>
        <v>BIAYA PERFORMANCE BOND - GEN. ASSEMBLY DEBARKING</v>
      </c>
      <c r="E7987" s="573"/>
      <c r="F7987" s="573">
        <f>SUMIF('BKAS IDR'!$E$10:$E$44,$C7987,'BKAS IDR'!$M$10:$M$44)</f>
        <v>0</v>
      </c>
    </row>
    <row r="7988" spans="2:6" s="12" customFormat="1" ht="15" customHeight="1">
      <c r="B7988" s="1"/>
      <c r="C7988" s="53" t="str">
        <f>[1]Coa!B7988</f>
        <v>4201.0022.04112025</v>
      </c>
      <c r="D7988" s="1" t="str">
        <f>VLOOKUP(C7988,[1]Coa!$B$4:$C$9231,2,FALSE)</f>
        <v>BIAYA PERFORMANCE BOND - MANPOWER SUPPLY FOR PROJE</v>
      </c>
      <c r="E7988" s="573"/>
      <c r="F7988" s="573">
        <f>SUMIF('BKAS IDR'!$E$10:$E$44,$C7988,'BKAS IDR'!$M$10:$M$44)</f>
        <v>0</v>
      </c>
    </row>
    <row r="7989" spans="2:6" s="12" customFormat="1" ht="15" customHeight="1">
      <c r="B7989" s="1"/>
      <c r="C7989" s="53" t="str">
        <f>[1]Coa!B7989</f>
        <v>4201.0022.0480753</v>
      </c>
      <c r="D7989" s="1" t="str">
        <f>VLOOKUP(C7989,[1]Coa!$B$4:$C$9231,2,FALSE)</f>
        <v>BIAYA PERFORMANCE BOND - COMBINED FEED EXCHANGER</v>
      </c>
      <c r="E7989" s="573"/>
      <c r="F7989" s="573">
        <f>SUMIF('BKAS IDR'!$E$10:$E$44,$C7989,'BKAS IDR'!$M$10:$M$44)</f>
        <v>0</v>
      </c>
    </row>
    <row r="7990" spans="2:6" s="12" customFormat="1" ht="15" customHeight="1">
      <c r="B7990" s="1"/>
      <c r="C7990" s="53" t="str">
        <f>[1]Coa!B7990</f>
        <v>4201.0022.0480901</v>
      </c>
      <c r="D7990" s="1" t="str">
        <f>VLOOKUP(C7990,[1]Coa!$B$4:$C$9231,2,FALSE)</f>
        <v>BIAYA PERFORMANCE BOND - DEBUT TRIM COND 211-E-9</v>
      </c>
      <c r="E7990" s="573"/>
      <c r="F7990" s="573">
        <f>SUMIF('BKAS IDR'!$E$10:$E$44,$C7990,'BKAS IDR'!$M$10:$M$44)</f>
        <v>0</v>
      </c>
    </row>
    <row r="7991" spans="2:6" s="12" customFormat="1" ht="15" customHeight="1">
      <c r="B7991" s="1"/>
      <c r="C7991" s="53" t="str">
        <f>[1]Coa!B7991</f>
        <v>4201.0022.0480906</v>
      </c>
      <c r="D7991" s="1" t="str">
        <f>VLOOKUP(C7991,[1]Coa!$B$4:$C$9231,2,FALSE)</f>
        <v>BIAYA PERFORMANCE BOND - TBUNDLE 140-E-11A,E-16</v>
      </c>
      <c r="E7991" s="573"/>
      <c r="F7991" s="573">
        <f>SUMIF('BKAS IDR'!$E$10:$E$44,$C7991,'BKAS IDR'!$M$10:$M$44)</f>
        <v>0</v>
      </c>
    </row>
    <row r="7992" spans="2:6" s="12" customFormat="1" ht="15" customHeight="1">
      <c r="B7992" s="1"/>
      <c r="C7992" s="53" t="str">
        <f>[1]Coa!B7992</f>
        <v>4201.0022.0480912</v>
      </c>
      <c r="D7992" s="1" t="str">
        <f>VLOOKUP(C7992,[1]Coa!$B$4:$C$9231,2,FALSE)</f>
        <v>BIAYA PERFORMANCE BOND - FAB HE, 701-E-5&amp;702-E-7</v>
      </c>
      <c r="E7992" s="573"/>
      <c r="F7992" s="573">
        <f>SUMIF('BKAS IDR'!$E$10:$E$44,$C7992,'BKAS IDR'!$M$10:$M$44)</f>
        <v>0</v>
      </c>
    </row>
    <row r="7993" spans="2:6" s="12" customFormat="1" ht="15" customHeight="1">
      <c r="B7993" s="1"/>
      <c r="C7993" s="53" t="str">
        <f>[1]Coa!B7993</f>
        <v>4201.0022.0480914</v>
      </c>
      <c r="D7993" s="1" t="str">
        <f>VLOOKUP(C7993,[1]Coa!$B$4:$C$9231,2,FALSE)</f>
        <v>BIAYA PERFORMANCE BOND - FAB HE,ITEM 140-E-20&amp;E-25</v>
      </c>
      <c r="E7993" s="573"/>
      <c r="F7993" s="573">
        <f>SUMIF('BKAS IDR'!$E$10:$E$44,$C7993,'BKAS IDR'!$M$10:$M$44)</f>
        <v>0</v>
      </c>
    </row>
    <row r="7994" spans="2:6" s="12" customFormat="1" ht="15" customHeight="1">
      <c r="B7994" s="1"/>
      <c r="C7994" s="53" t="str">
        <f>[1]Coa!B7994</f>
        <v>4201.0022.0480918</v>
      </c>
      <c r="D7994" s="1" t="str">
        <f>VLOOKUP(C7994,[1]Coa!$B$4:$C$9231,2,FALSE)</f>
        <v>BIAYA PERFORMANCE BOND - TUBE BUNDLE ASS F/023E-11</v>
      </c>
      <c r="E7994" s="573"/>
      <c r="F7994" s="573">
        <f>SUMIF('BKAS IDR'!$E$10:$E$44,$C7994,'BKAS IDR'!$M$10:$M$44)</f>
        <v>0</v>
      </c>
    </row>
    <row r="7995" spans="2:6" s="12" customFormat="1" ht="15" customHeight="1">
      <c r="B7995" s="1"/>
      <c r="C7995" s="53" t="str">
        <f>[1]Coa!B7995</f>
        <v>4201.0022.0480922</v>
      </c>
      <c r="D7995" s="1" t="str">
        <f>VLOOKUP(C7995,[1]Coa!$B$4:$C$9231,2,FALSE)</f>
        <v>BIAYA PERFORMANCE BOND - COMBINED FEED EXCHANGER</v>
      </c>
      <c r="E7995" s="573"/>
      <c r="F7995" s="573">
        <f>SUMIF('BKAS IDR'!$E$10:$E$44,$C7995,'BKAS IDR'!$M$10:$M$44)</f>
        <v>0</v>
      </c>
    </row>
    <row r="7996" spans="2:6" s="12" customFormat="1" ht="15" customHeight="1">
      <c r="B7996" s="1"/>
      <c r="C7996" s="53" t="str">
        <f>[1]Coa!B7996</f>
        <v>4201.0022.0480925</v>
      </c>
      <c r="D7996" s="1" t="str">
        <f>VLOOKUP(C7996,[1]Coa!$B$4:$C$9231,2,FALSE)</f>
        <v>BIAYA PERFORMANCE BOND - 6 DISPENSER (SOE-TA)</v>
      </c>
      <c r="E7996" s="573"/>
      <c r="F7996" s="573">
        <f>SUMIF('BKAS IDR'!$E$10:$E$44,$C7996,'BKAS IDR'!$M$10:$M$44)</f>
        <v>0</v>
      </c>
    </row>
    <row r="7997" spans="2:6" s="12" customFormat="1" ht="15" customHeight="1">
      <c r="B7997" s="1"/>
      <c r="C7997" s="53" t="str">
        <f>[1]Coa!B7997</f>
        <v>4201.0022.0481001</v>
      </c>
      <c r="D7997" s="1" t="str">
        <f>VLOOKUP(C7997,[1]Coa!$B$4:$C$9231,2,FALSE)</f>
        <v>BIAYA PERFORMANCE BOND - VESSEL TAG NO.14-E-25</v>
      </c>
      <c r="E7997" s="573"/>
      <c r="F7997" s="573">
        <f>SUMIF('BKAS IDR'!$E$10:$E$44,$C7997,'BKAS IDR'!$M$10:$M$44)</f>
        <v>0</v>
      </c>
    </row>
    <row r="7998" spans="2:6" s="12" customFormat="1" ht="15" customHeight="1">
      <c r="B7998" s="1"/>
      <c r="C7998" s="53" t="str">
        <f>[1]Coa!B7998</f>
        <v>4201.0022.0481012</v>
      </c>
      <c r="D7998" s="1" t="str">
        <f>VLOOKUP(C7998,[1]Coa!$B$4:$C$9231,2,FALSE)</f>
        <v>BIAYA PERFORMANCE BOND - BAFFLE PLATE</v>
      </c>
      <c r="E7998" s="573"/>
      <c r="F7998" s="573">
        <f>SUMIF('BKAS IDR'!$E$10:$E$44,$C7998,'BKAS IDR'!$M$10:$M$44)</f>
        <v>0</v>
      </c>
    </row>
    <row r="7999" spans="2:6" s="12" customFormat="1" ht="15" customHeight="1">
      <c r="B7999" s="1"/>
      <c r="C7999" s="53" t="str">
        <f>[1]Coa!B7999</f>
        <v>4201.0022.0481016</v>
      </c>
      <c r="D7999" s="1" t="str">
        <f>VLOOKUP(C7999,[1]Coa!$B$4:$C$9231,2,FALSE)</f>
        <v>BIAYA PERFORMANCE BOND - ERECTION VCFHE 84E-201</v>
      </c>
      <c r="E7999" s="573"/>
      <c r="F7999" s="573">
        <f>SUMIF('BKAS IDR'!$E$10:$E$44,$C7999,'BKAS IDR'!$M$10:$M$44)</f>
        <v>0</v>
      </c>
    </row>
    <row r="8000" spans="2:6" s="12" customFormat="1" ht="15" customHeight="1">
      <c r="B8000" s="1"/>
      <c r="C8000" s="53" t="str">
        <f>[1]Coa!B8000</f>
        <v>4201.0022.0481023</v>
      </c>
      <c r="D8000" s="1" t="str">
        <f>VLOOKUP(C8000,[1]Coa!$B$4:$C$9231,2,FALSE)</f>
        <v>BIAYA PERFORMANCE BOND - PASS PARTITION PLATE</v>
      </c>
      <c r="E8000" s="573"/>
      <c r="F8000" s="573">
        <f>SUMIF('BKAS IDR'!$E$10:$E$44,$C8000,'BKAS IDR'!$M$10:$M$44)</f>
        <v>0</v>
      </c>
    </row>
    <row r="8001" spans="2:6" s="12" customFormat="1" ht="15" customHeight="1">
      <c r="B8001" s="1"/>
      <c r="C8001" s="53" t="str">
        <f>[1]Coa!B8001</f>
        <v>4201.0022.0481024</v>
      </c>
      <c r="D8001" s="1" t="str">
        <f>VLOOKUP(C8001,[1]Coa!$B$4:$C$9231,2,FALSE)</f>
        <v>BIAYA PERFORMANCE BOND - T. BUNDLE COMP, CHANNEL</v>
      </c>
      <c r="E8001" s="573"/>
      <c r="F8001" s="573">
        <f>SUMIF('BKAS IDR'!$E$10:$E$44,$C8001,'BKAS IDR'!$M$10:$M$44)</f>
        <v>0</v>
      </c>
    </row>
    <row r="8002" spans="2:6" s="12" customFormat="1" ht="15" customHeight="1">
      <c r="B8002" s="1"/>
      <c r="C8002" s="53" t="str">
        <f>[1]Coa!B8002</f>
        <v>4201.0022.0481101</v>
      </c>
      <c r="D8002" s="1" t="str">
        <f>VLOOKUP(C8002,[1]Coa!$B$4:$C$9231,2,FALSE)</f>
        <v>BIAYA PERFORMANCE BOND - TUBE BUNDLE TYPE "U"</v>
      </c>
      <c r="E8002" s="573"/>
      <c r="F8002" s="573">
        <f>SUMIF('BKAS IDR'!$E$10:$E$44,$C8002,'BKAS IDR'!$M$10:$M$44)</f>
        <v>0</v>
      </c>
    </row>
    <row r="8003" spans="2:6" s="12" customFormat="1" ht="15" customHeight="1">
      <c r="B8003" s="1"/>
      <c r="C8003" s="53" t="str">
        <f>[1]Coa!B8003</f>
        <v>4201.0022.0481105</v>
      </c>
      <c r="D8003" s="1" t="str">
        <f>VLOOKUP(C8003,[1]Coa!$B$4:$C$9231,2,FALSE)</f>
        <v>BIAYA PERFORMANCE BOND - TBUNDLE AS110-E-7 A/B/C/D</v>
      </c>
      <c r="E8003" s="573"/>
      <c r="F8003" s="573">
        <f>SUMIF('BKAS IDR'!$E$10:$E$44,$C8003,'BKAS IDR'!$M$10:$M$44)</f>
        <v>0</v>
      </c>
    </row>
    <row r="8004" spans="2:6" s="12" customFormat="1" ht="15" customHeight="1">
      <c r="B8004" s="1"/>
      <c r="C8004" s="53" t="str">
        <f>[1]Coa!B8004</f>
        <v>4201.0022.0481106</v>
      </c>
      <c r="D8004" s="1" t="str">
        <f>VLOOKUP(C8004,[1]Coa!$B$4:$C$9231,2,FALSE)</f>
        <v>BIAYA PERFORMANCE BOND - EJCTR STEAMTAG110-J-51A/B</v>
      </c>
      <c r="E8004" s="573"/>
      <c r="F8004" s="573">
        <f>SUMIF('BKAS IDR'!$E$10:$E$44,$C8004,'BKAS IDR'!$M$10:$M$44)</f>
        <v>0</v>
      </c>
    </row>
    <row r="8005" spans="2:6" s="12" customFormat="1" ht="15" customHeight="1">
      <c r="B8005" s="1"/>
      <c r="C8005" s="53" t="str">
        <f>[1]Coa!B8005</f>
        <v>4201.0022.0481107</v>
      </c>
      <c r="D8005" s="1" t="str">
        <f>VLOOKUP(C8005,[1]Coa!$B$4:$C$9231,2,FALSE)</f>
        <v>BIAYA PERFORMANCE BOND - TBUNDLE AS&amp;SHELL 93E-405</v>
      </c>
      <c r="E8005" s="573"/>
      <c r="F8005" s="573">
        <f>SUMIF('BKAS IDR'!$E$10:$E$44,$C8005,'BKAS IDR'!$M$10:$M$44)</f>
        <v>0</v>
      </c>
    </row>
    <row r="8006" spans="2:6" s="12" customFormat="1" ht="15" customHeight="1">
      <c r="B8006" s="1"/>
      <c r="C8006" s="53" t="str">
        <f>[1]Coa!B8006</f>
        <v>4201.0022.0481109</v>
      </c>
      <c r="D8006" s="1" t="str">
        <f>VLOOKUP(C8006,[1]Coa!$B$4:$C$9231,2,FALSE)</f>
        <v>BIAYA PERFORMANCE BOND - PRESSURE VESSEL FABRICATI</v>
      </c>
      <c r="E8006" s="573"/>
      <c r="F8006" s="573">
        <f>SUMIF('BKAS IDR'!$E$10:$E$44,$C8006,'BKAS IDR'!$M$10:$M$44)</f>
        <v>0</v>
      </c>
    </row>
    <row r="8007" spans="2:6" s="12" customFormat="1" ht="15" customHeight="1">
      <c r="B8007" s="1"/>
      <c r="C8007" s="53" t="str">
        <f>[1]Coa!B8007</f>
        <v>4201.0022.0481114</v>
      </c>
      <c r="D8007" s="1" t="str">
        <f>VLOOKUP(C8007,[1]Coa!$B$4:$C$9231,2,FALSE)</f>
        <v>BIAYA PERFORMANCE BOND - HEAT EXCHANGER COMPLETE 7</v>
      </c>
      <c r="E8007" s="573"/>
      <c r="F8007" s="573">
        <f>SUMIF('BKAS IDR'!$E$10:$E$44,$C8007,'BKAS IDR'!$M$10:$M$44)</f>
        <v>0</v>
      </c>
    </row>
    <row r="8008" spans="2:6" s="12" customFormat="1" ht="15" customHeight="1">
      <c r="B8008" s="1"/>
      <c r="C8008" s="53" t="str">
        <f>[1]Coa!B8008</f>
        <v>4201.0022.0481117</v>
      </c>
      <c r="D8008" s="1" t="str">
        <f>VLOOKUP(C8008,[1]Coa!$B$4:$C$9231,2,FALSE)</f>
        <v>BIAYA PERFORMANCE BOND - CONDENSATE STRIPPER</v>
      </c>
      <c r="E8008" s="573"/>
      <c r="F8008" s="573">
        <f>SUMIF('BKAS IDR'!$E$10:$E$44,$C8008,'BKAS IDR'!$M$10:$M$44)</f>
        <v>0</v>
      </c>
    </row>
    <row r="8009" spans="2:6" s="12" customFormat="1" ht="15" customHeight="1">
      <c r="B8009" s="1"/>
      <c r="C8009" s="53" t="str">
        <f>[1]Coa!B8009</f>
        <v>4201.0022.0481118</v>
      </c>
      <c r="D8009" s="1" t="str">
        <f>VLOOKUP(C8009,[1]Coa!$B$4:$C$9231,2,FALSE)</f>
        <v>BIAYA PERFORMANCE BOND - VESSEL, HORIZONTAL TAG</v>
      </c>
      <c r="E8009" s="573"/>
      <c r="F8009" s="573">
        <f>SUMIF('BKAS IDR'!$E$10:$E$44,$C8009,'BKAS IDR'!$M$10:$M$44)</f>
        <v>0</v>
      </c>
    </row>
    <row r="8010" spans="2:6" s="12" customFormat="1" ht="15" customHeight="1">
      <c r="B8010" s="1"/>
      <c r="C8010" s="53" t="str">
        <f>[1]Coa!B8010</f>
        <v>4201.0022.0481124</v>
      </c>
      <c r="D8010" s="1" t="str">
        <f>VLOOKUP(C8010,[1]Coa!$B$4:$C$9231,2,FALSE)</f>
        <v>BIAYA PERFORMANCE BOND - Heat Exchanger  Assy Tag</v>
      </c>
      <c r="E8010" s="573"/>
      <c r="F8010" s="573">
        <f>SUMIF('BKAS IDR'!$E$10:$E$44,$C8010,'BKAS IDR'!$M$10:$M$44)</f>
        <v>0</v>
      </c>
    </row>
    <row r="8011" spans="2:6" s="12" customFormat="1" ht="15" customHeight="1">
      <c r="B8011" s="1"/>
      <c r="C8011" s="53" t="str">
        <f>[1]Coa!B8011</f>
        <v>4201.0022.0481153</v>
      </c>
      <c r="D8011" s="1" t="str">
        <f>VLOOKUP(C8011,[1]Coa!$B$4:$C$9231,2,FALSE)</f>
        <v>BIAYA PERFORMANCE BOND - 5 (FIVE) UNIT COMBINED FE</v>
      </c>
      <c r="E8011" s="573"/>
      <c r="F8011" s="573">
        <f>SUMIF('BKAS IDR'!$E$10:$E$44,$C8011,'BKAS IDR'!$M$10:$M$44)</f>
        <v>0</v>
      </c>
    </row>
    <row r="8012" spans="2:6" s="12" customFormat="1" ht="15" customHeight="1">
      <c r="B8012" s="1"/>
      <c r="C8012" s="53" t="str">
        <f>[1]Coa!B8012</f>
        <v>4201.0022.0481159</v>
      </c>
      <c r="D8012" s="1" t="str">
        <f>VLOOKUP(C8012,[1]Coa!$B$4:$C$9231,2,FALSE)</f>
        <v>BIAYA PERFORMANCE BOND - PEMBANGUNAN UNIT CHLORIDE</v>
      </c>
      <c r="E8012" s="573"/>
      <c r="F8012" s="573">
        <f>SUMIF('BKAS IDR'!$E$10:$E$44,$C8012,'BKAS IDR'!$M$10:$M$44)</f>
        <v>0</v>
      </c>
    </row>
    <row r="8013" spans="2:6" s="12" customFormat="1" ht="15" customHeight="1">
      <c r="B8013" s="1"/>
      <c r="C8013" s="53" t="str">
        <f>[1]Coa!B8013</f>
        <v>4201.0022.0481160</v>
      </c>
      <c r="D8013" s="1" t="str">
        <f>VLOOKUP(C8013,[1]Coa!$B$4:$C$9231,2,FALSE)</f>
        <v>BIAYA PERFORMANCE BOND - FABRICATION INTERNAL PART</v>
      </c>
      <c r="E8013" s="573"/>
      <c r="F8013" s="573">
        <f>SUMIF('BKAS IDR'!$E$10:$E$44,$C8013,'BKAS IDR'!$M$10:$M$44)</f>
        <v>0</v>
      </c>
    </row>
    <row r="8014" spans="2:6" s="12" customFormat="1" ht="15" customHeight="1">
      <c r="B8014" s="1"/>
      <c r="C8014" s="53" t="str">
        <f>[1]Coa!B8014</f>
        <v>4201.0022.0481161</v>
      </c>
      <c r="D8014" s="1" t="str">
        <f>VLOOKUP(C8014,[1]Coa!$B$4:$C$9231,2,FALSE)</f>
        <v>BIAYA PERFORMANCE BOND - HEAT EXCHANGER 260-E-157</v>
      </c>
      <c r="E8014" s="573"/>
      <c r="F8014" s="573">
        <f>SUMIF('BKAS IDR'!$E$10:$E$44,$C8014,'BKAS IDR'!$M$10:$M$44)</f>
        <v>0</v>
      </c>
    </row>
    <row r="8015" spans="2:6" s="12" customFormat="1" ht="15" customHeight="1">
      <c r="B8015" s="1"/>
      <c r="C8015" s="53" t="str">
        <f>[1]Coa!B8015</f>
        <v>4201.0022.0481163</v>
      </c>
      <c r="D8015" s="1" t="str">
        <f>VLOOKUP(C8015,[1]Coa!$B$4:$C$9231,2,FALSE)</f>
        <v>BIAYA PERFORMANCE BOND - PEMBANGUNAN FASILITAS SLU</v>
      </c>
      <c r="E8015" s="573"/>
      <c r="F8015" s="573">
        <f>SUMIF('BKAS IDR'!$E$10:$E$44,$C8015,'BKAS IDR'!$M$10:$M$44)</f>
        <v>0</v>
      </c>
    </row>
    <row r="8016" spans="2:6" s="12" customFormat="1" ht="15" customHeight="1">
      <c r="B8016" s="1"/>
      <c r="C8016" s="53" t="str">
        <f>[1]Coa!B8016</f>
        <v>4201.0022.0481166</v>
      </c>
      <c r="D8016" s="1" t="str">
        <f>VLOOKUP(C8016,[1]Coa!$B$4:$C$9231,2,FALSE)</f>
        <v>BIAYA PERFORMANCE BOND - SHELL &amp; TUBE BUNDLE  Assy</v>
      </c>
      <c r="E8016" s="573"/>
      <c r="F8016" s="573">
        <f>SUMIF('BKAS IDR'!$E$10:$E$44,$C8016,'BKAS IDR'!$M$10:$M$44)</f>
        <v>0</v>
      </c>
    </row>
    <row r="8017" spans="2:6" s="12" customFormat="1" ht="15" customHeight="1">
      <c r="B8017" s="1"/>
      <c r="C8017" s="53" t="str">
        <f>[1]Coa!B8017</f>
        <v>4201.0022.04812004</v>
      </c>
      <c r="D8017" s="1" t="str">
        <f>VLOOKUP(C8017,[1]Coa!$B$4:$C$9231,2,FALSE)</f>
        <v>BIAYA PERFORMANCE BOND - TOP HEAD COLOUMN</v>
      </c>
      <c r="E8017" s="573"/>
      <c r="F8017" s="573">
        <f>SUMIF('BKAS IDR'!$E$10:$E$44,$C8017,'BKAS IDR'!$M$10:$M$44)</f>
        <v>0</v>
      </c>
    </row>
    <row r="8018" spans="2:6" s="12" customFormat="1" ht="15" customHeight="1">
      <c r="B8018" s="1"/>
      <c r="C8018" s="53" t="str">
        <f>[1]Coa!B8018</f>
        <v>4201.0022.04812005</v>
      </c>
      <c r="D8018" s="1" t="str">
        <f>VLOOKUP(C8018,[1]Coa!$B$4:$C$9231,2,FALSE)</f>
        <v>BIAYA PERFORMANCE BOND - HEAT EXCHANGER</v>
      </c>
      <c r="E8018" s="573"/>
      <c r="F8018" s="573">
        <f>SUMIF('BKAS IDR'!$E$10:$E$44,$C8018,'BKAS IDR'!$M$10:$M$44)</f>
        <v>0</v>
      </c>
    </row>
    <row r="8019" spans="2:6" s="12" customFormat="1" ht="15" customHeight="1">
      <c r="B8019" s="1"/>
      <c r="C8019" s="53" t="str">
        <f>[1]Coa!B8019</f>
        <v>4201.0022.0510862</v>
      </c>
      <c r="D8019" s="1" t="str">
        <f>VLOOKUP(C8019,[1]Coa!$B$4:$C$9231,2,FALSE)</f>
        <v>BIAYA PERFORMANCE BOND - PRESSURE VESSEL</v>
      </c>
      <c r="E8019" s="573"/>
      <c r="F8019" s="573">
        <f>SUMIF('BKAS IDR'!$E$10:$E$44,$C8019,'BKAS IDR'!$M$10:$M$44)</f>
        <v>0</v>
      </c>
    </row>
    <row r="8020" spans="2:6" s="12" customFormat="1" ht="15" customHeight="1">
      <c r="B8020" s="1"/>
      <c r="C8020" s="53" t="str">
        <f>[1]Coa!B8020</f>
        <v>4201.0022.0510863</v>
      </c>
      <c r="D8020" s="1" t="str">
        <f>VLOOKUP(C8020,[1]Coa!$B$4:$C$9231,2,FALSE)</f>
        <v>BIAYA PERFORMANCE BOND - PROV OF SHELL &amp; TUBE HEAT</v>
      </c>
      <c r="E8020" s="573"/>
      <c r="F8020" s="573">
        <f>SUMIF('BKAS IDR'!$E$10:$E$44,$C8020,'BKAS IDR'!$M$10:$M$44)</f>
        <v>0</v>
      </c>
    </row>
    <row r="8021" spans="2:6" s="12" customFormat="1" ht="15" customHeight="1">
      <c r="B8021" s="1"/>
      <c r="C8021" s="53" t="str">
        <f>[1]Coa!B8021</f>
        <v>4201.0022.0510902</v>
      </c>
      <c r="D8021" s="1" t="str">
        <f>VLOOKUP(C8021,[1]Coa!$B$4:$C$9231,2,FALSE)</f>
        <v>BIAYA PERFORMANCE BOND - PRESSURE VESSEL GSA</v>
      </c>
      <c r="E8021" s="573"/>
      <c r="F8021" s="573">
        <f>SUMIF('BKAS IDR'!$E$10:$E$44,$C8021,'BKAS IDR'!$M$10:$M$44)</f>
        <v>0</v>
      </c>
    </row>
    <row r="8022" spans="2:6" s="12" customFormat="1" ht="15" customHeight="1">
      <c r="B8022" s="1"/>
      <c r="C8022" s="53" t="str">
        <f>[1]Coa!B8022</f>
        <v>4201.0022.0511017</v>
      </c>
      <c r="D8022" s="1" t="str">
        <f>VLOOKUP(C8022,[1]Coa!$B$4:$C$9231,2,FALSE)</f>
        <v>BIAYA PERFORMANCE BOND - FAB HEAD CHANNEL (E-2030)</v>
      </c>
      <c r="E8022" s="573"/>
      <c r="F8022" s="573">
        <f>SUMIF('BKAS IDR'!$E$10:$E$44,$C8022,'BKAS IDR'!$M$10:$M$44)</f>
        <v>0</v>
      </c>
    </row>
    <row r="8023" spans="2:6" s="12" customFormat="1" ht="15" customHeight="1">
      <c r="B8023" s="1"/>
      <c r="C8023" s="53" t="str">
        <f>[1]Coa!B8023</f>
        <v>4201.0022.0511152</v>
      </c>
      <c r="D8023" s="1" t="str">
        <f>VLOOKUP(C8023,[1]Coa!$B$4:$C$9231,2,FALSE)</f>
        <v>BIAYA PERFORMANCE BOND - ENGINEERING, PROCUREMENT,</v>
      </c>
      <c r="E8023" s="573"/>
      <c r="F8023" s="573">
        <f>SUMIF('BKAS IDR'!$E$10:$E$44,$C8023,'BKAS IDR'!$M$10:$M$44)</f>
        <v>0</v>
      </c>
    </row>
    <row r="8024" spans="2:6" s="12" customFormat="1" ht="15" customHeight="1">
      <c r="B8024" s="1"/>
      <c r="C8024" s="53" t="str">
        <f>[1]Coa!B8024</f>
        <v>4201.0022.0540911</v>
      </c>
      <c r="D8024" s="1" t="str">
        <f>VLOOKUP(C8024,[1]Coa!$B$4:$C$9231,2,FALSE)</f>
        <v>BIAYA PERFORMANCE BOND - NATURAL GAS REHEATER</v>
      </c>
      <c r="E8024" s="573"/>
      <c r="F8024" s="573">
        <f>SUMIF('BKAS IDR'!$E$10:$E$44,$C8024,'BKAS IDR'!$M$10:$M$44)</f>
        <v>0</v>
      </c>
    </row>
    <row r="8025" spans="2:6" s="12" customFormat="1" ht="15" customHeight="1">
      <c r="B8025" s="1"/>
      <c r="C8025" s="53" t="str">
        <f>[1]Coa!B8025</f>
        <v>4201.0022.0541171</v>
      </c>
      <c r="D8025" s="1" t="str">
        <f>VLOOKUP(C8025,[1]Coa!$B$4:$C$9231,2,FALSE)</f>
        <v>BIAYA PERFORMANCE BOND - HEAT EXCHANGER DEHYDROGEN</v>
      </c>
      <c r="E8025" s="573"/>
      <c r="F8025" s="573">
        <f>SUMIF('BKAS IDR'!$E$10:$E$44,$C8025,'BKAS IDR'!$M$10:$M$44)</f>
        <v>0</v>
      </c>
    </row>
    <row r="8026" spans="2:6" s="12" customFormat="1" ht="15" customHeight="1">
      <c r="B8026" s="1"/>
      <c r="C8026" s="53" t="str">
        <f>[1]Coa!B8026</f>
        <v>4201.0022.05412002</v>
      </c>
      <c r="D8026" s="1" t="str">
        <f>VLOOKUP(C8026,[1]Coa!$B$4:$C$9231,2,FALSE)</f>
        <v>BIAYA PERFORMANCE BOND - REPLACEMENT HEAT EXCHANGE</v>
      </c>
      <c r="E8026" s="573"/>
      <c r="F8026" s="573">
        <f>SUMIF('BKAS IDR'!$E$10:$E$44,$C8026,'BKAS IDR'!$M$10:$M$44)</f>
        <v>0</v>
      </c>
    </row>
    <row r="8027" spans="2:6" s="12" customFormat="1" ht="15" customHeight="1">
      <c r="B8027" s="1"/>
      <c r="C8027" s="53" t="str">
        <f>[1]Coa!B8027</f>
        <v>4201.0022.0550824</v>
      </c>
      <c r="D8027" s="1" t="str">
        <f>VLOOKUP(C8027,[1]Coa!$B$4:$C$9231,2,FALSE)</f>
        <v>BIAYA PERFORMANCE BOND - FERTILIZER FACTORY EXPANS</v>
      </c>
      <c r="E8027" s="573"/>
      <c r="F8027" s="573">
        <f>SUMIF('BKAS IDR'!$E$10:$E$44,$C8027,'BKAS IDR'!$M$10:$M$44)</f>
        <v>0</v>
      </c>
    </row>
    <row r="8028" spans="2:6" s="12" customFormat="1" ht="15" customHeight="1">
      <c r="B8028" s="1"/>
      <c r="C8028" s="53" t="str">
        <f>[1]Coa!B8028</f>
        <v>4201.0022.0560920</v>
      </c>
      <c r="D8028" s="1" t="str">
        <f>VLOOKUP(C8028,[1]Coa!$B$4:$C$9231,2,FALSE)</f>
        <v>BIAYA PERFORMANCE BOND - REPL T BUNDLE 3A-1111-C</v>
      </c>
      <c r="E8028" s="573"/>
      <c r="F8028" s="573">
        <f>SUMIF('BKAS IDR'!$E$10:$E$44,$C8028,'BKAS IDR'!$M$10:$M$44)</f>
        <v>0</v>
      </c>
    </row>
    <row r="8029" spans="2:6" s="12" customFormat="1" ht="15" customHeight="1">
      <c r="B8029" s="1"/>
      <c r="C8029" s="53" t="str">
        <f>[1]Coa!B8029</f>
        <v>4201.0022.0561111</v>
      </c>
      <c r="D8029" s="1" t="str">
        <f>VLOOKUP(C8029,[1]Coa!$B$4:$C$9231,2,FALSE)</f>
        <v>BIAYA PERFORMANCE BOND - SUPERHEATER WASTE HEAT BO</v>
      </c>
      <c r="E8029" s="573"/>
      <c r="F8029" s="573">
        <f>SUMIF('BKAS IDR'!$E$10:$E$44,$C8029,'BKAS IDR'!$M$10:$M$44)</f>
        <v>0</v>
      </c>
    </row>
    <row r="8030" spans="2:6" s="12" customFormat="1" ht="15" customHeight="1">
      <c r="B8030" s="1"/>
      <c r="C8030" s="53" t="str">
        <f>[1]Coa!B8030</f>
        <v>4201.0022.0561112</v>
      </c>
      <c r="D8030" s="1" t="str">
        <f>VLOOKUP(C8030,[1]Coa!$B$4:$C$9231,2,FALSE)</f>
        <v>BIAYA PERFORMANCE BOND - AIR HEATER 5U-EC-301 (SEG</v>
      </c>
      <c r="E8030" s="573"/>
      <c r="F8030" s="573">
        <f>SUMIF('BKAS IDR'!$E$10:$E$44,$C8030,'BKAS IDR'!$M$10:$M$44)</f>
        <v>0</v>
      </c>
    </row>
    <row r="8031" spans="2:6" s="12" customFormat="1" ht="15" customHeight="1">
      <c r="B8031" s="1"/>
      <c r="C8031" s="53" t="str">
        <f>[1]Coa!B8031</f>
        <v>4201.0022.0561151</v>
      </c>
      <c r="D8031" s="1" t="str">
        <f>VLOOKUP(C8031,[1]Coa!$B$4:$C$9231,2,FALSE)</f>
        <v>BIAYA PERFORMANCE BOND - HP STEAM SUPER HEATER 102</v>
      </c>
      <c r="E8031" s="573"/>
      <c r="F8031" s="573">
        <f>SUMIF('BKAS IDR'!$E$10:$E$44,$C8031,'BKAS IDR'!$M$10:$M$44)</f>
        <v>0</v>
      </c>
    </row>
    <row r="8032" spans="2:6" s="12" customFormat="1" ht="15" customHeight="1">
      <c r="B8032" s="1"/>
      <c r="C8032" s="53" t="str">
        <f>[1]Coa!B8032</f>
        <v>4201.0022.0561158</v>
      </c>
      <c r="D8032" s="1" t="str">
        <f>VLOOKUP(C8032,[1]Coa!$B$4:$C$9231,2,FALSE)</f>
        <v>BIAYA PERFORMANCE BOND - 5A-115C METHANATOR EFFLUE</v>
      </c>
      <c r="E8032" s="573"/>
      <c r="F8032" s="573">
        <f>SUMIF('BKAS IDR'!$E$10:$E$44,$C8032,'BKAS IDR'!$M$10:$M$44)</f>
        <v>0</v>
      </c>
    </row>
    <row r="8033" spans="2:6" s="12" customFormat="1" ht="15" customHeight="1">
      <c r="B8033" s="1"/>
      <c r="C8033" s="53" t="str">
        <f>[1]Coa!B8033</f>
        <v>4201.0022.0561164</v>
      </c>
      <c r="D8033" s="1" t="str">
        <f>VLOOKUP(C8033,[1]Coa!$B$4:$C$9231,2,FALSE)</f>
        <v>BIAYA PERFORMANCE BOND - PLATE DISTRIBUTOR COMPLAT</v>
      </c>
      <c r="E8033" s="573"/>
      <c r="F8033" s="573">
        <f>SUMIF('BKAS IDR'!$E$10:$E$44,$C8033,'BKAS IDR'!$M$10:$M$44)</f>
        <v>0</v>
      </c>
    </row>
    <row r="8034" spans="2:6" s="12" customFormat="1" ht="15" customHeight="1">
      <c r="B8034" s="1"/>
      <c r="C8034" s="53" t="str">
        <f>[1]Coa!B8034</f>
        <v>4201.0022.0561170</v>
      </c>
      <c r="D8034" s="1" t="str">
        <f>VLOOKUP(C8034,[1]Coa!$B$4:$C$9231,2,FALSE)</f>
        <v>BIAYA PERFORMANCE BOND - RETUBING 101-C PUSRI - 1B</v>
      </c>
      <c r="E8034" s="573"/>
      <c r="F8034" s="573">
        <f>SUMIF('BKAS IDR'!$E$10:$E$44,$C8034,'BKAS IDR'!$M$10:$M$44)</f>
        <v>0</v>
      </c>
    </row>
    <row r="8035" spans="2:6" s="12" customFormat="1" ht="15" customHeight="1">
      <c r="B8035" s="1"/>
      <c r="C8035" s="53" t="str">
        <f>[1]Coa!B8035</f>
        <v>4201.0022.05612014</v>
      </c>
      <c r="D8035" s="1" t="str">
        <f>VLOOKUP(C8035,[1]Coa!$B$4:$C$9231,2,FALSE)</f>
        <v>BIAYA PERFORMANCE BOND - TUBE BUNDLE</v>
      </c>
      <c r="E8035" s="573"/>
      <c r="F8035" s="573">
        <f>SUMIF('BKAS IDR'!$E$10:$E$44,$C8035,'BKAS IDR'!$M$10:$M$44)</f>
        <v>0</v>
      </c>
    </row>
    <row r="8036" spans="2:6" s="12" customFormat="1" ht="15" customHeight="1">
      <c r="B8036" s="1"/>
      <c r="C8036" s="53" t="str">
        <f>[1]Coa!B8036</f>
        <v>4201.0022.05612015</v>
      </c>
      <c r="D8036" s="1" t="str">
        <f>VLOOKUP(C8036,[1]Coa!$B$4:$C$9231,2,FALSE)</f>
        <v>BIAYA PERFORMANCE BOND - PRETHICKENER 5U-FD-202</v>
      </c>
      <c r="E8036" s="573"/>
      <c r="F8036" s="573">
        <f>SUMIF('BKAS IDR'!$E$10:$E$44,$C8036,'BKAS IDR'!$M$10:$M$44)</f>
        <v>0</v>
      </c>
    </row>
    <row r="8037" spans="2:6" s="12" customFormat="1" ht="15" customHeight="1">
      <c r="B8037" s="1"/>
      <c r="C8037" s="53" t="str">
        <f>[1]Coa!B8037</f>
        <v>4201.0022.0580817</v>
      </c>
      <c r="D8037" s="1" t="str">
        <f>VLOOKUP(C8037,[1]Coa!$B$4:$C$9231,2,FALSE)</f>
        <v>BIAYA PERFORMANCE BOND - PRESS. VESSEL RCC OFF GAS</v>
      </c>
      <c r="E8037" s="573"/>
      <c r="F8037" s="573">
        <f>SUMIF('BKAS IDR'!$E$10:$E$44,$C8037,'BKAS IDR'!$M$10:$M$44)</f>
        <v>0</v>
      </c>
    </row>
    <row r="8038" spans="2:6" s="12" customFormat="1" ht="15" customHeight="1">
      <c r="B8038" s="1"/>
      <c r="C8038" s="53" t="str">
        <f>[1]Coa!B8038</f>
        <v>4201.0022.0581003</v>
      </c>
      <c r="D8038" s="1" t="str">
        <f>VLOOKUP(C8038,[1]Coa!$B$4:$C$9231,2,FALSE)</f>
        <v>BIAYA PERFORMANCE BOND - 10.000MT AMMONIA25-TK-801</v>
      </c>
      <c r="E8038" s="573"/>
      <c r="F8038" s="573">
        <f>SUMIF('BKAS IDR'!$E$10:$E$44,$C8038,'BKAS IDR'!$M$10:$M$44)</f>
        <v>0</v>
      </c>
    </row>
    <row r="8039" spans="2:6" s="12" customFormat="1" ht="15" customHeight="1">
      <c r="B8039" s="1"/>
      <c r="C8039" s="53" t="str">
        <f>[1]Coa!B8039</f>
        <v>4201.0022.0581009</v>
      </c>
      <c r="D8039" s="1" t="str">
        <f>VLOOKUP(C8039,[1]Coa!$B$4:$C$9231,2,FALSE)</f>
        <v>BIAYA PERFORMANCE BOND - STAINLESS STEEL STRUC ANP</v>
      </c>
      <c r="E8039" s="573"/>
      <c r="F8039" s="573">
        <f>SUMIF('BKAS IDR'!$E$10:$E$44,$C8039,'BKAS IDR'!$M$10:$M$44)</f>
        <v>0</v>
      </c>
    </row>
    <row r="8040" spans="2:6" s="12" customFormat="1" ht="15" customHeight="1">
      <c r="B8040" s="1"/>
      <c r="C8040" s="53" t="str">
        <f>[1]Coa!B8040</f>
        <v>4201.0022.0581126</v>
      </c>
      <c r="D8040" s="1" t="str">
        <f>VLOOKUP(C8040,[1]Coa!$B$4:$C$9231,2,FALSE)</f>
        <v>BIAYA PERFORMANCE BOND - PRESSURE VESSEL 2 X 35 MW</v>
      </c>
      <c r="E8040" s="573"/>
      <c r="F8040" s="573">
        <f>SUMIF('BKAS IDR'!$E$10:$E$44,$C8040,'BKAS IDR'!$M$10:$M$44)</f>
        <v>0</v>
      </c>
    </row>
    <row r="8041" spans="2:6" s="12" customFormat="1" ht="15" customHeight="1">
      <c r="B8041" s="1"/>
      <c r="C8041" s="53" t="str">
        <f>[1]Coa!B8041</f>
        <v>4201.0022.0600702</v>
      </c>
      <c r="D8041" s="1" t="str">
        <f>VLOOKUP(C8041,[1]Coa!$B$4:$C$9231,2,FALSE)</f>
        <v>BIAYA PERFORMANCE BOND - INSTALL / ERECTION SUBCON</v>
      </c>
      <c r="E8041" s="573"/>
      <c r="F8041" s="573">
        <f>SUMIF('BKAS IDR'!$E$10:$E$44,$C8041,'BKAS IDR'!$M$10:$M$44)</f>
        <v>0</v>
      </c>
    </row>
    <row r="8042" spans="2:6" s="12" customFormat="1" ht="15" customHeight="1">
      <c r="B8042" s="1"/>
      <c r="C8042" s="53" t="str">
        <f>[1]Coa!B8042</f>
        <v>4201.0022.0600704</v>
      </c>
      <c r="D8042" s="1" t="str">
        <f>VLOOKUP(C8042,[1]Coa!$B$4:$C$9231,2,FALSE)</f>
        <v>BIAYA PERFORMANCE BOND - COAL FIRED PWR PL PR THER</v>
      </c>
      <c r="E8042" s="573"/>
      <c r="F8042" s="573">
        <f>SUMIF('BKAS IDR'!$E$10:$E$44,$C8042,'BKAS IDR'!$M$10:$M$44)</f>
        <v>0</v>
      </c>
    </row>
    <row r="8043" spans="2:6" s="12" customFormat="1" ht="15" customHeight="1">
      <c r="B8043" s="1"/>
      <c r="C8043" s="53" t="str">
        <f>[1]Coa!B8043</f>
        <v>4201.0022.0600706</v>
      </c>
      <c r="D8043" s="1" t="str">
        <f>VLOOKUP(C8043,[1]Coa!$B$4:$C$9231,2,FALSE)</f>
        <v>BIAYA PERFORMANCE BOND - COAL-FIRED POWER PLANT PR</v>
      </c>
      <c r="E8043" s="573"/>
      <c r="F8043" s="573">
        <f>SUMIF('BKAS IDR'!$E$10:$E$44,$C8043,'BKAS IDR'!$M$10:$M$44)</f>
        <v>0</v>
      </c>
    </row>
    <row r="8044" spans="2:6" s="12" customFormat="1" ht="15" customHeight="1">
      <c r="B8044" s="1"/>
      <c r="C8044" s="53" t="str">
        <f>[1]Coa!B8044</f>
        <v>4201.0022.0600708</v>
      </c>
      <c r="D8044" s="1" t="str">
        <f>VLOOKUP(C8044,[1]Coa!$B$4:$C$9231,2,FALSE)</f>
        <v>BIAYA PERFORMANCE BOND - ESP INLET FLUE &amp; ESP OUTL</v>
      </c>
      <c r="E8044" s="573"/>
      <c r="F8044" s="573">
        <f>SUMIF('BKAS IDR'!$E$10:$E$44,$C8044,'BKAS IDR'!$M$10:$M$44)</f>
        <v>0</v>
      </c>
    </row>
    <row r="8045" spans="2:6" s="12" customFormat="1" ht="15" customHeight="1">
      <c r="B8045" s="1"/>
      <c r="C8045" s="53" t="str">
        <f>[1]Coa!B8045</f>
        <v>4201.0022.0600710</v>
      </c>
      <c r="D8045" s="1" t="str">
        <f>VLOOKUP(C8045,[1]Coa!$B$4:$C$9231,2,FALSE)</f>
        <v>BIAYA PERFORMANCE BOND - I &amp; C PRIMARY VALVE</v>
      </c>
      <c r="E8045" s="573"/>
      <c r="F8045" s="573">
        <f>SUMIF('BKAS IDR'!$E$10:$E$44,$C8045,'BKAS IDR'!$M$10:$M$44)</f>
        <v>0</v>
      </c>
    </row>
    <row r="8046" spans="2:6" s="12" customFormat="1" ht="15" customHeight="1">
      <c r="B8046" s="1"/>
      <c r="C8046" s="53" t="str">
        <f>[1]Coa!B8046</f>
        <v>4201.0022.0600711</v>
      </c>
      <c r="D8046" s="1" t="str">
        <f>VLOOKUP(C8046,[1]Coa!$B$4:$C$9231,2,FALSE)</f>
        <v>BIAYA PERFORMANCE BOND - FLUE SUPPORTER SUPERSTRUC</v>
      </c>
      <c r="E8046" s="573"/>
      <c r="F8046" s="573">
        <f>SUMIF('BKAS IDR'!$E$10:$E$44,$C8046,'BKAS IDR'!$M$10:$M$44)</f>
        <v>0</v>
      </c>
    </row>
    <row r="8047" spans="2:6" s="12" customFormat="1" ht="15" customHeight="1">
      <c r="B8047" s="1"/>
      <c r="C8047" s="53" t="str">
        <f>[1]Coa!B8047</f>
        <v>4201.0022.0600907</v>
      </c>
      <c r="D8047" s="1" t="str">
        <f>VLOOKUP(C8047,[1]Coa!$B$4:$C$9231,2,FALSE)</f>
        <v>BIAYA PERFORMANCE BOND - INST/ERCTION MECH 3X315MW</v>
      </c>
      <c r="E8047" s="573"/>
      <c r="F8047" s="573">
        <f>SUMIF('BKAS IDR'!$E$10:$E$44,$C8047,'BKAS IDR'!$M$10:$M$44)</f>
        <v>0</v>
      </c>
    </row>
    <row r="8048" spans="2:6" s="12" customFormat="1" ht="15" customHeight="1">
      <c r="B8048" s="1"/>
      <c r="C8048" s="53" t="str">
        <f>[1]Coa!B8048</f>
        <v>4201.0022.0630910</v>
      </c>
      <c r="D8048" s="1" t="str">
        <f>VLOOKUP(C8048,[1]Coa!$B$4:$C$9231,2,FALSE)</f>
        <v>BIAYA PERFORMANCE BOND - FABRICATION RISER CLAMP</v>
      </c>
      <c r="E8048" s="573"/>
      <c r="F8048" s="573">
        <f>SUMIF('BKAS IDR'!$E$10:$E$44,$C8048,'BKAS IDR'!$M$10:$M$44)</f>
        <v>0</v>
      </c>
    </row>
    <row r="8049" spans="2:6" s="12" customFormat="1" ht="15" customHeight="1">
      <c r="B8049" s="1"/>
      <c r="C8049" s="53" t="str">
        <f>[1]Coa!B8049</f>
        <v>4201.0022.0631115</v>
      </c>
      <c r="D8049" s="1" t="str">
        <f>VLOOKUP(C8049,[1]Coa!$B$4:$C$9231,2,FALSE)</f>
        <v>BIAYA PERFORMANCE BOND - SUPPLY OF HEAT EXCHANGER</v>
      </c>
      <c r="E8049" s="573"/>
      <c r="F8049" s="573">
        <f>SUMIF('BKAS IDR'!$E$10:$E$44,$C8049,'BKAS IDR'!$M$10:$M$44)</f>
        <v>0</v>
      </c>
    </row>
    <row r="8050" spans="2:6" s="12" customFormat="1" ht="15" customHeight="1">
      <c r="B8050" s="1"/>
      <c r="C8050" s="53" t="str">
        <f>[1]Coa!B8050</f>
        <v>4201.0022.0631201</v>
      </c>
      <c r="D8050" s="1" t="str">
        <f>VLOOKUP(C8050,[1]Coa!$B$4:$C$9231,2,FALSE)</f>
        <v>BIAYA PERFORMANCE BOND - PROVISION OF EPCI KF GAS</v>
      </c>
      <c r="E8050" s="573"/>
      <c r="F8050" s="573">
        <f>SUMIF('BKAS IDR'!$E$10:$E$44,$C8050,'BKAS IDR'!$M$10:$M$44)</f>
        <v>0</v>
      </c>
    </row>
    <row r="8051" spans="2:6" s="12" customFormat="1" ht="15" customHeight="1">
      <c r="B8051" s="1"/>
      <c r="C8051" s="53" t="str">
        <f>[1]Coa!B8051</f>
        <v>4201.0022.06312029</v>
      </c>
      <c r="D8051" s="1" t="str">
        <f>VLOOKUP(C8051,[1]Coa!$B$4:$C$9231,2,FALSE)</f>
        <v>BIAYA PERFORMANCE BOND - FABRICATION PIPE SPOOL</v>
      </c>
      <c r="E8051" s="573"/>
      <c r="F8051" s="573">
        <f>SUMIF('BKAS IDR'!$E$10:$E$44,$C8051,'BKAS IDR'!$M$10:$M$44)</f>
        <v>0</v>
      </c>
    </row>
    <row r="8052" spans="2:6" s="12" customFormat="1" ht="15" customHeight="1">
      <c r="B8052" s="1"/>
      <c r="C8052" s="53" t="str">
        <f>[1]Coa!B8052</f>
        <v>4201.0022.06312051</v>
      </c>
      <c r="D8052" s="1" t="str">
        <f>VLOOKUP(C8052,[1]Coa!$B$4:$C$9231,2,FALSE)</f>
        <v>BIAYA PERFORMANCE BOND - PROVISION OF ENGINEERING</v>
      </c>
      <c r="E8052" s="573"/>
      <c r="F8052" s="573">
        <f>SUMIF('BKAS IDR'!$E$10:$E$44,$C8052,'BKAS IDR'!$M$10:$M$44)</f>
        <v>0</v>
      </c>
    </row>
    <row r="8053" spans="2:6" s="12" customFormat="1" ht="15" customHeight="1">
      <c r="B8053" s="1"/>
      <c r="C8053" s="53" t="str">
        <f>[1]Coa!B8053</f>
        <v>4201.0022.0651021</v>
      </c>
      <c r="D8053" s="1" t="str">
        <f>VLOOKUP(C8053,[1]Coa!$B$4:$C$9231,2,FALSE)</f>
        <v>BIAYA PERFORMANCE BOND - FAB&amp;INSTAL ENERGY PLANT</v>
      </c>
      <c r="E8053" s="573"/>
      <c r="F8053" s="573">
        <f>SUMIF('BKAS IDR'!$E$10:$E$44,$C8053,'BKAS IDR'!$M$10:$M$44)</f>
        <v>0</v>
      </c>
    </row>
    <row r="8054" spans="2:6" s="12" customFormat="1" ht="15" customHeight="1">
      <c r="B8054" s="1"/>
      <c r="C8054" s="53" t="str">
        <f>[1]Coa!B8054</f>
        <v>4201.0022.0651025</v>
      </c>
      <c r="D8054" s="1" t="str">
        <f>VLOOKUP(C8054,[1]Coa!$B$4:$C$9231,2,FALSE)</f>
        <v>BIAYA PERFORMANCE BOND - SUPPLY &amp; INSTAL PNEUMATIC</v>
      </c>
      <c r="E8054" s="573"/>
      <c r="F8054" s="573">
        <f>SUMIF('BKAS IDR'!$E$10:$E$44,$C8054,'BKAS IDR'!$M$10:$M$44)</f>
        <v>0</v>
      </c>
    </row>
    <row r="8055" spans="2:6" s="12" customFormat="1" ht="15" customHeight="1">
      <c r="B8055" s="1"/>
      <c r="C8055" s="53" t="str">
        <f>[1]Coa!B8055</f>
        <v>4201.0022.0651102</v>
      </c>
      <c r="D8055" s="1" t="str">
        <f>VLOOKUP(C8055,[1]Coa!$B$4:$C$9231,2,FALSE)</f>
        <v>BIAYA PERFORMANCE BOND - SUPP&amp;INST 7110,7120,7130</v>
      </c>
      <c r="E8055" s="573"/>
      <c r="F8055" s="573">
        <f>SUMIF('BKAS IDR'!$E$10:$E$44,$C8055,'BKAS IDR'!$M$10:$M$44)</f>
        <v>0</v>
      </c>
    </row>
    <row r="8056" spans="2:6" s="12" customFormat="1" ht="15" customHeight="1">
      <c r="B8056" s="1"/>
      <c r="C8056" s="53" t="str">
        <f>[1]Coa!B8056</f>
        <v>4201.0022.0701022</v>
      </c>
      <c r="D8056" s="1" t="str">
        <f>VLOOKUP(C8056,[1]Coa!$B$4:$C$9231,2,FALSE)</f>
        <v>BIAYA PERFORMANCE BOND - CHEMICAL CLEANING</v>
      </c>
      <c r="E8056" s="573"/>
      <c r="F8056" s="573">
        <f>SUMIF('BKAS IDR'!$E$10:$E$44,$C8056,'BKAS IDR'!$M$10:$M$44)</f>
        <v>0</v>
      </c>
    </row>
    <row r="8057" spans="2:6" s="12" customFormat="1" ht="15" customHeight="1">
      <c r="B8057" s="1"/>
      <c r="C8057" s="53" t="str">
        <f>[1]Coa!B8057</f>
        <v>4201.0022.0701122</v>
      </c>
      <c r="D8057" s="1" t="str">
        <f>VLOOKUP(C8057,[1]Coa!$B$4:$C$9231,2,FALSE)</f>
        <v>BIAYA PERFORMANCE BOND - PUMP &amp; PIPING BROKE STOR.</v>
      </c>
      <c r="E8057" s="573"/>
      <c r="F8057" s="573">
        <f>SUMIF('BKAS IDR'!$E$10:$E$44,$C8057,'BKAS IDR'!$M$10:$M$44)</f>
        <v>0</v>
      </c>
    </row>
    <row r="8058" spans="2:6" s="12" customFormat="1" ht="15" customHeight="1">
      <c r="B8058" s="1"/>
      <c r="C8058" s="53" t="str">
        <f>[1]Coa!B8058</f>
        <v>4201.0022.0731138</v>
      </c>
      <c r="D8058" s="1" t="str">
        <f>VLOOKUP(C8058,[1]Coa!$B$4:$C$9231,2,FALSE)</f>
        <v>BIAYA PERFORMANCE BOND - AIR HEATER TUBES</v>
      </c>
      <c r="E8058" s="573"/>
      <c r="F8058" s="573">
        <f>SUMIF('BKAS IDR'!$E$10:$E$44,$C8058,'BKAS IDR'!$M$10:$M$44)</f>
        <v>0</v>
      </c>
    </row>
    <row r="8059" spans="2:6" s="12" customFormat="1" ht="15" customHeight="1">
      <c r="B8059" s="1"/>
      <c r="C8059" s="53" t="str">
        <f>[1]Coa!B8059</f>
        <v>4201.0022.07312054</v>
      </c>
      <c r="D8059" s="1" t="str">
        <f>VLOOKUP(C8059,[1]Coa!$B$4:$C$9231,2,FALSE)</f>
        <v>BIAYA PERFORMANCE BOND - SERVICE BARK CONVEYOR</v>
      </c>
      <c r="E8059" s="573"/>
      <c r="F8059" s="573">
        <f>SUMIF('BKAS IDR'!$E$10:$E$44,$C8059,'BKAS IDR'!$M$10:$M$44)</f>
        <v>0</v>
      </c>
    </row>
    <row r="8060" spans="2:6" s="12" customFormat="1" ht="15" customHeight="1">
      <c r="B8060" s="1"/>
      <c r="C8060" s="53" t="str">
        <f>[1]Coa!B8060</f>
        <v>4201.0022.0830924</v>
      </c>
      <c r="D8060" s="1" t="str">
        <f>VLOOKUP(C8060,[1]Coa!$B$4:$C$9231,2,FALSE)</f>
        <v>BIAYA PERFORMANCE BOND - TRANS,INST,HOOKUP POLENG</v>
      </c>
      <c r="E8060" s="573"/>
      <c r="F8060" s="573">
        <f>SUMIF('BKAS IDR'!$E$10:$E$44,$C8060,'BKAS IDR'!$M$10:$M$44)</f>
        <v>0</v>
      </c>
    </row>
    <row r="8061" spans="2:6" s="12" customFormat="1" ht="15" customHeight="1">
      <c r="B8061" s="1"/>
      <c r="C8061" s="53" t="str">
        <f>[1]Coa!B8061</f>
        <v>4201.0022.0831120</v>
      </c>
      <c r="D8061" s="1" t="str">
        <f>VLOOKUP(C8061,[1]Coa!$B$4:$C$9231,2,FALSE)</f>
        <v>BIAYA PERFORMANCE BOND - EPC WORKS FOR PPP-CW-DW-G</v>
      </c>
      <c r="E8061" s="573"/>
      <c r="F8061" s="573">
        <f>SUMIF('BKAS IDR'!$E$10:$E$44,$C8061,'BKAS IDR'!$M$10:$M$44)</f>
        <v>0</v>
      </c>
    </row>
    <row r="8062" spans="2:6" s="12" customFormat="1" ht="15" customHeight="1">
      <c r="B8062" s="1"/>
      <c r="C8062" s="53" t="str">
        <f>[1]Coa!B8062</f>
        <v>4201.0022.0881108</v>
      </c>
      <c r="D8062" s="1" t="str">
        <f>VLOOKUP(C8062,[1]Coa!$B$4:$C$9231,2,FALSE)</f>
        <v>BIAYA PERFORMANCE BOND - REPLACE SW PIPE</v>
      </c>
      <c r="E8062" s="573"/>
      <c r="F8062" s="573">
        <f>SUMIF('BKAS IDR'!$E$10:$E$44,$C8062,'BKAS IDR'!$M$10:$M$44)</f>
        <v>0</v>
      </c>
    </row>
    <row r="8063" spans="2:6" s="12" customFormat="1" ht="15" customHeight="1">
      <c r="B8063" s="1"/>
      <c r="C8063" s="53" t="str">
        <f>[1]Coa!B8063</f>
        <v>4201.0022.0881123</v>
      </c>
      <c r="D8063" s="1" t="str">
        <f>VLOOKUP(C8063,[1]Coa!$B$4:$C$9231,2,FALSE)</f>
        <v>BIAYA PERFORMANCE BOND - HOUSING FILTER</v>
      </c>
      <c r="E8063" s="573"/>
      <c r="F8063" s="573">
        <f>SUMIF('BKAS IDR'!$E$10:$E$44,$C8063,'BKAS IDR'!$M$10:$M$44)</f>
        <v>0</v>
      </c>
    </row>
    <row r="8064" spans="2:6" s="12" customFormat="1" ht="15" customHeight="1">
      <c r="B8064" s="1"/>
      <c r="C8064" s="53" t="str">
        <f>[1]Coa!B8064</f>
        <v>4201.0022.0901121</v>
      </c>
      <c r="D8064" s="1" t="str">
        <f>VLOOKUP(C8064,[1]Coa!$B$4:$C$9231,2,FALSE)</f>
        <v>BIAYA PERFORMANCE BOND - DUCTING TISSUE MILL II</v>
      </c>
      <c r="E8064" s="573"/>
      <c r="F8064" s="573">
        <f>SUMIF('BKAS IDR'!$E$10:$E$44,$C8064,'BKAS IDR'!$M$10:$M$44)</f>
        <v>0</v>
      </c>
    </row>
    <row r="8065" spans="2:6" s="12" customFormat="1" ht="15" customHeight="1">
      <c r="B8065" s="1"/>
      <c r="C8065" s="53" t="str">
        <f>[1]Coa!B8065</f>
        <v>4201.0022.0901142</v>
      </c>
      <c r="D8065" s="1" t="str">
        <f>VLOOKUP(C8065,[1]Coa!$B$4:$C$9231,2,FALSE)</f>
        <v>BIAYA PERFORMANCE BOND - Ducting Yankee</v>
      </c>
      <c r="E8065" s="573"/>
      <c r="F8065" s="573">
        <f>SUMIF('BKAS IDR'!$E$10:$E$44,$C8065,'BKAS IDR'!$M$10:$M$44)</f>
        <v>0</v>
      </c>
    </row>
    <row r="8066" spans="2:6" s="12" customFormat="1" ht="15" customHeight="1">
      <c r="B8066" s="1"/>
      <c r="C8066" s="53" t="str">
        <f>[1]Coa!B8066</f>
        <v>4201.0022.0911125</v>
      </c>
      <c r="D8066" s="1" t="str">
        <f>VLOOKUP(C8066,[1]Coa!$B$4:$C$9231,2,FALSE)</f>
        <v>BIAYA PERFORMANCE BOND - Water System &amp; Coal Syste</v>
      </c>
      <c r="E8066" s="573"/>
      <c r="F8066" s="573">
        <f>SUMIF('BKAS IDR'!$E$10:$E$44,$C8066,'BKAS IDR'!$M$10:$M$44)</f>
        <v>0</v>
      </c>
    </row>
    <row r="8067" spans="2:6" s="12" customFormat="1" ht="15" customHeight="1">
      <c r="B8067" s="1"/>
      <c r="C8067" s="53" t="str">
        <f>[1]Coa!B8067</f>
        <v>4201.0022.0921147</v>
      </c>
      <c r="D8067" s="1" t="str">
        <f>VLOOKUP(C8067,[1]Coa!$B$4:$C$9231,2,FALSE)</f>
        <v>BIAYA PERFORMANCE BOND - ADD. BY PAS LINE FOR DOUB</v>
      </c>
      <c r="E8067" s="573"/>
      <c r="F8067" s="573">
        <f>SUMIF('BKAS IDR'!$E$10:$E$44,$C8067,'BKAS IDR'!$M$10:$M$44)</f>
        <v>0</v>
      </c>
    </row>
    <row r="8068" spans="2:6" s="12" customFormat="1" ht="15" customHeight="1">
      <c r="B8068" s="1"/>
      <c r="C8068" s="53" t="str">
        <f>[1]Coa!B8068</f>
        <v>4201.0022.0991129</v>
      </c>
      <c r="D8068" s="1" t="str">
        <f>VLOOKUP(C8068,[1]Coa!$B$4:$C$9231,2,FALSE)</f>
        <v>BIAYA PERFORMANCE BOND - PIPA HYDRANT</v>
      </c>
      <c r="E8068" s="573"/>
      <c r="F8068" s="573">
        <f>SUMIF('BKAS IDR'!$E$10:$E$44,$C8068,'BKAS IDR'!$M$10:$M$44)</f>
        <v>0</v>
      </c>
    </row>
    <row r="8069" spans="2:6" s="12" customFormat="1" ht="15" customHeight="1">
      <c r="B8069" s="1"/>
      <c r="C8069" s="53" t="str">
        <f>[1]Coa!B8069</f>
        <v>4201.0022.1021146</v>
      </c>
      <c r="D8069" s="1" t="str">
        <f>VLOOKUP(C8069,[1]Coa!$B$4:$C$9231,2,FALSE)</f>
        <v>BIAYA PERFORMANCE BOND -  water surge tank</v>
      </c>
      <c r="E8069" s="573"/>
      <c r="F8069" s="573">
        <f>SUMIF('BKAS IDR'!$E$10:$E$44,$C8069,'BKAS IDR'!$M$10:$M$44)</f>
        <v>0</v>
      </c>
    </row>
    <row r="8070" spans="2:6" s="12" customFormat="1" ht="15" customHeight="1">
      <c r="B8070" s="1"/>
      <c r="C8070" s="53" t="str">
        <f>[1]Coa!B8070</f>
        <v>4201.0022.1031143</v>
      </c>
      <c r="D8070" s="1" t="str">
        <f>VLOOKUP(C8070,[1]Coa!$B$4:$C$9231,2,FALSE)</f>
        <v>BIAYA PERFORMANCE BOND - DUPLEX PIPE SPOOL 2-INC,</v>
      </c>
      <c r="E8070" s="573"/>
      <c r="F8070" s="573">
        <f>SUMIF('BKAS IDR'!$E$10:$E$44,$C8070,'BKAS IDR'!$M$10:$M$44)</f>
        <v>0</v>
      </c>
    </row>
    <row r="8071" spans="2:6" s="12" customFormat="1" ht="15" customHeight="1">
      <c r="B8071" s="1"/>
      <c r="C8071" s="53" t="str">
        <f>[1]Coa!B8071</f>
        <v>4201.0022.10412034</v>
      </c>
      <c r="D8071" s="1" t="str">
        <f>VLOOKUP(C8071,[1]Coa!$B$4:$C$9231,2,FALSE)</f>
        <v>BIAYA PERFORMANCE BOND - TUBE BUNDLE E201-05-08-09</v>
      </c>
      <c r="E8071" s="573"/>
      <c r="F8071" s="573">
        <f>SUMIF('BKAS IDR'!$E$10:$E$44,$C8071,'BKAS IDR'!$M$10:$M$44)</f>
        <v>0</v>
      </c>
    </row>
    <row r="8072" spans="2:6" s="12" customFormat="1" ht="15" customHeight="1">
      <c r="B8072" s="1"/>
      <c r="C8072" s="53" t="str">
        <f>[1]Coa!B8072</f>
        <v>4201.0022.10512037</v>
      </c>
      <c r="D8072" s="1" t="str">
        <f>VLOOKUP(C8072,[1]Coa!$B$4:$C$9231,2,FALSE)</f>
        <v>BIAYA PERFORMANCE BOND - HEAT EXCHANGER ASSY TAG N</v>
      </c>
      <c r="E8072" s="573"/>
      <c r="F8072" s="573">
        <f>SUMIF('BKAS IDR'!$E$10:$E$44,$C8072,'BKAS IDR'!$M$10:$M$44)</f>
        <v>0</v>
      </c>
    </row>
    <row r="8073" spans="2:6" s="12" customFormat="1" ht="15" customHeight="1">
      <c r="B8073" s="1"/>
      <c r="C8073" s="53" t="str">
        <f>[1]Coa!B8073</f>
        <v>4201.0022.10512038</v>
      </c>
      <c r="D8073" s="1" t="str">
        <f>VLOOKUP(C8073,[1]Coa!$B$4:$C$9231,2,FALSE)</f>
        <v>BIAYA PERFORMANCE BOND - PENGADAAN SHELL ASSY TAG</v>
      </c>
      <c r="E8073" s="573"/>
      <c r="F8073" s="573">
        <f>SUMIF('BKAS IDR'!$E$10:$E$44,$C8073,'BKAS IDR'!$M$10:$M$44)</f>
        <v>0</v>
      </c>
    </row>
    <row r="8074" spans="2:6" s="12" customFormat="1" ht="15" customHeight="1">
      <c r="B8074" s="1"/>
      <c r="C8074" s="53" t="str">
        <f>[1]Coa!B8074</f>
        <v>4201.0022.10512039</v>
      </c>
      <c r="D8074" s="1" t="str">
        <f>VLOOKUP(C8074,[1]Coa!$B$4:$C$9231,2,FALSE)</f>
        <v>BIAYA PERFORMANCE BOND - PENGADAAN SHELL ASSY TAG</v>
      </c>
      <c r="E8074" s="573"/>
      <c r="F8074" s="573">
        <f>SUMIF('BKAS IDR'!$E$10:$E$44,$C8074,'BKAS IDR'!$M$10:$M$44)</f>
        <v>0</v>
      </c>
    </row>
    <row r="8075" spans="2:6" s="12" customFormat="1" ht="15" customHeight="1">
      <c r="B8075" s="1"/>
      <c r="C8075" s="53" t="str">
        <f>[1]Coa!B8075</f>
        <v>4201.0022.10512060</v>
      </c>
      <c r="D8075" s="1" t="str">
        <f>VLOOKUP(C8075,[1]Coa!$B$4:$C$9231,2,FALSE)</f>
        <v>BIAYA PERFORMANCE BOND - PENGGANTIAN/PEMBUATAN TES</v>
      </c>
      <c r="E8075" s="573"/>
      <c r="F8075" s="573">
        <f>SUMIF('BKAS IDR'!$E$10:$E$44,$C8075,'BKAS IDR'!$M$10:$M$44)</f>
        <v>0</v>
      </c>
    </row>
    <row r="8076" spans="2:6" s="12" customFormat="1" ht="15" customHeight="1">
      <c r="B8076" s="1"/>
      <c r="C8076" s="53" t="str">
        <f>[1]Coa!B8076</f>
        <v>4201.0022.10612040</v>
      </c>
      <c r="D8076" s="1" t="str">
        <f>VLOOKUP(C8076,[1]Coa!$B$4:$C$9231,2,FALSE)</f>
        <v>BIAYA PERFORMANCE BOND - TUBE BUNDLE, SHELLBUNDLE,</v>
      </c>
      <c r="E8076" s="573"/>
      <c r="F8076" s="573">
        <f>SUMIF('BKAS IDR'!$E$10:$E$44,$C8076,'BKAS IDR'!$M$10:$M$44)</f>
        <v>0</v>
      </c>
    </row>
    <row r="8077" spans="2:6" s="12" customFormat="1" ht="15" customHeight="1">
      <c r="B8077" s="1"/>
      <c r="C8077" s="53" t="str">
        <f>[1]Coa!B8077</f>
        <v>4201.0022.10612053</v>
      </c>
      <c r="D8077" s="1" t="str">
        <f>VLOOKUP(C8077,[1]Coa!$B$4:$C$9231,2,FALSE)</f>
        <v>BIAYA PERFORMANCE BOND - ENGINEERING, PROCUREMENT</v>
      </c>
      <c r="E8077" s="573"/>
      <c r="F8077" s="573">
        <f>SUMIF('BKAS IDR'!$E$10:$E$44,$C8077,'BKAS IDR'!$M$10:$M$44)</f>
        <v>0</v>
      </c>
    </row>
    <row r="8078" spans="2:6" s="12" customFormat="1" ht="15" customHeight="1">
      <c r="B8078" s="1"/>
      <c r="C8078" s="53" t="str">
        <f>[1]Coa!B8078</f>
        <v>4201.0022.1121154</v>
      </c>
      <c r="D8078" s="1" t="str">
        <f>VLOOKUP(C8078,[1]Coa!$B$4:$C$9231,2,FALSE)</f>
        <v>BIAYA PERFORMANCE BOND - H2S MUD / GAS SEPARATOR</v>
      </c>
      <c r="E8078" s="573"/>
      <c r="F8078" s="573">
        <f>SUMIF('BKAS IDR'!$E$10:$E$44,$C8078,'BKAS IDR'!$M$10:$M$44)</f>
        <v>0</v>
      </c>
    </row>
    <row r="8079" spans="2:6" s="12" customFormat="1" ht="15" customHeight="1">
      <c r="B8079" s="1"/>
      <c r="C8079" s="53" t="str">
        <f>[1]Coa!B8079</f>
        <v>4201.0022.1161162</v>
      </c>
      <c r="D8079" s="1" t="str">
        <f>VLOOKUP(C8079,[1]Coa!$B$4:$C$9231,2,FALSE)</f>
        <v>BIAYA PERFORMANCE BOND - SECONDARY REFORMER EFFLUE</v>
      </c>
      <c r="E8079" s="573"/>
      <c r="F8079" s="573">
        <f>SUMIF('BKAS IDR'!$E$10:$E$44,$C8079,'BKAS IDR'!$M$10:$M$44)</f>
        <v>0</v>
      </c>
    </row>
    <row r="8080" spans="2:6" s="12" customFormat="1" ht="15" customHeight="1">
      <c r="B8080" s="1"/>
      <c r="C8080" s="53" t="str">
        <f>[1]Coa!B8080</f>
        <v>4201.0022.1171165</v>
      </c>
      <c r="D8080" s="1" t="str">
        <f>VLOOKUP(C8080,[1]Coa!$B$4:$C$9231,2,FALSE)</f>
        <v>BIAYA PERFORMANCE BOND - TOWER</v>
      </c>
      <c r="E8080" s="573"/>
      <c r="F8080" s="573">
        <f>SUMIF('BKAS IDR'!$E$10:$E$44,$C8080,'BKAS IDR'!$M$10:$M$44)</f>
        <v>0</v>
      </c>
    </row>
    <row r="8081" spans="2:6" s="12" customFormat="1" ht="15" customHeight="1">
      <c r="B8081" s="1"/>
      <c r="C8081" s="53" t="str">
        <f>[1]Coa!B8081</f>
        <v>4201.0022.1171167</v>
      </c>
      <c r="D8081" s="1" t="str">
        <f>VLOOKUP(C8081,[1]Coa!$B$4:$C$9231,2,FALSE)</f>
        <v>BIAYA PERFORMANCE BOND - SHOP FABRICATED VESSEL &amp;</v>
      </c>
      <c r="E8081" s="573"/>
      <c r="F8081" s="573">
        <f>SUMIF('BKAS IDR'!$E$10:$E$44,$C8081,'BKAS IDR'!$M$10:$M$44)</f>
        <v>0</v>
      </c>
    </row>
    <row r="8082" spans="2:6" s="12" customFormat="1" ht="15" customHeight="1">
      <c r="B8082" s="1"/>
      <c r="C8082" s="53" t="str">
        <f>[1]Coa!B8082</f>
        <v>4201.0022.1171168</v>
      </c>
      <c r="D8082" s="1" t="str">
        <f>VLOOKUP(C8082,[1]Coa!$B$4:$C$9231,2,FALSE)</f>
        <v>BIAYA PERFORMANCE BOND - SHOP FABRICATED VESSEL &amp;</v>
      </c>
      <c r="E8082" s="573"/>
      <c r="F8082" s="573">
        <f>SUMIF('BKAS IDR'!$E$10:$E$44,$C8082,'BKAS IDR'!$M$10:$M$44)</f>
        <v>0</v>
      </c>
    </row>
    <row r="8083" spans="2:6" s="12" customFormat="1" ht="15" customHeight="1">
      <c r="B8083" s="1"/>
      <c r="C8083" s="53" t="str">
        <f>[1]Coa!B8083</f>
        <v>4201.0022.11712010</v>
      </c>
      <c r="D8083" s="1" t="str">
        <f>VLOOKUP(C8083,[1]Coa!$B$4:$C$9231,2,FALSE)</f>
        <v>BIAYA PERFORMANCE BOND - SHOP FABRICATED VESSEL &amp;</v>
      </c>
      <c r="E8083" s="573"/>
      <c r="F8083" s="573">
        <f>SUMIF('BKAS IDR'!$E$10:$E$44,$C8083,'BKAS IDR'!$M$10:$M$44)</f>
        <v>0</v>
      </c>
    </row>
    <row r="8084" spans="2:6" s="12" customFormat="1" ht="15" customHeight="1">
      <c r="B8084" s="1"/>
      <c r="C8084" s="53" t="str">
        <f>[1]Coa!B8084</f>
        <v>4201.0022.11712023</v>
      </c>
      <c r="D8084" s="1" t="str">
        <f>VLOOKUP(C8084,[1]Coa!$B$4:$C$9231,2,FALSE)</f>
        <v>BIAYA PERFORMANCE BOND - SHOP FABRICATED VESSEL &amp;</v>
      </c>
      <c r="E8084" s="573"/>
      <c r="F8084" s="573">
        <f>SUMIF('BKAS IDR'!$E$10:$E$44,$C8084,'BKAS IDR'!$M$10:$M$44)</f>
        <v>0</v>
      </c>
    </row>
    <row r="8085" spans="2:6" s="12" customFormat="1" ht="15" customHeight="1">
      <c r="B8085" s="1"/>
      <c r="C8085" s="53" t="str">
        <f>[1]Coa!B8085</f>
        <v>4201.0022.1191172</v>
      </c>
      <c r="D8085" s="1" t="str">
        <f>VLOOKUP(C8085,[1]Coa!$B$4:$C$9231,2,FALSE)</f>
        <v>BIAYA PERFORMANCE BOND - EPC MOBILE SEPARATOR</v>
      </c>
      <c r="E8085" s="573"/>
      <c r="F8085" s="573">
        <f>SUMIF('BKAS IDR'!$E$10:$E$44,$C8085,'BKAS IDR'!$M$10:$M$44)</f>
        <v>0</v>
      </c>
    </row>
    <row r="8086" spans="2:6" s="12" customFormat="1" ht="15" customHeight="1">
      <c r="B8086" s="1"/>
      <c r="C8086" s="53" t="str">
        <f>[1]Coa!B8086</f>
        <v>4201.0022.1201175</v>
      </c>
      <c r="D8086" s="1" t="str">
        <f>VLOOKUP(C8086,[1]Coa!$B$4:$C$9231,2,FALSE)</f>
        <v>BIAYA PERFORMANCE BOND - FABRICATION &amp; ERECTION OF</v>
      </c>
      <c r="E8086" s="573"/>
      <c r="F8086" s="573">
        <f>SUMIF('BKAS IDR'!$E$10:$E$44,$C8086,'BKAS IDR'!$M$10:$M$44)</f>
        <v>0</v>
      </c>
    </row>
    <row r="8087" spans="2:6" s="12" customFormat="1" ht="15" customHeight="1">
      <c r="B8087" s="1"/>
      <c r="C8087" s="53" t="str">
        <f>[1]Coa!B8087</f>
        <v>4201.0022.12812012</v>
      </c>
      <c r="D8087" s="1" t="str">
        <f>VLOOKUP(C8087,[1]Coa!$B$4:$C$9231,2,FALSE)</f>
        <v>BIAYA PERFORMANCE BOND - RENTAL DRILLING EQUIPMENT</v>
      </c>
      <c r="E8087" s="573"/>
      <c r="F8087" s="573">
        <f>SUMIF('BKAS IDR'!$E$10:$E$44,$C8087,'BKAS IDR'!$M$10:$M$44)</f>
        <v>0</v>
      </c>
    </row>
    <row r="8088" spans="2:6" s="12" customFormat="1" ht="15" customHeight="1">
      <c r="B8088" s="1"/>
      <c r="C8088" s="53" t="str">
        <f>[1]Coa!B8088</f>
        <v>4201.0022.12912007</v>
      </c>
      <c r="D8088" s="1" t="str">
        <f>VLOOKUP(C8088,[1]Coa!$B$4:$C$9231,2,FALSE)</f>
        <v>BIAYA PERFORMANCE BOND - SUPPLY OF SHELL &amp; TUBE HE</v>
      </c>
      <c r="E8088" s="573"/>
      <c r="F8088" s="573">
        <f>SUMIF('BKAS IDR'!$E$10:$E$44,$C8088,'BKAS IDR'!$M$10:$M$44)</f>
        <v>0</v>
      </c>
    </row>
    <row r="8089" spans="2:6" s="12" customFormat="1" ht="15" customHeight="1">
      <c r="B8089" s="1"/>
      <c r="C8089" s="53" t="str">
        <f>[1]Coa!B8089</f>
        <v>4201.0022.14512017</v>
      </c>
      <c r="D8089" s="1" t="str">
        <f>VLOOKUP(C8089,[1]Coa!$B$4:$C$9231,2,FALSE)</f>
        <v>BIAYA PERFORMANCE BOND - DIVING EQUIPMENT</v>
      </c>
      <c r="E8089" s="573"/>
      <c r="F8089" s="573">
        <f>SUMIF('BKAS IDR'!$E$10:$E$44,$C8089,'BKAS IDR'!$M$10:$M$44)</f>
        <v>0</v>
      </c>
    </row>
    <row r="8090" spans="2:6" s="12" customFormat="1" ht="15" customHeight="1">
      <c r="B8090" s="1"/>
      <c r="C8090" s="53" t="str">
        <f>[1]Coa!B8090</f>
        <v>4201.0022.14912041</v>
      </c>
      <c r="D8090" s="1" t="str">
        <f>VLOOKUP(C8090,[1]Coa!$B$4:$C$9231,2,FALSE)</f>
        <v>BIAYA PERFORMANCE BOND - FABRIKASI SHELL 24E-113</v>
      </c>
      <c r="E8090" s="573"/>
      <c r="F8090" s="573">
        <f>SUMIF('BKAS IDR'!$E$10:$E$44,$C8090,'BKAS IDR'!$M$10:$M$44)</f>
        <v>0</v>
      </c>
    </row>
    <row r="8091" spans="2:6" s="12" customFormat="1" ht="15" customHeight="1">
      <c r="B8091" s="1"/>
      <c r="C8091" s="53" t="str">
        <f>[1]Coa!B8091</f>
        <v>4201.0022.15012024</v>
      </c>
      <c r="D8091" s="1" t="str">
        <f>VLOOKUP(C8091,[1]Coa!$B$4:$C$9231,2,FALSE)</f>
        <v>BIAYA PERFORMANCE BOND -  TOTAL RETUBE INSITU SURF</v>
      </c>
      <c r="E8091" s="573"/>
      <c r="F8091" s="573">
        <f>SUMIF('BKAS IDR'!$E$10:$E$44,$C8091,'BKAS IDR'!$M$10:$M$44)</f>
        <v>0</v>
      </c>
    </row>
    <row r="8092" spans="2:6" s="12" customFormat="1" ht="15" customHeight="1">
      <c r="B8092" s="1"/>
      <c r="C8092" s="53" t="str">
        <f>[1]Coa!B8092</f>
        <v>4201.0022.15212028</v>
      </c>
      <c r="D8092" s="1" t="str">
        <f>VLOOKUP(C8092,[1]Coa!$B$4:$C$9231,2,FALSE)</f>
        <v>BIAYA PERFORMANCE BOND - TUBE BUNDLE SHELL H5012 &amp;</v>
      </c>
      <c r="E8092" s="573"/>
      <c r="F8092" s="573">
        <f>SUMIF('BKAS IDR'!$E$10:$E$44,$C8092,'BKAS IDR'!$M$10:$M$44)</f>
        <v>0</v>
      </c>
    </row>
    <row r="8093" spans="2:6" s="12" customFormat="1" ht="15" customHeight="1">
      <c r="B8093" s="1"/>
      <c r="C8093" s="53" t="str">
        <f>[1]Coa!B8093</f>
        <v>4201.0022.15212059</v>
      </c>
      <c r="D8093" s="1" t="str">
        <f>VLOOKUP(C8093,[1]Coa!$B$4:$C$9231,2,FALSE)</f>
        <v>BIAYA PERFORMANCE BOND - SECONDARY REACTOR UNIT</v>
      </c>
      <c r="E8093" s="573"/>
      <c r="F8093" s="573">
        <f>SUMIF('BKAS IDR'!$E$10:$E$44,$C8093,'BKAS IDR'!$M$10:$M$44)</f>
        <v>0</v>
      </c>
    </row>
    <row r="8094" spans="2:6" s="12" customFormat="1" ht="15" customHeight="1">
      <c r="B8094" s="1"/>
      <c r="C8094" s="53" t="str">
        <f>[1]Coa!B8094</f>
        <v>4201.0022.15312030</v>
      </c>
      <c r="D8094" s="1" t="str">
        <f>VLOOKUP(C8094,[1]Coa!$B$4:$C$9231,2,FALSE)</f>
        <v>BIAYA PERFORMANCE BOND - 2 UNIT FUEL GAS FILTER CO</v>
      </c>
      <c r="E8094" s="573"/>
      <c r="F8094" s="573">
        <f>SUMIF('BKAS IDR'!$E$10:$E$44,$C8094,'BKAS IDR'!$M$10:$M$44)</f>
        <v>0</v>
      </c>
    </row>
    <row r="8095" spans="2:6" s="12" customFormat="1" ht="15" customHeight="1">
      <c r="B8095" s="1"/>
      <c r="C8095" s="53" t="str">
        <f>[1]Coa!B8095</f>
        <v>4201.0022.15712042</v>
      </c>
      <c r="D8095" s="1" t="str">
        <f>VLOOKUP(C8095,[1]Coa!$B$4:$C$9231,2,FALSE)</f>
        <v>BIAYA PERFORMANCE BOND - REDESIGN, FABRIKASI &amp; PEM</v>
      </c>
      <c r="E8095" s="573"/>
      <c r="F8095" s="573">
        <f>SUMIF('BKAS IDR'!$E$10:$E$44,$C8095,'BKAS IDR'!$M$10:$M$44)</f>
        <v>0</v>
      </c>
    </row>
    <row r="8096" spans="2:6" s="12" customFormat="1" ht="15" customHeight="1">
      <c r="B8096" s="1"/>
      <c r="C8096" s="53" t="str">
        <f>[1]Coa!B8096</f>
        <v>4201.0022.16012044</v>
      </c>
      <c r="D8096" s="1" t="str">
        <f>VLOOKUP(C8096,[1]Coa!$B$4:$C$9231,2,FALSE)</f>
        <v>BIAYA PERFORMANCE BOND -  EPCI CONTRACT FOR LIMA F</v>
      </c>
      <c r="E8096" s="573"/>
      <c r="F8096" s="573">
        <f>SUMIF('BKAS IDR'!$E$10:$E$44,$C8096,'BKAS IDR'!$M$10:$M$44)</f>
        <v>0</v>
      </c>
    </row>
    <row r="8097" spans="2:6" s="12" customFormat="1" ht="15" customHeight="1">
      <c r="B8097" s="1"/>
      <c r="C8097" s="53" t="str">
        <f>[1]Coa!B8097</f>
        <v>4201.0022.16409005</v>
      </c>
      <c r="D8097" s="1" t="str">
        <f>VLOOKUP(C8097,[1]Coa!$B$4:$C$9231,2,FALSE)</f>
        <v>BIAYA PERFORMANCE BOND - MEG Injection Package</v>
      </c>
      <c r="E8097" s="573"/>
      <c r="F8097" s="573">
        <f>SUMIF('BKAS IDR'!$E$10:$E$44,$C8097,'BKAS IDR'!$M$10:$M$44)</f>
        <v>0</v>
      </c>
    </row>
    <row r="8098" spans="2:6" s="12" customFormat="1" ht="15" customHeight="1">
      <c r="B8098" s="1"/>
      <c r="C8098" s="53" t="str">
        <f>[1]Coa!B8098</f>
        <v>4201.0022.R000000</v>
      </c>
      <c r="D8098" s="1" t="str">
        <f>VLOOKUP(C8098,[1]Coa!$B$4:$C$9231,2,FALSE)</f>
        <v>BIAYA PERFORMANCE BOND - SEWA EQUIPMENT- EXCAVATOR</v>
      </c>
      <c r="E8098" s="573"/>
      <c r="F8098" s="573">
        <f>SUMIF('BKAS IDR'!$E$10:$E$44,$C8098,'BKAS IDR'!$M$10:$M$44)</f>
        <v>0</v>
      </c>
    </row>
    <row r="8099" spans="2:6" s="12" customFormat="1" ht="15" customHeight="1">
      <c r="B8099" s="1"/>
      <c r="C8099" s="53" t="str">
        <f>[1]Coa!B8099</f>
        <v>4201.0023.06312006</v>
      </c>
      <c r="D8099" s="1" t="str">
        <f>VLOOKUP(C8099,[1]Coa!$B$4:$C$9231,2,FALSE)</f>
        <v>BIAYA ADMINISTRASI - PROV OF EPCI KF GAS (INT)</v>
      </c>
      <c r="E8099" s="573"/>
      <c r="F8099" s="573">
        <f>SUMIF('BKAS IDR'!$E$10:$E$44,$C8099,'BKAS IDR'!$M$10:$M$44)</f>
        <v>0</v>
      </c>
    </row>
    <row r="8100" spans="2:6" s="12" customFormat="1" ht="15" customHeight="1">
      <c r="B8100" s="1"/>
      <c r="C8100" s="53" t="str">
        <f>[1]Coa!B8100</f>
        <v>4201.0023.002</v>
      </c>
      <c r="D8100" s="1" t="str">
        <f>VLOOKUP(C8100,[1]Coa!$B$4:$C$9231,2,FALSE)</f>
        <v>BIAYA ADMINISTRASI - WORKSHOP</v>
      </c>
      <c r="E8100" s="573"/>
      <c r="F8100" s="573">
        <f>SUMIF('BKAS IDR'!$E$10:$E$44,$C8100,'BKAS IDR'!$M$10:$M$44)</f>
        <v>0</v>
      </c>
    </row>
    <row r="8101" spans="2:6" s="12" customFormat="1" ht="15" customHeight="1">
      <c r="B8101" s="1"/>
      <c r="C8101" s="53" t="str">
        <f>[1]Coa!B8101</f>
        <v>4201.0023.0050852</v>
      </c>
      <c r="D8101" s="1" t="str">
        <f>VLOOKUP(C8101,[1]Coa!$B$4:$C$9231,2,FALSE)</f>
        <v>BIAYA ADMINISTRASI - KAMBUNA TOPSIDE REUSER S</v>
      </c>
      <c r="E8101" s="573"/>
      <c r="F8101" s="573">
        <f>SUMIF('BKAS IDR'!$E$10:$E$44,$C8101,'BKAS IDR'!$M$10:$M$44)</f>
        <v>0</v>
      </c>
    </row>
    <row r="8102" spans="2:6" s="12" customFormat="1" ht="15" customHeight="1">
      <c r="B8102" s="1"/>
      <c r="C8102" s="53" t="str">
        <f>[1]Coa!B8102</f>
        <v>4201.0023.0050905</v>
      </c>
      <c r="D8102" s="1" t="str">
        <f>VLOOKUP(C8102,[1]Coa!$B$4:$C$9231,2,FALSE)</f>
        <v>BIAYA ADMINISTRASI - MEG INJECTION PACKAGE</v>
      </c>
      <c r="E8102" s="573"/>
      <c r="F8102" s="573">
        <f>SUMIF('BKAS IDR'!$E$10:$E$44,$C8102,'BKAS IDR'!$M$10:$M$44)</f>
        <v>0</v>
      </c>
    </row>
    <row r="8103" spans="2:6" s="12" customFormat="1" ht="15" customHeight="1">
      <c r="B8103" s="1"/>
      <c r="C8103" s="53" t="str">
        <f>[1]Coa!B8103</f>
        <v>4201.0023.00712046</v>
      </c>
      <c r="D8103" s="1" t="str">
        <f>VLOOKUP(C8103,[1]Coa!$B$4:$C$9231,2,FALSE)</f>
        <v>BIAYA ADMINISTRASI - FABRIKASI  &amp; INSTASI UNTU</v>
      </c>
      <c r="E8103" s="573"/>
      <c r="F8103" s="573">
        <f>SUMIF('BKAS IDR'!$E$10:$E$44,$C8103,'BKAS IDR'!$M$10:$M$44)</f>
        <v>0</v>
      </c>
    </row>
    <row r="8104" spans="2:6" s="12" customFormat="1" ht="15" customHeight="1">
      <c r="B8104" s="1"/>
      <c r="C8104" s="53" t="str">
        <f>[1]Coa!B8104</f>
        <v>4201.0023.0081014</v>
      </c>
      <c r="D8104" s="1" t="str">
        <f>VLOOKUP(C8104,[1]Coa!$B$4:$C$9231,2,FALSE)</f>
        <v>BIAYA ADMINISTRASI - SEI AMBAWANG KAB.KUBU</v>
      </c>
      <c r="E8104" s="573"/>
      <c r="F8104" s="573">
        <f>SUMIF('BKAS IDR'!$E$10:$E$44,$C8104,'BKAS IDR'!$M$10:$M$44)</f>
        <v>0</v>
      </c>
    </row>
    <row r="8105" spans="2:6" s="12" customFormat="1" ht="15" customHeight="1">
      <c r="B8105" s="1"/>
      <c r="C8105" s="53" t="str">
        <f>[1]Coa!B8105</f>
        <v>4201.0023.0101019</v>
      </c>
      <c r="D8105" s="1" t="str">
        <f>VLOOKUP(C8105,[1]Coa!$B$4:$C$9231,2,FALSE)</f>
        <v>BIAYA ADMINISTRASI - CPP&amp;AUP PLATFORMS INST</v>
      </c>
      <c r="E8105" s="573"/>
      <c r="F8105" s="573">
        <f>SUMIF('BKAS IDR'!$E$10:$E$44,$C8105,'BKAS IDR'!$M$10:$M$44)</f>
        <v>0</v>
      </c>
    </row>
    <row r="8106" spans="2:6" s="12" customFormat="1" ht="15" customHeight="1">
      <c r="B8106" s="1"/>
      <c r="C8106" s="53" t="str">
        <f>[1]Coa!B8106</f>
        <v>4201.0023.0101137</v>
      </c>
      <c r="D8106" s="1" t="str">
        <f>VLOOKUP(C8106,[1]Coa!$B$4:$C$9231,2,FALSE)</f>
        <v>BIAYA ADMINISTRASI - CPP &amp; AUP Platforms</v>
      </c>
      <c r="E8106" s="573"/>
      <c r="F8106" s="573">
        <f>SUMIF('BKAS IDR'!$E$10:$E$44,$C8106,'BKAS IDR'!$M$10:$M$44)</f>
        <v>0</v>
      </c>
    </row>
    <row r="8107" spans="2:6" s="12" customFormat="1" ht="15" customHeight="1">
      <c r="B8107" s="1"/>
      <c r="C8107" s="53" t="str">
        <f>[1]Coa!B8107</f>
        <v>4201.0023.0120832</v>
      </c>
      <c r="D8107" s="1" t="str">
        <f>VLOOKUP(C8107,[1]Coa!$B$4:$C$9231,2,FALSE)</f>
        <v>BIAYA ADMINISTRASI - SHELL &amp; TUBE HEAT EXCHANG</v>
      </c>
      <c r="E8107" s="573"/>
      <c r="F8107" s="573">
        <f>SUMIF('BKAS IDR'!$E$10:$E$44,$C8107,'BKAS IDR'!$M$10:$M$44)</f>
        <v>0</v>
      </c>
    </row>
    <row r="8108" spans="2:6" s="12" customFormat="1" ht="15" customHeight="1">
      <c r="B8108" s="1"/>
      <c r="C8108" s="53" t="str">
        <f>[1]Coa!B8108</f>
        <v>4201.0023.0130903</v>
      </c>
      <c r="D8108" s="1" t="str">
        <f>VLOOKUP(C8108,[1]Coa!$B$4:$C$9231,2,FALSE)</f>
        <v>BIAYA ADMINISTRASI - WELL TEST, SKID UNIT</v>
      </c>
      <c r="E8108" s="573"/>
      <c r="F8108" s="573">
        <f>SUMIF('BKAS IDR'!$E$10:$E$44,$C8108,'BKAS IDR'!$M$10:$M$44)</f>
        <v>0</v>
      </c>
    </row>
    <row r="8109" spans="2:6" s="12" customFormat="1" ht="15" customHeight="1">
      <c r="B8109" s="1"/>
      <c r="C8109" s="53" t="str">
        <f>[1]Coa!B8109</f>
        <v>4201.0023.0130904</v>
      </c>
      <c r="D8109" s="1" t="str">
        <f>VLOOKUP(C8109,[1]Coa!$B$4:$C$9231,2,FALSE)</f>
        <v>BIAYA ADMINISTRASI - HEAT EXCHANGER</v>
      </c>
      <c r="E8109" s="573"/>
      <c r="F8109" s="573">
        <f>SUMIF('BKAS IDR'!$E$10:$E$44,$C8109,'BKAS IDR'!$M$10:$M$44)</f>
        <v>0</v>
      </c>
    </row>
    <row r="8110" spans="2:6" s="12" customFormat="1" ht="15" customHeight="1">
      <c r="B8110" s="1"/>
      <c r="C8110" s="53" t="str">
        <f>[1]Coa!B8110</f>
        <v>4201.0023.0130908</v>
      </c>
      <c r="D8110" s="1" t="str">
        <f>VLOOKUP(C8110,[1]Coa!$B$4:$C$9231,2,FALSE)</f>
        <v>BIAYA ADMINISTRASI - PIPE SLEEVE &amp; DURI, RIAU</v>
      </c>
      <c r="E8110" s="573"/>
      <c r="F8110" s="573">
        <f>SUMIF('BKAS IDR'!$E$10:$E$44,$C8110,'BKAS IDR'!$M$10:$M$44)</f>
        <v>0</v>
      </c>
    </row>
    <row r="8111" spans="2:6" s="12" customFormat="1" ht="15" customHeight="1">
      <c r="B8111" s="1"/>
      <c r="C8111" s="53" t="str">
        <f>[1]Coa!B8111</f>
        <v>4201.0023.0130923</v>
      </c>
      <c r="D8111" s="1" t="str">
        <f>VLOOKUP(C8111,[1]Coa!$B$4:$C$9231,2,FALSE)</f>
        <v>BIAYA ADMINISTRASI - PROV OF WATER STO TANK</v>
      </c>
      <c r="E8111" s="573"/>
      <c r="F8111" s="573">
        <f>SUMIF('BKAS IDR'!$E$10:$E$44,$C8111,'BKAS IDR'!$M$10:$M$44)</f>
        <v>0</v>
      </c>
    </row>
    <row r="8112" spans="2:6" s="12" customFormat="1" ht="15" customHeight="1">
      <c r="B8112" s="1"/>
      <c r="C8112" s="53" t="str">
        <f>[1]Coa!B8112</f>
        <v>4201.0023.0130929</v>
      </c>
      <c r="D8112" s="1" t="str">
        <f>VLOOKUP(C8112,[1]Coa!$B$4:$C$9231,2,FALSE)</f>
        <v>BIAYA ADMINISTRASI - OPERATION ASSISTANCE SLN</v>
      </c>
      <c r="E8112" s="573"/>
      <c r="F8112" s="573">
        <f>SUMIF('BKAS IDR'!$E$10:$E$44,$C8112,'BKAS IDR'!$M$10:$M$44)</f>
        <v>0</v>
      </c>
    </row>
    <row r="8113" spans="2:6" s="12" customFormat="1" ht="15" customHeight="1">
      <c r="B8113" s="1"/>
      <c r="C8113" s="53" t="str">
        <f>[1]Coa!B8113</f>
        <v>4201.0023.0130931</v>
      </c>
      <c r="D8113" s="1" t="str">
        <f>VLOOKUP(C8113,[1]Coa!$B$4:$C$9231,2,FALSE)</f>
        <v>BIAYA ADMINISTRASI - STORAGE TANK FOR INT PROG</v>
      </c>
      <c r="E8113" s="573"/>
      <c r="F8113" s="573">
        <f>SUMIF('BKAS IDR'!$E$10:$E$44,$C8113,'BKAS IDR'!$M$10:$M$44)</f>
        <v>0</v>
      </c>
    </row>
    <row r="8114" spans="2:6" s="12" customFormat="1" ht="15" customHeight="1">
      <c r="B8114" s="1"/>
      <c r="C8114" s="53" t="str">
        <f>[1]Coa!B8114</f>
        <v>4201.0023.0131004</v>
      </c>
      <c r="D8114" s="1" t="str">
        <f>VLOOKUP(C8114,[1]Coa!$B$4:$C$9231,2,FALSE)</f>
        <v>BIAYA ADMINISTRASI - 3 UNITS K.O. DRUM</v>
      </c>
      <c r="E8114" s="573"/>
      <c r="F8114" s="573">
        <f>SUMIF('BKAS IDR'!$E$10:$E$44,$C8114,'BKAS IDR'!$M$10:$M$44)</f>
        <v>0</v>
      </c>
    </row>
    <row r="8115" spans="2:6" s="12" customFormat="1" ht="15" customHeight="1">
      <c r="B8115" s="1"/>
      <c r="C8115" s="53" t="str">
        <f>[1]Coa!B8115</f>
        <v>4201.0023.0131010</v>
      </c>
      <c r="D8115" s="1" t="str">
        <f>VLOOKUP(C8115,[1]Coa!$B$4:$C$9231,2,FALSE)</f>
        <v>BIAYA ADMINISTRASI - DISAIN&amp;FAB ALAT SURFAKTAN</v>
      </c>
      <c r="E8115" s="573"/>
      <c r="F8115" s="573">
        <f>SUMIF('BKAS IDR'!$E$10:$E$44,$C8115,'BKAS IDR'!$M$10:$M$44)</f>
        <v>0</v>
      </c>
    </row>
    <row r="8116" spans="2:6" s="12" customFormat="1" ht="15" customHeight="1">
      <c r="B8116" s="1"/>
      <c r="C8116" s="53" t="str">
        <f>[1]Coa!B8116</f>
        <v>4201.0023.0131018</v>
      </c>
      <c r="D8116" s="1" t="str">
        <f>VLOOKUP(C8116,[1]Coa!$B$4:$C$9231,2,FALSE)</f>
        <v>BIAYA ADMINISTRASI - JASA KONST TANGKI PEMISAH</v>
      </c>
      <c r="E8116" s="573"/>
      <c r="F8116" s="573">
        <f>SUMIF('BKAS IDR'!$E$10:$E$44,$C8116,'BKAS IDR'!$M$10:$M$44)</f>
        <v>0</v>
      </c>
    </row>
    <row r="8117" spans="2:6" s="12" customFormat="1" ht="15" customHeight="1">
      <c r="B8117" s="1"/>
      <c r="C8117" s="53" t="str">
        <f>[1]Coa!B8117</f>
        <v>4201.0023.0131104</v>
      </c>
      <c r="D8117" s="1" t="str">
        <f>VLOOKUP(C8117,[1]Coa!$B$4:$C$9231,2,FALSE)</f>
        <v>BIAYA ADMINISTRASI - RIGLESS SERVICE</v>
      </c>
      <c r="E8117" s="573"/>
      <c r="F8117" s="573">
        <f>SUMIF('BKAS IDR'!$E$10:$E$44,$C8117,'BKAS IDR'!$M$10:$M$44)</f>
        <v>0</v>
      </c>
    </row>
    <row r="8118" spans="2:6" s="12" customFormat="1" ht="15" customHeight="1">
      <c r="B8118" s="1"/>
      <c r="C8118" s="53" t="str">
        <f>[1]Coa!B8118</f>
        <v>4201.0023.0131113</v>
      </c>
      <c r="D8118" s="1" t="str">
        <f>VLOOKUP(C8118,[1]Coa!$B$4:$C$9231,2,FALSE)</f>
        <v>BIAYA ADMINISTRASI - EPC U/ FASILITAS TANKI DI</v>
      </c>
      <c r="E8118" s="573"/>
      <c r="F8118" s="573">
        <f>SUMIF('BKAS IDR'!$E$10:$E$44,$C8118,'BKAS IDR'!$M$10:$M$44)</f>
        <v>0</v>
      </c>
    </row>
    <row r="8119" spans="2:6" s="12" customFormat="1" ht="15" customHeight="1">
      <c r="B8119" s="1"/>
      <c r="C8119" s="53" t="str">
        <f>[1]Coa!B8119</f>
        <v>4201.0023.0131119</v>
      </c>
      <c r="D8119" s="1" t="str">
        <f>VLOOKUP(C8119,[1]Coa!$B$4:$C$9231,2,FALSE)</f>
        <v>BIAYA ADMINISTRASI - EPF OF STORAGE FOR RANTAU</v>
      </c>
      <c r="E8119" s="573"/>
      <c r="F8119" s="573">
        <f>SUMIF('BKAS IDR'!$E$10:$E$44,$C8119,'BKAS IDR'!$M$10:$M$44)</f>
        <v>0</v>
      </c>
    </row>
    <row r="8120" spans="2:6" s="12" customFormat="1" ht="15" customHeight="1">
      <c r="B8120" s="1"/>
      <c r="C8120" s="53" t="str">
        <f>[1]Coa!B8120</f>
        <v>4201.0023.0131127</v>
      </c>
      <c r="D8120" s="1" t="str">
        <f>VLOOKUP(C8120,[1]Coa!$B$4:$C$9231,2,FALSE)</f>
        <v>BIAYA ADMINISTRASI - RIGLESS SERVICE</v>
      </c>
      <c r="E8120" s="573"/>
      <c r="F8120" s="573">
        <f>SUMIF('BKAS IDR'!$E$10:$E$44,$C8120,'BKAS IDR'!$M$10:$M$44)</f>
        <v>0</v>
      </c>
    </row>
    <row r="8121" spans="2:6" s="12" customFormat="1" ht="15" customHeight="1">
      <c r="B8121" s="1"/>
      <c r="C8121" s="53" t="str">
        <f>[1]Coa!B8121</f>
        <v>4201.0023.0131150</v>
      </c>
      <c r="D8121" s="1" t="str">
        <f>VLOOKUP(C8121,[1]Coa!$B$4:$C$9231,2,FALSE)</f>
        <v>BIAYA ADMINISTRASI - WASH TANK REPAIR</v>
      </c>
      <c r="E8121" s="573"/>
      <c r="F8121" s="573">
        <f>SUMIF('BKAS IDR'!$E$10:$E$44,$C8121,'BKAS IDR'!$M$10:$M$44)</f>
        <v>0</v>
      </c>
    </row>
    <row r="8122" spans="2:6" s="12" customFormat="1" ht="15" customHeight="1">
      <c r="B8122" s="1"/>
      <c r="C8122" s="53" t="str">
        <f>[1]Coa!B8122</f>
        <v>4201.0023.01312003</v>
      </c>
      <c r="D8122" s="1" t="str">
        <f>VLOOKUP(C8122,[1]Coa!$B$4:$C$9231,2,FALSE)</f>
        <v>BIAYA ADMINISTRASI - RIGLESS SERVICES</v>
      </c>
      <c r="E8122" s="573"/>
      <c r="F8122" s="573">
        <f>SUMIF('BKAS IDR'!$E$10:$E$44,$C8122,'BKAS IDR'!$M$10:$M$44)</f>
        <v>0</v>
      </c>
    </row>
    <row r="8123" spans="2:6" s="12" customFormat="1" ht="15" customHeight="1">
      <c r="B8123" s="1"/>
      <c r="C8123" s="53" t="str">
        <f>[1]Coa!B8123</f>
        <v>4201.0023.01312031</v>
      </c>
      <c r="D8123" s="1" t="str">
        <f>VLOOKUP(C8123,[1]Coa!$B$4:$C$9231,2,FALSE)</f>
        <v>BIAYA ADMINISTRASI - PLUG BACK WITH SLICKLINE</v>
      </c>
      <c r="E8123" s="573"/>
      <c r="F8123" s="573">
        <f>SUMIF('BKAS IDR'!$E$10:$E$44,$C8123,'BKAS IDR'!$M$10:$M$44)</f>
        <v>0</v>
      </c>
    </row>
    <row r="8124" spans="2:6" s="12" customFormat="1" ht="15" customHeight="1">
      <c r="B8124" s="1"/>
      <c r="C8124" s="53" t="str">
        <f>[1]Coa!B8124</f>
        <v>4201.0023.01312049</v>
      </c>
      <c r="D8124" s="1" t="str">
        <f>VLOOKUP(C8124,[1]Coa!$B$4:$C$9231,2,FALSE)</f>
        <v>BIAYA ADMINISTRASI - HRSG #2 &amp; #5</v>
      </c>
      <c r="E8124" s="573"/>
      <c r="F8124" s="573">
        <f>SUMIF('BKAS IDR'!$E$10:$E$44,$C8124,'BKAS IDR'!$M$10:$M$44)</f>
        <v>0</v>
      </c>
    </row>
    <row r="8125" spans="2:6" s="12" customFormat="1" ht="15" customHeight="1">
      <c r="B8125" s="1"/>
      <c r="C8125" s="53" t="str">
        <f>[1]Coa!B8125</f>
        <v>4201.0023.01312058</v>
      </c>
      <c r="D8125" s="1" t="str">
        <f>VLOOKUP(C8125,[1]Coa!$B$4:$C$9231,2,FALSE)</f>
        <v>BIAYA ADMINISTRASI - FOAMING SERVICES</v>
      </c>
      <c r="E8125" s="573"/>
      <c r="F8125" s="573">
        <f>SUMIF('BKAS IDR'!$E$10:$E$44,$C8125,'BKAS IDR'!$M$10:$M$44)</f>
        <v>0</v>
      </c>
    </row>
    <row r="8126" spans="2:6" s="12" customFormat="1" ht="15" customHeight="1">
      <c r="B8126" s="1"/>
      <c r="C8126" s="53" t="str">
        <f>[1]Coa!B8126</f>
        <v>4201.0023.0150909</v>
      </c>
      <c r="D8126" s="1" t="str">
        <f>VLOOKUP(C8126,[1]Coa!$B$4:$C$9231,2,FALSE)</f>
        <v>BIAYA ADMINISTRASI - PIPE CONNECTION</v>
      </c>
      <c r="E8126" s="573"/>
      <c r="F8126" s="573">
        <f>SUMIF('BKAS IDR'!$E$10:$E$44,$C8126,'BKAS IDR'!$M$10:$M$44)</f>
        <v>0</v>
      </c>
    </row>
    <row r="8127" spans="2:6" s="12" customFormat="1" ht="15" customHeight="1">
      <c r="B8127" s="1"/>
      <c r="C8127" s="53" t="str">
        <f>[1]Coa!B8127</f>
        <v>4201.0023.0150916</v>
      </c>
      <c r="D8127" s="1" t="str">
        <f>VLOOKUP(C8127,[1]Coa!$B$4:$C$9231,2,FALSE)</f>
        <v>BIAYA ADMINISTRASI - SUBSEA CABLE</v>
      </c>
      <c r="E8127" s="573"/>
      <c r="F8127" s="573">
        <f>SUMIF('BKAS IDR'!$E$10:$E$44,$C8127,'BKAS IDR'!$M$10:$M$44)</f>
        <v>0</v>
      </c>
    </row>
    <row r="8128" spans="2:6" s="12" customFormat="1" ht="15" customHeight="1">
      <c r="B8128" s="1"/>
      <c r="C8128" s="53" t="str">
        <f>[1]Coa!B8128</f>
        <v>4201.0023.0151128</v>
      </c>
      <c r="D8128" s="1" t="str">
        <f>VLOOKUP(C8128,[1]Coa!$B$4:$C$9231,2,FALSE)</f>
        <v>BIAYA ADMINISTRASI - PROJECT BAWAL PIPELINE</v>
      </c>
      <c r="E8128" s="573"/>
      <c r="F8128" s="573">
        <f>SUMIF('BKAS IDR'!$E$10:$E$44,$C8128,'BKAS IDR'!$M$10:$M$44)</f>
        <v>0</v>
      </c>
    </row>
    <row r="8129" spans="2:6" s="12" customFormat="1" ht="15" customHeight="1">
      <c r="B8129" s="1"/>
      <c r="C8129" s="53" t="str">
        <f>[1]Coa!B8129</f>
        <v>4201.0023.01512021</v>
      </c>
      <c r="D8129" s="1" t="str">
        <f>VLOOKUP(C8129,[1]Coa!$B$4:$C$9231,2,FALSE)</f>
        <v>BIAYA ADMINISTRASI - TUBE BUNDLE CONDENSATE CO</v>
      </c>
      <c r="E8129" s="573"/>
      <c r="F8129" s="573">
        <f>SUMIF('BKAS IDR'!$E$10:$E$44,$C8129,'BKAS IDR'!$M$10:$M$44)</f>
        <v>0</v>
      </c>
    </row>
    <row r="8130" spans="2:6" s="12" customFormat="1" ht="15" customHeight="1">
      <c r="B8130" s="1"/>
      <c r="C8130" s="53" t="str">
        <f>[1]Coa!B8130</f>
        <v>4201.0023.01512027</v>
      </c>
      <c r="D8130" s="1" t="str">
        <f>VLOOKUP(C8130,[1]Coa!$B$4:$C$9231,2,FALSE)</f>
        <v>BIAYA ADMINISTRASI - FUEL GAS SCRUBBER AND HEA</v>
      </c>
      <c r="E8130" s="573"/>
      <c r="F8130" s="573">
        <f>SUMIF('BKAS IDR'!$E$10:$E$44,$C8130,'BKAS IDR'!$M$10:$M$44)</f>
        <v>0</v>
      </c>
    </row>
    <row r="8131" spans="2:6" s="12" customFormat="1" ht="15" customHeight="1">
      <c r="B8131" s="1"/>
      <c r="C8131" s="53" t="str">
        <f>[1]Coa!B8131</f>
        <v>4201.0023.01512043</v>
      </c>
      <c r="D8131" s="1" t="str">
        <f>VLOOKUP(C8131,[1]Coa!$B$4:$C$9231,2,FALSE)</f>
        <v>BIAYA ADMINISTRASI - EHMR WATER PROJECT, EPCI</v>
      </c>
      <c r="E8131" s="573"/>
      <c r="F8131" s="573">
        <f>SUMIF('BKAS IDR'!$E$10:$E$44,$C8131,'BKAS IDR'!$M$10:$M$44)</f>
        <v>0</v>
      </c>
    </row>
    <row r="8132" spans="2:6" s="12" customFormat="1" ht="15" customHeight="1">
      <c r="B8132" s="1"/>
      <c r="C8132" s="53" t="str">
        <f>[1]Coa!B8132</f>
        <v>4201.0023.01512062</v>
      </c>
      <c r="D8132" s="1" t="str">
        <f>VLOOKUP(C8132,[1]Coa!$B$4:$C$9231,2,FALSE)</f>
        <v>BIAYA ADMINISTRASI - EPCI TEMBANG 8 TO BAWAL P</v>
      </c>
      <c r="E8132" s="573"/>
      <c r="F8132" s="573">
        <f>SUMIF('BKAS IDR'!$E$10:$E$44,$C8132,'BKAS IDR'!$M$10:$M$44)</f>
        <v>0</v>
      </c>
    </row>
    <row r="8133" spans="2:6" s="12" customFormat="1" ht="15" customHeight="1">
      <c r="B8133" s="1"/>
      <c r="C8133" s="53" t="str">
        <f>[1]Coa!B8133</f>
        <v>4201.0023.0191139</v>
      </c>
      <c r="D8133" s="1" t="str">
        <f>VLOOKUP(C8133,[1]Coa!$B$4:$C$9231,2,FALSE)</f>
        <v>BIAYA ADMINISTRASI - Maintenance of Expansion</v>
      </c>
      <c r="E8133" s="573"/>
      <c r="F8133" s="573">
        <f>SUMIF('BKAS IDR'!$E$10:$E$44,$C8133,'BKAS IDR'!$M$10:$M$44)</f>
        <v>0</v>
      </c>
    </row>
    <row r="8134" spans="2:6" s="12" customFormat="1" ht="15" customHeight="1">
      <c r="B8134" s="1"/>
      <c r="C8134" s="53" t="str">
        <f>[1]Coa!B8134</f>
        <v>4201.0023.0241007</v>
      </c>
      <c r="D8134" s="1" t="str">
        <f>VLOOKUP(C8134,[1]Coa!$B$4:$C$9231,2,FALSE)</f>
        <v>BIAYA ADMINISTRASI - REP&amp;TEST (336-I;1000m3)</v>
      </c>
      <c r="E8134" s="573"/>
      <c r="F8134" s="573">
        <f>SUMIF('BKAS IDR'!$E$10:$E$44,$C8134,'BKAS IDR'!$M$10:$M$44)</f>
        <v>0</v>
      </c>
    </row>
    <row r="8135" spans="2:6" s="12" customFormat="1" ht="15" customHeight="1">
      <c r="B8135" s="1"/>
      <c r="C8135" s="53" t="str">
        <f>[1]Coa!B8135</f>
        <v>4201.0023.02412022</v>
      </c>
      <c r="D8135" s="1" t="str">
        <f>VLOOKUP(C8135,[1]Coa!$B$4:$C$9231,2,FALSE)</f>
        <v>BIAYA ADMINISTRASI - REPAIR F/WELDING TANK</v>
      </c>
      <c r="E8135" s="573"/>
      <c r="F8135" s="573">
        <f>SUMIF('BKAS IDR'!$E$10:$E$44,$C8135,'BKAS IDR'!$M$10:$M$44)</f>
        <v>0</v>
      </c>
    </row>
    <row r="8136" spans="2:6" s="12" customFormat="1" ht="15" customHeight="1">
      <c r="B8136" s="1"/>
      <c r="C8136" s="53" t="str">
        <f>[1]Coa!B8136</f>
        <v>4201.0023.02412035</v>
      </c>
      <c r="D8136" s="1" t="str">
        <f>VLOOKUP(C8136,[1]Coa!$B$4:$C$9231,2,FALSE)</f>
        <v>BIAYA ADMINISTRASI - REPAIR OF TANK 100 CUFT P</v>
      </c>
      <c r="E8136" s="573"/>
      <c r="F8136" s="573">
        <f>SUMIF('BKAS IDR'!$E$10:$E$44,$C8136,'BKAS IDR'!$M$10:$M$44)</f>
        <v>0</v>
      </c>
    </row>
    <row r="8137" spans="2:6" s="12" customFormat="1" ht="15" customHeight="1">
      <c r="B8137" s="1"/>
      <c r="C8137" s="53" t="str">
        <f>[1]Coa!B8137</f>
        <v>4201.0023.0260847</v>
      </c>
      <c r="D8137" s="1" t="str">
        <f>VLOOKUP(C8137,[1]Coa!$B$4:$C$9231,2,FALSE)</f>
        <v>BIAYA ADMINISTRASI - INSTALLATION OF 2X315 MW</v>
      </c>
      <c r="E8137" s="573"/>
      <c r="F8137" s="573">
        <f>SUMIF('BKAS IDR'!$E$10:$E$44,$C8137,'BKAS IDR'!$M$10:$M$44)</f>
        <v>0</v>
      </c>
    </row>
    <row r="8138" spans="2:6" s="12" customFormat="1" ht="15" customHeight="1">
      <c r="B8138" s="1"/>
      <c r="C8138" s="53" t="str">
        <f>[1]Coa!B8138</f>
        <v>4201.0023.0261198</v>
      </c>
      <c r="D8138" s="1" t="str">
        <f>VLOOKUP(C8138,[1]Coa!$B$4:$C$9231,2,FALSE)</f>
        <v>BIAYA ADMINISTRASI - MAINTENANCE HUBEI</v>
      </c>
      <c r="E8138" s="573"/>
      <c r="F8138" s="573">
        <f>SUMIF('BKAS IDR'!$E$10:$E$44,$C8138,'BKAS IDR'!$M$10:$M$44)</f>
        <v>0</v>
      </c>
    </row>
    <row r="8139" spans="2:6" s="12" customFormat="1" ht="15" customHeight="1">
      <c r="B8139" s="1"/>
      <c r="C8139" s="53" t="str">
        <f>[1]Coa!B8139</f>
        <v>4201.0023.0280913</v>
      </c>
      <c r="D8139" s="1" t="str">
        <f>VLOOKUP(C8139,[1]Coa!$B$4:$C$9231,2,FALSE)</f>
        <v>BIAYA ADMINISTRASI - FAB SAND BLAST&amp;PRIM COAT</v>
      </c>
      <c r="E8139" s="573"/>
      <c r="F8139" s="573">
        <f>SUMIF('BKAS IDR'!$E$10:$E$44,$C8139,'BKAS IDR'!$M$10:$M$44)</f>
        <v>0</v>
      </c>
    </row>
    <row r="8140" spans="2:6" s="12" customFormat="1" ht="15" customHeight="1">
      <c r="B8140" s="1"/>
      <c r="C8140" s="53" t="str">
        <f>[1]Coa!B8140</f>
        <v>4201.0023.0280915</v>
      </c>
      <c r="D8140" s="1" t="str">
        <f>VLOOKUP(C8140,[1]Coa!$B$4:$C$9231,2,FALSE)</f>
        <v>BIAYA ADMINISTRASI - MB#13; RECONDITION WORK</v>
      </c>
      <c r="E8140" s="573"/>
      <c r="F8140" s="573">
        <f>SUMIF('BKAS IDR'!$E$10:$E$44,$C8140,'BKAS IDR'!$M$10:$M$44)</f>
        <v>0</v>
      </c>
    </row>
    <row r="8141" spans="2:6" s="12" customFormat="1" ht="15" customHeight="1">
      <c r="B8141" s="1"/>
      <c r="C8141" s="53" t="str">
        <f>[1]Coa!B8141</f>
        <v>4201.0023.0280919</v>
      </c>
      <c r="D8141" s="1" t="str">
        <f>VLOOKUP(C8141,[1]Coa!$B$4:$C$9231,2,FALSE)</f>
        <v>BIAYA ADMINISTRASI - RB#13; ANCHOR BOLT INST</v>
      </c>
      <c r="E8141" s="573"/>
      <c r="F8141" s="573">
        <f>SUMIF('BKAS IDR'!$E$10:$E$44,$C8141,'BKAS IDR'!$M$10:$M$44)</f>
        <v>0</v>
      </c>
    </row>
    <row r="8142" spans="2:6" s="12" customFormat="1" ht="15" customHeight="1">
      <c r="B8142" s="1"/>
      <c r="C8142" s="53" t="str">
        <f>[1]Coa!B8142</f>
        <v>4201.0023.0280921</v>
      </c>
      <c r="D8142" s="1" t="str">
        <f>VLOOKUP(C8142,[1]Coa!$B$4:$C$9231,2,FALSE)</f>
        <v>BIAYA ADMINISTRASI - RB#13; INST MECHANICAL</v>
      </c>
      <c r="E8142" s="573"/>
      <c r="F8142" s="573">
        <f>SUMIF('BKAS IDR'!$E$10:$E$44,$C8142,'BKAS IDR'!$M$10:$M$44)</f>
        <v>0</v>
      </c>
    </row>
    <row r="8143" spans="2:6" s="12" customFormat="1" ht="15" customHeight="1">
      <c r="B8143" s="1"/>
      <c r="C8143" s="53" t="str">
        <f>[1]Coa!B8143</f>
        <v>4201.0023.0280926</v>
      </c>
      <c r="D8143" s="1" t="str">
        <f>VLOOKUP(C8143,[1]Coa!$B$4:$C$9231,2,FALSE)</f>
        <v>BIAYA ADMINISTRASI - RB#13; PIPE EXT /MP &amp; LP</v>
      </c>
      <c r="E8143" s="573"/>
      <c r="F8143" s="573">
        <f>SUMIF('BKAS IDR'!$E$10:$E$44,$C8143,'BKAS IDR'!$M$10:$M$44)</f>
        <v>0</v>
      </c>
    </row>
    <row r="8144" spans="2:6" s="12" customFormat="1" ht="15" customHeight="1">
      <c r="B8144" s="1"/>
      <c r="C8144" s="53" t="str">
        <f>[1]Coa!B8144</f>
        <v>4201.0023.0280927</v>
      </c>
      <c r="D8144" s="1" t="str">
        <f>VLOOKUP(C8144,[1]Coa!$B$4:$C$9231,2,FALSE)</f>
        <v>BIAYA ADMINISTRASI - PM#9;MP BIN TEMP CONTROL</v>
      </c>
      <c r="E8144" s="573"/>
      <c r="F8144" s="573">
        <f>SUMIF('BKAS IDR'!$E$10:$E$44,$C8144,'BKAS IDR'!$M$10:$M$44)</f>
        <v>0</v>
      </c>
    </row>
    <row r="8145" spans="2:6" s="12" customFormat="1" ht="15" customHeight="1">
      <c r="B8145" s="1"/>
      <c r="C8145" s="53" t="str">
        <f>[1]Coa!B8145</f>
        <v>4201.0023.0280930</v>
      </c>
      <c r="D8145" s="1" t="str">
        <f>VLOOKUP(C8145,[1]Coa!$B$4:$C$9231,2,FALSE)</f>
        <v>BIAYA ADMINISTRASI - MB#15;MAIN STEAM LINE MOD</v>
      </c>
      <c r="E8145" s="573"/>
      <c r="F8145" s="573">
        <f>SUMIF('BKAS IDR'!$E$10:$E$44,$C8145,'BKAS IDR'!$M$10:$M$44)</f>
        <v>0</v>
      </c>
    </row>
    <row r="8146" spans="2:6" s="12" customFormat="1" ht="15" customHeight="1">
      <c r="B8146" s="1"/>
      <c r="C8146" s="53" t="str">
        <f>[1]Coa!B8146</f>
        <v>4201.0023.0281005</v>
      </c>
      <c r="D8146" s="1" t="str">
        <f>VLOOKUP(C8146,[1]Coa!$B$4:$C$9231,2,FALSE)</f>
        <v>BIAYA ADMINISTRASI - PM#9; UPGRADE TIE IN</v>
      </c>
      <c r="E8146" s="573"/>
      <c r="F8146" s="573">
        <f>SUMIF('BKAS IDR'!$E$10:$E$44,$C8146,'BKAS IDR'!$M$10:$M$44)</f>
        <v>0</v>
      </c>
    </row>
    <row r="8147" spans="2:6" s="12" customFormat="1" ht="15" customHeight="1">
      <c r="B8147" s="1"/>
      <c r="C8147" s="53" t="str">
        <f>[1]Coa!B8147</f>
        <v>4201.0023.0281006</v>
      </c>
      <c r="D8147" s="1" t="str">
        <f>VLOOKUP(C8147,[1]Coa!$B$4:$C$9231,2,FALSE)</f>
        <v>BIAYA ADMINISTRASI - MANPOWER SUPPLY SHUTDOWN</v>
      </c>
      <c r="E8147" s="573"/>
      <c r="F8147" s="573">
        <f>SUMIF('BKAS IDR'!$E$10:$E$44,$C8147,'BKAS IDR'!$M$10:$M$44)</f>
        <v>0</v>
      </c>
    </row>
    <row r="8148" spans="2:6" s="12" customFormat="1" ht="15" customHeight="1">
      <c r="B8148" s="1"/>
      <c r="C8148" s="53" t="str">
        <f>[1]Coa!B8148</f>
        <v>4201.0023.0281011</v>
      </c>
      <c r="D8148" s="1" t="str">
        <f>VLOOKUP(C8148,[1]Coa!$B$4:$C$9231,2,FALSE)</f>
        <v>BIAYA ADMINISTRASI - WP-9;FAB CRUSHER COMPLETE</v>
      </c>
      <c r="E8148" s="573"/>
      <c r="F8148" s="573">
        <f>SUMIF('BKAS IDR'!$E$10:$E$44,$C8148,'BKAS IDR'!$M$10:$M$44)</f>
        <v>0</v>
      </c>
    </row>
    <row r="8149" spans="2:6" s="12" customFormat="1" ht="15" customHeight="1">
      <c r="B8149" s="1"/>
      <c r="C8149" s="53" t="str">
        <f>[1]Coa!B8149</f>
        <v>4201.0023.0281013</v>
      </c>
      <c r="D8149" s="1" t="str">
        <f>VLOOKUP(C8149,[1]Coa!$B$4:$C$9231,2,FALSE)</f>
        <v>BIAYA ADMINISTRASI - MB#24;SURF METAL TREATMEN</v>
      </c>
      <c r="E8149" s="573"/>
      <c r="F8149" s="573">
        <f>SUMIF('BKAS IDR'!$E$10:$E$44,$C8149,'BKAS IDR'!$M$10:$M$44)</f>
        <v>0</v>
      </c>
    </row>
    <row r="8150" spans="2:6" s="12" customFormat="1" ht="15" customHeight="1">
      <c r="B8150" s="1"/>
      <c r="C8150" s="53" t="str">
        <f>[1]Coa!B8150</f>
        <v>4201.0023.0281015</v>
      </c>
      <c r="D8150" s="1" t="str">
        <f>VLOOKUP(C8150,[1]Coa!$B$4:$C$9231,2,FALSE)</f>
        <v>BIAYA ADMINISTRASI - WP-8;FAB CRUSHER 2SETS</v>
      </c>
      <c r="E8150" s="573"/>
      <c r="F8150" s="573">
        <f>SUMIF('BKAS IDR'!$E$10:$E$44,$C8150,'BKAS IDR'!$M$10:$M$44)</f>
        <v>0</v>
      </c>
    </row>
    <row r="8151" spans="2:6" s="12" customFormat="1" ht="15" customHeight="1">
      <c r="B8151" s="1"/>
      <c r="C8151" s="53" t="str">
        <f>[1]Coa!B8151</f>
        <v>4201.0023.0281020</v>
      </c>
      <c r="D8151" s="1" t="str">
        <f>VLOOKUP(C8151,[1]Coa!$B$4:$C$9231,2,FALSE)</f>
        <v>BIAYA ADMINISTRASI - TPM;ADD BYPASS FILTER GAS</v>
      </c>
      <c r="E8151" s="573"/>
      <c r="F8151" s="573">
        <f>SUMIF('BKAS IDR'!$E$10:$E$44,$C8151,'BKAS IDR'!$M$10:$M$44)</f>
        <v>0</v>
      </c>
    </row>
    <row r="8152" spans="2:6" s="12" customFormat="1" ht="15" customHeight="1">
      <c r="B8152" s="1"/>
      <c r="C8152" s="53" t="str">
        <f>[1]Coa!B8152</f>
        <v>4201.0023.0281034</v>
      </c>
      <c r="D8152" s="1" t="str">
        <f>VLOOKUP(C8152,[1]Coa!$B$4:$C$9231,2,FALSE)</f>
        <v>BIAYA ADMINISTRASI - WP-8, DRUM BARKER 2 LINES</v>
      </c>
      <c r="E8152" s="573"/>
      <c r="F8152" s="573">
        <f>SUMIF('BKAS IDR'!$E$10:$E$44,$C8152,'BKAS IDR'!$M$10:$M$44)</f>
        <v>0</v>
      </c>
    </row>
    <row r="8153" spans="2:6" s="12" customFormat="1" ht="15" customHeight="1">
      <c r="B8153" s="1"/>
      <c r="C8153" s="53" t="str">
        <f>[1]Coa!B8153</f>
        <v>4201.0023.0281103</v>
      </c>
      <c r="D8153" s="1" t="str">
        <f>VLOOKUP(C8153,[1]Coa!$B$4:$C$9231,2,FALSE)</f>
        <v>BIAYA ADMINISTRASI - TUBE PF-1C VE#1(SHUTDOWN)</v>
      </c>
      <c r="E8153" s="573"/>
      <c r="F8153" s="573">
        <f>SUMIF('BKAS IDR'!$E$10:$E$44,$C8153,'BKAS IDR'!$M$10:$M$44)</f>
        <v>0</v>
      </c>
    </row>
    <row r="8154" spans="2:6" s="12" customFormat="1" ht="15" customHeight="1">
      <c r="B8154" s="1"/>
      <c r="C8154" s="53" t="str">
        <f>[1]Coa!B8154</f>
        <v>4201.0023.0281110</v>
      </c>
      <c r="D8154" s="1" t="str">
        <f>VLOOKUP(C8154,[1]Coa!$B$4:$C$9231,2,FALSE)</f>
        <v>BIAYA ADMINISTRASI - VE#11, FABRICATION HBL TA</v>
      </c>
      <c r="E8154" s="573"/>
      <c r="F8154" s="573">
        <f>SUMIF('BKAS IDR'!$E$10:$E$44,$C8154,'BKAS IDR'!$M$10:$M$44)</f>
        <v>0</v>
      </c>
    </row>
    <row r="8155" spans="2:6" s="12" customFormat="1" ht="15" customHeight="1">
      <c r="B8155" s="1"/>
      <c r="C8155" s="53" t="str">
        <f>[1]Coa!B8155</f>
        <v>4201.0023.0281116</v>
      </c>
      <c r="D8155" s="1" t="str">
        <f>VLOOKUP(C8155,[1]Coa!$B$4:$C$9231,2,FALSE)</f>
        <v>BIAYA ADMINISTRASI - IKPP</v>
      </c>
      <c r="E8155" s="573"/>
      <c r="F8155" s="573">
        <f>SUMIF('BKAS IDR'!$E$10:$E$44,$C8155,'BKAS IDR'!$M$10:$M$44)</f>
        <v>0</v>
      </c>
    </row>
    <row r="8156" spans="2:6" s="12" customFormat="1" ht="15" customHeight="1">
      <c r="B8156" s="1"/>
      <c r="C8156" s="53" t="str">
        <f>[1]Coa!B8156</f>
        <v>4201.0023.0281130</v>
      </c>
      <c r="D8156" s="1" t="str">
        <f>VLOOKUP(C8156,[1]Coa!$B$4:$C$9231,2,FALSE)</f>
        <v>BIAYA ADMINISTRASI - TG 23 PENYAMBUNGAN PIPA</v>
      </c>
      <c r="E8156" s="573"/>
      <c r="F8156" s="573">
        <f>SUMIF('BKAS IDR'!$E$10:$E$44,$C8156,'BKAS IDR'!$M$10:$M$44)</f>
        <v>0</v>
      </c>
    </row>
    <row r="8157" spans="2:6" s="12" customFormat="1" ht="15" customHeight="1">
      <c r="B8157" s="1"/>
      <c r="C8157" s="53" t="str">
        <f>[1]Coa!B8157</f>
        <v>4201.0023.0281131</v>
      </c>
      <c r="D8157" s="1" t="str">
        <f>VLOOKUP(C8157,[1]Coa!$B$4:$C$9231,2,FALSE)</f>
        <v>BIAYA ADMINISTRASI - MC-10 Connect Pipe</v>
      </c>
      <c r="E8157" s="573"/>
      <c r="F8157" s="573">
        <f>SUMIF('BKAS IDR'!$E$10:$E$44,$C8157,'BKAS IDR'!$M$10:$M$44)</f>
        <v>0</v>
      </c>
    </row>
    <row r="8158" spans="2:6" s="12" customFormat="1" ht="15" customHeight="1">
      <c r="B8158" s="1"/>
      <c r="C8158" s="53" t="str">
        <f>[1]Coa!B8158</f>
        <v>4201.0023.0281132</v>
      </c>
      <c r="D8158" s="1" t="str">
        <f>VLOOKUP(C8158,[1]Coa!$B$4:$C$9231,2,FALSE)</f>
        <v>BIAYA ADMINISTRASI - Replacement of pipe 8"</v>
      </c>
      <c r="E8158" s="573"/>
      <c r="F8158" s="573">
        <f>SUMIF('BKAS IDR'!$E$10:$E$44,$C8158,'BKAS IDR'!$M$10:$M$44)</f>
        <v>0</v>
      </c>
    </row>
    <row r="8159" spans="2:6" s="12" customFormat="1" ht="15" customHeight="1">
      <c r="B8159" s="1"/>
      <c r="C8159" s="53" t="str">
        <f>[1]Coa!B8159</f>
        <v>4201.0023.0281133</v>
      </c>
      <c r="D8159" s="1" t="str">
        <f>VLOOKUP(C8159,[1]Coa!$B$4:$C$9231,2,FALSE)</f>
        <v>BIAYA ADMINISTRASI - MC-2 Annual Shutdown 2011</v>
      </c>
      <c r="E8159" s="573"/>
      <c r="F8159" s="573">
        <f>SUMIF('BKAS IDR'!$E$10:$E$44,$C8159,'BKAS IDR'!$M$10:$M$44)</f>
        <v>0</v>
      </c>
    </row>
    <row r="8160" spans="2:6" s="12" customFormat="1" ht="15" customHeight="1">
      <c r="B8160" s="1"/>
      <c r="C8160" s="53" t="str">
        <f>[1]Coa!B8160</f>
        <v>4201.0023.0281134</v>
      </c>
      <c r="D8160" s="1" t="str">
        <f>VLOOKUP(C8160,[1]Coa!$B$4:$C$9231,2,FALSE)</f>
        <v>BIAYA ADMINISTRASI - Repair Heater, Cooler</v>
      </c>
      <c r="E8160" s="573"/>
      <c r="F8160" s="573">
        <f>SUMIF('BKAS IDR'!$E$10:$E$44,$C8160,'BKAS IDR'!$M$10:$M$44)</f>
        <v>0</v>
      </c>
    </row>
    <row r="8161" spans="2:6" s="12" customFormat="1" ht="15" customHeight="1">
      <c r="B8161" s="1"/>
      <c r="C8161" s="53" t="str">
        <f>[1]Coa!B8161</f>
        <v>4201.0023.0281135</v>
      </c>
      <c r="D8161" s="1" t="str">
        <f>VLOOKUP(C8161,[1]Coa!$B$4:$C$9231,2,FALSE)</f>
        <v>BIAYA ADMINISTRASI - CA-8 Replace C12 Pipe 16"</v>
      </c>
      <c r="E8161" s="573"/>
      <c r="F8161" s="573">
        <f>SUMIF('BKAS IDR'!$E$10:$E$44,$C8161,'BKAS IDR'!$M$10:$M$44)</f>
        <v>0</v>
      </c>
    </row>
    <row r="8162" spans="2:6" s="12" customFormat="1" ht="15" customHeight="1">
      <c r="B8162" s="1"/>
      <c r="C8162" s="53" t="str">
        <f>[1]Coa!B8162</f>
        <v>4201.0023.0281136</v>
      </c>
      <c r="D8162" s="1" t="str">
        <f>VLOOKUP(C8162,[1]Coa!$B$4:$C$9231,2,FALSE)</f>
        <v>BIAYA ADMINISTRASI - Supply Manpower</v>
      </c>
      <c r="E8162" s="573"/>
      <c r="F8162" s="573">
        <f>SUMIF('BKAS IDR'!$E$10:$E$44,$C8162,'BKAS IDR'!$M$10:$M$44)</f>
        <v>0</v>
      </c>
    </row>
    <row r="8163" spans="2:6" s="12" customFormat="1" ht="15" customHeight="1">
      <c r="B8163" s="1"/>
      <c r="C8163" s="53" t="str">
        <f>[1]Coa!B8163</f>
        <v>4201.0023.0281140</v>
      </c>
      <c r="D8163" s="1" t="str">
        <f>VLOOKUP(C8163,[1]Coa!$B$4:$C$9231,2,FALSE)</f>
        <v>BIAYA ADMINISTRASI - Corrective Maintenance, P</v>
      </c>
      <c r="E8163" s="573"/>
      <c r="F8163" s="573">
        <f>SUMIF('BKAS IDR'!$E$10:$E$44,$C8163,'BKAS IDR'!$M$10:$M$44)</f>
        <v>0</v>
      </c>
    </row>
    <row r="8164" spans="2:6" s="12" customFormat="1" ht="15" customHeight="1">
      <c r="B8164" s="1"/>
      <c r="C8164" s="53" t="str">
        <f>[1]Coa!B8164</f>
        <v>4201.0023.0281141</v>
      </c>
      <c r="D8164" s="1" t="str">
        <f>VLOOKUP(C8164,[1]Coa!$B$4:$C$9231,2,FALSE)</f>
        <v>BIAYA ADMINISTRASI - PM-9 Annual Shutdown 2011</v>
      </c>
      <c r="E8164" s="573"/>
      <c r="F8164" s="573">
        <f>SUMIF('BKAS IDR'!$E$10:$E$44,$C8164,'BKAS IDR'!$M$10:$M$44)</f>
        <v>0</v>
      </c>
    </row>
    <row r="8165" spans="2:6" s="12" customFormat="1" ht="15" customHeight="1">
      <c r="B8165" s="1"/>
      <c r="C8165" s="53" t="str">
        <f>[1]Coa!B8165</f>
        <v>4201.0023.0281144</v>
      </c>
      <c r="D8165" s="1" t="str">
        <f>VLOOKUP(C8165,[1]Coa!$B$4:$C$9231,2,FALSE)</f>
        <v>BIAYA ADMINISTRASI - RB# 6 Project; Supply Man</v>
      </c>
      <c r="E8165" s="573"/>
      <c r="F8165" s="573">
        <f>SUMIF('BKAS IDR'!$E$10:$E$44,$C8165,'BKAS IDR'!$M$10:$M$44)</f>
        <v>0</v>
      </c>
    </row>
    <row r="8166" spans="2:6" s="12" customFormat="1" ht="15" customHeight="1">
      <c r="B8166" s="1"/>
      <c r="C8166" s="53" t="str">
        <f>[1]Coa!B8166</f>
        <v>4201.0023.0281145</v>
      </c>
      <c r="D8166" s="1" t="str">
        <f>VLOOKUP(C8166,[1]Coa!$B$4:$C$9231,2,FALSE)</f>
        <v>BIAYA ADMINISTRASI - WPMT PROJ SUPPLY MANPOWER</v>
      </c>
      <c r="E8166" s="573"/>
      <c r="F8166" s="573">
        <f>SUMIF('BKAS IDR'!$E$10:$E$44,$C8166,'BKAS IDR'!$M$10:$M$44)</f>
        <v>0</v>
      </c>
    </row>
    <row r="8167" spans="2:6" s="12" customFormat="1" ht="15" customHeight="1">
      <c r="B8167" s="1"/>
      <c r="C8167" s="53" t="str">
        <f>[1]Coa!B8167</f>
        <v>4201.0023.0281148</v>
      </c>
      <c r="D8167" s="1" t="str">
        <f>VLOOKUP(C8167,[1]Coa!$B$4:$C$9231,2,FALSE)</f>
        <v>BIAYA ADMINISTRASI - RECONDITION VACUUM EVAPOR</v>
      </c>
      <c r="E8167" s="573"/>
      <c r="F8167" s="573">
        <f>SUMIF('BKAS IDR'!$E$10:$E$44,$C8167,'BKAS IDR'!$M$10:$M$44)</f>
        <v>0</v>
      </c>
    </row>
    <row r="8168" spans="2:6" s="12" customFormat="1" ht="15" customHeight="1">
      <c r="B8168" s="1"/>
      <c r="C8168" s="53" t="str">
        <f>[1]Coa!B8168</f>
        <v>4201.0023.0281149</v>
      </c>
      <c r="D8168" s="1" t="str">
        <f>VLOOKUP(C8168,[1]Coa!$B$4:$C$9231,2,FALSE)</f>
        <v>BIAYA ADMINISTRASI - RC-11 ADD LINE GAS FILTER</v>
      </c>
      <c r="E8168" s="573"/>
      <c r="F8168" s="573">
        <f>SUMIF('BKAS IDR'!$E$10:$E$44,$C8168,'BKAS IDR'!$M$10:$M$44)</f>
        <v>0</v>
      </c>
    </row>
    <row r="8169" spans="2:6" s="12" customFormat="1" ht="15" customHeight="1">
      <c r="B8169" s="1"/>
      <c r="C8169" s="53" t="str">
        <f>[1]Coa!B8169</f>
        <v>4201.0023.0281155</v>
      </c>
      <c r="D8169" s="1" t="str">
        <f>VLOOKUP(C8169,[1]Coa!$B$4:$C$9231,2,FALSE)</f>
        <v>BIAYA ADMINISTRASI - WP#8; REPLACEMENT SHUTL B</v>
      </c>
      <c r="E8169" s="573"/>
      <c r="F8169" s="573">
        <f>SUMIF('BKAS IDR'!$E$10:$E$44,$C8169,'BKAS IDR'!$M$10:$M$44)</f>
        <v>0</v>
      </c>
    </row>
    <row r="8170" spans="2:6" s="12" customFormat="1" ht="15" customHeight="1">
      <c r="B8170" s="1"/>
      <c r="C8170" s="53" t="str">
        <f>[1]Coa!B8170</f>
        <v>4201.0023.0281156</v>
      </c>
      <c r="D8170" s="1" t="str">
        <f>VLOOKUP(C8170,[1]Coa!$B$4:$C$9231,2,FALSE)</f>
        <v>BIAYA ADMINISTRASI - WP#9; INSTALLATION CHIP S</v>
      </c>
      <c r="E8170" s="573"/>
      <c r="F8170" s="573">
        <f>SUMIF('BKAS IDR'!$E$10:$E$44,$C8170,'BKAS IDR'!$M$10:$M$44)</f>
        <v>0</v>
      </c>
    </row>
    <row r="8171" spans="2:6" s="12" customFormat="1" ht="15" customHeight="1">
      <c r="B8171" s="1"/>
      <c r="C8171" s="53" t="str">
        <f>[1]Coa!B8171</f>
        <v>4201.0023.0281157</v>
      </c>
      <c r="D8171" s="1" t="str">
        <f>VLOOKUP(C8171,[1]Coa!$B$4:$C$9231,2,FALSE)</f>
        <v>BIAYA ADMINISTRASI - WP#9; INSTALLATION LOG RE</v>
      </c>
      <c r="E8171" s="573"/>
      <c r="F8171" s="573">
        <f>SUMIF('BKAS IDR'!$E$10:$E$44,$C8171,'BKAS IDR'!$M$10:$M$44)</f>
        <v>0</v>
      </c>
    </row>
    <row r="8172" spans="2:6" s="12" customFormat="1" ht="15" customHeight="1">
      <c r="B8172" s="1"/>
      <c r="C8172" s="53" t="str">
        <f>[1]Coa!B8172</f>
        <v>4201.0023.0281169</v>
      </c>
      <c r="D8172" s="1" t="str">
        <f>VLOOKUP(C8172,[1]Coa!$B$4:$C$9231,2,FALSE)</f>
        <v>BIAYA ADMINISTRASI - WP-9 INSTALL DEBARKING DR</v>
      </c>
      <c r="E8172" s="573"/>
      <c r="F8172" s="573">
        <f>SUMIF('BKAS IDR'!$E$10:$E$44,$C8172,'BKAS IDR'!$M$10:$M$44)</f>
        <v>0</v>
      </c>
    </row>
    <row r="8173" spans="2:6" s="12" customFormat="1" ht="15" customHeight="1">
      <c r="B8173" s="1"/>
      <c r="C8173" s="53" t="str">
        <f>[1]Coa!B8173</f>
        <v>4201.0023.0281173</v>
      </c>
      <c r="D8173" s="1" t="str">
        <f>VLOOKUP(C8173,[1]Coa!$B$4:$C$9231,2,FALSE)</f>
        <v>BIAYA ADMINISTRASI - VE#12 REPLACE ROOF &amp; SHEL</v>
      </c>
      <c r="E8173" s="573"/>
      <c r="F8173" s="573">
        <f>SUMIF('BKAS IDR'!$E$10:$E$44,$C8173,'BKAS IDR'!$M$10:$M$44)</f>
        <v>0</v>
      </c>
    </row>
    <row r="8174" spans="2:6" s="12" customFormat="1" ht="15" customHeight="1">
      <c r="B8174" s="1"/>
      <c r="C8174" s="53" t="str">
        <f>[1]Coa!B8174</f>
        <v>4201.0023.0281174</v>
      </c>
      <c r="D8174" s="1" t="str">
        <f>VLOOKUP(C8174,[1]Coa!$B$4:$C$9231,2,FALSE)</f>
        <v>BIAYA ADMINISTRASI - RC#8; NEW INSTALL OF HYDR</v>
      </c>
      <c r="E8174" s="573"/>
      <c r="F8174" s="573">
        <f>SUMIF('BKAS IDR'!$E$10:$E$44,$C8174,'BKAS IDR'!$M$10:$M$44)</f>
        <v>0</v>
      </c>
    </row>
    <row r="8175" spans="2:6" s="12" customFormat="1" ht="15" customHeight="1">
      <c r="B8175" s="1"/>
      <c r="C8175" s="53" t="str">
        <f>[1]Coa!B8175</f>
        <v>4201.0023.0281199</v>
      </c>
      <c r="D8175" s="1" t="str">
        <f>VLOOKUP(C8175,[1]Coa!$B$4:$C$9231,2,FALSE)</f>
        <v>BIAYA ADMINISTRASI - MAINTENANCE IKPP</v>
      </c>
      <c r="E8175" s="573"/>
      <c r="F8175" s="573">
        <f>SUMIF('BKAS IDR'!$E$10:$E$44,$C8175,'BKAS IDR'!$M$10:$M$44)</f>
        <v>0</v>
      </c>
    </row>
    <row r="8176" spans="2:6" s="12" customFormat="1" ht="15" customHeight="1">
      <c r="B8176" s="1"/>
      <c r="C8176" s="53" t="str">
        <f>[1]Coa!B8176</f>
        <v>4201.0023.02812008</v>
      </c>
      <c r="D8176" s="1" t="str">
        <f>VLOOKUP(C8176,[1]Coa!$B$4:$C$9231,2,FALSE)</f>
        <v>BIAYA ADMINISTRASI - VE#2 INST NEW WBL TANK A</v>
      </c>
      <c r="E8176" s="573"/>
      <c r="F8176" s="573">
        <f>SUMIF('BKAS IDR'!$E$10:$E$44,$C8176,'BKAS IDR'!$M$10:$M$44)</f>
        <v>0</v>
      </c>
    </row>
    <row r="8177" spans="2:6" s="12" customFormat="1" ht="15" customHeight="1">
      <c r="B8177" s="1"/>
      <c r="C8177" s="53" t="str">
        <f>[1]Coa!B8177</f>
        <v>4201.0023.02812009</v>
      </c>
      <c r="D8177" s="1" t="str">
        <f>VLOOKUP(C8177,[1]Coa!$B$4:$C$9231,2,FALSE)</f>
        <v>BIAYA ADMINISTRASI - WP-9 INSTALL CHIP SCREEN</v>
      </c>
      <c r="E8177" s="573"/>
      <c r="F8177" s="573">
        <f>SUMIF('BKAS IDR'!$E$10:$E$44,$C8177,'BKAS IDR'!$M$10:$M$44)</f>
        <v>0</v>
      </c>
    </row>
    <row r="8178" spans="2:6" s="12" customFormat="1" ht="15" customHeight="1">
      <c r="B8178" s="1"/>
      <c r="C8178" s="53" t="str">
        <f>[1]Coa!B8178</f>
        <v>4201.0023.02812011</v>
      </c>
      <c r="D8178" s="1" t="str">
        <f>VLOOKUP(C8178,[1]Coa!$B$4:$C$9231,2,FALSE)</f>
        <v>BIAYA ADMINISTRASI - WP#9: INSTALL DEBARKING D</v>
      </c>
      <c r="E8178" s="573"/>
      <c r="F8178" s="573">
        <f>SUMIF('BKAS IDR'!$E$10:$E$44,$C8178,'BKAS IDR'!$M$10:$M$44)</f>
        <v>0</v>
      </c>
    </row>
    <row r="8179" spans="2:6" s="12" customFormat="1" ht="15" customHeight="1">
      <c r="B8179" s="1"/>
      <c r="C8179" s="53" t="str">
        <f>[1]Coa!B8179</f>
        <v>4201.0023.02812013</v>
      </c>
      <c r="D8179" s="1" t="str">
        <f>VLOOKUP(C8179,[1]Coa!$B$4:$C$9231,2,FALSE)</f>
        <v>BIAYA ADMINISTRASI - PM#8; TIE IN (TOP SEPARAT</v>
      </c>
      <c r="E8179" s="573"/>
      <c r="F8179" s="573">
        <f>SUMIF('BKAS IDR'!$E$10:$E$44,$C8179,'BKAS IDR'!$M$10:$M$44)</f>
        <v>0</v>
      </c>
    </row>
    <row r="8180" spans="2:6" s="12" customFormat="1" ht="15" customHeight="1">
      <c r="B8180" s="1"/>
      <c r="C8180" s="53" t="str">
        <f>[1]Coa!B8180</f>
        <v>4201.0023.02812016</v>
      </c>
      <c r="D8180" s="1" t="str">
        <f>VLOOKUP(C8180,[1]Coa!$B$4:$C$9231,2,FALSE)</f>
        <v>BIAYA ADMINISTRASI - HP HEADER TG 18.19 TO P-8</v>
      </c>
      <c r="E8180" s="573"/>
      <c r="F8180" s="573">
        <f>SUMIF('BKAS IDR'!$E$10:$E$44,$C8180,'BKAS IDR'!$M$10:$M$44)</f>
        <v>0</v>
      </c>
    </row>
    <row r="8181" spans="2:6" s="12" customFormat="1" ht="15" customHeight="1">
      <c r="B8181" s="1"/>
      <c r="C8181" s="53" t="str">
        <f>[1]Coa!B8181</f>
        <v>4201.0023.02812018</v>
      </c>
      <c r="D8181" s="1" t="str">
        <f>VLOOKUP(C8181,[1]Coa!$B$4:$C$9231,2,FALSE)</f>
        <v>BIAYA ADMINISTRASI - MC#3; UPGRADE PIPING &amp; DR</v>
      </c>
      <c r="E8181" s="573"/>
      <c r="F8181" s="573">
        <f>SUMIF('BKAS IDR'!$E$10:$E$44,$C8181,'BKAS IDR'!$M$10:$M$44)</f>
        <v>0</v>
      </c>
    </row>
    <row r="8182" spans="2:6" s="12" customFormat="1" ht="15" customHeight="1">
      <c r="B8182" s="1"/>
      <c r="C8182" s="53" t="str">
        <f>[1]Coa!B8182</f>
        <v>4201.0023.02812019</v>
      </c>
      <c r="D8182" s="1" t="str">
        <f>VLOOKUP(C8182,[1]Coa!$B$4:$C$9231,2,FALSE)</f>
        <v>BIAYA ADMINISTRASI - PM#8; TIE IN WASHING &amp; CO</v>
      </c>
      <c r="E8182" s="573"/>
      <c r="F8182" s="573">
        <f>SUMIF('BKAS IDR'!$E$10:$E$44,$C8182,'BKAS IDR'!$M$10:$M$44)</f>
        <v>0</v>
      </c>
    </row>
    <row r="8183" spans="2:6" s="12" customFormat="1" ht="15" customHeight="1">
      <c r="B8183" s="1"/>
      <c r="C8183" s="53" t="str">
        <f>[1]Coa!B8183</f>
        <v>4201.0023.02812020</v>
      </c>
      <c r="D8183" s="1" t="str">
        <f>VLOOKUP(C8183,[1]Coa!$B$4:$C$9231,2,FALSE)</f>
        <v>BIAYA ADMINISTRASI - PM#8; ADD SCREEN &amp; DISMAN</v>
      </c>
      <c r="E8183" s="573"/>
      <c r="F8183" s="573">
        <f>SUMIF('BKAS IDR'!$E$10:$E$44,$C8183,'BKAS IDR'!$M$10:$M$44)</f>
        <v>0</v>
      </c>
    </row>
    <row r="8184" spans="2:6" s="12" customFormat="1" ht="15" customHeight="1">
      <c r="B8184" s="1"/>
      <c r="C8184" s="53" t="str">
        <f>[1]Coa!B8184</f>
        <v>4201.0023.02812026</v>
      </c>
      <c r="D8184" s="1" t="str">
        <f>VLOOKUP(C8184,[1]Coa!$B$4:$C$9231,2,FALSE)</f>
        <v>BIAYA ADMINISTRASI - PPM#6; FABRICATION / INST</v>
      </c>
      <c r="E8184" s="573"/>
      <c r="F8184" s="573">
        <f>SUMIF('BKAS IDR'!$E$10:$E$44,$C8184,'BKAS IDR'!$M$10:$M$44)</f>
        <v>0</v>
      </c>
    </row>
    <row r="8185" spans="2:6" s="12" customFormat="1" ht="15" customHeight="1">
      <c r="B8185" s="1"/>
      <c r="C8185" s="53" t="str">
        <f>[1]Coa!B8185</f>
        <v>4201.0023.02812032</v>
      </c>
      <c r="D8185" s="1" t="str">
        <f>VLOOKUP(C8185,[1]Coa!$B$4:$C$9231,2,FALSE)</f>
        <v>BIAYA ADMINISTRASI - OPEN CONTRACT MAINTENANCE</v>
      </c>
      <c r="E8185" s="573"/>
      <c r="F8185" s="573">
        <f>SUMIF('BKAS IDR'!$E$10:$E$44,$C8185,'BKAS IDR'!$M$10:$M$44)</f>
        <v>0</v>
      </c>
    </row>
    <row r="8186" spans="2:6" s="12" customFormat="1" ht="15" customHeight="1">
      <c r="B8186" s="1"/>
      <c r="C8186" s="53" t="str">
        <f>[1]Coa!B8186</f>
        <v>4201.0023.02812033</v>
      </c>
      <c r="D8186" s="1" t="str">
        <f>VLOOKUP(C8186,[1]Coa!$B$4:$C$9231,2,FALSE)</f>
        <v>BIAYA ADMINISTRASI - MANPOWER TO SUPPORT CORRE</v>
      </c>
      <c r="E8186" s="573"/>
      <c r="F8186" s="573">
        <f>SUMIF('BKAS IDR'!$E$10:$E$44,$C8186,'BKAS IDR'!$M$10:$M$44)</f>
        <v>0</v>
      </c>
    </row>
    <row r="8187" spans="2:6" s="12" customFormat="1" ht="15" customHeight="1">
      <c r="B8187" s="1"/>
      <c r="C8187" s="53" t="str">
        <f>[1]Coa!B8187</f>
        <v>4201.0023.02812036</v>
      </c>
      <c r="D8187" s="1" t="str">
        <f>VLOOKUP(C8187,[1]Coa!$B$4:$C$9231,2,FALSE)</f>
        <v>BIAYA ADMINISTRASI - GANTI TUBE CONDENSER TG#1</v>
      </c>
      <c r="E8187" s="573"/>
      <c r="F8187" s="573">
        <f>SUMIF('BKAS IDR'!$E$10:$E$44,$C8187,'BKAS IDR'!$M$10:$M$44)</f>
        <v>0</v>
      </c>
    </row>
    <row r="8188" spans="2:6" s="12" customFormat="1" ht="15" customHeight="1">
      <c r="B8188" s="1"/>
      <c r="C8188" s="53" t="str">
        <f>[1]Coa!B8188</f>
        <v>4201.0023.02812045</v>
      </c>
      <c r="D8188" s="1" t="str">
        <f>VLOOKUP(C8188,[1]Coa!$B$4:$C$9231,2,FALSE)</f>
        <v>BIAYA ADMINISTRASI - WP-8; REPLACEMENT OF DRUM</v>
      </c>
      <c r="E8188" s="573"/>
      <c r="F8188" s="573">
        <f>SUMIF('BKAS IDR'!$E$10:$E$44,$C8188,'BKAS IDR'!$M$10:$M$44)</f>
        <v>0</v>
      </c>
    </row>
    <row r="8189" spans="2:6" s="12" customFormat="1" ht="15" customHeight="1">
      <c r="B8189" s="1"/>
      <c r="C8189" s="53" t="str">
        <f>[1]Coa!B8189</f>
        <v>4201.0023.02812047</v>
      </c>
      <c r="D8189" s="1" t="str">
        <f>VLOOKUP(C8189,[1]Coa!$B$4:$C$9231,2,FALSE)</f>
        <v>BIAYA ADMINISTRASI - WP-9; REPLACEMENT OF DRUM</v>
      </c>
      <c r="E8189" s="573"/>
      <c r="F8189" s="573">
        <f>SUMIF('BKAS IDR'!$E$10:$E$44,$C8189,'BKAS IDR'!$M$10:$M$44)</f>
        <v>0</v>
      </c>
    </row>
    <row r="8190" spans="2:6" s="12" customFormat="1" ht="15" customHeight="1">
      <c r="B8190" s="1"/>
      <c r="C8190" s="53" t="str">
        <f>[1]Coa!B8190</f>
        <v>4201.0023.02812048</v>
      </c>
      <c r="D8190" s="1" t="str">
        <f>VLOOKUP(C8190,[1]Coa!$B$4:$C$9231,2,FALSE)</f>
        <v>BIAYA ADMINISTRASI - VE#2 PROJECT FABR &amp; INSTA</v>
      </c>
      <c r="E8190" s="573"/>
      <c r="F8190" s="573">
        <f>SUMIF('BKAS IDR'!$E$10:$E$44,$C8190,'BKAS IDR'!$M$10:$M$44)</f>
        <v>0</v>
      </c>
    </row>
    <row r="8191" spans="2:6" s="12" customFormat="1" ht="15" customHeight="1">
      <c r="B8191" s="1"/>
      <c r="C8191" s="53" t="str">
        <f>[1]Coa!B8191</f>
        <v>4201.0023.02812050</v>
      </c>
      <c r="D8191" s="1" t="str">
        <f>VLOOKUP(C8191,[1]Coa!$B$4:$C$9231,2,FALSE)</f>
        <v>BIAYA ADMINISTRASI - VE2; FABRICATION &amp; INSTAL</v>
      </c>
      <c r="E8191" s="573"/>
      <c r="F8191" s="573">
        <f>SUMIF('BKAS IDR'!$E$10:$E$44,$C8191,'BKAS IDR'!$M$10:$M$44)</f>
        <v>0</v>
      </c>
    </row>
    <row r="8192" spans="2:6" s="12" customFormat="1" ht="15" customHeight="1">
      <c r="B8192" s="1"/>
      <c r="C8192" s="53" t="str">
        <f>[1]Coa!B8192</f>
        <v>4201.0023.02812052</v>
      </c>
      <c r="D8192" s="1" t="str">
        <f>VLOOKUP(C8192,[1]Coa!$B$4:$C$9231,2,FALSE)</f>
        <v>BIAYA ADMINISTRASI - PM8; SCAFFOLDING ANNUAL S</v>
      </c>
      <c r="E8192" s="573"/>
      <c r="F8192" s="573">
        <f>SUMIF('BKAS IDR'!$E$10:$E$44,$C8192,'BKAS IDR'!$M$10:$M$44)</f>
        <v>0</v>
      </c>
    </row>
    <row r="8193" spans="2:6" s="12" customFormat="1" ht="15" customHeight="1">
      <c r="B8193" s="1"/>
      <c r="C8193" s="53" t="str">
        <f>[1]Coa!B8193</f>
        <v>4201.0023.02812055</v>
      </c>
      <c r="D8193" s="1" t="str">
        <f>VLOOKUP(C8193,[1]Coa!$B$4:$C$9231,2,FALSE)</f>
        <v>BIAYA ADMINISTRASI - PM#8; DISMANTLE EQUIPMENT</v>
      </c>
      <c r="E8193" s="573"/>
      <c r="F8193" s="573">
        <f>SUMIF('BKAS IDR'!$E$10:$E$44,$C8193,'BKAS IDR'!$M$10:$M$44)</f>
        <v>0</v>
      </c>
    </row>
    <row r="8194" spans="2:6" s="12" customFormat="1" ht="15" customHeight="1">
      <c r="B8194" s="1"/>
      <c r="C8194" s="53" t="str">
        <f>[1]Coa!B8194</f>
        <v>4201.0023.02812056</v>
      </c>
      <c r="D8194" s="1" t="str">
        <f>VLOOKUP(C8194,[1]Coa!$B$4:$C$9231,2,FALSE)</f>
        <v>BIAYA ADMINISTRASI - PM#8; TO MAKE CONVEYOR SU</v>
      </c>
      <c r="E8194" s="573"/>
      <c r="F8194" s="573">
        <f>SUMIF('BKAS IDR'!$E$10:$E$44,$C8194,'BKAS IDR'!$M$10:$M$44)</f>
        <v>0</v>
      </c>
    </row>
    <row r="8195" spans="2:6" s="12" customFormat="1" ht="15" customHeight="1">
      <c r="B8195" s="1"/>
      <c r="C8195" s="53" t="str">
        <f>[1]Coa!B8195</f>
        <v>4201.0023.02812057</v>
      </c>
      <c r="D8195" s="1" t="str">
        <f>VLOOKUP(C8195,[1]Coa!$B$4:$C$9231,2,FALSE)</f>
        <v>BIAYA ADMINISTRASI - PM#9; GANTI 4 SET NOZZLE</v>
      </c>
      <c r="E8195" s="573"/>
      <c r="F8195" s="573">
        <f>SUMIF('BKAS IDR'!$E$10:$E$44,$C8195,'BKAS IDR'!$M$10:$M$44)</f>
        <v>0</v>
      </c>
    </row>
    <row r="8196" spans="2:6" s="12" customFormat="1" ht="15" customHeight="1">
      <c r="B8196" s="1"/>
      <c r="C8196" s="53" t="str">
        <f>[1]Coa!B8196</f>
        <v>4201.0023.02812099</v>
      </c>
      <c r="D8196" s="1" t="str">
        <f>VLOOKUP(C8196,[1]Coa!$B$4:$C$9231,2,FALSE)</f>
        <v>BIAYA ADMINISTRASI - IKPP MAINTENANCE</v>
      </c>
      <c r="E8196" s="573"/>
      <c r="F8196" s="573">
        <f>SUMIF('BKAS IDR'!$E$10:$E$44,$C8196,'BKAS IDR'!$M$10:$M$44)</f>
        <v>0</v>
      </c>
    </row>
    <row r="8197" spans="2:6" s="12" customFormat="1" ht="15" customHeight="1">
      <c r="B8197" s="1"/>
      <c r="C8197" s="53" t="str">
        <f>[1]Coa!B8197</f>
        <v>4201.0023.0350933</v>
      </c>
      <c r="D8197" s="1" t="str">
        <f>VLOOKUP(C8197,[1]Coa!$B$4:$C$9231,2,FALSE)</f>
        <v>BIAYA ADMINISTRASI - PAGERUNGAN UTARA FIELD</v>
      </c>
      <c r="E8197" s="573"/>
      <c r="F8197" s="573">
        <f>SUMIF('BKAS IDR'!$E$10:$E$44,$C8197,'BKAS IDR'!$M$10:$M$44)</f>
        <v>0</v>
      </c>
    </row>
    <row r="8198" spans="2:6" s="12" customFormat="1" ht="15" customHeight="1">
      <c r="B8198" s="1"/>
      <c r="C8198" s="53" t="str">
        <f>[1]Coa!B8198</f>
        <v>4201.0023.0351002</v>
      </c>
      <c r="D8198" s="1" t="str">
        <f>VLOOKUP(C8198,[1]Coa!$B$4:$C$9231,2,FALSE)</f>
        <v>BIAYA ADMINISTRASI - EDC1 SUBSEA FACILITY TSB</v>
      </c>
      <c r="E8198" s="573"/>
      <c r="F8198" s="573">
        <f>SUMIF('BKAS IDR'!$E$10:$E$44,$C8198,'BKAS IDR'!$M$10:$M$44)</f>
        <v>0</v>
      </c>
    </row>
    <row r="8199" spans="2:6" s="12" customFormat="1" ht="15" customHeight="1">
      <c r="B8199" s="1"/>
      <c r="C8199" s="53" t="str">
        <f>[1]Coa!B8199</f>
        <v>4201.0023.0400928</v>
      </c>
      <c r="D8199" s="1" t="str">
        <f>VLOOKUP(C8199,[1]Coa!$B$4:$C$9231,2,FALSE)</f>
        <v>BIAYA ADMINISTRASI - 3 Unit BODY SHELL</v>
      </c>
      <c r="E8199" s="573"/>
      <c r="F8199" s="573">
        <f>SUMIF('BKAS IDR'!$E$10:$E$44,$C8199,'BKAS IDR'!$M$10:$M$44)</f>
        <v>0</v>
      </c>
    </row>
    <row r="8200" spans="2:6" s="12" customFormat="1" ht="15" customHeight="1">
      <c r="B8200" s="1"/>
      <c r="C8200" s="53" t="str">
        <f>[1]Coa!B8200</f>
        <v>4201.0023.0400932</v>
      </c>
      <c r="D8200" s="1" t="str">
        <f>VLOOKUP(C8200,[1]Coa!$B$4:$C$9231,2,FALSE)</f>
        <v>BIAYA ADMINISTRASI - 6 UNITS FLARE KO DRUM</v>
      </c>
      <c r="E8200" s="573"/>
      <c r="F8200" s="573">
        <f>SUMIF('BKAS IDR'!$E$10:$E$44,$C8200,'BKAS IDR'!$M$10:$M$44)</f>
        <v>0</v>
      </c>
    </row>
    <row r="8201" spans="2:6" s="12" customFormat="1" ht="15" customHeight="1">
      <c r="B8201" s="1"/>
      <c r="C8201" s="53" t="str">
        <f>[1]Coa!B8201</f>
        <v>4201.0023.0411008</v>
      </c>
      <c r="D8201" s="1" t="str">
        <f>VLOOKUP(C8201,[1]Coa!$B$4:$C$9231,2,FALSE)</f>
        <v>BIAYA ADMINISTRASI - GEN. ASSEMBLY DEBARKING</v>
      </c>
      <c r="E8201" s="573"/>
      <c r="F8201" s="573">
        <f>SUMIF('BKAS IDR'!$E$10:$E$44,$C8201,'BKAS IDR'!$M$10:$M$44)</f>
        <v>0</v>
      </c>
    </row>
    <row r="8202" spans="2:6" s="12" customFormat="1" ht="15" customHeight="1">
      <c r="B8202" s="1"/>
      <c r="C8202" s="53" t="str">
        <f>[1]Coa!B8202</f>
        <v>4201.0023.04112025</v>
      </c>
      <c r="D8202" s="1" t="str">
        <f>VLOOKUP(C8202,[1]Coa!$B$4:$C$9231,2,FALSE)</f>
        <v>BIAYA ADMINISTRASI - MANPOWER SUPPLY FOR PROJE</v>
      </c>
      <c r="E8202" s="573"/>
      <c r="F8202" s="573">
        <f>SUMIF('BKAS IDR'!$E$10:$E$44,$C8202,'BKAS IDR'!$M$10:$M$44)</f>
        <v>0</v>
      </c>
    </row>
    <row r="8203" spans="2:6" s="12" customFormat="1" ht="15" customHeight="1">
      <c r="B8203" s="1"/>
      <c r="C8203" s="53" t="str">
        <f>[1]Coa!B8203</f>
        <v>4201.0023.0480753</v>
      </c>
      <c r="D8203" s="1" t="str">
        <f>VLOOKUP(C8203,[1]Coa!$B$4:$C$9231,2,FALSE)</f>
        <v>BIAYA ADMINISTRASI - COMBINED FEED EXCHANGER</v>
      </c>
      <c r="E8203" s="573"/>
      <c r="F8203" s="573">
        <f>SUMIF('BKAS IDR'!$E$10:$E$44,$C8203,'BKAS IDR'!$M$10:$M$44)</f>
        <v>0</v>
      </c>
    </row>
    <row r="8204" spans="2:6" s="12" customFormat="1" ht="15" customHeight="1">
      <c r="B8204" s="1"/>
      <c r="C8204" s="53" t="str">
        <f>[1]Coa!B8204</f>
        <v>4201.0023.0480901</v>
      </c>
      <c r="D8204" s="1" t="str">
        <f>VLOOKUP(C8204,[1]Coa!$B$4:$C$9231,2,FALSE)</f>
        <v>BIAYA ADMINISTRASI - DEBUT TRIM COND 211-E-9</v>
      </c>
      <c r="E8204" s="573"/>
      <c r="F8204" s="573">
        <f>SUMIF('BKAS IDR'!$E$10:$E$44,$C8204,'BKAS IDR'!$M$10:$M$44)</f>
        <v>0</v>
      </c>
    </row>
    <row r="8205" spans="2:6" s="12" customFormat="1" ht="15" customHeight="1">
      <c r="B8205" s="1"/>
      <c r="C8205" s="53" t="str">
        <f>[1]Coa!B8205</f>
        <v>4201.0023.0480906</v>
      </c>
      <c r="D8205" s="1" t="str">
        <f>VLOOKUP(C8205,[1]Coa!$B$4:$C$9231,2,FALSE)</f>
        <v>BIAYA ADMINISTRASI - TBUNDLE 140-E-11A,E-16</v>
      </c>
      <c r="E8205" s="573"/>
      <c r="F8205" s="573">
        <f>SUMIF('BKAS IDR'!$E$10:$E$44,$C8205,'BKAS IDR'!$M$10:$M$44)</f>
        <v>0</v>
      </c>
    </row>
    <row r="8206" spans="2:6" s="12" customFormat="1" ht="15" customHeight="1">
      <c r="B8206" s="1"/>
      <c r="C8206" s="53" t="str">
        <f>[1]Coa!B8206</f>
        <v>4201.0023.0480912</v>
      </c>
      <c r="D8206" s="1" t="str">
        <f>VLOOKUP(C8206,[1]Coa!$B$4:$C$9231,2,FALSE)</f>
        <v>BIAYA ADMINISTRASI - FAB HE, 701-E-5&amp;702-E-7</v>
      </c>
      <c r="E8206" s="573"/>
      <c r="F8206" s="573">
        <f>SUMIF('BKAS IDR'!$E$10:$E$44,$C8206,'BKAS IDR'!$M$10:$M$44)</f>
        <v>0</v>
      </c>
    </row>
    <row r="8207" spans="2:6" s="12" customFormat="1" ht="15" customHeight="1">
      <c r="B8207" s="1"/>
      <c r="C8207" s="53" t="str">
        <f>[1]Coa!B8207</f>
        <v>4201.0023.0480914</v>
      </c>
      <c r="D8207" s="1" t="str">
        <f>VLOOKUP(C8207,[1]Coa!$B$4:$C$9231,2,FALSE)</f>
        <v>BIAYA ADMINISTRASI - FAB HE,ITEM 140-E-20&amp;E-25</v>
      </c>
      <c r="E8207" s="573"/>
      <c r="F8207" s="573">
        <f>SUMIF('BKAS IDR'!$E$10:$E$44,$C8207,'BKAS IDR'!$M$10:$M$44)</f>
        <v>0</v>
      </c>
    </row>
    <row r="8208" spans="2:6" s="12" customFormat="1" ht="15" customHeight="1">
      <c r="B8208" s="1"/>
      <c r="C8208" s="53" t="str">
        <f>[1]Coa!B8208</f>
        <v>4201.0023.0480918</v>
      </c>
      <c r="D8208" s="1" t="str">
        <f>VLOOKUP(C8208,[1]Coa!$B$4:$C$9231,2,FALSE)</f>
        <v>BIAYA ADMINISTRASI - TUBE BUNDLE ASS F/023E-11</v>
      </c>
      <c r="E8208" s="573"/>
      <c r="F8208" s="573">
        <f>SUMIF('BKAS IDR'!$E$10:$E$44,$C8208,'BKAS IDR'!$M$10:$M$44)</f>
        <v>0</v>
      </c>
    </row>
    <row r="8209" spans="2:6" s="12" customFormat="1" ht="15" customHeight="1">
      <c r="B8209" s="1"/>
      <c r="C8209" s="53" t="str">
        <f>[1]Coa!B8209</f>
        <v>4201.0023.0480922</v>
      </c>
      <c r="D8209" s="1" t="str">
        <f>VLOOKUP(C8209,[1]Coa!$B$4:$C$9231,2,FALSE)</f>
        <v>BIAYA ADMINISTRASI - COMBINED FEED EXCHANGER</v>
      </c>
      <c r="E8209" s="573"/>
      <c r="F8209" s="573">
        <f>SUMIF('BKAS IDR'!$E$10:$E$44,$C8209,'BKAS IDR'!$M$10:$M$44)</f>
        <v>0</v>
      </c>
    </row>
    <row r="8210" spans="2:6" s="12" customFormat="1" ht="15" customHeight="1">
      <c r="B8210" s="1"/>
      <c r="C8210" s="53" t="str">
        <f>[1]Coa!B8210</f>
        <v>4201.0023.0480925</v>
      </c>
      <c r="D8210" s="1" t="str">
        <f>VLOOKUP(C8210,[1]Coa!$B$4:$C$9231,2,FALSE)</f>
        <v>BIAYA ADMINISTRASI - 6 DISPENSER (SOE-TA)</v>
      </c>
      <c r="E8210" s="573"/>
      <c r="F8210" s="573">
        <f>SUMIF('BKAS IDR'!$E$10:$E$44,$C8210,'BKAS IDR'!$M$10:$M$44)</f>
        <v>0</v>
      </c>
    </row>
    <row r="8211" spans="2:6" s="12" customFormat="1" ht="15" customHeight="1">
      <c r="B8211" s="1"/>
      <c r="C8211" s="53" t="str">
        <f>[1]Coa!B8211</f>
        <v>4201.0023.0481001</v>
      </c>
      <c r="D8211" s="1" t="str">
        <f>VLOOKUP(C8211,[1]Coa!$B$4:$C$9231,2,FALSE)</f>
        <v>BIAYA ADMINISTRASI - VESSEL TAG NO.14-E-25</v>
      </c>
      <c r="E8211" s="573"/>
      <c r="F8211" s="573">
        <f>SUMIF('BKAS IDR'!$E$10:$E$44,$C8211,'BKAS IDR'!$M$10:$M$44)</f>
        <v>0</v>
      </c>
    </row>
    <row r="8212" spans="2:6" s="12" customFormat="1" ht="15" customHeight="1">
      <c r="B8212" s="1"/>
      <c r="C8212" s="53" t="str">
        <f>[1]Coa!B8212</f>
        <v>4201.0023.0481012</v>
      </c>
      <c r="D8212" s="1" t="str">
        <f>VLOOKUP(C8212,[1]Coa!$B$4:$C$9231,2,FALSE)</f>
        <v>BIAYA ADMINISTRASI - BAFFLE PLATE</v>
      </c>
      <c r="E8212" s="573"/>
      <c r="F8212" s="573">
        <f>SUMIF('BKAS IDR'!$E$10:$E$44,$C8212,'BKAS IDR'!$M$10:$M$44)</f>
        <v>0</v>
      </c>
    </row>
    <row r="8213" spans="2:6" s="12" customFormat="1" ht="15" customHeight="1">
      <c r="B8213" s="1"/>
      <c r="C8213" s="53" t="str">
        <f>[1]Coa!B8213</f>
        <v>4201.0023.0481016</v>
      </c>
      <c r="D8213" s="1" t="str">
        <f>VLOOKUP(C8213,[1]Coa!$B$4:$C$9231,2,FALSE)</f>
        <v>BIAYA ADMINISTRASI - ERECTION VCFHE 84E-201</v>
      </c>
      <c r="E8213" s="573"/>
      <c r="F8213" s="573">
        <f>SUMIF('BKAS IDR'!$E$10:$E$44,$C8213,'BKAS IDR'!$M$10:$M$44)</f>
        <v>0</v>
      </c>
    </row>
    <row r="8214" spans="2:6" s="12" customFormat="1" ht="15" customHeight="1">
      <c r="B8214" s="1"/>
      <c r="C8214" s="53" t="str">
        <f>[1]Coa!B8214</f>
        <v>4201.0023.0481023</v>
      </c>
      <c r="D8214" s="1" t="str">
        <f>VLOOKUP(C8214,[1]Coa!$B$4:$C$9231,2,FALSE)</f>
        <v>BIAYA ADMINISTRASI - PASS PARTITION PLATE</v>
      </c>
      <c r="E8214" s="573"/>
      <c r="F8214" s="573">
        <f>SUMIF('BKAS IDR'!$E$10:$E$44,$C8214,'BKAS IDR'!$M$10:$M$44)</f>
        <v>0</v>
      </c>
    </row>
    <row r="8215" spans="2:6" s="12" customFormat="1" ht="15" customHeight="1">
      <c r="B8215" s="1"/>
      <c r="C8215" s="53" t="str">
        <f>[1]Coa!B8215</f>
        <v>4201.0023.0481024</v>
      </c>
      <c r="D8215" s="1" t="str">
        <f>VLOOKUP(C8215,[1]Coa!$B$4:$C$9231,2,FALSE)</f>
        <v>BIAYA ADMINISTRASI - T. BUNDLE COMP, CHANNEL</v>
      </c>
      <c r="E8215" s="573"/>
      <c r="F8215" s="573">
        <f>SUMIF('BKAS IDR'!$E$10:$E$44,$C8215,'BKAS IDR'!$M$10:$M$44)</f>
        <v>0</v>
      </c>
    </row>
    <row r="8216" spans="2:6" s="12" customFormat="1" ht="15" customHeight="1">
      <c r="B8216" s="1"/>
      <c r="C8216" s="53" t="str">
        <f>[1]Coa!B8216</f>
        <v>4201.0023.0481101</v>
      </c>
      <c r="D8216" s="1" t="str">
        <f>VLOOKUP(C8216,[1]Coa!$B$4:$C$9231,2,FALSE)</f>
        <v>BIAYA ADMINISTRASI - TUBE BUNDLE TYPE "U"</v>
      </c>
      <c r="E8216" s="573"/>
      <c r="F8216" s="573">
        <f>SUMIF('BKAS IDR'!$E$10:$E$44,$C8216,'BKAS IDR'!$M$10:$M$44)</f>
        <v>0</v>
      </c>
    </row>
    <row r="8217" spans="2:6" s="12" customFormat="1" ht="15" customHeight="1">
      <c r="B8217" s="1"/>
      <c r="C8217" s="53" t="str">
        <f>[1]Coa!B8217</f>
        <v>4201.0023.0481105</v>
      </c>
      <c r="D8217" s="1" t="str">
        <f>VLOOKUP(C8217,[1]Coa!$B$4:$C$9231,2,FALSE)</f>
        <v>BIAYA ADMINISTRASI - TBUNDLE AS110-E-7 A/B/C/D</v>
      </c>
      <c r="E8217" s="573"/>
      <c r="F8217" s="573">
        <f>SUMIF('BKAS IDR'!$E$10:$E$44,$C8217,'BKAS IDR'!$M$10:$M$44)</f>
        <v>0</v>
      </c>
    </row>
    <row r="8218" spans="2:6" s="12" customFormat="1" ht="15" customHeight="1">
      <c r="B8218" s="1"/>
      <c r="C8218" s="53" t="str">
        <f>[1]Coa!B8218</f>
        <v>4201.0023.0481106</v>
      </c>
      <c r="D8218" s="1" t="str">
        <f>VLOOKUP(C8218,[1]Coa!$B$4:$C$9231,2,FALSE)</f>
        <v>BIAYA ADMINISTRASI - EJCTR STEAMTAG110-J-51A/B</v>
      </c>
      <c r="E8218" s="573"/>
      <c r="F8218" s="573">
        <f>SUMIF('BKAS IDR'!$E$10:$E$44,$C8218,'BKAS IDR'!$M$10:$M$44)</f>
        <v>0</v>
      </c>
    </row>
    <row r="8219" spans="2:6" s="12" customFormat="1" ht="15" customHeight="1">
      <c r="B8219" s="1"/>
      <c r="C8219" s="53" t="str">
        <f>[1]Coa!B8219</f>
        <v>4201.0023.0481107</v>
      </c>
      <c r="D8219" s="1" t="str">
        <f>VLOOKUP(C8219,[1]Coa!$B$4:$C$9231,2,FALSE)</f>
        <v>BIAYA ADMINISTRASI - TBUNDLE AS&amp;SHELL 93E-405</v>
      </c>
      <c r="E8219" s="573"/>
      <c r="F8219" s="573">
        <f>SUMIF('BKAS IDR'!$E$10:$E$44,$C8219,'BKAS IDR'!$M$10:$M$44)</f>
        <v>0</v>
      </c>
    </row>
    <row r="8220" spans="2:6" s="12" customFormat="1" ht="15" customHeight="1">
      <c r="B8220" s="1"/>
      <c r="C8220" s="53" t="str">
        <f>[1]Coa!B8220</f>
        <v>4201.0023.0481109</v>
      </c>
      <c r="D8220" s="1" t="str">
        <f>VLOOKUP(C8220,[1]Coa!$B$4:$C$9231,2,FALSE)</f>
        <v>BIAYA ADMINISTRASI - PRESSURE VESSEL FABRICATI</v>
      </c>
      <c r="E8220" s="573"/>
      <c r="F8220" s="573">
        <f>SUMIF('BKAS IDR'!$E$10:$E$44,$C8220,'BKAS IDR'!$M$10:$M$44)</f>
        <v>0</v>
      </c>
    </row>
    <row r="8221" spans="2:6" s="12" customFormat="1" ht="15" customHeight="1">
      <c r="B8221" s="1"/>
      <c r="C8221" s="53" t="str">
        <f>[1]Coa!B8221</f>
        <v>4201.0023.0481114</v>
      </c>
      <c r="D8221" s="1" t="str">
        <f>VLOOKUP(C8221,[1]Coa!$B$4:$C$9231,2,FALSE)</f>
        <v>BIAYA ADMINISTRASI - HEAT EXCHANGER COMPLETE 7</v>
      </c>
      <c r="E8221" s="573"/>
      <c r="F8221" s="573">
        <f>SUMIF('BKAS IDR'!$E$10:$E$44,$C8221,'BKAS IDR'!$M$10:$M$44)</f>
        <v>0</v>
      </c>
    </row>
    <row r="8222" spans="2:6" s="12" customFormat="1" ht="15" customHeight="1">
      <c r="B8222" s="1"/>
      <c r="C8222" s="53" t="str">
        <f>[1]Coa!B8222</f>
        <v>4201.0023.0481117</v>
      </c>
      <c r="D8222" s="1" t="str">
        <f>VLOOKUP(C8222,[1]Coa!$B$4:$C$9231,2,FALSE)</f>
        <v>BIAYA ADMINISTRASI - CONDENSATE STRIPPER</v>
      </c>
      <c r="E8222" s="573"/>
      <c r="F8222" s="573">
        <f>SUMIF('BKAS IDR'!$E$10:$E$44,$C8222,'BKAS IDR'!$M$10:$M$44)</f>
        <v>0</v>
      </c>
    </row>
    <row r="8223" spans="2:6" s="12" customFormat="1" ht="15" customHeight="1">
      <c r="B8223" s="1"/>
      <c r="C8223" s="53" t="str">
        <f>[1]Coa!B8223</f>
        <v>4201.0023.0481118</v>
      </c>
      <c r="D8223" s="1" t="str">
        <f>VLOOKUP(C8223,[1]Coa!$B$4:$C$9231,2,FALSE)</f>
        <v>BIAYA ADMINISTRASI - VESSEL, HORIZONTAL TAG</v>
      </c>
      <c r="E8223" s="573"/>
      <c r="F8223" s="573">
        <f>SUMIF('BKAS IDR'!$E$10:$E$44,$C8223,'BKAS IDR'!$M$10:$M$44)</f>
        <v>0</v>
      </c>
    </row>
    <row r="8224" spans="2:6" s="12" customFormat="1" ht="15" customHeight="1">
      <c r="B8224" s="1"/>
      <c r="C8224" s="53" t="str">
        <f>[1]Coa!B8224</f>
        <v>4201.0023.0481124</v>
      </c>
      <c r="D8224" s="1" t="str">
        <f>VLOOKUP(C8224,[1]Coa!$B$4:$C$9231,2,FALSE)</f>
        <v>BIAYA ADMINISTRASI - Heat Exchanger  Assy Tag</v>
      </c>
      <c r="E8224" s="573"/>
      <c r="F8224" s="573">
        <f>SUMIF('BKAS IDR'!$E$10:$E$44,$C8224,'BKAS IDR'!$M$10:$M$44)</f>
        <v>0</v>
      </c>
    </row>
    <row r="8225" spans="2:6" s="12" customFormat="1" ht="15" customHeight="1">
      <c r="B8225" s="1"/>
      <c r="C8225" s="53" t="str">
        <f>[1]Coa!B8225</f>
        <v>4201.0023.0481153</v>
      </c>
      <c r="D8225" s="1" t="str">
        <f>VLOOKUP(C8225,[1]Coa!$B$4:$C$9231,2,FALSE)</f>
        <v>BIAYA ADMINISTRASI - 5 (FIVE) UNIT COMBINED FE</v>
      </c>
      <c r="E8225" s="573"/>
      <c r="F8225" s="573">
        <f>SUMIF('BKAS IDR'!$E$10:$E$44,$C8225,'BKAS IDR'!$M$10:$M$44)</f>
        <v>0</v>
      </c>
    </row>
    <row r="8226" spans="2:6" s="12" customFormat="1" ht="15" customHeight="1">
      <c r="B8226" s="1"/>
      <c r="C8226" s="53" t="str">
        <f>[1]Coa!B8226</f>
        <v>4201.0023.0481159</v>
      </c>
      <c r="D8226" s="1" t="str">
        <f>VLOOKUP(C8226,[1]Coa!$B$4:$C$9231,2,FALSE)</f>
        <v>BIAYA ADMINISTRASI - PEMBANGUNAN UNIT CHLORIDE</v>
      </c>
      <c r="E8226" s="573"/>
      <c r="F8226" s="573">
        <f>SUMIF('BKAS IDR'!$E$10:$E$44,$C8226,'BKAS IDR'!$M$10:$M$44)</f>
        <v>0</v>
      </c>
    </row>
    <row r="8227" spans="2:6" s="12" customFormat="1" ht="15" customHeight="1">
      <c r="B8227" s="1"/>
      <c r="C8227" s="53" t="str">
        <f>[1]Coa!B8227</f>
        <v>4201.0023.0481160</v>
      </c>
      <c r="D8227" s="1" t="str">
        <f>VLOOKUP(C8227,[1]Coa!$B$4:$C$9231,2,FALSE)</f>
        <v>BIAYA ADMINISTRASI - FABRICATION INTERNAL PART</v>
      </c>
      <c r="E8227" s="573"/>
      <c r="F8227" s="573">
        <f>SUMIF('BKAS IDR'!$E$10:$E$44,$C8227,'BKAS IDR'!$M$10:$M$44)</f>
        <v>0</v>
      </c>
    </row>
    <row r="8228" spans="2:6" s="12" customFormat="1" ht="15" customHeight="1">
      <c r="B8228" s="1"/>
      <c r="C8228" s="53" t="str">
        <f>[1]Coa!B8228</f>
        <v>4201.0023.0481161</v>
      </c>
      <c r="D8228" s="1" t="str">
        <f>VLOOKUP(C8228,[1]Coa!$B$4:$C$9231,2,FALSE)</f>
        <v>BIAYA ADMINISTRASI - HEAT EXCHANGER 260-E-157</v>
      </c>
      <c r="E8228" s="573"/>
      <c r="F8228" s="573">
        <f>SUMIF('BKAS IDR'!$E$10:$E$44,$C8228,'BKAS IDR'!$M$10:$M$44)</f>
        <v>0</v>
      </c>
    </row>
    <row r="8229" spans="2:6" s="12" customFormat="1" ht="15" customHeight="1">
      <c r="B8229" s="1"/>
      <c r="C8229" s="53" t="str">
        <f>[1]Coa!B8229</f>
        <v>4201.0023.0481163</v>
      </c>
      <c r="D8229" s="1" t="str">
        <f>VLOOKUP(C8229,[1]Coa!$B$4:$C$9231,2,FALSE)</f>
        <v>BIAYA ADMINISTRASI - PEMBANGUNAN FASILITAS SLU</v>
      </c>
      <c r="E8229" s="573"/>
      <c r="F8229" s="573">
        <f>SUMIF('BKAS IDR'!$E$10:$E$44,$C8229,'BKAS IDR'!$M$10:$M$44)</f>
        <v>0</v>
      </c>
    </row>
    <row r="8230" spans="2:6" s="12" customFormat="1" ht="15" customHeight="1">
      <c r="B8230" s="1"/>
      <c r="C8230" s="53" t="str">
        <f>[1]Coa!B8230</f>
        <v>4201.0023.0481166</v>
      </c>
      <c r="D8230" s="1" t="str">
        <f>VLOOKUP(C8230,[1]Coa!$B$4:$C$9231,2,FALSE)</f>
        <v>BIAYA ADMINISTRASI - SHELL &amp; TUBE BUNDLE  Assy</v>
      </c>
      <c r="E8230" s="573"/>
      <c r="F8230" s="573">
        <f>SUMIF('BKAS IDR'!$E$10:$E$44,$C8230,'BKAS IDR'!$M$10:$M$44)</f>
        <v>0</v>
      </c>
    </row>
    <row r="8231" spans="2:6" s="12" customFormat="1" ht="15" customHeight="1">
      <c r="B8231" s="1"/>
      <c r="C8231" s="53" t="str">
        <f>[1]Coa!B8231</f>
        <v>4201.0023.04812004</v>
      </c>
      <c r="D8231" s="1" t="str">
        <f>VLOOKUP(C8231,[1]Coa!$B$4:$C$9231,2,FALSE)</f>
        <v>BIAYA ADMINISTRASI - TOP HEAD COLOUMN</v>
      </c>
      <c r="E8231" s="573"/>
      <c r="F8231" s="573">
        <f>SUMIF('BKAS IDR'!$E$10:$E$44,$C8231,'BKAS IDR'!$M$10:$M$44)</f>
        <v>0</v>
      </c>
    </row>
    <row r="8232" spans="2:6" s="12" customFormat="1" ht="15" customHeight="1">
      <c r="B8232" s="1"/>
      <c r="C8232" s="53" t="str">
        <f>[1]Coa!B8232</f>
        <v>4201.0023.04812005</v>
      </c>
      <c r="D8232" s="1" t="str">
        <f>VLOOKUP(C8232,[1]Coa!$B$4:$C$9231,2,FALSE)</f>
        <v>BIAYA ADMINISTRASI - HEAT EXCHANGER</v>
      </c>
      <c r="E8232" s="573"/>
      <c r="F8232" s="573">
        <f>SUMIF('BKAS IDR'!$E$10:$E$44,$C8232,'BKAS IDR'!$M$10:$M$44)</f>
        <v>0</v>
      </c>
    </row>
    <row r="8233" spans="2:6" s="12" customFormat="1" ht="15" customHeight="1">
      <c r="B8233" s="1"/>
      <c r="C8233" s="53" t="str">
        <f>[1]Coa!B8233</f>
        <v>4201.0023.0510862</v>
      </c>
      <c r="D8233" s="1" t="str">
        <f>VLOOKUP(C8233,[1]Coa!$B$4:$C$9231,2,FALSE)</f>
        <v>BIAYA ADMINISTRASI - PRESSURE VESSEL</v>
      </c>
      <c r="E8233" s="573"/>
      <c r="F8233" s="573">
        <f>SUMIF('BKAS IDR'!$E$10:$E$44,$C8233,'BKAS IDR'!$M$10:$M$44)</f>
        <v>0</v>
      </c>
    </row>
    <row r="8234" spans="2:6" s="12" customFormat="1" ht="15" customHeight="1">
      <c r="B8234" s="1"/>
      <c r="C8234" s="53" t="str">
        <f>[1]Coa!B8234</f>
        <v>4201.0023.0510863</v>
      </c>
      <c r="D8234" s="1" t="str">
        <f>VLOOKUP(C8234,[1]Coa!$B$4:$C$9231,2,FALSE)</f>
        <v>BIAYA ADMINISTRASI - PROV OF SHELL &amp; TUBE HEAT</v>
      </c>
      <c r="E8234" s="573"/>
      <c r="F8234" s="573">
        <f>SUMIF('BKAS IDR'!$E$10:$E$44,$C8234,'BKAS IDR'!$M$10:$M$44)</f>
        <v>0</v>
      </c>
    </row>
    <row r="8235" spans="2:6" s="12" customFormat="1" ht="15" customHeight="1">
      <c r="B8235" s="1"/>
      <c r="C8235" s="53" t="str">
        <f>[1]Coa!B8235</f>
        <v>4201.0023.0510902</v>
      </c>
      <c r="D8235" s="1" t="str">
        <f>VLOOKUP(C8235,[1]Coa!$B$4:$C$9231,2,FALSE)</f>
        <v>BIAYA ADMINISTRASI - PRESSURE VESSEL GSA</v>
      </c>
      <c r="E8235" s="573"/>
      <c r="F8235" s="573">
        <f>SUMIF('BKAS IDR'!$E$10:$E$44,$C8235,'BKAS IDR'!$M$10:$M$44)</f>
        <v>0</v>
      </c>
    </row>
    <row r="8236" spans="2:6" s="12" customFormat="1" ht="15" customHeight="1">
      <c r="B8236" s="1"/>
      <c r="C8236" s="53" t="str">
        <f>[1]Coa!B8236</f>
        <v>4201.0023.0511017</v>
      </c>
      <c r="D8236" s="1" t="str">
        <f>VLOOKUP(C8236,[1]Coa!$B$4:$C$9231,2,FALSE)</f>
        <v>BIAYA ADMINISTRASI - FAB HEAD CHANNEL (E-2030)</v>
      </c>
      <c r="E8236" s="573"/>
      <c r="F8236" s="573">
        <f>SUMIF('BKAS IDR'!$E$10:$E$44,$C8236,'BKAS IDR'!$M$10:$M$44)</f>
        <v>0</v>
      </c>
    </row>
    <row r="8237" spans="2:6" s="12" customFormat="1" ht="15" customHeight="1">
      <c r="B8237" s="1"/>
      <c r="C8237" s="53" t="str">
        <f>[1]Coa!B8237</f>
        <v>4201.0023.0511152</v>
      </c>
      <c r="D8237" s="1" t="str">
        <f>VLOOKUP(C8237,[1]Coa!$B$4:$C$9231,2,FALSE)</f>
        <v>BIAYA ADMINISTRASI - ENGINEERING, PROCUREMENT,</v>
      </c>
      <c r="E8237" s="573"/>
      <c r="F8237" s="573">
        <f>SUMIF('BKAS IDR'!$E$10:$E$44,$C8237,'BKAS IDR'!$M$10:$M$44)</f>
        <v>0</v>
      </c>
    </row>
    <row r="8238" spans="2:6" s="12" customFormat="1" ht="15" customHeight="1">
      <c r="B8238" s="1"/>
      <c r="C8238" s="53" t="str">
        <f>[1]Coa!B8238</f>
        <v>4201.0023.0540911</v>
      </c>
      <c r="D8238" s="1" t="str">
        <f>VLOOKUP(C8238,[1]Coa!$B$4:$C$9231,2,FALSE)</f>
        <v>BIAYA ADMINISTRASI - NATURAL GAS REHEATER</v>
      </c>
      <c r="E8238" s="573"/>
      <c r="F8238" s="573">
        <f>SUMIF('BKAS IDR'!$E$10:$E$44,$C8238,'BKAS IDR'!$M$10:$M$44)</f>
        <v>0</v>
      </c>
    </row>
    <row r="8239" spans="2:6" s="12" customFormat="1" ht="15" customHeight="1">
      <c r="B8239" s="1"/>
      <c r="C8239" s="53" t="str">
        <f>[1]Coa!B8239</f>
        <v>4201.0023.0541171</v>
      </c>
      <c r="D8239" s="1" t="str">
        <f>VLOOKUP(C8239,[1]Coa!$B$4:$C$9231,2,FALSE)</f>
        <v>BIAYA ADMINISTRASI - HEAT EXCHANGER DEHYDROGEN</v>
      </c>
      <c r="E8239" s="573"/>
      <c r="F8239" s="573">
        <f>SUMIF('BKAS IDR'!$E$10:$E$44,$C8239,'BKAS IDR'!$M$10:$M$44)</f>
        <v>0</v>
      </c>
    </row>
    <row r="8240" spans="2:6" s="12" customFormat="1" ht="15" customHeight="1">
      <c r="B8240" s="1"/>
      <c r="C8240" s="53" t="str">
        <f>[1]Coa!B8240</f>
        <v>4201.0023.05412002</v>
      </c>
      <c r="D8240" s="1" t="str">
        <f>VLOOKUP(C8240,[1]Coa!$B$4:$C$9231,2,FALSE)</f>
        <v>BIAYA ADMINISTRASI - REPLACEMENT HEAT EXCHANGE</v>
      </c>
      <c r="E8240" s="573"/>
      <c r="F8240" s="573">
        <f>SUMIF('BKAS IDR'!$E$10:$E$44,$C8240,'BKAS IDR'!$M$10:$M$44)</f>
        <v>0</v>
      </c>
    </row>
    <row r="8241" spans="2:6" s="12" customFormat="1" ht="15" customHeight="1">
      <c r="B8241" s="1"/>
      <c r="C8241" s="53" t="str">
        <f>[1]Coa!B8241</f>
        <v>4201.0023.0550824</v>
      </c>
      <c r="D8241" s="1" t="str">
        <f>VLOOKUP(C8241,[1]Coa!$B$4:$C$9231,2,FALSE)</f>
        <v>BIAYA ADMINISTRASI - FERTILIZER FACTORY EXPANS</v>
      </c>
      <c r="E8241" s="573"/>
      <c r="F8241" s="573">
        <f>SUMIF('BKAS IDR'!$E$10:$E$44,$C8241,'BKAS IDR'!$M$10:$M$44)</f>
        <v>0</v>
      </c>
    </row>
    <row r="8242" spans="2:6" s="12" customFormat="1" ht="15" customHeight="1">
      <c r="B8242" s="1"/>
      <c r="C8242" s="53" t="str">
        <f>[1]Coa!B8242</f>
        <v>4201.0023.0560920</v>
      </c>
      <c r="D8242" s="1" t="str">
        <f>VLOOKUP(C8242,[1]Coa!$B$4:$C$9231,2,FALSE)</f>
        <v>BIAYA ADMINISTRASI - REPL T BUNDLE 3A-1111-C</v>
      </c>
      <c r="E8242" s="573"/>
      <c r="F8242" s="573">
        <f>SUMIF('BKAS IDR'!$E$10:$E$44,$C8242,'BKAS IDR'!$M$10:$M$44)</f>
        <v>0</v>
      </c>
    </row>
    <row r="8243" spans="2:6" s="12" customFormat="1" ht="15" customHeight="1">
      <c r="B8243" s="1"/>
      <c r="C8243" s="53" t="str">
        <f>[1]Coa!B8243</f>
        <v>4201.0023.0561111</v>
      </c>
      <c r="D8243" s="1" t="str">
        <f>VLOOKUP(C8243,[1]Coa!$B$4:$C$9231,2,FALSE)</f>
        <v>BIAYA ADMINISTRASI - SUPERHEATER WASTE HEAT BO</v>
      </c>
      <c r="E8243" s="573"/>
      <c r="F8243" s="573">
        <f>SUMIF('BKAS IDR'!$E$10:$E$44,$C8243,'BKAS IDR'!$M$10:$M$44)</f>
        <v>0</v>
      </c>
    </row>
    <row r="8244" spans="2:6" s="12" customFormat="1" ht="15" customHeight="1">
      <c r="B8244" s="1"/>
      <c r="C8244" s="53" t="str">
        <f>[1]Coa!B8244</f>
        <v>4201.0023.0561112</v>
      </c>
      <c r="D8244" s="1" t="str">
        <f>VLOOKUP(C8244,[1]Coa!$B$4:$C$9231,2,FALSE)</f>
        <v>BIAYA ADMINISTRASI - AIR HEATER 5U-EC-301 (SEG</v>
      </c>
      <c r="E8244" s="573"/>
      <c r="F8244" s="573">
        <f>SUMIF('BKAS IDR'!$E$10:$E$44,$C8244,'BKAS IDR'!$M$10:$M$44)</f>
        <v>0</v>
      </c>
    </row>
    <row r="8245" spans="2:6" s="12" customFormat="1" ht="15" customHeight="1">
      <c r="B8245" s="1"/>
      <c r="C8245" s="53" t="str">
        <f>[1]Coa!B8245</f>
        <v>4201.0023.0561151</v>
      </c>
      <c r="D8245" s="1" t="str">
        <f>VLOOKUP(C8245,[1]Coa!$B$4:$C$9231,2,FALSE)</f>
        <v>BIAYA ADMINISTRASI - HP STEAM SUPER HEATER 102</v>
      </c>
      <c r="E8245" s="573"/>
      <c r="F8245" s="573">
        <f>SUMIF('BKAS IDR'!$E$10:$E$44,$C8245,'BKAS IDR'!$M$10:$M$44)</f>
        <v>0</v>
      </c>
    </row>
    <row r="8246" spans="2:6" s="12" customFormat="1" ht="15" customHeight="1">
      <c r="B8246" s="1"/>
      <c r="C8246" s="53" t="str">
        <f>[1]Coa!B8246</f>
        <v>4201.0023.0561158</v>
      </c>
      <c r="D8246" s="1" t="str">
        <f>VLOOKUP(C8246,[1]Coa!$B$4:$C$9231,2,FALSE)</f>
        <v>BIAYA ADMINISTRASI - 5A-115C METHANATOR EFFLUE</v>
      </c>
      <c r="E8246" s="573"/>
      <c r="F8246" s="573">
        <f>SUMIF('BKAS IDR'!$E$10:$E$44,$C8246,'BKAS IDR'!$M$10:$M$44)</f>
        <v>0</v>
      </c>
    </row>
    <row r="8247" spans="2:6" s="12" customFormat="1" ht="15" customHeight="1">
      <c r="B8247" s="1"/>
      <c r="C8247" s="53" t="str">
        <f>[1]Coa!B8247</f>
        <v>4201.0023.0561164</v>
      </c>
      <c r="D8247" s="1" t="str">
        <f>VLOOKUP(C8247,[1]Coa!$B$4:$C$9231,2,FALSE)</f>
        <v>BIAYA ADMINISTRASI - PLATE DISTRIBUTOR COMPLAT</v>
      </c>
      <c r="E8247" s="573"/>
      <c r="F8247" s="573">
        <f>SUMIF('BKAS IDR'!$E$10:$E$44,$C8247,'BKAS IDR'!$M$10:$M$44)</f>
        <v>0</v>
      </c>
    </row>
    <row r="8248" spans="2:6" s="12" customFormat="1" ht="15" customHeight="1">
      <c r="B8248" s="1"/>
      <c r="C8248" s="53" t="str">
        <f>[1]Coa!B8248</f>
        <v>4201.0023.0561170</v>
      </c>
      <c r="D8248" s="1" t="str">
        <f>VLOOKUP(C8248,[1]Coa!$B$4:$C$9231,2,FALSE)</f>
        <v>BIAYA ADMINISTRASI - RETUBING 101-C PUSRI - 1B</v>
      </c>
      <c r="E8248" s="573"/>
      <c r="F8248" s="573">
        <f>SUMIF('BKAS IDR'!$E$10:$E$44,$C8248,'BKAS IDR'!$M$10:$M$44)</f>
        <v>0</v>
      </c>
    </row>
    <row r="8249" spans="2:6" s="12" customFormat="1" ht="15" customHeight="1">
      <c r="B8249" s="1"/>
      <c r="C8249" s="53" t="str">
        <f>[1]Coa!B8249</f>
        <v>4201.0023.05612014</v>
      </c>
      <c r="D8249" s="1" t="str">
        <f>VLOOKUP(C8249,[1]Coa!$B$4:$C$9231,2,FALSE)</f>
        <v>BIAYA ADMINISTRASI - TUBE BUNDLE</v>
      </c>
      <c r="E8249" s="573"/>
      <c r="F8249" s="573">
        <f>SUMIF('BKAS IDR'!$E$10:$E$44,$C8249,'BKAS IDR'!$M$10:$M$44)</f>
        <v>0</v>
      </c>
    </row>
    <row r="8250" spans="2:6" s="12" customFormat="1" ht="15" customHeight="1">
      <c r="B8250" s="1"/>
      <c r="C8250" s="53" t="str">
        <f>[1]Coa!B8250</f>
        <v>4201.0023.05612015</v>
      </c>
      <c r="D8250" s="1" t="str">
        <f>VLOOKUP(C8250,[1]Coa!$B$4:$C$9231,2,FALSE)</f>
        <v>BIAYA ADMINISTRASI - PRETHICKENER 5U-FD-202</v>
      </c>
      <c r="E8250" s="573"/>
      <c r="F8250" s="573">
        <f>SUMIF('BKAS IDR'!$E$10:$E$44,$C8250,'BKAS IDR'!$M$10:$M$44)</f>
        <v>0</v>
      </c>
    </row>
    <row r="8251" spans="2:6" s="12" customFormat="1" ht="15" customHeight="1">
      <c r="B8251" s="1"/>
      <c r="C8251" s="53" t="str">
        <f>[1]Coa!B8251</f>
        <v>4201.0023.0580817</v>
      </c>
      <c r="D8251" s="1" t="str">
        <f>VLOOKUP(C8251,[1]Coa!$B$4:$C$9231,2,FALSE)</f>
        <v>BIAYA ADMINISTRASI - PRESS. VESSEL RCC OFF GAS</v>
      </c>
      <c r="E8251" s="573"/>
      <c r="F8251" s="573">
        <f>SUMIF('BKAS IDR'!$E$10:$E$44,$C8251,'BKAS IDR'!$M$10:$M$44)</f>
        <v>0</v>
      </c>
    </row>
    <row r="8252" spans="2:6" s="12" customFormat="1" ht="15" customHeight="1">
      <c r="B8252" s="1"/>
      <c r="C8252" s="53" t="str">
        <f>[1]Coa!B8252</f>
        <v>4201.0023.0581003</v>
      </c>
      <c r="D8252" s="1" t="str">
        <f>VLOOKUP(C8252,[1]Coa!$B$4:$C$9231,2,FALSE)</f>
        <v>BIAYA ADMINISTRASI - 10.000MT AMMONIA25-TK-801</v>
      </c>
      <c r="E8252" s="573"/>
      <c r="F8252" s="573">
        <f>SUMIF('BKAS IDR'!$E$10:$E$44,$C8252,'BKAS IDR'!$M$10:$M$44)</f>
        <v>0</v>
      </c>
    </row>
    <row r="8253" spans="2:6" s="12" customFormat="1" ht="15" customHeight="1">
      <c r="B8253" s="1"/>
      <c r="C8253" s="53" t="str">
        <f>[1]Coa!B8253</f>
        <v>4201.0023.0581009</v>
      </c>
      <c r="D8253" s="1" t="str">
        <f>VLOOKUP(C8253,[1]Coa!$B$4:$C$9231,2,FALSE)</f>
        <v>BIAYA ADMINISTRASI - STAINLESS STEEL STRUC ANP</v>
      </c>
      <c r="E8253" s="573"/>
      <c r="F8253" s="573">
        <f>SUMIF('BKAS IDR'!$E$10:$E$44,$C8253,'BKAS IDR'!$M$10:$M$44)</f>
        <v>0</v>
      </c>
    </row>
    <row r="8254" spans="2:6" s="12" customFormat="1" ht="15" customHeight="1">
      <c r="B8254" s="1"/>
      <c r="C8254" s="53" t="str">
        <f>[1]Coa!B8254</f>
        <v>4201.0023.0581126</v>
      </c>
      <c r="D8254" s="1" t="str">
        <f>VLOOKUP(C8254,[1]Coa!$B$4:$C$9231,2,FALSE)</f>
        <v>BIAYA ADMINISTRASI - PRESSURE VESSEL 2 X 35 MW</v>
      </c>
      <c r="E8254" s="573"/>
      <c r="F8254" s="573">
        <f>SUMIF('BKAS IDR'!$E$10:$E$44,$C8254,'BKAS IDR'!$M$10:$M$44)</f>
        <v>0</v>
      </c>
    </row>
    <row r="8255" spans="2:6" s="12" customFormat="1" ht="15" customHeight="1">
      <c r="B8255" s="1"/>
      <c r="C8255" s="53" t="str">
        <f>[1]Coa!B8255</f>
        <v>4201.0023.0600702</v>
      </c>
      <c r="D8255" s="1" t="str">
        <f>VLOOKUP(C8255,[1]Coa!$B$4:$C$9231,2,FALSE)</f>
        <v>BIAYA ADMINISTRASI - INSTALL / ERECTION SUBCON</v>
      </c>
      <c r="E8255" s="573"/>
      <c r="F8255" s="573">
        <f>SUMIF('BKAS IDR'!$E$10:$E$44,$C8255,'BKAS IDR'!$M$10:$M$44)</f>
        <v>0</v>
      </c>
    </row>
    <row r="8256" spans="2:6" s="12" customFormat="1" ht="15" customHeight="1">
      <c r="B8256" s="1"/>
      <c r="C8256" s="53" t="str">
        <f>[1]Coa!B8256</f>
        <v>4201.0023.0600704</v>
      </c>
      <c r="D8256" s="1" t="str">
        <f>VLOOKUP(C8256,[1]Coa!$B$4:$C$9231,2,FALSE)</f>
        <v>BIAYA ADMINISTRASI - COAL FIRED PWR PL PR THER</v>
      </c>
      <c r="E8256" s="573"/>
      <c r="F8256" s="573">
        <f>SUMIF('BKAS IDR'!$E$10:$E$44,$C8256,'BKAS IDR'!$M$10:$M$44)</f>
        <v>0</v>
      </c>
    </row>
    <row r="8257" spans="2:6" s="12" customFormat="1" ht="15" customHeight="1">
      <c r="B8257" s="1"/>
      <c r="C8257" s="53" t="str">
        <f>[1]Coa!B8257</f>
        <v>4201.0023.0600706</v>
      </c>
      <c r="D8257" s="1" t="str">
        <f>VLOOKUP(C8257,[1]Coa!$B$4:$C$9231,2,FALSE)</f>
        <v>BIAYA ADMINISTRASI - COAL-FIRED POWER PLANT PR</v>
      </c>
      <c r="E8257" s="573"/>
      <c r="F8257" s="573">
        <f>SUMIF('BKAS IDR'!$E$10:$E$44,$C8257,'BKAS IDR'!$M$10:$M$44)</f>
        <v>0</v>
      </c>
    </row>
    <row r="8258" spans="2:6" s="12" customFormat="1" ht="15" customHeight="1">
      <c r="B8258" s="1"/>
      <c r="C8258" s="53" t="str">
        <f>[1]Coa!B8258</f>
        <v>4201.0023.0600708</v>
      </c>
      <c r="D8258" s="1" t="str">
        <f>VLOOKUP(C8258,[1]Coa!$B$4:$C$9231,2,FALSE)</f>
        <v>BIAYA ADMINISTRASI - ESP INLET FLUE &amp; ESP OUTL</v>
      </c>
      <c r="E8258" s="573"/>
      <c r="F8258" s="573">
        <f>SUMIF('BKAS IDR'!$E$10:$E$44,$C8258,'BKAS IDR'!$M$10:$M$44)</f>
        <v>0</v>
      </c>
    </row>
    <row r="8259" spans="2:6" s="12" customFormat="1" ht="15" customHeight="1">
      <c r="B8259" s="1"/>
      <c r="C8259" s="53" t="str">
        <f>[1]Coa!B8259</f>
        <v>4201.0023.0600710</v>
      </c>
      <c r="D8259" s="1" t="str">
        <f>VLOOKUP(C8259,[1]Coa!$B$4:$C$9231,2,FALSE)</f>
        <v>BIAYA ADMINISTRASI - I &amp; C PRIMARY VALVE</v>
      </c>
      <c r="E8259" s="573"/>
      <c r="F8259" s="573">
        <f>SUMIF('BKAS IDR'!$E$10:$E$44,$C8259,'BKAS IDR'!$M$10:$M$44)</f>
        <v>0</v>
      </c>
    </row>
    <row r="8260" spans="2:6" s="12" customFormat="1" ht="15" customHeight="1">
      <c r="B8260" s="1"/>
      <c r="C8260" s="53" t="str">
        <f>[1]Coa!B8260</f>
        <v>4201.0023.0600711</v>
      </c>
      <c r="D8260" s="1" t="str">
        <f>VLOOKUP(C8260,[1]Coa!$B$4:$C$9231,2,FALSE)</f>
        <v>BIAYA ADMINISTRASI - FLUE SUPPORTER SUPERSTRUC</v>
      </c>
      <c r="E8260" s="573"/>
      <c r="F8260" s="573">
        <f>SUMIF('BKAS IDR'!$E$10:$E$44,$C8260,'BKAS IDR'!$M$10:$M$44)</f>
        <v>0</v>
      </c>
    </row>
    <row r="8261" spans="2:6" s="12" customFormat="1" ht="15" customHeight="1">
      <c r="B8261" s="1"/>
      <c r="C8261" s="53" t="str">
        <f>[1]Coa!B8261</f>
        <v>4201.0023.0600907</v>
      </c>
      <c r="D8261" s="1" t="str">
        <f>VLOOKUP(C8261,[1]Coa!$B$4:$C$9231,2,FALSE)</f>
        <v>BIAYA ADMINISTRASI - INST/ERCTION MECH 3X315MW</v>
      </c>
      <c r="E8261" s="573"/>
      <c r="F8261" s="573">
        <f>SUMIF('BKAS IDR'!$E$10:$E$44,$C8261,'BKAS IDR'!$M$10:$M$44)</f>
        <v>0</v>
      </c>
    </row>
    <row r="8262" spans="2:6" s="12" customFormat="1" ht="15" customHeight="1">
      <c r="B8262" s="1"/>
      <c r="C8262" s="53" t="str">
        <f>[1]Coa!B8262</f>
        <v>4201.0023.0630910</v>
      </c>
      <c r="D8262" s="1" t="str">
        <f>VLOOKUP(C8262,[1]Coa!$B$4:$C$9231,2,FALSE)</f>
        <v>BIAYA ADMINISTRASI - FABRICATION RISER CLAMP</v>
      </c>
      <c r="E8262" s="573"/>
      <c r="F8262" s="573">
        <f>SUMIF('BKAS IDR'!$E$10:$E$44,$C8262,'BKAS IDR'!$M$10:$M$44)</f>
        <v>0</v>
      </c>
    </row>
    <row r="8263" spans="2:6" s="12" customFormat="1" ht="15" customHeight="1">
      <c r="B8263" s="1"/>
      <c r="C8263" s="53" t="str">
        <f>[1]Coa!B8263</f>
        <v>4201.0023.0631115</v>
      </c>
      <c r="D8263" s="1" t="str">
        <f>VLOOKUP(C8263,[1]Coa!$B$4:$C$9231,2,FALSE)</f>
        <v>BIAYA ADMINISTRASI - SUPPLY OF HEAT EXCHANGER</v>
      </c>
      <c r="E8263" s="573"/>
      <c r="F8263" s="573">
        <f>SUMIF('BKAS IDR'!$E$10:$E$44,$C8263,'BKAS IDR'!$M$10:$M$44)</f>
        <v>0</v>
      </c>
    </row>
    <row r="8264" spans="2:6" s="12" customFormat="1" ht="15" customHeight="1">
      <c r="B8264" s="1"/>
      <c r="C8264" s="53" t="str">
        <f>[1]Coa!B8264</f>
        <v>4201.0023.0631201</v>
      </c>
      <c r="D8264" s="1" t="str">
        <f>VLOOKUP(C8264,[1]Coa!$B$4:$C$9231,2,FALSE)</f>
        <v>BIAYA ADMINISTRASI - PROVISION OF EPCI KF GAS</v>
      </c>
      <c r="E8264" s="573"/>
      <c r="F8264" s="573">
        <f>SUMIF('BKAS IDR'!$E$10:$E$44,$C8264,'BKAS IDR'!$M$10:$M$44)</f>
        <v>0</v>
      </c>
    </row>
    <row r="8265" spans="2:6" s="12" customFormat="1" ht="15" customHeight="1">
      <c r="B8265" s="1"/>
      <c r="C8265" s="53" t="str">
        <f>[1]Coa!B8265</f>
        <v>4201.0023.06312029</v>
      </c>
      <c r="D8265" s="1" t="str">
        <f>VLOOKUP(C8265,[1]Coa!$B$4:$C$9231,2,FALSE)</f>
        <v>BIAYA ADMINISTRASI - FABRICATION PIPE SPOOL</v>
      </c>
      <c r="E8265" s="573"/>
      <c r="F8265" s="573">
        <f>SUMIF('BKAS IDR'!$E$10:$E$44,$C8265,'BKAS IDR'!$M$10:$M$44)</f>
        <v>0</v>
      </c>
    </row>
    <row r="8266" spans="2:6" s="12" customFormat="1" ht="15" customHeight="1">
      <c r="B8266" s="1"/>
      <c r="C8266" s="53" t="str">
        <f>[1]Coa!B8266</f>
        <v>4201.0023.06312051</v>
      </c>
      <c r="D8266" s="1" t="str">
        <f>VLOOKUP(C8266,[1]Coa!$B$4:$C$9231,2,FALSE)</f>
        <v>BIAYA ADMINISTRASI - PROVISION OF ENGINEERING</v>
      </c>
      <c r="E8266" s="573"/>
      <c r="F8266" s="573">
        <f>SUMIF('BKAS IDR'!$E$10:$E$44,$C8266,'BKAS IDR'!$M$10:$M$44)</f>
        <v>0</v>
      </c>
    </row>
    <row r="8267" spans="2:6" s="12" customFormat="1" ht="15" customHeight="1">
      <c r="B8267" s="1"/>
      <c r="C8267" s="53" t="str">
        <f>[1]Coa!B8267</f>
        <v>4201.0023.0651021</v>
      </c>
      <c r="D8267" s="1" t="str">
        <f>VLOOKUP(C8267,[1]Coa!$B$4:$C$9231,2,FALSE)</f>
        <v>BIAYA ADMINISTRASI - FAB&amp;INSTAL ENERGY PLANT</v>
      </c>
      <c r="E8267" s="573"/>
      <c r="F8267" s="573">
        <f>SUMIF('BKAS IDR'!$E$10:$E$44,$C8267,'BKAS IDR'!$M$10:$M$44)</f>
        <v>0</v>
      </c>
    </row>
    <row r="8268" spans="2:6" s="12" customFormat="1" ht="15" customHeight="1">
      <c r="B8268" s="1"/>
      <c r="C8268" s="53" t="str">
        <f>[1]Coa!B8268</f>
        <v>4201.0023.0651025</v>
      </c>
      <c r="D8268" s="1" t="str">
        <f>VLOOKUP(C8268,[1]Coa!$B$4:$C$9231,2,FALSE)</f>
        <v>BIAYA ADMINISTRASI - SUPPLY &amp; INSTAL PNEUMATIC</v>
      </c>
      <c r="E8268" s="573"/>
      <c r="F8268" s="573">
        <f>SUMIF('BKAS IDR'!$E$10:$E$44,$C8268,'BKAS IDR'!$M$10:$M$44)</f>
        <v>0</v>
      </c>
    </row>
    <row r="8269" spans="2:6" s="12" customFormat="1" ht="15" customHeight="1">
      <c r="B8269" s="1"/>
      <c r="C8269" s="53" t="str">
        <f>[1]Coa!B8269</f>
        <v>4201.0023.0651102</v>
      </c>
      <c r="D8269" s="1" t="str">
        <f>VLOOKUP(C8269,[1]Coa!$B$4:$C$9231,2,FALSE)</f>
        <v>BIAYA ADMINISTRASI - SUPP&amp;INST 7110,7120,7130</v>
      </c>
      <c r="E8269" s="573"/>
      <c r="F8269" s="573">
        <f>SUMIF('BKAS IDR'!$E$10:$E$44,$C8269,'BKAS IDR'!$M$10:$M$44)</f>
        <v>0</v>
      </c>
    </row>
    <row r="8270" spans="2:6" s="12" customFormat="1" ht="15" customHeight="1">
      <c r="B8270" s="1"/>
      <c r="C8270" s="53" t="str">
        <f>[1]Coa!B8270</f>
        <v>4201.0023.0701022</v>
      </c>
      <c r="D8270" s="1" t="str">
        <f>VLOOKUP(C8270,[1]Coa!$B$4:$C$9231,2,FALSE)</f>
        <v>BIAYA ADMINISTRASI - CHEMICAL CLEANING</v>
      </c>
      <c r="E8270" s="573"/>
      <c r="F8270" s="573">
        <f>SUMIF('BKAS IDR'!$E$10:$E$44,$C8270,'BKAS IDR'!$M$10:$M$44)</f>
        <v>0</v>
      </c>
    </row>
    <row r="8271" spans="2:6" s="12" customFormat="1" ht="15" customHeight="1">
      <c r="B8271" s="1"/>
      <c r="C8271" s="53" t="str">
        <f>[1]Coa!B8271</f>
        <v>4201.0023.0701122</v>
      </c>
      <c r="D8271" s="1" t="str">
        <f>VLOOKUP(C8271,[1]Coa!$B$4:$C$9231,2,FALSE)</f>
        <v>BIAYA ADMINISTRASI - PUMP &amp; PIPING BROKE STOR.</v>
      </c>
      <c r="E8271" s="573"/>
      <c r="F8271" s="573">
        <f>SUMIF('BKAS IDR'!$E$10:$E$44,$C8271,'BKAS IDR'!$M$10:$M$44)</f>
        <v>0</v>
      </c>
    </row>
    <row r="8272" spans="2:6" s="12" customFormat="1" ht="15" customHeight="1">
      <c r="B8272" s="1"/>
      <c r="C8272" s="53" t="str">
        <f>[1]Coa!B8272</f>
        <v>4201.0023.0731138</v>
      </c>
      <c r="D8272" s="1" t="str">
        <f>VLOOKUP(C8272,[1]Coa!$B$4:$C$9231,2,FALSE)</f>
        <v>BIAYA ADMINISTRASI - AIR HEATER TUBES</v>
      </c>
      <c r="E8272" s="573"/>
      <c r="F8272" s="573">
        <f>SUMIF('BKAS IDR'!$E$10:$E$44,$C8272,'BKAS IDR'!$M$10:$M$44)</f>
        <v>0</v>
      </c>
    </row>
    <row r="8273" spans="2:6" s="12" customFormat="1" ht="15" customHeight="1">
      <c r="B8273" s="1"/>
      <c r="C8273" s="53" t="str">
        <f>[1]Coa!B8273</f>
        <v>4201.0023.07312054</v>
      </c>
      <c r="D8273" s="1" t="str">
        <f>VLOOKUP(C8273,[1]Coa!$B$4:$C$9231,2,FALSE)</f>
        <v>BIAYA ADMINISTRASI - SERVICE BARK CONVEYOR</v>
      </c>
      <c r="E8273" s="573"/>
      <c r="F8273" s="573">
        <f>SUMIF('BKAS IDR'!$E$10:$E$44,$C8273,'BKAS IDR'!$M$10:$M$44)</f>
        <v>0</v>
      </c>
    </row>
    <row r="8274" spans="2:6" s="12" customFormat="1" ht="15" customHeight="1">
      <c r="B8274" s="1"/>
      <c r="C8274" s="53" t="str">
        <f>[1]Coa!B8274</f>
        <v>4201.0023.0830924</v>
      </c>
      <c r="D8274" s="1" t="str">
        <f>VLOOKUP(C8274,[1]Coa!$B$4:$C$9231,2,FALSE)</f>
        <v>BIAYA ADMINISTRASI - TRANS,INST,HOOKUP POLENG</v>
      </c>
      <c r="E8274" s="573"/>
      <c r="F8274" s="573">
        <f>SUMIF('BKAS IDR'!$E$10:$E$44,$C8274,'BKAS IDR'!$M$10:$M$44)</f>
        <v>0</v>
      </c>
    </row>
    <row r="8275" spans="2:6" s="12" customFormat="1" ht="15" customHeight="1">
      <c r="B8275" s="1"/>
      <c r="C8275" s="53" t="str">
        <f>[1]Coa!B8275</f>
        <v>4201.0023.0831120</v>
      </c>
      <c r="D8275" s="1" t="str">
        <f>VLOOKUP(C8275,[1]Coa!$B$4:$C$9231,2,FALSE)</f>
        <v>BIAYA ADMINISTRASI - EPC WORKS FOR PPP-CW-DW-G</v>
      </c>
      <c r="E8275" s="573"/>
      <c r="F8275" s="573">
        <f>SUMIF('BKAS IDR'!$E$10:$E$44,$C8275,'BKAS IDR'!$M$10:$M$44)</f>
        <v>0</v>
      </c>
    </row>
    <row r="8276" spans="2:6" s="12" customFormat="1" ht="15" customHeight="1">
      <c r="B8276" s="1"/>
      <c r="C8276" s="53" t="str">
        <f>[1]Coa!B8276</f>
        <v>4201.0023.0881108</v>
      </c>
      <c r="D8276" s="1" t="str">
        <f>VLOOKUP(C8276,[1]Coa!$B$4:$C$9231,2,FALSE)</f>
        <v>BIAYA ADMINISTRASI - REPLACE SW PIPE</v>
      </c>
      <c r="E8276" s="573"/>
      <c r="F8276" s="573">
        <f>SUMIF('BKAS IDR'!$E$10:$E$44,$C8276,'BKAS IDR'!$M$10:$M$44)</f>
        <v>0</v>
      </c>
    </row>
    <row r="8277" spans="2:6" s="12" customFormat="1" ht="15" customHeight="1">
      <c r="B8277" s="1"/>
      <c r="C8277" s="53" t="str">
        <f>[1]Coa!B8277</f>
        <v>4201.0023.0881123</v>
      </c>
      <c r="D8277" s="1" t="str">
        <f>VLOOKUP(C8277,[1]Coa!$B$4:$C$9231,2,FALSE)</f>
        <v>BIAYA ADMINISTRASI - HOUSING FILTER</v>
      </c>
      <c r="E8277" s="573"/>
      <c r="F8277" s="573">
        <f>SUMIF('BKAS IDR'!$E$10:$E$44,$C8277,'BKAS IDR'!$M$10:$M$44)</f>
        <v>0</v>
      </c>
    </row>
    <row r="8278" spans="2:6" s="12" customFormat="1" ht="15" customHeight="1">
      <c r="B8278" s="1"/>
      <c r="C8278" s="53" t="str">
        <f>[1]Coa!B8278</f>
        <v>4201.0023.0901121</v>
      </c>
      <c r="D8278" s="1" t="str">
        <f>VLOOKUP(C8278,[1]Coa!$B$4:$C$9231,2,FALSE)</f>
        <v>BIAYA ADMINISTRASI - DUCTING TISSUE MILL II</v>
      </c>
      <c r="E8278" s="573"/>
      <c r="F8278" s="573">
        <f>SUMIF('BKAS IDR'!$E$10:$E$44,$C8278,'BKAS IDR'!$M$10:$M$44)</f>
        <v>0</v>
      </c>
    </row>
    <row r="8279" spans="2:6" s="12" customFormat="1" ht="15" customHeight="1">
      <c r="B8279" s="1"/>
      <c r="C8279" s="53" t="str">
        <f>[1]Coa!B8279</f>
        <v>4201.0023.0901142</v>
      </c>
      <c r="D8279" s="1" t="str">
        <f>VLOOKUP(C8279,[1]Coa!$B$4:$C$9231,2,FALSE)</f>
        <v>BIAYA ADMINISTRASI - Ducting Yankee</v>
      </c>
      <c r="E8279" s="573"/>
      <c r="F8279" s="573">
        <f>SUMIF('BKAS IDR'!$E$10:$E$44,$C8279,'BKAS IDR'!$M$10:$M$44)</f>
        <v>0</v>
      </c>
    </row>
    <row r="8280" spans="2:6" s="12" customFormat="1" ht="15" customHeight="1">
      <c r="B8280" s="1"/>
      <c r="C8280" s="53" t="str">
        <f>[1]Coa!B8280</f>
        <v>4201.0023.0911125</v>
      </c>
      <c r="D8280" s="1" t="str">
        <f>VLOOKUP(C8280,[1]Coa!$B$4:$C$9231,2,FALSE)</f>
        <v>BIAYA ADMINISTRASI - Water System &amp; Coal Syste</v>
      </c>
      <c r="E8280" s="573"/>
      <c r="F8280" s="573">
        <f>SUMIF('BKAS IDR'!$E$10:$E$44,$C8280,'BKAS IDR'!$M$10:$M$44)</f>
        <v>0</v>
      </c>
    </row>
    <row r="8281" spans="2:6" s="12" customFormat="1" ht="15" customHeight="1">
      <c r="B8281" s="1"/>
      <c r="C8281" s="53" t="str">
        <f>[1]Coa!B8281</f>
        <v>4201.0023.0921147</v>
      </c>
      <c r="D8281" s="1" t="str">
        <f>VLOOKUP(C8281,[1]Coa!$B$4:$C$9231,2,FALSE)</f>
        <v>BIAYA ADMINISTRASI - ADD. BY PAS LINE FOR DOUB</v>
      </c>
      <c r="E8281" s="573"/>
      <c r="F8281" s="573">
        <f>SUMIF('BKAS IDR'!$E$10:$E$44,$C8281,'BKAS IDR'!$M$10:$M$44)</f>
        <v>0</v>
      </c>
    </row>
    <row r="8282" spans="2:6" s="12" customFormat="1" ht="15" customHeight="1">
      <c r="B8282" s="1"/>
      <c r="C8282" s="53" t="str">
        <f>[1]Coa!B8282</f>
        <v>4201.0023.0991129</v>
      </c>
      <c r="D8282" s="1" t="str">
        <f>VLOOKUP(C8282,[1]Coa!$B$4:$C$9231,2,FALSE)</f>
        <v>BIAYA ADMINISTRASI - PIPA HYDRANT</v>
      </c>
      <c r="E8282" s="573"/>
      <c r="F8282" s="573">
        <f>SUMIF('BKAS IDR'!$E$10:$E$44,$C8282,'BKAS IDR'!$M$10:$M$44)</f>
        <v>0</v>
      </c>
    </row>
    <row r="8283" spans="2:6" s="12" customFormat="1" ht="15" customHeight="1">
      <c r="B8283" s="1"/>
      <c r="C8283" s="53" t="str">
        <f>[1]Coa!B8283</f>
        <v>4201.0023.1021146</v>
      </c>
      <c r="D8283" s="1" t="str">
        <f>VLOOKUP(C8283,[1]Coa!$B$4:$C$9231,2,FALSE)</f>
        <v>BIAYA ADMINISTRASI -  water surge tank</v>
      </c>
      <c r="E8283" s="573"/>
      <c r="F8283" s="573">
        <f>SUMIF('BKAS IDR'!$E$10:$E$44,$C8283,'BKAS IDR'!$M$10:$M$44)</f>
        <v>0</v>
      </c>
    </row>
    <row r="8284" spans="2:6" s="12" customFormat="1" ht="15" customHeight="1">
      <c r="B8284" s="1"/>
      <c r="C8284" s="53" t="str">
        <f>[1]Coa!B8284</f>
        <v>4201.0023.1031143</v>
      </c>
      <c r="D8284" s="1" t="str">
        <f>VLOOKUP(C8284,[1]Coa!$B$4:$C$9231,2,FALSE)</f>
        <v>BIAYA ADMINISTRASI - DUPLEX PIPE SPOOL 2-INC,</v>
      </c>
      <c r="E8284" s="573"/>
      <c r="F8284" s="573">
        <f>SUMIF('BKAS IDR'!$E$10:$E$44,$C8284,'BKAS IDR'!$M$10:$M$44)</f>
        <v>0</v>
      </c>
    </row>
    <row r="8285" spans="2:6" s="12" customFormat="1" ht="15" customHeight="1">
      <c r="B8285" s="1"/>
      <c r="C8285" s="53" t="str">
        <f>[1]Coa!B8285</f>
        <v>4201.0023.10412034</v>
      </c>
      <c r="D8285" s="1" t="str">
        <f>VLOOKUP(C8285,[1]Coa!$B$4:$C$9231,2,FALSE)</f>
        <v>BIAYA ADMINISTRASI - TUBE BUNDLE E201-05-08-09</v>
      </c>
      <c r="E8285" s="573"/>
      <c r="F8285" s="573">
        <f>SUMIF('BKAS IDR'!$E$10:$E$44,$C8285,'BKAS IDR'!$M$10:$M$44)</f>
        <v>0</v>
      </c>
    </row>
    <row r="8286" spans="2:6" s="12" customFormat="1" ht="15" customHeight="1">
      <c r="B8286" s="1"/>
      <c r="C8286" s="53" t="str">
        <f>[1]Coa!B8286</f>
        <v>4201.0023.10512037</v>
      </c>
      <c r="D8286" s="1" t="str">
        <f>VLOOKUP(C8286,[1]Coa!$B$4:$C$9231,2,FALSE)</f>
        <v>BIAYA ADMINISTRASI - HEAT EXCHANGER ASSY TAG N</v>
      </c>
      <c r="E8286" s="573"/>
      <c r="F8286" s="573">
        <f>SUMIF('BKAS IDR'!$E$10:$E$44,$C8286,'BKAS IDR'!$M$10:$M$44)</f>
        <v>0</v>
      </c>
    </row>
    <row r="8287" spans="2:6" s="12" customFormat="1" ht="15" customHeight="1">
      <c r="B8287" s="1"/>
      <c r="C8287" s="53" t="str">
        <f>[1]Coa!B8287</f>
        <v>4201.0023.10512038</v>
      </c>
      <c r="D8287" s="1" t="str">
        <f>VLOOKUP(C8287,[1]Coa!$B$4:$C$9231,2,FALSE)</f>
        <v>BIAYA ADMINISTRASI - PENGADAAN SHELL ASSY TAG</v>
      </c>
      <c r="E8287" s="573"/>
      <c r="F8287" s="573">
        <f>SUMIF('BKAS IDR'!$E$10:$E$44,$C8287,'BKAS IDR'!$M$10:$M$44)</f>
        <v>0</v>
      </c>
    </row>
    <row r="8288" spans="2:6" s="12" customFormat="1" ht="15" customHeight="1">
      <c r="B8288" s="1"/>
      <c r="C8288" s="53" t="str">
        <f>[1]Coa!B8288</f>
        <v>4201.0023.10512039</v>
      </c>
      <c r="D8288" s="1" t="str">
        <f>VLOOKUP(C8288,[1]Coa!$B$4:$C$9231,2,FALSE)</f>
        <v>BIAYA ADMINISTRASI - PENGADAAN SHELL ASSY TAG</v>
      </c>
      <c r="E8288" s="573"/>
      <c r="F8288" s="573">
        <f>SUMIF('BKAS IDR'!$E$10:$E$44,$C8288,'BKAS IDR'!$M$10:$M$44)</f>
        <v>0</v>
      </c>
    </row>
    <row r="8289" spans="2:6" s="12" customFormat="1" ht="15" customHeight="1">
      <c r="B8289" s="1"/>
      <c r="C8289" s="53" t="str">
        <f>[1]Coa!B8289</f>
        <v>4201.0023.10512060</v>
      </c>
      <c r="D8289" s="1" t="str">
        <f>VLOOKUP(C8289,[1]Coa!$B$4:$C$9231,2,FALSE)</f>
        <v>BIAYA ADMINISTRASI - PENGGANTIAN/PEMBUATAN TES</v>
      </c>
      <c r="E8289" s="573"/>
      <c r="F8289" s="573">
        <f>SUMIF('BKAS IDR'!$E$10:$E$44,$C8289,'BKAS IDR'!$M$10:$M$44)</f>
        <v>0</v>
      </c>
    </row>
    <row r="8290" spans="2:6" s="12" customFormat="1" ht="15" customHeight="1">
      <c r="B8290" s="1"/>
      <c r="C8290" s="53" t="str">
        <f>[1]Coa!B8290</f>
        <v>4201.0023.10612040</v>
      </c>
      <c r="D8290" s="1" t="str">
        <f>VLOOKUP(C8290,[1]Coa!$B$4:$C$9231,2,FALSE)</f>
        <v>BIAYA ADMINISTRASI - TUBE BUNDLE, SHELLBUNDLE,</v>
      </c>
      <c r="E8290" s="573"/>
      <c r="F8290" s="573">
        <f>SUMIF('BKAS IDR'!$E$10:$E$44,$C8290,'BKAS IDR'!$M$10:$M$44)</f>
        <v>0</v>
      </c>
    </row>
    <row r="8291" spans="2:6" s="12" customFormat="1" ht="15" customHeight="1">
      <c r="B8291" s="1"/>
      <c r="C8291" s="53" t="str">
        <f>[1]Coa!B8291</f>
        <v>4201.0023.10612053</v>
      </c>
      <c r="D8291" s="1" t="str">
        <f>VLOOKUP(C8291,[1]Coa!$B$4:$C$9231,2,FALSE)</f>
        <v>BIAYA ADMINISTRASI - ENGINEERING, PROCUREMENT</v>
      </c>
      <c r="E8291" s="573"/>
      <c r="F8291" s="573">
        <f>SUMIF('BKAS IDR'!$E$10:$E$44,$C8291,'BKAS IDR'!$M$10:$M$44)</f>
        <v>0</v>
      </c>
    </row>
    <row r="8292" spans="2:6" s="12" customFormat="1" ht="15" customHeight="1">
      <c r="B8292" s="1"/>
      <c r="C8292" s="53" t="str">
        <f>[1]Coa!B8292</f>
        <v>4201.0023.1121154</v>
      </c>
      <c r="D8292" s="1" t="str">
        <f>VLOOKUP(C8292,[1]Coa!$B$4:$C$9231,2,FALSE)</f>
        <v>BIAYA ADMINISTRASI - H2S MUD / GAS SEPARATOR</v>
      </c>
      <c r="E8292" s="573"/>
      <c r="F8292" s="573">
        <f>SUMIF('BKAS IDR'!$E$10:$E$44,$C8292,'BKAS IDR'!$M$10:$M$44)</f>
        <v>0</v>
      </c>
    </row>
    <row r="8293" spans="2:6" s="12" customFormat="1" ht="15" customHeight="1">
      <c r="B8293" s="1"/>
      <c r="C8293" s="53" t="str">
        <f>[1]Coa!B8293</f>
        <v>4201.0023.1161162</v>
      </c>
      <c r="D8293" s="1" t="str">
        <f>VLOOKUP(C8293,[1]Coa!$B$4:$C$9231,2,FALSE)</f>
        <v>BIAYA ADMINISTRASI - SECONDARY REFORMER EFFLUE</v>
      </c>
      <c r="E8293" s="573"/>
      <c r="F8293" s="573">
        <f>SUMIF('BKAS IDR'!$E$10:$E$44,$C8293,'BKAS IDR'!$M$10:$M$44)</f>
        <v>0</v>
      </c>
    </row>
    <row r="8294" spans="2:6" s="12" customFormat="1" ht="15" customHeight="1">
      <c r="B8294" s="1"/>
      <c r="C8294" s="53" t="str">
        <f>[1]Coa!B8294</f>
        <v>4201.0023.1171165</v>
      </c>
      <c r="D8294" s="1" t="str">
        <f>VLOOKUP(C8294,[1]Coa!$B$4:$C$9231,2,FALSE)</f>
        <v>BIAYA ADMINISTRASI - TOWER</v>
      </c>
      <c r="E8294" s="573"/>
      <c r="F8294" s="573">
        <f>SUMIF('BKAS IDR'!$E$10:$E$44,$C8294,'BKAS IDR'!$M$10:$M$44)</f>
        <v>0</v>
      </c>
    </row>
    <row r="8295" spans="2:6" s="12" customFormat="1" ht="15" customHeight="1">
      <c r="B8295" s="1"/>
      <c r="C8295" s="53" t="str">
        <f>[1]Coa!B8295</f>
        <v>4201.0023.1171167</v>
      </c>
      <c r="D8295" s="1" t="str">
        <f>VLOOKUP(C8295,[1]Coa!$B$4:$C$9231,2,FALSE)</f>
        <v>BIAYA ADMINISTRASI - SHOP FABRICATED VESSEL &amp;</v>
      </c>
      <c r="E8295" s="573"/>
      <c r="F8295" s="573">
        <f>SUMIF('BKAS IDR'!$E$10:$E$44,$C8295,'BKAS IDR'!$M$10:$M$44)</f>
        <v>0</v>
      </c>
    </row>
    <row r="8296" spans="2:6" s="12" customFormat="1" ht="15" customHeight="1">
      <c r="B8296" s="1"/>
      <c r="C8296" s="53" t="str">
        <f>[1]Coa!B8296</f>
        <v>4201.0023.1171168</v>
      </c>
      <c r="D8296" s="1" t="str">
        <f>VLOOKUP(C8296,[1]Coa!$B$4:$C$9231,2,FALSE)</f>
        <v>BIAYA ADMINISTRASI - SHOP FABRICATED VESSEL &amp;</v>
      </c>
      <c r="E8296" s="573"/>
      <c r="F8296" s="573">
        <f>SUMIF('BKAS IDR'!$E$10:$E$44,$C8296,'BKAS IDR'!$M$10:$M$44)</f>
        <v>0</v>
      </c>
    </row>
    <row r="8297" spans="2:6" s="12" customFormat="1" ht="15" customHeight="1">
      <c r="B8297" s="1"/>
      <c r="C8297" s="53" t="str">
        <f>[1]Coa!B8297</f>
        <v>4201.0023.11712010</v>
      </c>
      <c r="D8297" s="1" t="str">
        <f>VLOOKUP(C8297,[1]Coa!$B$4:$C$9231,2,FALSE)</f>
        <v>BIAYA ADMINISTRASI - SHOP FABRICATED VESSEL &amp;</v>
      </c>
      <c r="E8297" s="573"/>
      <c r="F8297" s="573">
        <f>SUMIF('BKAS IDR'!$E$10:$E$44,$C8297,'BKAS IDR'!$M$10:$M$44)</f>
        <v>0</v>
      </c>
    </row>
    <row r="8298" spans="2:6" s="12" customFormat="1" ht="15" customHeight="1">
      <c r="B8298" s="1"/>
      <c r="C8298" s="53" t="str">
        <f>[1]Coa!B8298</f>
        <v>4201.0023.11712023</v>
      </c>
      <c r="D8298" s="1" t="str">
        <f>VLOOKUP(C8298,[1]Coa!$B$4:$C$9231,2,FALSE)</f>
        <v>BIAYA ADMINISTRASI - SHOP FABRICATED VESSEL &amp;</v>
      </c>
      <c r="E8298" s="573"/>
      <c r="F8298" s="573">
        <f>SUMIF('BKAS IDR'!$E$10:$E$44,$C8298,'BKAS IDR'!$M$10:$M$44)</f>
        <v>0</v>
      </c>
    </row>
    <row r="8299" spans="2:6" s="12" customFormat="1" ht="15" customHeight="1">
      <c r="B8299" s="1"/>
      <c r="C8299" s="53" t="str">
        <f>[1]Coa!B8299</f>
        <v>4201.0023.1191172</v>
      </c>
      <c r="D8299" s="1" t="str">
        <f>VLOOKUP(C8299,[1]Coa!$B$4:$C$9231,2,FALSE)</f>
        <v>BIAYA ADMINISTRASI - EPC MOBILE SEPARATOR</v>
      </c>
      <c r="E8299" s="573"/>
      <c r="F8299" s="573">
        <f>SUMIF('BKAS IDR'!$E$10:$E$44,$C8299,'BKAS IDR'!$M$10:$M$44)</f>
        <v>0</v>
      </c>
    </row>
    <row r="8300" spans="2:6" s="12" customFormat="1" ht="15" customHeight="1">
      <c r="B8300" s="1"/>
      <c r="C8300" s="53" t="str">
        <f>[1]Coa!B8300</f>
        <v>4201.0023.1201175</v>
      </c>
      <c r="D8300" s="1" t="str">
        <f>VLOOKUP(C8300,[1]Coa!$B$4:$C$9231,2,FALSE)</f>
        <v>BIAYA ADMINISTRASI - FABRICATION &amp; ERECTION OF</v>
      </c>
      <c r="E8300" s="573"/>
      <c r="F8300" s="573">
        <f>SUMIF('BKAS IDR'!$E$10:$E$44,$C8300,'BKAS IDR'!$M$10:$M$44)</f>
        <v>0</v>
      </c>
    </row>
    <row r="8301" spans="2:6" s="12" customFormat="1" ht="15" customHeight="1">
      <c r="B8301" s="1"/>
      <c r="C8301" s="53" t="str">
        <f>[1]Coa!B8301</f>
        <v>4201.0023.12812012</v>
      </c>
      <c r="D8301" s="1" t="str">
        <f>VLOOKUP(C8301,[1]Coa!$B$4:$C$9231,2,FALSE)</f>
        <v>BIAYA ADMINISTRASI - RENTAL DRILLING EQUIPMENT</v>
      </c>
      <c r="E8301" s="573"/>
      <c r="F8301" s="573">
        <f>SUMIF('BKAS IDR'!$E$10:$E$44,$C8301,'BKAS IDR'!$M$10:$M$44)</f>
        <v>0</v>
      </c>
    </row>
    <row r="8302" spans="2:6" s="12" customFormat="1" ht="15" customHeight="1">
      <c r="B8302" s="1"/>
      <c r="C8302" s="53" t="str">
        <f>[1]Coa!B8302</f>
        <v>4201.0023.12912007</v>
      </c>
      <c r="D8302" s="1" t="str">
        <f>VLOOKUP(C8302,[1]Coa!$B$4:$C$9231,2,FALSE)</f>
        <v>BIAYA ADMINISTRASI - SUPPLY OF SHELL &amp; TUBE HE</v>
      </c>
      <c r="E8302" s="573"/>
      <c r="F8302" s="573">
        <f>SUMIF('BKAS IDR'!$E$10:$E$44,$C8302,'BKAS IDR'!$M$10:$M$44)</f>
        <v>0</v>
      </c>
    </row>
    <row r="8303" spans="2:6" s="12" customFormat="1" ht="15" customHeight="1">
      <c r="B8303" s="1"/>
      <c r="C8303" s="53" t="str">
        <f>[1]Coa!B8303</f>
        <v>4201.0023.14512017</v>
      </c>
      <c r="D8303" s="1" t="str">
        <f>VLOOKUP(C8303,[1]Coa!$B$4:$C$9231,2,FALSE)</f>
        <v>BIAYA ADMINISTRASI - DIVING EQUIPMENT</v>
      </c>
      <c r="E8303" s="573"/>
      <c r="F8303" s="573">
        <f>SUMIF('BKAS IDR'!$E$10:$E$44,$C8303,'BKAS IDR'!$M$10:$M$44)</f>
        <v>0</v>
      </c>
    </row>
    <row r="8304" spans="2:6" s="12" customFormat="1" ht="15" customHeight="1">
      <c r="B8304" s="1"/>
      <c r="C8304" s="53" t="str">
        <f>[1]Coa!B8304</f>
        <v>4201.0023.14912041</v>
      </c>
      <c r="D8304" s="1" t="str">
        <f>VLOOKUP(C8304,[1]Coa!$B$4:$C$9231,2,FALSE)</f>
        <v>BIAYA ADMINISTRASI - FABRIKASI SHELL 24E-113</v>
      </c>
      <c r="E8304" s="573"/>
      <c r="F8304" s="573">
        <f>SUMIF('BKAS IDR'!$E$10:$E$44,$C8304,'BKAS IDR'!$M$10:$M$44)</f>
        <v>0</v>
      </c>
    </row>
    <row r="8305" spans="2:6" s="12" customFormat="1" ht="15" customHeight="1">
      <c r="B8305" s="1"/>
      <c r="C8305" s="53" t="str">
        <f>[1]Coa!B8305</f>
        <v>4201.0023.15012024</v>
      </c>
      <c r="D8305" s="1" t="str">
        <f>VLOOKUP(C8305,[1]Coa!$B$4:$C$9231,2,FALSE)</f>
        <v>BIAYA ADMINISTRASI -  TOTAL RETUBE INSITU SURF</v>
      </c>
      <c r="E8305" s="573"/>
      <c r="F8305" s="573">
        <f>SUMIF('BKAS IDR'!$E$10:$E$44,$C8305,'BKAS IDR'!$M$10:$M$44)</f>
        <v>0</v>
      </c>
    </row>
    <row r="8306" spans="2:6" s="12" customFormat="1" ht="15" customHeight="1">
      <c r="B8306" s="1"/>
      <c r="C8306" s="53" t="str">
        <f>[1]Coa!B8306</f>
        <v>4201.0023.15212028</v>
      </c>
      <c r="D8306" s="1" t="str">
        <f>VLOOKUP(C8306,[1]Coa!$B$4:$C$9231,2,FALSE)</f>
        <v>BIAYA ADMINISTRASI - TUBE BUNDLE SHELL H5012 &amp;</v>
      </c>
      <c r="E8306" s="573"/>
      <c r="F8306" s="573">
        <f>SUMIF('BKAS IDR'!$E$10:$E$44,$C8306,'BKAS IDR'!$M$10:$M$44)</f>
        <v>0</v>
      </c>
    </row>
    <row r="8307" spans="2:6" s="12" customFormat="1" ht="15" customHeight="1">
      <c r="B8307" s="1"/>
      <c r="C8307" s="53" t="str">
        <f>[1]Coa!B8307</f>
        <v>4201.0023.15212059</v>
      </c>
      <c r="D8307" s="1" t="str">
        <f>VLOOKUP(C8307,[1]Coa!$B$4:$C$9231,2,FALSE)</f>
        <v>BIAYA ADMINISTRASI - SECONDARY REACTOR UNIT</v>
      </c>
      <c r="E8307" s="573"/>
      <c r="F8307" s="573">
        <f>SUMIF('BKAS IDR'!$E$10:$E$44,$C8307,'BKAS IDR'!$M$10:$M$44)</f>
        <v>0</v>
      </c>
    </row>
    <row r="8308" spans="2:6" s="12" customFormat="1" ht="15" customHeight="1">
      <c r="B8308" s="1"/>
      <c r="C8308" s="53" t="str">
        <f>[1]Coa!B8308</f>
        <v>4201.0023.15312030</v>
      </c>
      <c r="D8308" s="1" t="str">
        <f>VLOOKUP(C8308,[1]Coa!$B$4:$C$9231,2,FALSE)</f>
        <v>BIAYA ADMINISTRASI - 2 UNIT FUEL GAS FILTER CO</v>
      </c>
      <c r="E8308" s="573"/>
      <c r="F8308" s="573">
        <f>SUMIF('BKAS IDR'!$E$10:$E$44,$C8308,'BKAS IDR'!$M$10:$M$44)</f>
        <v>0</v>
      </c>
    </row>
    <row r="8309" spans="2:6" s="12" customFormat="1" ht="15" customHeight="1">
      <c r="B8309" s="1"/>
      <c r="C8309" s="53" t="str">
        <f>[1]Coa!B8309</f>
        <v>4201.0023.15712042</v>
      </c>
      <c r="D8309" s="1" t="str">
        <f>VLOOKUP(C8309,[1]Coa!$B$4:$C$9231,2,FALSE)</f>
        <v>BIAYA ADMINISTRASI - REDESIGN, FABRIKASI &amp; PEM</v>
      </c>
      <c r="E8309" s="573"/>
      <c r="F8309" s="573">
        <f>SUMIF('BKAS IDR'!$E$10:$E$44,$C8309,'BKAS IDR'!$M$10:$M$44)</f>
        <v>0</v>
      </c>
    </row>
    <row r="8310" spans="2:6" s="12" customFormat="1" ht="15" customHeight="1">
      <c r="B8310" s="1"/>
      <c r="C8310" s="53" t="str">
        <f>[1]Coa!B8310</f>
        <v>4201.0023.16012044</v>
      </c>
      <c r="D8310" s="1" t="str">
        <f>VLOOKUP(C8310,[1]Coa!$B$4:$C$9231,2,FALSE)</f>
        <v>BIAYA ADMINISTRASI -  EPCI CONTRACT FOR LIMA F</v>
      </c>
      <c r="E8310" s="573"/>
      <c r="F8310" s="573">
        <f>SUMIF('BKAS IDR'!$E$10:$E$44,$C8310,'BKAS IDR'!$M$10:$M$44)</f>
        <v>0</v>
      </c>
    </row>
    <row r="8311" spans="2:6" s="12" customFormat="1" ht="15" customHeight="1">
      <c r="B8311" s="1"/>
      <c r="C8311" s="53" t="str">
        <f>[1]Coa!B8311</f>
        <v>4201.0023.16409005</v>
      </c>
      <c r="D8311" s="1" t="str">
        <f>VLOOKUP(C8311,[1]Coa!$B$4:$C$9231,2,FALSE)</f>
        <v>BIAYA ADMINISTRASI - MEG Injection Package</v>
      </c>
      <c r="E8311" s="573"/>
      <c r="F8311" s="573">
        <f>SUMIF('BKAS IDR'!$E$10:$E$44,$C8311,'BKAS IDR'!$M$10:$M$44)</f>
        <v>0</v>
      </c>
    </row>
    <row r="8312" spans="2:6" s="12" customFormat="1" ht="15" customHeight="1">
      <c r="B8312" s="1"/>
      <c r="C8312" s="53" t="str">
        <f>[1]Coa!B8312</f>
        <v>4201.0023.R000000</v>
      </c>
      <c r="D8312" s="1" t="str">
        <f>VLOOKUP(C8312,[1]Coa!$B$4:$C$9231,2,FALSE)</f>
        <v>BIAYA ADMINISTRASI - SEWA EQUIPMENT- EXCAVATOR</v>
      </c>
      <c r="E8312" s="573"/>
      <c r="F8312" s="573">
        <f>SUMIF('BKAS IDR'!$E$10:$E$44,$C8312,'BKAS IDR'!$M$10:$M$44)</f>
        <v>0</v>
      </c>
    </row>
    <row r="8313" spans="2:6" s="12" customFormat="1" ht="15" customHeight="1">
      <c r="B8313" s="1"/>
      <c r="C8313" s="53" t="str">
        <f>[1]Coa!B8313</f>
        <v>4201.0024.06312006</v>
      </c>
      <c r="D8313" s="1" t="str">
        <f>VLOOKUP(C8313,[1]Coa!$B$4:$C$9231,2,FALSE)</f>
        <v>BIAYA JASA PROFESIONAL - PROV OF EPCI KF GAS (INT)</v>
      </c>
      <c r="E8313" s="573"/>
      <c r="F8313" s="573">
        <f>SUMIF('BKAS IDR'!$E$10:$E$44,$C8313,'BKAS IDR'!$M$10:$M$44)</f>
        <v>0</v>
      </c>
    </row>
    <row r="8314" spans="2:6" s="12" customFormat="1" ht="15" customHeight="1">
      <c r="B8314" s="1"/>
      <c r="C8314" s="53" t="str">
        <f>[1]Coa!B8314</f>
        <v>4201.0024.002</v>
      </c>
      <c r="D8314" s="1" t="str">
        <f>VLOOKUP(C8314,[1]Coa!$B$4:$C$9231,2,FALSE)</f>
        <v>BIAYA JASA PROFESIONAL - WORKSHOP</v>
      </c>
      <c r="E8314" s="573"/>
      <c r="F8314" s="573">
        <f>SUMIF('BKAS IDR'!$E$10:$E$44,$C8314,'BKAS IDR'!$M$10:$M$44)</f>
        <v>0</v>
      </c>
    </row>
    <row r="8315" spans="2:6" s="12" customFormat="1" ht="15" customHeight="1">
      <c r="B8315" s="1"/>
      <c r="C8315" s="53" t="str">
        <f>[1]Coa!B8315</f>
        <v>4201.0024.0050852</v>
      </c>
      <c r="D8315" s="1" t="str">
        <f>VLOOKUP(C8315,[1]Coa!$B$4:$C$9231,2,FALSE)</f>
        <v>BIAYA JASA PROFESIONAL - KAMBUNA TOPSIDE REUSER S</v>
      </c>
      <c r="E8315" s="573"/>
      <c r="F8315" s="573">
        <f>SUMIF('BKAS IDR'!$E$10:$E$44,$C8315,'BKAS IDR'!$M$10:$M$44)</f>
        <v>0</v>
      </c>
    </row>
    <row r="8316" spans="2:6" s="12" customFormat="1" ht="15" customHeight="1">
      <c r="B8316" s="1"/>
      <c r="C8316" s="53" t="str">
        <f>[1]Coa!B8316</f>
        <v>4201.0024.0050905</v>
      </c>
      <c r="D8316" s="1" t="str">
        <f>VLOOKUP(C8316,[1]Coa!$B$4:$C$9231,2,FALSE)</f>
        <v>BIAYA JASA PROFESIONAL - MEG INJECTION PACKAGE</v>
      </c>
      <c r="E8316" s="573"/>
      <c r="F8316" s="573">
        <f>SUMIF('BKAS IDR'!$E$10:$E$44,$C8316,'BKAS IDR'!$M$10:$M$44)</f>
        <v>0</v>
      </c>
    </row>
    <row r="8317" spans="2:6" s="12" customFormat="1" ht="15" customHeight="1">
      <c r="B8317" s="1"/>
      <c r="C8317" s="53" t="str">
        <f>[1]Coa!B8317</f>
        <v>4201.0024.00712046</v>
      </c>
      <c r="D8317" s="1" t="str">
        <f>VLOOKUP(C8317,[1]Coa!$B$4:$C$9231,2,FALSE)</f>
        <v>BIAYA JASA PROFESIONAL - FABRIKASI  &amp; INSTASI UNTU</v>
      </c>
      <c r="E8317" s="573"/>
      <c r="F8317" s="573">
        <f>SUMIF('BKAS IDR'!$E$10:$E$44,$C8317,'BKAS IDR'!$M$10:$M$44)</f>
        <v>0</v>
      </c>
    </row>
    <row r="8318" spans="2:6" s="12" customFormat="1" ht="15" customHeight="1">
      <c r="B8318" s="1"/>
      <c r="C8318" s="53" t="str">
        <f>[1]Coa!B8318</f>
        <v>4201.0024.0081014</v>
      </c>
      <c r="D8318" s="1" t="str">
        <f>VLOOKUP(C8318,[1]Coa!$B$4:$C$9231,2,FALSE)</f>
        <v>BIAYA JASA PROFESIONAL - SEI AMBAWANG KAB.KUBU</v>
      </c>
      <c r="E8318" s="573"/>
      <c r="F8318" s="573">
        <f>SUMIF('BKAS IDR'!$E$10:$E$44,$C8318,'BKAS IDR'!$M$10:$M$44)</f>
        <v>0</v>
      </c>
    </row>
    <row r="8319" spans="2:6" s="12" customFormat="1" ht="15" customHeight="1">
      <c r="B8319" s="1"/>
      <c r="C8319" s="53" t="str">
        <f>[1]Coa!B8319</f>
        <v>4201.0024.0101019</v>
      </c>
      <c r="D8319" s="1" t="str">
        <f>VLOOKUP(C8319,[1]Coa!$B$4:$C$9231,2,FALSE)</f>
        <v>BIAYA JASA PROFESIONAL - CPP&amp;AUP PLATFORMS INST</v>
      </c>
      <c r="E8319" s="573"/>
      <c r="F8319" s="573">
        <f>SUMIF('BKAS IDR'!$E$10:$E$44,$C8319,'BKAS IDR'!$M$10:$M$44)</f>
        <v>0</v>
      </c>
    </row>
    <row r="8320" spans="2:6" s="12" customFormat="1" ht="15" customHeight="1">
      <c r="B8320" s="1"/>
      <c r="C8320" s="53" t="str">
        <f>[1]Coa!B8320</f>
        <v>4201.0024.0101137</v>
      </c>
      <c r="D8320" s="1" t="str">
        <f>VLOOKUP(C8320,[1]Coa!$B$4:$C$9231,2,FALSE)</f>
        <v>BIAYA JASA PROFESIONAL - CPP &amp; AUP Platforms</v>
      </c>
      <c r="E8320" s="573"/>
      <c r="F8320" s="573">
        <f>SUMIF('BKAS IDR'!$E$10:$E$44,$C8320,'BKAS IDR'!$M$10:$M$44)</f>
        <v>0</v>
      </c>
    </row>
    <row r="8321" spans="2:6" s="12" customFormat="1" ht="15" customHeight="1">
      <c r="B8321" s="1"/>
      <c r="C8321" s="53" t="str">
        <f>[1]Coa!B8321</f>
        <v>4201.0024.0120832</v>
      </c>
      <c r="D8321" s="1" t="str">
        <f>VLOOKUP(C8321,[1]Coa!$B$4:$C$9231,2,FALSE)</f>
        <v>BIAYA JASA PROFESIONAL - SHELL &amp; TUBE HEAT EXCHANG</v>
      </c>
      <c r="E8321" s="573"/>
      <c r="F8321" s="573">
        <f>SUMIF('BKAS IDR'!$E$10:$E$44,$C8321,'BKAS IDR'!$M$10:$M$44)</f>
        <v>0</v>
      </c>
    </row>
    <row r="8322" spans="2:6" s="12" customFormat="1" ht="15" customHeight="1">
      <c r="B8322" s="1"/>
      <c r="C8322" s="53" t="str">
        <f>[1]Coa!B8322</f>
        <v>4201.0024.0130903</v>
      </c>
      <c r="D8322" s="1" t="str">
        <f>VLOOKUP(C8322,[1]Coa!$B$4:$C$9231,2,FALSE)</f>
        <v>BIAYA JASA PROFESIONAL - WELL TEST, SKID UNIT</v>
      </c>
      <c r="E8322" s="573"/>
      <c r="F8322" s="573">
        <f>SUMIF('BKAS IDR'!$E$10:$E$44,$C8322,'BKAS IDR'!$M$10:$M$44)</f>
        <v>0</v>
      </c>
    </row>
    <row r="8323" spans="2:6" s="12" customFormat="1" ht="15" customHeight="1">
      <c r="B8323" s="1"/>
      <c r="C8323" s="53" t="str">
        <f>[1]Coa!B8323</f>
        <v>4201.0024.0130904</v>
      </c>
      <c r="D8323" s="1" t="str">
        <f>VLOOKUP(C8323,[1]Coa!$B$4:$C$9231,2,FALSE)</f>
        <v>BIAYA JASA PROFESIONAL - HEAT EXCHANGER</v>
      </c>
      <c r="E8323" s="573"/>
      <c r="F8323" s="573">
        <f>SUMIF('BKAS IDR'!$E$10:$E$44,$C8323,'BKAS IDR'!$M$10:$M$44)</f>
        <v>0</v>
      </c>
    </row>
    <row r="8324" spans="2:6" s="12" customFormat="1" ht="15" customHeight="1">
      <c r="B8324" s="1"/>
      <c r="C8324" s="53" t="str">
        <f>[1]Coa!B8324</f>
        <v>4201.0024.0130908</v>
      </c>
      <c r="D8324" s="1" t="str">
        <f>VLOOKUP(C8324,[1]Coa!$B$4:$C$9231,2,FALSE)</f>
        <v>BIAYA JASA PROFESIONAL - PIPE SLEEVE &amp; DURI, RIAU</v>
      </c>
      <c r="E8324" s="573"/>
      <c r="F8324" s="573">
        <f>SUMIF('BKAS IDR'!$E$10:$E$44,$C8324,'BKAS IDR'!$M$10:$M$44)</f>
        <v>0</v>
      </c>
    </row>
    <row r="8325" spans="2:6" s="12" customFormat="1" ht="15" customHeight="1">
      <c r="B8325" s="1"/>
      <c r="C8325" s="53" t="str">
        <f>[1]Coa!B8325</f>
        <v>4201.0024.0130923</v>
      </c>
      <c r="D8325" s="1" t="str">
        <f>VLOOKUP(C8325,[1]Coa!$B$4:$C$9231,2,FALSE)</f>
        <v>BIAYA JASA PROFESIONAL - PROV OF WATER STO TANK</v>
      </c>
      <c r="E8325" s="573"/>
      <c r="F8325" s="573">
        <f>SUMIF('BKAS IDR'!$E$10:$E$44,$C8325,'BKAS IDR'!$M$10:$M$44)</f>
        <v>0</v>
      </c>
    </row>
    <row r="8326" spans="2:6" s="12" customFormat="1" ht="15" customHeight="1">
      <c r="B8326" s="1"/>
      <c r="C8326" s="53" t="str">
        <f>[1]Coa!B8326</f>
        <v>4201.0024.0130929</v>
      </c>
      <c r="D8326" s="1" t="str">
        <f>VLOOKUP(C8326,[1]Coa!$B$4:$C$9231,2,FALSE)</f>
        <v>BIAYA JASA PROFESIONAL - OPERATION ASSISTANCE SLN</v>
      </c>
      <c r="E8326" s="573"/>
      <c r="F8326" s="573">
        <f>SUMIF('BKAS IDR'!$E$10:$E$44,$C8326,'BKAS IDR'!$M$10:$M$44)</f>
        <v>0</v>
      </c>
    </row>
    <row r="8327" spans="2:6" s="12" customFormat="1" ht="15" customHeight="1">
      <c r="B8327" s="1"/>
      <c r="C8327" s="53" t="str">
        <f>[1]Coa!B8327</f>
        <v>4201.0024.0130931</v>
      </c>
      <c r="D8327" s="1" t="str">
        <f>VLOOKUP(C8327,[1]Coa!$B$4:$C$9231,2,FALSE)</f>
        <v>BIAYA JASA PROFESIONAL - STORAGE TANK FOR INT PROG</v>
      </c>
      <c r="E8327" s="573"/>
      <c r="F8327" s="573">
        <f>SUMIF('BKAS IDR'!$E$10:$E$44,$C8327,'BKAS IDR'!$M$10:$M$44)</f>
        <v>0</v>
      </c>
    </row>
    <row r="8328" spans="2:6" s="12" customFormat="1" ht="15" customHeight="1">
      <c r="B8328" s="1"/>
      <c r="C8328" s="53" t="str">
        <f>[1]Coa!B8328</f>
        <v>4201.0024.0131004</v>
      </c>
      <c r="D8328" s="1" t="str">
        <f>VLOOKUP(C8328,[1]Coa!$B$4:$C$9231,2,FALSE)</f>
        <v>BIAYA JASA PROFESIONAL - 3 UNITS K.O. DRUM</v>
      </c>
      <c r="E8328" s="573"/>
      <c r="F8328" s="573">
        <f>SUMIF('BKAS IDR'!$E$10:$E$44,$C8328,'BKAS IDR'!$M$10:$M$44)</f>
        <v>0</v>
      </c>
    </row>
    <row r="8329" spans="2:6" s="12" customFormat="1" ht="15" customHeight="1">
      <c r="B8329" s="1"/>
      <c r="C8329" s="53" t="str">
        <f>[1]Coa!B8329</f>
        <v>4201.0024.0131010</v>
      </c>
      <c r="D8329" s="1" t="str">
        <f>VLOOKUP(C8329,[1]Coa!$B$4:$C$9231,2,FALSE)</f>
        <v>BIAYA JASA PROFESIONAL - DISAIN&amp;FAB ALAT SURFAKTAN</v>
      </c>
      <c r="E8329" s="573"/>
      <c r="F8329" s="573">
        <f>SUMIF('BKAS IDR'!$E$10:$E$44,$C8329,'BKAS IDR'!$M$10:$M$44)</f>
        <v>0</v>
      </c>
    </row>
    <row r="8330" spans="2:6" s="12" customFormat="1" ht="15" customHeight="1">
      <c r="B8330" s="1"/>
      <c r="C8330" s="53" t="str">
        <f>[1]Coa!B8330</f>
        <v>4201.0024.0131018</v>
      </c>
      <c r="D8330" s="1" t="str">
        <f>VLOOKUP(C8330,[1]Coa!$B$4:$C$9231,2,FALSE)</f>
        <v>BIAYA JASA PROFESIONAL - JASA KONST TANGKI PEMISAH</v>
      </c>
      <c r="E8330" s="573"/>
      <c r="F8330" s="573">
        <f>SUMIF('BKAS IDR'!$E$10:$E$44,$C8330,'BKAS IDR'!$M$10:$M$44)</f>
        <v>0</v>
      </c>
    </row>
    <row r="8331" spans="2:6" s="12" customFormat="1" ht="15" customHeight="1">
      <c r="B8331" s="1"/>
      <c r="C8331" s="53" t="str">
        <f>[1]Coa!B8331</f>
        <v>4201.0024.0131104</v>
      </c>
      <c r="D8331" s="1" t="str">
        <f>VLOOKUP(C8331,[1]Coa!$B$4:$C$9231,2,FALSE)</f>
        <v>BIAYA JASA PROFESIONAL - RIGLESS SERVICE</v>
      </c>
      <c r="E8331" s="573"/>
      <c r="F8331" s="573">
        <f>SUMIF('BKAS IDR'!$E$10:$E$44,$C8331,'BKAS IDR'!$M$10:$M$44)</f>
        <v>0</v>
      </c>
    </row>
    <row r="8332" spans="2:6" s="12" customFormat="1" ht="15" customHeight="1">
      <c r="B8332" s="1"/>
      <c r="C8332" s="53" t="str">
        <f>[1]Coa!B8332</f>
        <v>4201.0024.0131113</v>
      </c>
      <c r="D8332" s="1" t="str">
        <f>VLOOKUP(C8332,[1]Coa!$B$4:$C$9231,2,FALSE)</f>
        <v>BIAYA JASA PROFESIONAL - EPC U/ FASILITAS TANKI DI</v>
      </c>
      <c r="E8332" s="573"/>
      <c r="F8332" s="573">
        <f>SUMIF('BKAS IDR'!$E$10:$E$44,$C8332,'BKAS IDR'!$M$10:$M$44)</f>
        <v>0</v>
      </c>
    </row>
    <row r="8333" spans="2:6" s="12" customFormat="1" ht="15" customHeight="1">
      <c r="B8333" s="1"/>
      <c r="C8333" s="53" t="str">
        <f>[1]Coa!B8333</f>
        <v>4201.0024.0131119</v>
      </c>
      <c r="D8333" s="1" t="str">
        <f>VLOOKUP(C8333,[1]Coa!$B$4:$C$9231,2,FALSE)</f>
        <v>BIAYA JASA PROFESIONAL - EPF OF STORAGE FOR RANTAU</v>
      </c>
      <c r="E8333" s="573"/>
      <c r="F8333" s="573">
        <f>SUMIF('BKAS IDR'!$E$10:$E$44,$C8333,'BKAS IDR'!$M$10:$M$44)</f>
        <v>0</v>
      </c>
    </row>
    <row r="8334" spans="2:6" s="12" customFormat="1" ht="15" customHeight="1">
      <c r="B8334" s="1"/>
      <c r="C8334" s="53" t="str">
        <f>[1]Coa!B8334</f>
        <v>4201.0024.0131127</v>
      </c>
      <c r="D8334" s="1" t="str">
        <f>VLOOKUP(C8334,[1]Coa!$B$4:$C$9231,2,FALSE)</f>
        <v>BIAYA JASA PROFESIONAL - RIGLESS SERVICE</v>
      </c>
      <c r="E8334" s="573"/>
      <c r="F8334" s="573">
        <f>SUMIF('BKAS IDR'!$E$10:$E$44,$C8334,'BKAS IDR'!$M$10:$M$44)</f>
        <v>0</v>
      </c>
    </row>
    <row r="8335" spans="2:6" s="12" customFormat="1" ht="15" customHeight="1">
      <c r="B8335" s="1"/>
      <c r="C8335" s="53" t="str">
        <f>[1]Coa!B8335</f>
        <v>4201.0024.0131150</v>
      </c>
      <c r="D8335" s="1" t="str">
        <f>VLOOKUP(C8335,[1]Coa!$B$4:$C$9231,2,FALSE)</f>
        <v>BIAYA JASA PROFESIONAL - WASH TANK REPAIR</v>
      </c>
      <c r="E8335" s="573"/>
      <c r="F8335" s="573">
        <f>SUMIF('BKAS IDR'!$E$10:$E$44,$C8335,'BKAS IDR'!$M$10:$M$44)</f>
        <v>0</v>
      </c>
    </row>
    <row r="8336" spans="2:6" s="12" customFormat="1" ht="15" customHeight="1">
      <c r="B8336" s="1"/>
      <c r="C8336" s="53" t="str">
        <f>[1]Coa!B8336</f>
        <v>4201.0024.01312003</v>
      </c>
      <c r="D8336" s="1" t="str">
        <f>VLOOKUP(C8336,[1]Coa!$B$4:$C$9231,2,FALSE)</f>
        <v>BIAYA JASA PROFESIONAL - RIGLESS SERVICES</v>
      </c>
      <c r="E8336" s="573"/>
      <c r="F8336" s="573">
        <f>SUMIF('BKAS IDR'!$E$10:$E$44,$C8336,'BKAS IDR'!$M$10:$M$44)</f>
        <v>0</v>
      </c>
    </row>
    <row r="8337" spans="2:6" s="12" customFormat="1" ht="15" customHeight="1">
      <c r="B8337" s="1"/>
      <c r="C8337" s="53" t="str">
        <f>[1]Coa!B8337</f>
        <v>4201.0024.01312031</v>
      </c>
      <c r="D8337" s="1" t="str">
        <f>VLOOKUP(C8337,[1]Coa!$B$4:$C$9231,2,FALSE)</f>
        <v>BIAYA JASA PROFESIONAL - PLUG BACK WITH SLICKLINE</v>
      </c>
      <c r="E8337" s="573"/>
      <c r="F8337" s="573">
        <f>SUMIF('BKAS IDR'!$E$10:$E$44,$C8337,'BKAS IDR'!$M$10:$M$44)</f>
        <v>0</v>
      </c>
    </row>
    <row r="8338" spans="2:6" s="12" customFormat="1" ht="15" customHeight="1">
      <c r="B8338" s="1"/>
      <c r="C8338" s="53" t="str">
        <f>[1]Coa!B8338</f>
        <v>4201.0024.01312049</v>
      </c>
      <c r="D8338" s="1" t="str">
        <f>VLOOKUP(C8338,[1]Coa!$B$4:$C$9231,2,FALSE)</f>
        <v>BIAYA JASA PROFESIONAL - HRSG #2 &amp; #5</v>
      </c>
      <c r="E8338" s="573"/>
      <c r="F8338" s="573">
        <f>SUMIF('BKAS IDR'!$E$10:$E$44,$C8338,'BKAS IDR'!$M$10:$M$44)</f>
        <v>0</v>
      </c>
    </row>
    <row r="8339" spans="2:6" s="12" customFormat="1" ht="15" customHeight="1">
      <c r="B8339" s="1"/>
      <c r="C8339" s="53" t="str">
        <f>[1]Coa!B8339</f>
        <v>4201.0024.01312058</v>
      </c>
      <c r="D8339" s="1" t="str">
        <f>VLOOKUP(C8339,[1]Coa!$B$4:$C$9231,2,FALSE)</f>
        <v>BIAYA JASA PROFESIONAL - FOAMING SERVICES</v>
      </c>
      <c r="E8339" s="573"/>
      <c r="F8339" s="573">
        <f>SUMIF('BKAS IDR'!$E$10:$E$44,$C8339,'BKAS IDR'!$M$10:$M$44)</f>
        <v>0</v>
      </c>
    </row>
    <row r="8340" spans="2:6" s="12" customFormat="1" ht="15" customHeight="1">
      <c r="B8340" s="1"/>
      <c r="C8340" s="53" t="str">
        <f>[1]Coa!B8340</f>
        <v>4201.0024.0150909</v>
      </c>
      <c r="D8340" s="1" t="str">
        <f>VLOOKUP(C8340,[1]Coa!$B$4:$C$9231,2,FALSE)</f>
        <v>BIAYA JASA PROFESIONAL - PIPE CONNECTION</v>
      </c>
      <c r="E8340" s="573"/>
      <c r="F8340" s="573">
        <f>SUMIF('BKAS IDR'!$E$10:$E$44,$C8340,'BKAS IDR'!$M$10:$M$44)</f>
        <v>0</v>
      </c>
    </row>
    <row r="8341" spans="2:6" s="12" customFormat="1" ht="15" customHeight="1">
      <c r="B8341" s="1"/>
      <c r="C8341" s="53" t="str">
        <f>[1]Coa!B8341</f>
        <v>4201.0024.0150916</v>
      </c>
      <c r="D8341" s="1" t="str">
        <f>VLOOKUP(C8341,[1]Coa!$B$4:$C$9231,2,FALSE)</f>
        <v>BIAYA JASA PROFESIONAL - SUBSEA CABLE</v>
      </c>
      <c r="E8341" s="573"/>
      <c r="F8341" s="573">
        <f>SUMIF('BKAS IDR'!$E$10:$E$44,$C8341,'BKAS IDR'!$M$10:$M$44)</f>
        <v>0</v>
      </c>
    </row>
    <row r="8342" spans="2:6" s="12" customFormat="1" ht="15" customHeight="1">
      <c r="B8342" s="1"/>
      <c r="C8342" s="53" t="str">
        <f>[1]Coa!B8342</f>
        <v>4201.0024.0151128</v>
      </c>
      <c r="D8342" s="1" t="str">
        <f>VLOOKUP(C8342,[1]Coa!$B$4:$C$9231,2,FALSE)</f>
        <v>BIAYA JASA PROFESIONAL - PROJECT BAWAL PIPELINE</v>
      </c>
      <c r="E8342" s="573"/>
      <c r="F8342" s="573">
        <f>SUMIF('BKAS IDR'!$E$10:$E$44,$C8342,'BKAS IDR'!$M$10:$M$44)</f>
        <v>0</v>
      </c>
    </row>
    <row r="8343" spans="2:6" s="12" customFormat="1" ht="15" customHeight="1">
      <c r="B8343" s="1"/>
      <c r="C8343" s="53" t="str">
        <f>[1]Coa!B8343</f>
        <v>4201.0024.01512021</v>
      </c>
      <c r="D8343" s="1" t="str">
        <f>VLOOKUP(C8343,[1]Coa!$B$4:$C$9231,2,FALSE)</f>
        <v>BIAYA JASA PROFESIONAL - TUBE BUNDLE CONDENSATE CO</v>
      </c>
      <c r="E8343" s="573"/>
      <c r="F8343" s="573">
        <f>SUMIF('BKAS IDR'!$E$10:$E$44,$C8343,'BKAS IDR'!$M$10:$M$44)</f>
        <v>0</v>
      </c>
    </row>
    <row r="8344" spans="2:6" s="12" customFormat="1" ht="15" customHeight="1">
      <c r="B8344" s="1"/>
      <c r="C8344" s="53" t="str">
        <f>[1]Coa!B8344</f>
        <v>4201.0024.01512027</v>
      </c>
      <c r="D8344" s="1" t="str">
        <f>VLOOKUP(C8344,[1]Coa!$B$4:$C$9231,2,FALSE)</f>
        <v>BIAYA JASA PROFESIONAL - FUEL GAS SCRUBBER AND HEA</v>
      </c>
      <c r="E8344" s="573"/>
      <c r="F8344" s="573">
        <f>SUMIF('BKAS IDR'!$E$10:$E$44,$C8344,'BKAS IDR'!$M$10:$M$44)</f>
        <v>0</v>
      </c>
    </row>
    <row r="8345" spans="2:6" s="12" customFormat="1" ht="15" customHeight="1">
      <c r="B8345" s="1"/>
      <c r="C8345" s="53" t="str">
        <f>[1]Coa!B8345</f>
        <v>4201.0024.01512043</v>
      </c>
      <c r="D8345" s="1" t="str">
        <f>VLOOKUP(C8345,[1]Coa!$B$4:$C$9231,2,FALSE)</f>
        <v>BIAYA JASA PROFESIONAL - EHMR WATER PROJECT, EPCI</v>
      </c>
      <c r="E8345" s="573"/>
      <c r="F8345" s="573">
        <f>SUMIF('BKAS IDR'!$E$10:$E$44,$C8345,'BKAS IDR'!$M$10:$M$44)</f>
        <v>0</v>
      </c>
    </row>
    <row r="8346" spans="2:6" s="12" customFormat="1" ht="15" customHeight="1">
      <c r="B8346" s="1"/>
      <c r="C8346" s="53" t="str">
        <f>[1]Coa!B8346</f>
        <v>4201.0024.01512062</v>
      </c>
      <c r="D8346" s="1" t="str">
        <f>VLOOKUP(C8346,[1]Coa!$B$4:$C$9231,2,FALSE)</f>
        <v>BIAYA JASA PROFESIONAL - EPCI TEMBANG 8 TO BAWAL P</v>
      </c>
      <c r="E8346" s="573"/>
      <c r="F8346" s="573">
        <f>SUMIF('BKAS IDR'!$E$10:$E$44,$C8346,'BKAS IDR'!$M$10:$M$44)</f>
        <v>0</v>
      </c>
    </row>
    <row r="8347" spans="2:6" s="12" customFormat="1" ht="15" customHeight="1">
      <c r="B8347" s="1"/>
      <c r="C8347" s="53" t="str">
        <f>[1]Coa!B8347</f>
        <v>4201.0024.0191139</v>
      </c>
      <c r="D8347" s="1" t="str">
        <f>VLOOKUP(C8347,[1]Coa!$B$4:$C$9231,2,FALSE)</f>
        <v>BIAYA JASA PROFESIONAL - Maintenance of Expansion</v>
      </c>
      <c r="E8347" s="573"/>
      <c r="F8347" s="573">
        <f>SUMIF('BKAS IDR'!$E$10:$E$44,$C8347,'BKAS IDR'!$M$10:$M$44)</f>
        <v>0</v>
      </c>
    </row>
    <row r="8348" spans="2:6" s="12" customFormat="1" ht="15" customHeight="1">
      <c r="B8348" s="1"/>
      <c r="C8348" s="53" t="str">
        <f>[1]Coa!B8348</f>
        <v>4201.0024.0241007</v>
      </c>
      <c r="D8348" s="1" t="str">
        <f>VLOOKUP(C8348,[1]Coa!$B$4:$C$9231,2,FALSE)</f>
        <v>BIAYA JASA PROFESIONAL - REP&amp;TEST (336-I;1000m3)</v>
      </c>
      <c r="E8348" s="573"/>
      <c r="F8348" s="573">
        <f>SUMIF('BKAS IDR'!$E$10:$E$44,$C8348,'BKAS IDR'!$M$10:$M$44)</f>
        <v>0</v>
      </c>
    </row>
    <row r="8349" spans="2:6" s="12" customFormat="1" ht="15" customHeight="1">
      <c r="B8349" s="1"/>
      <c r="C8349" s="53" t="str">
        <f>[1]Coa!B8349</f>
        <v>4201.0024.02412022</v>
      </c>
      <c r="D8349" s="1" t="str">
        <f>VLOOKUP(C8349,[1]Coa!$B$4:$C$9231,2,FALSE)</f>
        <v>BIAYA JASA PROFESIONAL - REPAIR F/WELDING TANK</v>
      </c>
      <c r="E8349" s="573"/>
      <c r="F8349" s="573">
        <f>SUMIF('BKAS IDR'!$E$10:$E$44,$C8349,'BKAS IDR'!$M$10:$M$44)</f>
        <v>0</v>
      </c>
    </row>
    <row r="8350" spans="2:6" s="12" customFormat="1" ht="15" customHeight="1">
      <c r="B8350" s="1"/>
      <c r="C8350" s="53" t="str">
        <f>[1]Coa!B8350</f>
        <v>4201.0024.02412035</v>
      </c>
      <c r="D8350" s="1" t="str">
        <f>VLOOKUP(C8350,[1]Coa!$B$4:$C$9231,2,FALSE)</f>
        <v>BIAYA JASA PROFESIONAL - REPAIR OF TANK 100 CUFT P</v>
      </c>
      <c r="E8350" s="573"/>
      <c r="F8350" s="573">
        <f>SUMIF('BKAS IDR'!$E$10:$E$44,$C8350,'BKAS IDR'!$M$10:$M$44)</f>
        <v>0</v>
      </c>
    </row>
    <row r="8351" spans="2:6" s="12" customFormat="1" ht="15" customHeight="1">
      <c r="B8351" s="1"/>
      <c r="C8351" s="53" t="str">
        <f>[1]Coa!B8351</f>
        <v>4201.0024.0260847</v>
      </c>
      <c r="D8351" s="1" t="str">
        <f>VLOOKUP(C8351,[1]Coa!$B$4:$C$9231,2,FALSE)</f>
        <v>BIAYA JASA PROFESIONAL - INSTALLATION OF 2X315 MW</v>
      </c>
      <c r="E8351" s="573"/>
      <c r="F8351" s="573">
        <f>SUMIF('BKAS IDR'!$E$10:$E$44,$C8351,'BKAS IDR'!$M$10:$M$44)</f>
        <v>0</v>
      </c>
    </row>
    <row r="8352" spans="2:6" s="12" customFormat="1" ht="15" customHeight="1">
      <c r="B8352" s="1"/>
      <c r="C8352" s="53" t="str">
        <f>[1]Coa!B8352</f>
        <v>4201.0024.0261198</v>
      </c>
      <c r="D8352" s="1" t="str">
        <f>VLOOKUP(C8352,[1]Coa!$B$4:$C$9231,2,FALSE)</f>
        <v>BIAYA JASA PROFESIONAL - MAINTENANCE HUBEI</v>
      </c>
      <c r="E8352" s="573"/>
      <c r="F8352" s="573">
        <f>SUMIF('BKAS IDR'!$E$10:$E$44,$C8352,'BKAS IDR'!$M$10:$M$44)</f>
        <v>0</v>
      </c>
    </row>
    <row r="8353" spans="2:6" s="12" customFormat="1" ht="15" customHeight="1">
      <c r="B8353" s="1"/>
      <c r="C8353" s="53" t="str">
        <f>[1]Coa!B8353</f>
        <v>4201.0024.0280913</v>
      </c>
      <c r="D8353" s="1" t="str">
        <f>VLOOKUP(C8353,[1]Coa!$B$4:$C$9231,2,FALSE)</f>
        <v>BIAYA JASA PROFESIONAL - FAB SAND BLAST&amp;PRIM COAT</v>
      </c>
      <c r="E8353" s="573"/>
      <c r="F8353" s="573">
        <f>SUMIF('BKAS IDR'!$E$10:$E$44,$C8353,'BKAS IDR'!$M$10:$M$44)</f>
        <v>0</v>
      </c>
    </row>
    <row r="8354" spans="2:6" s="12" customFormat="1" ht="15" customHeight="1">
      <c r="B8354" s="1"/>
      <c r="C8354" s="53" t="str">
        <f>[1]Coa!B8354</f>
        <v>4201.0024.0280915</v>
      </c>
      <c r="D8354" s="1" t="str">
        <f>VLOOKUP(C8354,[1]Coa!$B$4:$C$9231,2,FALSE)</f>
        <v>BIAYA JASA PROFESIONAL - MB#13; RECONDITION WORK</v>
      </c>
      <c r="E8354" s="573"/>
      <c r="F8354" s="573">
        <f>SUMIF('BKAS IDR'!$E$10:$E$44,$C8354,'BKAS IDR'!$M$10:$M$44)</f>
        <v>0</v>
      </c>
    </row>
    <row r="8355" spans="2:6" s="12" customFormat="1" ht="15" customHeight="1">
      <c r="B8355" s="1"/>
      <c r="C8355" s="53" t="str">
        <f>[1]Coa!B8355</f>
        <v>4201.0024.0280919</v>
      </c>
      <c r="D8355" s="1" t="str">
        <f>VLOOKUP(C8355,[1]Coa!$B$4:$C$9231,2,FALSE)</f>
        <v>BIAYA JASA PROFESIONAL - RB#13; ANCHOR BOLT INST</v>
      </c>
      <c r="E8355" s="573"/>
      <c r="F8355" s="573">
        <f>SUMIF('BKAS IDR'!$E$10:$E$44,$C8355,'BKAS IDR'!$M$10:$M$44)</f>
        <v>0</v>
      </c>
    </row>
    <row r="8356" spans="2:6" s="12" customFormat="1" ht="15" customHeight="1">
      <c r="B8356" s="1"/>
      <c r="C8356" s="53" t="str">
        <f>[1]Coa!B8356</f>
        <v>4201.0024.0280921</v>
      </c>
      <c r="D8356" s="1" t="str">
        <f>VLOOKUP(C8356,[1]Coa!$B$4:$C$9231,2,FALSE)</f>
        <v>BIAYA JASA PROFESIONAL - RB#13; INST MECHANICAL</v>
      </c>
      <c r="E8356" s="573"/>
      <c r="F8356" s="573">
        <f>SUMIF('BKAS IDR'!$E$10:$E$44,$C8356,'BKAS IDR'!$M$10:$M$44)</f>
        <v>0</v>
      </c>
    </row>
    <row r="8357" spans="2:6" s="12" customFormat="1" ht="15" customHeight="1">
      <c r="B8357" s="1"/>
      <c r="C8357" s="53" t="str">
        <f>[1]Coa!B8357</f>
        <v>4201.0024.0280926</v>
      </c>
      <c r="D8357" s="1" t="str">
        <f>VLOOKUP(C8357,[1]Coa!$B$4:$C$9231,2,FALSE)</f>
        <v>BIAYA JASA PROFESIONAL - RB#13; PIPE EXT /MP &amp; LP</v>
      </c>
      <c r="E8357" s="573"/>
      <c r="F8357" s="573">
        <f>SUMIF('BKAS IDR'!$E$10:$E$44,$C8357,'BKAS IDR'!$M$10:$M$44)</f>
        <v>0</v>
      </c>
    </row>
    <row r="8358" spans="2:6" s="12" customFormat="1" ht="15" customHeight="1">
      <c r="B8358" s="1"/>
      <c r="C8358" s="53" t="str">
        <f>[1]Coa!B8358</f>
        <v>4201.0024.0280927</v>
      </c>
      <c r="D8358" s="1" t="str">
        <f>VLOOKUP(C8358,[1]Coa!$B$4:$C$9231,2,FALSE)</f>
        <v>BIAYA JASA PROFESIONAL - PM#9;MP BIN TEMP CONTROL</v>
      </c>
      <c r="E8358" s="573"/>
      <c r="F8358" s="573">
        <f>SUMIF('BKAS IDR'!$E$10:$E$44,$C8358,'BKAS IDR'!$M$10:$M$44)</f>
        <v>0</v>
      </c>
    </row>
    <row r="8359" spans="2:6" s="12" customFormat="1" ht="15" customHeight="1">
      <c r="B8359" s="1"/>
      <c r="C8359" s="53" t="str">
        <f>[1]Coa!B8359</f>
        <v>4201.0024.0280930</v>
      </c>
      <c r="D8359" s="1" t="str">
        <f>VLOOKUP(C8359,[1]Coa!$B$4:$C$9231,2,FALSE)</f>
        <v>BIAYA JASA PROFESIONAL - MB#15;MAIN STEAM LINE MOD</v>
      </c>
      <c r="E8359" s="573"/>
      <c r="F8359" s="573">
        <f>SUMIF('BKAS IDR'!$E$10:$E$44,$C8359,'BKAS IDR'!$M$10:$M$44)</f>
        <v>0</v>
      </c>
    </row>
    <row r="8360" spans="2:6" s="12" customFormat="1" ht="15" customHeight="1">
      <c r="B8360" s="1"/>
      <c r="C8360" s="53" t="str">
        <f>[1]Coa!B8360</f>
        <v>4201.0024.0281005</v>
      </c>
      <c r="D8360" s="1" t="str">
        <f>VLOOKUP(C8360,[1]Coa!$B$4:$C$9231,2,FALSE)</f>
        <v>BIAYA JASA PROFESIONAL - PM#9; UPGRADE TIE IN</v>
      </c>
      <c r="E8360" s="573"/>
      <c r="F8360" s="573">
        <f>SUMIF('BKAS IDR'!$E$10:$E$44,$C8360,'BKAS IDR'!$M$10:$M$44)</f>
        <v>0</v>
      </c>
    </row>
    <row r="8361" spans="2:6" s="12" customFormat="1" ht="15" customHeight="1">
      <c r="B8361" s="1"/>
      <c r="C8361" s="53" t="str">
        <f>[1]Coa!B8361</f>
        <v>4201.0024.0281006</v>
      </c>
      <c r="D8361" s="1" t="str">
        <f>VLOOKUP(C8361,[1]Coa!$B$4:$C$9231,2,FALSE)</f>
        <v>BIAYA JASA PROFESIONAL - MANPOWER SUPPLY SHUTDOWN</v>
      </c>
      <c r="E8361" s="573"/>
      <c r="F8361" s="573">
        <f>SUMIF('BKAS IDR'!$E$10:$E$44,$C8361,'BKAS IDR'!$M$10:$M$44)</f>
        <v>0</v>
      </c>
    </row>
    <row r="8362" spans="2:6" s="12" customFormat="1" ht="15" customHeight="1">
      <c r="B8362" s="1"/>
      <c r="C8362" s="53" t="str">
        <f>[1]Coa!B8362</f>
        <v>4201.0024.0281011</v>
      </c>
      <c r="D8362" s="1" t="str">
        <f>VLOOKUP(C8362,[1]Coa!$B$4:$C$9231,2,FALSE)</f>
        <v>BIAYA JASA PROFESIONAL - WP-9;FAB CRUSHER COMPLETE</v>
      </c>
      <c r="E8362" s="573"/>
      <c r="F8362" s="573">
        <f>SUMIF('BKAS IDR'!$E$10:$E$44,$C8362,'BKAS IDR'!$M$10:$M$44)</f>
        <v>0</v>
      </c>
    </row>
    <row r="8363" spans="2:6" s="12" customFormat="1" ht="15" customHeight="1">
      <c r="B8363" s="1"/>
      <c r="C8363" s="53" t="str">
        <f>[1]Coa!B8363</f>
        <v>4201.0024.0281013</v>
      </c>
      <c r="D8363" s="1" t="str">
        <f>VLOOKUP(C8363,[1]Coa!$B$4:$C$9231,2,FALSE)</f>
        <v>BIAYA JASA PROFESIONAL - MB#24;SURF METAL TREATMEN</v>
      </c>
      <c r="E8363" s="573"/>
      <c r="F8363" s="573">
        <f>SUMIF('BKAS IDR'!$E$10:$E$44,$C8363,'BKAS IDR'!$M$10:$M$44)</f>
        <v>0</v>
      </c>
    </row>
    <row r="8364" spans="2:6" s="12" customFormat="1" ht="15" customHeight="1">
      <c r="B8364" s="1"/>
      <c r="C8364" s="53" t="str">
        <f>[1]Coa!B8364</f>
        <v>4201.0024.0281015</v>
      </c>
      <c r="D8364" s="1" t="str">
        <f>VLOOKUP(C8364,[1]Coa!$B$4:$C$9231,2,FALSE)</f>
        <v>BIAYA JASA PROFESIONAL - WP-8;FAB CRUSHER 2SETS</v>
      </c>
      <c r="E8364" s="573"/>
      <c r="F8364" s="573">
        <f>SUMIF('BKAS IDR'!$E$10:$E$44,$C8364,'BKAS IDR'!$M$10:$M$44)</f>
        <v>0</v>
      </c>
    </row>
    <row r="8365" spans="2:6" s="12" customFormat="1" ht="15" customHeight="1">
      <c r="B8365" s="1"/>
      <c r="C8365" s="53" t="str">
        <f>[1]Coa!B8365</f>
        <v>4201.0024.0281020</v>
      </c>
      <c r="D8365" s="1" t="str">
        <f>VLOOKUP(C8365,[1]Coa!$B$4:$C$9231,2,FALSE)</f>
        <v>BIAYA JASA PROFESIONAL - TPM;ADD BYPASS FILTER GAS</v>
      </c>
      <c r="E8365" s="573"/>
      <c r="F8365" s="573">
        <f>SUMIF('BKAS IDR'!$E$10:$E$44,$C8365,'BKAS IDR'!$M$10:$M$44)</f>
        <v>0</v>
      </c>
    </row>
    <row r="8366" spans="2:6" s="12" customFormat="1" ht="15" customHeight="1">
      <c r="B8366" s="1"/>
      <c r="C8366" s="53" t="str">
        <f>[1]Coa!B8366</f>
        <v>4201.0024.0281034</v>
      </c>
      <c r="D8366" s="1" t="str">
        <f>VLOOKUP(C8366,[1]Coa!$B$4:$C$9231,2,FALSE)</f>
        <v>BIAYA JASA PROFESIONAL - WP-8, DRUM BARKER 2 LINES</v>
      </c>
      <c r="E8366" s="573"/>
      <c r="F8366" s="573">
        <f>SUMIF('BKAS IDR'!$E$10:$E$44,$C8366,'BKAS IDR'!$M$10:$M$44)</f>
        <v>0</v>
      </c>
    </row>
    <row r="8367" spans="2:6" s="12" customFormat="1" ht="15" customHeight="1">
      <c r="B8367" s="1"/>
      <c r="C8367" s="53" t="str">
        <f>[1]Coa!B8367</f>
        <v>4201.0024.0281103</v>
      </c>
      <c r="D8367" s="1" t="str">
        <f>VLOOKUP(C8367,[1]Coa!$B$4:$C$9231,2,FALSE)</f>
        <v>BIAYA JASA PROFESIONAL - TUBE PF-1C VE#1(SHUTDOWN)</v>
      </c>
      <c r="E8367" s="573"/>
      <c r="F8367" s="573">
        <f>SUMIF('BKAS IDR'!$E$10:$E$44,$C8367,'BKAS IDR'!$M$10:$M$44)</f>
        <v>0</v>
      </c>
    </row>
    <row r="8368" spans="2:6" s="12" customFormat="1" ht="15" customHeight="1">
      <c r="B8368" s="1"/>
      <c r="C8368" s="53" t="str">
        <f>[1]Coa!B8368</f>
        <v>4201.0024.0281110</v>
      </c>
      <c r="D8368" s="1" t="str">
        <f>VLOOKUP(C8368,[1]Coa!$B$4:$C$9231,2,FALSE)</f>
        <v>BIAYA JASA PROFESIONAL - VE#11, FABRICATION HBL TA</v>
      </c>
      <c r="E8368" s="573"/>
      <c r="F8368" s="573">
        <f>SUMIF('BKAS IDR'!$E$10:$E$44,$C8368,'BKAS IDR'!$M$10:$M$44)</f>
        <v>0</v>
      </c>
    </row>
    <row r="8369" spans="2:6" s="12" customFormat="1" ht="15" customHeight="1">
      <c r="B8369" s="1"/>
      <c r="C8369" s="53" t="str">
        <f>[1]Coa!B8369</f>
        <v>4201.0024.0281116</v>
      </c>
      <c r="D8369" s="1" t="str">
        <f>VLOOKUP(C8369,[1]Coa!$B$4:$C$9231,2,FALSE)</f>
        <v>BIAYA JASA PROFESIONAL - IKPP</v>
      </c>
      <c r="E8369" s="573"/>
      <c r="F8369" s="573">
        <f>SUMIF('BKAS IDR'!$E$10:$E$44,$C8369,'BKAS IDR'!$M$10:$M$44)</f>
        <v>0</v>
      </c>
    </row>
    <row r="8370" spans="2:6" s="12" customFormat="1" ht="15" customHeight="1">
      <c r="B8370" s="1"/>
      <c r="C8370" s="53" t="str">
        <f>[1]Coa!B8370</f>
        <v>4201.0024.0281130</v>
      </c>
      <c r="D8370" s="1" t="str">
        <f>VLOOKUP(C8370,[1]Coa!$B$4:$C$9231,2,FALSE)</f>
        <v>BIAYA JASA PROFESIONAL - TG 23 PENYAMBUNGAN PIPA</v>
      </c>
      <c r="E8370" s="573"/>
      <c r="F8370" s="573">
        <f>SUMIF('BKAS IDR'!$E$10:$E$44,$C8370,'BKAS IDR'!$M$10:$M$44)</f>
        <v>0</v>
      </c>
    </row>
    <row r="8371" spans="2:6" s="12" customFormat="1" ht="15" customHeight="1">
      <c r="B8371" s="1"/>
      <c r="C8371" s="53" t="str">
        <f>[1]Coa!B8371</f>
        <v>4201.0024.0281131</v>
      </c>
      <c r="D8371" s="1" t="str">
        <f>VLOOKUP(C8371,[1]Coa!$B$4:$C$9231,2,FALSE)</f>
        <v>BIAYA JASA PROFESIONAL - MC-10 Connect Pipe</v>
      </c>
      <c r="E8371" s="573"/>
      <c r="F8371" s="573">
        <f>SUMIF('BKAS IDR'!$E$10:$E$44,$C8371,'BKAS IDR'!$M$10:$M$44)</f>
        <v>0</v>
      </c>
    </row>
    <row r="8372" spans="2:6" s="12" customFormat="1" ht="15" customHeight="1">
      <c r="B8372" s="1"/>
      <c r="C8372" s="53" t="str">
        <f>[1]Coa!B8372</f>
        <v>4201.0024.0281132</v>
      </c>
      <c r="D8372" s="1" t="str">
        <f>VLOOKUP(C8372,[1]Coa!$B$4:$C$9231,2,FALSE)</f>
        <v>BIAYA JASA PROFESIONAL - Replacement of pipe 8"</v>
      </c>
      <c r="E8372" s="573"/>
      <c r="F8372" s="573">
        <f>SUMIF('BKAS IDR'!$E$10:$E$44,$C8372,'BKAS IDR'!$M$10:$M$44)</f>
        <v>0</v>
      </c>
    </row>
    <row r="8373" spans="2:6" s="12" customFormat="1" ht="15" customHeight="1">
      <c r="B8373" s="1"/>
      <c r="C8373" s="53" t="str">
        <f>[1]Coa!B8373</f>
        <v>4201.0024.0281133</v>
      </c>
      <c r="D8373" s="1" t="str">
        <f>VLOOKUP(C8373,[1]Coa!$B$4:$C$9231,2,FALSE)</f>
        <v>BIAYA JASA PROFESIONAL - MC-2 Annual Shutdown 2011</v>
      </c>
      <c r="E8373" s="573"/>
      <c r="F8373" s="573">
        <f>SUMIF('BKAS IDR'!$E$10:$E$44,$C8373,'BKAS IDR'!$M$10:$M$44)</f>
        <v>0</v>
      </c>
    </row>
    <row r="8374" spans="2:6" s="12" customFormat="1" ht="15" customHeight="1">
      <c r="B8374" s="1"/>
      <c r="C8374" s="53" t="str">
        <f>[1]Coa!B8374</f>
        <v>4201.0024.0281134</v>
      </c>
      <c r="D8374" s="1" t="str">
        <f>VLOOKUP(C8374,[1]Coa!$B$4:$C$9231,2,FALSE)</f>
        <v>BIAYA JASA PROFESIONAL - Repair Heater, Cooler</v>
      </c>
      <c r="E8374" s="573"/>
      <c r="F8374" s="573">
        <f>SUMIF('BKAS IDR'!$E$10:$E$44,$C8374,'BKAS IDR'!$M$10:$M$44)</f>
        <v>0</v>
      </c>
    </row>
    <row r="8375" spans="2:6" s="12" customFormat="1" ht="15" customHeight="1">
      <c r="B8375" s="1"/>
      <c r="C8375" s="53" t="str">
        <f>[1]Coa!B8375</f>
        <v>4201.0024.0281135</v>
      </c>
      <c r="D8375" s="1" t="str">
        <f>VLOOKUP(C8375,[1]Coa!$B$4:$C$9231,2,FALSE)</f>
        <v>BIAYA JASA PROFESIONAL - CA-8 Replace C12 Pipe 16"</v>
      </c>
      <c r="E8375" s="573"/>
      <c r="F8375" s="573">
        <f>SUMIF('BKAS IDR'!$E$10:$E$44,$C8375,'BKAS IDR'!$M$10:$M$44)</f>
        <v>0</v>
      </c>
    </row>
    <row r="8376" spans="2:6" s="12" customFormat="1" ht="15" customHeight="1">
      <c r="B8376" s="1"/>
      <c r="C8376" s="53" t="str">
        <f>[1]Coa!B8376</f>
        <v>4201.0024.0281136</v>
      </c>
      <c r="D8376" s="1" t="str">
        <f>VLOOKUP(C8376,[1]Coa!$B$4:$C$9231,2,FALSE)</f>
        <v>BIAYA JASA PROFESIONAL - Supply Manpower</v>
      </c>
      <c r="E8376" s="573"/>
      <c r="F8376" s="573">
        <f>SUMIF('BKAS IDR'!$E$10:$E$44,$C8376,'BKAS IDR'!$M$10:$M$44)</f>
        <v>0</v>
      </c>
    </row>
    <row r="8377" spans="2:6" s="12" customFormat="1" ht="15" customHeight="1">
      <c r="B8377" s="1"/>
      <c r="C8377" s="53" t="str">
        <f>[1]Coa!B8377</f>
        <v>4201.0024.0281140</v>
      </c>
      <c r="D8377" s="1" t="str">
        <f>VLOOKUP(C8377,[1]Coa!$B$4:$C$9231,2,FALSE)</f>
        <v>BIAYA JASA PROFESIONAL - Corrective Maintenance, P</v>
      </c>
      <c r="E8377" s="573"/>
      <c r="F8377" s="573">
        <f>SUMIF('BKAS IDR'!$E$10:$E$44,$C8377,'BKAS IDR'!$M$10:$M$44)</f>
        <v>0</v>
      </c>
    </row>
    <row r="8378" spans="2:6" s="12" customFormat="1" ht="15" customHeight="1">
      <c r="B8378" s="1"/>
      <c r="C8378" s="53" t="str">
        <f>[1]Coa!B8378</f>
        <v>4201.0024.0281141</v>
      </c>
      <c r="D8378" s="1" t="str">
        <f>VLOOKUP(C8378,[1]Coa!$B$4:$C$9231,2,FALSE)</f>
        <v>BIAYA JASA PROFESIONAL - PM-9 Annual Shutdown 2011</v>
      </c>
      <c r="E8378" s="573"/>
      <c r="F8378" s="573">
        <f>SUMIF('BKAS IDR'!$E$10:$E$44,$C8378,'BKAS IDR'!$M$10:$M$44)</f>
        <v>0</v>
      </c>
    </row>
    <row r="8379" spans="2:6" s="12" customFormat="1" ht="15" customHeight="1">
      <c r="B8379" s="1"/>
      <c r="C8379" s="53" t="str">
        <f>[1]Coa!B8379</f>
        <v>4201.0024.0281144</v>
      </c>
      <c r="D8379" s="1" t="str">
        <f>VLOOKUP(C8379,[1]Coa!$B$4:$C$9231,2,FALSE)</f>
        <v>BIAYA JASA PROFESIONAL - RB# 6 Project; Supply Man</v>
      </c>
      <c r="E8379" s="573"/>
      <c r="F8379" s="573">
        <f>SUMIF('BKAS IDR'!$E$10:$E$44,$C8379,'BKAS IDR'!$M$10:$M$44)</f>
        <v>0</v>
      </c>
    </row>
    <row r="8380" spans="2:6" s="12" customFormat="1" ht="15" customHeight="1">
      <c r="B8380" s="1"/>
      <c r="C8380" s="53" t="str">
        <f>[1]Coa!B8380</f>
        <v>4201.0024.0281145</v>
      </c>
      <c r="D8380" s="1" t="str">
        <f>VLOOKUP(C8380,[1]Coa!$B$4:$C$9231,2,FALSE)</f>
        <v>BIAYA JASA PROFESIONAL - WPMT PROJ SUPPLY MANPOWER</v>
      </c>
      <c r="E8380" s="573"/>
      <c r="F8380" s="573">
        <f>SUMIF('BKAS IDR'!$E$10:$E$44,$C8380,'BKAS IDR'!$M$10:$M$44)</f>
        <v>0</v>
      </c>
    </row>
    <row r="8381" spans="2:6" s="12" customFormat="1" ht="15" customHeight="1">
      <c r="B8381" s="1"/>
      <c r="C8381" s="53" t="str">
        <f>[1]Coa!B8381</f>
        <v>4201.0024.0281148</v>
      </c>
      <c r="D8381" s="1" t="str">
        <f>VLOOKUP(C8381,[1]Coa!$B$4:$C$9231,2,FALSE)</f>
        <v>BIAYA JASA PROFESIONAL - RECONDITION VACUUM EVAPOR</v>
      </c>
      <c r="E8381" s="573"/>
      <c r="F8381" s="573">
        <f>SUMIF('BKAS IDR'!$E$10:$E$44,$C8381,'BKAS IDR'!$M$10:$M$44)</f>
        <v>0</v>
      </c>
    </row>
    <row r="8382" spans="2:6" s="12" customFormat="1" ht="15" customHeight="1">
      <c r="B8382" s="1"/>
      <c r="C8382" s="53" t="str">
        <f>[1]Coa!B8382</f>
        <v>4201.0024.0281149</v>
      </c>
      <c r="D8382" s="1" t="str">
        <f>VLOOKUP(C8382,[1]Coa!$B$4:$C$9231,2,FALSE)</f>
        <v>BIAYA JASA PROFESIONAL - RC-11 ADD LINE GAS FILTER</v>
      </c>
      <c r="E8382" s="573"/>
      <c r="F8382" s="573">
        <f>SUMIF('BKAS IDR'!$E$10:$E$44,$C8382,'BKAS IDR'!$M$10:$M$44)</f>
        <v>0</v>
      </c>
    </row>
    <row r="8383" spans="2:6" s="12" customFormat="1" ht="15" customHeight="1">
      <c r="B8383" s="1"/>
      <c r="C8383" s="53" t="str">
        <f>[1]Coa!B8383</f>
        <v>4201.0024.0281155</v>
      </c>
      <c r="D8383" s="1" t="str">
        <f>VLOOKUP(C8383,[1]Coa!$B$4:$C$9231,2,FALSE)</f>
        <v>BIAYA JASA PROFESIONAL - WP#8; REPLACEMENT SHUTL B</v>
      </c>
      <c r="E8383" s="573"/>
      <c r="F8383" s="573">
        <f>SUMIF('BKAS IDR'!$E$10:$E$44,$C8383,'BKAS IDR'!$M$10:$M$44)</f>
        <v>0</v>
      </c>
    </row>
    <row r="8384" spans="2:6" s="12" customFormat="1" ht="15" customHeight="1">
      <c r="B8384" s="1"/>
      <c r="C8384" s="53" t="str">
        <f>[1]Coa!B8384</f>
        <v>4201.0024.0281156</v>
      </c>
      <c r="D8384" s="1" t="str">
        <f>VLOOKUP(C8384,[1]Coa!$B$4:$C$9231,2,FALSE)</f>
        <v>BIAYA JASA PROFESIONAL - WP#9; INSTALLATION CHIP S</v>
      </c>
      <c r="E8384" s="573"/>
      <c r="F8384" s="573">
        <f>SUMIF('BKAS IDR'!$E$10:$E$44,$C8384,'BKAS IDR'!$M$10:$M$44)</f>
        <v>0</v>
      </c>
    </row>
    <row r="8385" spans="2:6" s="12" customFormat="1" ht="15" customHeight="1">
      <c r="B8385" s="1"/>
      <c r="C8385" s="53" t="str">
        <f>[1]Coa!B8385</f>
        <v>4201.0024.0281157</v>
      </c>
      <c r="D8385" s="1" t="str">
        <f>VLOOKUP(C8385,[1]Coa!$B$4:$C$9231,2,FALSE)</f>
        <v>BIAYA JASA PROFESIONAL - WP#9; INSTALLATION LOG RE</v>
      </c>
      <c r="E8385" s="573"/>
      <c r="F8385" s="573">
        <f>SUMIF('BKAS IDR'!$E$10:$E$44,$C8385,'BKAS IDR'!$M$10:$M$44)</f>
        <v>0</v>
      </c>
    </row>
    <row r="8386" spans="2:6" s="12" customFormat="1" ht="15" customHeight="1">
      <c r="B8386" s="1"/>
      <c r="C8386" s="53" t="str">
        <f>[1]Coa!B8386</f>
        <v>4201.0024.0281169</v>
      </c>
      <c r="D8386" s="1" t="str">
        <f>VLOOKUP(C8386,[1]Coa!$B$4:$C$9231,2,FALSE)</f>
        <v>BIAYA JASA PROFESIONAL - WP-9 INSTALL DEBARKING DR</v>
      </c>
      <c r="E8386" s="573"/>
      <c r="F8386" s="573">
        <f>SUMIF('BKAS IDR'!$E$10:$E$44,$C8386,'BKAS IDR'!$M$10:$M$44)</f>
        <v>0</v>
      </c>
    </row>
    <row r="8387" spans="2:6" s="12" customFormat="1" ht="15" customHeight="1">
      <c r="B8387" s="1"/>
      <c r="C8387" s="53" t="str">
        <f>[1]Coa!B8387</f>
        <v>4201.0024.0281173</v>
      </c>
      <c r="D8387" s="1" t="str">
        <f>VLOOKUP(C8387,[1]Coa!$B$4:$C$9231,2,FALSE)</f>
        <v>BIAYA JASA PROFESIONAL - VE#12 REPLACE ROOF &amp; SHEL</v>
      </c>
      <c r="E8387" s="573"/>
      <c r="F8387" s="573">
        <f>SUMIF('BKAS IDR'!$E$10:$E$44,$C8387,'BKAS IDR'!$M$10:$M$44)</f>
        <v>0</v>
      </c>
    </row>
    <row r="8388" spans="2:6" s="12" customFormat="1" ht="15" customHeight="1">
      <c r="B8388" s="1"/>
      <c r="C8388" s="53" t="str">
        <f>[1]Coa!B8388</f>
        <v>4201.0024.0281174</v>
      </c>
      <c r="D8388" s="1" t="str">
        <f>VLOOKUP(C8388,[1]Coa!$B$4:$C$9231,2,FALSE)</f>
        <v>BIAYA JASA PROFESIONAL - RC#8; NEW INSTALL OF HYDR</v>
      </c>
      <c r="E8388" s="573"/>
      <c r="F8388" s="573">
        <f>SUMIF('BKAS IDR'!$E$10:$E$44,$C8388,'BKAS IDR'!$M$10:$M$44)</f>
        <v>0</v>
      </c>
    </row>
    <row r="8389" spans="2:6" s="12" customFormat="1" ht="15" customHeight="1">
      <c r="B8389" s="1"/>
      <c r="C8389" s="53" t="str">
        <f>[1]Coa!B8389</f>
        <v>4201.0024.0281199</v>
      </c>
      <c r="D8389" s="1" t="str">
        <f>VLOOKUP(C8389,[1]Coa!$B$4:$C$9231,2,FALSE)</f>
        <v>BIAYA JASA PROFESIONAL - MAINTENANCE IKPP</v>
      </c>
      <c r="E8389" s="573"/>
      <c r="F8389" s="573">
        <f>SUMIF('BKAS IDR'!$E$10:$E$44,$C8389,'BKAS IDR'!$M$10:$M$44)</f>
        <v>0</v>
      </c>
    </row>
    <row r="8390" spans="2:6" s="12" customFormat="1" ht="15" customHeight="1">
      <c r="B8390" s="1"/>
      <c r="C8390" s="53" t="str">
        <f>[1]Coa!B8390</f>
        <v>4201.0024.02812008</v>
      </c>
      <c r="D8390" s="1" t="str">
        <f>VLOOKUP(C8390,[1]Coa!$B$4:$C$9231,2,FALSE)</f>
        <v>BIAYA JASA PROFESIONAL - VE#2 INST NEW WBL TANK A</v>
      </c>
      <c r="E8390" s="573"/>
      <c r="F8390" s="573">
        <f>SUMIF('BKAS IDR'!$E$10:$E$44,$C8390,'BKAS IDR'!$M$10:$M$44)</f>
        <v>0</v>
      </c>
    </row>
    <row r="8391" spans="2:6" s="12" customFormat="1" ht="15" customHeight="1">
      <c r="B8391" s="1"/>
      <c r="C8391" s="53" t="str">
        <f>[1]Coa!B8391</f>
        <v>4201.0024.02812009</v>
      </c>
      <c r="D8391" s="1" t="str">
        <f>VLOOKUP(C8391,[1]Coa!$B$4:$C$9231,2,FALSE)</f>
        <v>BIAYA JASA PROFESIONAL - WP-9 INSTALL CHIP SCREEN</v>
      </c>
      <c r="E8391" s="573"/>
      <c r="F8391" s="573">
        <f>SUMIF('BKAS IDR'!$E$10:$E$44,$C8391,'BKAS IDR'!$M$10:$M$44)</f>
        <v>0</v>
      </c>
    </row>
    <row r="8392" spans="2:6" s="12" customFormat="1" ht="15" customHeight="1">
      <c r="B8392" s="1"/>
      <c r="C8392" s="53" t="str">
        <f>[1]Coa!B8392</f>
        <v>4201.0024.02812011</v>
      </c>
      <c r="D8392" s="1" t="str">
        <f>VLOOKUP(C8392,[1]Coa!$B$4:$C$9231,2,FALSE)</f>
        <v>BIAYA JASA PROFESIONAL - WP#9: INSTALL DEBARKING D</v>
      </c>
      <c r="E8392" s="573"/>
      <c r="F8392" s="573">
        <f>SUMIF('BKAS IDR'!$E$10:$E$44,$C8392,'BKAS IDR'!$M$10:$M$44)</f>
        <v>0</v>
      </c>
    </row>
    <row r="8393" spans="2:6" s="12" customFormat="1" ht="15" customHeight="1">
      <c r="B8393" s="1"/>
      <c r="C8393" s="53" t="str">
        <f>[1]Coa!B8393</f>
        <v>4201.0024.02812013</v>
      </c>
      <c r="D8393" s="1" t="str">
        <f>VLOOKUP(C8393,[1]Coa!$B$4:$C$9231,2,FALSE)</f>
        <v>BIAYA JASA PROFESIONAL - PM#8; TIE IN (TOP SEPARAT</v>
      </c>
      <c r="E8393" s="573"/>
      <c r="F8393" s="573">
        <f>SUMIF('BKAS IDR'!$E$10:$E$44,$C8393,'BKAS IDR'!$M$10:$M$44)</f>
        <v>0</v>
      </c>
    </row>
    <row r="8394" spans="2:6" s="12" customFormat="1" ht="15" customHeight="1">
      <c r="B8394" s="1"/>
      <c r="C8394" s="53" t="str">
        <f>[1]Coa!B8394</f>
        <v>4201.0024.02812016</v>
      </c>
      <c r="D8394" s="1" t="str">
        <f>VLOOKUP(C8394,[1]Coa!$B$4:$C$9231,2,FALSE)</f>
        <v>BIAYA JASA PROFESIONAL - HP HEADER TG 18.19 TO P-8</v>
      </c>
      <c r="E8394" s="573"/>
      <c r="F8394" s="573">
        <f>SUMIF('BKAS IDR'!$E$10:$E$44,$C8394,'BKAS IDR'!$M$10:$M$44)</f>
        <v>0</v>
      </c>
    </row>
    <row r="8395" spans="2:6" s="12" customFormat="1" ht="15" customHeight="1">
      <c r="B8395" s="1"/>
      <c r="C8395" s="53" t="str">
        <f>[1]Coa!B8395</f>
        <v>4201.0024.02812018</v>
      </c>
      <c r="D8395" s="1" t="str">
        <f>VLOOKUP(C8395,[1]Coa!$B$4:$C$9231,2,FALSE)</f>
        <v>BIAYA JASA PROFESIONAL - MC#3; UPGRADE PIPING &amp; DR</v>
      </c>
      <c r="E8395" s="573"/>
      <c r="F8395" s="573">
        <f>SUMIF('BKAS IDR'!$E$10:$E$44,$C8395,'BKAS IDR'!$M$10:$M$44)</f>
        <v>0</v>
      </c>
    </row>
    <row r="8396" spans="2:6" s="12" customFormat="1" ht="15" customHeight="1">
      <c r="B8396" s="1"/>
      <c r="C8396" s="53" t="str">
        <f>[1]Coa!B8396</f>
        <v>4201.0024.02812019</v>
      </c>
      <c r="D8396" s="1" t="str">
        <f>VLOOKUP(C8396,[1]Coa!$B$4:$C$9231,2,FALSE)</f>
        <v>BIAYA JASA PROFESIONAL - PM#8; TIE IN WASHING &amp; CO</v>
      </c>
      <c r="E8396" s="573"/>
      <c r="F8396" s="573">
        <f>SUMIF('BKAS IDR'!$E$10:$E$44,$C8396,'BKAS IDR'!$M$10:$M$44)</f>
        <v>0</v>
      </c>
    </row>
    <row r="8397" spans="2:6" s="12" customFormat="1" ht="15" customHeight="1">
      <c r="B8397" s="1"/>
      <c r="C8397" s="53" t="str">
        <f>[1]Coa!B8397</f>
        <v>4201.0024.02812020</v>
      </c>
      <c r="D8397" s="1" t="str">
        <f>VLOOKUP(C8397,[1]Coa!$B$4:$C$9231,2,FALSE)</f>
        <v>BIAYA JASA PROFESIONAL - PM#8; ADD SCREEN &amp; DISMAN</v>
      </c>
      <c r="E8397" s="573"/>
      <c r="F8397" s="573">
        <f>SUMIF('BKAS IDR'!$E$10:$E$44,$C8397,'BKAS IDR'!$M$10:$M$44)</f>
        <v>0</v>
      </c>
    </row>
    <row r="8398" spans="2:6" s="12" customFormat="1" ht="15" customHeight="1">
      <c r="B8398" s="1"/>
      <c r="C8398" s="53" t="str">
        <f>[1]Coa!B8398</f>
        <v>4201.0024.02812026</v>
      </c>
      <c r="D8398" s="1" t="str">
        <f>VLOOKUP(C8398,[1]Coa!$B$4:$C$9231,2,FALSE)</f>
        <v>BIAYA JASA PROFESIONAL - PPM#6; FABRICATION / INST</v>
      </c>
      <c r="E8398" s="573"/>
      <c r="F8398" s="573">
        <f>SUMIF('BKAS IDR'!$E$10:$E$44,$C8398,'BKAS IDR'!$M$10:$M$44)</f>
        <v>0</v>
      </c>
    </row>
    <row r="8399" spans="2:6" s="12" customFormat="1" ht="15" customHeight="1">
      <c r="B8399" s="1"/>
      <c r="C8399" s="53" t="str">
        <f>[1]Coa!B8399</f>
        <v>4201.0024.02812032</v>
      </c>
      <c r="D8399" s="1" t="str">
        <f>VLOOKUP(C8399,[1]Coa!$B$4:$C$9231,2,FALSE)</f>
        <v>BIAYA JASA PROFESIONAL - OPEN CONTRACT MAINTENANCE</v>
      </c>
      <c r="E8399" s="573"/>
      <c r="F8399" s="573">
        <f>SUMIF('BKAS IDR'!$E$10:$E$44,$C8399,'BKAS IDR'!$M$10:$M$44)</f>
        <v>0</v>
      </c>
    </row>
    <row r="8400" spans="2:6" s="12" customFormat="1" ht="15" customHeight="1">
      <c r="B8400" s="1"/>
      <c r="C8400" s="53" t="str">
        <f>[1]Coa!B8400</f>
        <v>4201.0024.02812033</v>
      </c>
      <c r="D8400" s="1" t="str">
        <f>VLOOKUP(C8400,[1]Coa!$B$4:$C$9231,2,FALSE)</f>
        <v>BIAYA JASA PROFESIONAL - MANPOWER TO SUPPORT CORRE</v>
      </c>
      <c r="E8400" s="573"/>
      <c r="F8400" s="573">
        <f>SUMIF('BKAS IDR'!$E$10:$E$44,$C8400,'BKAS IDR'!$M$10:$M$44)</f>
        <v>0</v>
      </c>
    </row>
    <row r="8401" spans="2:6" s="12" customFormat="1" ht="15" customHeight="1">
      <c r="B8401" s="1"/>
      <c r="C8401" s="53" t="str">
        <f>[1]Coa!B8401</f>
        <v>4201.0024.02812036</v>
      </c>
      <c r="D8401" s="1" t="str">
        <f>VLOOKUP(C8401,[1]Coa!$B$4:$C$9231,2,FALSE)</f>
        <v>BIAYA JASA PROFESIONAL - GANTI TUBE CONDENSER TG#1</v>
      </c>
      <c r="E8401" s="573"/>
      <c r="F8401" s="573">
        <f>SUMIF('BKAS IDR'!$E$10:$E$44,$C8401,'BKAS IDR'!$M$10:$M$44)</f>
        <v>0</v>
      </c>
    </row>
    <row r="8402" spans="2:6" s="12" customFormat="1" ht="15" customHeight="1">
      <c r="B8402" s="1"/>
      <c r="C8402" s="53" t="str">
        <f>[1]Coa!B8402</f>
        <v>4201.0024.02812045</v>
      </c>
      <c r="D8402" s="1" t="str">
        <f>VLOOKUP(C8402,[1]Coa!$B$4:$C$9231,2,FALSE)</f>
        <v>BIAYA JASA PROFESIONAL - WP-8; REPLACEMENT OF DRUM</v>
      </c>
      <c r="E8402" s="573"/>
      <c r="F8402" s="573">
        <f>SUMIF('BKAS IDR'!$E$10:$E$44,$C8402,'BKAS IDR'!$M$10:$M$44)</f>
        <v>0</v>
      </c>
    </row>
    <row r="8403" spans="2:6" s="12" customFormat="1" ht="15" customHeight="1">
      <c r="B8403" s="1"/>
      <c r="C8403" s="53" t="str">
        <f>[1]Coa!B8403</f>
        <v>4201.0024.02812047</v>
      </c>
      <c r="D8403" s="1" t="str">
        <f>VLOOKUP(C8403,[1]Coa!$B$4:$C$9231,2,FALSE)</f>
        <v>BIAYA JASA PROFESIONAL - WP-9; REPLACEMENT OF DRUM</v>
      </c>
      <c r="E8403" s="573"/>
      <c r="F8403" s="573">
        <f>SUMIF('BKAS IDR'!$E$10:$E$44,$C8403,'BKAS IDR'!$M$10:$M$44)</f>
        <v>0</v>
      </c>
    </row>
    <row r="8404" spans="2:6" s="12" customFormat="1" ht="15" customHeight="1">
      <c r="B8404" s="1"/>
      <c r="C8404" s="53" t="str">
        <f>[1]Coa!B8404</f>
        <v>4201.0024.02812048</v>
      </c>
      <c r="D8404" s="1" t="str">
        <f>VLOOKUP(C8404,[1]Coa!$B$4:$C$9231,2,FALSE)</f>
        <v>BIAYA JASA PROFESIONAL - VE#2 PROJECT FABR &amp; INSTA</v>
      </c>
      <c r="E8404" s="573"/>
      <c r="F8404" s="573">
        <f>SUMIF('BKAS IDR'!$E$10:$E$44,$C8404,'BKAS IDR'!$M$10:$M$44)</f>
        <v>0</v>
      </c>
    </row>
    <row r="8405" spans="2:6" s="12" customFormat="1" ht="15" customHeight="1">
      <c r="B8405" s="1"/>
      <c r="C8405" s="53" t="str">
        <f>[1]Coa!B8405</f>
        <v>4201.0024.02812050</v>
      </c>
      <c r="D8405" s="1" t="str">
        <f>VLOOKUP(C8405,[1]Coa!$B$4:$C$9231,2,FALSE)</f>
        <v>BIAYA JASA PROFESIONAL - VE2; FABRICATION &amp; INSTAL</v>
      </c>
      <c r="E8405" s="573"/>
      <c r="F8405" s="573">
        <f>SUMIF('BKAS IDR'!$E$10:$E$44,$C8405,'BKAS IDR'!$M$10:$M$44)</f>
        <v>0</v>
      </c>
    </row>
    <row r="8406" spans="2:6" s="12" customFormat="1" ht="15" customHeight="1">
      <c r="B8406" s="1"/>
      <c r="C8406" s="53" t="str">
        <f>[1]Coa!B8406</f>
        <v>4201.0024.02812052</v>
      </c>
      <c r="D8406" s="1" t="str">
        <f>VLOOKUP(C8406,[1]Coa!$B$4:$C$9231,2,FALSE)</f>
        <v>BIAYA JASA PROFESIONAL - PM8; SCAFFOLDING ANNUAL S</v>
      </c>
      <c r="E8406" s="573"/>
      <c r="F8406" s="573">
        <f>SUMIF('BKAS IDR'!$E$10:$E$44,$C8406,'BKAS IDR'!$M$10:$M$44)</f>
        <v>0</v>
      </c>
    </row>
    <row r="8407" spans="2:6" s="12" customFormat="1" ht="15" customHeight="1">
      <c r="B8407" s="1"/>
      <c r="C8407" s="53" t="str">
        <f>[1]Coa!B8407</f>
        <v>4201.0024.02812055</v>
      </c>
      <c r="D8407" s="1" t="str">
        <f>VLOOKUP(C8407,[1]Coa!$B$4:$C$9231,2,FALSE)</f>
        <v>BIAYA JASA PROFESIONAL - PM#8; DISMANTLE EQUIPMENT</v>
      </c>
      <c r="E8407" s="573"/>
      <c r="F8407" s="573">
        <f>SUMIF('BKAS IDR'!$E$10:$E$44,$C8407,'BKAS IDR'!$M$10:$M$44)</f>
        <v>0</v>
      </c>
    </row>
    <row r="8408" spans="2:6" s="12" customFormat="1" ht="15" customHeight="1">
      <c r="B8408" s="1"/>
      <c r="C8408" s="53" t="str">
        <f>[1]Coa!B8408</f>
        <v>4201.0024.02812056</v>
      </c>
      <c r="D8408" s="1" t="str">
        <f>VLOOKUP(C8408,[1]Coa!$B$4:$C$9231,2,FALSE)</f>
        <v>BIAYA JASA PROFESIONAL - PM#8; TO MAKE CONVEYOR SU</v>
      </c>
      <c r="E8408" s="573"/>
      <c r="F8408" s="573">
        <f>SUMIF('BKAS IDR'!$E$10:$E$44,$C8408,'BKAS IDR'!$M$10:$M$44)</f>
        <v>0</v>
      </c>
    </row>
    <row r="8409" spans="2:6" s="12" customFormat="1" ht="15" customHeight="1">
      <c r="B8409" s="1"/>
      <c r="C8409" s="53" t="str">
        <f>[1]Coa!B8409</f>
        <v>4201.0024.02812057</v>
      </c>
      <c r="D8409" s="1" t="str">
        <f>VLOOKUP(C8409,[1]Coa!$B$4:$C$9231,2,FALSE)</f>
        <v>BIAYA JASA PROFESIONAL - PM#9; GANTI 4 SET NOZZLE</v>
      </c>
      <c r="E8409" s="573"/>
      <c r="F8409" s="573">
        <f>SUMIF('BKAS IDR'!$E$10:$E$44,$C8409,'BKAS IDR'!$M$10:$M$44)</f>
        <v>0</v>
      </c>
    </row>
    <row r="8410" spans="2:6" s="12" customFormat="1" ht="15" customHeight="1">
      <c r="B8410" s="1"/>
      <c r="C8410" s="53" t="str">
        <f>[1]Coa!B8410</f>
        <v>4201.0024.02812099</v>
      </c>
      <c r="D8410" s="1" t="str">
        <f>VLOOKUP(C8410,[1]Coa!$B$4:$C$9231,2,FALSE)</f>
        <v>BIAYA JASA PROFESIONAL - IKPP MAINTENANCE</v>
      </c>
      <c r="E8410" s="573"/>
      <c r="F8410" s="573">
        <f>SUMIF('BKAS IDR'!$E$10:$E$44,$C8410,'BKAS IDR'!$M$10:$M$44)</f>
        <v>0</v>
      </c>
    </row>
    <row r="8411" spans="2:6" s="12" customFormat="1" ht="15" customHeight="1">
      <c r="B8411" s="1"/>
      <c r="C8411" s="53" t="str">
        <f>[1]Coa!B8411</f>
        <v>4201.0024.0350933</v>
      </c>
      <c r="D8411" s="1" t="str">
        <f>VLOOKUP(C8411,[1]Coa!$B$4:$C$9231,2,FALSE)</f>
        <v>BIAYA JASA PROFESIONAL - PAGERUNGAN UTARA FIELD</v>
      </c>
      <c r="E8411" s="573"/>
      <c r="F8411" s="573">
        <f>SUMIF('BKAS IDR'!$E$10:$E$44,$C8411,'BKAS IDR'!$M$10:$M$44)</f>
        <v>0</v>
      </c>
    </row>
    <row r="8412" spans="2:6" s="12" customFormat="1" ht="15" customHeight="1">
      <c r="B8412" s="1"/>
      <c r="C8412" s="53" t="str">
        <f>[1]Coa!B8412</f>
        <v>4201.0024.0351002</v>
      </c>
      <c r="D8412" s="1" t="str">
        <f>VLOOKUP(C8412,[1]Coa!$B$4:$C$9231,2,FALSE)</f>
        <v>BIAYA JASA PROFESIONAL - EDC1 SUBSEA FACILITY TSB</v>
      </c>
      <c r="E8412" s="573"/>
      <c r="F8412" s="573">
        <f>SUMIF('BKAS IDR'!$E$10:$E$44,$C8412,'BKAS IDR'!$M$10:$M$44)</f>
        <v>0</v>
      </c>
    </row>
    <row r="8413" spans="2:6" s="12" customFormat="1" ht="15" customHeight="1">
      <c r="B8413" s="1"/>
      <c r="C8413" s="53" t="str">
        <f>[1]Coa!B8413</f>
        <v>4201.0024.0400928</v>
      </c>
      <c r="D8413" s="1" t="str">
        <f>VLOOKUP(C8413,[1]Coa!$B$4:$C$9231,2,FALSE)</f>
        <v>BIAYA JASA PROFESIONAL - 3 Unit BODY SHELL</v>
      </c>
      <c r="E8413" s="573"/>
      <c r="F8413" s="573">
        <f>SUMIF('BKAS IDR'!$E$10:$E$44,$C8413,'BKAS IDR'!$M$10:$M$44)</f>
        <v>0</v>
      </c>
    </row>
    <row r="8414" spans="2:6" s="12" customFormat="1" ht="15" customHeight="1">
      <c r="B8414" s="1"/>
      <c r="C8414" s="53" t="str">
        <f>[1]Coa!B8414</f>
        <v>4201.0024.0400932</v>
      </c>
      <c r="D8414" s="1" t="str">
        <f>VLOOKUP(C8414,[1]Coa!$B$4:$C$9231,2,FALSE)</f>
        <v>BIAYA JASA PROFESIONAL - 6 UNITS FLARE KO DRUM</v>
      </c>
      <c r="E8414" s="573"/>
      <c r="F8414" s="573">
        <f>SUMIF('BKAS IDR'!$E$10:$E$44,$C8414,'BKAS IDR'!$M$10:$M$44)</f>
        <v>0</v>
      </c>
    </row>
    <row r="8415" spans="2:6" s="12" customFormat="1" ht="15" customHeight="1">
      <c r="B8415" s="1"/>
      <c r="C8415" s="53" t="str">
        <f>[1]Coa!B8415</f>
        <v>4201.0024.0411008</v>
      </c>
      <c r="D8415" s="1" t="str">
        <f>VLOOKUP(C8415,[1]Coa!$B$4:$C$9231,2,FALSE)</f>
        <v>BIAYA JASA PROFESIONAL - GEN. ASSEMBLY DEBARKING</v>
      </c>
      <c r="E8415" s="573"/>
      <c r="F8415" s="573">
        <f>SUMIF('BKAS IDR'!$E$10:$E$44,$C8415,'BKAS IDR'!$M$10:$M$44)</f>
        <v>0</v>
      </c>
    </row>
    <row r="8416" spans="2:6" s="12" customFormat="1" ht="15" customHeight="1">
      <c r="B8416" s="1"/>
      <c r="C8416" s="53" t="str">
        <f>[1]Coa!B8416</f>
        <v>4201.0024.04112025</v>
      </c>
      <c r="D8416" s="1" t="str">
        <f>VLOOKUP(C8416,[1]Coa!$B$4:$C$9231,2,FALSE)</f>
        <v>BIAYA JASA PROFESIONAL - MANPOWER SUPPLY FOR PROJE</v>
      </c>
      <c r="E8416" s="573"/>
      <c r="F8416" s="573">
        <f>SUMIF('BKAS IDR'!$E$10:$E$44,$C8416,'BKAS IDR'!$M$10:$M$44)</f>
        <v>0</v>
      </c>
    </row>
    <row r="8417" spans="2:6" s="12" customFormat="1" ht="15" customHeight="1">
      <c r="B8417" s="1"/>
      <c r="C8417" s="53" t="str">
        <f>[1]Coa!B8417</f>
        <v>4201.0024.0480753</v>
      </c>
      <c r="D8417" s="1" t="str">
        <f>VLOOKUP(C8417,[1]Coa!$B$4:$C$9231,2,FALSE)</f>
        <v>BIAYA JASA PROFESIONAL - COMBINED FEED EXCHANGER</v>
      </c>
      <c r="E8417" s="573"/>
      <c r="F8417" s="573">
        <f>SUMIF('BKAS IDR'!$E$10:$E$44,$C8417,'BKAS IDR'!$M$10:$M$44)</f>
        <v>0</v>
      </c>
    </row>
    <row r="8418" spans="2:6" s="12" customFormat="1" ht="15" customHeight="1">
      <c r="B8418" s="1"/>
      <c r="C8418" s="53" t="str">
        <f>[1]Coa!B8418</f>
        <v>4201.0024.0480901</v>
      </c>
      <c r="D8418" s="1" t="str">
        <f>VLOOKUP(C8418,[1]Coa!$B$4:$C$9231,2,FALSE)</f>
        <v>BIAYA JASA PROFESIONAL - DEBUT TRIM COND 211-E-9</v>
      </c>
      <c r="E8418" s="573"/>
      <c r="F8418" s="573">
        <f>SUMIF('BKAS IDR'!$E$10:$E$44,$C8418,'BKAS IDR'!$M$10:$M$44)</f>
        <v>0</v>
      </c>
    </row>
    <row r="8419" spans="2:6" s="12" customFormat="1" ht="15" customHeight="1">
      <c r="B8419" s="1"/>
      <c r="C8419" s="53" t="str">
        <f>[1]Coa!B8419</f>
        <v>4201.0024.0480906</v>
      </c>
      <c r="D8419" s="1" t="str">
        <f>VLOOKUP(C8419,[1]Coa!$B$4:$C$9231,2,FALSE)</f>
        <v>BIAYA JASA PROFESIONAL - TBUNDLE 140-E-11A,E-16</v>
      </c>
      <c r="E8419" s="573"/>
      <c r="F8419" s="573">
        <f>SUMIF('BKAS IDR'!$E$10:$E$44,$C8419,'BKAS IDR'!$M$10:$M$44)</f>
        <v>0</v>
      </c>
    </row>
    <row r="8420" spans="2:6" s="12" customFormat="1" ht="15" customHeight="1">
      <c r="B8420" s="1"/>
      <c r="C8420" s="53" t="str">
        <f>[1]Coa!B8420</f>
        <v>4201.0024.0480912</v>
      </c>
      <c r="D8420" s="1" t="str">
        <f>VLOOKUP(C8420,[1]Coa!$B$4:$C$9231,2,FALSE)</f>
        <v>BIAYA JASA PROFESIONAL - FAB HE, 701-E-5&amp;702-E-7</v>
      </c>
      <c r="E8420" s="573"/>
      <c r="F8420" s="573">
        <f>SUMIF('BKAS IDR'!$E$10:$E$44,$C8420,'BKAS IDR'!$M$10:$M$44)</f>
        <v>0</v>
      </c>
    </row>
    <row r="8421" spans="2:6" s="12" customFormat="1" ht="15" customHeight="1">
      <c r="B8421" s="1"/>
      <c r="C8421" s="53" t="str">
        <f>[1]Coa!B8421</f>
        <v>4201.0024.0480914</v>
      </c>
      <c r="D8421" s="1" t="str">
        <f>VLOOKUP(C8421,[1]Coa!$B$4:$C$9231,2,FALSE)</f>
        <v>BIAYA JASA PROFESIONAL - FAB HE,ITEM 140-E-20&amp;E-25</v>
      </c>
      <c r="E8421" s="573"/>
      <c r="F8421" s="573">
        <f>SUMIF('BKAS IDR'!$E$10:$E$44,$C8421,'BKAS IDR'!$M$10:$M$44)</f>
        <v>0</v>
      </c>
    </row>
    <row r="8422" spans="2:6" s="12" customFormat="1" ht="15" customHeight="1">
      <c r="B8422" s="1"/>
      <c r="C8422" s="53" t="str">
        <f>[1]Coa!B8422</f>
        <v>4201.0024.0480918</v>
      </c>
      <c r="D8422" s="1" t="str">
        <f>VLOOKUP(C8422,[1]Coa!$B$4:$C$9231,2,FALSE)</f>
        <v>BIAYA JASA PROFESIONAL - TUBE BUNDLE ASS F/023E-11</v>
      </c>
      <c r="E8422" s="573"/>
      <c r="F8422" s="573">
        <f>SUMIF('BKAS IDR'!$E$10:$E$44,$C8422,'BKAS IDR'!$M$10:$M$44)</f>
        <v>0</v>
      </c>
    </row>
    <row r="8423" spans="2:6" s="12" customFormat="1" ht="15" customHeight="1">
      <c r="B8423" s="1"/>
      <c r="C8423" s="53" t="str">
        <f>[1]Coa!B8423</f>
        <v>4201.0024.0480922</v>
      </c>
      <c r="D8423" s="1" t="str">
        <f>VLOOKUP(C8423,[1]Coa!$B$4:$C$9231,2,FALSE)</f>
        <v>BIAYA JASA PROFESIONAL - COMBINED FEED EXCHANGER</v>
      </c>
      <c r="E8423" s="573"/>
      <c r="F8423" s="573">
        <f>SUMIF('BKAS IDR'!$E$10:$E$44,$C8423,'BKAS IDR'!$M$10:$M$44)</f>
        <v>0</v>
      </c>
    </row>
    <row r="8424" spans="2:6" s="12" customFormat="1" ht="15" customHeight="1">
      <c r="B8424" s="1"/>
      <c r="C8424" s="53" t="str">
        <f>[1]Coa!B8424</f>
        <v>4201.0024.0480925</v>
      </c>
      <c r="D8424" s="1" t="str">
        <f>VLOOKUP(C8424,[1]Coa!$B$4:$C$9231,2,FALSE)</f>
        <v>BIAYA JASA PROFESIONAL - 6 DISPENSER (SOE-TA)</v>
      </c>
      <c r="E8424" s="573"/>
      <c r="F8424" s="573">
        <f>SUMIF('BKAS IDR'!$E$10:$E$44,$C8424,'BKAS IDR'!$M$10:$M$44)</f>
        <v>0</v>
      </c>
    </row>
    <row r="8425" spans="2:6" s="12" customFormat="1" ht="15" customHeight="1">
      <c r="B8425" s="1"/>
      <c r="C8425" s="53" t="str">
        <f>[1]Coa!B8425</f>
        <v>4201.0024.0481001</v>
      </c>
      <c r="D8425" s="1" t="str">
        <f>VLOOKUP(C8425,[1]Coa!$B$4:$C$9231,2,FALSE)</f>
        <v>BIAYA JASA PROFESIONAL - VESSEL TAG NO.14-E-25</v>
      </c>
      <c r="E8425" s="573"/>
      <c r="F8425" s="573">
        <f>SUMIF('BKAS IDR'!$E$10:$E$44,$C8425,'BKAS IDR'!$M$10:$M$44)</f>
        <v>0</v>
      </c>
    </row>
    <row r="8426" spans="2:6" s="12" customFormat="1" ht="15" customHeight="1">
      <c r="B8426" s="1"/>
      <c r="C8426" s="53" t="str">
        <f>[1]Coa!B8426</f>
        <v>4201.0024.0481012</v>
      </c>
      <c r="D8426" s="1" t="str">
        <f>VLOOKUP(C8426,[1]Coa!$B$4:$C$9231,2,FALSE)</f>
        <v>BIAYA JASA PROFESIONAL - BAFFLE PLATE</v>
      </c>
      <c r="E8426" s="573"/>
      <c r="F8426" s="573">
        <f>SUMIF('BKAS IDR'!$E$10:$E$44,$C8426,'BKAS IDR'!$M$10:$M$44)</f>
        <v>0</v>
      </c>
    </row>
    <row r="8427" spans="2:6" s="12" customFormat="1" ht="15" customHeight="1">
      <c r="B8427" s="1"/>
      <c r="C8427" s="53" t="str">
        <f>[1]Coa!B8427</f>
        <v>4201.0024.0481016</v>
      </c>
      <c r="D8427" s="1" t="str">
        <f>VLOOKUP(C8427,[1]Coa!$B$4:$C$9231,2,FALSE)</f>
        <v>BIAYA JASA PROFESIONAL - ERECTION VCFHE 84E-201</v>
      </c>
      <c r="E8427" s="573"/>
      <c r="F8427" s="573">
        <f>SUMIF('BKAS IDR'!$E$10:$E$44,$C8427,'BKAS IDR'!$M$10:$M$44)</f>
        <v>0</v>
      </c>
    </row>
    <row r="8428" spans="2:6" s="12" customFormat="1" ht="15" customHeight="1">
      <c r="B8428" s="1"/>
      <c r="C8428" s="53" t="str">
        <f>[1]Coa!B8428</f>
        <v>4201.0024.0481023</v>
      </c>
      <c r="D8428" s="1" t="str">
        <f>VLOOKUP(C8428,[1]Coa!$B$4:$C$9231,2,FALSE)</f>
        <v>BIAYA JASA PROFESIONAL - PASS PARTITION PLATE</v>
      </c>
      <c r="E8428" s="573"/>
      <c r="F8428" s="573">
        <f>SUMIF('BKAS IDR'!$E$10:$E$44,$C8428,'BKAS IDR'!$M$10:$M$44)</f>
        <v>0</v>
      </c>
    </row>
    <row r="8429" spans="2:6" s="12" customFormat="1" ht="15" customHeight="1">
      <c r="B8429" s="1"/>
      <c r="C8429" s="53" t="str">
        <f>[1]Coa!B8429</f>
        <v>4201.0024.0481024</v>
      </c>
      <c r="D8429" s="1" t="str">
        <f>VLOOKUP(C8429,[1]Coa!$B$4:$C$9231,2,FALSE)</f>
        <v>BIAYA JASA PROFESIONAL - T. BUNDLE COMP, CHANNEL</v>
      </c>
      <c r="E8429" s="573"/>
      <c r="F8429" s="573">
        <f>SUMIF('BKAS IDR'!$E$10:$E$44,$C8429,'BKAS IDR'!$M$10:$M$44)</f>
        <v>0</v>
      </c>
    </row>
    <row r="8430" spans="2:6" s="12" customFormat="1" ht="15" customHeight="1">
      <c r="B8430" s="1"/>
      <c r="C8430" s="53" t="str">
        <f>[1]Coa!B8430</f>
        <v>4201.0024.0481101</v>
      </c>
      <c r="D8430" s="1" t="str">
        <f>VLOOKUP(C8430,[1]Coa!$B$4:$C$9231,2,FALSE)</f>
        <v>BIAYA JASA PROFESIONAL - TUBE BUNDLE TYPE "U"</v>
      </c>
      <c r="E8430" s="573"/>
      <c r="F8430" s="573">
        <f>SUMIF('BKAS IDR'!$E$10:$E$44,$C8430,'BKAS IDR'!$M$10:$M$44)</f>
        <v>0</v>
      </c>
    </row>
    <row r="8431" spans="2:6" s="12" customFormat="1" ht="15" customHeight="1">
      <c r="B8431" s="1"/>
      <c r="C8431" s="53" t="str">
        <f>[1]Coa!B8431</f>
        <v>4201.0024.0481105</v>
      </c>
      <c r="D8431" s="1" t="str">
        <f>VLOOKUP(C8431,[1]Coa!$B$4:$C$9231,2,FALSE)</f>
        <v>BIAYA JASA PROFESIONAL - TBUNDLE AS110-E-7 A/B/C/D</v>
      </c>
      <c r="E8431" s="573"/>
      <c r="F8431" s="573">
        <f>SUMIF('BKAS IDR'!$E$10:$E$44,$C8431,'BKAS IDR'!$M$10:$M$44)</f>
        <v>0</v>
      </c>
    </row>
    <row r="8432" spans="2:6" s="12" customFormat="1" ht="15" customHeight="1">
      <c r="B8432" s="1"/>
      <c r="C8432" s="53" t="str">
        <f>[1]Coa!B8432</f>
        <v>4201.0024.0481106</v>
      </c>
      <c r="D8432" s="1" t="str">
        <f>VLOOKUP(C8432,[1]Coa!$B$4:$C$9231,2,FALSE)</f>
        <v>BIAYA JASA PROFESIONAL - EJCTR STEAMTAG110-J-51A/B</v>
      </c>
      <c r="E8432" s="573"/>
      <c r="F8432" s="573">
        <f>SUMIF('BKAS IDR'!$E$10:$E$44,$C8432,'BKAS IDR'!$M$10:$M$44)</f>
        <v>0</v>
      </c>
    </row>
    <row r="8433" spans="2:6" s="12" customFormat="1" ht="15" customHeight="1">
      <c r="B8433" s="1"/>
      <c r="C8433" s="53" t="str">
        <f>[1]Coa!B8433</f>
        <v>4201.0024.0481107</v>
      </c>
      <c r="D8433" s="1" t="str">
        <f>VLOOKUP(C8433,[1]Coa!$B$4:$C$9231,2,FALSE)</f>
        <v>BIAYA JASA PROFESIONAL - TBUNDLE AS&amp;SHELL 93E-405</v>
      </c>
      <c r="E8433" s="573"/>
      <c r="F8433" s="573">
        <f>SUMIF('BKAS IDR'!$E$10:$E$44,$C8433,'BKAS IDR'!$M$10:$M$44)</f>
        <v>0</v>
      </c>
    </row>
    <row r="8434" spans="2:6" s="12" customFormat="1" ht="15" customHeight="1">
      <c r="B8434" s="1"/>
      <c r="C8434" s="53" t="str">
        <f>[1]Coa!B8434</f>
        <v>4201.0024.0481109</v>
      </c>
      <c r="D8434" s="1" t="str">
        <f>VLOOKUP(C8434,[1]Coa!$B$4:$C$9231,2,FALSE)</f>
        <v>BIAYA JASA PROFESIONAL - PRESSURE VESSEL FABRICATI</v>
      </c>
      <c r="E8434" s="573"/>
      <c r="F8434" s="573">
        <f>SUMIF('BKAS IDR'!$E$10:$E$44,$C8434,'BKAS IDR'!$M$10:$M$44)</f>
        <v>0</v>
      </c>
    </row>
    <row r="8435" spans="2:6" s="12" customFormat="1" ht="15" customHeight="1">
      <c r="B8435" s="1"/>
      <c r="C8435" s="53" t="str">
        <f>[1]Coa!B8435</f>
        <v>4201.0024.0481114</v>
      </c>
      <c r="D8435" s="1" t="str">
        <f>VLOOKUP(C8435,[1]Coa!$B$4:$C$9231,2,FALSE)</f>
        <v>BIAYA JASA PROFESIONAL - HEAT EXCHANGER COMPLETE 7</v>
      </c>
      <c r="E8435" s="573"/>
      <c r="F8435" s="573">
        <f>SUMIF('BKAS IDR'!$E$10:$E$44,$C8435,'BKAS IDR'!$M$10:$M$44)</f>
        <v>0</v>
      </c>
    </row>
    <row r="8436" spans="2:6" s="12" customFormat="1" ht="15" customHeight="1">
      <c r="B8436" s="1"/>
      <c r="C8436" s="53" t="str">
        <f>[1]Coa!B8436</f>
        <v>4201.0024.0481117</v>
      </c>
      <c r="D8436" s="1" t="str">
        <f>VLOOKUP(C8436,[1]Coa!$B$4:$C$9231,2,FALSE)</f>
        <v>BIAYA JASA PROFESIONAL - CONDENSATE STRIPPER</v>
      </c>
      <c r="E8436" s="573"/>
      <c r="F8436" s="573">
        <f>SUMIF('BKAS IDR'!$E$10:$E$44,$C8436,'BKAS IDR'!$M$10:$M$44)</f>
        <v>0</v>
      </c>
    </row>
    <row r="8437" spans="2:6" s="12" customFormat="1" ht="15" customHeight="1">
      <c r="B8437" s="1"/>
      <c r="C8437" s="53" t="str">
        <f>[1]Coa!B8437</f>
        <v>4201.0024.0481118</v>
      </c>
      <c r="D8437" s="1" t="str">
        <f>VLOOKUP(C8437,[1]Coa!$B$4:$C$9231,2,FALSE)</f>
        <v>BIAYA JASA PROFESIONAL - VESSEL, HORIZONTAL TAG</v>
      </c>
      <c r="E8437" s="573"/>
      <c r="F8437" s="573">
        <f>SUMIF('BKAS IDR'!$E$10:$E$44,$C8437,'BKAS IDR'!$M$10:$M$44)</f>
        <v>0</v>
      </c>
    </row>
    <row r="8438" spans="2:6" s="12" customFormat="1" ht="15" customHeight="1">
      <c r="B8438" s="1"/>
      <c r="C8438" s="53" t="str">
        <f>[1]Coa!B8438</f>
        <v>4201.0024.0481124</v>
      </c>
      <c r="D8438" s="1" t="str">
        <f>VLOOKUP(C8438,[1]Coa!$B$4:$C$9231,2,FALSE)</f>
        <v>BIAYA JASA PROFESIONAL - Heat Exchanger  Assy Tag</v>
      </c>
      <c r="E8438" s="573"/>
      <c r="F8438" s="573">
        <f>SUMIF('BKAS IDR'!$E$10:$E$44,$C8438,'BKAS IDR'!$M$10:$M$44)</f>
        <v>0</v>
      </c>
    </row>
    <row r="8439" spans="2:6" s="12" customFormat="1" ht="15" customHeight="1">
      <c r="B8439" s="1"/>
      <c r="C8439" s="53" t="str">
        <f>[1]Coa!B8439</f>
        <v>4201.0024.0481153</v>
      </c>
      <c r="D8439" s="1" t="str">
        <f>VLOOKUP(C8439,[1]Coa!$B$4:$C$9231,2,FALSE)</f>
        <v>BIAYA JASA PROFESIONAL - 5 (FIVE) UNIT COMBINED FE</v>
      </c>
      <c r="E8439" s="573"/>
      <c r="F8439" s="573">
        <f>SUMIF('BKAS IDR'!$E$10:$E$44,$C8439,'BKAS IDR'!$M$10:$M$44)</f>
        <v>0</v>
      </c>
    </row>
    <row r="8440" spans="2:6" s="12" customFormat="1" ht="15" customHeight="1">
      <c r="B8440" s="1"/>
      <c r="C8440" s="53" t="str">
        <f>[1]Coa!B8440</f>
        <v>4201.0024.0481159</v>
      </c>
      <c r="D8440" s="1" t="str">
        <f>VLOOKUP(C8440,[1]Coa!$B$4:$C$9231,2,FALSE)</f>
        <v>BIAYA JASA PROFESIONAL - PEMBANGUNAN UNIT CHLORIDE</v>
      </c>
      <c r="E8440" s="573"/>
      <c r="F8440" s="573">
        <f>SUMIF('BKAS IDR'!$E$10:$E$44,$C8440,'BKAS IDR'!$M$10:$M$44)</f>
        <v>0</v>
      </c>
    </row>
    <row r="8441" spans="2:6" s="12" customFormat="1" ht="15" customHeight="1">
      <c r="B8441" s="1"/>
      <c r="C8441" s="53" t="str">
        <f>[1]Coa!B8441</f>
        <v>4201.0024.0481160</v>
      </c>
      <c r="D8441" s="1" t="str">
        <f>VLOOKUP(C8441,[1]Coa!$B$4:$C$9231,2,FALSE)</f>
        <v>BIAYA JASA PROFESIONAL - FABRICATION INTERNAL PART</v>
      </c>
      <c r="E8441" s="573"/>
      <c r="F8441" s="573">
        <f>SUMIF('BKAS IDR'!$E$10:$E$44,$C8441,'BKAS IDR'!$M$10:$M$44)</f>
        <v>0</v>
      </c>
    </row>
    <row r="8442" spans="2:6" s="12" customFormat="1" ht="15" customHeight="1">
      <c r="B8442" s="1"/>
      <c r="C8442" s="53" t="str">
        <f>[1]Coa!B8442</f>
        <v>4201.0024.0481161</v>
      </c>
      <c r="D8442" s="1" t="str">
        <f>VLOOKUP(C8442,[1]Coa!$B$4:$C$9231,2,FALSE)</f>
        <v>BIAYA JASA PROFESIONAL - HEAT EXCHANGER 260-E-157</v>
      </c>
      <c r="E8442" s="573"/>
      <c r="F8442" s="573">
        <f>SUMIF('BKAS IDR'!$E$10:$E$44,$C8442,'BKAS IDR'!$M$10:$M$44)</f>
        <v>0</v>
      </c>
    </row>
    <row r="8443" spans="2:6" s="12" customFormat="1" ht="15" customHeight="1">
      <c r="B8443" s="1"/>
      <c r="C8443" s="53" t="str">
        <f>[1]Coa!B8443</f>
        <v>4201.0024.0481163</v>
      </c>
      <c r="D8443" s="1" t="str">
        <f>VLOOKUP(C8443,[1]Coa!$B$4:$C$9231,2,FALSE)</f>
        <v>BIAYA JASA PROFESIONAL - PEMBANGUNAN FASILITAS SLU</v>
      </c>
      <c r="E8443" s="573"/>
      <c r="F8443" s="573">
        <f>SUMIF('BKAS IDR'!$E$10:$E$44,$C8443,'BKAS IDR'!$M$10:$M$44)</f>
        <v>0</v>
      </c>
    </row>
    <row r="8444" spans="2:6" s="12" customFormat="1" ht="15" customHeight="1">
      <c r="B8444" s="1"/>
      <c r="C8444" s="53" t="str">
        <f>[1]Coa!B8444</f>
        <v>4201.0024.0481166</v>
      </c>
      <c r="D8444" s="1" t="str">
        <f>VLOOKUP(C8444,[1]Coa!$B$4:$C$9231,2,FALSE)</f>
        <v>BIAYA JASA PROFESIONAL - SHELL &amp; TUBE BUNDLE  Assy</v>
      </c>
      <c r="E8444" s="573"/>
      <c r="F8444" s="573">
        <f>SUMIF('BKAS IDR'!$E$10:$E$44,$C8444,'BKAS IDR'!$M$10:$M$44)</f>
        <v>0</v>
      </c>
    </row>
    <row r="8445" spans="2:6" s="12" customFormat="1" ht="15" customHeight="1">
      <c r="B8445" s="1"/>
      <c r="C8445" s="53" t="str">
        <f>[1]Coa!B8445</f>
        <v>4201.0024.04812004</v>
      </c>
      <c r="D8445" s="1" t="str">
        <f>VLOOKUP(C8445,[1]Coa!$B$4:$C$9231,2,FALSE)</f>
        <v>BIAYA JASA PROFESIONAL - TOP HEAD COLOUMN</v>
      </c>
      <c r="E8445" s="573"/>
      <c r="F8445" s="573">
        <f>SUMIF('BKAS IDR'!$E$10:$E$44,$C8445,'BKAS IDR'!$M$10:$M$44)</f>
        <v>0</v>
      </c>
    </row>
    <row r="8446" spans="2:6" s="12" customFormat="1" ht="15" customHeight="1">
      <c r="B8446" s="1"/>
      <c r="C8446" s="53" t="str">
        <f>[1]Coa!B8446</f>
        <v>4201.0024.04812005</v>
      </c>
      <c r="D8446" s="1" t="str">
        <f>VLOOKUP(C8446,[1]Coa!$B$4:$C$9231,2,FALSE)</f>
        <v>BIAYA JASA PROFESIONAL - HEAT EXCHANGER</v>
      </c>
      <c r="E8446" s="573"/>
      <c r="F8446" s="573">
        <f>SUMIF('BKAS IDR'!$E$10:$E$44,$C8446,'BKAS IDR'!$M$10:$M$44)</f>
        <v>0</v>
      </c>
    </row>
    <row r="8447" spans="2:6" s="12" customFormat="1" ht="15" customHeight="1">
      <c r="B8447" s="1"/>
      <c r="C8447" s="53" t="str">
        <f>[1]Coa!B8447</f>
        <v>4201.0024.0510862</v>
      </c>
      <c r="D8447" s="1" t="str">
        <f>VLOOKUP(C8447,[1]Coa!$B$4:$C$9231,2,FALSE)</f>
        <v>BIAYA JASA PROFESIONAL - PRESSURE VESSEL</v>
      </c>
      <c r="E8447" s="573"/>
      <c r="F8447" s="573">
        <f>SUMIF('BKAS IDR'!$E$10:$E$44,$C8447,'BKAS IDR'!$M$10:$M$44)</f>
        <v>0</v>
      </c>
    </row>
    <row r="8448" spans="2:6" s="12" customFormat="1" ht="15" customHeight="1">
      <c r="B8448" s="1"/>
      <c r="C8448" s="53" t="str">
        <f>[1]Coa!B8448</f>
        <v>4201.0024.0510863</v>
      </c>
      <c r="D8448" s="1" t="str">
        <f>VLOOKUP(C8448,[1]Coa!$B$4:$C$9231,2,FALSE)</f>
        <v>BIAYA JASA PROFESIONAL - PROV OF SHELL &amp; TUBE HEAT</v>
      </c>
      <c r="E8448" s="573"/>
      <c r="F8448" s="573">
        <f>SUMIF('BKAS IDR'!$E$10:$E$44,$C8448,'BKAS IDR'!$M$10:$M$44)</f>
        <v>0</v>
      </c>
    </row>
    <row r="8449" spans="2:6" s="12" customFormat="1" ht="15" customHeight="1">
      <c r="B8449" s="1"/>
      <c r="C8449" s="53" t="str">
        <f>[1]Coa!B8449</f>
        <v>4201.0024.0510902</v>
      </c>
      <c r="D8449" s="1" t="str">
        <f>VLOOKUP(C8449,[1]Coa!$B$4:$C$9231,2,FALSE)</f>
        <v>BIAYA JASA PROFESIONAL - PRESSURE VESSEL GSA</v>
      </c>
      <c r="E8449" s="573"/>
      <c r="F8449" s="573">
        <f>SUMIF('BKAS IDR'!$E$10:$E$44,$C8449,'BKAS IDR'!$M$10:$M$44)</f>
        <v>0</v>
      </c>
    </row>
    <row r="8450" spans="2:6" s="12" customFormat="1" ht="15" customHeight="1">
      <c r="B8450" s="1"/>
      <c r="C8450" s="53" t="str">
        <f>[1]Coa!B8450</f>
        <v>4201.0024.0511017</v>
      </c>
      <c r="D8450" s="1" t="str">
        <f>VLOOKUP(C8450,[1]Coa!$B$4:$C$9231,2,FALSE)</f>
        <v>BIAYA JASA PROFESIONAL - FAB HEAD CHANNEL (E-2030)</v>
      </c>
      <c r="E8450" s="573"/>
      <c r="F8450" s="573">
        <f>SUMIF('BKAS IDR'!$E$10:$E$44,$C8450,'BKAS IDR'!$M$10:$M$44)</f>
        <v>0</v>
      </c>
    </row>
    <row r="8451" spans="2:6" s="12" customFormat="1" ht="15" customHeight="1">
      <c r="B8451" s="1"/>
      <c r="C8451" s="53" t="str">
        <f>[1]Coa!B8451</f>
        <v>4201.0024.0511152</v>
      </c>
      <c r="D8451" s="1" t="str">
        <f>VLOOKUP(C8451,[1]Coa!$B$4:$C$9231,2,FALSE)</f>
        <v>BIAYA JASA PROFESIONAL - ENGINEERING, PROCUREMENT,</v>
      </c>
      <c r="E8451" s="573"/>
      <c r="F8451" s="573">
        <f>SUMIF('BKAS IDR'!$E$10:$E$44,$C8451,'BKAS IDR'!$M$10:$M$44)</f>
        <v>0</v>
      </c>
    </row>
    <row r="8452" spans="2:6" s="12" customFormat="1" ht="15" customHeight="1">
      <c r="B8452" s="1"/>
      <c r="C8452" s="53" t="str">
        <f>[1]Coa!B8452</f>
        <v>4201.0024.0540911</v>
      </c>
      <c r="D8452" s="1" t="str">
        <f>VLOOKUP(C8452,[1]Coa!$B$4:$C$9231,2,FALSE)</f>
        <v>BIAYA JASA PROFESIONAL - NATURAL GAS REHEATER</v>
      </c>
      <c r="E8452" s="573"/>
      <c r="F8452" s="573">
        <f>SUMIF('BKAS IDR'!$E$10:$E$44,$C8452,'BKAS IDR'!$M$10:$M$44)</f>
        <v>0</v>
      </c>
    </row>
    <row r="8453" spans="2:6" s="12" customFormat="1" ht="15" customHeight="1">
      <c r="B8453" s="1"/>
      <c r="C8453" s="53" t="str">
        <f>[1]Coa!B8453</f>
        <v>4201.0024.0541171</v>
      </c>
      <c r="D8453" s="1" t="str">
        <f>VLOOKUP(C8453,[1]Coa!$B$4:$C$9231,2,FALSE)</f>
        <v>BIAYA JASA PROFESIONAL - HEAT EXCHANGER DEHYDROGEN</v>
      </c>
      <c r="E8453" s="573"/>
      <c r="F8453" s="573">
        <f>SUMIF('BKAS IDR'!$E$10:$E$44,$C8453,'BKAS IDR'!$M$10:$M$44)</f>
        <v>0</v>
      </c>
    </row>
    <row r="8454" spans="2:6" s="12" customFormat="1" ht="15" customHeight="1">
      <c r="B8454" s="1"/>
      <c r="C8454" s="53" t="str">
        <f>[1]Coa!B8454</f>
        <v>4201.0024.05412002</v>
      </c>
      <c r="D8454" s="1" t="str">
        <f>VLOOKUP(C8454,[1]Coa!$B$4:$C$9231,2,FALSE)</f>
        <v>BIAYA JASA PROFESIONAL - REPLACEMENT HEAT EXCHANGE</v>
      </c>
      <c r="E8454" s="573"/>
      <c r="F8454" s="573">
        <f>SUMIF('BKAS IDR'!$E$10:$E$44,$C8454,'BKAS IDR'!$M$10:$M$44)</f>
        <v>0</v>
      </c>
    </row>
    <row r="8455" spans="2:6" s="12" customFormat="1" ht="15" customHeight="1">
      <c r="B8455" s="1"/>
      <c r="C8455" s="53" t="str">
        <f>[1]Coa!B8455</f>
        <v>4201.0024.0550824</v>
      </c>
      <c r="D8455" s="1" t="str">
        <f>VLOOKUP(C8455,[1]Coa!$B$4:$C$9231,2,FALSE)</f>
        <v>BIAYA JASA PROFESIONAL - FERTILIZER FACTORY EXPANS</v>
      </c>
      <c r="E8455" s="573"/>
      <c r="F8455" s="573">
        <f>SUMIF('BKAS IDR'!$E$10:$E$44,$C8455,'BKAS IDR'!$M$10:$M$44)</f>
        <v>0</v>
      </c>
    </row>
    <row r="8456" spans="2:6" s="12" customFormat="1" ht="15" customHeight="1">
      <c r="B8456" s="1"/>
      <c r="C8456" s="53" t="str">
        <f>[1]Coa!B8456</f>
        <v>4201.0024.0560920</v>
      </c>
      <c r="D8456" s="1" t="str">
        <f>VLOOKUP(C8456,[1]Coa!$B$4:$C$9231,2,FALSE)</f>
        <v>BIAYA JASA PROFESIONAL - REPL T BUNDLE 3A-1111-C</v>
      </c>
      <c r="E8456" s="573"/>
      <c r="F8456" s="573">
        <f>SUMIF('BKAS IDR'!$E$10:$E$44,$C8456,'BKAS IDR'!$M$10:$M$44)</f>
        <v>0</v>
      </c>
    </row>
    <row r="8457" spans="2:6" s="12" customFormat="1" ht="15" customHeight="1">
      <c r="B8457" s="1"/>
      <c r="C8457" s="53" t="str">
        <f>[1]Coa!B8457</f>
        <v>4201.0024.0561111</v>
      </c>
      <c r="D8457" s="1" t="str">
        <f>VLOOKUP(C8457,[1]Coa!$B$4:$C$9231,2,FALSE)</f>
        <v>BIAYA JASA PROFESIONAL - SUPERHEATER WASTE HEAT BO</v>
      </c>
      <c r="E8457" s="573"/>
      <c r="F8457" s="573">
        <f>SUMIF('BKAS IDR'!$E$10:$E$44,$C8457,'BKAS IDR'!$M$10:$M$44)</f>
        <v>0</v>
      </c>
    </row>
    <row r="8458" spans="2:6" s="12" customFormat="1" ht="15" customHeight="1">
      <c r="B8458" s="1"/>
      <c r="C8458" s="53" t="str">
        <f>[1]Coa!B8458</f>
        <v>4201.0024.0561112</v>
      </c>
      <c r="D8458" s="1" t="str">
        <f>VLOOKUP(C8458,[1]Coa!$B$4:$C$9231,2,FALSE)</f>
        <v>BIAYA JASA PROFESIONAL - AIR HEATER 5U-EC-301 (SEG</v>
      </c>
      <c r="E8458" s="573"/>
      <c r="F8458" s="573">
        <f>SUMIF('BKAS IDR'!$E$10:$E$44,$C8458,'BKAS IDR'!$M$10:$M$44)</f>
        <v>0</v>
      </c>
    </row>
    <row r="8459" spans="2:6" s="12" customFormat="1" ht="15" customHeight="1">
      <c r="B8459" s="1"/>
      <c r="C8459" s="53" t="str">
        <f>[1]Coa!B8459</f>
        <v>4201.0024.0561151</v>
      </c>
      <c r="D8459" s="1" t="str">
        <f>VLOOKUP(C8459,[1]Coa!$B$4:$C$9231,2,FALSE)</f>
        <v>BIAYA JASA PROFESIONAL - HP STEAM SUPER HEATER 102</v>
      </c>
      <c r="E8459" s="573"/>
      <c r="F8459" s="573">
        <f>SUMIF('BKAS IDR'!$E$10:$E$44,$C8459,'BKAS IDR'!$M$10:$M$44)</f>
        <v>0</v>
      </c>
    </row>
    <row r="8460" spans="2:6" s="12" customFormat="1" ht="15" customHeight="1">
      <c r="B8460" s="1"/>
      <c r="C8460" s="53" t="str">
        <f>[1]Coa!B8460</f>
        <v>4201.0024.0561158</v>
      </c>
      <c r="D8460" s="1" t="str">
        <f>VLOOKUP(C8460,[1]Coa!$B$4:$C$9231,2,FALSE)</f>
        <v>BIAYA JASA PROFESIONAL - 5A-115C METHANATOR EFFLUE</v>
      </c>
      <c r="E8460" s="573"/>
      <c r="F8460" s="573">
        <f>SUMIF('BKAS IDR'!$E$10:$E$44,$C8460,'BKAS IDR'!$M$10:$M$44)</f>
        <v>0</v>
      </c>
    </row>
    <row r="8461" spans="2:6" s="12" customFormat="1" ht="15" customHeight="1">
      <c r="B8461" s="1"/>
      <c r="C8461" s="53" t="str">
        <f>[1]Coa!B8461</f>
        <v>4201.0024.0561164</v>
      </c>
      <c r="D8461" s="1" t="str">
        <f>VLOOKUP(C8461,[1]Coa!$B$4:$C$9231,2,FALSE)</f>
        <v>BIAYA JASA PROFESIONAL - PLATE DISTRIBUTOR COMPLAT</v>
      </c>
      <c r="E8461" s="573"/>
      <c r="F8461" s="573">
        <f>SUMIF('BKAS IDR'!$E$10:$E$44,$C8461,'BKAS IDR'!$M$10:$M$44)</f>
        <v>0</v>
      </c>
    </row>
    <row r="8462" spans="2:6" s="12" customFormat="1" ht="15" customHeight="1">
      <c r="B8462" s="1"/>
      <c r="C8462" s="53" t="str">
        <f>[1]Coa!B8462</f>
        <v>4201.0024.0561170</v>
      </c>
      <c r="D8462" s="1" t="str">
        <f>VLOOKUP(C8462,[1]Coa!$B$4:$C$9231,2,FALSE)</f>
        <v>BIAYA JASA PROFESIONAL - RETUBING 101-C PUSRI - 1B</v>
      </c>
      <c r="E8462" s="573"/>
      <c r="F8462" s="573">
        <f>SUMIF('BKAS IDR'!$E$10:$E$44,$C8462,'BKAS IDR'!$M$10:$M$44)</f>
        <v>0</v>
      </c>
    </row>
    <row r="8463" spans="2:6" s="12" customFormat="1" ht="15" customHeight="1">
      <c r="B8463" s="1"/>
      <c r="C8463" s="53" t="str">
        <f>[1]Coa!B8463</f>
        <v>4201.0024.05612014</v>
      </c>
      <c r="D8463" s="1" t="str">
        <f>VLOOKUP(C8463,[1]Coa!$B$4:$C$9231,2,FALSE)</f>
        <v>BIAYA JASA PROFESIONAL - TUBE BUNDLE</v>
      </c>
      <c r="E8463" s="573"/>
      <c r="F8463" s="573">
        <f>SUMIF('BKAS IDR'!$E$10:$E$44,$C8463,'BKAS IDR'!$M$10:$M$44)</f>
        <v>0</v>
      </c>
    </row>
    <row r="8464" spans="2:6" s="12" customFormat="1" ht="15" customHeight="1">
      <c r="B8464" s="1"/>
      <c r="C8464" s="53" t="str">
        <f>[1]Coa!B8464</f>
        <v>4201.0024.05612015</v>
      </c>
      <c r="D8464" s="1" t="str">
        <f>VLOOKUP(C8464,[1]Coa!$B$4:$C$9231,2,FALSE)</f>
        <v>BIAYA JASA PROFESIONAL - PRETHICKENER 5U-FD-202</v>
      </c>
      <c r="E8464" s="573"/>
      <c r="F8464" s="573">
        <f>SUMIF('BKAS IDR'!$E$10:$E$44,$C8464,'BKAS IDR'!$M$10:$M$44)</f>
        <v>0</v>
      </c>
    </row>
    <row r="8465" spans="2:6" s="12" customFormat="1" ht="15" customHeight="1">
      <c r="B8465" s="1"/>
      <c r="C8465" s="53" t="str">
        <f>[1]Coa!B8465</f>
        <v>4201.0024.0580817</v>
      </c>
      <c r="D8465" s="1" t="str">
        <f>VLOOKUP(C8465,[1]Coa!$B$4:$C$9231,2,FALSE)</f>
        <v>BIAYA JASA PROFESIONAL - PRESS. VESSEL RCC OFF GAS</v>
      </c>
      <c r="E8465" s="573"/>
      <c r="F8465" s="573">
        <f>SUMIF('BKAS IDR'!$E$10:$E$44,$C8465,'BKAS IDR'!$M$10:$M$44)</f>
        <v>0</v>
      </c>
    </row>
    <row r="8466" spans="2:6" s="12" customFormat="1" ht="15" customHeight="1">
      <c r="B8466" s="1"/>
      <c r="C8466" s="53" t="str">
        <f>[1]Coa!B8466</f>
        <v>4201.0024.0581003</v>
      </c>
      <c r="D8466" s="1" t="str">
        <f>VLOOKUP(C8466,[1]Coa!$B$4:$C$9231,2,FALSE)</f>
        <v>BIAYA JASA PROFESIONAL - 10.000MT AMMONIA25-TK-801</v>
      </c>
      <c r="E8466" s="573"/>
      <c r="F8466" s="573">
        <f>SUMIF('BKAS IDR'!$E$10:$E$44,$C8466,'BKAS IDR'!$M$10:$M$44)</f>
        <v>0</v>
      </c>
    </row>
    <row r="8467" spans="2:6" s="12" customFormat="1" ht="15" customHeight="1">
      <c r="B8467" s="1"/>
      <c r="C8467" s="53" t="str">
        <f>[1]Coa!B8467</f>
        <v>4201.0024.0581009</v>
      </c>
      <c r="D8467" s="1" t="str">
        <f>VLOOKUP(C8467,[1]Coa!$B$4:$C$9231,2,FALSE)</f>
        <v>BIAYA JASA PROFESIONAL - STAINLESS STEEL STRUC ANP</v>
      </c>
      <c r="E8467" s="573"/>
      <c r="F8467" s="573">
        <f>SUMIF('BKAS IDR'!$E$10:$E$44,$C8467,'BKAS IDR'!$M$10:$M$44)</f>
        <v>0</v>
      </c>
    </row>
    <row r="8468" spans="2:6" s="12" customFormat="1" ht="15" customHeight="1">
      <c r="B8468" s="1"/>
      <c r="C8468" s="53" t="str">
        <f>[1]Coa!B8468</f>
        <v>4201.0024.0581126</v>
      </c>
      <c r="D8468" s="1" t="str">
        <f>VLOOKUP(C8468,[1]Coa!$B$4:$C$9231,2,FALSE)</f>
        <v>BIAYA JASA PROFESIONAL - PRESSURE VESSEL 2 X 35 MW</v>
      </c>
      <c r="E8468" s="573"/>
      <c r="F8468" s="573">
        <f>SUMIF('BKAS IDR'!$E$10:$E$44,$C8468,'BKAS IDR'!$M$10:$M$44)</f>
        <v>0</v>
      </c>
    </row>
    <row r="8469" spans="2:6" s="12" customFormat="1" ht="15" customHeight="1">
      <c r="B8469" s="1"/>
      <c r="C8469" s="53" t="str">
        <f>[1]Coa!B8469</f>
        <v>4201.0024.0600702</v>
      </c>
      <c r="D8469" s="1" t="str">
        <f>VLOOKUP(C8469,[1]Coa!$B$4:$C$9231,2,FALSE)</f>
        <v>BIAYA JASA PROFESIONAL - INSTALL / ERECTION SUBCON</v>
      </c>
      <c r="E8469" s="573"/>
      <c r="F8469" s="573">
        <f>SUMIF('BKAS IDR'!$E$10:$E$44,$C8469,'BKAS IDR'!$M$10:$M$44)</f>
        <v>0</v>
      </c>
    </row>
    <row r="8470" spans="2:6" s="12" customFormat="1" ht="15" customHeight="1">
      <c r="B8470" s="1"/>
      <c r="C8470" s="53" t="str">
        <f>[1]Coa!B8470</f>
        <v>4201.0024.0600704</v>
      </c>
      <c r="D8470" s="1" t="str">
        <f>VLOOKUP(C8470,[1]Coa!$B$4:$C$9231,2,FALSE)</f>
        <v>BIAYA JASA PROFESIONAL - COAL FIRED PWR PL PR THER</v>
      </c>
      <c r="E8470" s="573"/>
      <c r="F8470" s="573">
        <f>SUMIF('BKAS IDR'!$E$10:$E$44,$C8470,'BKAS IDR'!$M$10:$M$44)</f>
        <v>0</v>
      </c>
    </row>
    <row r="8471" spans="2:6" s="12" customFormat="1" ht="15" customHeight="1">
      <c r="B8471" s="1"/>
      <c r="C8471" s="53" t="str">
        <f>[1]Coa!B8471</f>
        <v>4201.0024.0600706</v>
      </c>
      <c r="D8471" s="1" t="str">
        <f>VLOOKUP(C8471,[1]Coa!$B$4:$C$9231,2,FALSE)</f>
        <v>BIAYA JASA PROFESIONAL - COAL-FIRED POWER PLANT PR</v>
      </c>
      <c r="E8471" s="573"/>
      <c r="F8471" s="573">
        <f>SUMIF('BKAS IDR'!$E$10:$E$44,$C8471,'BKAS IDR'!$M$10:$M$44)</f>
        <v>0</v>
      </c>
    </row>
    <row r="8472" spans="2:6" s="12" customFormat="1" ht="15" customHeight="1">
      <c r="B8472" s="1"/>
      <c r="C8472" s="53" t="str">
        <f>[1]Coa!B8472</f>
        <v>4201.0024.0600708</v>
      </c>
      <c r="D8472" s="1" t="str">
        <f>VLOOKUP(C8472,[1]Coa!$B$4:$C$9231,2,FALSE)</f>
        <v>BIAYA JASA PROFESIONAL - ESP INLET FLUE &amp; ESP OUTL</v>
      </c>
      <c r="E8472" s="573"/>
      <c r="F8472" s="573">
        <f>SUMIF('BKAS IDR'!$E$10:$E$44,$C8472,'BKAS IDR'!$M$10:$M$44)</f>
        <v>0</v>
      </c>
    </row>
    <row r="8473" spans="2:6" s="12" customFormat="1" ht="15" customHeight="1">
      <c r="B8473" s="1"/>
      <c r="C8473" s="53" t="str">
        <f>[1]Coa!B8473</f>
        <v>4201.0024.0600710</v>
      </c>
      <c r="D8473" s="1" t="str">
        <f>VLOOKUP(C8473,[1]Coa!$B$4:$C$9231,2,FALSE)</f>
        <v>BIAYA JASA PROFESIONAL - I &amp; C PRIMARY VALVE</v>
      </c>
      <c r="E8473" s="573"/>
      <c r="F8473" s="573">
        <f>SUMIF('BKAS IDR'!$E$10:$E$44,$C8473,'BKAS IDR'!$M$10:$M$44)</f>
        <v>0</v>
      </c>
    </row>
    <row r="8474" spans="2:6" s="12" customFormat="1" ht="15" customHeight="1">
      <c r="B8474" s="1"/>
      <c r="C8474" s="53" t="str">
        <f>[1]Coa!B8474</f>
        <v>4201.0024.0600711</v>
      </c>
      <c r="D8474" s="1" t="str">
        <f>VLOOKUP(C8474,[1]Coa!$B$4:$C$9231,2,FALSE)</f>
        <v>BIAYA JASA PROFESIONAL - FLUE SUPPORTER SUPERSTRUC</v>
      </c>
      <c r="E8474" s="573"/>
      <c r="F8474" s="573">
        <f>SUMIF('BKAS IDR'!$E$10:$E$44,$C8474,'BKAS IDR'!$M$10:$M$44)</f>
        <v>0</v>
      </c>
    </row>
    <row r="8475" spans="2:6" s="12" customFormat="1" ht="15" customHeight="1">
      <c r="B8475" s="1"/>
      <c r="C8475" s="53" t="str">
        <f>[1]Coa!B8475</f>
        <v>4201.0024.0600907</v>
      </c>
      <c r="D8475" s="1" t="str">
        <f>VLOOKUP(C8475,[1]Coa!$B$4:$C$9231,2,FALSE)</f>
        <v>BIAYA JASA PROFESIONAL - INST/ERCTION MECH 3X315MW</v>
      </c>
      <c r="E8475" s="573"/>
      <c r="F8475" s="573">
        <f>SUMIF('BKAS IDR'!$E$10:$E$44,$C8475,'BKAS IDR'!$M$10:$M$44)</f>
        <v>0</v>
      </c>
    </row>
    <row r="8476" spans="2:6" s="12" customFormat="1" ht="15" customHeight="1">
      <c r="B8476" s="1"/>
      <c r="C8476" s="53" t="str">
        <f>[1]Coa!B8476</f>
        <v>4201.0024.0630910</v>
      </c>
      <c r="D8476" s="1" t="str">
        <f>VLOOKUP(C8476,[1]Coa!$B$4:$C$9231,2,FALSE)</f>
        <v>BIAYA JASA PROFESIONAL - FABRICATION RISER CLAMP</v>
      </c>
      <c r="E8476" s="573"/>
      <c r="F8476" s="573">
        <f>SUMIF('BKAS IDR'!$E$10:$E$44,$C8476,'BKAS IDR'!$M$10:$M$44)</f>
        <v>0</v>
      </c>
    </row>
    <row r="8477" spans="2:6" s="12" customFormat="1" ht="15" customHeight="1">
      <c r="B8477" s="1"/>
      <c r="C8477" s="53" t="str">
        <f>[1]Coa!B8477</f>
        <v>4201.0024.0631115</v>
      </c>
      <c r="D8477" s="1" t="str">
        <f>VLOOKUP(C8477,[1]Coa!$B$4:$C$9231,2,FALSE)</f>
        <v>BIAYA JASA PROFESIONAL - SUPPLY OF HEAT EXCHANGER</v>
      </c>
      <c r="E8477" s="573"/>
      <c r="F8477" s="573">
        <f>SUMIF('BKAS IDR'!$E$10:$E$44,$C8477,'BKAS IDR'!$M$10:$M$44)</f>
        <v>0</v>
      </c>
    </row>
    <row r="8478" spans="2:6" s="12" customFormat="1" ht="15" customHeight="1">
      <c r="B8478" s="1"/>
      <c r="C8478" s="53" t="str">
        <f>[1]Coa!B8478</f>
        <v>4201.0024.0631201</v>
      </c>
      <c r="D8478" s="1" t="str">
        <f>VLOOKUP(C8478,[1]Coa!$B$4:$C$9231,2,FALSE)</f>
        <v>BIAYA JASA PROFESIONAL - PROVISION OF EPCI KF GAS</v>
      </c>
      <c r="E8478" s="573"/>
      <c r="F8478" s="573">
        <f>SUMIF('BKAS IDR'!$E$10:$E$44,$C8478,'BKAS IDR'!$M$10:$M$44)</f>
        <v>0</v>
      </c>
    </row>
    <row r="8479" spans="2:6" s="12" customFormat="1" ht="15" customHeight="1">
      <c r="B8479" s="1"/>
      <c r="C8479" s="53" t="str">
        <f>[1]Coa!B8479</f>
        <v>4201.0024.06312029</v>
      </c>
      <c r="D8479" s="1" t="str">
        <f>VLOOKUP(C8479,[1]Coa!$B$4:$C$9231,2,FALSE)</f>
        <v>BIAYA JASA PROFESIONAL - FABRICATION PIPE SPOOL</v>
      </c>
      <c r="E8479" s="573"/>
      <c r="F8479" s="573">
        <f>SUMIF('BKAS IDR'!$E$10:$E$44,$C8479,'BKAS IDR'!$M$10:$M$44)</f>
        <v>0</v>
      </c>
    </row>
    <row r="8480" spans="2:6" s="12" customFormat="1" ht="15" customHeight="1">
      <c r="B8480" s="1"/>
      <c r="C8480" s="53" t="str">
        <f>[1]Coa!B8480</f>
        <v>4201.0024.06312051</v>
      </c>
      <c r="D8480" s="1" t="str">
        <f>VLOOKUP(C8480,[1]Coa!$B$4:$C$9231,2,FALSE)</f>
        <v>BIAYA JASA PROFESIONAL - PROVISION OF ENGINEERING</v>
      </c>
      <c r="E8480" s="573"/>
      <c r="F8480" s="573">
        <f>SUMIF('BKAS IDR'!$E$10:$E$44,$C8480,'BKAS IDR'!$M$10:$M$44)</f>
        <v>0</v>
      </c>
    </row>
    <row r="8481" spans="2:6" s="12" customFormat="1" ht="15" customHeight="1">
      <c r="B8481" s="1"/>
      <c r="C8481" s="53" t="str">
        <f>[1]Coa!B8481</f>
        <v>4201.0024.0651021</v>
      </c>
      <c r="D8481" s="1" t="str">
        <f>VLOOKUP(C8481,[1]Coa!$B$4:$C$9231,2,FALSE)</f>
        <v>BIAYA JASA PROFESIONAL - FAB&amp;INSTAL ENERGY PLANT</v>
      </c>
      <c r="E8481" s="573"/>
      <c r="F8481" s="573">
        <f>SUMIF('BKAS IDR'!$E$10:$E$44,$C8481,'BKAS IDR'!$M$10:$M$44)</f>
        <v>0</v>
      </c>
    </row>
    <row r="8482" spans="2:6" s="12" customFormat="1" ht="15" customHeight="1">
      <c r="B8482" s="1"/>
      <c r="C8482" s="53" t="str">
        <f>[1]Coa!B8482</f>
        <v>4201.0024.0651025</v>
      </c>
      <c r="D8482" s="1" t="str">
        <f>VLOOKUP(C8482,[1]Coa!$B$4:$C$9231,2,FALSE)</f>
        <v>BIAYA JASA PROFESIONAL - SUPPLY &amp; INSTAL PNEUMATIC</v>
      </c>
      <c r="E8482" s="573"/>
      <c r="F8482" s="573">
        <f>SUMIF('BKAS IDR'!$E$10:$E$44,$C8482,'BKAS IDR'!$M$10:$M$44)</f>
        <v>0</v>
      </c>
    </row>
    <row r="8483" spans="2:6" s="12" customFormat="1" ht="15" customHeight="1">
      <c r="B8483" s="1"/>
      <c r="C8483" s="53" t="str">
        <f>[1]Coa!B8483</f>
        <v>4201.0024.0651102</v>
      </c>
      <c r="D8483" s="1" t="str">
        <f>VLOOKUP(C8483,[1]Coa!$B$4:$C$9231,2,FALSE)</f>
        <v>BIAYA JASA PROFESIONAL - SUPP&amp;INST 7110,7120,7130</v>
      </c>
      <c r="E8483" s="573"/>
      <c r="F8483" s="573">
        <f>SUMIF('BKAS IDR'!$E$10:$E$44,$C8483,'BKAS IDR'!$M$10:$M$44)</f>
        <v>0</v>
      </c>
    </row>
    <row r="8484" spans="2:6" s="12" customFormat="1" ht="15" customHeight="1">
      <c r="B8484" s="1"/>
      <c r="C8484" s="53" t="str">
        <f>[1]Coa!B8484</f>
        <v>4201.0024.0701022</v>
      </c>
      <c r="D8484" s="1" t="str">
        <f>VLOOKUP(C8484,[1]Coa!$B$4:$C$9231,2,FALSE)</f>
        <v>BIAYA JASA PROFESIONAL - CHEMICAL CLEANING</v>
      </c>
      <c r="E8484" s="573"/>
      <c r="F8484" s="573">
        <f>SUMIF('BKAS IDR'!$E$10:$E$44,$C8484,'BKAS IDR'!$M$10:$M$44)</f>
        <v>0</v>
      </c>
    </row>
    <row r="8485" spans="2:6" s="12" customFormat="1" ht="15" customHeight="1">
      <c r="B8485" s="1"/>
      <c r="C8485" s="53" t="str">
        <f>[1]Coa!B8485</f>
        <v>4201.0024.0701122</v>
      </c>
      <c r="D8485" s="1" t="str">
        <f>VLOOKUP(C8485,[1]Coa!$B$4:$C$9231,2,FALSE)</f>
        <v>BIAYA JASA PROFESIONAL - PUMP &amp; PIPING BROKE STOR.</v>
      </c>
      <c r="E8485" s="573"/>
      <c r="F8485" s="573">
        <f>SUMIF('BKAS IDR'!$E$10:$E$44,$C8485,'BKAS IDR'!$M$10:$M$44)</f>
        <v>0</v>
      </c>
    </row>
    <row r="8486" spans="2:6" s="12" customFormat="1" ht="15" customHeight="1">
      <c r="B8486" s="1"/>
      <c r="C8486" s="53" t="str">
        <f>[1]Coa!B8486</f>
        <v>4201.0024.0731138</v>
      </c>
      <c r="D8486" s="1" t="str">
        <f>VLOOKUP(C8486,[1]Coa!$B$4:$C$9231,2,FALSE)</f>
        <v>BIAYA JASA PROFESIONAL - AIR HEATER TUBES</v>
      </c>
      <c r="E8486" s="573"/>
      <c r="F8486" s="573">
        <f>SUMIF('BKAS IDR'!$E$10:$E$44,$C8486,'BKAS IDR'!$M$10:$M$44)</f>
        <v>0</v>
      </c>
    </row>
    <row r="8487" spans="2:6" s="12" customFormat="1" ht="15" customHeight="1">
      <c r="B8487" s="1"/>
      <c r="C8487" s="53" t="str">
        <f>[1]Coa!B8487</f>
        <v>4201.0024.07312054</v>
      </c>
      <c r="D8487" s="1" t="str">
        <f>VLOOKUP(C8487,[1]Coa!$B$4:$C$9231,2,FALSE)</f>
        <v>BIAYA JASA PROFESIONAL - SERVICE BARK CONVEYOR</v>
      </c>
      <c r="E8487" s="573"/>
      <c r="F8487" s="573">
        <f>SUMIF('BKAS IDR'!$E$10:$E$44,$C8487,'BKAS IDR'!$M$10:$M$44)</f>
        <v>0</v>
      </c>
    </row>
    <row r="8488" spans="2:6" s="12" customFormat="1" ht="15" customHeight="1">
      <c r="B8488" s="1"/>
      <c r="C8488" s="53" t="str">
        <f>[1]Coa!B8488</f>
        <v>4201.0024.0830924</v>
      </c>
      <c r="D8488" s="1" t="str">
        <f>VLOOKUP(C8488,[1]Coa!$B$4:$C$9231,2,FALSE)</f>
        <v>BIAYA JASA PROFESIONAL - TRANS,INST,HOOKUP POLENG</v>
      </c>
      <c r="E8488" s="573"/>
      <c r="F8488" s="573">
        <f>SUMIF('BKAS IDR'!$E$10:$E$44,$C8488,'BKAS IDR'!$M$10:$M$44)</f>
        <v>0</v>
      </c>
    </row>
    <row r="8489" spans="2:6" s="12" customFormat="1" ht="15" customHeight="1">
      <c r="B8489" s="1"/>
      <c r="C8489" s="53" t="str">
        <f>[1]Coa!B8489</f>
        <v>4201.0024.0831120</v>
      </c>
      <c r="D8489" s="1" t="str">
        <f>VLOOKUP(C8489,[1]Coa!$B$4:$C$9231,2,FALSE)</f>
        <v>BIAYA JASA PROFESIONAL - EPC WORKS FOR PPP-CW-DW-G</v>
      </c>
      <c r="E8489" s="573"/>
      <c r="F8489" s="573">
        <f>SUMIF('BKAS IDR'!$E$10:$E$44,$C8489,'BKAS IDR'!$M$10:$M$44)</f>
        <v>0</v>
      </c>
    </row>
    <row r="8490" spans="2:6" s="12" customFormat="1" ht="15" customHeight="1">
      <c r="B8490" s="1"/>
      <c r="C8490" s="53" t="str">
        <f>[1]Coa!B8490</f>
        <v>4201.0024.0881108</v>
      </c>
      <c r="D8490" s="1" t="str">
        <f>VLOOKUP(C8490,[1]Coa!$B$4:$C$9231,2,FALSE)</f>
        <v>BIAYA JASA PROFESIONAL - REPLACE SW PIPE</v>
      </c>
      <c r="E8490" s="573"/>
      <c r="F8490" s="573">
        <f>SUMIF('BKAS IDR'!$E$10:$E$44,$C8490,'BKAS IDR'!$M$10:$M$44)</f>
        <v>0</v>
      </c>
    </row>
    <row r="8491" spans="2:6" s="12" customFormat="1" ht="15" customHeight="1">
      <c r="B8491" s="1"/>
      <c r="C8491" s="53" t="str">
        <f>[1]Coa!B8491</f>
        <v>4201.0024.0881123</v>
      </c>
      <c r="D8491" s="1" t="str">
        <f>VLOOKUP(C8491,[1]Coa!$B$4:$C$9231,2,FALSE)</f>
        <v>BIAYA JASA PROFESIONAL - HOUSING FILTER</v>
      </c>
      <c r="E8491" s="573"/>
      <c r="F8491" s="573">
        <f>SUMIF('BKAS IDR'!$E$10:$E$44,$C8491,'BKAS IDR'!$M$10:$M$44)</f>
        <v>0</v>
      </c>
    </row>
    <row r="8492" spans="2:6" s="12" customFormat="1" ht="15" customHeight="1">
      <c r="B8492" s="1"/>
      <c r="C8492" s="53" t="str">
        <f>[1]Coa!B8492</f>
        <v>4201.0024.0901121</v>
      </c>
      <c r="D8492" s="1" t="str">
        <f>VLOOKUP(C8492,[1]Coa!$B$4:$C$9231,2,FALSE)</f>
        <v>BIAYA JASA PROFESIONAL - DUCTING TISSUE MILL II</v>
      </c>
      <c r="E8492" s="573"/>
      <c r="F8492" s="573">
        <f>SUMIF('BKAS IDR'!$E$10:$E$44,$C8492,'BKAS IDR'!$M$10:$M$44)</f>
        <v>0</v>
      </c>
    </row>
    <row r="8493" spans="2:6" s="12" customFormat="1" ht="15" customHeight="1">
      <c r="B8493" s="1"/>
      <c r="C8493" s="53" t="str">
        <f>[1]Coa!B8493</f>
        <v>4201.0024.0901142</v>
      </c>
      <c r="D8493" s="1" t="str">
        <f>VLOOKUP(C8493,[1]Coa!$B$4:$C$9231,2,FALSE)</f>
        <v>BIAYA JASA PROFESIONAL - Ducting Yankee</v>
      </c>
      <c r="E8493" s="573"/>
      <c r="F8493" s="573">
        <f>SUMIF('BKAS IDR'!$E$10:$E$44,$C8493,'BKAS IDR'!$M$10:$M$44)</f>
        <v>0</v>
      </c>
    </row>
    <row r="8494" spans="2:6" s="12" customFormat="1" ht="15" customHeight="1">
      <c r="B8494" s="1"/>
      <c r="C8494" s="53" t="str">
        <f>[1]Coa!B8494</f>
        <v>4201.0024.0911125</v>
      </c>
      <c r="D8494" s="1" t="str">
        <f>VLOOKUP(C8494,[1]Coa!$B$4:$C$9231,2,FALSE)</f>
        <v>BIAYA JASA PROFESIONAL - Water System &amp; Coal Syste</v>
      </c>
      <c r="E8494" s="573"/>
      <c r="F8494" s="573">
        <f>SUMIF('BKAS IDR'!$E$10:$E$44,$C8494,'BKAS IDR'!$M$10:$M$44)</f>
        <v>0</v>
      </c>
    </row>
    <row r="8495" spans="2:6" s="12" customFormat="1" ht="15" customHeight="1">
      <c r="B8495" s="1"/>
      <c r="C8495" s="53" t="str">
        <f>[1]Coa!B8495</f>
        <v>4201.0024.0921147</v>
      </c>
      <c r="D8495" s="1" t="str">
        <f>VLOOKUP(C8495,[1]Coa!$B$4:$C$9231,2,FALSE)</f>
        <v>BIAYA JASA PROFESIONAL - ADD. BY PAS LINE FOR DOUB</v>
      </c>
      <c r="E8495" s="573"/>
      <c r="F8495" s="573">
        <f>SUMIF('BKAS IDR'!$E$10:$E$44,$C8495,'BKAS IDR'!$M$10:$M$44)</f>
        <v>0</v>
      </c>
    </row>
    <row r="8496" spans="2:6" s="12" customFormat="1" ht="15" customHeight="1">
      <c r="B8496" s="1"/>
      <c r="C8496" s="53" t="str">
        <f>[1]Coa!B8496</f>
        <v>4201.0024.0991129</v>
      </c>
      <c r="D8496" s="1" t="str">
        <f>VLOOKUP(C8496,[1]Coa!$B$4:$C$9231,2,FALSE)</f>
        <v>BIAYA JASA PROFESIONAL - PIPA HYDRANT</v>
      </c>
      <c r="E8496" s="573"/>
      <c r="F8496" s="573">
        <f>SUMIF('BKAS IDR'!$E$10:$E$44,$C8496,'BKAS IDR'!$M$10:$M$44)</f>
        <v>0</v>
      </c>
    </row>
    <row r="8497" spans="2:6" s="12" customFormat="1" ht="15" customHeight="1">
      <c r="B8497" s="1"/>
      <c r="C8497" s="53" t="str">
        <f>[1]Coa!B8497</f>
        <v>4201.0024.1021146</v>
      </c>
      <c r="D8497" s="1" t="str">
        <f>VLOOKUP(C8497,[1]Coa!$B$4:$C$9231,2,FALSE)</f>
        <v>BIAYA JASA PROFESIONAL -  water surge tank</v>
      </c>
      <c r="E8497" s="573"/>
      <c r="F8497" s="573">
        <f>SUMIF('BKAS IDR'!$E$10:$E$44,$C8497,'BKAS IDR'!$M$10:$M$44)</f>
        <v>0</v>
      </c>
    </row>
    <row r="8498" spans="2:6" s="12" customFormat="1" ht="15" customHeight="1">
      <c r="B8498" s="1"/>
      <c r="C8498" s="53" t="str">
        <f>[1]Coa!B8498</f>
        <v>4201.0024.1031143</v>
      </c>
      <c r="D8498" s="1" t="str">
        <f>VLOOKUP(C8498,[1]Coa!$B$4:$C$9231,2,FALSE)</f>
        <v>BIAYA JASA PROFESIONAL - DUPLEX PIPE SPOOL 2-INC,</v>
      </c>
      <c r="E8498" s="573"/>
      <c r="F8498" s="573">
        <f>SUMIF('BKAS IDR'!$E$10:$E$44,$C8498,'BKAS IDR'!$M$10:$M$44)</f>
        <v>0</v>
      </c>
    </row>
    <row r="8499" spans="2:6" s="12" customFormat="1" ht="15" customHeight="1">
      <c r="B8499" s="1"/>
      <c r="C8499" s="53" t="str">
        <f>[1]Coa!B8499</f>
        <v>4201.0024.10412034</v>
      </c>
      <c r="D8499" s="1" t="str">
        <f>VLOOKUP(C8499,[1]Coa!$B$4:$C$9231,2,FALSE)</f>
        <v>BIAYA JASA PROFESIONAL - TUBE BUNDLE E201-05-08-09</v>
      </c>
      <c r="E8499" s="573"/>
      <c r="F8499" s="573">
        <f>SUMIF('BKAS IDR'!$E$10:$E$44,$C8499,'BKAS IDR'!$M$10:$M$44)</f>
        <v>0</v>
      </c>
    </row>
    <row r="8500" spans="2:6" s="12" customFormat="1" ht="15" customHeight="1">
      <c r="B8500" s="1"/>
      <c r="C8500" s="53" t="str">
        <f>[1]Coa!B8500</f>
        <v>4201.0024.10512037</v>
      </c>
      <c r="D8500" s="1" t="str">
        <f>VLOOKUP(C8500,[1]Coa!$B$4:$C$9231,2,FALSE)</f>
        <v>BIAYA JASA PROFESIONAL - HEAT EXCHANGER ASSY TAG N</v>
      </c>
      <c r="E8500" s="573"/>
      <c r="F8500" s="573">
        <f>SUMIF('BKAS IDR'!$E$10:$E$44,$C8500,'BKAS IDR'!$M$10:$M$44)</f>
        <v>0</v>
      </c>
    </row>
    <row r="8501" spans="2:6" s="12" customFormat="1" ht="15" customHeight="1">
      <c r="B8501" s="1"/>
      <c r="C8501" s="53" t="str">
        <f>[1]Coa!B8501</f>
        <v>4201.0024.10512038</v>
      </c>
      <c r="D8501" s="1" t="str">
        <f>VLOOKUP(C8501,[1]Coa!$B$4:$C$9231,2,FALSE)</f>
        <v>BIAYA JASA PROFESIONAL - PENGADAAN SHELL ASSY TAG</v>
      </c>
      <c r="E8501" s="573"/>
      <c r="F8501" s="573">
        <f>SUMIF('BKAS IDR'!$E$10:$E$44,$C8501,'BKAS IDR'!$M$10:$M$44)</f>
        <v>0</v>
      </c>
    </row>
    <row r="8502" spans="2:6" s="12" customFormat="1" ht="15" customHeight="1">
      <c r="B8502" s="1"/>
      <c r="C8502" s="53" t="str">
        <f>[1]Coa!B8502</f>
        <v>4201.0024.10512039</v>
      </c>
      <c r="D8502" s="1" t="str">
        <f>VLOOKUP(C8502,[1]Coa!$B$4:$C$9231,2,FALSE)</f>
        <v>BIAYA JASA PROFESIONAL - PENGADAAN SHELL ASSY TAG</v>
      </c>
      <c r="E8502" s="573"/>
      <c r="F8502" s="573">
        <f>SUMIF('BKAS IDR'!$E$10:$E$44,$C8502,'BKAS IDR'!$M$10:$M$44)</f>
        <v>0</v>
      </c>
    </row>
    <row r="8503" spans="2:6" s="12" customFormat="1" ht="15" customHeight="1">
      <c r="B8503" s="1"/>
      <c r="C8503" s="53" t="str">
        <f>[1]Coa!B8503</f>
        <v>4201.0024.10512060</v>
      </c>
      <c r="D8503" s="1" t="str">
        <f>VLOOKUP(C8503,[1]Coa!$B$4:$C$9231,2,FALSE)</f>
        <v>BIAYA JASA PROFESIONAL - PENGGANTIAN/PEMBUATAN TES</v>
      </c>
      <c r="E8503" s="573"/>
      <c r="F8503" s="573">
        <f>SUMIF('BKAS IDR'!$E$10:$E$44,$C8503,'BKAS IDR'!$M$10:$M$44)</f>
        <v>0</v>
      </c>
    </row>
    <row r="8504" spans="2:6" s="12" customFormat="1" ht="15" customHeight="1">
      <c r="B8504" s="1"/>
      <c r="C8504" s="53" t="str">
        <f>[1]Coa!B8504</f>
        <v>4201.0024.10612040</v>
      </c>
      <c r="D8504" s="1" t="str">
        <f>VLOOKUP(C8504,[1]Coa!$B$4:$C$9231,2,FALSE)</f>
        <v>BIAYA JASA PROFESIONAL - TUBE BUNDLE, SHELLBUNDLE,</v>
      </c>
      <c r="E8504" s="573"/>
      <c r="F8504" s="573">
        <f>SUMIF('BKAS IDR'!$E$10:$E$44,$C8504,'BKAS IDR'!$M$10:$M$44)</f>
        <v>0</v>
      </c>
    </row>
    <row r="8505" spans="2:6" s="12" customFormat="1" ht="15" customHeight="1">
      <c r="B8505" s="1"/>
      <c r="C8505" s="53" t="str">
        <f>[1]Coa!B8505</f>
        <v>4201.0024.10612053</v>
      </c>
      <c r="D8505" s="1" t="str">
        <f>VLOOKUP(C8505,[1]Coa!$B$4:$C$9231,2,FALSE)</f>
        <v>BIAYA JASA PROFESIONAL - ENGINEERING, PROCUREMENT</v>
      </c>
      <c r="E8505" s="573"/>
      <c r="F8505" s="573">
        <f>SUMIF('BKAS IDR'!$E$10:$E$44,$C8505,'BKAS IDR'!$M$10:$M$44)</f>
        <v>0</v>
      </c>
    </row>
    <row r="8506" spans="2:6" s="12" customFormat="1" ht="15" customHeight="1">
      <c r="B8506" s="1"/>
      <c r="C8506" s="53" t="str">
        <f>[1]Coa!B8506</f>
        <v>4201.0024.1121154</v>
      </c>
      <c r="D8506" s="1" t="str">
        <f>VLOOKUP(C8506,[1]Coa!$B$4:$C$9231,2,FALSE)</f>
        <v>BIAYA JASA PROFESIONAL - H2S MUD / GAS SEPARATOR</v>
      </c>
      <c r="E8506" s="573"/>
      <c r="F8506" s="573">
        <f>SUMIF('BKAS IDR'!$E$10:$E$44,$C8506,'BKAS IDR'!$M$10:$M$44)</f>
        <v>0</v>
      </c>
    </row>
    <row r="8507" spans="2:6" s="12" customFormat="1" ht="15" customHeight="1">
      <c r="B8507" s="1"/>
      <c r="C8507" s="53" t="str">
        <f>[1]Coa!B8507</f>
        <v>4201.0024.1161162</v>
      </c>
      <c r="D8507" s="1" t="str">
        <f>VLOOKUP(C8507,[1]Coa!$B$4:$C$9231,2,FALSE)</f>
        <v>BIAYA JASA PROFESIONAL - SECONDARY REFORMER EFFLUE</v>
      </c>
      <c r="E8507" s="573"/>
      <c r="F8507" s="573">
        <f>SUMIF('BKAS IDR'!$E$10:$E$44,$C8507,'BKAS IDR'!$M$10:$M$44)</f>
        <v>0</v>
      </c>
    </row>
    <row r="8508" spans="2:6" s="12" customFormat="1" ht="15" customHeight="1">
      <c r="B8508" s="1"/>
      <c r="C8508" s="53" t="str">
        <f>[1]Coa!B8508</f>
        <v>4201.0024.1171165</v>
      </c>
      <c r="D8508" s="1" t="str">
        <f>VLOOKUP(C8508,[1]Coa!$B$4:$C$9231,2,FALSE)</f>
        <v>BIAYA JASA PROFESIONAL - TOWER</v>
      </c>
      <c r="E8508" s="573"/>
      <c r="F8508" s="573">
        <f>SUMIF('BKAS IDR'!$E$10:$E$44,$C8508,'BKAS IDR'!$M$10:$M$44)</f>
        <v>0</v>
      </c>
    </row>
    <row r="8509" spans="2:6" s="12" customFormat="1" ht="15" customHeight="1">
      <c r="B8509" s="1"/>
      <c r="C8509" s="53" t="str">
        <f>[1]Coa!B8509</f>
        <v>4201.0024.1171167</v>
      </c>
      <c r="D8509" s="1" t="str">
        <f>VLOOKUP(C8509,[1]Coa!$B$4:$C$9231,2,FALSE)</f>
        <v>BIAYA JASA PROFESIONAL - SHOP FABRICATED VESSEL &amp;</v>
      </c>
      <c r="E8509" s="573"/>
      <c r="F8509" s="573">
        <f>SUMIF('BKAS IDR'!$E$10:$E$44,$C8509,'BKAS IDR'!$M$10:$M$44)</f>
        <v>0</v>
      </c>
    </row>
    <row r="8510" spans="2:6" s="12" customFormat="1" ht="15" customHeight="1">
      <c r="B8510" s="1"/>
      <c r="C8510" s="53" t="str">
        <f>[1]Coa!B8510</f>
        <v>4201.0024.1171168</v>
      </c>
      <c r="D8510" s="1" t="str">
        <f>VLOOKUP(C8510,[1]Coa!$B$4:$C$9231,2,FALSE)</f>
        <v>BIAYA JASA PROFESIONAL - SHOP FABRICATED VESSEL &amp;</v>
      </c>
      <c r="E8510" s="573"/>
      <c r="F8510" s="573">
        <f>SUMIF('BKAS IDR'!$E$10:$E$44,$C8510,'BKAS IDR'!$M$10:$M$44)</f>
        <v>0</v>
      </c>
    </row>
    <row r="8511" spans="2:6" s="12" customFormat="1" ht="15" customHeight="1">
      <c r="B8511" s="1"/>
      <c r="C8511" s="53" t="str">
        <f>[1]Coa!B8511</f>
        <v>4201.0024.11712010</v>
      </c>
      <c r="D8511" s="1" t="str">
        <f>VLOOKUP(C8511,[1]Coa!$B$4:$C$9231,2,FALSE)</f>
        <v>BIAYA JASA PROFESIONAL - SHOP FABRICATED VESSEL &amp;</v>
      </c>
      <c r="E8511" s="573"/>
      <c r="F8511" s="573">
        <f>SUMIF('BKAS IDR'!$E$10:$E$44,$C8511,'BKAS IDR'!$M$10:$M$44)</f>
        <v>0</v>
      </c>
    </row>
    <row r="8512" spans="2:6" s="12" customFormat="1" ht="15" customHeight="1">
      <c r="B8512" s="1"/>
      <c r="C8512" s="53" t="str">
        <f>[1]Coa!B8512</f>
        <v>4201.0024.11712023</v>
      </c>
      <c r="D8512" s="1" t="str">
        <f>VLOOKUP(C8512,[1]Coa!$B$4:$C$9231,2,FALSE)</f>
        <v>BIAYA JASA PROFESIONAL - SHOP FABRICATED VESSEL &amp;</v>
      </c>
      <c r="E8512" s="573"/>
      <c r="F8512" s="573">
        <f>SUMIF('BKAS IDR'!$E$10:$E$44,$C8512,'BKAS IDR'!$M$10:$M$44)</f>
        <v>0</v>
      </c>
    </row>
    <row r="8513" spans="2:6" s="12" customFormat="1" ht="15" customHeight="1">
      <c r="B8513" s="1"/>
      <c r="C8513" s="53" t="str">
        <f>[1]Coa!B8513</f>
        <v>4201.0024.1191172</v>
      </c>
      <c r="D8513" s="1" t="str">
        <f>VLOOKUP(C8513,[1]Coa!$B$4:$C$9231,2,FALSE)</f>
        <v>BIAYA JASA PROFESIONAL - EPC MOBILE SEPARATOR</v>
      </c>
      <c r="E8513" s="573"/>
      <c r="F8513" s="573">
        <f>SUMIF('BKAS IDR'!$E$10:$E$44,$C8513,'BKAS IDR'!$M$10:$M$44)</f>
        <v>0</v>
      </c>
    </row>
    <row r="8514" spans="2:6" s="12" customFormat="1" ht="15" customHeight="1">
      <c r="B8514" s="1"/>
      <c r="C8514" s="53" t="str">
        <f>[1]Coa!B8514</f>
        <v>4201.0024.1201175</v>
      </c>
      <c r="D8514" s="1" t="str">
        <f>VLOOKUP(C8514,[1]Coa!$B$4:$C$9231,2,FALSE)</f>
        <v>BIAYA JASA PROFESIONAL - FABRICATION &amp; ERECTION OF</v>
      </c>
      <c r="E8514" s="573"/>
      <c r="F8514" s="573">
        <f>SUMIF('BKAS IDR'!$E$10:$E$44,$C8514,'BKAS IDR'!$M$10:$M$44)</f>
        <v>0</v>
      </c>
    </row>
    <row r="8515" spans="2:6" s="12" customFormat="1" ht="15" customHeight="1">
      <c r="B8515" s="1"/>
      <c r="C8515" s="53" t="str">
        <f>[1]Coa!B8515</f>
        <v>4201.0024.12812012</v>
      </c>
      <c r="D8515" s="1" t="str">
        <f>VLOOKUP(C8515,[1]Coa!$B$4:$C$9231,2,FALSE)</f>
        <v>BIAYA JASA PROFESIONAL - RENTAL DRILLING EQUIPMENT</v>
      </c>
      <c r="E8515" s="573"/>
      <c r="F8515" s="573">
        <f>SUMIF('BKAS IDR'!$E$10:$E$44,$C8515,'BKAS IDR'!$M$10:$M$44)</f>
        <v>0</v>
      </c>
    </row>
    <row r="8516" spans="2:6" s="12" customFormat="1" ht="15" customHeight="1">
      <c r="B8516" s="1"/>
      <c r="C8516" s="53" t="str">
        <f>[1]Coa!B8516</f>
        <v>4201.0024.12912007</v>
      </c>
      <c r="D8516" s="1" t="str">
        <f>VLOOKUP(C8516,[1]Coa!$B$4:$C$9231,2,FALSE)</f>
        <v>BIAYA JASA PROFESIONAL - SUPPLY OF SHELL &amp; TUBE HE</v>
      </c>
      <c r="E8516" s="573"/>
      <c r="F8516" s="573">
        <f>SUMIF('BKAS IDR'!$E$10:$E$44,$C8516,'BKAS IDR'!$M$10:$M$44)</f>
        <v>0</v>
      </c>
    </row>
    <row r="8517" spans="2:6" s="12" customFormat="1" ht="15" customHeight="1">
      <c r="B8517" s="1"/>
      <c r="C8517" s="53" t="str">
        <f>[1]Coa!B8517</f>
        <v>4201.0024.14512017</v>
      </c>
      <c r="D8517" s="1" t="str">
        <f>VLOOKUP(C8517,[1]Coa!$B$4:$C$9231,2,FALSE)</f>
        <v>BIAYA JASA PROFESIONAL - DIVING EQUIPMENT</v>
      </c>
      <c r="E8517" s="573"/>
      <c r="F8517" s="573">
        <f>SUMIF('BKAS IDR'!$E$10:$E$44,$C8517,'BKAS IDR'!$M$10:$M$44)</f>
        <v>0</v>
      </c>
    </row>
    <row r="8518" spans="2:6" s="12" customFormat="1" ht="15" customHeight="1">
      <c r="B8518" s="1"/>
      <c r="C8518" s="53" t="str">
        <f>[1]Coa!B8518</f>
        <v>4201.0024.14912041</v>
      </c>
      <c r="D8518" s="1" t="str">
        <f>VLOOKUP(C8518,[1]Coa!$B$4:$C$9231,2,FALSE)</f>
        <v>BIAYA JASA PROFESIONAL - FABRIKASI SHELL 24E-113</v>
      </c>
      <c r="E8518" s="573"/>
      <c r="F8518" s="573">
        <f>SUMIF('BKAS IDR'!$E$10:$E$44,$C8518,'BKAS IDR'!$M$10:$M$44)</f>
        <v>0</v>
      </c>
    </row>
    <row r="8519" spans="2:6" s="12" customFormat="1" ht="15" customHeight="1">
      <c r="B8519" s="1"/>
      <c r="C8519" s="53" t="str">
        <f>[1]Coa!B8519</f>
        <v>4201.0024.15012024</v>
      </c>
      <c r="D8519" s="1" t="str">
        <f>VLOOKUP(C8519,[1]Coa!$B$4:$C$9231,2,FALSE)</f>
        <v>BIAYA JASA PROFESIONAL -  TOTAL RETUBE INSITU SURF</v>
      </c>
      <c r="E8519" s="573"/>
      <c r="F8519" s="573">
        <f>SUMIF('BKAS IDR'!$E$10:$E$44,$C8519,'BKAS IDR'!$M$10:$M$44)</f>
        <v>0</v>
      </c>
    </row>
    <row r="8520" spans="2:6" s="12" customFormat="1" ht="15" customHeight="1">
      <c r="B8520" s="1"/>
      <c r="C8520" s="53" t="str">
        <f>[1]Coa!B8520</f>
        <v>4201.0024.15212028</v>
      </c>
      <c r="D8520" s="1" t="str">
        <f>VLOOKUP(C8520,[1]Coa!$B$4:$C$9231,2,FALSE)</f>
        <v>BIAYA JASA PROFESIONAL - TUBE BUNDLE SHELL H5012 &amp;</v>
      </c>
      <c r="E8520" s="573"/>
      <c r="F8520" s="573">
        <f>SUMIF('BKAS IDR'!$E$10:$E$44,$C8520,'BKAS IDR'!$M$10:$M$44)</f>
        <v>0</v>
      </c>
    </row>
    <row r="8521" spans="2:6" s="12" customFormat="1" ht="15" customHeight="1">
      <c r="B8521" s="1"/>
      <c r="C8521" s="53" t="str">
        <f>[1]Coa!B8521</f>
        <v>4201.0024.15212059</v>
      </c>
      <c r="D8521" s="1" t="str">
        <f>VLOOKUP(C8521,[1]Coa!$B$4:$C$9231,2,FALSE)</f>
        <v>BIAYA JASA PROFESIONAL - SECONDARY REACTOR UNIT</v>
      </c>
      <c r="E8521" s="573"/>
      <c r="F8521" s="573">
        <f>SUMIF('BKAS IDR'!$E$10:$E$44,$C8521,'BKAS IDR'!$M$10:$M$44)</f>
        <v>0</v>
      </c>
    </row>
    <row r="8522" spans="2:6" s="12" customFormat="1" ht="15" customHeight="1">
      <c r="B8522" s="1"/>
      <c r="C8522" s="53" t="str">
        <f>[1]Coa!B8522</f>
        <v>4201.0024.15312030</v>
      </c>
      <c r="D8522" s="1" t="str">
        <f>VLOOKUP(C8522,[1]Coa!$B$4:$C$9231,2,FALSE)</f>
        <v>BIAYA JASA PROFESIONAL - 2 UNIT FUEL GAS FILTER CO</v>
      </c>
      <c r="E8522" s="573"/>
      <c r="F8522" s="573">
        <f>SUMIF('BKAS IDR'!$E$10:$E$44,$C8522,'BKAS IDR'!$M$10:$M$44)</f>
        <v>0</v>
      </c>
    </row>
    <row r="8523" spans="2:6" s="12" customFormat="1" ht="15" customHeight="1">
      <c r="B8523" s="1"/>
      <c r="C8523" s="53" t="str">
        <f>[1]Coa!B8523</f>
        <v>4201.0024.15712042</v>
      </c>
      <c r="D8523" s="1" t="str">
        <f>VLOOKUP(C8523,[1]Coa!$B$4:$C$9231,2,FALSE)</f>
        <v>BIAYA JASA PROFESIONAL - REDESIGN, FABRIKASI &amp; PEM</v>
      </c>
      <c r="E8523" s="573"/>
      <c r="F8523" s="573">
        <f>SUMIF('BKAS IDR'!$E$10:$E$44,$C8523,'BKAS IDR'!$M$10:$M$44)</f>
        <v>0</v>
      </c>
    </row>
    <row r="8524" spans="2:6" s="12" customFormat="1" ht="15" customHeight="1">
      <c r="B8524" s="1"/>
      <c r="C8524" s="53" t="str">
        <f>[1]Coa!B8524</f>
        <v>4201.0024.16012044</v>
      </c>
      <c r="D8524" s="1" t="str">
        <f>VLOOKUP(C8524,[1]Coa!$B$4:$C$9231,2,FALSE)</f>
        <v>BIAYA JASA PROFESIONAL -  EPCI CONTRACT FOR LIMA F</v>
      </c>
      <c r="E8524" s="573"/>
      <c r="F8524" s="573">
        <f>SUMIF('BKAS IDR'!$E$10:$E$44,$C8524,'BKAS IDR'!$M$10:$M$44)</f>
        <v>0</v>
      </c>
    </row>
    <row r="8525" spans="2:6" s="12" customFormat="1" ht="15" customHeight="1">
      <c r="B8525" s="1"/>
      <c r="C8525" s="53" t="str">
        <f>[1]Coa!B8525</f>
        <v>4201.0024.16409005</v>
      </c>
      <c r="D8525" s="1" t="str">
        <f>VLOOKUP(C8525,[1]Coa!$B$4:$C$9231,2,FALSE)</f>
        <v>BIAYA JASA PROFESIONAL - MEG Injection Package</v>
      </c>
      <c r="E8525" s="573"/>
      <c r="F8525" s="573">
        <f>SUMIF('BKAS IDR'!$E$10:$E$44,$C8525,'BKAS IDR'!$M$10:$M$44)</f>
        <v>0</v>
      </c>
    </row>
    <row r="8526" spans="2:6" s="12" customFormat="1" ht="15" customHeight="1">
      <c r="B8526" s="1"/>
      <c r="C8526" s="53" t="str">
        <f>[1]Coa!B8526</f>
        <v>4201.0024.R000000</v>
      </c>
      <c r="D8526" s="1" t="str">
        <f>VLOOKUP(C8526,[1]Coa!$B$4:$C$9231,2,FALSE)</f>
        <v>BIAYA JASA PROFESIONAL - SEWA EQUIPMENT- EXCAVATOR</v>
      </c>
      <c r="E8526" s="573"/>
      <c r="F8526" s="573">
        <f>SUMIF('BKAS IDR'!$E$10:$E$44,$C8526,'BKAS IDR'!$M$10:$M$44)</f>
        <v>0</v>
      </c>
    </row>
    <row r="8527" spans="2:6" s="12" customFormat="1" ht="15" customHeight="1">
      <c r="B8527" s="1"/>
      <c r="C8527" s="53" t="str">
        <f>[1]Coa!B8527</f>
        <v>4201.0025.01312049</v>
      </c>
      <c r="D8527" s="1" t="str">
        <f>VLOOKUP(C8527,[1]Coa!$B$4:$C$9231,2,FALSE)</f>
        <v>BIAYA KESEJAHTERAAN KARYAWAN - HRSG #2 &amp; #5</v>
      </c>
      <c r="E8527" s="573"/>
      <c r="F8527" s="573">
        <f>SUMIF('BKAS IDR'!$E$10:$E$44,$C8527,'BKAS IDR'!$M$10:$M$44)</f>
        <v>0</v>
      </c>
    </row>
    <row r="8528" spans="2:6" s="12" customFormat="1" ht="15" customHeight="1">
      <c r="B8528" s="1"/>
      <c r="C8528" s="53" t="str">
        <f>[1]Coa!B8528</f>
        <v>4201.0025.01312058</v>
      </c>
      <c r="D8528" s="1" t="str">
        <f>VLOOKUP(C8528,[1]Coa!$B$4:$C$9231,2,FALSE)</f>
        <v>BIAYA KESEJAHTERAAN KARYAWAN - FOAMING SERVICES</v>
      </c>
      <c r="E8528" s="573"/>
      <c r="F8528" s="573">
        <f>SUMIF('BKAS IDR'!$E$10:$E$44,$C8528,'BKAS IDR'!$M$10:$M$44)</f>
        <v>0</v>
      </c>
    </row>
    <row r="8529" spans="2:6" s="12" customFormat="1" ht="15" customHeight="1">
      <c r="B8529" s="1"/>
      <c r="C8529" s="53" t="str">
        <f>[1]Coa!B8529</f>
        <v>4201.0025.0151128</v>
      </c>
      <c r="D8529" s="1" t="str">
        <f>VLOOKUP(C8529,[1]Coa!$B$4:$C$9231,2,FALSE)</f>
        <v>BIAYA KESEJAHTERAAN KARYAWAN - PROJECT BAWAL PIPELINE</v>
      </c>
      <c r="E8529" s="573"/>
      <c r="F8529" s="573">
        <f>SUMIF('BKAS IDR'!$E$10:$E$44,$C8529,'BKAS IDR'!$M$10:$M$44)</f>
        <v>0</v>
      </c>
    </row>
    <row r="8530" spans="2:6" s="12" customFormat="1" ht="15" customHeight="1">
      <c r="B8530" s="1"/>
      <c r="C8530" s="53" t="str">
        <f>[1]Coa!B8530</f>
        <v>4201.0025.01512062</v>
      </c>
      <c r="D8530" s="1" t="str">
        <f>VLOOKUP(C8530,[1]Coa!$B$4:$C$9231,2,FALSE)</f>
        <v>BIAYA KESEJAHTERAAN KARYAWAN - EPCI TEMBANG 8 TO BAWAL P</v>
      </c>
      <c r="E8530" s="573"/>
      <c r="F8530" s="573">
        <f>SUMIF('BKAS IDR'!$E$10:$E$44,$C8530,'BKAS IDR'!$M$10:$M$44)</f>
        <v>0</v>
      </c>
    </row>
    <row r="8531" spans="2:6" s="12" customFormat="1" ht="15" customHeight="1">
      <c r="B8531" s="1"/>
      <c r="C8531" s="53" t="str">
        <f>[1]Coa!B8531</f>
        <v>4201.0025.02812045</v>
      </c>
      <c r="D8531" s="1" t="str">
        <f>VLOOKUP(C8531,[1]Coa!$B$4:$C$9231,2,FALSE)</f>
        <v>BIAYA KESEJAHTERAAN KARYAWAN - WP-8; REPLACEMENT OF DRUM</v>
      </c>
      <c r="E8531" s="573"/>
      <c r="F8531" s="573">
        <f>SUMIF('BKAS IDR'!$E$10:$E$44,$C8531,'BKAS IDR'!$M$10:$M$44)</f>
        <v>0</v>
      </c>
    </row>
    <row r="8532" spans="2:6" s="12" customFormat="1" ht="15" customHeight="1">
      <c r="B8532" s="1"/>
      <c r="C8532" s="53" t="str">
        <f>[1]Coa!B8532</f>
        <v>4201.0025.02812047</v>
      </c>
      <c r="D8532" s="1" t="str">
        <f>VLOOKUP(C8532,[1]Coa!$B$4:$C$9231,2,FALSE)</f>
        <v>BIAYA KESEJAHTERAAN KARYAWAN - WP-9; REPLACEMENT OF DRUM</v>
      </c>
      <c r="E8532" s="573"/>
      <c r="F8532" s="573">
        <f>SUMIF('BKAS IDR'!$E$10:$E$44,$C8532,'BKAS IDR'!$M$10:$M$44)</f>
        <v>0</v>
      </c>
    </row>
    <row r="8533" spans="2:6" s="12" customFormat="1" ht="15" customHeight="1">
      <c r="B8533" s="1"/>
      <c r="C8533" s="53" t="str">
        <f>[1]Coa!B8533</f>
        <v>4201.0025.02812048</v>
      </c>
      <c r="D8533" s="1" t="str">
        <f>VLOOKUP(C8533,[1]Coa!$B$4:$C$9231,2,FALSE)</f>
        <v>BIAYA KESEJAHTERAAN KARYAWAN - VE#2 PROJECT FABR &amp; INSTA</v>
      </c>
      <c r="E8533" s="573"/>
      <c r="F8533" s="573">
        <f>SUMIF('BKAS IDR'!$E$10:$E$44,$C8533,'BKAS IDR'!$M$10:$M$44)</f>
        <v>0</v>
      </c>
    </row>
    <row r="8534" spans="2:6" s="12" customFormat="1" ht="15" customHeight="1">
      <c r="B8534" s="1"/>
      <c r="C8534" s="53" t="str">
        <f>[1]Coa!B8534</f>
        <v>4201.0025.02812050</v>
      </c>
      <c r="D8534" s="1" t="str">
        <f>VLOOKUP(C8534,[1]Coa!$B$4:$C$9231,2,FALSE)</f>
        <v>BIAYA KESEJAHTERAAN KARYAWAN - VE2; FABRICATION &amp; INSTAL</v>
      </c>
      <c r="E8534" s="573"/>
      <c r="F8534" s="573">
        <f>SUMIF('BKAS IDR'!$E$10:$E$44,$C8534,'BKAS IDR'!$M$10:$M$44)</f>
        <v>0</v>
      </c>
    </row>
    <row r="8535" spans="2:6" s="12" customFormat="1" ht="15" customHeight="1">
      <c r="B8535" s="1"/>
      <c r="C8535" s="53" t="str">
        <f>[1]Coa!B8535</f>
        <v>4201.0025.02812052</v>
      </c>
      <c r="D8535" s="1" t="str">
        <f>VLOOKUP(C8535,[1]Coa!$B$4:$C$9231,2,FALSE)</f>
        <v>BIAYA KESEJAHTERAAN KARYAWAN - PM8; SCAFFOLDING ANNUAL S</v>
      </c>
      <c r="E8535" s="573"/>
      <c r="F8535" s="573">
        <f>SUMIF('BKAS IDR'!$E$10:$E$44,$C8535,'BKAS IDR'!$M$10:$M$44)</f>
        <v>0</v>
      </c>
    </row>
    <row r="8536" spans="2:6" s="12" customFormat="1" ht="15" customHeight="1">
      <c r="B8536" s="1"/>
      <c r="C8536" s="53" t="str">
        <f>[1]Coa!B8536</f>
        <v>4201.0025.02812055</v>
      </c>
      <c r="D8536" s="1" t="str">
        <f>VLOOKUP(C8536,[1]Coa!$B$4:$C$9231,2,FALSE)</f>
        <v>BIAYA KESEJAHTERAAN KARYAWAN - PM#8; DISMANTLE EQUIPMENT</v>
      </c>
      <c r="E8536" s="573"/>
      <c r="F8536" s="573">
        <f>SUMIF('BKAS IDR'!$E$10:$E$44,$C8536,'BKAS IDR'!$M$10:$M$44)</f>
        <v>0</v>
      </c>
    </row>
    <row r="8537" spans="2:6" s="12" customFormat="1" ht="15" customHeight="1">
      <c r="B8537" s="1"/>
      <c r="C8537" s="53" t="str">
        <f>[1]Coa!B8537</f>
        <v>4201.0025.02812056</v>
      </c>
      <c r="D8537" s="1" t="str">
        <f>VLOOKUP(C8537,[1]Coa!$B$4:$C$9231,2,FALSE)</f>
        <v>BIAYA KESEJAHTERAAN KARYAWAN - PM#8; TO MAKE CONVEYOR SU</v>
      </c>
      <c r="E8537" s="573"/>
      <c r="F8537" s="573">
        <f>SUMIF('BKAS IDR'!$E$10:$E$44,$C8537,'BKAS IDR'!$M$10:$M$44)</f>
        <v>0</v>
      </c>
    </row>
    <row r="8538" spans="2:6" s="12" customFormat="1" ht="15" customHeight="1">
      <c r="B8538" s="1"/>
      <c r="C8538" s="53" t="str">
        <f>[1]Coa!B8538</f>
        <v>4201.0025.02812057</v>
      </c>
      <c r="D8538" s="1" t="str">
        <f>VLOOKUP(C8538,[1]Coa!$B$4:$C$9231,2,FALSE)</f>
        <v>BIAYA KESEJAHTERAAN KARYAWAN - PM#9; GANTI 4 SET NOZZLE</v>
      </c>
      <c r="E8538" s="573"/>
      <c r="F8538" s="573">
        <f>SUMIF('BKAS IDR'!$E$10:$E$44,$C8538,'BKAS IDR'!$M$10:$M$44)</f>
        <v>0</v>
      </c>
    </row>
    <row r="8539" spans="2:6" s="12" customFormat="1" ht="15" customHeight="1">
      <c r="B8539" s="1"/>
      <c r="C8539" s="53" t="str">
        <f>[1]Coa!B8539</f>
        <v>4201.0025.05612015</v>
      </c>
      <c r="D8539" s="1" t="str">
        <f>VLOOKUP(C8539,[1]Coa!$B$4:$C$9231,2,FALSE)</f>
        <v>BIAYA KESEJAHTERAAN KARYAWAN - PRETHICKENER 5U-FD-202</v>
      </c>
      <c r="E8539" s="573"/>
      <c r="F8539" s="573">
        <f>SUMIF('BKAS IDR'!$E$10:$E$44,$C8539,'BKAS IDR'!$M$10:$M$44)</f>
        <v>0</v>
      </c>
    </row>
    <row r="8540" spans="2:6" s="12" customFormat="1" ht="15" customHeight="1">
      <c r="B8540" s="1"/>
      <c r="C8540" s="53" t="str">
        <f>[1]Coa!B8540</f>
        <v>4201.0025.06312051</v>
      </c>
      <c r="D8540" s="1" t="str">
        <f>VLOOKUP(C8540,[1]Coa!$B$4:$C$9231,2,FALSE)</f>
        <v>BIAYA KESEJAHTERAAN KARYAWAN - PROVISION OF ENGINEERING</v>
      </c>
      <c r="E8540" s="573"/>
      <c r="F8540" s="573">
        <f>SUMIF('BKAS IDR'!$E$10:$E$44,$C8540,'BKAS IDR'!$M$10:$M$44)</f>
        <v>0</v>
      </c>
    </row>
    <row r="8541" spans="2:6" s="12" customFormat="1" ht="15" customHeight="1">
      <c r="B8541" s="1"/>
      <c r="C8541" s="53" t="str">
        <f>[1]Coa!B8541</f>
        <v>4201.0025.07312054</v>
      </c>
      <c r="D8541" s="1" t="str">
        <f>VLOOKUP(C8541,[1]Coa!$B$4:$C$9231,2,FALSE)</f>
        <v>BIAYA KESEJAHTERAAN KARYAWAN - SERVICE BARK CONVEYOR</v>
      </c>
      <c r="E8541" s="573"/>
      <c r="F8541" s="573">
        <f>SUMIF('BKAS IDR'!$E$10:$E$44,$C8541,'BKAS IDR'!$M$10:$M$44)</f>
        <v>0</v>
      </c>
    </row>
    <row r="8542" spans="2:6" s="12" customFormat="1" ht="15" customHeight="1">
      <c r="B8542" s="1"/>
      <c r="C8542" s="53" t="str">
        <f>[1]Coa!B8542</f>
        <v>4201.0025.10512060</v>
      </c>
      <c r="D8542" s="1" t="str">
        <f>VLOOKUP(C8542,[1]Coa!$B$4:$C$9231,2,FALSE)</f>
        <v>BIAYA KESEJAHTERAAN KARYAWAN - PENGGANTIAN/PEMBUATAN TES</v>
      </c>
      <c r="E8542" s="573"/>
      <c r="F8542" s="573">
        <f>SUMIF('BKAS IDR'!$E$10:$E$44,$C8542,'BKAS IDR'!$M$10:$M$44)</f>
        <v>0</v>
      </c>
    </row>
    <row r="8543" spans="2:6" s="12" customFormat="1" ht="15" customHeight="1">
      <c r="B8543" s="1"/>
      <c r="C8543" s="53" t="str">
        <f>[1]Coa!B8543</f>
        <v>4201.0025.10612053</v>
      </c>
      <c r="D8543" s="1" t="str">
        <f>VLOOKUP(C8543,[1]Coa!$B$4:$C$9231,2,FALSE)</f>
        <v>BIAYA KESEJAHTERAAN KARYAWAN - ENGINEERING, PROCUREMENT</v>
      </c>
      <c r="E8543" s="573"/>
      <c r="F8543" s="573">
        <f>SUMIF('BKAS IDR'!$E$10:$E$44,$C8543,'BKAS IDR'!$M$10:$M$44)</f>
        <v>0</v>
      </c>
    </row>
    <row r="8544" spans="2:6" s="12" customFormat="1" ht="15" customHeight="1">
      <c r="B8544" s="1"/>
      <c r="C8544" s="53" t="str">
        <f>[1]Coa!B8544</f>
        <v>4201.0025.14512017</v>
      </c>
      <c r="D8544" s="1" t="str">
        <f>VLOOKUP(C8544,[1]Coa!$B$4:$C$9231,2,FALSE)</f>
        <v>BIAYA KESEJAHTERAAN KARYAWAN - DIVING EQUIPMENT</v>
      </c>
      <c r="E8544" s="573"/>
      <c r="F8544" s="573">
        <f>SUMIF('BKAS IDR'!$E$10:$E$44,$C8544,'BKAS IDR'!$M$10:$M$44)</f>
        <v>0</v>
      </c>
    </row>
    <row r="8545" spans="2:6" s="12" customFormat="1" ht="15" customHeight="1">
      <c r="B8545" s="1"/>
      <c r="C8545" s="53" t="str">
        <f>[1]Coa!B8545</f>
        <v>4201.0025.15212059</v>
      </c>
      <c r="D8545" s="1" t="str">
        <f>VLOOKUP(C8545,[1]Coa!$B$4:$C$9231,2,FALSE)</f>
        <v>BIAYA KESEJAHTERAAN KARYAWAN - SECONDARY REACTOR UNIT</v>
      </c>
      <c r="E8545" s="573"/>
      <c r="F8545" s="573">
        <f>SUMIF('BKAS IDR'!$E$10:$E$44,$C8545,'BKAS IDR'!$M$10:$M$44)</f>
        <v>0</v>
      </c>
    </row>
    <row r="8546" spans="2:6" s="12" customFormat="1" ht="15" customHeight="1">
      <c r="B8546" s="1"/>
      <c r="C8546" s="53" t="str">
        <f>[1]Coa!B8546</f>
        <v>4201.0025.15312030</v>
      </c>
      <c r="D8546" s="1" t="str">
        <f>VLOOKUP(C8546,[1]Coa!$B$4:$C$9231,2,FALSE)</f>
        <v>BIAYA KESEJAHTERAAN KARYAWAN - 2 UNIT FUEL GAS FILTER CO</v>
      </c>
      <c r="E8546" s="573"/>
      <c r="F8546" s="573">
        <f>SUMIF('BKAS IDR'!$E$10:$E$44,$C8546,'BKAS IDR'!$M$10:$M$44)</f>
        <v>0</v>
      </c>
    </row>
    <row r="8547" spans="2:6" s="12" customFormat="1" ht="15" customHeight="1">
      <c r="B8547" s="1"/>
      <c r="C8547" s="53" t="str">
        <f>[1]Coa!B8547</f>
        <v>4201.0025.16409005</v>
      </c>
      <c r="D8547" s="1" t="str">
        <f>VLOOKUP(C8547,[1]Coa!$B$4:$C$9231,2,FALSE)</f>
        <v>BIAYA KESEJAHTERAAN KARYAWAN - MEG Injection Package</v>
      </c>
      <c r="E8547" s="573"/>
      <c r="F8547" s="573">
        <f>SUMIF('BKAS IDR'!$E$10:$E$44,$C8547,'BKAS IDR'!$M$10:$M$44)</f>
        <v>0</v>
      </c>
    </row>
    <row r="8548" spans="2:6" s="12" customFormat="1" ht="15" customHeight="1">
      <c r="B8548" s="1"/>
      <c r="C8548" s="53" t="str">
        <f>[1]Coa!B8548</f>
        <v>4202.0001.002</v>
      </c>
      <c r="D8548" s="1" t="str">
        <f>VLOOKUP(C8548,[1]Coa!$B$4:$C$9231,2,FALSE)</f>
        <v>HARGA POKOK PENJUALAN - WORKSHOP</v>
      </c>
      <c r="E8548" s="573"/>
      <c r="F8548" s="573">
        <f>SUMIF('BKAS IDR'!$E$10:$E$44,$C8548,'BKAS IDR'!$M$10:$M$44)</f>
        <v>0</v>
      </c>
    </row>
    <row r="8549" spans="2:6" s="12" customFormat="1" ht="15" customHeight="1">
      <c r="B8549" s="1"/>
      <c r="C8549" s="53" t="str">
        <f>[1]Coa!B8549</f>
        <v>4202.0001.0050852</v>
      </c>
      <c r="D8549" s="1" t="str">
        <f>VLOOKUP(C8549,[1]Coa!$B$4:$C$9231,2,FALSE)</f>
        <v>HARGA POKOK PENJUALAN - KAMBUNA TOPSIDE REUSER S</v>
      </c>
      <c r="E8549" s="573"/>
      <c r="F8549" s="573">
        <f>SUMIF('BKAS IDR'!$E$10:$E$44,$C8549,'BKAS IDR'!$M$10:$M$44)</f>
        <v>0</v>
      </c>
    </row>
    <row r="8550" spans="2:6" s="12" customFormat="1" ht="15" customHeight="1">
      <c r="B8550" s="1"/>
      <c r="C8550" s="53" t="str">
        <f>[1]Coa!B8550</f>
        <v>4202.0001.0050905</v>
      </c>
      <c r="D8550" s="1" t="str">
        <f>VLOOKUP(C8550,[1]Coa!$B$4:$C$9231,2,FALSE)</f>
        <v>HARGA POKOK PENJUALAN - MEG INJECTION PACKAGE</v>
      </c>
      <c r="E8550" s="573"/>
      <c r="F8550" s="573">
        <f>SUMIF('BKAS IDR'!$E$10:$E$44,$C8550,'BKAS IDR'!$M$10:$M$44)</f>
        <v>0</v>
      </c>
    </row>
    <row r="8551" spans="2:6" s="12" customFormat="1" ht="15" customHeight="1">
      <c r="B8551" s="1"/>
      <c r="C8551" s="53" t="str">
        <f>[1]Coa!B8551</f>
        <v>4202.0001.00712046</v>
      </c>
      <c r="D8551" s="1" t="str">
        <f>VLOOKUP(C8551,[1]Coa!$B$4:$C$9231,2,FALSE)</f>
        <v>HARGA POKOK PENJUALAN - FABRIKASI  &amp; INSTASI UNTU</v>
      </c>
      <c r="E8551" s="573"/>
      <c r="F8551" s="573">
        <f>SUMIF('BKAS IDR'!$E$10:$E$44,$C8551,'BKAS IDR'!$M$10:$M$44)</f>
        <v>0</v>
      </c>
    </row>
    <row r="8552" spans="2:6" s="12" customFormat="1" ht="15" customHeight="1">
      <c r="B8552" s="1"/>
      <c r="C8552" s="53" t="str">
        <f>[1]Coa!B8552</f>
        <v>4202.0001.0081014</v>
      </c>
      <c r="D8552" s="1" t="str">
        <f>VLOOKUP(C8552,[1]Coa!$B$4:$C$9231,2,FALSE)</f>
        <v>HARGA POKOK PENJUALAN - SEI AMBAWANG KAB.KUBU</v>
      </c>
      <c r="E8552" s="573"/>
      <c r="F8552" s="573">
        <f>SUMIF('BKAS IDR'!$E$10:$E$44,$C8552,'BKAS IDR'!$M$10:$M$44)</f>
        <v>0</v>
      </c>
    </row>
    <row r="8553" spans="2:6" s="12" customFormat="1" ht="15" customHeight="1">
      <c r="B8553" s="1"/>
      <c r="C8553" s="53" t="str">
        <f>[1]Coa!B8553</f>
        <v>4202.0001.0101019</v>
      </c>
      <c r="D8553" s="1" t="str">
        <f>VLOOKUP(C8553,[1]Coa!$B$4:$C$9231,2,FALSE)</f>
        <v>HARGA POKOK PENJUALAN - CPP&amp;AUP PLATFORMS INST</v>
      </c>
      <c r="E8553" s="573"/>
      <c r="F8553" s="573">
        <f>SUMIF('BKAS IDR'!$E$10:$E$44,$C8553,'BKAS IDR'!$M$10:$M$44)</f>
        <v>0</v>
      </c>
    </row>
    <row r="8554" spans="2:6" s="12" customFormat="1" ht="15" customHeight="1">
      <c r="B8554" s="1"/>
      <c r="C8554" s="53" t="str">
        <f>[1]Coa!B8554</f>
        <v>4202.0001.0101137</v>
      </c>
      <c r="D8554" s="1" t="str">
        <f>VLOOKUP(C8554,[1]Coa!$B$4:$C$9231,2,FALSE)</f>
        <v>HARGA POKOK PENJUALAN - CPP &amp; AUP Platforms</v>
      </c>
      <c r="E8554" s="573"/>
      <c r="F8554" s="573">
        <f>SUMIF('BKAS IDR'!$E$10:$E$44,$C8554,'BKAS IDR'!$M$10:$M$44)</f>
        <v>0</v>
      </c>
    </row>
    <row r="8555" spans="2:6" s="12" customFormat="1" ht="15" customHeight="1">
      <c r="B8555" s="1"/>
      <c r="C8555" s="53" t="str">
        <f>[1]Coa!B8555</f>
        <v>4202.0001.0120832</v>
      </c>
      <c r="D8555" s="1" t="str">
        <f>VLOOKUP(C8555,[1]Coa!$B$4:$C$9231,2,FALSE)</f>
        <v>HARGA POKOK PENJUALAN - SHELL &amp; TUBE HEAT EXCHANG</v>
      </c>
      <c r="E8555" s="573"/>
      <c r="F8555" s="573">
        <f>SUMIF('BKAS IDR'!$E$10:$E$44,$C8555,'BKAS IDR'!$M$10:$M$44)</f>
        <v>0</v>
      </c>
    </row>
    <row r="8556" spans="2:6" s="12" customFormat="1" ht="15" customHeight="1">
      <c r="B8556" s="1"/>
      <c r="C8556" s="53" t="str">
        <f>[1]Coa!B8556</f>
        <v>4202.0001.0130903</v>
      </c>
      <c r="D8556" s="1" t="str">
        <f>VLOOKUP(C8556,[1]Coa!$B$4:$C$9231,2,FALSE)</f>
        <v>HARGA POKOK PENJUALAN - WELL TEST, SKID UNIT</v>
      </c>
      <c r="E8556" s="573"/>
      <c r="F8556" s="573">
        <f>SUMIF('BKAS IDR'!$E$10:$E$44,$C8556,'BKAS IDR'!$M$10:$M$44)</f>
        <v>0</v>
      </c>
    </row>
    <row r="8557" spans="2:6" s="12" customFormat="1" ht="15" customHeight="1">
      <c r="B8557" s="1"/>
      <c r="C8557" s="53" t="str">
        <f>[1]Coa!B8557</f>
        <v>4202.0001.0130904</v>
      </c>
      <c r="D8557" s="1" t="str">
        <f>VLOOKUP(C8557,[1]Coa!$B$4:$C$9231,2,FALSE)</f>
        <v>HARGA POKOK PENJUALAN - HEAT EXCHANGER</v>
      </c>
      <c r="E8557" s="573"/>
      <c r="F8557" s="573">
        <f>SUMIF('BKAS IDR'!$E$10:$E$44,$C8557,'BKAS IDR'!$M$10:$M$44)</f>
        <v>0</v>
      </c>
    </row>
    <row r="8558" spans="2:6" s="12" customFormat="1" ht="15" customHeight="1">
      <c r="B8558" s="1"/>
      <c r="C8558" s="53" t="str">
        <f>[1]Coa!B8558</f>
        <v>4202.0001.0130908</v>
      </c>
      <c r="D8558" s="1" t="str">
        <f>VLOOKUP(C8558,[1]Coa!$B$4:$C$9231,2,FALSE)</f>
        <v>HARGA POKOK PENJUALAN - PIPE SLEEVE &amp; DURI, RIAU</v>
      </c>
      <c r="E8558" s="573"/>
      <c r="F8558" s="573">
        <f>SUMIF('BKAS IDR'!$E$10:$E$44,$C8558,'BKAS IDR'!$M$10:$M$44)</f>
        <v>0</v>
      </c>
    </row>
    <row r="8559" spans="2:6" s="12" customFormat="1" ht="15" customHeight="1">
      <c r="B8559" s="1"/>
      <c r="C8559" s="53" t="str">
        <f>[1]Coa!B8559</f>
        <v>4202.0001.0130923</v>
      </c>
      <c r="D8559" s="1" t="str">
        <f>VLOOKUP(C8559,[1]Coa!$B$4:$C$9231,2,FALSE)</f>
        <v>HARGA POKOK PENJUALAN - PROV OF WATER STO TANK</v>
      </c>
      <c r="E8559" s="573"/>
      <c r="F8559" s="573">
        <f>SUMIF('BKAS IDR'!$E$10:$E$44,$C8559,'BKAS IDR'!$M$10:$M$44)</f>
        <v>0</v>
      </c>
    </row>
    <row r="8560" spans="2:6" s="12" customFormat="1" ht="15" customHeight="1">
      <c r="B8560" s="1"/>
      <c r="C8560" s="53" t="str">
        <f>[1]Coa!B8560</f>
        <v>4202.0001.0130929</v>
      </c>
      <c r="D8560" s="1" t="str">
        <f>VLOOKUP(C8560,[1]Coa!$B$4:$C$9231,2,FALSE)</f>
        <v>HARGA POKOK PENJUALAN - OPERATION ASSISTANCE SLN</v>
      </c>
      <c r="E8560" s="573"/>
      <c r="F8560" s="573">
        <f>SUMIF('BKAS IDR'!$E$10:$E$44,$C8560,'BKAS IDR'!$M$10:$M$44)</f>
        <v>0</v>
      </c>
    </row>
    <row r="8561" spans="2:6" s="12" customFormat="1" ht="15" customHeight="1">
      <c r="B8561" s="1"/>
      <c r="C8561" s="53" t="str">
        <f>[1]Coa!B8561</f>
        <v>4202.0001.0130931</v>
      </c>
      <c r="D8561" s="1" t="str">
        <f>VLOOKUP(C8561,[1]Coa!$B$4:$C$9231,2,FALSE)</f>
        <v>HARGA POKOK PENJUALAN - STORAGE TANK FOR INT PROG</v>
      </c>
      <c r="E8561" s="573"/>
      <c r="F8561" s="573">
        <f>SUMIF('BKAS IDR'!$E$10:$E$44,$C8561,'BKAS IDR'!$M$10:$M$44)</f>
        <v>0</v>
      </c>
    </row>
    <row r="8562" spans="2:6" s="12" customFormat="1" ht="15" customHeight="1">
      <c r="B8562" s="1"/>
      <c r="C8562" s="53" t="str">
        <f>[1]Coa!B8562</f>
        <v>4202.0001.0131004</v>
      </c>
      <c r="D8562" s="1" t="str">
        <f>VLOOKUP(C8562,[1]Coa!$B$4:$C$9231,2,FALSE)</f>
        <v>HARGA POKOK PENJUALAN - 3 UNITS K.O. DRUM</v>
      </c>
      <c r="E8562" s="573"/>
      <c r="F8562" s="573">
        <f>SUMIF('BKAS IDR'!$E$10:$E$44,$C8562,'BKAS IDR'!$M$10:$M$44)</f>
        <v>0</v>
      </c>
    </row>
    <row r="8563" spans="2:6" s="12" customFormat="1" ht="15" customHeight="1">
      <c r="B8563" s="1"/>
      <c r="C8563" s="53" t="str">
        <f>[1]Coa!B8563</f>
        <v>4202.0001.0131010</v>
      </c>
      <c r="D8563" s="1" t="str">
        <f>VLOOKUP(C8563,[1]Coa!$B$4:$C$9231,2,FALSE)</f>
        <v>HARGA POKOK PENJUALAN - DISAIN&amp;FAB ALAT SURFAKTAN</v>
      </c>
      <c r="E8563" s="573"/>
      <c r="F8563" s="573">
        <f>SUMIF('BKAS IDR'!$E$10:$E$44,$C8563,'BKAS IDR'!$M$10:$M$44)</f>
        <v>0</v>
      </c>
    </row>
    <row r="8564" spans="2:6" s="12" customFormat="1" ht="15" customHeight="1">
      <c r="B8564" s="1"/>
      <c r="C8564" s="53" t="str">
        <f>[1]Coa!B8564</f>
        <v>4202.0001.0131018</v>
      </c>
      <c r="D8564" s="1" t="str">
        <f>VLOOKUP(C8564,[1]Coa!$B$4:$C$9231,2,FALSE)</f>
        <v>HARGA POKOK PENJUALAN - JASA KONST TANGKI PEMISAH</v>
      </c>
      <c r="E8564" s="573"/>
      <c r="F8564" s="573">
        <f>SUMIF('BKAS IDR'!$E$10:$E$44,$C8564,'BKAS IDR'!$M$10:$M$44)</f>
        <v>0</v>
      </c>
    </row>
    <row r="8565" spans="2:6" s="12" customFormat="1" ht="15" customHeight="1">
      <c r="B8565" s="1"/>
      <c r="C8565" s="53" t="str">
        <f>[1]Coa!B8565</f>
        <v>4202.0001.0131104</v>
      </c>
      <c r="D8565" s="1" t="str">
        <f>VLOOKUP(C8565,[1]Coa!$B$4:$C$9231,2,FALSE)</f>
        <v>HARGA POKOK PENJUALAN - RIGLESS SERVICE</v>
      </c>
      <c r="E8565" s="573"/>
      <c r="F8565" s="573">
        <f>SUMIF('BKAS IDR'!$E$10:$E$44,$C8565,'BKAS IDR'!$M$10:$M$44)</f>
        <v>0</v>
      </c>
    </row>
    <row r="8566" spans="2:6" s="12" customFormat="1" ht="15" customHeight="1">
      <c r="B8566" s="1"/>
      <c r="C8566" s="53" t="str">
        <f>[1]Coa!B8566</f>
        <v>4202.0001.0131113</v>
      </c>
      <c r="D8566" s="1" t="str">
        <f>VLOOKUP(C8566,[1]Coa!$B$4:$C$9231,2,FALSE)</f>
        <v>HARGA POKOK PENJUALAN - EPC U/ FASILITAS TANKI DI</v>
      </c>
      <c r="E8566" s="573"/>
      <c r="F8566" s="573">
        <f>SUMIF('BKAS IDR'!$E$10:$E$44,$C8566,'BKAS IDR'!$M$10:$M$44)</f>
        <v>0</v>
      </c>
    </row>
    <row r="8567" spans="2:6" s="12" customFormat="1" ht="15" customHeight="1">
      <c r="B8567" s="1"/>
      <c r="C8567" s="53" t="str">
        <f>[1]Coa!B8567</f>
        <v>4202.0001.0131119</v>
      </c>
      <c r="D8567" s="1" t="str">
        <f>VLOOKUP(C8567,[1]Coa!$B$4:$C$9231,2,FALSE)</f>
        <v>HARGA POKOK PENJUALAN - EPF OF STORAGE FOR RANTAU</v>
      </c>
      <c r="E8567" s="573"/>
      <c r="F8567" s="573">
        <f>SUMIF('BKAS IDR'!$E$10:$E$44,$C8567,'BKAS IDR'!$M$10:$M$44)</f>
        <v>0</v>
      </c>
    </row>
    <row r="8568" spans="2:6" s="12" customFormat="1" ht="15" customHeight="1">
      <c r="B8568" s="1"/>
      <c r="C8568" s="53" t="str">
        <f>[1]Coa!B8568</f>
        <v>4202.0001.0131127</v>
      </c>
      <c r="D8568" s="1" t="str">
        <f>VLOOKUP(C8568,[1]Coa!$B$4:$C$9231,2,FALSE)</f>
        <v>HARGA POKOK PENJUALAN - RIGLESS SERVICE</v>
      </c>
      <c r="E8568" s="573"/>
      <c r="F8568" s="573">
        <f>SUMIF('BKAS IDR'!$E$10:$E$44,$C8568,'BKAS IDR'!$M$10:$M$44)</f>
        <v>0</v>
      </c>
    </row>
    <row r="8569" spans="2:6" s="12" customFormat="1" ht="15" customHeight="1">
      <c r="B8569" s="1"/>
      <c r="C8569" s="53" t="str">
        <f>[1]Coa!B8569</f>
        <v>4202.0001.0131150</v>
      </c>
      <c r="D8569" s="1" t="str">
        <f>VLOOKUP(C8569,[1]Coa!$B$4:$C$9231,2,FALSE)</f>
        <v>HARGA POKOK PENJUALAN - WASH TANK REPAIR</v>
      </c>
      <c r="E8569" s="573"/>
      <c r="F8569" s="573">
        <f>SUMIF('BKAS IDR'!$E$10:$E$44,$C8569,'BKAS IDR'!$M$10:$M$44)</f>
        <v>0</v>
      </c>
    </row>
    <row r="8570" spans="2:6" s="12" customFormat="1" ht="15" customHeight="1">
      <c r="B8570" s="1"/>
      <c r="C8570" s="53" t="str">
        <f>[1]Coa!B8570</f>
        <v>4202.0001.01312031</v>
      </c>
      <c r="D8570" s="1" t="str">
        <f>VLOOKUP(C8570,[1]Coa!$B$4:$C$9231,2,FALSE)</f>
        <v>HARGA POKOK PENJUALAN - PLUG BACK WITH SLICKLINE</v>
      </c>
      <c r="E8570" s="573"/>
      <c r="F8570" s="573">
        <f>SUMIF('BKAS IDR'!$E$10:$E$44,$C8570,'BKAS IDR'!$M$10:$M$44)</f>
        <v>0</v>
      </c>
    </row>
    <row r="8571" spans="2:6" s="12" customFormat="1" ht="15" customHeight="1">
      <c r="B8571" s="1"/>
      <c r="C8571" s="53" t="str">
        <f>[1]Coa!B8571</f>
        <v>4202.0001.01312049</v>
      </c>
      <c r="D8571" s="1" t="str">
        <f>VLOOKUP(C8571,[1]Coa!$B$4:$C$9231,2,FALSE)</f>
        <v>HARGA POKOK PENJUALAN - HRSG #2 &amp; #5</v>
      </c>
      <c r="E8571" s="573"/>
      <c r="F8571" s="573">
        <f>SUMIF('BKAS IDR'!$E$10:$E$44,$C8571,'BKAS IDR'!$M$10:$M$44)</f>
        <v>0</v>
      </c>
    </row>
    <row r="8572" spans="2:6" s="12" customFormat="1" ht="15" customHeight="1">
      <c r="B8572" s="1"/>
      <c r="C8572" s="53" t="str">
        <f>[1]Coa!B8572</f>
        <v>4202.0001.01312058</v>
      </c>
      <c r="D8572" s="1" t="str">
        <f>VLOOKUP(C8572,[1]Coa!$B$4:$C$9231,2,FALSE)</f>
        <v>HARGA POKOK PENJUALAN - FOAMING SERVICES</v>
      </c>
      <c r="E8572" s="573"/>
      <c r="F8572" s="573">
        <f>SUMIF('BKAS IDR'!$E$10:$E$44,$C8572,'BKAS IDR'!$M$10:$M$44)</f>
        <v>0</v>
      </c>
    </row>
    <row r="8573" spans="2:6" s="12" customFormat="1" ht="15" customHeight="1">
      <c r="B8573" s="1"/>
      <c r="C8573" s="53" t="str">
        <f>[1]Coa!B8573</f>
        <v>4202.0001.0150909</v>
      </c>
      <c r="D8573" s="1" t="str">
        <f>VLOOKUP(C8573,[1]Coa!$B$4:$C$9231,2,FALSE)</f>
        <v>HARGA POKOK PENJUALAN - PIPE CONNECTION</v>
      </c>
      <c r="E8573" s="573"/>
      <c r="F8573" s="573">
        <f>SUMIF('BKAS IDR'!$E$10:$E$44,$C8573,'BKAS IDR'!$M$10:$M$44)</f>
        <v>0</v>
      </c>
    </row>
    <row r="8574" spans="2:6" s="12" customFormat="1" ht="15" customHeight="1">
      <c r="B8574" s="1"/>
      <c r="C8574" s="53" t="str">
        <f>[1]Coa!B8574</f>
        <v>4202.0001.0150916</v>
      </c>
      <c r="D8574" s="1" t="str">
        <f>VLOOKUP(C8574,[1]Coa!$B$4:$C$9231,2,FALSE)</f>
        <v>HARGA POKOK PENJUALAN - SUBSEA CABLE</v>
      </c>
      <c r="E8574" s="573"/>
      <c r="F8574" s="573">
        <f>SUMIF('BKAS IDR'!$E$10:$E$44,$C8574,'BKAS IDR'!$M$10:$M$44)</f>
        <v>0</v>
      </c>
    </row>
    <row r="8575" spans="2:6" s="12" customFormat="1" ht="15" customHeight="1">
      <c r="B8575" s="1"/>
      <c r="C8575" s="53" t="str">
        <f>[1]Coa!B8575</f>
        <v>4202.0001.0151128</v>
      </c>
      <c r="D8575" s="1" t="str">
        <f>VLOOKUP(C8575,[1]Coa!$B$4:$C$9231,2,FALSE)</f>
        <v>HARGA POKOK PENJUALAN - PROJECT BAWAL PIPELINE</v>
      </c>
      <c r="E8575" s="573"/>
      <c r="F8575" s="573">
        <f>SUMIF('BKAS IDR'!$E$10:$E$44,$C8575,'BKAS IDR'!$M$10:$M$44)</f>
        <v>0</v>
      </c>
    </row>
    <row r="8576" spans="2:6" s="12" customFormat="1" ht="15" customHeight="1">
      <c r="B8576" s="1"/>
      <c r="C8576" s="53" t="str">
        <f>[1]Coa!B8576</f>
        <v>4202.0001.01512021</v>
      </c>
      <c r="D8576" s="1" t="str">
        <f>VLOOKUP(C8576,[1]Coa!$B$4:$C$9231,2,FALSE)</f>
        <v>HARGA POKOK PENJUALAN - TUBE BUNDLE CONDENSATE CO</v>
      </c>
      <c r="E8576" s="573"/>
      <c r="F8576" s="573">
        <f>SUMIF('BKAS IDR'!$E$10:$E$44,$C8576,'BKAS IDR'!$M$10:$M$44)</f>
        <v>0</v>
      </c>
    </row>
    <row r="8577" spans="2:6" s="12" customFormat="1" ht="15" customHeight="1">
      <c r="B8577" s="1"/>
      <c r="C8577" s="53" t="str">
        <f>[1]Coa!B8577</f>
        <v>4202.0001.01512027</v>
      </c>
      <c r="D8577" s="1" t="str">
        <f>VLOOKUP(C8577,[1]Coa!$B$4:$C$9231,2,FALSE)</f>
        <v>HARGA POKOK PENJUALAN - FUEL GAS SCRUBBER AND HEA</v>
      </c>
      <c r="E8577" s="573"/>
      <c r="F8577" s="573">
        <f>SUMIF('BKAS IDR'!$E$10:$E$44,$C8577,'BKAS IDR'!$M$10:$M$44)</f>
        <v>0</v>
      </c>
    </row>
    <row r="8578" spans="2:6" s="12" customFormat="1" ht="15" customHeight="1">
      <c r="B8578" s="1"/>
      <c r="C8578" s="53" t="str">
        <f>[1]Coa!B8578</f>
        <v>4202.0001.01512043</v>
      </c>
      <c r="D8578" s="1" t="str">
        <f>VLOOKUP(C8578,[1]Coa!$B$4:$C$9231,2,FALSE)</f>
        <v>HARGA POKOK PENJUALAN - EHMR WATER PROJECT, EPCI</v>
      </c>
      <c r="E8578" s="573"/>
      <c r="F8578" s="573">
        <f>SUMIF('BKAS IDR'!$E$10:$E$44,$C8578,'BKAS IDR'!$M$10:$M$44)</f>
        <v>0</v>
      </c>
    </row>
    <row r="8579" spans="2:6" s="12" customFormat="1" ht="15" customHeight="1">
      <c r="B8579" s="1"/>
      <c r="C8579" s="53" t="str">
        <f>[1]Coa!B8579</f>
        <v>4202.0001.01512062</v>
      </c>
      <c r="D8579" s="1" t="str">
        <f>VLOOKUP(C8579,[1]Coa!$B$4:$C$9231,2,FALSE)</f>
        <v>HARGA POKOK PENJUALAN - EPCI TEMBANG 8 TO BAWAL P</v>
      </c>
      <c r="E8579" s="573"/>
      <c r="F8579" s="573">
        <f>SUMIF('BKAS IDR'!$E$10:$E$44,$C8579,'BKAS IDR'!$M$10:$M$44)</f>
        <v>0</v>
      </c>
    </row>
    <row r="8580" spans="2:6" s="12" customFormat="1" ht="15" customHeight="1">
      <c r="B8580" s="1"/>
      <c r="C8580" s="53" t="str">
        <f>[1]Coa!B8580</f>
        <v>4202.0001.0191139</v>
      </c>
      <c r="D8580" s="1" t="str">
        <f>VLOOKUP(C8580,[1]Coa!$B$4:$C$9231,2,FALSE)</f>
        <v>HARGA POKOK PENJUALAN - Maintenance of Expansion</v>
      </c>
      <c r="E8580" s="573"/>
      <c r="F8580" s="573">
        <f>SUMIF('BKAS IDR'!$E$10:$E$44,$C8580,'BKAS IDR'!$M$10:$M$44)</f>
        <v>0</v>
      </c>
    </row>
    <row r="8581" spans="2:6" s="12" customFormat="1" ht="15" customHeight="1">
      <c r="B8581" s="1"/>
      <c r="C8581" s="53" t="str">
        <f>[1]Coa!B8581</f>
        <v>4202.0001.0241007</v>
      </c>
      <c r="D8581" s="1" t="str">
        <f>VLOOKUP(C8581,[1]Coa!$B$4:$C$9231,2,FALSE)</f>
        <v>HARGA POKOK PENJUALAN - REP&amp;TEST (336-I;1000m3)</v>
      </c>
      <c r="E8581" s="573"/>
      <c r="F8581" s="573">
        <f>SUMIF('BKAS IDR'!$E$10:$E$44,$C8581,'BKAS IDR'!$M$10:$M$44)</f>
        <v>0</v>
      </c>
    </row>
    <row r="8582" spans="2:6" s="12" customFormat="1" ht="15" customHeight="1">
      <c r="B8582" s="1"/>
      <c r="C8582" s="53" t="str">
        <f>[1]Coa!B8582</f>
        <v>4202.0001.02412022</v>
      </c>
      <c r="D8582" s="1" t="str">
        <f>VLOOKUP(C8582,[1]Coa!$B$4:$C$9231,2,FALSE)</f>
        <v>HARGA POKOK PENJUALAN - REPAIR F/WELDING TANK</v>
      </c>
      <c r="E8582" s="573"/>
      <c r="F8582" s="573">
        <f>SUMIF('BKAS IDR'!$E$10:$E$44,$C8582,'BKAS IDR'!$M$10:$M$44)</f>
        <v>0</v>
      </c>
    </row>
    <row r="8583" spans="2:6" s="12" customFormat="1" ht="15" customHeight="1">
      <c r="B8583" s="1"/>
      <c r="C8583" s="53" t="str">
        <f>[1]Coa!B8583</f>
        <v>4202.0001.02412035</v>
      </c>
      <c r="D8583" s="1" t="str">
        <f>VLOOKUP(C8583,[1]Coa!$B$4:$C$9231,2,FALSE)</f>
        <v>HARGA POKOK PENJUALAN - REPAIR OF TANK 100 CUFT P</v>
      </c>
      <c r="E8583" s="573"/>
      <c r="F8583" s="573">
        <f>SUMIF('BKAS IDR'!$E$10:$E$44,$C8583,'BKAS IDR'!$M$10:$M$44)</f>
        <v>0</v>
      </c>
    </row>
    <row r="8584" spans="2:6" s="12" customFormat="1" ht="15" customHeight="1">
      <c r="B8584" s="1"/>
      <c r="C8584" s="53" t="str">
        <f>[1]Coa!B8584</f>
        <v>4202.0001.0260847</v>
      </c>
      <c r="D8584" s="1" t="str">
        <f>VLOOKUP(C8584,[1]Coa!$B$4:$C$9231,2,FALSE)</f>
        <v>HARGA POKOK PENJUALAN - INSTALLATION OF 2X315 MW</v>
      </c>
      <c r="E8584" s="573"/>
      <c r="F8584" s="573">
        <f>SUMIF('BKAS IDR'!$E$10:$E$44,$C8584,'BKAS IDR'!$M$10:$M$44)</f>
        <v>0</v>
      </c>
    </row>
    <row r="8585" spans="2:6" s="12" customFormat="1" ht="15" customHeight="1">
      <c r="B8585" s="1"/>
      <c r="C8585" s="53" t="str">
        <f>[1]Coa!B8585</f>
        <v>4202.0001.0261198</v>
      </c>
      <c r="D8585" s="1" t="str">
        <f>VLOOKUP(C8585,[1]Coa!$B$4:$C$9231,2,FALSE)</f>
        <v>HARGA POKOK PENJUALAN - MAINTENANCE HUBEI</v>
      </c>
      <c r="E8585" s="573"/>
      <c r="F8585" s="573">
        <f>SUMIF('BKAS IDR'!$E$10:$E$44,$C8585,'BKAS IDR'!$M$10:$M$44)</f>
        <v>0</v>
      </c>
    </row>
    <row r="8586" spans="2:6" s="12" customFormat="1" ht="15" customHeight="1">
      <c r="B8586" s="1"/>
      <c r="C8586" s="53" t="str">
        <f>[1]Coa!B8586</f>
        <v>4202.0001.0280913</v>
      </c>
      <c r="D8586" s="1" t="str">
        <f>VLOOKUP(C8586,[1]Coa!$B$4:$C$9231,2,FALSE)</f>
        <v>HARGA POKOK PENJUALAN - FAB SAND BLAST&amp;PRIM COAT</v>
      </c>
      <c r="E8586" s="573"/>
      <c r="F8586" s="573">
        <f>SUMIF('BKAS IDR'!$E$10:$E$44,$C8586,'BKAS IDR'!$M$10:$M$44)</f>
        <v>0</v>
      </c>
    </row>
    <row r="8587" spans="2:6" s="12" customFormat="1" ht="15" customHeight="1">
      <c r="B8587" s="1"/>
      <c r="C8587" s="53" t="str">
        <f>[1]Coa!B8587</f>
        <v>4202.0001.0280915</v>
      </c>
      <c r="D8587" s="1" t="str">
        <f>VLOOKUP(C8587,[1]Coa!$B$4:$C$9231,2,FALSE)</f>
        <v>HARGA POKOK PENJUALAN - MB#13; RECONDITION WORK</v>
      </c>
      <c r="E8587" s="573"/>
      <c r="F8587" s="573">
        <f>SUMIF('BKAS IDR'!$E$10:$E$44,$C8587,'BKAS IDR'!$M$10:$M$44)</f>
        <v>0</v>
      </c>
    </row>
    <row r="8588" spans="2:6" s="12" customFormat="1" ht="15" customHeight="1">
      <c r="B8588" s="1"/>
      <c r="C8588" s="53" t="str">
        <f>[1]Coa!B8588</f>
        <v>4202.0001.0280919</v>
      </c>
      <c r="D8588" s="1" t="str">
        <f>VLOOKUP(C8588,[1]Coa!$B$4:$C$9231,2,FALSE)</f>
        <v>HARGA POKOK PENJUALAN - RB#13; ANCHOR BOLT INST</v>
      </c>
      <c r="E8588" s="573"/>
      <c r="F8588" s="573">
        <f>SUMIF('BKAS IDR'!$E$10:$E$44,$C8588,'BKAS IDR'!$M$10:$M$44)</f>
        <v>0</v>
      </c>
    </row>
    <row r="8589" spans="2:6" s="12" customFormat="1" ht="15" customHeight="1">
      <c r="B8589" s="1"/>
      <c r="C8589" s="53" t="str">
        <f>[1]Coa!B8589</f>
        <v>4202.0001.0280921</v>
      </c>
      <c r="D8589" s="1" t="str">
        <f>VLOOKUP(C8589,[1]Coa!$B$4:$C$9231,2,FALSE)</f>
        <v>HARGA POKOK PENJUALAN - RB#13; INST MECHANICAL</v>
      </c>
      <c r="E8589" s="573"/>
      <c r="F8589" s="573">
        <f>SUMIF('BKAS IDR'!$E$10:$E$44,$C8589,'BKAS IDR'!$M$10:$M$44)</f>
        <v>0</v>
      </c>
    </row>
    <row r="8590" spans="2:6" s="12" customFormat="1" ht="15" customHeight="1">
      <c r="B8590" s="1"/>
      <c r="C8590" s="53" t="str">
        <f>[1]Coa!B8590</f>
        <v>4202.0001.0280926</v>
      </c>
      <c r="D8590" s="1" t="str">
        <f>VLOOKUP(C8590,[1]Coa!$B$4:$C$9231,2,FALSE)</f>
        <v>HARGA POKOK PENJUALAN - RB#13; PIPE EXT /MP &amp; LP</v>
      </c>
      <c r="E8590" s="573"/>
      <c r="F8590" s="573">
        <f>SUMIF('BKAS IDR'!$E$10:$E$44,$C8590,'BKAS IDR'!$M$10:$M$44)</f>
        <v>0</v>
      </c>
    </row>
    <row r="8591" spans="2:6" s="12" customFormat="1" ht="15" customHeight="1">
      <c r="B8591" s="1"/>
      <c r="C8591" s="53" t="str">
        <f>[1]Coa!B8591</f>
        <v>4202.0001.0280927</v>
      </c>
      <c r="D8591" s="1" t="str">
        <f>VLOOKUP(C8591,[1]Coa!$B$4:$C$9231,2,FALSE)</f>
        <v>HARGA POKOK PENJUALAN - PM#9;MP BIN TEMP CONTROL</v>
      </c>
      <c r="E8591" s="573"/>
      <c r="F8591" s="573">
        <f>SUMIF('BKAS IDR'!$E$10:$E$44,$C8591,'BKAS IDR'!$M$10:$M$44)</f>
        <v>0</v>
      </c>
    </row>
    <row r="8592" spans="2:6" s="12" customFormat="1" ht="15" customHeight="1">
      <c r="B8592" s="1"/>
      <c r="C8592" s="53" t="str">
        <f>[1]Coa!B8592</f>
        <v>4202.0001.0280930</v>
      </c>
      <c r="D8592" s="1" t="str">
        <f>VLOOKUP(C8592,[1]Coa!$B$4:$C$9231,2,FALSE)</f>
        <v>HARGA POKOK PENJUALAN - MB#15;MAIN STEAM LINE MOD</v>
      </c>
      <c r="E8592" s="573"/>
      <c r="F8592" s="573">
        <f>SUMIF('BKAS IDR'!$E$10:$E$44,$C8592,'BKAS IDR'!$M$10:$M$44)</f>
        <v>0</v>
      </c>
    </row>
    <row r="8593" spans="2:6" s="12" customFormat="1" ht="15" customHeight="1">
      <c r="B8593" s="1"/>
      <c r="C8593" s="53" t="str">
        <f>[1]Coa!B8593</f>
        <v>4202.0001.0281005</v>
      </c>
      <c r="D8593" s="1" t="str">
        <f>VLOOKUP(C8593,[1]Coa!$B$4:$C$9231,2,FALSE)</f>
        <v>HARGA POKOK PENJUALAN - PM#9; UPGRADE TIE IN</v>
      </c>
      <c r="E8593" s="573"/>
      <c r="F8593" s="573">
        <f>SUMIF('BKAS IDR'!$E$10:$E$44,$C8593,'BKAS IDR'!$M$10:$M$44)</f>
        <v>0</v>
      </c>
    </row>
    <row r="8594" spans="2:6" s="12" customFormat="1" ht="15" customHeight="1">
      <c r="B8594" s="1"/>
      <c r="C8594" s="53" t="str">
        <f>[1]Coa!B8594</f>
        <v>4202.0001.0281006</v>
      </c>
      <c r="D8594" s="1" t="str">
        <f>VLOOKUP(C8594,[1]Coa!$B$4:$C$9231,2,FALSE)</f>
        <v>HARGA POKOK PENJUALAN - MANPOWER SUPPLY SHUTDOWN</v>
      </c>
      <c r="E8594" s="573"/>
      <c r="F8594" s="573">
        <f>SUMIF('BKAS IDR'!$E$10:$E$44,$C8594,'BKAS IDR'!$M$10:$M$44)</f>
        <v>0</v>
      </c>
    </row>
    <row r="8595" spans="2:6" s="12" customFormat="1" ht="15" customHeight="1">
      <c r="B8595" s="1"/>
      <c r="C8595" s="53" t="str">
        <f>[1]Coa!B8595</f>
        <v>4202.0001.0281011</v>
      </c>
      <c r="D8595" s="1" t="str">
        <f>VLOOKUP(C8595,[1]Coa!$B$4:$C$9231,2,FALSE)</f>
        <v>HARGA POKOK PENJUALAN - WP-9;FAB CRUSHER COMPLETE</v>
      </c>
      <c r="E8595" s="573"/>
      <c r="F8595" s="573">
        <f>SUMIF('BKAS IDR'!$E$10:$E$44,$C8595,'BKAS IDR'!$M$10:$M$44)</f>
        <v>0</v>
      </c>
    </row>
    <row r="8596" spans="2:6" s="12" customFormat="1" ht="15" customHeight="1">
      <c r="B8596" s="1"/>
      <c r="C8596" s="53" t="str">
        <f>[1]Coa!B8596</f>
        <v>4202.0001.0281013</v>
      </c>
      <c r="D8596" s="1" t="str">
        <f>VLOOKUP(C8596,[1]Coa!$B$4:$C$9231,2,FALSE)</f>
        <v>HARGA POKOK PENJUALAN - MB#24;SURF METAL TREATMEN</v>
      </c>
      <c r="E8596" s="573"/>
      <c r="F8596" s="573">
        <f>SUMIF('BKAS IDR'!$E$10:$E$44,$C8596,'BKAS IDR'!$M$10:$M$44)</f>
        <v>0</v>
      </c>
    </row>
    <row r="8597" spans="2:6" s="12" customFormat="1" ht="15" customHeight="1">
      <c r="B8597" s="1"/>
      <c r="C8597" s="53" t="str">
        <f>[1]Coa!B8597</f>
        <v>4202.0001.0281015</v>
      </c>
      <c r="D8597" s="1" t="str">
        <f>VLOOKUP(C8597,[1]Coa!$B$4:$C$9231,2,FALSE)</f>
        <v>HARGA POKOK PENJUALAN - WP-8;FAB CRUSHER 2SETS</v>
      </c>
      <c r="E8597" s="573"/>
      <c r="F8597" s="573">
        <f>SUMIF('BKAS IDR'!$E$10:$E$44,$C8597,'BKAS IDR'!$M$10:$M$44)</f>
        <v>0</v>
      </c>
    </row>
    <row r="8598" spans="2:6" s="12" customFormat="1" ht="15" customHeight="1">
      <c r="B8598" s="1"/>
      <c r="C8598" s="53" t="str">
        <f>[1]Coa!B8598</f>
        <v>4202.0001.0281020</v>
      </c>
      <c r="D8598" s="1" t="str">
        <f>VLOOKUP(C8598,[1]Coa!$B$4:$C$9231,2,FALSE)</f>
        <v>HARGA POKOK PENJUALAN - TPM;ADD BYPASS FILTER GAS</v>
      </c>
      <c r="E8598" s="573"/>
      <c r="F8598" s="573">
        <f>SUMIF('BKAS IDR'!$E$10:$E$44,$C8598,'BKAS IDR'!$M$10:$M$44)</f>
        <v>0</v>
      </c>
    </row>
    <row r="8599" spans="2:6" s="12" customFormat="1" ht="15" customHeight="1">
      <c r="B8599" s="1"/>
      <c r="C8599" s="53" t="str">
        <f>[1]Coa!B8599</f>
        <v>4202.0001.0281034</v>
      </c>
      <c r="D8599" s="1" t="str">
        <f>VLOOKUP(C8599,[1]Coa!$B$4:$C$9231,2,FALSE)</f>
        <v>HARGA POKOK PENJUALAN - WP-8, DRUM BARKER 2 LINES</v>
      </c>
      <c r="E8599" s="573"/>
      <c r="F8599" s="573">
        <f>SUMIF('BKAS IDR'!$E$10:$E$44,$C8599,'BKAS IDR'!$M$10:$M$44)</f>
        <v>0</v>
      </c>
    </row>
    <row r="8600" spans="2:6" s="12" customFormat="1" ht="15" customHeight="1">
      <c r="B8600" s="1"/>
      <c r="C8600" s="53" t="str">
        <f>[1]Coa!B8600</f>
        <v>4202.0001.0281103</v>
      </c>
      <c r="D8600" s="1" t="str">
        <f>VLOOKUP(C8600,[1]Coa!$B$4:$C$9231,2,FALSE)</f>
        <v>HARGA POKOK PENJUALAN - TUBE PF-1C VE#1(SHUTDOWN)</v>
      </c>
      <c r="E8600" s="573"/>
      <c r="F8600" s="573">
        <f>SUMIF('BKAS IDR'!$E$10:$E$44,$C8600,'BKAS IDR'!$M$10:$M$44)</f>
        <v>0</v>
      </c>
    </row>
    <row r="8601" spans="2:6" s="12" customFormat="1" ht="15" customHeight="1">
      <c r="B8601" s="1"/>
      <c r="C8601" s="53" t="str">
        <f>[1]Coa!B8601</f>
        <v>4202.0001.0281110</v>
      </c>
      <c r="D8601" s="1" t="str">
        <f>VLOOKUP(C8601,[1]Coa!$B$4:$C$9231,2,FALSE)</f>
        <v>HARGA POKOK PENJUALAN - VE#11, FABRICATION HBL TA</v>
      </c>
      <c r="E8601" s="573"/>
      <c r="F8601" s="573">
        <f>SUMIF('BKAS IDR'!$E$10:$E$44,$C8601,'BKAS IDR'!$M$10:$M$44)</f>
        <v>0</v>
      </c>
    </row>
    <row r="8602" spans="2:6" s="12" customFormat="1" ht="15" customHeight="1">
      <c r="B8602" s="1"/>
      <c r="C8602" s="53" t="str">
        <f>[1]Coa!B8602</f>
        <v>4202.0001.0281116</v>
      </c>
      <c r="D8602" s="1" t="str">
        <f>VLOOKUP(C8602,[1]Coa!$B$4:$C$9231,2,FALSE)</f>
        <v>HARGA POKOK PENJUALAN - IKPP</v>
      </c>
      <c r="E8602" s="573"/>
      <c r="F8602" s="573">
        <f>SUMIF('BKAS IDR'!$E$10:$E$44,$C8602,'BKAS IDR'!$M$10:$M$44)</f>
        <v>0</v>
      </c>
    </row>
    <row r="8603" spans="2:6" s="12" customFormat="1" ht="15" customHeight="1">
      <c r="B8603" s="1"/>
      <c r="C8603" s="53" t="str">
        <f>[1]Coa!B8603</f>
        <v>4202.0001.0281130</v>
      </c>
      <c r="D8603" s="1" t="str">
        <f>VLOOKUP(C8603,[1]Coa!$B$4:$C$9231,2,FALSE)</f>
        <v>HARGA POKOK PENJUALAN - TG 23 PENYAMBUNGAN PIPA</v>
      </c>
      <c r="E8603" s="573"/>
      <c r="F8603" s="573">
        <f>SUMIF('BKAS IDR'!$E$10:$E$44,$C8603,'BKAS IDR'!$M$10:$M$44)</f>
        <v>0</v>
      </c>
    </row>
    <row r="8604" spans="2:6" s="12" customFormat="1" ht="15" customHeight="1">
      <c r="B8604" s="1"/>
      <c r="C8604" s="53" t="str">
        <f>[1]Coa!B8604</f>
        <v>4202.0001.0281131</v>
      </c>
      <c r="D8604" s="1" t="str">
        <f>VLOOKUP(C8604,[1]Coa!$B$4:$C$9231,2,FALSE)</f>
        <v>HARGA POKOK PENJUALAN - MC-10 Connect Pipe</v>
      </c>
      <c r="E8604" s="573"/>
      <c r="F8604" s="573">
        <f>SUMIF('BKAS IDR'!$E$10:$E$44,$C8604,'BKAS IDR'!$M$10:$M$44)</f>
        <v>0</v>
      </c>
    </row>
    <row r="8605" spans="2:6" s="12" customFormat="1" ht="15" customHeight="1">
      <c r="B8605" s="1"/>
      <c r="C8605" s="53" t="str">
        <f>[1]Coa!B8605</f>
        <v>4202.0001.0281132</v>
      </c>
      <c r="D8605" s="1" t="str">
        <f>VLOOKUP(C8605,[1]Coa!$B$4:$C$9231,2,FALSE)</f>
        <v>HARGA POKOK PENJUALAN - Replacement of pipe 8"</v>
      </c>
      <c r="E8605" s="573"/>
      <c r="F8605" s="573">
        <f>SUMIF('BKAS IDR'!$E$10:$E$44,$C8605,'BKAS IDR'!$M$10:$M$44)</f>
        <v>0</v>
      </c>
    </row>
    <row r="8606" spans="2:6" s="12" customFormat="1" ht="15" customHeight="1">
      <c r="B8606" s="1"/>
      <c r="C8606" s="53" t="str">
        <f>[1]Coa!B8606</f>
        <v>4202.0001.0281133</v>
      </c>
      <c r="D8606" s="1" t="str">
        <f>VLOOKUP(C8606,[1]Coa!$B$4:$C$9231,2,FALSE)</f>
        <v>HARGA POKOK PENJUALAN - MC-2 Annual Shutdown 2011</v>
      </c>
      <c r="E8606" s="573"/>
      <c r="F8606" s="573">
        <f>SUMIF('BKAS IDR'!$E$10:$E$44,$C8606,'BKAS IDR'!$M$10:$M$44)</f>
        <v>0</v>
      </c>
    </row>
    <row r="8607" spans="2:6" s="12" customFormat="1" ht="15" customHeight="1">
      <c r="B8607" s="1"/>
      <c r="C8607" s="53" t="str">
        <f>[1]Coa!B8607</f>
        <v>4202.0001.0281134</v>
      </c>
      <c r="D8607" s="1" t="str">
        <f>VLOOKUP(C8607,[1]Coa!$B$4:$C$9231,2,FALSE)</f>
        <v>HARGA POKOK PENJUALAN - Repair Heater, Cooler</v>
      </c>
      <c r="E8607" s="573"/>
      <c r="F8607" s="573">
        <f>SUMIF('BKAS IDR'!$E$10:$E$44,$C8607,'BKAS IDR'!$M$10:$M$44)</f>
        <v>0</v>
      </c>
    </row>
    <row r="8608" spans="2:6" s="12" customFormat="1" ht="15" customHeight="1">
      <c r="B8608" s="1"/>
      <c r="C8608" s="53" t="str">
        <f>[1]Coa!B8608</f>
        <v>4202.0001.0281135</v>
      </c>
      <c r="D8608" s="1" t="str">
        <f>VLOOKUP(C8608,[1]Coa!$B$4:$C$9231,2,FALSE)</f>
        <v>HARGA POKOK PENJUALAN - CA-8 Replace C12 Pipe 16"</v>
      </c>
      <c r="E8608" s="573"/>
      <c r="F8608" s="573">
        <f>SUMIF('BKAS IDR'!$E$10:$E$44,$C8608,'BKAS IDR'!$M$10:$M$44)</f>
        <v>0</v>
      </c>
    </row>
    <row r="8609" spans="2:6" s="12" customFormat="1" ht="15" customHeight="1">
      <c r="B8609" s="1"/>
      <c r="C8609" s="53" t="str">
        <f>[1]Coa!B8609</f>
        <v>4202.0001.0281136</v>
      </c>
      <c r="D8609" s="1" t="str">
        <f>VLOOKUP(C8609,[1]Coa!$B$4:$C$9231,2,FALSE)</f>
        <v>HARGA POKOK PENJUALAN - Supply Manpower</v>
      </c>
      <c r="E8609" s="573"/>
      <c r="F8609" s="573">
        <f>SUMIF('BKAS IDR'!$E$10:$E$44,$C8609,'BKAS IDR'!$M$10:$M$44)</f>
        <v>0</v>
      </c>
    </row>
    <row r="8610" spans="2:6" s="12" customFormat="1" ht="15" customHeight="1">
      <c r="B8610" s="1"/>
      <c r="C8610" s="53" t="str">
        <f>[1]Coa!B8610</f>
        <v>4202.0001.0281140</v>
      </c>
      <c r="D8610" s="1" t="str">
        <f>VLOOKUP(C8610,[1]Coa!$B$4:$C$9231,2,FALSE)</f>
        <v>HARGA POKOK PENJUALAN - Corrective Maintenance, P</v>
      </c>
      <c r="E8610" s="573"/>
      <c r="F8610" s="573">
        <f>SUMIF('BKAS IDR'!$E$10:$E$44,$C8610,'BKAS IDR'!$M$10:$M$44)</f>
        <v>0</v>
      </c>
    </row>
    <row r="8611" spans="2:6" s="12" customFormat="1" ht="15" customHeight="1">
      <c r="B8611" s="1"/>
      <c r="C8611" s="53" t="str">
        <f>[1]Coa!B8611</f>
        <v>4202.0001.0281141</v>
      </c>
      <c r="D8611" s="1" t="str">
        <f>VLOOKUP(C8611,[1]Coa!$B$4:$C$9231,2,FALSE)</f>
        <v>HARGA POKOK PENJUALAN - PM-9 Annual Shutdown 2011</v>
      </c>
      <c r="E8611" s="573"/>
      <c r="F8611" s="573">
        <f>SUMIF('BKAS IDR'!$E$10:$E$44,$C8611,'BKAS IDR'!$M$10:$M$44)</f>
        <v>0</v>
      </c>
    </row>
    <row r="8612" spans="2:6" s="12" customFormat="1" ht="15" customHeight="1">
      <c r="B8612" s="1"/>
      <c r="C8612" s="53" t="str">
        <f>[1]Coa!B8612</f>
        <v>4202.0001.0281144</v>
      </c>
      <c r="D8612" s="1" t="str">
        <f>VLOOKUP(C8612,[1]Coa!$B$4:$C$9231,2,FALSE)</f>
        <v>HARGA POKOK PENJUALAN - RB# 6 Project; Supply Man</v>
      </c>
      <c r="E8612" s="573"/>
      <c r="F8612" s="573">
        <f>SUMIF('BKAS IDR'!$E$10:$E$44,$C8612,'BKAS IDR'!$M$10:$M$44)</f>
        <v>0</v>
      </c>
    </row>
    <row r="8613" spans="2:6" s="12" customFormat="1" ht="15" customHeight="1">
      <c r="B8613" s="1"/>
      <c r="C8613" s="53" t="str">
        <f>[1]Coa!B8613</f>
        <v>4202.0001.0281145</v>
      </c>
      <c r="D8613" s="1" t="str">
        <f>VLOOKUP(C8613,[1]Coa!$B$4:$C$9231,2,FALSE)</f>
        <v>HARGA POKOK PENJUALAN - WPMT PROJ SUPPLY MANPOWER</v>
      </c>
      <c r="E8613" s="573"/>
      <c r="F8613" s="573">
        <f>SUMIF('BKAS IDR'!$E$10:$E$44,$C8613,'BKAS IDR'!$M$10:$M$44)</f>
        <v>0</v>
      </c>
    </row>
    <row r="8614" spans="2:6" s="12" customFormat="1" ht="15" customHeight="1">
      <c r="B8614" s="1"/>
      <c r="C8614" s="53" t="str">
        <f>[1]Coa!B8614</f>
        <v>4202.0001.0281148</v>
      </c>
      <c r="D8614" s="1" t="str">
        <f>VLOOKUP(C8614,[1]Coa!$B$4:$C$9231,2,FALSE)</f>
        <v>HARGA POKOK PENJUALAN - RECONDITION VACUUM EVAPOR</v>
      </c>
      <c r="E8614" s="573"/>
      <c r="F8614" s="573">
        <f>SUMIF('BKAS IDR'!$E$10:$E$44,$C8614,'BKAS IDR'!$M$10:$M$44)</f>
        <v>0</v>
      </c>
    </row>
    <row r="8615" spans="2:6" s="12" customFormat="1" ht="15" customHeight="1">
      <c r="B8615" s="1"/>
      <c r="C8615" s="53" t="str">
        <f>[1]Coa!B8615</f>
        <v>4202.0001.0281149</v>
      </c>
      <c r="D8615" s="1" t="str">
        <f>VLOOKUP(C8615,[1]Coa!$B$4:$C$9231,2,FALSE)</f>
        <v>HARGA POKOK PENJUALAN - RC-11 ADD LINE GAS FILTER</v>
      </c>
      <c r="E8615" s="573"/>
      <c r="F8615" s="573">
        <f>SUMIF('BKAS IDR'!$E$10:$E$44,$C8615,'BKAS IDR'!$M$10:$M$44)</f>
        <v>0</v>
      </c>
    </row>
    <row r="8616" spans="2:6" s="12" customFormat="1" ht="15" customHeight="1">
      <c r="B8616" s="1"/>
      <c r="C8616" s="53" t="str">
        <f>[1]Coa!B8616</f>
        <v>4202.0001.0281155</v>
      </c>
      <c r="D8616" s="1" t="str">
        <f>VLOOKUP(C8616,[1]Coa!$B$4:$C$9231,2,FALSE)</f>
        <v>HARGA POKOK PENJUALAN - WP#8; REPLACEMENT SHUTL B</v>
      </c>
      <c r="E8616" s="573"/>
      <c r="F8616" s="573">
        <f>SUMIF('BKAS IDR'!$E$10:$E$44,$C8616,'BKAS IDR'!$M$10:$M$44)</f>
        <v>0</v>
      </c>
    </row>
    <row r="8617" spans="2:6" s="12" customFormat="1" ht="15" customHeight="1">
      <c r="B8617" s="1"/>
      <c r="C8617" s="53" t="str">
        <f>[1]Coa!B8617</f>
        <v>4202.0001.0281156</v>
      </c>
      <c r="D8617" s="1" t="str">
        <f>VLOOKUP(C8617,[1]Coa!$B$4:$C$9231,2,FALSE)</f>
        <v>HARGA POKOK PENJUALAN - WP#9; INSTALLATION CHIP S</v>
      </c>
      <c r="E8617" s="573"/>
      <c r="F8617" s="573">
        <f>SUMIF('BKAS IDR'!$E$10:$E$44,$C8617,'BKAS IDR'!$M$10:$M$44)</f>
        <v>0</v>
      </c>
    </row>
    <row r="8618" spans="2:6" s="12" customFormat="1" ht="15" customHeight="1">
      <c r="B8618" s="1"/>
      <c r="C8618" s="53" t="str">
        <f>[1]Coa!B8618</f>
        <v>4202.0001.0281157</v>
      </c>
      <c r="D8618" s="1" t="str">
        <f>VLOOKUP(C8618,[1]Coa!$B$4:$C$9231,2,FALSE)</f>
        <v>HARGA POKOK PENJUALAN - WP#9; INSTALLATION LOG RE</v>
      </c>
      <c r="E8618" s="573"/>
      <c r="F8618" s="573">
        <f>SUMIF('BKAS IDR'!$E$10:$E$44,$C8618,'BKAS IDR'!$M$10:$M$44)</f>
        <v>0</v>
      </c>
    </row>
    <row r="8619" spans="2:6" s="12" customFormat="1" ht="15" customHeight="1">
      <c r="B8619" s="1"/>
      <c r="C8619" s="53" t="str">
        <f>[1]Coa!B8619</f>
        <v>4202.0001.0281169</v>
      </c>
      <c r="D8619" s="1" t="str">
        <f>VLOOKUP(C8619,[1]Coa!$B$4:$C$9231,2,FALSE)</f>
        <v>HARGA POKOK PENJUALAN - WP-9 INSTALL DEBARKING DR</v>
      </c>
      <c r="E8619" s="573"/>
      <c r="F8619" s="573">
        <f>SUMIF('BKAS IDR'!$E$10:$E$44,$C8619,'BKAS IDR'!$M$10:$M$44)</f>
        <v>0</v>
      </c>
    </row>
    <row r="8620" spans="2:6" s="12" customFormat="1" ht="15" customHeight="1">
      <c r="B8620" s="1"/>
      <c r="C8620" s="53" t="str">
        <f>[1]Coa!B8620</f>
        <v>4202.0001.0281173</v>
      </c>
      <c r="D8620" s="1" t="str">
        <f>VLOOKUP(C8620,[1]Coa!$B$4:$C$9231,2,FALSE)</f>
        <v>HARGA POKOK PENJUALAN - VE#12 REPLACE ROOF &amp; SHEL</v>
      </c>
      <c r="E8620" s="573"/>
      <c r="F8620" s="573">
        <f>SUMIF('BKAS IDR'!$E$10:$E$44,$C8620,'BKAS IDR'!$M$10:$M$44)</f>
        <v>0</v>
      </c>
    </row>
    <row r="8621" spans="2:6" s="12" customFormat="1" ht="15" customHeight="1">
      <c r="B8621" s="1"/>
      <c r="C8621" s="53" t="str">
        <f>[1]Coa!B8621</f>
        <v>4202.0001.0281174</v>
      </c>
      <c r="D8621" s="1" t="str">
        <f>VLOOKUP(C8621,[1]Coa!$B$4:$C$9231,2,FALSE)</f>
        <v>HARGA POKOK PENJUALAN - RC#8; NEW INSTALL OF HYDR</v>
      </c>
      <c r="E8621" s="573"/>
      <c r="F8621" s="573">
        <f>SUMIF('BKAS IDR'!$E$10:$E$44,$C8621,'BKAS IDR'!$M$10:$M$44)</f>
        <v>0</v>
      </c>
    </row>
    <row r="8622" spans="2:6" s="12" customFormat="1" ht="15" customHeight="1">
      <c r="B8622" s="1"/>
      <c r="C8622" s="53" t="str">
        <f>[1]Coa!B8622</f>
        <v>4202.0001.0281199</v>
      </c>
      <c r="D8622" s="1" t="str">
        <f>VLOOKUP(C8622,[1]Coa!$B$4:$C$9231,2,FALSE)</f>
        <v>HARGA POKOK PENJUALAN - MAINTENANCE IKPP</v>
      </c>
      <c r="E8622" s="573"/>
      <c r="F8622" s="573">
        <f>SUMIF('BKAS IDR'!$E$10:$E$44,$C8622,'BKAS IDR'!$M$10:$M$44)</f>
        <v>0</v>
      </c>
    </row>
    <row r="8623" spans="2:6" s="12" customFormat="1" ht="15" customHeight="1">
      <c r="B8623" s="1"/>
      <c r="C8623" s="53" t="str">
        <f>[1]Coa!B8623</f>
        <v>4202.0001.02812011</v>
      </c>
      <c r="D8623" s="1" t="str">
        <f>VLOOKUP(C8623,[1]Coa!$B$4:$C$9231,2,FALSE)</f>
        <v>HARGA POKOK PENJUALAN - WP#9: INSTALL DEBARKING D</v>
      </c>
      <c r="E8623" s="573"/>
      <c r="F8623" s="573">
        <f>SUMIF('BKAS IDR'!$E$10:$E$44,$C8623,'BKAS IDR'!$M$10:$M$44)</f>
        <v>0</v>
      </c>
    </row>
    <row r="8624" spans="2:6" s="12" customFormat="1" ht="15" customHeight="1">
      <c r="B8624" s="1"/>
      <c r="C8624" s="53" t="str">
        <f>[1]Coa!B8624</f>
        <v>4202.0001.02812013</v>
      </c>
      <c r="D8624" s="1" t="str">
        <f>VLOOKUP(C8624,[1]Coa!$B$4:$C$9231,2,FALSE)</f>
        <v>HARGA POKOK PENJUALAN - PM#8; TIE IN (TOP SEPARAT</v>
      </c>
      <c r="E8624" s="573"/>
      <c r="F8624" s="573">
        <f>SUMIF('BKAS IDR'!$E$10:$E$44,$C8624,'BKAS IDR'!$M$10:$M$44)</f>
        <v>0</v>
      </c>
    </row>
    <row r="8625" spans="2:6" s="12" customFormat="1" ht="15" customHeight="1">
      <c r="B8625" s="1"/>
      <c r="C8625" s="53" t="str">
        <f>[1]Coa!B8625</f>
        <v>4202.0001.02812016</v>
      </c>
      <c r="D8625" s="1" t="str">
        <f>VLOOKUP(C8625,[1]Coa!$B$4:$C$9231,2,FALSE)</f>
        <v>HARGA POKOK PENJUALAN - HP HEADER TG 18.19 TO P-8</v>
      </c>
      <c r="E8625" s="573"/>
      <c r="F8625" s="573">
        <f>SUMIF('BKAS IDR'!$E$10:$E$44,$C8625,'BKAS IDR'!$M$10:$M$44)</f>
        <v>0</v>
      </c>
    </row>
    <row r="8626" spans="2:6" s="12" customFormat="1" ht="15" customHeight="1">
      <c r="B8626" s="1"/>
      <c r="C8626" s="53" t="str">
        <f>[1]Coa!B8626</f>
        <v>4202.0001.02812018</v>
      </c>
      <c r="D8626" s="1" t="str">
        <f>VLOOKUP(C8626,[1]Coa!$B$4:$C$9231,2,FALSE)</f>
        <v>HARGA POKOK PENJUALAN - MC#3; UPGRADE PIPING &amp; DR</v>
      </c>
      <c r="E8626" s="573"/>
      <c r="F8626" s="573">
        <f>SUMIF('BKAS IDR'!$E$10:$E$44,$C8626,'BKAS IDR'!$M$10:$M$44)</f>
        <v>0</v>
      </c>
    </row>
    <row r="8627" spans="2:6" s="12" customFormat="1" ht="15" customHeight="1">
      <c r="B8627" s="1"/>
      <c r="C8627" s="53" t="str">
        <f>[1]Coa!B8627</f>
        <v>4202.0001.02812019</v>
      </c>
      <c r="D8627" s="1" t="str">
        <f>VLOOKUP(C8627,[1]Coa!$B$4:$C$9231,2,FALSE)</f>
        <v>HARGA POKOK PENJUALAN - PM#8; TIE IN WASHING &amp; CO</v>
      </c>
      <c r="E8627" s="573"/>
      <c r="F8627" s="573">
        <f>SUMIF('BKAS IDR'!$E$10:$E$44,$C8627,'BKAS IDR'!$M$10:$M$44)</f>
        <v>0</v>
      </c>
    </row>
    <row r="8628" spans="2:6" s="12" customFormat="1" ht="15" customHeight="1">
      <c r="B8628" s="1"/>
      <c r="C8628" s="53" t="str">
        <f>[1]Coa!B8628</f>
        <v>4202.0001.02812020</v>
      </c>
      <c r="D8628" s="1" t="str">
        <f>VLOOKUP(C8628,[1]Coa!$B$4:$C$9231,2,FALSE)</f>
        <v>HARGA POKOK PENJUALAN - PM#8; ADD SCREEN &amp; DISMAN</v>
      </c>
      <c r="E8628" s="573"/>
      <c r="F8628" s="573">
        <f>SUMIF('BKAS IDR'!$E$10:$E$44,$C8628,'BKAS IDR'!$M$10:$M$44)</f>
        <v>0</v>
      </c>
    </row>
    <row r="8629" spans="2:6" s="12" customFormat="1" ht="15" customHeight="1">
      <c r="B8629" s="1"/>
      <c r="C8629" s="53" t="str">
        <f>[1]Coa!B8629</f>
        <v>4202.0001.02812026</v>
      </c>
      <c r="D8629" s="1" t="str">
        <f>VLOOKUP(C8629,[1]Coa!$B$4:$C$9231,2,FALSE)</f>
        <v>HARGA POKOK PENJUALAN - PPM#6; FABRICATION / INST</v>
      </c>
      <c r="E8629" s="573"/>
      <c r="F8629" s="573">
        <f>SUMIF('BKAS IDR'!$E$10:$E$44,$C8629,'BKAS IDR'!$M$10:$M$44)</f>
        <v>0</v>
      </c>
    </row>
    <row r="8630" spans="2:6" s="12" customFormat="1" ht="15" customHeight="1">
      <c r="B8630" s="1"/>
      <c r="C8630" s="53" t="str">
        <f>[1]Coa!B8630</f>
        <v>4202.0001.02812032</v>
      </c>
      <c r="D8630" s="1" t="str">
        <f>VLOOKUP(C8630,[1]Coa!$B$4:$C$9231,2,FALSE)</f>
        <v>HARGA POKOK PENJUALAN - OPEN CONTRACT MAINTENANCE</v>
      </c>
      <c r="E8630" s="573"/>
      <c r="F8630" s="573">
        <f>SUMIF('BKAS IDR'!$E$10:$E$44,$C8630,'BKAS IDR'!$M$10:$M$44)</f>
        <v>0</v>
      </c>
    </row>
    <row r="8631" spans="2:6" s="12" customFormat="1" ht="15" customHeight="1">
      <c r="B8631" s="1"/>
      <c r="C8631" s="53" t="str">
        <f>[1]Coa!B8631</f>
        <v>4202.0001.02812033</v>
      </c>
      <c r="D8631" s="1" t="str">
        <f>VLOOKUP(C8631,[1]Coa!$B$4:$C$9231,2,FALSE)</f>
        <v>HARGA POKOK PENJUALAN - MANPOWER TO SUPPORT CORRE</v>
      </c>
      <c r="E8631" s="573"/>
      <c r="F8631" s="573">
        <f>SUMIF('BKAS IDR'!$E$10:$E$44,$C8631,'BKAS IDR'!$M$10:$M$44)</f>
        <v>0</v>
      </c>
    </row>
    <row r="8632" spans="2:6" s="12" customFormat="1" ht="15" customHeight="1">
      <c r="B8632" s="1"/>
      <c r="C8632" s="53" t="str">
        <f>[1]Coa!B8632</f>
        <v>4202.0001.02812036</v>
      </c>
      <c r="D8632" s="1" t="str">
        <f>VLOOKUP(C8632,[1]Coa!$B$4:$C$9231,2,FALSE)</f>
        <v>HARGA POKOK PENJUALAN - GANTI TUBE CONDENSER TG#1</v>
      </c>
      <c r="E8632" s="573"/>
      <c r="F8632" s="573">
        <f>SUMIF('BKAS IDR'!$E$10:$E$44,$C8632,'BKAS IDR'!$M$10:$M$44)</f>
        <v>0</v>
      </c>
    </row>
    <row r="8633" spans="2:6" s="12" customFormat="1" ht="15" customHeight="1">
      <c r="B8633" s="1"/>
      <c r="C8633" s="53" t="str">
        <f>[1]Coa!B8633</f>
        <v>4202.0001.02812045</v>
      </c>
      <c r="D8633" s="1" t="str">
        <f>VLOOKUP(C8633,[1]Coa!$B$4:$C$9231,2,FALSE)</f>
        <v>HARGA POKOK PENJUALAN - WP-8; REPLACEMENT OF DRUM</v>
      </c>
      <c r="E8633" s="573"/>
      <c r="F8633" s="573">
        <f>SUMIF('BKAS IDR'!$E$10:$E$44,$C8633,'BKAS IDR'!$M$10:$M$44)</f>
        <v>0</v>
      </c>
    </row>
    <row r="8634" spans="2:6" s="12" customFormat="1" ht="15" customHeight="1">
      <c r="B8634" s="1"/>
      <c r="C8634" s="53" t="str">
        <f>[1]Coa!B8634</f>
        <v>4202.0001.02812047</v>
      </c>
      <c r="D8634" s="1" t="str">
        <f>VLOOKUP(C8634,[1]Coa!$B$4:$C$9231,2,FALSE)</f>
        <v>HARGA POKOK PENJUALAN - WP-9; REPLACEMENT OF DRUM</v>
      </c>
      <c r="E8634" s="573"/>
      <c r="F8634" s="573">
        <f>SUMIF('BKAS IDR'!$E$10:$E$44,$C8634,'BKAS IDR'!$M$10:$M$44)</f>
        <v>0</v>
      </c>
    </row>
    <row r="8635" spans="2:6" s="12" customFormat="1" ht="15" customHeight="1">
      <c r="B8635" s="1"/>
      <c r="C8635" s="53" t="str">
        <f>[1]Coa!B8635</f>
        <v>4202.0001.02812048</v>
      </c>
      <c r="D8635" s="1" t="str">
        <f>VLOOKUP(C8635,[1]Coa!$B$4:$C$9231,2,FALSE)</f>
        <v>HARGA POKOK PENJUALAN - VE#2 PROJECT FABR &amp; INSTA</v>
      </c>
      <c r="E8635" s="573"/>
      <c r="F8635" s="573">
        <f>SUMIF('BKAS IDR'!$E$10:$E$44,$C8635,'BKAS IDR'!$M$10:$M$44)</f>
        <v>0</v>
      </c>
    </row>
    <row r="8636" spans="2:6" s="12" customFormat="1" ht="15" customHeight="1">
      <c r="B8636" s="1"/>
      <c r="C8636" s="53" t="str">
        <f>[1]Coa!B8636</f>
        <v>4202.0001.02812050</v>
      </c>
      <c r="D8636" s="1" t="str">
        <f>VLOOKUP(C8636,[1]Coa!$B$4:$C$9231,2,FALSE)</f>
        <v>HARGA POKOK PENJUALAN - VE2; FABRICATION &amp; INSTAL</v>
      </c>
      <c r="E8636" s="573"/>
      <c r="F8636" s="573">
        <f>SUMIF('BKAS IDR'!$E$10:$E$44,$C8636,'BKAS IDR'!$M$10:$M$44)</f>
        <v>0</v>
      </c>
    </row>
    <row r="8637" spans="2:6" s="12" customFormat="1" ht="15" customHeight="1">
      <c r="B8637" s="1"/>
      <c r="C8637" s="53" t="str">
        <f>[1]Coa!B8637</f>
        <v>4202.0001.02812052</v>
      </c>
      <c r="D8637" s="1" t="str">
        <f>VLOOKUP(C8637,[1]Coa!$B$4:$C$9231,2,FALSE)</f>
        <v>HARGA POKOK PENJUALAN - PM8; SCAFFOLDING ANNUAL S</v>
      </c>
      <c r="E8637" s="573"/>
      <c r="F8637" s="573">
        <f>SUMIF('BKAS IDR'!$E$10:$E$44,$C8637,'BKAS IDR'!$M$10:$M$44)</f>
        <v>0</v>
      </c>
    </row>
    <row r="8638" spans="2:6" s="12" customFormat="1" ht="15" customHeight="1">
      <c r="B8638" s="1"/>
      <c r="C8638" s="53" t="str">
        <f>[1]Coa!B8638</f>
        <v>4202.0001.02812055</v>
      </c>
      <c r="D8638" s="1" t="str">
        <f>VLOOKUP(C8638,[1]Coa!$B$4:$C$9231,2,FALSE)</f>
        <v>HARGA POKOK PENJUALAN - PM#8; DISMANTLE EQUIPMENT</v>
      </c>
      <c r="E8638" s="573"/>
      <c r="F8638" s="573">
        <f>SUMIF('BKAS IDR'!$E$10:$E$44,$C8638,'BKAS IDR'!$M$10:$M$44)</f>
        <v>0</v>
      </c>
    </row>
    <row r="8639" spans="2:6" s="12" customFormat="1" ht="15" customHeight="1">
      <c r="B8639" s="1"/>
      <c r="C8639" s="53" t="str">
        <f>[1]Coa!B8639</f>
        <v>4202.0001.02812056</v>
      </c>
      <c r="D8639" s="1" t="str">
        <f>VLOOKUP(C8639,[1]Coa!$B$4:$C$9231,2,FALSE)</f>
        <v>HARGA POKOK PENJUALAN - PM#8; TO MAKE CONVEYOR SU</v>
      </c>
      <c r="E8639" s="573"/>
      <c r="F8639" s="573">
        <f>SUMIF('BKAS IDR'!$E$10:$E$44,$C8639,'BKAS IDR'!$M$10:$M$44)</f>
        <v>0</v>
      </c>
    </row>
    <row r="8640" spans="2:6" s="12" customFormat="1" ht="15" customHeight="1">
      <c r="B8640" s="1"/>
      <c r="C8640" s="53" t="str">
        <f>[1]Coa!B8640</f>
        <v>4202.0001.02812057</v>
      </c>
      <c r="D8640" s="1" t="str">
        <f>VLOOKUP(C8640,[1]Coa!$B$4:$C$9231,2,FALSE)</f>
        <v>HARGA POKOK PENJUALAN - PM#9; GANTI 4 SET NOZZLE</v>
      </c>
      <c r="E8640" s="573"/>
      <c r="F8640" s="573">
        <f>SUMIF('BKAS IDR'!$E$10:$E$44,$C8640,'BKAS IDR'!$M$10:$M$44)</f>
        <v>0</v>
      </c>
    </row>
    <row r="8641" spans="2:6" s="12" customFormat="1" ht="15" customHeight="1">
      <c r="B8641" s="1"/>
      <c r="C8641" s="53" t="str">
        <f>[1]Coa!B8641</f>
        <v>4202.0001.02812099</v>
      </c>
      <c r="D8641" s="1" t="str">
        <f>VLOOKUP(C8641,[1]Coa!$B$4:$C$9231,2,FALSE)</f>
        <v>HARGA POKOK PENJUALAN - IKPP MAINTENANCE</v>
      </c>
      <c r="E8641" s="573"/>
      <c r="F8641" s="573">
        <f>SUMIF('BKAS IDR'!$E$10:$E$44,$C8641,'BKAS IDR'!$M$10:$M$44)</f>
        <v>0</v>
      </c>
    </row>
    <row r="8642" spans="2:6" s="12" customFormat="1" ht="15" customHeight="1">
      <c r="B8642" s="1"/>
      <c r="C8642" s="53" t="str">
        <f>[1]Coa!B8642</f>
        <v>4202.0001.0350933</v>
      </c>
      <c r="D8642" s="1" t="str">
        <f>VLOOKUP(C8642,[1]Coa!$B$4:$C$9231,2,FALSE)</f>
        <v>HARGA POKOK PENJUALAN - PAGERUNGAN UTARA FIELD</v>
      </c>
      <c r="E8642" s="573"/>
      <c r="F8642" s="573">
        <f>SUMIF('BKAS IDR'!$E$10:$E$44,$C8642,'BKAS IDR'!$M$10:$M$44)</f>
        <v>0</v>
      </c>
    </row>
    <row r="8643" spans="2:6" s="12" customFormat="1" ht="15" customHeight="1">
      <c r="B8643" s="1"/>
      <c r="C8643" s="53" t="str">
        <f>[1]Coa!B8643</f>
        <v>4202.0001.0351002</v>
      </c>
      <c r="D8643" s="1" t="str">
        <f>VLOOKUP(C8643,[1]Coa!$B$4:$C$9231,2,FALSE)</f>
        <v>HARGA POKOK PENJUALAN - EDC1 SUBSEA FACILITY TSB</v>
      </c>
      <c r="E8643" s="573"/>
      <c r="F8643" s="573">
        <f>SUMIF('BKAS IDR'!$E$10:$E$44,$C8643,'BKAS IDR'!$M$10:$M$44)</f>
        <v>0</v>
      </c>
    </row>
    <row r="8644" spans="2:6" s="12" customFormat="1" ht="15" customHeight="1">
      <c r="B8644" s="1"/>
      <c r="C8644" s="53" t="str">
        <f>[1]Coa!B8644</f>
        <v>4202.0001.0400928</v>
      </c>
      <c r="D8644" s="1" t="str">
        <f>VLOOKUP(C8644,[1]Coa!$B$4:$C$9231,2,FALSE)</f>
        <v>HARGA POKOK PENJUALAN - 3 Unit BODY SHELL</v>
      </c>
      <c r="E8644" s="573"/>
      <c r="F8644" s="573">
        <f>SUMIF('BKAS IDR'!$E$10:$E$44,$C8644,'BKAS IDR'!$M$10:$M$44)</f>
        <v>0</v>
      </c>
    </row>
    <row r="8645" spans="2:6" s="12" customFormat="1" ht="15" customHeight="1">
      <c r="B8645" s="1"/>
      <c r="C8645" s="53" t="str">
        <f>[1]Coa!B8645</f>
        <v>4202.0001.0400932</v>
      </c>
      <c r="D8645" s="1" t="str">
        <f>VLOOKUP(C8645,[1]Coa!$B$4:$C$9231,2,FALSE)</f>
        <v>HARGA POKOK PENJUALAN - 6 UNITS FLARE KO DRUM</v>
      </c>
      <c r="E8645" s="573"/>
      <c r="F8645" s="573">
        <f>SUMIF('BKAS IDR'!$E$10:$E$44,$C8645,'BKAS IDR'!$M$10:$M$44)</f>
        <v>0</v>
      </c>
    </row>
    <row r="8646" spans="2:6" s="12" customFormat="1" ht="15" customHeight="1">
      <c r="B8646" s="1"/>
      <c r="C8646" s="53" t="str">
        <f>[1]Coa!B8646</f>
        <v>4202.0001.0411008</v>
      </c>
      <c r="D8646" s="1" t="str">
        <f>VLOOKUP(C8646,[1]Coa!$B$4:$C$9231,2,FALSE)</f>
        <v>HARGA POKOK PENJUALAN - GEN. ASSEMBLY DEBARKING</v>
      </c>
      <c r="E8646" s="573"/>
      <c r="F8646" s="573">
        <f>SUMIF('BKAS IDR'!$E$10:$E$44,$C8646,'BKAS IDR'!$M$10:$M$44)</f>
        <v>0</v>
      </c>
    </row>
    <row r="8647" spans="2:6" s="12" customFormat="1" ht="15" customHeight="1">
      <c r="B8647" s="1"/>
      <c r="C8647" s="53" t="str">
        <f>[1]Coa!B8647</f>
        <v>4202.0001.04112025</v>
      </c>
      <c r="D8647" s="1" t="str">
        <f>VLOOKUP(C8647,[1]Coa!$B$4:$C$9231,2,FALSE)</f>
        <v>HARGA POKOK PENJUALAN - MANPOWER SUPPLY FOR PROJE</v>
      </c>
      <c r="E8647" s="573"/>
      <c r="F8647" s="573">
        <f>SUMIF('BKAS IDR'!$E$10:$E$44,$C8647,'BKAS IDR'!$M$10:$M$44)</f>
        <v>0</v>
      </c>
    </row>
    <row r="8648" spans="2:6" s="12" customFormat="1" ht="15" customHeight="1">
      <c r="B8648" s="1"/>
      <c r="C8648" s="53" t="str">
        <f>[1]Coa!B8648</f>
        <v>4202.0001.0480753</v>
      </c>
      <c r="D8648" s="1" t="str">
        <f>VLOOKUP(C8648,[1]Coa!$B$4:$C$9231,2,FALSE)</f>
        <v>HARGA POKOK PENJUALAN - COMBINED FEED EXCHANGER</v>
      </c>
      <c r="E8648" s="573"/>
      <c r="F8648" s="573">
        <f>SUMIF('BKAS IDR'!$E$10:$E$44,$C8648,'BKAS IDR'!$M$10:$M$44)</f>
        <v>0</v>
      </c>
    </row>
    <row r="8649" spans="2:6" s="12" customFormat="1" ht="15" customHeight="1">
      <c r="B8649" s="1"/>
      <c r="C8649" s="53" t="str">
        <f>[1]Coa!B8649</f>
        <v>4202.0001.0480901</v>
      </c>
      <c r="D8649" s="1" t="str">
        <f>VLOOKUP(C8649,[1]Coa!$B$4:$C$9231,2,FALSE)</f>
        <v>HARGA POKOK PENJUALAN - DEBUT TRIM COND 211-E-9</v>
      </c>
      <c r="E8649" s="573"/>
      <c r="F8649" s="573">
        <f>SUMIF('BKAS IDR'!$E$10:$E$44,$C8649,'BKAS IDR'!$M$10:$M$44)</f>
        <v>0</v>
      </c>
    </row>
    <row r="8650" spans="2:6" s="12" customFormat="1" ht="15" customHeight="1">
      <c r="B8650" s="1"/>
      <c r="C8650" s="53" t="str">
        <f>[1]Coa!B8650</f>
        <v>4202.0001.0480906</v>
      </c>
      <c r="D8650" s="1" t="str">
        <f>VLOOKUP(C8650,[1]Coa!$B$4:$C$9231,2,FALSE)</f>
        <v>HARGA POKOK PENJUALAN - TBUNDLE 140-E-11A,E-16</v>
      </c>
      <c r="E8650" s="573"/>
      <c r="F8650" s="573">
        <f>SUMIF('BKAS IDR'!$E$10:$E$44,$C8650,'BKAS IDR'!$M$10:$M$44)</f>
        <v>0</v>
      </c>
    </row>
    <row r="8651" spans="2:6" s="12" customFormat="1" ht="15" customHeight="1">
      <c r="B8651" s="1"/>
      <c r="C8651" s="53" t="str">
        <f>[1]Coa!B8651</f>
        <v>4202.0001.0480912</v>
      </c>
      <c r="D8651" s="1" t="str">
        <f>VLOOKUP(C8651,[1]Coa!$B$4:$C$9231,2,FALSE)</f>
        <v>HARGA POKOK PENJUALAN - FAB HE, 701-E-5&amp;702-E-7</v>
      </c>
      <c r="E8651" s="573"/>
      <c r="F8651" s="573">
        <f>SUMIF('BKAS IDR'!$E$10:$E$44,$C8651,'BKAS IDR'!$M$10:$M$44)</f>
        <v>0</v>
      </c>
    </row>
    <row r="8652" spans="2:6" s="12" customFormat="1" ht="15" customHeight="1">
      <c r="B8652" s="1"/>
      <c r="C8652" s="53" t="str">
        <f>[1]Coa!B8652</f>
        <v>4202.0001.0480914</v>
      </c>
      <c r="D8652" s="1" t="str">
        <f>VLOOKUP(C8652,[1]Coa!$B$4:$C$9231,2,FALSE)</f>
        <v>HARGA POKOK PENJUALAN - FAB HE,ITEM 140-E-20&amp;E-25</v>
      </c>
      <c r="E8652" s="573"/>
      <c r="F8652" s="573">
        <f>SUMIF('BKAS IDR'!$E$10:$E$44,$C8652,'BKAS IDR'!$M$10:$M$44)</f>
        <v>0</v>
      </c>
    </row>
    <row r="8653" spans="2:6" s="12" customFormat="1" ht="15" customHeight="1">
      <c r="B8653" s="1"/>
      <c r="C8653" s="53" t="str">
        <f>[1]Coa!B8653</f>
        <v>4202.0001.0480918</v>
      </c>
      <c r="D8653" s="1" t="str">
        <f>VLOOKUP(C8653,[1]Coa!$B$4:$C$9231,2,FALSE)</f>
        <v>HARGA POKOK PENJUALAN - TUBE BUNDLE ASS F/023E-11</v>
      </c>
      <c r="E8653" s="573"/>
      <c r="F8653" s="573">
        <f>SUMIF('BKAS IDR'!$E$10:$E$44,$C8653,'BKAS IDR'!$M$10:$M$44)</f>
        <v>0</v>
      </c>
    </row>
    <row r="8654" spans="2:6" s="12" customFormat="1" ht="15" customHeight="1">
      <c r="B8654" s="1"/>
      <c r="C8654" s="53" t="str">
        <f>[1]Coa!B8654</f>
        <v>4202.0001.0480922</v>
      </c>
      <c r="D8654" s="1" t="str">
        <f>VLOOKUP(C8654,[1]Coa!$B$4:$C$9231,2,FALSE)</f>
        <v>HARGA POKOK PENJUALAN - COMBINED FEED EXCHANGER</v>
      </c>
      <c r="E8654" s="573"/>
      <c r="F8654" s="573">
        <f>SUMIF('BKAS IDR'!$E$10:$E$44,$C8654,'BKAS IDR'!$M$10:$M$44)</f>
        <v>0</v>
      </c>
    </row>
    <row r="8655" spans="2:6" s="12" customFormat="1" ht="15" customHeight="1">
      <c r="B8655" s="1"/>
      <c r="C8655" s="53" t="str">
        <f>[1]Coa!B8655</f>
        <v>4202.0001.0480925</v>
      </c>
      <c r="D8655" s="1" t="str">
        <f>VLOOKUP(C8655,[1]Coa!$B$4:$C$9231,2,FALSE)</f>
        <v>HARGA POKOK PENJUALAN - 6 DISPENSER (SOE-TA)</v>
      </c>
      <c r="E8655" s="573"/>
      <c r="F8655" s="573">
        <f>SUMIF('BKAS IDR'!$E$10:$E$44,$C8655,'BKAS IDR'!$M$10:$M$44)</f>
        <v>0</v>
      </c>
    </row>
    <row r="8656" spans="2:6" s="12" customFormat="1" ht="15" customHeight="1">
      <c r="B8656" s="1"/>
      <c r="C8656" s="53" t="str">
        <f>[1]Coa!B8656</f>
        <v>4202.0001.0481001</v>
      </c>
      <c r="D8656" s="1" t="str">
        <f>VLOOKUP(C8656,[1]Coa!$B$4:$C$9231,2,FALSE)</f>
        <v>HARGA POKOK PENJUALAN - VESSEL TAG NO.14-E-25</v>
      </c>
      <c r="E8656" s="573"/>
      <c r="F8656" s="573">
        <f>SUMIF('BKAS IDR'!$E$10:$E$44,$C8656,'BKAS IDR'!$M$10:$M$44)</f>
        <v>0</v>
      </c>
    </row>
    <row r="8657" spans="2:6" s="12" customFormat="1" ht="15" customHeight="1">
      <c r="B8657" s="1"/>
      <c r="C8657" s="53" t="str">
        <f>[1]Coa!B8657</f>
        <v>4202.0001.0481012</v>
      </c>
      <c r="D8657" s="1" t="str">
        <f>VLOOKUP(C8657,[1]Coa!$B$4:$C$9231,2,FALSE)</f>
        <v>HARGA POKOK PENJUALAN - BAFFLE PLATE</v>
      </c>
      <c r="E8657" s="573"/>
      <c r="F8657" s="573">
        <f>SUMIF('BKAS IDR'!$E$10:$E$44,$C8657,'BKAS IDR'!$M$10:$M$44)</f>
        <v>0</v>
      </c>
    </row>
    <row r="8658" spans="2:6" s="12" customFormat="1" ht="15" customHeight="1">
      <c r="B8658" s="1"/>
      <c r="C8658" s="53" t="str">
        <f>[1]Coa!B8658</f>
        <v>4202.0001.0481016</v>
      </c>
      <c r="D8658" s="1" t="str">
        <f>VLOOKUP(C8658,[1]Coa!$B$4:$C$9231,2,FALSE)</f>
        <v>HARGA POKOK PENJUALAN - ERECTION VCFHE 84E-201</v>
      </c>
      <c r="E8658" s="573"/>
      <c r="F8658" s="573">
        <f>SUMIF('BKAS IDR'!$E$10:$E$44,$C8658,'BKAS IDR'!$M$10:$M$44)</f>
        <v>0</v>
      </c>
    </row>
    <row r="8659" spans="2:6" s="12" customFormat="1" ht="15" customHeight="1">
      <c r="B8659" s="1"/>
      <c r="C8659" s="53" t="str">
        <f>[1]Coa!B8659</f>
        <v>4202.0001.0481023</v>
      </c>
      <c r="D8659" s="1" t="str">
        <f>VLOOKUP(C8659,[1]Coa!$B$4:$C$9231,2,FALSE)</f>
        <v>HARGA POKOK PENJUALAN - PASS PARTITION PLATE</v>
      </c>
      <c r="E8659" s="573"/>
      <c r="F8659" s="573">
        <f>SUMIF('BKAS IDR'!$E$10:$E$44,$C8659,'BKAS IDR'!$M$10:$M$44)</f>
        <v>0</v>
      </c>
    </row>
    <row r="8660" spans="2:6" s="12" customFormat="1" ht="15" customHeight="1">
      <c r="B8660" s="1"/>
      <c r="C8660" s="53" t="str">
        <f>[1]Coa!B8660</f>
        <v>4202.0001.0481024</v>
      </c>
      <c r="D8660" s="1" t="str">
        <f>VLOOKUP(C8660,[1]Coa!$B$4:$C$9231,2,FALSE)</f>
        <v>HARGA POKOK PENJUALAN - T. BUNDLE COMP, CHANNEL</v>
      </c>
      <c r="E8660" s="573"/>
      <c r="F8660" s="573">
        <f>SUMIF('BKAS IDR'!$E$10:$E$44,$C8660,'BKAS IDR'!$M$10:$M$44)</f>
        <v>0</v>
      </c>
    </row>
    <row r="8661" spans="2:6" s="12" customFormat="1" ht="15" customHeight="1">
      <c r="B8661" s="1"/>
      <c r="C8661" s="53" t="str">
        <f>[1]Coa!B8661</f>
        <v>4202.0001.0481101</v>
      </c>
      <c r="D8661" s="1" t="str">
        <f>VLOOKUP(C8661,[1]Coa!$B$4:$C$9231,2,FALSE)</f>
        <v>HARGA POKOK PENJUALAN - TUBE BUNDLE TYPE "U"</v>
      </c>
      <c r="E8661" s="573"/>
      <c r="F8661" s="573">
        <f>SUMIF('BKAS IDR'!$E$10:$E$44,$C8661,'BKAS IDR'!$M$10:$M$44)</f>
        <v>0</v>
      </c>
    </row>
    <row r="8662" spans="2:6" s="12" customFormat="1" ht="15" customHeight="1">
      <c r="B8662" s="1"/>
      <c r="C8662" s="53" t="str">
        <f>[1]Coa!B8662</f>
        <v>4202.0001.0481105</v>
      </c>
      <c r="D8662" s="1" t="str">
        <f>VLOOKUP(C8662,[1]Coa!$B$4:$C$9231,2,FALSE)</f>
        <v>HARGA POKOK PENJUALAN - TBUNDLE AS110-E-7 A/B/C/D</v>
      </c>
      <c r="E8662" s="573"/>
      <c r="F8662" s="573">
        <f>SUMIF('BKAS IDR'!$E$10:$E$44,$C8662,'BKAS IDR'!$M$10:$M$44)</f>
        <v>0</v>
      </c>
    </row>
    <row r="8663" spans="2:6" s="12" customFormat="1" ht="15" customHeight="1">
      <c r="B8663" s="1"/>
      <c r="C8663" s="53" t="str">
        <f>[1]Coa!B8663</f>
        <v>4202.0001.0481106</v>
      </c>
      <c r="D8663" s="1" t="str">
        <f>VLOOKUP(C8663,[1]Coa!$B$4:$C$9231,2,FALSE)</f>
        <v>HARGA POKOK PENJUALAN - EJCTR STEAMTAG110-J-51A/B</v>
      </c>
      <c r="E8663" s="573"/>
      <c r="F8663" s="573">
        <f>SUMIF('BKAS IDR'!$E$10:$E$44,$C8663,'BKAS IDR'!$M$10:$M$44)</f>
        <v>0</v>
      </c>
    </row>
    <row r="8664" spans="2:6" s="12" customFormat="1" ht="15" customHeight="1">
      <c r="B8664" s="1"/>
      <c r="C8664" s="53" t="str">
        <f>[1]Coa!B8664</f>
        <v>4202.0001.0481107</v>
      </c>
      <c r="D8664" s="1" t="str">
        <f>VLOOKUP(C8664,[1]Coa!$B$4:$C$9231,2,FALSE)</f>
        <v>HARGA POKOK PENJUALAN - TBUNDLE AS&amp;SHELL 93E-405</v>
      </c>
      <c r="E8664" s="573"/>
      <c r="F8664" s="573">
        <f>SUMIF('BKAS IDR'!$E$10:$E$44,$C8664,'BKAS IDR'!$M$10:$M$44)</f>
        <v>0</v>
      </c>
    </row>
    <row r="8665" spans="2:6" s="12" customFormat="1" ht="15" customHeight="1">
      <c r="B8665" s="1"/>
      <c r="C8665" s="53" t="str">
        <f>[1]Coa!B8665</f>
        <v>4202.0001.0481109</v>
      </c>
      <c r="D8665" s="1" t="str">
        <f>VLOOKUP(C8665,[1]Coa!$B$4:$C$9231,2,FALSE)</f>
        <v>HARGA POKOK PENJUALAN - PRESSURE VESSEL FABRICATI</v>
      </c>
      <c r="E8665" s="573"/>
      <c r="F8665" s="573">
        <f>SUMIF('BKAS IDR'!$E$10:$E$44,$C8665,'BKAS IDR'!$M$10:$M$44)</f>
        <v>0</v>
      </c>
    </row>
    <row r="8666" spans="2:6" s="12" customFormat="1" ht="15" customHeight="1">
      <c r="B8666" s="1"/>
      <c r="C8666" s="53" t="str">
        <f>[1]Coa!B8666</f>
        <v>4202.0001.0481114</v>
      </c>
      <c r="D8666" s="1" t="str">
        <f>VLOOKUP(C8666,[1]Coa!$B$4:$C$9231,2,FALSE)</f>
        <v>HARGA POKOK PENJUALAN - HEAT EXCHANGER COMPLETE 7</v>
      </c>
      <c r="E8666" s="573"/>
      <c r="F8666" s="573">
        <f>SUMIF('BKAS IDR'!$E$10:$E$44,$C8666,'BKAS IDR'!$M$10:$M$44)</f>
        <v>0</v>
      </c>
    </row>
    <row r="8667" spans="2:6" s="12" customFormat="1" ht="15" customHeight="1">
      <c r="B8667" s="1"/>
      <c r="C8667" s="53" t="str">
        <f>[1]Coa!B8667</f>
        <v>4202.0001.0481117</v>
      </c>
      <c r="D8667" s="1" t="str">
        <f>VLOOKUP(C8667,[1]Coa!$B$4:$C$9231,2,FALSE)</f>
        <v>HARGA POKOK PENJUALAN - CONDENSATE STRIPPER</v>
      </c>
      <c r="E8667" s="573"/>
      <c r="F8667" s="573">
        <f>SUMIF('BKAS IDR'!$E$10:$E$44,$C8667,'BKAS IDR'!$M$10:$M$44)</f>
        <v>0</v>
      </c>
    </row>
    <row r="8668" spans="2:6" s="12" customFormat="1" ht="15" customHeight="1">
      <c r="B8668" s="1"/>
      <c r="C8668" s="53" t="str">
        <f>[1]Coa!B8668</f>
        <v>4202.0001.0481118</v>
      </c>
      <c r="D8668" s="1" t="str">
        <f>VLOOKUP(C8668,[1]Coa!$B$4:$C$9231,2,FALSE)</f>
        <v>HARGA POKOK PENJUALAN - VESSEL, HORIZONTAL TAG</v>
      </c>
      <c r="E8668" s="573"/>
      <c r="F8668" s="573">
        <f>SUMIF('BKAS IDR'!$E$10:$E$44,$C8668,'BKAS IDR'!$M$10:$M$44)</f>
        <v>0</v>
      </c>
    </row>
    <row r="8669" spans="2:6" s="12" customFormat="1" ht="15" customHeight="1">
      <c r="B8669" s="1"/>
      <c r="C8669" s="53" t="str">
        <f>[1]Coa!B8669</f>
        <v>4202.0001.0481124</v>
      </c>
      <c r="D8669" s="1" t="str">
        <f>VLOOKUP(C8669,[1]Coa!$B$4:$C$9231,2,FALSE)</f>
        <v>HARGA POKOK PENJUALAN - Heat Exchanger  Assy Tag</v>
      </c>
      <c r="E8669" s="573"/>
      <c r="F8669" s="573">
        <f>SUMIF('BKAS IDR'!$E$10:$E$44,$C8669,'BKAS IDR'!$M$10:$M$44)</f>
        <v>0</v>
      </c>
    </row>
    <row r="8670" spans="2:6" s="12" customFormat="1" ht="15" customHeight="1">
      <c r="B8670" s="1"/>
      <c r="C8670" s="53" t="str">
        <f>[1]Coa!B8670</f>
        <v>4202.0001.0481153</v>
      </c>
      <c r="D8670" s="1" t="str">
        <f>VLOOKUP(C8670,[1]Coa!$B$4:$C$9231,2,FALSE)</f>
        <v>HARGA POKOK PENJUALAN - 5 (FIVE) UNIT COMBINED FE</v>
      </c>
      <c r="E8670" s="573"/>
      <c r="F8670" s="573">
        <f>SUMIF('BKAS IDR'!$E$10:$E$44,$C8670,'BKAS IDR'!$M$10:$M$44)</f>
        <v>0</v>
      </c>
    </row>
    <row r="8671" spans="2:6" s="12" customFormat="1" ht="15" customHeight="1">
      <c r="B8671" s="1"/>
      <c r="C8671" s="53" t="str">
        <f>[1]Coa!B8671</f>
        <v>4202.0001.0481159</v>
      </c>
      <c r="D8671" s="1" t="str">
        <f>VLOOKUP(C8671,[1]Coa!$B$4:$C$9231,2,FALSE)</f>
        <v>HARGA POKOK PENJUALAN - PEMBANGUNAN UNIT CHLORIDE</v>
      </c>
      <c r="E8671" s="573"/>
      <c r="F8671" s="573">
        <f>SUMIF('BKAS IDR'!$E$10:$E$44,$C8671,'BKAS IDR'!$M$10:$M$44)</f>
        <v>0</v>
      </c>
    </row>
    <row r="8672" spans="2:6" s="12" customFormat="1" ht="15" customHeight="1">
      <c r="B8672" s="1"/>
      <c r="C8672" s="53" t="str">
        <f>[1]Coa!B8672</f>
        <v>4202.0001.0481160</v>
      </c>
      <c r="D8672" s="1" t="str">
        <f>VLOOKUP(C8672,[1]Coa!$B$4:$C$9231,2,FALSE)</f>
        <v>HARGA POKOK PENJUALAN - FABRICATION INTERNAL PART</v>
      </c>
      <c r="E8672" s="573"/>
      <c r="F8672" s="573">
        <f>SUMIF('BKAS IDR'!$E$10:$E$44,$C8672,'BKAS IDR'!$M$10:$M$44)</f>
        <v>0</v>
      </c>
    </row>
    <row r="8673" spans="2:6" s="12" customFormat="1" ht="15" customHeight="1">
      <c r="B8673" s="1"/>
      <c r="C8673" s="53" t="str">
        <f>[1]Coa!B8673</f>
        <v>4202.0001.0481161</v>
      </c>
      <c r="D8673" s="1" t="str">
        <f>VLOOKUP(C8673,[1]Coa!$B$4:$C$9231,2,FALSE)</f>
        <v>HARGA POKOK PENJUALAN - HEAT EXCHANGER 260-E-157</v>
      </c>
      <c r="E8673" s="573"/>
      <c r="F8673" s="573">
        <f>SUMIF('BKAS IDR'!$E$10:$E$44,$C8673,'BKAS IDR'!$M$10:$M$44)</f>
        <v>0</v>
      </c>
    </row>
    <row r="8674" spans="2:6" s="12" customFormat="1" ht="15" customHeight="1">
      <c r="B8674" s="1"/>
      <c r="C8674" s="53" t="str">
        <f>[1]Coa!B8674</f>
        <v>4202.0001.0481163</v>
      </c>
      <c r="D8674" s="1" t="str">
        <f>VLOOKUP(C8674,[1]Coa!$B$4:$C$9231,2,FALSE)</f>
        <v>HARGA POKOK PENJUALAN - PEMBANGUNAN FASILITAS SLU</v>
      </c>
      <c r="E8674" s="573"/>
      <c r="F8674" s="573">
        <f>SUMIF('BKAS IDR'!$E$10:$E$44,$C8674,'BKAS IDR'!$M$10:$M$44)</f>
        <v>0</v>
      </c>
    </row>
    <row r="8675" spans="2:6" s="12" customFormat="1" ht="15" customHeight="1">
      <c r="B8675" s="1"/>
      <c r="C8675" s="53" t="str">
        <f>[1]Coa!B8675</f>
        <v>4202.0001.0481166</v>
      </c>
      <c r="D8675" s="1" t="str">
        <f>VLOOKUP(C8675,[1]Coa!$B$4:$C$9231,2,FALSE)</f>
        <v>HARGA POKOK PENJUALAN - SHELL &amp; TUBE BUNDLE  Assy</v>
      </c>
      <c r="E8675" s="573"/>
      <c r="F8675" s="573">
        <f>SUMIF('BKAS IDR'!$E$10:$E$44,$C8675,'BKAS IDR'!$M$10:$M$44)</f>
        <v>0</v>
      </c>
    </row>
    <row r="8676" spans="2:6" s="12" customFormat="1" ht="15" customHeight="1">
      <c r="B8676" s="1"/>
      <c r="C8676" s="53" t="str">
        <f>[1]Coa!B8676</f>
        <v>4202.0001.04812004</v>
      </c>
      <c r="D8676" s="1" t="str">
        <f>VLOOKUP(C8676,[1]Coa!$B$4:$C$9231,2,FALSE)</f>
        <v>HARGA POKOK PENJUALAN - TOP HEAD COLOUMN</v>
      </c>
      <c r="E8676" s="573"/>
      <c r="F8676" s="573">
        <f>SUMIF('BKAS IDR'!$E$10:$E$44,$C8676,'BKAS IDR'!$M$10:$M$44)</f>
        <v>0</v>
      </c>
    </row>
    <row r="8677" spans="2:6" s="12" customFormat="1" ht="15" customHeight="1">
      <c r="B8677" s="1"/>
      <c r="C8677" s="53" t="str">
        <f>[1]Coa!B8677</f>
        <v>4202.0001.0510862</v>
      </c>
      <c r="D8677" s="1" t="str">
        <f>VLOOKUP(C8677,[1]Coa!$B$4:$C$9231,2,FALSE)</f>
        <v>HARGA POKOK PENJUALAN - PRESSURE VESSEL</v>
      </c>
      <c r="E8677" s="573"/>
      <c r="F8677" s="573">
        <f>SUMIF('BKAS IDR'!$E$10:$E$44,$C8677,'BKAS IDR'!$M$10:$M$44)</f>
        <v>0</v>
      </c>
    </row>
    <row r="8678" spans="2:6" s="12" customFormat="1" ht="15" customHeight="1">
      <c r="B8678" s="1"/>
      <c r="C8678" s="53" t="str">
        <f>[1]Coa!B8678</f>
        <v>4202.0001.0510863</v>
      </c>
      <c r="D8678" s="1" t="str">
        <f>VLOOKUP(C8678,[1]Coa!$B$4:$C$9231,2,FALSE)</f>
        <v>HARGA POKOK PENJUALAN - PROV OF SHELL &amp; TUBE HEAT</v>
      </c>
      <c r="E8678" s="573"/>
      <c r="F8678" s="573">
        <f>SUMIF('BKAS IDR'!$E$10:$E$44,$C8678,'BKAS IDR'!$M$10:$M$44)</f>
        <v>0</v>
      </c>
    </row>
    <row r="8679" spans="2:6" s="12" customFormat="1" ht="15" customHeight="1">
      <c r="B8679" s="1"/>
      <c r="C8679" s="53" t="str">
        <f>[1]Coa!B8679</f>
        <v>4202.0001.0510902</v>
      </c>
      <c r="D8679" s="1" t="str">
        <f>VLOOKUP(C8679,[1]Coa!$B$4:$C$9231,2,FALSE)</f>
        <v>HARGA POKOK PENJUALAN - PRESSURE VESSEL GSA</v>
      </c>
      <c r="E8679" s="573"/>
      <c r="F8679" s="573">
        <f>SUMIF('BKAS IDR'!$E$10:$E$44,$C8679,'BKAS IDR'!$M$10:$M$44)</f>
        <v>0</v>
      </c>
    </row>
    <row r="8680" spans="2:6" s="12" customFormat="1" ht="15" customHeight="1">
      <c r="B8680" s="1"/>
      <c r="C8680" s="53" t="str">
        <f>[1]Coa!B8680</f>
        <v>4202.0001.0511017</v>
      </c>
      <c r="D8680" s="1" t="str">
        <f>VLOOKUP(C8680,[1]Coa!$B$4:$C$9231,2,FALSE)</f>
        <v>HARGA POKOK PENJUALAN - FAB HEAD CHANNEL (E-2030)</v>
      </c>
      <c r="E8680" s="573"/>
      <c r="F8680" s="573">
        <f>SUMIF('BKAS IDR'!$E$10:$E$44,$C8680,'BKAS IDR'!$M$10:$M$44)</f>
        <v>0</v>
      </c>
    </row>
    <row r="8681" spans="2:6" s="12" customFormat="1" ht="15" customHeight="1">
      <c r="B8681" s="1"/>
      <c r="C8681" s="53" t="str">
        <f>[1]Coa!B8681</f>
        <v>4202.0001.0511152</v>
      </c>
      <c r="D8681" s="1" t="str">
        <f>VLOOKUP(C8681,[1]Coa!$B$4:$C$9231,2,FALSE)</f>
        <v>HARGA POKOK PENJUALAN - ENGINEERING, PROCUREMENT,</v>
      </c>
      <c r="E8681" s="573"/>
      <c r="F8681" s="573">
        <f>SUMIF('BKAS IDR'!$E$10:$E$44,$C8681,'BKAS IDR'!$M$10:$M$44)</f>
        <v>0</v>
      </c>
    </row>
    <row r="8682" spans="2:6" s="12" customFormat="1" ht="15" customHeight="1">
      <c r="B8682" s="1"/>
      <c r="C8682" s="53" t="str">
        <f>[1]Coa!B8682</f>
        <v>4202.0001.0540911</v>
      </c>
      <c r="D8682" s="1" t="str">
        <f>VLOOKUP(C8682,[1]Coa!$B$4:$C$9231,2,FALSE)</f>
        <v>HARGA POKOK PENJUALAN - NATURAL GAS REHEATER</v>
      </c>
      <c r="E8682" s="573"/>
      <c r="F8682" s="573">
        <f>SUMIF('BKAS IDR'!$E$10:$E$44,$C8682,'BKAS IDR'!$M$10:$M$44)</f>
        <v>0</v>
      </c>
    </row>
    <row r="8683" spans="2:6" s="12" customFormat="1" ht="15" customHeight="1">
      <c r="B8683" s="1"/>
      <c r="C8683" s="53" t="str">
        <f>[1]Coa!B8683</f>
        <v>4202.0001.0541171</v>
      </c>
      <c r="D8683" s="1" t="str">
        <f>VLOOKUP(C8683,[1]Coa!$B$4:$C$9231,2,FALSE)</f>
        <v>HARGA POKOK PENJUALAN - HEAT EXCHANGER DEHYDROGEN</v>
      </c>
      <c r="E8683" s="573"/>
      <c r="F8683" s="573">
        <f>SUMIF('BKAS IDR'!$E$10:$E$44,$C8683,'BKAS IDR'!$M$10:$M$44)</f>
        <v>0</v>
      </c>
    </row>
    <row r="8684" spans="2:6" s="12" customFormat="1" ht="15" customHeight="1">
      <c r="B8684" s="1"/>
      <c r="C8684" s="53" t="str">
        <f>[1]Coa!B8684</f>
        <v>4202.0001.0550824</v>
      </c>
      <c r="D8684" s="1" t="str">
        <f>VLOOKUP(C8684,[1]Coa!$B$4:$C$9231,2,FALSE)</f>
        <v>HARGA POKOK PENJUALAN - FERTILIZER FACTORY EXPANS</v>
      </c>
      <c r="E8684" s="573"/>
      <c r="F8684" s="573">
        <f>SUMIF('BKAS IDR'!$E$10:$E$44,$C8684,'BKAS IDR'!$M$10:$M$44)</f>
        <v>0</v>
      </c>
    </row>
    <row r="8685" spans="2:6" s="12" customFormat="1" ht="15" customHeight="1">
      <c r="B8685" s="1"/>
      <c r="C8685" s="53" t="str">
        <f>[1]Coa!B8685</f>
        <v>4202.0001.0560920</v>
      </c>
      <c r="D8685" s="1" t="str">
        <f>VLOOKUP(C8685,[1]Coa!$B$4:$C$9231,2,FALSE)</f>
        <v>HARGA POKOK PENJUALAN - REPL T BUNDLE 3A-1111-C</v>
      </c>
      <c r="E8685" s="573"/>
      <c r="F8685" s="573">
        <f>SUMIF('BKAS IDR'!$E$10:$E$44,$C8685,'BKAS IDR'!$M$10:$M$44)</f>
        <v>0</v>
      </c>
    </row>
    <row r="8686" spans="2:6" s="12" customFormat="1" ht="15" customHeight="1">
      <c r="B8686" s="1"/>
      <c r="C8686" s="53" t="str">
        <f>[1]Coa!B8686</f>
        <v>4202.0001.0561111</v>
      </c>
      <c r="D8686" s="1" t="str">
        <f>VLOOKUP(C8686,[1]Coa!$B$4:$C$9231,2,FALSE)</f>
        <v>HARGA POKOK PENJUALAN - SUPERHEATER WASTE HEAT BO</v>
      </c>
      <c r="E8686" s="573"/>
      <c r="F8686" s="573">
        <f>SUMIF('BKAS IDR'!$E$10:$E$44,$C8686,'BKAS IDR'!$M$10:$M$44)</f>
        <v>0</v>
      </c>
    </row>
    <row r="8687" spans="2:6" s="12" customFormat="1" ht="15" customHeight="1">
      <c r="B8687" s="1"/>
      <c r="C8687" s="53" t="str">
        <f>[1]Coa!B8687</f>
        <v>4202.0001.0561112</v>
      </c>
      <c r="D8687" s="1" t="str">
        <f>VLOOKUP(C8687,[1]Coa!$B$4:$C$9231,2,FALSE)</f>
        <v>HARGA POKOK PENJUALAN - AIR HEATER 5U-EC-301 (SEG</v>
      </c>
      <c r="E8687" s="573"/>
      <c r="F8687" s="573">
        <f>SUMIF('BKAS IDR'!$E$10:$E$44,$C8687,'BKAS IDR'!$M$10:$M$44)</f>
        <v>0</v>
      </c>
    </row>
    <row r="8688" spans="2:6" s="12" customFormat="1" ht="15" customHeight="1">
      <c r="B8688" s="1"/>
      <c r="C8688" s="53" t="str">
        <f>[1]Coa!B8688</f>
        <v>4202.0001.0561151</v>
      </c>
      <c r="D8688" s="1" t="str">
        <f>VLOOKUP(C8688,[1]Coa!$B$4:$C$9231,2,FALSE)</f>
        <v>HARGA POKOK PENJUALAN - HP STEAM SUPER HEATER 102</v>
      </c>
      <c r="E8688" s="573"/>
      <c r="F8688" s="573">
        <f>SUMIF('BKAS IDR'!$E$10:$E$44,$C8688,'BKAS IDR'!$M$10:$M$44)</f>
        <v>0</v>
      </c>
    </row>
    <row r="8689" spans="2:6" s="12" customFormat="1" ht="15" customHeight="1">
      <c r="B8689" s="1"/>
      <c r="C8689" s="53" t="str">
        <f>[1]Coa!B8689</f>
        <v>4202.0001.0561158</v>
      </c>
      <c r="D8689" s="1" t="str">
        <f>VLOOKUP(C8689,[1]Coa!$B$4:$C$9231,2,FALSE)</f>
        <v>HARGA POKOK PENJUALAN - 5A-115C METHANATOR EFFLUE</v>
      </c>
      <c r="E8689" s="573"/>
      <c r="F8689" s="573">
        <f>SUMIF('BKAS IDR'!$E$10:$E$44,$C8689,'BKAS IDR'!$M$10:$M$44)</f>
        <v>0</v>
      </c>
    </row>
    <row r="8690" spans="2:6" s="12" customFormat="1" ht="15" customHeight="1">
      <c r="B8690" s="1"/>
      <c r="C8690" s="53" t="str">
        <f>[1]Coa!B8690</f>
        <v>4202.0001.0561164</v>
      </c>
      <c r="D8690" s="1" t="str">
        <f>VLOOKUP(C8690,[1]Coa!$B$4:$C$9231,2,FALSE)</f>
        <v>HARGA POKOK PENJUALAN - PLATE DISTRIBUTOR COMPLAT</v>
      </c>
      <c r="E8690" s="573"/>
      <c r="F8690" s="573">
        <f>SUMIF('BKAS IDR'!$E$10:$E$44,$C8690,'BKAS IDR'!$M$10:$M$44)</f>
        <v>0</v>
      </c>
    </row>
    <row r="8691" spans="2:6" s="12" customFormat="1" ht="15" customHeight="1">
      <c r="B8691" s="1"/>
      <c r="C8691" s="53" t="str">
        <f>[1]Coa!B8691</f>
        <v>4202.0001.0561170</v>
      </c>
      <c r="D8691" s="1" t="str">
        <f>VLOOKUP(C8691,[1]Coa!$B$4:$C$9231,2,FALSE)</f>
        <v>HARGA POKOK PENJUALAN - RETUBING 101-C PUSRI - 1B</v>
      </c>
      <c r="E8691" s="573"/>
      <c r="F8691" s="573">
        <f>SUMIF('BKAS IDR'!$E$10:$E$44,$C8691,'BKAS IDR'!$M$10:$M$44)</f>
        <v>0</v>
      </c>
    </row>
    <row r="8692" spans="2:6" s="12" customFormat="1" ht="15" customHeight="1">
      <c r="B8692" s="1"/>
      <c r="C8692" s="53" t="str">
        <f>[1]Coa!B8692</f>
        <v>4202.0001.05612014</v>
      </c>
      <c r="D8692" s="1" t="str">
        <f>VLOOKUP(C8692,[1]Coa!$B$4:$C$9231,2,FALSE)</f>
        <v>HARGA POKOK PENJUALAN - TUBE BUNDLE</v>
      </c>
      <c r="E8692" s="573"/>
      <c r="F8692" s="573">
        <f>SUMIF('BKAS IDR'!$E$10:$E$44,$C8692,'BKAS IDR'!$M$10:$M$44)</f>
        <v>0</v>
      </c>
    </row>
    <row r="8693" spans="2:6" s="12" customFormat="1" ht="15" customHeight="1">
      <c r="B8693" s="1"/>
      <c r="C8693" s="53" t="str">
        <f>[1]Coa!B8693</f>
        <v>4202.0001.05612015</v>
      </c>
      <c r="D8693" s="1" t="str">
        <f>VLOOKUP(C8693,[1]Coa!$B$4:$C$9231,2,FALSE)</f>
        <v>HARGA POKOK PENJUALAN - PRETHICKENER 5U-FD-202</v>
      </c>
      <c r="E8693" s="573"/>
      <c r="F8693" s="573">
        <f>SUMIF('BKAS IDR'!$E$10:$E$44,$C8693,'BKAS IDR'!$M$10:$M$44)</f>
        <v>0</v>
      </c>
    </row>
    <row r="8694" spans="2:6" s="12" customFormat="1" ht="15" customHeight="1">
      <c r="B8694" s="1"/>
      <c r="C8694" s="53" t="str">
        <f>[1]Coa!B8694</f>
        <v>4202.0001.0580817</v>
      </c>
      <c r="D8694" s="1" t="str">
        <f>VLOOKUP(C8694,[1]Coa!$B$4:$C$9231,2,FALSE)</f>
        <v>HARGA POKOK PENJUALAN - PRESS. VESSEL RCC OFF GAS</v>
      </c>
      <c r="E8694" s="573"/>
      <c r="F8694" s="573">
        <f>SUMIF('BKAS IDR'!$E$10:$E$44,$C8694,'BKAS IDR'!$M$10:$M$44)</f>
        <v>0</v>
      </c>
    </row>
    <row r="8695" spans="2:6" s="12" customFormat="1" ht="15" customHeight="1">
      <c r="B8695" s="1"/>
      <c r="C8695" s="53" t="str">
        <f>[1]Coa!B8695</f>
        <v>4202.0001.0581003</v>
      </c>
      <c r="D8695" s="1" t="str">
        <f>VLOOKUP(C8695,[1]Coa!$B$4:$C$9231,2,FALSE)</f>
        <v>HARGA POKOK PENJUALAN - 10.000MT AMMONIA25-TK-801</v>
      </c>
      <c r="E8695" s="573"/>
      <c r="F8695" s="573">
        <f>SUMIF('BKAS IDR'!$E$10:$E$44,$C8695,'BKAS IDR'!$M$10:$M$44)</f>
        <v>0</v>
      </c>
    </row>
    <row r="8696" spans="2:6" s="12" customFormat="1" ht="15" customHeight="1">
      <c r="B8696" s="1"/>
      <c r="C8696" s="53" t="str">
        <f>[1]Coa!B8696</f>
        <v>4202.0001.0581009</v>
      </c>
      <c r="D8696" s="1" t="str">
        <f>VLOOKUP(C8696,[1]Coa!$B$4:$C$9231,2,FALSE)</f>
        <v>HARGA POKOK PENJUALAN - STAINLESS STEEL STRUC ANP</v>
      </c>
      <c r="E8696" s="573"/>
      <c r="F8696" s="573">
        <f>SUMIF('BKAS IDR'!$E$10:$E$44,$C8696,'BKAS IDR'!$M$10:$M$44)</f>
        <v>0</v>
      </c>
    </row>
    <row r="8697" spans="2:6" s="12" customFormat="1" ht="15" customHeight="1">
      <c r="B8697" s="1"/>
      <c r="C8697" s="53" t="str">
        <f>[1]Coa!B8697</f>
        <v>4202.0001.0581126</v>
      </c>
      <c r="D8697" s="1" t="str">
        <f>VLOOKUP(C8697,[1]Coa!$B$4:$C$9231,2,FALSE)</f>
        <v>HARGA POKOK PENJUALAN - PRESSURE VESSEL 2 X 35 MW</v>
      </c>
      <c r="E8697" s="573"/>
      <c r="F8697" s="573">
        <f>SUMIF('BKAS IDR'!$E$10:$E$44,$C8697,'BKAS IDR'!$M$10:$M$44)</f>
        <v>0</v>
      </c>
    </row>
    <row r="8698" spans="2:6" s="12" customFormat="1" ht="15" customHeight="1">
      <c r="B8698" s="1"/>
      <c r="C8698" s="53" t="str">
        <f>[1]Coa!B8698</f>
        <v>4202.0001.0600702</v>
      </c>
      <c r="D8698" s="1" t="str">
        <f>VLOOKUP(C8698,[1]Coa!$B$4:$C$9231,2,FALSE)</f>
        <v>HARGA POKOK PENJUALAN - INSTALL / ERECTION SUBCON</v>
      </c>
      <c r="E8698" s="573"/>
      <c r="F8698" s="573">
        <f>SUMIF('BKAS IDR'!$E$10:$E$44,$C8698,'BKAS IDR'!$M$10:$M$44)</f>
        <v>0</v>
      </c>
    </row>
    <row r="8699" spans="2:6" s="12" customFormat="1" ht="15" customHeight="1">
      <c r="B8699" s="1"/>
      <c r="C8699" s="53" t="str">
        <f>[1]Coa!B8699</f>
        <v>4202.0001.0600704</v>
      </c>
      <c r="D8699" s="1" t="str">
        <f>VLOOKUP(C8699,[1]Coa!$B$4:$C$9231,2,FALSE)</f>
        <v>HARGA POKOK PENJUALAN - COAL FIRED PWR PL PR THER</v>
      </c>
      <c r="E8699" s="573"/>
      <c r="F8699" s="573">
        <f>SUMIF('BKAS IDR'!$E$10:$E$44,$C8699,'BKAS IDR'!$M$10:$M$44)</f>
        <v>0</v>
      </c>
    </row>
    <row r="8700" spans="2:6" s="12" customFormat="1" ht="15" customHeight="1">
      <c r="B8700" s="1"/>
      <c r="C8700" s="53" t="str">
        <f>[1]Coa!B8700</f>
        <v>4202.0001.0600706</v>
      </c>
      <c r="D8700" s="1" t="str">
        <f>VLOOKUP(C8700,[1]Coa!$B$4:$C$9231,2,FALSE)</f>
        <v>HARGA POKOK PENJUALAN - COAL-FIRED POWER PLANT PR</v>
      </c>
      <c r="E8700" s="573"/>
      <c r="F8700" s="573">
        <f>SUMIF('BKAS IDR'!$E$10:$E$44,$C8700,'BKAS IDR'!$M$10:$M$44)</f>
        <v>0</v>
      </c>
    </row>
    <row r="8701" spans="2:6" s="12" customFormat="1" ht="15" customHeight="1">
      <c r="B8701" s="1"/>
      <c r="C8701" s="53" t="str">
        <f>[1]Coa!B8701</f>
        <v>4202.0001.0600708</v>
      </c>
      <c r="D8701" s="1" t="str">
        <f>VLOOKUP(C8701,[1]Coa!$B$4:$C$9231,2,FALSE)</f>
        <v>HARGA POKOK PENJUALAN - ESP INLET FLUE &amp; ESP OUTL</v>
      </c>
      <c r="E8701" s="573"/>
      <c r="F8701" s="573">
        <f>SUMIF('BKAS IDR'!$E$10:$E$44,$C8701,'BKAS IDR'!$M$10:$M$44)</f>
        <v>0</v>
      </c>
    </row>
    <row r="8702" spans="2:6" s="12" customFormat="1" ht="15" customHeight="1">
      <c r="B8702" s="1"/>
      <c r="C8702" s="53" t="str">
        <f>[1]Coa!B8702</f>
        <v>4202.0001.0600710</v>
      </c>
      <c r="D8702" s="1" t="str">
        <f>VLOOKUP(C8702,[1]Coa!$B$4:$C$9231,2,FALSE)</f>
        <v>HARGA POKOK PENJUALAN - I &amp; C PRIMARY VALVE</v>
      </c>
      <c r="E8702" s="573"/>
      <c r="F8702" s="573">
        <f>SUMIF('BKAS IDR'!$E$10:$E$44,$C8702,'BKAS IDR'!$M$10:$M$44)</f>
        <v>0</v>
      </c>
    </row>
    <row r="8703" spans="2:6" s="12" customFormat="1" ht="15" customHeight="1">
      <c r="B8703" s="1"/>
      <c r="C8703" s="53" t="str">
        <f>[1]Coa!B8703</f>
        <v>4202.0001.0600711</v>
      </c>
      <c r="D8703" s="1" t="str">
        <f>VLOOKUP(C8703,[1]Coa!$B$4:$C$9231,2,FALSE)</f>
        <v>HARGA POKOK PENJUALAN - FLUE SUPPORTER SUPERSTRUC</v>
      </c>
      <c r="E8703" s="573"/>
      <c r="F8703" s="573">
        <f>SUMIF('BKAS IDR'!$E$10:$E$44,$C8703,'BKAS IDR'!$M$10:$M$44)</f>
        <v>0</v>
      </c>
    </row>
    <row r="8704" spans="2:6" s="12" customFormat="1" ht="15" customHeight="1">
      <c r="B8704" s="1"/>
      <c r="C8704" s="53" t="str">
        <f>[1]Coa!B8704</f>
        <v>4202.0001.0600907</v>
      </c>
      <c r="D8704" s="1" t="str">
        <f>VLOOKUP(C8704,[1]Coa!$B$4:$C$9231,2,FALSE)</f>
        <v>HARGA POKOK PENJUALAN - INST/ERCTION MECH 3X315MW</v>
      </c>
      <c r="E8704" s="573"/>
      <c r="F8704" s="573">
        <f>SUMIF('BKAS IDR'!$E$10:$E$44,$C8704,'BKAS IDR'!$M$10:$M$44)</f>
        <v>0</v>
      </c>
    </row>
    <row r="8705" spans="2:6" s="12" customFormat="1" ht="15" customHeight="1">
      <c r="B8705" s="1"/>
      <c r="C8705" s="53" t="str">
        <f>[1]Coa!B8705</f>
        <v>4202.0001.0630910</v>
      </c>
      <c r="D8705" s="1" t="str">
        <f>VLOOKUP(C8705,[1]Coa!$B$4:$C$9231,2,FALSE)</f>
        <v>HARGA POKOK PENJUALAN - FABRICATION RISER CLAMP</v>
      </c>
      <c r="E8705" s="573"/>
      <c r="F8705" s="573">
        <f>SUMIF('BKAS IDR'!$E$10:$E$44,$C8705,'BKAS IDR'!$M$10:$M$44)</f>
        <v>0</v>
      </c>
    </row>
    <row r="8706" spans="2:6" s="12" customFormat="1" ht="15" customHeight="1">
      <c r="B8706" s="1"/>
      <c r="C8706" s="53" t="str">
        <f>[1]Coa!B8706</f>
        <v>4202.0001.0631115</v>
      </c>
      <c r="D8706" s="1" t="str">
        <f>VLOOKUP(C8706,[1]Coa!$B$4:$C$9231,2,FALSE)</f>
        <v>HARGA POKOK PENJUALAN - SUPPLY OF HEAT EXCHANGER</v>
      </c>
      <c r="E8706" s="573"/>
      <c r="F8706" s="573">
        <f>SUMIF('BKAS IDR'!$E$10:$E$44,$C8706,'BKAS IDR'!$M$10:$M$44)</f>
        <v>0</v>
      </c>
    </row>
    <row r="8707" spans="2:6" s="12" customFormat="1" ht="15" customHeight="1">
      <c r="B8707" s="1"/>
      <c r="C8707" s="53" t="str">
        <f>[1]Coa!B8707</f>
        <v>4202.0001.0631201</v>
      </c>
      <c r="D8707" s="1" t="str">
        <f>VLOOKUP(C8707,[1]Coa!$B$4:$C$9231,2,FALSE)</f>
        <v>HARGA POKOK PENJUALAN - PROVISION OF EPCI KF GAS</v>
      </c>
      <c r="E8707" s="573"/>
      <c r="F8707" s="573">
        <f>SUMIF('BKAS IDR'!$E$10:$E$44,$C8707,'BKAS IDR'!$M$10:$M$44)</f>
        <v>0</v>
      </c>
    </row>
    <row r="8708" spans="2:6" s="12" customFormat="1" ht="15" customHeight="1">
      <c r="B8708" s="1"/>
      <c r="C8708" s="53" t="str">
        <f>[1]Coa!B8708</f>
        <v>4202.0001.06312029</v>
      </c>
      <c r="D8708" s="1" t="str">
        <f>VLOOKUP(C8708,[1]Coa!$B$4:$C$9231,2,FALSE)</f>
        <v>HARGA POKOK PENJUALAN - FABRICATION PIPE SPOOL</v>
      </c>
      <c r="E8708" s="573"/>
      <c r="F8708" s="573">
        <f>SUMIF('BKAS IDR'!$E$10:$E$44,$C8708,'BKAS IDR'!$M$10:$M$44)</f>
        <v>0</v>
      </c>
    </row>
    <row r="8709" spans="2:6" s="12" customFormat="1" ht="15" customHeight="1">
      <c r="B8709" s="1"/>
      <c r="C8709" s="53" t="str">
        <f>[1]Coa!B8709</f>
        <v>4202.0001.06312051</v>
      </c>
      <c r="D8709" s="1" t="str">
        <f>VLOOKUP(C8709,[1]Coa!$B$4:$C$9231,2,FALSE)</f>
        <v>HARGA POKOK PENJUALAN - PROVISION OF ENGINEERING</v>
      </c>
      <c r="E8709" s="573"/>
      <c r="F8709" s="573">
        <f>SUMIF('BKAS IDR'!$E$10:$E$44,$C8709,'BKAS IDR'!$M$10:$M$44)</f>
        <v>0</v>
      </c>
    </row>
    <row r="8710" spans="2:6" s="12" customFormat="1" ht="15" customHeight="1">
      <c r="B8710" s="1"/>
      <c r="C8710" s="53" t="str">
        <f>[1]Coa!B8710</f>
        <v>4202.0001.0651021</v>
      </c>
      <c r="D8710" s="1" t="str">
        <f>VLOOKUP(C8710,[1]Coa!$B$4:$C$9231,2,FALSE)</f>
        <v>HARGA POKOK PENJUALAN - FAB&amp;INSTAL ENERGY PLANT</v>
      </c>
      <c r="E8710" s="573"/>
      <c r="F8710" s="573">
        <f>SUMIF('BKAS IDR'!$E$10:$E$44,$C8710,'BKAS IDR'!$M$10:$M$44)</f>
        <v>0</v>
      </c>
    </row>
    <row r="8711" spans="2:6" s="12" customFormat="1" ht="15" customHeight="1">
      <c r="B8711" s="1"/>
      <c r="C8711" s="53" t="str">
        <f>[1]Coa!B8711</f>
        <v>4202.0001.0651025</v>
      </c>
      <c r="D8711" s="1" t="str">
        <f>VLOOKUP(C8711,[1]Coa!$B$4:$C$9231,2,FALSE)</f>
        <v>HARGA POKOK PENJUALAN - SUPPLY &amp; INSTAL PNEUMATIC</v>
      </c>
      <c r="E8711" s="573"/>
      <c r="F8711" s="573">
        <f>SUMIF('BKAS IDR'!$E$10:$E$44,$C8711,'BKAS IDR'!$M$10:$M$44)</f>
        <v>0</v>
      </c>
    </row>
    <row r="8712" spans="2:6" s="12" customFormat="1" ht="15" customHeight="1">
      <c r="B8712" s="1"/>
      <c r="C8712" s="53" t="str">
        <f>[1]Coa!B8712</f>
        <v>4202.0001.0651102</v>
      </c>
      <c r="D8712" s="1" t="str">
        <f>VLOOKUP(C8712,[1]Coa!$B$4:$C$9231,2,FALSE)</f>
        <v>HARGA POKOK PENJUALAN - SUPP&amp;INST 7110,7120,7130</v>
      </c>
      <c r="E8712" s="573"/>
      <c r="F8712" s="573">
        <f>SUMIF('BKAS IDR'!$E$10:$E$44,$C8712,'BKAS IDR'!$M$10:$M$44)</f>
        <v>0</v>
      </c>
    </row>
    <row r="8713" spans="2:6" s="12" customFormat="1" ht="15" customHeight="1">
      <c r="B8713" s="1"/>
      <c r="C8713" s="53" t="str">
        <f>[1]Coa!B8713</f>
        <v>4202.0001.0701022</v>
      </c>
      <c r="D8713" s="1" t="str">
        <f>VLOOKUP(C8713,[1]Coa!$B$4:$C$9231,2,FALSE)</f>
        <v>HARGA POKOK PENJUALAN - CHEMICAL CLEANING</v>
      </c>
      <c r="E8713" s="573"/>
      <c r="F8713" s="573">
        <f>SUMIF('BKAS IDR'!$E$10:$E$44,$C8713,'BKAS IDR'!$M$10:$M$44)</f>
        <v>0</v>
      </c>
    </row>
    <row r="8714" spans="2:6" s="12" customFormat="1" ht="15" customHeight="1">
      <c r="B8714" s="1"/>
      <c r="C8714" s="53" t="str">
        <f>[1]Coa!B8714</f>
        <v>4202.0001.0701122</v>
      </c>
      <c r="D8714" s="1" t="str">
        <f>VLOOKUP(C8714,[1]Coa!$B$4:$C$9231,2,FALSE)</f>
        <v>HARGA POKOK PENJUALAN - PUMP &amp; PIPING BROKE STOR.</v>
      </c>
      <c r="E8714" s="573"/>
      <c r="F8714" s="573">
        <f>SUMIF('BKAS IDR'!$E$10:$E$44,$C8714,'BKAS IDR'!$M$10:$M$44)</f>
        <v>0</v>
      </c>
    </row>
    <row r="8715" spans="2:6" s="12" customFormat="1" ht="15" customHeight="1">
      <c r="B8715" s="1"/>
      <c r="C8715" s="53" t="str">
        <f>[1]Coa!B8715</f>
        <v>4202.0001.0731138</v>
      </c>
      <c r="D8715" s="1" t="str">
        <f>VLOOKUP(C8715,[1]Coa!$B$4:$C$9231,2,FALSE)</f>
        <v>HARGA POKOK PENJUALAN - AIR HEATER TUBES</v>
      </c>
      <c r="E8715" s="573"/>
      <c r="F8715" s="573">
        <f>SUMIF('BKAS IDR'!$E$10:$E$44,$C8715,'BKAS IDR'!$M$10:$M$44)</f>
        <v>0</v>
      </c>
    </row>
    <row r="8716" spans="2:6" s="12" customFormat="1" ht="15" customHeight="1">
      <c r="B8716" s="1"/>
      <c r="C8716" s="53" t="str">
        <f>[1]Coa!B8716</f>
        <v>4202.0001.07312054</v>
      </c>
      <c r="D8716" s="1" t="str">
        <f>VLOOKUP(C8716,[1]Coa!$B$4:$C$9231,2,FALSE)</f>
        <v>HARGA POKOK PENJUALAN - SERVICE BARK CONVEYOR</v>
      </c>
      <c r="E8716" s="573"/>
      <c r="F8716" s="573">
        <f>SUMIF('BKAS IDR'!$E$10:$E$44,$C8716,'BKAS IDR'!$M$10:$M$44)</f>
        <v>0</v>
      </c>
    </row>
    <row r="8717" spans="2:6" s="12" customFormat="1" ht="15" customHeight="1">
      <c r="B8717" s="1"/>
      <c r="C8717" s="53" t="str">
        <f>[1]Coa!B8717</f>
        <v>4202.0001.0830924</v>
      </c>
      <c r="D8717" s="1" t="str">
        <f>VLOOKUP(C8717,[1]Coa!$B$4:$C$9231,2,FALSE)</f>
        <v>HARGA POKOK PENJUALAN - TRANS,INST,HOOKUP POLENG</v>
      </c>
      <c r="E8717" s="573"/>
      <c r="F8717" s="573">
        <f>SUMIF('BKAS IDR'!$E$10:$E$44,$C8717,'BKAS IDR'!$M$10:$M$44)</f>
        <v>0</v>
      </c>
    </row>
    <row r="8718" spans="2:6" s="12" customFormat="1" ht="15" customHeight="1">
      <c r="B8718" s="1"/>
      <c r="C8718" s="53" t="str">
        <f>[1]Coa!B8718</f>
        <v>4202.0001.0831120</v>
      </c>
      <c r="D8718" s="1" t="str">
        <f>VLOOKUP(C8718,[1]Coa!$B$4:$C$9231,2,FALSE)</f>
        <v>HARGA POKOK PENJUALAN - EPC WORKS FOR PPP-CW-DW-G</v>
      </c>
      <c r="E8718" s="573"/>
      <c r="F8718" s="573">
        <f>SUMIF('BKAS IDR'!$E$10:$E$44,$C8718,'BKAS IDR'!$M$10:$M$44)</f>
        <v>0</v>
      </c>
    </row>
    <row r="8719" spans="2:6" s="12" customFormat="1" ht="15" customHeight="1">
      <c r="B8719" s="1"/>
      <c r="C8719" s="53" t="str">
        <f>[1]Coa!B8719</f>
        <v>4202.0001.0881108</v>
      </c>
      <c r="D8719" s="1" t="str">
        <f>VLOOKUP(C8719,[1]Coa!$B$4:$C$9231,2,FALSE)</f>
        <v>HARGA POKOK PENJUALAN - REPLACE SW PIPE</v>
      </c>
      <c r="E8719" s="573"/>
      <c r="F8719" s="573">
        <f>SUMIF('BKAS IDR'!$E$10:$E$44,$C8719,'BKAS IDR'!$M$10:$M$44)</f>
        <v>0</v>
      </c>
    </row>
    <row r="8720" spans="2:6" s="12" customFormat="1" ht="15" customHeight="1">
      <c r="B8720" s="1"/>
      <c r="C8720" s="53" t="str">
        <f>[1]Coa!B8720</f>
        <v>4202.0001.0881123</v>
      </c>
      <c r="D8720" s="1" t="str">
        <f>VLOOKUP(C8720,[1]Coa!$B$4:$C$9231,2,FALSE)</f>
        <v>HARGA POKOK PENJUALAN - HOUSING FILTER</v>
      </c>
      <c r="E8720" s="573"/>
      <c r="F8720" s="573">
        <f>SUMIF('BKAS IDR'!$E$10:$E$44,$C8720,'BKAS IDR'!$M$10:$M$44)</f>
        <v>0</v>
      </c>
    </row>
    <row r="8721" spans="2:6" s="12" customFormat="1" ht="15" customHeight="1">
      <c r="B8721" s="1"/>
      <c r="C8721" s="53" t="str">
        <f>[1]Coa!B8721</f>
        <v>4202.0001.0901121</v>
      </c>
      <c r="D8721" s="1" t="str">
        <f>VLOOKUP(C8721,[1]Coa!$B$4:$C$9231,2,FALSE)</f>
        <v>HARGA POKOK PENJUALAN - DUCTING TISSUE MILL II</v>
      </c>
      <c r="E8721" s="573"/>
      <c r="F8721" s="573">
        <f>SUMIF('BKAS IDR'!$E$10:$E$44,$C8721,'BKAS IDR'!$M$10:$M$44)</f>
        <v>0</v>
      </c>
    </row>
    <row r="8722" spans="2:6" s="12" customFormat="1" ht="15" customHeight="1">
      <c r="B8722" s="1"/>
      <c r="C8722" s="53" t="str">
        <f>[1]Coa!B8722</f>
        <v>4202.0001.0901142</v>
      </c>
      <c r="D8722" s="1" t="str">
        <f>VLOOKUP(C8722,[1]Coa!$B$4:$C$9231,2,FALSE)</f>
        <v>HARGA POKOK PENJUALAN - Ducting Yankee</v>
      </c>
      <c r="E8722" s="573"/>
      <c r="F8722" s="573">
        <f>SUMIF('BKAS IDR'!$E$10:$E$44,$C8722,'BKAS IDR'!$M$10:$M$44)</f>
        <v>0</v>
      </c>
    </row>
    <row r="8723" spans="2:6" s="12" customFormat="1" ht="15" customHeight="1">
      <c r="B8723" s="1"/>
      <c r="C8723" s="53" t="str">
        <f>[1]Coa!B8723</f>
        <v>4202.0001.0911125</v>
      </c>
      <c r="D8723" s="1" t="str">
        <f>VLOOKUP(C8723,[1]Coa!$B$4:$C$9231,2,FALSE)</f>
        <v>HARGA POKOK PENJUALAN - Water System &amp; Coal Syste</v>
      </c>
      <c r="E8723" s="573"/>
      <c r="F8723" s="573">
        <f>SUMIF('BKAS IDR'!$E$10:$E$44,$C8723,'BKAS IDR'!$M$10:$M$44)</f>
        <v>0</v>
      </c>
    </row>
    <row r="8724" spans="2:6" s="12" customFormat="1" ht="15" customHeight="1">
      <c r="B8724" s="1"/>
      <c r="C8724" s="53" t="str">
        <f>[1]Coa!B8724</f>
        <v>4202.0001.0921147</v>
      </c>
      <c r="D8724" s="1" t="str">
        <f>VLOOKUP(C8724,[1]Coa!$B$4:$C$9231,2,FALSE)</f>
        <v>HARGA POKOK PENJUALAN - ADD. BY PAS LINE FOR DOUB</v>
      </c>
      <c r="E8724" s="573"/>
      <c r="F8724" s="573">
        <f>SUMIF('BKAS IDR'!$E$10:$E$44,$C8724,'BKAS IDR'!$M$10:$M$44)</f>
        <v>0</v>
      </c>
    </row>
    <row r="8725" spans="2:6" s="12" customFormat="1" ht="15" customHeight="1">
      <c r="B8725" s="1"/>
      <c r="C8725" s="53" t="str">
        <f>[1]Coa!B8725</f>
        <v>4202.0001.0991129</v>
      </c>
      <c r="D8725" s="1" t="str">
        <f>VLOOKUP(C8725,[1]Coa!$B$4:$C$9231,2,FALSE)</f>
        <v>HARGA POKOK PENJUALAN - PIPA HYDRANT</v>
      </c>
      <c r="E8725" s="573"/>
      <c r="F8725" s="573">
        <f>SUMIF('BKAS IDR'!$E$10:$E$44,$C8725,'BKAS IDR'!$M$10:$M$44)</f>
        <v>0</v>
      </c>
    </row>
    <row r="8726" spans="2:6" s="12" customFormat="1" ht="15" customHeight="1">
      <c r="B8726" s="1"/>
      <c r="C8726" s="53" t="str">
        <f>[1]Coa!B8726</f>
        <v>4202.0001.1021146</v>
      </c>
      <c r="D8726" s="1" t="str">
        <f>VLOOKUP(C8726,[1]Coa!$B$4:$C$9231,2,FALSE)</f>
        <v>HARGA POKOK PENJUALAN -  water surge tank</v>
      </c>
      <c r="E8726" s="573"/>
      <c r="F8726" s="573">
        <f>SUMIF('BKAS IDR'!$E$10:$E$44,$C8726,'BKAS IDR'!$M$10:$M$44)</f>
        <v>0</v>
      </c>
    </row>
    <row r="8727" spans="2:6" s="12" customFormat="1" ht="15" customHeight="1">
      <c r="B8727" s="1"/>
      <c r="C8727" s="53" t="str">
        <f>[1]Coa!B8727</f>
        <v>4202.0001.1031143</v>
      </c>
      <c r="D8727" s="1" t="str">
        <f>VLOOKUP(C8727,[1]Coa!$B$4:$C$9231,2,FALSE)</f>
        <v>HARGA POKOK PENJUALAN - DUPLEX PIPE SPOOL 2-INC,</v>
      </c>
      <c r="E8727" s="573"/>
      <c r="F8727" s="573">
        <f>SUMIF('BKAS IDR'!$E$10:$E$44,$C8727,'BKAS IDR'!$M$10:$M$44)</f>
        <v>0</v>
      </c>
    </row>
    <row r="8728" spans="2:6" s="12" customFormat="1" ht="15" customHeight="1">
      <c r="B8728" s="1"/>
      <c r="C8728" s="53" t="str">
        <f>[1]Coa!B8728</f>
        <v>4202.0001.10412034</v>
      </c>
      <c r="D8728" s="1" t="str">
        <f>VLOOKUP(C8728,[1]Coa!$B$4:$C$9231,2,FALSE)</f>
        <v>HARGA POKOK PENJUALAN - TUBE BUNDLE E201-05-08-09</v>
      </c>
      <c r="E8728" s="573"/>
      <c r="F8728" s="573">
        <f>SUMIF('BKAS IDR'!$E$10:$E$44,$C8728,'BKAS IDR'!$M$10:$M$44)</f>
        <v>0</v>
      </c>
    </row>
    <row r="8729" spans="2:6" s="12" customFormat="1" ht="15" customHeight="1">
      <c r="B8729" s="1"/>
      <c r="C8729" s="53" t="str">
        <f>[1]Coa!B8729</f>
        <v>4202.0001.10512037</v>
      </c>
      <c r="D8729" s="1" t="str">
        <f>VLOOKUP(C8729,[1]Coa!$B$4:$C$9231,2,FALSE)</f>
        <v>HARGA POKOK PENJUALAN - HEAT EXCHANGER ASSY TAG N</v>
      </c>
      <c r="E8729" s="573"/>
      <c r="F8729" s="573">
        <f>SUMIF('BKAS IDR'!$E$10:$E$44,$C8729,'BKAS IDR'!$M$10:$M$44)</f>
        <v>0</v>
      </c>
    </row>
    <row r="8730" spans="2:6" s="12" customFormat="1" ht="15" customHeight="1">
      <c r="B8730" s="1"/>
      <c r="C8730" s="53" t="str">
        <f>[1]Coa!B8730</f>
        <v>4202.0001.10512038</v>
      </c>
      <c r="D8730" s="1" t="str">
        <f>VLOOKUP(C8730,[1]Coa!$B$4:$C$9231,2,FALSE)</f>
        <v>HARGA POKOK PENJUALAN - PENGADAAN SHELL ASSY TAG</v>
      </c>
      <c r="E8730" s="573"/>
      <c r="F8730" s="573">
        <f>SUMIF('BKAS IDR'!$E$10:$E$44,$C8730,'BKAS IDR'!$M$10:$M$44)</f>
        <v>0</v>
      </c>
    </row>
    <row r="8731" spans="2:6" s="12" customFormat="1" ht="15" customHeight="1">
      <c r="B8731" s="1"/>
      <c r="C8731" s="53" t="str">
        <f>[1]Coa!B8731</f>
        <v>4202.0001.10512039</v>
      </c>
      <c r="D8731" s="1" t="str">
        <f>VLOOKUP(C8731,[1]Coa!$B$4:$C$9231,2,FALSE)</f>
        <v>HARGA POKOK PENJUALAN - PENGADAAN SHELL ASSY TAG</v>
      </c>
      <c r="E8731" s="573"/>
      <c r="F8731" s="573">
        <f>SUMIF('BKAS IDR'!$E$10:$E$44,$C8731,'BKAS IDR'!$M$10:$M$44)</f>
        <v>0</v>
      </c>
    </row>
    <row r="8732" spans="2:6" s="12" customFormat="1" ht="15" customHeight="1">
      <c r="B8732" s="1"/>
      <c r="C8732" s="53" t="str">
        <f>[1]Coa!B8732</f>
        <v>4202.0001.10512060</v>
      </c>
      <c r="D8732" s="1" t="str">
        <f>VLOOKUP(C8732,[1]Coa!$B$4:$C$9231,2,FALSE)</f>
        <v>HARGA POKOK PENJUALAN - PENGGANTIAN/PEMBUATAN TES</v>
      </c>
      <c r="E8732" s="573"/>
      <c r="F8732" s="573">
        <f>SUMIF('BKAS IDR'!$E$10:$E$44,$C8732,'BKAS IDR'!$M$10:$M$44)</f>
        <v>0</v>
      </c>
    </row>
    <row r="8733" spans="2:6" s="12" customFormat="1" ht="15" customHeight="1">
      <c r="B8733" s="1"/>
      <c r="C8733" s="53" t="str">
        <f>[1]Coa!B8733</f>
        <v>4202.0001.10612040</v>
      </c>
      <c r="D8733" s="1" t="str">
        <f>VLOOKUP(C8733,[1]Coa!$B$4:$C$9231,2,FALSE)</f>
        <v>HARGA POKOK PENJUALAN - TUBE BUNDLE, SHELLBUNDLE,</v>
      </c>
      <c r="E8733" s="573"/>
      <c r="F8733" s="573">
        <f>SUMIF('BKAS IDR'!$E$10:$E$44,$C8733,'BKAS IDR'!$M$10:$M$44)</f>
        <v>0</v>
      </c>
    </row>
    <row r="8734" spans="2:6" s="12" customFormat="1" ht="15" customHeight="1">
      <c r="B8734" s="1"/>
      <c r="C8734" s="53" t="str">
        <f>[1]Coa!B8734</f>
        <v>4202.0001.10612053</v>
      </c>
      <c r="D8734" s="1" t="str">
        <f>VLOOKUP(C8734,[1]Coa!$B$4:$C$9231,2,FALSE)</f>
        <v>HARGA POKOK PENJUALAN - ENGINEERING, PROCUREMENT</v>
      </c>
      <c r="E8734" s="573"/>
      <c r="F8734" s="573">
        <f>SUMIF('BKAS IDR'!$E$10:$E$44,$C8734,'BKAS IDR'!$M$10:$M$44)</f>
        <v>0</v>
      </c>
    </row>
    <row r="8735" spans="2:6" s="12" customFormat="1" ht="15" customHeight="1">
      <c r="B8735" s="1"/>
      <c r="C8735" s="53" t="str">
        <f>[1]Coa!B8735</f>
        <v>4202.0001.1121154</v>
      </c>
      <c r="D8735" s="1" t="str">
        <f>VLOOKUP(C8735,[1]Coa!$B$4:$C$9231,2,FALSE)</f>
        <v>HARGA POKOK PENJUALAN - H2S MUD / GAS SEPARATOR</v>
      </c>
      <c r="E8735" s="573"/>
      <c r="F8735" s="573">
        <f>SUMIF('BKAS IDR'!$E$10:$E$44,$C8735,'BKAS IDR'!$M$10:$M$44)</f>
        <v>0</v>
      </c>
    </row>
    <row r="8736" spans="2:6" s="12" customFormat="1" ht="15" customHeight="1">
      <c r="B8736" s="1"/>
      <c r="C8736" s="53" t="str">
        <f>[1]Coa!B8736</f>
        <v>4202.0001.1161162</v>
      </c>
      <c r="D8736" s="1" t="str">
        <f>VLOOKUP(C8736,[1]Coa!$B$4:$C$9231,2,FALSE)</f>
        <v>HARGA POKOK PENJUALAN - SECONDARY REFORMER EFFLUE</v>
      </c>
      <c r="E8736" s="573"/>
      <c r="F8736" s="573">
        <f>SUMIF('BKAS IDR'!$E$10:$E$44,$C8736,'BKAS IDR'!$M$10:$M$44)</f>
        <v>0</v>
      </c>
    </row>
    <row r="8737" spans="2:6" s="12" customFormat="1" ht="15" customHeight="1">
      <c r="B8737" s="1"/>
      <c r="C8737" s="53" t="str">
        <f>[1]Coa!B8737</f>
        <v>4202.0001.1171165</v>
      </c>
      <c r="D8737" s="1" t="str">
        <f>VLOOKUP(C8737,[1]Coa!$B$4:$C$9231,2,FALSE)</f>
        <v>HARGA POKOK PENJUALAN - TOWER</v>
      </c>
      <c r="E8737" s="573"/>
      <c r="F8737" s="573">
        <f>SUMIF('BKAS IDR'!$E$10:$E$44,$C8737,'BKAS IDR'!$M$10:$M$44)</f>
        <v>0</v>
      </c>
    </row>
    <row r="8738" spans="2:6" s="12" customFormat="1" ht="15" customHeight="1">
      <c r="B8738" s="1"/>
      <c r="C8738" s="53" t="str">
        <f>[1]Coa!B8738</f>
        <v>4202.0001.1171167</v>
      </c>
      <c r="D8738" s="1" t="str">
        <f>VLOOKUP(C8738,[1]Coa!$B$4:$C$9231,2,FALSE)</f>
        <v>HARGA POKOK PENJUALAN - SHOP FABRICATED VESSEL &amp;</v>
      </c>
      <c r="E8738" s="573"/>
      <c r="F8738" s="573">
        <f>SUMIF('BKAS IDR'!$E$10:$E$44,$C8738,'BKAS IDR'!$M$10:$M$44)</f>
        <v>0</v>
      </c>
    </row>
    <row r="8739" spans="2:6" s="12" customFormat="1" ht="15" customHeight="1">
      <c r="B8739" s="1"/>
      <c r="C8739" s="53" t="str">
        <f>[1]Coa!B8739</f>
        <v>4202.0001.1171168</v>
      </c>
      <c r="D8739" s="1" t="str">
        <f>VLOOKUP(C8739,[1]Coa!$B$4:$C$9231,2,FALSE)</f>
        <v>HARGA POKOK PENJUALAN - SHOP FABRICATED VESSEL &amp;</v>
      </c>
      <c r="E8739" s="573"/>
      <c r="F8739" s="573">
        <f>SUMIF('BKAS IDR'!$E$10:$E$44,$C8739,'BKAS IDR'!$M$10:$M$44)</f>
        <v>0</v>
      </c>
    </row>
    <row r="8740" spans="2:6" s="12" customFormat="1" ht="15" customHeight="1">
      <c r="B8740" s="1"/>
      <c r="C8740" s="53" t="str">
        <f>[1]Coa!B8740</f>
        <v>4202.0001.11712010</v>
      </c>
      <c r="D8740" s="1" t="str">
        <f>VLOOKUP(C8740,[1]Coa!$B$4:$C$9231,2,FALSE)</f>
        <v>HARGA POKOK PENJUALAN - SHOP FABRICATED VESSEL &amp;</v>
      </c>
      <c r="E8740" s="573"/>
      <c r="F8740" s="573">
        <f>SUMIF('BKAS IDR'!$E$10:$E$44,$C8740,'BKAS IDR'!$M$10:$M$44)</f>
        <v>0</v>
      </c>
    </row>
    <row r="8741" spans="2:6" s="12" customFormat="1" ht="15" customHeight="1">
      <c r="B8741" s="1"/>
      <c r="C8741" s="53" t="str">
        <f>[1]Coa!B8741</f>
        <v>4202.0001.11712023</v>
      </c>
      <c r="D8741" s="1" t="str">
        <f>VLOOKUP(C8741,[1]Coa!$B$4:$C$9231,2,FALSE)</f>
        <v>HARGA POKOK PENJUALAN - SHOP FABRICATED VESSEL &amp;</v>
      </c>
      <c r="E8741" s="573"/>
      <c r="F8741" s="573">
        <f>SUMIF('BKAS IDR'!$E$10:$E$44,$C8741,'BKAS IDR'!$M$10:$M$44)</f>
        <v>0</v>
      </c>
    </row>
    <row r="8742" spans="2:6" s="12" customFormat="1" ht="15" customHeight="1">
      <c r="B8742" s="1"/>
      <c r="C8742" s="53" t="str">
        <f>[1]Coa!B8742</f>
        <v>4202.0001.1191172</v>
      </c>
      <c r="D8742" s="1" t="str">
        <f>VLOOKUP(C8742,[1]Coa!$B$4:$C$9231,2,FALSE)</f>
        <v>HARGA POKOK PENJUALAN - EPC MOBILE SEPARATOR</v>
      </c>
      <c r="E8742" s="573"/>
      <c r="F8742" s="573">
        <f>SUMIF('BKAS IDR'!$E$10:$E$44,$C8742,'BKAS IDR'!$M$10:$M$44)</f>
        <v>0</v>
      </c>
    </row>
    <row r="8743" spans="2:6" s="12" customFormat="1" ht="15" customHeight="1">
      <c r="B8743" s="1"/>
      <c r="C8743" s="53" t="str">
        <f>[1]Coa!B8743</f>
        <v>4202.0001.1201175</v>
      </c>
      <c r="D8743" s="1" t="str">
        <f>VLOOKUP(C8743,[1]Coa!$B$4:$C$9231,2,FALSE)</f>
        <v>HARGA POKOK PENJUALAN - FABRICATION &amp; ERECTION OF</v>
      </c>
      <c r="E8743" s="573"/>
      <c r="F8743" s="573">
        <f>SUMIF('BKAS IDR'!$E$10:$E$44,$C8743,'BKAS IDR'!$M$10:$M$44)</f>
        <v>0</v>
      </c>
    </row>
    <row r="8744" spans="2:6" s="12" customFormat="1" ht="15" customHeight="1">
      <c r="B8744" s="1"/>
      <c r="C8744" s="53" t="str">
        <f>[1]Coa!B8744</f>
        <v>4202.0001.12912007</v>
      </c>
      <c r="D8744" s="1" t="str">
        <f>VLOOKUP(C8744,[1]Coa!$B$4:$C$9231,2,FALSE)</f>
        <v>HARGA POKOK PENJUALAN - SUPPLY OF SHELL &amp; TUBE HE</v>
      </c>
      <c r="E8744" s="573"/>
      <c r="F8744" s="573">
        <f>SUMIF('BKAS IDR'!$E$10:$E$44,$C8744,'BKAS IDR'!$M$10:$M$44)</f>
        <v>0</v>
      </c>
    </row>
    <row r="8745" spans="2:6" s="12" customFormat="1" ht="15" customHeight="1">
      <c r="B8745" s="1"/>
      <c r="C8745" s="53" t="str">
        <f>[1]Coa!B8745</f>
        <v>4202.0001.14512017</v>
      </c>
      <c r="D8745" s="1" t="str">
        <f>VLOOKUP(C8745,[1]Coa!$B$4:$C$9231,2,FALSE)</f>
        <v>HARGA POKOK PENJUALAN - DIVING EQUIPMENT</v>
      </c>
      <c r="E8745" s="573"/>
      <c r="F8745" s="573">
        <f>SUMIF('BKAS IDR'!$E$10:$E$44,$C8745,'BKAS IDR'!$M$10:$M$44)</f>
        <v>0</v>
      </c>
    </row>
    <row r="8746" spans="2:6" s="12" customFormat="1" ht="15" customHeight="1">
      <c r="B8746" s="1"/>
      <c r="C8746" s="53" t="str">
        <f>[1]Coa!B8746</f>
        <v>4202.0001.14912041</v>
      </c>
      <c r="D8746" s="1" t="str">
        <f>VLOOKUP(C8746,[1]Coa!$B$4:$C$9231,2,FALSE)</f>
        <v>HARGA POKOK PENJUALAN - FABRIKASI SHELL 24E-113</v>
      </c>
      <c r="E8746" s="573"/>
      <c r="F8746" s="573">
        <f>SUMIF('BKAS IDR'!$E$10:$E$44,$C8746,'BKAS IDR'!$M$10:$M$44)</f>
        <v>0</v>
      </c>
    </row>
    <row r="8747" spans="2:6" s="12" customFormat="1" ht="15" customHeight="1">
      <c r="B8747" s="1"/>
      <c r="C8747" s="53" t="str">
        <f>[1]Coa!B8747</f>
        <v>4202.0001.15012024</v>
      </c>
      <c r="D8747" s="1" t="str">
        <f>VLOOKUP(C8747,[1]Coa!$B$4:$C$9231,2,FALSE)</f>
        <v>HARGA POKOK PENJUALAN -  TOTAL RETUBE INSITU SURF</v>
      </c>
      <c r="E8747" s="573"/>
      <c r="F8747" s="573">
        <f>SUMIF('BKAS IDR'!$E$10:$E$44,$C8747,'BKAS IDR'!$M$10:$M$44)</f>
        <v>0</v>
      </c>
    </row>
    <row r="8748" spans="2:6" s="12" customFormat="1" ht="15" customHeight="1">
      <c r="B8748" s="1"/>
      <c r="C8748" s="53" t="str">
        <f>[1]Coa!B8748</f>
        <v>4202.0001.15212028</v>
      </c>
      <c r="D8748" s="1" t="str">
        <f>VLOOKUP(C8748,[1]Coa!$B$4:$C$9231,2,FALSE)</f>
        <v>HARGA POKOK PENJUALAN - TUBE BUNDLE SHELL H5012 &amp;</v>
      </c>
      <c r="E8748" s="573"/>
      <c r="F8748" s="573">
        <f>SUMIF('BKAS IDR'!$E$10:$E$44,$C8748,'BKAS IDR'!$M$10:$M$44)</f>
        <v>0</v>
      </c>
    </row>
    <row r="8749" spans="2:6" s="12" customFormat="1" ht="15" customHeight="1">
      <c r="B8749" s="1"/>
      <c r="C8749" s="53" t="str">
        <f>[1]Coa!B8749</f>
        <v>4202.0001.15212059</v>
      </c>
      <c r="D8749" s="1" t="str">
        <f>VLOOKUP(C8749,[1]Coa!$B$4:$C$9231,2,FALSE)</f>
        <v>HARGA POKOK PENJUALAN - SECONDARY REACTOR UNIT</v>
      </c>
      <c r="E8749" s="573"/>
      <c r="F8749" s="573">
        <f>SUMIF('BKAS IDR'!$E$10:$E$44,$C8749,'BKAS IDR'!$M$10:$M$44)</f>
        <v>0</v>
      </c>
    </row>
    <row r="8750" spans="2:6" s="12" customFormat="1" ht="15" customHeight="1">
      <c r="B8750" s="1"/>
      <c r="C8750" s="53" t="str">
        <f>[1]Coa!B8750</f>
        <v>4202.0001.15312030</v>
      </c>
      <c r="D8750" s="1" t="str">
        <f>VLOOKUP(C8750,[1]Coa!$B$4:$C$9231,2,FALSE)</f>
        <v>HARGA POKOK PENJUALAN - 2 UNIT FUEL GAS FILTER CO</v>
      </c>
      <c r="E8750" s="573"/>
      <c r="F8750" s="573">
        <f>SUMIF('BKAS IDR'!$E$10:$E$44,$C8750,'BKAS IDR'!$M$10:$M$44)</f>
        <v>0</v>
      </c>
    </row>
    <row r="8751" spans="2:6" s="12" customFormat="1" ht="15" customHeight="1">
      <c r="B8751" s="1"/>
      <c r="C8751" s="53" t="str">
        <f>[1]Coa!B8751</f>
        <v>4202.0001.15712042</v>
      </c>
      <c r="D8751" s="1" t="str">
        <f>VLOOKUP(C8751,[1]Coa!$B$4:$C$9231,2,FALSE)</f>
        <v>HARGA POKOK PENJUALAN - REDESIGN, FABRIKASI &amp; PEM</v>
      </c>
      <c r="E8751" s="573"/>
      <c r="F8751" s="573">
        <f>SUMIF('BKAS IDR'!$E$10:$E$44,$C8751,'BKAS IDR'!$M$10:$M$44)</f>
        <v>0</v>
      </c>
    </row>
    <row r="8752" spans="2:6" s="12" customFormat="1" ht="15" customHeight="1">
      <c r="B8752" s="1"/>
      <c r="C8752" s="53" t="str">
        <f>[1]Coa!B8752</f>
        <v>4202.0001.16012044</v>
      </c>
      <c r="D8752" s="1" t="str">
        <f>VLOOKUP(C8752,[1]Coa!$B$4:$C$9231,2,FALSE)</f>
        <v>HARGA POKOK PENJUALAN -  EPCI CONTRACT FOR LIMA F</v>
      </c>
      <c r="E8752" s="573"/>
      <c r="F8752" s="573">
        <f>SUMIF('BKAS IDR'!$E$10:$E$44,$C8752,'BKAS IDR'!$M$10:$M$44)</f>
        <v>0</v>
      </c>
    </row>
    <row r="8753" spans="2:6" s="12" customFormat="1" ht="15" customHeight="1">
      <c r="B8753" s="1"/>
      <c r="C8753" s="53" t="str">
        <f>[1]Coa!B8753</f>
        <v>4202.0001.16409005</v>
      </c>
      <c r="D8753" s="1" t="str">
        <f>VLOOKUP(C8753,[1]Coa!$B$4:$C$9231,2,FALSE)</f>
        <v>HARGA POKOK PENJUALAN - MEG Injection Package</v>
      </c>
      <c r="E8753" s="573"/>
      <c r="F8753" s="573">
        <f>SUMIF('BKAS IDR'!$E$10:$E$44,$C8753,'BKAS IDR'!$M$10:$M$44)</f>
        <v>0</v>
      </c>
    </row>
    <row r="8754" spans="2:6" s="12" customFormat="1" ht="15" customHeight="1">
      <c r="B8754" s="1"/>
      <c r="C8754" s="53" t="str">
        <f>[1]Coa!B8754</f>
        <v>4202.0001.R000000</v>
      </c>
      <c r="D8754" s="1" t="str">
        <f>VLOOKUP(C8754,[1]Coa!$B$4:$C$9231,2,FALSE)</f>
        <v>HARGA POKOK PENJUALAN - SEWA EQUIPMENT- EXCAVATOR</v>
      </c>
      <c r="E8754" s="573"/>
      <c r="F8754" s="573">
        <f>SUMIF('BKAS IDR'!$E$10:$E$44,$C8754,'BKAS IDR'!$M$10:$M$44)</f>
        <v>0</v>
      </c>
    </row>
    <row r="8755" spans="2:6" s="12" customFormat="1" ht="15" customHeight="1">
      <c r="B8755" s="1"/>
      <c r="C8755" s="53" t="str">
        <f>[1]Coa!B8755</f>
        <v>4203.0001.002</v>
      </c>
      <c r="D8755" s="1" t="str">
        <f>VLOOKUP(C8755,[1]Coa!$B$4:$C$9231,2,FALSE)</f>
        <v>POTONGAN PEMBELIAN - WORKSHOP</v>
      </c>
      <c r="E8755" s="573"/>
      <c r="F8755" s="573">
        <f>SUMIF('BKAS IDR'!$E$10:$E$44,$C8755,'BKAS IDR'!$M$10:$M$44)</f>
        <v>0</v>
      </c>
    </row>
    <row r="8756" spans="2:6" s="12" customFormat="1" ht="15" customHeight="1">
      <c r="B8756" s="1"/>
      <c r="C8756" s="53" t="str">
        <f>[1]Coa!B8756</f>
        <v>4203.0001.0050852</v>
      </c>
      <c r="D8756" s="1" t="str">
        <f>VLOOKUP(C8756,[1]Coa!$B$4:$C$9231,2,FALSE)</f>
        <v>POTONGAN PEMBELIAN - KAMBUNA TOPSIDE REUSER S</v>
      </c>
      <c r="E8756" s="573"/>
      <c r="F8756" s="573">
        <f>SUMIF('BKAS IDR'!$E$10:$E$44,$C8756,'BKAS IDR'!$M$10:$M$44)</f>
        <v>0</v>
      </c>
    </row>
    <row r="8757" spans="2:6" s="12" customFormat="1" ht="15" customHeight="1">
      <c r="B8757" s="1"/>
      <c r="C8757" s="53" t="str">
        <f>[1]Coa!B8757</f>
        <v>4203.0001.0050905</v>
      </c>
      <c r="D8757" s="1" t="str">
        <f>VLOOKUP(C8757,[1]Coa!$B$4:$C$9231,2,FALSE)</f>
        <v>POTONGAN PEMBELIAN - MEG INJECTION PACKAGE</v>
      </c>
      <c r="E8757" s="573"/>
      <c r="F8757" s="573">
        <f>SUMIF('BKAS IDR'!$E$10:$E$44,$C8757,'BKAS IDR'!$M$10:$M$44)</f>
        <v>0</v>
      </c>
    </row>
    <row r="8758" spans="2:6" s="12" customFormat="1" ht="15" customHeight="1">
      <c r="B8758" s="1"/>
      <c r="C8758" s="53" t="str">
        <f>[1]Coa!B8758</f>
        <v>4203.0001.00712046</v>
      </c>
      <c r="D8758" s="1" t="str">
        <f>VLOOKUP(C8758,[1]Coa!$B$4:$C$9231,2,FALSE)</f>
        <v>POTONGAN PEMBELIAN - FABRIKASI  &amp; INSTASI UNTU</v>
      </c>
      <c r="E8758" s="573"/>
      <c r="F8758" s="573">
        <f>SUMIF('BKAS IDR'!$E$10:$E$44,$C8758,'BKAS IDR'!$M$10:$M$44)</f>
        <v>0</v>
      </c>
    </row>
    <row r="8759" spans="2:6" s="12" customFormat="1" ht="15" customHeight="1">
      <c r="B8759" s="1"/>
      <c r="C8759" s="53" t="str">
        <f>[1]Coa!B8759</f>
        <v>4203.0001.0081014</v>
      </c>
      <c r="D8759" s="1" t="str">
        <f>VLOOKUP(C8759,[1]Coa!$B$4:$C$9231,2,FALSE)</f>
        <v>POTONGAN PEMBELIAN - SEI AMBAWANG KAB.KUBU</v>
      </c>
      <c r="E8759" s="573"/>
      <c r="F8759" s="573">
        <f>SUMIF('BKAS IDR'!$E$10:$E$44,$C8759,'BKAS IDR'!$M$10:$M$44)</f>
        <v>0</v>
      </c>
    </row>
    <row r="8760" spans="2:6" s="12" customFormat="1" ht="15" customHeight="1">
      <c r="B8760" s="1"/>
      <c r="C8760" s="53" t="str">
        <f>[1]Coa!B8760</f>
        <v>4203.0001.0101019</v>
      </c>
      <c r="D8760" s="1" t="str">
        <f>VLOOKUP(C8760,[1]Coa!$B$4:$C$9231,2,FALSE)</f>
        <v>POTONGAN PEMBELIAN - CPP&amp;AUP PLATFORMS INST</v>
      </c>
      <c r="E8760" s="573"/>
      <c r="F8760" s="573">
        <f>SUMIF('BKAS IDR'!$E$10:$E$44,$C8760,'BKAS IDR'!$M$10:$M$44)</f>
        <v>0</v>
      </c>
    </row>
    <row r="8761" spans="2:6" s="12" customFormat="1" ht="15" customHeight="1">
      <c r="B8761" s="1"/>
      <c r="C8761" s="53" t="str">
        <f>[1]Coa!B8761</f>
        <v>4203.0001.0101137</v>
      </c>
      <c r="D8761" s="1" t="str">
        <f>VLOOKUP(C8761,[1]Coa!$B$4:$C$9231,2,FALSE)</f>
        <v>POTONGAN PEMBELIAN - CPP &amp; AUP Platforms</v>
      </c>
      <c r="E8761" s="573"/>
      <c r="F8761" s="573">
        <f>SUMIF('BKAS IDR'!$E$10:$E$44,$C8761,'BKAS IDR'!$M$10:$M$44)</f>
        <v>0</v>
      </c>
    </row>
    <row r="8762" spans="2:6" s="12" customFormat="1" ht="15" customHeight="1">
      <c r="B8762" s="1"/>
      <c r="C8762" s="53" t="str">
        <f>[1]Coa!B8762</f>
        <v>4203.0001.0120832</v>
      </c>
      <c r="D8762" s="1" t="str">
        <f>VLOOKUP(C8762,[1]Coa!$B$4:$C$9231,2,FALSE)</f>
        <v>POTONGAN PEMBELIAN - SHELL &amp; TUBE HEAT EXCHANG</v>
      </c>
      <c r="E8762" s="573"/>
      <c r="F8762" s="573">
        <f>SUMIF('BKAS IDR'!$E$10:$E$44,$C8762,'BKAS IDR'!$M$10:$M$44)</f>
        <v>0</v>
      </c>
    </row>
    <row r="8763" spans="2:6" s="12" customFormat="1" ht="15" customHeight="1">
      <c r="B8763" s="1"/>
      <c r="C8763" s="53" t="str">
        <f>[1]Coa!B8763</f>
        <v>4203.0001.0130903</v>
      </c>
      <c r="D8763" s="1" t="str">
        <f>VLOOKUP(C8763,[1]Coa!$B$4:$C$9231,2,FALSE)</f>
        <v>POTONGAN PEMBELIAN - WELL TEST, SKID UNIT</v>
      </c>
      <c r="E8763" s="573"/>
      <c r="F8763" s="573">
        <f>SUMIF('BKAS IDR'!$E$10:$E$44,$C8763,'BKAS IDR'!$M$10:$M$44)</f>
        <v>0</v>
      </c>
    </row>
    <row r="8764" spans="2:6" s="12" customFormat="1" ht="15" customHeight="1">
      <c r="B8764" s="1"/>
      <c r="C8764" s="53" t="str">
        <f>[1]Coa!B8764</f>
        <v>4203.0001.0130904</v>
      </c>
      <c r="D8764" s="1" t="str">
        <f>VLOOKUP(C8764,[1]Coa!$B$4:$C$9231,2,FALSE)</f>
        <v>POTONGAN PEMBELIAN - HEAT EXCHANGER</v>
      </c>
      <c r="E8764" s="573"/>
      <c r="F8764" s="573">
        <f>SUMIF('BKAS IDR'!$E$10:$E$44,$C8764,'BKAS IDR'!$M$10:$M$44)</f>
        <v>0</v>
      </c>
    </row>
    <row r="8765" spans="2:6" s="12" customFormat="1" ht="15" customHeight="1">
      <c r="B8765" s="1"/>
      <c r="C8765" s="53" t="str">
        <f>[1]Coa!B8765</f>
        <v>4203.0001.0130908</v>
      </c>
      <c r="D8765" s="1" t="str">
        <f>VLOOKUP(C8765,[1]Coa!$B$4:$C$9231,2,FALSE)</f>
        <v>POTONGAN PEMBELIAN - PIPE SLEEVE &amp; DURI, RIAU</v>
      </c>
      <c r="E8765" s="573"/>
      <c r="F8765" s="573">
        <f>SUMIF('BKAS IDR'!$E$10:$E$44,$C8765,'BKAS IDR'!$M$10:$M$44)</f>
        <v>0</v>
      </c>
    </row>
    <row r="8766" spans="2:6" s="12" customFormat="1" ht="15" customHeight="1">
      <c r="B8766" s="1"/>
      <c r="C8766" s="53" t="str">
        <f>[1]Coa!B8766</f>
        <v>4203.0001.0130923</v>
      </c>
      <c r="D8766" s="1" t="str">
        <f>VLOOKUP(C8766,[1]Coa!$B$4:$C$9231,2,FALSE)</f>
        <v>POTONGAN PEMBELIAN - PROV OF WATER STO TANK</v>
      </c>
      <c r="E8766" s="573"/>
      <c r="F8766" s="573">
        <f>SUMIF('BKAS IDR'!$E$10:$E$44,$C8766,'BKAS IDR'!$M$10:$M$44)</f>
        <v>0</v>
      </c>
    </row>
    <row r="8767" spans="2:6" s="12" customFormat="1" ht="15" customHeight="1">
      <c r="B8767" s="1"/>
      <c r="C8767" s="53" t="str">
        <f>[1]Coa!B8767</f>
        <v>4203.0001.0130929</v>
      </c>
      <c r="D8767" s="1" t="str">
        <f>VLOOKUP(C8767,[1]Coa!$B$4:$C$9231,2,FALSE)</f>
        <v>POTONGAN PEMBELIAN - OPERATION ASSISTANCE SLN</v>
      </c>
      <c r="E8767" s="573"/>
      <c r="F8767" s="573">
        <f>SUMIF('BKAS IDR'!$E$10:$E$44,$C8767,'BKAS IDR'!$M$10:$M$44)</f>
        <v>0</v>
      </c>
    </row>
    <row r="8768" spans="2:6" s="12" customFormat="1" ht="15" customHeight="1">
      <c r="B8768" s="1"/>
      <c r="C8768" s="53" t="str">
        <f>[1]Coa!B8768</f>
        <v>4203.0001.0130931</v>
      </c>
      <c r="D8768" s="1" t="str">
        <f>VLOOKUP(C8768,[1]Coa!$B$4:$C$9231,2,FALSE)</f>
        <v>POTONGAN PEMBELIAN - STORAGE TANK FOR INT PROG</v>
      </c>
      <c r="E8768" s="573"/>
      <c r="F8768" s="573">
        <f>SUMIF('BKAS IDR'!$E$10:$E$44,$C8768,'BKAS IDR'!$M$10:$M$44)</f>
        <v>0</v>
      </c>
    </row>
    <row r="8769" spans="2:6" s="12" customFormat="1" ht="15" customHeight="1">
      <c r="B8769" s="1"/>
      <c r="C8769" s="53" t="str">
        <f>[1]Coa!B8769</f>
        <v>4203.0001.0131004</v>
      </c>
      <c r="D8769" s="1" t="str">
        <f>VLOOKUP(C8769,[1]Coa!$B$4:$C$9231,2,FALSE)</f>
        <v>POTONGAN PEMBELIAN - 3 UNITS K.O. DRUM</v>
      </c>
      <c r="E8769" s="573"/>
      <c r="F8769" s="573">
        <f>SUMIF('BKAS IDR'!$E$10:$E$44,$C8769,'BKAS IDR'!$M$10:$M$44)</f>
        <v>0</v>
      </c>
    </row>
    <row r="8770" spans="2:6" s="12" customFormat="1" ht="15" customHeight="1">
      <c r="B8770" s="1"/>
      <c r="C8770" s="53" t="str">
        <f>[1]Coa!B8770</f>
        <v>4203.0001.0131010</v>
      </c>
      <c r="D8770" s="1" t="str">
        <f>VLOOKUP(C8770,[1]Coa!$B$4:$C$9231,2,FALSE)</f>
        <v>POTONGAN PEMBELIAN - DISAIN&amp;FAB ALAT SURFAKTAN</v>
      </c>
      <c r="E8770" s="573"/>
      <c r="F8770" s="573">
        <f>SUMIF('BKAS IDR'!$E$10:$E$44,$C8770,'BKAS IDR'!$M$10:$M$44)</f>
        <v>0</v>
      </c>
    </row>
    <row r="8771" spans="2:6" s="12" customFormat="1" ht="15" customHeight="1">
      <c r="B8771" s="1"/>
      <c r="C8771" s="53" t="str">
        <f>[1]Coa!B8771</f>
        <v>4203.0001.0131018</v>
      </c>
      <c r="D8771" s="1" t="str">
        <f>VLOOKUP(C8771,[1]Coa!$B$4:$C$9231,2,FALSE)</f>
        <v>POTONGAN PEMBELIAN - JASA KONST TANGKI PEMISAH</v>
      </c>
      <c r="E8771" s="573"/>
      <c r="F8771" s="573">
        <f>SUMIF('BKAS IDR'!$E$10:$E$44,$C8771,'BKAS IDR'!$M$10:$M$44)</f>
        <v>0</v>
      </c>
    </row>
    <row r="8772" spans="2:6" s="12" customFormat="1" ht="15" customHeight="1">
      <c r="B8772" s="1"/>
      <c r="C8772" s="53" t="str">
        <f>[1]Coa!B8772</f>
        <v>4203.0001.0131104</v>
      </c>
      <c r="D8772" s="1" t="str">
        <f>VLOOKUP(C8772,[1]Coa!$B$4:$C$9231,2,FALSE)</f>
        <v>POTONGAN PEMBELIAN - RIGLESS SERVICE</v>
      </c>
      <c r="E8772" s="573"/>
      <c r="F8772" s="573">
        <f>SUMIF('BKAS IDR'!$E$10:$E$44,$C8772,'BKAS IDR'!$M$10:$M$44)</f>
        <v>0</v>
      </c>
    </row>
    <row r="8773" spans="2:6" s="12" customFormat="1" ht="15" customHeight="1">
      <c r="B8773" s="1"/>
      <c r="C8773" s="53" t="str">
        <f>[1]Coa!B8773</f>
        <v>4203.0001.0131113</v>
      </c>
      <c r="D8773" s="1" t="str">
        <f>VLOOKUP(C8773,[1]Coa!$B$4:$C$9231,2,FALSE)</f>
        <v>POTONGAN PEMBELIAN - EPC U/ FASILITAS TANKI DI</v>
      </c>
      <c r="E8773" s="573"/>
      <c r="F8773" s="573">
        <f>SUMIF('BKAS IDR'!$E$10:$E$44,$C8773,'BKAS IDR'!$M$10:$M$44)</f>
        <v>0</v>
      </c>
    </row>
    <row r="8774" spans="2:6" s="12" customFormat="1" ht="15" customHeight="1">
      <c r="B8774" s="1"/>
      <c r="C8774" s="53" t="str">
        <f>[1]Coa!B8774</f>
        <v>4203.0001.0131119</v>
      </c>
      <c r="D8774" s="1" t="str">
        <f>VLOOKUP(C8774,[1]Coa!$B$4:$C$9231,2,FALSE)</f>
        <v>POTONGAN PEMBELIAN - EPF OF STORAGE FOR RANTAU</v>
      </c>
      <c r="E8774" s="573"/>
      <c r="F8774" s="573">
        <f>SUMIF('BKAS IDR'!$E$10:$E$44,$C8774,'BKAS IDR'!$M$10:$M$44)</f>
        <v>0</v>
      </c>
    </row>
    <row r="8775" spans="2:6" s="12" customFormat="1" ht="15" customHeight="1">
      <c r="B8775" s="1"/>
      <c r="C8775" s="53" t="str">
        <f>[1]Coa!B8775</f>
        <v>4203.0001.0131127</v>
      </c>
      <c r="D8775" s="1" t="str">
        <f>VLOOKUP(C8775,[1]Coa!$B$4:$C$9231,2,FALSE)</f>
        <v>POTONGAN PEMBELIAN - RIGLESS SERVICE</v>
      </c>
      <c r="E8775" s="573"/>
      <c r="F8775" s="573">
        <f>SUMIF('BKAS IDR'!$E$10:$E$44,$C8775,'BKAS IDR'!$M$10:$M$44)</f>
        <v>0</v>
      </c>
    </row>
    <row r="8776" spans="2:6" s="12" customFormat="1" ht="15" customHeight="1">
      <c r="B8776" s="1"/>
      <c r="C8776" s="53" t="str">
        <f>[1]Coa!B8776</f>
        <v>4203.0001.0131150</v>
      </c>
      <c r="D8776" s="1" t="str">
        <f>VLOOKUP(C8776,[1]Coa!$B$4:$C$9231,2,FALSE)</f>
        <v>POTONGAN PEMBELIAN - WASH TANK REPAIR</v>
      </c>
      <c r="E8776" s="573"/>
      <c r="F8776" s="573">
        <f>SUMIF('BKAS IDR'!$E$10:$E$44,$C8776,'BKAS IDR'!$M$10:$M$44)</f>
        <v>0</v>
      </c>
    </row>
    <row r="8777" spans="2:6" s="12" customFormat="1" ht="15" customHeight="1">
      <c r="B8777" s="1"/>
      <c r="C8777" s="53" t="str">
        <f>[1]Coa!B8777</f>
        <v>4203.0001.01312031</v>
      </c>
      <c r="D8777" s="1" t="str">
        <f>VLOOKUP(C8777,[1]Coa!$B$4:$C$9231,2,FALSE)</f>
        <v>POTONGAN PEMBELIAN - PLUG BACK WITH SLICKLINE</v>
      </c>
      <c r="E8777" s="573"/>
      <c r="F8777" s="573">
        <f>SUMIF('BKAS IDR'!$E$10:$E$44,$C8777,'BKAS IDR'!$M$10:$M$44)</f>
        <v>0</v>
      </c>
    </row>
    <row r="8778" spans="2:6" s="12" customFormat="1" ht="15" customHeight="1">
      <c r="B8778" s="1"/>
      <c r="C8778" s="53" t="str">
        <f>[1]Coa!B8778</f>
        <v>4203.0001.01312049</v>
      </c>
      <c r="D8778" s="1" t="str">
        <f>VLOOKUP(C8778,[1]Coa!$B$4:$C$9231,2,FALSE)</f>
        <v>POTONGAN PEMBELIAN - HRSG #2 &amp; #5</v>
      </c>
      <c r="E8778" s="573"/>
      <c r="F8778" s="573">
        <f>SUMIF('BKAS IDR'!$E$10:$E$44,$C8778,'BKAS IDR'!$M$10:$M$44)</f>
        <v>0</v>
      </c>
    </row>
    <row r="8779" spans="2:6" s="12" customFormat="1" ht="15" customHeight="1">
      <c r="B8779" s="1"/>
      <c r="C8779" s="53" t="str">
        <f>[1]Coa!B8779</f>
        <v>4203.0001.01312058</v>
      </c>
      <c r="D8779" s="1" t="str">
        <f>VLOOKUP(C8779,[1]Coa!$B$4:$C$9231,2,FALSE)</f>
        <v>POTONGAN PEMBELIAN - FOAMING SERVICES</v>
      </c>
      <c r="E8779" s="573"/>
      <c r="F8779" s="573">
        <f>SUMIF('BKAS IDR'!$E$10:$E$44,$C8779,'BKAS IDR'!$M$10:$M$44)</f>
        <v>0</v>
      </c>
    </row>
    <row r="8780" spans="2:6" s="12" customFormat="1" ht="15" customHeight="1">
      <c r="B8780" s="1"/>
      <c r="C8780" s="53" t="str">
        <f>[1]Coa!B8780</f>
        <v>4203.0001.0150909</v>
      </c>
      <c r="D8780" s="1" t="str">
        <f>VLOOKUP(C8780,[1]Coa!$B$4:$C$9231,2,FALSE)</f>
        <v>POTONGAN PEMBELIAN - PIPE CONNECTION</v>
      </c>
      <c r="E8780" s="573"/>
      <c r="F8780" s="573">
        <f>SUMIF('BKAS IDR'!$E$10:$E$44,$C8780,'BKAS IDR'!$M$10:$M$44)</f>
        <v>0</v>
      </c>
    </row>
    <row r="8781" spans="2:6" s="12" customFormat="1" ht="15" customHeight="1">
      <c r="B8781" s="1"/>
      <c r="C8781" s="53" t="str">
        <f>[1]Coa!B8781</f>
        <v>4203.0001.0150916</v>
      </c>
      <c r="D8781" s="1" t="str">
        <f>VLOOKUP(C8781,[1]Coa!$B$4:$C$9231,2,FALSE)</f>
        <v>POTONGAN PEMBELIAN - SUBSEA CABLE</v>
      </c>
      <c r="E8781" s="573"/>
      <c r="F8781" s="573">
        <f>SUMIF('BKAS IDR'!$E$10:$E$44,$C8781,'BKAS IDR'!$M$10:$M$44)</f>
        <v>0</v>
      </c>
    </row>
    <row r="8782" spans="2:6" s="12" customFormat="1" ht="15" customHeight="1">
      <c r="B8782" s="1"/>
      <c r="C8782" s="53" t="str">
        <f>[1]Coa!B8782</f>
        <v>4203.0001.0151128</v>
      </c>
      <c r="D8782" s="1" t="str">
        <f>VLOOKUP(C8782,[1]Coa!$B$4:$C$9231,2,FALSE)</f>
        <v>POTONGAN PEMBELIAN - PROJECT BAWAL PIPELINE</v>
      </c>
      <c r="E8782" s="573"/>
      <c r="F8782" s="573">
        <f>SUMIF('BKAS IDR'!$E$10:$E$44,$C8782,'BKAS IDR'!$M$10:$M$44)</f>
        <v>0</v>
      </c>
    </row>
    <row r="8783" spans="2:6" s="12" customFormat="1" ht="15" customHeight="1">
      <c r="B8783" s="1"/>
      <c r="C8783" s="53" t="str">
        <f>[1]Coa!B8783</f>
        <v>4203.0001.01512021</v>
      </c>
      <c r="D8783" s="1" t="str">
        <f>VLOOKUP(C8783,[1]Coa!$B$4:$C$9231,2,FALSE)</f>
        <v>POTONGAN PEMBELIAN - TUBE BUNDLE CONDENSATE CO</v>
      </c>
      <c r="E8783" s="573"/>
      <c r="F8783" s="573">
        <f>SUMIF('BKAS IDR'!$E$10:$E$44,$C8783,'BKAS IDR'!$M$10:$M$44)</f>
        <v>0</v>
      </c>
    </row>
    <row r="8784" spans="2:6" s="12" customFormat="1" ht="15" customHeight="1">
      <c r="B8784" s="1"/>
      <c r="C8784" s="53" t="str">
        <f>[1]Coa!B8784</f>
        <v>4203.0001.01512027</v>
      </c>
      <c r="D8784" s="1" t="str">
        <f>VLOOKUP(C8784,[1]Coa!$B$4:$C$9231,2,FALSE)</f>
        <v>POTONGAN PEMBELIAN - FUEL GAS SCRUBBER AND HEA</v>
      </c>
      <c r="E8784" s="573"/>
      <c r="F8784" s="573">
        <f>SUMIF('BKAS IDR'!$E$10:$E$44,$C8784,'BKAS IDR'!$M$10:$M$44)</f>
        <v>0</v>
      </c>
    </row>
    <row r="8785" spans="2:6" s="12" customFormat="1" ht="15" customHeight="1">
      <c r="B8785" s="1"/>
      <c r="C8785" s="53" t="str">
        <f>[1]Coa!B8785</f>
        <v>4203.0001.01512043</v>
      </c>
      <c r="D8785" s="1" t="str">
        <f>VLOOKUP(C8785,[1]Coa!$B$4:$C$9231,2,FALSE)</f>
        <v>POTONGAN PEMBELIAN - EHMR WATER PROJECT, EPCI</v>
      </c>
      <c r="E8785" s="573"/>
      <c r="F8785" s="573">
        <f>SUMIF('BKAS IDR'!$E$10:$E$44,$C8785,'BKAS IDR'!$M$10:$M$44)</f>
        <v>0</v>
      </c>
    </row>
    <row r="8786" spans="2:6" s="12" customFormat="1" ht="15" customHeight="1">
      <c r="B8786" s="1"/>
      <c r="C8786" s="53" t="str">
        <f>[1]Coa!B8786</f>
        <v>4203.0001.01512062</v>
      </c>
      <c r="D8786" s="1" t="str">
        <f>VLOOKUP(C8786,[1]Coa!$B$4:$C$9231,2,FALSE)</f>
        <v>POTONGAN PEMBELIAN - EPCI TEMBANG 8 TO BAWAL P</v>
      </c>
      <c r="E8786" s="573"/>
      <c r="F8786" s="573">
        <f>SUMIF('BKAS IDR'!$E$10:$E$44,$C8786,'BKAS IDR'!$M$10:$M$44)</f>
        <v>0</v>
      </c>
    </row>
    <row r="8787" spans="2:6" s="12" customFormat="1" ht="15" customHeight="1">
      <c r="B8787" s="1"/>
      <c r="C8787" s="53" t="str">
        <f>[1]Coa!B8787</f>
        <v>4203.0001.0191139</v>
      </c>
      <c r="D8787" s="1" t="str">
        <f>VLOOKUP(C8787,[1]Coa!$B$4:$C$9231,2,FALSE)</f>
        <v>POTONGAN PEMBELIAN - Maintenance of Expansion</v>
      </c>
      <c r="E8787" s="573"/>
      <c r="F8787" s="573">
        <f>SUMIF('BKAS IDR'!$E$10:$E$44,$C8787,'BKAS IDR'!$M$10:$M$44)</f>
        <v>0</v>
      </c>
    </row>
    <row r="8788" spans="2:6" s="12" customFormat="1" ht="15" customHeight="1">
      <c r="B8788" s="1"/>
      <c r="C8788" s="53" t="str">
        <f>[1]Coa!B8788</f>
        <v>4203.0001.0241007</v>
      </c>
      <c r="D8788" s="1" t="str">
        <f>VLOOKUP(C8788,[1]Coa!$B$4:$C$9231,2,FALSE)</f>
        <v>POTONGAN PEMBELIAN - REP&amp;TEST (336-I;1000m3)</v>
      </c>
      <c r="E8788" s="573"/>
      <c r="F8788" s="573">
        <f>SUMIF('BKAS IDR'!$E$10:$E$44,$C8788,'BKAS IDR'!$M$10:$M$44)</f>
        <v>0</v>
      </c>
    </row>
    <row r="8789" spans="2:6" s="12" customFormat="1" ht="15" customHeight="1">
      <c r="B8789" s="1"/>
      <c r="C8789" s="53" t="str">
        <f>[1]Coa!B8789</f>
        <v>4203.0001.02412022</v>
      </c>
      <c r="D8789" s="1" t="str">
        <f>VLOOKUP(C8789,[1]Coa!$B$4:$C$9231,2,FALSE)</f>
        <v>POTONGAN PEMBELIAN - REPAIR F/WELDING TANK</v>
      </c>
      <c r="E8789" s="573"/>
      <c r="F8789" s="573">
        <f>SUMIF('BKAS IDR'!$E$10:$E$44,$C8789,'BKAS IDR'!$M$10:$M$44)</f>
        <v>0</v>
      </c>
    </row>
    <row r="8790" spans="2:6" s="12" customFormat="1" ht="15" customHeight="1">
      <c r="B8790" s="1"/>
      <c r="C8790" s="53" t="str">
        <f>[1]Coa!B8790</f>
        <v>4203.0001.02412035</v>
      </c>
      <c r="D8790" s="1" t="str">
        <f>VLOOKUP(C8790,[1]Coa!$B$4:$C$9231,2,FALSE)</f>
        <v>POTONGAN PEMBELIAN - REPAIR OF TANK 100 CUFT P</v>
      </c>
      <c r="E8790" s="573"/>
      <c r="F8790" s="573">
        <f>SUMIF('BKAS IDR'!$E$10:$E$44,$C8790,'BKAS IDR'!$M$10:$M$44)</f>
        <v>0</v>
      </c>
    </row>
    <row r="8791" spans="2:6" s="12" customFormat="1" ht="15" customHeight="1">
      <c r="B8791" s="1"/>
      <c r="C8791" s="53" t="str">
        <f>[1]Coa!B8791</f>
        <v>4203.0001.0260847</v>
      </c>
      <c r="D8791" s="1" t="str">
        <f>VLOOKUP(C8791,[1]Coa!$B$4:$C$9231,2,FALSE)</f>
        <v>POTONGAN PEMBELIAN - INSTALLATION OF 2X315 MW</v>
      </c>
      <c r="E8791" s="573"/>
      <c r="F8791" s="573">
        <f>SUMIF('BKAS IDR'!$E$10:$E$44,$C8791,'BKAS IDR'!$M$10:$M$44)</f>
        <v>0</v>
      </c>
    </row>
    <row r="8792" spans="2:6" s="12" customFormat="1" ht="15" customHeight="1">
      <c r="B8792" s="1"/>
      <c r="C8792" s="53" t="str">
        <f>[1]Coa!B8792</f>
        <v>4203.0001.0261198</v>
      </c>
      <c r="D8792" s="1" t="str">
        <f>VLOOKUP(C8792,[1]Coa!$B$4:$C$9231,2,FALSE)</f>
        <v>POTONGAN PEMBELIAN - MAINTENANCE HUBEI</v>
      </c>
      <c r="E8792" s="573"/>
      <c r="F8792" s="573">
        <f>SUMIF('BKAS IDR'!$E$10:$E$44,$C8792,'BKAS IDR'!$M$10:$M$44)</f>
        <v>0</v>
      </c>
    </row>
    <row r="8793" spans="2:6" s="12" customFormat="1" ht="15" customHeight="1">
      <c r="B8793" s="1"/>
      <c r="C8793" s="53" t="str">
        <f>[1]Coa!B8793</f>
        <v>4203.0001.0280913</v>
      </c>
      <c r="D8793" s="1" t="str">
        <f>VLOOKUP(C8793,[1]Coa!$B$4:$C$9231,2,FALSE)</f>
        <v>POTONGAN PEMBELIAN - FAB SAND BLAST&amp;PRIM COAT</v>
      </c>
      <c r="E8793" s="573"/>
      <c r="F8793" s="573">
        <f>SUMIF('BKAS IDR'!$E$10:$E$44,$C8793,'BKAS IDR'!$M$10:$M$44)</f>
        <v>0</v>
      </c>
    </row>
    <row r="8794" spans="2:6" s="12" customFormat="1" ht="15" customHeight="1">
      <c r="B8794" s="1"/>
      <c r="C8794" s="53" t="str">
        <f>[1]Coa!B8794</f>
        <v>4203.0001.0280915</v>
      </c>
      <c r="D8794" s="1" t="str">
        <f>VLOOKUP(C8794,[1]Coa!$B$4:$C$9231,2,FALSE)</f>
        <v>POTONGAN PEMBELIAN - MB#13; RECONDITION WORK</v>
      </c>
      <c r="E8794" s="573"/>
      <c r="F8794" s="573">
        <f>SUMIF('BKAS IDR'!$E$10:$E$44,$C8794,'BKAS IDR'!$M$10:$M$44)</f>
        <v>0</v>
      </c>
    </row>
    <row r="8795" spans="2:6" s="12" customFormat="1" ht="15" customHeight="1">
      <c r="B8795" s="1"/>
      <c r="C8795" s="53" t="str">
        <f>[1]Coa!B8795</f>
        <v>4203.0001.0280919</v>
      </c>
      <c r="D8795" s="1" t="str">
        <f>VLOOKUP(C8795,[1]Coa!$B$4:$C$9231,2,FALSE)</f>
        <v>POTONGAN PEMBELIAN - RB#13; ANCHOR BOLT INST</v>
      </c>
      <c r="E8795" s="573"/>
      <c r="F8795" s="573">
        <f>SUMIF('BKAS IDR'!$E$10:$E$44,$C8795,'BKAS IDR'!$M$10:$M$44)</f>
        <v>0</v>
      </c>
    </row>
    <row r="8796" spans="2:6" s="12" customFormat="1" ht="15" customHeight="1">
      <c r="B8796" s="1"/>
      <c r="C8796" s="53" t="str">
        <f>[1]Coa!B8796</f>
        <v>4203.0001.0280921</v>
      </c>
      <c r="D8796" s="1" t="str">
        <f>VLOOKUP(C8796,[1]Coa!$B$4:$C$9231,2,FALSE)</f>
        <v>POTONGAN PEMBELIAN - RB#13; INST MECHANICAL</v>
      </c>
      <c r="E8796" s="573"/>
      <c r="F8796" s="573">
        <f>SUMIF('BKAS IDR'!$E$10:$E$44,$C8796,'BKAS IDR'!$M$10:$M$44)</f>
        <v>0</v>
      </c>
    </row>
    <row r="8797" spans="2:6" s="12" customFormat="1" ht="15" customHeight="1">
      <c r="B8797" s="1"/>
      <c r="C8797" s="53" t="str">
        <f>[1]Coa!B8797</f>
        <v>4203.0001.0280926</v>
      </c>
      <c r="D8797" s="1" t="str">
        <f>VLOOKUP(C8797,[1]Coa!$B$4:$C$9231,2,FALSE)</f>
        <v>POTONGAN PEMBELIAN - RB#13; PIPE EXT /MP &amp; LP</v>
      </c>
      <c r="E8797" s="573"/>
      <c r="F8797" s="573">
        <f>SUMIF('BKAS IDR'!$E$10:$E$44,$C8797,'BKAS IDR'!$M$10:$M$44)</f>
        <v>0</v>
      </c>
    </row>
    <row r="8798" spans="2:6" s="12" customFormat="1" ht="15" customHeight="1">
      <c r="B8798" s="1"/>
      <c r="C8798" s="53" t="str">
        <f>[1]Coa!B8798</f>
        <v>4203.0001.0280927</v>
      </c>
      <c r="D8798" s="1" t="str">
        <f>VLOOKUP(C8798,[1]Coa!$B$4:$C$9231,2,FALSE)</f>
        <v>POTONGAN PEMBELIAN - PM#9;MP BIN TEMP CONTROL</v>
      </c>
      <c r="E8798" s="573"/>
      <c r="F8798" s="573">
        <f>SUMIF('BKAS IDR'!$E$10:$E$44,$C8798,'BKAS IDR'!$M$10:$M$44)</f>
        <v>0</v>
      </c>
    </row>
    <row r="8799" spans="2:6" s="12" customFormat="1" ht="15" customHeight="1">
      <c r="B8799" s="1"/>
      <c r="C8799" s="53" t="str">
        <f>[1]Coa!B8799</f>
        <v>4203.0001.0280930</v>
      </c>
      <c r="D8799" s="1" t="str">
        <f>VLOOKUP(C8799,[1]Coa!$B$4:$C$9231,2,FALSE)</f>
        <v>POTONGAN PEMBELIAN - MB#15;MAIN STEAM LINE MOD</v>
      </c>
      <c r="E8799" s="573"/>
      <c r="F8799" s="573">
        <f>SUMIF('BKAS IDR'!$E$10:$E$44,$C8799,'BKAS IDR'!$M$10:$M$44)</f>
        <v>0</v>
      </c>
    </row>
    <row r="8800" spans="2:6" s="12" customFormat="1" ht="15" customHeight="1">
      <c r="B8800" s="1"/>
      <c r="C8800" s="53" t="str">
        <f>[1]Coa!B8800</f>
        <v>4203.0001.0281005</v>
      </c>
      <c r="D8800" s="1" t="str">
        <f>VLOOKUP(C8800,[1]Coa!$B$4:$C$9231,2,FALSE)</f>
        <v>POTONGAN PEMBELIAN - PM#9; UPGRADE TIE IN</v>
      </c>
      <c r="E8800" s="573"/>
      <c r="F8800" s="573">
        <f>SUMIF('BKAS IDR'!$E$10:$E$44,$C8800,'BKAS IDR'!$M$10:$M$44)</f>
        <v>0</v>
      </c>
    </row>
    <row r="8801" spans="2:6" s="12" customFormat="1" ht="15" customHeight="1">
      <c r="B8801" s="1"/>
      <c r="C8801" s="53" t="str">
        <f>[1]Coa!B8801</f>
        <v>4203.0001.0281006</v>
      </c>
      <c r="D8801" s="1" t="str">
        <f>VLOOKUP(C8801,[1]Coa!$B$4:$C$9231,2,FALSE)</f>
        <v>POTONGAN PEMBELIAN - MANPOWER SUPPLY SHUTDOWN</v>
      </c>
      <c r="E8801" s="573"/>
      <c r="F8801" s="573">
        <f>SUMIF('BKAS IDR'!$E$10:$E$44,$C8801,'BKAS IDR'!$M$10:$M$44)</f>
        <v>0</v>
      </c>
    </row>
    <row r="8802" spans="2:6" s="12" customFormat="1" ht="15" customHeight="1">
      <c r="B8802" s="1"/>
      <c r="C8802" s="53" t="str">
        <f>[1]Coa!B8802</f>
        <v>4203.0001.0281011</v>
      </c>
      <c r="D8802" s="1" t="str">
        <f>VLOOKUP(C8802,[1]Coa!$B$4:$C$9231,2,FALSE)</f>
        <v>POTONGAN PEMBELIAN - WP-9;FAB CRUSHER COMPLETE</v>
      </c>
      <c r="E8802" s="573"/>
      <c r="F8802" s="573">
        <f>SUMIF('BKAS IDR'!$E$10:$E$44,$C8802,'BKAS IDR'!$M$10:$M$44)</f>
        <v>0</v>
      </c>
    </row>
    <row r="8803" spans="2:6" s="12" customFormat="1" ht="15" customHeight="1">
      <c r="B8803" s="1"/>
      <c r="C8803" s="53" t="str">
        <f>[1]Coa!B8803</f>
        <v>4203.0001.0281013</v>
      </c>
      <c r="D8803" s="1" t="str">
        <f>VLOOKUP(C8803,[1]Coa!$B$4:$C$9231,2,FALSE)</f>
        <v>POTONGAN PEMBELIAN - MB#24;SURF METAL TREATMEN</v>
      </c>
      <c r="E8803" s="573"/>
      <c r="F8803" s="573">
        <f>SUMIF('BKAS IDR'!$E$10:$E$44,$C8803,'BKAS IDR'!$M$10:$M$44)</f>
        <v>0</v>
      </c>
    </row>
    <row r="8804" spans="2:6" s="12" customFormat="1" ht="15" customHeight="1">
      <c r="B8804" s="1"/>
      <c r="C8804" s="53" t="str">
        <f>[1]Coa!B8804</f>
        <v>4203.0001.0281015</v>
      </c>
      <c r="D8804" s="1" t="str">
        <f>VLOOKUP(C8804,[1]Coa!$B$4:$C$9231,2,FALSE)</f>
        <v>POTONGAN PEMBELIAN - WP-8;FAB CRUSHER 2SETS</v>
      </c>
      <c r="E8804" s="573"/>
      <c r="F8804" s="573">
        <f>SUMIF('BKAS IDR'!$E$10:$E$44,$C8804,'BKAS IDR'!$M$10:$M$44)</f>
        <v>0</v>
      </c>
    </row>
    <row r="8805" spans="2:6" s="12" customFormat="1" ht="15" customHeight="1">
      <c r="B8805" s="1"/>
      <c r="C8805" s="53" t="str">
        <f>[1]Coa!B8805</f>
        <v>4203.0001.0281020</v>
      </c>
      <c r="D8805" s="1" t="str">
        <f>VLOOKUP(C8805,[1]Coa!$B$4:$C$9231,2,FALSE)</f>
        <v>POTONGAN PEMBELIAN - TPM;ADD BYPASS FILTER GAS</v>
      </c>
      <c r="E8805" s="573"/>
      <c r="F8805" s="573">
        <f>SUMIF('BKAS IDR'!$E$10:$E$44,$C8805,'BKAS IDR'!$M$10:$M$44)</f>
        <v>0</v>
      </c>
    </row>
    <row r="8806" spans="2:6" s="12" customFormat="1" ht="15" customHeight="1">
      <c r="B8806" s="1"/>
      <c r="C8806" s="53" t="str">
        <f>[1]Coa!B8806</f>
        <v>4203.0001.0281034</v>
      </c>
      <c r="D8806" s="1" t="str">
        <f>VLOOKUP(C8806,[1]Coa!$B$4:$C$9231,2,FALSE)</f>
        <v>POTONGAN PEMBELIAN - WP-8, DRUM BARKER 2 LINES</v>
      </c>
      <c r="E8806" s="573"/>
      <c r="F8806" s="573">
        <f>SUMIF('BKAS IDR'!$E$10:$E$44,$C8806,'BKAS IDR'!$M$10:$M$44)</f>
        <v>0</v>
      </c>
    </row>
    <row r="8807" spans="2:6" s="12" customFormat="1" ht="15" customHeight="1">
      <c r="B8807" s="1"/>
      <c r="C8807" s="53" t="str">
        <f>[1]Coa!B8807</f>
        <v>4203.0001.0281103</v>
      </c>
      <c r="D8807" s="1" t="str">
        <f>VLOOKUP(C8807,[1]Coa!$B$4:$C$9231,2,FALSE)</f>
        <v>POTONGAN PEMBELIAN - TUBE PF-1C VE#1(SHUTDOWN)</v>
      </c>
      <c r="E8807" s="573"/>
      <c r="F8807" s="573">
        <f>SUMIF('BKAS IDR'!$E$10:$E$44,$C8807,'BKAS IDR'!$M$10:$M$44)</f>
        <v>0</v>
      </c>
    </row>
    <row r="8808" spans="2:6" s="12" customFormat="1" ht="15" customHeight="1">
      <c r="B8808" s="1"/>
      <c r="C8808" s="53" t="str">
        <f>[1]Coa!B8808</f>
        <v>4203.0001.0281110</v>
      </c>
      <c r="D8808" s="1" t="str">
        <f>VLOOKUP(C8808,[1]Coa!$B$4:$C$9231,2,FALSE)</f>
        <v>POTONGAN PEMBELIAN - VE#11, FABRICATION HBL TA</v>
      </c>
      <c r="E8808" s="573"/>
      <c r="F8808" s="573">
        <f>SUMIF('BKAS IDR'!$E$10:$E$44,$C8808,'BKAS IDR'!$M$10:$M$44)</f>
        <v>0</v>
      </c>
    </row>
    <row r="8809" spans="2:6" s="12" customFormat="1" ht="15" customHeight="1">
      <c r="B8809" s="1"/>
      <c r="C8809" s="53" t="str">
        <f>[1]Coa!B8809</f>
        <v>4203.0001.0281116</v>
      </c>
      <c r="D8809" s="1" t="str">
        <f>VLOOKUP(C8809,[1]Coa!$B$4:$C$9231,2,FALSE)</f>
        <v>POTONGAN PEMBELIAN - IKPP</v>
      </c>
      <c r="E8809" s="573"/>
      <c r="F8809" s="573">
        <f>SUMIF('BKAS IDR'!$E$10:$E$44,$C8809,'BKAS IDR'!$M$10:$M$44)</f>
        <v>0</v>
      </c>
    </row>
    <row r="8810" spans="2:6" s="12" customFormat="1" ht="15" customHeight="1">
      <c r="B8810" s="1"/>
      <c r="C8810" s="53" t="str">
        <f>[1]Coa!B8810</f>
        <v>4203.0001.0281130</v>
      </c>
      <c r="D8810" s="1" t="str">
        <f>VLOOKUP(C8810,[1]Coa!$B$4:$C$9231,2,FALSE)</f>
        <v>POTONGAN PEMBELIAN - TG 23 PENYAMBUNGAN PIPA</v>
      </c>
      <c r="E8810" s="573"/>
      <c r="F8810" s="573">
        <f>SUMIF('BKAS IDR'!$E$10:$E$44,$C8810,'BKAS IDR'!$M$10:$M$44)</f>
        <v>0</v>
      </c>
    </row>
    <row r="8811" spans="2:6" s="12" customFormat="1" ht="15" customHeight="1">
      <c r="B8811" s="1"/>
      <c r="C8811" s="53" t="str">
        <f>[1]Coa!B8811</f>
        <v>4203.0001.0281131</v>
      </c>
      <c r="D8811" s="1" t="str">
        <f>VLOOKUP(C8811,[1]Coa!$B$4:$C$9231,2,FALSE)</f>
        <v>POTONGAN PEMBELIAN - MC-10 Connect Pipe</v>
      </c>
      <c r="E8811" s="573"/>
      <c r="F8811" s="573">
        <f>SUMIF('BKAS IDR'!$E$10:$E$44,$C8811,'BKAS IDR'!$M$10:$M$44)</f>
        <v>0</v>
      </c>
    </row>
    <row r="8812" spans="2:6" s="12" customFormat="1" ht="15" customHeight="1">
      <c r="B8812" s="1"/>
      <c r="C8812" s="53" t="str">
        <f>[1]Coa!B8812</f>
        <v>4203.0001.0281132</v>
      </c>
      <c r="D8812" s="1" t="str">
        <f>VLOOKUP(C8812,[1]Coa!$B$4:$C$9231,2,FALSE)</f>
        <v>POTONGAN PEMBELIAN - Replacement of pipe 8"</v>
      </c>
      <c r="E8812" s="573"/>
      <c r="F8812" s="573">
        <f>SUMIF('BKAS IDR'!$E$10:$E$44,$C8812,'BKAS IDR'!$M$10:$M$44)</f>
        <v>0</v>
      </c>
    </row>
    <row r="8813" spans="2:6" s="12" customFormat="1" ht="15" customHeight="1">
      <c r="B8813" s="1"/>
      <c r="C8813" s="53" t="str">
        <f>[1]Coa!B8813</f>
        <v>4203.0001.0281133</v>
      </c>
      <c r="D8813" s="1" t="str">
        <f>VLOOKUP(C8813,[1]Coa!$B$4:$C$9231,2,FALSE)</f>
        <v>POTONGAN PEMBELIAN - MC-2 Annual Shutdown 2011</v>
      </c>
      <c r="E8813" s="573"/>
      <c r="F8813" s="573">
        <f>SUMIF('BKAS IDR'!$E$10:$E$44,$C8813,'BKAS IDR'!$M$10:$M$44)</f>
        <v>0</v>
      </c>
    </row>
    <row r="8814" spans="2:6" s="12" customFormat="1" ht="15" customHeight="1">
      <c r="B8814" s="1"/>
      <c r="C8814" s="53" t="str">
        <f>[1]Coa!B8814</f>
        <v>4203.0001.0281134</v>
      </c>
      <c r="D8814" s="1" t="str">
        <f>VLOOKUP(C8814,[1]Coa!$B$4:$C$9231,2,FALSE)</f>
        <v>POTONGAN PEMBELIAN - Repair Heater, Cooler</v>
      </c>
      <c r="E8814" s="573"/>
      <c r="F8814" s="573">
        <f>SUMIF('BKAS IDR'!$E$10:$E$44,$C8814,'BKAS IDR'!$M$10:$M$44)</f>
        <v>0</v>
      </c>
    </row>
    <row r="8815" spans="2:6" s="12" customFormat="1" ht="15" customHeight="1">
      <c r="B8815" s="1"/>
      <c r="C8815" s="53" t="str">
        <f>[1]Coa!B8815</f>
        <v>4203.0001.0281135</v>
      </c>
      <c r="D8815" s="1" t="str">
        <f>VLOOKUP(C8815,[1]Coa!$B$4:$C$9231,2,FALSE)</f>
        <v>POTONGAN PEMBELIAN - CA-8 Replace C12 Pipe 16"</v>
      </c>
      <c r="E8815" s="573"/>
      <c r="F8815" s="573">
        <f>SUMIF('BKAS IDR'!$E$10:$E$44,$C8815,'BKAS IDR'!$M$10:$M$44)</f>
        <v>0</v>
      </c>
    </row>
    <row r="8816" spans="2:6" s="12" customFormat="1" ht="15" customHeight="1">
      <c r="B8816" s="1"/>
      <c r="C8816" s="53" t="str">
        <f>[1]Coa!B8816</f>
        <v>4203.0001.0281136</v>
      </c>
      <c r="D8816" s="1" t="str">
        <f>VLOOKUP(C8816,[1]Coa!$B$4:$C$9231,2,FALSE)</f>
        <v>POTONGAN PEMBELIAN - Supply Manpower</v>
      </c>
      <c r="E8816" s="573"/>
      <c r="F8816" s="573">
        <f>SUMIF('BKAS IDR'!$E$10:$E$44,$C8816,'BKAS IDR'!$M$10:$M$44)</f>
        <v>0</v>
      </c>
    </row>
    <row r="8817" spans="2:6" s="12" customFormat="1" ht="15" customHeight="1">
      <c r="B8817" s="1"/>
      <c r="C8817" s="53" t="str">
        <f>[1]Coa!B8817</f>
        <v>4203.0001.0281140</v>
      </c>
      <c r="D8817" s="1" t="str">
        <f>VLOOKUP(C8817,[1]Coa!$B$4:$C$9231,2,FALSE)</f>
        <v>POTONGAN PEMBELIAN - Corrective Maintenance, P</v>
      </c>
      <c r="E8817" s="573"/>
      <c r="F8817" s="573">
        <f>SUMIF('BKAS IDR'!$E$10:$E$44,$C8817,'BKAS IDR'!$M$10:$M$44)</f>
        <v>0</v>
      </c>
    </row>
    <row r="8818" spans="2:6" s="12" customFormat="1" ht="15" customHeight="1">
      <c r="B8818" s="1"/>
      <c r="C8818" s="53" t="str">
        <f>[1]Coa!B8818</f>
        <v>4203.0001.0281141</v>
      </c>
      <c r="D8818" s="1" t="str">
        <f>VLOOKUP(C8818,[1]Coa!$B$4:$C$9231,2,FALSE)</f>
        <v>POTONGAN PEMBELIAN - PM-9 Annual Shutdown 2011</v>
      </c>
      <c r="E8818" s="573"/>
      <c r="F8818" s="573">
        <f>SUMIF('BKAS IDR'!$E$10:$E$44,$C8818,'BKAS IDR'!$M$10:$M$44)</f>
        <v>0</v>
      </c>
    </row>
    <row r="8819" spans="2:6" s="12" customFormat="1" ht="15" customHeight="1">
      <c r="B8819" s="1"/>
      <c r="C8819" s="53" t="str">
        <f>[1]Coa!B8819</f>
        <v>4203.0001.0281144</v>
      </c>
      <c r="D8819" s="1" t="str">
        <f>VLOOKUP(C8819,[1]Coa!$B$4:$C$9231,2,FALSE)</f>
        <v>POTONGAN PEMBELIAN - RB# 6 Project; Supply Man</v>
      </c>
      <c r="E8819" s="573"/>
      <c r="F8819" s="573">
        <f>SUMIF('BKAS IDR'!$E$10:$E$44,$C8819,'BKAS IDR'!$M$10:$M$44)</f>
        <v>0</v>
      </c>
    </row>
    <row r="8820" spans="2:6" s="12" customFormat="1" ht="15" customHeight="1">
      <c r="B8820" s="1"/>
      <c r="C8820" s="53" t="str">
        <f>[1]Coa!B8820</f>
        <v>4203.0001.0281145</v>
      </c>
      <c r="D8820" s="1" t="str">
        <f>VLOOKUP(C8820,[1]Coa!$B$4:$C$9231,2,FALSE)</f>
        <v>POTONGAN PEMBELIAN - WPMT PROJ SUPPLY MANPOWER</v>
      </c>
      <c r="E8820" s="573"/>
      <c r="F8820" s="573">
        <f>SUMIF('BKAS IDR'!$E$10:$E$44,$C8820,'BKAS IDR'!$M$10:$M$44)</f>
        <v>0</v>
      </c>
    </row>
    <row r="8821" spans="2:6" s="12" customFormat="1" ht="15" customHeight="1">
      <c r="B8821" s="1"/>
      <c r="C8821" s="53" t="str">
        <f>[1]Coa!B8821</f>
        <v>4203.0001.0281148</v>
      </c>
      <c r="D8821" s="1" t="str">
        <f>VLOOKUP(C8821,[1]Coa!$B$4:$C$9231,2,FALSE)</f>
        <v>POTONGAN PEMBELIAN - RECONDITION VACUUM EVAPOR</v>
      </c>
      <c r="E8821" s="573"/>
      <c r="F8821" s="573">
        <f>SUMIF('BKAS IDR'!$E$10:$E$44,$C8821,'BKAS IDR'!$M$10:$M$44)</f>
        <v>0</v>
      </c>
    </row>
    <row r="8822" spans="2:6" s="12" customFormat="1" ht="15" customHeight="1">
      <c r="B8822" s="1"/>
      <c r="C8822" s="53" t="str">
        <f>[1]Coa!B8822</f>
        <v>4203.0001.0281149</v>
      </c>
      <c r="D8822" s="1" t="str">
        <f>VLOOKUP(C8822,[1]Coa!$B$4:$C$9231,2,FALSE)</f>
        <v>POTONGAN PEMBELIAN - RC-11 ADD LINE GAS FILTER</v>
      </c>
      <c r="E8822" s="573"/>
      <c r="F8822" s="573">
        <f>SUMIF('BKAS IDR'!$E$10:$E$44,$C8822,'BKAS IDR'!$M$10:$M$44)</f>
        <v>0</v>
      </c>
    </row>
    <row r="8823" spans="2:6" s="12" customFormat="1" ht="15" customHeight="1">
      <c r="B8823" s="1"/>
      <c r="C8823" s="53" t="str">
        <f>[1]Coa!B8823</f>
        <v>4203.0001.0281155</v>
      </c>
      <c r="D8823" s="1" t="str">
        <f>VLOOKUP(C8823,[1]Coa!$B$4:$C$9231,2,FALSE)</f>
        <v>POTONGAN PEMBELIAN - WP#8; REPLACEMENT SHUTL B</v>
      </c>
      <c r="E8823" s="573"/>
      <c r="F8823" s="573">
        <f>SUMIF('BKAS IDR'!$E$10:$E$44,$C8823,'BKAS IDR'!$M$10:$M$44)</f>
        <v>0</v>
      </c>
    </row>
    <row r="8824" spans="2:6" s="12" customFormat="1" ht="15" customHeight="1">
      <c r="B8824" s="1"/>
      <c r="C8824" s="53" t="str">
        <f>[1]Coa!B8824</f>
        <v>4203.0001.0281156</v>
      </c>
      <c r="D8824" s="1" t="str">
        <f>VLOOKUP(C8824,[1]Coa!$B$4:$C$9231,2,FALSE)</f>
        <v>POTONGAN PEMBELIAN - WP#9; INSTALLATION CHIP S</v>
      </c>
      <c r="E8824" s="573"/>
      <c r="F8824" s="573">
        <f>SUMIF('BKAS IDR'!$E$10:$E$44,$C8824,'BKAS IDR'!$M$10:$M$44)</f>
        <v>0</v>
      </c>
    </row>
    <row r="8825" spans="2:6" s="12" customFormat="1" ht="15" customHeight="1">
      <c r="B8825" s="1"/>
      <c r="C8825" s="53" t="str">
        <f>[1]Coa!B8825</f>
        <v>4203.0001.0281157</v>
      </c>
      <c r="D8825" s="1" t="str">
        <f>VLOOKUP(C8825,[1]Coa!$B$4:$C$9231,2,FALSE)</f>
        <v>POTONGAN PEMBELIAN - WP#9; INSTALLATION LOG RE</v>
      </c>
      <c r="E8825" s="573"/>
      <c r="F8825" s="573">
        <f>SUMIF('BKAS IDR'!$E$10:$E$44,$C8825,'BKAS IDR'!$M$10:$M$44)</f>
        <v>0</v>
      </c>
    </row>
    <row r="8826" spans="2:6" s="12" customFormat="1" ht="15" customHeight="1">
      <c r="B8826" s="1"/>
      <c r="C8826" s="53" t="str">
        <f>[1]Coa!B8826</f>
        <v>4203.0001.0281169</v>
      </c>
      <c r="D8826" s="1" t="str">
        <f>VLOOKUP(C8826,[1]Coa!$B$4:$C$9231,2,FALSE)</f>
        <v>POTONGAN PEMBELIAN - WP-9 INSTALL DEBARKING DR</v>
      </c>
      <c r="E8826" s="573"/>
      <c r="F8826" s="573">
        <f>SUMIF('BKAS IDR'!$E$10:$E$44,$C8826,'BKAS IDR'!$M$10:$M$44)</f>
        <v>0</v>
      </c>
    </row>
    <row r="8827" spans="2:6" s="12" customFormat="1" ht="15" customHeight="1">
      <c r="B8827" s="1"/>
      <c r="C8827" s="53" t="str">
        <f>[1]Coa!B8827</f>
        <v>4203.0001.0281173</v>
      </c>
      <c r="D8827" s="1" t="str">
        <f>VLOOKUP(C8827,[1]Coa!$B$4:$C$9231,2,FALSE)</f>
        <v>POTONGAN PEMBELIAN - VE#12 REPLACE ROOF &amp; SHEL</v>
      </c>
      <c r="E8827" s="573"/>
      <c r="F8827" s="573">
        <f>SUMIF('BKAS IDR'!$E$10:$E$44,$C8827,'BKAS IDR'!$M$10:$M$44)</f>
        <v>0</v>
      </c>
    </row>
    <row r="8828" spans="2:6" s="12" customFormat="1" ht="15" customHeight="1">
      <c r="B8828" s="1"/>
      <c r="C8828" s="53" t="str">
        <f>[1]Coa!B8828</f>
        <v>4203.0001.0281174</v>
      </c>
      <c r="D8828" s="1" t="str">
        <f>VLOOKUP(C8828,[1]Coa!$B$4:$C$9231,2,FALSE)</f>
        <v>POTONGAN PEMBELIAN - RC#8; NEW INSTALL OF HYDR</v>
      </c>
      <c r="E8828" s="573"/>
      <c r="F8828" s="573">
        <f>SUMIF('BKAS IDR'!$E$10:$E$44,$C8828,'BKAS IDR'!$M$10:$M$44)</f>
        <v>0</v>
      </c>
    </row>
    <row r="8829" spans="2:6" s="12" customFormat="1" ht="15" customHeight="1">
      <c r="B8829" s="1"/>
      <c r="C8829" s="53" t="str">
        <f>[1]Coa!B8829</f>
        <v>4203.0001.0281199</v>
      </c>
      <c r="D8829" s="1" t="str">
        <f>VLOOKUP(C8829,[1]Coa!$B$4:$C$9231,2,FALSE)</f>
        <v>POTONGAN PEMBELIAN - MAINTENANCE IKPP</v>
      </c>
      <c r="E8829" s="573"/>
      <c r="F8829" s="573">
        <f>SUMIF('BKAS IDR'!$E$10:$E$44,$C8829,'BKAS IDR'!$M$10:$M$44)</f>
        <v>0</v>
      </c>
    </row>
    <row r="8830" spans="2:6" s="12" customFormat="1" ht="15" customHeight="1">
      <c r="B8830" s="1"/>
      <c r="C8830" s="53" t="str">
        <f>[1]Coa!B8830</f>
        <v>4203.0001.02812011</v>
      </c>
      <c r="D8830" s="1" t="str">
        <f>VLOOKUP(C8830,[1]Coa!$B$4:$C$9231,2,FALSE)</f>
        <v>POTONGAN PEMBELIAN - WP#9: INSTALL DEBARKING D</v>
      </c>
      <c r="E8830" s="573"/>
      <c r="F8830" s="573">
        <f>SUMIF('BKAS IDR'!$E$10:$E$44,$C8830,'BKAS IDR'!$M$10:$M$44)</f>
        <v>0</v>
      </c>
    </row>
    <row r="8831" spans="2:6" s="12" customFormat="1" ht="15" customHeight="1">
      <c r="B8831" s="1"/>
      <c r="C8831" s="53" t="str">
        <f>[1]Coa!B8831</f>
        <v>4203.0001.02812013</v>
      </c>
      <c r="D8831" s="1" t="str">
        <f>VLOOKUP(C8831,[1]Coa!$B$4:$C$9231,2,FALSE)</f>
        <v>POTONGAN PEMBELIAN - PM#8; TIE IN (TOP SEPARAT</v>
      </c>
      <c r="E8831" s="573"/>
      <c r="F8831" s="573">
        <f>SUMIF('BKAS IDR'!$E$10:$E$44,$C8831,'BKAS IDR'!$M$10:$M$44)</f>
        <v>0</v>
      </c>
    </row>
    <row r="8832" spans="2:6" s="12" customFormat="1" ht="15" customHeight="1">
      <c r="B8832" s="1"/>
      <c r="C8832" s="53" t="str">
        <f>[1]Coa!B8832</f>
        <v>4203.0001.02812016</v>
      </c>
      <c r="D8832" s="1" t="str">
        <f>VLOOKUP(C8832,[1]Coa!$B$4:$C$9231,2,FALSE)</f>
        <v>POTONGAN PEMBELIAN - HP HEADER TG 18.19 TO P-8</v>
      </c>
      <c r="E8832" s="573"/>
      <c r="F8832" s="573">
        <f>SUMIF('BKAS IDR'!$E$10:$E$44,$C8832,'BKAS IDR'!$M$10:$M$44)</f>
        <v>0</v>
      </c>
    </row>
    <row r="8833" spans="2:6" s="12" customFormat="1" ht="15" customHeight="1">
      <c r="B8833" s="1"/>
      <c r="C8833" s="53" t="str">
        <f>[1]Coa!B8833</f>
        <v>4203.0001.02812018</v>
      </c>
      <c r="D8833" s="1" t="str">
        <f>VLOOKUP(C8833,[1]Coa!$B$4:$C$9231,2,FALSE)</f>
        <v>POTONGAN PEMBELIAN - MC#3; UPGRADE PIPING &amp; DR</v>
      </c>
      <c r="E8833" s="573"/>
      <c r="F8833" s="573">
        <f>SUMIF('BKAS IDR'!$E$10:$E$44,$C8833,'BKAS IDR'!$M$10:$M$44)</f>
        <v>0</v>
      </c>
    </row>
    <row r="8834" spans="2:6" s="12" customFormat="1" ht="15" customHeight="1">
      <c r="B8834" s="1"/>
      <c r="C8834" s="53" t="str">
        <f>[1]Coa!B8834</f>
        <v>4203.0001.02812019</v>
      </c>
      <c r="D8834" s="1" t="str">
        <f>VLOOKUP(C8834,[1]Coa!$B$4:$C$9231,2,FALSE)</f>
        <v>POTONGAN PEMBELIAN - PM#8; TIE IN WASHING &amp; CO</v>
      </c>
      <c r="E8834" s="573"/>
      <c r="F8834" s="573">
        <f>SUMIF('BKAS IDR'!$E$10:$E$44,$C8834,'BKAS IDR'!$M$10:$M$44)</f>
        <v>0</v>
      </c>
    </row>
    <row r="8835" spans="2:6" s="12" customFormat="1" ht="15" customHeight="1">
      <c r="B8835" s="1"/>
      <c r="C8835" s="53" t="str">
        <f>[1]Coa!B8835</f>
        <v>4203.0001.02812020</v>
      </c>
      <c r="D8835" s="1" t="str">
        <f>VLOOKUP(C8835,[1]Coa!$B$4:$C$9231,2,FALSE)</f>
        <v>POTONGAN PEMBELIAN - PM#8; ADD SCREEN &amp; DISMAN</v>
      </c>
      <c r="E8835" s="573"/>
      <c r="F8835" s="573">
        <f>SUMIF('BKAS IDR'!$E$10:$E$44,$C8835,'BKAS IDR'!$M$10:$M$44)</f>
        <v>0</v>
      </c>
    </row>
    <row r="8836" spans="2:6" s="12" customFormat="1" ht="15" customHeight="1">
      <c r="B8836" s="1"/>
      <c r="C8836" s="53" t="str">
        <f>[1]Coa!B8836</f>
        <v>4203.0001.02812026</v>
      </c>
      <c r="D8836" s="1" t="str">
        <f>VLOOKUP(C8836,[1]Coa!$B$4:$C$9231,2,FALSE)</f>
        <v>POTONGAN PEMBELIAN - PPM#6; FABRICATION / INST</v>
      </c>
      <c r="E8836" s="573"/>
      <c r="F8836" s="573">
        <f>SUMIF('BKAS IDR'!$E$10:$E$44,$C8836,'BKAS IDR'!$M$10:$M$44)</f>
        <v>0</v>
      </c>
    </row>
    <row r="8837" spans="2:6" s="12" customFormat="1" ht="15" customHeight="1">
      <c r="B8837" s="1"/>
      <c r="C8837" s="53" t="str">
        <f>[1]Coa!B8837</f>
        <v>4203.0001.02812032</v>
      </c>
      <c r="D8837" s="1" t="str">
        <f>VLOOKUP(C8837,[1]Coa!$B$4:$C$9231,2,FALSE)</f>
        <v>POTONGAN PEMBELIAN - OPEN CONTRACT MAINTENANCE</v>
      </c>
      <c r="E8837" s="573"/>
      <c r="F8837" s="573">
        <f>SUMIF('BKAS IDR'!$E$10:$E$44,$C8837,'BKAS IDR'!$M$10:$M$44)</f>
        <v>0</v>
      </c>
    </row>
    <row r="8838" spans="2:6" s="12" customFormat="1" ht="15" customHeight="1">
      <c r="B8838" s="1"/>
      <c r="C8838" s="53" t="str">
        <f>[1]Coa!B8838</f>
        <v>4203.0001.02812033</v>
      </c>
      <c r="D8838" s="1" t="str">
        <f>VLOOKUP(C8838,[1]Coa!$B$4:$C$9231,2,FALSE)</f>
        <v>POTONGAN PEMBELIAN - MANPOWER TO SUPPORT CORRE</v>
      </c>
      <c r="E8838" s="573"/>
      <c r="F8838" s="573">
        <f>SUMIF('BKAS IDR'!$E$10:$E$44,$C8838,'BKAS IDR'!$M$10:$M$44)</f>
        <v>0</v>
      </c>
    </row>
    <row r="8839" spans="2:6" s="12" customFormat="1" ht="15" customHeight="1">
      <c r="B8839" s="1"/>
      <c r="C8839" s="53" t="str">
        <f>[1]Coa!B8839</f>
        <v>4203.0001.02812036</v>
      </c>
      <c r="D8839" s="1" t="str">
        <f>VLOOKUP(C8839,[1]Coa!$B$4:$C$9231,2,FALSE)</f>
        <v>POTONGAN PEMBELIAN - GANTI TUBE CONDENSER TG#1</v>
      </c>
      <c r="E8839" s="573"/>
      <c r="F8839" s="573">
        <f>SUMIF('BKAS IDR'!$E$10:$E$44,$C8839,'BKAS IDR'!$M$10:$M$44)</f>
        <v>0</v>
      </c>
    </row>
    <row r="8840" spans="2:6" s="12" customFormat="1" ht="15" customHeight="1">
      <c r="B8840" s="1"/>
      <c r="C8840" s="53" t="str">
        <f>[1]Coa!B8840</f>
        <v>4203.0001.02812045</v>
      </c>
      <c r="D8840" s="1" t="str">
        <f>VLOOKUP(C8840,[1]Coa!$B$4:$C$9231,2,FALSE)</f>
        <v>POTONGAN PEMBELIAN - WP-8; REPLACEMENT OF DRUM</v>
      </c>
      <c r="E8840" s="573"/>
      <c r="F8840" s="573">
        <f>SUMIF('BKAS IDR'!$E$10:$E$44,$C8840,'BKAS IDR'!$M$10:$M$44)</f>
        <v>0</v>
      </c>
    </row>
    <row r="8841" spans="2:6" s="12" customFormat="1" ht="15" customHeight="1">
      <c r="B8841" s="1"/>
      <c r="C8841" s="53" t="str">
        <f>[1]Coa!B8841</f>
        <v>4203.0001.02812047</v>
      </c>
      <c r="D8841" s="1" t="str">
        <f>VLOOKUP(C8841,[1]Coa!$B$4:$C$9231,2,FALSE)</f>
        <v>POTONGAN PEMBELIAN - WP-9; REPLACEMENT OF DRUM</v>
      </c>
      <c r="E8841" s="573"/>
      <c r="F8841" s="573">
        <f>SUMIF('BKAS IDR'!$E$10:$E$44,$C8841,'BKAS IDR'!$M$10:$M$44)</f>
        <v>0</v>
      </c>
    </row>
    <row r="8842" spans="2:6" s="12" customFormat="1" ht="15" customHeight="1">
      <c r="B8842" s="1"/>
      <c r="C8842" s="53" t="str">
        <f>[1]Coa!B8842</f>
        <v>4203.0001.02812048</v>
      </c>
      <c r="D8842" s="1" t="str">
        <f>VLOOKUP(C8842,[1]Coa!$B$4:$C$9231,2,FALSE)</f>
        <v>POTONGAN PEMBELIAN - VE#2 PROJECT FABR &amp; INSTA</v>
      </c>
      <c r="E8842" s="573"/>
      <c r="F8842" s="573">
        <f>SUMIF('BKAS IDR'!$E$10:$E$44,$C8842,'BKAS IDR'!$M$10:$M$44)</f>
        <v>0</v>
      </c>
    </row>
    <row r="8843" spans="2:6" s="12" customFormat="1" ht="15" customHeight="1">
      <c r="B8843" s="1"/>
      <c r="C8843" s="53" t="str">
        <f>[1]Coa!B8843</f>
        <v>4203.0001.02812050</v>
      </c>
      <c r="D8843" s="1" t="str">
        <f>VLOOKUP(C8843,[1]Coa!$B$4:$C$9231,2,FALSE)</f>
        <v>POTONGAN PEMBELIAN - VE2; FABRICATION &amp; INSTAL</v>
      </c>
      <c r="E8843" s="573"/>
      <c r="F8843" s="573">
        <f>SUMIF('BKAS IDR'!$E$10:$E$44,$C8843,'BKAS IDR'!$M$10:$M$44)</f>
        <v>0</v>
      </c>
    </row>
    <row r="8844" spans="2:6" s="12" customFormat="1" ht="15" customHeight="1">
      <c r="B8844" s="1"/>
      <c r="C8844" s="53" t="str">
        <f>[1]Coa!B8844</f>
        <v>4203.0001.02812052</v>
      </c>
      <c r="D8844" s="1" t="str">
        <f>VLOOKUP(C8844,[1]Coa!$B$4:$C$9231,2,FALSE)</f>
        <v>POTONGAN PEMBELIAN - PM8; SCAFFOLDING ANNUAL S</v>
      </c>
      <c r="E8844" s="573"/>
      <c r="F8844" s="573">
        <f>SUMIF('BKAS IDR'!$E$10:$E$44,$C8844,'BKAS IDR'!$M$10:$M$44)</f>
        <v>0</v>
      </c>
    </row>
    <row r="8845" spans="2:6" s="12" customFormat="1" ht="15" customHeight="1">
      <c r="B8845" s="1"/>
      <c r="C8845" s="53" t="str">
        <f>[1]Coa!B8845</f>
        <v>4203.0001.02812055</v>
      </c>
      <c r="D8845" s="1" t="str">
        <f>VLOOKUP(C8845,[1]Coa!$B$4:$C$9231,2,FALSE)</f>
        <v>POTONGAN PEMBELIAN - PM#8; DISMANTLE EQUIPMENT</v>
      </c>
      <c r="E8845" s="573"/>
      <c r="F8845" s="573">
        <f>SUMIF('BKAS IDR'!$E$10:$E$44,$C8845,'BKAS IDR'!$M$10:$M$44)</f>
        <v>0</v>
      </c>
    </row>
    <row r="8846" spans="2:6" s="12" customFormat="1" ht="15" customHeight="1">
      <c r="B8846" s="1"/>
      <c r="C8846" s="53" t="str">
        <f>[1]Coa!B8846</f>
        <v>4203.0001.02812056</v>
      </c>
      <c r="D8846" s="1" t="str">
        <f>VLOOKUP(C8846,[1]Coa!$B$4:$C$9231,2,FALSE)</f>
        <v>POTONGAN PEMBELIAN - PM#8; TO MAKE CONVEYOR SU</v>
      </c>
      <c r="E8846" s="573"/>
      <c r="F8846" s="573">
        <f>SUMIF('BKAS IDR'!$E$10:$E$44,$C8846,'BKAS IDR'!$M$10:$M$44)</f>
        <v>0</v>
      </c>
    </row>
    <row r="8847" spans="2:6" s="12" customFormat="1" ht="15" customHeight="1">
      <c r="B8847" s="1"/>
      <c r="C8847" s="53" t="str">
        <f>[1]Coa!B8847</f>
        <v>4203.0001.02812057</v>
      </c>
      <c r="D8847" s="1" t="str">
        <f>VLOOKUP(C8847,[1]Coa!$B$4:$C$9231,2,FALSE)</f>
        <v>POTONGAN PEMBELIAN - PM#9; GANTI 4 SET NOZZLE</v>
      </c>
      <c r="E8847" s="573"/>
      <c r="F8847" s="573">
        <f>SUMIF('BKAS IDR'!$E$10:$E$44,$C8847,'BKAS IDR'!$M$10:$M$44)</f>
        <v>0</v>
      </c>
    </row>
    <row r="8848" spans="2:6" s="12" customFormat="1" ht="15" customHeight="1">
      <c r="B8848" s="1"/>
      <c r="C8848" s="53" t="str">
        <f>[1]Coa!B8848</f>
        <v>4203.0001.02812099</v>
      </c>
      <c r="D8848" s="1" t="str">
        <f>VLOOKUP(C8848,[1]Coa!$B$4:$C$9231,2,FALSE)</f>
        <v>POTONGAN PEMBELIAN - IKPP MAINTENANCE</v>
      </c>
      <c r="E8848" s="573"/>
      <c r="F8848" s="573">
        <f>SUMIF('BKAS IDR'!$E$10:$E$44,$C8848,'BKAS IDR'!$M$10:$M$44)</f>
        <v>0</v>
      </c>
    </row>
    <row r="8849" spans="2:6" s="12" customFormat="1" ht="15" customHeight="1">
      <c r="B8849" s="1"/>
      <c r="C8849" s="53" t="str">
        <f>[1]Coa!B8849</f>
        <v>4203.0001.0350933</v>
      </c>
      <c r="D8849" s="1" t="str">
        <f>VLOOKUP(C8849,[1]Coa!$B$4:$C$9231,2,FALSE)</f>
        <v>POTONGAN PEMBELIAN - PAGERUNGAN UTARA FIELD</v>
      </c>
      <c r="E8849" s="573"/>
      <c r="F8849" s="573">
        <f>SUMIF('BKAS IDR'!$E$10:$E$44,$C8849,'BKAS IDR'!$M$10:$M$44)</f>
        <v>0</v>
      </c>
    </row>
    <row r="8850" spans="2:6" s="12" customFormat="1" ht="15" customHeight="1">
      <c r="B8850" s="1"/>
      <c r="C8850" s="53" t="str">
        <f>[1]Coa!B8850</f>
        <v>4203.0001.0351002</v>
      </c>
      <c r="D8850" s="1" t="str">
        <f>VLOOKUP(C8850,[1]Coa!$B$4:$C$9231,2,FALSE)</f>
        <v>POTONGAN PEMBELIAN - EDC1 SUBSEA FACILITY TSB</v>
      </c>
      <c r="E8850" s="573"/>
      <c r="F8850" s="573">
        <f>SUMIF('BKAS IDR'!$E$10:$E$44,$C8850,'BKAS IDR'!$M$10:$M$44)</f>
        <v>0</v>
      </c>
    </row>
    <row r="8851" spans="2:6" s="12" customFormat="1" ht="15" customHeight="1">
      <c r="B8851" s="1"/>
      <c r="C8851" s="53" t="str">
        <f>[1]Coa!B8851</f>
        <v>4203.0001.0400928</v>
      </c>
      <c r="D8851" s="1" t="str">
        <f>VLOOKUP(C8851,[1]Coa!$B$4:$C$9231,2,FALSE)</f>
        <v>POTONGAN PEMBELIAN - 3 Unit BODY SHELL</v>
      </c>
      <c r="E8851" s="573"/>
      <c r="F8851" s="573">
        <f>SUMIF('BKAS IDR'!$E$10:$E$44,$C8851,'BKAS IDR'!$M$10:$M$44)</f>
        <v>0</v>
      </c>
    </row>
    <row r="8852" spans="2:6" s="12" customFormat="1" ht="15" customHeight="1">
      <c r="B8852" s="1"/>
      <c r="C8852" s="53" t="str">
        <f>[1]Coa!B8852</f>
        <v>4203.0001.0400932</v>
      </c>
      <c r="D8852" s="1" t="str">
        <f>VLOOKUP(C8852,[1]Coa!$B$4:$C$9231,2,FALSE)</f>
        <v>POTONGAN PEMBELIAN - 6 UNITS FLARE KO DRUM</v>
      </c>
      <c r="E8852" s="573"/>
      <c r="F8852" s="573">
        <f>SUMIF('BKAS IDR'!$E$10:$E$44,$C8852,'BKAS IDR'!$M$10:$M$44)</f>
        <v>0</v>
      </c>
    </row>
    <row r="8853" spans="2:6" s="12" customFormat="1" ht="15" customHeight="1">
      <c r="B8853" s="1"/>
      <c r="C8853" s="53" t="str">
        <f>[1]Coa!B8853</f>
        <v>4203.0001.0411008</v>
      </c>
      <c r="D8853" s="1" t="str">
        <f>VLOOKUP(C8853,[1]Coa!$B$4:$C$9231,2,FALSE)</f>
        <v>POTONGAN PEMBELIAN - GEN. ASSEMBLY DEBARKING</v>
      </c>
      <c r="E8853" s="573"/>
      <c r="F8853" s="573">
        <f>SUMIF('BKAS IDR'!$E$10:$E$44,$C8853,'BKAS IDR'!$M$10:$M$44)</f>
        <v>0</v>
      </c>
    </row>
    <row r="8854" spans="2:6" s="12" customFormat="1" ht="15" customHeight="1">
      <c r="B8854" s="1"/>
      <c r="C8854" s="53" t="str">
        <f>[1]Coa!B8854</f>
        <v>4203.0001.04112025</v>
      </c>
      <c r="D8854" s="1" t="str">
        <f>VLOOKUP(C8854,[1]Coa!$B$4:$C$9231,2,FALSE)</f>
        <v>POTONGAN PEMBELIAN - MANPOWER SUPPLY FOR PROJE</v>
      </c>
      <c r="E8854" s="573"/>
      <c r="F8854" s="573">
        <f>SUMIF('BKAS IDR'!$E$10:$E$44,$C8854,'BKAS IDR'!$M$10:$M$44)</f>
        <v>0</v>
      </c>
    </row>
    <row r="8855" spans="2:6" s="12" customFormat="1" ht="15" customHeight="1">
      <c r="B8855" s="1"/>
      <c r="C8855" s="53" t="str">
        <f>[1]Coa!B8855</f>
        <v>4203.0001.0480753</v>
      </c>
      <c r="D8855" s="1" t="str">
        <f>VLOOKUP(C8855,[1]Coa!$B$4:$C$9231,2,FALSE)</f>
        <v>POTONGAN PEMBELIAN - COMBINED FEED EXCHANGER</v>
      </c>
      <c r="E8855" s="573"/>
      <c r="F8855" s="573">
        <f>SUMIF('BKAS IDR'!$E$10:$E$44,$C8855,'BKAS IDR'!$M$10:$M$44)</f>
        <v>0</v>
      </c>
    </row>
    <row r="8856" spans="2:6" s="12" customFormat="1" ht="15" customHeight="1">
      <c r="B8856" s="1"/>
      <c r="C8856" s="53" t="str">
        <f>[1]Coa!B8856</f>
        <v>4203.0001.0480901</v>
      </c>
      <c r="D8856" s="1" t="str">
        <f>VLOOKUP(C8856,[1]Coa!$B$4:$C$9231,2,FALSE)</f>
        <v>POTONGAN PEMBELIAN - DEBUT TRIM COND 211-E-9</v>
      </c>
      <c r="E8856" s="573"/>
      <c r="F8856" s="573">
        <f>SUMIF('BKAS IDR'!$E$10:$E$44,$C8856,'BKAS IDR'!$M$10:$M$44)</f>
        <v>0</v>
      </c>
    </row>
    <row r="8857" spans="2:6" s="12" customFormat="1" ht="15" customHeight="1">
      <c r="B8857" s="1"/>
      <c r="C8857" s="53" t="str">
        <f>[1]Coa!B8857</f>
        <v>4203.0001.0480906</v>
      </c>
      <c r="D8857" s="1" t="str">
        <f>VLOOKUP(C8857,[1]Coa!$B$4:$C$9231,2,FALSE)</f>
        <v>POTONGAN PEMBELIAN - TBUNDLE 140-E-11A,E-16</v>
      </c>
      <c r="E8857" s="573"/>
      <c r="F8857" s="573">
        <f>SUMIF('BKAS IDR'!$E$10:$E$44,$C8857,'BKAS IDR'!$M$10:$M$44)</f>
        <v>0</v>
      </c>
    </row>
    <row r="8858" spans="2:6" s="12" customFormat="1" ht="15" customHeight="1">
      <c r="B8858" s="1"/>
      <c r="C8858" s="53" t="str">
        <f>[1]Coa!B8858</f>
        <v>4203.0001.0480912</v>
      </c>
      <c r="D8858" s="1" t="str">
        <f>VLOOKUP(C8858,[1]Coa!$B$4:$C$9231,2,FALSE)</f>
        <v>POTONGAN PEMBELIAN - FAB HE, 701-E-5&amp;702-E-7</v>
      </c>
      <c r="E8858" s="573"/>
      <c r="F8858" s="573">
        <f>SUMIF('BKAS IDR'!$E$10:$E$44,$C8858,'BKAS IDR'!$M$10:$M$44)</f>
        <v>0</v>
      </c>
    </row>
    <row r="8859" spans="2:6" s="12" customFormat="1" ht="15" customHeight="1">
      <c r="B8859" s="1"/>
      <c r="C8859" s="53" t="str">
        <f>[1]Coa!B8859</f>
        <v>4203.0001.0480914</v>
      </c>
      <c r="D8859" s="1" t="str">
        <f>VLOOKUP(C8859,[1]Coa!$B$4:$C$9231,2,FALSE)</f>
        <v>POTONGAN PEMBELIAN - FAB HE,ITEM 140-E-20&amp;E-25</v>
      </c>
      <c r="E8859" s="573"/>
      <c r="F8859" s="573">
        <f>SUMIF('BKAS IDR'!$E$10:$E$44,$C8859,'BKAS IDR'!$M$10:$M$44)</f>
        <v>0</v>
      </c>
    </row>
    <row r="8860" spans="2:6" s="12" customFormat="1" ht="15" customHeight="1">
      <c r="B8860" s="1"/>
      <c r="C8860" s="53" t="str">
        <f>[1]Coa!B8860</f>
        <v>4203.0001.0480918</v>
      </c>
      <c r="D8860" s="1" t="str">
        <f>VLOOKUP(C8860,[1]Coa!$B$4:$C$9231,2,FALSE)</f>
        <v>POTONGAN PEMBELIAN - TUBE BUNDLE ASS F/023E-11</v>
      </c>
      <c r="E8860" s="573"/>
      <c r="F8860" s="573">
        <f>SUMIF('BKAS IDR'!$E$10:$E$44,$C8860,'BKAS IDR'!$M$10:$M$44)</f>
        <v>0</v>
      </c>
    </row>
    <row r="8861" spans="2:6" s="12" customFormat="1" ht="15" customHeight="1">
      <c r="B8861" s="1"/>
      <c r="C8861" s="53" t="str">
        <f>[1]Coa!B8861</f>
        <v>4203.0001.0480922</v>
      </c>
      <c r="D8861" s="1" t="str">
        <f>VLOOKUP(C8861,[1]Coa!$B$4:$C$9231,2,FALSE)</f>
        <v>POTONGAN PEMBELIAN - COMBINED FEED EXCHANGER</v>
      </c>
      <c r="E8861" s="573"/>
      <c r="F8861" s="573">
        <f>SUMIF('BKAS IDR'!$E$10:$E$44,$C8861,'BKAS IDR'!$M$10:$M$44)</f>
        <v>0</v>
      </c>
    </row>
    <row r="8862" spans="2:6" s="12" customFormat="1" ht="15" customHeight="1">
      <c r="B8862" s="1"/>
      <c r="C8862" s="53" t="str">
        <f>[1]Coa!B8862</f>
        <v>4203.0001.0480925</v>
      </c>
      <c r="D8862" s="1" t="str">
        <f>VLOOKUP(C8862,[1]Coa!$B$4:$C$9231,2,FALSE)</f>
        <v>POTONGAN PEMBELIAN - 6 DISPENSER (SOE-TA)</v>
      </c>
      <c r="E8862" s="573"/>
      <c r="F8862" s="573">
        <f>SUMIF('BKAS IDR'!$E$10:$E$44,$C8862,'BKAS IDR'!$M$10:$M$44)</f>
        <v>0</v>
      </c>
    </row>
    <row r="8863" spans="2:6" s="12" customFormat="1" ht="15" customHeight="1">
      <c r="B8863" s="1"/>
      <c r="C8863" s="53" t="str">
        <f>[1]Coa!B8863</f>
        <v>4203.0001.0481001</v>
      </c>
      <c r="D8863" s="1" t="str">
        <f>VLOOKUP(C8863,[1]Coa!$B$4:$C$9231,2,FALSE)</f>
        <v>POTONGAN PEMBELIAN - VESSEL TAG NO.14-E-25</v>
      </c>
      <c r="E8863" s="573"/>
      <c r="F8863" s="573">
        <f>SUMIF('BKAS IDR'!$E$10:$E$44,$C8863,'BKAS IDR'!$M$10:$M$44)</f>
        <v>0</v>
      </c>
    </row>
    <row r="8864" spans="2:6" s="12" customFormat="1" ht="15" customHeight="1">
      <c r="B8864" s="1"/>
      <c r="C8864" s="53" t="str">
        <f>[1]Coa!B8864</f>
        <v>4203.0001.0481012</v>
      </c>
      <c r="D8864" s="1" t="str">
        <f>VLOOKUP(C8864,[1]Coa!$B$4:$C$9231,2,FALSE)</f>
        <v>POTONGAN PEMBELIAN - BAFFLE PLATE</v>
      </c>
      <c r="E8864" s="573"/>
      <c r="F8864" s="573">
        <f>SUMIF('BKAS IDR'!$E$10:$E$44,$C8864,'BKAS IDR'!$M$10:$M$44)</f>
        <v>0</v>
      </c>
    </row>
    <row r="8865" spans="2:6" s="12" customFormat="1" ht="15" customHeight="1">
      <c r="B8865" s="1"/>
      <c r="C8865" s="53" t="str">
        <f>[1]Coa!B8865</f>
        <v>4203.0001.0481016</v>
      </c>
      <c r="D8865" s="1" t="str">
        <f>VLOOKUP(C8865,[1]Coa!$B$4:$C$9231,2,FALSE)</f>
        <v>POTONGAN PEMBELIAN - ERECTION VCFHE 84E-201</v>
      </c>
      <c r="E8865" s="573"/>
      <c r="F8865" s="573">
        <f>SUMIF('BKAS IDR'!$E$10:$E$44,$C8865,'BKAS IDR'!$M$10:$M$44)</f>
        <v>0</v>
      </c>
    </row>
    <row r="8866" spans="2:6" s="12" customFormat="1" ht="15" customHeight="1">
      <c r="B8866" s="1"/>
      <c r="C8866" s="53" t="str">
        <f>[1]Coa!B8866</f>
        <v>4203.0001.0481023</v>
      </c>
      <c r="D8866" s="1" t="str">
        <f>VLOOKUP(C8866,[1]Coa!$B$4:$C$9231,2,FALSE)</f>
        <v>POTONGAN PEMBELIAN - PASS PARTITION PLATE</v>
      </c>
      <c r="E8866" s="573"/>
      <c r="F8866" s="573">
        <f>SUMIF('BKAS IDR'!$E$10:$E$44,$C8866,'BKAS IDR'!$M$10:$M$44)</f>
        <v>0</v>
      </c>
    </row>
    <row r="8867" spans="2:6" s="12" customFormat="1" ht="15" customHeight="1">
      <c r="B8867" s="1"/>
      <c r="C8867" s="53" t="str">
        <f>[1]Coa!B8867</f>
        <v>4203.0001.0481024</v>
      </c>
      <c r="D8867" s="1" t="str">
        <f>VLOOKUP(C8867,[1]Coa!$B$4:$C$9231,2,FALSE)</f>
        <v>POTONGAN PEMBELIAN - T. BUNDLE COMP, CHANNEL</v>
      </c>
      <c r="E8867" s="573"/>
      <c r="F8867" s="573">
        <f>SUMIF('BKAS IDR'!$E$10:$E$44,$C8867,'BKAS IDR'!$M$10:$M$44)</f>
        <v>0</v>
      </c>
    </row>
    <row r="8868" spans="2:6" s="12" customFormat="1" ht="15" customHeight="1">
      <c r="B8868" s="1"/>
      <c r="C8868" s="53" t="str">
        <f>[1]Coa!B8868</f>
        <v>4203.0001.0481101</v>
      </c>
      <c r="D8868" s="1" t="str">
        <f>VLOOKUP(C8868,[1]Coa!$B$4:$C$9231,2,FALSE)</f>
        <v>POTONGAN PEMBELIAN - TUBE BUNDLE TYPE "U"</v>
      </c>
      <c r="E8868" s="573"/>
      <c r="F8868" s="573">
        <f>SUMIF('BKAS IDR'!$E$10:$E$44,$C8868,'BKAS IDR'!$M$10:$M$44)</f>
        <v>0</v>
      </c>
    </row>
    <row r="8869" spans="2:6" s="12" customFormat="1" ht="15" customHeight="1">
      <c r="B8869" s="1"/>
      <c r="C8869" s="53" t="str">
        <f>[1]Coa!B8869</f>
        <v>4203.0001.0481105</v>
      </c>
      <c r="D8869" s="1" t="str">
        <f>VLOOKUP(C8869,[1]Coa!$B$4:$C$9231,2,FALSE)</f>
        <v>POTONGAN PEMBELIAN - TBUNDLE AS110-E-7 A/B/C/D</v>
      </c>
      <c r="E8869" s="573"/>
      <c r="F8869" s="573">
        <f>SUMIF('BKAS IDR'!$E$10:$E$44,$C8869,'BKAS IDR'!$M$10:$M$44)</f>
        <v>0</v>
      </c>
    </row>
    <row r="8870" spans="2:6" s="12" customFormat="1" ht="15" customHeight="1">
      <c r="B8870" s="1"/>
      <c r="C8870" s="53" t="str">
        <f>[1]Coa!B8870</f>
        <v>4203.0001.0481106</v>
      </c>
      <c r="D8870" s="1" t="str">
        <f>VLOOKUP(C8870,[1]Coa!$B$4:$C$9231,2,FALSE)</f>
        <v>POTONGAN PEMBELIAN - EJCTR STEAMTAG110-J-51A/B</v>
      </c>
      <c r="E8870" s="573"/>
      <c r="F8870" s="573">
        <f>SUMIF('BKAS IDR'!$E$10:$E$44,$C8870,'BKAS IDR'!$M$10:$M$44)</f>
        <v>0</v>
      </c>
    </row>
    <row r="8871" spans="2:6" s="12" customFormat="1" ht="15" customHeight="1">
      <c r="B8871" s="1"/>
      <c r="C8871" s="53" t="str">
        <f>[1]Coa!B8871</f>
        <v>4203.0001.0481107</v>
      </c>
      <c r="D8871" s="1" t="str">
        <f>VLOOKUP(C8871,[1]Coa!$B$4:$C$9231,2,FALSE)</f>
        <v>POTONGAN PEMBELIAN - TBUNDLE AS&amp;SHELL 93E-405</v>
      </c>
      <c r="E8871" s="573"/>
      <c r="F8871" s="573">
        <f>SUMIF('BKAS IDR'!$E$10:$E$44,$C8871,'BKAS IDR'!$M$10:$M$44)</f>
        <v>0</v>
      </c>
    </row>
    <row r="8872" spans="2:6" s="12" customFormat="1" ht="15" customHeight="1">
      <c r="B8872" s="1"/>
      <c r="C8872" s="53" t="str">
        <f>[1]Coa!B8872</f>
        <v>4203.0001.0481109</v>
      </c>
      <c r="D8872" s="1" t="str">
        <f>VLOOKUP(C8872,[1]Coa!$B$4:$C$9231,2,FALSE)</f>
        <v>POTONGAN PEMBELIAN - PRESSURE VESSEL FABRICATI</v>
      </c>
      <c r="E8872" s="573"/>
      <c r="F8872" s="573">
        <f>SUMIF('BKAS IDR'!$E$10:$E$44,$C8872,'BKAS IDR'!$M$10:$M$44)</f>
        <v>0</v>
      </c>
    </row>
    <row r="8873" spans="2:6" s="12" customFormat="1" ht="15" customHeight="1">
      <c r="B8873" s="1"/>
      <c r="C8873" s="53" t="str">
        <f>[1]Coa!B8873</f>
        <v>4203.0001.0481114</v>
      </c>
      <c r="D8873" s="1" t="str">
        <f>VLOOKUP(C8873,[1]Coa!$B$4:$C$9231,2,FALSE)</f>
        <v>POTONGAN PEMBELIAN - HEAT EXCHANGER COMPLETE 7</v>
      </c>
      <c r="E8873" s="573"/>
      <c r="F8873" s="573">
        <f>SUMIF('BKAS IDR'!$E$10:$E$44,$C8873,'BKAS IDR'!$M$10:$M$44)</f>
        <v>0</v>
      </c>
    </row>
    <row r="8874" spans="2:6" s="12" customFormat="1" ht="15" customHeight="1">
      <c r="B8874" s="1"/>
      <c r="C8874" s="53" t="str">
        <f>[1]Coa!B8874</f>
        <v>4203.0001.0481117</v>
      </c>
      <c r="D8874" s="1" t="str">
        <f>VLOOKUP(C8874,[1]Coa!$B$4:$C$9231,2,FALSE)</f>
        <v>POTONGAN PEMBELIAN - CONDENSATE STRIPPER</v>
      </c>
      <c r="E8874" s="573"/>
      <c r="F8874" s="573">
        <f>SUMIF('BKAS IDR'!$E$10:$E$44,$C8874,'BKAS IDR'!$M$10:$M$44)</f>
        <v>0</v>
      </c>
    </row>
    <row r="8875" spans="2:6" s="12" customFormat="1" ht="15" customHeight="1">
      <c r="B8875" s="1"/>
      <c r="C8875" s="53" t="str">
        <f>[1]Coa!B8875</f>
        <v>4203.0001.0481118</v>
      </c>
      <c r="D8875" s="1" t="str">
        <f>VLOOKUP(C8875,[1]Coa!$B$4:$C$9231,2,FALSE)</f>
        <v>POTONGAN PEMBELIAN - VESSEL, HORIZONTAL TAG</v>
      </c>
      <c r="E8875" s="573"/>
      <c r="F8875" s="573">
        <f>SUMIF('BKAS IDR'!$E$10:$E$44,$C8875,'BKAS IDR'!$M$10:$M$44)</f>
        <v>0</v>
      </c>
    </row>
    <row r="8876" spans="2:6" s="12" customFormat="1" ht="15" customHeight="1">
      <c r="B8876" s="1"/>
      <c r="C8876" s="53" t="str">
        <f>[1]Coa!B8876</f>
        <v>4203.0001.0481124</v>
      </c>
      <c r="D8876" s="1" t="str">
        <f>VLOOKUP(C8876,[1]Coa!$B$4:$C$9231,2,FALSE)</f>
        <v>POTONGAN PEMBELIAN - Heat Exchanger  Assy Tag</v>
      </c>
      <c r="E8876" s="573"/>
      <c r="F8876" s="573">
        <f>SUMIF('BKAS IDR'!$E$10:$E$44,$C8876,'BKAS IDR'!$M$10:$M$44)</f>
        <v>0</v>
      </c>
    </row>
    <row r="8877" spans="2:6" s="12" customFormat="1" ht="15" customHeight="1">
      <c r="B8877" s="1"/>
      <c r="C8877" s="53" t="str">
        <f>[1]Coa!B8877</f>
        <v>4203.0001.0481153</v>
      </c>
      <c r="D8877" s="1" t="str">
        <f>VLOOKUP(C8877,[1]Coa!$B$4:$C$9231,2,FALSE)</f>
        <v>POTONGAN PEMBELIAN - 5 (FIVE) UNIT COMBINED FE</v>
      </c>
      <c r="E8877" s="573"/>
      <c r="F8877" s="573">
        <f>SUMIF('BKAS IDR'!$E$10:$E$44,$C8877,'BKAS IDR'!$M$10:$M$44)</f>
        <v>0</v>
      </c>
    </row>
    <row r="8878" spans="2:6" s="12" customFormat="1" ht="15" customHeight="1">
      <c r="B8878" s="1"/>
      <c r="C8878" s="53" t="str">
        <f>[1]Coa!B8878</f>
        <v>4203.0001.0481159</v>
      </c>
      <c r="D8878" s="1" t="str">
        <f>VLOOKUP(C8878,[1]Coa!$B$4:$C$9231,2,FALSE)</f>
        <v>POTONGAN PEMBELIAN - PEMBANGUNAN UNIT CHLORIDE</v>
      </c>
      <c r="E8878" s="573"/>
      <c r="F8878" s="573">
        <f>SUMIF('BKAS IDR'!$E$10:$E$44,$C8878,'BKAS IDR'!$M$10:$M$44)</f>
        <v>0</v>
      </c>
    </row>
    <row r="8879" spans="2:6" s="12" customFormat="1" ht="15" customHeight="1">
      <c r="B8879" s="1"/>
      <c r="C8879" s="53" t="str">
        <f>[1]Coa!B8879</f>
        <v>4203.0001.0481160</v>
      </c>
      <c r="D8879" s="1" t="str">
        <f>VLOOKUP(C8879,[1]Coa!$B$4:$C$9231,2,FALSE)</f>
        <v>POTONGAN PEMBELIAN - FABRICATION INTERNAL PART</v>
      </c>
      <c r="E8879" s="573"/>
      <c r="F8879" s="573">
        <f>SUMIF('BKAS IDR'!$E$10:$E$44,$C8879,'BKAS IDR'!$M$10:$M$44)</f>
        <v>0</v>
      </c>
    </row>
    <row r="8880" spans="2:6" s="12" customFormat="1" ht="15" customHeight="1">
      <c r="B8880" s="1"/>
      <c r="C8880" s="53" t="str">
        <f>[1]Coa!B8880</f>
        <v>4203.0001.0481161</v>
      </c>
      <c r="D8880" s="1" t="str">
        <f>VLOOKUP(C8880,[1]Coa!$B$4:$C$9231,2,FALSE)</f>
        <v>POTONGAN PEMBELIAN - HEAT EXCHANGER 260-E-157</v>
      </c>
      <c r="E8880" s="573"/>
      <c r="F8880" s="573">
        <f>SUMIF('BKAS IDR'!$E$10:$E$44,$C8880,'BKAS IDR'!$M$10:$M$44)</f>
        <v>0</v>
      </c>
    </row>
    <row r="8881" spans="2:6" s="12" customFormat="1" ht="15" customHeight="1">
      <c r="B8881" s="1"/>
      <c r="C8881" s="53" t="str">
        <f>[1]Coa!B8881</f>
        <v>4203.0001.0481163</v>
      </c>
      <c r="D8881" s="1" t="str">
        <f>VLOOKUP(C8881,[1]Coa!$B$4:$C$9231,2,FALSE)</f>
        <v>POTONGAN PEMBELIAN - PEMBANGUNAN FASILITAS SLU</v>
      </c>
      <c r="E8881" s="573"/>
      <c r="F8881" s="573">
        <f>SUMIF('BKAS IDR'!$E$10:$E$44,$C8881,'BKAS IDR'!$M$10:$M$44)</f>
        <v>0</v>
      </c>
    </row>
    <row r="8882" spans="2:6" s="12" customFormat="1" ht="15" customHeight="1">
      <c r="B8882" s="1"/>
      <c r="C8882" s="53" t="str">
        <f>[1]Coa!B8882</f>
        <v>4203.0001.0481166</v>
      </c>
      <c r="D8882" s="1" t="str">
        <f>VLOOKUP(C8882,[1]Coa!$B$4:$C$9231,2,FALSE)</f>
        <v>POTONGAN PEMBELIAN - SHELL &amp; TUBE BUNDLE  Assy</v>
      </c>
      <c r="E8882" s="573"/>
      <c r="F8882" s="573">
        <f>SUMIF('BKAS IDR'!$E$10:$E$44,$C8882,'BKAS IDR'!$M$10:$M$44)</f>
        <v>0</v>
      </c>
    </row>
    <row r="8883" spans="2:6" s="12" customFormat="1" ht="15" customHeight="1">
      <c r="B8883" s="1"/>
      <c r="C8883" s="53" t="str">
        <f>[1]Coa!B8883</f>
        <v>4203.0001.04812004</v>
      </c>
      <c r="D8883" s="1" t="str">
        <f>VLOOKUP(C8883,[1]Coa!$B$4:$C$9231,2,FALSE)</f>
        <v>POTONGAN PEMBELIAN - TOP HEAD COLOUMN</v>
      </c>
      <c r="E8883" s="573"/>
      <c r="F8883" s="573">
        <f>SUMIF('BKAS IDR'!$E$10:$E$44,$C8883,'BKAS IDR'!$M$10:$M$44)</f>
        <v>0</v>
      </c>
    </row>
    <row r="8884" spans="2:6" s="12" customFormat="1" ht="15" customHeight="1">
      <c r="B8884" s="1"/>
      <c r="C8884" s="53" t="str">
        <f>[1]Coa!B8884</f>
        <v>4203.0001.0510862</v>
      </c>
      <c r="D8884" s="1" t="str">
        <f>VLOOKUP(C8884,[1]Coa!$B$4:$C$9231,2,FALSE)</f>
        <v>POTONGAN PEMBELIAN - PRESSURE VESSEL</v>
      </c>
      <c r="E8884" s="573"/>
      <c r="F8884" s="573">
        <f>SUMIF('BKAS IDR'!$E$10:$E$44,$C8884,'BKAS IDR'!$M$10:$M$44)</f>
        <v>0</v>
      </c>
    </row>
    <row r="8885" spans="2:6" s="12" customFormat="1" ht="15" customHeight="1">
      <c r="B8885" s="1"/>
      <c r="C8885" s="53" t="str">
        <f>[1]Coa!B8885</f>
        <v>4203.0001.0510863</v>
      </c>
      <c r="D8885" s="1" t="str">
        <f>VLOOKUP(C8885,[1]Coa!$B$4:$C$9231,2,FALSE)</f>
        <v>POTONGAN PEMBELIAN - PROV OF SHELL &amp; TUBE HEAT</v>
      </c>
      <c r="E8885" s="573"/>
      <c r="F8885" s="573">
        <f>SUMIF('BKAS IDR'!$E$10:$E$44,$C8885,'BKAS IDR'!$M$10:$M$44)</f>
        <v>0</v>
      </c>
    </row>
    <row r="8886" spans="2:6" s="12" customFormat="1" ht="15" customHeight="1">
      <c r="B8886" s="1"/>
      <c r="C8886" s="53" t="str">
        <f>[1]Coa!B8886</f>
        <v>4203.0001.0510902</v>
      </c>
      <c r="D8886" s="1" t="str">
        <f>VLOOKUP(C8886,[1]Coa!$B$4:$C$9231,2,FALSE)</f>
        <v>POTONGAN PEMBELIAN - PRESSURE VESSEL GSA</v>
      </c>
      <c r="E8886" s="573"/>
      <c r="F8886" s="573">
        <f>SUMIF('BKAS IDR'!$E$10:$E$44,$C8886,'BKAS IDR'!$M$10:$M$44)</f>
        <v>0</v>
      </c>
    </row>
    <row r="8887" spans="2:6" s="12" customFormat="1" ht="15" customHeight="1">
      <c r="B8887" s="1"/>
      <c r="C8887" s="53" t="str">
        <f>[1]Coa!B8887</f>
        <v>4203.0001.0511017</v>
      </c>
      <c r="D8887" s="1" t="str">
        <f>VLOOKUP(C8887,[1]Coa!$B$4:$C$9231,2,FALSE)</f>
        <v>POTONGAN PEMBELIAN - FAB HEAD CHANNEL (E-2030)</v>
      </c>
      <c r="E8887" s="573"/>
      <c r="F8887" s="573">
        <f>SUMIF('BKAS IDR'!$E$10:$E$44,$C8887,'BKAS IDR'!$M$10:$M$44)</f>
        <v>0</v>
      </c>
    </row>
    <row r="8888" spans="2:6" s="12" customFormat="1" ht="15" customHeight="1">
      <c r="B8888" s="1"/>
      <c r="C8888" s="53" t="str">
        <f>[1]Coa!B8888</f>
        <v>4203.0001.0511152</v>
      </c>
      <c r="D8888" s="1" t="str">
        <f>VLOOKUP(C8888,[1]Coa!$B$4:$C$9231,2,FALSE)</f>
        <v>POTONGAN PEMBELIAN - ENGINEERING, PROCUREMENT,</v>
      </c>
      <c r="E8888" s="573"/>
      <c r="F8888" s="573">
        <f>SUMIF('BKAS IDR'!$E$10:$E$44,$C8888,'BKAS IDR'!$M$10:$M$44)</f>
        <v>0</v>
      </c>
    </row>
    <row r="8889" spans="2:6" s="12" customFormat="1" ht="15" customHeight="1">
      <c r="B8889" s="1"/>
      <c r="C8889" s="53" t="str">
        <f>[1]Coa!B8889</f>
        <v>4203.0001.0540911</v>
      </c>
      <c r="D8889" s="1" t="str">
        <f>VLOOKUP(C8889,[1]Coa!$B$4:$C$9231,2,FALSE)</f>
        <v>POTONGAN PEMBELIAN - NATURAL GAS REHEATER</v>
      </c>
      <c r="E8889" s="573"/>
      <c r="F8889" s="573">
        <f>SUMIF('BKAS IDR'!$E$10:$E$44,$C8889,'BKAS IDR'!$M$10:$M$44)</f>
        <v>0</v>
      </c>
    </row>
    <row r="8890" spans="2:6" s="12" customFormat="1" ht="15" customHeight="1">
      <c r="B8890" s="1"/>
      <c r="C8890" s="53" t="str">
        <f>[1]Coa!B8890</f>
        <v>4203.0001.0541171</v>
      </c>
      <c r="D8890" s="1" t="str">
        <f>VLOOKUP(C8890,[1]Coa!$B$4:$C$9231,2,FALSE)</f>
        <v>POTONGAN PEMBELIAN - HEAT EXCHANGER DEHYDROGEN</v>
      </c>
      <c r="E8890" s="573"/>
      <c r="F8890" s="573">
        <f>SUMIF('BKAS IDR'!$E$10:$E$44,$C8890,'BKAS IDR'!$M$10:$M$44)</f>
        <v>0</v>
      </c>
    </row>
    <row r="8891" spans="2:6" s="12" customFormat="1" ht="15" customHeight="1">
      <c r="B8891" s="1"/>
      <c r="C8891" s="53" t="str">
        <f>[1]Coa!B8891</f>
        <v>4203.0001.0550824</v>
      </c>
      <c r="D8891" s="1" t="str">
        <f>VLOOKUP(C8891,[1]Coa!$B$4:$C$9231,2,FALSE)</f>
        <v>POTONGAN PEMBELIAN - FERTILIZER FACTORY EXPANS</v>
      </c>
      <c r="E8891" s="573"/>
      <c r="F8891" s="573">
        <f>SUMIF('BKAS IDR'!$E$10:$E$44,$C8891,'BKAS IDR'!$M$10:$M$44)</f>
        <v>0</v>
      </c>
    </row>
    <row r="8892" spans="2:6" s="12" customFormat="1" ht="15" customHeight="1">
      <c r="B8892" s="1"/>
      <c r="C8892" s="53" t="str">
        <f>[1]Coa!B8892</f>
        <v>4203.0001.0560920</v>
      </c>
      <c r="D8892" s="1" t="str">
        <f>VLOOKUP(C8892,[1]Coa!$B$4:$C$9231,2,FALSE)</f>
        <v>POTONGAN PEMBELIAN - REPL T BUNDLE 3A-1111-C</v>
      </c>
      <c r="E8892" s="573"/>
      <c r="F8892" s="573">
        <f>SUMIF('BKAS IDR'!$E$10:$E$44,$C8892,'BKAS IDR'!$M$10:$M$44)</f>
        <v>0</v>
      </c>
    </row>
    <row r="8893" spans="2:6" s="12" customFormat="1" ht="15" customHeight="1">
      <c r="B8893" s="1"/>
      <c r="C8893" s="53" t="str">
        <f>[1]Coa!B8893</f>
        <v>4203.0001.0561111</v>
      </c>
      <c r="D8893" s="1" t="str">
        <f>VLOOKUP(C8893,[1]Coa!$B$4:$C$9231,2,FALSE)</f>
        <v>POTONGAN PEMBELIAN - SUPERHEATER WASTE HEAT BO</v>
      </c>
      <c r="E8893" s="573"/>
      <c r="F8893" s="573">
        <f>SUMIF('BKAS IDR'!$E$10:$E$44,$C8893,'BKAS IDR'!$M$10:$M$44)</f>
        <v>0</v>
      </c>
    </row>
    <row r="8894" spans="2:6" s="12" customFormat="1" ht="15" customHeight="1">
      <c r="B8894" s="1"/>
      <c r="C8894" s="53" t="str">
        <f>[1]Coa!B8894</f>
        <v>4203.0001.0561112</v>
      </c>
      <c r="D8894" s="1" t="str">
        <f>VLOOKUP(C8894,[1]Coa!$B$4:$C$9231,2,FALSE)</f>
        <v>POTONGAN PEMBELIAN - AIR HEATER 5U-EC-301 (SEG</v>
      </c>
      <c r="E8894" s="573"/>
      <c r="F8894" s="573">
        <f>SUMIF('BKAS IDR'!$E$10:$E$44,$C8894,'BKAS IDR'!$M$10:$M$44)</f>
        <v>0</v>
      </c>
    </row>
    <row r="8895" spans="2:6" s="12" customFormat="1" ht="15" customHeight="1">
      <c r="B8895" s="1"/>
      <c r="C8895" s="53" t="str">
        <f>[1]Coa!B8895</f>
        <v>4203.0001.0561151</v>
      </c>
      <c r="D8895" s="1" t="str">
        <f>VLOOKUP(C8895,[1]Coa!$B$4:$C$9231,2,FALSE)</f>
        <v>POTONGAN PEMBELIAN - HP STEAM SUPER HEATER 102</v>
      </c>
      <c r="E8895" s="573"/>
      <c r="F8895" s="573">
        <f>SUMIF('BKAS IDR'!$E$10:$E$44,$C8895,'BKAS IDR'!$M$10:$M$44)</f>
        <v>0</v>
      </c>
    </row>
    <row r="8896" spans="2:6" s="12" customFormat="1" ht="15" customHeight="1">
      <c r="B8896" s="1"/>
      <c r="C8896" s="53" t="str">
        <f>[1]Coa!B8896</f>
        <v>4203.0001.0561158</v>
      </c>
      <c r="D8896" s="1" t="str">
        <f>VLOOKUP(C8896,[1]Coa!$B$4:$C$9231,2,FALSE)</f>
        <v>POTONGAN PEMBELIAN - 5A-115C METHANATOR EFFLUE</v>
      </c>
      <c r="E8896" s="573"/>
      <c r="F8896" s="573">
        <f>SUMIF('BKAS IDR'!$E$10:$E$44,$C8896,'BKAS IDR'!$M$10:$M$44)</f>
        <v>0</v>
      </c>
    </row>
    <row r="8897" spans="2:6" s="12" customFormat="1" ht="15" customHeight="1">
      <c r="B8897" s="1"/>
      <c r="C8897" s="53" t="str">
        <f>[1]Coa!B8897</f>
        <v>4203.0001.0561164</v>
      </c>
      <c r="D8897" s="1" t="str">
        <f>VLOOKUP(C8897,[1]Coa!$B$4:$C$9231,2,FALSE)</f>
        <v>POTONGAN PEMBELIAN - PLATE DISTRIBUTOR COMPLAT</v>
      </c>
      <c r="E8897" s="573"/>
      <c r="F8897" s="573">
        <f>SUMIF('BKAS IDR'!$E$10:$E$44,$C8897,'BKAS IDR'!$M$10:$M$44)</f>
        <v>0</v>
      </c>
    </row>
    <row r="8898" spans="2:6" s="12" customFormat="1" ht="15" customHeight="1">
      <c r="B8898" s="1"/>
      <c r="C8898" s="53" t="str">
        <f>[1]Coa!B8898</f>
        <v>4203.0001.0561170</v>
      </c>
      <c r="D8898" s="1" t="str">
        <f>VLOOKUP(C8898,[1]Coa!$B$4:$C$9231,2,FALSE)</f>
        <v>POTONGAN PEMBELIAN - RETUBING 101-C PUSRI - 1B</v>
      </c>
      <c r="E8898" s="573"/>
      <c r="F8898" s="573">
        <f>SUMIF('BKAS IDR'!$E$10:$E$44,$C8898,'BKAS IDR'!$M$10:$M$44)</f>
        <v>0</v>
      </c>
    </row>
    <row r="8899" spans="2:6" s="12" customFormat="1" ht="15" customHeight="1">
      <c r="B8899" s="1"/>
      <c r="C8899" s="53" t="str">
        <f>[1]Coa!B8899</f>
        <v>4203.0001.05612014</v>
      </c>
      <c r="D8899" s="1" t="str">
        <f>VLOOKUP(C8899,[1]Coa!$B$4:$C$9231,2,FALSE)</f>
        <v>POTONGAN PEMBELIAN - TUBE BUNDLE</v>
      </c>
      <c r="E8899" s="573"/>
      <c r="F8899" s="573">
        <f>SUMIF('BKAS IDR'!$E$10:$E$44,$C8899,'BKAS IDR'!$M$10:$M$44)</f>
        <v>0</v>
      </c>
    </row>
    <row r="8900" spans="2:6" s="12" customFormat="1" ht="15" customHeight="1">
      <c r="B8900" s="1"/>
      <c r="C8900" s="53" t="str">
        <f>[1]Coa!B8900</f>
        <v>4203.0001.05612015</v>
      </c>
      <c r="D8900" s="1" t="str">
        <f>VLOOKUP(C8900,[1]Coa!$B$4:$C$9231,2,FALSE)</f>
        <v>POTONGAN PEMBELIAN - PRETHICKENER 5U-FD-202</v>
      </c>
      <c r="E8900" s="573"/>
      <c r="F8900" s="573">
        <f>SUMIF('BKAS IDR'!$E$10:$E$44,$C8900,'BKAS IDR'!$M$10:$M$44)</f>
        <v>0</v>
      </c>
    </row>
    <row r="8901" spans="2:6" s="12" customFormat="1" ht="15" customHeight="1">
      <c r="B8901" s="1"/>
      <c r="C8901" s="53" t="str">
        <f>[1]Coa!B8901</f>
        <v>4203.0001.0580817</v>
      </c>
      <c r="D8901" s="1" t="str">
        <f>VLOOKUP(C8901,[1]Coa!$B$4:$C$9231,2,FALSE)</f>
        <v>POTONGAN PEMBELIAN - PRESS. VESSEL RCC OFF GAS</v>
      </c>
      <c r="E8901" s="573"/>
      <c r="F8901" s="573">
        <f>SUMIF('BKAS IDR'!$E$10:$E$44,$C8901,'BKAS IDR'!$M$10:$M$44)</f>
        <v>0</v>
      </c>
    </row>
    <row r="8902" spans="2:6" s="12" customFormat="1" ht="15" customHeight="1">
      <c r="B8902" s="1"/>
      <c r="C8902" s="53" t="str">
        <f>[1]Coa!B8902</f>
        <v>4203.0001.0581003</v>
      </c>
      <c r="D8902" s="1" t="str">
        <f>VLOOKUP(C8902,[1]Coa!$B$4:$C$9231,2,FALSE)</f>
        <v>POTONGAN PEMBELIAN - 10.000MT AMMONIA25-TK-801</v>
      </c>
      <c r="E8902" s="573"/>
      <c r="F8902" s="573">
        <f>SUMIF('BKAS IDR'!$E$10:$E$44,$C8902,'BKAS IDR'!$M$10:$M$44)</f>
        <v>0</v>
      </c>
    </row>
    <row r="8903" spans="2:6" s="12" customFormat="1" ht="15" customHeight="1">
      <c r="B8903" s="1"/>
      <c r="C8903" s="53" t="str">
        <f>[1]Coa!B8903</f>
        <v>4203.0001.0581009</v>
      </c>
      <c r="D8903" s="1" t="str">
        <f>VLOOKUP(C8903,[1]Coa!$B$4:$C$9231,2,FALSE)</f>
        <v>POTONGAN PEMBELIAN - STAINLESS STEEL STRUC ANP</v>
      </c>
      <c r="E8903" s="573"/>
      <c r="F8903" s="573">
        <f>SUMIF('BKAS IDR'!$E$10:$E$44,$C8903,'BKAS IDR'!$M$10:$M$44)</f>
        <v>0</v>
      </c>
    </row>
    <row r="8904" spans="2:6" s="12" customFormat="1" ht="15" customHeight="1">
      <c r="B8904" s="1"/>
      <c r="C8904" s="53" t="str">
        <f>[1]Coa!B8904</f>
        <v>4203.0001.0581126</v>
      </c>
      <c r="D8904" s="1" t="str">
        <f>VLOOKUP(C8904,[1]Coa!$B$4:$C$9231,2,FALSE)</f>
        <v>POTONGAN PEMBELIAN - PRESSURE VESSEL 2 X 35 MW</v>
      </c>
      <c r="E8904" s="573"/>
      <c r="F8904" s="573">
        <f>SUMIF('BKAS IDR'!$E$10:$E$44,$C8904,'BKAS IDR'!$M$10:$M$44)</f>
        <v>0</v>
      </c>
    </row>
    <row r="8905" spans="2:6" s="12" customFormat="1" ht="15" customHeight="1">
      <c r="B8905" s="1"/>
      <c r="C8905" s="53" t="str">
        <f>[1]Coa!B8905</f>
        <v>4203.0001.0600702</v>
      </c>
      <c r="D8905" s="1" t="str">
        <f>VLOOKUP(C8905,[1]Coa!$B$4:$C$9231,2,FALSE)</f>
        <v>POTONGAN PEMBELIAN - INSTALL / ERECTION SUBCON</v>
      </c>
      <c r="E8905" s="573"/>
      <c r="F8905" s="573">
        <f>SUMIF('BKAS IDR'!$E$10:$E$44,$C8905,'BKAS IDR'!$M$10:$M$44)</f>
        <v>0</v>
      </c>
    </row>
    <row r="8906" spans="2:6" s="12" customFormat="1" ht="15" customHeight="1">
      <c r="B8906" s="1"/>
      <c r="C8906" s="53" t="str">
        <f>[1]Coa!B8906</f>
        <v>4203.0001.0600704</v>
      </c>
      <c r="D8906" s="1" t="str">
        <f>VLOOKUP(C8906,[1]Coa!$B$4:$C$9231,2,FALSE)</f>
        <v>POTONGAN PEMBELIAN - COAL FIRED PWR PL PR THER</v>
      </c>
      <c r="E8906" s="573"/>
      <c r="F8906" s="573">
        <f>SUMIF('BKAS IDR'!$E$10:$E$44,$C8906,'BKAS IDR'!$M$10:$M$44)</f>
        <v>0</v>
      </c>
    </row>
    <row r="8907" spans="2:6" s="12" customFormat="1" ht="15" customHeight="1">
      <c r="B8907" s="1"/>
      <c r="C8907" s="53" t="str">
        <f>[1]Coa!B8907</f>
        <v>4203.0001.0600706</v>
      </c>
      <c r="D8907" s="1" t="str">
        <f>VLOOKUP(C8907,[1]Coa!$B$4:$C$9231,2,FALSE)</f>
        <v>POTONGAN PEMBELIAN - COAL-FIRED POWER PLANT PR</v>
      </c>
      <c r="E8907" s="573"/>
      <c r="F8907" s="573">
        <f>SUMIF('BKAS IDR'!$E$10:$E$44,$C8907,'BKAS IDR'!$M$10:$M$44)</f>
        <v>0</v>
      </c>
    </row>
    <row r="8908" spans="2:6" s="12" customFormat="1" ht="15" customHeight="1">
      <c r="B8908" s="1"/>
      <c r="C8908" s="53" t="str">
        <f>[1]Coa!B8908</f>
        <v>4203.0001.0600708</v>
      </c>
      <c r="D8908" s="1" t="str">
        <f>VLOOKUP(C8908,[1]Coa!$B$4:$C$9231,2,FALSE)</f>
        <v>POTONGAN PEMBELIAN - ESP INLET FLUE &amp; ESP OUTL</v>
      </c>
      <c r="E8908" s="573"/>
      <c r="F8908" s="573">
        <f>SUMIF('BKAS IDR'!$E$10:$E$44,$C8908,'BKAS IDR'!$M$10:$M$44)</f>
        <v>0</v>
      </c>
    </row>
    <row r="8909" spans="2:6" s="12" customFormat="1" ht="15" customHeight="1">
      <c r="B8909" s="1"/>
      <c r="C8909" s="53" t="str">
        <f>[1]Coa!B8909</f>
        <v>4203.0001.0600710</v>
      </c>
      <c r="D8909" s="1" t="str">
        <f>VLOOKUP(C8909,[1]Coa!$B$4:$C$9231,2,FALSE)</f>
        <v>POTONGAN PEMBELIAN - I &amp; C PRIMARY VALVE</v>
      </c>
      <c r="E8909" s="573"/>
      <c r="F8909" s="573">
        <f>SUMIF('BKAS IDR'!$E$10:$E$44,$C8909,'BKAS IDR'!$M$10:$M$44)</f>
        <v>0</v>
      </c>
    </row>
    <row r="8910" spans="2:6" s="12" customFormat="1" ht="15" customHeight="1">
      <c r="B8910" s="1"/>
      <c r="C8910" s="53" t="str">
        <f>[1]Coa!B8910</f>
        <v>4203.0001.0600711</v>
      </c>
      <c r="D8910" s="1" t="str">
        <f>VLOOKUP(C8910,[1]Coa!$B$4:$C$9231,2,FALSE)</f>
        <v>POTONGAN PEMBELIAN - FLUE SUPPORTER SUPERSTRUC</v>
      </c>
      <c r="E8910" s="573"/>
      <c r="F8910" s="573">
        <f>SUMIF('BKAS IDR'!$E$10:$E$44,$C8910,'BKAS IDR'!$M$10:$M$44)</f>
        <v>0</v>
      </c>
    </row>
    <row r="8911" spans="2:6" s="12" customFormat="1" ht="15" customHeight="1">
      <c r="B8911" s="1"/>
      <c r="C8911" s="53" t="str">
        <f>[1]Coa!B8911</f>
        <v>4203.0001.0600907</v>
      </c>
      <c r="D8911" s="1" t="str">
        <f>VLOOKUP(C8911,[1]Coa!$B$4:$C$9231,2,FALSE)</f>
        <v>POTONGAN PEMBELIAN - INST/ERCTION MECH 3X315MW</v>
      </c>
      <c r="E8911" s="573"/>
      <c r="F8911" s="573">
        <f>SUMIF('BKAS IDR'!$E$10:$E$44,$C8911,'BKAS IDR'!$M$10:$M$44)</f>
        <v>0</v>
      </c>
    </row>
    <row r="8912" spans="2:6" s="12" customFormat="1" ht="15" customHeight="1">
      <c r="B8912" s="1"/>
      <c r="C8912" s="53" t="str">
        <f>[1]Coa!B8912</f>
        <v>4203.0001.0630910</v>
      </c>
      <c r="D8912" s="1" t="str">
        <f>VLOOKUP(C8912,[1]Coa!$B$4:$C$9231,2,FALSE)</f>
        <v>POTONGAN PEMBELIAN - FABRICATION RISER CLAMP</v>
      </c>
      <c r="E8912" s="573"/>
      <c r="F8912" s="573">
        <f>SUMIF('BKAS IDR'!$E$10:$E$44,$C8912,'BKAS IDR'!$M$10:$M$44)</f>
        <v>0</v>
      </c>
    </row>
    <row r="8913" spans="2:6" s="12" customFormat="1" ht="15" customHeight="1">
      <c r="B8913" s="1"/>
      <c r="C8913" s="53" t="str">
        <f>[1]Coa!B8913</f>
        <v>4203.0001.0631115</v>
      </c>
      <c r="D8913" s="1" t="str">
        <f>VLOOKUP(C8913,[1]Coa!$B$4:$C$9231,2,FALSE)</f>
        <v>POTONGAN PEMBELIAN - SUPPLY OF HEAT EXCHANGER</v>
      </c>
      <c r="E8913" s="573"/>
      <c r="F8913" s="573">
        <f>SUMIF('BKAS IDR'!$E$10:$E$44,$C8913,'BKAS IDR'!$M$10:$M$44)</f>
        <v>0</v>
      </c>
    </row>
    <row r="8914" spans="2:6" s="12" customFormat="1" ht="15" customHeight="1">
      <c r="B8914" s="1"/>
      <c r="C8914" s="53" t="str">
        <f>[1]Coa!B8914</f>
        <v>4203.0001.0631201</v>
      </c>
      <c r="D8914" s="1" t="str">
        <f>VLOOKUP(C8914,[1]Coa!$B$4:$C$9231,2,FALSE)</f>
        <v>POTONGAN PEMBELIAN - PROVISION OF EPCI KF GAS</v>
      </c>
      <c r="E8914" s="573"/>
      <c r="F8914" s="573">
        <f>SUMIF('BKAS IDR'!$E$10:$E$44,$C8914,'BKAS IDR'!$M$10:$M$44)</f>
        <v>0</v>
      </c>
    </row>
    <row r="8915" spans="2:6" s="12" customFormat="1" ht="15" customHeight="1">
      <c r="B8915" s="1"/>
      <c r="C8915" s="53" t="str">
        <f>[1]Coa!B8915</f>
        <v>4203.0001.06312029</v>
      </c>
      <c r="D8915" s="1" t="str">
        <f>VLOOKUP(C8915,[1]Coa!$B$4:$C$9231,2,FALSE)</f>
        <v>POTONGAN PEMBELIAN - FABRICATION PIPE SPOOL</v>
      </c>
      <c r="E8915" s="573"/>
      <c r="F8915" s="573">
        <f>SUMIF('BKAS IDR'!$E$10:$E$44,$C8915,'BKAS IDR'!$M$10:$M$44)</f>
        <v>0</v>
      </c>
    </row>
    <row r="8916" spans="2:6" s="12" customFormat="1" ht="15" customHeight="1">
      <c r="B8916" s="1"/>
      <c r="C8916" s="53" t="str">
        <f>[1]Coa!B8916</f>
        <v>4203.0001.06312051</v>
      </c>
      <c r="D8916" s="1" t="str">
        <f>VLOOKUP(C8916,[1]Coa!$B$4:$C$9231,2,FALSE)</f>
        <v>POTONGAN PEMBELIAN - PROVISION OF ENGINEERING</v>
      </c>
      <c r="E8916" s="573"/>
      <c r="F8916" s="573">
        <f>SUMIF('BKAS IDR'!$E$10:$E$44,$C8916,'BKAS IDR'!$M$10:$M$44)</f>
        <v>0</v>
      </c>
    </row>
    <row r="8917" spans="2:6" s="12" customFormat="1" ht="15" customHeight="1">
      <c r="B8917" s="1"/>
      <c r="C8917" s="53" t="str">
        <f>[1]Coa!B8917</f>
        <v>4203.0001.0651021</v>
      </c>
      <c r="D8917" s="1" t="str">
        <f>VLOOKUP(C8917,[1]Coa!$B$4:$C$9231,2,FALSE)</f>
        <v>POTONGAN PEMBELIAN - FAB&amp;INSTAL ENERGY PLANT</v>
      </c>
      <c r="E8917" s="573"/>
      <c r="F8917" s="573">
        <f>SUMIF('BKAS IDR'!$E$10:$E$44,$C8917,'BKAS IDR'!$M$10:$M$44)</f>
        <v>0</v>
      </c>
    </row>
    <row r="8918" spans="2:6" s="12" customFormat="1" ht="15" customHeight="1">
      <c r="B8918" s="1"/>
      <c r="C8918" s="53" t="str">
        <f>[1]Coa!B8918</f>
        <v>4203.0001.0651025</v>
      </c>
      <c r="D8918" s="1" t="str">
        <f>VLOOKUP(C8918,[1]Coa!$B$4:$C$9231,2,FALSE)</f>
        <v>POTONGAN PEMBELIAN - SUPPLY &amp; INSTAL PNEUMATIC</v>
      </c>
      <c r="E8918" s="573"/>
      <c r="F8918" s="573">
        <f>SUMIF('BKAS IDR'!$E$10:$E$44,$C8918,'BKAS IDR'!$M$10:$M$44)</f>
        <v>0</v>
      </c>
    </row>
    <row r="8919" spans="2:6" s="12" customFormat="1" ht="15" customHeight="1">
      <c r="B8919" s="1"/>
      <c r="C8919" s="53" t="str">
        <f>[1]Coa!B8919</f>
        <v>4203.0001.0651102</v>
      </c>
      <c r="D8919" s="1" t="str">
        <f>VLOOKUP(C8919,[1]Coa!$B$4:$C$9231,2,FALSE)</f>
        <v>POTONGAN PEMBELIAN - SUPP&amp;INST 7110,7120,7130</v>
      </c>
      <c r="E8919" s="573"/>
      <c r="F8919" s="573">
        <f>SUMIF('BKAS IDR'!$E$10:$E$44,$C8919,'BKAS IDR'!$M$10:$M$44)</f>
        <v>0</v>
      </c>
    </row>
    <row r="8920" spans="2:6" s="12" customFormat="1" ht="15" customHeight="1">
      <c r="B8920" s="1"/>
      <c r="C8920" s="53" t="str">
        <f>[1]Coa!B8920</f>
        <v>4203.0001.0701022</v>
      </c>
      <c r="D8920" s="1" t="str">
        <f>VLOOKUP(C8920,[1]Coa!$B$4:$C$9231,2,FALSE)</f>
        <v>POTONGAN PEMBELIAN - CHEMICAL CLEANING</v>
      </c>
      <c r="E8920" s="573"/>
      <c r="F8920" s="573">
        <f>SUMIF('BKAS IDR'!$E$10:$E$44,$C8920,'BKAS IDR'!$M$10:$M$44)</f>
        <v>0</v>
      </c>
    </row>
    <row r="8921" spans="2:6" s="12" customFormat="1" ht="15" customHeight="1">
      <c r="B8921" s="1"/>
      <c r="C8921" s="53" t="str">
        <f>[1]Coa!B8921</f>
        <v>4203.0001.0701122</v>
      </c>
      <c r="D8921" s="1" t="str">
        <f>VLOOKUP(C8921,[1]Coa!$B$4:$C$9231,2,FALSE)</f>
        <v>POTONGAN PEMBELIAN - PUMP &amp; PIPING BROKE STOR.</v>
      </c>
      <c r="E8921" s="573"/>
      <c r="F8921" s="573">
        <f>SUMIF('BKAS IDR'!$E$10:$E$44,$C8921,'BKAS IDR'!$M$10:$M$44)</f>
        <v>0</v>
      </c>
    </row>
    <row r="8922" spans="2:6" s="12" customFormat="1" ht="15" customHeight="1">
      <c r="B8922" s="1"/>
      <c r="C8922" s="53" t="str">
        <f>[1]Coa!B8922</f>
        <v>4203.0001.0731138</v>
      </c>
      <c r="D8922" s="1" t="str">
        <f>VLOOKUP(C8922,[1]Coa!$B$4:$C$9231,2,FALSE)</f>
        <v>POTONGAN PEMBELIAN - AIR HEATER TUBES</v>
      </c>
      <c r="E8922" s="573"/>
      <c r="F8922" s="573">
        <f>SUMIF('BKAS IDR'!$E$10:$E$44,$C8922,'BKAS IDR'!$M$10:$M$44)</f>
        <v>0</v>
      </c>
    </row>
    <row r="8923" spans="2:6" s="12" customFormat="1" ht="15" customHeight="1">
      <c r="B8923" s="1"/>
      <c r="C8923" s="53" t="str">
        <f>[1]Coa!B8923</f>
        <v>4203.0001.07312054</v>
      </c>
      <c r="D8923" s="1" t="str">
        <f>VLOOKUP(C8923,[1]Coa!$B$4:$C$9231,2,FALSE)</f>
        <v>POTONGAN PEMBELIAN - SERVICE BARK CONVEYOR</v>
      </c>
      <c r="E8923" s="573"/>
      <c r="F8923" s="573">
        <f>SUMIF('BKAS IDR'!$E$10:$E$44,$C8923,'BKAS IDR'!$M$10:$M$44)</f>
        <v>0</v>
      </c>
    </row>
    <row r="8924" spans="2:6" s="12" customFormat="1" ht="15" customHeight="1">
      <c r="B8924" s="1"/>
      <c r="C8924" s="53" t="str">
        <f>[1]Coa!B8924</f>
        <v>4203.0001.0830924</v>
      </c>
      <c r="D8924" s="1" t="str">
        <f>VLOOKUP(C8924,[1]Coa!$B$4:$C$9231,2,FALSE)</f>
        <v>POTONGAN PEMBELIAN - TRANS,INST,HOOKUP POLENG</v>
      </c>
      <c r="E8924" s="573"/>
      <c r="F8924" s="573">
        <f>SUMIF('BKAS IDR'!$E$10:$E$44,$C8924,'BKAS IDR'!$M$10:$M$44)</f>
        <v>0</v>
      </c>
    </row>
    <row r="8925" spans="2:6" s="12" customFormat="1" ht="15" customHeight="1">
      <c r="B8925" s="1"/>
      <c r="C8925" s="53" t="str">
        <f>[1]Coa!B8925</f>
        <v>4203.0001.0831120</v>
      </c>
      <c r="D8925" s="1" t="str">
        <f>VLOOKUP(C8925,[1]Coa!$B$4:$C$9231,2,FALSE)</f>
        <v>POTONGAN PEMBELIAN - EPC WORKS FOR PPP-CW-DW-G</v>
      </c>
      <c r="E8925" s="573"/>
      <c r="F8925" s="573">
        <f>SUMIF('BKAS IDR'!$E$10:$E$44,$C8925,'BKAS IDR'!$M$10:$M$44)</f>
        <v>0</v>
      </c>
    </row>
    <row r="8926" spans="2:6" s="12" customFormat="1" ht="15" customHeight="1">
      <c r="B8926" s="1"/>
      <c r="C8926" s="53" t="str">
        <f>[1]Coa!B8926</f>
        <v>4203.0001.0881108</v>
      </c>
      <c r="D8926" s="1" t="str">
        <f>VLOOKUP(C8926,[1]Coa!$B$4:$C$9231,2,FALSE)</f>
        <v>POTONGAN PEMBELIAN - REPLACE SW PIPE</v>
      </c>
      <c r="E8926" s="573"/>
      <c r="F8926" s="573">
        <f>SUMIF('BKAS IDR'!$E$10:$E$44,$C8926,'BKAS IDR'!$M$10:$M$44)</f>
        <v>0</v>
      </c>
    </row>
    <row r="8927" spans="2:6" s="12" customFormat="1" ht="15" customHeight="1">
      <c r="B8927" s="1"/>
      <c r="C8927" s="53" t="str">
        <f>[1]Coa!B8927</f>
        <v>4203.0001.0881123</v>
      </c>
      <c r="D8927" s="1" t="str">
        <f>VLOOKUP(C8927,[1]Coa!$B$4:$C$9231,2,FALSE)</f>
        <v>POTONGAN PEMBELIAN - HOUSING FILTER</v>
      </c>
      <c r="E8927" s="573"/>
      <c r="F8927" s="573">
        <f>SUMIF('BKAS IDR'!$E$10:$E$44,$C8927,'BKAS IDR'!$M$10:$M$44)</f>
        <v>0</v>
      </c>
    </row>
    <row r="8928" spans="2:6" s="12" customFormat="1" ht="15" customHeight="1">
      <c r="B8928" s="1"/>
      <c r="C8928" s="53" t="str">
        <f>[1]Coa!B8928</f>
        <v>4203.0001.0901121</v>
      </c>
      <c r="D8928" s="1" t="str">
        <f>VLOOKUP(C8928,[1]Coa!$B$4:$C$9231,2,FALSE)</f>
        <v>POTONGAN PEMBELIAN - DUCTING TISSUE MILL II</v>
      </c>
      <c r="E8928" s="573"/>
      <c r="F8928" s="573">
        <f>SUMIF('BKAS IDR'!$E$10:$E$44,$C8928,'BKAS IDR'!$M$10:$M$44)</f>
        <v>0</v>
      </c>
    </row>
    <row r="8929" spans="2:6" s="12" customFormat="1" ht="15" customHeight="1">
      <c r="B8929" s="1"/>
      <c r="C8929" s="53" t="str">
        <f>[1]Coa!B8929</f>
        <v>4203.0001.0901142</v>
      </c>
      <c r="D8929" s="1" t="str">
        <f>VLOOKUP(C8929,[1]Coa!$B$4:$C$9231,2,FALSE)</f>
        <v>POTONGAN PEMBELIAN - Ducting Yankee</v>
      </c>
      <c r="E8929" s="573"/>
      <c r="F8929" s="573">
        <f>SUMIF('BKAS IDR'!$E$10:$E$44,$C8929,'BKAS IDR'!$M$10:$M$44)</f>
        <v>0</v>
      </c>
    </row>
    <row r="8930" spans="2:6" s="12" customFormat="1" ht="15" customHeight="1">
      <c r="B8930" s="1"/>
      <c r="C8930" s="53" t="str">
        <f>[1]Coa!B8930</f>
        <v>4203.0001.0911125</v>
      </c>
      <c r="D8930" s="1" t="str">
        <f>VLOOKUP(C8930,[1]Coa!$B$4:$C$9231,2,FALSE)</f>
        <v>POTONGAN PEMBELIAN - Water System &amp; Coal Syste</v>
      </c>
      <c r="E8930" s="573"/>
      <c r="F8930" s="573">
        <f>SUMIF('BKAS IDR'!$E$10:$E$44,$C8930,'BKAS IDR'!$M$10:$M$44)</f>
        <v>0</v>
      </c>
    </row>
    <row r="8931" spans="2:6" s="12" customFormat="1" ht="15" customHeight="1">
      <c r="B8931" s="1"/>
      <c r="C8931" s="53" t="str">
        <f>[1]Coa!B8931</f>
        <v>4203.0001.0921147</v>
      </c>
      <c r="D8931" s="1" t="str">
        <f>VLOOKUP(C8931,[1]Coa!$B$4:$C$9231,2,FALSE)</f>
        <v>POTONGAN PEMBELIAN - ADD. BY PAS LINE FOR DOUB</v>
      </c>
      <c r="E8931" s="573"/>
      <c r="F8931" s="573">
        <f>SUMIF('BKAS IDR'!$E$10:$E$44,$C8931,'BKAS IDR'!$M$10:$M$44)</f>
        <v>0</v>
      </c>
    </row>
    <row r="8932" spans="2:6" s="12" customFormat="1" ht="15" customHeight="1">
      <c r="B8932" s="1"/>
      <c r="C8932" s="53" t="str">
        <f>[1]Coa!B8932</f>
        <v>4203.0001.0991129</v>
      </c>
      <c r="D8932" s="1" t="str">
        <f>VLOOKUP(C8932,[1]Coa!$B$4:$C$9231,2,FALSE)</f>
        <v>POTONGAN PEMBELIAN - PIPA HYDRANT</v>
      </c>
      <c r="E8932" s="573"/>
      <c r="F8932" s="573">
        <f>SUMIF('BKAS IDR'!$E$10:$E$44,$C8932,'BKAS IDR'!$M$10:$M$44)</f>
        <v>0</v>
      </c>
    </row>
    <row r="8933" spans="2:6" s="12" customFormat="1" ht="15" customHeight="1">
      <c r="B8933" s="1"/>
      <c r="C8933" s="53" t="str">
        <f>[1]Coa!B8933</f>
        <v>4203.0001.1021146</v>
      </c>
      <c r="D8933" s="1" t="str">
        <f>VLOOKUP(C8933,[1]Coa!$B$4:$C$9231,2,FALSE)</f>
        <v>POTONGAN PEMBELIAN -  water surge tank</v>
      </c>
      <c r="E8933" s="573"/>
      <c r="F8933" s="573">
        <f>SUMIF('BKAS IDR'!$E$10:$E$44,$C8933,'BKAS IDR'!$M$10:$M$44)</f>
        <v>0</v>
      </c>
    </row>
    <row r="8934" spans="2:6" s="12" customFormat="1" ht="15" customHeight="1">
      <c r="B8934" s="1"/>
      <c r="C8934" s="53" t="str">
        <f>[1]Coa!B8934</f>
        <v>4203.0001.1031143</v>
      </c>
      <c r="D8934" s="1" t="str">
        <f>VLOOKUP(C8934,[1]Coa!$B$4:$C$9231,2,FALSE)</f>
        <v>POTONGAN PEMBELIAN - DUPLEX PIPE SPOOL 2-INC,</v>
      </c>
      <c r="E8934" s="573"/>
      <c r="F8934" s="573">
        <f>SUMIF('BKAS IDR'!$E$10:$E$44,$C8934,'BKAS IDR'!$M$10:$M$44)</f>
        <v>0</v>
      </c>
    </row>
    <row r="8935" spans="2:6" s="12" customFormat="1" ht="15" customHeight="1">
      <c r="B8935" s="1"/>
      <c r="C8935" s="53" t="str">
        <f>[1]Coa!B8935</f>
        <v>4203.0001.10412034</v>
      </c>
      <c r="D8935" s="1" t="str">
        <f>VLOOKUP(C8935,[1]Coa!$B$4:$C$9231,2,FALSE)</f>
        <v>POTONGAN PEMBELIAN - TUBE BUNDLE E201-05-08-09</v>
      </c>
      <c r="E8935" s="573"/>
      <c r="F8935" s="573">
        <f>SUMIF('BKAS IDR'!$E$10:$E$44,$C8935,'BKAS IDR'!$M$10:$M$44)</f>
        <v>0</v>
      </c>
    </row>
    <row r="8936" spans="2:6" s="12" customFormat="1" ht="15" customHeight="1">
      <c r="B8936" s="1"/>
      <c r="C8936" s="53" t="str">
        <f>[1]Coa!B8936</f>
        <v>4203.0001.10512037</v>
      </c>
      <c r="D8936" s="1" t="str">
        <f>VLOOKUP(C8936,[1]Coa!$B$4:$C$9231,2,FALSE)</f>
        <v>POTONGAN PEMBELIAN - HEAT EXCHANGER ASSY TAG N</v>
      </c>
      <c r="E8936" s="573"/>
      <c r="F8936" s="573">
        <f>SUMIF('BKAS IDR'!$E$10:$E$44,$C8936,'BKAS IDR'!$M$10:$M$44)</f>
        <v>0</v>
      </c>
    </row>
    <row r="8937" spans="2:6" s="12" customFormat="1" ht="15" customHeight="1">
      <c r="B8937" s="1"/>
      <c r="C8937" s="53" t="str">
        <f>[1]Coa!B8937</f>
        <v>4203.0001.10512038</v>
      </c>
      <c r="D8937" s="1" t="str">
        <f>VLOOKUP(C8937,[1]Coa!$B$4:$C$9231,2,FALSE)</f>
        <v>POTONGAN PEMBELIAN - PENGADAAN SHELL ASSY TAG</v>
      </c>
      <c r="E8937" s="573"/>
      <c r="F8937" s="573">
        <f>SUMIF('BKAS IDR'!$E$10:$E$44,$C8937,'BKAS IDR'!$M$10:$M$44)</f>
        <v>0</v>
      </c>
    </row>
    <row r="8938" spans="2:6" s="12" customFormat="1" ht="15" customHeight="1">
      <c r="B8938" s="1"/>
      <c r="C8938" s="53" t="str">
        <f>[1]Coa!B8938</f>
        <v>4203.0001.10512039</v>
      </c>
      <c r="D8938" s="1" t="str">
        <f>VLOOKUP(C8938,[1]Coa!$B$4:$C$9231,2,FALSE)</f>
        <v>POTONGAN PEMBELIAN - PENGADAAN SHELL ASSY TAG</v>
      </c>
      <c r="E8938" s="573"/>
      <c r="F8938" s="573">
        <f>SUMIF('BKAS IDR'!$E$10:$E$44,$C8938,'BKAS IDR'!$M$10:$M$44)</f>
        <v>0</v>
      </c>
    </row>
    <row r="8939" spans="2:6" s="12" customFormat="1" ht="15" customHeight="1">
      <c r="B8939" s="1"/>
      <c r="C8939" s="53" t="str">
        <f>[1]Coa!B8939</f>
        <v>4203.0001.10512060</v>
      </c>
      <c r="D8939" s="1" t="str">
        <f>VLOOKUP(C8939,[1]Coa!$B$4:$C$9231,2,FALSE)</f>
        <v>POTONGAN PEMBELIAN - PENGGANTIAN/PEMBUATAN TES</v>
      </c>
      <c r="E8939" s="573"/>
      <c r="F8939" s="573">
        <f>SUMIF('BKAS IDR'!$E$10:$E$44,$C8939,'BKAS IDR'!$M$10:$M$44)</f>
        <v>0</v>
      </c>
    </row>
    <row r="8940" spans="2:6" s="12" customFormat="1" ht="15" customHeight="1">
      <c r="B8940" s="1"/>
      <c r="C8940" s="53" t="str">
        <f>[1]Coa!B8940</f>
        <v>4203.0001.10612040</v>
      </c>
      <c r="D8940" s="1" t="str">
        <f>VLOOKUP(C8940,[1]Coa!$B$4:$C$9231,2,FALSE)</f>
        <v>POTONGAN PEMBELIAN - TUBE BUNDLE, SHELLBUNDLE,</v>
      </c>
      <c r="E8940" s="573"/>
      <c r="F8940" s="573">
        <f>SUMIF('BKAS IDR'!$E$10:$E$44,$C8940,'BKAS IDR'!$M$10:$M$44)</f>
        <v>0</v>
      </c>
    </row>
    <row r="8941" spans="2:6" s="12" customFormat="1" ht="15" customHeight="1">
      <c r="B8941" s="1"/>
      <c r="C8941" s="53" t="str">
        <f>[1]Coa!B8941</f>
        <v>4203.0001.10612053</v>
      </c>
      <c r="D8941" s="1" t="str">
        <f>VLOOKUP(C8941,[1]Coa!$B$4:$C$9231,2,FALSE)</f>
        <v>POTONGAN PEMBELIAN - ENGINEERING, PROCUREMENT</v>
      </c>
      <c r="E8941" s="573"/>
      <c r="F8941" s="573">
        <f>SUMIF('BKAS IDR'!$E$10:$E$44,$C8941,'BKAS IDR'!$M$10:$M$44)</f>
        <v>0</v>
      </c>
    </row>
    <row r="8942" spans="2:6" s="12" customFormat="1" ht="15" customHeight="1">
      <c r="B8942" s="1"/>
      <c r="C8942" s="53" t="str">
        <f>[1]Coa!B8942</f>
        <v>4203.0001.1121154</v>
      </c>
      <c r="D8942" s="1" t="str">
        <f>VLOOKUP(C8942,[1]Coa!$B$4:$C$9231,2,FALSE)</f>
        <v>POTONGAN PEMBELIAN - H2S MUD / GAS SEPARATOR</v>
      </c>
      <c r="E8942" s="573"/>
      <c r="F8942" s="573">
        <f>SUMIF('BKAS IDR'!$E$10:$E$44,$C8942,'BKAS IDR'!$M$10:$M$44)</f>
        <v>0</v>
      </c>
    </row>
    <row r="8943" spans="2:6" s="12" customFormat="1" ht="15" customHeight="1">
      <c r="B8943" s="1"/>
      <c r="C8943" s="53" t="str">
        <f>[1]Coa!B8943</f>
        <v>4203.0001.1161162</v>
      </c>
      <c r="D8943" s="1" t="str">
        <f>VLOOKUP(C8943,[1]Coa!$B$4:$C$9231,2,FALSE)</f>
        <v>POTONGAN PEMBELIAN - SECONDARY REFORMER EFFLUE</v>
      </c>
      <c r="E8943" s="573"/>
      <c r="F8943" s="573">
        <f>SUMIF('BKAS IDR'!$E$10:$E$44,$C8943,'BKAS IDR'!$M$10:$M$44)</f>
        <v>0</v>
      </c>
    </row>
    <row r="8944" spans="2:6" s="12" customFormat="1" ht="15" customHeight="1">
      <c r="B8944" s="1"/>
      <c r="C8944" s="53" t="str">
        <f>[1]Coa!B8944</f>
        <v>4203.0001.1171165</v>
      </c>
      <c r="D8944" s="1" t="str">
        <f>VLOOKUP(C8944,[1]Coa!$B$4:$C$9231,2,FALSE)</f>
        <v>POTONGAN PEMBELIAN - TOWER</v>
      </c>
      <c r="E8944" s="573"/>
      <c r="F8944" s="573">
        <f>SUMIF('BKAS IDR'!$E$10:$E$44,$C8944,'BKAS IDR'!$M$10:$M$44)</f>
        <v>0</v>
      </c>
    </row>
    <row r="8945" spans="2:6" s="12" customFormat="1" ht="15" customHeight="1">
      <c r="B8945" s="1"/>
      <c r="C8945" s="53" t="str">
        <f>[1]Coa!B8945</f>
        <v>4203.0001.1171167</v>
      </c>
      <c r="D8945" s="1" t="str">
        <f>VLOOKUP(C8945,[1]Coa!$B$4:$C$9231,2,FALSE)</f>
        <v>POTONGAN PEMBELIAN - SHOP FABRICATED VESSEL &amp;</v>
      </c>
      <c r="E8945" s="573"/>
      <c r="F8945" s="573">
        <f>SUMIF('BKAS IDR'!$E$10:$E$44,$C8945,'BKAS IDR'!$M$10:$M$44)</f>
        <v>0</v>
      </c>
    </row>
    <row r="8946" spans="2:6" s="12" customFormat="1" ht="15" customHeight="1">
      <c r="B8946" s="1"/>
      <c r="C8946" s="53" t="str">
        <f>[1]Coa!B8946</f>
        <v>4203.0001.1171168</v>
      </c>
      <c r="D8946" s="1" t="str">
        <f>VLOOKUP(C8946,[1]Coa!$B$4:$C$9231,2,FALSE)</f>
        <v>POTONGAN PEMBELIAN - SHOP FABRICATED VESSEL &amp;</v>
      </c>
      <c r="E8946" s="573"/>
      <c r="F8946" s="573">
        <f>SUMIF('BKAS IDR'!$E$10:$E$44,$C8946,'BKAS IDR'!$M$10:$M$44)</f>
        <v>0</v>
      </c>
    </row>
    <row r="8947" spans="2:6" s="12" customFormat="1" ht="15" customHeight="1">
      <c r="B8947" s="1"/>
      <c r="C8947" s="53" t="str">
        <f>[1]Coa!B8947</f>
        <v>4203.0001.11712010</v>
      </c>
      <c r="D8947" s="1" t="str">
        <f>VLOOKUP(C8947,[1]Coa!$B$4:$C$9231,2,FALSE)</f>
        <v>POTONGAN PEMBELIAN - SHOP FABRICATED VESSEL &amp;</v>
      </c>
      <c r="E8947" s="573"/>
      <c r="F8947" s="573">
        <f>SUMIF('BKAS IDR'!$E$10:$E$44,$C8947,'BKAS IDR'!$M$10:$M$44)</f>
        <v>0</v>
      </c>
    </row>
    <row r="8948" spans="2:6" s="12" customFormat="1" ht="15" customHeight="1">
      <c r="B8948" s="1"/>
      <c r="C8948" s="53" t="str">
        <f>[1]Coa!B8948</f>
        <v>4203.0001.11712023</v>
      </c>
      <c r="D8948" s="1" t="str">
        <f>VLOOKUP(C8948,[1]Coa!$B$4:$C$9231,2,FALSE)</f>
        <v>POTONGAN PEMBELIAN - SHOP FABRICATED VESSEL &amp;</v>
      </c>
      <c r="E8948" s="573"/>
      <c r="F8948" s="573">
        <f>SUMIF('BKAS IDR'!$E$10:$E$44,$C8948,'BKAS IDR'!$M$10:$M$44)</f>
        <v>0</v>
      </c>
    </row>
    <row r="8949" spans="2:6" s="12" customFormat="1" ht="15" customHeight="1">
      <c r="B8949" s="1"/>
      <c r="C8949" s="53" t="str">
        <f>[1]Coa!B8949</f>
        <v>4203.0001.1191172</v>
      </c>
      <c r="D8949" s="1" t="str">
        <f>VLOOKUP(C8949,[1]Coa!$B$4:$C$9231,2,FALSE)</f>
        <v>POTONGAN PEMBELIAN - EPC MOBILE SEPARATOR</v>
      </c>
      <c r="E8949" s="573"/>
      <c r="F8949" s="573">
        <f>SUMIF('BKAS IDR'!$E$10:$E$44,$C8949,'BKAS IDR'!$M$10:$M$44)</f>
        <v>0</v>
      </c>
    </row>
    <row r="8950" spans="2:6" s="12" customFormat="1" ht="15" customHeight="1">
      <c r="B8950" s="1"/>
      <c r="C8950" s="53" t="str">
        <f>[1]Coa!B8950</f>
        <v>4203.0001.1201175</v>
      </c>
      <c r="D8950" s="1" t="str">
        <f>VLOOKUP(C8950,[1]Coa!$B$4:$C$9231,2,FALSE)</f>
        <v>POTONGAN PEMBELIAN - FABRICATION &amp; ERECTION OF</v>
      </c>
      <c r="E8950" s="573"/>
      <c r="F8950" s="573">
        <f>SUMIF('BKAS IDR'!$E$10:$E$44,$C8950,'BKAS IDR'!$M$10:$M$44)</f>
        <v>0</v>
      </c>
    </row>
    <row r="8951" spans="2:6" s="12" customFormat="1" ht="15" customHeight="1">
      <c r="B8951" s="1"/>
      <c r="C8951" s="53" t="str">
        <f>[1]Coa!B8951</f>
        <v>4203.0001.12912007</v>
      </c>
      <c r="D8951" s="1" t="str">
        <f>VLOOKUP(C8951,[1]Coa!$B$4:$C$9231,2,FALSE)</f>
        <v>POTONGAN PEMBELIAN - SUPPLY OF SHELL &amp; TUBE HE</v>
      </c>
      <c r="E8951" s="573"/>
      <c r="F8951" s="573">
        <f>SUMIF('BKAS IDR'!$E$10:$E$44,$C8951,'BKAS IDR'!$M$10:$M$44)</f>
        <v>0</v>
      </c>
    </row>
    <row r="8952" spans="2:6" s="12" customFormat="1" ht="15" customHeight="1">
      <c r="B8952" s="1"/>
      <c r="C8952" s="53" t="str">
        <f>[1]Coa!B8952</f>
        <v>4203.0001.14512017</v>
      </c>
      <c r="D8952" s="1" t="str">
        <f>VLOOKUP(C8952,[1]Coa!$B$4:$C$9231,2,FALSE)</f>
        <v>POTONGAN PEMBELIAN - DIVING EQUIPMENT</v>
      </c>
      <c r="E8952" s="573"/>
      <c r="F8952" s="573">
        <f>SUMIF('BKAS IDR'!$E$10:$E$44,$C8952,'BKAS IDR'!$M$10:$M$44)</f>
        <v>0</v>
      </c>
    </row>
    <row r="8953" spans="2:6" s="12" customFormat="1" ht="15" customHeight="1">
      <c r="B8953" s="1"/>
      <c r="C8953" s="53" t="str">
        <f>[1]Coa!B8953</f>
        <v>4203.0001.14912041</v>
      </c>
      <c r="D8953" s="1" t="str">
        <f>VLOOKUP(C8953,[1]Coa!$B$4:$C$9231,2,FALSE)</f>
        <v>POTONGAN PEMBELIAN - FABRIKASI SHELL 24E-113</v>
      </c>
      <c r="E8953" s="573"/>
      <c r="F8953" s="573">
        <f>SUMIF('BKAS IDR'!$E$10:$E$44,$C8953,'BKAS IDR'!$M$10:$M$44)</f>
        <v>0</v>
      </c>
    </row>
    <row r="8954" spans="2:6" s="12" customFormat="1" ht="15" customHeight="1">
      <c r="B8954" s="1"/>
      <c r="C8954" s="53" t="str">
        <f>[1]Coa!B8954</f>
        <v>4203.0001.15012024</v>
      </c>
      <c r="D8954" s="1" t="str">
        <f>VLOOKUP(C8954,[1]Coa!$B$4:$C$9231,2,FALSE)</f>
        <v>POTONGAN PEMBELIAN -  TOTAL RETUBE INSITU SURF</v>
      </c>
      <c r="E8954" s="573"/>
      <c r="F8954" s="573">
        <f>SUMIF('BKAS IDR'!$E$10:$E$44,$C8954,'BKAS IDR'!$M$10:$M$44)</f>
        <v>0</v>
      </c>
    </row>
    <row r="8955" spans="2:6" s="12" customFormat="1" ht="15" customHeight="1">
      <c r="B8955" s="1"/>
      <c r="C8955" s="53" t="str">
        <f>[1]Coa!B8955</f>
        <v>4203.0001.15212028</v>
      </c>
      <c r="D8955" s="1" t="str">
        <f>VLOOKUP(C8955,[1]Coa!$B$4:$C$9231,2,FALSE)</f>
        <v>POTONGAN PEMBELIAN - TUBE BUNDLE SHELL H5012 &amp;</v>
      </c>
      <c r="E8955" s="573"/>
      <c r="F8955" s="573">
        <f>SUMIF('BKAS IDR'!$E$10:$E$44,$C8955,'BKAS IDR'!$M$10:$M$44)</f>
        <v>0</v>
      </c>
    </row>
    <row r="8956" spans="2:6" s="12" customFormat="1" ht="15" customHeight="1">
      <c r="B8956" s="1"/>
      <c r="C8956" s="53" t="str">
        <f>[1]Coa!B8956</f>
        <v>4203.0001.15212059</v>
      </c>
      <c r="D8956" s="1" t="str">
        <f>VLOOKUP(C8956,[1]Coa!$B$4:$C$9231,2,FALSE)</f>
        <v>POTONGAN PEMBELIAN - SECONDARY REACTOR UNIT</v>
      </c>
      <c r="E8956" s="573"/>
      <c r="F8956" s="573">
        <f>SUMIF('BKAS IDR'!$E$10:$E$44,$C8956,'BKAS IDR'!$M$10:$M$44)</f>
        <v>0</v>
      </c>
    </row>
    <row r="8957" spans="2:6" s="12" customFormat="1" ht="15" customHeight="1">
      <c r="B8957" s="1"/>
      <c r="C8957" s="53" t="str">
        <f>[1]Coa!B8957</f>
        <v>4203.0001.15312030</v>
      </c>
      <c r="D8957" s="1" t="str">
        <f>VLOOKUP(C8957,[1]Coa!$B$4:$C$9231,2,FALSE)</f>
        <v>POTONGAN PEMBELIAN - 2 UNIT FUEL GAS FILTER CO</v>
      </c>
      <c r="E8957" s="573"/>
      <c r="F8957" s="573">
        <f>SUMIF('BKAS IDR'!$E$10:$E$44,$C8957,'BKAS IDR'!$M$10:$M$44)</f>
        <v>0</v>
      </c>
    </row>
    <row r="8958" spans="2:6" s="12" customFormat="1" ht="15" customHeight="1">
      <c r="B8958" s="1"/>
      <c r="C8958" s="53" t="str">
        <f>[1]Coa!B8958</f>
        <v>4203.0001.15712042</v>
      </c>
      <c r="D8958" s="1" t="str">
        <f>VLOOKUP(C8958,[1]Coa!$B$4:$C$9231,2,FALSE)</f>
        <v>POTONGAN PEMBELIAN - REDESIGN, FABRIKASI &amp; PEM</v>
      </c>
      <c r="E8958" s="573"/>
      <c r="F8958" s="573">
        <f>SUMIF('BKAS IDR'!$E$10:$E$44,$C8958,'BKAS IDR'!$M$10:$M$44)</f>
        <v>0</v>
      </c>
    </row>
    <row r="8959" spans="2:6" s="12" customFormat="1" ht="15" customHeight="1">
      <c r="B8959" s="1"/>
      <c r="C8959" s="53" t="str">
        <f>[1]Coa!B8959</f>
        <v>4203.0001.16012044</v>
      </c>
      <c r="D8959" s="1" t="str">
        <f>VLOOKUP(C8959,[1]Coa!$B$4:$C$9231,2,FALSE)</f>
        <v>POTONGAN PEMBELIAN -  EPCI CONTRACT FOR LIMA F</v>
      </c>
      <c r="E8959" s="573"/>
      <c r="F8959" s="573">
        <f>SUMIF('BKAS IDR'!$E$10:$E$44,$C8959,'BKAS IDR'!$M$10:$M$44)</f>
        <v>0</v>
      </c>
    </row>
    <row r="8960" spans="2:6" s="12" customFormat="1" ht="15" customHeight="1">
      <c r="B8960" s="1"/>
      <c r="C8960" s="53" t="str">
        <f>[1]Coa!B8960</f>
        <v>4203.0001.16409005</v>
      </c>
      <c r="D8960" s="1" t="str">
        <f>VLOOKUP(C8960,[1]Coa!$B$4:$C$9231,2,FALSE)</f>
        <v>POTONGAN PEMBELIAN - MEG Injection Package</v>
      </c>
      <c r="E8960" s="573"/>
      <c r="F8960" s="573">
        <f>SUMIF('BKAS IDR'!$E$10:$E$44,$C8960,'BKAS IDR'!$M$10:$M$44)</f>
        <v>0</v>
      </c>
    </row>
    <row r="8961" spans="2:6" s="12" customFormat="1" ht="15" customHeight="1">
      <c r="B8961" s="1"/>
      <c r="C8961" s="53" t="str">
        <f>[1]Coa!B8961</f>
        <v>4203.0001.R000000</v>
      </c>
      <c r="D8961" s="1" t="str">
        <f>VLOOKUP(C8961,[1]Coa!$B$4:$C$9231,2,FALSE)</f>
        <v>POTONGAN PEMBELIAN - SEWA EQUIPMENT- EXCAVATOR</v>
      </c>
      <c r="E8961" s="573"/>
      <c r="F8961" s="573">
        <f>SUMIF('BKAS IDR'!$E$10:$E$44,$C8961,'BKAS IDR'!$M$10:$M$44)</f>
        <v>0</v>
      </c>
    </row>
    <row r="8962" spans="2:6" s="12" customFormat="1" ht="15" customHeight="1">
      <c r="B8962" s="1"/>
      <c r="C8962" s="53" t="str">
        <f>[1]Coa!B8962</f>
        <v>4210.0001.002</v>
      </c>
      <c r="D8962" s="1" t="str">
        <f>VLOOKUP(C8962,[1]Coa!$B$4:$C$9231,2,FALSE)</f>
        <v>RETUR PEMBELIAN - WORKSHOP</v>
      </c>
      <c r="E8962" s="573"/>
      <c r="F8962" s="573">
        <f>SUMIF('BKAS IDR'!$E$10:$E$44,$C8962,'BKAS IDR'!$M$10:$M$44)</f>
        <v>0</v>
      </c>
    </row>
    <row r="8963" spans="2:6" s="12" customFormat="1" ht="15" customHeight="1">
      <c r="B8963" s="1"/>
      <c r="C8963" s="53" t="str">
        <f>[1]Coa!B8963</f>
        <v>4210.0001.0050852</v>
      </c>
      <c r="D8963" s="1" t="str">
        <f>VLOOKUP(C8963,[1]Coa!$B$4:$C$9231,2,FALSE)</f>
        <v>RETUR PEMBELIAN - KAMBUNA TOPSIDE REUSER S</v>
      </c>
      <c r="E8963" s="573"/>
      <c r="F8963" s="573">
        <f>SUMIF('BKAS IDR'!$E$10:$E$44,$C8963,'BKAS IDR'!$M$10:$M$44)</f>
        <v>0</v>
      </c>
    </row>
    <row r="8964" spans="2:6" s="12" customFormat="1" ht="15" customHeight="1">
      <c r="B8964" s="1"/>
      <c r="C8964" s="53" t="str">
        <f>[1]Coa!B8964</f>
        <v>4210.0001.0050905</v>
      </c>
      <c r="D8964" s="1" t="str">
        <f>VLOOKUP(C8964,[1]Coa!$B$4:$C$9231,2,FALSE)</f>
        <v>RETUR PEMBELIAN - MEG INJECTION PACKAGE</v>
      </c>
      <c r="E8964" s="573"/>
      <c r="F8964" s="573">
        <f>SUMIF('BKAS IDR'!$E$10:$E$44,$C8964,'BKAS IDR'!$M$10:$M$44)</f>
        <v>0</v>
      </c>
    </row>
    <row r="8965" spans="2:6" s="12" customFormat="1" ht="15" customHeight="1">
      <c r="B8965" s="1"/>
      <c r="C8965" s="53" t="str">
        <f>[1]Coa!B8965</f>
        <v>4210.0001.00712046</v>
      </c>
      <c r="D8965" s="1" t="str">
        <f>VLOOKUP(C8965,[1]Coa!$B$4:$C$9231,2,FALSE)</f>
        <v>RETUR PEMBELIAN - FABRIKASI  &amp; INSTASI UNTU</v>
      </c>
      <c r="E8965" s="573"/>
      <c r="F8965" s="573">
        <f>SUMIF('BKAS IDR'!$E$10:$E$44,$C8965,'BKAS IDR'!$M$10:$M$44)</f>
        <v>0</v>
      </c>
    </row>
    <row r="8966" spans="2:6" s="12" customFormat="1" ht="15" customHeight="1">
      <c r="B8966" s="1"/>
      <c r="C8966" s="53" t="str">
        <f>[1]Coa!B8966</f>
        <v>4210.0001.0081014</v>
      </c>
      <c r="D8966" s="1" t="str">
        <f>VLOOKUP(C8966,[1]Coa!$B$4:$C$9231,2,FALSE)</f>
        <v>RETUR PEMBELIAN - SEI AMBAWANG KAB.KUBU</v>
      </c>
      <c r="E8966" s="573"/>
      <c r="F8966" s="573">
        <f>SUMIF('BKAS IDR'!$E$10:$E$44,$C8966,'BKAS IDR'!$M$10:$M$44)</f>
        <v>0</v>
      </c>
    </row>
    <row r="8967" spans="2:6" s="12" customFormat="1" ht="15" customHeight="1">
      <c r="B8967" s="1"/>
      <c r="C8967" s="53" t="str">
        <f>[1]Coa!B8967</f>
        <v>4210.0001.0101019</v>
      </c>
      <c r="D8967" s="1" t="str">
        <f>VLOOKUP(C8967,[1]Coa!$B$4:$C$9231,2,FALSE)</f>
        <v>RETUR PEMBELIAN - CPP&amp;AUP PLATFORMS INST</v>
      </c>
      <c r="E8967" s="573"/>
      <c r="F8967" s="573">
        <f>SUMIF('BKAS IDR'!$E$10:$E$44,$C8967,'BKAS IDR'!$M$10:$M$44)</f>
        <v>0</v>
      </c>
    </row>
    <row r="8968" spans="2:6" s="12" customFormat="1" ht="15" customHeight="1">
      <c r="B8968" s="1"/>
      <c r="C8968" s="53" t="str">
        <f>[1]Coa!B8968</f>
        <v>4210.0001.0101137</v>
      </c>
      <c r="D8968" s="1" t="str">
        <f>VLOOKUP(C8968,[1]Coa!$B$4:$C$9231,2,FALSE)</f>
        <v>RETUR PEMBELIAN - CPP &amp; AUP Platforms</v>
      </c>
      <c r="E8968" s="573"/>
      <c r="F8968" s="573">
        <f>SUMIF('BKAS IDR'!$E$10:$E$44,$C8968,'BKAS IDR'!$M$10:$M$44)</f>
        <v>0</v>
      </c>
    </row>
    <row r="8969" spans="2:6" s="12" customFormat="1" ht="15" customHeight="1">
      <c r="B8969" s="1"/>
      <c r="C8969" s="53" t="str">
        <f>[1]Coa!B8969</f>
        <v>4210.0001.0120832</v>
      </c>
      <c r="D8969" s="1" t="str">
        <f>VLOOKUP(C8969,[1]Coa!$B$4:$C$9231,2,FALSE)</f>
        <v>RETUR PEMBELIAN - SHELL &amp; TUBE HEAT EXCHANG</v>
      </c>
      <c r="E8969" s="573"/>
      <c r="F8969" s="573">
        <f>SUMIF('BKAS IDR'!$E$10:$E$44,$C8969,'BKAS IDR'!$M$10:$M$44)</f>
        <v>0</v>
      </c>
    </row>
    <row r="8970" spans="2:6" s="12" customFormat="1" ht="15" customHeight="1">
      <c r="B8970" s="1"/>
      <c r="C8970" s="53" t="str">
        <f>[1]Coa!B8970</f>
        <v>4210.0001.0130903</v>
      </c>
      <c r="D8970" s="1" t="str">
        <f>VLOOKUP(C8970,[1]Coa!$B$4:$C$9231,2,FALSE)</f>
        <v>RETUR PEMBELIAN - WELL TEST, SKID UNIT</v>
      </c>
      <c r="E8970" s="573"/>
      <c r="F8970" s="573">
        <f>SUMIF('BKAS IDR'!$E$10:$E$44,$C8970,'BKAS IDR'!$M$10:$M$44)</f>
        <v>0</v>
      </c>
    </row>
    <row r="8971" spans="2:6" s="12" customFormat="1" ht="15" customHeight="1">
      <c r="B8971" s="1"/>
      <c r="C8971" s="53" t="str">
        <f>[1]Coa!B8971</f>
        <v>4210.0001.0130904</v>
      </c>
      <c r="D8971" s="1" t="str">
        <f>VLOOKUP(C8971,[1]Coa!$B$4:$C$9231,2,FALSE)</f>
        <v>RETUR PEMBELIAN - HEAT EXCHANGER</v>
      </c>
      <c r="E8971" s="573"/>
      <c r="F8971" s="573">
        <f>SUMIF('BKAS IDR'!$E$10:$E$44,$C8971,'BKAS IDR'!$M$10:$M$44)</f>
        <v>0</v>
      </c>
    </row>
    <row r="8972" spans="2:6" s="12" customFormat="1" ht="15" customHeight="1">
      <c r="B8972" s="1"/>
      <c r="C8972" s="53" t="str">
        <f>[1]Coa!B8972</f>
        <v>4210.0001.0130908</v>
      </c>
      <c r="D8972" s="1" t="str">
        <f>VLOOKUP(C8972,[1]Coa!$B$4:$C$9231,2,FALSE)</f>
        <v>RETUR PEMBELIAN - PIPE SLEEVE &amp; DURI, RIAU</v>
      </c>
      <c r="E8972" s="573"/>
      <c r="F8972" s="573">
        <f>SUMIF('BKAS IDR'!$E$10:$E$44,$C8972,'BKAS IDR'!$M$10:$M$44)</f>
        <v>0</v>
      </c>
    </row>
    <row r="8973" spans="2:6" s="12" customFormat="1" ht="15" customHeight="1">
      <c r="B8973" s="1"/>
      <c r="C8973" s="53" t="str">
        <f>[1]Coa!B8973</f>
        <v>4210.0001.0130923</v>
      </c>
      <c r="D8973" s="1" t="str">
        <f>VLOOKUP(C8973,[1]Coa!$B$4:$C$9231,2,FALSE)</f>
        <v>RETUR PEMBELIAN - PROV OF WATER STO TANK</v>
      </c>
      <c r="E8973" s="573"/>
      <c r="F8973" s="573">
        <f>SUMIF('BKAS IDR'!$E$10:$E$44,$C8973,'BKAS IDR'!$M$10:$M$44)</f>
        <v>0</v>
      </c>
    </row>
    <row r="8974" spans="2:6" s="12" customFormat="1" ht="15" customHeight="1">
      <c r="B8974" s="1"/>
      <c r="C8974" s="53" t="str">
        <f>[1]Coa!B8974</f>
        <v>4210.0001.0130929</v>
      </c>
      <c r="D8974" s="1" t="str">
        <f>VLOOKUP(C8974,[1]Coa!$B$4:$C$9231,2,FALSE)</f>
        <v>RETUR PEMBELIAN - OPERATION ASSISTANCE SLN</v>
      </c>
      <c r="E8974" s="573"/>
      <c r="F8974" s="573">
        <f>SUMIF('BKAS IDR'!$E$10:$E$44,$C8974,'BKAS IDR'!$M$10:$M$44)</f>
        <v>0</v>
      </c>
    </row>
    <row r="8975" spans="2:6" s="12" customFormat="1" ht="15" customHeight="1">
      <c r="B8975" s="1"/>
      <c r="C8975" s="53" t="str">
        <f>[1]Coa!B8975</f>
        <v>4210.0001.0130931</v>
      </c>
      <c r="D8975" s="1" t="str">
        <f>VLOOKUP(C8975,[1]Coa!$B$4:$C$9231,2,FALSE)</f>
        <v>RETUR PEMBELIAN - STORAGE TANK FOR INT PROG</v>
      </c>
      <c r="E8975" s="573"/>
      <c r="F8975" s="573">
        <f>SUMIF('BKAS IDR'!$E$10:$E$44,$C8975,'BKAS IDR'!$M$10:$M$44)</f>
        <v>0</v>
      </c>
    </row>
    <row r="8976" spans="2:6" s="12" customFormat="1" ht="15" customHeight="1">
      <c r="B8976" s="1"/>
      <c r="C8976" s="53" t="str">
        <f>[1]Coa!B8976</f>
        <v>4210.0001.0131004</v>
      </c>
      <c r="D8976" s="1" t="str">
        <f>VLOOKUP(C8976,[1]Coa!$B$4:$C$9231,2,FALSE)</f>
        <v>RETUR PEMBELIAN - 3 UNITS K.O. DRUM</v>
      </c>
      <c r="E8976" s="573"/>
      <c r="F8976" s="573">
        <f>SUMIF('BKAS IDR'!$E$10:$E$44,$C8976,'BKAS IDR'!$M$10:$M$44)</f>
        <v>0</v>
      </c>
    </row>
    <row r="8977" spans="2:6" s="12" customFormat="1" ht="15" customHeight="1">
      <c r="B8977" s="1"/>
      <c r="C8977" s="53" t="str">
        <f>[1]Coa!B8977</f>
        <v>4210.0001.0131010</v>
      </c>
      <c r="D8977" s="1" t="str">
        <f>VLOOKUP(C8977,[1]Coa!$B$4:$C$9231,2,FALSE)</f>
        <v>RETUR PEMBELIAN - DISAIN&amp;FAB ALAT SURFAKTAN</v>
      </c>
      <c r="E8977" s="573"/>
      <c r="F8977" s="573">
        <f>SUMIF('BKAS IDR'!$E$10:$E$44,$C8977,'BKAS IDR'!$M$10:$M$44)</f>
        <v>0</v>
      </c>
    </row>
    <row r="8978" spans="2:6" s="12" customFormat="1" ht="15" customHeight="1">
      <c r="B8978" s="1"/>
      <c r="C8978" s="53" t="str">
        <f>[1]Coa!B8978</f>
        <v>4210.0001.0131018</v>
      </c>
      <c r="D8978" s="1" t="str">
        <f>VLOOKUP(C8978,[1]Coa!$B$4:$C$9231,2,FALSE)</f>
        <v>RETUR PEMBELIAN - JASA KONST TANGKI PEMISAH</v>
      </c>
      <c r="E8978" s="573"/>
      <c r="F8978" s="573">
        <f>SUMIF('BKAS IDR'!$E$10:$E$44,$C8978,'BKAS IDR'!$M$10:$M$44)</f>
        <v>0</v>
      </c>
    </row>
    <row r="8979" spans="2:6" s="12" customFormat="1" ht="15" customHeight="1">
      <c r="B8979" s="1"/>
      <c r="C8979" s="53" t="str">
        <f>[1]Coa!B8979</f>
        <v>4210.0001.0131104</v>
      </c>
      <c r="D8979" s="1" t="str">
        <f>VLOOKUP(C8979,[1]Coa!$B$4:$C$9231,2,FALSE)</f>
        <v>RETUR PEMBELIAN - RIGLESS SERVICE</v>
      </c>
      <c r="E8979" s="573"/>
      <c r="F8979" s="573">
        <f>SUMIF('BKAS IDR'!$E$10:$E$44,$C8979,'BKAS IDR'!$M$10:$M$44)</f>
        <v>0</v>
      </c>
    </row>
    <row r="8980" spans="2:6" s="12" customFormat="1" ht="15" customHeight="1">
      <c r="B8980" s="1"/>
      <c r="C8980" s="53" t="str">
        <f>[1]Coa!B8980</f>
        <v>4210.0001.0131113</v>
      </c>
      <c r="D8980" s="1" t="str">
        <f>VLOOKUP(C8980,[1]Coa!$B$4:$C$9231,2,FALSE)</f>
        <v>RETUR PEMBELIAN - EPC U/ FASILITAS TANKI DI</v>
      </c>
      <c r="E8980" s="573"/>
      <c r="F8980" s="573">
        <f>SUMIF('BKAS IDR'!$E$10:$E$44,$C8980,'BKAS IDR'!$M$10:$M$44)</f>
        <v>0</v>
      </c>
    </row>
    <row r="8981" spans="2:6" s="12" customFormat="1" ht="15" customHeight="1">
      <c r="B8981" s="1"/>
      <c r="C8981" s="53" t="str">
        <f>[1]Coa!B8981</f>
        <v>4210.0001.0131119</v>
      </c>
      <c r="D8981" s="1" t="str">
        <f>VLOOKUP(C8981,[1]Coa!$B$4:$C$9231,2,FALSE)</f>
        <v>RETUR PEMBELIAN - EPF OF STORAGE FOR RANTAU</v>
      </c>
      <c r="E8981" s="573"/>
      <c r="F8981" s="573">
        <f>SUMIF('BKAS IDR'!$E$10:$E$44,$C8981,'BKAS IDR'!$M$10:$M$44)</f>
        <v>0</v>
      </c>
    </row>
    <row r="8982" spans="2:6" s="12" customFormat="1" ht="15" customHeight="1">
      <c r="B8982" s="1"/>
      <c r="C8982" s="53" t="str">
        <f>[1]Coa!B8982</f>
        <v>4210.0001.0131127</v>
      </c>
      <c r="D8982" s="1" t="str">
        <f>VLOOKUP(C8982,[1]Coa!$B$4:$C$9231,2,FALSE)</f>
        <v>RETUR PEMBELIAN - RIGLESS SERVICE</v>
      </c>
      <c r="E8982" s="573"/>
      <c r="F8982" s="573">
        <f>SUMIF('BKAS IDR'!$E$10:$E$44,$C8982,'BKAS IDR'!$M$10:$M$44)</f>
        <v>0</v>
      </c>
    </row>
    <row r="8983" spans="2:6" s="12" customFormat="1" ht="15" customHeight="1">
      <c r="B8983" s="1"/>
      <c r="C8983" s="53" t="str">
        <f>[1]Coa!B8983</f>
        <v>4210.0001.0131150</v>
      </c>
      <c r="D8983" s="1" t="str">
        <f>VLOOKUP(C8983,[1]Coa!$B$4:$C$9231,2,FALSE)</f>
        <v>RETUR PEMBELIAN - WASH TANK REPAIR</v>
      </c>
      <c r="E8983" s="573"/>
      <c r="F8983" s="573">
        <f>SUMIF('BKAS IDR'!$E$10:$E$44,$C8983,'BKAS IDR'!$M$10:$M$44)</f>
        <v>0</v>
      </c>
    </row>
    <row r="8984" spans="2:6" s="12" customFormat="1" ht="15" customHeight="1">
      <c r="B8984" s="1"/>
      <c r="C8984" s="53" t="str">
        <f>[1]Coa!B8984</f>
        <v>4210.0001.01312031</v>
      </c>
      <c r="D8984" s="1" t="str">
        <f>VLOOKUP(C8984,[1]Coa!$B$4:$C$9231,2,FALSE)</f>
        <v>RETUR PEMBELIAN - PLUG BACK WITH SLICKLINE</v>
      </c>
      <c r="E8984" s="573"/>
      <c r="F8984" s="573">
        <f>SUMIF('BKAS IDR'!$E$10:$E$44,$C8984,'BKAS IDR'!$M$10:$M$44)</f>
        <v>0</v>
      </c>
    </row>
    <row r="8985" spans="2:6" s="12" customFormat="1" ht="15" customHeight="1">
      <c r="B8985" s="1"/>
      <c r="C8985" s="53" t="str">
        <f>[1]Coa!B8985</f>
        <v>4210.0001.01312049</v>
      </c>
      <c r="D8985" s="1" t="str">
        <f>VLOOKUP(C8985,[1]Coa!$B$4:$C$9231,2,FALSE)</f>
        <v>RETUR PEMBELIAN - HRSG #2 &amp; #5</v>
      </c>
      <c r="E8985" s="573"/>
      <c r="F8985" s="573">
        <f>SUMIF('BKAS IDR'!$E$10:$E$44,$C8985,'BKAS IDR'!$M$10:$M$44)</f>
        <v>0</v>
      </c>
    </row>
    <row r="8986" spans="2:6" s="12" customFormat="1" ht="15" customHeight="1">
      <c r="B8986" s="1"/>
      <c r="C8986" s="53" t="str">
        <f>[1]Coa!B8986</f>
        <v>4210.0001.01312058</v>
      </c>
      <c r="D8986" s="1" t="str">
        <f>VLOOKUP(C8986,[1]Coa!$B$4:$C$9231,2,FALSE)</f>
        <v>RETUR PEMBELIAN - FOAMING SERVICES</v>
      </c>
      <c r="E8986" s="573"/>
      <c r="F8986" s="573">
        <f>SUMIF('BKAS IDR'!$E$10:$E$44,$C8986,'BKAS IDR'!$M$10:$M$44)</f>
        <v>0</v>
      </c>
    </row>
    <row r="8987" spans="2:6" s="12" customFormat="1" ht="15" customHeight="1">
      <c r="B8987" s="1"/>
      <c r="C8987" s="53" t="str">
        <f>[1]Coa!B8987</f>
        <v>4210.0001.0150909</v>
      </c>
      <c r="D8987" s="1" t="str">
        <f>VLOOKUP(C8987,[1]Coa!$B$4:$C$9231,2,FALSE)</f>
        <v>RETUR PEMBELIAN - PIPE CONNECTION</v>
      </c>
      <c r="E8987" s="573"/>
      <c r="F8987" s="573">
        <f>SUMIF('BKAS IDR'!$E$10:$E$44,$C8987,'BKAS IDR'!$M$10:$M$44)</f>
        <v>0</v>
      </c>
    </row>
    <row r="8988" spans="2:6" s="12" customFormat="1" ht="15" customHeight="1">
      <c r="B8988" s="1"/>
      <c r="C8988" s="53" t="str">
        <f>[1]Coa!B8988</f>
        <v>4210.0001.0150916</v>
      </c>
      <c r="D8988" s="1" t="str">
        <f>VLOOKUP(C8988,[1]Coa!$B$4:$C$9231,2,FALSE)</f>
        <v>RETUR PEMBELIAN - SUBSEA CABLE</v>
      </c>
      <c r="E8988" s="573"/>
      <c r="F8988" s="573">
        <f>SUMIF('BKAS IDR'!$E$10:$E$44,$C8988,'BKAS IDR'!$M$10:$M$44)</f>
        <v>0</v>
      </c>
    </row>
    <row r="8989" spans="2:6" s="12" customFormat="1" ht="15" customHeight="1">
      <c r="B8989" s="1"/>
      <c r="C8989" s="53" t="str">
        <f>[1]Coa!B8989</f>
        <v>4210.0001.0151128</v>
      </c>
      <c r="D8989" s="1" t="str">
        <f>VLOOKUP(C8989,[1]Coa!$B$4:$C$9231,2,FALSE)</f>
        <v>RETUR PEMBELIAN - PROJECT BAWAL PIPELINE</v>
      </c>
      <c r="E8989" s="573"/>
      <c r="F8989" s="573">
        <f>SUMIF('BKAS IDR'!$E$10:$E$44,$C8989,'BKAS IDR'!$M$10:$M$44)</f>
        <v>0</v>
      </c>
    </row>
    <row r="8990" spans="2:6" s="12" customFormat="1" ht="15" customHeight="1">
      <c r="B8990" s="1"/>
      <c r="C8990" s="53" t="str">
        <f>[1]Coa!B8990</f>
        <v>4210.0001.01512021</v>
      </c>
      <c r="D8990" s="1" t="str">
        <f>VLOOKUP(C8990,[1]Coa!$B$4:$C$9231,2,FALSE)</f>
        <v>RETUR PEMBELIAN - TUBE BUNDLE CONDENSATE CO</v>
      </c>
      <c r="E8990" s="573"/>
      <c r="F8990" s="573">
        <f>SUMIF('BKAS IDR'!$E$10:$E$44,$C8990,'BKAS IDR'!$M$10:$M$44)</f>
        <v>0</v>
      </c>
    </row>
    <row r="8991" spans="2:6" s="12" customFormat="1" ht="15" customHeight="1">
      <c r="B8991" s="1"/>
      <c r="C8991" s="53" t="str">
        <f>[1]Coa!B8991</f>
        <v>4210.0001.01512027</v>
      </c>
      <c r="D8991" s="1" t="str">
        <f>VLOOKUP(C8991,[1]Coa!$B$4:$C$9231,2,FALSE)</f>
        <v>RETUR PEMBELIAN - FUEL GAS SCRUBBER AND HEA</v>
      </c>
      <c r="E8991" s="573"/>
      <c r="F8991" s="573">
        <f>SUMIF('BKAS IDR'!$E$10:$E$44,$C8991,'BKAS IDR'!$M$10:$M$44)</f>
        <v>0</v>
      </c>
    </row>
    <row r="8992" spans="2:6" s="12" customFormat="1" ht="15" customHeight="1">
      <c r="B8992" s="1"/>
      <c r="C8992" s="53" t="str">
        <f>[1]Coa!B8992</f>
        <v>4210.0001.01512043</v>
      </c>
      <c r="D8992" s="1" t="str">
        <f>VLOOKUP(C8992,[1]Coa!$B$4:$C$9231,2,FALSE)</f>
        <v>RETUR PEMBELIAN - EHMR WATER PROJECT, EPCI</v>
      </c>
      <c r="E8992" s="573"/>
      <c r="F8992" s="573">
        <f>SUMIF('BKAS IDR'!$E$10:$E$44,$C8992,'BKAS IDR'!$M$10:$M$44)</f>
        <v>0</v>
      </c>
    </row>
    <row r="8993" spans="2:6" s="12" customFormat="1" ht="15" customHeight="1">
      <c r="B8993" s="1"/>
      <c r="C8993" s="53" t="str">
        <f>[1]Coa!B8993</f>
        <v>4210.0001.01512062</v>
      </c>
      <c r="D8993" s="1" t="str">
        <f>VLOOKUP(C8993,[1]Coa!$B$4:$C$9231,2,FALSE)</f>
        <v>RETUR PEMBELIAN - EPCI TEMBANG 8 TO BAWAL P</v>
      </c>
      <c r="E8993" s="573"/>
      <c r="F8993" s="573">
        <f>SUMIF('BKAS IDR'!$E$10:$E$44,$C8993,'BKAS IDR'!$M$10:$M$44)</f>
        <v>0</v>
      </c>
    </row>
    <row r="8994" spans="2:6" s="12" customFormat="1" ht="15" customHeight="1">
      <c r="B8994" s="1"/>
      <c r="C8994" s="53" t="str">
        <f>[1]Coa!B8994</f>
        <v>4210.0001.0191139</v>
      </c>
      <c r="D8994" s="1" t="str">
        <f>VLOOKUP(C8994,[1]Coa!$B$4:$C$9231,2,FALSE)</f>
        <v>RETUR PEMBELIAN - Maintenance of Expansion</v>
      </c>
      <c r="E8994" s="573"/>
      <c r="F8994" s="573">
        <f>SUMIF('BKAS IDR'!$E$10:$E$44,$C8994,'BKAS IDR'!$M$10:$M$44)</f>
        <v>0</v>
      </c>
    </row>
    <row r="8995" spans="2:6" s="12" customFormat="1" ht="15" customHeight="1">
      <c r="B8995" s="1"/>
      <c r="C8995" s="53" t="str">
        <f>[1]Coa!B8995</f>
        <v>4210.0001.0241007</v>
      </c>
      <c r="D8995" s="1" t="str">
        <f>VLOOKUP(C8995,[1]Coa!$B$4:$C$9231,2,FALSE)</f>
        <v>RETUR PEMBELIAN - REP&amp;TEST (336-I;1000m3)</v>
      </c>
      <c r="E8995" s="573"/>
      <c r="F8995" s="573">
        <f>SUMIF('BKAS IDR'!$E$10:$E$44,$C8995,'BKAS IDR'!$M$10:$M$44)</f>
        <v>0</v>
      </c>
    </row>
    <row r="8996" spans="2:6" s="12" customFormat="1" ht="15" customHeight="1">
      <c r="B8996" s="1"/>
      <c r="C8996" s="53" t="str">
        <f>[1]Coa!B8996</f>
        <v>4210.0001.02412035</v>
      </c>
      <c r="D8996" s="1" t="str">
        <f>VLOOKUP(C8996,[1]Coa!$B$4:$C$9231,2,FALSE)</f>
        <v>RETUR PEMBELIAN - REPAIR OF TANK 100 CUFT P</v>
      </c>
      <c r="E8996" s="573"/>
      <c r="F8996" s="573">
        <f>SUMIF('BKAS IDR'!$E$10:$E$44,$C8996,'BKAS IDR'!$M$10:$M$44)</f>
        <v>0</v>
      </c>
    </row>
    <row r="8997" spans="2:6" s="12" customFormat="1" ht="15" customHeight="1">
      <c r="B8997" s="1"/>
      <c r="C8997" s="53" t="str">
        <f>[1]Coa!B8997</f>
        <v>4210.0001.0260847</v>
      </c>
      <c r="D8997" s="1" t="str">
        <f>VLOOKUP(C8997,[1]Coa!$B$4:$C$9231,2,FALSE)</f>
        <v>RETUR PEMBELIAN - INSTALLATION OF 2X315 MW</v>
      </c>
      <c r="E8997" s="573"/>
      <c r="F8997" s="573">
        <f>SUMIF('BKAS IDR'!$E$10:$E$44,$C8997,'BKAS IDR'!$M$10:$M$44)</f>
        <v>0</v>
      </c>
    </row>
    <row r="8998" spans="2:6" s="12" customFormat="1" ht="15" customHeight="1">
      <c r="B8998" s="1"/>
      <c r="C8998" s="53" t="str">
        <f>[1]Coa!B8998</f>
        <v>4210.0001.0261198</v>
      </c>
      <c r="D8998" s="1" t="str">
        <f>VLOOKUP(C8998,[1]Coa!$B$4:$C$9231,2,FALSE)</f>
        <v>RETUR PEMBELIAN - MAINTENANCE HUBEI</v>
      </c>
      <c r="E8998" s="573"/>
      <c r="F8998" s="573">
        <f>SUMIF('BKAS IDR'!$E$10:$E$44,$C8998,'BKAS IDR'!$M$10:$M$44)</f>
        <v>0</v>
      </c>
    </row>
    <row r="8999" spans="2:6" s="12" customFormat="1" ht="15" customHeight="1">
      <c r="B8999" s="1"/>
      <c r="C8999" s="53" t="str">
        <f>[1]Coa!B8999</f>
        <v>4210.0001.0280913</v>
      </c>
      <c r="D8999" s="1" t="str">
        <f>VLOOKUP(C8999,[1]Coa!$B$4:$C$9231,2,FALSE)</f>
        <v>RETUR PEMBELIAN - FAB SAND BLAST&amp;PRIM COAT</v>
      </c>
      <c r="E8999" s="573"/>
      <c r="F8999" s="573">
        <f>SUMIF('BKAS IDR'!$E$10:$E$44,$C8999,'BKAS IDR'!$M$10:$M$44)</f>
        <v>0</v>
      </c>
    </row>
    <row r="9000" spans="2:6" s="12" customFormat="1" ht="15" customHeight="1">
      <c r="B9000" s="1"/>
      <c r="C9000" s="53" t="str">
        <f>[1]Coa!B9000</f>
        <v>4210.0001.0280915</v>
      </c>
      <c r="D9000" s="1" t="str">
        <f>VLOOKUP(C9000,[1]Coa!$B$4:$C$9231,2,FALSE)</f>
        <v>RETUR PEMBELIAN - MB#13; RECONDITION WORK</v>
      </c>
      <c r="E9000" s="573"/>
      <c r="F9000" s="573">
        <f>SUMIF('BKAS IDR'!$E$10:$E$44,$C9000,'BKAS IDR'!$M$10:$M$44)</f>
        <v>0</v>
      </c>
    </row>
    <row r="9001" spans="2:6" s="12" customFormat="1" ht="15" customHeight="1">
      <c r="B9001" s="1"/>
      <c r="C9001" s="53" t="str">
        <f>[1]Coa!B9001</f>
        <v>4210.0001.0280919</v>
      </c>
      <c r="D9001" s="1" t="str">
        <f>VLOOKUP(C9001,[1]Coa!$B$4:$C$9231,2,FALSE)</f>
        <v>RETUR PEMBELIAN - RB#13; ANCHOR BOLT INST</v>
      </c>
      <c r="E9001" s="573"/>
      <c r="F9001" s="573">
        <f>SUMIF('BKAS IDR'!$E$10:$E$44,$C9001,'BKAS IDR'!$M$10:$M$44)</f>
        <v>0</v>
      </c>
    </row>
    <row r="9002" spans="2:6" s="12" customFormat="1" ht="15" customHeight="1">
      <c r="B9002" s="1"/>
      <c r="C9002" s="53" t="str">
        <f>[1]Coa!B9002</f>
        <v>4210.0001.0280921</v>
      </c>
      <c r="D9002" s="1" t="str">
        <f>VLOOKUP(C9002,[1]Coa!$B$4:$C$9231,2,FALSE)</f>
        <v>RETUR PEMBELIAN - RB#13; INST MECHANICAL</v>
      </c>
      <c r="E9002" s="573"/>
      <c r="F9002" s="573">
        <f>SUMIF('BKAS IDR'!$E$10:$E$44,$C9002,'BKAS IDR'!$M$10:$M$44)</f>
        <v>0</v>
      </c>
    </row>
    <row r="9003" spans="2:6" s="12" customFormat="1" ht="15" customHeight="1">
      <c r="B9003" s="1"/>
      <c r="C9003" s="53" t="str">
        <f>[1]Coa!B9003</f>
        <v>4210.0001.0280926</v>
      </c>
      <c r="D9003" s="1" t="str">
        <f>VLOOKUP(C9003,[1]Coa!$B$4:$C$9231,2,FALSE)</f>
        <v>RETUR PEMBELIAN - RB#13; PIPE EXT /MP &amp; LP</v>
      </c>
      <c r="E9003" s="573"/>
      <c r="F9003" s="573">
        <f>SUMIF('BKAS IDR'!$E$10:$E$44,$C9003,'BKAS IDR'!$M$10:$M$44)</f>
        <v>0</v>
      </c>
    </row>
    <row r="9004" spans="2:6" s="12" customFormat="1" ht="15" customHeight="1">
      <c r="B9004" s="1"/>
      <c r="C9004" s="53" t="str">
        <f>[1]Coa!B9004</f>
        <v>4210.0001.0280927</v>
      </c>
      <c r="D9004" s="1" t="str">
        <f>VLOOKUP(C9004,[1]Coa!$B$4:$C$9231,2,FALSE)</f>
        <v>RETUR PEMBELIAN - PM#9;MP BIN TEMP CONTROL</v>
      </c>
      <c r="E9004" s="573"/>
      <c r="F9004" s="573">
        <f>SUMIF('BKAS IDR'!$E$10:$E$44,$C9004,'BKAS IDR'!$M$10:$M$44)</f>
        <v>0</v>
      </c>
    </row>
    <row r="9005" spans="2:6" s="12" customFormat="1" ht="15" customHeight="1">
      <c r="B9005" s="1"/>
      <c r="C9005" s="53" t="str">
        <f>[1]Coa!B9005</f>
        <v>4210.0001.0280930</v>
      </c>
      <c r="D9005" s="1" t="str">
        <f>VLOOKUP(C9005,[1]Coa!$B$4:$C$9231,2,FALSE)</f>
        <v>RETUR PEMBELIAN - MB#15;MAIN STEAM LINE MOD</v>
      </c>
      <c r="E9005" s="573"/>
      <c r="F9005" s="573">
        <f>SUMIF('BKAS IDR'!$E$10:$E$44,$C9005,'BKAS IDR'!$M$10:$M$44)</f>
        <v>0</v>
      </c>
    </row>
    <row r="9006" spans="2:6" s="12" customFormat="1" ht="15" customHeight="1">
      <c r="B9006" s="1"/>
      <c r="C9006" s="53" t="str">
        <f>[1]Coa!B9006</f>
        <v>4210.0001.0281005</v>
      </c>
      <c r="D9006" s="1" t="str">
        <f>VLOOKUP(C9006,[1]Coa!$B$4:$C$9231,2,FALSE)</f>
        <v>RETUR PEMBELIAN - PM#9; UPGRADE TIE IN</v>
      </c>
      <c r="E9006" s="573"/>
      <c r="F9006" s="573">
        <f>SUMIF('BKAS IDR'!$E$10:$E$44,$C9006,'BKAS IDR'!$M$10:$M$44)</f>
        <v>0</v>
      </c>
    </row>
    <row r="9007" spans="2:6" s="12" customFormat="1" ht="15" customHeight="1">
      <c r="B9007" s="1"/>
      <c r="C9007" s="53" t="str">
        <f>[1]Coa!B9007</f>
        <v>4210.0001.0281006</v>
      </c>
      <c r="D9007" s="1" t="str">
        <f>VLOOKUP(C9007,[1]Coa!$B$4:$C$9231,2,FALSE)</f>
        <v>RETUR PEMBELIAN - MANPOWER SUPPLY SHUTDOWN</v>
      </c>
      <c r="E9007" s="573"/>
      <c r="F9007" s="573">
        <f>SUMIF('BKAS IDR'!$E$10:$E$44,$C9007,'BKAS IDR'!$M$10:$M$44)</f>
        <v>0</v>
      </c>
    </row>
    <row r="9008" spans="2:6" s="12" customFormat="1" ht="15" customHeight="1">
      <c r="B9008" s="1"/>
      <c r="C9008" s="53" t="str">
        <f>[1]Coa!B9008</f>
        <v>4210.0001.0281011</v>
      </c>
      <c r="D9008" s="1" t="str">
        <f>VLOOKUP(C9008,[1]Coa!$B$4:$C$9231,2,FALSE)</f>
        <v>RETUR PEMBELIAN - WP-9;FAB CRUSHER COMPLETE</v>
      </c>
      <c r="E9008" s="573"/>
      <c r="F9008" s="573">
        <f>SUMIF('BKAS IDR'!$E$10:$E$44,$C9008,'BKAS IDR'!$M$10:$M$44)</f>
        <v>0</v>
      </c>
    </row>
    <row r="9009" spans="2:6" s="12" customFormat="1" ht="15" customHeight="1">
      <c r="B9009" s="1"/>
      <c r="C9009" s="53" t="str">
        <f>[1]Coa!B9009</f>
        <v>4210.0001.0281013</v>
      </c>
      <c r="D9009" s="1" t="str">
        <f>VLOOKUP(C9009,[1]Coa!$B$4:$C$9231,2,FALSE)</f>
        <v>RETUR PEMBELIAN - MB#24;SURF METAL TREATMEN</v>
      </c>
      <c r="E9009" s="573"/>
      <c r="F9009" s="573">
        <f>SUMIF('BKAS IDR'!$E$10:$E$44,$C9009,'BKAS IDR'!$M$10:$M$44)</f>
        <v>0</v>
      </c>
    </row>
    <row r="9010" spans="2:6" s="12" customFormat="1" ht="15" customHeight="1">
      <c r="B9010" s="1"/>
      <c r="C9010" s="53" t="str">
        <f>[1]Coa!B9010</f>
        <v>4210.0001.0281015</v>
      </c>
      <c r="D9010" s="1" t="str">
        <f>VLOOKUP(C9010,[1]Coa!$B$4:$C$9231,2,FALSE)</f>
        <v>RETUR PEMBELIAN - WP-8;FAB CRUSHER 2SETS</v>
      </c>
      <c r="E9010" s="573"/>
      <c r="F9010" s="573">
        <f>SUMIF('BKAS IDR'!$E$10:$E$44,$C9010,'BKAS IDR'!$M$10:$M$44)</f>
        <v>0</v>
      </c>
    </row>
    <row r="9011" spans="2:6" s="12" customFormat="1" ht="15" customHeight="1">
      <c r="B9011" s="1"/>
      <c r="C9011" s="53" t="str">
        <f>[1]Coa!B9011</f>
        <v>4210.0001.0281020</v>
      </c>
      <c r="D9011" s="1" t="str">
        <f>VLOOKUP(C9011,[1]Coa!$B$4:$C$9231,2,FALSE)</f>
        <v>RETUR PEMBELIAN - TPM;ADD BYPASS FILTER GAS</v>
      </c>
      <c r="E9011" s="573"/>
      <c r="F9011" s="573">
        <f>SUMIF('BKAS IDR'!$E$10:$E$44,$C9011,'BKAS IDR'!$M$10:$M$44)</f>
        <v>0</v>
      </c>
    </row>
    <row r="9012" spans="2:6" s="12" customFormat="1" ht="15" customHeight="1">
      <c r="B9012" s="1"/>
      <c r="C9012" s="53" t="str">
        <f>[1]Coa!B9012</f>
        <v>4210.0001.0281034</v>
      </c>
      <c r="D9012" s="1" t="str">
        <f>VLOOKUP(C9012,[1]Coa!$B$4:$C$9231,2,FALSE)</f>
        <v>RETUR PEMBELIAN - WP-8, DRUM BARKER 2 LINES</v>
      </c>
      <c r="E9012" s="573"/>
      <c r="F9012" s="573">
        <f>SUMIF('BKAS IDR'!$E$10:$E$44,$C9012,'BKAS IDR'!$M$10:$M$44)</f>
        <v>0</v>
      </c>
    </row>
    <row r="9013" spans="2:6" s="12" customFormat="1" ht="15" customHeight="1">
      <c r="B9013" s="1"/>
      <c r="C9013" s="53" t="str">
        <f>[1]Coa!B9013</f>
        <v>4210.0001.0281103</v>
      </c>
      <c r="D9013" s="1" t="str">
        <f>VLOOKUP(C9013,[1]Coa!$B$4:$C$9231,2,FALSE)</f>
        <v>RETUR PEMBELIAN - TUBE PF-1C VE#1(SHUTDOWN)</v>
      </c>
      <c r="E9013" s="573"/>
      <c r="F9013" s="573">
        <f>SUMIF('BKAS IDR'!$E$10:$E$44,$C9013,'BKAS IDR'!$M$10:$M$44)</f>
        <v>0</v>
      </c>
    </row>
    <row r="9014" spans="2:6" s="12" customFormat="1" ht="15" customHeight="1">
      <c r="B9014" s="1"/>
      <c r="C9014" s="53" t="str">
        <f>[1]Coa!B9014</f>
        <v>4210.0001.0281110</v>
      </c>
      <c r="D9014" s="1" t="str">
        <f>VLOOKUP(C9014,[1]Coa!$B$4:$C$9231,2,FALSE)</f>
        <v>RETUR PEMBELIAN - VE#11, FABRICATION HBL TA</v>
      </c>
      <c r="E9014" s="573"/>
      <c r="F9014" s="573">
        <f>SUMIF('BKAS IDR'!$E$10:$E$44,$C9014,'BKAS IDR'!$M$10:$M$44)</f>
        <v>0</v>
      </c>
    </row>
    <row r="9015" spans="2:6" s="12" customFormat="1" ht="15" customHeight="1">
      <c r="B9015" s="1"/>
      <c r="C9015" s="53" t="str">
        <f>[1]Coa!B9015</f>
        <v>4210.0001.0281116</v>
      </c>
      <c r="D9015" s="1" t="str">
        <f>VLOOKUP(C9015,[1]Coa!$B$4:$C$9231,2,FALSE)</f>
        <v>RETUR PEMBELIAN - IKPP</v>
      </c>
      <c r="E9015" s="573"/>
      <c r="F9015" s="573">
        <f>SUMIF('BKAS IDR'!$E$10:$E$44,$C9015,'BKAS IDR'!$M$10:$M$44)</f>
        <v>0</v>
      </c>
    </row>
    <row r="9016" spans="2:6" s="12" customFormat="1" ht="15" customHeight="1">
      <c r="B9016" s="1"/>
      <c r="C9016" s="53" t="str">
        <f>[1]Coa!B9016</f>
        <v>4210.0001.0281130</v>
      </c>
      <c r="D9016" s="1" t="str">
        <f>VLOOKUP(C9016,[1]Coa!$B$4:$C$9231,2,FALSE)</f>
        <v>RETUR PEMBELIAN - TG 23 PENYAMBUNGAN PIPA</v>
      </c>
      <c r="E9016" s="573"/>
      <c r="F9016" s="573">
        <f>SUMIF('BKAS IDR'!$E$10:$E$44,$C9016,'BKAS IDR'!$M$10:$M$44)</f>
        <v>0</v>
      </c>
    </row>
    <row r="9017" spans="2:6" s="12" customFormat="1" ht="15" customHeight="1">
      <c r="B9017" s="1"/>
      <c r="C9017" s="53" t="str">
        <f>[1]Coa!B9017</f>
        <v>4210.0001.0281131</v>
      </c>
      <c r="D9017" s="1" t="str">
        <f>VLOOKUP(C9017,[1]Coa!$B$4:$C$9231,2,FALSE)</f>
        <v>RETUR PEMBELIAN - MC-10 Connect Pipe</v>
      </c>
      <c r="E9017" s="573"/>
      <c r="F9017" s="573">
        <f>SUMIF('BKAS IDR'!$E$10:$E$44,$C9017,'BKAS IDR'!$M$10:$M$44)</f>
        <v>0</v>
      </c>
    </row>
    <row r="9018" spans="2:6" s="12" customFormat="1" ht="15" customHeight="1">
      <c r="B9018" s="1"/>
      <c r="C9018" s="53" t="str">
        <f>[1]Coa!B9018</f>
        <v>4210.0001.0281132</v>
      </c>
      <c r="D9018" s="1" t="str">
        <f>VLOOKUP(C9018,[1]Coa!$B$4:$C$9231,2,FALSE)</f>
        <v>RETUR PEMBELIAN - Replacement of pipe 8"</v>
      </c>
      <c r="E9018" s="573"/>
      <c r="F9018" s="573">
        <f>SUMIF('BKAS IDR'!$E$10:$E$44,$C9018,'BKAS IDR'!$M$10:$M$44)</f>
        <v>0</v>
      </c>
    </row>
    <row r="9019" spans="2:6" s="12" customFormat="1" ht="15" customHeight="1">
      <c r="B9019" s="1"/>
      <c r="C9019" s="53" t="str">
        <f>[1]Coa!B9019</f>
        <v>4210.0001.0281133</v>
      </c>
      <c r="D9019" s="1" t="str">
        <f>VLOOKUP(C9019,[1]Coa!$B$4:$C$9231,2,FALSE)</f>
        <v>RETUR PEMBELIAN - MC-2 Annual Shutdown 2011</v>
      </c>
      <c r="E9019" s="573"/>
      <c r="F9019" s="573">
        <f>SUMIF('BKAS IDR'!$E$10:$E$44,$C9019,'BKAS IDR'!$M$10:$M$44)</f>
        <v>0</v>
      </c>
    </row>
    <row r="9020" spans="2:6" s="12" customFormat="1" ht="15" customHeight="1">
      <c r="B9020" s="1"/>
      <c r="C9020" s="53" t="str">
        <f>[1]Coa!B9020</f>
        <v>4210.0001.0281134</v>
      </c>
      <c r="D9020" s="1" t="str">
        <f>VLOOKUP(C9020,[1]Coa!$B$4:$C$9231,2,FALSE)</f>
        <v>RETUR PEMBELIAN - Repair Heater, Cooler</v>
      </c>
      <c r="E9020" s="573"/>
      <c r="F9020" s="573">
        <f>SUMIF('BKAS IDR'!$E$10:$E$44,$C9020,'BKAS IDR'!$M$10:$M$44)</f>
        <v>0</v>
      </c>
    </row>
    <row r="9021" spans="2:6" s="12" customFormat="1" ht="15" customHeight="1">
      <c r="B9021" s="1"/>
      <c r="C9021" s="53" t="str">
        <f>[1]Coa!B9021</f>
        <v>4210.0001.0281135</v>
      </c>
      <c r="D9021" s="1" t="str">
        <f>VLOOKUP(C9021,[1]Coa!$B$4:$C$9231,2,FALSE)</f>
        <v>RETUR PEMBELIAN - CA-8 Replace C12 Pipe 16"</v>
      </c>
      <c r="E9021" s="573"/>
      <c r="F9021" s="573">
        <f>SUMIF('BKAS IDR'!$E$10:$E$44,$C9021,'BKAS IDR'!$M$10:$M$44)</f>
        <v>0</v>
      </c>
    </row>
    <row r="9022" spans="2:6" s="12" customFormat="1" ht="15" customHeight="1">
      <c r="B9022" s="1"/>
      <c r="C9022" s="53" t="str">
        <f>[1]Coa!B9022</f>
        <v>4210.0001.0281136</v>
      </c>
      <c r="D9022" s="1" t="str">
        <f>VLOOKUP(C9022,[1]Coa!$B$4:$C$9231,2,FALSE)</f>
        <v>RETUR PEMBELIAN - Supply Manpower</v>
      </c>
      <c r="E9022" s="573"/>
      <c r="F9022" s="573">
        <f>SUMIF('BKAS IDR'!$E$10:$E$44,$C9022,'BKAS IDR'!$M$10:$M$44)</f>
        <v>0</v>
      </c>
    </row>
    <row r="9023" spans="2:6" s="12" customFormat="1" ht="15" customHeight="1">
      <c r="B9023" s="1"/>
      <c r="C9023" s="53" t="str">
        <f>[1]Coa!B9023</f>
        <v>4210.0001.0281140</v>
      </c>
      <c r="D9023" s="1" t="str">
        <f>VLOOKUP(C9023,[1]Coa!$B$4:$C$9231,2,FALSE)</f>
        <v>RETUR PEMBELIAN - Corrective Maintenance, P</v>
      </c>
      <c r="E9023" s="573"/>
      <c r="F9023" s="573">
        <f>SUMIF('BKAS IDR'!$E$10:$E$44,$C9023,'BKAS IDR'!$M$10:$M$44)</f>
        <v>0</v>
      </c>
    </row>
    <row r="9024" spans="2:6" s="12" customFormat="1" ht="15" customHeight="1">
      <c r="B9024" s="1"/>
      <c r="C9024" s="53" t="str">
        <f>[1]Coa!B9024</f>
        <v>4210.0001.0281141</v>
      </c>
      <c r="D9024" s="1" t="str">
        <f>VLOOKUP(C9024,[1]Coa!$B$4:$C$9231,2,FALSE)</f>
        <v>RETUR PEMBELIAN - PM-9 Annual Shutdown 2011</v>
      </c>
      <c r="E9024" s="573"/>
      <c r="F9024" s="573">
        <f>SUMIF('BKAS IDR'!$E$10:$E$44,$C9024,'BKAS IDR'!$M$10:$M$44)</f>
        <v>0</v>
      </c>
    </row>
    <row r="9025" spans="2:6" s="12" customFormat="1" ht="15" customHeight="1">
      <c r="B9025" s="1"/>
      <c r="C9025" s="53" t="str">
        <f>[1]Coa!B9025</f>
        <v>4210.0001.0281144</v>
      </c>
      <c r="D9025" s="1" t="str">
        <f>VLOOKUP(C9025,[1]Coa!$B$4:$C$9231,2,FALSE)</f>
        <v>RETUR PEMBELIAN - RB# 6 Project; Supply Man</v>
      </c>
      <c r="E9025" s="573"/>
      <c r="F9025" s="573">
        <f>SUMIF('BKAS IDR'!$E$10:$E$44,$C9025,'BKAS IDR'!$M$10:$M$44)</f>
        <v>0</v>
      </c>
    </row>
    <row r="9026" spans="2:6" s="12" customFormat="1" ht="15" customHeight="1">
      <c r="B9026" s="1"/>
      <c r="C9026" s="53" t="str">
        <f>[1]Coa!B9026</f>
        <v>4210.0001.0281145</v>
      </c>
      <c r="D9026" s="1" t="str">
        <f>VLOOKUP(C9026,[1]Coa!$B$4:$C$9231,2,FALSE)</f>
        <v>RETUR PEMBELIAN - WPMT PROJ SUPPLY MANPOWER</v>
      </c>
      <c r="E9026" s="573"/>
      <c r="F9026" s="573">
        <f>SUMIF('BKAS IDR'!$E$10:$E$44,$C9026,'BKAS IDR'!$M$10:$M$44)</f>
        <v>0</v>
      </c>
    </row>
    <row r="9027" spans="2:6" s="12" customFormat="1" ht="15" customHeight="1">
      <c r="B9027" s="1"/>
      <c r="C9027" s="53" t="str">
        <f>[1]Coa!B9027</f>
        <v>4210.0001.0281148</v>
      </c>
      <c r="D9027" s="1" t="str">
        <f>VLOOKUP(C9027,[1]Coa!$B$4:$C$9231,2,FALSE)</f>
        <v>RETUR PEMBELIAN - RECONDITION VACUUM EVAPOR</v>
      </c>
      <c r="E9027" s="573"/>
      <c r="F9027" s="573">
        <f>SUMIF('BKAS IDR'!$E$10:$E$44,$C9027,'BKAS IDR'!$M$10:$M$44)</f>
        <v>0</v>
      </c>
    </row>
    <row r="9028" spans="2:6" s="12" customFormat="1" ht="15" customHeight="1">
      <c r="B9028" s="1"/>
      <c r="C9028" s="53" t="str">
        <f>[1]Coa!B9028</f>
        <v>4210.0001.0281149</v>
      </c>
      <c r="D9028" s="1" t="str">
        <f>VLOOKUP(C9028,[1]Coa!$B$4:$C$9231,2,FALSE)</f>
        <v>RETUR PEMBELIAN - RC-11 ADD LINE GAS FILTER</v>
      </c>
      <c r="E9028" s="573"/>
      <c r="F9028" s="573">
        <f>SUMIF('BKAS IDR'!$E$10:$E$44,$C9028,'BKAS IDR'!$M$10:$M$44)</f>
        <v>0</v>
      </c>
    </row>
    <row r="9029" spans="2:6" s="12" customFormat="1" ht="15" customHeight="1">
      <c r="B9029" s="1"/>
      <c r="C9029" s="53" t="str">
        <f>[1]Coa!B9029</f>
        <v>4210.0001.0281155</v>
      </c>
      <c r="D9029" s="1" t="str">
        <f>VLOOKUP(C9029,[1]Coa!$B$4:$C$9231,2,FALSE)</f>
        <v>RETUR PEMBELIAN - WP#8; REPLACEMENT SHUTL B</v>
      </c>
      <c r="E9029" s="573"/>
      <c r="F9029" s="573">
        <f>SUMIF('BKAS IDR'!$E$10:$E$44,$C9029,'BKAS IDR'!$M$10:$M$44)</f>
        <v>0</v>
      </c>
    </row>
    <row r="9030" spans="2:6" s="12" customFormat="1" ht="15" customHeight="1">
      <c r="B9030" s="1"/>
      <c r="C9030" s="53" t="str">
        <f>[1]Coa!B9030</f>
        <v>4210.0001.0281156</v>
      </c>
      <c r="D9030" s="1" t="str">
        <f>VLOOKUP(C9030,[1]Coa!$B$4:$C$9231,2,FALSE)</f>
        <v>RETUR PEMBELIAN - WP#9; INSTALLATION CHIP S</v>
      </c>
      <c r="E9030" s="573"/>
      <c r="F9030" s="573">
        <f>SUMIF('BKAS IDR'!$E$10:$E$44,$C9030,'BKAS IDR'!$M$10:$M$44)</f>
        <v>0</v>
      </c>
    </row>
    <row r="9031" spans="2:6" s="12" customFormat="1" ht="15" customHeight="1">
      <c r="B9031" s="1"/>
      <c r="C9031" s="53" t="str">
        <f>[1]Coa!B9031</f>
        <v>4210.0001.0281157</v>
      </c>
      <c r="D9031" s="1" t="str">
        <f>VLOOKUP(C9031,[1]Coa!$B$4:$C$9231,2,FALSE)</f>
        <v>RETUR PEMBELIAN - WP#9; INSTALLATION LOG RE</v>
      </c>
      <c r="E9031" s="573"/>
      <c r="F9031" s="573">
        <f>SUMIF('BKAS IDR'!$E$10:$E$44,$C9031,'BKAS IDR'!$M$10:$M$44)</f>
        <v>0</v>
      </c>
    </row>
    <row r="9032" spans="2:6" s="12" customFormat="1" ht="15" customHeight="1">
      <c r="B9032" s="1"/>
      <c r="C9032" s="53" t="str">
        <f>[1]Coa!B9032</f>
        <v>4210.0001.0281169</v>
      </c>
      <c r="D9032" s="1" t="str">
        <f>VLOOKUP(C9032,[1]Coa!$B$4:$C$9231,2,FALSE)</f>
        <v>RETUR PEMBELIAN - WP-9 INSTALL DEBARKING DR</v>
      </c>
      <c r="E9032" s="573"/>
      <c r="F9032" s="573">
        <f>SUMIF('BKAS IDR'!$E$10:$E$44,$C9032,'BKAS IDR'!$M$10:$M$44)</f>
        <v>0</v>
      </c>
    </row>
    <row r="9033" spans="2:6" s="12" customFormat="1" ht="15" customHeight="1">
      <c r="B9033" s="1"/>
      <c r="C9033" s="53" t="str">
        <f>[1]Coa!B9033</f>
        <v>4210.0001.0281173</v>
      </c>
      <c r="D9033" s="1" t="str">
        <f>VLOOKUP(C9033,[1]Coa!$B$4:$C$9231,2,FALSE)</f>
        <v>RETUR PEMBELIAN - VE#12 REPLACE ROOF &amp; SHEL</v>
      </c>
      <c r="E9033" s="573"/>
      <c r="F9033" s="573">
        <f>SUMIF('BKAS IDR'!$E$10:$E$44,$C9033,'BKAS IDR'!$M$10:$M$44)</f>
        <v>0</v>
      </c>
    </row>
    <row r="9034" spans="2:6" s="12" customFormat="1" ht="15" customHeight="1">
      <c r="B9034" s="1"/>
      <c r="C9034" s="53" t="str">
        <f>[1]Coa!B9034</f>
        <v>4210.0001.0281174</v>
      </c>
      <c r="D9034" s="1" t="str">
        <f>VLOOKUP(C9034,[1]Coa!$B$4:$C$9231,2,FALSE)</f>
        <v>RETUR PEMBELIAN - RC#8; NEW INSTALL OF HYDR</v>
      </c>
      <c r="E9034" s="573"/>
      <c r="F9034" s="573">
        <f>SUMIF('BKAS IDR'!$E$10:$E$44,$C9034,'BKAS IDR'!$M$10:$M$44)</f>
        <v>0</v>
      </c>
    </row>
    <row r="9035" spans="2:6" s="12" customFormat="1" ht="15" customHeight="1">
      <c r="B9035" s="1"/>
      <c r="C9035" s="53" t="str">
        <f>[1]Coa!B9035</f>
        <v>4210.0001.0281199</v>
      </c>
      <c r="D9035" s="1" t="str">
        <f>VLOOKUP(C9035,[1]Coa!$B$4:$C$9231,2,FALSE)</f>
        <v>RETUR PEMBELIAN - MAINTENANCE IKPP</v>
      </c>
      <c r="E9035" s="573"/>
      <c r="F9035" s="573">
        <f>SUMIF('BKAS IDR'!$E$10:$E$44,$C9035,'BKAS IDR'!$M$10:$M$44)</f>
        <v>0</v>
      </c>
    </row>
    <row r="9036" spans="2:6" s="12" customFormat="1" ht="15" customHeight="1">
      <c r="B9036" s="1"/>
      <c r="C9036" s="53" t="str">
        <f>[1]Coa!B9036</f>
        <v>4210.0001.02812011</v>
      </c>
      <c r="D9036" s="1" t="str">
        <f>VLOOKUP(C9036,[1]Coa!$B$4:$C$9231,2,FALSE)</f>
        <v>RETUR PEMBELIAN - WP#9: INSTALL DEBARKING D</v>
      </c>
      <c r="E9036" s="573"/>
      <c r="F9036" s="573">
        <f>SUMIF('BKAS IDR'!$E$10:$E$44,$C9036,'BKAS IDR'!$M$10:$M$44)</f>
        <v>0</v>
      </c>
    </row>
    <row r="9037" spans="2:6" s="12" customFormat="1" ht="15" customHeight="1">
      <c r="B9037" s="1"/>
      <c r="C9037" s="53" t="str">
        <f>[1]Coa!B9037</f>
        <v>4210.0001.02812013</v>
      </c>
      <c r="D9037" s="1" t="str">
        <f>VLOOKUP(C9037,[1]Coa!$B$4:$C$9231,2,FALSE)</f>
        <v>RETUR PEMBELIAN - PM#8; TIE IN (TOP SEPARAT</v>
      </c>
      <c r="E9037" s="573"/>
      <c r="F9037" s="573">
        <f>SUMIF('BKAS IDR'!$E$10:$E$44,$C9037,'BKAS IDR'!$M$10:$M$44)</f>
        <v>0</v>
      </c>
    </row>
    <row r="9038" spans="2:6" s="12" customFormat="1" ht="15" customHeight="1">
      <c r="B9038" s="1"/>
      <c r="C9038" s="53" t="str">
        <f>[1]Coa!B9038</f>
        <v>4210.0001.02812016</v>
      </c>
      <c r="D9038" s="1" t="str">
        <f>VLOOKUP(C9038,[1]Coa!$B$4:$C$9231,2,FALSE)</f>
        <v>RETUR PEMBELIAN - HP HEADER TG 18.19 TO P-8</v>
      </c>
      <c r="E9038" s="573"/>
      <c r="F9038" s="573">
        <f>SUMIF('BKAS IDR'!$E$10:$E$44,$C9038,'BKAS IDR'!$M$10:$M$44)</f>
        <v>0</v>
      </c>
    </row>
    <row r="9039" spans="2:6" s="12" customFormat="1" ht="15" customHeight="1">
      <c r="B9039" s="1"/>
      <c r="C9039" s="53" t="str">
        <f>[1]Coa!B9039</f>
        <v>4210.0001.02812018</v>
      </c>
      <c r="D9039" s="1" t="str">
        <f>VLOOKUP(C9039,[1]Coa!$B$4:$C$9231,2,FALSE)</f>
        <v>RETUR PEMBELIAN - MC#3; UPGRADE PIPING &amp; DR</v>
      </c>
      <c r="E9039" s="573"/>
      <c r="F9039" s="573">
        <f>SUMIF('BKAS IDR'!$E$10:$E$44,$C9039,'BKAS IDR'!$M$10:$M$44)</f>
        <v>0</v>
      </c>
    </row>
    <row r="9040" spans="2:6" s="12" customFormat="1" ht="15" customHeight="1">
      <c r="B9040" s="1"/>
      <c r="C9040" s="53" t="str">
        <f>[1]Coa!B9040</f>
        <v>4210.0001.02812019</v>
      </c>
      <c r="D9040" s="1" t="str">
        <f>VLOOKUP(C9040,[1]Coa!$B$4:$C$9231,2,FALSE)</f>
        <v>RETUR PEMBELIAN - PM#8; TIE IN WASHING &amp; CO</v>
      </c>
      <c r="E9040" s="573"/>
      <c r="F9040" s="573">
        <f>SUMIF('BKAS IDR'!$E$10:$E$44,$C9040,'BKAS IDR'!$M$10:$M$44)</f>
        <v>0</v>
      </c>
    </row>
    <row r="9041" spans="2:6" s="12" customFormat="1" ht="15" customHeight="1">
      <c r="B9041" s="1"/>
      <c r="C9041" s="53" t="str">
        <f>[1]Coa!B9041</f>
        <v>4210.0001.02812020</v>
      </c>
      <c r="D9041" s="1" t="str">
        <f>VLOOKUP(C9041,[1]Coa!$B$4:$C$9231,2,FALSE)</f>
        <v>RETUR PEMBELIAN - PM#8; ADD SCREEN &amp; DISMAN</v>
      </c>
      <c r="E9041" s="573"/>
      <c r="F9041" s="573">
        <f>SUMIF('BKAS IDR'!$E$10:$E$44,$C9041,'BKAS IDR'!$M$10:$M$44)</f>
        <v>0</v>
      </c>
    </row>
    <row r="9042" spans="2:6" s="12" customFormat="1" ht="15" customHeight="1">
      <c r="B9042" s="1"/>
      <c r="C9042" s="53" t="str">
        <f>[1]Coa!B9042</f>
        <v>4210.0001.02812026</v>
      </c>
      <c r="D9042" s="1" t="str">
        <f>VLOOKUP(C9042,[1]Coa!$B$4:$C$9231,2,FALSE)</f>
        <v>RETUR PEMBELIAN - PPM#6; FABRICATION / INST</v>
      </c>
      <c r="E9042" s="573"/>
      <c r="F9042" s="573">
        <f>SUMIF('BKAS IDR'!$E$10:$E$44,$C9042,'BKAS IDR'!$M$10:$M$44)</f>
        <v>0</v>
      </c>
    </row>
    <row r="9043" spans="2:6" s="12" customFormat="1" ht="15" customHeight="1">
      <c r="B9043" s="1"/>
      <c r="C9043" s="53" t="str">
        <f>[1]Coa!B9043</f>
        <v>4210.0001.02812032</v>
      </c>
      <c r="D9043" s="1" t="str">
        <f>VLOOKUP(C9043,[1]Coa!$B$4:$C$9231,2,FALSE)</f>
        <v>RETUR PEMBELIAN - OPEN CONTRACT MAINTENANCE</v>
      </c>
      <c r="E9043" s="573"/>
      <c r="F9043" s="573">
        <f>SUMIF('BKAS IDR'!$E$10:$E$44,$C9043,'BKAS IDR'!$M$10:$M$44)</f>
        <v>0</v>
      </c>
    </row>
    <row r="9044" spans="2:6" s="12" customFormat="1" ht="15" customHeight="1">
      <c r="B9044" s="1"/>
      <c r="C9044" s="53" t="str">
        <f>[1]Coa!B9044</f>
        <v>4210.0001.02812033</v>
      </c>
      <c r="D9044" s="1" t="str">
        <f>VLOOKUP(C9044,[1]Coa!$B$4:$C$9231,2,FALSE)</f>
        <v>RETUR PEMBELIAN - MANPOWER TO SUPPORT CORRE</v>
      </c>
      <c r="E9044" s="573"/>
      <c r="F9044" s="573">
        <f>SUMIF('BKAS IDR'!$E$10:$E$44,$C9044,'BKAS IDR'!$M$10:$M$44)</f>
        <v>0</v>
      </c>
    </row>
    <row r="9045" spans="2:6" s="12" customFormat="1" ht="15" customHeight="1">
      <c r="B9045" s="1"/>
      <c r="C9045" s="53" t="str">
        <f>[1]Coa!B9045</f>
        <v>4210.0001.02812036</v>
      </c>
      <c r="D9045" s="1" t="str">
        <f>VLOOKUP(C9045,[1]Coa!$B$4:$C$9231,2,FALSE)</f>
        <v>RETUR PEMBELIAN - GANTI TUBE CONDENSER TG#1</v>
      </c>
      <c r="E9045" s="573"/>
      <c r="F9045" s="573">
        <f>SUMIF('BKAS IDR'!$E$10:$E$44,$C9045,'BKAS IDR'!$M$10:$M$44)</f>
        <v>0</v>
      </c>
    </row>
    <row r="9046" spans="2:6" s="12" customFormat="1" ht="15" customHeight="1">
      <c r="B9046" s="1"/>
      <c r="C9046" s="53" t="str">
        <f>[1]Coa!B9046</f>
        <v>4210.0001.02812045</v>
      </c>
      <c r="D9046" s="1" t="str">
        <f>VLOOKUP(C9046,[1]Coa!$B$4:$C$9231,2,FALSE)</f>
        <v>RETUR PEMBELIAN - WP-8; REPLACEMENT OF DRUM</v>
      </c>
      <c r="E9046" s="573"/>
      <c r="F9046" s="573">
        <f>SUMIF('BKAS IDR'!$E$10:$E$44,$C9046,'BKAS IDR'!$M$10:$M$44)</f>
        <v>0</v>
      </c>
    </row>
    <row r="9047" spans="2:6" s="12" customFormat="1" ht="15" customHeight="1">
      <c r="B9047" s="1"/>
      <c r="C9047" s="53" t="str">
        <f>[1]Coa!B9047</f>
        <v>4210.0001.02812047</v>
      </c>
      <c r="D9047" s="1" t="str">
        <f>VLOOKUP(C9047,[1]Coa!$B$4:$C$9231,2,FALSE)</f>
        <v>RETUR PEMBELIAN - WP-9; REPLACEMENT OF DRUM</v>
      </c>
      <c r="E9047" s="573"/>
      <c r="F9047" s="573">
        <f>SUMIF('BKAS IDR'!$E$10:$E$44,$C9047,'BKAS IDR'!$M$10:$M$44)</f>
        <v>0</v>
      </c>
    </row>
    <row r="9048" spans="2:6" s="12" customFormat="1" ht="15" customHeight="1">
      <c r="B9048" s="1"/>
      <c r="C9048" s="53" t="str">
        <f>[1]Coa!B9048</f>
        <v>4210.0001.02812048</v>
      </c>
      <c r="D9048" s="1" t="str">
        <f>VLOOKUP(C9048,[1]Coa!$B$4:$C$9231,2,FALSE)</f>
        <v>RETUR PEMBELIAN - VE#2 PROJECT FABR &amp; INSTA</v>
      </c>
      <c r="E9048" s="573"/>
      <c r="F9048" s="573">
        <f>SUMIF('BKAS IDR'!$E$10:$E$44,$C9048,'BKAS IDR'!$M$10:$M$44)</f>
        <v>0</v>
      </c>
    </row>
    <row r="9049" spans="2:6" s="12" customFormat="1" ht="15" customHeight="1">
      <c r="B9049" s="1"/>
      <c r="C9049" s="53" t="str">
        <f>[1]Coa!B9049</f>
        <v>4210.0001.02812050</v>
      </c>
      <c r="D9049" s="1" t="str">
        <f>VLOOKUP(C9049,[1]Coa!$B$4:$C$9231,2,FALSE)</f>
        <v>RETUR PEMBELIAN - VE2; FABRICATION &amp; INSTAL</v>
      </c>
      <c r="E9049" s="573"/>
      <c r="F9049" s="573">
        <f>SUMIF('BKAS IDR'!$E$10:$E$44,$C9049,'BKAS IDR'!$M$10:$M$44)</f>
        <v>0</v>
      </c>
    </row>
    <row r="9050" spans="2:6" s="12" customFormat="1" ht="15" customHeight="1">
      <c r="B9050" s="1"/>
      <c r="C9050" s="53" t="str">
        <f>[1]Coa!B9050</f>
        <v>4210.0001.02812052</v>
      </c>
      <c r="D9050" s="1" t="str">
        <f>VLOOKUP(C9050,[1]Coa!$B$4:$C$9231,2,FALSE)</f>
        <v>RETUR PEMBELIAN - PM8; SCAFFOLDING ANNUAL S</v>
      </c>
      <c r="E9050" s="573"/>
      <c r="F9050" s="573">
        <f>SUMIF('BKAS IDR'!$E$10:$E$44,$C9050,'BKAS IDR'!$M$10:$M$44)</f>
        <v>0</v>
      </c>
    </row>
    <row r="9051" spans="2:6" s="12" customFormat="1" ht="15" customHeight="1">
      <c r="B9051" s="1"/>
      <c r="C9051" s="53" t="str">
        <f>[1]Coa!B9051</f>
        <v>4210.0001.02812055</v>
      </c>
      <c r="D9051" s="1" t="str">
        <f>VLOOKUP(C9051,[1]Coa!$B$4:$C$9231,2,FALSE)</f>
        <v>RETUR PEMBELIAN - PM#8; DISMANTLE EQUIPMENT</v>
      </c>
      <c r="E9051" s="573"/>
      <c r="F9051" s="573">
        <f>SUMIF('BKAS IDR'!$E$10:$E$44,$C9051,'BKAS IDR'!$M$10:$M$44)</f>
        <v>0</v>
      </c>
    </row>
    <row r="9052" spans="2:6" s="12" customFormat="1" ht="15" customHeight="1">
      <c r="B9052" s="1"/>
      <c r="C9052" s="53" t="str">
        <f>[1]Coa!B9052</f>
        <v>4210.0001.02812056</v>
      </c>
      <c r="D9052" s="1" t="str">
        <f>VLOOKUP(C9052,[1]Coa!$B$4:$C$9231,2,FALSE)</f>
        <v>RETUR PEMBELIAN - PM#8; TO MAKE CONVEYOR SU</v>
      </c>
      <c r="E9052" s="573"/>
      <c r="F9052" s="573">
        <f>SUMIF('BKAS IDR'!$E$10:$E$44,$C9052,'BKAS IDR'!$M$10:$M$44)</f>
        <v>0</v>
      </c>
    </row>
    <row r="9053" spans="2:6" s="12" customFormat="1" ht="15" customHeight="1">
      <c r="B9053" s="1"/>
      <c r="C9053" s="53" t="str">
        <f>[1]Coa!B9053</f>
        <v>4210.0001.02812057</v>
      </c>
      <c r="D9053" s="1" t="str">
        <f>VLOOKUP(C9053,[1]Coa!$B$4:$C$9231,2,FALSE)</f>
        <v>RETUR PEMBELIAN - PM#9; GANTI 4 SET NOZZLE</v>
      </c>
      <c r="E9053" s="573"/>
      <c r="F9053" s="573">
        <f>SUMIF('BKAS IDR'!$E$10:$E$44,$C9053,'BKAS IDR'!$M$10:$M$44)</f>
        <v>0</v>
      </c>
    </row>
    <row r="9054" spans="2:6" s="12" customFormat="1" ht="15" customHeight="1">
      <c r="B9054" s="1"/>
      <c r="C9054" s="53" t="str">
        <f>[1]Coa!B9054</f>
        <v>4210.0001.02812099</v>
      </c>
      <c r="D9054" s="1" t="str">
        <f>VLOOKUP(C9054,[1]Coa!$B$4:$C$9231,2,FALSE)</f>
        <v>RETUR PEMBELIAN - IKPP MAINTENANCE</v>
      </c>
      <c r="E9054" s="573"/>
      <c r="F9054" s="573">
        <f>SUMIF('BKAS IDR'!$E$10:$E$44,$C9054,'BKAS IDR'!$M$10:$M$44)</f>
        <v>0</v>
      </c>
    </row>
    <row r="9055" spans="2:6" s="12" customFormat="1" ht="15" customHeight="1">
      <c r="B9055" s="1"/>
      <c r="C9055" s="53" t="str">
        <f>[1]Coa!B9055</f>
        <v>4210.0001.0350933</v>
      </c>
      <c r="D9055" s="1" t="str">
        <f>VLOOKUP(C9055,[1]Coa!$B$4:$C$9231,2,FALSE)</f>
        <v>RETUR PEMBELIAN - PAGERUNGAN UTARA FIELD</v>
      </c>
      <c r="E9055" s="573"/>
      <c r="F9055" s="573">
        <f>SUMIF('BKAS IDR'!$E$10:$E$44,$C9055,'BKAS IDR'!$M$10:$M$44)</f>
        <v>0</v>
      </c>
    </row>
    <row r="9056" spans="2:6" s="12" customFormat="1" ht="15" customHeight="1">
      <c r="B9056" s="1"/>
      <c r="C9056" s="53" t="str">
        <f>[1]Coa!B9056</f>
        <v>4210.0001.0351002</v>
      </c>
      <c r="D9056" s="1" t="str">
        <f>VLOOKUP(C9056,[1]Coa!$B$4:$C$9231,2,FALSE)</f>
        <v>RETUR PEMBELIAN - EDC1 SUBSEA FACILITY TSB</v>
      </c>
      <c r="E9056" s="573"/>
      <c r="F9056" s="573">
        <f>SUMIF('BKAS IDR'!$E$10:$E$44,$C9056,'BKAS IDR'!$M$10:$M$44)</f>
        <v>0</v>
      </c>
    </row>
    <row r="9057" spans="2:6" s="12" customFormat="1" ht="15" customHeight="1">
      <c r="B9057" s="1"/>
      <c r="C9057" s="53" t="str">
        <f>[1]Coa!B9057</f>
        <v>4210.0001.0400928</v>
      </c>
      <c r="D9057" s="1" t="str">
        <f>VLOOKUP(C9057,[1]Coa!$B$4:$C$9231,2,FALSE)</f>
        <v>RETUR PEMBELIAN - 3 Unit BODY SHELL</v>
      </c>
      <c r="E9057" s="573"/>
      <c r="F9057" s="573">
        <f>SUMIF('BKAS IDR'!$E$10:$E$44,$C9057,'BKAS IDR'!$M$10:$M$44)</f>
        <v>0</v>
      </c>
    </row>
    <row r="9058" spans="2:6" s="12" customFormat="1" ht="15" customHeight="1">
      <c r="B9058" s="1"/>
      <c r="C9058" s="53" t="str">
        <f>[1]Coa!B9058</f>
        <v>4210.0001.0400932</v>
      </c>
      <c r="D9058" s="1" t="str">
        <f>VLOOKUP(C9058,[1]Coa!$B$4:$C$9231,2,FALSE)</f>
        <v>RETUR PEMBELIAN - 6 UNITS FLARE KO DRUM</v>
      </c>
      <c r="E9058" s="573"/>
      <c r="F9058" s="573">
        <f>SUMIF('BKAS IDR'!$E$10:$E$44,$C9058,'BKAS IDR'!$M$10:$M$44)</f>
        <v>0</v>
      </c>
    </row>
    <row r="9059" spans="2:6" s="12" customFormat="1" ht="15" customHeight="1">
      <c r="B9059" s="1"/>
      <c r="C9059" s="53" t="str">
        <f>[1]Coa!B9059</f>
        <v>4210.0001.0411008</v>
      </c>
      <c r="D9059" s="1" t="str">
        <f>VLOOKUP(C9059,[1]Coa!$B$4:$C$9231,2,FALSE)</f>
        <v>RETUR PEMBELIAN - GEN. ASSEMBLY DEBARKING</v>
      </c>
      <c r="E9059" s="573"/>
      <c r="F9059" s="573">
        <f>SUMIF('BKAS IDR'!$E$10:$E$44,$C9059,'BKAS IDR'!$M$10:$M$44)</f>
        <v>0</v>
      </c>
    </row>
    <row r="9060" spans="2:6" s="12" customFormat="1" ht="15" customHeight="1">
      <c r="B9060" s="1"/>
      <c r="C9060" s="53" t="str">
        <f>[1]Coa!B9060</f>
        <v>4210.0001.04112025</v>
      </c>
      <c r="D9060" s="1" t="str">
        <f>VLOOKUP(C9060,[1]Coa!$B$4:$C$9231,2,FALSE)</f>
        <v>RETUR PEMBELIAN - MANPOWER SUPPLY FOR PROJE</v>
      </c>
      <c r="E9060" s="573"/>
      <c r="F9060" s="573">
        <f>SUMIF('BKAS IDR'!$E$10:$E$44,$C9060,'BKAS IDR'!$M$10:$M$44)</f>
        <v>0</v>
      </c>
    </row>
    <row r="9061" spans="2:6" s="12" customFormat="1" ht="15" customHeight="1">
      <c r="B9061" s="1"/>
      <c r="C9061" s="53" t="str">
        <f>[1]Coa!B9061</f>
        <v>4210.0001.0480753</v>
      </c>
      <c r="D9061" s="1" t="str">
        <f>VLOOKUP(C9061,[1]Coa!$B$4:$C$9231,2,FALSE)</f>
        <v>RETUR PEMBELIAN - COMBINED FEED EXCHANGER</v>
      </c>
      <c r="E9061" s="573"/>
      <c r="F9061" s="573">
        <f>SUMIF('BKAS IDR'!$E$10:$E$44,$C9061,'BKAS IDR'!$M$10:$M$44)</f>
        <v>0</v>
      </c>
    </row>
    <row r="9062" spans="2:6" s="12" customFormat="1" ht="15" customHeight="1">
      <c r="B9062" s="1"/>
      <c r="C9062" s="53" t="str">
        <f>[1]Coa!B9062</f>
        <v>4210.0001.0480901</v>
      </c>
      <c r="D9062" s="1" t="str">
        <f>VLOOKUP(C9062,[1]Coa!$B$4:$C$9231,2,FALSE)</f>
        <v>RETUR PEMBELIAN - DEBUT TRIM COND 211-E-9</v>
      </c>
      <c r="E9062" s="573"/>
      <c r="F9062" s="573">
        <f>SUMIF('BKAS IDR'!$E$10:$E$44,$C9062,'BKAS IDR'!$M$10:$M$44)</f>
        <v>0</v>
      </c>
    </row>
    <row r="9063" spans="2:6" s="12" customFormat="1" ht="15" customHeight="1">
      <c r="B9063" s="1"/>
      <c r="C9063" s="53" t="str">
        <f>[1]Coa!B9063</f>
        <v>4210.0001.0480906</v>
      </c>
      <c r="D9063" s="1" t="str">
        <f>VLOOKUP(C9063,[1]Coa!$B$4:$C$9231,2,FALSE)</f>
        <v>RETUR PEMBELIAN - TBUNDLE 140-E-11A,E-16</v>
      </c>
      <c r="E9063" s="573"/>
      <c r="F9063" s="573">
        <f>SUMIF('BKAS IDR'!$E$10:$E$44,$C9063,'BKAS IDR'!$M$10:$M$44)</f>
        <v>0</v>
      </c>
    </row>
    <row r="9064" spans="2:6" s="12" customFormat="1" ht="15" customHeight="1">
      <c r="B9064" s="1"/>
      <c r="C9064" s="53" t="str">
        <f>[1]Coa!B9064</f>
        <v>4210.0001.0480912</v>
      </c>
      <c r="D9064" s="1" t="str">
        <f>VLOOKUP(C9064,[1]Coa!$B$4:$C$9231,2,FALSE)</f>
        <v>RETUR PEMBELIAN - FAB HE, 701-E-5&amp;702-E-7</v>
      </c>
      <c r="E9064" s="573"/>
      <c r="F9064" s="573">
        <f>SUMIF('BKAS IDR'!$E$10:$E$44,$C9064,'BKAS IDR'!$M$10:$M$44)</f>
        <v>0</v>
      </c>
    </row>
    <row r="9065" spans="2:6" s="12" customFormat="1" ht="15" customHeight="1">
      <c r="B9065" s="1"/>
      <c r="C9065" s="53" t="str">
        <f>[1]Coa!B9065</f>
        <v>4210.0001.0480914</v>
      </c>
      <c r="D9065" s="1" t="str">
        <f>VLOOKUP(C9065,[1]Coa!$B$4:$C$9231,2,FALSE)</f>
        <v>RETUR PEMBELIAN - FAB HE,ITEM 140-E-20&amp;E-25</v>
      </c>
      <c r="E9065" s="573"/>
      <c r="F9065" s="573">
        <f>SUMIF('BKAS IDR'!$E$10:$E$44,$C9065,'BKAS IDR'!$M$10:$M$44)</f>
        <v>0</v>
      </c>
    </row>
    <row r="9066" spans="2:6" s="12" customFormat="1" ht="15" customHeight="1">
      <c r="B9066" s="1"/>
      <c r="C9066" s="53" t="str">
        <f>[1]Coa!B9066</f>
        <v>4210.0001.0480918</v>
      </c>
      <c r="D9066" s="1" t="str">
        <f>VLOOKUP(C9066,[1]Coa!$B$4:$C$9231,2,FALSE)</f>
        <v>RETUR PEMBELIAN - TUBE BUNDLE ASS F/023E-11</v>
      </c>
      <c r="E9066" s="573"/>
      <c r="F9066" s="573">
        <f>SUMIF('BKAS IDR'!$E$10:$E$44,$C9066,'BKAS IDR'!$M$10:$M$44)</f>
        <v>0</v>
      </c>
    </row>
    <row r="9067" spans="2:6" s="12" customFormat="1" ht="15" customHeight="1">
      <c r="B9067" s="1"/>
      <c r="C9067" s="53" t="str">
        <f>[1]Coa!B9067</f>
        <v>4210.0001.0480922</v>
      </c>
      <c r="D9067" s="1" t="str">
        <f>VLOOKUP(C9067,[1]Coa!$B$4:$C$9231,2,FALSE)</f>
        <v>RETUR PEMBELIAN - COMBINED FEED EXCHANGER</v>
      </c>
      <c r="E9067" s="573"/>
      <c r="F9067" s="573">
        <f>SUMIF('BKAS IDR'!$E$10:$E$44,$C9067,'BKAS IDR'!$M$10:$M$44)</f>
        <v>0</v>
      </c>
    </row>
    <row r="9068" spans="2:6" s="12" customFormat="1" ht="15" customHeight="1">
      <c r="B9068" s="1"/>
      <c r="C9068" s="53" t="str">
        <f>[1]Coa!B9068</f>
        <v>4210.0001.0480925</v>
      </c>
      <c r="D9068" s="1" t="str">
        <f>VLOOKUP(C9068,[1]Coa!$B$4:$C$9231,2,FALSE)</f>
        <v>RETUR PEMBELIAN - 6 DISPENSER (SOE-TA)</v>
      </c>
      <c r="E9068" s="573"/>
      <c r="F9068" s="573">
        <f>SUMIF('BKAS IDR'!$E$10:$E$44,$C9068,'BKAS IDR'!$M$10:$M$44)</f>
        <v>0</v>
      </c>
    </row>
    <row r="9069" spans="2:6" s="12" customFormat="1" ht="15" customHeight="1">
      <c r="B9069" s="1"/>
      <c r="C9069" s="53" t="str">
        <f>[1]Coa!B9069</f>
        <v>4210.0001.0481001</v>
      </c>
      <c r="D9069" s="1" t="str">
        <f>VLOOKUP(C9069,[1]Coa!$B$4:$C$9231,2,FALSE)</f>
        <v>RETUR PEMBELIAN - VESSEL TAG NO.14-E-25</v>
      </c>
      <c r="E9069" s="573"/>
      <c r="F9069" s="573">
        <f>SUMIF('BKAS IDR'!$E$10:$E$44,$C9069,'BKAS IDR'!$M$10:$M$44)</f>
        <v>0</v>
      </c>
    </row>
    <row r="9070" spans="2:6" s="12" customFormat="1" ht="15" customHeight="1">
      <c r="B9070" s="1"/>
      <c r="C9070" s="53" t="str">
        <f>[1]Coa!B9070</f>
        <v>4210.0001.0481012</v>
      </c>
      <c r="D9070" s="1" t="str">
        <f>VLOOKUP(C9070,[1]Coa!$B$4:$C$9231,2,FALSE)</f>
        <v>RETUR PEMBELIAN - BAFFLE PLATE</v>
      </c>
      <c r="E9070" s="573"/>
      <c r="F9070" s="573">
        <f>SUMIF('BKAS IDR'!$E$10:$E$44,$C9070,'BKAS IDR'!$M$10:$M$44)</f>
        <v>0</v>
      </c>
    </row>
    <row r="9071" spans="2:6" s="12" customFormat="1" ht="15" customHeight="1">
      <c r="B9071" s="1"/>
      <c r="C9071" s="53" t="str">
        <f>[1]Coa!B9071</f>
        <v>4210.0001.0481016</v>
      </c>
      <c r="D9071" s="1" t="str">
        <f>VLOOKUP(C9071,[1]Coa!$B$4:$C$9231,2,FALSE)</f>
        <v>RETUR PEMBELIAN - ERECTION VCFHE 84E-201</v>
      </c>
      <c r="E9071" s="573"/>
      <c r="F9071" s="573">
        <f>SUMIF('BKAS IDR'!$E$10:$E$44,$C9071,'BKAS IDR'!$M$10:$M$44)</f>
        <v>0</v>
      </c>
    </row>
    <row r="9072" spans="2:6" s="12" customFormat="1" ht="15" customHeight="1">
      <c r="B9072" s="1"/>
      <c r="C9072" s="53" t="str">
        <f>[1]Coa!B9072</f>
        <v>4210.0001.0481023</v>
      </c>
      <c r="D9072" s="1" t="str">
        <f>VLOOKUP(C9072,[1]Coa!$B$4:$C$9231,2,FALSE)</f>
        <v>RETUR PEMBELIAN - PASS PARTITION PLATE</v>
      </c>
      <c r="E9072" s="573"/>
      <c r="F9072" s="573">
        <f>SUMIF('BKAS IDR'!$E$10:$E$44,$C9072,'BKAS IDR'!$M$10:$M$44)</f>
        <v>0</v>
      </c>
    </row>
    <row r="9073" spans="2:6" s="12" customFormat="1" ht="15" customHeight="1">
      <c r="B9073" s="1"/>
      <c r="C9073" s="53" t="str">
        <f>[1]Coa!B9073</f>
        <v>4210.0001.0481024</v>
      </c>
      <c r="D9073" s="1" t="str">
        <f>VLOOKUP(C9073,[1]Coa!$B$4:$C$9231,2,FALSE)</f>
        <v>RETUR PEMBELIAN - T. BUNDLE COMP, CHANNEL</v>
      </c>
      <c r="E9073" s="573"/>
      <c r="F9073" s="573">
        <f>SUMIF('BKAS IDR'!$E$10:$E$44,$C9073,'BKAS IDR'!$M$10:$M$44)</f>
        <v>0</v>
      </c>
    </row>
    <row r="9074" spans="2:6" s="12" customFormat="1" ht="15" customHeight="1">
      <c r="B9074" s="1"/>
      <c r="C9074" s="53" t="str">
        <f>[1]Coa!B9074</f>
        <v>4210.0001.0481101</v>
      </c>
      <c r="D9074" s="1" t="str">
        <f>VLOOKUP(C9074,[1]Coa!$B$4:$C$9231,2,FALSE)</f>
        <v>RETUR PEMBELIAN - TUBE BUNDLE TYPE "U"</v>
      </c>
      <c r="E9074" s="573"/>
      <c r="F9074" s="573">
        <f>SUMIF('BKAS IDR'!$E$10:$E$44,$C9074,'BKAS IDR'!$M$10:$M$44)</f>
        <v>0</v>
      </c>
    </row>
    <row r="9075" spans="2:6" s="12" customFormat="1" ht="15" customHeight="1">
      <c r="B9075" s="1"/>
      <c r="C9075" s="53" t="str">
        <f>[1]Coa!B9075</f>
        <v>4210.0001.0481105</v>
      </c>
      <c r="D9075" s="1" t="str">
        <f>VLOOKUP(C9075,[1]Coa!$B$4:$C$9231,2,FALSE)</f>
        <v>RETUR PEMBELIAN - TBUNDLE AS110-E-7 A/B/C/D</v>
      </c>
      <c r="E9075" s="573"/>
      <c r="F9075" s="573">
        <f>SUMIF('BKAS IDR'!$E$10:$E$44,$C9075,'BKAS IDR'!$M$10:$M$44)</f>
        <v>0</v>
      </c>
    </row>
    <row r="9076" spans="2:6" s="12" customFormat="1" ht="15" customHeight="1">
      <c r="B9076" s="1"/>
      <c r="C9076" s="53" t="str">
        <f>[1]Coa!B9076</f>
        <v>4210.0001.0481106</v>
      </c>
      <c r="D9076" s="1" t="str">
        <f>VLOOKUP(C9076,[1]Coa!$B$4:$C$9231,2,FALSE)</f>
        <v>RETUR PEMBELIAN - EJCTR STEAMTAG110-J-51A/B</v>
      </c>
      <c r="E9076" s="573"/>
      <c r="F9076" s="573">
        <f>SUMIF('BKAS IDR'!$E$10:$E$44,$C9076,'BKAS IDR'!$M$10:$M$44)</f>
        <v>0</v>
      </c>
    </row>
    <row r="9077" spans="2:6" s="12" customFormat="1" ht="15" customHeight="1">
      <c r="B9077" s="1"/>
      <c r="C9077" s="53" t="str">
        <f>[1]Coa!B9077</f>
        <v>4210.0001.0481107</v>
      </c>
      <c r="D9077" s="1" t="str">
        <f>VLOOKUP(C9077,[1]Coa!$B$4:$C$9231,2,FALSE)</f>
        <v>RETUR PEMBELIAN - TBUNDLE AS&amp;SHELL 93E-405</v>
      </c>
      <c r="E9077" s="573"/>
      <c r="F9077" s="573">
        <f>SUMIF('BKAS IDR'!$E$10:$E$44,$C9077,'BKAS IDR'!$M$10:$M$44)</f>
        <v>0</v>
      </c>
    </row>
    <row r="9078" spans="2:6" s="12" customFormat="1" ht="15" customHeight="1">
      <c r="B9078" s="1"/>
      <c r="C9078" s="53" t="str">
        <f>[1]Coa!B9078</f>
        <v>4210.0001.0481109</v>
      </c>
      <c r="D9078" s="1" t="str">
        <f>VLOOKUP(C9078,[1]Coa!$B$4:$C$9231,2,FALSE)</f>
        <v>RETUR PEMBELIAN - PRESSURE VESSEL FABRICATI</v>
      </c>
      <c r="E9078" s="573"/>
      <c r="F9078" s="573">
        <f>SUMIF('BKAS IDR'!$E$10:$E$44,$C9078,'BKAS IDR'!$M$10:$M$44)</f>
        <v>0</v>
      </c>
    </row>
    <row r="9079" spans="2:6" s="12" customFormat="1" ht="15" customHeight="1">
      <c r="B9079" s="1"/>
      <c r="C9079" s="53" t="str">
        <f>[1]Coa!B9079</f>
        <v>4210.0001.0481114</v>
      </c>
      <c r="D9079" s="1" t="str">
        <f>VLOOKUP(C9079,[1]Coa!$B$4:$C$9231,2,FALSE)</f>
        <v>RETUR PEMBELIAN - HEAT EXCHANGER COMPLETE 7</v>
      </c>
      <c r="E9079" s="573"/>
      <c r="F9079" s="573">
        <f>SUMIF('BKAS IDR'!$E$10:$E$44,$C9079,'BKAS IDR'!$M$10:$M$44)</f>
        <v>0</v>
      </c>
    </row>
    <row r="9080" spans="2:6" s="12" customFormat="1" ht="15" customHeight="1">
      <c r="B9080" s="1"/>
      <c r="C9080" s="53" t="str">
        <f>[1]Coa!B9080</f>
        <v>4210.0001.0481117</v>
      </c>
      <c r="D9080" s="1" t="str">
        <f>VLOOKUP(C9080,[1]Coa!$B$4:$C$9231,2,FALSE)</f>
        <v>RETUR PEMBELIAN - CONDENSATE STRIPPER</v>
      </c>
      <c r="E9080" s="573"/>
      <c r="F9080" s="573">
        <f>SUMIF('BKAS IDR'!$E$10:$E$44,$C9080,'BKAS IDR'!$M$10:$M$44)</f>
        <v>0</v>
      </c>
    </row>
    <row r="9081" spans="2:6" s="12" customFormat="1" ht="15" customHeight="1">
      <c r="B9081" s="1"/>
      <c r="C9081" s="53" t="str">
        <f>[1]Coa!B9081</f>
        <v>4210.0001.0481118</v>
      </c>
      <c r="D9081" s="1" t="str">
        <f>VLOOKUP(C9081,[1]Coa!$B$4:$C$9231,2,FALSE)</f>
        <v>RETUR PEMBELIAN - VESSEL, HORIZONTAL TAG</v>
      </c>
      <c r="E9081" s="573"/>
      <c r="F9081" s="573">
        <f>SUMIF('BKAS IDR'!$E$10:$E$44,$C9081,'BKAS IDR'!$M$10:$M$44)</f>
        <v>0</v>
      </c>
    </row>
    <row r="9082" spans="2:6" s="12" customFormat="1" ht="15" customHeight="1">
      <c r="B9082" s="1"/>
      <c r="C9082" s="53" t="str">
        <f>[1]Coa!B9082</f>
        <v>4210.0001.0481124</v>
      </c>
      <c r="D9082" s="1" t="str">
        <f>VLOOKUP(C9082,[1]Coa!$B$4:$C$9231,2,FALSE)</f>
        <v>RETUR PEMBELIAN - Heat Exchanger  Assy Tag</v>
      </c>
      <c r="E9082" s="573"/>
      <c r="F9082" s="573">
        <f>SUMIF('BKAS IDR'!$E$10:$E$44,$C9082,'BKAS IDR'!$M$10:$M$44)</f>
        <v>0</v>
      </c>
    </row>
    <row r="9083" spans="2:6" s="12" customFormat="1" ht="15" customHeight="1">
      <c r="B9083" s="1"/>
      <c r="C9083" s="53" t="str">
        <f>[1]Coa!B9083</f>
        <v>4210.0001.0481153</v>
      </c>
      <c r="D9083" s="1" t="str">
        <f>VLOOKUP(C9083,[1]Coa!$B$4:$C$9231,2,FALSE)</f>
        <v>RETUR PEMBELIAN - 5 (FIVE) UNIT COMBINED FE</v>
      </c>
      <c r="E9083" s="573"/>
      <c r="F9083" s="573">
        <f>SUMIF('BKAS IDR'!$E$10:$E$44,$C9083,'BKAS IDR'!$M$10:$M$44)</f>
        <v>0</v>
      </c>
    </row>
    <row r="9084" spans="2:6" s="12" customFormat="1" ht="15" customHeight="1">
      <c r="B9084" s="1"/>
      <c r="C9084" s="53" t="str">
        <f>[1]Coa!B9084</f>
        <v>4210.0001.0481159</v>
      </c>
      <c r="D9084" s="1" t="str">
        <f>VLOOKUP(C9084,[1]Coa!$B$4:$C$9231,2,FALSE)</f>
        <v>RETUR PEMBELIAN - PEMBANGUNAN UNIT CHLORIDE</v>
      </c>
      <c r="E9084" s="573"/>
      <c r="F9084" s="573">
        <f>SUMIF('BKAS IDR'!$E$10:$E$44,$C9084,'BKAS IDR'!$M$10:$M$44)</f>
        <v>0</v>
      </c>
    </row>
    <row r="9085" spans="2:6" s="12" customFormat="1" ht="15" customHeight="1">
      <c r="B9085" s="1"/>
      <c r="C9085" s="53" t="str">
        <f>[1]Coa!B9085</f>
        <v>4210.0001.0481160</v>
      </c>
      <c r="D9085" s="1" t="str">
        <f>VLOOKUP(C9085,[1]Coa!$B$4:$C$9231,2,FALSE)</f>
        <v>RETUR PEMBELIAN - FABRICATION INTERNAL PART</v>
      </c>
      <c r="E9085" s="573"/>
      <c r="F9085" s="573">
        <f>SUMIF('BKAS IDR'!$E$10:$E$44,$C9085,'BKAS IDR'!$M$10:$M$44)</f>
        <v>0</v>
      </c>
    </row>
    <row r="9086" spans="2:6" s="12" customFormat="1" ht="15" customHeight="1">
      <c r="B9086" s="1"/>
      <c r="C9086" s="53" t="str">
        <f>[1]Coa!B9086</f>
        <v>4210.0001.0481161</v>
      </c>
      <c r="D9086" s="1" t="str">
        <f>VLOOKUP(C9086,[1]Coa!$B$4:$C$9231,2,FALSE)</f>
        <v>RETUR PEMBELIAN - HEAT EXCHANGER 260-E-157</v>
      </c>
      <c r="E9086" s="573"/>
      <c r="F9086" s="573">
        <f>SUMIF('BKAS IDR'!$E$10:$E$44,$C9086,'BKAS IDR'!$M$10:$M$44)</f>
        <v>0</v>
      </c>
    </row>
    <row r="9087" spans="2:6" s="12" customFormat="1" ht="15" customHeight="1">
      <c r="B9087" s="1"/>
      <c r="C9087" s="53" t="str">
        <f>[1]Coa!B9087</f>
        <v>4210.0001.0481163</v>
      </c>
      <c r="D9087" s="1" t="str">
        <f>VLOOKUP(C9087,[1]Coa!$B$4:$C$9231,2,FALSE)</f>
        <v>RETUR PEMBELIAN - PEMBANGUNAN FASILITAS SLU</v>
      </c>
      <c r="E9087" s="573"/>
      <c r="F9087" s="573">
        <f>SUMIF('BKAS IDR'!$E$10:$E$44,$C9087,'BKAS IDR'!$M$10:$M$44)</f>
        <v>0</v>
      </c>
    </row>
    <row r="9088" spans="2:6" s="12" customFormat="1" ht="15" customHeight="1">
      <c r="B9088" s="1"/>
      <c r="C9088" s="53" t="str">
        <f>[1]Coa!B9088</f>
        <v>4210.0001.0481166</v>
      </c>
      <c r="D9088" s="1" t="str">
        <f>VLOOKUP(C9088,[1]Coa!$B$4:$C$9231,2,FALSE)</f>
        <v>RETUR PEMBELIAN - SHELL &amp; TUBE BUNDLE  Assy</v>
      </c>
      <c r="E9088" s="573"/>
      <c r="F9088" s="573">
        <f>SUMIF('BKAS IDR'!$E$10:$E$44,$C9088,'BKAS IDR'!$M$10:$M$44)</f>
        <v>0</v>
      </c>
    </row>
    <row r="9089" spans="2:6" s="12" customFormat="1" ht="15" customHeight="1">
      <c r="B9089" s="1"/>
      <c r="C9089" s="53" t="str">
        <f>[1]Coa!B9089</f>
        <v>4210.0001.04812004</v>
      </c>
      <c r="D9089" s="1" t="str">
        <f>VLOOKUP(C9089,[1]Coa!$B$4:$C$9231,2,FALSE)</f>
        <v>RETUR PEMBELIAN - TOP HEAD COLOUMN</v>
      </c>
      <c r="E9089" s="573"/>
      <c r="F9089" s="573">
        <f>SUMIF('BKAS IDR'!$E$10:$E$44,$C9089,'BKAS IDR'!$M$10:$M$44)</f>
        <v>0</v>
      </c>
    </row>
    <row r="9090" spans="2:6" s="12" customFormat="1" ht="15" customHeight="1">
      <c r="B9090" s="1"/>
      <c r="C9090" s="53" t="str">
        <f>[1]Coa!B9090</f>
        <v>4210.0001.0510862</v>
      </c>
      <c r="D9090" s="1" t="str">
        <f>VLOOKUP(C9090,[1]Coa!$B$4:$C$9231,2,FALSE)</f>
        <v>RETUR PEMBELIAN - PRESSURE VESSEL</v>
      </c>
      <c r="E9090" s="573"/>
      <c r="F9090" s="573">
        <f>SUMIF('BKAS IDR'!$E$10:$E$44,$C9090,'BKAS IDR'!$M$10:$M$44)</f>
        <v>0</v>
      </c>
    </row>
    <row r="9091" spans="2:6" s="12" customFormat="1" ht="15" customHeight="1">
      <c r="B9091" s="1"/>
      <c r="C9091" s="53" t="str">
        <f>[1]Coa!B9091</f>
        <v>4210.0001.0510863</v>
      </c>
      <c r="D9091" s="1" t="str">
        <f>VLOOKUP(C9091,[1]Coa!$B$4:$C$9231,2,FALSE)</f>
        <v>RETUR PEMBELIAN - PROV OF SHELL &amp; TUBE HEAT</v>
      </c>
      <c r="E9091" s="573"/>
      <c r="F9091" s="573">
        <f>SUMIF('BKAS IDR'!$E$10:$E$44,$C9091,'BKAS IDR'!$M$10:$M$44)</f>
        <v>0</v>
      </c>
    </row>
    <row r="9092" spans="2:6" s="12" customFormat="1" ht="15" customHeight="1">
      <c r="B9092" s="1"/>
      <c r="C9092" s="53" t="str">
        <f>[1]Coa!B9092</f>
        <v>4210.0001.0510902</v>
      </c>
      <c r="D9092" s="1" t="str">
        <f>VLOOKUP(C9092,[1]Coa!$B$4:$C$9231,2,FALSE)</f>
        <v>RETUR PEMBELIAN - PRESSURE VESSEL GSA</v>
      </c>
      <c r="E9092" s="573"/>
      <c r="F9092" s="573">
        <f>SUMIF('BKAS IDR'!$E$10:$E$44,$C9092,'BKAS IDR'!$M$10:$M$44)</f>
        <v>0</v>
      </c>
    </row>
    <row r="9093" spans="2:6" s="12" customFormat="1" ht="15" customHeight="1">
      <c r="B9093" s="1"/>
      <c r="C9093" s="53" t="str">
        <f>[1]Coa!B9093</f>
        <v>4210.0001.0511017</v>
      </c>
      <c r="D9093" s="1" t="str">
        <f>VLOOKUP(C9093,[1]Coa!$B$4:$C$9231,2,FALSE)</f>
        <v>RETUR PEMBELIAN - FAB HEAD CHANNEL (E-2030)</v>
      </c>
      <c r="E9093" s="573"/>
      <c r="F9093" s="573">
        <f>SUMIF('BKAS IDR'!$E$10:$E$44,$C9093,'BKAS IDR'!$M$10:$M$44)</f>
        <v>0</v>
      </c>
    </row>
    <row r="9094" spans="2:6" s="12" customFormat="1" ht="15" customHeight="1">
      <c r="B9094" s="1"/>
      <c r="C9094" s="53" t="str">
        <f>[1]Coa!B9094</f>
        <v>4210.0001.0511152</v>
      </c>
      <c r="D9094" s="1" t="str">
        <f>VLOOKUP(C9094,[1]Coa!$B$4:$C$9231,2,FALSE)</f>
        <v>RETUR PEMBELIAN - ENGINEERING, PROCUREMENT,</v>
      </c>
      <c r="E9094" s="573"/>
      <c r="F9094" s="573">
        <f>SUMIF('BKAS IDR'!$E$10:$E$44,$C9094,'BKAS IDR'!$M$10:$M$44)</f>
        <v>0</v>
      </c>
    </row>
    <row r="9095" spans="2:6" s="12" customFormat="1" ht="15" customHeight="1">
      <c r="B9095" s="1"/>
      <c r="C9095" s="53" t="str">
        <f>[1]Coa!B9095</f>
        <v>4210.0001.0540911</v>
      </c>
      <c r="D9095" s="1" t="str">
        <f>VLOOKUP(C9095,[1]Coa!$B$4:$C$9231,2,FALSE)</f>
        <v>RETUR PEMBELIAN - NATURAL GAS REHEATER</v>
      </c>
      <c r="E9095" s="573"/>
      <c r="F9095" s="573">
        <f>SUMIF('BKAS IDR'!$E$10:$E$44,$C9095,'BKAS IDR'!$M$10:$M$44)</f>
        <v>0</v>
      </c>
    </row>
    <row r="9096" spans="2:6" s="12" customFormat="1" ht="15" customHeight="1">
      <c r="B9096" s="1"/>
      <c r="C9096" s="53" t="str">
        <f>[1]Coa!B9096</f>
        <v>4210.0001.0541171</v>
      </c>
      <c r="D9096" s="1" t="str">
        <f>VLOOKUP(C9096,[1]Coa!$B$4:$C$9231,2,FALSE)</f>
        <v>RETUR PEMBELIAN - HEAT EXCHANGER DEHYDROGEN</v>
      </c>
      <c r="E9096" s="573"/>
      <c r="F9096" s="573">
        <f>SUMIF('BKAS IDR'!$E$10:$E$44,$C9096,'BKAS IDR'!$M$10:$M$44)</f>
        <v>0</v>
      </c>
    </row>
    <row r="9097" spans="2:6" s="12" customFormat="1" ht="15" customHeight="1">
      <c r="B9097" s="1"/>
      <c r="C9097" s="53" t="str">
        <f>[1]Coa!B9097</f>
        <v>4210.0001.0550824</v>
      </c>
      <c r="D9097" s="1" t="str">
        <f>VLOOKUP(C9097,[1]Coa!$B$4:$C$9231,2,FALSE)</f>
        <v>RETUR PEMBELIAN - FERTILIZER FACTORY EXPANS</v>
      </c>
      <c r="E9097" s="573"/>
      <c r="F9097" s="573">
        <f>SUMIF('BKAS IDR'!$E$10:$E$44,$C9097,'BKAS IDR'!$M$10:$M$44)</f>
        <v>0</v>
      </c>
    </row>
    <row r="9098" spans="2:6" s="12" customFormat="1" ht="15" customHeight="1">
      <c r="B9098" s="1"/>
      <c r="C9098" s="53" t="str">
        <f>[1]Coa!B9098</f>
        <v>4210.0001.0560920</v>
      </c>
      <c r="D9098" s="1" t="str">
        <f>VLOOKUP(C9098,[1]Coa!$B$4:$C$9231,2,FALSE)</f>
        <v>RETUR PEMBELIAN - REPL T BUNDLE 3A-1111-C</v>
      </c>
      <c r="E9098" s="573"/>
      <c r="F9098" s="573">
        <f>SUMIF('BKAS IDR'!$E$10:$E$44,$C9098,'BKAS IDR'!$M$10:$M$44)</f>
        <v>0</v>
      </c>
    </row>
    <row r="9099" spans="2:6" s="12" customFormat="1" ht="15" customHeight="1">
      <c r="B9099" s="1"/>
      <c r="C9099" s="53" t="str">
        <f>[1]Coa!B9099</f>
        <v>4210.0001.0561111</v>
      </c>
      <c r="D9099" s="1" t="str">
        <f>VLOOKUP(C9099,[1]Coa!$B$4:$C$9231,2,FALSE)</f>
        <v>RETUR PEMBELIAN - SUPERHEATER WASTE HEAT BO</v>
      </c>
      <c r="E9099" s="573"/>
      <c r="F9099" s="573">
        <f>SUMIF('BKAS IDR'!$E$10:$E$44,$C9099,'BKAS IDR'!$M$10:$M$44)</f>
        <v>0</v>
      </c>
    </row>
    <row r="9100" spans="2:6" s="12" customFormat="1" ht="15" customHeight="1">
      <c r="B9100" s="1"/>
      <c r="C9100" s="53" t="str">
        <f>[1]Coa!B9100</f>
        <v>4210.0001.0561112</v>
      </c>
      <c r="D9100" s="1" t="str">
        <f>VLOOKUP(C9100,[1]Coa!$B$4:$C$9231,2,FALSE)</f>
        <v>RETUR PEMBELIAN - AIR HEATER 5U-EC-301 (SEG</v>
      </c>
      <c r="E9100" s="573"/>
      <c r="F9100" s="573">
        <f>SUMIF('BKAS IDR'!$E$10:$E$44,$C9100,'BKAS IDR'!$M$10:$M$44)</f>
        <v>0</v>
      </c>
    </row>
    <row r="9101" spans="2:6" s="12" customFormat="1" ht="15" customHeight="1">
      <c r="B9101" s="1"/>
      <c r="C9101" s="53" t="str">
        <f>[1]Coa!B9101</f>
        <v>4210.0001.0561151</v>
      </c>
      <c r="D9101" s="1" t="str">
        <f>VLOOKUP(C9101,[1]Coa!$B$4:$C$9231,2,FALSE)</f>
        <v>RETUR PEMBELIAN - HP STEAM SUPER HEATER 102</v>
      </c>
      <c r="E9101" s="573"/>
      <c r="F9101" s="573">
        <f>SUMIF('BKAS IDR'!$E$10:$E$44,$C9101,'BKAS IDR'!$M$10:$M$44)</f>
        <v>0</v>
      </c>
    </row>
    <row r="9102" spans="2:6" s="12" customFormat="1" ht="15" customHeight="1">
      <c r="B9102" s="1"/>
      <c r="C9102" s="53" t="str">
        <f>[1]Coa!B9102</f>
        <v>4210.0001.0561158</v>
      </c>
      <c r="D9102" s="1" t="str">
        <f>VLOOKUP(C9102,[1]Coa!$B$4:$C$9231,2,FALSE)</f>
        <v>RETUR PEMBELIAN - 5A-115C METHANATOR EFFLUE</v>
      </c>
      <c r="E9102" s="573"/>
      <c r="F9102" s="573">
        <f>SUMIF('BKAS IDR'!$E$10:$E$44,$C9102,'BKAS IDR'!$M$10:$M$44)</f>
        <v>0</v>
      </c>
    </row>
    <row r="9103" spans="2:6" s="12" customFormat="1" ht="15" customHeight="1">
      <c r="B9103" s="1"/>
      <c r="C9103" s="53" t="str">
        <f>[1]Coa!B9103</f>
        <v>4210.0001.0561164</v>
      </c>
      <c r="D9103" s="1" t="str">
        <f>VLOOKUP(C9103,[1]Coa!$B$4:$C$9231,2,FALSE)</f>
        <v>RETUR PEMBELIAN - PLATE DISTRIBUTOR COMPLAT</v>
      </c>
      <c r="E9103" s="573"/>
      <c r="F9103" s="573">
        <f>SUMIF('BKAS IDR'!$E$10:$E$44,$C9103,'BKAS IDR'!$M$10:$M$44)</f>
        <v>0</v>
      </c>
    </row>
    <row r="9104" spans="2:6" s="12" customFormat="1" ht="15" customHeight="1">
      <c r="B9104" s="1"/>
      <c r="C9104" s="53" t="str">
        <f>[1]Coa!B9104</f>
        <v>4210.0001.0561170</v>
      </c>
      <c r="D9104" s="1" t="str">
        <f>VLOOKUP(C9104,[1]Coa!$B$4:$C$9231,2,FALSE)</f>
        <v>RETUR PEMBELIAN - RETUBING 101-C PUSRI - 1B</v>
      </c>
      <c r="E9104" s="573"/>
      <c r="F9104" s="573">
        <f>SUMIF('BKAS IDR'!$E$10:$E$44,$C9104,'BKAS IDR'!$M$10:$M$44)</f>
        <v>0</v>
      </c>
    </row>
    <row r="9105" spans="2:6" s="12" customFormat="1" ht="15" customHeight="1">
      <c r="B9105" s="1"/>
      <c r="C9105" s="53" t="str">
        <f>[1]Coa!B9105</f>
        <v>4210.0001.05612014</v>
      </c>
      <c r="D9105" s="1" t="str">
        <f>VLOOKUP(C9105,[1]Coa!$B$4:$C$9231,2,FALSE)</f>
        <v>RETUR PEMBELIAN - TUBE BUNDLE</v>
      </c>
      <c r="E9105" s="573"/>
      <c r="F9105" s="573">
        <f>SUMIF('BKAS IDR'!$E$10:$E$44,$C9105,'BKAS IDR'!$M$10:$M$44)</f>
        <v>0</v>
      </c>
    </row>
    <row r="9106" spans="2:6" s="12" customFormat="1" ht="15" customHeight="1">
      <c r="B9106" s="1"/>
      <c r="C9106" s="53" t="str">
        <f>[1]Coa!B9106</f>
        <v>4210.0001.05612015</v>
      </c>
      <c r="D9106" s="1" t="str">
        <f>VLOOKUP(C9106,[1]Coa!$B$4:$C$9231,2,FALSE)</f>
        <v>RETUR PEMBELIAN - PRETHICKENER 5U-FD-202</v>
      </c>
      <c r="E9106" s="573"/>
      <c r="F9106" s="573">
        <f>SUMIF('BKAS IDR'!$E$10:$E$44,$C9106,'BKAS IDR'!$M$10:$M$44)</f>
        <v>0</v>
      </c>
    </row>
    <row r="9107" spans="2:6" s="12" customFormat="1" ht="15" customHeight="1">
      <c r="B9107" s="1"/>
      <c r="C9107" s="53" t="str">
        <f>[1]Coa!B9107</f>
        <v>4210.0001.0580817</v>
      </c>
      <c r="D9107" s="1" t="str">
        <f>VLOOKUP(C9107,[1]Coa!$B$4:$C$9231,2,FALSE)</f>
        <v>RETUR PEMBELIAN - PRESS. VESSEL RCC OFF GAS</v>
      </c>
      <c r="E9107" s="573"/>
      <c r="F9107" s="573">
        <f>SUMIF('BKAS IDR'!$E$10:$E$44,$C9107,'BKAS IDR'!$M$10:$M$44)</f>
        <v>0</v>
      </c>
    </row>
    <row r="9108" spans="2:6" s="12" customFormat="1" ht="15" customHeight="1">
      <c r="B9108" s="1"/>
      <c r="C9108" s="53" t="str">
        <f>[1]Coa!B9108</f>
        <v>4210.0001.0581003</v>
      </c>
      <c r="D9108" s="1" t="str">
        <f>VLOOKUP(C9108,[1]Coa!$B$4:$C$9231,2,FALSE)</f>
        <v>RETUR PEMBELIAN - 10.000MT AMMONIA25-TK-801</v>
      </c>
      <c r="E9108" s="573"/>
      <c r="F9108" s="573">
        <f>SUMIF('BKAS IDR'!$E$10:$E$44,$C9108,'BKAS IDR'!$M$10:$M$44)</f>
        <v>0</v>
      </c>
    </row>
    <row r="9109" spans="2:6" s="12" customFormat="1" ht="15" customHeight="1">
      <c r="B9109" s="1"/>
      <c r="C9109" s="53" t="str">
        <f>[1]Coa!B9109</f>
        <v>4210.0001.0581009</v>
      </c>
      <c r="D9109" s="1" t="str">
        <f>VLOOKUP(C9109,[1]Coa!$B$4:$C$9231,2,FALSE)</f>
        <v>RETUR PEMBELIAN - STAINLESS STEEL STRUC ANP</v>
      </c>
      <c r="E9109" s="573"/>
      <c r="F9109" s="573">
        <f>SUMIF('BKAS IDR'!$E$10:$E$44,$C9109,'BKAS IDR'!$M$10:$M$44)</f>
        <v>0</v>
      </c>
    </row>
    <row r="9110" spans="2:6" s="12" customFormat="1" ht="15" customHeight="1">
      <c r="B9110" s="1"/>
      <c r="C9110" s="53" t="str">
        <f>[1]Coa!B9110</f>
        <v>4210.0001.0581126</v>
      </c>
      <c r="D9110" s="1" t="str">
        <f>VLOOKUP(C9110,[1]Coa!$B$4:$C$9231,2,FALSE)</f>
        <v>RETUR PEMBELIAN - PRESSURE VESSEL 2 X 35 MW</v>
      </c>
      <c r="E9110" s="573"/>
      <c r="F9110" s="573">
        <f>SUMIF('BKAS IDR'!$E$10:$E$44,$C9110,'BKAS IDR'!$M$10:$M$44)</f>
        <v>0</v>
      </c>
    </row>
    <row r="9111" spans="2:6" s="12" customFormat="1" ht="15" customHeight="1">
      <c r="B9111" s="1"/>
      <c r="C9111" s="53" t="str">
        <f>[1]Coa!B9111</f>
        <v>4210.0001.0600702</v>
      </c>
      <c r="D9111" s="1" t="str">
        <f>VLOOKUP(C9111,[1]Coa!$B$4:$C$9231,2,FALSE)</f>
        <v>RETUR PEMBELIAN - INSTALL / ERECTION SUBCON</v>
      </c>
      <c r="E9111" s="573"/>
      <c r="F9111" s="573">
        <f>SUMIF('BKAS IDR'!$E$10:$E$44,$C9111,'BKAS IDR'!$M$10:$M$44)</f>
        <v>0</v>
      </c>
    </row>
    <row r="9112" spans="2:6" s="12" customFormat="1" ht="15" customHeight="1">
      <c r="B9112" s="1"/>
      <c r="C9112" s="53" t="str">
        <f>[1]Coa!B9112</f>
        <v>4210.0001.0600704</v>
      </c>
      <c r="D9112" s="1" t="str">
        <f>VLOOKUP(C9112,[1]Coa!$B$4:$C$9231,2,FALSE)</f>
        <v>RETUR PEMBELIAN - COAL FIRED PWR PL PR THER</v>
      </c>
      <c r="E9112" s="573"/>
      <c r="F9112" s="573">
        <f>SUMIF('BKAS IDR'!$E$10:$E$44,$C9112,'BKAS IDR'!$M$10:$M$44)</f>
        <v>0</v>
      </c>
    </row>
    <row r="9113" spans="2:6" s="12" customFormat="1" ht="15" customHeight="1">
      <c r="B9113" s="1"/>
      <c r="C9113" s="53" t="str">
        <f>[1]Coa!B9113</f>
        <v>4210.0001.0600706</v>
      </c>
      <c r="D9113" s="1" t="str">
        <f>VLOOKUP(C9113,[1]Coa!$B$4:$C$9231,2,FALSE)</f>
        <v>RETUR PEMBELIAN - COAL-FIRED POWER PLANT PR</v>
      </c>
      <c r="E9113" s="573"/>
      <c r="F9113" s="573">
        <f>SUMIF('BKAS IDR'!$E$10:$E$44,$C9113,'BKAS IDR'!$M$10:$M$44)</f>
        <v>0</v>
      </c>
    </row>
    <row r="9114" spans="2:6" s="12" customFormat="1" ht="15" customHeight="1">
      <c r="B9114" s="1"/>
      <c r="C9114" s="53" t="str">
        <f>[1]Coa!B9114</f>
        <v>4210.0001.0600708</v>
      </c>
      <c r="D9114" s="1" t="str">
        <f>VLOOKUP(C9114,[1]Coa!$B$4:$C$9231,2,FALSE)</f>
        <v>RETUR PEMBELIAN - ESP INLET FLUE &amp; ESP OUTL</v>
      </c>
      <c r="E9114" s="573"/>
      <c r="F9114" s="573">
        <f>SUMIF('BKAS IDR'!$E$10:$E$44,$C9114,'BKAS IDR'!$M$10:$M$44)</f>
        <v>0</v>
      </c>
    </row>
    <row r="9115" spans="2:6" s="12" customFormat="1" ht="15" customHeight="1">
      <c r="B9115" s="1"/>
      <c r="C9115" s="53" t="str">
        <f>[1]Coa!B9115</f>
        <v>4210.0001.0600710</v>
      </c>
      <c r="D9115" s="1" t="str">
        <f>VLOOKUP(C9115,[1]Coa!$B$4:$C$9231,2,FALSE)</f>
        <v>RETUR PEMBELIAN - I &amp; C PRIMARY VALVE</v>
      </c>
      <c r="E9115" s="573"/>
      <c r="F9115" s="573">
        <f>SUMIF('BKAS IDR'!$E$10:$E$44,$C9115,'BKAS IDR'!$M$10:$M$44)</f>
        <v>0</v>
      </c>
    </row>
    <row r="9116" spans="2:6" s="12" customFormat="1" ht="15" customHeight="1">
      <c r="B9116" s="1"/>
      <c r="C9116" s="53" t="str">
        <f>[1]Coa!B9116</f>
        <v>4210.0001.0600711</v>
      </c>
      <c r="D9116" s="1" t="str">
        <f>VLOOKUP(C9116,[1]Coa!$B$4:$C$9231,2,FALSE)</f>
        <v>RETUR PEMBELIAN - FLUE SUPPORTER SUPERSTRUC</v>
      </c>
      <c r="E9116" s="573"/>
      <c r="F9116" s="573">
        <f>SUMIF('BKAS IDR'!$E$10:$E$44,$C9116,'BKAS IDR'!$M$10:$M$44)</f>
        <v>0</v>
      </c>
    </row>
    <row r="9117" spans="2:6" s="12" customFormat="1" ht="15" customHeight="1">
      <c r="B9117" s="1"/>
      <c r="C9117" s="53" t="str">
        <f>[1]Coa!B9117</f>
        <v>4210.0001.0600907</v>
      </c>
      <c r="D9117" s="1" t="str">
        <f>VLOOKUP(C9117,[1]Coa!$B$4:$C$9231,2,FALSE)</f>
        <v>RETUR PEMBELIAN - INST/ERCTION MECH 3X315MW</v>
      </c>
      <c r="E9117" s="573"/>
      <c r="F9117" s="573">
        <f>SUMIF('BKAS IDR'!$E$10:$E$44,$C9117,'BKAS IDR'!$M$10:$M$44)</f>
        <v>0</v>
      </c>
    </row>
    <row r="9118" spans="2:6" s="12" customFormat="1" ht="15" customHeight="1">
      <c r="B9118" s="1"/>
      <c r="C9118" s="53" t="str">
        <f>[1]Coa!B9118</f>
        <v>4210.0001.0630910</v>
      </c>
      <c r="D9118" s="1" t="str">
        <f>VLOOKUP(C9118,[1]Coa!$B$4:$C$9231,2,FALSE)</f>
        <v>RETUR PEMBELIAN - FABRICATION RISER CLAMP</v>
      </c>
      <c r="E9118" s="573"/>
      <c r="F9118" s="573">
        <f>SUMIF('BKAS IDR'!$E$10:$E$44,$C9118,'BKAS IDR'!$M$10:$M$44)</f>
        <v>0</v>
      </c>
    </row>
    <row r="9119" spans="2:6" s="12" customFormat="1" ht="15" customHeight="1">
      <c r="B9119" s="1"/>
      <c r="C9119" s="53" t="str">
        <f>[1]Coa!B9119</f>
        <v>4210.0001.0631115</v>
      </c>
      <c r="D9119" s="1" t="str">
        <f>VLOOKUP(C9119,[1]Coa!$B$4:$C$9231,2,FALSE)</f>
        <v>RETUR PEMBELIAN - SUPPLY OF HEAT EXCHANGER</v>
      </c>
      <c r="E9119" s="573"/>
      <c r="F9119" s="573">
        <f>SUMIF('BKAS IDR'!$E$10:$E$44,$C9119,'BKAS IDR'!$M$10:$M$44)</f>
        <v>0</v>
      </c>
    </row>
    <row r="9120" spans="2:6" s="12" customFormat="1" ht="15" customHeight="1">
      <c r="B9120" s="1"/>
      <c r="C9120" s="53" t="str">
        <f>[1]Coa!B9120</f>
        <v>4210.0001.0631201</v>
      </c>
      <c r="D9120" s="1" t="str">
        <f>VLOOKUP(C9120,[1]Coa!$B$4:$C$9231,2,FALSE)</f>
        <v>RETUR PEMBELIAN - PROVISION OF EPCI KF GAS</v>
      </c>
      <c r="E9120" s="573"/>
      <c r="F9120" s="573">
        <f>SUMIF('BKAS IDR'!$E$10:$E$44,$C9120,'BKAS IDR'!$M$10:$M$44)</f>
        <v>0</v>
      </c>
    </row>
    <row r="9121" spans="2:6" s="12" customFormat="1" ht="15" customHeight="1">
      <c r="B9121" s="1"/>
      <c r="C9121" s="53" t="str">
        <f>[1]Coa!B9121</f>
        <v>4210.0001.06312029</v>
      </c>
      <c r="D9121" s="1" t="str">
        <f>VLOOKUP(C9121,[1]Coa!$B$4:$C$9231,2,FALSE)</f>
        <v>RETUR PEMBELIAN - FABRICATION PIPE SPOOL</v>
      </c>
      <c r="E9121" s="573"/>
      <c r="F9121" s="573">
        <f>SUMIF('BKAS IDR'!$E$10:$E$44,$C9121,'BKAS IDR'!$M$10:$M$44)</f>
        <v>0</v>
      </c>
    </row>
    <row r="9122" spans="2:6" s="12" customFormat="1" ht="15" customHeight="1">
      <c r="B9122" s="1"/>
      <c r="C9122" s="53" t="str">
        <f>[1]Coa!B9122</f>
        <v>4210.0001.06312051</v>
      </c>
      <c r="D9122" s="1" t="str">
        <f>VLOOKUP(C9122,[1]Coa!$B$4:$C$9231,2,FALSE)</f>
        <v>RETUR PEMBELIAN - PROVISION OF ENGINEERING</v>
      </c>
      <c r="E9122" s="573"/>
      <c r="F9122" s="573">
        <f>SUMIF('BKAS IDR'!$E$10:$E$44,$C9122,'BKAS IDR'!$M$10:$M$44)</f>
        <v>0</v>
      </c>
    </row>
    <row r="9123" spans="2:6" s="12" customFormat="1" ht="15" customHeight="1">
      <c r="B9123" s="1"/>
      <c r="C9123" s="53" t="str">
        <f>[1]Coa!B9123</f>
        <v>4210.0001.0651021</v>
      </c>
      <c r="D9123" s="1" t="str">
        <f>VLOOKUP(C9123,[1]Coa!$B$4:$C$9231,2,FALSE)</f>
        <v>RETUR PEMBELIAN - FAB&amp;INSTAL ENERGY PLANT</v>
      </c>
      <c r="E9123" s="573"/>
      <c r="F9123" s="573">
        <f>SUMIF('BKAS IDR'!$E$10:$E$44,$C9123,'BKAS IDR'!$M$10:$M$44)</f>
        <v>0</v>
      </c>
    </row>
    <row r="9124" spans="2:6" s="12" customFormat="1" ht="15" customHeight="1">
      <c r="B9124" s="1"/>
      <c r="C9124" s="53" t="str">
        <f>[1]Coa!B9124</f>
        <v>4210.0001.0651025</v>
      </c>
      <c r="D9124" s="1" t="str">
        <f>VLOOKUP(C9124,[1]Coa!$B$4:$C$9231,2,FALSE)</f>
        <v>RETUR PEMBELIAN - SUPPLY &amp; INSTAL PNEUMATIC</v>
      </c>
      <c r="E9124" s="573"/>
      <c r="F9124" s="573">
        <f>SUMIF('BKAS IDR'!$E$10:$E$44,$C9124,'BKAS IDR'!$M$10:$M$44)</f>
        <v>0</v>
      </c>
    </row>
    <row r="9125" spans="2:6" s="12" customFormat="1" ht="15" customHeight="1">
      <c r="B9125" s="1"/>
      <c r="C9125" s="53" t="str">
        <f>[1]Coa!B9125</f>
        <v>4210.0001.0651102</v>
      </c>
      <c r="D9125" s="1" t="str">
        <f>VLOOKUP(C9125,[1]Coa!$B$4:$C$9231,2,FALSE)</f>
        <v>RETUR PEMBELIAN - SUPP&amp;INST 7110,7120,7130</v>
      </c>
      <c r="E9125" s="573"/>
      <c r="F9125" s="573">
        <f>SUMIF('BKAS IDR'!$E$10:$E$44,$C9125,'BKAS IDR'!$M$10:$M$44)</f>
        <v>0</v>
      </c>
    </row>
    <row r="9126" spans="2:6" s="12" customFormat="1" ht="15" customHeight="1">
      <c r="B9126" s="1"/>
      <c r="C9126" s="53" t="str">
        <f>[1]Coa!B9126</f>
        <v>4210.0001.0701022</v>
      </c>
      <c r="D9126" s="1" t="str">
        <f>VLOOKUP(C9126,[1]Coa!$B$4:$C$9231,2,FALSE)</f>
        <v>RETUR PEMBELIAN - CHEMICAL CLEANING</v>
      </c>
      <c r="E9126" s="573"/>
      <c r="F9126" s="573">
        <f>SUMIF('BKAS IDR'!$E$10:$E$44,$C9126,'BKAS IDR'!$M$10:$M$44)</f>
        <v>0</v>
      </c>
    </row>
    <row r="9127" spans="2:6" s="12" customFormat="1" ht="15" customHeight="1">
      <c r="B9127" s="1"/>
      <c r="C9127" s="53" t="str">
        <f>[1]Coa!B9127</f>
        <v>4210.0001.0701122</v>
      </c>
      <c r="D9127" s="1" t="str">
        <f>VLOOKUP(C9127,[1]Coa!$B$4:$C$9231,2,FALSE)</f>
        <v>RETUR PEMBELIAN - PUMP &amp; PIPING BROKE STOR.</v>
      </c>
      <c r="E9127" s="573"/>
      <c r="F9127" s="573">
        <f>SUMIF('BKAS IDR'!$E$10:$E$44,$C9127,'BKAS IDR'!$M$10:$M$44)</f>
        <v>0</v>
      </c>
    </row>
    <row r="9128" spans="2:6" s="12" customFormat="1" ht="15" customHeight="1">
      <c r="B9128" s="1"/>
      <c r="C9128" s="53" t="str">
        <f>[1]Coa!B9128</f>
        <v>4210.0001.0731138</v>
      </c>
      <c r="D9128" s="1" t="str">
        <f>VLOOKUP(C9128,[1]Coa!$B$4:$C$9231,2,FALSE)</f>
        <v>RETUR PEMBELIAN - AIR HEATER TUBES</v>
      </c>
      <c r="E9128" s="573"/>
      <c r="F9128" s="573">
        <f>SUMIF('BKAS IDR'!$E$10:$E$44,$C9128,'BKAS IDR'!$M$10:$M$44)</f>
        <v>0</v>
      </c>
    </row>
    <row r="9129" spans="2:6" s="12" customFormat="1" ht="15" customHeight="1">
      <c r="B9129" s="1"/>
      <c r="C9129" s="53" t="str">
        <f>[1]Coa!B9129</f>
        <v>4210.0001.07312054</v>
      </c>
      <c r="D9129" s="1" t="str">
        <f>VLOOKUP(C9129,[1]Coa!$B$4:$C$9231,2,FALSE)</f>
        <v>RETUR PEMBELIAN - SERVICE BARK CONVEYOR</v>
      </c>
      <c r="E9129" s="573"/>
      <c r="F9129" s="573">
        <f>SUMIF('BKAS IDR'!$E$10:$E$44,$C9129,'BKAS IDR'!$M$10:$M$44)</f>
        <v>0</v>
      </c>
    </row>
    <row r="9130" spans="2:6" s="12" customFormat="1" ht="15" customHeight="1">
      <c r="B9130" s="1"/>
      <c r="C9130" s="53" t="str">
        <f>[1]Coa!B9130</f>
        <v>4210.0001.0830924</v>
      </c>
      <c r="D9130" s="1" t="str">
        <f>VLOOKUP(C9130,[1]Coa!$B$4:$C$9231,2,FALSE)</f>
        <v>RETUR PEMBELIAN - TRANS,INST,HOOKUP POLENG</v>
      </c>
      <c r="E9130" s="573"/>
      <c r="F9130" s="573">
        <f>SUMIF('BKAS IDR'!$E$10:$E$44,$C9130,'BKAS IDR'!$M$10:$M$44)</f>
        <v>0</v>
      </c>
    </row>
    <row r="9131" spans="2:6" s="12" customFormat="1" ht="15" customHeight="1">
      <c r="B9131" s="1"/>
      <c r="C9131" s="53" t="str">
        <f>[1]Coa!B9131</f>
        <v>4210.0001.0831120</v>
      </c>
      <c r="D9131" s="1" t="str">
        <f>VLOOKUP(C9131,[1]Coa!$B$4:$C$9231,2,FALSE)</f>
        <v>RETUR PEMBELIAN - EPC WORKS FOR PPP-CW-DW-G</v>
      </c>
      <c r="E9131" s="573"/>
      <c r="F9131" s="573">
        <f>SUMIF('BKAS IDR'!$E$10:$E$44,$C9131,'BKAS IDR'!$M$10:$M$44)</f>
        <v>0</v>
      </c>
    </row>
    <row r="9132" spans="2:6" s="12" customFormat="1" ht="15" customHeight="1">
      <c r="B9132" s="1"/>
      <c r="C9132" s="53" t="str">
        <f>[1]Coa!B9132</f>
        <v>4210.0001.0881108</v>
      </c>
      <c r="D9132" s="1" t="str">
        <f>VLOOKUP(C9132,[1]Coa!$B$4:$C$9231,2,FALSE)</f>
        <v>RETUR PEMBELIAN - REPLACE SW PIPE</v>
      </c>
      <c r="E9132" s="573"/>
      <c r="F9132" s="573">
        <f>SUMIF('BKAS IDR'!$E$10:$E$44,$C9132,'BKAS IDR'!$M$10:$M$44)</f>
        <v>0</v>
      </c>
    </row>
    <row r="9133" spans="2:6" s="12" customFormat="1" ht="15" customHeight="1">
      <c r="B9133" s="1"/>
      <c r="C9133" s="53" t="str">
        <f>[1]Coa!B9133</f>
        <v>4210.0001.0881123</v>
      </c>
      <c r="D9133" s="1" t="str">
        <f>VLOOKUP(C9133,[1]Coa!$B$4:$C$9231,2,FALSE)</f>
        <v>RETUR PEMBELIAN - HOUSING FILTER</v>
      </c>
      <c r="E9133" s="573"/>
      <c r="F9133" s="573">
        <f>SUMIF('BKAS IDR'!$E$10:$E$44,$C9133,'BKAS IDR'!$M$10:$M$44)</f>
        <v>0</v>
      </c>
    </row>
    <row r="9134" spans="2:6" s="12" customFormat="1" ht="15" customHeight="1">
      <c r="B9134" s="1"/>
      <c r="C9134" s="53" t="str">
        <f>[1]Coa!B9134</f>
        <v>4210.0001.0901121</v>
      </c>
      <c r="D9134" s="1" t="str">
        <f>VLOOKUP(C9134,[1]Coa!$B$4:$C$9231,2,FALSE)</f>
        <v>RETUR PEMBELIAN - DUCTING TISSUE MILL II</v>
      </c>
      <c r="E9134" s="573"/>
      <c r="F9134" s="573">
        <f>SUMIF('BKAS IDR'!$E$10:$E$44,$C9134,'BKAS IDR'!$M$10:$M$44)</f>
        <v>0</v>
      </c>
    </row>
    <row r="9135" spans="2:6" s="12" customFormat="1" ht="15" customHeight="1">
      <c r="B9135" s="1"/>
      <c r="C9135" s="53" t="str">
        <f>[1]Coa!B9135</f>
        <v>4210.0001.0901142</v>
      </c>
      <c r="D9135" s="1" t="str">
        <f>VLOOKUP(C9135,[1]Coa!$B$4:$C$9231,2,FALSE)</f>
        <v>RETUR PEMBELIAN - Ducting Yankee</v>
      </c>
      <c r="E9135" s="573"/>
      <c r="F9135" s="573">
        <f>SUMIF('BKAS IDR'!$E$10:$E$44,$C9135,'BKAS IDR'!$M$10:$M$44)</f>
        <v>0</v>
      </c>
    </row>
    <row r="9136" spans="2:6" s="12" customFormat="1" ht="15" customHeight="1">
      <c r="B9136" s="1"/>
      <c r="C9136" s="53" t="str">
        <f>[1]Coa!B9136</f>
        <v>4210.0001.0911125</v>
      </c>
      <c r="D9136" s="1" t="str">
        <f>VLOOKUP(C9136,[1]Coa!$B$4:$C$9231,2,FALSE)</f>
        <v>RETUR PEMBELIAN - Water System &amp; Coal Syste</v>
      </c>
      <c r="E9136" s="573"/>
      <c r="F9136" s="573">
        <f>SUMIF('BKAS IDR'!$E$10:$E$44,$C9136,'BKAS IDR'!$M$10:$M$44)</f>
        <v>0</v>
      </c>
    </row>
    <row r="9137" spans="2:6" s="12" customFormat="1" ht="15" customHeight="1">
      <c r="B9137" s="1"/>
      <c r="C9137" s="53" t="str">
        <f>[1]Coa!B9137</f>
        <v>4210.0001.0921147</v>
      </c>
      <c r="D9137" s="1" t="str">
        <f>VLOOKUP(C9137,[1]Coa!$B$4:$C$9231,2,FALSE)</f>
        <v>RETUR PEMBELIAN - ADD. BY PAS LINE FOR DOUB</v>
      </c>
      <c r="E9137" s="573"/>
      <c r="F9137" s="573">
        <f>SUMIF('BKAS IDR'!$E$10:$E$44,$C9137,'BKAS IDR'!$M$10:$M$44)</f>
        <v>0</v>
      </c>
    </row>
    <row r="9138" spans="2:6" s="12" customFormat="1" ht="15" customHeight="1">
      <c r="B9138" s="1"/>
      <c r="C9138" s="53" t="str">
        <f>[1]Coa!B9138</f>
        <v>4210.0001.0991129</v>
      </c>
      <c r="D9138" s="1" t="str">
        <f>VLOOKUP(C9138,[1]Coa!$B$4:$C$9231,2,FALSE)</f>
        <v>RETUR PEMBELIAN - PIPA HYDRANT</v>
      </c>
      <c r="E9138" s="573"/>
      <c r="F9138" s="573">
        <f>SUMIF('BKAS IDR'!$E$10:$E$44,$C9138,'BKAS IDR'!$M$10:$M$44)</f>
        <v>0</v>
      </c>
    </row>
    <row r="9139" spans="2:6" s="12" customFormat="1" ht="15" customHeight="1">
      <c r="B9139" s="1"/>
      <c r="C9139" s="53" t="str">
        <f>[1]Coa!B9139</f>
        <v>4210.0001.1021146</v>
      </c>
      <c r="D9139" s="1" t="str">
        <f>VLOOKUP(C9139,[1]Coa!$B$4:$C$9231,2,FALSE)</f>
        <v>RETUR PEMBELIAN -  water surge tank</v>
      </c>
      <c r="E9139" s="573"/>
      <c r="F9139" s="573">
        <f>SUMIF('BKAS IDR'!$E$10:$E$44,$C9139,'BKAS IDR'!$M$10:$M$44)</f>
        <v>0</v>
      </c>
    </row>
    <row r="9140" spans="2:6" s="12" customFormat="1" ht="15" customHeight="1">
      <c r="B9140" s="1"/>
      <c r="C9140" s="53" t="str">
        <f>[1]Coa!B9140</f>
        <v>4210.0001.1031143</v>
      </c>
      <c r="D9140" s="1" t="str">
        <f>VLOOKUP(C9140,[1]Coa!$B$4:$C$9231,2,FALSE)</f>
        <v>RETUR PEMBELIAN - DUPLEX PIPE SPOOL 2-INC,</v>
      </c>
      <c r="E9140" s="573"/>
      <c r="F9140" s="573">
        <f>SUMIF('BKAS IDR'!$E$10:$E$44,$C9140,'BKAS IDR'!$M$10:$M$44)</f>
        <v>0</v>
      </c>
    </row>
    <row r="9141" spans="2:6" s="12" customFormat="1" ht="15" customHeight="1">
      <c r="B9141" s="1"/>
      <c r="C9141" s="53" t="str">
        <f>[1]Coa!B9141</f>
        <v>4210.0001.10412034</v>
      </c>
      <c r="D9141" s="1" t="str">
        <f>VLOOKUP(C9141,[1]Coa!$B$4:$C$9231,2,FALSE)</f>
        <v>RETUR PEMBELIAN - TUBE BUNDLE E201-05-08-09</v>
      </c>
      <c r="E9141" s="573"/>
      <c r="F9141" s="573">
        <f>SUMIF('BKAS IDR'!$E$10:$E$44,$C9141,'BKAS IDR'!$M$10:$M$44)</f>
        <v>0</v>
      </c>
    </row>
    <row r="9142" spans="2:6" s="12" customFormat="1" ht="15" customHeight="1">
      <c r="B9142" s="1"/>
      <c r="C9142" s="53" t="str">
        <f>[1]Coa!B9142</f>
        <v>4210.0001.10512037</v>
      </c>
      <c r="D9142" s="1" t="str">
        <f>VLOOKUP(C9142,[1]Coa!$B$4:$C$9231,2,FALSE)</f>
        <v>RETUR PEMBELIAN - HEAT EXCHANGER ASSY TAG N</v>
      </c>
      <c r="E9142" s="573"/>
      <c r="F9142" s="573">
        <f>SUMIF('BKAS IDR'!$E$10:$E$44,$C9142,'BKAS IDR'!$M$10:$M$44)</f>
        <v>0</v>
      </c>
    </row>
    <row r="9143" spans="2:6" s="12" customFormat="1" ht="15" customHeight="1">
      <c r="B9143" s="1"/>
      <c r="C9143" s="53" t="str">
        <f>[1]Coa!B9143</f>
        <v>4210.0001.10512038</v>
      </c>
      <c r="D9143" s="1" t="str">
        <f>VLOOKUP(C9143,[1]Coa!$B$4:$C$9231,2,FALSE)</f>
        <v>RETUR PEMBELIAN - PENGADAAN SHELL ASSY TAG</v>
      </c>
      <c r="E9143" s="573"/>
      <c r="F9143" s="573">
        <f>SUMIF('BKAS IDR'!$E$10:$E$44,$C9143,'BKAS IDR'!$M$10:$M$44)</f>
        <v>0</v>
      </c>
    </row>
    <row r="9144" spans="2:6" s="12" customFormat="1" ht="15" customHeight="1">
      <c r="B9144" s="1"/>
      <c r="C9144" s="53" t="str">
        <f>[1]Coa!B9144</f>
        <v>4210.0001.10512039</v>
      </c>
      <c r="D9144" s="1" t="str">
        <f>VLOOKUP(C9144,[1]Coa!$B$4:$C$9231,2,FALSE)</f>
        <v>RETUR PEMBELIAN - PENGADAAN SHELL ASSY TAG</v>
      </c>
      <c r="E9144" s="573"/>
      <c r="F9144" s="573">
        <f>SUMIF('BKAS IDR'!$E$10:$E$44,$C9144,'BKAS IDR'!$M$10:$M$44)</f>
        <v>0</v>
      </c>
    </row>
    <row r="9145" spans="2:6" s="12" customFormat="1" ht="15" customHeight="1">
      <c r="B9145" s="1"/>
      <c r="C9145" s="53" t="str">
        <f>[1]Coa!B9145</f>
        <v>4210.0001.10512060</v>
      </c>
      <c r="D9145" s="1" t="str">
        <f>VLOOKUP(C9145,[1]Coa!$B$4:$C$9231,2,FALSE)</f>
        <v>RETUR PEMBELIAN - PENGGANTIAN/PEMBUATAN TES</v>
      </c>
      <c r="E9145" s="573"/>
      <c r="F9145" s="573">
        <f>SUMIF('BKAS IDR'!$E$10:$E$44,$C9145,'BKAS IDR'!$M$10:$M$44)</f>
        <v>0</v>
      </c>
    </row>
    <row r="9146" spans="2:6" s="12" customFormat="1" ht="15" customHeight="1">
      <c r="B9146" s="1"/>
      <c r="C9146" s="53" t="str">
        <f>[1]Coa!B9146</f>
        <v>4210.0001.10612040</v>
      </c>
      <c r="D9146" s="1" t="str">
        <f>VLOOKUP(C9146,[1]Coa!$B$4:$C$9231,2,FALSE)</f>
        <v>RETUR PEMBELIAN - TUBE BUNDLE, SHELLBUNDLE,</v>
      </c>
      <c r="E9146" s="573"/>
      <c r="F9146" s="573">
        <f>SUMIF('BKAS IDR'!$E$10:$E$44,$C9146,'BKAS IDR'!$M$10:$M$44)</f>
        <v>0</v>
      </c>
    </row>
    <row r="9147" spans="2:6" s="12" customFormat="1" ht="15" customHeight="1">
      <c r="B9147" s="1"/>
      <c r="C9147" s="53" t="str">
        <f>[1]Coa!B9147</f>
        <v>4210.0001.10612053</v>
      </c>
      <c r="D9147" s="1" t="str">
        <f>VLOOKUP(C9147,[1]Coa!$B$4:$C$9231,2,FALSE)</f>
        <v>RETUR PEMBELIAN - ENGINEERING, PROCUREMENT</v>
      </c>
      <c r="E9147" s="573"/>
      <c r="F9147" s="573">
        <f>SUMIF('BKAS IDR'!$E$10:$E$44,$C9147,'BKAS IDR'!$M$10:$M$44)</f>
        <v>0</v>
      </c>
    </row>
    <row r="9148" spans="2:6" s="12" customFormat="1" ht="15" customHeight="1">
      <c r="B9148" s="1"/>
      <c r="C9148" s="53" t="str">
        <f>[1]Coa!B9148</f>
        <v>4210.0001.1121154</v>
      </c>
      <c r="D9148" s="1" t="str">
        <f>VLOOKUP(C9148,[1]Coa!$B$4:$C$9231,2,FALSE)</f>
        <v>RETUR PEMBELIAN - H2S MUD / GAS SEPARATOR</v>
      </c>
      <c r="E9148" s="573"/>
      <c r="F9148" s="573">
        <f>SUMIF('BKAS IDR'!$E$10:$E$44,$C9148,'BKAS IDR'!$M$10:$M$44)</f>
        <v>0</v>
      </c>
    </row>
    <row r="9149" spans="2:6" s="12" customFormat="1" ht="15" customHeight="1">
      <c r="B9149" s="1"/>
      <c r="C9149" s="53" t="str">
        <f>[1]Coa!B9149</f>
        <v>4210.0001.1161162</v>
      </c>
      <c r="D9149" s="1" t="str">
        <f>VLOOKUP(C9149,[1]Coa!$B$4:$C$9231,2,FALSE)</f>
        <v>RETUR PEMBELIAN - SECONDARY REFORMER EFFLUE</v>
      </c>
      <c r="E9149" s="573"/>
      <c r="F9149" s="573">
        <f>SUMIF('BKAS IDR'!$E$10:$E$44,$C9149,'BKAS IDR'!$M$10:$M$44)</f>
        <v>0</v>
      </c>
    </row>
    <row r="9150" spans="2:6" s="12" customFormat="1" ht="15" customHeight="1">
      <c r="B9150" s="1"/>
      <c r="C9150" s="53" t="str">
        <f>[1]Coa!B9150</f>
        <v>4210.0001.1171165</v>
      </c>
      <c r="D9150" s="1" t="str">
        <f>VLOOKUP(C9150,[1]Coa!$B$4:$C$9231,2,FALSE)</f>
        <v>RETUR PEMBELIAN - TOWER</v>
      </c>
      <c r="E9150" s="573"/>
      <c r="F9150" s="573">
        <f>SUMIF('BKAS IDR'!$E$10:$E$44,$C9150,'BKAS IDR'!$M$10:$M$44)</f>
        <v>0</v>
      </c>
    </row>
    <row r="9151" spans="2:6" s="12" customFormat="1" ht="15" customHeight="1">
      <c r="B9151" s="1"/>
      <c r="C9151" s="53" t="str">
        <f>[1]Coa!B9151</f>
        <v>4210.0001.1171167</v>
      </c>
      <c r="D9151" s="1" t="str">
        <f>VLOOKUP(C9151,[1]Coa!$B$4:$C$9231,2,FALSE)</f>
        <v>RETUR PEMBELIAN - SHOP FABRICATED VESSEL &amp;</v>
      </c>
      <c r="E9151" s="573"/>
      <c r="F9151" s="573">
        <f>SUMIF('BKAS IDR'!$E$10:$E$44,$C9151,'BKAS IDR'!$M$10:$M$44)</f>
        <v>0</v>
      </c>
    </row>
    <row r="9152" spans="2:6" s="12" customFormat="1" ht="15" customHeight="1">
      <c r="B9152" s="1"/>
      <c r="C9152" s="53" t="str">
        <f>[1]Coa!B9152</f>
        <v>4210.0001.1171168</v>
      </c>
      <c r="D9152" s="1" t="str">
        <f>VLOOKUP(C9152,[1]Coa!$B$4:$C$9231,2,FALSE)</f>
        <v>RETUR PEMBELIAN - SHOP FABRICATED VESSEL &amp;</v>
      </c>
      <c r="E9152" s="573"/>
      <c r="F9152" s="573">
        <f>SUMIF('BKAS IDR'!$E$10:$E$44,$C9152,'BKAS IDR'!$M$10:$M$44)</f>
        <v>0</v>
      </c>
    </row>
    <row r="9153" spans="2:6" s="12" customFormat="1" ht="15" customHeight="1">
      <c r="B9153" s="1"/>
      <c r="C9153" s="53" t="str">
        <f>[1]Coa!B9153</f>
        <v>4210.0001.11712010</v>
      </c>
      <c r="D9153" s="1" t="str">
        <f>VLOOKUP(C9153,[1]Coa!$B$4:$C$9231,2,FALSE)</f>
        <v>RETUR PEMBELIAN - SHOP FABRICATED VESSEL &amp;</v>
      </c>
      <c r="E9153" s="573"/>
      <c r="F9153" s="573">
        <f>SUMIF('BKAS IDR'!$E$10:$E$44,$C9153,'BKAS IDR'!$M$10:$M$44)</f>
        <v>0</v>
      </c>
    </row>
    <row r="9154" spans="2:6" s="12" customFormat="1" ht="15" customHeight="1">
      <c r="B9154" s="1"/>
      <c r="C9154" s="53" t="str">
        <f>[1]Coa!B9154</f>
        <v>4210.0001.11712023</v>
      </c>
      <c r="D9154" s="1" t="str">
        <f>VLOOKUP(C9154,[1]Coa!$B$4:$C$9231,2,FALSE)</f>
        <v>RETUR PEMBELIAN - SHOP FABRICATED VESSEL &amp;</v>
      </c>
      <c r="E9154" s="573"/>
      <c r="F9154" s="573">
        <f>SUMIF('BKAS IDR'!$E$10:$E$44,$C9154,'BKAS IDR'!$M$10:$M$44)</f>
        <v>0</v>
      </c>
    </row>
    <row r="9155" spans="2:6" s="12" customFormat="1" ht="15" customHeight="1">
      <c r="B9155" s="1"/>
      <c r="C9155" s="53" t="str">
        <f>[1]Coa!B9155</f>
        <v>4210.0001.1191172</v>
      </c>
      <c r="D9155" s="1" t="str">
        <f>VLOOKUP(C9155,[1]Coa!$B$4:$C$9231,2,FALSE)</f>
        <v>RETUR PEMBELIAN - EPC MOBILE SEPARATOR</v>
      </c>
      <c r="E9155" s="573"/>
      <c r="F9155" s="573">
        <f>SUMIF('BKAS IDR'!$E$10:$E$44,$C9155,'BKAS IDR'!$M$10:$M$44)</f>
        <v>0</v>
      </c>
    </row>
    <row r="9156" spans="2:6" s="12" customFormat="1" ht="15" customHeight="1">
      <c r="B9156" s="1"/>
      <c r="C9156" s="53" t="str">
        <f>[1]Coa!B9156</f>
        <v>4210.0001.1201175</v>
      </c>
      <c r="D9156" s="1" t="str">
        <f>VLOOKUP(C9156,[1]Coa!$B$4:$C$9231,2,FALSE)</f>
        <v>RETUR PEMBELIAN - FABRICATION &amp; ERECTION OF</v>
      </c>
      <c r="E9156" s="573"/>
      <c r="F9156" s="573">
        <f>SUMIF('BKAS IDR'!$E$10:$E$44,$C9156,'BKAS IDR'!$M$10:$M$44)</f>
        <v>0</v>
      </c>
    </row>
    <row r="9157" spans="2:6" s="12" customFormat="1" ht="15" customHeight="1">
      <c r="B9157" s="1"/>
      <c r="C9157" s="53" t="str">
        <f>[1]Coa!B9157</f>
        <v>4210.0001.12912007</v>
      </c>
      <c r="D9157" s="1" t="str">
        <f>VLOOKUP(C9157,[1]Coa!$B$4:$C$9231,2,FALSE)</f>
        <v>RETUR PEMBELIAN - SUPPLY OF SHELL &amp; TUBE HE</v>
      </c>
      <c r="E9157" s="573"/>
      <c r="F9157" s="573">
        <f>SUMIF('BKAS IDR'!$E$10:$E$44,$C9157,'BKAS IDR'!$M$10:$M$44)</f>
        <v>0</v>
      </c>
    </row>
    <row r="9158" spans="2:6" s="12" customFormat="1" ht="15" customHeight="1">
      <c r="B9158" s="1"/>
      <c r="C9158" s="53" t="str">
        <f>[1]Coa!B9158</f>
        <v>4210.0001.14512017</v>
      </c>
      <c r="D9158" s="1" t="str">
        <f>VLOOKUP(C9158,[1]Coa!$B$4:$C$9231,2,FALSE)</f>
        <v>RETUR PEMBELIAN - DIVING EQUIPMENT</v>
      </c>
      <c r="E9158" s="573"/>
      <c r="F9158" s="573">
        <f>SUMIF('BKAS IDR'!$E$10:$E$44,$C9158,'BKAS IDR'!$M$10:$M$44)</f>
        <v>0</v>
      </c>
    </row>
    <row r="9159" spans="2:6" s="12" customFormat="1" ht="15" customHeight="1">
      <c r="B9159" s="1"/>
      <c r="C9159" s="53" t="str">
        <f>[1]Coa!B9159</f>
        <v>4210.0001.14912041</v>
      </c>
      <c r="D9159" s="1" t="str">
        <f>VLOOKUP(C9159,[1]Coa!$B$4:$C$9231,2,FALSE)</f>
        <v>RETUR PEMBELIAN - FABRIKASI SHELL 24E-113</v>
      </c>
      <c r="E9159" s="573"/>
      <c r="F9159" s="573">
        <f>SUMIF('BKAS IDR'!$E$10:$E$44,$C9159,'BKAS IDR'!$M$10:$M$44)</f>
        <v>0</v>
      </c>
    </row>
    <row r="9160" spans="2:6" s="12" customFormat="1" ht="15" customHeight="1">
      <c r="B9160" s="1"/>
      <c r="C9160" s="53" t="str">
        <f>[1]Coa!B9160</f>
        <v>4210.0001.15012024</v>
      </c>
      <c r="D9160" s="1" t="str">
        <f>VLOOKUP(C9160,[1]Coa!$B$4:$C$9231,2,FALSE)</f>
        <v>RETUR PEMBELIAN -  TOTAL RETUBE INSITU SURF</v>
      </c>
      <c r="E9160" s="573"/>
      <c r="F9160" s="573">
        <f>SUMIF('BKAS IDR'!$E$10:$E$44,$C9160,'BKAS IDR'!$M$10:$M$44)</f>
        <v>0</v>
      </c>
    </row>
    <row r="9161" spans="2:6" s="12" customFormat="1" ht="15" customHeight="1">
      <c r="B9161" s="1"/>
      <c r="C9161" s="53" t="str">
        <f>[1]Coa!B9161</f>
        <v>4210.0001.15212028</v>
      </c>
      <c r="D9161" s="1" t="str">
        <f>VLOOKUP(C9161,[1]Coa!$B$4:$C$9231,2,FALSE)</f>
        <v>RETUR PEMBELIAN - TUBE BUNDLE SHELL H5012 &amp;</v>
      </c>
      <c r="E9161" s="573"/>
      <c r="F9161" s="573">
        <f>SUMIF('BKAS IDR'!$E$10:$E$44,$C9161,'BKAS IDR'!$M$10:$M$44)</f>
        <v>0</v>
      </c>
    </row>
    <row r="9162" spans="2:6" s="12" customFormat="1" ht="15" customHeight="1">
      <c r="B9162" s="1"/>
      <c r="C9162" s="53" t="str">
        <f>[1]Coa!B9162</f>
        <v>4210.0001.15212059</v>
      </c>
      <c r="D9162" s="1" t="str">
        <f>VLOOKUP(C9162,[1]Coa!$B$4:$C$9231,2,FALSE)</f>
        <v>RETUR PEMBELIAN - SECONDARY REACTOR UNIT</v>
      </c>
      <c r="E9162" s="573"/>
      <c r="F9162" s="573">
        <f>SUMIF('BKAS IDR'!$E$10:$E$44,$C9162,'BKAS IDR'!$M$10:$M$44)</f>
        <v>0</v>
      </c>
    </row>
    <row r="9163" spans="2:6" s="12" customFormat="1" ht="15" customHeight="1">
      <c r="B9163" s="1"/>
      <c r="C9163" s="53" t="str">
        <f>[1]Coa!B9163</f>
        <v>4210.0001.15312030</v>
      </c>
      <c r="D9163" s="1" t="str">
        <f>VLOOKUP(C9163,[1]Coa!$B$4:$C$9231,2,FALSE)</f>
        <v>RETUR PEMBELIAN - 2 UNIT FUEL GAS FILTER CO</v>
      </c>
      <c r="E9163" s="573"/>
      <c r="F9163" s="573">
        <f>SUMIF('BKAS IDR'!$E$10:$E$44,$C9163,'BKAS IDR'!$M$10:$M$44)</f>
        <v>0</v>
      </c>
    </row>
    <row r="9164" spans="2:6" s="12" customFormat="1" ht="15" customHeight="1">
      <c r="B9164" s="1"/>
      <c r="C9164" s="53" t="str">
        <f>[1]Coa!B9164</f>
        <v>4210.0001.15712042</v>
      </c>
      <c r="D9164" s="1" t="str">
        <f>VLOOKUP(C9164,[1]Coa!$B$4:$C$9231,2,FALSE)</f>
        <v>RETUR PEMBELIAN - REDESIGN, FABRIKASI &amp; PEM</v>
      </c>
      <c r="E9164" s="573"/>
      <c r="F9164" s="573">
        <f>SUMIF('BKAS IDR'!$E$10:$E$44,$C9164,'BKAS IDR'!$M$10:$M$44)</f>
        <v>0</v>
      </c>
    </row>
    <row r="9165" spans="2:6" s="12" customFormat="1" ht="15" customHeight="1">
      <c r="B9165" s="1"/>
      <c r="C9165" s="53" t="str">
        <f>[1]Coa!B9165</f>
        <v>4210.0001.16012044</v>
      </c>
      <c r="D9165" s="1" t="str">
        <f>VLOOKUP(C9165,[1]Coa!$B$4:$C$9231,2,FALSE)</f>
        <v>RETUR PEMBELIAN -  EPCI CONTRACT FOR LIMA F</v>
      </c>
      <c r="E9165" s="573"/>
      <c r="F9165" s="573">
        <f>SUMIF('BKAS IDR'!$E$10:$E$44,$C9165,'BKAS IDR'!$M$10:$M$44)</f>
        <v>0</v>
      </c>
    </row>
    <row r="9166" spans="2:6" s="12" customFormat="1" ht="15" customHeight="1">
      <c r="B9166" s="1"/>
      <c r="C9166" s="53" t="str">
        <f>[1]Coa!B9166</f>
        <v>4210.0001.16409005</v>
      </c>
      <c r="D9166" s="1" t="str">
        <f>VLOOKUP(C9166,[1]Coa!$B$4:$C$9231,2,FALSE)</f>
        <v>RETUR PEMBELIAN - MEG Injection Package</v>
      </c>
      <c r="E9166" s="573"/>
      <c r="F9166" s="573">
        <f>SUMIF('BKAS IDR'!$E$10:$E$44,$C9166,'BKAS IDR'!$M$10:$M$44)</f>
        <v>0</v>
      </c>
    </row>
    <row r="9167" spans="2:6" s="12" customFormat="1" ht="15" customHeight="1">
      <c r="B9167" s="1"/>
      <c r="C9167" s="53" t="str">
        <f>[1]Coa!B9167</f>
        <v>4210.0001.R000000</v>
      </c>
      <c r="D9167" s="1" t="str">
        <f>VLOOKUP(C9167,[1]Coa!$B$4:$C$9231,2,FALSE)</f>
        <v>RETUR PEMBELIAN - SEWA EQUIPMENT- EXCAVATOR</v>
      </c>
      <c r="E9167" s="573"/>
      <c r="F9167" s="573">
        <f>SUMIF('BKAS IDR'!$E$10:$E$44,$C9167,'BKAS IDR'!$M$10:$M$44)</f>
        <v>0</v>
      </c>
    </row>
    <row r="9168" spans="2:6" s="12" customFormat="1" ht="15" customHeight="1">
      <c r="B9168" s="1"/>
      <c r="C9168" s="53" t="str">
        <f>[1]Coa!B9168</f>
        <v>4301.0001.001</v>
      </c>
      <c r="D9168" s="1" t="str">
        <f>VLOOKUP(C9168,[1]Coa!$B$4:$C$9231,2,FALSE)</f>
        <v>BIAYA GAJI - KANTOR PUSAT</v>
      </c>
      <c r="E9168" s="573"/>
      <c r="F9168" s="573">
        <f>SUMIF('BKAS IDR'!$E$10:$E$44,$C9168,'BKAS IDR'!$M$10:$M$44)</f>
        <v>0</v>
      </c>
    </row>
    <row r="9169" spans="2:6" s="12" customFormat="1" ht="15" customHeight="1">
      <c r="B9169" s="1"/>
      <c r="C9169" s="53" t="str">
        <f>[1]Coa!B9169</f>
        <v>4301.0002.001</v>
      </c>
      <c r="D9169" s="1" t="str">
        <f>VLOOKUP(C9169,[1]Coa!$B$4:$C$9231,2,FALSE)</f>
        <v>BIAYA BBM - KANTOR PUSAT</v>
      </c>
      <c r="E9169" s="573"/>
      <c r="F9169" s="573">
        <f>SUMIF('BKAS IDR'!$E$10:$E$44,$C9169,'BKAS IDR'!$M$10:$M$44)</f>
        <v>0</v>
      </c>
    </row>
    <row r="9170" spans="2:6" s="12" customFormat="1" ht="15" customHeight="1">
      <c r="B9170" s="1"/>
      <c r="C9170" s="53" t="str">
        <f>[1]Coa!B9170</f>
        <v>4301.0003.001</v>
      </c>
      <c r="D9170" s="1" t="str">
        <f>VLOOKUP(C9170,[1]Coa!$B$4:$C$9231,2,FALSE)</f>
        <v>BIAYA IURAN KEAMANAN DAN KEBERSIHAN - KANTOR PUSAT</v>
      </c>
      <c r="E9170" s="573"/>
      <c r="F9170" s="573">
        <f>SUMIF('BKAS IDR'!$E$10:$E$44,$C9170,'BKAS IDR'!$M$10:$M$44)</f>
        <v>0</v>
      </c>
    </row>
    <row r="9171" spans="2:6" s="12" customFormat="1" ht="15" customHeight="1">
      <c r="B9171" s="1"/>
      <c r="C9171" s="53" t="str">
        <f>[1]Coa!B9171</f>
        <v>4301.0004.001</v>
      </c>
      <c r="D9171" s="1" t="str">
        <f>VLOOKUP(C9171,[1]Coa!$B$4:$C$9231,2,FALSE)</f>
        <v>BIAYA TOL DAN PARKIR - KANTOR PUSAT</v>
      </c>
      <c r="E9171" s="573"/>
      <c r="F9171" s="573">
        <f>SUMIF('BKAS IDR'!$E$10:$E$44,$C9171,'BKAS IDR'!$M$10:$M$44)</f>
        <v>0</v>
      </c>
    </row>
    <row r="9172" spans="2:6" s="12" customFormat="1" ht="15" customHeight="1">
      <c r="B9172" s="1"/>
      <c r="C9172" s="53" t="str">
        <f>[1]Coa!B9172</f>
        <v>4301.0005.001</v>
      </c>
      <c r="D9172" s="1" t="str">
        <f>VLOOKUP(C9172,[1]Coa!$B$4:$C$9231,2,FALSE)</f>
        <v>BIAYA PERLENGKAPAN KANTOR - KANTOR PUSAT</v>
      </c>
      <c r="E9172" s="573"/>
      <c r="F9172" s="573">
        <f>SUMIF('BKAS IDR'!$E$10:$E$44,$C9172,'BKAS IDR'!$M$10:$M$44)</f>
        <v>0</v>
      </c>
    </row>
    <row r="9173" spans="2:6" s="12" customFormat="1" ht="15" customHeight="1">
      <c r="B9173" s="1"/>
      <c r="C9173" s="53" t="str">
        <f>[1]Coa!B9173</f>
        <v>4301.0006.001</v>
      </c>
      <c r="D9173" s="1" t="str">
        <f>VLOOKUP(C9173,[1]Coa!$B$4:$C$9231,2,FALSE)</f>
        <v>BIAYA FOTOCOPY - KANTOR PUSAT</v>
      </c>
      <c r="E9173" s="573"/>
      <c r="F9173" s="573">
        <f>SUMIF('BKAS IDR'!$E$10:$E$44,$C9173,'BKAS IDR'!$M$10:$M$44)</f>
        <v>0</v>
      </c>
    </row>
    <row r="9174" spans="2:6" s="12" customFormat="1" ht="15" customHeight="1">
      <c r="B9174" s="1"/>
      <c r="C9174" s="53" t="str">
        <f>[1]Coa!B9174</f>
        <v>4301.0007.001</v>
      </c>
      <c r="D9174" s="1" t="str">
        <f>VLOOKUP(C9174,[1]Coa!$B$4:$C$9231,2,FALSE)</f>
        <v>BIAYA LISTRIK, TELEPON DAN AIR  - KANTOR PUSAT</v>
      </c>
      <c r="E9174" s="573"/>
      <c r="F9174" s="573">
        <f>SUMIF('BKAS IDR'!$E$10:$E$44,$C9174,'BKAS IDR'!$M$10:$M$44)</f>
        <v>0</v>
      </c>
    </row>
    <row r="9175" spans="2:6" s="12" customFormat="1" ht="15" customHeight="1">
      <c r="B9175" s="1"/>
      <c r="C9175" s="53" t="str">
        <f>[1]Coa!B9175</f>
        <v>4301.0008.001</v>
      </c>
      <c r="D9175" s="1" t="str">
        <f>VLOOKUP(C9175,[1]Coa!$B$4:$C$9231,2,FALSE)</f>
        <v>BIAYA SURAT-SURAT PERIJINAN - KANTOR PUSAT</v>
      </c>
      <c r="E9175" s="573"/>
      <c r="F9175" s="573">
        <f>SUMIF('BKAS IDR'!$E$10:$E$44,$C9175,'BKAS IDR'!$M$10:$M$44)</f>
        <v>0</v>
      </c>
    </row>
    <row r="9176" spans="2:6" s="12" customFormat="1" ht="15" customHeight="1">
      <c r="B9176" s="1"/>
      <c r="C9176" s="53" t="str">
        <f>[1]Coa!B9176</f>
        <v>4301.0009.001</v>
      </c>
      <c r="D9176" s="1" t="str">
        <f>VLOOKUP(C9176,[1]Coa!$B$4:$C$9231,2,FALSE)</f>
        <v>BIAYA SUKU CADANG KENDARAAN - KANTOR PUSAT</v>
      </c>
      <c r="E9176" s="573"/>
      <c r="F9176" s="573">
        <f>SUMIF('BKAS IDR'!$E$10:$E$44,$C9176,'BKAS IDR'!$M$10:$M$44)</f>
        <v>0</v>
      </c>
    </row>
    <row r="9177" spans="2:6" s="12" customFormat="1" ht="15" customHeight="1">
      <c r="B9177" s="1"/>
      <c r="C9177" s="53" t="str">
        <f>[1]Coa!B9177</f>
        <v>4301.0010.001</v>
      </c>
      <c r="D9177" s="1" t="str">
        <f>VLOOKUP(C9177,[1]Coa!$B$4:$C$9231,2,FALSE)</f>
        <v>BIAYA PENGOBATAN - KANTOR PUSAT</v>
      </c>
      <c r="E9177" s="573"/>
      <c r="F9177" s="573">
        <f>SUMIF('BKAS IDR'!$E$10:$E$44,$C9177,'BKAS IDR'!$M$10:$M$44)</f>
        <v>0</v>
      </c>
    </row>
    <row r="9178" spans="2:6" s="12" customFormat="1" ht="15" customHeight="1">
      <c r="B9178" s="1"/>
      <c r="C9178" s="53" t="str">
        <f>[1]Coa!B9178</f>
        <v>4301.0011.001</v>
      </c>
      <c r="D9178" s="1" t="str">
        <f>VLOOKUP(C9178,[1]Coa!$B$4:$C$9231,2,FALSE)</f>
        <v>BIAYA PROVISI BANK - KANTOR PUSAT</v>
      </c>
      <c r="E9178" s="573"/>
      <c r="F9178" s="573">
        <f>SUMIF('BKAS IDR'!$E$10:$E$44,$C9178,'BKAS IDR'!$M$10:$M$44)</f>
        <v>0</v>
      </c>
    </row>
    <row r="9179" spans="2:6" s="12" customFormat="1" ht="15" customHeight="1">
      <c r="B9179" s="1"/>
      <c r="C9179" s="53" t="str">
        <f>[1]Coa!B9179</f>
        <v>4301.0012.001</v>
      </c>
      <c r="D9179" s="1" t="str">
        <f>VLOOKUP(C9179,[1]Coa!$B$4:$C$9231,2,FALSE)</f>
        <v>BIAYA SERAGAM - KANTOR PUSAT</v>
      </c>
      <c r="E9179" s="573"/>
      <c r="F9179" s="573">
        <f>SUMIF('BKAS IDR'!$E$10:$E$44,$C9179,'BKAS IDR'!$M$10:$M$44)</f>
        <v>0</v>
      </c>
    </row>
    <row r="9180" spans="2:6" s="12" customFormat="1" ht="15" customHeight="1">
      <c r="B9180" s="1"/>
      <c r="C9180" s="53" t="str">
        <f>[1]Coa!B9180</f>
        <v>4301.0013.001</v>
      </c>
      <c r="D9180" s="1" t="str">
        <f>VLOOKUP(C9180,[1]Coa!$B$4:$C$9231,2,FALSE)</f>
        <v>BIAYA DENDA PAJAK - KANTOR PUSAT</v>
      </c>
      <c r="E9180" s="573"/>
      <c r="F9180" s="573">
        <f>SUMIF('BKAS IDR'!$E$10:$E$44,$C9180,'BKAS IDR'!$M$10:$M$44)</f>
        <v>0</v>
      </c>
    </row>
    <row r="9181" spans="2:6" s="12" customFormat="1" ht="15" customHeight="1">
      <c r="B9181" s="1"/>
      <c r="C9181" s="53" t="str">
        <f>[1]Coa!B9181</f>
        <v>4301.0014.001</v>
      </c>
      <c r="D9181" s="1" t="str">
        <f>VLOOKUP(C9181,[1]Coa!$B$4:$C$9231,2,FALSE)</f>
        <v>BIAYA KANTOR - KANTOR PUSAT</v>
      </c>
      <c r="E9181" s="573"/>
      <c r="F9181" s="573">
        <f>SUMIF('BKAS IDR'!$E$10:$E$44,$C9181,'BKAS IDR'!$M$10:$M$44)</f>
        <v>0</v>
      </c>
    </row>
    <row r="9182" spans="2:6" s="12" customFormat="1" ht="15" customHeight="1">
      <c r="B9182" s="1"/>
      <c r="C9182" s="53" t="str">
        <f>[1]Coa!B9182</f>
        <v>4301.0014.0130929</v>
      </c>
      <c r="D9182" s="1" t="str">
        <f>VLOOKUP(C9182,[1]Coa!$B$4:$C$9231,2,FALSE)</f>
        <v>BIAYA KANTOR - OPERATION ASSISTANCE SLN</v>
      </c>
      <c r="E9182" s="573"/>
      <c r="F9182" s="573">
        <f>SUMIF('BKAS IDR'!$E$10:$E$44,$C9182,'BKAS IDR'!$M$10:$M$44)</f>
        <v>0</v>
      </c>
    </row>
    <row r="9183" spans="2:6" s="12" customFormat="1" ht="15" customHeight="1">
      <c r="B9183" s="1"/>
      <c r="C9183" s="53" t="str">
        <f>[1]Coa!B9183</f>
        <v>4301.0015.001</v>
      </c>
      <c r="D9183" s="1" t="str">
        <f>VLOOKUP(C9183,[1]Coa!$B$4:$C$9231,2,FALSE)</f>
        <v>BIAYA POS DAN MATERAI - KANTOR PUSAT</v>
      </c>
      <c r="E9183" s="573"/>
      <c r="F9183" s="573">
        <f>SUMIF('BKAS IDR'!$E$10:$E$44,$C9183,'BKAS IDR'!$M$10:$M$44)</f>
        <v>0</v>
      </c>
    </row>
    <row r="9184" spans="2:6" s="12" customFormat="1" ht="15" customHeight="1">
      <c r="B9184" s="1"/>
      <c r="C9184" s="53" t="str">
        <f>[1]Coa!B9184</f>
        <v>4301.0016.001</v>
      </c>
      <c r="D9184" s="1" t="str">
        <f>VLOOKUP(C9184,[1]Coa!$B$4:$C$9231,2,FALSE)</f>
        <v>BIAYA PENGIRIMAN BARANG - KANTOR PUSAT</v>
      </c>
      <c r="E9184" s="573"/>
      <c r="F9184" s="573">
        <f>SUMIF('BKAS IDR'!$E$10:$E$44,$C9184,'BKAS IDR'!$M$10:$M$44)</f>
        <v>0</v>
      </c>
    </row>
    <row r="9185" spans="2:6" s="12" customFormat="1" ht="15" customHeight="1">
      <c r="B9185" s="1"/>
      <c r="C9185" s="53" t="str">
        <f>[1]Coa!B9185</f>
        <v>4301.0017.001</v>
      </c>
      <c r="D9185" s="1" t="str">
        <f>VLOOKUP(C9185,[1]Coa!$B$4:$C$9231,2,FALSE)</f>
        <v>BIAYA PENYUSUTAN - KANTOR PUSAT</v>
      </c>
      <c r="E9185" s="573"/>
      <c r="F9185" s="573">
        <f>SUMIF('BKAS IDR'!$E$10:$E$44,$C9185,'BKAS IDR'!$M$10:$M$44)</f>
        <v>0</v>
      </c>
    </row>
    <row r="9186" spans="2:6" s="12" customFormat="1" ht="15" customHeight="1">
      <c r="B9186" s="1"/>
      <c r="C9186" s="53" t="str">
        <f>[1]Coa!B9186</f>
        <v>4301.0018.001</v>
      </c>
      <c r="D9186" s="1" t="str">
        <f>VLOOKUP(C9186,[1]Coa!$B$4:$C$9231,2,FALSE)</f>
        <v>BIAYA ASURANSI  - KANTOR PUSAT</v>
      </c>
      <c r="E9186" s="573"/>
      <c r="F9186" s="573">
        <f>SUMIF('BKAS IDR'!$E$10:$E$44,$C9186,'BKAS IDR'!$M$10:$M$44)</f>
        <v>0</v>
      </c>
    </row>
    <row r="9187" spans="2:6" s="12" customFormat="1" ht="15" customHeight="1">
      <c r="B9187" s="1"/>
      <c r="C9187" s="53" t="str">
        <f>[1]Coa!B9187</f>
        <v>4301.0019.001</v>
      </c>
      <c r="D9187" s="1" t="str">
        <f>VLOOKUP(C9187,[1]Coa!$B$4:$C$9231,2,FALSE)</f>
        <v>BIAYA GEDUNG - KANTOR PUSAT</v>
      </c>
      <c r="E9187" s="573"/>
      <c r="F9187" s="573">
        <f>SUMIF('BKAS IDR'!$E$10:$E$44,$C9187,'BKAS IDR'!$M$10:$M$44)</f>
        <v>0</v>
      </c>
    </row>
    <row r="9188" spans="2:6" s="12" customFormat="1" ht="15" customHeight="1">
      <c r="B9188" s="1"/>
      <c r="C9188" s="53" t="str">
        <f>[1]Coa!B9188</f>
        <v>4301.0020.001</v>
      </c>
      <c r="D9188" s="1" t="str">
        <f>VLOOKUP(C9188,[1]Coa!$B$4:$C$9231,2,FALSE)</f>
        <v>BIAYA PEMASARAN DAN MARKETING - KANTOR PUSAT</v>
      </c>
      <c r="E9188" s="573"/>
      <c r="F9188" s="573">
        <f>SUMIF('BKAS IDR'!$E$10:$E$44,$C9188,'BKAS IDR'!$M$10:$M$44)</f>
        <v>0</v>
      </c>
    </row>
    <row r="9189" spans="2:6" s="12" customFormat="1" ht="15" customHeight="1">
      <c r="B9189" s="1"/>
      <c r="C9189" s="53" t="str">
        <f>[1]Coa!B9189</f>
        <v>4301.0021.001</v>
      </c>
      <c r="D9189" s="1" t="str">
        <f>VLOOKUP(C9189,[1]Coa!$B$4:$C$9231,2,FALSE)</f>
        <v>BIAYA TIKET &amp; DINAS PERJALANAN - KANTOR PUSAT</v>
      </c>
      <c r="E9189" s="573"/>
      <c r="F9189" s="573">
        <f>SUMIF('BKAS IDR'!$E$10:$E$44,$C9189,'BKAS IDR'!$M$10:$M$44)</f>
        <v>0</v>
      </c>
    </row>
    <row r="9190" spans="2:6" s="12" customFormat="1" ht="15" customHeight="1">
      <c r="B9190" s="1"/>
      <c r="C9190" s="53" t="str">
        <f>[1]Coa!B9190</f>
        <v>4301.0022.001</v>
      </c>
      <c r="D9190" s="1" t="str">
        <f>VLOOKUP(C9190,[1]Coa!$B$4:$C$9231,2,FALSE)</f>
        <v>BIAYA JAMUAN / ENTERTAINMENT - KANTOR PUSAT</v>
      </c>
      <c r="E9190" s="573"/>
      <c r="F9190" s="573">
        <f>SUMIF('BKAS IDR'!$E$10:$E$44,$C9190,'BKAS IDR'!$M$10:$M$44)</f>
        <v>0</v>
      </c>
    </row>
    <row r="9191" spans="2:6" s="12" customFormat="1" ht="15" customHeight="1">
      <c r="B9191" s="1"/>
      <c r="C9191" s="53" t="str">
        <f>[1]Coa!B9191</f>
        <v>4301.0023.001</v>
      </c>
      <c r="D9191" s="1" t="str">
        <f>VLOOKUP(C9191,[1]Coa!$B$4:$C$9231,2,FALSE)</f>
        <v>BIAYA LEASING - KANTOR PUSAT</v>
      </c>
      <c r="E9191" s="573"/>
      <c r="F9191" s="573">
        <f>SUMIF('BKAS IDR'!$E$10:$E$44,$C9191,'BKAS IDR'!$M$10:$M$44)</f>
        <v>0</v>
      </c>
    </row>
    <row r="9192" spans="2:6" s="12" customFormat="1" ht="15" customHeight="1">
      <c r="B9192" s="1"/>
      <c r="C9192" s="53" t="str">
        <f>[1]Coa!B9192</f>
        <v>4301.0024.001</v>
      </c>
      <c r="D9192" s="1" t="str">
        <f>VLOOKUP(C9192,[1]Coa!$B$4:$C$9231,2,FALSE)</f>
        <v>BIAYA JAMSOSTEK - KANTOR PUSAT</v>
      </c>
      <c r="E9192" s="573"/>
      <c r="F9192" s="573">
        <f>SUMIF('BKAS IDR'!$E$10:$E$44,$C9192,'BKAS IDR'!$M$10:$M$44)</f>
        <v>0</v>
      </c>
    </row>
    <row r="9193" spans="2:6" s="12" customFormat="1" ht="15" customHeight="1">
      <c r="B9193" s="1"/>
      <c r="C9193" s="53" t="str">
        <f>[1]Coa!B9193</f>
        <v>4301.0025.001</v>
      </c>
      <c r="D9193" s="1" t="str">
        <f>VLOOKUP(C9193,[1]Coa!$B$4:$C$9231,2,FALSE)</f>
        <v>BIAYA MAKAN KARYAWAN - KANTOR PUSAT</v>
      </c>
      <c r="E9193" s="573"/>
      <c r="F9193" s="573">
        <f>SUMIF('BKAS IDR'!$E$10:$E$44,$C9193,'BKAS IDR'!$M$10:$M$44)</f>
        <v>0</v>
      </c>
    </row>
    <row r="9194" spans="2:6" s="12" customFormat="1" ht="15" customHeight="1">
      <c r="B9194" s="1"/>
      <c r="C9194" s="53" t="str">
        <f>[1]Coa!B9194</f>
        <v>4301.0026.001</v>
      </c>
      <c r="D9194" s="1" t="str">
        <f>VLOOKUP(C9194,[1]Coa!$B$4:$C$9231,2,FALSE)</f>
        <v>BIAYA PPH - KANTOR PUSAT</v>
      </c>
      <c r="E9194" s="573"/>
      <c r="F9194" s="573">
        <f>SUMIF('BKAS IDR'!$E$10:$E$44,$C9194,'BKAS IDR'!$M$10:$M$44)</f>
        <v>0</v>
      </c>
    </row>
    <row r="9195" spans="2:6" s="12" customFormat="1" ht="15" customHeight="1">
      <c r="B9195" s="1"/>
      <c r="C9195" s="53" t="str">
        <f>[1]Coa!B9195</f>
        <v>4301.0027.001</v>
      </c>
      <c r="D9195" s="1" t="str">
        <f>VLOOKUP(C9195,[1]Coa!$B$4:$C$9231,2,FALSE)</f>
        <v>BIAYA PAJAK - KANTOR PUSAT</v>
      </c>
      <c r="E9195" s="573"/>
      <c r="F9195" s="573">
        <f>SUMIF('BKAS IDR'!$E$10:$E$44,$C9195,'BKAS IDR'!$M$10:$M$44)</f>
        <v>0</v>
      </c>
    </row>
    <row r="9196" spans="2:6" s="12" customFormat="1" ht="15" customHeight="1">
      <c r="B9196" s="1"/>
      <c r="C9196" s="53" t="str">
        <f>[1]Coa!B9196</f>
        <v>4301.0028.001</v>
      </c>
      <c r="D9196" s="1" t="str">
        <f>VLOOKUP(C9196,[1]Coa!$B$4:$C$9231,2,FALSE)</f>
        <v>BIAYA PBB - KANTOR PUSAT</v>
      </c>
      <c r="E9196" s="573"/>
      <c r="F9196" s="573">
        <f>SUMIF('BKAS IDR'!$E$10:$E$44,$C9196,'BKAS IDR'!$M$10:$M$44)</f>
        <v>0</v>
      </c>
    </row>
    <row r="9197" spans="2:6" s="12" customFormat="1" ht="15" customHeight="1">
      <c r="B9197" s="1"/>
      <c r="C9197" s="53" t="str">
        <f>[1]Coa!B9197</f>
        <v>4301.0029.001</v>
      </c>
      <c r="D9197" s="1" t="str">
        <f>VLOOKUP(C9197,[1]Coa!$B$4:$C$9231,2,FALSE)</f>
        <v>BIAYA PENDAFTARAN TENDER - KANTOR PUSAT</v>
      </c>
      <c r="E9197" s="573"/>
      <c r="F9197" s="573">
        <f>SUMIF('BKAS IDR'!$E$10:$E$44,$C9197,'BKAS IDR'!$M$10:$M$44)</f>
        <v>0</v>
      </c>
    </row>
    <row r="9198" spans="2:6" s="12" customFormat="1" ht="15" customHeight="1">
      <c r="B9198" s="1"/>
      <c r="C9198" s="53" t="str">
        <f>[1]Coa!B9198</f>
        <v>4301.0030.001</v>
      </c>
      <c r="D9198" s="1" t="str">
        <f>VLOOKUP(C9198,[1]Coa!$B$4:$C$9231,2,FALSE)</f>
        <v>BIAYA BID BOND - KANTOR PUSAT</v>
      </c>
      <c r="E9198" s="573"/>
      <c r="F9198" s="573">
        <f>SUMIF('BKAS IDR'!$E$10:$E$44,$C9198,'BKAS IDR'!$M$10:$M$44)</f>
        <v>0</v>
      </c>
    </row>
    <row r="9199" spans="2:6" s="12" customFormat="1" ht="15" customHeight="1">
      <c r="B9199" s="1"/>
      <c r="C9199" s="53" t="str">
        <f>[1]Coa!B9199</f>
        <v>4301.0031.001</v>
      </c>
      <c r="D9199" s="1" t="str">
        <f>VLOOKUP(C9199,[1]Coa!$B$4:$C$9231,2,FALSE)</f>
        <v>BIAYA REFF. BANK - KANTOR PUSAT</v>
      </c>
      <c r="E9199" s="573"/>
      <c r="F9199" s="573">
        <f>SUMIF('BKAS IDR'!$E$10:$E$44,$C9199,'BKAS IDR'!$M$10:$M$44)</f>
        <v>0</v>
      </c>
    </row>
    <row r="9200" spans="2:6" s="12" customFormat="1" ht="15" customHeight="1">
      <c r="B9200" s="1"/>
      <c r="C9200" s="53" t="str">
        <f>[1]Coa!B9200</f>
        <v>4301.0032.001</v>
      </c>
      <c r="D9200" s="1" t="str">
        <f>VLOOKUP(C9200,[1]Coa!$B$4:$C$9231,2,FALSE)</f>
        <v>BIAYA KEPERLUAN DAPUR / KANTOR - KANTOR PUSAT</v>
      </c>
      <c r="E9200" s="573"/>
      <c r="F9200" s="573">
        <f>SUMIF('BKAS IDR'!$E$10:$E$44,$C9200,'BKAS IDR'!$M$10:$M$44)</f>
        <v>0</v>
      </c>
    </row>
    <row r="9201" spans="2:6" s="12" customFormat="1" ht="15" customHeight="1">
      <c r="B9201" s="1"/>
      <c r="C9201" s="53" t="str">
        <f>[1]Coa!B9201</f>
        <v>4301.0033.001</v>
      </c>
      <c r="D9201" s="1" t="str">
        <f>VLOOKUP(C9201,[1]Coa!$B$4:$C$9231,2,FALSE)</f>
        <v>BIAYA AUDIT - KANTOR PUSAT</v>
      </c>
      <c r="E9201" s="573"/>
      <c r="F9201" s="573">
        <f>SUMIF('BKAS IDR'!$E$10:$E$44,$C9201,'BKAS IDR'!$M$10:$M$44)</f>
        <v>0</v>
      </c>
    </row>
    <row r="9202" spans="2:6" s="12" customFormat="1" ht="15" customHeight="1">
      <c r="B9202" s="1"/>
      <c r="C9202" s="53" t="str">
        <f>[1]Coa!B9202</f>
        <v>4301.0034.001</v>
      </c>
      <c r="D9202" s="1" t="str">
        <f>VLOOKUP(C9202,[1]Coa!$B$4:$C$9231,2,FALSE)</f>
        <v>BIAYA SEWA KENDARAAN - KANTOR PUSAT</v>
      </c>
      <c r="E9202" s="573"/>
      <c r="F9202" s="573">
        <f>SUMIF('BKAS IDR'!$E$10:$E$44,$C9202,'BKAS IDR'!$M$10:$M$44)</f>
        <v>0</v>
      </c>
    </row>
    <row r="9203" spans="2:6" s="12" customFormat="1" ht="15" customHeight="1">
      <c r="B9203" s="1"/>
      <c r="C9203" s="53" t="str">
        <f>[1]Coa!B9203</f>
        <v>4301.0035.001</v>
      </c>
      <c r="D9203" s="1" t="str">
        <f>VLOOKUP(C9203,[1]Coa!$B$4:$C$9231,2,FALSE)</f>
        <v>BIAYA JASA PROFESIONAL - KANTOR PUSAT</v>
      </c>
      <c r="E9203" s="573"/>
      <c r="F9203" s="573">
        <f>SUMIF('BKAS IDR'!$E$10:$E$44,$C9203,'BKAS IDR'!$M$10:$M$44)</f>
        <v>0</v>
      </c>
    </row>
    <row r="9204" spans="2:6" s="12" customFormat="1" ht="15" customHeight="1">
      <c r="B9204" s="1"/>
      <c r="C9204" s="53" t="str">
        <f>[1]Coa!B9204</f>
        <v>4301.0036.001</v>
      </c>
      <c r="D9204" s="1" t="str">
        <f>VLOOKUP(C9204,[1]Coa!$B$4:$C$9231,2,FALSE)</f>
        <v>BIAYA BISNIS DEVELOPMENT - KANTOR PUSAT</v>
      </c>
      <c r="E9204" s="573"/>
      <c r="F9204" s="573">
        <f>SUMIF('BKAS IDR'!$E$10:$E$44,$C9204,'BKAS IDR'!$M$10:$M$44)</f>
        <v>0</v>
      </c>
    </row>
    <row r="9205" spans="2:6" s="12" customFormat="1" ht="15" customHeight="1">
      <c r="B9205" s="1"/>
      <c r="C9205" s="53" t="str">
        <f>[1]Coa!B9205</f>
        <v>4301.0037.001</v>
      </c>
      <c r="D9205" s="1" t="str">
        <f>VLOOKUP(C9205,[1]Coa!$B$4:$C$9231,2,FALSE)</f>
        <v>BIAYA KESEJAHTERAAN KARYAWAN - KANTOR PUSAT</v>
      </c>
      <c r="E9205" s="573"/>
      <c r="F9205" s="573">
        <f>SUMIF('BKAS IDR'!$E$10:$E$44,$C9205,'BKAS IDR'!$M$10:$M$44)</f>
        <v>0</v>
      </c>
    </row>
    <row r="9206" spans="2:6" s="12" customFormat="1" ht="15" customHeight="1">
      <c r="B9206" s="1"/>
      <c r="C9206" s="53" t="str">
        <f>[1]Coa!B9206</f>
        <v>4302.0002.001</v>
      </c>
      <c r="D9206" s="1" t="str">
        <f>VLOOKUP(C9206,[1]Coa!$B$4:$C$9231,2,FALSE)</f>
        <v>BIAYA PENYUSUTAN - BANGUNAN - KANTOR PUSAT</v>
      </c>
      <c r="E9206" s="573"/>
      <c r="F9206" s="573">
        <f>SUMIF('BKAS IDR'!$E$10:$E$44,$C9206,'BKAS IDR'!$M$10:$M$44)</f>
        <v>0</v>
      </c>
    </row>
    <row r="9207" spans="2:6" s="12" customFormat="1" ht="15" customHeight="1">
      <c r="B9207" s="1"/>
      <c r="C9207" s="53" t="str">
        <f>[1]Coa!B9207</f>
        <v>4302.0003.001</v>
      </c>
      <c r="D9207" s="1" t="str">
        <f>VLOOKUP(C9207,[1]Coa!$B$4:$C$9231,2,FALSE)</f>
        <v>BIAYA PENYUSUTAN - MESIN - KANTOR PUSAT</v>
      </c>
      <c r="E9207" s="573"/>
      <c r="F9207" s="573">
        <f>SUMIF('BKAS IDR'!$E$10:$E$44,$C9207,'BKAS IDR'!$M$10:$M$44)</f>
        <v>0</v>
      </c>
    </row>
    <row r="9208" spans="2:6" s="12" customFormat="1" ht="15" customHeight="1">
      <c r="B9208" s="1"/>
      <c r="C9208" s="53" t="str">
        <f>[1]Coa!B9208</f>
        <v>4302.0004.001</v>
      </c>
      <c r="D9208" s="1" t="str">
        <f>VLOOKUP(C9208,[1]Coa!$B$4:$C$9231,2,FALSE)</f>
        <v>BIAYA PENYUSUTAN - KENDARAAN - KANTOR PUSAT</v>
      </c>
      <c r="E9208" s="573"/>
      <c r="F9208" s="573">
        <f>SUMIF('BKAS IDR'!$E$10:$E$44,$C9208,'BKAS IDR'!$M$10:$M$44)</f>
        <v>0</v>
      </c>
    </row>
    <row r="9209" spans="2:6" s="12" customFormat="1" ht="15" customHeight="1">
      <c r="B9209" s="1"/>
      <c r="C9209" s="53" t="str">
        <f>[1]Coa!B9209</f>
        <v>4302.0005.001</v>
      </c>
      <c r="D9209" s="1" t="str">
        <f>VLOOKUP(C9209,[1]Coa!$B$4:$C$9231,2,FALSE)</f>
        <v>BIAYA PENYUSUTAN - PERALATAN KANTOR - KANTOR PUSAT</v>
      </c>
      <c r="E9209" s="573"/>
      <c r="F9209" s="573">
        <f>SUMIF('BKAS IDR'!$E$10:$E$44,$C9209,'BKAS IDR'!$M$10:$M$44)</f>
        <v>0</v>
      </c>
    </row>
    <row r="9210" spans="2:6" s="12" customFormat="1" ht="15" customHeight="1">
      <c r="B9210" s="1"/>
      <c r="C9210" s="53" t="str">
        <f>[1]Coa!B9210</f>
        <v>4401.0001.001</v>
      </c>
      <c r="D9210" s="1" t="str">
        <f>VLOOKUP(C9210,[1]Coa!$B$4:$C$9231,2,FALSE)</f>
        <v>PENDAPATAN LAIN-LAIN - KANTOR PUSAT</v>
      </c>
      <c r="E9210" s="573"/>
      <c r="F9210" s="573">
        <f>SUMIF('BKAS IDR'!$E$10:$E$44,$C9210,'BKAS IDR'!$M$10:$M$44)</f>
        <v>0</v>
      </c>
    </row>
    <row r="9211" spans="2:6" s="12" customFormat="1" ht="15" customHeight="1">
      <c r="B9211" s="1"/>
      <c r="C9211" s="53" t="str">
        <f>[1]Coa!B9211</f>
        <v>4401.0002.001</v>
      </c>
      <c r="D9211" s="1" t="str">
        <f>VLOOKUP(C9211,[1]Coa!$B$4:$C$9231,2,FALSE)</f>
        <v>JASA GIRO - KANTOR PUSAT</v>
      </c>
      <c r="E9211" s="573"/>
      <c r="F9211" s="573">
        <f>SUMIF('BKAS IDR'!$E$10:$E$44,$C9211,'BKAS IDR'!$M$10:$M$44)</f>
        <v>0</v>
      </c>
    </row>
    <row r="9212" spans="2:6" s="12" customFormat="1" ht="15" customHeight="1">
      <c r="B9212" s="1"/>
      <c r="C9212" s="53" t="str">
        <f>[1]Coa!B9212</f>
        <v>4401.0003.001</v>
      </c>
      <c r="D9212" s="1" t="str">
        <f>VLOOKUP(C9212,[1]Coa!$B$4:$C$9231,2,FALSE)</f>
        <v>BUNGA DEPOSITO - KANTOR PUSAT</v>
      </c>
      <c r="E9212" s="573"/>
      <c r="F9212" s="573">
        <f>SUMIF('BKAS IDR'!$E$10:$E$44,$C9212,'BKAS IDR'!$M$10:$M$44)</f>
        <v>0</v>
      </c>
    </row>
    <row r="9213" spans="2:6" s="12" customFormat="1" ht="15" customHeight="1">
      <c r="B9213" s="1"/>
      <c r="C9213" s="53" t="str">
        <f>[1]Coa!B9213</f>
        <v>4401.0004.001</v>
      </c>
      <c r="D9213" s="1" t="str">
        <f>VLOOKUP(C9213,[1]Coa!$B$4:$C$9231,2,FALSE)</f>
        <v>LABA SELISIH KURS - KANTOR PUSAT</v>
      </c>
      <c r="E9213" s="573"/>
      <c r="F9213" s="573">
        <f>SUMIF('BKAS IDR'!$E$10:$E$44,$C9213,'BKAS IDR'!$M$10:$M$44)</f>
        <v>0</v>
      </c>
    </row>
    <row r="9214" spans="2:6" s="12" customFormat="1" ht="15" customHeight="1">
      <c r="B9214" s="1"/>
      <c r="C9214" s="53" t="str">
        <f>[1]Coa!B9214</f>
        <v>4401.0005.001</v>
      </c>
      <c r="D9214" s="1" t="str">
        <f>VLOOKUP(C9214,[1]Coa!$B$4:$C$9231,2,FALSE)</f>
        <v>LABA PENJUALAN AT - KANTOR PUSAT</v>
      </c>
      <c r="E9214" s="573"/>
      <c r="F9214" s="573">
        <f>SUMIF('BKAS IDR'!$E$10:$E$44,$C9214,'BKAS IDR'!$M$10:$M$44)</f>
        <v>0</v>
      </c>
    </row>
    <row r="9215" spans="2:6" s="12" customFormat="1" ht="15" customHeight="1">
      <c r="B9215" s="1"/>
      <c r="C9215" s="53" t="str">
        <f>[1]Coa!B9215</f>
        <v>4401.0006.001</v>
      </c>
      <c r="D9215" s="1" t="str">
        <f>VLOOKUP(C9215,[1]Coa!$B$4:$C$9231,2,FALSE)</f>
        <v>LABA PENJUALAN SAHAM - KANTOR PUSAT</v>
      </c>
      <c r="E9215" s="573"/>
      <c r="F9215" s="573">
        <f>SUMIF('BKAS IDR'!$E$10:$E$44,$C9215,'BKAS IDR'!$M$10:$M$44)</f>
        <v>0</v>
      </c>
    </row>
    <row r="9216" spans="2:6" s="12" customFormat="1" ht="15" customHeight="1">
      <c r="B9216" s="1"/>
      <c r="C9216" s="53" t="str">
        <f>[1]Coa!B9216</f>
        <v>4401.0007.001</v>
      </c>
      <c r="D9216" s="1" t="str">
        <f>VLOOKUP(C9216,[1]Coa!$B$4:$C$9231,2,FALSE)</f>
        <v>PENDAPATAN DEVIDEN - KANTOR PUSAT</v>
      </c>
      <c r="E9216" s="573"/>
      <c r="F9216" s="573">
        <f>SUMIF('BKAS IDR'!$E$10:$E$44,$C9216,'BKAS IDR'!$M$10:$M$44)</f>
        <v>0</v>
      </c>
    </row>
    <row r="9217" spans="1:6" s="12" customFormat="1" ht="15" customHeight="1">
      <c r="B9217" s="1"/>
      <c r="C9217" s="53" t="str">
        <f>[1]Coa!B9217</f>
        <v>4401.0008.001</v>
      </c>
      <c r="D9217" s="1" t="str">
        <f>VLOOKUP(C9217,[1]Coa!$B$4:$C$9231,2,FALSE)</f>
        <v>PENJUALAN VALAS - KANTOR PUSAT</v>
      </c>
      <c r="E9217" s="573"/>
      <c r="F9217" s="573">
        <f>SUMIF('BKAS IDR'!$E$10:$E$44,$C9217,'BKAS IDR'!$M$10:$M$44)</f>
        <v>0</v>
      </c>
    </row>
    <row r="9218" spans="1:6" s="12" customFormat="1" ht="15" customHeight="1">
      <c r="B9218" s="1"/>
      <c r="C9218" s="53" t="str">
        <f>[1]Coa!B9218</f>
        <v>4401.0010.001</v>
      </c>
      <c r="D9218" s="1" t="str">
        <f>VLOOKUP(C9218,[1]Coa!$B$4:$C$9231,2,FALSE)</f>
        <v>LABA / RUGI SELISIH KURS - KANTOR PUSAT</v>
      </c>
      <c r="E9218" s="573"/>
      <c r="F9218" s="573">
        <f>SUMIF('BKAS IDR'!$E$10:$E$44,$C9218,'BKAS IDR'!$M$10:$M$44)</f>
        <v>0</v>
      </c>
    </row>
    <row r="9219" spans="1:6" s="12" customFormat="1" ht="15" customHeight="1">
      <c r="B9219" s="1"/>
      <c r="C9219" s="53" t="str">
        <f>[1]Coa!B9219</f>
        <v>4402.0001.001</v>
      </c>
      <c r="D9219" s="1" t="str">
        <f>VLOOKUP(C9219,[1]Coa!$B$4:$C$9231,2,FALSE)</f>
        <v>BIAYA LAIN-LAIN - KANTOR PUSAT</v>
      </c>
      <c r="E9219" s="573"/>
      <c r="F9219" s="573">
        <f>SUMIF('BKAS IDR'!$E$10:$E$44,$C9219,'BKAS IDR'!$M$10:$M$44)</f>
        <v>0</v>
      </c>
    </row>
    <row r="9220" spans="1:6" s="12" customFormat="1" ht="15" customHeight="1">
      <c r="B9220" s="1"/>
      <c r="C9220" s="53" t="str">
        <f>[1]Coa!B9220</f>
        <v>4402.0002.001</v>
      </c>
      <c r="D9220" s="1" t="str">
        <f>VLOOKUP(C9220,[1]Coa!$B$4:$C$9231,2,FALSE)</f>
        <v>BIAYA BUNGA PINJAMAN  - KANTOR PUSAT</v>
      </c>
      <c r="E9220" s="573"/>
      <c r="F9220" s="573">
        <f>SUMIF('BKAS IDR'!$E$10:$E$44,$C9220,'BKAS IDR'!$M$10:$M$44)</f>
        <v>0</v>
      </c>
    </row>
    <row r="9221" spans="1:6" s="12" customFormat="1" ht="15" customHeight="1">
      <c r="B9221" s="1"/>
      <c r="C9221" s="53" t="str">
        <f>[1]Coa!B9221</f>
        <v>4402.0003.001</v>
      </c>
      <c r="D9221" s="1" t="str">
        <f>VLOOKUP(C9221,[1]Coa!$B$4:$C$9231,2,FALSE)</f>
        <v>BIAYA ADMINISTRASI - KANTOR PUSAT</v>
      </c>
      <c r="E9221" s="573"/>
      <c r="F9221" s="573">
        <f>SUMIF('BKAS IDR'!$E$10:$E$44,$C9221,'BKAS IDR'!$M$10:$M$44)</f>
        <v>0</v>
      </c>
    </row>
    <row r="9222" spans="1:6" s="12" customFormat="1" ht="15" customHeight="1">
      <c r="B9222" s="1"/>
      <c r="C9222" s="53" t="str">
        <f>[1]Coa!B9222</f>
        <v>4402.0004.001</v>
      </c>
      <c r="D9222" s="1" t="str">
        <f>VLOOKUP(C9222,[1]Coa!$B$4:$C$9231,2,FALSE)</f>
        <v>RUGI SELISI KURS - KANTOR PUSAT</v>
      </c>
      <c r="E9222" s="573"/>
      <c r="F9222" s="573">
        <f>SUMIF('BKAS IDR'!$E$10:$E$44,$C9222,'BKAS IDR'!$M$10:$M$44)</f>
        <v>0</v>
      </c>
    </row>
    <row r="9223" spans="1:6" s="12" customFormat="1" ht="15" customHeight="1">
      <c r="B9223" s="1"/>
      <c r="C9223" s="53" t="str">
        <f>[1]Coa!B9223</f>
        <v>4402.0005.001</v>
      </c>
      <c r="D9223" s="1" t="str">
        <f>VLOOKUP(C9223,[1]Coa!$B$4:$C$9231,2,FALSE)</f>
        <v>RUGI PENGHENTIAN / PENJUALAN AT - KANTOR PUSAT</v>
      </c>
      <c r="E9223" s="573"/>
      <c r="F9223" s="573">
        <f>SUMIF('BKAS IDR'!$E$10:$E$44,$C9223,'BKAS IDR'!$M$10:$M$44)</f>
        <v>0</v>
      </c>
    </row>
    <row r="9224" spans="1:6" s="12" customFormat="1" ht="15" customHeight="1">
      <c r="B9224" s="1"/>
      <c r="C9224" s="53" t="str">
        <f>[1]Coa!B9224</f>
        <v>4402.0006.001</v>
      </c>
      <c r="D9224" s="1" t="str">
        <f>VLOOKUP(C9224,[1]Coa!$B$4:$C$9231,2,FALSE)</f>
        <v>BIAYA BUNGA SEWA PEMBIAYAAN</v>
      </c>
      <c r="E9224" s="573"/>
      <c r="F9224" s="573">
        <f>SUMIF('BKAS IDR'!$E$10:$E$44,$C9224,'BKAS IDR'!$M$10:$M$44)</f>
        <v>0</v>
      </c>
    </row>
    <row r="9225" spans="1:6" s="12" customFormat="1" ht="15" customHeight="1">
      <c r="B9225" s="1"/>
      <c r="C9225" s="53" t="str">
        <f>[1]Coa!B9225</f>
        <v>4402.0007.001</v>
      </c>
      <c r="D9225" s="1" t="str">
        <f>VLOOKUP(C9225,[1]Coa!$B$4:$C$9231,2,FALSE)</f>
        <v>BIAYA BUNGA PEMBIAYAAN KONSUMEN</v>
      </c>
      <c r="E9225" s="573"/>
      <c r="F9225" s="573">
        <f>SUMIF('BKAS IDR'!$E$10:$E$44,$C9225,'BKAS IDR'!$M$10:$M$44)</f>
        <v>0</v>
      </c>
    </row>
    <row r="9226" spans="1:6" s="12" customFormat="1" ht="15" customHeight="1">
      <c r="B9226" s="1"/>
      <c r="C9226" s="53"/>
      <c r="D9226" s="1"/>
    </row>
    <row r="9227" spans="1:6" s="12" customFormat="1" ht="15" customHeight="1">
      <c r="B9227" s="1"/>
      <c r="C9227" s="53"/>
      <c r="D9227" s="1"/>
      <c r="E9227" s="12">
        <f>SUM(E3:E9226)</f>
        <v>10000000</v>
      </c>
      <c r="F9227" s="12">
        <f>SUM(F3:F9226)</f>
        <v>10000000</v>
      </c>
    </row>
    <row r="9228" spans="1:6" s="12" customFormat="1" ht="15" customHeight="1">
      <c r="B9228" s="1"/>
      <c r="C9228" s="53"/>
      <c r="D9228" s="1"/>
    </row>
    <row r="9229" spans="1:6" s="12" customFormat="1" ht="15" customHeight="1">
      <c r="B9229" s="1"/>
      <c r="C9229" s="53"/>
      <c r="D9229" s="1"/>
    </row>
    <row r="9230" spans="1:6" s="12" customFormat="1" ht="15" customHeight="1">
      <c r="A9230" s="1"/>
      <c r="B9230" s="1" t="s">
        <v>168</v>
      </c>
      <c r="C9230" s="53"/>
      <c r="D9230" s="1"/>
      <c r="E9230" s="574"/>
      <c r="F9230" s="574"/>
    </row>
    <row r="9231" spans="1:6" s="12" customFormat="1" ht="15" customHeight="1">
      <c r="A9231" s="1"/>
      <c r="B9231" s="571" t="s">
        <v>169</v>
      </c>
      <c r="C9231" s="571" t="s">
        <v>170</v>
      </c>
      <c r="D9231" s="571" t="s">
        <v>171</v>
      </c>
      <c r="E9231" s="571" t="s">
        <v>172</v>
      </c>
      <c r="F9231" s="571" t="s">
        <v>173</v>
      </c>
    </row>
    <row r="9232" spans="1:6" s="12" customFormat="1" ht="15" customHeight="1">
      <c r="A9232" s="1"/>
      <c r="B9232" s="1" t="s">
        <v>175</v>
      </c>
      <c r="C9232" s="53" t="s">
        <v>165</v>
      </c>
      <c r="D9232" s="76" t="s">
        <v>167</v>
      </c>
      <c r="E9232" s="573">
        <f>SUM(G9233:G18454)</f>
        <v>0</v>
      </c>
      <c r="F9232" s="573">
        <f ca="1">SUM(E9233:E18453)</f>
        <v>3610000</v>
      </c>
    </row>
    <row r="9233" spans="1:6" s="12" customFormat="1" ht="15" customHeight="1">
      <c r="A9233" s="1"/>
      <c r="B9233" s="1"/>
      <c r="C9233" s="53" t="s">
        <v>176</v>
      </c>
      <c r="D9233" s="76" t="s">
        <v>9356</v>
      </c>
      <c r="E9233" s="573">
        <f ca="1">SUMIF('BKAS IDR'!$E$10:$E$44,$C9233,'BKAS IDR'!$N$10:$N$43)</f>
        <v>0</v>
      </c>
      <c r="F9233" s="573"/>
    </row>
    <row r="9234" spans="1:6" s="12" customFormat="1" ht="15" customHeight="1">
      <c r="A9234" s="1"/>
      <c r="B9234" s="1"/>
      <c r="C9234" s="53" t="s">
        <v>177</v>
      </c>
      <c r="D9234" s="76" t="s">
        <v>9357</v>
      </c>
      <c r="E9234" s="573">
        <f ca="1">SUMIF('BKAS IDR'!$E$10:$E$44,$C9234,'BKAS IDR'!$N$10:$N$43)</f>
        <v>0</v>
      </c>
      <c r="F9234" s="573"/>
    </row>
    <row r="9235" spans="1:6" s="12" customFormat="1" ht="15" customHeight="1">
      <c r="A9235" s="1"/>
      <c r="B9235" s="1"/>
      <c r="C9235" s="53" t="s">
        <v>178</v>
      </c>
      <c r="D9235" s="76" t="s">
        <v>9358</v>
      </c>
      <c r="E9235" s="573">
        <f ca="1">SUMIF('BKAS IDR'!$E$10:$E$44,$C9235,'BKAS IDR'!$N$10:$N$43)</f>
        <v>0</v>
      </c>
      <c r="F9235" s="573"/>
    </row>
    <row r="9236" spans="1:6" s="12" customFormat="1" ht="15" customHeight="1">
      <c r="A9236" s="1"/>
      <c r="B9236" s="1"/>
      <c r="C9236" s="53" t="s">
        <v>179</v>
      </c>
      <c r="D9236" s="76" t="s">
        <v>9359</v>
      </c>
      <c r="E9236" s="573">
        <f ca="1">SUMIF('BKAS IDR'!$E$10:$E$44,$C9236,'BKAS IDR'!$N$10:$N$43)</f>
        <v>0</v>
      </c>
      <c r="F9236" s="573"/>
    </row>
    <row r="9237" spans="1:6" ht="15" customHeight="1">
      <c r="C9237" s="53" t="s">
        <v>180</v>
      </c>
      <c r="D9237" s="76" t="s">
        <v>9360</v>
      </c>
      <c r="E9237" s="573">
        <f ca="1">SUMIF('BKAS IDR'!$E$10:$E$44,$C9237,'BKAS IDR'!$N$10:$N$43)</f>
        <v>0</v>
      </c>
      <c r="F9237" s="573"/>
    </row>
    <row r="9238" spans="1:6" ht="15" customHeight="1">
      <c r="C9238" s="53" t="s">
        <v>181</v>
      </c>
      <c r="D9238" s="76" t="s">
        <v>9361</v>
      </c>
      <c r="E9238" s="573">
        <f ca="1">SUMIF('BKAS IDR'!$E$10:$E$44,$C9238,'BKAS IDR'!$N$10:$N$43)</f>
        <v>0</v>
      </c>
      <c r="F9238" s="573"/>
    </row>
    <row r="9239" spans="1:6" ht="15" customHeight="1">
      <c r="C9239" s="53" t="s">
        <v>182</v>
      </c>
      <c r="D9239" s="76" t="s">
        <v>9362</v>
      </c>
      <c r="E9239" s="573">
        <f ca="1">SUMIF('BKAS IDR'!$E$10:$E$44,$C9239,'BKAS IDR'!$N$10:$N$43)</f>
        <v>0</v>
      </c>
      <c r="F9239" s="573"/>
    </row>
    <row r="9240" spans="1:6" ht="15" customHeight="1">
      <c r="C9240" s="53" t="s">
        <v>183</v>
      </c>
      <c r="D9240" s="1" t="s">
        <v>9363</v>
      </c>
      <c r="E9240" s="573">
        <f ca="1">SUMIF('BKAS IDR'!$E$10:$E$44,$C9240,'BKAS IDR'!$N$10:$N$43)</f>
        <v>0</v>
      </c>
      <c r="F9240" s="573"/>
    </row>
    <row r="9241" spans="1:6" ht="15" customHeight="1">
      <c r="C9241" s="53" t="s">
        <v>184</v>
      </c>
      <c r="D9241" s="1" t="s">
        <v>9364</v>
      </c>
      <c r="E9241" s="573">
        <f ca="1">SUMIF('BKAS IDR'!$E$10:$E$44,$C9241,'BKAS IDR'!$N$10:$N$43)</f>
        <v>0</v>
      </c>
      <c r="F9241" s="573"/>
    </row>
    <row r="9242" spans="1:6" ht="15" customHeight="1">
      <c r="C9242" s="53" t="s">
        <v>185</v>
      </c>
      <c r="D9242" s="1" t="s">
        <v>9365</v>
      </c>
      <c r="E9242" s="573">
        <f ca="1">SUMIF('BKAS IDR'!$E$10:$E$44,$C9242,'BKAS IDR'!$N$10:$N$43)</f>
        <v>0</v>
      </c>
      <c r="F9242" s="573"/>
    </row>
    <row r="9243" spans="1:6" ht="15" customHeight="1">
      <c r="C9243" s="53" t="s">
        <v>186</v>
      </c>
      <c r="D9243" s="1" t="s">
        <v>9365</v>
      </c>
      <c r="E9243" s="573">
        <f ca="1">SUMIF('BKAS IDR'!$E$10:$E$44,$C9243,'BKAS IDR'!$N$10:$N$43)</f>
        <v>0</v>
      </c>
      <c r="F9243" s="573"/>
    </row>
    <row r="9244" spans="1:6" ht="15" customHeight="1">
      <c r="C9244" s="53" t="s">
        <v>187</v>
      </c>
      <c r="D9244" s="1" t="s">
        <v>9365</v>
      </c>
      <c r="E9244" s="573">
        <f ca="1">SUMIF('BKAS IDR'!$E$10:$E$44,$C9244,'BKAS IDR'!$N$10:$N$43)</f>
        <v>0</v>
      </c>
      <c r="F9244" s="573"/>
    </row>
    <row r="9245" spans="1:6" ht="15" customHeight="1">
      <c r="C9245" s="53" t="s">
        <v>188</v>
      </c>
      <c r="D9245" s="1" t="s">
        <v>9365</v>
      </c>
      <c r="E9245" s="573">
        <f ca="1">SUMIF('BKAS IDR'!$E$10:$E$44,$C9245,'BKAS IDR'!$N$10:$N$43)</f>
        <v>0</v>
      </c>
      <c r="F9245" s="573"/>
    </row>
    <row r="9246" spans="1:6" ht="15" customHeight="1">
      <c r="C9246" s="53" t="s">
        <v>189</v>
      </c>
      <c r="D9246" s="1" t="s">
        <v>9365</v>
      </c>
      <c r="E9246" s="573">
        <f ca="1">SUMIF('BKAS IDR'!$E$10:$E$44,$C9246,'BKAS IDR'!$N$10:$N$43)</f>
        <v>0</v>
      </c>
      <c r="F9246" s="573"/>
    </row>
    <row r="9247" spans="1:6" ht="15" customHeight="1">
      <c r="C9247" s="53" t="s">
        <v>190</v>
      </c>
      <c r="D9247" s="1" t="s">
        <v>9365</v>
      </c>
      <c r="E9247" s="573">
        <f ca="1">SUMIF('BKAS IDR'!$E$10:$E$44,$C9247,'BKAS IDR'!$N$10:$N$43)</f>
        <v>0</v>
      </c>
      <c r="F9247" s="573"/>
    </row>
    <row r="9248" spans="1:6" ht="15" customHeight="1">
      <c r="C9248" s="53" t="s">
        <v>191</v>
      </c>
      <c r="D9248" s="1" t="s">
        <v>9365</v>
      </c>
      <c r="E9248" s="573">
        <f ca="1">SUMIF('BKAS IDR'!$E$10:$E$44,$C9248,'BKAS IDR'!$N$10:$N$43)</f>
        <v>0</v>
      </c>
      <c r="F9248" s="573"/>
    </row>
    <row r="9249" spans="1:6" ht="15" customHeight="1">
      <c r="C9249" s="53" t="s">
        <v>192</v>
      </c>
      <c r="D9249" s="1" t="s">
        <v>9365</v>
      </c>
      <c r="E9249" s="573">
        <f ca="1">SUMIF('BKAS IDR'!$E$10:$E$44,$C9249,'BKAS IDR'!$N$10:$N$43)</f>
        <v>0</v>
      </c>
      <c r="F9249" s="573"/>
    </row>
    <row r="9250" spans="1:6" ht="15" customHeight="1">
      <c r="C9250" s="53" t="s">
        <v>193</v>
      </c>
      <c r="D9250" s="1" t="s">
        <v>9365</v>
      </c>
      <c r="E9250" s="573">
        <f ca="1">SUMIF('BKAS IDR'!$E$10:$E$44,$C9250,'BKAS IDR'!$N$10:$N$43)</f>
        <v>0</v>
      </c>
      <c r="F9250" s="573"/>
    </row>
    <row r="9251" spans="1:6" ht="15" customHeight="1">
      <c r="C9251" s="53" t="s">
        <v>194</v>
      </c>
      <c r="D9251" s="1" t="s">
        <v>9366</v>
      </c>
      <c r="E9251" s="573">
        <f ca="1">SUMIF('BKAS IDR'!$E$10:$E$44,$C9251,'BKAS IDR'!$N$10:$N$43)</f>
        <v>0</v>
      </c>
      <c r="F9251" s="573"/>
    </row>
    <row r="9252" spans="1:6" ht="15" customHeight="1">
      <c r="C9252" s="53" t="s">
        <v>195</v>
      </c>
      <c r="D9252" s="1" t="s">
        <v>9367</v>
      </c>
      <c r="E9252" s="573">
        <f ca="1">SUMIF('BKAS IDR'!$E$10:$E$44,$C9252,'BKAS IDR'!$N$10:$N$43)</f>
        <v>0</v>
      </c>
      <c r="F9252" s="573"/>
    </row>
    <row r="9253" spans="1:6" ht="15" customHeight="1">
      <c r="C9253" s="53" t="s">
        <v>196</v>
      </c>
      <c r="D9253" s="1" t="s">
        <v>9368</v>
      </c>
      <c r="E9253" s="573">
        <f ca="1">SUMIF('BKAS IDR'!$E$10:$E$44,$C9253,'BKAS IDR'!$N$10:$N$43)</f>
        <v>0</v>
      </c>
      <c r="F9253" s="573"/>
    </row>
    <row r="9254" spans="1:6" ht="15" customHeight="1">
      <c r="C9254" s="53" t="s">
        <v>197</v>
      </c>
      <c r="D9254" s="1" t="s">
        <v>9369</v>
      </c>
      <c r="E9254" s="573">
        <f ca="1">SUMIF('BKAS IDR'!$E$10:$E$44,$C9254,'BKAS IDR'!$N$10:$N$43)</f>
        <v>0</v>
      </c>
      <c r="F9254" s="573"/>
    </row>
    <row r="9255" spans="1:6" ht="15" customHeight="1">
      <c r="C9255" s="53" t="s">
        <v>198</v>
      </c>
      <c r="D9255" s="1" t="s">
        <v>9370</v>
      </c>
      <c r="E9255" s="573">
        <f ca="1">SUMIF('BKAS IDR'!$E$10:$E$44,$C9255,'BKAS IDR'!$N$10:$N$43)</f>
        <v>0</v>
      </c>
      <c r="F9255" s="573"/>
    </row>
    <row r="9256" spans="1:6" ht="15" customHeight="1">
      <c r="C9256" s="53" t="s">
        <v>199</v>
      </c>
      <c r="D9256" s="1" t="s">
        <v>9371</v>
      </c>
      <c r="E9256" s="573">
        <f ca="1">SUMIF('BKAS IDR'!$E$10:$E$44,$C9256,'BKAS IDR'!$N$10:$N$43)</f>
        <v>0</v>
      </c>
      <c r="F9256" s="573"/>
    </row>
    <row r="9257" spans="1:6" ht="15" customHeight="1">
      <c r="C9257" s="53" t="s">
        <v>200</v>
      </c>
      <c r="D9257" s="1" t="s">
        <v>9372</v>
      </c>
      <c r="E9257" s="573">
        <f ca="1">SUMIF('BKAS IDR'!$E$10:$E$44,$C9257,'BKAS IDR'!$N$10:$N$43)</f>
        <v>0</v>
      </c>
      <c r="F9257" s="573"/>
    </row>
    <row r="9258" spans="1:6" ht="15" customHeight="1">
      <c r="C9258" s="53" t="s">
        <v>201</v>
      </c>
      <c r="D9258" s="1" t="s">
        <v>9373</v>
      </c>
      <c r="E9258" s="573">
        <f ca="1">SUMIF('BKAS IDR'!$E$10:$E$44,$C9258,'BKAS IDR'!$N$10:$N$43)</f>
        <v>0</v>
      </c>
      <c r="F9258" s="573"/>
    </row>
    <row r="9259" spans="1:6" ht="15" customHeight="1">
      <c r="C9259" s="53" t="s">
        <v>202</v>
      </c>
      <c r="D9259" s="1" t="s">
        <v>9374</v>
      </c>
      <c r="E9259" s="573">
        <f ca="1">SUMIF('BKAS IDR'!$E$10:$E$44,$C9259,'BKAS IDR'!$N$10:$N$43)</f>
        <v>0</v>
      </c>
      <c r="F9259" s="573"/>
    </row>
    <row r="9260" spans="1:6" ht="15" customHeight="1">
      <c r="C9260" s="53" t="s">
        <v>203</v>
      </c>
      <c r="D9260" s="1" t="s">
        <v>9375</v>
      </c>
      <c r="E9260" s="573">
        <f ca="1">SUMIF('BKAS IDR'!$E$10:$E$44,$C9260,'BKAS IDR'!$N$10:$N$43)</f>
        <v>0</v>
      </c>
      <c r="F9260" s="573"/>
    </row>
    <row r="9261" spans="1:6" ht="15" customHeight="1">
      <c r="A9261" s="12"/>
      <c r="C9261" s="53" t="s">
        <v>204</v>
      </c>
      <c r="D9261" s="1" t="s">
        <v>9376</v>
      </c>
      <c r="E9261" s="573">
        <f ca="1">SUMIF('BKAS IDR'!$E$10:$E$44,$C9261,'BKAS IDR'!$N$10:$N$43)</f>
        <v>0</v>
      </c>
      <c r="F9261" s="573"/>
    </row>
    <row r="9262" spans="1:6" ht="15" customHeight="1">
      <c r="A9262" s="12"/>
      <c r="C9262" s="53" t="s">
        <v>205</v>
      </c>
      <c r="D9262" s="1" t="s">
        <v>9377</v>
      </c>
      <c r="E9262" s="573">
        <f ca="1">SUMIF('BKAS IDR'!$E$10:$E$44,$C9262,'BKAS IDR'!$N$10:$N$43)</f>
        <v>0</v>
      </c>
      <c r="F9262" s="573"/>
    </row>
    <row r="9263" spans="1:6" ht="15" customHeight="1">
      <c r="A9263" s="12"/>
      <c r="C9263" s="53" t="s">
        <v>206</v>
      </c>
      <c r="D9263" s="1" t="s">
        <v>9377</v>
      </c>
      <c r="E9263" s="573">
        <f ca="1">SUMIF('BKAS IDR'!$E$10:$E$44,$C9263,'BKAS IDR'!$N$10:$N$43)</f>
        <v>0</v>
      </c>
      <c r="F9263" s="573"/>
    </row>
    <row r="9264" spans="1:6" ht="15" customHeight="1">
      <c r="A9264" s="12"/>
      <c r="C9264" s="53" t="s">
        <v>207</v>
      </c>
      <c r="D9264" s="1" t="s">
        <v>9378</v>
      </c>
      <c r="E9264" s="573">
        <f ca="1">SUMIF('BKAS IDR'!$E$10:$E$44,$C9264,'BKAS IDR'!$N$10:$N$43)</f>
        <v>0</v>
      </c>
      <c r="F9264" s="573"/>
    </row>
    <row r="9265" spans="1:6" ht="15" customHeight="1">
      <c r="A9265" s="12"/>
      <c r="C9265" s="53" t="s">
        <v>208</v>
      </c>
      <c r="D9265" s="1" t="s">
        <v>9379</v>
      </c>
      <c r="E9265" s="573">
        <f ca="1">SUMIF('BKAS IDR'!$E$10:$E$44,$C9265,'BKAS IDR'!$N$10:$N$43)</f>
        <v>0</v>
      </c>
      <c r="F9265" s="573"/>
    </row>
    <row r="9266" spans="1:6" ht="15" customHeight="1">
      <c r="A9266" s="12"/>
      <c r="C9266" s="53" t="s">
        <v>209</v>
      </c>
      <c r="D9266" s="1" t="s">
        <v>9380</v>
      </c>
      <c r="E9266" s="573">
        <f ca="1">SUMIF('BKAS IDR'!$E$10:$E$44,$C9266,'BKAS IDR'!$N$10:$N$43)</f>
        <v>0</v>
      </c>
      <c r="F9266" s="573"/>
    </row>
    <row r="9267" spans="1:6" ht="15" customHeight="1">
      <c r="A9267" s="12"/>
      <c r="C9267" s="53" t="s">
        <v>210</v>
      </c>
      <c r="D9267" s="1" t="s">
        <v>9377</v>
      </c>
      <c r="E9267" s="573">
        <f ca="1">SUMIF('BKAS IDR'!$E$10:$E$44,$C9267,'BKAS IDR'!$N$10:$N$43)</f>
        <v>0</v>
      </c>
      <c r="F9267" s="573"/>
    </row>
    <row r="9268" spans="1:6" ht="15" customHeight="1">
      <c r="A9268" s="12"/>
      <c r="C9268" s="53" t="s">
        <v>211</v>
      </c>
      <c r="D9268" s="1" t="s">
        <v>9381</v>
      </c>
      <c r="E9268" s="573">
        <f ca="1">SUMIF('BKAS IDR'!$E$10:$E$44,$C9268,'BKAS IDR'!$N$10:$N$43)</f>
        <v>0</v>
      </c>
      <c r="F9268" s="573"/>
    </row>
    <row r="9269" spans="1:6" ht="15" customHeight="1">
      <c r="A9269" s="12"/>
      <c r="C9269" s="53" t="s">
        <v>212</v>
      </c>
      <c r="D9269" s="1" t="s">
        <v>9382</v>
      </c>
      <c r="E9269" s="573">
        <f ca="1">SUMIF('BKAS IDR'!$E$10:$E$44,$C9269,'BKAS IDR'!$N$10:$N$43)</f>
        <v>0</v>
      </c>
      <c r="F9269" s="573"/>
    </row>
    <row r="9270" spans="1:6" ht="15" customHeight="1">
      <c r="A9270" s="12"/>
      <c r="C9270" s="53" t="s">
        <v>213</v>
      </c>
      <c r="D9270" s="1" t="s">
        <v>9383</v>
      </c>
      <c r="E9270" s="573">
        <f ca="1">SUMIF('BKAS IDR'!$E$10:$E$44,$C9270,'BKAS IDR'!$N$10:$N$43)</f>
        <v>0</v>
      </c>
      <c r="F9270" s="573"/>
    </row>
    <row r="9271" spans="1:6" ht="15" customHeight="1">
      <c r="A9271" s="12"/>
      <c r="C9271" s="53" t="s">
        <v>214</v>
      </c>
      <c r="D9271" s="1" t="s">
        <v>9377</v>
      </c>
      <c r="E9271" s="573">
        <f ca="1">SUMIF('BKAS IDR'!$E$10:$E$44,$C9271,'BKAS IDR'!$N$10:$N$43)</f>
        <v>0</v>
      </c>
      <c r="F9271" s="573"/>
    </row>
    <row r="9272" spans="1:6" ht="15" customHeight="1">
      <c r="A9272" s="12"/>
      <c r="C9272" s="53" t="s">
        <v>215</v>
      </c>
      <c r="D9272" s="1" t="s">
        <v>9384</v>
      </c>
      <c r="E9272" s="573">
        <f ca="1">SUMIF('BKAS IDR'!$E$10:$E$44,$C9272,'BKAS IDR'!$N$10:$N$43)</f>
        <v>0</v>
      </c>
      <c r="F9272" s="573"/>
    </row>
    <row r="9273" spans="1:6" ht="15" customHeight="1">
      <c r="A9273" s="12"/>
      <c r="C9273" s="53" t="s">
        <v>216</v>
      </c>
      <c r="D9273" s="1" t="s">
        <v>9385</v>
      </c>
      <c r="E9273" s="573">
        <f ca="1">SUMIF('BKAS IDR'!$E$10:$E$44,$C9273,'BKAS IDR'!$N$10:$N$43)</f>
        <v>0</v>
      </c>
      <c r="F9273" s="573"/>
    </row>
    <row r="9274" spans="1:6" ht="15" customHeight="1">
      <c r="A9274" s="12"/>
      <c r="C9274" s="53" t="s">
        <v>217</v>
      </c>
      <c r="D9274" s="1" t="s">
        <v>9386</v>
      </c>
      <c r="E9274" s="573">
        <f ca="1">SUMIF('BKAS IDR'!$E$10:$E$44,$C9274,'BKAS IDR'!$N$10:$N$43)</f>
        <v>0</v>
      </c>
      <c r="F9274" s="573"/>
    </row>
    <row r="9275" spans="1:6" ht="15" customHeight="1">
      <c r="A9275" s="12"/>
      <c r="C9275" s="53" t="s">
        <v>218</v>
      </c>
      <c r="D9275" s="1" t="s">
        <v>9387</v>
      </c>
      <c r="E9275" s="573">
        <f ca="1">SUMIF('BKAS IDR'!$E$10:$E$44,$C9275,'BKAS IDR'!$N$10:$N$43)</f>
        <v>0</v>
      </c>
      <c r="F9275" s="573"/>
    </row>
    <row r="9276" spans="1:6" ht="15" customHeight="1">
      <c r="A9276" s="12"/>
      <c r="C9276" s="53" t="s">
        <v>219</v>
      </c>
      <c r="D9276" s="1" t="s">
        <v>9388</v>
      </c>
      <c r="E9276" s="573">
        <f ca="1">SUMIF('BKAS IDR'!$E$10:$E$44,$C9276,'BKAS IDR'!$N$10:$N$43)</f>
        <v>0</v>
      </c>
      <c r="F9276" s="573"/>
    </row>
    <row r="9277" spans="1:6" ht="15" customHeight="1">
      <c r="A9277" s="12"/>
      <c r="C9277" s="53" t="s">
        <v>220</v>
      </c>
      <c r="D9277" s="1" t="s">
        <v>9389</v>
      </c>
      <c r="E9277" s="573">
        <f ca="1">SUMIF('BKAS IDR'!$E$10:$E$44,$C9277,'BKAS IDR'!$N$10:$N$43)</f>
        <v>0</v>
      </c>
      <c r="F9277" s="573"/>
    </row>
    <row r="9278" spans="1:6" ht="15" customHeight="1">
      <c r="A9278" s="12"/>
      <c r="C9278" s="53" t="s">
        <v>221</v>
      </c>
      <c r="D9278" s="1" t="s">
        <v>9390</v>
      </c>
      <c r="E9278" s="573">
        <f ca="1">SUMIF('BKAS IDR'!$E$10:$E$44,$C9278,'BKAS IDR'!$N$10:$N$43)</f>
        <v>0</v>
      </c>
      <c r="F9278" s="573"/>
    </row>
    <row r="9279" spans="1:6" ht="15" customHeight="1">
      <c r="A9279" s="12"/>
      <c r="C9279" s="53" t="s">
        <v>222</v>
      </c>
      <c r="D9279" s="1" t="s">
        <v>9391</v>
      </c>
      <c r="E9279" s="573">
        <f ca="1">SUMIF('BKAS IDR'!$E$10:$E$44,$C9279,'BKAS IDR'!$N$10:$N$43)</f>
        <v>0</v>
      </c>
      <c r="F9279" s="573"/>
    </row>
    <row r="9280" spans="1:6" ht="15" customHeight="1">
      <c r="A9280" s="12"/>
      <c r="C9280" s="53" t="s">
        <v>223</v>
      </c>
      <c r="D9280" s="1" t="s">
        <v>9392</v>
      </c>
      <c r="E9280" s="573">
        <f ca="1">SUMIF('BKAS IDR'!$E$10:$E$44,$C9280,'BKAS IDR'!$N$10:$N$43)</f>
        <v>0</v>
      </c>
      <c r="F9280" s="573"/>
    </row>
    <row r="9281" spans="1:6" ht="15" customHeight="1">
      <c r="A9281" s="12"/>
      <c r="C9281" s="53" t="s">
        <v>224</v>
      </c>
      <c r="D9281" s="1" t="s">
        <v>9393</v>
      </c>
      <c r="E9281" s="573">
        <f ca="1">SUMIF('BKAS IDR'!$E$10:$E$44,$C9281,'BKAS IDR'!$N$10:$N$43)</f>
        <v>0</v>
      </c>
      <c r="F9281" s="573"/>
    </row>
    <row r="9282" spans="1:6" ht="15" customHeight="1">
      <c r="A9282" s="12"/>
      <c r="C9282" s="53" t="s">
        <v>225</v>
      </c>
      <c r="D9282" s="1" t="s">
        <v>9394</v>
      </c>
      <c r="E9282" s="573">
        <f ca="1">SUMIF('BKAS IDR'!$E$10:$E$44,$C9282,'BKAS IDR'!$N$10:$N$43)</f>
        <v>0</v>
      </c>
      <c r="F9282" s="573"/>
    </row>
    <row r="9283" spans="1:6" ht="15" customHeight="1">
      <c r="A9283" s="12"/>
      <c r="C9283" s="53" t="s">
        <v>226</v>
      </c>
      <c r="D9283" s="1" t="s">
        <v>9395</v>
      </c>
      <c r="E9283" s="573">
        <f ca="1">SUMIF('BKAS IDR'!$E$10:$E$44,$C9283,'BKAS IDR'!$N$10:$N$43)</f>
        <v>0</v>
      </c>
      <c r="F9283" s="573"/>
    </row>
    <row r="9284" spans="1:6" ht="15" customHeight="1">
      <c r="A9284" s="12"/>
      <c r="C9284" s="53" t="s">
        <v>227</v>
      </c>
      <c r="D9284" s="1" t="s">
        <v>9396</v>
      </c>
      <c r="E9284" s="573">
        <f ca="1">SUMIF('BKAS IDR'!$E$10:$E$44,$C9284,'BKAS IDR'!$N$10:$N$43)</f>
        <v>0</v>
      </c>
      <c r="F9284" s="573"/>
    </row>
    <row r="9285" spans="1:6" ht="15" customHeight="1">
      <c r="A9285" s="12"/>
      <c r="C9285" s="53" t="s">
        <v>228</v>
      </c>
      <c r="D9285" s="1" t="s">
        <v>9397</v>
      </c>
      <c r="E9285" s="573">
        <f ca="1">SUMIF('BKAS IDR'!$E$10:$E$44,$C9285,'BKAS IDR'!$N$10:$N$43)</f>
        <v>0</v>
      </c>
      <c r="F9285" s="573"/>
    </row>
    <row r="9286" spans="1:6" ht="15" customHeight="1">
      <c r="A9286" s="12"/>
      <c r="C9286" s="53" t="s">
        <v>229</v>
      </c>
      <c r="D9286" s="1" t="s">
        <v>9398</v>
      </c>
      <c r="E9286" s="573">
        <f ca="1">SUMIF('BKAS IDR'!$E$10:$E$44,$C9286,'BKAS IDR'!$N$10:$N$43)</f>
        <v>0</v>
      </c>
      <c r="F9286" s="573"/>
    </row>
    <row r="9287" spans="1:6" ht="15" customHeight="1">
      <c r="A9287" s="12"/>
      <c r="C9287" s="53" t="s">
        <v>230</v>
      </c>
      <c r="D9287" s="1" t="s">
        <v>9399</v>
      </c>
      <c r="E9287" s="573">
        <f ca="1">SUMIF('BKAS IDR'!$E$10:$E$44,$C9287,'BKAS IDR'!$N$10:$N$43)</f>
        <v>0</v>
      </c>
      <c r="F9287" s="573"/>
    </row>
    <row r="9288" spans="1:6" ht="15" customHeight="1">
      <c r="A9288" s="12"/>
      <c r="C9288" s="53" t="s">
        <v>231</v>
      </c>
      <c r="D9288" s="1" t="s">
        <v>9400</v>
      </c>
      <c r="E9288" s="573">
        <f ca="1">SUMIF('BKAS IDR'!$E$10:$E$44,$C9288,'BKAS IDR'!$N$10:$N$43)</f>
        <v>0</v>
      </c>
      <c r="F9288" s="573"/>
    </row>
    <row r="9289" spans="1:6" ht="15" customHeight="1">
      <c r="A9289" s="12"/>
      <c r="C9289" s="53" t="s">
        <v>232</v>
      </c>
      <c r="D9289" s="1" t="s">
        <v>9401</v>
      </c>
      <c r="E9289" s="573">
        <f ca="1">SUMIF('BKAS IDR'!$E$10:$E$44,$C9289,'BKAS IDR'!$N$10:$N$43)</f>
        <v>0</v>
      </c>
      <c r="F9289" s="573"/>
    </row>
    <row r="9290" spans="1:6" ht="15" customHeight="1">
      <c r="A9290" s="12"/>
      <c r="C9290" s="53" t="s">
        <v>233</v>
      </c>
      <c r="D9290" s="1" t="s">
        <v>9402</v>
      </c>
      <c r="E9290" s="573">
        <f ca="1">SUMIF('BKAS IDR'!$E$10:$E$44,$C9290,'BKAS IDR'!$N$10:$N$43)</f>
        <v>0</v>
      </c>
      <c r="F9290" s="573"/>
    </row>
    <row r="9291" spans="1:6" ht="15" customHeight="1">
      <c r="A9291" s="12"/>
      <c r="C9291" s="53" t="s">
        <v>234</v>
      </c>
      <c r="D9291" s="1" t="s">
        <v>9403</v>
      </c>
      <c r="E9291" s="573">
        <f ca="1">SUMIF('BKAS IDR'!$E$10:$E$44,$C9291,'BKAS IDR'!$N$10:$N$43)</f>
        <v>0</v>
      </c>
      <c r="F9291" s="573"/>
    </row>
    <row r="9292" spans="1:6" ht="15" customHeight="1">
      <c r="A9292" s="12"/>
      <c r="C9292" s="53" t="s">
        <v>235</v>
      </c>
      <c r="D9292" s="1" t="s">
        <v>9404</v>
      </c>
      <c r="E9292" s="573">
        <f ca="1">SUMIF('BKAS IDR'!$E$10:$E$44,$C9292,'BKAS IDR'!$N$10:$N$43)</f>
        <v>0</v>
      </c>
      <c r="F9292" s="573"/>
    </row>
    <row r="9293" spans="1:6" ht="15" customHeight="1">
      <c r="A9293" s="12"/>
      <c r="C9293" s="53" t="s">
        <v>236</v>
      </c>
      <c r="D9293" s="1" t="s">
        <v>9405</v>
      </c>
      <c r="E9293" s="573">
        <f ca="1">SUMIF('BKAS IDR'!$E$10:$E$44,$C9293,'BKAS IDR'!$N$10:$N$43)</f>
        <v>0</v>
      </c>
      <c r="F9293" s="573"/>
    </row>
    <row r="9294" spans="1:6" ht="15" customHeight="1">
      <c r="A9294" s="12"/>
      <c r="C9294" s="53" t="s">
        <v>237</v>
      </c>
      <c r="D9294" s="1" t="s">
        <v>9406</v>
      </c>
      <c r="E9294" s="573">
        <f ca="1">SUMIF('BKAS IDR'!$E$10:$E$44,$C9294,'BKAS IDR'!$N$10:$N$43)</f>
        <v>0</v>
      </c>
      <c r="F9294" s="573"/>
    </row>
    <row r="9295" spans="1:6" ht="15" customHeight="1">
      <c r="A9295" s="12"/>
      <c r="C9295" s="53" t="s">
        <v>238</v>
      </c>
      <c r="D9295" s="1" t="s">
        <v>9407</v>
      </c>
      <c r="E9295" s="573">
        <f ca="1">SUMIF('BKAS IDR'!$E$10:$E$44,$C9295,'BKAS IDR'!$N$10:$N$43)</f>
        <v>0</v>
      </c>
      <c r="F9295" s="573"/>
    </row>
    <row r="9296" spans="1:6" ht="15" customHeight="1">
      <c r="A9296" s="12"/>
      <c r="C9296" s="53" t="s">
        <v>239</v>
      </c>
      <c r="D9296" s="1" t="s">
        <v>9408</v>
      </c>
      <c r="E9296" s="573">
        <f ca="1">SUMIF('BKAS IDR'!$E$10:$E$44,$C9296,'BKAS IDR'!$N$10:$N$43)</f>
        <v>0</v>
      </c>
      <c r="F9296" s="573"/>
    </row>
    <row r="9297" spans="1:6" ht="15" customHeight="1">
      <c r="A9297" s="12"/>
      <c r="C9297" s="53" t="s">
        <v>240</v>
      </c>
      <c r="D9297" s="1" t="s">
        <v>9409</v>
      </c>
      <c r="E9297" s="573">
        <f ca="1">SUMIF('BKAS IDR'!$E$10:$E$44,$C9297,'BKAS IDR'!$N$10:$N$43)</f>
        <v>0</v>
      </c>
      <c r="F9297" s="573"/>
    </row>
    <row r="9298" spans="1:6" ht="15" customHeight="1">
      <c r="A9298" s="12"/>
      <c r="C9298" s="53" t="s">
        <v>241</v>
      </c>
      <c r="D9298" s="1" t="s">
        <v>9410</v>
      </c>
      <c r="E9298" s="573">
        <f ca="1">SUMIF('BKAS IDR'!$E$10:$E$44,$C9298,'BKAS IDR'!$N$10:$N$43)</f>
        <v>0</v>
      </c>
      <c r="F9298" s="573"/>
    </row>
    <row r="9299" spans="1:6" ht="15" customHeight="1">
      <c r="A9299" s="12"/>
      <c r="C9299" s="53" t="s">
        <v>242</v>
      </c>
      <c r="D9299" s="1" t="s">
        <v>9411</v>
      </c>
      <c r="E9299" s="573">
        <f ca="1">SUMIF('BKAS IDR'!$E$10:$E$44,$C9299,'BKAS IDR'!$N$10:$N$43)</f>
        <v>0</v>
      </c>
      <c r="F9299" s="573"/>
    </row>
    <row r="9300" spans="1:6" ht="15" customHeight="1">
      <c r="A9300" s="12"/>
      <c r="C9300" s="53" t="s">
        <v>243</v>
      </c>
      <c r="D9300" s="1" t="s">
        <v>9412</v>
      </c>
      <c r="E9300" s="573">
        <f ca="1">SUMIF('BKAS IDR'!$E$10:$E$44,$C9300,'BKAS IDR'!$N$10:$N$43)</f>
        <v>0</v>
      </c>
      <c r="F9300" s="573"/>
    </row>
    <row r="9301" spans="1:6" ht="15" customHeight="1">
      <c r="A9301" s="12"/>
      <c r="C9301" s="53" t="s">
        <v>244</v>
      </c>
      <c r="D9301" s="1" t="s">
        <v>9413</v>
      </c>
      <c r="E9301" s="573">
        <f ca="1">SUMIF('BKAS IDR'!$E$10:$E$44,$C9301,'BKAS IDR'!$N$10:$N$43)</f>
        <v>0</v>
      </c>
      <c r="F9301" s="573"/>
    </row>
    <row r="9302" spans="1:6" ht="15" customHeight="1">
      <c r="A9302" s="12"/>
      <c r="C9302" s="53" t="s">
        <v>245</v>
      </c>
      <c r="D9302" s="1" t="s">
        <v>9414</v>
      </c>
      <c r="E9302" s="573">
        <f ca="1">SUMIF('BKAS IDR'!$E$10:$E$44,$C9302,'BKAS IDR'!$N$10:$N$43)</f>
        <v>0</v>
      </c>
      <c r="F9302" s="573"/>
    </row>
    <row r="9303" spans="1:6" ht="15" customHeight="1">
      <c r="A9303" s="12"/>
      <c r="C9303" s="53" t="s">
        <v>246</v>
      </c>
      <c r="D9303" s="1" t="s">
        <v>9415</v>
      </c>
      <c r="E9303" s="573">
        <f ca="1">SUMIF('BKAS IDR'!$E$10:$E$44,$C9303,'BKAS IDR'!$N$10:$N$43)</f>
        <v>0</v>
      </c>
      <c r="F9303" s="573"/>
    </row>
    <row r="9304" spans="1:6" ht="15" customHeight="1">
      <c r="A9304" s="12"/>
      <c r="C9304" s="53" t="s">
        <v>247</v>
      </c>
      <c r="D9304" s="1" t="s">
        <v>9416</v>
      </c>
      <c r="E9304" s="573">
        <f ca="1">SUMIF('BKAS IDR'!$E$10:$E$44,$C9304,'BKAS IDR'!$N$10:$N$43)</f>
        <v>0</v>
      </c>
      <c r="F9304" s="573"/>
    </row>
    <row r="9305" spans="1:6" ht="15" customHeight="1">
      <c r="A9305" s="12"/>
      <c r="C9305" s="53" t="s">
        <v>248</v>
      </c>
      <c r="D9305" s="1" t="s">
        <v>9417</v>
      </c>
      <c r="E9305" s="573">
        <f ca="1">SUMIF('BKAS IDR'!$E$10:$E$44,$C9305,'BKAS IDR'!$N$10:$N$43)</f>
        <v>0</v>
      </c>
      <c r="F9305" s="573"/>
    </row>
    <row r="9306" spans="1:6" ht="15" customHeight="1">
      <c r="A9306" s="12"/>
      <c r="C9306" s="53" t="s">
        <v>249</v>
      </c>
      <c r="D9306" s="1" t="s">
        <v>9418</v>
      </c>
      <c r="E9306" s="573">
        <f ca="1">SUMIF('BKAS IDR'!$E$10:$E$44,$C9306,'BKAS IDR'!$N$10:$N$43)</f>
        <v>0</v>
      </c>
      <c r="F9306" s="573"/>
    </row>
    <row r="9307" spans="1:6" ht="15" customHeight="1">
      <c r="A9307" s="12"/>
      <c r="C9307" s="53" t="s">
        <v>250</v>
      </c>
      <c r="D9307" s="1" t="s">
        <v>9419</v>
      </c>
      <c r="E9307" s="573">
        <f ca="1">SUMIF('BKAS IDR'!$E$10:$E$44,$C9307,'BKAS IDR'!$N$10:$N$43)</f>
        <v>0</v>
      </c>
      <c r="F9307" s="573"/>
    </row>
    <row r="9308" spans="1:6" ht="15" customHeight="1">
      <c r="A9308" s="12"/>
      <c r="C9308" s="53" t="s">
        <v>251</v>
      </c>
      <c r="D9308" s="1" t="s">
        <v>9420</v>
      </c>
      <c r="E9308" s="573">
        <f ca="1">SUMIF('BKAS IDR'!$E$10:$E$44,$C9308,'BKAS IDR'!$N$10:$N$43)</f>
        <v>0</v>
      </c>
      <c r="F9308" s="573"/>
    </row>
    <row r="9309" spans="1:6" ht="15" customHeight="1">
      <c r="A9309" s="12"/>
      <c r="C9309" s="53" t="s">
        <v>252</v>
      </c>
      <c r="D9309" s="1" t="s">
        <v>9421</v>
      </c>
      <c r="E9309" s="573">
        <f ca="1">SUMIF('BKAS IDR'!$E$10:$E$44,$C9309,'BKAS IDR'!$N$10:$N$43)</f>
        <v>0</v>
      </c>
      <c r="F9309" s="573"/>
    </row>
    <row r="9310" spans="1:6" ht="15" customHeight="1">
      <c r="A9310" s="12"/>
      <c r="C9310" s="53" t="s">
        <v>253</v>
      </c>
      <c r="D9310" s="1" t="s">
        <v>9422</v>
      </c>
      <c r="E9310" s="573">
        <f ca="1">SUMIF('BKAS IDR'!$E$10:$E$44,$C9310,'BKAS IDR'!$N$10:$N$43)</f>
        <v>0</v>
      </c>
      <c r="F9310" s="573"/>
    </row>
    <row r="9311" spans="1:6" ht="15" customHeight="1">
      <c r="A9311" s="12"/>
      <c r="C9311" s="53" t="s">
        <v>254</v>
      </c>
      <c r="D9311" s="1" t="s">
        <v>9423</v>
      </c>
      <c r="E9311" s="573">
        <f ca="1">SUMIF('BKAS IDR'!$E$10:$E$44,$C9311,'BKAS IDR'!$N$10:$N$43)</f>
        <v>0</v>
      </c>
      <c r="F9311" s="573"/>
    </row>
    <row r="9312" spans="1:6" ht="15" customHeight="1">
      <c r="A9312" s="12"/>
      <c r="C9312" s="53" t="s">
        <v>255</v>
      </c>
      <c r="D9312" s="1" t="s">
        <v>9424</v>
      </c>
      <c r="E9312" s="573">
        <f ca="1">SUMIF('BKAS IDR'!$E$10:$E$44,$C9312,'BKAS IDR'!$N$10:$N$43)</f>
        <v>0</v>
      </c>
      <c r="F9312" s="573"/>
    </row>
    <row r="9313" spans="1:6" ht="15" customHeight="1">
      <c r="A9313" s="12"/>
      <c r="C9313" s="53" t="s">
        <v>256</v>
      </c>
      <c r="D9313" s="1" t="s">
        <v>9425</v>
      </c>
      <c r="E9313" s="573">
        <f ca="1">SUMIF('BKAS IDR'!$E$10:$E$44,$C9313,'BKAS IDR'!$N$10:$N$43)</f>
        <v>0</v>
      </c>
      <c r="F9313" s="573"/>
    </row>
    <row r="9314" spans="1:6" ht="15" customHeight="1">
      <c r="A9314" s="12"/>
      <c r="C9314" s="53" t="s">
        <v>257</v>
      </c>
      <c r="D9314" s="1" t="s">
        <v>9426</v>
      </c>
      <c r="E9314" s="573">
        <f ca="1">SUMIF('BKAS IDR'!$E$10:$E$44,$C9314,'BKAS IDR'!$N$10:$N$43)</f>
        <v>0</v>
      </c>
      <c r="F9314" s="573"/>
    </row>
    <row r="9315" spans="1:6" ht="15" customHeight="1">
      <c r="A9315" s="12"/>
      <c r="C9315" s="53" t="s">
        <v>258</v>
      </c>
      <c r="D9315" s="1" t="s">
        <v>9427</v>
      </c>
      <c r="E9315" s="573">
        <f ca="1">SUMIF('BKAS IDR'!$E$10:$E$44,$C9315,'BKAS IDR'!$N$10:$N$43)</f>
        <v>0</v>
      </c>
      <c r="F9315" s="573"/>
    </row>
    <row r="9316" spans="1:6" ht="15" customHeight="1">
      <c r="A9316" s="12"/>
      <c r="C9316" s="53" t="s">
        <v>259</v>
      </c>
      <c r="D9316" s="1" t="s">
        <v>9428</v>
      </c>
      <c r="E9316" s="573">
        <f ca="1">SUMIF('BKAS IDR'!$E$10:$E$44,$C9316,'BKAS IDR'!$N$10:$N$43)</f>
        <v>0</v>
      </c>
      <c r="F9316" s="573"/>
    </row>
    <row r="9317" spans="1:6" ht="15" customHeight="1">
      <c r="A9317" s="12"/>
      <c r="C9317" s="53" t="s">
        <v>260</v>
      </c>
      <c r="D9317" s="1" t="s">
        <v>9429</v>
      </c>
      <c r="E9317" s="573">
        <f ca="1">SUMIF('BKAS IDR'!$E$10:$E$44,$C9317,'BKAS IDR'!$N$10:$N$43)</f>
        <v>0</v>
      </c>
      <c r="F9317" s="573"/>
    </row>
    <row r="9318" spans="1:6" ht="15" customHeight="1">
      <c r="A9318" s="12"/>
      <c r="C9318" s="53" t="s">
        <v>261</v>
      </c>
      <c r="D9318" s="1" t="s">
        <v>9430</v>
      </c>
      <c r="E9318" s="573">
        <f ca="1">SUMIF('BKAS IDR'!$E$10:$E$44,$C9318,'BKAS IDR'!$N$10:$N$43)</f>
        <v>0</v>
      </c>
      <c r="F9318" s="573"/>
    </row>
    <row r="9319" spans="1:6" ht="15" customHeight="1">
      <c r="A9319" s="12"/>
      <c r="C9319" s="53" t="s">
        <v>262</v>
      </c>
      <c r="D9319" s="1" t="s">
        <v>9431</v>
      </c>
      <c r="E9319" s="573">
        <f ca="1">SUMIF('BKAS IDR'!$E$10:$E$44,$C9319,'BKAS IDR'!$N$10:$N$43)</f>
        <v>0</v>
      </c>
      <c r="F9319" s="573"/>
    </row>
    <row r="9320" spans="1:6" ht="15" customHeight="1">
      <c r="A9320" s="12"/>
      <c r="C9320" s="53" t="s">
        <v>27</v>
      </c>
      <c r="D9320" s="1" t="s">
        <v>9432</v>
      </c>
      <c r="E9320" s="573">
        <f ca="1">SUMIF('BKAS IDR'!$E$10:$E$44,$C9320,'BKAS IDR'!$N$10:$N$43)</f>
        <v>0</v>
      </c>
      <c r="F9320" s="573"/>
    </row>
    <row r="9321" spans="1:6" ht="15" customHeight="1">
      <c r="A9321" s="12"/>
      <c r="C9321" s="53" t="s">
        <v>263</v>
      </c>
      <c r="D9321" s="1" t="s">
        <v>9433</v>
      </c>
      <c r="E9321" s="573">
        <f ca="1">SUMIF('BKAS IDR'!$E$10:$E$44,$C9321,'BKAS IDR'!$N$10:$N$43)</f>
        <v>0</v>
      </c>
      <c r="F9321" s="573"/>
    </row>
    <row r="9322" spans="1:6" ht="15" customHeight="1">
      <c r="A9322" s="12"/>
      <c r="C9322" s="53" t="s">
        <v>264</v>
      </c>
      <c r="D9322" s="1" t="s">
        <v>9434</v>
      </c>
      <c r="E9322" s="573">
        <f ca="1">SUMIF('BKAS IDR'!$E$10:$E$44,$C9322,'BKAS IDR'!$N$10:$N$43)</f>
        <v>0</v>
      </c>
      <c r="F9322" s="573"/>
    </row>
    <row r="9323" spans="1:6" ht="15" customHeight="1">
      <c r="A9323" s="12"/>
      <c r="C9323" s="53" t="s">
        <v>265</v>
      </c>
      <c r="D9323" s="1" t="s">
        <v>9435</v>
      </c>
      <c r="E9323" s="573">
        <f ca="1">SUMIF('BKAS IDR'!$E$10:$E$44,$C9323,'BKAS IDR'!$N$10:$N$43)</f>
        <v>0</v>
      </c>
      <c r="F9323" s="573"/>
    </row>
    <row r="9324" spans="1:6" ht="15" customHeight="1">
      <c r="A9324" s="12"/>
      <c r="C9324" s="53" t="s">
        <v>266</v>
      </c>
      <c r="D9324" s="1" t="s">
        <v>9436</v>
      </c>
      <c r="E9324" s="573">
        <f ca="1">SUMIF('BKAS IDR'!$E$10:$E$44,$C9324,'BKAS IDR'!$N$10:$N$43)</f>
        <v>0</v>
      </c>
      <c r="F9324" s="573"/>
    </row>
    <row r="9325" spans="1:6" ht="15" customHeight="1">
      <c r="A9325" s="12"/>
      <c r="C9325" s="53" t="s">
        <v>267</v>
      </c>
      <c r="D9325" s="1" t="s">
        <v>9437</v>
      </c>
      <c r="E9325" s="573">
        <f ca="1">SUMIF('BKAS IDR'!$E$10:$E$44,$C9325,'BKAS IDR'!$N$10:$N$43)</f>
        <v>0</v>
      </c>
      <c r="F9325" s="573"/>
    </row>
    <row r="9326" spans="1:6" ht="15" customHeight="1">
      <c r="A9326" s="12"/>
      <c r="C9326" s="53" t="s">
        <v>268</v>
      </c>
      <c r="D9326" s="1" t="s">
        <v>9438</v>
      </c>
      <c r="E9326" s="573">
        <f ca="1">SUMIF('BKAS IDR'!$E$10:$E$44,$C9326,'BKAS IDR'!$N$10:$N$43)</f>
        <v>0</v>
      </c>
      <c r="F9326" s="573"/>
    </row>
    <row r="9327" spans="1:6" ht="15" customHeight="1">
      <c r="A9327" s="12"/>
      <c r="C9327" s="53" t="s">
        <v>269</v>
      </c>
      <c r="D9327" s="1" t="s">
        <v>9439</v>
      </c>
      <c r="E9327" s="573">
        <f ca="1">SUMIF('BKAS IDR'!$E$10:$E$44,$C9327,'BKAS IDR'!$N$10:$N$43)</f>
        <v>0</v>
      </c>
      <c r="F9327" s="573"/>
    </row>
    <row r="9328" spans="1:6" ht="15" customHeight="1">
      <c r="A9328" s="12"/>
      <c r="C9328" s="53" t="s">
        <v>270</v>
      </c>
      <c r="D9328" s="1" t="s">
        <v>9440</v>
      </c>
      <c r="E9328" s="573">
        <f ca="1">SUMIF('BKAS IDR'!$E$10:$E$44,$C9328,'BKAS IDR'!$N$10:$N$43)</f>
        <v>0</v>
      </c>
      <c r="F9328" s="573"/>
    </row>
    <row r="9329" spans="1:6" ht="15" customHeight="1">
      <c r="A9329" s="12"/>
      <c r="C9329" s="53" t="s">
        <v>271</v>
      </c>
      <c r="D9329" s="1" t="s">
        <v>9441</v>
      </c>
      <c r="E9329" s="573">
        <f ca="1">SUMIF('BKAS IDR'!$E$10:$E$44,$C9329,'BKAS IDR'!$N$10:$N$43)</f>
        <v>0</v>
      </c>
      <c r="F9329" s="573"/>
    </row>
    <row r="9330" spans="1:6" ht="15" customHeight="1">
      <c r="A9330" s="12"/>
      <c r="C9330" s="53" t="s">
        <v>272</v>
      </c>
      <c r="D9330" s="1" t="s">
        <v>9442</v>
      </c>
      <c r="E9330" s="573">
        <f ca="1">SUMIF('BKAS IDR'!$E$10:$E$44,$C9330,'BKAS IDR'!$N$10:$N$43)</f>
        <v>0</v>
      </c>
      <c r="F9330" s="573"/>
    </row>
    <row r="9331" spans="1:6" ht="15" customHeight="1">
      <c r="A9331" s="12"/>
      <c r="C9331" s="53" t="s">
        <v>273</v>
      </c>
      <c r="D9331" s="1" t="s">
        <v>9443</v>
      </c>
      <c r="E9331" s="573">
        <f ca="1">SUMIF('BKAS IDR'!$E$10:$E$44,$C9331,'BKAS IDR'!$N$10:$N$43)</f>
        <v>0</v>
      </c>
      <c r="F9331" s="573"/>
    </row>
    <row r="9332" spans="1:6" ht="15" customHeight="1">
      <c r="A9332" s="12"/>
      <c r="C9332" s="53" t="s">
        <v>274</v>
      </c>
      <c r="D9332" s="1" t="s">
        <v>9444</v>
      </c>
      <c r="E9332" s="573">
        <f ca="1">SUMIF('BKAS IDR'!$E$10:$E$44,$C9332,'BKAS IDR'!$N$10:$N$43)</f>
        <v>0</v>
      </c>
      <c r="F9332" s="573"/>
    </row>
    <row r="9333" spans="1:6" ht="15" customHeight="1">
      <c r="A9333" s="12"/>
      <c r="C9333" s="53" t="s">
        <v>275</v>
      </c>
      <c r="D9333" s="1" t="s">
        <v>9445</v>
      </c>
      <c r="E9333" s="573">
        <f ca="1">SUMIF('BKAS IDR'!$E$10:$E$44,$C9333,'BKAS IDR'!$N$10:$N$43)</f>
        <v>0</v>
      </c>
      <c r="F9333" s="573"/>
    </row>
    <row r="9334" spans="1:6" ht="15" customHeight="1">
      <c r="A9334" s="12"/>
      <c r="C9334" s="53" t="s">
        <v>276</v>
      </c>
      <c r="D9334" s="1" t="s">
        <v>9446</v>
      </c>
      <c r="E9334" s="573">
        <f ca="1">SUMIF('BKAS IDR'!$E$10:$E$44,$C9334,'BKAS IDR'!$N$10:$N$43)</f>
        <v>0</v>
      </c>
      <c r="F9334" s="573"/>
    </row>
    <row r="9335" spans="1:6" ht="15" customHeight="1">
      <c r="A9335" s="12"/>
      <c r="C9335" s="53" t="s">
        <v>277</v>
      </c>
      <c r="D9335" s="1" t="s">
        <v>9447</v>
      </c>
      <c r="E9335" s="573">
        <f ca="1">SUMIF('BKAS IDR'!$E$10:$E$44,$C9335,'BKAS IDR'!$N$10:$N$43)</f>
        <v>0</v>
      </c>
      <c r="F9335" s="573"/>
    </row>
    <row r="9336" spans="1:6" ht="15" customHeight="1">
      <c r="A9336" s="12"/>
      <c r="C9336" s="53" t="s">
        <v>278</v>
      </c>
      <c r="D9336" s="1" t="s">
        <v>9448</v>
      </c>
      <c r="E9336" s="573">
        <f ca="1">SUMIF('BKAS IDR'!$E$10:$E$44,$C9336,'BKAS IDR'!$N$10:$N$43)</f>
        <v>0</v>
      </c>
      <c r="F9336" s="573"/>
    </row>
    <row r="9337" spans="1:6" ht="15" customHeight="1">
      <c r="A9337" s="12"/>
      <c r="C9337" s="53" t="s">
        <v>279</v>
      </c>
      <c r="D9337" s="1" t="s">
        <v>9449</v>
      </c>
      <c r="E9337" s="573">
        <f ca="1">SUMIF('BKAS IDR'!$E$10:$E$44,$C9337,'BKAS IDR'!$N$10:$N$43)</f>
        <v>0</v>
      </c>
      <c r="F9337" s="573"/>
    </row>
    <row r="9338" spans="1:6" ht="15" customHeight="1">
      <c r="A9338" s="12"/>
      <c r="C9338" s="53" t="s">
        <v>280</v>
      </c>
      <c r="D9338" s="1" t="s">
        <v>9450</v>
      </c>
      <c r="E9338" s="573">
        <f ca="1">SUMIF('BKAS IDR'!$E$10:$E$44,$C9338,'BKAS IDR'!$N$10:$N$43)</f>
        <v>0</v>
      </c>
      <c r="F9338" s="573"/>
    </row>
    <row r="9339" spans="1:6" ht="15" customHeight="1">
      <c r="A9339" s="12"/>
      <c r="C9339" s="53" t="s">
        <v>281</v>
      </c>
      <c r="D9339" s="1" t="s">
        <v>9451</v>
      </c>
      <c r="E9339" s="573">
        <f ca="1">SUMIF('BKAS IDR'!$E$10:$E$44,$C9339,'BKAS IDR'!$N$10:$N$43)</f>
        <v>0</v>
      </c>
      <c r="F9339" s="573"/>
    </row>
    <row r="9340" spans="1:6" ht="15" customHeight="1">
      <c r="A9340" s="12"/>
      <c r="C9340" s="53" t="s">
        <v>282</v>
      </c>
      <c r="D9340" s="1" t="s">
        <v>9452</v>
      </c>
      <c r="E9340" s="573">
        <f ca="1">SUMIF('BKAS IDR'!$E$10:$E$44,$C9340,'BKAS IDR'!$N$10:$N$43)</f>
        <v>0</v>
      </c>
      <c r="F9340" s="573"/>
    </row>
    <row r="9341" spans="1:6" ht="15" customHeight="1">
      <c r="A9341" s="12"/>
      <c r="C9341" s="53" t="s">
        <v>283</v>
      </c>
      <c r="D9341" s="1" t="s">
        <v>9453</v>
      </c>
      <c r="E9341" s="573">
        <f ca="1">SUMIF('BKAS IDR'!$E$10:$E$44,$C9341,'BKAS IDR'!$N$10:$N$43)</f>
        <v>0</v>
      </c>
      <c r="F9341" s="573"/>
    </row>
    <row r="9342" spans="1:6" ht="15" customHeight="1">
      <c r="A9342" s="12"/>
      <c r="C9342" s="53" t="s">
        <v>284</v>
      </c>
      <c r="D9342" s="1" t="s">
        <v>9454</v>
      </c>
      <c r="E9342" s="573">
        <f ca="1">SUMIF('BKAS IDR'!$E$10:$E$44,$C9342,'BKAS IDR'!$N$10:$N$43)</f>
        <v>0</v>
      </c>
      <c r="F9342" s="573"/>
    </row>
    <row r="9343" spans="1:6" ht="15" customHeight="1">
      <c r="A9343" s="12"/>
      <c r="C9343" s="53" t="s">
        <v>285</v>
      </c>
      <c r="D9343" s="1" t="s">
        <v>9455</v>
      </c>
      <c r="E9343" s="573">
        <f ca="1">SUMIF('BKAS IDR'!$E$10:$E$44,$C9343,'BKAS IDR'!$N$10:$N$43)</f>
        <v>0</v>
      </c>
      <c r="F9343" s="573"/>
    </row>
    <row r="9344" spans="1:6" ht="15" customHeight="1">
      <c r="A9344" s="12"/>
      <c r="C9344" s="53" t="s">
        <v>286</v>
      </c>
      <c r="D9344" s="1" t="s">
        <v>9456</v>
      </c>
      <c r="E9344" s="573">
        <f ca="1">SUMIF('BKAS IDR'!$E$10:$E$44,$C9344,'BKAS IDR'!$N$10:$N$43)</f>
        <v>0</v>
      </c>
      <c r="F9344" s="573"/>
    </row>
    <row r="9345" spans="1:6" ht="15" customHeight="1">
      <c r="A9345" s="12"/>
      <c r="C9345" s="53" t="s">
        <v>287</v>
      </c>
      <c r="D9345" s="1" t="s">
        <v>9457</v>
      </c>
      <c r="E9345" s="573">
        <f ca="1">SUMIF('BKAS IDR'!$E$10:$E$44,$C9345,'BKAS IDR'!$N$10:$N$43)</f>
        <v>0</v>
      </c>
      <c r="F9345" s="573"/>
    </row>
    <row r="9346" spans="1:6" ht="15" customHeight="1">
      <c r="A9346" s="12"/>
      <c r="C9346" s="53" t="s">
        <v>288</v>
      </c>
      <c r="D9346" s="1" t="s">
        <v>9458</v>
      </c>
      <c r="E9346" s="573">
        <f ca="1">SUMIF('BKAS IDR'!$E$10:$E$44,$C9346,'BKAS IDR'!$N$10:$N$43)</f>
        <v>0</v>
      </c>
      <c r="F9346" s="573"/>
    </row>
    <row r="9347" spans="1:6" ht="15" customHeight="1">
      <c r="A9347" s="12"/>
      <c r="C9347" s="53" t="s">
        <v>289</v>
      </c>
      <c r="D9347" s="1" t="s">
        <v>9459</v>
      </c>
      <c r="E9347" s="573">
        <f ca="1">SUMIF('BKAS IDR'!$E$10:$E$44,$C9347,'BKAS IDR'!$N$10:$N$43)</f>
        <v>0</v>
      </c>
      <c r="F9347" s="573"/>
    </row>
    <row r="9348" spans="1:6" ht="15" customHeight="1">
      <c r="A9348" s="12"/>
      <c r="C9348" s="53" t="s">
        <v>290</v>
      </c>
      <c r="D9348" s="1" t="s">
        <v>9460</v>
      </c>
      <c r="E9348" s="573">
        <f ca="1">SUMIF('BKAS IDR'!$E$10:$E$44,$C9348,'BKAS IDR'!$N$10:$N$43)</f>
        <v>0</v>
      </c>
      <c r="F9348" s="573"/>
    </row>
    <row r="9349" spans="1:6" ht="15" customHeight="1">
      <c r="A9349" s="12"/>
      <c r="C9349" s="53" t="s">
        <v>291</v>
      </c>
      <c r="D9349" s="1" t="s">
        <v>9461</v>
      </c>
      <c r="E9349" s="573">
        <f ca="1">SUMIF('BKAS IDR'!$E$10:$E$44,$C9349,'BKAS IDR'!$N$10:$N$43)</f>
        <v>0</v>
      </c>
      <c r="F9349" s="573"/>
    </row>
    <row r="9350" spans="1:6" ht="15" customHeight="1">
      <c r="A9350" s="12"/>
      <c r="C9350" s="53" t="s">
        <v>292</v>
      </c>
      <c r="D9350" s="1" t="s">
        <v>9462</v>
      </c>
      <c r="E9350" s="573">
        <f ca="1">SUMIF('BKAS IDR'!$E$10:$E$44,$C9350,'BKAS IDR'!$N$10:$N$43)</f>
        <v>0</v>
      </c>
      <c r="F9350" s="573"/>
    </row>
    <row r="9351" spans="1:6" ht="15" customHeight="1">
      <c r="A9351" s="12"/>
      <c r="C9351" s="53" t="s">
        <v>293</v>
      </c>
      <c r="D9351" s="1" t="s">
        <v>9463</v>
      </c>
      <c r="E9351" s="573">
        <f ca="1">SUMIF('BKAS IDR'!$E$10:$E$44,$C9351,'BKAS IDR'!$N$10:$N$43)</f>
        <v>0</v>
      </c>
      <c r="F9351" s="573"/>
    </row>
    <row r="9352" spans="1:6" ht="15" customHeight="1">
      <c r="A9352" s="12"/>
      <c r="C9352" s="53" t="s">
        <v>294</v>
      </c>
      <c r="D9352" s="1" t="s">
        <v>9464</v>
      </c>
      <c r="E9352" s="573">
        <f ca="1">SUMIF('BKAS IDR'!$E$10:$E$44,$C9352,'BKAS IDR'!$N$10:$N$43)</f>
        <v>0</v>
      </c>
      <c r="F9352" s="573"/>
    </row>
    <row r="9353" spans="1:6" ht="15" customHeight="1">
      <c r="A9353" s="12"/>
      <c r="C9353" s="53" t="s">
        <v>295</v>
      </c>
      <c r="D9353" s="1" t="s">
        <v>9465</v>
      </c>
      <c r="E9353" s="573">
        <f ca="1">SUMIF('BKAS IDR'!$E$10:$E$44,$C9353,'BKAS IDR'!$N$10:$N$43)</f>
        <v>0</v>
      </c>
      <c r="F9353" s="573"/>
    </row>
    <row r="9354" spans="1:6" ht="15" customHeight="1">
      <c r="A9354" s="12"/>
      <c r="C9354" s="53" t="s">
        <v>174</v>
      </c>
      <c r="D9354" s="1" t="s">
        <v>9466</v>
      </c>
      <c r="E9354" s="573">
        <f ca="1">SUMIF('BKAS IDR'!$E$10:$E$44,$C9354,'BKAS IDR'!$N$10:$N$43)</f>
        <v>0</v>
      </c>
      <c r="F9354" s="573"/>
    </row>
    <row r="9355" spans="1:6" ht="15" customHeight="1">
      <c r="A9355" s="12"/>
      <c r="C9355" s="53" t="s">
        <v>296</v>
      </c>
      <c r="D9355" s="1" t="s">
        <v>9467</v>
      </c>
      <c r="E9355" s="573">
        <f ca="1">SUMIF('BKAS IDR'!$E$10:$E$44,$C9355,'BKAS IDR'!$N$10:$N$43)</f>
        <v>0</v>
      </c>
      <c r="F9355" s="573"/>
    </row>
    <row r="9356" spans="1:6" ht="15" customHeight="1">
      <c r="A9356" s="12"/>
      <c r="C9356" s="53" t="s">
        <v>297</v>
      </c>
      <c r="D9356" s="1" t="s">
        <v>9468</v>
      </c>
      <c r="E9356" s="573">
        <f ca="1">SUMIF('BKAS IDR'!$E$10:$E$44,$C9356,'BKAS IDR'!$N$10:$N$43)</f>
        <v>0</v>
      </c>
      <c r="F9356" s="573"/>
    </row>
    <row r="9357" spans="1:6" ht="15" customHeight="1">
      <c r="A9357" s="12"/>
      <c r="C9357" s="53" t="s">
        <v>298</v>
      </c>
      <c r="D9357" s="1" t="s">
        <v>9469</v>
      </c>
      <c r="E9357" s="573">
        <f ca="1">SUMIF('BKAS IDR'!$E$10:$E$44,$C9357,'BKAS IDR'!$N$10:$N$43)</f>
        <v>0</v>
      </c>
      <c r="F9357" s="573"/>
    </row>
    <row r="9358" spans="1:6" ht="15" customHeight="1">
      <c r="A9358" s="12"/>
      <c r="C9358" s="53" t="s">
        <v>299</v>
      </c>
      <c r="D9358" s="1" t="s">
        <v>9470</v>
      </c>
      <c r="E9358" s="573">
        <f ca="1">SUMIF('BKAS IDR'!$E$10:$E$44,$C9358,'BKAS IDR'!$N$10:$N$43)</f>
        <v>0</v>
      </c>
      <c r="F9358" s="573"/>
    </row>
    <row r="9359" spans="1:6" ht="15" customHeight="1">
      <c r="A9359" s="12"/>
      <c r="C9359" s="53" t="s">
        <v>300</v>
      </c>
      <c r="D9359" s="1" t="s">
        <v>9471</v>
      </c>
      <c r="E9359" s="573">
        <f ca="1">SUMIF('BKAS IDR'!$E$10:$E$44,$C9359,'BKAS IDR'!$N$10:$N$43)</f>
        <v>0</v>
      </c>
      <c r="F9359" s="573"/>
    </row>
    <row r="9360" spans="1:6" ht="15" customHeight="1">
      <c r="A9360" s="12"/>
      <c r="C9360" s="53" t="s">
        <v>301</v>
      </c>
      <c r="D9360" s="1" t="s">
        <v>9472</v>
      </c>
      <c r="E9360" s="573">
        <f ca="1">SUMIF('BKAS IDR'!$E$10:$E$44,$C9360,'BKAS IDR'!$N$10:$N$43)</f>
        <v>0</v>
      </c>
      <c r="F9360" s="573"/>
    </row>
    <row r="9361" spans="1:6" ht="15" customHeight="1">
      <c r="A9361" s="12"/>
      <c r="C9361" s="53" t="s">
        <v>302</v>
      </c>
      <c r="D9361" s="1" t="s">
        <v>9473</v>
      </c>
      <c r="E9361" s="573">
        <f ca="1">SUMIF('BKAS IDR'!$E$10:$E$44,$C9361,'BKAS IDR'!$N$10:$N$43)</f>
        <v>0</v>
      </c>
      <c r="F9361" s="573"/>
    </row>
    <row r="9362" spans="1:6" ht="15" customHeight="1">
      <c r="A9362" s="12"/>
      <c r="C9362" s="53" t="s">
        <v>303</v>
      </c>
      <c r="D9362" s="1" t="s">
        <v>9474</v>
      </c>
      <c r="E9362" s="573">
        <f ca="1">SUMIF('BKAS IDR'!$E$10:$E$44,$C9362,'BKAS IDR'!$N$10:$N$43)</f>
        <v>0</v>
      </c>
      <c r="F9362" s="573"/>
    </row>
    <row r="9363" spans="1:6" ht="15" customHeight="1">
      <c r="A9363" s="12"/>
      <c r="C9363" s="53" t="s">
        <v>304</v>
      </c>
      <c r="D9363" s="1" t="s">
        <v>9475</v>
      </c>
      <c r="E9363" s="573">
        <f ca="1">SUMIF('BKAS IDR'!$E$10:$E$44,$C9363,'BKAS IDR'!$N$10:$N$43)</f>
        <v>0</v>
      </c>
      <c r="F9363" s="573"/>
    </row>
    <row r="9364" spans="1:6" ht="15" customHeight="1">
      <c r="A9364" s="12"/>
      <c r="C9364" s="53" t="s">
        <v>305</v>
      </c>
      <c r="D9364" s="1" t="s">
        <v>9476</v>
      </c>
      <c r="E9364" s="573">
        <f ca="1">SUMIF('BKAS IDR'!$E$10:$E$44,$C9364,'BKAS IDR'!$N$10:$N$43)</f>
        <v>0</v>
      </c>
      <c r="F9364" s="573"/>
    </row>
    <row r="9365" spans="1:6" ht="15" customHeight="1">
      <c r="A9365" s="12"/>
      <c r="C9365" s="53" t="s">
        <v>306</v>
      </c>
      <c r="D9365" s="1" t="s">
        <v>9477</v>
      </c>
      <c r="E9365" s="573">
        <f ca="1">SUMIF('BKAS IDR'!$E$10:$E$44,$C9365,'BKAS IDR'!$N$10:$N$43)</f>
        <v>0</v>
      </c>
      <c r="F9365" s="573"/>
    </row>
    <row r="9366" spans="1:6" ht="15" customHeight="1">
      <c r="A9366" s="12"/>
      <c r="C9366" s="53" t="s">
        <v>307</v>
      </c>
      <c r="D9366" s="1" t="s">
        <v>9478</v>
      </c>
      <c r="E9366" s="573">
        <f ca="1">SUMIF('BKAS IDR'!$E$10:$E$44,$C9366,'BKAS IDR'!$N$10:$N$43)</f>
        <v>0</v>
      </c>
      <c r="F9366" s="573"/>
    </row>
    <row r="9367" spans="1:6" ht="15" customHeight="1">
      <c r="A9367" s="12"/>
      <c r="C9367" s="53" t="s">
        <v>308</v>
      </c>
      <c r="D9367" s="1" t="s">
        <v>9479</v>
      </c>
      <c r="E9367" s="573">
        <f ca="1">SUMIF('BKAS IDR'!$E$10:$E$44,$C9367,'BKAS IDR'!$N$10:$N$43)</f>
        <v>0</v>
      </c>
      <c r="F9367" s="573"/>
    </row>
    <row r="9368" spans="1:6" ht="15" customHeight="1">
      <c r="A9368" s="12"/>
      <c r="C9368" s="53" t="s">
        <v>309</v>
      </c>
      <c r="D9368" s="1" t="s">
        <v>9480</v>
      </c>
      <c r="E9368" s="573">
        <f ca="1">SUMIF('BKAS IDR'!$E$10:$E$44,$C9368,'BKAS IDR'!$N$10:$N$43)</f>
        <v>0</v>
      </c>
      <c r="F9368" s="573"/>
    </row>
    <row r="9369" spans="1:6" ht="15" customHeight="1">
      <c r="A9369" s="12"/>
      <c r="C9369" s="53" t="s">
        <v>310</v>
      </c>
      <c r="D9369" s="1" t="s">
        <v>9481</v>
      </c>
      <c r="E9369" s="573">
        <f ca="1">SUMIF('BKAS IDR'!$E$10:$E$44,$C9369,'BKAS IDR'!$N$10:$N$43)</f>
        <v>0</v>
      </c>
      <c r="F9369" s="573"/>
    </row>
    <row r="9370" spans="1:6" ht="15" customHeight="1">
      <c r="A9370" s="12"/>
      <c r="C9370" s="53" t="s">
        <v>311</v>
      </c>
      <c r="D9370" s="1" t="s">
        <v>9482</v>
      </c>
      <c r="E9370" s="573">
        <f ca="1">SUMIF('BKAS IDR'!$E$10:$E$44,$C9370,'BKAS IDR'!$N$10:$N$43)</f>
        <v>0</v>
      </c>
      <c r="F9370" s="573"/>
    </row>
    <row r="9371" spans="1:6" ht="15" customHeight="1">
      <c r="A9371" s="12"/>
      <c r="C9371" s="53" t="s">
        <v>312</v>
      </c>
      <c r="D9371" s="1" t="s">
        <v>9483</v>
      </c>
      <c r="E9371" s="573">
        <f ca="1">SUMIF('BKAS IDR'!$E$10:$E$44,$C9371,'BKAS IDR'!$N$10:$N$43)</f>
        <v>0</v>
      </c>
      <c r="F9371" s="573"/>
    </row>
    <row r="9372" spans="1:6" ht="15" customHeight="1">
      <c r="A9372" s="12"/>
      <c r="C9372" s="53" t="s">
        <v>313</v>
      </c>
      <c r="D9372" s="1" t="s">
        <v>9484</v>
      </c>
      <c r="E9372" s="573">
        <f ca="1">SUMIF('BKAS IDR'!$E$10:$E$44,$C9372,'BKAS IDR'!$N$10:$N$43)</f>
        <v>0</v>
      </c>
      <c r="F9372" s="573"/>
    </row>
    <row r="9373" spans="1:6" ht="15" customHeight="1">
      <c r="A9373" s="12"/>
      <c r="C9373" s="53" t="s">
        <v>314</v>
      </c>
      <c r="D9373" s="1" t="s">
        <v>9485</v>
      </c>
      <c r="E9373" s="573">
        <f ca="1">SUMIF('BKAS IDR'!$E$10:$E$44,$C9373,'BKAS IDR'!$N$10:$N$43)</f>
        <v>0</v>
      </c>
      <c r="F9373" s="573"/>
    </row>
    <row r="9374" spans="1:6" ht="15" customHeight="1">
      <c r="A9374" s="12"/>
      <c r="C9374" s="53" t="s">
        <v>315</v>
      </c>
      <c r="D9374" s="1" t="s">
        <v>9486</v>
      </c>
      <c r="E9374" s="573">
        <f ca="1">SUMIF('BKAS IDR'!$E$10:$E$44,$C9374,'BKAS IDR'!$N$10:$N$43)</f>
        <v>0</v>
      </c>
      <c r="F9374" s="573"/>
    </row>
    <row r="9375" spans="1:6" ht="15" customHeight="1">
      <c r="A9375" s="12"/>
      <c r="C9375" s="53" t="s">
        <v>316</v>
      </c>
      <c r="D9375" s="1" t="s">
        <v>9487</v>
      </c>
      <c r="E9375" s="573">
        <f ca="1">SUMIF('BKAS IDR'!$E$10:$E$44,$C9375,'BKAS IDR'!$N$10:$N$43)</f>
        <v>0</v>
      </c>
      <c r="F9375" s="573"/>
    </row>
    <row r="9376" spans="1:6" ht="15" customHeight="1">
      <c r="A9376" s="12"/>
      <c r="C9376" s="53" t="s">
        <v>317</v>
      </c>
      <c r="D9376" s="1" t="s">
        <v>9488</v>
      </c>
      <c r="E9376" s="573">
        <f ca="1">SUMIF('BKAS IDR'!$E$10:$E$44,$C9376,'BKAS IDR'!$N$10:$N$43)</f>
        <v>0</v>
      </c>
      <c r="F9376" s="573"/>
    </row>
    <row r="9377" spans="1:6" ht="15" customHeight="1">
      <c r="A9377" s="12"/>
      <c r="C9377" s="53" t="s">
        <v>318</v>
      </c>
      <c r="D9377" s="1" t="s">
        <v>9489</v>
      </c>
      <c r="E9377" s="573">
        <f ca="1">SUMIF('BKAS IDR'!$E$10:$E$44,$C9377,'BKAS IDR'!$N$10:$N$43)</f>
        <v>0</v>
      </c>
      <c r="F9377" s="573"/>
    </row>
    <row r="9378" spans="1:6" ht="15" customHeight="1">
      <c r="A9378" s="12"/>
      <c r="C9378" s="53" t="s">
        <v>319</v>
      </c>
      <c r="D9378" s="1" t="s">
        <v>9490</v>
      </c>
      <c r="E9378" s="573">
        <f ca="1">SUMIF('BKAS IDR'!$E$10:$E$44,$C9378,'BKAS IDR'!$N$10:$N$43)</f>
        <v>0</v>
      </c>
      <c r="F9378" s="573"/>
    </row>
    <row r="9379" spans="1:6" ht="15" customHeight="1">
      <c r="A9379" s="12"/>
      <c r="C9379" s="53" t="s">
        <v>320</v>
      </c>
      <c r="D9379" s="1" t="s">
        <v>9491</v>
      </c>
      <c r="E9379" s="573">
        <f ca="1">SUMIF('BKAS IDR'!$E$10:$E$44,$C9379,'BKAS IDR'!$N$10:$N$43)</f>
        <v>0</v>
      </c>
      <c r="F9379" s="573"/>
    </row>
    <row r="9380" spans="1:6" ht="15" customHeight="1">
      <c r="A9380" s="12"/>
      <c r="C9380" s="53" t="s">
        <v>321</v>
      </c>
      <c r="D9380" s="1" t="s">
        <v>9492</v>
      </c>
      <c r="E9380" s="573">
        <f ca="1">SUMIF('BKAS IDR'!$E$10:$E$44,$C9380,'BKAS IDR'!$N$10:$N$43)</f>
        <v>0</v>
      </c>
      <c r="F9380" s="573"/>
    </row>
    <row r="9381" spans="1:6" ht="15" customHeight="1">
      <c r="A9381" s="12"/>
      <c r="C9381" s="53" t="s">
        <v>322</v>
      </c>
      <c r="D9381" s="1" t="s">
        <v>9493</v>
      </c>
      <c r="E9381" s="573">
        <f ca="1">SUMIF('BKAS IDR'!$E$10:$E$44,$C9381,'BKAS IDR'!$N$10:$N$43)</f>
        <v>0</v>
      </c>
      <c r="F9381" s="573"/>
    </row>
    <row r="9382" spans="1:6" ht="15" customHeight="1">
      <c r="A9382" s="12"/>
      <c r="C9382" s="53" t="s">
        <v>323</v>
      </c>
      <c r="D9382" s="1" t="s">
        <v>9494</v>
      </c>
      <c r="E9382" s="573">
        <f ca="1">SUMIF('BKAS IDR'!$E$10:$E$44,$C9382,'BKAS IDR'!$N$10:$N$43)</f>
        <v>0</v>
      </c>
      <c r="F9382" s="573"/>
    </row>
    <row r="9383" spans="1:6" ht="15" customHeight="1">
      <c r="A9383" s="12"/>
      <c r="C9383" s="53" t="s">
        <v>324</v>
      </c>
      <c r="D9383" s="1" t="s">
        <v>9495</v>
      </c>
      <c r="E9383" s="573">
        <f ca="1">SUMIF('BKAS IDR'!$E$10:$E$44,$C9383,'BKAS IDR'!$N$10:$N$43)</f>
        <v>0</v>
      </c>
      <c r="F9383" s="573"/>
    </row>
    <row r="9384" spans="1:6" ht="15" customHeight="1">
      <c r="A9384" s="12"/>
      <c r="C9384" s="53" t="s">
        <v>325</v>
      </c>
      <c r="D9384" s="1" t="s">
        <v>9496</v>
      </c>
      <c r="E9384" s="573">
        <f ca="1">SUMIF('BKAS IDR'!$E$10:$E$44,$C9384,'BKAS IDR'!$N$10:$N$43)</f>
        <v>0</v>
      </c>
      <c r="F9384" s="573"/>
    </row>
    <row r="9385" spans="1:6" ht="15" customHeight="1">
      <c r="A9385" s="12"/>
      <c r="C9385" s="53" t="s">
        <v>326</v>
      </c>
      <c r="D9385" s="1" t="s">
        <v>9497</v>
      </c>
      <c r="E9385" s="573">
        <f ca="1">SUMIF('BKAS IDR'!$E$10:$E$44,$C9385,'BKAS IDR'!$N$10:$N$43)</f>
        <v>0</v>
      </c>
      <c r="F9385" s="573"/>
    </row>
    <row r="9386" spans="1:6" ht="15" customHeight="1">
      <c r="A9386" s="12"/>
      <c r="C9386" s="53" t="s">
        <v>327</v>
      </c>
      <c r="D9386" s="1" t="s">
        <v>9498</v>
      </c>
      <c r="E9386" s="573">
        <f ca="1">SUMIF('BKAS IDR'!$E$10:$E$44,$C9386,'BKAS IDR'!$N$10:$N$43)</f>
        <v>0</v>
      </c>
      <c r="F9386" s="573"/>
    </row>
    <row r="9387" spans="1:6" ht="15" customHeight="1">
      <c r="A9387" s="12"/>
      <c r="C9387" s="53" t="s">
        <v>328</v>
      </c>
      <c r="D9387" s="1" t="s">
        <v>9499</v>
      </c>
      <c r="E9387" s="573">
        <f ca="1">SUMIF('BKAS IDR'!$E$10:$E$44,$C9387,'BKAS IDR'!$N$10:$N$43)</f>
        <v>0</v>
      </c>
      <c r="F9387" s="573"/>
    </row>
    <row r="9388" spans="1:6" ht="15" customHeight="1">
      <c r="A9388" s="12"/>
      <c r="C9388" s="53" t="s">
        <v>329</v>
      </c>
      <c r="D9388" s="1" t="s">
        <v>9500</v>
      </c>
      <c r="E9388" s="573">
        <f ca="1">SUMIF('BKAS IDR'!$E$10:$E$44,$C9388,'BKAS IDR'!$N$10:$N$43)</f>
        <v>0</v>
      </c>
      <c r="F9388" s="573"/>
    </row>
    <row r="9389" spans="1:6" ht="15" customHeight="1">
      <c r="A9389" s="12"/>
      <c r="C9389" s="53" t="s">
        <v>330</v>
      </c>
      <c r="D9389" s="1" t="s">
        <v>9501</v>
      </c>
      <c r="E9389" s="573">
        <f ca="1">SUMIF('BKAS IDR'!$E$10:$E$44,$C9389,'BKAS IDR'!$N$10:$N$43)</f>
        <v>0</v>
      </c>
      <c r="F9389" s="573"/>
    </row>
    <row r="9390" spans="1:6" ht="15" customHeight="1">
      <c r="A9390" s="12"/>
      <c r="C9390" s="53" t="s">
        <v>331</v>
      </c>
      <c r="D9390" s="1" t="s">
        <v>9502</v>
      </c>
      <c r="E9390" s="573">
        <f ca="1">SUMIF('BKAS IDR'!$E$10:$E$44,$C9390,'BKAS IDR'!$N$10:$N$43)</f>
        <v>0</v>
      </c>
      <c r="F9390" s="573"/>
    </row>
    <row r="9391" spans="1:6" ht="15" customHeight="1">
      <c r="A9391" s="12"/>
      <c r="C9391" s="53" t="s">
        <v>332</v>
      </c>
      <c r="D9391" s="1" t="s">
        <v>9503</v>
      </c>
      <c r="E9391" s="573">
        <f ca="1">SUMIF('BKAS IDR'!$E$10:$E$44,$C9391,'BKAS IDR'!$N$10:$N$43)</f>
        <v>0</v>
      </c>
      <c r="F9391" s="573"/>
    </row>
    <row r="9392" spans="1:6" ht="15" customHeight="1">
      <c r="A9392" s="12"/>
      <c r="C9392" s="53" t="s">
        <v>333</v>
      </c>
      <c r="D9392" s="1" t="s">
        <v>9504</v>
      </c>
      <c r="E9392" s="573">
        <f ca="1">SUMIF('BKAS IDR'!$E$10:$E$44,$C9392,'BKAS IDR'!$N$10:$N$43)</f>
        <v>0</v>
      </c>
      <c r="F9392" s="573"/>
    </row>
    <row r="9393" spans="1:6" ht="15" customHeight="1">
      <c r="A9393" s="12"/>
      <c r="C9393" s="53" t="s">
        <v>30</v>
      </c>
      <c r="D9393" s="1" t="s">
        <v>160</v>
      </c>
      <c r="E9393" s="573">
        <f ca="1">SUMIF('BKAS IDR'!$E$10:$E$44,$C9393,'BKAS IDR'!$N$10:$N$43)</f>
        <v>0</v>
      </c>
      <c r="F9393" s="573"/>
    </row>
    <row r="9394" spans="1:6" ht="15" customHeight="1">
      <c r="A9394" s="12"/>
      <c r="C9394" s="53" t="s">
        <v>334</v>
      </c>
      <c r="D9394" s="1" t="s">
        <v>9505</v>
      </c>
      <c r="E9394" s="573">
        <f ca="1">SUMIF('BKAS IDR'!$E$10:$E$44,$C9394,'BKAS IDR'!$N$10:$N$43)</f>
        <v>0</v>
      </c>
      <c r="F9394" s="573"/>
    </row>
    <row r="9395" spans="1:6" ht="15" customHeight="1">
      <c r="A9395" s="12"/>
      <c r="C9395" s="53" t="s">
        <v>62</v>
      </c>
      <c r="D9395" s="1" t="s">
        <v>9506</v>
      </c>
      <c r="E9395" s="573">
        <f ca="1">SUMIF('BKAS IDR'!$E$10:$E$44,$C9395,'BKAS IDR'!$N$10:$N$43)</f>
        <v>0</v>
      </c>
      <c r="F9395" s="573"/>
    </row>
    <row r="9396" spans="1:6" ht="15" customHeight="1">
      <c r="A9396" s="12"/>
      <c r="C9396" s="53" t="s">
        <v>335</v>
      </c>
      <c r="D9396" s="1" t="s">
        <v>9507</v>
      </c>
      <c r="E9396" s="573">
        <f ca="1">SUMIF('BKAS IDR'!$E$10:$E$44,$C9396,'BKAS IDR'!$N$10:$N$43)</f>
        <v>0</v>
      </c>
      <c r="F9396" s="573"/>
    </row>
    <row r="9397" spans="1:6" ht="15" customHeight="1">
      <c r="A9397" s="12"/>
      <c r="C9397" s="53" t="s">
        <v>336</v>
      </c>
      <c r="D9397" s="1" t="s">
        <v>9508</v>
      </c>
      <c r="E9397" s="573">
        <f ca="1">SUMIF('BKAS IDR'!$E$10:$E$44,$C9397,'BKAS IDR'!$N$10:$N$43)</f>
        <v>0</v>
      </c>
      <c r="F9397" s="573"/>
    </row>
    <row r="9398" spans="1:6" ht="15" customHeight="1">
      <c r="A9398" s="12"/>
      <c r="C9398" s="53" t="s">
        <v>337</v>
      </c>
      <c r="D9398" s="1" t="s">
        <v>9509</v>
      </c>
      <c r="E9398" s="573">
        <f ca="1">SUMIF('BKAS IDR'!$E$10:$E$44,$C9398,'BKAS IDR'!$N$10:$N$43)</f>
        <v>0</v>
      </c>
      <c r="F9398" s="573"/>
    </row>
    <row r="9399" spans="1:6" ht="15" customHeight="1">
      <c r="A9399" s="12"/>
      <c r="C9399" s="53" t="s">
        <v>338</v>
      </c>
      <c r="D9399" s="1" t="s">
        <v>9510</v>
      </c>
      <c r="E9399" s="573">
        <f ca="1">SUMIF('BKAS IDR'!$E$10:$E$44,$C9399,'BKAS IDR'!$N$10:$N$43)</f>
        <v>0</v>
      </c>
      <c r="F9399" s="573"/>
    </row>
    <row r="9400" spans="1:6" ht="15" customHeight="1">
      <c r="A9400" s="12"/>
      <c r="C9400" s="53" t="s">
        <v>339</v>
      </c>
      <c r="D9400" s="1" t="s">
        <v>9511</v>
      </c>
      <c r="E9400" s="573">
        <f ca="1">SUMIF('BKAS IDR'!$E$10:$E$44,$C9400,'BKAS IDR'!$N$10:$N$43)</f>
        <v>0</v>
      </c>
      <c r="F9400" s="573"/>
    </row>
    <row r="9401" spans="1:6" ht="15" customHeight="1">
      <c r="A9401" s="12"/>
      <c r="C9401" s="53" t="s">
        <v>340</v>
      </c>
      <c r="D9401" s="1" t="s">
        <v>9512</v>
      </c>
      <c r="E9401" s="573">
        <f ca="1">SUMIF('BKAS IDR'!$E$10:$E$44,$C9401,'BKAS IDR'!$N$10:$N$43)</f>
        <v>0</v>
      </c>
      <c r="F9401" s="573"/>
    </row>
    <row r="9402" spans="1:6" ht="15" customHeight="1">
      <c r="A9402" s="12"/>
      <c r="C9402" s="53" t="s">
        <v>91</v>
      </c>
      <c r="D9402" s="1" t="s">
        <v>9513</v>
      </c>
      <c r="E9402" s="573">
        <f ca="1">SUMIF('BKAS IDR'!$E$10:$E$44,$C9402,'BKAS IDR'!$N$10:$N$43)</f>
        <v>0</v>
      </c>
      <c r="F9402" s="573"/>
    </row>
    <row r="9403" spans="1:6" ht="15" customHeight="1">
      <c r="A9403" s="12"/>
      <c r="C9403" s="53" t="s">
        <v>341</v>
      </c>
      <c r="D9403" s="1" t="s">
        <v>9514</v>
      </c>
      <c r="E9403" s="573">
        <f ca="1">SUMIF('BKAS IDR'!$E$10:$E$44,$C9403,'BKAS IDR'!$N$10:$N$43)</f>
        <v>0</v>
      </c>
      <c r="F9403" s="573"/>
    </row>
    <row r="9404" spans="1:6" ht="15" customHeight="1">
      <c r="A9404" s="12"/>
      <c r="C9404" s="53" t="s">
        <v>87</v>
      </c>
      <c r="D9404" s="1" t="s">
        <v>9515</v>
      </c>
      <c r="E9404" s="573">
        <f ca="1">SUMIF('BKAS IDR'!$E$10:$E$44,$C9404,'BKAS IDR'!$N$10:$N$43)</f>
        <v>0</v>
      </c>
      <c r="F9404" s="573"/>
    </row>
    <row r="9405" spans="1:6" ht="15" customHeight="1">
      <c r="A9405" s="12"/>
      <c r="C9405" s="53" t="s">
        <v>342</v>
      </c>
      <c r="D9405" s="1" t="s">
        <v>9516</v>
      </c>
      <c r="E9405" s="573">
        <f ca="1">SUMIF('BKAS IDR'!$E$10:$E$44,$C9405,'BKAS IDR'!$N$10:$N$43)</f>
        <v>0</v>
      </c>
      <c r="F9405" s="573"/>
    </row>
    <row r="9406" spans="1:6" ht="15" customHeight="1">
      <c r="A9406" s="12"/>
      <c r="C9406" s="53" t="s">
        <v>71</v>
      </c>
      <c r="D9406" s="1" t="s">
        <v>9517</v>
      </c>
      <c r="E9406" s="573">
        <f ca="1">SUMIF('BKAS IDR'!$E$10:$E$44,$C9406,'BKAS IDR'!$N$10:$N$43)</f>
        <v>0</v>
      </c>
      <c r="F9406" s="573"/>
    </row>
    <row r="9407" spans="1:6" ht="15" customHeight="1">
      <c r="A9407" s="12"/>
      <c r="C9407" s="53" t="s">
        <v>343</v>
      </c>
      <c r="D9407" s="1" t="s">
        <v>9518</v>
      </c>
      <c r="E9407" s="573">
        <f ca="1">SUMIF('BKAS IDR'!$E$10:$E$44,$C9407,'BKAS IDR'!$N$10:$N$43)</f>
        <v>0</v>
      </c>
      <c r="F9407" s="573"/>
    </row>
    <row r="9408" spans="1:6" ht="15" customHeight="1">
      <c r="A9408" s="12"/>
      <c r="C9408" s="53" t="s">
        <v>344</v>
      </c>
      <c r="D9408" s="1" t="s">
        <v>9519</v>
      </c>
      <c r="E9408" s="573">
        <f ca="1">SUMIF('BKAS IDR'!$E$10:$E$44,$C9408,'BKAS IDR'!$N$10:$N$43)</f>
        <v>0</v>
      </c>
      <c r="F9408" s="573"/>
    </row>
    <row r="9409" spans="1:6" ht="15" customHeight="1">
      <c r="A9409" s="12"/>
      <c r="C9409" s="53" t="s">
        <v>345</v>
      </c>
      <c r="D9409" s="1" t="s">
        <v>9520</v>
      </c>
      <c r="E9409" s="573">
        <f ca="1">SUMIF('BKAS IDR'!$E$10:$E$44,$C9409,'BKAS IDR'!$N$10:$N$43)</f>
        <v>0</v>
      </c>
      <c r="F9409" s="573"/>
    </row>
    <row r="9410" spans="1:6" ht="15" customHeight="1">
      <c r="A9410" s="12"/>
      <c r="C9410" s="53" t="s">
        <v>346</v>
      </c>
      <c r="D9410" s="1" t="s">
        <v>9521</v>
      </c>
      <c r="E9410" s="573">
        <f ca="1">SUMIF('BKAS IDR'!$E$10:$E$44,$C9410,'BKAS IDR'!$N$10:$N$43)</f>
        <v>0</v>
      </c>
      <c r="F9410" s="573"/>
    </row>
    <row r="9411" spans="1:6" ht="15" customHeight="1">
      <c r="A9411" s="12"/>
      <c r="C9411" s="53" t="s">
        <v>64</v>
      </c>
      <c r="D9411" s="1" t="s">
        <v>9522</v>
      </c>
      <c r="E9411" s="573">
        <f ca="1">SUMIF('BKAS IDR'!$E$10:$E$44,$C9411,'BKAS IDR'!$N$10:$N$43)</f>
        <v>0</v>
      </c>
      <c r="F9411" s="573"/>
    </row>
    <row r="9412" spans="1:6" ht="15" customHeight="1">
      <c r="A9412" s="12"/>
      <c r="C9412" s="53" t="s">
        <v>347</v>
      </c>
      <c r="D9412" s="1" t="s">
        <v>9523</v>
      </c>
      <c r="E9412" s="573">
        <f ca="1">SUMIF('BKAS IDR'!$E$10:$E$44,$C9412,'BKAS IDR'!$N$10:$N$43)</f>
        <v>0</v>
      </c>
      <c r="F9412" s="573"/>
    </row>
    <row r="9413" spans="1:6" ht="15" customHeight="1">
      <c r="A9413" s="12"/>
      <c r="C9413" s="53" t="s">
        <v>348</v>
      </c>
      <c r="D9413" s="1" t="s">
        <v>9524</v>
      </c>
      <c r="E9413" s="573">
        <f ca="1">SUMIF('BKAS IDR'!$E$10:$E$44,$C9413,'BKAS IDR'!$N$10:$N$43)</f>
        <v>0</v>
      </c>
      <c r="F9413" s="573"/>
    </row>
    <row r="9414" spans="1:6" ht="15" customHeight="1">
      <c r="A9414" s="12"/>
      <c r="C9414" s="53" t="s">
        <v>349</v>
      </c>
      <c r="D9414" s="1" t="s">
        <v>9525</v>
      </c>
      <c r="E9414" s="573">
        <f ca="1">SUMIF('BKAS IDR'!$E$10:$E$44,$C9414,'BKAS IDR'!$N$10:$N$43)</f>
        <v>0</v>
      </c>
      <c r="F9414" s="573"/>
    </row>
    <row r="9415" spans="1:6" ht="15" customHeight="1">
      <c r="A9415" s="12"/>
      <c r="C9415" s="53" t="s">
        <v>350</v>
      </c>
      <c r="D9415" s="1" t="s">
        <v>9526</v>
      </c>
      <c r="E9415" s="573">
        <f ca="1">SUMIF('BKAS IDR'!$E$10:$E$44,$C9415,'BKAS IDR'!$N$10:$N$43)</f>
        <v>0</v>
      </c>
      <c r="F9415" s="573"/>
    </row>
    <row r="9416" spans="1:6" ht="15" customHeight="1">
      <c r="A9416" s="12"/>
      <c r="C9416" s="53" t="s">
        <v>351</v>
      </c>
      <c r="D9416" s="1" t="s">
        <v>9527</v>
      </c>
      <c r="E9416" s="573">
        <f ca="1">SUMIF('BKAS IDR'!$E$10:$E$44,$C9416,'BKAS IDR'!$N$10:$N$43)</f>
        <v>0</v>
      </c>
      <c r="F9416" s="573"/>
    </row>
    <row r="9417" spans="1:6" ht="15" customHeight="1">
      <c r="A9417" s="12"/>
      <c r="C9417" s="53" t="s">
        <v>352</v>
      </c>
      <c r="D9417" s="1" t="s">
        <v>9528</v>
      </c>
      <c r="E9417" s="573">
        <f ca="1">SUMIF('BKAS IDR'!$E$10:$E$44,$C9417,'BKAS IDR'!$N$10:$N$43)</f>
        <v>0</v>
      </c>
      <c r="F9417" s="573"/>
    </row>
    <row r="9418" spans="1:6" ht="15" customHeight="1">
      <c r="A9418" s="12"/>
      <c r="C9418" s="53" t="s">
        <v>353</v>
      </c>
      <c r="D9418" s="1" t="s">
        <v>9529</v>
      </c>
      <c r="E9418" s="573">
        <f ca="1">SUMIF('BKAS IDR'!$E$10:$E$44,$C9418,'BKAS IDR'!$N$10:$N$43)</f>
        <v>0</v>
      </c>
      <c r="F9418" s="573"/>
    </row>
    <row r="9419" spans="1:6" ht="15" customHeight="1">
      <c r="A9419" s="12"/>
      <c r="C9419" s="53" t="s">
        <v>354</v>
      </c>
      <c r="D9419" s="1" t="s">
        <v>9530</v>
      </c>
      <c r="E9419" s="573">
        <f ca="1">SUMIF('BKAS IDR'!$E$10:$E$44,$C9419,'BKAS IDR'!$N$10:$N$43)</f>
        <v>0</v>
      </c>
      <c r="F9419" s="573"/>
    </row>
    <row r="9420" spans="1:6" ht="15" customHeight="1">
      <c r="A9420" s="12"/>
      <c r="C9420" s="53" t="s">
        <v>355</v>
      </c>
      <c r="D9420" s="1" t="s">
        <v>9531</v>
      </c>
      <c r="E9420" s="573">
        <f ca="1">SUMIF('BKAS IDR'!$E$10:$E$44,$C9420,'BKAS IDR'!$N$10:$N$43)</f>
        <v>0</v>
      </c>
      <c r="F9420" s="573"/>
    </row>
    <row r="9421" spans="1:6" ht="15" customHeight="1">
      <c r="A9421" s="12"/>
      <c r="C9421" s="53" t="s">
        <v>356</v>
      </c>
      <c r="D9421" s="1" t="s">
        <v>9532</v>
      </c>
      <c r="E9421" s="573">
        <f ca="1">SUMIF('BKAS IDR'!$E$10:$E$44,$C9421,'BKAS IDR'!$N$10:$N$43)</f>
        <v>0</v>
      </c>
      <c r="F9421" s="573"/>
    </row>
    <row r="9422" spans="1:6" ht="15" customHeight="1">
      <c r="A9422" s="12"/>
      <c r="C9422" s="53" t="s">
        <v>357</v>
      </c>
      <c r="D9422" s="1" t="s">
        <v>9533</v>
      </c>
      <c r="E9422" s="573">
        <f ca="1">SUMIF('BKAS IDR'!$E$10:$E$44,$C9422,'BKAS IDR'!$N$10:$N$43)</f>
        <v>0</v>
      </c>
      <c r="F9422" s="573"/>
    </row>
    <row r="9423" spans="1:6" ht="15" customHeight="1">
      <c r="A9423" s="12"/>
      <c r="C9423" s="53" t="s">
        <v>358</v>
      </c>
      <c r="D9423" s="1" t="s">
        <v>9534</v>
      </c>
      <c r="E9423" s="573">
        <f ca="1">SUMIF('BKAS IDR'!$E$10:$E$44,$C9423,'BKAS IDR'!$N$10:$N$43)</f>
        <v>0</v>
      </c>
      <c r="F9423" s="573"/>
    </row>
    <row r="9424" spans="1:6" ht="15" customHeight="1">
      <c r="A9424" s="12"/>
      <c r="C9424" s="53" t="s">
        <v>359</v>
      </c>
      <c r="D9424" s="1" t="s">
        <v>9535</v>
      </c>
      <c r="E9424" s="573">
        <f ca="1">SUMIF('BKAS IDR'!$E$10:$E$44,$C9424,'BKAS IDR'!$N$10:$N$43)</f>
        <v>0</v>
      </c>
      <c r="F9424" s="573"/>
    </row>
    <row r="9425" spans="1:6" ht="15" customHeight="1">
      <c r="A9425" s="12"/>
      <c r="C9425" s="53" t="s">
        <v>95</v>
      </c>
      <c r="D9425" s="1" t="s">
        <v>9536</v>
      </c>
      <c r="E9425" s="573">
        <f ca="1">SUMIF('BKAS IDR'!$E$10:$E$44,$C9425,'BKAS IDR'!$N$10:$N$43)</f>
        <v>0</v>
      </c>
      <c r="F9425" s="573"/>
    </row>
    <row r="9426" spans="1:6" ht="15" customHeight="1">
      <c r="A9426" s="12"/>
      <c r="C9426" s="53" t="s">
        <v>360</v>
      </c>
      <c r="D9426" s="1" t="s">
        <v>9537</v>
      </c>
      <c r="E9426" s="573">
        <f ca="1">SUMIF('BKAS IDR'!$E$10:$E$44,$C9426,'BKAS IDR'!$N$10:$N$43)</f>
        <v>0</v>
      </c>
      <c r="F9426" s="573"/>
    </row>
    <row r="9427" spans="1:6" ht="15" customHeight="1">
      <c r="A9427" s="12"/>
      <c r="C9427" s="53" t="s">
        <v>361</v>
      </c>
      <c r="D9427" s="1" t="s">
        <v>9538</v>
      </c>
      <c r="E9427" s="573">
        <f ca="1">SUMIF('BKAS IDR'!$E$10:$E$44,$C9427,'BKAS IDR'!$N$10:$N$43)</f>
        <v>0</v>
      </c>
      <c r="F9427" s="573"/>
    </row>
    <row r="9428" spans="1:6" ht="15" customHeight="1">
      <c r="A9428" s="12"/>
      <c r="C9428" s="53" t="s">
        <v>362</v>
      </c>
      <c r="D9428" s="1" t="s">
        <v>9539</v>
      </c>
      <c r="E9428" s="573">
        <f ca="1">SUMIF('BKAS IDR'!$E$10:$E$44,$C9428,'BKAS IDR'!$N$10:$N$43)</f>
        <v>0</v>
      </c>
      <c r="F9428" s="573"/>
    </row>
    <row r="9429" spans="1:6" ht="15" customHeight="1">
      <c r="A9429" s="12"/>
      <c r="C9429" s="53" t="s">
        <v>363</v>
      </c>
      <c r="D9429" s="1" t="s">
        <v>9540</v>
      </c>
      <c r="E9429" s="573">
        <f ca="1">SUMIF('BKAS IDR'!$E$10:$E$44,$C9429,'BKAS IDR'!$N$10:$N$43)</f>
        <v>0</v>
      </c>
      <c r="F9429" s="573"/>
    </row>
    <row r="9430" spans="1:6" ht="15" customHeight="1">
      <c r="A9430" s="12"/>
      <c r="C9430" s="53" t="s">
        <v>364</v>
      </c>
      <c r="D9430" s="1" t="s">
        <v>9541</v>
      </c>
      <c r="E9430" s="573">
        <f ca="1">SUMIF('BKAS IDR'!$E$10:$E$44,$C9430,'BKAS IDR'!$N$10:$N$43)</f>
        <v>0</v>
      </c>
      <c r="F9430" s="573"/>
    </row>
    <row r="9431" spans="1:6" ht="15" customHeight="1">
      <c r="A9431" s="12"/>
      <c r="C9431" s="53" t="s">
        <v>365</v>
      </c>
      <c r="D9431" s="1" t="s">
        <v>9542</v>
      </c>
      <c r="E9431" s="573">
        <f ca="1">SUMIF('BKAS IDR'!$E$10:$E$44,$C9431,'BKAS IDR'!$N$10:$N$43)</f>
        <v>0</v>
      </c>
      <c r="F9431" s="573"/>
    </row>
    <row r="9432" spans="1:6" ht="15" customHeight="1">
      <c r="A9432" s="12"/>
      <c r="C9432" s="53" t="s">
        <v>366</v>
      </c>
      <c r="D9432" s="1" t="s">
        <v>9543</v>
      </c>
      <c r="E9432" s="573">
        <f ca="1">SUMIF('BKAS IDR'!$E$10:$E$44,$C9432,'BKAS IDR'!$N$10:$N$43)</f>
        <v>0</v>
      </c>
      <c r="F9432" s="573"/>
    </row>
    <row r="9433" spans="1:6" ht="15" customHeight="1">
      <c r="A9433" s="12"/>
      <c r="C9433" s="53" t="s">
        <v>82</v>
      </c>
      <c r="D9433" s="1" t="s">
        <v>9544</v>
      </c>
      <c r="E9433" s="573">
        <f ca="1">SUMIF('BKAS IDR'!$E$10:$E$44,$C9433,'BKAS IDR'!$N$10:$N$43)</f>
        <v>0</v>
      </c>
      <c r="F9433" s="573"/>
    </row>
    <row r="9434" spans="1:6" ht="15" customHeight="1">
      <c r="A9434" s="12"/>
      <c r="C9434" s="53" t="s">
        <v>367</v>
      </c>
      <c r="D9434" s="1" t="s">
        <v>9545</v>
      </c>
      <c r="E9434" s="573">
        <f ca="1">SUMIF('BKAS IDR'!$E$10:$E$44,$C9434,'BKAS IDR'!$N$10:$N$43)</f>
        <v>0</v>
      </c>
      <c r="F9434" s="573"/>
    </row>
    <row r="9435" spans="1:6" ht="15" customHeight="1">
      <c r="A9435" s="12"/>
      <c r="C9435" s="53" t="s">
        <v>78</v>
      </c>
      <c r="D9435" s="1" t="s">
        <v>9546</v>
      </c>
      <c r="E9435" s="573">
        <f ca="1">SUMIF('BKAS IDR'!$E$10:$E$44,$C9435,'BKAS IDR'!$N$10:$N$43)</f>
        <v>0</v>
      </c>
      <c r="F9435" s="573"/>
    </row>
    <row r="9436" spans="1:6" ht="15" customHeight="1">
      <c r="A9436" s="12"/>
      <c r="C9436" s="53" t="s">
        <v>368</v>
      </c>
      <c r="D9436" s="1" t="s">
        <v>9547</v>
      </c>
      <c r="E9436" s="573">
        <f ca="1">SUMIF('BKAS IDR'!$E$10:$E$44,$C9436,'BKAS IDR'!$N$10:$N$43)</f>
        <v>0</v>
      </c>
      <c r="F9436" s="573"/>
    </row>
    <row r="9437" spans="1:6" ht="15" customHeight="1">
      <c r="A9437" s="12"/>
      <c r="C9437" s="53" t="s">
        <v>369</v>
      </c>
      <c r="D9437" s="1" t="s">
        <v>9548</v>
      </c>
      <c r="E9437" s="573">
        <f ca="1">SUMIF('BKAS IDR'!$E$10:$E$44,$C9437,'BKAS IDR'!$N$10:$N$43)</f>
        <v>0</v>
      </c>
      <c r="F9437" s="573"/>
    </row>
    <row r="9438" spans="1:6" ht="15" customHeight="1">
      <c r="A9438" s="12"/>
      <c r="C9438" s="53" t="s">
        <v>370</v>
      </c>
      <c r="D9438" s="1" t="s">
        <v>9549</v>
      </c>
      <c r="E9438" s="573">
        <f ca="1">SUMIF('BKAS IDR'!$E$10:$E$44,$C9438,'BKAS IDR'!$N$10:$N$43)</f>
        <v>0</v>
      </c>
      <c r="F9438" s="573"/>
    </row>
    <row r="9439" spans="1:6" ht="15" customHeight="1">
      <c r="A9439" s="12"/>
      <c r="C9439" s="53" t="s">
        <v>371</v>
      </c>
      <c r="D9439" s="1" t="s">
        <v>9550</v>
      </c>
      <c r="E9439" s="573">
        <f ca="1">SUMIF('BKAS IDR'!$E$10:$E$44,$C9439,'BKAS IDR'!$N$10:$N$43)</f>
        <v>0</v>
      </c>
      <c r="F9439" s="573"/>
    </row>
    <row r="9440" spans="1:6" ht="15" customHeight="1">
      <c r="A9440" s="12"/>
      <c r="C9440" s="53" t="s">
        <v>372</v>
      </c>
      <c r="D9440" s="1" t="s">
        <v>9551</v>
      </c>
      <c r="E9440" s="573">
        <f ca="1">SUMIF('BKAS IDR'!$E$10:$E$44,$C9440,'BKAS IDR'!$N$10:$N$43)</f>
        <v>0</v>
      </c>
      <c r="F9440" s="573"/>
    </row>
    <row r="9441" spans="1:6" ht="15" customHeight="1">
      <c r="A9441" s="12"/>
      <c r="C9441" s="53" t="s">
        <v>373</v>
      </c>
      <c r="D9441" s="1" t="s">
        <v>9552</v>
      </c>
      <c r="E9441" s="573">
        <f ca="1">SUMIF('BKAS IDR'!$E$10:$E$44,$C9441,'BKAS IDR'!$N$10:$N$43)</f>
        <v>0</v>
      </c>
      <c r="F9441" s="573"/>
    </row>
    <row r="9442" spans="1:6" ht="15" customHeight="1">
      <c r="A9442" s="12"/>
      <c r="C9442" s="53" t="s">
        <v>374</v>
      </c>
      <c r="D9442" s="1" t="s">
        <v>9553</v>
      </c>
      <c r="E9442" s="573">
        <f ca="1">SUMIF('BKAS IDR'!$E$10:$E$44,$C9442,'BKAS IDR'!$N$10:$N$43)</f>
        <v>0</v>
      </c>
      <c r="F9442" s="573"/>
    </row>
    <row r="9443" spans="1:6" ht="15" customHeight="1">
      <c r="A9443" s="12"/>
      <c r="C9443" s="53" t="s">
        <v>375</v>
      </c>
      <c r="D9443" s="1" t="s">
        <v>9554</v>
      </c>
      <c r="E9443" s="573">
        <f ca="1">SUMIF('BKAS IDR'!$E$10:$E$44,$C9443,'BKAS IDR'!$N$10:$N$43)</f>
        <v>0</v>
      </c>
      <c r="F9443" s="573"/>
    </row>
    <row r="9444" spans="1:6" ht="15" customHeight="1">
      <c r="A9444" s="12"/>
      <c r="C9444" s="53" t="s">
        <v>376</v>
      </c>
      <c r="D9444" s="1" t="s">
        <v>9555</v>
      </c>
      <c r="E9444" s="573">
        <f ca="1">SUMIF('BKAS IDR'!$E$10:$E$44,$C9444,'BKAS IDR'!$N$10:$N$43)</f>
        <v>0</v>
      </c>
      <c r="F9444" s="573"/>
    </row>
    <row r="9445" spans="1:6" ht="15" customHeight="1">
      <c r="A9445" s="12"/>
      <c r="C9445" s="53" t="s">
        <v>377</v>
      </c>
      <c r="D9445" s="1" t="s">
        <v>9556</v>
      </c>
      <c r="E9445" s="573">
        <f ca="1">SUMIF('BKAS IDR'!$E$10:$E$44,$C9445,'BKAS IDR'!$N$10:$N$43)</f>
        <v>0</v>
      </c>
      <c r="F9445" s="573"/>
    </row>
    <row r="9446" spans="1:6" ht="15" customHeight="1">
      <c r="A9446" s="12"/>
      <c r="C9446" s="53" t="s">
        <v>378</v>
      </c>
      <c r="D9446" s="1" t="s">
        <v>9557</v>
      </c>
      <c r="E9446" s="573">
        <f ca="1">SUMIF('BKAS IDR'!$E$10:$E$44,$C9446,'BKAS IDR'!$N$10:$N$43)</f>
        <v>0</v>
      </c>
      <c r="F9446" s="573"/>
    </row>
    <row r="9447" spans="1:6" ht="15" customHeight="1">
      <c r="A9447" s="12"/>
      <c r="C9447" s="53" t="s">
        <v>60</v>
      </c>
      <c r="D9447" s="1" t="s">
        <v>9558</v>
      </c>
      <c r="E9447" s="573">
        <f ca="1">SUMIF('BKAS IDR'!$E$10:$E$44,$C9447,'BKAS IDR'!$N$10:$N$43)</f>
        <v>0</v>
      </c>
      <c r="F9447" s="573"/>
    </row>
    <row r="9448" spans="1:6" ht="15" customHeight="1">
      <c r="A9448" s="12"/>
      <c r="C9448" s="53" t="s">
        <v>379</v>
      </c>
      <c r="D9448" s="1" t="s">
        <v>9559</v>
      </c>
      <c r="E9448" s="573">
        <f ca="1">SUMIF('BKAS IDR'!$E$10:$E$44,$C9448,'BKAS IDR'!$N$10:$N$43)</f>
        <v>0</v>
      </c>
      <c r="F9448" s="573"/>
    </row>
    <row r="9449" spans="1:6" ht="15" customHeight="1">
      <c r="A9449" s="12"/>
      <c r="C9449" s="53" t="s">
        <v>380</v>
      </c>
      <c r="D9449" s="1" t="s">
        <v>9560</v>
      </c>
      <c r="E9449" s="573">
        <f ca="1">SUMIF('BKAS IDR'!$E$10:$E$44,$C9449,'BKAS IDR'!$N$10:$N$43)</f>
        <v>0</v>
      </c>
      <c r="F9449" s="573"/>
    </row>
    <row r="9450" spans="1:6" ht="15" customHeight="1">
      <c r="A9450" s="12"/>
      <c r="C9450" s="53" t="s">
        <v>381</v>
      </c>
      <c r="D9450" s="1" t="s">
        <v>9561</v>
      </c>
      <c r="E9450" s="573">
        <f ca="1">SUMIF('BKAS IDR'!$E$10:$E$44,$C9450,'BKAS IDR'!$N$10:$N$43)</f>
        <v>0</v>
      </c>
      <c r="F9450" s="573"/>
    </row>
    <row r="9451" spans="1:6" ht="15" customHeight="1">
      <c r="A9451" s="12"/>
      <c r="C9451" s="53" t="s">
        <v>382</v>
      </c>
      <c r="D9451" s="1" t="s">
        <v>9562</v>
      </c>
      <c r="E9451" s="573">
        <f ca="1">SUMIF('BKAS IDR'!$E$10:$E$44,$C9451,'BKAS IDR'!$N$10:$N$43)</f>
        <v>0</v>
      </c>
      <c r="F9451" s="573"/>
    </row>
    <row r="9452" spans="1:6" ht="15" customHeight="1">
      <c r="A9452" s="12"/>
      <c r="C9452" s="53" t="s">
        <v>93</v>
      </c>
      <c r="D9452" s="1" t="s">
        <v>9563</v>
      </c>
      <c r="E9452" s="573">
        <f ca="1">SUMIF('BKAS IDR'!$E$10:$E$44,$C9452,'BKAS IDR'!$N$10:$N$43)</f>
        <v>0</v>
      </c>
      <c r="F9452" s="573"/>
    </row>
    <row r="9453" spans="1:6" ht="15" customHeight="1">
      <c r="A9453" s="12"/>
      <c r="C9453" s="53" t="s">
        <v>383</v>
      </c>
      <c r="D9453" s="1" t="s">
        <v>9564</v>
      </c>
      <c r="E9453" s="573">
        <f ca="1">SUMIF('BKAS IDR'!$E$10:$E$44,$C9453,'BKAS IDR'!$N$10:$N$43)</f>
        <v>0</v>
      </c>
      <c r="F9453" s="573"/>
    </row>
    <row r="9454" spans="1:6" ht="15" customHeight="1">
      <c r="A9454" s="12"/>
      <c r="C9454" s="53" t="s">
        <v>384</v>
      </c>
      <c r="D9454" s="1" t="s">
        <v>9565</v>
      </c>
      <c r="E9454" s="573">
        <f ca="1">SUMIF('BKAS IDR'!$E$10:$E$44,$C9454,'BKAS IDR'!$N$10:$N$43)</f>
        <v>0</v>
      </c>
      <c r="F9454" s="573"/>
    </row>
    <row r="9455" spans="1:6" ht="15" customHeight="1">
      <c r="A9455" s="12"/>
      <c r="C9455" s="53" t="s">
        <v>385</v>
      </c>
      <c r="D9455" s="1" t="s">
        <v>9566</v>
      </c>
      <c r="E9455" s="573">
        <f ca="1">SUMIF('BKAS IDR'!$E$10:$E$44,$C9455,'BKAS IDR'!$N$10:$N$43)</f>
        <v>0</v>
      </c>
      <c r="F9455" s="573"/>
    </row>
    <row r="9456" spans="1:6" ht="15" customHeight="1">
      <c r="A9456" s="12"/>
      <c r="C9456" s="53" t="s">
        <v>386</v>
      </c>
      <c r="D9456" s="1" t="s">
        <v>9567</v>
      </c>
      <c r="E9456" s="573">
        <f ca="1">SUMIF('BKAS IDR'!$E$10:$E$44,$C9456,'BKAS IDR'!$N$10:$N$43)</f>
        <v>0</v>
      </c>
      <c r="F9456" s="573"/>
    </row>
    <row r="9457" spans="1:6" ht="15" customHeight="1">
      <c r="A9457" s="12"/>
      <c r="C9457" s="53" t="s">
        <v>387</v>
      </c>
      <c r="D9457" s="1" t="s">
        <v>9568</v>
      </c>
      <c r="E9457" s="573">
        <f ca="1">SUMIF('BKAS IDR'!$E$10:$E$44,$C9457,'BKAS IDR'!$N$10:$N$43)</f>
        <v>0</v>
      </c>
      <c r="F9457" s="573"/>
    </row>
    <row r="9458" spans="1:6" ht="15" customHeight="1">
      <c r="A9458" s="12"/>
      <c r="C9458" s="53" t="s">
        <v>388</v>
      </c>
      <c r="D9458" s="1" t="s">
        <v>9569</v>
      </c>
      <c r="E9458" s="573">
        <f ca="1">SUMIF('BKAS IDR'!$E$10:$E$44,$C9458,'BKAS IDR'!$N$10:$N$43)</f>
        <v>0</v>
      </c>
      <c r="F9458" s="573"/>
    </row>
    <row r="9459" spans="1:6" ht="15" customHeight="1">
      <c r="A9459" s="12"/>
      <c r="C9459" s="53" t="s">
        <v>389</v>
      </c>
      <c r="D9459" s="1" t="s">
        <v>9570</v>
      </c>
      <c r="E9459" s="573">
        <f ca="1">SUMIF('BKAS IDR'!$E$10:$E$44,$C9459,'BKAS IDR'!$N$10:$N$43)</f>
        <v>0</v>
      </c>
      <c r="F9459" s="573"/>
    </row>
    <row r="9460" spans="1:6" ht="15" customHeight="1">
      <c r="A9460" s="12"/>
      <c r="C9460" s="53" t="s">
        <v>390</v>
      </c>
      <c r="D9460" s="1" t="s">
        <v>9571</v>
      </c>
      <c r="E9460" s="573">
        <f ca="1">SUMIF('BKAS IDR'!$E$10:$E$44,$C9460,'BKAS IDR'!$N$10:$N$43)</f>
        <v>0</v>
      </c>
      <c r="F9460" s="573"/>
    </row>
    <row r="9461" spans="1:6" ht="15" customHeight="1">
      <c r="A9461" s="12"/>
      <c r="C9461" s="53" t="s">
        <v>391</v>
      </c>
      <c r="D9461" s="1" t="s">
        <v>9572</v>
      </c>
      <c r="E9461" s="573">
        <f ca="1">SUMIF('BKAS IDR'!$E$10:$E$44,$C9461,'BKAS IDR'!$N$10:$N$43)</f>
        <v>0</v>
      </c>
      <c r="F9461" s="573"/>
    </row>
    <row r="9462" spans="1:6" ht="15" customHeight="1">
      <c r="A9462" s="12"/>
      <c r="C9462" s="53" t="s">
        <v>392</v>
      </c>
      <c r="D9462" s="1" t="s">
        <v>9573</v>
      </c>
      <c r="E9462" s="573">
        <f ca="1">SUMIF('BKAS IDR'!$E$10:$E$44,$C9462,'BKAS IDR'!$N$10:$N$43)</f>
        <v>0</v>
      </c>
      <c r="F9462" s="573"/>
    </row>
    <row r="9463" spans="1:6" ht="15" customHeight="1">
      <c r="A9463" s="12"/>
      <c r="C9463" s="53" t="s">
        <v>393</v>
      </c>
      <c r="D9463" s="1" t="s">
        <v>9574</v>
      </c>
      <c r="E9463" s="573">
        <f ca="1">SUMIF('BKAS IDR'!$E$10:$E$44,$C9463,'BKAS IDR'!$N$10:$N$43)</f>
        <v>0</v>
      </c>
      <c r="F9463" s="573"/>
    </row>
    <row r="9464" spans="1:6" ht="15" customHeight="1">
      <c r="A9464" s="12"/>
      <c r="C9464" s="53" t="s">
        <v>394</v>
      </c>
      <c r="D9464" s="1" t="s">
        <v>9575</v>
      </c>
      <c r="E9464" s="573">
        <f ca="1">SUMIF('BKAS IDR'!$E$10:$E$44,$C9464,'BKAS IDR'!$N$10:$N$43)</f>
        <v>0</v>
      </c>
      <c r="F9464" s="573"/>
    </row>
    <row r="9465" spans="1:6" ht="15" customHeight="1">
      <c r="A9465" s="12"/>
      <c r="C9465" s="53" t="s">
        <v>395</v>
      </c>
      <c r="D9465" s="1" t="s">
        <v>9576</v>
      </c>
      <c r="E9465" s="573">
        <f ca="1">SUMIF('BKAS IDR'!$E$10:$E$44,$C9465,'BKAS IDR'!$N$10:$N$43)</f>
        <v>0</v>
      </c>
      <c r="F9465" s="573"/>
    </row>
    <row r="9466" spans="1:6" ht="15" customHeight="1">
      <c r="A9466" s="12"/>
      <c r="C9466" s="53" t="s">
        <v>396</v>
      </c>
      <c r="D9466" s="1" t="s">
        <v>9577</v>
      </c>
      <c r="E9466" s="573">
        <f ca="1">SUMIF('BKAS IDR'!$E$10:$E$44,$C9466,'BKAS IDR'!$N$10:$N$43)</f>
        <v>0</v>
      </c>
      <c r="F9466" s="573"/>
    </row>
    <row r="9467" spans="1:6" ht="15" customHeight="1">
      <c r="A9467" s="12"/>
      <c r="C9467" s="53" t="s">
        <v>397</v>
      </c>
      <c r="D9467" s="1" t="s">
        <v>9578</v>
      </c>
      <c r="E9467" s="573">
        <f ca="1">SUMIF('BKAS IDR'!$E$10:$E$44,$C9467,'BKAS IDR'!$N$10:$N$43)</f>
        <v>0</v>
      </c>
      <c r="F9467" s="573"/>
    </row>
    <row r="9468" spans="1:6" ht="15" customHeight="1">
      <c r="A9468" s="12"/>
      <c r="C9468" s="53" t="s">
        <v>58</v>
      </c>
      <c r="D9468" s="1" t="s">
        <v>9579</v>
      </c>
      <c r="E9468" s="573">
        <f ca="1">SUMIF('BKAS IDR'!$E$10:$E$44,$C9468,'BKAS IDR'!$N$10:$N$43)</f>
        <v>0</v>
      </c>
      <c r="F9468" s="573"/>
    </row>
    <row r="9469" spans="1:6" ht="15" customHeight="1">
      <c r="A9469" s="12"/>
      <c r="C9469" s="53" t="s">
        <v>398</v>
      </c>
      <c r="D9469" s="1" t="s">
        <v>9580</v>
      </c>
      <c r="E9469" s="573">
        <f ca="1">SUMIF('BKAS IDR'!$E$10:$E$44,$C9469,'BKAS IDR'!$N$10:$N$43)</f>
        <v>0</v>
      </c>
      <c r="F9469" s="573"/>
    </row>
    <row r="9470" spans="1:6" ht="15" customHeight="1">
      <c r="A9470" s="12"/>
      <c r="C9470" s="53" t="s">
        <v>399</v>
      </c>
      <c r="D9470" s="1" t="s">
        <v>9581</v>
      </c>
      <c r="E9470" s="573">
        <f ca="1">SUMIF('BKAS IDR'!$E$10:$E$44,$C9470,'BKAS IDR'!$N$10:$N$43)</f>
        <v>0</v>
      </c>
      <c r="F9470" s="573"/>
    </row>
    <row r="9471" spans="1:6" ht="15" customHeight="1">
      <c r="A9471" s="12"/>
      <c r="C9471" s="53" t="s">
        <v>400</v>
      </c>
      <c r="D9471" s="1" t="s">
        <v>9582</v>
      </c>
      <c r="E9471" s="573">
        <f ca="1">SUMIF('BKAS IDR'!$E$10:$E$44,$C9471,'BKAS IDR'!$N$10:$N$43)</f>
        <v>0</v>
      </c>
      <c r="F9471" s="573"/>
    </row>
    <row r="9472" spans="1:6" ht="15" customHeight="1">
      <c r="A9472" s="12"/>
      <c r="C9472" s="53" t="s">
        <v>401</v>
      </c>
      <c r="D9472" s="1" t="s">
        <v>9583</v>
      </c>
      <c r="E9472" s="573">
        <f ca="1">SUMIF('BKAS IDR'!$E$10:$E$44,$C9472,'BKAS IDR'!$N$10:$N$43)</f>
        <v>0</v>
      </c>
      <c r="F9472" s="573"/>
    </row>
    <row r="9473" spans="1:6" ht="15" customHeight="1">
      <c r="A9473" s="12"/>
      <c r="C9473" s="53" t="s">
        <v>402</v>
      </c>
      <c r="D9473" s="1" t="s">
        <v>9584</v>
      </c>
      <c r="E9473" s="573">
        <f ca="1">SUMIF('BKAS IDR'!$E$10:$E$44,$C9473,'BKAS IDR'!$N$10:$N$43)</f>
        <v>0</v>
      </c>
      <c r="F9473" s="573"/>
    </row>
    <row r="9474" spans="1:6" ht="15" customHeight="1">
      <c r="A9474" s="12"/>
      <c r="C9474" s="53" t="s">
        <v>403</v>
      </c>
      <c r="D9474" s="1" t="s">
        <v>9585</v>
      </c>
      <c r="E9474" s="573">
        <f ca="1">SUMIF('BKAS IDR'!$E$10:$E$44,$C9474,'BKAS IDR'!$N$10:$N$43)</f>
        <v>0</v>
      </c>
      <c r="F9474" s="573"/>
    </row>
    <row r="9475" spans="1:6" ht="15" customHeight="1">
      <c r="A9475" s="12"/>
      <c r="C9475" s="53" t="s">
        <v>404</v>
      </c>
      <c r="D9475" s="1" t="s">
        <v>9586</v>
      </c>
      <c r="E9475" s="573">
        <f ca="1">SUMIF('BKAS IDR'!$E$10:$E$44,$C9475,'BKAS IDR'!$N$10:$N$43)</f>
        <v>0</v>
      </c>
      <c r="F9475" s="573"/>
    </row>
    <row r="9476" spans="1:6" ht="15" customHeight="1">
      <c r="A9476" s="12"/>
      <c r="C9476" s="53" t="s">
        <v>405</v>
      </c>
      <c r="D9476" s="1" t="s">
        <v>9587</v>
      </c>
      <c r="E9476" s="573">
        <f ca="1">SUMIF('BKAS IDR'!$E$10:$E$44,$C9476,'BKAS IDR'!$N$10:$N$43)</f>
        <v>0</v>
      </c>
      <c r="F9476" s="573"/>
    </row>
    <row r="9477" spans="1:6" ht="15" customHeight="1">
      <c r="A9477" s="12"/>
      <c r="C9477" s="53" t="s">
        <v>406</v>
      </c>
      <c r="D9477" s="1" t="s">
        <v>9588</v>
      </c>
      <c r="E9477" s="573">
        <f ca="1">SUMIF('BKAS IDR'!$E$10:$E$44,$C9477,'BKAS IDR'!$N$10:$N$43)</f>
        <v>0</v>
      </c>
      <c r="F9477" s="573"/>
    </row>
    <row r="9478" spans="1:6" ht="15" customHeight="1">
      <c r="A9478" s="12"/>
      <c r="C9478" s="53" t="s">
        <v>98</v>
      </c>
      <c r="D9478" s="1" t="s">
        <v>9589</v>
      </c>
      <c r="E9478" s="573">
        <f ca="1">SUMIF('BKAS IDR'!$E$10:$E$44,$C9478,'BKAS IDR'!$N$10:$N$43)</f>
        <v>0</v>
      </c>
      <c r="F9478" s="573"/>
    </row>
    <row r="9479" spans="1:6" ht="15" customHeight="1">
      <c r="A9479" s="12"/>
      <c r="C9479" s="53" t="s">
        <v>407</v>
      </c>
      <c r="D9479" s="1" t="s">
        <v>9590</v>
      </c>
      <c r="E9479" s="573">
        <f ca="1">SUMIF('BKAS IDR'!$E$10:$E$44,$C9479,'BKAS IDR'!$N$10:$N$43)</f>
        <v>0</v>
      </c>
      <c r="F9479" s="573"/>
    </row>
    <row r="9480" spans="1:6" ht="15" customHeight="1">
      <c r="A9480" s="12"/>
      <c r="C9480" s="53" t="s">
        <v>408</v>
      </c>
      <c r="D9480" s="1" t="s">
        <v>9591</v>
      </c>
      <c r="E9480" s="573">
        <f ca="1">SUMIF('BKAS IDR'!$E$10:$E$44,$C9480,'BKAS IDR'!$N$10:$N$43)</f>
        <v>0</v>
      </c>
      <c r="F9480" s="573"/>
    </row>
    <row r="9481" spans="1:6" ht="15" customHeight="1">
      <c r="A9481" s="12"/>
      <c r="C9481" s="53" t="s">
        <v>409</v>
      </c>
      <c r="D9481" s="1" t="s">
        <v>9592</v>
      </c>
      <c r="E9481" s="573">
        <f ca="1">SUMIF('BKAS IDR'!$E$10:$E$44,$C9481,'BKAS IDR'!$N$10:$N$43)</f>
        <v>0</v>
      </c>
      <c r="F9481" s="573"/>
    </row>
    <row r="9482" spans="1:6" ht="15" customHeight="1">
      <c r="A9482" s="12"/>
      <c r="C9482" s="53" t="s">
        <v>410</v>
      </c>
      <c r="D9482" s="1" t="s">
        <v>9593</v>
      </c>
      <c r="E9482" s="573">
        <f ca="1">SUMIF('BKAS IDR'!$E$10:$E$44,$C9482,'BKAS IDR'!$N$10:$N$43)</f>
        <v>0</v>
      </c>
      <c r="F9482" s="573"/>
    </row>
    <row r="9483" spans="1:6" ht="15" customHeight="1">
      <c r="A9483" s="12"/>
      <c r="C9483" s="53" t="s">
        <v>411</v>
      </c>
      <c r="D9483" s="1" t="s">
        <v>9594</v>
      </c>
      <c r="E9483" s="573">
        <f ca="1">SUMIF('BKAS IDR'!$E$10:$E$44,$C9483,'BKAS IDR'!$N$10:$N$43)</f>
        <v>0</v>
      </c>
      <c r="F9483" s="573"/>
    </row>
    <row r="9484" spans="1:6" ht="15" customHeight="1">
      <c r="A9484" s="12"/>
      <c r="C9484" s="53" t="s">
        <v>412</v>
      </c>
      <c r="D9484" s="1" t="s">
        <v>9595</v>
      </c>
      <c r="E9484" s="573">
        <f ca="1">SUMIF('BKAS IDR'!$E$10:$E$44,$C9484,'BKAS IDR'!$N$10:$N$43)</f>
        <v>0</v>
      </c>
      <c r="F9484" s="573"/>
    </row>
    <row r="9485" spans="1:6" ht="15" customHeight="1">
      <c r="A9485" s="12"/>
      <c r="C9485" s="53" t="s">
        <v>413</v>
      </c>
      <c r="D9485" s="1" t="s">
        <v>9596</v>
      </c>
      <c r="E9485" s="573">
        <f ca="1">SUMIF('BKAS IDR'!$E$10:$E$44,$C9485,'BKAS IDR'!$N$10:$N$43)</f>
        <v>0</v>
      </c>
      <c r="F9485" s="573"/>
    </row>
    <row r="9486" spans="1:6" ht="15" customHeight="1">
      <c r="A9486" s="12"/>
      <c r="C9486" s="53" t="s">
        <v>414</v>
      </c>
      <c r="D9486" s="1" t="s">
        <v>9597</v>
      </c>
      <c r="E9486" s="573">
        <f ca="1">SUMIF('BKAS IDR'!$E$10:$E$44,$C9486,'BKAS IDR'!$N$10:$N$43)</f>
        <v>0</v>
      </c>
      <c r="F9486" s="573"/>
    </row>
    <row r="9487" spans="1:6" ht="15" customHeight="1">
      <c r="A9487" s="12"/>
      <c r="C9487" s="53" t="s">
        <v>415</v>
      </c>
      <c r="D9487" s="1" t="s">
        <v>9598</v>
      </c>
      <c r="E9487" s="573">
        <f ca="1">SUMIF('BKAS IDR'!$E$10:$E$44,$C9487,'BKAS IDR'!$N$10:$N$43)</f>
        <v>0</v>
      </c>
      <c r="F9487" s="573"/>
    </row>
    <row r="9488" spans="1:6" ht="15" customHeight="1">
      <c r="A9488" s="12"/>
      <c r="C9488" s="53" t="s">
        <v>416</v>
      </c>
      <c r="D9488" s="1" t="s">
        <v>9599</v>
      </c>
      <c r="E9488" s="573">
        <f ca="1">SUMIF('BKAS IDR'!$E$10:$E$44,$C9488,'BKAS IDR'!$N$10:$N$43)</f>
        <v>0</v>
      </c>
      <c r="F9488" s="573"/>
    </row>
    <row r="9489" spans="1:6" ht="15" customHeight="1">
      <c r="A9489" s="12"/>
      <c r="C9489" s="53" t="s">
        <v>417</v>
      </c>
      <c r="D9489" s="1" t="s">
        <v>9600</v>
      </c>
      <c r="E9489" s="573">
        <f ca="1">SUMIF('BKAS IDR'!$E$10:$E$44,$C9489,'BKAS IDR'!$N$10:$N$43)</f>
        <v>0</v>
      </c>
      <c r="F9489" s="573"/>
    </row>
    <row r="9490" spans="1:6" ht="15" customHeight="1">
      <c r="A9490" s="12"/>
      <c r="C9490" s="53" t="s">
        <v>418</v>
      </c>
      <c r="D9490" s="1" t="s">
        <v>9601</v>
      </c>
      <c r="E9490" s="573">
        <f ca="1">SUMIF('BKAS IDR'!$E$10:$E$44,$C9490,'BKAS IDR'!$N$10:$N$43)</f>
        <v>0</v>
      </c>
      <c r="F9490" s="573"/>
    </row>
    <row r="9491" spans="1:6" ht="15" customHeight="1">
      <c r="A9491" s="12"/>
      <c r="C9491" s="53" t="s">
        <v>419</v>
      </c>
      <c r="D9491" s="1" t="s">
        <v>9602</v>
      </c>
      <c r="E9491" s="573">
        <f ca="1">SUMIF('BKAS IDR'!$E$10:$E$44,$C9491,'BKAS IDR'!$N$10:$N$43)</f>
        <v>0</v>
      </c>
      <c r="F9491" s="573"/>
    </row>
    <row r="9492" spans="1:6" ht="15" customHeight="1">
      <c r="A9492" s="12"/>
      <c r="C9492" s="53" t="s">
        <v>85</v>
      </c>
      <c r="D9492" s="1" t="s">
        <v>9603</v>
      </c>
      <c r="E9492" s="573">
        <f ca="1">SUMIF('BKAS IDR'!$E$10:$E$44,$C9492,'BKAS IDR'!$N$10:$N$43)</f>
        <v>0</v>
      </c>
      <c r="F9492" s="573"/>
    </row>
    <row r="9493" spans="1:6" ht="15" customHeight="1">
      <c r="A9493" s="12"/>
      <c r="C9493" s="53" t="s">
        <v>76</v>
      </c>
      <c r="D9493" s="1" t="s">
        <v>9604</v>
      </c>
      <c r="E9493" s="573">
        <f ca="1">SUMIF('BKAS IDR'!$E$10:$E$44,$C9493,'BKAS IDR'!$N$10:$N$43)</f>
        <v>0</v>
      </c>
      <c r="F9493" s="573"/>
    </row>
    <row r="9494" spans="1:6" ht="15" customHeight="1">
      <c r="A9494" s="12"/>
      <c r="C9494" s="53" t="s">
        <v>420</v>
      </c>
      <c r="D9494" s="1" t="s">
        <v>9605</v>
      </c>
      <c r="E9494" s="573">
        <f ca="1">SUMIF('BKAS IDR'!$E$10:$E$44,$C9494,'BKAS IDR'!$N$10:$N$43)</f>
        <v>0</v>
      </c>
      <c r="F9494" s="573"/>
    </row>
    <row r="9495" spans="1:6" ht="15" customHeight="1">
      <c r="A9495" s="12"/>
      <c r="C9495" s="53" t="s">
        <v>421</v>
      </c>
      <c r="D9495" s="1" t="s">
        <v>9606</v>
      </c>
      <c r="E9495" s="573">
        <f ca="1">SUMIF('BKAS IDR'!$E$10:$E$44,$C9495,'BKAS IDR'!$N$10:$N$43)</f>
        <v>0</v>
      </c>
      <c r="F9495" s="573"/>
    </row>
    <row r="9496" spans="1:6" ht="15" customHeight="1">
      <c r="A9496" s="12"/>
      <c r="C9496" s="53" t="s">
        <v>422</v>
      </c>
      <c r="D9496" s="1" t="s">
        <v>9607</v>
      </c>
      <c r="E9496" s="573">
        <f ca="1">SUMIF('BKAS IDR'!$E$10:$E$44,$C9496,'BKAS IDR'!$N$10:$N$43)</f>
        <v>0</v>
      </c>
      <c r="F9496" s="573"/>
    </row>
    <row r="9497" spans="1:6" ht="15" customHeight="1">
      <c r="A9497" s="12"/>
      <c r="C9497" s="53" t="s">
        <v>423</v>
      </c>
      <c r="D9497" s="1" t="s">
        <v>9608</v>
      </c>
      <c r="E9497" s="573">
        <f ca="1">SUMIF('BKAS IDR'!$E$10:$E$44,$C9497,'BKAS IDR'!$N$10:$N$43)</f>
        <v>0</v>
      </c>
      <c r="F9497" s="573"/>
    </row>
    <row r="9498" spans="1:6" ht="15" customHeight="1">
      <c r="A9498" s="12"/>
      <c r="C9498" s="53" t="s">
        <v>424</v>
      </c>
      <c r="D9498" s="1" t="s">
        <v>9609</v>
      </c>
      <c r="E9498" s="573">
        <f ca="1">SUMIF('BKAS IDR'!$E$10:$E$44,$C9498,'BKAS IDR'!$N$10:$N$43)</f>
        <v>0</v>
      </c>
      <c r="F9498" s="573"/>
    </row>
    <row r="9499" spans="1:6" ht="15" customHeight="1">
      <c r="A9499" s="12"/>
      <c r="C9499" s="53" t="s">
        <v>425</v>
      </c>
      <c r="D9499" s="1" t="s">
        <v>9610</v>
      </c>
      <c r="E9499" s="573">
        <f ca="1">SUMIF('BKAS IDR'!$E$10:$E$44,$C9499,'BKAS IDR'!$N$10:$N$43)</f>
        <v>0</v>
      </c>
      <c r="F9499" s="573"/>
    </row>
    <row r="9500" spans="1:6" ht="15" customHeight="1">
      <c r="A9500" s="12"/>
      <c r="C9500" s="53" t="s">
        <v>426</v>
      </c>
      <c r="D9500" s="1" t="s">
        <v>9611</v>
      </c>
      <c r="E9500" s="573">
        <f ca="1">SUMIF('BKAS IDR'!$E$10:$E$44,$C9500,'BKAS IDR'!$N$10:$N$43)</f>
        <v>0</v>
      </c>
      <c r="F9500" s="573"/>
    </row>
    <row r="9501" spans="1:6" ht="15" customHeight="1">
      <c r="A9501" s="12"/>
      <c r="C9501" s="53" t="s">
        <v>427</v>
      </c>
      <c r="D9501" s="1" t="s">
        <v>9612</v>
      </c>
      <c r="E9501" s="573">
        <f ca="1">SUMIF('BKAS IDR'!$E$10:$E$44,$C9501,'BKAS IDR'!$N$10:$N$43)</f>
        <v>0</v>
      </c>
      <c r="F9501" s="573"/>
    </row>
    <row r="9502" spans="1:6" ht="15" customHeight="1">
      <c r="A9502" s="12"/>
      <c r="C9502" s="53" t="s">
        <v>428</v>
      </c>
      <c r="D9502" s="1" t="s">
        <v>9613</v>
      </c>
      <c r="E9502" s="573">
        <f ca="1">SUMIF('BKAS IDR'!$E$10:$E$44,$C9502,'BKAS IDR'!$N$10:$N$43)</f>
        <v>0</v>
      </c>
      <c r="F9502" s="573"/>
    </row>
    <row r="9503" spans="1:6" ht="15" customHeight="1">
      <c r="A9503" s="12"/>
      <c r="C9503" s="53" t="s">
        <v>97</v>
      </c>
      <c r="D9503" s="1" t="s">
        <v>9614</v>
      </c>
      <c r="E9503" s="573">
        <f ca="1">SUMIF('BKAS IDR'!$E$10:$E$44,$C9503,'BKAS IDR'!$N$10:$N$43)</f>
        <v>0</v>
      </c>
      <c r="F9503" s="573"/>
    </row>
    <row r="9504" spans="1:6" ht="15" customHeight="1">
      <c r="A9504" s="12"/>
      <c r="C9504" s="53" t="s">
        <v>429</v>
      </c>
      <c r="D9504" s="1" t="s">
        <v>9615</v>
      </c>
      <c r="E9504" s="573">
        <f ca="1">SUMIF('BKAS IDR'!$E$10:$E$44,$C9504,'BKAS IDR'!$N$10:$N$43)</f>
        <v>0</v>
      </c>
      <c r="F9504" s="573"/>
    </row>
    <row r="9505" spans="1:6" ht="15" customHeight="1">
      <c r="A9505" s="12"/>
      <c r="C9505" s="53" t="s">
        <v>430</v>
      </c>
      <c r="D9505" s="1" t="s">
        <v>9616</v>
      </c>
      <c r="E9505" s="573">
        <f ca="1">SUMIF('BKAS IDR'!$E$10:$E$44,$C9505,'BKAS IDR'!$N$10:$N$43)</f>
        <v>0</v>
      </c>
      <c r="F9505" s="573"/>
    </row>
    <row r="9506" spans="1:6" ht="15" customHeight="1">
      <c r="A9506" s="12"/>
      <c r="C9506" s="53" t="s">
        <v>431</v>
      </c>
      <c r="D9506" s="1" t="s">
        <v>9616</v>
      </c>
      <c r="E9506" s="573">
        <f ca="1">SUMIF('BKAS IDR'!$E$10:$E$44,$C9506,'BKAS IDR'!$N$10:$N$43)</f>
        <v>0</v>
      </c>
      <c r="F9506" s="573"/>
    </row>
    <row r="9507" spans="1:6" ht="15" customHeight="1">
      <c r="A9507" s="12"/>
      <c r="C9507" s="53" t="s">
        <v>432</v>
      </c>
      <c r="D9507" s="1" t="s">
        <v>9617</v>
      </c>
      <c r="E9507" s="573">
        <f ca="1">SUMIF('BKAS IDR'!$E$10:$E$44,$C9507,'BKAS IDR'!$N$10:$N$43)</f>
        <v>0</v>
      </c>
      <c r="F9507" s="573"/>
    </row>
    <row r="9508" spans="1:6" ht="15" customHeight="1">
      <c r="A9508" s="12"/>
      <c r="C9508" s="53" t="s">
        <v>433</v>
      </c>
      <c r="D9508" s="1" t="s">
        <v>9618</v>
      </c>
      <c r="E9508" s="573">
        <f ca="1">SUMIF('BKAS IDR'!$E$10:$E$44,$C9508,'BKAS IDR'!$N$10:$N$43)</f>
        <v>0</v>
      </c>
      <c r="F9508" s="573"/>
    </row>
    <row r="9509" spans="1:6" ht="15" customHeight="1">
      <c r="A9509" s="12"/>
      <c r="C9509" s="53" t="s">
        <v>434</v>
      </c>
      <c r="D9509" s="1" t="s">
        <v>9619</v>
      </c>
      <c r="E9509" s="573">
        <f ca="1">SUMIF('BKAS IDR'!$E$10:$E$44,$C9509,'BKAS IDR'!$N$10:$N$43)</f>
        <v>0</v>
      </c>
      <c r="F9509" s="573"/>
    </row>
    <row r="9510" spans="1:6" ht="15" customHeight="1">
      <c r="A9510" s="12"/>
      <c r="C9510" s="53" t="s">
        <v>435</v>
      </c>
      <c r="D9510" s="1" t="s">
        <v>9573</v>
      </c>
      <c r="E9510" s="573">
        <f ca="1">SUMIF('BKAS IDR'!$E$10:$E$44,$C9510,'BKAS IDR'!$N$10:$N$43)</f>
        <v>0</v>
      </c>
      <c r="F9510" s="573"/>
    </row>
    <row r="9511" spans="1:6" ht="15" customHeight="1">
      <c r="A9511" s="12"/>
      <c r="C9511" s="53" t="s">
        <v>66</v>
      </c>
      <c r="D9511" s="1" t="s">
        <v>9620</v>
      </c>
      <c r="E9511" s="573">
        <f ca="1">SUMIF('BKAS IDR'!$E$10:$E$44,$C9511,'BKAS IDR'!$N$10:$N$43)</f>
        <v>0</v>
      </c>
      <c r="F9511" s="573"/>
    </row>
    <row r="9512" spans="1:6" ht="15" customHeight="1">
      <c r="A9512" s="12"/>
      <c r="C9512" s="53" t="s">
        <v>436</v>
      </c>
      <c r="D9512" s="1" t="s">
        <v>9621</v>
      </c>
      <c r="E9512" s="573">
        <f ca="1">SUMIF('BKAS IDR'!$E$10:$E$44,$C9512,'BKAS IDR'!$N$10:$N$43)</f>
        <v>0</v>
      </c>
      <c r="F9512" s="573"/>
    </row>
    <row r="9513" spans="1:6" ht="15" customHeight="1">
      <c r="A9513" s="12"/>
      <c r="C9513" s="53" t="s">
        <v>437</v>
      </c>
      <c r="D9513" s="1" t="s">
        <v>9622</v>
      </c>
      <c r="E9513" s="573">
        <f ca="1">SUMIF('BKAS IDR'!$E$10:$E$44,$C9513,'BKAS IDR'!$N$10:$N$43)</f>
        <v>0</v>
      </c>
      <c r="F9513" s="573"/>
    </row>
    <row r="9514" spans="1:6" ht="15" customHeight="1">
      <c r="A9514" s="12"/>
      <c r="C9514" s="53" t="s">
        <v>438</v>
      </c>
      <c r="D9514" s="1" t="s">
        <v>9623</v>
      </c>
      <c r="E9514" s="573">
        <f ca="1">SUMIF('BKAS IDR'!$E$10:$E$44,$C9514,'BKAS IDR'!$N$10:$N$43)</f>
        <v>0</v>
      </c>
      <c r="F9514" s="573"/>
    </row>
    <row r="9515" spans="1:6" ht="15" customHeight="1">
      <c r="A9515" s="12"/>
      <c r="C9515" s="53" t="s">
        <v>439</v>
      </c>
      <c r="D9515" s="1" t="s">
        <v>9624</v>
      </c>
      <c r="E9515" s="573">
        <f ca="1">SUMIF('BKAS IDR'!$E$10:$E$44,$C9515,'BKAS IDR'!$N$10:$N$43)</f>
        <v>0</v>
      </c>
      <c r="F9515" s="573"/>
    </row>
    <row r="9516" spans="1:6" ht="15" customHeight="1">
      <c r="A9516" s="12"/>
      <c r="C9516" s="53" t="s">
        <v>440</v>
      </c>
      <c r="D9516" s="1" t="s">
        <v>9625</v>
      </c>
      <c r="E9516" s="573">
        <f ca="1">SUMIF('BKAS IDR'!$E$10:$E$44,$C9516,'BKAS IDR'!$N$10:$N$43)</f>
        <v>0</v>
      </c>
      <c r="F9516" s="573"/>
    </row>
    <row r="9517" spans="1:6" ht="15" customHeight="1">
      <c r="A9517" s="12"/>
      <c r="C9517" s="53" t="s">
        <v>100</v>
      </c>
      <c r="D9517" s="1" t="s">
        <v>9626</v>
      </c>
      <c r="E9517" s="573">
        <f ca="1">SUMIF('BKAS IDR'!$E$10:$E$44,$C9517,'BKAS IDR'!$N$10:$N$43)</f>
        <v>0</v>
      </c>
      <c r="F9517" s="573"/>
    </row>
    <row r="9518" spans="1:6" ht="15" customHeight="1">
      <c r="A9518" s="12"/>
      <c r="C9518" s="53" t="s">
        <v>441</v>
      </c>
      <c r="D9518" s="1" t="s">
        <v>9627</v>
      </c>
      <c r="E9518" s="573">
        <f ca="1">SUMIF('BKAS IDR'!$E$10:$E$44,$C9518,'BKAS IDR'!$N$10:$N$43)</f>
        <v>0</v>
      </c>
      <c r="F9518" s="573"/>
    </row>
    <row r="9519" spans="1:6" ht="15" customHeight="1">
      <c r="A9519" s="12"/>
      <c r="C9519" s="53" t="s">
        <v>442</v>
      </c>
      <c r="D9519" s="1" t="s">
        <v>9628</v>
      </c>
      <c r="E9519" s="573">
        <f ca="1">SUMIF('BKAS IDR'!$E$10:$E$44,$C9519,'BKAS IDR'!$N$10:$N$43)</f>
        <v>0</v>
      </c>
      <c r="F9519" s="573"/>
    </row>
    <row r="9520" spans="1:6" ht="15" customHeight="1">
      <c r="A9520" s="12"/>
      <c r="C9520" s="53" t="s">
        <v>443</v>
      </c>
      <c r="D9520" s="1" t="s">
        <v>9629</v>
      </c>
      <c r="E9520" s="573">
        <f ca="1">SUMIF('BKAS IDR'!$E$10:$E$44,$C9520,'BKAS IDR'!$N$10:$N$43)</f>
        <v>0</v>
      </c>
      <c r="F9520" s="573"/>
    </row>
    <row r="9521" spans="1:6" ht="15" customHeight="1">
      <c r="A9521" s="12"/>
      <c r="C9521" s="53" t="s">
        <v>444</v>
      </c>
      <c r="D9521" s="1" t="s">
        <v>9630</v>
      </c>
      <c r="E9521" s="573">
        <f ca="1">SUMIF('BKAS IDR'!$E$10:$E$44,$C9521,'BKAS IDR'!$N$10:$N$43)</f>
        <v>0</v>
      </c>
      <c r="F9521" s="573"/>
    </row>
    <row r="9522" spans="1:6" ht="15" customHeight="1">
      <c r="A9522" s="12"/>
      <c r="C9522" s="53" t="s">
        <v>445</v>
      </c>
      <c r="D9522" s="1" t="s">
        <v>9631</v>
      </c>
      <c r="E9522" s="573">
        <f ca="1">SUMIF('BKAS IDR'!$E$10:$E$44,$C9522,'BKAS IDR'!$N$10:$N$43)</f>
        <v>0</v>
      </c>
      <c r="F9522" s="573"/>
    </row>
    <row r="9523" spans="1:6" ht="15" customHeight="1">
      <c r="A9523" s="12"/>
      <c r="C9523" s="53" t="s">
        <v>446</v>
      </c>
      <c r="D9523" s="1" t="s">
        <v>9632</v>
      </c>
      <c r="E9523" s="573">
        <f ca="1">SUMIF('BKAS IDR'!$E$10:$E$44,$C9523,'BKAS IDR'!$N$10:$N$43)</f>
        <v>0</v>
      </c>
      <c r="F9523" s="573"/>
    </row>
    <row r="9524" spans="1:6" ht="15" customHeight="1">
      <c r="A9524" s="12"/>
      <c r="C9524" s="53" t="s">
        <v>447</v>
      </c>
      <c r="D9524" s="1" t="s">
        <v>9633</v>
      </c>
      <c r="E9524" s="573">
        <f ca="1">SUMIF('BKAS IDR'!$E$10:$E$44,$C9524,'BKAS IDR'!$N$10:$N$43)</f>
        <v>0</v>
      </c>
      <c r="F9524" s="573"/>
    </row>
    <row r="9525" spans="1:6" ht="15" customHeight="1">
      <c r="A9525" s="12"/>
      <c r="C9525" s="53" t="s">
        <v>448</v>
      </c>
      <c r="D9525" s="1" t="s">
        <v>9634</v>
      </c>
      <c r="E9525" s="573">
        <f ca="1">SUMIF('BKAS IDR'!$E$10:$E$44,$C9525,'BKAS IDR'!$N$10:$N$43)</f>
        <v>0</v>
      </c>
      <c r="F9525" s="573"/>
    </row>
    <row r="9526" spans="1:6" ht="15" customHeight="1">
      <c r="A9526" s="12"/>
      <c r="C9526" s="53" t="s">
        <v>449</v>
      </c>
      <c r="D9526" s="1" t="s">
        <v>9635</v>
      </c>
      <c r="E9526" s="573">
        <f ca="1">SUMIF('BKAS IDR'!$E$10:$E$44,$C9526,'BKAS IDR'!$N$10:$N$43)</f>
        <v>0</v>
      </c>
      <c r="F9526" s="573"/>
    </row>
    <row r="9527" spans="1:6" ht="15" customHeight="1">
      <c r="A9527" s="12"/>
      <c r="C9527" s="53" t="s">
        <v>450</v>
      </c>
      <c r="D9527" s="1" t="s">
        <v>9636</v>
      </c>
      <c r="E9527" s="573">
        <f ca="1">SUMIF('BKAS IDR'!$E$10:$E$44,$C9527,'BKAS IDR'!$N$10:$N$43)</f>
        <v>0</v>
      </c>
      <c r="F9527" s="573"/>
    </row>
    <row r="9528" spans="1:6" ht="15" customHeight="1">
      <c r="A9528" s="12"/>
      <c r="C9528" s="53" t="s">
        <v>451</v>
      </c>
      <c r="D9528" s="1" t="s">
        <v>9637</v>
      </c>
      <c r="E9528" s="573">
        <f ca="1">SUMIF('BKAS IDR'!$E$10:$E$44,$C9528,'BKAS IDR'!$N$10:$N$43)</f>
        <v>0</v>
      </c>
      <c r="F9528" s="573"/>
    </row>
    <row r="9529" spans="1:6" ht="15" customHeight="1">
      <c r="A9529" s="12"/>
      <c r="C9529" s="53" t="s">
        <v>452</v>
      </c>
      <c r="D9529" s="1" t="s">
        <v>9638</v>
      </c>
      <c r="E9529" s="573">
        <f ca="1">SUMIF('BKAS IDR'!$E$10:$E$44,$C9529,'BKAS IDR'!$N$10:$N$43)</f>
        <v>0</v>
      </c>
      <c r="F9529" s="573"/>
    </row>
    <row r="9530" spans="1:6" ht="15" customHeight="1">
      <c r="A9530" s="12"/>
      <c r="C9530" s="53" t="s">
        <v>453</v>
      </c>
      <c r="D9530" s="1" t="s">
        <v>9639</v>
      </c>
      <c r="E9530" s="573">
        <f ca="1">SUMIF('BKAS IDR'!$E$10:$E$44,$C9530,'BKAS IDR'!$N$10:$N$43)</f>
        <v>0</v>
      </c>
      <c r="F9530" s="573"/>
    </row>
    <row r="9531" spans="1:6" ht="15" customHeight="1">
      <c r="A9531" s="12"/>
      <c r="C9531" s="53" t="s">
        <v>454</v>
      </c>
      <c r="D9531" s="1" t="s">
        <v>9640</v>
      </c>
      <c r="E9531" s="573">
        <f ca="1">SUMIF('BKAS IDR'!$E$10:$E$44,$C9531,'BKAS IDR'!$N$10:$N$43)</f>
        <v>0</v>
      </c>
      <c r="F9531" s="573"/>
    </row>
    <row r="9532" spans="1:6" ht="15" customHeight="1">
      <c r="A9532" s="12"/>
      <c r="C9532" s="53" t="s">
        <v>455</v>
      </c>
      <c r="D9532" s="1" t="s">
        <v>9641</v>
      </c>
      <c r="E9532" s="573">
        <f ca="1">SUMIF('BKAS IDR'!$E$10:$E$44,$C9532,'BKAS IDR'!$N$10:$N$43)</f>
        <v>0</v>
      </c>
      <c r="F9532" s="573"/>
    </row>
    <row r="9533" spans="1:6" ht="15" customHeight="1">
      <c r="A9533" s="12"/>
      <c r="C9533" s="53" t="s">
        <v>456</v>
      </c>
      <c r="D9533" s="1" t="s">
        <v>9642</v>
      </c>
      <c r="E9533" s="573">
        <f ca="1">SUMIF('BKAS IDR'!$E$10:$E$44,$C9533,'BKAS IDR'!$N$10:$N$43)</f>
        <v>0</v>
      </c>
      <c r="F9533" s="573"/>
    </row>
    <row r="9534" spans="1:6" ht="15" customHeight="1">
      <c r="A9534" s="12"/>
      <c r="C9534" s="53" t="s">
        <v>457</v>
      </c>
      <c r="D9534" s="1" t="s">
        <v>9643</v>
      </c>
      <c r="E9534" s="573">
        <f ca="1">SUMIF('BKAS IDR'!$E$10:$E$44,$C9534,'BKAS IDR'!$N$10:$N$43)</f>
        <v>0</v>
      </c>
      <c r="F9534" s="573"/>
    </row>
    <row r="9535" spans="1:6" ht="15" customHeight="1">
      <c r="A9535" s="12"/>
      <c r="C9535" s="53" t="s">
        <v>458</v>
      </c>
      <c r="D9535" s="1" t="s">
        <v>9644</v>
      </c>
      <c r="E9535" s="573">
        <f ca="1">SUMIF('BKAS IDR'!$E$10:$E$44,$C9535,'BKAS IDR'!$N$10:$N$43)</f>
        <v>0</v>
      </c>
      <c r="F9535" s="573"/>
    </row>
    <row r="9536" spans="1:6" ht="15" customHeight="1">
      <c r="A9536" s="12"/>
      <c r="C9536" s="53" t="s">
        <v>459</v>
      </c>
      <c r="D9536" s="1" t="s">
        <v>145</v>
      </c>
      <c r="E9536" s="573">
        <f ca="1">SUMIF('BKAS IDR'!$E$10:$E$44,$C9536,'BKAS IDR'!$N$10:$N$43)</f>
        <v>0</v>
      </c>
      <c r="F9536" s="573"/>
    </row>
    <row r="9537" spans="1:6" ht="15" customHeight="1">
      <c r="A9537" s="12"/>
      <c r="C9537" s="53" t="s">
        <v>460</v>
      </c>
      <c r="D9537" s="1" t="s">
        <v>9645</v>
      </c>
      <c r="E9537" s="573">
        <f ca="1">SUMIF('BKAS IDR'!$E$10:$E$44,$C9537,'BKAS IDR'!$N$10:$N$43)</f>
        <v>0</v>
      </c>
      <c r="F9537" s="573"/>
    </row>
    <row r="9538" spans="1:6" ht="15" customHeight="1">
      <c r="A9538" s="12"/>
      <c r="C9538" s="53" t="s">
        <v>461</v>
      </c>
      <c r="D9538" s="1" t="s">
        <v>9646</v>
      </c>
      <c r="E9538" s="573">
        <f ca="1">SUMIF('BKAS IDR'!$E$10:$E$44,$C9538,'BKAS IDR'!$N$10:$N$43)</f>
        <v>0</v>
      </c>
      <c r="F9538" s="573"/>
    </row>
    <row r="9539" spans="1:6" ht="15" customHeight="1">
      <c r="A9539" s="12"/>
      <c r="C9539" s="53" t="s">
        <v>462</v>
      </c>
      <c r="D9539" s="1" t="s">
        <v>9647</v>
      </c>
      <c r="E9539" s="573">
        <f ca="1">SUMIF('BKAS IDR'!$E$10:$E$44,$C9539,'BKAS IDR'!$N$10:$N$43)</f>
        <v>0</v>
      </c>
      <c r="F9539" s="573"/>
    </row>
    <row r="9540" spans="1:6" ht="15" customHeight="1">
      <c r="A9540" s="12"/>
      <c r="C9540" s="53" t="s">
        <v>463</v>
      </c>
      <c r="D9540" s="1" t="s">
        <v>9648</v>
      </c>
      <c r="E9540" s="573">
        <f ca="1">SUMIF('BKAS IDR'!$E$10:$E$44,$C9540,'BKAS IDR'!$N$10:$N$43)</f>
        <v>0</v>
      </c>
      <c r="F9540" s="573"/>
    </row>
    <row r="9541" spans="1:6" ht="15" customHeight="1">
      <c r="A9541" s="12"/>
      <c r="C9541" s="53" t="s">
        <v>464</v>
      </c>
      <c r="D9541" s="1" t="s">
        <v>9649</v>
      </c>
      <c r="E9541" s="573">
        <f ca="1">SUMIF('BKAS IDR'!$E$10:$E$44,$C9541,'BKAS IDR'!$N$10:$N$43)</f>
        <v>0</v>
      </c>
      <c r="F9541" s="573"/>
    </row>
    <row r="9542" spans="1:6" ht="15" customHeight="1">
      <c r="A9542" s="12"/>
      <c r="C9542" s="53" t="s">
        <v>465</v>
      </c>
      <c r="D9542" s="1" t="s">
        <v>9650</v>
      </c>
      <c r="E9542" s="573">
        <f ca="1">SUMIF('BKAS IDR'!$E$10:$E$44,$C9542,'BKAS IDR'!$N$10:$N$43)</f>
        <v>0</v>
      </c>
      <c r="F9542" s="573"/>
    </row>
    <row r="9543" spans="1:6" ht="15" customHeight="1">
      <c r="A9543" s="12"/>
      <c r="C9543" s="53" t="s">
        <v>466</v>
      </c>
      <c r="D9543" s="1" t="s">
        <v>9651</v>
      </c>
      <c r="E9543" s="573">
        <f ca="1">SUMIF('BKAS IDR'!$E$10:$E$44,$C9543,'BKAS IDR'!$N$10:$N$43)</f>
        <v>0</v>
      </c>
      <c r="F9543" s="573"/>
    </row>
    <row r="9544" spans="1:6" ht="15" customHeight="1">
      <c r="A9544" s="12"/>
      <c r="C9544" s="53" t="s">
        <v>467</v>
      </c>
      <c r="D9544" s="1" t="s">
        <v>9652</v>
      </c>
      <c r="E9544" s="573">
        <f ca="1">SUMIF('BKAS IDR'!$E$10:$E$44,$C9544,'BKAS IDR'!$N$10:$N$43)</f>
        <v>0</v>
      </c>
      <c r="F9544" s="573"/>
    </row>
    <row r="9545" spans="1:6" ht="15" customHeight="1">
      <c r="A9545" s="12"/>
      <c r="C9545" s="53" t="s">
        <v>468</v>
      </c>
      <c r="D9545" s="1" t="s">
        <v>9653</v>
      </c>
      <c r="E9545" s="573">
        <f ca="1">SUMIF('BKAS IDR'!$E$10:$E$44,$C9545,'BKAS IDR'!$N$10:$N$43)</f>
        <v>0</v>
      </c>
      <c r="F9545" s="573"/>
    </row>
    <row r="9546" spans="1:6" ht="15" customHeight="1">
      <c r="A9546" s="12"/>
      <c r="C9546" s="53" t="s">
        <v>469</v>
      </c>
      <c r="D9546" s="1" t="s">
        <v>9654</v>
      </c>
      <c r="E9546" s="573">
        <f ca="1">SUMIF('BKAS IDR'!$E$10:$E$44,$C9546,'BKAS IDR'!$N$10:$N$43)</f>
        <v>0</v>
      </c>
      <c r="F9546" s="573"/>
    </row>
    <row r="9547" spans="1:6" ht="15" customHeight="1">
      <c r="A9547" s="12"/>
      <c r="C9547" s="53" t="s">
        <v>470</v>
      </c>
      <c r="D9547" s="1" t="s">
        <v>9655</v>
      </c>
      <c r="E9547" s="573">
        <f ca="1">SUMIF('BKAS IDR'!$E$10:$E$44,$C9547,'BKAS IDR'!$N$10:$N$43)</f>
        <v>0</v>
      </c>
      <c r="F9547" s="573"/>
    </row>
    <row r="9548" spans="1:6" ht="15" customHeight="1">
      <c r="A9548" s="12"/>
      <c r="C9548" s="53" t="s">
        <v>471</v>
      </c>
      <c r="D9548" s="1" t="s">
        <v>9656</v>
      </c>
      <c r="E9548" s="573">
        <f ca="1">SUMIF('BKAS IDR'!$E$10:$E$44,$C9548,'BKAS IDR'!$N$10:$N$43)</f>
        <v>0</v>
      </c>
      <c r="F9548" s="573"/>
    </row>
    <row r="9549" spans="1:6" ht="15" customHeight="1">
      <c r="A9549" s="12"/>
      <c r="C9549" s="53" t="s">
        <v>472</v>
      </c>
      <c r="D9549" s="1" t="s">
        <v>9657</v>
      </c>
      <c r="E9549" s="573">
        <f ca="1">SUMIF('BKAS IDR'!$E$10:$E$44,$C9549,'BKAS IDR'!$N$10:$N$43)</f>
        <v>0</v>
      </c>
      <c r="F9549" s="573"/>
    </row>
    <row r="9550" spans="1:6" ht="15" customHeight="1">
      <c r="A9550" s="12"/>
      <c r="C9550" s="53" t="s">
        <v>473</v>
      </c>
      <c r="D9550" s="1" t="s">
        <v>9658</v>
      </c>
      <c r="E9550" s="573">
        <f ca="1">SUMIF('BKAS IDR'!$E$10:$E$44,$C9550,'BKAS IDR'!$N$10:$N$43)</f>
        <v>0</v>
      </c>
      <c r="F9550" s="573"/>
    </row>
    <row r="9551" spans="1:6" ht="15" customHeight="1">
      <c r="A9551" s="12"/>
      <c r="C9551" s="53" t="s">
        <v>474</v>
      </c>
      <c r="D9551" s="1" t="s">
        <v>9659</v>
      </c>
      <c r="E9551" s="573">
        <f ca="1">SUMIF('BKAS IDR'!$E$10:$E$44,$C9551,'BKAS IDR'!$N$10:$N$43)</f>
        <v>0</v>
      </c>
      <c r="F9551" s="573"/>
    </row>
    <row r="9552" spans="1:6" ht="15" customHeight="1">
      <c r="A9552" s="12"/>
      <c r="C9552" s="53" t="s">
        <v>475</v>
      </c>
      <c r="D9552" s="1" t="s">
        <v>9660</v>
      </c>
      <c r="E9552" s="573">
        <f ca="1">SUMIF('BKAS IDR'!$E$10:$E$44,$C9552,'BKAS IDR'!$N$10:$N$43)</f>
        <v>0</v>
      </c>
      <c r="F9552" s="573"/>
    </row>
    <row r="9553" spans="1:6" ht="15" customHeight="1">
      <c r="A9553" s="12"/>
      <c r="C9553" s="53" t="s">
        <v>476</v>
      </c>
      <c r="D9553" s="1" t="s">
        <v>9661</v>
      </c>
      <c r="E9553" s="573">
        <f ca="1">SUMIF('BKAS IDR'!$E$10:$E$44,$C9553,'BKAS IDR'!$N$10:$N$43)</f>
        <v>0</v>
      </c>
      <c r="F9553" s="573"/>
    </row>
    <row r="9554" spans="1:6" ht="15" customHeight="1">
      <c r="A9554" s="12"/>
      <c r="C9554" s="53" t="s">
        <v>477</v>
      </c>
      <c r="D9554" s="1" t="s">
        <v>9662</v>
      </c>
      <c r="E9554" s="573">
        <f ca="1">SUMIF('BKAS IDR'!$E$10:$E$44,$C9554,'BKAS IDR'!$N$10:$N$43)</f>
        <v>0</v>
      </c>
      <c r="F9554" s="573"/>
    </row>
    <row r="9555" spans="1:6" ht="15" customHeight="1">
      <c r="A9555" s="12"/>
      <c r="C9555" s="53" t="s">
        <v>478</v>
      </c>
      <c r="D9555" s="1" t="s">
        <v>9663</v>
      </c>
      <c r="E9555" s="573">
        <f ca="1">SUMIF('BKAS IDR'!$E$10:$E$44,$C9555,'BKAS IDR'!$N$10:$N$43)</f>
        <v>0</v>
      </c>
      <c r="F9555" s="573"/>
    </row>
    <row r="9556" spans="1:6" ht="15" customHeight="1">
      <c r="A9556" s="12"/>
      <c r="C9556" s="53" t="s">
        <v>479</v>
      </c>
      <c r="D9556" s="1" t="s">
        <v>9664</v>
      </c>
      <c r="E9556" s="573">
        <f ca="1">SUMIF('BKAS IDR'!$E$10:$E$44,$C9556,'BKAS IDR'!$N$10:$N$43)</f>
        <v>0</v>
      </c>
      <c r="F9556" s="573"/>
    </row>
    <row r="9557" spans="1:6" ht="15" customHeight="1">
      <c r="A9557" s="12"/>
      <c r="C9557" s="53" t="s">
        <v>480</v>
      </c>
      <c r="D9557" s="1" t="s">
        <v>9665</v>
      </c>
      <c r="E9557" s="573">
        <f ca="1">SUMIF('BKAS IDR'!$E$10:$E$44,$C9557,'BKAS IDR'!$N$10:$N$43)</f>
        <v>0</v>
      </c>
      <c r="F9557" s="573"/>
    </row>
    <row r="9558" spans="1:6" ht="15" customHeight="1">
      <c r="A9558" s="12"/>
      <c r="C9558" s="53" t="s">
        <v>481</v>
      </c>
      <c r="D9558" s="1" t="s">
        <v>9666</v>
      </c>
      <c r="E9558" s="573">
        <f ca="1">SUMIF('BKAS IDR'!$E$10:$E$44,$C9558,'BKAS IDR'!$N$10:$N$43)</f>
        <v>0</v>
      </c>
      <c r="F9558" s="573"/>
    </row>
    <row r="9559" spans="1:6" ht="15" customHeight="1">
      <c r="A9559" s="12"/>
      <c r="C9559" s="53" t="s">
        <v>482</v>
      </c>
      <c r="D9559" s="1" t="s">
        <v>9667</v>
      </c>
      <c r="E9559" s="573">
        <f ca="1">SUMIF('BKAS IDR'!$E$10:$E$44,$C9559,'BKAS IDR'!$N$10:$N$43)</f>
        <v>0</v>
      </c>
      <c r="F9559" s="573"/>
    </row>
    <row r="9560" spans="1:6" ht="15" customHeight="1">
      <c r="A9560" s="12"/>
      <c r="C9560" s="53" t="s">
        <v>483</v>
      </c>
      <c r="D9560" s="1" t="s">
        <v>9668</v>
      </c>
      <c r="E9560" s="573">
        <f ca="1">SUMIF('BKAS IDR'!$E$10:$E$44,$C9560,'BKAS IDR'!$N$10:$N$43)</f>
        <v>0</v>
      </c>
      <c r="F9560" s="573"/>
    </row>
    <row r="9561" spans="1:6" ht="15" customHeight="1">
      <c r="A9561" s="12"/>
      <c r="C9561" s="53" t="s">
        <v>484</v>
      </c>
      <c r="D9561" s="1" t="s">
        <v>9669</v>
      </c>
      <c r="E9561" s="573">
        <f ca="1">SUMIF('BKAS IDR'!$E$10:$E$44,$C9561,'BKAS IDR'!$N$10:$N$43)</f>
        <v>0</v>
      </c>
      <c r="F9561" s="573"/>
    </row>
    <row r="9562" spans="1:6" ht="15" customHeight="1">
      <c r="A9562" s="12"/>
      <c r="C9562" s="53" t="s">
        <v>485</v>
      </c>
      <c r="D9562" s="1" t="s">
        <v>9670</v>
      </c>
      <c r="E9562" s="573">
        <f ca="1">SUMIF('BKAS IDR'!$E$10:$E$44,$C9562,'BKAS IDR'!$N$10:$N$43)</f>
        <v>0</v>
      </c>
      <c r="F9562" s="573"/>
    </row>
    <row r="9563" spans="1:6" ht="15" customHeight="1">
      <c r="A9563" s="12"/>
      <c r="C9563" s="53" t="s">
        <v>486</v>
      </c>
      <c r="D9563" s="1" t="s">
        <v>9671</v>
      </c>
      <c r="E9563" s="573">
        <f ca="1">SUMIF('BKAS IDR'!$E$10:$E$44,$C9563,'BKAS IDR'!$N$10:$N$43)</f>
        <v>0</v>
      </c>
      <c r="F9563" s="573"/>
    </row>
    <row r="9564" spans="1:6" ht="15" customHeight="1">
      <c r="A9564" s="12"/>
      <c r="C9564" s="53" t="s">
        <v>487</v>
      </c>
      <c r="D9564" s="1" t="s">
        <v>9672</v>
      </c>
      <c r="E9564" s="573">
        <f ca="1">SUMIF('BKAS IDR'!$E$10:$E$44,$C9564,'BKAS IDR'!$N$10:$N$43)</f>
        <v>0</v>
      </c>
      <c r="F9564" s="573"/>
    </row>
    <row r="9565" spans="1:6" ht="15" customHeight="1">
      <c r="A9565" s="12"/>
      <c r="C9565" s="53" t="s">
        <v>488</v>
      </c>
      <c r="D9565" s="1" t="s">
        <v>9673</v>
      </c>
      <c r="E9565" s="573">
        <f ca="1">SUMIF('BKAS IDR'!$E$10:$E$44,$C9565,'BKAS IDR'!$N$10:$N$43)</f>
        <v>0</v>
      </c>
      <c r="F9565" s="573"/>
    </row>
    <row r="9566" spans="1:6" ht="15" customHeight="1">
      <c r="A9566" s="12"/>
      <c r="C9566" s="53" t="s">
        <v>489</v>
      </c>
      <c r="D9566" s="1" t="s">
        <v>9674</v>
      </c>
      <c r="E9566" s="573">
        <f ca="1">SUMIF('BKAS IDR'!$E$10:$E$44,$C9566,'BKAS IDR'!$N$10:$N$43)</f>
        <v>0</v>
      </c>
      <c r="F9566" s="573"/>
    </row>
    <row r="9567" spans="1:6" ht="15" customHeight="1">
      <c r="A9567" s="12"/>
      <c r="C9567" s="53" t="s">
        <v>490</v>
      </c>
      <c r="D9567" s="1" t="s">
        <v>9675</v>
      </c>
      <c r="E9567" s="573">
        <f ca="1">SUMIF('BKAS IDR'!$E$10:$E$44,$C9567,'BKAS IDR'!$N$10:$N$43)</f>
        <v>0</v>
      </c>
      <c r="F9567" s="573"/>
    </row>
    <row r="9568" spans="1:6" ht="15" customHeight="1">
      <c r="A9568" s="12"/>
      <c r="C9568" s="53" t="s">
        <v>491</v>
      </c>
      <c r="D9568" s="1" t="s">
        <v>9676</v>
      </c>
      <c r="E9568" s="573">
        <f ca="1">SUMIF('BKAS IDR'!$E$10:$E$44,$C9568,'BKAS IDR'!$N$10:$N$43)</f>
        <v>0</v>
      </c>
      <c r="F9568" s="573"/>
    </row>
    <row r="9569" spans="1:6" ht="15" customHeight="1">
      <c r="A9569" s="12"/>
      <c r="C9569" s="53" t="s">
        <v>492</v>
      </c>
      <c r="D9569" s="1" t="s">
        <v>9677</v>
      </c>
      <c r="E9569" s="573">
        <f ca="1">SUMIF('BKAS IDR'!$E$10:$E$44,$C9569,'BKAS IDR'!$N$10:$N$43)</f>
        <v>0</v>
      </c>
      <c r="F9569" s="573"/>
    </row>
    <row r="9570" spans="1:6" ht="15" customHeight="1">
      <c r="C9570" s="53" t="s">
        <v>493</v>
      </c>
      <c r="D9570" s="1" t="s">
        <v>9678</v>
      </c>
      <c r="E9570" s="573">
        <f ca="1">SUMIF('BKAS IDR'!$E$10:$E$44,$C9570,'BKAS IDR'!$N$10:$N$43)</f>
        <v>0</v>
      </c>
      <c r="F9570" s="573"/>
    </row>
    <row r="9571" spans="1:6" ht="15" customHeight="1">
      <c r="C9571" s="53" t="s">
        <v>494</v>
      </c>
      <c r="D9571" s="1" t="s">
        <v>9679</v>
      </c>
      <c r="E9571" s="573">
        <f ca="1">SUMIF('BKAS IDR'!$E$10:$E$44,$C9571,'BKAS IDR'!$N$10:$N$43)</f>
        <v>0</v>
      </c>
      <c r="F9571" s="573"/>
    </row>
    <row r="9572" spans="1:6" ht="15" customHeight="1">
      <c r="C9572" s="53" t="s">
        <v>495</v>
      </c>
      <c r="D9572" s="1" t="s">
        <v>9680</v>
      </c>
      <c r="E9572" s="573">
        <f ca="1">SUMIF('BKAS IDR'!$E$10:$E$44,$C9572,'BKAS IDR'!$N$10:$N$43)</f>
        <v>0</v>
      </c>
      <c r="F9572" s="573"/>
    </row>
    <row r="9573" spans="1:6" ht="15" customHeight="1">
      <c r="C9573" s="53" t="s">
        <v>496</v>
      </c>
      <c r="D9573" s="1" t="s">
        <v>9681</v>
      </c>
      <c r="E9573" s="573">
        <f ca="1">SUMIF('BKAS IDR'!$E$10:$E$44,$C9573,'BKAS IDR'!$N$10:$N$43)</f>
        <v>0</v>
      </c>
      <c r="F9573" s="573"/>
    </row>
    <row r="9574" spans="1:6" ht="15" customHeight="1">
      <c r="C9574" s="53" t="s">
        <v>497</v>
      </c>
      <c r="D9574" s="1" t="s">
        <v>9682</v>
      </c>
      <c r="E9574" s="573">
        <f ca="1">SUMIF('BKAS IDR'!$E$10:$E$44,$C9574,'BKAS IDR'!$N$10:$N$43)</f>
        <v>0</v>
      </c>
      <c r="F9574" s="573"/>
    </row>
    <row r="9575" spans="1:6" ht="15" customHeight="1">
      <c r="C9575" s="53" t="s">
        <v>498</v>
      </c>
      <c r="D9575" s="1" t="s">
        <v>9683</v>
      </c>
      <c r="E9575" s="573">
        <f ca="1">SUMIF('BKAS IDR'!$E$10:$E$44,$C9575,'BKAS IDR'!$N$10:$N$43)</f>
        <v>0</v>
      </c>
      <c r="F9575" s="573"/>
    </row>
    <row r="9576" spans="1:6" ht="15" customHeight="1">
      <c r="C9576" s="53" t="s">
        <v>499</v>
      </c>
      <c r="D9576" s="1" t="s">
        <v>9684</v>
      </c>
      <c r="E9576" s="573">
        <f ca="1">SUMIF('BKAS IDR'!$E$10:$E$44,$C9576,'BKAS IDR'!$N$10:$N$43)</f>
        <v>0</v>
      </c>
      <c r="F9576" s="573"/>
    </row>
    <row r="9577" spans="1:6" ht="15" customHeight="1">
      <c r="C9577" s="53" t="s">
        <v>500</v>
      </c>
      <c r="D9577" s="1" t="s">
        <v>9685</v>
      </c>
      <c r="E9577" s="573">
        <f ca="1">SUMIF('BKAS IDR'!$E$10:$E$44,$C9577,'BKAS IDR'!$N$10:$N$43)</f>
        <v>0</v>
      </c>
      <c r="F9577" s="573"/>
    </row>
    <row r="9578" spans="1:6" ht="15" customHeight="1">
      <c r="C9578" s="53" t="s">
        <v>501</v>
      </c>
      <c r="D9578" s="1" t="s">
        <v>9686</v>
      </c>
      <c r="E9578" s="573">
        <f ca="1">SUMIF('BKAS IDR'!$E$10:$E$44,$C9578,'BKAS IDR'!$N$10:$N$43)</f>
        <v>0</v>
      </c>
      <c r="F9578" s="573"/>
    </row>
    <row r="9579" spans="1:6" ht="15" customHeight="1">
      <c r="C9579" s="53" t="s">
        <v>502</v>
      </c>
      <c r="D9579" s="1" t="s">
        <v>9687</v>
      </c>
      <c r="E9579" s="573">
        <f ca="1">SUMIF('BKAS IDR'!$E$10:$E$44,$C9579,'BKAS IDR'!$N$10:$N$43)</f>
        <v>0</v>
      </c>
      <c r="F9579" s="573"/>
    </row>
    <row r="9580" spans="1:6" ht="15" customHeight="1">
      <c r="C9580" s="53" t="s">
        <v>503</v>
      </c>
      <c r="D9580" s="1" t="s">
        <v>9688</v>
      </c>
      <c r="E9580" s="573">
        <f ca="1">SUMIF('BKAS IDR'!$E$10:$E$44,$C9580,'BKAS IDR'!$N$10:$N$43)</f>
        <v>0</v>
      </c>
      <c r="F9580" s="573"/>
    </row>
    <row r="9581" spans="1:6" ht="15" customHeight="1">
      <c r="C9581" s="53" t="s">
        <v>504</v>
      </c>
      <c r="D9581" s="1" t="s">
        <v>9689</v>
      </c>
      <c r="E9581" s="573">
        <f ca="1">SUMIF('BKAS IDR'!$E$10:$E$44,$C9581,'BKAS IDR'!$N$10:$N$43)</f>
        <v>0</v>
      </c>
      <c r="F9581" s="573"/>
    </row>
    <row r="9582" spans="1:6" ht="15" customHeight="1">
      <c r="C9582" s="53" t="s">
        <v>505</v>
      </c>
      <c r="D9582" s="1" t="s">
        <v>9690</v>
      </c>
      <c r="E9582" s="573">
        <f ca="1">SUMIF('BKAS IDR'!$E$10:$E$44,$C9582,'BKAS IDR'!$N$10:$N$43)</f>
        <v>0</v>
      </c>
      <c r="F9582" s="573"/>
    </row>
    <row r="9583" spans="1:6" ht="15" customHeight="1">
      <c r="C9583" s="53" t="s">
        <v>506</v>
      </c>
      <c r="D9583" s="1" t="s">
        <v>9691</v>
      </c>
      <c r="E9583" s="573">
        <f ca="1">SUMIF('BKAS IDR'!$E$10:$E$44,$C9583,'BKAS IDR'!$N$10:$N$43)</f>
        <v>0</v>
      </c>
      <c r="F9583" s="573"/>
    </row>
    <row r="9584" spans="1:6" ht="15" customHeight="1">
      <c r="C9584" s="53" t="s">
        <v>507</v>
      </c>
      <c r="D9584" s="1" t="s">
        <v>9692</v>
      </c>
      <c r="E9584" s="573">
        <f ca="1">SUMIF('BKAS IDR'!$E$10:$E$44,$C9584,'BKAS IDR'!$N$10:$N$43)</f>
        <v>0</v>
      </c>
      <c r="F9584" s="573"/>
    </row>
    <row r="9585" spans="3:6" ht="15" customHeight="1">
      <c r="C9585" s="53" t="s">
        <v>508</v>
      </c>
      <c r="D9585" s="1" t="s">
        <v>9693</v>
      </c>
      <c r="E9585" s="573">
        <f ca="1">SUMIF('BKAS IDR'!$E$10:$E$44,$C9585,'BKAS IDR'!$N$10:$N$43)</f>
        <v>0</v>
      </c>
      <c r="F9585" s="573"/>
    </row>
    <row r="9586" spans="3:6" ht="15" customHeight="1">
      <c r="C9586" s="53" t="s">
        <v>509</v>
      </c>
      <c r="D9586" s="1" t="s">
        <v>9694</v>
      </c>
      <c r="E9586" s="573">
        <f ca="1">SUMIF('BKAS IDR'!$E$10:$E$44,$C9586,'BKAS IDR'!$N$10:$N$43)</f>
        <v>0</v>
      </c>
      <c r="F9586" s="573"/>
    </row>
    <row r="9587" spans="3:6" ht="15" customHeight="1">
      <c r="C9587" s="53" t="s">
        <v>510</v>
      </c>
      <c r="D9587" s="1" t="s">
        <v>9695</v>
      </c>
      <c r="E9587" s="573">
        <f ca="1">SUMIF('BKAS IDR'!$E$10:$E$44,$C9587,'BKAS IDR'!$N$10:$N$43)</f>
        <v>0</v>
      </c>
      <c r="F9587" s="573"/>
    </row>
    <row r="9588" spans="3:6" ht="15" customHeight="1">
      <c r="C9588" s="53" t="s">
        <v>511</v>
      </c>
      <c r="D9588" s="1" t="s">
        <v>9696</v>
      </c>
      <c r="E9588" s="573">
        <f ca="1">SUMIF('BKAS IDR'!$E$10:$E$44,$C9588,'BKAS IDR'!$N$10:$N$43)</f>
        <v>0</v>
      </c>
      <c r="F9588" s="573"/>
    </row>
    <row r="9589" spans="3:6" ht="15" customHeight="1">
      <c r="C9589" s="53" t="s">
        <v>512</v>
      </c>
      <c r="D9589" s="1" t="s">
        <v>9697</v>
      </c>
      <c r="E9589" s="573">
        <f ca="1">SUMIF('BKAS IDR'!$E$10:$E$44,$C9589,'BKAS IDR'!$N$10:$N$43)</f>
        <v>0</v>
      </c>
      <c r="F9589" s="573"/>
    </row>
    <row r="9590" spans="3:6" ht="15" customHeight="1">
      <c r="C9590" s="53" t="s">
        <v>513</v>
      </c>
      <c r="D9590" s="1" t="s">
        <v>9698</v>
      </c>
      <c r="E9590" s="573">
        <f ca="1">SUMIF('BKAS IDR'!$E$10:$E$44,$C9590,'BKAS IDR'!$N$10:$N$43)</f>
        <v>0</v>
      </c>
      <c r="F9590" s="573"/>
    </row>
    <row r="9591" spans="3:6" ht="15" customHeight="1">
      <c r="C9591" s="53" t="s">
        <v>514</v>
      </c>
      <c r="D9591" s="1" t="s">
        <v>9699</v>
      </c>
      <c r="E9591" s="573">
        <f ca="1">SUMIF('BKAS IDR'!$E$10:$E$44,$C9591,'BKAS IDR'!$N$10:$N$43)</f>
        <v>0</v>
      </c>
      <c r="F9591" s="573"/>
    </row>
    <row r="9592" spans="3:6" ht="15" customHeight="1">
      <c r="C9592" s="53" t="s">
        <v>515</v>
      </c>
      <c r="D9592" s="1" t="s">
        <v>9700</v>
      </c>
      <c r="E9592" s="573">
        <f ca="1">SUMIF('BKAS IDR'!$E$10:$E$44,$C9592,'BKAS IDR'!$N$10:$N$43)</f>
        <v>0</v>
      </c>
      <c r="F9592" s="573"/>
    </row>
    <row r="9593" spans="3:6" ht="15" customHeight="1">
      <c r="C9593" s="53" t="s">
        <v>516</v>
      </c>
      <c r="D9593" s="1" t="s">
        <v>9701</v>
      </c>
      <c r="E9593" s="573">
        <f ca="1">SUMIF('BKAS IDR'!$E$10:$E$44,$C9593,'BKAS IDR'!$N$10:$N$43)</f>
        <v>0</v>
      </c>
      <c r="F9593" s="573"/>
    </row>
    <row r="9594" spans="3:6" ht="15" customHeight="1">
      <c r="C9594" s="53" t="s">
        <v>517</v>
      </c>
      <c r="D9594" s="1" t="s">
        <v>9702</v>
      </c>
      <c r="E9594" s="573">
        <f ca="1">SUMIF('BKAS IDR'!$E$10:$E$44,$C9594,'BKAS IDR'!$N$10:$N$43)</f>
        <v>0</v>
      </c>
      <c r="F9594" s="573"/>
    </row>
    <row r="9595" spans="3:6" ht="15" customHeight="1">
      <c r="C9595" s="53" t="s">
        <v>518</v>
      </c>
      <c r="D9595" s="1" t="s">
        <v>9703</v>
      </c>
      <c r="E9595" s="573">
        <f ca="1">SUMIF('BKAS IDR'!$E$10:$E$44,$C9595,'BKAS IDR'!$N$10:$N$43)</f>
        <v>0</v>
      </c>
      <c r="F9595" s="573"/>
    </row>
    <row r="9596" spans="3:6" ht="15" customHeight="1">
      <c r="C9596" s="53" t="s">
        <v>519</v>
      </c>
      <c r="D9596" s="1" t="s">
        <v>9704</v>
      </c>
      <c r="E9596" s="573">
        <f ca="1">SUMIF('BKAS IDR'!$E$10:$E$44,$C9596,'BKAS IDR'!$N$10:$N$43)</f>
        <v>0</v>
      </c>
      <c r="F9596" s="573"/>
    </row>
    <row r="9597" spans="3:6" ht="15" customHeight="1">
      <c r="C9597" s="53" t="s">
        <v>520</v>
      </c>
      <c r="D9597" s="1" t="s">
        <v>9705</v>
      </c>
      <c r="E9597" s="573">
        <f ca="1">SUMIF('BKAS IDR'!$E$10:$E$44,$C9597,'BKAS IDR'!$N$10:$N$43)</f>
        <v>0</v>
      </c>
      <c r="F9597" s="573"/>
    </row>
    <row r="9598" spans="3:6" ht="15" customHeight="1">
      <c r="C9598" s="53" t="s">
        <v>521</v>
      </c>
      <c r="D9598" s="1" t="s">
        <v>9706</v>
      </c>
      <c r="E9598" s="573">
        <f ca="1">SUMIF('BKAS IDR'!$E$10:$E$44,$C9598,'BKAS IDR'!$N$10:$N$43)</f>
        <v>0</v>
      </c>
      <c r="F9598" s="573"/>
    </row>
    <row r="9599" spans="3:6" ht="15" customHeight="1">
      <c r="C9599" s="53" t="s">
        <v>522</v>
      </c>
      <c r="D9599" s="1" t="s">
        <v>9707</v>
      </c>
      <c r="E9599" s="573">
        <f ca="1">SUMIF('BKAS IDR'!$E$10:$E$44,$C9599,'BKAS IDR'!$N$10:$N$43)</f>
        <v>0</v>
      </c>
      <c r="F9599" s="573"/>
    </row>
    <row r="9600" spans="3:6" ht="15" customHeight="1">
      <c r="C9600" s="53" t="s">
        <v>523</v>
      </c>
      <c r="D9600" s="1" t="s">
        <v>9708</v>
      </c>
      <c r="E9600" s="573">
        <f ca="1">SUMIF('BKAS IDR'!$E$10:$E$44,$C9600,'BKAS IDR'!$N$10:$N$43)</f>
        <v>0</v>
      </c>
      <c r="F9600" s="573"/>
    </row>
    <row r="9601" spans="3:6" ht="15" customHeight="1">
      <c r="C9601" s="53" t="s">
        <v>524</v>
      </c>
      <c r="D9601" s="1" t="s">
        <v>9709</v>
      </c>
      <c r="E9601" s="573">
        <f ca="1">SUMIF('BKAS IDR'!$E$10:$E$44,$C9601,'BKAS IDR'!$N$10:$N$43)</f>
        <v>0</v>
      </c>
      <c r="F9601" s="573"/>
    </row>
    <row r="9602" spans="3:6" ht="15" customHeight="1">
      <c r="C9602" s="53" t="s">
        <v>525</v>
      </c>
      <c r="D9602" s="1" t="s">
        <v>9710</v>
      </c>
      <c r="E9602" s="573">
        <f ca="1">SUMIF('BKAS IDR'!$E$10:$E$44,$C9602,'BKAS IDR'!$N$10:$N$43)</f>
        <v>0</v>
      </c>
      <c r="F9602" s="573"/>
    </row>
    <row r="9603" spans="3:6" ht="15" customHeight="1">
      <c r="C9603" s="53" t="s">
        <v>526</v>
      </c>
      <c r="D9603" s="1" t="s">
        <v>9711</v>
      </c>
      <c r="E9603" s="573">
        <f ca="1">SUMIF('BKAS IDR'!$E$10:$E$44,$C9603,'BKAS IDR'!$N$10:$N$43)</f>
        <v>0</v>
      </c>
      <c r="F9603" s="573"/>
    </row>
    <row r="9604" spans="3:6" ht="15" customHeight="1">
      <c r="C9604" s="53" t="s">
        <v>527</v>
      </c>
      <c r="D9604" s="1" t="s">
        <v>9712</v>
      </c>
      <c r="E9604" s="573">
        <f ca="1">SUMIF('BKAS IDR'!$E$10:$E$44,$C9604,'BKAS IDR'!$N$10:$N$43)</f>
        <v>0</v>
      </c>
      <c r="F9604" s="573"/>
    </row>
    <row r="9605" spans="3:6" ht="15" customHeight="1">
      <c r="C9605" s="53" t="s">
        <v>528</v>
      </c>
      <c r="D9605" s="1" t="s">
        <v>9713</v>
      </c>
      <c r="E9605" s="573">
        <f ca="1">SUMIF('BKAS IDR'!$E$10:$E$44,$C9605,'BKAS IDR'!$N$10:$N$43)</f>
        <v>0</v>
      </c>
      <c r="F9605" s="573"/>
    </row>
    <row r="9606" spans="3:6" ht="15" customHeight="1">
      <c r="C9606" s="53" t="s">
        <v>529</v>
      </c>
      <c r="D9606" s="1" t="s">
        <v>9714</v>
      </c>
      <c r="E9606" s="573">
        <f ca="1">SUMIF('BKAS IDR'!$E$10:$E$44,$C9606,'BKAS IDR'!$N$10:$N$43)</f>
        <v>0</v>
      </c>
      <c r="F9606" s="573"/>
    </row>
    <row r="9607" spans="3:6" ht="15" customHeight="1">
      <c r="C9607" s="53" t="s">
        <v>530</v>
      </c>
      <c r="D9607" s="1" t="s">
        <v>9715</v>
      </c>
      <c r="E9607" s="573">
        <f ca="1">SUMIF('BKAS IDR'!$E$10:$E$44,$C9607,'BKAS IDR'!$N$10:$N$43)</f>
        <v>0</v>
      </c>
      <c r="F9607" s="573"/>
    </row>
    <row r="9608" spans="3:6" ht="15" customHeight="1">
      <c r="C9608" s="53" t="s">
        <v>531</v>
      </c>
      <c r="D9608" s="1" t="s">
        <v>9716</v>
      </c>
      <c r="E9608" s="573">
        <f ca="1">SUMIF('BKAS IDR'!$E$10:$E$44,$C9608,'BKAS IDR'!$N$10:$N$43)</f>
        <v>0</v>
      </c>
      <c r="F9608" s="573"/>
    </row>
    <row r="9609" spans="3:6" ht="15" customHeight="1">
      <c r="C9609" s="53" t="s">
        <v>532</v>
      </c>
      <c r="D9609" s="1" t="s">
        <v>9717</v>
      </c>
      <c r="E9609" s="573">
        <f ca="1">SUMIF('BKAS IDR'!$E$10:$E$44,$C9609,'BKAS IDR'!$N$10:$N$43)</f>
        <v>0</v>
      </c>
      <c r="F9609" s="573"/>
    </row>
    <row r="9610" spans="3:6" ht="15" customHeight="1">
      <c r="C9610" s="53" t="s">
        <v>533</v>
      </c>
      <c r="D9610" s="1" t="s">
        <v>9718</v>
      </c>
      <c r="E9610" s="573">
        <f ca="1">SUMIF('BKAS IDR'!$E$10:$E$44,$C9610,'BKAS IDR'!$N$10:$N$43)</f>
        <v>0</v>
      </c>
      <c r="F9610" s="573"/>
    </row>
    <row r="9611" spans="3:6" ht="15" customHeight="1">
      <c r="C9611" s="53" t="s">
        <v>534</v>
      </c>
      <c r="D9611" s="1" t="s">
        <v>9719</v>
      </c>
      <c r="E9611" s="573">
        <f ca="1">SUMIF('BKAS IDR'!$E$10:$E$44,$C9611,'BKAS IDR'!$N$10:$N$43)</f>
        <v>0</v>
      </c>
      <c r="F9611" s="573"/>
    </row>
    <row r="9612" spans="3:6" ht="15" customHeight="1">
      <c r="C9612" s="53" t="s">
        <v>535</v>
      </c>
      <c r="D9612" s="1" t="s">
        <v>9720</v>
      </c>
      <c r="E9612" s="573">
        <f ca="1">SUMIF('BKAS IDR'!$E$10:$E$44,$C9612,'BKAS IDR'!$N$10:$N$43)</f>
        <v>0</v>
      </c>
      <c r="F9612" s="573"/>
    </row>
    <row r="9613" spans="3:6" ht="15" customHeight="1">
      <c r="C9613" s="53" t="s">
        <v>536</v>
      </c>
      <c r="D9613" s="1" t="s">
        <v>9721</v>
      </c>
      <c r="E9613" s="573">
        <f ca="1">SUMIF('BKAS IDR'!$E$10:$E$44,$C9613,'BKAS IDR'!$N$10:$N$43)</f>
        <v>0</v>
      </c>
      <c r="F9613" s="573"/>
    </row>
    <row r="9614" spans="3:6" ht="15" customHeight="1">
      <c r="C9614" s="53" t="s">
        <v>537</v>
      </c>
      <c r="D9614" s="1" t="s">
        <v>9722</v>
      </c>
      <c r="E9614" s="573">
        <f ca="1">SUMIF('BKAS IDR'!$E$10:$E$44,$C9614,'BKAS IDR'!$N$10:$N$43)</f>
        <v>0</v>
      </c>
      <c r="F9614" s="573"/>
    </row>
    <row r="9615" spans="3:6" ht="15" customHeight="1">
      <c r="C9615" s="53" t="s">
        <v>538</v>
      </c>
      <c r="D9615" s="1" t="s">
        <v>9723</v>
      </c>
      <c r="E9615" s="573">
        <f ca="1">SUMIF('BKAS IDR'!$E$10:$E$44,$C9615,'BKAS IDR'!$N$10:$N$43)</f>
        <v>0</v>
      </c>
      <c r="F9615" s="573"/>
    </row>
    <row r="9616" spans="3:6" ht="15" customHeight="1">
      <c r="C9616" s="53" t="s">
        <v>539</v>
      </c>
      <c r="D9616" s="1" t="s">
        <v>9724</v>
      </c>
      <c r="E9616" s="573">
        <f ca="1">SUMIF('BKAS IDR'!$E$10:$E$44,$C9616,'BKAS IDR'!$N$10:$N$43)</f>
        <v>0</v>
      </c>
      <c r="F9616" s="573"/>
    </row>
    <row r="9617" spans="3:6" ht="15" customHeight="1">
      <c r="C9617" s="53" t="s">
        <v>540</v>
      </c>
      <c r="D9617" s="1" t="s">
        <v>9725</v>
      </c>
      <c r="E9617" s="573">
        <f ca="1">SUMIF('BKAS IDR'!$E$10:$E$44,$C9617,'BKAS IDR'!$N$10:$N$43)</f>
        <v>0</v>
      </c>
      <c r="F9617" s="573"/>
    </row>
    <row r="9618" spans="3:6" ht="15" customHeight="1">
      <c r="C9618" s="53" t="s">
        <v>541</v>
      </c>
      <c r="D9618" s="1" t="s">
        <v>9726</v>
      </c>
      <c r="E9618" s="573">
        <f ca="1">SUMIF('BKAS IDR'!$E$10:$E$44,$C9618,'BKAS IDR'!$N$10:$N$43)</f>
        <v>0</v>
      </c>
      <c r="F9618" s="573"/>
    </row>
    <row r="9619" spans="3:6" ht="15" customHeight="1">
      <c r="C9619" s="53" t="s">
        <v>542</v>
      </c>
      <c r="D9619" s="1" t="s">
        <v>9727</v>
      </c>
      <c r="E9619" s="573">
        <f ca="1">SUMIF('BKAS IDR'!$E$10:$E$44,$C9619,'BKAS IDR'!$N$10:$N$43)</f>
        <v>0</v>
      </c>
      <c r="F9619" s="573"/>
    </row>
    <row r="9620" spans="3:6" ht="15" customHeight="1">
      <c r="C9620" s="53" t="s">
        <v>543</v>
      </c>
      <c r="D9620" s="1" t="s">
        <v>9728</v>
      </c>
      <c r="E9620" s="573">
        <f ca="1">SUMIF('BKAS IDR'!$E$10:$E$44,$C9620,'BKAS IDR'!$N$10:$N$43)</f>
        <v>0</v>
      </c>
      <c r="F9620" s="573"/>
    </row>
    <row r="9621" spans="3:6" ht="15" customHeight="1">
      <c r="C9621" s="53" t="s">
        <v>544</v>
      </c>
      <c r="D9621" s="1" t="s">
        <v>9729</v>
      </c>
      <c r="E9621" s="573">
        <f ca="1">SUMIF('BKAS IDR'!$E$10:$E$44,$C9621,'BKAS IDR'!$N$10:$N$43)</f>
        <v>0</v>
      </c>
      <c r="F9621" s="573"/>
    </row>
    <row r="9622" spans="3:6" ht="15" customHeight="1">
      <c r="C9622" s="53" t="s">
        <v>545</v>
      </c>
      <c r="D9622" s="1" t="s">
        <v>9730</v>
      </c>
      <c r="E9622" s="573">
        <f ca="1">SUMIF('BKAS IDR'!$E$10:$E$44,$C9622,'BKAS IDR'!$N$10:$N$43)</f>
        <v>0</v>
      </c>
      <c r="F9622" s="573"/>
    </row>
    <row r="9623" spans="3:6" ht="15" customHeight="1">
      <c r="C9623" s="53" t="s">
        <v>546</v>
      </c>
      <c r="D9623" s="1" t="s">
        <v>9731</v>
      </c>
      <c r="E9623" s="573">
        <f ca="1">SUMIF('BKAS IDR'!$E$10:$E$44,$C9623,'BKAS IDR'!$N$10:$N$43)</f>
        <v>0</v>
      </c>
      <c r="F9623" s="573"/>
    </row>
    <row r="9624" spans="3:6" ht="15" customHeight="1">
      <c r="C9624" s="53" t="s">
        <v>547</v>
      </c>
      <c r="D9624" s="1" t="s">
        <v>9732</v>
      </c>
      <c r="E9624" s="573">
        <f ca="1">SUMIF('BKAS IDR'!$E$10:$E$44,$C9624,'BKAS IDR'!$N$10:$N$43)</f>
        <v>0</v>
      </c>
      <c r="F9624" s="573"/>
    </row>
    <row r="9625" spans="3:6" ht="15" customHeight="1">
      <c r="C9625" s="53" t="s">
        <v>548</v>
      </c>
      <c r="D9625" s="1" t="s">
        <v>9733</v>
      </c>
      <c r="E9625" s="573">
        <f ca="1">SUMIF('BKAS IDR'!$E$10:$E$44,$C9625,'BKAS IDR'!$N$10:$N$43)</f>
        <v>0</v>
      </c>
      <c r="F9625" s="573"/>
    </row>
    <row r="9626" spans="3:6" ht="15" customHeight="1">
      <c r="C9626" s="53" t="s">
        <v>549</v>
      </c>
      <c r="D9626" s="1" t="s">
        <v>9734</v>
      </c>
      <c r="E9626" s="573">
        <f ca="1">SUMIF('BKAS IDR'!$E$10:$E$44,$C9626,'BKAS IDR'!$N$10:$N$43)</f>
        <v>0</v>
      </c>
      <c r="F9626" s="573"/>
    </row>
    <row r="9627" spans="3:6" ht="15" customHeight="1">
      <c r="C9627" s="53" t="s">
        <v>550</v>
      </c>
      <c r="D9627" s="1" t="s">
        <v>9735</v>
      </c>
      <c r="E9627" s="573">
        <f ca="1">SUMIF('BKAS IDR'!$E$10:$E$44,$C9627,'BKAS IDR'!$N$10:$N$43)</f>
        <v>0</v>
      </c>
      <c r="F9627" s="573"/>
    </row>
    <row r="9628" spans="3:6" ht="15" customHeight="1">
      <c r="C9628" s="53" t="s">
        <v>551</v>
      </c>
      <c r="D9628" s="1" t="s">
        <v>9736</v>
      </c>
      <c r="E9628" s="573">
        <f ca="1">SUMIF('BKAS IDR'!$E$10:$E$44,$C9628,'BKAS IDR'!$N$10:$N$43)</f>
        <v>0</v>
      </c>
      <c r="F9628" s="573"/>
    </row>
    <row r="9629" spans="3:6" ht="15" customHeight="1">
      <c r="C9629" s="53" t="s">
        <v>552</v>
      </c>
      <c r="D9629" s="1" t="s">
        <v>9737</v>
      </c>
      <c r="E9629" s="573">
        <f ca="1">SUMIF('BKAS IDR'!$E$10:$E$44,$C9629,'BKAS IDR'!$N$10:$N$43)</f>
        <v>0</v>
      </c>
      <c r="F9629" s="573"/>
    </row>
    <row r="9630" spans="3:6" ht="15" customHeight="1">
      <c r="C9630" s="53" t="s">
        <v>553</v>
      </c>
      <c r="D9630" s="1" t="s">
        <v>9738</v>
      </c>
      <c r="E9630" s="573">
        <f ca="1">SUMIF('BKAS IDR'!$E$10:$E$44,$C9630,'BKAS IDR'!$N$10:$N$43)</f>
        <v>0</v>
      </c>
      <c r="F9630" s="573"/>
    </row>
    <row r="9631" spans="3:6" ht="15" customHeight="1">
      <c r="C9631" s="53" t="s">
        <v>554</v>
      </c>
      <c r="D9631" s="1" t="s">
        <v>9739</v>
      </c>
      <c r="E9631" s="573">
        <f ca="1">SUMIF('BKAS IDR'!$E$10:$E$44,$C9631,'BKAS IDR'!$N$10:$N$43)</f>
        <v>0</v>
      </c>
      <c r="F9631" s="573"/>
    </row>
    <row r="9632" spans="3:6" ht="15" customHeight="1">
      <c r="C9632" s="53" t="s">
        <v>555</v>
      </c>
      <c r="D9632" s="1" t="s">
        <v>9740</v>
      </c>
      <c r="E9632" s="573">
        <f ca="1">SUMIF('BKAS IDR'!$E$10:$E$44,$C9632,'BKAS IDR'!$N$10:$N$43)</f>
        <v>0</v>
      </c>
      <c r="F9632" s="573"/>
    </row>
    <row r="9633" spans="3:6" ht="15" customHeight="1">
      <c r="C9633" s="53" t="s">
        <v>556</v>
      </c>
      <c r="D9633" s="1" t="s">
        <v>9741</v>
      </c>
      <c r="E9633" s="573">
        <f ca="1">SUMIF('BKAS IDR'!$E$10:$E$44,$C9633,'BKAS IDR'!$N$10:$N$43)</f>
        <v>0</v>
      </c>
      <c r="F9633" s="573"/>
    </row>
    <row r="9634" spans="3:6" ht="15" customHeight="1">
      <c r="C9634" s="53" t="s">
        <v>557</v>
      </c>
      <c r="D9634" s="1" t="s">
        <v>9742</v>
      </c>
      <c r="E9634" s="573">
        <f ca="1">SUMIF('BKAS IDR'!$E$10:$E$44,$C9634,'BKAS IDR'!$N$10:$N$43)</f>
        <v>0</v>
      </c>
      <c r="F9634" s="573"/>
    </row>
    <row r="9635" spans="3:6" ht="15" customHeight="1">
      <c r="C9635" s="53" t="s">
        <v>558</v>
      </c>
      <c r="D9635" s="1" t="s">
        <v>9743</v>
      </c>
      <c r="E9635" s="573">
        <f ca="1">SUMIF('BKAS IDR'!$E$10:$E$44,$C9635,'BKAS IDR'!$N$10:$N$43)</f>
        <v>0</v>
      </c>
      <c r="F9635" s="573"/>
    </row>
    <row r="9636" spans="3:6" ht="15" customHeight="1">
      <c r="C9636" s="53" t="s">
        <v>559</v>
      </c>
      <c r="D9636" s="1" t="s">
        <v>9744</v>
      </c>
      <c r="E9636" s="573">
        <f ca="1">SUMIF('BKAS IDR'!$E$10:$E$44,$C9636,'BKAS IDR'!$N$10:$N$43)</f>
        <v>0</v>
      </c>
      <c r="F9636" s="573"/>
    </row>
    <row r="9637" spans="3:6" ht="15" customHeight="1">
      <c r="C9637" s="53" t="s">
        <v>560</v>
      </c>
      <c r="D9637" s="1" t="s">
        <v>9745</v>
      </c>
      <c r="E9637" s="573">
        <f ca="1">SUMIF('BKAS IDR'!$E$10:$E$44,$C9637,'BKAS IDR'!$N$10:$N$43)</f>
        <v>0</v>
      </c>
      <c r="F9637" s="573"/>
    </row>
    <row r="9638" spans="3:6" ht="15" customHeight="1">
      <c r="C9638" s="53" t="s">
        <v>561</v>
      </c>
      <c r="D9638" s="1" t="s">
        <v>9746</v>
      </c>
      <c r="E9638" s="573">
        <f ca="1">SUMIF('BKAS IDR'!$E$10:$E$44,$C9638,'BKAS IDR'!$N$10:$N$43)</f>
        <v>0</v>
      </c>
      <c r="F9638" s="573"/>
    </row>
    <row r="9639" spans="3:6" ht="15" customHeight="1">
      <c r="C9639" s="53" t="s">
        <v>562</v>
      </c>
      <c r="D9639" s="1" t="s">
        <v>9747</v>
      </c>
      <c r="E9639" s="573">
        <f ca="1">SUMIF('BKAS IDR'!$E$10:$E$44,$C9639,'BKAS IDR'!$N$10:$N$43)</f>
        <v>0</v>
      </c>
      <c r="F9639" s="573"/>
    </row>
    <row r="9640" spans="3:6" ht="15" customHeight="1">
      <c r="C9640" s="53" t="s">
        <v>563</v>
      </c>
      <c r="D9640" s="1" t="s">
        <v>9748</v>
      </c>
      <c r="E9640" s="573">
        <f ca="1">SUMIF('BKAS IDR'!$E$10:$E$44,$C9640,'BKAS IDR'!$N$10:$N$43)</f>
        <v>0</v>
      </c>
      <c r="F9640" s="573"/>
    </row>
    <row r="9641" spans="3:6" ht="15" customHeight="1">
      <c r="C9641" s="53" t="s">
        <v>564</v>
      </c>
      <c r="D9641" s="1" t="s">
        <v>9749</v>
      </c>
      <c r="E9641" s="573">
        <f ca="1">SUMIF('BKAS IDR'!$E$10:$E$44,$C9641,'BKAS IDR'!$N$10:$N$43)</f>
        <v>0</v>
      </c>
      <c r="F9641" s="573"/>
    </row>
    <row r="9642" spans="3:6" ht="15" customHeight="1">
      <c r="C9642" s="53" t="s">
        <v>565</v>
      </c>
      <c r="D9642" s="1" t="s">
        <v>9750</v>
      </c>
      <c r="E9642" s="573">
        <f ca="1">SUMIF('BKAS IDR'!$E$10:$E$44,$C9642,'BKAS IDR'!$N$10:$N$43)</f>
        <v>0</v>
      </c>
      <c r="F9642" s="573"/>
    </row>
    <row r="9643" spans="3:6" ht="15" customHeight="1">
      <c r="C9643" s="53" t="s">
        <v>566</v>
      </c>
      <c r="D9643" s="1" t="s">
        <v>9751</v>
      </c>
      <c r="E9643" s="573">
        <f ca="1">SUMIF('BKAS IDR'!$E$10:$E$44,$C9643,'BKAS IDR'!$N$10:$N$43)</f>
        <v>0</v>
      </c>
      <c r="F9643" s="573"/>
    </row>
    <row r="9644" spans="3:6" ht="15" customHeight="1">
      <c r="C9644" s="53" t="s">
        <v>567</v>
      </c>
      <c r="D9644" s="1" t="s">
        <v>9752</v>
      </c>
      <c r="E9644" s="573">
        <f ca="1">SUMIF('BKAS IDR'!$E$10:$E$44,$C9644,'BKAS IDR'!$N$10:$N$43)</f>
        <v>0</v>
      </c>
      <c r="F9644" s="573"/>
    </row>
    <row r="9645" spans="3:6" ht="15" customHeight="1">
      <c r="C9645" s="53" t="s">
        <v>568</v>
      </c>
      <c r="D9645" s="1" t="s">
        <v>9753</v>
      </c>
      <c r="E9645" s="573">
        <f ca="1">SUMIF('BKAS IDR'!$E$10:$E$44,$C9645,'BKAS IDR'!$N$10:$N$43)</f>
        <v>0</v>
      </c>
      <c r="F9645" s="573"/>
    </row>
    <row r="9646" spans="3:6" ht="15" customHeight="1">
      <c r="C9646" s="53" t="s">
        <v>569</v>
      </c>
      <c r="D9646" s="1" t="s">
        <v>9754</v>
      </c>
      <c r="E9646" s="573">
        <f ca="1">SUMIF('BKAS IDR'!$E$10:$E$44,$C9646,'BKAS IDR'!$N$10:$N$43)</f>
        <v>0</v>
      </c>
      <c r="F9646" s="573"/>
    </row>
    <row r="9647" spans="3:6" ht="15" customHeight="1">
      <c r="C9647" s="53" t="s">
        <v>570</v>
      </c>
      <c r="D9647" s="1" t="s">
        <v>9755</v>
      </c>
      <c r="E9647" s="573">
        <f ca="1">SUMIF('BKAS IDR'!$E$10:$E$44,$C9647,'BKAS IDR'!$N$10:$N$43)</f>
        <v>0</v>
      </c>
      <c r="F9647" s="573"/>
    </row>
    <row r="9648" spans="3:6" ht="15" customHeight="1">
      <c r="C9648" s="53" t="s">
        <v>571</v>
      </c>
      <c r="D9648" s="1" t="s">
        <v>9756</v>
      </c>
      <c r="E9648" s="573">
        <f ca="1">SUMIF('BKAS IDR'!$E$10:$E$44,$C9648,'BKAS IDR'!$N$10:$N$43)</f>
        <v>0</v>
      </c>
      <c r="F9648" s="573"/>
    </row>
    <row r="9649" spans="3:6" ht="15" customHeight="1">
      <c r="C9649" s="53" t="s">
        <v>572</v>
      </c>
      <c r="D9649" s="1" t="s">
        <v>9757</v>
      </c>
      <c r="E9649" s="573">
        <f ca="1">SUMIF('BKAS IDR'!$E$10:$E$44,$C9649,'BKAS IDR'!$N$10:$N$43)</f>
        <v>0</v>
      </c>
      <c r="F9649" s="573"/>
    </row>
    <row r="9650" spans="3:6" ht="15" customHeight="1">
      <c r="C9650" s="53" t="s">
        <v>573</v>
      </c>
      <c r="D9650" s="1" t="s">
        <v>9758</v>
      </c>
      <c r="E9650" s="573">
        <f ca="1">SUMIF('BKAS IDR'!$E$10:$E$44,$C9650,'BKAS IDR'!$N$10:$N$43)</f>
        <v>0</v>
      </c>
      <c r="F9650" s="573"/>
    </row>
    <row r="9651" spans="3:6" ht="15" customHeight="1">
      <c r="C9651" s="53" t="s">
        <v>574</v>
      </c>
      <c r="D9651" s="1" t="s">
        <v>9759</v>
      </c>
      <c r="E9651" s="573">
        <f ca="1">SUMIF('BKAS IDR'!$E$10:$E$44,$C9651,'BKAS IDR'!$N$10:$N$43)</f>
        <v>0</v>
      </c>
      <c r="F9651" s="573"/>
    </row>
    <row r="9652" spans="3:6" ht="15" customHeight="1">
      <c r="C9652" s="53" t="s">
        <v>575</v>
      </c>
      <c r="D9652" s="1" t="s">
        <v>9760</v>
      </c>
      <c r="E9652" s="573">
        <f ca="1">SUMIF('BKAS IDR'!$E$10:$E$44,$C9652,'BKAS IDR'!$N$10:$N$43)</f>
        <v>0</v>
      </c>
      <c r="F9652" s="573"/>
    </row>
    <row r="9653" spans="3:6" ht="15" customHeight="1">
      <c r="C9653" s="53" t="s">
        <v>576</v>
      </c>
      <c r="D9653" s="1" t="s">
        <v>9761</v>
      </c>
      <c r="E9653" s="573">
        <f ca="1">SUMIF('BKAS IDR'!$E$10:$E$44,$C9653,'BKAS IDR'!$N$10:$N$43)</f>
        <v>0</v>
      </c>
      <c r="F9653" s="573"/>
    </row>
    <row r="9654" spans="3:6" ht="15" customHeight="1">
      <c r="C9654" s="53" t="s">
        <v>577</v>
      </c>
      <c r="D9654" s="1" t="s">
        <v>9762</v>
      </c>
      <c r="E9654" s="573">
        <f ca="1">SUMIF('BKAS IDR'!$E$10:$E$44,$C9654,'BKAS IDR'!$N$10:$N$43)</f>
        <v>0</v>
      </c>
      <c r="F9654" s="573"/>
    </row>
    <row r="9655" spans="3:6" ht="15" customHeight="1">
      <c r="C9655" s="53" t="s">
        <v>578</v>
      </c>
      <c r="D9655" s="1" t="s">
        <v>9763</v>
      </c>
      <c r="E9655" s="573">
        <f ca="1">SUMIF('BKAS IDR'!$E$10:$E$44,$C9655,'BKAS IDR'!$N$10:$N$43)</f>
        <v>0</v>
      </c>
      <c r="F9655" s="573"/>
    </row>
    <row r="9656" spans="3:6" ht="15" customHeight="1">
      <c r="C9656" s="53" t="s">
        <v>579</v>
      </c>
      <c r="D9656" s="1" t="s">
        <v>9764</v>
      </c>
      <c r="E9656" s="573">
        <f ca="1">SUMIF('BKAS IDR'!$E$10:$E$44,$C9656,'BKAS IDR'!$N$10:$N$43)</f>
        <v>0</v>
      </c>
      <c r="F9656" s="573"/>
    </row>
    <row r="9657" spans="3:6" ht="15" customHeight="1">
      <c r="C9657" s="53" t="s">
        <v>580</v>
      </c>
      <c r="D9657" s="1" t="s">
        <v>9765</v>
      </c>
      <c r="E9657" s="573">
        <f ca="1">SUMIF('BKAS IDR'!$E$10:$E$44,$C9657,'BKAS IDR'!$N$10:$N$43)</f>
        <v>0</v>
      </c>
      <c r="F9657" s="573"/>
    </row>
    <row r="9658" spans="3:6" ht="15" customHeight="1">
      <c r="C9658" s="53" t="s">
        <v>581</v>
      </c>
      <c r="D9658" s="1" t="s">
        <v>9766</v>
      </c>
      <c r="E9658" s="573">
        <f ca="1">SUMIF('BKAS IDR'!$E$10:$E$44,$C9658,'BKAS IDR'!$N$10:$N$43)</f>
        <v>0</v>
      </c>
      <c r="F9658" s="573"/>
    </row>
    <row r="9659" spans="3:6" ht="15" customHeight="1">
      <c r="C9659" s="53" t="s">
        <v>582</v>
      </c>
      <c r="D9659" s="1" t="s">
        <v>9767</v>
      </c>
      <c r="E9659" s="573">
        <f ca="1">SUMIF('BKAS IDR'!$E$10:$E$44,$C9659,'BKAS IDR'!$N$10:$N$43)</f>
        <v>0</v>
      </c>
      <c r="F9659" s="573"/>
    </row>
    <row r="9660" spans="3:6" ht="15" customHeight="1">
      <c r="C9660" s="53" t="s">
        <v>583</v>
      </c>
      <c r="D9660" s="1" t="s">
        <v>9768</v>
      </c>
      <c r="E9660" s="573">
        <f ca="1">SUMIF('BKAS IDR'!$E$10:$E$44,$C9660,'BKAS IDR'!$N$10:$N$43)</f>
        <v>0</v>
      </c>
      <c r="F9660" s="573"/>
    </row>
    <row r="9661" spans="3:6" ht="15" customHeight="1">
      <c r="C9661" s="53" t="s">
        <v>584</v>
      </c>
      <c r="D9661" s="1" t="s">
        <v>9769</v>
      </c>
      <c r="E9661" s="573">
        <f ca="1">SUMIF('BKAS IDR'!$E$10:$E$44,$C9661,'BKAS IDR'!$N$10:$N$43)</f>
        <v>0</v>
      </c>
      <c r="F9661" s="573"/>
    </row>
    <row r="9662" spans="3:6" ht="15" customHeight="1">
      <c r="C9662" s="53" t="s">
        <v>585</v>
      </c>
      <c r="D9662" s="1" t="s">
        <v>9770</v>
      </c>
      <c r="E9662" s="573">
        <f ca="1">SUMIF('BKAS IDR'!$E$10:$E$44,$C9662,'BKAS IDR'!$N$10:$N$43)</f>
        <v>0</v>
      </c>
      <c r="F9662" s="573"/>
    </row>
    <row r="9663" spans="3:6" ht="15" customHeight="1">
      <c r="C9663" s="53" t="s">
        <v>156</v>
      </c>
      <c r="D9663" s="1" t="s">
        <v>9771</v>
      </c>
      <c r="E9663" s="573">
        <f ca="1">SUMIF('BKAS IDR'!$E$10:$E$44,$C9663,'BKAS IDR'!$N$10:$N$43)</f>
        <v>0</v>
      </c>
      <c r="F9663" s="573"/>
    </row>
    <row r="9664" spans="3:6" ht="15" customHeight="1">
      <c r="C9664" s="53" t="s">
        <v>586</v>
      </c>
      <c r="D9664" s="1" t="s">
        <v>9772</v>
      </c>
      <c r="E9664" s="573">
        <f ca="1">SUMIF('BKAS IDR'!$E$10:$E$44,$C9664,'BKAS IDR'!$N$10:$N$43)</f>
        <v>0</v>
      </c>
      <c r="F9664" s="573"/>
    </row>
    <row r="9665" spans="3:6" ht="15" customHeight="1">
      <c r="C9665" s="53" t="s">
        <v>587</v>
      </c>
      <c r="D9665" s="1" t="s">
        <v>9773</v>
      </c>
      <c r="E9665" s="573">
        <f ca="1">SUMIF('BKAS IDR'!$E$10:$E$44,$C9665,'BKAS IDR'!$N$10:$N$43)</f>
        <v>0</v>
      </c>
      <c r="F9665" s="573"/>
    </row>
    <row r="9666" spans="3:6" ht="15" customHeight="1">
      <c r="C9666" s="53" t="s">
        <v>588</v>
      </c>
      <c r="D9666" s="1" t="s">
        <v>9774</v>
      </c>
      <c r="E9666" s="573">
        <f ca="1">SUMIF('BKAS IDR'!$E$10:$E$44,$C9666,'BKAS IDR'!$N$10:$N$43)</f>
        <v>0</v>
      </c>
      <c r="F9666" s="573"/>
    </row>
    <row r="9667" spans="3:6" ht="15" customHeight="1">
      <c r="C9667" s="53" t="s">
        <v>589</v>
      </c>
      <c r="D9667" s="1" t="s">
        <v>9775</v>
      </c>
      <c r="E9667" s="573">
        <f ca="1">SUMIF('BKAS IDR'!$E$10:$E$44,$C9667,'BKAS IDR'!$N$10:$N$43)</f>
        <v>0</v>
      </c>
      <c r="F9667" s="573"/>
    </row>
    <row r="9668" spans="3:6" ht="15" customHeight="1">
      <c r="C9668" s="53" t="s">
        <v>590</v>
      </c>
      <c r="D9668" s="1" t="s">
        <v>9496</v>
      </c>
      <c r="E9668" s="573">
        <f ca="1">SUMIF('BKAS IDR'!$E$10:$E$44,$C9668,'BKAS IDR'!$N$10:$N$43)</f>
        <v>0</v>
      </c>
      <c r="F9668" s="573"/>
    </row>
    <row r="9669" spans="3:6" ht="15" customHeight="1">
      <c r="C9669" s="53" t="s">
        <v>591</v>
      </c>
      <c r="D9669" s="1" t="s">
        <v>9776</v>
      </c>
      <c r="E9669" s="573">
        <f ca="1">SUMIF('BKAS IDR'!$E$10:$E$44,$C9669,'BKAS IDR'!$N$10:$N$43)</f>
        <v>0</v>
      </c>
      <c r="F9669" s="573"/>
    </row>
    <row r="9670" spans="3:6" ht="15" customHeight="1">
      <c r="C9670" s="53" t="s">
        <v>592</v>
      </c>
      <c r="D9670" s="1" t="s">
        <v>9777</v>
      </c>
      <c r="E9670" s="573">
        <f ca="1">SUMIF('BKAS IDR'!$E$10:$E$44,$C9670,'BKAS IDR'!$N$10:$N$43)</f>
        <v>0</v>
      </c>
      <c r="F9670" s="573"/>
    </row>
    <row r="9671" spans="3:6" ht="15" customHeight="1">
      <c r="C9671" s="53" t="s">
        <v>593</v>
      </c>
      <c r="D9671" s="1" t="s">
        <v>9778</v>
      </c>
      <c r="E9671" s="573">
        <f ca="1">SUMIF('BKAS IDR'!$E$10:$E$44,$C9671,'BKAS IDR'!$N$10:$N$43)</f>
        <v>0</v>
      </c>
      <c r="F9671" s="573"/>
    </row>
    <row r="9672" spans="3:6" ht="15" customHeight="1">
      <c r="C9672" s="53" t="s">
        <v>594</v>
      </c>
      <c r="D9672" s="1" t="s">
        <v>9779</v>
      </c>
      <c r="E9672" s="573">
        <f ca="1">SUMIF('BKAS IDR'!$E$10:$E$44,$C9672,'BKAS IDR'!$N$10:$N$43)</f>
        <v>0</v>
      </c>
      <c r="F9672" s="573"/>
    </row>
    <row r="9673" spans="3:6" ht="15" customHeight="1">
      <c r="C9673" s="53" t="s">
        <v>595</v>
      </c>
      <c r="D9673" s="1" t="s">
        <v>9780</v>
      </c>
      <c r="E9673" s="573">
        <f ca="1">SUMIF('BKAS IDR'!$E$10:$E$44,$C9673,'BKAS IDR'!$N$10:$N$43)</f>
        <v>0</v>
      </c>
      <c r="F9673" s="573"/>
    </row>
    <row r="9674" spans="3:6" ht="15" customHeight="1">
      <c r="C9674" s="53" t="s">
        <v>596</v>
      </c>
      <c r="D9674" s="1" t="s">
        <v>9781</v>
      </c>
      <c r="E9674" s="573">
        <f ca="1">SUMIF('BKAS IDR'!$E$10:$E$44,$C9674,'BKAS IDR'!$N$10:$N$43)</f>
        <v>0</v>
      </c>
      <c r="F9674" s="573"/>
    </row>
    <row r="9675" spans="3:6" ht="15" customHeight="1">
      <c r="C9675" s="53" t="s">
        <v>597</v>
      </c>
      <c r="D9675" s="1" t="s">
        <v>9782</v>
      </c>
      <c r="E9675" s="573">
        <f ca="1">SUMIF('BKAS IDR'!$E$10:$E$44,$C9675,'BKAS IDR'!$N$10:$N$43)</f>
        <v>0</v>
      </c>
      <c r="F9675" s="573"/>
    </row>
    <row r="9676" spans="3:6" ht="15" customHeight="1">
      <c r="C9676" s="53" t="s">
        <v>598</v>
      </c>
      <c r="D9676" s="1" t="s">
        <v>9783</v>
      </c>
      <c r="E9676" s="573">
        <f ca="1">SUMIF('BKAS IDR'!$E$10:$E$44,$C9676,'BKAS IDR'!$N$10:$N$43)</f>
        <v>0</v>
      </c>
      <c r="F9676" s="573"/>
    </row>
    <row r="9677" spans="3:6" ht="15" customHeight="1">
      <c r="C9677" s="53" t="s">
        <v>599</v>
      </c>
      <c r="D9677" s="1" t="s">
        <v>9784</v>
      </c>
      <c r="E9677" s="573">
        <f ca="1">SUMIF('BKAS IDR'!$E$10:$E$44,$C9677,'BKAS IDR'!$N$10:$N$43)</f>
        <v>0</v>
      </c>
      <c r="F9677" s="573"/>
    </row>
    <row r="9678" spans="3:6" ht="15" customHeight="1">
      <c r="C9678" s="53" t="s">
        <v>600</v>
      </c>
      <c r="D9678" s="1" t="s">
        <v>9785</v>
      </c>
      <c r="E9678" s="573">
        <f ca="1">SUMIF('BKAS IDR'!$E$10:$E$44,$C9678,'BKAS IDR'!$N$10:$N$43)</f>
        <v>0</v>
      </c>
      <c r="F9678" s="573"/>
    </row>
    <row r="9679" spans="3:6" ht="15" customHeight="1">
      <c r="C9679" s="53" t="s">
        <v>601</v>
      </c>
      <c r="D9679" s="1" t="s">
        <v>9786</v>
      </c>
      <c r="E9679" s="573">
        <f ca="1">SUMIF('BKAS IDR'!$E$10:$E$44,$C9679,'BKAS IDR'!$N$10:$N$43)</f>
        <v>0</v>
      </c>
      <c r="F9679" s="573"/>
    </row>
    <row r="9680" spans="3:6" ht="15" customHeight="1">
      <c r="C9680" s="53" t="s">
        <v>602</v>
      </c>
      <c r="D9680" s="1" t="s">
        <v>9787</v>
      </c>
      <c r="E9680" s="573">
        <f ca="1">SUMIF('BKAS IDR'!$E$10:$E$44,$C9680,'BKAS IDR'!$N$10:$N$43)</f>
        <v>0</v>
      </c>
      <c r="F9680" s="573"/>
    </row>
    <row r="9681" spans="3:6" ht="15" customHeight="1">
      <c r="C9681" s="53" t="s">
        <v>603</v>
      </c>
      <c r="D9681" s="1" t="s">
        <v>9788</v>
      </c>
      <c r="E9681" s="573">
        <f ca="1">SUMIF('BKAS IDR'!$E$10:$E$44,$C9681,'BKAS IDR'!$N$10:$N$43)</f>
        <v>0</v>
      </c>
      <c r="F9681" s="573"/>
    </row>
    <row r="9682" spans="3:6" ht="15" customHeight="1">
      <c r="C9682" s="53" t="s">
        <v>604</v>
      </c>
      <c r="D9682" s="1" t="s">
        <v>9789</v>
      </c>
      <c r="E9682" s="573">
        <f ca="1">SUMIF('BKAS IDR'!$E$10:$E$44,$C9682,'BKAS IDR'!$N$10:$N$43)</f>
        <v>0</v>
      </c>
      <c r="F9682" s="573"/>
    </row>
    <row r="9683" spans="3:6" ht="15" customHeight="1">
      <c r="C9683" s="53" t="s">
        <v>605</v>
      </c>
      <c r="D9683" s="1" t="s">
        <v>9790</v>
      </c>
      <c r="E9683" s="573">
        <f ca="1">SUMIF('BKAS IDR'!$E$10:$E$44,$C9683,'BKAS IDR'!$N$10:$N$43)</f>
        <v>0</v>
      </c>
      <c r="F9683" s="573"/>
    </row>
    <row r="9684" spans="3:6" ht="15" customHeight="1">
      <c r="C9684" s="53" t="s">
        <v>606</v>
      </c>
      <c r="D9684" s="1" t="s">
        <v>9791</v>
      </c>
      <c r="E9684" s="573">
        <f ca="1">SUMIF('BKAS IDR'!$E$10:$E$44,$C9684,'BKAS IDR'!$N$10:$N$43)</f>
        <v>0</v>
      </c>
      <c r="F9684" s="573"/>
    </row>
    <row r="9685" spans="3:6" ht="15" customHeight="1">
      <c r="C9685" s="53" t="s">
        <v>607</v>
      </c>
      <c r="D9685" s="1" t="s">
        <v>9792</v>
      </c>
      <c r="E9685" s="573">
        <f ca="1">SUMIF('BKAS IDR'!$E$10:$E$44,$C9685,'BKAS IDR'!$N$10:$N$43)</f>
        <v>0</v>
      </c>
      <c r="F9685" s="573"/>
    </row>
    <row r="9686" spans="3:6" ht="15" customHeight="1">
      <c r="C9686" s="53" t="s">
        <v>608</v>
      </c>
      <c r="D9686" s="1" t="s">
        <v>9793</v>
      </c>
      <c r="E9686" s="573">
        <f ca="1">SUMIF('BKAS IDR'!$E$10:$E$44,$C9686,'BKAS IDR'!$N$10:$N$43)</f>
        <v>0</v>
      </c>
      <c r="F9686" s="573"/>
    </row>
    <row r="9687" spans="3:6" ht="15" customHeight="1">
      <c r="C9687" s="53" t="s">
        <v>609</v>
      </c>
      <c r="D9687" s="1" t="s">
        <v>9794</v>
      </c>
      <c r="E9687" s="573">
        <f ca="1">SUMIF('BKAS IDR'!$E$10:$E$44,$C9687,'BKAS IDR'!$N$10:$N$43)</f>
        <v>0</v>
      </c>
      <c r="F9687" s="573"/>
    </row>
    <row r="9688" spans="3:6" ht="15" customHeight="1">
      <c r="C9688" s="53" t="s">
        <v>610</v>
      </c>
      <c r="D9688" s="1" t="s">
        <v>9795</v>
      </c>
      <c r="E9688" s="573">
        <f ca="1">SUMIF('BKAS IDR'!$E$10:$E$44,$C9688,'BKAS IDR'!$N$10:$N$43)</f>
        <v>0</v>
      </c>
      <c r="F9688" s="573"/>
    </row>
    <row r="9689" spans="3:6" ht="15" customHeight="1">
      <c r="C9689" s="53" t="s">
        <v>611</v>
      </c>
      <c r="D9689" s="1" t="s">
        <v>9796</v>
      </c>
      <c r="E9689" s="573">
        <f ca="1">SUMIF('BKAS IDR'!$E$10:$E$44,$C9689,'BKAS IDR'!$N$10:$N$43)</f>
        <v>0</v>
      </c>
      <c r="F9689" s="573"/>
    </row>
    <row r="9690" spans="3:6" ht="15" customHeight="1">
      <c r="C9690" s="53" t="s">
        <v>612</v>
      </c>
      <c r="D9690" s="1" t="s">
        <v>9797</v>
      </c>
      <c r="E9690" s="573">
        <f ca="1">SUMIF('BKAS IDR'!$E$10:$E$44,$C9690,'BKAS IDR'!$N$10:$N$43)</f>
        <v>0</v>
      </c>
      <c r="F9690" s="573"/>
    </row>
    <row r="9691" spans="3:6" ht="15" customHeight="1">
      <c r="C9691" s="53" t="s">
        <v>613</v>
      </c>
      <c r="D9691" s="1" t="s">
        <v>9798</v>
      </c>
      <c r="E9691" s="573">
        <f ca="1">SUMIF('BKAS IDR'!$E$10:$E$44,$C9691,'BKAS IDR'!$N$10:$N$43)</f>
        <v>0</v>
      </c>
      <c r="F9691" s="573"/>
    </row>
    <row r="9692" spans="3:6" ht="15" customHeight="1">
      <c r="C9692" s="53" t="s">
        <v>614</v>
      </c>
      <c r="D9692" s="1" t="s">
        <v>9799</v>
      </c>
      <c r="E9692" s="573">
        <f ca="1">SUMIF('BKAS IDR'!$E$10:$E$44,$C9692,'BKAS IDR'!$N$10:$N$43)</f>
        <v>0</v>
      </c>
      <c r="F9692" s="573"/>
    </row>
    <row r="9693" spans="3:6" ht="15" customHeight="1">
      <c r="C9693" s="53" t="s">
        <v>615</v>
      </c>
      <c r="D9693" s="1" t="s">
        <v>9800</v>
      </c>
      <c r="E9693" s="573">
        <f ca="1">SUMIF('BKAS IDR'!$E$10:$E$44,$C9693,'BKAS IDR'!$N$10:$N$43)</f>
        <v>0</v>
      </c>
      <c r="F9693" s="573"/>
    </row>
    <row r="9694" spans="3:6" ht="15" customHeight="1">
      <c r="C9694" s="53" t="s">
        <v>616</v>
      </c>
      <c r="D9694" s="1" t="s">
        <v>9801</v>
      </c>
      <c r="E9694" s="573">
        <f ca="1">SUMIF('BKAS IDR'!$E$10:$E$44,$C9694,'BKAS IDR'!$N$10:$N$43)</f>
        <v>0</v>
      </c>
      <c r="F9694" s="573"/>
    </row>
    <row r="9695" spans="3:6" ht="15" customHeight="1">
      <c r="C9695" s="53" t="s">
        <v>617</v>
      </c>
      <c r="D9695" s="1" t="s">
        <v>9802</v>
      </c>
      <c r="E9695" s="573">
        <f ca="1">SUMIF('BKAS IDR'!$E$10:$E$44,$C9695,'BKAS IDR'!$N$10:$N$43)</f>
        <v>0</v>
      </c>
      <c r="F9695" s="573"/>
    </row>
    <row r="9696" spans="3:6" ht="15" customHeight="1">
      <c r="C9696" s="53" t="s">
        <v>618</v>
      </c>
      <c r="D9696" s="1" t="s">
        <v>9803</v>
      </c>
      <c r="E9696" s="573">
        <f ca="1">SUMIF('BKAS IDR'!$E$10:$E$44,$C9696,'BKAS IDR'!$N$10:$N$43)</f>
        <v>0</v>
      </c>
      <c r="F9696" s="573"/>
    </row>
    <row r="9697" spans="3:6" ht="15" customHeight="1">
      <c r="C9697" s="53" t="s">
        <v>619</v>
      </c>
      <c r="D9697" s="1" t="s">
        <v>9804</v>
      </c>
      <c r="E9697" s="573">
        <f ca="1">SUMIF('BKAS IDR'!$E$10:$E$44,$C9697,'BKAS IDR'!$N$10:$N$43)</f>
        <v>0</v>
      </c>
      <c r="F9697" s="573"/>
    </row>
    <row r="9698" spans="3:6" ht="15" customHeight="1">
      <c r="C9698" s="53" t="s">
        <v>620</v>
      </c>
      <c r="D9698" s="1" t="s">
        <v>9805</v>
      </c>
      <c r="E9698" s="573">
        <f ca="1">SUMIF('BKAS IDR'!$E$10:$E$44,$C9698,'BKAS IDR'!$N$10:$N$43)</f>
        <v>0</v>
      </c>
      <c r="F9698" s="573"/>
    </row>
    <row r="9699" spans="3:6" ht="15" customHeight="1">
      <c r="C9699" s="53" t="s">
        <v>621</v>
      </c>
      <c r="D9699" s="1" t="s">
        <v>9806</v>
      </c>
      <c r="E9699" s="573">
        <f ca="1">SUMIF('BKAS IDR'!$E$10:$E$44,$C9699,'BKAS IDR'!$N$10:$N$43)</f>
        <v>0</v>
      </c>
      <c r="F9699" s="573"/>
    </row>
    <row r="9700" spans="3:6" ht="15" customHeight="1">
      <c r="C9700" s="53" t="s">
        <v>622</v>
      </c>
      <c r="D9700" s="1" t="s">
        <v>9807</v>
      </c>
      <c r="E9700" s="573">
        <f ca="1">SUMIF('BKAS IDR'!$E$10:$E$44,$C9700,'BKAS IDR'!$N$10:$N$43)</f>
        <v>0</v>
      </c>
      <c r="F9700" s="573"/>
    </row>
    <row r="9701" spans="3:6" ht="15" customHeight="1">
      <c r="C9701" s="53" t="s">
        <v>623</v>
      </c>
      <c r="D9701" s="1" t="s">
        <v>9808</v>
      </c>
      <c r="E9701" s="573">
        <f ca="1">SUMIF('BKAS IDR'!$E$10:$E$44,$C9701,'BKAS IDR'!$N$10:$N$43)</f>
        <v>0</v>
      </c>
      <c r="F9701" s="573"/>
    </row>
    <row r="9702" spans="3:6" ht="15" customHeight="1">
      <c r="C9702" s="53" t="s">
        <v>624</v>
      </c>
      <c r="D9702" s="1" t="s">
        <v>9809</v>
      </c>
      <c r="E9702" s="573">
        <f ca="1">SUMIF('BKAS IDR'!$E$10:$E$44,$C9702,'BKAS IDR'!$N$10:$N$43)</f>
        <v>0</v>
      </c>
      <c r="F9702" s="573"/>
    </row>
    <row r="9703" spans="3:6" ht="15" customHeight="1">
      <c r="C9703" s="53" t="s">
        <v>625</v>
      </c>
      <c r="D9703" s="1" t="s">
        <v>9810</v>
      </c>
      <c r="E9703" s="573">
        <f ca="1">SUMIF('BKAS IDR'!$E$10:$E$44,$C9703,'BKAS IDR'!$N$10:$N$43)</f>
        <v>0</v>
      </c>
      <c r="F9703" s="573"/>
    </row>
    <row r="9704" spans="3:6" ht="15" customHeight="1">
      <c r="C9704" s="53" t="s">
        <v>626</v>
      </c>
      <c r="D9704" s="1" t="s">
        <v>9811</v>
      </c>
      <c r="E9704" s="573">
        <f ca="1">SUMIF('BKAS IDR'!$E$10:$E$44,$C9704,'BKAS IDR'!$N$10:$N$43)</f>
        <v>0</v>
      </c>
      <c r="F9704" s="573"/>
    </row>
    <row r="9705" spans="3:6" ht="15" customHeight="1">
      <c r="C9705" s="53" t="s">
        <v>627</v>
      </c>
      <c r="D9705" s="1" t="s">
        <v>9812</v>
      </c>
      <c r="E9705" s="573">
        <f ca="1">SUMIF('BKAS IDR'!$E$10:$E$44,$C9705,'BKAS IDR'!$N$10:$N$43)</f>
        <v>0</v>
      </c>
      <c r="F9705" s="573"/>
    </row>
    <row r="9706" spans="3:6" ht="15" customHeight="1">
      <c r="C9706" s="53" t="s">
        <v>628</v>
      </c>
      <c r="D9706" s="1" t="s">
        <v>9813</v>
      </c>
      <c r="E9706" s="573">
        <f ca="1">SUMIF('BKAS IDR'!$E$10:$E$44,$C9706,'BKAS IDR'!$N$10:$N$43)</f>
        <v>0</v>
      </c>
      <c r="F9706" s="573"/>
    </row>
    <row r="9707" spans="3:6" ht="15" customHeight="1">
      <c r="C9707" s="53" t="s">
        <v>629</v>
      </c>
      <c r="D9707" s="1" t="s">
        <v>9814</v>
      </c>
      <c r="E9707" s="573">
        <f ca="1">SUMIF('BKAS IDR'!$E$10:$E$44,$C9707,'BKAS IDR'!$N$10:$N$43)</f>
        <v>0</v>
      </c>
      <c r="F9707" s="573"/>
    </row>
    <row r="9708" spans="3:6" ht="15" customHeight="1">
      <c r="C9708" s="53" t="s">
        <v>630</v>
      </c>
      <c r="D9708" s="1" t="s">
        <v>9815</v>
      </c>
      <c r="E9708" s="573">
        <f ca="1">SUMIF('BKAS IDR'!$E$10:$E$44,$C9708,'BKAS IDR'!$N$10:$N$43)</f>
        <v>0</v>
      </c>
      <c r="F9708" s="573"/>
    </row>
    <row r="9709" spans="3:6" ht="15" customHeight="1">
      <c r="C9709" s="53" t="s">
        <v>631</v>
      </c>
      <c r="D9709" s="1" t="s">
        <v>9816</v>
      </c>
      <c r="E9709" s="573">
        <f ca="1">SUMIF('BKAS IDR'!$E$10:$E$44,$C9709,'BKAS IDR'!$N$10:$N$43)</f>
        <v>0</v>
      </c>
      <c r="F9709" s="573"/>
    </row>
    <row r="9710" spans="3:6" ht="15" customHeight="1">
      <c r="C9710" s="53" t="s">
        <v>632</v>
      </c>
      <c r="D9710" s="1" t="s">
        <v>9817</v>
      </c>
      <c r="E9710" s="573">
        <f ca="1">SUMIF('BKAS IDR'!$E$10:$E$44,$C9710,'BKAS IDR'!$N$10:$N$43)</f>
        <v>0</v>
      </c>
      <c r="F9710" s="573"/>
    </row>
    <row r="9711" spans="3:6" ht="15" customHeight="1">
      <c r="C9711" s="53" t="s">
        <v>633</v>
      </c>
      <c r="D9711" s="1" t="s">
        <v>9743</v>
      </c>
      <c r="E9711" s="573">
        <f ca="1">SUMIF('BKAS IDR'!$E$10:$E$44,$C9711,'BKAS IDR'!$N$10:$N$43)</f>
        <v>0</v>
      </c>
      <c r="F9711" s="573"/>
    </row>
    <row r="9712" spans="3:6" ht="15" customHeight="1">
      <c r="C9712" s="53" t="s">
        <v>634</v>
      </c>
      <c r="D9712" s="1" t="s">
        <v>9818</v>
      </c>
      <c r="E9712" s="573">
        <f ca="1">SUMIF('BKAS IDR'!$E$10:$E$44,$C9712,'BKAS IDR'!$N$10:$N$43)</f>
        <v>0</v>
      </c>
      <c r="F9712" s="573"/>
    </row>
    <row r="9713" spans="3:6" ht="15" customHeight="1">
      <c r="C9713" s="53" t="s">
        <v>635</v>
      </c>
      <c r="D9713" s="1" t="s">
        <v>9819</v>
      </c>
      <c r="E9713" s="573">
        <f ca="1">SUMIF('BKAS IDR'!$E$10:$E$44,$C9713,'BKAS IDR'!$N$10:$N$43)</f>
        <v>0</v>
      </c>
      <c r="F9713" s="573"/>
    </row>
    <row r="9714" spans="3:6" ht="15" customHeight="1">
      <c r="C9714" s="53" t="s">
        <v>636</v>
      </c>
      <c r="D9714" s="1" t="s">
        <v>9820</v>
      </c>
      <c r="E9714" s="573">
        <f ca="1">SUMIF('BKAS IDR'!$E$10:$E$44,$C9714,'BKAS IDR'!$N$10:$N$43)</f>
        <v>0</v>
      </c>
      <c r="F9714" s="573"/>
    </row>
    <row r="9715" spans="3:6" ht="15" customHeight="1">
      <c r="C9715" s="53" t="s">
        <v>637</v>
      </c>
      <c r="D9715" s="1" t="s">
        <v>9821</v>
      </c>
      <c r="E9715" s="573">
        <f ca="1">SUMIF('BKAS IDR'!$E$10:$E$44,$C9715,'BKAS IDR'!$N$10:$N$43)</f>
        <v>0</v>
      </c>
      <c r="F9715" s="573"/>
    </row>
    <row r="9716" spans="3:6" ht="15" customHeight="1">
      <c r="C9716" s="53" t="s">
        <v>638</v>
      </c>
      <c r="D9716" s="1" t="s">
        <v>9822</v>
      </c>
      <c r="E9716" s="573">
        <f ca="1">SUMIF('BKAS IDR'!$E$10:$E$44,$C9716,'BKAS IDR'!$N$10:$N$43)</f>
        <v>0</v>
      </c>
      <c r="F9716" s="573"/>
    </row>
    <row r="9717" spans="3:6" ht="15" customHeight="1">
      <c r="C9717" s="53" t="s">
        <v>639</v>
      </c>
      <c r="D9717" s="1" t="s">
        <v>9823</v>
      </c>
      <c r="E9717" s="573">
        <f ca="1">SUMIF('BKAS IDR'!$E$10:$E$44,$C9717,'BKAS IDR'!$N$10:$N$43)</f>
        <v>0</v>
      </c>
      <c r="F9717" s="573"/>
    </row>
    <row r="9718" spans="3:6" ht="15" customHeight="1">
      <c r="C9718" s="53" t="s">
        <v>640</v>
      </c>
      <c r="D9718" s="1" t="s">
        <v>9824</v>
      </c>
      <c r="E9718" s="573">
        <f ca="1">SUMIF('BKAS IDR'!$E$10:$E$44,$C9718,'BKAS IDR'!$N$10:$N$43)</f>
        <v>0</v>
      </c>
      <c r="F9718" s="573"/>
    </row>
    <row r="9719" spans="3:6" ht="15" customHeight="1">
      <c r="C9719" s="53" t="s">
        <v>641</v>
      </c>
      <c r="D9719" s="1" t="s">
        <v>9825</v>
      </c>
      <c r="E9719" s="573">
        <f ca="1">SUMIF('BKAS IDR'!$E$10:$E$44,$C9719,'BKAS IDR'!$N$10:$N$43)</f>
        <v>0</v>
      </c>
      <c r="F9719" s="573"/>
    </row>
    <row r="9720" spans="3:6" ht="15" customHeight="1">
      <c r="C9720" s="53" t="s">
        <v>642</v>
      </c>
      <c r="D9720" s="1" t="s">
        <v>9826</v>
      </c>
      <c r="E9720" s="573">
        <f ca="1">SUMIF('BKAS IDR'!$E$10:$E$44,$C9720,'BKAS IDR'!$N$10:$N$43)</f>
        <v>0</v>
      </c>
      <c r="F9720" s="573"/>
    </row>
    <row r="9721" spans="3:6" ht="15" customHeight="1">
      <c r="C9721" s="53" t="s">
        <v>643</v>
      </c>
      <c r="D9721" s="1" t="s">
        <v>9827</v>
      </c>
      <c r="E9721" s="573">
        <f ca="1">SUMIF('BKAS IDR'!$E$10:$E$44,$C9721,'BKAS IDR'!$N$10:$N$43)</f>
        <v>0</v>
      </c>
      <c r="F9721" s="573"/>
    </row>
    <row r="9722" spans="3:6" ht="15" customHeight="1">
      <c r="C9722" s="53" t="s">
        <v>644</v>
      </c>
      <c r="D9722" s="1" t="s">
        <v>9828</v>
      </c>
      <c r="E9722" s="573">
        <f ca="1">SUMIF('BKAS IDR'!$E$10:$E$44,$C9722,'BKAS IDR'!$N$10:$N$43)</f>
        <v>0</v>
      </c>
      <c r="F9722" s="573"/>
    </row>
    <row r="9723" spans="3:6" ht="15" customHeight="1">
      <c r="C9723" s="53" t="s">
        <v>645</v>
      </c>
      <c r="D9723" s="1" t="s">
        <v>9829</v>
      </c>
      <c r="E9723" s="573">
        <f ca="1">SUMIF('BKAS IDR'!$E$10:$E$44,$C9723,'BKAS IDR'!$N$10:$N$43)</f>
        <v>0</v>
      </c>
      <c r="F9723" s="573"/>
    </row>
    <row r="9724" spans="3:6" ht="15" customHeight="1">
      <c r="C9724" s="53" t="s">
        <v>646</v>
      </c>
      <c r="D9724" s="1" t="s">
        <v>9830</v>
      </c>
      <c r="E9724" s="573">
        <f ca="1">SUMIF('BKAS IDR'!$E$10:$E$44,$C9724,'BKAS IDR'!$N$10:$N$43)</f>
        <v>0</v>
      </c>
      <c r="F9724" s="573"/>
    </row>
    <row r="9725" spans="3:6" ht="15" customHeight="1">
      <c r="C9725" s="53" t="s">
        <v>647</v>
      </c>
      <c r="D9725" s="1" t="s">
        <v>9831</v>
      </c>
      <c r="E9725" s="573">
        <f ca="1">SUMIF('BKAS IDR'!$E$10:$E$44,$C9725,'BKAS IDR'!$N$10:$N$43)</f>
        <v>0</v>
      </c>
      <c r="F9725" s="573"/>
    </row>
    <row r="9726" spans="3:6" ht="15" customHeight="1">
      <c r="C9726" s="53" t="s">
        <v>648</v>
      </c>
      <c r="D9726" s="1" t="s">
        <v>9832</v>
      </c>
      <c r="E9726" s="573">
        <f ca="1">SUMIF('BKAS IDR'!$E$10:$E$44,$C9726,'BKAS IDR'!$N$10:$N$43)</f>
        <v>0</v>
      </c>
      <c r="F9726" s="573"/>
    </row>
    <row r="9727" spans="3:6" ht="15" customHeight="1">
      <c r="C9727" s="53" t="s">
        <v>649</v>
      </c>
      <c r="D9727" s="1" t="s">
        <v>9833</v>
      </c>
      <c r="E9727" s="573">
        <f ca="1">SUMIF('BKAS IDR'!$E$10:$E$44,$C9727,'BKAS IDR'!$N$10:$N$43)</f>
        <v>0</v>
      </c>
      <c r="F9727" s="573"/>
    </row>
    <row r="9728" spans="3:6" ht="15" customHeight="1">
      <c r="C9728" s="53" t="s">
        <v>650</v>
      </c>
      <c r="D9728" s="1" t="s">
        <v>9834</v>
      </c>
      <c r="E9728" s="573">
        <f ca="1">SUMIF('BKAS IDR'!$E$10:$E$44,$C9728,'BKAS IDR'!$N$10:$N$43)</f>
        <v>0</v>
      </c>
      <c r="F9728" s="573"/>
    </row>
    <row r="9729" spans="3:6" ht="15" customHeight="1">
      <c r="C9729" s="53" t="s">
        <v>651</v>
      </c>
      <c r="D9729" s="1" t="s">
        <v>9835</v>
      </c>
      <c r="E9729" s="573">
        <f ca="1">SUMIF('BKAS IDR'!$E$10:$E$44,$C9729,'BKAS IDR'!$N$10:$N$43)</f>
        <v>0</v>
      </c>
      <c r="F9729" s="573"/>
    </row>
    <row r="9730" spans="3:6" ht="15" customHeight="1">
      <c r="C9730" s="53" t="s">
        <v>652</v>
      </c>
      <c r="D9730" s="1" t="s">
        <v>9836</v>
      </c>
      <c r="E9730" s="573">
        <f ca="1">SUMIF('BKAS IDR'!$E$10:$E$44,$C9730,'BKAS IDR'!$N$10:$N$43)</f>
        <v>0</v>
      </c>
      <c r="F9730" s="573"/>
    </row>
    <row r="9731" spans="3:6" ht="15" customHeight="1">
      <c r="C9731" s="53" t="s">
        <v>653</v>
      </c>
      <c r="D9731" s="1" t="s">
        <v>9837</v>
      </c>
      <c r="E9731" s="573">
        <f ca="1">SUMIF('BKAS IDR'!$E$10:$E$44,$C9731,'BKAS IDR'!$N$10:$N$43)</f>
        <v>0</v>
      </c>
      <c r="F9731" s="573"/>
    </row>
    <row r="9732" spans="3:6" ht="15" customHeight="1">
      <c r="C9732" s="53" t="s">
        <v>654</v>
      </c>
      <c r="D9732" s="1" t="s">
        <v>9838</v>
      </c>
      <c r="E9732" s="573">
        <f ca="1">SUMIF('BKAS IDR'!$E$10:$E$44,$C9732,'BKAS IDR'!$N$10:$N$43)</f>
        <v>0</v>
      </c>
      <c r="F9732" s="573"/>
    </row>
    <row r="9733" spans="3:6" ht="15" customHeight="1">
      <c r="C9733" s="53" t="s">
        <v>655</v>
      </c>
      <c r="D9733" s="1" t="s">
        <v>9839</v>
      </c>
      <c r="E9733" s="573">
        <f ca="1">SUMIF('BKAS IDR'!$E$10:$E$44,$C9733,'BKAS IDR'!$N$10:$N$43)</f>
        <v>0</v>
      </c>
      <c r="F9733" s="573"/>
    </row>
    <row r="9734" spans="3:6" ht="15" customHeight="1">
      <c r="C9734" s="53" t="s">
        <v>656</v>
      </c>
      <c r="D9734" s="1" t="s">
        <v>9840</v>
      </c>
      <c r="E9734" s="573">
        <f ca="1">SUMIF('BKAS IDR'!$E$10:$E$44,$C9734,'BKAS IDR'!$N$10:$N$43)</f>
        <v>0</v>
      </c>
      <c r="F9734" s="573"/>
    </row>
    <row r="9735" spans="3:6" ht="15" customHeight="1">
      <c r="C9735" s="53" t="s">
        <v>657</v>
      </c>
      <c r="D9735" s="1" t="s">
        <v>9841</v>
      </c>
      <c r="E9735" s="573">
        <f ca="1">SUMIF('BKAS IDR'!$E$10:$E$44,$C9735,'BKAS IDR'!$N$10:$N$43)</f>
        <v>0</v>
      </c>
      <c r="F9735" s="573"/>
    </row>
    <row r="9736" spans="3:6" ht="15" customHeight="1">
      <c r="C9736" s="53" t="s">
        <v>658</v>
      </c>
      <c r="D9736" s="1" t="s">
        <v>9842</v>
      </c>
      <c r="E9736" s="573">
        <f ca="1">SUMIF('BKAS IDR'!$E$10:$E$44,$C9736,'BKAS IDR'!$N$10:$N$43)</f>
        <v>0</v>
      </c>
      <c r="F9736" s="573"/>
    </row>
    <row r="9737" spans="3:6" ht="15" customHeight="1">
      <c r="C9737" s="53" t="s">
        <v>659</v>
      </c>
      <c r="D9737" s="1" t="s">
        <v>9843</v>
      </c>
      <c r="E9737" s="573">
        <f ca="1">SUMIF('BKAS IDR'!$E$10:$E$44,$C9737,'BKAS IDR'!$N$10:$N$43)</f>
        <v>0</v>
      </c>
      <c r="F9737" s="573"/>
    </row>
    <row r="9738" spans="3:6" ht="15" customHeight="1">
      <c r="C9738" s="53" t="s">
        <v>660</v>
      </c>
      <c r="D9738" s="1" t="s">
        <v>9844</v>
      </c>
      <c r="E9738" s="573">
        <f ca="1">SUMIF('BKAS IDR'!$E$10:$E$44,$C9738,'BKAS IDR'!$N$10:$N$43)</f>
        <v>0</v>
      </c>
      <c r="F9738" s="573"/>
    </row>
    <row r="9739" spans="3:6" ht="15" customHeight="1">
      <c r="C9739" s="53" t="s">
        <v>661</v>
      </c>
      <c r="D9739" s="1" t="s">
        <v>9845</v>
      </c>
      <c r="E9739" s="573">
        <f ca="1">SUMIF('BKAS IDR'!$E$10:$E$44,$C9739,'BKAS IDR'!$N$10:$N$43)</f>
        <v>0</v>
      </c>
      <c r="F9739" s="573"/>
    </row>
    <row r="9740" spans="3:6" ht="15" customHeight="1">
      <c r="C9740" s="53" t="s">
        <v>662</v>
      </c>
      <c r="D9740" s="1" t="s">
        <v>9846</v>
      </c>
      <c r="E9740" s="573">
        <f ca="1">SUMIF('BKAS IDR'!$E$10:$E$44,$C9740,'BKAS IDR'!$N$10:$N$43)</f>
        <v>0</v>
      </c>
      <c r="F9740" s="573"/>
    </row>
    <row r="9741" spans="3:6" ht="15" customHeight="1">
      <c r="C9741" s="53" t="s">
        <v>663</v>
      </c>
      <c r="D9741" s="1" t="s">
        <v>9847</v>
      </c>
      <c r="E9741" s="573">
        <f ca="1">SUMIF('BKAS IDR'!$E$10:$E$44,$C9741,'BKAS IDR'!$N$10:$N$43)</f>
        <v>0</v>
      </c>
      <c r="F9741" s="573"/>
    </row>
    <row r="9742" spans="3:6" ht="15" customHeight="1">
      <c r="C9742" s="53" t="s">
        <v>664</v>
      </c>
      <c r="D9742" s="1" t="s">
        <v>9848</v>
      </c>
      <c r="E9742" s="573">
        <f ca="1">SUMIF('BKAS IDR'!$E$10:$E$44,$C9742,'BKAS IDR'!$N$10:$N$43)</f>
        <v>0</v>
      </c>
      <c r="F9742" s="573"/>
    </row>
    <row r="9743" spans="3:6" ht="15" customHeight="1">
      <c r="C9743" s="53" t="s">
        <v>665</v>
      </c>
      <c r="D9743" s="1" t="s">
        <v>9849</v>
      </c>
      <c r="E9743" s="573">
        <f ca="1">SUMIF('BKAS IDR'!$E$10:$E$44,$C9743,'BKAS IDR'!$N$10:$N$43)</f>
        <v>0</v>
      </c>
      <c r="F9743" s="573"/>
    </row>
    <row r="9744" spans="3:6" ht="15" customHeight="1">
      <c r="C9744" s="53" t="s">
        <v>666</v>
      </c>
      <c r="D9744" s="1" t="s">
        <v>9850</v>
      </c>
      <c r="E9744" s="573">
        <f ca="1">SUMIF('BKAS IDR'!$E$10:$E$44,$C9744,'BKAS IDR'!$N$10:$N$43)</f>
        <v>0</v>
      </c>
      <c r="F9744" s="573"/>
    </row>
    <row r="9745" spans="3:6" ht="15" customHeight="1">
      <c r="C9745" s="53" t="s">
        <v>667</v>
      </c>
      <c r="D9745" s="1" t="s">
        <v>9851</v>
      </c>
      <c r="E9745" s="573">
        <f ca="1">SUMIF('BKAS IDR'!$E$10:$E$44,$C9745,'BKAS IDR'!$N$10:$N$43)</f>
        <v>0</v>
      </c>
      <c r="F9745" s="573"/>
    </row>
    <row r="9746" spans="3:6" ht="15" customHeight="1">
      <c r="C9746" s="53" t="s">
        <v>668</v>
      </c>
      <c r="D9746" s="1" t="s">
        <v>9852</v>
      </c>
      <c r="E9746" s="573">
        <f ca="1">SUMIF('BKAS IDR'!$E$10:$E$44,$C9746,'BKAS IDR'!$N$10:$N$43)</f>
        <v>0</v>
      </c>
      <c r="F9746" s="573"/>
    </row>
    <row r="9747" spans="3:6" ht="15" customHeight="1">
      <c r="C9747" s="53" t="s">
        <v>669</v>
      </c>
      <c r="D9747" s="1" t="s">
        <v>9853</v>
      </c>
      <c r="E9747" s="573">
        <f ca="1">SUMIF('BKAS IDR'!$E$10:$E$44,$C9747,'BKAS IDR'!$N$10:$N$43)</f>
        <v>0</v>
      </c>
      <c r="F9747" s="573"/>
    </row>
    <row r="9748" spans="3:6" ht="15" customHeight="1">
      <c r="C9748" s="53" t="s">
        <v>670</v>
      </c>
      <c r="D9748" s="1" t="s">
        <v>9854</v>
      </c>
      <c r="E9748" s="573">
        <f ca="1">SUMIF('BKAS IDR'!$E$10:$E$44,$C9748,'BKAS IDR'!$N$10:$N$43)</f>
        <v>0</v>
      </c>
      <c r="F9748" s="573"/>
    </row>
    <row r="9749" spans="3:6" ht="15" customHeight="1">
      <c r="C9749" s="53" t="s">
        <v>671</v>
      </c>
      <c r="D9749" s="1" t="s">
        <v>9855</v>
      </c>
      <c r="E9749" s="573">
        <f ca="1">SUMIF('BKAS IDR'!$E$10:$E$44,$C9749,'BKAS IDR'!$N$10:$N$43)</f>
        <v>0</v>
      </c>
      <c r="F9749" s="573"/>
    </row>
    <row r="9750" spans="3:6" ht="15" customHeight="1">
      <c r="C9750" s="53" t="s">
        <v>672</v>
      </c>
      <c r="D9750" s="1" t="s">
        <v>9856</v>
      </c>
      <c r="E9750" s="573">
        <f ca="1">SUMIF('BKAS IDR'!$E$10:$E$44,$C9750,'BKAS IDR'!$N$10:$N$43)</f>
        <v>0</v>
      </c>
      <c r="F9750" s="573"/>
    </row>
    <row r="9751" spans="3:6" ht="15" customHeight="1">
      <c r="C9751" s="53" t="s">
        <v>673</v>
      </c>
      <c r="D9751" s="1" t="s">
        <v>9857</v>
      </c>
      <c r="E9751" s="573">
        <f ca="1">SUMIF('BKAS IDR'!$E$10:$E$44,$C9751,'BKAS IDR'!$N$10:$N$43)</f>
        <v>0</v>
      </c>
      <c r="F9751" s="573"/>
    </row>
    <row r="9752" spans="3:6" ht="15" customHeight="1">
      <c r="C9752" s="53" t="s">
        <v>674</v>
      </c>
      <c r="D9752" s="1" t="s">
        <v>9858</v>
      </c>
      <c r="E9752" s="573">
        <f ca="1">SUMIF('BKAS IDR'!$E$10:$E$44,$C9752,'BKAS IDR'!$N$10:$N$43)</f>
        <v>0</v>
      </c>
      <c r="F9752" s="573"/>
    </row>
    <row r="9753" spans="3:6" ht="15" customHeight="1">
      <c r="C9753" s="53" t="s">
        <v>675</v>
      </c>
      <c r="D9753" s="1" t="s">
        <v>9859</v>
      </c>
      <c r="E9753" s="573">
        <f ca="1">SUMIF('BKAS IDR'!$E$10:$E$44,$C9753,'BKAS IDR'!$N$10:$N$43)</f>
        <v>0</v>
      </c>
      <c r="F9753" s="573"/>
    </row>
    <row r="9754" spans="3:6" ht="15" customHeight="1">
      <c r="C9754" s="53" t="s">
        <v>676</v>
      </c>
      <c r="D9754" s="1" t="s">
        <v>9860</v>
      </c>
      <c r="E9754" s="573">
        <f ca="1">SUMIF('BKAS IDR'!$E$10:$E$44,$C9754,'BKAS IDR'!$N$10:$N$43)</f>
        <v>0</v>
      </c>
      <c r="F9754" s="573"/>
    </row>
    <row r="9755" spans="3:6" ht="15" customHeight="1">
      <c r="C9755" s="53" t="s">
        <v>677</v>
      </c>
      <c r="D9755" s="1" t="s">
        <v>9861</v>
      </c>
      <c r="E9755" s="573">
        <f ca="1">SUMIF('BKAS IDR'!$E$10:$E$44,$C9755,'BKAS IDR'!$N$10:$N$43)</f>
        <v>0</v>
      </c>
      <c r="F9755" s="573"/>
    </row>
    <row r="9756" spans="3:6" ht="15" customHeight="1">
      <c r="C9756" s="53" t="s">
        <v>678</v>
      </c>
      <c r="D9756" s="1" t="s">
        <v>9862</v>
      </c>
      <c r="E9756" s="573">
        <f ca="1">SUMIF('BKAS IDR'!$E$10:$E$44,$C9756,'BKAS IDR'!$N$10:$N$43)</f>
        <v>0</v>
      </c>
      <c r="F9756" s="573"/>
    </row>
    <row r="9757" spans="3:6" ht="15" customHeight="1">
      <c r="C9757" s="53" t="s">
        <v>679</v>
      </c>
      <c r="D9757" s="1" t="s">
        <v>9863</v>
      </c>
      <c r="E9757" s="573">
        <f ca="1">SUMIF('BKAS IDR'!$E$10:$E$44,$C9757,'BKAS IDR'!$N$10:$N$43)</f>
        <v>0</v>
      </c>
      <c r="F9757" s="573"/>
    </row>
    <row r="9758" spans="3:6" ht="15" customHeight="1">
      <c r="C9758" s="53" t="s">
        <v>680</v>
      </c>
      <c r="D9758" s="1" t="s">
        <v>9864</v>
      </c>
      <c r="E9758" s="573">
        <f ca="1">SUMIF('BKAS IDR'!$E$10:$E$44,$C9758,'BKAS IDR'!$N$10:$N$43)</f>
        <v>0</v>
      </c>
      <c r="F9758" s="573"/>
    </row>
    <row r="9759" spans="3:6" ht="15" customHeight="1">
      <c r="C9759" s="53" t="s">
        <v>681</v>
      </c>
      <c r="D9759" s="1" t="s">
        <v>9865</v>
      </c>
      <c r="E9759" s="573">
        <f ca="1">SUMIF('BKAS IDR'!$E$10:$E$44,$C9759,'BKAS IDR'!$N$10:$N$43)</f>
        <v>0</v>
      </c>
      <c r="F9759" s="573"/>
    </row>
    <row r="9760" spans="3:6" ht="15" customHeight="1">
      <c r="C9760" s="53" t="s">
        <v>682</v>
      </c>
      <c r="D9760" s="1" t="s">
        <v>9866</v>
      </c>
      <c r="E9760" s="573">
        <f ca="1">SUMIF('BKAS IDR'!$E$10:$E$44,$C9760,'BKAS IDR'!$N$10:$N$43)</f>
        <v>0</v>
      </c>
      <c r="F9760" s="573"/>
    </row>
    <row r="9761" spans="3:6" ht="15" customHeight="1">
      <c r="C9761" s="53" t="s">
        <v>683</v>
      </c>
      <c r="D9761" s="1" t="s">
        <v>9867</v>
      </c>
      <c r="E9761" s="573">
        <f ca="1">SUMIF('BKAS IDR'!$E$10:$E$44,$C9761,'BKAS IDR'!$N$10:$N$43)</f>
        <v>0</v>
      </c>
      <c r="F9761" s="573"/>
    </row>
    <row r="9762" spans="3:6" ht="15" customHeight="1">
      <c r="C9762" s="53" t="s">
        <v>684</v>
      </c>
      <c r="D9762" s="1" t="s">
        <v>9868</v>
      </c>
      <c r="E9762" s="573">
        <f ca="1">SUMIF('BKAS IDR'!$E$10:$E$44,$C9762,'BKAS IDR'!$N$10:$N$43)</f>
        <v>0</v>
      </c>
      <c r="F9762" s="573"/>
    </row>
    <row r="9763" spans="3:6" ht="15" customHeight="1">
      <c r="C9763" s="53" t="s">
        <v>685</v>
      </c>
      <c r="D9763" s="1" t="s">
        <v>9869</v>
      </c>
      <c r="E9763" s="573">
        <f ca="1">SUMIF('BKAS IDR'!$E$10:$E$44,$C9763,'BKAS IDR'!$N$10:$N$43)</f>
        <v>0</v>
      </c>
      <c r="F9763" s="573"/>
    </row>
    <row r="9764" spans="3:6" ht="15" customHeight="1">
      <c r="C9764" s="53" t="s">
        <v>686</v>
      </c>
      <c r="D9764" s="1" t="s">
        <v>9870</v>
      </c>
      <c r="E9764" s="573">
        <f ca="1">SUMIF('BKAS IDR'!$E$10:$E$44,$C9764,'BKAS IDR'!$N$10:$N$43)</f>
        <v>0</v>
      </c>
      <c r="F9764" s="573"/>
    </row>
    <row r="9765" spans="3:6" ht="15" customHeight="1">
      <c r="C9765" s="53" t="s">
        <v>687</v>
      </c>
      <c r="D9765" s="1" t="s">
        <v>9871</v>
      </c>
      <c r="E9765" s="573">
        <f ca="1">SUMIF('BKAS IDR'!$E$10:$E$44,$C9765,'BKAS IDR'!$N$10:$N$43)</f>
        <v>0</v>
      </c>
      <c r="F9765" s="573"/>
    </row>
    <row r="9766" spans="3:6" ht="15" customHeight="1">
      <c r="C9766" s="53" t="s">
        <v>688</v>
      </c>
      <c r="D9766" s="1" t="s">
        <v>9862</v>
      </c>
      <c r="E9766" s="573">
        <f ca="1">SUMIF('BKAS IDR'!$E$10:$E$44,$C9766,'BKAS IDR'!$N$10:$N$43)</f>
        <v>0</v>
      </c>
      <c r="F9766" s="573"/>
    </row>
    <row r="9767" spans="3:6" ht="15" customHeight="1">
      <c r="C9767" s="53" t="s">
        <v>689</v>
      </c>
      <c r="D9767" s="1" t="s">
        <v>9872</v>
      </c>
      <c r="E9767" s="573">
        <f ca="1">SUMIF('BKAS IDR'!$E$10:$E$44,$C9767,'BKAS IDR'!$N$10:$N$43)</f>
        <v>0</v>
      </c>
      <c r="F9767" s="573"/>
    </row>
    <row r="9768" spans="3:6" ht="15" customHeight="1">
      <c r="C9768" s="53" t="s">
        <v>690</v>
      </c>
      <c r="D9768" s="1" t="s">
        <v>9873</v>
      </c>
      <c r="E9768" s="573">
        <f ca="1">SUMIF('BKAS IDR'!$E$10:$E$44,$C9768,'BKAS IDR'!$N$10:$N$43)</f>
        <v>0</v>
      </c>
      <c r="F9768" s="573"/>
    </row>
    <row r="9769" spans="3:6" ht="15" customHeight="1">
      <c r="C9769" s="53" t="s">
        <v>691</v>
      </c>
      <c r="D9769" s="1" t="s">
        <v>9874</v>
      </c>
      <c r="E9769" s="573">
        <f ca="1">SUMIF('BKAS IDR'!$E$10:$E$44,$C9769,'BKAS IDR'!$N$10:$N$43)</f>
        <v>0</v>
      </c>
      <c r="F9769" s="573"/>
    </row>
    <row r="9770" spans="3:6" ht="15" customHeight="1">
      <c r="C9770" s="53" t="s">
        <v>692</v>
      </c>
      <c r="D9770" s="1" t="s">
        <v>9875</v>
      </c>
      <c r="E9770" s="573">
        <f ca="1">SUMIF('BKAS IDR'!$E$10:$E$44,$C9770,'BKAS IDR'!$N$10:$N$43)</f>
        <v>0</v>
      </c>
      <c r="F9770" s="573"/>
    </row>
    <row r="9771" spans="3:6" ht="15" customHeight="1">
      <c r="C9771" s="53" t="s">
        <v>693</v>
      </c>
      <c r="D9771" s="1" t="s">
        <v>9876</v>
      </c>
      <c r="E9771" s="573">
        <f ca="1">SUMIF('BKAS IDR'!$E$10:$E$44,$C9771,'BKAS IDR'!$N$10:$N$43)</f>
        <v>0</v>
      </c>
      <c r="F9771" s="573"/>
    </row>
    <row r="9772" spans="3:6" ht="15" customHeight="1">
      <c r="C9772" s="53" t="s">
        <v>694</v>
      </c>
      <c r="D9772" s="1" t="s">
        <v>9877</v>
      </c>
      <c r="E9772" s="573">
        <f ca="1">SUMIF('BKAS IDR'!$E$10:$E$44,$C9772,'BKAS IDR'!$N$10:$N$43)</f>
        <v>0</v>
      </c>
      <c r="F9772" s="573"/>
    </row>
    <row r="9773" spans="3:6" ht="15" customHeight="1">
      <c r="C9773" s="53" t="s">
        <v>695</v>
      </c>
      <c r="D9773" s="1" t="s">
        <v>9878</v>
      </c>
      <c r="E9773" s="573">
        <f ca="1">SUMIF('BKAS IDR'!$E$10:$E$44,$C9773,'BKAS IDR'!$N$10:$N$43)</f>
        <v>0</v>
      </c>
      <c r="F9773" s="573"/>
    </row>
    <row r="9774" spans="3:6" ht="15" customHeight="1">
      <c r="C9774" s="53" t="s">
        <v>696</v>
      </c>
      <c r="D9774" s="1" t="s">
        <v>9879</v>
      </c>
      <c r="E9774" s="573">
        <f ca="1">SUMIF('BKAS IDR'!$E$10:$E$44,$C9774,'BKAS IDR'!$N$10:$N$43)</f>
        <v>0</v>
      </c>
      <c r="F9774" s="573"/>
    </row>
    <row r="9775" spans="3:6" ht="15" customHeight="1">
      <c r="C9775" s="53" t="s">
        <v>697</v>
      </c>
      <c r="D9775" s="1" t="s">
        <v>9880</v>
      </c>
      <c r="E9775" s="573">
        <f ca="1">SUMIF('BKAS IDR'!$E$10:$E$44,$C9775,'BKAS IDR'!$N$10:$N$43)</f>
        <v>0</v>
      </c>
      <c r="F9775" s="573"/>
    </row>
    <row r="9776" spans="3:6" ht="15" customHeight="1">
      <c r="C9776" s="53" t="s">
        <v>698</v>
      </c>
      <c r="D9776" s="1" t="s">
        <v>9881</v>
      </c>
      <c r="E9776" s="573">
        <f ca="1">SUMIF('BKAS IDR'!$E$10:$E$44,$C9776,'BKAS IDR'!$N$10:$N$43)</f>
        <v>0</v>
      </c>
      <c r="F9776" s="573"/>
    </row>
    <row r="9777" spans="3:6" ht="15" customHeight="1">
      <c r="C9777" s="53" t="s">
        <v>699</v>
      </c>
      <c r="D9777" s="1" t="s">
        <v>9882</v>
      </c>
      <c r="E9777" s="573">
        <f ca="1">SUMIF('BKAS IDR'!$E$10:$E$44,$C9777,'BKAS IDR'!$N$10:$N$43)</f>
        <v>0</v>
      </c>
      <c r="F9777" s="573"/>
    </row>
    <row r="9778" spans="3:6" ht="15" customHeight="1">
      <c r="C9778" s="53" t="s">
        <v>700</v>
      </c>
      <c r="D9778" s="1" t="s">
        <v>9883</v>
      </c>
      <c r="E9778" s="573">
        <f ca="1">SUMIF('BKAS IDR'!$E$10:$E$44,$C9778,'BKAS IDR'!$N$10:$N$43)</f>
        <v>0</v>
      </c>
      <c r="F9778" s="573"/>
    </row>
    <row r="9779" spans="3:6" ht="15" customHeight="1">
      <c r="C9779" s="53" t="s">
        <v>701</v>
      </c>
      <c r="D9779" s="1" t="s">
        <v>9884</v>
      </c>
      <c r="E9779" s="573">
        <f ca="1">SUMIF('BKAS IDR'!$E$10:$E$44,$C9779,'BKAS IDR'!$N$10:$N$43)</f>
        <v>0</v>
      </c>
      <c r="F9779" s="573"/>
    </row>
    <row r="9780" spans="3:6" ht="15" customHeight="1">
      <c r="C9780" s="53" t="s">
        <v>702</v>
      </c>
      <c r="D9780" s="1" t="s">
        <v>9885</v>
      </c>
      <c r="E9780" s="573">
        <f ca="1">SUMIF('BKAS IDR'!$E$10:$E$44,$C9780,'BKAS IDR'!$N$10:$N$43)</f>
        <v>0</v>
      </c>
      <c r="F9780" s="573"/>
    </row>
    <row r="9781" spans="3:6" ht="15" customHeight="1">
      <c r="C9781" s="53" t="s">
        <v>703</v>
      </c>
      <c r="D9781" s="1" t="s">
        <v>9886</v>
      </c>
      <c r="E9781" s="573">
        <f ca="1">SUMIF('BKAS IDR'!$E$10:$E$44,$C9781,'BKAS IDR'!$N$10:$N$43)</f>
        <v>0</v>
      </c>
      <c r="F9781" s="573"/>
    </row>
    <row r="9782" spans="3:6" ht="15" customHeight="1">
      <c r="C9782" s="53" t="s">
        <v>704</v>
      </c>
      <c r="D9782" s="1" t="s">
        <v>9887</v>
      </c>
      <c r="E9782" s="573">
        <f ca="1">SUMIF('BKAS IDR'!$E$10:$E$44,$C9782,'BKAS IDR'!$N$10:$N$43)</f>
        <v>0</v>
      </c>
      <c r="F9782" s="573"/>
    </row>
    <row r="9783" spans="3:6" ht="15" customHeight="1">
      <c r="C9783" s="53" t="s">
        <v>705</v>
      </c>
      <c r="D9783" s="1" t="s">
        <v>9888</v>
      </c>
      <c r="E9783" s="573">
        <f ca="1">SUMIF('BKAS IDR'!$E$10:$E$44,$C9783,'BKAS IDR'!$N$10:$N$43)</f>
        <v>0</v>
      </c>
      <c r="F9783" s="573"/>
    </row>
    <row r="9784" spans="3:6" ht="15" customHeight="1">
      <c r="C9784" s="53" t="s">
        <v>706</v>
      </c>
      <c r="D9784" s="1" t="s">
        <v>9889</v>
      </c>
      <c r="E9784" s="573">
        <f ca="1">SUMIF('BKAS IDR'!$E$10:$E$44,$C9784,'BKAS IDR'!$N$10:$N$43)</f>
        <v>0</v>
      </c>
      <c r="F9784" s="573"/>
    </row>
    <row r="9785" spans="3:6" ht="15" customHeight="1">
      <c r="C9785" s="53" t="s">
        <v>707</v>
      </c>
      <c r="D9785" s="1" t="s">
        <v>9890</v>
      </c>
      <c r="E9785" s="573">
        <f ca="1">SUMIF('BKAS IDR'!$E$10:$E$44,$C9785,'BKAS IDR'!$N$10:$N$43)</f>
        <v>0</v>
      </c>
      <c r="F9785" s="573"/>
    </row>
    <row r="9786" spans="3:6" ht="15" customHeight="1">
      <c r="C9786" s="53" t="s">
        <v>708</v>
      </c>
      <c r="D9786" s="1" t="s">
        <v>9891</v>
      </c>
      <c r="E9786" s="573">
        <f ca="1">SUMIF('BKAS IDR'!$E$10:$E$44,$C9786,'BKAS IDR'!$N$10:$N$43)</f>
        <v>0</v>
      </c>
      <c r="F9786" s="573"/>
    </row>
    <row r="9787" spans="3:6" ht="15" customHeight="1">
      <c r="C9787" s="53" t="s">
        <v>709</v>
      </c>
      <c r="D9787" s="1" t="s">
        <v>9892</v>
      </c>
      <c r="E9787" s="573">
        <f ca="1">SUMIF('BKAS IDR'!$E$10:$E$44,$C9787,'BKAS IDR'!$N$10:$N$43)</f>
        <v>0</v>
      </c>
      <c r="F9787" s="573"/>
    </row>
    <row r="9788" spans="3:6" ht="15" customHeight="1">
      <c r="C9788" s="53" t="s">
        <v>710</v>
      </c>
      <c r="D9788" s="1" t="s">
        <v>9893</v>
      </c>
      <c r="E9788" s="573">
        <f ca="1">SUMIF('BKAS IDR'!$E$10:$E$44,$C9788,'BKAS IDR'!$N$10:$N$43)</f>
        <v>0</v>
      </c>
      <c r="F9788" s="573"/>
    </row>
    <row r="9789" spans="3:6" ht="15" customHeight="1">
      <c r="C9789" s="53" t="s">
        <v>711</v>
      </c>
      <c r="D9789" s="1" t="s">
        <v>9894</v>
      </c>
      <c r="E9789" s="573">
        <f ca="1">SUMIF('BKAS IDR'!$E$10:$E$44,$C9789,'BKAS IDR'!$N$10:$N$43)</f>
        <v>0</v>
      </c>
      <c r="F9789" s="573"/>
    </row>
    <row r="9790" spans="3:6" ht="15" customHeight="1">
      <c r="C9790" s="53" t="s">
        <v>712</v>
      </c>
      <c r="D9790" s="1" t="s">
        <v>9895</v>
      </c>
      <c r="E9790" s="573">
        <f ca="1">SUMIF('BKAS IDR'!$E$10:$E$44,$C9790,'BKAS IDR'!$N$10:$N$43)</f>
        <v>0</v>
      </c>
      <c r="F9790" s="573"/>
    </row>
    <row r="9791" spans="3:6" ht="15" customHeight="1">
      <c r="C9791" s="53" t="s">
        <v>713</v>
      </c>
      <c r="D9791" s="1" t="s">
        <v>9896</v>
      </c>
      <c r="E9791" s="573">
        <f ca="1">SUMIF('BKAS IDR'!$E$10:$E$44,$C9791,'BKAS IDR'!$N$10:$N$43)</f>
        <v>0</v>
      </c>
      <c r="F9791" s="573"/>
    </row>
    <row r="9792" spans="3:6" ht="15" customHeight="1">
      <c r="C9792" s="53" t="s">
        <v>714</v>
      </c>
      <c r="D9792" s="1" t="s">
        <v>9897</v>
      </c>
      <c r="E9792" s="573">
        <f ca="1">SUMIF('BKAS IDR'!$E$10:$E$44,$C9792,'BKAS IDR'!$N$10:$N$43)</f>
        <v>0</v>
      </c>
      <c r="F9792" s="573"/>
    </row>
    <row r="9793" spans="3:6" ht="15" customHeight="1">
      <c r="C9793" s="53" t="s">
        <v>715</v>
      </c>
      <c r="D9793" s="1" t="s">
        <v>9898</v>
      </c>
      <c r="E9793" s="573">
        <f ca="1">SUMIF('BKAS IDR'!$E$10:$E$44,$C9793,'BKAS IDR'!$N$10:$N$43)</f>
        <v>0</v>
      </c>
      <c r="F9793" s="573"/>
    </row>
    <row r="9794" spans="3:6" ht="15" customHeight="1">
      <c r="C9794" s="53" t="s">
        <v>716</v>
      </c>
      <c r="D9794" s="1" t="s">
        <v>9899</v>
      </c>
      <c r="E9794" s="573">
        <f ca="1">SUMIF('BKAS IDR'!$E$10:$E$44,$C9794,'BKAS IDR'!$N$10:$N$43)</f>
        <v>0</v>
      </c>
      <c r="F9794" s="573"/>
    </row>
    <row r="9795" spans="3:6" ht="15" customHeight="1">
      <c r="C9795" s="53" t="s">
        <v>717</v>
      </c>
      <c r="D9795" s="1" t="s">
        <v>9900</v>
      </c>
      <c r="E9795" s="573">
        <f ca="1">SUMIF('BKAS IDR'!$E$10:$E$44,$C9795,'BKAS IDR'!$N$10:$N$43)</f>
        <v>0</v>
      </c>
      <c r="F9795" s="573"/>
    </row>
    <row r="9796" spans="3:6" ht="15" customHeight="1">
      <c r="C9796" s="53" t="s">
        <v>718</v>
      </c>
      <c r="D9796" s="1" t="s">
        <v>9901</v>
      </c>
      <c r="E9796" s="573">
        <f ca="1">SUMIF('BKAS IDR'!$E$10:$E$44,$C9796,'BKAS IDR'!$N$10:$N$43)</f>
        <v>0</v>
      </c>
      <c r="F9796" s="573"/>
    </row>
    <row r="9797" spans="3:6" ht="15" customHeight="1">
      <c r="C9797" s="53" t="s">
        <v>719</v>
      </c>
      <c r="D9797" s="1" t="s">
        <v>9902</v>
      </c>
      <c r="E9797" s="573">
        <f ca="1">SUMIF('BKAS IDR'!$E$10:$E$44,$C9797,'BKAS IDR'!$N$10:$N$43)</f>
        <v>0</v>
      </c>
      <c r="F9797" s="573"/>
    </row>
    <row r="9798" spans="3:6" ht="15" customHeight="1">
      <c r="C9798" s="53" t="s">
        <v>720</v>
      </c>
      <c r="D9798" s="1" t="s">
        <v>9903</v>
      </c>
      <c r="E9798" s="573">
        <f ca="1">SUMIF('BKAS IDR'!$E$10:$E$44,$C9798,'BKAS IDR'!$N$10:$N$43)</f>
        <v>0</v>
      </c>
      <c r="F9798" s="573"/>
    </row>
    <row r="9799" spans="3:6" ht="15" customHeight="1">
      <c r="C9799" s="53" t="s">
        <v>721</v>
      </c>
      <c r="D9799" s="1" t="s">
        <v>9904</v>
      </c>
      <c r="E9799" s="573">
        <f ca="1">SUMIF('BKAS IDR'!$E$10:$E$44,$C9799,'BKAS IDR'!$N$10:$N$43)</f>
        <v>0</v>
      </c>
      <c r="F9799" s="573"/>
    </row>
    <row r="9800" spans="3:6" ht="15" customHeight="1">
      <c r="C9800" s="53" t="s">
        <v>722</v>
      </c>
      <c r="D9800" s="1" t="s">
        <v>9905</v>
      </c>
      <c r="E9800" s="573">
        <f ca="1">SUMIF('BKAS IDR'!$E$10:$E$44,$C9800,'BKAS IDR'!$N$10:$N$43)</f>
        <v>0</v>
      </c>
      <c r="F9800" s="573"/>
    </row>
    <row r="9801" spans="3:6" ht="15" customHeight="1">
      <c r="C9801" s="53" t="s">
        <v>723</v>
      </c>
      <c r="D9801" s="1" t="s">
        <v>9906</v>
      </c>
      <c r="E9801" s="573">
        <f ca="1">SUMIF('BKAS IDR'!$E$10:$E$44,$C9801,'BKAS IDR'!$N$10:$N$43)</f>
        <v>0</v>
      </c>
      <c r="F9801" s="573"/>
    </row>
    <row r="9802" spans="3:6" ht="15" customHeight="1">
      <c r="C9802" s="53" t="s">
        <v>724</v>
      </c>
      <c r="D9802" s="1" t="s">
        <v>9907</v>
      </c>
      <c r="E9802" s="573">
        <f ca="1">SUMIF('BKAS IDR'!$E$10:$E$44,$C9802,'BKAS IDR'!$N$10:$N$43)</f>
        <v>0</v>
      </c>
      <c r="F9802" s="573"/>
    </row>
    <row r="9803" spans="3:6" ht="15" customHeight="1">
      <c r="C9803" s="53" t="s">
        <v>725</v>
      </c>
      <c r="D9803" s="1" t="s">
        <v>9908</v>
      </c>
      <c r="E9803" s="573">
        <f ca="1">SUMIF('BKAS IDR'!$E$10:$E$44,$C9803,'BKAS IDR'!$N$10:$N$43)</f>
        <v>0</v>
      </c>
      <c r="F9803" s="573"/>
    </row>
    <row r="9804" spans="3:6" ht="15" customHeight="1">
      <c r="C9804" s="53" t="s">
        <v>726</v>
      </c>
      <c r="D9804" s="1" t="s">
        <v>9909</v>
      </c>
      <c r="E9804" s="573">
        <f ca="1">SUMIF('BKAS IDR'!$E$10:$E$44,$C9804,'BKAS IDR'!$N$10:$N$43)</f>
        <v>0</v>
      </c>
      <c r="F9804" s="573"/>
    </row>
    <row r="9805" spans="3:6" ht="15" customHeight="1">
      <c r="C9805" s="53" t="s">
        <v>727</v>
      </c>
      <c r="D9805" s="1" t="s">
        <v>9910</v>
      </c>
      <c r="E9805" s="573">
        <f ca="1">SUMIF('BKAS IDR'!$E$10:$E$44,$C9805,'BKAS IDR'!$N$10:$N$43)</f>
        <v>0</v>
      </c>
      <c r="F9805" s="573"/>
    </row>
    <row r="9806" spans="3:6" ht="15" customHeight="1">
      <c r="C9806" s="53" t="s">
        <v>728</v>
      </c>
      <c r="D9806" s="1" t="s">
        <v>9911</v>
      </c>
      <c r="E9806" s="573">
        <f ca="1">SUMIF('BKAS IDR'!$E$10:$E$44,$C9806,'BKAS IDR'!$N$10:$N$43)</f>
        <v>0</v>
      </c>
      <c r="F9806" s="573"/>
    </row>
    <row r="9807" spans="3:6" ht="15" customHeight="1">
      <c r="C9807" s="53" t="s">
        <v>729</v>
      </c>
      <c r="D9807" s="1" t="s">
        <v>9912</v>
      </c>
      <c r="E9807" s="573">
        <f ca="1">SUMIF('BKAS IDR'!$E$10:$E$44,$C9807,'BKAS IDR'!$N$10:$N$43)</f>
        <v>0</v>
      </c>
      <c r="F9807" s="573"/>
    </row>
    <row r="9808" spans="3:6" ht="15" customHeight="1">
      <c r="C9808" s="53" t="s">
        <v>730</v>
      </c>
      <c r="D9808" s="1" t="s">
        <v>9913</v>
      </c>
      <c r="E9808" s="573">
        <f ca="1">SUMIF('BKAS IDR'!$E$10:$E$44,$C9808,'BKAS IDR'!$N$10:$N$43)</f>
        <v>0</v>
      </c>
      <c r="F9808" s="573"/>
    </row>
    <row r="9809" spans="3:6" ht="15" customHeight="1">
      <c r="C9809" s="53" t="s">
        <v>731</v>
      </c>
      <c r="D9809" s="1" t="s">
        <v>9914</v>
      </c>
      <c r="E9809" s="573">
        <f ca="1">SUMIF('BKAS IDR'!$E$10:$E$44,$C9809,'BKAS IDR'!$N$10:$N$43)</f>
        <v>0</v>
      </c>
      <c r="F9809" s="573"/>
    </row>
    <row r="9810" spans="3:6" ht="15" customHeight="1">
      <c r="C9810" s="53" t="s">
        <v>732</v>
      </c>
      <c r="D9810" s="1" t="s">
        <v>9915</v>
      </c>
      <c r="E9810" s="573">
        <f ca="1">SUMIF('BKAS IDR'!$E$10:$E$44,$C9810,'BKAS IDR'!$N$10:$N$43)</f>
        <v>0</v>
      </c>
      <c r="F9810" s="573"/>
    </row>
    <row r="9811" spans="3:6" ht="15" customHeight="1">
      <c r="C9811" s="53" t="s">
        <v>733</v>
      </c>
      <c r="D9811" s="1" t="s">
        <v>9916</v>
      </c>
      <c r="E9811" s="573">
        <f ca="1">SUMIF('BKAS IDR'!$E$10:$E$44,$C9811,'BKAS IDR'!$N$10:$N$43)</f>
        <v>0</v>
      </c>
      <c r="F9811" s="573"/>
    </row>
    <row r="9812" spans="3:6" ht="15" customHeight="1">
      <c r="C9812" s="53" t="s">
        <v>734</v>
      </c>
      <c r="D9812" s="1" t="s">
        <v>9917</v>
      </c>
      <c r="E9812" s="573">
        <f ca="1">SUMIF('BKAS IDR'!$E$10:$E$44,$C9812,'BKAS IDR'!$N$10:$N$43)</f>
        <v>0</v>
      </c>
      <c r="F9812" s="573"/>
    </row>
    <row r="9813" spans="3:6" ht="15" customHeight="1">
      <c r="C9813" s="53" t="s">
        <v>735</v>
      </c>
      <c r="D9813" s="1" t="s">
        <v>9918</v>
      </c>
      <c r="E9813" s="573">
        <f ca="1">SUMIF('BKAS IDR'!$E$10:$E$44,$C9813,'BKAS IDR'!$N$10:$N$43)</f>
        <v>0</v>
      </c>
      <c r="F9813" s="573"/>
    </row>
    <row r="9814" spans="3:6" ht="15" customHeight="1">
      <c r="C9814" s="53" t="s">
        <v>736</v>
      </c>
      <c r="D9814" s="1" t="s">
        <v>9919</v>
      </c>
      <c r="E9814" s="573">
        <f ca="1">SUMIF('BKAS IDR'!$E$10:$E$44,$C9814,'BKAS IDR'!$N$10:$N$43)</f>
        <v>0</v>
      </c>
      <c r="F9814" s="573"/>
    </row>
    <row r="9815" spans="3:6" ht="15" customHeight="1">
      <c r="C9815" s="53" t="s">
        <v>737</v>
      </c>
      <c r="D9815" s="1" t="s">
        <v>9920</v>
      </c>
      <c r="E9815" s="573">
        <f ca="1">SUMIF('BKAS IDR'!$E$10:$E$44,$C9815,'BKAS IDR'!$N$10:$N$43)</f>
        <v>0</v>
      </c>
      <c r="F9815" s="573"/>
    </row>
    <row r="9816" spans="3:6" ht="15" customHeight="1">
      <c r="C9816" s="53" t="s">
        <v>738</v>
      </c>
      <c r="D9816" s="1" t="s">
        <v>9921</v>
      </c>
      <c r="E9816" s="573">
        <f ca="1">SUMIF('BKAS IDR'!$E$10:$E$44,$C9816,'BKAS IDR'!$N$10:$N$43)</f>
        <v>0</v>
      </c>
      <c r="F9816" s="573"/>
    </row>
    <row r="9817" spans="3:6" ht="15" customHeight="1">
      <c r="C9817" s="53" t="s">
        <v>739</v>
      </c>
      <c r="D9817" s="1" t="s">
        <v>9922</v>
      </c>
      <c r="E9817" s="573">
        <f ca="1">SUMIF('BKAS IDR'!$E$10:$E$44,$C9817,'BKAS IDR'!$N$10:$N$43)</f>
        <v>0</v>
      </c>
      <c r="F9817" s="573"/>
    </row>
    <row r="9818" spans="3:6" ht="15" customHeight="1">
      <c r="C9818" s="53" t="s">
        <v>740</v>
      </c>
      <c r="D9818" s="1" t="s">
        <v>9923</v>
      </c>
      <c r="E9818" s="573">
        <f ca="1">SUMIF('BKAS IDR'!$E$10:$E$44,$C9818,'BKAS IDR'!$N$10:$N$43)</f>
        <v>0</v>
      </c>
      <c r="F9818" s="573"/>
    </row>
    <row r="9819" spans="3:6" ht="15" customHeight="1">
      <c r="C9819" s="53" t="s">
        <v>741</v>
      </c>
      <c r="D9819" s="1" t="s">
        <v>9924</v>
      </c>
      <c r="E9819" s="573">
        <f ca="1">SUMIF('BKAS IDR'!$E$10:$E$44,$C9819,'BKAS IDR'!$N$10:$N$43)</f>
        <v>0</v>
      </c>
      <c r="F9819" s="573"/>
    </row>
    <row r="9820" spans="3:6" ht="15" customHeight="1">
      <c r="C9820" s="53" t="s">
        <v>742</v>
      </c>
      <c r="D9820" s="1" t="s">
        <v>9925</v>
      </c>
      <c r="E9820" s="573">
        <f ca="1">SUMIF('BKAS IDR'!$E$10:$E$44,$C9820,'BKAS IDR'!$N$10:$N$43)</f>
        <v>0</v>
      </c>
      <c r="F9820" s="573"/>
    </row>
    <row r="9821" spans="3:6" ht="15" customHeight="1">
      <c r="C9821" s="53" t="s">
        <v>743</v>
      </c>
      <c r="D9821" s="1" t="s">
        <v>9926</v>
      </c>
      <c r="E9821" s="573">
        <f ca="1">SUMIF('BKAS IDR'!$E$10:$E$44,$C9821,'BKAS IDR'!$N$10:$N$43)</f>
        <v>0</v>
      </c>
      <c r="F9821" s="573"/>
    </row>
    <row r="9822" spans="3:6" ht="15" customHeight="1">
      <c r="C9822" s="53" t="s">
        <v>744</v>
      </c>
      <c r="D9822" s="1" t="s">
        <v>9927</v>
      </c>
      <c r="E9822" s="573">
        <f ca="1">SUMIF('BKAS IDR'!$E$10:$E$44,$C9822,'BKAS IDR'!$N$10:$N$43)</f>
        <v>0</v>
      </c>
      <c r="F9822" s="573"/>
    </row>
    <row r="9823" spans="3:6" ht="15" customHeight="1">
      <c r="C9823" s="53" t="s">
        <v>745</v>
      </c>
      <c r="D9823" s="1" t="s">
        <v>9928</v>
      </c>
      <c r="E9823" s="573">
        <f ca="1">SUMIF('BKAS IDR'!$E$10:$E$44,$C9823,'BKAS IDR'!$N$10:$N$43)</f>
        <v>0</v>
      </c>
      <c r="F9823" s="573"/>
    </row>
    <row r="9824" spans="3:6" ht="15" customHeight="1">
      <c r="C9824" s="53" t="s">
        <v>746</v>
      </c>
      <c r="D9824" s="1" t="s">
        <v>9929</v>
      </c>
      <c r="E9824" s="573">
        <f ca="1">SUMIF('BKAS IDR'!$E$10:$E$44,$C9824,'BKAS IDR'!$N$10:$N$43)</f>
        <v>0</v>
      </c>
      <c r="F9824" s="573"/>
    </row>
    <row r="9825" spans="3:6" ht="15" customHeight="1">
      <c r="C9825" s="53" t="s">
        <v>747</v>
      </c>
      <c r="D9825" s="1" t="s">
        <v>9930</v>
      </c>
      <c r="E9825" s="573">
        <f ca="1">SUMIF('BKAS IDR'!$E$10:$E$44,$C9825,'BKAS IDR'!$N$10:$N$43)</f>
        <v>0</v>
      </c>
      <c r="F9825" s="573"/>
    </row>
    <row r="9826" spans="3:6" ht="15" customHeight="1">
      <c r="C9826" s="53" t="s">
        <v>748</v>
      </c>
      <c r="D9826" s="1" t="s">
        <v>9931</v>
      </c>
      <c r="E9826" s="573">
        <f ca="1">SUMIF('BKAS IDR'!$E$10:$E$44,$C9826,'BKAS IDR'!$N$10:$N$43)</f>
        <v>0</v>
      </c>
      <c r="F9826" s="573"/>
    </row>
    <row r="9827" spans="3:6" ht="15" customHeight="1">
      <c r="C9827" s="53" t="s">
        <v>749</v>
      </c>
      <c r="D9827" s="1" t="s">
        <v>9932</v>
      </c>
      <c r="E9827" s="573">
        <f ca="1">SUMIF('BKAS IDR'!$E$10:$E$44,$C9827,'BKAS IDR'!$N$10:$N$43)</f>
        <v>0</v>
      </c>
      <c r="F9827" s="573"/>
    </row>
    <row r="9828" spans="3:6" ht="15" customHeight="1">
      <c r="C9828" s="53" t="s">
        <v>750</v>
      </c>
      <c r="D9828" s="1" t="s">
        <v>9933</v>
      </c>
      <c r="E9828" s="573">
        <f ca="1">SUMIF('BKAS IDR'!$E$10:$E$44,$C9828,'BKAS IDR'!$N$10:$N$43)</f>
        <v>0</v>
      </c>
      <c r="F9828" s="573"/>
    </row>
    <row r="9829" spans="3:6" ht="15" customHeight="1">
      <c r="C9829" s="53" t="s">
        <v>751</v>
      </c>
      <c r="D9829" s="1" t="s">
        <v>9934</v>
      </c>
      <c r="E9829" s="573">
        <f ca="1">SUMIF('BKAS IDR'!$E$10:$E$44,$C9829,'BKAS IDR'!$N$10:$N$43)</f>
        <v>0</v>
      </c>
      <c r="F9829" s="573"/>
    </row>
    <row r="9830" spans="3:6" ht="15" customHeight="1">
      <c r="C9830" s="53" t="s">
        <v>752</v>
      </c>
      <c r="D9830" s="1" t="s">
        <v>9935</v>
      </c>
      <c r="E9830" s="573">
        <f ca="1">SUMIF('BKAS IDR'!$E$10:$E$44,$C9830,'BKAS IDR'!$N$10:$N$43)</f>
        <v>0</v>
      </c>
      <c r="F9830" s="573"/>
    </row>
    <row r="9831" spans="3:6" ht="15" customHeight="1">
      <c r="C9831" s="53" t="s">
        <v>753</v>
      </c>
      <c r="D9831" s="1" t="s">
        <v>9936</v>
      </c>
      <c r="E9831" s="573">
        <f ca="1">SUMIF('BKAS IDR'!$E$10:$E$44,$C9831,'BKAS IDR'!$N$10:$N$43)</f>
        <v>0</v>
      </c>
      <c r="F9831" s="573"/>
    </row>
    <row r="9832" spans="3:6" ht="15" customHeight="1">
      <c r="C9832" s="53" t="s">
        <v>754</v>
      </c>
      <c r="D9832" s="1" t="s">
        <v>9937</v>
      </c>
      <c r="E9832" s="573">
        <f ca="1">SUMIF('BKAS IDR'!$E$10:$E$44,$C9832,'BKAS IDR'!$N$10:$N$43)</f>
        <v>0</v>
      </c>
      <c r="F9832" s="573"/>
    </row>
    <row r="9833" spans="3:6" ht="15" customHeight="1">
      <c r="C9833" s="53" t="s">
        <v>755</v>
      </c>
      <c r="D9833" s="1" t="s">
        <v>9938</v>
      </c>
      <c r="E9833" s="573">
        <f ca="1">SUMIF('BKAS IDR'!$E$10:$E$44,$C9833,'BKAS IDR'!$N$10:$N$43)</f>
        <v>0</v>
      </c>
      <c r="F9833" s="573"/>
    </row>
    <row r="9834" spans="3:6" ht="15" customHeight="1">
      <c r="C9834" s="53" t="s">
        <v>756</v>
      </c>
      <c r="D9834" s="1" t="s">
        <v>9939</v>
      </c>
      <c r="E9834" s="573">
        <f ca="1">SUMIF('BKAS IDR'!$E$10:$E$44,$C9834,'BKAS IDR'!$N$10:$N$43)</f>
        <v>0</v>
      </c>
      <c r="F9834" s="573"/>
    </row>
    <row r="9835" spans="3:6" ht="15" customHeight="1">
      <c r="C9835" s="53" t="s">
        <v>757</v>
      </c>
      <c r="D9835" s="1" t="s">
        <v>9940</v>
      </c>
      <c r="E9835" s="573">
        <f ca="1">SUMIF('BKAS IDR'!$E$10:$E$44,$C9835,'BKAS IDR'!$N$10:$N$43)</f>
        <v>0</v>
      </c>
      <c r="F9835" s="573"/>
    </row>
    <row r="9836" spans="3:6" ht="15" customHeight="1">
      <c r="C9836" s="53" t="s">
        <v>758</v>
      </c>
      <c r="D9836" s="1" t="s">
        <v>9941</v>
      </c>
      <c r="E9836" s="573">
        <f ca="1">SUMIF('BKAS IDR'!$E$10:$E$44,$C9836,'BKAS IDR'!$N$10:$N$43)</f>
        <v>0</v>
      </c>
      <c r="F9836" s="573"/>
    </row>
    <row r="9837" spans="3:6" ht="15" customHeight="1">
      <c r="C9837" s="53" t="s">
        <v>759</v>
      </c>
      <c r="D9837" s="1" t="s">
        <v>9942</v>
      </c>
      <c r="E9837" s="573">
        <f ca="1">SUMIF('BKAS IDR'!$E$10:$E$44,$C9837,'BKAS IDR'!$N$10:$N$43)</f>
        <v>0</v>
      </c>
      <c r="F9837" s="573"/>
    </row>
    <row r="9838" spans="3:6" ht="15" customHeight="1">
      <c r="C9838" s="53" t="s">
        <v>760</v>
      </c>
      <c r="D9838" s="1" t="s">
        <v>9943</v>
      </c>
      <c r="E9838" s="573">
        <f ca="1">SUMIF('BKAS IDR'!$E$10:$E$44,$C9838,'BKAS IDR'!$N$10:$N$43)</f>
        <v>0</v>
      </c>
      <c r="F9838" s="573"/>
    </row>
    <row r="9839" spans="3:6" ht="15" customHeight="1">
      <c r="C9839" s="53" t="s">
        <v>761</v>
      </c>
      <c r="D9839" s="1" t="s">
        <v>9944</v>
      </c>
      <c r="E9839" s="573">
        <f ca="1">SUMIF('BKAS IDR'!$E$10:$E$44,$C9839,'BKAS IDR'!$N$10:$N$43)</f>
        <v>0</v>
      </c>
      <c r="F9839" s="573"/>
    </row>
    <row r="9840" spans="3:6" ht="15" customHeight="1">
      <c r="C9840" s="53" t="s">
        <v>762</v>
      </c>
      <c r="D9840" s="1" t="s">
        <v>9945</v>
      </c>
      <c r="E9840" s="573">
        <f ca="1">SUMIF('BKAS IDR'!$E$10:$E$44,$C9840,'BKAS IDR'!$N$10:$N$43)</f>
        <v>0</v>
      </c>
      <c r="F9840" s="573"/>
    </row>
    <row r="9841" spans="3:6" ht="15" customHeight="1">
      <c r="C9841" s="53" t="s">
        <v>763</v>
      </c>
      <c r="D9841" s="1" t="s">
        <v>9946</v>
      </c>
      <c r="E9841" s="573">
        <f ca="1">SUMIF('BKAS IDR'!$E$10:$E$44,$C9841,'BKAS IDR'!$N$10:$N$43)</f>
        <v>0</v>
      </c>
      <c r="F9841" s="573"/>
    </row>
    <row r="9842" spans="3:6" ht="15" customHeight="1">
      <c r="C9842" s="53" t="s">
        <v>764</v>
      </c>
      <c r="D9842" s="1" t="s">
        <v>9947</v>
      </c>
      <c r="E9842" s="573">
        <f ca="1">SUMIF('BKAS IDR'!$E$10:$E$44,$C9842,'BKAS IDR'!$N$10:$N$43)</f>
        <v>0</v>
      </c>
      <c r="F9842" s="573"/>
    </row>
    <row r="9843" spans="3:6" ht="15" customHeight="1">
      <c r="C9843" s="53" t="s">
        <v>765</v>
      </c>
      <c r="D9843" s="1" t="s">
        <v>9948</v>
      </c>
      <c r="E9843" s="573">
        <f ca="1">SUMIF('BKAS IDR'!$E$10:$E$44,$C9843,'BKAS IDR'!$N$10:$N$43)</f>
        <v>0</v>
      </c>
      <c r="F9843" s="573"/>
    </row>
    <row r="9844" spans="3:6" ht="15" customHeight="1">
      <c r="C9844" s="53" t="s">
        <v>766</v>
      </c>
      <c r="D9844" s="1" t="s">
        <v>9949</v>
      </c>
      <c r="E9844" s="573">
        <f ca="1">SUMIF('BKAS IDR'!$E$10:$E$44,$C9844,'BKAS IDR'!$N$10:$N$43)</f>
        <v>0</v>
      </c>
      <c r="F9844" s="573"/>
    </row>
    <row r="9845" spans="3:6" ht="15" customHeight="1">
      <c r="C9845" s="53" t="s">
        <v>767</v>
      </c>
      <c r="D9845" s="1" t="s">
        <v>9950</v>
      </c>
      <c r="E9845" s="573">
        <f ca="1">SUMIF('BKAS IDR'!$E$10:$E$44,$C9845,'BKAS IDR'!$N$10:$N$43)</f>
        <v>0</v>
      </c>
      <c r="F9845" s="573"/>
    </row>
    <row r="9846" spans="3:6" ht="15" customHeight="1">
      <c r="C9846" s="53" t="s">
        <v>768</v>
      </c>
      <c r="D9846" s="1" t="s">
        <v>9951</v>
      </c>
      <c r="E9846" s="573">
        <f ca="1">SUMIF('BKAS IDR'!$E$10:$E$44,$C9846,'BKAS IDR'!$N$10:$N$43)</f>
        <v>0</v>
      </c>
      <c r="F9846" s="573"/>
    </row>
    <row r="9847" spans="3:6" ht="15" customHeight="1">
      <c r="C9847" s="53" t="s">
        <v>769</v>
      </c>
      <c r="D9847" s="1" t="s">
        <v>9952</v>
      </c>
      <c r="E9847" s="573">
        <f ca="1">SUMIF('BKAS IDR'!$E$10:$E$44,$C9847,'BKAS IDR'!$N$10:$N$43)</f>
        <v>0</v>
      </c>
      <c r="F9847" s="573"/>
    </row>
    <row r="9848" spans="3:6" ht="15" customHeight="1">
      <c r="C9848" s="53" t="s">
        <v>770</v>
      </c>
      <c r="D9848" s="1" t="s">
        <v>9840</v>
      </c>
      <c r="E9848" s="573">
        <f ca="1">SUMIF('BKAS IDR'!$E$10:$E$44,$C9848,'BKAS IDR'!$N$10:$N$43)</f>
        <v>0</v>
      </c>
      <c r="F9848" s="573"/>
    </row>
    <row r="9849" spans="3:6" ht="15" customHeight="1">
      <c r="C9849" s="53" t="s">
        <v>771</v>
      </c>
      <c r="D9849" s="1" t="s">
        <v>9953</v>
      </c>
      <c r="E9849" s="573">
        <f ca="1">SUMIF('BKAS IDR'!$E$10:$E$44,$C9849,'BKAS IDR'!$N$10:$N$43)</f>
        <v>0</v>
      </c>
      <c r="F9849" s="573"/>
    </row>
    <row r="9850" spans="3:6" ht="15" customHeight="1">
      <c r="C9850" s="53" t="s">
        <v>772</v>
      </c>
      <c r="D9850" s="1" t="s">
        <v>9954</v>
      </c>
      <c r="E9850" s="573">
        <f ca="1">SUMIF('BKAS IDR'!$E$10:$E$44,$C9850,'BKAS IDR'!$N$10:$N$43)</f>
        <v>0</v>
      </c>
      <c r="F9850" s="573"/>
    </row>
    <row r="9851" spans="3:6" ht="15" customHeight="1">
      <c r="C9851" s="53" t="s">
        <v>773</v>
      </c>
      <c r="D9851" s="1" t="s">
        <v>9955</v>
      </c>
      <c r="E9851" s="573">
        <f ca="1">SUMIF('BKAS IDR'!$E$10:$E$44,$C9851,'BKAS IDR'!$N$10:$N$43)</f>
        <v>0</v>
      </c>
      <c r="F9851" s="573"/>
    </row>
    <row r="9852" spans="3:6" ht="15" customHeight="1">
      <c r="C9852" s="53" t="s">
        <v>774</v>
      </c>
      <c r="D9852" s="1" t="s">
        <v>9956</v>
      </c>
      <c r="E9852" s="573">
        <f ca="1">SUMIF('BKAS IDR'!$E$10:$E$44,$C9852,'BKAS IDR'!$N$10:$N$43)</f>
        <v>0</v>
      </c>
      <c r="F9852" s="573"/>
    </row>
    <row r="9853" spans="3:6" ht="15" customHeight="1">
      <c r="C9853" s="53" t="s">
        <v>775</v>
      </c>
      <c r="D9853" s="1" t="s">
        <v>9957</v>
      </c>
      <c r="E9853" s="573">
        <f ca="1">SUMIF('BKAS IDR'!$E$10:$E$44,$C9853,'BKAS IDR'!$N$10:$N$43)</f>
        <v>0</v>
      </c>
      <c r="F9853" s="573"/>
    </row>
    <row r="9854" spans="3:6" ht="15" customHeight="1">
      <c r="C9854" s="53" t="s">
        <v>776</v>
      </c>
      <c r="D9854" s="1" t="s">
        <v>9958</v>
      </c>
      <c r="E9854" s="573">
        <f ca="1">SUMIF('BKAS IDR'!$E$10:$E$44,$C9854,'BKAS IDR'!$N$10:$N$43)</f>
        <v>0</v>
      </c>
      <c r="F9854" s="573"/>
    </row>
    <row r="9855" spans="3:6" ht="15" customHeight="1">
      <c r="C9855" s="53" t="s">
        <v>777</v>
      </c>
      <c r="D9855" s="1" t="s">
        <v>9959</v>
      </c>
      <c r="E9855" s="573">
        <f ca="1">SUMIF('BKAS IDR'!$E$10:$E$44,$C9855,'BKAS IDR'!$N$10:$N$43)</f>
        <v>0</v>
      </c>
      <c r="F9855" s="573"/>
    </row>
    <row r="9856" spans="3:6" ht="15" customHeight="1">
      <c r="C9856" s="53" t="s">
        <v>778</v>
      </c>
      <c r="D9856" s="1" t="s">
        <v>9960</v>
      </c>
      <c r="E9856" s="573">
        <f ca="1">SUMIF('BKAS IDR'!$E$10:$E$44,$C9856,'BKAS IDR'!$N$10:$N$43)</f>
        <v>0</v>
      </c>
      <c r="F9856" s="573"/>
    </row>
    <row r="9857" spans="3:6" ht="15" customHeight="1">
      <c r="C9857" s="53" t="s">
        <v>779</v>
      </c>
      <c r="D9857" s="1" t="s">
        <v>9961</v>
      </c>
      <c r="E9857" s="573">
        <f ca="1">SUMIF('BKAS IDR'!$E$10:$E$44,$C9857,'BKAS IDR'!$N$10:$N$43)</f>
        <v>0</v>
      </c>
      <c r="F9857" s="573"/>
    </row>
    <row r="9858" spans="3:6" ht="15" customHeight="1">
      <c r="C9858" s="53" t="s">
        <v>780</v>
      </c>
      <c r="D9858" s="1" t="s">
        <v>9962</v>
      </c>
      <c r="E9858" s="573">
        <f ca="1">SUMIF('BKAS IDR'!$E$10:$E$44,$C9858,'BKAS IDR'!$N$10:$N$43)</f>
        <v>0</v>
      </c>
      <c r="F9858" s="573"/>
    </row>
    <row r="9859" spans="3:6" ht="15" customHeight="1">
      <c r="C9859" s="53" t="s">
        <v>781</v>
      </c>
      <c r="D9859" s="1" t="s">
        <v>9963</v>
      </c>
      <c r="E9859" s="573">
        <f ca="1">SUMIF('BKAS IDR'!$E$10:$E$44,$C9859,'BKAS IDR'!$N$10:$N$43)</f>
        <v>0</v>
      </c>
      <c r="F9859" s="573"/>
    </row>
    <row r="9860" spans="3:6" ht="15" customHeight="1">
      <c r="C9860" s="53" t="s">
        <v>782</v>
      </c>
      <c r="D9860" s="1" t="s">
        <v>9964</v>
      </c>
      <c r="E9860" s="573">
        <f ca="1">SUMIF('BKAS IDR'!$E$10:$E$44,$C9860,'BKAS IDR'!$N$10:$N$43)</f>
        <v>0</v>
      </c>
      <c r="F9860" s="573"/>
    </row>
    <row r="9861" spans="3:6" ht="15" customHeight="1">
      <c r="C9861" s="53" t="s">
        <v>783</v>
      </c>
      <c r="D9861" s="1" t="s">
        <v>9965</v>
      </c>
      <c r="E9861" s="573">
        <f ca="1">SUMIF('BKAS IDR'!$E$10:$E$44,$C9861,'BKAS IDR'!$N$10:$N$43)</f>
        <v>0</v>
      </c>
      <c r="F9861" s="573"/>
    </row>
    <row r="9862" spans="3:6" ht="15" customHeight="1">
      <c r="C9862" s="53" t="s">
        <v>784</v>
      </c>
      <c r="D9862" s="1" t="s">
        <v>9966</v>
      </c>
      <c r="E9862" s="573">
        <f ca="1">SUMIF('BKAS IDR'!$E$10:$E$44,$C9862,'BKAS IDR'!$N$10:$N$43)</f>
        <v>0</v>
      </c>
      <c r="F9862" s="573"/>
    </row>
    <row r="9863" spans="3:6" ht="15" customHeight="1">
      <c r="C9863" s="53" t="s">
        <v>785</v>
      </c>
      <c r="D9863" s="1" t="s">
        <v>9967</v>
      </c>
      <c r="E9863" s="573">
        <f ca="1">SUMIF('BKAS IDR'!$E$10:$E$44,$C9863,'BKAS IDR'!$N$10:$N$43)</f>
        <v>0</v>
      </c>
      <c r="F9863" s="573"/>
    </row>
    <row r="9864" spans="3:6" ht="15" customHeight="1">
      <c r="C9864" s="53" t="s">
        <v>786</v>
      </c>
      <c r="D9864" s="1" t="s">
        <v>9968</v>
      </c>
      <c r="E9864" s="573">
        <f ca="1">SUMIF('BKAS IDR'!$E$10:$E$44,$C9864,'BKAS IDR'!$N$10:$N$43)</f>
        <v>0</v>
      </c>
      <c r="F9864" s="573"/>
    </row>
    <row r="9865" spans="3:6" ht="15" customHeight="1">
      <c r="C9865" s="53" t="s">
        <v>787</v>
      </c>
      <c r="D9865" s="1" t="s">
        <v>9969</v>
      </c>
      <c r="E9865" s="573">
        <f ca="1">SUMIF('BKAS IDR'!$E$10:$E$44,$C9865,'BKAS IDR'!$N$10:$N$43)</f>
        <v>0</v>
      </c>
      <c r="F9865" s="573"/>
    </row>
    <row r="9866" spans="3:6" ht="15" customHeight="1">
      <c r="C9866" s="53" t="s">
        <v>788</v>
      </c>
      <c r="D9866" s="1" t="s">
        <v>9970</v>
      </c>
      <c r="E9866" s="573">
        <f ca="1">SUMIF('BKAS IDR'!$E$10:$E$44,$C9866,'BKAS IDR'!$N$10:$N$43)</f>
        <v>0</v>
      </c>
      <c r="F9866" s="573"/>
    </row>
    <row r="9867" spans="3:6" ht="15" customHeight="1">
      <c r="C9867" s="53" t="s">
        <v>789</v>
      </c>
      <c r="D9867" s="1" t="s">
        <v>9971</v>
      </c>
      <c r="E9867" s="573">
        <f ca="1">SUMIF('BKAS IDR'!$E$10:$E$44,$C9867,'BKAS IDR'!$N$10:$N$43)</f>
        <v>0</v>
      </c>
      <c r="F9867" s="573"/>
    </row>
    <row r="9868" spans="3:6" ht="15" customHeight="1">
      <c r="C9868" s="53" t="s">
        <v>790</v>
      </c>
      <c r="D9868" s="1" t="s">
        <v>9972</v>
      </c>
      <c r="E9868" s="573">
        <f ca="1">SUMIF('BKAS IDR'!$E$10:$E$44,$C9868,'BKAS IDR'!$N$10:$N$43)</f>
        <v>0</v>
      </c>
      <c r="F9868" s="573"/>
    </row>
    <row r="9869" spans="3:6" ht="15" customHeight="1">
      <c r="C9869" s="53" t="s">
        <v>791</v>
      </c>
      <c r="D9869" s="1" t="s">
        <v>9973</v>
      </c>
      <c r="E9869" s="573">
        <f ca="1">SUMIF('BKAS IDR'!$E$10:$E$44,$C9869,'BKAS IDR'!$N$10:$N$43)</f>
        <v>0</v>
      </c>
      <c r="F9869" s="573"/>
    </row>
    <row r="9870" spans="3:6" ht="15" customHeight="1">
      <c r="C9870" s="53" t="s">
        <v>792</v>
      </c>
      <c r="D9870" s="1" t="s">
        <v>9974</v>
      </c>
      <c r="E9870" s="573">
        <f ca="1">SUMIF('BKAS IDR'!$E$10:$E$44,$C9870,'BKAS IDR'!$N$10:$N$43)</f>
        <v>0</v>
      </c>
      <c r="F9870" s="573"/>
    </row>
    <row r="9871" spans="3:6" ht="15" customHeight="1">
      <c r="C9871" s="53" t="s">
        <v>793</v>
      </c>
      <c r="D9871" s="1" t="s">
        <v>9975</v>
      </c>
      <c r="E9871" s="573">
        <f ca="1">SUMIF('BKAS IDR'!$E$10:$E$44,$C9871,'BKAS IDR'!$N$10:$N$43)</f>
        <v>0</v>
      </c>
      <c r="F9871" s="573"/>
    </row>
    <row r="9872" spans="3:6" ht="15" customHeight="1">
      <c r="C9872" s="53" t="s">
        <v>794</v>
      </c>
      <c r="D9872" s="1" t="s">
        <v>9976</v>
      </c>
      <c r="E9872" s="573">
        <f ca="1">SUMIF('BKAS IDR'!$E$10:$E$44,$C9872,'BKAS IDR'!$N$10:$N$43)</f>
        <v>0</v>
      </c>
      <c r="F9872" s="573"/>
    </row>
    <row r="9873" spans="3:6" ht="15" customHeight="1">
      <c r="C9873" s="53" t="s">
        <v>795</v>
      </c>
      <c r="D9873" s="1" t="s">
        <v>9977</v>
      </c>
      <c r="E9873" s="573">
        <f ca="1">SUMIF('BKAS IDR'!$E$10:$E$44,$C9873,'BKAS IDR'!$N$10:$N$43)</f>
        <v>0</v>
      </c>
      <c r="F9873" s="573"/>
    </row>
    <row r="9874" spans="3:6" ht="15" customHeight="1">
      <c r="C9874" s="53" t="s">
        <v>796</v>
      </c>
      <c r="D9874" s="1" t="s">
        <v>9978</v>
      </c>
      <c r="E9874" s="573">
        <f ca="1">SUMIF('BKAS IDR'!$E$10:$E$44,$C9874,'BKAS IDR'!$N$10:$N$43)</f>
        <v>0</v>
      </c>
      <c r="F9874" s="573"/>
    </row>
    <row r="9875" spans="3:6" ht="15" customHeight="1">
      <c r="C9875" s="53" t="s">
        <v>797</v>
      </c>
      <c r="D9875" s="1" t="s">
        <v>9979</v>
      </c>
      <c r="E9875" s="573">
        <f ca="1">SUMIF('BKAS IDR'!$E$10:$E$44,$C9875,'BKAS IDR'!$N$10:$N$43)</f>
        <v>0</v>
      </c>
      <c r="F9875" s="573"/>
    </row>
    <row r="9876" spans="3:6" ht="15" customHeight="1">
      <c r="C9876" s="53" t="s">
        <v>798</v>
      </c>
      <c r="D9876" s="1" t="s">
        <v>9980</v>
      </c>
      <c r="E9876" s="573">
        <f ca="1">SUMIF('BKAS IDR'!$E$10:$E$44,$C9876,'BKAS IDR'!$N$10:$N$43)</f>
        <v>0</v>
      </c>
      <c r="F9876" s="573"/>
    </row>
    <row r="9877" spans="3:6" ht="15" customHeight="1">
      <c r="C9877" s="53" t="s">
        <v>799</v>
      </c>
      <c r="D9877" s="1" t="s">
        <v>9981</v>
      </c>
      <c r="E9877" s="573">
        <f ca="1">SUMIF('BKAS IDR'!$E$10:$E$44,$C9877,'BKAS IDR'!$N$10:$N$43)</f>
        <v>0</v>
      </c>
      <c r="F9877" s="573"/>
    </row>
    <row r="9878" spans="3:6" ht="15" customHeight="1">
      <c r="C9878" s="53" t="s">
        <v>800</v>
      </c>
      <c r="D9878" s="1" t="s">
        <v>9982</v>
      </c>
      <c r="E9878" s="573">
        <f ca="1">SUMIF('BKAS IDR'!$E$10:$E$44,$C9878,'BKAS IDR'!$N$10:$N$43)</f>
        <v>0</v>
      </c>
      <c r="F9878" s="573"/>
    </row>
    <row r="9879" spans="3:6" ht="15" customHeight="1">
      <c r="C9879" s="53" t="s">
        <v>801</v>
      </c>
      <c r="D9879" s="1" t="s">
        <v>9983</v>
      </c>
      <c r="E9879" s="573">
        <f ca="1">SUMIF('BKAS IDR'!$E$10:$E$44,$C9879,'BKAS IDR'!$N$10:$N$43)</f>
        <v>0</v>
      </c>
      <c r="F9879" s="573"/>
    </row>
    <row r="9880" spans="3:6" ht="15" customHeight="1">
      <c r="C9880" s="53" t="s">
        <v>802</v>
      </c>
      <c r="D9880" s="1" t="s">
        <v>9984</v>
      </c>
      <c r="E9880" s="573">
        <f ca="1">SUMIF('BKAS IDR'!$E$10:$E$44,$C9880,'BKAS IDR'!$N$10:$N$43)</f>
        <v>0</v>
      </c>
      <c r="F9880" s="573"/>
    </row>
    <row r="9881" spans="3:6" ht="15" customHeight="1">
      <c r="C9881" s="53" t="s">
        <v>803</v>
      </c>
      <c r="D9881" s="1" t="s">
        <v>9985</v>
      </c>
      <c r="E9881" s="573">
        <f ca="1">SUMIF('BKAS IDR'!$E$10:$E$44,$C9881,'BKAS IDR'!$N$10:$N$43)</f>
        <v>0</v>
      </c>
      <c r="F9881" s="573"/>
    </row>
    <row r="9882" spans="3:6" ht="15" customHeight="1">
      <c r="C9882" s="53" t="s">
        <v>804</v>
      </c>
      <c r="D9882" s="1" t="s">
        <v>9986</v>
      </c>
      <c r="E9882" s="573">
        <f ca="1">SUMIF('BKAS IDR'!$E$10:$E$44,$C9882,'BKAS IDR'!$N$10:$N$43)</f>
        <v>0</v>
      </c>
      <c r="F9882" s="573"/>
    </row>
    <row r="9883" spans="3:6" ht="15" customHeight="1">
      <c r="C9883" s="53" t="s">
        <v>805</v>
      </c>
      <c r="D9883" s="1" t="s">
        <v>9987</v>
      </c>
      <c r="E9883" s="573">
        <f ca="1">SUMIF('BKAS IDR'!$E$10:$E$44,$C9883,'BKAS IDR'!$N$10:$N$43)</f>
        <v>0</v>
      </c>
      <c r="F9883" s="573"/>
    </row>
    <row r="9884" spans="3:6" ht="15" customHeight="1">
      <c r="C9884" s="53" t="s">
        <v>806</v>
      </c>
      <c r="D9884" s="1" t="s">
        <v>9988</v>
      </c>
      <c r="E9884" s="573">
        <f ca="1">SUMIF('BKAS IDR'!$E$10:$E$44,$C9884,'BKAS IDR'!$N$10:$N$43)</f>
        <v>0</v>
      </c>
      <c r="F9884" s="573"/>
    </row>
    <row r="9885" spans="3:6" ht="15" customHeight="1">
      <c r="C9885" s="53" t="s">
        <v>807</v>
      </c>
      <c r="D9885" s="1" t="s">
        <v>9989</v>
      </c>
      <c r="E9885" s="573">
        <f ca="1">SUMIF('BKAS IDR'!$E$10:$E$44,$C9885,'BKAS IDR'!$N$10:$N$43)</f>
        <v>0</v>
      </c>
      <c r="F9885" s="573"/>
    </row>
    <row r="9886" spans="3:6" ht="15" customHeight="1">
      <c r="C9886" s="53" t="s">
        <v>808</v>
      </c>
      <c r="D9886" s="1" t="s">
        <v>9990</v>
      </c>
      <c r="E9886" s="573">
        <f ca="1">SUMIF('BKAS IDR'!$E$10:$E$44,$C9886,'BKAS IDR'!$N$10:$N$43)</f>
        <v>0</v>
      </c>
      <c r="F9886" s="573"/>
    </row>
    <row r="9887" spans="3:6" ht="15" customHeight="1">
      <c r="C9887" s="53" t="s">
        <v>809</v>
      </c>
      <c r="D9887" s="1" t="s">
        <v>9991</v>
      </c>
      <c r="E9887" s="573">
        <f ca="1">SUMIF('BKAS IDR'!$E$10:$E$44,$C9887,'BKAS IDR'!$N$10:$N$43)</f>
        <v>0</v>
      </c>
      <c r="F9887" s="573"/>
    </row>
    <row r="9888" spans="3:6" ht="15" customHeight="1">
      <c r="C9888" s="53" t="s">
        <v>810</v>
      </c>
      <c r="D9888" s="1" t="s">
        <v>9992</v>
      </c>
      <c r="E9888" s="573">
        <f ca="1">SUMIF('BKAS IDR'!$E$10:$E$44,$C9888,'BKAS IDR'!$N$10:$N$43)</f>
        <v>0</v>
      </c>
      <c r="F9888" s="573"/>
    </row>
    <row r="9889" spans="3:6" ht="15" customHeight="1">
      <c r="C9889" s="53" t="s">
        <v>811</v>
      </c>
      <c r="D9889" s="1" t="s">
        <v>9993</v>
      </c>
      <c r="E9889" s="573">
        <f ca="1">SUMIF('BKAS IDR'!$E$10:$E$44,$C9889,'BKAS IDR'!$N$10:$N$43)</f>
        <v>0</v>
      </c>
      <c r="F9889" s="573"/>
    </row>
    <row r="9890" spans="3:6" ht="15" customHeight="1">
      <c r="C9890" s="53" t="s">
        <v>812</v>
      </c>
      <c r="D9890" s="1" t="s">
        <v>9994</v>
      </c>
      <c r="E9890" s="573">
        <f ca="1">SUMIF('BKAS IDR'!$E$10:$E$44,$C9890,'BKAS IDR'!$N$10:$N$43)</f>
        <v>0</v>
      </c>
      <c r="F9890" s="573"/>
    </row>
    <row r="9891" spans="3:6" ht="15" customHeight="1">
      <c r="C9891" s="53" t="s">
        <v>813</v>
      </c>
      <c r="D9891" s="1" t="s">
        <v>9995</v>
      </c>
      <c r="E9891" s="573">
        <f ca="1">SUMIF('BKAS IDR'!$E$10:$E$44,$C9891,'BKAS IDR'!$N$10:$N$43)</f>
        <v>0</v>
      </c>
      <c r="F9891" s="573"/>
    </row>
    <row r="9892" spans="3:6" ht="15" customHeight="1">
      <c r="C9892" s="53" t="s">
        <v>814</v>
      </c>
      <c r="D9892" s="1" t="s">
        <v>9996</v>
      </c>
      <c r="E9892" s="573">
        <f ca="1">SUMIF('BKAS IDR'!$E$10:$E$44,$C9892,'BKAS IDR'!$N$10:$N$43)</f>
        <v>0</v>
      </c>
      <c r="F9892" s="573"/>
    </row>
    <row r="9893" spans="3:6" ht="15" customHeight="1">
      <c r="C9893" s="53" t="s">
        <v>815</v>
      </c>
      <c r="D9893" s="1" t="s">
        <v>9997</v>
      </c>
      <c r="E9893" s="573">
        <f ca="1">SUMIF('BKAS IDR'!$E$10:$E$44,$C9893,'BKAS IDR'!$N$10:$N$43)</f>
        <v>0</v>
      </c>
      <c r="F9893" s="573"/>
    </row>
    <row r="9894" spans="3:6" ht="15" customHeight="1">
      <c r="C9894" s="53" t="s">
        <v>816</v>
      </c>
      <c r="D9894" s="1" t="s">
        <v>9998</v>
      </c>
      <c r="E9894" s="573">
        <f ca="1">SUMIF('BKAS IDR'!$E$10:$E$44,$C9894,'BKAS IDR'!$N$10:$N$43)</f>
        <v>0</v>
      </c>
      <c r="F9894" s="573"/>
    </row>
    <row r="9895" spans="3:6" ht="15" customHeight="1">
      <c r="C9895" s="53" t="s">
        <v>817</v>
      </c>
      <c r="D9895" s="1" t="s">
        <v>9999</v>
      </c>
      <c r="E9895" s="573">
        <f ca="1">SUMIF('BKAS IDR'!$E$10:$E$44,$C9895,'BKAS IDR'!$N$10:$N$43)</f>
        <v>0</v>
      </c>
      <c r="F9895" s="573"/>
    </row>
    <row r="9896" spans="3:6" ht="15" customHeight="1">
      <c r="C9896" s="53" t="s">
        <v>818</v>
      </c>
      <c r="D9896" s="1" t="s">
        <v>10000</v>
      </c>
      <c r="E9896" s="573">
        <f ca="1">SUMIF('BKAS IDR'!$E$10:$E$44,$C9896,'BKAS IDR'!$N$10:$N$43)</f>
        <v>0</v>
      </c>
      <c r="F9896" s="573"/>
    </row>
    <row r="9897" spans="3:6" ht="15" customHeight="1">
      <c r="C9897" s="53" t="s">
        <v>819</v>
      </c>
      <c r="D9897" s="1" t="s">
        <v>10000</v>
      </c>
      <c r="E9897" s="573">
        <f ca="1">SUMIF('BKAS IDR'!$E$10:$E$44,$C9897,'BKAS IDR'!$N$10:$N$43)</f>
        <v>0</v>
      </c>
      <c r="F9897" s="573"/>
    </row>
    <row r="9898" spans="3:6" ht="15" customHeight="1">
      <c r="C9898" s="53" t="s">
        <v>820</v>
      </c>
      <c r="D9898" s="1" t="s">
        <v>10001</v>
      </c>
      <c r="E9898" s="573">
        <f ca="1">SUMIF('BKAS IDR'!$E$10:$E$44,$C9898,'BKAS IDR'!$N$10:$N$43)</f>
        <v>0</v>
      </c>
      <c r="F9898" s="573"/>
    </row>
    <row r="9899" spans="3:6" ht="15" customHeight="1">
      <c r="C9899" s="53" t="s">
        <v>821</v>
      </c>
      <c r="D9899" s="1" t="s">
        <v>10002</v>
      </c>
      <c r="E9899" s="573">
        <f ca="1">SUMIF('BKAS IDR'!$E$10:$E$44,$C9899,'BKAS IDR'!$N$10:$N$43)</f>
        <v>0</v>
      </c>
      <c r="F9899" s="573"/>
    </row>
    <row r="9900" spans="3:6" ht="15" customHeight="1">
      <c r="C9900" s="53" t="s">
        <v>822</v>
      </c>
      <c r="D9900" s="1" t="s">
        <v>10003</v>
      </c>
      <c r="E9900" s="573">
        <f ca="1">SUMIF('BKAS IDR'!$E$10:$E$44,$C9900,'BKAS IDR'!$N$10:$N$43)</f>
        <v>0</v>
      </c>
      <c r="F9900" s="573"/>
    </row>
    <row r="9901" spans="3:6" ht="15" customHeight="1">
      <c r="C9901" s="53" t="s">
        <v>823</v>
      </c>
      <c r="D9901" s="1" t="s">
        <v>10004</v>
      </c>
      <c r="E9901" s="573">
        <f ca="1">SUMIF('BKAS IDR'!$E$10:$E$44,$C9901,'BKAS IDR'!$N$10:$N$43)</f>
        <v>0</v>
      </c>
      <c r="F9901" s="573"/>
    </row>
    <row r="9902" spans="3:6" ht="15" customHeight="1">
      <c r="C9902" s="53" t="s">
        <v>824</v>
      </c>
      <c r="D9902" s="1" t="s">
        <v>10005</v>
      </c>
      <c r="E9902" s="573">
        <f ca="1">SUMIF('BKAS IDR'!$E$10:$E$44,$C9902,'BKAS IDR'!$N$10:$N$43)</f>
        <v>0</v>
      </c>
      <c r="F9902" s="573"/>
    </row>
    <row r="9903" spans="3:6" ht="15" customHeight="1">
      <c r="C9903" s="53" t="s">
        <v>825</v>
      </c>
      <c r="D9903" s="1" t="s">
        <v>10006</v>
      </c>
      <c r="E9903" s="573">
        <f ca="1">SUMIF('BKAS IDR'!$E$10:$E$44,$C9903,'BKAS IDR'!$N$10:$N$43)</f>
        <v>0</v>
      </c>
      <c r="F9903" s="573"/>
    </row>
    <row r="9904" spans="3:6" ht="15" customHeight="1">
      <c r="C9904" s="53" t="s">
        <v>826</v>
      </c>
      <c r="D9904" s="1" t="s">
        <v>10007</v>
      </c>
      <c r="E9904" s="573">
        <f ca="1">SUMIF('BKAS IDR'!$E$10:$E$44,$C9904,'BKAS IDR'!$N$10:$N$43)</f>
        <v>0</v>
      </c>
      <c r="F9904" s="573"/>
    </row>
    <row r="9905" spans="3:6" ht="15" customHeight="1">
      <c r="C9905" s="53" t="s">
        <v>827</v>
      </c>
      <c r="D9905" s="1" t="s">
        <v>10008</v>
      </c>
      <c r="E9905" s="573">
        <f ca="1">SUMIF('BKAS IDR'!$E$10:$E$44,$C9905,'BKAS IDR'!$N$10:$N$43)</f>
        <v>0</v>
      </c>
      <c r="F9905" s="573"/>
    </row>
    <row r="9906" spans="3:6" ht="15" customHeight="1">
      <c r="C9906" s="53" t="s">
        <v>828</v>
      </c>
      <c r="D9906" s="1" t="s">
        <v>10009</v>
      </c>
      <c r="E9906" s="573">
        <f ca="1">SUMIF('BKAS IDR'!$E$10:$E$44,$C9906,'BKAS IDR'!$N$10:$N$43)</f>
        <v>0</v>
      </c>
      <c r="F9906" s="573"/>
    </row>
    <row r="9907" spans="3:6" ht="15" customHeight="1">
      <c r="C9907" s="53" t="s">
        <v>829</v>
      </c>
      <c r="D9907" s="1" t="s">
        <v>10010</v>
      </c>
      <c r="E9907" s="573">
        <f ca="1">SUMIF('BKAS IDR'!$E$10:$E$44,$C9907,'BKAS IDR'!$N$10:$N$43)</f>
        <v>0</v>
      </c>
      <c r="F9907" s="573"/>
    </row>
    <row r="9908" spans="3:6" ht="15" customHeight="1">
      <c r="C9908" s="53" t="s">
        <v>830</v>
      </c>
      <c r="D9908" s="1" t="s">
        <v>10011</v>
      </c>
      <c r="E9908" s="573">
        <f ca="1">SUMIF('BKAS IDR'!$E$10:$E$44,$C9908,'BKAS IDR'!$N$10:$N$43)</f>
        <v>0</v>
      </c>
      <c r="F9908" s="573"/>
    </row>
    <row r="9909" spans="3:6" ht="15" customHeight="1">
      <c r="C9909" s="53" t="s">
        <v>831</v>
      </c>
      <c r="D9909" s="1" t="s">
        <v>10012</v>
      </c>
      <c r="E9909" s="573">
        <f ca="1">SUMIF('BKAS IDR'!$E$10:$E$44,$C9909,'BKAS IDR'!$N$10:$N$43)</f>
        <v>0</v>
      </c>
      <c r="F9909" s="573"/>
    </row>
    <row r="9910" spans="3:6" ht="15" customHeight="1">
      <c r="C9910" s="53" t="s">
        <v>832</v>
      </c>
      <c r="D9910" s="1" t="s">
        <v>10013</v>
      </c>
      <c r="E9910" s="573">
        <f ca="1">SUMIF('BKAS IDR'!$E$10:$E$44,$C9910,'BKAS IDR'!$N$10:$N$43)</f>
        <v>0</v>
      </c>
      <c r="F9910" s="573"/>
    </row>
    <row r="9911" spans="3:6" ht="15" customHeight="1">
      <c r="C9911" s="53" t="s">
        <v>833</v>
      </c>
      <c r="D9911" s="1" t="s">
        <v>10014</v>
      </c>
      <c r="E9911" s="573">
        <f ca="1">SUMIF('BKAS IDR'!$E$10:$E$44,$C9911,'BKAS IDR'!$N$10:$N$43)</f>
        <v>0</v>
      </c>
      <c r="F9911" s="573"/>
    </row>
    <row r="9912" spans="3:6" ht="15" customHeight="1">
      <c r="C9912" s="53" t="s">
        <v>834</v>
      </c>
      <c r="D9912" s="1" t="s">
        <v>10015</v>
      </c>
      <c r="E9912" s="573">
        <f ca="1">SUMIF('BKAS IDR'!$E$10:$E$44,$C9912,'BKAS IDR'!$N$10:$N$43)</f>
        <v>0</v>
      </c>
      <c r="F9912" s="573"/>
    </row>
    <row r="9913" spans="3:6" ht="15" customHeight="1">
      <c r="C9913" s="53" t="s">
        <v>835</v>
      </c>
      <c r="D9913" s="1" t="s">
        <v>10016</v>
      </c>
      <c r="E9913" s="573">
        <f ca="1">SUMIF('BKAS IDR'!$E$10:$E$44,$C9913,'BKAS IDR'!$N$10:$N$43)</f>
        <v>0</v>
      </c>
      <c r="F9913" s="573"/>
    </row>
    <row r="9914" spans="3:6" ht="15" customHeight="1">
      <c r="C9914" s="53" t="s">
        <v>836</v>
      </c>
      <c r="D9914" s="1" t="s">
        <v>10017</v>
      </c>
      <c r="E9914" s="573">
        <f ca="1">SUMIF('BKAS IDR'!$E$10:$E$44,$C9914,'BKAS IDR'!$N$10:$N$43)</f>
        <v>0</v>
      </c>
      <c r="F9914" s="573"/>
    </row>
    <row r="9915" spans="3:6" ht="15" customHeight="1">
      <c r="C9915" s="53" t="s">
        <v>837</v>
      </c>
      <c r="D9915" s="1" t="s">
        <v>10018</v>
      </c>
      <c r="E9915" s="573">
        <f ca="1">SUMIF('BKAS IDR'!$E$10:$E$44,$C9915,'BKAS IDR'!$N$10:$N$43)</f>
        <v>0</v>
      </c>
      <c r="F9915" s="573"/>
    </row>
    <row r="9916" spans="3:6" ht="15" customHeight="1">
      <c r="C9916" s="53" t="s">
        <v>838</v>
      </c>
      <c r="D9916" s="1" t="s">
        <v>10019</v>
      </c>
      <c r="E9916" s="573">
        <f ca="1">SUMIF('BKAS IDR'!$E$10:$E$44,$C9916,'BKAS IDR'!$N$10:$N$43)</f>
        <v>0</v>
      </c>
      <c r="F9916" s="573"/>
    </row>
    <row r="9917" spans="3:6" ht="15" customHeight="1">
      <c r="C9917" s="53" t="s">
        <v>839</v>
      </c>
      <c r="D9917" s="1" t="s">
        <v>10020</v>
      </c>
      <c r="E9917" s="573">
        <f ca="1">SUMIF('BKAS IDR'!$E$10:$E$44,$C9917,'BKAS IDR'!$N$10:$N$43)</f>
        <v>0</v>
      </c>
      <c r="F9917" s="573"/>
    </row>
    <row r="9918" spans="3:6" ht="15" customHeight="1">
      <c r="C9918" s="53" t="s">
        <v>840</v>
      </c>
      <c r="D9918" s="1" t="s">
        <v>10021</v>
      </c>
      <c r="E9918" s="573">
        <f ca="1">SUMIF('BKAS IDR'!$E$10:$E$44,$C9918,'BKAS IDR'!$N$10:$N$43)</f>
        <v>0</v>
      </c>
      <c r="F9918" s="573"/>
    </row>
    <row r="9919" spans="3:6" ht="15" customHeight="1">
      <c r="C9919" s="53" t="s">
        <v>841</v>
      </c>
      <c r="D9919" s="1" t="s">
        <v>10022</v>
      </c>
      <c r="E9919" s="573">
        <f ca="1">SUMIF('BKAS IDR'!$E$10:$E$44,$C9919,'BKAS IDR'!$N$10:$N$43)</f>
        <v>0</v>
      </c>
      <c r="F9919" s="573"/>
    </row>
    <row r="9920" spans="3:6" ht="15" customHeight="1">
      <c r="C9920" s="53" t="s">
        <v>842</v>
      </c>
      <c r="D9920" s="1" t="s">
        <v>10023</v>
      </c>
      <c r="E9920" s="573">
        <f ca="1">SUMIF('BKAS IDR'!$E$10:$E$44,$C9920,'BKAS IDR'!$N$10:$N$43)</f>
        <v>0</v>
      </c>
      <c r="F9920" s="573"/>
    </row>
    <row r="9921" spans="3:6" ht="15" customHeight="1">
      <c r="C9921" s="53" t="s">
        <v>843</v>
      </c>
      <c r="D9921" s="1" t="s">
        <v>10024</v>
      </c>
      <c r="E9921" s="573">
        <f ca="1">SUMIF('BKAS IDR'!$E$10:$E$44,$C9921,'BKAS IDR'!$N$10:$N$43)</f>
        <v>0</v>
      </c>
      <c r="F9921" s="573"/>
    </row>
    <row r="9922" spans="3:6" ht="15" customHeight="1">
      <c r="C9922" s="53" t="s">
        <v>844</v>
      </c>
      <c r="D9922" s="1" t="s">
        <v>10025</v>
      </c>
      <c r="E9922" s="573">
        <f ca="1">SUMIF('BKAS IDR'!$E$10:$E$44,$C9922,'BKAS IDR'!$N$10:$N$43)</f>
        <v>0</v>
      </c>
      <c r="F9922" s="573"/>
    </row>
    <row r="9923" spans="3:6" ht="15" customHeight="1">
      <c r="C9923" s="53" t="s">
        <v>845</v>
      </c>
      <c r="D9923" s="1" t="s">
        <v>10026</v>
      </c>
      <c r="E9923" s="573">
        <f ca="1">SUMIF('BKAS IDR'!$E$10:$E$44,$C9923,'BKAS IDR'!$N$10:$N$43)</f>
        <v>0</v>
      </c>
      <c r="F9923" s="573"/>
    </row>
    <row r="9924" spans="3:6" ht="15" customHeight="1">
      <c r="C9924" s="53" t="s">
        <v>846</v>
      </c>
      <c r="D9924" s="1" t="s">
        <v>10027</v>
      </c>
      <c r="E9924" s="573">
        <f ca="1">SUMIF('BKAS IDR'!$E$10:$E$44,$C9924,'BKAS IDR'!$N$10:$N$43)</f>
        <v>0</v>
      </c>
      <c r="F9924" s="573"/>
    </row>
    <row r="9925" spans="3:6" ht="15" customHeight="1">
      <c r="C9925" s="53" t="s">
        <v>847</v>
      </c>
      <c r="D9925" s="1" t="s">
        <v>10028</v>
      </c>
      <c r="E9925" s="573">
        <f ca="1">SUMIF('BKAS IDR'!$E$10:$E$44,$C9925,'BKAS IDR'!$N$10:$N$43)</f>
        <v>0</v>
      </c>
      <c r="F9925" s="573"/>
    </row>
    <row r="9926" spans="3:6" ht="15" customHeight="1">
      <c r="C9926" s="53" t="s">
        <v>848</v>
      </c>
      <c r="D9926" s="1" t="s">
        <v>10029</v>
      </c>
      <c r="E9926" s="573">
        <f ca="1">SUMIF('BKAS IDR'!$E$10:$E$44,$C9926,'BKAS IDR'!$N$10:$N$43)</f>
        <v>0</v>
      </c>
      <c r="F9926" s="573"/>
    </row>
    <row r="9927" spans="3:6" ht="15" customHeight="1">
      <c r="C9927" s="53" t="s">
        <v>849</v>
      </c>
      <c r="D9927" s="1" t="s">
        <v>10030</v>
      </c>
      <c r="E9927" s="573">
        <f ca="1">SUMIF('BKAS IDR'!$E$10:$E$44,$C9927,'BKAS IDR'!$N$10:$N$43)</f>
        <v>0</v>
      </c>
      <c r="F9927" s="573"/>
    </row>
    <row r="9928" spans="3:6" ht="15" customHeight="1">
      <c r="C9928" s="53" t="s">
        <v>850</v>
      </c>
      <c r="D9928" s="1" t="s">
        <v>10031</v>
      </c>
      <c r="E9928" s="573">
        <f ca="1">SUMIF('BKAS IDR'!$E$10:$E$44,$C9928,'BKAS IDR'!$N$10:$N$43)</f>
        <v>0</v>
      </c>
      <c r="F9928" s="573"/>
    </row>
    <row r="9929" spans="3:6" ht="15" customHeight="1">
      <c r="C9929" s="53" t="s">
        <v>851</v>
      </c>
      <c r="D9929" s="1" t="s">
        <v>10032</v>
      </c>
      <c r="E9929" s="573">
        <f ca="1">SUMIF('BKAS IDR'!$E$10:$E$44,$C9929,'BKAS IDR'!$N$10:$N$43)</f>
        <v>0</v>
      </c>
      <c r="F9929" s="573"/>
    </row>
    <row r="9930" spans="3:6" ht="15" customHeight="1">
      <c r="C9930" s="53" t="s">
        <v>852</v>
      </c>
      <c r="D9930" s="1" t="s">
        <v>10033</v>
      </c>
      <c r="E9930" s="573">
        <f ca="1">SUMIF('BKAS IDR'!$E$10:$E$44,$C9930,'BKAS IDR'!$N$10:$N$43)</f>
        <v>0</v>
      </c>
      <c r="F9930" s="573"/>
    </row>
    <row r="9931" spans="3:6" ht="15" customHeight="1">
      <c r="C9931" s="53" t="s">
        <v>853</v>
      </c>
      <c r="D9931" s="1" t="s">
        <v>10034</v>
      </c>
      <c r="E9931" s="573">
        <f ca="1">SUMIF('BKAS IDR'!$E$10:$E$44,$C9931,'BKAS IDR'!$N$10:$N$43)</f>
        <v>0</v>
      </c>
      <c r="F9931" s="573"/>
    </row>
    <row r="9932" spans="3:6" ht="15" customHeight="1">
      <c r="C9932" s="53" t="s">
        <v>854</v>
      </c>
      <c r="D9932" s="1" t="s">
        <v>10035</v>
      </c>
      <c r="E9932" s="573">
        <f ca="1">SUMIF('BKAS IDR'!$E$10:$E$44,$C9932,'BKAS IDR'!$N$10:$N$43)</f>
        <v>0</v>
      </c>
      <c r="F9932" s="573"/>
    </row>
    <row r="9933" spans="3:6" ht="15" customHeight="1">
      <c r="C9933" s="53" t="s">
        <v>855</v>
      </c>
      <c r="D9933" s="1" t="s">
        <v>10036</v>
      </c>
      <c r="E9933" s="573">
        <f ca="1">SUMIF('BKAS IDR'!$E$10:$E$44,$C9933,'BKAS IDR'!$N$10:$N$43)</f>
        <v>0</v>
      </c>
      <c r="F9933" s="573"/>
    </row>
    <row r="9934" spans="3:6" ht="15" customHeight="1">
      <c r="C9934" s="53" t="s">
        <v>856</v>
      </c>
      <c r="D9934" s="1" t="s">
        <v>10037</v>
      </c>
      <c r="E9934" s="573">
        <f ca="1">SUMIF('BKAS IDR'!$E$10:$E$44,$C9934,'BKAS IDR'!$N$10:$N$43)</f>
        <v>0</v>
      </c>
      <c r="F9934" s="573"/>
    </row>
    <row r="9935" spans="3:6" ht="15" customHeight="1">
      <c r="C9935" s="53" t="s">
        <v>857</v>
      </c>
      <c r="D9935" s="1" t="s">
        <v>10038</v>
      </c>
      <c r="E9935" s="573">
        <f ca="1">SUMIF('BKAS IDR'!$E$10:$E$44,$C9935,'BKAS IDR'!$N$10:$N$43)</f>
        <v>0</v>
      </c>
      <c r="F9935" s="573"/>
    </row>
    <row r="9936" spans="3:6" ht="15" customHeight="1">
      <c r="C9936" s="53" t="s">
        <v>858</v>
      </c>
      <c r="D9936" s="1" t="s">
        <v>10039</v>
      </c>
      <c r="E9936" s="573">
        <f ca="1">SUMIF('BKAS IDR'!$E$10:$E$44,$C9936,'BKAS IDR'!$N$10:$N$43)</f>
        <v>0</v>
      </c>
      <c r="F9936" s="573"/>
    </row>
    <row r="9937" spans="3:6" ht="15" customHeight="1">
      <c r="C9937" s="53" t="s">
        <v>859</v>
      </c>
      <c r="D9937" s="1" t="s">
        <v>10040</v>
      </c>
      <c r="E9937" s="573">
        <f ca="1">SUMIF('BKAS IDR'!$E$10:$E$44,$C9937,'BKAS IDR'!$N$10:$N$43)</f>
        <v>0</v>
      </c>
      <c r="F9937" s="573"/>
    </row>
    <row r="9938" spans="3:6" ht="15" customHeight="1">
      <c r="C9938" s="53" t="s">
        <v>860</v>
      </c>
      <c r="D9938" s="1" t="s">
        <v>10041</v>
      </c>
      <c r="E9938" s="573">
        <f ca="1">SUMIF('BKAS IDR'!$E$10:$E$44,$C9938,'BKAS IDR'!$N$10:$N$43)</f>
        <v>0</v>
      </c>
      <c r="F9938" s="573"/>
    </row>
    <row r="9939" spans="3:6" ht="15" customHeight="1">
      <c r="C9939" s="53" t="s">
        <v>861</v>
      </c>
      <c r="D9939" s="1" t="s">
        <v>10042</v>
      </c>
      <c r="E9939" s="573">
        <f ca="1">SUMIF('BKAS IDR'!$E$10:$E$44,$C9939,'BKAS IDR'!$N$10:$N$43)</f>
        <v>0</v>
      </c>
      <c r="F9939" s="573"/>
    </row>
    <row r="9940" spans="3:6" ht="15" customHeight="1">
      <c r="C9940" s="53" t="s">
        <v>862</v>
      </c>
      <c r="D9940" s="1" t="s">
        <v>10043</v>
      </c>
      <c r="E9940" s="573">
        <f ca="1">SUMIF('BKAS IDR'!$E$10:$E$44,$C9940,'BKAS IDR'!$N$10:$N$43)</f>
        <v>0</v>
      </c>
      <c r="F9940" s="573"/>
    </row>
    <row r="9941" spans="3:6" ht="15" customHeight="1">
      <c r="C9941" s="53" t="s">
        <v>863</v>
      </c>
      <c r="D9941" s="1" t="s">
        <v>10044</v>
      </c>
      <c r="E9941" s="573">
        <f ca="1">SUMIF('BKAS IDR'!$E$10:$E$44,$C9941,'BKAS IDR'!$N$10:$N$43)</f>
        <v>0</v>
      </c>
      <c r="F9941" s="573"/>
    </row>
    <row r="9942" spans="3:6" ht="15" customHeight="1">
      <c r="C9942" s="53" t="s">
        <v>864</v>
      </c>
      <c r="D9942" s="1" t="s">
        <v>10045</v>
      </c>
      <c r="E9942" s="573">
        <f ca="1">SUMIF('BKAS IDR'!$E$10:$E$44,$C9942,'BKAS IDR'!$N$10:$N$43)</f>
        <v>0</v>
      </c>
      <c r="F9942" s="573"/>
    </row>
    <row r="9943" spans="3:6" ht="15" customHeight="1">
      <c r="C9943" s="53" t="s">
        <v>865</v>
      </c>
      <c r="D9943" s="1" t="s">
        <v>10046</v>
      </c>
      <c r="E9943" s="573">
        <f ca="1">SUMIF('BKAS IDR'!$E$10:$E$44,$C9943,'BKAS IDR'!$N$10:$N$43)</f>
        <v>0</v>
      </c>
      <c r="F9943" s="573"/>
    </row>
    <row r="9944" spans="3:6" ht="15" customHeight="1">
      <c r="C9944" s="53" t="s">
        <v>866</v>
      </c>
      <c r="D9944" s="1" t="s">
        <v>10047</v>
      </c>
      <c r="E9944" s="573">
        <f ca="1">SUMIF('BKAS IDR'!$E$10:$E$44,$C9944,'BKAS IDR'!$N$10:$N$43)</f>
        <v>0</v>
      </c>
      <c r="F9944" s="573"/>
    </row>
    <row r="9945" spans="3:6" ht="15" customHeight="1">
      <c r="C9945" s="53" t="s">
        <v>867</v>
      </c>
      <c r="D9945" s="1" t="s">
        <v>10048</v>
      </c>
      <c r="E9945" s="573">
        <f ca="1">SUMIF('BKAS IDR'!$E$10:$E$44,$C9945,'BKAS IDR'!$N$10:$N$43)</f>
        <v>0</v>
      </c>
      <c r="F9945" s="573"/>
    </row>
    <row r="9946" spans="3:6" ht="15" customHeight="1">
      <c r="C9946" s="53" t="s">
        <v>868</v>
      </c>
      <c r="D9946" s="1" t="s">
        <v>10049</v>
      </c>
      <c r="E9946" s="573">
        <f ca="1">SUMIF('BKAS IDR'!$E$10:$E$44,$C9946,'BKAS IDR'!$N$10:$N$43)</f>
        <v>0</v>
      </c>
      <c r="F9946" s="573"/>
    </row>
    <row r="9947" spans="3:6" ht="15" customHeight="1">
      <c r="C9947" s="53" t="s">
        <v>869</v>
      </c>
      <c r="D9947" s="1" t="s">
        <v>10050</v>
      </c>
      <c r="E9947" s="573">
        <f ca="1">SUMIF('BKAS IDR'!$E$10:$E$44,$C9947,'BKAS IDR'!$N$10:$N$43)</f>
        <v>0</v>
      </c>
      <c r="F9947" s="573"/>
    </row>
    <row r="9948" spans="3:6" ht="15" customHeight="1">
      <c r="C9948" s="53" t="s">
        <v>870</v>
      </c>
      <c r="D9948" s="1" t="s">
        <v>10051</v>
      </c>
      <c r="E9948" s="573">
        <f ca="1">SUMIF('BKAS IDR'!$E$10:$E$44,$C9948,'BKAS IDR'!$N$10:$N$43)</f>
        <v>0</v>
      </c>
      <c r="F9948" s="573"/>
    </row>
    <row r="9949" spans="3:6" ht="15" customHeight="1">
      <c r="C9949" s="53" t="s">
        <v>871</v>
      </c>
      <c r="D9949" s="1" t="s">
        <v>10052</v>
      </c>
      <c r="E9949" s="573">
        <f ca="1">SUMIF('BKAS IDR'!$E$10:$E$44,$C9949,'BKAS IDR'!$N$10:$N$43)</f>
        <v>0</v>
      </c>
      <c r="F9949" s="573"/>
    </row>
    <row r="9950" spans="3:6" ht="15" customHeight="1">
      <c r="C9950" s="53" t="s">
        <v>872</v>
      </c>
      <c r="D9950" s="1" t="s">
        <v>10053</v>
      </c>
      <c r="E9950" s="573">
        <f ca="1">SUMIF('BKAS IDR'!$E$10:$E$44,$C9950,'BKAS IDR'!$N$10:$N$43)</f>
        <v>0</v>
      </c>
      <c r="F9950" s="573"/>
    </row>
    <row r="9951" spans="3:6" ht="15" customHeight="1">
      <c r="C9951" s="53" t="s">
        <v>873</v>
      </c>
      <c r="D9951" s="1" t="s">
        <v>10054</v>
      </c>
      <c r="E9951" s="573">
        <f ca="1">SUMIF('BKAS IDR'!$E$10:$E$44,$C9951,'BKAS IDR'!$N$10:$N$43)</f>
        <v>0</v>
      </c>
      <c r="F9951" s="573"/>
    </row>
    <row r="9952" spans="3:6" ht="15" customHeight="1">
      <c r="C9952" s="53" t="s">
        <v>874</v>
      </c>
      <c r="D9952" s="1" t="s">
        <v>10055</v>
      </c>
      <c r="E9952" s="573">
        <f ca="1">SUMIF('BKAS IDR'!$E$10:$E$44,$C9952,'BKAS IDR'!$N$10:$N$43)</f>
        <v>0</v>
      </c>
      <c r="F9952" s="573"/>
    </row>
    <row r="9953" spans="3:6" ht="15" customHeight="1">
      <c r="C9953" s="53" t="s">
        <v>875</v>
      </c>
      <c r="D9953" s="1" t="s">
        <v>10056</v>
      </c>
      <c r="E9953" s="573">
        <f ca="1">SUMIF('BKAS IDR'!$E$10:$E$44,$C9953,'BKAS IDR'!$N$10:$N$43)</f>
        <v>0</v>
      </c>
      <c r="F9953" s="573"/>
    </row>
    <row r="9954" spans="3:6" ht="15" customHeight="1">
      <c r="C9954" s="53" t="s">
        <v>876</v>
      </c>
      <c r="D9954" s="1" t="s">
        <v>10057</v>
      </c>
      <c r="E9954" s="573">
        <f ca="1">SUMIF('BKAS IDR'!$E$10:$E$44,$C9954,'BKAS IDR'!$N$10:$N$43)</f>
        <v>0</v>
      </c>
      <c r="F9954" s="573"/>
    </row>
    <row r="9955" spans="3:6" ht="15" customHeight="1">
      <c r="C9955" s="53" t="s">
        <v>877</v>
      </c>
      <c r="D9955" s="1" t="s">
        <v>10058</v>
      </c>
      <c r="E9955" s="573">
        <f ca="1">SUMIF('BKAS IDR'!$E$10:$E$44,$C9955,'BKAS IDR'!$N$10:$N$43)</f>
        <v>0</v>
      </c>
      <c r="F9955" s="573"/>
    </row>
    <row r="9956" spans="3:6" ht="15" customHeight="1">
      <c r="C9956" s="53" t="s">
        <v>878</v>
      </c>
      <c r="D9956" s="1" t="s">
        <v>10059</v>
      </c>
      <c r="E9956" s="573">
        <f ca="1">SUMIF('BKAS IDR'!$E$10:$E$44,$C9956,'BKAS IDR'!$N$10:$N$43)</f>
        <v>0</v>
      </c>
      <c r="F9956" s="573"/>
    </row>
    <row r="9957" spans="3:6" ht="15" customHeight="1">
      <c r="C9957" s="53" t="s">
        <v>879</v>
      </c>
      <c r="D9957" s="1" t="s">
        <v>10060</v>
      </c>
      <c r="E9957" s="573">
        <f ca="1">SUMIF('BKAS IDR'!$E$10:$E$44,$C9957,'BKAS IDR'!$N$10:$N$43)</f>
        <v>0</v>
      </c>
      <c r="F9957" s="573"/>
    </row>
    <row r="9958" spans="3:6" ht="15" customHeight="1">
      <c r="C9958" s="53" t="s">
        <v>880</v>
      </c>
      <c r="D9958" s="1" t="s">
        <v>10061</v>
      </c>
      <c r="E9958" s="573">
        <f ca="1">SUMIF('BKAS IDR'!$E$10:$E$44,$C9958,'BKAS IDR'!$N$10:$N$43)</f>
        <v>0</v>
      </c>
      <c r="F9958" s="573"/>
    </row>
    <row r="9959" spans="3:6" ht="15" customHeight="1">
      <c r="C9959" s="53" t="s">
        <v>881</v>
      </c>
      <c r="D9959" s="1" t="s">
        <v>10062</v>
      </c>
      <c r="E9959" s="573">
        <f ca="1">SUMIF('BKAS IDR'!$E$10:$E$44,$C9959,'BKAS IDR'!$N$10:$N$43)</f>
        <v>0</v>
      </c>
      <c r="F9959" s="573"/>
    </row>
    <row r="9960" spans="3:6" ht="15" customHeight="1">
      <c r="C9960" s="53" t="s">
        <v>882</v>
      </c>
      <c r="D9960" s="1" t="s">
        <v>10063</v>
      </c>
      <c r="E9960" s="573">
        <f ca="1">SUMIF('BKAS IDR'!$E$10:$E$44,$C9960,'BKAS IDR'!$N$10:$N$43)</f>
        <v>0</v>
      </c>
      <c r="F9960" s="573"/>
    </row>
    <row r="9961" spans="3:6" ht="15" customHeight="1">
      <c r="C9961" s="53" t="s">
        <v>883</v>
      </c>
      <c r="D9961" s="1" t="s">
        <v>10064</v>
      </c>
      <c r="E9961" s="573">
        <f ca="1">SUMIF('BKAS IDR'!$E$10:$E$44,$C9961,'BKAS IDR'!$N$10:$N$43)</f>
        <v>0</v>
      </c>
      <c r="F9961" s="573"/>
    </row>
    <row r="9962" spans="3:6" ht="15" customHeight="1">
      <c r="C9962" s="53" t="s">
        <v>884</v>
      </c>
      <c r="D9962" s="1" t="s">
        <v>10065</v>
      </c>
      <c r="E9962" s="573">
        <f ca="1">SUMIF('BKAS IDR'!$E$10:$E$44,$C9962,'BKAS IDR'!$N$10:$N$43)</f>
        <v>0</v>
      </c>
      <c r="F9962" s="573"/>
    </row>
    <row r="9963" spans="3:6" ht="15" customHeight="1">
      <c r="C9963" s="53" t="s">
        <v>885</v>
      </c>
      <c r="D9963" s="1" t="s">
        <v>10066</v>
      </c>
      <c r="E9963" s="573">
        <f ca="1">SUMIF('BKAS IDR'!$E$10:$E$44,$C9963,'BKAS IDR'!$N$10:$N$43)</f>
        <v>0</v>
      </c>
      <c r="F9963" s="573"/>
    </row>
    <row r="9964" spans="3:6" ht="15" customHeight="1">
      <c r="C9964" s="53" t="s">
        <v>886</v>
      </c>
      <c r="D9964" s="1" t="s">
        <v>10067</v>
      </c>
      <c r="E9964" s="573">
        <f ca="1">SUMIF('BKAS IDR'!$E$10:$E$44,$C9964,'BKAS IDR'!$N$10:$N$43)</f>
        <v>0</v>
      </c>
      <c r="F9964" s="573"/>
    </row>
    <row r="9965" spans="3:6" ht="15" customHeight="1">
      <c r="C9965" s="53" t="s">
        <v>887</v>
      </c>
      <c r="D9965" s="1" t="s">
        <v>10068</v>
      </c>
      <c r="E9965" s="573">
        <f ca="1">SUMIF('BKAS IDR'!$E$10:$E$44,$C9965,'BKAS IDR'!$N$10:$N$43)</f>
        <v>0</v>
      </c>
      <c r="F9965" s="573"/>
    </row>
    <row r="9966" spans="3:6" ht="15" customHeight="1">
      <c r="C9966" s="53" t="s">
        <v>888</v>
      </c>
      <c r="D9966" s="1" t="s">
        <v>10069</v>
      </c>
      <c r="E9966" s="573">
        <f ca="1">SUMIF('BKAS IDR'!$E$10:$E$44,$C9966,'BKAS IDR'!$N$10:$N$43)</f>
        <v>0</v>
      </c>
      <c r="F9966" s="573"/>
    </row>
    <row r="9967" spans="3:6" ht="15" customHeight="1">
      <c r="C9967" s="53" t="s">
        <v>889</v>
      </c>
      <c r="D9967" s="1" t="s">
        <v>10070</v>
      </c>
      <c r="E9967" s="573">
        <f ca="1">SUMIF('BKAS IDR'!$E$10:$E$44,$C9967,'BKAS IDR'!$N$10:$N$43)</f>
        <v>0</v>
      </c>
      <c r="F9967" s="573"/>
    </row>
    <row r="9968" spans="3:6" ht="15" customHeight="1">
      <c r="C9968" s="53" t="s">
        <v>890</v>
      </c>
      <c r="D9968" s="1" t="s">
        <v>10071</v>
      </c>
      <c r="E9968" s="573">
        <f ca="1">SUMIF('BKAS IDR'!$E$10:$E$44,$C9968,'BKAS IDR'!$N$10:$N$43)</f>
        <v>0</v>
      </c>
      <c r="F9968" s="573"/>
    </row>
    <row r="9969" spans="3:6" ht="15" customHeight="1">
      <c r="C9969" s="53" t="s">
        <v>891</v>
      </c>
      <c r="D9969" s="1" t="s">
        <v>10072</v>
      </c>
      <c r="E9969" s="573">
        <f ca="1">SUMIF('BKAS IDR'!$E$10:$E$44,$C9969,'BKAS IDR'!$N$10:$N$43)</f>
        <v>0</v>
      </c>
      <c r="F9969" s="573"/>
    </row>
    <row r="9970" spans="3:6" ht="15" customHeight="1">
      <c r="C9970" s="53" t="s">
        <v>892</v>
      </c>
      <c r="D9970" s="1" t="s">
        <v>10073</v>
      </c>
      <c r="E9970" s="573">
        <f ca="1">SUMIF('BKAS IDR'!$E$10:$E$44,$C9970,'BKAS IDR'!$N$10:$N$43)</f>
        <v>0</v>
      </c>
      <c r="F9970" s="573"/>
    </row>
    <row r="9971" spans="3:6" ht="15" customHeight="1">
      <c r="C9971" s="53" t="s">
        <v>893</v>
      </c>
      <c r="D9971" s="1" t="s">
        <v>10074</v>
      </c>
      <c r="E9971" s="573">
        <f ca="1">SUMIF('BKAS IDR'!$E$10:$E$44,$C9971,'BKAS IDR'!$N$10:$N$43)</f>
        <v>0</v>
      </c>
      <c r="F9971" s="573"/>
    </row>
    <row r="9972" spans="3:6" ht="15" customHeight="1">
      <c r="C9972" s="53" t="s">
        <v>894</v>
      </c>
      <c r="D9972" s="1" t="s">
        <v>10075</v>
      </c>
      <c r="E9972" s="573">
        <f ca="1">SUMIF('BKAS IDR'!$E$10:$E$44,$C9972,'BKAS IDR'!$N$10:$N$43)</f>
        <v>0</v>
      </c>
      <c r="F9972" s="573"/>
    </row>
    <row r="9973" spans="3:6" ht="15" customHeight="1">
      <c r="C9973" s="53" t="s">
        <v>895</v>
      </c>
      <c r="D9973" s="1" t="s">
        <v>10076</v>
      </c>
      <c r="E9973" s="573">
        <f ca="1">SUMIF('BKAS IDR'!$E$10:$E$44,$C9973,'BKAS IDR'!$N$10:$N$43)</f>
        <v>0</v>
      </c>
      <c r="F9973" s="573"/>
    </row>
    <row r="9974" spans="3:6" ht="15" customHeight="1">
      <c r="C9974" s="53" t="s">
        <v>896</v>
      </c>
      <c r="D9974" s="1" t="s">
        <v>10077</v>
      </c>
      <c r="E9974" s="573">
        <f ca="1">SUMIF('BKAS IDR'!$E$10:$E$44,$C9974,'BKAS IDR'!$N$10:$N$43)</f>
        <v>0</v>
      </c>
      <c r="F9974" s="573"/>
    </row>
    <row r="9975" spans="3:6" ht="15" customHeight="1">
      <c r="C9975" s="53" t="s">
        <v>897</v>
      </c>
      <c r="D9975" s="1" t="s">
        <v>10078</v>
      </c>
      <c r="E9975" s="573">
        <f ca="1">SUMIF('BKAS IDR'!$E$10:$E$44,$C9975,'BKAS IDR'!$N$10:$N$43)</f>
        <v>0</v>
      </c>
      <c r="F9975" s="573"/>
    </row>
    <row r="9976" spans="3:6" ht="15" customHeight="1">
      <c r="C9976" s="53" t="s">
        <v>898</v>
      </c>
      <c r="D9976" s="1" t="s">
        <v>10079</v>
      </c>
      <c r="E9976" s="573">
        <f ca="1">SUMIF('BKAS IDR'!$E$10:$E$44,$C9976,'BKAS IDR'!$N$10:$N$43)</f>
        <v>0</v>
      </c>
      <c r="F9976" s="573"/>
    </row>
    <row r="9977" spans="3:6" ht="15" customHeight="1">
      <c r="C9977" s="53" t="s">
        <v>899</v>
      </c>
      <c r="D9977" s="1" t="s">
        <v>10080</v>
      </c>
      <c r="E9977" s="573">
        <f ca="1">SUMIF('BKAS IDR'!$E$10:$E$44,$C9977,'BKAS IDR'!$N$10:$N$43)</f>
        <v>0</v>
      </c>
      <c r="F9977" s="573"/>
    </row>
    <row r="9978" spans="3:6" ht="15" customHeight="1">
      <c r="C9978" s="53" t="s">
        <v>900</v>
      </c>
      <c r="D9978" s="1" t="s">
        <v>10081</v>
      </c>
      <c r="E9978" s="573">
        <f ca="1">SUMIF('BKAS IDR'!$E$10:$E$44,$C9978,'BKAS IDR'!$N$10:$N$43)</f>
        <v>0</v>
      </c>
      <c r="F9978" s="573"/>
    </row>
    <row r="9979" spans="3:6" ht="15" customHeight="1">
      <c r="C9979" s="53" t="s">
        <v>901</v>
      </c>
      <c r="D9979" s="1" t="s">
        <v>10082</v>
      </c>
      <c r="E9979" s="573">
        <f ca="1">SUMIF('BKAS IDR'!$E$10:$E$44,$C9979,'BKAS IDR'!$N$10:$N$43)</f>
        <v>0</v>
      </c>
      <c r="F9979" s="573"/>
    </row>
    <row r="9980" spans="3:6" ht="15" customHeight="1">
      <c r="C9980" s="53" t="s">
        <v>902</v>
      </c>
      <c r="D9980" s="1" t="s">
        <v>10083</v>
      </c>
      <c r="E9980" s="573">
        <f ca="1">SUMIF('BKAS IDR'!$E$10:$E$44,$C9980,'BKAS IDR'!$N$10:$N$43)</f>
        <v>0</v>
      </c>
      <c r="F9980" s="573"/>
    </row>
    <row r="9981" spans="3:6" ht="15" customHeight="1">
      <c r="C9981" s="53" t="s">
        <v>903</v>
      </c>
      <c r="D9981" s="1" t="s">
        <v>10084</v>
      </c>
      <c r="E9981" s="573">
        <f ca="1">SUMIF('BKAS IDR'!$E$10:$E$44,$C9981,'BKAS IDR'!$N$10:$N$43)</f>
        <v>0</v>
      </c>
      <c r="F9981" s="573"/>
    </row>
    <row r="9982" spans="3:6" ht="15" customHeight="1">
      <c r="C9982" s="53" t="s">
        <v>904</v>
      </c>
      <c r="D9982" s="1" t="s">
        <v>10085</v>
      </c>
      <c r="E9982" s="573">
        <f ca="1">SUMIF('BKAS IDR'!$E$10:$E$44,$C9982,'BKAS IDR'!$N$10:$N$43)</f>
        <v>0</v>
      </c>
      <c r="F9982" s="573"/>
    </row>
    <row r="9983" spans="3:6" ht="15" customHeight="1">
      <c r="C9983" s="53" t="s">
        <v>905</v>
      </c>
      <c r="D9983" s="1" t="s">
        <v>10086</v>
      </c>
      <c r="E9983" s="573">
        <f ca="1">SUMIF('BKAS IDR'!$E$10:$E$44,$C9983,'BKAS IDR'!$N$10:$N$43)</f>
        <v>0</v>
      </c>
      <c r="F9983" s="573"/>
    </row>
    <row r="9984" spans="3:6" ht="15" customHeight="1">
      <c r="C9984" s="53" t="s">
        <v>906</v>
      </c>
      <c r="D9984" s="1" t="s">
        <v>10087</v>
      </c>
      <c r="E9984" s="573">
        <f ca="1">SUMIF('BKAS IDR'!$E$10:$E$44,$C9984,'BKAS IDR'!$N$10:$N$43)</f>
        <v>0</v>
      </c>
      <c r="F9984" s="573"/>
    </row>
    <row r="9985" spans="3:6" ht="15" customHeight="1">
      <c r="C9985" s="53" t="s">
        <v>907</v>
      </c>
      <c r="D9985" s="1" t="s">
        <v>10088</v>
      </c>
      <c r="E9985" s="573">
        <f ca="1">SUMIF('BKAS IDR'!$E$10:$E$44,$C9985,'BKAS IDR'!$N$10:$N$43)</f>
        <v>0</v>
      </c>
      <c r="F9985" s="573"/>
    </row>
    <row r="9986" spans="3:6" ht="15" customHeight="1">
      <c r="C9986" s="53" t="s">
        <v>908</v>
      </c>
      <c r="D9986" s="1" t="s">
        <v>10089</v>
      </c>
      <c r="E9986" s="573">
        <f ca="1">SUMIF('BKAS IDR'!$E$10:$E$44,$C9986,'BKAS IDR'!$N$10:$N$43)</f>
        <v>0</v>
      </c>
      <c r="F9986" s="573"/>
    </row>
    <row r="9987" spans="3:6" ht="15" customHeight="1">
      <c r="C9987" s="53" t="s">
        <v>909</v>
      </c>
      <c r="D9987" s="1" t="s">
        <v>10090</v>
      </c>
      <c r="E9987" s="573">
        <f ca="1">SUMIF('BKAS IDR'!$E$10:$E$44,$C9987,'BKAS IDR'!$N$10:$N$43)</f>
        <v>0</v>
      </c>
      <c r="F9987" s="573"/>
    </row>
    <row r="9988" spans="3:6" ht="15" customHeight="1">
      <c r="C9988" s="53" t="s">
        <v>910</v>
      </c>
      <c r="D9988" s="1" t="s">
        <v>10091</v>
      </c>
      <c r="E9988" s="573">
        <f ca="1">SUMIF('BKAS IDR'!$E$10:$E$44,$C9988,'BKAS IDR'!$N$10:$N$43)</f>
        <v>0</v>
      </c>
      <c r="F9988" s="573"/>
    </row>
    <row r="9989" spans="3:6" ht="15" customHeight="1">
      <c r="C9989" s="53" t="s">
        <v>911</v>
      </c>
      <c r="D9989" s="1" t="s">
        <v>10092</v>
      </c>
      <c r="E9989" s="573">
        <f ca="1">SUMIF('BKAS IDR'!$E$10:$E$44,$C9989,'BKAS IDR'!$N$10:$N$43)</f>
        <v>0</v>
      </c>
      <c r="F9989" s="573"/>
    </row>
    <row r="9990" spans="3:6" ht="15" customHeight="1">
      <c r="C9990" s="53" t="s">
        <v>912</v>
      </c>
      <c r="D9990" s="1" t="s">
        <v>10093</v>
      </c>
      <c r="E9990" s="573">
        <f ca="1">SUMIF('BKAS IDR'!$E$10:$E$44,$C9990,'BKAS IDR'!$N$10:$N$43)</f>
        <v>0</v>
      </c>
      <c r="F9990" s="573"/>
    </row>
    <row r="9991" spans="3:6" ht="15" customHeight="1">
      <c r="C9991" s="53" t="s">
        <v>913</v>
      </c>
      <c r="D9991" s="1" t="s">
        <v>10094</v>
      </c>
      <c r="E9991" s="573">
        <f ca="1">SUMIF('BKAS IDR'!$E$10:$E$44,$C9991,'BKAS IDR'!$N$10:$N$43)</f>
        <v>0</v>
      </c>
      <c r="F9991" s="573"/>
    </row>
    <row r="9992" spans="3:6" ht="15" customHeight="1">
      <c r="C9992" s="53" t="s">
        <v>914</v>
      </c>
      <c r="D9992" s="1" t="s">
        <v>10095</v>
      </c>
      <c r="E9992" s="573">
        <f ca="1">SUMIF('BKAS IDR'!$E$10:$E$44,$C9992,'BKAS IDR'!$N$10:$N$43)</f>
        <v>0</v>
      </c>
      <c r="F9992" s="573"/>
    </row>
    <row r="9993" spans="3:6" ht="15" customHeight="1">
      <c r="C9993" s="53" t="s">
        <v>915</v>
      </c>
      <c r="D9993" s="1" t="s">
        <v>10096</v>
      </c>
      <c r="E9993" s="573">
        <f ca="1">SUMIF('BKAS IDR'!$E$10:$E$44,$C9993,'BKAS IDR'!$N$10:$N$43)</f>
        <v>0</v>
      </c>
      <c r="F9993" s="573"/>
    </row>
    <row r="9994" spans="3:6" ht="15" customHeight="1">
      <c r="C9994" s="53" t="s">
        <v>916</v>
      </c>
      <c r="D9994" s="1" t="s">
        <v>10097</v>
      </c>
      <c r="E9994" s="573">
        <f ca="1">SUMIF('BKAS IDR'!$E$10:$E$44,$C9994,'BKAS IDR'!$N$10:$N$43)</f>
        <v>0</v>
      </c>
      <c r="F9994" s="573"/>
    </row>
    <row r="9995" spans="3:6" ht="15" customHeight="1">
      <c r="C9995" s="53" t="s">
        <v>917</v>
      </c>
      <c r="D9995" s="1" t="s">
        <v>10098</v>
      </c>
      <c r="E9995" s="573">
        <f ca="1">SUMIF('BKAS IDR'!$E$10:$E$44,$C9995,'BKAS IDR'!$N$10:$N$43)</f>
        <v>0</v>
      </c>
      <c r="F9995" s="573"/>
    </row>
    <row r="9996" spans="3:6" ht="15" customHeight="1">
      <c r="C9996" s="53" t="s">
        <v>918</v>
      </c>
      <c r="D9996" s="1" t="s">
        <v>10099</v>
      </c>
      <c r="E9996" s="573">
        <f ca="1">SUMIF('BKAS IDR'!$E$10:$E$44,$C9996,'BKAS IDR'!$N$10:$N$43)</f>
        <v>0</v>
      </c>
      <c r="F9996" s="573"/>
    </row>
    <row r="9997" spans="3:6" ht="15" customHeight="1">
      <c r="C9997" s="53" t="s">
        <v>919</v>
      </c>
      <c r="D9997" s="1" t="s">
        <v>10100</v>
      </c>
      <c r="E9997" s="573">
        <f ca="1">SUMIF('BKAS IDR'!$E$10:$E$44,$C9997,'BKAS IDR'!$N$10:$N$43)</f>
        <v>0</v>
      </c>
      <c r="F9997" s="573"/>
    </row>
    <row r="9998" spans="3:6" ht="15" customHeight="1">
      <c r="C9998" s="53" t="s">
        <v>920</v>
      </c>
      <c r="D9998" s="1" t="s">
        <v>10101</v>
      </c>
      <c r="E9998" s="573">
        <f ca="1">SUMIF('BKAS IDR'!$E$10:$E$44,$C9998,'BKAS IDR'!$N$10:$N$43)</f>
        <v>0</v>
      </c>
      <c r="F9998" s="573"/>
    </row>
    <row r="9999" spans="3:6" ht="15" customHeight="1">
      <c r="C9999" s="53" t="s">
        <v>921</v>
      </c>
      <c r="D9999" s="1" t="s">
        <v>10102</v>
      </c>
      <c r="E9999" s="573">
        <f ca="1">SUMIF('BKAS IDR'!$E$10:$E$44,$C9999,'BKAS IDR'!$N$10:$N$43)</f>
        <v>0</v>
      </c>
      <c r="F9999" s="573"/>
    </row>
    <row r="10000" spans="3:6" ht="15" customHeight="1">
      <c r="C10000" s="53" t="s">
        <v>922</v>
      </c>
      <c r="D10000" s="1" t="s">
        <v>10103</v>
      </c>
      <c r="E10000" s="573">
        <f ca="1">SUMIF('BKAS IDR'!$E$10:$E$44,$C10000,'BKAS IDR'!$N$10:$N$43)</f>
        <v>0</v>
      </c>
      <c r="F10000" s="573"/>
    </row>
    <row r="10001" spans="3:6" ht="15" customHeight="1">
      <c r="C10001" s="53" t="s">
        <v>923</v>
      </c>
      <c r="D10001" s="1" t="s">
        <v>10104</v>
      </c>
      <c r="E10001" s="573">
        <f ca="1">SUMIF('BKAS IDR'!$E$10:$E$44,$C10001,'BKAS IDR'!$N$10:$N$43)</f>
        <v>0</v>
      </c>
      <c r="F10001" s="573"/>
    </row>
    <row r="10002" spans="3:6" ht="15" customHeight="1">
      <c r="C10002" s="53" t="s">
        <v>924</v>
      </c>
      <c r="D10002" s="1" t="s">
        <v>10105</v>
      </c>
      <c r="E10002" s="573">
        <f ca="1">SUMIF('BKAS IDR'!$E$10:$E$44,$C10002,'BKAS IDR'!$N$10:$N$43)</f>
        <v>0</v>
      </c>
      <c r="F10002" s="573"/>
    </row>
    <row r="10003" spans="3:6" ht="15" customHeight="1">
      <c r="C10003" s="53" t="s">
        <v>925</v>
      </c>
      <c r="D10003" s="1" t="s">
        <v>10106</v>
      </c>
      <c r="E10003" s="573">
        <f ca="1">SUMIF('BKAS IDR'!$E$10:$E$44,$C10003,'BKAS IDR'!$N$10:$N$43)</f>
        <v>0</v>
      </c>
      <c r="F10003" s="573"/>
    </row>
    <row r="10004" spans="3:6" ht="15" customHeight="1">
      <c r="C10004" s="53" t="s">
        <v>926</v>
      </c>
      <c r="D10004" s="1" t="s">
        <v>10107</v>
      </c>
      <c r="E10004" s="573">
        <f ca="1">SUMIF('BKAS IDR'!$E$10:$E$44,$C10004,'BKAS IDR'!$N$10:$N$43)</f>
        <v>0</v>
      </c>
      <c r="F10004" s="573"/>
    </row>
    <row r="10005" spans="3:6" ht="15" customHeight="1">
      <c r="C10005" s="53" t="s">
        <v>927</v>
      </c>
      <c r="D10005" s="1" t="s">
        <v>10108</v>
      </c>
      <c r="E10005" s="573">
        <f ca="1">SUMIF('BKAS IDR'!$E$10:$E$44,$C10005,'BKAS IDR'!$N$10:$N$43)</f>
        <v>0</v>
      </c>
      <c r="F10005" s="573"/>
    </row>
    <row r="10006" spans="3:6" ht="15" customHeight="1">
      <c r="C10006" s="53" t="s">
        <v>928</v>
      </c>
      <c r="D10006" s="1" t="s">
        <v>10109</v>
      </c>
      <c r="E10006" s="573">
        <f ca="1">SUMIF('BKAS IDR'!$E$10:$E$44,$C10006,'BKAS IDR'!$N$10:$N$43)</f>
        <v>0</v>
      </c>
      <c r="F10006" s="573"/>
    </row>
    <row r="10007" spans="3:6" ht="15" customHeight="1">
      <c r="C10007" s="53" t="s">
        <v>929</v>
      </c>
      <c r="D10007" s="1" t="s">
        <v>10110</v>
      </c>
      <c r="E10007" s="573">
        <f ca="1">SUMIF('BKAS IDR'!$E$10:$E$44,$C10007,'BKAS IDR'!$N$10:$N$43)</f>
        <v>0</v>
      </c>
      <c r="F10007" s="573"/>
    </row>
    <row r="10008" spans="3:6" ht="15" customHeight="1">
      <c r="C10008" s="53" t="s">
        <v>930</v>
      </c>
      <c r="D10008" s="1" t="s">
        <v>10111</v>
      </c>
      <c r="E10008" s="573">
        <f ca="1">SUMIF('BKAS IDR'!$E$10:$E$44,$C10008,'BKAS IDR'!$N$10:$N$43)</f>
        <v>0</v>
      </c>
      <c r="F10008" s="573"/>
    </row>
    <row r="10009" spans="3:6" ht="15" customHeight="1">
      <c r="C10009" s="53" t="s">
        <v>931</v>
      </c>
      <c r="D10009" s="1" t="s">
        <v>10112</v>
      </c>
      <c r="E10009" s="573">
        <f ca="1">SUMIF('BKAS IDR'!$E$10:$E$44,$C10009,'BKAS IDR'!$N$10:$N$43)</f>
        <v>0</v>
      </c>
      <c r="F10009" s="573"/>
    </row>
    <row r="10010" spans="3:6" ht="15" customHeight="1">
      <c r="C10010" s="53" t="s">
        <v>932</v>
      </c>
      <c r="D10010" s="1" t="s">
        <v>10113</v>
      </c>
      <c r="E10010" s="573">
        <f ca="1">SUMIF('BKAS IDR'!$E$10:$E$44,$C10010,'BKAS IDR'!$N$10:$N$43)</f>
        <v>0</v>
      </c>
      <c r="F10010" s="573"/>
    </row>
    <row r="10011" spans="3:6" ht="15" customHeight="1">
      <c r="C10011" s="53" t="s">
        <v>933</v>
      </c>
      <c r="D10011" s="1" t="s">
        <v>10114</v>
      </c>
      <c r="E10011" s="573">
        <f ca="1">SUMIF('BKAS IDR'!$E$10:$E$44,$C10011,'BKAS IDR'!$N$10:$N$43)</f>
        <v>0</v>
      </c>
      <c r="F10011" s="573"/>
    </row>
    <row r="10012" spans="3:6" ht="15" customHeight="1">
      <c r="C10012" s="53" t="s">
        <v>934</v>
      </c>
      <c r="D10012" s="1" t="s">
        <v>10115</v>
      </c>
      <c r="E10012" s="573">
        <f ca="1">SUMIF('BKAS IDR'!$E$10:$E$44,$C10012,'BKAS IDR'!$N$10:$N$43)</f>
        <v>0</v>
      </c>
      <c r="F10012" s="573"/>
    </row>
    <row r="10013" spans="3:6" ht="15" customHeight="1">
      <c r="C10013" s="53" t="s">
        <v>935</v>
      </c>
      <c r="D10013" s="1" t="s">
        <v>10116</v>
      </c>
      <c r="E10013" s="573">
        <f ca="1">SUMIF('BKAS IDR'!$E$10:$E$44,$C10013,'BKAS IDR'!$N$10:$N$43)</f>
        <v>0</v>
      </c>
      <c r="F10013" s="573"/>
    </row>
    <row r="10014" spans="3:6" ht="15" customHeight="1">
      <c r="C10014" s="53" t="s">
        <v>936</v>
      </c>
      <c r="D10014" s="1" t="s">
        <v>10117</v>
      </c>
      <c r="E10014" s="573">
        <f ca="1">SUMIF('BKAS IDR'!$E$10:$E$44,$C10014,'BKAS IDR'!$N$10:$N$43)</f>
        <v>0</v>
      </c>
      <c r="F10014" s="573"/>
    </row>
    <row r="10015" spans="3:6" ht="15" customHeight="1">
      <c r="C10015" s="53" t="s">
        <v>937</v>
      </c>
      <c r="D10015" s="1" t="s">
        <v>10118</v>
      </c>
      <c r="E10015" s="573">
        <f ca="1">SUMIF('BKAS IDR'!$E$10:$E$44,$C10015,'BKAS IDR'!$N$10:$N$43)</f>
        <v>0</v>
      </c>
      <c r="F10015" s="573"/>
    </row>
    <row r="10016" spans="3:6" ht="15" customHeight="1">
      <c r="C10016" s="53" t="s">
        <v>938</v>
      </c>
      <c r="D10016" s="1" t="s">
        <v>10119</v>
      </c>
      <c r="E10016" s="573">
        <f ca="1">SUMIF('BKAS IDR'!$E$10:$E$44,$C10016,'BKAS IDR'!$N$10:$N$43)</f>
        <v>0</v>
      </c>
      <c r="F10016" s="573"/>
    </row>
    <row r="10017" spans="3:6" ht="15" customHeight="1">
      <c r="C10017" s="53" t="s">
        <v>939</v>
      </c>
      <c r="D10017" s="1" t="s">
        <v>10120</v>
      </c>
      <c r="E10017" s="573">
        <f ca="1">SUMIF('BKAS IDR'!$E$10:$E$44,$C10017,'BKAS IDR'!$N$10:$N$43)</f>
        <v>0</v>
      </c>
      <c r="F10017" s="573"/>
    </row>
    <row r="10018" spans="3:6" ht="15" customHeight="1">
      <c r="C10018" s="53" t="s">
        <v>940</v>
      </c>
      <c r="D10018" s="1" t="s">
        <v>10121</v>
      </c>
      <c r="E10018" s="573">
        <f ca="1">SUMIF('BKAS IDR'!$E$10:$E$44,$C10018,'BKAS IDR'!$N$10:$N$43)</f>
        <v>0</v>
      </c>
      <c r="F10018" s="573"/>
    </row>
    <row r="10019" spans="3:6" ht="15" customHeight="1">
      <c r="C10019" s="53" t="s">
        <v>941</v>
      </c>
      <c r="D10019" s="1" t="s">
        <v>10122</v>
      </c>
      <c r="E10019" s="573">
        <f ca="1">SUMIF('BKAS IDR'!$E$10:$E$44,$C10019,'BKAS IDR'!$N$10:$N$43)</f>
        <v>0</v>
      </c>
      <c r="F10019" s="573"/>
    </row>
    <row r="10020" spans="3:6" ht="15" customHeight="1">
      <c r="C10020" s="53" t="s">
        <v>942</v>
      </c>
      <c r="D10020" s="1" t="s">
        <v>10123</v>
      </c>
      <c r="E10020" s="573">
        <f ca="1">SUMIF('BKAS IDR'!$E$10:$E$44,$C10020,'BKAS IDR'!$N$10:$N$43)</f>
        <v>0</v>
      </c>
      <c r="F10020" s="573"/>
    </row>
    <row r="10021" spans="3:6" ht="15" customHeight="1">
      <c r="C10021" s="53" t="s">
        <v>943</v>
      </c>
      <c r="D10021" s="1" t="s">
        <v>10124</v>
      </c>
      <c r="E10021" s="573">
        <f ca="1">SUMIF('BKAS IDR'!$E$10:$E$44,$C10021,'BKAS IDR'!$N$10:$N$43)</f>
        <v>0</v>
      </c>
      <c r="F10021" s="573"/>
    </row>
    <row r="10022" spans="3:6" ht="15" customHeight="1">
      <c r="C10022" s="53" t="s">
        <v>944</v>
      </c>
      <c r="D10022" s="1" t="s">
        <v>10125</v>
      </c>
      <c r="E10022" s="573">
        <f ca="1">SUMIF('BKAS IDR'!$E$10:$E$44,$C10022,'BKAS IDR'!$N$10:$N$43)</f>
        <v>0</v>
      </c>
      <c r="F10022" s="573"/>
    </row>
    <row r="10023" spans="3:6" ht="15" customHeight="1">
      <c r="C10023" s="53" t="s">
        <v>945</v>
      </c>
      <c r="D10023" s="1" t="s">
        <v>10126</v>
      </c>
      <c r="E10023" s="573">
        <f ca="1">SUMIF('BKAS IDR'!$E$10:$E$44,$C10023,'BKAS IDR'!$N$10:$N$43)</f>
        <v>0</v>
      </c>
      <c r="F10023" s="573"/>
    </row>
    <row r="10024" spans="3:6" ht="15" customHeight="1">
      <c r="C10024" s="53" t="s">
        <v>946</v>
      </c>
      <c r="D10024" s="1" t="s">
        <v>10127</v>
      </c>
      <c r="E10024" s="573">
        <f ca="1">SUMIF('BKAS IDR'!$E$10:$E$44,$C10024,'BKAS IDR'!$N$10:$N$43)</f>
        <v>0</v>
      </c>
      <c r="F10024" s="573"/>
    </row>
    <row r="10025" spans="3:6" ht="15" customHeight="1">
      <c r="C10025" s="53" t="s">
        <v>947</v>
      </c>
      <c r="D10025" s="1" t="s">
        <v>10128</v>
      </c>
      <c r="E10025" s="573">
        <f ca="1">SUMIF('BKAS IDR'!$E$10:$E$44,$C10025,'BKAS IDR'!$N$10:$N$43)</f>
        <v>0</v>
      </c>
      <c r="F10025" s="573"/>
    </row>
    <row r="10026" spans="3:6" ht="15" customHeight="1">
      <c r="C10026" s="53" t="s">
        <v>948</v>
      </c>
      <c r="D10026" s="1" t="s">
        <v>10129</v>
      </c>
      <c r="E10026" s="573">
        <f ca="1">SUMIF('BKAS IDR'!$E$10:$E$44,$C10026,'BKAS IDR'!$N$10:$N$43)</f>
        <v>0</v>
      </c>
      <c r="F10026" s="573"/>
    </row>
    <row r="10027" spans="3:6" ht="15" customHeight="1">
      <c r="C10027" s="53" t="s">
        <v>949</v>
      </c>
      <c r="D10027" s="1" t="s">
        <v>10130</v>
      </c>
      <c r="E10027" s="573">
        <f ca="1">SUMIF('BKAS IDR'!$E$10:$E$44,$C10027,'BKAS IDR'!$N$10:$N$43)</f>
        <v>0</v>
      </c>
      <c r="F10027" s="573"/>
    </row>
    <row r="10028" spans="3:6" ht="15" customHeight="1">
      <c r="C10028" s="53" t="s">
        <v>950</v>
      </c>
      <c r="D10028" s="1" t="s">
        <v>10131</v>
      </c>
      <c r="E10028" s="573">
        <f ca="1">SUMIF('BKAS IDR'!$E$10:$E$44,$C10028,'BKAS IDR'!$N$10:$N$43)</f>
        <v>0</v>
      </c>
      <c r="F10028" s="573"/>
    </row>
    <row r="10029" spans="3:6" ht="15" customHeight="1">
      <c r="C10029" s="53" t="s">
        <v>951</v>
      </c>
      <c r="D10029" s="1" t="s">
        <v>10132</v>
      </c>
      <c r="E10029" s="573">
        <f ca="1">SUMIF('BKAS IDR'!$E$10:$E$44,$C10029,'BKAS IDR'!$N$10:$N$43)</f>
        <v>0</v>
      </c>
      <c r="F10029" s="573"/>
    </row>
    <row r="10030" spans="3:6" ht="15" customHeight="1">
      <c r="C10030" s="53" t="s">
        <v>952</v>
      </c>
      <c r="D10030" s="1" t="s">
        <v>10133</v>
      </c>
      <c r="E10030" s="573">
        <f ca="1">SUMIF('BKAS IDR'!$E$10:$E$44,$C10030,'BKAS IDR'!$N$10:$N$43)</f>
        <v>0</v>
      </c>
      <c r="F10030" s="573"/>
    </row>
    <row r="10031" spans="3:6" ht="15" customHeight="1">
      <c r="C10031" s="53" t="s">
        <v>953</v>
      </c>
      <c r="D10031" s="1" t="s">
        <v>10134</v>
      </c>
      <c r="E10031" s="573">
        <f ca="1">SUMIF('BKAS IDR'!$E$10:$E$44,$C10031,'BKAS IDR'!$N$10:$N$43)</f>
        <v>0</v>
      </c>
      <c r="F10031" s="573"/>
    </row>
    <row r="10032" spans="3:6" ht="15" customHeight="1">
      <c r="C10032" s="53" t="s">
        <v>954</v>
      </c>
      <c r="D10032" s="1" t="s">
        <v>10135</v>
      </c>
      <c r="E10032" s="573">
        <f ca="1">SUMIF('BKAS IDR'!$E$10:$E$44,$C10032,'BKAS IDR'!$N$10:$N$43)</f>
        <v>0</v>
      </c>
      <c r="F10032" s="573"/>
    </row>
    <row r="10033" spans="3:6" ht="15" customHeight="1">
      <c r="C10033" s="53" t="s">
        <v>955</v>
      </c>
      <c r="D10033" s="1" t="s">
        <v>10136</v>
      </c>
      <c r="E10033" s="573">
        <f ca="1">SUMIF('BKAS IDR'!$E$10:$E$44,$C10033,'BKAS IDR'!$N$10:$N$43)</f>
        <v>0</v>
      </c>
      <c r="F10033" s="573"/>
    </row>
    <row r="10034" spans="3:6" ht="15" customHeight="1">
      <c r="C10034" s="53" t="s">
        <v>956</v>
      </c>
      <c r="D10034" s="1" t="s">
        <v>10137</v>
      </c>
      <c r="E10034" s="573">
        <f ca="1">SUMIF('BKAS IDR'!$E$10:$E$44,$C10034,'BKAS IDR'!$N$10:$N$43)</f>
        <v>0</v>
      </c>
      <c r="F10034" s="573"/>
    </row>
    <row r="10035" spans="3:6" ht="15" customHeight="1">
      <c r="C10035" s="53" t="s">
        <v>957</v>
      </c>
      <c r="D10035" s="1" t="s">
        <v>10138</v>
      </c>
      <c r="E10035" s="573">
        <f ca="1">SUMIF('BKAS IDR'!$E$10:$E$44,$C10035,'BKAS IDR'!$N$10:$N$43)</f>
        <v>0</v>
      </c>
      <c r="F10035" s="573"/>
    </row>
    <row r="10036" spans="3:6" ht="15" customHeight="1">
      <c r="C10036" s="53" t="s">
        <v>958</v>
      </c>
      <c r="D10036" s="1" t="s">
        <v>10139</v>
      </c>
      <c r="E10036" s="573">
        <f ca="1">SUMIF('BKAS IDR'!$E$10:$E$44,$C10036,'BKAS IDR'!$N$10:$N$43)</f>
        <v>0</v>
      </c>
      <c r="F10036" s="573"/>
    </row>
    <row r="10037" spans="3:6" ht="15" customHeight="1">
      <c r="C10037" s="53" t="s">
        <v>959</v>
      </c>
      <c r="D10037" s="1" t="s">
        <v>10140</v>
      </c>
      <c r="E10037" s="573">
        <f ca="1">SUMIF('BKAS IDR'!$E$10:$E$44,$C10037,'BKAS IDR'!$N$10:$N$43)</f>
        <v>0</v>
      </c>
      <c r="F10037" s="573"/>
    </row>
    <row r="10038" spans="3:6" ht="15" customHeight="1">
      <c r="C10038" s="53" t="s">
        <v>960</v>
      </c>
      <c r="D10038" s="1" t="s">
        <v>10141</v>
      </c>
      <c r="E10038" s="573">
        <f ca="1">SUMIF('BKAS IDR'!$E$10:$E$44,$C10038,'BKAS IDR'!$N$10:$N$43)</f>
        <v>0</v>
      </c>
      <c r="F10038" s="573"/>
    </row>
    <row r="10039" spans="3:6" ht="15" customHeight="1">
      <c r="C10039" s="53" t="s">
        <v>961</v>
      </c>
      <c r="D10039" s="1" t="s">
        <v>10142</v>
      </c>
      <c r="E10039" s="573">
        <f ca="1">SUMIF('BKAS IDR'!$E$10:$E$44,$C10039,'BKAS IDR'!$N$10:$N$43)</f>
        <v>0</v>
      </c>
      <c r="F10039" s="573"/>
    </row>
    <row r="10040" spans="3:6" ht="15" customHeight="1">
      <c r="C10040" s="53" t="s">
        <v>962</v>
      </c>
      <c r="D10040" s="1" t="s">
        <v>10143</v>
      </c>
      <c r="E10040" s="573">
        <f ca="1">SUMIF('BKAS IDR'!$E$10:$E$44,$C10040,'BKAS IDR'!$N$10:$N$43)</f>
        <v>0</v>
      </c>
      <c r="F10040" s="573"/>
    </row>
    <row r="10041" spans="3:6" ht="15" customHeight="1">
      <c r="C10041" s="53" t="s">
        <v>963</v>
      </c>
      <c r="D10041" s="1" t="s">
        <v>10144</v>
      </c>
      <c r="E10041" s="573">
        <f ca="1">SUMIF('BKAS IDR'!$E$10:$E$44,$C10041,'BKAS IDR'!$N$10:$N$43)</f>
        <v>0</v>
      </c>
      <c r="F10041" s="573"/>
    </row>
    <row r="10042" spans="3:6" ht="15" customHeight="1">
      <c r="C10042" s="53" t="s">
        <v>964</v>
      </c>
      <c r="D10042" s="1" t="s">
        <v>10145</v>
      </c>
      <c r="E10042" s="573">
        <f ca="1">SUMIF('BKAS IDR'!$E$10:$E$44,$C10042,'BKAS IDR'!$N$10:$N$43)</f>
        <v>0</v>
      </c>
      <c r="F10042" s="573"/>
    </row>
    <row r="10043" spans="3:6" ht="15" customHeight="1">
      <c r="C10043" s="53" t="s">
        <v>965</v>
      </c>
      <c r="D10043" s="1" t="s">
        <v>10146</v>
      </c>
      <c r="E10043" s="573">
        <f ca="1">SUMIF('BKAS IDR'!$E$10:$E$44,$C10043,'BKAS IDR'!$N$10:$N$43)</f>
        <v>0</v>
      </c>
      <c r="F10043" s="573"/>
    </row>
    <row r="10044" spans="3:6" ht="15" customHeight="1">
      <c r="C10044" s="53" t="s">
        <v>966</v>
      </c>
      <c r="D10044" s="1" t="s">
        <v>10147</v>
      </c>
      <c r="E10044" s="573">
        <f ca="1">SUMIF('BKAS IDR'!$E$10:$E$44,$C10044,'BKAS IDR'!$N$10:$N$43)</f>
        <v>0</v>
      </c>
      <c r="F10044" s="573"/>
    </row>
    <row r="10045" spans="3:6" ht="15" customHeight="1">
      <c r="C10045" s="53" t="s">
        <v>967</v>
      </c>
      <c r="D10045" s="1" t="s">
        <v>10148</v>
      </c>
      <c r="E10045" s="573">
        <f ca="1">SUMIF('BKAS IDR'!$E$10:$E$44,$C10045,'BKAS IDR'!$N$10:$N$43)</f>
        <v>0</v>
      </c>
      <c r="F10045" s="573"/>
    </row>
    <row r="10046" spans="3:6" ht="15" customHeight="1">
      <c r="C10046" s="53" t="s">
        <v>968</v>
      </c>
      <c r="D10046" s="1" t="s">
        <v>10149</v>
      </c>
      <c r="E10046" s="573">
        <f ca="1">SUMIF('BKAS IDR'!$E$10:$E$44,$C10046,'BKAS IDR'!$N$10:$N$43)</f>
        <v>0</v>
      </c>
      <c r="F10046" s="573"/>
    </row>
    <row r="10047" spans="3:6" ht="15" customHeight="1">
      <c r="C10047" s="53" t="s">
        <v>969</v>
      </c>
      <c r="D10047" s="1" t="s">
        <v>10150</v>
      </c>
      <c r="E10047" s="573">
        <f ca="1">SUMIF('BKAS IDR'!$E$10:$E$44,$C10047,'BKAS IDR'!$N$10:$N$43)</f>
        <v>0</v>
      </c>
      <c r="F10047" s="573"/>
    </row>
    <row r="10048" spans="3:6" ht="15" customHeight="1">
      <c r="C10048" s="53" t="s">
        <v>970</v>
      </c>
      <c r="D10048" s="1" t="s">
        <v>10151</v>
      </c>
      <c r="E10048" s="573">
        <f ca="1">SUMIF('BKAS IDR'!$E$10:$E$44,$C10048,'BKAS IDR'!$N$10:$N$43)</f>
        <v>0</v>
      </c>
      <c r="F10048" s="573"/>
    </row>
    <row r="10049" spans="3:6" ht="15" customHeight="1">
      <c r="C10049" s="53" t="s">
        <v>971</v>
      </c>
      <c r="D10049" s="1" t="s">
        <v>10152</v>
      </c>
      <c r="E10049" s="573">
        <f ca="1">SUMIF('BKAS IDR'!$E$10:$E$44,$C10049,'BKAS IDR'!$N$10:$N$43)</f>
        <v>0</v>
      </c>
      <c r="F10049" s="573"/>
    </row>
    <row r="10050" spans="3:6" ht="15" customHeight="1">
      <c r="C10050" s="53" t="s">
        <v>972</v>
      </c>
      <c r="D10050" s="1" t="s">
        <v>10153</v>
      </c>
      <c r="E10050" s="573">
        <f ca="1">SUMIF('BKAS IDR'!$E$10:$E$44,$C10050,'BKAS IDR'!$N$10:$N$43)</f>
        <v>0</v>
      </c>
      <c r="F10050" s="573"/>
    </row>
    <row r="10051" spans="3:6" ht="15" customHeight="1">
      <c r="C10051" s="53" t="s">
        <v>973</v>
      </c>
      <c r="D10051" s="1" t="s">
        <v>10154</v>
      </c>
      <c r="E10051" s="573">
        <f ca="1">SUMIF('BKAS IDR'!$E$10:$E$44,$C10051,'BKAS IDR'!$N$10:$N$43)</f>
        <v>0</v>
      </c>
      <c r="F10051" s="573"/>
    </row>
    <row r="10052" spans="3:6" ht="15" customHeight="1">
      <c r="C10052" s="53" t="s">
        <v>974</v>
      </c>
      <c r="D10052" s="1" t="s">
        <v>10155</v>
      </c>
      <c r="E10052" s="573">
        <f ca="1">SUMIF('BKAS IDR'!$E$10:$E$44,$C10052,'BKAS IDR'!$N$10:$N$43)</f>
        <v>0</v>
      </c>
      <c r="F10052" s="573"/>
    </row>
    <row r="10053" spans="3:6" ht="15" customHeight="1">
      <c r="C10053" s="53" t="s">
        <v>975</v>
      </c>
      <c r="D10053" s="1" t="s">
        <v>10156</v>
      </c>
      <c r="E10053" s="573">
        <f ca="1">SUMIF('BKAS IDR'!$E$10:$E$44,$C10053,'BKAS IDR'!$N$10:$N$43)</f>
        <v>0</v>
      </c>
      <c r="F10053" s="573"/>
    </row>
    <row r="10054" spans="3:6" ht="15" customHeight="1">
      <c r="C10054" s="53" t="s">
        <v>976</v>
      </c>
      <c r="D10054" s="1" t="s">
        <v>10157</v>
      </c>
      <c r="E10054" s="573">
        <f ca="1">SUMIF('BKAS IDR'!$E$10:$E$44,$C10054,'BKAS IDR'!$N$10:$N$43)</f>
        <v>0</v>
      </c>
      <c r="F10054" s="573"/>
    </row>
    <row r="10055" spans="3:6" ht="15" customHeight="1">
      <c r="C10055" s="53" t="s">
        <v>977</v>
      </c>
      <c r="D10055" s="1" t="s">
        <v>10158</v>
      </c>
      <c r="E10055" s="573">
        <f ca="1">SUMIF('BKAS IDR'!$E$10:$E$44,$C10055,'BKAS IDR'!$N$10:$N$43)</f>
        <v>0</v>
      </c>
      <c r="F10055" s="573"/>
    </row>
    <row r="10056" spans="3:6" ht="15" customHeight="1">
      <c r="C10056" s="53" t="s">
        <v>978</v>
      </c>
      <c r="D10056" s="1" t="s">
        <v>10159</v>
      </c>
      <c r="E10056" s="573">
        <f ca="1">SUMIF('BKAS IDR'!$E$10:$E$44,$C10056,'BKAS IDR'!$N$10:$N$43)</f>
        <v>0</v>
      </c>
      <c r="F10056" s="573"/>
    </row>
    <row r="10057" spans="3:6" ht="15" customHeight="1">
      <c r="C10057" s="53" t="s">
        <v>979</v>
      </c>
      <c r="D10057" s="1" t="s">
        <v>10160</v>
      </c>
      <c r="E10057" s="573">
        <f ca="1">SUMIF('BKAS IDR'!$E$10:$E$44,$C10057,'BKAS IDR'!$N$10:$N$43)</f>
        <v>0</v>
      </c>
      <c r="F10057" s="573"/>
    </row>
    <row r="10058" spans="3:6" ht="15" customHeight="1">
      <c r="C10058" s="53" t="s">
        <v>980</v>
      </c>
      <c r="D10058" s="1" t="s">
        <v>10161</v>
      </c>
      <c r="E10058" s="573">
        <f ca="1">SUMIF('BKAS IDR'!$E$10:$E$44,$C10058,'BKAS IDR'!$N$10:$N$43)</f>
        <v>0</v>
      </c>
      <c r="F10058" s="573"/>
    </row>
    <row r="10059" spans="3:6" ht="15" customHeight="1">
      <c r="C10059" s="53" t="s">
        <v>981</v>
      </c>
      <c r="D10059" s="1" t="s">
        <v>10162</v>
      </c>
      <c r="E10059" s="573">
        <f ca="1">SUMIF('BKAS IDR'!$E$10:$E$44,$C10059,'BKAS IDR'!$N$10:$N$43)</f>
        <v>0</v>
      </c>
      <c r="F10059" s="573"/>
    </row>
    <row r="10060" spans="3:6" ht="15" customHeight="1">
      <c r="C10060" s="53" t="s">
        <v>982</v>
      </c>
      <c r="D10060" s="1" t="s">
        <v>10163</v>
      </c>
      <c r="E10060" s="573">
        <f ca="1">SUMIF('BKAS IDR'!$E$10:$E$44,$C10060,'BKAS IDR'!$N$10:$N$43)</f>
        <v>0</v>
      </c>
      <c r="F10060" s="573"/>
    </row>
    <row r="10061" spans="3:6" ht="15" customHeight="1">
      <c r="C10061" s="53" t="s">
        <v>983</v>
      </c>
      <c r="D10061" s="1" t="s">
        <v>10164</v>
      </c>
      <c r="E10061" s="573">
        <f ca="1">SUMIF('BKAS IDR'!$E$10:$E$44,$C10061,'BKAS IDR'!$N$10:$N$43)</f>
        <v>0</v>
      </c>
      <c r="F10061" s="573"/>
    </row>
    <row r="10062" spans="3:6" ht="15" customHeight="1">
      <c r="C10062" s="53" t="s">
        <v>984</v>
      </c>
      <c r="D10062" s="1" t="s">
        <v>10165</v>
      </c>
      <c r="E10062" s="573">
        <f ca="1">SUMIF('BKAS IDR'!$E$10:$E$44,$C10062,'BKAS IDR'!$N$10:$N$43)</f>
        <v>0</v>
      </c>
      <c r="F10062" s="573"/>
    </row>
    <row r="10063" spans="3:6" ht="15" customHeight="1">
      <c r="C10063" s="53" t="s">
        <v>985</v>
      </c>
      <c r="D10063" s="1" t="s">
        <v>10166</v>
      </c>
      <c r="E10063" s="573">
        <f ca="1">SUMIF('BKAS IDR'!$E$10:$E$44,$C10063,'BKAS IDR'!$N$10:$N$43)</f>
        <v>0</v>
      </c>
      <c r="F10063" s="573"/>
    </row>
    <row r="10064" spans="3:6" ht="15" customHeight="1">
      <c r="C10064" s="53" t="s">
        <v>986</v>
      </c>
      <c r="D10064" s="1" t="s">
        <v>10167</v>
      </c>
      <c r="E10064" s="573">
        <f ca="1">SUMIF('BKAS IDR'!$E$10:$E$44,$C10064,'BKAS IDR'!$N$10:$N$43)</f>
        <v>0</v>
      </c>
      <c r="F10064" s="573"/>
    </row>
    <row r="10065" spans="3:6" ht="15" customHeight="1">
      <c r="C10065" s="53" t="s">
        <v>987</v>
      </c>
      <c r="D10065" s="1" t="s">
        <v>10168</v>
      </c>
      <c r="E10065" s="573">
        <f ca="1">SUMIF('BKAS IDR'!$E$10:$E$44,$C10065,'BKAS IDR'!$N$10:$N$43)</f>
        <v>0</v>
      </c>
      <c r="F10065" s="573"/>
    </row>
    <row r="10066" spans="3:6" ht="15" customHeight="1">
      <c r="C10066" s="53" t="s">
        <v>988</v>
      </c>
      <c r="D10066" s="1" t="s">
        <v>10169</v>
      </c>
      <c r="E10066" s="573">
        <f ca="1">SUMIF('BKAS IDR'!$E$10:$E$44,$C10066,'BKAS IDR'!$N$10:$N$43)</f>
        <v>0</v>
      </c>
      <c r="F10066" s="573"/>
    </row>
    <row r="10067" spans="3:6" ht="15" customHeight="1">
      <c r="C10067" s="53" t="s">
        <v>989</v>
      </c>
      <c r="D10067" s="1" t="s">
        <v>10170</v>
      </c>
      <c r="E10067" s="573">
        <f ca="1">SUMIF('BKAS IDR'!$E$10:$E$44,$C10067,'BKAS IDR'!$N$10:$N$43)</f>
        <v>0</v>
      </c>
      <c r="F10067" s="573"/>
    </row>
    <row r="10068" spans="3:6" ht="15" customHeight="1">
      <c r="C10068" s="53" t="s">
        <v>990</v>
      </c>
      <c r="D10068" s="1" t="s">
        <v>10171</v>
      </c>
      <c r="E10068" s="573">
        <f ca="1">SUMIF('BKAS IDR'!$E$10:$E$44,$C10068,'BKAS IDR'!$N$10:$N$43)</f>
        <v>0</v>
      </c>
      <c r="F10068" s="573"/>
    </row>
    <row r="10069" spans="3:6" ht="15" customHeight="1">
      <c r="C10069" s="53" t="s">
        <v>991</v>
      </c>
      <c r="D10069" s="1" t="s">
        <v>10172</v>
      </c>
      <c r="E10069" s="573">
        <f ca="1">SUMIF('BKAS IDR'!$E$10:$E$44,$C10069,'BKAS IDR'!$N$10:$N$43)</f>
        <v>0</v>
      </c>
      <c r="F10069" s="573"/>
    </row>
    <row r="10070" spans="3:6" ht="15" customHeight="1">
      <c r="C10070" s="53" t="s">
        <v>992</v>
      </c>
      <c r="D10070" s="1" t="s">
        <v>10173</v>
      </c>
      <c r="E10070" s="573">
        <f ca="1">SUMIF('BKAS IDR'!$E$10:$E$44,$C10070,'BKAS IDR'!$N$10:$N$43)</f>
        <v>0</v>
      </c>
      <c r="F10070" s="573"/>
    </row>
    <row r="10071" spans="3:6" ht="15" customHeight="1">
      <c r="C10071" s="53" t="s">
        <v>993</v>
      </c>
      <c r="D10071" s="1" t="s">
        <v>10174</v>
      </c>
      <c r="E10071" s="573">
        <f ca="1">SUMIF('BKAS IDR'!$E$10:$E$44,$C10071,'BKAS IDR'!$N$10:$N$43)</f>
        <v>0</v>
      </c>
      <c r="F10071" s="573"/>
    </row>
    <row r="10072" spans="3:6" ht="15" customHeight="1">
      <c r="C10072" s="53" t="s">
        <v>994</v>
      </c>
      <c r="D10072" s="1" t="s">
        <v>10175</v>
      </c>
      <c r="E10072" s="573">
        <f ca="1">SUMIF('BKAS IDR'!$E$10:$E$44,$C10072,'BKAS IDR'!$N$10:$N$43)</f>
        <v>0</v>
      </c>
      <c r="F10072" s="573"/>
    </row>
    <row r="10073" spans="3:6" ht="15" customHeight="1">
      <c r="C10073" s="53" t="s">
        <v>995</v>
      </c>
      <c r="D10073" s="1" t="s">
        <v>10176</v>
      </c>
      <c r="E10073" s="573">
        <f ca="1">SUMIF('BKAS IDR'!$E$10:$E$44,$C10073,'BKAS IDR'!$N$10:$N$43)</f>
        <v>0</v>
      </c>
      <c r="F10073" s="573"/>
    </row>
    <row r="10074" spans="3:6" ht="15" customHeight="1">
      <c r="C10074" s="53" t="s">
        <v>996</v>
      </c>
      <c r="D10074" s="1" t="s">
        <v>10177</v>
      </c>
      <c r="E10074" s="573">
        <f ca="1">SUMIF('BKAS IDR'!$E$10:$E$44,$C10074,'BKAS IDR'!$N$10:$N$43)</f>
        <v>0</v>
      </c>
      <c r="F10074" s="573"/>
    </row>
    <row r="10075" spans="3:6" ht="15" customHeight="1">
      <c r="C10075" s="53" t="s">
        <v>997</v>
      </c>
      <c r="D10075" s="1" t="s">
        <v>10178</v>
      </c>
      <c r="E10075" s="573">
        <f ca="1">SUMIF('BKAS IDR'!$E$10:$E$44,$C10075,'BKAS IDR'!$N$10:$N$43)</f>
        <v>0</v>
      </c>
      <c r="F10075" s="573"/>
    </row>
    <row r="10076" spans="3:6" ht="15" customHeight="1">
      <c r="C10076" s="53" t="s">
        <v>998</v>
      </c>
      <c r="D10076" s="1" t="s">
        <v>10179</v>
      </c>
      <c r="E10076" s="573">
        <f ca="1">SUMIF('BKAS IDR'!$E$10:$E$44,$C10076,'BKAS IDR'!$N$10:$N$43)</f>
        <v>0</v>
      </c>
      <c r="F10076" s="573"/>
    </row>
    <row r="10077" spans="3:6" ht="15" customHeight="1">
      <c r="C10077" s="53" t="s">
        <v>999</v>
      </c>
      <c r="D10077" s="1" t="s">
        <v>10180</v>
      </c>
      <c r="E10077" s="573">
        <f ca="1">SUMIF('BKAS IDR'!$E$10:$E$44,$C10077,'BKAS IDR'!$N$10:$N$43)</f>
        <v>0</v>
      </c>
      <c r="F10077" s="573"/>
    </row>
    <row r="10078" spans="3:6" ht="15" customHeight="1">
      <c r="C10078" s="53" t="s">
        <v>1000</v>
      </c>
      <c r="D10078" s="1" t="s">
        <v>10161</v>
      </c>
      <c r="E10078" s="573">
        <f ca="1">SUMIF('BKAS IDR'!$E$10:$E$44,$C10078,'BKAS IDR'!$N$10:$N$43)</f>
        <v>0</v>
      </c>
      <c r="F10078" s="573"/>
    </row>
    <row r="10079" spans="3:6" ht="15" customHeight="1">
      <c r="C10079" s="53" t="s">
        <v>1001</v>
      </c>
      <c r="D10079" s="1" t="s">
        <v>10181</v>
      </c>
      <c r="E10079" s="573">
        <f ca="1">SUMIF('BKAS IDR'!$E$10:$E$44,$C10079,'BKAS IDR'!$N$10:$N$43)</f>
        <v>0</v>
      </c>
      <c r="F10079" s="573"/>
    </row>
    <row r="10080" spans="3:6" ht="15" customHeight="1">
      <c r="C10080" s="53" t="s">
        <v>1002</v>
      </c>
      <c r="D10080" s="1" t="s">
        <v>10182</v>
      </c>
      <c r="E10080" s="573">
        <f ca="1">SUMIF('BKAS IDR'!$E$10:$E$44,$C10080,'BKAS IDR'!$N$10:$N$43)</f>
        <v>0</v>
      </c>
      <c r="F10080" s="573"/>
    </row>
    <row r="10081" spans="3:6" ht="15" customHeight="1">
      <c r="C10081" s="53" t="s">
        <v>1003</v>
      </c>
      <c r="D10081" s="1" t="s">
        <v>10183</v>
      </c>
      <c r="E10081" s="573">
        <f ca="1">SUMIF('BKAS IDR'!$E$10:$E$44,$C10081,'BKAS IDR'!$N$10:$N$43)</f>
        <v>0</v>
      </c>
      <c r="F10081" s="573"/>
    </row>
    <row r="10082" spans="3:6" ht="15" customHeight="1">
      <c r="C10082" s="53" t="s">
        <v>1004</v>
      </c>
      <c r="D10082" s="1" t="s">
        <v>10184</v>
      </c>
      <c r="E10082" s="573">
        <f ca="1">SUMIF('BKAS IDR'!$E$10:$E$44,$C10082,'BKAS IDR'!$N$10:$N$43)</f>
        <v>0</v>
      </c>
      <c r="F10082" s="573"/>
    </row>
    <row r="10083" spans="3:6" ht="15" customHeight="1">
      <c r="C10083" s="53" t="s">
        <v>1005</v>
      </c>
      <c r="D10083" s="1" t="s">
        <v>10185</v>
      </c>
      <c r="E10083" s="573">
        <f ca="1">SUMIF('BKAS IDR'!$E$10:$E$44,$C10083,'BKAS IDR'!$N$10:$N$43)</f>
        <v>0</v>
      </c>
      <c r="F10083" s="573"/>
    </row>
    <row r="10084" spans="3:6" ht="15" customHeight="1">
      <c r="C10084" s="53" t="s">
        <v>1006</v>
      </c>
      <c r="D10084" s="1" t="s">
        <v>10186</v>
      </c>
      <c r="E10084" s="573">
        <f ca="1">SUMIF('BKAS IDR'!$E$10:$E$44,$C10084,'BKAS IDR'!$N$10:$N$43)</f>
        <v>0</v>
      </c>
      <c r="F10084" s="573"/>
    </row>
    <row r="10085" spans="3:6" ht="15" customHeight="1">
      <c r="C10085" s="53" t="s">
        <v>1007</v>
      </c>
      <c r="D10085" s="1" t="s">
        <v>10187</v>
      </c>
      <c r="E10085" s="573">
        <f ca="1">SUMIF('BKAS IDR'!$E$10:$E$44,$C10085,'BKAS IDR'!$N$10:$N$43)</f>
        <v>0</v>
      </c>
      <c r="F10085" s="573"/>
    </row>
    <row r="10086" spans="3:6" ht="15" customHeight="1">
      <c r="C10086" s="53" t="s">
        <v>1008</v>
      </c>
      <c r="D10086" s="1" t="s">
        <v>10188</v>
      </c>
      <c r="E10086" s="573">
        <f ca="1">SUMIF('BKAS IDR'!$E$10:$E$44,$C10086,'BKAS IDR'!$N$10:$N$43)</f>
        <v>0</v>
      </c>
      <c r="F10086" s="573"/>
    </row>
    <row r="10087" spans="3:6" ht="15" customHeight="1">
      <c r="C10087" s="53" t="s">
        <v>1009</v>
      </c>
      <c r="D10087" s="1" t="s">
        <v>10189</v>
      </c>
      <c r="E10087" s="573">
        <f ca="1">SUMIF('BKAS IDR'!$E$10:$E$44,$C10087,'BKAS IDR'!$N$10:$N$43)</f>
        <v>0</v>
      </c>
      <c r="F10087" s="573"/>
    </row>
    <row r="10088" spans="3:6" ht="15" customHeight="1">
      <c r="C10088" s="53" t="s">
        <v>1010</v>
      </c>
      <c r="D10088" s="1" t="s">
        <v>10190</v>
      </c>
      <c r="E10088" s="573">
        <f ca="1">SUMIF('BKAS IDR'!$E$10:$E$44,$C10088,'BKAS IDR'!$N$10:$N$43)</f>
        <v>0</v>
      </c>
      <c r="F10088" s="573"/>
    </row>
    <row r="10089" spans="3:6" ht="15" customHeight="1">
      <c r="C10089" s="53" t="s">
        <v>1011</v>
      </c>
      <c r="D10089" s="1" t="s">
        <v>10191</v>
      </c>
      <c r="E10089" s="573">
        <f ca="1">SUMIF('BKAS IDR'!$E$10:$E$44,$C10089,'BKAS IDR'!$N$10:$N$43)</f>
        <v>0</v>
      </c>
      <c r="F10089" s="573"/>
    </row>
    <row r="10090" spans="3:6" ht="15" customHeight="1">
      <c r="C10090" s="53" t="s">
        <v>1012</v>
      </c>
      <c r="D10090" s="1" t="s">
        <v>10192</v>
      </c>
      <c r="E10090" s="573">
        <f ca="1">SUMIF('BKAS IDR'!$E$10:$E$44,$C10090,'BKAS IDR'!$N$10:$N$43)</f>
        <v>0</v>
      </c>
      <c r="F10090" s="573"/>
    </row>
    <row r="10091" spans="3:6" ht="15" customHeight="1">
      <c r="C10091" s="53" t="s">
        <v>1013</v>
      </c>
      <c r="D10091" s="1" t="s">
        <v>10193</v>
      </c>
      <c r="E10091" s="573">
        <f ca="1">SUMIF('BKAS IDR'!$E$10:$E$44,$C10091,'BKAS IDR'!$N$10:$N$43)</f>
        <v>0</v>
      </c>
      <c r="F10091" s="573"/>
    </row>
    <row r="10092" spans="3:6" ht="15" customHeight="1">
      <c r="C10092" s="53" t="s">
        <v>1014</v>
      </c>
      <c r="D10092" s="1" t="s">
        <v>10194</v>
      </c>
      <c r="E10092" s="573">
        <f ca="1">SUMIF('BKAS IDR'!$E$10:$E$44,$C10092,'BKAS IDR'!$N$10:$N$43)</f>
        <v>0</v>
      </c>
      <c r="F10092" s="573"/>
    </row>
    <row r="10093" spans="3:6" ht="15" customHeight="1">
      <c r="C10093" s="53" t="s">
        <v>1015</v>
      </c>
      <c r="D10093" s="1" t="s">
        <v>10195</v>
      </c>
      <c r="E10093" s="573">
        <f ca="1">SUMIF('BKAS IDR'!$E$10:$E$44,$C10093,'BKAS IDR'!$N$10:$N$43)</f>
        <v>0</v>
      </c>
      <c r="F10093" s="573"/>
    </row>
    <row r="10094" spans="3:6" ht="15" customHeight="1">
      <c r="C10094" s="53" t="s">
        <v>1016</v>
      </c>
      <c r="D10094" s="1" t="s">
        <v>10196</v>
      </c>
      <c r="E10094" s="573">
        <f ca="1">SUMIF('BKAS IDR'!$E$10:$E$44,$C10094,'BKAS IDR'!$N$10:$N$43)</f>
        <v>0</v>
      </c>
      <c r="F10094" s="573"/>
    </row>
    <row r="10095" spans="3:6" ht="15" customHeight="1">
      <c r="C10095" s="53" t="s">
        <v>1017</v>
      </c>
      <c r="D10095" s="1" t="s">
        <v>10197</v>
      </c>
      <c r="E10095" s="573">
        <f ca="1">SUMIF('BKAS IDR'!$E$10:$E$44,$C10095,'BKAS IDR'!$N$10:$N$43)</f>
        <v>0</v>
      </c>
      <c r="F10095" s="573"/>
    </row>
    <row r="10096" spans="3:6" ht="15" customHeight="1">
      <c r="C10096" s="53" t="s">
        <v>1018</v>
      </c>
      <c r="D10096" s="1" t="s">
        <v>10198</v>
      </c>
      <c r="E10096" s="573">
        <f ca="1">SUMIF('BKAS IDR'!$E$10:$E$44,$C10096,'BKAS IDR'!$N$10:$N$43)</f>
        <v>0</v>
      </c>
      <c r="F10096" s="573"/>
    </row>
    <row r="10097" spans="3:6" ht="15" customHeight="1">
      <c r="C10097" s="53" t="s">
        <v>1019</v>
      </c>
      <c r="D10097" s="1" t="s">
        <v>10199</v>
      </c>
      <c r="E10097" s="573">
        <f ca="1">SUMIF('BKAS IDR'!$E$10:$E$44,$C10097,'BKAS IDR'!$N$10:$N$43)</f>
        <v>0</v>
      </c>
      <c r="F10097" s="573"/>
    </row>
    <row r="10098" spans="3:6" ht="15" customHeight="1">
      <c r="C10098" s="53" t="s">
        <v>1020</v>
      </c>
      <c r="D10098" s="1" t="s">
        <v>10200</v>
      </c>
      <c r="E10098" s="573">
        <f ca="1">SUMIF('BKAS IDR'!$E$10:$E$44,$C10098,'BKAS IDR'!$N$10:$N$43)</f>
        <v>0</v>
      </c>
      <c r="F10098" s="573"/>
    </row>
    <row r="10099" spans="3:6" ht="15" customHeight="1">
      <c r="C10099" s="53" t="s">
        <v>1021</v>
      </c>
      <c r="D10099" s="1" t="s">
        <v>10201</v>
      </c>
      <c r="E10099" s="573">
        <f ca="1">SUMIF('BKAS IDR'!$E$10:$E$44,$C10099,'BKAS IDR'!$N$10:$N$43)</f>
        <v>0</v>
      </c>
      <c r="F10099" s="573"/>
    </row>
    <row r="10100" spans="3:6" ht="15" customHeight="1">
      <c r="C10100" s="53" t="s">
        <v>1022</v>
      </c>
      <c r="D10100" s="1" t="s">
        <v>10202</v>
      </c>
      <c r="E10100" s="573">
        <f ca="1">SUMIF('BKAS IDR'!$E$10:$E$44,$C10100,'BKAS IDR'!$N$10:$N$43)</f>
        <v>0</v>
      </c>
      <c r="F10100" s="573"/>
    </row>
    <row r="10101" spans="3:6" ht="15" customHeight="1">
      <c r="C10101" s="53" t="s">
        <v>1023</v>
      </c>
      <c r="D10101" s="1" t="s">
        <v>10203</v>
      </c>
      <c r="E10101" s="573">
        <f ca="1">SUMIF('BKAS IDR'!$E$10:$E$44,$C10101,'BKAS IDR'!$N$10:$N$43)</f>
        <v>0</v>
      </c>
      <c r="F10101" s="573"/>
    </row>
    <row r="10102" spans="3:6" ht="15" customHeight="1">
      <c r="C10102" s="53" t="s">
        <v>1024</v>
      </c>
      <c r="D10102" s="1" t="s">
        <v>10204</v>
      </c>
      <c r="E10102" s="573">
        <f ca="1">SUMIF('BKAS IDR'!$E$10:$E$44,$C10102,'BKAS IDR'!$N$10:$N$43)</f>
        <v>0</v>
      </c>
      <c r="F10102" s="573"/>
    </row>
    <row r="10103" spans="3:6" ht="15" customHeight="1">
      <c r="C10103" s="53" t="s">
        <v>1025</v>
      </c>
      <c r="D10103" s="1" t="s">
        <v>10205</v>
      </c>
      <c r="E10103" s="573">
        <f ca="1">SUMIF('BKAS IDR'!$E$10:$E$44,$C10103,'BKAS IDR'!$N$10:$N$43)</f>
        <v>0</v>
      </c>
      <c r="F10103" s="573"/>
    </row>
    <row r="10104" spans="3:6" ht="15" customHeight="1">
      <c r="C10104" s="53" t="s">
        <v>1026</v>
      </c>
      <c r="D10104" s="1" t="s">
        <v>10206</v>
      </c>
      <c r="E10104" s="573">
        <f ca="1">SUMIF('BKAS IDR'!$E$10:$E$44,$C10104,'BKAS IDR'!$N$10:$N$43)</f>
        <v>0</v>
      </c>
      <c r="F10104" s="573"/>
    </row>
    <row r="10105" spans="3:6" ht="15" customHeight="1">
      <c r="C10105" s="53" t="s">
        <v>1027</v>
      </c>
      <c r="D10105" s="1" t="s">
        <v>10207</v>
      </c>
      <c r="E10105" s="573">
        <f ca="1">SUMIF('BKAS IDR'!$E$10:$E$44,$C10105,'BKAS IDR'!$N$10:$N$43)</f>
        <v>0</v>
      </c>
      <c r="F10105" s="573"/>
    </row>
    <row r="10106" spans="3:6" ht="15" customHeight="1">
      <c r="C10106" s="53" t="s">
        <v>1028</v>
      </c>
      <c r="D10106" s="1" t="s">
        <v>10208</v>
      </c>
      <c r="E10106" s="573">
        <f ca="1">SUMIF('BKAS IDR'!$E$10:$E$44,$C10106,'BKAS IDR'!$N$10:$N$43)</f>
        <v>0</v>
      </c>
      <c r="F10106" s="573"/>
    </row>
    <row r="10107" spans="3:6" ht="15" customHeight="1">
      <c r="C10107" s="53" t="s">
        <v>1029</v>
      </c>
      <c r="D10107" s="1" t="s">
        <v>10209</v>
      </c>
      <c r="E10107" s="573">
        <f ca="1">SUMIF('BKAS IDR'!$E$10:$E$44,$C10107,'BKAS IDR'!$N$10:$N$43)</f>
        <v>0</v>
      </c>
      <c r="F10107" s="573"/>
    </row>
    <row r="10108" spans="3:6" ht="15" customHeight="1">
      <c r="C10108" s="53" t="s">
        <v>1030</v>
      </c>
      <c r="D10108" s="1" t="s">
        <v>10210</v>
      </c>
      <c r="E10108" s="573">
        <f ca="1">SUMIF('BKAS IDR'!$E$10:$E$44,$C10108,'BKAS IDR'!$N$10:$N$43)</f>
        <v>0</v>
      </c>
      <c r="F10108" s="573"/>
    </row>
    <row r="10109" spans="3:6" ht="15" customHeight="1">
      <c r="C10109" s="53" t="s">
        <v>1031</v>
      </c>
      <c r="D10109" s="1" t="s">
        <v>10211</v>
      </c>
      <c r="E10109" s="573">
        <f ca="1">SUMIF('BKAS IDR'!$E$10:$E$44,$C10109,'BKAS IDR'!$N$10:$N$43)</f>
        <v>0</v>
      </c>
      <c r="F10109" s="573"/>
    </row>
    <row r="10110" spans="3:6" ht="15" customHeight="1">
      <c r="C10110" s="53" t="s">
        <v>1032</v>
      </c>
      <c r="D10110" s="1" t="s">
        <v>10212</v>
      </c>
      <c r="E10110" s="573">
        <f ca="1">SUMIF('BKAS IDR'!$E$10:$E$44,$C10110,'BKAS IDR'!$N$10:$N$43)</f>
        <v>0</v>
      </c>
      <c r="F10110" s="573"/>
    </row>
    <row r="10111" spans="3:6" ht="15" customHeight="1">
      <c r="C10111" s="53" t="s">
        <v>1033</v>
      </c>
      <c r="D10111" s="1" t="s">
        <v>10213</v>
      </c>
      <c r="E10111" s="573">
        <f ca="1">SUMIF('BKAS IDR'!$E$10:$E$44,$C10111,'BKAS IDR'!$N$10:$N$43)</f>
        <v>0</v>
      </c>
      <c r="F10111" s="573"/>
    </row>
    <row r="10112" spans="3:6" ht="15" customHeight="1">
      <c r="C10112" s="53" t="s">
        <v>1034</v>
      </c>
      <c r="D10112" s="1" t="s">
        <v>10214</v>
      </c>
      <c r="E10112" s="573">
        <f ca="1">SUMIF('BKAS IDR'!$E$10:$E$44,$C10112,'BKAS IDR'!$N$10:$N$43)</f>
        <v>0</v>
      </c>
      <c r="F10112" s="573"/>
    </row>
    <row r="10113" spans="3:6" ht="15" customHeight="1">
      <c r="C10113" s="53" t="s">
        <v>1035</v>
      </c>
      <c r="D10113" s="1" t="s">
        <v>10215</v>
      </c>
      <c r="E10113" s="573">
        <f ca="1">SUMIF('BKAS IDR'!$E$10:$E$44,$C10113,'BKAS IDR'!$N$10:$N$43)</f>
        <v>0</v>
      </c>
      <c r="F10113" s="573"/>
    </row>
    <row r="10114" spans="3:6" ht="15" customHeight="1">
      <c r="C10114" s="53" t="s">
        <v>1036</v>
      </c>
      <c r="D10114" s="1" t="s">
        <v>10216</v>
      </c>
      <c r="E10114" s="573">
        <f ca="1">SUMIF('BKAS IDR'!$E$10:$E$44,$C10114,'BKAS IDR'!$N$10:$N$43)</f>
        <v>0</v>
      </c>
      <c r="F10114" s="573"/>
    </row>
    <row r="10115" spans="3:6" ht="15" customHeight="1">
      <c r="C10115" s="53" t="s">
        <v>1037</v>
      </c>
      <c r="D10115" s="1" t="s">
        <v>10217</v>
      </c>
      <c r="E10115" s="573">
        <f ca="1">SUMIF('BKAS IDR'!$E$10:$E$44,$C10115,'BKAS IDR'!$N$10:$N$43)</f>
        <v>0</v>
      </c>
      <c r="F10115" s="573"/>
    </row>
    <row r="10116" spans="3:6" ht="15" customHeight="1">
      <c r="C10116" s="53" t="s">
        <v>1038</v>
      </c>
      <c r="D10116" s="1" t="s">
        <v>10218</v>
      </c>
      <c r="E10116" s="573">
        <f ca="1">SUMIF('BKAS IDR'!$E$10:$E$44,$C10116,'BKAS IDR'!$N$10:$N$43)</f>
        <v>0</v>
      </c>
      <c r="F10116" s="573"/>
    </row>
    <row r="10117" spans="3:6" ht="15" customHeight="1">
      <c r="C10117" s="53" t="s">
        <v>1039</v>
      </c>
      <c r="D10117" s="1" t="s">
        <v>10219</v>
      </c>
      <c r="E10117" s="573">
        <f ca="1">SUMIF('BKAS IDR'!$E$10:$E$44,$C10117,'BKAS IDR'!$N$10:$N$43)</f>
        <v>0</v>
      </c>
      <c r="F10117" s="573"/>
    </row>
    <row r="10118" spans="3:6" ht="15" customHeight="1">
      <c r="C10118" s="53" t="s">
        <v>1040</v>
      </c>
      <c r="D10118" s="1" t="s">
        <v>10220</v>
      </c>
      <c r="E10118" s="573">
        <f ca="1">SUMIF('BKAS IDR'!$E$10:$E$44,$C10118,'BKAS IDR'!$N$10:$N$43)</f>
        <v>0</v>
      </c>
      <c r="F10118" s="573"/>
    </row>
    <row r="10119" spans="3:6" ht="15" customHeight="1">
      <c r="C10119" s="53" t="s">
        <v>1041</v>
      </c>
      <c r="D10119" s="1" t="s">
        <v>10221</v>
      </c>
      <c r="E10119" s="573">
        <f ca="1">SUMIF('BKAS IDR'!$E$10:$E$44,$C10119,'BKAS IDR'!$N$10:$N$43)</f>
        <v>0</v>
      </c>
      <c r="F10119" s="573"/>
    </row>
    <row r="10120" spans="3:6" ht="15" customHeight="1">
      <c r="C10120" s="53" t="s">
        <v>1042</v>
      </c>
      <c r="D10120" s="1" t="s">
        <v>10222</v>
      </c>
      <c r="E10120" s="573">
        <f ca="1">SUMIF('BKAS IDR'!$E$10:$E$44,$C10120,'BKAS IDR'!$N$10:$N$43)</f>
        <v>0</v>
      </c>
      <c r="F10120" s="573"/>
    </row>
    <row r="10121" spans="3:6" ht="15" customHeight="1">
      <c r="C10121" s="53" t="s">
        <v>1043</v>
      </c>
      <c r="D10121" s="1" t="s">
        <v>10223</v>
      </c>
      <c r="E10121" s="573">
        <f ca="1">SUMIF('BKAS IDR'!$E$10:$E$44,$C10121,'BKAS IDR'!$N$10:$N$43)</f>
        <v>0</v>
      </c>
      <c r="F10121" s="573"/>
    </row>
    <row r="10122" spans="3:6" ht="15" customHeight="1">
      <c r="C10122" s="53" t="s">
        <v>1044</v>
      </c>
      <c r="D10122" s="1" t="s">
        <v>10224</v>
      </c>
      <c r="E10122" s="573">
        <f ca="1">SUMIF('BKAS IDR'!$E$10:$E$44,$C10122,'BKAS IDR'!$N$10:$N$43)</f>
        <v>0</v>
      </c>
      <c r="F10122" s="573"/>
    </row>
    <row r="10123" spans="3:6" ht="15" customHeight="1">
      <c r="C10123" s="53" t="s">
        <v>1045</v>
      </c>
      <c r="D10123" s="1" t="s">
        <v>10225</v>
      </c>
      <c r="E10123" s="573">
        <f ca="1">SUMIF('BKAS IDR'!$E$10:$E$44,$C10123,'BKAS IDR'!$N$10:$N$43)</f>
        <v>0</v>
      </c>
      <c r="F10123" s="573"/>
    </row>
    <row r="10124" spans="3:6" ht="15" customHeight="1">
      <c r="C10124" s="53" t="s">
        <v>1046</v>
      </c>
      <c r="D10124" s="1" t="s">
        <v>10226</v>
      </c>
      <c r="E10124" s="573">
        <f ca="1">SUMIF('BKAS IDR'!$E$10:$E$44,$C10124,'BKAS IDR'!$N$10:$N$43)</f>
        <v>0</v>
      </c>
      <c r="F10124" s="573"/>
    </row>
    <row r="10125" spans="3:6" ht="15" customHeight="1">
      <c r="C10125" s="53" t="s">
        <v>1047</v>
      </c>
      <c r="D10125" s="1" t="s">
        <v>10227</v>
      </c>
      <c r="E10125" s="573">
        <f ca="1">SUMIF('BKAS IDR'!$E$10:$E$44,$C10125,'BKAS IDR'!$N$10:$N$43)</f>
        <v>0</v>
      </c>
      <c r="F10125" s="573"/>
    </row>
    <row r="10126" spans="3:6" ht="15" customHeight="1">
      <c r="C10126" s="53" t="s">
        <v>1048</v>
      </c>
      <c r="D10126" s="1" t="s">
        <v>10228</v>
      </c>
      <c r="E10126" s="573">
        <f ca="1">SUMIF('BKAS IDR'!$E$10:$E$44,$C10126,'BKAS IDR'!$N$10:$N$43)</f>
        <v>0</v>
      </c>
      <c r="F10126" s="573"/>
    </row>
    <row r="10127" spans="3:6" ht="15" customHeight="1">
      <c r="C10127" s="53" t="s">
        <v>1049</v>
      </c>
      <c r="D10127" s="1" t="s">
        <v>10227</v>
      </c>
      <c r="E10127" s="573">
        <f ca="1">SUMIF('BKAS IDR'!$E$10:$E$44,$C10127,'BKAS IDR'!$N$10:$N$43)</f>
        <v>0</v>
      </c>
      <c r="F10127" s="573"/>
    </row>
    <row r="10128" spans="3:6" ht="15" customHeight="1">
      <c r="C10128" s="53" t="s">
        <v>1050</v>
      </c>
      <c r="D10128" s="1" t="s">
        <v>10229</v>
      </c>
      <c r="E10128" s="573">
        <f ca="1">SUMIF('BKAS IDR'!$E$10:$E$44,$C10128,'BKAS IDR'!$N$10:$N$43)</f>
        <v>0</v>
      </c>
      <c r="F10128" s="573"/>
    </row>
    <row r="10129" spans="3:6" ht="15" customHeight="1">
      <c r="C10129" s="53" t="s">
        <v>1051</v>
      </c>
      <c r="D10129" s="1" t="s">
        <v>10230</v>
      </c>
      <c r="E10129" s="573">
        <f ca="1">SUMIF('BKAS IDR'!$E$10:$E$44,$C10129,'BKAS IDR'!$N$10:$N$43)</f>
        <v>0</v>
      </c>
      <c r="F10129" s="573"/>
    </row>
    <row r="10130" spans="3:6" ht="15" customHeight="1">
      <c r="C10130" s="53" t="s">
        <v>1052</v>
      </c>
      <c r="D10130" s="1" t="s">
        <v>10231</v>
      </c>
      <c r="E10130" s="573">
        <f ca="1">SUMIF('BKAS IDR'!$E$10:$E$44,$C10130,'BKAS IDR'!$N$10:$N$43)</f>
        <v>0</v>
      </c>
      <c r="F10130" s="573"/>
    </row>
    <row r="10131" spans="3:6" ht="15" customHeight="1">
      <c r="C10131" s="53" t="s">
        <v>1053</v>
      </c>
      <c r="D10131" s="1" t="s">
        <v>10232</v>
      </c>
      <c r="E10131" s="573">
        <f ca="1">SUMIF('BKAS IDR'!$E$10:$E$44,$C10131,'BKAS IDR'!$N$10:$N$43)</f>
        <v>0</v>
      </c>
      <c r="F10131" s="573"/>
    </row>
    <row r="10132" spans="3:6" ht="15" customHeight="1">
      <c r="C10132" s="53" t="s">
        <v>1054</v>
      </c>
      <c r="D10132" s="1" t="s">
        <v>10233</v>
      </c>
      <c r="E10132" s="573">
        <f ca="1">SUMIF('BKAS IDR'!$E$10:$E$44,$C10132,'BKAS IDR'!$N$10:$N$43)</f>
        <v>0</v>
      </c>
      <c r="F10132" s="573"/>
    </row>
    <row r="10133" spans="3:6" ht="15" customHeight="1">
      <c r="C10133" s="53" t="s">
        <v>1055</v>
      </c>
      <c r="D10133" s="1" t="s">
        <v>10234</v>
      </c>
      <c r="E10133" s="573">
        <f ca="1">SUMIF('BKAS IDR'!$E$10:$E$44,$C10133,'BKAS IDR'!$N$10:$N$43)</f>
        <v>0</v>
      </c>
      <c r="F10133" s="573"/>
    </row>
    <row r="10134" spans="3:6" ht="15" customHeight="1">
      <c r="C10134" s="53" t="s">
        <v>1056</v>
      </c>
      <c r="D10134" s="1" t="s">
        <v>10235</v>
      </c>
      <c r="E10134" s="573">
        <f ca="1">SUMIF('BKAS IDR'!$E$10:$E$44,$C10134,'BKAS IDR'!$N$10:$N$43)</f>
        <v>0</v>
      </c>
      <c r="F10134" s="573"/>
    </row>
    <row r="10135" spans="3:6" ht="15" customHeight="1">
      <c r="C10135" s="53" t="s">
        <v>1057</v>
      </c>
      <c r="D10135" s="1" t="s">
        <v>10236</v>
      </c>
      <c r="E10135" s="573">
        <f ca="1">SUMIF('BKAS IDR'!$E$10:$E$44,$C10135,'BKAS IDR'!$N$10:$N$43)</f>
        <v>0</v>
      </c>
      <c r="F10135" s="573"/>
    </row>
    <row r="10136" spans="3:6" ht="15" customHeight="1">
      <c r="C10136" s="53" t="s">
        <v>1058</v>
      </c>
      <c r="D10136" s="1" t="s">
        <v>10237</v>
      </c>
      <c r="E10136" s="573">
        <f ca="1">SUMIF('BKAS IDR'!$E$10:$E$44,$C10136,'BKAS IDR'!$N$10:$N$43)</f>
        <v>0</v>
      </c>
      <c r="F10136" s="573"/>
    </row>
    <row r="10137" spans="3:6" ht="15" customHeight="1">
      <c r="C10137" s="53" t="s">
        <v>1059</v>
      </c>
      <c r="D10137" s="1" t="s">
        <v>10238</v>
      </c>
      <c r="E10137" s="573">
        <f ca="1">SUMIF('BKAS IDR'!$E$10:$E$44,$C10137,'BKAS IDR'!$N$10:$N$43)</f>
        <v>0</v>
      </c>
      <c r="F10137" s="573"/>
    </row>
    <row r="10138" spans="3:6" ht="15" customHeight="1">
      <c r="C10138" s="53" t="s">
        <v>1060</v>
      </c>
      <c r="D10138" s="1" t="s">
        <v>10239</v>
      </c>
      <c r="E10138" s="573">
        <f ca="1">SUMIF('BKAS IDR'!$E$10:$E$44,$C10138,'BKAS IDR'!$N$10:$N$43)</f>
        <v>0</v>
      </c>
      <c r="F10138" s="573"/>
    </row>
    <row r="10139" spans="3:6" ht="15" customHeight="1">
      <c r="C10139" s="53" t="s">
        <v>1061</v>
      </c>
      <c r="D10139" s="1" t="s">
        <v>10240</v>
      </c>
      <c r="E10139" s="573">
        <f ca="1">SUMIF('BKAS IDR'!$E$10:$E$44,$C10139,'BKAS IDR'!$N$10:$N$43)</f>
        <v>0</v>
      </c>
      <c r="F10139" s="573"/>
    </row>
    <row r="10140" spans="3:6" ht="15" customHeight="1">
      <c r="C10140" s="53" t="s">
        <v>1062</v>
      </c>
      <c r="D10140" s="1" t="s">
        <v>10241</v>
      </c>
      <c r="E10140" s="573">
        <f ca="1">SUMIF('BKAS IDR'!$E$10:$E$44,$C10140,'BKAS IDR'!$N$10:$N$43)</f>
        <v>0</v>
      </c>
      <c r="F10140" s="573"/>
    </row>
    <row r="10141" spans="3:6" ht="15" customHeight="1">
      <c r="C10141" s="53" t="s">
        <v>1063</v>
      </c>
      <c r="D10141" s="1" t="s">
        <v>10242</v>
      </c>
      <c r="E10141" s="573">
        <f ca="1">SUMIF('BKAS IDR'!$E$10:$E$44,$C10141,'BKAS IDR'!$N$10:$N$43)</f>
        <v>0</v>
      </c>
      <c r="F10141" s="573"/>
    </row>
    <row r="10142" spans="3:6" ht="15" customHeight="1">
      <c r="C10142" s="53" t="s">
        <v>1064</v>
      </c>
      <c r="D10142" s="1" t="s">
        <v>10243</v>
      </c>
      <c r="E10142" s="573">
        <f ca="1">SUMIF('BKAS IDR'!$E$10:$E$44,$C10142,'BKAS IDR'!$N$10:$N$43)</f>
        <v>0</v>
      </c>
      <c r="F10142" s="573"/>
    </row>
    <row r="10143" spans="3:6" ht="15" customHeight="1">
      <c r="C10143" s="53" t="s">
        <v>1065</v>
      </c>
      <c r="D10143" s="1" t="s">
        <v>10244</v>
      </c>
      <c r="E10143" s="573">
        <f ca="1">SUMIF('BKAS IDR'!$E$10:$E$44,$C10143,'BKAS IDR'!$N$10:$N$43)</f>
        <v>0</v>
      </c>
      <c r="F10143" s="573"/>
    </row>
    <row r="10144" spans="3:6" ht="15" customHeight="1">
      <c r="C10144" s="53" t="s">
        <v>1066</v>
      </c>
      <c r="D10144" s="1" t="s">
        <v>10245</v>
      </c>
      <c r="E10144" s="573">
        <f ca="1">SUMIF('BKAS IDR'!$E$10:$E$44,$C10144,'BKAS IDR'!$N$10:$N$43)</f>
        <v>0</v>
      </c>
      <c r="F10144" s="573"/>
    </row>
    <row r="10145" spans="3:6" ht="15" customHeight="1">
      <c r="C10145" s="53" t="s">
        <v>1067</v>
      </c>
      <c r="D10145" s="1" t="s">
        <v>10246</v>
      </c>
      <c r="E10145" s="573">
        <f ca="1">SUMIF('BKAS IDR'!$E$10:$E$44,$C10145,'BKAS IDR'!$N$10:$N$43)</f>
        <v>0</v>
      </c>
      <c r="F10145" s="573"/>
    </row>
    <row r="10146" spans="3:6" ht="15" customHeight="1">
      <c r="C10146" s="53" t="s">
        <v>1068</v>
      </c>
      <c r="D10146" s="1" t="s">
        <v>10247</v>
      </c>
      <c r="E10146" s="573">
        <f ca="1">SUMIF('BKAS IDR'!$E$10:$E$44,$C10146,'BKAS IDR'!$N$10:$N$43)</f>
        <v>0</v>
      </c>
      <c r="F10146" s="573"/>
    </row>
    <row r="10147" spans="3:6" ht="15" customHeight="1">
      <c r="C10147" s="53" t="s">
        <v>1069</v>
      </c>
      <c r="D10147" s="1" t="s">
        <v>10248</v>
      </c>
      <c r="E10147" s="573">
        <f ca="1">SUMIF('BKAS IDR'!$E$10:$E$44,$C10147,'BKAS IDR'!$N$10:$N$43)</f>
        <v>0</v>
      </c>
      <c r="F10147" s="573"/>
    </row>
    <row r="10148" spans="3:6" ht="15" customHeight="1">
      <c r="C10148" s="53" t="s">
        <v>1070</v>
      </c>
      <c r="D10148" s="1" t="s">
        <v>10249</v>
      </c>
      <c r="E10148" s="573">
        <f ca="1">SUMIF('BKAS IDR'!$E$10:$E$44,$C10148,'BKAS IDR'!$N$10:$N$43)</f>
        <v>0</v>
      </c>
      <c r="F10148" s="573"/>
    </row>
    <row r="10149" spans="3:6" ht="15" customHeight="1">
      <c r="C10149" s="53" t="s">
        <v>1071</v>
      </c>
      <c r="D10149" s="1" t="s">
        <v>10250</v>
      </c>
      <c r="E10149" s="573">
        <f ca="1">SUMIF('BKAS IDR'!$E$10:$E$44,$C10149,'BKAS IDR'!$N$10:$N$43)</f>
        <v>0</v>
      </c>
      <c r="F10149" s="573"/>
    </row>
    <row r="10150" spans="3:6" ht="15" customHeight="1">
      <c r="C10150" s="53" t="s">
        <v>1072</v>
      </c>
      <c r="D10150" s="1" t="s">
        <v>10251</v>
      </c>
      <c r="E10150" s="573">
        <f ca="1">SUMIF('BKAS IDR'!$E$10:$E$44,$C10150,'BKAS IDR'!$N$10:$N$43)</f>
        <v>0</v>
      </c>
      <c r="F10150" s="573"/>
    </row>
    <row r="10151" spans="3:6" ht="15" customHeight="1">
      <c r="C10151" s="53" t="s">
        <v>1073</v>
      </c>
      <c r="D10151" s="1" t="s">
        <v>10252</v>
      </c>
      <c r="E10151" s="573">
        <f ca="1">SUMIF('BKAS IDR'!$E$10:$E$44,$C10151,'BKAS IDR'!$N$10:$N$43)</f>
        <v>0</v>
      </c>
      <c r="F10151" s="573"/>
    </row>
    <row r="10152" spans="3:6" ht="15" customHeight="1">
      <c r="C10152" s="53" t="s">
        <v>1074</v>
      </c>
      <c r="D10152" s="1" t="s">
        <v>10253</v>
      </c>
      <c r="E10152" s="573">
        <f ca="1">SUMIF('BKAS IDR'!$E$10:$E$44,$C10152,'BKAS IDR'!$N$10:$N$43)</f>
        <v>0</v>
      </c>
      <c r="F10152" s="573"/>
    </row>
    <row r="10153" spans="3:6" ht="15" customHeight="1">
      <c r="C10153" s="53" t="s">
        <v>1075</v>
      </c>
      <c r="D10153" s="1" t="s">
        <v>10254</v>
      </c>
      <c r="E10153" s="573">
        <f ca="1">SUMIF('BKAS IDR'!$E$10:$E$44,$C10153,'BKAS IDR'!$N$10:$N$43)</f>
        <v>0</v>
      </c>
      <c r="F10153" s="573"/>
    </row>
    <row r="10154" spans="3:6" ht="15" customHeight="1">
      <c r="C10154" s="53" t="s">
        <v>1076</v>
      </c>
      <c r="D10154" s="1" t="s">
        <v>10255</v>
      </c>
      <c r="E10154" s="573">
        <f ca="1">SUMIF('BKAS IDR'!$E$10:$E$44,$C10154,'BKAS IDR'!$N$10:$N$43)</f>
        <v>0</v>
      </c>
      <c r="F10154" s="573"/>
    </row>
    <row r="10155" spans="3:6" ht="15" customHeight="1">
      <c r="C10155" s="53" t="s">
        <v>1077</v>
      </c>
      <c r="D10155" s="1" t="s">
        <v>10256</v>
      </c>
      <c r="E10155" s="573">
        <f ca="1">SUMIF('BKAS IDR'!$E$10:$E$44,$C10155,'BKAS IDR'!$N$10:$N$43)</f>
        <v>0</v>
      </c>
      <c r="F10155" s="573"/>
    </row>
    <row r="10156" spans="3:6" ht="15" customHeight="1">
      <c r="C10156" s="53" t="s">
        <v>1078</v>
      </c>
      <c r="D10156" s="1" t="s">
        <v>10257</v>
      </c>
      <c r="E10156" s="573">
        <f ca="1">SUMIF('BKAS IDR'!$E$10:$E$44,$C10156,'BKAS IDR'!$N$10:$N$43)</f>
        <v>0</v>
      </c>
      <c r="F10156" s="573"/>
    </row>
    <row r="10157" spans="3:6" ht="15" customHeight="1">
      <c r="C10157" s="53" t="s">
        <v>1079</v>
      </c>
      <c r="D10157" s="1" t="s">
        <v>10258</v>
      </c>
      <c r="E10157" s="573">
        <f ca="1">SUMIF('BKAS IDR'!$E$10:$E$44,$C10157,'BKAS IDR'!$N$10:$N$43)</f>
        <v>0</v>
      </c>
      <c r="F10157" s="573"/>
    </row>
    <row r="10158" spans="3:6" ht="15" customHeight="1">
      <c r="C10158" s="53" t="s">
        <v>1080</v>
      </c>
      <c r="D10158" s="1" t="s">
        <v>10259</v>
      </c>
      <c r="E10158" s="573">
        <f ca="1">SUMIF('BKAS IDR'!$E$10:$E$44,$C10158,'BKAS IDR'!$N$10:$N$43)</f>
        <v>0</v>
      </c>
      <c r="F10158" s="573"/>
    </row>
    <row r="10159" spans="3:6" ht="15" customHeight="1">
      <c r="C10159" s="53" t="s">
        <v>1081</v>
      </c>
      <c r="D10159" s="1" t="s">
        <v>10260</v>
      </c>
      <c r="E10159" s="573">
        <f ca="1">SUMIF('BKAS IDR'!$E$10:$E$44,$C10159,'BKAS IDR'!$N$10:$N$43)</f>
        <v>0</v>
      </c>
      <c r="F10159" s="573"/>
    </row>
    <row r="10160" spans="3:6" ht="15" customHeight="1">
      <c r="C10160" s="53" t="s">
        <v>1082</v>
      </c>
      <c r="D10160" s="1" t="s">
        <v>10261</v>
      </c>
      <c r="E10160" s="573">
        <f ca="1">SUMIF('BKAS IDR'!$E$10:$E$44,$C10160,'BKAS IDR'!$N$10:$N$43)</f>
        <v>0</v>
      </c>
      <c r="F10160" s="573"/>
    </row>
    <row r="10161" spans="3:6" ht="15" customHeight="1">
      <c r="C10161" s="53" t="s">
        <v>1083</v>
      </c>
      <c r="D10161" s="1" t="s">
        <v>10262</v>
      </c>
      <c r="E10161" s="573">
        <f ca="1">SUMIF('BKAS IDR'!$E$10:$E$44,$C10161,'BKAS IDR'!$N$10:$N$43)</f>
        <v>0</v>
      </c>
      <c r="F10161" s="573"/>
    </row>
    <row r="10162" spans="3:6" ht="15" customHeight="1">
      <c r="C10162" s="53" t="s">
        <v>1084</v>
      </c>
      <c r="D10162" s="1" t="s">
        <v>10263</v>
      </c>
      <c r="E10162" s="573">
        <f ca="1">SUMIF('BKAS IDR'!$E$10:$E$44,$C10162,'BKAS IDR'!$N$10:$N$43)</f>
        <v>0</v>
      </c>
      <c r="F10162" s="573"/>
    </row>
    <row r="10163" spans="3:6" ht="15" customHeight="1">
      <c r="C10163" s="53" t="s">
        <v>1085</v>
      </c>
      <c r="D10163" s="1" t="s">
        <v>10264</v>
      </c>
      <c r="E10163" s="573">
        <f ca="1">SUMIF('BKAS IDR'!$E$10:$E$44,$C10163,'BKAS IDR'!$N$10:$N$43)</f>
        <v>0</v>
      </c>
      <c r="F10163" s="573"/>
    </row>
    <row r="10164" spans="3:6" ht="15" customHeight="1">
      <c r="C10164" s="53" t="s">
        <v>1086</v>
      </c>
      <c r="D10164" s="1" t="s">
        <v>10265</v>
      </c>
      <c r="E10164" s="573">
        <f ca="1">SUMIF('BKAS IDR'!$E$10:$E$44,$C10164,'BKAS IDR'!$N$10:$N$43)</f>
        <v>0</v>
      </c>
      <c r="F10164" s="573"/>
    </row>
    <row r="10165" spans="3:6" ht="15" customHeight="1">
      <c r="C10165" s="53" t="s">
        <v>1087</v>
      </c>
      <c r="D10165" s="1" t="s">
        <v>10266</v>
      </c>
      <c r="E10165" s="573">
        <f ca="1">SUMIF('BKAS IDR'!$E$10:$E$44,$C10165,'BKAS IDR'!$N$10:$N$43)</f>
        <v>0</v>
      </c>
      <c r="F10165" s="573"/>
    </row>
    <row r="10166" spans="3:6" ht="15" customHeight="1">
      <c r="C10166" s="53" t="s">
        <v>1088</v>
      </c>
      <c r="D10166" s="1" t="s">
        <v>10267</v>
      </c>
      <c r="E10166" s="573">
        <f ca="1">SUMIF('BKAS IDR'!$E$10:$E$44,$C10166,'BKAS IDR'!$N$10:$N$43)</f>
        <v>0</v>
      </c>
      <c r="F10166" s="573"/>
    </row>
    <row r="10167" spans="3:6" ht="15" customHeight="1">
      <c r="C10167" s="53" t="s">
        <v>1089</v>
      </c>
      <c r="D10167" s="1" t="s">
        <v>10268</v>
      </c>
      <c r="E10167" s="573">
        <f ca="1">SUMIF('BKAS IDR'!$E$10:$E$44,$C10167,'BKAS IDR'!$N$10:$N$43)</f>
        <v>0</v>
      </c>
      <c r="F10167" s="573"/>
    </row>
    <row r="10168" spans="3:6" ht="15" customHeight="1">
      <c r="C10168" s="53" t="s">
        <v>1090</v>
      </c>
      <c r="D10168" s="1" t="s">
        <v>10269</v>
      </c>
      <c r="E10168" s="573">
        <f ca="1">SUMIF('BKAS IDR'!$E$10:$E$44,$C10168,'BKAS IDR'!$N$10:$N$43)</f>
        <v>0</v>
      </c>
      <c r="F10168" s="573"/>
    </row>
    <row r="10169" spans="3:6" ht="15" customHeight="1">
      <c r="C10169" s="53" t="s">
        <v>1091</v>
      </c>
      <c r="D10169" s="1" t="s">
        <v>10270</v>
      </c>
      <c r="E10169" s="573">
        <f ca="1">SUMIF('BKAS IDR'!$E$10:$E$44,$C10169,'BKAS IDR'!$N$10:$N$43)</f>
        <v>0</v>
      </c>
      <c r="F10169" s="573"/>
    </row>
    <row r="10170" spans="3:6" ht="15" customHeight="1">
      <c r="C10170" s="53" t="s">
        <v>1092</v>
      </c>
      <c r="D10170" s="1" t="s">
        <v>10271</v>
      </c>
      <c r="E10170" s="573">
        <f ca="1">SUMIF('BKAS IDR'!$E$10:$E$44,$C10170,'BKAS IDR'!$N$10:$N$43)</f>
        <v>0</v>
      </c>
      <c r="F10170" s="573"/>
    </row>
    <row r="10171" spans="3:6" ht="15" customHeight="1">
      <c r="C10171" s="53" t="s">
        <v>1093</v>
      </c>
      <c r="D10171" s="1" t="s">
        <v>10272</v>
      </c>
      <c r="E10171" s="573">
        <f ca="1">SUMIF('BKAS IDR'!$E$10:$E$44,$C10171,'BKAS IDR'!$N$10:$N$43)</f>
        <v>0</v>
      </c>
      <c r="F10171" s="573"/>
    </row>
    <row r="10172" spans="3:6" ht="15" customHeight="1">
      <c r="C10172" s="53" t="s">
        <v>1094</v>
      </c>
      <c r="D10172" s="1" t="s">
        <v>10273</v>
      </c>
      <c r="E10172" s="573">
        <f ca="1">SUMIF('BKAS IDR'!$E$10:$E$44,$C10172,'BKAS IDR'!$N$10:$N$43)</f>
        <v>0</v>
      </c>
      <c r="F10172" s="573"/>
    </row>
    <row r="10173" spans="3:6" ht="15" customHeight="1">
      <c r="C10173" s="53" t="s">
        <v>1095</v>
      </c>
      <c r="D10173" s="1" t="s">
        <v>10274</v>
      </c>
      <c r="E10173" s="573">
        <f ca="1">SUMIF('BKAS IDR'!$E$10:$E$44,$C10173,'BKAS IDR'!$N$10:$N$43)</f>
        <v>0</v>
      </c>
      <c r="F10173" s="573"/>
    </row>
    <row r="10174" spans="3:6" ht="15" customHeight="1">
      <c r="C10174" s="53" t="s">
        <v>1096</v>
      </c>
      <c r="D10174" s="1" t="s">
        <v>10275</v>
      </c>
      <c r="E10174" s="573">
        <f ca="1">SUMIF('BKAS IDR'!$E$10:$E$44,$C10174,'BKAS IDR'!$N$10:$N$43)</f>
        <v>0</v>
      </c>
      <c r="F10174" s="573"/>
    </row>
    <row r="10175" spans="3:6" ht="15" customHeight="1">
      <c r="C10175" s="53" t="s">
        <v>1097</v>
      </c>
      <c r="D10175" s="1" t="s">
        <v>10276</v>
      </c>
      <c r="E10175" s="573">
        <f ca="1">SUMIF('BKAS IDR'!$E$10:$E$44,$C10175,'BKAS IDR'!$N$10:$N$43)</f>
        <v>0</v>
      </c>
      <c r="F10175" s="573"/>
    </row>
    <row r="10176" spans="3:6" ht="15" customHeight="1">
      <c r="C10176" s="53" t="s">
        <v>1098</v>
      </c>
      <c r="D10176" s="1" t="s">
        <v>10277</v>
      </c>
      <c r="E10176" s="573">
        <f ca="1">SUMIF('BKAS IDR'!$E$10:$E$44,$C10176,'BKAS IDR'!$N$10:$N$43)</f>
        <v>0</v>
      </c>
      <c r="F10176" s="573"/>
    </row>
    <row r="10177" spans="3:6" ht="15" customHeight="1">
      <c r="C10177" s="53" t="s">
        <v>1099</v>
      </c>
      <c r="D10177" s="1" t="s">
        <v>10278</v>
      </c>
      <c r="E10177" s="573">
        <f ca="1">SUMIF('BKAS IDR'!$E$10:$E$44,$C10177,'BKAS IDR'!$N$10:$N$43)</f>
        <v>0</v>
      </c>
      <c r="F10177" s="573"/>
    </row>
    <row r="10178" spans="3:6" ht="15" customHeight="1">
      <c r="C10178" s="53" t="s">
        <v>1100</v>
      </c>
      <c r="D10178" s="1" t="s">
        <v>10279</v>
      </c>
      <c r="E10178" s="573">
        <f ca="1">SUMIF('BKAS IDR'!$E$10:$E$44,$C10178,'BKAS IDR'!$N$10:$N$43)</f>
        <v>0</v>
      </c>
      <c r="F10178" s="573"/>
    </row>
    <row r="10179" spans="3:6" ht="15" customHeight="1">
      <c r="C10179" s="53" t="s">
        <v>1101</v>
      </c>
      <c r="D10179" s="1" t="s">
        <v>10280</v>
      </c>
      <c r="E10179" s="573">
        <f ca="1">SUMIF('BKAS IDR'!$E$10:$E$44,$C10179,'BKAS IDR'!$N$10:$N$43)</f>
        <v>0</v>
      </c>
      <c r="F10179" s="573"/>
    </row>
    <row r="10180" spans="3:6" ht="15" customHeight="1">
      <c r="C10180" s="53" t="s">
        <v>1102</v>
      </c>
      <c r="D10180" s="1" t="s">
        <v>10281</v>
      </c>
      <c r="E10180" s="573">
        <f ca="1">SUMIF('BKAS IDR'!$E$10:$E$44,$C10180,'BKAS IDR'!$N$10:$N$43)</f>
        <v>0</v>
      </c>
      <c r="F10180" s="573"/>
    </row>
    <row r="10181" spans="3:6" ht="15" customHeight="1">
      <c r="C10181" s="53" t="s">
        <v>1103</v>
      </c>
      <c r="D10181" s="1" t="s">
        <v>10282</v>
      </c>
      <c r="E10181" s="573">
        <f ca="1">SUMIF('BKAS IDR'!$E$10:$E$44,$C10181,'BKAS IDR'!$N$10:$N$43)</f>
        <v>0</v>
      </c>
      <c r="F10181" s="573"/>
    </row>
    <row r="10182" spans="3:6" ht="15" customHeight="1">
      <c r="C10182" s="53" t="s">
        <v>1104</v>
      </c>
      <c r="D10182" s="1" t="s">
        <v>10283</v>
      </c>
      <c r="E10182" s="573">
        <f ca="1">SUMIF('BKAS IDR'!$E$10:$E$44,$C10182,'BKAS IDR'!$N$10:$N$43)</f>
        <v>0</v>
      </c>
      <c r="F10182" s="573"/>
    </row>
    <row r="10183" spans="3:6" ht="15" customHeight="1">
      <c r="C10183" s="53" t="s">
        <v>1105</v>
      </c>
      <c r="D10183" s="1" t="s">
        <v>10284</v>
      </c>
      <c r="E10183" s="573">
        <f ca="1">SUMIF('BKAS IDR'!$E$10:$E$44,$C10183,'BKAS IDR'!$N$10:$N$43)</f>
        <v>0</v>
      </c>
      <c r="F10183" s="573"/>
    </row>
    <row r="10184" spans="3:6" ht="15" customHeight="1">
      <c r="C10184" s="53" t="s">
        <v>1106</v>
      </c>
      <c r="D10184" s="1" t="s">
        <v>10285</v>
      </c>
      <c r="E10184" s="573">
        <f ca="1">SUMIF('BKAS IDR'!$E$10:$E$44,$C10184,'BKAS IDR'!$N$10:$N$43)</f>
        <v>0</v>
      </c>
      <c r="F10184" s="573"/>
    </row>
    <row r="10185" spans="3:6" ht="15" customHeight="1">
      <c r="C10185" s="53" t="s">
        <v>1107</v>
      </c>
      <c r="D10185" s="1" t="s">
        <v>10286</v>
      </c>
      <c r="E10185" s="573">
        <f ca="1">SUMIF('BKAS IDR'!$E$10:$E$44,$C10185,'BKAS IDR'!$N$10:$N$43)</f>
        <v>0</v>
      </c>
      <c r="F10185" s="573"/>
    </row>
    <row r="10186" spans="3:6" ht="15" customHeight="1">
      <c r="C10186" s="53" t="s">
        <v>1108</v>
      </c>
      <c r="D10186" s="1" t="s">
        <v>10287</v>
      </c>
      <c r="E10186" s="573">
        <f ca="1">SUMIF('BKAS IDR'!$E$10:$E$44,$C10186,'BKAS IDR'!$N$10:$N$43)</f>
        <v>0</v>
      </c>
      <c r="F10186" s="573"/>
    </row>
    <row r="10187" spans="3:6" ht="15" customHeight="1">
      <c r="C10187" s="53" t="s">
        <v>1109</v>
      </c>
      <c r="D10187" s="1" t="s">
        <v>10288</v>
      </c>
      <c r="E10187" s="573">
        <f ca="1">SUMIF('BKAS IDR'!$E$10:$E$44,$C10187,'BKAS IDR'!$N$10:$N$43)</f>
        <v>0</v>
      </c>
      <c r="F10187" s="573"/>
    </row>
    <row r="10188" spans="3:6" ht="15" customHeight="1">
      <c r="C10188" s="53" t="s">
        <v>1110</v>
      </c>
      <c r="D10188" s="1" t="s">
        <v>10289</v>
      </c>
      <c r="E10188" s="573">
        <f ca="1">SUMIF('BKAS IDR'!$E$10:$E$44,$C10188,'BKAS IDR'!$N$10:$N$43)</f>
        <v>0</v>
      </c>
      <c r="F10188" s="573"/>
    </row>
    <row r="10189" spans="3:6" ht="15" customHeight="1">
      <c r="C10189" s="53" t="s">
        <v>1111</v>
      </c>
      <c r="D10189" s="1" t="s">
        <v>10290</v>
      </c>
      <c r="E10189" s="573">
        <f ca="1">SUMIF('BKAS IDR'!$E$10:$E$44,$C10189,'BKAS IDR'!$N$10:$N$43)</f>
        <v>0</v>
      </c>
      <c r="F10189" s="573"/>
    </row>
    <row r="10190" spans="3:6" ht="15" customHeight="1">
      <c r="C10190" s="53" t="s">
        <v>1112</v>
      </c>
      <c r="D10190" s="1" t="s">
        <v>10291</v>
      </c>
      <c r="E10190" s="573">
        <f ca="1">SUMIF('BKAS IDR'!$E$10:$E$44,$C10190,'BKAS IDR'!$N$10:$N$43)</f>
        <v>0</v>
      </c>
      <c r="F10190" s="573"/>
    </row>
    <row r="10191" spans="3:6" ht="15" customHeight="1">
      <c r="C10191" s="53" t="s">
        <v>1113</v>
      </c>
      <c r="D10191" s="1" t="s">
        <v>10292</v>
      </c>
      <c r="E10191" s="573">
        <f ca="1">SUMIF('BKAS IDR'!$E$10:$E$44,$C10191,'BKAS IDR'!$N$10:$N$43)</f>
        <v>0</v>
      </c>
      <c r="F10191" s="573"/>
    </row>
    <row r="10192" spans="3:6" ht="15" customHeight="1">
      <c r="C10192" s="53" t="s">
        <v>1114</v>
      </c>
      <c r="D10192" s="1" t="s">
        <v>10293</v>
      </c>
      <c r="E10192" s="573">
        <f ca="1">SUMIF('BKAS IDR'!$E$10:$E$44,$C10192,'BKAS IDR'!$N$10:$N$43)</f>
        <v>0</v>
      </c>
      <c r="F10192" s="573"/>
    </row>
    <row r="10193" spans="3:6" ht="15" customHeight="1">
      <c r="C10193" s="53" t="s">
        <v>1115</v>
      </c>
      <c r="D10193" s="1" t="s">
        <v>10294</v>
      </c>
      <c r="E10193" s="573">
        <f ca="1">SUMIF('BKAS IDR'!$E$10:$E$44,$C10193,'BKAS IDR'!$N$10:$N$43)</f>
        <v>0</v>
      </c>
      <c r="F10193" s="573"/>
    </row>
    <row r="10194" spans="3:6" ht="15" customHeight="1">
      <c r="C10194" s="53" t="s">
        <v>1116</v>
      </c>
      <c r="D10194" s="1" t="s">
        <v>10295</v>
      </c>
      <c r="E10194" s="573">
        <f ca="1">SUMIF('BKAS IDR'!$E$10:$E$44,$C10194,'BKAS IDR'!$N$10:$N$43)</f>
        <v>0</v>
      </c>
      <c r="F10194" s="573"/>
    </row>
    <row r="10195" spans="3:6" ht="15" customHeight="1">
      <c r="C10195" s="53" t="s">
        <v>1117</v>
      </c>
      <c r="D10195" s="1" t="s">
        <v>10296</v>
      </c>
      <c r="E10195" s="573">
        <f ca="1">SUMIF('BKAS IDR'!$E$10:$E$44,$C10195,'BKAS IDR'!$N$10:$N$43)</f>
        <v>0</v>
      </c>
      <c r="F10195" s="573"/>
    </row>
    <row r="10196" spans="3:6" ht="15" customHeight="1">
      <c r="C10196" s="53" t="s">
        <v>1118</v>
      </c>
      <c r="D10196" s="1" t="s">
        <v>10297</v>
      </c>
      <c r="E10196" s="573">
        <f ca="1">SUMIF('BKAS IDR'!$E$10:$E$44,$C10196,'BKAS IDR'!$N$10:$N$43)</f>
        <v>0</v>
      </c>
      <c r="F10196" s="573"/>
    </row>
    <row r="10197" spans="3:6" ht="15" customHeight="1">
      <c r="C10197" s="53" t="s">
        <v>1119</v>
      </c>
      <c r="D10197" s="1" t="s">
        <v>10298</v>
      </c>
      <c r="E10197" s="573">
        <f ca="1">SUMIF('BKAS IDR'!$E$10:$E$44,$C10197,'BKAS IDR'!$N$10:$N$43)</f>
        <v>0</v>
      </c>
      <c r="F10197" s="573"/>
    </row>
    <row r="10198" spans="3:6" ht="15" customHeight="1">
      <c r="C10198" s="53" t="s">
        <v>1120</v>
      </c>
      <c r="D10198" s="1" t="s">
        <v>10299</v>
      </c>
      <c r="E10198" s="573">
        <f ca="1">SUMIF('BKAS IDR'!$E$10:$E$44,$C10198,'BKAS IDR'!$N$10:$N$43)</f>
        <v>0</v>
      </c>
      <c r="F10198" s="573"/>
    </row>
    <row r="10199" spans="3:6" ht="15" customHeight="1">
      <c r="C10199" s="53" t="s">
        <v>28</v>
      </c>
      <c r="D10199" s="1" t="s">
        <v>10300</v>
      </c>
      <c r="E10199" s="573">
        <f ca="1">SUMIF('BKAS IDR'!$E$10:$E$44,$C10199,'BKAS IDR'!$N$10:$N$43)</f>
        <v>0</v>
      </c>
      <c r="F10199" s="573"/>
    </row>
    <row r="10200" spans="3:6" ht="15" customHeight="1">
      <c r="C10200" s="53" t="s">
        <v>1121</v>
      </c>
      <c r="D10200" s="1" t="s">
        <v>10301</v>
      </c>
      <c r="E10200" s="573">
        <f ca="1">SUMIF('BKAS IDR'!$E$10:$E$44,$C10200,'BKAS IDR'!$N$10:$N$43)</f>
        <v>0</v>
      </c>
      <c r="F10200" s="573"/>
    </row>
    <row r="10201" spans="3:6" ht="15" customHeight="1">
      <c r="C10201" s="53" t="s">
        <v>1122</v>
      </c>
      <c r="D10201" s="1" t="s">
        <v>10302</v>
      </c>
      <c r="E10201" s="573">
        <f ca="1">SUMIF('BKAS IDR'!$E$10:$E$44,$C10201,'BKAS IDR'!$N$10:$N$43)</f>
        <v>0</v>
      </c>
      <c r="F10201" s="573"/>
    </row>
    <row r="10202" spans="3:6" ht="15" customHeight="1">
      <c r="C10202" s="53" t="s">
        <v>1123</v>
      </c>
      <c r="D10202" s="1" t="s">
        <v>10303</v>
      </c>
      <c r="E10202" s="573">
        <f ca="1">SUMIF('BKAS IDR'!$E$10:$E$44,$C10202,'BKAS IDR'!$N$10:$N$43)</f>
        <v>0</v>
      </c>
      <c r="F10202" s="573"/>
    </row>
    <row r="10203" spans="3:6" ht="15" customHeight="1">
      <c r="C10203" s="53" t="s">
        <v>1124</v>
      </c>
      <c r="D10203" s="1" t="s">
        <v>10304</v>
      </c>
      <c r="E10203" s="573">
        <f ca="1">SUMIF('BKAS IDR'!$E$10:$E$44,$C10203,'BKAS IDR'!$N$10:$N$43)</f>
        <v>0</v>
      </c>
      <c r="F10203" s="573"/>
    </row>
    <row r="10204" spans="3:6" ht="15" customHeight="1">
      <c r="C10204" s="53" t="s">
        <v>1125</v>
      </c>
      <c r="D10204" s="1" t="s">
        <v>10305</v>
      </c>
      <c r="E10204" s="573">
        <f ca="1">SUMIF('BKAS IDR'!$E$10:$E$44,$C10204,'BKAS IDR'!$N$10:$N$43)</f>
        <v>0</v>
      </c>
      <c r="F10204" s="573"/>
    </row>
    <row r="10205" spans="3:6" ht="15" customHeight="1">
      <c r="C10205" s="53" t="s">
        <v>1126</v>
      </c>
      <c r="D10205" s="1" t="s">
        <v>10306</v>
      </c>
      <c r="E10205" s="573">
        <f ca="1">SUMIF('BKAS IDR'!$E$10:$E$44,$C10205,'BKAS IDR'!$N$10:$N$43)</f>
        <v>0</v>
      </c>
      <c r="F10205" s="573"/>
    </row>
    <row r="10206" spans="3:6" ht="15" customHeight="1">
      <c r="C10206" s="53" t="s">
        <v>1127</v>
      </c>
      <c r="D10206" s="1" t="s">
        <v>10305</v>
      </c>
      <c r="E10206" s="573">
        <f ca="1">SUMIF('BKAS IDR'!$E$10:$E$44,$C10206,'BKAS IDR'!$N$10:$N$43)</f>
        <v>0</v>
      </c>
      <c r="F10206" s="573"/>
    </row>
    <row r="10207" spans="3:6" ht="15" customHeight="1">
      <c r="C10207" s="53" t="s">
        <v>1128</v>
      </c>
      <c r="D10207" s="1" t="s">
        <v>10307</v>
      </c>
      <c r="E10207" s="573">
        <f ca="1">SUMIF('BKAS IDR'!$E$10:$E$44,$C10207,'BKAS IDR'!$N$10:$N$43)</f>
        <v>0</v>
      </c>
      <c r="F10207" s="573"/>
    </row>
    <row r="10208" spans="3:6" ht="15" customHeight="1">
      <c r="C10208" s="53" t="s">
        <v>1129</v>
      </c>
      <c r="D10208" s="1" t="s">
        <v>10308</v>
      </c>
      <c r="E10208" s="573">
        <f ca="1">SUMIF('BKAS IDR'!$E$10:$E$44,$C10208,'BKAS IDR'!$N$10:$N$43)</f>
        <v>0</v>
      </c>
      <c r="F10208" s="573"/>
    </row>
    <row r="10209" spans="3:6" ht="15" customHeight="1">
      <c r="C10209" s="53" t="s">
        <v>1130</v>
      </c>
      <c r="D10209" s="1" t="s">
        <v>10309</v>
      </c>
      <c r="E10209" s="573">
        <f ca="1">SUMIF('BKAS IDR'!$E$10:$E$44,$C10209,'BKAS IDR'!$N$10:$N$43)</f>
        <v>0</v>
      </c>
      <c r="F10209" s="573"/>
    </row>
    <row r="10210" spans="3:6" ht="15" customHeight="1">
      <c r="C10210" s="53" t="s">
        <v>1131</v>
      </c>
      <c r="D10210" s="1" t="s">
        <v>10310</v>
      </c>
      <c r="E10210" s="573">
        <f ca="1">SUMIF('BKAS IDR'!$E$10:$E$44,$C10210,'BKAS IDR'!$N$10:$N$43)</f>
        <v>0</v>
      </c>
      <c r="F10210" s="573"/>
    </row>
    <row r="10211" spans="3:6" ht="15" customHeight="1">
      <c r="C10211" s="53" t="s">
        <v>1132</v>
      </c>
      <c r="D10211" s="1" t="s">
        <v>10311</v>
      </c>
      <c r="E10211" s="573">
        <f ca="1">SUMIF('BKAS IDR'!$E$10:$E$44,$C10211,'BKAS IDR'!$N$10:$N$43)</f>
        <v>0</v>
      </c>
      <c r="F10211" s="573"/>
    </row>
    <row r="10212" spans="3:6" ht="15" customHeight="1">
      <c r="C10212" s="53" t="s">
        <v>1133</v>
      </c>
      <c r="D10212" s="1" t="s">
        <v>10312</v>
      </c>
      <c r="E10212" s="573">
        <f ca="1">SUMIF('BKAS IDR'!$E$10:$E$44,$C10212,'BKAS IDR'!$N$10:$N$43)</f>
        <v>0</v>
      </c>
      <c r="F10212" s="573"/>
    </row>
    <row r="10213" spans="3:6" ht="15" customHeight="1">
      <c r="C10213" s="53" t="s">
        <v>1134</v>
      </c>
      <c r="D10213" s="1" t="s">
        <v>10286</v>
      </c>
      <c r="E10213" s="573">
        <f ca="1">SUMIF('BKAS IDR'!$E$10:$E$44,$C10213,'BKAS IDR'!$N$10:$N$43)</f>
        <v>0</v>
      </c>
      <c r="F10213" s="573"/>
    </row>
    <row r="10214" spans="3:6" ht="15" customHeight="1">
      <c r="C10214" s="53" t="s">
        <v>1135</v>
      </c>
      <c r="D10214" s="1" t="s">
        <v>10313</v>
      </c>
      <c r="E10214" s="573">
        <f ca="1">SUMIF('BKAS IDR'!$E$10:$E$44,$C10214,'BKAS IDR'!$N$10:$N$43)</f>
        <v>0</v>
      </c>
      <c r="F10214" s="573"/>
    </row>
    <row r="10215" spans="3:6" ht="15" customHeight="1">
      <c r="C10215" s="53" t="s">
        <v>1136</v>
      </c>
      <c r="D10215" s="1" t="s">
        <v>10314</v>
      </c>
      <c r="E10215" s="573">
        <f ca="1">SUMIF('BKAS IDR'!$E$10:$E$44,$C10215,'BKAS IDR'!$N$10:$N$43)</f>
        <v>0</v>
      </c>
      <c r="F10215" s="573"/>
    </row>
    <row r="10216" spans="3:6" ht="15" customHeight="1">
      <c r="C10216" s="53" t="s">
        <v>1137</v>
      </c>
      <c r="D10216" s="1" t="s">
        <v>10315</v>
      </c>
      <c r="E10216" s="573">
        <f ca="1">SUMIF('BKAS IDR'!$E$10:$E$44,$C10216,'BKAS IDR'!$N$10:$N$43)</f>
        <v>0</v>
      </c>
      <c r="F10216" s="573"/>
    </row>
    <row r="10217" spans="3:6" ht="15" customHeight="1">
      <c r="C10217" s="53" t="s">
        <v>1138</v>
      </c>
      <c r="D10217" s="1" t="s">
        <v>10316</v>
      </c>
      <c r="E10217" s="573">
        <f ca="1">SUMIF('BKAS IDR'!$E$10:$E$44,$C10217,'BKAS IDR'!$N$10:$N$43)</f>
        <v>0</v>
      </c>
      <c r="F10217" s="573"/>
    </row>
    <row r="10218" spans="3:6" ht="15" customHeight="1">
      <c r="C10218" s="53" t="s">
        <v>1139</v>
      </c>
      <c r="D10218" s="1" t="s">
        <v>10317</v>
      </c>
      <c r="E10218" s="573">
        <f ca="1">SUMIF('BKAS IDR'!$E$10:$E$44,$C10218,'BKAS IDR'!$N$10:$N$43)</f>
        <v>0</v>
      </c>
      <c r="F10218" s="573"/>
    </row>
    <row r="10219" spans="3:6" ht="15" customHeight="1">
      <c r="C10219" s="53" t="s">
        <v>1140</v>
      </c>
      <c r="D10219" s="1" t="s">
        <v>10318</v>
      </c>
      <c r="E10219" s="573">
        <f ca="1">SUMIF('BKAS IDR'!$E$10:$E$44,$C10219,'BKAS IDR'!$N$10:$N$43)</f>
        <v>0</v>
      </c>
      <c r="F10219" s="573"/>
    </row>
    <row r="10220" spans="3:6" ht="15" customHeight="1">
      <c r="C10220" s="53" t="s">
        <v>1141</v>
      </c>
      <c r="D10220" s="1" t="s">
        <v>10319</v>
      </c>
      <c r="E10220" s="573">
        <f ca="1">SUMIF('BKAS IDR'!$E$10:$E$44,$C10220,'BKAS IDR'!$N$10:$N$43)</f>
        <v>0</v>
      </c>
      <c r="F10220" s="573"/>
    </row>
    <row r="10221" spans="3:6" ht="15" customHeight="1">
      <c r="C10221" s="53" t="s">
        <v>1142</v>
      </c>
      <c r="D10221" s="1" t="s">
        <v>10320</v>
      </c>
      <c r="E10221" s="573">
        <f ca="1">SUMIF('BKAS IDR'!$E$10:$E$44,$C10221,'BKAS IDR'!$N$10:$N$43)</f>
        <v>0</v>
      </c>
      <c r="F10221" s="573"/>
    </row>
    <row r="10222" spans="3:6" ht="15" customHeight="1">
      <c r="C10222" s="53" t="s">
        <v>1143</v>
      </c>
      <c r="D10222" s="1" t="s">
        <v>10321</v>
      </c>
      <c r="E10222" s="573">
        <f ca="1">SUMIF('BKAS IDR'!$E$10:$E$44,$C10222,'BKAS IDR'!$N$10:$N$43)</f>
        <v>0</v>
      </c>
      <c r="F10222" s="573"/>
    </row>
    <row r="10223" spans="3:6" ht="15" customHeight="1">
      <c r="C10223" s="53" t="s">
        <v>1144</v>
      </c>
      <c r="D10223" s="1" t="s">
        <v>10322</v>
      </c>
      <c r="E10223" s="573">
        <f ca="1">SUMIF('BKAS IDR'!$E$10:$E$44,$C10223,'BKAS IDR'!$N$10:$N$43)</f>
        <v>0</v>
      </c>
      <c r="F10223" s="573"/>
    </row>
    <row r="10224" spans="3:6" ht="15" customHeight="1">
      <c r="C10224" s="53" t="s">
        <v>1145</v>
      </c>
      <c r="D10224" s="1" t="s">
        <v>10323</v>
      </c>
      <c r="E10224" s="573">
        <f ca="1">SUMIF('BKAS IDR'!$E$10:$E$44,$C10224,'BKAS IDR'!$N$10:$N$43)</f>
        <v>0</v>
      </c>
      <c r="F10224" s="573"/>
    </row>
    <row r="10225" spans="3:6" ht="15" customHeight="1">
      <c r="C10225" s="53" t="s">
        <v>1146</v>
      </c>
      <c r="D10225" s="1" t="s">
        <v>10324</v>
      </c>
      <c r="E10225" s="573">
        <f ca="1">SUMIF('BKAS IDR'!$E$10:$E$44,$C10225,'BKAS IDR'!$N$10:$N$43)</f>
        <v>0</v>
      </c>
      <c r="F10225" s="573"/>
    </row>
    <row r="10226" spans="3:6" ht="15" customHeight="1">
      <c r="C10226" s="53" t="s">
        <v>1147</v>
      </c>
      <c r="D10226" s="1" t="s">
        <v>10325</v>
      </c>
      <c r="E10226" s="573">
        <f ca="1">SUMIF('BKAS IDR'!$E$10:$E$44,$C10226,'BKAS IDR'!$N$10:$N$43)</f>
        <v>0</v>
      </c>
      <c r="F10226" s="573"/>
    </row>
    <row r="10227" spans="3:6" ht="15" customHeight="1">
      <c r="C10227" s="53" t="s">
        <v>1148</v>
      </c>
      <c r="D10227" s="1" t="s">
        <v>10326</v>
      </c>
      <c r="E10227" s="573">
        <f ca="1">SUMIF('BKAS IDR'!$E$10:$E$44,$C10227,'BKAS IDR'!$N$10:$N$43)</f>
        <v>0</v>
      </c>
      <c r="F10227" s="573"/>
    </row>
    <row r="10228" spans="3:6" ht="15" customHeight="1">
      <c r="C10228" s="53" t="s">
        <v>1149</v>
      </c>
      <c r="D10228" s="1" t="s">
        <v>10327</v>
      </c>
      <c r="E10228" s="573">
        <f ca="1">SUMIF('BKAS IDR'!$E$10:$E$44,$C10228,'BKAS IDR'!$N$10:$N$43)</f>
        <v>0</v>
      </c>
      <c r="F10228" s="573"/>
    </row>
    <row r="10229" spans="3:6" ht="15" customHeight="1">
      <c r="C10229" s="53" t="s">
        <v>1150</v>
      </c>
      <c r="D10229" s="1" t="s">
        <v>10328</v>
      </c>
      <c r="E10229" s="573">
        <f ca="1">SUMIF('BKAS IDR'!$E$10:$E$44,$C10229,'BKAS IDR'!$N$10:$N$43)</f>
        <v>0</v>
      </c>
      <c r="F10229" s="573"/>
    </row>
    <row r="10230" spans="3:6" ht="15" customHeight="1">
      <c r="C10230" s="53" t="s">
        <v>1151</v>
      </c>
      <c r="D10230" s="1" t="s">
        <v>10329</v>
      </c>
      <c r="E10230" s="573">
        <f ca="1">SUMIF('BKAS IDR'!$E$10:$E$44,$C10230,'BKAS IDR'!$N$10:$N$43)</f>
        <v>0</v>
      </c>
      <c r="F10230" s="573"/>
    </row>
    <row r="10231" spans="3:6" ht="15" customHeight="1">
      <c r="C10231" s="53" t="s">
        <v>1152</v>
      </c>
      <c r="D10231" s="1" t="s">
        <v>10330</v>
      </c>
      <c r="E10231" s="573">
        <f ca="1">SUMIF('BKAS IDR'!$E$10:$E$44,$C10231,'BKAS IDR'!$N$10:$N$43)</f>
        <v>0</v>
      </c>
      <c r="F10231" s="573"/>
    </row>
    <row r="10232" spans="3:6" ht="15" customHeight="1">
      <c r="C10232" s="53" t="s">
        <v>1153</v>
      </c>
      <c r="D10232" s="1" t="s">
        <v>10331</v>
      </c>
      <c r="E10232" s="573">
        <f ca="1">SUMIF('BKAS IDR'!$E$10:$E$44,$C10232,'BKAS IDR'!$N$10:$N$43)</f>
        <v>0</v>
      </c>
      <c r="F10232" s="573"/>
    </row>
    <row r="10233" spans="3:6" ht="15" customHeight="1">
      <c r="C10233" s="53" t="s">
        <v>1154</v>
      </c>
      <c r="D10233" s="1" t="s">
        <v>10332</v>
      </c>
      <c r="E10233" s="573">
        <f ca="1">SUMIF('BKAS IDR'!$E$10:$E$44,$C10233,'BKAS IDR'!$N$10:$N$43)</f>
        <v>0</v>
      </c>
      <c r="F10233" s="573"/>
    </row>
    <row r="10234" spans="3:6" ht="15" customHeight="1">
      <c r="C10234" s="53" t="s">
        <v>1155</v>
      </c>
      <c r="D10234" s="1" t="s">
        <v>10333</v>
      </c>
      <c r="E10234" s="573">
        <f ca="1">SUMIF('BKAS IDR'!$E$10:$E$44,$C10234,'BKAS IDR'!$N$10:$N$43)</f>
        <v>0</v>
      </c>
      <c r="F10234" s="573"/>
    </row>
    <row r="10235" spans="3:6" ht="15" customHeight="1">
      <c r="C10235" s="53" t="s">
        <v>1156</v>
      </c>
      <c r="D10235" s="1" t="s">
        <v>10334</v>
      </c>
      <c r="E10235" s="573">
        <f ca="1">SUMIF('BKAS IDR'!$E$10:$E$44,$C10235,'BKAS IDR'!$N$10:$N$43)</f>
        <v>0</v>
      </c>
      <c r="F10235" s="573"/>
    </row>
    <row r="10236" spans="3:6" ht="15" customHeight="1">
      <c r="C10236" s="53" t="s">
        <v>1157</v>
      </c>
      <c r="D10236" s="1" t="s">
        <v>10335</v>
      </c>
      <c r="E10236" s="573">
        <f ca="1">SUMIF('BKAS IDR'!$E$10:$E$44,$C10236,'BKAS IDR'!$N$10:$N$43)</f>
        <v>0</v>
      </c>
      <c r="F10236" s="573"/>
    </row>
    <row r="10237" spans="3:6" ht="15" customHeight="1">
      <c r="C10237" s="53" t="s">
        <v>1158</v>
      </c>
      <c r="D10237" s="1" t="s">
        <v>10336</v>
      </c>
      <c r="E10237" s="573">
        <f ca="1">SUMIF('BKAS IDR'!$E$10:$E$44,$C10237,'BKAS IDR'!$N$10:$N$43)</f>
        <v>0</v>
      </c>
      <c r="F10237" s="573"/>
    </row>
    <row r="10238" spans="3:6" ht="15" customHeight="1">
      <c r="C10238" s="53" t="s">
        <v>1159</v>
      </c>
      <c r="D10238" s="1" t="s">
        <v>10337</v>
      </c>
      <c r="E10238" s="573">
        <f ca="1">SUMIF('BKAS IDR'!$E$10:$E$44,$C10238,'BKAS IDR'!$N$10:$N$43)</f>
        <v>0</v>
      </c>
      <c r="F10238" s="573"/>
    </row>
    <row r="10239" spans="3:6" ht="15" customHeight="1">
      <c r="C10239" s="53" t="s">
        <v>1160</v>
      </c>
      <c r="D10239" s="1" t="s">
        <v>10338</v>
      </c>
      <c r="E10239" s="573">
        <f ca="1">SUMIF('BKAS IDR'!$E$10:$E$44,$C10239,'BKAS IDR'!$N$10:$N$43)</f>
        <v>0</v>
      </c>
      <c r="F10239" s="573"/>
    </row>
    <row r="10240" spans="3:6" ht="15" customHeight="1">
      <c r="C10240" s="53" t="s">
        <v>1161</v>
      </c>
      <c r="D10240" s="1" t="s">
        <v>10339</v>
      </c>
      <c r="E10240" s="573">
        <f ca="1">SUMIF('BKAS IDR'!$E$10:$E$44,$C10240,'BKAS IDR'!$N$10:$N$43)</f>
        <v>0</v>
      </c>
      <c r="F10240" s="573"/>
    </row>
    <row r="10241" spans="3:6" ht="15" customHeight="1">
      <c r="C10241" s="53" t="s">
        <v>1162</v>
      </c>
      <c r="D10241" s="1" t="s">
        <v>10340</v>
      </c>
      <c r="E10241" s="573">
        <f ca="1">SUMIF('BKAS IDR'!$E$10:$E$44,$C10241,'BKAS IDR'!$N$10:$N$43)</f>
        <v>0</v>
      </c>
      <c r="F10241" s="573"/>
    </row>
    <row r="10242" spans="3:6" ht="15" customHeight="1">
      <c r="C10242" s="53" t="s">
        <v>1163</v>
      </c>
      <c r="D10242" s="1" t="s">
        <v>10341</v>
      </c>
      <c r="E10242" s="573">
        <f ca="1">SUMIF('BKAS IDR'!$E$10:$E$44,$C10242,'BKAS IDR'!$N$10:$N$43)</f>
        <v>0</v>
      </c>
      <c r="F10242" s="573"/>
    </row>
    <row r="10243" spans="3:6" ht="15" customHeight="1">
      <c r="C10243" s="53" t="s">
        <v>1164</v>
      </c>
      <c r="D10243" s="1" t="s">
        <v>10342</v>
      </c>
      <c r="E10243" s="573">
        <f ca="1">SUMIF('BKAS IDR'!$E$10:$E$44,$C10243,'BKAS IDR'!$N$10:$N$43)</f>
        <v>0</v>
      </c>
      <c r="F10243" s="573"/>
    </row>
    <row r="10244" spans="3:6" ht="15" customHeight="1">
      <c r="C10244" s="53" t="s">
        <v>1165</v>
      </c>
      <c r="D10244" s="1" t="s">
        <v>10343</v>
      </c>
      <c r="E10244" s="573">
        <f ca="1">SUMIF('BKAS IDR'!$E$10:$E$44,$C10244,'BKAS IDR'!$N$10:$N$43)</f>
        <v>0</v>
      </c>
      <c r="F10244" s="573"/>
    </row>
    <row r="10245" spans="3:6" ht="15" customHeight="1">
      <c r="C10245" s="53" t="s">
        <v>1166</v>
      </c>
      <c r="D10245" s="1" t="s">
        <v>10344</v>
      </c>
      <c r="E10245" s="573">
        <f ca="1">SUMIF('BKAS IDR'!$E$10:$E$44,$C10245,'BKAS IDR'!$N$10:$N$43)</f>
        <v>0</v>
      </c>
      <c r="F10245" s="573"/>
    </row>
    <row r="10246" spans="3:6" ht="15" customHeight="1">
      <c r="C10246" s="53" t="s">
        <v>1167</v>
      </c>
      <c r="D10246" s="1" t="s">
        <v>10345</v>
      </c>
      <c r="E10246" s="573">
        <f ca="1">SUMIF('BKAS IDR'!$E$10:$E$44,$C10246,'BKAS IDR'!$N$10:$N$43)</f>
        <v>0</v>
      </c>
      <c r="F10246" s="573"/>
    </row>
    <row r="10247" spans="3:6" ht="15" customHeight="1">
      <c r="C10247" s="53" t="s">
        <v>1168</v>
      </c>
      <c r="D10247" s="1" t="s">
        <v>10346</v>
      </c>
      <c r="E10247" s="573">
        <f ca="1">SUMIF('BKAS IDR'!$E$10:$E$44,$C10247,'BKAS IDR'!$N$10:$N$43)</f>
        <v>0</v>
      </c>
      <c r="F10247" s="573"/>
    </row>
    <row r="10248" spans="3:6" ht="15" customHeight="1">
      <c r="C10248" s="53" t="s">
        <v>1169</v>
      </c>
      <c r="D10248" s="1" t="s">
        <v>10347</v>
      </c>
      <c r="E10248" s="573">
        <f ca="1">SUMIF('BKAS IDR'!$E$10:$E$44,$C10248,'BKAS IDR'!$N$10:$N$43)</f>
        <v>0</v>
      </c>
      <c r="F10248" s="573"/>
    </row>
    <row r="10249" spans="3:6" ht="15" customHeight="1">
      <c r="C10249" s="53" t="s">
        <v>1170</v>
      </c>
      <c r="D10249" s="1" t="s">
        <v>10348</v>
      </c>
      <c r="E10249" s="573">
        <f ca="1">SUMIF('BKAS IDR'!$E$10:$E$44,$C10249,'BKAS IDR'!$N$10:$N$43)</f>
        <v>0</v>
      </c>
      <c r="F10249" s="573"/>
    </row>
    <row r="10250" spans="3:6" ht="15" customHeight="1">
      <c r="C10250" s="53" t="s">
        <v>1171</v>
      </c>
      <c r="D10250" s="1" t="s">
        <v>10349</v>
      </c>
      <c r="E10250" s="573">
        <f ca="1">SUMIF('BKAS IDR'!$E$10:$E$44,$C10250,'BKAS IDR'!$N$10:$N$43)</f>
        <v>0</v>
      </c>
      <c r="F10250" s="573"/>
    </row>
    <row r="10251" spans="3:6" ht="15" customHeight="1">
      <c r="C10251" s="53" t="s">
        <v>1172</v>
      </c>
      <c r="D10251" s="1" t="s">
        <v>10350</v>
      </c>
      <c r="E10251" s="573">
        <f ca="1">SUMIF('BKAS IDR'!$E$10:$E$44,$C10251,'BKAS IDR'!$N$10:$N$43)</f>
        <v>0</v>
      </c>
      <c r="F10251" s="573"/>
    </row>
    <row r="10252" spans="3:6" ht="15" customHeight="1">
      <c r="C10252" s="53" t="s">
        <v>1173</v>
      </c>
      <c r="D10252" s="1" t="s">
        <v>10351</v>
      </c>
      <c r="E10252" s="573">
        <f ca="1">SUMIF('BKAS IDR'!$E$10:$E$44,$C10252,'BKAS IDR'!$N$10:$N$43)</f>
        <v>0</v>
      </c>
      <c r="F10252" s="573"/>
    </row>
    <row r="10253" spans="3:6" ht="15" customHeight="1">
      <c r="C10253" s="53" t="s">
        <v>1174</v>
      </c>
      <c r="D10253" s="1" t="s">
        <v>10352</v>
      </c>
      <c r="E10253" s="573">
        <f ca="1">SUMIF('BKAS IDR'!$E$10:$E$44,$C10253,'BKAS IDR'!$N$10:$N$43)</f>
        <v>0</v>
      </c>
      <c r="F10253" s="573"/>
    </row>
    <row r="10254" spans="3:6" ht="15" customHeight="1">
      <c r="C10254" s="53" t="s">
        <v>1175</v>
      </c>
      <c r="D10254" s="1" t="s">
        <v>10353</v>
      </c>
      <c r="E10254" s="573">
        <f ca="1">SUMIF('BKAS IDR'!$E$10:$E$44,$C10254,'BKAS IDR'!$N$10:$N$43)</f>
        <v>0</v>
      </c>
      <c r="F10254" s="573"/>
    </row>
    <row r="10255" spans="3:6" ht="15" customHeight="1">
      <c r="C10255" s="53" t="s">
        <v>1176</v>
      </c>
      <c r="D10255" s="1" t="s">
        <v>10354</v>
      </c>
      <c r="E10255" s="573">
        <f ca="1">SUMIF('BKAS IDR'!$E$10:$E$44,$C10255,'BKAS IDR'!$N$10:$N$43)</f>
        <v>0</v>
      </c>
      <c r="F10255" s="573"/>
    </row>
    <row r="10256" spans="3:6" ht="15" customHeight="1">
      <c r="C10256" s="53" t="s">
        <v>1177</v>
      </c>
      <c r="D10256" s="1" t="s">
        <v>10355</v>
      </c>
      <c r="E10256" s="573">
        <f ca="1">SUMIF('BKAS IDR'!$E$10:$E$44,$C10256,'BKAS IDR'!$N$10:$N$43)</f>
        <v>0</v>
      </c>
      <c r="F10256" s="573"/>
    </row>
    <row r="10257" spans="3:6" ht="15" customHeight="1">
      <c r="C10257" s="53" t="s">
        <v>1178</v>
      </c>
      <c r="D10257" s="1" t="s">
        <v>10356</v>
      </c>
      <c r="E10257" s="573">
        <f ca="1">SUMIF('BKAS IDR'!$E$10:$E$44,$C10257,'BKAS IDR'!$N$10:$N$43)</f>
        <v>0</v>
      </c>
      <c r="F10257" s="573"/>
    </row>
    <row r="10258" spans="3:6" ht="15" customHeight="1">
      <c r="C10258" s="53" t="s">
        <v>1179</v>
      </c>
      <c r="D10258" s="1" t="s">
        <v>10357</v>
      </c>
      <c r="E10258" s="573">
        <f ca="1">SUMIF('BKAS IDR'!$E$10:$E$44,$C10258,'BKAS IDR'!$N$10:$N$43)</f>
        <v>0</v>
      </c>
      <c r="F10258" s="573"/>
    </row>
    <row r="10259" spans="3:6" ht="15" customHeight="1">
      <c r="C10259" s="53" t="s">
        <v>1180</v>
      </c>
      <c r="D10259" s="1" t="s">
        <v>10358</v>
      </c>
      <c r="E10259" s="573">
        <f ca="1">SUMIF('BKAS IDR'!$E$10:$E$44,$C10259,'BKAS IDR'!$N$10:$N$43)</f>
        <v>0</v>
      </c>
      <c r="F10259" s="573"/>
    </row>
    <row r="10260" spans="3:6" ht="15" customHeight="1">
      <c r="C10260" s="53" t="s">
        <v>1181</v>
      </c>
      <c r="D10260" s="1" t="s">
        <v>10359</v>
      </c>
      <c r="E10260" s="573">
        <f ca="1">SUMIF('BKAS IDR'!$E$10:$E$44,$C10260,'BKAS IDR'!$N$10:$N$43)</f>
        <v>0</v>
      </c>
      <c r="F10260" s="573"/>
    </row>
    <row r="10261" spans="3:6" ht="15" customHeight="1">
      <c r="C10261" s="53" t="s">
        <v>1182</v>
      </c>
      <c r="D10261" s="1" t="s">
        <v>10360</v>
      </c>
      <c r="E10261" s="573">
        <f ca="1">SUMIF('BKAS IDR'!$E$10:$E$44,$C10261,'BKAS IDR'!$N$10:$N$43)</f>
        <v>0</v>
      </c>
      <c r="F10261" s="573"/>
    </row>
    <row r="10262" spans="3:6" ht="15" customHeight="1">
      <c r="C10262" s="53" t="s">
        <v>1183</v>
      </c>
      <c r="D10262" s="1" t="s">
        <v>10361</v>
      </c>
      <c r="E10262" s="573">
        <f ca="1">SUMIF('BKAS IDR'!$E$10:$E$44,$C10262,'BKAS IDR'!$N$10:$N$43)</f>
        <v>0</v>
      </c>
      <c r="F10262" s="573"/>
    </row>
    <row r="10263" spans="3:6" ht="15" customHeight="1">
      <c r="C10263" s="53" t="s">
        <v>1184</v>
      </c>
      <c r="D10263" s="1" t="s">
        <v>10362</v>
      </c>
      <c r="E10263" s="573">
        <f ca="1">SUMIF('BKAS IDR'!$E$10:$E$44,$C10263,'BKAS IDR'!$N$10:$N$43)</f>
        <v>0</v>
      </c>
      <c r="F10263" s="573"/>
    </row>
    <row r="10264" spans="3:6" ht="15" customHeight="1">
      <c r="C10264" s="53" t="s">
        <v>1185</v>
      </c>
      <c r="D10264" s="1" t="s">
        <v>10363</v>
      </c>
      <c r="E10264" s="573">
        <f ca="1">SUMIF('BKAS IDR'!$E$10:$E$44,$C10264,'BKAS IDR'!$N$10:$N$43)</f>
        <v>0</v>
      </c>
      <c r="F10264" s="573"/>
    </row>
    <row r="10265" spans="3:6" ht="15" customHeight="1">
      <c r="C10265" s="53" t="s">
        <v>1186</v>
      </c>
      <c r="D10265" s="1" t="s">
        <v>10364</v>
      </c>
      <c r="E10265" s="573">
        <f ca="1">SUMIF('BKAS IDR'!$E$10:$E$44,$C10265,'BKAS IDR'!$N$10:$N$43)</f>
        <v>0</v>
      </c>
      <c r="F10265" s="573"/>
    </row>
    <row r="10266" spans="3:6" ht="15" customHeight="1">
      <c r="C10266" s="53" t="s">
        <v>1187</v>
      </c>
      <c r="D10266" s="1" t="s">
        <v>10365</v>
      </c>
      <c r="E10266" s="573">
        <f ca="1">SUMIF('BKAS IDR'!$E$10:$E$44,$C10266,'BKAS IDR'!$N$10:$N$43)</f>
        <v>0</v>
      </c>
      <c r="F10266" s="573"/>
    </row>
    <row r="10267" spans="3:6" ht="15" customHeight="1">
      <c r="C10267" s="53" t="s">
        <v>1188</v>
      </c>
      <c r="D10267" s="1" t="s">
        <v>10366</v>
      </c>
      <c r="E10267" s="573">
        <f ca="1">SUMIF('BKAS IDR'!$E$10:$E$44,$C10267,'BKAS IDR'!$N$10:$N$43)</f>
        <v>0</v>
      </c>
      <c r="F10267" s="573"/>
    </row>
    <row r="10268" spans="3:6" ht="15" customHeight="1">
      <c r="C10268" s="53" t="s">
        <v>1189</v>
      </c>
      <c r="D10268" s="1" t="s">
        <v>10367</v>
      </c>
      <c r="E10268" s="573">
        <f ca="1">SUMIF('BKAS IDR'!$E$10:$E$44,$C10268,'BKAS IDR'!$N$10:$N$43)</f>
        <v>0</v>
      </c>
      <c r="F10268" s="573"/>
    </row>
    <row r="10269" spans="3:6" ht="15" customHeight="1">
      <c r="C10269" s="53" t="s">
        <v>1190</v>
      </c>
      <c r="D10269" s="1" t="s">
        <v>10368</v>
      </c>
      <c r="E10269" s="573">
        <f ca="1">SUMIF('BKAS IDR'!$E$10:$E$44,$C10269,'BKAS IDR'!$N$10:$N$43)</f>
        <v>0</v>
      </c>
      <c r="F10269" s="573"/>
    </row>
    <row r="10270" spans="3:6" ht="15" customHeight="1">
      <c r="C10270" s="53" t="s">
        <v>1191</v>
      </c>
      <c r="D10270" s="1" t="s">
        <v>10369</v>
      </c>
      <c r="E10270" s="573">
        <f ca="1">SUMIF('BKAS IDR'!$E$10:$E$44,$C10270,'BKAS IDR'!$N$10:$N$43)</f>
        <v>0</v>
      </c>
      <c r="F10270" s="573"/>
    </row>
    <row r="10271" spans="3:6" ht="15" customHeight="1">
      <c r="C10271" s="53" t="s">
        <v>1192</v>
      </c>
      <c r="D10271" s="1" t="s">
        <v>10370</v>
      </c>
      <c r="E10271" s="573">
        <f ca="1">SUMIF('BKAS IDR'!$E$10:$E$44,$C10271,'BKAS IDR'!$N$10:$N$43)</f>
        <v>0</v>
      </c>
      <c r="F10271" s="573"/>
    </row>
    <row r="10272" spans="3:6" ht="15" customHeight="1">
      <c r="C10272" s="53" t="s">
        <v>1193</v>
      </c>
      <c r="D10272" s="1" t="s">
        <v>10371</v>
      </c>
      <c r="E10272" s="573">
        <f ca="1">SUMIF('BKAS IDR'!$E$10:$E$44,$C10272,'BKAS IDR'!$N$10:$N$43)</f>
        <v>0</v>
      </c>
      <c r="F10272" s="573"/>
    </row>
    <row r="10273" spans="3:6" ht="15" customHeight="1">
      <c r="C10273" s="53" t="s">
        <v>1194</v>
      </c>
      <c r="D10273" s="1" t="s">
        <v>10372</v>
      </c>
      <c r="E10273" s="573">
        <f ca="1">SUMIF('BKAS IDR'!$E$10:$E$44,$C10273,'BKAS IDR'!$N$10:$N$43)</f>
        <v>0</v>
      </c>
      <c r="F10273" s="573"/>
    </row>
    <row r="10274" spans="3:6" ht="15" customHeight="1">
      <c r="C10274" s="53" t="s">
        <v>1195</v>
      </c>
      <c r="D10274" s="1" t="s">
        <v>10373</v>
      </c>
      <c r="E10274" s="573">
        <f ca="1">SUMIF('BKAS IDR'!$E$10:$E$44,$C10274,'BKAS IDR'!$N$10:$N$43)</f>
        <v>0</v>
      </c>
      <c r="F10274" s="573"/>
    </row>
    <row r="10275" spans="3:6" ht="15" customHeight="1">
      <c r="C10275" s="53" t="s">
        <v>1196</v>
      </c>
      <c r="D10275" s="1" t="s">
        <v>10374</v>
      </c>
      <c r="E10275" s="573">
        <f ca="1">SUMIF('BKAS IDR'!$E$10:$E$44,$C10275,'BKAS IDR'!$N$10:$N$43)</f>
        <v>0</v>
      </c>
      <c r="F10275" s="573"/>
    </row>
    <row r="10276" spans="3:6" ht="15" customHeight="1">
      <c r="C10276" s="53" t="s">
        <v>1197</v>
      </c>
      <c r="D10276" s="1" t="s">
        <v>10375</v>
      </c>
      <c r="E10276" s="573">
        <f ca="1">SUMIF('BKAS IDR'!$E$10:$E$44,$C10276,'BKAS IDR'!$N$10:$N$43)</f>
        <v>0</v>
      </c>
      <c r="F10276" s="573"/>
    </row>
    <row r="10277" spans="3:6" ht="15" customHeight="1">
      <c r="C10277" s="53" t="s">
        <v>1198</v>
      </c>
      <c r="D10277" s="1" t="s">
        <v>10376</v>
      </c>
      <c r="E10277" s="573">
        <f ca="1">SUMIF('BKAS IDR'!$E$10:$E$44,$C10277,'BKAS IDR'!$N$10:$N$43)</f>
        <v>0</v>
      </c>
      <c r="F10277" s="573"/>
    </row>
    <row r="10278" spans="3:6" ht="15" customHeight="1">
      <c r="C10278" s="53" t="s">
        <v>1199</v>
      </c>
      <c r="D10278" s="1" t="s">
        <v>10377</v>
      </c>
      <c r="E10278" s="573">
        <f ca="1">SUMIF('BKAS IDR'!$E$10:$E$44,$C10278,'BKAS IDR'!$N$10:$N$43)</f>
        <v>0</v>
      </c>
      <c r="F10278" s="573"/>
    </row>
    <row r="10279" spans="3:6" ht="15" customHeight="1">
      <c r="C10279" s="53" t="s">
        <v>1200</v>
      </c>
      <c r="D10279" s="1" t="s">
        <v>10343</v>
      </c>
      <c r="E10279" s="573">
        <f ca="1">SUMIF('BKAS IDR'!$E$10:$E$44,$C10279,'BKAS IDR'!$N$10:$N$43)</f>
        <v>0</v>
      </c>
      <c r="F10279" s="573"/>
    </row>
    <row r="10280" spans="3:6" ht="15" customHeight="1">
      <c r="C10280" s="53" t="s">
        <v>1201</v>
      </c>
      <c r="D10280" s="1" t="s">
        <v>10378</v>
      </c>
      <c r="E10280" s="573">
        <f ca="1">SUMIF('BKAS IDR'!$E$10:$E$44,$C10280,'BKAS IDR'!$N$10:$N$43)</f>
        <v>0</v>
      </c>
      <c r="F10280" s="573"/>
    </row>
    <row r="10281" spans="3:6" ht="15" customHeight="1">
      <c r="C10281" s="53" t="s">
        <v>1202</v>
      </c>
      <c r="D10281" s="1" t="s">
        <v>10379</v>
      </c>
      <c r="E10281" s="573">
        <f ca="1">SUMIF('BKAS IDR'!$E$10:$E$44,$C10281,'BKAS IDR'!$N$10:$N$43)</f>
        <v>0</v>
      </c>
      <c r="F10281" s="573"/>
    </row>
    <row r="10282" spans="3:6" ht="15" customHeight="1">
      <c r="C10282" s="53" t="s">
        <v>1203</v>
      </c>
      <c r="D10282" s="1" t="s">
        <v>10380</v>
      </c>
      <c r="E10282" s="573">
        <f ca="1">SUMIF('BKAS IDR'!$E$10:$E$44,$C10282,'BKAS IDR'!$N$10:$N$43)</f>
        <v>0</v>
      </c>
      <c r="F10282" s="573"/>
    </row>
    <row r="10283" spans="3:6" ht="15" customHeight="1">
      <c r="C10283" s="53" t="s">
        <v>1204</v>
      </c>
      <c r="D10283" s="1" t="s">
        <v>10381</v>
      </c>
      <c r="E10283" s="573">
        <f ca="1">SUMIF('BKAS IDR'!$E$10:$E$44,$C10283,'BKAS IDR'!$N$10:$N$43)</f>
        <v>0</v>
      </c>
      <c r="F10283" s="573"/>
    </row>
    <row r="10284" spans="3:6" ht="15" customHeight="1">
      <c r="C10284" s="53" t="s">
        <v>1205</v>
      </c>
      <c r="D10284" s="1" t="s">
        <v>10382</v>
      </c>
      <c r="E10284" s="573">
        <f ca="1">SUMIF('BKAS IDR'!$E$10:$E$44,$C10284,'BKAS IDR'!$N$10:$N$43)</f>
        <v>0</v>
      </c>
      <c r="F10284" s="573"/>
    </row>
    <row r="10285" spans="3:6" ht="15" customHeight="1">
      <c r="C10285" s="53" t="s">
        <v>1206</v>
      </c>
      <c r="D10285" s="1" t="s">
        <v>10383</v>
      </c>
      <c r="E10285" s="573">
        <f ca="1">SUMIF('BKAS IDR'!$E$10:$E$44,$C10285,'BKAS IDR'!$N$10:$N$43)</f>
        <v>0</v>
      </c>
      <c r="F10285" s="573"/>
    </row>
    <row r="10286" spans="3:6" ht="15" customHeight="1">
      <c r="C10286" s="53" t="s">
        <v>1207</v>
      </c>
      <c r="D10286" s="1" t="s">
        <v>10384</v>
      </c>
      <c r="E10286" s="573">
        <f ca="1">SUMIF('BKAS IDR'!$E$10:$E$44,$C10286,'BKAS IDR'!$N$10:$N$43)</f>
        <v>0</v>
      </c>
      <c r="F10286" s="573"/>
    </row>
    <row r="10287" spans="3:6" ht="15" customHeight="1">
      <c r="C10287" s="53" t="s">
        <v>1208</v>
      </c>
      <c r="D10287" s="1" t="s">
        <v>10385</v>
      </c>
      <c r="E10287" s="573">
        <f ca="1">SUMIF('BKAS IDR'!$E$10:$E$44,$C10287,'BKAS IDR'!$N$10:$N$43)</f>
        <v>0</v>
      </c>
      <c r="F10287" s="573"/>
    </row>
    <row r="10288" spans="3:6" ht="15" customHeight="1">
      <c r="C10288" s="53" t="s">
        <v>1209</v>
      </c>
      <c r="D10288" s="1" t="s">
        <v>10386</v>
      </c>
      <c r="E10288" s="573">
        <f ca="1">SUMIF('BKAS IDR'!$E$10:$E$44,$C10288,'BKAS IDR'!$N$10:$N$43)</f>
        <v>0</v>
      </c>
      <c r="F10288" s="573"/>
    </row>
    <row r="10289" spans="3:6" ht="15" customHeight="1">
      <c r="C10289" s="53" t="s">
        <v>1210</v>
      </c>
      <c r="D10289" s="1" t="s">
        <v>10387</v>
      </c>
      <c r="E10289" s="573">
        <f ca="1">SUMIF('BKAS IDR'!$E$10:$E$44,$C10289,'BKAS IDR'!$N$10:$N$43)</f>
        <v>0</v>
      </c>
      <c r="F10289" s="573"/>
    </row>
    <row r="10290" spans="3:6" ht="15" customHeight="1">
      <c r="C10290" s="53" t="s">
        <v>1211</v>
      </c>
      <c r="D10290" s="1" t="s">
        <v>10388</v>
      </c>
      <c r="E10290" s="573">
        <f ca="1">SUMIF('BKAS IDR'!$E$10:$E$44,$C10290,'BKAS IDR'!$N$10:$N$43)</f>
        <v>0</v>
      </c>
      <c r="F10290" s="573"/>
    </row>
    <row r="10291" spans="3:6" ht="15" customHeight="1">
      <c r="C10291" s="53" t="s">
        <v>1212</v>
      </c>
      <c r="D10291" s="1" t="s">
        <v>10389</v>
      </c>
      <c r="E10291" s="573">
        <f ca="1">SUMIF('BKAS IDR'!$E$10:$E$44,$C10291,'BKAS IDR'!$N$10:$N$43)</f>
        <v>0</v>
      </c>
      <c r="F10291" s="573"/>
    </row>
    <row r="10292" spans="3:6" ht="15" customHeight="1">
      <c r="C10292" s="53" t="s">
        <v>1213</v>
      </c>
      <c r="D10292" s="1" t="s">
        <v>10390</v>
      </c>
      <c r="E10292" s="573">
        <f ca="1">SUMIF('BKAS IDR'!$E$10:$E$44,$C10292,'BKAS IDR'!$N$10:$N$43)</f>
        <v>0</v>
      </c>
      <c r="F10292" s="573"/>
    </row>
    <row r="10293" spans="3:6" ht="15" customHeight="1">
      <c r="C10293" s="53" t="s">
        <v>1214</v>
      </c>
      <c r="D10293" s="1" t="s">
        <v>10391</v>
      </c>
      <c r="E10293" s="573">
        <f ca="1">SUMIF('BKAS IDR'!$E$10:$E$44,$C10293,'BKAS IDR'!$N$10:$N$43)</f>
        <v>0</v>
      </c>
      <c r="F10293" s="573"/>
    </row>
    <row r="10294" spans="3:6" ht="15" customHeight="1">
      <c r="C10294" s="53" t="s">
        <v>1215</v>
      </c>
      <c r="D10294" s="1" t="s">
        <v>10392</v>
      </c>
      <c r="E10294" s="573">
        <f ca="1">SUMIF('BKAS IDR'!$E$10:$E$44,$C10294,'BKAS IDR'!$N$10:$N$43)</f>
        <v>0</v>
      </c>
      <c r="F10294" s="573"/>
    </row>
    <row r="10295" spans="3:6" ht="15" customHeight="1">
      <c r="C10295" s="53" t="s">
        <v>1216</v>
      </c>
      <c r="D10295" s="1" t="s">
        <v>10393</v>
      </c>
      <c r="E10295" s="573">
        <f ca="1">SUMIF('BKAS IDR'!$E$10:$E$44,$C10295,'BKAS IDR'!$N$10:$N$43)</f>
        <v>0</v>
      </c>
      <c r="F10295" s="573"/>
    </row>
    <row r="10296" spans="3:6" ht="15" customHeight="1">
      <c r="C10296" s="53" t="s">
        <v>1217</v>
      </c>
      <c r="D10296" s="1" t="s">
        <v>10394</v>
      </c>
      <c r="E10296" s="573">
        <f ca="1">SUMIF('BKAS IDR'!$E$10:$E$44,$C10296,'BKAS IDR'!$N$10:$N$43)</f>
        <v>0</v>
      </c>
      <c r="F10296" s="573"/>
    </row>
    <row r="10297" spans="3:6" ht="15" customHeight="1">
      <c r="C10297" s="53" t="s">
        <v>1218</v>
      </c>
      <c r="D10297" s="1" t="s">
        <v>10395</v>
      </c>
      <c r="E10297" s="573">
        <f ca="1">SUMIF('BKAS IDR'!$E$10:$E$44,$C10297,'BKAS IDR'!$N$10:$N$43)</f>
        <v>0</v>
      </c>
      <c r="F10297" s="573"/>
    </row>
    <row r="10298" spans="3:6" ht="15" customHeight="1">
      <c r="C10298" s="53" t="s">
        <v>1219</v>
      </c>
      <c r="D10298" s="1" t="s">
        <v>10396</v>
      </c>
      <c r="E10298" s="573">
        <f ca="1">SUMIF('BKAS IDR'!$E$10:$E$44,$C10298,'BKAS IDR'!$N$10:$N$43)</f>
        <v>0</v>
      </c>
      <c r="F10298" s="573"/>
    </row>
    <row r="10299" spans="3:6" ht="15" customHeight="1">
      <c r="C10299" s="53" t="s">
        <v>1220</v>
      </c>
      <c r="D10299" s="1" t="s">
        <v>10397</v>
      </c>
      <c r="E10299" s="573">
        <f ca="1">SUMIF('BKAS IDR'!$E$10:$E$44,$C10299,'BKAS IDR'!$N$10:$N$43)</f>
        <v>0</v>
      </c>
      <c r="F10299" s="573"/>
    </row>
    <row r="10300" spans="3:6" ht="15" customHeight="1">
      <c r="C10300" s="53" t="s">
        <v>1221</v>
      </c>
      <c r="D10300" s="1" t="s">
        <v>10398</v>
      </c>
      <c r="E10300" s="573">
        <f ca="1">SUMIF('BKAS IDR'!$E$10:$E$44,$C10300,'BKAS IDR'!$N$10:$N$43)</f>
        <v>0</v>
      </c>
      <c r="F10300" s="573"/>
    </row>
    <row r="10301" spans="3:6" ht="15" customHeight="1">
      <c r="C10301" s="53" t="s">
        <v>1222</v>
      </c>
      <c r="D10301" s="1" t="s">
        <v>10399</v>
      </c>
      <c r="E10301" s="573">
        <f ca="1">SUMIF('BKAS IDR'!$E$10:$E$44,$C10301,'BKAS IDR'!$N$10:$N$43)</f>
        <v>0</v>
      </c>
      <c r="F10301" s="573"/>
    </row>
    <row r="10302" spans="3:6" ht="15" customHeight="1">
      <c r="C10302" s="53" t="s">
        <v>1223</v>
      </c>
      <c r="D10302" s="1" t="s">
        <v>10400</v>
      </c>
      <c r="E10302" s="573">
        <f ca="1">SUMIF('BKAS IDR'!$E$10:$E$44,$C10302,'BKAS IDR'!$N$10:$N$43)</f>
        <v>0</v>
      </c>
      <c r="F10302" s="573"/>
    </row>
    <row r="10303" spans="3:6" ht="15" customHeight="1">
      <c r="C10303" s="53" t="s">
        <v>1224</v>
      </c>
      <c r="D10303" s="1" t="s">
        <v>10401</v>
      </c>
      <c r="E10303" s="573">
        <f ca="1">SUMIF('BKAS IDR'!$E$10:$E$44,$C10303,'BKAS IDR'!$N$10:$N$43)</f>
        <v>0</v>
      </c>
      <c r="F10303" s="573"/>
    </row>
    <row r="10304" spans="3:6" ht="15" customHeight="1">
      <c r="C10304" s="53" t="s">
        <v>1225</v>
      </c>
      <c r="D10304" s="1" t="s">
        <v>10402</v>
      </c>
      <c r="E10304" s="573">
        <f ca="1">SUMIF('BKAS IDR'!$E$10:$E$44,$C10304,'BKAS IDR'!$N$10:$N$43)</f>
        <v>0</v>
      </c>
      <c r="F10304" s="573"/>
    </row>
    <row r="10305" spans="3:6" ht="15" customHeight="1">
      <c r="C10305" s="53" t="s">
        <v>1226</v>
      </c>
      <c r="D10305" s="1" t="s">
        <v>10403</v>
      </c>
      <c r="E10305" s="573">
        <f ca="1">SUMIF('BKAS IDR'!$E$10:$E$44,$C10305,'BKAS IDR'!$N$10:$N$43)</f>
        <v>0</v>
      </c>
      <c r="F10305" s="573"/>
    </row>
    <row r="10306" spans="3:6" ht="15" customHeight="1">
      <c r="C10306" s="53" t="s">
        <v>1227</v>
      </c>
      <c r="D10306" s="1" t="s">
        <v>10404</v>
      </c>
      <c r="E10306" s="573">
        <f ca="1">SUMIF('BKAS IDR'!$E$10:$E$44,$C10306,'BKAS IDR'!$N$10:$N$43)</f>
        <v>0</v>
      </c>
      <c r="F10306" s="573"/>
    </row>
    <row r="10307" spans="3:6" ht="15" customHeight="1">
      <c r="C10307" s="53" t="s">
        <v>1228</v>
      </c>
      <c r="D10307" s="1" t="s">
        <v>10405</v>
      </c>
      <c r="E10307" s="573">
        <f ca="1">SUMIF('BKAS IDR'!$E$10:$E$44,$C10307,'BKAS IDR'!$N$10:$N$43)</f>
        <v>0</v>
      </c>
      <c r="F10307" s="573"/>
    </row>
    <row r="10308" spans="3:6" ht="15" customHeight="1">
      <c r="C10308" s="53" t="s">
        <v>1229</v>
      </c>
      <c r="D10308" s="1" t="s">
        <v>10406</v>
      </c>
      <c r="E10308" s="573">
        <f ca="1">SUMIF('BKAS IDR'!$E$10:$E$44,$C10308,'BKAS IDR'!$N$10:$N$43)</f>
        <v>0</v>
      </c>
      <c r="F10308" s="573"/>
    </row>
    <row r="10309" spans="3:6" ht="15" customHeight="1">
      <c r="C10309" s="53" t="s">
        <v>1230</v>
      </c>
      <c r="D10309" s="1" t="s">
        <v>10407</v>
      </c>
      <c r="E10309" s="573">
        <f ca="1">SUMIF('BKAS IDR'!$E$10:$E$44,$C10309,'BKAS IDR'!$N$10:$N$43)</f>
        <v>0</v>
      </c>
      <c r="F10309" s="573"/>
    </row>
    <row r="10310" spans="3:6" ht="15" customHeight="1">
      <c r="C10310" s="53" t="s">
        <v>1231</v>
      </c>
      <c r="D10310" s="1" t="s">
        <v>10408</v>
      </c>
      <c r="E10310" s="573">
        <f ca="1">SUMIF('BKAS IDR'!$E$10:$E$44,$C10310,'BKAS IDR'!$N$10:$N$43)</f>
        <v>0</v>
      </c>
      <c r="F10310" s="573"/>
    </row>
    <row r="10311" spans="3:6" ht="15" customHeight="1">
      <c r="C10311" s="53" t="s">
        <v>1232</v>
      </c>
      <c r="D10311" s="1" t="s">
        <v>10409</v>
      </c>
      <c r="E10311" s="573">
        <f ca="1">SUMIF('BKAS IDR'!$E$10:$E$44,$C10311,'BKAS IDR'!$N$10:$N$43)</f>
        <v>0</v>
      </c>
      <c r="F10311" s="573"/>
    </row>
    <row r="10312" spans="3:6" ht="15" customHeight="1">
      <c r="C10312" s="53" t="s">
        <v>1233</v>
      </c>
      <c r="D10312" s="1" t="s">
        <v>10410</v>
      </c>
      <c r="E10312" s="573">
        <f ca="1">SUMIF('BKAS IDR'!$E$10:$E$44,$C10312,'BKAS IDR'!$N$10:$N$43)</f>
        <v>0</v>
      </c>
      <c r="F10312" s="573"/>
    </row>
    <row r="10313" spans="3:6" ht="15" customHeight="1">
      <c r="C10313" s="53" t="s">
        <v>1234</v>
      </c>
      <c r="D10313" s="1" t="s">
        <v>10411</v>
      </c>
      <c r="E10313" s="573">
        <f ca="1">SUMIF('BKAS IDR'!$E$10:$E$44,$C10313,'BKAS IDR'!$N$10:$N$43)</f>
        <v>0</v>
      </c>
      <c r="F10313" s="573"/>
    </row>
    <row r="10314" spans="3:6" ht="15" customHeight="1">
      <c r="C10314" s="53" t="s">
        <v>1235</v>
      </c>
      <c r="D10314" s="1" t="s">
        <v>10412</v>
      </c>
      <c r="E10314" s="573">
        <f ca="1">SUMIF('BKAS IDR'!$E$10:$E$44,$C10314,'BKAS IDR'!$N$10:$N$43)</f>
        <v>0</v>
      </c>
      <c r="F10314" s="573"/>
    </row>
    <row r="10315" spans="3:6" ht="15" customHeight="1">
      <c r="C10315" s="53" t="s">
        <v>1236</v>
      </c>
      <c r="D10315" s="1" t="s">
        <v>10413</v>
      </c>
      <c r="E10315" s="573">
        <f ca="1">SUMIF('BKAS IDR'!$E$10:$E$44,$C10315,'BKAS IDR'!$N$10:$N$43)</f>
        <v>0</v>
      </c>
      <c r="F10315" s="573"/>
    </row>
    <row r="10316" spans="3:6" ht="15" customHeight="1">
      <c r="C10316" s="53" t="s">
        <v>1237</v>
      </c>
      <c r="D10316" s="1" t="s">
        <v>10414</v>
      </c>
      <c r="E10316" s="573">
        <f ca="1">SUMIF('BKAS IDR'!$E$10:$E$44,$C10316,'BKAS IDR'!$N$10:$N$43)</f>
        <v>0</v>
      </c>
      <c r="F10316" s="573"/>
    </row>
    <row r="10317" spans="3:6" ht="15" customHeight="1">
      <c r="C10317" s="53" t="s">
        <v>1238</v>
      </c>
      <c r="D10317" s="1" t="s">
        <v>10415</v>
      </c>
      <c r="E10317" s="573">
        <f ca="1">SUMIF('BKAS IDR'!$E$10:$E$44,$C10317,'BKAS IDR'!$N$10:$N$43)</f>
        <v>0</v>
      </c>
      <c r="F10317" s="573"/>
    </row>
    <row r="10318" spans="3:6" ht="15" customHeight="1">
      <c r="C10318" s="53" t="s">
        <v>1239</v>
      </c>
      <c r="D10318" s="1" t="s">
        <v>10416</v>
      </c>
      <c r="E10318" s="573">
        <f ca="1">SUMIF('BKAS IDR'!$E$10:$E$44,$C10318,'BKAS IDR'!$N$10:$N$43)</f>
        <v>0</v>
      </c>
      <c r="F10318" s="573"/>
    </row>
    <row r="10319" spans="3:6" ht="15" customHeight="1">
      <c r="C10319" s="53" t="s">
        <v>1240</v>
      </c>
      <c r="D10319" s="1" t="s">
        <v>10417</v>
      </c>
      <c r="E10319" s="573">
        <f ca="1">SUMIF('BKAS IDR'!$E$10:$E$44,$C10319,'BKAS IDR'!$N$10:$N$43)</f>
        <v>0</v>
      </c>
      <c r="F10319" s="573"/>
    </row>
    <row r="10320" spans="3:6" ht="15" customHeight="1">
      <c r="C10320" s="53" t="s">
        <v>1241</v>
      </c>
      <c r="D10320" s="1" t="s">
        <v>10418</v>
      </c>
      <c r="E10320" s="573">
        <f ca="1">SUMIF('BKAS IDR'!$E$10:$E$44,$C10320,'BKAS IDR'!$N$10:$N$43)</f>
        <v>0</v>
      </c>
      <c r="F10320" s="573"/>
    </row>
    <row r="10321" spans="3:6" ht="15" customHeight="1">
      <c r="C10321" s="53" t="s">
        <v>1242</v>
      </c>
      <c r="D10321" s="1" t="s">
        <v>10419</v>
      </c>
      <c r="E10321" s="573">
        <f ca="1">SUMIF('BKAS IDR'!$E$10:$E$44,$C10321,'BKAS IDR'!$N$10:$N$43)</f>
        <v>0</v>
      </c>
      <c r="F10321" s="573"/>
    </row>
    <row r="10322" spans="3:6" ht="15" customHeight="1">
      <c r="C10322" s="53" t="s">
        <v>1243</v>
      </c>
      <c r="D10322" s="1" t="s">
        <v>10420</v>
      </c>
      <c r="E10322" s="573">
        <f ca="1">SUMIF('BKAS IDR'!$E$10:$E$44,$C10322,'BKAS IDR'!$N$10:$N$43)</f>
        <v>0</v>
      </c>
      <c r="F10322" s="573"/>
    </row>
    <row r="10323" spans="3:6" ht="15" customHeight="1">
      <c r="C10323" s="53" t="s">
        <v>1244</v>
      </c>
      <c r="D10323" s="1" t="s">
        <v>10421</v>
      </c>
      <c r="E10323" s="573">
        <f ca="1">SUMIF('BKAS IDR'!$E$10:$E$44,$C10323,'BKAS IDR'!$N$10:$N$43)</f>
        <v>0</v>
      </c>
      <c r="F10323" s="573"/>
    </row>
    <row r="10324" spans="3:6" ht="15" customHeight="1">
      <c r="C10324" s="53" t="s">
        <v>1245</v>
      </c>
      <c r="D10324" s="1" t="s">
        <v>10422</v>
      </c>
      <c r="E10324" s="573">
        <f ca="1">SUMIF('BKAS IDR'!$E$10:$E$44,$C10324,'BKAS IDR'!$N$10:$N$43)</f>
        <v>0</v>
      </c>
      <c r="F10324" s="573"/>
    </row>
    <row r="10325" spans="3:6" ht="15" customHeight="1">
      <c r="C10325" s="53" t="s">
        <v>1246</v>
      </c>
      <c r="D10325" s="1" t="s">
        <v>10423</v>
      </c>
      <c r="E10325" s="573">
        <f ca="1">SUMIF('BKAS IDR'!$E$10:$E$44,$C10325,'BKAS IDR'!$N$10:$N$43)</f>
        <v>0</v>
      </c>
      <c r="F10325" s="573"/>
    </row>
    <row r="10326" spans="3:6" ht="15" customHeight="1">
      <c r="C10326" s="53" t="s">
        <v>1247</v>
      </c>
      <c r="D10326" s="1" t="s">
        <v>10424</v>
      </c>
      <c r="E10326" s="573">
        <f ca="1">SUMIF('BKAS IDR'!$E$10:$E$44,$C10326,'BKAS IDR'!$N$10:$N$43)</f>
        <v>0</v>
      </c>
      <c r="F10326" s="573"/>
    </row>
    <row r="10327" spans="3:6" ht="15" customHeight="1">
      <c r="C10327" s="53" t="s">
        <v>1248</v>
      </c>
      <c r="D10327" s="1" t="s">
        <v>10425</v>
      </c>
      <c r="E10327" s="573">
        <f ca="1">SUMIF('BKAS IDR'!$E$10:$E$44,$C10327,'BKAS IDR'!$N$10:$N$43)</f>
        <v>0</v>
      </c>
      <c r="F10327" s="573"/>
    </row>
    <row r="10328" spans="3:6" ht="15" customHeight="1">
      <c r="C10328" s="53" t="s">
        <v>1249</v>
      </c>
      <c r="D10328" s="1" t="s">
        <v>10426</v>
      </c>
      <c r="E10328" s="573">
        <f ca="1">SUMIF('BKAS IDR'!$E$10:$E$44,$C10328,'BKAS IDR'!$N$10:$N$43)</f>
        <v>0</v>
      </c>
      <c r="F10328" s="573"/>
    </row>
    <row r="10329" spans="3:6" ht="15" customHeight="1">
      <c r="C10329" s="53" t="s">
        <v>1250</v>
      </c>
      <c r="D10329" s="1" t="s">
        <v>10427</v>
      </c>
      <c r="E10329" s="573">
        <f ca="1">SUMIF('BKAS IDR'!$E$10:$E$44,$C10329,'BKAS IDR'!$N$10:$N$43)</f>
        <v>0</v>
      </c>
      <c r="F10329" s="573"/>
    </row>
    <row r="10330" spans="3:6" ht="15" customHeight="1">
      <c r="C10330" s="53" t="s">
        <v>1251</v>
      </c>
      <c r="D10330" s="1" t="s">
        <v>10428</v>
      </c>
      <c r="E10330" s="573">
        <f ca="1">SUMIF('BKAS IDR'!$E$10:$E$44,$C10330,'BKAS IDR'!$N$10:$N$43)</f>
        <v>0</v>
      </c>
      <c r="F10330" s="573"/>
    </row>
    <row r="10331" spans="3:6" ht="15" customHeight="1">
      <c r="C10331" s="53" t="s">
        <v>1252</v>
      </c>
      <c r="D10331" s="1" t="s">
        <v>10429</v>
      </c>
      <c r="E10331" s="573">
        <f ca="1">SUMIF('BKAS IDR'!$E$10:$E$44,$C10331,'BKAS IDR'!$N$10:$N$43)</f>
        <v>0</v>
      </c>
      <c r="F10331" s="573"/>
    </row>
    <row r="10332" spans="3:6" ht="15" customHeight="1">
      <c r="C10332" s="53" t="s">
        <v>1253</v>
      </c>
      <c r="D10332" s="1" t="s">
        <v>10430</v>
      </c>
      <c r="E10332" s="573">
        <f ca="1">SUMIF('BKAS IDR'!$E$10:$E$44,$C10332,'BKAS IDR'!$N$10:$N$43)</f>
        <v>0</v>
      </c>
      <c r="F10332" s="573"/>
    </row>
    <row r="10333" spans="3:6" ht="15" customHeight="1">
      <c r="C10333" s="53" t="s">
        <v>1254</v>
      </c>
      <c r="D10333" s="1" t="s">
        <v>10431</v>
      </c>
      <c r="E10333" s="573">
        <f ca="1">SUMIF('BKAS IDR'!$E$10:$E$44,$C10333,'BKAS IDR'!$N$10:$N$43)</f>
        <v>0</v>
      </c>
      <c r="F10333" s="573"/>
    </row>
    <row r="10334" spans="3:6" ht="15" customHeight="1">
      <c r="C10334" s="53" t="s">
        <v>1255</v>
      </c>
      <c r="D10334" s="1" t="s">
        <v>10432</v>
      </c>
      <c r="E10334" s="573">
        <f ca="1">SUMIF('BKAS IDR'!$E$10:$E$44,$C10334,'BKAS IDR'!$N$10:$N$43)</f>
        <v>0</v>
      </c>
      <c r="F10334" s="573"/>
    </row>
    <row r="10335" spans="3:6" ht="15" customHeight="1">
      <c r="C10335" s="53" t="s">
        <v>1256</v>
      </c>
      <c r="D10335" s="1" t="s">
        <v>10433</v>
      </c>
      <c r="E10335" s="573">
        <f ca="1">SUMIF('BKAS IDR'!$E$10:$E$44,$C10335,'BKAS IDR'!$N$10:$N$43)</f>
        <v>0</v>
      </c>
      <c r="F10335" s="573"/>
    </row>
    <row r="10336" spans="3:6" ht="15" customHeight="1">
      <c r="C10336" s="53" t="s">
        <v>1257</v>
      </c>
      <c r="D10336" s="1" t="s">
        <v>10434</v>
      </c>
      <c r="E10336" s="573">
        <f ca="1">SUMIF('BKAS IDR'!$E$10:$E$44,$C10336,'BKAS IDR'!$N$10:$N$43)</f>
        <v>0</v>
      </c>
      <c r="F10336" s="573"/>
    </row>
    <row r="10337" spans="3:6" ht="15" customHeight="1">
      <c r="C10337" s="53" t="s">
        <v>1258</v>
      </c>
      <c r="D10337" s="1" t="s">
        <v>10435</v>
      </c>
      <c r="E10337" s="573">
        <f ca="1">SUMIF('BKAS IDR'!$E$10:$E$44,$C10337,'BKAS IDR'!$N$10:$N$43)</f>
        <v>0</v>
      </c>
      <c r="F10337" s="573"/>
    </row>
    <row r="10338" spans="3:6" ht="15" customHeight="1">
      <c r="C10338" s="53" t="s">
        <v>1259</v>
      </c>
      <c r="D10338" s="1" t="s">
        <v>10436</v>
      </c>
      <c r="E10338" s="573">
        <f ca="1">SUMIF('BKAS IDR'!$E$10:$E$44,$C10338,'BKAS IDR'!$N$10:$N$43)</f>
        <v>0</v>
      </c>
      <c r="F10338" s="573"/>
    </row>
    <row r="10339" spans="3:6" ht="15" customHeight="1">
      <c r="C10339" s="53" t="s">
        <v>1260</v>
      </c>
      <c r="D10339" s="1" t="s">
        <v>10437</v>
      </c>
      <c r="E10339" s="573">
        <f ca="1">SUMIF('BKAS IDR'!$E$10:$E$44,$C10339,'BKAS IDR'!$N$10:$N$43)</f>
        <v>0</v>
      </c>
      <c r="F10339" s="573"/>
    </row>
    <row r="10340" spans="3:6" ht="15" customHeight="1">
      <c r="C10340" s="53" t="s">
        <v>1261</v>
      </c>
      <c r="D10340" s="1" t="s">
        <v>10438</v>
      </c>
      <c r="E10340" s="573">
        <f ca="1">SUMIF('BKAS IDR'!$E$10:$E$44,$C10340,'BKAS IDR'!$N$10:$N$43)</f>
        <v>0</v>
      </c>
      <c r="F10340" s="573"/>
    </row>
    <row r="10341" spans="3:6" ht="15" customHeight="1">
      <c r="C10341" s="53" t="s">
        <v>1262</v>
      </c>
      <c r="D10341" s="1" t="s">
        <v>10439</v>
      </c>
      <c r="E10341" s="573">
        <f ca="1">SUMIF('BKAS IDR'!$E$10:$E$44,$C10341,'BKAS IDR'!$N$10:$N$43)</f>
        <v>0</v>
      </c>
      <c r="F10341" s="573"/>
    </row>
    <row r="10342" spans="3:6" ht="15" customHeight="1">
      <c r="C10342" s="53" t="s">
        <v>1263</v>
      </c>
      <c r="D10342" s="1" t="s">
        <v>10440</v>
      </c>
      <c r="E10342" s="573">
        <f ca="1">SUMIF('BKAS IDR'!$E$10:$E$44,$C10342,'BKAS IDR'!$N$10:$N$43)</f>
        <v>0</v>
      </c>
      <c r="F10342" s="573"/>
    </row>
    <row r="10343" spans="3:6" ht="15" customHeight="1">
      <c r="C10343" s="53" t="s">
        <v>1264</v>
      </c>
      <c r="D10343" s="1" t="s">
        <v>10441</v>
      </c>
      <c r="E10343" s="573">
        <f ca="1">SUMIF('BKAS IDR'!$E$10:$E$44,$C10343,'BKAS IDR'!$N$10:$N$43)</f>
        <v>0</v>
      </c>
      <c r="F10343" s="573"/>
    </row>
    <row r="10344" spans="3:6" ht="15" customHeight="1">
      <c r="C10344" s="53" t="s">
        <v>1265</v>
      </c>
      <c r="D10344" s="1" t="s">
        <v>10442</v>
      </c>
      <c r="E10344" s="573">
        <f ca="1">SUMIF('BKAS IDR'!$E$10:$E$44,$C10344,'BKAS IDR'!$N$10:$N$43)</f>
        <v>0</v>
      </c>
      <c r="F10344" s="573"/>
    </row>
    <row r="10345" spans="3:6" ht="15" customHeight="1">
      <c r="C10345" s="53" t="s">
        <v>1266</v>
      </c>
      <c r="D10345" s="1" t="s">
        <v>10443</v>
      </c>
      <c r="E10345" s="573">
        <f ca="1">SUMIF('BKAS IDR'!$E$10:$E$44,$C10345,'BKAS IDR'!$N$10:$N$43)</f>
        <v>0</v>
      </c>
      <c r="F10345" s="573"/>
    </row>
    <row r="10346" spans="3:6" ht="15" customHeight="1">
      <c r="C10346" s="53" t="s">
        <v>1267</v>
      </c>
      <c r="D10346" s="1" t="s">
        <v>10444</v>
      </c>
      <c r="E10346" s="573">
        <f ca="1">SUMIF('BKAS IDR'!$E$10:$E$44,$C10346,'BKAS IDR'!$N$10:$N$43)</f>
        <v>0</v>
      </c>
      <c r="F10346" s="573"/>
    </row>
    <row r="10347" spans="3:6" ht="15" customHeight="1">
      <c r="C10347" s="53" t="s">
        <v>1268</v>
      </c>
      <c r="D10347" s="1" t="s">
        <v>10445</v>
      </c>
      <c r="E10347" s="573">
        <f ca="1">SUMIF('BKAS IDR'!$E$10:$E$44,$C10347,'BKAS IDR'!$N$10:$N$43)</f>
        <v>0</v>
      </c>
      <c r="F10347" s="573"/>
    </row>
    <row r="10348" spans="3:6" ht="15" customHeight="1">
      <c r="C10348" s="53" t="s">
        <v>1269</v>
      </c>
      <c r="D10348" s="1" t="s">
        <v>10446</v>
      </c>
      <c r="E10348" s="573">
        <f ca="1">SUMIF('BKAS IDR'!$E$10:$E$44,$C10348,'BKAS IDR'!$N$10:$N$43)</f>
        <v>0</v>
      </c>
      <c r="F10348" s="573"/>
    </row>
    <row r="10349" spans="3:6" ht="15" customHeight="1">
      <c r="C10349" s="53" t="s">
        <v>1270</v>
      </c>
      <c r="D10349" s="1" t="s">
        <v>10447</v>
      </c>
      <c r="E10349" s="573">
        <f ca="1">SUMIF('BKAS IDR'!$E$10:$E$44,$C10349,'BKAS IDR'!$N$10:$N$43)</f>
        <v>0</v>
      </c>
      <c r="F10349" s="573"/>
    </row>
    <row r="10350" spans="3:6" ht="15" customHeight="1">
      <c r="C10350" s="53" t="s">
        <v>1271</v>
      </c>
      <c r="D10350" s="1" t="s">
        <v>10448</v>
      </c>
      <c r="E10350" s="573">
        <f ca="1">SUMIF('BKAS IDR'!$E$10:$E$44,$C10350,'BKAS IDR'!$N$10:$N$43)</f>
        <v>0</v>
      </c>
      <c r="F10350" s="573"/>
    </row>
    <row r="10351" spans="3:6" ht="15" customHeight="1">
      <c r="C10351" s="53" t="s">
        <v>1272</v>
      </c>
      <c r="D10351" s="1" t="s">
        <v>10449</v>
      </c>
      <c r="E10351" s="573">
        <f ca="1">SUMIF('BKAS IDR'!$E$10:$E$44,$C10351,'BKAS IDR'!$N$10:$N$43)</f>
        <v>0</v>
      </c>
      <c r="F10351" s="573"/>
    </row>
    <row r="10352" spans="3:6" ht="15" customHeight="1">
      <c r="C10352" s="53" t="s">
        <v>1273</v>
      </c>
      <c r="D10352" s="1" t="s">
        <v>10450</v>
      </c>
      <c r="E10352" s="573">
        <f ca="1">SUMIF('BKAS IDR'!$E$10:$E$44,$C10352,'BKAS IDR'!$N$10:$N$43)</f>
        <v>0</v>
      </c>
      <c r="F10352" s="573"/>
    </row>
    <row r="10353" spans="3:6" ht="15" customHeight="1">
      <c r="C10353" s="53" t="s">
        <v>1274</v>
      </c>
      <c r="D10353" s="1" t="s">
        <v>10451</v>
      </c>
      <c r="E10353" s="573">
        <f ca="1">SUMIF('BKAS IDR'!$E$10:$E$44,$C10353,'BKAS IDR'!$N$10:$N$43)</f>
        <v>0</v>
      </c>
      <c r="F10353" s="573"/>
    </row>
    <row r="10354" spans="3:6" ht="15" customHeight="1">
      <c r="C10354" s="53" t="s">
        <v>1275</v>
      </c>
      <c r="D10354" s="1" t="s">
        <v>10452</v>
      </c>
      <c r="E10354" s="573">
        <f ca="1">SUMIF('BKAS IDR'!$E$10:$E$44,$C10354,'BKAS IDR'!$N$10:$N$43)</f>
        <v>0</v>
      </c>
      <c r="F10354" s="573"/>
    </row>
    <row r="10355" spans="3:6" ht="15" customHeight="1">
      <c r="C10355" s="53" t="s">
        <v>1276</v>
      </c>
      <c r="D10355" s="1" t="s">
        <v>10453</v>
      </c>
      <c r="E10355" s="573">
        <f ca="1">SUMIF('BKAS IDR'!$E$10:$E$44,$C10355,'BKAS IDR'!$N$10:$N$43)</f>
        <v>0</v>
      </c>
      <c r="F10355" s="573"/>
    </row>
    <row r="10356" spans="3:6" ht="15" customHeight="1">
      <c r="C10356" s="53" t="s">
        <v>1277</v>
      </c>
      <c r="D10356" s="1" t="s">
        <v>10454</v>
      </c>
      <c r="E10356" s="573">
        <f ca="1">SUMIF('BKAS IDR'!$E$10:$E$44,$C10356,'BKAS IDR'!$N$10:$N$43)</f>
        <v>0</v>
      </c>
      <c r="F10356" s="573"/>
    </row>
    <row r="10357" spans="3:6" ht="15" customHeight="1">
      <c r="C10357" s="53" t="s">
        <v>1278</v>
      </c>
      <c r="D10357" s="1" t="s">
        <v>10455</v>
      </c>
      <c r="E10357" s="573">
        <f ca="1">SUMIF('BKAS IDR'!$E$10:$E$44,$C10357,'BKAS IDR'!$N$10:$N$43)</f>
        <v>0</v>
      </c>
      <c r="F10357" s="573"/>
    </row>
    <row r="10358" spans="3:6" ht="15" customHeight="1">
      <c r="C10358" s="53" t="s">
        <v>1279</v>
      </c>
      <c r="D10358" s="1" t="s">
        <v>10456</v>
      </c>
      <c r="E10358" s="573">
        <f ca="1">SUMIF('BKAS IDR'!$E$10:$E$44,$C10358,'BKAS IDR'!$N$10:$N$43)</f>
        <v>0</v>
      </c>
      <c r="F10358" s="573"/>
    </row>
    <row r="10359" spans="3:6" ht="15" customHeight="1">
      <c r="C10359" s="53" t="s">
        <v>1280</v>
      </c>
      <c r="D10359" s="1" t="s">
        <v>10457</v>
      </c>
      <c r="E10359" s="573">
        <f ca="1">SUMIF('BKAS IDR'!$E$10:$E$44,$C10359,'BKAS IDR'!$N$10:$N$43)</f>
        <v>0</v>
      </c>
      <c r="F10359" s="573"/>
    </row>
    <row r="10360" spans="3:6" ht="15" customHeight="1">
      <c r="C10360" s="53" t="s">
        <v>1281</v>
      </c>
      <c r="D10360" s="1" t="s">
        <v>10458</v>
      </c>
      <c r="E10360" s="573">
        <f ca="1">SUMIF('BKAS IDR'!$E$10:$E$44,$C10360,'BKAS IDR'!$N$10:$N$43)</f>
        <v>0</v>
      </c>
      <c r="F10360" s="573"/>
    </row>
    <row r="10361" spans="3:6" ht="15" customHeight="1">
      <c r="C10361" s="53" t="s">
        <v>1282</v>
      </c>
      <c r="D10361" s="1" t="s">
        <v>10459</v>
      </c>
      <c r="E10361" s="573">
        <f ca="1">SUMIF('BKAS IDR'!$E$10:$E$44,$C10361,'BKAS IDR'!$N$10:$N$43)</f>
        <v>0</v>
      </c>
      <c r="F10361" s="573"/>
    </row>
    <row r="10362" spans="3:6" ht="15" customHeight="1">
      <c r="C10362" s="53" t="s">
        <v>1283</v>
      </c>
      <c r="D10362" s="1" t="s">
        <v>10460</v>
      </c>
      <c r="E10362" s="573">
        <f ca="1">SUMIF('BKAS IDR'!$E$10:$E$44,$C10362,'BKAS IDR'!$N$10:$N$43)</f>
        <v>0</v>
      </c>
      <c r="F10362" s="573"/>
    </row>
    <row r="10363" spans="3:6" ht="15" customHeight="1">
      <c r="C10363" s="53" t="s">
        <v>1284</v>
      </c>
      <c r="D10363" s="1" t="s">
        <v>10461</v>
      </c>
      <c r="E10363" s="573">
        <f ca="1">SUMIF('BKAS IDR'!$E$10:$E$44,$C10363,'BKAS IDR'!$N$10:$N$43)</f>
        <v>0</v>
      </c>
      <c r="F10363" s="573"/>
    </row>
    <row r="10364" spans="3:6" ht="15" customHeight="1">
      <c r="C10364" s="53" t="s">
        <v>1285</v>
      </c>
      <c r="D10364" s="1" t="s">
        <v>10462</v>
      </c>
      <c r="E10364" s="573">
        <f ca="1">SUMIF('BKAS IDR'!$E$10:$E$44,$C10364,'BKAS IDR'!$N$10:$N$43)</f>
        <v>0</v>
      </c>
      <c r="F10364" s="573"/>
    </row>
    <row r="10365" spans="3:6" ht="15" customHeight="1">
      <c r="C10365" s="53" t="s">
        <v>1286</v>
      </c>
      <c r="D10365" s="1" t="s">
        <v>10463</v>
      </c>
      <c r="E10365" s="573">
        <f ca="1">SUMIF('BKAS IDR'!$E$10:$E$44,$C10365,'BKAS IDR'!$N$10:$N$43)</f>
        <v>0</v>
      </c>
      <c r="F10365" s="573"/>
    </row>
    <row r="10366" spans="3:6" ht="15" customHeight="1">
      <c r="C10366" s="53" t="s">
        <v>1287</v>
      </c>
      <c r="D10366" s="1" t="s">
        <v>10464</v>
      </c>
      <c r="E10366" s="573">
        <f ca="1">SUMIF('BKAS IDR'!$E$10:$E$44,$C10366,'BKAS IDR'!$N$10:$N$43)</f>
        <v>0</v>
      </c>
      <c r="F10366" s="573"/>
    </row>
    <row r="10367" spans="3:6" ht="15" customHeight="1">
      <c r="C10367" s="53" t="s">
        <v>1288</v>
      </c>
      <c r="D10367" s="1" t="s">
        <v>10465</v>
      </c>
      <c r="E10367" s="573">
        <f ca="1">SUMIF('BKAS IDR'!$E$10:$E$44,$C10367,'BKAS IDR'!$N$10:$N$43)</f>
        <v>0</v>
      </c>
      <c r="F10367" s="573"/>
    </row>
    <row r="10368" spans="3:6" ht="15" customHeight="1">
      <c r="C10368" s="53" t="s">
        <v>1289</v>
      </c>
      <c r="D10368" s="1" t="s">
        <v>10466</v>
      </c>
      <c r="E10368" s="573">
        <f ca="1">SUMIF('BKAS IDR'!$E$10:$E$44,$C10368,'BKAS IDR'!$N$10:$N$43)</f>
        <v>0</v>
      </c>
      <c r="F10368" s="573"/>
    </row>
    <row r="10369" spans="3:6" ht="15" customHeight="1">
      <c r="C10369" s="53" t="s">
        <v>1290</v>
      </c>
      <c r="D10369" s="1" t="s">
        <v>10467</v>
      </c>
      <c r="E10369" s="573">
        <f ca="1">SUMIF('BKAS IDR'!$E$10:$E$44,$C10369,'BKAS IDR'!$N$10:$N$43)</f>
        <v>0</v>
      </c>
      <c r="F10369" s="573"/>
    </row>
    <row r="10370" spans="3:6" ht="15" customHeight="1">
      <c r="C10370" s="53" t="s">
        <v>1291</v>
      </c>
      <c r="D10370" s="1" t="s">
        <v>10468</v>
      </c>
      <c r="E10370" s="573">
        <f ca="1">SUMIF('BKAS IDR'!$E$10:$E$44,$C10370,'BKAS IDR'!$N$10:$N$43)</f>
        <v>0</v>
      </c>
      <c r="F10370" s="573"/>
    </row>
    <row r="10371" spans="3:6" ht="15" customHeight="1">
      <c r="C10371" s="53" t="s">
        <v>1292</v>
      </c>
      <c r="D10371" s="1" t="s">
        <v>10469</v>
      </c>
      <c r="E10371" s="573">
        <f ca="1">SUMIF('BKAS IDR'!$E$10:$E$44,$C10371,'BKAS IDR'!$N$10:$N$43)</f>
        <v>0</v>
      </c>
      <c r="F10371" s="573"/>
    </row>
    <row r="10372" spans="3:6" ht="15" customHeight="1">
      <c r="C10372" s="53" t="s">
        <v>1293</v>
      </c>
      <c r="D10372" s="1" t="s">
        <v>10470</v>
      </c>
      <c r="E10372" s="573">
        <f ca="1">SUMIF('BKAS IDR'!$E$10:$E$44,$C10372,'BKAS IDR'!$N$10:$N$43)</f>
        <v>0</v>
      </c>
      <c r="F10372" s="573"/>
    </row>
    <row r="10373" spans="3:6" ht="15" customHeight="1">
      <c r="C10373" s="53" t="s">
        <v>1294</v>
      </c>
      <c r="D10373" s="1" t="s">
        <v>10471</v>
      </c>
      <c r="E10373" s="573">
        <f ca="1">SUMIF('BKAS IDR'!$E$10:$E$44,$C10373,'BKAS IDR'!$N$10:$N$43)</f>
        <v>0</v>
      </c>
      <c r="F10373" s="573"/>
    </row>
    <row r="10374" spans="3:6" ht="15" customHeight="1">
      <c r="C10374" s="53" t="s">
        <v>1295</v>
      </c>
      <c r="D10374" s="1" t="s">
        <v>10472</v>
      </c>
      <c r="E10374" s="573">
        <f ca="1">SUMIF('BKAS IDR'!$E$10:$E$44,$C10374,'BKAS IDR'!$N$10:$N$43)</f>
        <v>0</v>
      </c>
      <c r="F10374" s="573"/>
    </row>
    <row r="10375" spans="3:6" ht="15" customHeight="1">
      <c r="C10375" s="53" t="s">
        <v>1296</v>
      </c>
      <c r="D10375" s="1" t="s">
        <v>10473</v>
      </c>
      <c r="E10375" s="573">
        <f ca="1">SUMIF('BKAS IDR'!$E$10:$E$44,$C10375,'BKAS IDR'!$N$10:$N$43)</f>
        <v>0</v>
      </c>
      <c r="F10375" s="573"/>
    </row>
    <row r="10376" spans="3:6" ht="15" customHeight="1">
      <c r="C10376" s="53" t="s">
        <v>1297</v>
      </c>
      <c r="D10376" s="1" t="s">
        <v>10474</v>
      </c>
      <c r="E10376" s="573">
        <f ca="1">SUMIF('BKAS IDR'!$E$10:$E$44,$C10376,'BKAS IDR'!$N$10:$N$43)</f>
        <v>0</v>
      </c>
      <c r="F10376" s="573"/>
    </row>
    <row r="10377" spans="3:6" ht="15" customHeight="1">
      <c r="C10377" s="53" t="s">
        <v>1298</v>
      </c>
      <c r="D10377" s="1" t="s">
        <v>10475</v>
      </c>
      <c r="E10377" s="573">
        <f ca="1">SUMIF('BKAS IDR'!$E$10:$E$44,$C10377,'BKAS IDR'!$N$10:$N$43)</f>
        <v>0</v>
      </c>
      <c r="F10377" s="573"/>
    </row>
    <row r="10378" spans="3:6" ht="15" customHeight="1">
      <c r="C10378" s="53" t="s">
        <v>1299</v>
      </c>
      <c r="D10378" s="1" t="s">
        <v>10476</v>
      </c>
      <c r="E10378" s="573">
        <f ca="1">SUMIF('BKAS IDR'!$E$10:$E$44,$C10378,'BKAS IDR'!$N$10:$N$43)</f>
        <v>0</v>
      </c>
      <c r="F10378" s="573"/>
    </row>
    <row r="10379" spans="3:6" ht="15" customHeight="1">
      <c r="C10379" s="53" t="s">
        <v>1300</v>
      </c>
      <c r="D10379" s="1" t="s">
        <v>10477</v>
      </c>
      <c r="E10379" s="573">
        <f ca="1">SUMIF('BKAS IDR'!$E$10:$E$44,$C10379,'BKAS IDR'!$N$10:$N$43)</f>
        <v>0</v>
      </c>
      <c r="F10379" s="573"/>
    </row>
    <row r="10380" spans="3:6" ht="15" customHeight="1">
      <c r="C10380" s="53" t="s">
        <v>1301</v>
      </c>
      <c r="D10380" s="1" t="s">
        <v>10478</v>
      </c>
      <c r="E10380" s="573">
        <f ca="1">SUMIF('BKAS IDR'!$E$10:$E$44,$C10380,'BKAS IDR'!$N$10:$N$43)</f>
        <v>0</v>
      </c>
      <c r="F10380" s="573"/>
    </row>
    <row r="10381" spans="3:6" ht="15" customHeight="1">
      <c r="C10381" s="53" t="s">
        <v>1302</v>
      </c>
      <c r="D10381" s="1" t="s">
        <v>10479</v>
      </c>
      <c r="E10381" s="573">
        <f ca="1">SUMIF('BKAS IDR'!$E$10:$E$44,$C10381,'BKAS IDR'!$N$10:$N$43)</f>
        <v>0</v>
      </c>
      <c r="F10381" s="573"/>
    </row>
    <row r="10382" spans="3:6" ht="15" customHeight="1">
      <c r="C10382" s="53" t="s">
        <v>1303</v>
      </c>
      <c r="D10382" s="1" t="s">
        <v>10480</v>
      </c>
      <c r="E10382" s="573">
        <f ca="1">SUMIF('BKAS IDR'!$E$10:$E$44,$C10382,'BKAS IDR'!$N$10:$N$43)</f>
        <v>0</v>
      </c>
      <c r="F10382" s="573"/>
    </row>
    <row r="10383" spans="3:6" ht="15" customHeight="1">
      <c r="C10383" s="53" t="s">
        <v>1304</v>
      </c>
      <c r="D10383" s="1" t="s">
        <v>10481</v>
      </c>
      <c r="E10383" s="573">
        <f ca="1">SUMIF('BKAS IDR'!$E$10:$E$44,$C10383,'BKAS IDR'!$N$10:$N$43)</f>
        <v>0</v>
      </c>
      <c r="F10383" s="573"/>
    </row>
    <row r="10384" spans="3:6" ht="15" customHeight="1">
      <c r="C10384" s="53" t="s">
        <v>1305</v>
      </c>
      <c r="D10384" s="1" t="s">
        <v>10482</v>
      </c>
      <c r="E10384" s="573">
        <f ca="1">SUMIF('BKAS IDR'!$E$10:$E$44,$C10384,'BKAS IDR'!$N$10:$N$43)</f>
        <v>0</v>
      </c>
      <c r="F10384" s="573"/>
    </row>
    <row r="10385" spans="3:6" ht="15" customHeight="1">
      <c r="C10385" s="53" t="s">
        <v>1306</v>
      </c>
      <c r="D10385" s="1" t="s">
        <v>10483</v>
      </c>
      <c r="E10385" s="573">
        <f ca="1">SUMIF('BKAS IDR'!$E$10:$E$44,$C10385,'BKAS IDR'!$N$10:$N$43)</f>
        <v>0</v>
      </c>
      <c r="F10385" s="573"/>
    </row>
    <row r="10386" spans="3:6" ht="15" customHeight="1">
      <c r="C10386" s="53" t="s">
        <v>1307</v>
      </c>
      <c r="D10386" s="1" t="s">
        <v>10484</v>
      </c>
      <c r="E10386" s="573">
        <f ca="1">SUMIF('BKAS IDR'!$E$10:$E$44,$C10386,'BKAS IDR'!$N$10:$N$43)</f>
        <v>0</v>
      </c>
      <c r="F10386" s="573"/>
    </row>
    <row r="10387" spans="3:6" ht="15" customHeight="1">
      <c r="C10387" s="53" t="s">
        <v>1308</v>
      </c>
      <c r="D10387" s="1" t="s">
        <v>10485</v>
      </c>
      <c r="E10387" s="573">
        <f ca="1">SUMIF('BKAS IDR'!$E$10:$E$44,$C10387,'BKAS IDR'!$N$10:$N$43)</f>
        <v>0</v>
      </c>
      <c r="F10387" s="573"/>
    </row>
    <row r="10388" spans="3:6" ht="15" customHeight="1">
      <c r="C10388" s="53" t="s">
        <v>1309</v>
      </c>
      <c r="D10388" s="1" t="s">
        <v>10486</v>
      </c>
      <c r="E10388" s="573">
        <f ca="1">SUMIF('BKAS IDR'!$E$10:$E$44,$C10388,'BKAS IDR'!$N$10:$N$43)</f>
        <v>0</v>
      </c>
      <c r="F10388" s="573"/>
    </row>
    <row r="10389" spans="3:6" ht="15" customHeight="1">
      <c r="C10389" s="53" t="s">
        <v>1310</v>
      </c>
      <c r="D10389" s="1" t="s">
        <v>10487</v>
      </c>
      <c r="E10389" s="573">
        <f ca="1">SUMIF('BKAS IDR'!$E$10:$E$44,$C10389,'BKAS IDR'!$N$10:$N$43)</f>
        <v>0</v>
      </c>
      <c r="F10389" s="573"/>
    </row>
    <row r="10390" spans="3:6" ht="15" customHeight="1">
      <c r="C10390" s="53" t="s">
        <v>1311</v>
      </c>
      <c r="D10390" s="1" t="s">
        <v>10488</v>
      </c>
      <c r="E10390" s="573">
        <f ca="1">SUMIF('BKAS IDR'!$E$10:$E$44,$C10390,'BKAS IDR'!$N$10:$N$43)</f>
        <v>0</v>
      </c>
      <c r="F10390" s="573"/>
    </row>
    <row r="10391" spans="3:6" ht="15" customHeight="1">
      <c r="C10391" s="53" t="s">
        <v>1312</v>
      </c>
      <c r="D10391" s="1" t="s">
        <v>10489</v>
      </c>
      <c r="E10391" s="573">
        <f ca="1">SUMIF('BKAS IDR'!$E$10:$E$44,$C10391,'BKAS IDR'!$N$10:$N$43)</f>
        <v>0</v>
      </c>
      <c r="F10391" s="573"/>
    </row>
    <row r="10392" spans="3:6" ht="15" customHeight="1">
      <c r="C10392" s="53" t="s">
        <v>1313</v>
      </c>
      <c r="D10392" s="1" t="s">
        <v>10490</v>
      </c>
      <c r="E10392" s="573">
        <f ca="1">SUMIF('BKAS IDR'!$E$10:$E$44,$C10392,'BKAS IDR'!$N$10:$N$43)</f>
        <v>0</v>
      </c>
      <c r="F10392" s="573"/>
    </row>
    <row r="10393" spans="3:6" ht="15" customHeight="1">
      <c r="C10393" s="53" t="s">
        <v>1314</v>
      </c>
      <c r="D10393" s="1" t="s">
        <v>10491</v>
      </c>
      <c r="E10393" s="573">
        <f ca="1">SUMIF('BKAS IDR'!$E$10:$E$44,$C10393,'BKAS IDR'!$N$10:$N$43)</f>
        <v>0</v>
      </c>
      <c r="F10393" s="573"/>
    </row>
    <row r="10394" spans="3:6" ht="15" customHeight="1">
      <c r="C10394" s="53" t="s">
        <v>1315</v>
      </c>
      <c r="D10394" s="1" t="s">
        <v>10492</v>
      </c>
      <c r="E10394" s="573">
        <f ca="1">SUMIF('BKAS IDR'!$E$10:$E$44,$C10394,'BKAS IDR'!$N$10:$N$43)</f>
        <v>0</v>
      </c>
      <c r="F10394" s="573"/>
    </row>
    <row r="10395" spans="3:6" ht="15" customHeight="1">
      <c r="C10395" s="53" t="s">
        <v>1316</v>
      </c>
      <c r="D10395" s="1" t="s">
        <v>10493</v>
      </c>
      <c r="E10395" s="573">
        <f ca="1">SUMIF('BKAS IDR'!$E$10:$E$44,$C10395,'BKAS IDR'!$N$10:$N$43)</f>
        <v>0</v>
      </c>
      <c r="F10395" s="573"/>
    </row>
    <row r="10396" spans="3:6" ht="15" customHeight="1">
      <c r="C10396" s="53" t="s">
        <v>1317</v>
      </c>
      <c r="D10396" s="1" t="s">
        <v>10494</v>
      </c>
      <c r="E10396" s="573">
        <f ca="1">SUMIF('BKAS IDR'!$E$10:$E$44,$C10396,'BKAS IDR'!$N$10:$N$43)</f>
        <v>0</v>
      </c>
      <c r="F10396" s="573"/>
    </row>
    <row r="10397" spans="3:6" ht="15" customHeight="1">
      <c r="C10397" s="53" t="s">
        <v>1318</v>
      </c>
      <c r="D10397" s="1" t="s">
        <v>10495</v>
      </c>
      <c r="E10397" s="573">
        <f ca="1">SUMIF('BKAS IDR'!$E$10:$E$44,$C10397,'BKAS IDR'!$N$10:$N$43)</f>
        <v>0</v>
      </c>
      <c r="F10397" s="573"/>
    </row>
    <row r="10398" spans="3:6" ht="15" customHeight="1">
      <c r="C10398" s="53" t="s">
        <v>1319</v>
      </c>
      <c r="D10398" s="1" t="s">
        <v>10496</v>
      </c>
      <c r="E10398" s="573">
        <f ca="1">SUMIF('BKAS IDR'!$E$10:$E$44,$C10398,'BKAS IDR'!$N$10:$N$43)</f>
        <v>0</v>
      </c>
      <c r="F10398" s="573"/>
    </row>
    <row r="10399" spans="3:6" ht="15" customHeight="1">
      <c r="C10399" s="53" t="s">
        <v>1320</v>
      </c>
      <c r="D10399" s="1" t="s">
        <v>10497</v>
      </c>
      <c r="E10399" s="573">
        <f ca="1">SUMIF('BKAS IDR'!$E$10:$E$44,$C10399,'BKAS IDR'!$N$10:$N$43)</f>
        <v>0</v>
      </c>
      <c r="F10399" s="573"/>
    </row>
    <row r="10400" spans="3:6" ht="15" customHeight="1">
      <c r="C10400" s="53" t="s">
        <v>1321</v>
      </c>
      <c r="D10400" s="1" t="s">
        <v>10498</v>
      </c>
      <c r="E10400" s="573">
        <f ca="1">SUMIF('BKAS IDR'!$E$10:$E$44,$C10400,'BKAS IDR'!$N$10:$N$43)</f>
        <v>0</v>
      </c>
      <c r="F10400" s="573"/>
    </row>
    <row r="10401" spans="3:6" ht="15" customHeight="1">
      <c r="C10401" s="53" t="s">
        <v>1322</v>
      </c>
      <c r="D10401" s="1" t="s">
        <v>10499</v>
      </c>
      <c r="E10401" s="573">
        <f ca="1">SUMIF('BKAS IDR'!$E$10:$E$44,$C10401,'BKAS IDR'!$N$10:$N$43)</f>
        <v>0</v>
      </c>
      <c r="F10401" s="573"/>
    </row>
    <row r="10402" spans="3:6" ht="15" customHeight="1">
      <c r="C10402" s="53" t="s">
        <v>1323</v>
      </c>
      <c r="D10402" s="1" t="s">
        <v>10500</v>
      </c>
      <c r="E10402" s="573">
        <f ca="1">SUMIF('BKAS IDR'!$E$10:$E$44,$C10402,'BKAS IDR'!$N$10:$N$43)</f>
        <v>0</v>
      </c>
      <c r="F10402" s="573"/>
    </row>
    <row r="10403" spans="3:6" ht="15" customHeight="1">
      <c r="C10403" s="53" t="s">
        <v>1324</v>
      </c>
      <c r="D10403" s="1" t="s">
        <v>10501</v>
      </c>
      <c r="E10403" s="573">
        <f ca="1">SUMIF('BKAS IDR'!$E$10:$E$44,$C10403,'BKAS IDR'!$N$10:$N$43)</f>
        <v>0</v>
      </c>
      <c r="F10403" s="573"/>
    </row>
    <row r="10404" spans="3:6" ht="15" customHeight="1">
      <c r="C10404" s="53" t="s">
        <v>1325</v>
      </c>
      <c r="D10404" s="1" t="s">
        <v>10502</v>
      </c>
      <c r="E10404" s="573">
        <f ca="1">SUMIF('BKAS IDR'!$E$10:$E$44,$C10404,'BKAS IDR'!$N$10:$N$43)</f>
        <v>0</v>
      </c>
      <c r="F10404" s="573"/>
    </row>
    <row r="10405" spans="3:6" ht="15" customHeight="1">
      <c r="C10405" s="53" t="s">
        <v>1326</v>
      </c>
      <c r="D10405" s="1" t="s">
        <v>10503</v>
      </c>
      <c r="E10405" s="573">
        <f ca="1">SUMIF('BKAS IDR'!$E$10:$E$44,$C10405,'BKAS IDR'!$N$10:$N$43)</f>
        <v>0</v>
      </c>
      <c r="F10405" s="573"/>
    </row>
    <row r="10406" spans="3:6" ht="15" customHeight="1">
      <c r="C10406" s="53" t="s">
        <v>1327</v>
      </c>
      <c r="D10406" s="1" t="s">
        <v>10504</v>
      </c>
      <c r="E10406" s="573">
        <f ca="1">SUMIF('BKAS IDR'!$E$10:$E$44,$C10406,'BKAS IDR'!$N$10:$N$43)</f>
        <v>0</v>
      </c>
      <c r="F10406" s="573"/>
    </row>
    <row r="10407" spans="3:6" ht="15" customHeight="1">
      <c r="C10407" s="53" t="s">
        <v>1328</v>
      </c>
      <c r="D10407" s="1" t="s">
        <v>10505</v>
      </c>
      <c r="E10407" s="573">
        <f ca="1">SUMIF('BKAS IDR'!$E$10:$E$44,$C10407,'BKAS IDR'!$N$10:$N$43)</f>
        <v>0</v>
      </c>
      <c r="F10407" s="573"/>
    </row>
    <row r="10408" spans="3:6" ht="15" customHeight="1">
      <c r="C10408" s="53" t="s">
        <v>1329</v>
      </c>
      <c r="D10408" s="1" t="s">
        <v>10506</v>
      </c>
      <c r="E10408" s="573">
        <f ca="1">SUMIF('BKAS IDR'!$E$10:$E$44,$C10408,'BKAS IDR'!$N$10:$N$43)</f>
        <v>0</v>
      </c>
      <c r="F10408" s="573"/>
    </row>
    <row r="10409" spans="3:6" ht="15" customHeight="1">
      <c r="C10409" s="53" t="s">
        <v>1330</v>
      </c>
      <c r="D10409" s="1" t="s">
        <v>10507</v>
      </c>
      <c r="E10409" s="573">
        <f ca="1">SUMIF('BKAS IDR'!$E$10:$E$44,$C10409,'BKAS IDR'!$N$10:$N$43)</f>
        <v>0</v>
      </c>
      <c r="F10409" s="573"/>
    </row>
    <row r="10410" spans="3:6" ht="15" customHeight="1">
      <c r="C10410" s="53" t="s">
        <v>1331</v>
      </c>
      <c r="D10410" s="1" t="s">
        <v>10508</v>
      </c>
      <c r="E10410" s="573">
        <f ca="1">SUMIF('BKAS IDR'!$E$10:$E$44,$C10410,'BKAS IDR'!$N$10:$N$43)</f>
        <v>0</v>
      </c>
      <c r="F10410" s="573"/>
    </row>
    <row r="10411" spans="3:6" ht="15" customHeight="1">
      <c r="C10411" s="53" t="s">
        <v>1332</v>
      </c>
      <c r="D10411" s="1" t="s">
        <v>10509</v>
      </c>
      <c r="E10411" s="573">
        <f ca="1">SUMIF('BKAS IDR'!$E$10:$E$44,$C10411,'BKAS IDR'!$N$10:$N$43)</f>
        <v>0</v>
      </c>
      <c r="F10411" s="573"/>
    </row>
    <row r="10412" spans="3:6" ht="15" customHeight="1">
      <c r="C10412" s="53" t="s">
        <v>1333</v>
      </c>
      <c r="D10412" s="1" t="s">
        <v>10510</v>
      </c>
      <c r="E10412" s="573">
        <f ca="1">SUMIF('BKAS IDR'!$E$10:$E$44,$C10412,'BKAS IDR'!$N$10:$N$43)</f>
        <v>0</v>
      </c>
      <c r="F10412" s="573"/>
    </row>
    <row r="10413" spans="3:6" ht="15" customHeight="1">
      <c r="C10413" s="53" t="s">
        <v>1334</v>
      </c>
      <c r="D10413" s="1" t="s">
        <v>10511</v>
      </c>
      <c r="E10413" s="573">
        <f ca="1">SUMIF('BKAS IDR'!$E$10:$E$44,$C10413,'BKAS IDR'!$N$10:$N$43)</f>
        <v>0</v>
      </c>
      <c r="F10413" s="573"/>
    </row>
    <row r="10414" spans="3:6" ht="15" customHeight="1">
      <c r="C10414" s="53" t="s">
        <v>1335</v>
      </c>
      <c r="D10414" s="1" t="s">
        <v>10512</v>
      </c>
      <c r="E10414" s="573">
        <f ca="1">SUMIF('BKAS IDR'!$E$10:$E$44,$C10414,'BKAS IDR'!$N$10:$N$43)</f>
        <v>0</v>
      </c>
      <c r="F10414" s="573"/>
    </row>
    <row r="10415" spans="3:6" ht="15" customHeight="1">
      <c r="C10415" s="53" t="s">
        <v>1336</v>
      </c>
      <c r="D10415" s="1" t="s">
        <v>10513</v>
      </c>
      <c r="E10415" s="573">
        <f ca="1">SUMIF('BKAS IDR'!$E$10:$E$44,$C10415,'BKAS IDR'!$N$10:$N$43)</f>
        <v>0</v>
      </c>
      <c r="F10415" s="573"/>
    </row>
    <row r="10416" spans="3:6" ht="15" customHeight="1">
      <c r="C10416" s="53" t="s">
        <v>1337</v>
      </c>
      <c r="D10416" s="1" t="s">
        <v>10514</v>
      </c>
      <c r="E10416" s="573">
        <f ca="1">SUMIF('BKAS IDR'!$E$10:$E$44,$C10416,'BKAS IDR'!$N$10:$N$43)</f>
        <v>0</v>
      </c>
      <c r="F10416" s="573"/>
    </row>
    <row r="10417" spans="3:6" ht="15" customHeight="1">
      <c r="C10417" s="53" t="s">
        <v>1338</v>
      </c>
      <c r="D10417" s="1" t="s">
        <v>10515</v>
      </c>
      <c r="E10417" s="573">
        <f ca="1">SUMIF('BKAS IDR'!$E$10:$E$44,$C10417,'BKAS IDR'!$N$10:$N$43)</f>
        <v>0</v>
      </c>
      <c r="F10417" s="573"/>
    </row>
    <row r="10418" spans="3:6" ht="15" customHeight="1">
      <c r="C10418" s="53" t="s">
        <v>1339</v>
      </c>
      <c r="D10418" s="1" t="s">
        <v>10516</v>
      </c>
      <c r="E10418" s="573">
        <f ca="1">SUMIF('BKAS IDR'!$E$10:$E$44,$C10418,'BKAS IDR'!$N$10:$N$43)</f>
        <v>0</v>
      </c>
      <c r="F10418" s="573"/>
    </row>
    <row r="10419" spans="3:6" ht="15" customHeight="1">
      <c r="C10419" s="53" t="s">
        <v>1340</v>
      </c>
      <c r="D10419" s="1" t="s">
        <v>10517</v>
      </c>
      <c r="E10419" s="573">
        <f ca="1">SUMIF('BKAS IDR'!$E$10:$E$44,$C10419,'BKAS IDR'!$N$10:$N$43)</f>
        <v>0</v>
      </c>
      <c r="F10419" s="573"/>
    </row>
    <row r="10420" spans="3:6" ht="15" customHeight="1">
      <c r="C10420" s="53" t="s">
        <v>1341</v>
      </c>
      <c r="D10420" s="1" t="s">
        <v>10518</v>
      </c>
      <c r="E10420" s="573">
        <f ca="1">SUMIF('BKAS IDR'!$E$10:$E$44,$C10420,'BKAS IDR'!$N$10:$N$43)</f>
        <v>0</v>
      </c>
      <c r="F10420" s="573"/>
    </row>
    <row r="10421" spans="3:6" ht="15" customHeight="1">
      <c r="C10421" s="53" t="s">
        <v>1342</v>
      </c>
      <c r="D10421" s="1" t="s">
        <v>10519</v>
      </c>
      <c r="E10421" s="573">
        <f ca="1">SUMIF('BKAS IDR'!$E$10:$E$44,$C10421,'BKAS IDR'!$N$10:$N$43)</f>
        <v>0</v>
      </c>
      <c r="F10421" s="573"/>
    </row>
    <row r="10422" spans="3:6" ht="15" customHeight="1">
      <c r="C10422" s="53" t="s">
        <v>1343</v>
      </c>
      <c r="D10422" s="1" t="s">
        <v>10520</v>
      </c>
      <c r="E10422" s="573">
        <f ca="1">SUMIF('BKAS IDR'!$E$10:$E$44,$C10422,'BKAS IDR'!$N$10:$N$43)</f>
        <v>0</v>
      </c>
      <c r="F10422" s="573"/>
    </row>
    <row r="10423" spans="3:6" ht="15" customHeight="1">
      <c r="C10423" s="53" t="s">
        <v>1344</v>
      </c>
      <c r="D10423" s="1" t="s">
        <v>10521</v>
      </c>
      <c r="E10423" s="573">
        <f ca="1">SUMIF('BKAS IDR'!$E$10:$E$44,$C10423,'BKAS IDR'!$N$10:$N$43)</f>
        <v>0</v>
      </c>
      <c r="F10423" s="573"/>
    </row>
    <row r="10424" spans="3:6" ht="15" customHeight="1">
      <c r="C10424" s="53" t="s">
        <v>1345</v>
      </c>
      <c r="D10424" s="1" t="s">
        <v>10522</v>
      </c>
      <c r="E10424" s="573">
        <f ca="1">SUMIF('BKAS IDR'!$E$10:$E$44,$C10424,'BKAS IDR'!$N$10:$N$43)</f>
        <v>0</v>
      </c>
      <c r="F10424" s="573"/>
    </row>
    <row r="10425" spans="3:6" ht="15" customHeight="1">
      <c r="C10425" s="53" t="s">
        <v>1346</v>
      </c>
      <c r="D10425" s="1" t="s">
        <v>10523</v>
      </c>
      <c r="E10425" s="573">
        <f ca="1">SUMIF('BKAS IDR'!$E$10:$E$44,$C10425,'BKAS IDR'!$N$10:$N$43)</f>
        <v>0</v>
      </c>
      <c r="F10425" s="573"/>
    </row>
    <row r="10426" spans="3:6" ht="15" customHeight="1">
      <c r="C10426" s="53" t="s">
        <v>1347</v>
      </c>
      <c r="D10426" s="1" t="s">
        <v>10524</v>
      </c>
      <c r="E10426" s="573">
        <f ca="1">SUMIF('BKAS IDR'!$E$10:$E$44,$C10426,'BKAS IDR'!$N$10:$N$43)</f>
        <v>0</v>
      </c>
      <c r="F10426" s="573"/>
    </row>
    <row r="10427" spans="3:6" ht="15" customHeight="1">
      <c r="C10427" s="53" t="s">
        <v>1348</v>
      </c>
      <c r="D10427" s="1" t="s">
        <v>10525</v>
      </c>
      <c r="E10427" s="573">
        <f ca="1">SUMIF('BKAS IDR'!$E$10:$E$44,$C10427,'BKAS IDR'!$N$10:$N$43)</f>
        <v>0</v>
      </c>
      <c r="F10427" s="573"/>
    </row>
    <row r="10428" spans="3:6" ht="15" customHeight="1">
      <c r="C10428" s="53" t="s">
        <v>1349</v>
      </c>
      <c r="D10428" s="1" t="s">
        <v>10526</v>
      </c>
      <c r="E10428" s="573">
        <f ca="1">SUMIF('BKAS IDR'!$E$10:$E$44,$C10428,'BKAS IDR'!$N$10:$N$43)</f>
        <v>0</v>
      </c>
      <c r="F10428" s="573"/>
    </row>
    <row r="10429" spans="3:6" ht="15" customHeight="1">
      <c r="C10429" s="53" t="s">
        <v>1350</v>
      </c>
      <c r="D10429" s="1" t="s">
        <v>10527</v>
      </c>
      <c r="E10429" s="573">
        <f ca="1">SUMIF('BKAS IDR'!$E$10:$E$44,$C10429,'BKAS IDR'!$N$10:$N$43)</f>
        <v>0</v>
      </c>
      <c r="F10429" s="573"/>
    </row>
    <row r="10430" spans="3:6" ht="15" customHeight="1">
      <c r="C10430" s="53" t="s">
        <v>1351</v>
      </c>
      <c r="D10430" s="1" t="s">
        <v>10528</v>
      </c>
      <c r="E10430" s="573">
        <f ca="1">SUMIF('BKAS IDR'!$E$10:$E$44,$C10430,'BKAS IDR'!$N$10:$N$43)</f>
        <v>0</v>
      </c>
      <c r="F10430" s="573"/>
    </row>
    <row r="10431" spans="3:6" ht="15" customHeight="1">
      <c r="C10431" s="53" t="s">
        <v>1352</v>
      </c>
      <c r="D10431" s="1" t="s">
        <v>10529</v>
      </c>
      <c r="E10431" s="573">
        <f ca="1">SUMIF('BKAS IDR'!$E$10:$E$44,$C10431,'BKAS IDR'!$N$10:$N$43)</f>
        <v>0</v>
      </c>
      <c r="F10431" s="573"/>
    </row>
    <row r="10432" spans="3:6" ht="15" customHeight="1">
      <c r="C10432" s="53" t="s">
        <v>1353</v>
      </c>
      <c r="D10432" s="1" t="s">
        <v>10530</v>
      </c>
      <c r="E10432" s="573">
        <f ca="1">SUMIF('BKAS IDR'!$E$10:$E$44,$C10432,'BKAS IDR'!$N$10:$N$43)</f>
        <v>0</v>
      </c>
      <c r="F10432" s="573"/>
    </row>
    <row r="10433" spans="3:6" ht="15" customHeight="1">
      <c r="C10433" s="53" t="s">
        <v>1354</v>
      </c>
      <c r="D10433" s="1" t="s">
        <v>10531</v>
      </c>
      <c r="E10433" s="573">
        <f ca="1">SUMIF('BKAS IDR'!$E$10:$E$44,$C10433,'BKAS IDR'!$N$10:$N$43)</f>
        <v>0</v>
      </c>
      <c r="F10433" s="573"/>
    </row>
    <row r="10434" spans="3:6" ht="15" customHeight="1">
      <c r="C10434" s="53" t="s">
        <v>1355</v>
      </c>
      <c r="D10434" s="1" t="s">
        <v>10532</v>
      </c>
      <c r="E10434" s="573">
        <f ca="1">SUMIF('BKAS IDR'!$E$10:$E$44,$C10434,'BKAS IDR'!$N$10:$N$43)</f>
        <v>0</v>
      </c>
      <c r="F10434" s="573"/>
    </row>
    <row r="10435" spans="3:6" ht="15" customHeight="1">
      <c r="C10435" s="53" t="s">
        <v>1356</v>
      </c>
      <c r="D10435" s="1" t="s">
        <v>10533</v>
      </c>
      <c r="E10435" s="573">
        <f ca="1">SUMIF('BKAS IDR'!$E$10:$E$44,$C10435,'BKAS IDR'!$N$10:$N$43)</f>
        <v>0</v>
      </c>
      <c r="F10435" s="573"/>
    </row>
    <row r="10436" spans="3:6" ht="15" customHeight="1">
      <c r="C10436" s="53" t="s">
        <v>1357</v>
      </c>
      <c r="D10436" s="1" t="s">
        <v>10534</v>
      </c>
      <c r="E10436" s="573">
        <f ca="1">SUMIF('BKAS IDR'!$E$10:$E$44,$C10436,'BKAS IDR'!$N$10:$N$43)</f>
        <v>0</v>
      </c>
      <c r="F10436" s="573"/>
    </row>
    <row r="10437" spans="3:6" ht="15" customHeight="1">
      <c r="C10437" s="53" t="s">
        <v>1358</v>
      </c>
      <c r="D10437" s="1" t="s">
        <v>10535</v>
      </c>
      <c r="E10437" s="573">
        <f ca="1">SUMIF('BKAS IDR'!$E$10:$E$44,$C10437,'BKAS IDR'!$N$10:$N$43)</f>
        <v>0</v>
      </c>
      <c r="F10437" s="573"/>
    </row>
    <row r="10438" spans="3:6" ht="15" customHeight="1">
      <c r="C10438" s="53" t="s">
        <v>1359</v>
      </c>
      <c r="D10438" s="1" t="s">
        <v>10536</v>
      </c>
      <c r="E10438" s="573">
        <f ca="1">SUMIF('BKAS IDR'!$E$10:$E$44,$C10438,'BKAS IDR'!$N$10:$N$43)</f>
        <v>0</v>
      </c>
      <c r="F10438" s="573"/>
    </row>
    <row r="10439" spans="3:6" ht="15" customHeight="1">
      <c r="C10439" s="53" t="s">
        <v>1360</v>
      </c>
      <c r="D10439" s="1" t="s">
        <v>10537</v>
      </c>
      <c r="E10439" s="573">
        <f ca="1">SUMIF('BKAS IDR'!$E$10:$E$44,$C10439,'BKAS IDR'!$N$10:$N$43)</f>
        <v>0</v>
      </c>
      <c r="F10439" s="573"/>
    </row>
    <row r="10440" spans="3:6" ht="15" customHeight="1">
      <c r="C10440" s="53" t="s">
        <v>1361</v>
      </c>
      <c r="D10440" s="1" t="s">
        <v>10538</v>
      </c>
      <c r="E10440" s="573">
        <f ca="1">SUMIF('BKAS IDR'!$E$10:$E$44,$C10440,'BKAS IDR'!$N$10:$N$43)</f>
        <v>0</v>
      </c>
      <c r="F10440" s="573"/>
    </row>
    <row r="10441" spans="3:6" ht="15" customHeight="1">
      <c r="C10441" s="53" t="s">
        <v>1362</v>
      </c>
      <c r="D10441" s="1" t="s">
        <v>10539</v>
      </c>
      <c r="E10441" s="573">
        <f ca="1">SUMIF('BKAS IDR'!$E$10:$E$44,$C10441,'BKAS IDR'!$N$10:$N$43)</f>
        <v>0</v>
      </c>
      <c r="F10441" s="573"/>
    </row>
    <row r="10442" spans="3:6" ht="15" customHeight="1">
      <c r="C10442" s="53" t="s">
        <v>1363</v>
      </c>
      <c r="D10442" s="1" t="s">
        <v>10540</v>
      </c>
      <c r="E10442" s="573">
        <f ca="1">SUMIF('BKAS IDR'!$E$10:$E$44,$C10442,'BKAS IDR'!$N$10:$N$43)</f>
        <v>0</v>
      </c>
      <c r="F10442" s="573"/>
    </row>
    <row r="10443" spans="3:6" ht="15" customHeight="1">
      <c r="C10443" s="53" t="s">
        <v>1364</v>
      </c>
      <c r="D10443" s="1" t="s">
        <v>10541</v>
      </c>
      <c r="E10443" s="573">
        <f ca="1">SUMIF('BKAS IDR'!$E$10:$E$44,$C10443,'BKAS IDR'!$N$10:$N$43)</f>
        <v>0</v>
      </c>
      <c r="F10443" s="573"/>
    </row>
    <row r="10444" spans="3:6" ht="15" customHeight="1">
      <c r="C10444" s="53" t="s">
        <v>1365</v>
      </c>
      <c r="D10444" s="1" t="s">
        <v>10542</v>
      </c>
      <c r="E10444" s="573">
        <f ca="1">SUMIF('BKAS IDR'!$E$10:$E$44,$C10444,'BKAS IDR'!$N$10:$N$43)</f>
        <v>0</v>
      </c>
      <c r="F10444" s="573"/>
    </row>
    <row r="10445" spans="3:6" ht="15" customHeight="1">
      <c r="C10445" s="53" t="s">
        <v>1366</v>
      </c>
      <c r="D10445" s="1" t="s">
        <v>10543</v>
      </c>
      <c r="E10445" s="573">
        <f ca="1">SUMIF('BKAS IDR'!$E$10:$E$44,$C10445,'BKAS IDR'!$N$10:$N$43)</f>
        <v>0</v>
      </c>
      <c r="F10445" s="573"/>
    </row>
    <row r="10446" spans="3:6" ht="15" customHeight="1">
      <c r="C10446" s="53" t="s">
        <v>1367</v>
      </c>
      <c r="D10446" s="1" t="s">
        <v>10544</v>
      </c>
      <c r="E10446" s="573">
        <f ca="1">SUMIF('BKAS IDR'!$E$10:$E$44,$C10446,'BKAS IDR'!$N$10:$N$43)</f>
        <v>0</v>
      </c>
      <c r="F10446" s="573"/>
    </row>
    <row r="10447" spans="3:6" ht="15" customHeight="1">
      <c r="C10447" s="53" t="s">
        <v>1368</v>
      </c>
      <c r="D10447" s="1" t="s">
        <v>10545</v>
      </c>
      <c r="E10447" s="573">
        <f ca="1">SUMIF('BKAS IDR'!$E$10:$E$44,$C10447,'BKAS IDR'!$N$10:$N$43)</f>
        <v>0</v>
      </c>
      <c r="F10447" s="573"/>
    </row>
    <row r="10448" spans="3:6" ht="15" customHeight="1">
      <c r="C10448" s="53" t="s">
        <v>1369</v>
      </c>
      <c r="D10448" s="1" t="s">
        <v>10546</v>
      </c>
      <c r="E10448" s="573">
        <f ca="1">SUMIF('BKAS IDR'!$E$10:$E$44,$C10448,'BKAS IDR'!$N$10:$N$43)</f>
        <v>0</v>
      </c>
      <c r="F10448" s="573"/>
    </row>
    <row r="10449" spans="3:6" ht="15" customHeight="1">
      <c r="C10449" s="53" t="s">
        <v>1370</v>
      </c>
      <c r="D10449" s="1" t="s">
        <v>10547</v>
      </c>
      <c r="E10449" s="573">
        <f ca="1">SUMIF('BKAS IDR'!$E$10:$E$44,$C10449,'BKAS IDR'!$N$10:$N$43)</f>
        <v>0</v>
      </c>
      <c r="F10449" s="573"/>
    </row>
    <row r="10450" spans="3:6" ht="15" customHeight="1">
      <c r="C10450" s="53" t="s">
        <v>1371</v>
      </c>
      <c r="D10450" s="1" t="s">
        <v>10548</v>
      </c>
      <c r="E10450" s="573">
        <f ca="1">SUMIF('BKAS IDR'!$E$10:$E$44,$C10450,'BKAS IDR'!$N$10:$N$43)</f>
        <v>0</v>
      </c>
      <c r="F10450" s="573"/>
    </row>
    <row r="10451" spans="3:6" ht="15" customHeight="1">
      <c r="C10451" s="53" t="s">
        <v>1372</v>
      </c>
      <c r="D10451" s="1" t="s">
        <v>10549</v>
      </c>
      <c r="E10451" s="573">
        <f ca="1">SUMIF('BKAS IDR'!$E$10:$E$44,$C10451,'BKAS IDR'!$N$10:$N$43)</f>
        <v>0</v>
      </c>
      <c r="F10451" s="573"/>
    </row>
    <row r="10452" spans="3:6" ht="15" customHeight="1">
      <c r="C10452" s="53" t="s">
        <v>1373</v>
      </c>
      <c r="D10452" s="1" t="s">
        <v>10550</v>
      </c>
      <c r="E10452" s="573">
        <f ca="1">SUMIF('BKAS IDR'!$E$10:$E$44,$C10452,'BKAS IDR'!$N$10:$N$43)</f>
        <v>0</v>
      </c>
      <c r="F10452" s="573"/>
    </row>
    <row r="10453" spans="3:6" ht="15" customHeight="1">
      <c r="C10453" s="53" t="s">
        <v>1374</v>
      </c>
      <c r="D10453" s="1" t="s">
        <v>10551</v>
      </c>
      <c r="E10453" s="573">
        <f ca="1">SUMIF('BKAS IDR'!$E$10:$E$44,$C10453,'BKAS IDR'!$N$10:$N$43)</f>
        <v>0</v>
      </c>
      <c r="F10453" s="573"/>
    </row>
    <row r="10454" spans="3:6" ht="15" customHeight="1">
      <c r="C10454" s="53" t="s">
        <v>1375</v>
      </c>
      <c r="D10454" s="1" t="s">
        <v>10552</v>
      </c>
      <c r="E10454" s="573">
        <f ca="1">SUMIF('BKAS IDR'!$E$10:$E$44,$C10454,'BKAS IDR'!$N$10:$N$43)</f>
        <v>0</v>
      </c>
      <c r="F10454" s="573"/>
    </row>
    <row r="10455" spans="3:6" ht="15" customHeight="1">
      <c r="C10455" s="53" t="s">
        <v>1376</v>
      </c>
      <c r="D10455" s="1" t="s">
        <v>9525</v>
      </c>
      <c r="E10455" s="573">
        <f ca="1">SUMIF('BKAS IDR'!$E$10:$E$44,$C10455,'BKAS IDR'!$N$10:$N$43)</f>
        <v>0</v>
      </c>
      <c r="F10455" s="573"/>
    </row>
    <row r="10456" spans="3:6" ht="15" customHeight="1">
      <c r="C10456" s="53" t="s">
        <v>1377</v>
      </c>
      <c r="D10456" s="1" t="s">
        <v>10553</v>
      </c>
      <c r="E10456" s="573">
        <f ca="1">SUMIF('BKAS IDR'!$E$10:$E$44,$C10456,'BKAS IDR'!$N$10:$N$43)</f>
        <v>0</v>
      </c>
      <c r="F10456" s="573"/>
    </row>
    <row r="10457" spans="3:6" ht="15" customHeight="1">
      <c r="C10457" s="53" t="s">
        <v>1378</v>
      </c>
      <c r="D10457" s="1" t="s">
        <v>10554</v>
      </c>
      <c r="E10457" s="573">
        <f ca="1">SUMIF('BKAS IDR'!$E$10:$E$44,$C10457,'BKAS IDR'!$N$10:$N$43)</f>
        <v>0</v>
      </c>
      <c r="F10457" s="573"/>
    </row>
    <row r="10458" spans="3:6" ht="15" customHeight="1">
      <c r="C10458" s="53" t="s">
        <v>1379</v>
      </c>
      <c r="D10458" s="1" t="s">
        <v>10555</v>
      </c>
      <c r="E10458" s="573">
        <f ca="1">SUMIF('BKAS IDR'!$E$10:$E$44,$C10458,'BKAS IDR'!$N$10:$N$43)</f>
        <v>0</v>
      </c>
      <c r="F10458" s="573"/>
    </row>
    <row r="10459" spans="3:6" ht="15" customHeight="1">
      <c r="C10459" s="53" t="s">
        <v>1380</v>
      </c>
      <c r="D10459" s="1" t="s">
        <v>10556</v>
      </c>
      <c r="E10459" s="573">
        <f ca="1">SUMIF('BKAS IDR'!$E$10:$E$44,$C10459,'BKAS IDR'!$N$10:$N$43)</f>
        <v>0</v>
      </c>
      <c r="F10459" s="573"/>
    </row>
    <row r="10460" spans="3:6" ht="15" customHeight="1">
      <c r="C10460" s="53" t="s">
        <v>1381</v>
      </c>
      <c r="D10460" s="1" t="s">
        <v>10557</v>
      </c>
      <c r="E10460" s="573">
        <f ca="1">SUMIF('BKAS IDR'!$E$10:$E$44,$C10460,'BKAS IDR'!$N$10:$N$43)</f>
        <v>0</v>
      </c>
      <c r="F10460" s="573"/>
    </row>
    <row r="10461" spans="3:6" ht="15" customHeight="1">
      <c r="C10461" s="53" t="s">
        <v>1382</v>
      </c>
      <c r="D10461" s="1" t="s">
        <v>10558</v>
      </c>
      <c r="E10461" s="573">
        <f ca="1">SUMIF('BKAS IDR'!$E$10:$E$44,$C10461,'BKAS IDR'!$N$10:$N$43)</f>
        <v>0</v>
      </c>
      <c r="F10461" s="573"/>
    </row>
    <row r="10462" spans="3:6" ht="15" customHeight="1">
      <c r="C10462" s="53" t="s">
        <v>1383</v>
      </c>
      <c r="D10462" s="1" t="s">
        <v>10559</v>
      </c>
      <c r="E10462" s="573">
        <f ca="1">SUMIF('BKAS IDR'!$E$10:$E$44,$C10462,'BKAS IDR'!$N$10:$N$43)</f>
        <v>0</v>
      </c>
      <c r="F10462" s="573"/>
    </row>
    <row r="10463" spans="3:6" ht="15" customHeight="1">
      <c r="C10463" s="53" t="s">
        <v>1384</v>
      </c>
      <c r="D10463" s="1" t="s">
        <v>10560</v>
      </c>
      <c r="E10463" s="573">
        <f ca="1">SUMIF('BKAS IDR'!$E$10:$E$44,$C10463,'BKAS IDR'!$N$10:$N$43)</f>
        <v>0</v>
      </c>
      <c r="F10463" s="573"/>
    </row>
    <row r="10464" spans="3:6" ht="15" customHeight="1">
      <c r="C10464" s="53" t="s">
        <v>1385</v>
      </c>
      <c r="D10464" s="1" t="s">
        <v>10561</v>
      </c>
      <c r="E10464" s="573">
        <f ca="1">SUMIF('BKAS IDR'!$E$10:$E$44,$C10464,'BKAS IDR'!$N$10:$N$43)</f>
        <v>0</v>
      </c>
      <c r="F10464" s="573"/>
    </row>
    <row r="10465" spans="3:6" ht="15" customHeight="1">
      <c r="C10465" s="53" t="s">
        <v>1386</v>
      </c>
      <c r="D10465" s="1" t="s">
        <v>10562</v>
      </c>
      <c r="E10465" s="573">
        <f ca="1">SUMIF('BKAS IDR'!$E$10:$E$44,$C10465,'BKAS IDR'!$N$10:$N$43)</f>
        <v>0</v>
      </c>
      <c r="F10465" s="573"/>
    </row>
    <row r="10466" spans="3:6" ht="15" customHeight="1">
      <c r="C10466" s="53" t="s">
        <v>1387</v>
      </c>
      <c r="D10466" s="1" t="s">
        <v>10562</v>
      </c>
      <c r="E10466" s="573">
        <f ca="1">SUMIF('BKAS IDR'!$E$10:$E$44,$C10466,'BKAS IDR'!$N$10:$N$43)</f>
        <v>0</v>
      </c>
      <c r="F10466" s="573"/>
    </row>
    <row r="10467" spans="3:6" ht="15" customHeight="1">
      <c r="C10467" s="53" t="s">
        <v>1388</v>
      </c>
      <c r="D10467" s="1" t="s">
        <v>10563</v>
      </c>
      <c r="E10467" s="573">
        <f ca="1">SUMIF('BKAS IDR'!$E$10:$E$44,$C10467,'BKAS IDR'!$N$10:$N$43)</f>
        <v>0</v>
      </c>
      <c r="F10467" s="573"/>
    </row>
    <row r="10468" spans="3:6" ht="15" customHeight="1">
      <c r="C10468" s="53" t="s">
        <v>1389</v>
      </c>
      <c r="D10468" s="1" t="s">
        <v>10564</v>
      </c>
      <c r="E10468" s="573">
        <f ca="1">SUMIF('BKAS IDR'!$E$10:$E$44,$C10468,'BKAS IDR'!$N$10:$N$43)</f>
        <v>0</v>
      </c>
      <c r="F10468" s="573"/>
    </row>
    <row r="10469" spans="3:6" ht="15" customHeight="1">
      <c r="C10469" s="53" t="s">
        <v>1390</v>
      </c>
      <c r="D10469" s="1" t="s">
        <v>10565</v>
      </c>
      <c r="E10469" s="573">
        <f ca="1">SUMIF('BKAS IDR'!$E$10:$E$44,$C10469,'BKAS IDR'!$N$10:$N$43)</f>
        <v>0</v>
      </c>
      <c r="F10469" s="573"/>
    </row>
    <row r="10470" spans="3:6" ht="15" customHeight="1">
      <c r="C10470" s="53" t="s">
        <v>1391</v>
      </c>
      <c r="D10470" s="1" t="s">
        <v>10566</v>
      </c>
      <c r="E10470" s="573">
        <f ca="1">SUMIF('BKAS IDR'!$E$10:$E$44,$C10470,'BKAS IDR'!$N$10:$N$43)</f>
        <v>0</v>
      </c>
      <c r="F10470" s="573"/>
    </row>
    <row r="10471" spans="3:6" ht="15" customHeight="1">
      <c r="C10471" s="53" t="s">
        <v>1392</v>
      </c>
      <c r="D10471" s="1" t="s">
        <v>10567</v>
      </c>
      <c r="E10471" s="573">
        <f ca="1">SUMIF('BKAS IDR'!$E$10:$E$44,$C10471,'BKAS IDR'!$N$10:$N$43)</f>
        <v>0</v>
      </c>
      <c r="F10471" s="573"/>
    </row>
    <row r="10472" spans="3:6" ht="15" customHeight="1">
      <c r="C10472" s="53" t="s">
        <v>1393</v>
      </c>
      <c r="D10472" s="1" t="s">
        <v>10568</v>
      </c>
      <c r="E10472" s="573">
        <f ca="1">SUMIF('BKAS IDR'!$E$10:$E$44,$C10472,'BKAS IDR'!$N$10:$N$43)</f>
        <v>0</v>
      </c>
      <c r="F10472" s="573"/>
    </row>
    <row r="10473" spans="3:6" ht="15" customHeight="1">
      <c r="C10473" s="53" t="s">
        <v>1394</v>
      </c>
      <c r="D10473" s="1" t="s">
        <v>10569</v>
      </c>
      <c r="E10473" s="573">
        <f ca="1">SUMIF('BKAS IDR'!$E$10:$E$44,$C10473,'BKAS IDR'!$N$10:$N$43)</f>
        <v>0</v>
      </c>
      <c r="F10473" s="573"/>
    </row>
    <row r="10474" spans="3:6" ht="15" customHeight="1">
      <c r="C10474" s="53" t="s">
        <v>1395</v>
      </c>
      <c r="D10474" s="1" t="s">
        <v>10570</v>
      </c>
      <c r="E10474" s="573">
        <f ca="1">SUMIF('BKAS IDR'!$E$10:$E$44,$C10474,'BKAS IDR'!$N$10:$N$43)</f>
        <v>0</v>
      </c>
      <c r="F10474" s="573"/>
    </row>
    <row r="10475" spans="3:6" ht="15" customHeight="1">
      <c r="C10475" s="53" t="s">
        <v>1396</v>
      </c>
      <c r="D10475" s="1" t="s">
        <v>10571</v>
      </c>
      <c r="E10475" s="573">
        <f ca="1">SUMIF('BKAS IDR'!$E$10:$E$44,$C10475,'BKAS IDR'!$N$10:$N$43)</f>
        <v>0</v>
      </c>
      <c r="F10475" s="573"/>
    </row>
    <row r="10476" spans="3:6" ht="15" customHeight="1">
      <c r="C10476" s="53" t="s">
        <v>1397</v>
      </c>
      <c r="D10476" s="1" t="s">
        <v>10572</v>
      </c>
      <c r="E10476" s="573">
        <f ca="1">SUMIF('BKAS IDR'!$E$10:$E$44,$C10476,'BKAS IDR'!$N$10:$N$43)</f>
        <v>0</v>
      </c>
      <c r="F10476" s="573"/>
    </row>
    <row r="10477" spans="3:6" ht="15" customHeight="1">
      <c r="C10477" s="53" t="s">
        <v>1398</v>
      </c>
      <c r="D10477" s="1" t="s">
        <v>10573</v>
      </c>
      <c r="E10477" s="573">
        <f ca="1">SUMIF('BKAS IDR'!$E$10:$E$44,$C10477,'BKAS IDR'!$N$10:$N$43)</f>
        <v>0</v>
      </c>
      <c r="F10477" s="573"/>
    </row>
    <row r="10478" spans="3:6" ht="15" customHeight="1">
      <c r="C10478" s="53" t="s">
        <v>1399</v>
      </c>
      <c r="D10478" s="1" t="s">
        <v>10574</v>
      </c>
      <c r="E10478" s="573">
        <f ca="1">SUMIF('BKAS IDR'!$E$10:$E$44,$C10478,'BKAS IDR'!$N$10:$N$43)</f>
        <v>0</v>
      </c>
      <c r="F10478" s="573"/>
    </row>
    <row r="10479" spans="3:6" ht="15" customHeight="1">
      <c r="C10479" s="53" t="s">
        <v>1400</v>
      </c>
      <c r="D10479" s="1" t="s">
        <v>10575</v>
      </c>
      <c r="E10479" s="573">
        <f ca="1">SUMIF('BKAS IDR'!$E$10:$E$44,$C10479,'BKAS IDR'!$N$10:$N$43)</f>
        <v>0</v>
      </c>
      <c r="F10479" s="573"/>
    </row>
    <row r="10480" spans="3:6" ht="15" customHeight="1">
      <c r="C10480" s="53" t="s">
        <v>1401</v>
      </c>
      <c r="D10480" s="1" t="s">
        <v>10537</v>
      </c>
      <c r="E10480" s="573">
        <f ca="1">SUMIF('BKAS IDR'!$E$10:$E$44,$C10480,'BKAS IDR'!$N$10:$N$43)</f>
        <v>0</v>
      </c>
      <c r="F10480" s="573"/>
    </row>
    <row r="10481" spans="3:6" ht="15" customHeight="1">
      <c r="C10481" s="53" t="s">
        <v>1402</v>
      </c>
      <c r="D10481" s="1" t="s">
        <v>10576</v>
      </c>
      <c r="E10481" s="573">
        <f ca="1">SUMIF('BKAS IDR'!$E$10:$E$44,$C10481,'BKAS IDR'!$N$10:$N$43)</f>
        <v>0</v>
      </c>
      <c r="F10481" s="573"/>
    </row>
    <row r="10482" spans="3:6" ht="15" customHeight="1">
      <c r="C10482" s="53" t="s">
        <v>1403</v>
      </c>
      <c r="D10482" s="1" t="s">
        <v>10577</v>
      </c>
      <c r="E10482" s="573">
        <f ca="1">SUMIF('BKAS IDR'!$E$10:$E$44,$C10482,'BKAS IDR'!$N$10:$N$43)</f>
        <v>0</v>
      </c>
      <c r="F10482" s="573"/>
    </row>
    <row r="10483" spans="3:6" ht="15" customHeight="1">
      <c r="C10483" s="53" t="s">
        <v>1404</v>
      </c>
      <c r="D10483" s="1" t="s">
        <v>10578</v>
      </c>
      <c r="E10483" s="573">
        <f ca="1">SUMIF('BKAS IDR'!$E$10:$E$44,$C10483,'BKAS IDR'!$N$10:$N$43)</f>
        <v>0</v>
      </c>
      <c r="F10483" s="573"/>
    </row>
    <row r="10484" spans="3:6" ht="15" customHeight="1">
      <c r="C10484" s="53" t="s">
        <v>1405</v>
      </c>
      <c r="D10484" s="1" t="s">
        <v>10579</v>
      </c>
      <c r="E10484" s="573">
        <f ca="1">SUMIF('BKAS IDR'!$E$10:$E$44,$C10484,'BKAS IDR'!$N$10:$N$43)</f>
        <v>0</v>
      </c>
      <c r="F10484" s="573"/>
    </row>
    <row r="10485" spans="3:6" ht="15" customHeight="1">
      <c r="C10485" s="53" t="s">
        <v>1406</v>
      </c>
      <c r="D10485" s="1" t="s">
        <v>10580</v>
      </c>
      <c r="E10485" s="573">
        <f ca="1">SUMIF('BKAS IDR'!$E$10:$E$44,$C10485,'BKAS IDR'!$N$10:$N$43)</f>
        <v>0</v>
      </c>
      <c r="F10485" s="573"/>
    </row>
    <row r="10486" spans="3:6" ht="15" customHeight="1">
      <c r="C10486" s="53" t="s">
        <v>1407</v>
      </c>
      <c r="D10486" s="1" t="s">
        <v>10581</v>
      </c>
      <c r="E10486" s="573">
        <f ca="1">SUMIF('BKAS IDR'!$E$10:$E$44,$C10486,'BKAS IDR'!$N$10:$N$43)</f>
        <v>0</v>
      </c>
      <c r="F10486" s="573"/>
    </row>
    <row r="10487" spans="3:6" ht="15" customHeight="1">
      <c r="C10487" s="53" t="s">
        <v>1408</v>
      </c>
      <c r="D10487" s="1" t="s">
        <v>10582</v>
      </c>
      <c r="E10487" s="573">
        <f ca="1">SUMIF('BKAS IDR'!$E$10:$E$44,$C10487,'BKAS IDR'!$N$10:$N$43)</f>
        <v>0</v>
      </c>
      <c r="F10487" s="573"/>
    </row>
    <row r="10488" spans="3:6" ht="15" customHeight="1">
      <c r="C10488" s="53" t="s">
        <v>1409</v>
      </c>
      <c r="D10488" s="1" t="s">
        <v>10052</v>
      </c>
      <c r="E10488" s="573">
        <f ca="1">SUMIF('BKAS IDR'!$E$10:$E$44,$C10488,'BKAS IDR'!$N$10:$N$43)</f>
        <v>0</v>
      </c>
      <c r="F10488" s="573"/>
    </row>
    <row r="10489" spans="3:6" ht="15" customHeight="1">
      <c r="C10489" s="53" t="s">
        <v>1410</v>
      </c>
      <c r="D10489" s="1" t="s">
        <v>10583</v>
      </c>
      <c r="E10489" s="573">
        <f ca="1">SUMIF('BKAS IDR'!$E$10:$E$44,$C10489,'BKAS IDR'!$N$10:$N$43)</f>
        <v>0</v>
      </c>
      <c r="F10489" s="573"/>
    </row>
    <row r="10490" spans="3:6" ht="15" customHeight="1">
      <c r="C10490" s="53" t="s">
        <v>1411</v>
      </c>
      <c r="D10490" s="1" t="s">
        <v>10584</v>
      </c>
      <c r="E10490" s="573">
        <f ca="1">SUMIF('BKAS IDR'!$E$10:$E$44,$C10490,'BKAS IDR'!$N$10:$N$43)</f>
        <v>0</v>
      </c>
      <c r="F10490" s="573"/>
    </row>
    <row r="10491" spans="3:6" ht="15" customHeight="1">
      <c r="C10491" s="53" t="s">
        <v>1412</v>
      </c>
      <c r="D10491" s="1" t="s">
        <v>10585</v>
      </c>
      <c r="E10491" s="573">
        <f ca="1">SUMIF('BKAS IDR'!$E$10:$E$44,$C10491,'BKAS IDR'!$N$10:$N$43)</f>
        <v>0</v>
      </c>
      <c r="F10491" s="573"/>
    </row>
    <row r="10492" spans="3:6" ht="15" customHeight="1">
      <c r="C10492" s="53" t="s">
        <v>1413</v>
      </c>
      <c r="D10492" s="1" t="s">
        <v>10586</v>
      </c>
      <c r="E10492" s="573">
        <f ca="1">SUMIF('BKAS IDR'!$E$10:$E$44,$C10492,'BKAS IDR'!$N$10:$N$43)</f>
        <v>0</v>
      </c>
      <c r="F10492" s="573"/>
    </row>
    <row r="10493" spans="3:6" ht="15" customHeight="1">
      <c r="C10493" s="53" t="s">
        <v>1414</v>
      </c>
      <c r="D10493" s="1" t="s">
        <v>10587</v>
      </c>
      <c r="E10493" s="573">
        <f ca="1">SUMIF('BKAS IDR'!$E$10:$E$44,$C10493,'BKAS IDR'!$N$10:$N$43)</f>
        <v>0</v>
      </c>
      <c r="F10493" s="573"/>
    </row>
    <row r="10494" spans="3:6" ht="15" customHeight="1">
      <c r="C10494" s="53" t="s">
        <v>1415</v>
      </c>
      <c r="D10494" s="1" t="s">
        <v>10588</v>
      </c>
      <c r="E10494" s="573">
        <f ca="1">SUMIF('BKAS IDR'!$E$10:$E$44,$C10494,'BKAS IDR'!$N$10:$N$43)</f>
        <v>0</v>
      </c>
      <c r="F10494" s="573"/>
    </row>
    <row r="10495" spans="3:6" ht="15" customHeight="1">
      <c r="C10495" s="53" t="s">
        <v>1416</v>
      </c>
      <c r="D10495" s="1" t="s">
        <v>10589</v>
      </c>
      <c r="E10495" s="573">
        <f ca="1">SUMIF('BKAS IDR'!$E$10:$E$44,$C10495,'BKAS IDR'!$N$10:$N$43)</f>
        <v>0</v>
      </c>
      <c r="F10495" s="573"/>
    </row>
    <row r="10496" spans="3:6" ht="15" customHeight="1">
      <c r="C10496" s="53" t="s">
        <v>1417</v>
      </c>
      <c r="D10496" s="1" t="s">
        <v>10590</v>
      </c>
      <c r="E10496" s="573">
        <f ca="1">SUMIF('BKAS IDR'!$E$10:$E$44,$C10496,'BKAS IDR'!$N$10:$N$43)</f>
        <v>0</v>
      </c>
      <c r="F10496" s="573"/>
    </row>
    <row r="10497" spans="3:6" ht="15" customHeight="1">
      <c r="C10497" s="53" t="s">
        <v>1418</v>
      </c>
      <c r="D10497" s="1" t="s">
        <v>10591</v>
      </c>
      <c r="E10497" s="573">
        <f ca="1">SUMIF('BKAS IDR'!$E$10:$E$44,$C10497,'BKAS IDR'!$N$10:$N$43)</f>
        <v>0</v>
      </c>
      <c r="F10497" s="573"/>
    </row>
    <row r="10498" spans="3:6" ht="15" customHeight="1">
      <c r="C10498" s="53" t="s">
        <v>1419</v>
      </c>
      <c r="D10498" s="1" t="s">
        <v>10592</v>
      </c>
      <c r="E10498" s="573">
        <f ca="1">SUMIF('BKAS IDR'!$E$10:$E$44,$C10498,'BKAS IDR'!$N$10:$N$43)</f>
        <v>0</v>
      </c>
      <c r="F10498" s="573"/>
    </row>
    <row r="10499" spans="3:6" ht="15" customHeight="1">
      <c r="C10499" s="53" t="s">
        <v>1420</v>
      </c>
      <c r="D10499" s="1" t="s">
        <v>10593</v>
      </c>
      <c r="E10499" s="573">
        <f ca="1">SUMIF('BKAS IDR'!$E$10:$E$44,$C10499,'BKAS IDR'!$N$10:$N$43)</f>
        <v>0</v>
      </c>
      <c r="F10499" s="573"/>
    </row>
    <row r="10500" spans="3:6" ht="15" customHeight="1">
      <c r="C10500" s="53" t="s">
        <v>1421</v>
      </c>
      <c r="D10500" s="1" t="s">
        <v>10594</v>
      </c>
      <c r="E10500" s="573">
        <f ca="1">SUMIF('BKAS IDR'!$E$10:$E$44,$C10500,'BKAS IDR'!$N$10:$N$43)</f>
        <v>0</v>
      </c>
      <c r="F10500" s="573"/>
    </row>
    <row r="10501" spans="3:6" ht="15" customHeight="1">
      <c r="C10501" s="53" t="s">
        <v>1422</v>
      </c>
      <c r="D10501" s="1" t="s">
        <v>10595</v>
      </c>
      <c r="E10501" s="573">
        <f ca="1">SUMIF('BKAS IDR'!$E$10:$E$44,$C10501,'BKAS IDR'!$N$10:$N$43)</f>
        <v>0</v>
      </c>
      <c r="F10501" s="573"/>
    </row>
    <row r="10502" spans="3:6" ht="15" customHeight="1">
      <c r="C10502" s="53" t="s">
        <v>1423</v>
      </c>
      <c r="D10502" s="1" t="s">
        <v>10596</v>
      </c>
      <c r="E10502" s="573">
        <f ca="1">SUMIF('BKAS IDR'!$E$10:$E$44,$C10502,'BKAS IDR'!$N$10:$N$43)</f>
        <v>0</v>
      </c>
      <c r="F10502" s="573"/>
    </row>
    <row r="10503" spans="3:6" ht="15" customHeight="1">
      <c r="C10503" s="53" t="s">
        <v>1424</v>
      </c>
      <c r="D10503" s="1" t="s">
        <v>10597</v>
      </c>
      <c r="E10503" s="573">
        <f ca="1">SUMIF('BKAS IDR'!$E$10:$E$44,$C10503,'BKAS IDR'!$N$10:$N$43)</f>
        <v>0</v>
      </c>
      <c r="F10503" s="573"/>
    </row>
    <row r="10504" spans="3:6" ht="15" customHeight="1">
      <c r="C10504" s="53" t="s">
        <v>1425</v>
      </c>
      <c r="D10504" s="1" t="s">
        <v>10598</v>
      </c>
      <c r="E10504" s="573">
        <f ca="1">SUMIF('BKAS IDR'!$E$10:$E$44,$C10504,'BKAS IDR'!$N$10:$N$43)</f>
        <v>0</v>
      </c>
      <c r="F10504" s="573"/>
    </row>
    <row r="10505" spans="3:6" ht="15" customHeight="1">
      <c r="C10505" s="53" t="s">
        <v>1426</v>
      </c>
      <c r="D10505" s="1" t="s">
        <v>10599</v>
      </c>
      <c r="E10505" s="573">
        <f ca="1">SUMIF('BKAS IDR'!$E$10:$E$44,$C10505,'BKAS IDR'!$N$10:$N$43)</f>
        <v>0</v>
      </c>
      <c r="F10505" s="573"/>
    </row>
    <row r="10506" spans="3:6" ht="15" customHeight="1">
      <c r="C10506" s="53" t="s">
        <v>1427</v>
      </c>
      <c r="D10506" s="1" t="s">
        <v>10600</v>
      </c>
      <c r="E10506" s="573">
        <f ca="1">SUMIF('BKAS IDR'!$E$10:$E$44,$C10506,'BKAS IDR'!$N$10:$N$43)</f>
        <v>0</v>
      </c>
      <c r="F10506" s="573"/>
    </row>
    <row r="10507" spans="3:6" ht="15" customHeight="1">
      <c r="C10507" s="53" t="s">
        <v>1428</v>
      </c>
      <c r="D10507" s="1" t="s">
        <v>10601</v>
      </c>
      <c r="E10507" s="573">
        <f ca="1">SUMIF('BKAS IDR'!$E$10:$E$44,$C10507,'BKAS IDR'!$N$10:$N$43)</f>
        <v>0</v>
      </c>
      <c r="F10507" s="573"/>
    </row>
    <row r="10508" spans="3:6" ht="15" customHeight="1">
      <c r="C10508" s="53" t="s">
        <v>1429</v>
      </c>
      <c r="D10508" s="1" t="s">
        <v>10602</v>
      </c>
      <c r="E10508" s="573">
        <f ca="1">SUMIF('BKAS IDR'!$E$10:$E$44,$C10508,'BKAS IDR'!$N$10:$N$43)</f>
        <v>0</v>
      </c>
      <c r="F10508" s="573"/>
    </row>
    <row r="10509" spans="3:6" ht="15" customHeight="1">
      <c r="C10509" s="53" t="s">
        <v>1430</v>
      </c>
      <c r="D10509" s="1" t="s">
        <v>10603</v>
      </c>
      <c r="E10509" s="573">
        <f ca="1">SUMIF('BKAS IDR'!$E$10:$E$44,$C10509,'BKAS IDR'!$N$10:$N$43)</f>
        <v>0</v>
      </c>
      <c r="F10509" s="573"/>
    </row>
    <row r="10510" spans="3:6" ht="15" customHeight="1">
      <c r="C10510" s="53" t="s">
        <v>1431</v>
      </c>
      <c r="D10510" s="1" t="s">
        <v>10604</v>
      </c>
      <c r="E10510" s="573">
        <f ca="1">SUMIF('BKAS IDR'!$E$10:$E$44,$C10510,'BKAS IDR'!$N$10:$N$43)</f>
        <v>0</v>
      </c>
      <c r="F10510" s="573"/>
    </row>
    <row r="10511" spans="3:6" ht="15" customHeight="1">
      <c r="C10511" s="53" t="s">
        <v>1432</v>
      </c>
      <c r="D10511" s="1" t="s">
        <v>10605</v>
      </c>
      <c r="E10511" s="573">
        <f ca="1">SUMIF('BKAS IDR'!$E$10:$E$44,$C10511,'BKAS IDR'!$N$10:$N$43)</f>
        <v>0</v>
      </c>
      <c r="F10511" s="573"/>
    </row>
    <row r="10512" spans="3:6" ht="15" customHeight="1">
      <c r="C10512" s="53" t="s">
        <v>1433</v>
      </c>
      <c r="D10512" s="1" t="s">
        <v>10606</v>
      </c>
      <c r="E10512" s="573">
        <f ca="1">SUMIF('BKAS IDR'!$E$10:$E$44,$C10512,'BKAS IDR'!$N$10:$N$43)</f>
        <v>0</v>
      </c>
      <c r="F10512" s="573"/>
    </row>
    <row r="10513" spans="3:6" ht="15" customHeight="1">
      <c r="C10513" s="53" t="s">
        <v>1434</v>
      </c>
      <c r="D10513" s="1" t="s">
        <v>10607</v>
      </c>
      <c r="E10513" s="573">
        <f ca="1">SUMIF('BKAS IDR'!$E$10:$E$44,$C10513,'BKAS IDR'!$N$10:$N$43)</f>
        <v>0</v>
      </c>
      <c r="F10513" s="573"/>
    </row>
    <row r="10514" spans="3:6" ht="15" customHeight="1">
      <c r="C10514" s="53" t="s">
        <v>1435</v>
      </c>
      <c r="D10514" s="1" t="s">
        <v>10608</v>
      </c>
      <c r="E10514" s="573">
        <f ca="1">SUMIF('BKAS IDR'!$E$10:$E$44,$C10514,'BKAS IDR'!$N$10:$N$43)</f>
        <v>0</v>
      </c>
      <c r="F10514" s="573"/>
    </row>
    <row r="10515" spans="3:6" ht="15" customHeight="1">
      <c r="C10515" s="53" t="s">
        <v>1436</v>
      </c>
      <c r="D10515" s="1" t="s">
        <v>10609</v>
      </c>
      <c r="E10515" s="573">
        <f ca="1">SUMIF('BKAS IDR'!$E$10:$E$44,$C10515,'BKAS IDR'!$N$10:$N$43)</f>
        <v>0</v>
      </c>
      <c r="F10515" s="573"/>
    </row>
    <row r="10516" spans="3:6" ht="15" customHeight="1">
      <c r="C10516" s="53" t="s">
        <v>1437</v>
      </c>
      <c r="D10516" s="1" t="s">
        <v>10610</v>
      </c>
      <c r="E10516" s="573">
        <f ca="1">SUMIF('BKAS IDR'!$E$10:$E$44,$C10516,'BKAS IDR'!$N$10:$N$43)</f>
        <v>0</v>
      </c>
      <c r="F10516" s="573"/>
    </row>
    <row r="10517" spans="3:6" ht="15" customHeight="1">
      <c r="C10517" s="53" t="s">
        <v>1438</v>
      </c>
      <c r="D10517" s="1" t="s">
        <v>10611</v>
      </c>
      <c r="E10517" s="573">
        <f ca="1">SUMIF('BKAS IDR'!$E$10:$E$44,$C10517,'BKAS IDR'!$N$10:$N$43)</f>
        <v>0</v>
      </c>
      <c r="F10517" s="573"/>
    </row>
    <row r="10518" spans="3:6" ht="15" customHeight="1">
      <c r="C10518" s="53" t="s">
        <v>1439</v>
      </c>
      <c r="D10518" s="1" t="s">
        <v>10612</v>
      </c>
      <c r="E10518" s="573">
        <f ca="1">SUMIF('BKAS IDR'!$E$10:$E$44,$C10518,'BKAS IDR'!$N$10:$N$43)</f>
        <v>0</v>
      </c>
      <c r="F10518" s="573"/>
    </row>
    <row r="10519" spans="3:6" ht="15" customHeight="1">
      <c r="C10519" s="53" t="s">
        <v>1440</v>
      </c>
      <c r="D10519" s="1" t="s">
        <v>10613</v>
      </c>
      <c r="E10519" s="573">
        <f ca="1">SUMIF('BKAS IDR'!$E$10:$E$44,$C10519,'BKAS IDR'!$N$10:$N$43)</f>
        <v>0</v>
      </c>
      <c r="F10519" s="573"/>
    </row>
    <row r="10520" spans="3:6" ht="15" customHeight="1">
      <c r="C10520" s="53" t="s">
        <v>1441</v>
      </c>
      <c r="D10520" s="1" t="s">
        <v>10614</v>
      </c>
      <c r="E10520" s="573">
        <f ca="1">SUMIF('BKAS IDR'!$E$10:$E$44,$C10520,'BKAS IDR'!$N$10:$N$43)</f>
        <v>0</v>
      </c>
      <c r="F10520" s="573"/>
    </row>
    <row r="10521" spans="3:6" ht="15" customHeight="1">
      <c r="C10521" s="53" t="s">
        <v>1442</v>
      </c>
      <c r="D10521" s="1" t="s">
        <v>10615</v>
      </c>
      <c r="E10521" s="573">
        <f ca="1">SUMIF('BKAS IDR'!$E$10:$E$44,$C10521,'BKAS IDR'!$N$10:$N$43)</f>
        <v>0</v>
      </c>
      <c r="F10521" s="573"/>
    </row>
    <row r="10522" spans="3:6" ht="15" customHeight="1">
      <c r="C10522" s="53" t="s">
        <v>1443</v>
      </c>
      <c r="D10522" s="1" t="s">
        <v>10616</v>
      </c>
      <c r="E10522" s="573">
        <f ca="1">SUMIF('BKAS IDR'!$E$10:$E$44,$C10522,'BKAS IDR'!$N$10:$N$43)</f>
        <v>0</v>
      </c>
      <c r="F10522" s="573"/>
    </row>
    <row r="10523" spans="3:6" ht="15" customHeight="1">
      <c r="C10523" s="53" t="s">
        <v>1444</v>
      </c>
      <c r="D10523" s="1" t="s">
        <v>10617</v>
      </c>
      <c r="E10523" s="573">
        <f ca="1">SUMIF('BKAS IDR'!$E$10:$E$44,$C10523,'BKAS IDR'!$N$10:$N$43)</f>
        <v>0</v>
      </c>
      <c r="F10523" s="573"/>
    </row>
    <row r="10524" spans="3:6" ht="15" customHeight="1">
      <c r="C10524" s="53" t="s">
        <v>1445</v>
      </c>
      <c r="D10524" s="1" t="s">
        <v>10618</v>
      </c>
      <c r="E10524" s="573">
        <f ca="1">SUMIF('BKAS IDR'!$E$10:$E$44,$C10524,'BKAS IDR'!$N$10:$N$43)</f>
        <v>0</v>
      </c>
      <c r="F10524" s="573"/>
    </row>
    <row r="10525" spans="3:6" ht="15" customHeight="1">
      <c r="C10525" s="53" t="s">
        <v>1446</v>
      </c>
      <c r="D10525" s="1" t="s">
        <v>10619</v>
      </c>
      <c r="E10525" s="573">
        <f ca="1">SUMIF('BKAS IDR'!$E$10:$E$44,$C10525,'BKAS IDR'!$N$10:$N$43)</f>
        <v>0</v>
      </c>
      <c r="F10525" s="573"/>
    </row>
    <row r="10526" spans="3:6" ht="15" customHeight="1">
      <c r="C10526" s="53" t="s">
        <v>1447</v>
      </c>
      <c r="D10526" s="1" t="s">
        <v>10620</v>
      </c>
      <c r="E10526" s="573">
        <f ca="1">SUMIF('BKAS IDR'!$E$10:$E$44,$C10526,'BKAS IDR'!$N$10:$N$43)</f>
        <v>0</v>
      </c>
      <c r="F10526" s="573"/>
    </row>
    <row r="10527" spans="3:6" ht="15" customHeight="1">
      <c r="C10527" s="53" t="s">
        <v>1448</v>
      </c>
      <c r="D10527" s="1" t="s">
        <v>10621</v>
      </c>
      <c r="E10527" s="573">
        <f ca="1">SUMIF('BKAS IDR'!$E$10:$E$44,$C10527,'BKAS IDR'!$N$10:$N$43)</f>
        <v>0</v>
      </c>
      <c r="F10527" s="573"/>
    </row>
    <row r="10528" spans="3:6" ht="15" customHeight="1">
      <c r="C10528" s="53" t="s">
        <v>1449</v>
      </c>
      <c r="D10528" s="1" t="s">
        <v>10622</v>
      </c>
      <c r="E10528" s="573">
        <f ca="1">SUMIF('BKAS IDR'!$E$10:$E$44,$C10528,'BKAS IDR'!$N$10:$N$43)</f>
        <v>0</v>
      </c>
      <c r="F10528" s="573"/>
    </row>
    <row r="10529" spans="3:6" ht="15" customHeight="1">
      <c r="C10529" s="53" t="s">
        <v>1450</v>
      </c>
      <c r="D10529" s="1" t="s">
        <v>10623</v>
      </c>
      <c r="E10529" s="573">
        <f ca="1">SUMIF('BKAS IDR'!$E$10:$E$44,$C10529,'BKAS IDR'!$N$10:$N$43)</f>
        <v>0</v>
      </c>
      <c r="F10529" s="573"/>
    </row>
    <row r="10530" spans="3:6" ht="15" customHeight="1">
      <c r="C10530" s="53" t="s">
        <v>1451</v>
      </c>
      <c r="D10530" s="1" t="s">
        <v>10624</v>
      </c>
      <c r="E10530" s="573">
        <f ca="1">SUMIF('BKAS IDR'!$E$10:$E$44,$C10530,'BKAS IDR'!$N$10:$N$43)</f>
        <v>0</v>
      </c>
      <c r="F10530" s="573"/>
    </row>
    <row r="10531" spans="3:6" ht="15" customHeight="1">
      <c r="C10531" s="53" t="s">
        <v>1452</v>
      </c>
      <c r="D10531" s="1" t="s">
        <v>10625</v>
      </c>
      <c r="E10531" s="573">
        <f ca="1">SUMIF('BKAS IDR'!$E$10:$E$44,$C10531,'BKAS IDR'!$N$10:$N$43)</f>
        <v>0</v>
      </c>
      <c r="F10531" s="573"/>
    </row>
    <row r="10532" spans="3:6" ht="15" customHeight="1">
      <c r="C10532" s="53" t="s">
        <v>1453</v>
      </c>
      <c r="D10532" s="1" t="s">
        <v>10626</v>
      </c>
      <c r="E10532" s="573">
        <f ca="1">SUMIF('BKAS IDR'!$E$10:$E$44,$C10532,'BKAS IDR'!$N$10:$N$43)</f>
        <v>0</v>
      </c>
      <c r="F10532" s="573"/>
    </row>
    <row r="10533" spans="3:6" ht="15" customHeight="1">
      <c r="C10533" s="53" t="s">
        <v>1454</v>
      </c>
      <c r="D10533" s="1" t="s">
        <v>10627</v>
      </c>
      <c r="E10533" s="573">
        <f ca="1">SUMIF('BKAS IDR'!$E$10:$E$44,$C10533,'BKAS IDR'!$N$10:$N$43)</f>
        <v>0</v>
      </c>
      <c r="F10533" s="573"/>
    </row>
    <row r="10534" spans="3:6" ht="15" customHeight="1">
      <c r="C10534" s="53" t="s">
        <v>1455</v>
      </c>
      <c r="D10534" s="1" t="s">
        <v>10628</v>
      </c>
      <c r="E10534" s="573">
        <f ca="1">SUMIF('BKAS IDR'!$E$10:$E$44,$C10534,'BKAS IDR'!$N$10:$N$43)</f>
        <v>0</v>
      </c>
      <c r="F10534" s="573"/>
    </row>
    <row r="10535" spans="3:6" ht="15" customHeight="1">
      <c r="C10535" s="53" t="s">
        <v>1456</v>
      </c>
      <c r="D10535" s="1" t="s">
        <v>10629</v>
      </c>
      <c r="E10535" s="573">
        <f ca="1">SUMIF('BKAS IDR'!$E$10:$E$44,$C10535,'BKAS IDR'!$N$10:$N$43)</f>
        <v>0</v>
      </c>
      <c r="F10535" s="573"/>
    </row>
    <row r="10536" spans="3:6" ht="15" customHeight="1">
      <c r="C10536" s="53" t="s">
        <v>1457</v>
      </c>
      <c r="D10536" s="1" t="s">
        <v>10630</v>
      </c>
      <c r="E10536" s="573">
        <f ca="1">SUMIF('BKAS IDR'!$E$10:$E$44,$C10536,'BKAS IDR'!$N$10:$N$43)</f>
        <v>0</v>
      </c>
      <c r="F10536" s="573"/>
    </row>
    <row r="10537" spans="3:6" ht="15" customHeight="1">
      <c r="C10537" s="53" t="s">
        <v>1458</v>
      </c>
      <c r="D10537" s="1" t="s">
        <v>10631</v>
      </c>
      <c r="E10537" s="573">
        <f ca="1">SUMIF('BKAS IDR'!$E$10:$E$44,$C10537,'BKAS IDR'!$N$10:$N$43)</f>
        <v>0</v>
      </c>
      <c r="F10537" s="573"/>
    </row>
    <row r="10538" spans="3:6" ht="15" customHeight="1">
      <c r="C10538" s="53" t="s">
        <v>1459</v>
      </c>
      <c r="D10538" s="1" t="s">
        <v>10632</v>
      </c>
      <c r="E10538" s="573">
        <f ca="1">SUMIF('BKAS IDR'!$E$10:$E$44,$C10538,'BKAS IDR'!$N$10:$N$43)</f>
        <v>0</v>
      </c>
      <c r="F10538" s="573"/>
    </row>
    <row r="10539" spans="3:6" ht="15" customHeight="1">
      <c r="C10539" s="53" t="s">
        <v>1460</v>
      </c>
      <c r="D10539" s="1" t="s">
        <v>10633</v>
      </c>
      <c r="E10539" s="573">
        <f ca="1">SUMIF('BKAS IDR'!$E$10:$E$44,$C10539,'BKAS IDR'!$N$10:$N$43)</f>
        <v>0</v>
      </c>
      <c r="F10539" s="573"/>
    </row>
    <row r="10540" spans="3:6" ht="15" customHeight="1">
      <c r="C10540" s="53" t="s">
        <v>1461</v>
      </c>
      <c r="D10540" s="1" t="s">
        <v>10634</v>
      </c>
      <c r="E10540" s="573">
        <f ca="1">SUMIF('BKAS IDR'!$E$10:$E$44,$C10540,'BKAS IDR'!$N$10:$N$43)</f>
        <v>0</v>
      </c>
      <c r="F10540" s="573"/>
    </row>
    <row r="10541" spans="3:6" ht="15" customHeight="1">
      <c r="C10541" s="53" t="s">
        <v>1462</v>
      </c>
      <c r="D10541" s="1" t="s">
        <v>10635</v>
      </c>
      <c r="E10541" s="573">
        <f ca="1">SUMIF('BKAS IDR'!$E$10:$E$44,$C10541,'BKAS IDR'!$N$10:$N$43)</f>
        <v>0</v>
      </c>
      <c r="F10541" s="573"/>
    </row>
    <row r="10542" spans="3:6" ht="15" customHeight="1">
      <c r="C10542" s="53" t="s">
        <v>1463</v>
      </c>
      <c r="D10542" s="1" t="s">
        <v>10636</v>
      </c>
      <c r="E10542" s="573">
        <f ca="1">SUMIF('BKAS IDR'!$E$10:$E$44,$C10542,'BKAS IDR'!$N$10:$N$43)</f>
        <v>0</v>
      </c>
      <c r="F10542" s="573"/>
    </row>
    <row r="10543" spans="3:6" ht="15" customHeight="1">
      <c r="C10543" s="53" t="s">
        <v>1464</v>
      </c>
      <c r="D10543" s="1" t="s">
        <v>10637</v>
      </c>
      <c r="E10543" s="573">
        <f ca="1">SUMIF('BKAS IDR'!$E$10:$E$44,$C10543,'BKAS IDR'!$N$10:$N$43)</f>
        <v>0</v>
      </c>
      <c r="F10543" s="573"/>
    </row>
    <row r="10544" spans="3:6" ht="15" customHeight="1">
      <c r="C10544" s="53" t="s">
        <v>1465</v>
      </c>
      <c r="D10544" s="1" t="s">
        <v>10638</v>
      </c>
      <c r="E10544" s="573">
        <f ca="1">SUMIF('BKAS IDR'!$E$10:$E$44,$C10544,'BKAS IDR'!$N$10:$N$43)</f>
        <v>0</v>
      </c>
      <c r="F10544" s="573"/>
    </row>
    <row r="10545" spans="3:6" ht="15" customHeight="1">
      <c r="C10545" s="53" t="s">
        <v>1466</v>
      </c>
      <c r="D10545" s="1" t="s">
        <v>10639</v>
      </c>
      <c r="E10545" s="573">
        <f ca="1">SUMIF('BKAS IDR'!$E$10:$E$44,$C10545,'BKAS IDR'!$N$10:$N$43)</f>
        <v>0</v>
      </c>
      <c r="F10545" s="573"/>
    </row>
    <row r="10546" spans="3:6" ht="15" customHeight="1">
      <c r="C10546" s="53" t="s">
        <v>1467</v>
      </c>
      <c r="D10546" s="1" t="s">
        <v>10640</v>
      </c>
      <c r="E10546" s="573">
        <f ca="1">SUMIF('BKAS IDR'!$E$10:$E$44,$C10546,'BKAS IDR'!$N$10:$N$43)</f>
        <v>0</v>
      </c>
      <c r="F10546" s="573"/>
    </row>
    <row r="10547" spans="3:6" ht="15" customHeight="1">
      <c r="C10547" s="53" t="s">
        <v>1468</v>
      </c>
      <c r="D10547" s="1" t="s">
        <v>10641</v>
      </c>
      <c r="E10547" s="573">
        <f ca="1">SUMIF('BKAS IDR'!$E$10:$E$44,$C10547,'BKAS IDR'!$N$10:$N$43)</f>
        <v>0</v>
      </c>
      <c r="F10547" s="573"/>
    </row>
    <row r="10548" spans="3:6" ht="15" customHeight="1">
      <c r="C10548" s="53" t="s">
        <v>1469</v>
      </c>
      <c r="D10548" s="1" t="s">
        <v>10642</v>
      </c>
      <c r="E10548" s="573">
        <f ca="1">SUMIF('BKAS IDR'!$E$10:$E$44,$C10548,'BKAS IDR'!$N$10:$N$43)</f>
        <v>0</v>
      </c>
      <c r="F10548" s="573"/>
    </row>
    <row r="10549" spans="3:6" ht="15" customHeight="1">
      <c r="C10549" s="53" t="s">
        <v>1470</v>
      </c>
      <c r="D10549" s="1" t="s">
        <v>10643</v>
      </c>
      <c r="E10549" s="573">
        <f ca="1">SUMIF('BKAS IDR'!$E$10:$E$44,$C10549,'BKAS IDR'!$N$10:$N$43)</f>
        <v>0</v>
      </c>
      <c r="F10549" s="573"/>
    </row>
    <row r="10550" spans="3:6" ht="15" customHeight="1">
      <c r="C10550" s="53" t="s">
        <v>1471</v>
      </c>
      <c r="D10550" s="1" t="s">
        <v>10644</v>
      </c>
      <c r="E10550" s="573">
        <f ca="1">SUMIF('BKAS IDR'!$E$10:$E$44,$C10550,'BKAS IDR'!$N$10:$N$43)</f>
        <v>0</v>
      </c>
      <c r="F10550" s="573"/>
    </row>
    <row r="10551" spans="3:6" ht="15" customHeight="1">
      <c r="C10551" s="53" t="s">
        <v>1472</v>
      </c>
      <c r="D10551" s="1" t="s">
        <v>10645</v>
      </c>
      <c r="E10551" s="573">
        <f ca="1">SUMIF('BKAS IDR'!$E$10:$E$44,$C10551,'BKAS IDR'!$N$10:$N$43)</f>
        <v>0</v>
      </c>
      <c r="F10551" s="573"/>
    </row>
    <row r="10552" spans="3:6" ht="15" customHeight="1">
      <c r="C10552" s="53" t="s">
        <v>1473</v>
      </c>
      <c r="D10552" s="1" t="s">
        <v>10646</v>
      </c>
      <c r="E10552" s="573">
        <f ca="1">SUMIF('BKAS IDR'!$E$10:$E$44,$C10552,'BKAS IDR'!$N$10:$N$43)</f>
        <v>0</v>
      </c>
      <c r="F10552" s="573"/>
    </row>
    <row r="10553" spans="3:6" ht="15" customHeight="1">
      <c r="C10553" s="53" t="s">
        <v>1474</v>
      </c>
      <c r="D10553" s="1" t="s">
        <v>10647</v>
      </c>
      <c r="E10553" s="573">
        <f ca="1">SUMIF('BKAS IDR'!$E$10:$E$44,$C10553,'BKAS IDR'!$N$10:$N$43)</f>
        <v>0</v>
      </c>
      <c r="F10553" s="573"/>
    </row>
    <row r="10554" spans="3:6" ht="15" customHeight="1">
      <c r="C10554" s="53" t="s">
        <v>1475</v>
      </c>
      <c r="D10554" s="1" t="s">
        <v>10648</v>
      </c>
      <c r="E10554" s="573">
        <f ca="1">SUMIF('BKAS IDR'!$E$10:$E$44,$C10554,'BKAS IDR'!$N$10:$N$43)</f>
        <v>0</v>
      </c>
      <c r="F10554" s="573"/>
    </row>
    <row r="10555" spans="3:6" ht="15" customHeight="1">
      <c r="C10555" s="53" t="s">
        <v>1476</v>
      </c>
      <c r="D10555" s="1" t="s">
        <v>10649</v>
      </c>
      <c r="E10555" s="573">
        <f ca="1">SUMIF('BKAS IDR'!$E$10:$E$44,$C10555,'BKAS IDR'!$N$10:$N$43)</f>
        <v>0</v>
      </c>
      <c r="F10555" s="573"/>
    </row>
    <row r="10556" spans="3:6" ht="15" customHeight="1">
      <c r="C10556" s="53" t="s">
        <v>1477</v>
      </c>
      <c r="D10556" s="1" t="s">
        <v>10650</v>
      </c>
      <c r="E10556" s="573">
        <f ca="1">SUMIF('BKAS IDR'!$E$10:$E$44,$C10556,'BKAS IDR'!$N$10:$N$43)</f>
        <v>0</v>
      </c>
      <c r="F10556" s="573"/>
    </row>
    <row r="10557" spans="3:6" ht="15" customHeight="1">
      <c r="C10557" s="53" t="s">
        <v>1478</v>
      </c>
      <c r="D10557" s="1" t="s">
        <v>10651</v>
      </c>
      <c r="E10557" s="573">
        <f ca="1">SUMIF('BKAS IDR'!$E$10:$E$44,$C10557,'BKAS IDR'!$N$10:$N$43)</f>
        <v>0</v>
      </c>
      <c r="F10557" s="573"/>
    </row>
    <row r="10558" spans="3:6" ht="15" customHeight="1">
      <c r="C10558" s="53" t="s">
        <v>1479</v>
      </c>
      <c r="D10558" s="1" t="s">
        <v>10652</v>
      </c>
      <c r="E10558" s="573">
        <f ca="1">SUMIF('BKAS IDR'!$E$10:$E$44,$C10558,'BKAS IDR'!$N$10:$N$43)</f>
        <v>0</v>
      </c>
      <c r="F10558" s="573"/>
    </row>
    <row r="10559" spans="3:6" ht="15" customHeight="1">
      <c r="C10559" s="53" t="s">
        <v>1480</v>
      </c>
      <c r="D10559" s="1" t="s">
        <v>10653</v>
      </c>
      <c r="E10559" s="573">
        <f ca="1">SUMIF('BKAS IDR'!$E$10:$E$44,$C10559,'BKAS IDR'!$N$10:$N$43)</f>
        <v>0</v>
      </c>
      <c r="F10559" s="573"/>
    </row>
    <row r="10560" spans="3:6" ht="15" customHeight="1">
      <c r="C10560" s="53" t="s">
        <v>1481</v>
      </c>
      <c r="D10560" s="1" t="s">
        <v>10654</v>
      </c>
      <c r="E10560" s="573">
        <f ca="1">SUMIF('BKAS IDR'!$E$10:$E$44,$C10560,'BKAS IDR'!$N$10:$N$43)</f>
        <v>0</v>
      </c>
      <c r="F10560" s="573"/>
    </row>
    <row r="10561" spans="3:6" ht="15" customHeight="1">
      <c r="C10561" s="53" t="s">
        <v>1482</v>
      </c>
      <c r="D10561" s="1" t="s">
        <v>10655</v>
      </c>
      <c r="E10561" s="573">
        <f ca="1">SUMIF('BKAS IDR'!$E$10:$E$44,$C10561,'BKAS IDR'!$N$10:$N$43)</f>
        <v>0</v>
      </c>
      <c r="F10561" s="573"/>
    </row>
    <row r="10562" spans="3:6" ht="15" customHeight="1">
      <c r="C10562" s="53" t="s">
        <v>1483</v>
      </c>
      <c r="D10562" s="1" t="s">
        <v>10656</v>
      </c>
      <c r="E10562" s="573">
        <f ca="1">SUMIF('BKAS IDR'!$E$10:$E$44,$C10562,'BKAS IDR'!$N$10:$N$43)</f>
        <v>0</v>
      </c>
      <c r="F10562" s="573"/>
    </row>
    <row r="10563" spans="3:6" ht="15" customHeight="1">
      <c r="C10563" s="53" t="s">
        <v>1484</v>
      </c>
      <c r="D10563" s="1" t="s">
        <v>10657</v>
      </c>
      <c r="E10563" s="573">
        <f ca="1">SUMIF('BKAS IDR'!$E$10:$E$44,$C10563,'BKAS IDR'!$N$10:$N$43)</f>
        <v>0</v>
      </c>
      <c r="F10563" s="573"/>
    </row>
    <row r="10564" spans="3:6" ht="15" customHeight="1">
      <c r="C10564" s="53" t="s">
        <v>1485</v>
      </c>
      <c r="D10564" s="1" t="s">
        <v>10658</v>
      </c>
      <c r="E10564" s="573">
        <f ca="1">SUMIF('BKAS IDR'!$E$10:$E$44,$C10564,'BKAS IDR'!$N$10:$N$43)</f>
        <v>0</v>
      </c>
      <c r="F10564" s="573"/>
    </row>
    <row r="10565" spans="3:6" ht="15" customHeight="1">
      <c r="C10565" s="53" t="s">
        <v>1486</v>
      </c>
      <c r="D10565" s="1" t="s">
        <v>10659</v>
      </c>
      <c r="E10565" s="573">
        <f ca="1">SUMIF('BKAS IDR'!$E$10:$E$44,$C10565,'BKAS IDR'!$N$10:$N$43)</f>
        <v>0</v>
      </c>
      <c r="F10565" s="573"/>
    </row>
    <row r="10566" spans="3:6" ht="15" customHeight="1">
      <c r="C10566" s="53" t="s">
        <v>1487</v>
      </c>
      <c r="D10566" s="1" t="s">
        <v>10660</v>
      </c>
      <c r="E10566" s="573">
        <f ca="1">SUMIF('BKAS IDR'!$E$10:$E$44,$C10566,'BKAS IDR'!$N$10:$N$43)</f>
        <v>0</v>
      </c>
      <c r="F10566" s="573"/>
    </row>
    <row r="10567" spans="3:6" ht="15" customHeight="1">
      <c r="C10567" s="53" t="s">
        <v>1488</v>
      </c>
      <c r="D10567" s="1" t="s">
        <v>10661</v>
      </c>
      <c r="E10567" s="573">
        <f ca="1">SUMIF('BKAS IDR'!$E$10:$E$44,$C10567,'BKAS IDR'!$N$10:$N$43)</f>
        <v>0</v>
      </c>
      <c r="F10567" s="573"/>
    </row>
    <row r="10568" spans="3:6" ht="15" customHeight="1">
      <c r="C10568" s="53" t="s">
        <v>1489</v>
      </c>
      <c r="D10568" s="1" t="s">
        <v>10662</v>
      </c>
      <c r="E10568" s="573">
        <f ca="1">SUMIF('BKAS IDR'!$E$10:$E$44,$C10568,'BKAS IDR'!$N$10:$N$43)</f>
        <v>0</v>
      </c>
      <c r="F10568" s="573"/>
    </row>
    <row r="10569" spans="3:6" ht="15" customHeight="1">
      <c r="C10569" s="53" t="s">
        <v>1490</v>
      </c>
      <c r="D10569" s="1" t="s">
        <v>10663</v>
      </c>
      <c r="E10569" s="573">
        <f ca="1">SUMIF('BKAS IDR'!$E$10:$E$44,$C10569,'BKAS IDR'!$N$10:$N$43)</f>
        <v>0</v>
      </c>
      <c r="F10569" s="573"/>
    </row>
    <row r="10570" spans="3:6" ht="15" customHeight="1">
      <c r="C10570" s="53" t="s">
        <v>1491</v>
      </c>
      <c r="D10570" s="1" t="s">
        <v>10664</v>
      </c>
      <c r="E10570" s="573">
        <f ca="1">SUMIF('BKAS IDR'!$E$10:$E$44,$C10570,'BKAS IDR'!$N$10:$N$43)</f>
        <v>0</v>
      </c>
      <c r="F10570" s="573"/>
    </row>
    <row r="10571" spans="3:6" ht="15" customHeight="1">
      <c r="C10571" s="53" t="s">
        <v>1492</v>
      </c>
      <c r="D10571" s="1" t="s">
        <v>10665</v>
      </c>
      <c r="E10571" s="573">
        <f ca="1">SUMIF('BKAS IDR'!$E$10:$E$44,$C10571,'BKAS IDR'!$N$10:$N$43)</f>
        <v>0</v>
      </c>
      <c r="F10571" s="573"/>
    </row>
    <row r="10572" spans="3:6" ht="15" customHeight="1">
      <c r="C10572" s="53" t="s">
        <v>1493</v>
      </c>
      <c r="D10572" s="1" t="s">
        <v>10666</v>
      </c>
      <c r="E10572" s="573">
        <f ca="1">SUMIF('BKAS IDR'!$E$10:$E$44,$C10572,'BKAS IDR'!$N$10:$N$43)</f>
        <v>0</v>
      </c>
      <c r="F10572" s="573"/>
    </row>
    <row r="10573" spans="3:6" ht="15" customHeight="1">
      <c r="C10573" s="53" t="s">
        <v>1494</v>
      </c>
      <c r="D10573" s="1" t="s">
        <v>10667</v>
      </c>
      <c r="E10573" s="573">
        <f ca="1">SUMIF('BKAS IDR'!$E$10:$E$44,$C10573,'BKAS IDR'!$N$10:$N$43)</f>
        <v>0</v>
      </c>
      <c r="F10573" s="573"/>
    </row>
    <row r="10574" spans="3:6" ht="15" customHeight="1">
      <c r="C10574" s="53" t="s">
        <v>1495</v>
      </c>
      <c r="D10574" s="1" t="s">
        <v>10668</v>
      </c>
      <c r="E10574" s="573">
        <f ca="1">SUMIF('BKAS IDR'!$E$10:$E$44,$C10574,'BKAS IDR'!$N$10:$N$43)</f>
        <v>0</v>
      </c>
      <c r="F10574" s="573"/>
    </row>
    <row r="10575" spans="3:6" ht="15" customHeight="1">
      <c r="C10575" s="53" t="s">
        <v>1496</v>
      </c>
      <c r="D10575" s="1" t="s">
        <v>10669</v>
      </c>
      <c r="E10575" s="573">
        <f ca="1">SUMIF('BKAS IDR'!$E$10:$E$44,$C10575,'BKAS IDR'!$N$10:$N$43)</f>
        <v>0</v>
      </c>
      <c r="F10575" s="573"/>
    </row>
    <row r="10576" spans="3:6" ht="15" customHeight="1">
      <c r="C10576" s="53" t="s">
        <v>1497</v>
      </c>
      <c r="D10576" s="1" t="s">
        <v>10670</v>
      </c>
      <c r="E10576" s="573">
        <f ca="1">SUMIF('BKAS IDR'!$E$10:$E$44,$C10576,'BKAS IDR'!$N$10:$N$43)</f>
        <v>0</v>
      </c>
      <c r="F10576" s="573"/>
    </row>
    <row r="10577" spans="3:6" ht="15" customHeight="1">
      <c r="C10577" s="53" t="s">
        <v>1498</v>
      </c>
      <c r="D10577" s="1" t="s">
        <v>10671</v>
      </c>
      <c r="E10577" s="573">
        <f ca="1">SUMIF('BKAS IDR'!$E$10:$E$44,$C10577,'BKAS IDR'!$N$10:$N$43)</f>
        <v>0</v>
      </c>
      <c r="F10577" s="573"/>
    </row>
    <row r="10578" spans="3:6" ht="15" customHeight="1">
      <c r="C10578" s="53" t="s">
        <v>1499</v>
      </c>
      <c r="D10578" s="1" t="s">
        <v>10672</v>
      </c>
      <c r="E10578" s="573">
        <f ca="1">SUMIF('BKAS IDR'!$E$10:$E$44,$C10578,'BKAS IDR'!$N$10:$N$43)</f>
        <v>0</v>
      </c>
      <c r="F10578" s="573"/>
    </row>
    <row r="10579" spans="3:6" ht="15" customHeight="1">
      <c r="C10579" s="53" t="s">
        <v>1500</v>
      </c>
      <c r="D10579" s="1" t="s">
        <v>10673</v>
      </c>
      <c r="E10579" s="573">
        <f ca="1">SUMIF('BKAS IDR'!$E$10:$E$44,$C10579,'BKAS IDR'!$N$10:$N$43)</f>
        <v>0</v>
      </c>
      <c r="F10579" s="573"/>
    </row>
    <row r="10580" spans="3:6" ht="15" customHeight="1">
      <c r="C10580" s="53" t="s">
        <v>1501</v>
      </c>
      <c r="D10580" s="1" t="s">
        <v>10674</v>
      </c>
      <c r="E10580" s="573">
        <f ca="1">SUMIF('BKAS IDR'!$E$10:$E$44,$C10580,'BKAS IDR'!$N$10:$N$43)</f>
        <v>0</v>
      </c>
      <c r="F10580" s="573"/>
    </row>
    <row r="10581" spans="3:6" ht="15" customHeight="1">
      <c r="C10581" s="53" t="s">
        <v>1502</v>
      </c>
      <c r="D10581" s="1" t="s">
        <v>10675</v>
      </c>
      <c r="E10581" s="573">
        <f ca="1">SUMIF('BKAS IDR'!$E$10:$E$44,$C10581,'BKAS IDR'!$N$10:$N$43)</f>
        <v>0</v>
      </c>
      <c r="F10581" s="573"/>
    </row>
    <row r="10582" spans="3:6" ht="15" customHeight="1">
      <c r="C10582" s="53" t="s">
        <v>1503</v>
      </c>
      <c r="D10582" s="1" t="s">
        <v>10676</v>
      </c>
      <c r="E10582" s="573">
        <f ca="1">SUMIF('BKAS IDR'!$E$10:$E$44,$C10582,'BKAS IDR'!$N$10:$N$43)</f>
        <v>0</v>
      </c>
      <c r="F10582" s="573"/>
    </row>
    <row r="10583" spans="3:6" ht="15" customHeight="1">
      <c r="C10583" s="53" t="s">
        <v>1504</v>
      </c>
      <c r="D10583" s="1" t="s">
        <v>10677</v>
      </c>
      <c r="E10583" s="573">
        <f ca="1">SUMIF('BKAS IDR'!$E$10:$E$44,$C10583,'BKAS IDR'!$N$10:$N$43)</f>
        <v>0</v>
      </c>
      <c r="F10583" s="573"/>
    </row>
    <row r="10584" spans="3:6" ht="15" customHeight="1">
      <c r="C10584" s="53" t="s">
        <v>1505</v>
      </c>
      <c r="D10584" s="1" t="s">
        <v>10678</v>
      </c>
      <c r="E10584" s="573">
        <f ca="1">SUMIF('BKAS IDR'!$E$10:$E$44,$C10584,'BKAS IDR'!$N$10:$N$43)</f>
        <v>0</v>
      </c>
      <c r="F10584" s="573"/>
    </row>
    <row r="10585" spans="3:6" ht="15" customHeight="1">
      <c r="C10585" s="53" t="s">
        <v>1506</v>
      </c>
      <c r="D10585" s="1" t="s">
        <v>10679</v>
      </c>
      <c r="E10585" s="573">
        <f ca="1">SUMIF('BKAS IDR'!$E$10:$E$44,$C10585,'BKAS IDR'!$N$10:$N$43)</f>
        <v>0</v>
      </c>
      <c r="F10585" s="573"/>
    </row>
    <row r="10586" spans="3:6" ht="15" customHeight="1">
      <c r="C10586" s="53" t="s">
        <v>1507</v>
      </c>
      <c r="D10586" s="1" t="s">
        <v>10680</v>
      </c>
      <c r="E10586" s="573">
        <f ca="1">SUMIF('BKAS IDR'!$E$10:$E$44,$C10586,'BKAS IDR'!$N$10:$N$43)</f>
        <v>0</v>
      </c>
      <c r="F10586" s="573"/>
    </row>
    <row r="10587" spans="3:6" ht="15" customHeight="1">
      <c r="C10587" s="53" t="s">
        <v>1508</v>
      </c>
      <c r="D10587" s="1" t="s">
        <v>10681</v>
      </c>
      <c r="E10587" s="573">
        <f ca="1">SUMIF('BKAS IDR'!$E$10:$E$44,$C10587,'BKAS IDR'!$N$10:$N$43)</f>
        <v>0</v>
      </c>
      <c r="F10587" s="573"/>
    </row>
    <row r="10588" spans="3:6" ht="15" customHeight="1">
      <c r="C10588" s="53" t="s">
        <v>1509</v>
      </c>
      <c r="D10588" s="1" t="s">
        <v>10682</v>
      </c>
      <c r="E10588" s="573">
        <f ca="1">SUMIF('BKAS IDR'!$E$10:$E$44,$C10588,'BKAS IDR'!$N$10:$N$43)</f>
        <v>0</v>
      </c>
      <c r="F10588" s="573"/>
    </row>
    <row r="10589" spans="3:6" ht="15" customHeight="1">
      <c r="C10589" s="53" t="s">
        <v>1510</v>
      </c>
      <c r="D10589" s="1" t="s">
        <v>10683</v>
      </c>
      <c r="E10589" s="573">
        <f ca="1">SUMIF('BKAS IDR'!$E$10:$E$44,$C10589,'BKAS IDR'!$N$10:$N$43)</f>
        <v>0</v>
      </c>
      <c r="F10589" s="573"/>
    </row>
    <row r="10590" spans="3:6" ht="15" customHeight="1">
      <c r="C10590" s="53" t="s">
        <v>1511</v>
      </c>
      <c r="D10590" s="1" t="s">
        <v>10684</v>
      </c>
      <c r="E10590" s="573">
        <f ca="1">SUMIF('BKAS IDR'!$E$10:$E$44,$C10590,'BKAS IDR'!$N$10:$N$43)</f>
        <v>0</v>
      </c>
      <c r="F10590" s="573"/>
    </row>
    <row r="10591" spans="3:6" ht="15" customHeight="1">
      <c r="C10591" s="53" t="s">
        <v>1512</v>
      </c>
      <c r="D10591" s="1" t="s">
        <v>10685</v>
      </c>
      <c r="E10591" s="573">
        <f ca="1">SUMIF('BKAS IDR'!$E$10:$E$44,$C10591,'BKAS IDR'!$N$10:$N$43)</f>
        <v>0</v>
      </c>
      <c r="F10591" s="573"/>
    </row>
    <row r="10592" spans="3:6" ht="15" customHeight="1">
      <c r="C10592" s="53" t="s">
        <v>1513</v>
      </c>
      <c r="D10592" s="1" t="s">
        <v>10686</v>
      </c>
      <c r="E10592" s="573">
        <f ca="1">SUMIF('BKAS IDR'!$E$10:$E$44,$C10592,'BKAS IDR'!$N$10:$N$43)</f>
        <v>0</v>
      </c>
      <c r="F10592" s="573"/>
    </row>
    <row r="10593" spans="3:6" ht="15" customHeight="1">
      <c r="C10593" s="53" t="s">
        <v>1514</v>
      </c>
      <c r="D10593" s="1" t="s">
        <v>10687</v>
      </c>
      <c r="E10593" s="573">
        <f ca="1">SUMIF('BKAS IDR'!$E$10:$E$44,$C10593,'BKAS IDR'!$N$10:$N$43)</f>
        <v>0</v>
      </c>
      <c r="F10593" s="573"/>
    </row>
    <row r="10594" spans="3:6" ht="15" customHeight="1">
      <c r="C10594" s="53" t="s">
        <v>1515</v>
      </c>
      <c r="D10594" s="1" t="s">
        <v>10688</v>
      </c>
      <c r="E10594" s="573">
        <f ca="1">SUMIF('BKAS IDR'!$E$10:$E$44,$C10594,'BKAS IDR'!$N$10:$N$43)</f>
        <v>0</v>
      </c>
      <c r="F10594" s="573"/>
    </row>
    <row r="10595" spans="3:6" ht="15" customHeight="1">
      <c r="C10595" s="53" t="s">
        <v>1516</v>
      </c>
      <c r="D10595" s="1" t="s">
        <v>10689</v>
      </c>
      <c r="E10595" s="573">
        <f ca="1">SUMIF('BKAS IDR'!$E$10:$E$44,$C10595,'BKAS IDR'!$N$10:$N$43)</f>
        <v>0</v>
      </c>
      <c r="F10595" s="573"/>
    </row>
    <row r="10596" spans="3:6" ht="15" customHeight="1">
      <c r="C10596" s="53" t="s">
        <v>1517</v>
      </c>
      <c r="D10596" s="1" t="s">
        <v>10690</v>
      </c>
      <c r="E10596" s="573">
        <f ca="1">SUMIF('BKAS IDR'!$E$10:$E$44,$C10596,'BKAS IDR'!$N$10:$N$43)</f>
        <v>0</v>
      </c>
      <c r="F10596" s="573"/>
    </row>
    <row r="10597" spans="3:6" ht="15" customHeight="1">
      <c r="C10597" s="53" t="s">
        <v>1518</v>
      </c>
      <c r="D10597" s="1" t="s">
        <v>10691</v>
      </c>
      <c r="E10597" s="573">
        <f ca="1">SUMIF('BKAS IDR'!$E$10:$E$44,$C10597,'BKAS IDR'!$N$10:$N$43)</f>
        <v>0</v>
      </c>
      <c r="F10597" s="573"/>
    </row>
    <row r="10598" spans="3:6" ht="15" customHeight="1">
      <c r="C10598" s="53" t="s">
        <v>1519</v>
      </c>
      <c r="D10598" s="1" t="s">
        <v>10692</v>
      </c>
      <c r="E10598" s="573">
        <f ca="1">SUMIF('BKAS IDR'!$E$10:$E$44,$C10598,'BKAS IDR'!$N$10:$N$43)</f>
        <v>0</v>
      </c>
      <c r="F10598" s="573"/>
    </row>
    <row r="10599" spans="3:6" ht="15" customHeight="1">
      <c r="C10599" s="53" t="s">
        <v>1520</v>
      </c>
      <c r="D10599" s="1" t="s">
        <v>10693</v>
      </c>
      <c r="E10599" s="573">
        <f ca="1">SUMIF('BKAS IDR'!$E$10:$E$44,$C10599,'BKAS IDR'!$N$10:$N$43)</f>
        <v>0</v>
      </c>
      <c r="F10599" s="573"/>
    </row>
    <row r="10600" spans="3:6" ht="15" customHeight="1">
      <c r="C10600" s="53" t="s">
        <v>1521</v>
      </c>
      <c r="D10600" s="1" t="s">
        <v>10694</v>
      </c>
      <c r="E10600" s="573">
        <f ca="1">SUMIF('BKAS IDR'!$E$10:$E$44,$C10600,'BKAS IDR'!$N$10:$N$43)</f>
        <v>0</v>
      </c>
      <c r="F10600" s="573"/>
    </row>
    <row r="10601" spans="3:6" ht="15" customHeight="1">
      <c r="C10601" s="53" t="s">
        <v>1522</v>
      </c>
      <c r="D10601" s="1" t="s">
        <v>10695</v>
      </c>
      <c r="E10601" s="573">
        <f ca="1">SUMIF('BKAS IDR'!$E$10:$E$44,$C10601,'BKAS IDR'!$N$10:$N$43)</f>
        <v>0</v>
      </c>
      <c r="F10601" s="573"/>
    </row>
    <row r="10602" spans="3:6" ht="15" customHeight="1">
      <c r="C10602" s="53" t="s">
        <v>1523</v>
      </c>
      <c r="D10602" s="1" t="s">
        <v>10696</v>
      </c>
      <c r="E10602" s="573">
        <f ca="1">SUMIF('BKAS IDR'!$E$10:$E$44,$C10602,'BKAS IDR'!$N$10:$N$43)</f>
        <v>0</v>
      </c>
      <c r="F10602" s="573"/>
    </row>
    <row r="10603" spans="3:6" ht="15" customHeight="1">
      <c r="C10603" s="53" t="s">
        <v>1524</v>
      </c>
      <c r="D10603" s="1" t="s">
        <v>10697</v>
      </c>
      <c r="E10603" s="573">
        <f ca="1">SUMIF('BKAS IDR'!$E$10:$E$44,$C10603,'BKAS IDR'!$N$10:$N$43)</f>
        <v>0</v>
      </c>
      <c r="F10603" s="573"/>
    </row>
    <row r="10604" spans="3:6" ht="15" customHeight="1">
      <c r="C10604" s="53" t="s">
        <v>1525</v>
      </c>
      <c r="D10604" s="1" t="s">
        <v>10698</v>
      </c>
      <c r="E10604" s="573">
        <f ca="1">SUMIF('BKAS IDR'!$E$10:$E$44,$C10604,'BKAS IDR'!$N$10:$N$43)</f>
        <v>0</v>
      </c>
      <c r="F10604" s="573"/>
    </row>
    <row r="10605" spans="3:6" ht="15" customHeight="1">
      <c r="C10605" s="53" t="s">
        <v>1526</v>
      </c>
      <c r="D10605" s="1" t="s">
        <v>10699</v>
      </c>
      <c r="E10605" s="573">
        <f ca="1">SUMIF('BKAS IDR'!$E$10:$E$44,$C10605,'BKAS IDR'!$N$10:$N$43)</f>
        <v>0</v>
      </c>
      <c r="F10605" s="573"/>
    </row>
    <row r="10606" spans="3:6" ht="15" customHeight="1">
      <c r="C10606" s="53" t="s">
        <v>1527</v>
      </c>
      <c r="D10606" s="1" t="s">
        <v>10700</v>
      </c>
      <c r="E10606" s="573">
        <f ca="1">SUMIF('BKAS IDR'!$E$10:$E$44,$C10606,'BKAS IDR'!$N$10:$N$43)</f>
        <v>0</v>
      </c>
      <c r="F10606" s="573"/>
    </row>
    <row r="10607" spans="3:6" ht="15" customHeight="1">
      <c r="C10607" s="53" t="s">
        <v>1528</v>
      </c>
      <c r="D10607" s="1" t="s">
        <v>10701</v>
      </c>
      <c r="E10607" s="573">
        <f ca="1">SUMIF('BKAS IDR'!$E$10:$E$44,$C10607,'BKAS IDR'!$N$10:$N$43)</f>
        <v>0</v>
      </c>
      <c r="F10607" s="573"/>
    </row>
    <row r="10608" spans="3:6" ht="15" customHeight="1">
      <c r="C10608" s="53" t="s">
        <v>1529</v>
      </c>
      <c r="D10608" s="1" t="s">
        <v>10702</v>
      </c>
      <c r="E10608" s="573">
        <f ca="1">SUMIF('BKAS IDR'!$E$10:$E$44,$C10608,'BKAS IDR'!$N$10:$N$43)</f>
        <v>0</v>
      </c>
      <c r="F10608" s="573"/>
    </row>
    <row r="10609" spans="3:6" ht="15" customHeight="1">
      <c r="C10609" s="53" t="s">
        <v>1530</v>
      </c>
      <c r="D10609" s="1" t="s">
        <v>10703</v>
      </c>
      <c r="E10609" s="573">
        <f ca="1">SUMIF('BKAS IDR'!$E$10:$E$44,$C10609,'BKAS IDR'!$N$10:$N$43)</f>
        <v>0</v>
      </c>
      <c r="F10609" s="573"/>
    </row>
    <row r="10610" spans="3:6" ht="15" customHeight="1">
      <c r="C10610" s="53" t="s">
        <v>1531</v>
      </c>
      <c r="D10610" s="1" t="s">
        <v>10704</v>
      </c>
      <c r="E10610" s="573">
        <f ca="1">SUMIF('BKAS IDR'!$E$10:$E$44,$C10610,'BKAS IDR'!$N$10:$N$43)</f>
        <v>0</v>
      </c>
      <c r="F10610" s="573"/>
    </row>
    <row r="10611" spans="3:6" ht="15" customHeight="1">
      <c r="C10611" s="53" t="s">
        <v>1532</v>
      </c>
      <c r="D10611" s="1" t="s">
        <v>10705</v>
      </c>
      <c r="E10611" s="573">
        <f ca="1">SUMIF('BKAS IDR'!$E$10:$E$44,$C10611,'BKAS IDR'!$N$10:$N$43)</f>
        <v>0</v>
      </c>
      <c r="F10611" s="573"/>
    </row>
    <row r="10612" spans="3:6" ht="15" customHeight="1">
      <c r="C10612" s="53" t="s">
        <v>1533</v>
      </c>
      <c r="D10612" s="1" t="s">
        <v>10706</v>
      </c>
      <c r="E10612" s="573">
        <f ca="1">SUMIF('BKAS IDR'!$E$10:$E$44,$C10612,'BKAS IDR'!$N$10:$N$43)</f>
        <v>0</v>
      </c>
      <c r="F10612" s="573"/>
    </row>
    <row r="10613" spans="3:6" ht="15" customHeight="1">
      <c r="C10613" s="53" t="s">
        <v>1534</v>
      </c>
      <c r="D10613" s="1" t="s">
        <v>10707</v>
      </c>
      <c r="E10613" s="573">
        <f ca="1">SUMIF('BKAS IDR'!$E$10:$E$44,$C10613,'BKAS IDR'!$N$10:$N$43)</f>
        <v>0</v>
      </c>
      <c r="F10613" s="573"/>
    </row>
    <row r="10614" spans="3:6" ht="15" customHeight="1">
      <c r="C10614" s="53" t="s">
        <v>1535</v>
      </c>
      <c r="D10614" s="1" t="s">
        <v>10708</v>
      </c>
      <c r="E10614" s="573">
        <f ca="1">SUMIF('BKAS IDR'!$E$10:$E$44,$C10614,'BKAS IDR'!$N$10:$N$43)</f>
        <v>0</v>
      </c>
      <c r="F10614" s="573"/>
    </row>
    <row r="10615" spans="3:6" ht="15" customHeight="1">
      <c r="C10615" s="53" t="s">
        <v>1536</v>
      </c>
      <c r="D10615" s="1" t="s">
        <v>10709</v>
      </c>
      <c r="E10615" s="573">
        <f ca="1">SUMIF('BKAS IDR'!$E$10:$E$44,$C10615,'BKAS IDR'!$N$10:$N$43)</f>
        <v>0</v>
      </c>
      <c r="F10615" s="573"/>
    </row>
    <row r="10616" spans="3:6" ht="15" customHeight="1">
      <c r="C10616" s="53" t="s">
        <v>1537</v>
      </c>
      <c r="D10616" s="1" t="s">
        <v>10710</v>
      </c>
      <c r="E10616" s="573">
        <f ca="1">SUMIF('BKAS IDR'!$E$10:$E$44,$C10616,'BKAS IDR'!$N$10:$N$43)</f>
        <v>0</v>
      </c>
      <c r="F10616" s="573"/>
    </row>
    <row r="10617" spans="3:6" ht="15" customHeight="1">
      <c r="C10617" s="53" t="s">
        <v>1538</v>
      </c>
      <c r="D10617" s="1" t="s">
        <v>10711</v>
      </c>
      <c r="E10617" s="573">
        <f ca="1">SUMIF('BKAS IDR'!$E$10:$E$44,$C10617,'BKAS IDR'!$N$10:$N$43)</f>
        <v>0</v>
      </c>
      <c r="F10617" s="573"/>
    </row>
    <row r="10618" spans="3:6" ht="15" customHeight="1">
      <c r="C10618" s="53" t="s">
        <v>1539</v>
      </c>
      <c r="D10618" s="1" t="s">
        <v>10712</v>
      </c>
      <c r="E10618" s="573">
        <f ca="1">SUMIF('BKAS IDR'!$E$10:$E$44,$C10618,'BKAS IDR'!$N$10:$N$43)</f>
        <v>0</v>
      </c>
      <c r="F10618" s="573"/>
    </row>
    <row r="10619" spans="3:6" ht="15" customHeight="1">
      <c r="C10619" s="53" t="s">
        <v>1540</v>
      </c>
      <c r="D10619" s="1" t="s">
        <v>10713</v>
      </c>
      <c r="E10619" s="573">
        <f ca="1">SUMIF('BKAS IDR'!$E$10:$E$44,$C10619,'BKAS IDR'!$N$10:$N$43)</f>
        <v>0</v>
      </c>
      <c r="F10619" s="573"/>
    </row>
    <row r="10620" spans="3:6" ht="15" customHeight="1">
      <c r="C10620" s="53" t="s">
        <v>1541</v>
      </c>
      <c r="D10620" s="1" t="s">
        <v>10714</v>
      </c>
      <c r="E10620" s="573">
        <f ca="1">SUMIF('BKAS IDR'!$E$10:$E$44,$C10620,'BKAS IDR'!$N$10:$N$43)</f>
        <v>0</v>
      </c>
      <c r="F10620" s="573"/>
    </row>
    <row r="10621" spans="3:6" ht="15" customHeight="1">
      <c r="C10621" s="53" t="s">
        <v>1542</v>
      </c>
      <c r="D10621" s="1" t="s">
        <v>10715</v>
      </c>
      <c r="E10621" s="573">
        <f ca="1">SUMIF('BKAS IDR'!$E$10:$E$44,$C10621,'BKAS IDR'!$N$10:$N$43)</f>
        <v>0</v>
      </c>
      <c r="F10621" s="573"/>
    </row>
    <row r="10622" spans="3:6" ht="15" customHeight="1">
      <c r="C10622" s="53" t="s">
        <v>1543</v>
      </c>
      <c r="D10622" s="1" t="s">
        <v>10716</v>
      </c>
      <c r="E10622" s="573">
        <f ca="1">SUMIF('BKAS IDR'!$E$10:$E$44,$C10622,'BKAS IDR'!$N$10:$N$43)</f>
        <v>0</v>
      </c>
      <c r="F10622" s="573"/>
    </row>
    <row r="10623" spans="3:6" ht="15" customHeight="1">
      <c r="C10623" s="53" t="s">
        <v>1544</v>
      </c>
      <c r="D10623" s="1" t="s">
        <v>10717</v>
      </c>
      <c r="E10623" s="573">
        <f ca="1">SUMIF('BKAS IDR'!$E$10:$E$44,$C10623,'BKAS IDR'!$N$10:$N$43)</f>
        <v>0</v>
      </c>
      <c r="F10623" s="573"/>
    </row>
    <row r="10624" spans="3:6" ht="15" customHeight="1">
      <c r="C10624" s="53" t="s">
        <v>1545</v>
      </c>
      <c r="D10624" s="1" t="s">
        <v>10718</v>
      </c>
      <c r="E10624" s="573">
        <f ca="1">SUMIF('BKAS IDR'!$E$10:$E$44,$C10624,'BKAS IDR'!$N$10:$N$43)</f>
        <v>0</v>
      </c>
      <c r="F10624" s="573"/>
    </row>
    <row r="10625" spans="3:6" ht="15" customHeight="1">
      <c r="C10625" s="53" t="s">
        <v>1546</v>
      </c>
      <c r="D10625" s="1" t="s">
        <v>10719</v>
      </c>
      <c r="E10625" s="573">
        <f ca="1">SUMIF('BKAS IDR'!$E$10:$E$44,$C10625,'BKAS IDR'!$N$10:$N$43)</f>
        <v>0</v>
      </c>
      <c r="F10625" s="573"/>
    </row>
    <row r="10626" spans="3:6" ht="15" customHeight="1">
      <c r="C10626" s="53" t="s">
        <v>1547</v>
      </c>
      <c r="D10626" s="1" t="s">
        <v>9528</v>
      </c>
      <c r="E10626" s="573">
        <f ca="1">SUMIF('BKAS IDR'!$E$10:$E$44,$C10626,'BKAS IDR'!$N$10:$N$43)</f>
        <v>0</v>
      </c>
      <c r="F10626" s="573"/>
    </row>
    <row r="10627" spans="3:6" ht="15" customHeight="1">
      <c r="C10627" s="53" t="s">
        <v>1548</v>
      </c>
      <c r="D10627" s="1" t="s">
        <v>10720</v>
      </c>
      <c r="E10627" s="573">
        <f ca="1">SUMIF('BKAS IDR'!$E$10:$E$44,$C10627,'BKAS IDR'!$N$10:$N$43)</f>
        <v>0</v>
      </c>
      <c r="F10627" s="573"/>
    </row>
    <row r="10628" spans="3:6" ht="15" customHeight="1">
      <c r="C10628" s="53" t="s">
        <v>1549</v>
      </c>
      <c r="D10628" s="1" t="s">
        <v>10721</v>
      </c>
      <c r="E10628" s="573">
        <f ca="1">SUMIF('BKAS IDR'!$E$10:$E$44,$C10628,'BKAS IDR'!$N$10:$N$43)</f>
        <v>0</v>
      </c>
      <c r="F10628" s="573"/>
    </row>
    <row r="10629" spans="3:6" ht="15" customHeight="1">
      <c r="C10629" s="53" t="s">
        <v>1550</v>
      </c>
      <c r="D10629" s="1" t="s">
        <v>10722</v>
      </c>
      <c r="E10629" s="573">
        <f ca="1">SUMIF('BKAS IDR'!$E$10:$E$44,$C10629,'BKAS IDR'!$N$10:$N$43)</f>
        <v>0</v>
      </c>
      <c r="F10629" s="573"/>
    </row>
    <row r="10630" spans="3:6" ht="15" customHeight="1">
      <c r="C10630" s="53" t="s">
        <v>1551</v>
      </c>
      <c r="D10630" s="1" t="s">
        <v>10723</v>
      </c>
      <c r="E10630" s="573">
        <f ca="1">SUMIF('BKAS IDR'!$E$10:$E$44,$C10630,'BKAS IDR'!$N$10:$N$43)</f>
        <v>0</v>
      </c>
      <c r="F10630" s="573"/>
    </row>
    <row r="10631" spans="3:6" ht="15" customHeight="1">
      <c r="C10631" s="53" t="s">
        <v>1552</v>
      </c>
      <c r="D10631" s="1" t="s">
        <v>10724</v>
      </c>
      <c r="E10631" s="573">
        <f ca="1">SUMIF('BKAS IDR'!$E$10:$E$44,$C10631,'BKAS IDR'!$N$10:$N$43)</f>
        <v>0</v>
      </c>
      <c r="F10631" s="573"/>
    </row>
    <row r="10632" spans="3:6" ht="15" customHeight="1">
      <c r="C10632" s="53" t="s">
        <v>1553</v>
      </c>
      <c r="D10632" s="1" t="s">
        <v>10725</v>
      </c>
      <c r="E10632" s="573">
        <f ca="1">SUMIF('BKAS IDR'!$E$10:$E$44,$C10632,'BKAS IDR'!$N$10:$N$43)</f>
        <v>0</v>
      </c>
      <c r="F10632" s="573"/>
    </row>
    <row r="10633" spans="3:6" ht="15" customHeight="1">
      <c r="C10633" s="53" t="s">
        <v>1554</v>
      </c>
      <c r="D10633" s="1" t="s">
        <v>10726</v>
      </c>
      <c r="E10633" s="573">
        <f ca="1">SUMIF('BKAS IDR'!$E$10:$E$44,$C10633,'BKAS IDR'!$N$10:$N$43)</f>
        <v>0</v>
      </c>
      <c r="F10633" s="573"/>
    </row>
    <row r="10634" spans="3:6" ht="15" customHeight="1">
      <c r="C10634" s="53" t="s">
        <v>1555</v>
      </c>
      <c r="D10634" s="1" t="s">
        <v>10727</v>
      </c>
      <c r="E10634" s="573">
        <f ca="1">SUMIF('BKAS IDR'!$E$10:$E$44,$C10634,'BKAS IDR'!$N$10:$N$43)</f>
        <v>0</v>
      </c>
      <c r="F10634" s="573"/>
    </row>
    <row r="10635" spans="3:6" ht="15" customHeight="1">
      <c r="C10635" s="53" t="s">
        <v>1556</v>
      </c>
      <c r="D10635" s="1" t="s">
        <v>10728</v>
      </c>
      <c r="E10635" s="573">
        <f ca="1">SUMIF('BKAS IDR'!$E$10:$E$44,$C10635,'BKAS IDR'!$N$10:$N$43)</f>
        <v>0</v>
      </c>
      <c r="F10635" s="573"/>
    </row>
    <row r="10636" spans="3:6" ht="15" customHeight="1">
      <c r="C10636" s="53" t="s">
        <v>1557</v>
      </c>
      <c r="D10636" s="1" t="s">
        <v>10729</v>
      </c>
      <c r="E10636" s="573">
        <f ca="1">SUMIF('BKAS IDR'!$E$10:$E$44,$C10636,'BKAS IDR'!$N$10:$N$43)</f>
        <v>0</v>
      </c>
      <c r="F10636" s="573"/>
    </row>
    <row r="10637" spans="3:6" ht="15" customHeight="1">
      <c r="C10637" s="53" t="s">
        <v>1558</v>
      </c>
      <c r="D10637" s="1" t="s">
        <v>10730</v>
      </c>
      <c r="E10637" s="573">
        <f ca="1">SUMIF('BKAS IDR'!$E$10:$E$44,$C10637,'BKAS IDR'!$N$10:$N$43)</f>
        <v>0</v>
      </c>
      <c r="F10637" s="573"/>
    </row>
    <row r="10638" spans="3:6" ht="15" customHeight="1">
      <c r="C10638" s="53" t="s">
        <v>1559</v>
      </c>
      <c r="D10638" s="1" t="s">
        <v>10731</v>
      </c>
      <c r="E10638" s="573">
        <f ca="1">SUMIF('BKAS IDR'!$E$10:$E$44,$C10638,'BKAS IDR'!$N$10:$N$43)</f>
        <v>0</v>
      </c>
      <c r="F10638" s="573"/>
    </row>
    <row r="10639" spans="3:6" ht="15" customHeight="1">
      <c r="C10639" s="53" t="s">
        <v>1560</v>
      </c>
      <c r="D10639" s="1" t="s">
        <v>10732</v>
      </c>
      <c r="E10639" s="573">
        <f ca="1">SUMIF('BKAS IDR'!$E$10:$E$44,$C10639,'BKAS IDR'!$N$10:$N$43)</f>
        <v>0</v>
      </c>
      <c r="F10639" s="573"/>
    </row>
    <row r="10640" spans="3:6" ht="15" customHeight="1">
      <c r="C10640" s="53" t="s">
        <v>1561</v>
      </c>
      <c r="D10640" s="1" t="s">
        <v>10733</v>
      </c>
      <c r="E10640" s="573">
        <f ca="1">SUMIF('BKAS IDR'!$E$10:$E$44,$C10640,'BKAS IDR'!$N$10:$N$43)</f>
        <v>0</v>
      </c>
      <c r="F10640" s="573"/>
    </row>
    <row r="10641" spans="3:6" ht="15" customHeight="1">
      <c r="C10641" s="53" t="s">
        <v>1562</v>
      </c>
      <c r="D10641" s="1" t="s">
        <v>10734</v>
      </c>
      <c r="E10641" s="573">
        <f ca="1">SUMIF('BKAS IDR'!$E$10:$E$44,$C10641,'BKAS IDR'!$N$10:$N$43)</f>
        <v>0</v>
      </c>
      <c r="F10641" s="573"/>
    </row>
    <row r="10642" spans="3:6" ht="15" customHeight="1">
      <c r="C10642" s="53" t="s">
        <v>1563</v>
      </c>
      <c r="D10642" s="1" t="s">
        <v>10735</v>
      </c>
      <c r="E10642" s="573">
        <f ca="1">SUMIF('BKAS IDR'!$E$10:$E$44,$C10642,'BKAS IDR'!$N$10:$N$43)</f>
        <v>0</v>
      </c>
      <c r="F10642" s="573"/>
    </row>
    <row r="10643" spans="3:6" ht="15" customHeight="1">
      <c r="C10643" s="53" t="s">
        <v>1564</v>
      </c>
      <c r="D10643" s="1" t="s">
        <v>10736</v>
      </c>
      <c r="E10643" s="573">
        <f ca="1">SUMIF('BKAS IDR'!$E$10:$E$44,$C10643,'BKAS IDR'!$N$10:$N$43)</f>
        <v>0</v>
      </c>
      <c r="F10643" s="573"/>
    </row>
    <row r="10644" spans="3:6" ht="15" customHeight="1">
      <c r="C10644" s="53" t="s">
        <v>1565</v>
      </c>
      <c r="D10644" s="1" t="s">
        <v>10737</v>
      </c>
      <c r="E10644" s="573">
        <f ca="1">SUMIF('BKAS IDR'!$E$10:$E$44,$C10644,'BKAS IDR'!$N$10:$N$43)</f>
        <v>0</v>
      </c>
      <c r="F10644" s="573"/>
    </row>
    <row r="10645" spans="3:6" ht="15" customHeight="1">
      <c r="C10645" s="53" t="s">
        <v>1566</v>
      </c>
      <c r="D10645" s="1" t="s">
        <v>10738</v>
      </c>
      <c r="E10645" s="573">
        <f ca="1">SUMIF('BKAS IDR'!$E$10:$E$44,$C10645,'BKAS IDR'!$N$10:$N$43)</f>
        <v>0</v>
      </c>
      <c r="F10645" s="573"/>
    </row>
    <row r="10646" spans="3:6" ht="15" customHeight="1">
      <c r="C10646" s="53" t="s">
        <v>1567</v>
      </c>
      <c r="D10646" s="1" t="s">
        <v>10739</v>
      </c>
      <c r="E10646" s="573">
        <f ca="1">SUMIF('BKAS IDR'!$E$10:$E$44,$C10646,'BKAS IDR'!$N$10:$N$43)</f>
        <v>0</v>
      </c>
      <c r="F10646" s="573"/>
    </row>
    <row r="10647" spans="3:6" ht="15" customHeight="1">
      <c r="C10647" s="53" t="s">
        <v>1568</v>
      </c>
      <c r="D10647" s="1" t="s">
        <v>10740</v>
      </c>
      <c r="E10647" s="573">
        <f ca="1">SUMIF('BKAS IDR'!$E$10:$E$44,$C10647,'BKAS IDR'!$N$10:$N$43)</f>
        <v>0</v>
      </c>
      <c r="F10647" s="573"/>
    </row>
    <row r="10648" spans="3:6" ht="15" customHeight="1">
      <c r="C10648" s="53" t="s">
        <v>1569</v>
      </c>
      <c r="D10648" s="1" t="s">
        <v>10741</v>
      </c>
      <c r="E10648" s="573">
        <f ca="1">SUMIF('BKAS IDR'!$E$10:$E$44,$C10648,'BKAS IDR'!$N$10:$N$43)</f>
        <v>0</v>
      </c>
      <c r="F10648" s="573"/>
    </row>
    <row r="10649" spans="3:6" ht="15" customHeight="1">
      <c r="C10649" s="53" t="s">
        <v>1570</v>
      </c>
      <c r="D10649" s="1" t="s">
        <v>10742</v>
      </c>
      <c r="E10649" s="573">
        <f ca="1">SUMIF('BKAS IDR'!$E$10:$E$44,$C10649,'BKAS IDR'!$N$10:$N$43)</f>
        <v>0</v>
      </c>
      <c r="F10649" s="573"/>
    </row>
    <row r="10650" spans="3:6" ht="15" customHeight="1">
      <c r="C10650" s="53" t="s">
        <v>1571</v>
      </c>
      <c r="D10650" s="1" t="s">
        <v>10743</v>
      </c>
      <c r="E10650" s="573">
        <f ca="1">SUMIF('BKAS IDR'!$E$10:$E$44,$C10650,'BKAS IDR'!$N$10:$N$43)</f>
        <v>0</v>
      </c>
      <c r="F10650" s="573"/>
    </row>
    <row r="10651" spans="3:6" ht="15" customHeight="1">
      <c r="C10651" s="53" t="s">
        <v>1572</v>
      </c>
      <c r="D10651" s="1" t="s">
        <v>10744</v>
      </c>
      <c r="E10651" s="573">
        <f ca="1">SUMIF('BKAS IDR'!$E$10:$E$44,$C10651,'BKAS IDR'!$N$10:$N$43)</f>
        <v>0</v>
      </c>
      <c r="F10651" s="573"/>
    </row>
    <row r="10652" spans="3:6" ht="15" customHeight="1">
      <c r="C10652" s="53" t="s">
        <v>1573</v>
      </c>
      <c r="D10652" s="1" t="s">
        <v>10745</v>
      </c>
      <c r="E10652" s="573">
        <f ca="1">SUMIF('BKAS IDR'!$E$10:$E$44,$C10652,'BKAS IDR'!$N$10:$N$43)</f>
        <v>0</v>
      </c>
      <c r="F10652" s="573"/>
    </row>
    <row r="10653" spans="3:6" ht="15" customHeight="1">
      <c r="C10653" s="53" t="s">
        <v>1574</v>
      </c>
      <c r="D10653" s="1" t="s">
        <v>10746</v>
      </c>
      <c r="E10653" s="573">
        <f ca="1">SUMIF('BKAS IDR'!$E$10:$E$44,$C10653,'BKAS IDR'!$N$10:$N$43)</f>
        <v>0</v>
      </c>
      <c r="F10653" s="573"/>
    </row>
    <row r="10654" spans="3:6" ht="15" customHeight="1">
      <c r="C10654" s="53" t="s">
        <v>1575</v>
      </c>
      <c r="D10654" s="1" t="s">
        <v>10747</v>
      </c>
      <c r="E10654" s="573">
        <f ca="1">SUMIF('BKAS IDR'!$E$10:$E$44,$C10654,'BKAS IDR'!$N$10:$N$43)</f>
        <v>0</v>
      </c>
      <c r="F10654" s="573"/>
    </row>
    <row r="10655" spans="3:6" ht="15" customHeight="1">
      <c r="C10655" s="53" t="s">
        <v>1576</v>
      </c>
      <c r="D10655" s="1" t="s">
        <v>10748</v>
      </c>
      <c r="E10655" s="573">
        <f ca="1">SUMIF('BKAS IDR'!$E$10:$E$44,$C10655,'BKAS IDR'!$N$10:$N$43)</f>
        <v>0</v>
      </c>
      <c r="F10655" s="573"/>
    </row>
    <row r="10656" spans="3:6" ht="15" customHeight="1">
      <c r="C10656" s="53" t="s">
        <v>1577</v>
      </c>
      <c r="D10656" s="1" t="s">
        <v>10749</v>
      </c>
      <c r="E10656" s="573">
        <f ca="1">SUMIF('BKAS IDR'!$E$10:$E$44,$C10656,'BKAS IDR'!$N$10:$N$43)</f>
        <v>0</v>
      </c>
      <c r="F10656" s="573"/>
    </row>
    <row r="10657" spans="3:6" ht="15" customHeight="1">
      <c r="C10657" s="53" t="s">
        <v>1578</v>
      </c>
      <c r="D10657" s="1" t="s">
        <v>10750</v>
      </c>
      <c r="E10657" s="573">
        <f ca="1">SUMIF('BKAS IDR'!$E$10:$E$44,$C10657,'BKAS IDR'!$N$10:$N$43)</f>
        <v>0</v>
      </c>
      <c r="F10657" s="573"/>
    </row>
    <row r="10658" spans="3:6" ht="15" customHeight="1">
      <c r="C10658" s="53" t="s">
        <v>1579</v>
      </c>
      <c r="D10658" s="1" t="s">
        <v>10751</v>
      </c>
      <c r="E10658" s="573">
        <f ca="1">SUMIF('BKAS IDR'!$E$10:$E$44,$C10658,'BKAS IDR'!$N$10:$N$43)</f>
        <v>0</v>
      </c>
      <c r="F10658" s="573"/>
    </row>
    <row r="10659" spans="3:6" ht="15" customHeight="1">
      <c r="C10659" s="53" t="s">
        <v>1580</v>
      </c>
      <c r="D10659" s="1" t="s">
        <v>10752</v>
      </c>
      <c r="E10659" s="573">
        <f ca="1">SUMIF('BKAS IDR'!$E$10:$E$44,$C10659,'BKAS IDR'!$N$10:$N$43)</f>
        <v>0</v>
      </c>
      <c r="F10659" s="573"/>
    </row>
    <row r="10660" spans="3:6" ht="15" customHeight="1">
      <c r="C10660" s="53" t="s">
        <v>1581</v>
      </c>
      <c r="D10660" s="1" t="s">
        <v>10753</v>
      </c>
      <c r="E10660" s="573">
        <f ca="1">SUMIF('BKAS IDR'!$E$10:$E$44,$C10660,'BKAS IDR'!$N$10:$N$43)</f>
        <v>0</v>
      </c>
      <c r="F10660" s="573"/>
    </row>
    <row r="10661" spans="3:6" ht="15" customHeight="1">
      <c r="C10661" s="53" t="s">
        <v>1582</v>
      </c>
      <c r="D10661" s="1" t="s">
        <v>10754</v>
      </c>
      <c r="E10661" s="573">
        <f ca="1">SUMIF('BKAS IDR'!$E$10:$E$44,$C10661,'BKAS IDR'!$N$10:$N$43)</f>
        <v>0</v>
      </c>
      <c r="F10661" s="573"/>
    </row>
    <row r="10662" spans="3:6" ht="15" customHeight="1">
      <c r="C10662" s="53" t="s">
        <v>1583</v>
      </c>
      <c r="D10662" s="1" t="s">
        <v>10755</v>
      </c>
      <c r="E10662" s="573">
        <f ca="1">SUMIF('BKAS IDR'!$E$10:$E$44,$C10662,'BKAS IDR'!$N$10:$N$43)</f>
        <v>0</v>
      </c>
      <c r="F10662" s="573"/>
    </row>
    <row r="10663" spans="3:6" ht="15" customHeight="1">
      <c r="C10663" s="53" t="s">
        <v>1584</v>
      </c>
      <c r="D10663" s="1" t="s">
        <v>10756</v>
      </c>
      <c r="E10663" s="573">
        <f ca="1">SUMIF('BKAS IDR'!$E$10:$E$44,$C10663,'BKAS IDR'!$N$10:$N$43)</f>
        <v>0</v>
      </c>
      <c r="F10663" s="573"/>
    </row>
    <row r="10664" spans="3:6" ht="15" customHeight="1">
      <c r="C10664" s="53" t="s">
        <v>1585</v>
      </c>
      <c r="D10664" s="1" t="s">
        <v>10757</v>
      </c>
      <c r="E10664" s="573">
        <f ca="1">SUMIF('BKAS IDR'!$E$10:$E$44,$C10664,'BKAS IDR'!$N$10:$N$43)</f>
        <v>0</v>
      </c>
      <c r="F10664" s="573"/>
    </row>
    <row r="10665" spans="3:6" ht="15" customHeight="1">
      <c r="C10665" s="53" t="s">
        <v>1586</v>
      </c>
      <c r="D10665" s="1" t="s">
        <v>10758</v>
      </c>
      <c r="E10665" s="573">
        <f ca="1">SUMIF('BKAS IDR'!$E$10:$E$44,$C10665,'BKAS IDR'!$N$10:$N$43)</f>
        <v>0</v>
      </c>
      <c r="F10665" s="573"/>
    </row>
    <row r="10666" spans="3:6" ht="15" customHeight="1">
      <c r="C10666" s="53" t="s">
        <v>1587</v>
      </c>
      <c r="D10666" s="1" t="s">
        <v>10759</v>
      </c>
      <c r="E10666" s="573">
        <f ca="1">SUMIF('BKAS IDR'!$E$10:$E$44,$C10666,'BKAS IDR'!$N$10:$N$43)</f>
        <v>0</v>
      </c>
      <c r="F10666" s="573"/>
    </row>
    <row r="10667" spans="3:6" ht="15" customHeight="1">
      <c r="C10667" s="53" t="s">
        <v>1588</v>
      </c>
      <c r="D10667" s="1" t="s">
        <v>10760</v>
      </c>
      <c r="E10667" s="573">
        <f ca="1">SUMIF('BKAS IDR'!$E$10:$E$44,$C10667,'BKAS IDR'!$N$10:$N$43)</f>
        <v>0</v>
      </c>
      <c r="F10667" s="573"/>
    </row>
    <row r="10668" spans="3:6" ht="15" customHeight="1">
      <c r="C10668" s="53" t="s">
        <v>1589</v>
      </c>
      <c r="D10668" s="1" t="s">
        <v>10761</v>
      </c>
      <c r="E10668" s="573">
        <f ca="1">SUMIF('BKAS IDR'!$E$10:$E$44,$C10668,'BKAS IDR'!$N$10:$N$43)</f>
        <v>0</v>
      </c>
      <c r="F10668" s="573"/>
    </row>
    <row r="10669" spans="3:6" ht="15" customHeight="1">
      <c r="C10669" s="53" t="s">
        <v>1590</v>
      </c>
      <c r="D10669" s="1" t="s">
        <v>10762</v>
      </c>
      <c r="E10669" s="573">
        <f ca="1">SUMIF('BKAS IDR'!$E$10:$E$44,$C10669,'BKAS IDR'!$N$10:$N$43)</f>
        <v>0</v>
      </c>
      <c r="F10669" s="573"/>
    </row>
    <row r="10670" spans="3:6" ht="15" customHeight="1">
      <c r="C10670" s="53" t="s">
        <v>1591</v>
      </c>
      <c r="D10670" s="1" t="s">
        <v>10763</v>
      </c>
      <c r="E10670" s="573">
        <f ca="1">SUMIF('BKAS IDR'!$E$10:$E$44,$C10670,'BKAS IDR'!$N$10:$N$43)</f>
        <v>0</v>
      </c>
      <c r="F10670" s="573"/>
    </row>
    <row r="10671" spans="3:6" ht="15" customHeight="1">
      <c r="C10671" s="53" t="s">
        <v>1592</v>
      </c>
      <c r="D10671" s="1" t="s">
        <v>10764</v>
      </c>
      <c r="E10671" s="573">
        <f ca="1">SUMIF('BKAS IDR'!$E$10:$E$44,$C10671,'BKAS IDR'!$N$10:$N$43)</f>
        <v>0</v>
      </c>
      <c r="F10671" s="573"/>
    </row>
    <row r="10672" spans="3:6" ht="15" customHeight="1">
      <c r="C10672" s="53" t="s">
        <v>1593</v>
      </c>
      <c r="D10672" s="1" t="s">
        <v>10765</v>
      </c>
      <c r="E10672" s="573">
        <f ca="1">SUMIF('BKAS IDR'!$E$10:$E$44,$C10672,'BKAS IDR'!$N$10:$N$43)</f>
        <v>0</v>
      </c>
      <c r="F10672" s="573"/>
    </row>
    <row r="10673" spans="3:6" ht="15" customHeight="1">
      <c r="C10673" s="53" t="s">
        <v>1594</v>
      </c>
      <c r="D10673" s="1" t="s">
        <v>10766</v>
      </c>
      <c r="E10673" s="573">
        <f ca="1">SUMIF('BKAS IDR'!$E$10:$E$44,$C10673,'BKAS IDR'!$N$10:$N$43)</f>
        <v>0</v>
      </c>
      <c r="F10673" s="573"/>
    </row>
    <row r="10674" spans="3:6" ht="15" customHeight="1">
      <c r="C10674" s="53" t="s">
        <v>1595</v>
      </c>
      <c r="D10674" s="1" t="s">
        <v>10767</v>
      </c>
      <c r="E10674" s="573">
        <f ca="1">SUMIF('BKAS IDR'!$E$10:$E$44,$C10674,'BKAS IDR'!$N$10:$N$43)</f>
        <v>0</v>
      </c>
      <c r="F10674" s="573"/>
    </row>
    <row r="10675" spans="3:6" ht="15" customHeight="1">
      <c r="C10675" s="53" t="s">
        <v>1596</v>
      </c>
      <c r="D10675" s="1" t="s">
        <v>10768</v>
      </c>
      <c r="E10675" s="573">
        <f ca="1">SUMIF('BKAS IDR'!$E$10:$E$44,$C10675,'BKAS IDR'!$N$10:$N$43)</f>
        <v>0</v>
      </c>
      <c r="F10675" s="573"/>
    </row>
    <row r="10676" spans="3:6" ht="15" customHeight="1">
      <c r="C10676" s="53" t="s">
        <v>1597</v>
      </c>
      <c r="D10676" s="1" t="s">
        <v>10769</v>
      </c>
      <c r="E10676" s="573">
        <f ca="1">SUMIF('BKAS IDR'!$E$10:$E$44,$C10676,'BKAS IDR'!$N$10:$N$43)</f>
        <v>0</v>
      </c>
      <c r="F10676" s="573"/>
    </row>
    <row r="10677" spans="3:6" ht="15" customHeight="1">
      <c r="C10677" s="53" t="s">
        <v>1598</v>
      </c>
      <c r="D10677" s="1" t="s">
        <v>10770</v>
      </c>
      <c r="E10677" s="573">
        <f ca="1">SUMIF('BKAS IDR'!$E$10:$E$44,$C10677,'BKAS IDR'!$N$10:$N$43)</f>
        <v>0</v>
      </c>
      <c r="F10677" s="573"/>
    </row>
    <row r="10678" spans="3:6" ht="15" customHeight="1">
      <c r="C10678" s="53" t="s">
        <v>1599</v>
      </c>
      <c r="D10678" s="1" t="s">
        <v>10771</v>
      </c>
      <c r="E10678" s="573">
        <f ca="1">SUMIF('BKAS IDR'!$E$10:$E$44,$C10678,'BKAS IDR'!$N$10:$N$43)</f>
        <v>0</v>
      </c>
      <c r="F10678" s="573"/>
    </row>
    <row r="10679" spans="3:6" ht="15" customHeight="1">
      <c r="C10679" s="53" t="s">
        <v>1600</v>
      </c>
      <c r="D10679" s="1" t="s">
        <v>10772</v>
      </c>
      <c r="E10679" s="573">
        <f ca="1">SUMIF('BKAS IDR'!$E$10:$E$44,$C10679,'BKAS IDR'!$N$10:$N$43)</f>
        <v>0</v>
      </c>
      <c r="F10679" s="573"/>
    </row>
    <row r="10680" spans="3:6" ht="15" customHeight="1">
      <c r="C10680" s="53" t="s">
        <v>1601</v>
      </c>
      <c r="D10680" s="1" t="s">
        <v>10773</v>
      </c>
      <c r="E10680" s="573">
        <f ca="1">SUMIF('BKAS IDR'!$E$10:$E$44,$C10680,'BKAS IDR'!$N$10:$N$43)</f>
        <v>0</v>
      </c>
      <c r="F10680" s="573"/>
    </row>
    <row r="10681" spans="3:6" ht="15" customHeight="1">
      <c r="C10681" s="53" t="s">
        <v>1602</v>
      </c>
      <c r="D10681" s="1" t="s">
        <v>10774</v>
      </c>
      <c r="E10681" s="573">
        <f ca="1">SUMIF('BKAS IDR'!$E$10:$E$44,$C10681,'BKAS IDR'!$N$10:$N$43)</f>
        <v>0</v>
      </c>
      <c r="F10681" s="573"/>
    </row>
    <row r="10682" spans="3:6" ht="15" customHeight="1">
      <c r="C10682" s="53" t="s">
        <v>1603</v>
      </c>
      <c r="D10682" s="1" t="s">
        <v>10775</v>
      </c>
      <c r="E10682" s="573">
        <f ca="1">SUMIF('BKAS IDR'!$E$10:$E$44,$C10682,'BKAS IDR'!$N$10:$N$43)</f>
        <v>0</v>
      </c>
      <c r="F10682" s="573"/>
    </row>
    <row r="10683" spans="3:6" ht="15" customHeight="1">
      <c r="C10683" s="53" t="s">
        <v>1604</v>
      </c>
      <c r="D10683" s="1" t="s">
        <v>10776</v>
      </c>
      <c r="E10683" s="573">
        <f ca="1">SUMIF('BKAS IDR'!$E$10:$E$44,$C10683,'BKAS IDR'!$N$10:$N$43)</f>
        <v>0</v>
      </c>
      <c r="F10683" s="573"/>
    </row>
    <row r="10684" spans="3:6" ht="15" customHeight="1">
      <c r="C10684" s="53" t="s">
        <v>1605</v>
      </c>
      <c r="D10684" s="1" t="s">
        <v>10777</v>
      </c>
      <c r="E10684" s="573">
        <f ca="1">SUMIF('BKAS IDR'!$E$10:$E$44,$C10684,'BKAS IDR'!$N$10:$N$43)</f>
        <v>0</v>
      </c>
      <c r="F10684" s="573"/>
    </row>
    <row r="10685" spans="3:6" ht="15" customHeight="1">
      <c r="C10685" s="53" t="s">
        <v>1606</v>
      </c>
      <c r="D10685" s="1" t="s">
        <v>10778</v>
      </c>
      <c r="E10685" s="573">
        <f ca="1">SUMIF('BKAS IDR'!$E$10:$E$44,$C10685,'BKAS IDR'!$N$10:$N$43)</f>
        <v>0</v>
      </c>
      <c r="F10685" s="573"/>
    </row>
    <row r="10686" spans="3:6" ht="15" customHeight="1">
      <c r="C10686" s="53" t="s">
        <v>1607</v>
      </c>
      <c r="D10686" s="1" t="s">
        <v>10779</v>
      </c>
      <c r="E10686" s="573">
        <f ca="1">SUMIF('BKAS IDR'!$E$10:$E$44,$C10686,'BKAS IDR'!$N$10:$N$43)</f>
        <v>0</v>
      </c>
      <c r="F10686" s="573"/>
    </row>
    <row r="10687" spans="3:6" ht="15" customHeight="1">
      <c r="C10687" s="53" t="s">
        <v>1608</v>
      </c>
      <c r="D10687" s="1" t="s">
        <v>10780</v>
      </c>
      <c r="E10687" s="573">
        <f ca="1">SUMIF('BKAS IDR'!$E$10:$E$44,$C10687,'BKAS IDR'!$N$10:$N$43)</f>
        <v>0</v>
      </c>
      <c r="F10687" s="573"/>
    </row>
    <row r="10688" spans="3:6" ht="15" customHeight="1">
      <c r="C10688" s="53" t="s">
        <v>1609</v>
      </c>
      <c r="D10688" s="1" t="s">
        <v>10781</v>
      </c>
      <c r="E10688" s="573">
        <f ca="1">SUMIF('BKAS IDR'!$E$10:$E$44,$C10688,'BKAS IDR'!$N$10:$N$43)</f>
        <v>0</v>
      </c>
      <c r="F10688" s="573"/>
    </row>
    <row r="10689" spans="3:6" ht="15" customHeight="1">
      <c r="C10689" s="53" t="s">
        <v>1610</v>
      </c>
      <c r="D10689" s="1" t="s">
        <v>10782</v>
      </c>
      <c r="E10689" s="573">
        <f ca="1">SUMIF('BKAS IDR'!$E$10:$E$44,$C10689,'BKAS IDR'!$N$10:$N$43)</f>
        <v>0</v>
      </c>
      <c r="F10689" s="573"/>
    </row>
    <row r="10690" spans="3:6" ht="15" customHeight="1">
      <c r="C10690" s="53" t="s">
        <v>1611</v>
      </c>
      <c r="D10690" s="1" t="s">
        <v>10783</v>
      </c>
      <c r="E10690" s="573">
        <f ca="1">SUMIF('BKAS IDR'!$E$10:$E$44,$C10690,'BKAS IDR'!$N$10:$N$43)</f>
        <v>0</v>
      </c>
      <c r="F10690" s="573"/>
    </row>
    <row r="10691" spans="3:6" ht="15" customHeight="1">
      <c r="C10691" s="53" t="s">
        <v>1612</v>
      </c>
      <c r="D10691" s="1" t="s">
        <v>10784</v>
      </c>
      <c r="E10691" s="573">
        <f ca="1">SUMIF('BKAS IDR'!$E$10:$E$44,$C10691,'BKAS IDR'!$N$10:$N$43)</f>
        <v>0</v>
      </c>
      <c r="F10691" s="573"/>
    </row>
    <row r="10692" spans="3:6" ht="15" customHeight="1">
      <c r="C10692" s="53" t="s">
        <v>1613</v>
      </c>
      <c r="D10692" s="1" t="s">
        <v>10785</v>
      </c>
      <c r="E10692" s="573">
        <f ca="1">SUMIF('BKAS IDR'!$E$10:$E$44,$C10692,'BKAS IDR'!$N$10:$N$43)</f>
        <v>0</v>
      </c>
      <c r="F10692" s="573"/>
    </row>
    <row r="10693" spans="3:6" ht="15" customHeight="1">
      <c r="C10693" s="53" t="s">
        <v>1614</v>
      </c>
      <c r="D10693" s="1" t="s">
        <v>10786</v>
      </c>
      <c r="E10693" s="573">
        <f ca="1">SUMIF('BKAS IDR'!$E$10:$E$44,$C10693,'BKAS IDR'!$N$10:$N$43)</f>
        <v>0</v>
      </c>
      <c r="F10693" s="573"/>
    </row>
    <row r="10694" spans="3:6" ht="15" customHeight="1">
      <c r="C10694" s="53" t="s">
        <v>1615</v>
      </c>
      <c r="D10694" s="1" t="s">
        <v>10787</v>
      </c>
      <c r="E10694" s="573">
        <f ca="1">SUMIF('BKAS IDR'!$E$10:$E$44,$C10694,'BKAS IDR'!$N$10:$N$43)</f>
        <v>0</v>
      </c>
      <c r="F10694" s="573"/>
    </row>
    <row r="10695" spans="3:6" ht="15" customHeight="1">
      <c r="C10695" s="53" t="s">
        <v>1616</v>
      </c>
      <c r="D10695" s="1" t="s">
        <v>10788</v>
      </c>
      <c r="E10695" s="573">
        <f ca="1">SUMIF('BKAS IDR'!$E$10:$E$44,$C10695,'BKAS IDR'!$N$10:$N$43)</f>
        <v>0</v>
      </c>
      <c r="F10695" s="573"/>
    </row>
    <row r="10696" spans="3:6" ht="15" customHeight="1">
      <c r="C10696" s="53" t="s">
        <v>1617</v>
      </c>
      <c r="D10696" s="1" t="s">
        <v>10789</v>
      </c>
      <c r="E10696" s="573">
        <f ca="1">SUMIF('BKAS IDR'!$E$10:$E$44,$C10696,'BKAS IDR'!$N$10:$N$43)</f>
        <v>0</v>
      </c>
      <c r="F10696" s="573"/>
    </row>
    <row r="10697" spans="3:6" ht="15" customHeight="1">
      <c r="C10697" s="53" t="s">
        <v>1618</v>
      </c>
      <c r="D10697" s="1" t="s">
        <v>10790</v>
      </c>
      <c r="E10697" s="573">
        <f ca="1">SUMIF('BKAS IDR'!$E$10:$E$44,$C10697,'BKAS IDR'!$N$10:$N$43)</f>
        <v>0</v>
      </c>
      <c r="F10697" s="573"/>
    </row>
    <row r="10698" spans="3:6" ht="15" customHeight="1">
      <c r="C10698" s="53" t="s">
        <v>1619</v>
      </c>
      <c r="D10698" s="1" t="s">
        <v>10791</v>
      </c>
      <c r="E10698" s="573">
        <f ca="1">SUMIF('BKAS IDR'!$E$10:$E$44,$C10698,'BKAS IDR'!$N$10:$N$43)</f>
        <v>0</v>
      </c>
      <c r="F10698" s="573"/>
    </row>
    <row r="10699" spans="3:6" ht="15" customHeight="1">
      <c r="C10699" s="53" t="s">
        <v>1620</v>
      </c>
      <c r="D10699" s="1" t="s">
        <v>10792</v>
      </c>
      <c r="E10699" s="573">
        <f ca="1">SUMIF('BKAS IDR'!$E$10:$E$44,$C10699,'BKAS IDR'!$N$10:$N$43)</f>
        <v>0</v>
      </c>
      <c r="F10699" s="573"/>
    </row>
    <row r="10700" spans="3:6" ht="15" customHeight="1">
      <c r="C10700" s="53" t="s">
        <v>1621</v>
      </c>
      <c r="D10700" s="1" t="s">
        <v>10793</v>
      </c>
      <c r="E10700" s="573">
        <f ca="1">SUMIF('BKAS IDR'!$E$10:$E$44,$C10700,'BKAS IDR'!$N$10:$N$43)</f>
        <v>0</v>
      </c>
      <c r="F10700" s="573"/>
    </row>
    <row r="10701" spans="3:6" ht="15" customHeight="1">
      <c r="C10701" s="53" t="s">
        <v>1622</v>
      </c>
      <c r="D10701" s="1" t="s">
        <v>10794</v>
      </c>
      <c r="E10701" s="573">
        <f ca="1">SUMIF('BKAS IDR'!$E$10:$E$44,$C10701,'BKAS IDR'!$N$10:$N$43)</f>
        <v>0</v>
      </c>
      <c r="F10701" s="573"/>
    </row>
    <row r="10702" spans="3:6" ht="15" customHeight="1">
      <c r="C10702" s="53" t="s">
        <v>1623</v>
      </c>
      <c r="D10702" s="1" t="s">
        <v>10795</v>
      </c>
      <c r="E10702" s="573">
        <f ca="1">SUMIF('BKAS IDR'!$E$10:$E$44,$C10702,'BKAS IDR'!$N$10:$N$43)</f>
        <v>0</v>
      </c>
      <c r="F10702" s="573"/>
    </row>
    <row r="10703" spans="3:6" ht="15" customHeight="1">
      <c r="C10703" s="53" t="s">
        <v>1624</v>
      </c>
      <c r="D10703" s="1" t="s">
        <v>10796</v>
      </c>
      <c r="E10703" s="573">
        <f ca="1">SUMIF('BKAS IDR'!$E$10:$E$44,$C10703,'BKAS IDR'!$N$10:$N$43)</f>
        <v>0</v>
      </c>
      <c r="F10703" s="573"/>
    </row>
    <row r="10704" spans="3:6" ht="15" customHeight="1">
      <c r="C10704" s="53" t="s">
        <v>1625</v>
      </c>
      <c r="D10704" s="1" t="s">
        <v>10797</v>
      </c>
      <c r="E10704" s="573">
        <f ca="1">SUMIF('BKAS IDR'!$E$10:$E$44,$C10704,'BKAS IDR'!$N$10:$N$43)</f>
        <v>0</v>
      </c>
      <c r="F10704" s="573"/>
    </row>
    <row r="10705" spans="3:6" ht="15" customHeight="1">
      <c r="C10705" s="53" t="s">
        <v>1626</v>
      </c>
      <c r="D10705" s="1" t="s">
        <v>10798</v>
      </c>
      <c r="E10705" s="573">
        <f ca="1">SUMIF('BKAS IDR'!$E$10:$E$44,$C10705,'BKAS IDR'!$N$10:$N$43)</f>
        <v>0</v>
      </c>
      <c r="F10705" s="573"/>
    </row>
    <row r="10706" spans="3:6" ht="15" customHeight="1">
      <c r="C10706" s="53" t="s">
        <v>1627</v>
      </c>
      <c r="D10706" s="1" t="s">
        <v>10799</v>
      </c>
      <c r="E10706" s="573">
        <f ca="1">SUMIF('BKAS IDR'!$E$10:$E$44,$C10706,'BKAS IDR'!$N$10:$N$43)</f>
        <v>0</v>
      </c>
      <c r="F10706" s="573"/>
    </row>
    <row r="10707" spans="3:6" ht="15" customHeight="1">
      <c r="C10707" s="53" t="s">
        <v>1628</v>
      </c>
      <c r="D10707" s="1" t="s">
        <v>10800</v>
      </c>
      <c r="E10707" s="573">
        <f ca="1">SUMIF('BKAS IDR'!$E$10:$E$44,$C10707,'BKAS IDR'!$N$10:$N$43)</f>
        <v>0</v>
      </c>
      <c r="F10707" s="573"/>
    </row>
    <row r="10708" spans="3:6" ht="15" customHeight="1">
      <c r="C10708" s="53" t="s">
        <v>1629</v>
      </c>
      <c r="D10708" s="1" t="s">
        <v>10801</v>
      </c>
      <c r="E10708" s="573">
        <f ca="1">SUMIF('BKAS IDR'!$E$10:$E$44,$C10708,'BKAS IDR'!$N$10:$N$43)</f>
        <v>0</v>
      </c>
      <c r="F10708" s="573"/>
    </row>
    <row r="10709" spans="3:6" ht="15" customHeight="1">
      <c r="C10709" s="53" t="s">
        <v>1630</v>
      </c>
      <c r="D10709" s="1" t="s">
        <v>10802</v>
      </c>
      <c r="E10709" s="573">
        <f ca="1">SUMIF('BKAS IDR'!$E$10:$E$44,$C10709,'BKAS IDR'!$N$10:$N$43)</f>
        <v>0</v>
      </c>
      <c r="F10709" s="573"/>
    </row>
    <row r="10710" spans="3:6" ht="15" customHeight="1">
      <c r="C10710" s="53" t="s">
        <v>1631</v>
      </c>
      <c r="D10710" s="1" t="s">
        <v>10803</v>
      </c>
      <c r="E10710" s="573">
        <f ca="1">SUMIF('BKAS IDR'!$E$10:$E$44,$C10710,'BKAS IDR'!$N$10:$N$43)</f>
        <v>0</v>
      </c>
      <c r="F10710" s="573"/>
    </row>
    <row r="10711" spans="3:6" ht="15" customHeight="1">
      <c r="C10711" s="53" t="s">
        <v>1632</v>
      </c>
      <c r="D10711" s="1" t="s">
        <v>10804</v>
      </c>
      <c r="E10711" s="573">
        <f ca="1">SUMIF('BKAS IDR'!$E$10:$E$44,$C10711,'BKAS IDR'!$N$10:$N$43)</f>
        <v>0</v>
      </c>
      <c r="F10711" s="573"/>
    </row>
    <row r="10712" spans="3:6" ht="15" customHeight="1">
      <c r="C10712" s="53" t="s">
        <v>1633</v>
      </c>
      <c r="D10712" s="1" t="s">
        <v>10805</v>
      </c>
      <c r="E10712" s="573">
        <f ca="1">SUMIF('BKAS IDR'!$E$10:$E$44,$C10712,'BKAS IDR'!$N$10:$N$43)</f>
        <v>0</v>
      </c>
      <c r="F10712" s="573"/>
    </row>
    <row r="10713" spans="3:6" ht="15" customHeight="1">
      <c r="C10713" s="53" t="s">
        <v>1634</v>
      </c>
      <c r="D10713" s="1" t="s">
        <v>10806</v>
      </c>
      <c r="E10713" s="573">
        <f ca="1">SUMIF('BKAS IDR'!$E$10:$E$44,$C10713,'BKAS IDR'!$N$10:$N$43)</f>
        <v>0</v>
      </c>
      <c r="F10713" s="573"/>
    </row>
    <row r="10714" spans="3:6" ht="15" customHeight="1">
      <c r="C10714" s="53" t="s">
        <v>1635</v>
      </c>
      <c r="D10714" s="1" t="s">
        <v>10807</v>
      </c>
      <c r="E10714" s="573">
        <f ca="1">SUMIF('BKAS IDR'!$E$10:$E$44,$C10714,'BKAS IDR'!$N$10:$N$43)</f>
        <v>0</v>
      </c>
      <c r="F10714" s="573"/>
    </row>
    <row r="10715" spans="3:6" ht="15" customHeight="1">
      <c r="C10715" s="53" t="s">
        <v>1636</v>
      </c>
      <c r="D10715" s="1" t="s">
        <v>10808</v>
      </c>
      <c r="E10715" s="573">
        <f ca="1">SUMIF('BKAS IDR'!$E$10:$E$44,$C10715,'BKAS IDR'!$N$10:$N$43)</f>
        <v>0</v>
      </c>
      <c r="F10715" s="573"/>
    </row>
    <row r="10716" spans="3:6" ht="15" customHeight="1">
      <c r="C10716" s="53" t="s">
        <v>1637</v>
      </c>
      <c r="D10716" s="1" t="s">
        <v>10809</v>
      </c>
      <c r="E10716" s="573">
        <f ca="1">SUMIF('BKAS IDR'!$E$10:$E$44,$C10716,'BKAS IDR'!$N$10:$N$43)</f>
        <v>0</v>
      </c>
      <c r="F10716" s="573"/>
    </row>
    <row r="10717" spans="3:6" ht="15" customHeight="1">
      <c r="C10717" s="53" t="s">
        <v>1638</v>
      </c>
      <c r="D10717" s="1" t="s">
        <v>10810</v>
      </c>
      <c r="E10717" s="573">
        <f ca="1">SUMIF('BKAS IDR'!$E$10:$E$44,$C10717,'BKAS IDR'!$N$10:$N$43)</f>
        <v>0</v>
      </c>
      <c r="F10717" s="573"/>
    </row>
    <row r="10718" spans="3:6" ht="15" customHeight="1">
      <c r="C10718" s="53" t="s">
        <v>1639</v>
      </c>
      <c r="D10718" s="1" t="s">
        <v>10811</v>
      </c>
      <c r="E10718" s="573">
        <f ca="1">SUMIF('BKAS IDR'!$E$10:$E$44,$C10718,'BKAS IDR'!$N$10:$N$43)</f>
        <v>0</v>
      </c>
      <c r="F10718" s="573"/>
    </row>
    <row r="10719" spans="3:6" ht="15" customHeight="1">
      <c r="C10719" s="53" t="s">
        <v>1640</v>
      </c>
      <c r="D10719" s="1" t="s">
        <v>10812</v>
      </c>
      <c r="E10719" s="573">
        <f ca="1">SUMIF('BKAS IDR'!$E$10:$E$44,$C10719,'BKAS IDR'!$N$10:$N$43)</f>
        <v>0</v>
      </c>
      <c r="F10719" s="573"/>
    </row>
    <row r="10720" spans="3:6" ht="15" customHeight="1">
      <c r="C10720" s="53" t="s">
        <v>1641</v>
      </c>
      <c r="D10720" s="1" t="s">
        <v>10813</v>
      </c>
      <c r="E10720" s="573">
        <f ca="1">SUMIF('BKAS IDR'!$E$10:$E$44,$C10720,'BKAS IDR'!$N$10:$N$43)</f>
        <v>0</v>
      </c>
      <c r="F10720" s="573"/>
    </row>
    <row r="10721" spans="3:6" ht="15" customHeight="1">
      <c r="C10721" s="53" t="s">
        <v>1642</v>
      </c>
      <c r="D10721" s="1" t="s">
        <v>10814</v>
      </c>
      <c r="E10721" s="573">
        <f ca="1">SUMIF('BKAS IDR'!$E$10:$E$44,$C10721,'BKAS IDR'!$N$10:$N$43)</f>
        <v>0</v>
      </c>
      <c r="F10721" s="573"/>
    </row>
    <row r="10722" spans="3:6" ht="15" customHeight="1">
      <c r="C10722" s="53" t="s">
        <v>1643</v>
      </c>
      <c r="D10722" s="1" t="s">
        <v>10815</v>
      </c>
      <c r="E10722" s="573">
        <f ca="1">SUMIF('BKAS IDR'!$E$10:$E$44,$C10722,'BKAS IDR'!$N$10:$N$43)</f>
        <v>0</v>
      </c>
      <c r="F10722" s="573"/>
    </row>
    <row r="10723" spans="3:6" ht="15" customHeight="1">
      <c r="C10723" s="53" t="s">
        <v>1644</v>
      </c>
      <c r="D10723" s="1" t="s">
        <v>10816</v>
      </c>
      <c r="E10723" s="573">
        <f ca="1">SUMIF('BKAS IDR'!$E$10:$E$44,$C10723,'BKAS IDR'!$N$10:$N$43)</f>
        <v>0</v>
      </c>
      <c r="F10723" s="573"/>
    </row>
    <row r="10724" spans="3:6" ht="15" customHeight="1">
      <c r="C10724" s="53" t="s">
        <v>1645</v>
      </c>
      <c r="D10724" s="1" t="s">
        <v>10817</v>
      </c>
      <c r="E10724" s="573">
        <f ca="1">SUMIF('BKAS IDR'!$E$10:$E$44,$C10724,'BKAS IDR'!$N$10:$N$43)</f>
        <v>0</v>
      </c>
      <c r="F10724" s="573"/>
    </row>
    <row r="10725" spans="3:6" ht="15" customHeight="1">
      <c r="C10725" s="53" t="s">
        <v>1646</v>
      </c>
      <c r="D10725" s="1" t="s">
        <v>10818</v>
      </c>
      <c r="E10725" s="573">
        <f ca="1">SUMIF('BKAS IDR'!$E$10:$E$44,$C10725,'BKAS IDR'!$N$10:$N$43)</f>
        <v>0</v>
      </c>
      <c r="F10725" s="573"/>
    </row>
    <row r="10726" spans="3:6" ht="15" customHeight="1">
      <c r="C10726" s="53" t="s">
        <v>1647</v>
      </c>
      <c r="D10726" s="1" t="s">
        <v>10819</v>
      </c>
      <c r="E10726" s="573">
        <f ca="1">SUMIF('BKAS IDR'!$E$10:$E$44,$C10726,'BKAS IDR'!$N$10:$N$43)</f>
        <v>0</v>
      </c>
      <c r="F10726" s="573"/>
    </row>
    <row r="10727" spans="3:6" ht="15" customHeight="1">
      <c r="C10727" s="53" t="s">
        <v>1648</v>
      </c>
      <c r="D10727" s="1" t="s">
        <v>10820</v>
      </c>
      <c r="E10727" s="573">
        <f ca="1">SUMIF('BKAS IDR'!$E$10:$E$44,$C10727,'BKAS IDR'!$N$10:$N$43)</f>
        <v>0</v>
      </c>
      <c r="F10727" s="573"/>
    </row>
    <row r="10728" spans="3:6" ht="15" customHeight="1">
      <c r="C10728" s="53" t="s">
        <v>1649</v>
      </c>
      <c r="D10728" s="1" t="s">
        <v>9535</v>
      </c>
      <c r="E10728" s="573">
        <f ca="1">SUMIF('BKAS IDR'!$E$10:$E$44,$C10728,'BKAS IDR'!$N$10:$N$43)</f>
        <v>0</v>
      </c>
      <c r="F10728" s="573"/>
    </row>
    <row r="10729" spans="3:6" ht="15" customHeight="1">
      <c r="C10729" s="53" t="s">
        <v>1650</v>
      </c>
      <c r="D10729" s="1" t="s">
        <v>10821</v>
      </c>
      <c r="E10729" s="573">
        <f ca="1">SUMIF('BKAS IDR'!$E$10:$E$44,$C10729,'BKAS IDR'!$N$10:$N$43)</f>
        <v>0</v>
      </c>
      <c r="F10729" s="573"/>
    </row>
    <row r="10730" spans="3:6" ht="15" customHeight="1">
      <c r="C10730" s="53" t="s">
        <v>1651</v>
      </c>
      <c r="D10730" s="1" t="s">
        <v>9540</v>
      </c>
      <c r="E10730" s="573">
        <f ca="1">SUMIF('BKAS IDR'!$E$10:$E$44,$C10730,'BKAS IDR'!$N$10:$N$43)</f>
        <v>0</v>
      </c>
      <c r="F10730" s="573"/>
    </row>
    <row r="10731" spans="3:6" ht="15" customHeight="1">
      <c r="C10731" s="53" t="s">
        <v>1652</v>
      </c>
      <c r="D10731" s="1" t="s">
        <v>10822</v>
      </c>
      <c r="E10731" s="573">
        <f ca="1">SUMIF('BKAS IDR'!$E$10:$E$44,$C10731,'BKAS IDR'!$N$10:$N$43)</f>
        <v>0</v>
      </c>
      <c r="F10731" s="573"/>
    </row>
    <row r="10732" spans="3:6" ht="15" customHeight="1">
      <c r="C10732" s="53" t="s">
        <v>1653</v>
      </c>
      <c r="D10732" s="1" t="s">
        <v>10823</v>
      </c>
      <c r="E10732" s="573">
        <f ca="1">SUMIF('BKAS IDR'!$E$10:$E$44,$C10732,'BKAS IDR'!$N$10:$N$43)</f>
        <v>0</v>
      </c>
      <c r="F10732" s="573"/>
    </row>
    <row r="10733" spans="3:6" ht="15" customHeight="1">
      <c r="C10733" s="53" t="s">
        <v>1654</v>
      </c>
      <c r="D10733" s="1" t="s">
        <v>10824</v>
      </c>
      <c r="E10733" s="573">
        <f ca="1">SUMIF('BKAS IDR'!$E$10:$E$44,$C10733,'BKAS IDR'!$N$10:$N$43)</f>
        <v>0</v>
      </c>
      <c r="F10733" s="573"/>
    </row>
    <row r="10734" spans="3:6" ht="15" customHeight="1">
      <c r="C10734" s="53" t="s">
        <v>1655</v>
      </c>
      <c r="D10734" s="1" t="s">
        <v>10825</v>
      </c>
      <c r="E10734" s="573">
        <f ca="1">SUMIF('BKAS IDR'!$E$10:$E$44,$C10734,'BKAS IDR'!$N$10:$N$43)</f>
        <v>0</v>
      </c>
      <c r="F10734" s="573"/>
    </row>
    <row r="10735" spans="3:6" ht="15" customHeight="1">
      <c r="C10735" s="53" t="s">
        <v>1656</v>
      </c>
      <c r="D10735" s="1" t="s">
        <v>10826</v>
      </c>
      <c r="E10735" s="573">
        <f ca="1">SUMIF('BKAS IDR'!$E$10:$E$44,$C10735,'BKAS IDR'!$N$10:$N$43)</f>
        <v>0</v>
      </c>
      <c r="F10735" s="573"/>
    </row>
    <row r="10736" spans="3:6" ht="15" customHeight="1">
      <c r="C10736" s="53" t="s">
        <v>1657</v>
      </c>
      <c r="D10736" s="1" t="s">
        <v>10827</v>
      </c>
      <c r="E10736" s="573">
        <f ca="1">SUMIF('BKAS IDR'!$E$10:$E$44,$C10736,'BKAS IDR'!$N$10:$N$43)</f>
        <v>0</v>
      </c>
      <c r="F10736" s="573"/>
    </row>
    <row r="10737" spans="3:6" ht="15" customHeight="1">
      <c r="C10737" s="53" t="s">
        <v>1658</v>
      </c>
      <c r="D10737" s="1" t="s">
        <v>10828</v>
      </c>
      <c r="E10737" s="573">
        <f ca="1">SUMIF('BKAS IDR'!$E$10:$E$44,$C10737,'BKAS IDR'!$N$10:$N$43)</f>
        <v>0</v>
      </c>
      <c r="F10737" s="573"/>
    </row>
    <row r="10738" spans="3:6" ht="15" customHeight="1">
      <c r="C10738" s="53" t="s">
        <v>1659</v>
      </c>
      <c r="D10738" s="1" t="s">
        <v>10829</v>
      </c>
      <c r="E10738" s="573">
        <f ca="1">SUMIF('BKAS IDR'!$E$10:$E$44,$C10738,'BKAS IDR'!$N$10:$N$43)</f>
        <v>0</v>
      </c>
      <c r="F10738" s="573"/>
    </row>
    <row r="10739" spans="3:6" ht="15" customHeight="1">
      <c r="C10739" s="53" t="s">
        <v>1660</v>
      </c>
      <c r="D10739" s="1" t="s">
        <v>10830</v>
      </c>
      <c r="E10739" s="573">
        <f ca="1">SUMIF('BKAS IDR'!$E$10:$E$44,$C10739,'BKAS IDR'!$N$10:$N$43)</f>
        <v>0</v>
      </c>
      <c r="F10739" s="573"/>
    </row>
    <row r="10740" spans="3:6" ht="15" customHeight="1">
      <c r="C10740" s="53" t="s">
        <v>1661</v>
      </c>
      <c r="D10740" s="1" t="s">
        <v>10831</v>
      </c>
      <c r="E10740" s="573">
        <f ca="1">SUMIF('BKAS IDR'!$E$10:$E$44,$C10740,'BKAS IDR'!$N$10:$N$43)</f>
        <v>0</v>
      </c>
      <c r="F10740" s="573"/>
    </row>
    <row r="10741" spans="3:6" ht="15" customHeight="1">
      <c r="C10741" s="53" t="s">
        <v>1662</v>
      </c>
      <c r="D10741" s="1" t="s">
        <v>10832</v>
      </c>
      <c r="E10741" s="573">
        <f ca="1">SUMIF('BKAS IDR'!$E$10:$E$44,$C10741,'BKAS IDR'!$N$10:$N$43)</f>
        <v>0</v>
      </c>
      <c r="F10741" s="573"/>
    </row>
    <row r="10742" spans="3:6" ht="15" customHeight="1">
      <c r="C10742" s="53" t="s">
        <v>1663</v>
      </c>
      <c r="D10742" s="1" t="s">
        <v>10833</v>
      </c>
      <c r="E10742" s="573">
        <f ca="1">SUMIF('BKAS IDR'!$E$10:$E$44,$C10742,'BKAS IDR'!$N$10:$N$43)</f>
        <v>0</v>
      </c>
      <c r="F10742" s="573"/>
    </row>
    <row r="10743" spans="3:6" ht="15" customHeight="1">
      <c r="C10743" s="53" t="s">
        <v>1664</v>
      </c>
      <c r="D10743" s="1" t="s">
        <v>10834</v>
      </c>
      <c r="E10743" s="573">
        <f ca="1">SUMIF('BKAS IDR'!$E$10:$E$44,$C10743,'BKAS IDR'!$N$10:$N$43)</f>
        <v>0</v>
      </c>
      <c r="F10743" s="573"/>
    </row>
    <row r="10744" spans="3:6" ht="15" customHeight="1">
      <c r="C10744" s="53" t="s">
        <v>1665</v>
      </c>
      <c r="D10744" s="1" t="s">
        <v>10835</v>
      </c>
      <c r="E10744" s="573">
        <f ca="1">SUMIF('BKAS IDR'!$E$10:$E$44,$C10744,'BKAS IDR'!$N$10:$N$43)</f>
        <v>0</v>
      </c>
      <c r="F10744" s="573"/>
    </row>
    <row r="10745" spans="3:6" ht="15" customHeight="1">
      <c r="C10745" s="53" t="s">
        <v>1666</v>
      </c>
      <c r="D10745" s="1" t="s">
        <v>10836</v>
      </c>
      <c r="E10745" s="573">
        <f ca="1">SUMIF('BKAS IDR'!$E$10:$E$44,$C10745,'BKAS IDR'!$N$10:$N$43)</f>
        <v>0</v>
      </c>
      <c r="F10745" s="573"/>
    </row>
    <row r="10746" spans="3:6" ht="15" customHeight="1">
      <c r="C10746" s="53" t="s">
        <v>1667</v>
      </c>
      <c r="D10746" s="1" t="s">
        <v>10837</v>
      </c>
      <c r="E10746" s="573">
        <f ca="1">SUMIF('BKAS IDR'!$E$10:$E$44,$C10746,'BKAS IDR'!$N$10:$N$43)</f>
        <v>0</v>
      </c>
      <c r="F10746" s="573"/>
    </row>
    <row r="10747" spans="3:6" ht="15" customHeight="1">
      <c r="C10747" s="53" t="s">
        <v>1668</v>
      </c>
      <c r="D10747" s="1" t="s">
        <v>10838</v>
      </c>
      <c r="E10747" s="573">
        <f ca="1">SUMIF('BKAS IDR'!$E$10:$E$44,$C10747,'BKAS IDR'!$N$10:$N$43)</f>
        <v>0</v>
      </c>
      <c r="F10747" s="573"/>
    </row>
    <row r="10748" spans="3:6" ht="15" customHeight="1">
      <c r="C10748" s="53" t="s">
        <v>1669</v>
      </c>
      <c r="D10748" s="1" t="s">
        <v>10839</v>
      </c>
      <c r="E10748" s="573">
        <f ca="1">SUMIF('BKAS IDR'!$E$10:$E$44,$C10748,'BKAS IDR'!$N$10:$N$43)</f>
        <v>0</v>
      </c>
      <c r="F10748" s="573"/>
    </row>
    <row r="10749" spans="3:6" ht="15" customHeight="1">
      <c r="C10749" s="53" t="s">
        <v>1670</v>
      </c>
      <c r="D10749" s="1" t="s">
        <v>10840</v>
      </c>
      <c r="E10749" s="573">
        <f ca="1">SUMIF('BKAS IDR'!$E$10:$E$44,$C10749,'BKAS IDR'!$N$10:$N$43)</f>
        <v>0</v>
      </c>
      <c r="F10749" s="573"/>
    </row>
    <row r="10750" spans="3:6" ht="15" customHeight="1">
      <c r="C10750" s="53" t="s">
        <v>1671</v>
      </c>
      <c r="D10750" s="1" t="s">
        <v>10841</v>
      </c>
      <c r="E10750" s="573">
        <f ca="1">SUMIF('BKAS IDR'!$E$10:$E$44,$C10750,'BKAS IDR'!$N$10:$N$43)</f>
        <v>0</v>
      </c>
      <c r="F10750" s="573"/>
    </row>
    <row r="10751" spans="3:6" ht="15" customHeight="1">
      <c r="C10751" s="53" t="s">
        <v>1672</v>
      </c>
      <c r="D10751" s="1" t="s">
        <v>10842</v>
      </c>
      <c r="E10751" s="573">
        <f ca="1">SUMIF('BKAS IDR'!$E$10:$E$44,$C10751,'BKAS IDR'!$N$10:$N$43)</f>
        <v>0</v>
      </c>
      <c r="F10751" s="573"/>
    </row>
    <row r="10752" spans="3:6" ht="15" customHeight="1">
      <c r="C10752" s="53" t="s">
        <v>1673</v>
      </c>
      <c r="D10752" s="1" t="s">
        <v>10843</v>
      </c>
      <c r="E10752" s="573">
        <f ca="1">SUMIF('BKAS IDR'!$E$10:$E$44,$C10752,'BKAS IDR'!$N$10:$N$43)</f>
        <v>0</v>
      </c>
      <c r="F10752" s="573"/>
    </row>
    <row r="10753" spans="3:6" ht="15" customHeight="1">
      <c r="C10753" s="53" t="s">
        <v>1674</v>
      </c>
      <c r="D10753" s="1" t="s">
        <v>10844</v>
      </c>
      <c r="E10753" s="573">
        <f ca="1">SUMIF('BKAS IDR'!$E$10:$E$44,$C10753,'BKAS IDR'!$N$10:$N$43)</f>
        <v>0</v>
      </c>
      <c r="F10753" s="573"/>
    </row>
    <row r="10754" spans="3:6" ht="15" customHeight="1">
      <c r="C10754" s="53" t="s">
        <v>1675</v>
      </c>
      <c r="D10754" s="1" t="s">
        <v>10845</v>
      </c>
      <c r="E10754" s="573">
        <f ca="1">SUMIF('BKAS IDR'!$E$10:$E$44,$C10754,'BKAS IDR'!$N$10:$N$43)</f>
        <v>0</v>
      </c>
      <c r="F10754" s="573"/>
    </row>
    <row r="10755" spans="3:6" ht="15" customHeight="1">
      <c r="C10755" s="53" t="s">
        <v>1676</v>
      </c>
      <c r="D10755" s="1" t="s">
        <v>10846</v>
      </c>
      <c r="E10755" s="573">
        <f ca="1">SUMIF('BKAS IDR'!$E$10:$E$44,$C10755,'BKAS IDR'!$N$10:$N$43)</f>
        <v>0</v>
      </c>
      <c r="F10755" s="573"/>
    </row>
    <row r="10756" spans="3:6" ht="15" customHeight="1">
      <c r="C10756" s="53" t="s">
        <v>1677</v>
      </c>
      <c r="D10756" s="1" t="s">
        <v>10847</v>
      </c>
      <c r="E10756" s="573">
        <f ca="1">SUMIF('BKAS IDR'!$E$10:$E$44,$C10756,'BKAS IDR'!$N$10:$N$43)</f>
        <v>0</v>
      </c>
      <c r="F10756" s="573"/>
    </row>
    <row r="10757" spans="3:6" ht="15" customHeight="1">
      <c r="C10757" s="53" t="s">
        <v>1678</v>
      </c>
      <c r="D10757" s="1" t="s">
        <v>10848</v>
      </c>
      <c r="E10757" s="573">
        <f ca="1">SUMIF('BKAS IDR'!$E$10:$E$44,$C10757,'BKAS IDR'!$N$10:$N$43)</f>
        <v>0</v>
      </c>
      <c r="F10757" s="573"/>
    </row>
    <row r="10758" spans="3:6" ht="15" customHeight="1">
      <c r="C10758" s="53" t="s">
        <v>1679</v>
      </c>
      <c r="D10758" s="1" t="s">
        <v>10849</v>
      </c>
      <c r="E10758" s="573">
        <f ca="1">SUMIF('BKAS IDR'!$E$10:$E$44,$C10758,'BKAS IDR'!$N$10:$N$43)</f>
        <v>0</v>
      </c>
      <c r="F10758" s="573"/>
    </row>
    <row r="10759" spans="3:6" ht="15" customHeight="1">
      <c r="C10759" s="53" t="s">
        <v>1680</v>
      </c>
      <c r="D10759" s="1" t="s">
        <v>10850</v>
      </c>
      <c r="E10759" s="573">
        <f ca="1">SUMIF('BKAS IDR'!$E$10:$E$44,$C10759,'BKAS IDR'!$N$10:$N$43)</f>
        <v>0</v>
      </c>
      <c r="F10759" s="573"/>
    </row>
    <row r="10760" spans="3:6" ht="15" customHeight="1">
      <c r="C10760" s="53" t="s">
        <v>1681</v>
      </c>
      <c r="D10760" s="1" t="s">
        <v>10851</v>
      </c>
      <c r="E10760" s="573">
        <f ca="1">SUMIF('BKAS IDR'!$E$10:$E$44,$C10760,'BKAS IDR'!$N$10:$N$43)</f>
        <v>0</v>
      </c>
      <c r="F10760" s="573"/>
    </row>
    <row r="10761" spans="3:6" ht="15" customHeight="1">
      <c r="C10761" s="53" t="s">
        <v>1682</v>
      </c>
      <c r="D10761" s="1" t="s">
        <v>10852</v>
      </c>
      <c r="E10761" s="573">
        <f ca="1">SUMIF('BKAS IDR'!$E$10:$E$44,$C10761,'BKAS IDR'!$N$10:$N$43)</f>
        <v>0</v>
      </c>
      <c r="F10761" s="573"/>
    </row>
    <row r="10762" spans="3:6" ht="15" customHeight="1">
      <c r="C10762" s="53" t="s">
        <v>1683</v>
      </c>
      <c r="D10762" s="1" t="s">
        <v>10853</v>
      </c>
      <c r="E10762" s="573">
        <f ca="1">SUMIF('BKAS IDR'!$E$10:$E$44,$C10762,'BKAS IDR'!$N$10:$N$43)</f>
        <v>0</v>
      </c>
      <c r="F10762" s="573"/>
    </row>
    <row r="10763" spans="3:6" ht="15" customHeight="1">
      <c r="C10763" s="53" t="s">
        <v>1684</v>
      </c>
      <c r="D10763" s="1" t="s">
        <v>10854</v>
      </c>
      <c r="E10763" s="573">
        <f ca="1">SUMIF('BKAS IDR'!$E$10:$E$44,$C10763,'BKAS IDR'!$N$10:$N$43)</f>
        <v>0</v>
      </c>
      <c r="F10763" s="573"/>
    </row>
    <row r="10764" spans="3:6" ht="15" customHeight="1">
      <c r="C10764" s="53" t="s">
        <v>1685</v>
      </c>
      <c r="D10764" s="1" t="s">
        <v>10855</v>
      </c>
      <c r="E10764" s="573">
        <f ca="1">SUMIF('BKAS IDR'!$E$10:$E$44,$C10764,'BKAS IDR'!$N$10:$N$43)</f>
        <v>0</v>
      </c>
      <c r="F10764" s="573"/>
    </row>
    <row r="10765" spans="3:6" ht="15" customHeight="1">
      <c r="C10765" s="53" t="s">
        <v>1686</v>
      </c>
      <c r="D10765" s="1" t="s">
        <v>10856</v>
      </c>
      <c r="E10765" s="573">
        <f ca="1">SUMIF('BKAS IDR'!$E$10:$E$44,$C10765,'BKAS IDR'!$N$10:$N$43)</f>
        <v>0</v>
      </c>
      <c r="F10765" s="573"/>
    </row>
    <row r="10766" spans="3:6" ht="15" customHeight="1">
      <c r="C10766" s="53" t="s">
        <v>1687</v>
      </c>
      <c r="D10766" s="1" t="s">
        <v>10857</v>
      </c>
      <c r="E10766" s="573">
        <f ca="1">SUMIF('BKAS IDR'!$E$10:$E$44,$C10766,'BKAS IDR'!$N$10:$N$43)</f>
        <v>0</v>
      </c>
      <c r="F10766" s="573"/>
    </row>
    <row r="10767" spans="3:6" ht="15" customHeight="1">
      <c r="C10767" s="53" t="s">
        <v>1688</v>
      </c>
      <c r="D10767" s="1" t="s">
        <v>10858</v>
      </c>
      <c r="E10767" s="573">
        <f ca="1">SUMIF('BKAS IDR'!$E$10:$E$44,$C10767,'BKAS IDR'!$N$10:$N$43)</f>
        <v>0</v>
      </c>
      <c r="F10767" s="573"/>
    </row>
    <row r="10768" spans="3:6" ht="15" customHeight="1">
      <c r="C10768" s="53" t="s">
        <v>1689</v>
      </c>
      <c r="D10768" s="1" t="s">
        <v>10859</v>
      </c>
      <c r="E10768" s="573">
        <f ca="1">SUMIF('BKAS IDR'!$E$10:$E$44,$C10768,'BKAS IDR'!$N$10:$N$43)</f>
        <v>0</v>
      </c>
      <c r="F10768" s="573"/>
    </row>
    <row r="10769" spans="3:6" ht="15" customHeight="1">
      <c r="C10769" s="53" t="s">
        <v>1690</v>
      </c>
      <c r="D10769" s="1" t="s">
        <v>10860</v>
      </c>
      <c r="E10769" s="573">
        <f ca="1">SUMIF('BKAS IDR'!$E$10:$E$44,$C10769,'BKAS IDR'!$N$10:$N$43)</f>
        <v>0</v>
      </c>
      <c r="F10769" s="573"/>
    </row>
    <row r="10770" spans="3:6" ht="15" customHeight="1">
      <c r="C10770" s="53" t="s">
        <v>1691</v>
      </c>
      <c r="D10770" s="1" t="s">
        <v>10861</v>
      </c>
      <c r="E10770" s="573">
        <f ca="1">SUMIF('BKAS IDR'!$E$10:$E$44,$C10770,'BKAS IDR'!$N$10:$N$43)</f>
        <v>0</v>
      </c>
      <c r="F10770" s="573"/>
    </row>
    <row r="10771" spans="3:6" ht="15" customHeight="1">
      <c r="C10771" s="53" t="s">
        <v>1692</v>
      </c>
      <c r="D10771" s="1" t="s">
        <v>10862</v>
      </c>
      <c r="E10771" s="573">
        <f ca="1">SUMIF('BKAS IDR'!$E$10:$E$44,$C10771,'BKAS IDR'!$N$10:$N$43)</f>
        <v>0</v>
      </c>
      <c r="F10771" s="573"/>
    </row>
    <row r="10772" spans="3:6" ht="15" customHeight="1">
      <c r="C10772" s="53" t="s">
        <v>1693</v>
      </c>
      <c r="D10772" s="1" t="s">
        <v>10863</v>
      </c>
      <c r="E10772" s="573">
        <f ca="1">SUMIF('BKAS IDR'!$E$10:$E$44,$C10772,'BKAS IDR'!$N$10:$N$43)</f>
        <v>0</v>
      </c>
      <c r="F10772" s="573"/>
    </row>
    <row r="10773" spans="3:6" ht="15" customHeight="1">
      <c r="C10773" s="53" t="s">
        <v>1694</v>
      </c>
      <c r="D10773" s="1" t="s">
        <v>10864</v>
      </c>
      <c r="E10773" s="573">
        <f ca="1">SUMIF('BKAS IDR'!$E$10:$E$44,$C10773,'BKAS IDR'!$N$10:$N$43)</f>
        <v>0</v>
      </c>
      <c r="F10773" s="573"/>
    </row>
    <row r="10774" spans="3:6" ht="15" customHeight="1">
      <c r="C10774" s="53" t="s">
        <v>1695</v>
      </c>
      <c r="D10774" s="1" t="s">
        <v>10865</v>
      </c>
      <c r="E10774" s="573">
        <f ca="1">SUMIF('BKAS IDR'!$E$10:$E$44,$C10774,'BKAS IDR'!$N$10:$N$43)</f>
        <v>0</v>
      </c>
      <c r="F10774" s="573"/>
    </row>
    <row r="10775" spans="3:6" ht="15" customHeight="1">
      <c r="C10775" s="53" t="s">
        <v>1696</v>
      </c>
      <c r="D10775" s="1" t="s">
        <v>10866</v>
      </c>
      <c r="E10775" s="573">
        <f ca="1">SUMIF('BKAS IDR'!$E$10:$E$44,$C10775,'BKAS IDR'!$N$10:$N$43)</f>
        <v>0</v>
      </c>
      <c r="F10775" s="573"/>
    </row>
    <row r="10776" spans="3:6" ht="15" customHeight="1">
      <c r="C10776" s="53" t="s">
        <v>1697</v>
      </c>
      <c r="D10776" s="1" t="s">
        <v>10867</v>
      </c>
      <c r="E10776" s="573">
        <f ca="1">SUMIF('BKAS IDR'!$E$10:$E$44,$C10776,'BKAS IDR'!$N$10:$N$43)</f>
        <v>0</v>
      </c>
      <c r="F10776" s="573"/>
    </row>
    <row r="10777" spans="3:6" ht="15" customHeight="1">
      <c r="C10777" s="53" t="s">
        <v>1698</v>
      </c>
      <c r="D10777" s="1" t="s">
        <v>10868</v>
      </c>
      <c r="E10777" s="573">
        <f ca="1">SUMIF('BKAS IDR'!$E$10:$E$44,$C10777,'BKAS IDR'!$N$10:$N$43)</f>
        <v>0</v>
      </c>
      <c r="F10777" s="573"/>
    </row>
    <row r="10778" spans="3:6" ht="15" customHeight="1">
      <c r="C10778" s="53" t="s">
        <v>1699</v>
      </c>
      <c r="D10778" s="1" t="s">
        <v>9585</v>
      </c>
      <c r="E10778" s="573">
        <f ca="1">SUMIF('BKAS IDR'!$E$10:$E$44,$C10778,'BKAS IDR'!$N$10:$N$43)</f>
        <v>0</v>
      </c>
      <c r="F10778" s="573"/>
    </row>
    <row r="10779" spans="3:6" ht="15" customHeight="1">
      <c r="C10779" s="53" t="s">
        <v>1700</v>
      </c>
      <c r="D10779" s="1" t="s">
        <v>10869</v>
      </c>
      <c r="E10779" s="573">
        <f ca="1">SUMIF('BKAS IDR'!$E$10:$E$44,$C10779,'BKAS IDR'!$N$10:$N$43)</f>
        <v>0</v>
      </c>
      <c r="F10779" s="573"/>
    </row>
    <row r="10780" spans="3:6" ht="15" customHeight="1">
      <c r="C10780" s="53" t="s">
        <v>1701</v>
      </c>
      <c r="D10780" s="1" t="s">
        <v>10870</v>
      </c>
      <c r="E10780" s="573">
        <f ca="1">SUMIF('BKAS IDR'!$E$10:$E$44,$C10780,'BKAS IDR'!$N$10:$N$43)</f>
        <v>0</v>
      </c>
      <c r="F10780" s="573"/>
    </row>
    <row r="10781" spans="3:6" ht="15" customHeight="1">
      <c r="C10781" s="53" t="s">
        <v>1702</v>
      </c>
      <c r="D10781" s="1" t="s">
        <v>10871</v>
      </c>
      <c r="E10781" s="573">
        <f ca="1">SUMIF('BKAS IDR'!$E$10:$E$44,$C10781,'BKAS IDR'!$N$10:$N$43)</f>
        <v>0</v>
      </c>
      <c r="F10781" s="573"/>
    </row>
    <row r="10782" spans="3:6" ht="15" customHeight="1">
      <c r="C10782" s="53" t="s">
        <v>1703</v>
      </c>
      <c r="D10782" s="1" t="s">
        <v>10872</v>
      </c>
      <c r="E10782" s="573">
        <f ca="1">SUMIF('BKAS IDR'!$E$10:$E$44,$C10782,'BKAS IDR'!$N$10:$N$43)</f>
        <v>0</v>
      </c>
      <c r="F10782" s="573"/>
    </row>
    <row r="10783" spans="3:6" ht="15" customHeight="1">
      <c r="C10783" s="53" t="s">
        <v>1704</v>
      </c>
      <c r="D10783" s="1" t="s">
        <v>10873</v>
      </c>
      <c r="E10783" s="573">
        <f ca="1">SUMIF('BKAS IDR'!$E$10:$E$44,$C10783,'BKAS IDR'!$N$10:$N$43)</f>
        <v>0</v>
      </c>
      <c r="F10783" s="573"/>
    </row>
    <row r="10784" spans="3:6" ht="15" customHeight="1">
      <c r="C10784" s="53" t="s">
        <v>1705</v>
      </c>
      <c r="D10784" s="1" t="s">
        <v>10874</v>
      </c>
      <c r="E10784" s="573">
        <f ca="1">SUMIF('BKAS IDR'!$E$10:$E$44,$C10784,'BKAS IDR'!$N$10:$N$43)</f>
        <v>0</v>
      </c>
      <c r="F10784" s="573"/>
    </row>
    <row r="10785" spans="3:6" ht="15" customHeight="1">
      <c r="C10785" s="53" t="s">
        <v>1706</v>
      </c>
      <c r="D10785" s="1" t="s">
        <v>10875</v>
      </c>
      <c r="E10785" s="573">
        <f ca="1">SUMIF('BKAS IDR'!$E$10:$E$44,$C10785,'BKAS IDR'!$N$10:$N$43)</f>
        <v>0</v>
      </c>
      <c r="F10785" s="573"/>
    </row>
    <row r="10786" spans="3:6" ht="15" customHeight="1">
      <c r="C10786" s="53" t="s">
        <v>1707</v>
      </c>
      <c r="D10786" s="1" t="s">
        <v>10876</v>
      </c>
      <c r="E10786" s="573">
        <f ca="1">SUMIF('BKAS IDR'!$E$10:$E$44,$C10786,'BKAS IDR'!$N$10:$N$43)</f>
        <v>0</v>
      </c>
      <c r="F10786" s="573"/>
    </row>
    <row r="10787" spans="3:6" ht="15" customHeight="1">
      <c r="C10787" s="53" t="s">
        <v>1708</v>
      </c>
      <c r="D10787" s="1" t="s">
        <v>10877</v>
      </c>
      <c r="E10787" s="573">
        <f ca="1">SUMIF('BKAS IDR'!$E$10:$E$44,$C10787,'BKAS IDR'!$N$10:$N$43)</f>
        <v>0</v>
      </c>
      <c r="F10787" s="573"/>
    </row>
    <row r="10788" spans="3:6" ht="15" customHeight="1">
      <c r="C10788" s="53" t="s">
        <v>1709</v>
      </c>
      <c r="D10788" s="1" t="s">
        <v>10878</v>
      </c>
      <c r="E10788" s="573">
        <f ca="1">SUMIF('BKAS IDR'!$E$10:$E$44,$C10788,'BKAS IDR'!$N$10:$N$43)</f>
        <v>0</v>
      </c>
      <c r="F10788" s="573"/>
    </row>
    <row r="10789" spans="3:6" ht="15" customHeight="1">
      <c r="C10789" s="53" t="s">
        <v>1710</v>
      </c>
      <c r="D10789" s="1" t="s">
        <v>10879</v>
      </c>
      <c r="E10789" s="573">
        <f ca="1">SUMIF('BKAS IDR'!$E$10:$E$44,$C10789,'BKAS IDR'!$N$10:$N$43)</f>
        <v>0</v>
      </c>
      <c r="F10789" s="573"/>
    </row>
    <row r="10790" spans="3:6" ht="15" customHeight="1">
      <c r="C10790" s="53" t="s">
        <v>1711</v>
      </c>
      <c r="D10790" s="1" t="s">
        <v>10880</v>
      </c>
      <c r="E10790" s="573">
        <f ca="1">SUMIF('BKAS IDR'!$E$10:$E$44,$C10790,'BKAS IDR'!$N$10:$N$43)</f>
        <v>0</v>
      </c>
      <c r="F10790" s="573"/>
    </row>
    <row r="10791" spans="3:6" ht="15" customHeight="1">
      <c r="C10791" s="53" t="s">
        <v>1712</v>
      </c>
      <c r="D10791" s="1" t="s">
        <v>10881</v>
      </c>
      <c r="E10791" s="573">
        <f ca="1">SUMIF('BKAS IDR'!$E$10:$E$44,$C10791,'BKAS IDR'!$N$10:$N$43)</f>
        <v>0</v>
      </c>
      <c r="F10791" s="573"/>
    </row>
    <row r="10792" spans="3:6" ht="15" customHeight="1">
      <c r="C10792" s="53" t="s">
        <v>1713</v>
      </c>
      <c r="D10792" s="1" t="s">
        <v>10882</v>
      </c>
      <c r="E10792" s="573">
        <f ca="1">SUMIF('BKAS IDR'!$E$10:$E$44,$C10792,'BKAS IDR'!$N$10:$N$43)</f>
        <v>0</v>
      </c>
      <c r="F10792" s="573"/>
    </row>
    <row r="10793" spans="3:6" ht="15" customHeight="1">
      <c r="C10793" s="53" t="s">
        <v>1714</v>
      </c>
      <c r="D10793" s="1" t="s">
        <v>10883</v>
      </c>
      <c r="E10793" s="573">
        <f ca="1">SUMIF('BKAS IDR'!$E$10:$E$44,$C10793,'BKAS IDR'!$N$10:$N$43)</f>
        <v>0</v>
      </c>
      <c r="F10793" s="573"/>
    </row>
    <row r="10794" spans="3:6" ht="15" customHeight="1">
      <c r="C10794" s="53" t="s">
        <v>1715</v>
      </c>
      <c r="D10794" s="1" t="s">
        <v>10884</v>
      </c>
      <c r="E10794" s="573">
        <f ca="1">SUMIF('BKAS IDR'!$E$10:$E$44,$C10794,'BKAS IDR'!$N$10:$N$43)</f>
        <v>0</v>
      </c>
      <c r="F10794" s="573"/>
    </row>
    <row r="10795" spans="3:6" ht="15" customHeight="1">
      <c r="C10795" s="53" t="s">
        <v>1716</v>
      </c>
      <c r="D10795" s="1" t="s">
        <v>10885</v>
      </c>
      <c r="E10795" s="573">
        <f ca="1">SUMIF('BKAS IDR'!$E$10:$E$44,$C10795,'BKAS IDR'!$N$10:$N$43)</f>
        <v>0</v>
      </c>
      <c r="F10795" s="573"/>
    </row>
    <row r="10796" spans="3:6" ht="15" customHeight="1">
      <c r="C10796" s="53" t="s">
        <v>1717</v>
      </c>
      <c r="D10796" s="1" t="s">
        <v>10886</v>
      </c>
      <c r="E10796" s="573">
        <f ca="1">SUMIF('BKAS IDR'!$E$10:$E$44,$C10796,'BKAS IDR'!$N$10:$N$43)</f>
        <v>0</v>
      </c>
      <c r="F10796" s="573"/>
    </row>
    <row r="10797" spans="3:6" ht="15" customHeight="1">
      <c r="C10797" s="53" t="s">
        <v>1718</v>
      </c>
      <c r="D10797" s="1" t="s">
        <v>10887</v>
      </c>
      <c r="E10797" s="573">
        <f ca="1">SUMIF('BKAS IDR'!$E$10:$E$44,$C10797,'BKAS IDR'!$N$10:$N$43)</f>
        <v>0</v>
      </c>
      <c r="F10797" s="573"/>
    </row>
    <row r="10798" spans="3:6" ht="15" customHeight="1">
      <c r="C10798" s="53" t="s">
        <v>1719</v>
      </c>
      <c r="D10798" s="1" t="s">
        <v>10888</v>
      </c>
      <c r="E10798" s="573">
        <f ca="1">SUMIF('BKAS IDR'!$E$10:$E$44,$C10798,'BKAS IDR'!$N$10:$N$43)</f>
        <v>0</v>
      </c>
      <c r="F10798" s="573"/>
    </row>
    <row r="10799" spans="3:6" ht="15" customHeight="1">
      <c r="C10799" s="53" t="s">
        <v>1720</v>
      </c>
      <c r="D10799" s="1" t="s">
        <v>10889</v>
      </c>
      <c r="E10799" s="573">
        <f ca="1">SUMIF('BKAS IDR'!$E$10:$E$44,$C10799,'BKAS IDR'!$N$10:$N$43)</f>
        <v>0</v>
      </c>
      <c r="F10799" s="573"/>
    </row>
    <row r="10800" spans="3:6" ht="15" customHeight="1">
      <c r="C10800" s="53" t="s">
        <v>1721</v>
      </c>
      <c r="D10800" s="1" t="s">
        <v>10890</v>
      </c>
      <c r="E10800" s="573">
        <f ca="1">SUMIF('BKAS IDR'!$E$10:$E$44,$C10800,'BKAS IDR'!$N$10:$N$43)</f>
        <v>0</v>
      </c>
      <c r="F10800" s="573"/>
    </row>
    <row r="10801" spans="3:6" ht="15" customHeight="1">
      <c r="C10801" s="53" t="s">
        <v>1722</v>
      </c>
      <c r="D10801" s="1" t="s">
        <v>10891</v>
      </c>
      <c r="E10801" s="573">
        <f ca="1">SUMIF('BKAS IDR'!$E$10:$E$44,$C10801,'BKAS IDR'!$N$10:$N$43)</f>
        <v>0</v>
      </c>
      <c r="F10801" s="573"/>
    </row>
    <row r="10802" spans="3:6" ht="15" customHeight="1">
      <c r="C10802" s="53" t="s">
        <v>1723</v>
      </c>
      <c r="D10802" s="1" t="s">
        <v>10892</v>
      </c>
      <c r="E10802" s="573">
        <f ca="1">SUMIF('BKAS IDR'!$E$10:$E$44,$C10802,'BKAS IDR'!$N$10:$N$43)</f>
        <v>0</v>
      </c>
      <c r="F10802" s="573"/>
    </row>
    <row r="10803" spans="3:6" ht="15" customHeight="1">
      <c r="C10803" s="53" t="s">
        <v>1724</v>
      </c>
      <c r="D10803" s="1" t="s">
        <v>10893</v>
      </c>
      <c r="E10803" s="573">
        <f ca="1">SUMIF('BKAS IDR'!$E$10:$E$44,$C10803,'BKAS IDR'!$N$10:$N$43)</f>
        <v>0</v>
      </c>
      <c r="F10803" s="573"/>
    </row>
    <row r="10804" spans="3:6" ht="15" customHeight="1">
      <c r="C10804" s="53" t="s">
        <v>1725</v>
      </c>
      <c r="D10804" s="1" t="s">
        <v>10894</v>
      </c>
      <c r="E10804" s="573">
        <f ca="1">SUMIF('BKAS IDR'!$E$10:$E$44,$C10804,'BKAS IDR'!$N$10:$N$43)</f>
        <v>0</v>
      </c>
      <c r="F10804" s="573"/>
    </row>
    <row r="10805" spans="3:6" ht="15" customHeight="1">
      <c r="C10805" s="53" t="s">
        <v>1726</v>
      </c>
      <c r="D10805" s="1" t="s">
        <v>10895</v>
      </c>
      <c r="E10805" s="573">
        <f ca="1">SUMIF('BKAS IDR'!$E$10:$E$44,$C10805,'BKAS IDR'!$N$10:$N$43)</f>
        <v>0</v>
      </c>
      <c r="F10805" s="573"/>
    </row>
    <row r="10806" spans="3:6" ht="15" customHeight="1">
      <c r="C10806" s="53" t="s">
        <v>1727</v>
      </c>
      <c r="D10806" s="1" t="s">
        <v>10896</v>
      </c>
      <c r="E10806" s="573">
        <f ca="1">SUMIF('BKAS IDR'!$E$10:$E$44,$C10806,'BKAS IDR'!$N$10:$N$43)</f>
        <v>0</v>
      </c>
      <c r="F10806" s="573"/>
    </row>
    <row r="10807" spans="3:6" ht="15" customHeight="1">
      <c r="C10807" s="53" t="s">
        <v>1728</v>
      </c>
      <c r="D10807" s="1" t="s">
        <v>10897</v>
      </c>
      <c r="E10807" s="573">
        <f ca="1">SUMIF('BKAS IDR'!$E$10:$E$44,$C10807,'BKAS IDR'!$N$10:$N$43)</f>
        <v>0</v>
      </c>
      <c r="F10807" s="573"/>
    </row>
    <row r="10808" spans="3:6" ht="15" customHeight="1">
      <c r="C10808" s="53" t="s">
        <v>1729</v>
      </c>
      <c r="D10808" s="1" t="s">
        <v>10898</v>
      </c>
      <c r="E10808" s="573">
        <f ca="1">SUMIF('BKAS IDR'!$E$10:$E$44,$C10808,'BKAS IDR'!$N$10:$N$43)</f>
        <v>0</v>
      </c>
      <c r="F10808" s="573"/>
    </row>
    <row r="10809" spans="3:6" ht="15" customHeight="1">
      <c r="C10809" s="53" t="s">
        <v>1730</v>
      </c>
      <c r="D10809" s="1" t="s">
        <v>10899</v>
      </c>
      <c r="E10809" s="573">
        <f ca="1">SUMIF('BKAS IDR'!$E$10:$E$44,$C10809,'BKAS IDR'!$N$10:$N$43)</f>
        <v>0</v>
      </c>
      <c r="F10809" s="573"/>
    </row>
    <row r="10810" spans="3:6" ht="15" customHeight="1">
      <c r="C10810" s="53" t="s">
        <v>1731</v>
      </c>
      <c r="D10810" s="1" t="s">
        <v>10900</v>
      </c>
      <c r="E10810" s="573">
        <f ca="1">SUMIF('BKAS IDR'!$E$10:$E$44,$C10810,'BKAS IDR'!$N$10:$N$43)</f>
        <v>0</v>
      </c>
      <c r="F10810" s="573"/>
    </row>
    <row r="10811" spans="3:6" ht="15" customHeight="1">
      <c r="C10811" s="53" t="s">
        <v>1732</v>
      </c>
      <c r="D10811" s="1" t="s">
        <v>10901</v>
      </c>
      <c r="E10811" s="573">
        <f ca="1">SUMIF('BKAS IDR'!$E$10:$E$44,$C10811,'BKAS IDR'!$N$10:$N$43)</f>
        <v>0</v>
      </c>
      <c r="F10811" s="573"/>
    </row>
    <row r="10812" spans="3:6" ht="15" customHeight="1">
      <c r="C10812" s="53" t="s">
        <v>1733</v>
      </c>
      <c r="D10812" s="1" t="s">
        <v>10902</v>
      </c>
      <c r="E10812" s="573">
        <f ca="1">SUMIF('BKAS IDR'!$E$10:$E$44,$C10812,'BKAS IDR'!$N$10:$N$43)</f>
        <v>0</v>
      </c>
      <c r="F10812" s="573"/>
    </row>
    <row r="10813" spans="3:6" ht="15" customHeight="1">
      <c r="C10813" s="53" t="s">
        <v>1734</v>
      </c>
      <c r="D10813" s="1" t="s">
        <v>10903</v>
      </c>
      <c r="E10813" s="573">
        <f ca="1">SUMIF('BKAS IDR'!$E$10:$E$44,$C10813,'BKAS IDR'!$N$10:$N$43)</f>
        <v>0</v>
      </c>
      <c r="F10813" s="573"/>
    </row>
    <row r="10814" spans="3:6" ht="15" customHeight="1">
      <c r="C10814" s="53" t="s">
        <v>1735</v>
      </c>
      <c r="D10814" s="1" t="s">
        <v>10904</v>
      </c>
      <c r="E10814" s="573">
        <f ca="1">SUMIF('BKAS IDR'!$E$10:$E$44,$C10814,'BKAS IDR'!$N$10:$N$43)</f>
        <v>0</v>
      </c>
      <c r="F10814" s="573"/>
    </row>
    <row r="10815" spans="3:6" ht="15" customHeight="1">
      <c r="C10815" s="53" t="s">
        <v>1736</v>
      </c>
      <c r="D10815" s="1" t="s">
        <v>10905</v>
      </c>
      <c r="E10815" s="573">
        <f ca="1">SUMIF('BKAS IDR'!$E$10:$E$44,$C10815,'BKAS IDR'!$N$10:$N$43)</f>
        <v>0</v>
      </c>
      <c r="F10815" s="573"/>
    </row>
    <row r="10816" spans="3:6" ht="15" customHeight="1">
      <c r="C10816" s="53" t="s">
        <v>1737</v>
      </c>
      <c r="D10816" s="1" t="s">
        <v>10906</v>
      </c>
      <c r="E10816" s="573">
        <f ca="1">SUMIF('BKAS IDR'!$E$10:$E$44,$C10816,'BKAS IDR'!$N$10:$N$43)</f>
        <v>0</v>
      </c>
      <c r="F10816" s="573"/>
    </row>
    <row r="10817" spans="3:6" ht="15" customHeight="1">
      <c r="C10817" s="53" t="s">
        <v>1738</v>
      </c>
      <c r="D10817" s="1" t="s">
        <v>10907</v>
      </c>
      <c r="E10817" s="573">
        <f ca="1">SUMIF('BKAS IDR'!$E$10:$E$44,$C10817,'BKAS IDR'!$N$10:$N$43)</f>
        <v>0</v>
      </c>
      <c r="F10817" s="573"/>
    </row>
    <row r="10818" spans="3:6" ht="15" customHeight="1">
      <c r="C10818" s="53" t="s">
        <v>1739</v>
      </c>
      <c r="D10818" s="1" t="s">
        <v>10908</v>
      </c>
      <c r="E10818" s="573">
        <f ca="1">SUMIF('BKAS IDR'!$E$10:$E$44,$C10818,'BKAS IDR'!$N$10:$N$43)</f>
        <v>0</v>
      </c>
      <c r="F10818" s="573"/>
    </row>
    <row r="10819" spans="3:6" ht="15" customHeight="1">
      <c r="C10819" s="53" t="s">
        <v>1740</v>
      </c>
      <c r="D10819" s="1" t="s">
        <v>10909</v>
      </c>
      <c r="E10819" s="573">
        <f ca="1">SUMIF('BKAS IDR'!$E$10:$E$44,$C10819,'BKAS IDR'!$N$10:$N$43)</f>
        <v>0</v>
      </c>
      <c r="F10819" s="573"/>
    </row>
    <row r="10820" spans="3:6" ht="15" customHeight="1">
      <c r="C10820" s="53" t="s">
        <v>1741</v>
      </c>
      <c r="D10820" s="1" t="s">
        <v>10902</v>
      </c>
      <c r="E10820" s="573">
        <f ca="1">SUMIF('BKAS IDR'!$E$10:$E$44,$C10820,'BKAS IDR'!$N$10:$N$43)</f>
        <v>0</v>
      </c>
      <c r="F10820" s="573"/>
    </row>
    <row r="10821" spans="3:6" ht="15" customHeight="1">
      <c r="C10821" s="53" t="s">
        <v>1742</v>
      </c>
      <c r="D10821" s="1" t="s">
        <v>10910</v>
      </c>
      <c r="E10821" s="573">
        <f ca="1">SUMIF('BKAS IDR'!$E$10:$E$44,$C10821,'BKAS IDR'!$N$10:$N$43)</f>
        <v>0</v>
      </c>
      <c r="F10821" s="573"/>
    </row>
    <row r="10822" spans="3:6" ht="15" customHeight="1">
      <c r="C10822" s="53" t="s">
        <v>1743</v>
      </c>
      <c r="D10822" s="1" t="s">
        <v>10911</v>
      </c>
      <c r="E10822" s="573">
        <f ca="1">SUMIF('BKAS IDR'!$E$10:$E$44,$C10822,'BKAS IDR'!$N$10:$N$43)</f>
        <v>0</v>
      </c>
      <c r="F10822" s="573"/>
    </row>
    <row r="10823" spans="3:6" ht="15" customHeight="1">
      <c r="C10823" s="53" t="s">
        <v>1744</v>
      </c>
      <c r="D10823" s="1" t="s">
        <v>10912</v>
      </c>
      <c r="E10823" s="573">
        <f ca="1">SUMIF('BKAS IDR'!$E$10:$E$44,$C10823,'BKAS IDR'!$N$10:$N$43)</f>
        <v>0</v>
      </c>
      <c r="F10823" s="573"/>
    </row>
    <row r="10824" spans="3:6" ht="15" customHeight="1">
      <c r="C10824" s="53" t="s">
        <v>1745</v>
      </c>
      <c r="D10824" s="1" t="s">
        <v>10913</v>
      </c>
      <c r="E10824" s="573">
        <f ca="1">SUMIF('BKAS IDR'!$E$10:$E$44,$C10824,'BKAS IDR'!$N$10:$N$43)</f>
        <v>0</v>
      </c>
      <c r="F10824" s="573"/>
    </row>
    <row r="10825" spans="3:6" ht="15" customHeight="1">
      <c r="C10825" s="53" t="s">
        <v>1746</v>
      </c>
      <c r="D10825" s="1" t="s">
        <v>10914</v>
      </c>
      <c r="E10825" s="573">
        <f ca="1">SUMIF('BKAS IDR'!$E$10:$E$44,$C10825,'BKAS IDR'!$N$10:$N$43)</f>
        <v>0</v>
      </c>
      <c r="F10825" s="573"/>
    </row>
    <row r="10826" spans="3:6" ht="15" customHeight="1">
      <c r="C10826" s="53" t="s">
        <v>1747</v>
      </c>
      <c r="D10826" s="1" t="s">
        <v>10915</v>
      </c>
      <c r="E10826" s="573">
        <f ca="1">SUMIF('BKAS IDR'!$E$10:$E$44,$C10826,'BKAS IDR'!$N$10:$N$43)</f>
        <v>0</v>
      </c>
      <c r="F10826" s="573"/>
    </row>
    <row r="10827" spans="3:6" ht="15" customHeight="1">
      <c r="C10827" s="53" t="s">
        <v>1748</v>
      </c>
      <c r="D10827" s="1" t="s">
        <v>10916</v>
      </c>
      <c r="E10827" s="573">
        <f ca="1">SUMIF('BKAS IDR'!$E$10:$E$44,$C10827,'BKAS IDR'!$N$10:$N$43)</f>
        <v>0</v>
      </c>
      <c r="F10827" s="573"/>
    </row>
    <row r="10828" spans="3:6" ht="15" customHeight="1">
      <c r="C10828" s="53" t="s">
        <v>1749</v>
      </c>
      <c r="D10828" s="1" t="s">
        <v>10917</v>
      </c>
      <c r="E10828" s="573">
        <f ca="1">SUMIF('BKAS IDR'!$E$10:$E$44,$C10828,'BKAS IDR'!$N$10:$N$43)</f>
        <v>0</v>
      </c>
      <c r="F10828" s="573"/>
    </row>
    <row r="10829" spans="3:6" ht="15" customHeight="1">
      <c r="C10829" s="53" t="s">
        <v>1750</v>
      </c>
      <c r="D10829" s="1" t="s">
        <v>10918</v>
      </c>
      <c r="E10829" s="573">
        <f ca="1">SUMIF('BKAS IDR'!$E$10:$E$44,$C10829,'BKAS IDR'!$N$10:$N$43)</f>
        <v>0</v>
      </c>
      <c r="F10829" s="573"/>
    </row>
    <row r="10830" spans="3:6" ht="15" customHeight="1">
      <c r="C10830" s="53" t="s">
        <v>1751</v>
      </c>
      <c r="D10830" s="1" t="s">
        <v>10919</v>
      </c>
      <c r="E10830" s="573">
        <f ca="1">SUMIF('BKAS IDR'!$E$10:$E$44,$C10830,'BKAS IDR'!$N$10:$N$43)</f>
        <v>0</v>
      </c>
      <c r="F10830" s="573"/>
    </row>
    <row r="10831" spans="3:6" ht="15" customHeight="1">
      <c r="C10831" s="53" t="s">
        <v>1752</v>
      </c>
      <c r="D10831" s="1" t="s">
        <v>10920</v>
      </c>
      <c r="E10831" s="573">
        <f ca="1">SUMIF('BKAS IDR'!$E$10:$E$44,$C10831,'BKAS IDR'!$N$10:$N$43)</f>
        <v>0</v>
      </c>
      <c r="F10831" s="573"/>
    </row>
    <row r="10832" spans="3:6" ht="15" customHeight="1">
      <c r="C10832" s="53" t="s">
        <v>1753</v>
      </c>
      <c r="D10832" s="1" t="s">
        <v>10921</v>
      </c>
      <c r="E10832" s="573">
        <f ca="1">SUMIF('BKAS IDR'!$E$10:$E$44,$C10832,'BKAS IDR'!$N$10:$N$43)</f>
        <v>0</v>
      </c>
      <c r="F10832" s="573"/>
    </row>
    <row r="10833" spans="3:6" ht="15" customHeight="1">
      <c r="C10833" s="53" t="s">
        <v>1754</v>
      </c>
      <c r="D10833" s="1" t="s">
        <v>10922</v>
      </c>
      <c r="E10833" s="573">
        <f ca="1">SUMIF('BKAS IDR'!$E$10:$E$44,$C10833,'BKAS IDR'!$N$10:$N$43)</f>
        <v>0</v>
      </c>
      <c r="F10833" s="573"/>
    </row>
    <row r="10834" spans="3:6" ht="15" customHeight="1">
      <c r="C10834" s="53" t="s">
        <v>1755</v>
      </c>
      <c r="D10834" s="1" t="s">
        <v>10923</v>
      </c>
      <c r="E10834" s="573">
        <f ca="1">SUMIF('BKAS IDR'!$E$10:$E$44,$C10834,'BKAS IDR'!$N$10:$N$43)</f>
        <v>0</v>
      </c>
      <c r="F10834" s="573"/>
    </row>
    <row r="10835" spans="3:6" ht="15" customHeight="1">
      <c r="C10835" s="53" t="s">
        <v>1756</v>
      </c>
      <c r="D10835" s="1" t="s">
        <v>10924</v>
      </c>
      <c r="E10835" s="573">
        <f ca="1">SUMIF('BKAS IDR'!$E$10:$E$44,$C10835,'BKAS IDR'!$N$10:$N$43)</f>
        <v>0</v>
      </c>
      <c r="F10835" s="573"/>
    </row>
    <row r="10836" spans="3:6" ht="15" customHeight="1">
      <c r="C10836" s="53" t="s">
        <v>1757</v>
      </c>
      <c r="D10836" s="1" t="s">
        <v>10925</v>
      </c>
      <c r="E10836" s="573">
        <f ca="1">SUMIF('BKAS IDR'!$E$10:$E$44,$C10836,'BKAS IDR'!$N$10:$N$43)</f>
        <v>0</v>
      </c>
      <c r="F10836" s="573"/>
    </row>
    <row r="10837" spans="3:6" ht="15" customHeight="1">
      <c r="C10837" s="53" t="s">
        <v>1758</v>
      </c>
      <c r="D10837" s="1" t="s">
        <v>10926</v>
      </c>
      <c r="E10837" s="573">
        <f ca="1">SUMIF('BKAS IDR'!$E$10:$E$44,$C10837,'BKAS IDR'!$N$10:$N$43)</f>
        <v>0</v>
      </c>
      <c r="F10837" s="573"/>
    </row>
    <row r="10838" spans="3:6" ht="15" customHeight="1">
      <c r="C10838" s="53" t="s">
        <v>1759</v>
      </c>
      <c r="D10838" s="1" t="s">
        <v>10927</v>
      </c>
      <c r="E10838" s="573">
        <f ca="1">SUMIF('BKAS IDR'!$E$10:$E$44,$C10838,'BKAS IDR'!$N$10:$N$43)</f>
        <v>0</v>
      </c>
      <c r="F10838" s="573"/>
    </row>
    <row r="10839" spans="3:6" ht="15" customHeight="1">
      <c r="C10839" s="53" t="s">
        <v>1760</v>
      </c>
      <c r="D10839" s="1" t="s">
        <v>10928</v>
      </c>
      <c r="E10839" s="573">
        <f ca="1">SUMIF('BKAS IDR'!$E$10:$E$44,$C10839,'BKAS IDR'!$N$10:$N$43)</f>
        <v>0</v>
      </c>
      <c r="F10839" s="573"/>
    </row>
    <row r="10840" spans="3:6" ht="15" customHeight="1">
      <c r="C10840" s="53" t="s">
        <v>1761</v>
      </c>
      <c r="D10840" s="1" t="s">
        <v>10929</v>
      </c>
      <c r="E10840" s="573">
        <f ca="1">SUMIF('BKAS IDR'!$E$10:$E$44,$C10840,'BKAS IDR'!$N$10:$N$43)</f>
        <v>0</v>
      </c>
      <c r="F10840" s="573"/>
    </row>
    <row r="10841" spans="3:6" ht="15" customHeight="1">
      <c r="C10841" s="53" t="s">
        <v>1762</v>
      </c>
      <c r="D10841" s="1" t="s">
        <v>10930</v>
      </c>
      <c r="E10841" s="573">
        <f ca="1">SUMIF('BKAS IDR'!$E$10:$E$44,$C10841,'BKAS IDR'!$N$10:$N$43)</f>
        <v>0</v>
      </c>
      <c r="F10841" s="573"/>
    </row>
    <row r="10842" spans="3:6" ht="15" customHeight="1">
      <c r="C10842" s="53" t="s">
        <v>1763</v>
      </c>
      <c r="D10842" s="1" t="s">
        <v>10931</v>
      </c>
      <c r="E10842" s="573">
        <f ca="1">SUMIF('BKAS IDR'!$E$10:$E$44,$C10842,'BKAS IDR'!$N$10:$N$43)</f>
        <v>0</v>
      </c>
      <c r="F10842" s="573"/>
    </row>
    <row r="10843" spans="3:6" ht="15" customHeight="1">
      <c r="C10843" s="53" t="s">
        <v>1764</v>
      </c>
      <c r="D10843" s="1" t="s">
        <v>10932</v>
      </c>
      <c r="E10843" s="573">
        <f ca="1">SUMIF('BKAS IDR'!$E$10:$E$44,$C10843,'BKAS IDR'!$N$10:$N$43)</f>
        <v>0</v>
      </c>
      <c r="F10843" s="573"/>
    </row>
    <row r="10844" spans="3:6" ht="15" customHeight="1">
      <c r="C10844" s="53" t="s">
        <v>1765</v>
      </c>
      <c r="D10844" s="1" t="s">
        <v>10933</v>
      </c>
      <c r="E10844" s="573">
        <f ca="1">SUMIF('BKAS IDR'!$E$10:$E$44,$C10844,'BKAS IDR'!$N$10:$N$43)</f>
        <v>0</v>
      </c>
      <c r="F10844" s="573"/>
    </row>
    <row r="10845" spans="3:6" ht="15" customHeight="1">
      <c r="C10845" s="53" t="s">
        <v>1766</v>
      </c>
      <c r="D10845" s="1" t="s">
        <v>10934</v>
      </c>
      <c r="E10845" s="573">
        <f ca="1">SUMIF('BKAS IDR'!$E$10:$E$44,$C10845,'BKAS IDR'!$N$10:$N$43)</f>
        <v>0</v>
      </c>
      <c r="F10845" s="573"/>
    </row>
    <row r="10846" spans="3:6" ht="15" customHeight="1">
      <c r="C10846" s="53" t="s">
        <v>1767</v>
      </c>
      <c r="D10846" s="1" t="s">
        <v>10935</v>
      </c>
      <c r="E10846" s="573">
        <f ca="1">SUMIF('BKAS IDR'!$E$10:$E$44,$C10846,'BKAS IDR'!$N$10:$N$43)</f>
        <v>0</v>
      </c>
      <c r="F10846" s="573"/>
    </row>
    <row r="10847" spans="3:6" ht="15" customHeight="1">
      <c r="C10847" s="53" t="s">
        <v>1768</v>
      </c>
      <c r="D10847" s="1" t="s">
        <v>10936</v>
      </c>
      <c r="E10847" s="573">
        <f ca="1">SUMIF('BKAS IDR'!$E$10:$E$44,$C10847,'BKAS IDR'!$N$10:$N$43)</f>
        <v>0</v>
      </c>
      <c r="F10847" s="573"/>
    </row>
    <row r="10848" spans="3:6" ht="15" customHeight="1">
      <c r="C10848" s="53" t="s">
        <v>1769</v>
      </c>
      <c r="D10848" s="1" t="s">
        <v>10937</v>
      </c>
      <c r="E10848" s="573">
        <f ca="1">SUMIF('BKAS IDR'!$E$10:$E$44,$C10848,'BKAS IDR'!$N$10:$N$43)</f>
        <v>0</v>
      </c>
      <c r="F10848" s="573"/>
    </row>
    <row r="10849" spans="3:6" ht="15" customHeight="1">
      <c r="C10849" s="53" t="s">
        <v>1770</v>
      </c>
      <c r="D10849" s="1" t="s">
        <v>10938</v>
      </c>
      <c r="E10849" s="573">
        <f ca="1">SUMIF('BKAS IDR'!$E$10:$E$44,$C10849,'BKAS IDR'!$N$10:$N$43)</f>
        <v>0</v>
      </c>
      <c r="F10849" s="573"/>
    </row>
    <row r="10850" spans="3:6" ht="15" customHeight="1">
      <c r="C10850" s="53" t="s">
        <v>1771</v>
      </c>
      <c r="D10850" s="1" t="s">
        <v>10939</v>
      </c>
      <c r="E10850" s="573">
        <f ca="1">SUMIF('BKAS IDR'!$E$10:$E$44,$C10850,'BKAS IDR'!$N$10:$N$43)</f>
        <v>0</v>
      </c>
      <c r="F10850" s="573"/>
    </row>
    <row r="10851" spans="3:6" ht="15" customHeight="1">
      <c r="C10851" s="53" t="s">
        <v>1772</v>
      </c>
      <c r="D10851" s="1" t="s">
        <v>10940</v>
      </c>
      <c r="E10851" s="573">
        <f ca="1">SUMIF('BKAS IDR'!$E$10:$E$44,$C10851,'BKAS IDR'!$N$10:$N$43)</f>
        <v>0</v>
      </c>
      <c r="F10851" s="573"/>
    </row>
    <row r="10852" spans="3:6" ht="15" customHeight="1">
      <c r="C10852" s="53" t="s">
        <v>1773</v>
      </c>
      <c r="D10852" s="1" t="s">
        <v>10941</v>
      </c>
      <c r="E10852" s="573">
        <f ca="1">SUMIF('BKAS IDR'!$E$10:$E$44,$C10852,'BKAS IDR'!$N$10:$N$43)</f>
        <v>0</v>
      </c>
      <c r="F10852" s="573"/>
    </row>
    <row r="10853" spans="3:6" ht="15" customHeight="1">
      <c r="C10853" s="53" t="s">
        <v>1774</v>
      </c>
      <c r="D10853" s="1" t="s">
        <v>10942</v>
      </c>
      <c r="E10853" s="573">
        <f ca="1">SUMIF('BKAS IDR'!$E$10:$E$44,$C10853,'BKAS IDR'!$N$10:$N$43)</f>
        <v>0</v>
      </c>
      <c r="F10853" s="573"/>
    </row>
    <row r="10854" spans="3:6" ht="15" customHeight="1">
      <c r="C10854" s="53" t="s">
        <v>1775</v>
      </c>
      <c r="D10854" s="1" t="s">
        <v>10943</v>
      </c>
      <c r="E10854" s="573">
        <f ca="1">SUMIF('BKAS IDR'!$E$10:$E$44,$C10854,'BKAS IDR'!$N$10:$N$43)</f>
        <v>0</v>
      </c>
      <c r="F10854" s="573"/>
    </row>
    <row r="10855" spans="3:6" ht="15" customHeight="1">
      <c r="C10855" s="53" t="s">
        <v>1776</v>
      </c>
      <c r="D10855" s="1" t="s">
        <v>10944</v>
      </c>
      <c r="E10855" s="573">
        <f ca="1">SUMIF('BKAS IDR'!$E$10:$E$44,$C10855,'BKAS IDR'!$N$10:$N$43)</f>
        <v>0</v>
      </c>
      <c r="F10855" s="573"/>
    </row>
    <row r="10856" spans="3:6" ht="15" customHeight="1">
      <c r="C10856" s="53" t="s">
        <v>1777</v>
      </c>
      <c r="D10856" s="1" t="s">
        <v>10945</v>
      </c>
      <c r="E10856" s="573">
        <f ca="1">SUMIF('BKAS IDR'!$E$10:$E$44,$C10856,'BKAS IDR'!$N$10:$N$43)</f>
        <v>0</v>
      </c>
      <c r="F10856" s="573"/>
    </row>
    <row r="10857" spans="3:6" ht="15" customHeight="1">
      <c r="C10857" s="53" t="s">
        <v>1778</v>
      </c>
      <c r="D10857" s="1" t="s">
        <v>10946</v>
      </c>
      <c r="E10857" s="573">
        <f ca="1">SUMIF('BKAS IDR'!$E$10:$E$44,$C10857,'BKAS IDR'!$N$10:$N$43)</f>
        <v>0</v>
      </c>
      <c r="F10857" s="573"/>
    </row>
    <row r="10858" spans="3:6" ht="15" customHeight="1">
      <c r="C10858" s="53" t="s">
        <v>1779</v>
      </c>
      <c r="D10858" s="1" t="s">
        <v>10947</v>
      </c>
      <c r="E10858" s="573">
        <f ca="1">SUMIF('BKAS IDR'!$E$10:$E$44,$C10858,'BKAS IDR'!$N$10:$N$43)</f>
        <v>0</v>
      </c>
      <c r="F10858" s="573"/>
    </row>
    <row r="10859" spans="3:6" ht="15" customHeight="1">
      <c r="C10859" s="53" t="s">
        <v>1780</v>
      </c>
      <c r="D10859" s="1" t="s">
        <v>10948</v>
      </c>
      <c r="E10859" s="573">
        <f ca="1">SUMIF('BKAS IDR'!$E$10:$E$44,$C10859,'BKAS IDR'!$N$10:$N$43)</f>
        <v>0</v>
      </c>
      <c r="F10859" s="573"/>
    </row>
    <row r="10860" spans="3:6" ht="15" customHeight="1">
      <c r="C10860" s="53" t="s">
        <v>1781</v>
      </c>
      <c r="D10860" s="1" t="s">
        <v>10949</v>
      </c>
      <c r="E10860" s="573">
        <f ca="1">SUMIF('BKAS IDR'!$E$10:$E$44,$C10860,'BKAS IDR'!$N$10:$N$43)</f>
        <v>0</v>
      </c>
      <c r="F10860" s="573"/>
    </row>
    <row r="10861" spans="3:6" ht="15" customHeight="1">
      <c r="C10861" s="53" t="s">
        <v>1782</v>
      </c>
      <c r="D10861" s="1" t="s">
        <v>10950</v>
      </c>
      <c r="E10861" s="573">
        <f ca="1">SUMIF('BKAS IDR'!$E$10:$E$44,$C10861,'BKAS IDR'!$N$10:$N$43)</f>
        <v>0</v>
      </c>
      <c r="F10861" s="573"/>
    </row>
    <row r="10862" spans="3:6" ht="15" customHeight="1">
      <c r="C10862" s="53" t="s">
        <v>1783</v>
      </c>
      <c r="D10862" s="1" t="s">
        <v>10951</v>
      </c>
      <c r="E10862" s="573">
        <f ca="1">SUMIF('BKAS IDR'!$E$10:$E$44,$C10862,'BKAS IDR'!$N$10:$N$43)</f>
        <v>0</v>
      </c>
      <c r="F10862" s="573"/>
    </row>
    <row r="10863" spans="3:6" ht="15" customHeight="1">
      <c r="C10863" s="53" t="s">
        <v>1784</v>
      </c>
      <c r="D10863" s="1" t="s">
        <v>10952</v>
      </c>
      <c r="E10863" s="573">
        <f ca="1">SUMIF('BKAS IDR'!$E$10:$E$44,$C10863,'BKAS IDR'!$N$10:$N$43)</f>
        <v>0</v>
      </c>
      <c r="F10863" s="573"/>
    </row>
    <row r="10864" spans="3:6" ht="15" customHeight="1">
      <c r="C10864" s="53" t="s">
        <v>1785</v>
      </c>
      <c r="D10864" s="1" t="s">
        <v>10953</v>
      </c>
      <c r="E10864" s="573">
        <f ca="1">SUMIF('BKAS IDR'!$E$10:$E$44,$C10864,'BKAS IDR'!$N$10:$N$43)</f>
        <v>0</v>
      </c>
      <c r="F10864" s="573"/>
    </row>
    <row r="10865" spans="3:6" ht="15" customHeight="1">
      <c r="C10865" s="53" t="s">
        <v>1786</v>
      </c>
      <c r="D10865" s="1" t="s">
        <v>10954</v>
      </c>
      <c r="E10865" s="573">
        <f ca="1">SUMIF('BKAS IDR'!$E$10:$E$44,$C10865,'BKAS IDR'!$N$10:$N$43)</f>
        <v>0</v>
      </c>
      <c r="F10865" s="573"/>
    </row>
    <row r="10866" spans="3:6" ht="15" customHeight="1">
      <c r="C10866" s="53" t="s">
        <v>1787</v>
      </c>
      <c r="D10866" s="1" t="s">
        <v>10955</v>
      </c>
      <c r="E10866" s="573">
        <f ca="1">SUMIF('BKAS IDR'!$E$10:$E$44,$C10866,'BKAS IDR'!$N$10:$N$43)</f>
        <v>0</v>
      </c>
      <c r="F10866" s="573"/>
    </row>
    <row r="10867" spans="3:6" ht="15" customHeight="1">
      <c r="C10867" s="53" t="s">
        <v>1788</v>
      </c>
      <c r="D10867" s="1" t="s">
        <v>10956</v>
      </c>
      <c r="E10867" s="573">
        <f ca="1">SUMIF('BKAS IDR'!$E$10:$E$44,$C10867,'BKAS IDR'!$N$10:$N$43)</f>
        <v>0</v>
      </c>
      <c r="F10867" s="573"/>
    </row>
    <row r="10868" spans="3:6" ht="15" customHeight="1">
      <c r="C10868" s="53" t="s">
        <v>1789</v>
      </c>
      <c r="D10868" s="1" t="s">
        <v>10957</v>
      </c>
      <c r="E10868" s="573">
        <f ca="1">SUMIF('BKAS IDR'!$E$10:$E$44,$C10868,'BKAS IDR'!$N$10:$N$43)</f>
        <v>0</v>
      </c>
      <c r="F10868" s="573"/>
    </row>
    <row r="10869" spans="3:6" ht="15" customHeight="1">
      <c r="C10869" s="53" t="s">
        <v>1790</v>
      </c>
      <c r="D10869" s="1" t="s">
        <v>10958</v>
      </c>
      <c r="E10869" s="573">
        <f ca="1">SUMIF('BKAS IDR'!$E$10:$E$44,$C10869,'BKAS IDR'!$N$10:$N$43)</f>
        <v>0</v>
      </c>
      <c r="F10869" s="573"/>
    </row>
    <row r="10870" spans="3:6" ht="15" customHeight="1">
      <c r="C10870" s="53" t="s">
        <v>1791</v>
      </c>
      <c r="D10870" s="1" t="s">
        <v>10959</v>
      </c>
      <c r="E10870" s="573">
        <f ca="1">SUMIF('BKAS IDR'!$E$10:$E$44,$C10870,'BKAS IDR'!$N$10:$N$43)</f>
        <v>0</v>
      </c>
      <c r="F10870" s="573"/>
    </row>
    <row r="10871" spans="3:6" ht="15" customHeight="1">
      <c r="C10871" s="53" t="s">
        <v>1792</v>
      </c>
      <c r="D10871" s="1" t="s">
        <v>10960</v>
      </c>
      <c r="E10871" s="573">
        <f ca="1">SUMIF('BKAS IDR'!$E$10:$E$44,$C10871,'BKAS IDR'!$N$10:$N$43)</f>
        <v>0</v>
      </c>
      <c r="F10871" s="573"/>
    </row>
    <row r="10872" spans="3:6" ht="15" customHeight="1">
      <c r="C10872" s="53" t="s">
        <v>1793</v>
      </c>
      <c r="D10872" s="1" t="s">
        <v>10961</v>
      </c>
      <c r="E10872" s="573">
        <f ca="1">SUMIF('BKAS IDR'!$E$10:$E$44,$C10872,'BKAS IDR'!$N$10:$N$43)</f>
        <v>0</v>
      </c>
      <c r="F10872" s="573"/>
    </row>
    <row r="10873" spans="3:6" ht="15" customHeight="1">
      <c r="C10873" s="53" t="s">
        <v>1794</v>
      </c>
      <c r="D10873" s="1" t="s">
        <v>10962</v>
      </c>
      <c r="E10873" s="573">
        <f ca="1">SUMIF('BKAS IDR'!$E$10:$E$44,$C10873,'BKAS IDR'!$N$10:$N$43)</f>
        <v>0</v>
      </c>
      <c r="F10873" s="573"/>
    </row>
    <row r="10874" spans="3:6" ht="15" customHeight="1">
      <c r="C10874" s="53" t="s">
        <v>1795</v>
      </c>
      <c r="D10874" s="1" t="s">
        <v>10963</v>
      </c>
      <c r="E10874" s="573">
        <f ca="1">SUMIF('BKAS IDR'!$E$10:$E$44,$C10874,'BKAS IDR'!$N$10:$N$43)</f>
        <v>0</v>
      </c>
      <c r="F10874" s="573"/>
    </row>
    <row r="10875" spans="3:6" ht="15" customHeight="1">
      <c r="C10875" s="53" t="s">
        <v>1796</v>
      </c>
      <c r="D10875" s="1" t="s">
        <v>10964</v>
      </c>
      <c r="E10875" s="573">
        <f ca="1">SUMIF('BKAS IDR'!$E$10:$E$44,$C10875,'BKAS IDR'!$N$10:$N$43)</f>
        <v>0</v>
      </c>
      <c r="F10875" s="573"/>
    </row>
    <row r="10876" spans="3:6" ht="15" customHeight="1">
      <c r="C10876" s="53" t="s">
        <v>1797</v>
      </c>
      <c r="D10876" s="1" t="s">
        <v>10965</v>
      </c>
      <c r="E10876" s="573">
        <f ca="1">SUMIF('BKAS IDR'!$E$10:$E$44,$C10876,'BKAS IDR'!$N$10:$N$43)</f>
        <v>0</v>
      </c>
      <c r="F10876" s="573"/>
    </row>
    <row r="10877" spans="3:6" ht="15" customHeight="1">
      <c r="C10877" s="53" t="s">
        <v>1798</v>
      </c>
      <c r="D10877" s="1" t="s">
        <v>10966</v>
      </c>
      <c r="E10877" s="573">
        <f ca="1">SUMIF('BKAS IDR'!$E$10:$E$44,$C10877,'BKAS IDR'!$N$10:$N$43)</f>
        <v>0</v>
      </c>
      <c r="F10877" s="573"/>
    </row>
    <row r="10878" spans="3:6" ht="15" customHeight="1">
      <c r="C10878" s="53" t="s">
        <v>1799</v>
      </c>
      <c r="D10878" s="1" t="s">
        <v>10967</v>
      </c>
      <c r="E10878" s="573">
        <f ca="1">SUMIF('BKAS IDR'!$E$10:$E$44,$C10878,'BKAS IDR'!$N$10:$N$43)</f>
        <v>0</v>
      </c>
      <c r="F10878" s="573"/>
    </row>
    <row r="10879" spans="3:6" ht="15" customHeight="1">
      <c r="C10879" s="53" t="s">
        <v>1800</v>
      </c>
      <c r="D10879" s="1" t="s">
        <v>10968</v>
      </c>
      <c r="E10879" s="573">
        <f ca="1">SUMIF('BKAS IDR'!$E$10:$E$44,$C10879,'BKAS IDR'!$N$10:$N$43)</f>
        <v>0</v>
      </c>
      <c r="F10879" s="573"/>
    </row>
    <row r="10880" spans="3:6" ht="15" customHeight="1">
      <c r="C10880" s="53" t="s">
        <v>1801</v>
      </c>
      <c r="D10880" s="1" t="s">
        <v>10969</v>
      </c>
      <c r="E10880" s="573">
        <f ca="1">SUMIF('BKAS IDR'!$E$10:$E$44,$C10880,'BKAS IDR'!$N$10:$N$43)</f>
        <v>0</v>
      </c>
      <c r="F10880" s="573"/>
    </row>
    <row r="10881" spans="3:6" ht="15" customHeight="1">
      <c r="C10881" s="53" t="s">
        <v>1802</v>
      </c>
      <c r="D10881" s="1" t="s">
        <v>10970</v>
      </c>
      <c r="E10881" s="573">
        <f ca="1">SUMIF('BKAS IDR'!$E$10:$E$44,$C10881,'BKAS IDR'!$N$10:$N$43)</f>
        <v>0</v>
      </c>
      <c r="F10881" s="573"/>
    </row>
    <row r="10882" spans="3:6" ht="15" customHeight="1">
      <c r="C10882" s="53" t="s">
        <v>1803</v>
      </c>
      <c r="D10882" s="1" t="s">
        <v>10971</v>
      </c>
      <c r="E10882" s="573">
        <f ca="1">SUMIF('BKAS IDR'!$E$10:$E$44,$C10882,'BKAS IDR'!$N$10:$N$43)</f>
        <v>0</v>
      </c>
      <c r="F10882" s="573"/>
    </row>
    <row r="10883" spans="3:6" ht="15" customHeight="1">
      <c r="C10883" s="53" t="s">
        <v>1804</v>
      </c>
      <c r="D10883" s="1" t="s">
        <v>10972</v>
      </c>
      <c r="E10883" s="573">
        <f ca="1">SUMIF('BKAS IDR'!$E$10:$E$44,$C10883,'BKAS IDR'!$N$10:$N$43)</f>
        <v>0</v>
      </c>
      <c r="F10883" s="573"/>
    </row>
    <row r="10884" spans="3:6" ht="15" customHeight="1">
      <c r="C10884" s="53" t="s">
        <v>1805</v>
      </c>
      <c r="D10884" s="1" t="s">
        <v>10973</v>
      </c>
      <c r="E10884" s="573">
        <f ca="1">SUMIF('BKAS IDR'!$E$10:$E$44,$C10884,'BKAS IDR'!$N$10:$N$43)</f>
        <v>0</v>
      </c>
      <c r="F10884" s="573"/>
    </row>
    <row r="10885" spans="3:6" ht="15" customHeight="1">
      <c r="C10885" s="53" t="s">
        <v>1806</v>
      </c>
      <c r="D10885" s="1" t="s">
        <v>10974</v>
      </c>
      <c r="E10885" s="573">
        <f ca="1">SUMIF('BKAS IDR'!$E$10:$E$44,$C10885,'BKAS IDR'!$N$10:$N$43)</f>
        <v>0</v>
      </c>
      <c r="F10885" s="573"/>
    </row>
    <row r="10886" spans="3:6" ht="15" customHeight="1">
      <c r="C10886" s="53" t="s">
        <v>1807</v>
      </c>
      <c r="D10886" s="1" t="s">
        <v>10975</v>
      </c>
      <c r="E10886" s="573">
        <f ca="1">SUMIF('BKAS IDR'!$E$10:$E$44,$C10886,'BKAS IDR'!$N$10:$N$43)</f>
        <v>0</v>
      </c>
      <c r="F10886" s="573"/>
    </row>
    <row r="10887" spans="3:6" ht="15" customHeight="1">
      <c r="C10887" s="53" t="s">
        <v>1808</v>
      </c>
      <c r="D10887" s="1" t="s">
        <v>10976</v>
      </c>
      <c r="E10887" s="573">
        <f ca="1">SUMIF('BKAS IDR'!$E$10:$E$44,$C10887,'BKAS IDR'!$N$10:$N$43)</f>
        <v>0</v>
      </c>
      <c r="F10887" s="573"/>
    </row>
    <row r="10888" spans="3:6" ht="15" customHeight="1">
      <c r="C10888" s="53" t="s">
        <v>1809</v>
      </c>
      <c r="D10888" s="1" t="s">
        <v>10977</v>
      </c>
      <c r="E10888" s="573">
        <f ca="1">SUMIF('BKAS IDR'!$E$10:$E$44,$C10888,'BKAS IDR'!$N$10:$N$43)</f>
        <v>0</v>
      </c>
      <c r="F10888" s="573"/>
    </row>
    <row r="10889" spans="3:6" ht="15" customHeight="1">
      <c r="C10889" s="53" t="s">
        <v>1810</v>
      </c>
      <c r="D10889" s="1" t="s">
        <v>10978</v>
      </c>
      <c r="E10889" s="573">
        <f ca="1">SUMIF('BKAS IDR'!$E$10:$E$44,$C10889,'BKAS IDR'!$N$10:$N$43)</f>
        <v>0</v>
      </c>
      <c r="F10889" s="573"/>
    </row>
    <row r="10890" spans="3:6" ht="15" customHeight="1">
      <c r="C10890" s="53" t="s">
        <v>1811</v>
      </c>
      <c r="D10890" s="1" t="s">
        <v>10979</v>
      </c>
      <c r="E10890" s="573">
        <f ca="1">SUMIF('BKAS IDR'!$E$10:$E$44,$C10890,'BKAS IDR'!$N$10:$N$43)</f>
        <v>0</v>
      </c>
      <c r="F10890" s="573"/>
    </row>
    <row r="10891" spans="3:6" ht="15" customHeight="1">
      <c r="C10891" s="53" t="s">
        <v>1812</v>
      </c>
      <c r="D10891" s="1" t="s">
        <v>10980</v>
      </c>
      <c r="E10891" s="573">
        <f ca="1">SUMIF('BKAS IDR'!$E$10:$E$44,$C10891,'BKAS IDR'!$N$10:$N$43)</f>
        <v>0</v>
      </c>
      <c r="F10891" s="573"/>
    </row>
    <row r="10892" spans="3:6" ht="15" customHeight="1">
      <c r="C10892" s="53" t="s">
        <v>1813</v>
      </c>
      <c r="D10892" s="1" t="s">
        <v>10981</v>
      </c>
      <c r="E10892" s="573">
        <f ca="1">SUMIF('BKAS IDR'!$E$10:$E$44,$C10892,'BKAS IDR'!$N$10:$N$43)</f>
        <v>0</v>
      </c>
      <c r="F10892" s="573"/>
    </row>
    <row r="10893" spans="3:6" ht="15" customHeight="1">
      <c r="C10893" s="53" t="s">
        <v>1814</v>
      </c>
      <c r="D10893" s="1" t="s">
        <v>10982</v>
      </c>
      <c r="E10893" s="573">
        <f ca="1">SUMIF('BKAS IDR'!$E$10:$E$44,$C10893,'BKAS IDR'!$N$10:$N$43)</f>
        <v>0</v>
      </c>
      <c r="F10893" s="573"/>
    </row>
    <row r="10894" spans="3:6" ht="15" customHeight="1">
      <c r="C10894" s="53" t="s">
        <v>1815</v>
      </c>
      <c r="D10894" s="1" t="s">
        <v>10983</v>
      </c>
      <c r="E10894" s="573">
        <f ca="1">SUMIF('BKAS IDR'!$E$10:$E$44,$C10894,'BKAS IDR'!$N$10:$N$43)</f>
        <v>0</v>
      </c>
      <c r="F10894" s="573"/>
    </row>
    <row r="10895" spans="3:6" ht="15" customHeight="1">
      <c r="C10895" s="53" t="s">
        <v>1816</v>
      </c>
      <c r="D10895" s="1" t="s">
        <v>10984</v>
      </c>
      <c r="E10895" s="573">
        <f ca="1">SUMIF('BKAS IDR'!$E$10:$E$44,$C10895,'BKAS IDR'!$N$10:$N$43)</f>
        <v>0</v>
      </c>
      <c r="F10895" s="573"/>
    </row>
    <row r="10896" spans="3:6" ht="15" customHeight="1">
      <c r="C10896" s="53" t="s">
        <v>1817</v>
      </c>
      <c r="D10896" s="1" t="s">
        <v>10985</v>
      </c>
      <c r="E10896" s="573">
        <f ca="1">SUMIF('BKAS IDR'!$E$10:$E$44,$C10896,'BKAS IDR'!$N$10:$N$43)</f>
        <v>0</v>
      </c>
      <c r="F10896" s="573"/>
    </row>
    <row r="10897" spans="3:6" ht="15" customHeight="1">
      <c r="C10897" s="53" t="s">
        <v>1818</v>
      </c>
      <c r="D10897" s="1" t="s">
        <v>10986</v>
      </c>
      <c r="E10897" s="573">
        <f ca="1">SUMIF('BKAS IDR'!$E$10:$E$44,$C10897,'BKAS IDR'!$N$10:$N$43)</f>
        <v>0</v>
      </c>
      <c r="F10897" s="573"/>
    </row>
    <row r="10898" spans="3:6" ht="15" customHeight="1">
      <c r="C10898" s="53" t="s">
        <v>1819</v>
      </c>
      <c r="D10898" s="1" t="s">
        <v>10987</v>
      </c>
      <c r="E10898" s="573">
        <f ca="1">SUMIF('BKAS IDR'!$E$10:$E$44,$C10898,'BKAS IDR'!$N$10:$N$43)</f>
        <v>0</v>
      </c>
      <c r="F10898" s="573"/>
    </row>
    <row r="10899" spans="3:6" ht="15" customHeight="1">
      <c r="C10899" s="53" t="s">
        <v>1820</v>
      </c>
      <c r="D10899" s="1" t="s">
        <v>10988</v>
      </c>
      <c r="E10899" s="573">
        <f ca="1">SUMIF('BKAS IDR'!$E$10:$E$44,$C10899,'BKAS IDR'!$N$10:$N$43)</f>
        <v>0</v>
      </c>
      <c r="F10899" s="573"/>
    </row>
    <row r="10900" spans="3:6" ht="15" customHeight="1">
      <c r="C10900" s="53" t="s">
        <v>1821</v>
      </c>
      <c r="D10900" s="1" t="s">
        <v>10989</v>
      </c>
      <c r="E10900" s="573">
        <f ca="1">SUMIF('BKAS IDR'!$E$10:$E$44,$C10900,'BKAS IDR'!$N$10:$N$43)</f>
        <v>0</v>
      </c>
      <c r="F10900" s="573"/>
    </row>
    <row r="10901" spans="3:6" ht="15" customHeight="1">
      <c r="C10901" s="53" t="s">
        <v>1822</v>
      </c>
      <c r="D10901" s="1" t="s">
        <v>10990</v>
      </c>
      <c r="E10901" s="573">
        <f ca="1">SUMIF('BKAS IDR'!$E$10:$E$44,$C10901,'BKAS IDR'!$N$10:$N$43)</f>
        <v>0</v>
      </c>
      <c r="F10901" s="573"/>
    </row>
    <row r="10902" spans="3:6" ht="15" customHeight="1">
      <c r="C10902" s="53" t="s">
        <v>1823</v>
      </c>
      <c r="D10902" s="1" t="s">
        <v>10991</v>
      </c>
      <c r="E10902" s="573">
        <f ca="1">SUMIF('BKAS IDR'!$E$10:$E$44,$C10902,'BKAS IDR'!$N$10:$N$43)</f>
        <v>0</v>
      </c>
      <c r="F10902" s="573"/>
    </row>
    <row r="10903" spans="3:6" ht="15" customHeight="1">
      <c r="C10903" s="53" t="s">
        <v>1824</v>
      </c>
      <c r="D10903" s="1" t="s">
        <v>10992</v>
      </c>
      <c r="E10903" s="573">
        <f ca="1">SUMIF('BKAS IDR'!$E$10:$E$44,$C10903,'BKAS IDR'!$N$10:$N$43)</f>
        <v>0</v>
      </c>
      <c r="F10903" s="573"/>
    </row>
    <row r="10904" spans="3:6" ht="15" customHeight="1">
      <c r="C10904" s="53" t="s">
        <v>1825</v>
      </c>
      <c r="D10904" s="1" t="s">
        <v>10993</v>
      </c>
      <c r="E10904" s="573">
        <f ca="1">SUMIF('BKAS IDR'!$E$10:$E$44,$C10904,'BKAS IDR'!$N$10:$N$43)</f>
        <v>0</v>
      </c>
      <c r="F10904" s="573"/>
    </row>
    <row r="10905" spans="3:6" ht="15" customHeight="1">
      <c r="C10905" s="53" t="s">
        <v>1826</v>
      </c>
      <c r="D10905" s="1" t="s">
        <v>10994</v>
      </c>
      <c r="E10905" s="573">
        <f ca="1">SUMIF('BKAS IDR'!$E$10:$E$44,$C10905,'BKAS IDR'!$N$10:$N$43)</f>
        <v>0</v>
      </c>
      <c r="F10905" s="573"/>
    </row>
    <row r="10906" spans="3:6" ht="15" customHeight="1">
      <c r="C10906" s="53" t="s">
        <v>1827</v>
      </c>
      <c r="D10906" s="1" t="s">
        <v>10995</v>
      </c>
      <c r="E10906" s="573">
        <f ca="1">SUMIF('BKAS IDR'!$E$10:$E$44,$C10906,'BKAS IDR'!$N$10:$N$43)</f>
        <v>0</v>
      </c>
      <c r="F10906" s="573"/>
    </row>
    <row r="10907" spans="3:6" ht="15" customHeight="1">
      <c r="C10907" s="53" t="s">
        <v>1828</v>
      </c>
      <c r="D10907" s="1" t="s">
        <v>10996</v>
      </c>
      <c r="E10907" s="573">
        <f ca="1">SUMIF('BKAS IDR'!$E$10:$E$44,$C10907,'BKAS IDR'!$N$10:$N$43)</f>
        <v>0</v>
      </c>
      <c r="F10907" s="573"/>
    </row>
    <row r="10908" spans="3:6" ht="15" customHeight="1">
      <c r="C10908" s="53" t="s">
        <v>1829</v>
      </c>
      <c r="D10908" s="1" t="s">
        <v>10997</v>
      </c>
      <c r="E10908" s="573">
        <f ca="1">SUMIF('BKAS IDR'!$E$10:$E$44,$C10908,'BKAS IDR'!$N$10:$N$43)</f>
        <v>0</v>
      </c>
      <c r="F10908" s="573"/>
    </row>
    <row r="10909" spans="3:6" ht="15" customHeight="1">
      <c r="C10909" s="53" t="s">
        <v>1830</v>
      </c>
      <c r="D10909" s="1" t="s">
        <v>10998</v>
      </c>
      <c r="E10909" s="573">
        <f ca="1">SUMIF('BKAS IDR'!$E$10:$E$44,$C10909,'BKAS IDR'!$N$10:$N$43)</f>
        <v>0</v>
      </c>
      <c r="F10909" s="573"/>
    </row>
    <row r="10910" spans="3:6" ht="15" customHeight="1">
      <c r="C10910" s="53" t="s">
        <v>1831</v>
      </c>
      <c r="D10910" s="1" t="s">
        <v>10999</v>
      </c>
      <c r="E10910" s="573">
        <f ca="1">SUMIF('BKAS IDR'!$E$10:$E$44,$C10910,'BKAS IDR'!$N$10:$N$43)</f>
        <v>0</v>
      </c>
      <c r="F10910" s="573"/>
    </row>
    <row r="10911" spans="3:6" ht="15" customHeight="1">
      <c r="C10911" s="53" t="s">
        <v>1832</v>
      </c>
      <c r="D10911" s="1" t="s">
        <v>11000</v>
      </c>
      <c r="E10911" s="573">
        <f ca="1">SUMIF('BKAS IDR'!$E$10:$E$44,$C10911,'BKAS IDR'!$N$10:$N$43)</f>
        <v>0</v>
      </c>
      <c r="F10911" s="573"/>
    </row>
    <row r="10912" spans="3:6" ht="15" customHeight="1">
      <c r="C10912" s="53" t="s">
        <v>1833</v>
      </c>
      <c r="D10912" s="1" t="s">
        <v>11001</v>
      </c>
      <c r="E10912" s="573">
        <f ca="1">SUMIF('BKAS IDR'!$E$10:$E$44,$C10912,'BKAS IDR'!$N$10:$N$43)</f>
        <v>0</v>
      </c>
      <c r="F10912" s="573"/>
    </row>
    <row r="10913" spans="3:6" ht="15" customHeight="1">
      <c r="C10913" s="53" t="s">
        <v>1834</v>
      </c>
      <c r="D10913" s="1" t="s">
        <v>11002</v>
      </c>
      <c r="E10913" s="573">
        <f ca="1">SUMIF('BKAS IDR'!$E$10:$E$44,$C10913,'BKAS IDR'!$N$10:$N$43)</f>
        <v>0</v>
      </c>
      <c r="F10913" s="573"/>
    </row>
    <row r="10914" spans="3:6" ht="15" customHeight="1">
      <c r="C10914" s="53" t="s">
        <v>1835</v>
      </c>
      <c r="D10914" s="1" t="s">
        <v>11003</v>
      </c>
      <c r="E10914" s="573">
        <f ca="1">SUMIF('BKAS IDR'!$E$10:$E$44,$C10914,'BKAS IDR'!$N$10:$N$43)</f>
        <v>0</v>
      </c>
      <c r="F10914" s="573"/>
    </row>
    <row r="10915" spans="3:6" ht="15" customHeight="1">
      <c r="C10915" s="53" t="s">
        <v>1836</v>
      </c>
      <c r="D10915" s="1" t="s">
        <v>11004</v>
      </c>
      <c r="E10915" s="573">
        <f ca="1">SUMIF('BKAS IDR'!$E$10:$E$44,$C10915,'BKAS IDR'!$N$10:$N$43)</f>
        <v>0</v>
      </c>
      <c r="F10915" s="573"/>
    </row>
    <row r="10916" spans="3:6" ht="15" customHeight="1">
      <c r="C10916" s="53" t="s">
        <v>1837</v>
      </c>
      <c r="D10916" s="1" t="s">
        <v>11005</v>
      </c>
      <c r="E10916" s="573">
        <f ca="1">SUMIF('BKAS IDR'!$E$10:$E$44,$C10916,'BKAS IDR'!$N$10:$N$43)</f>
        <v>0</v>
      </c>
      <c r="F10916" s="573"/>
    </row>
    <row r="10917" spans="3:6" ht="15" customHeight="1">
      <c r="C10917" s="53" t="s">
        <v>1838</v>
      </c>
      <c r="D10917" s="1" t="s">
        <v>11006</v>
      </c>
      <c r="E10917" s="573">
        <f ca="1">SUMIF('BKAS IDR'!$E$10:$E$44,$C10917,'BKAS IDR'!$N$10:$N$43)</f>
        <v>0</v>
      </c>
      <c r="F10917" s="573"/>
    </row>
    <row r="10918" spans="3:6" ht="15" customHeight="1">
      <c r="C10918" s="53" t="s">
        <v>1839</v>
      </c>
      <c r="D10918" s="1" t="s">
        <v>11007</v>
      </c>
      <c r="E10918" s="573">
        <f ca="1">SUMIF('BKAS IDR'!$E$10:$E$44,$C10918,'BKAS IDR'!$N$10:$N$43)</f>
        <v>0</v>
      </c>
      <c r="F10918" s="573"/>
    </row>
    <row r="10919" spans="3:6" ht="15" customHeight="1">
      <c r="C10919" s="53" t="s">
        <v>1840</v>
      </c>
      <c r="D10919" s="1" t="s">
        <v>11008</v>
      </c>
      <c r="E10919" s="573">
        <f ca="1">SUMIF('BKAS IDR'!$E$10:$E$44,$C10919,'BKAS IDR'!$N$10:$N$43)</f>
        <v>0</v>
      </c>
      <c r="F10919" s="573"/>
    </row>
    <row r="10920" spans="3:6" ht="15" customHeight="1">
      <c r="C10920" s="53" t="s">
        <v>1841</v>
      </c>
      <c r="D10920" s="1" t="s">
        <v>11009</v>
      </c>
      <c r="E10920" s="573">
        <f ca="1">SUMIF('BKAS IDR'!$E$10:$E$44,$C10920,'BKAS IDR'!$N$10:$N$43)</f>
        <v>0</v>
      </c>
      <c r="F10920" s="573"/>
    </row>
    <row r="10921" spans="3:6" ht="15" customHeight="1">
      <c r="C10921" s="53" t="s">
        <v>1842</v>
      </c>
      <c r="D10921" s="1" t="s">
        <v>11010</v>
      </c>
      <c r="E10921" s="573">
        <f ca="1">SUMIF('BKAS IDR'!$E$10:$E$44,$C10921,'BKAS IDR'!$N$10:$N$43)</f>
        <v>0</v>
      </c>
      <c r="F10921" s="573"/>
    </row>
    <row r="10922" spans="3:6" ht="15" customHeight="1">
      <c r="C10922" s="53" t="s">
        <v>1843</v>
      </c>
      <c r="D10922" s="1" t="s">
        <v>11011</v>
      </c>
      <c r="E10922" s="573">
        <f ca="1">SUMIF('BKAS IDR'!$E$10:$E$44,$C10922,'BKAS IDR'!$N$10:$N$43)</f>
        <v>0</v>
      </c>
      <c r="F10922" s="573"/>
    </row>
    <row r="10923" spans="3:6" ht="15" customHeight="1">
      <c r="C10923" s="53" t="s">
        <v>1844</v>
      </c>
      <c r="D10923" s="1" t="s">
        <v>11012</v>
      </c>
      <c r="E10923" s="573">
        <f ca="1">SUMIF('BKAS IDR'!$E$10:$E$44,$C10923,'BKAS IDR'!$N$10:$N$43)</f>
        <v>0</v>
      </c>
      <c r="F10923" s="573"/>
    </row>
    <row r="10924" spans="3:6" ht="15" customHeight="1">
      <c r="C10924" s="53" t="s">
        <v>1845</v>
      </c>
      <c r="D10924" s="1" t="s">
        <v>11013</v>
      </c>
      <c r="E10924" s="573">
        <f ca="1">SUMIF('BKAS IDR'!$E$10:$E$44,$C10924,'BKAS IDR'!$N$10:$N$43)</f>
        <v>0</v>
      </c>
      <c r="F10924" s="573"/>
    </row>
    <row r="10925" spans="3:6" ht="15" customHeight="1">
      <c r="C10925" s="53" t="s">
        <v>1846</v>
      </c>
      <c r="D10925" s="1" t="s">
        <v>11014</v>
      </c>
      <c r="E10925" s="573">
        <f ca="1">SUMIF('BKAS IDR'!$E$10:$E$44,$C10925,'BKAS IDR'!$N$10:$N$43)</f>
        <v>0</v>
      </c>
      <c r="F10925" s="573"/>
    </row>
    <row r="10926" spans="3:6" ht="15" customHeight="1">
      <c r="C10926" s="53" t="s">
        <v>1847</v>
      </c>
      <c r="D10926" s="1" t="s">
        <v>11015</v>
      </c>
      <c r="E10926" s="573">
        <f ca="1">SUMIF('BKAS IDR'!$E$10:$E$44,$C10926,'BKAS IDR'!$N$10:$N$43)</f>
        <v>0</v>
      </c>
      <c r="F10926" s="573"/>
    </row>
    <row r="10927" spans="3:6" ht="15" customHeight="1">
      <c r="C10927" s="53" t="s">
        <v>1848</v>
      </c>
      <c r="D10927" s="1" t="s">
        <v>11016</v>
      </c>
      <c r="E10927" s="573">
        <f ca="1">SUMIF('BKAS IDR'!$E$10:$E$44,$C10927,'BKAS IDR'!$N$10:$N$43)</f>
        <v>0</v>
      </c>
      <c r="F10927" s="573"/>
    </row>
    <row r="10928" spans="3:6" ht="15" customHeight="1">
      <c r="C10928" s="53" t="s">
        <v>1849</v>
      </c>
      <c r="D10928" s="1" t="s">
        <v>11017</v>
      </c>
      <c r="E10928" s="573">
        <f ca="1">SUMIF('BKAS IDR'!$E$10:$E$44,$C10928,'BKAS IDR'!$N$10:$N$43)</f>
        <v>0</v>
      </c>
      <c r="F10928" s="573"/>
    </row>
    <row r="10929" spans="3:6" ht="15" customHeight="1">
      <c r="C10929" s="53" t="s">
        <v>1850</v>
      </c>
      <c r="D10929" s="1" t="s">
        <v>11018</v>
      </c>
      <c r="E10929" s="573">
        <f ca="1">SUMIF('BKAS IDR'!$E$10:$E$44,$C10929,'BKAS IDR'!$N$10:$N$43)</f>
        <v>0</v>
      </c>
      <c r="F10929" s="573"/>
    </row>
    <row r="10930" spans="3:6" ht="15" customHeight="1">
      <c r="C10930" s="53" t="s">
        <v>1851</v>
      </c>
      <c r="D10930" s="1" t="s">
        <v>11019</v>
      </c>
      <c r="E10930" s="573">
        <f ca="1">SUMIF('BKAS IDR'!$E$10:$E$44,$C10930,'BKAS IDR'!$N$10:$N$43)</f>
        <v>0</v>
      </c>
      <c r="F10930" s="573"/>
    </row>
    <row r="10931" spans="3:6" ht="15" customHeight="1">
      <c r="C10931" s="53" t="s">
        <v>1852</v>
      </c>
      <c r="D10931" s="1" t="s">
        <v>11020</v>
      </c>
      <c r="E10931" s="573">
        <f ca="1">SUMIF('BKAS IDR'!$E$10:$E$44,$C10931,'BKAS IDR'!$N$10:$N$43)</f>
        <v>0</v>
      </c>
      <c r="F10931" s="573"/>
    </row>
    <row r="10932" spans="3:6" ht="15" customHeight="1">
      <c r="C10932" s="53" t="s">
        <v>1853</v>
      </c>
      <c r="D10932" s="1" t="s">
        <v>11021</v>
      </c>
      <c r="E10932" s="573">
        <f ca="1">SUMIF('BKAS IDR'!$E$10:$E$44,$C10932,'BKAS IDR'!$N$10:$N$43)</f>
        <v>0</v>
      </c>
      <c r="F10932" s="573"/>
    </row>
    <row r="10933" spans="3:6" ht="15" customHeight="1">
      <c r="C10933" s="53" t="s">
        <v>1854</v>
      </c>
      <c r="D10933" s="1" t="s">
        <v>11022</v>
      </c>
      <c r="E10933" s="573">
        <f ca="1">SUMIF('BKAS IDR'!$E$10:$E$44,$C10933,'BKAS IDR'!$N$10:$N$43)</f>
        <v>0</v>
      </c>
      <c r="F10933" s="573"/>
    </row>
    <row r="10934" spans="3:6" ht="15" customHeight="1">
      <c r="C10934" s="53" t="s">
        <v>1855</v>
      </c>
      <c r="D10934" s="1" t="s">
        <v>11023</v>
      </c>
      <c r="E10934" s="573">
        <f ca="1">SUMIF('BKAS IDR'!$E$10:$E$44,$C10934,'BKAS IDR'!$N$10:$N$43)</f>
        <v>0</v>
      </c>
      <c r="F10934" s="573"/>
    </row>
    <row r="10935" spans="3:6" ht="15" customHeight="1">
      <c r="C10935" s="53" t="s">
        <v>1856</v>
      </c>
      <c r="D10935" s="1" t="s">
        <v>11024</v>
      </c>
      <c r="E10935" s="573">
        <f ca="1">SUMIF('BKAS IDR'!$E$10:$E$44,$C10935,'BKAS IDR'!$N$10:$N$43)</f>
        <v>0</v>
      </c>
      <c r="F10935" s="573"/>
    </row>
    <row r="10936" spans="3:6" ht="15" customHeight="1">
      <c r="C10936" s="53" t="s">
        <v>1857</v>
      </c>
      <c r="D10936" s="1" t="s">
        <v>11025</v>
      </c>
      <c r="E10936" s="573">
        <f ca="1">SUMIF('BKAS IDR'!$E$10:$E$44,$C10936,'BKAS IDR'!$N$10:$N$43)</f>
        <v>0</v>
      </c>
      <c r="F10936" s="573"/>
    </row>
    <row r="10937" spans="3:6" ht="15" customHeight="1">
      <c r="C10937" s="53" t="s">
        <v>1858</v>
      </c>
      <c r="D10937" s="1" t="s">
        <v>11026</v>
      </c>
      <c r="E10937" s="573">
        <f ca="1">SUMIF('BKAS IDR'!$E$10:$E$44,$C10937,'BKAS IDR'!$N$10:$N$43)</f>
        <v>0</v>
      </c>
      <c r="F10937" s="573"/>
    </row>
    <row r="10938" spans="3:6" ht="15" customHeight="1">
      <c r="C10938" s="53" t="s">
        <v>1859</v>
      </c>
      <c r="D10938" s="1" t="s">
        <v>11027</v>
      </c>
      <c r="E10938" s="573">
        <f ca="1">SUMIF('BKAS IDR'!$E$10:$E$44,$C10938,'BKAS IDR'!$N$10:$N$43)</f>
        <v>0</v>
      </c>
      <c r="F10938" s="573"/>
    </row>
    <row r="10939" spans="3:6" ht="15" customHeight="1">
      <c r="C10939" s="53" t="s">
        <v>1860</v>
      </c>
      <c r="D10939" s="1" t="s">
        <v>11028</v>
      </c>
      <c r="E10939" s="573">
        <f ca="1">SUMIF('BKAS IDR'!$E$10:$E$44,$C10939,'BKAS IDR'!$N$10:$N$43)</f>
        <v>0</v>
      </c>
      <c r="F10939" s="573"/>
    </row>
    <row r="10940" spans="3:6" ht="15" customHeight="1">
      <c r="C10940" s="53" t="s">
        <v>1861</v>
      </c>
      <c r="D10940" s="1" t="s">
        <v>11029</v>
      </c>
      <c r="E10940" s="573">
        <f ca="1">SUMIF('BKAS IDR'!$E$10:$E$44,$C10940,'BKAS IDR'!$N$10:$N$43)</f>
        <v>0</v>
      </c>
      <c r="F10940" s="573"/>
    </row>
    <row r="10941" spans="3:6" ht="15" customHeight="1">
      <c r="C10941" s="53" t="s">
        <v>1862</v>
      </c>
      <c r="D10941" s="1" t="s">
        <v>11030</v>
      </c>
      <c r="E10941" s="573">
        <f ca="1">SUMIF('BKAS IDR'!$E$10:$E$44,$C10941,'BKAS IDR'!$N$10:$N$43)</f>
        <v>0</v>
      </c>
      <c r="F10941" s="573"/>
    </row>
    <row r="10942" spans="3:6" ht="15" customHeight="1">
      <c r="C10942" s="53" t="s">
        <v>1863</v>
      </c>
      <c r="D10942" s="1" t="s">
        <v>11031</v>
      </c>
      <c r="E10942" s="573">
        <f ca="1">SUMIF('BKAS IDR'!$E$10:$E$44,$C10942,'BKAS IDR'!$N$10:$N$43)</f>
        <v>0</v>
      </c>
      <c r="F10942" s="573"/>
    </row>
    <row r="10943" spans="3:6" ht="15" customHeight="1">
      <c r="C10943" s="53" t="s">
        <v>1864</v>
      </c>
      <c r="D10943" s="1" t="s">
        <v>11032</v>
      </c>
      <c r="E10943" s="573">
        <f ca="1">SUMIF('BKAS IDR'!$E$10:$E$44,$C10943,'BKAS IDR'!$N$10:$N$43)</f>
        <v>0</v>
      </c>
      <c r="F10943" s="573"/>
    </row>
    <row r="10944" spans="3:6" ht="15" customHeight="1">
      <c r="C10944" s="53" t="s">
        <v>1865</v>
      </c>
      <c r="D10944" s="1" t="s">
        <v>11033</v>
      </c>
      <c r="E10944" s="573">
        <f ca="1">SUMIF('BKAS IDR'!$E$10:$E$44,$C10944,'BKAS IDR'!$N$10:$N$43)</f>
        <v>0</v>
      </c>
      <c r="F10944" s="573"/>
    </row>
    <row r="10945" spans="3:6" ht="15" customHeight="1">
      <c r="C10945" s="53" t="s">
        <v>1866</v>
      </c>
      <c r="D10945" s="1" t="s">
        <v>11034</v>
      </c>
      <c r="E10945" s="573">
        <f ca="1">SUMIF('BKAS IDR'!$E$10:$E$44,$C10945,'BKAS IDR'!$N$10:$N$43)</f>
        <v>0</v>
      </c>
      <c r="F10945" s="573"/>
    </row>
    <row r="10946" spans="3:6" ht="15" customHeight="1">
      <c r="C10946" s="53" t="s">
        <v>1867</v>
      </c>
      <c r="D10946" s="1" t="s">
        <v>11035</v>
      </c>
      <c r="E10946" s="573">
        <f ca="1">SUMIF('BKAS IDR'!$E$10:$E$44,$C10946,'BKAS IDR'!$N$10:$N$43)</f>
        <v>0</v>
      </c>
      <c r="F10946" s="573"/>
    </row>
    <row r="10947" spans="3:6" ht="15" customHeight="1">
      <c r="C10947" s="53" t="s">
        <v>1868</v>
      </c>
      <c r="D10947" s="1" t="s">
        <v>11036</v>
      </c>
      <c r="E10947" s="573">
        <f ca="1">SUMIF('BKAS IDR'!$E$10:$E$44,$C10947,'BKAS IDR'!$N$10:$N$43)</f>
        <v>0</v>
      </c>
      <c r="F10947" s="573"/>
    </row>
    <row r="10948" spans="3:6" ht="15" customHeight="1">
      <c r="C10948" s="53" t="s">
        <v>1869</v>
      </c>
      <c r="D10948" s="1" t="s">
        <v>11037</v>
      </c>
      <c r="E10948" s="573">
        <f ca="1">SUMIF('BKAS IDR'!$E$10:$E$44,$C10948,'BKAS IDR'!$N$10:$N$43)</f>
        <v>0</v>
      </c>
      <c r="F10948" s="573"/>
    </row>
    <row r="10949" spans="3:6" ht="15" customHeight="1">
      <c r="C10949" s="53" t="s">
        <v>1870</v>
      </c>
      <c r="D10949" s="1" t="s">
        <v>11038</v>
      </c>
      <c r="E10949" s="573">
        <f ca="1">SUMIF('BKAS IDR'!$E$10:$E$44,$C10949,'BKAS IDR'!$N$10:$N$43)</f>
        <v>0</v>
      </c>
      <c r="F10949" s="573"/>
    </row>
    <row r="10950" spans="3:6" ht="15" customHeight="1">
      <c r="C10950" s="53" t="s">
        <v>1871</v>
      </c>
      <c r="D10950" s="1" t="s">
        <v>11039</v>
      </c>
      <c r="E10950" s="573">
        <f ca="1">SUMIF('BKAS IDR'!$E$10:$E$44,$C10950,'BKAS IDR'!$N$10:$N$43)</f>
        <v>0</v>
      </c>
      <c r="F10950" s="573"/>
    </row>
    <row r="10951" spans="3:6" ht="15" customHeight="1">
      <c r="C10951" s="53" t="s">
        <v>1872</v>
      </c>
      <c r="D10951" s="1" t="s">
        <v>11040</v>
      </c>
      <c r="E10951" s="573">
        <f ca="1">SUMIF('BKAS IDR'!$E$10:$E$44,$C10951,'BKAS IDR'!$N$10:$N$43)</f>
        <v>0</v>
      </c>
      <c r="F10951" s="573"/>
    </row>
    <row r="10952" spans="3:6" ht="15" customHeight="1">
      <c r="C10952" s="53" t="s">
        <v>1873</v>
      </c>
      <c r="D10952" s="1" t="s">
        <v>11041</v>
      </c>
      <c r="E10952" s="573">
        <f ca="1">SUMIF('BKAS IDR'!$E$10:$E$44,$C10952,'BKAS IDR'!$N$10:$N$43)</f>
        <v>0</v>
      </c>
      <c r="F10952" s="573"/>
    </row>
    <row r="10953" spans="3:6" ht="15" customHeight="1">
      <c r="C10953" s="53" t="s">
        <v>1874</v>
      </c>
      <c r="D10953" s="1" t="s">
        <v>11042</v>
      </c>
      <c r="E10953" s="573">
        <f ca="1">SUMIF('BKAS IDR'!$E$10:$E$44,$C10953,'BKAS IDR'!$N$10:$N$43)</f>
        <v>0</v>
      </c>
      <c r="F10953" s="573"/>
    </row>
    <row r="10954" spans="3:6" ht="15" customHeight="1">
      <c r="C10954" s="53" t="s">
        <v>1875</v>
      </c>
      <c r="D10954" s="1" t="s">
        <v>11043</v>
      </c>
      <c r="E10954" s="573">
        <f ca="1">SUMIF('BKAS IDR'!$E$10:$E$44,$C10954,'BKAS IDR'!$N$10:$N$43)</f>
        <v>0</v>
      </c>
      <c r="F10954" s="573"/>
    </row>
    <row r="10955" spans="3:6" ht="15" customHeight="1">
      <c r="C10955" s="53" t="s">
        <v>1876</v>
      </c>
      <c r="D10955" s="1" t="s">
        <v>11044</v>
      </c>
      <c r="E10955" s="573">
        <f ca="1">SUMIF('BKAS IDR'!$E$10:$E$44,$C10955,'BKAS IDR'!$N$10:$N$43)</f>
        <v>0</v>
      </c>
      <c r="F10955" s="573"/>
    </row>
    <row r="10956" spans="3:6" ht="15" customHeight="1">
      <c r="C10956" s="53" t="s">
        <v>1877</v>
      </c>
      <c r="D10956" s="1" t="s">
        <v>11045</v>
      </c>
      <c r="E10956" s="573">
        <f ca="1">SUMIF('BKAS IDR'!$E$10:$E$44,$C10956,'BKAS IDR'!$N$10:$N$43)</f>
        <v>0</v>
      </c>
      <c r="F10956" s="573"/>
    </row>
    <row r="10957" spans="3:6" ht="15" customHeight="1">
      <c r="C10957" s="53" t="s">
        <v>1878</v>
      </c>
      <c r="D10957" s="1" t="s">
        <v>11046</v>
      </c>
      <c r="E10957" s="573">
        <f ca="1">SUMIF('BKAS IDR'!$E$10:$E$44,$C10957,'BKAS IDR'!$N$10:$N$43)</f>
        <v>0</v>
      </c>
      <c r="F10957" s="573"/>
    </row>
    <row r="10958" spans="3:6" ht="15" customHeight="1">
      <c r="C10958" s="53" t="s">
        <v>1879</v>
      </c>
      <c r="D10958" s="1" t="s">
        <v>11047</v>
      </c>
      <c r="E10958" s="573">
        <f ca="1">SUMIF('BKAS IDR'!$E$10:$E$44,$C10958,'BKAS IDR'!$N$10:$N$43)</f>
        <v>0</v>
      </c>
      <c r="F10958" s="573"/>
    </row>
    <row r="10959" spans="3:6" ht="15" customHeight="1">
      <c r="C10959" s="53" t="s">
        <v>1880</v>
      </c>
      <c r="D10959" s="1" t="s">
        <v>11048</v>
      </c>
      <c r="E10959" s="573">
        <f ca="1">SUMIF('BKAS IDR'!$E$10:$E$44,$C10959,'BKAS IDR'!$N$10:$N$43)</f>
        <v>0</v>
      </c>
      <c r="F10959" s="573"/>
    </row>
    <row r="10960" spans="3:6" ht="15" customHeight="1">
      <c r="C10960" s="53" t="s">
        <v>1881</v>
      </c>
      <c r="D10960" s="1" t="s">
        <v>11049</v>
      </c>
      <c r="E10960" s="573">
        <f ca="1">SUMIF('BKAS IDR'!$E$10:$E$44,$C10960,'BKAS IDR'!$N$10:$N$43)</f>
        <v>0</v>
      </c>
      <c r="F10960" s="573"/>
    </row>
    <row r="10961" spans="3:6" ht="15" customHeight="1">
      <c r="C10961" s="53" t="s">
        <v>1882</v>
      </c>
      <c r="D10961" s="1" t="s">
        <v>11050</v>
      </c>
      <c r="E10961" s="573">
        <f ca="1">SUMIF('BKAS IDR'!$E$10:$E$44,$C10961,'BKAS IDR'!$N$10:$N$43)</f>
        <v>0</v>
      </c>
      <c r="F10961" s="573"/>
    </row>
    <row r="10962" spans="3:6" ht="15" customHeight="1">
      <c r="C10962" s="53" t="s">
        <v>1883</v>
      </c>
      <c r="D10962" s="1" t="s">
        <v>11051</v>
      </c>
      <c r="E10962" s="573">
        <f ca="1">SUMIF('BKAS IDR'!$E$10:$E$44,$C10962,'BKAS IDR'!$N$10:$N$43)</f>
        <v>0</v>
      </c>
      <c r="F10962" s="573"/>
    </row>
    <row r="10963" spans="3:6" ht="15" customHeight="1">
      <c r="C10963" s="53" t="s">
        <v>1884</v>
      </c>
      <c r="D10963" s="1" t="s">
        <v>11052</v>
      </c>
      <c r="E10963" s="573">
        <f ca="1">SUMIF('BKAS IDR'!$E$10:$E$44,$C10963,'BKAS IDR'!$N$10:$N$43)</f>
        <v>0</v>
      </c>
      <c r="F10963" s="573"/>
    </row>
    <row r="10964" spans="3:6" ht="15" customHeight="1">
      <c r="C10964" s="53" t="s">
        <v>1885</v>
      </c>
      <c r="D10964" s="1" t="s">
        <v>11053</v>
      </c>
      <c r="E10964" s="573">
        <f ca="1">SUMIF('BKAS IDR'!$E$10:$E$44,$C10964,'BKAS IDR'!$N$10:$N$43)</f>
        <v>0</v>
      </c>
      <c r="F10964" s="573"/>
    </row>
    <row r="10965" spans="3:6" ht="15" customHeight="1">
      <c r="C10965" s="53" t="s">
        <v>1886</v>
      </c>
      <c r="D10965" s="1" t="s">
        <v>11054</v>
      </c>
      <c r="E10965" s="573">
        <f ca="1">SUMIF('BKAS IDR'!$E$10:$E$44,$C10965,'BKAS IDR'!$N$10:$N$43)</f>
        <v>0</v>
      </c>
      <c r="F10965" s="573"/>
    </row>
    <row r="10966" spans="3:6" ht="15" customHeight="1">
      <c r="C10966" s="53" t="s">
        <v>1887</v>
      </c>
      <c r="D10966" s="1" t="s">
        <v>11055</v>
      </c>
      <c r="E10966" s="573">
        <f ca="1">SUMIF('BKAS IDR'!$E$10:$E$44,$C10966,'BKAS IDR'!$N$10:$N$43)</f>
        <v>0</v>
      </c>
      <c r="F10966" s="573"/>
    </row>
    <row r="10967" spans="3:6" ht="15" customHeight="1">
      <c r="C10967" s="53" t="s">
        <v>1888</v>
      </c>
      <c r="D10967" s="1" t="s">
        <v>11056</v>
      </c>
      <c r="E10967" s="573">
        <f ca="1">SUMIF('BKAS IDR'!$E$10:$E$44,$C10967,'BKAS IDR'!$N$10:$N$43)</f>
        <v>0</v>
      </c>
      <c r="F10967" s="573"/>
    </row>
    <row r="10968" spans="3:6" ht="15" customHeight="1">
      <c r="C10968" s="53" t="s">
        <v>1889</v>
      </c>
      <c r="D10968" s="1" t="s">
        <v>11057</v>
      </c>
      <c r="E10968" s="573">
        <f ca="1">SUMIF('BKAS IDR'!$E$10:$E$44,$C10968,'BKAS IDR'!$N$10:$N$43)</f>
        <v>0</v>
      </c>
      <c r="F10968" s="573"/>
    </row>
    <row r="10969" spans="3:6" ht="15" customHeight="1">
      <c r="C10969" s="53" t="s">
        <v>1890</v>
      </c>
      <c r="D10969" s="1" t="s">
        <v>11058</v>
      </c>
      <c r="E10969" s="573">
        <f ca="1">SUMIF('BKAS IDR'!$E$10:$E$44,$C10969,'BKAS IDR'!$N$10:$N$43)</f>
        <v>0</v>
      </c>
      <c r="F10969" s="573"/>
    </row>
    <row r="10970" spans="3:6" ht="15" customHeight="1">
      <c r="C10970" s="53" t="s">
        <v>1891</v>
      </c>
      <c r="D10970" s="1" t="s">
        <v>11059</v>
      </c>
      <c r="E10970" s="573">
        <f ca="1">SUMIF('BKAS IDR'!$E$10:$E$44,$C10970,'BKAS IDR'!$N$10:$N$43)</f>
        <v>0</v>
      </c>
      <c r="F10970" s="573"/>
    </row>
    <row r="10971" spans="3:6" ht="15" customHeight="1">
      <c r="C10971" s="53" t="s">
        <v>1892</v>
      </c>
      <c r="D10971" s="1" t="s">
        <v>11060</v>
      </c>
      <c r="E10971" s="573">
        <f ca="1">SUMIF('BKAS IDR'!$E$10:$E$44,$C10971,'BKAS IDR'!$N$10:$N$43)</f>
        <v>0</v>
      </c>
      <c r="F10971" s="573"/>
    </row>
    <row r="10972" spans="3:6" ht="15" customHeight="1">
      <c r="C10972" s="53" t="s">
        <v>1893</v>
      </c>
      <c r="D10972" s="1" t="s">
        <v>11061</v>
      </c>
      <c r="E10972" s="573">
        <f ca="1">SUMIF('BKAS IDR'!$E$10:$E$44,$C10972,'BKAS IDR'!$N$10:$N$43)</f>
        <v>0</v>
      </c>
      <c r="F10972" s="573"/>
    </row>
    <row r="10973" spans="3:6" ht="15" customHeight="1">
      <c r="C10973" s="53" t="s">
        <v>1894</v>
      </c>
      <c r="D10973" s="1" t="s">
        <v>11062</v>
      </c>
      <c r="E10973" s="573">
        <f ca="1">SUMIF('BKAS IDR'!$E$10:$E$44,$C10973,'BKAS IDR'!$N$10:$N$43)</f>
        <v>0</v>
      </c>
      <c r="F10973" s="573"/>
    </row>
    <row r="10974" spans="3:6" ht="15" customHeight="1">
      <c r="C10974" s="53" t="s">
        <v>1895</v>
      </c>
      <c r="D10974" s="1" t="s">
        <v>11063</v>
      </c>
      <c r="E10974" s="573">
        <f ca="1">SUMIF('BKAS IDR'!$E$10:$E$44,$C10974,'BKAS IDR'!$N$10:$N$43)</f>
        <v>0</v>
      </c>
      <c r="F10974" s="573"/>
    </row>
    <row r="10975" spans="3:6" ht="15" customHeight="1">
      <c r="C10975" s="53" t="s">
        <v>1896</v>
      </c>
      <c r="D10975" s="1" t="s">
        <v>11064</v>
      </c>
      <c r="E10975" s="573">
        <f ca="1">SUMIF('BKAS IDR'!$E$10:$E$44,$C10975,'BKAS IDR'!$N$10:$N$43)</f>
        <v>0</v>
      </c>
      <c r="F10975" s="573"/>
    </row>
    <row r="10976" spans="3:6" ht="15" customHeight="1">
      <c r="C10976" s="53" t="s">
        <v>1897</v>
      </c>
      <c r="D10976" s="1" t="s">
        <v>11065</v>
      </c>
      <c r="E10976" s="573">
        <f ca="1">SUMIF('BKAS IDR'!$E$10:$E$44,$C10976,'BKAS IDR'!$N$10:$N$43)</f>
        <v>0</v>
      </c>
      <c r="F10976" s="573"/>
    </row>
    <row r="10977" spans="3:6" ht="15" customHeight="1">
      <c r="C10977" s="53" t="s">
        <v>1898</v>
      </c>
      <c r="D10977" s="1" t="s">
        <v>11066</v>
      </c>
      <c r="E10977" s="573">
        <f ca="1">SUMIF('BKAS IDR'!$E$10:$E$44,$C10977,'BKAS IDR'!$N$10:$N$43)</f>
        <v>0</v>
      </c>
      <c r="F10977" s="573"/>
    </row>
    <row r="10978" spans="3:6" ht="15" customHeight="1">
      <c r="C10978" s="53" t="s">
        <v>1899</v>
      </c>
      <c r="D10978" s="1" t="s">
        <v>11067</v>
      </c>
      <c r="E10978" s="573">
        <f ca="1">SUMIF('BKAS IDR'!$E$10:$E$44,$C10978,'BKAS IDR'!$N$10:$N$43)</f>
        <v>0</v>
      </c>
      <c r="F10978" s="573"/>
    </row>
    <row r="10979" spans="3:6" ht="15" customHeight="1">
      <c r="C10979" s="53" t="s">
        <v>1900</v>
      </c>
      <c r="D10979" s="1" t="s">
        <v>11068</v>
      </c>
      <c r="E10979" s="573">
        <f ca="1">SUMIF('BKAS IDR'!$E$10:$E$44,$C10979,'BKAS IDR'!$N$10:$N$43)</f>
        <v>0</v>
      </c>
      <c r="F10979" s="573"/>
    </row>
    <row r="10980" spans="3:6" ht="15" customHeight="1">
      <c r="C10980" s="53" t="s">
        <v>1901</v>
      </c>
      <c r="D10980" s="1" t="s">
        <v>11069</v>
      </c>
      <c r="E10980" s="573">
        <f ca="1">SUMIF('BKAS IDR'!$E$10:$E$44,$C10980,'BKAS IDR'!$N$10:$N$43)</f>
        <v>0</v>
      </c>
      <c r="F10980" s="573"/>
    </row>
    <row r="10981" spans="3:6" ht="15" customHeight="1">
      <c r="C10981" s="53" t="s">
        <v>1902</v>
      </c>
      <c r="D10981" s="1" t="s">
        <v>11070</v>
      </c>
      <c r="E10981" s="573">
        <f ca="1">SUMIF('BKAS IDR'!$E$10:$E$44,$C10981,'BKAS IDR'!$N$10:$N$43)</f>
        <v>0</v>
      </c>
      <c r="F10981" s="573"/>
    </row>
    <row r="10982" spans="3:6" ht="15" customHeight="1">
      <c r="C10982" s="53" t="s">
        <v>1903</v>
      </c>
      <c r="D10982" s="1" t="s">
        <v>11071</v>
      </c>
      <c r="E10982" s="573">
        <f ca="1">SUMIF('BKAS IDR'!$E$10:$E$44,$C10982,'BKAS IDR'!$N$10:$N$43)</f>
        <v>0</v>
      </c>
      <c r="F10982" s="573"/>
    </row>
    <row r="10983" spans="3:6" ht="15" customHeight="1">
      <c r="C10983" s="53" t="s">
        <v>1904</v>
      </c>
      <c r="D10983" s="1" t="s">
        <v>11072</v>
      </c>
      <c r="E10983" s="573">
        <f ca="1">SUMIF('BKAS IDR'!$E$10:$E$44,$C10983,'BKAS IDR'!$N$10:$N$43)</f>
        <v>0</v>
      </c>
      <c r="F10983" s="573"/>
    </row>
    <row r="10984" spans="3:6" ht="15" customHeight="1">
      <c r="C10984" s="53" t="s">
        <v>1905</v>
      </c>
      <c r="D10984" s="1" t="s">
        <v>11073</v>
      </c>
      <c r="E10984" s="573">
        <f ca="1">SUMIF('BKAS IDR'!$E$10:$E$44,$C10984,'BKAS IDR'!$N$10:$N$43)</f>
        <v>0</v>
      </c>
      <c r="F10984" s="573"/>
    </row>
    <row r="10985" spans="3:6" ht="15" customHeight="1">
      <c r="C10985" s="53" t="s">
        <v>1906</v>
      </c>
      <c r="D10985" s="1" t="s">
        <v>11074</v>
      </c>
      <c r="E10985" s="573">
        <f ca="1">SUMIF('BKAS IDR'!$E$10:$E$44,$C10985,'BKAS IDR'!$N$10:$N$43)</f>
        <v>0</v>
      </c>
      <c r="F10985" s="573"/>
    </row>
    <row r="10986" spans="3:6" ht="15" customHeight="1">
      <c r="C10986" s="53" t="s">
        <v>1907</v>
      </c>
      <c r="D10986" s="1" t="s">
        <v>11075</v>
      </c>
      <c r="E10986" s="573">
        <f ca="1">SUMIF('BKAS IDR'!$E$10:$E$44,$C10986,'BKAS IDR'!$N$10:$N$43)</f>
        <v>0</v>
      </c>
      <c r="F10986" s="573"/>
    </row>
    <row r="10987" spans="3:6" ht="15" customHeight="1">
      <c r="C10987" s="53" t="s">
        <v>1908</v>
      </c>
      <c r="D10987" s="1" t="s">
        <v>11076</v>
      </c>
      <c r="E10987" s="573">
        <f ca="1">SUMIF('BKAS IDR'!$E$10:$E$44,$C10987,'BKAS IDR'!$N$10:$N$43)</f>
        <v>0</v>
      </c>
      <c r="F10987" s="573"/>
    </row>
    <row r="10988" spans="3:6" ht="15" customHeight="1">
      <c r="C10988" s="53" t="s">
        <v>1909</v>
      </c>
      <c r="D10988" s="1" t="s">
        <v>11077</v>
      </c>
      <c r="E10988" s="573">
        <f ca="1">SUMIF('BKAS IDR'!$E$10:$E$44,$C10988,'BKAS IDR'!$N$10:$N$43)</f>
        <v>0</v>
      </c>
      <c r="F10988" s="573"/>
    </row>
    <row r="10989" spans="3:6" ht="15" customHeight="1">
      <c r="C10989" s="53" t="s">
        <v>1910</v>
      </c>
      <c r="D10989" s="1" t="s">
        <v>11078</v>
      </c>
      <c r="E10989" s="573">
        <f ca="1">SUMIF('BKAS IDR'!$E$10:$E$44,$C10989,'BKAS IDR'!$N$10:$N$43)</f>
        <v>0</v>
      </c>
      <c r="F10989" s="573"/>
    </row>
    <row r="10990" spans="3:6" ht="15" customHeight="1">
      <c r="C10990" s="53" t="s">
        <v>1911</v>
      </c>
      <c r="D10990" s="1" t="s">
        <v>11079</v>
      </c>
      <c r="E10990" s="573">
        <f ca="1">SUMIF('BKAS IDR'!$E$10:$E$44,$C10990,'BKAS IDR'!$N$10:$N$43)</f>
        <v>0</v>
      </c>
      <c r="F10990" s="573"/>
    </row>
    <row r="10991" spans="3:6" ht="15" customHeight="1">
      <c r="C10991" s="53" t="s">
        <v>1912</v>
      </c>
      <c r="D10991" s="1" t="s">
        <v>11080</v>
      </c>
      <c r="E10991" s="573">
        <f ca="1">SUMIF('BKAS IDR'!$E$10:$E$44,$C10991,'BKAS IDR'!$N$10:$N$43)</f>
        <v>0</v>
      </c>
      <c r="F10991" s="573"/>
    </row>
    <row r="10992" spans="3:6" ht="15" customHeight="1">
      <c r="C10992" s="53" t="s">
        <v>1913</v>
      </c>
      <c r="D10992" s="1" t="s">
        <v>11081</v>
      </c>
      <c r="E10992" s="573">
        <f ca="1">SUMIF('BKAS IDR'!$E$10:$E$44,$C10992,'BKAS IDR'!$N$10:$N$43)</f>
        <v>0</v>
      </c>
      <c r="F10992" s="573"/>
    </row>
    <row r="10993" spans="3:6" ht="15" customHeight="1">
      <c r="C10993" s="53" t="s">
        <v>1914</v>
      </c>
      <c r="D10993" s="1" t="s">
        <v>11082</v>
      </c>
      <c r="E10993" s="573">
        <f ca="1">SUMIF('BKAS IDR'!$E$10:$E$44,$C10993,'BKAS IDR'!$N$10:$N$43)</f>
        <v>0</v>
      </c>
      <c r="F10993" s="573"/>
    </row>
    <row r="10994" spans="3:6" ht="15" customHeight="1">
      <c r="C10994" s="53" t="s">
        <v>1915</v>
      </c>
      <c r="D10994" s="1" t="s">
        <v>11083</v>
      </c>
      <c r="E10994" s="573">
        <f ca="1">SUMIF('BKAS IDR'!$E$10:$E$44,$C10994,'BKAS IDR'!$N$10:$N$43)</f>
        <v>0</v>
      </c>
      <c r="F10994" s="573"/>
    </row>
    <row r="10995" spans="3:6" ht="15" customHeight="1">
      <c r="C10995" s="53" t="s">
        <v>1916</v>
      </c>
      <c r="D10995" s="1" t="s">
        <v>11084</v>
      </c>
      <c r="E10995" s="573">
        <f ca="1">SUMIF('BKAS IDR'!$E$10:$E$44,$C10995,'BKAS IDR'!$N$10:$N$43)</f>
        <v>0</v>
      </c>
      <c r="F10995" s="573"/>
    </row>
    <row r="10996" spans="3:6" ht="15" customHeight="1">
      <c r="C10996" s="53" t="s">
        <v>1917</v>
      </c>
      <c r="D10996" s="1" t="s">
        <v>11085</v>
      </c>
      <c r="E10996" s="573">
        <f ca="1">SUMIF('BKAS IDR'!$E$10:$E$44,$C10996,'BKAS IDR'!$N$10:$N$43)</f>
        <v>0</v>
      </c>
      <c r="F10996" s="573"/>
    </row>
    <row r="10997" spans="3:6" ht="15" customHeight="1">
      <c r="C10997" s="53" t="s">
        <v>1918</v>
      </c>
      <c r="D10997" s="1" t="s">
        <v>11086</v>
      </c>
      <c r="E10997" s="573">
        <f ca="1">SUMIF('BKAS IDR'!$E$10:$E$44,$C10997,'BKAS IDR'!$N$10:$N$43)</f>
        <v>0</v>
      </c>
      <c r="F10997" s="573"/>
    </row>
    <row r="10998" spans="3:6" ht="15" customHeight="1">
      <c r="C10998" s="53" t="s">
        <v>1919</v>
      </c>
      <c r="D10998" s="1" t="s">
        <v>11087</v>
      </c>
      <c r="E10998" s="573">
        <f ca="1">SUMIF('BKAS IDR'!$E$10:$E$44,$C10998,'BKAS IDR'!$N$10:$N$43)</f>
        <v>0</v>
      </c>
      <c r="F10998" s="573"/>
    </row>
    <row r="10999" spans="3:6" ht="15" customHeight="1">
      <c r="C10999" s="53" t="s">
        <v>1920</v>
      </c>
      <c r="D10999" s="1" t="s">
        <v>11088</v>
      </c>
      <c r="E10999" s="573">
        <f ca="1">SUMIF('BKAS IDR'!$E$10:$E$44,$C10999,'BKAS IDR'!$N$10:$N$43)</f>
        <v>0</v>
      </c>
      <c r="F10999" s="573"/>
    </row>
    <row r="11000" spans="3:6" ht="15" customHeight="1">
      <c r="C11000" s="53" t="s">
        <v>1921</v>
      </c>
      <c r="D11000" s="1" t="s">
        <v>11089</v>
      </c>
      <c r="E11000" s="573">
        <f ca="1">SUMIF('BKAS IDR'!$E$10:$E$44,$C11000,'BKAS IDR'!$N$10:$N$43)</f>
        <v>0</v>
      </c>
      <c r="F11000" s="573"/>
    </row>
    <row r="11001" spans="3:6" ht="15" customHeight="1">
      <c r="C11001" s="53" t="s">
        <v>1922</v>
      </c>
      <c r="D11001" s="1" t="s">
        <v>11090</v>
      </c>
      <c r="E11001" s="573">
        <f ca="1">SUMIF('BKAS IDR'!$E$10:$E$44,$C11001,'BKAS IDR'!$N$10:$N$43)</f>
        <v>0</v>
      </c>
      <c r="F11001" s="573"/>
    </row>
    <row r="11002" spans="3:6" ht="15" customHeight="1">
      <c r="C11002" s="53" t="s">
        <v>1923</v>
      </c>
      <c r="D11002" s="1" t="s">
        <v>11091</v>
      </c>
      <c r="E11002" s="573">
        <f ca="1">SUMIF('BKAS IDR'!$E$10:$E$44,$C11002,'BKAS IDR'!$N$10:$N$43)</f>
        <v>0</v>
      </c>
      <c r="F11002" s="573"/>
    </row>
    <row r="11003" spans="3:6" ht="15" customHeight="1">
      <c r="C11003" s="53" t="s">
        <v>1924</v>
      </c>
      <c r="D11003" s="1" t="s">
        <v>11092</v>
      </c>
      <c r="E11003" s="573">
        <f ca="1">SUMIF('BKAS IDR'!$E$10:$E$44,$C11003,'BKAS IDR'!$N$10:$N$43)</f>
        <v>0</v>
      </c>
      <c r="F11003" s="573"/>
    </row>
    <row r="11004" spans="3:6" ht="15" customHeight="1">
      <c r="C11004" s="53" t="s">
        <v>1925</v>
      </c>
      <c r="D11004" s="1" t="s">
        <v>11093</v>
      </c>
      <c r="E11004" s="573">
        <f ca="1">SUMIF('BKAS IDR'!$E$10:$E$44,$C11004,'BKAS IDR'!$N$10:$N$43)</f>
        <v>0</v>
      </c>
      <c r="F11004" s="573"/>
    </row>
    <row r="11005" spans="3:6" ht="15" customHeight="1">
      <c r="C11005" s="53" t="s">
        <v>1926</v>
      </c>
      <c r="D11005" s="1" t="s">
        <v>11094</v>
      </c>
      <c r="E11005" s="573">
        <f ca="1">SUMIF('BKAS IDR'!$E$10:$E$44,$C11005,'BKAS IDR'!$N$10:$N$43)</f>
        <v>0</v>
      </c>
      <c r="F11005" s="573"/>
    </row>
    <row r="11006" spans="3:6" ht="15" customHeight="1">
      <c r="C11006" s="53" t="s">
        <v>1927</v>
      </c>
      <c r="D11006" s="1" t="s">
        <v>11095</v>
      </c>
      <c r="E11006" s="573">
        <f ca="1">SUMIF('BKAS IDR'!$E$10:$E$44,$C11006,'BKAS IDR'!$N$10:$N$43)</f>
        <v>0</v>
      </c>
      <c r="F11006" s="573"/>
    </row>
    <row r="11007" spans="3:6" ht="15" customHeight="1">
      <c r="C11007" s="53" t="s">
        <v>1928</v>
      </c>
      <c r="D11007" s="1" t="s">
        <v>11096</v>
      </c>
      <c r="E11007" s="573">
        <f ca="1">SUMIF('BKAS IDR'!$E$10:$E$44,$C11007,'BKAS IDR'!$N$10:$N$43)</f>
        <v>0</v>
      </c>
      <c r="F11007" s="573"/>
    </row>
    <row r="11008" spans="3:6" ht="15" customHeight="1">
      <c r="C11008" s="53" t="s">
        <v>1929</v>
      </c>
      <c r="D11008" s="1" t="s">
        <v>11097</v>
      </c>
      <c r="E11008" s="573">
        <f ca="1">SUMIF('BKAS IDR'!$E$10:$E$44,$C11008,'BKAS IDR'!$N$10:$N$43)</f>
        <v>0</v>
      </c>
      <c r="F11008" s="573"/>
    </row>
    <row r="11009" spans="3:6" ht="15" customHeight="1">
      <c r="C11009" s="53" t="s">
        <v>1930</v>
      </c>
      <c r="D11009" s="1" t="s">
        <v>11098</v>
      </c>
      <c r="E11009" s="573">
        <f ca="1">SUMIF('BKAS IDR'!$E$10:$E$44,$C11009,'BKAS IDR'!$N$10:$N$43)</f>
        <v>0</v>
      </c>
      <c r="F11009" s="573"/>
    </row>
    <row r="11010" spans="3:6" ht="15" customHeight="1">
      <c r="C11010" s="53" t="s">
        <v>1931</v>
      </c>
      <c r="D11010" s="1" t="s">
        <v>11099</v>
      </c>
      <c r="E11010" s="573">
        <f ca="1">SUMIF('BKAS IDR'!$E$10:$E$44,$C11010,'BKAS IDR'!$N$10:$N$43)</f>
        <v>0</v>
      </c>
      <c r="F11010" s="573"/>
    </row>
    <row r="11011" spans="3:6" ht="15" customHeight="1">
      <c r="C11011" s="53" t="s">
        <v>1932</v>
      </c>
      <c r="D11011" s="1" t="s">
        <v>11100</v>
      </c>
      <c r="E11011" s="573">
        <f ca="1">SUMIF('BKAS IDR'!$E$10:$E$44,$C11011,'BKAS IDR'!$N$10:$N$43)</f>
        <v>0</v>
      </c>
      <c r="F11011" s="573"/>
    </row>
    <row r="11012" spans="3:6" ht="15" customHeight="1">
      <c r="C11012" s="53" t="s">
        <v>1933</v>
      </c>
      <c r="D11012" s="1" t="s">
        <v>11101</v>
      </c>
      <c r="E11012" s="573">
        <f ca="1">SUMIF('BKAS IDR'!$E$10:$E$44,$C11012,'BKAS IDR'!$N$10:$N$43)</f>
        <v>0</v>
      </c>
      <c r="F11012" s="573"/>
    </row>
    <row r="11013" spans="3:6" ht="15" customHeight="1">
      <c r="C11013" s="53" t="s">
        <v>1934</v>
      </c>
      <c r="D11013" s="1" t="s">
        <v>11102</v>
      </c>
      <c r="E11013" s="573">
        <f ca="1">SUMIF('BKAS IDR'!$E$10:$E$44,$C11013,'BKAS IDR'!$N$10:$N$43)</f>
        <v>0</v>
      </c>
      <c r="F11013" s="573"/>
    </row>
    <row r="11014" spans="3:6" ht="15" customHeight="1">
      <c r="C11014" s="53" t="s">
        <v>1935</v>
      </c>
      <c r="D11014" s="1" t="s">
        <v>11103</v>
      </c>
      <c r="E11014" s="573">
        <f ca="1">SUMIF('BKAS IDR'!$E$10:$E$44,$C11014,'BKAS IDR'!$N$10:$N$43)</f>
        <v>0</v>
      </c>
      <c r="F11014" s="573"/>
    </row>
    <row r="11015" spans="3:6" ht="15" customHeight="1">
      <c r="C11015" s="53" t="s">
        <v>1936</v>
      </c>
      <c r="D11015" s="1" t="s">
        <v>11104</v>
      </c>
      <c r="E11015" s="573">
        <f ca="1">SUMIF('BKAS IDR'!$E$10:$E$44,$C11015,'BKAS IDR'!$N$10:$N$43)</f>
        <v>0</v>
      </c>
      <c r="F11015" s="573"/>
    </row>
    <row r="11016" spans="3:6" ht="15" customHeight="1">
      <c r="C11016" s="53" t="s">
        <v>1937</v>
      </c>
      <c r="D11016" s="1" t="s">
        <v>11105</v>
      </c>
      <c r="E11016" s="573">
        <f ca="1">SUMIF('BKAS IDR'!$E$10:$E$44,$C11016,'BKAS IDR'!$N$10:$N$43)</f>
        <v>0</v>
      </c>
      <c r="F11016" s="573"/>
    </row>
    <row r="11017" spans="3:6" ht="15" customHeight="1">
      <c r="C11017" s="53" t="s">
        <v>1938</v>
      </c>
      <c r="D11017" s="1" t="s">
        <v>11106</v>
      </c>
      <c r="E11017" s="573">
        <f ca="1">SUMIF('BKAS IDR'!$E$10:$E$44,$C11017,'BKAS IDR'!$N$10:$N$43)</f>
        <v>0</v>
      </c>
      <c r="F11017" s="573"/>
    </row>
    <row r="11018" spans="3:6" ht="15" customHeight="1">
      <c r="C11018" s="53" t="s">
        <v>1939</v>
      </c>
      <c r="D11018" s="1" t="s">
        <v>11107</v>
      </c>
      <c r="E11018" s="573">
        <f ca="1">SUMIF('BKAS IDR'!$E$10:$E$44,$C11018,'BKAS IDR'!$N$10:$N$43)</f>
        <v>0</v>
      </c>
      <c r="F11018" s="573"/>
    </row>
    <row r="11019" spans="3:6" ht="15" customHeight="1">
      <c r="C11019" s="53" t="s">
        <v>1940</v>
      </c>
      <c r="D11019" s="1" t="s">
        <v>11108</v>
      </c>
      <c r="E11019" s="573">
        <f ca="1">SUMIF('BKAS IDR'!$E$10:$E$44,$C11019,'BKAS IDR'!$N$10:$N$43)</f>
        <v>0</v>
      </c>
      <c r="F11019" s="573"/>
    </row>
    <row r="11020" spans="3:6" ht="15" customHeight="1">
      <c r="C11020" s="53" t="s">
        <v>1941</v>
      </c>
      <c r="D11020" s="1" t="s">
        <v>11109</v>
      </c>
      <c r="E11020" s="573">
        <f ca="1">SUMIF('BKAS IDR'!$E$10:$E$44,$C11020,'BKAS IDR'!$N$10:$N$43)</f>
        <v>0</v>
      </c>
      <c r="F11020" s="573"/>
    </row>
    <row r="11021" spans="3:6" ht="15" customHeight="1">
      <c r="C11021" s="53" t="s">
        <v>1942</v>
      </c>
      <c r="D11021" s="1" t="s">
        <v>11110</v>
      </c>
      <c r="E11021" s="573">
        <f ca="1">SUMIF('BKAS IDR'!$E$10:$E$44,$C11021,'BKAS IDR'!$N$10:$N$43)</f>
        <v>0</v>
      </c>
      <c r="F11021" s="573"/>
    </row>
    <row r="11022" spans="3:6" ht="15" customHeight="1">
      <c r="C11022" s="53" t="s">
        <v>1943</v>
      </c>
      <c r="D11022" s="1" t="s">
        <v>11111</v>
      </c>
      <c r="E11022" s="573">
        <f ca="1">SUMIF('BKAS IDR'!$E$10:$E$44,$C11022,'BKAS IDR'!$N$10:$N$43)</f>
        <v>0</v>
      </c>
      <c r="F11022" s="573"/>
    </row>
    <row r="11023" spans="3:6" ht="15" customHeight="1">
      <c r="C11023" s="53" t="s">
        <v>1944</v>
      </c>
      <c r="D11023" s="1" t="s">
        <v>11112</v>
      </c>
      <c r="E11023" s="573">
        <f ca="1">SUMIF('BKAS IDR'!$E$10:$E$44,$C11023,'BKAS IDR'!$N$10:$N$43)</f>
        <v>0</v>
      </c>
      <c r="F11023" s="573"/>
    </row>
    <row r="11024" spans="3:6" ht="15" customHeight="1">
      <c r="C11024" s="53" t="s">
        <v>1945</v>
      </c>
      <c r="D11024" s="1" t="s">
        <v>11113</v>
      </c>
      <c r="E11024" s="573">
        <f ca="1">SUMIF('BKAS IDR'!$E$10:$E$44,$C11024,'BKAS IDR'!$N$10:$N$43)</f>
        <v>0</v>
      </c>
      <c r="F11024" s="573"/>
    </row>
    <row r="11025" spans="3:6" ht="15" customHeight="1">
      <c r="C11025" s="53" t="s">
        <v>1946</v>
      </c>
      <c r="D11025" s="1" t="s">
        <v>11114</v>
      </c>
      <c r="E11025" s="573">
        <f ca="1">SUMIF('BKAS IDR'!$E$10:$E$44,$C11025,'BKAS IDR'!$N$10:$N$43)</f>
        <v>0</v>
      </c>
      <c r="F11025" s="573"/>
    </row>
    <row r="11026" spans="3:6" ht="15" customHeight="1">
      <c r="C11026" s="53" t="s">
        <v>1947</v>
      </c>
      <c r="D11026" s="1" t="s">
        <v>11115</v>
      </c>
      <c r="E11026" s="573">
        <f ca="1">SUMIF('BKAS IDR'!$E$10:$E$44,$C11026,'BKAS IDR'!$N$10:$N$43)</f>
        <v>0</v>
      </c>
      <c r="F11026" s="573"/>
    </row>
    <row r="11027" spans="3:6" ht="15" customHeight="1">
      <c r="C11027" s="53" t="s">
        <v>1948</v>
      </c>
      <c r="D11027" s="1" t="s">
        <v>11116</v>
      </c>
      <c r="E11027" s="573">
        <f ca="1">SUMIF('BKAS IDR'!$E$10:$E$44,$C11027,'BKAS IDR'!$N$10:$N$43)</f>
        <v>0</v>
      </c>
      <c r="F11027" s="573"/>
    </row>
    <row r="11028" spans="3:6" ht="15" customHeight="1">
      <c r="C11028" s="53" t="s">
        <v>1949</v>
      </c>
      <c r="D11028" s="1" t="s">
        <v>11117</v>
      </c>
      <c r="E11028" s="573">
        <f ca="1">SUMIF('BKAS IDR'!$E$10:$E$44,$C11028,'BKAS IDR'!$N$10:$N$43)</f>
        <v>0</v>
      </c>
      <c r="F11028" s="573"/>
    </row>
    <row r="11029" spans="3:6" ht="15" customHeight="1">
      <c r="C11029" s="53" t="s">
        <v>1950</v>
      </c>
      <c r="D11029" s="1" t="s">
        <v>11118</v>
      </c>
      <c r="E11029" s="573">
        <f ca="1">SUMIF('BKAS IDR'!$E$10:$E$44,$C11029,'BKAS IDR'!$N$10:$N$43)</f>
        <v>0</v>
      </c>
      <c r="F11029" s="573"/>
    </row>
    <row r="11030" spans="3:6" ht="15" customHeight="1">
      <c r="C11030" s="53" t="s">
        <v>1951</v>
      </c>
      <c r="D11030" s="1" t="s">
        <v>11119</v>
      </c>
      <c r="E11030" s="573">
        <f ca="1">SUMIF('BKAS IDR'!$E$10:$E$44,$C11030,'BKAS IDR'!$N$10:$N$43)</f>
        <v>0</v>
      </c>
      <c r="F11030" s="573"/>
    </row>
    <row r="11031" spans="3:6" ht="15" customHeight="1">
      <c r="C11031" s="53" t="s">
        <v>1952</v>
      </c>
      <c r="D11031" s="1" t="s">
        <v>11120</v>
      </c>
      <c r="E11031" s="573">
        <f ca="1">SUMIF('BKAS IDR'!$E$10:$E$44,$C11031,'BKAS IDR'!$N$10:$N$43)</f>
        <v>0</v>
      </c>
      <c r="F11031" s="573"/>
    </row>
    <row r="11032" spans="3:6" ht="15" customHeight="1">
      <c r="C11032" s="53" t="s">
        <v>1953</v>
      </c>
      <c r="D11032" s="1" t="s">
        <v>11121</v>
      </c>
      <c r="E11032" s="573">
        <f ca="1">SUMIF('BKAS IDR'!$E$10:$E$44,$C11032,'BKAS IDR'!$N$10:$N$43)</f>
        <v>0</v>
      </c>
      <c r="F11032" s="573"/>
    </row>
    <row r="11033" spans="3:6" ht="15" customHeight="1">
      <c r="C11033" s="53" t="s">
        <v>1954</v>
      </c>
      <c r="D11033" s="1" t="s">
        <v>11122</v>
      </c>
      <c r="E11033" s="573">
        <f ca="1">SUMIF('BKAS IDR'!$E$10:$E$44,$C11033,'BKAS IDR'!$N$10:$N$43)</f>
        <v>0</v>
      </c>
      <c r="F11033" s="573"/>
    </row>
    <row r="11034" spans="3:6" ht="15" customHeight="1">
      <c r="C11034" s="53" t="s">
        <v>1955</v>
      </c>
      <c r="D11034" s="1" t="s">
        <v>11123</v>
      </c>
      <c r="E11034" s="573">
        <f ca="1">SUMIF('BKAS IDR'!$E$10:$E$44,$C11034,'BKAS IDR'!$N$10:$N$43)</f>
        <v>0</v>
      </c>
      <c r="F11034" s="573"/>
    </row>
    <row r="11035" spans="3:6" ht="15" customHeight="1">
      <c r="C11035" s="53" t="s">
        <v>1956</v>
      </c>
      <c r="D11035" s="1" t="s">
        <v>11124</v>
      </c>
      <c r="E11035" s="573">
        <f ca="1">SUMIF('BKAS IDR'!$E$10:$E$44,$C11035,'BKAS IDR'!$N$10:$N$43)</f>
        <v>0</v>
      </c>
      <c r="F11035" s="573"/>
    </row>
    <row r="11036" spans="3:6" ht="15" customHeight="1">
      <c r="C11036" s="53" t="s">
        <v>1957</v>
      </c>
      <c r="D11036" s="1" t="s">
        <v>11125</v>
      </c>
      <c r="E11036" s="573">
        <f ca="1">SUMIF('BKAS IDR'!$E$10:$E$44,$C11036,'BKAS IDR'!$N$10:$N$43)</f>
        <v>0</v>
      </c>
      <c r="F11036" s="573"/>
    </row>
    <row r="11037" spans="3:6" ht="15" customHeight="1">
      <c r="C11037" s="53" t="s">
        <v>1958</v>
      </c>
      <c r="D11037" s="1" t="s">
        <v>11126</v>
      </c>
      <c r="E11037" s="573">
        <f ca="1">SUMIF('BKAS IDR'!$E$10:$E$44,$C11037,'BKAS IDR'!$N$10:$N$43)</f>
        <v>0</v>
      </c>
      <c r="F11037" s="573"/>
    </row>
    <row r="11038" spans="3:6" ht="15" customHeight="1">
      <c r="C11038" s="53" t="s">
        <v>1959</v>
      </c>
      <c r="D11038" s="1" t="s">
        <v>11127</v>
      </c>
      <c r="E11038" s="573">
        <f ca="1">SUMIF('BKAS IDR'!$E$10:$E$44,$C11038,'BKAS IDR'!$N$10:$N$43)</f>
        <v>0</v>
      </c>
      <c r="F11038" s="573"/>
    </row>
    <row r="11039" spans="3:6" ht="15" customHeight="1">
      <c r="C11039" s="53" t="s">
        <v>1960</v>
      </c>
      <c r="D11039" s="1" t="s">
        <v>11128</v>
      </c>
      <c r="E11039" s="573">
        <f ca="1">SUMIF('BKAS IDR'!$E$10:$E$44,$C11039,'BKAS IDR'!$N$10:$N$43)</f>
        <v>0</v>
      </c>
      <c r="F11039" s="573"/>
    </row>
    <row r="11040" spans="3:6" ht="15" customHeight="1">
      <c r="C11040" s="53" t="s">
        <v>1961</v>
      </c>
      <c r="D11040" s="1" t="s">
        <v>11129</v>
      </c>
      <c r="E11040" s="573">
        <f ca="1">SUMIF('BKAS IDR'!$E$10:$E$44,$C11040,'BKAS IDR'!$N$10:$N$43)</f>
        <v>0</v>
      </c>
      <c r="F11040" s="573"/>
    </row>
    <row r="11041" spans="3:6" ht="15" customHeight="1">
      <c r="C11041" s="53" t="s">
        <v>1962</v>
      </c>
      <c r="D11041" s="1" t="s">
        <v>11130</v>
      </c>
      <c r="E11041" s="573">
        <f ca="1">SUMIF('BKAS IDR'!$E$10:$E$44,$C11041,'BKAS IDR'!$N$10:$N$43)</f>
        <v>0</v>
      </c>
      <c r="F11041" s="573"/>
    </row>
    <row r="11042" spans="3:6" ht="15" customHeight="1">
      <c r="C11042" s="53" t="s">
        <v>1963</v>
      </c>
      <c r="D11042" s="1" t="s">
        <v>11131</v>
      </c>
      <c r="E11042" s="573">
        <f ca="1">SUMIF('BKAS IDR'!$E$10:$E$44,$C11042,'BKAS IDR'!$N$10:$N$43)</f>
        <v>0</v>
      </c>
      <c r="F11042" s="573"/>
    </row>
    <row r="11043" spans="3:6" ht="15" customHeight="1">
      <c r="C11043" s="53" t="s">
        <v>1964</v>
      </c>
      <c r="D11043" s="1" t="s">
        <v>11132</v>
      </c>
      <c r="E11043" s="573">
        <f ca="1">SUMIF('BKAS IDR'!$E$10:$E$44,$C11043,'BKAS IDR'!$N$10:$N$43)</f>
        <v>0</v>
      </c>
      <c r="F11043" s="573"/>
    </row>
    <row r="11044" spans="3:6" ht="15" customHeight="1">
      <c r="C11044" s="53" t="s">
        <v>1965</v>
      </c>
      <c r="D11044" s="1" t="s">
        <v>11133</v>
      </c>
      <c r="E11044" s="573">
        <f ca="1">SUMIF('BKAS IDR'!$E$10:$E$44,$C11044,'BKAS IDR'!$N$10:$N$43)</f>
        <v>0</v>
      </c>
      <c r="F11044" s="573"/>
    </row>
    <row r="11045" spans="3:6" ht="15" customHeight="1">
      <c r="C11045" s="53" t="s">
        <v>1966</v>
      </c>
      <c r="D11045" s="1" t="s">
        <v>11134</v>
      </c>
      <c r="E11045" s="573">
        <f ca="1">SUMIF('BKAS IDR'!$E$10:$E$44,$C11045,'BKAS IDR'!$N$10:$N$43)</f>
        <v>0</v>
      </c>
      <c r="F11045" s="573"/>
    </row>
    <row r="11046" spans="3:6" ht="15" customHeight="1">
      <c r="C11046" s="53" t="s">
        <v>1967</v>
      </c>
      <c r="D11046" s="1" t="s">
        <v>11135</v>
      </c>
      <c r="E11046" s="573">
        <f ca="1">SUMIF('BKAS IDR'!$E$10:$E$44,$C11046,'BKAS IDR'!$N$10:$N$43)</f>
        <v>0</v>
      </c>
      <c r="F11046" s="573"/>
    </row>
    <row r="11047" spans="3:6" ht="15" customHeight="1">
      <c r="C11047" s="53" t="s">
        <v>1968</v>
      </c>
      <c r="D11047" s="1" t="s">
        <v>11136</v>
      </c>
      <c r="E11047" s="573">
        <f ca="1">SUMIF('BKAS IDR'!$E$10:$E$44,$C11047,'BKAS IDR'!$N$10:$N$43)</f>
        <v>0</v>
      </c>
      <c r="F11047" s="573"/>
    </row>
    <row r="11048" spans="3:6" ht="15" customHeight="1">
      <c r="C11048" s="53" t="s">
        <v>1969</v>
      </c>
      <c r="D11048" s="1" t="s">
        <v>11137</v>
      </c>
      <c r="E11048" s="573">
        <f ca="1">SUMIF('BKAS IDR'!$E$10:$E$44,$C11048,'BKAS IDR'!$N$10:$N$43)</f>
        <v>0</v>
      </c>
      <c r="F11048" s="573"/>
    </row>
    <row r="11049" spans="3:6" ht="15" customHeight="1">
      <c r="C11049" s="53" t="s">
        <v>1970</v>
      </c>
      <c r="D11049" s="1" t="s">
        <v>11138</v>
      </c>
      <c r="E11049" s="573">
        <f ca="1">SUMIF('BKAS IDR'!$E$10:$E$44,$C11049,'BKAS IDR'!$N$10:$N$43)</f>
        <v>0</v>
      </c>
      <c r="F11049" s="573"/>
    </row>
    <row r="11050" spans="3:6" ht="15" customHeight="1">
      <c r="C11050" s="53" t="s">
        <v>1971</v>
      </c>
      <c r="D11050" s="1" t="s">
        <v>11139</v>
      </c>
      <c r="E11050" s="573">
        <f ca="1">SUMIF('BKAS IDR'!$E$10:$E$44,$C11050,'BKAS IDR'!$N$10:$N$43)</f>
        <v>0</v>
      </c>
      <c r="F11050" s="573"/>
    </row>
    <row r="11051" spans="3:6" ht="15" customHeight="1">
      <c r="C11051" s="53" t="s">
        <v>1972</v>
      </c>
      <c r="D11051" s="1" t="s">
        <v>11140</v>
      </c>
      <c r="E11051" s="573">
        <f ca="1">SUMIF('BKAS IDR'!$E$10:$E$44,$C11051,'BKAS IDR'!$N$10:$N$43)</f>
        <v>0</v>
      </c>
      <c r="F11051" s="573"/>
    </row>
    <row r="11052" spans="3:6" ht="15" customHeight="1">
      <c r="C11052" s="53" t="s">
        <v>1973</v>
      </c>
      <c r="D11052" s="1" t="s">
        <v>11141</v>
      </c>
      <c r="E11052" s="573">
        <f ca="1">SUMIF('BKAS IDR'!$E$10:$E$44,$C11052,'BKAS IDR'!$N$10:$N$43)</f>
        <v>0</v>
      </c>
      <c r="F11052" s="573"/>
    </row>
    <row r="11053" spans="3:6" ht="15" customHeight="1">
      <c r="C11053" s="53" t="s">
        <v>1974</v>
      </c>
      <c r="D11053" s="1" t="s">
        <v>11142</v>
      </c>
      <c r="E11053" s="573">
        <f ca="1">SUMIF('BKAS IDR'!$E$10:$E$44,$C11053,'BKAS IDR'!$N$10:$N$43)</f>
        <v>0</v>
      </c>
      <c r="F11053" s="573"/>
    </row>
    <row r="11054" spans="3:6" ht="15" customHeight="1">
      <c r="C11054" s="53" t="s">
        <v>1975</v>
      </c>
      <c r="D11054" s="1" t="s">
        <v>11143</v>
      </c>
      <c r="E11054" s="573">
        <f ca="1">SUMIF('BKAS IDR'!$E$10:$E$44,$C11054,'BKAS IDR'!$N$10:$N$43)</f>
        <v>0</v>
      </c>
      <c r="F11054" s="573"/>
    </row>
    <row r="11055" spans="3:6" ht="15" customHeight="1">
      <c r="C11055" s="53" t="s">
        <v>1976</v>
      </c>
      <c r="D11055" s="1" t="s">
        <v>11144</v>
      </c>
      <c r="E11055" s="573">
        <f ca="1">SUMIF('BKAS IDR'!$E$10:$E$44,$C11055,'BKAS IDR'!$N$10:$N$43)</f>
        <v>0</v>
      </c>
      <c r="F11055" s="573"/>
    </row>
    <row r="11056" spans="3:6" ht="15" customHeight="1">
      <c r="C11056" s="53" t="s">
        <v>1977</v>
      </c>
      <c r="D11056" s="1" t="s">
        <v>11145</v>
      </c>
      <c r="E11056" s="573">
        <f ca="1">SUMIF('BKAS IDR'!$E$10:$E$44,$C11056,'BKAS IDR'!$N$10:$N$43)</f>
        <v>0</v>
      </c>
      <c r="F11056" s="573"/>
    </row>
    <row r="11057" spans="3:6" ht="15" customHeight="1">
      <c r="C11057" s="53" t="s">
        <v>1978</v>
      </c>
      <c r="D11057" s="1" t="s">
        <v>11146</v>
      </c>
      <c r="E11057" s="573">
        <f ca="1">SUMIF('BKAS IDR'!$E$10:$E$44,$C11057,'BKAS IDR'!$N$10:$N$43)</f>
        <v>0</v>
      </c>
      <c r="F11057" s="573"/>
    </row>
    <row r="11058" spans="3:6" ht="15" customHeight="1">
      <c r="C11058" s="53" t="s">
        <v>1979</v>
      </c>
      <c r="D11058" s="1" t="s">
        <v>11147</v>
      </c>
      <c r="E11058" s="573">
        <f ca="1">SUMIF('BKAS IDR'!$E$10:$E$44,$C11058,'BKAS IDR'!$N$10:$N$43)</f>
        <v>0</v>
      </c>
      <c r="F11058" s="573"/>
    </row>
    <row r="11059" spans="3:6" ht="15" customHeight="1">
      <c r="C11059" s="53" t="s">
        <v>1980</v>
      </c>
      <c r="D11059" s="1" t="s">
        <v>11148</v>
      </c>
      <c r="E11059" s="573">
        <f ca="1">SUMIF('BKAS IDR'!$E$10:$E$44,$C11059,'BKAS IDR'!$N$10:$N$43)</f>
        <v>0</v>
      </c>
      <c r="F11059" s="573"/>
    </row>
    <row r="11060" spans="3:6" ht="15" customHeight="1">
      <c r="C11060" s="53" t="s">
        <v>1981</v>
      </c>
      <c r="D11060" s="1" t="s">
        <v>11149</v>
      </c>
      <c r="E11060" s="573">
        <f ca="1">SUMIF('BKAS IDR'!$E$10:$E$44,$C11060,'BKAS IDR'!$N$10:$N$43)</f>
        <v>0</v>
      </c>
      <c r="F11060" s="573"/>
    </row>
    <row r="11061" spans="3:6" ht="15" customHeight="1">
      <c r="C11061" s="53" t="s">
        <v>1982</v>
      </c>
      <c r="D11061" s="1" t="s">
        <v>11150</v>
      </c>
      <c r="E11061" s="573">
        <f ca="1">SUMIF('BKAS IDR'!$E$10:$E$44,$C11061,'BKAS IDR'!$N$10:$N$43)</f>
        <v>0</v>
      </c>
      <c r="F11061" s="573"/>
    </row>
    <row r="11062" spans="3:6" ht="15" customHeight="1">
      <c r="C11062" s="53" t="s">
        <v>1983</v>
      </c>
      <c r="D11062" s="1" t="s">
        <v>11151</v>
      </c>
      <c r="E11062" s="573">
        <f ca="1">SUMIF('BKAS IDR'!$E$10:$E$44,$C11062,'BKAS IDR'!$N$10:$N$43)</f>
        <v>0</v>
      </c>
      <c r="F11062" s="573"/>
    </row>
    <row r="11063" spans="3:6" ht="15" customHeight="1">
      <c r="C11063" s="53" t="s">
        <v>1984</v>
      </c>
      <c r="D11063" s="1" t="s">
        <v>11152</v>
      </c>
      <c r="E11063" s="573">
        <f ca="1">SUMIF('BKAS IDR'!$E$10:$E$44,$C11063,'BKAS IDR'!$N$10:$N$43)</f>
        <v>0</v>
      </c>
      <c r="F11063" s="573"/>
    </row>
    <row r="11064" spans="3:6" ht="15" customHeight="1">
      <c r="C11064" s="53" t="s">
        <v>1985</v>
      </c>
      <c r="D11064" s="1" t="s">
        <v>11028</v>
      </c>
      <c r="E11064" s="573">
        <f ca="1">SUMIF('BKAS IDR'!$E$10:$E$44,$C11064,'BKAS IDR'!$N$10:$N$43)</f>
        <v>0</v>
      </c>
      <c r="F11064" s="573"/>
    </row>
    <row r="11065" spans="3:6" ht="15" customHeight="1">
      <c r="C11065" s="53" t="s">
        <v>1986</v>
      </c>
      <c r="D11065" s="1" t="s">
        <v>11153</v>
      </c>
      <c r="E11065" s="573">
        <f ca="1">SUMIF('BKAS IDR'!$E$10:$E$44,$C11065,'BKAS IDR'!$N$10:$N$43)</f>
        <v>0</v>
      </c>
      <c r="F11065" s="573"/>
    </row>
    <row r="11066" spans="3:6" ht="15" customHeight="1">
      <c r="C11066" s="53" t="s">
        <v>1987</v>
      </c>
      <c r="D11066" s="1" t="s">
        <v>11154</v>
      </c>
      <c r="E11066" s="573">
        <f ca="1">SUMIF('BKAS IDR'!$E$10:$E$44,$C11066,'BKAS IDR'!$N$10:$N$43)</f>
        <v>0</v>
      </c>
      <c r="F11066" s="573"/>
    </row>
    <row r="11067" spans="3:6" ht="15" customHeight="1">
      <c r="C11067" s="53" t="s">
        <v>1988</v>
      </c>
      <c r="D11067" s="1" t="s">
        <v>11155</v>
      </c>
      <c r="E11067" s="573">
        <f ca="1">SUMIF('BKAS IDR'!$E$10:$E$44,$C11067,'BKAS IDR'!$N$10:$N$43)</f>
        <v>0</v>
      </c>
      <c r="F11067" s="573"/>
    </row>
    <row r="11068" spans="3:6" ht="15" customHeight="1">
      <c r="C11068" s="53" t="s">
        <v>1989</v>
      </c>
      <c r="D11068" s="1" t="s">
        <v>11156</v>
      </c>
      <c r="E11068" s="573">
        <f ca="1">SUMIF('BKAS IDR'!$E$10:$E$44,$C11068,'BKAS IDR'!$N$10:$N$43)</f>
        <v>0</v>
      </c>
      <c r="F11068" s="573"/>
    </row>
    <row r="11069" spans="3:6" ht="15" customHeight="1">
      <c r="C11069" s="53" t="s">
        <v>1990</v>
      </c>
      <c r="D11069" s="1" t="s">
        <v>11157</v>
      </c>
      <c r="E11069" s="573">
        <f ca="1">SUMIF('BKAS IDR'!$E$10:$E$44,$C11069,'BKAS IDR'!$N$10:$N$43)</f>
        <v>0</v>
      </c>
      <c r="F11069" s="573"/>
    </row>
    <row r="11070" spans="3:6" ht="15" customHeight="1">
      <c r="C11070" s="53" t="s">
        <v>1991</v>
      </c>
      <c r="D11070" s="1" t="s">
        <v>11158</v>
      </c>
      <c r="E11070" s="573">
        <f ca="1">SUMIF('BKAS IDR'!$E$10:$E$44,$C11070,'BKAS IDR'!$N$10:$N$43)</f>
        <v>0</v>
      </c>
      <c r="F11070" s="573"/>
    </row>
    <row r="11071" spans="3:6" ht="15" customHeight="1">
      <c r="C11071" s="53" t="s">
        <v>1992</v>
      </c>
      <c r="D11071" s="1" t="s">
        <v>11159</v>
      </c>
      <c r="E11071" s="573">
        <f ca="1">SUMIF('BKAS IDR'!$E$10:$E$44,$C11071,'BKAS IDR'!$N$10:$N$43)</f>
        <v>0</v>
      </c>
      <c r="F11071" s="573"/>
    </row>
    <row r="11072" spans="3:6" ht="15" customHeight="1">
      <c r="C11072" s="53" t="s">
        <v>1993</v>
      </c>
      <c r="D11072" s="1" t="s">
        <v>11160</v>
      </c>
      <c r="E11072" s="573">
        <f ca="1">SUMIF('BKAS IDR'!$E$10:$E$44,$C11072,'BKAS IDR'!$N$10:$N$43)</f>
        <v>0</v>
      </c>
      <c r="F11072" s="573"/>
    </row>
    <row r="11073" spans="3:6" ht="15" customHeight="1">
      <c r="C11073" s="53" t="s">
        <v>1994</v>
      </c>
      <c r="D11073" s="1" t="s">
        <v>11161</v>
      </c>
      <c r="E11073" s="573">
        <f ca="1">SUMIF('BKAS IDR'!$E$10:$E$44,$C11073,'BKAS IDR'!$N$10:$N$43)</f>
        <v>0</v>
      </c>
      <c r="F11073" s="573"/>
    </row>
    <row r="11074" spans="3:6" ht="15" customHeight="1">
      <c r="C11074" s="53" t="s">
        <v>1995</v>
      </c>
      <c r="D11074" s="1" t="s">
        <v>11162</v>
      </c>
      <c r="E11074" s="573">
        <f ca="1">SUMIF('BKAS IDR'!$E$10:$E$44,$C11074,'BKAS IDR'!$N$10:$N$43)</f>
        <v>0</v>
      </c>
      <c r="F11074" s="573"/>
    </row>
    <row r="11075" spans="3:6" ht="15" customHeight="1">
      <c r="C11075" s="53" t="s">
        <v>1996</v>
      </c>
      <c r="D11075" s="1" t="s">
        <v>11163</v>
      </c>
      <c r="E11075" s="573">
        <f ca="1">SUMIF('BKAS IDR'!$E$10:$E$44,$C11075,'BKAS IDR'!$N$10:$N$43)</f>
        <v>0</v>
      </c>
      <c r="F11075" s="573"/>
    </row>
    <row r="11076" spans="3:6" ht="15" customHeight="1">
      <c r="C11076" s="53" t="s">
        <v>1997</v>
      </c>
      <c r="D11076" s="1" t="s">
        <v>11164</v>
      </c>
      <c r="E11076" s="573">
        <f ca="1">SUMIF('BKAS IDR'!$E$10:$E$44,$C11076,'BKAS IDR'!$N$10:$N$43)</f>
        <v>0</v>
      </c>
      <c r="F11076" s="573"/>
    </row>
    <row r="11077" spans="3:6" ht="15" customHeight="1">
      <c r="C11077" s="53" t="s">
        <v>1998</v>
      </c>
      <c r="D11077" s="1" t="s">
        <v>11165</v>
      </c>
      <c r="E11077" s="573">
        <f ca="1">SUMIF('BKAS IDR'!$E$10:$E$44,$C11077,'BKAS IDR'!$N$10:$N$43)</f>
        <v>0</v>
      </c>
      <c r="F11077" s="573"/>
    </row>
    <row r="11078" spans="3:6" ht="15" customHeight="1">
      <c r="C11078" s="53" t="s">
        <v>1999</v>
      </c>
      <c r="D11078" s="1" t="s">
        <v>11166</v>
      </c>
      <c r="E11078" s="573">
        <f ca="1">SUMIF('BKAS IDR'!$E$10:$E$44,$C11078,'BKAS IDR'!$N$10:$N$43)</f>
        <v>0</v>
      </c>
      <c r="F11078" s="573"/>
    </row>
    <row r="11079" spans="3:6" ht="15" customHeight="1">
      <c r="C11079" s="53" t="s">
        <v>2000</v>
      </c>
      <c r="D11079" s="1" t="s">
        <v>11167</v>
      </c>
      <c r="E11079" s="573">
        <f ca="1">SUMIF('BKAS IDR'!$E$10:$E$44,$C11079,'BKAS IDR'!$N$10:$N$43)</f>
        <v>0</v>
      </c>
      <c r="F11079" s="573"/>
    </row>
    <row r="11080" spans="3:6" ht="15" customHeight="1">
      <c r="C11080" s="53" t="s">
        <v>2001</v>
      </c>
      <c r="D11080" s="1" t="s">
        <v>11168</v>
      </c>
      <c r="E11080" s="573">
        <f ca="1">SUMIF('BKAS IDR'!$E$10:$E$44,$C11080,'BKAS IDR'!$N$10:$N$43)</f>
        <v>0</v>
      </c>
      <c r="F11080" s="573"/>
    </row>
    <row r="11081" spans="3:6" ht="15" customHeight="1">
      <c r="C11081" s="53" t="s">
        <v>2002</v>
      </c>
      <c r="D11081" s="1" t="s">
        <v>11169</v>
      </c>
      <c r="E11081" s="573">
        <f ca="1">SUMIF('BKAS IDR'!$E$10:$E$44,$C11081,'BKAS IDR'!$N$10:$N$43)</f>
        <v>0</v>
      </c>
      <c r="F11081" s="573"/>
    </row>
    <row r="11082" spans="3:6" ht="15" customHeight="1">
      <c r="C11082" s="53" t="s">
        <v>2003</v>
      </c>
      <c r="D11082" s="1" t="s">
        <v>11170</v>
      </c>
      <c r="E11082" s="573">
        <f ca="1">SUMIF('BKAS IDR'!$E$10:$E$44,$C11082,'BKAS IDR'!$N$10:$N$43)</f>
        <v>0</v>
      </c>
      <c r="F11082" s="573"/>
    </row>
    <row r="11083" spans="3:6" ht="15" customHeight="1">
      <c r="C11083" s="53" t="s">
        <v>2004</v>
      </c>
      <c r="D11083" s="1" t="s">
        <v>11171</v>
      </c>
      <c r="E11083" s="573">
        <f ca="1">SUMIF('BKAS IDR'!$E$10:$E$44,$C11083,'BKAS IDR'!$N$10:$N$43)</f>
        <v>0</v>
      </c>
      <c r="F11083" s="573"/>
    </row>
    <row r="11084" spans="3:6" ht="15" customHeight="1">
      <c r="C11084" s="53" t="s">
        <v>2005</v>
      </c>
      <c r="D11084" s="1" t="s">
        <v>11172</v>
      </c>
      <c r="E11084" s="573">
        <f ca="1">SUMIF('BKAS IDR'!$E$10:$E$44,$C11084,'BKAS IDR'!$N$10:$N$43)</f>
        <v>0</v>
      </c>
      <c r="F11084" s="573"/>
    </row>
    <row r="11085" spans="3:6" ht="15" customHeight="1">
      <c r="C11085" s="53" t="s">
        <v>2006</v>
      </c>
      <c r="D11085" s="1" t="s">
        <v>11173</v>
      </c>
      <c r="E11085" s="573">
        <f ca="1">SUMIF('BKAS IDR'!$E$10:$E$44,$C11085,'BKAS IDR'!$N$10:$N$43)</f>
        <v>0</v>
      </c>
      <c r="F11085" s="573"/>
    </row>
    <row r="11086" spans="3:6" ht="15" customHeight="1">
      <c r="C11086" s="53" t="s">
        <v>2007</v>
      </c>
      <c r="D11086" s="1" t="s">
        <v>11174</v>
      </c>
      <c r="E11086" s="573">
        <f ca="1">SUMIF('BKAS IDR'!$E$10:$E$44,$C11086,'BKAS IDR'!$N$10:$N$43)</f>
        <v>0</v>
      </c>
      <c r="F11086" s="573"/>
    </row>
    <row r="11087" spans="3:6" ht="15" customHeight="1">
      <c r="C11087" s="53" t="s">
        <v>2008</v>
      </c>
      <c r="D11087" s="1" t="s">
        <v>11175</v>
      </c>
      <c r="E11087" s="573">
        <f ca="1">SUMIF('BKAS IDR'!$E$10:$E$44,$C11087,'BKAS IDR'!$N$10:$N$43)</f>
        <v>0</v>
      </c>
      <c r="F11087" s="573"/>
    </row>
    <row r="11088" spans="3:6" ht="15" customHeight="1">
      <c r="C11088" s="53" t="s">
        <v>2009</v>
      </c>
      <c r="D11088" s="1" t="s">
        <v>11176</v>
      </c>
      <c r="E11088" s="573">
        <f ca="1">SUMIF('BKAS IDR'!$E$10:$E$44,$C11088,'BKAS IDR'!$N$10:$N$43)</f>
        <v>0</v>
      </c>
      <c r="F11088" s="573"/>
    </row>
    <row r="11089" spans="3:6" ht="15" customHeight="1">
      <c r="C11089" s="53" t="s">
        <v>2010</v>
      </c>
      <c r="D11089" s="1" t="s">
        <v>11177</v>
      </c>
      <c r="E11089" s="573">
        <f ca="1">SUMIF('BKAS IDR'!$E$10:$E$44,$C11089,'BKAS IDR'!$N$10:$N$43)</f>
        <v>0</v>
      </c>
      <c r="F11089" s="573"/>
    </row>
    <row r="11090" spans="3:6" ht="15" customHeight="1">
      <c r="C11090" s="53" t="s">
        <v>2011</v>
      </c>
      <c r="D11090" s="1" t="s">
        <v>11178</v>
      </c>
      <c r="E11090" s="573">
        <f ca="1">SUMIF('BKAS IDR'!$E$10:$E$44,$C11090,'BKAS IDR'!$N$10:$N$43)</f>
        <v>0</v>
      </c>
      <c r="F11090" s="573"/>
    </row>
    <row r="11091" spans="3:6" ht="15" customHeight="1">
      <c r="C11091" s="53" t="s">
        <v>2012</v>
      </c>
      <c r="D11091" s="1" t="s">
        <v>11179</v>
      </c>
      <c r="E11091" s="573">
        <f ca="1">SUMIF('BKAS IDR'!$E$10:$E$44,$C11091,'BKAS IDR'!$N$10:$N$43)</f>
        <v>0</v>
      </c>
      <c r="F11091" s="573"/>
    </row>
    <row r="11092" spans="3:6" ht="15" customHeight="1">
      <c r="C11092" s="53" t="s">
        <v>2013</v>
      </c>
      <c r="D11092" s="1" t="s">
        <v>11180</v>
      </c>
      <c r="E11092" s="573">
        <f ca="1">SUMIF('BKAS IDR'!$E$10:$E$44,$C11092,'BKAS IDR'!$N$10:$N$43)</f>
        <v>0</v>
      </c>
      <c r="F11092" s="573"/>
    </row>
    <row r="11093" spans="3:6" ht="15" customHeight="1">
      <c r="C11093" s="53" t="s">
        <v>2014</v>
      </c>
      <c r="D11093" s="1" t="s">
        <v>11181</v>
      </c>
      <c r="E11093" s="573">
        <f ca="1">SUMIF('BKAS IDR'!$E$10:$E$44,$C11093,'BKAS IDR'!$N$10:$N$43)</f>
        <v>0</v>
      </c>
      <c r="F11093" s="573"/>
    </row>
    <row r="11094" spans="3:6" ht="15" customHeight="1">
      <c r="C11094" s="53" t="s">
        <v>2015</v>
      </c>
      <c r="D11094" s="1" t="s">
        <v>11182</v>
      </c>
      <c r="E11094" s="573">
        <f ca="1">SUMIF('BKAS IDR'!$E$10:$E$44,$C11094,'BKAS IDR'!$N$10:$N$43)</f>
        <v>0</v>
      </c>
      <c r="F11094" s="573"/>
    </row>
    <row r="11095" spans="3:6" ht="15" customHeight="1">
      <c r="C11095" s="53" t="s">
        <v>2016</v>
      </c>
      <c r="D11095" s="1" t="s">
        <v>11183</v>
      </c>
      <c r="E11095" s="573">
        <f ca="1">SUMIF('BKAS IDR'!$E$10:$E$44,$C11095,'BKAS IDR'!$N$10:$N$43)</f>
        <v>0</v>
      </c>
      <c r="F11095" s="573"/>
    </row>
    <row r="11096" spans="3:6" ht="15" customHeight="1">
      <c r="C11096" s="53" t="s">
        <v>2017</v>
      </c>
      <c r="D11096" s="1" t="s">
        <v>11184</v>
      </c>
      <c r="E11096" s="573">
        <f ca="1">SUMIF('BKAS IDR'!$E$10:$E$44,$C11096,'BKAS IDR'!$N$10:$N$43)</f>
        <v>0</v>
      </c>
      <c r="F11096" s="573"/>
    </row>
    <row r="11097" spans="3:6" ht="15" customHeight="1">
      <c r="C11097" s="53" t="s">
        <v>2018</v>
      </c>
      <c r="D11097" s="1" t="s">
        <v>11185</v>
      </c>
      <c r="E11097" s="573">
        <f ca="1">SUMIF('BKAS IDR'!$E$10:$E$44,$C11097,'BKAS IDR'!$N$10:$N$43)</f>
        <v>0</v>
      </c>
      <c r="F11097" s="573"/>
    </row>
    <row r="11098" spans="3:6" ht="15" customHeight="1">
      <c r="C11098" s="53" t="s">
        <v>2019</v>
      </c>
      <c r="D11098" s="1" t="s">
        <v>11186</v>
      </c>
      <c r="E11098" s="573">
        <f ca="1">SUMIF('BKAS IDR'!$E$10:$E$44,$C11098,'BKAS IDR'!$N$10:$N$43)</f>
        <v>0</v>
      </c>
      <c r="F11098" s="573"/>
    </row>
    <row r="11099" spans="3:6" ht="15" customHeight="1">
      <c r="C11099" s="53" t="s">
        <v>2020</v>
      </c>
      <c r="D11099" s="1" t="s">
        <v>11187</v>
      </c>
      <c r="E11099" s="573">
        <f ca="1">SUMIF('BKAS IDR'!$E$10:$E$44,$C11099,'BKAS IDR'!$N$10:$N$43)</f>
        <v>0</v>
      </c>
      <c r="F11099" s="573"/>
    </row>
    <row r="11100" spans="3:6" ht="15" customHeight="1">
      <c r="C11100" s="53" t="s">
        <v>2021</v>
      </c>
      <c r="D11100" s="1" t="s">
        <v>11188</v>
      </c>
      <c r="E11100" s="573">
        <f ca="1">SUMIF('BKAS IDR'!$E$10:$E$44,$C11100,'BKAS IDR'!$N$10:$N$43)</f>
        <v>0</v>
      </c>
      <c r="F11100" s="573"/>
    </row>
    <row r="11101" spans="3:6" ht="15" customHeight="1">
      <c r="C11101" s="53" t="s">
        <v>2022</v>
      </c>
      <c r="D11101" s="1" t="s">
        <v>11189</v>
      </c>
      <c r="E11101" s="573">
        <f ca="1">SUMIF('BKAS IDR'!$E$10:$E$44,$C11101,'BKAS IDR'!$N$10:$N$43)</f>
        <v>0</v>
      </c>
      <c r="F11101" s="573"/>
    </row>
    <row r="11102" spans="3:6" ht="15" customHeight="1">
      <c r="C11102" s="53" t="s">
        <v>2023</v>
      </c>
      <c r="D11102" s="1" t="s">
        <v>11190</v>
      </c>
      <c r="E11102" s="573">
        <f ca="1">SUMIF('BKAS IDR'!$E$10:$E$44,$C11102,'BKAS IDR'!$N$10:$N$43)</f>
        <v>0</v>
      </c>
      <c r="F11102" s="573"/>
    </row>
    <row r="11103" spans="3:6" ht="15" customHeight="1">
      <c r="C11103" s="53" t="s">
        <v>2024</v>
      </c>
      <c r="D11103" s="1" t="s">
        <v>11191</v>
      </c>
      <c r="E11103" s="573">
        <f ca="1">SUMIF('BKAS IDR'!$E$10:$E$44,$C11103,'BKAS IDR'!$N$10:$N$43)</f>
        <v>0</v>
      </c>
      <c r="F11103" s="573"/>
    </row>
    <row r="11104" spans="3:6" ht="15" customHeight="1">
      <c r="C11104" s="53" t="s">
        <v>2025</v>
      </c>
      <c r="D11104" s="1" t="s">
        <v>11192</v>
      </c>
      <c r="E11104" s="573">
        <f ca="1">SUMIF('BKAS IDR'!$E$10:$E$44,$C11104,'BKAS IDR'!$N$10:$N$43)</f>
        <v>0</v>
      </c>
      <c r="F11104" s="573"/>
    </row>
    <row r="11105" spans="3:6" ht="15" customHeight="1">
      <c r="C11105" s="53" t="s">
        <v>2026</v>
      </c>
      <c r="D11105" s="1" t="s">
        <v>11193</v>
      </c>
      <c r="E11105" s="573">
        <f ca="1">SUMIF('BKAS IDR'!$E$10:$E$44,$C11105,'BKAS IDR'!$N$10:$N$43)</f>
        <v>0</v>
      </c>
      <c r="F11105" s="573"/>
    </row>
    <row r="11106" spans="3:6" ht="15" customHeight="1">
      <c r="C11106" s="53" t="s">
        <v>2027</v>
      </c>
      <c r="D11106" s="1" t="s">
        <v>11194</v>
      </c>
      <c r="E11106" s="573">
        <f ca="1">SUMIF('BKAS IDR'!$E$10:$E$44,$C11106,'BKAS IDR'!$N$10:$N$43)</f>
        <v>0</v>
      </c>
      <c r="F11106" s="573"/>
    </row>
    <row r="11107" spans="3:6" ht="15" customHeight="1">
      <c r="C11107" s="53" t="s">
        <v>2028</v>
      </c>
      <c r="D11107" s="1" t="s">
        <v>11195</v>
      </c>
      <c r="E11107" s="573">
        <f ca="1">SUMIF('BKAS IDR'!$E$10:$E$44,$C11107,'BKAS IDR'!$N$10:$N$43)</f>
        <v>0</v>
      </c>
      <c r="F11107" s="573"/>
    </row>
    <row r="11108" spans="3:6" ht="15" customHeight="1">
      <c r="C11108" s="53" t="s">
        <v>2029</v>
      </c>
      <c r="D11108" s="1" t="s">
        <v>11196</v>
      </c>
      <c r="E11108" s="573">
        <f ca="1">SUMIF('BKAS IDR'!$E$10:$E$44,$C11108,'BKAS IDR'!$N$10:$N$43)</f>
        <v>0</v>
      </c>
      <c r="F11108" s="573"/>
    </row>
    <row r="11109" spans="3:6" ht="15" customHeight="1">
      <c r="C11109" s="53" t="s">
        <v>2030</v>
      </c>
      <c r="D11109" s="1" t="s">
        <v>11197</v>
      </c>
      <c r="E11109" s="573">
        <f ca="1">SUMIF('BKAS IDR'!$E$10:$E$44,$C11109,'BKAS IDR'!$N$10:$N$43)</f>
        <v>0</v>
      </c>
      <c r="F11109" s="573"/>
    </row>
    <row r="11110" spans="3:6" ht="15" customHeight="1">
      <c r="C11110" s="53" t="s">
        <v>2031</v>
      </c>
      <c r="D11110" s="1" t="s">
        <v>11198</v>
      </c>
      <c r="E11110" s="573">
        <f ca="1">SUMIF('BKAS IDR'!$E$10:$E$44,$C11110,'BKAS IDR'!$N$10:$N$43)</f>
        <v>0</v>
      </c>
      <c r="F11110" s="573"/>
    </row>
    <row r="11111" spans="3:6" ht="15" customHeight="1">
      <c r="C11111" s="53" t="s">
        <v>2032</v>
      </c>
      <c r="D11111" s="1" t="s">
        <v>11199</v>
      </c>
      <c r="E11111" s="573">
        <f ca="1">SUMIF('BKAS IDR'!$E$10:$E$44,$C11111,'BKAS IDR'!$N$10:$N$43)</f>
        <v>0</v>
      </c>
      <c r="F11111" s="573"/>
    </row>
    <row r="11112" spans="3:6" ht="15" customHeight="1">
      <c r="C11112" s="53" t="s">
        <v>2033</v>
      </c>
      <c r="D11112" s="1" t="s">
        <v>11200</v>
      </c>
      <c r="E11112" s="573">
        <f ca="1">SUMIF('BKAS IDR'!$E$10:$E$44,$C11112,'BKAS IDR'!$N$10:$N$43)</f>
        <v>0</v>
      </c>
      <c r="F11112" s="573"/>
    </row>
    <row r="11113" spans="3:6" ht="15" customHeight="1">
      <c r="C11113" s="53" t="s">
        <v>2034</v>
      </c>
      <c r="D11113" s="1" t="s">
        <v>11201</v>
      </c>
      <c r="E11113" s="573">
        <f ca="1">SUMIF('BKAS IDR'!$E$10:$E$44,$C11113,'BKAS IDR'!$N$10:$N$43)</f>
        <v>0</v>
      </c>
      <c r="F11113" s="573"/>
    </row>
    <row r="11114" spans="3:6" ht="15" customHeight="1">
      <c r="C11114" s="53" t="s">
        <v>2035</v>
      </c>
      <c r="D11114" s="1" t="s">
        <v>11202</v>
      </c>
      <c r="E11114" s="573">
        <f ca="1">SUMIF('BKAS IDR'!$E$10:$E$44,$C11114,'BKAS IDR'!$N$10:$N$43)</f>
        <v>0</v>
      </c>
      <c r="F11114" s="573"/>
    </row>
    <row r="11115" spans="3:6" ht="15" customHeight="1">
      <c r="C11115" s="53" t="s">
        <v>2036</v>
      </c>
      <c r="D11115" s="1" t="s">
        <v>11203</v>
      </c>
      <c r="E11115" s="573">
        <f ca="1">SUMIF('BKAS IDR'!$E$10:$E$44,$C11115,'BKAS IDR'!$N$10:$N$43)</f>
        <v>0</v>
      </c>
      <c r="F11115" s="573"/>
    </row>
    <row r="11116" spans="3:6" ht="15" customHeight="1">
      <c r="C11116" s="53" t="s">
        <v>2037</v>
      </c>
      <c r="D11116" s="1" t="s">
        <v>11204</v>
      </c>
      <c r="E11116" s="573">
        <f ca="1">SUMIF('BKAS IDR'!$E$10:$E$44,$C11116,'BKAS IDR'!$N$10:$N$43)</f>
        <v>0</v>
      </c>
      <c r="F11116" s="573"/>
    </row>
    <row r="11117" spans="3:6" ht="15" customHeight="1">
      <c r="C11117" s="53" t="s">
        <v>2038</v>
      </c>
      <c r="D11117" s="1" t="s">
        <v>11205</v>
      </c>
      <c r="E11117" s="573">
        <f ca="1">SUMIF('BKAS IDR'!$E$10:$E$44,$C11117,'BKAS IDR'!$N$10:$N$43)</f>
        <v>0</v>
      </c>
      <c r="F11117" s="573"/>
    </row>
    <row r="11118" spans="3:6" ht="15" customHeight="1">
      <c r="C11118" s="53" t="s">
        <v>2039</v>
      </c>
      <c r="D11118" s="1" t="s">
        <v>11206</v>
      </c>
      <c r="E11118" s="573">
        <f ca="1">SUMIF('BKAS IDR'!$E$10:$E$44,$C11118,'BKAS IDR'!$N$10:$N$43)</f>
        <v>0</v>
      </c>
      <c r="F11118" s="573"/>
    </row>
    <row r="11119" spans="3:6" ht="15" customHeight="1">
      <c r="C11119" s="53" t="s">
        <v>2040</v>
      </c>
      <c r="D11119" s="1" t="s">
        <v>11207</v>
      </c>
      <c r="E11119" s="573">
        <f ca="1">SUMIF('BKAS IDR'!$E$10:$E$44,$C11119,'BKAS IDR'!$N$10:$N$43)</f>
        <v>0</v>
      </c>
      <c r="F11119" s="573"/>
    </row>
    <row r="11120" spans="3:6" ht="15" customHeight="1">
      <c r="C11120" s="53" t="s">
        <v>2041</v>
      </c>
      <c r="D11120" s="1" t="s">
        <v>11208</v>
      </c>
      <c r="E11120" s="573">
        <f ca="1">SUMIF('BKAS IDR'!$E$10:$E$44,$C11120,'BKAS IDR'!$N$10:$N$43)</f>
        <v>0</v>
      </c>
      <c r="F11120" s="573"/>
    </row>
    <row r="11121" spans="3:6" ht="15" customHeight="1">
      <c r="C11121" s="53" t="s">
        <v>2042</v>
      </c>
      <c r="D11121" s="1" t="s">
        <v>11209</v>
      </c>
      <c r="E11121" s="573">
        <f ca="1">SUMIF('BKAS IDR'!$E$10:$E$44,$C11121,'BKAS IDR'!$N$10:$N$43)</f>
        <v>0</v>
      </c>
      <c r="F11121" s="573"/>
    </row>
    <row r="11122" spans="3:6" ht="15" customHeight="1">
      <c r="C11122" s="53" t="s">
        <v>2043</v>
      </c>
      <c r="D11122" s="1" t="s">
        <v>11210</v>
      </c>
      <c r="E11122" s="573">
        <f ca="1">SUMIF('BKAS IDR'!$E$10:$E$44,$C11122,'BKAS IDR'!$N$10:$N$43)</f>
        <v>0</v>
      </c>
      <c r="F11122" s="573"/>
    </row>
    <row r="11123" spans="3:6" ht="15" customHeight="1">
      <c r="C11123" s="53" t="s">
        <v>2044</v>
      </c>
      <c r="D11123" s="1" t="s">
        <v>11211</v>
      </c>
      <c r="E11123" s="573">
        <f ca="1">SUMIF('BKAS IDR'!$E$10:$E$44,$C11123,'BKAS IDR'!$N$10:$N$43)</f>
        <v>0</v>
      </c>
      <c r="F11123" s="573"/>
    </row>
    <row r="11124" spans="3:6" ht="15" customHeight="1">
      <c r="C11124" s="53" t="s">
        <v>2045</v>
      </c>
      <c r="D11124" s="1" t="s">
        <v>11212</v>
      </c>
      <c r="E11124" s="573">
        <f ca="1">SUMIF('BKAS IDR'!$E$10:$E$44,$C11124,'BKAS IDR'!$N$10:$N$43)</f>
        <v>0</v>
      </c>
      <c r="F11124" s="573"/>
    </row>
    <row r="11125" spans="3:6" ht="15" customHeight="1">
      <c r="C11125" s="53" t="s">
        <v>2046</v>
      </c>
      <c r="D11125" s="1" t="s">
        <v>11213</v>
      </c>
      <c r="E11125" s="573">
        <f ca="1">SUMIF('BKAS IDR'!$E$10:$E$44,$C11125,'BKAS IDR'!$N$10:$N$43)</f>
        <v>0</v>
      </c>
      <c r="F11125" s="573"/>
    </row>
    <row r="11126" spans="3:6" ht="15" customHeight="1">
      <c r="C11126" s="53" t="s">
        <v>2047</v>
      </c>
      <c r="D11126" s="1" t="s">
        <v>11214</v>
      </c>
      <c r="E11126" s="573">
        <f ca="1">SUMIF('BKAS IDR'!$E$10:$E$44,$C11126,'BKAS IDR'!$N$10:$N$43)</f>
        <v>0</v>
      </c>
      <c r="F11126" s="573"/>
    </row>
    <row r="11127" spans="3:6" ht="15" customHeight="1">
      <c r="C11127" s="53" t="s">
        <v>2048</v>
      </c>
      <c r="D11127" s="1" t="s">
        <v>11215</v>
      </c>
      <c r="E11127" s="573">
        <f ca="1">SUMIF('BKAS IDR'!$E$10:$E$44,$C11127,'BKAS IDR'!$N$10:$N$43)</f>
        <v>0</v>
      </c>
      <c r="F11127" s="573"/>
    </row>
    <row r="11128" spans="3:6" ht="15" customHeight="1">
      <c r="C11128" s="53" t="s">
        <v>2049</v>
      </c>
      <c r="D11128" s="1" t="s">
        <v>11216</v>
      </c>
      <c r="E11128" s="573">
        <f ca="1">SUMIF('BKAS IDR'!$E$10:$E$44,$C11128,'BKAS IDR'!$N$10:$N$43)</f>
        <v>0</v>
      </c>
      <c r="F11128" s="573"/>
    </row>
    <row r="11129" spans="3:6" ht="15" customHeight="1">
      <c r="C11129" s="53" t="s">
        <v>2050</v>
      </c>
      <c r="D11129" s="1" t="s">
        <v>11217</v>
      </c>
      <c r="E11129" s="573">
        <f ca="1">SUMIF('BKAS IDR'!$E$10:$E$44,$C11129,'BKAS IDR'!$N$10:$N$43)</f>
        <v>0</v>
      </c>
      <c r="F11129" s="573"/>
    </row>
    <row r="11130" spans="3:6" ht="15" customHeight="1">
      <c r="C11130" s="53" t="s">
        <v>2051</v>
      </c>
      <c r="D11130" s="1" t="s">
        <v>11218</v>
      </c>
      <c r="E11130" s="573">
        <f ca="1">SUMIF('BKAS IDR'!$E$10:$E$44,$C11130,'BKAS IDR'!$N$10:$N$43)</f>
        <v>0</v>
      </c>
      <c r="F11130" s="573"/>
    </row>
    <row r="11131" spans="3:6" ht="15" customHeight="1">
      <c r="C11131" s="53" t="s">
        <v>2052</v>
      </c>
      <c r="D11131" s="1" t="s">
        <v>11219</v>
      </c>
      <c r="E11131" s="573">
        <f ca="1">SUMIF('BKAS IDR'!$E$10:$E$44,$C11131,'BKAS IDR'!$N$10:$N$43)</f>
        <v>0</v>
      </c>
      <c r="F11131" s="573"/>
    </row>
    <row r="11132" spans="3:6" ht="15" customHeight="1">
      <c r="C11132" s="53" t="s">
        <v>2053</v>
      </c>
      <c r="D11132" s="1" t="s">
        <v>11220</v>
      </c>
      <c r="E11132" s="573">
        <f ca="1">SUMIF('BKAS IDR'!$E$10:$E$44,$C11132,'BKAS IDR'!$N$10:$N$43)</f>
        <v>0</v>
      </c>
      <c r="F11132" s="573"/>
    </row>
    <row r="11133" spans="3:6" ht="15" customHeight="1">
      <c r="C11133" s="53" t="s">
        <v>2054</v>
      </c>
      <c r="D11133" s="1" t="s">
        <v>11221</v>
      </c>
      <c r="E11133" s="573">
        <f ca="1">SUMIF('BKAS IDR'!$E$10:$E$44,$C11133,'BKAS IDR'!$N$10:$N$43)</f>
        <v>0</v>
      </c>
      <c r="F11133" s="573"/>
    </row>
    <row r="11134" spans="3:6" ht="15" customHeight="1">
      <c r="C11134" s="53" t="s">
        <v>2055</v>
      </c>
      <c r="D11134" s="1" t="s">
        <v>11222</v>
      </c>
      <c r="E11134" s="573">
        <f ca="1">SUMIF('BKAS IDR'!$E$10:$E$44,$C11134,'BKAS IDR'!$N$10:$N$43)</f>
        <v>0</v>
      </c>
      <c r="F11134" s="573"/>
    </row>
    <row r="11135" spans="3:6" ht="15" customHeight="1">
      <c r="C11135" s="53" t="s">
        <v>2056</v>
      </c>
      <c r="D11135" s="1" t="s">
        <v>11223</v>
      </c>
      <c r="E11135" s="573">
        <f ca="1">SUMIF('BKAS IDR'!$E$10:$E$44,$C11135,'BKAS IDR'!$N$10:$N$43)</f>
        <v>0</v>
      </c>
      <c r="F11135" s="573"/>
    </row>
    <row r="11136" spans="3:6" ht="15" customHeight="1">
      <c r="C11136" s="53" t="s">
        <v>2057</v>
      </c>
      <c r="D11136" s="1" t="s">
        <v>11224</v>
      </c>
      <c r="E11136" s="573">
        <f ca="1">SUMIF('BKAS IDR'!$E$10:$E$44,$C11136,'BKAS IDR'!$N$10:$N$43)</f>
        <v>0</v>
      </c>
      <c r="F11136" s="573"/>
    </row>
    <row r="11137" spans="3:6" ht="15" customHeight="1">
      <c r="C11137" s="53" t="s">
        <v>2058</v>
      </c>
      <c r="D11137" s="1" t="s">
        <v>11225</v>
      </c>
      <c r="E11137" s="573">
        <f ca="1">SUMIF('BKAS IDR'!$E$10:$E$44,$C11137,'BKAS IDR'!$N$10:$N$43)</f>
        <v>0</v>
      </c>
      <c r="F11137" s="573"/>
    </row>
    <row r="11138" spans="3:6" ht="15" customHeight="1">
      <c r="C11138" s="53" t="s">
        <v>2059</v>
      </c>
      <c r="D11138" s="1" t="s">
        <v>11226</v>
      </c>
      <c r="E11138" s="573">
        <f ca="1">SUMIF('BKAS IDR'!$E$10:$E$44,$C11138,'BKAS IDR'!$N$10:$N$43)</f>
        <v>0</v>
      </c>
      <c r="F11138" s="573"/>
    </row>
    <row r="11139" spans="3:6" ht="15" customHeight="1">
      <c r="C11139" s="53" t="s">
        <v>2060</v>
      </c>
      <c r="D11139" s="1" t="s">
        <v>11227</v>
      </c>
      <c r="E11139" s="573">
        <f ca="1">SUMIF('BKAS IDR'!$E$10:$E$44,$C11139,'BKAS IDR'!$N$10:$N$43)</f>
        <v>0</v>
      </c>
      <c r="F11139" s="573"/>
    </row>
    <row r="11140" spans="3:6" ht="15" customHeight="1">
      <c r="C11140" s="53" t="s">
        <v>2061</v>
      </c>
      <c r="D11140" s="1" t="s">
        <v>11228</v>
      </c>
      <c r="E11140" s="573">
        <f ca="1">SUMIF('BKAS IDR'!$E$10:$E$44,$C11140,'BKAS IDR'!$N$10:$N$43)</f>
        <v>0</v>
      </c>
      <c r="F11140" s="573"/>
    </row>
    <row r="11141" spans="3:6" ht="15" customHeight="1">
      <c r="C11141" s="53" t="s">
        <v>2062</v>
      </c>
      <c r="D11141" s="1" t="s">
        <v>11229</v>
      </c>
      <c r="E11141" s="573">
        <f ca="1">SUMIF('BKAS IDR'!$E$10:$E$44,$C11141,'BKAS IDR'!$N$10:$N$43)</f>
        <v>0</v>
      </c>
      <c r="F11141" s="573"/>
    </row>
    <row r="11142" spans="3:6" ht="15" customHeight="1">
      <c r="C11142" s="53" t="s">
        <v>2063</v>
      </c>
      <c r="D11142" s="1" t="s">
        <v>11230</v>
      </c>
      <c r="E11142" s="573">
        <f ca="1">SUMIF('BKAS IDR'!$E$10:$E$44,$C11142,'BKAS IDR'!$N$10:$N$43)</f>
        <v>0</v>
      </c>
      <c r="F11142" s="573"/>
    </row>
    <row r="11143" spans="3:6" ht="15" customHeight="1">
      <c r="C11143" s="53" t="s">
        <v>2064</v>
      </c>
      <c r="D11143" s="1" t="s">
        <v>11231</v>
      </c>
      <c r="E11143" s="573">
        <f ca="1">SUMIF('BKAS IDR'!$E$10:$E$44,$C11143,'BKAS IDR'!$N$10:$N$43)</f>
        <v>0</v>
      </c>
      <c r="F11143" s="573"/>
    </row>
    <row r="11144" spans="3:6" ht="15" customHeight="1">
      <c r="C11144" s="53" t="s">
        <v>2065</v>
      </c>
      <c r="D11144" s="1" t="s">
        <v>11232</v>
      </c>
      <c r="E11144" s="573">
        <f ca="1">SUMIF('BKAS IDR'!$E$10:$E$44,$C11144,'BKAS IDR'!$N$10:$N$43)</f>
        <v>0</v>
      </c>
      <c r="F11144" s="573"/>
    </row>
    <row r="11145" spans="3:6" ht="15" customHeight="1">
      <c r="C11145" s="53" t="s">
        <v>2066</v>
      </c>
      <c r="D11145" s="1" t="s">
        <v>11233</v>
      </c>
      <c r="E11145" s="573">
        <f ca="1">SUMIF('BKAS IDR'!$E$10:$E$44,$C11145,'BKAS IDR'!$N$10:$N$43)</f>
        <v>0</v>
      </c>
      <c r="F11145" s="573"/>
    </row>
    <row r="11146" spans="3:6" ht="15" customHeight="1">
      <c r="C11146" s="53" t="s">
        <v>2067</v>
      </c>
      <c r="D11146" s="1" t="s">
        <v>11234</v>
      </c>
      <c r="E11146" s="573">
        <f ca="1">SUMIF('BKAS IDR'!$E$10:$E$44,$C11146,'BKAS IDR'!$N$10:$N$43)</f>
        <v>0</v>
      </c>
      <c r="F11146" s="573"/>
    </row>
    <row r="11147" spans="3:6" ht="15" customHeight="1">
      <c r="C11147" s="53" t="s">
        <v>2068</v>
      </c>
      <c r="D11147" s="1" t="s">
        <v>11235</v>
      </c>
      <c r="E11147" s="573">
        <f ca="1">SUMIF('BKAS IDR'!$E$10:$E$44,$C11147,'BKAS IDR'!$N$10:$N$43)</f>
        <v>0</v>
      </c>
      <c r="F11147" s="573"/>
    </row>
    <row r="11148" spans="3:6" ht="15" customHeight="1">
      <c r="C11148" s="53" t="s">
        <v>2069</v>
      </c>
      <c r="D11148" s="1" t="s">
        <v>11236</v>
      </c>
      <c r="E11148" s="573">
        <f ca="1">SUMIF('BKAS IDR'!$E$10:$E$44,$C11148,'BKAS IDR'!$N$10:$N$43)</f>
        <v>0</v>
      </c>
      <c r="F11148" s="573"/>
    </row>
    <row r="11149" spans="3:6" ht="15" customHeight="1">
      <c r="C11149" s="53" t="s">
        <v>2070</v>
      </c>
      <c r="D11149" s="1" t="s">
        <v>11237</v>
      </c>
      <c r="E11149" s="573">
        <f ca="1">SUMIF('BKAS IDR'!$E$10:$E$44,$C11149,'BKAS IDR'!$N$10:$N$43)</f>
        <v>0</v>
      </c>
      <c r="F11149" s="573"/>
    </row>
    <row r="11150" spans="3:6" ht="15" customHeight="1">
      <c r="C11150" s="53" t="s">
        <v>2071</v>
      </c>
      <c r="D11150" s="1" t="s">
        <v>11238</v>
      </c>
      <c r="E11150" s="573">
        <f ca="1">SUMIF('BKAS IDR'!$E$10:$E$44,$C11150,'BKAS IDR'!$N$10:$N$43)</f>
        <v>0</v>
      </c>
      <c r="F11150" s="573"/>
    </row>
    <row r="11151" spans="3:6" ht="15" customHeight="1">
      <c r="C11151" s="53" t="s">
        <v>2072</v>
      </c>
      <c r="D11151" s="1" t="s">
        <v>11239</v>
      </c>
      <c r="E11151" s="573">
        <f ca="1">SUMIF('BKAS IDR'!$E$10:$E$44,$C11151,'BKAS IDR'!$N$10:$N$43)</f>
        <v>0</v>
      </c>
      <c r="F11151" s="573"/>
    </row>
    <row r="11152" spans="3:6" ht="15" customHeight="1">
      <c r="C11152" s="53" t="s">
        <v>2073</v>
      </c>
      <c r="D11152" s="1" t="s">
        <v>11240</v>
      </c>
      <c r="E11152" s="573">
        <f ca="1">SUMIF('BKAS IDR'!$E$10:$E$44,$C11152,'BKAS IDR'!$N$10:$N$43)</f>
        <v>0</v>
      </c>
      <c r="F11152" s="573"/>
    </row>
    <row r="11153" spans="3:6" ht="15" customHeight="1">
      <c r="C11153" s="53" t="s">
        <v>2074</v>
      </c>
      <c r="D11153" s="1" t="s">
        <v>11241</v>
      </c>
      <c r="E11153" s="573">
        <f ca="1">SUMIF('BKAS IDR'!$E$10:$E$44,$C11153,'BKAS IDR'!$N$10:$N$43)</f>
        <v>0</v>
      </c>
      <c r="F11153" s="573"/>
    </row>
    <row r="11154" spans="3:6" ht="15" customHeight="1">
      <c r="C11154" s="53" t="s">
        <v>2075</v>
      </c>
      <c r="D11154" s="1" t="s">
        <v>11242</v>
      </c>
      <c r="E11154" s="573">
        <f ca="1">SUMIF('BKAS IDR'!$E$10:$E$44,$C11154,'BKAS IDR'!$N$10:$N$43)</f>
        <v>0</v>
      </c>
      <c r="F11154" s="573"/>
    </row>
    <row r="11155" spans="3:6" ht="15" customHeight="1">
      <c r="C11155" s="53" t="s">
        <v>2076</v>
      </c>
      <c r="D11155" s="1" t="s">
        <v>11243</v>
      </c>
      <c r="E11155" s="573">
        <f ca="1">SUMIF('BKAS IDR'!$E$10:$E$44,$C11155,'BKAS IDR'!$N$10:$N$43)</f>
        <v>0</v>
      </c>
      <c r="F11155" s="573"/>
    </row>
    <row r="11156" spans="3:6" ht="15" customHeight="1">
      <c r="C11156" s="53" t="s">
        <v>2077</v>
      </c>
      <c r="D11156" s="1" t="s">
        <v>11244</v>
      </c>
      <c r="E11156" s="573">
        <f ca="1">SUMIF('BKAS IDR'!$E$10:$E$44,$C11156,'BKAS IDR'!$N$10:$N$43)</f>
        <v>0</v>
      </c>
      <c r="F11156" s="573"/>
    </row>
    <row r="11157" spans="3:6" ht="15" customHeight="1">
      <c r="C11157" s="53" t="s">
        <v>2078</v>
      </c>
      <c r="D11157" s="1" t="s">
        <v>11245</v>
      </c>
      <c r="E11157" s="573">
        <f ca="1">SUMIF('BKAS IDR'!$E$10:$E$44,$C11157,'BKAS IDR'!$N$10:$N$43)</f>
        <v>0</v>
      </c>
      <c r="F11157" s="573"/>
    </row>
    <row r="11158" spans="3:6" ht="15" customHeight="1">
      <c r="C11158" s="53" t="s">
        <v>2079</v>
      </c>
      <c r="D11158" s="1" t="s">
        <v>11246</v>
      </c>
      <c r="E11158" s="573">
        <f ca="1">SUMIF('BKAS IDR'!$E$10:$E$44,$C11158,'BKAS IDR'!$N$10:$N$43)</f>
        <v>0</v>
      </c>
      <c r="F11158" s="573"/>
    </row>
    <row r="11159" spans="3:6" ht="15" customHeight="1">
      <c r="C11159" s="53" t="s">
        <v>2080</v>
      </c>
      <c r="D11159" s="1" t="s">
        <v>11247</v>
      </c>
      <c r="E11159" s="573">
        <f ca="1">SUMIF('BKAS IDR'!$E$10:$E$44,$C11159,'BKAS IDR'!$N$10:$N$43)</f>
        <v>0</v>
      </c>
      <c r="F11159" s="573"/>
    </row>
    <row r="11160" spans="3:6" ht="15" customHeight="1">
      <c r="C11160" s="53" t="s">
        <v>2081</v>
      </c>
      <c r="D11160" s="1" t="s">
        <v>11248</v>
      </c>
      <c r="E11160" s="573">
        <f ca="1">SUMIF('BKAS IDR'!$E$10:$E$44,$C11160,'BKAS IDR'!$N$10:$N$43)</f>
        <v>0</v>
      </c>
      <c r="F11160" s="573"/>
    </row>
    <row r="11161" spans="3:6" ht="15" customHeight="1">
      <c r="C11161" s="53" t="s">
        <v>2082</v>
      </c>
      <c r="D11161" s="1" t="s">
        <v>11249</v>
      </c>
      <c r="E11161" s="573">
        <f ca="1">SUMIF('BKAS IDR'!$E$10:$E$44,$C11161,'BKAS IDR'!$N$10:$N$43)</f>
        <v>0</v>
      </c>
      <c r="F11161" s="573"/>
    </row>
    <row r="11162" spans="3:6" ht="15" customHeight="1">
      <c r="C11162" s="53" t="s">
        <v>2083</v>
      </c>
      <c r="D11162" s="1" t="s">
        <v>11250</v>
      </c>
      <c r="E11162" s="573">
        <f ca="1">SUMIF('BKAS IDR'!$E$10:$E$44,$C11162,'BKAS IDR'!$N$10:$N$43)</f>
        <v>0</v>
      </c>
      <c r="F11162" s="573"/>
    </row>
    <row r="11163" spans="3:6" ht="15" customHeight="1">
      <c r="C11163" s="53" t="s">
        <v>2084</v>
      </c>
      <c r="D11163" s="1" t="s">
        <v>11251</v>
      </c>
      <c r="E11163" s="573">
        <f ca="1">SUMIF('BKAS IDR'!$E$10:$E$44,$C11163,'BKAS IDR'!$N$10:$N$43)</f>
        <v>0</v>
      </c>
      <c r="F11163" s="573"/>
    </row>
    <row r="11164" spans="3:6" ht="15" customHeight="1">
      <c r="C11164" s="53" t="s">
        <v>2085</v>
      </c>
      <c r="D11164" s="1" t="s">
        <v>11252</v>
      </c>
      <c r="E11164" s="573">
        <f ca="1">SUMIF('BKAS IDR'!$E$10:$E$44,$C11164,'BKAS IDR'!$N$10:$N$43)</f>
        <v>0</v>
      </c>
      <c r="F11164" s="573"/>
    </row>
    <row r="11165" spans="3:6" ht="15" customHeight="1">
      <c r="C11165" s="53" t="s">
        <v>2086</v>
      </c>
      <c r="D11165" s="1" t="s">
        <v>11253</v>
      </c>
      <c r="E11165" s="573">
        <f ca="1">SUMIF('BKAS IDR'!$E$10:$E$44,$C11165,'BKAS IDR'!$N$10:$N$43)</f>
        <v>0</v>
      </c>
      <c r="F11165" s="573"/>
    </row>
    <row r="11166" spans="3:6" ht="15" customHeight="1">
      <c r="C11166" s="53" t="s">
        <v>2087</v>
      </c>
      <c r="D11166" s="1" t="s">
        <v>11254</v>
      </c>
      <c r="E11166" s="573">
        <f ca="1">SUMIF('BKAS IDR'!$E$10:$E$44,$C11166,'BKAS IDR'!$N$10:$N$43)</f>
        <v>0</v>
      </c>
      <c r="F11166" s="573"/>
    </row>
    <row r="11167" spans="3:6" ht="15" customHeight="1">
      <c r="C11167" s="53" t="s">
        <v>2088</v>
      </c>
      <c r="D11167" s="1" t="s">
        <v>11255</v>
      </c>
      <c r="E11167" s="573">
        <f ca="1">SUMIF('BKAS IDR'!$E$10:$E$44,$C11167,'BKAS IDR'!$N$10:$N$43)</f>
        <v>0</v>
      </c>
      <c r="F11167" s="573"/>
    </row>
    <row r="11168" spans="3:6" ht="15" customHeight="1">
      <c r="C11168" s="53" t="s">
        <v>2089</v>
      </c>
      <c r="D11168" s="1" t="s">
        <v>11256</v>
      </c>
      <c r="E11168" s="573">
        <f ca="1">SUMIF('BKAS IDR'!$E$10:$E$44,$C11168,'BKAS IDR'!$N$10:$N$43)</f>
        <v>0</v>
      </c>
      <c r="F11168" s="573"/>
    </row>
    <row r="11169" spans="3:6" ht="15" customHeight="1">
      <c r="C11169" s="53" t="s">
        <v>2090</v>
      </c>
      <c r="D11169" s="1" t="s">
        <v>11257</v>
      </c>
      <c r="E11169" s="573">
        <f ca="1">SUMIF('BKAS IDR'!$E$10:$E$44,$C11169,'BKAS IDR'!$N$10:$N$43)</f>
        <v>0</v>
      </c>
      <c r="F11169" s="573"/>
    </row>
    <row r="11170" spans="3:6" ht="15" customHeight="1">
      <c r="C11170" s="53" t="s">
        <v>2091</v>
      </c>
      <c r="D11170" s="1" t="s">
        <v>11258</v>
      </c>
      <c r="E11170" s="573">
        <f ca="1">SUMIF('BKAS IDR'!$E$10:$E$44,$C11170,'BKAS IDR'!$N$10:$N$43)</f>
        <v>0</v>
      </c>
      <c r="F11170" s="573"/>
    </row>
    <row r="11171" spans="3:6" ht="15" customHeight="1">
      <c r="C11171" s="53" t="s">
        <v>2092</v>
      </c>
      <c r="D11171" s="1" t="s">
        <v>11259</v>
      </c>
      <c r="E11171" s="573">
        <f ca="1">SUMIF('BKAS IDR'!$E$10:$E$44,$C11171,'BKAS IDR'!$N$10:$N$43)</f>
        <v>0</v>
      </c>
      <c r="F11171" s="573"/>
    </row>
    <row r="11172" spans="3:6" ht="15" customHeight="1">
      <c r="C11172" s="53" t="s">
        <v>2093</v>
      </c>
      <c r="D11172" s="1" t="s">
        <v>11260</v>
      </c>
      <c r="E11172" s="573">
        <f ca="1">SUMIF('BKAS IDR'!$E$10:$E$44,$C11172,'BKAS IDR'!$N$10:$N$43)</f>
        <v>0</v>
      </c>
      <c r="F11172" s="573"/>
    </row>
    <row r="11173" spans="3:6" ht="15" customHeight="1">
      <c r="C11173" s="53" t="s">
        <v>2094</v>
      </c>
      <c r="D11173" s="1" t="s">
        <v>11261</v>
      </c>
      <c r="E11173" s="573">
        <f ca="1">SUMIF('BKAS IDR'!$E$10:$E$44,$C11173,'BKAS IDR'!$N$10:$N$43)</f>
        <v>0</v>
      </c>
      <c r="F11173" s="573"/>
    </row>
    <row r="11174" spans="3:6" ht="15" customHeight="1">
      <c r="C11174" s="53" t="s">
        <v>2095</v>
      </c>
      <c r="D11174" s="1" t="s">
        <v>11262</v>
      </c>
      <c r="E11174" s="573">
        <f ca="1">SUMIF('BKAS IDR'!$E$10:$E$44,$C11174,'BKAS IDR'!$N$10:$N$43)</f>
        <v>0</v>
      </c>
      <c r="F11174" s="573"/>
    </row>
    <row r="11175" spans="3:6" ht="15" customHeight="1">
      <c r="C11175" s="53" t="s">
        <v>2096</v>
      </c>
      <c r="D11175" s="1" t="s">
        <v>11263</v>
      </c>
      <c r="E11175" s="573">
        <f ca="1">SUMIF('BKAS IDR'!$E$10:$E$44,$C11175,'BKAS IDR'!$N$10:$N$43)</f>
        <v>0</v>
      </c>
      <c r="F11175" s="573"/>
    </row>
    <row r="11176" spans="3:6" ht="15" customHeight="1">
      <c r="C11176" s="53" t="s">
        <v>2097</v>
      </c>
      <c r="D11176" s="1" t="s">
        <v>11264</v>
      </c>
      <c r="E11176" s="573">
        <f ca="1">SUMIF('BKAS IDR'!$E$10:$E$44,$C11176,'BKAS IDR'!$N$10:$N$43)</f>
        <v>0</v>
      </c>
      <c r="F11176" s="573"/>
    </row>
    <row r="11177" spans="3:6" ht="15" customHeight="1">
      <c r="C11177" s="53" t="s">
        <v>2098</v>
      </c>
      <c r="D11177" s="1" t="s">
        <v>11265</v>
      </c>
      <c r="E11177" s="573">
        <f ca="1">SUMIF('BKAS IDR'!$E$10:$E$44,$C11177,'BKAS IDR'!$N$10:$N$43)</f>
        <v>0</v>
      </c>
      <c r="F11177" s="573"/>
    </row>
    <row r="11178" spans="3:6" ht="15" customHeight="1">
      <c r="C11178" s="53" t="s">
        <v>2099</v>
      </c>
      <c r="D11178" s="1" t="s">
        <v>11266</v>
      </c>
      <c r="E11178" s="573">
        <f ca="1">SUMIF('BKAS IDR'!$E$10:$E$44,$C11178,'BKAS IDR'!$N$10:$N$43)</f>
        <v>0</v>
      </c>
      <c r="F11178" s="573"/>
    </row>
    <row r="11179" spans="3:6" ht="15" customHeight="1">
      <c r="C11179" s="53" t="s">
        <v>2100</v>
      </c>
      <c r="D11179" s="1" t="s">
        <v>11267</v>
      </c>
      <c r="E11179" s="573">
        <f ca="1">SUMIF('BKAS IDR'!$E$10:$E$44,$C11179,'BKAS IDR'!$N$10:$N$43)</f>
        <v>0</v>
      </c>
      <c r="F11179" s="573"/>
    </row>
    <row r="11180" spans="3:6" ht="15" customHeight="1">
      <c r="C11180" s="53" t="s">
        <v>2101</v>
      </c>
      <c r="D11180" s="1" t="s">
        <v>11268</v>
      </c>
      <c r="E11180" s="573">
        <f ca="1">SUMIF('BKAS IDR'!$E$10:$E$44,$C11180,'BKAS IDR'!$N$10:$N$43)</f>
        <v>0</v>
      </c>
      <c r="F11180" s="573"/>
    </row>
    <row r="11181" spans="3:6" ht="15" customHeight="1">
      <c r="C11181" s="53" t="s">
        <v>2102</v>
      </c>
      <c r="D11181" s="1" t="s">
        <v>11269</v>
      </c>
      <c r="E11181" s="573">
        <f ca="1">SUMIF('BKAS IDR'!$E$10:$E$44,$C11181,'BKAS IDR'!$N$10:$N$43)</f>
        <v>0</v>
      </c>
      <c r="F11181" s="573"/>
    </row>
    <row r="11182" spans="3:6" ht="15" customHeight="1">
      <c r="C11182" s="53" t="s">
        <v>2103</v>
      </c>
      <c r="D11182" s="1" t="s">
        <v>11270</v>
      </c>
      <c r="E11182" s="573">
        <f ca="1">SUMIF('BKAS IDR'!$E$10:$E$44,$C11182,'BKAS IDR'!$N$10:$N$43)</f>
        <v>0</v>
      </c>
      <c r="F11182" s="573"/>
    </row>
    <row r="11183" spans="3:6" ht="15" customHeight="1">
      <c r="C11183" s="53" t="s">
        <v>2104</v>
      </c>
      <c r="D11183" s="1" t="s">
        <v>11271</v>
      </c>
      <c r="E11183" s="573">
        <f ca="1">SUMIF('BKAS IDR'!$E$10:$E$44,$C11183,'BKAS IDR'!$N$10:$N$43)</f>
        <v>0</v>
      </c>
      <c r="F11183" s="573"/>
    </row>
    <row r="11184" spans="3:6" ht="15" customHeight="1">
      <c r="C11184" s="53" t="s">
        <v>2105</v>
      </c>
      <c r="D11184" s="1" t="s">
        <v>11272</v>
      </c>
      <c r="E11184" s="573">
        <f ca="1">SUMIF('BKAS IDR'!$E$10:$E$44,$C11184,'BKAS IDR'!$N$10:$N$43)</f>
        <v>0</v>
      </c>
      <c r="F11184" s="573"/>
    </row>
    <row r="11185" spans="3:6" ht="15" customHeight="1">
      <c r="C11185" s="53" t="s">
        <v>2106</v>
      </c>
      <c r="D11185" s="1" t="s">
        <v>11273</v>
      </c>
      <c r="E11185" s="573">
        <f ca="1">SUMIF('BKAS IDR'!$E$10:$E$44,$C11185,'BKAS IDR'!$N$10:$N$43)</f>
        <v>0</v>
      </c>
      <c r="F11185" s="573"/>
    </row>
    <row r="11186" spans="3:6" ht="15" customHeight="1">
      <c r="C11186" s="53" t="s">
        <v>2107</v>
      </c>
      <c r="D11186" s="1" t="s">
        <v>11274</v>
      </c>
      <c r="E11186" s="573">
        <f ca="1">SUMIF('BKAS IDR'!$E$10:$E$44,$C11186,'BKAS IDR'!$N$10:$N$43)</f>
        <v>0</v>
      </c>
      <c r="F11186" s="573"/>
    </row>
    <row r="11187" spans="3:6" ht="15" customHeight="1">
      <c r="C11187" s="53" t="s">
        <v>2108</v>
      </c>
      <c r="D11187" s="1" t="s">
        <v>11275</v>
      </c>
      <c r="E11187" s="573">
        <f ca="1">SUMIF('BKAS IDR'!$E$10:$E$44,$C11187,'BKAS IDR'!$N$10:$N$43)</f>
        <v>0</v>
      </c>
      <c r="F11187" s="573"/>
    </row>
    <row r="11188" spans="3:6" ht="15" customHeight="1">
      <c r="C11188" s="53" t="s">
        <v>2109</v>
      </c>
      <c r="D11188" s="1" t="s">
        <v>11276</v>
      </c>
      <c r="E11188" s="573">
        <f ca="1">SUMIF('BKAS IDR'!$E$10:$E$44,$C11188,'BKAS IDR'!$N$10:$N$43)</f>
        <v>0</v>
      </c>
      <c r="F11188" s="573"/>
    </row>
    <row r="11189" spans="3:6" ht="15" customHeight="1">
      <c r="C11189" s="53" t="s">
        <v>2110</v>
      </c>
      <c r="D11189" s="1" t="s">
        <v>11277</v>
      </c>
      <c r="E11189" s="573">
        <f ca="1">SUMIF('BKAS IDR'!$E$10:$E$44,$C11189,'BKAS IDR'!$N$10:$N$43)</f>
        <v>0</v>
      </c>
      <c r="F11189" s="573"/>
    </row>
    <row r="11190" spans="3:6" ht="15" customHeight="1">
      <c r="C11190" s="53" t="s">
        <v>2111</v>
      </c>
      <c r="D11190" s="1" t="s">
        <v>11278</v>
      </c>
      <c r="E11190" s="573">
        <f ca="1">SUMIF('BKAS IDR'!$E$10:$E$44,$C11190,'BKAS IDR'!$N$10:$N$43)</f>
        <v>0</v>
      </c>
      <c r="F11190" s="573"/>
    </row>
    <row r="11191" spans="3:6" ht="15" customHeight="1">
      <c r="C11191" s="53" t="s">
        <v>2112</v>
      </c>
      <c r="D11191" s="1" t="s">
        <v>11279</v>
      </c>
      <c r="E11191" s="573">
        <f ca="1">SUMIF('BKAS IDR'!$E$10:$E$44,$C11191,'BKAS IDR'!$N$10:$N$43)</f>
        <v>0</v>
      </c>
      <c r="F11191" s="573"/>
    </row>
    <row r="11192" spans="3:6" ht="15" customHeight="1">
      <c r="C11192" s="53" t="s">
        <v>2113</v>
      </c>
      <c r="D11192" s="1" t="s">
        <v>11280</v>
      </c>
      <c r="E11192" s="573">
        <f ca="1">SUMIF('BKAS IDR'!$E$10:$E$44,$C11192,'BKAS IDR'!$N$10:$N$43)</f>
        <v>0</v>
      </c>
      <c r="F11192" s="573"/>
    </row>
    <row r="11193" spans="3:6" ht="15" customHeight="1">
      <c r="C11193" s="53" t="s">
        <v>2114</v>
      </c>
      <c r="D11193" s="1" t="s">
        <v>11281</v>
      </c>
      <c r="E11193" s="573">
        <f ca="1">SUMIF('BKAS IDR'!$E$10:$E$44,$C11193,'BKAS IDR'!$N$10:$N$43)</f>
        <v>0</v>
      </c>
      <c r="F11193" s="573"/>
    </row>
    <row r="11194" spans="3:6" ht="15" customHeight="1">
      <c r="C11194" s="53" t="s">
        <v>2115</v>
      </c>
      <c r="D11194" s="1" t="s">
        <v>11282</v>
      </c>
      <c r="E11194" s="573">
        <f ca="1">SUMIF('BKAS IDR'!$E$10:$E$44,$C11194,'BKAS IDR'!$N$10:$N$43)</f>
        <v>0</v>
      </c>
      <c r="F11194" s="573"/>
    </row>
    <row r="11195" spans="3:6" ht="15" customHeight="1">
      <c r="C11195" s="53" t="s">
        <v>2116</v>
      </c>
      <c r="D11195" s="1" t="s">
        <v>11283</v>
      </c>
      <c r="E11195" s="573">
        <f ca="1">SUMIF('BKAS IDR'!$E$10:$E$44,$C11195,'BKAS IDR'!$N$10:$N$43)</f>
        <v>0</v>
      </c>
      <c r="F11195" s="573"/>
    </row>
    <row r="11196" spans="3:6" ht="15" customHeight="1">
      <c r="C11196" s="53" t="s">
        <v>2117</v>
      </c>
      <c r="D11196" s="1" t="s">
        <v>11284</v>
      </c>
      <c r="E11196" s="573">
        <f ca="1">SUMIF('BKAS IDR'!$E$10:$E$44,$C11196,'BKAS IDR'!$N$10:$N$43)</f>
        <v>0</v>
      </c>
      <c r="F11196" s="573"/>
    </row>
    <row r="11197" spans="3:6" ht="15" customHeight="1">
      <c r="C11197" s="53" t="s">
        <v>2118</v>
      </c>
      <c r="D11197" s="1" t="s">
        <v>11285</v>
      </c>
      <c r="E11197" s="573">
        <f ca="1">SUMIF('BKAS IDR'!$E$10:$E$44,$C11197,'BKAS IDR'!$N$10:$N$43)</f>
        <v>0</v>
      </c>
      <c r="F11197" s="573"/>
    </row>
    <row r="11198" spans="3:6" ht="15" customHeight="1">
      <c r="C11198" s="53" t="s">
        <v>2119</v>
      </c>
      <c r="D11198" s="1" t="s">
        <v>11286</v>
      </c>
      <c r="E11198" s="573">
        <f ca="1">SUMIF('BKAS IDR'!$E$10:$E$44,$C11198,'BKAS IDR'!$N$10:$N$43)</f>
        <v>0</v>
      </c>
      <c r="F11198" s="573"/>
    </row>
    <row r="11199" spans="3:6" ht="15" customHeight="1">
      <c r="C11199" s="53" t="s">
        <v>2120</v>
      </c>
      <c r="D11199" s="1" t="s">
        <v>11287</v>
      </c>
      <c r="E11199" s="573">
        <f ca="1">SUMIF('BKAS IDR'!$E$10:$E$44,$C11199,'BKAS IDR'!$N$10:$N$43)</f>
        <v>0</v>
      </c>
      <c r="F11199" s="573"/>
    </row>
    <row r="11200" spans="3:6" ht="15" customHeight="1">
      <c r="C11200" s="53" t="s">
        <v>2121</v>
      </c>
      <c r="D11200" s="1" t="s">
        <v>11288</v>
      </c>
      <c r="E11200" s="573">
        <f ca="1">SUMIF('BKAS IDR'!$E$10:$E$44,$C11200,'BKAS IDR'!$N$10:$N$43)</f>
        <v>0</v>
      </c>
      <c r="F11200" s="573"/>
    </row>
    <row r="11201" spans="3:6" ht="15" customHeight="1">
      <c r="C11201" s="53" t="s">
        <v>2122</v>
      </c>
      <c r="D11201" s="1" t="s">
        <v>11289</v>
      </c>
      <c r="E11201" s="573">
        <f ca="1">SUMIF('BKAS IDR'!$E$10:$E$44,$C11201,'BKAS IDR'!$N$10:$N$43)</f>
        <v>0</v>
      </c>
      <c r="F11201" s="573"/>
    </row>
    <row r="11202" spans="3:6" ht="15" customHeight="1">
      <c r="C11202" s="53" t="s">
        <v>2123</v>
      </c>
      <c r="D11202" s="1" t="s">
        <v>11290</v>
      </c>
      <c r="E11202" s="573">
        <f ca="1">SUMIF('BKAS IDR'!$E$10:$E$44,$C11202,'BKAS IDR'!$N$10:$N$43)</f>
        <v>0</v>
      </c>
      <c r="F11202" s="573"/>
    </row>
    <row r="11203" spans="3:6" ht="15" customHeight="1">
      <c r="C11203" s="53" t="s">
        <v>2124</v>
      </c>
      <c r="D11203" s="1" t="s">
        <v>11291</v>
      </c>
      <c r="E11203" s="573">
        <f ca="1">SUMIF('BKAS IDR'!$E$10:$E$44,$C11203,'BKAS IDR'!$N$10:$N$43)</f>
        <v>0</v>
      </c>
      <c r="F11203" s="573"/>
    </row>
    <row r="11204" spans="3:6" ht="15" customHeight="1">
      <c r="C11204" s="53" t="s">
        <v>2125</v>
      </c>
      <c r="D11204" s="1" t="s">
        <v>11292</v>
      </c>
      <c r="E11204" s="573">
        <f ca="1">SUMIF('BKAS IDR'!$E$10:$E$44,$C11204,'BKAS IDR'!$N$10:$N$43)</f>
        <v>0</v>
      </c>
      <c r="F11204" s="573"/>
    </row>
    <row r="11205" spans="3:6" ht="15" customHeight="1">
      <c r="C11205" s="53" t="s">
        <v>2126</v>
      </c>
      <c r="D11205" s="1" t="s">
        <v>11293</v>
      </c>
      <c r="E11205" s="573">
        <f ca="1">SUMIF('BKAS IDR'!$E$10:$E$44,$C11205,'BKAS IDR'!$N$10:$N$43)</f>
        <v>0</v>
      </c>
      <c r="F11205" s="573"/>
    </row>
    <row r="11206" spans="3:6" ht="15" customHeight="1">
      <c r="C11206" s="53" t="s">
        <v>2127</v>
      </c>
      <c r="D11206" s="1" t="s">
        <v>11294</v>
      </c>
      <c r="E11206" s="573">
        <f ca="1">SUMIF('BKAS IDR'!$E$10:$E$44,$C11206,'BKAS IDR'!$N$10:$N$43)</f>
        <v>0</v>
      </c>
      <c r="F11206" s="573"/>
    </row>
    <row r="11207" spans="3:6" ht="15" customHeight="1">
      <c r="C11207" s="53" t="s">
        <v>2128</v>
      </c>
      <c r="D11207" s="1" t="s">
        <v>11295</v>
      </c>
      <c r="E11207" s="573">
        <f ca="1">SUMIF('BKAS IDR'!$E$10:$E$44,$C11207,'BKAS IDR'!$N$10:$N$43)</f>
        <v>0</v>
      </c>
      <c r="F11207" s="573"/>
    </row>
    <row r="11208" spans="3:6" ht="15" customHeight="1">
      <c r="C11208" s="53" t="s">
        <v>2129</v>
      </c>
      <c r="D11208" s="1" t="s">
        <v>11296</v>
      </c>
      <c r="E11208" s="573">
        <f ca="1">SUMIF('BKAS IDR'!$E$10:$E$44,$C11208,'BKAS IDR'!$N$10:$N$43)</f>
        <v>0</v>
      </c>
      <c r="F11208" s="573"/>
    </row>
    <row r="11209" spans="3:6" ht="15" customHeight="1">
      <c r="C11209" s="53" t="s">
        <v>2130</v>
      </c>
      <c r="D11209" s="1" t="s">
        <v>11297</v>
      </c>
      <c r="E11209" s="573">
        <f ca="1">SUMIF('BKAS IDR'!$E$10:$E$44,$C11209,'BKAS IDR'!$N$10:$N$43)</f>
        <v>0</v>
      </c>
      <c r="F11209" s="573"/>
    </row>
    <row r="11210" spans="3:6" ht="15" customHeight="1">
      <c r="C11210" s="53" t="s">
        <v>2131</v>
      </c>
      <c r="D11210" s="1" t="s">
        <v>11298</v>
      </c>
      <c r="E11210" s="573">
        <f ca="1">SUMIF('BKAS IDR'!$E$10:$E$44,$C11210,'BKAS IDR'!$N$10:$N$43)</f>
        <v>0</v>
      </c>
      <c r="F11210" s="573"/>
    </row>
    <row r="11211" spans="3:6" ht="15" customHeight="1">
      <c r="C11211" s="53" t="s">
        <v>2132</v>
      </c>
      <c r="D11211" s="1" t="s">
        <v>11299</v>
      </c>
      <c r="E11211" s="573">
        <f ca="1">SUMIF('BKAS IDR'!$E$10:$E$44,$C11211,'BKAS IDR'!$N$10:$N$43)</f>
        <v>0</v>
      </c>
      <c r="F11211" s="573"/>
    </row>
    <row r="11212" spans="3:6" ht="15" customHeight="1">
      <c r="C11212" s="53" t="s">
        <v>2133</v>
      </c>
      <c r="D11212" s="1" t="s">
        <v>11300</v>
      </c>
      <c r="E11212" s="573">
        <f ca="1">SUMIF('BKAS IDR'!$E$10:$E$44,$C11212,'BKAS IDR'!$N$10:$N$43)</f>
        <v>0</v>
      </c>
      <c r="F11212" s="573"/>
    </row>
    <row r="11213" spans="3:6" ht="15" customHeight="1">
      <c r="C11213" s="53" t="s">
        <v>2134</v>
      </c>
      <c r="D11213" s="1" t="s">
        <v>11301</v>
      </c>
      <c r="E11213" s="573">
        <f ca="1">SUMIF('BKAS IDR'!$E$10:$E$44,$C11213,'BKAS IDR'!$N$10:$N$43)</f>
        <v>0</v>
      </c>
      <c r="F11213" s="573"/>
    </row>
    <row r="11214" spans="3:6" ht="15" customHeight="1">
      <c r="C11214" s="53" t="s">
        <v>2135</v>
      </c>
      <c r="D11214" s="1" t="s">
        <v>11302</v>
      </c>
      <c r="E11214" s="573">
        <f ca="1">SUMIF('BKAS IDR'!$E$10:$E$44,$C11214,'BKAS IDR'!$N$10:$N$43)</f>
        <v>0</v>
      </c>
      <c r="F11214" s="573"/>
    </row>
    <row r="11215" spans="3:6" ht="15" customHeight="1">
      <c r="C11215" s="53" t="s">
        <v>2136</v>
      </c>
      <c r="D11215" s="1" t="s">
        <v>11303</v>
      </c>
      <c r="E11215" s="573">
        <f ca="1">SUMIF('BKAS IDR'!$E$10:$E$44,$C11215,'BKAS IDR'!$N$10:$N$43)</f>
        <v>0</v>
      </c>
      <c r="F11215" s="573"/>
    </row>
    <row r="11216" spans="3:6" ht="15" customHeight="1">
      <c r="C11216" s="53" t="s">
        <v>2137</v>
      </c>
      <c r="D11216" s="1" t="s">
        <v>11304</v>
      </c>
      <c r="E11216" s="573">
        <f ca="1">SUMIF('BKAS IDR'!$E$10:$E$44,$C11216,'BKAS IDR'!$N$10:$N$43)</f>
        <v>0</v>
      </c>
      <c r="F11216" s="573"/>
    </row>
    <row r="11217" spans="3:6" ht="15" customHeight="1">
      <c r="C11217" s="53" t="s">
        <v>2138</v>
      </c>
      <c r="D11217" s="1" t="s">
        <v>11305</v>
      </c>
      <c r="E11217" s="573">
        <f ca="1">SUMIF('BKAS IDR'!$E$10:$E$44,$C11217,'BKAS IDR'!$N$10:$N$43)</f>
        <v>0</v>
      </c>
      <c r="F11217" s="573"/>
    </row>
    <row r="11218" spans="3:6" ht="15" customHeight="1">
      <c r="C11218" s="53" t="s">
        <v>2139</v>
      </c>
      <c r="D11218" s="1" t="s">
        <v>11306</v>
      </c>
      <c r="E11218" s="573">
        <f ca="1">SUMIF('BKAS IDR'!$E$10:$E$44,$C11218,'BKAS IDR'!$N$10:$N$43)</f>
        <v>0</v>
      </c>
      <c r="F11218" s="573"/>
    </row>
    <row r="11219" spans="3:6" ht="15" customHeight="1">
      <c r="C11219" s="53" t="s">
        <v>2140</v>
      </c>
      <c r="D11219" s="1" t="s">
        <v>11307</v>
      </c>
      <c r="E11219" s="573">
        <f ca="1">SUMIF('BKAS IDR'!$E$10:$E$44,$C11219,'BKAS IDR'!$N$10:$N$43)</f>
        <v>0</v>
      </c>
      <c r="F11219" s="573"/>
    </row>
    <row r="11220" spans="3:6" ht="15" customHeight="1">
      <c r="C11220" s="53" t="s">
        <v>2141</v>
      </c>
      <c r="D11220" s="1" t="s">
        <v>11308</v>
      </c>
      <c r="E11220" s="573">
        <f ca="1">SUMIF('BKAS IDR'!$E$10:$E$44,$C11220,'BKAS IDR'!$N$10:$N$43)</f>
        <v>0</v>
      </c>
      <c r="F11220" s="573"/>
    </row>
    <row r="11221" spans="3:6" ht="15" customHeight="1">
      <c r="C11221" s="53" t="s">
        <v>2142</v>
      </c>
      <c r="D11221" s="1" t="s">
        <v>11309</v>
      </c>
      <c r="E11221" s="573">
        <f ca="1">SUMIF('BKAS IDR'!$E$10:$E$44,$C11221,'BKAS IDR'!$N$10:$N$43)</f>
        <v>0</v>
      </c>
      <c r="F11221" s="573"/>
    </row>
    <row r="11222" spans="3:6" ht="15" customHeight="1">
      <c r="C11222" s="53" t="s">
        <v>2143</v>
      </c>
      <c r="D11222" s="1" t="s">
        <v>11310</v>
      </c>
      <c r="E11222" s="573">
        <f ca="1">SUMIF('BKAS IDR'!$E$10:$E$44,$C11222,'BKAS IDR'!$N$10:$N$43)</f>
        <v>0</v>
      </c>
      <c r="F11222" s="573"/>
    </row>
    <row r="11223" spans="3:6" ht="15" customHeight="1">
      <c r="C11223" s="53" t="s">
        <v>2144</v>
      </c>
      <c r="D11223" s="1" t="s">
        <v>11311</v>
      </c>
      <c r="E11223" s="573">
        <f ca="1">SUMIF('BKAS IDR'!$E$10:$E$44,$C11223,'BKAS IDR'!$N$10:$N$43)</f>
        <v>0</v>
      </c>
      <c r="F11223" s="573"/>
    </row>
    <row r="11224" spans="3:6" ht="15" customHeight="1">
      <c r="C11224" s="53" t="s">
        <v>2145</v>
      </c>
      <c r="D11224" s="1" t="s">
        <v>11312</v>
      </c>
      <c r="E11224" s="573">
        <f ca="1">SUMIF('BKAS IDR'!$E$10:$E$44,$C11224,'BKAS IDR'!$N$10:$N$43)</f>
        <v>0</v>
      </c>
      <c r="F11224" s="573"/>
    </row>
    <row r="11225" spans="3:6" ht="15" customHeight="1">
      <c r="C11225" s="53" t="s">
        <v>2146</v>
      </c>
      <c r="D11225" s="1" t="s">
        <v>11313</v>
      </c>
      <c r="E11225" s="573">
        <f ca="1">SUMIF('BKAS IDR'!$E$10:$E$44,$C11225,'BKAS IDR'!$N$10:$N$43)</f>
        <v>0</v>
      </c>
      <c r="F11225" s="573"/>
    </row>
    <row r="11226" spans="3:6" ht="15" customHeight="1">
      <c r="C11226" s="53" t="s">
        <v>2147</v>
      </c>
      <c r="D11226" s="1" t="s">
        <v>11314</v>
      </c>
      <c r="E11226" s="573">
        <f ca="1">SUMIF('BKAS IDR'!$E$10:$E$44,$C11226,'BKAS IDR'!$N$10:$N$43)</f>
        <v>0</v>
      </c>
      <c r="F11226" s="573"/>
    </row>
    <row r="11227" spans="3:6" ht="15" customHeight="1">
      <c r="C11227" s="53" t="s">
        <v>2148</v>
      </c>
      <c r="D11227" s="1" t="s">
        <v>11315</v>
      </c>
      <c r="E11227" s="573">
        <f ca="1">SUMIF('BKAS IDR'!$E$10:$E$44,$C11227,'BKAS IDR'!$N$10:$N$43)</f>
        <v>0</v>
      </c>
      <c r="F11227" s="573"/>
    </row>
    <row r="11228" spans="3:6" ht="15" customHeight="1">
      <c r="C11228" s="53" t="s">
        <v>2149</v>
      </c>
      <c r="D11228" s="1" t="s">
        <v>11316</v>
      </c>
      <c r="E11228" s="573">
        <f ca="1">SUMIF('BKAS IDR'!$E$10:$E$44,$C11228,'BKAS IDR'!$N$10:$N$43)</f>
        <v>0</v>
      </c>
      <c r="F11228" s="573"/>
    </row>
    <row r="11229" spans="3:6" ht="15" customHeight="1">
      <c r="C11229" s="53" t="s">
        <v>2150</v>
      </c>
      <c r="D11229" s="1" t="s">
        <v>11317</v>
      </c>
      <c r="E11229" s="573">
        <f ca="1">SUMIF('BKAS IDR'!$E$10:$E$44,$C11229,'BKAS IDR'!$N$10:$N$43)</f>
        <v>0</v>
      </c>
      <c r="F11229" s="573"/>
    </row>
    <row r="11230" spans="3:6" ht="15" customHeight="1">
      <c r="C11230" s="53" t="s">
        <v>2151</v>
      </c>
      <c r="D11230" s="1" t="s">
        <v>11318</v>
      </c>
      <c r="E11230" s="573">
        <f ca="1">SUMIF('BKAS IDR'!$E$10:$E$44,$C11230,'BKAS IDR'!$N$10:$N$43)</f>
        <v>0</v>
      </c>
      <c r="F11230" s="573"/>
    </row>
    <row r="11231" spans="3:6" ht="15" customHeight="1">
      <c r="C11231" s="53" t="s">
        <v>2152</v>
      </c>
      <c r="D11231" s="1" t="s">
        <v>11319</v>
      </c>
      <c r="E11231" s="573">
        <f ca="1">SUMIF('BKAS IDR'!$E$10:$E$44,$C11231,'BKAS IDR'!$N$10:$N$43)</f>
        <v>0</v>
      </c>
      <c r="F11231" s="573"/>
    </row>
    <row r="11232" spans="3:6" ht="15" customHeight="1">
      <c r="C11232" s="53" t="s">
        <v>2153</v>
      </c>
      <c r="D11232" s="1" t="s">
        <v>11320</v>
      </c>
      <c r="E11232" s="573">
        <f ca="1">SUMIF('BKAS IDR'!$E$10:$E$44,$C11232,'BKAS IDR'!$N$10:$N$43)</f>
        <v>0</v>
      </c>
      <c r="F11232" s="573"/>
    </row>
    <row r="11233" spans="3:6" ht="15" customHeight="1">
      <c r="C11233" s="53" t="s">
        <v>2154</v>
      </c>
      <c r="D11233" s="1" t="s">
        <v>11321</v>
      </c>
      <c r="E11233" s="573">
        <f ca="1">SUMIF('BKAS IDR'!$E$10:$E$44,$C11233,'BKAS IDR'!$N$10:$N$43)</f>
        <v>0</v>
      </c>
      <c r="F11233" s="573"/>
    </row>
    <row r="11234" spans="3:6" ht="15" customHeight="1">
      <c r="C11234" s="53" t="s">
        <v>2155</v>
      </c>
      <c r="D11234" s="1" t="s">
        <v>11322</v>
      </c>
      <c r="E11234" s="573">
        <f ca="1">SUMIF('BKAS IDR'!$E$10:$E$44,$C11234,'BKAS IDR'!$N$10:$N$43)</f>
        <v>0</v>
      </c>
      <c r="F11234" s="573"/>
    </row>
    <row r="11235" spans="3:6" ht="15" customHeight="1">
      <c r="C11235" s="53" t="s">
        <v>2156</v>
      </c>
      <c r="D11235" s="1" t="s">
        <v>11323</v>
      </c>
      <c r="E11235" s="573">
        <f ca="1">SUMIF('BKAS IDR'!$E$10:$E$44,$C11235,'BKAS IDR'!$N$10:$N$43)</f>
        <v>0</v>
      </c>
      <c r="F11235" s="573"/>
    </row>
    <row r="11236" spans="3:6" ht="15" customHeight="1">
      <c r="C11236" s="53" t="s">
        <v>2157</v>
      </c>
      <c r="D11236" s="1" t="s">
        <v>11324</v>
      </c>
      <c r="E11236" s="573">
        <f ca="1">SUMIF('BKAS IDR'!$E$10:$E$44,$C11236,'BKAS IDR'!$N$10:$N$43)</f>
        <v>0</v>
      </c>
      <c r="F11236" s="573"/>
    </row>
    <row r="11237" spans="3:6" ht="15" customHeight="1">
      <c r="C11237" s="53" t="s">
        <v>2158</v>
      </c>
      <c r="D11237" s="1" t="s">
        <v>11325</v>
      </c>
      <c r="E11237" s="573">
        <f ca="1">SUMIF('BKAS IDR'!$E$10:$E$44,$C11237,'BKAS IDR'!$N$10:$N$43)</f>
        <v>0</v>
      </c>
      <c r="F11237" s="573"/>
    </row>
    <row r="11238" spans="3:6" ht="15" customHeight="1">
      <c r="C11238" s="53" t="s">
        <v>2159</v>
      </c>
      <c r="D11238" s="1" t="s">
        <v>11326</v>
      </c>
      <c r="E11238" s="573">
        <f ca="1">SUMIF('BKAS IDR'!$E$10:$E$44,$C11238,'BKAS IDR'!$N$10:$N$43)</f>
        <v>0</v>
      </c>
      <c r="F11238" s="573"/>
    </row>
    <row r="11239" spans="3:6" ht="15" customHeight="1">
      <c r="C11239" s="53" t="s">
        <v>2160</v>
      </c>
      <c r="D11239" s="1" t="s">
        <v>11327</v>
      </c>
      <c r="E11239" s="573">
        <f ca="1">SUMIF('BKAS IDR'!$E$10:$E$44,$C11239,'BKAS IDR'!$N$10:$N$43)</f>
        <v>0</v>
      </c>
      <c r="F11239" s="573"/>
    </row>
    <row r="11240" spans="3:6" ht="15" customHeight="1">
      <c r="C11240" s="53" t="s">
        <v>2161</v>
      </c>
      <c r="D11240" s="1" t="s">
        <v>11328</v>
      </c>
      <c r="E11240" s="573">
        <f ca="1">SUMIF('BKAS IDR'!$E$10:$E$44,$C11240,'BKAS IDR'!$N$10:$N$43)</f>
        <v>0</v>
      </c>
      <c r="F11240" s="573"/>
    </row>
    <row r="11241" spans="3:6" ht="15" customHeight="1">
      <c r="C11241" s="53" t="s">
        <v>2162</v>
      </c>
      <c r="D11241" s="1" t="s">
        <v>11329</v>
      </c>
      <c r="E11241" s="573">
        <f ca="1">SUMIF('BKAS IDR'!$E$10:$E$44,$C11241,'BKAS IDR'!$N$10:$N$43)</f>
        <v>0</v>
      </c>
      <c r="F11241" s="573"/>
    </row>
    <row r="11242" spans="3:6" ht="15" customHeight="1">
      <c r="C11242" s="53" t="s">
        <v>2163</v>
      </c>
      <c r="D11242" s="1" t="s">
        <v>11330</v>
      </c>
      <c r="E11242" s="573">
        <f ca="1">SUMIF('BKAS IDR'!$E$10:$E$44,$C11242,'BKAS IDR'!$N$10:$N$43)</f>
        <v>0</v>
      </c>
      <c r="F11242" s="573"/>
    </row>
    <row r="11243" spans="3:6" ht="15" customHeight="1">
      <c r="C11243" s="53" t="s">
        <v>2164</v>
      </c>
      <c r="D11243" s="1" t="s">
        <v>11331</v>
      </c>
      <c r="E11243" s="573">
        <f ca="1">SUMIF('BKAS IDR'!$E$10:$E$44,$C11243,'BKAS IDR'!$N$10:$N$43)</f>
        <v>0</v>
      </c>
      <c r="F11243" s="573"/>
    </row>
    <row r="11244" spans="3:6" ht="15" customHeight="1">
      <c r="C11244" s="53" t="s">
        <v>2165</v>
      </c>
      <c r="D11244" s="1" t="s">
        <v>11332</v>
      </c>
      <c r="E11244" s="573">
        <f ca="1">SUMIF('BKAS IDR'!$E$10:$E$44,$C11244,'BKAS IDR'!$N$10:$N$43)</f>
        <v>0</v>
      </c>
      <c r="F11244" s="573"/>
    </row>
    <row r="11245" spans="3:6" ht="15" customHeight="1">
      <c r="C11245" s="53" t="s">
        <v>2166</v>
      </c>
      <c r="D11245" s="1" t="s">
        <v>11333</v>
      </c>
      <c r="E11245" s="573">
        <f ca="1">SUMIF('BKAS IDR'!$E$10:$E$44,$C11245,'BKAS IDR'!$N$10:$N$43)</f>
        <v>0</v>
      </c>
      <c r="F11245" s="573"/>
    </row>
    <row r="11246" spans="3:6" ht="15" customHeight="1">
      <c r="C11246" s="53" t="s">
        <v>2167</v>
      </c>
      <c r="D11246" s="1" t="s">
        <v>11334</v>
      </c>
      <c r="E11246" s="573">
        <f ca="1">SUMIF('BKAS IDR'!$E$10:$E$44,$C11246,'BKAS IDR'!$N$10:$N$43)</f>
        <v>0</v>
      </c>
      <c r="F11246" s="573"/>
    </row>
    <row r="11247" spans="3:6" ht="15" customHeight="1">
      <c r="C11247" s="53" t="s">
        <v>2168</v>
      </c>
      <c r="D11247" s="1" t="s">
        <v>11335</v>
      </c>
      <c r="E11247" s="573">
        <f ca="1">SUMIF('BKAS IDR'!$E$10:$E$44,$C11247,'BKAS IDR'!$N$10:$N$43)</f>
        <v>0</v>
      </c>
      <c r="F11247" s="573"/>
    </row>
    <row r="11248" spans="3:6" ht="15" customHeight="1">
      <c r="C11248" s="53" t="s">
        <v>2169</v>
      </c>
      <c r="D11248" s="1" t="s">
        <v>11336</v>
      </c>
      <c r="E11248" s="573">
        <f ca="1">SUMIF('BKAS IDR'!$E$10:$E$44,$C11248,'BKAS IDR'!$N$10:$N$43)</f>
        <v>0</v>
      </c>
      <c r="F11248" s="573"/>
    </row>
    <row r="11249" spans="3:6" ht="15" customHeight="1">
      <c r="C11249" s="53" t="s">
        <v>2170</v>
      </c>
      <c r="D11249" s="1" t="s">
        <v>11337</v>
      </c>
      <c r="E11249" s="573">
        <f ca="1">SUMIF('BKAS IDR'!$E$10:$E$44,$C11249,'BKAS IDR'!$N$10:$N$43)</f>
        <v>0</v>
      </c>
      <c r="F11249" s="573"/>
    </row>
    <row r="11250" spans="3:6" ht="15" customHeight="1">
      <c r="C11250" s="53" t="s">
        <v>2171</v>
      </c>
      <c r="D11250" s="1" t="s">
        <v>11338</v>
      </c>
      <c r="E11250" s="573">
        <f ca="1">SUMIF('BKAS IDR'!$E$10:$E$44,$C11250,'BKAS IDR'!$N$10:$N$43)</f>
        <v>0</v>
      </c>
      <c r="F11250" s="573"/>
    </row>
    <row r="11251" spans="3:6" ht="15" customHeight="1">
      <c r="C11251" s="53" t="s">
        <v>2172</v>
      </c>
      <c r="D11251" s="1" t="s">
        <v>11339</v>
      </c>
      <c r="E11251" s="573">
        <f ca="1">SUMIF('BKAS IDR'!$E$10:$E$44,$C11251,'BKAS IDR'!$N$10:$N$43)</f>
        <v>0</v>
      </c>
      <c r="F11251" s="573"/>
    </row>
    <row r="11252" spans="3:6" ht="15" customHeight="1">
      <c r="C11252" s="53" t="s">
        <v>2173</v>
      </c>
      <c r="D11252" s="1" t="s">
        <v>11340</v>
      </c>
      <c r="E11252" s="573">
        <f ca="1">SUMIF('BKAS IDR'!$E$10:$E$44,$C11252,'BKAS IDR'!$N$10:$N$43)</f>
        <v>0</v>
      </c>
      <c r="F11252" s="573"/>
    </row>
    <row r="11253" spans="3:6" ht="15" customHeight="1">
      <c r="C11253" s="53" t="s">
        <v>2174</v>
      </c>
      <c r="D11253" s="1" t="s">
        <v>11341</v>
      </c>
      <c r="E11253" s="573">
        <f ca="1">SUMIF('BKAS IDR'!$E$10:$E$44,$C11253,'BKAS IDR'!$N$10:$N$43)</f>
        <v>0</v>
      </c>
      <c r="F11253" s="573"/>
    </row>
    <row r="11254" spans="3:6" ht="15" customHeight="1">
      <c r="C11254" s="53" t="s">
        <v>2175</v>
      </c>
      <c r="D11254" s="1" t="s">
        <v>11342</v>
      </c>
      <c r="E11254" s="573">
        <f ca="1">SUMIF('BKAS IDR'!$E$10:$E$44,$C11254,'BKAS IDR'!$N$10:$N$43)</f>
        <v>0</v>
      </c>
      <c r="F11254" s="573"/>
    </row>
    <row r="11255" spans="3:6" ht="15" customHeight="1">
      <c r="C11255" s="53" t="s">
        <v>2176</v>
      </c>
      <c r="D11255" s="1" t="s">
        <v>11343</v>
      </c>
      <c r="E11255" s="573">
        <f ca="1">SUMIF('BKAS IDR'!$E$10:$E$44,$C11255,'BKAS IDR'!$N$10:$N$43)</f>
        <v>0</v>
      </c>
      <c r="F11255" s="573"/>
    </row>
    <row r="11256" spans="3:6" ht="15" customHeight="1">
      <c r="C11256" s="53" t="s">
        <v>2177</v>
      </c>
      <c r="D11256" s="1" t="s">
        <v>11344</v>
      </c>
      <c r="E11256" s="573">
        <f ca="1">SUMIF('BKAS IDR'!$E$10:$E$44,$C11256,'BKAS IDR'!$N$10:$N$43)</f>
        <v>0</v>
      </c>
      <c r="F11256" s="573"/>
    </row>
    <row r="11257" spans="3:6" ht="15" customHeight="1">
      <c r="C11257" s="53" t="s">
        <v>2178</v>
      </c>
      <c r="D11257" s="1" t="s">
        <v>11345</v>
      </c>
      <c r="E11257" s="573">
        <f ca="1">SUMIF('BKAS IDR'!$E$10:$E$44,$C11257,'BKAS IDR'!$N$10:$N$43)</f>
        <v>0</v>
      </c>
      <c r="F11257" s="573"/>
    </row>
    <row r="11258" spans="3:6" ht="15" customHeight="1">
      <c r="C11258" s="53" t="s">
        <v>2179</v>
      </c>
      <c r="D11258" s="1" t="s">
        <v>11346</v>
      </c>
      <c r="E11258" s="573">
        <f ca="1">SUMIF('BKAS IDR'!$E$10:$E$44,$C11258,'BKAS IDR'!$N$10:$N$43)</f>
        <v>0</v>
      </c>
      <c r="F11258" s="573"/>
    </row>
    <row r="11259" spans="3:6" ht="15" customHeight="1">
      <c r="C11259" s="53" t="s">
        <v>2180</v>
      </c>
      <c r="D11259" s="1" t="s">
        <v>11347</v>
      </c>
      <c r="E11259" s="573">
        <f ca="1">SUMIF('BKAS IDR'!$E$10:$E$44,$C11259,'BKAS IDR'!$N$10:$N$43)</f>
        <v>0</v>
      </c>
      <c r="F11259" s="573"/>
    </row>
    <row r="11260" spans="3:6" ht="15" customHeight="1">
      <c r="C11260" s="53" t="s">
        <v>2181</v>
      </c>
      <c r="D11260" s="1" t="s">
        <v>11348</v>
      </c>
      <c r="E11260" s="573">
        <f ca="1">SUMIF('BKAS IDR'!$E$10:$E$44,$C11260,'BKAS IDR'!$N$10:$N$43)</f>
        <v>0</v>
      </c>
      <c r="F11260" s="573"/>
    </row>
    <row r="11261" spans="3:6" ht="15" customHeight="1">
      <c r="C11261" s="53" t="s">
        <v>2182</v>
      </c>
      <c r="D11261" s="1" t="s">
        <v>11349</v>
      </c>
      <c r="E11261" s="573">
        <f ca="1">SUMIF('BKAS IDR'!$E$10:$E$44,$C11261,'BKAS IDR'!$N$10:$N$43)</f>
        <v>0</v>
      </c>
      <c r="F11261" s="573"/>
    </row>
    <row r="11262" spans="3:6" ht="15" customHeight="1">
      <c r="C11262" s="53" t="s">
        <v>2183</v>
      </c>
      <c r="D11262" s="1" t="s">
        <v>11350</v>
      </c>
      <c r="E11262" s="573">
        <f ca="1">SUMIF('BKAS IDR'!$E$10:$E$44,$C11262,'BKAS IDR'!$N$10:$N$43)</f>
        <v>0</v>
      </c>
      <c r="F11262" s="573"/>
    </row>
    <row r="11263" spans="3:6" ht="15" customHeight="1">
      <c r="C11263" s="53" t="s">
        <v>2184</v>
      </c>
      <c r="D11263" s="1" t="s">
        <v>11351</v>
      </c>
      <c r="E11263" s="573">
        <f ca="1">SUMIF('BKAS IDR'!$E$10:$E$44,$C11263,'BKAS IDR'!$N$10:$N$43)</f>
        <v>0</v>
      </c>
      <c r="F11263" s="573"/>
    </row>
    <row r="11264" spans="3:6" ht="15" customHeight="1">
      <c r="C11264" s="53" t="s">
        <v>2185</v>
      </c>
      <c r="D11264" s="1" t="s">
        <v>11352</v>
      </c>
      <c r="E11264" s="573">
        <f ca="1">SUMIF('BKAS IDR'!$E$10:$E$44,$C11264,'BKAS IDR'!$N$10:$N$43)</f>
        <v>0</v>
      </c>
      <c r="F11264" s="573"/>
    </row>
    <row r="11265" spans="3:6" ht="15" customHeight="1">
      <c r="C11265" s="53" t="s">
        <v>2186</v>
      </c>
      <c r="D11265" s="1" t="s">
        <v>11353</v>
      </c>
      <c r="E11265" s="573">
        <f ca="1">SUMIF('BKAS IDR'!$E$10:$E$44,$C11265,'BKAS IDR'!$N$10:$N$43)</f>
        <v>0</v>
      </c>
      <c r="F11265" s="573"/>
    </row>
    <row r="11266" spans="3:6" ht="15" customHeight="1">
      <c r="C11266" s="53" t="s">
        <v>2187</v>
      </c>
      <c r="D11266" s="1" t="s">
        <v>11354</v>
      </c>
      <c r="E11266" s="573">
        <f ca="1">SUMIF('BKAS IDR'!$E$10:$E$44,$C11266,'BKAS IDR'!$N$10:$N$43)</f>
        <v>0</v>
      </c>
      <c r="F11266" s="573"/>
    </row>
    <row r="11267" spans="3:6" ht="15" customHeight="1">
      <c r="C11267" s="53" t="s">
        <v>2188</v>
      </c>
      <c r="D11267" s="1" t="s">
        <v>11355</v>
      </c>
      <c r="E11267" s="573">
        <f ca="1">SUMIF('BKAS IDR'!$E$10:$E$44,$C11267,'BKAS IDR'!$N$10:$N$43)</f>
        <v>0</v>
      </c>
      <c r="F11267" s="573"/>
    </row>
    <row r="11268" spans="3:6" ht="15" customHeight="1">
      <c r="C11268" s="53" t="s">
        <v>2189</v>
      </c>
      <c r="D11268" s="1" t="s">
        <v>11356</v>
      </c>
      <c r="E11268" s="573">
        <f ca="1">SUMIF('BKAS IDR'!$E$10:$E$44,$C11268,'BKAS IDR'!$N$10:$N$43)</f>
        <v>0</v>
      </c>
      <c r="F11268" s="573"/>
    </row>
    <row r="11269" spans="3:6" ht="15" customHeight="1">
      <c r="C11269" s="53" t="s">
        <v>2190</v>
      </c>
      <c r="D11269" s="1" t="s">
        <v>11357</v>
      </c>
      <c r="E11269" s="573">
        <f ca="1">SUMIF('BKAS IDR'!$E$10:$E$44,$C11269,'BKAS IDR'!$N$10:$N$43)</f>
        <v>0</v>
      </c>
      <c r="F11269" s="573"/>
    </row>
    <row r="11270" spans="3:6" ht="15" customHeight="1">
      <c r="C11270" s="53" t="s">
        <v>2191</v>
      </c>
      <c r="D11270" s="1" t="s">
        <v>11358</v>
      </c>
      <c r="E11270" s="573">
        <f ca="1">SUMIF('BKAS IDR'!$E$10:$E$44,$C11270,'BKAS IDR'!$N$10:$N$43)</f>
        <v>0</v>
      </c>
      <c r="F11270" s="573"/>
    </row>
    <row r="11271" spans="3:6" ht="15" customHeight="1">
      <c r="C11271" s="53" t="s">
        <v>2192</v>
      </c>
      <c r="D11271" s="1" t="s">
        <v>11359</v>
      </c>
      <c r="E11271" s="573">
        <f ca="1">SUMIF('BKAS IDR'!$E$10:$E$44,$C11271,'BKAS IDR'!$N$10:$N$43)</f>
        <v>0</v>
      </c>
      <c r="F11271" s="573"/>
    </row>
    <row r="11272" spans="3:6" ht="15" customHeight="1">
      <c r="C11272" s="53" t="s">
        <v>2193</v>
      </c>
      <c r="D11272" s="1" t="s">
        <v>11360</v>
      </c>
      <c r="E11272" s="573">
        <f ca="1">SUMIF('BKAS IDR'!$E$10:$E$44,$C11272,'BKAS IDR'!$N$10:$N$43)</f>
        <v>0</v>
      </c>
      <c r="F11272" s="573"/>
    </row>
    <row r="11273" spans="3:6" ht="15" customHeight="1">
      <c r="C11273" s="53" t="s">
        <v>2194</v>
      </c>
      <c r="D11273" s="1" t="s">
        <v>11361</v>
      </c>
      <c r="E11273" s="573">
        <f ca="1">SUMIF('BKAS IDR'!$E$10:$E$44,$C11273,'BKAS IDR'!$N$10:$N$43)</f>
        <v>0</v>
      </c>
      <c r="F11273" s="573"/>
    </row>
    <row r="11274" spans="3:6" ht="15" customHeight="1">
      <c r="C11274" s="53" t="s">
        <v>2195</v>
      </c>
      <c r="D11274" s="1" t="s">
        <v>11362</v>
      </c>
      <c r="E11274" s="573">
        <f ca="1">SUMIF('BKAS IDR'!$E$10:$E$44,$C11274,'BKAS IDR'!$N$10:$N$43)</f>
        <v>0</v>
      </c>
      <c r="F11274" s="573"/>
    </row>
    <row r="11275" spans="3:6" ht="15" customHeight="1">
      <c r="C11275" s="53" t="s">
        <v>2196</v>
      </c>
      <c r="D11275" s="1" t="s">
        <v>11363</v>
      </c>
      <c r="E11275" s="573">
        <f ca="1">SUMIF('BKAS IDR'!$E$10:$E$44,$C11275,'BKAS IDR'!$N$10:$N$43)</f>
        <v>0</v>
      </c>
      <c r="F11275" s="573"/>
    </row>
    <row r="11276" spans="3:6" ht="15" customHeight="1">
      <c r="C11276" s="53" t="s">
        <v>2197</v>
      </c>
      <c r="D11276" s="1" t="s">
        <v>11364</v>
      </c>
      <c r="E11276" s="573">
        <f ca="1">SUMIF('BKAS IDR'!$E$10:$E$44,$C11276,'BKAS IDR'!$N$10:$N$43)</f>
        <v>0</v>
      </c>
      <c r="F11276" s="573"/>
    </row>
    <row r="11277" spans="3:6" ht="15" customHeight="1">
      <c r="C11277" s="53" t="s">
        <v>2198</v>
      </c>
      <c r="D11277" s="1" t="s">
        <v>11365</v>
      </c>
      <c r="E11277" s="573">
        <f ca="1">SUMIF('BKAS IDR'!$E$10:$E$44,$C11277,'BKAS IDR'!$N$10:$N$43)</f>
        <v>0</v>
      </c>
      <c r="F11277" s="573"/>
    </row>
    <row r="11278" spans="3:6" ht="15" customHeight="1">
      <c r="C11278" s="53" t="s">
        <v>2199</v>
      </c>
      <c r="D11278" s="1" t="s">
        <v>11366</v>
      </c>
      <c r="E11278" s="573">
        <f ca="1">SUMIF('BKAS IDR'!$E$10:$E$44,$C11278,'BKAS IDR'!$N$10:$N$43)</f>
        <v>0</v>
      </c>
      <c r="F11278" s="573"/>
    </row>
    <row r="11279" spans="3:6" ht="15" customHeight="1">
      <c r="C11279" s="53" t="s">
        <v>2200</v>
      </c>
      <c r="D11279" s="1" t="s">
        <v>11367</v>
      </c>
      <c r="E11279" s="573">
        <f ca="1">SUMIF('BKAS IDR'!$E$10:$E$44,$C11279,'BKAS IDR'!$N$10:$N$43)</f>
        <v>0</v>
      </c>
      <c r="F11279" s="573"/>
    </row>
    <row r="11280" spans="3:6" ht="15" customHeight="1">
      <c r="C11280" s="53" t="s">
        <v>2201</v>
      </c>
      <c r="D11280" s="1" t="s">
        <v>11368</v>
      </c>
      <c r="E11280" s="573">
        <f ca="1">SUMIF('BKAS IDR'!$E$10:$E$44,$C11280,'BKAS IDR'!$N$10:$N$43)</f>
        <v>0</v>
      </c>
      <c r="F11280" s="573"/>
    </row>
    <row r="11281" spans="3:6" ht="15" customHeight="1">
      <c r="C11281" s="53" t="s">
        <v>2202</v>
      </c>
      <c r="D11281" s="1" t="s">
        <v>11369</v>
      </c>
      <c r="E11281" s="573">
        <f ca="1">SUMIF('BKAS IDR'!$E$10:$E$44,$C11281,'BKAS IDR'!$N$10:$N$43)</f>
        <v>0</v>
      </c>
      <c r="F11281" s="573"/>
    </row>
    <row r="11282" spans="3:6" ht="15" customHeight="1">
      <c r="C11282" s="53" t="s">
        <v>2203</v>
      </c>
      <c r="D11282" s="1" t="s">
        <v>11370</v>
      </c>
      <c r="E11282" s="573">
        <f ca="1">SUMIF('BKAS IDR'!$E$10:$E$44,$C11282,'BKAS IDR'!$N$10:$N$43)</f>
        <v>0</v>
      </c>
      <c r="F11282" s="573"/>
    </row>
    <row r="11283" spans="3:6" ht="15" customHeight="1">
      <c r="C11283" s="53" t="s">
        <v>2204</v>
      </c>
      <c r="D11283" s="1" t="s">
        <v>11371</v>
      </c>
      <c r="E11283" s="573">
        <f ca="1">SUMIF('BKAS IDR'!$E$10:$E$44,$C11283,'BKAS IDR'!$N$10:$N$43)</f>
        <v>0</v>
      </c>
      <c r="F11283" s="573"/>
    </row>
    <row r="11284" spans="3:6" ht="15" customHeight="1">
      <c r="C11284" s="53" t="s">
        <v>2205</v>
      </c>
      <c r="D11284" s="1" t="s">
        <v>11372</v>
      </c>
      <c r="E11284" s="573">
        <f ca="1">SUMIF('BKAS IDR'!$E$10:$E$44,$C11284,'BKAS IDR'!$N$10:$N$43)</f>
        <v>0</v>
      </c>
      <c r="F11284" s="573"/>
    </row>
    <row r="11285" spans="3:6" ht="15" customHeight="1">
      <c r="C11285" s="53" t="s">
        <v>2206</v>
      </c>
      <c r="D11285" s="1" t="s">
        <v>11373</v>
      </c>
      <c r="E11285" s="573">
        <f ca="1">SUMIF('BKAS IDR'!$E$10:$E$44,$C11285,'BKAS IDR'!$N$10:$N$43)</f>
        <v>0</v>
      </c>
      <c r="F11285" s="573"/>
    </row>
    <row r="11286" spans="3:6" ht="15" customHeight="1">
      <c r="C11286" s="53" t="s">
        <v>2207</v>
      </c>
      <c r="D11286" s="1" t="s">
        <v>11374</v>
      </c>
      <c r="E11286" s="573">
        <f ca="1">SUMIF('BKAS IDR'!$E$10:$E$44,$C11286,'BKAS IDR'!$N$10:$N$43)</f>
        <v>0</v>
      </c>
      <c r="F11286" s="573"/>
    </row>
    <row r="11287" spans="3:6" ht="15" customHeight="1">
      <c r="C11287" s="53" t="s">
        <v>2208</v>
      </c>
      <c r="D11287" s="1" t="s">
        <v>11375</v>
      </c>
      <c r="E11287" s="573">
        <f ca="1">SUMIF('BKAS IDR'!$E$10:$E$44,$C11287,'BKAS IDR'!$N$10:$N$43)</f>
        <v>0</v>
      </c>
      <c r="F11287" s="573"/>
    </row>
    <row r="11288" spans="3:6" ht="15" customHeight="1">
      <c r="C11288" s="53" t="s">
        <v>2209</v>
      </c>
      <c r="D11288" s="1" t="s">
        <v>11376</v>
      </c>
      <c r="E11288" s="573">
        <f ca="1">SUMIF('BKAS IDR'!$E$10:$E$44,$C11288,'BKAS IDR'!$N$10:$N$43)</f>
        <v>0</v>
      </c>
      <c r="F11288" s="573"/>
    </row>
    <row r="11289" spans="3:6" ht="15" customHeight="1">
      <c r="C11289" s="53" t="s">
        <v>2210</v>
      </c>
      <c r="D11289" s="1" t="s">
        <v>11377</v>
      </c>
      <c r="E11289" s="573">
        <f ca="1">SUMIF('BKAS IDR'!$E$10:$E$44,$C11289,'BKAS IDR'!$N$10:$N$43)</f>
        <v>0</v>
      </c>
      <c r="F11289" s="573"/>
    </row>
    <row r="11290" spans="3:6" ht="15" customHeight="1">
      <c r="C11290" s="53" t="s">
        <v>2211</v>
      </c>
      <c r="D11290" s="1" t="s">
        <v>11378</v>
      </c>
      <c r="E11290" s="573">
        <f ca="1">SUMIF('BKAS IDR'!$E$10:$E$44,$C11290,'BKAS IDR'!$N$10:$N$43)</f>
        <v>0</v>
      </c>
      <c r="F11290" s="573"/>
    </row>
    <row r="11291" spans="3:6" ht="15" customHeight="1">
      <c r="C11291" s="53" t="s">
        <v>2212</v>
      </c>
      <c r="D11291" s="1" t="s">
        <v>11379</v>
      </c>
      <c r="E11291" s="573">
        <f ca="1">SUMIF('BKAS IDR'!$E$10:$E$44,$C11291,'BKAS IDR'!$N$10:$N$43)</f>
        <v>0</v>
      </c>
      <c r="F11291" s="573"/>
    </row>
    <row r="11292" spans="3:6" ht="15" customHeight="1">
      <c r="C11292" s="53" t="s">
        <v>2213</v>
      </c>
      <c r="D11292" s="1" t="s">
        <v>11380</v>
      </c>
      <c r="E11292" s="573">
        <f ca="1">SUMIF('BKAS IDR'!$E$10:$E$44,$C11292,'BKAS IDR'!$N$10:$N$43)</f>
        <v>0</v>
      </c>
      <c r="F11292" s="573"/>
    </row>
    <row r="11293" spans="3:6" ht="15" customHeight="1">
      <c r="C11293" s="53" t="s">
        <v>2214</v>
      </c>
      <c r="D11293" s="1" t="s">
        <v>11381</v>
      </c>
      <c r="E11293" s="573">
        <f ca="1">SUMIF('BKAS IDR'!$E$10:$E$44,$C11293,'BKAS IDR'!$N$10:$N$43)</f>
        <v>0</v>
      </c>
      <c r="F11293" s="573"/>
    </row>
    <row r="11294" spans="3:6" ht="15" customHeight="1">
      <c r="C11294" s="53" t="s">
        <v>2215</v>
      </c>
      <c r="D11294" s="1" t="s">
        <v>11382</v>
      </c>
      <c r="E11294" s="573">
        <f ca="1">SUMIF('BKAS IDR'!$E$10:$E$44,$C11294,'BKAS IDR'!$N$10:$N$43)</f>
        <v>0</v>
      </c>
      <c r="F11294" s="573"/>
    </row>
    <row r="11295" spans="3:6" ht="15" customHeight="1">
      <c r="C11295" s="53" t="s">
        <v>2216</v>
      </c>
      <c r="D11295" s="1" t="s">
        <v>11383</v>
      </c>
      <c r="E11295" s="573">
        <f ca="1">SUMIF('BKAS IDR'!$E$10:$E$44,$C11295,'BKAS IDR'!$N$10:$N$43)</f>
        <v>0</v>
      </c>
      <c r="F11295" s="573"/>
    </row>
    <row r="11296" spans="3:6" ht="15" customHeight="1">
      <c r="C11296" s="53" t="s">
        <v>2217</v>
      </c>
      <c r="D11296" s="1" t="s">
        <v>11384</v>
      </c>
      <c r="E11296" s="573">
        <f ca="1">SUMIF('BKAS IDR'!$E$10:$E$44,$C11296,'BKAS IDR'!$N$10:$N$43)</f>
        <v>0</v>
      </c>
      <c r="F11296" s="573"/>
    </row>
    <row r="11297" spans="3:6" ht="15" customHeight="1">
      <c r="C11297" s="53" t="s">
        <v>2218</v>
      </c>
      <c r="D11297" s="1" t="s">
        <v>11385</v>
      </c>
      <c r="E11297" s="573">
        <f ca="1">SUMIF('BKAS IDR'!$E$10:$E$44,$C11297,'BKAS IDR'!$N$10:$N$43)</f>
        <v>0</v>
      </c>
      <c r="F11297" s="573"/>
    </row>
    <row r="11298" spans="3:6" ht="15" customHeight="1">
      <c r="C11298" s="53" t="s">
        <v>2219</v>
      </c>
      <c r="D11298" s="1" t="s">
        <v>11386</v>
      </c>
      <c r="E11298" s="573">
        <f ca="1">SUMIF('BKAS IDR'!$E$10:$E$44,$C11298,'BKAS IDR'!$N$10:$N$43)</f>
        <v>0</v>
      </c>
      <c r="F11298" s="573"/>
    </row>
    <row r="11299" spans="3:6" ht="15" customHeight="1">
      <c r="C11299" s="53" t="s">
        <v>2220</v>
      </c>
      <c r="D11299" s="1" t="s">
        <v>11387</v>
      </c>
      <c r="E11299" s="573">
        <f ca="1">SUMIF('BKAS IDR'!$E$10:$E$44,$C11299,'BKAS IDR'!$N$10:$N$43)</f>
        <v>0</v>
      </c>
      <c r="F11299" s="573"/>
    </row>
    <row r="11300" spans="3:6" ht="15" customHeight="1">
      <c r="C11300" s="53" t="s">
        <v>2221</v>
      </c>
      <c r="D11300" s="1" t="s">
        <v>11388</v>
      </c>
      <c r="E11300" s="573">
        <f ca="1">SUMIF('BKAS IDR'!$E$10:$E$44,$C11300,'BKAS IDR'!$N$10:$N$43)</f>
        <v>0</v>
      </c>
      <c r="F11300" s="573"/>
    </row>
    <row r="11301" spans="3:6" ht="15" customHeight="1">
      <c r="C11301" s="53" t="s">
        <v>2222</v>
      </c>
      <c r="D11301" s="1" t="s">
        <v>11389</v>
      </c>
      <c r="E11301" s="573">
        <f ca="1">SUMIF('BKAS IDR'!$E$10:$E$44,$C11301,'BKAS IDR'!$N$10:$N$43)</f>
        <v>0</v>
      </c>
      <c r="F11301" s="573"/>
    </row>
    <row r="11302" spans="3:6" ht="15" customHeight="1">
      <c r="C11302" s="53" t="s">
        <v>2223</v>
      </c>
      <c r="D11302" s="1" t="s">
        <v>11390</v>
      </c>
      <c r="E11302" s="573">
        <f ca="1">SUMIF('BKAS IDR'!$E$10:$E$44,$C11302,'BKAS IDR'!$N$10:$N$43)</f>
        <v>0</v>
      </c>
      <c r="F11302" s="573"/>
    </row>
    <row r="11303" spans="3:6" ht="15" customHeight="1">
      <c r="C11303" s="53" t="s">
        <v>2224</v>
      </c>
      <c r="D11303" s="1" t="s">
        <v>11391</v>
      </c>
      <c r="E11303" s="573">
        <f ca="1">SUMIF('BKAS IDR'!$E$10:$E$44,$C11303,'BKAS IDR'!$N$10:$N$43)</f>
        <v>0</v>
      </c>
      <c r="F11303" s="573"/>
    </row>
    <row r="11304" spans="3:6" ht="15" customHeight="1">
      <c r="C11304" s="53" t="s">
        <v>2225</v>
      </c>
      <c r="D11304" s="1" t="s">
        <v>11392</v>
      </c>
      <c r="E11304" s="573">
        <f ca="1">SUMIF('BKAS IDR'!$E$10:$E$44,$C11304,'BKAS IDR'!$N$10:$N$43)</f>
        <v>0</v>
      </c>
      <c r="F11304" s="573"/>
    </row>
    <row r="11305" spans="3:6" ht="15" customHeight="1">
      <c r="C11305" s="53" t="s">
        <v>2226</v>
      </c>
      <c r="D11305" s="1" t="s">
        <v>11393</v>
      </c>
      <c r="E11305" s="573">
        <f ca="1">SUMIF('BKAS IDR'!$E$10:$E$44,$C11305,'BKAS IDR'!$N$10:$N$43)</f>
        <v>0</v>
      </c>
      <c r="F11305" s="573"/>
    </row>
    <row r="11306" spans="3:6" ht="15" customHeight="1">
      <c r="C11306" s="53" t="s">
        <v>2227</v>
      </c>
      <c r="D11306" s="1" t="s">
        <v>11394</v>
      </c>
      <c r="E11306" s="573">
        <f ca="1">SUMIF('BKAS IDR'!$E$10:$E$44,$C11306,'BKAS IDR'!$N$10:$N$43)</f>
        <v>0</v>
      </c>
      <c r="F11306" s="573"/>
    </row>
    <row r="11307" spans="3:6" ht="15" customHeight="1">
      <c r="C11307" s="53" t="s">
        <v>2228</v>
      </c>
      <c r="D11307" s="1" t="s">
        <v>11395</v>
      </c>
      <c r="E11307" s="573">
        <f ca="1">SUMIF('BKAS IDR'!$E$10:$E$44,$C11307,'BKAS IDR'!$N$10:$N$43)</f>
        <v>0</v>
      </c>
      <c r="F11307" s="573"/>
    </row>
    <row r="11308" spans="3:6" ht="15" customHeight="1">
      <c r="C11308" s="53" t="s">
        <v>2229</v>
      </c>
      <c r="D11308" s="1" t="s">
        <v>11396</v>
      </c>
      <c r="E11308" s="573">
        <f ca="1">SUMIF('BKAS IDR'!$E$10:$E$44,$C11308,'BKAS IDR'!$N$10:$N$43)</f>
        <v>0</v>
      </c>
      <c r="F11308" s="573"/>
    </row>
    <row r="11309" spans="3:6" ht="15" customHeight="1">
      <c r="C11309" s="53" t="s">
        <v>2230</v>
      </c>
      <c r="D11309" s="1" t="s">
        <v>11397</v>
      </c>
      <c r="E11309" s="573">
        <f ca="1">SUMIF('BKAS IDR'!$E$10:$E$44,$C11309,'BKAS IDR'!$N$10:$N$43)</f>
        <v>0</v>
      </c>
      <c r="F11309" s="573"/>
    </row>
    <row r="11310" spans="3:6" ht="15" customHeight="1">
      <c r="C11310" s="53" t="s">
        <v>2231</v>
      </c>
      <c r="D11310" s="1" t="s">
        <v>11398</v>
      </c>
      <c r="E11310" s="573">
        <f ca="1">SUMIF('BKAS IDR'!$E$10:$E$44,$C11310,'BKAS IDR'!$N$10:$N$43)</f>
        <v>0</v>
      </c>
      <c r="F11310" s="573"/>
    </row>
    <row r="11311" spans="3:6" ht="15" customHeight="1">
      <c r="C11311" s="53" t="s">
        <v>2232</v>
      </c>
      <c r="D11311" s="1" t="s">
        <v>11399</v>
      </c>
      <c r="E11311" s="573">
        <f ca="1">SUMIF('BKAS IDR'!$E$10:$E$44,$C11311,'BKAS IDR'!$N$10:$N$43)</f>
        <v>0</v>
      </c>
      <c r="F11311" s="573"/>
    </row>
    <row r="11312" spans="3:6" ht="15" customHeight="1">
      <c r="C11312" s="53" t="s">
        <v>2233</v>
      </c>
      <c r="D11312" s="1" t="s">
        <v>11400</v>
      </c>
      <c r="E11312" s="573">
        <f ca="1">SUMIF('BKAS IDR'!$E$10:$E$44,$C11312,'BKAS IDR'!$N$10:$N$43)</f>
        <v>0</v>
      </c>
      <c r="F11312" s="573"/>
    </row>
    <row r="11313" spans="3:6" ht="15" customHeight="1">
      <c r="C11313" s="53" t="s">
        <v>2234</v>
      </c>
      <c r="D11313" s="1" t="s">
        <v>11401</v>
      </c>
      <c r="E11313" s="573">
        <f ca="1">SUMIF('BKAS IDR'!$E$10:$E$44,$C11313,'BKAS IDR'!$N$10:$N$43)</f>
        <v>0</v>
      </c>
      <c r="F11313" s="573"/>
    </row>
    <row r="11314" spans="3:6" ht="15" customHeight="1">
      <c r="C11314" s="53" t="s">
        <v>2235</v>
      </c>
      <c r="D11314" s="1" t="s">
        <v>11402</v>
      </c>
      <c r="E11314" s="573">
        <f ca="1">SUMIF('BKAS IDR'!$E$10:$E$44,$C11314,'BKAS IDR'!$N$10:$N$43)</f>
        <v>0</v>
      </c>
      <c r="F11314" s="573"/>
    </row>
    <row r="11315" spans="3:6" ht="15" customHeight="1">
      <c r="C11315" s="53" t="s">
        <v>2236</v>
      </c>
      <c r="D11315" s="1" t="s">
        <v>11403</v>
      </c>
      <c r="E11315" s="573">
        <f ca="1">SUMIF('BKAS IDR'!$E$10:$E$44,$C11315,'BKAS IDR'!$N$10:$N$43)</f>
        <v>0</v>
      </c>
      <c r="F11315" s="573"/>
    </row>
    <row r="11316" spans="3:6" ht="15" customHeight="1">
      <c r="C11316" s="53" t="s">
        <v>2237</v>
      </c>
      <c r="D11316" s="1" t="s">
        <v>11404</v>
      </c>
      <c r="E11316" s="573">
        <f ca="1">SUMIF('BKAS IDR'!$E$10:$E$44,$C11316,'BKAS IDR'!$N$10:$N$43)</f>
        <v>0</v>
      </c>
      <c r="F11316" s="573"/>
    </row>
    <row r="11317" spans="3:6" ht="15" customHeight="1">
      <c r="C11317" s="53" t="s">
        <v>2238</v>
      </c>
      <c r="D11317" s="1" t="s">
        <v>11405</v>
      </c>
      <c r="E11317" s="573">
        <f ca="1">SUMIF('BKAS IDR'!$E$10:$E$44,$C11317,'BKAS IDR'!$N$10:$N$43)</f>
        <v>0</v>
      </c>
      <c r="F11317" s="573"/>
    </row>
    <row r="11318" spans="3:6" ht="15" customHeight="1">
      <c r="C11318" s="53" t="s">
        <v>2239</v>
      </c>
      <c r="D11318" s="1" t="s">
        <v>11406</v>
      </c>
      <c r="E11318" s="573">
        <f ca="1">SUMIF('BKAS IDR'!$E$10:$E$44,$C11318,'BKAS IDR'!$N$10:$N$43)</f>
        <v>0</v>
      </c>
      <c r="F11318" s="573"/>
    </row>
    <row r="11319" spans="3:6" ht="15" customHeight="1">
      <c r="C11319" s="53" t="s">
        <v>2240</v>
      </c>
      <c r="D11319" s="1" t="s">
        <v>11407</v>
      </c>
      <c r="E11319" s="573">
        <f ca="1">SUMIF('BKAS IDR'!$E$10:$E$44,$C11319,'BKAS IDR'!$N$10:$N$43)</f>
        <v>0</v>
      </c>
      <c r="F11319" s="573"/>
    </row>
    <row r="11320" spans="3:6" ht="15" customHeight="1">
      <c r="C11320" s="53" t="s">
        <v>2241</v>
      </c>
      <c r="D11320" s="1" t="s">
        <v>11408</v>
      </c>
      <c r="E11320" s="573">
        <f ca="1">SUMIF('BKAS IDR'!$E$10:$E$44,$C11320,'BKAS IDR'!$N$10:$N$43)</f>
        <v>0</v>
      </c>
      <c r="F11320" s="573"/>
    </row>
    <row r="11321" spans="3:6" ht="15" customHeight="1">
      <c r="C11321" s="53" t="s">
        <v>2242</v>
      </c>
      <c r="D11321" s="1" t="s">
        <v>11409</v>
      </c>
      <c r="E11321" s="573">
        <f ca="1">SUMIF('BKAS IDR'!$E$10:$E$44,$C11321,'BKAS IDR'!$N$10:$N$43)</f>
        <v>0</v>
      </c>
      <c r="F11321" s="573"/>
    </row>
    <row r="11322" spans="3:6" ht="15" customHeight="1">
      <c r="C11322" s="53" t="s">
        <v>2243</v>
      </c>
      <c r="D11322" s="1" t="s">
        <v>11410</v>
      </c>
      <c r="E11322" s="573">
        <f ca="1">SUMIF('BKAS IDR'!$E$10:$E$44,$C11322,'BKAS IDR'!$N$10:$N$43)</f>
        <v>0</v>
      </c>
      <c r="F11322" s="573"/>
    </row>
    <row r="11323" spans="3:6" ht="15" customHeight="1">
      <c r="C11323" s="53" t="s">
        <v>2244</v>
      </c>
      <c r="D11323" s="1" t="s">
        <v>11411</v>
      </c>
      <c r="E11323" s="573">
        <f ca="1">SUMIF('BKAS IDR'!$E$10:$E$44,$C11323,'BKAS IDR'!$N$10:$N$43)</f>
        <v>0</v>
      </c>
      <c r="F11323" s="573"/>
    </row>
    <row r="11324" spans="3:6" ht="15" customHeight="1">
      <c r="C11324" s="53" t="s">
        <v>2245</v>
      </c>
      <c r="D11324" s="1" t="s">
        <v>11412</v>
      </c>
      <c r="E11324" s="573">
        <f ca="1">SUMIF('BKAS IDR'!$E$10:$E$44,$C11324,'BKAS IDR'!$N$10:$N$43)</f>
        <v>0</v>
      </c>
      <c r="F11324" s="573"/>
    </row>
    <row r="11325" spans="3:6" ht="15" customHeight="1">
      <c r="C11325" s="53" t="s">
        <v>2246</v>
      </c>
      <c r="D11325" s="1" t="s">
        <v>11413</v>
      </c>
      <c r="E11325" s="573">
        <f ca="1">SUMIF('BKAS IDR'!$E$10:$E$44,$C11325,'BKAS IDR'!$N$10:$N$43)</f>
        <v>0</v>
      </c>
      <c r="F11325" s="573"/>
    </row>
    <row r="11326" spans="3:6" ht="15" customHeight="1">
      <c r="C11326" s="53" t="s">
        <v>2247</v>
      </c>
      <c r="D11326" s="1" t="s">
        <v>11414</v>
      </c>
      <c r="E11326" s="573">
        <f ca="1">SUMIF('BKAS IDR'!$E$10:$E$44,$C11326,'BKAS IDR'!$N$10:$N$43)</f>
        <v>0</v>
      </c>
      <c r="F11326" s="573"/>
    </row>
    <row r="11327" spans="3:6" ht="15" customHeight="1">
      <c r="C11327" s="53" t="s">
        <v>2248</v>
      </c>
      <c r="D11327" s="1" t="s">
        <v>11415</v>
      </c>
      <c r="E11327" s="573">
        <f ca="1">SUMIF('BKAS IDR'!$E$10:$E$44,$C11327,'BKAS IDR'!$N$10:$N$43)</f>
        <v>0</v>
      </c>
      <c r="F11327" s="573"/>
    </row>
    <row r="11328" spans="3:6" ht="15" customHeight="1">
      <c r="C11328" s="53" t="s">
        <v>2249</v>
      </c>
      <c r="D11328" s="1" t="s">
        <v>11416</v>
      </c>
      <c r="E11328" s="573">
        <f ca="1">SUMIF('BKAS IDR'!$E$10:$E$44,$C11328,'BKAS IDR'!$N$10:$N$43)</f>
        <v>0</v>
      </c>
      <c r="F11328" s="573"/>
    </row>
    <row r="11329" spans="3:6" ht="15" customHeight="1">
      <c r="C11329" s="53" t="s">
        <v>2250</v>
      </c>
      <c r="D11329" s="1" t="s">
        <v>11417</v>
      </c>
      <c r="E11329" s="573">
        <f ca="1">SUMIF('BKAS IDR'!$E$10:$E$44,$C11329,'BKAS IDR'!$N$10:$N$43)</f>
        <v>0</v>
      </c>
      <c r="F11329" s="573"/>
    </row>
    <row r="11330" spans="3:6" ht="15" customHeight="1">
      <c r="C11330" s="53" t="s">
        <v>2251</v>
      </c>
      <c r="D11330" s="1" t="s">
        <v>11418</v>
      </c>
      <c r="E11330" s="573">
        <f ca="1">SUMIF('BKAS IDR'!$E$10:$E$44,$C11330,'BKAS IDR'!$N$10:$N$43)</f>
        <v>0</v>
      </c>
      <c r="F11330" s="573"/>
    </row>
    <row r="11331" spans="3:6" ht="15" customHeight="1">
      <c r="C11331" s="53" t="s">
        <v>2252</v>
      </c>
      <c r="D11331" s="1" t="s">
        <v>11419</v>
      </c>
      <c r="E11331" s="573">
        <f ca="1">SUMIF('BKAS IDR'!$E$10:$E$44,$C11331,'BKAS IDR'!$N$10:$N$43)</f>
        <v>0</v>
      </c>
      <c r="F11331" s="573"/>
    </row>
    <row r="11332" spans="3:6" ht="15" customHeight="1">
      <c r="C11332" s="53" t="s">
        <v>2253</v>
      </c>
      <c r="D11332" s="1" t="s">
        <v>11420</v>
      </c>
      <c r="E11332" s="573">
        <f ca="1">SUMIF('BKAS IDR'!$E$10:$E$44,$C11332,'BKAS IDR'!$N$10:$N$43)</f>
        <v>0</v>
      </c>
      <c r="F11332" s="573"/>
    </row>
    <row r="11333" spans="3:6" ht="15" customHeight="1">
      <c r="C11333" s="53" t="s">
        <v>2254</v>
      </c>
      <c r="D11333" s="1" t="s">
        <v>11421</v>
      </c>
      <c r="E11333" s="573">
        <f ca="1">SUMIF('BKAS IDR'!$E$10:$E$44,$C11333,'BKAS IDR'!$N$10:$N$43)</f>
        <v>0</v>
      </c>
      <c r="F11333" s="573"/>
    </row>
    <row r="11334" spans="3:6" ht="15" customHeight="1">
      <c r="C11334" s="53" t="s">
        <v>2255</v>
      </c>
      <c r="D11334" s="1" t="s">
        <v>11422</v>
      </c>
      <c r="E11334" s="573">
        <f ca="1">SUMIF('BKAS IDR'!$E$10:$E$44,$C11334,'BKAS IDR'!$N$10:$N$43)</f>
        <v>0</v>
      </c>
      <c r="F11334" s="573"/>
    </row>
    <row r="11335" spans="3:6" ht="15" customHeight="1">
      <c r="C11335" s="53" t="s">
        <v>2256</v>
      </c>
      <c r="D11335" s="1" t="s">
        <v>11423</v>
      </c>
      <c r="E11335" s="573">
        <f ca="1">SUMIF('BKAS IDR'!$E$10:$E$44,$C11335,'BKAS IDR'!$N$10:$N$43)</f>
        <v>0</v>
      </c>
      <c r="F11335" s="573"/>
    </row>
    <row r="11336" spans="3:6" ht="15" customHeight="1">
      <c r="C11336" s="53" t="s">
        <v>2257</v>
      </c>
      <c r="D11336" s="1" t="s">
        <v>11424</v>
      </c>
      <c r="E11336" s="573">
        <f ca="1">SUMIF('BKAS IDR'!$E$10:$E$44,$C11336,'BKAS IDR'!$N$10:$N$43)</f>
        <v>0</v>
      </c>
      <c r="F11336" s="573"/>
    </row>
    <row r="11337" spans="3:6" ht="15" customHeight="1">
      <c r="C11337" s="53" t="s">
        <v>2258</v>
      </c>
      <c r="D11337" s="1" t="s">
        <v>11425</v>
      </c>
      <c r="E11337" s="573">
        <f ca="1">SUMIF('BKAS IDR'!$E$10:$E$44,$C11337,'BKAS IDR'!$N$10:$N$43)</f>
        <v>0</v>
      </c>
      <c r="F11337" s="573"/>
    </row>
    <row r="11338" spans="3:6" ht="15" customHeight="1">
      <c r="C11338" s="53" t="s">
        <v>2259</v>
      </c>
      <c r="D11338" s="1" t="s">
        <v>11426</v>
      </c>
      <c r="E11338" s="573">
        <f ca="1">SUMIF('BKAS IDR'!$E$10:$E$44,$C11338,'BKAS IDR'!$N$10:$N$43)</f>
        <v>0</v>
      </c>
      <c r="F11338" s="573"/>
    </row>
    <row r="11339" spans="3:6" ht="15" customHeight="1">
      <c r="C11339" s="53" t="s">
        <v>2260</v>
      </c>
      <c r="D11339" s="1" t="s">
        <v>11427</v>
      </c>
      <c r="E11339" s="573">
        <f ca="1">SUMIF('BKAS IDR'!$E$10:$E$44,$C11339,'BKAS IDR'!$N$10:$N$43)</f>
        <v>0</v>
      </c>
      <c r="F11339" s="573"/>
    </row>
    <row r="11340" spans="3:6" ht="15" customHeight="1">
      <c r="C11340" s="53" t="s">
        <v>2261</v>
      </c>
      <c r="D11340" s="1" t="s">
        <v>11428</v>
      </c>
      <c r="E11340" s="573">
        <f ca="1">SUMIF('BKAS IDR'!$E$10:$E$44,$C11340,'BKAS IDR'!$N$10:$N$43)</f>
        <v>0</v>
      </c>
      <c r="F11340" s="573"/>
    </row>
    <row r="11341" spans="3:6" ht="15" customHeight="1">
      <c r="C11341" s="53" t="s">
        <v>2262</v>
      </c>
      <c r="D11341" s="1" t="s">
        <v>11429</v>
      </c>
      <c r="E11341" s="573">
        <f ca="1">SUMIF('BKAS IDR'!$E$10:$E$44,$C11341,'BKAS IDR'!$N$10:$N$43)</f>
        <v>0</v>
      </c>
      <c r="F11341" s="573"/>
    </row>
    <row r="11342" spans="3:6" ht="15" customHeight="1">
      <c r="C11342" s="53" t="s">
        <v>2263</v>
      </c>
      <c r="D11342" s="1" t="s">
        <v>11430</v>
      </c>
      <c r="E11342" s="573">
        <f ca="1">SUMIF('BKAS IDR'!$E$10:$E$44,$C11342,'BKAS IDR'!$N$10:$N$43)</f>
        <v>0</v>
      </c>
      <c r="F11342" s="573"/>
    </row>
    <row r="11343" spans="3:6" ht="15" customHeight="1">
      <c r="C11343" s="53" t="s">
        <v>2264</v>
      </c>
      <c r="D11343" s="1" t="s">
        <v>11431</v>
      </c>
      <c r="E11343" s="573">
        <f ca="1">SUMIF('BKAS IDR'!$E$10:$E$44,$C11343,'BKAS IDR'!$N$10:$N$43)</f>
        <v>0</v>
      </c>
      <c r="F11343" s="573"/>
    </row>
    <row r="11344" spans="3:6" ht="15" customHeight="1">
      <c r="C11344" s="53" t="s">
        <v>2265</v>
      </c>
      <c r="D11344" s="1" t="s">
        <v>11432</v>
      </c>
      <c r="E11344" s="573">
        <f ca="1">SUMIF('BKAS IDR'!$E$10:$E$44,$C11344,'BKAS IDR'!$N$10:$N$43)</f>
        <v>0</v>
      </c>
      <c r="F11344" s="573"/>
    </row>
    <row r="11345" spans="3:6" ht="15" customHeight="1">
      <c r="C11345" s="53" t="s">
        <v>2266</v>
      </c>
      <c r="D11345" s="1" t="s">
        <v>11433</v>
      </c>
      <c r="E11345" s="573">
        <f ca="1">SUMIF('BKAS IDR'!$E$10:$E$44,$C11345,'BKAS IDR'!$N$10:$N$43)</f>
        <v>0</v>
      </c>
      <c r="F11345" s="573"/>
    </row>
    <row r="11346" spans="3:6" ht="15" customHeight="1">
      <c r="C11346" s="53" t="s">
        <v>2267</v>
      </c>
      <c r="D11346" s="1" t="s">
        <v>11434</v>
      </c>
      <c r="E11346" s="573">
        <f ca="1">SUMIF('BKAS IDR'!$E$10:$E$44,$C11346,'BKAS IDR'!$N$10:$N$43)</f>
        <v>0</v>
      </c>
      <c r="F11346" s="573"/>
    </row>
    <row r="11347" spans="3:6" ht="15" customHeight="1">
      <c r="C11347" s="53" t="s">
        <v>2268</v>
      </c>
      <c r="D11347" s="1" t="s">
        <v>11435</v>
      </c>
      <c r="E11347" s="573">
        <f ca="1">SUMIF('BKAS IDR'!$E$10:$E$44,$C11347,'BKAS IDR'!$N$10:$N$43)</f>
        <v>0</v>
      </c>
      <c r="F11347" s="573"/>
    </row>
    <row r="11348" spans="3:6" ht="15" customHeight="1">
      <c r="C11348" s="53" t="s">
        <v>2268</v>
      </c>
      <c r="D11348" s="1" t="s">
        <v>11435</v>
      </c>
      <c r="E11348" s="573">
        <f ca="1">SUMIF('BKAS IDR'!$E$10:$E$44,$C11348,'BKAS IDR'!$N$10:$N$43)</f>
        <v>0</v>
      </c>
      <c r="F11348" s="573"/>
    </row>
    <row r="11349" spans="3:6" ht="15" customHeight="1">
      <c r="C11349" s="53" t="s">
        <v>2269</v>
      </c>
      <c r="D11349" s="1" t="s">
        <v>11436</v>
      </c>
      <c r="E11349" s="573">
        <f ca="1">SUMIF('BKAS IDR'!$E$10:$E$44,$C11349,'BKAS IDR'!$N$10:$N$43)</f>
        <v>0</v>
      </c>
      <c r="F11349" s="573"/>
    </row>
    <row r="11350" spans="3:6" ht="15" customHeight="1">
      <c r="C11350" s="53" t="s">
        <v>2270</v>
      </c>
      <c r="D11350" s="1" t="s">
        <v>11437</v>
      </c>
      <c r="E11350" s="573">
        <f ca="1">SUMIF('BKAS IDR'!$E$10:$E$44,$C11350,'BKAS IDR'!$N$10:$N$43)</f>
        <v>0</v>
      </c>
      <c r="F11350" s="573"/>
    </row>
    <row r="11351" spans="3:6" ht="15" customHeight="1">
      <c r="C11351" s="53" t="s">
        <v>2271</v>
      </c>
      <c r="D11351" s="1" t="s">
        <v>11438</v>
      </c>
      <c r="E11351" s="573">
        <f ca="1">SUMIF('BKAS IDR'!$E$10:$E$44,$C11351,'BKAS IDR'!$N$10:$N$43)</f>
        <v>0</v>
      </c>
      <c r="F11351" s="573"/>
    </row>
    <row r="11352" spans="3:6" ht="15" customHeight="1">
      <c r="C11352" s="53" t="s">
        <v>2272</v>
      </c>
      <c r="D11352" s="1" t="s">
        <v>11439</v>
      </c>
      <c r="E11352" s="573">
        <f ca="1">SUMIF('BKAS IDR'!$E$10:$E$44,$C11352,'BKAS IDR'!$N$10:$N$43)</f>
        <v>0</v>
      </c>
      <c r="F11352" s="573"/>
    </row>
    <row r="11353" spans="3:6" ht="15" customHeight="1">
      <c r="C11353" s="53" t="s">
        <v>2273</v>
      </c>
      <c r="D11353" s="1" t="s">
        <v>11440</v>
      </c>
      <c r="E11353" s="573">
        <f ca="1">SUMIF('BKAS IDR'!$E$10:$E$44,$C11353,'BKAS IDR'!$N$10:$N$43)</f>
        <v>0</v>
      </c>
      <c r="F11353" s="573"/>
    </row>
    <row r="11354" spans="3:6" ht="15" customHeight="1">
      <c r="C11354" s="53" t="s">
        <v>2274</v>
      </c>
      <c r="D11354" s="1" t="s">
        <v>11441</v>
      </c>
      <c r="E11354" s="573">
        <f ca="1">SUMIF('BKAS IDR'!$E$10:$E$44,$C11354,'BKAS IDR'!$N$10:$N$43)</f>
        <v>0</v>
      </c>
      <c r="F11354" s="573"/>
    </row>
    <row r="11355" spans="3:6" ht="15" customHeight="1">
      <c r="C11355" s="53" t="s">
        <v>2275</v>
      </c>
      <c r="D11355" s="1" t="s">
        <v>11442</v>
      </c>
      <c r="E11355" s="573">
        <f ca="1">SUMIF('BKAS IDR'!$E$10:$E$44,$C11355,'BKAS IDR'!$N$10:$N$43)</f>
        <v>0</v>
      </c>
      <c r="F11355" s="573"/>
    </row>
    <row r="11356" spans="3:6" ht="15" customHeight="1">
      <c r="C11356" s="53" t="s">
        <v>2276</v>
      </c>
      <c r="D11356" s="1" t="s">
        <v>11443</v>
      </c>
      <c r="E11356" s="573">
        <f ca="1">SUMIF('BKAS IDR'!$E$10:$E$44,$C11356,'BKAS IDR'!$N$10:$N$43)</f>
        <v>0</v>
      </c>
      <c r="F11356" s="573"/>
    </row>
    <row r="11357" spans="3:6" ht="15" customHeight="1">
      <c r="C11357" s="53" t="s">
        <v>2277</v>
      </c>
      <c r="D11357" s="1" t="s">
        <v>11444</v>
      </c>
      <c r="E11357" s="573">
        <f ca="1">SUMIF('BKAS IDR'!$E$10:$E$44,$C11357,'BKAS IDR'!$N$10:$N$43)</f>
        <v>0</v>
      </c>
      <c r="F11357" s="573"/>
    </row>
    <row r="11358" spans="3:6" ht="15" customHeight="1">
      <c r="C11358" s="53" t="s">
        <v>2278</v>
      </c>
      <c r="D11358" s="1" t="s">
        <v>11445</v>
      </c>
      <c r="E11358" s="573">
        <f ca="1">SUMIF('BKAS IDR'!$E$10:$E$44,$C11358,'BKAS IDR'!$N$10:$N$43)</f>
        <v>0</v>
      </c>
      <c r="F11358" s="573"/>
    </row>
    <row r="11359" spans="3:6" ht="15" customHeight="1">
      <c r="C11359" s="53" t="s">
        <v>2279</v>
      </c>
      <c r="D11359" s="1" t="s">
        <v>11446</v>
      </c>
      <c r="E11359" s="573">
        <f ca="1">SUMIF('BKAS IDR'!$E$10:$E$44,$C11359,'BKAS IDR'!$N$10:$N$43)</f>
        <v>0</v>
      </c>
      <c r="F11359" s="573"/>
    </row>
    <row r="11360" spans="3:6" ht="15" customHeight="1">
      <c r="C11360" s="53" t="s">
        <v>2280</v>
      </c>
      <c r="D11360" s="1" t="s">
        <v>11447</v>
      </c>
      <c r="E11360" s="573">
        <f ca="1">SUMIF('BKAS IDR'!$E$10:$E$44,$C11360,'BKAS IDR'!$N$10:$N$43)</f>
        <v>0</v>
      </c>
      <c r="F11360" s="573"/>
    </row>
    <row r="11361" spans="3:6" ht="15" customHeight="1">
      <c r="C11361" s="53" t="s">
        <v>2281</v>
      </c>
      <c r="D11361" s="1" t="s">
        <v>11448</v>
      </c>
      <c r="E11361" s="573">
        <f ca="1">SUMIF('BKAS IDR'!$E$10:$E$44,$C11361,'BKAS IDR'!$N$10:$N$43)</f>
        <v>0</v>
      </c>
      <c r="F11361" s="573"/>
    </row>
    <row r="11362" spans="3:6" ht="15" customHeight="1">
      <c r="C11362" s="53" t="s">
        <v>2282</v>
      </c>
      <c r="D11362" s="1" t="s">
        <v>11449</v>
      </c>
      <c r="E11362" s="573">
        <f ca="1">SUMIF('BKAS IDR'!$E$10:$E$44,$C11362,'BKAS IDR'!$N$10:$N$43)</f>
        <v>0</v>
      </c>
      <c r="F11362" s="573"/>
    </row>
    <row r="11363" spans="3:6" ht="15" customHeight="1">
      <c r="C11363" s="53" t="s">
        <v>69</v>
      </c>
      <c r="D11363" s="1" t="s">
        <v>11450</v>
      </c>
      <c r="E11363" s="573">
        <f ca="1">SUMIF('BKAS IDR'!$E$10:$E$44,$C11363,'BKAS IDR'!$N$10:$N$43)</f>
        <v>0</v>
      </c>
      <c r="F11363" s="573"/>
    </row>
    <row r="11364" spans="3:6" ht="15" customHeight="1">
      <c r="C11364" s="53" t="s">
        <v>2283</v>
      </c>
      <c r="D11364" s="1" t="s">
        <v>11451</v>
      </c>
      <c r="E11364" s="573">
        <f ca="1">SUMIF('BKAS IDR'!$E$10:$E$44,$C11364,'BKAS IDR'!$N$10:$N$43)</f>
        <v>0</v>
      </c>
      <c r="F11364" s="573"/>
    </row>
    <row r="11365" spans="3:6" ht="15" customHeight="1">
      <c r="C11365" s="53" t="s">
        <v>2284</v>
      </c>
      <c r="D11365" s="1" t="s">
        <v>11452</v>
      </c>
      <c r="E11365" s="573">
        <f ca="1">SUMIF('BKAS IDR'!$E$10:$E$44,$C11365,'BKAS IDR'!$N$10:$N$43)</f>
        <v>0</v>
      </c>
      <c r="F11365" s="573"/>
    </row>
    <row r="11366" spans="3:6" ht="15" customHeight="1">
      <c r="C11366" s="53" t="s">
        <v>2285</v>
      </c>
      <c r="D11366" s="1" t="s">
        <v>11453</v>
      </c>
      <c r="E11366" s="573">
        <f ca="1">SUMIF('BKAS IDR'!$E$10:$E$44,$C11366,'BKAS IDR'!$N$10:$N$43)</f>
        <v>0</v>
      </c>
      <c r="F11366" s="573"/>
    </row>
    <row r="11367" spans="3:6" ht="15" customHeight="1">
      <c r="C11367" s="53" t="s">
        <v>2286</v>
      </c>
      <c r="D11367" s="1" t="s">
        <v>11454</v>
      </c>
      <c r="E11367" s="573">
        <f ca="1">SUMIF('BKAS IDR'!$E$10:$E$44,$C11367,'BKAS IDR'!$N$10:$N$43)</f>
        <v>0</v>
      </c>
      <c r="F11367" s="573"/>
    </row>
    <row r="11368" spans="3:6" ht="15" customHeight="1">
      <c r="C11368" s="53" t="s">
        <v>2287</v>
      </c>
      <c r="D11368" s="1" t="s">
        <v>11455</v>
      </c>
      <c r="E11368" s="573">
        <f ca="1">SUMIF('BKAS IDR'!$E$10:$E$44,$C11368,'BKAS IDR'!$N$10:$N$43)</f>
        <v>0</v>
      </c>
      <c r="F11368" s="573"/>
    </row>
    <row r="11369" spans="3:6" ht="15" customHeight="1">
      <c r="C11369" s="53" t="s">
        <v>2288</v>
      </c>
      <c r="D11369" s="1" t="s">
        <v>11456</v>
      </c>
      <c r="E11369" s="573">
        <f ca="1">SUMIF('BKAS IDR'!$E$10:$E$44,$C11369,'BKAS IDR'!$N$10:$N$43)</f>
        <v>0</v>
      </c>
      <c r="F11369" s="573"/>
    </row>
    <row r="11370" spans="3:6" ht="15" customHeight="1">
      <c r="C11370" s="53" t="s">
        <v>2289</v>
      </c>
      <c r="D11370" s="1" t="s">
        <v>11457</v>
      </c>
      <c r="E11370" s="573">
        <f ca="1">SUMIF('BKAS IDR'!$E$10:$E$44,$C11370,'BKAS IDR'!$N$10:$N$43)</f>
        <v>0</v>
      </c>
      <c r="F11370" s="573"/>
    </row>
    <row r="11371" spans="3:6" ht="15" customHeight="1">
      <c r="C11371" s="53" t="s">
        <v>89</v>
      </c>
      <c r="D11371" s="1" t="s">
        <v>11455</v>
      </c>
      <c r="E11371" s="573">
        <f ca="1">SUMIF('BKAS IDR'!$E$10:$E$44,$C11371,'BKAS IDR'!$N$10:$N$43)</f>
        <v>0</v>
      </c>
      <c r="F11371" s="573"/>
    </row>
    <row r="11372" spans="3:6" ht="15" customHeight="1">
      <c r="C11372" s="53" t="s">
        <v>2290</v>
      </c>
      <c r="D11372" s="1" t="s">
        <v>11458</v>
      </c>
      <c r="E11372" s="573">
        <f ca="1">SUMIF('BKAS IDR'!$E$10:$E$44,$C11372,'BKAS IDR'!$N$10:$N$43)</f>
        <v>0</v>
      </c>
      <c r="F11372" s="573"/>
    </row>
    <row r="11373" spans="3:6" ht="15" customHeight="1">
      <c r="C11373" s="53" t="s">
        <v>2291</v>
      </c>
      <c r="D11373" s="1" t="s">
        <v>11459</v>
      </c>
      <c r="E11373" s="573">
        <f ca="1">SUMIF('BKAS IDR'!$E$10:$E$44,$C11373,'BKAS IDR'!$N$10:$N$43)</f>
        <v>0</v>
      </c>
      <c r="F11373" s="573"/>
    </row>
    <row r="11374" spans="3:6" ht="15" customHeight="1">
      <c r="C11374" s="53" t="s">
        <v>2292</v>
      </c>
      <c r="D11374" s="1" t="s">
        <v>11460</v>
      </c>
      <c r="E11374" s="573">
        <f ca="1">SUMIF('BKAS IDR'!$E$10:$E$44,$C11374,'BKAS IDR'!$N$10:$N$43)</f>
        <v>0</v>
      </c>
      <c r="F11374" s="573"/>
    </row>
    <row r="11375" spans="3:6" ht="15" customHeight="1">
      <c r="C11375" s="53" t="s">
        <v>2293</v>
      </c>
      <c r="D11375" s="1" t="s">
        <v>11461</v>
      </c>
      <c r="E11375" s="573">
        <f ca="1">SUMIF('BKAS IDR'!$E$10:$E$44,$C11375,'BKAS IDR'!$N$10:$N$43)</f>
        <v>0</v>
      </c>
      <c r="F11375" s="573"/>
    </row>
    <row r="11376" spans="3:6" ht="15" customHeight="1">
      <c r="C11376" s="53" t="s">
        <v>2294</v>
      </c>
      <c r="D11376" s="1" t="s">
        <v>11462</v>
      </c>
      <c r="E11376" s="573">
        <f ca="1">SUMIF('BKAS IDR'!$E$10:$E$44,$C11376,'BKAS IDR'!$N$10:$N$43)</f>
        <v>0</v>
      </c>
      <c r="F11376" s="573"/>
    </row>
    <row r="11377" spans="3:6" ht="15" customHeight="1">
      <c r="C11377" s="53" t="s">
        <v>2295</v>
      </c>
      <c r="D11377" s="1" t="s">
        <v>11463</v>
      </c>
      <c r="E11377" s="573">
        <f ca="1">SUMIF('BKAS IDR'!$E$10:$E$44,$C11377,'BKAS IDR'!$N$10:$N$43)</f>
        <v>0</v>
      </c>
      <c r="F11377" s="573"/>
    </row>
    <row r="11378" spans="3:6" ht="15" customHeight="1">
      <c r="C11378" s="53" t="s">
        <v>2296</v>
      </c>
      <c r="D11378" s="1" t="s">
        <v>11464</v>
      </c>
      <c r="E11378" s="573">
        <f ca="1">SUMIF('BKAS IDR'!$E$10:$E$44,$C11378,'BKAS IDR'!$N$10:$N$43)</f>
        <v>0</v>
      </c>
      <c r="F11378" s="573"/>
    </row>
    <row r="11379" spans="3:6" ht="15" customHeight="1">
      <c r="C11379" s="53" t="s">
        <v>2297</v>
      </c>
      <c r="D11379" s="1" t="s">
        <v>11465</v>
      </c>
      <c r="E11379" s="573">
        <f ca="1">SUMIF('BKAS IDR'!$E$10:$E$44,$C11379,'BKAS IDR'!$N$10:$N$43)</f>
        <v>0</v>
      </c>
      <c r="F11379" s="573"/>
    </row>
    <row r="11380" spans="3:6" ht="15" customHeight="1">
      <c r="C11380" s="53" t="s">
        <v>2298</v>
      </c>
      <c r="D11380" s="1" t="s">
        <v>11466</v>
      </c>
      <c r="E11380" s="573">
        <f ca="1">SUMIF('BKAS IDR'!$E$10:$E$44,$C11380,'BKAS IDR'!$N$10:$N$43)</f>
        <v>0</v>
      </c>
      <c r="F11380" s="573"/>
    </row>
    <row r="11381" spans="3:6" ht="15" customHeight="1">
      <c r="C11381" s="53" t="s">
        <v>2299</v>
      </c>
      <c r="D11381" s="1" t="s">
        <v>11467</v>
      </c>
      <c r="E11381" s="573">
        <f ca="1">SUMIF('BKAS IDR'!$E$10:$E$44,$C11381,'BKAS IDR'!$N$10:$N$43)</f>
        <v>0</v>
      </c>
      <c r="F11381" s="573"/>
    </row>
    <row r="11382" spans="3:6" ht="15" customHeight="1">
      <c r="C11382" s="53" t="s">
        <v>2300</v>
      </c>
      <c r="D11382" s="1" t="s">
        <v>11468</v>
      </c>
      <c r="E11382" s="573">
        <f ca="1">SUMIF('BKAS IDR'!$E$10:$E$44,$C11382,'BKAS IDR'!$N$10:$N$43)</f>
        <v>0</v>
      </c>
      <c r="F11382" s="573"/>
    </row>
    <row r="11383" spans="3:6" ht="15" customHeight="1">
      <c r="C11383" s="53" t="s">
        <v>2301</v>
      </c>
      <c r="D11383" s="1" t="s">
        <v>11469</v>
      </c>
      <c r="E11383" s="573">
        <f ca="1">SUMIF('BKAS IDR'!$E$10:$E$44,$C11383,'BKAS IDR'!$N$10:$N$43)</f>
        <v>0</v>
      </c>
      <c r="F11383" s="573"/>
    </row>
    <row r="11384" spans="3:6" ht="15" customHeight="1">
      <c r="C11384" s="53" t="s">
        <v>2302</v>
      </c>
      <c r="D11384" s="1" t="s">
        <v>11470</v>
      </c>
      <c r="E11384" s="573">
        <f ca="1">SUMIF('BKAS IDR'!$E$10:$E$44,$C11384,'BKAS IDR'!$N$10:$N$43)</f>
        <v>0</v>
      </c>
      <c r="F11384" s="573"/>
    </row>
    <row r="11385" spans="3:6" ht="15" customHeight="1">
      <c r="C11385" s="53" t="s">
        <v>2303</v>
      </c>
      <c r="D11385" s="1" t="s">
        <v>11471</v>
      </c>
      <c r="E11385" s="573">
        <f ca="1">SUMIF('BKAS IDR'!$E$10:$E$44,$C11385,'BKAS IDR'!$N$10:$N$43)</f>
        <v>0</v>
      </c>
      <c r="F11385" s="573"/>
    </row>
    <row r="11386" spans="3:6" ht="15" customHeight="1">
      <c r="C11386" s="53" t="s">
        <v>2304</v>
      </c>
      <c r="D11386" s="1" t="s">
        <v>11472</v>
      </c>
      <c r="E11386" s="573">
        <f ca="1">SUMIF('BKAS IDR'!$E$10:$E$44,$C11386,'BKAS IDR'!$N$10:$N$43)</f>
        <v>0</v>
      </c>
      <c r="F11386" s="573"/>
    </row>
    <row r="11387" spans="3:6" ht="15" customHeight="1">
      <c r="C11387" s="53" t="s">
        <v>2305</v>
      </c>
      <c r="D11387" s="1" t="s">
        <v>11473</v>
      </c>
      <c r="E11387" s="573">
        <f ca="1">SUMIF('BKAS IDR'!$E$10:$E$44,$C11387,'BKAS IDR'!$N$10:$N$43)</f>
        <v>0</v>
      </c>
      <c r="F11387" s="573"/>
    </row>
    <row r="11388" spans="3:6" ht="15" customHeight="1">
      <c r="C11388" s="53" t="s">
        <v>2306</v>
      </c>
      <c r="D11388" s="1" t="s">
        <v>11474</v>
      </c>
      <c r="E11388" s="573">
        <f ca="1">SUMIF('BKAS IDR'!$E$10:$E$44,$C11388,'BKAS IDR'!$N$10:$N$43)</f>
        <v>0</v>
      </c>
      <c r="F11388" s="573"/>
    </row>
    <row r="11389" spans="3:6" ht="15" customHeight="1">
      <c r="C11389" s="53" t="s">
        <v>2307</v>
      </c>
      <c r="D11389" s="1" t="s">
        <v>11475</v>
      </c>
      <c r="E11389" s="573">
        <f ca="1">SUMIF('BKAS IDR'!$E$10:$E$44,$C11389,'BKAS IDR'!$N$10:$N$43)</f>
        <v>0</v>
      </c>
      <c r="F11389" s="573"/>
    </row>
    <row r="11390" spans="3:6" ht="15" customHeight="1">
      <c r="C11390" s="53" t="s">
        <v>2308</v>
      </c>
      <c r="D11390" s="1" t="s">
        <v>11476</v>
      </c>
      <c r="E11390" s="573">
        <f ca="1">SUMIF('BKAS IDR'!$E$10:$E$44,$C11390,'BKAS IDR'!$N$10:$N$43)</f>
        <v>0</v>
      </c>
      <c r="F11390" s="573"/>
    </row>
    <row r="11391" spans="3:6" ht="15" customHeight="1">
      <c r="C11391" s="53" t="s">
        <v>2309</v>
      </c>
      <c r="D11391" s="1" t="s">
        <v>11477</v>
      </c>
      <c r="E11391" s="573">
        <f ca="1">SUMIF('BKAS IDR'!$E$10:$E$44,$C11391,'BKAS IDR'!$N$10:$N$43)</f>
        <v>0</v>
      </c>
      <c r="F11391" s="573"/>
    </row>
    <row r="11392" spans="3:6" ht="15" customHeight="1">
      <c r="C11392" s="53" t="s">
        <v>2310</v>
      </c>
      <c r="D11392" s="1" t="s">
        <v>11478</v>
      </c>
      <c r="E11392" s="573">
        <f ca="1">SUMIF('BKAS IDR'!$E$10:$E$44,$C11392,'BKAS IDR'!$N$10:$N$43)</f>
        <v>0</v>
      </c>
      <c r="F11392" s="573"/>
    </row>
    <row r="11393" spans="3:6" ht="15" customHeight="1">
      <c r="C11393" s="53" t="s">
        <v>2311</v>
      </c>
      <c r="D11393" s="1" t="s">
        <v>11479</v>
      </c>
      <c r="E11393" s="573">
        <f ca="1">SUMIF('BKAS IDR'!$E$10:$E$44,$C11393,'BKAS IDR'!$N$10:$N$43)</f>
        <v>0</v>
      </c>
      <c r="F11393" s="573"/>
    </row>
    <row r="11394" spans="3:6" ht="15" customHeight="1">
      <c r="C11394" s="53" t="s">
        <v>2312</v>
      </c>
      <c r="D11394" s="1" t="s">
        <v>11480</v>
      </c>
      <c r="E11394" s="573">
        <f ca="1">SUMIF('BKAS IDR'!$E$10:$E$44,$C11394,'BKAS IDR'!$N$10:$N$43)</f>
        <v>0</v>
      </c>
      <c r="F11394" s="573"/>
    </row>
    <row r="11395" spans="3:6" ht="15" customHeight="1">
      <c r="C11395" s="53" t="s">
        <v>2313</v>
      </c>
      <c r="D11395" s="1" t="s">
        <v>11481</v>
      </c>
      <c r="E11395" s="573">
        <f ca="1">SUMIF('BKAS IDR'!$E$10:$E$44,$C11395,'BKAS IDR'!$N$10:$N$43)</f>
        <v>0</v>
      </c>
      <c r="F11395" s="573"/>
    </row>
    <row r="11396" spans="3:6" ht="15" customHeight="1">
      <c r="C11396" s="53" t="s">
        <v>2314</v>
      </c>
      <c r="D11396" s="1" t="s">
        <v>11482</v>
      </c>
      <c r="E11396" s="573">
        <f ca="1">SUMIF('BKAS IDR'!$E$10:$E$44,$C11396,'BKAS IDR'!$N$10:$N$43)</f>
        <v>0</v>
      </c>
      <c r="F11396" s="573"/>
    </row>
    <row r="11397" spans="3:6" ht="15" customHeight="1">
      <c r="C11397" s="53" t="s">
        <v>2315</v>
      </c>
      <c r="D11397" s="1" t="s">
        <v>11483</v>
      </c>
      <c r="E11397" s="573">
        <f ca="1">SUMIF('BKAS IDR'!$E$10:$E$44,$C11397,'BKAS IDR'!$N$10:$N$43)</f>
        <v>0</v>
      </c>
      <c r="F11397" s="573"/>
    </row>
    <row r="11398" spans="3:6" ht="15" customHeight="1">
      <c r="C11398" s="53" t="s">
        <v>2316</v>
      </c>
      <c r="D11398" s="1" t="s">
        <v>11484</v>
      </c>
      <c r="E11398" s="573">
        <f ca="1">SUMIF('BKAS IDR'!$E$10:$E$44,$C11398,'BKAS IDR'!$N$10:$N$43)</f>
        <v>0</v>
      </c>
      <c r="F11398" s="573"/>
    </row>
    <row r="11399" spans="3:6" ht="15" customHeight="1">
      <c r="C11399" s="53" t="s">
        <v>2317</v>
      </c>
      <c r="D11399" s="1" t="s">
        <v>11485</v>
      </c>
      <c r="E11399" s="573">
        <f ca="1">SUMIF('BKAS IDR'!$E$10:$E$44,$C11399,'BKAS IDR'!$N$10:$N$43)</f>
        <v>0</v>
      </c>
      <c r="F11399" s="573"/>
    </row>
    <row r="11400" spans="3:6" ht="15" customHeight="1">
      <c r="C11400" s="53" t="s">
        <v>2318</v>
      </c>
      <c r="D11400" s="1" t="s">
        <v>11486</v>
      </c>
      <c r="E11400" s="573">
        <f ca="1">SUMIF('BKAS IDR'!$E$10:$E$44,$C11400,'BKAS IDR'!$N$10:$N$43)</f>
        <v>0</v>
      </c>
      <c r="F11400" s="573"/>
    </row>
    <row r="11401" spans="3:6" ht="15" customHeight="1">
      <c r="C11401" s="53" t="s">
        <v>2319</v>
      </c>
      <c r="D11401" s="1" t="s">
        <v>11487</v>
      </c>
      <c r="E11401" s="573">
        <f ca="1">SUMIF('BKAS IDR'!$E$10:$E$44,$C11401,'BKAS IDR'!$N$10:$N$43)</f>
        <v>0</v>
      </c>
      <c r="F11401" s="573"/>
    </row>
    <row r="11402" spans="3:6" ht="15" customHeight="1">
      <c r="C11402" s="53" t="s">
        <v>2320</v>
      </c>
      <c r="D11402" s="1" t="s">
        <v>11488</v>
      </c>
      <c r="E11402" s="573">
        <f ca="1">SUMIF('BKAS IDR'!$E$10:$E$44,$C11402,'BKAS IDR'!$N$10:$N$43)</f>
        <v>0</v>
      </c>
      <c r="F11402" s="573"/>
    </row>
    <row r="11403" spans="3:6" ht="15" customHeight="1">
      <c r="C11403" s="53" t="s">
        <v>2321</v>
      </c>
      <c r="D11403" s="1" t="s">
        <v>11489</v>
      </c>
      <c r="E11403" s="573">
        <f ca="1">SUMIF('BKAS IDR'!$E$10:$E$44,$C11403,'BKAS IDR'!$N$10:$N$43)</f>
        <v>0</v>
      </c>
      <c r="F11403" s="573"/>
    </row>
    <row r="11404" spans="3:6" ht="15" customHeight="1">
      <c r="C11404" s="53" t="s">
        <v>2322</v>
      </c>
      <c r="D11404" s="1" t="s">
        <v>11490</v>
      </c>
      <c r="E11404" s="573">
        <f ca="1">SUMIF('BKAS IDR'!$E$10:$E$44,$C11404,'BKAS IDR'!$N$10:$N$43)</f>
        <v>0</v>
      </c>
      <c r="F11404" s="573"/>
    </row>
    <row r="11405" spans="3:6" ht="15" customHeight="1">
      <c r="C11405" s="53" t="s">
        <v>2323</v>
      </c>
      <c r="D11405" s="1" t="s">
        <v>11491</v>
      </c>
      <c r="E11405" s="573">
        <f ca="1">SUMIF('BKAS IDR'!$E$10:$E$44,$C11405,'BKAS IDR'!$N$10:$N$43)</f>
        <v>0</v>
      </c>
      <c r="F11405" s="573"/>
    </row>
    <row r="11406" spans="3:6" ht="15" customHeight="1">
      <c r="C11406" s="53" t="s">
        <v>2324</v>
      </c>
      <c r="D11406" s="1" t="s">
        <v>11492</v>
      </c>
      <c r="E11406" s="573">
        <f ca="1">SUMIF('BKAS IDR'!$E$10:$E$44,$C11406,'BKAS IDR'!$N$10:$N$43)</f>
        <v>0</v>
      </c>
      <c r="F11406" s="573"/>
    </row>
    <row r="11407" spans="3:6" ht="15" customHeight="1">
      <c r="C11407" s="53" t="s">
        <v>2325</v>
      </c>
      <c r="D11407" s="1" t="s">
        <v>11493</v>
      </c>
      <c r="E11407" s="573">
        <f ca="1">SUMIF('BKAS IDR'!$E$10:$E$44,$C11407,'BKAS IDR'!$N$10:$N$43)</f>
        <v>0</v>
      </c>
      <c r="F11407" s="573"/>
    </row>
    <row r="11408" spans="3:6" ht="15" customHeight="1">
      <c r="C11408" s="53" t="s">
        <v>2326</v>
      </c>
      <c r="D11408" s="1" t="s">
        <v>11494</v>
      </c>
      <c r="E11408" s="573">
        <f ca="1">SUMIF('BKAS IDR'!$E$10:$E$44,$C11408,'BKAS IDR'!$N$10:$N$43)</f>
        <v>0</v>
      </c>
      <c r="F11408" s="573"/>
    </row>
    <row r="11409" spans="3:6" ht="15" customHeight="1">
      <c r="C11409" s="53" t="s">
        <v>2327</v>
      </c>
      <c r="D11409" s="1" t="s">
        <v>11495</v>
      </c>
      <c r="E11409" s="573">
        <f ca="1">SUMIF('BKAS IDR'!$E$10:$E$44,$C11409,'BKAS IDR'!$N$10:$N$43)</f>
        <v>0</v>
      </c>
      <c r="F11409" s="573"/>
    </row>
    <row r="11410" spans="3:6" ht="15" customHeight="1">
      <c r="C11410" s="53" t="s">
        <v>2328</v>
      </c>
      <c r="D11410" s="1" t="s">
        <v>11496</v>
      </c>
      <c r="E11410" s="573">
        <f ca="1">SUMIF('BKAS IDR'!$E$10:$E$44,$C11410,'BKAS IDR'!$N$10:$N$43)</f>
        <v>0</v>
      </c>
      <c r="F11410" s="573"/>
    </row>
    <row r="11411" spans="3:6" ht="15" customHeight="1">
      <c r="C11411" s="53" t="s">
        <v>2329</v>
      </c>
      <c r="D11411" s="1" t="s">
        <v>11497</v>
      </c>
      <c r="E11411" s="573">
        <f ca="1">SUMIF('BKAS IDR'!$E$10:$E$44,$C11411,'BKAS IDR'!$N$10:$N$43)</f>
        <v>0</v>
      </c>
      <c r="F11411" s="573"/>
    </row>
    <row r="11412" spans="3:6" ht="15" customHeight="1">
      <c r="C11412" s="53" t="s">
        <v>2330</v>
      </c>
      <c r="D11412" s="1" t="s">
        <v>11498</v>
      </c>
      <c r="E11412" s="573">
        <f ca="1">SUMIF('BKAS IDR'!$E$10:$E$44,$C11412,'BKAS IDR'!$N$10:$N$43)</f>
        <v>0</v>
      </c>
      <c r="F11412" s="573"/>
    </row>
    <row r="11413" spans="3:6" ht="15" customHeight="1">
      <c r="C11413" s="53" t="s">
        <v>2331</v>
      </c>
      <c r="D11413" s="1" t="s">
        <v>11499</v>
      </c>
      <c r="E11413" s="573">
        <f ca="1">SUMIF('BKAS IDR'!$E$10:$E$44,$C11413,'BKAS IDR'!$N$10:$N$43)</f>
        <v>0</v>
      </c>
      <c r="F11413" s="573"/>
    </row>
    <row r="11414" spans="3:6" ht="15" customHeight="1">
      <c r="C11414" s="53" t="s">
        <v>2332</v>
      </c>
      <c r="D11414" s="1" t="s">
        <v>11500</v>
      </c>
      <c r="E11414" s="573">
        <f ca="1">SUMIF('BKAS IDR'!$E$10:$E$44,$C11414,'BKAS IDR'!$N$10:$N$43)</f>
        <v>0</v>
      </c>
      <c r="F11414" s="573"/>
    </row>
    <row r="11415" spans="3:6" ht="15" customHeight="1">
      <c r="C11415" s="53" t="s">
        <v>2333</v>
      </c>
      <c r="D11415" s="1" t="s">
        <v>11501</v>
      </c>
      <c r="E11415" s="573">
        <f ca="1">SUMIF('BKAS IDR'!$E$10:$E$44,$C11415,'BKAS IDR'!$N$10:$N$43)</f>
        <v>0</v>
      </c>
      <c r="F11415" s="573"/>
    </row>
    <row r="11416" spans="3:6" ht="15" customHeight="1">
      <c r="C11416" s="53" t="s">
        <v>2334</v>
      </c>
      <c r="D11416" s="1" t="s">
        <v>11502</v>
      </c>
      <c r="E11416" s="573">
        <f ca="1">SUMIF('BKAS IDR'!$E$10:$E$44,$C11416,'BKAS IDR'!$N$10:$N$43)</f>
        <v>0</v>
      </c>
      <c r="F11416" s="573"/>
    </row>
    <row r="11417" spans="3:6" ht="15" customHeight="1">
      <c r="C11417" s="53" t="s">
        <v>2335</v>
      </c>
      <c r="D11417" s="1" t="s">
        <v>11503</v>
      </c>
      <c r="E11417" s="573">
        <f ca="1">SUMIF('BKAS IDR'!$E$10:$E$44,$C11417,'BKAS IDR'!$N$10:$N$43)</f>
        <v>0</v>
      </c>
      <c r="F11417" s="573"/>
    </row>
    <row r="11418" spans="3:6" ht="15" customHeight="1">
      <c r="C11418" s="53" t="s">
        <v>2336</v>
      </c>
      <c r="D11418" s="1" t="s">
        <v>11504</v>
      </c>
      <c r="E11418" s="573">
        <f ca="1">SUMIF('BKAS IDR'!$E$10:$E$44,$C11418,'BKAS IDR'!$N$10:$N$43)</f>
        <v>0</v>
      </c>
      <c r="F11418" s="573"/>
    </row>
    <row r="11419" spans="3:6" ht="15" customHeight="1">
      <c r="C11419" s="53" t="s">
        <v>2337</v>
      </c>
      <c r="D11419" s="1" t="s">
        <v>11505</v>
      </c>
      <c r="E11419" s="573">
        <f ca="1">SUMIF('BKAS IDR'!$E$10:$E$44,$C11419,'BKAS IDR'!$N$10:$N$43)</f>
        <v>0</v>
      </c>
      <c r="F11419" s="573"/>
    </row>
    <row r="11420" spans="3:6" ht="15" customHeight="1">
      <c r="C11420" s="53" t="s">
        <v>2338</v>
      </c>
      <c r="D11420" s="1" t="s">
        <v>11506</v>
      </c>
      <c r="E11420" s="573">
        <f ca="1">SUMIF('BKAS IDR'!$E$10:$E$44,$C11420,'BKAS IDR'!$N$10:$N$43)</f>
        <v>0</v>
      </c>
      <c r="F11420" s="573"/>
    </row>
    <row r="11421" spans="3:6" ht="15" customHeight="1">
      <c r="C11421" s="53" t="s">
        <v>2339</v>
      </c>
      <c r="D11421" s="1" t="s">
        <v>11507</v>
      </c>
      <c r="E11421" s="573">
        <f ca="1">SUMIF('BKAS IDR'!$E$10:$E$44,$C11421,'BKAS IDR'!$N$10:$N$43)</f>
        <v>0</v>
      </c>
      <c r="F11421" s="573"/>
    </row>
    <row r="11422" spans="3:6" ht="15" customHeight="1">
      <c r="C11422" s="53" t="s">
        <v>2340</v>
      </c>
      <c r="D11422" s="1" t="s">
        <v>11508</v>
      </c>
      <c r="E11422" s="573">
        <f ca="1">SUMIF('BKAS IDR'!$E$10:$E$44,$C11422,'BKAS IDR'!$N$10:$N$43)</f>
        <v>0</v>
      </c>
      <c r="F11422" s="573"/>
    </row>
    <row r="11423" spans="3:6" ht="15" customHeight="1">
      <c r="C11423" s="53" t="s">
        <v>2341</v>
      </c>
      <c r="D11423" s="1" t="s">
        <v>11509</v>
      </c>
      <c r="E11423" s="573">
        <f ca="1">SUMIF('BKAS IDR'!$E$10:$E$44,$C11423,'BKAS IDR'!$N$10:$N$43)</f>
        <v>0</v>
      </c>
      <c r="F11423" s="573"/>
    </row>
    <row r="11424" spans="3:6" ht="15" customHeight="1">
      <c r="C11424" s="53" t="s">
        <v>2342</v>
      </c>
      <c r="D11424" s="1" t="s">
        <v>11510</v>
      </c>
      <c r="E11424" s="573">
        <f ca="1">SUMIF('BKAS IDR'!$E$10:$E$44,$C11424,'BKAS IDR'!$N$10:$N$43)</f>
        <v>0</v>
      </c>
      <c r="F11424" s="573"/>
    </row>
    <row r="11425" spans="3:6" ht="15" customHeight="1">
      <c r="C11425" s="53" t="s">
        <v>2343</v>
      </c>
      <c r="D11425" s="1" t="s">
        <v>11511</v>
      </c>
      <c r="E11425" s="573">
        <f ca="1">SUMIF('BKAS IDR'!$E$10:$E$44,$C11425,'BKAS IDR'!$N$10:$N$43)</f>
        <v>0</v>
      </c>
      <c r="F11425" s="573"/>
    </row>
    <row r="11426" spans="3:6" ht="15" customHeight="1">
      <c r="C11426" s="53" t="s">
        <v>2344</v>
      </c>
      <c r="D11426" s="1" t="s">
        <v>11512</v>
      </c>
      <c r="E11426" s="573">
        <f ca="1">SUMIF('BKAS IDR'!$E$10:$E$44,$C11426,'BKAS IDR'!$N$10:$N$43)</f>
        <v>0</v>
      </c>
      <c r="F11426" s="573"/>
    </row>
    <row r="11427" spans="3:6" ht="15" customHeight="1">
      <c r="C11427" s="53" t="s">
        <v>2345</v>
      </c>
      <c r="D11427" s="1" t="s">
        <v>11513</v>
      </c>
      <c r="E11427" s="573">
        <f ca="1">SUMIF('BKAS IDR'!$E$10:$E$44,$C11427,'BKAS IDR'!$N$10:$N$43)</f>
        <v>0</v>
      </c>
      <c r="F11427" s="573"/>
    </row>
    <row r="11428" spans="3:6" ht="15" customHeight="1">
      <c r="C11428" s="53" t="s">
        <v>2346</v>
      </c>
      <c r="D11428" s="1" t="s">
        <v>11514</v>
      </c>
      <c r="E11428" s="573">
        <f ca="1">SUMIF('BKAS IDR'!$E$10:$E$44,$C11428,'BKAS IDR'!$N$10:$N$43)</f>
        <v>0</v>
      </c>
      <c r="F11428" s="573"/>
    </row>
    <row r="11429" spans="3:6" ht="15" customHeight="1">
      <c r="C11429" s="53" t="s">
        <v>2347</v>
      </c>
      <c r="D11429" s="1" t="s">
        <v>11515</v>
      </c>
      <c r="E11429" s="573">
        <f ca="1">SUMIF('BKAS IDR'!$E$10:$E$44,$C11429,'BKAS IDR'!$N$10:$N$43)</f>
        <v>0</v>
      </c>
      <c r="F11429" s="573"/>
    </row>
    <row r="11430" spans="3:6" ht="15" customHeight="1">
      <c r="C11430" s="53" t="s">
        <v>2348</v>
      </c>
      <c r="D11430" s="1" t="s">
        <v>11516</v>
      </c>
      <c r="E11430" s="573">
        <f ca="1">SUMIF('BKAS IDR'!$E$10:$E$44,$C11430,'BKAS IDR'!$N$10:$N$43)</f>
        <v>0</v>
      </c>
      <c r="F11430" s="573"/>
    </row>
    <row r="11431" spans="3:6" ht="15" customHeight="1">
      <c r="C11431" s="53" t="s">
        <v>2349</v>
      </c>
      <c r="D11431" s="1" t="s">
        <v>11517</v>
      </c>
      <c r="E11431" s="573">
        <f ca="1">SUMIF('BKAS IDR'!$E$10:$E$44,$C11431,'BKAS IDR'!$N$10:$N$43)</f>
        <v>0</v>
      </c>
      <c r="F11431" s="573"/>
    </row>
    <row r="11432" spans="3:6" ht="15" customHeight="1">
      <c r="C11432" s="53" t="s">
        <v>2350</v>
      </c>
      <c r="D11432" s="1" t="s">
        <v>11518</v>
      </c>
      <c r="E11432" s="573">
        <f ca="1">SUMIF('BKAS IDR'!$E$10:$E$44,$C11432,'BKAS IDR'!$N$10:$N$43)</f>
        <v>0</v>
      </c>
      <c r="F11432" s="573"/>
    </row>
    <row r="11433" spans="3:6" ht="15" customHeight="1">
      <c r="C11433" s="53" t="s">
        <v>2351</v>
      </c>
      <c r="D11433" s="1" t="s">
        <v>11519</v>
      </c>
      <c r="E11433" s="573">
        <f ca="1">SUMIF('BKAS IDR'!$E$10:$E$44,$C11433,'BKAS IDR'!$N$10:$N$43)</f>
        <v>0</v>
      </c>
      <c r="F11433" s="573"/>
    </row>
    <row r="11434" spans="3:6" ht="15" customHeight="1">
      <c r="C11434" s="53" t="s">
        <v>2352</v>
      </c>
      <c r="D11434" s="1" t="s">
        <v>11520</v>
      </c>
      <c r="E11434" s="573">
        <f ca="1">SUMIF('BKAS IDR'!$E$10:$E$44,$C11434,'BKAS IDR'!$N$10:$N$43)</f>
        <v>0</v>
      </c>
      <c r="F11434" s="573"/>
    </row>
    <row r="11435" spans="3:6" ht="15" customHeight="1">
      <c r="C11435" s="53" t="s">
        <v>2353</v>
      </c>
      <c r="D11435" s="1" t="s">
        <v>11521</v>
      </c>
      <c r="E11435" s="573">
        <f ca="1">SUMIF('BKAS IDR'!$E$10:$E$44,$C11435,'BKAS IDR'!$N$10:$N$43)</f>
        <v>0</v>
      </c>
      <c r="F11435" s="573"/>
    </row>
    <row r="11436" spans="3:6" ht="15" customHeight="1">
      <c r="C11436" s="53" t="s">
        <v>2354</v>
      </c>
      <c r="D11436" s="1" t="s">
        <v>11522</v>
      </c>
      <c r="E11436" s="573">
        <f ca="1">SUMIF('BKAS IDR'!$E$10:$E$44,$C11436,'BKAS IDR'!$N$10:$N$43)</f>
        <v>0</v>
      </c>
      <c r="F11436" s="573"/>
    </row>
    <row r="11437" spans="3:6" ht="15" customHeight="1">
      <c r="C11437" s="53" t="s">
        <v>2355</v>
      </c>
      <c r="D11437" s="1" t="s">
        <v>11523</v>
      </c>
      <c r="E11437" s="573">
        <f ca="1">SUMIF('BKAS IDR'!$E$10:$E$44,$C11437,'BKAS IDR'!$N$10:$N$43)</f>
        <v>0</v>
      </c>
      <c r="F11437" s="573"/>
    </row>
    <row r="11438" spans="3:6" ht="15" customHeight="1">
      <c r="C11438" s="53" t="s">
        <v>2356</v>
      </c>
      <c r="D11438" s="1" t="s">
        <v>11524</v>
      </c>
      <c r="E11438" s="573">
        <f ca="1">SUMIF('BKAS IDR'!$E$10:$E$44,$C11438,'BKAS IDR'!$N$10:$N$43)</f>
        <v>0</v>
      </c>
      <c r="F11438" s="573"/>
    </row>
    <row r="11439" spans="3:6" ht="15" customHeight="1">
      <c r="C11439" s="53" t="s">
        <v>2357</v>
      </c>
      <c r="D11439" s="1" t="s">
        <v>11525</v>
      </c>
      <c r="E11439" s="573">
        <f ca="1">SUMIF('BKAS IDR'!$E$10:$E$44,$C11439,'BKAS IDR'!$N$10:$N$43)</f>
        <v>0</v>
      </c>
      <c r="F11439" s="573"/>
    </row>
    <row r="11440" spans="3:6" ht="15" customHeight="1">
      <c r="C11440" s="53" t="s">
        <v>2358</v>
      </c>
      <c r="D11440" s="1" t="s">
        <v>11526</v>
      </c>
      <c r="E11440" s="573">
        <f ca="1">SUMIF('BKAS IDR'!$E$10:$E$44,$C11440,'BKAS IDR'!$N$10:$N$43)</f>
        <v>0</v>
      </c>
      <c r="F11440" s="573"/>
    </row>
    <row r="11441" spans="3:6" ht="15" customHeight="1">
      <c r="C11441" s="53" t="s">
        <v>2359</v>
      </c>
      <c r="D11441" s="1" t="s">
        <v>11527</v>
      </c>
      <c r="E11441" s="573">
        <f ca="1">SUMIF('BKAS IDR'!$E$10:$E$44,$C11441,'BKAS IDR'!$N$10:$N$43)</f>
        <v>0</v>
      </c>
      <c r="F11441" s="573"/>
    </row>
    <row r="11442" spans="3:6" ht="15" customHeight="1">
      <c r="C11442" s="53" t="s">
        <v>2360</v>
      </c>
      <c r="D11442" s="1" t="s">
        <v>11528</v>
      </c>
      <c r="E11442" s="573">
        <f ca="1">SUMIF('BKAS IDR'!$E$10:$E$44,$C11442,'BKAS IDR'!$N$10:$N$43)</f>
        <v>0</v>
      </c>
      <c r="F11442" s="573"/>
    </row>
    <row r="11443" spans="3:6" ht="15" customHeight="1">
      <c r="C11443" s="53" t="s">
        <v>2361</v>
      </c>
      <c r="D11443" s="1" t="s">
        <v>11529</v>
      </c>
      <c r="E11443" s="573">
        <f ca="1">SUMIF('BKAS IDR'!$E$10:$E$44,$C11443,'BKAS IDR'!$N$10:$N$43)</f>
        <v>0</v>
      </c>
      <c r="F11443" s="573"/>
    </row>
    <row r="11444" spans="3:6" ht="15" customHeight="1">
      <c r="C11444" s="53" t="s">
        <v>2362</v>
      </c>
      <c r="D11444" s="1" t="s">
        <v>11530</v>
      </c>
      <c r="E11444" s="573">
        <f ca="1">SUMIF('BKAS IDR'!$E$10:$E$44,$C11444,'BKAS IDR'!$N$10:$N$43)</f>
        <v>0</v>
      </c>
      <c r="F11444" s="573"/>
    </row>
    <row r="11445" spans="3:6" ht="15" customHeight="1">
      <c r="C11445" s="53" t="s">
        <v>2363</v>
      </c>
      <c r="D11445" s="1" t="s">
        <v>11531</v>
      </c>
      <c r="E11445" s="573">
        <f ca="1">SUMIF('BKAS IDR'!$E$10:$E$44,$C11445,'BKAS IDR'!$N$10:$N$43)</f>
        <v>0</v>
      </c>
      <c r="F11445" s="573"/>
    </row>
    <row r="11446" spans="3:6" ht="15" customHeight="1">
      <c r="C11446" s="53" t="s">
        <v>2364</v>
      </c>
      <c r="D11446" s="1" t="s">
        <v>11532</v>
      </c>
      <c r="E11446" s="573">
        <f ca="1">SUMIF('BKAS IDR'!$E$10:$E$44,$C11446,'BKAS IDR'!$N$10:$N$43)</f>
        <v>0</v>
      </c>
      <c r="F11446" s="573"/>
    </row>
    <row r="11447" spans="3:6" ht="15" customHeight="1">
      <c r="C11447" s="53" t="s">
        <v>2365</v>
      </c>
      <c r="D11447" s="1" t="s">
        <v>11533</v>
      </c>
      <c r="E11447" s="573">
        <f ca="1">SUMIF('BKAS IDR'!$E$10:$E$44,$C11447,'BKAS IDR'!$N$10:$N$43)</f>
        <v>0</v>
      </c>
      <c r="F11447" s="573"/>
    </row>
    <row r="11448" spans="3:6" ht="15" customHeight="1">
      <c r="C11448" s="53" t="s">
        <v>2366</v>
      </c>
      <c r="D11448" s="1" t="s">
        <v>11534</v>
      </c>
      <c r="E11448" s="573">
        <f ca="1">SUMIF('BKAS IDR'!$E$10:$E$44,$C11448,'BKAS IDR'!$N$10:$N$43)</f>
        <v>0</v>
      </c>
      <c r="F11448" s="573"/>
    </row>
    <row r="11449" spans="3:6" ht="15" customHeight="1">
      <c r="C11449" s="53" t="s">
        <v>2367</v>
      </c>
      <c r="D11449" s="1" t="s">
        <v>11535</v>
      </c>
      <c r="E11449" s="573">
        <f ca="1">SUMIF('BKAS IDR'!$E$10:$E$44,$C11449,'BKAS IDR'!$N$10:$N$43)</f>
        <v>0</v>
      </c>
      <c r="F11449" s="573"/>
    </row>
    <row r="11450" spans="3:6" ht="15" customHeight="1">
      <c r="C11450" s="53" t="s">
        <v>2368</v>
      </c>
      <c r="D11450" s="1" t="s">
        <v>11536</v>
      </c>
      <c r="E11450" s="573">
        <f ca="1">SUMIF('BKAS IDR'!$E$10:$E$44,$C11450,'BKAS IDR'!$N$10:$N$43)</f>
        <v>0</v>
      </c>
      <c r="F11450" s="573"/>
    </row>
    <row r="11451" spans="3:6" ht="15" customHeight="1">
      <c r="C11451" s="53" t="s">
        <v>2369</v>
      </c>
      <c r="D11451" s="1" t="s">
        <v>11537</v>
      </c>
      <c r="E11451" s="573">
        <f ca="1">SUMIF('BKAS IDR'!$E$10:$E$44,$C11451,'BKAS IDR'!$N$10:$N$43)</f>
        <v>0</v>
      </c>
      <c r="F11451" s="573"/>
    </row>
    <row r="11452" spans="3:6" ht="15" customHeight="1">
      <c r="C11452" s="53" t="s">
        <v>2370</v>
      </c>
      <c r="D11452" s="1" t="s">
        <v>11538</v>
      </c>
      <c r="E11452" s="573">
        <f ca="1">SUMIF('BKAS IDR'!$E$10:$E$44,$C11452,'BKAS IDR'!$N$10:$N$43)</f>
        <v>0</v>
      </c>
      <c r="F11452" s="573"/>
    </row>
    <row r="11453" spans="3:6" ht="15" customHeight="1">
      <c r="C11453" s="53" t="s">
        <v>2371</v>
      </c>
      <c r="D11453" s="1" t="s">
        <v>11539</v>
      </c>
      <c r="E11453" s="573">
        <f ca="1">SUMIF('BKAS IDR'!$E$10:$E$44,$C11453,'BKAS IDR'!$N$10:$N$43)</f>
        <v>0</v>
      </c>
      <c r="F11453" s="573"/>
    </row>
    <row r="11454" spans="3:6" ht="15" customHeight="1">
      <c r="C11454" s="53" t="s">
        <v>2372</v>
      </c>
      <c r="D11454" s="1" t="s">
        <v>11540</v>
      </c>
      <c r="E11454" s="573">
        <f ca="1">SUMIF('BKAS IDR'!$E$10:$E$44,$C11454,'BKAS IDR'!$N$10:$N$43)</f>
        <v>0</v>
      </c>
      <c r="F11454" s="573"/>
    </row>
    <row r="11455" spans="3:6" ht="15" customHeight="1">
      <c r="C11455" s="53" t="s">
        <v>2373</v>
      </c>
      <c r="D11455" s="1" t="s">
        <v>11541</v>
      </c>
      <c r="E11455" s="573">
        <f ca="1">SUMIF('BKAS IDR'!$E$10:$E$44,$C11455,'BKAS IDR'!$N$10:$N$43)</f>
        <v>0</v>
      </c>
      <c r="F11455" s="573"/>
    </row>
    <row r="11456" spans="3:6" ht="15" customHeight="1">
      <c r="C11456" s="53" t="s">
        <v>2374</v>
      </c>
      <c r="D11456" s="1" t="s">
        <v>11542</v>
      </c>
      <c r="E11456" s="573">
        <f ca="1">SUMIF('BKAS IDR'!$E$10:$E$44,$C11456,'BKAS IDR'!$N$10:$N$43)</f>
        <v>0</v>
      </c>
      <c r="F11456" s="573"/>
    </row>
    <row r="11457" spans="3:6" ht="15" customHeight="1">
      <c r="C11457" s="53" t="s">
        <v>2375</v>
      </c>
      <c r="D11457" s="1" t="s">
        <v>11543</v>
      </c>
      <c r="E11457" s="573">
        <f ca="1">SUMIF('BKAS IDR'!$E$10:$E$44,$C11457,'BKAS IDR'!$N$10:$N$43)</f>
        <v>0</v>
      </c>
      <c r="F11457" s="573"/>
    </row>
    <row r="11458" spans="3:6" ht="15" customHeight="1">
      <c r="C11458" s="53" t="s">
        <v>2376</v>
      </c>
      <c r="D11458" s="1" t="s">
        <v>11544</v>
      </c>
      <c r="E11458" s="573">
        <f ca="1">SUMIF('BKAS IDR'!$E$10:$E$44,$C11458,'BKAS IDR'!$N$10:$N$43)</f>
        <v>0</v>
      </c>
      <c r="F11458" s="573"/>
    </row>
    <row r="11459" spans="3:6" ht="15" customHeight="1">
      <c r="C11459" s="53" t="s">
        <v>2377</v>
      </c>
      <c r="D11459" s="1" t="s">
        <v>11545</v>
      </c>
      <c r="E11459" s="573">
        <f ca="1">SUMIF('BKAS IDR'!$E$10:$E$44,$C11459,'BKAS IDR'!$N$10:$N$43)</f>
        <v>0</v>
      </c>
      <c r="F11459" s="573"/>
    </row>
    <row r="11460" spans="3:6" ht="15" customHeight="1">
      <c r="C11460" s="53" t="s">
        <v>2378</v>
      </c>
      <c r="D11460" s="1" t="s">
        <v>11540</v>
      </c>
      <c r="E11460" s="573">
        <f ca="1">SUMIF('BKAS IDR'!$E$10:$E$44,$C11460,'BKAS IDR'!$N$10:$N$43)</f>
        <v>0</v>
      </c>
      <c r="F11460" s="573"/>
    </row>
    <row r="11461" spans="3:6" ht="15" customHeight="1">
      <c r="C11461" s="53" t="s">
        <v>2379</v>
      </c>
      <c r="D11461" s="1" t="s">
        <v>11546</v>
      </c>
      <c r="E11461" s="573">
        <f ca="1">SUMIF('BKAS IDR'!$E$10:$E$44,$C11461,'BKAS IDR'!$N$10:$N$43)</f>
        <v>0</v>
      </c>
      <c r="F11461" s="573"/>
    </row>
    <row r="11462" spans="3:6" ht="15" customHeight="1">
      <c r="C11462" s="53" t="s">
        <v>2380</v>
      </c>
      <c r="D11462" s="1" t="s">
        <v>11547</v>
      </c>
      <c r="E11462" s="573">
        <f ca="1">SUMIF('BKAS IDR'!$E$10:$E$44,$C11462,'BKAS IDR'!$N$10:$N$43)</f>
        <v>0</v>
      </c>
      <c r="F11462" s="573"/>
    </row>
    <row r="11463" spans="3:6" ht="15" customHeight="1">
      <c r="C11463" s="53" t="s">
        <v>2381</v>
      </c>
      <c r="D11463" s="1" t="s">
        <v>11548</v>
      </c>
      <c r="E11463" s="573">
        <f ca="1">SUMIF('BKAS IDR'!$E$10:$E$44,$C11463,'BKAS IDR'!$N$10:$N$43)</f>
        <v>0</v>
      </c>
      <c r="F11463" s="573"/>
    </row>
    <row r="11464" spans="3:6" ht="15" customHeight="1">
      <c r="C11464" s="53" t="s">
        <v>2382</v>
      </c>
      <c r="D11464" s="1" t="s">
        <v>11549</v>
      </c>
      <c r="E11464" s="573">
        <f ca="1">SUMIF('BKAS IDR'!$E$10:$E$44,$C11464,'BKAS IDR'!$N$10:$N$43)</f>
        <v>0</v>
      </c>
      <c r="F11464" s="573"/>
    </row>
    <row r="11465" spans="3:6" ht="15" customHeight="1">
      <c r="C11465" s="53" t="s">
        <v>2383</v>
      </c>
      <c r="D11465" s="1" t="s">
        <v>11550</v>
      </c>
      <c r="E11465" s="573">
        <f ca="1">SUMIF('BKAS IDR'!$E$10:$E$44,$C11465,'BKAS IDR'!$N$10:$N$43)</f>
        <v>0</v>
      </c>
      <c r="F11465" s="573"/>
    </row>
    <row r="11466" spans="3:6" ht="15" customHeight="1">
      <c r="C11466" s="53" t="s">
        <v>2384</v>
      </c>
      <c r="D11466" s="1" t="s">
        <v>11551</v>
      </c>
      <c r="E11466" s="573">
        <f ca="1">SUMIF('BKAS IDR'!$E$10:$E$44,$C11466,'BKAS IDR'!$N$10:$N$43)</f>
        <v>0</v>
      </c>
      <c r="F11466" s="573"/>
    </row>
    <row r="11467" spans="3:6" ht="15" customHeight="1">
      <c r="C11467" s="53" t="s">
        <v>2385</v>
      </c>
      <c r="D11467" s="1" t="s">
        <v>11552</v>
      </c>
      <c r="E11467" s="573">
        <f ca="1">SUMIF('BKAS IDR'!$E$10:$E$44,$C11467,'BKAS IDR'!$N$10:$N$43)</f>
        <v>0</v>
      </c>
      <c r="F11467" s="573"/>
    </row>
    <row r="11468" spans="3:6" ht="15" customHeight="1">
      <c r="C11468" s="53" t="s">
        <v>2386</v>
      </c>
      <c r="D11468" s="1" t="s">
        <v>11553</v>
      </c>
      <c r="E11468" s="573">
        <f ca="1">SUMIF('BKAS IDR'!$E$10:$E$44,$C11468,'BKAS IDR'!$N$10:$N$43)</f>
        <v>0</v>
      </c>
      <c r="F11468" s="573"/>
    </row>
    <row r="11469" spans="3:6" ht="15" customHeight="1">
      <c r="C11469" s="53" t="s">
        <v>2387</v>
      </c>
      <c r="D11469" s="1" t="s">
        <v>11554</v>
      </c>
      <c r="E11469" s="573">
        <f ca="1">SUMIF('BKAS IDR'!$E$10:$E$44,$C11469,'BKAS IDR'!$N$10:$N$43)</f>
        <v>0</v>
      </c>
      <c r="F11469" s="573"/>
    </row>
    <row r="11470" spans="3:6" ht="15" customHeight="1">
      <c r="C11470" s="53" t="s">
        <v>2388</v>
      </c>
      <c r="D11470" s="1" t="s">
        <v>11555</v>
      </c>
      <c r="E11470" s="573">
        <f ca="1">SUMIF('BKAS IDR'!$E$10:$E$44,$C11470,'BKAS IDR'!$N$10:$N$43)</f>
        <v>0</v>
      </c>
      <c r="F11470" s="573"/>
    </row>
    <row r="11471" spans="3:6" ht="15" customHeight="1">
      <c r="C11471" s="53" t="s">
        <v>2389</v>
      </c>
      <c r="D11471" s="1" t="s">
        <v>11556</v>
      </c>
      <c r="E11471" s="573">
        <f ca="1">SUMIF('BKAS IDR'!$E$10:$E$44,$C11471,'BKAS IDR'!$N$10:$N$43)</f>
        <v>0</v>
      </c>
      <c r="F11471" s="573"/>
    </row>
    <row r="11472" spans="3:6" ht="15" customHeight="1">
      <c r="C11472" s="53" t="s">
        <v>2390</v>
      </c>
      <c r="D11472" s="1" t="s">
        <v>11557</v>
      </c>
      <c r="E11472" s="573">
        <f ca="1">SUMIF('BKAS IDR'!$E$10:$E$44,$C11472,'BKAS IDR'!$N$10:$N$43)</f>
        <v>0</v>
      </c>
      <c r="F11472" s="573"/>
    </row>
    <row r="11473" spans="3:6" ht="15" customHeight="1">
      <c r="C11473" s="53" t="s">
        <v>2391</v>
      </c>
      <c r="D11473" s="1" t="s">
        <v>11558</v>
      </c>
      <c r="E11473" s="573">
        <f ca="1">SUMIF('BKAS IDR'!$E$10:$E$44,$C11473,'BKAS IDR'!$N$10:$N$43)</f>
        <v>0</v>
      </c>
      <c r="F11473" s="573"/>
    </row>
    <row r="11474" spans="3:6" ht="15" customHeight="1">
      <c r="C11474" s="53" t="s">
        <v>2392</v>
      </c>
      <c r="D11474" s="1" t="s">
        <v>11559</v>
      </c>
      <c r="E11474" s="573">
        <f ca="1">SUMIF('BKAS IDR'!$E$10:$E$44,$C11474,'BKAS IDR'!$N$10:$N$43)</f>
        <v>0</v>
      </c>
      <c r="F11474" s="573"/>
    </row>
    <row r="11475" spans="3:6" ht="15" customHeight="1">
      <c r="C11475" s="53" t="s">
        <v>2393</v>
      </c>
      <c r="D11475" s="1" t="s">
        <v>11560</v>
      </c>
      <c r="E11475" s="573">
        <f ca="1">SUMIF('BKAS IDR'!$E$10:$E$44,$C11475,'BKAS IDR'!$N$10:$N$43)</f>
        <v>0</v>
      </c>
      <c r="F11475" s="573"/>
    </row>
    <row r="11476" spans="3:6" ht="15" customHeight="1">
      <c r="C11476" s="53" t="s">
        <v>2394</v>
      </c>
      <c r="D11476" s="1" t="s">
        <v>11561</v>
      </c>
      <c r="E11476" s="573">
        <f ca="1">SUMIF('BKAS IDR'!$E$10:$E$44,$C11476,'BKAS IDR'!$N$10:$N$43)</f>
        <v>0</v>
      </c>
      <c r="F11476" s="573"/>
    </row>
    <row r="11477" spans="3:6" ht="15" customHeight="1">
      <c r="C11477" s="53" t="s">
        <v>2395</v>
      </c>
      <c r="D11477" s="1" t="s">
        <v>11562</v>
      </c>
      <c r="E11477" s="573">
        <f ca="1">SUMIF('BKAS IDR'!$E$10:$E$44,$C11477,'BKAS IDR'!$N$10:$N$43)</f>
        <v>0</v>
      </c>
      <c r="F11477" s="573"/>
    </row>
    <row r="11478" spans="3:6" ht="15" customHeight="1">
      <c r="C11478" s="53" t="s">
        <v>2396</v>
      </c>
      <c r="D11478" s="1" t="s">
        <v>11563</v>
      </c>
      <c r="E11478" s="573">
        <f ca="1">SUMIF('BKAS IDR'!$E$10:$E$44,$C11478,'BKAS IDR'!$N$10:$N$43)</f>
        <v>0</v>
      </c>
      <c r="F11478" s="573"/>
    </row>
    <row r="11479" spans="3:6" ht="15" customHeight="1">
      <c r="C11479" s="53" t="s">
        <v>2397</v>
      </c>
      <c r="D11479" s="1" t="s">
        <v>11564</v>
      </c>
      <c r="E11479" s="573">
        <f ca="1">SUMIF('BKAS IDR'!$E$10:$E$44,$C11479,'BKAS IDR'!$N$10:$N$43)</f>
        <v>0</v>
      </c>
      <c r="F11479" s="573"/>
    </row>
    <row r="11480" spans="3:6" ht="15" customHeight="1">
      <c r="C11480" s="53" t="s">
        <v>2398</v>
      </c>
      <c r="D11480" s="1" t="s">
        <v>11565</v>
      </c>
      <c r="E11480" s="573">
        <f ca="1">SUMIF('BKAS IDR'!$E$10:$E$44,$C11480,'BKAS IDR'!$N$10:$N$43)</f>
        <v>0</v>
      </c>
      <c r="F11480" s="573"/>
    </row>
    <row r="11481" spans="3:6" ht="15" customHeight="1">
      <c r="C11481" s="53" t="s">
        <v>2399</v>
      </c>
      <c r="D11481" s="1" t="s">
        <v>11566</v>
      </c>
      <c r="E11481" s="573">
        <f ca="1">SUMIF('BKAS IDR'!$E$10:$E$44,$C11481,'BKAS IDR'!$N$10:$N$43)</f>
        <v>0</v>
      </c>
      <c r="F11481" s="573"/>
    </row>
    <row r="11482" spans="3:6" ht="15" customHeight="1">
      <c r="C11482" s="53" t="s">
        <v>2400</v>
      </c>
      <c r="D11482" s="1" t="s">
        <v>11567</v>
      </c>
      <c r="E11482" s="573">
        <f ca="1">SUMIF('BKAS IDR'!$E$10:$E$44,$C11482,'BKAS IDR'!$N$10:$N$43)</f>
        <v>0</v>
      </c>
      <c r="F11482" s="573"/>
    </row>
    <row r="11483" spans="3:6" ht="15" customHeight="1">
      <c r="C11483" s="53" t="s">
        <v>2401</v>
      </c>
      <c r="D11483" s="1" t="s">
        <v>11447</v>
      </c>
      <c r="E11483" s="573">
        <f ca="1">SUMIF('BKAS IDR'!$E$10:$E$44,$C11483,'BKAS IDR'!$N$10:$N$43)</f>
        <v>0</v>
      </c>
      <c r="F11483" s="573"/>
    </row>
    <row r="11484" spans="3:6" ht="15" customHeight="1">
      <c r="C11484" s="53" t="s">
        <v>2402</v>
      </c>
      <c r="D11484" s="1" t="s">
        <v>11568</v>
      </c>
      <c r="E11484" s="573">
        <f ca="1">SUMIF('BKAS IDR'!$E$10:$E$44,$C11484,'BKAS IDR'!$N$10:$N$43)</f>
        <v>0</v>
      </c>
      <c r="F11484" s="573"/>
    </row>
    <row r="11485" spans="3:6" ht="15" customHeight="1">
      <c r="C11485" s="53" t="s">
        <v>2403</v>
      </c>
      <c r="D11485" s="1" t="s">
        <v>11569</v>
      </c>
      <c r="E11485" s="573">
        <f ca="1">SUMIF('BKAS IDR'!$E$10:$E$44,$C11485,'BKAS IDR'!$N$10:$N$43)</f>
        <v>0</v>
      </c>
      <c r="F11485" s="573"/>
    </row>
    <row r="11486" spans="3:6" ht="15" customHeight="1">
      <c r="C11486" s="53" t="s">
        <v>2404</v>
      </c>
      <c r="D11486" s="1" t="s">
        <v>11570</v>
      </c>
      <c r="E11486" s="573">
        <f ca="1">SUMIF('BKAS IDR'!$E$10:$E$44,$C11486,'BKAS IDR'!$N$10:$N$43)</f>
        <v>0</v>
      </c>
      <c r="F11486" s="573"/>
    </row>
    <row r="11487" spans="3:6" ht="15" customHeight="1">
      <c r="C11487" s="53" t="s">
        <v>2405</v>
      </c>
      <c r="D11487" s="1" t="s">
        <v>11571</v>
      </c>
      <c r="E11487" s="573">
        <f ca="1">SUMIF('BKAS IDR'!$E$10:$E$44,$C11487,'BKAS IDR'!$N$10:$N$43)</f>
        <v>0</v>
      </c>
      <c r="F11487" s="573"/>
    </row>
    <row r="11488" spans="3:6" ht="15" customHeight="1">
      <c r="C11488" s="53" t="s">
        <v>2406</v>
      </c>
      <c r="D11488" s="1" t="s">
        <v>11572</v>
      </c>
      <c r="E11488" s="573">
        <f ca="1">SUMIF('BKAS IDR'!$E$10:$E$44,$C11488,'BKAS IDR'!$N$10:$N$43)</f>
        <v>0</v>
      </c>
      <c r="F11488" s="573"/>
    </row>
    <row r="11489" spans="3:6" ht="15" customHeight="1">
      <c r="C11489" s="53" t="s">
        <v>2407</v>
      </c>
      <c r="D11489" s="1" t="s">
        <v>11573</v>
      </c>
      <c r="E11489" s="573">
        <f ca="1">SUMIF('BKAS IDR'!$E$10:$E$44,$C11489,'BKAS IDR'!$N$10:$N$43)</f>
        <v>0</v>
      </c>
      <c r="F11489" s="573"/>
    </row>
    <row r="11490" spans="3:6" ht="15" customHeight="1">
      <c r="C11490" s="53" t="s">
        <v>2408</v>
      </c>
      <c r="D11490" s="1" t="s">
        <v>11574</v>
      </c>
      <c r="E11490" s="573">
        <f ca="1">SUMIF('BKAS IDR'!$E$10:$E$44,$C11490,'BKAS IDR'!$N$10:$N$43)</f>
        <v>0</v>
      </c>
      <c r="F11490" s="573"/>
    </row>
    <row r="11491" spans="3:6" ht="15" customHeight="1">
      <c r="C11491" s="53" t="s">
        <v>2409</v>
      </c>
      <c r="D11491" s="1" t="s">
        <v>11575</v>
      </c>
      <c r="E11491" s="573">
        <f ca="1">SUMIF('BKAS IDR'!$E$10:$E$44,$C11491,'BKAS IDR'!$N$10:$N$43)</f>
        <v>0</v>
      </c>
      <c r="F11491" s="573"/>
    </row>
    <row r="11492" spans="3:6" ht="15" customHeight="1">
      <c r="C11492" s="53" t="s">
        <v>2410</v>
      </c>
      <c r="D11492" s="1" t="s">
        <v>11576</v>
      </c>
      <c r="E11492" s="573">
        <f ca="1">SUMIF('BKAS IDR'!$E$10:$E$44,$C11492,'BKAS IDR'!$N$10:$N$43)</f>
        <v>0</v>
      </c>
      <c r="F11492" s="573"/>
    </row>
    <row r="11493" spans="3:6" ht="15" customHeight="1">
      <c r="C11493" s="53" t="s">
        <v>2411</v>
      </c>
      <c r="D11493" s="1" t="s">
        <v>11577</v>
      </c>
      <c r="E11493" s="573">
        <f ca="1">SUMIF('BKAS IDR'!$E$10:$E$44,$C11493,'BKAS IDR'!$N$10:$N$43)</f>
        <v>0</v>
      </c>
      <c r="F11493" s="573"/>
    </row>
    <row r="11494" spans="3:6" ht="15" customHeight="1">
      <c r="C11494" s="53" t="s">
        <v>2412</v>
      </c>
      <c r="D11494" s="1" t="s">
        <v>11578</v>
      </c>
      <c r="E11494" s="573">
        <f ca="1">SUMIF('BKAS IDR'!$E$10:$E$44,$C11494,'BKAS IDR'!$N$10:$N$43)</f>
        <v>0</v>
      </c>
      <c r="F11494" s="573"/>
    </row>
    <row r="11495" spans="3:6" ht="15" customHeight="1">
      <c r="C11495" s="53" t="s">
        <v>2413</v>
      </c>
      <c r="D11495" s="1" t="s">
        <v>11579</v>
      </c>
      <c r="E11495" s="573">
        <f ca="1">SUMIF('BKAS IDR'!$E$10:$E$44,$C11495,'BKAS IDR'!$N$10:$N$43)</f>
        <v>0</v>
      </c>
      <c r="F11495" s="573"/>
    </row>
    <row r="11496" spans="3:6" ht="15" customHeight="1">
      <c r="C11496" s="53" t="s">
        <v>2414</v>
      </c>
      <c r="D11496" s="1" t="s">
        <v>11580</v>
      </c>
      <c r="E11496" s="573">
        <f ca="1">SUMIF('BKAS IDR'!$E$10:$E$44,$C11496,'BKAS IDR'!$N$10:$N$43)</f>
        <v>0</v>
      </c>
      <c r="F11496" s="573"/>
    </row>
    <row r="11497" spans="3:6" ht="15" customHeight="1">
      <c r="C11497" s="53" t="s">
        <v>2415</v>
      </c>
      <c r="D11497" s="1" t="s">
        <v>11581</v>
      </c>
      <c r="E11497" s="573">
        <f ca="1">SUMIF('BKAS IDR'!$E$10:$E$44,$C11497,'BKAS IDR'!$N$10:$N$43)</f>
        <v>0</v>
      </c>
      <c r="F11497" s="573"/>
    </row>
    <row r="11498" spans="3:6" ht="15" customHeight="1">
      <c r="C11498" s="53" t="s">
        <v>2416</v>
      </c>
      <c r="D11498" s="1" t="s">
        <v>11582</v>
      </c>
      <c r="E11498" s="573">
        <f ca="1">SUMIF('BKAS IDR'!$E$10:$E$44,$C11498,'BKAS IDR'!$N$10:$N$43)</f>
        <v>0</v>
      </c>
      <c r="F11498" s="573"/>
    </row>
    <row r="11499" spans="3:6" ht="15" customHeight="1">
      <c r="C11499" s="53" t="s">
        <v>2417</v>
      </c>
      <c r="D11499" s="1" t="s">
        <v>11583</v>
      </c>
      <c r="E11499" s="573">
        <f ca="1">SUMIF('BKAS IDR'!$E$10:$E$44,$C11499,'BKAS IDR'!$N$10:$N$43)</f>
        <v>0</v>
      </c>
      <c r="F11499" s="573"/>
    </row>
    <row r="11500" spans="3:6" ht="15" customHeight="1">
      <c r="C11500" s="53" t="s">
        <v>2418</v>
      </c>
      <c r="D11500" s="1" t="s">
        <v>11584</v>
      </c>
      <c r="E11500" s="573">
        <f ca="1">SUMIF('BKAS IDR'!$E$10:$E$44,$C11500,'BKAS IDR'!$N$10:$N$43)</f>
        <v>0</v>
      </c>
      <c r="F11500" s="573"/>
    </row>
    <row r="11501" spans="3:6" ht="15" customHeight="1">
      <c r="C11501" s="53" t="s">
        <v>2419</v>
      </c>
      <c r="D11501" s="1" t="s">
        <v>11585</v>
      </c>
      <c r="E11501" s="573">
        <f ca="1">SUMIF('BKAS IDR'!$E$10:$E$44,$C11501,'BKAS IDR'!$N$10:$N$43)</f>
        <v>0</v>
      </c>
      <c r="F11501" s="573"/>
    </row>
    <row r="11502" spans="3:6" ht="15" customHeight="1">
      <c r="C11502" s="53" t="s">
        <v>2420</v>
      </c>
      <c r="D11502" s="1" t="s">
        <v>11586</v>
      </c>
      <c r="E11502" s="573">
        <f ca="1">SUMIF('BKAS IDR'!$E$10:$E$44,$C11502,'BKAS IDR'!$N$10:$N$43)</f>
        <v>0</v>
      </c>
      <c r="F11502" s="573"/>
    </row>
    <row r="11503" spans="3:6" ht="15" customHeight="1">
      <c r="C11503" s="53" t="s">
        <v>2421</v>
      </c>
      <c r="D11503" s="1" t="s">
        <v>11587</v>
      </c>
      <c r="E11503" s="573">
        <f ca="1">SUMIF('BKAS IDR'!$E$10:$E$44,$C11503,'BKAS IDR'!$N$10:$N$43)</f>
        <v>0</v>
      </c>
      <c r="F11503" s="573"/>
    </row>
    <row r="11504" spans="3:6" ht="15" customHeight="1">
      <c r="C11504" s="53" t="s">
        <v>2422</v>
      </c>
      <c r="D11504" s="1" t="s">
        <v>11588</v>
      </c>
      <c r="E11504" s="573">
        <f ca="1">SUMIF('BKAS IDR'!$E$10:$E$44,$C11504,'BKAS IDR'!$N$10:$N$43)</f>
        <v>0</v>
      </c>
      <c r="F11504" s="573"/>
    </row>
    <row r="11505" spans="3:6" ht="15" customHeight="1">
      <c r="C11505" s="53" t="s">
        <v>2423</v>
      </c>
      <c r="D11505" s="1" t="s">
        <v>11589</v>
      </c>
      <c r="E11505" s="573">
        <f ca="1">SUMIF('BKAS IDR'!$E$10:$E$44,$C11505,'BKAS IDR'!$N$10:$N$43)</f>
        <v>0</v>
      </c>
      <c r="F11505" s="573"/>
    </row>
    <row r="11506" spans="3:6" ht="15" customHeight="1">
      <c r="C11506" s="53" t="s">
        <v>2424</v>
      </c>
      <c r="D11506" s="1" t="s">
        <v>11590</v>
      </c>
      <c r="E11506" s="573">
        <f ca="1">SUMIF('BKAS IDR'!$E$10:$E$44,$C11506,'BKAS IDR'!$N$10:$N$43)</f>
        <v>0</v>
      </c>
      <c r="F11506" s="573"/>
    </row>
    <row r="11507" spans="3:6" ht="15" customHeight="1">
      <c r="C11507" s="53" t="s">
        <v>2425</v>
      </c>
      <c r="D11507" s="1" t="s">
        <v>11591</v>
      </c>
      <c r="E11507" s="573">
        <f ca="1">SUMIF('BKAS IDR'!$E$10:$E$44,$C11507,'BKAS IDR'!$N$10:$N$43)</f>
        <v>0</v>
      </c>
      <c r="F11507" s="573"/>
    </row>
    <row r="11508" spans="3:6" ht="15" customHeight="1">
      <c r="C11508" s="53" t="s">
        <v>2426</v>
      </c>
      <c r="D11508" s="1" t="s">
        <v>11592</v>
      </c>
      <c r="E11508" s="573">
        <f ca="1">SUMIF('BKAS IDR'!$E$10:$E$44,$C11508,'BKAS IDR'!$N$10:$N$43)</f>
        <v>0</v>
      </c>
      <c r="F11508" s="573"/>
    </row>
    <row r="11509" spans="3:6" ht="15" customHeight="1">
      <c r="C11509" s="53" t="s">
        <v>2427</v>
      </c>
      <c r="D11509" s="1" t="s">
        <v>11593</v>
      </c>
      <c r="E11509" s="573">
        <f ca="1">SUMIF('BKAS IDR'!$E$10:$E$44,$C11509,'BKAS IDR'!$N$10:$N$43)</f>
        <v>0</v>
      </c>
      <c r="F11509" s="573"/>
    </row>
    <row r="11510" spans="3:6" ht="15" customHeight="1">
      <c r="C11510" s="53" t="s">
        <v>2428</v>
      </c>
      <c r="D11510" s="1" t="s">
        <v>11594</v>
      </c>
      <c r="E11510" s="573">
        <f ca="1">SUMIF('BKAS IDR'!$E$10:$E$44,$C11510,'BKAS IDR'!$N$10:$N$43)</f>
        <v>0</v>
      </c>
      <c r="F11510" s="573"/>
    </row>
    <row r="11511" spans="3:6" ht="15" customHeight="1">
      <c r="C11511" s="53" t="s">
        <v>2429</v>
      </c>
      <c r="D11511" s="1" t="s">
        <v>11595</v>
      </c>
      <c r="E11511" s="573">
        <f ca="1">SUMIF('BKAS IDR'!$E$10:$E$44,$C11511,'BKAS IDR'!$N$10:$N$43)</f>
        <v>0</v>
      </c>
      <c r="F11511" s="573"/>
    </row>
    <row r="11512" spans="3:6" ht="15" customHeight="1">
      <c r="C11512" s="53" t="s">
        <v>2430</v>
      </c>
      <c r="D11512" s="1" t="s">
        <v>11596</v>
      </c>
      <c r="E11512" s="573">
        <f ca="1">SUMIF('BKAS IDR'!$E$10:$E$44,$C11512,'BKAS IDR'!$N$10:$N$43)</f>
        <v>0</v>
      </c>
      <c r="F11512" s="573"/>
    </row>
    <row r="11513" spans="3:6" ht="15" customHeight="1">
      <c r="C11513" s="53" t="s">
        <v>2431</v>
      </c>
      <c r="D11513" s="1" t="s">
        <v>11597</v>
      </c>
      <c r="E11513" s="573">
        <f ca="1">SUMIF('BKAS IDR'!$E$10:$E$44,$C11513,'BKAS IDR'!$N$10:$N$43)</f>
        <v>0</v>
      </c>
      <c r="F11513" s="573"/>
    </row>
    <row r="11514" spans="3:6" ht="15" customHeight="1">
      <c r="C11514" s="53" t="s">
        <v>2432</v>
      </c>
      <c r="D11514" s="1" t="s">
        <v>11598</v>
      </c>
      <c r="E11514" s="573">
        <f ca="1">SUMIF('BKAS IDR'!$E$10:$E$44,$C11514,'BKAS IDR'!$N$10:$N$43)</f>
        <v>0</v>
      </c>
      <c r="F11514" s="573"/>
    </row>
    <row r="11515" spans="3:6" ht="15" customHeight="1">
      <c r="C11515" s="53" t="s">
        <v>2433</v>
      </c>
      <c r="D11515" s="1" t="s">
        <v>11599</v>
      </c>
      <c r="E11515" s="573">
        <f ca="1">SUMIF('BKAS IDR'!$E$10:$E$44,$C11515,'BKAS IDR'!$N$10:$N$43)</f>
        <v>0</v>
      </c>
      <c r="F11515" s="573"/>
    </row>
    <row r="11516" spans="3:6" ht="15" customHeight="1">
      <c r="C11516" s="53" t="s">
        <v>2434</v>
      </c>
      <c r="D11516" s="1" t="s">
        <v>11600</v>
      </c>
      <c r="E11516" s="573">
        <f ca="1">SUMIF('BKAS IDR'!$E$10:$E$44,$C11516,'BKAS IDR'!$N$10:$N$43)</f>
        <v>0</v>
      </c>
      <c r="F11516" s="573"/>
    </row>
    <row r="11517" spans="3:6" ht="15" customHeight="1">
      <c r="C11517" s="53" t="s">
        <v>2435</v>
      </c>
      <c r="D11517" s="1" t="s">
        <v>11601</v>
      </c>
      <c r="E11517" s="573">
        <f ca="1">SUMIF('BKAS IDR'!$E$10:$E$44,$C11517,'BKAS IDR'!$N$10:$N$43)</f>
        <v>0</v>
      </c>
      <c r="F11517" s="573"/>
    </row>
    <row r="11518" spans="3:6" ht="15" customHeight="1">
      <c r="C11518" s="53" t="s">
        <v>2436</v>
      </c>
      <c r="D11518" s="1" t="s">
        <v>11602</v>
      </c>
      <c r="E11518" s="573">
        <f ca="1">SUMIF('BKAS IDR'!$E$10:$E$44,$C11518,'BKAS IDR'!$N$10:$N$43)</f>
        <v>0</v>
      </c>
      <c r="F11518" s="573"/>
    </row>
    <row r="11519" spans="3:6" ht="15" customHeight="1">
      <c r="C11519" s="53" t="s">
        <v>2437</v>
      </c>
      <c r="D11519" s="1" t="s">
        <v>11603</v>
      </c>
      <c r="E11519" s="573">
        <f ca="1">SUMIF('BKAS IDR'!$E$10:$E$44,$C11519,'BKAS IDR'!$N$10:$N$43)</f>
        <v>0</v>
      </c>
      <c r="F11519" s="573"/>
    </row>
    <row r="11520" spans="3:6" ht="15" customHeight="1">
      <c r="C11520" s="53" t="s">
        <v>2438</v>
      </c>
      <c r="D11520" s="1" t="s">
        <v>11604</v>
      </c>
      <c r="E11520" s="573">
        <f ca="1">SUMIF('BKAS IDR'!$E$10:$E$44,$C11520,'BKAS IDR'!$N$10:$N$43)</f>
        <v>0</v>
      </c>
      <c r="F11520" s="573"/>
    </row>
    <row r="11521" spans="3:6" ht="15" customHeight="1">
      <c r="C11521" s="53" t="s">
        <v>2439</v>
      </c>
      <c r="D11521" s="1" t="s">
        <v>11605</v>
      </c>
      <c r="E11521" s="573">
        <f ca="1">SUMIF('BKAS IDR'!$E$10:$E$44,$C11521,'BKAS IDR'!$N$10:$N$43)</f>
        <v>0</v>
      </c>
      <c r="F11521" s="573"/>
    </row>
    <row r="11522" spans="3:6" ht="15" customHeight="1">
      <c r="C11522" s="53" t="s">
        <v>2440</v>
      </c>
      <c r="D11522" s="1" t="s">
        <v>11606</v>
      </c>
      <c r="E11522" s="573">
        <f ca="1">SUMIF('BKAS IDR'!$E$10:$E$44,$C11522,'BKAS IDR'!$N$10:$N$43)</f>
        <v>0</v>
      </c>
      <c r="F11522" s="573"/>
    </row>
    <row r="11523" spans="3:6" ht="15" customHeight="1">
      <c r="C11523" s="53" t="s">
        <v>2441</v>
      </c>
      <c r="D11523" s="1" t="s">
        <v>11607</v>
      </c>
      <c r="E11523" s="573">
        <f ca="1">SUMIF('BKAS IDR'!$E$10:$E$44,$C11523,'BKAS IDR'!$N$10:$N$43)</f>
        <v>0</v>
      </c>
      <c r="F11523" s="573"/>
    </row>
    <row r="11524" spans="3:6" ht="15" customHeight="1">
      <c r="C11524" s="53" t="s">
        <v>2442</v>
      </c>
      <c r="D11524" s="1" t="s">
        <v>11608</v>
      </c>
      <c r="E11524" s="573">
        <f ca="1">SUMIF('BKAS IDR'!$E$10:$E$44,$C11524,'BKAS IDR'!$N$10:$N$43)</f>
        <v>0</v>
      </c>
      <c r="F11524" s="573"/>
    </row>
    <row r="11525" spans="3:6" ht="15" customHeight="1">
      <c r="C11525" s="53" t="s">
        <v>2443</v>
      </c>
      <c r="D11525" s="1" t="s">
        <v>11609</v>
      </c>
      <c r="E11525" s="573">
        <f ca="1">SUMIF('BKAS IDR'!$E$10:$E$44,$C11525,'BKAS IDR'!$N$10:$N$43)</f>
        <v>0</v>
      </c>
      <c r="F11525" s="573"/>
    </row>
    <row r="11526" spans="3:6" ht="15" customHeight="1">
      <c r="C11526" s="53" t="s">
        <v>2444</v>
      </c>
      <c r="D11526" s="1" t="s">
        <v>11610</v>
      </c>
      <c r="E11526" s="573">
        <f ca="1">SUMIF('BKAS IDR'!$E$10:$E$44,$C11526,'BKAS IDR'!$N$10:$N$43)</f>
        <v>0</v>
      </c>
      <c r="F11526" s="573"/>
    </row>
    <row r="11527" spans="3:6" ht="15" customHeight="1">
      <c r="C11527" s="53" t="s">
        <v>2445</v>
      </c>
      <c r="D11527" s="1" t="s">
        <v>11611</v>
      </c>
      <c r="E11527" s="573">
        <f ca="1">SUMIF('BKAS IDR'!$E$10:$E$44,$C11527,'BKAS IDR'!$N$10:$N$43)</f>
        <v>0</v>
      </c>
      <c r="F11527" s="573"/>
    </row>
    <row r="11528" spans="3:6" ht="15" customHeight="1">
      <c r="C11528" s="53" t="s">
        <v>2446</v>
      </c>
      <c r="D11528" s="1" t="s">
        <v>11612</v>
      </c>
      <c r="E11528" s="573">
        <f ca="1">SUMIF('BKAS IDR'!$E$10:$E$44,$C11528,'BKAS IDR'!$N$10:$N$43)</f>
        <v>0</v>
      </c>
      <c r="F11528" s="573"/>
    </row>
    <row r="11529" spans="3:6" ht="15" customHeight="1">
      <c r="C11529" s="53" t="s">
        <v>2447</v>
      </c>
      <c r="D11529" s="1" t="s">
        <v>11613</v>
      </c>
      <c r="E11529" s="573">
        <f ca="1">SUMIF('BKAS IDR'!$E$10:$E$44,$C11529,'BKAS IDR'!$N$10:$N$43)</f>
        <v>0</v>
      </c>
      <c r="F11529" s="573"/>
    </row>
    <row r="11530" spans="3:6" ht="15" customHeight="1">
      <c r="C11530" s="53" t="s">
        <v>2448</v>
      </c>
      <c r="D11530" s="1" t="s">
        <v>11614</v>
      </c>
      <c r="E11530" s="573">
        <f ca="1">SUMIF('BKAS IDR'!$E$10:$E$44,$C11530,'BKAS IDR'!$N$10:$N$43)</f>
        <v>0</v>
      </c>
      <c r="F11530" s="573"/>
    </row>
    <row r="11531" spans="3:6" ht="15" customHeight="1">
      <c r="C11531" s="53" t="s">
        <v>2449</v>
      </c>
      <c r="D11531" s="1" t="s">
        <v>11615</v>
      </c>
      <c r="E11531" s="573">
        <f ca="1">SUMIF('BKAS IDR'!$E$10:$E$44,$C11531,'BKAS IDR'!$N$10:$N$43)</f>
        <v>0</v>
      </c>
      <c r="F11531" s="573"/>
    </row>
    <row r="11532" spans="3:6" ht="15" customHeight="1">
      <c r="C11532" s="53" t="s">
        <v>2450</v>
      </c>
      <c r="D11532" s="1" t="s">
        <v>11616</v>
      </c>
      <c r="E11532" s="573">
        <f ca="1">SUMIF('BKAS IDR'!$E$10:$E$44,$C11532,'BKAS IDR'!$N$10:$N$43)</f>
        <v>0</v>
      </c>
      <c r="F11532" s="573"/>
    </row>
    <row r="11533" spans="3:6" ht="15" customHeight="1">
      <c r="C11533" s="53" t="s">
        <v>2451</v>
      </c>
      <c r="D11533" s="1" t="s">
        <v>11617</v>
      </c>
      <c r="E11533" s="573">
        <f ca="1">SUMIF('BKAS IDR'!$E$10:$E$44,$C11533,'BKAS IDR'!$N$10:$N$43)</f>
        <v>0</v>
      </c>
      <c r="F11533" s="573"/>
    </row>
    <row r="11534" spans="3:6" ht="15" customHeight="1">
      <c r="C11534" s="53" t="s">
        <v>2452</v>
      </c>
      <c r="D11534" s="1" t="s">
        <v>11618</v>
      </c>
      <c r="E11534" s="573">
        <f ca="1">SUMIF('BKAS IDR'!$E$10:$E$44,$C11534,'BKAS IDR'!$N$10:$N$43)</f>
        <v>0</v>
      </c>
      <c r="F11534" s="573"/>
    </row>
    <row r="11535" spans="3:6" ht="15" customHeight="1">
      <c r="C11535" s="53" t="s">
        <v>2453</v>
      </c>
      <c r="D11535" s="1" t="s">
        <v>11619</v>
      </c>
      <c r="E11535" s="573">
        <f ca="1">SUMIF('BKAS IDR'!$E$10:$E$44,$C11535,'BKAS IDR'!$N$10:$N$43)</f>
        <v>0</v>
      </c>
      <c r="F11535" s="573"/>
    </row>
    <row r="11536" spans="3:6" ht="15" customHeight="1">
      <c r="C11536" s="53" t="s">
        <v>2454</v>
      </c>
      <c r="D11536" s="1" t="s">
        <v>11620</v>
      </c>
      <c r="E11536" s="573">
        <f ca="1">SUMIF('BKAS IDR'!$E$10:$E$44,$C11536,'BKAS IDR'!$N$10:$N$43)</f>
        <v>0</v>
      </c>
      <c r="F11536" s="573"/>
    </row>
    <row r="11537" spans="3:6" ht="15" customHeight="1">
      <c r="C11537" s="53" t="s">
        <v>2455</v>
      </c>
      <c r="D11537" s="1" t="s">
        <v>11621</v>
      </c>
      <c r="E11537" s="573">
        <f ca="1">SUMIF('BKAS IDR'!$E$10:$E$44,$C11537,'BKAS IDR'!$N$10:$N$43)</f>
        <v>0</v>
      </c>
      <c r="F11537" s="573"/>
    </row>
    <row r="11538" spans="3:6" ht="15" customHeight="1">
      <c r="C11538" s="53" t="s">
        <v>2456</v>
      </c>
      <c r="D11538" s="1" t="s">
        <v>11622</v>
      </c>
      <c r="E11538" s="573">
        <f ca="1">SUMIF('BKAS IDR'!$E$10:$E$44,$C11538,'BKAS IDR'!$N$10:$N$43)</f>
        <v>0</v>
      </c>
      <c r="F11538" s="573"/>
    </row>
    <row r="11539" spans="3:6" ht="15" customHeight="1">
      <c r="C11539" s="53" t="s">
        <v>2457</v>
      </c>
      <c r="D11539" s="1" t="s">
        <v>11622</v>
      </c>
      <c r="E11539" s="573">
        <f ca="1">SUMIF('BKAS IDR'!$E$10:$E$44,$C11539,'BKAS IDR'!$N$10:$N$43)</f>
        <v>0</v>
      </c>
      <c r="F11539" s="573"/>
    </row>
    <row r="11540" spans="3:6" ht="15" customHeight="1">
      <c r="C11540" s="53" t="s">
        <v>2458</v>
      </c>
      <c r="D11540" s="1" t="s">
        <v>11623</v>
      </c>
      <c r="E11540" s="573">
        <f ca="1">SUMIF('BKAS IDR'!$E$10:$E$44,$C11540,'BKAS IDR'!$N$10:$N$43)</f>
        <v>0</v>
      </c>
      <c r="F11540" s="573"/>
    </row>
    <row r="11541" spans="3:6" ht="15" customHeight="1">
      <c r="C11541" s="53" t="s">
        <v>2459</v>
      </c>
      <c r="D11541" s="1" t="s">
        <v>11624</v>
      </c>
      <c r="E11541" s="573">
        <f ca="1">SUMIF('BKAS IDR'!$E$10:$E$44,$C11541,'BKAS IDR'!$N$10:$N$43)</f>
        <v>0</v>
      </c>
      <c r="F11541" s="573"/>
    </row>
    <row r="11542" spans="3:6" ht="15" customHeight="1">
      <c r="C11542" s="53" t="s">
        <v>2460</v>
      </c>
      <c r="D11542" s="1" t="s">
        <v>11625</v>
      </c>
      <c r="E11542" s="573">
        <f ca="1">SUMIF('BKAS IDR'!$E$10:$E$44,$C11542,'BKAS IDR'!$N$10:$N$43)</f>
        <v>0</v>
      </c>
      <c r="F11542" s="573"/>
    </row>
    <row r="11543" spans="3:6" ht="15" customHeight="1">
      <c r="C11543" s="53" t="s">
        <v>2461</v>
      </c>
      <c r="D11543" s="1" t="s">
        <v>11626</v>
      </c>
      <c r="E11543" s="573">
        <f ca="1">SUMIF('BKAS IDR'!$E$10:$E$44,$C11543,'BKAS IDR'!$N$10:$N$43)</f>
        <v>0</v>
      </c>
      <c r="F11543" s="573"/>
    </row>
    <row r="11544" spans="3:6" ht="15" customHeight="1">
      <c r="C11544" s="53" t="s">
        <v>2462</v>
      </c>
      <c r="D11544" s="1" t="s">
        <v>11627</v>
      </c>
      <c r="E11544" s="573">
        <f ca="1">SUMIF('BKAS IDR'!$E$10:$E$44,$C11544,'BKAS IDR'!$N$10:$N$43)</f>
        <v>0</v>
      </c>
      <c r="F11544" s="573"/>
    </row>
    <row r="11545" spans="3:6" ht="15" customHeight="1">
      <c r="C11545" s="53" t="s">
        <v>2463</v>
      </c>
      <c r="D11545" s="1" t="s">
        <v>11628</v>
      </c>
      <c r="E11545" s="573">
        <f ca="1">SUMIF('BKAS IDR'!$E$10:$E$44,$C11545,'BKAS IDR'!$N$10:$N$43)</f>
        <v>0</v>
      </c>
      <c r="F11545" s="573"/>
    </row>
    <row r="11546" spans="3:6" ht="15" customHeight="1">
      <c r="C11546" s="53" t="s">
        <v>2464</v>
      </c>
      <c r="D11546" s="1" t="s">
        <v>11629</v>
      </c>
      <c r="E11546" s="573">
        <f ca="1">SUMIF('BKAS IDR'!$E$10:$E$44,$C11546,'BKAS IDR'!$N$10:$N$43)</f>
        <v>0</v>
      </c>
      <c r="F11546" s="573"/>
    </row>
    <row r="11547" spans="3:6" ht="15" customHeight="1">
      <c r="C11547" s="53" t="s">
        <v>2465</v>
      </c>
      <c r="D11547" s="1" t="s">
        <v>11629</v>
      </c>
      <c r="E11547" s="573">
        <f ca="1">SUMIF('BKAS IDR'!$E$10:$E$44,$C11547,'BKAS IDR'!$N$10:$N$43)</f>
        <v>0</v>
      </c>
      <c r="F11547" s="573"/>
    </row>
    <row r="11548" spans="3:6" ht="15" customHeight="1">
      <c r="C11548" s="53" t="s">
        <v>2466</v>
      </c>
      <c r="D11548" s="1" t="s">
        <v>11629</v>
      </c>
      <c r="E11548" s="573">
        <f ca="1">SUMIF('BKAS IDR'!$E$10:$E$44,$C11548,'BKAS IDR'!$N$10:$N$43)</f>
        <v>0</v>
      </c>
      <c r="F11548" s="573"/>
    </row>
    <row r="11549" spans="3:6" ht="15" customHeight="1">
      <c r="C11549" s="53" t="s">
        <v>2467</v>
      </c>
      <c r="D11549" s="1" t="s">
        <v>11629</v>
      </c>
      <c r="E11549" s="573">
        <f ca="1">SUMIF('BKAS IDR'!$E$10:$E$44,$C11549,'BKAS IDR'!$N$10:$N$43)</f>
        <v>0</v>
      </c>
      <c r="F11549" s="573"/>
    </row>
    <row r="11550" spans="3:6" ht="15" customHeight="1">
      <c r="C11550" s="53" t="s">
        <v>2468</v>
      </c>
      <c r="D11550" s="1" t="s">
        <v>11630</v>
      </c>
      <c r="E11550" s="573">
        <f ca="1">SUMIF('BKAS IDR'!$E$10:$E$44,$C11550,'BKAS IDR'!$N$10:$N$43)</f>
        <v>0</v>
      </c>
      <c r="F11550" s="573"/>
    </row>
    <row r="11551" spans="3:6" ht="15" customHeight="1">
      <c r="C11551" s="53" t="s">
        <v>2469</v>
      </c>
      <c r="D11551" s="1" t="s">
        <v>11631</v>
      </c>
      <c r="E11551" s="573">
        <f ca="1">SUMIF('BKAS IDR'!$E$10:$E$44,$C11551,'BKAS IDR'!$N$10:$N$43)</f>
        <v>0</v>
      </c>
      <c r="F11551" s="573"/>
    </row>
    <row r="11552" spans="3:6" ht="15" customHeight="1">
      <c r="C11552" s="53" t="s">
        <v>2470</v>
      </c>
      <c r="D11552" s="1" t="s">
        <v>11632</v>
      </c>
      <c r="E11552" s="573">
        <f ca="1">SUMIF('BKAS IDR'!$E$10:$E$44,$C11552,'BKAS IDR'!$N$10:$N$43)</f>
        <v>0</v>
      </c>
      <c r="F11552" s="573"/>
    </row>
    <row r="11553" spans="3:6" ht="15" customHeight="1">
      <c r="C11553" s="53" t="s">
        <v>2471</v>
      </c>
      <c r="D11553" s="1" t="s">
        <v>11633</v>
      </c>
      <c r="E11553" s="573">
        <f ca="1">SUMIF('BKAS IDR'!$E$10:$E$44,$C11553,'BKAS IDR'!$N$10:$N$43)</f>
        <v>0</v>
      </c>
      <c r="F11553" s="573"/>
    </row>
    <row r="11554" spans="3:6" ht="15" customHeight="1">
      <c r="C11554" s="53" t="s">
        <v>2472</v>
      </c>
      <c r="D11554" s="1" t="s">
        <v>11634</v>
      </c>
      <c r="E11554" s="573">
        <f ca="1">SUMIF('BKAS IDR'!$E$10:$E$44,$C11554,'BKAS IDR'!$N$10:$N$43)</f>
        <v>0</v>
      </c>
      <c r="F11554" s="573"/>
    </row>
    <row r="11555" spans="3:6" ht="15" customHeight="1">
      <c r="C11555" s="53" t="s">
        <v>2473</v>
      </c>
      <c r="D11555" s="1" t="s">
        <v>11635</v>
      </c>
      <c r="E11555" s="573">
        <f ca="1">SUMIF('BKAS IDR'!$E$10:$E$44,$C11555,'BKAS IDR'!$N$10:$N$43)</f>
        <v>0</v>
      </c>
      <c r="F11555" s="573"/>
    </row>
    <row r="11556" spans="3:6" ht="15" customHeight="1">
      <c r="C11556" s="53" t="s">
        <v>2474</v>
      </c>
      <c r="D11556" s="1" t="s">
        <v>11636</v>
      </c>
      <c r="E11556" s="573">
        <f ca="1">SUMIF('BKAS IDR'!$E$10:$E$44,$C11556,'BKAS IDR'!$N$10:$N$43)</f>
        <v>0</v>
      </c>
      <c r="F11556" s="573"/>
    </row>
    <row r="11557" spans="3:6" ht="15" customHeight="1">
      <c r="C11557" s="53" t="s">
        <v>2475</v>
      </c>
      <c r="D11557" s="1" t="s">
        <v>11637</v>
      </c>
      <c r="E11557" s="573">
        <f ca="1">SUMIF('BKAS IDR'!$E$10:$E$44,$C11557,'BKAS IDR'!$N$10:$N$43)</f>
        <v>0</v>
      </c>
      <c r="F11557" s="573"/>
    </row>
    <row r="11558" spans="3:6" ht="15" customHeight="1">
      <c r="C11558" s="53" t="s">
        <v>2476</v>
      </c>
      <c r="D11558" s="1" t="s">
        <v>11638</v>
      </c>
      <c r="E11558" s="573">
        <f ca="1">SUMIF('BKAS IDR'!$E$10:$E$44,$C11558,'BKAS IDR'!$N$10:$N$43)</f>
        <v>0</v>
      </c>
      <c r="F11558" s="573"/>
    </row>
    <row r="11559" spans="3:6" ht="15" customHeight="1">
      <c r="C11559" s="53" t="s">
        <v>2477</v>
      </c>
      <c r="D11559" s="1" t="s">
        <v>11639</v>
      </c>
      <c r="E11559" s="573">
        <f ca="1">SUMIF('BKAS IDR'!$E$10:$E$44,$C11559,'BKAS IDR'!$N$10:$N$43)</f>
        <v>0</v>
      </c>
      <c r="F11559" s="573"/>
    </row>
    <row r="11560" spans="3:6" ht="15" customHeight="1">
      <c r="C11560" s="53" t="s">
        <v>2478</v>
      </c>
      <c r="D11560" s="1" t="s">
        <v>11640</v>
      </c>
      <c r="E11560" s="573">
        <f ca="1">SUMIF('BKAS IDR'!$E$10:$E$44,$C11560,'BKAS IDR'!$N$10:$N$43)</f>
        <v>0</v>
      </c>
      <c r="F11560" s="573"/>
    </row>
    <row r="11561" spans="3:6" ht="15" customHeight="1">
      <c r="C11561" s="53" t="s">
        <v>2479</v>
      </c>
      <c r="D11561" s="1" t="s">
        <v>11641</v>
      </c>
      <c r="E11561" s="573">
        <f ca="1">SUMIF('BKAS IDR'!$E$10:$E$44,$C11561,'BKAS IDR'!$N$10:$N$43)</f>
        <v>0</v>
      </c>
      <c r="F11561" s="573"/>
    </row>
    <row r="11562" spans="3:6" ht="15" customHeight="1">
      <c r="C11562" s="53" t="s">
        <v>2480</v>
      </c>
      <c r="D11562" s="1" t="s">
        <v>11642</v>
      </c>
      <c r="E11562" s="573">
        <f ca="1">SUMIF('BKAS IDR'!$E$10:$E$44,$C11562,'BKAS IDR'!$N$10:$N$43)</f>
        <v>0</v>
      </c>
      <c r="F11562" s="573"/>
    </row>
    <row r="11563" spans="3:6" ht="15" customHeight="1">
      <c r="C11563" s="53" t="s">
        <v>2481</v>
      </c>
      <c r="D11563" s="1" t="s">
        <v>11643</v>
      </c>
      <c r="E11563" s="573">
        <f ca="1">SUMIF('BKAS IDR'!$E$10:$E$44,$C11563,'BKAS IDR'!$N$10:$N$43)</f>
        <v>0</v>
      </c>
      <c r="F11563" s="573"/>
    </row>
    <row r="11564" spans="3:6" ht="15" customHeight="1">
      <c r="C11564" s="53" t="s">
        <v>59</v>
      </c>
      <c r="D11564" s="1" t="s">
        <v>11644</v>
      </c>
      <c r="E11564" s="573">
        <f ca="1">SUMIF('BKAS IDR'!$E$10:$E$44,$C11564,'BKAS IDR'!$N$10:$N$43)</f>
        <v>0</v>
      </c>
      <c r="F11564" s="573"/>
    </row>
    <row r="11565" spans="3:6" ht="15" customHeight="1">
      <c r="C11565" s="53" t="s">
        <v>2482</v>
      </c>
      <c r="D11565" s="1" t="s">
        <v>11645</v>
      </c>
      <c r="E11565" s="573">
        <f ca="1">SUMIF('BKAS IDR'!$E$10:$E$44,$C11565,'BKAS IDR'!$N$10:$N$43)</f>
        <v>0</v>
      </c>
      <c r="F11565" s="573"/>
    </row>
    <row r="11566" spans="3:6" ht="15" customHeight="1">
      <c r="C11566" s="53" t="s">
        <v>2483</v>
      </c>
      <c r="D11566" s="1" t="s">
        <v>11646</v>
      </c>
      <c r="E11566" s="573">
        <f ca="1">SUMIF('BKAS IDR'!$E$10:$E$44,$C11566,'BKAS IDR'!$N$10:$N$43)</f>
        <v>0</v>
      </c>
      <c r="F11566" s="573"/>
    </row>
    <row r="11567" spans="3:6" ht="15" customHeight="1">
      <c r="C11567" s="53" t="s">
        <v>2484</v>
      </c>
      <c r="D11567" s="1" t="s">
        <v>11647</v>
      </c>
      <c r="E11567" s="573">
        <f ca="1">SUMIF('BKAS IDR'!$E$10:$E$44,$C11567,'BKAS IDR'!$N$10:$N$43)</f>
        <v>0</v>
      </c>
      <c r="F11567" s="573"/>
    </row>
    <row r="11568" spans="3:6" ht="15" customHeight="1">
      <c r="C11568" s="53" t="s">
        <v>2485</v>
      </c>
      <c r="D11568" s="1" t="s">
        <v>11648</v>
      </c>
      <c r="E11568" s="573">
        <f ca="1">SUMIF('BKAS IDR'!$E$10:$E$44,$C11568,'BKAS IDR'!$N$10:$N$43)</f>
        <v>0</v>
      </c>
      <c r="F11568" s="573"/>
    </row>
    <row r="11569" spans="3:6" ht="15" customHeight="1">
      <c r="C11569" s="53" t="s">
        <v>2486</v>
      </c>
      <c r="D11569" s="1" t="s">
        <v>11649</v>
      </c>
      <c r="E11569" s="573">
        <f ca="1">SUMIF('BKAS IDR'!$E$10:$E$44,$C11569,'BKAS IDR'!$N$10:$N$43)</f>
        <v>0</v>
      </c>
      <c r="F11569" s="573"/>
    </row>
    <row r="11570" spans="3:6" ht="15" customHeight="1">
      <c r="C11570" s="53" t="s">
        <v>2487</v>
      </c>
      <c r="D11570" s="1" t="s">
        <v>11650</v>
      </c>
      <c r="E11570" s="573">
        <f ca="1">SUMIF('BKAS IDR'!$E$10:$E$44,$C11570,'BKAS IDR'!$N$10:$N$43)</f>
        <v>0</v>
      </c>
      <c r="F11570" s="573"/>
    </row>
    <row r="11571" spans="3:6" ht="15" customHeight="1">
      <c r="C11571" s="53" t="s">
        <v>2488</v>
      </c>
      <c r="D11571" s="1" t="s">
        <v>11651</v>
      </c>
      <c r="E11571" s="573">
        <f ca="1">SUMIF('BKAS IDR'!$E$10:$E$44,$C11571,'BKAS IDR'!$N$10:$N$43)</f>
        <v>0</v>
      </c>
      <c r="F11571" s="573"/>
    </row>
    <row r="11572" spans="3:6" ht="15" customHeight="1">
      <c r="C11572" s="53" t="s">
        <v>2489</v>
      </c>
      <c r="D11572" s="1" t="s">
        <v>11652</v>
      </c>
      <c r="E11572" s="573">
        <f ca="1">SUMIF('BKAS IDR'!$E$10:$E$44,$C11572,'BKAS IDR'!$N$10:$N$43)</f>
        <v>0</v>
      </c>
      <c r="F11572" s="573"/>
    </row>
    <row r="11573" spans="3:6" ht="15" customHeight="1">
      <c r="C11573" s="53" t="s">
        <v>2490</v>
      </c>
      <c r="D11573" s="1" t="s">
        <v>11653</v>
      </c>
      <c r="E11573" s="573">
        <f ca="1">SUMIF('BKAS IDR'!$E$10:$E$44,$C11573,'BKAS IDR'!$N$10:$N$43)</f>
        <v>0</v>
      </c>
      <c r="F11573" s="573"/>
    </row>
    <row r="11574" spans="3:6" ht="15" customHeight="1">
      <c r="C11574" s="53" t="s">
        <v>2491</v>
      </c>
      <c r="D11574" s="1" t="s">
        <v>11654</v>
      </c>
      <c r="E11574" s="573">
        <f ca="1">SUMIF('BKAS IDR'!$E$10:$E$44,$C11574,'BKAS IDR'!$N$10:$N$43)</f>
        <v>0</v>
      </c>
      <c r="F11574" s="573"/>
    </row>
    <row r="11575" spans="3:6" ht="15" customHeight="1">
      <c r="C11575" s="53" t="s">
        <v>2492</v>
      </c>
      <c r="D11575" s="1" t="s">
        <v>11655</v>
      </c>
      <c r="E11575" s="573">
        <f ca="1">SUMIF('BKAS IDR'!$E$10:$E$44,$C11575,'BKAS IDR'!$N$10:$N$43)</f>
        <v>0</v>
      </c>
      <c r="F11575" s="573"/>
    </row>
    <row r="11576" spans="3:6" ht="15" customHeight="1">
      <c r="C11576" s="53" t="s">
        <v>2493</v>
      </c>
      <c r="D11576" s="1" t="s">
        <v>11656</v>
      </c>
      <c r="E11576" s="573">
        <f ca="1">SUMIF('BKAS IDR'!$E$10:$E$44,$C11576,'BKAS IDR'!$N$10:$N$43)</f>
        <v>0</v>
      </c>
      <c r="F11576" s="573"/>
    </row>
    <row r="11577" spans="3:6" ht="15" customHeight="1">
      <c r="C11577" s="53" t="s">
        <v>2494</v>
      </c>
      <c r="D11577" s="1" t="s">
        <v>11657</v>
      </c>
      <c r="E11577" s="573">
        <f ca="1">SUMIF('BKAS IDR'!$E$10:$E$44,$C11577,'BKAS IDR'!$N$10:$N$43)</f>
        <v>0</v>
      </c>
      <c r="F11577" s="573"/>
    </row>
    <row r="11578" spans="3:6" ht="15" customHeight="1">
      <c r="C11578" s="53" t="s">
        <v>2495</v>
      </c>
      <c r="D11578" s="1" t="s">
        <v>11658</v>
      </c>
      <c r="E11578" s="573">
        <f ca="1">SUMIF('BKAS IDR'!$E$10:$E$44,$C11578,'BKAS IDR'!$N$10:$N$43)</f>
        <v>0</v>
      </c>
      <c r="F11578" s="573"/>
    </row>
    <row r="11579" spans="3:6" ht="15" customHeight="1">
      <c r="C11579" s="53" t="s">
        <v>2496</v>
      </c>
      <c r="D11579" s="1" t="s">
        <v>11659</v>
      </c>
      <c r="E11579" s="573">
        <f ca="1">SUMIF('BKAS IDR'!$E$10:$E$44,$C11579,'BKAS IDR'!$N$10:$N$43)</f>
        <v>0</v>
      </c>
      <c r="F11579" s="573"/>
    </row>
    <row r="11580" spans="3:6" ht="15" customHeight="1">
      <c r="C11580" s="53" t="s">
        <v>2497</v>
      </c>
      <c r="D11580" s="1" t="s">
        <v>11660</v>
      </c>
      <c r="E11580" s="573">
        <f ca="1">SUMIF('BKAS IDR'!$E$10:$E$44,$C11580,'BKAS IDR'!$N$10:$N$43)</f>
        <v>0</v>
      </c>
      <c r="F11580" s="573"/>
    </row>
    <row r="11581" spans="3:6" ht="15" customHeight="1">
      <c r="C11581" s="53" t="s">
        <v>2498</v>
      </c>
      <c r="D11581" s="1" t="s">
        <v>11661</v>
      </c>
      <c r="E11581" s="573">
        <f ca="1">SUMIF('BKAS IDR'!$E$10:$E$44,$C11581,'BKAS IDR'!$N$10:$N$43)</f>
        <v>0</v>
      </c>
      <c r="F11581" s="573"/>
    </row>
    <row r="11582" spans="3:6" ht="15" customHeight="1">
      <c r="C11582" s="53" t="s">
        <v>2499</v>
      </c>
      <c r="D11582" s="1" t="s">
        <v>11662</v>
      </c>
      <c r="E11582" s="573">
        <f ca="1">SUMIF('BKAS IDR'!$E$10:$E$44,$C11582,'BKAS IDR'!$N$10:$N$43)</f>
        <v>0</v>
      </c>
      <c r="F11582" s="573"/>
    </row>
    <row r="11583" spans="3:6" ht="15" customHeight="1">
      <c r="C11583" s="53" t="s">
        <v>2500</v>
      </c>
      <c r="D11583" s="1" t="s">
        <v>11663</v>
      </c>
      <c r="E11583" s="573">
        <f ca="1">SUMIF('BKAS IDR'!$E$10:$E$44,$C11583,'BKAS IDR'!$N$10:$N$43)</f>
        <v>0</v>
      </c>
      <c r="F11583" s="573"/>
    </row>
    <row r="11584" spans="3:6" ht="15" customHeight="1">
      <c r="C11584" s="53" t="s">
        <v>2501</v>
      </c>
      <c r="D11584" s="1" t="s">
        <v>11664</v>
      </c>
      <c r="E11584" s="573">
        <f ca="1">SUMIF('BKAS IDR'!$E$10:$E$44,$C11584,'BKAS IDR'!$N$10:$N$43)</f>
        <v>0</v>
      </c>
      <c r="F11584" s="573"/>
    </row>
    <row r="11585" spans="3:6" ht="15" customHeight="1">
      <c r="C11585" s="53" t="s">
        <v>2502</v>
      </c>
      <c r="D11585" s="1" t="s">
        <v>11662</v>
      </c>
      <c r="E11585" s="573">
        <f ca="1">SUMIF('BKAS IDR'!$E$10:$E$44,$C11585,'BKAS IDR'!$N$10:$N$43)</f>
        <v>0</v>
      </c>
      <c r="F11585" s="573"/>
    </row>
    <row r="11586" spans="3:6" ht="15" customHeight="1">
      <c r="C11586" s="53" t="s">
        <v>2503</v>
      </c>
      <c r="D11586" s="1" t="s">
        <v>11665</v>
      </c>
      <c r="E11586" s="573">
        <f ca="1">SUMIF('BKAS IDR'!$E$10:$E$44,$C11586,'BKAS IDR'!$N$10:$N$43)</f>
        <v>0</v>
      </c>
      <c r="F11586" s="573"/>
    </row>
    <row r="11587" spans="3:6" ht="15" customHeight="1">
      <c r="C11587" s="53" t="s">
        <v>2504</v>
      </c>
      <c r="D11587" s="1" t="s">
        <v>11666</v>
      </c>
      <c r="E11587" s="573">
        <f ca="1">SUMIF('BKAS IDR'!$E$10:$E$44,$C11587,'BKAS IDR'!$N$10:$N$43)</f>
        <v>0</v>
      </c>
      <c r="F11587" s="573"/>
    </row>
    <row r="11588" spans="3:6" ht="15" customHeight="1">
      <c r="C11588" s="53" t="s">
        <v>2505</v>
      </c>
      <c r="D11588" s="1" t="s">
        <v>11667</v>
      </c>
      <c r="E11588" s="573">
        <f ca="1">SUMIF('BKAS IDR'!$E$10:$E$44,$C11588,'BKAS IDR'!$N$10:$N$43)</f>
        <v>0</v>
      </c>
      <c r="F11588" s="573"/>
    </row>
    <row r="11589" spans="3:6" ht="15" customHeight="1">
      <c r="C11589" s="53" t="s">
        <v>2506</v>
      </c>
      <c r="D11589" s="1" t="s">
        <v>11668</v>
      </c>
      <c r="E11589" s="573">
        <f ca="1">SUMIF('BKAS IDR'!$E$10:$E$44,$C11589,'BKAS IDR'!$N$10:$N$43)</f>
        <v>0</v>
      </c>
      <c r="F11589" s="573"/>
    </row>
    <row r="11590" spans="3:6" ht="15" customHeight="1">
      <c r="C11590" s="53" t="s">
        <v>2507</v>
      </c>
      <c r="D11590" s="1" t="s">
        <v>11669</v>
      </c>
      <c r="E11590" s="573">
        <f ca="1">SUMIF('BKAS IDR'!$E$10:$E$44,$C11590,'BKAS IDR'!$N$10:$N$43)</f>
        <v>0</v>
      </c>
      <c r="F11590" s="573"/>
    </row>
    <row r="11591" spans="3:6" ht="15" customHeight="1">
      <c r="C11591" s="53" t="s">
        <v>2508</v>
      </c>
      <c r="D11591" s="1" t="s">
        <v>11670</v>
      </c>
      <c r="E11591" s="573">
        <f ca="1">SUMIF('BKAS IDR'!$E$10:$E$44,$C11591,'BKAS IDR'!$N$10:$N$43)</f>
        <v>0</v>
      </c>
      <c r="F11591" s="573"/>
    </row>
    <row r="11592" spans="3:6" ht="15" customHeight="1">
      <c r="C11592" s="53" t="s">
        <v>2509</v>
      </c>
      <c r="D11592" s="1" t="s">
        <v>11671</v>
      </c>
      <c r="E11592" s="573">
        <f ca="1">SUMIF('BKAS IDR'!$E$10:$E$44,$C11592,'BKAS IDR'!$N$10:$N$43)</f>
        <v>0</v>
      </c>
      <c r="F11592" s="573"/>
    </row>
    <row r="11593" spans="3:6" ht="15" customHeight="1">
      <c r="C11593" s="53" t="s">
        <v>63</v>
      </c>
      <c r="D11593" s="1" t="s">
        <v>11672</v>
      </c>
      <c r="E11593" s="573">
        <f ca="1">SUMIF('BKAS IDR'!$E$10:$E$44,$C11593,'BKAS IDR'!$N$10:$N$43)</f>
        <v>0</v>
      </c>
      <c r="F11593" s="573"/>
    </row>
    <row r="11594" spans="3:6" ht="15" customHeight="1">
      <c r="C11594" s="53" t="s">
        <v>2510</v>
      </c>
      <c r="D11594" s="1" t="s">
        <v>11673</v>
      </c>
      <c r="E11594" s="573">
        <f ca="1">SUMIF('BKAS IDR'!$E$10:$E$44,$C11594,'BKAS IDR'!$N$10:$N$43)</f>
        <v>0</v>
      </c>
      <c r="F11594" s="573"/>
    </row>
    <row r="11595" spans="3:6" ht="15" customHeight="1">
      <c r="C11595" s="53" t="s">
        <v>2511</v>
      </c>
      <c r="D11595" s="1" t="s">
        <v>11674</v>
      </c>
      <c r="E11595" s="573">
        <f ca="1">SUMIF('BKAS IDR'!$E$10:$E$44,$C11595,'BKAS IDR'!$N$10:$N$43)</f>
        <v>0</v>
      </c>
      <c r="F11595" s="573"/>
    </row>
    <row r="11596" spans="3:6" ht="15" customHeight="1">
      <c r="C11596" s="53" t="s">
        <v>2512</v>
      </c>
      <c r="D11596" s="1" t="s">
        <v>11675</v>
      </c>
      <c r="E11596" s="573">
        <f ca="1">SUMIF('BKAS IDR'!$E$10:$E$44,$C11596,'BKAS IDR'!$N$10:$N$43)</f>
        <v>0</v>
      </c>
      <c r="F11596" s="573"/>
    </row>
    <row r="11597" spans="3:6" ht="15" customHeight="1">
      <c r="C11597" s="53" t="s">
        <v>2513</v>
      </c>
      <c r="D11597" s="1" t="s">
        <v>11676</v>
      </c>
      <c r="E11597" s="573">
        <f ca="1">SUMIF('BKAS IDR'!$E$10:$E$44,$C11597,'BKAS IDR'!$N$10:$N$43)</f>
        <v>0</v>
      </c>
      <c r="F11597" s="573"/>
    </row>
    <row r="11598" spans="3:6" ht="15" customHeight="1">
      <c r="C11598" s="53" t="s">
        <v>2514</v>
      </c>
      <c r="D11598" s="1" t="s">
        <v>11677</v>
      </c>
      <c r="E11598" s="573">
        <f ca="1">SUMIF('BKAS IDR'!$E$10:$E$44,$C11598,'BKAS IDR'!$N$10:$N$43)</f>
        <v>0</v>
      </c>
      <c r="F11598" s="573"/>
    </row>
    <row r="11599" spans="3:6" ht="15" customHeight="1">
      <c r="C11599" s="53" t="s">
        <v>2515</v>
      </c>
      <c r="D11599" s="1" t="s">
        <v>11678</v>
      </c>
      <c r="E11599" s="573">
        <f ca="1">SUMIF('BKAS IDR'!$E$10:$E$44,$C11599,'BKAS IDR'!$N$10:$N$43)</f>
        <v>0</v>
      </c>
      <c r="F11599" s="573"/>
    </row>
    <row r="11600" spans="3:6" ht="15" customHeight="1">
      <c r="C11600" s="53" t="s">
        <v>2516</v>
      </c>
      <c r="D11600" s="1" t="s">
        <v>11679</v>
      </c>
      <c r="E11600" s="573">
        <f ca="1">SUMIF('BKAS IDR'!$E$10:$E$44,$C11600,'BKAS IDR'!$N$10:$N$43)</f>
        <v>0</v>
      </c>
      <c r="F11600" s="573"/>
    </row>
    <row r="11601" spans="3:6" ht="15" customHeight="1">
      <c r="C11601" s="53" t="s">
        <v>2517</v>
      </c>
      <c r="D11601" s="1" t="s">
        <v>11680</v>
      </c>
      <c r="E11601" s="573">
        <f ca="1">SUMIF('BKAS IDR'!$E$10:$E$44,$C11601,'BKAS IDR'!$N$10:$N$43)</f>
        <v>0</v>
      </c>
      <c r="F11601" s="573"/>
    </row>
    <row r="11602" spans="3:6" ht="15" customHeight="1">
      <c r="C11602" s="53" t="s">
        <v>2518</v>
      </c>
      <c r="D11602" s="1" t="s">
        <v>11681</v>
      </c>
      <c r="E11602" s="573">
        <f ca="1">SUMIF('BKAS IDR'!$E$10:$E$44,$C11602,'BKAS IDR'!$N$10:$N$43)</f>
        <v>0</v>
      </c>
      <c r="F11602" s="573"/>
    </row>
    <row r="11603" spans="3:6" ht="15" customHeight="1">
      <c r="C11603" s="53" t="s">
        <v>2519</v>
      </c>
      <c r="D11603" s="1" t="s">
        <v>11682</v>
      </c>
      <c r="E11603" s="573">
        <f ca="1">SUMIF('BKAS IDR'!$E$10:$E$44,$C11603,'BKAS IDR'!$N$10:$N$43)</f>
        <v>0</v>
      </c>
      <c r="F11603" s="573"/>
    </row>
    <row r="11604" spans="3:6" ht="15" customHeight="1">
      <c r="C11604" s="53" t="s">
        <v>2520</v>
      </c>
      <c r="D11604" s="1" t="s">
        <v>11683</v>
      </c>
      <c r="E11604" s="573">
        <f ca="1">SUMIF('BKAS IDR'!$E$10:$E$44,$C11604,'BKAS IDR'!$N$10:$N$43)</f>
        <v>0</v>
      </c>
      <c r="F11604" s="573"/>
    </row>
    <row r="11605" spans="3:6" ht="15" customHeight="1">
      <c r="C11605" s="53" t="s">
        <v>2521</v>
      </c>
      <c r="D11605" s="1" t="s">
        <v>11684</v>
      </c>
      <c r="E11605" s="573">
        <f ca="1">SUMIF('BKAS IDR'!$E$10:$E$44,$C11605,'BKAS IDR'!$N$10:$N$43)</f>
        <v>0</v>
      </c>
      <c r="F11605" s="573"/>
    </row>
    <row r="11606" spans="3:6" ht="15" customHeight="1">
      <c r="C11606" s="53" t="s">
        <v>2522</v>
      </c>
      <c r="D11606" s="1" t="s">
        <v>11685</v>
      </c>
      <c r="E11606" s="573">
        <f ca="1">SUMIF('BKAS IDR'!$E$10:$E$44,$C11606,'BKAS IDR'!$N$10:$N$43)</f>
        <v>0</v>
      </c>
      <c r="F11606" s="573"/>
    </row>
    <row r="11607" spans="3:6" ht="15" customHeight="1">
      <c r="C11607" s="53" t="s">
        <v>2523</v>
      </c>
      <c r="D11607" s="1" t="s">
        <v>11686</v>
      </c>
      <c r="E11607" s="573">
        <f ca="1">SUMIF('BKAS IDR'!$E$10:$E$44,$C11607,'BKAS IDR'!$N$10:$N$43)</f>
        <v>0</v>
      </c>
      <c r="F11607" s="573"/>
    </row>
    <row r="11608" spans="3:6" ht="15" customHeight="1">
      <c r="C11608" s="53" t="s">
        <v>2524</v>
      </c>
      <c r="D11608" s="1" t="s">
        <v>11687</v>
      </c>
      <c r="E11608" s="573">
        <f ca="1">SUMIF('BKAS IDR'!$E$10:$E$44,$C11608,'BKAS IDR'!$N$10:$N$43)</f>
        <v>0</v>
      </c>
      <c r="F11608" s="573"/>
    </row>
    <row r="11609" spans="3:6" ht="15" customHeight="1">
      <c r="C11609" s="53" t="s">
        <v>2525</v>
      </c>
      <c r="D11609" s="1" t="s">
        <v>11688</v>
      </c>
      <c r="E11609" s="573">
        <f ca="1">SUMIF('BKAS IDR'!$E$10:$E$44,$C11609,'BKAS IDR'!$N$10:$N$43)</f>
        <v>0</v>
      </c>
      <c r="F11609" s="573"/>
    </row>
    <row r="11610" spans="3:6" ht="15" customHeight="1">
      <c r="C11610" s="53" t="s">
        <v>2526</v>
      </c>
      <c r="D11610" s="1" t="s">
        <v>11689</v>
      </c>
      <c r="E11610" s="573">
        <f ca="1">SUMIF('BKAS IDR'!$E$10:$E$44,$C11610,'BKAS IDR'!$N$10:$N$43)</f>
        <v>0</v>
      </c>
      <c r="F11610" s="573"/>
    </row>
    <row r="11611" spans="3:6" ht="15" customHeight="1">
      <c r="C11611" s="53" t="s">
        <v>2527</v>
      </c>
      <c r="D11611" s="1" t="s">
        <v>11690</v>
      </c>
      <c r="E11611" s="573">
        <f ca="1">SUMIF('BKAS IDR'!$E$10:$E$44,$C11611,'BKAS IDR'!$N$10:$N$43)</f>
        <v>0</v>
      </c>
      <c r="F11611" s="573"/>
    </row>
    <row r="11612" spans="3:6" ht="15" customHeight="1">
      <c r="C11612" s="53" t="s">
        <v>2528</v>
      </c>
      <c r="D11612" s="1" t="s">
        <v>11691</v>
      </c>
      <c r="E11612" s="573">
        <f ca="1">SUMIF('BKAS IDR'!$E$10:$E$44,$C11612,'BKAS IDR'!$N$10:$N$43)</f>
        <v>0</v>
      </c>
      <c r="F11612" s="573"/>
    </row>
    <row r="11613" spans="3:6" ht="15" customHeight="1">
      <c r="C11613" s="53" t="s">
        <v>2529</v>
      </c>
      <c r="D11613" s="1" t="s">
        <v>11692</v>
      </c>
      <c r="E11613" s="573">
        <f ca="1">SUMIF('BKAS IDR'!$E$10:$E$44,$C11613,'BKAS IDR'!$N$10:$N$43)</f>
        <v>0</v>
      </c>
      <c r="F11613" s="573"/>
    </row>
    <row r="11614" spans="3:6" ht="15" customHeight="1">
      <c r="C11614" s="53" t="s">
        <v>2530</v>
      </c>
      <c r="D11614" s="1" t="s">
        <v>11693</v>
      </c>
      <c r="E11614" s="573">
        <f ca="1">SUMIF('BKAS IDR'!$E$10:$E$44,$C11614,'BKAS IDR'!$N$10:$N$43)</f>
        <v>0</v>
      </c>
      <c r="F11614" s="573"/>
    </row>
    <row r="11615" spans="3:6" ht="15" customHeight="1">
      <c r="C11615" s="53" t="s">
        <v>2531</v>
      </c>
      <c r="D11615" s="1" t="s">
        <v>11694</v>
      </c>
      <c r="E11615" s="573">
        <f ca="1">SUMIF('BKAS IDR'!$E$10:$E$44,$C11615,'BKAS IDR'!$N$10:$N$43)</f>
        <v>0</v>
      </c>
      <c r="F11615" s="573"/>
    </row>
    <row r="11616" spans="3:6" ht="15" customHeight="1">
      <c r="C11616" s="53" t="s">
        <v>2532</v>
      </c>
      <c r="D11616" s="1" t="s">
        <v>11695</v>
      </c>
      <c r="E11616" s="573">
        <f ca="1">SUMIF('BKAS IDR'!$E$10:$E$44,$C11616,'BKAS IDR'!$N$10:$N$43)</f>
        <v>0</v>
      </c>
      <c r="F11616" s="573"/>
    </row>
    <row r="11617" spans="3:6" ht="15" customHeight="1">
      <c r="C11617" s="53" t="s">
        <v>2533</v>
      </c>
      <c r="D11617" s="1" t="s">
        <v>11696</v>
      </c>
      <c r="E11617" s="573">
        <f ca="1">SUMIF('BKAS IDR'!$E$10:$E$44,$C11617,'BKAS IDR'!$N$10:$N$43)</f>
        <v>0</v>
      </c>
      <c r="F11617" s="573"/>
    </row>
    <row r="11618" spans="3:6" ht="15" customHeight="1">
      <c r="C11618" s="53" t="s">
        <v>2534</v>
      </c>
      <c r="D11618" s="1" t="s">
        <v>11697</v>
      </c>
      <c r="E11618" s="573">
        <f ca="1">SUMIF('BKAS IDR'!$E$10:$E$44,$C11618,'BKAS IDR'!$N$10:$N$43)</f>
        <v>0</v>
      </c>
      <c r="F11618" s="573"/>
    </row>
    <row r="11619" spans="3:6" ht="15" customHeight="1">
      <c r="C11619" s="53" t="s">
        <v>2535</v>
      </c>
      <c r="D11619" s="1" t="s">
        <v>11698</v>
      </c>
      <c r="E11619" s="573">
        <f ca="1">SUMIF('BKAS IDR'!$E$10:$E$44,$C11619,'BKAS IDR'!$N$10:$N$43)</f>
        <v>0</v>
      </c>
      <c r="F11619" s="573"/>
    </row>
    <row r="11620" spans="3:6" ht="15" customHeight="1">
      <c r="C11620" s="53" t="s">
        <v>2536</v>
      </c>
      <c r="D11620" s="1" t="s">
        <v>11699</v>
      </c>
      <c r="E11620" s="573">
        <f ca="1">SUMIF('BKAS IDR'!$E$10:$E$44,$C11620,'BKAS IDR'!$N$10:$N$43)</f>
        <v>0</v>
      </c>
      <c r="F11620" s="573"/>
    </row>
    <row r="11621" spans="3:6" ht="15" customHeight="1">
      <c r="C11621" s="53" t="s">
        <v>2537</v>
      </c>
      <c r="D11621" s="1" t="s">
        <v>11700</v>
      </c>
      <c r="E11621" s="573">
        <f ca="1">SUMIF('BKAS IDR'!$E$10:$E$44,$C11621,'BKAS IDR'!$N$10:$N$43)</f>
        <v>0</v>
      </c>
      <c r="F11621" s="573"/>
    </row>
    <row r="11622" spans="3:6" ht="15" customHeight="1">
      <c r="C11622" s="53" t="s">
        <v>2538</v>
      </c>
      <c r="D11622" s="1" t="s">
        <v>11701</v>
      </c>
      <c r="E11622" s="573">
        <f ca="1">SUMIF('BKAS IDR'!$E$10:$E$44,$C11622,'BKAS IDR'!$N$10:$N$43)</f>
        <v>0</v>
      </c>
      <c r="F11622" s="573"/>
    </row>
    <row r="11623" spans="3:6" ht="15" customHeight="1">
      <c r="C11623" s="53" t="s">
        <v>2539</v>
      </c>
      <c r="D11623" s="1" t="s">
        <v>11702</v>
      </c>
      <c r="E11623" s="573">
        <f ca="1">SUMIF('BKAS IDR'!$E$10:$E$44,$C11623,'BKAS IDR'!$N$10:$N$43)</f>
        <v>0</v>
      </c>
      <c r="F11623" s="573"/>
    </row>
    <row r="11624" spans="3:6" ht="15" customHeight="1">
      <c r="C11624" s="53" t="s">
        <v>2540</v>
      </c>
      <c r="D11624" s="1" t="s">
        <v>11703</v>
      </c>
      <c r="E11624" s="573">
        <f ca="1">SUMIF('BKAS IDR'!$E$10:$E$44,$C11624,'BKAS IDR'!$N$10:$N$43)</f>
        <v>0</v>
      </c>
      <c r="F11624" s="573"/>
    </row>
    <row r="11625" spans="3:6" ht="15" customHeight="1">
      <c r="C11625" s="53" t="s">
        <v>2541</v>
      </c>
      <c r="D11625" s="1" t="s">
        <v>11704</v>
      </c>
      <c r="E11625" s="573">
        <f ca="1">SUMIF('BKAS IDR'!$E$10:$E$44,$C11625,'BKAS IDR'!$N$10:$N$43)</f>
        <v>0</v>
      </c>
      <c r="F11625" s="573"/>
    </row>
    <row r="11626" spans="3:6" ht="15" customHeight="1">
      <c r="C11626" s="53" t="s">
        <v>2542</v>
      </c>
      <c r="D11626" s="1" t="s">
        <v>11705</v>
      </c>
      <c r="E11626" s="573">
        <f ca="1">SUMIF('BKAS IDR'!$E$10:$E$44,$C11626,'BKAS IDR'!$N$10:$N$43)</f>
        <v>0</v>
      </c>
      <c r="F11626" s="573"/>
    </row>
    <row r="11627" spans="3:6" ht="15" customHeight="1">
      <c r="C11627" s="53" t="s">
        <v>2543</v>
      </c>
      <c r="D11627" s="1" t="s">
        <v>11706</v>
      </c>
      <c r="E11627" s="573">
        <f ca="1">SUMIF('BKAS IDR'!$E$10:$E$44,$C11627,'BKAS IDR'!$N$10:$N$43)</f>
        <v>0</v>
      </c>
      <c r="F11627" s="573"/>
    </row>
    <row r="11628" spans="3:6" ht="15" customHeight="1">
      <c r="C11628" s="53" t="s">
        <v>2544</v>
      </c>
      <c r="D11628" s="1" t="s">
        <v>11707</v>
      </c>
      <c r="E11628" s="573">
        <f ca="1">SUMIF('BKAS IDR'!$E$10:$E$44,$C11628,'BKAS IDR'!$N$10:$N$43)</f>
        <v>0</v>
      </c>
      <c r="F11628" s="573"/>
    </row>
    <row r="11629" spans="3:6" ht="15" customHeight="1">
      <c r="C11629" s="53" t="s">
        <v>2545</v>
      </c>
      <c r="D11629" s="1" t="s">
        <v>11708</v>
      </c>
      <c r="E11629" s="573">
        <f ca="1">SUMIF('BKAS IDR'!$E$10:$E$44,$C11629,'BKAS IDR'!$N$10:$N$43)</f>
        <v>0</v>
      </c>
      <c r="F11629" s="573"/>
    </row>
    <row r="11630" spans="3:6" ht="15" customHeight="1">
      <c r="C11630" s="53" t="s">
        <v>2546</v>
      </c>
      <c r="D11630" s="1" t="s">
        <v>11709</v>
      </c>
      <c r="E11630" s="573">
        <f ca="1">SUMIF('BKAS IDR'!$E$10:$E$44,$C11630,'BKAS IDR'!$N$10:$N$43)</f>
        <v>0</v>
      </c>
      <c r="F11630" s="573"/>
    </row>
    <row r="11631" spans="3:6" ht="15" customHeight="1">
      <c r="C11631" s="53" t="s">
        <v>2547</v>
      </c>
      <c r="D11631" s="1" t="s">
        <v>11710</v>
      </c>
      <c r="E11631" s="573">
        <f ca="1">SUMIF('BKAS IDR'!$E$10:$E$44,$C11631,'BKAS IDR'!$N$10:$N$43)</f>
        <v>0</v>
      </c>
      <c r="F11631" s="573"/>
    </row>
    <row r="11632" spans="3:6" ht="15" customHeight="1">
      <c r="C11632" s="53" t="s">
        <v>2548</v>
      </c>
      <c r="D11632" s="1" t="s">
        <v>11711</v>
      </c>
      <c r="E11632" s="573">
        <f ca="1">SUMIF('BKAS IDR'!$E$10:$E$44,$C11632,'BKAS IDR'!$N$10:$N$43)</f>
        <v>0</v>
      </c>
      <c r="F11632" s="573"/>
    </row>
    <row r="11633" spans="3:6" ht="15" customHeight="1">
      <c r="C11633" s="53" t="s">
        <v>2549</v>
      </c>
      <c r="D11633" s="1" t="s">
        <v>11712</v>
      </c>
      <c r="E11633" s="573">
        <f ca="1">SUMIF('BKAS IDR'!$E$10:$E$44,$C11633,'BKAS IDR'!$N$10:$N$43)</f>
        <v>0</v>
      </c>
      <c r="F11633" s="573"/>
    </row>
    <row r="11634" spans="3:6" ht="15" customHeight="1">
      <c r="C11634" s="53" t="s">
        <v>2550</v>
      </c>
      <c r="D11634" s="1" t="s">
        <v>11713</v>
      </c>
      <c r="E11634" s="573">
        <f ca="1">SUMIF('BKAS IDR'!$E$10:$E$44,$C11634,'BKAS IDR'!$N$10:$N$43)</f>
        <v>0</v>
      </c>
      <c r="F11634" s="573"/>
    </row>
    <row r="11635" spans="3:6" ht="15" customHeight="1">
      <c r="C11635" s="53" t="s">
        <v>2551</v>
      </c>
      <c r="D11635" s="1" t="s">
        <v>11714</v>
      </c>
      <c r="E11635" s="573">
        <f ca="1">SUMIF('BKAS IDR'!$E$10:$E$44,$C11635,'BKAS IDR'!$N$10:$N$43)</f>
        <v>0</v>
      </c>
      <c r="F11635" s="573"/>
    </row>
    <row r="11636" spans="3:6" ht="15" customHeight="1">
      <c r="C11636" s="53" t="s">
        <v>2552</v>
      </c>
      <c r="D11636" s="1" t="s">
        <v>11715</v>
      </c>
      <c r="E11636" s="573">
        <f ca="1">SUMIF('BKAS IDR'!$E$10:$E$44,$C11636,'BKAS IDR'!$N$10:$N$43)</f>
        <v>0</v>
      </c>
      <c r="F11636" s="573"/>
    </row>
    <row r="11637" spans="3:6" ht="15" customHeight="1">
      <c r="C11637" s="53" t="s">
        <v>2553</v>
      </c>
      <c r="D11637" s="1" t="s">
        <v>11716</v>
      </c>
      <c r="E11637" s="573">
        <f ca="1">SUMIF('BKAS IDR'!$E$10:$E$44,$C11637,'BKAS IDR'!$N$10:$N$43)</f>
        <v>0</v>
      </c>
      <c r="F11637" s="573"/>
    </row>
    <row r="11638" spans="3:6" ht="15" customHeight="1">
      <c r="C11638" s="53" t="s">
        <v>2554</v>
      </c>
      <c r="D11638" s="1" t="s">
        <v>11717</v>
      </c>
      <c r="E11638" s="573">
        <f ca="1">SUMIF('BKAS IDR'!$E$10:$E$44,$C11638,'BKAS IDR'!$N$10:$N$43)</f>
        <v>0</v>
      </c>
      <c r="F11638" s="573"/>
    </row>
    <row r="11639" spans="3:6" ht="15" customHeight="1">
      <c r="C11639" s="53" t="s">
        <v>2555</v>
      </c>
      <c r="D11639" s="1" t="s">
        <v>11718</v>
      </c>
      <c r="E11639" s="573">
        <f ca="1">SUMIF('BKAS IDR'!$E$10:$E$44,$C11639,'BKAS IDR'!$N$10:$N$43)</f>
        <v>0</v>
      </c>
      <c r="F11639" s="573"/>
    </row>
    <row r="11640" spans="3:6" ht="15" customHeight="1">
      <c r="C11640" s="53" t="s">
        <v>2556</v>
      </c>
      <c r="D11640" s="1" t="s">
        <v>11719</v>
      </c>
      <c r="E11640" s="573">
        <f ca="1">SUMIF('BKAS IDR'!$E$10:$E$44,$C11640,'BKAS IDR'!$N$10:$N$43)</f>
        <v>0</v>
      </c>
      <c r="F11640" s="573"/>
    </row>
    <row r="11641" spans="3:6" ht="15" customHeight="1">
      <c r="C11641" s="53" t="s">
        <v>2557</v>
      </c>
      <c r="D11641" s="1" t="s">
        <v>11720</v>
      </c>
      <c r="E11641" s="573">
        <f ca="1">SUMIF('BKAS IDR'!$E$10:$E$44,$C11641,'BKAS IDR'!$N$10:$N$43)</f>
        <v>0</v>
      </c>
      <c r="F11641" s="573"/>
    </row>
    <row r="11642" spans="3:6" ht="15" customHeight="1">
      <c r="C11642" s="53" t="s">
        <v>2558</v>
      </c>
      <c r="D11642" s="1" t="s">
        <v>11721</v>
      </c>
      <c r="E11642" s="573">
        <f ca="1">SUMIF('BKAS IDR'!$E$10:$E$44,$C11642,'BKAS IDR'!$N$10:$N$43)</f>
        <v>0</v>
      </c>
      <c r="F11642" s="573"/>
    </row>
    <row r="11643" spans="3:6" ht="15" customHeight="1">
      <c r="C11643" s="53" t="s">
        <v>2559</v>
      </c>
      <c r="D11643" s="1" t="s">
        <v>11722</v>
      </c>
      <c r="E11643" s="573">
        <f ca="1">SUMIF('BKAS IDR'!$E$10:$E$44,$C11643,'BKAS IDR'!$N$10:$N$43)</f>
        <v>0</v>
      </c>
      <c r="F11643" s="573"/>
    </row>
    <row r="11644" spans="3:6" ht="15" customHeight="1">
      <c r="C11644" s="53" t="s">
        <v>2560</v>
      </c>
      <c r="D11644" s="1" t="s">
        <v>11723</v>
      </c>
      <c r="E11644" s="573">
        <f ca="1">SUMIF('BKAS IDR'!$E$10:$E$44,$C11644,'BKAS IDR'!$N$10:$N$43)</f>
        <v>0</v>
      </c>
      <c r="F11644" s="573"/>
    </row>
    <row r="11645" spans="3:6" ht="15" customHeight="1">
      <c r="C11645" s="53" t="s">
        <v>2561</v>
      </c>
      <c r="D11645" s="1" t="s">
        <v>11724</v>
      </c>
      <c r="E11645" s="573">
        <f ca="1">SUMIF('BKAS IDR'!$E$10:$E$44,$C11645,'BKAS IDR'!$N$10:$N$43)</f>
        <v>0</v>
      </c>
      <c r="F11645" s="573"/>
    </row>
    <row r="11646" spans="3:6" ht="15" customHeight="1">
      <c r="C11646" s="53" t="s">
        <v>2562</v>
      </c>
      <c r="D11646" s="1" t="s">
        <v>11725</v>
      </c>
      <c r="E11646" s="573">
        <f ca="1">SUMIF('BKAS IDR'!$E$10:$E$44,$C11646,'BKAS IDR'!$N$10:$N$43)</f>
        <v>0</v>
      </c>
      <c r="F11646" s="573"/>
    </row>
    <row r="11647" spans="3:6" ht="15" customHeight="1">
      <c r="C11647" s="53" t="s">
        <v>2563</v>
      </c>
      <c r="D11647" s="1" t="s">
        <v>11726</v>
      </c>
      <c r="E11647" s="573">
        <f ca="1">SUMIF('BKAS IDR'!$E$10:$E$44,$C11647,'BKAS IDR'!$N$10:$N$43)</f>
        <v>0</v>
      </c>
      <c r="F11647" s="573"/>
    </row>
    <row r="11648" spans="3:6" ht="15" customHeight="1">
      <c r="C11648" s="53" t="s">
        <v>2564</v>
      </c>
      <c r="D11648" s="1" t="s">
        <v>11727</v>
      </c>
      <c r="E11648" s="573">
        <f ca="1">SUMIF('BKAS IDR'!$E$10:$E$44,$C11648,'BKAS IDR'!$N$10:$N$43)</f>
        <v>0</v>
      </c>
      <c r="F11648" s="573"/>
    </row>
    <row r="11649" spans="3:6" ht="15" customHeight="1">
      <c r="C11649" s="53" t="s">
        <v>2565</v>
      </c>
      <c r="D11649" s="1" t="s">
        <v>11728</v>
      </c>
      <c r="E11649" s="573">
        <f ca="1">SUMIF('BKAS IDR'!$E$10:$E$44,$C11649,'BKAS IDR'!$N$10:$N$43)</f>
        <v>0</v>
      </c>
      <c r="F11649" s="573"/>
    </row>
    <row r="11650" spans="3:6" ht="15" customHeight="1">
      <c r="C11650" s="53" t="s">
        <v>2566</v>
      </c>
      <c r="D11650" s="1" t="s">
        <v>11729</v>
      </c>
      <c r="E11650" s="573">
        <f ca="1">SUMIF('BKAS IDR'!$E$10:$E$44,$C11650,'BKAS IDR'!$N$10:$N$43)</f>
        <v>0</v>
      </c>
      <c r="F11650" s="573"/>
    </row>
    <row r="11651" spans="3:6" ht="15" customHeight="1">
      <c r="C11651" s="53" t="s">
        <v>2567</v>
      </c>
      <c r="D11651" s="1" t="s">
        <v>11730</v>
      </c>
      <c r="E11651" s="573">
        <f ca="1">SUMIF('BKAS IDR'!$E$10:$E$44,$C11651,'BKAS IDR'!$N$10:$N$43)</f>
        <v>0</v>
      </c>
      <c r="F11651" s="573"/>
    </row>
    <row r="11652" spans="3:6" ht="15" customHeight="1">
      <c r="C11652" s="53" t="s">
        <v>2568</v>
      </c>
      <c r="D11652" s="1" t="s">
        <v>11731</v>
      </c>
      <c r="E11652" s="573">
        <f ca="1">SUMIF('BKAS IDR'!$E$10:$E$44,$C11652,'BKAS IDR'!$N$10:$N$43)</f>
        <v>0</v>
      </c>
      <c r="F11652" s="573"/>
    </row>
    <row r="11653" spans="3:6" ht="15" customHeight="1">
      <c r="C11653" s="53" t="s">
        <v>2569</v>
      </c>
      <c r="D11653" s="1" t="s">
        <v>11732</v>
      </c>
      <c r="E11653" s="573">
        <f ca="1">SUMIF('BKAS IDR'!$E$10:$E$44,$C11653,'BKAS IDR'!$N$10:$N$43)</f>
        <v>0</v>
      </c>
      <c r="F11653" s="573"/>
    </row>
    <row r="11654" spans="3:6" ht="15" customHeight="1">
      <c r="C11654" s="53" t="s">
        <v>2570</v>
      </c>
      <c r="D11654" s="1" t="s">
        <v>11733</v>
      </c>
      <c r="E11654" s="573">
        <f ca="1">SUMIF('BKAS IDR'!$E$10:$E$44,$C11654,'BKAS IDR'!$N$10:$N$43)</f>
        <v>0</v>
      </c>
      <c r="F11654" s="573"/>
    </row>
    <row r="11655" spans="3:6" ht="15" customHeight="1">
      <c r="C11655" s="53" t="s">
        <v>2571</v>
      </c>
      <c r="D11655" s="1" t="s">
        <v>11734</v>
      </c>
      <c r="E11655" s="573">
        <f ca="1">SUMIF('BKAS IDR'!$E$10:$E$44,$C11655,'BKAS IDR'!$N$10:$N$43)</f>
        <v>0</v>
      </c>
      <c r="F11655" s="573"/>
    </row>
    <row r="11656" spans="3:6" ht="15" customHeight="1">
      <c r="C11656" s="53" t="s">
        <v>2572</v>
      </c>
      <c r="D11656" s="1" t="s">
        <v>11735</v>
      </c>
      <c r="E11656" s="573">
        <f ca="1">SUMIF('BKAS IDR'!$E$10:$E$44,$C11656,'BKAS IDR'!$N$10:$N$43)</f>
        <v>0</v>
      </c>
      <c r="F11656" s="573"/>
    </row>
    <row r="11657" spans="3:6" ht="15" customHeight="1">
      <c r="C11657" s="53" t="s">
        <v>2573</v>
      </c>
      <c r="D11657" s="1" t="s">
        <v>11736</v>
      </c>
      <c r="E11657" s="573">
        <f ca="1">SUMIF('BKAS IDR'!$E$10:$E$44,$C11657,'BKAS IDR'!$N$10:$N$43)</f>
        <v>0</v>
      </c>
      <c r="F11657" s="573"/>
    </row>
    <row r="11658" spans="3:6" ht="15" customHeight="1">
      <c r="C11658" s="53" t="s">
        <v>2574</v>
      </c>
      <c r="D11658" s="1" t="s">
        <v>11737</v>
      </c>
      <c r="E11658" s="573">
        <f ca="1">SUMIF('BKAS IDR'!$E$10:$E$44,$C11658,'BKAS IDR'!$N$10:$N$43)</f>
        <v>0</v>
      </c>
      <c r="F11658" s="573"/>
    </row>
    <row r="11659" spans="3:6" ht="15" customHeight="1">
      <c r="C11659" s="53" t="s">
        <v>2575</v>
      </c>
      <c r="D11659" s="1" t="s">
        <v>11738</v>
      </c>
      <c r="E11659" s="573">
        <f ca="1">SUMIF('BKAS IDR'!$E$10:$E$44,$C11659,'BKAS IDR'!$N$10:$N$43)</f>
        <v>0</v>
      </c>
      <c r="F11659" s="573"/>
    </row>
    <row r="11660" spans="3:6" ht="15" customHeight="1">
      <c r="C11660" s="53" t="s">
        <v>2576</v>
      </c>
      <c r="D11660" s="1" t="s">
        <v>11739</v>
      </c>
      <c r="E11660" s="573">
        <f ca="1">SUMIF('BKAS IDR'!$E$10:$E$44,$C11660,'BKAS IDR'!$N$10:$N$43)</f>
        <v>0</v>
      </c>
      <c r="F11660" s="573"/>
    </row>
    <row r="11661" spans="3:6" ht="15" customHeight="1">
      <c r="C11661" s="53" t="s">
        <v>2577</v>
      </c>
      <c r="D11661" s="1" t="s">
        <v>11740</v>
      </c>
      <c r="E11661" s="573">
        <f ca="1">SUMIF('BKAS IDR'!$E$10:$E$44,$C11661,'BKAS IDR'!$N$10:$N$43)</f>
        <v>0</v>
      </c>
      <c r="F11661" s="573"/>
    </row>
    <row r="11662" spans="3:6" ht="15" customHeight="1">
      <c r="C11662" s="53" t="s">
        <v>2578</v>
      </c>
      <c r="D11662" s="1" t="s">
        <v>11741</v>
      </c>
      <c r="E11662" s="573">
        <f ca="1">SUMIF('BKAS IDR'!$E$10:$E$44,$C11662,'BKAS IDR'!$N$10:$N$43)</f>
        <v>0</v>
      </c>
      <c r="F11662" s="573"/>
    </row>
    <row r="11663" spans="3:6" ht="15" customHeight="1">
      <c r="C11663" s="53" t="s">
        <v>2579</v>
      </c>
      <c r="D11663" s="1" t="s">
        <v>11742</v>
      </c>
      <c r="E11663" s="573">
        <f ca="1">SUMIF('BKAS IDR'!$E$10:$E$44,$C11663,'BKAS IDR'!$N$10:$N$43)</f>
        <v>0</v>
      </c>
      <c r="F11663" s="573"/>
    </row>
    <row r="11664" spans="3:6" ht="15" customHeight="1">
      <c r="C11664" s="53" t="s">
        <v>2580</v>
      </c>
      <c r="D11664" s="1" t="s">
        <v>11743</v>
      </c>
      <c r="E11664" s="573">
        <f ca="1">SUMIF('BKAS IDR'!$E$10:$E$44,$C11664,'BKAS IDR'!$N$10:$N$43)</f>
        <v>0</v>
      </c>
      <c r="F11664" s="573"/>
    </row>
    <row r="11665" spans="3:6" ht="15" customHeight="1">
      <c r="C11665" s="53" t="s">
        <v>2581</v>
      </c>
      <c r="D11665" s="1" t="s">
        <v>11744</v>
      </c>
      <c r="E11665" s="573">
        <f ca="1">SUMIF('BKAS IDR'!$E$10:$E$44,$C11665,'BKAS IDR'!$N$10:$N$43)</f>
        <v>0</v>
      </c>
      <c r="F11665" s="573"/>
    </row>
    <row r="11666" spans="3:6" ht="15" customHeight="1">
      <c r="C11666" s="53" t="s">
        <v>2582</v>
      </c>
      <c r="D11666" s="1" t="s">
        <v>11745</v>
      </c>
      <c r="E11666" s="573">
        <f ca="1">SUMIF('BKAS IDR'!$E$10:$E$44,$C11666,'BKAS IDR'!$N$10:$N$43)</f>
        <v>0</v>
      </c>
      <c r="F11666" s="573"/>
    </row>
    <row r="11667" spans="3:6" ht="15" customHeight="1">
      <c r="C11667" s="53" t="s">
        <v>2583</v>
      </c>
      <c r="D11667" s="1" t="s">
        <v>11746</v>
      </c>
      <c r="E11667" s="573">
        <f ca="1">SUMIF('BKAS IDR'!$E$10:$E$44,$C11667,'BKAS IDR'!$N$10:$N$43)</f>
        <v>0</v>
      </c>
      <c r="F11667" s="573"/>
    </row>
    <row r="11668" spans="3:6" ht="15" customHeight="1">
      <c r="C11668" s="53" t="s">
        <v>2584</v>
      </c>
      <c r="D11668" s="1" t="s">
        <v>11747</v>
      </c>
      <c r="E11668" s="573">
        <f ca="1">SUMIF('BKAS IDR'!$E$10:$E$44,$C11668,'BKAS IDR'!$N$10:$N$43)</f>
        <v>0</v>
      </c>
      <c r="F11668" s="573"/>
    </row>
    <row r="11669" spans="3:6" ht="15" customHeight="1">
      <c r="C11669" s="53" t="s">
        <v>2585</v>
      </c>
      <c r="D11669" s="1" t="s">
        <v>11748</v>
      </c>
      <c r="E11669" s="573">
        <f ca="1">SUMIF('BKAS IDR'!$E$10:$E$44,$C11669,'BKAS IDR'!$N$10:$N$43)</f>
        <v>0</v>
      </c>
      <c r="F11669" s="573"/>
    </row>
    <row r="11670" spans="3:6" ht="15" customHeight="1">
      <c r="C11670" s="53" t="s">
        <v>2586</v>
      </c>
      <c r="D11670" s="1" t="s">
        <v>11749</v>
      </c>
      <c r="E11670" s="573">
        <f ca="1">SUMIF('BKAS IDR'!$E$10:$E$44,$C11670,'BKAS IDR'!$N$10:$N$43)</f>
        <v>0</v>
      </c>
      <c r="F11670" s="573"/>
    </row>
    <row r="11671" spans="3:6" ht="15" customHeight="1">
      <c r="C11671" s="53" t="s">
        <v>2587</v>
      </c>
      <c r="D11671" s="1" t="s">
        <v>11750</v>
      </c>
      <c r="E11671" s="573">
        <f ca="1">SUMIF('BKAS IDR'!$E$10:$E$44,$C11671,'BKAS IDR'!$N$10:$N$43)</f>
        <v>0</v>
      </c>
      <c r="F11671" s="573"/>
    </row>
    <row r="11672" spans="3:6" ht="15" customHeight="1">
      <c r="C11672" s="53" t="s">
        <v>2588</v>
      </c>
      <c r="D11672" s="1" t="s">
        <v>11751</v>
      </c>
      <c r="E11672" s="573">
        <f ca="1">SUMIF('BKAS IDR'!$E$10:$E$44,$C11672,'BKAS IDR'!$N$10:$N$43)</f>
        <v>0</v>
      </c>
      <c r="F11672" s="573"/>
    </row>
    <row r="11673" spans="3:6" ht="15" customHeight="1">
      <c r="C11673" s="53" t="s">
        <v>2589</v>
      </c>
      <c r="D11673" s="1" t="s">
        <v>11752</v>
      </c>
      <c r="E11673" s="573">
        <f ca="1">SUMIF('BKAS IDR'!$E$10:$E$44,$C11673,'BKAS IDR'!$N$10:$N$43)</f>
        <v>0</v>
      </c>
      <c r="F11673" s="573"/>
    </row>
    <row r="11674" spans="3:6" ht="15" customHeight="1">
      <c r="C11674" s="53" t="s">
        <v>2590</v>
      </c>
      <c r="D11674" s="1" t="s">
        <v>11747</v>
      </c>
      <c r="E11674" s="573">
        <f ca="1">SUMIF('BKAS IDR'!$E$10:$E$44,$C11674,'BKAS IDR'!$N$10:$N$43)</f>
        <v>0</v>
      </c>
      <c r="F11674" s="573"/>
    </row>
    <row r="11675" spans="3:6" ht="15" customHeight="1">
      <c r="C11675" s="53" t="s">
        <v>2591</v>
      </c>
      <c r="D11675" s="1" t="s">
        <v>11753</v>
      </c>
      <c r="E11675" s="573">
        <f ca="1">SUMIF('BKAS IDR'!$E$10:$E$44,$C11675,'BKAS IDR'!$N$10:$N$43)</f>
        <v>0</v>
      </c>
      <c r="F11675" s="573"/>
    </row>
    <row r="11676" spans="3:6" ht="15" customHeight="1">
      <c r="C11676" s="53" t="s">
        <v>2592</v>
      </c>
      <c r="D11676" s="1" t="s">
        <v>11754</v>
      </c>
      <c r="E11676" s="573">
        <f ca="1">SUMIF('BKAS IDR'!$E$10:$E$44,$C11676,'BKAS IDR'!$N$10:$N$43)</f>
        <v>0</v>
      </c>
      <c r="F11676" s="573"/>
    </row>
    <row r="11677" spans="3:6" ht="15" customHeight="1">
      <c r="C11677" s="53" t="s">
        <v>2593</v>
      </c>
      <c r="D11677" s="1" t="s">
        <v>11755</v>
      </c>
      <c r="E11677" s="573">
        <f ca="1">SUMIF('BKAS IDR'!$E$10:$E$44,$C11677,'BKAS IDR'!$N$10:$N$43)</f>
        <v>0</v>
      </c>
      <c r="F11677" s="573"/>
    </row>
    <row r="11678" spans="3:6" ht="15" customHeight="1">
      <c r="C11678" s="53" t="s">
        <v>2594</v>
      </c>
      <c r="D11678" s="1" t="s">
        <v>11756</v>
      </c>
      <c r="E11678" s="573">
        <f ca="1">SUMIF('BKAS IDR'!$E$10:$E$44,$C11678,'BKAS IDR'!$N$10:$N$43)</f>
        <v>0</v>
      </c>
      <c r="F11678" s="573"/>
    </row>
    <row r="11679" spans="3:6" ht="15" customHeight="1">
      <c r="C11679" s="53" t="s">
        <v>2595</v>
      </c>
      <c r="D11679" s="1" t="s">
        <v>11757</v>
      </c>
      <c r="E11679" s="573">
        <f ca="1">SUMIF('BKAS IDR'!$E$10:$E$44,$C11679,'BKAS IDR'!$N$10:$N$43)</f>
        <v>0</v>
      </c>
      <c r="F11679" s="573"/>
    </row>
    <row r="11680" spans="3:6" ht="15" customHeight="1">
      <c r="C11680" s="53" t="s">
        <v>2596</v>
      </c>
      <c r="D11680" s="1" t="s">
        <v>11758</v>
      </c>
      <c r="E11680" s="573">
        <f ca="1">SUMIF('BKAS IDR'!$E$10:$E$44,$C11680,'BKAS IDR'!$N$10:$N$43)</f>
        <v>0</v>
      </c>
      <c r="F11680" s="573"/>
    </row>
    <row r="11681" spans="3:6" ht="15" customHeight="1">
      <c r="C11681" s="53" t="s">
        <v>2597</v>
      </c>
      <c r="D11681" s="1" t="s">
        <v>11759</v>
      </c>
      <c r="E11681" s="573">
        <f ca="1">SUMIF('BKAS IDR'!$E$10:$E$44,$C11681,'BKAS IDR'!$N$10:$N$43)</f>
        <v>0</v>
      </c>
      <c r="F11681" s="573"/>
    </row>
    <row r="11682" spans="3:6" ht="15" customHeight="1">
      <c r="C11682" s="53" t="s">
        <v>2598</v>
      </c>
      <c r="D11682" s="1" t="s">
        <v>11760</v>
      </c>
      <c r="E11682" s="573">
        <f ca="1">SUMIF('BKAS IDR'!$E$10:$E$44,$C11682,'BKAS IDR'!$N$10:$N$43)</f>
        <v>0</v>
      </c>
      <c r="F11682" s="573"/>
    </row>
    <row r="11683" spans="3:6" ht="15" customHeight="1">
      <c r="C11683" s="53" t="s">
        <v>2599</v>
      </c>
      <c r="D11683" s="1" t="s">
        <v>11761</v>
      </c>
      <c r="E11683" s="573">
        <f ca="1">SUMIF('BKAS IDR'!$E$10:$E$44,$C11683,'BKAS IDR'!$N$10:$N$43)</f>
        <v>0</v>
      </c>
      <c r="F11683" s="573"/>
    </row>
    <row r="11684" spans="3:6" ht="15" customHeight="1">
      <c r="C11684" s="53" t="s">
        <v>2600</v>
      </c>
      <c r="D11684" s="1" t="s">
        <v>11762</v>
      </c>
      <c r="E11684" s="573">
        <f ca="1">SUMIF('BKAS IDR'!$E$10:$E$44,$C11684,'BKAS IDR'!$N$10:$N$43)</f>
        <v>0</v>
      </c>
      <c r="F11684" s="573"/>
    </row>
    <row r="11685" spans="3:6" ht="15" customHeight="1">
      <c r="C11685" s="53" t="s">
        <v>2601</v>
      </c>
      <c r="D11685" s="1" t="s">
        <v>11763</v>
      </c>
      <c r="E11685" s="573">
        <f ca="1">SUMIF('BKAS IDR'!$E$10:$E$44,$C11685,'BKAS IDR'!$N$10:$N$43)</f>
        <v>0</v>
      </c>
      <c r="F11685" s="573"/>
    </row>
    <row r="11686" spans="3:6" ht="15" customHeight="1">
      <c r="C11686" s="53" t="s">
        <v>2602</v>
      </c>
      <c r="D11686" s="1" t="s">
        <v>11764</v>
      </c>
      <c r="E11686" s="573">
        <f ca="1">SUMIF('BKAS IDR'!$E$10:$E$44,$C11686,'BKAS IDR'!$N$10:$N$43)</f>
        <v>0</v>
      </c>
      <c r="F11686" s="573"/>
    </row>
    <row r="11687" spans="3:6" ht="15" customHeight="1">
      <c r="C11687" s="53" t="s">
        <v>2603</v>
      </c>
      <c r="D11687" s="1" t="s">
        <v>11765</v>
      </c>
      <c r="E11687" s="573">
        <f ca="1">SUMIF('BKAS IDR'!$E$10:$E$44,$C11687,'BKAS IDR'!$N$10:$N$43)</f>
        <v>0</v>
      </c>
      <c r="F11687" s="573"/>
    </row>
    <row r="11688" spans="3:6" ht="15" customHeight="1">
      <c r="C11688" s="53" t="s">
        <v>2604</v>
      </c>
      <c r="D11688" s="1" t="s">
        <v>11766</v>
      </c>
      <c r="E11688" s="573">
        <f ca="1">SUMIF('BKAS IDR'!$E$10:$E$44,$C11688,'BKAS IDR'!$N$10:$N$43)</f>
        <v>0</v>
      </c>
      <c r="F11688" s="573"/>
    </row>
    <row r="11689" spans="3:6" ht="15" customHeight="1">
      <c r="C11689" s="53" t="s">
        <v>2605</v>
      </c>
      <c r="D11689" s="1" t="s">
        <v>11767</v>
      </c>
      <c r="E11689" s="573">
        <f ca="1">SUMIF('BKAS IDR'!$E$10:$E$44,$C11689,'BKAS IDR'!$N$10:$N$43)</f>
        <v>0</v>
      </c>
      <c r="F11689" s="573"/>
    </row>
    <row r="11690" spans="3:6" ht="15" customHeight="1">
      <c r="C11690" s="53" t="s">
        <v>2606</v>
      </c>
      <c r="D11690" s="1" t="s">
        <v>11768</v>
      </c>
      <c r="E11690" s="573">
        <f ca="1">SUMIF('BKAS IDR'!$E$10:$E$44,$C11690,'BKAS IDR'!$N$10:$N$43)</f>
        <v>0</v>
      </c>
      <c r="F11690" s="573"/>
    </row>
    <row r="11691" spans="3:6" ht="15" customHeight="1">
      <c r="C11691" s="53" t="s">
        <v>2607</v>
      </c>
      <c r="D11691" s="1" t="s">
        <v>11769</v>
      </c>
      <c r="E11691" s="573">
        <f ca="1">SUMIF('BKAS IDR'!$E$10:$E$44,$C11691,'BKAS IDR'!$N$10:$N$43)</f>
        <v>0</v>
      </c>
      <c r="F11691" s="573"/>
    </row>
    <row r="11692" spans="3:6" ht="15" customHeight="1">
      <c r="C11692" s="53" t="s">
        <v>2608</v>
      </c>
      <c r="D11692" s="1" t="s">
        <v>11770</v>
      </c>
      <c r="E11692" s="573">
        <f ca="1">SUMIF('BKAS IDR'!$E$10:$E$44,$C11692,'BKAS IDR'!$N$10:$N$43)</f>
        <v>0</v>
      </c>
      <c r="F11692" s="573"/>
    </row>
    <row r="11693" spans="3:6" ht="15" customHeight="1">
      <c r="C11693" s="53" t="s">
        <v>2609</v>
      </c>
      <c r="D11693" s="1" t="s">
        <v>11771</v>
      </c>
      <c r="E11693" s="573">
        <f ca="1">SUMIF('BKAS IDR'!$E$10:$E$44,$C11693,'BKAS IDR'!$N$10:$N$43)</f>
        <v>0</v>
      </c>
      <c r="F11693" s="573"/>
    </row>
    <row r="11694" spans="3:6" ht="15" customHeight="1">
      <c r="C11694" s="53" t="s">
        <v>2610</v>
      </c>
      <c r="D11694" s="1" t="s">
        <v>11772</v>
      </c>
      <c r="E11694" s="573">
        <f ca="1">SUMIF('BKAS IDR'!$E$10:$E$44,$C11694,'BKAS IDR'!$N$10:$N$43)</f>
        <v>0</v>
      </c>
      <c r="F11694" s="573"/>
    </row>
    <row r="11695" spans="3:6" ht="15" customHeight="1">
      <c r="C11695" s="53" t="s">
        <v>2611</v>
      </c>
      <c r="D11695" s="1" t="s">
        <v>11773</v>
      </c>
      <c r="E11695" s="573">
        <f ca="1">SUMIF('BKAS IDR'!$E$10:$E$44,$C11695,'BKAS IDR'!$N$10:$N$43)</f>
        <v>0</v>
      </c>
      <c r="F11695" s="573"/>
    </row>
    <row r="11696" spans="3:6" ht="15" customHeight="1">
      <c r="C11696" s="53" t="s">
        <v>2612</v>
      </c>
      <c r="D11696" s="1" t="s">
        <v>11774</v>
      </c>
      <c r="E11696" s="573">
        <f ca="1">SUMIF('BKAS IDR'!$E$10:$E$44,$C11696,'BKAS IDR'!$N$10:$N$43)</f>
        <v>0</v>
      </c>
      <c r="F11696" s="573"/>
    </row>
    <row r="11697" spans="3:6" ht="15" customHeight="1">
      <c r="C11697" s="53" t="s">
        <v>2613</v>
      </c>
      <c r="D11697" s="1" t="s">
        <v>11654</v>
      </c>
      <c r="E11697" s="573">
        <f ca="1">SUMIF('BKAS IDR'!$E$10:$E$44,$C11697,'BKAS IDR'!$N$10:$N$43)</f>
        <v>0</v>
      </c>
      <c r="F11697" s="573"/>
    </row>
    <row r="11698" spans="3:6" ht="15" customHeight="1">
      <c r="C11698" s="53" t="s">
        <v>2614</v>
      </c>
      <c r="D11698" s="1" t="s">
        <v>11775</v>
      </c>
      <c r="E11698" s="573">
        <f ca="1">SUMIF('BKAS IDR'!$E$10:$E$44,$C11698,'BKAS IDR'!$N$10:$N$43)</f>
        <v>0</v>
      </c>
      <c r="F11698" s="573"/>
    </row>
    <row r="11699" spans="3:6" ht="15" customHeight="1">
      <c r="C11699" s="53" t="s">
        <v>2615</v>
      </c>
      <c r="D11699" s="1" t="s">
        <v>11776</v>
      </c>
      <c r="E11699" s="573">
        <f ca="1">SUMIF('BKAS IDR'!$E$10:$E$44,$C11699,'BKAS IDR'!$N$10:$N$43)</f>
        <v>0</v>
      </c>
      <c r="F11699" s="573"/>
    </row>
    <row r="11700" spans="3:6" ht="15" customHeight="1">
      <c r="C11700" s="53" t="s">
        <v>2616</v>
      </c>
      <c r="D11700" s="1" t="s">
        <v>11777</v>
      </c>
      <c r="E11700" s="573">
        <f ca="1">SUMIF('BKAS IDR'!$E$10:$E$44,$C11700,'BKAS IDR'!$N$10:$N$43)</f>
        <v>0</v>
      </c>
      <c r="F11700" s="573"/>
    </row>
    <row r="11701" spans="3:6" ht="15" customHeight="1">
      <c r="C11701" s="53" t="s">
        <v>2617</v>
      </c>
      <c r="D11701" s="1" t="s">
        <v>11778</v>
      </c>
      <c r="E11701" s="573">
        <f ca="1">SUMIF('BKAS IDR'!$E$10:$E$44,$C11701,'BKAS IDR'!$N$10:$N$43)</f>
        <v>0</v>
      </c>
      <c r="F11701" s="573"/>
    </row>
    <row r="11702" spans="3:6" ht="15" customHeight="1">
      <c r="C11702" s="53" t="s">
        <v>2618</v>
      </c>
      <c r="D11702" s="1" t="s">
        <v>11779</v>
      </c>
      <c r="E11702" s="573">
        <f ca="1">SUMIF('BKAS IDR'!$E$10:$E$44,$C11702,'BKAS IDR'!$N$10:$N$43)</f>
        <v>0</v>
      </c>
      <c r="F11702" s="573"/>
    </row>
    <row r="11703" spans="3:6" ht="15" customHeight="1">
      <c r="C11703" s="53" t="s">
        <v>2619</v>
      </c>
      <c r="D11703" s="1" t="s">
        <v>11780</v>
      </c>
      <c r="E11703" s="573">
        <f ca="1">SUMIF('BKAS IDR'!$E$10:$E$44,$C11703,'BKAS IDR'!$N$10:$N$43)</f>
        <v>0</v>
      </c>
      <c r="F11703" s="573"/>
    </row>
    <row r="11704" spans="3:6" ht="15" customHeight="1">
      <c r="C11704" s="53" t="s">
        <v>2620</v>
      </c>
      <c r="D11704" s="1" t="s">
        <v>11781</v>
      </c>
      <c r="E11704" s="573">
        <f ca="1">SUMIF('BKAS IDR'!$E$10:$E$44,$C11704,'BKAS IDR'!$N$10:$N$43)</f>
        <v>0</v>
      </c>
      <c r="F11704" s="573"/>
    </row>
    <row r="11705" spans="3:6" ht="15" customHeight="1">
      <c r="C11705" s="53" t="s">
        <v>2621</v>
      </c>
      <c r="D11705" s="1" t="s">
        <v>11782</v>
      </c>
      <c r="E11705" s="573">
        <f ca="1">SUMIF('BKAS IDR'!$E$10:$E$44,$C11705,'BKAS IDR'!$N$10:$N$43)</f>
        <v>0</v>
      </c>
      <c r="F11705" s="573"/>
    </row>
    <row r="11706" spans="3:6" ht="15" customHeight="1">
      <c r="C11706" s="53" t="s">
        <v>2622</v>
      </c>
      <c r="D11706" s="1" t="s">
        <v>11783</v>
      </c>
      <c r="E11706" s="573">
        <f ca="1">SUMIF('BKAS IDR'!$E$10:$E$44,$C11706,'BKAS IDR'!$N$10:$N$43)</f>
        <v>0</v>
      </c>
      <c r="F11706" s="573"/>
    </row>
    <row r="11707" spans="3:6" ht="15" customHeight="1">
      <c r="C11707" s="53" t="s">
        <v>2623</v>
      </c>
      <c r="D11707" s="1" t="s">
        <v>11784</v>
      </c>
      <c r="E11707" s="573">
        <f ca="1">SUMIF('BKAS IDR'!$E$10:$E$44,$C11707,'BKAS IDR'!$N$10:$N$43)</f>
        <v>0</v>
      </c>
      <c r="F11707" s="573"/>
    </row>
    <row r="11708" spans="3:6" ht="15" customHeight="1">
      <c r="C11708" s="53" t="s">
        <v>2624</v>
      </c>
      <c r="D11708" s="1" t="s">
        <v>11785</v>
      </c>
      <c r="E11708" s="573">
        <f ca="1">SUMIF('BKAS IDR'!$E$10:$E$44,$C11708,'BKAS IDR'!$N$10:$N$43)</f>
        <v>0</v>
      </c>
      <c r="F11708" s="573"/>
    </row>
    <row r="11709" spans="3:6" ht="15" customHeight="1">
      <c r="C11709" s="53" t="s">
        <v>2625</v>
      </c>
      <c r="D11709" s="1" t="s">
        <v>11786</v>
      </c>
      <c r="E11709" s="573">
        <f ca="1">SUMIF('BKAS IDR'!$E$10:$E$44,$C11709,'BKAS IDR'!$N$10:$N$43)</f>
        <v>0</v>
      </c>
      <c r="F11709" s="573"/>
    </row>
    <row r="11710" spans="3:6" ht="15" customHeight="1">
      <c r="C11710" s="53" t="s">
        <v>2626</v>
      </c>
      <c r="D11710" s="1" t="s">
        <v>11787</v>
      </c>
      <c r="E11710" s="573">
        <f ca="1">SUMIF('BKAS IDR'!$E$10:$E$44,$C11710,'BKAS IDR'!$N$10:$N$43)</f>
        <v>0</v>
      </c>
      <c r="F11710" s="573"/>
    </row>
    <row r="11711" spans="3:6" ht="15" customHeight="1">
      <c r="C11711" s="53" t="s">
        <v>2627</v>
      </c>
      <c r="D11711" s="1" t="s">
        <v>11788</v>
      </c>
      <c r="E11711" s="573">
        <f ca="1">SUMIF('BKAS IDR'!$E$10:$E$44,$C11711,'BKAS IDR'!$N$10:$N$43)</f>
        <v>0</v>
      </c>
      <c r="F11711" s="573"/>
    </row>
    <row r="11712" spans="3:6" ht="15" customHeight="1">
      <c r="C11712" s="53" t="s">
        <v>2628</v>
      </c>
      <c r="D11712" s="1" t="s">
        <v>11789</v>
      </c>
      <c r="E11712" s="573">
        <f ca="1">SUMIF('BKAS IDR'!$E$10:$E$44,$C11712,'BKAS IDR'!$N$10:$N$43)</f>
        <v>0</v>
      </c>
      <c r="F11712" s="573"/>
    </row>
    <row r="11713" spans="3:6" ht="15" customHeight="1">
      <c r="C11713" s="53" t="s">
        <v>2629</v>
      </c>
      <c r="D11713" s="1" t="s">
        <v>11790</v>
      </c>
      <c r="E11713" s="573">
        <f ca="1">SUMIF('BKAS IDR'!$E$10:$E$44,$C11713,'BKAS IDR'!$N$10:$N$43)</f>
        <v>0</v>
      </c>
      <c r="F11713" s="573"/>
    </row>
    <row r="11714" spans="3:6" ht="15" customHeight="1">
      <c r="C11714" s="53" t="s">
        <v>2630</v>
      </c>
      <c r="D11714" s="1" t="s">
        <v>11791</v>
      </c>
      <c r="E11714" s="573">
        <f ca="1">SUMIF('BKAS IDR'!$E$10:$E$44,$C11714,'BKAS IDR'!$N$10:$N$43)</f>
        <v>0</v>
      </c>
      <c r="F11714" s="573"/>
    </row>
    <row r="11715" spans="3:6" ht="15" customHeight="1">
      <c r="C11715" s="53" t="s">
        <v>2631</v>
      </c>
      <c r="D11715" s="1" t="s">
        <v>11792</v>
      </c>
      <c r="E11715" s="573">
        <f ca="1">SUMIF('BKAS IDR'!$E$10:$E$44,$C11715,'BKAS IDR'!$N$10:$N$43)</f>
        <v>0</v>
      </c>
      <c r="F11715" s="573"/>
    </row>
    <row r="11716" spans="3:6" ht="15" customHeight="1">
      <c r="C11716" s="53" t="s">
        <v>2632</v>
      </c>
      <c r="D11716" s="1" t="s">
        <v>11793</v>
      </c>
      <c r="E11716" s="573">
        <f ca="1">SUMIF('BKAS IDR'!$E$10:$E$44,$C11716,'BKAS IDR'!$N$10:$N$43)</f>
        <v>0</v>
      </c>
      <c r="F11716" s="573"/>
    </row>
    <row r="11717" spans="3:6" ht="15" customHeight="1">
      <c r="C11717" s="53" t="s">
        <v>2633</v>
      </c>
      <c r="D11717" s="1" t="s">
        <v>11794</v>
      </c>
      <c r="E11717" s="573">
        <f ca="1">SUMIF('BKAS IDR'!$E$10:$E$44,$C11717,'BKAS IDR'!$N$10:$N$43)</f>
        <v>0</v>
      </c>
      <c r="F11717" s="573"/>
    </row>
    <row r="11718" spans="3:6" ht="15" customHeight="1">
      <c r="C11718" s="53" t="s">
        <v>2634</v>
      </c>
      <c r="D11718" s="1" t="s">
        <v>11795</v>
      </c>
      <c r="E11718" s="573">
        <f ca="1">SUMIF('BKAS IDR'!$E$10:$E$44,$C11718,'BKAS IDR'!$N$10:$N$43)</f>
        <v>0</v>
      </c>
      <c r="F11718" s="573"/>
    </row>
    <row r="11719" spans="3:6" ht="15" customHeight="1">
      <c r="C11719" s="53" t="s">
        <v>2635</v>
      </c>
      <c r="D11719" s="1" t="s">
        <v>11796</v>
      </c>
      <c r="E11719" s="573">
        <f ca="1">SUMIF('BKAS IDR'!$E$10:$E$44,$C11719,'BKAS IDR'!$N$10:$N$43)</f>
        <v>0</v>
      </c>
      <c r="F11719" s="573"/>
    </row>
    <row r="11720" spans="3:6" ht="15" customHeight="1">
      <c r="C11720" s="53" t="s">
        <v>2636</v>
      </c>
      <c r="D11720" s="1" t="s">
        <v>11797</v>
      </c>
      <c r="E11720" s="573">
        <f ca="1">SUMIF('BKAS IDR'!$E$10:$E$44,$C11720,'BKAS IDR'!$N$10:$N$43)</f>
        <v>0</v>
      </c>
      <c r="F11720" s="573"/>
    </row>
    <row r="11721" spans="3:6" ht="15" customHeight="1">
      <c r="C11721" s="53" t="s">
        <v>2637</v>
      </c>
      <c r="D11721" s="1" t="s">
        <v>11798</v>
      </c>
      <c r="E11721" s="573">
        <f ca="1">SUMIF('BKAS IDR'!$E$10:$E$44,$C11721,'BKAS IDR'!$N$10:$N$43)</f>
        <v>0</v>
      </c>
      <c r="F11721" s="573"/>
    </row>
    <row r="11722" spans="3:6" ht="15" customHeight="1">
      <c r="C11722" s="53" t="s">
        <v>2638</v>
      </c>
      <c r="D11722" s="1" t="s">
        <v>11799</v>
      </c>
      <c r="E11722" s="573">
        <f ca="1">SUMIF('BKAS IDR'!$E$10:$E$44,$C11722,'BKAS IDR'!$N$10:$N$43)</f>
        <v>0</v>
      </c>
      <c r="F11722" s="573"/>
    </row>
    <row r="11723" spans="3:6" ht="15" customHeight="1">
      <c r="C11723" s="53" t="s">
        <v>2639</v>
      </c>
      <c r="D11723" s="1" t="s">
        <v>11800</v>
      </c>
      <c r="E11723" s="573">
        <f ca="1">SUMIF('BKAS IDR'!$E$10:$E$44,$C11723,'BKAS IDR'!$N$10:$N$43)</f>
        <v>0</v>
      </c>
      <c r="F11723" s="573"/>
    </row>
    <row r="11724" spans="3:6" ht="15" customHeight="1">
      <c r="C11724" s="53" t="s">
        <v>2640</v>
      </c>
      <c r="D11724" s="1" t="s">
        <v>11801</v>
      </c>
      <c r="E11724" s="573">
        <f ca="1">SUMIF('BKAS IDR'!$E$10:$E$44,$C11724,'BKAS IDR'!$N$10:$N$43)</f>
        <v>0</v>
      </c>
      <c r="F11724" s="573"/>
    </row>
    <row r="11725" spans="3:6" ht="15" customHeight="1">
      <c r="C11725" s="53" t="s">
        <v>2641</v>
      </c>
      <c r="D11725" s="1" t="s">
        <v>11802</v>
      </c>
      <c r="E11725" s="573">
        <f ca="1">SUMIF('BKAS IDR'!$E$10:$E$44,$C11725,'BKAS IDR'!$N$10:$N$43)</f>
        <v>0</v>
      </c>
      <c r="F11725" s="573"/>
    </row>
    <row r="11726" spans="3:6" ht="15" customHeight="1">
      <c r="C11726" s="53" t="s">
        <v>2642</v>
      </c>
      <c r="D11726" s="1" t="s">
        <v>11803</v>
      </c>
      <c r="E11726" s="573">
        <f ca="1">SUMIF('BKAS IDR'!$E$10:$E$44,$C11726,'BKAS IDR'!$N$10:$N$43)</f>
        <v>0</v>
      </c>
      <c r="F11726" s="573"/>
    </row>
    <row r="11727" spans="3:6" ht="15" customHeight="1">
      <c r="C11727" s="53" t="s">
        <v>2643</v>
      </c>
      <c r="D11727" s="1" t="s">
        <v>11804</v>
      </c>
      <c r="E11727" s="573">
        <f ca="1">SUMIF('BKAS IDR'!$E$10:$E$44,$C11727,'BKAS IDR'!$N$10:$N$43)</f>
        <v>0</v>
      </c>
      <c r="F11727" s="573"/>
    </row>
    <row r="11728" spans="3:6" ht="15" customHeight="1">
      <c r="C11728" s="53" t="s">
        <v>2644</v>
      </c>
      <c r="D11728" s="1" t="s">
        <v>11805</v>
      </c>
      <c r="E11728" s="573">
        <f ca="1">SUMIF('BKAS IDR'!$E$10:$E$44,$C11728,'BKAS IDR'!$N$10:$N$43)</f>
        <v>0</v>
      </c>
      <c r="F11728" s="573"/>
    </row>
    <row r="11729" spans="3:6" ht="15" customHeight="1">
      <c r="C11729" s="53" t="s">
        <v>2645</v>
      </c>
      <c r="D11729" s="1" t="s">
        <v>11806</v>
      </c>
      <c r="E11729" s="573">
        <f ca="1">SUMIF('BKAS IDR'!$E$10:$E$44,$C11729,'BKAS IDR'!$N$10:$N$43)</f>
        <v>0</v>
      </c>
      <c r="F11729" s="573"/>
    </row>
    <row r="11730" spans="3:6" ht="15" customHeight="1">
      <c r="C11730" s="53" t="s">
        <v>2646</v>
      </c>
      <c r="D11730" s="1" t="s">
        <v>11807</v>
      </c>
      <c r="E11730" s="573">
        <f ca="1">SUMIF('BKAS IDR'!$E$10:$E$44,$C11730,'BKAS IDR'!$N$10:$N$43)</f>
        <v>0</v>
      </c>
      <c r="F11730" s="573"/>
    </row>
    <row r="11731" spans="3:6" ht="15" customHeight="1">
      <c r="C11731" s="53" t="s">
        <v>2647</v>
      </c>
      <c r="D11731" s="1" t="s">
        <v>11808</v>
      </c>
      <c r="E11731" s="573">
        <f ca="1">SUMIF('BKAS IDR'!$E$10:$E$44,$C11731,'BKAS IDR'!$N$10:$N$43)</f>
        <v>0</v>
      </c>
      <c r="F11731" s="573"/>
    </row>
    <row r="11732" spans="3:6" ht="15" customHeight="1">
      <c r="C11732" s="53" t="s">
        <v>2648</v>
      </c>
      <c r="D11732" s="1" t="s">
        <v>11809</v>
      </c>
      <c r="E11732" s="573">
        <f ca="1">SUMIF('BKAS IDR'!$E$10:$E$44,$C11732,'BKAS IDR'!$N$10:$N$43)</f>
        <v>0</v>
      </c>
      <c r="F11732" s="573"/>
    </row>
    <row r="11733" spans="3:6" ht="15" customHeight="1">
      <c r="C11733" s="53" t="s">
        <v>2649</v>
      </c>
      <c r="D11733" s="1" t="s">
        <v>11810</v>
      </c>
      <c r="E11733" s="573">
        <f ca="1">SUMIF('BKAS IDR'!$E$10:$E$44,$C11733,'BKAS IDR'!$N$10:$N$43)</f>
        <v>0</v>
      </c>
      <c r="F11733" s="573"/>
    </row>
    <row r="11734" spans="3:6" ht="15" customHeight="1">
      <c r="C11734" s="53" t="s">
        <v>2650</v>
      </c>
      <c r="D11734" s="1" t="s">
        <v>11811</v>
      </c>
      <c r="E11734" s="573">
        <f ca="1">SUMIF('BKAS IDR'!$E$10:$E$44,$C11734,'BKAS IDR'!$N$10:$N$43)</f>
        <v>0</v>
      </c>
      <c r="F11734" s="573"/>
    </row>
    <row r="11735" spans="3:6" ht="15" customHeight="1">
      <c r="C11735" s="53" t="s">
        <v>2651</v>
      </c>
      <c r="D11735" s="1" t="s">
        <v>11812</v>
      </c>
      <c r="E11735" s="573">
        <f ca="1">SUMIF('BKAS IDR'!$E$10:$E$44,$C11735,'BKAS IDR'!$N$10:$N$43)</f>
        <v>0</v>
      </c>
      <c r="F11735" s="573"/>
    </row>
    <row r="11736" spans="3:6" ht="15" customHeight="1">
      <c r="C11736" s="53" t="s">
        <v>2652</v>
      </c>
      <c r="D11736" s="1" t="s">
        <v>11813</v>
      </c>
      <c r="E11736" s="573">
        <f ca="1">SUMIF('BKAS IDR'!$E$10:$E$44,$C11736,'BKAS IDR'!$N$10:$N$43)</f>
        <v>0</v>
      </c>
      <c r="F11736" s="573"/>
    </row>
    <row r="11737" spans="3:6" ht="15" customHeight="1">
      <c r="C11737" s="53" t="s">
        <v>2653</v>
      </c>
      <c r="D11737" s="1" t="s">
        <v>11814</v>
      </c>
      <c r="E11737" s="573">
        <f ca="1">SUMIF('BKAS IDR'!$E$10:$E$44,$C11737,'BKAS IDR'!$N$10:$N$43)</f>
        <v>0</v>
      </c>
      <c r="F11737" s="573"/>
    </row>
    <row r="11738" spans="3:6" ht="15" customHeight="1">
      <c r="C11738" s="53" t="s">
        <v>2654</v>
      </c>
      <c r="D11738" s="1" t="s">
        <v>11815</v>
      </c>
      <c r="E11738" s="573">
        <f ca="1">SUMIF('BKAS IDR'!$E$10:$E$44,$C11738,'BKAS IDR'!$N$10:$N$43)</f>
        <v>0</v>
      </c>
      <c r="F11738" s="573"/>
    </row>
    <row r="11739" spans="3:6" ht="15" customHeight="1">
      <c r="C11739" s="53" t="s">
        <v>2655</v>
      </c>
      <c r="D11739" s="1" t="s">
        <v>11816</v>
      </c>
      <c r="E11739" s="573">
        <f ca="1">SUMIF('BKAS IDR'!$E$10:$E$44,$C11739,'BKAS IDR'!$N$10:$N$43)</f>
        <v>0</v>
      </c>
      <c r="F11739" s="573"/>
    </row>
    <row r="11740" spans="3:6" ht="15" customHeight="1">
      <c r="C11740" s="53" t="s">
        <v>2656</v>
      </c>
      <c r="D11740" s="1" t="s">
        <v>11817</v>
      </c>
      <c r="E11740" s="573">
        <f ca="1">SUMIF('BKAS IDR'!$E$10:$E$44,$C11740,'BKAS IDR'!$N$10:$N$43)</f>
        <v>0</v>
      </c>
      <c r="F11740" s="573"/>
    </row>
    <row r="11741" spans="3:6" ht="15" customHeight="1">
      <c r="C11741" s="53" t="s">
        <v>2657</v>
      </c>
      <c r="D11741" s="1" t="s">
        <v>11818</v>
      </c>
      <c r="E11741" s="573">
        <f ca="1">SUMIF('BKAS IDR'!$E$10:$E$44,$C11741,'BKAS IDR'!$N$10:$N$43)</f>
        <v>0</v>
      </c>
      <c r="F11741" s="573"/>
    </row>
    <row r="11742" spans="3:6" ht="15" customHeight="1">
      <c r="C11742" s="53" t="s">
        <v>2658</v>
      </c>
      <c r="D11742" s="1" t="s">
        <v>11819</v>
      </c>
      <c r="E11742" s="573">
        <f ca="1">SUMIF('BKAS IDR'!$E$10:$E$44,$C11742,'BKAS IDR'!$N$10:$N$43)</f>
        <v>0</v>
      </c>
      <c r="F11742" s="573"/>
    </row>
    <row r="11743" spans="3:6" ht="15" customHeight="1">
      <c r="C11743" s="53" t="s">
        <v>2659</v>
      </c>
      <c r="D11743" s="1" t="s">
        <v>11820</v>
      </c>
      <c r="E11743" s="573">
        <f ca="1">SUMIF('BKAS IDR'!$E$10:$E$44,$C11743,'BKAS IDR'!$N$10:$N$43)</f>
        <v>0</v>
      </c>
      <c r="F11743" s="573"/>
    </row>
    <row r="11744" spans="3:6" ht="15" customHeight="1">
      <c r="C11744" s="53" t="s">
        <v>2660</v>
      </c>
      <c r="D11744" s="1" t="s">
        <v>11821</v>
      </c>
      <c r="E11744" s="573">
        <f ca="1">SUMIF('BKAS IDR'!$E$10:$E$44,$C11744,'BKAS IDR'!$N$10:$N$43)</f>
        <v>0</v>
      </c>
      <c r="F11744" s="573"/>
    </row>
    <row r="11745" spans="3:6" ht="15" customHeight="1">
      <c r="C11745" s="53" t="s">
        <v>2661</v>
      </c>
      <c r="D11745" s="1" t="s">
        <v>11822</v>
      </c>
      <c r="E11745" s="573">
        <f ca="1">SUMIF('BKAS IDR'!$E$10:$E$44,$C11745,'BKAS IDR'!$N$10:$N$43)</f>
        <v>0</v>
      </c>
      <c r="F11745" s="573"/>
    </row>
    <row r="11746" spans="3:6" ht="15" customHeight="1">
      <c r="C11746" s="53" t="s">
        <v>2662</v>
      </c>
      <c r="D11746" s="1" t="s">
        <v>11823</v>
      </c>
      <c r="E11746" s="573">
        <f ca="1">SUMIF('BKAS IDR'!$E$10:$E$44,$C11746,'BKAS IDR'!$N$10:$N$43)</f>
        <v>0</v>
      </c>
      <c r="F11746" s="573"/>
    </row>
    <row r="11747" spans="3:6" ht="15" customHeight="1">
      <c r="C11747" s="53" t="s">
        <v>2663</v>
      </c>
      <c r="D11747" s="1" t="s">
        <v>11824</v>
      </c>
      <c r="E11747" s="573">
        <f ca="1">SUMIF('BKAS IDR'!$E$10:$E$44,$C11747,'BKAS IDR'!$N$10:$N$43)</f>
        <v>0</v>
      </c>
      <c r="F11747" s="573"/>
    </row>
    <row r="11748" spans="3:6" ht="15" customHeight="1">
      <c r="C11748" s="53" t="s">
        <v>2664</v>
      </c>
      <c r="D11748" s="1" t="s">
        <v>11825</v>
      </c>
      <c r="E11748" s="573">
        <f ca="1">SUMIF('BKAS IDR'!$E$10:$E$44,$C11748,'BKAS IDR'!$N$10:$N$43)</f>
        <v>0</v>
      </c>
      <c r="F11748" s="573"/>
    </row>
    <row r="11749" spans="3:6" ht="15" customHeight="1">
      <c r="C11749" s="53" t="s">
        <v>2665</v>
      </c>
      <c r="D11749" s="1" t="s">
        <v>11826</v>
      </c>
      <c r="E11749" s="573">
        <f ca="1">SUMIF('BKAS IDR'!$E$10:$E$44,$C11749,'BKAS IDR'!$N$10:$N$43)</f>
        <v>0</v>
      </c>
      <c r="F11749" s="573"/>
    </row>
    <row r="11750" spans="3:6" ht="15" customHeight="1">
      <c r="C11750" s="53" t="s">
        <v>2666</v>
      </c>
      <c r="D11750" s="1" t="s">
        <v>11827</v>
      </c>
      <c r="E11750" s="573">
        <f ca="1">SUMIF('BKAS IDR'!$E$10:$E$44,$C11750,'BKAS IDR'!$N$10:$N$43)</f>
        <v>0</v>
      </c>
      <c r="F11750" s="573"/>
    </row>
    <row r="11751" spans="3:6" ht="15" customHeight="1">
      <c r="C11751" s="53" t="s">
        <v>2667</v>
      </c>
      <c r="D11751" s="1" t="s">
        <v>11828</v>
      </c>
      <c r="E11751" s="573">
        <f ca="1">SUMIF('BKAS IDR'!$E$10:$E$44,$C11751,'BKAS IDR'!$N$10:$N$43)</f>
        <v>0</v>
      </c>
      <c r="F11751" s="573"/>
    </row>
    <row r="11752" spans="3:6" ht="15" customHeight="1">
      <c r="C11752" s="53" t="s">
        <v>2668</v>
      </c>
      <c r="D11752" s="1" t="s">
        <v>11829</v>
      </c>
      <c r="E11752" s="573">
        <f ca="1">SUMIF('BKAS IDR'!$E$10:$E$44,$C11752,'BKAS IDR'!$N$10:$N$43)</f>
        <v>0</v>
      </c>
      <c r="F11752" s="573"/>
    </row>
    <row r="11753" spans="3:6" ht="15" customHeight="1">
      <c r="C11753" s="53" t="s">
        <v>2669</v>
      </c>
      <c r="D11753" s="1" t="s">
        <v>11829</v>
      </c>
      <c r="E11753" s="573">
        <f ca="1">SUMIF('BKAS IDR'!$E$10:$E$44,$C11753,'BKAS IDR'!$N$10:$N$43)</f>
        <v>0</v>
      </c>
      <c r="F11753" s="573"/>
    </row>
    <row r="11754" spans="3:6" ht="15" customHeight="1">
      <c r="C11754" s="53" t="s">
        <v>2670</v>
      </c>
      <c r="D11754" s="1" t="s">
        <v>11830</v>
      </c>
      <c r="E11754" s="573">
        <f ca="1">SUMIF('BKAS IDR'!$E$10:$E$44,$C11754,'BKAS IDR'!$N$10:$N$43)</f>
        <v>0</v>
      </c>
      <c r="F11754" s="573"/>
    </row>
    <row r="11755" spans="3:6" ht="15" customHeight="1">
      <c r="C11755" s="53" t="s">
        <v>2671</v>
      </c>
      <c r="D11755" s="1" t="s">
        <v>11831</v>
      </c>
      <c r="E11755" s="573">
        <f ca="1">SUMIF('BKAS IDR'!$E$10:$E$44,$C11755,'BKAS IDR'!$N$10:$N$43)</f>
        <v>0</v>
      </c>
      <c r="F11755" s="573"/>
    </row>
    <row r="11756" spans="3:6" ht="15" customHeight="1">
      <c r="C11756" s="53" t="s">
        <v>2672</v>
      </c>
      <c r="D11756" s="1" t="s">
        <v>11832</v>
      </c>
      <c r="E11756" s="573">
        <f ca="1">SUMIF('BKAS IDR'!$E$10:$E$44,$C11756,'BKAS IDR'!$N$10:$N$43)</f>
        <v>0</v>
      </c>
      <c r="F11756" s="573"/>
    </row>
    <row r="11757" spans="3:6" ht="15" customHeight="1">
      <c r="C11757" s="53" t="s">
        <v>2673</v>
      </c>
      <c r="D11757" s="1" t="s">
        <v>11833</v>
      </c>
      <c r="E11757" s="573">
        <f ca="1">SUMIF('BKAS IDR'!$E$10:$E$44,$C11757,'BKAS IDR'!$N$10:$N$43)</f>
        <v>0</v>
      </c>
      <c r="F11757" s="573"/>
    </row>
    <row r="11758" spans="3:6" ht="15" customHeight="1">
      <c r="C11758" s="53" t="s">
        <v>2674</v>
      </c>
      <c r="D11758" s="1" t="s">
        <v>11834</v>
      </c>
      <c r="E11758" s="573">
        <f ca="1">SUMIF('BKAS IDR'!$E$10:$E$44,$C11758,'BKAS IDR'!$N$10:$N$43)</f>
        <v>0</v>
      </c>
      <c r="F11758" s="573"/>
    </row>
    <row r="11759" spans="3:6" ht="15" customHeight="1">
      <c r="C11759" s="53" t="s">
        <v>2675</v>
      </c>
      <c r="D11759" s="1" t="s">
        <v>11835</v>
      </c>
      <c r="E11759" s="573">
        <f ca="1">SUMIF('BKAS IDR'!$E$10:$E$44,$C11759,'BKAS IDR'!$N$10:$N$43)</f>
        <v>0</v>
      </c>
      <c r="F11759" s="573"/>
    </row>
    <row r="11760" spans="3:6" ht="15" customHeight="1">
      <c r="C11760" s="53" t="s">
        <v>2676</v>
      </c>
      <c r="D11760" s="1" t="s">
        <v>11836</v>
      </c>
      <c r="E11760" s="573">
        <f ca="1">SUMIF('BKAS IDR'!$E$10:$E$44,$C11760,'BKAS IDR'!$N$10:$N$43)</f>
        <v>0</v>
      </c>
      <c r="F11760" s="573"/>
    </row>
    <row r="11761" spans="3:6" ht="15" customHeight="1">
      <c r="C11761" s="53" t="s">
        <v>2677</v>
      </c>
      <c r="D11761" s="1" t="s">
        <v>11836</v>
      </c>
      <c r="E11761" s="573">
        <f ca="1">SUMIF('BKAS IDR'!$E$10:$E$44,$C11761,'BKAS IDR'!$N$10:$N$43)</f>
        <v>0</v>
      </c>
      <c r="F11761" s="573"/>
    </row>
    <row r="11762" spans="3:6" ht="15" customHeight="1">
      <c r="C11762" s="53" t="s">
        <v>2678</v>
      </c>
      <c r="D11762" s="1" t="s">
        <v>11836</v>
      </c>
      <c r="E11762" s="573">
        <f ca="1">SUMIF('BKAS IDR'!$E$10:$E$44,$C11762,'BKAS IDR'!$N$10:$N$43)</f>
        <v>0</v>
      </c>
      <c r="F11762" s="573"/>
    </row>
    <row r="11763" spans="3:6" ht="15" customHeight="1">
      <c r="C11763" s="53" t="s">
        <v>2679</v>
      </c>
      <c r="D11763" s="1" t="s">
        <v>11836</v>
      </c>
      <c r="E11763" s="573">
        <f ca="1">SUMIF('BKAS IDR'!$E$10:$E$44,$C11763,'BKAS IDR'!$N$10:$N$43)</f>
        <v>0</v>
      </c>
      <c r="F11763" s="573"/>
    </row>
    <row r="11764" spans="3:6" ht="15" customHeight="1">
      <c r="C11764" s="53" t="s">
        <v>2680</v>
      </c>
      <c r="D11764" s="1" t="s">
        <v>11837</v>
      </c>
      <c r="E11764" s="573">
        <f ca="1">SUMIF('BKAS IDR'!$E$10:$E$44,$C11764,'BKAS IDR'!$N$10:$N$43)</f>
        <v>0</v>
      </c>
      <c r="F11764" s="573"/>
    </row>
    <row r="11765" spans="3:6" ht="15" customHeight="1">
      <c r="C11765" s="53" t="s">
        <v>2681</v>
      </c>
      <c r="D11765" s="1" t="s">
        <v>11838</v>
      </c>
      <c r="E11765" s="573">
        <f ca="1">SUMIF('BKAS IDR'!$E$10:$E$44,$C11765,'BKAS IDR'!$N$10:$N$43)</f>
        <v>0</v>
      </c>
      <c r="F11765" s="573"/>
    </row>
    <row r="11766" spans="3:6" ht="15" customHeight="1">
      <c r="C11766" s="53" t="s">
        <v>2682</v>
      </c>
      <c r="D11766" s="1" t="s">
        <v>11839</v>
      </c>
      <c r="E11766" s="573">
        <f ca="1">SUMIF('BKAS IDR'!$E$10:$E$44,$C11766,'BKAS IDR'!$N$10:$N$43)</f>
        <v>0</v>
      </c>
      <c r="F11766" s="573"/>
    </row>
    <row r="11767" spans="3:6" ht="15" customHeight="1">
      <c r="C11767" s="53" t="s">
        <v>2683</v>
      </c>
      <c r="D11767" s="1" t="s">
        <v>11840</v>
      </c>
      <c r="E11767" s="573">
        <f ca="1">SUMIF('BKAS IDR'!$E$10:$E$44,$C11767,'BKAS IDR'!$N$10:$N$43)</f>
        <v>0</v>
      </c>
      <c r="F11767" s="573"/>
    </row>
    <row r="11768" spans="3:6" ht="15" customHeight="1">
      <c r="C11768" s="53" t="s">
        <v>2684</v>
      </c>
      <c r="D11768" s="1" t="s">
        <v>11841</v>
      </c>
      <c r="E11768" s="573">
        <f ca="1">SUMIF('BKAS IDR'!$E$10:$E$44,$C11768,'BKAS IDR'!$N$10:$N$43)</f>
        <v>0</v>
      </c>
      <c r="F11768" s="573"/>
    </row>
    <row r="11769" spans="3:6" ht="15" customHeight="1">
      <c r="C11769" s="53" t="s">
        <v>2685</v>
      </c>
      <c r="D11769" s="1" t="s">
        <v>11842</v>
      </c>
      <c r="E11769" s="573">
        <f ca="1">SUMIF('BKAS IDR'!$E$10:$E$44,$C11769,'BKAS IDR'!$N$10:$N$43)</f>
        <v>0</v>
      </c>
      <c r="F11769" s="573"/>
    </row>
    <row r="11770" spans="3:6" ht="15" customHeight="1">
      <c r="C11770" s="53" t="s">
        <v>2686</v>
      </c>
      <c r="D11770" s="1" t="s">
        <v>11843</v>
      </c>
      <c r="E11770" s="573">
        <f ca="1">SUMIF('BKAS IDR'!$E$10:$E$44,$C11770,'BKAS IDR'!$N$10:$N$43)</f>
        <v>0</v>
      </c>
      <c r="F11770" s="573"/>
    </row>
    <row r="11771" spans="3:6" ht="15" customHeight="1">
      <c r="C11771" s="53" t="s">
        <v>2687</v>
      </c>
      <c r="D11771" s="1" t="s">
        <v>11844</v>
      </c>
      <c r="E11771" s="573">
        <f ca="1">SUMIF('BKAS IDR'!$E$10:$E$44,$C11771,'BKAS IDR'!$N$10:$N$43)</f>
        <v>0</v>
      </c>
      <c r="F11771" s="573"/>
    </row>
    <row r="11772" spans="3:6" ht="15" customHeight="1">
      <c r="C11772" s="53" t="s">
        <v>2688</v>
      </c>
      <c r="D11772" s="1" t="s">
        <v>11845</v>
      </c>
      <c r="E11772" s="573">
        <f ca="1">SUMIF('BKAS IDR'!$E$10:$E$44,$C11772,'BKAS IDR'!$N$10:$N$43)</f>
        <v>0</v>
      </c>
      <c r="F11772" s="573"/>
    </row>
    <row r="11773" spans="3:6" ht="15" customHeight="1">
      <c r="C11773" s="53" t="s">
        <v>2689</v>
      </c>
      <c r="D11773" s="1" t="s">
        <v>11846</v>
      </c>
      <c r="E11773" s="573">
        <f ca="1">SUMIF('BKAS IDR'!$E$10:$E$44,$C11773,'BKAS IDR'!$N$10:$N$43)</f>
        <v>0</v>
      </c>
      <c r="F11773" s="573"/>
    </row>
    <row r="11774" spans="3:6" ht="15" customHeight="1">
      <c r="C11774" s="53" t="s">
        <v>2690</v>
      </c>
      <c r="D11774" s="1" t="s">
        <v>11847</v>
      </c>
      <c r="E11774" s="573">
        <f ca="1">SUMIF('BKAS IDR'!$E$10:$E$44,$C11774,'BKAS IDR'!$N$10:$N$43)</f>
        <v>0</v>
      </c>
      <c r="F11774" s="573"/>
    </row>
    <row r="11775" spans="3:6" ht="15" customHeight="1">
      <c r="C11775" s="53" t="s">
        <v>2691</v>
      </c>
      <c r="D11775" s="1" t="s">
        <v>11848</v>
      </c>
      <c r="E11775" s="573">
        <f ca="1">SUMIF('BKAS IDR'!$E$10:$E$44,$C11775,'BKAS IDR'!$N$10:$N$43)</f>
        <v>0</v>
      </c>
      <c r="F11775" s="573"/>
    </row>
    <row r="11776" spans="3:6" ht="15" customHeight="1">
      <c r="C11776" s="53" t="s">
        <v>2692</v>
      </c>
      <c r="D11776" s="1" t="s">
        <v>11849</v>
      </c>
      <c r="E11776" s="573">
        <f ca="1">SUMIF('BKAS IDR'!$E$10:$E$44,$C11776,'BKAS IDR'!$N$10:$N$43)</f>
        <v>0</v>
      </c>
      <c r="F11776" s="573"/>
    </row>
    <row r="11777" spans="3:6" ht="15" customHeight="1">
      <c r="C11777" s="53" t="s">
        <v>2693</v>
      </c>
      <c r="D11777" s="1" t="s">
        <v>11850</v>
      </c>
      <c r="E11777" s="573">
        <f ca="1">SUMIF('BKAS IDR'!$E$10:$E$44,$C11777,'BKAS IDR'!$N$10:$N$43)</f>
        <v>0</v>
      </c>
      <c r="F11777" s="573"/>
    </row>
    <row r="11778" spans="3:6" ht="15" customHeight="1">
      <c r="C11778" s="53" t="s">
        <v>92</v>
      </c>
      <c r="D11778" s="1" t="s">
        <v>11851</v>
      </c>
      <c r="E11778" s="573">
        <f ca="1">SUMIF('BKAS IDR'!$E$10:$E$44,$C11778,'BKAS IDR'!$N$10:$N$43)</f>
        <v>0</v>
      </c>
      <c r="F11778" s="573"/>
    </row>
    <row r="11779" spans="3:6" ht="15" customHeight="1">
      <c r="C11779" s="53" t="s">
        <v>2694</v>
      </c>
      <c r="D11779" s="1" t="s">
        <v>11852</v>
      </c>
      <c r="E11779" s="573">
        <f ca="1">SUMIF('BKAS IDR'!$E$10:$E$44,$C11779,'BKAS IDR'!$N$10:$N$43)</f>
        <v>0</v>
      </c>
      <c r="F11779" s="573"/>
    </row>
    <row r="11780" spans="3:6" ht="15" customHeight="1">
      <c r="C11780" s="53" t="s">
        <v>2695</v>
      </c>
      <c r="D11780" s="1" t="s">
        <v>11853</v>
      </c>
      <c r="E11780" s="573">
        <f ca="1">SUMIF('BKAS IDR'!$E$10:$E$44,$C11780,'BKAS IDR'!$N$10:$N$43)</f>
        <v>0</v>
      </c>
      <c r="F11780" s="573"/>
    </row>
    <row r="11781" spans="3:6" ht="15" customHeight="1">
      <c r="C11781" s="53" t="s">
        <v>2696</v>
      </c>
      <c r="D11781" s="1" t="s">
        <v>11854</v>
      </c>
      <c r="E11781" s="573">
        <f ca="1">SUMIF('BKAS IDR'!$E$10:$E$44,$C11781,'BKAS IDR'!$N$10:$N$43)</f>
        <v>0</v>
      </c>
      <c r="F11781" s="573"/>
    </row>
    <row r="11782" spans="3:6" ht="15" customHeight="1">
      <c r="C11782" s="53" t="s">
        <v>2697</v>
      </c>
      <c r="D11782" s="1" t="s">
        <v>11855</v>
      </c>
      <c r="E11782" s="573">
        <f ca="1">SUMIF('BKAS IDR'!$E$10:$E$44,$C11782,'BKAS IDR'!$N$10:$N$43)</f>
        <v>0</v>
      </c>
      <c r="F11782" s="573"/>
    </row>
    <row r="11783" spans="3:6" ht="15" customHeight="1">
      <c r="C11783" s="53" t="s">
        <v>2698</v>
      </c>
      <c r="D11783" s="1" t="s">
        <v>11856</v>
      </c>
      <c r="E11783" s="573">
        <f ca="1">SUMIF('BKAS IDR'!$E$10:$E$44,$C11783,'BKAS IDR'!$N$10:$N$43)</f>
        <v>0</v>
      </c>
      <c r="F11783" s="573"/>
    </row>
    <row r="11784" spans="3:6" ht="15" customHeight="1">
      <c r="C11784" s="53" t="s">
        <v>2699</v>
      </c>
      <c r="D11784" s="1" t="s">
        <v>11857</v>
      </c>
      <c r="E11784" s="573">
        <f ca="1">SUMIF('BKAS IDR'!$E$10:$E$44,$C11784,'BKAS IDR'!$N$10:$N$43)</f>
        <v>0</v>
      </c>
      <c r="F11784" s="573"/>
    </row>
    <row r="11785" spans="3:6" ht="15" customHeight="1">
      <c r="C11785" s="53" t="s">
        <v>2700</v>
      </c>
      <c r="D11785" s="1" t="s">
        <v>11858</v>
      </c>
      <c r="E11785" s="573">
        <f ca="1">SUMIF('BKAS IDR'!$E$10:$E$44,$C11785,'BKAS IDR'!$N$10:$N$43)</f>
        <v>0</v>
      </c>
      <c r="F11785" s="573"/>
    </row>
    <row r="11786" spans="3:6" ht="15" customHeight="1">
      <c r="C11786" s="53" t="s">
        <v>2701</v>
      </c>
      <c r="D11786" s="1" t="s">
        <v>11859</v>
      </c>
      <c r="E11786" s="573">
        <f ca="1">SUMIF('BKAS IDR'!$E$10:$E$44,$C11786,'BKAS IDR'!$N$10:$N$43)</f>
        <v>0</v>
      </c>
      <c r="F11786" s="573"/>
    </row>
    <row r="11787" spans="3:6" ht="15" customHeight="1">
      <c r="C11787" s="53" t="s">
        <v>2702</v>
      </c>
      <c r="D11787" s="1" t="s">
        <v>11860</v>
      </c>
      <c r="E11787" s="573">
        <f ca="1">SUMIF('BKAS IDR'!$E$10:$E$44,$C11787,'BKAS IDR'!$N$10:$N$43)</f>
        <v>0</v>
      </c>
      <c r="F11787" s="573"/>
    </row>
    <row r="11788" spans="3:6" ht="15" customHeight="1">
      <c r="C11788" s="53" t="s">
        <v>2703</v>
      </c>
      <c r="D11788" s="1" t="s">
        <v>11861</v>
      </c>
      <c r="E11788" s="573">
        <f ca="1">SUMIF('BKAS IDR'!$E$10:$E$44,$C11788,'BKAS IDR'!$N$10:$N$43)</f>
        <v>0</v>
      </c>
      <c r="F11788" s="573"/>
    </row>
    <row r="11789" spans="3:6" ht="15" customHeight="1">
      <c r="C11789" s="53" t="s">
        <v>2704</v>
      </c>
      <c r="D11789" s="1" t="s">
        <v>11862</v>
      </c>
      <c r="E11789" s="573">
        <f ca="1">SUMIF('BKAS IDR'!$E$10:$E$44,$C11789,'BKAS IDR'!$N$10:$N$43)</f>
        <v>0</v>
      </c>
      <c r="F11789" s="573"/>
    </row>
    <row r="11790" spans="3:6" ht="15" customHeight="1">
      <c r="C11790" s="53" t="s">
        <v>2705</v>
      </c>
      <c r="D11790" s="1" t="s">
        <v>11863</v>
      </c>
      <c r="E11790" s="573">
        <f ca="1">SUMIF('BKAS IDR'!$E$10:$E$44,$C11790,'BKAS IDR'!$N$10:$N$43)</f>
        <v>0</v>
      </c>
      <c r="F11790" s="573"/>
    </row>
    <row r="11791" spans="3:6" ht="15" customHeight="1">
      <c r="C11791" s="53" t="s">
        <v>2706</v>
      </c>
      <c r="D11791" s="1" t="s">
        <v>11864</v>
      </c>
      <c r="E11791" s="573">
        <f ca="1">SUMIF('BKAS IDR'!$E$10:$E$44,$C11791,'BKAS IDR'!$N$10:$N$43)</f>
        <v>0</v>
      </c>
      <c r="F11791" s="573"/>
    </row>
    <row r="11792" spans="3:6" ht="15" customHeight="1">
      <c r="C11792" s="53" t="s">
        <v>2707</v>
      </c>
      <c r="D11792" s="1" t="s">
        <v>11865</v>
      </c>
      <c r="E11792" s="573">
        <f ca="1">SUMIF('BKAS IDR'!$E$10:$E$44,$C11792,'BKAS IDR'!$N$10:$N$43)</f>
        <v>0</v>
      </c>
      <c r="F11792" s="573"/>
    </row>
    <row r="11793" spans="3:6" ht="15" customHeight="1">
      <c r="C11793" s="53" t="s">
        <v>2708</v>
      </c>
      <c r="D11793" s="1" t="s">
        <v>11866</v>
      </c>
      <c r="E11793" s="573">
        <f ca="1">SUMIF('BKAS IDR'!$E$10:$E$44,$C11793,'BKAS IDR'!$N$10:$N$43)</f>
        <v>0</v>
      </c>
      <c r="F11793" s="573"/>
    </row>
    <row r="11794" spans="3:6" ht="15" customHeight="1">
      <c r="C11794" s="53" t="s">
        <v>2709</v>
      </c>
      <c r="D11794" s="1" t="s">
        <v>11867</v>
      </c>
      <c r="E11794" s="573">
        <f ca="1">SUMIF('BKAS IDR'!$E$10:$E$44,$C11794,'BKAS IDR'!$N$10:$N$43)</f>
        <v>0</v>
      </c>
      <c r="F11794" s="573"/>
    </row>
    <row r="11795" spans="3:6" ht="15" customHeight="1">
      <c r="C11795" s="53" t="s">
        <v>2710</v>
      </c>
      <c r="D11795" s="1" t="s">
        <v>11868</v>
      </c>
      <c r="E11795" s="573">
        <f ca="1">SUMIF('BKAS IDR'!$E$10:$E$44,$C11795,'BKAS IDR'!$N$10:$N$43)</f>
        <v>0</v>
      </c>
      <c r="F11795" s="573"/>
    </row>
    <row r="11796" spans="3:6" ht="15" customHeight="1">
      <c r="C11796" s="53" t="s">
        <v>2711</v>
      </c>
      <c r="D11796" s="1" t="s">
        <v>11869</v>
      </c>
      <c r="E11796" s="573">
        <f ca="1">SUMIF('BKAS IDR'!$E$10:$E$44,$C11796,'BKAS IDR'!$N$10:$N$43)</f>
        <v>0</v>
      </c>
      <c r="F11796" s="573"/>
    </row>
    <row r="11797" spans="3:6" ht="15" customHeight="1">
      <c r="C11797" s="53" t="s">
        <v>2712</v>
      </c>
      <c r="D11797" s="1" t="s">
        <v>11870</v>
      </c>
      <c r="E11797" s="573">
        <f ca="1">SUMIF('BKAS IDR'!$E$10:$E$44,$C11797,'BKAS IDR'!$N$10:$N$43)</f>
        <v>0</v>
      </c>
      <c r="F11797" s="573"/>
    </row>
    <row r="11798" spans="3:6" ht="15" customHeight="1">
      <c r="C11798" s="53" t="s">
        <v>90</v>
      </c>
      <c r="D11798" s="1" t="s">
        <v>11871</v>
      </c>
      <c r="E11798" s="573">
        <f ca="1">SUMIF('BKAS IDR'!$E$10:$E$44,$C11798,'BKAS IDR'!$N$10:$N$43)</f>
        <v>0</v>
      </c>
      <c r="F11798" s="573"/>
    </row>
    <row r="11799" spans="3:6" ht="15" customHeight="1">
      <c r="C11799" s="53" t="s">
        <v>2713</v>
      </c>
      <c r="D11799" s="1" t="s">
        <v>11869</v>
      </c>
      <c r="E11799" s="573">
        <f ca="1">SUMIF('BKAS IDR'!$E$10:$E$44,$C11799,'BKAS IDR'!$N$10:$N$43)</f>
        <v>0</v>
      </c>
      <c r="F11799" s="573"/>
    </row>
    <row r="11800" spans="3:6" ht="15" customHeight="1">
      <c r="C11800" s="53" t="s">
        <v>2714</v>
      </c>
      <c r="D11800" s="1" t="s">
        <v>11872</v>
      </c>
      <c r="E11800" s="573">
        <f ca="1">SUMIF('BKAS IDR'!$E$10:$E$44,$C11800,'BKAS IDR'!$N$10:$N$43)</f>
        <v>0</v>
      </c>
      <c r="F11800" s="573"/>
    </row>
    <row r="11801" spans="3:6" ht="15" customHeight="1">
      <c r="C11801" s="53" t="s">
        <v>2715</v>
      </c>
      <c r="D11801" s="1" t="s">
        <v>11873</v>
      </c>
      <c r="E11801" s="573">
        <f ca="1">SUMIF('BKAS IDR'!$E$10:$E$44,$C11801,'BKAS IDR'!$N$10:$N$43)</f>
        <v>0</v>
      </c>
      <c r="F11801" s="573"/>
    </row>
    <row r="11802" spans="3:6" ht="15" customHeight="1">
      <c r="C11802" s="53" t="s">
        <v>2716</v>
      </c>
      <c r="D11802" s="1" t="s">
        <v>11874</v>
      </c>
      <c r="E11802" s="573">
        <f ca="1">SUMIF('BKAS IDR'!$E$10:$E$44,$C11802,'BKAS IDR'!$N$10:$N$43)</f>
        <v>0</v>
      </c>
      <c r="F11802" s="573"/>
    </row>
    <row r="11803" spans="3:6" ht="15" customHeight="1">
      <c r="C11803" s="53" t="s">
        <v>2717</v>
      </c>
      <c r="D11803" s="1" t="s">
        <v>11875</v>
      </c>
      <c r="E11803" s="573">
        <f ca="1">SUMIF('BKAS IDR'!$E$10:$E$44,$C11803,'BKAS IDR'!$N$10:$N$43)</f>
        <v>0</v>
      </c>
      <c r="F11803" s="573"/>
    </row>
    <row r="11804" spans="3:6" ht="15" customHeight="1">
      <c r="C11804" s="53" t="s">
        <v>2718</v>
      </c>
      <c r="D11804" s="1" t="s">
        <v>11876</v>
      </c>
      <c r="E11804" s="573">
        <f ca="1">SUMIF('BKAS IDR'!$E$10:$E$44,$C11804,'BKAS IDR'!$N$10:$N$43)</f>
        <v>0</v>
      </c>
      <c r="F11804" s="573"/>
    </row>
    <row r="11805" spans="3:6" ht="15" customHeight="1">
      <c r="C11805" s="53" t="s">
        <v>2719</v>
      </c>
      <c r="D11805" s="1" t="s">
        <v>11877</v>
      </c>
      <c r="E11805" s="573">
        <f ca="1">SUMIF('BKAS IDR'!$E$10:$E$44,$C11805,'BKAS IDR'!$N$10:$N$43)</f>
        <v>0</v>
      </c>
      <c r="F11805" s="573"/>
    </row>
    <row r="11806" spans="3:6" ht="15" customHeight="1">
      <c r="C11806" s="53" t="s">
        <v>2720</v>
      </c>
      <c r="D11806" s="1" t="s">
        <v>11878</v>
      </c>
      <c r="E11806" s="573">
        <f ca="1">SUMIF('BKAS IDR'!$E$10:$E$44,$C11806,'BKAS IDR'!$N$10:$N$43)</f>
        <v>0</v>
      </c>
      <c r="F11806" s="573"/>
    </row>
    <row r="11807" spans="3:6" ht="15" customHeight="1">
      <c r="C11807" s="53" t="s">
        <v>84</v>
      </c>
      <c r="D11807" s="1" t="s">
        <v>11879</v>
      </c>
      <c r="E11807" s="573">
        <f ca="1">SUMIF('BKAS IDR'!$E$10:$E$44,$C11807,'BKAS IDR'!$N$10:$N$43)</f>
        <v>0</v>
      </c>
      <c r="F11807" s="573"/>
    </row>
    <row r="11808" spans="3:6" ht="15" customHeight="1">
      <c r="C11808" s="53" t="s">
        <v>2721</v>
      </c>
      <c r="D11808" s="1" t="s">
        <v>11880</v>
      </c>
      <c r="E11808" s="573">
        <f ca="1">SUMIF('BKAS IDR'!$E$10:$E$44,$C11808,'BKAS IDR'!$N$10:$N$43)</f>
        <v>0</v>
      </c>
      <c r="F11808" s="573"/>
    </row>
    <row r="11809" spans="3:6" ht="15" customHeight="1">
      <c r="C11809" s="53" t="s">
        <v>2722</v>
      </c>
      <c r="D11809" s="1" t="s">
        <v>11881</v>
      </c>
      <c r="E11809" s="573">
        <f ca="1">SUMIF('BKAS IDR'!$E$10:$E$44,$C11809,'BKAS IDR'!$N$10:$N$43)</f>
        <v>0</v>
      </c>
      <c r="F11809" s="573"/>
    </row>
    <row r="11810" spans="3:6" ht="15" customHeight="1">
      <c r="C11810" s="53" t="s">
        <v>2723</v>
      </c>
      <c r="D11810" s="1" t="s">
        <v>11882</v>
      </c>
      <c r="E11810" s="573">
        <f ca="1">SUMIF('BKAS IDR'!$E$10:$E$44,$C11810,'BKAS IDR'!$N$10:$N$43)</f>
        <v>0</v>
      </c>
      <c r="F11810" s="573"/>
    </row>
    <row r="11811" spans="3:6" ht="15" customHeight="1">
      <c r="C11811" s="53" t="s">
        <v>2724</v>
      </c>
      <c r="D11811" s="1" t="s">
        <v>11883</v>
      </c>
      <c r="E11811" s="573">
        <f ca="1">SUMIF('BKAS IDR'!$E$10:$E$44,$C11811,'BKAS IDR'!$N$10:$N$43)</f>
        <v>0</v>
      </c>
      <c r="F11811" s="573"/>
    </row>
    <row r="11812" spans="3:6" ht="15" customHeight="1">
      <c r="C11812" s="53" t="s">
        <v>2725</v>
      </c>
      <c r="D11812" s="1" t="s">
        <v>11884</v>
      </c>
      <c r="E11812" s="573">
        <f ca="1">SUMIF('BKAS IDR'!$E$10:$E$44,$C11812,'BKAS IDR'!$N$10:$N$43)</f>
        <v>0</v>
      </c>
      <c r="F11812" s="573"/>
    </row>
    <row r="11813" spans="3:6" ht="15" customHeight="1">
      <c r="C11813" s="53" t="s">
        <v>2726</v>
      </c>
      <c r="D11813" s="1" t="s">
        <v>11885</v>
      </c>
      <c r="E11813" s="573">
        <f ca="1">SUMIF('BKAS IDR'!$E$10:$E$44,$C11813,'BKAS IDR'!$N$10:$N$43)</f>
        <v>0</v>
      </c>
      <c r="F11813" s="573"/>
    </row>
    <row r="11814" spans="3:6" ht="15" customHeight="1">
      <c r="C11814" s="53" t="s">
        <v>2727</v>
      </c>
      <c r="D11814" s="1" t="s">
        <v>11886</v>
      </c>
      <c r="E11814" s="573">
        <f ca="1">SUMIF('BKAS IDR'!$E$10:$E$44,$C11814,'BKAS IDR'!$N$10:$N$43)</f>
        <v>0</v>
      </c>
      <c r="F11814" s="573"/>
    </row>
    <row r="11815" spans="3:6" ht="15" customHeight="1">
      <c r="C11815" s="53" t="s">
        <v>2728</v>
      </c>
      <c r="D11815" s="1" t="s">
        <v>11887</v>
      </c>
      <c r="E11815" s="573">
        <f ca="1">SUMIF('BKAS IDR'!$E$10:$E$44,$C11815,'BKAS IDR'!$N$10:$N$43)</f>
        <v>0</v>
      </c>
      <c r="F11815" s="573"/>
    </row>
    <row r="11816" spans="3:6" ht="15" customHeight="1">
      <c r="C11816" s="53" t="s">
        <v>88</v>
      </c>
      <c r="D11816" s="1" t="s">
        <v>11888</v>
      </c>
      <c r="E11816" s="573">
        <f ca="1">SUMIF('BKAS IDR'!$E$10:$E$44,$C11816,'BKAS IDR'!$N$10:$N$43)</f>
        <v>0</v>
      </c>
      <c r="F11816" s="573"/>
    </row>
    <row r="11817" spans="3:6" ht="15" customHeight="1">
      <c r="C11817" s="53" t="s">
        <v>2729</v>
      </c>
      <c r="D11817" s="1" t="s">
        <v>11889</v>
      </c>
      <c r="E11817" s="573">
        <f ca="1">SUMIF('BKAS IDR'!$E$10:$E$44,$C11817,'BKAS IDR'!$N$10:$N$43)</f>
        <v>0</v>
      </c>
      <c r="F11817" s="573"/>
    </row>
    <row r="11818" spans="3:6" ht="15" customHeight="1">
      <c r="C11818" s="53" t="s">
        <v>2730</v>
      </c>
      <c r="D11818" s="1" t="s">
        <v>11890</v>
      </c>
      <c r="E11818" s="573">
        <f ca="1">SUMIF('BKAS IDR'!$E$10:$E$44,$C11818,'BKAS IDR'!$N$10:$N$43)</f>
        <v>0</v>
      </c>
      <c r="F11818" s="573"/>
    </row>
    <row r="11819" spans="3:6" ht="15" customHeight="1">
      <c r="C11819" s="53" t="s">
        <v>2731</v>
      </c>
      <c r="D11819" s="1" t="s">
        <v>11891</v>
      </c>
      <c r="E11819" s="573">
        <f ca="1">SUMIF('BKAS IDR'!$E$10:$E$44,$C11819,'BKAS IDR'!$N$10:$N$43)</f>
        <v>0</v>
      </c>
      <c r="F11819" s="573"/>
    </row>
    <row r="11820" spans="3:6" ht="15" customHeight="1">
      <c r="C11820" s="53" t="s">
        <v>2732</v>
      </c>
      <c r="D11820" s="1" t="s">
        <v>11892</v>
      </c>
      <c r="E11820" s="573">
        <f ca="1">SUMIF('BKAS IDR'!$E$10:$E$44,$C11820,'BKAS IDR'!$N$10:$N$43)</f>
        <v>0</v>
      </c>
      <c r="F11820" s="573"/>
    </row>
    <row r="11821" spans="3:6" ht="15" customHeight="1">
      <c r="C11821" s="53" t="s">
        <v>2733</v>
      </c>
      <c r="D11821" s="1" t="s">
        <v>11893</v>
      </c>
      <c r="E11821" s="573">
        <f ca="1">SUMIF('BKAS IDR'!$E$10:$E$44,$C11821,'BKAS IDR'!$N$10:$N$43)</f>
        <v>0</v>
      </c>
      <c r="F11821" s="573"/>
    </row>
    <row r="11822" spans="3:6" ht="15" customHeight="1">
      <c r="C11822" s="53" t="s">
        <v>2734</v>
      </c>
      <c r="D11822" s="1" t="s">
        <v>11894</v>
      </c>
      <c r="E11822" s="573">
        <f ca="1">SUMIF('BKAS IDR'!$E$10:$E$44,$C11822,'BKAS IDR'!$N$10:$N$43)</f>
        <v>0</v>
      </c>
      <c r="F11822" s="573"/>
    </row>
    <row r="11823" spans="3:6" ht="15" customHeight="1">
      <c r="C11823" s="53" t="s">
        <v>2735</v>
      </c>
      <c r="D11823" s="1" t="s">
        <v>11895</v>
      </c>
      <c r="E11823" s="573">
        <f ca="1">SUMIF('BKAS IDR'!$E$10:$E$44,$C11823,'BKAS IDR'!$N$10:$N$43)</f>
        <v>0</v>
      </c>
      <c r="F11823" s="573"/>
    </row>
    <row r="11824" spans="3:6" ht="15" customHeight="1">
      <c r="C11824" s="53" t="s">
        <v>2736</v>
      </c>
      <c r="D11824" s="1" t="s">
        <v>11896</v>
      </c>
      <c r="E11824" s="573">
        <f ca="1">SUMIF('BKAS IDR'!$E$10:$E$44,$C11824,'BKAS IDR'!$N$10:$N$43)</f>
        <v>0</v>
      </c>
      <c r="F11824" s="573"/>
    </row>
    <row r="11825" spans="3:6" ht="15" customHeight="1">
      <c r="C11825" s="53" t="s">
        <v>2737</v>
      </c>
      <c r="D11825" s="1" t="s">
        <v>11897</v>
      </c>
      <c r="E11825" s="573">
        <f ca="1">SUMIF('BKAS IDR'!$E$10:$E$44,$C11825,'BKAS IDR'!$N$10:$N$43)</f>
        <v>0</v>
      </c>
      <c r="F11825" s="573"/>
    </row>
    <row r="11826" spans="3:6" ht="15" customHeight="1">
      <c r="C11826" s="53" t="s">
        <v>2738</v>
      </c>
      <c r="D11826" s="1" t="s">
        <v>11898</v>
      </c>
      <c r="E11826" s="573">
        <f ca="1">SUMIF('BKAS IDR'!$E$10:$E$44,$C11826,'BKAS IDR'!$N$10:$N$43)</f>
        <v>0</v>
      </c>
      <c r="F11826" s="573"/>
    </row>
    <row r="11827" spans="3:6" ht="15" customHeight="1">
      <c r="C11827" s="53" t="s">
        <v>2739</v>
      </c>
      <c r="D11827" s="1" t="s">
        <v>11899</v>
      </c>
      <c r="E11827" s="573">
        <f ca="1">SUMIF('BKAS IDR'!$E$10:$E$44,$C11827,'BKAS IDR'!$N$10:$N$43)</f>
        <v>0</v>
      </c>
      <c r="F11827" s="573"/>
    </row>
    <row r="11828" spans="3:6" ht="15" customHeight="1">
      <c r="C11828" s="53" t="s">
        <v>2740</v>
      </c>
      <c r="D11828" s="1" t="s">
        <v>11900</v>
      </c>
      <c r="E11828" s="573">
        <f ca="1">SUMIF('BKAS IDR'!$E$10:$E$44,$C11828,'BKAS IDR'!$N$10:$N$43)</f>
        <v>0</v>
      </c>
      <c r="F11828" s="573"/>
    </row>
    <row r="11829" spans="3:6" ht="15" customHeight="1">
      <c r="C11829" s="53" t="s">
        <v>2741</v>
      </c>
      <c r="D11829" s="1" t="s">
        <v>11901</v>
      </c>
      <c r="E11829" s="573">
        <f ca="1">SUMIF('BKAS IDR'!$E$10:$E$44,$C11829,'BKAS IDR'!$N$10:$N$43)</f>
        <v>0</v>
      </c>
      <c r="F11829" s="573"/>
    </row>
    <row r="11830" spans="3:6" ht="15" customHeight="1">
      <c r="C11830" s="53" t="s">
        <v>2742</v>
      </c>
      <c r="D11830" s="1" t="s">
        <v>11902</v>
      </c>
      <c r="E11830" s="573">
        <f ca="1">SUMIF('BKAS IDR'!$E$10:$E$44,$C11830,'BKAS IDR'!$N$10:$N$43)</f>
        <v>0</v>
      </c>
      <c r="F11830" s="573"/>
    </row>
    <row r="11831" spans="3:6" ht="15" customHeight="1">
      <c r="C11831" s="53" t="s">
        <v>2743</v>
      </c>
      <c r="D11831" s="1" t="s">
        <v>11903</v>
      </c>
      <c r="E11831" s="573">
        <f ca="1">SUMIF('BKAS IDR'!$E$10:$E$44,$C11831,'BKAS IDR'!$N$10:$N$43)</f>
        <v>0</v>
      </c>
      <c r="F11831" s="573"/>
    </row>
    <row r="11832" spans="3:6" ht="15" customHeight="1">
      <c r="C11832" s="53" t="s">
        <v>2744</v>
      </c>
      <c r="D11832" s="1" t="s">
        <v>11904</v>
      </c>
      <c r="E11832" s="573">
        <f ca="1">SUMIF('BKAS IDR'!$E$10:$E$44,$C11832,'BKAS IDR'!$N$10:$N$43)</f>
        <v>0</v>
      </c>
      <c r="F11832" s="573"/>
    </row>
    <row r="11833" spans="3:6" ht="15" customHeight="1">
      <c r="C11833" s="53" t="s">
        <v>2745</v>
      </c>
      <c r="D11833" s="1" t="s">
        <v>11905</v>
      </c>
      <c r="E11833" s="573">
        <f ca="1">SUMIF('BKAS IDR'!$E$10:$E$44,$C11833,'BKAS IDR'!$N$10:$N$43)</f>
        <v>0</v>
      </c>
      <c r="F11833" s="573"/>
    </row>
    <row r="11834" spans="3:6" ht="15" customHeight="1">
      <c r="C11834" s="53" t="s">
        <v>2746</v>
      </c>
      <c r="D11834" s="1" t="s">
        <v>11906</v>
      </c>
      <c r="E11834" s="573">
        <f ca="1">SUMIF('BKAS IDR'!$E$10:$E$44,$C11834,'BKAS IDR'!$N$10:$N$43)</f>
        <v>0</v>
      </c>
      <c r="F11834" s="573"/>
    </row>
    <row r="11835" spans="3:6" ht="15" customHeight="1">
      <c r="C11835" s="53" t="s">
        <v>2747</v>
      </c>
      <c r="D11835" s="1" t="s">
        <v>11907</v>
      </c>
      <c r="E11835" s="573">
        <f ca="1">SUMIF('BKAS IDR'!$E$10:$E$44,$C11835,'BKAS IDR'!$N$10:$N$43)</f>
        <v>0</v>
      </c>
      <c r="F11835" s="573"/>
    </row>
    <row r="11836" spans="3:6" ht="15" customHeight="1">
      <c r="C11836" s="53" t="s">
        <v>2748</v>
      </c>
      <c r="D11836" s="1" t="s">
        <v>11908</v>
      </c>
      <c r="E11836" s="573">
        <f ca="1">SUMIF('BKAS IDR'!$E$10:$E$44,$C11836,'BKAS IDR'!$N$10:$N$43)</f>
        <v>0</v>
      </c>
      <c r="F11836" s="573"/>
    </row>
    <row r="11837" spans="3:6" ht="15" customHeight="1">
      <c r="C11837" s="53" t="s">
        <v>2749</v>
      </c>
      <c r="D11837" s="1" t="s">
        <v>11909</v>
      </c>
      <c r="E11837" s="573">
        <f ca="1">SUMIF('BKAS IDR'!$E$10:$E$44,$C11837,'BKAS IDR'!$N$10:$N$43)</f>
        <v>0</v>
      </c>
      <c r="F11837" s="573"/>
    </row>
    <row r="11838" spans="3:6" ht="15" customHeight="1">
      <c r="C11838" s="53" t="s">
        <v>2750</v>
      </c>
      <c r="D11838" s="1" t="s">
        <v>11910</v>
      </c>
      <c r="E11838" s="573">
        <f ca="1">SUMIF('BKAS IDR'!$E$10:$E$44,$C11838,'BKAS IDR'!$N$10:$N$43)</f>
        <v>0</v>
      </c>
      <c r="F11838" s="573"/>
    </row>
    <row r="11839" spans="3:6" ht="15" customHeight="1">
      <c r="C11839" s="53" t="s">
        <v>2751</v>
      </c>
      <c r="D11839" s="1" t="s">
        <v>11911</v>
      </c>
      <c r="E11839" s="573">
        <f ca="1">SUMIF('BKAS IDR'!$E$10:$E$44,$C11839,'BKAS IDR'!$N$10:$N$43)</f>
        <v>0</v>
      </c>
      <c r="F11839" s="573"/>
    </row>
    <row r="11840" spans="3:6" ht="15" customHeight="1">
      <c r="C11840" s="53" t="s">
        <v>2752</v>
      </c>
      <c r="D11840" s="1" t="s">
        <v>11912</v>
      </c>
      <c r="E11840" s="573">
        <f ca="1">SUMIF('BKAS IDR'!$E$10:$E$44,$C11840,'BKAS IDR'!$N$10:$N$43)</f>
        <v>0</v>
      </c>
      <c r="F11840" s="573"/>
    </row>
    <row r="11841" spans="3:6" ht="15" customHeight="1">
      <c r="C11841" s="53" t="s">
        <v>2753</v>
      </c>
      <c r="D11841" s="1" t="s">
        <v>11913</v>
      </c>
      <c r="E11841" s="573">
        <f ca="1">SUMIF('BKAS IDR'!$E$10:$E$44,$C11841,'BKAS IDR'!$N$10:$N$43)</f>
        <v>0</v>
      </c>
      <c r="F11841" s="573"/>
    </row>
    <row r="11842" spans="3:6" ht="15" customHeight="1">
      <c r="C11842" s="53" t="s">
        <v>2754</v>
      </c>
      <c r="D11842" s="1" t="s">
        <v>11914</v>
      </c>
      <c r="E11842" s="573">
        <f ca="1">SUMIF('BKAS IDR'!$E$10:$E$44,$C11842,'BKAS IDR'!$N$10:$N$43)</f>
        <v>0</v>
      </c>
      <c r="F11842" s="573"/>
    </row>
    <row r="11843" spans="3:6" ht="15" customHeight="1">
      <c r="C11843" s="53" t="s">
        <v>2755</v>
      </c>
      <c r="D11843" s="1" t="s">
        <v>11915</v>
      </c>
      <c r="E11843" s="573">
        <f ca="1">SUMIF('BKAS IDR'!$E$10:$E$44,$C11843,'BKAS IDR'!$N$10:$N$43)</f>
        <v>0</v>
      </c>
      <c r="F11843" s="573"/>
    </row>
    <row r="11844" spans="3:6" ht="15" customHeight="1">
      <c r="C11844" s="53" t="s">
        <v>2756</v>
      </c>
      <c r="D11844" s="1" t="s">
        <v>11916</v>
      </c>
      <c r="E11844" s="573">
        <f ca="1">SUMIF('BKAS IDR'!$E$10:$E$44,$C11844,'BKAS IDR'!$N$10:$N$43)</f>
        <v>0</v>
      </c>
      <c r="F11844" s="573"/>
    </row>
    <row r="11845" spans="3:6" ht="15" customHeight="1">
      <c r="C11845" s="53" t="s">
        <v>2757</v>
      </c>
      <c r="D11845" s="1" t="s">
        <v>11917</v>
      </c>
      <c r="E11845" s="573">
        <f ca="1">SUMIF('BKAS IDR'!$E$10:$E$44,$C11845,'BKAS IDR'!$N$10:$N$43)</f>
        <v>0</v>
      </c>
      <c r="F11845" s="573"/>
    </row>
    <row r="11846" spans="3:6" ht="15" customHeight="1">
      <c r="C11846" s="53" t="s">
        <v>2758</v>
      </c>
      <c r="D11846" s="1" t="s">
        <v>11918</v>
      </c>
      <c r="E11846" s="573">
        <f ca="1">SUMIF('BKAS IDR'!$E$10:$E$44,$C11846,'BKAS IDR'!$N$10:$N$43)</f>
        <v>0</v>
      </c>
      <c r="F11846" s="573"/>
    </row>
    <row r="11847" spans="3:6" ht="15" customHeight="1">
      <c r="C11847" s="53" t="s">
        <v>2759</v>
      </c>
      <c r="D11847" s="1" t="s">
        <v>11919</v>
      </c>
      <c r="E11847" s="573">
        <f ca="1">SUMIF('BKAS IDR'!$E$10:$E$44,$C11847,'BKAS IDR'!$N$10:$N$43)</f>
        <v>0</v>
      </c>
      <c r="F11847" s="573"/>
    </row>
    <row r="11848" spans="3:6" ht="15" customHeight="1">
      <c r="C11848" s="53" t="s">
        <v>2760</v>
      </c>
      <c r="D11848" s="1" t="s">
        <v>11920</v>
      </c>
      <c r="E11848" s="573">
        <f ca="1">SUMIF('BKAS IDR'!$E$10:$E$44,$C11848,'BKAS IDR'!$N$10:$N$43)</f>
        <v>0</v>
      </c>
      <c r="F11848" s="573"/>
    </row>
    <row r="11849" spans="3:6" ht="15" customHeight="1">
      <c r="C11849" s="53" t="s">
        <v>2761</v>
      </c>
      <c r="D11849" s="1" t="s">
        <v>11921</v>
      </c>
      <c r="E11849" s="573">
        <f ca="1">SUMIF('BKAS IDR'!$E$10:$E$44,$C11849,'BKAS IDR'!$N$10:$N$43)</f>
        <v>0</v>
      </c>
      <c r="F11849" s="573"/>
    </row>
    <row r="11850" spans="3:6" ht="15" customHeight="1">
      <c r="C11850" s="53" t="s">
        <v>2762</v>
      </c>
      <c r="D11850" s="1" t="s">
        <v>11922</v>
      </c>
      <c r="E11850" s="573">
        <f ca="1">SUMIF('BKAS IDR'!$E$10:$E$44,$C11850,'BKAS IDR'!$N$10:$N$43)</f>
        <v>0</v>
      </c>
      <c r="F11850" s="573"/>
    </row>
    <row r="11851" spans="3:6" ht="15" customHeight="1">
      <c r="C11851" s="53" t="s">
        <v>2763</v>
      </c>
      <c r="D11851" s="1" t="s">
        <v>11923</v>
      </c>
      <c r="E11851" s="573">
        <f ca="1">SUMIF('BKAS IDR'!$E$10:$E$44,$C11851,'BKAS IDR'!$N$10:$N$43)</f>
        <v>0</v>
      </c>
      <c r="F11851" s="573"/>
    </row>
    <row r="11852" spans="3:6" ht="15" customHeight="1">
      <c r="C11852" s="53" t="s">
        <v>2764</v>
      </c>
      <c r="D11852" s="1" t="s">
        <v>11924</v>
      </c>
      <c r="E11852" s="573">
        <f ca="1">SUMIF('BKAS IDR'!$E$10:$E$44,$C11852,'BKAS IDR'!$N$10:$N$43)</f>
        <v>0</v>
      </c>
      <c r="F11852" s="573"/>
    </row>
    <row r="11853" spans="3:6" ht="15" customHeight="1">
      <c r="C11853" s="53" t="s">
        <v>2765</v>
      </c>
      <c r="D11853" s="1" t="s">
        <v>11925</v>
      </c>
      <c r="E11853" s="573">
        <f ca="1">SUMIF('BKAS IDR'!$E$10:$E$44,$C11853,'BKAS IDR'!$N$10:$N$43)</f>
        <v>0</v>
      </c>
      <c r="F11853" s="573"/>
    </row>
    <row r="11854" spans="3:6" ht="15" customHeight="1">
      <c r="C11854" s="53" t="s">
        <v>75</v>
      </c>
      <c r="D11854" s="1" t="s">
        <v>11926</v>
      </c>
      <c r="E11854" s="573">
        <f ca="1">SUMIF('BKAS IDR'!$E$10:$E$44,$C11854,'BKAS IDR'!$N$10:$N$43)</f>
        <v>0</v>
      </c>
      <c r="F11854" s="573"/>
    </row>
    <row r="11855" spans="3:6" ht="15" customHeight="1">
      <c r="C11855" s="53" t="s">
        <v>2766</v>
      </c>
      <c r="D11855" s="1" t="s">
        <v>11927</v>
      </c>
      <c r="E11855" s="573">
        <f ca="1">SUMIF('BKAS IDR'!$E$10:$E$44,$C11855,'BKAS IDR'!$N$10:$N$43)</f>
        <v>0</v>
      </c>
      <c r="F11855" s="573"/>
    </row>
    <row r="11856" spans="3:6" ht="15" customHeight="1">
      <c r="C11856" s="53" t="s">
        <v>2767</v>
      </c>
      <c r="D11856" s="1" t="s">
        <v>11928</v>
      </c>
      <c r="E11856" s="573">
        <f ca="1">SUMIF('BKAS IDR'!$E$10:$E$44,$C11856,'BKAS IDR'!$N$10:$N$43)</f>
        <v>0</v>
      </c>
      <c r="F11856" s="573"/>
    </row>
    <row r="11857" spans="3:6" ht="15" customHeight="1">
      <c r="C11857" s="53" t="s">
        <v>2768</v>
      </c>
      <c r="D11857" s="1" t="s">
        <v>11929</v>
      </c>
      <c r="E11857" s="573">
        <f ca="1">SUMIF('BKAS IDR'!$E$10:$E$44,$C11857,'BKAS IDR'!$N$10:$N$43)</f>
        <v>0</v>
      </c>
      <c r="F11857" s="573"/>
    </row>
    <row r="11858" spans="3:6" ht="15" customHeight="1">
      <c r="C11858" s="53" t="s">
        <v>2769</v>
      </c>
      <c r="D11858" s="1" t="s">
        <v>11930</v>
      </c>
      <c r="E11858" s="573">
        <f ca="1">SUMIF('BKAS IDR'!$E$10:$E$44,$C11858,'BKAS IDR'!$N$10:$N$43)</f>
        <v>0</v>
      </c>
      <c r="F11858" s="573"/>
    </row>
    <row r="11859" spans="3:6" ht="15" customHeight="1">
      <c r="C11859" s="53" t="s">
        <v>2770</v>
      </c>
      <c r="D11859" s="1" t="s">
        <v>11931</v>
      </c>
      <c r="E11859" s="573">
        <f ca="1">SUMIF('BKAS IDR'!$E$10:$E$44,$C11859,'BKAS IDR'!$N$10:$N$43)</f>
        <v>0</v>
      </c>
      <c r="F11859" s="573"/>
    </row>
    <row r="11860" spans="3:6" ht="15" customHeight="1">
      <c r="C11860" s="53" t="s">
        <v>2771</v>
      </c>
      <c r="D11860" s="1" t="s">
        <v>11932</v>
      </c>
      <c r="E11860" s="573">
        <f ca="1">SUMIF('BKAS IDR'!$E$10:$E$44,$C11860,'BKAS IDR'!$N$10:$N$43)</f>
        <v>0</v>
      </c>
      <c r="F11860" s="573"/>
    </row>
    <row r="11861" spans="3:6" ht="15" customHeight="1">
      <c r="C11861" s="53" t="s">
        <v>2772</v>
      </c>
      <c r="D11861" s="1" t="s">
        <v>11933</v>
      </c>
      <c r="E11861" s="573">
        <f ca="1">SUMIF('BKAS IDR'!$E$10:$E$44,$C11861,'BKAS IDR'!$N$10:$N$43)</f>
        <v>0</v>
      </c>
      <c r="F11861" s="573"/>
    </row>
    <row r="11862" spans="3:6" ht="15" customHeight="1">
      <c r="C11862" s="53" t="s">
        <v>2773</v>
      </c>
      <c r="D11862" s="1" t="s">
        <v>11934</v>
      </c>
      <c r="E11862" s="573">
        <f ca="1">SUMIF('BKAS IDR'!$E$10:$E$44,$C11862,'BKAS IDR'!$N$10:$N$43)</f>
        <v>0</v>
      </c>
      <c r="F11862" s="573"/>
    </row>
    <row r="11863" spans="3:6" ht="15" customHeight="1">
      <c r="C11863" s="53" t="s">
        <v>2774</v>
      </c>
      <c r="D11863" s="1" t="s">
        <v>11935</v>
      </c>
      <c r="E11863" s="573">
        <f ca="1">SUMIF('BKAS IDR'!$E$10:$E$44,$C11863,'BKAS IDR'!$N$10:$N$43)</f>
        <v>0</v>
      </c>
      <c r="F11863" s="573"/>
    </row>
    <row r="11864" spans="3:6" ht="15" customHeight="1">
      <c r="C11864" s="53" t="s">
        <v>2775</v>
      </c>
      <c r="D11864" s="1" t="s">
        <v>11936</v>
      </c>
      <c r="E11864" s="573">
        <f ca="1">SUMIF('BKAS IDR'!$E$10:$E$44,$C11864,'BKAS IDR'!$N$10:$N$43)</f>
        <v>0</v>
      </c>
      <c r="F11864" s="573"/>
    </row>
    <row r="11865" spans="3:6" ht="15" customHeight="1">
      <c r="C11865" s="53" t="s">
        <v>2776</v>
      </c>
      <c r="D11865" s="1" t="s">
        <v>11937</v>
      </c>
      <c r="E11865" s="573">
        <f ca="1">SUMIF('BKAS IDR'!$E$10:$E$44,$C11865,'BKAS IDR'!$N$10:$N$43)</f>
        <v>0</v>
      </c>
      <c r="F11865" s="573"/>
    </row>
    <row r="11866" spans="3:6" ht="15" customHeight="1">
      <c r="C11866" s="53" t="s">
        <v>2777</v>
      </c>
      <c r="D11866" s="1" t="s">
        <v>11938</v>
      </c>
      <c r="E11866" s="573">
        <f ca="1">SUMIF('BKAS IDR'!$E$10:$E$44,$C11866,'BKAS IDR'!$N$10:$N$43)</f>
        <v>0</v>
      </c>
      <c r="F11866" s="573"/>
    </row>
    <row r="11867" spans="3:6" ht="15" customHeight="1">
      <c r="C11867" s="53" t="s">
        <v>2778</v>
      </c>
      <c r="D11867" s="1" t="s">
        <v>11939</v>
      </c>
      <c r="E11867" s="573">
        <f ca="1">SUMIF('BKAS IDR'!$E$10:$E$44,$C11867,'BKAS IDR'!$N$10:$N$43)</f>
        <v>0</v>
      </c>
      <c r="F11867" s="573"/>
    </row>
    <row r="11868" spans="3:6" ht="15" customHeight="1">
      <c r="C11868" s="53" t="s">
        <v>2779</v>
      </c>
      <c r="D11868" s="1" t="s">
        <v>11940</v>
      </c>
      <c r="E11868" s="573">
        <f ca="1">SUMIF('BKAS IDR'!$E$10:$E$44,$C11868,'BKAS IDR'!$N$10:$N$43)</f>
        <v>0</v>
      </c>
      <c r="F11868" s="573"/>
    </row>
    <row r="11869" spans="3:6" ht="15" customHeight="1">
      <c r="C11869" s="53" t="s">
        <v>2780</v>
      </c>
      <c r="D11869" s="1" t="s">
        <v>11941</v>
      </c>
      <c r="E11869" s="573">
        <f ca="1">SUMIF('BKAS IDR'!$E$10:$E$44,$C11869,'BKAS IDR'!$N$10:$N$43)</f>
        <v>0</v>
      </c>
      <c r="F11869" s="573"/>
    </row>
    <row r="11870" spans="3:6" ht="15" customHeight="1">
      <c r="C11870" s="53" t="s">
        <v>2781</v>
      </c>
      <c r="D11870" s="1" t="s">
        <v>11942</v>
      </c>
      <c r="E11870" s="573">
        <f ca="1">SUMIF('BKAS IDR'!$E$10:$E$44,$C11870,'BKAS IDR'!$N$10:$N$43)</f>
        <v>0</v>
      </c>
      <c r="F11870" s="573"/>
    </row>
    <row r="11871" spans="3:6" ht="15" customHeight="1">
      <c r="C11871" s="53" t="s">
        <v>2782</v>
      </c>
      <c r="D11871" s="1" t="s">
        <v>11943</v>
      </c>
      <c r="E11871" s="573">
        <f ca="1">SUMIF('BKAS IDR'!$E$10:$E$44,$C11871,'BKAS IDR'!$N$10:$N$43)</f>
        <v>0</v>
      </c>
      <c r="F11871" s="573"/>
    </row>
    <row r="11872" spans="3:6" ht="15" customHeight="1">
      <c r="C11872" s="53" t="s">
        <v>2783</v>
      </c>
      <c r="D11872" s="1" t="s">
        <v>11944</v>
      </c>
      <c r="E11872" s="573">
        <f ca="1">SUMIF('BKAS IDR'!$E$10:$E$44,$C11872,'BKAS IDR'!$N$10:$N$43)</f>
        <v>0</v>
      </c>
      <c r="F11872" s="573"/>
    </row>
    <row r="11873" spans="3:6" ht="15" customHeight="1">
      <c r="C11873" s="53" t="s">
        <v>2784</v>
      </c>
      <c r="D11873" s="1" t="s">
        <v>11945</v>
      </c>
      <c r="E11873" s="573">
        <f ca="1">SUMIF('BKAS IDR'!$E$10:$E$44,$C11873,'BKAS IDR'!$N$10:$N$43)</f>
        <v>0</v>
      </c>
      <c r="F11873" s="573"/>
    </row>
    <row r="11874" spans="3:6" ht="15" customHeight="1">
      <c r="C11874" s="53" t="s">
        <v>2785</v>
      </c>
      <c r="D11874" s="1" t="s">
        <v>11946</v>
      </c>
      <c r="E11874" s="573">
        <f ca="1">SUMIF('BKAS IDR'!$E$10:$E$44,$C11874,'BKAS IDR'!$N$10:$N$43)</f>
        <v>0</v>
      </c>
      <c r="F11874" s="573"/>
    </row>
    <row r="11875" spans="3:6" ht="15" customHeight="1">
      <c r="C11875" s="53" t="s">
        <v>2786</v>
      </c>
      <c r="D11875" s="1" t="s">
        <v>11947</v>
      </c>
      <c r="E11875" s="573">
        <f ca="1">SUMIF('BKAS IDR'!$E$10:$E$44,$C11875,'BKAS IDR'!$N$10:$N$43)</f>
        <v>0</v>
      </c>
      <c r="F11875" s="573"/>
    </row>
    <row r="11876" spans="3:6" ht="15" customHeight="1">
      <c r="C11876" s="53" t="s">
        <v>2787</v>
      </c>
      <c r="D11876" s="1" t="s">
        <v>11948</v>
      </c>
      <c r="E11876" s="573">
        <f ca="1">SUMIF('BKAS IDR'!$E$10:$E$44,$C11876,'BKAS IDR'!$N$10:$N$43)</f>
        <v>0</v>
      </c>
      <c r="F11876" s="573"/>
    </row>
    <row r="11877" spans="3:6" ht="15" customHeight="1">
      <c r="C11877" s="53" t="s">
        <v>65</v>
      </c>
      <c r="D11877" s="1" t="s">
        <v>11949</v>
      </c>
      <c r="E11877" s="573">
        <f ca="1">SUMIF('BKAS IDR'!$E$10:$E$44,$C11877,'BKAS IDR'!$N$10:$N$43)</f>
        <v>0</v>
      </c>
      <c r="F11877" s="573"/>
    </row>
    <row r="11878" spans="3:6" ht="15" customHeight="1">
      <c r="C11878" s="53" t="s">
        <v>2788</v>
      </c>
      <c r="D11878" s="1" t="s">
        <v>11950</v>
      </c>
      <c r="E11878" s="573">
        <f ca="1">SUMIF('BKAS IDR'!$E$10:$E$44,$C11878,'BKAS IDR'!$N$10:$N$43)</f>
        <v>0</v>
      </c>
      <c r="F11878" s="573"/>
    </row>
    <row r="11879" spans="3:6" ht="15" customHeight="1">
      <c r="C11879" s="53" t="s">
        <v>2789</v>
      </c>
      <c r="D11879" s="1" t="s">
        <v>11951</v>
      </c>
      <c r="E11879" s="573">
        <f ca="1">SUMIF('BKAS IDR'!$E$10:$E$44,$C11879,'BKAS IDR'!$N$10:$N$43)</f>
        <v>0</v>
      </c>
      <c r="F11879" s="573"/>
    </row>
    <row r="11880" spans="3:6" ht="15" customHeight="1">
      <c r="C11880" s="53" t="s">
        <v>2790</v>
      </c>
      <c r="D11880" s="1" t="s">
        <v>11952</v>
      </c>
      <c r="E11880" s="573">
        <f ca="1">SUMIF('BKAS IDR'!$E$10:$E$44,$C11880,'BKAS IDR'!$N$10:$N$43)</f>
        <v>0</v>
      </c>
      <c r="F11880" s="573"/>
    </row>
    <row r="11881" spans="3:6" ht="15" customHeight="1">
      <c r="C11881" s="53" t="s">
        <v>2791</v>
      </c>
      <c r="D11881" s="1" t="s">
        <v>11953</v>
      </c>
      <c r="E11881" s="573">
        <f ca="1">SUMIF('BKAS IDR'!$E$10:$E$44,$C11881,'BKAS IDR'!$N$10:$N$43)</f>
        <v>0</v>
      </c>
      <c r="F11881" s="573"/>
    </row>
    <row r="11882" spans="3:6" ht="15" customHeight="1">
      <c r="C11882" s="53" t="s">
        <v>2792</v>
      </c>
      <c r="D11882" s="1" t="s">
        <v>11954</v>
      </c>
      <c r="E11882" s="573">
        <f ca="1">SUMIF('BKAS IDR'!$E$10:$E$44,$C11882,'BKAS IDR'!$N$10:$N$43)</f>
        <v>0</v>
      </c>
      <c r="F11882" s="573"/>
    </row>
    <row r="11883" spans="3:6" ht="15" customHeight="1">
      <c r="C11883" s="53" t="s">
        <v>2793</v>
      </c>
      <c r="D11883" s="1" t="s">
        <v>11955</v>
      </c>
      <c r="E11883" s="573">
        <f ca="1">SUMIF('BKAS IDR'!$E$10:$E$44,$C11883,'BKAS IDR'!$N$10:$N$43)</f>
        <v>0</v>
      </c>
      <c r="F11883" s="573"/>
    </row>
    <row r="11884" spans="3:6" ht="15" customHeight="1">
      <c r="C11884" s="53" t="s">
        <v>2794</v>
      </c>
      <c r="D11884" s="1" t="s">
        <v>11956</v>
      </c>
      <c r="E11884" s="573">
        <f ca="1">SUMIF('BKAS IDR'!$E$10:$E$44,$C11884,'BKAS IDR'!$N$10:$N$43)</f>
        <v>0</v>
      </c>
      <c r="F11884" s="573"/>
    </row>
    <row r="11885" spans="3:6" ht="15" customHeight="1">
      <c r="C11885" s="53" t="s">
        <v>2795</v>
      </c>
      <c r="D11885" s="1" t="s">
        <v>11957</v>
      </c>
      <c r="E11885" s="573">
        <f ca="1">SUMIF('BKAS IDR'!$E$10:$E$44,$C11885,'BKAS IDR'!$N$10:$N$43)</f>
        <v>0</v>
      </c>
      <c r="F11885" s="573"/>
    </row>
    <row r="11886" spans="3:6" ht="15" customHeight="1">
      <c r="C11886" s="53" t="s">
        <v>2796</v>
      </c>
      <c r="D11886" s="1" t="s">
        <v>11958</v>
      </c>
      <c r="E11886" s="573">
        <f ca="1">SUMIF('BKAS IDR'!$E$10:$E$44,$C11886,'BKAS IDR'!$N$10:$N$43)</f>
        <v>0</v>
      </c>
      <c r="F11886" s="573"/>
    </row>
    <row r="11887" spans="3:6" ht="15" customHeight="1">
      <c r="C11887" s="53" t="s">
        <v>2797</v>
      </c>
      <c r="D11887" s="1" t="s">
        <v>11959</v>
      </c>
      <c r="E11887" s="573">
        <f ca="1">SUMIF('BKAS IDR'!$E$10:$E$44,$C11887,'BKAS IDR'!$N$10:$N$43)</f>
        <v>0</v>
      </c>
      <c r="F11887" s="573"/>
    </row>
    <row r="11888" spans="3:6" ht="15" customHeight="1">
      <c r="C11888" s="53" t="s">
        <v>2798</v>
      </c>
      <c r="D11888" s="1" t="s">
        <v>11954</v>
      </c>
      <c r="E11888" s="573">
        <f ca="1">SUMIF('BKAS IDR'!$E$10:$E$44,$C11888,'BKAS IDR'!$N$10:$N$43)</f>
        <v>0</v>
      </c>
      <c r="F11888" s="573"/>
    </row>
    <row r="11889" spans="3:6" ht="15" customHeight="1">
      <c r="C11889" s="53" t="s">
        <v>2799</v>
      </c>
      <c r="D11889" s="1" t="s">
        <v>11960</v>
      </c>
      <c r="E11889" s="573">
        <f ca="1">SUMIF('BKAS IDR'!$E$10:$E$44,$C11889,'BKAS IDR'!$N$10:$N$43)</f>
        <v>0</v>
      </c>
      <c r="F11889" s="573"/>
    </row>
    <row r="11890" spans="3:6" ht="15" customHeight="1">
      <c r="C11890" s="53" t="s">
        <v>2800</v>
      </c>
      <c r="D11890" s="1" t="s">
        <v>11961</v>
      </c>
      <c r="E11890" s="573">
        <f ca="1">SUMIF('BKAS IDR'!$E$10:$E$44,$C11890,'BKAS IDR'!$N$10:$N$43)</f>
        <v>0</v>
      </c>
      <c r="F11890" s="573"/>
    </row>
    <row r="11891" spans="3:6" ht="15" customHeight="1">
      <c r="C11891" s="53" t="s">
        <v>2801</v>
      </c>
      <c r="D11891" s="1" t="s">
        <v>11962</v>
      </c>
      <c r="E11891" s="573">
        <f ca="1">SUMIF('BKAS IDR'!$E$10:$E$44,$C11891,'BKAS IDR'!$N$10:$N$43)</f>
        <v>0</v>
      </c>
      <c r="F11891" s="573"/>
    </row>
    <row r="11892" spans="3:6" ht="15" customHeight="1">
      <c r="C11892" s="53" t="s">
        <v>2802</v>
      </c>
      <c r="D11892" s="1" t="s">
        <v>11963</v>
      </c>
      <c r="E11892" s="573">
        <f ca="1">SUMIF('BKAS IDR'!$E$10:$E$44,$C11892,'BKAS IDR'!$N$10:$N$43)</f>
        <v>0</v>
      </c>
      <c r="F11892" s="573"/>
    </row>
    <row r="11893" spans="3:6" ht="15" customHeight="1">
      <c r="C11893" s="53" t="s">
        <v>2803</v>
      </c>
      <c r="D11893" s="1" t="s">
        <v>11964</v>
      </c>
      <c r="E11893" s="573">
        <f ca="1">SUMIF('BKAS IDR'!$E$10:$E$44,$C11893,'BKAS IDR'!$N$10:$N$43)</f>
        <v>0</v>
      </c>
      <c r="F11893" s="573"/>
    </row>
    <row r="11894" spans="3:6" ht="15" customHeight="1">
      <c r="C11894" s="53" t="s">
        <v>2804</v>
      </c>
      <c r="D11894" s="1" t="s">
        <v>11965</v>
      </c>
      <c r="E11894" s="573">
        <f ca="1">SUMIF('BKAS IDR'!$E$10:$E$44,$C11894,'BKAS IDR'!$N$10:$N$43)</f>
        <v>0</v>
      </c>
      <c r="F11894" s="573"/>
    </row>
    <row r="11895" spans="3:6" ht="15" customHeight="1">
      <c r="C11895" s="53" t="s">
        <v>2805</v>
      </c>
      <c r="D11895" s="1" t="s">
        <v>11966</v>
      </c>
      <c r="E11895" s="573">
        <f ca="1">SUMIF('BKAS IDR'!$E$10:$E$44,$C11895,'BKAS IDR'!$N$10:$N$43)</f>
        <v>0</v>
      </c>
      <c r="F11895" s="573"/>
    </row>
    <row r="11896" spans="3:6" ht="15" customHeight="1">
      <c r="C11896" s="53" t="s">
        <v>2806</v>
      </c>
      <c r="D11896" s="1" t="s">
        <v>11967</v>
      </c>
      <c r="E11896" s="573">
        <f ca="1">SUMIF('BKAS IDR'!$E$10:$E$44,$C11896,'BKAS IDR'!$N$10:$N$43)</f>
        <v>0</v>
      </c>
      <c r="F11896" s="573"/>
    </row>
    <row r="11897" spans="3:6" ht="15" customHeight="1">
      <c r="C11897" s="53" t="s">
        <v>2807</v>
      </c>
      <c r="D11897" s="1" t="s">
        <v>11968</v>
      </c>
      <c r="E11897" s="573">
        <f ca="1">SUMIF('BKAS IDR'!$E$10:$E$44,$C11897,'BKAS IDR'!$N$10:$N$43)</f>
        <v>0</v>
      </c>
      <c r="F11897" s="573"/>
    </row>
    <row r="11898" spans="3:6" ht="15" customHeight="1">
      <c r="C11898" s="53" t="s">
        <v>2808</v>
      </c>
      <c r="D11898" s="1" t="s">
        <v>11969</v>
      </c>
      <c r="E11898" s="573">
        <f ca="1">SUMIF('BKAS IDR'!$E$10:$E$44,$C11898,'BKAS IDR'!$N$10:$N$43)</f>
        <v>0</v>
      </c>
      <c r="F11898" s="573"/>
    </row>
    <row r="11899" spans="3:6" ht="15" customHeight="1">
      <c r="C11899" s="53" t="s">
        <v>2809</v>
      </c>
      <c r="D11899" s="1" t="s">
        <v>11970</v>
      </c>
      <c r="E11899" s="573">
        <f ca="1">SUMIF('BKAS IDR'!$E$10:$E$44,$C11899,'BKAS IDR'!$N$10:$N$43)</f>
        <v>0</v>
      </c>
      <c r="F11899" s="573"/>
    </row>
    <row r="11900" spans="3:6" ht="15" customHeight="1">
      <c r="C11900" s="53" t="s">
        <v>2810</v>
      </c>
      <c r="D11900" s="1" t="s">
        <v>11971</v>
      </c>
      <c r="E11900" s="573">
        <f ca="1">SUMIF('BKAS IDR'!$E$10:$E$44,$C11900,'BKAS IDR'!$N$10:$N$43)</f>
        <v>0</v>
      </c>
      <c r="F11900" s="573"/>
    </row>
    <row r="11901" spans="3:6" ht="15" customHeight="1">
      <c r="C11901" s="53" t="s">
        <v>2811</v>
      </c>
      <c r="D11901" s="1" t="s">
        <v>11972</v>
      </c>
      <c r="E11901" s="573">
        <f ca="1">SUMIF('BKAS IDR'!$E$10:$E$44,$C11901,'BKAS IDR'!$N$10:$N$43)</f>
        <v>0</v>
      </c>
      <c r="F11901" s="573"/>
    </row>
    <row r="11902" spans="3:6" ht="15" customHeight="1">
      <c r="C11902" s="53" t="s">
        <v>2812</v>
      </c>
      <c r="D11902" s="1" t="s">
        <v>11973</v>
      </c>
      <c r="E11902" s="573">
        <f ca="1">SUMIF('BKAS IDR'!$E$10:$E$44,$C11902,'BKAS IDR'!$N$10:$N$43)</f>
        <v>0</v>
      </c>
      <c r="F11902" s="573"/>
    </row>
    <row r="11903" spans="3:6" ht="15" customHeight="1">
      <c r="C11903" s="53" t="s">
        <v>2813</v>
      </c>
      <c r="D11903" s="1" t="s">
        <v>11974</v>
      </c>
      <c r="E11903" s="573">
        <f ca="1">SUMIF('BKAS IDR'!$E$10:$E$44,$C11903,'BKAS IDR'!$N$10:$N$43)</f>
        <v>0</v>
      </c>
      <c r="F11903" s="573"/>
    </row>
    <row r="11904" spans="3:6" ht="15" customHeight="1">
      <c r="C11904" s="53" t="s">
        <v>2814</v>
      </c>
      <c r="D11904" s="1" t="s">
        <v>11975</v>
      </c>
      <c r="E11904" s="573">
        <f ca="1">SUMIF('BKAS IDR'!$E$10:$E$44,$C11904,'BKAS IDR'!$N$10:$N$43)</f>
        <v>0</v>
      </c>
      <c r="F11904" s="573"/>
    </row>
    <row r="11905" spans="3:6" ht="15" customHeight="1">
      <c r="C11905" s="53" t="s">
        <v>2815</v>
      </c>
      <c r="D11905" s="1" t="s">
        <v>11976</v>
      </c>
      <c r="E11905" s="573">
        <f ca="1">SUMIF('BKAS IDR'!$E$10:$E$44,$C11905,'BKAS IDR'!$N$10:$N$43)</f>
        <v>0</v>
      </c>
      <c r="F11905" s="573"/>
    </row>
    <row r="11906" spans="3:6" ht="15" customHeight="1">
      <c r="C11906" s="53" t="s">
        <v>2816</v>
      </c>
      <c r="D11906" s="1" t="s">
        <v>11977</v>
      </c>
      <c r="E11906" s="573">
        <f ca="1">SUMIF('BKAS IDR'!$E$10:$E$44,$C11906,'BKAS IDR'!$N$10:$N$43)</f>
        <v>0</v>
      </c>
      <c r="F11906" s="573"/>
    </row>
    <row r="11907" spans="3:6" ht="15" customHeight="1">
      <c r="C11907" s="53" t="s">
        <v>2817</v>
      </c>
      <c r="D11907" s="1" t="s">
        <v>11978</v>
      </c>
      <c r="E11907" s="573">
        <f ca="1">SUMIF('BKAS IDR'!$E$10:$E$44,$C11907,'BKAS IDR'!$N$10:$N$43)</f>
        <v>0</v>
      </c>
      <c r="F11907" s="573"/>
    </row>
    <row r="11908" spans="3:6" ht="15" customHeight="1">
      <c r="C11908" s="53" t="s">
        <v>2818</v>
      </c>
      <c r="D11908" s="1" t="s">
        <v>11979</v>
      </c>
      <c r="E11908" s="573">
        <f ca="1">SUMIF('BKAS IDR'!$E$10:$E$44,$C11908,'BKAS IDR'!$N$10:$N$43)</f>
        <v>0</v>
      </c>
      <c r="F11908" s="573"/>
    </row>
    <row r="11909" spans="3:6" ht="15" customHeight="1">
      <c r="C11909" s="53" t="s">
        <v>2819</v>
      </c>
      <c r="D11909" s="1" t="s">
        <v>11980</v>
      </c>
      <c r="E11909" s="573">
        <f ca="1">SUMIF('BKAS IDR'!$E$10:$E$44,$C11909,'BKAS IDR'!$N$10:$N$43)</f>
        <v>0</v>
      </c>
      <c r="F11909" s="573"/>
    </row>
    <row r="11910" spans="3:6" ht="15" customHeight="1">
      <c r="C11910" s="53" t="s">
        <v>2820</v>
      </c>
      <c r="D11910" s="1" t="s">
        <v>11981</v>
      </c>
      <c r="E11910" s="573">
        <f ca="1">SUMIF('BKAS IDR'!$E$10:$E$44,$C11910,'BKAS IDR'!$N$10:$N$43)</f>
        <v>0</v>
      </c>
      <c r="F11910" s="573"/>
    </row>
    <row r="11911" spans="3:6" ht="15" customHeight="1">
      <c r="C11911" s="53" t="s">
        <v>2821</v>
      </c>
      <c r="D11911" s="1" t="s">
        <v>11861</v>
      </c>
      <c r="E11911" s="573">
        <f ca="1">SUMIF('BKAS IDR'!$E$10:$E$44,$C11911,'BKAS IDR'!$N$10:$N$43)</f>
        <v>0</v>
      </c>
      <c r="F11911" s="573"/>
    </row>
    <row r="11912" spans="3:6" ht="15" customHeight="1">
      <c r="C11912" s="53" t="s">
        <v>2822</v>
      </c>
      <c r="D11912" s="1" t="s">
        <v>11982</v>
      </c>
      <c r="E11912" s="573">
        <f ca="1">SUMIF('BKAS IDR'!$E$10:$E$44,$C11912,'BKAS IDR'!$N$10:$N$43)</f>
        <v>0</v>
      </c>
      <c r="F11912" s="573"/>
    </row>
    <row r="11913" spans="3:6" ht="15" customHeight="1">
      <c r="C11913" s="53" t="s">
        <v>2823</v>
      </c>
      <c r="D11913" s="1" t="s">
        <v>11983</v>
      </c>
      <c r="E11913" s="573">
        <f ca="1">SUMIF('BKAS IDR'!$E$10:$E$44,$C11913,'BKAS IDR'!$N$10:$N$43)</f>
        <v>0</v>
      </c>
      <c r="F11913" s="573"/>
    </row>
    <row r="11914" spans="3:6" ht="15" customHeight="1">
      <c r="C11914" s="53" t="s">
        <v>2824</v>
      </c>
      <c r="D11914" s="1" t="s">
        <v>11984</v>
      </c>
      <c r="E11914" s="573">
        <f ca="1">SUMIF('BKAS IDR'!$E$10:$E$44,$C11914,'BKAS IDR'!$N$10:$N$43)</f>
        <v>0</v>
      </c>
      <c r="F11914" s="573"/>
    </row>
    <row r="11915" spans="3:6" ht="15" customHeight="1">
      <c r="C11915" s="53" t="s">
        <v>2825</v>
      </c>
      <c r="D11915" s="1" t="s">
        <v>11985</v>
      </c>
      <c r="E11915" s="573">
        <f ca="1">SUMIF('BKAS IDR'!$E$10:$E$44,$C11915,'BKAS IDR'!$N$10:$N$43)</f>
        <v>0</v>
      </c>
      <c r="F11915" s="573"/>
    </row>
    <row r="11916" spans="3:6" ht="15" customHeight="1">
      <c r="C11916" s="53" t="s">
        <v>96</v>
      </c>
      <c r="D11916" s="1" t="s">
        <v>11986</v>
      </c>
      <c r="E11916" s="573">
        <f ca="1">SUMIF('BKAS IDR'!$E$10:$E$44,$C11916,'BKAS IDR'!$N$10:$N$43)</f>
        <v>0</v>
      </c>
      <c r="F11916" s="573"/>
    </row>
    <row r="11917" spans="3:6" ht="15" customHeight="1">
      <c r="C11917" s="53" t="s">
        <v>2826</v>
      </c>
      <c r="D11917" s="1" t="s">
        <v>11987</v>
      </c>
      <c r="E11917" s="573">
        <f ca="1">SUMIF('BKAS IDR'!$E$10:$E$44,$C11917,'BKAS IDR'!$N$10:$N$43)</f>
        <v>0</v>
      </c>
      <c r="F11917" s="573"/>
    </row>
    <row r="11918" spans="3:6" ht="15" customHeight="1">
      <c r="C11918" s="53" t="s">
        <v>2827</v>
      </c>
      <c r="D11918" s="1" t="s">
        <v>11988</v>
      </c>
      <c r="E11918" s="573">
        <f ca="1">SUMIF('BKAS IDR'!$E$10:$E$44,$C11918,'BKAS IDR'!$N$10:$N$43)</f>
        <v>0</v>
      </c>
      <c r="F11918" s="573"/>
    </row>
    <row r="11919" spans="3:6" ht="15" customHeight="1">
      <c r="C11919" s="53" t="s">
        <v>2828</v>
      </c>
      <c r="D11919" s="1" t="s">
        <v>11989</v>
      </c>
      <c r="E11919" s="573">
        <f ca="1">SUMIF('BKAS IDR'!$E$10:$E$44,$C11919,'BKAS IDR'!$N$10:$N$43)</f>
        <v>0</v>
      </c>
      <c r="F11919" s="573"/>
    </row>
    <row r="11920" spans="3:6" ht="15" customHeight="1">
      <c r="C11920" s="53" t="s">
        <v>2829</v>
      </c>
      <c r="D11920" s="1" t="s">
        <v>11990</v>
      </c>
      <c r="E11920" s="573">
        <f ca="1">SUMIF('BKAS IDR'!$E$10:$E$44,$C11920,'BKAS IDR'!$N$10:$N$43)</f>
        <v>0</v>
      </c>
      <c r="F11920" s="573"/>
    </row>
    <row r="11921" spans="3:6" ht="15" customHeight="1">
      <c r="C11921" s="53" t="s">
        <v>2830</v>
      </c>
      <c r="D11921" s="1" t="s">
        <v>11991</v>
      </c>
      <c r="E11921" s="573">
        <f ca="1">SUMIF('BKAS IDR'!$E$10:$E$44,$C11921,'BKAS IDR'!$N$10:$N$43)</f>
        <v>0</v>
      </c>
      <c r="F11921" s="573"/>
    </row>
    <row r="11922" spans="3:6" ht="15" customHeight="1">
      <c r="C11922" s="53" t="s">
        <v>2831</v>
      </c>
      <c r="D11922" s="1" t="s">
        <v>11992</v>
      </c>
      <c r="E11922" s="573">
        <f ca="1">SUMIF('BKAS IDR'!$E$10:$E$44,$C11922,'BKAS IDR'!$N$10:$N$43)</f>
        <v>0</v>
      </c>
      <c r="F11922" s="573"/>
    </row>
    <row r="11923" spans="3:6" ht="15" customHeight="1">
      <c r="C11923" s="53" t="s">
        <v>2832</v>
      </c>
      <c r="D11923" s="1" t="s">
        <v>11993</v>
      </c>
      <c r="E11923" s="573">
        <f ca="1">SUMIF('BKAS IDR'!$E$10:$E$44,$C11923,'BKAS IDR'!$N$10:$N$43)</f>
        <v>0</v>
      </c>
      <c r="F11923" s="573"/>
    </row>
    <row r="11924" spans="3:6" ht="15" customHeight="1">
      <c r="C11924" s="53" t="s">
        <v>2833</v>
      </c>
      <c r="D11924" s="1" t="s">
        <v>11994</v>
      </c>
      <c r="E11924" s="573">
        <f ca="1">SUMIF('BKAS IDR'!$E$10:$E$44,$C11924,'BKAS IDR'!$N$10:$N$43)</f>
        <v>0</v>
      </c>
      <c r="F11924" s="573"/>
    </row>
    <row r="11925" spans="3:6" ht="15" customHeight="1">
      <c r="C11925" s="53" t="s">
        <v>2834</v>
      </c>
      <c r="D11925" s="1" t="s">
        <v>11995</v>
      </c>
      <c r="E11925" s="573">
        <f ca="1">SUMIF('BKAS IDR'!$E$10:$E$44,$C11925,'BKAS IDR'!$N$10:$N$43)</f>
        <v>0</v>
      </c>
      <c r="F11925" s="573"/>
    </row>
    <row r="11926" spans="3:6" ht="15" customHeight="1">
      <c r="C11926" s="53" t="s">
        <v>2835</v>
      </c>
      <c r="D11926" s="1" t="s">
        <v>11996</v>
      </c>
      <c r="E11926" s="573">
        <f ca="1">SUMIF('BKAS IDR'!$E$10:$E$44,$C11926,'BKAS IDR'!$N$10:$N$43)</f>
        <v>0</v>
      </c>
      <c r="F11926" s="573"/>
    </row>
    <row r="11927" spans="3:6" ht="15" customHeight="1">
      <c r="C11927" s="53" t="s">
        <v>2836</v>
      </c>
      <c r="D11927" s="1" t="s">
        <v>11997</v>
      </c>
      <c r="E11927" s="573">
        <f ca="1">SUMIF('BKAS IDR'!$E$10:$E$44,$C11927,'BKAS IDR'!$N$10:$N$43)</f>
        <v>0</v>
      </c>
      <c r="F11927" s="573"/>
    </row>
    <row r="11928" spans="3:6" ht="15" customHeight="1">
      <c r="C11928" s="53" t="s">
        <v>2837</v>
      </c>
      <c r="D11928" s="1" t="s">
        <v>11998</v>
      </c>
      <c r="E11928" s="573">
        <f ca="1">SUMIF('BKAS IDR'!$E$10:$E$44,$C11928,'BKAS IDR'!$N$10:$N$43)</f>
        <v>0</v>
      </c>
      <c r="F11928" s="573"/>
    </row>
    <row r="11929" spans="3:6" ht="15" customHeight="1">
      <c r="C11929" s="53" t="s">
        <v>2838</v>
      </c>
      <c r="D11929" s="1" t="s">
        <v>11999</v>
      </c>
      <c r="E11929" s="573">
        <f ca="1">SUMIF('BKAS IDR'!$E$10:$E$44,$C11929,'BKAS IDR'!$N$10:$N$43)</f>
        <v>0</v>
      </c>
      <c r="F11929" s="573"/>
    </row>
    <row r="11930" spans="3:6" ht="15" customHeight="1">
      <c r="C11930" s="53" t="s">
        <v>2839</v>
      </c>
      <c r="D11930" s="1" t="s">
        <v>12000</v>
      </c>
      <c r="E11930" s="573">
        <f ca="1">SUMIF('BKAS IDR'!$E$10:$E$44,$C11930,'BKAS IDR'!$N$10:$N$43)</f>
        <v>0</v>
      </c>
      <c r="F11930" s="573"/>
    </row>
    <row r="11931" spans="3:6" ht="15" customHeight="1">
      <c r="C11931" s="53" t="s">
        <v>2840</v>
      </c>
      <c r="D11931" s="1" t="s">
        <v>12001</v>
      </c>
      <c r="E11931" s="573">
        <f ca="1">SUMIF('BKAS IDR'!$E$10:$E$44,$C11931,'BKAS IDR'!$N$10:$N$43)</f>
        <v>0</v>
      </c>
      <c r="F11931" s="573"/>
    </row>
    <row r="11932" spans="3:6" ht="15" customHeight="1">
      <c r="C11932" s="53" t="s">
        <v>2841</v>
      </c>
      <c r="D11932" s="1" t="s">
        <v>12002</v>
      </c>
      <c r="E11932" s="573">
        <f ca="1">SUMIF('BKAS IDR'!$E$10:$E$44,$C11932,'BKAS IDR'!$N$10:$N$43)</f>
        <v>0</v>
      </c>
      <c r="F11932" s="573"/>
    </row>
    <row r="11933" spans="3:6" ht="15" customHeight="1">
      <c r="C11933" s="53" t="s">
        <v>2842</v>
      </c>
      <c r="D11933" s="1" t="s">
        <v>12003</v>
      </c>
      <c r="E11933" s="573">
        <f ca="1">SUMIF('BKAS IDR'!$E$10:$E$44,$C11933,'BKAS IDR'!$N$10:$N$43)</f>
        <v>0</v>
      </c>
      <c r="F11933" s="573"/>
    </row>
    <row r="11934" spans="3:6" ht="15" customHeight="1">
      <c r="C11934" s="53" t="s">
        <v>2843</v>
      </c>
      <c r="D11934" s="1" t="s">
        <v>12004</v>
      </c>
      <c r="E11934" s="573">
        <f ca="1">SUMIF('BKAS IDR'!$E$10:$E$44,$C11934,'BKAS IDR'!$N$10:$N$43)</f>
        <v>0</v>
      </c>
      <c r="F11934" s="573"/>
    </row>
    <row r="11935" spans="3:6" ht="15" customHeight="1">
      <c r="C11935" s="53" t="s">
        <v>2844</v>
      </c>
      <c r="D11935" s="1" t="s">
        <v>12005</v>
      </c>
      <c r="E11935" s="573">
        <f ca="1">SUMIF('BKAS IDR'!$E$10:$E$44,$C11935,'BKAS IDR'!$N$10:$N$43)</f>
        <v>0</v>
      </c>
      <c r="F11935" s="573"/>
    </row>
    <row r="11936" spans="3:6" ht="15" customHeight="1">
      <c r="C11936" s="53" t="s">
        <v>2845</v>
      </c>
      <c r="D11936" s="1" t="s">
        <v>12006</v>
      </c>
      <c r="E11936" s="573">
        <f ca="1">SUMIF('BKAS IDR'!$E$10:$E$44,$C11936,'BKAS IDR'!$N$10:$N$43)</f>
        <v>0</v>
      </c>
      <c r="F11936" s="573"/>
    </row>
    <row r="11937" spans="3:6" ht="15" customHeight="1">
      <c r="C11937" s="53" t="s">
        <v>2846</v>
      </c>
      <c r="D11937" s="1" t="s">
        <v>12007</v>
      </c>
      <c r="E11937" s="573">
        <f ca="1">SUMIF('BKAS IDR'!$E$10:$E$44,$C11937,'BKAS IDR'!$N$10:$N$43)</f>
        <v>0</v>
      </c>
      <c r="F11937" s="573"/>
    </row>
    <row r="11938" spans="3:6" ht="15" customHeight="1">
      <c r="C11938" s="53" t="s">
        <v>2847</v>
      </c>
      <c r="D11938" s="1" t="s">
        <v>12008</v>
      </c>
      <c r="E11938" s="573">
        <f ca="1">SUMIF('BKAS IDR'!$E$10:$E$44,$C11938,'BKAS IDR'!$N$10:$N$43)</f>
        <v>0</v>
      </c>
      <c r="F11938" s="573"/>
    </row>
    <row r="11939" spans="3:6" ht="15" customHeight="1">
      <c r="C11939" s="53" t="s">
        <v>2848</v>
      </c>
      <c r="D11939" s="1" t="s">
        <v>12009</v>
      </c>
      <c r="E11939" s="573">
        <f ca="1">SUMIF('BKAS IDR'!$E$10:$E$44,$C11939,'BKAS IDR'!$N$10:$N$43)</f>
        <v>0</v>
      </c>
      <c r="F11939" s="573"/>
    </row>
    <row r="11940" spans="3:6" ht="15" customHeight="1">
      <c r="C11940" s="53" t="s">
        <v>83</v>
      </c>
      <c r="D11940" s="1" t="s">
        <v>12010</v>
      </c>
      <c r="E11940" s="573">
        <f ca="1">SUMIF('BKAS IDR'!$E$10:$E$44,$C11940,'BKAS IDR'!$N$10:$N$43)</f>
        <v>0</v>
      </c>
      <c r="F11940" s="573"/>
    </row>
    <row r="11941" spans="3:6" ht="15" customHeight="1">
      <c r="C11941" s="53" t="s">
        <v>2849</v>
      </c>
      <c r="D11941" s="1" t="s">
        <v>12011</v>
      </c>
      <c r="E11941" s="573">
        <f ca="1">SUMIF('BKAS IDR'!$E$10:$E$44,$C11941,'BKAS IDR'!$N$10:$N$43)</f>
        <v>0</v>
      </c>
      <c r="F11941" s="573"/>
    </row>
    <row r="11942" spans="3:6" ht="15" customHeight="1">
      <c r="C11942" s="53" t="s">
        <v>2850</v>
      </c>
      <c r="D11942" s="1" t="s">
        <v>12012</v>
      </c>
      <c r="E11942" s="573">
        <f ca="1">SUMIF('BKAS IDR'!$E$10:$E$44,$C11942,'BKAS IDR'!$N$10:$N$43)</f>
        <v>0</v>
      </c>
      <c r="F11942" s="573"/>
    </row>
    <row r="11943" spans="3:6" ht="15" customHeight="1">
      <c r="C11943" s="53" t="s">
        <v>81</v>
      </c>
      <c r="D11943" s="1" t="s">
        <v>12013</v>
      </c>
      <c r="E11943" s="573">
        <f ca="1">SUMIF('BKAS IDR'!$E$10:$E$44,$C11943,'BKAS IDR'!$N$10:$N$43)</f>
        <v>0</v>
      </c>
      <c r="F11943" s="573"/>
    </row>
    <row r="11944" spans="3:6" ht="15" customHeight="1">
      <c r="C11944" s="53" t="s">
        <v>2851</v>
      </c>
      <c r="D11944" s="1" t="s">
        <v>12014</v>
      </c>
      <c r="E11944" s="573">
        <f ca="1">SUMIF('BKAS IDR'!$E$10:$E$44,$C11944,'BKAS IDR'!$N$10:$N$43)</f>
        <v>0</v>
      </c>
      <c r="F11944" s="573"/>
    </row>
    <row r="11945" spans="3:6" ht="15" customHeight="1">
      <c r="C11945" s="53" t="s">
        <v>2852</v>
      </c>
      <c r="D11945" s="1" t="s">
        <v>12015</v>
      </c>
      <c r="E11945" s="573">
        <f ca="1">SUMIF('BKAS IDR'!$E$10:$E$44,$C11945,'BKAS IDR'!$N$10:$N$43)</f>
        <v>0</v>
      </c>
      <c r="F11945" s="573"/>
    </row>
    <row r="11946" spans="3:6" ht="15" customHeight="1">
      <c r="C11946" s="53" t="s">
        <v>2853</v>
      </c>
      <c r="D11946" s="1" t="s">
        <v>12016</v>
      </c>
      <c r="E11946" s="573">
        <f ca="1">SUMIF('BKAS IDR'!$E$10:$E$44,$C11946,'BKAS IDR'!$N$10:$N$43)</f>
        <v>0</v>
      </c>
      <c r="F11946" s="573"/>
    </row>
    <row r="11947" spans="3:6" ht="15" customHeight="1">
      <c r="C11947" s="53" t="s">
        <v>2854</v>
      </c>
      <c r="D11947" s="1" t="s">
        <v>12017</v>
      </c>
      <c r="E11947" s="573">
        <f ca="1">SUMIF('BKAS IDR'!$E$10:$E$44,$C11947,'BKAS IDR'!$N$10:$N$43)</f>
        <v>0</v>
      </c>
      <c r="F11947" s="573"/>
    </row>
    <row r="11948" spans="3:6" ht="15" customHeight="1">
      <c r="C11948" s="53" t="s">
        <v>2855</v>
      </c>
      <c r="D11948" s="1" t="s">
        <v>12018</v>
      </c>
      <c r="E11948" s="573">
        <f ca="1">SUMIF('BKAS IDR'!$E$10:$E$44,$C11948,'BKAS IDR'!$N$10:$N$43)</f>
        <v>0</v>
      </c>
      <c r="F11948" s="573"/>
    </row>
    <row r="11949" spans="3:6" ht="15" customHeight="1">
      <c r="C11949" s="53" t="s">
        <v>2856</v>
      </c>
      <c r="D11949" s="1" t="s">
        <v>12019</v>
      </c>
      <c r="E11949" s="573">
        <f ca="1">SUMIF('BKAS IDR'!$E$10:$E$44,$C11949,'BKAS IDR'!$N$10:$N$43)</f>
        <v>0</v>
      </c>
      <c r="F11949" s="573"/>
    </row>
    <row r="11950" spans="3:6" ht="15" customHeight="1">
      <c r="C11950" s="53" t="s">
        <v>2857</v>
      </c>
      <c r="D11950" s="1" t="s">
        <v>12020</v>
      </c>
      <c r="E11950" s="573">
        <f ca="1">SUMIF('BKAS IDR'!$E$10:$E$44,$C11950,'BKAS IDR'!$N$10:$N$43)</f>
        <v>0</v>
      </c>
      <c r="F11950" s="573"/>
    </row>
    <row r="11951" spans="3:6" ht="15" customHeight="1">
      <c r="C11951" s="53" t="s">
        <v>2858</v>
      </c>
      <c r="D11951" s="1" t="s">
        <v>12021</v>
      </c>
      <c r="E11951" s="573">
        <f ca="1">SUMIF('BKAS IDR'!$E$10:$E$44,$C11951,'BKAS IDR'!$N$10:$N$43)</f>
        <v>0</v>
      </c>
      <c r="F11951" s="573"/>
    </row>
    <row r="11952" spans="3:6" ht="15" customHeight="1">
      <c r="C11952" s="53" t="s">
        <v>2859</v>
      </c>
      <c r="D11952" s="1" t="s">
        <v>12022</v>
      </c>
      <c r="E11952" s="573">
        <f ca="1">SUMIF('BKAS IDR'!$E$10:$E$44,$C11952,'BKAS IDR'!$N$10:$N$43)</f>
        <v>0</v>
      </c>
      <c r="F11952" s="573"/>
    </row>
    <row r="11953" spans="3:6" ht="15" customHeight="1">
      <c r="C11953" s="53" t="s">
        <v>2860</v>
      </c>
      <c r="D11953" s="1" t="s">
        <v>12023</v>
      </c>
      <c r="E11953" s="573">
        <f ca="1">SUMIF('BKAS IDR'!$E$10:$E$44,$C11953,'BKAS IDR'!$N$10:$N$43)</f>
        <v>0</v>
      </c>
      <c r="F11953" s="573"/>
    </row>
    <row r="11954" spans="3:6" ht="15" customHeight="1">
      <c r="C11954" s="53" t="s">
        <v>61</v>
      </c>
      <c r="D11954" s="1" t="s">
        <v>12024</v>
      </c>
      <c r="E11954" s="573">
        <f ca="1">SUMIF('BKAS IDR'!$E$10:$E$44,$C11954,'BKAS IDR'!$N$10:$N$43)</f>
        <v>0</v>
      </c>
      <c r="F11954" s="573"/>
    </row>
    <row r="11955" spans="3:6" ht="15" customHeight="1">
      <c r="C11955" s="53" t="s">
        <v>2861</v>
      </c>
      <c r="D11955" s="1" t="s">
        <v>12025</v>
      </c>
      <c r="E11955" s="573">
        <f ca="1">SUMIF('BKAS IDR'!$E$10:$E$44,$C11955,'BKAS IDR'!$N$10:$N$43)</f>
        <v>0</v>
      </c>
      <c r="F11955" s="573"/>
    </row>
    <row r="11956" spans="3:6" ht="15" customHeight="1">
      <c r="C11956" s="53" t="s">
        <v>2862</v>
      </c>
      <c r="D11956" s="1" t="s">
        <v>12026</v>
      </c>
      <c r="E11956" s="573">
        <f ca="1">SUMIF('BKAS IDR'!$E$10:$E$44,$C11956,'BKAS IDR'!$N$10:$N$43)</f>
        <v>0</v>
      </c>
      <c r="F11956" s="573"/>
    </row>
    <row r="11957" spans="3:6" ht="15" customHeight="1">
      <c r="C11957" s="53" t="s">
        <v>2863</v>
      </c>
      <c r="D11957" s="1" t="s">
        <v>12027</v>
      </c>
      <c r="E11957" s="573">
        <f ca="1">SUMIF('BKAS IDR'!$E$10:$E$44,$C11957,'BKAS IDR'!$N$10:$N$43)</f>
        <v>0</v>
      </c>
      <c r="F11957" s="573"/>
    </row>
    <row r="11958" spans="3:6" ht="15" customHeight="1">
      <c r="C11958" s="53" t="s">
        <v>2864</v>
      </c>
      <c r="D11958" s="1" t="s">
        <v>12028</v>
      </c>
      <c r="E11958" s="573">
        <f ca="1">SUMIF('BKAS IDR'!$E$10:$E$44,$C11958,'BKAS IDR'!$N$10:$N$43)</f>
        <v>0</v>
      </c>
      <c r="F11958" s="573"/>
    </row>
    <row r="11959" spans="3:6" ht="15" customHeight="1">
      <c r="C11959" s="53" t="s">
        <v>2865</v>
      </c>
      <c r="D11959" s="1" t="s">
        <v>12029</v>
      </c>
      <c r="E11959" s="573">
        <f ca="1">SUMIF('BKAS IDR'!$E$10:$E$44,$C11959,'BKAS IDR'!$N$10:$N$43)</f>
        <v>0</v>
      </c>
      <c r="F11959" s="573"/>
    </row>
    <row r="11960" spans="3:6" ht="15" customHeight="1">
      <c r="C11960" s="53" t="s">
        <v>94</v>
      </c>
      <c r="D11960" s="1" t="s">
        <v>12030</v>
      </c>
      <c r="E11960" s="573">
        <f ca="1">SUMIF('BKAS IDR'!$E$10:$E$44,$C11960,'BKAS IDR'!$N$10:$N$43)</f>
        <v>0</v>
      </c>
      <c r="F11960" s="573"/>
    </row>
    <row r="11961" spans="3:6" ht="15" customHeight="1">
      <c r="C11961" s="53" t="s">
        <v>2866</v>
      </c>
      <c r="D11961" s="1" t="s">
        <v>12031</v>
      </c>
      <c r="E11961" s="573">
        <f ca="1">SUMIF('BKAS IDR'!$E$10:$E$44,$C11961,'BKAS IDR'!$N$10:$N$43)</f>
        <v>0</v>
      </c>
      <c r="F11961" s="573"/>
    </row>
    <row r="11962" spans="3:6" ht="15" customHeight="1">
      <c r="C11962" s="53" t="s">
        <v>2867</v>
      </c>
      <c r="D11962" s="1" t="s">
        <v>12032</v>
      </c>
      <c r="E11962" s="573">
        <f ca="1">SUMIF('BKAS IDR'!$E$10:$E$44,$C11962,'BKAS IDR'!$N$10:$N$43)</f>
        <v>0</v>
      </c>
      <c r="F11962" s="573"/>
    </row>
    <row r="11963" spans="3:6" ht="15" customHeight="1">
      <c r="C11963" s="53" t="s">
        <v>2868</v>
      </c>
      <c r="D11963" s="1" t="s">
        <v>12033</v>
      </c>
      <c r="E11963" s="573">
        <f ca="1">SUMIF('BKAS IDR'!$E$10:$E$44,$C11963,'BKAS IDR'!$N$10:$N$43)</f>
        <v>0</v>
      </c>
      <c r="F11963" s="573"/>
    </row>
    <row r="11964" spans="3:6" ht="15" customHeight="1">
      <c r="C11964" s="53" t="s">
        <v>2869</v>
      </c>
      <c r="D11964" s="1" t="s">
        <v>12034</v>
      </c>
      <c r="E11964" s="573">
        <f ca="1">SUMIF('BKAS IDR'!$E$10:$E$44,$C11964,'BKAS IDR'!$N$10:$N$43)</f>
        <v>0</v>
      </c>
      <c r="F11964" s="573"/>
    </row>
    <row r="11965" spans="3:6" ht="15" customHeight="1">
      <c r="C11965" s="53" t="s">
        <v>2870</v>
      </c>
      <c r="D11965" s="1" t="s">
        <v>12035</v>
      </c>
      <c r="E11965" s="573">
        <f ca="1">SUMIF('BKAS IDR'!$E$10:$E$44,$C11965,'BKAS IDR'!$N$10:$N$43)</f>
        <v>0</v>
      </c>
      <c r="F11965" s="573"/>
    </row>
    <row r="11966" spans="3:6" ht="15" customHeight="1">
      <c r="C11966" s="53" t="s">
        <v>2871</v>
      </c>
      <c r="D11966" s="1" t="s">
        <v>12036</v>
      </c>
      <c r="E11966" s="573">
        <f ca="1">SUMIF('BKAS IDR'!$E$10:$E$44,$C11966,'BKAS IDR'!$N$10:$N$43)</f>
        <v>0</v>
      </c>
      <c r="F11966" s="573"/>
    </row>
    <row r="11967" spans="3:6" ht="15" customHeight="1">
      <c r="C11967" s="53" t="s">
        <v>2872</v>
      </c>
      <c r="D11967" s="1" t="s">
        <v>12036</v>
      </c>
      <c r="E11967" s="573">
        <f ca="1">SUMIF('BKAS IDR'!$E$10:$E$44,$C11967,'BKAS IDR'!$N$10:$N$43)</f>
        <v>0</v>
      </c>
      <c r="F11967" s="573"/>
    </row>
    <row r="11968" spans="3:6" ht="15" customHeight="1">
      <c r="C11968" s="53" t="s">
        <v>2873</v>
      </c>
      <c r="D11968" s="1" t="s">
        <v>12037</v>
      </c>
      <c r="E11968" s="573">
        <f ca="1">SUMIF('BKAS IDR'!$E$10:$E$44,$C11968,'BKAS IDR'!$N$10:$N$43)</f>
        <v>0</v>
      </c>
      <c r="F11968" s="573"/>
    </row>
    <row r="11969" spans="3:6" ht="15" customHeight="1">
      <c r="C11969" s="53" t="s">
        <v>2874</v>
      </c>
      <c r="D11969" s="1" t="s">
        <v>12038</v>
      </c>
      <c r="E11969" s="573">
        <f ca="1">SUMIF('BKAS IDR'!$E$10:$E$44,$C11969,'BKAS IDR'!$N$10:$N$43)</f>
        <v>0</v>
      </c>
      <c r="F11969" s="573"/>
    </row>
    <row r="11970" spans="3:6" ht="15" customHeight="1">
      <c r="C11970" s="53" t="s">
        <v>2875</v>
      </c>
      <c r="D11970" s="1" t="s">
        <v>12039</v>
      </c>
      <c r="E11970" s="573">
        <f ca="1">SUMIF('BKAS IDR'!$E$10:$E$44,$C11970,'BKAS IDR'!$N$10:$N$43)</f>
        <v>0</v>
      </c>
      <c r="F11970" s="573"/>
    </row>
    <row r="11971" spans="3:6" ht="15" customHeight="1">
      <c r="C11971" s="53" t="s">
        <v>2876</v>
      </c>
      <c r="D11971" s="1" t="s">
        <v>12040</v>
      </c>
      <c r="E11971" s="573">
        <f ca="1">SUMIF('BKAS IDR'!$E$10:$E$44,$C11971,'BKAS IDR'!$N$10:$N$43)</f>
        <v>0</v>
      </c>
      <c r="F11971" s="573"/>
    </row>
    <row r="11972" spans="3:6" ht="15" customHeight="1">
      <c r="C11972" s="53" t="s">
        <v>2877</v>
      </c>
      <c r="D11972" s="1" t="s">
        <v>12041</v>
      </c>
      <c r="E11972" s="573">
        <f ca="1">SUMIF('BKAS IDR'!$E$10:$E$44,$C11972,'BKAS IDR'!$N$10:$N$43)</f>
        <v>0</v>
      </c>
      <c r="F11972" s="573"/>
    </row>
    <row r="11973" spans="3:6" ht="15" customHeight="1">
      <c r="C11973" s="53" t="s">
        <v>2878</v>
      </c>
      <c r="D11973" s="1" t="s">
        <v>12042</v>
      </c>
      <c r="E11973" s="573">
        <f ca="1">SUMIF('BKAS IDR'!$E$10:$E$44,$C11973,'BKAS IDR'!$N$10:$N$43)</f>
        <v>0</v>
      </c>
      <c r="F11973" s="573"/>
    </row>
    <row r="11974" spans="3:6" ht="15" customHeight="1">
      <c r="C11974" s="53" t="s">
        <v>2879</v>
      </c>
      <c r="D11974" s="1" t="s">
        <v>12043</v>
      </c>
      <c r="E11974" s="573">
        <f ca="1">SUMIF('BKAS IDR'!$E$10:$E$44,$C11974,'BKAS IDR'!$N$10:$N$43)</f>
        <v>0</v>
      </c>
      <c r="F11974" s="573"/>
    </row>
    <row r="11975" spans="3:6" ht="15" customHeight="1">
      <c r="C11975" s="53" t="s">
        <v>2880</v>
      </c>
      <c r="D11975" s="1" t="s">
        <v>12043</v>
      </c>
      <c r="E11975" s="573">
        <f ca="1">SUMIF('BKAS IDR'!$E$10:$E$44,$C11975,'BKAS IDR'!$N$10:$N$43)</f>
        <v>0</v>
      </c>
      <c r="F11975" s="573"/>
    </row>
    <row r="11976" spans="3:6" ht="15" customHeight="1">
      <c r="C11976" s="53" t="s">
        <v>2881</v>
      </c>
      <c r="D11976" s="1" t="s">
        <v>12043</v>
      </c>
      <c r="E11976" s="573">
        <f ca="1">SUMIF('BKAS IDR'!$E$10:$E$44,$C11976,'BKAS IDR'!$N$10:$N$43)</f>
        <v>0</v>
      </c>
      <c r="F11976" s="573"/>
    </row>
    <row r="11977" spans="3:6" ht="15" customHeight="1">
      <c r="C11977" s="53" t="s">
        <v>2882</v>
      </c>
      <c r="D11977" s="1" t="s">
        <v>12043</v>
      </c>
      <c r="E11977" s="573">
        <f ca="1">SUMIF('BKAS IDR'!$E$10:$E$44,$C11977,'BKAS IDR'!$N$10:$N$43)</f>
        <v>0</v>
      </c>
      <c r="F11977" s="573"/>
    </row>
    <row r="11978" spans="3:6" ht="15" customHeight="1">
      <c r="C11978" s="53" t="s">
        <v>2883</v>
      </c>
      <c r="D11978" s="1" t="s">
        <v>12044</v>
      </c>
      <c r="E11978" s="573">
        <f ca="1">SUMIF('BKAS IDR'!$E$10:$E$44,$C11978,'BKAS IDR'!$N$10:$N$43)</f>
        <v>0</v>
      </c>
      <c r="F11978" s="573"/>
    </row>
    <row r="11979" spans="3:6" ht="15" customHeight="1">
      <c r="C11979" s="53" t="s">
        <v>99</v>
      </c>
      <c r="D11979" s="1" t="s">
        <v>12045</v>
      </c>
      <c r="E11979" s="573">
        <f ca="1">SUMIF('BKAS IDR'!$E$10:$E$44,$C11979,'BKAS IDR'!$N$10:$N$43)</f>
        <v>0</v>
      </c>
      <c r="F11979" s="573"/>
    </row>
    <row r="11980" spans="3:6" ht="15" customHeight="1">
      <c r="C11980" s="53" t="s">
        <v>2884</v>
      </c>
      <c r="D11980" s="1" t="s">
        <v>12046</v>
      </c>
      <c r="E11980" s="573">
        <f ca="1">SUMIF('BKAS IDR'!$E$10:$E$44,$C11980,'BKAS IDR'!$N$10:$N$43)</f>
        <v>0</v>
      </c>
      <c r="F11980" s="573"/>
    </row>
    <row r="11981" spans="3:6" ht="15" customHeight="1">
      <c r="C11981" s="53" t="s">
        <v>2885</v>
      </c>
      <c r="D11981" s="1" t="s">
        <v>12047</v>
      </c>
      <c r="E11981" s="573">
        <f ca="1">SUMIF('BKAS IDR'!$E$10:$E$44,$C11981,'BKAS IDR'!$N$10:$N$43)</f>
        <v>0</v>
      </c>
      <c r="F11981" s="573"/>
    </row>
    <row r="11982" spans="3:6" ht="15" customHeight="1">
      <c r="C11982" s="53" t="s">
        <v>2886</v>
      </c>
      <c r="D11982" s="1" t="s">
        <v>12048</v>
      </c>
      <c r="E11982" s="573">
        <f ca="1">SUMIF('BKAS IDR'!$E$10:$E$44,$C11982,'BKAS IDR'!$N$10:$N$43)</f>
        <v>0</v>
      </c>
      <c r="F11982" s="573"/>
    </row>
    <row r="11983" spans="3:6" ht="15" customHeight="1">
      <c r="C11983" s="53" t="s">
        <v>2887</v>
      </c>
      <c r="D11983" s="1" t="s">
        <v>12049</v>
      </c>
      <c r="E11983" s="573">
        <f ca="1">SUMIF('BKAS IDR'!$E$10:$E$44,$C11983,'BKAS IDR'!$N$10:$N$43)</f>
        <v>0</v>
      </c>
      <c r="F11983" s="573"/>
    </row>
    <row r="11984" spans="3:6" ht="15" customHeight="1">
      <c r="C11984" s="53" t="s">
        <v>2888</v>
      </c>
      <c r="D11984" s="1" t="s">
        <v>12050</v>
      </c>
      <c r="E11984" s="573">
        <f ca="1">SUMIF('BKAS IDR'!$E$10:$E$44,$C11984,'BKAS IDR'!$N$10:$N$43)</f>
        <v>0</v>
      </c>
      <c r="F11984" s="573"/>
    </row>
    <row r="11985" spans="3:6" ht="15" customHeight="1">
      <c r="C11985" s="53" t="s">
        <v>2889</v>
      </c>
      <c r="D11985" s="1" t="s">
        <v>12051</v>
      </c>
      <c r="E11985" s="573">
        <f ca="1">SUMIF('BKAS IDR'!$E$10:$E$44,$C11985,'BKAS IDR'!$N$10:$N$43)</f>
        <v>0</v>
      </c>
      <c r="F11985" s="573"/>
    </row>
    <row r="11986" spans="3:6" ht="15" customHeight="1">
      <c r="C11986" s="53" t="s">
        <v>2890</v>
      </c>
      <c r="D11986" s="1" t="s">
        <v>12052</v>
      </c>
      <c r="E11986" s="573">
        <f ca="1">SUMIF('BKAS IDR'!$E$10:$E$44,$C11986,'BKAS IDR'!$N$10:$N$43)</f>
        <v>0</v>
      </c>
      <c r="F11986" s="573"/>
    </row>
    <row r="11987" spans="3:6" ht="15" customHeight="1">
      <c r="C11987" s="53" t="s">
        <v>2891</v>
      </c>
      <c r="D11987" s="1" t="s">
        <v>12053</v>
      </c>
      <c r="E11987" s="573">
        <f ca="1">SUMIF('BKAS IDR'!$E$10:$E$44,$C11987,'BKAS IDR'!$N$10:$N$43)</f>
        <v>0</v>
      </c>
      <c r="F11987" s="573"/>
    </row>
    <row r="11988" spans="3:6" ht="15" customHeight="1">
      <c r="C11988" s="53" t="s">
        <v>2892</v>
      </c>
      <c r="D11988" s="1" t="s">
        <v>12054</v>
      </c>
      <c r="E11988" s="573">
        <f ca="1">SUMIF('BKAS IDR'!$E$10:$E$44,$C11988,'BKAS IDR'!$N$10:$N$43)</f>
        <v>0</v>
      </c>
      <c r="F11988" s="573"/>
    </row>
    <row r="11989" spans="3:6" ht="15" customHeight="1">
      <c r="C11989" s="53" t="s">
        <v>2893</v>
      </c>
      <c r="D11989" s="1" t="s">
        <v>12055</v>
      </c>
      <c r="E11989" s="573">
        <f ca="1">SUMIF('BKAS IDR'!$E$10:$E$44,$C11989,'BKAS IDR'!$N$10:$N$43)</f>
        <v>0</v>
      </c>
      <c r="F11989" s="573"/>
    </row>
    <row r="11990" spans="3:6" ht="15" customHeight="1">
      <c r="C11990" s="53" t="s">
        <v>2894</v>
      </c>
      <c r="D11990" s="1" t="s">
        <v>12056</v>
      </c>
      <c r="E11990" s="573">
        <f ca="1">SUMIF('BKAS IDR'!$E$10:$E$44,$C11990,'BKAS IDR'!$N$10:$N$43)</f>
        <v>0</v>
      </c>
      <c r="F11990" s="573"/>
    </row>
    <row r="11991" spans="3:6" ht="15" customHeight="1">
      <c r="C11991" s="53" t="s">
        <v>2895</v>
      </c>
      <c r="D11991" s="1" t="s">
        <v>12057</v>
      </c>
      <c r="E11991" s="573">
        <f ca="1">SUMIF('BKAS IDR'!$E$10:$E$44,$C11991,'BKAS IDR'!$N$10:$N$43)</f>
        <v>0</v>
      </c>
      <c r="F11991" s="573"/>
    </row>
    <row r="11992" spans="3:6" ht="15" customHeight="1">
      <c r="C11992" s="53" t="s">
        <v>86</v>
      </c>
      <c r="D11992" s="1" t="s">
        <v>12058</v>
      </c>
      <c r="E11992" s="573">
        <f ca="1">SUMIF('BKAS IDR'!$E$10:$E$44,$C11992,'BKAS IDR'!$N$10:$N$43)</f>
        <v>0</v>
      </c>
      <c r="F11992" s="573"/>
    </row>
    <row r="11993" spans="3:6" ht="15" customHeight="1">
      <c r="C11993" s="53" t="s">
        <v>2896</v>
      </c>
      <c r="D11993" s="1" t="s">
        <v>12059</v>
      </c>
      <c r="E11993" s="573">
        <f ca="1">SUMIF('BKAS IDR'!$E$10:$E$44,$C11993,'BKAS IDR'!$N$10:$N$43)</f>
        <v>0</v>
      </c>
      <c r="F11993" s="573"/>
    </row>
    <row r="11994" spans="3:6" ht="15" customHeight="1">
      <c r="C11994" s="53" t="s">
        <v>2897</v>
      </c>
      <c r="D11994" s="1" t="s">
        <v>12060</v>
      </c>
      <c r="E11994" s="573">
        <f ca="1">SUMIF('BKAS IDR'!$E$10:$E$44,$C11994,'BKAS IDR'!$N$10:$N$43)</f>
        <v>0</v>
      </c>
      <c r="F11994" s="573"/>
    </row>
    <row r="11995" spans="3:6" ht="15" customHeight="1">
      <c r="C11995" s="53" t="s">
        <v>2898</v>
      </c>
      <c r="D11995" s="1" t="s">
        <v>12061</v>
      </c>
      <c r="E11995" s="573">
        <f ca="1">SUMIF('BKAS IDR'!$E$10:$E$44,$C11995,'BKAS IDR'!$N$10:$N$43)</f>
        <v>0</v>
      </c>
      <c r="F11995" s="573"/>
    </row>
    <row r="11996" spans="3:6" ht="15" customHeight="1">
      <c r="C11996" s="53" t="s">
        <v>2899</v>
      </c>
      <c r="D11996" s="1" t="s">
        <v>12062</v>
      </c>
      <c r="E11996" s="573">
        <f ca="1">SUMIF('BKAS IDR'!$E$10:$E$44,$C11996,'BKAS IDR'!$N$10:$N$43)</f>
        <v>0</v>
      </c>
      <c r="F11996" s="573"/>
    </row>
    <row r="11997" spans="3:6" ht="15" customHeight="1">
      <c r="C11997" s="53" t="s">
        <v>2900</v>
      </c>
      <c r="D11997" s="1" t="s">
        <v>12063</v>
      </c>
      <c r="E11997" s="573">
        <f ca="1">SUMIF('BKAS IDR'!$E$10:$E$44,$C11997,'BKAS IDR'!$N$10:$N$43)</f>
        <v>0</v>
      </c>
      <c r="F11997" s="573"/>
    </row>
    <row r="11998" spans="3:6" ht="15" customHeight="1">
      <c r="C11998" s="53" t="s">
        <v>2901</v>
      </c>
      <c r="D11998" s="1" t="s">
        <v>12064</v>
      </c>
      <c r="E11998" s="573">
        <f ca="1">SUMIF('BKAS IDR'!$E$10:$E$44,$C11998,'BKAS IDR'!$N$10:$N$43)</f>
        <v>0</v>
      </c>
      <c r="F11998" s="573"/>
    </row>
    <row r="11999" spans="3:6" ht="15" customHeight="1">
      <c r="C11999" s="53" t="s">
        <v>2902</v>
      </c>
      <c r="D11999" s="1" t="s">
        <v>12065</v>
      </c>
      <c r="E11999" s="573">
        <f ca="1">SUMIF('BKAS IDR'!$E$10:$E$44,$C11999,'BKAS IDR'!$N$10:$N$43)</f>
        <v>0</v>
      </c>
      <c r="F11999" s="573"/>
    </row>
    <row r="12000" spans="3:6" ht="15" customHeight="1">
      <c r="C12000" s="53" t="s">
        <v>2903</v>
      </c>
      <c r="D12000" s="1" t="s">
        <v>12066</v>
      </c>
      <c r="E12000" s="573">
        <f ca="1">SUMIF('BKAS IDR'!$E$10:$E$44,$C12000,'BKAS IDR'!$N$10:$N$43)</f>
        <v>0</v>
      </c>
      <c r="F12000" s="573"/>
    </row>
    <row r="12001" spans="3:6" ht="15" customHeight="1">
      <c r="C12001" s="53" t="s">
        <v>2904</v>
      </c>
      <c r="D12001" s="1" t="s">
        <v>12067</v>
      </c>
      <c r="E12001" s="573">
        <f ca="1">SUMIF('BKAS IDR'!$E$10:$E$44,$C12001,'BKAS IDR'!$N$10:$N$43)</f>
        <v>0</v>
      </c>
      <c r="F12001" s="573"/>
    </row>
    <row r="12002" spans="3:6" ht="15" customHeight="1">
      <c r="C12002" s="53" t="s">
        <v>2905</v>
      </c>
      <c r="D12002" s="1" t="s">
        <v>12068</v>
      </c>
      <c r="E12002" s="573">
        <f ca="1">SUMIF('BKAS IDR'!$E$10:$E$44,$C12002,'BKAS IDR'!$N$10:$N$43)</f>
        <v>0</v>
      </c>
      <c r="F12002" s="573"/>
    </row>
    <row r="12003" spans="3:6" ht="15" customHeight="1">
      <c r="C12003" s="53" t="s">
        <v>2906</v>
      </c>
      <c r="D12003" s="1" t="s">
        <v>12069</v>
      </c>
      <c r="E12003" s="573">
        <f ca="1">SUMIF('BKAS IDR'!$E$10:$E$44,$C12003,'BKAS IDR'!$N$10:$N$43)</f>
        <v>0</v>
      </c>
      <c r="F12003" s="573"/>
    </row>
    <row r="12004" spans="3:6" ht="15" customHeight="1">
      <c r="C12004" s="53" t="s">
        <v>2907</v>
      </c>
      <c r="D12004" s="1" t="s">
        <v>12070</v>
      </c>
      <c r="E12004" s="573">
        <f ca="1">SUMIF('BKAS IDR'!$E$10:$E$44,$C12004,'BKAS IDR'!$N$10:$N$43)</f>
        <v>0</v>
      </c>
      <c r="F12004" s="573"/>
    </row>
    <row r="12005" spans="3:6" ht="15" customHeight="1">
      <c r="C12005" s="53" t="s">
        <v>2908</v>
      </c>
      <c r="D12005" s="1" t="s">
        <v>12071</v>
      </c>
      <c r="E12005" s="573">
        <f ca="1">SUMIF('BKAS IDR'!$E$10:$E$44,$C12005,'BKAS IDR'!$N$10:$N$43)</f>
        <v>0</v>
      </c>
      <c r="F12005" s="573"/>
    </row>
    <row r="12006" spans="3:6" ht="15" customHeight="1">
      <c r="C12006" s="53" t="s">
        <v>2909</v>
      </c>
      <c r="D12006" s="1" t="s">
        <v>12072</v>
      </c>
      <c r="E12006" s="573">
        <f ca="1">SUMIF('BKAS IDR'!$E$10:$E$44,$C12006,'BKAS IDR'!$N$10:$N$43)</f>
        <v>0</v>
      </c>
      <c r="F12006" s="573"/>
    </row>
    <row r="12007" spans="3:6" ht="15" customHeight="1">
      <c r="C12007" s="53" t="s">
        <v>2910</v>
      </c>
      <c r="D12007" s="1" t="s">
        <v>12073</v>
      </c>
      <c r="E12007" s="573">
        <f ca="1">SUMIF('BKAS IDR'!$E$10:$E$44,$C12007,'BKAS IDR'!$N$10:$N$43)</f>
        <v>0</v>
      </c>
      <c r="F12007" s="573"/>
    </row>
    <row r="12008" spans="3:6" ht="15" customHeight="1">
      <c r="C12008" s="53" t="s">
        <v>2911</v>
      </c>
      <c r="D12008" s="1" t="s">
        <v>12074</v>
      </c>
      <c r="E12008" s="573">
        <f ca="1">SUMIF('BKAS IDR'!$E$10:$E$44,$C12008,'BKAS IDR'!$N$10:$N$43)</f>
        <v>0</v>
      </c>
      <c r="F12008" s="573"/>
    </row>
    <row r="12009" spans="3:6" ht="15" customHeight="1">
      <c r="C12009" s="53" t="s">
        <v>2912</v>
      </c>
      <c r="D12009" s="1" t="s">
        <v>12075</v>
      </c>
      <c r="E12009" s="573">
        <f ca="1">SUMIF('BKAS IDR'!$E$10:$E$44,$C12009,'BKAS IDR'!$N$10:$N$43)</f>
        <v>0</v>
      </c>
      <c r="F12009" s="573"/>
    </row>
    <row r="12010" spans="3:6" ht="15" customHeight="1">
      <c r="C12010" s="53" t="s">
        <v>2913</v>
      </c>
      <c r="D12010" s="1" t="s">
        <v>12076</v>
      </c>
      <c r="E12010" s="573">
        <f ca="1">SUMIF('BKAS IDR'!$E$10:$E$44,$C12010,'BKAS IDR'!$N$10:$N$43)</f>
        <v>0</v>
      </c>
      <c r="F12010" s="573"/>
    </row>
    <row r="12011" spans="3:6" ht="15" customHeight="1">
      <c r="C12011" s="53" t="s">
        <v>2914</v>
      </c>
      <c r="D12011" s="1" t="s">
        <v>12077</v>
      </c>
      <c r="E12011" s="573">
        <f ca="1">SUMIF('BKAS IDR'!$E$10:$E$44,$C12011,'BKAS IDR'!$N$10:$N$43)</f>
        <v>0</v>
      </c>
      <c r="F12011" s="573"/>
    </row>
    <row r="12012" spans="3:6" ht="15" customHeight="1">
      <c r="C12012" s="53" t="s">
        <v>2915</v>
      </c>
      <c r="D12012" s="1" t="s">
        <v>12078</v>
      </c>
      <c r="E12012" s="573">
        <f ca="1">SUMIF('BKAS IDR'!$E$10:$E$44,$C12012,'BKAS IDR'!$N$10:$N$43)</f>
        <v>0</v>
      </c>
      <c r="F12012" s="573"/>
    </row>
    <row r="12013" spans="3:6" ht="15" customHeight="1">
      <c r="C12013" s="53" t="s">
        <v>2916</v>
      </c>
      <c r="D12013" s="1" t="s">
        <v>12076</v>
      </c>
      <c r="E12013" s="573">
        <f ca="1">SUMIF('BKAS IDR'!$E$10:$E$44,$C12013,'BKAS IDR'!$N$10:$N$43)</f>
        <v>0</v>
      </c>
      <c r="F12013" s="573"/>
    </row>
    <row r="12014" spans="3:6" ht="15" customHeight="1">
      <c r="C12014" s="53" t="s">
        <v>2917</v>
      </c>
      <c r="D12014" s="1" t="s">
        <v>12079</v>
      </c>
      <c r="E12014" s="573">
        <f ca="1">SUMIF('BKAS IDR'!$E$10:$E$44,$C12014,'BKAS IDR'!$N$10:$N$43)</f>
        <v>0</v>
      </c>
      <c r="F12014" s="573"/>
    </row>
    <row r="12015" spans="3:6" ht="15" customHeight="1">
      <c r="C12015" s="53" t="s">
        <v>2918</v>
      </c>
      <c r="D12015" s="1" t="s">
        <v>12080</v>
      </c>
      <c r="E12015" s="573">
        <f ca="1">SUMIF('BKAS IDR'!$E$10:$E$44,$C12015,'BKAS IDR'!$N$10:$N$43)</f>
        <v>0</v>
      </c>
      <c r="F12015" s="573"/>
    </row>
    <row r="12016" spans="3:6" ht="15" customHeight="1">
      <c r="C12016" s="53" t="s">
        <v>2919</v>
      </c>
      <c r="D12016" s="1" t="s">
        <v>12081</v>
      </c>
      <c r="E12016" s="573">
        <f ca="1">SUMIF('BKAS IDR'!$E$10:$E$44,$C12016,'BKAS IDR'!$N$10:$N$43)</f>
        <v>0</v>
      </c>
      <c r="F12016" s="573"/>
    </row>
    <row r="12017" spans="3:6" ht="15" customHeight="1">
      <c r="C12017" s="53" t="s">
        <v>2920</v>
      </c>
      <c r="D12017" s="1" t="s">
        <v>12082</v>
      </c>
      <c r="E12017" s="573">
        <f ca="1">SUMIF('BKAS IDR'!$E$10:$E$44,$C12017,'BKAS IDR'!$N$10:$N$43)</f>
        <v>0</v>
      </c>
      <c r="F12017" s="573"/>
    </row>
    <row r="12018" spans="3:6" ht="15" customHeight="1">
      <c r="C12018" s="53" t="s">
        <v>2921</v>
      </c>
      <c r="D12018" s="1" t="s">
        <v>12083</v>
      </c>
      <c r="E12018" s="573">
        <f ca="1">SUMIF('BKAS IDR'!$E$10:$E$44,$C12018,'BKAS IDR'!$N$10:$N$43)</f>
        <v>0</v>
      </c>
      <c r="F12018" s="573"/>
    </row>
    <row r="12019" spans="3:6" ht="15" customHeight="1">
      <c r="C12019" s="53" t="s">
        <v>2922</v>
      </c>
      <c r="D12019" s="1" t="s">
        <v>12084</v>
      </c>
      <c r="E12019" s="573">
        <f ca="1">SUMIF('BKAS IDR'!$E$10:$E$44,$C12019,'BKAS IDR'!$N$10:$N$43)</f>
        <v>0</v>
      </c>
      <c r="F12019" s="573"/>
    </row>
    <row r="12020" spans="3:6" ht="15" customHeight="1">
      <c r="C12020" s="53" t="s">
        <v>2923</v>
      </c>
      <c r="D12020" s="1" t="s">
        <v>12085</v>
      </c>
      <c r="E12020" s="573">
        <f ca="1">SUMIF('BKAS IDR'!$E$10:$E$44,$C12020,'BKAS IDR'!$N$10:$N$43)</f>
        <v>0</v>
      </c>
      <c r="F12020" s="573"/>
    </row>
    <row r="12021" spans="3:6" ht="15" customHeight="1">
      <c r="C12021" s="53" t="s">
        <v>2924</v>
      </c>
      <c r="D12021" s="1" t="s">
        <v>12086</v>
      </c>
      <c r="E12021" s="573">
        <f ca="1">SUMIF('BKAS IDR'!$E$10:$E$44,$C12021,'BKAS IDR'!$N$10:$N$43)</f>
        <v>0</v>
      </c>
      <c r="F12021" s="573"/>
    </row>
    <row r="12022" spans="3:6" ht="15" customHeight="1">
      <c r="C12022" s="53" t="s">
        <v>2925</v>
      </c>
      <c r="D12022" s="1" t="s">
        <v>12087</v>
      </c>
      <c r="E12022" s="573">
        <f ca="1">SUMIF('BKAS IDR'!$E$10:$E$44,$C12022,'BKAS IDR'!$N$10:$N$43)</f>
        <v>0</v>
      </c>
      <c r="F12022" s="573"/>
    </row>
    <row r="12023" spans="3:6" ht="15" customHeight="1">
      <c r="C12023" s="53" t="s">
        <v>2926</v>
      </c>
      <c r="D12023" s="1" t="s">
        <v>12088</v>
      </c>
      <c r="E12023" s="573">
        <f ca="1">SUMIF('BKAS IDR'!$E$10:$E$44,$C12023,'BKAS IDR'!$N$10:$N$43)</f>
        <v>0</v>
      </c>
      <c r="F12023" s="573"/>
    </row>
    <row r="12024" spans="3:6" ht="15" customHeight="1">
      <c r="C12024" s="53" t="s">
        <v>2927</v>
      </c>
      <c r="D12024" s="1" t="s">
        <v>12089</v>
      </c>
      <c r="E12024" s="573">
        <f ca="1">SUMIF('BKAS IDR'!$E$10:$E$44,$C12024,'BKAS IDR'!$N$10:$N$43)</f>
        <v>0</v>
      </c>
      <c r="F12024" s="573"/>
    </row>
    <row r="12025" spans="3:6" ht="15" customHeight="1">
      <c r="C12025" s="53" t="s">
        <v>2928</v>
      </c>
      <c r="D12025" s="1" t="s">
        <v>12090</v>
      </c>
      <c r="E12025" s="573">
        <f ca="1">SUMIF('BKAS IDR'!$E$10:$E$44,$C12025,'BKAS IDR'!$N$10:$N$43)</f>
        <v>0</v>
      </c>
      <c r="F12025" s="573"/>
    </row>
    <row r="12026" spans="3:6" ht="15" customHeight="1">
      <c r="C12026" s="53" t="s">
        <v>2929</v>
      </c>
      <c r="D12026" s="1" t="s">
        <v>12091</v>
      </c>
      <c r="E12026" s="573">
        <f ca="1">SUMIF('BKAS IDR'!$E$10:$E$44,$C12026,'BKAS IDR'!$N$10:$N$43)</f>
        <v>0</v>
      </c>
      <c r="F12026" s="573"/>
    </row>
    <row r="12027" spans="3:6" ht="15" customHeight="1">
      <c r="C12027" s="53" t="s">
        <v>2930</v>
      </c>
      <c r="D12027" s="1" t="s">
        <v>12092</v>
      </c>
      <c r="E12027" s="573">
        <f ca="1">SUMIF('BKAS IDR'!$E$10:$E$44,$C12027,'BKAS IDR'!$N$10:$N$43)</f>
        <v>0</v>
      </c>
      <c r="F12027" s="573"/>
    </row>
    <row r="12028" spans="3:6" ht="15" customHeight="1">
      <c r="C12028" s="53" t="s">
        <v>2931</v>
      </c>
      <c r="D12028" s="1" t="s">
        <v>12093</v>
      </c>
      <c r="E12028" s="573">
        <f ca="1">SUMIF('BKAS IDR'!$E$10:$E$44,$C12028,'BKAS IDR'!$N$10:$N$43)</f>
        <v>0</v>
      </c>
      <c r="F12028" s="573"/>
    </row>
    <row r="12029" spans="3:6" ht="15" customHeight="1">
      <c r="C12029" s="53" t="s">
        <v>2932</v>
      </c>
      <c r="D12029" s="1" t="s">
        <v>12094</v>
      </c>
      <c r="E12029" s="573">
        <f ca="1">SUMIF('BKAS IDR'!$E$10:$E$44,$C12029,'BKAS IDR'!$N$10:$N$43)</f>
        <v>0</v>
      </c>
      <c r="F12029" s="573"/>
    </row>
    <row r="12030" spans="3:6" ht="15" customHeight="1">
      <c r="C12030" s="53" t="s">
        <v>2933</v>
      </c>
      <c r="D12030" s="1" t="s">
        <v>12095</v>
      </c>
      <c r="E12030" s="573">
        <f ca="1">SUMIF('BKAS IDR'!$E$10:$E$44,$C12030,'BKAS IDR'!$N$10:$N$43)</f>
        <v>0</v>
      </c>
      <c r="F12030" s="573"/>
    </row>
    <row r="12031" spans="3:6" ht="15" customHeight="1">
      <c r="C12031" s="53" t="s">
        <v>2934</v>
      </c>
      <c r="D12031" s="1" t="s">
        <v>12096</v>
      </c>
      <c r="E12031" s="573">
        <f ca="1">SUMIF('BKAS IDR'!$E$10:$E$44,$C12031,'BKAS IDR'!$N$10:$N$43)</f>
        <v>0</v>
      </c>
      <c r="F12031" s="573"/>
    </row>
    <row r="12032" spans="3:6" ht="15" customHeight="1">
      <c r="C12032" s="53" t="s">
        <v>2935</v>
      </c>
      <c r="D12032" s="1" t="s">
        <v>12097</v>
      </c>
      <c r="E12032" s="573">
        <f ca="1">SUMIF('BKAS IDR'!$E$10:$E$44,$C12032,'BKAS IDR'!$N$10:$N$43)</f>
        <v>0</v>
      </c>
      <c r="F12032" s="573"/>
    </row>
    <row r="12033" spans="3:6" ht="15" customHeight="1">
      <c r="C12033" s="53" t="s">
        <v>2936</v>
      </c>
      <c r="D12033" s="1" t="s">
        <v>12098</v>
      </c>
      <c r="E12033" s="573">
        <f ca="1">SUMIF('BKAS IDR'!$E$10:$E$44,$C12033,'BKAS IDR'!$N$10:$N$43)</f>
        <v>0</v>
      </c>
      <c r="F12033" s="573"/>
    </row>
    <row r="12034" spans="3:6" ht="15" customHeight="1">
      <c r="C12034" s="53" t="s">
        <v>2937</v>
      </c>
      <c r="D12034" s="1" t="s">
        <v>12099</v>
      </c>
      <c r="E12034" s="573">
        <f ca="1">SUMIF('BKAS IDR'!$E$10:$E$44,$C12034,'BKAS IDR'!$N$10:$N$43)</f>
        <v>0</v>
      </c>
      <c r="F12034" s="573"/>
    </row>
    <row r="12035" spans="3:6" ht="15" customHeight="1">
      <c r="C12035" s="53" t="s">
        <v>2938</v>
      </c>
      <c r="D12035" s="1" t="s">
        <v>12100</v>
      </c>
      <c r="E12035" s="573">
        <f ca="1">SUMIF('BKAS IDR'!$E$10:$E$44,$C12035,'BKAS IDR'!$N$10:$N$43)</f>
        <v>0</v>
      </c>
      <c r="F12035" s="573"/>
    </row>
    <row r="12036" spans="3:6" ht="15" customHeight="1">
      <c r="C12036" s="53" t="s">
        <v>2939</v>
      </c>
      <c r="D12036" s="1" t="s">
        <v>12101</v>
      </c>
      <c r="E12036" s="573">
        <f ca="1">SUMIF('BKAS IDR'!$E$10:$E$44,$C12036,'BKAS IDR'!$N$10:$N$43)</f>
        <v>0</v>
      </c>
      <c r="F12036" s="573"/>
    </row>
    <row r="12037" spans="3:6" ht="15" customHeight="1">
      <c r="C12037" s="53" t="s">
        <v>2940</v>
      </c>
      <c r="D12037" s="1" t="s">
        <v>12102</v>
      </c>
      <c r="E12037" s="573">
        <f ca="1">SUMIF('BKAS IDR'!$E$10:$E$44,$C12037,'BKAS IDR'!$N$10:$N$43)</f>
        <v>0</v>
      </c>
      <c r="F12037" s="573"/>
    </row>
    <row r="12038" spans="3:6" ht="15" customHeight="1">
      <c r="C12038" s="53" t="s">
        <v>2941</v>
      </c>
      <c r="D12038" s="1" t="s">
        <v>12103</v>
      </c>
      <c r="E12038" s="573">
        <f ca="1">SUMIF('BKAS IDR'!$E$10:$E$44,$C12038,'BKAS IDR'!$N$10:$N$43)</f>
        <v>0</v>
      </c>
      <c r="F12038" s="573"/>
    </row>
    <row r="12039" spans="3:6" ht="15" customHeight="1">
      <c r="C12039" s="53" t="s">
        <v>2942</v>
      </c>
      <c r="D12039" s="1" t="s">
        <v>12104</v>
      </c>
      <c r="E12039" s="573">
        <f ca="1">SUMIF('BKAS IDR'!$E$10:$E$44,$C12039,'BKAS IDR'!$N$10:$N$43)</f>
        <v>0</v>
      </c>
      <c r="F12039" s="573"/>
    </row>
    <row r="12040" spans="3:6" ht="15" customHeight="1">
      <c r="C12040" s="53" t="s">
        <v>2943</v>
      </c>
      <c r="D12040" s="1" t="s">
        <v>12105</v>
      </c>
      <c r="E12040" s="573">
        <f ca="1">SUMIF('BKAS IDR'!$E$10:$E$44,$C12040,'BKAS IDR'!$N$10:$N$43)</f>
        <v>0</v>
      </c>
      <c r="F12040" s="573"/>
    </row>
    <row r="12041" spans="3:6" ht="15" customHeight="1">
      <c r="C12041" s="53" t="s">
        <v>2944</v>
      </c>
      <c r="D12041" s="1" t="s">
        <v>12106</v>
      </c>
      <c r="E12041" s="573">
        <f ca="1">SUMIF('BKAS IDR'!$E$10:$E$44,$C12041,'BKAS IDR'!$N$10:$N$43)</f>
        <v>0</v>
      </c>
      <c r="F12041" s="573"/>
    </row>
    <row r="12042" spans="3:6" ht="15" customHeight="1">
      <c r="C12042" s="53" t="s">
        <v>2945</v>
      </c>
      <c r="D12042" s="1" t="s">
        <v>12107</v>
      </c>
      <c r="E12042" s="573">
        <f ca="1">SUMIF('BKAS IDR'!$E$10:$E$44,$C12042,'BKAS IDR'!$N$10:$N$43)</f>
        <v>0</v>
      </c>
      <c r="F12042" s="573"/>
    </row>
    <row r="12043" spans="3:6" ht="15" customHeight="1">
      <c r="C12043" s="53" t="s">
        <v>2946</v>
      </c>
      <c r="D12043" s="1" t="s">
        <v>12108</v>
      </c>
      <c r="E12043" s="573">
        <f ca="1">SUMIF('BKAS IDR'!$E$10:$E$44,$C12043,'BKAS IDR'!$N$10:$N$43)</f>
        <v>0</v>
      </c>
      <c r="F12043" s="573"/>
    </row>
    <row r="12044" spans="3:6" ht="15" customHeight="1">
      <c r="C12044" s="53" t="s">
        <v>2947</v>
      </c>
      <c r="D12044" s="1" t="s">
        <v>12109</v>
      </c>
      <c r="E12044" s="573">
        <f ca="1">SUMIF('BKAS IDR'!$E$10:$E$44,$C12044,'BKAS IDR'!$N$10:$N$43)</f>
        <v>0</v>
      </c>
      <c r="F12044" s="573"/>
    </row>
    <row r="12045" spans="3:6" ht="15" customHeight="1">
      <c r="C12045" s="53" t="s">
        <v>2948</v>
      </c>
      <c r="D12045" s="1" t="s">
        <v>12110</v>
      </c>
      <c r="E12045" s="573">
        <f ca="1">SUMIF('BKAS IDR'!$E$10:$E$44,$C12045,'BKAS IDR'!$N$10:$N$43)</f>
        <v>0</v>
      </c>
      <c r="F12045" s="573"/>
    </row>
    <row r="12046" spans="3:6" ht="15" customHeight="1">
      <c r="C12046" s="53" t="s">
        <v>2949</v>
      </c>
      <c r="D12046" s="1" t="s">
        <v>12111</v>
      </c>
      <c r="E12046" s="573">
        <f ca="1">SUMIF('BKAS IDR'!$E$10:$E$44,$C12046,'BKAS IDR'!$N$10:$N$43)</f>
        <v>0</v>
      </c>
      <c r="F12046" s="573"/>
    </row>
    <row r="12047" spans="3:6" ht="15" customHeight="1">
      <c r="C12047" s="53" t="s">
        <v>2950</v>
      </c>
      <c r="D12047" s="1" t="s">
        <v>12112</v>
      </c>
      <c r="E12047" s="573">
        <f ca="1">SUMIF('BKAS IDR'!$E$10:$E$44,$C12047,'BKAS IDR'!$N$10:$N$43)</f>
        <v>0</v>
      </c>
      <c r="F12047" s="573"/>
    </row>
    <row r="12048" spans="3:6" ht="15" customHeight="1">
      <c r="C12048" s="53" t="s">
        <v>2951</v>
      </c>
      <c r="D12048" s="1" t="s">
        <v>12113</v>
      </c>
      <c r="E12048" s="573">
        <f ca="1">SUMIF('BKAS IDR'!$E$10:$E$44,$C12048,'BKAS IDR'!$N$10:$N$43)</f>
        <v>0</v>
      </c>
      <c r="F12048" s="573"/>
    </row>
    <row r="12049" spans="3:6" ht="15" customHeight="1">
      <c r="C12049" s="53" t="s">
        <v>2952</v>
      </c>
      <c r="D12049" s="1" t="s">
        <v>12114</v>
      </c>
      <c r="E12049" s="573">
        <f ca="1">SUMIF('BKAS IDR'!$E$10:$E$44,$C12049,'BKAS IDR'!$N$10:$N$43)</f>
        <v>0</v>
      </c>
      <c r="F12049" s="573"/>
    </row>
    <row r="12050" spans="3:6" ht="15" customHeight="1">
      <c r="C12050" s="53" t="s">
        <v>2953</v>
      </c>
      <c r="D12050" s="1" t="s">
        <v>12115</v>
      </c>
      <c r="E12050" s="573">
        <f ca="1">SUMIF('BKAS IDR'!$E$10:$E$44,$C12050,'BKAS IDR'!$N$10:$N$43)</f>
        <v>0</v>
      </c>
      <c r="F12050" s="573"/>
    </row>
    <row r="12051" spans="3:6" ht="15" customHeight="1">
      <c r="C12051" s="53" t="s">
        <v>2954</v>
      </c>
      <c r="D12051" s="1" t="s">
        <v>12116</v>
      </c>
      <c r="E12051" s="573">
        <f ca="1">SUMIF('BKAS IDR'!$E$10:$E$44,$C12051,'BKAS IDR'!$N$10:$N$43)</f>
        <v>0</v>
      </c>
      <c r="F12051" s="573"/>
    </row>
    <row r="12052" spans="3:6" ht="15" customHeight="1">
      <c r="C12052" s="53" t="s">
        <v>2955</v>
      </c>
      <c r="D12052" s="1" t="s">
        <v>12117</v>
      </c>
      <c r="E12052" s="573">
        <f ca="1">SUMIF('BKAS IDR'!$E$10:$E$44,$C12052,'BKAS IDR'!$N$10:$N$43)</f>
        <v>0</v>
      </c>
      <c r="F12052" s="573"/>
    </row>
    <row r="12053" spans="3:6" ht="15" customHeight="1">
      <c r="C12053" s="53" t="s">
        <v>2956</v>
      </c>
      <c r="D12053" s="1" t="s">
        <v>12118</v>
      </c>
      <c r="E12053" s="573">
        <f ca="1">SUMIF('BKAS IDR'!$E$10:$E$44,$C12053,'BKAS IDR'!$N$10:$N$43)</f>
        <v>0</v>
      </c>
      <c r="F12053" s="573"/>
    </row>
    <row r="12054" spans="3:6" ht="15" customHeight="1">
      <c r="C12054" s="53" t="s">
        <v>2957</v>
      </c>
      <c r="D12054" s="1" t="s">
        <v>12119</v>
      </c>
      <c r="E12054" s="573">
        <f ca="1">SUMIF('BKAS IDR'!$E$10:$E$44,$C12054,'BKAS IDR'!$N$10:$N$43)</f>
        <v>0</v>
      </c>
      <c r="F12054" s="573"/>
    </row>
    <row r="12055" spans="3:6" ht="15" customHeight="1">
      <c r="C12055" s="53" t="s">
        <v>2958</v>
      </c>
      <c r="D12055" s="1" t="s">
        <v>12120</v>
      </c>
      <c r="E12055" s="573">
        <f ca="1">SUMIF('BKAS IDR'!$E$10:$E$44,$C12055,'BKAS IDR'!$N$10:$N$43)</f>
        <v>0</v>
      </c>
      <c r="F12055" s="573"/>
    </row>
    <row r="12056" spans="3:6" ht="15" customHeight="1">
      <c r="C12056" s="53" t="s">
        <v>2959</v>
      </c>
      <c r="D12056" s="1" t="s">
        <v>12121</v>
      </c>
      <c r="E12056" s="573">
        <f ca="1">SUMIF('BKAS IDR'!$E$10:$E$44,$C12056,'BKAS IDR'!$N$10:$N$43)</f>
        <v>0</v>
      </c>
      <c r="F12056" s="573"/>
    </row>
    <row r="12057" spans="3:6" ht="15" customHeight="1">
      <c r="C12057" s="53" t="s">
        <v>2960</v>
      </c>
      <c r="D12057" s="1" t="s">
        <v>12122</v>
      </c>
      <c r="E12057" s="573">
        <f ca="1">SUMIF('BKAS IDR'!$E$10:$E$44,$C12057,'BKAS IDR'!$N$10:$N$43)</f>
        <v>0</v>
      </c>
      <c r="F12057" s="573"/>
    </row>
    <row r="12058" spans="3:6" ht="15" customHeight="1">
      <c r="C12058" s="53" t="s">
        <v>2961</v>
      </c>
      <c r="D12058" s="1" t="s">
        <v>12123</v>
      </c>
      <c r="E12058" s="573">
        <f ca="1">SUMIF('BKAS IDR'!$E$10:$E$44,$C12058,'BKAS IDR'!$N$10:$N$43)</f>
        <v>0</v>
      </c>
      <c r="F12058" s="573"/>
    </row>
    <row r="12059" spans="3:6" ht="15" customHeight="1">
      <c r="C12059" s="53" t="s">
        <v>2962</v>
      </c>
      <c r="D12059" s="1" t="s">
        <v>12124</v>
      </c>
      <c r="E12059" s="573">
        <f ca="1">SUMIF('BKAS IDR'!$E$10:$E$44,$C12059,'BKAS IDR'!$N$10:$N$43)</f>
        <v>0</v>
      </c>
      <c r="F12059" s="573"/>
    </row>
    <row r="12060" spans="3:6" ht="15" customHeight="1">
      <c r="C12060" s="53" t="s">
        <v>2963</v>
      </c>
      <c r="D12060" s="1" t="s">
        <v>12125</v>
      </c>
      <c r="E12060" s="573">
        <f ca="1">SUMIF('BKAS IDR'!$E$10:$E$44,$C12060,'BKAS IDR'!$N$10:$N$43)</f>
        <v>0</v>
      </c>
      <c r="F12060" s="573"/>
    </row>
    <row r="12061" spans="3:6" ht="15" customHeight="1">
      <c r="C12061" s="53" t="s">
        <v>2964</v>
      </c>
      <c r="D12061" s="1" t="s">
        <v>12126</v>
      </c>
      <c r="E12061" s="573">
        <f ca="1">SUMIF('BKAS IDR'!$E$10:$E$44,$C12061,'BKAS IDR'!$N$10:$N$43)</f>
        <v>0</v>
      </c>
      <c r="F12061" s="573"/>
    </row>
    <row r="12062" spans="3:6" ht="15" customHeight="1">
      <c r="C12062" s="53" t="s">
        <v>2965</v>
      </c>
      <c r="D12062" s="1" t="s">
        <v>12127</v>
      </c>
      <c r="E12062" s="573">
        <f ca="1">SUMIF('BKAS IDR'!$E$10:$E$44,$C12062,'BKAS IDR'!$N$10:$N$43)</f>
        <v>0</v>
      </c>
      <c r="F12062" s="573"/>
    </row>
    <row r="12063" spans="3:6" ht="15" customHeight="1">
      <c r="C12063" s="53" t="s">
        <v>2966</v>
      </c>
      <c r="D12063" s="1" t="s">
        <v>12128</v>
      </c>
      <c r="E12063" s="573">
        <f ca="1">SUMIF('BKAS IDR'!$E$10:$E$44,$C12063,'BKAS IDR'!$N$10:$N$43)</f>
        <v>0</v>
      </c>
      <c r="F12063" s="573"/>
    </row>
    <row r="12064" spans="3:6" ht="15" customHeight="1">
      <c r="C12064" s="53" t="s">
        <v>2967</v>
      </c>
      <c r="D12064" s="1" t="s">
        <v>12129</v>
      </c>
      <c r="E12064" s="573">
        <f ca="1">SUMIF('BKAS IDR'!$E$10:$E$44,$C12064,'BKAS IDR'!$N$10:$N$43)</f>
        <v>0</v>
      </c>
      <c r="F12064" s="573"/>
    </row>
    <row r="12065" spans="3:6" ht="15" customHeight="1">
      <c r="C12065" s="53" t="s">
        <v>2968</v>
      </c>
      <c r="D12065" s="1" t="s">
        <v>12130</v>
      </c>
      <c r="E12065" s="573">
        <f ca="1">SUMIF('BKAS IDR'!$E$10:$E$44,$C12065,'BKAS IDR'!$N$10:$N$43)</f>
        <v>0</v>
      </c>
      <c r="F12065" s="573"/>
    </row>
    <row r="12066" spans="3:6" ht="15" customHeight="1">
      <c r="C12066" s="53" t="s">
        <v>2969</v>
      </c>
      <c r="D12066" s="1" t="s">
        <v>12131</v>
      </c>
      <c r="E12066" s="573">
        <f ca="1">SUMIF('BKAS IDR'!$E$10:$E$44,$C12066,'BKAS IDR'!$N$10:$N$43)</f>
        <v>0</v>
      </c>
      <c r="F12066" s="573"/>
    </row>
    <row r="12067" spans="3:6" ht="15" customHeight="1">
      <c r="C12067" s="53" t="s">
        <v>2970</v>
      </c>
      <c r="D12067" s="1" t="s">
        <v>12132</v>
      </c>
      <c r="E12067" s="573">
        <f ca="1">SUMIF('BKAS IDR'!$E$10:$E$44,$C12067,'BKAS IDR'!$N$10:$N$43)</f>
        <v>0</v>
      </c>
      <c r="F12067" s="573"/>
    </row>
    <row r="12068" spans="3:6" ht="15" customHeight="1">
      <c r="C12068" s="53" t="s">
        <v>2971</v>
      </c>
      <c r="D12068" s="1" t="s">
        <v>12133</v>
      </c>
      <c r="E12068" s="573">
        <f ca="1">SUMIF('BKAS IDR'!$E$10:$E$44,$C12068,'BKAS IDR'!$N$10:$N$43)</f>
        <v>0</v>
      </c>
      <c r="F12068" s="573"/>
    </row>
    <row r="12069" spans="3:6" ht="15" customHeight="1">
      <c r="C12069" s="53" t="s">
        <v>2972</v>
      </c>
      <c r="D12069" s="1" t="s">
        <v>12134</v>
      </c>
      <c r="E12069" s="573">
        <f ca="1">SUMIF('BKAS IDR'!$E$10:$E$44,$C12069,'BKAS IDR'!$N$10:$N$43)</f>
        <v>0</v>
      </c>
      <c r="F12069" s="573"/>
    </row>
    <row r="12070" spans="3:6" ht="15" customHeight="1">
      <c r="C12070" s="53" t="s">
        <v>2973</v>
      </c>
      <c r="D12070" s="1" t="s">
        <v>12135</v>
      </c>
      <c r="E12070" s="573">
        <f ca="1">SUMIF('BKAS IDR'!$E$10:$E$44,$C12070,'BKAS IDR'!$N$10:$N$43)</f>
        <v>0</v>
      </c>
      <c r="F12070" s="573"/>
    </row>
    <row r="12071" spans="3:6" ht="15" customHeight="1">
      <c r="C12071" s="53" t="s">
        <v>2974</v>
      </c>
      <c r="D12071" s="1" t="s">
        <v>12136</v>
      </c>
      <c r="E12071" s="573">
        <f ca="1">SUMIF('BKAS IDR'!$E$10:$E$44,$C12071,'BKAS IDR'!$N$10:$N$43)</f>
        <v>0</v>
      </c>
      <c r="F12071" s="573"/>
    </row>
    <row r="12072" spans="3:6" ht="15" customHeight="1">
      <c r="C12072" s="53" t="s">
        <v>2975</v>
      </c>
      <c r="D12072" s="1" t="s">
        <v>12137</v>
      </c>
      <c r="E12072" s="573">
        <f ca="1">SUMIF('BKAS IDR'!$E$10:$E$44,$C12072,'BKAS IDR'!$N$10:$N$43)</f>
        <v>0</v>
      </c>
      <c r="F12072" s="573"/>
    </row>
    <row r="12073" spans="3:6" ht="15" customHeight="1">
      <c r="C12073" s="53" t="s">
        <v>2976</v>
      </c>
      <c r="D12073" s="1" t="s">
        <v>12138</v>
      </c>
      <c r="E12073" s="573">
        <f ca="1">SUMIF('BKAS IDR'!$E$10:$E$44,$C12073,'BKAS IDR'!$N$10:$N$43)</f>
        <v>0</v>
      </c>
      <c r="F12073" s="573"/>
    </row>
    <row r="12074" spans="3:6" ht="15" customHeight="1">
      <c r="C12074" s="53" t="s">
        <v>2977</v>
      </c>
      <c r="D12074" s="1" t="s">
        <v>12139</v>
      </c>
      <c r="E12074" s="573">
        <f ca="1">SUMIF('BKAS IDR'!$E$10:$E$44,$C12074,'BKAS IDR'!$N$10:$N$43)</f>
        <v>0</v>
      </c>
      <c r="F12074" s="573"/>
    </row>
    <row r="12075" spans="3:6" ht="15" customHeight="1">
      <c r="C12075" s="53" t="s">
        <v>2978</v>
      </c>
      <c r="D12075" s="1" t="s">
        <v>12140</v>
      </c>
      <c r="E12075" s="573">
        <f ca="1">SUMIF('BKAS IDR'!$E$10:$E$44,$C12075,'BKAS IDR'!$N$10:$N$43)</f>
        <v>0</v>
      </c>
      <c r="F12075" s="573"/>
    </row>
    <row r="12076" spans="3:6" ht="15" customHeight="1">
      <c r="C12076" s="53" t="s">
        <v>2979</v>
      </c>
      <c r="D12076" s="1" t="s">
        <v>12141</v>
      </c>
      <c r="E12076" s="573">
        <f ca="1">SUMIF('BKAS IDR'!$E$10:$E$44,$C12076,'BKAS IDR'!$N$10:$N$43)</f>
        <v>0</v>
      </c>
      <c r="F12076" s="573"/>
    </row>
    <row r="12077" spans="3:6" ht="15" customHeight="1">
      <c r="C12077" s="53" t="s">
        <v>2980</v>
      </c>
      <c r="D12077" s="1" t="s">
        <v>12142</v>
      </c>
      <c r="E12077" s="573">
        <f ca="1">SUMIF('BKAS IDR'!$E$10:$E$44,$C12077,'BKAS IDR'!$N$10:$N$43)</f>
        <v>0</v>
      </c>
      <c r="F12077" s="573"/>
    </row>
    <row r="12078" spans="3:6" ht="15" customHeight="1">
      <c r="C12078" s="53" t="s">
        <v>2981</v>
      </c>
      <c r="D12078" s="1" t="s">
        <v>12143</v>
      </c>
      <c r="E12078" s="573">
        <f ca="1">SUMIF('BKAS IDR'!$E$10:$E$44,$C12078,'BKAS IDR'!$N$10:$N$43)</f>
        <v>0</v>
      </c>
      <c r="F12078" s="573"/>
    </row>
    <row r="12079" spans="3:6" ht="15" customHeight="1">
      <c r="C12079" s="53" t="s">
        <v>2982</v>
      </c>
      <c r="D12079" s="1" t="s">
        <v>12144</v>
      </c>
      <c r="E12079" s="573">
        <f ca="1">SUMIF('BKAS IDR'!$E$10:$E$44,$C12079,'BKAS IDR'!$N$10:$N$43)</f>
        <v>0</v>
      </c>
      <c r="F12079" s="573"/>
    </row>
    <row r="12080" spans="3:6" ht="15" customHeight="1">
      <c r="C12080" s="53" t="s">
        <v>2983</v>
      </c>
      <c r="D12080" s="1" t="s">
        <v>12145</v>
      </c>
      <c r="E12080" s="573">
        <f ca="1">SUMIF('BKAS IDR'!$E$10:$E$44,$C12080,'BKAS IDR'!$N$10:$N$43)</f>
        <v>0</v>
      </c>
      <c r="F12080" s="573"/>
    </row>
    <row r="12081" spans="3:6" ht="15" customHeight="1">
      <c r="C12081" s="53" t="s">
        <v>2984</v>
      </c>
      <c r="D12081" s="1" t="s">
        <v>12146</v>
      </c>
      <c r="E12081" s="573">
        <f ca="1">SUMIF('BKAS IDR'!$E$10:$E$44,$C12081,'BKAS IDR'!$N$10:$N$43)</f>
        <v>0</v>
      </c>
      <c r="F12081" s="573"/>
    </row>
    <row r="12082" spans="3:6" ht="15" customHeight="1">
      <c r="C12082" s="53" t="s">
        <v>2985</v>
      </c>
      <c r="D12082" s="1" t="s">
        <v>12147</v>
      </c>
      <c r="E12082" s="573">
        <f ca="1">SUMIF('BKAS IDR'!$E$10:$E$44,$C12082,'BKAS IDR'!$N$10:$N$43)</f>
        <v>0</v>
      </c>
      <c r="F12082" s="573"/>
    </row>
    <row r="12083" spans="3:6" ht="15" customHeight="1">
      <c r="C12083" s="53" t="s">
        <v>2986</v>
      </c>
      <c r="D12083" s="1" t="s">
        <v>12148</v>
      </c>
      <c r="E12083" s="573">
        <f ca="1">SUMIF('BKAS IDR'!$E$10:$E$44,$C12083,'BKAS IDR'!$N$10:$N$43)</f>
        <v>0</v>
      </c>
      <c r="F12083" s="573"/>
    </row>
    <row r="12084" spans="3:6" ht="15" customHeight="1">
      <c r="C12084" s="53" t="s">
        <v>2987</v>
      </c>
      <c r="D12084" s="1" t="s">
        <v>12149</v>
      </c>
      <c r="E12084" s="573">
        <f ca="1">SUMIF('BKAS IDR'!$E$10:$E$44,$C12084,'BKAS IDR'!$N$10:$N$43)</f>
        <v>0</v>
      </c>
      <c r="F12084" s="573"/>
    </row>
    <row r="12085" spans="3:6" ht="15" customHeight="1">
      <c r="C12085" s="53" t="s">
        <v>2988</v>
      </c>
      <c r="D12085" s="1" t="s">
        <v>12150</v>
      </c>
      <c r="E12085" s="573">
        <f ca="1">SUMIF('BKAS IDR'!$E$10:$E$44,$C12085,'BKAS IDR'!$N$10:$N$43)</f>
        <v>0</v>
      </c>
      <c r="F12085" s="573"/>
    </row>
    <row r="12086" spans="3:6" ht="15" customHeight="1">
      <c r="C12086" s="53" t="s">
        <v>2989</v>
      </c>
      <c r="D12086" s="1" t="s">
        <v>12151</v>
      </c>
      <c r="E12086" s="573">
        <f ca="1">SUMIF('BKAS IDR'!$E$10:$E$44,$C12086,'BKAS IDR'!$N$10:$N$43)</f>
        <v>0</v>
      </c>
      <c r="F12086" s="573"/>
    </row>
    <row r="12087" spans="3:6" ht="15" customHeight="1">
      <c r="C12087" s="53" t="s">
        <v>2990</v>
      </c>
      <c r="D12087" s="1" t="s">
        <v>12152</v>
      </c>
      <c r="E12087" s="573">
        <f ca="1">SUMIF('BKAS IDR'!$E$10:$E$44,$C12087,'BKAS IDR'!$N$10:$N$43)</f>
        <v>0</v>
      </c>
      <c r="F12087" s="573"/>
    </row>
    <row r="12088" spans="3:6" ht="15" customHeight="1">
      <c r="C12088" s="53" t="s">
        <v>2991</v>
      </c>
      <c r="D12088" s="1" t="s">
        <v>12153</v>
      </c>
      <c r="E12088" s="573">
        <f ca="1">SUMIF('BKAS IDR'!$E$10:$E$44,$C12088,'BKAS IDR'!$N$10:$N$43)</f>
        <v>0</v>
      </c>
      <c r="F12088" s="573"/>
    </row>
    <row r="12089" spans="3:6" ht="15" customHeight="1">
      <c r="C12089" s="53" t="s">
        <v>2992</v>
      </c>
      <c r="D12089" s="1" t="s">
        <v>12154</v>
      </c>
      <c r="E12089" s="573">
        <f ca="1">SUMIF('BKAS IDR'!$E$10:$E$44,$C12089,'BKAS IDR'!$N$10:$N$43)</f>
        <v>0</v>
      </c>
      <c r="F12089" s="573"/>
    </row>
    <row r="12090" spans="3:6" ht="15" customHeight="1">
      <c r="C12090" s="53" t="s">
        <v>2993</v>
      </c>
      <c r="D12090" s="1" t="s">
        <v>12155</v>
      </c>
      <c r="E12090" s="573">
        <f ca="1">SUMIF('BKAS IDR'!$E$10:$E$44,$C12090,'BKAS IDR'!$N$10:$N$43)</f>
        <v>0</v>
      </c>
      <c r="F12090" s="573"/>
    </row>
    <row r="12091" spans="3:6" ht="15" customHeight="1">
      <c r="C12091" s="53" t="s">
        <v>2994</v>
      </c>
      <c r="D12091" s="1" t="s">
        <v>12156</v>
      </c>
      <c r="E12091" s="573">
        <f ca="1">SUMIF('BKAS IDR'!$E$10:$E$44,$C12091,'BKAS IDR'!$N$10:$N$43)</f>
        <v>0</v>
      </c>
      <c r="F12091" s="573"/>
    </row>
    <row r="12092" spans="3:6" ht="15" customHeight="1">
      <c r="C12092" s="53" t="s">
        <v>2995</v>
      </c>
      <c r="D12092" s="1" t="s">
        <v>12157</v>
      </c>
      <c r="E12092" s="573">
        <f ca="1">SUMIF('BKAS IDR'!$E$10:$E$44,$C12092,'BKAS IDR'!$N$10:$N$43)</f>
        <v>0</v>
      </c>
      <c r="F12092" s="573"/>
    </row>
    <row r="12093" spans="3:6" ht="15" customHeight="1">
      <c r="C12093" s="53" t="s">
        <v>2996</v>
      </c>
      <c r="D12093" s="1" t="s">
        <v>12158</v>
      </c>
      <c r="E12093" s="573">
        <f ca="1">SUMIF('BKAS IDR'!$E$10:$E$44,$C12093,'BKAS IDR'!$N$10:$N$43)</f>
        <v>0</v>
      </c>
      <c r="F12093" s="573"/>
    </row>
    <row r="12094" spans="3:6" ht="15" customHeight="1">
      <c r="C12094" s="53" t="s">
        <v>2997</v>
      </c>
      <c r="D12094" s="1" t="s">
        <v>12159</v>
      </c>
      <c r="E12094" s="573">
        <f ca="1">SUMIF('BKAS IDR'!$E$10:$E$44,$C12094,'BKAS IDR'!$N$10:$N$43)</f>
        <v>0</v>
      </c>
      <c r="F12094" s="573"/>
    </row>
    <row r="12095" spans="3:6" ht="15" customHeight="1">
      <c r="C12095" s="53" t="s">
        <v>2998</v>
      </c>
      <c r="D12095" s="1" t="s">
        <v>12160</v>
      </c>
      <c r="E12095" s="573">
        <f ca="1">SUMIF('BKAS IDR'!$E$10:$E$44,$C12095,'BKAS IDR'!$N$10:$N$43)</f>
        <v>0</v>
      </c>
      <c r="F12095" s="573"/>
    </row>
    <row r="12096" spans="3:6" ht="15" customHeight="1">
      <c r="C12096" s="53" t="s">
        <v>2999</v>
      </c>
      <c r="D12096" s="1" t="s">
        <v>12161</v>
      </c>
      <c r="E12096" s="573">
        <f ca="1">SUMIF('BKAS IDR'!$E$10:$E$44,$C12096,'BKAS IDR'!$N$10:$N$43)</f>
        <v>0</v>
      </c>
      <c r="F12096" s="573"/>
    </row>
    <row r="12097" spans="3:6" ht="15" customHeight="1">
      <c r="C12097" s="53" t="s">
        <v>3000</v>
      </c>
      <c r="D12097" s="1" t="s">
        <v>12162</v>
      </c>
      <c r="E12097" s="573">
        <f ca="1">SUMIF('BKAS IDR'!$E$10:$E$44,$C12097,'BKAS IDR'!$N$10:$N$43)</f>
        <v>0</v>
      </c>
      <c r="F12097" s="573"/>
    </row>
    <row r="12098" spans="3:6" ht="15" customHeight="1">
      <c r="C12098" s="53" t="s">
        <v>3001</v>
      </c>
      <c r="D12098" s="1" t="s">
        <v>12163</v>
      </c>
      <c r="E12098" s="573">
        <f ca="1">SUMIF('BKAS IDR'!$E$10:$E$44,$C12098,'BKAS IDR'!$N$10:$N$43)</f>
        <v>0</v>
      </c>
      <c r="F12098" s="573"/>
    </row>
    <row r="12099" spans="3:6" ht="15" customHeight="1">
      <c r="C12099" s="53" t="s">
        <v>3002</v>
      </c>
      <c r="D12099" s="1" t="s">
        <v>12164</v>
      </c>
      <c r="E12099" s="573">
        <f ca="1">SUMIF('BKAS IDR'!$E$10:$E$44,$C12099,'BKAS IDR'!$N$10:$N$43)</f>
        <v>0</v>
      </c>
      <c r="F12099" s="573"/>
    </row>
    <row r="12100" spans="3:6" ht="15" customHeight="1">
      <c r="C12100" s="53" t="s">
        <v>3003</v>
      </c>
      <c r="D12100" s="1" t="s">
        <v>12165</v>
      </c>
      <c r="E12100" s="573">
        <f ca="1">SUMIF('BKAS IDR'!$E$10:$E$44,$C12100,'BKAS IDR'!$N$10:$N$43)</f>
        <v>0</v>
      </c>
      <c r="F12100" s="573"/>
    </row>
    <row r="12101" spans="3:6" ht="15" customHeight="1">
      <c r="C12101" s="53" t="s">
        <v>3004</v>
      </c>
      <c r="D12101" s="1" t="s">
        <v>12160</v>
      </c>
      <c r="E12101" s="573">
        <f ca="1">SUMIF('BKAS IDR'!$E$10:$E$44,$C12101,'BKAS IDR'!$N$10:$N$43)</f>
        <v>0</v>
      </c>
      <c r="F12101" s="573"/>
    </row>
    <row r="12102" spans="3:6" ht="15" customHeight="1">
      <c r="C12102" s="53" t="s">
        <v>3005</v>
      </c>
      <c r="D12102" s="1" t="s">
        <v>12166</v>
      </c>
      <c r="E12102" s="573">
        <f ca="1">SUMIF('BKAS IDR'!$E$10:$E$44,$C12102,'BKAS IDR'!$N$10:$N$43)</f>
        <v>0</v>
      </c>
      <c r="F12102" s="573"/>
    </row>
    <row r="12103" spans="3:6" ht="15" customHeight="1">
      <c r="C12103" s="53" t="s">
        <v>3006</v>
      </c>
      <c r="D12103" s="1" t="s">
        <v>12167</v>
      </c>
      <c r="E12103" s="573">
        <f ca="1">SUMIF('BKAS IDR'!$E$10:$E$44,$C12103,'BKAS IDR'!$N$10:$N$43)</f>
        <v>0</v>
      </c>
      <c r="F12103" s="573"/>
    </row>
    <row r="12104" spans="3:6" ht="15" customHeight="1">
      <c r="C12104" s="53" t="s">
        <v>3007</v>
      </c>
      <c r="D12104" s="1" t="s">
        <v>12168</v>
      </c>
      <c r="E12104" s="573">
        <f ca="1">SUMIF('BKAS IDR'!$E$10:$E$44,$C12104,'BKAS IDR'!$N$10:$N$43)</f>
        <v>0</v>
      </c>
      <c r="F12104" s="573"/>
    </row>
    <row r="12105" spans="3:6" ht="15" customHeight="1">
      <c r="C12105" s="53" t="s">
        <v>3008</v>
      </c>
      <c r="D12105" s="1" t="s">
        <v>12169</v>
      </c>
      <c r="E12105" s="573">
        <f ca="1">SUMIF('BKAS IDR'!$E$10:$E$44,$C12105,'BKAS IDR'!$N$10:$N$43)</f>
        <v>0</v>
      </c>
      <c r="F12105" s="573"/>
    </row>
    <row r="12106" spans="3:6" ht="15" customHeight="1">
      <c r="C12106" s="53" t="s">
        <v>3009</v>
      </c>
      <c r="D12106" s="1" t="s">
        <v>12170</v>
      </c>
      <c r="E12106" s="573">
        <f ca="1">SUMIF('BKAS IDR'!$E$10:$E$44,$C12106,'BKAS IDR'!$N$10:$N$43)</f>
        <v>0</v>
      </c>
      <c r="F12106" s="573"/>
    </row>
    <row r="12107" spans="3:6" ht="15" customHeight="1">
      <c r="C12107" s="53" t="s">
        <v>3010</v>
      </c>
      <c r="D12107" s="1" t="s">
        <v>12171</v>
      </c>
      <c r="E12107" s="573">
        <f ca="1">SUMIF('BKAS IDR'!$E$10:$E$44,$C12107,'BKAS IDR'!$N$10:$N$43)</f>
        <v>0</v>
      </c>
      <c r="F12107" s="573"/>
    </row>
    <row r="12108" spans="3:6" ht="15" customHeight="1">
      <c r="C12108" s="53" t="s">
        <v>3011</v>
      </c>
      <c r="D12108" s="1" t="s">
        <v>12172</v>
      </c>
      <c r="E12108" s="573">
        <f ca="1">SUMIF('BKAS IDR'!$E$10:$E$44,$C12108,'BKAS IDR'!$N$10:$N$43)</f>
        <v>0</v>
      </c>
      <c r="F12108" s="573"/>
    </row>
    <row r="12109" spans="3:6" ht="15" customHeight="1">
      <c r="C12109" s="53" t="s">
        <v>3012</v>
      </c>
      <c r="D12109" s="1" t="s">
        <v>12173</v>
      </c>
      <c r="E12109" s="573">
        <f ca="1">SUMIF('BKAS IDR'!$E$10:$E$44,$C12109,'BKAS IDR'!$N$10:$N$43)</f>
        <v>0</v>
      </c>
      <c r="F12109" s="573"/>
    </row>
    <row r="12110" spans="3:6" ht="15" customHeight="1">
      <c r="C12110" s="53" t="s">
        <v>3013</v>
      </c>
      <c r="D12110" s="1" t="s">
        <v>12174</v>
      </c>
      <c r="E12110" s="573">
        <f ca="1">SUMIF('BKAS IDR'!$E$10:$E$44,$C12110,'BKAS IDR'!$N$10:$N$43)</f>
        <v>0</v>
      </c>
      <c r="F12110" s="573"/>
    </row>
    <row r="12111" spans="3:6" ht="15" customHeight="1">
      <c r="C12111" s="53" t="s">
        <v>3014</v>
      </c>
      <c r="D12111" s="1" t="s">
        <v>12175</v>
      </c>
      <c r="E12111" s="573">
        <f ca="1">SUMIF('BKAS IDR'!$E$10:$E$44,$C12111,'BKAS IDR'!$N$10:$N$43)</f>
        <v>0</v>
      </c>
      <c r="F12111" s="573"/>
    </row>
    <row r="12112" spans="3:6" ht="15" customHeight="1">
      <c r="C12112" s="53" t="s">
        <v>3015</v>
      </c>
      <c r="D12112" s="1" t="s">
        <v>12176</v>
      </c>
      <c r="E12112" s="573">
        <f ca="1">SUMIF('BKAS IDR'!$E$10:$E$44,$C12112,'BKAS IDR'!$N$10:$N$43)</f>
        <v>0</v>
      </c>
      <c r="F12112" s="573"/>
    </row>
    <row r="12113" spans="3:6" ht="15" customHeight="1">
      <c r="C12113" s="53" t="s">
        <v>3016</v>
      </c>
      <c r="D12113" s="1" t="s">
        <v>12177</v>
      </c>
      <c r="E12113" s="573">
        <f ca="1">SUMIF('BKAS IDR'!$E$10:$E$44,$C12113,'BKAS IDR'!$N$10:$N$43)</f>
        <v>0</v>
      </c>
      <c r="F12113" s="573"/>
    </row>
    <row r="12114" spans="3:6" ht="15" customHeight="1">
      <c r="C12114" s="53" t="s">
        <v>3017</v>
      </c>
      <c r="D12114" s="1" t="s">
        <v>12178</v>
      </c>
      <c r="E12114" s="573">
        <f ca="1">SUMIF('BKAS IDR'!$E$10:$E$44,$C12114,'BKAS IDR'!$N$10:$N$43)</f>
        <v>0</v>
      </c>
      <c r="F12114" s="573"/>
    </row>
    <row r="12115" spans="3:6" ht="15" customHeight="1">
      <c r="C12115" s="53" t="s">
        <v>3018</v>
      </c>
      <c r="D12115" s="1" t="s">
        <v>12179</v>
      </c>
      <c r="E12115" s="573">
        <f ca="1">SUMIF('BKAS IDR'!$E$10:$E$44,$C12115,'BKAS IDR'!$N$10:$N$43)</f>
        <v>0</v>
      </c>
      <c r="F12115" s="573"/>
    </row>
    <row r="12116" spans="3:6" ht="15" customHeight="1">
      <c r="C12116" s="53" t="s">
        <v>3019</v>
      </c>
      <c r="D12116" s="1" t="s">
        <v>12180</v>
      </c>
      <c r="E12116" s="573">
        <f ca="1">SUMIF('BKAS IDR'!$E$10:$E$44,$C12116,'BKAS IDR'!$N$10:$N$43)</f>
        <v>0</v>
      </c>
      <c r="F12116" s="573"/>
    </row>
    <row r="12117" spans="3:6" ht="15" customHeight="1">
      <c r="C12117" s="53" t="s">
        <v>3020</v>
      </c>
      <c r="D12117" s="1" t="s">
        <v>12181</v>
      </c>
      <c r="E12117" s="573">
        <f ca="1">SUMIF('BKAS IDR'!$E$10:$E$44,$C12117,'BKAS IDR'!$N$10:$N$43)</f>
        <v>0</v>
      </c>
      <c r="F12117" s="573"/>
    </row>
    <row r="12118" spans="3:6" ht="15" customHeight="1">
      <c r="C12118" s="53" t="s">
        <v>3021</v>
      </c>
      <c r="D12118" s="1" t="s">
        <v>12182</v>
      </c>
      <c r="E12118" s="573">
        <f ca="1">SUMIF('BKAS IDR'!$E$10:$E$44,$C12118,'BKAS IDR'!$N$10:$N$43)</f>
        <v>0</v>
      </c>
      <c r="F12118" s="573"/>
    </row>
    <row r="12119" spans="3:6" ht="15" customHeight="1">
      <c r="C12119" s="53" t="s">
        <v>3022</v>
      </c>
      <c r="D12119" s="1" t="s">
        <v>12183</v>
      </c>
      <c r="E12119" s="573">
        <f ca="1">SUMIF('BKAS IDR'!$E$10:$E$44,$C12119,'BKAS IDR'!$N$10:$N$43)</f>
        <v>0</v>
      </c>
      <c r="F12119" s="573"/>
    </row>
    <row r="12120" spans="3:6" ht="15" customHeight="1">
      <c r="C12120" s="53" t="s">
        <v>3023</v>
      </c>
      <c r="D12120" s="1" t="s">
        <v>12184</v>
      </c>
      <c r="E12120" s="573">
        <f ca="1">SUMIF('BKAS IDR'!$E$10:$E$44,$C12120,'BKAS IDR'!$N$10:$N$43)</f>
        <v>0</v>
      </c>
      <c r="F12120" s="573"/>
    </row>
    <row r="12121" spans="3:6" ht="15" customHeight="1">
      <c r="C12121" s="53" t="s">
        <v>3024</v>
      </c>
      <c r="D12121" s="1" t="s">
        <v>12185</v>
      </c>
      <c r="E12121" s="573">
        <f ca="1">SUMIF('BKAS IDR'!$E$10:$E$44,$C12121,'BKAS IDR'!$N$10:$N$43)</f>
        <v>0</v>
      </c>
      <c r="F12121" s="573"/>
    </row>
    <row r="12122" spans="3:6" ht="15" customHeight="1">
      <c r="C12122" s="53" t="s">
        <v>3025</v>
      </c>
      <c r="D12122" s="1" t="s">
        <v>12186</v>
      </c>
      <c r="E12122" s="573">
        <f ca="1">SUMIF('BKAS IDR'!$E$10:$E$44,$C12122,'BKAS IDR'!$N$10:$N$43)</f>
        <v>0</v>
      </c>
      <c r="F12122" s="573"/>
    </row>
    <row r="12123" spans="3:6" ht="15" customHeight="1">
      <c r="C12123" s="53" t="s">
        <v>3026</v>
      </c>
      <c r="D12123" s="1" t="s">
        <v>12187</v>
      </c>
      <c r="E12123" s="573">
        <f ca="1">SUMIF('BKAS IDR'!$E$10:$E$44,$C12123,'BKAS IDR'!$N$10:$N$43)</f>
        <v>0</v>
      </c>
      <c r="F12123" s="573"/>
    </row>
    <row r="12124" spans="3:6" ht="15" customHeight="1">
      <c r="C12124" s="53" t="s">
        <v>3027</v>
      </c>
      <c r="D12124" s="1" t="s">
        <v>12068</v>
      </c>
      <c r="E12124" s="573">
        <f ca="1">SUMIF('BKAS IDR'!$E$10:$E$44,$C12124,'BKAS IDR'!$N$10:$N$43)</f>
        <v>0</v>
      </c>
      <c r="F12124" s="573"/>
    </row>
    <row r="12125" spans="3:6" ht="15" customHeight="1">
      <c r="C12125" s="53" t="s">
        <v>3028</v>
      </c>
      <c r="D12125" s="1" t="s">
        <v>12188</v>
      </c>
      <c r="E12125" s="573">
        <f ca="1">SUMIF('BKAS IDR'!$E$10:$E$44,$C12125,'BKAS IDR'!$N$10:$N$43)</f>
        <v>0</v>
      </c>
      <c r="F12125" s="573"/>
    </row>
    <row r="12126" spans="3:6" ht="15" customHeight="1">
      <c r="C12126" s="53" t="s">
        <v>3029</v>
      </c>
      <c r="D12126" s="1" t="s">
        <v>12189</v>
      </c>
      <c r="E12126" s="573">
        <f ca="1">SUMIF('BKAS IDR'!$E$10:$E$44,$C12126,'BKAS IDR'!$N$10:$N$43)</f>
        <v>0</v>
      </c>
      <c r="F12126" s="573"/>
    </row>
    <row r="12127" spans="3:6" ht="15" customHeight="1">
      <c r="C12127" s="53" t="s">
        <v>3030</v>
      </c>
      <c r="D12127" s="1" t="s">
        <v>12190</v>
      </c>
      <c r="E12127" s="573">
        <f ca="1">SUMIF('BKAS IDR'!$E$10:$E$44,$C12127,'BKAS IDR'!$N$10:$N$43)</f>
        <v>0</v>
      </c>
      <c r="F12127" s="573"/>
    </row>
    <row r="12128" spans="3:6" ht="15" customHeight="1">
      <c r="C12128" s="53" t="s">
        <v>3031</v>
      </c>
      <c r="D12128" s="1" t="s">
        <v>12191</v>
      </c>
      <c r="E12128" s="573">
        <f ca="1">SUMIF('BKAS IDR'!$E$10:$E$44,$C12128,'BKAS IDR'!$N$10:$N$43)</f>
        <v>0</v>
      </c>
      <c r="F12128" s="573"/>
    </row>
    <row r="12129" spans="3:6" ht="15" customHeight="1">
      <c r="C12129" s="53" t="s">
        <v>3032</v>
      </c>
      <c r="D12129" s="1" t="s">
        <v>12192</v>
      </c>
      <c r="E12129" s="573">
        <f ca="1">SUMIF('BKAS IDR'!$E$10:$E$44,$C12129,'BKAS IDR'!$N$10:$N$43)</f>
        <v>0</v>
      </c>
      <c r="F12129" s="573"/>
    </row>
    <row r="12130" spans="3:6" ht="15" customHeight="1">
      <c r="C12130" s="53" t="s">
        <v>3033</v>
      </c>
      <c r="D12130" s="1" t="s">
        <v>12193</v>
      </c>
      <c r="E12130" s="573">
        <f ca="1">SUMIF('BKAS IDR'!$E$10:$E$44,$C12130,'BKAS IDR'!$N$10:$N$43)</f>
        <v>0</v>
      </c>
      <c r="F12130" s="573"/>
    </row>
    <row r="12131" spans="3:6" ht="15" customHeight="1">
      <c r="C12131" s="53" t="s">
        <v>3034</v>
      </c>
      <c r="D12131" s="1" t="s">
        <v>12194</v>
      </c>
      <c r="E12131" s="573">
        <f ca="1">SUMIF('BKAS IDR'!$E$10:$E$44,$C12131,'BKAS IDR'!$N$10:$N$43)</f>
        <v>0</v>
      </c>
      <c r="F12131" s="573"/>
    </row>
    <row r="12132" spans="3:6" ht="15" customHeight="1">
      <c r="C12132" s="53" t="s">
        <v>3035</v>
      </c>
      <c r="D12132" s="1" t="s">
        <v>12195</v>
      </c>
      <c r="E12132" s="573">
        <f ca="1">SUMIF('BKAS IDR'!$E$10:$E$44,$C12132,'BKAS IDR'!$N$10:$N$43)</f>
        <v>0</v>
      </c>
      <c r="F12132" s="573"/>
    </row>
    <row r="12133" spans="3:6" ht="15" customHeight="1">
      <c r="C12133" s="53" t="s">
        <v>3036</v>
      </c>
      <c r="D12133" s="1" t="s">
        <v>12196</v>
      </c>
      <c r="E12133" s="573">
        <f ca="1">SUMIF('BKAS IDR'!$E$10:$E$44,$C12133,'BKAS IDR'!$N$10:$N$43)</f>
        <v>0</v>
      </c>
      <c r="F12133" s="573"/>
    </row>
    <row r="12134" spans="3:6" ht="15" customHeight="1">
      <c r="C12134" s="53" t="s">
        <v>3037</v>
      </c>
      <c r="D12134" s="1" t="s">
        <v>12197</v>
      </c>
      <c r="E12134" s="573">
        <f ca="1">SUMIF('BKAS IDR'!$E$10:$E$44,$C12134,'BKAS IDR'!$N$10:$N$43)</f>
        <v>0</v>
      </c>
      <c r="F12134" s="573"/>
    </row>
    <row r="12135" spans="3:6" ht="15" customHeight="1">
      <c r="C12135" s="53" t="s">
        <v>3038</v>
      </c>
      <c r="D12135" s="1" t="s">
        <v>12198</v>
      </c>
      <c r="E12135" s="573">
        <f ca="1">SUMIF('BKAS IDR'!$E$10:$E$44,$C12135,'BKAS IDR'!$N$10:$N$43)</f>
        <v>0</v>
      </c>
      <c r="F12135" s="573"/>
    </row>
    <row r="12136" spans="3:6" ht="15" customHeight="1">
      <c r="C12136" s="53" t="s">
        <v>3039</v>
      </c>
      <c r="D12136" s="1" t="s">
        <v>12199</v>
      </c>
      <c r="E12136" s="573">
        <f ca="1">SUMIF('BKAS IDR'!$E$10:$E$44,$C12136,'BKAS IDR'!$N$10:$N$43)</f>
        <v>0</v>
      </c>
      <c r="F12136" s="573"/>
    </row>
    <row r="12137" spans="3:6" ht="15" customHeight="1">
      <c r="C12137" s="53" t="s">
        <v>3040</v>
      </c>
      <c r="D12137" s="1" t="s">
        <v>12200</v>
      </c>
      <c r="E12137" s="573">
        <f ca="1">SUMIF('BKAS IDR'!$E$10:$E$44,$C12137,'BKAS IDR'!$N$10:$N$43)</f>
        <v>0</v>
      </c>
      <c r="F12137" s="573"/>
    </row>
    <row r="12138" spans="3:6" ht="15" customHeight="1">
      <c r="C12138" s="53" t="s">
        <v>3041</v>
      </c>
      <c r="D12138" s="1" t="s">
        <v>12201</v>
      </c>
      <c r="E12138" s="573">
        <f ca="1">SUMIF('BKAS IDR'!$E$10:$E$44,$C12138,'BKAS IDR'!$N$10:$N$43)</f>
        <v>0</v>
      </c>
      <c r="F12138" s="573"/>
    </row>
    <row r="12139" spans="3:6" ht="15" customHeight="1">
      <c r="C12139" s="53" t="s">
        <v>3042</v>
      </c>
      <c r="D12139" s="1" t="s">
        <v>12202</v>
      </c>
      <c r="E12139" s="573">
        <f ca="1">SUMIF('BKAS IDR'!$E$10:$E$44,$C12139,'BKAS IDR'!$N$10:$N$43)</f>
        <v>0</v>
      </c>
      <c r="F12139" s="573"/>
    </row>
    <row r="12140" spans="3:6" ht="15" customHeight="1">
      <c r="C12140" s="53" t="s">
        <v>3043</v>
      </c>
      <c r="D12140" s="1" t="s">
        <v>12203</v>
      </c>
      <c r="E12140" s="573">
        <f ca="1">SUMIF('BKAS IDR'!$E$10:$E$44,$C12140,'BKAS IDR'!$N$10:$N$43)</f>
        <v>0</v>
      </c>
      <c r="F12140" s="573"/>
    </row>
    <row r="12141" spans="3:6" ht="15" customHeight="1">
      <c r="C12141" s="53" t="s">
        <v>3044</v>
      </c>
      <c r="D12141" s="1" t="s">
        <v>12204</v>
      </c>
      <c r="E12141" s="573">
        <f ca="1">SUMIF('BKAS IDR'!$E$10:$E$44,$C12141,'BKAS IDR'!$N$10:$N$43)</f>
        <v>0</v>
      </c>
      <c r="F12141" s="573"/>
    </row>
    <row r="12142" spans="3:6" ht="15" customHeight="1">
      <c r="C12142" s="53" t="s">
        <v>3045</v>
      </c>
      <c r="D12142" s="1" t="s">
        <v>12205</v>
      </c>
      <c r="E12142" s="573">
        <f ca="1">SUMIF('BKAS IDR'!$E$10:$E$44,$C12142,'BKAS IDR'!$N$10:$N$43)</f>
        <v>0</v>
      </c>
      <c r="F12142" s="573"/>
    </row>
    <row r="12143" spans="3:6" ht="15" customHeight="1">
      <c r="C12143" s="53" t="s">
        <v>3046</v>
      </c>
      <c r="D12143" s="1" t="s">
        <v>12206</v>
      </c>
      <c r="E12143" s="573">
        <f ca="1">SUMIF('BKAS IDR'!$E$10:$E$44,$C12143,'BKAS IDR'!$N$10:$N$43)</f>
        <v>0</v>
      </c>
      <c r="F12143" s="573"/>
    </row>
    <row r="12144" spans="3:6" ht="15" customHeight="1">
      <c r="C12144" s="53" t="s">
        <v>3047</v>
      </c>
      <c r="D12144" s="1" t="s">
        <v>12207</v>
      </c>
      <c r="E12144" s="573">
        <f ca="1">SUMIF('BKAS IDR'!$E$10:$E$44,$C12144,'BKAS IDR'!$N$10:$N$43)</f>
        <v>0</v>
      </c>
      <c r="F12144" s="573"/>
    </row>
    <row r="12145" spans="3:6" ht="15" customHeight="1">
      <c r="C12145" s="53" t="s">
        <v>3048</v>
      </c>
      <c r="D12145" s="1" t="s">
        <v>12208</v>
      </c>
      <c r="E12145" s="573">
        <f ca="1">SUMIF('BKAS IDR'!$E$10:$E$44,$C12145,'BKAS IDR'!$N$10:$N$43)</f>
        <v>0</v>
      </c>
      <c r="F12145" s="573"/>
    </row>
    <row r="12146" spans="3:6" ht="15" customHeight="1">
      <c r="C12146" s="53" t="s">
        <v>3049</v>
      </c>
      <c r="D12146" s="1" t="s">
        <v>12209</v>
      </c>
      <c r="E12146" s="573">
        <f ca="1">SUMIF('BKAS IDR'!$E$10:$E$44,$C12146,'BKAS IDR'!$N$10:$N$43)</f>
        <v>0</v>
      </c>
      <c r="F12146" s="573"/>
    </row>
    <row r="12147" spans="3:6" ht="15" customHeight="1">
      <c r="C12147" s="53" t="s">
        <v>3050</v>
      </c>
      <c r="D12147" s="1" t="s">
        <v>12210</v>
      </c>
      <c r="E12147" s="573">
        <f ca="1">SUMIF('BKAS IDR'!$E$10:$E$44,$C12147,'BKAS IDR'!$N$10:$N$43)</f>
        <v>0</v>
      </c>
      <c r="F12147" s="573"/>
    </row>
    <row r="12148" spans="3:6" ht="15" customHeight="1">
      <c r="C12148" s="53" t="s">
        <v>3051</v>
      </c>
      <c r="D12148" s="1" t="s">
        <v>12211</v>
      </c>
      <c r="E12148" s="573">
        <f ca="1">SUMIF('BKAS IDR'!$E$10:$E$44,$C12148,'BKAS IDR'!$N$10:$N$43)</f>
        <v>0</v>
      </c>
      <c r="F12148" s="573"/>
    </row>
    <row r="12149" spans="3:6" ht="15" customHeight="1">
      <c r="C12149" s="53" t="s">
        <v>3052</v>
      </c>
      <c r="D12149" s="1" t="s">
        <v>12212</v>
      </c>
      <c r="E12149" s="573">
        <f ca="1">SUMIF('BKAS IDR'!$E$10:$E$44,$C12149,'BKAS IDR'!$N$10:$N$43)</f>
        <v>0</v>
      </c>
      <c r="F12149" s="573"/>
    </row>
    <row r="12150" spans="3:6" ht="15" customHeight="1">
      <c r="C12150" s="53" t="s">
        <v>3053</v>
      </c>
      <c r="D12150" s="1" t="s">
        <v>12213</v>
      </c>
      <c r="E12150" s="573">
        <f ca="1">SUMIF('BKAS IDR'!$E$10:$E$44,$C12150,'BKAS IDR'!$N$10:$N$43)</f>
        <v>0</v>
      </c>
      <c r="F12150" s="573"/>
    </row>
    <row r="12151" spans="3:6" ht="15" customHeight="1">
      <c r="C12151" s="53" t="s">
        <v>3054</v>
      </c>
      <c r="D12151" s="1" t="s">
        <v>12214</v>
      </c>
      <c r="E12151" s="573">
        <f ca="1">SUMIF('BKAS IDR'!$E$10:$E$44,$C12151,'BKAS IDR'!$N$10:$N$43)</f>
        <v>0</v>
      </c>
      <c r="F12151" s="573"/>
    </row>
    <row r="12152" spans="3:6" ht="15" customHeight="1">
      <c r="C12152" s="53" t="s">
        <v>3055</v>
      </c>
      <c r="D12152" s="1" t="s">
        <v>12215</v>
      </c>
      <c r="E12152" s="573">
        <f ca="1">SUMIF('BKAS IDR'!$E$10:$E$44,$C12152,'BKAS IDR'!$N$10:$N$43)</f>
        <v>0</v>
      </c>
      <c r="F12152" s="573"/>
    </row>
    <row r="12153" spans="3:6" ht="15" customHeight="1">
      <c r="C12153" s="53" t="s">
        <v>3056</v>
      </c>
      <c r="D12153" s="1" t="s">
        <v>12216</v>
      </c>
      <c r="E12153" s="573">
        <f ca="1">SUMIF('BKAS IDR'!$E$10:$E$44,$C12153,'BKAS IDR'!$N$10:$N$43)</f>
        <v>0</v>
      </c>
      <c r="F12153" s="573"/>
    </row>
    <row r="12154" spans="3:6" ht="15" customHeight="1">
      <c r="C12154" s="53" t="s">
        <v>3057</v>
      </c>
      <c r="D12154" s="1" t="s">
        <v>12217</v>
      </c>
      <c r="E12154" s="573">
        <f ca="1">SUMIF('BKAS IDR'!$E$10:$E$44,$C12154,'BKAS IDR'!$N$10:$N$43)</f>
        <v>0</v>
      </c>
      <c r="F12154" s="573"/>
    </row>
    <row r="12155" spans="3:6" ht="15" customHeight="1">
      <c r="C12155" s="53" t="s">
        <v>3058</v>
      </c>
      <c r="D12155" s="1" t="s">
        <v>12218</v>
      </c>
      <c r="E12155" s="573">
        <f ca="1">SUMIF('BKAS IDR'!$E$10:$E$44,$C12155,'BKAS IDR'!$N$10:$N$43)</f>
        <v>0</v>
      </c>
      <c r="F12155" s="573"/>
    </row>
    <row r="12156" spans="3:6" ht="15" customHeight="1">
      <c r="C12156" s="53" t="s">
        <v>3059</v>
      </c>
      <c r="D12156" s="1" t="s">
        <v>12219</v>
      </c>
      <c r="E12156" s="573">
        <f ca="1">SUMIF('BKAS IDR'!$E$10:$E$44,$C12156,'BKAS IDR'!$N$10:$N$43)</f>
        <v>0</v>
      </c>
      <c r="F12156" s="573"/>
    </row>
    <row r="12157" spans="3:6" ht="15" customHeight="1">
      <c r="C12157" s="53" t="s">
        <v>3060</v>
      </c>
      <c r="D12157" s="1" t="s">
        <v>12220</v>
      </c>
      <c r="E12157" s="573">
        <f ca="1">SUMIF('BKAS IDR'!$E$10:$E$44,$C12157,'BKAS IDR'!$N$10:$N$43)</f>
        <v>0</v>
      </c>
      <c r="F12157" s="573"/>
    </row>
    <row r="12158" spans="3:6" ht="15" customHeight="1">
      <c r="C12158" s="53" t="s">
        <v>3061</v>
      </c>
      <c r="D12158" s="1" t="s">
        <v>12221</v>
      </c>
      <c r="E12158" s="573">
        <f ca="1">SUMIF('BKAS IDR'!$E$10:$E$44,$C12158,'BKAS IDR'!$N$10:$N$43)</f>
        <v>0</v>
      </c>
      <c r="F12158" s="573"/>
    </row>
    <row r="12159" spans="3:6" ht="15" customHeight="1">
      <c r="C12159" s="53" t="s">
        <v>3062</v>
      </c>
      <c r="D12159" s="1" t="s">
        <v>12222</v>
      </c>
      <c r="E12159" s="573">
        <f ca="1">SUMIF('BKAS IDR'!$E$10:$E$44,$C12159,'BKAS IDR'!$N$10:$N$43)</f>
        <v>0</v>
      </c>
      <c r="F12159" s="573"/>
    </row>
    <row r="12160" spans="3:6" ht="15" customHeight="1">
      <c r="C12160" s="53" t="s">
        <v>3063</v>
      </c>
      <c r="D12160" s="1" t="s">
        <v>12223</v>
      </c>
      <c r="E12160" s="573">
        <f ca="1">SUMIF('BKAS IDR'!$E$10:$E$44,$C12160,'BKAS IDR'!$N$10:$N$43)</f>
        <v>0</v>
      </c>
      <c r="F12160" s="573"/>
    </row>
    <row r="12161" spans="3:6" ht="15" customHeight="1">
      <c r="C12161" s="53" t="s">
        <v>3064</v>
      </c>
      <c r="D12161" s="1" t="s">
        <v>12224</v>
      </c>
      <c r="E12161" s="573">
        <f ca="1">SUMIF('BKAS IDR'!$E$10:$E$44,$C12161,'BKAS IDR'!$N$10:$N$43)</f>
        <v>0</v>
      </c>
      <c r="F12161" s="573"/>
    </row>
    <row r="12162" spans="3:6" ht="15" customHeight="1">
      <c r="C12162" s="53" t="s">
        <v>3065</v>
      </c>
      <c r="D12162" s="1" t="s">
        <v>12225</v>
      </c>
      <c r="E12162" s="573">
        <f ca="1">SUMIF('BKAS IDR'!$E$10:$E$44,$C12162,'BKAS IDR'!$N$10:$N$43)</f>
        <v>0</v>
      </c>
      <c r="F12162" s="573"/>
    </row>
    <row r="12163" spans="3:6" ht="15" customHeight="1">
      <c r="C12163" s="53" t="s">
        <v>3066</v>
      </c>
      <c r="D12163" s="1" t="s">
        <v>12226</v>
      </c>
      <c r="E12163" s="573">
        <f ca="1">SUMIF('BKAS IDR'!$E$10:$E$44,$C12163,'BKAS IDR'!$N$10:$N$43)</f>
        <v>0</v>
      </c>
      <c r="F12163" s="573"/>
    </row>
    <row r="12164" spans="3:6" ht="15" customHeight="1">
      <c r="C12164" s="53" t="s">
        <v>3067</v>
      </c>
      <c r="D12164" s="1" t="s">
        <v>12227</v>
      </c>
      <c r="E12164" s="573">
        <f ca="1">SUMIF('BKAS IDR'!$E$10:$E$44,$C12164,'BKAS IDR'!$N$10:$N$43)</f>
        <v>0</v>
      </c>
      <c r="F12164" s="573"/>
    </row>
    <row r="12165" spans="3:6" ht="15" customHeight="1">
      <c r="C12165" s="53" t="s">
        <v>3068</v>
      </c>
      <c r="D12165" s="1" t="s">
        <v>12228</v>
      </c>
      <c r="E12165" s="573">
        <f ca="1">SUMIF('BKAS IDR'!$E$10:$E$44,$C12165,'BKAS IDR'!$N$10:$N$43)</f>
        <v>0</v>
      </c>
      <c r="F12165" s="573"/>
    </row>
    <row r="12166" spans="3:6" ht="15" customHeight="1">
      <c r="C12166" s="53" t="s">
        <v>3069</v>
      </c>
      <c r="D12166" s="1" t="s">
        <v>12229</v>
      </c>
      <c r="E12166" s="573">
        <f ca="1">SUMIF('BKAS IDR'!$E$10:$E$44,$C12166,'BKAS IDR'!$N$10:$N$43)</f>
        <v>0</v>
      </c>
      <c r="F12166" s="573"/>
    </row>
    <row r="12167" spans="3:6" ht="15" customHeight="1">
      <c r="C12167" s="53" t="s">
        <v>3070</v>
      </c>
      <c r="D12167" s="1" t="s">
        <v>12230</v>
      </c>
      <c r="E12167" s="573">
        <f ca="1">SUMIF('BKAS IDR'!$E$10:$E$44,$C12167,'BKAS IDR'!$N$10:$N$43)</f>
        <v>0</v>
      </c>
      <c r="F12167" s="573"/>
    </row>
    <row r="12168" spans="3:6" ht="15" customHeight="1">
      <c r="C12168" s="53" t="s">
        <v>3071</v>
      </c>
      <c r="D12168" s="1" t="s">
        <v>12231</v>
      </c>
      <c r="E12168" s="573">
        <f ca="1">SUMIF('BKAS IDR'!$E$10:$E$44,$C12168,'BKAS IDR'!$N$10:$N$43)</f>
        <v>0</v>
      </c>
      <c r="F12168" s="573"/>
    </row>
    <row r="12169" spans="3:6" ht="15" customHeight="1">
      <c r="C12169" s="53" t="s">
        <v>3072</v>
      </c>
      <c r="D12169" s="1" t="s">
        <v>12232</v>
      </c>
      <c r="E12169" s="573">
        <f ca="1">SUMIF('BKAS IDR'!$E$10:$E$44,$C12169,'BKAS IDR'!$N$10:$N$43)</f>
        <v>0</v>
      </c>
      <c r="F12169" s="573"/>
    </row>
    <row r="12170" spans="3:6" ht="15" customHeight="1">
      <c r="C12170" s="53" t="s">
        <v>3073</v>
      </c>
      <c r="D12170" s="1" t="s">
        <v>12233</v>
      </c>
      <c r="E12170" s="573">
        <f ca="1">SUMIF('BKAS IDR'!$E$10:$E$44,$C12170,'BKAS IDR'!$N$10:$N$43)</f>
        <v>0</v>
      </c>
      <c r="F12170" s="573"/>
    </row>
    <row r="12171" spans="3:6" ht="15" customHeight="1">
      <c r="C12171" s="53" t="s">
        <v>3074</v>
      </c>
      <c r="D12171" s="1" t="s">
        <v>12234</v>
      </c>
      <c r="E12171" s="573">
        <f ca="1">SUMIF('BKAS IDR'!$E$10:$E$44,$C12171,'BKAS IDR'!$N$10:$N$43)</f>
        <v>0</v>
      </c>
      <c r="F12171" s="573"/>
    </row>
    <row r="12172" spans="3:6" ht="15" customHeight="1">
      <c r="C12172" s="53" t="s">
        <v>3075</v>
      </c>
      <c r="D12172" s="1" t="s">
        <v>12235</v>
      </c>
      <c r="E12172" s="573">
        <f ca="1">SUMIF('BKAS IDR'!$E$10:$E$44,$C12172,'BKAS IDR'!$N$10:$N$43)</f>
        <v>0</v>
      </c>
      <c r="F12172" s="573"/>
    </row>
    <row r="12173" spans="3:6" ht="15" customHeight="1">
      <c r="C12173" s="53" t="s">
        <v>3076</v>
      </c>
      <c r="D12173" s="1" t="s">
        <v>12236</v>
      </c>
      <c r="E12173" s="573">
        <f ca="1">SUMIF('BKAS IDR'!$E$10:$E$44,$C12173,'BKAS IDR'!$N$10:$N$43)</f>
        <v>0</v>
      </c>
      <c r="F12173" s="573"/>
    </row>
    <row r="12174" spans="3:6" ht="15" customHeight="1">
      <c r="C12174" s="53" t="s">
        <v>3077</v>
      </c>
      <c r="D12174" s="1" t="s">
        <v>12237</v>
      </c>
      <c r="E12174" s="573">
        <f ca="1">SUMIF('BKAS IDR'!$E$10:$E$44,$C12174,'BKAS IDR'!$N$10:$N$43)</f>
        <v>0</v>
      </c>
      <c r="F12174" s="573"/>
    </row>
    <row r="12175" spans="3:6" ht="15" customHeight="1">
      <c r="C12175" s="53" t="s">
        <v>3078</v>
      </c>
      <c r="D12175" s="1" t="s">
        <v>12238</v>
      </c>
      <c r="E12175" s="573">
        <f ca="1">SUMIF('BKAS IDR'!$E$10:$E$44,$C12175,'BKAS IDR'!$N$10:$N$43)</f>
        <v>0</v>
      </c>
      <c r="F12175" s="573"/>
    </row>
    <row r="12176" spans="3:6" ht="15" customHeight="1">
      <c r="C12176" s="53" t="s">
        <v>3079</v>
      </c>
      <c r="D12176" s="1" t="s">
        <v>12239</v>
      </c>
      <c r="E12176" s="573">
        <f ca="1">SUMIF('BKAS IDR'!$E$10:$E$44,$C12176,'BKAS IDR'!$N$10:$N$43)</f>
        <v>0</v>
      </c>
      <c r="F12176" s="573"/>
    </row>
    <row r="12177" spans="3:6" ht="15" customHeight="1">
      <c r="C12177" s="53" t="s">
        <v>3080</v>
      </c>
      <c r="D12177" s="1" t="s">
        <v>12240</v>
      </c>
      <c r="E12177" s="573">
        <f ca="1">SUMIF('BKAS IDR'!$E$10:$E$44,$C12177,'BKAS IDR'!$N$10:$N$43)</f>
        <v>0</v>
      </c>
      <c r="F12177" s="573"/>
    </row>
    <row r="12178" spans="3:6" ht="15" customHeight="1">
      <c r="C12178" s="53" t="s">
        <v>3081</v>
      </c>
      <c r="D12178" s="1" t="s">
        <v>12241</v>
      </c>
      <c r="E12178" s="573">
        <f ca="1">SUMIF('BKAS IDR'!$E$10:$E$44,$C12178,'BKAS IDR'!$N$10:$N$43)</f>
        <v>0</v>
      </c>
      <c r="F12178" s="573"/>
    </row>
    <row r="12179" spans="3:6" ht="15" customHeight="1">
      <c r="C12179" s="53" t="s">
        <v>3082</v>
      </c>
      <c r="D12179" s="1" t="s">
        <v>12242</v>
      </c>
      <c r="E12179" s="573">
        <f ca="1">SUMIF('BKAS IDR'!$E$10:$E$44,$C12179,'BKAS IDR'!$N$10:$N$43)</f>
        <v>0</v>
      </c>
      <c r="F12179" s="573"/>
    </row>
    <row r="12180" spans="3:6" ht="15" customHeight="1">
      <c r="C12180" s="53" t="s">
        <v>3083</v>
      </c>
      <c r="D12180" s="1" t="s">
        <v>12242</v>
      </c>
      <c r="E12180" s="573">
        <f ca="1">SUMIF('BKAS IDR'!$E$10:$E$44,$C12180,'BKAS IDR'!$N$10:$N$43)</f>
        <v>0</v>
      </c>
      <c r="F12180" s="573"/>
    </row>
    <row r="12181" spans="3:6" ht="15" customHeight="1">
      <c r="C12181" s="53" t="s">
        <v>3084</v>
      </c>
      <c r="D12181" s="1" t="s">
        <v>12243</v>
      </c>
      <c r="E12181" s="573">
        <f ca="1">SUMIF('BKAS IDR'!$E$10:$E$44,$C12181,'BKAS IDR'!$N$10:$N$43)</f>
        <v>0</v>
      </c>
      <c r="F12181" s="573"/>
    </row>
    <row r="12182" spans="3:6" ht="15" customHeight="1">
      <c r="C12182" s="53" t="s">
        <v>3085</v>
      </c>
      <c r="D12182" s="1" t="s">
        <v>12244</v>
      </c>
      <c r="E12182" s="573">
        <f ca="1">SUMIF('BKAS IDR'!$E$10:$E$44,$C12182,'BKAS IDR'!$N$10:$N$43)</f>
        <v>0</v>
      </c>
      <c r="F12182" s="573"/>
    </row>
    <row r="12183" spans="3:6" ht="15" customHeight="1">
      <c r="C12183" s="53" t="s">
        <v>3086</v>
      </c>
      <c r="D12183" s="1" t="s">
        <v>12245</v>
      </c>
      <c r="E12183" s="573">
        <f ca="1">SUMIF('BKAS IDR'!$E$10:$E$44,$C12183,'BKAS IDR'!$N$10:$N$43)</f>
        <v>0</v>
      </c>
      <c r="F12183" s="573"/>
    </row>
    <row r="12184" spans="3:6" ht="15" customHeight="1">
      <c r="C12184" s="53" t="s">
        <v>3087</v>
      </c>
      <c r="D12184" s="1" t="s">
        <v>12246</v>
      </c>
      <c r="E12184" s="573">
        <f ca="1">SUMIF('BKAS IDR'!$E$10:$E$44,$C12184,'BKAS IDR'!$N$10:$N$43)</f>
        <v>0</v>
      </c>
      <c r="F12184" s="573"/>
    </row>
    <row r="12185" spans="3:6" ht="15" customHeight="1">
      <c r="C12185" s="53" t="s">
        <v>3088</v>
      </c>
      <c r="D12185" s="1" t="s">
        <v>12247</v>
      </c>
      <c r="E12185" s="573">
        <f ca="1">SUMIF('BKAS IDR'!$E$10:$E$44,$C12185,'BKAS IDR'!$N$10:$N$43)</f>
        <v>0</v>
      </c>
      <c r="F12185" s="573"/>
    </row>
    <row r="12186" spans="3:6" ht="15" customHeight="1">
      <c r="C12186" s="53" t="s">
        <v>3089</v>
      </c>
      <c r="D12186" s="1" t="s">
        <v>12248</v>
      </c>
      <c r="E12186" s="573">
        <f ca="1">SUMIF('BKAS IDR'!$E$10:$E$44,$C12186,'BKAS IDR'!$N$10:$N$43)</f>
        <v>0</v>
      </c>
      <c r="F12186" s="573"/>
    </row>
    <row r="12187" spans="3:6" ht="15" customHeight="1">
      <c r="C12187" s="53" t="s">
        <v>3090</v>
      </c>
      <c r="D12187" s="1" t="s">
        <v>12249</v>
      </c>
      <c r="E12187" s="573">
        <f ca="1">SUMIF('BKAS IDR'!$E$10:$E$44,$C12187,'BKAS IDR'!$N$10:$N$43)</f>
        <v>0</v>
      </c>
      <c r="F12187" s="573"/>
    </row>
    <row r="12188" spans="3:6" ht="15" customHeight="1">
      <c r="C12188" s="53" t="s">
        <v>3091</v>
      </c>
      <c r="D12188" s="1" t="s">
        <v>12249</v>
      </c>
      <c r="E12188" s="573">
        <f ca="1">SUMIF('BKAS IDR'!$E$10:$E$44,$C12188,'BKAS IDR'!$N$10:$N$43)</f>
        <v>0</v>
      </c>
      <c r="F12188" s="573"/>
    </row>
    <row r="12189" spans="3:6" ht="15" customHeight="1">
      <c r="C12189" s="53" t="s">
        <v>3092</v>
      </c>
      <c r="D12189" s="1" t="s">
        <v>12249</v>
      </c>
      <c r="E12189" s="573">
        <f ca="1">SUMIF('BKAS IDR'!$E$10:$E$44,$C12189,'BKAS IDR'!$N$10:$N$43)</f>
        <v>0</v>
      </c>
      <c r="F12189" s="573"/>
    </row>
    <row r="12190" spans="3:6" ht="15" customHeight="1">
      <c r="C12190" s="53" t="s">
        <v>3093</v>
      </c>
      <c r="D12190" s="1" t="s">
        <v>12249</v>
      </c>
      <c r="E12190" s="573">
        <f ca="1">SUMIF('BKAS IDR'!$E$10:$E$44,$C12190,'BKAS IDR'!$N$10:$N$43)</f>
        <v>0</v>
      </c>
      <c r="F12190" s="573"/>
    </row>
    <row r="12191" spans="3:6" ht="15" customHeight="1">
      <c r="C12191" s="53" t="s">
        <v>3094</v>
      </c>
      <c r="D12191" s="1" t="s">
        <v>12250</v>
      </c>
      <c r="E12191" s="573">
        <f ca="1">SUMIF('BKAS IDR'!$E$10:$E$44,$C12191,'BKAS IDR'!$N$10:$N$43)</f>
        <v>0</v>
      </c>
      <c r="F12191" s="573"/>
    </row>
    <row r="12192" spans="3:6" ht="15" customHeight="1">
      <c r="C12192" s="53" t="s">
        <v>3095</v>
      </c>
      <c r="D12192" s="1" t="s">
        <v>12251</v>
      </c>
      <c r="E12192" s="573">
        <f ca="1">SUMIF('BKAS IDR'!$E$10:$E$44,$C12192,'BKAS IDR'!$N$10:$N$43)</f>
        <v>0</v>
      </c>
      <c r="F12192" s="573"/>
    </row>
    <row r="12193" spans="3:6" ht="15" customHeight="1">
      <c r="C12193" s="53" t="s">
        <v>3096</v>
      </c>
      <c r="D12193" s="1" t="s">
        <v>12252</v>
      </c>
      <c r="E12193" s="573">
        <f ca="1">SUMIF('BKAS IDR'!$E$10:$E$44,$C12193,'BKAS IDR'!$N$10:$N$43)</f>
        <v>0</v>
      </c>
      <c r="F12193" s="573"/>
    </row>
    <row r="12194" spans="3:6" ht="15" customHeight="1">
      <c r="C12194" s="53" t="s">
        <v>3097</v>
      </c>
      <c r="D12194" s="1" t="s">
        <v>12253</v>
      </c>
      <c r="E12194" s="573">
        <f ca="1">SUMIF('BKAS IDR'!$E$10:$E$44,$C12194,'BKAS IDR'!$N$10:$N$43)</f>
        <v>0</v>
      </c>
      <c r="F12194" s="573"/>
    </row>
    <row r="12195" spans="3:6" ht="15" customHeight="1">
      <c r="C12195" s="53" t="s">
        <v>3098</v>
      </c>
      <c r="D12195" s="1" t="s">
        <v>12254</v>
      </c>
      <c r="E12195" s="573">
        <f ca="1">SUMIF('BKAS IDR'!$E$10:$E$44,$C12195,'BKAS IDR'!$N$10:$N$43)</f>
        <v>0</v>
      </c>
      <c r="F12195" s="573"/>
    </row>
    <row r="12196" spans="3:6" ht="15" customHeight="1">
      <c r="C12196" s="53" t="s">
        <v>3099</v>
      </c>
      <c r="D12196" s="1" t="s">
        <v>12255</v>
      </c>
      <c r="E12196" s="573">
        <f ca="1">SUMIF('BKAS IDR'!$E$10:$E$44,$C12196,'BKAS IDR'!$N$10:$N$43)</f>
        <v>0</v>
      </c>
      <c r="F12196" s="573"/>
    </row>
    <row r="12197" spans="3:6" ht="15" customHeight="1">
      <c r="C12197" s="53" t="s">
        <v>3100</v>
      </c>
      <c r="D12197" s="1" t="s">
        <v>12256</v>
      </c>
      <c r="E12197" s="573">
        <f ca="1">SUMIF('BKAS IDR'!$E$10:$E$44,$C12197,'BKAS IDR'!$N$10:$N$43)</f>
        <v>0</v>
      </c>
      <c r="F12197" s="573"/>
    </row>
    <row r="12198" spans="3:6" ht="15" customHeight="1">
      <c r="C12198" s="53" t="s">
        <v>3101</v>
      </c>
      <c r="D12198" s="1" t="s">
        <v>12257</v>
      </c>
      <c r="E12198" s="573">
        <f ca="1">SUMIF('BKAS IDR'!$E$10:$E$44,$C12198,'BKAS IDR'!$N$10:$N$43)</f>
        <v>0</v>
      </c>
      <c r="F12198" s="573"/>
    </row>
    <row r="12199" spans="3:6" ht="15" customHeight="1">
      <c r="C12199" s="53" t="s">
        <v>3102</v>
      </c>
      <c r="D12199" s="1" t="s">
        <v>12258</v>
      </c>
      <c r="E12199" s="573">
        <f ca="1">SUMIF('BKAS IDR'!$E$10:$E$44,$C12199,'BKAS IDR'!$N$10:$N$43)</f>
        <v>0</v>
      </c>
      <c r="F12199" s="573"/>
    </row>
    <row r="12200" spans="3:6" ht="15" customHeight="1">
      <c r="C12200" s="53" t="s">
        <v>3103</v>
      </c>
      <c r="D12200" s="1" t="s">
        <v>12259</v>
      </c>
      <c r="E12200" s="573">
        <f ca="1">SUMIF('BKAS IDR'!$E$10:$E$44,$C12200,'BKAS IDR'!$N$10:$N$43)</f>
        <v>0</v>
      </c>
      <c r="F12200" s="573"/>
    </row>
    <row r="12201" spans="3:6" ht="15" customHeight="1">
      <c r="C12201" s="53" t="s">
        <v>3104</v>
      </c>
      <c r="D12201" s="1" t="s">
        <v>12260</v>
      </c>
      <c r="E12201" s="573">
        <f ca="1">SUMIF('BKAS IDR'!$E$10:$E$44,$C12201,'BKAS IDR'!$N$10:$N$43)</f>
        <v>0</v>
      </c>
      <c r="F12201" s="573"/>
    </row>
    <row r="12202" spans="3:6" ht="15" customHeight="1">
      <c r="C12202" s="53" t="s">
        <v>3105</v>
      </c>
      <c r="D12202" s="1" t="s">
        <v>12261</v>
      </c>
      <c r="E12202" s="573">
        <f ca="1">SUMIF('BKAS IDR'!$E$10:$E$44,$C12202,'BKAS IDR'!$N$10:$N$43)</f>
        <v>0</v>
      </c>
      <c r="F12202" s="573"/>
    </row>
    <row r="12203" spans="3:6" ht="15" customHeight="1">
      <c r="C12203" s="53" t="s">
        <v>3106</v>
      </c>
      <c r="D12203" s="1" t="s">
        <v>12262</v>
      </c>
      <c r="E12203" s="573">
        <f ca="1">SUMIF('BKAS IDR'!$E$10:$E$44,$C12203,'BKAS IDR'!$N$10:$N$43)</f>
        <v>0</v>
      </c>
      <c r="F12203" s="573"/>
    </row>
    <row r="12204" spans="3:6" ht="15" customHeight="1">
      <c r="C12204" s="53" t="s">
        <v>3107</v>
      </c>
      <c r="D12204" s="1" t="s">
        <v>12263</v>
      </c>
      <c r="E12204" s="573">
        <f ca="1">SUMIF('BKAS IDR'!$E$10:$E$44,$C12204,'BKAS IDR'!$N$10:$N$43)</f>
        <v>0</v>
      </c>
      <c r="F12204" s="573"/>
    </row>
    <row r="12205" spans="3:6" ht="15" customHeight="1">
      <c r="C12205" s="53" t="s">
        <v>3108</v>
      </c>
      <c r="D12205" s="1" t="s">
        <v>12264</v>
      </c>
      <c r="E12205" s="573">
        <f ca="1">SUMIF('BKAS IDR'!$E$10:$E$44,$C12205,'BKAS IDR'!$N$10:$N$43)</f>
        <v>0</v>
      </c>
      <c r="F12205" s="573"/>
    </row>
    <row r="12206" spans="3:6" ht="15" customHeight="1">
      <c r="C12206" s="53" t="s">
        <v>3109</v>
      </c>
      <c r="D12206" s="1" t="s">
        <v>12265</v>
      </c>
      <c r="E12206" s="573">
        <f ca="1">SUMIF('BKAS IDR'!$E$10:$E$44,$C12206,'BKAS IDR'!$N$10:$N$43)</f>
        <v>0</v>
      </c>
      <c r="F12206" s="573"/>
    </row>
    <row r="12207" spans="3:6" ht="15" customHeight="1">
      <c r="C12207" s="53" t="s">
        <v>3110</v>
      </c>
      <c r="D12207" s="1" t="s">
        <v>12266</v>
      </c>
      <c r="E12207" s="573">
        <f ca="1">SUMIF('BKAS IDR'!$E$10:$E$44,$C12207,'BKAS IDR'!$N$10:$N$43)</f>
        <v>0</v>
      </c>
      <c r="F12207" s="573"/>
    </row>
    <row r="12208" spans="3:6" ht="15" customHeight="1">
      <c r="C12208" s="53" t="s">
        <v>3111</v>
      </c>
      <c r="D12208" s="1" t="s">
        <v>12267</v>
      </c>
      <c r="E12208" s="573">
        <f ca="1">SUMIF('BKAS IDR'!$E$10:$E$44,$C12208,'BKAS IDR'!$N$10:$N$43)</f>
        <v>0</v>
      </c>
      <c r="F12208" s="573"/>
    </row>
    <row r="12209" spans="3:6" ht="15" customHeight="1">
      <c r="C12209" s="53" t="s">
        <v>3112</v>
      </c>
      <c r="D12209" s="1" t="s">
        <v>12268</v>
      </c>
      <c r="E12209" s="573">
        <f ca="1">SUMIF('BKAS IDR'!$E$10:$E$44,$C12209,'BKAS IDR'!$N$10:$N$43)</f>
        <v>0</v>
      </c>
      <c r="F12209" s="573"/>
    </row>
    <row r="12210" spans="3:6" ht="15" customHeight="1">
      <c r="C12210" s="53" t="s">
        <v>3113</v>
      </c>
      <c r="D12210" s="1" t="s">
        <v>12269</v>
      </c>
      <c r="E12210" s="573">
        <f ca="1">SUMIF('BKAS IDR'!$E$10:$E$44,$C12210,'BKAS IDR'!$N$10:$N$43)</f>
        <v>0</v>
      </c>
      <c r="F12210" s="573"/>
    </row>
    <row r="12211" spans="3:6" ht="15" customHeight="1">
      <c r="C12211" s="53" t="s">
        <v>3114</v>
      </c>
      <c r="D12211" s="1" t="s">
        <v>12270</v>
      </c>
      <c r="E12211" s="573">
        <f ca="1">SUMIF('BKAS IDR'!$E$10:$E$44,$C12211,'BKAS IDR'!$N$10:$N$43)</f>
        <v>0</v>
      </c>
      <c r="F12211" s="573"/>
    </row>
    <row r="12212" spans="3:6" ht="15" customHeight="1">
      <c r="C12212" s="53" t="s">
        <v>3115</v>
      </c>
      <c r="D12212" s="1" t="s">
        <v>12271</v>
      </c>
      <c r="E12212" s="573">
        <f ca="1">SUMIF('BKAS IDR'!$E$10:$E$44,$C12212,'BKAS IDR'!$N$10:$N$43)</f>
        <v>0</v>
      </c>
      <c r="F12212" s="573"/>
    </row>
    <row r="12213" spans="3:6" ht="15" customHeight="1">
      <c r="C12213" s="53" t="s">
        <v>3116</v>
      </c>
      <c r="D12213" s="1" t="s">
        <v>12272</v>
      </c>
      <c r="E12213" s="573">
        <f ca="1">SUMIF('BKAS IDR'!$E$10:$E$44,$C12213,'BKAS IDR'!$N$10:$N$43)</f>
        <v>0</v>
      </c>
      <c r="F12213" s="573"/>
    </row>
    <row r="12214" spans="3:6" ht="15" customHeight="1">
      <c r="C12214" s="53" t="s">
        <v>3117</v>
      </c>
      <c r="D12214" s="1" t="s">
        <v>12273</v>
      </c>
      <c r="E12214" s="573">
        <f ca="1">SUMIF('BKAS IDR'!$E$10:$E$44,$C12214,'BKAS IDR'!$N$10:$N$43)</f>
        <v>0</v>
      </c>
      <c r="F12214" s="573"/>
    </row>
    <row r="12215" spans="3:6" ht="15" customHeight="1">
      <c r="C12215" s="53" t="s">
        <v>3118</v>
      </c>
      <c r="D12215" s="1" t="s">
        <v>12274</v>
      </c>
      <c r="E12215" s="573">
        <f ca="1">SUMIF('BKAS IDR'!$E$10:$E$44,$C12215,'BKAS IDR'!$N$10:$N$43)</f>
        <v>0</v>
      </c>
      <c r="F12215" s="573"/>
    </row>
    <row r="12216" spans="3:6" ht="15" customHeight="1">
      <c r="C12216" s="53" t="s">
        <v>3119</v>
      </c>
      <c r="D12216" s="1" t="s">
        <v>12275</v>
      </c>
      <c r="E12216" s="573">
        <f ca="1">SUMIF('BKAS IDR'!$E$10:$E$44,$C12216,'BKAS IDR'!$N$10:$N$43)</f>
        <v>0</v>
      </c>
      <c r="F12216" s="573"/>
    </row>
    <row r="12217" spans="3:6" ht="15" customHeight="1">
      <c r="C12217" s="53" t="s">
        <v>3120</v>
      </c>
      <c r="D12217" s="1" t="s">
        <v>12276</v>
      </c>
      <c r="E12217" s="573">
        <f ca="1">SUMIF('BKAS IDR'!$E$10:$E$44,$C12217,'BKAS IDR'!$N$10:$N$43)</f>
        <v>0</v>
      </c>
      <c r="F12217" s="573"/>
    </row>
    <row r="12218" spans="3:6" ht="15" customHeight="1">
      <c r="C12218" s="53" t="s">
        <v>3121</v>
      </c>
      <c r="D12218" s="1" t="s">
        <v>12277</v>
      </c>
      <c r="E12218" s="573">
        <f ca="1">SUMIF('BKAS IDR'!$E$10:$E$44,$C12218,'BKAS IDR'!$N$10:$N$43)</f>
        <v>0</v>
      </c>
      <c r="F12218" s="573"/>
    </row>
    <row r="12219" spans="3:6" ht="15" customHeight="1">
      <c r="C12219" s="53" t="s">
        <v>3122</v>
      </c>
      <c r="D12219" s="1" t="s">
        <v>12278</v>
      </c>
      <c r="E12219" s="573">
        <f ca="1">SUMIF('BKAS IDR'!$E$10:$E$44,$C12219,'BKAS IDR'!$N$10:$N$43)</f>
        <v>0</v>
      </c>
      <c r="F12219" s="573"/>
    </row>
    <row r="12220" spans="3:6" ht="15" customHeight="1">
      <c r="C12220" s="53" t="s">
        <v>3123</v>
      </c>
      <c r="D12220" s="1" t="s">
        <v>12279</v>
      </c>
      <c r="E12220" s="573">
        <f ca="1">SUMIF('BKAS IDR'!$E$10:$E$44,$C12220,'BKAS IDR'!$N$10:$N$43)</f>
        <v>0</v>
      </c>
      <c r="F12220" s="573"/>
    </row>
    <row r="12221" spans="3:6" ht="15" customHeight="1">
      <c r="C12221" s="53" t="s">
        <v>3124</v>
      </c>
      <c r="D12221" s="1" t="s">
        <v>12280</v>
      </c>
      <c r="E12221" s="573">
        <f ca="1">SUMIF('BKAS IDR'!$E$10:$E$44,$C12221,'BKAS IDR'!$N$10:$N$43)</f>
        <v>0</v>
      </c>
      <c r="F12221" s="573"/>
    </row>
    <row r="12222" spans="3:6" ht="15" customHeight="1">
      <c r="C12222" s="53" t="s">
        <v>3125</v>
      </c>
      <c r="D12222" s="1" t="s">
        <v>12281</v>
      </c>
      <c r="E12222" s="573">
        <f ca="1">SUMIF('BKAS IDR'!$E$10:$E$44,$C12222,'BKAS IDR'!$N$10:$N$43)</f>
        <v>0</v>
      </c>
      <c r="F12222" s="573"/>
    </row>
    <row r="12223" spans="3:6" ht="15" customHeight="1">
      <c r="C12223" s="53" t="s">
        <v>3126</v>
      </c>
      <c r="D12223" s="1" t="s">
        <v>12282</v>
      </c>
      <c r="E12223" s="573">
        <f ca="1">SUMIF('BKAS IDR'!$E$10:$E$44,$C12223,'BKAS IDR'!$N$10:$N$43)</f>
        <v>0</v>
      </c>
      <c r="F12223" s="573"/>
    </row>
    <row r="12224" spans="3:6" ht="15" customHeight="1">
      <c r="C12224" s="53" t="s">
        <v>3127</v>
      </c>
      <c r="D12224" s="1" t="s">
        <v>12283</v>
      </c>
      <c r="E12224" s="573">
        <f ca="1">SUMIF('BKAS IDR'!$E$10:$E$44,$C12224,'BKAS IDR'!$N$10:$N$43)</f>
        <v>0</v>
      </c>
      <c r="F12224" s="573"/>
    </row>
    <row r="12225" spans="3:6" ht="15" customHeight="1">
      <c r="C12225" s="53" t="s">
        <v>3128</v>
      </c>
      <c r="D12225" s="1" t="s">
        <v>12281</v>
      </c>
      <c r="E12225" s="573">
        <f ca="1">SUMIF('BKAS IDR'!$E$10:$E$44,$C12225,'BKAS IDR'!$N$10:$N$43)</f>
        <v>0</v>
      </c>
      <c r="F12225" s="573"/>
    </row>
    <row r="12226" spans="3:6" ht="15" customHeight="1">
      <c r="C12226" s="53" t="s">
        <v>3129</v>
      </c>
      <c r="D12226" s="1" t="s">
        <v>12284</v>
      </c>
      <c r="E12226" s="573">
        <f ca="1">SUMIF('BKAS IDR'!$E$10:$E$44,$C12226,'BKAS IDR'!$N$10:$N$43)</f>
        <v>0</v>
      </c>
      <c r="F12226" s="573"/>
    </row>
    <row r="12227" spans="3:6" ht="15" customHeight="1">
      <c r="C12227" s="53" t="s">
        <v>3130</v>
      </c>
      <c r="D12227" s="1" t="s">
        <v>12285</v>
      </c>
      <c r="E12227" s="573">
        <f ca="1">SUMIF('BKAS IDR'!$E$10:$E$44,$C12227,'BKAS IDR'!$N$10:$N$43)</f>
        <v>0</v>
      </c>
      <c r="F12227" s="573"/>
    </row>
    <row r="12228" spans="3:6" ht="15" customHeight="1">
      <c r="C12228" s="53" t="s">
        <v>3131</v>
      </c>
      <c r="D12228" s="1" t="s">
        <v>12286</v>
      </c>
      <c r="E12228" s="573">
        <f ca="1">SUMIF('BKAS IDR'!$E$10:$E$44,$C12228,'BKAS IDR'!$N$10:$N$43)</f>
        <v>0</v>
      </c>
      <c r="F12228" s="573"/>
    </row>
    <row r="12229" spans="3:6" ht="15" customHeight="1">
      <c r="C12229" s="53" t="s">
        <v>3132</v>
      </c>
      <c r="D12229" s="1" t="s">
        <v>12287</v>
      </c>
      <c r="E12229" s="573">
        <f ca="1">SUMIF('BKAS IDR'!$E$10:$E$44,$C12229,'BKAS IDR'!$N$10:$N$43)</f>
        <v>0</v>
      </c>
      <c r="F12229" s="573"/>
    </row>
    <row r="12230" spans="3:6" ht="15" customHeight="1">
      <c r="C12230" s="53" t="s">
        <v>3133</v>
      </c>
      <c r="D12230" s="1" t="s">
        <v>12288</v>
      </c>
      <c r="E12230" s="573">
        <f ca="1">SUMIF('BKAS IDR'!$E$10:$E$44,$C12230,'BKAS IDR'!$N$10:$N$43)</f>
        <v>0</v>
      </c>
      <c r="F12230" s="573"/>
    </row>
    <row r="12231" spans="3:6" ht="15" customHeight="1">
      <c r="C12231" s="53" t="s">
        <v>3134</v>
      </c>
      <c r="D12231" s="1" t="s">
        <v>12289</v>
      </c>
      <c r="E12231" s="573">
        <f ca="1">SUMIF('BKAS IDR'!$E$10:$E$44,$C12231,'BKAS IDR'!$N$10:$N$43)</f>
        <v>0</v>
      </c>
      <c r="F12231" s="573"/>
    </row>
    <row r="12232" spans="3:6" ht="15" customHeight="1">
      <c r="C12232" s="53" t="s">
        <v>3135</v>
      </c>
      <c r="D12232" s="1" t="s">
        <v>12290</v>
      </c>
      <c r="E12232" s="573">
        <f ca="1">SUMIF('BKAS IDR'!$E$10:$E$44,$C12232,'BKAS IDR'!$N$10:$N$43)</f>
        <v>0</v>
      </c>
      <c r="F12232" s="573"/>
    </row>
    <row r="12233" spans="3:6" ht="15" customHeight="1">
      <c r="C12233" s="53" t="s">
        <v>3136</v>
      </c>
      <c r="D12233" s="1" t="s">
        <v>12291</v>
      </c>
      <c r="E12233" s="573">
        <f ca="1">SUMIF('BKAS IDR'!$E$10:$E$44,$C12233,'BKAS IDR'!$N$10:$N$43)</f>
        <v>0</v>
      </c>
      <c r="F12233" s="573"/>
    </row>
    <row r="12234" spans="3:6" ht="15" customHeight="1">
      <c r="C12234" s="53" t="s">
        <v>3137</v>
      </c>
      <c r="D12234" s="1" t="s">
        <v>12292</v>
      </c>
      <c r="E12234" s="573">
        <f ca="1">SUMIF('BKAS IDR'!$E$10:$E$44,$C12234,'BKAS IDR'!$N$10:$N$43)</f>
        <v>0</v>
      </c>
      <c r="F12234" s="573"/>
    </row>
    <row r="12235" spans="3:6" ht="15" customHeight="1">
      <c r="C12235" s="53" t="s">
        <v>3138</v>
      </c>
      <c r="D12235" s="1" t="s">
        <v>12293</v>
      </c>
      <c r="E12235" s="573">
        <f ca="1">SUMIF('BKAS IDR'!$E$10:$E$44,$C12235,'BKAS IDR'!$N$10:$N$43)</f>
        <v>0</v>
      </c>
      <c r="F12235" s="573"/>
    </row>
    <row r="12236" spans="3:6" ht="15" customHeight="1">
      <c r="C12236" s="53" t="s">
        <v>3139</v>
      </c>
      <c r="D12236" s="1" t="s">
        <v>12294</v>
      </c>
      <c r="E12236" s="573">
        <f ca="1">SUMIF('BKAS IDR'!$E$10:$E$44,$C12236,'BKAS IDR'!$N$10:$N$43)</f>
        <v>0</v>
      </c>
      <c r="F12236" s="573"/>
    </row>
    <row r="12237" spans="3:6" ht="15" customHeight="1">
      <c r="C12237" s="53" t="s">
        <v>3140</v>
      </c>
      <c r="D12237" s="1" t="s">
        <v>12295</v>
      </c>
      <c r="E12237" s="573">
        <f ca="1">SUMIF('BKAS IDR'!$E$10:$E$44,$C12237,'BKAS IDR'!$N$10:$N$43)</f>
        <v>0</v>
      </c>
      <c r="F12237" s="573"/>
    </row>
    <row r="12238" spans="3:6" ht="15" customHeight="1">
      <c r="C12238" s="53" t="s">
        <v>3141</v>
      </c>
      <c r="D12238" s="1" t="s">
        <v>12296</v>
      </c>
      <c r="E12238" s="573">
        <f ca="1">SUMIF('BKAS IDR'!$E$10:$E$44,$C12238,'BKAS IDR'!$N$10:$N$43)</f>
        <v>0</v>
      </c>
      <c r="F12238" s="573"/>
    </row>
    <row r="12239" spans="3:6" ht="15" customHeight="1">
      <c r="C12239" s="53" t="s">
        <v>3142</v>
      </c>
      <c r="D12239" s="1" t="s">
        <v>12297</v>
      </c>
      <c r="E12239" s="573">
        <f ca="1">SUMIF('BKAS IDR'!$E$10:$E$44,$C12239,'BKAS IDR'!$N$10:$N$43)</f>
        <v>0</v>
      </c>
      <c r="F12239" s="573"/>
    </row>
    <row r="12240" spans="3:6" ht="15" customHeight="1">
      <c r="C12240" s="53" t="s">
        <v>3143</v>
      </c>
      <c r="D12240" s="1" t="s">
        <v>12298</v>
      </c>
      <c r="E12240" s="573">
        <f ca="1">SUMIF('BKAS IDR'!$E$10:$E$44,$C12240,'BKAS IDR'!$N$10:$N$43)</f>
        <v>0</v>
      </c>
      <c r="F12240" s="573"/>
    </row>
    <row r="12241" spans="3:6" ht="15" customHeight="1">
      <c r="C12241" s="53" t="s">
        <v>3144</v>
      </c>
      <c r="D12241" s="1" t="s">
        <v>12299</v>
      </c>
      <c r="E12241" s="573">
        <f ca="1">SUMIF('BKAS IDR'!$E$10:$E$44,$C12241,'BKAS IDR'!$N$10:$N$43)</f>
        <v>0</v>
      </c>
      <c r="F12241" s="573"/>
    </row>
    <row r="12242" spans="3:6" ht="15" customHeight="1">
      <c r="C12242" s="53" t="s">
        <v>3145</v>
      </c>
      <c r="D12242" s="1" t="s">
        <v>12300</v>
      </c>
      <c r="E12242" s="573">
        <f ca="1">SUMIF('BKAS IDR'!$E$10:$E$44,$C12242,'BKAS IDR'!$N$10:$N$43)</f>
        <v>0</v>
      </c>
      <c r="F12242" s="573"/>
    </row>
    <row r="12243" spans="3:6" ht="15" customHeight="1">
      <c r="C12243" s="53" t="s">
        <v>3146</v>
      </c>
      <c r="D12243" s="1" t="s">
        <v>12301</v>
      </c>
      <c r="E12243" s="573">
        <f ca="1">SUMIF('BKAS IDR'!$E$10:$E$44,$C12243,'BKAS IDR'!$N$10:$N$43)</f>
        <v>0</v>
      </c>
      <c r="F12243" s="573"/>
    </row>
    <row r="12244" spans="3:6" ht="15" customHeight="1">
      <c r="C12244" s="53" t="s">
        <v>3147</v>
      </c>
      <c r="D12244" s="1" t="s">
        <v>12302</v>
      </c>
      <c r="E12244" s="573">
        <f ca="1">SUMIF('BKAS IDR'!$E$10:$E$44,$C12244,'BKAS IDR'!$N$10:$N$43)</f>
        <v>0</v>
      </c>
      <c r="F12244" s="573"/>
    </row>
    <row r="12245" spans="3:6" ht="15" customHeight="1">
      <c r="C12245" s="53" t="s">
        <v>3148</v>
      </c>
      <c r="D12245" s="1" t="s">
        <v>12303</v>
      </c>
      <c r="E12245" s="573">
        <f ca="1">SUMIF('BKAS IDR'!$E$10:$E$44,$C12245,'BKAS IDR'!$N$10:$N$43)</f>
        <v>0</v>
      </c>
      <c r="F12245" s="573"/>
    </row>
    <row r="12246" spans="3:6" ht="15" customHeight="1">
      <c r="C12246" s="53" t="s">
        <v>3149</v>
      </c>
      <c r="D12246" s="1" t="s">
        <v>12304</v>
      </c>
      <c r="E12246" s="573">
        <f ca="1">SUMIF('BKAS IDR'!$E$10:$E$44,$C12246,'BKAS IDR'!$N$10:$N$43)</f>
        <v>0</v>
      </c>
      <c r="F12246" s="573"/>
    </row>
    <row r="12247" spans="3:6" ht="15" customHeight="1">
      <c r="C12247" s="53" t="s">
        <v>3150</v>
      </c>
      <c r="D12247" s="1" t="s">
        <v>12305</v>
      </c>
      <c r="E12247" s="573">
        <f ca="1">SUMIF('BKAS IDR'!$E$10:$E$44,$C12247,'BKAS IDR'!$N$10:$N$43)</f>
        <v>0</v>
      </c>
      <c r="F12247" s="573"/>
    </row>
    <row r="12248" spans="3:6" ht="15" customHeight="1">
      <c r="C12248" s="53" t="s">
        <v>3151</v>
      </c>
      <c r="D12248" s="1" t="s">
        <v>12306</v>
      </c>
      <c r="E12248" s="573">
        <f ca="1">SUMIF('BKAS IDR'!$E$10:$E$44,$C12248,'BKAS IDR'!$N$10:$N$43)</f>
        <v>0</v>
      </c>
      <c r="F12248" s="573"/>
    </row>
    <row r="12249" spans="3:6" ht="15" customHeight="1">
      <c r="C12249" s="53" t="s">
        <v>3152</v>
      </c>
      <c r="D12249" s="1" t="s">
        <v>12307</v>
      </c>
      <c r="E12249" s="573">
        <f ca="1">SUMIF('BKAS IDR'!$E$10:$E$44,$C12249,'BKAS IDR'!$N$10:$N$43)</f>
        <v>0</v>
      </c>
      <c r="F12249" s="573"/>
    </row>
    <row r="12250" spans="3:6" ht="15" customHeight="1">
      <c r="C12250" s="53" t="s">
        <v>3153</v>
      </c>
      <c r="D12250" s="1" t="s">
        <v>12308</v>
      </c>
      <c r="E12250" s="573">
        <f ca="1">SUMIF('BKAS IDR'!$E$10:$E$44,$C12250,'BKAS IDR'!$N$10:$N$43)</f>
        <v>0</v>
      </c>
      <c r="F12250" s="573"/>
    </row>
    <row r="12251" spans="3:6" ht="15" customHeight="1">
      <c r="C12251" s="53" t="s">
        <v>3154</v>
      </c>
      <c r="D12251" s="1" t="s">
        <v>12309</v>
      </c>
      <c r="E12251" s="573">
        <f ca="1">SUMIF('BKAS IDR'!$E$10:$E$44,$C12251,'BKAS IDR'!$N$10:$N$43)</f>
        <v>0</v>
      </c>
      <c r="F12251" s="573"/>
    </row>
    <row r="12252" spans="3:6" ht="15" customHeight="1">
      <c r="C12252" s="53" t="s">
        <v>3155</v>
      </c>
      <c r="D12252" s="1" t="s">
        <v>12310</v>
      </c>
      <c r="E12252" s="573">
        <f ca="1">SUMIF('BKAS IDR'!$E$10:$E$44,$C12252,'BKAS IDR'!$N$10:$N$43)</f>
        <v>0</v>
      </c>
      <c r="F12252" s="573"/>
    </row>
    <row r="12253" spans="3:6" ht="15" customHeight="1">
      <c r="C12253" s="53" t="s">
        <v>3156</v>
      </c>
      <c r="D12253" s="1" t="s">
        <v>12311</v>
      </c>
      <c r="E12253" s="573">
        <f ca="1">SUMIF('BKAS IDR'!$E$10:$E$44,$C12253,'BKAS IDR'!$N$10:$N$43)</f>
        <v>0</v>
      </c>
      <c r="F12253" s="573"/>
    </row>
    <row r="12254" spans="3:6" ht="15" customHeight="1">
      <c r="C12254" s="53" t="s">
        <v>3157</v>
      </c>
      <c r="D12254" s="1" t="s">
        <v>12312</v>
      </c>
      <c r="E12254" s="573">
        <f ca="1">SUMIF('BKAS IDR'!$E$10:$E$44,$C12254,'BKAS IDR'!$N$10:$N$43)</f>
        <v>0</v>
      </c>
      <c r="F12254" s="573"/>
    </row>
    <row r="12255" spans="3:6" ht="15" customHeight="1">
      <c r="C12255" s="53" t="s">
        <v>3158</v>
      </c>
      <c r="D12255" s="1" t="s">
        <v>12313</v>
      </c>
      <c r="E12255" s="573">
        <f ca="1">SUMIF('BKAS IDR'!$E$10:$E$44,$C12255,'BKAS IDR'!$N$10:$N$43)</f>
        <v>0</v>
      </c>
      <c r="F12255" s="573"/>
    </row>
    <row r="12256" spans="3:6" ht="15" customHeight="1">
      <c r="C12256" s="53" t="s">
        <v>3159</v>
      </c>
      <c r="D12256" s="1" t="s">
        <v>12314</v>
      </c>
      <c r="E12256" s="573">
        <f ca="1">SUMIF('BKAS IDR'!$E$10:$E$44,$C12256,'BKAS IDR'!$N$10:$N$43)</f>
        <v>0</v>
      </c>
      <c r="F12256" s="573"/>
    </row>
    <row r="12257" spans="3:6" ht="15" customHeight="1">
      <c r="C12257" s="53" t="s">
        <v>3160</v>
      </c>
      <c r="D12257" s="1" t="s">
        <v>12315</v>
      </c>
      <c r="E12257" s="573">
        <f ca="1">SUMIF('BKAS IDR'!$E$10:$E$44,$C12257,'BKAS IDR'!$N$10:$N$43)</f>
        <v>0</v>
      </c>
      <c r="F12257" s="573"/>
    </row>
    <row r="12258" spans="3:6" ht="15" customHeight="1">
      <c r="C12258" s="53" t="s">
        <v>3161</v>
      </c>
      <c r="D12258" s="1" t="s">
        <v>12316</v>
      </c>
      <c r="E12258" s="573">
        <f ca="1">SUMIF('BKAS IDR'!$E$10:$E$44,$C12258,'BKAS IDR'!$N$10:$N$43)</f>
        <v>0</v>
      </c>
      <c r="F12258" s="573"/>
    </row>
    <row r="12259" spans="3:6" ht="15" customHeight="1">
      <c r="C12259" s="53" t="s">
        <v>3162</v>
      </c>
      <c r="D12259" s="1" t="s">
        <v>12317</v>
      </c>
      <c r="E12259" s="573">
        <f ca="1">SUMIF('BKAS IDR'!$E$10:$E$44,$C12259,'BKAS IDR'!$N$10:$N$43)</f>
        <v>0</v>
      </c>
      <c r="F12259" s="573"/>
    </row>
    <row r="12260" spans="3:6" ht="15" customHeight="1">
      <c r="C12260" s="53" t="s">
        <v>3163</v>
      </c>
      <c r="D12260" s="1" t="s">
        <v>12318</v>
      </c>
      <c r="E12260" s="573">
        <f ca="1">SUMIF('BKAS IDR'!$E$10:$E$44,$C12260,'BKAS IDR'!$N$10:$N$43)</f>
        <v>0</v>
      </c>
      <c r="F12260" s="573"/>
    </row>
    <row r="12261" spans="3:6" ht="15" customHeight="1">
      <c r="C12261" s="53" t="s">
        <v>3164</v>
      </c>
      <c r="D12261" s="1" t="s">
        <v>12319</v>
      </c>
      <c r="E12261" s="573">
        <f ca="1">SUMIF('BKAS IDR'!$E$10:$E$44,$C12261,'BKAS IDR'!$N$10:$N$43)</f>
        <v>0</v>
      </c>
      <c r="F12261" s="573"/>
    </row>
    <row r="12262" spans="3:6" ht="15" customHeight="1">
      <c r="C12262" s="53" t="s">
        <v>3165</v>
      </c>
      <c r="D12262" s="1" t="s">
        <v>12320</v>
      </c>
      <c r="E12262" s="573">
        <f ca="1">SUMIF('BKAS IDR'!$E$10:$E$44,$C12262,'BKAS IDR'!$N$10:$N$43)</f>
        <v>0</v>
      </c>
      <c r="F12262" s="573"/>
    </row>
    <row r="12263" spans="3:6" ht="15" customHeight="1">
      <c r="C12263" s="53" t="s">
        <v>3166</v>
      </c>
      <c r="D12263" s="1" t="s">
        <v>12321</v>
      </c>
      <c r="E12263" s="573">
        <f ca="1">SUMIF('BKAS IDR'!$E$10:$E$44,$C12263,'BKAS IDR'!$N$10:$N$43)</f>
        <v>0</v>
      </c>
      <c r="F12263" s="573"/>
    </row>
    <row r="12264" spans="3:6" ht="15" customHeight="1">
      <c r="C12264" s="53" t="s">
        <v>3167</v>
      </c>
      <c r="D12264" s="1" t="s">
        <v>12322</v>
      </c>
      <c r="E12264" s="573">
        <f ca="1">SUMIF('BKAS IDR'!$E$10:$E$44,$C12264,'BKAS IDR'!$N$10:$N$43)</f>
        <v>0</v>
      </c>
      <c r="F12264" s="573"/>
    </row>
    <row r="12265" spans="3:6" ht="15" customHeight="1">
      <c r="C12265" s="53" t="s">
        <v>3168</v>
      </c>
      <c r="D12265" s="1" t="s">
        <v>12323</v>
      </c>
      <c r="E12265" s="573">
        <f ca="1">SUMIF('BKAS IDR'!$E$10:$E$44,$C12265,'BKAS IDR'!$N$10:$N$43)</f>
        <v>0</v>
      </c>
      <c r="F12265" s="573"/>
    </row>
    <row r="12266" spans="3:6" ht="15" customHeight="1">
      <c r="C12266" s="53" t="s">
        <v>3169</v>
      </c>
      <c r="D12266" s="1" t="s">
        <v>12324</v>
      </c>
      <c r="E12266" s="573">
        <f ca="1">SUMIF('BKAS IDR'!$E$10:$E$44,$C12266,'BKAS IDR'!$N$10:$N$43)</f>
        <v>0</v>
      </c>
      <c r="F12266" s="573"/>
    </row>
    <row r="12267" spans="3:6" ht="15" customHeight="1">
      <c r="C12267" s="53" t="s">
        <v>3170</v>
      </c>
      <c r="D12267" s="1" t="s">
        <v>12325</v>
      </c>
      <c r="E12267" s="573">
        <f ca="1">SUMIF('BKAS IDR'!$E$10:$E$44,$C12267,'BKAS IDR'!$N$10:$N$43)</f>
        <v>0</v>
      </c>
      <c r="F12267" s="573"/>
    </row>
    <row r="12268" spans="3:6" ht="15" customHeight="1">
      <c r="C12268" s="53" t="s">
        <v>3171</v>
      </c>
      <c r="D12268" s="1" t="s">
        <v>12326</v>
      </c>
      <c r="E12268" s="573">
        <f ca="1">SUMIF('BKAS IDR'!$E$10:$E$44,$C12268,'BKAS IDR'!$N$10:$N$43)</f>
        <v>0</v>
      </c>
      <c r="F12268" s="573"/>
    </row>
    <row r="12269" spans="3:6" ht="15" customHeight="1">
      <c r="C12269" s="53" t="s">
        <v>3172</v>
      </c>
      <c r="D12269" s="1" t="s">
        <v>12327</v>
      </c>
      <c r="E12269" s="573">
        <f ca="1">SUMIF('BKAS IDR'!$E$10:$E$44,$C12269,'BKAS IDR'!$N$10:$N$43)</f>
        <v>0</v>
      </c>
      <c r="F12269" s="573"/>
    </row>
    <row r="12270" spans="3:6" ht="15" customHeight="1">
      <c r="C12270" s="53" t="s">
        <v>3173</v>
      </c>
      <c r="D12270" s="1" t="s">
        <v>12328</v>
      </c>
      <c r="E12270" s="573">
        <f ca="1">SUMIF('BKAS IDR'!$E$10:$E$44,$C12270,'BKAS IDR'!$N$10:$N$43)</f>
        <v>0</v>
      </c>
      <c r="F12270" s="573"/>
    </row>
    <row r="12271" spans="3:6" ht="15" customHeight="1">
      <c r="C12271" s="53" t="s">
        <v>3174</v>
      </c>
      <c r="D12271" s="1" t="s">
        <v>12329</v>
      </c>
      <c r="E12271" s="573">
        <f ca="1">SUMIF('BKAS IDR'!$E$10:$E$44,$C12271,'BKAS IDR'!$N$10:$N$43)</f>
        <v>0</v>
      </c>
      <c r="F12271" s="573"/>
    </row>
    <row r="12272" spans="3:6" ht="15" customHeight="1">
      <c r="C12272" s="53" t="s">
        <v>3175</v>
      </c>
      <c r="D12272" s="1" t="s">
        <v>12330</v>
      </c>
      <c r="E12272" s="573">
        <f ca="1">SUMIF('BKAS IDR'!$E$10:$E$44,$C12272,'BKAS IDR'!$N$10:$N$43)</f>
        <v>0</v>
      </c>
      <c r="F12272" s="573"/>
    </row>
    <row r="12273" spans="3:6" ht="15" customHeight="1">
      <c r="C12273" s="53" t="s">
        <v>3176</v>
      </c>
      <c r="D12273" s="1" t="s">
        <v>12331</v>
      </c>
      <c r="E12273" s="573">
        <f ca="1">SUMIF('BKAS IDR'!$E$10:$E$44,$C12273,'BKAS IDR'!$N$10:$N$43)</f>
        <v>0</v>
      </c>
      <c r="F12273" s="573"/>
    </row>
    <row r="12274" spans="3:6" ht="15" customHeight="1">
      <c r="C12274" s="53" t="s">
        <v>3177</v>
      </c>
      <c r="D12274" s="1" t="s">
        <v>12332</v>
      </c>
      <c r="E12274" s="573">
        <f ca="1">SUMIF('BKAS IDR'!$E$10:$E$44,$C12274,'BKAS IDR'!$N$10:$N$43)</f>
        <v>0</v>
      </c>
      <c r="F12274" s="573"/>
    </row>
    <row r="12275" spans="3:6" ht="15" customHeight="1">
      <c r="C12275" s="53" t="s">
        <v>3178</v>
      </c>
      <c r="D12275" s="1" t="s">
        <v>12333</v>
      </c>
      <c r="E12275" s="573">
        <f ca="1">SUMIF('BKAS IDR'!$E$10:$E$44,$C12275,'BKAS IDR'!$N$10:$N$43)</f>
        <v>0</v>
      </c>
      <c r="F12275" s="573"/>
    </row>
    <row r="12276" spans="3:6" ht="15" customHeight="1">
      <c r="C12276" s="53" t="s">
        <v>3179</v>
      </c>
      <c r="D12276" s="1" t="s">
        <v>12334</v>
      </c>
      <c r="E12276" s="573">
        <f ca="1">SUMIF('BKAS IDR'!$E$10:$E$44,$C12276,'BKAS IDR'!$N$10:$N$43)</f>
        <v>0</v>
      </c>
      <c r="F12276" s="573"/>
    </row>
    <row r="12277" spans="3:6" ht="15" customHeight="1">
      <c r="C12277" s="53" t="s">
        <v>3180</v>
      </c>
      <c r="D12277" s="1" t="s">
        <v>12335</v>
      </c>
      <c r="E12277" s="573">
        <f ca="1">SUMIF('BKAS IDR'!$E$10:$E$44,$C12277,'BKAS IDR'!$N$10:$N$43)</f>
        <v>0</v>
      </c>
      <c r="F12277" s="573"/>
    </row>
    <row r="12278" spans="3:6" ht="15" customHeight="1">
      <c r="C12278" s="53" t="s">
        <v>3181</v>
      </c>
      <c r="D12278" s="1" t="s">
        <v>12336</v>
      </c>
      <c r="E12278" s="573">
        <f ca="1">SUMIF('BKAS IDR'!$E$10:$E$44,$C12278,'BKAS IDR'!$N$10:$N$43)</f>
        <v>0</v>
      </c>
      <c r="F12278" s="573"/>
    </row>
    <row r="12279" spans="3:6" ht="15" customHeight="1">
      <c r="C12279" s="53" t="s">
        <v>3182</v>
      </c>
      <c r="D12279" s="1" t="s">
        <v>12337</v>
      </c>
      <c r="E12279" s="573">
        <f ca="1">SUMIF('BKAS IDR'!$E$10:$E$44,$C12279,'BKAS IDR'!$N$10:$N$43)</f>
        <v>0</v>
      </c>
      <c r="F12279" s="573"/>
    </row>
    <row r="12280" spans="3:6" ht="15" customHeight="1">
      <c r="C12280" s="53" t="s">
        <v>3183</v>
      </c>
      <c r="D12280" s="1" t="s">
        <v>12338</v>
      </c>
      <c r="E12280" s="573">
        <f ca="1">SUMIF('BKAS IDR'!$E$10:$E$44,$C12280,'BKAS IDR'!$N$10:$N$43)</f>
        <v>0</v>
      </c>
      <c r="F12280" s="573"/>
    </row>
    <row r="12281" spans="3:6" ht="15" customHeight="1">
      <c r="C12281" s="53" t="s">
        <v>3184</v>
      </c>
      <c r="D12281" s="1" t="s">
        <v>12339</v>
      </c>
      <c r="E12281" s="573">
        <f ca="1">SUMIF('BKAS IDR'!$E$10:$E$44,$C12281,'BKAS IDR'!$N$10:$N$43)</f>
        <v>0</v>
      </c>
      <c r="F12281" s="573"/>
    </row>
    <row r="12282" spans="3:6" ht="15" customHeight="1">
      <c r="C12282" s="53" t="s">
        <v>3185</v>
      </c>
      <c r="D12282" s="1" t="s">
        <v>12340</v>
      </c>
      <c r="E12282" s="573">
        <f ca="1">SUMIF('BKAS IDR'!$E$10:$E$44,$C12282,'BKAS IDR'!$N$10:$N$43)</f>
        <v>0</v>
      </c>
      <c r="F12282" s="573"/>
    </row>
    <row r="12283" spans="3:6" ht="15" customHeight="1">
      <c r="C12283" s="53" t="s">
        <v>3186</v>
      </c>
      <c r="D12283" s="1" t="s">
        <v>12341</v>
      </c>
      <c r="E12283" s="573">
        <f ca="1">SUMIF('BKAS IDR'!$E$10:$E$44,$C12283,'BKAS IDR'!$N$10:$N$43)</f>
        <v>0</v>
      </c>
      <c r="F12283" s="573"/>
    </row>
    <row r="12284" spans="3:6" ht="15" customHeight="1">
      <c r="C12284" s="53" t="s">
        <v>3187</v>
      </c>
      <c r="D12284" s="1" t="s">
        <v>12342</v>
      </c>
      <c r="E12284" s="573">
        <f ca="1">SUMIF('BKAS IDR'!$E$10:$E$44,$C12284,'BKAS IDR'!$N$10:$N$43)</f>
        <v>0</v>
      </c>
      <c r="F12284" s="573"/>
    </row>
    <row r="12285" spans="3:6" ht="15" customHeight="1">
      <c r="C12285" s="53" t="s">
        <v>3188</v>
      </c>
      <c r="D12285" s="1" t="s">
        <v>12343</v>
      </c>
      <c r="E12285" s="573">
        <f ca="1">SUMIF('BKAS IDR'!$E$10:$E$44,$C12285,'BKAS IDR'!$N$10:$N$43)</f>
        <v>0</v>
      </c>
      <c r="F12285" s="573"/>
    </row>
    <row r="12286" spans="3:6" ht="15" customHeight="1">
      <c r="C12286" s="53" t="s">
        <v>3189</v>
      </c>
      <c r="D12286" s="1" t="s">
        <v>12344</v>
      </c>
      <c r="E12286" s="573">
        <f ca="1">SUMIF('BKAS IDR'!$E$10:$E$44,$C12286,'BKAS IDR'!$N$10:$N$43)</f>
        <v>0</v>
      </c>
      <c r="F12286" s="573"/>
    </row>
    <row r="12287" spans="3:6" ht="15" customHeight="1">
      <c r="C12287" s="53" t="s">
        <v>3190</v>
      </c>
      <c r="D12287" s="1" t="s">
        <v>12345</v>
      </c>
      <c r="E12287" s="573">
        <f ca="1">SUMIF('BKAS IDR'!$E$10:$E$44,$C12287,'BKAS IDR'!$N$10:$N$43)</f>
        <v>0</v>
      </c>
      <c r="F12287" s="573"/>
    </row>
    <row r="12288" spans="3:6" ht="15" customHeight="1">
      <c r="C12288" s="53" t="s">
        <v>3191</v>
      </c>
      <c r="D12288" s="1" t="s">
        <v>12346</v>
      </c>
      <c r="E12288" s="573">
        <f ca="1">SUMIF('BKAS IDR'!$E$10:$E$44,$C12288,'BKAS IDR'!$N$10:$N$43)</f>
        <v>0</v>
      </c>
      <c r="F12288" s="573"/>
    </row>
    <row r="12289" spans="3:6" ht="15" customHeight="1">
      <c r="C12289" s="53" t="s">
        <v>3192</v>
      </c>
      <c r="D12289" s="1" t="s">
        <v>12347</v>
      </c>
      <c r="E12289" s="573">
        <f ca="1">SUMIF('BKAS IDR'!$E$10:$E$44,$C12289,'BKAS IDR'!$N$10:$N$43)</f>
        <v>0</v>
      </c>
      <c r="F12289" s="573"/>
    </row>
    <row r="12290" spans="3:6" ht="15" customHeight="1">
      <c r="C12290" s="53" t="s">
        <v>3193</v>
      </c>
      <c r="D12290" s="1" t="s">
        <v>12348</v>
      </c>
      <c r="E12290" s="573">
        <f ca="1">SUMIF('BKAS IDR'!$E$10:$E$44,$C12290,'BKAS IDR'!$N$10:$N$43)</f>
        <v>0</v>
      </c>
      <c r="F12290" s="573"/>
    </row>
    <row r="12291" spans="3:6" ht="15" customHeight="1">
      <c r="C12291" s="53" t="s">
        <v>3194</v>
      </c>
      <c r="D12291" s="1" t="s">
        <v>12349</v>
      </c>
      <c r="E12291" s="573">
        <f ca="1">SUMIF('BKAS IDR'!$E$10:$E$44,$C12291,'BKAS IDR'!$N$10:$N$43)</f>
        <v>0</v>
      </c>
      <c r="F12291" s="573"/>
    </row>
    <row r="12292" spans="3:6" ht="15" customHeight="1">
      <c r="C12292" s="53" t="s">
        <v>3195</v>
      </c>
      <c r="D12292" s="1" t="s">
        <v>12350</v>
      </c>
      <c r="E12292" s="573">
        <f ca="1">SUMIF('BKAS IDR'!$E$10:$E$44,$C12292,'BKAS IDR'!$N$10:$N$43)</f>
        <v>0</v>
      </c>
      <c r="F12292" s="573"/>
    </row>
    <row r="12293" spans="3:6" ht="15" customHeight="1">
      <c r="C12293" s="53" t="s">
        <v>3196</v>
      </c>
      <c r="D12293" s="1" t="s">
        <v>12351</v>
      </c>
      <c r="E12293" s="573">
        <f ca="1">SUMIF('BKAS IDR'!$E$10:$E$44,$C12293,'BKAS IDR'!$N$10:$N$43)</f>
        <v>0</v>
      </c>
      <c r="F12293" s="573"/>
    </row>
    <row r="12294" spans="3:6" ht="15" customHeight="1">
      <c r="C12294" s="53" t="s">
        <v>3197</v>
      </c>
      <c r="D12294" s="1" t="s">
        <v>12352</v>
      </c>
      <c r="E12294" s="573">
        <f ca="1">SUMIF('BKAS IDR'!$E$10:$E$44,$C12294,'BKAS IDR'!$N$10:$N$43)</f>
        <v>0</v>
      </c>
      <c r="F12294" s="573"/>
    </row>
    <row r="12295" spans="3:6" ht="15" customHeight="1">
      <c r="C12295" s="53" t="s">
        <v>3198</v>
      </c>
      <c r="D12295" s="1" t="s">
        <v>12353</v>
      </c>
      <c r="E12295" s="573">
        <f ca="1">SUMIF('BKAS IDR'!$E$10:$E$44,$C12295,'BKAS IDR'!$N$10:$N$43)</f>
        <v>0</v>
      </c>
      <c r="F12295" s="573"/>
    </row>
    <row r="12296" spans="3:6" ht="15" customHeight="1">
      <c r="C12296" s="53" t="s">
        <v>3199</v>
      </c>
      <c r="D12296" s="1" t="s">
        <v>12354</v>
      </c>
      <c r="E12296" s="573">
        <f ca="1">SUMIF('BKAS IDR'!$E$10:$E$44,$C12296,'BKAS IDR'!$N$10:$N$43)</f>
        <v>0</v>
      </c>
      <c r="F12296" s="573"/>
    </row>
    <row r="12297" spans="3:6" ht="15" customHeight="1">
      <c r="C12297" s="53" t="s">
        <v>3200</v>
      </c>
      <c r="D12297" s="1" t="s">
        <v>12355</v>
      </c>
      <c r="E12297" s="573">
        <f ca="1">SUMIF('BKAS IDR'!$E$10:$E$44,$C12297,'BKAS IDR'!$N$10:$N$43)</f>
        <v>0</v>
      </c>
      <c r="F12297" s="573"/>
    </row>
    <row r="12298" spans="3:6" ht="15" customHeight="1">
      <c r="C12298" s="53" t="s">
        <v>3201</v>
      </c>
      <c r="D12298" s="1" t="s">
        <v>12356</v>
      </c>
      <c r="E12298" s="573">
        <f ca="1">SUMIF('BKAS IDR'!$E$10:$E$44,$C12298,'BKAS IDR'!$N$10:$N$43)</f>
        <v>0</v>
      </c>
      <c r="F12298" s="573"/>
    </row>
    <row r="12299" spans="3:6" ht="15" customHeight="1">
      <c r="C12299" s="53" t="s">
        <v>3202</v>
      </c>
      <c r="D12299" s="1" t="s">
        <v>12357</v>
      </c>
      <c r="E12299" s="573">
        <f ca="1">SUMIF('BKAS IDR'!$E$10:$E$44,$C12299,'BKAS IDR'!$N$10:$N$43)</f>
        <v>0</v>
      </c>
      <c r="F12299" s="573"/>
    </row>
    <row r="12300" spans="3:6" ht="15" customHeight="1">
      <c r="C12300" s="53" t="s">
        <v>3203</v>
      </c>
      <c r="D12300" s="1" t="s">
        <v>12358</v>
      </c>
      <c r="E12300" s="573">
        <f ca="1">SUMIF('BKAS IDR'!$E$10:$E$44,$C12300,'BKAS IDR'!$N$10:$N$43)</f>
        <v>0</v>
      </c>
      <c r="F12300" s="573"/>
    </row>
    <row r="12301" spans="3:6" ht="15" customHeight="1">
      <c r="C12301" s="53" t="s">
        <v>3204</v>
      </c>
      <c r="D12301" s="1" t="s">
        <v>12359</v>
      </c>
      <c r="E12301" s="573">
        <f ca="1">SUMIF('BKAS IDR'!$E$10:$E$44,$C12301,'BKAS IDR'!$N$10:$N$43)</f>
        <v>0</v>
      </c>
      <c r="F12301" s="573"/>
    </row>
    <row r="12302" spans="3:6" ht="15" customHeight="1">
      <c r="C12302" s="53" t="s">
        <v>3205</v>
      </c>
      <c r="D12302" s="1" t="s">
        <v>12360</v>
      </c>
      <c r="E12302" s="573">
        <f ca="1">SUMIF('BKAS IDR'!$E$10:$E$44,$C12302,'BKAS IDR'!$N$10:$N$43)</f>
        <v>0</v>
      </c>
      <c r="F12302" s="573"/>
    </row>
    <row r="12303" spans="3:6" ht="15" customHeight="1">
      <c r="C12303" s="53" t="s">
        <v>3206</v>
      </c>
      <c r="D12303" s="1" t="s">
        <v>12361</v>
      </c>
      <c r="E12303" s="573">
        <f ca="1">SUMIF('BKAS IDR'!$E$10:$E$44,$C12303,'BKAS IDR'!$N$10:$N$43)</f>
        <v>0</v>
      </c>
      <c r="F12303" s="573"/>
    </row>
    <row r="12304" spans="3:6" ht="15" customHeight="1">
      <c r="C12304" s="53" t="s">
        <v>3207</v>
      </c>
      <c r="D12304" s="1" t="s">
        <v>12362</v>
      </c>
      <c r="E12304" s="573">
        <f ca="1">SUMIF('BKAS IDR'!$E$10:$E$44,$C12304,'BKAS IDR'!$N$10:$N$43)</f>
        <v>0</v>
      </c>
      <c r="F12304" s="573"/>
    </row>
    <row r="12305" spans="3:6" ht="15" customHeight="1">
      <c r="C12305" s="53" t="s">
        <v>3208</v>
      </c>
      <c r="D12305" s="1" t="s">
        <v>12363</v>
      </c>
      <c r="E12305" s="573">
        <f ca="1">SUMIF('BKAS IDR'!$E$10:$E$44,$C12305,'BKAS IDR'!$N$10:$N$43)</f>
        <v>0</v>
      </c>
      <c r="F12305" s="573"/>
    </row>
    <row r="12306" spans="3:6" ht="15" customHeight="1">
      <c r="C12306" s="53" t="s">
        <v>3209</v>
      </c>
      <c r="D12306" s="1" t="s">
        <v>12364</v>
      </c>
      <c r="E12306" s="573">
        <f ca="1">SUMIF('BKAS IDR'!$E$10:$E$44,$C12306,'BKAS IDR'!$N$10:$N$43)</f>
        <v>0</v>
      </c>
      <c r="F12306" s="573"/>
    </row>
    <row r="12307" spans="3:6" ht="15" customHeight="1">
      <c r="C12307" s="53" t="s">
        <v>3210</v>
      </c>
      <c r="D12307" s="1" t="s">
        <v>12365</v>
      </c>
      <c r="E12307" s="573">
        <f ca="1">SUMIF('BKAS IDR'!$E$10:$E$44,$C12307,'BKAS IDR'!$N$10:$N$43)</f>
        <v>0</v>
      </c>
      <c r="F12307" s="573"/>
    </row>
    <row r="12308" spans="3:6" ht="15" customHeight="1">
      <c r="C12308" s="53" t="s">
        <v>3211</v>
      </c>
      <c r="D12308" s="1" t="s">
        <v>12366</v>
      </c>
      <c r="E12308" s="573">
        <f ca="1">SUMIF('BKAS IDR'!$E$10:$E$44,$C12308,'BKAS IDR'!$N$10:$N$43)</f>
        <v>0</v>
      </c>
      <c r="F12308" s="573"/>
    </row>
    <row r="12309" spans="3:6" ht="15" customHeight="1">
      <c r="C12309" s="53" t="s">
        <v>3212</v>
      </c>
      <c r="D12309" s="1" t="s">
        <v>12367</v>
      </c>
      <c r="E12309" s="573">
        <f ca="1">SUMIF('BKAS IDR'!$E$10:$E$44,$C12309,'BKAS IDR'!$N$10:$N$43)</f>
        <v>0</v>
      </c>
      <c r="F12309" s="573"/>
    </row>
    <row r="12310" spans="3:6" ht="15" customHeight="1">
      <c r="C12310" s="53" t="s">
        <v>3213</v>
      </c>
      <c r="D12310" s="1" t="s">
        <v>12368</v>
      </c>
      <c r="E12310" s="573">
        <f ca="1">SUMIF('BKAS IDR'!$E$10:$E$44,$C12310,'BKAS IDR'!$N$10:$N$43)</f>
        <v>0</v>
      </c>
      <c r="F12310" s="573"/>
    </row>
    <row r="12311" spans="3:6" ht="15" customHeight="1">
      <c r="C12311" s="53" t="s">
        <v>3214</v>
      </c>
      <c r="D12311" s="1" t="s">
        <v>12363</v>
      </c>
      <c r="E12311" s="573">
        <f ca="1">SUMIF('BKAS IDR'!$E$10:$E$44,$C12311,'BKAS IDR'!$N$10:$N$43)</f>
        <v>0</v>
      </c>
      <c r="F12311" s="573"/>
    </row>
    <row r="12312" spans="3:6" ht="15" customHeight="1">
      <c r="C12312" s="53" t="s">
        <v>3215</v>
      </c>
      <c r="D12312" s="1" t="s">
        <v>12369</v>
      </c>
      <c r="E12312" s="573">
        <f ca="1">SUMIF('BKAS IDR'!$E$10:$E$44,$C12312,'BKAS IDR'!$N$10:$N$43)</f>
        <v>0</v>
      </c>
      <c r="F12312" s="573"/>
    </row>
    <row r="12313" spans="3:6" ht="15" customHeight="1">
      <c r="C12313" s="53" t="s">
        <v>3216</v>
      </c>
      <c r="D12313" s="1" t="s">
        <v>12370</v>
      </c>
      <c r="E12313" s="573">
        <f ca="1">SUMIF('BKAS IDR'!$E$10:$E$44,$C12313,'BKAS IDR'!$N$10:$N$43)</f>
        <v>0</v>
      </c>
      <c r="F12313" s="573"/>
    </row>
    <row r="12314" spans="3:6" ht="15" customHeight="1">
      <c r="C12314" s="53" t="s">
        <v>3217</v>
      </c>
      <c r="D12314" s="1" t="s">
        <v>12371</v>
      </c>
      <c r="E12314" s="573">
        <f ca="1">SUMIF('BKAS IDR'!$E$10:$E$44,$C12314,'BKAS IDR'!$N$10:$N$43)</f>
        <v>0</v>
      </c>
      <c r="F12314" s="573"/>
    </row>
    <row r="12315" spans="3:6" ht="15" customHeight="1">
      <c r="C12315" s="53" t="s">
        <v>3218</v>
      </c>
      <c r="D12315" s="1" t="s">
        <v>12372</v>
      </c>
      <c r="E12315" s="573">
        <f ca="1">SUMIF('BKAS IDR'!$E$10:$E$44,$C12315,'BKAS IDR'!$N$10:$N$43)</f>
        <v>0</v>
      </c>
      <c r="F12315" s="573"/>
    </row>
    <row r="12316" spans="3:6" ht="15" customHeight="1">
      <c r="C12316" s="53" t="s">
        <v>3219</v>
      </c>
      <c r="D12316" s="1" t="s">
        <v>12373</v>
      </c>
      <c r="E12316" s="573">
        <f ca="1">SUMIF('BKAS IDR'!$E$10:$E$44,$C12316,'BKAS IDR'!$N$10:$N$43)</f>
        <v>0</v>
      </c>
      <c r="F12316" s="573"/>
    </row>
    <row r="12317" spans="3:6" ht="15" customHeight="1">
      <c r="C12317" s="53" t="s">
        <v>3220</v>
      </c>
      <c r="D12317" s="1" t="s">
        <v>12374</v>
      </c>
      <c r="E12317" s="573">
        <f ca="1">SUMIF('BKAS IDR'!$E$10:$E$44,$C12317,'BKAS IDR'!$N$10:$N$43)</f>
        <v>0</v>
      </c>
      <c r="F12317" s="573"/>
    </row>
    <row r="12318" spans="3:6" ht="15" customHeight="1">
      <c r="C12318" s="53" t="s">
        <v>3221</v>
      </c>
      <c r="D12318" s="1" t="s">
        <v>12375</v>
      </c>
      <c r="E12318" s="573">
        <f ca="1">SUMIF('BKAS IDR'!$E$10:$E$44,$C12318,'BKAS IDR'!$N$10:$N$43)</f>
        <v>0</v>
      </c>
      <c r="F12318" s="573"/>
    </row>
    <row r="12319" spans="3:6" ht="15" customHeight="1">
      <c r="C12319" s="53" t="s">
        <v>3222</v>
      </c>
      <c r="D12319" s="1" t="s">
        <v>12376</v>
      </c>
      <c r="E12319" s="573">
        <f ca="1">SUMIF('BKAS IDR'!$E$10:$E$44,$C12319,'BKAS IDR'!$N$10:$N$43)</f>
        <v>0</v>
      </c>
      <c r="F12319" s="573"/>
    </row>
    <row r="12320" spans="3:6" ht="15" customHeight="1">
      <c r="C12320" s="53" t="s">
        <v>3223</v>
      </c>
      <c r="D12320" s="1" t="s">
        <v>12377</v>
      </c>
      <c r="E12320" s="573">
        <f ca="1">SUMIF('BKAS IDR'!$E$10:$E$44,$C12320,'BKAS IDR'!$N$10:$N$43)</f>
        <v>0</v>
      </c>
      <c r="F12320" s="573"/>
    </row>
    <row r="12321" spans="3:6" ht="15" customHeight="1">
      <c r="C12321" s="53" t="s">
        <v>3224</v>
      </c>
      <c r="D12321" s="1" t="s">
        <v>12378</v>
      </c>
      <c r="E12321" s="573">
        <f ca="1">SUMIF('BKAS IDR'!$E$10:$E$44,$C12321,'BKAS IDR'!$N$10:$N$43)</f>
        <v>0</v>
      </c>
      <c r="F12321" s="573"/>
    </row>
    <row r="12322" spans="3:6" ht="15" customHeight="1">
      <c r="C12322" s="53" t="s">
        <v>3225</v>
      </c>
      <c r="D12322" s="1" t="s">
        <v>12379</v>
      </c>
      <c r="E12322" s="573">
        <f ca="1">SUMIF('BKAS IDR'!$E$10:$E$44,$C12322,'BKAS IDR'!$N$10:$N$43)</f>
        <v>0</v>
      </c>
      <c r="F12322" s="573"/>
    </row>
    <row r="12323" spans="3:6" ht="15" customHeight="1">
      <c r="C12323" s="53" t="s">
        <v>3226</v>
      </c>
      <c r="D12323" s="1" t="s">
        <v>12380</v>
      </c>
      <c r="E12323" s="573">
        <f ca="1">SUMIF('BKAS IDR'!$E$10:$E$44,$C12323,'BKAS IDR'!$N$10:$N$43)</f>
        <v>0</v>
      </c>
      <c r="F12323" s="573"/>
    </row>
    <row r="12324" spans="3:6" ht="15" customHeight="1">
      <c r="C12324" s="53" t="s">
        <v>3227</v>
      </c>
      <c r="D12324" s="1" t="s">
        <v>12381</v>
      </c>
      <c r="E12324" s="573">
        <f ca="1">SUMIF('BKAS IDR'!$E$10:$E$44,$C12324,'BKAS IDR'!$N$10:$N$43)</f>
        <v>0</v>
      </c>
      <c r="F12324" s="573"/>
    </row>
    <row r="12325" spans="3:6" ht="15" customHeight="1">
      <c r="C12325" s="53" t="s">
        <v>3228</v>
      </c>
      <c r="D12325" s="1" t="s">
        <v>12382</v>
      </c>
      <c r="E12325" s="573">
        <f ca="1">SUMIF('BKAS IDR'!$E$10:$E$44,$C12325,'BKAS IDR'!$N$10:$N$43)</f>
        <v>0</v>
      </c>
      <c r="F12325" s="573"/>
    </row>
    <row r="12326" spans="3:6" ht="15" customHeight="1">
      <c r="C12326" s="53" t="s">
        <v>3229</v>
      </c>
      <c r="D12326" s="1" t="s">
        <v>12383</v>
      </c>
      <c r="E12326" s="573">
        <f ca="1">SUMIF('BKAS IDR'!$E$10:$E$44,$C12326,'BKAS IDR'!$N$10:$N$43)</f>
        <v>0</v>
      </c>
      <c r="F12326" s="573"/>
    </row>
    <row r="12327" spans="3:6" ht="15" customHeight="1">
      <c r="C12327" s="53" t="s">
        <v>3230</v>
      </c>
      <c r="D12327" s="1" t="s">
        <v>12384</v>
      </c>
      <c r="E12327" s="573">
        <f ca="1">SUMIF('BKAS IDR'!$E$10:$E$44,$C12327,'BKAS IDR'!$N$10:$N$43)</f>
        <v>0</v>
      </c>
      <c r="F12327" s="573"/>
    </row>
    <row r="12328" spans="3:6" ht="15" customHeight="1">
      <c r="C12328" s="53" t="s">
        <v>3231</v>
      </c>
      <c r="D12328" s="1" t="s">
        <v>12385</v>
      </c>
      <c r="E12328" s="573">
        <f ca="1">SUMIF('BKAS IDR'!$E$10:$E$44,$C12328,'BKAS IDR'!$N$10:$N$43)</f>
        <v>0</v>
      </c>
      <c r="F12328" s="573"/>
    </row>
    <row r="12329" spans="3:6" ht="15" customHeight="1">
      <c r="C12329" s="53" t="s">
        <v>3232</v>
      </c>
      <c r="D12329" s="1" t="s">
        <v>12386</v>
      </c>
      <c r="E12329" s="573">
        <f ca="1">SUMIF('BKAS IDR'!$E$10:$E$44,$C12329,'BKAS IDR'!$N$10:$N$43)</f>
        <v>0</v>
      </c>
      <c r="F12329" s="573"/>
    </row>
    <row r="12330" spans="3:6" ht="15" customHeight="1">
      <c r="C12330" s="53" t="s">
        <v>3233</v>
      </c>
      <c r="D12330" s="1" t="s">
        <v>12387</v>
      </c>
      <c r="E12330" s="573">
        <f ca="1">SUMIF('BKAS IDR'!$E$10:$E$44,$C12330,'BKAS IDR'!$N$10:$N$43)</f>
        <v>0</v>
      </c>
      <c r="F12330" s="573"/>
    </row>
    <row r="12331" spans="3:6" ht="15" customHeight="1">
      <c r="C12331" s="53" t="s">
        <v>3234</v>
      </c>
      <c r="D12331" s="1" t="s">
        <v>12388</v>
      </c>
      <c r="E12331" s="573">
        <f ca="1">SUMIF('BKAS IDR'!$E$10:$E$44,$C12331,'BKAS IDR'!$N$10:$N$43)</f>
        <v>0</v>
      </c>
      <c r="F12331" s="573"/>
    </row>
    <row r="12332" spans="3:6" ht="15" customHeight="1">
      <c r="C12332" s="53" t="s">
        <v>3235</v>
      </c>
      <c r="D12332" s="1" t="s">
        <v>12389</v>
      </c>
      <c r="E12332" s="573">
        <f ca="1">SUMIF('BKAS IDR'!$E$10:$E$44,$C12332,'BKAS IDR'!$N$10:$N$43)</f>
        <v>0</v>
      </c>
      <c r="F12332" s="573"/>
    </row>
    <row r="12333" spans="3:6" ht="15" customHeight="1">
      <c r="C12333" s="53" t="s">
        <v>3236</v>
      </c>
      <c r="D12333" s="1" t="s">
        <v>12390</v>
      </c>
      <c r="E12333" s="573">
        <f ca="1">SUMIF('BKAS IDR'!$E$10:$E$44,$C12333,'BKAS IDR'!$N$10:$N$43)</f>
        <v>0</v>
      </c>
      <c r="F12333" s="573"/>
    </row>
    <row r="12334" spans="3:6" ht="15" customHeight="1">
      <c r="C12334" s="53" t="s">
        <v>3237</v>
      </c>
      <c r="D12334" s="1" t="s">
        <v>12391</v>
      </c>
      <c r="E12334" s="573">
        <f ca="1">SUMIF('BKAS IDR'!$E$10:$E$44,$C12334,'BKAS IDR'!$N$10:$N$43)</f>
        <v>0</v>
      </c>
      <c r="F12334" s="573"/>
    </row>
    <row r="12335" spans="3:6" ht="15" customHeight="1">
      <c r="C12335" s="53" t="s">
        <v>3238</v>
      </c>
      <c r="D12335" s="1" t="s">
        <v>12392</v>
      </c>
      <c r="E12335" s="573">
        <f ca="1">SUMIF('BKAS IDR'!$E$10:$E$44,$C12335,'BKAS IDR'!$N$10:$N$43)</f>
        <v>0</v>
      </c>
      <c r="F12335" s="573"/>
    </row>
    <row r="12336" spans="3:6" ht="15" customHeight="1">
      <c r="C12336" s="53" t="s">
        <v>3239</v>
      </c>
      <c r="D12336" s="1" t="s">
        <v>12393</v>
      </c>
      <c r="E12336" s="573">
        <f ca="1">SUMIF('BKAS IDR'!$E$10:$E$44,$C12336,'BKAS IDR'!$N$10:$N$43)</f>
        <v>0</v>
      </c>
      <c r="F12336" s="573"/>
    </row>
    <row r="12337" spans="3:6" ht="15" customHeight="1">
      <c r="C12337" s="53" t="s">
        <v>3240</v>
      </c>
      <c r="D12337" s="1" t="s">
        <v>12394</v>
      </c>
      <c r="E12337" s="573">
        <f ca="1">SUMIF('BKAS IDR'!$E$10:$E$44,$C12337,'BKAS IDR'!$N$10:$N$43)</f>
        <v>0</v>
      </c>
      <c r="F12337" s="573"/>
    </row>
    <row r="12338" spans="3:6" ht="15" customHeight="1">
      <c r="C12338" s="53" t="s">
        <v>3241</v>
      </c>
      <c r="D12338" s="1" t="s">
        <v>12395</v>
      </c>
      <c r="E12338" s="573">
        <f ca="1">SUMIF('BKAS IDR'!$E$10:$E$44,$C12338,'BKAS IDR'!$N$10:$N$43)</f>
        <v>0</v>
      </c>
      <c r="F12338" s="573"/>
    </row>
    <row r="12339" spans="3:6" ht="15" customHeight="1">
      <c r="C12339" s="53" t="s">
        <v>3242</v>
      </c>
      <c r="D12339" s="1" t="s">
        <v>12396</v>
      </c>
      <c r="E12339" s="573">
        <f ca="1">SUMIF('BKAS IDR'!$E$10:$E$44,$C12339,'BKAS IDR'!$N$10:$N$43)</f>
        <v>0</v>
      </c>
      <c r="F12339" s="573"/>
    </row>
    <row r="12340" spans="3:6" ht="15" customHeight="1">
      <c r="C12340" s="53" t="s">
        <v>3243</v>
      </c>
      <c r="D12340" s="1" t="s">
        <v>12397</v>
      </c>
      <c r="E12340" s="573">
        <f ca="1">SUMIF('BKAS IDR'!$E$10:$E$44,$C12340,'BKAS IDR'!$N$10:$N$43)</f>
        <v>0</v>
      </c>
      <c r="F12340" s="573"/>
    </row>
    <row r="12341" spans="3:6" ht="15" customHeight="1">
      <c r="C12341" s="53" t="s">
        <v>3244</v>
      </c>
      <c r="D12341" s="1" t="s">
        <v>12398</v>
      </c>
      <c r="E12341" s="573">
        <f ca="1">SUMIF('BKAS IDR'!$E$10:$E$44,$C12341,'BKAS IDR'!$N$10:$N$43)</f>
        <v>0</v>
      </c>
      <c r="F12341" s="573"/>
    </row>
    <row r="12342" spans="3:6" ht="15" customHeight="1">
      <c r="C12342" s="53" t="s">
        <v>3245</v>
      </c>
      <c r="D12342" s="1" t="s">
        <v>12399</v>
      </c>
      <c r="E12342" s="573">
        <f ca="1">SUMIF('BKAS IDR'!$E$10:$E$44,$C12342,'BKAS IDR'!$N$10:$N$43)</f>
        <v>0</v>
      </c>
      <c r="F12342" s="573"/>
    </row>
    <row r="12343" spans="3:6" ht="15" customHeight="1">
      <c r="C12343" s="53" t="s">
        <v>3246</v>
      </c>
      <c r="D12343" s="1" t="s">
        <v>12400</v>
      </c>
      <c r="E12343" s="573">
        <f ca="1">SUMIF('BKAS IDR'!$E$10:$E$44,$C12343,'BKAS IDR'!$N$10:$N$43)</f>
        <v>0</v>
      </c>
      <c r="F12343" s="573"/>
    </row>
    <row r="12344" spans="3:6" ht="15" customHeight="1">
      <c r="C12344" s="53" t="s">
        <v>3247</v>
      </c>
      <c r="D12344" s="1" t="s">
        <v>12401</v>
      </c>
      <c r="E12344" s="573">
        <f ca="1">SUMIF('BKAS IDR'!$E$10:$E$44,$C12344,'BKAS IDR'!$N$10:$N$43)</f>
        <v>0</v>
      </c>
      <c r="F12344" s="573"/>
    </row>
    <row r="12345" spans="3:6" ht="15" customHeight="1">
      <c r="C12345" s="53" t="s">
        <v>3248</v>
      </c>
      <c r="D12345" s="1" t="s">
        <v>12402</v>
      </c>
      <c r="E12345" s="573">
        <f ca="1">SUMIF('BKAS IDR'!$E$10:$E$44,$C12345,'BKAS IDR'!$N$10:$N$43)</f>
        <v>0</v>
      </c>
      <c r="F12345" s="573"/>
    </row>
    <row r="12346" spans="3:6" ht="15" customHeight="1">
      <c r="C12346" s="53" t="s">
        <v>3249</v>
      </c>
      <c r="D12346" s="1" t="s">
        <v>12403</v>
      </c>
      <c r="E12346" s="573">
        <f ca="1">SUMIF('BKAS IDR'!$E$10:$E$44,$C12346,'BKAS IDR'!$N$10:$N$43)</f>
        <v>0</v>
      </c>
      <c r="F12346" s="573"/>
    </row>
    <row r="12347" spans="3:6" ht="15" customHeight="1">
      <c r="C12347" s="53" t="s">
        <v>3250</v>
      </c>
      <c r="D12347" s="1" t="s">
        <v>12404</v>
      </c>
      <c r="E12347" s="573">
        <f ca="1">SUMIF('BKAS IDR'!$E$10:$E$44,$C12347,'BKAS IDR'!$N$10:$N$43)</f>
        <v>0</v>
      </c>
      <c r="F12347" s="573"/>
    </row>
    <row r="12348" spans="3:6" ht="15" customHeight="1">
      <c r="C12348" s="53" t="s">
        <v>3251</v>
      </c>
      <c r="D12348" s="1" t="s">
        <v>12405</v>
      </c>
      <c r="E12348" s="573">
        <f ca="1">SUMIF('BKAS IDR'!$E$10:$E$44,$C12348,'BKAS IDR'!$N$10:$N$43)</f>
        <v>0</v>
      </c>
      <c r="F12348" s="573"/>
    </row>
    <row r="12349" spans="3:6" ht="15" customHeight="1">
      <c r="C12349" s="53" t="s">
        <v>3252</v>
      </c>
      <c r="D12349" s="1" t="s">
        <v>12406</v>
      </c>
      <c r="E12349" s="573">
        <f ca="1">SUMIF('BKAS IDR'!$E$10:$E$44,$C12349,'BKAS IDR'!$N$10:$N$43)</f>
        <v>0</v>
      </c>
      <c r="F12349" s="573"/>
    </row>
    <row r="12350" spans="3:6" ht="15" customHeight="1">
      <c r="C12350" s="53" t="s">
        <v>3253</v>
      </c>
      <c r="D12350" s="1" t="s">
        <v>12407</v>
      </c>
      <c r="E12350" s="573">
        <f ca="1">SUMIF('BKAS IDR'!$E$10:$E$44,$C12350,'BKAS IDR'!$N$10:$N$43)</f>
        <v>0</v>
      </c>
      <c r="F12350" s="573"/>
    </row>
    <row r="12351" spans="3:6" ht="15" customHeight="1">
      <c r="C12351" s="53" t="s">
        <v>3254</v>
      </c>
      <c r="D12351" s="1" t="s">
        <v>12408</v>
      </c>
      <c r="E12351" s="573">
        <f ca="1">SUMIF('BKAS IDR'!$E$10:$E$44,$C12351,'BKAS IDR'!$N$10:$N$43)</f>
        <v>0</v>
      </c>
      <c r="F12351" s="573"/>
    </row>
    <row r="12352" spans="3:6" ht="15" customHeight="1">
      <c r="C12352" s="53" t="s">
        <v>3255</v>
      </c>
      <c r="D12352" s="1" t="s">
        <v>12409</v>
      </c>
      <c r="E12352" s="573">
        <f ca="1">SUMIF('BKAS IDR'!$E$10:$E$44,$C12352,'BKAS IDR'!$N$10:$N$43)</f>
        <v>0</v>
      </c>
      <c r="F12352" s="573"/>
    </row>
    <row r="12353" spans="3:6" ht="15" customHeight="1">
      <c r="C12353" s="53" t="s">
        <v>3256</v>
      </c>
      <c r="D12353" s="1" t="s">
        <v>12410</v>
      </c>
      <c r="E12353" s="573">
        <f ca="1">SUMIF('BKAS IDR'!$E$10:$E$44,$C12353,'BKAS IDR'!$N$10:$N$43)</f>
        <v>0</v>
      </c>
      <c r="F12353" s="573"/>
    </row>
    <row r="12354" spans="3:6" ht="15" customHeight="1">
      <c r="C12354" s="53" t="s">
        <v>3257</v>
      </c>
      <c r="D12354" s="1" t="s">
        <v>12411</v>
      </c>
      <c r="E12354" s="573">
        <f ca="1">SUMIF('BKAS IDR'!$E$10:$E$44,$C12354,'BKAS IDR'!$N$10:$N$43)</f>
        <v>0</v>
      </c>
      <c r="F12354" s="573"/>
    </row>
    <row r="12355" spans="3:6" ht="15" customHeight="1">
      <c r="C12355" s="53" t="s">
        <v>3258</v>
      </c>
      <c r="D12355" s="1" t="s">
        <v>12412</v>
      </c>
      <c r="E12355" s="573">
        <f ca="1">SUMIF('BKAS IDR'!$E$10:$E$44,$C12355,'BKAS IDR'!$N$10:$N$43)</f>
        <v>0</v>
      </c>
      <c r="F12355" s="573"/>
    </row>
    <row r="12356" spans="3:6" ht="15" customHeight="1">
      <c r="C12356" s="53" t="s">
        <v>3259</v>
      </c>
      <c r="D12356" s="1" t="s">
        <v>12413</v>
      </c>
      <c r="E12356" s="573">
        <f ca="1">SUMIF('BKAS IDR'!$E$10:$E$44,$C12356,'BKAS IDR'!$N$10:$N$43)</f>
        <v>0</v>
      </c>
      <c r="F12356" s="573"/>
    </row>
    <row r="12357" spans="3:6" ht="15" customHeight="1">
      <c r="C12357" s="53" t="s">
        <v>3260</v>
      </c>
      <c r="D12357" s="1" t="s">
        <v>12414</v>
      </c>
      <c r="E12357" s="573">
        <f ca="1">SUMIF('BKAS IDR'!$E$10:$E$44,$C12357,'BKAS IDR'!$N$10:$N$43)</f>
        <v>0</v>
      </c>
      <c r="F12357" s="573"/>
    </row>
    <row r="12358" spans="3:6" ht="15" customHeight="1">
      <c r="C12358" s="53" t="s">
        <v>3261</v>
      </c>
      <c r="D12358" s="1" t="s">
        <v>12415</v>
      </c>
      <c r="E12358" s="573">
        <f ca="1">SUMIF('BKAS IDR'!$E$10:$E$44,$C12358,'BKAS IDR'!$N$10:$N$43)</f>
        <v>0</v>
      </c>
      <c r="F12358" s="573"/>
    </row>
    <row r="12359" spans="3:6" ht="15" customHeight="1">
      <c r="C12359" s="53" t="s">
        <v>3262</v>
      </c>
      <c r="D12359" s="1" t="s">
        <v>12416</v>
      </c>
      <c r="E12359" s="573">
        <f ca="1">SUMIF('BKAS IDR'!$E$10:$E$44,$C12359,'BKAS IDR'!$N$10:$N$43)</f>
        <v>0</v>
      </c>
      <c r="F12359" s="573"/>
    </row>
    <row r="12360" spans="3:6" ht="15" customHeight="1">
      <c r="C12360" s="53" t="s">
        <v>3263</v>
      </c>
      <c r="D12360" s="1" t="s">
        <v>12417</v>
      </c>
      <c r="E12360" s="573">
        <f ca="1">SUMIF('BKAS IDR'!$E$10:$E$44,$C12360,'BKAS IDR'!$N$10:$N$43)</f>
        <v>0</v>
      </c>
      <c r="F12360" s="573"/>
    </row>
    <row r="12361" spans="3:6" ht="15" customHeight="1">
      <c r="C12361" s="53" t="s">
        <v>3264</v>
      </c>
      <c r="D12361" s="1" t="s">
        <v>12418</v>
      </c>
      <c r="E12361" s="573">
        <f ca="1">SUMIF('BKAS IDR'!$E$10:$E$44,$C12361,'BKAS IDR'!$N$10:$N$43)</f>
        <v>0</v>
      </c>
      <c r="F12361" s="573"/>
    </row>
    <row r="12362" spans="3:6" ht="15" customHeight="1">
      <c r="C12362" s="53" t="s">
        <v>3265</v>
      </c>
      <c r="D12362" s="1" t="s">
        <v>12419</v>
      </c>
      <c r="E12362" s="573">
        <f ca="1">SUMIF('BKAS IDR'!$E$10:$E$44,$C12362,'BKAS IDR'!$N$10:$N$43)</f>
        <v>0</v>
      </c>
      <c r="F12362" s="573"/>
    </row>
    <row r="12363" spans="3:6" ht="15" customHeight="1">
      <c r="C12363" s="53" t="s">
        <v>3266</v>
      </c>
      <c r="D12363" s="1" t="s">
        <v>12420</v>
      </c>
      <c r="E12363" s="573">
        <f ca="1">SUMIF('BKAS IDR'!$E$10:$E$44,$C12363,'BKAS IDR'!$N$10:$N$43)</f>
        <v>0</v>
      </c>
      <c r="F12363" s="573"/>
    </row>
    <row r="12364" spans="3:6" ht="15" customHeight="1">
      <c r="C12364" s="53" t="s">
        <v>3267</v>
      </c>
      <c r="D12364" s="1" t="s">
        <v>12421</v>
      </c>
      <c r="E12364" s="573">
        <f ca="1">SUMIF('BKAS IDR'!$E$10:$E$44,$C12364,'BKAS IDR'!$N$10:$N$43)</f>
        <v>0</v>
      </c>
      <c r="F12364" s="573"/>
    </row>
    <row r="12365" spans="3:6" ht="15" customHeight="1">
      <c r="C12365" s="53" t="s">
        <v>3268</v>
      </c>
      <c r="D12365" s="1" t="s">
        <v>12422</v>
      </c>
      <c r="E12365" s="573">
        <f ca="1">SUMIF('BKAS IDR'!$E$10:$E$44,$C12365,'BKAS IDR'!$N$10:$N$43)</f>
        <v>0</v>
      </c>
      <c r="F12365" s="573"/>
    </row>
    <row r="12366" spans="3:6" ht="15" customHeight="1">
      <c r="C12366" s="53" t="s">
        <v>3269</v>
      </c>
      <c r="D12366" s="1" t="s">
        <v>12423</v>
      </c>
      <c r="E12366" s="573">
        <f ca="1">SUMIF('BKAS IDR'!$E$10:$E$44,$C12366,'BKAS IDR'!$N$10:$N$43)</f>
        <v>0</v>
      </c>
      <c r="F12366" s="573"/>
    </row>
    <row r="12367" spans="3:6" ht="15" customHeight="1">
      <c r="C12367" s="53" t="s">
        <v>3270</v>
      </c>
      <c r="D12367" s="1" t="s">
        <v>12424</v>
      </c>
      <c r="E12367" s="573">
        <f ca="1">SUMIF('BKAS IDR'!$E$10:$E$44,$C12367,'BKAS IDR'!$N$10:$N$43)</f>
        <v>0</v>
      </c>
      <c r="F12367" s="573"/>
    </row>
    <row r="12368" spans="3:6" ht="15" customHeight="1">
      <c r="C12368" s="53" t="s">
        <v>3271</v>
      </c>
      <c r="D12368" s="1" t="s">
        <v>12425</v>
      </c>
      <c r="E12368" s="573">
        <f ca="1">SUMIF('BKAS IDR'!$E$10:$E$44,$C12368,'BKAS IDR'!$N$10:$N$43)</f>
        <v>0</v>
      </c>
      <c r="F12368" s="573"/>
    </row>
    <row r="12369" spans="3:6" ht="15" customHeight="1">
      <c r="C12369" s="53" t="s">
        <v>3272</v>
      </c>
      <c r="D12369" s="1" t="s">
        <v>12426</v>
      </c>
      <c r="E12369" s="573">
        <f ca="1">SUMIF('BKAS IDR'!$E$10:$E$44,$C12369,'BKAS IDR'!$N$10:$N$43)</f>
        <v>0</v>
      </c>
      <c r="F12369" s="573"/>
    </row>
    <row r="12370" spans="3:6" ht="15" customHeight="1">
      <c r="C12370" s="53" t="s">
        <v>3273</v>
      </c>
      <c r="D12370" s="1" t="s">
        <v>12427</v>
      </c>
      <c r="E12370" s="573">
        <f ca="1">SUMIF('BKAS IDR'!$E$10:$E$44,$C12370,'BKAS IDR'!$N$10:$N$43)</f>
        <v>0</v>
      </c>
      <c r="F12370" s="573"/>
    </row>
    <row r="12371" spans="3:6" ht="15" customHeight="1">
      <c r="C12371" s="53" t="s">
        <v>3274</v>
      </c>
      <c r="D12371" s="1" t="s">
        <v>12428</v>
      </c>
      <c r="E12371" s="573">
        <f ca="1">SUMIF('BKAS IDR'!$E$10:$E$44,$C12371,'BKAS IDR'!$N$10:$N$43)</f>
        <v>0</v>
      </c>
      <c r="F12371" s="573"/>
    </row>
    <row r="12372" spans="3:6" ht="15" customHeight="1">
      <c r="C12372" s="53" t="s">
        <v>3275</v>
      </c>
      <c r="D12372" s="1" t="s">
        <v>12429</v>
      </c>
      <c r="E12372" s="573">
        <f ca="1">SUMIF('BKAS IDR'!$E$10:$E$44,$C12372,'BKAS IDR'!$N$10:$N$43)</f>
        <v>0</v>
      </c>
      <c r="F12372" s="573"/>
    </row>
    <row r="12373" spans="3:6" ht="15" customHeight="1">
      <c r="C12373" s="53" t="s">
        <v>3276</v>
      </c>
      <c r="D12373" s="1" t="s">
        <v>12430</v>
      </c>
      <c r="E12373" s="573">
        <f ca="1">SUMIF('BKAS IDR'!$E$10:$E$44,$C12373,'BKAS IDR'!$N$10:$N$43)</f>
        <v>0</v>
      </c>
      <c r="F12373" s="573"/>
    </row>
    <row r="12374" spans="3:6" ht="15" customHeight="1">
      <c r="C12374" s="53" t="s">
        <v>3277</v>
      </c>
      <c r="D12374" s="1" t="s">
        <v>12431</v>
      </c>
      <c r="E12374" s="573">
        <f ca="1">SUMIF('BKAS IDR'!$E$10:$E$44,$C12374,'BKAS IDR'!$N$10:$N$43)</f>
        <v>0</v>
      </c>
      <c r="F12374" s="573"/>
    </row>
    <row r="12375" spans="3:6" ht="15" customHeight="1">
      <c r="C12375" s="53" t="s">
        <v>3278</v>
      </c>
      <c r="D12375" s="1" t="s">
        <v>12432</v>
      </c>
      <c r="E12375" s="573">
        <f ca="1">SUMIF('BKAS IDR'!$E$10:$E$44,$C12375,'BKAS IDR'!$N$10:$N$43)</f>
        <v>0</v>
      </c>
      <c r="F12375" s="573"/>
    </row>
    <row r="12376" spans="3:6" ht="15" customHeight="1">
      <c r="C12376" s="53" t="s">
        <v>3279</v>
      </c>
      <c r="D12376" s="1" t="s">
        <v>12433</v>
      </c>
      <c r="E12376" s="573">
        <f ca="1">SUMIF('BKAS IDR'!$E$10:$E$44,$C12376,'BKAS IDR'!$N$10:$N$43)</f>
        <v>0</v>
      </c>
      <c r="F12376" s="573"/>
    </row>
    <row r="12377" spans="3:6" ht="15" customHeight="1">
      <c r="C12377" s="53" t="s">
        <v>3280</v>
      </c>
      <c r="D12377" s="1" t="s">
        <v>12434</v>
      </c>
      <c r="E12377" s="573">
        <f ca="1">SUMIF('BKAS IDR'!$E$10:$E$44,$C12377,'BKAS IDR'!$N$10:$N$43)</f>
        <v>0</v>
      </c>
      <c r="F12377" s="573"/>
    </row>
    <row r="12378" spans="3:6" ht="15" customHeight="1">
      <c r="C12378" s="53" t="s">
        <v>3281</v>
      </c>
      <c r="D12378" s="1" t="s">
        <v>12435</v>
      </c>
      <c r="E12378" s="573">
        <f ca="1">SUMIF('BKAS IDR'!$E$10:$E$44,$C12378,'BKAS IDR'!$N$10:$N$43)</f>
        <v>0</v>
      </c>
      <c r="F12378" s="573"/>
    </row>
    <row r="12379" spans="3:6" ht="15" customHeight="1">
      <c r="C12379" s="53" t="s">
        <v>3282</v>
      </c>
      <c r="D12379" s="1" t="s">
        <v>12436</v>
      </c>
      <c r="E12379" s="573">
        <f ca="1">SUMIF('BKAS IDR'!$E$10:$E$44,$C12379,'BKAS IDR'!$N$10:$N$43)</f>
        <v>0</v>
      </c>
      <c r="F12379" s="573"/>
    </row>
    <row r="12380" spans="3:6" ht="15" customHeight="1">
      <c r="C12380" s="53" t="s">
        <v>3283</v>
      </c>
      <c r="D12380" s="1" t="s">
        <v>12437</v>
      </c>
      <c r="E12380" s="573">
        <f ca="1">SUMIF('BKAS IDR'!$E$10:$E$44,$C12380,'BKAS IDR'!$N$10:$N$43)</f>
        <v>0</v>
      </c>
      <c r="F12380" s="573"/>
    </row>
    <row r="12381" spans="3:6" ht="15" customHeight="1">
      <c r="C12381" s="53" t="s">
        <v>3284</v>
      </c>
      <c r="D12381" s="1" t="s">
        <v>12438</v>
      </c>
      <c r="E12381" s="573">
        <f ca="1">SUMIF('BKAS IDR'!$E$10:$E$44,$C12381,'BKAS IDR'!$N$10:$N$43)</f>
        <v>0</v>
      </c>
      <c r="F12381" s="573"/>
    </row>
    <row r="12382" spans="3:6" ht="15" customHeight="1">
      <c r="C12382" s="53" t="s">
        <v>3285</v>
      </c>
      <c r="D12382" s="1" t="s">
        <v>12439</v>
      </c>
      <c r="E12382" s="573">
        <f ca="1">SUMIF('BKAS IDR'!$E$10:$E$44,$C12382,'BKAS IDR'!$N$10:$N$43)</f>
        <v>0</v>
      </c>
      <c r="F12382" s="573"/>
    </row>
    <row r="12383" spans="3:6" ht="15" customHeight="1">
      <c r="C12383" s="53" t="s">
        <v>3286</v>
      </c>
      <c r="D12383" s="1" t="s">
        <v>12440</v>
      </c>
      <c r="E12383" s="573">
        <f ca="1">SUMIF('BKAS IDR'!$E$10:$E$44,$C12383,'BKAS IDR'!$N$10:$N$43)</f>
        <v>0</v>
      </c>
      <c r="F12383" s="573"/>
    </row>
    <row r="12384" spans="3:6" ht="15" customHeight="1">
      <c r="C12384" s="53" t="s">
        <v>3287</v>
      </c>
      <c r="D12384" s="1" t="s">
        <v>12441</v>
      </c>
      <c r="E12384" s="573">
        <f ca="1">SUMIF('BKAS IDR'!$E$10:$E$44,$C12384,'BKAS IDR'!$N$10:$N$43)</f>
        <v>0</v>
      </c>
      <c r="F12384" s="573"/>
    </row>
    <row r="12385" spans="3:6" ht="15" customHeight="1">
      <c r="C12385" s="53" t="s">
        <v>3288</v>
      </c>
      <c r="D12385" s="1" t="s">
        <v>12442</v>
      </c>
      <c r="E12385" s="573">
        <f ca="1">SUMIF('BKAS IDR'!$E$10:$E$44,$C12385,'BKAS IDR'!$N$10:$N$43)</f>
        <v>0</v>
      </c>
      <c r="F12385" s="573"/>
    </row>
    <row r="12386" spans="3:6" ht="15" customHeight="1">
      <c r="C12386" s="53" t="s">
        <v>3289</v>
      </c>
      <c r="D12386" s="1" t="s">
        <v>12443</v>
      </c>
      <c r="E12386" s="573">
        <f ca="1">SUMIF('BKAS IDR'!$E$10:$E$44,$C12386,'BKAS IDR'!$N$10:$N$43)</f>
        <v>0</v>
      </c>
      <c r="F12386" s="573"/>
    </row>
    <row r="12387" spans="3:6" ht="15" customHeight="1">
      <c r="C12387" s="53" t="s">
        <v>3290</v>
      </c>
      <c r="D12387" s="1" t="s">
        <v>12444</v>
      </c>
      <c r="E12387" s="573">
        <f ca="1">SUMIF('BKAS IDR'!$E$10:$E$44,$C12387,'BKAS IDR'!$N$10:$N$43)</f>
        <v>0</v>
      </c>
      <c r="F12387" s="573"/>
    </row>
    <row r="12388" spans="3:6" ht="15" customHeight="1">
      <c r="C12388" s="53" t="s">
        <v>3291</v>
      </c>
      <c r="D12388" s="1" t="s">
        <v>12444</v>
      </c>
      <c r="E12388" s="573">
        <f ca="1">SUMIF('BKAS IDR'!$E$10:$E$44,$C12388,'BKAS IDR'!$N$10:$N$43)</f>
        <v>0</v>
      </c>
      <c r="F12388" s="573"/>
    </row>
    <row r="12389" spans="3:6" ht="15" customHeight="1">
      <c r="C12389" s="53" t="s">
        <v>3292</v>
      </c>
      <c r="D12389" s="1" t="s">
        <v>12445</v>
      </c>
      <c r="E12389" s="573">
        <f ca="1">SUMIF('BKAS IDR'!$E$10:$E$44,$C12389,'BKAS IDR'!$N$10:$N$43)</f>
        <v>0</v>
      </c>
      <c r="F12389" s="573"/>
    </row>
    <row r="12390" spans="3:6" ht="15" customHeight="1">
      <c r="C12390" s="53" t="s">
        <v>3293</v>
      </c>
      <c r="D12390" s="1" t="s">
        <v>12446</v>
      </c>
      <c r="E12390" s="573">
        <f ca="1">SUMIF('BKAS IDR'!$E$10:$E$44,$C12390,'BKAS IDR'!$N$10:$N$43)</f>
        <v>0</v>
      </c>
      <c r="F12390" s="573"/>
    </row>
    <row r="12391" spans="3:6" ht="15" customHeight="1">
      <c r="C12391" s="53" t="s">
        <v>3294</v>
      </c>
      <c r="D12391" s="1" t="s">
        <v>12447</v>
      </c>
      <c r="E12391" s="573">
        <f ca="1">SUMIF('BKAS IDR'!$E$10:$E$44,$C12391,'BKAS IDR'!$N$10:$N$43)</f>
        <v>0</v>
      </c>
      <c r="F12391" s="573"/>
    </row>
    <row r="12392" spans="3:6" ht="15" customHeight="1">
      <c r="C12392" s="53" t="s">
        <v>3295</v>
      </c>
      <c r="D12392" s="1" t="s">
        <v>12448</v>
      </c>
      <c r="E12392" s="573">
        <f ca="1">SUMIF('BKAS IDR'!$E$10:$E$44,$C12392,'BKAS IDR'!$N$10:$N$43)</f>
        <v>0</v>
      </c>
      <c r="F12392" s="573"/>
    </row>
    <row r="12393" spans="3:6" ht="15" customHeight="1">
      <c r="C12393" s="53" t="s">
        <v>3296</v>
      </c>
      <c r="D12393" s="1" t="s">
        <v>12449</v>
      </c>
      <c r="E12393" s="573">
        <f ca="1">SUMIF('BKAS IDR'!$E$10:$E$44,$C12393,'BKAS IDR'!$N$10:$N$43)</f>
        <v>0</v>
      </c>
      <c r="F12393" s="573"/>
    </row>
    <row r="12394" spans="3:6" ht="15" customHeight="1">
      <c r="C12394" s="53" t="s">
        <v>3297</v>
      </c>
      <c r="D12394" s="1" t="s">
        <v>12450</v>
      </c>
      <c r="E12394" s="573">
        <f ca="1">SUMIF('BKAS IDR'!$E$10:$E$44,$C12394,'BKAS IDR'!$N$10:$N$43)</f>
        <v>0</v>
      </c>
      <c r="F12394" s="573"/>
    </row>
    <row r="12395" spans="3:6" ht="15" customHeight="1">
      <c r="C12395" s="53" t="s">
        <v>3298</v>
      </c>
      <c r="D12395" s="1" t="s">
        <v>12451</v>
      </c>
      <c r="E12395" s="573">
        <f ca="1">SUMIF('BKAS IDR'!$E$10:$E$44,$C12395,'BKAS IDR'!$N$10:$N$43)</f>
        <v>0</v>
      </c>
      <c r="F12395" s="573"/>
    </row>
    <row r="12396" spans="3:6" ht="15" customHeight="1">
      <c r="C12396" s="53" t="s">
        <v>3299</v>
      </c>
      <c r="D12396" s="1" t="s">
        <v>12451</v>
      </c>
      <c r="E12396" s="573">
        <f ca="1">SUMIF('BKAS IDR'!$E$10:$E$44,$C12396,'BKAS IDR'!$N$10:$N$43)</f>
        <v>0</v>
      </c>
      <c r="F12396" s="573"/>
    </row>
    <row r="12397" spans="3:6" ht="15" customHeight="1">
      <c r="C12397" s="53" t="s">
        <v>3300</v>
      </c>
      <c r="D12397" s="1" t="s">
        <v>12451</v>
      </c>
      <c r="E12397" s="573">
        <f ca="1">SUMIF('BKAS IDR'!$E$10:$E$44,$C12397,'BKAS IDR'!$N$10:$N$43)</f>
        <v>0</v>
      </c>
      <c r="F12397" s="573"/>
    </row>
    <row r="12398" spans="3:6" ht="15" customHeight="1">
      <c r="C12398" s="53" t="s">
        <v>3301</v>
      </c>
      <c r="D12398" s="1" t="s">
        <v>12451</v>
      </c>
      <c r="E12398" s="573">
        <f ca="1">SUMIF('BKAS IDR'!$E$10:$E$44,$C12398,'BKAS IDR'!$N$10:$N$43)</f>
        <v>0</v>
      </c>
      <c r="F12398" s="573"/>
    </row>
    <row r="12399" spans="3:6" ht="15" customHeight="1">
      <c r="C12399" s="53" t="s">
        <v>3302</v>
      </c>
      <c r="D12399" s="1" t="s">
        <v>12452</v>
      </c>
      <c r="E12399" s="573">
        <f ca="1">SUMIF('BKAS IDR'!$E$10:$E$44,$C12399,'BKAS IDR'!$N$10:$N$43)</f>
        <v>0</v>
      </c>
      <c r="F12399" s="573"/>
    </row>
    <row r="12400" spans="3:6" ht="15" customHeight="1">
      <c r="C12400" s="53" t="s">
        <v>3303</v>
      </c>
      <c r="D12400" s="1" t="s">
        <v>12453</v>
      </c>
      <c r="E12400" s="573">
        <f ca="1">SUMIF('BKAS IDR'!$E$10:$E$44,$C12400,'BKAS IDR'!$N$10:$N$43)</f>
        <v>0</v>
      </c>
      <c r="F12400" s="573"/>
    </row>
    <row r="12401" spans="3:6" ht="15" customHeight="1">
      <c r="C12401" s="53" t="s">
        <v>3304</v>
      </c>
      <c r="D12401" s="1" t="s">
        <v>12454</v>
      </c>
      <c r="E12401" s="573">
        <f ca="1">SUMIF('BKAS IDR'!$E$10:$E$44,$C12401,'BKAS IDR'!$N$10:$N$43)</f>
        <v>0</v>
      </c>
      <c r="F12401" s="573"/>
    </row>
    <row r="12402" spans="3:6" ht="15" customHeight="1">
      <c r="C12402" s="53" t="s">
        <v>3305</v>
      </c>
      <c r="D12402" s="1" t="s">
        <v>12455</v>
      </c>
      <c r="E12402" s="573">
        <f ca="1">SUMIF('BKAS IDR'!$E$10:$E$44,$C12402,'BKAS IDR'!$N$10:$N$43)</f>
        <v>0</v>
      </c>
      <c r="F12402" s="573"/>
    </row>
    <row r="12403" spans="3:6" ht="15" customHeight="1">
      <c r="C12403" s="53" t="s">
        <v>3306</v>
      </c>
      <c r="D12403" s="1" t="s">
        <v>12456</v>
      </c>
      <c r="E12403" s="573">
        <f ca="1">SUMIF('BKAS IDR'!$E$10:$E$44,$C12403,'BKAS IDR'!$N$10:$N$43)</f>
        <v>0</v>
      </c>
      <c r="F12403" s="573"/>
    </row>
    <row r="12404" spans="3:6" ht="15" customHeight="1">
      <c r="C12404" s="53" t="s">
        <v>3307</v>
      </c>
      <c r="D12404" s="1" t="s">
        <v>12457</v>
      </c>
      <c r="E12404" s="573">
        <f ca="1">SUMIF('BKAS IDR'!$E$10:$E$44,$C12404,'BKAS IDR'!$N$10:$N$43)</f>
        <v>0</v>
      </c>
      <c r="F12404" s="573"/>
    </row>
    <row r="12405" spans="3:6" ht="15" customHeight="1">
      <c r="C12405" s="53" t="s">
        <v>3308</v>
      </c>
      <c r="D12405" s="1" t="s">
        <v>12458</v>
      </c>
      <c r="E12405" s="573">
        <f ca="1">SUMIF('BKAS IDR'!$E$10:$E$44,$C12405,'BKAS IDR'!$N$10:$N$43)</f>
        <v>0</v>
      </c>
      <c r="F12405" s="573"/>
    </row>
    <row r="12406" spans="3:6" ht="15" customHeight="1">
      <c r="C12406" s="53" t="s">
        <v>3309</v>
      </c>
      <c r="D12406" s="1" t="s">
        <v>12459</v>
      </c>
      <c r="E12406" s="573">
        <f ca="1">SUMIF('BKAS IDR'!$E$10:$E$44,$C12406,'BKAS IDR'!$N$10:$N$43)</f>
        <v>0</v>
      </c>
      <c r="F12406" s="573"/>
    </row>
    <row r="12407" spans="3:6" ht="15" customHeight="1">
      <c r="C12407" s="53" t="s">
        <v>3310</v>
      </c>
      <c r="D12407" s="1" t="s">
        <v>12460</v>
      </c>
      <c r="E12407" s="573">
        <f ca="1">SUMIF('BKAS IDR'!$E$10:$E$44,$C12407,'BKAS IDR'!$N$10:$N$43)</f>
        <v>0</v>
      </c>
      <c r="F12407" s="573"/>
    </row>
    <row r="12408" spans="3:6" ht="15" customHeight="1">
      <c r="C12408" s="53" t="s">
        <v>3311</v>
      </c>
      <c r="D12408" s="1" t="s">
        <v>12461</v>
      </c>
      <c r="E12408" s="573">
        <f ca="1">SUMIF('BKAS IDR'!$E$10:$E$44,$C12408,'BKAS IDR'!$N$10:$N$43)</f>
        <v>0</v>
      </c>
      <c r="F12408" s="573"/>
    </row>
    <row r="12409" spans="3:6" ht="15" customHeight="1">
      <c r="C12409" s="53" t="s">
        <v>3312</v>
      </c>
      <c r="D12409" s="1" t="s">
        <v>12462</v>
      </c>
      <c r="E12409" s="573">
        <f ca="1">SUMIF('BKAS IDR'!$E$10:$E$44,$C12409,'BKAS IDR'!$N$10:$N$43)</f>
        <v>0</v>
      </c>
      <c r="F12409" s="573"/>
    </row>
    <row r="12410" spans="3:6" ht="15" customHeight="1">
      <c r="C12410" s="53" t="s">
        <v>3313</v>
      </c>
      <c r="D12410" s="1" t="s">
        <v>12463</v>
      </c>
      <c r="E12410" s="573">
        <f ca="1">SUMIF('BKAS IDR'!$E$10:$E$44,$C12410,'BKAS IDR'!$N$10:$N$43)</f>
        <v>0</v>
      </c>
      <c r="F12410" s="573"/>
    </row>
    <row r="12411" spans="3:6" ht="15" customHeight="1">
      <c r="C12411" s="53" t="s">
        <v>3314</v>
      </c>
      <c r="D12411" s="1" t="s">
        <v>12464</v>
      </c>
      <c r="E12411" s="573">
        <f ca="1">SUMIF('BKAS IDR'!$E$10:$E$44,$C12411,'BKAS IDR'!$N$10:$N$43)</f>
        <v>0</v>
      </c>
      <c r="F12411" s="573"/>
    </row>
    <row r="12412" spans="3:6" ht="15" customHeight="1">
      <c r="C12412" s="53" t="s">
        <v>3315</v>
      </c>
      <c r="D12412" s="1" t="s">
        <v>12465</v>
      </c>
      <c r="E12412" s="573">
        <f ca="1">SUMIF('BKAS IDR'!$E$10:$E$44,$C12412,'BKAS IDR'!$N$10:$N$43)</f>
        <v>0</v>
      </c>
      <c r="F12412" s="573"/>
    </row>
    <row r="12413" spans="3:6" ht="15" customHeight="1">
      <c r="C12413" s="53" t="s">
        <v>3316</v>
      </c>
      <c r="D12413" s="1" t="s">
        <v>12466</v>
      </c>
      <c r="E12413" s="573">
        <f ca="1">SUMIF('BKAS IDR'!$E$10:$E$44,$C12413,'BKAS IDR'!$N$10:$N$43)</f>
        <v>0</v>
      </c>
      <c r="F12413" s="573"/>
    </row>
    <row r="12414" spans="3:6" ht="15" customHeight="1">
      <c r="C12414" s="53" t="s">
        <v>3317</v>
      </c>
      <c r="D12414" s="1" t="s">
        <v>12467</v>
      </c>
      <c r="E12414" s="573">
        <f ca="1">SUMIF('BKAS IDR'!$E$10:$E$44,$C12414,'BKAS IDR'!$N$10:$N$43)</f>
        <v>0</v>
      </c>
      <c r="F12414" s="573"/>
    </row>
    <row r="12415" spans="3:6" ht="15" customHeight="1">
      <c r="C12415" s="53" t="s">
        <v>3318</v>
      </c>
      <c r="D12415" s="1" t="s">
        <v>12468</v>
      </c>
      <c r="E12415" s="573">
        <f ca="1">SUMIF('BKAS IDR'!$E$10:$E$44,$C12415,'BKAS IDR'!$N$10:$N$43)</f>
        <v>0</v>
      </c>
      <c r="F12415" s="573"/>
    </row>
    <row r="12416" spans="3:6" ht="15" customHeight="1">
      <c r="C12416" s="53" t="s">
        <v>3319</v>
      </c>
      <c r="D12416" s="1" t="s">
        <v>12469</v>
      </c>
      <c r="E12416" s="573">
        <f ca="1">SUMIF('BKAS IDR'!$E$10:$E$44,$C12416,'BKAS IDR'!$N$10:$N$43)</f>
        <v>0</v>
      </c>
      <c r="F12416" s="573"/>
    </row>
    <row r="12417" spans="3:6" ht="15" customHeight="1">
      <c r="C12417" s="53" t="s">
        <v>3320</v>
      </c>
      <c r="D12417" s="1" t="s">
        <v>12470</v>
      </c>
      <c r="E12417" s="573">
        <f ca="1">SUMIF('BKAS IDR'!$E$10:$E$44,$C12417,'BKAS IDR'!$N$10:$N$43)</f>
        <v>0</v>
      </c>
      <c r="F12417" s="573"/>
    </row>
    <row r="12418" spans="3:6" ht="15" customHeight="1">
      <c r="C12418" s="53" t="s">
        <v>3321</v>
      </c>
      <c r="D12418" s="1" t="s">
        <v>12471</v>
      </c>
      <c r="E12418" s="573">
        <f ca="1">SUMIF('BKAS IDR'!$E$10:$E$44,$C12418,'BKAS IDR'!$N$10:$N$43)</f>
        <v>0</v>
      </c>
      <c r="F12418" s="573"/>
    </row>
    <row r="12419" spans="3:6" ht="15" customHeight="1">
      <c r="C12419" s="53" t="s">
        <v>3322</v>
      </c>
      <c r="D12419" s="1" t="s">
        <v>12472</v>
      </c>
      <c r="E12419" s="573">
        <f ca="1">SUMIF('BKAS IDR'!$E$10:$E$44,$C12419,'BKAS IDR'!$N$10:$N$43)</f>
        <v>0</v>
      </c>
      <c r="F12419" s="573"/>
    </row>
    <row r="12420" spans="3:6" ht="15" customHeight="1">
      <c r="C12420" s="53" t="s">
        <v>3323</v>
      </c>
      <c r="D12420" s="1" t="s">
        <v>12473</v>
      </c>
      <c r="E12420" s="573">
        <f ca="1">SUMIF('BKAS IDR'!$E$10:$E$44,$C12420,'BKAS IDR'!$N$10:$N$43)</f>
        <v>0</v>
      </c>
      <c r="F12420" s="573"/>
    </row>
    <row r="12421" spans="3:6" ht="15" customHeight="1">
      <c r="C12421" s="53" t="s">
        <v>3324</v>
      </c>
      <c r="D12421" s="1" t="s">
        <v>12474</v>
      </c>
      <c r="E12421" s="573">
        <f ca="1">SUMIF('BKAS IDR'!$E$10:$E$44,$C12421,'BKAS IDR'!$N$10:$N$43)</f>
        <v>0</v>
      </c>
      <c r="F12421" s="573"/>
    </row>
    <row r="12422" spans="3:6" ht="15" customHeight="1">
      <c r="C12422" s="53" t="s">
        <v>3325</v>
      </c>
      <c r="D12422" s="1" t="s">
        <v>12475</v>
      </c>
      <c r="E12422" s="573">
        <f ca="1">SUMIF('BKAS IDR'!$E$10:$E$44,$C12422,'BKAS IDR'!$N$10:$N$43)</f>
        <v>0</v>
      </c>
      <c r="F12422" s="573"/>
    </row>
    <row r="12423" spans="3:6" ht="15" customHeight="1">
      <c r="C12423" s="53" t="s">
        <v>3326</v>
      </c>
      <c r="D12423" s="1" t="s">
        <v>12476</v>
      </c>
      <c r="E12423" s="573">
        <f ca="1">SUMIF('BKAS IDR'!$E$10:$E$44,$C12423,'BKAS IDR'!$N$10:$N$43)</f>
        <v>0</v>
      </c>
      <c r="F12423" s="573"/>
    </row>
    <row r="12424" spans="3:6" ht="15" customHeight="1">
      <c r="C12424" s="53" t="s">
        <v>3327</v>
      </c>
      <c r="D12424" s="1" t="s">
        <v>12477</v>
      </c>
      <c r="E12424" s="573">
        <f ca="1">SUMIF('BKAS IDR'!$E$10:$E$44,$C12424,'BKAS IDR'!$N$10:$N$43)</f>
        <v>0</v>
      </c>
      <c r="F12424" s="573"/>
    </row>
    <row r="12425" spans="3:6" ht="15" customHeight="1">
      <c r="C12425" s="53" t="s">
        <v>3328</v>
      </c>
      <c r="D12425" s="1" t="s">
        <v>12478</v>
      </c>
      <c r="E12425" s="573">
        <f ca="1">SUMIF('BKAS IDR'!$E$10:$E$44,$C12425,'BKAS IDR'!$N$10:$N$43)</f>
        <v>0</v>
      </c>
      <c r="F12425" s="573"/>
    </row>
    <row r="12426" spans="3:6" ht="15" customHeight="1">
      <c r="C12426" s="53" t="s">
        <v>3329</v>
      </c>
      <c r="D12426" s="1" t="s">
        <v>12479</v>
      </c>
      <c r="E12426" s="573">
        <f ca="1">SUMIF('BKAS IDR'!$E$10:$E$44,$C12426,'BKAS IDR'!$N$10:$N$43)</f>
        <v>0</v>
      </c>
      <c r="F12426" s="573"/>
    </row>
    <row r="12427" spans="3:6" ht="15" customHeight="1">
      <c r="C12427" s="53" t="s">
        <v>3330</v>
      </c>
      <c r="D12427" s="1" t="s">
        <v>12480</v>
      </c>
      <c r="E12427" s="573">
        <f ca="1">SUMIF('BKAS IDR'!$E$10:$E$44,$C12427,'BKAS IDR'!$N$10:$N$43)</f>
        <v>0</v>
      </c>
      <c r="F12427" s="573"/>
    </row>
    <row r="12428" spans="3:6" ht="15" customHeight="1">
      <c r="C12428" s="53" t="s">
        <v>3331</v>
      </c>
      <c r="D12428" s="1" t="s">
        <v>12481</v>
      </c>
      <c r="E12428" s="573">
        <f ca="1">SUMIF('BKAS IDR'!$E$10:$E$44,$C12428,'BKAS IDR'!$N$10:$N$43)</f>
        <v>0</v>
      </c>
      <c r="F12428" s="573"/>
    </row>
    <row r="12429" spans="3:6" ht="15" customHeight="1">
      <c r="C12429" s="53" t="s">
        <v>3332</v>
      </c>
      <c r="D12429" s="1" t="s">
        <v>12482</v>
      </c>
      <c r="E12429" s="573">
        <f ca="1">SUMIF('BKAS IDR'!$E$10:$E$44,$C12429,'BKAS IDR'!$N$10:$N$43)</f>
        <v>0</v>
      </c>
      <c r="F12429" s="573"/>
    </row>
    <row r="12430" spans="3:6" ht="15" customHeight="1">
      <c r="C12430" s="53" t="s">
        <v>3333</v>
      </c>
      <c r="D12430" s="1" t="s">
        <v>12483</v>
      </c>
      <c r="E12430" s="573">
        <f ca="1">SUMIF('BKAS IDR'!$E$10:$E$44,$C12430,'BKAS IDR'!$N$10:$N$43)</f>
        <v>0</v>
      </c>
      <c r="F12430" s="573"/>
    </row>
    <row r="12431" spans="3:6" ht="15" customHeight="1">
      <c r="C12431" s="53" t="s">
        <v>3334</v>
      </c>
      <c r="D12431" s="1" t="s">
        <v>12484</v>
      </c>
      <c r="E12431" s="573">
        <f ca="1">SUMIF('BKAS IDR'!$E$10:$E$44,$C12431,'BKAS IDR'!$N$10:$N$43)</f>
        <v>0</v>
      </c>
      <c r="F12431" s="573"/>
    </row>
    <row r="12432" spans="3:6" ht="15" customHeight="1">
      <c r="C12432" s="53" t="s">
        <v>3335</v>
      </c>
      <c r="D12432" s="1" t="s">
        <v>12482</v>
      </c>
      <c r="E12432" s="573">
        <f ca="1">SUMIF('BKAS IDR'!$E$10:$E$44,$C12432,'BKAS IDR'!$N$10:$N$43)</f>
        <v>0</v>
      </c>
      <c r="F12432" s="573"/>
    </row>
    <row r="12433" spans="3:6" ht="15" customHeight="1">
      <c r="C12433" s="53" t="s">
        <v>3336</v>
      </c>
      <c r="D12433" s="1" t="s">
        <v>12485</v>
      </c>
      <c r="E12433" s="573">
        <f ca="1">SUMIF('BKAS IDR'!$E$10:$E$44,$C12433,'BKAS IDR'!$N$10:$N$43)</f>
        <v>0</v>
      </c>
      <c r="F12433" s="573"/>
    </row>
    <row r="12434" spans="3:6" ht="15" customHeight="1">
      <c r="C12434" s="53" t="s">
        <v>3337</v>
      </c>
      <c r="D12434" s="1" t="s">
        <v>12486</v>
      </c>
      <c r="E12434" s="573">
        <f ca="1">SUMIF('BKAS IDR'!$E$10:$E$44,$C12434,'BKAS IDR'!$N$10:$N$43)</f>
        <v>0</v>
      </c>
      <c r="F12434" s="573"/>
    </row>
    <row r="12435" spans="3:6" ht="15" customHeight="1">
      <c r="C12435" s="53" t="s">
        <v>3338</v>
      </c>
      <c r="D12435" s="1" t="s">
        <v>12487</v>
      </c>
      <c r="E12435" s="573">
        <f ca="1">SUMIF('BKAS IDR'!$E$10:$E$44,$C12435,'BKAS IDR'!$N$10:$N$43)</f>
        <v>0</v>
      </c>
      <c r="F12435" s="573"/>
    </row>
    <row r="12436" spans="3:6" ht="15" customHeight="1">
      <c r="C12436" s="53" t="s">
        <v>3339</v>
      </c>
      <c r="D12436" s="1" t="s">
        <v>12488</v>
      </c>
      <c r="E12436" s="573">
        <f ca="1">SUMIF('BKAS IDR'!$E$10:$E$44,$C12436,'BKAS IDR'!$N$10:$N$43)</f>
        <v>0</v>
      </c>
      <c r="F12436" s="573"/>
    </row>
    <row r="12437" spans="3:6" ht="15" customHeight="1">
      <c r="C12437" s="53" t="s">
        <v>3340</v>
      </c>
      <c r="D12437" s="1" t="s">
        <v>12489</v>
      </c>
      <c r="E12437" s="573">
        <f ca="1">SUMIF('BKAS IDR'!$E$10:$E$44,$C12437,'BKAS IDR'!$N$10:$N$43)</f>
        <v>0</v>
      </c>
      <c r="F12437" s="573"/>
    </row>
    <row r="12438" spans="3:6" ht="15" customHeight="1">
      <c r="C12438" s="53" t="s">
        <v>3341</v>
      </c>
      <c r="D12438" s="1" t="s">
        <v>12490</v>
      </c>
      <c r="E12438" s="573">
        <f ca="1">SUMIF('BKAS IDR'!$E$10:$E$44,$C12438,'BKAS IDR'!$N$10:$N$43)</f>
        <v>0</v>
      </c>
      <c r="F12438" s="573"/>
    </row>
    <row r="12439" spans="3:6" ht="15" customHeight="1">
      <c r="C12439" s="53" t="s">
        <v>3342</v>
      </c>
      <c r="D12439" s="1" t="s">
        <v>12491</v>
      </c>
      <c r="E12439" s="573">
        <f ca="1">SUMIF('BKAS IDR'!$E$10:$E$44,$C12439,'BKAS IDR'!$N$10:$N$43)</f>
        <v>0</v>
      </c>
      <c r="F12439" s="573"/>
    </row>
    <row r="12440" spans="3:6" ht="15" customHeight="1">
      <c r="C12440" s="53" t="s">
        <v>3343</v>
      </c>
      <c r="D12440" s="1" t="s">
        <v>12492</v>
      </c>
      <c r="E12440" s="573">
        <f ca="1">SUMIF('BKAS IDR'!$E$10:$E$44,$C12440,'BKAS IDR'!$N$10:$N$43)</f>
        <v>0</v>
      </c>
      <c r="F12440" s="573"/>
    </row>
    <row r="12441" spans="3:6" ht="15" customHeight="1">
      <c r="C12441" s="53" t="s">
        <v>3344</v>
      </c>
      <c r="D12441" s="1" t="s">
        <v>12493</v>
      </c>
      <c r="E12441" s="573">
        <f ca="1">SUMIF('BKAS IDR'!$E$10:$E$44,$C12441,'BKAS IDR'!$N$10:$N$43)</f>
        <v>0</v>
      </c>
      <c r="F12441" s="573"/>
    </row>
    <row r="12442" spans="3:6" ht="15" customHeight="1">
      <c r="C12442" s="53" t="s">
        <v>3345</v>
      </c>
      <c r="D12442" s="1" t="s">
        <v>12494</v>
      </c>
      <c r="E12442" s="573">
        <f ca="1">SUMIF('BKAS IDR'!$E$10:$E$44,$C12442,'BKAS IDR'!$N$10:$N$43)</f>
        <v>0</v>
      </c>
      <c r="F12442" s="573"/>
    </row>
    <row r="12443" spans="3:6" ht="15" customHeight="1">
      <c r="C12443" s="53" t="s">
        <v>3346</v>
      </c>
      <c r="D12443" s="1" t="s">
        <v>12495</v>
      </c>
      <c r="E12443" s="573">
        <f ca="1">SUMIF('BKAS IDR'!$E$10:$E$44,$C12443,'BKAS IDR'!$N$10:$N$43)</f>
        <v>0</v>
      </c>
      <c r="F12443" s="573"/>
    </row>
    <row r="12444" spans="3:6" ht="15" customHeight="1">
      <c r="C12444" s="53" t="s">
        <v>3347</v>
      </c>
      <c r="D12444" s="1" t="s">
        <v>12496</v>
      </c>
      <c r="E12444" s="573">
        <f ca="1">SUMIF('BKAS IDR'!$E$10:$E$44,$C12444,'BKAS IDR'!$N$10:$N$43)</f>
        <v>0</v>
      </c>
      <c r="F12444" s="573"/>
    </row>
    <row r="12445" spans="3:6" ht="15" customHeight="1">
      <c r="C12445" s="53" t="s">
        <v>3348</v>
      </c>
      <c r="D12445" s="1" t="s">
        <v>12497</v>
      </c>
      <c r="E12445" s="573">
        <f ca="1">SUMIF('BKAS IDR'!$E$10:$E$44,$C12445,'BKAS IDR'!$N$10:$N$43)</f>
        <v>0</v>
      </c>
      <c r="F12445" s="573"/>
    </row>
    <row r="12446" spans="3:6" ht="15" customHeight="1">
      <c r="C12446" s="53" t="s">
        <v>3349</v>
      </c>
      <c r="D12446" s="1" t="s">
        <v>12498</v>
      </c>
      <c r="E12446" s="573">
        <f ca="1">SUMIF('BKAS IDR'!$E$10:$E$44,$C12446,'BKAS IDR'!$N$10:$N$43)</f>
        <v>0</v>
      </c>
      <c r="F12446" s="573"/>
    </row>
    <row r="12447" spans="3:6" ht="15" customHeight="1">
      <c r="C12447" s="53" t="s">
        <v>3350</v>
      </c>
      <c r="D12447" s="1" t="s">
        <v>12499</v>
      </c>
      <c r="E12447" s="573">
        <f ca="1">SUMIF('BKAS IDR'!$E$10:$E$44,$C12447,'BKAS IDR'!$N$10:$N$43)</f>
        <v>0</v>
      </c>
      <c r="F12447" s="573"/>
    </row>
    <row r="12448" spans="3:6" ht="15" customHeight="1">
      <c r="C12448" s="53" t="s">
        <v>3351</v>
      </c>
      <c r="D12448" s="1" t="s">
        <v>12500</v>
      </c>
      <c r="E12448" s="573">
        <f ca="1">SUMIF('BKAS IDR'!$E$10:$E$44,$C12448,'BKAS IDR'!$N$10:$N$43)</f>
        <v>0</v>
      </c>
      <c r="F12448" s="573"/>
    </row>
    <row r="12449" spans="3:6" ht="15" customHeight="1">
      <c r="C12449" s="53" t="s">
        <v>3352</v>
      </c>
      <c r="D12449" s="1" t="s">
        <v>12501</v>
      </c>
      <c r="E12449" s="573">
        <f ca="1">SUMIF('BKAS IDR'!$E$10:$E$44,$C12449,'BKAS IDR'!$N$10:$N$43)</f>
        <v>0</v>
      </c>
      <c r="F12449" s="573"/>
    </row>
    <row r="12450" spans="3:6" ht="15" customHeight="1">
      <c r="C12450" s="53" t="s">
        <v>3353</v>
      </c>
      <c r="D12450" s="1" t="s">
        <v>12502</v>
      </c>
      <c r="E12450" s="573">
        <f ca="1">SUMIF('BKAS IDR'!$E$10:$E$44,$C12450,'BKAS IDR'!$N$10:$N$43)</f>
        <v>0</v>
      </c>
      <c r="F12450" s="573"/>
    </row>
    <row r="12451" spans="3:6" ht="15" customHeight="1">
      <c r="C12451" s="53" t="s">
        <v>3354</v>
      </c>
      <c r="D12451" s="1" t="s">
        <v>12503</v>
      </c>
      <c r="E12451" s="573">
        <f ca="1">SUMIF('BKAS IDR'!$E$10:$E$44,$C12451,'BKAS IDR'!$N$10:$N$43)</f>
        <v>0</v>
      </c>
      <c r="F12451" s="573"/>
    </row>
    <row r="12452" spans="3:6" ht="15" customHeight="1">
      <c r="C12452" s="53" t="s">
        <v>3355</v>
      </c>
      <c r="D12452" s="1" t="s">
        <v>12504</v>
      </c>
      <c r="E12452" s="573">
        <f ca="1">SUMIF('BKAS IDR'!$E$10:$E$44,$C12452,'BKAS IDR'!$N$10:$N$43)</f>
        <v>0</v>
      </c>
      <c r="F12452" s="573"/>
    </row>
    <row r="12453" spans="3:6" ht="15" customHeight="1">
      <c r="C12453" s="53" t="s">
        <v>3356</v>
      </c>
      <c r="D12453" s="1" t="s">
        <v>12505</v>
      </c>
      <c r="E12453" s="573">
        <f ca="1">SUMIF('BKAS IDR'!$E$10:$E$44,$C12453,'BKAS IDR'!$N$10:$N$43)</f>
        <v>0</v>
      </c>
      <c r="F12453" s="573"/>
    </row>
    <row r="12454" spans="3:6" ht="15" customHeight="1">
      <c r="C12454" s="53" t="s">
        <v>3357</v>
      </c>
      <c r="D12454" s="1" t="s">
        <v>12506</v>
      </c>
      <c r="E12454" s="573">
        <f ca="1">SUMIF('BKAS IDR'!$E$10:$E$44,$C12454,'BKAS IDR'!$N$10:$N$43)</f>
        <v>0</v>
      </c>
      <c r="F12454" s="573"/>
    </row>
    <row r="12455" spans="3:6" ht="15" customHeight="1">
      <c r="C12455" s="53" t="s">
        <v>3358</v>
      </c>
      <c r="D12455" s="1" t="s">
        <v>12507</v>
      </c>
      <c r="E12455" s="573">
        <f ca="1">SUMIF('BKAS IDR'!$E$10:$E$44,$C12455,'BKAS IDR'!$N$10:$N$43)</f>
        <v>0</v>
      </c>
      <c r="F12455" s="573"/>
    </row>
    <row r="12456" spans="3:6" ht="15" customHeight="1">
      <c r="C12456" s="53" t="s">
        <v>3359</v>
      </c>
      <c r="D12456" s="1" t="s">
        <v>12508</v>
      </c>
      <c r="E12456" s="573">
        <f ca="1">SUMIF('BKAS IDR'!$E$10:$E$44,$C12456,'BKAS IDR'!$N$10:$N$43)</f>
        <v>0</v>
      </c>
      <c r="F12456" s="573"/>
    </row>
    <row r="12457" spans="3:6" ht="15" customHeight="1">
      <c r="C12457" s="53" t="s">
        <v>3360</v>
      </c>
      <c r="D12457" s="1" t="s">
        <v>12509</v>
      </c>
      <c r="E12457" s="573">
        <f ca="1">SUMIF('BKAS IDR'!$E$10:$E$44,$C12457,'BKAS IDR'!$N$10:$N$43)</f>
        <v>0</v>
      </c>
      <c r="F12457" s="573"/>
    </row>
    <row r="12458" spans="3:6" ht="15" customHeight="1">
      <c r="C12458" s="53" t="s">
        <v>3361</v>
      </c>
      <c r="D12458" s="1" t="s">
        <v>12510</v>
      </c>
      <c r="E12458" s="573">
        <f ca="1">SUMIF('BKAS IDR'!$E$10:$E$44,$C12458,'BKAS IDR'!$N$10:$N$43)</f>
        <v>0</v>
      </c>
      <c r="F12458" s="573"/>
    </row>
    <row r="12459" spans="3:6" ht="15" customHeight="1">
      <c r="C12459" s="53" t="s">
        <v>3362</v>
      </c>
      <c r="D12459" s="1" t="s">
        <v>12511</v>
      </c>
      <c r="E12459" s="573">
        <f ca="1">SUMIF('BKAS IDR'!$E$10:$E$44,$C12459,'BKAS IDR'!$N$10:$N$43)</f>
        <v>0</v>
      </c>
      <c r="F12459" s="573"/>
    </row>
    <row r="12460" spans="3:6" ht="15" customHeight="1">
      <c r="C12460" s="53" t="s">
        <v>3363</v>
      </c>
      <c r="D12460" s="1" t="s">
        <v>12512</v>
      </c>
      <c r="E12460" s="573">
        <f ca="1">SUMIF('BKAS IDR'!$E$10:$E$44,$C12460,'BKAS IDR'!$N$10:$N$43)</f>
        <v>0</v>
      </c>
      <c r="F12460" s="573"/>
    </row>
    <row r="12461" spans="3:6" ht="15" customHeight="1">
      <c r="C12461" s="53" t="s">
        <v>3364</v>
      </c>
      <c r="D12461" s="1" t="s">
        <v>12513</v>
      </c>
      <c r="E12461" s="573">
        <f ca="1">SUMIF('BKAS IDR'!$E$10:$E$44,$C12461,'BKAS IDR'!$N$10:$N$43)</f>
        <v>0</v>
      </c>
      <c r="F12461" s="573"/>
    </row>
    <row r="12462" spans="3:6" ht="15" customHeight="1">
      <c r="C12462" s="53" t="s">
        <v>3365</v>
      </c>
      <c r="D12462" s="1" t="s">
        <v>12514</v>
      </c>
      <c r="E12462" s="573">
        <f ca="1">SUMIF('BKAS IDR'!$E$10:$E$44,$C12462,'BKAS IDR'!$N$10:$N$43)</f>
        <v>0</v>
      </c>
      <c r="F12462" s="573"/>
    </row>
    <row r="12463" spans="3:6" ht="15" customHeight="1">
      <c r="C12463" s="53" t="s">
        <v>3366</v>
      </c>
      <c r="D12463" s="1" t="s">
        <v>12515</v>
      </c>
      <c r="E12463" s="573">
        <f ca="1">SUMIF('BKAS IDR'!$E$10:$E$44,$C12463,'BKAS IDR'!$N$10:$N$43)</f>
        <v>0</v>
      </c>
      <c r="F12463" s="573"/>
    </row>
    <row r="12464" spans="3:6" ht="15" customHeight="1">
      <c r="C12464" s="53" t="s">
        <v>3367</v>
      </c>
      <c r="D12464" s="1" t="s">
        <v>12516</v>
      </c>
      <c r="E12464" s="573">
        <f ca="1">SUMIF('BKAS IDR'!$E$10:$E$44,$C12464,'BKAS IDR'!$N$10:$N$43)</f>
        <v>0</v>
      </c>
      <c r="F12464" s="573"/>
    </row>
    <row r="12465" spans="3:6" ht="15" customHeight="1">
      <c r="C12465" s="53" t="s">
        <v>3368</v>
      </c>
      <c r="D12465" s="1" t="s">
        <v>12517</v>
      </c>
      <c r="E12465" s="573">
        <f ca="1">SUMIF('BKAS IDR'!$E$10:$E$44,$C12465,'BKAS IDR'!$N$10:$N$43)</f>
        <v>0</v>
      </c>
      <c r="F12465" s="573"/>
    </row>
    <row r="12466" spans="3:6" ht="15" customHeight="1">
      <c r="C12466" s="53" t="s">
        <v>3369</v>
      </c>
      <c r="D12466" s="1" t="s">
        <v>12518</v>
      </c>
      <c r="E12466" s="573">
        <f ca="1">SUMIF('BKAS IDR'!$E$10:$E$44,$C12466,'BKAS IDR'!$N$10:$N$43)</f>
        <v>0</v>
      </c>
      <c r="F12466" s="573"/>
    </row>
    <row r="12467" spans="3:6" ht="15" customHeight="1">
      <c r="C12467" s="53" t="s">
        <v>3370</v>
      </c>
      <c r="D12467" s="1" t="s">
        <v>12519</v>
      </c>
      <c r="E12467" s="573">
        <f ca="1">SUMIF('BKAS IDR'!$E$10:$E$44,$C12467,'BKAS IDR'!$N$10:$N$43)</f>
        <v>0</v>
      </c>
      <c r="F12467" s="573"/>
    </row>
    <row r="12468" spans="3:6" ht="15" customHeight="1">
      <c r="C12468" s="53" t="s">
        <v>3371</v>
      </c>
      <c r="D12468" s="1" t="s">
        <v>12520</v>
      </c>
      <c r="E12468" s="573">
        <f ca="1">SUMIF('BKAS IDR'!$E$10:$E$44,$C12468,'BKAS IDR'!$N$10:$N$43)</f>
        <v>0</v>
      </c>
      <c r="F12468" s="573"/>
    </row>
    <row r="12469" spans="3:6" ht="15" customHeight="1">
      <c r="C12469" s="53" t="s">
        <v>3372</v>
      </c>
      <c r="D12469" s="1" t="s">
        <v>12521</v>
      </c>
      <c r="E12469" s="573">
        <f ca="1">SUMIF('BKAS IDR'!$E$10:$E$44,$C12469,'BKAS IDR'!$N$10:$N$43)</f>
        <v>0</v>
      </c>
      <c r="F12469" s="573"/>
    </row>
    <row r="12470" spans="3:6" ht="15" customHeight="1">
      <c r="C12470" s="53" t="s">
        <v>3373</v>
      </c>
      <c r="D12470" s="1" t="s">
        <v>12522</v>
      </c>
      <c r="E12470" s="573">
        <f ca="1">SUMIF('BKAS IDR'!$E$10:$E$44,$C12470,'BKAS IDR'!$N$10:$N$43)</f>
        <v>0</v>
      </c>
      <c r="F12470" s="573"/>
    </row>
    <row r="12471" spans="3:6" ht="15" customHeight="1">
      <c r="C12471" s="53" t="s">
        <v>3374</v>
      </c>
      <c r="D12471" s="1" t="s">
        <v>12523</v>
      </c>
      <c r="E12471" s="573">
        <f ca="1">SUMIF('BKAS IDR'!$E$10:$E$44,$C12471,'BKAS IDR'!$N$10:$N$43)</f>
        <v>0</v>
      </c>
      <c r="F12471" s="573"/>
    </row>
    <row r="12472" spans="3:6" ht="15" customHeight="1">
      <c r="C12472" s="53" t="s">
        <v>3375</v>
      </c>
      <c r="D12472" s="1" t="s">
        <v>12524</v>
      </c>
      <c r="E12472" s="573">
        <f ca="1">SUMIF('BKAS IDR'!$E$10:$E$44,$C12472,'BKAS IDR'!$N$10:$N$43)</f>
        <v>0</v>
      </c>
      <c r="F12472" s="573"/>
    </row>
    <row r="12473" spans="3:6" ht="15" customHeight="1">
      <c r="C12473" s="53" t="s">
        <v>3376</v>
      </c>
      <c r="D12473" s="1" t="s">
        <v>12525</v>
      </c>
      <c r="E12473" s="573">
        <f ca="1">SUMIF('BKAS IDR'!$E$10:$E$44,$C12473,'BKAS IDR'!$N$10:$N$43)</f>
        <v>0</v>
      </c>
      <c r="F12473" s="573"/>
    </row>
    <row r="12474" spans="3:6" ht="15" customHeight="1">
      <c r="C12474" s="53" t="s">
        <v>3377</v>
      </c>
      <c r="D12474" s="1" t="s">
        <v>12526</v>
      </c>
      <c r="E12474" s="573">
        <f ca="1">SUMIF('BKAS IDR'!$E$10:$E$44,$C12474,'BKAS IDR'!$N$10:$N$43)</f>
        <v>0</v>
      </c>
      <c r="F12474" s="573"/>
    </row>
    <row r="12475" spans="3:6" ht="15" customHeight="1">
      <c r="C12475" s="53" t="s">
        <v>3378</v>
      </c>
      <c r="D12475" s="1" t="s">
        <v>12527</v>
      </c>
      <c r="E12475" s="573">
        <f ca="1">SUMIF('BKAS IDR'!$E$10:$E$44,$C12475,'BKAS IDR'!$N$10:$N$43)</f>
        <v>0</v>
      </c>
      <c r="F12475" s="573"/>
    </row>
    <row r="12476" spans="3:6" ht="15" customHeight="1">
      <c r="C12476" s="53" t="s">
        <v>3379</v>
      </c>
      <c r="D12476" s="1" t="s">
        <v>12528</v>
      </c>
      <c r="E12476" s="573">
        <f ca="1">SUMIF('BKAS IDR'!$E$10:$E$44,$C12476,'BKAS IDR'!$N$10:$N$43)</f>
        <v>0</v>
      </c>
      <c r="F12476" s="573"/>
    </row>
    <row r="12477" spans="3:6" ht="15" customHeight="1">
      <c r="C12477" s="53" t="s">
        <v>3380</v>
      </c>
      <c r="D12477" s="1" t="s">
        <v>12529</v>
      </c>
      <c r="E12477" s="573">
        <f ca="1">SUMIF('BKAS IDR'!$E$10:$E$44,$C12477,'BKAS IDR'!$N$10:$N$43)</f>
        <v>0</v>
      </c>
      <c r="F12477" s="573"/>
    </row>
    <row r="12478" spans="3:6" ht="15" customHeight="1">
      <c r="C12478" s="53" t="s">
        <v>3381</v>
      </c>
      <c r="D12478" s="1" t="s">
        <v>12530</v>
      </c>
      <c r="E12478" s="573">
        <f ca="1">SUMIF('BKAS IDR'!$E$10:$E$44,$C12478,'BKAS IDR'!$N$10:$N$43)</f>
        <v>0</v>
      </c>
      <c r="F12478" s="573"/>
    </row>
    <row r="12479" spans="3:6" ht="15" customHeight="1">
      <c r="C12479" s="53" t="s">
        <v>3382</v>
      </c>
      <c r="D12479" s="1" t="s">
        <v>12531</v>
      </c>
      <c r="E12479" s="573">
        <f ca="1">SUMIF('BKAS IDR'!$E$10:$E$44,$C12479,'BKAS IDR'!$N$10:$N$43)</f>
        <v>0</v>
      </c>
      <c r="F12479" s="573"/>
    </row>
    <row r="12480" spans="3:6" ht="15" customHeight="1">
      <c r="C12480" s="53" t="s">
        <v>3383</v>
      </c>
      <c r="D12480" s="1" t="s">
        <v>12532</v>
      </c>
      <c r="E12480" s="573">
        <f ca="1">SUMIF('BKAS IDR'!$E$10:$E$44,$C12480,'BKAS IDR'!$N$10:$N$43)</f>
        <v>0</v>
      </c>
      <c r="F12480" s="573"/>
    </row>
    <row r="12481" spans="3:6" ht="15" customHeight="1">
      <c r="C12481" s="53" t="s">
        <v>3384</v>
      </c>
      <c r="D12481" s="1" t="s">
        <v>12533</v>
      </c>
      <c r="E12481" s="573">
        <f ca="1">SUMIF('BKAS IDR'!$E$10:$E$44,$C12481,'BKAS IDR'!$N$10:$N$43)</f>
        <v>0</v>
      </c>
      <c r="F12481" s="573"/>
    </row>
    <row r="12482" spans="3:6" ht="15" customHeight="1">
      <c r="C12482" s="53" t="s">
        <v>3385</v>
      </c>
      <c r="D12482" s="1" t="s">
        <v>12534</v>
      </c>
      <c r="E12482" s="573">
        <f ca="1">SUMIF('BKAS IDR'!$E$10:$E$44,$C12482,'BKAS IDR'!$N$10:$N$43)</f>
        <v>0</v>
      </c>
      <c r="F12482" s="573"/>
    </row>
    <row r="12483" spans="3:6" ht="15" customHeight="1">
      <c r="C12483" s="53" t="s">
        <v>3386</v>
      </c>
      <c r="D12483" s="1" t="s">
        <v>12535</v>
      </c>
      <c r="E12483" s="573">
        <f ca="1">SUMIF('BKAS IDR'!$E$10:$E$44,$C12483,'BKAS IDR'!$N$10:$N$43)</f>
        <v>0</v>
      </c>
      <c r="F12483" s="573"/>
    </row>
    <row r="12484" spans="3:6" ht="15" customHeight="1">
      <c r="C12484" s="53" t="s">
        <v>3387</v>
      </c>
      <c r="D12484" s="1" t="s">
        <v>12536</v>
      </c>
      <c r="E12484" s="573">
        <f ca="1">SUMIF('BKAS IDR'!$E$10:$E$44,$C12484,'BKAS IDR'!$N$10:$N$43)</f>
        <v>0</v>
      </c>
      <c r="F12484" s="573"/>
    </row>
    <row r="12485" spans="3:6" ht="15" customHeight="1">
      <c r="C12485" s="53" t="s">
        <v>3388</v>
      </c>
      <c r="D12485" s="1" t="s">
        <v>12537</v>
      </c>
      <c r="E12485" s="573">
        <f ca="1">SUMIF('BKAS IDR'!$E$10:$E$44,$C12485,'BKAS IDR'!$N$10:$N$43)</f>
        <v>0</v>
      </c>
      <c r="F12485" s="573"/>
    </row>
    <row r="12486" spans="3:6" ht="15" customHeight="1">
      <c r="C12486" s="53" t="s">
        <v>3389</v>
      </c>
      <c r="D12486" s="1" t="s">
        <v>12538</v>
      </c>
      <c r="E12486" s="573">
        <f ca="1">SUMIF('BKAS IDR'!$E$10:$E$44,$C12486,'BKAS IDR'!$N$10:$N$43)</f>
        <v>0</v>
      </c>
      <c r="F12486" s="573"/>
    </row>
    <row r="12487" spans="3:6" ht="15" customHeight="1">
      <c r="C12487" s="53" t="s">
        <v>3390</v>
      </c>
      <c r="D12487" s="1" t="s">
        <v>12539</v>
      </c>
      <c r="E12487" s="573">
        <f ca="1">SUMIF('BKAS IDR'!$E$10:$E$44,$C12487,'BKAS IDR'!$N$10:$N$43)</f>
        <v>0</v>
      </c>
      <c r="F12487" s="573"/>
    </row>
    <row r="12488" spans="3:6" ht="15" customHeight="1">
      <c r="C12488" s="53" t="s">
        <v>3391</v>
      </c>
      <c r="D12488" s="1" t="s">
        <v>12540</v>
      </c>
      <c r="E12488" s="573">
        <f ca="1">SUMIF('BKAS IDR'!$E$10:$E$44,$C12488,'BKAS IDR'!$N$10:$N$43)</f>
        <v>0</v>
      </c>
      <c r="F12488" s="573"/>
    </row>
    <row r="12489" spans="3:6" ht="15" customHeight="1">
      <c r="C12489" s="53" t="s">
        <v>3392</v>
      </c>
      <c r="D12489" s="1" t="s">
        <v>12541</v>
      </c>
      <c r="E12489" s="573">
        <f ca="1">SUMIF('BKAS IDR'!$E$10:$E$44,$C12489,'BKAS IDR'!$N$10:$N$43)</f>
        <v>0</v>
      </c>
      <c r="F12489" s="573"/>
    </row>
    <row r="12490" spans="3:6" ht="15" customHeight="1">
      <c r="C12490" s="53" t="s">
        <v>3393</v>
      </c>
      <c r="D12490" s="1" t="s">
        <v>12542</v>
      </c>
      <c r="E12490" s="573">
        <f ca="1">SUMIF('BKAS IDR'!$E$10:$E$44,$C12490,'BKAS IDR'!$N$10:$N$43)</f>
        <v>0</v>
      </c>
      <c r="F12490" s="573"/>
    </row>
    <row r="12491" spans="3:6" ht="15" customHeight="1">
      <c r="C12491" s="53" t="s">
        <v>3394</v>
      </c>
      <c r="D12491" s="1" t="s">
        <v>12543</v>
      </c>
      <c r="E12491" s="573">
        <f ca="1">SUMIF('BKAS IDR'!$E$10:$E$44,$C12491,'BKAS IDR'!$N$10:$N$43)</f>
        <v>0</v>
      </c>
      <c r="F12491" s="573"/>
    </row>
    <row r="12492" spans="3:6" ht="15" customHeight="1">
      <c r="C12492" s="53" t="s">
        <v>3395</v>
      </c>
      <c r="D12492" s="1" t="s">
        <v>12544</v>
      </c>
      <c r="E12492" s="573">
        <f ca="1">SUMIF('BKAS IDR'!$E$10:$E$44,$C12492,'BKAS IDR'!$N$10:$N$43)</f>
        <v>0</v>
      </c>
      <c r="F12492" s="573"/>
    </row>
    <row r="12493" spans="3:6" ht="15" customHeight="1">
      <c r="C12493" s="53" t="s">
        <v>3396</v>
      </c>
      <c r="D12493" s="1" t="s">
        <v>12545</v>
      </c>
      <c r="E12493" s="573">
        <f ca="1">SUMIF('BKAS IDR'!$E$10:$E$44,$C12493,'BKAS IDR'!$N$10:$N$43)</f>
        <v>0</v>
      </c>
      <c r="F12493" s="573"/>
    </row>
    <row r="12494" spans="3:6" ht="15" customHeight="1">
      <c r="C12494" s="53" t="s">
        <v>3397</v>
      </c>
      <c r="D12494" s="1" t="s">
        <v>12546</v>
      </c>
      <c r="E12494" s="573">
        <f ca="1">SUMIF('BKAS IDR'!$E$10:$E$44,$C12494,'BKAS IDR'!$N$10:$N$43)</f>
        <v>0</v>
      </c>
      <c r="F12494" s="573"/>
    </row>
    <row r="12495" spans="3:6" ht="15" customHeight="1">
      <c r="C12495" s="53" t="s">
        <v>3398</v>
      </c>
      <c r="D12495" s="1" t="s">
        <v>12547</v>
      </c>
      <c r="E12495" s="573">
        <f ca="1">SUMIF('BKAS IDR'!$E$10:$E$44,$C12495,'BKAS IDR'!$N$10:$N$43)</f>
        <v>0</v>
      </c>
      <c r="F12495" s="573"/>
    </row>
    <row r="12496" spans="3:6" ht="15" customHeight="1">
      <c r="C12496" s="53" t="s">
        <v>3399</v>
      </c>
      <c r="D12496" s="1" t="s">
        <v>12548</v>
      </c>
      <c r="E12496" s="573">
        <f ca="1">SUMIF('BKAS IDR'!$E$10:$E$44,$C12496,'BKAS IDR'!$N$10:$N$43)</f>
        <v>0</v>
      </c>
      <c r="F12496" s="573"/>
    </row>
    <row r="12497" spans="3:6" ht="15" customHeight="1">
      <c r="C12497" s="53" t="s">
        <v>3400</v>
      </c>
      <c r="D12497" s="1" t="s">
        <v>12549</v>
      </c>
      <c r="E12497" s="573">
        <f ca="1">SUMIF('BKAS IDR'!$E$10:$E$44,$C12497,'BKAS IDR'!$N$10:$N$43)</f>
        <v>0</v>
      </c>
      <c r="F12497" s="573"/>
    </row>
    <row r="12498" spans="3:6" ht="15" customHeight="1">
      <c r="C12498" s="53" t="s">
        <v>3401</v>
      </c>
      <c r="D12498" s="1" t="s">
        <v>12550</v>
      </c>
      <c r="E12498" s="573">
        <f ca="1">SUMIF('BKAS IDR'!$E$10:$E$44,$C12498,'BKAS IDR'!$N$10:$N$43)</f>
        <v>0</v>
      </c>
      <c r="F12498" s="573"/>
    </row>
    <row r="12499" spans="3:6" ht="15" customHeight="1">
      <c r="C12499" s="53" t="s">
        <v>3402</v>
      </c>
      <c r="D12499" s="1" t="s">
        <v>12551</v>
      </c>
      <c r="E12499" s="573">
        <f ca="1">SUMIF('BKAS IDR'!$E$10:$E$44,$C12499,'BKAS IDR'!$N$10:$N$43)</f>
        <v>0</v>
      </c>
      <c r="F12499" s="573"/>
    </row>
    <row r="12500" spans="3:6" ht="15" customHeight="1">
      <c r="C12500" s="53" t="s">
        <v>3403</v>
      </c>
      <c r="D12500" s="1" t="s">
        <v>12552</v>
      </c>
      <c r="E12500" s="573">
        <f ca="1">SUMIF('BKAS IDR'!$E$10:$E$44,$C12500,'BKAS IDR'!$N$10:$N$43)</f>
        <v>0</v>
      </c>
      <c r="F12500" s="573"/>
    </row>
    <row r="12501" spans="3:6" ht="15" customHeight="1">
      <c r="C12501" s="53" t="s">
        <v>3404</v>
      </c>
      <c r="D12501" s="1" t="s">
        <v>12553</v>
      </c>
      <c r="E12501" s="573">
        <f ca="1">SUMIF('BKAS IDR'!$E$10:$E$44,$C12501,'BKAS IDR'!$N$10:$N$43)</f>
        <v>0</v>
      </c>
      <c r="F12501" s="573"/>
    </row>
    <row r="12502" spans="3:6" ht="15" customHeight="1">
      <c r="C12502" s="53" t="s">
        <v>3405</v>
      </c>
      <c r="D12502" s="1" t="s">
        <v>12554</v>
      </c>
      <c r="E12502" s="573">
        <f ca="1">SUMIF('BKAS IDR'!$E$10:$E$44,$C12502,'BKAS IDR'!$N$10:$N$43)</f>
        <v>0</v>
      </c>
      <c r="F12502" s="573"/>
    </row>
    <row r="12503" spans="3:6" ht="15" customHeight="1">
      <c r="C12503" s="53" t="s">
        <v>3406</v>
      </c>
      <c r="D12503" s="1" t="s">
        <v>12555</v>
      </c>
      <c r="E12503" s="573">
        <f ca="1">SUMIF('BKAS IDR'!$E$10:$E$44,$C12503,'BKAS IDR'!$N$10:$N$43)</f>
        <v>0</v>
      </c>
      <c r="F12503" s="573"/>
    </row>
    <row r="12504" spans="3:6" ht="15" customHeight="1">
      <c r="C12504" s="53" t="s">
        <v>3407</v>
      </c>
      <c r="D12504" s="1" t="s">
        <v>12556</v>
      </c>
      <c r="E12504" s="573">
        <f ca="1">SUMIF('BKAS IDR'!$E$10:$E$44,$C12504,'BKAS IDR'!$N$10:$N$43)</f>
        <v>0</v>
      </c>
      <c r="F12504" s="573"/>
    </row>
    <row r="12505" spans="3:6" ht="15" customHeight="1">
      <c r="C12505" s="53" t="s">
        <v>3408</v>
      </c>
      <c r="D12505" s="1" t="s">
        <v>12557</v>
      </c>
      <c r="E12505" s="573">
        <f ca="1">SUMIF('BKAS IDR'!$E$10:$E$44,$C12505,'BKAS IDR'!$N$10:$N$43)</f>
        <v>0</v>
      </c>
      <c r="F12505" s="573"/>
    </row>
    <row r="12506" spans="3:6" ht="15" customHeight="1">
      <c r="C12506" s="53" t="s">
        <v>3409</v>
      </c>
      <c r="D12506" s="1" t="s">
        <v>12558</v>
      </c>
      <c r="E12506" s="573">
        <f ca="1">SUMIF('BKAS IDR'!$E$10:$E$44,$C12506,'BKAS IDR'!$N$10:$N$43)</f>
        <v>0</v>
      </c>
      <c r="F12506" s="573"/>
    </row>
    <row r="12507" spans="3:6" ht="15" customHeight="1">
      <c r="C12507" s="53" t="s">
        <v>3410</v>
      </c>
      <c r="D12507" s="1" t="s">
        <v>12559</v>
      </c>
      <c r="E12507" s="573">
        <f ca="1">SUMIF('BKAS IDR'!$E$10:$E$44,$C12507,'BKAS IDR'!$N$10:$N$43)</f>
        <v>0</v>
      </c>
      <c r="F12507" s="573"/>
    </row>
    <row r="12508" spans="3:6" ht="15" customHeight="1">
      <c r="C12508" s="53" t="s">
        <v>3411</v>
      </c>
      <c r="D12508" s="1" t="s">
        <v>12560</v>
      </c>
      <c r="E12508" s="573">
        <f ca="1">SUMIF('BKAS IDR'!$E$10:$E$44,$C12508,'BKAS IDR'!$N$10:$N$43)</f>
        <v>0</v>
      </c>
      <c r="F12508" s="573"/>
    </row>
    <row r="12509" spans="3:6" ht="15" customHeight="1">
      <c r="C12509" s="53" t="s">
        <v>3412</v>
      </c>
      <c r="D12509" s="1" t="s">
        <v>12561</v>
      </c>
      <c r="E12509" s="573">
        <f ca="1">SUMIF('BKAS IDR'!$E$10:$E$44,$C12509,'BKAS IDR'!$N$10:$N$43)</f>
        <v>0</v>
      </c>
      <c r="F12509" s="573"/>
    </row>
    <row r="12510" spans="3:6" ht="15" customHeight="1">
      <c r="C12510" s="53" t="s">
        <v>3413</v>
      </c>
      <c r="D12510" s="1" t="s">
        <v>12562</v>
      </c>
      <c r="E12510" s="573">
        <f ca="1">SUMIF('BKAS IDR'!$E$10:$E$44,$C12510,'BKAS IDR'!$N$10:$N$43)</f>
        <v>0</v>
      </c>
      <c r="F12510" s="573"/>
    </row>
    <row r="12511" spans="3:6" ht="15" customHeight="1">
      <c r="C12511" s="53" t="s">
        <v>3414</v>
      </c>
      <c r="D12511" s="1" t="s">
        <v>12563</v>
      </c>
      <c r="E12511" s="573">
        <f ca="1">SUMIF('BKAS IDR'!$E$10:$E$44,$C12511,'BKAS IDR'!$N$10:$N$43)</f>
        <v>0</v>
      </c>
      <c r="F12511" s="573"/>
    </row>
    <row r="12512" spans="3:6" ht="15" customHeight="1">
      <c r="C12512" s="53" t="s">
        <v>3415</v>
      </c>
      <c r="D12512" s="1" t="s">
        <v>12564</v>
      </c>
      <c r="E12512" s="573">
        <f ca="1">SUMIF('BKAS IDR'!$E$10:$E$44,$C12512,'BKAS IDR'!$N$10:$N$43)</f>
        <v>0</v>
      </c>
      <c r="F12512" s="573"/>
    </row>
    <row r="12513" spans="3:6" ht="15" customHeight="1">
      <c r="C12513" s="53" t="s">
        <v>3416</v>
      </c>
      <c r="D12513" s="1" t="s">
        <v>12565</v>
      </c>
      <c r="E12513" s="573">
        <f ca="1">SUMIF('BKAS IDR'!$E$10:$E$44,$C12513,'BKAS IDR'!$N$10:$N$43)</f>
        <v>0</v>
      </c>
      <c r="F12513" s="573"/>
    </row>
    <row r="12514" spans="3:6" ht="15" customHeight="1">
      <c r="C12514" s="53" t="s">
        <v>3417</v>
      </c>
      <c r="D12514" s="1" t="s">
        <v>12566</v>
      </c>
      <c r="E12514" s="573">
        <f ca="1">SUMIF('BKAS IDR'!$E$10:$E$44,$C12514,'BKAS IDR'!$N$10:$N$43)</f>
        <v>0</v>
      </c>
      <c r="F12514" s="573"/>
    </row>
    <row r="12515" spans="3:6" ht="15" customHeight="1">
      <c r="C12515" s="53" t="s">
        <v>3418</v>
      </c>
      <c r="D12515" s="1" t="s">
        <v>12567</v>
      </c>
      <c r="E12515" s="573">
        <f ca="1">SUMIF('BKAS IDR'!$E$10:$E$44,$C12515,'BKAS IDR'!$N$10:$N$43)</f>
        <v>0</v>
      </c>
      <c r="F12515" s="573"/>
    </row>
    <row r="12516" spans="3:6" ht="15" customHeight="1">
      <c r="C12516" s="53" t="s">
        <v>3419</v>
      </c>
      <c r="D12516" s="1" t="s">
        <v>12568</v>
      </c>
      <c r="E12516" s="573">
        <f ca="1">SUMIF('BKAS IDR'!$E$10:$E$44,$C12516,'BKAS IDR'!$N$10:$N$43)</f>
        <v>0</v>
      </c>
      <c r="F12516" s="573"/>
    </row>
    <row r="12517" spans="3:6" ht="15" customHeight="1">
      <c r="C12517" s="53" t="s">
        <v>3420</v>
      </c>
      <c r="D12517" s="1" t="s">
        <v>12569</v>
      </c>
      <c r="E12517" s="573">
        <f ca="1">SUMIF('BKAS IDR'!$E$10:$E$44,$C12517,'BKAS IDR'!$N$10:$N$43)</f>
        <v>0</v>
      </c>
      <c r="F12517" s="573"/>
    </row>
    <row r="12518" spans="3:6" ht="15" customHeight="1">
      <c r="C12518" s="53" t="s">
        <v>3421</v>
      </c>
      <c r="D12518" s="1" t="s">
        <v>12564</v>
      </c>
      <c r="E12518" s="573">
        <f ca="1">SUMIF('BKAS IDR'!$E$10:$E$44,$C12518,'BKAS IDR'!$N$10:$N$43)</f>
        <v>0</v>
      </c>
      <c r="F12518" s="573"/>
    </row>
    <row r="12519" spans="3:6" ht="15" customHeight="1">
      <c r="C12519" s="53" t="s">
        <v>3422</v>
      </c>
      <c r="D12519" s="1" t="s">
        <v>12570</v>
      </c>
      <c r="E12519" s="573">
        <f ca="1">SUMIF('BKAS IDR'!$E$10:$E$44,$C12519,'BKAS IDR'!$N$10:$N$43)</f>
        <v>0</v>
      </c>
      <c r="F12519" s="573"/>
    </row>
    <row r="12520" spans="3:6" ht="15" customHeight="1">
      <c r="C12520" s="53" t="s">
        <v>3423</v>
      </c>
      <c r="D12520" s="1" t="s">
        <v>12571</v>
      </c>
      <c r="E12520" s="573">
        <f ca="1">SUMIF('BKAS IDR'!$E$10:$E$44,$C12520,'BKAS IDR'!$N$10:$N$43)</f>
        <v>0</v>
      </c>
      <c r="F12520" s="573"/>
    </row>
    <row r="12521" spans="3:6" ht="15" customHeight="1">
      <c r="C12521" s="53" t="s">
        <v>3424</v>
      </c>
      <c r="D12521" s="1" t="s">
        <v>12572</v>
      </c>
      <c r="E12521" s="573">
        <f ca="1">SUMIF('BKAS IDR'!$E$10:$E$44,$C12521,'BKAS IDR'!$N$10:$N$43)</f>
        <v>0</v>
      </c>
      <c r="F12521" s="573"/>
    </row>
    <row r="12522" spans="3:6" ht="15" customHeight="1">
      <c r="C12522" s="53" t="s">
        <v>3425</v>
      </c>
      <c r="D12522" s="1" t="s">
        <v>12573</v>
      </c>
      <c r="E12522" s="573">
        <f ca="1">SUMIF('BKAS IDR'!$E$10:$E$44,$C12522,'BKAS IDR'!$N$10:$N$43)</f>
        <v>0</v>
      </c>
      <c r="F12522" s="573"/>
    </row>
    <row r="12523" spans="3:6" ht="15" customHeight="1">
      <c r="C12523" s="53" t="s">
        <v>3426</v>
      </c>
      <c r="D12523" s="1" t="s">
        <v>12574</v>
      </c>
      <c r="E12523" s="573">
        <f ca="1">SUMIF('BKAS IDR'!$E$10:$E$44,$C12523,'BKAS IDR'!$N$10:$N$43)</f>
        <v>0</v>
      </c>
      <c r="F12523" s="573"/>
    </row>
    <row r="12524" spans="3:6" ht="15" customHeight="1">
      <c r="C12524" s="53" t="s">
        <v>3427</v>
      </c>
      <c r="D12524" s="1" t="s">
        <v>12575</v>
      </c>
      <c r="E12524" s="573">
        <f ca="1">SUMIF('BKAS IDR'!$E$10:$E$44,$C12524,'BKAS IDR'!$N$10:$N$43)</f>
        <v>0</v>
      </c>
      <c r="F12524" s="573"/>
    </row>
    <row r="12525" spans="3:6" ht="15" customHeight="1">
      <c r="C12525" s="53" t="s">
        <v>3428</v>
      </c>
      <c r="D12525" s="1" t="s">
        <v>12576</v>
      </c>
      <c r="E12525" s="573">
        <f ca="1">SUMIF('BKAS IDR'!$E$10:$E$44,$C12525,'BKAS IDR'!$N$10:$N$43)</f>
        <v>0</v>
      </c>
      <c r="F12525" s="573"/>
    </row>
    <row r="12526" spans="3:6" ht="15" customHeight="1">
      <c r="C12526" s="53" t="s">
        <v>3429</v>
      </c>
      <c r="D12526" s="1" t="s">
        <v>12577</v>
      </c>
      <c r="E12526" s="573">
        <f ca="1">SUMIF('BKAS IDR'!$E$10:$E$44,$C12526,'BKAS IDR'!$N$10:$N$43)</f>
        <v>0</v>
      </c>
      <c r="F12526" s="573"/>
    </row>
    <row r="12527" spans="3:6" ht="15" customHeight="1">
      <c r="C12527" s="53" t="s">
        <v>3430</v>
      </c>
      <c r="D12527" s="1" t="s">
        <v>12578</v>
      </c>
      <c r="E12527" s="573">
        <f ca="1">SUMIF('BKAS IDR'!$E$10:$E$44,$C12527,'BKAS IDR'!$N$10:$N$43)</f>
        <v>0</v>
      </c>
      <c r="F12527" s="573"/>
    </row>
    <row r="12528" spans="3:6" ht="15" customHeight="1">
      <c r="C12528" s="53" t="s">
        <v>3431</v>
      </c>
      <c r="D12528" s="1" t="s">
        <v>12579</v>
      </c>
      <c r="E12528" s="573">
        <f ca="1">SUMIF('BKAS IDR'!$E$10:$E$44,$C12528,'BKAS IDR'!$N$10:$N$43)</f>
        <v>0</v>
      </c>
      <c r="F12528" s="573"/>
    </row>
    <row r="12529" spans="3:6" ht="15" customHeight="1">
      <c r="C12529" s="53" t="s">
        <v>3432</v>
      </c>
      <c r="D12529" s="1" t="s">
        <v>12580</v>
      </c>
      <c r="E12529" s="573">
        <f ca="1">SUMIF('BKAS IDR'!$E$10:$E$44,$C12529,'BKAS IDR'!$N$10:$N$43)</f>
        <v>0</v>
      </c>
      <c r="F12529" s="573"/>
    </row>
    <row r="12530" spans="3:6" ht="15" customHeight="1">
      <c r="C12530" s="53" t="s">
        <v>3433</v>
      </c>
      <c r="D12530" s="1" t="s">
        <v>12581</v>
      </c>
      <c r="E12530" s="573">
        <f ca="1">SUMIF('BKAS IDR'!$E$10:$E$44,$C12530,'BKAS IDR'!$N$10:$N$43)</f>
        <v>0</v>
      </c>
      <c r="F12530" s="573"/>
    </row>
    <row r="12531" spans="3:6" ht="15" customHeight="1">
      <c r="C12531" s="53" t="s">
        <v>3434</v>
      </c>
      <c r="D12531" s="1" t="s">
        <v>12582</v>
      </c>
      <c r="E12531" s="573">
        <f ca="1">SUMIF('BKAS IDR'!$E$10:$E$44,$C12531,'BKAS IDR'!$N$10:$N$43)</f>
        <v>0</v>
      </c>
      <c r="F12531" s="573"/>
    </row>
    <row r="12532" spans="3:6" ht="15" customHeight="1">
      <c r="C12532" s="53" t="s">
        <v>3435</v>
      </c>
      <c r="D12532" s="1" t="s">
        <v>12583</v>
      </c>
      <c r="E12532" s="573">
        <f ca="1">SUMIF('BKAS IDR'!$E$10:$E$44,$C12532,'BKAS IDR'!$N$10:$N$43)</f>
        <v>0</v>
      </c>
      <c r="F12532" s="573"/>
    </row>
    <row r="12533" spans="3:6" ht="15" customHeight="1">
      <c r="C12533" s="53" t="s">
        <v>3436</v>
      </c>
      <c r="D12533" s="1" t="s">
        <v>12584</v>
      </c>
      <c r="E12533" s="573">
        <f ca="1">SUMIF('BKAS IDR'!$E$10:$E$44,$C12533,'BKAS IDR'!$N$10:$N$43)</f>
        <v>0</v>
      </c>
      <c r="F12533" s="573"/>
    </row>
    <row r="12534" spans="3:6" ht="15" customHeight="1">
      <c r="C12534" s="53" t="s">
        <v>3437</v>
      </c>
      <c r="D12534" s="1" t="s">
        <v>12585</v>
      </c>
      <c r="E12534" s="573">
        <f ca="1">SUMIF('BKAS IDR'!$E$10:$E$44,$C12534,'BKAS IDR'!$N$10:$N$43)</f>
        <v>0</v>
      </c>
      <c r="F12534" s="573"/>
    </row>
    <row r="12535" spans="3:6" ht="15" customHeight="1">
      <c r="C12535" s="53" t="s">
        <v>3438</v>
      </c>
      <c r="D12535" s="1" t="s">
        <v>12586</v>
      </c>
      <c r="E12535" s="573">
        <f ca="1">SUMIF('BKAS IDR'!$E$10:$E$44,$C12535,'BKAS IDR'!$N$10:$N$43)</f>
        <v>0</v>
      </c>
      <c r="F12535" s="573"/>
    </row>
    <row r="12536" spans="3:6" ht="15" customHeight="1">
      <c r="C12536" s="53" t="s">
        <v>3439</v>
      </c>
      <c r="D12536" s="1" t="s">
        <v>12587</v>
      </c>
      <c r="E12536" s="573">
        <f ca="1">SUMIF('BKAS IDR'!$E$10:$E$44,$C12536,'BKAS IDR'!$N$10:$N$43)</f>
        <v>0</v>
      </c>
      <c r="F12536" s="573"/>
    </row>
    <row r="12537" spans="3:6" ht="15" customHeight="1">
      <c r="C12537" s="53" t="s">
        <v>3440</v>
      </c>
      <c r="D12537" s="1" t="s">
        <v>12588</v>
      </c>
      <c r="E12537" s="573">
        <f ca="1">SUMIF('BKAS IDR'!$E$10:$E$44,$C12537,'BKAS IDR'!$N$10:$N$43)</f>
        <v>0</v>
      </c>
      <c r="F12537" s="573"/>
    </row>
    <row r="12538" spans="3:6" ht="15" customHeight="1">
      <c r="C12538" s="53" t="s">
        <v>3441</v>
      </c>
      <c r="D12538" s="1" t="s">
        <v>12589</v>
      </c>
      <c r="E12538" s="573">
        <f ca="1">SUMIF('BKAS IDR'!$E$10:$E$44,$C12538,'BKAS IDR'!$N$10:$N$43)</f>
        <v>0</v>
      </c>
      <c r="F12538" s="573"/>
    </row>
    <row r="12539" spans="3:6" ht="15" customHeight="1">
      <c r="C12539" s="53" t="s">
        <v>3442</v>
      </c>
      <c r="D12539" s="1" t="s">
        <v>12590</v>
      </c>
      <c r="E12539" s="573">
        <f ca="1">SUMIF('BKAS IDR'!$E$10:$E$44,$C12539,'BKAS IDR'!$N$10:$N$43)</f>
        <v>0</v>
      </c>
      <c r="F12539" s="573"/>
    </row>
    <row r="12540" spans="3:6" ht="15" customHeight="1">
      <c r="C12540" s="53" t="s">
        <v>3443</v>
      </c>
      <c r="D12540" s="1" t="s">
        <v>12591</v>
      </c>
      <c r="E12540" s="573">
        <f ca="1">SUMIF('BKAS IDR'!$E$10:$E$44,$C12540,'BKAS IDR'!$N$10:$N$43)</f>
        <v>0</v>
      </c>
      <c r="F12540" s="573"/>
    </row>
    <row r="12541" spans="3:6" ht="15" customHeight="1">
      <c r="C12541" s="53" t="s">
        <v>3444</v>
      </c>
      <c r="D12541" s="1" t="s">
        <v>12592</v>
      </c>
      <c r="E12541" s="573">
        <f ca="1">SUMIF('BKAS IDR'!$E$10:$E$44,$C12541,'BKAS IDR'!$N$10:$N$43)</f>
        <v>0</v>
      </c>
      <c r="F12541" s="573"/>
    </row>
    <row r="12542" spans="3:6" ht="15" customHeight="1">
      <c r="C12542" s="53" t="s">
        <v>3445</v>
      </c>
      <c r="D12542" s="1" t="s">
        <v>12593</v>
      </c>
      <c r="E12542" s="573">
        <f ca="1">SUMIF('BKAS IDR'!$E$10:$E$44,$C12542,'BKAS IDR'!$N$10:$N$43)</f>
        <v>0</v>
      </c>
      <c r="F12542" s="573"/>
    </row>
    <row r="12543" spans="3:6" ht="15" customHeight="1">
      <c r="C12543" s="53" t="s">
        <v>3446</v>
      </c>
      <c r="D12543" s="1" t="s">
        <v>12594</v>
      </c>
      <c r="E12543" s="573">
        <f ca="1">SUMIF('BKAS IDR'!$E$10:$E$44,$C12543,'BKAS IDR'!$N$10:$N$43)</f>
        <v>0</v>
      </c>
      <c r="F12543" s="573"/>
    </row>
    <row r="12544" spans="3:6" ht="15" customHeight="1">
      <c r="C12544" s="53" t="s">
        <v>3447</v>
      </c>
      <c r="D12544" s="1" t="s">
        <v>12595</v>
      </c>
      <c r="E12544" s="573">
        <f ca="1">SUMIF('BKAS IDR'!$E$10:$E$44,$C12544,'BKAS IDR'!$N$10:$N$43)</f>
        <v>0</v>
      </c>
      <c r="F12544" s="573"/>
    </row>
    <row r="12545" spans="3:6" ht="15" customHeight="1">
      <c r="C12545" s="53" t="s">
        <v>3448</v>
      </c>
      <c r="D12545" s="1" t="s">
        <v>12596</v>
      </c>
      <c r="E12545" s="573">
        <f ca="1">SUMIF('BKAS IDR'!$E$10:$E$44,$C12545,'BKAS IDR'!$N$10:$N$43)</f>
        <v>0</v>
      </c>
      <c r="F12545" s="573"/>
    </row>
    <row r="12546" spans="3:6" ht="15" customHeight="1">
      <c r="C12546" s="53" t="s">
        <v>3449</v>
      </c>
      <c r="D12546" s="1" t="s">
        <v>12597</v>
      </c>
      <c r="E12546" s="573">
        <f ca="1">SUMIF('BKAS IDR'!$E$10:$E$44,$C12546,'BKAS IDR'!$N$10:$N$43)</f>
        <v>0</v>
      </c>
      <c r="F12546" s="573"/>
    </row>
    <row r="12547" spans="3:6" ht="15" customHeight="1">
      <c r="C12547" s="53" t="s">
        <v>3450</v>
      </c>
      <c r="D12547" s="1" t="s">
        <v>12598</v>
      </c>
      <c r="E12547" s="573">
        <f ca="1">SUMIF('BKAS IDR'!$E$10:$E$44,$C12547,'BKAS IDR'!$N$10:$N$43)</f>
        <v>0</v>
      </c>
      <c r="F12547" s="573"/>
    </row>
    <row r="12548" spans="3:6" ht="15" customHeight="1">
      <c r="C12548" s="53" t="s">
        <v>3451</v>
      </c>
      <c r="D12548" s="1" t="s">
        <v>12599</v>
      </c>
      <c r="E12548" s="573">
        <f ca="1">SUMIF('BKAS IDR'!$E$10:$E$44,$C12548,'BKAS IDR'!$N$10:$N$43)</f>
        <v>0</v>
      </c>
      <c r="F12548" s="573"/>
    </row>
    <row r="12549" spans="3:6" ht="15" customHeight="1">
      <c r="C12549" s="53" t="s">
        <v>3452</v>
      </c>
      <c r="D12549" s="1" t="s">
        <v>12600</v>
      </c>
      <c r="E12549" s="573">
        <f ca="1">SUMIF('BKAS IDR'!$E$10:$E$44,$C12549,'BKAS IDR'!$N$10:$N$43)</f>
        <v>0</v>
      </c>
      <c r="F12549" s="573"/>
    </row>
    <row r="12550" spans="3:6" ht="15" customHeight="1">
      <c r="C12550" s="53" t="s">
        <v>3453</v>
      </c>
      <c r="D12550" s="1" t="s">
        <v>12601</v>
      </c>
      <c r="E12550" s="573">
        <f ca="1">SUMIF('BKAS IDR'!$E$10:$E$44,$C12550,'BKAS IDR'!$N$10:$N$43)</f>
        <v>0</v>
      </c>
      <c r="F12550" s="573"/>
    </row>
    <row r="12551" spans="3:6" ht="15" customHeight="1">
      <c r="C12551" s="53" t="s">
        <v>3454</v>
      </c>
      <c r="D12551" s="1" t="s">
        <v>12602</v>
      </c>
      <c r="E12551" s="573">
        <f ca="1">SUMIF('BKAS IDR'!$E$10:$E$44,$C12551,'BKAS IDR'!$N$10:$N$43)</f>
        <v>0</v>
      </c>
      <c r="F12551" s="573"/>
    </row>
    <row r="12552" spans="3:6" ht="15" customHeight="1">
      <c r="C12552" s="53" t="s">
        <v>3455</v>
      </c>
      <c r="D12552" s="1" t="s">
        <v>12603</v>
      </c>
      <c r="E12552" s="573">
        <f ca="1">SUMIF('BKAS IDR'!$E$10:$E$44,$C12552,'BKAS IDR'!$N$10:$N$43)</f>
        <v>0</v>
      </c>
      <c r="F12552" s="573"/>
    </row>
    <row r="12553" spans="3:6" ht="15" customHeight="1">
      <c r="C12553" s="53" t="s">
        <v>3456</v>
      </c>
      <c r="D12553" s="1" t="s">
        <v>12604</v>
      </c>
      <c r="E12553" s="573">
        <f ca="1">SUMIF('BKAS IDR'!$E$10:$E$44,$C12553,'BKAS IDR'!$N$10:$N$43)</f>
        <v>0</v>
      </c>
      <c r="F12553" s="573"/>
    </row>
    <row r="12554" spans="3:6" ht="15" customHeight="1">
      <c r="C12554" s="53" t="s">
        <v>3457</v>
      </c>
      <c r="D12554" s="1" t="s">
        <v>12605</v>
      </c>
      <c r="E12554" s="573">
        <f ca="1">SUMIF('BKAS IDR'!$E$10:$E$44,$C12554,'BKAS IDR'!$N$10:$N$43)</f>
        <v>0</v>
      </c>
      <c r="F12554" s="573"/>
    </row>
    <row r="12555" spans="3:6" ht="15" customHeight="1">
      <c r="C12555" s="53" t="s">
        <v>3458</v>
      </c>
      <c r="D12555" s="1" t="s">
        <v>12606</v>
      </c>
      <c r="E12555" s="573">
        <f ca="1">SUMIF('BKAS IDR'!$E$10:$E$44,$C12555,'BKAS IDR'!$N$10:$N$43)</f>
        <v>0</v>
      </c>
      <c r="F12555" s="573"/>
    </row>
    <row r="12556" spans="3:6" ht="15" customHeight="1">
      <c r="C12556" s="53" t="s">
        <v>3459</v>
      </c>
      <c r="D12556" s="1" t="s">
        <v>12607</v>
      </c>
      <c r="E12556" s="573">
        <f ca="1">SUMIF('BKAS IDR'!$E$10:$E$44,$C12556,'BKAS IDR'!$N$10:$N$43)</f>
        <v>0</v>
      </c>
      <c r="F12556" s="573"/>
    </row>
    <row r="12557" spans="3:6" ht="15" customHeight="1">
      <c r="C12557" s="53" t="s">
        <v>3460</v>
      </c>
      <c r="D12557" s="1" t="s">
        <v>12608</v>
      </c>
      <c r="E12557" s="573">
        <f ca="1">SUMIF('BKAS IDR'!$E$10:$E$44,$C12557,'BKAS IDR'!$N$10:$N$43)</f>
        <v>0</v>
      </c>
      <c r="F12557" s="573"/>
    </row>
    <row r="12558" spans="3:6" ht="15" customHeight="1">
      <c r="C12558" s="53" t="s">
        <v>3461</v>
      </c>
      <c r="D12558" s="1" t="s">
        <v>12609</v>
      </c>
      <c r="E12558" s="573">
        <f ca="1">SUMIF('BKAS IDR'!$E$10:$E$44,$C12558,'BKAS IDR'!$N$10:$N$43)</f>
        <v>0</v>
      </c>
      <c r="F12558" s="573"/>
    </row>
    <row r="12559" spans="3:6" ht="15" customHeight="1">
      <c r="C12559" s="53" t="s">
        <v>3462</v>
      </c>
      <c r="D12559" s="1" t="s">
        <v>12610</v>
      </c>
      <c r="E12559" s="573">
        <f ca="1">SUMIF('BKAS IDR'!$E$10:$E$44,$C12559,'BKAS IDR'!$N$10:$N$43)</f>
        <v>0</v>
      </c>
      <c r="F12559" s="573"/>
    </row>
    <row r="12560" spans="3:6" ht="15" customHeight="1">
      <c r="C12560" s="53" t="s">
        <v>3463</v>
      </c>
      <c r="D12560" s="1" t="s">
        <v>12611</v>
      </c>
      <c r="E12560" s="573">
        <f ca="1">SUMIF('BKAS IDR'!$E$10:$E$44,$C12560,'BKAS IDR'!$N$10:$N$43)</f>
        <v>0</v>
      </c>
      <c r="F12560" s="573"/>
    </row>
    <row r="12561" spans="3:6" ht="15" customHeight="1">
      <c r="C12561" s="53" t="s">
        <v>3464</v>
      </c>
      <c r="D12561" s="1" t="s">
        <v>12612</v>
      </c>
      <c r="E12561" s="573">
        <f ca="1">SUMIF('BKAS IDR'!$E$10:$E$44,$C12561,'BKAS IDR'!$N$10:$N$43)</f>
        <v>0</v>
      </c>
      <c r="F12561" s="573"/>
    </row>
    <row r="12562" spans="3:6" ht="15" customHeight="1">
      <c r="C12562" s="53" t="s">
        <v>3465</v>
      </c>
      <c r="D12562" s="1" t="s">
        <v>12613</v>
      </c>
      <c r="E12562" s="573">
        <f ca="1">SUMIF('BKAS IDR'!$E$10:$E$44,$C12562,'BKAS IDR'!$N$10:$N$43)</f>
        <v>0</v>
      </c>
      <c r="F12562" s="573"/>
    </row>
    <row r="12563" spans="3:6" ht="15" customHeight="1">
      <c r="C12563" s="53" t="s">
        <v>3466</v>
      </c>
      <c r="D12563" s="1" t="s">
        <v>12614</v>
      </c>
      <c r="E12563" s="573">
        <f ca="1">SUMIF('BKAS IDR'!$E$10:$E$44,$C12563,'BKAS IDR'!$N$10:$N$43)</f>
        <v>0</v>
      </c>
      <c r="F12563" s="573"/>
    </row>
    <row r="12564" spans="3:6" ht="15" customHeight="1">
      <c r="C12564" s="53" t="s">
        <v>3467</v>
      </c>
      <c r="D12564" s="1" t="s">
        <v>12615</v>
      </c>
      <c r="E12564" s="573">
        <f ca="1">SUMIF('BKAS IDR'!$E$10:$E$44,$C12564,'BKAS IDR'!$N$10:$N$43)</f>
        <v>0</v>
      </c>
      <c r="F12564" s="573"/>
    </row>
    <row r="12565" spans="3:6" ht="15" customHeight="1">
      <c r="C12565" s="53" t="s">
        <v>3468</v>
      </c>
      <c r="D12565" s="1" t="s">
        <v>12616</v>
      </c>
      <c r="E12565" s="573">
        <f ca="1">SUMIF('BKAS IDR'!$E$10:$E$44,$C12565,'BKAS IDR'!$N$10:$N$43)</f>
        <v>0</v>
      </c>
      <c r="F12565" s="573"/>
    </row>
    <row r="12566" spans="3:6" ht="15" customHeight="1">
      <c r="C12566" s="53" t="s">
        <v>3469</v>
      </c>
      <c r="D12566" s="1" t="s">
        <v>12617</v>
      </c>
      <c r="E12566" s="573">
        <f ca="1">SUMIF('BKAS IDR'!$E$10:$E$44,$C12566,'BKAS IDR'!$N$10:$N$43)</f>
        <v>0</v>
      </c>
      <c r="F12566" s="573"/>
    </row>
    <row r="12567" spans="3:6" ht="15" customHeight="1">
      <c r="C12567" s="53" t="s">
        <v>3470</v>
      </c>
      <c r="D12567" s="1" t="s">
        <v>12618</v>
      </c>
      <c r="E12567" s="573">
        <f ca="1">SUMIF('BKAS IDR'!$E$10:$E$44,$C12567,'BKAS IDR'!$N$10:$N$43)</f>
        <v>0</v>
      </c>
      <c r="F12567" s="573"/>
    </row>
    <row r="12568" spans="3:6" ht="15" customHeight="1">
      <c r="C12568" s="53" t="s">
        <v>3471</v>
      </c>
      <c r="D12568" s="1" t="s">
        <v>12619</v>
      </c>
      <c r="E12568" s="573">
        <f ca="1">SUMIF('BKAS IDR'!$E$10:$E$44,$C12568,'BKAS IDR'!$N$10:$N$43)</f>
        <v>0</v>
      </c>
      <c r="F12568" s="573"/>
    </row>
    <row r="12569" spans="3:6" ht="15" customHeight="1">
      <c r="C12569" s="53" t="s">
        <v>3472</v>
      </c>
      <c r="D12569" s="1" t="s">
        <v>12620</v>
      </c>
      <c r="E12569" s="573">
        <f ca="1">SUMIF('BKAS IDR'!$E$10:$E$44,$C12569,'BKAS IDR'!$N$10:$N$43)</f>
        <v>0</v>
      </c>
      <c r="F12569" s="573"/>
    </row>
    <row r="12570" spans="3:6" ht="15" customHeight="1">
      <c r="C12570" s="53" t="s">
        <v>3473</v>
      </c>
      <c r="D12570" s="1" t="s">
        <v>12621</v>
      </c>
      <c r="E12570" s="573">
        <f ca="1">SUMIF('BKAS IDR'!$E$10:$E$44,$C12570,'BKAS IDR'!$N$10:$N$43)</f>
        <v>0</v>
      </c>
      <c r="F12570" s="573"/>
    </row>
    <row r="12571" spans="3:6" ht="15" customHeight="1">
      <c r="C12571" s="53" t="s">
        <v>3474</v>
      </c>
      <c r="D12571" s="1" t="s">
        <v>12622</v>
      </c>
      <c r="E12571" s="573">
        <f ca="1">SUMIF('BKAS IDR'!$E$10:$E$44,$C12571,'BKAS IDR'!$N$10:$N$43)</f>
        <v>0</v>
      </c>
      <c r="F12571" s="573"/>
    </row>
    <row r="12572" spans="3:6" ht="15" customHeight="1">
      <c r="C12572" s="53" t="s">
        <v>3475</v>
      </c>
      <c r="D12572" s="1" t="s">
        <v>12623</v>
      </c>
      <c r="E12572" s="573">
        <f ca="1">SUMIF('BKAS IDR'!$E$10:$E$44,$C12572,'BKAS IDR'!$N$10:$N$43)</f>
        <v>0</v>
      </c>
      <c r="F12572" s="573"/>
    </row>
    <row r="12573" spans="3:6" ht="15" customHeight="1">
      <c r="C12573" s="53" t="s">
        <v>3476</v>
      </c>
      <c r="D12573" s="1" t="s">
        <v>12624</v>
      </c>
      <c r="E12573" s="573">
        <f ca="1">SUMIF('BKAS IDR'!$E$10:$E$44,$C12573,'BKAS IDR'!$N$10:$N$43)</f>
        <v>0</v>
      </c>
      <c r="F12573" s="573"/>
    </row>
    <row r="12574" spans="3:6" ht="15" customHeight="1">
      <c r="C12574" s="53" t="s">
        <v>3477</v>
      </c>
      <c r="D12574" s="1" t="s">
        <v>12625</v>
      </c>
      <c r="E12574" s="573">
        <f ca="1">SUMIF('BKAS IDR'!$E$10:$E$44,$C12574,'BKAS IDR'!$N$10:$N$43)</f>
        <v>0</v>
      </c>
      <c r="F12574" s="573"/>
    </row>
    <row r="12575" spans="3:6" ht="15" customHeight="1">
      <c r="C12575" s="53" t="s">
        <v>3478</v>
      </c>
      <c r="D12575" s="1" t="s">
        <v>12626</v>
      </c>
      <c r="E12575" s="573">
        <f ca="1">SUMIF('BKAS IDR'!$E$10:$E$44,$C12575,'BKAS IDR'!$N$10:$N$43)</f>
        <v>0</v>
      </c>
      <c r="F12575" s="573"/>
    </row>
    <row r="12576" spans="3:6" ht="15" customHeight="1">
      <c r="C12576" s="53" t="s">
        <v>3479</v>
      </c>
      <c r="D12576" s="1" t="s">
        <v>12627</v>
      </c>
      <c r="E12576" s="573">
        <f ca="1">SUMIF('BKAS IDR'!$E$10:$E$44,$C12576,'BKAS IDR'!$N$10:$N$43)</f>
        <v>0</v>
      </c>
      <c r="F12576" s="573"/>
    </row>
    <row r="12577" spans="3:6" ht="15" customHeight="1">
      <c r="C12577" s="53" t="s">
        <v>3480</v>
      </c>
      <c r="D12577" s="1" t="s">
        <v>12628</v>
      </c>
      <c r="E12577" s="573">
        <f ca="1">SUMIF('BKAS IDR'!$E$10:$E$44,$C12577,'BKAS IDR'!$N$10:$N$43)</f>
        <v>0</v>
      </c>
      <c r="F12577" s="573"/>
    </row>
    <row r="12578" spans="3:6" ht="15" customHeight="1">
      <c r="C12578" s="53" t="s">
        <v>3481</v>
      </c>
      <c r="D12578" s="1" t="s">
        <v>12629</v>
      </c>
      <c r="E12578" s="573">
        <f ca="1">SUMIF('BKAS IDR'!$E$10:$E$44,$C12578,'BKAS IDR'!$N$10:$N$43)</f>
        <v>0</v>
      </c>
      <c r="F12578" s="573"/>
    </row>
    <row r="12579" spans="3:6" ht="15" customHeight="1">
      <c r="C12579" s="53" t="s">
        <v>3482</v>
      </c>
      <c r="D12579" s="1" t="s">
        <v>12630</v>
      </c>
      <c r="E12579" s="573">
        <f ca="1">SUMIF('BKAS IDR'!$E$10:$E$44,$C12579,'BKAS IDR'!$N$10:$N$43)</f>
        <v>0</v>
      </c>
      <c r="F12579" s="573"/>
    </row>
    <row r="12580" spans="3:6" ht="15" customHeight="1">
      <c r="C12580" s="53" t="s">
        <v>3483</v>
      </c>
      <c r="D12580" s="1" t="s">
        <v>12631</v>
      </c>
      <c r="E12580" s="573">
        <f ca="1">SUMIF('BKAS IDR'!$E$10:$E$44,$C12580,'BKAS IDR'!$N$10:$N$43)</f>
        <v>0</v>
      </c>
      <c r="F12580" s="573"/>
    </row>
    <row r="12581" spans="3:6" ht="15" customHeight="1">
      <c r="C12581" s="53" t="s">
        <v>3484</v>
      </c>
      <c r="D12581" s="1" t="s">
        <v>12632</v>
      </c>
      <c r="E12581" s="573">
        <f ca="1">SUMIF('BKAS IDR'!$E$10:$E$44,$C12581,'BKAS IDR'!$N$10:$N$43)</f>
        <v>0</v>
      </c>
      <c r="F12581" s="573"/>
    </row>
    <row r="12582" spans="3:6" ht="15" customHeight="1">
      <c r="C12582" s="53" t="s">
        <v>3485</v>
      </c>
      <c r="D12582" s="1" t="s">
        <v>12633</v>
      </c>
      <c r="E12582" s="573">
        <f ca="1">SUMIF('BKAS IDR'!$E$10:$E$44,$C12582,'BKAS IDR'!$N$10:$N$43)</f>
        <v>0</v>
      </c>
      <c r="F12582" s="573"/>
    </row>
    <row r="12583" spans="3:6" ht="15" customHeight="1">
      <c r="C12583" s="53" t="s">
        <v>3486</v>
      </c>
      <c r="D12583" s="1" t="s">
        <v>12634</v>
      </c>
      <c r="E12583" s="573">
        <f ca="1">SUMIF('BKAS IDR'!$E$10:$E$44,$C12583,'BKAS IDR'!$N$10:$N$43)</f>
        <v>0</v>
      </c>
      <c r="F12583" s="573"/>
    </row>
    <row r="12584" spans="3:6" ht="15" customHeight="1">
      <c r="C12584" s="53" t="s">
        <v>3487</v>
      </c>
      <c r="D12584" s="1" t="s">
        <v>12635</v>
      </c>
      <c r="E12584" s="573">
        <f ca="1">SUMIF('BKAS IDR'!$E$10:$E$44,$C12584,'BKAS IDR'!$N$10:$N$43)</f>
        <v>0</v>
      </c>
      <c r="F12584" s="573"/>
    </row>
    <row r="12585" spans="3:6" ht="15" customHeight="1">
      <c r="C12585" s="53" t="s">
        <v>3488</v>
      </c>
      <c r="D12585" s="1" t="s">
        <v>12636</v>
      </c>
      <c r="E12585" s="573">
        <f ca="1">SUMIF('BKAS IDR'!$E$10:$E$44,$C12585,'BKAS IDR'!$N$10:$N$43)</f>
        <v>0</v>
      </c>
      <c r="F12585" s="573"/>
    </row>
    <row r="12586" spans="3:6" ht="15" customHeight="1">
      <c r="C12586" s="53" t="s">
        <v>3489</v>
      </c>
      <c r="D12586" s="1" t="s">
        <v>12637</v>
      </c>
      <c r="E12586" s="573">
        <f ca="1">SUMIF('BKAS IDR'!$E$10:$E$44,$C12586,'BKAS IDR'!$N$10:$N$43)</f>
        <v>0</v>
      </c>
      <c r="F12586" s="573"/>
    </row>
    <row r="12587" spans="3:6" ht="15" customHeight="1">
      <c r="C12587" s="53" t="s">
        <v>3490</v>
      </c>
      <c r="D12587" s="1" t="s">
        <v>12638</v>
      </c>
      <c r="E12587" s="573">
        <f ca="1">SUMIF('BKAS IDR'!$E$10:$E$44,$C12587,'BKAS IDR'!$N$10:$N$43)</f>
        <v>0</v>
      </c>
      <c r="F12587" s="573"/>
    </row>
    <row r="12588" spans="3:6" ht="15" customHeight="1">
      <c r="C12588" s="53" t="s">
        <v>3491</v>
      </c>
      <c r="D12588" s="1" t="s">
        <v>12639</v>
      </c>
      <c r="E12588" s="573">
        <f ca="1">SUMIF('BKAS IDR'!$E$10:$E$44,$C12588,'BKAS IDR'!$N$10:$N$43)</f>
        <v>0</v>
      </c>
      <c r="F12588" s="573"/>
    </row>
    <row r="12589" spans="3:6" ht="15" customHeight="1">
      <c r="C12589" s="53" t="s">
        <v>3492</v>
      </c>
      <c r="D12589" s="1" t="s">
        <v>12640</v>
      </c>
      <c r="E12589" s="573">
        <f ca="1">SUMIF('BKAS IDR'!$E$10:$E$44,$C12589,'BKAS IDR'!$N$10:$N$43)</f>
        <v>0</v>
      </c>
      <c r="F12589" s="573"/>
    </row>
    <row r="12590" spans="3:6" ht="15" customHeight="1">
      <c r="C12590" s="53" t="s">
        <v>3493</v>
      </c>
      <c r="D12590" s="1" t="s">
        <v>12641</v>
      </c>
      <c r="E12590" s="573">
        <f ca="1">SUMIF('BKAS IDR'!$E$10:$E$44,$C12590,'BKAS IDR'!$N$10:$N$43)</f>
        <v>0</v>
      </c>
      <c r="F12590" s="573"/>
    </row>
    <row r="12591" spans="3:6" ht="15" customHeight="1">
      <c r="C12591" s="53" t="s">
        <v>3494</v>
      </c>
      <c r="D12591" s="1" t="s">
        <v>12642</v>
      </c>
      <c r="E12591" s="573">
        <f ca="1">SUMIF('BKAS IDR'!$E$10:$E$44,$C12591,'BKAS IDR'!$N$10:$N$43)</f>
        <v>0</v>
      </c>
      <c r="F12591" s="573"/>
    </row>
    <row r="12592" spans="3:6" ht="15" customHeight="1">
      <c r="C12592" s="53" t="s">
        <v>3495</v>
      </c>
      <c r="D12592" s="1" t="s">
        <v>12643</v>
      </c>
      <c r="E12592" s="573">
        <f ca="1">SUMIF('BKAS IDR'!$E$10:$E$44,$C12592,'BKAS IDR'!$N$10:$N$43)</f>
        <v>0</v>
      </c>
      <c r="F12592" s="573"/>
    </row>
    <row r="12593" spans="3:6" ht="15" customHeight="1">
      <c r="C12593" s="53" t="s">
        <v>3496</v>
      </c>
      <c r="D12593" s="1" t="s">
        <v>12644</v>
      </c>
      <c r="E12593" s="573">
        <f ca="1">SUMIF('BKAS IDR'!$E$10:$E$44,$C12593,'BKAS IDR'!$N$10:$N$43)</f>
        <v>0</v>
      </c>
      <c r="F12593" s="573"/>
    </row>
    <row r="12594" spans="3:6" ht="15" customHeight="1">
      <c r="C12594" s="53" t="s">
        <v>3497</v>
      </c>
      <c r="D12594" s="1" t="s">
        <v>12645</v>
      </c>
      <c r="E12594" s="573">
        <f ca="1">SUMIF('BKAS IDR'!$E$10:$E$44,$C12594,'BKAS IDR'!$N$10:$N$43)</f>
        <v>0</v>
      </c>
      <c r="F12594" s="573"/>
    </row>
    <row r="12595" spans="3:6" ht="15" customHeight="1">
      <c r="C12595" s="53" t="s">
        <v>3498</v>
      </c>
      <c r="D12595" s="1" t="s">
        <v>12645</v>
      </c>
      <c r="E12595" s="573">
        <f ca="1">SUMIF('BKAS IDR'!$E$10:$E$44,$C12595,'BKAS IDR'!$N$10:$N$43)</f>
        <v>0</v>
      </c>
      <c r="F12595" s="573"/>
    </row>
    <row r="12596" spans="3:6" ht="15" customHeight="1">
      <c r="C12596" s="53" t="s">
        <v>3499</v>
      </c>
      <c r="D12596" s="1" t="s">
        <v>12646</v>
      </c>
      <c r="E12596" s="573">
        <f ca="1">SUMIF('BKAS IDR'!$E$10:$E$44,$C12596,'BKAS IDR'!$N$10:$N$43)</f>
        <v>0</v>
      </c>
      <c r="F12596" s="573"/>
    </row>
    <row r="12597" spans="3:6" ht="15" customHeight="1">
      <c r="C12597" s="53" t="s">
        <v>3500</v>
      </c>
      <c r="D12597" s="1" t="s">
        <v>12647</v>
      </c>
      <c r="E12597" s="573">
        <f ca="1">SUMIF('BKAS IDR'!$E$10:$E$44,$C12597,'BKAS IDR'!$N$10:$N$43)</f>
        <v>0</v>
      </c>
      <c r="F12597" s="573"/>
    </row>
    <row r="12598" spans="3:6" ht="15" customHeight="1">
      <c r="C12598" s="53" t="s">
        <v>3501</v>
      </c>
      <c r="D12598" s="1" t="s">
        <v>12648</v>
      </c>
      <c r="E12598" s="573">
        <f ca="1">SUMIF('BKAS IDR'!$E$10:$E$44,$C12598,'BKAS IDR'!$N$10:$N$43)</f>
        <v>0</v>
      </c>
      <c r="F12598" s="573"/>
    </row>
    <row r="12599" spans="3:6" ht="15" customHeight="1">
      <c r="C12599" s="53" t="s">
        <v>3502</v>
      </c>
      <c r="D12599" s="1" t="s">
        <v>12649</v>
      </c>
      <c r="E12599" s="573">
        <f ca="1">SUMIF('BKAS IDR'!$E$10:$E$44,$C12599,'BKAS IDR'!$N$10:$N$43)</f>
        <v>0</v>
      </c>
      <c r="F12599" s="573"/>
    </row>
    <row r="12600" spans="3:6" ht="15" customHeight="1">
      <c r="C12600" s="53" t="s">
        <v>3503</v>
      </c>
      <c r="D12600" s="1" t="s">
        <v>12650</v>
      </c>
      <c r="E12600" s="573">
        <f ca="1">SUMIF('BKAS IDR'!$E$10:$E$44,$C12600,'BKAS IDR'!$N$10:$N$43)</f>
        <v>0</v>
      </c>
      <c r="F12600" s="573"/>
    </row>
    <row r="12601" spans="3:6" ht="15" customHeight="1">
      <c r="C12601" s="53" t="s">
        <v>3504</v>
      </c>
      <c r="D12601" s="1" t="s">
        <v>12651</v>
      </c>
      <c r="E12601" s="573">
        <f ca="1">SUMIF('BKAS IDR'!$E$10:$E$44,$C12601,'BKAS IDR'!$N$10:$N$43)</f>
        <v>0</v>
      </c>
      <c r="F12601" s="573"/>
    </row>
    <row r="12602" spans="3:6" ht="15" customHeight="1">
      <c r="C12602" s="53" t="s">
        <v>3505</v>
      </c>
      <c r="D12602" s="1" t="s">
        <v>12652</v>
      </c>
      <c r="E12602" s="573">
        <f ca="1">SUMIF('BKAS IDR'!$E$10:$E$44,$C12602,'BKAS IDR'!$N$10:$N$43)</f>
        <v>0</v>
      </c>
      <c r="F12602" s="573"/>
    </row>
    <row r="12603" spans="3:6" ht="15" customHeight="1">
      <c r="C12603" s="53" t="s">
        <v>3506</v>
      </c>
      <c r="D12603" s="1" t="s">
        <v>12652</v>
      </c>
      <c r="E12603" s="573">
        <f ca="1">SUMIF('BKAS IDR'!$E$10:$E$44,$C12603,'BKAS IDR'!$N$10:$N$43)</f>
        <v>0</v>
      </c>
      <c r="F12603" s="573"/>
    </row>
    <row r="12604" spans="3:6" ht="15" customHeight="1">
      <c r="C12604" s="53" t="s">
        <v>3507</v>
      </c>
      <c r="D12604" s="1" t="s">
        <v>12652</v>
      </c>
      <c r="E12604" s="573">
        <f ca="1">SUMIF('BKAS IDR'!$E$10:$E$44,$C12604,'BKAS IDR'!$N$10:$N$43)</f>
        <v>0</v>
      </c>
      <c r="F12604" s="573"/>
    </row>
    <row r="12605" spans="3:6" ht="15" customHeight="1">
      <c r="C12605" s="53" t="s">
        <v>3508</v>
      </c>
      <c r="D12605" s="1" t="s">
        <v>12652</v>
      </c>
      <c r="E12605" s="573">
        <f ca="1">SUMIF('BKAS IDR'!$E$10:$E$44,$C12605,'BKAS IDR'!$N$10:$N$43)</f>
        <v>0</v>
      </c>
      <c r="F12605" s="573"/>
    </row>
    <row r="12606" spans="3:6" ht="15" customHeight="1">
      <c r="C12606" s="53" t="s">
        <v>3509</v>
      </c>
      <c r="D12606" s="1" t="s">
        <v>12653</v>
      </c>
      <c r="E12606" s="573">
        <f ca="1">SUMIF('BKAS IDR'!$E$10:$E$44,$C12606,'BKAS IDR'!$N$10:$N$43)</f>
        <v>0</v>
      </c>
      <c r="F12606" s="573"/>
    </row>
    <row r="12607" spans="3:6" ht="15" customHeight="1">
      <c r="C12607" s="53" t="s">
        <v>3510</v>
      </c>
      <c r="D12607" s="1" t="s">
        <v>12654</v>
      </c>
      <c r="E12607" s="573">
        <f ca="1">SUMIF('BKAS IDR'!$E$10:$E$44,$C12607,'BKAS IDR'!$N$10:$N$43)</f>
        <v>0</v>
      </c>
      <c r="F12607" s="573"/>
    </row>
    <row r="12608" spans="3:6" ht="15" customHeight="1">
      <c r="C12608" s="53" t="s">
        <v>3511</v>
      </c>
      <c r="D12608" s="1" t="s">
        <v>12655</v>
      </c>
      <c r="E12608" s="573">
        <f ca="1">SUMIF('BKAS IDR'!$E$10:$E$44,$C12608,'BKAS IDR'!$N$10:$N$43)</f>
        <v>0</v>
      </c>
      <c r="F12608" s="573"/>
    </row>
    <row r="12609" spans="3:6" ht="15" customHeight="1">
      <c r="C12609" s="53" t="s">
        <v>3512</v>
      </c>
      <c r="D12609" s="1" t="s">
        <v>12656</v>
      </c>
      <c r="E12609" s="573">
        <f ca="1">SUMIF('BKAS IDR'!$E$10:$E$44,$C12609,'BKAS IDR'!$N$10:$N$43)</f>
        <v>0</v>
      </c>
      <c r="F12609" s="573"/>
    </row>
    <row r="12610" spans="3:6" ht="15" customHeight="1">
      <c r="C12610" s="53" t="s">
        <v>3513</v>
      </c>
      <c r="D12610" s="1" t="s">
        <v>12657</v>
      </c>
      <c r="E12610" s="573">
        <f ca="1">SUMIF('BKAS IDR'!$E$10:$E$44,$C12610,'BKAS IDR'!$N$10:$N$43)</f>
        <v>0</v>
      </c>
      <c r="F12610" s="573"/>
    </row>
    <row r="12611" spans="3:6" ht="15" customHeight="1">
      <c r="C12611" s="53" t="s">
        <v>3514</v>
      </c>
      <c r="D12611" s="1" t="s">
        <v>12658</v>
      </c>
      <c r="E12611" s="573">
        <f ca="1">SUMIF('BKAS IDR'!$E$10:$E$44,$C12611,'BKAS IDR'!$N$10:$N$43)</f>
        <v>0</v>
      </c>
      <c r="F12611" s="573"/>
    </row>
    <row r="12612" spans="3:6" ht="15" customHeight="1">
      <c r="C12612" s="53" t="s">
        <v>3515</v>
      </c>
      <c r="D12612" s="1" t="s">
        <v>12659</v>
      </c>
      <c r="E12612" s="573">
        <f ca="1">SUMIF('BKAS IDR'!$E$10:$E$44,$C12612,'BKAS IDR'!$N$10:$N$43)</f>
        <v>0</v>
      </c>
      <c r="F12612" s="573"/>
    </row>
    <row r="12613" spans="3:6" ht="15" customHeight="1">
      <c r="C12613" s="53" t="s">
        <v>3516</v>
      </c>
      <c r="D12613" s="1" t="s">
        <v>12660</v>
      </c>
      <c r="E12613" s="573">
        <f ca="1">SUMIF('BKAS IDR'!$E$10:$E$44,$C12613,'BKAS IDR'!$N$10:$N$43)</f>
        <v>0</v>
      </c>
      <c r="F12613" s="573"/>
    </row>
    <row r="12614" spans="3:6" ht="15" customHeight="1">
      <c r="C12614" s="53" t="s">
        <v>3517</v>
      </c>
      <c r="D12614" s="1" t="s">
        <v>12661</v>
      </c>
      <c r="E12614" s="573">
        <f ca="1">SUMIF('BKAS IDR'!$E$10:$E$44,$C12614,'BKAS IDR'!$N$10:$N$43)</f>
        <v>0</v>
      </c>
      <c r="F12614" s="573"/>
    </row>
    <row r="12615" spans="3:6" ht="15" customHeight="1">
      <c r="C12615" s="53" t="s">
        <v>3518</v>
      </c>
      <c r="D12615" s="1" t="s">
        <v>12662</v>
      </c>
      <c r="E12615" s="573">
        <f ca="1">SUMIF('BKAS IDR'!$E$10:$E$44,$C12615,'BKAS IDR'!$N$10:$N$43)</f>
        <v>0</v>
      </c>
      <c r="F12615" s="573"/>
    </row>
    <row r="12616" spans="3:6" ht="15" customHeight="1">
      <c r="C12616" s="53" t="s">
        <v>3519</v>
      </c>
      <c r="D12616" s="1" t="s">
        <v>12663</v>
      </c>
      <c r="E12616" s="573">
        <f ca="1">SUMIF('BKAS IDR'!$E$10:$E$44,$C12616,'BKAS IDR'!$N$10:$N$43)</f>
        <v>0</v>
      </c>
      <c r="F12616" s="573"/>
    </row>
    <row r="12617" spans="3:6" ht="15" customHeight="1">
      <c r="C12617" s="53" t="s">
        <v>3520</v>
      </c>
      <c r="D12617" s="1" t="s">
        <v>12664</v>
      </c>
      <c r="E12617" s="573">
        <f ca="1">SUMIF('BKAS IDR'!$E$10:$E$44,$C12617,'BKAS IDR'!$N$10:$N$43)</f>
        <v>0</v>
      </c>
      <c r="F12617" s="573"/>
    </row>
    <row r="12618" spans="3:6" ht="15" customHeight="1">
      <c r="C12618" s="53" t="s">
        <v>3521</v>
      </c>
      <c r="D12618" s="1" t="s">
        <v>12665</v>
      </c>
      <c r="E12618" s="573">
        <f ca="1">SUMIF('BKAS IDR'!$E$10:$E$44,$C12618,'BKAS IDR'!$N$10:$N$43)</f>
        <v>0</v>
      </c>
      <c r="F12618" s="573"/>
    </row>
    <row r="12619" spans="3:6" ht="15" customHeight="1">
      <c r="C12619" s="53" t="s">
        <v>3522</v>
      </c>
      <c r="D12619" s="1" t="s">
        <v>12666</v>
      </c>
      <c r="E12619" s="573">
        <f ca="1">SUMIF('BKAS IDR'!$E$10:$E$44,$C12619,'BKAS IDR'!$N$10:$N$43)</f>
        <v>0</v>
      </c>
      <c r="F12619" s="573"/>
    </row>
    <row r="12620" spans="3:6" ht="15" customHeight="1">
      <c r="C12620" s="53" t="s">
        <v>3523</v>
      </c>
      <c r="D12620" s="1" t="s">
        <v>12667</v>
      </c>
      <c r="E12620" s="573">
        <f ca="1">SUMIF('BKAS IDR'!$E$10:$E$44,$C12620,'BKAS IDR'!$N$10:$N$43)</f>
        <v>0</v>
      </c>
      <c r="F12620" s="573"/>
    </row>
    <row r="12621" spans="3:6" ht="15" customHeight="1">
      <c r="C12621" s="53" t="s">
        <v>3524</v>
      </c>
      <c r="D12621" s="1" t="s">
        <v>12668</v>
      </c>
      <c r="E12621" s="573">
        <f ca="1">SUMIF('BKAS IDR'!$E$10:$E$44,$C12621,'BKAS IDR'!$N$10:$N$43)</f>
        <v>0</v>
      </c>
      <c r="F12621" s="573"/>
    </row>
    <row r="12622" spans="3:6" ht="15" customHeight="1">
      <c r="C12622" s="53" t="s">
        <v>3525</v>
      </c>
      <c r="D12622" s="1" t="s">
        <v>12669</v>
      </c>
      <c r="E12622" s="573">
        <f ca="1">SUMIF('BKAS IDR'!$E$10:$E$44,$C12622,'BKAS IDR'!$N$10:$N$43)</f>
        <v>0</v>
      </c>
      <c r="F12622" s="573"/>
    </row>
    <row r="12623" spans="3:6" ht="15" customHeight="1">
      <c r="C12623" s="53" t="s">
        <v>3526</v>
      </c>
      <c r="D12623" s="1" t="s">
        <v>12670</v>
      </c>
      <c r="E12623" s="573">
        <f ca="1">SUMIF('BKAS IDR'!$E$10:$E$44,$C12623,'BKAS IDR'!$N$10:$N$43)</f>
        <v>0</v>
      </c>
      <c r="F12623" s="573"/>
    </row>
    <row r="12624" spans="3:6" ht="15" customHeight="1">
      <c r="C12624" s="53" t="s">
        <v>3527</v>
      </c>
      <c r="D12624" s="1" t="s">
        <v>12671</v>
      </c>
      <c r="E12624" s="573">
        <f ca="1">SUMIF('BKAS IDR'!$E$10:$E$44,$C12624,'BKAS IDR'!$N$10:$N$43)</f>
        <v>0</v>
      </c>
      <c r="F12624" s="573"/>
    </row>
    <row r="12625" spans="3:6" ht="15" customHeight="1">
      <c r="C12625" s="53" t="s">
        <v>3528</v>
      </c>
      <c r="D12625" s="1" t="s">
        <v>12672</v>
      </c>
      <c r="E12625" s="573">
        <f ca="1">SUMIF('BKAS IDR'!$E$10:$E$44,$C12625,'BKAS IDR'!$N$10:$N$43)</f>
        <v>0</v>
      </c>
      <c r="F12625" s="573"/>
    </row>
    <row r="12626" spans="3:6" ht="15" customHeight="1">
      <c r="C12626" s="53" t="s">
        <v>3529</v>
      </c>
      <c r="D12626" s="1" t="s">
        <v>12673</v>
      </c>
      <c r="E12626" s="573">
        <f ca="1">SUMIF('BKAS IDR'!$E$10:$E$44,$C12626,'BKAS IDR'!$N$10:$N$43)</f>
        <v>0</v>
      </c>
      <c r="F12626" s="573"/>
    </row>
    <row r="12627" spans="3:6" ht="15" customHeight="1">
      <c r="C12627" s="53" t="s">
        <v>3530</v>
      </c>
      <c r="D12627" s="1" t="s">
        <v>12674</v>
      </c>
      <c r="E12627" s="573">
        <f ca="1">SUMIF('BKAS IDR'!$E$10:$E$44,$C12627,'BKAS IDR'!$N$10:$N$43)</f>
        <v>0</v>
      </c>
      <c r="F12627" s="573"/>
    </row>
    <row r="12628" spans="3:6" ht="15" customHeight="1">
      <c r="C12628" s="53" t="s">
        <v>3531</v>
      </c>
      <c r="D12628" s="1" t="s">
        <v>12675</v>
      </c>
      <c r="E12628" s="573">
        <f ca="1">SUMIF('BKAS IDR'!$E$10:$E$44,$C12628,'BKAS IDR'!$N$10:$N$43)</f>
        <v>0</v>
      </c>
      <c r="F12628" s="573"/>
    </row>
    <row r="12629" spans="3:6" ht="15" customHeight="1">
      <c r="C12629" s="53" t="s">
        <v>3532</v>
      </c>
      <c r="D12629" s="1" t="s">
        <v>12676</v>
      </c>
      <c r="E12629" s="573">
        <f ca="1">SUMIF('BKAS IDR'!$E$10:$E$44,$C12629,'BKAS IDR'!$N$10:$N$43)</f>
        <v>0</v>
      </c>
      <c r="F12629" s="573"/>
    </row>
    <row r="12630" spans="3:6" ht="15" customHeight="1">
      <c r="C12630" s="53" t="s">
        <v>3533</v>
      </c>
      <c r="D12630" s="1" t="s">
        <v>12677</v>
      </c>
      <c r="E12630" s="573">
        <f ca="1">SUMIF('BKAS IDR'!$E$10:$E$44,$C12630,'BKAS IDR'!$N$10:$N$43)</f>
        <v>0</v>
      </c>
      <c r="F12630" s="573"/>
    </row>
    <row r="12631" spans="3:6" ht="15" customHeight="1">
      <c r="C12631" s="53" t="s">
        <v>3534</v>
      </c>
      <c r="D12631" s="1" t="s">
        <v>12678</v>
      </c>
      <c r="E12631" s="573">
        <f ca="1">SUMIF('BKAS IDR'!$E$10:$E$44,$C12631,'BKAS IDR'!$N$10:$N$43)</f>
        <v>0</v>
      </c>
      <c r="F12631" s="573"/>
    </row>
    <row r="12632" spans="3:6" ht="15" customHeight="1">
      <c r="C12632" s="53" t="s">
        <v>3535</v>
      </c>
      <c r="D12632" s="1" t="s">
        <v>12679</v>
      </c>
      <c r="E12632" s="573">
        <f ca="1">SUMIF('BKAS IDR'!$E$10:$E$44,$C12632,'BKAS IDR'!$N$10:$N$43)</f>
        <v>0</v>
      </c>
      <c r="F12632" s="573"/>
    </row>
    <row r="12633" spans="3:6" ht="15" customHeight="1">
      <c r="C12633" s="53" t="s">
        <v>3536</v>
      </c>
      <c r="D12633" s="1" t="s">
        <v>12680</v>
      </c>
      <c r="E12633" s="573">
        <f ca="1">SUMIF('BKAS IDR'!$E$10:$E$44,$C12633,'BKAS IDR'!$N$10:$N$43)</f>
        <v>0</v>
      </c>
      <c r="F12633" s="573"/>
    </row>
    <row r="12634" spans="3:6" ht="15" customHeight="1">
      <c r="C12634" s="53" t="s">
        <v>3537</v>
      </c>
      <c r="D12634" s="1" t="s">
        <v>12681</v>
      </c>
      <c r="E12634" s="573">
        <f ca="1">SUMIF('BKAS IDR'!$E$10:$E$44,$C12634,'BKAS IDR'!$N$10:$N$43)</f>
        <v>0</v>
      </c>
      <c r="F12634" s="573"/>
    </row>
    <row r="12635" spans="3:6" ht="15" customHeight="1">
      <c r="C12635" s="53" t="s">
        <v>3538</v>
      </c>
      <c r="D12635" s="1" t="s">
        <v>12682</v>
      </c>
      <c r="E12635" s="573">
        <f ca="1">SUMIF('BKAS IDR'!$E$10:$E$44,$C12635,'BKAS IDR'!$N$10:$N$43)</f>
        <v>0</v>
      </c>
      <c r="F12635" s="573"/>
    </row>
    <row r="12636" spans="3:6" ht="15" customHeight="1">
      <c r="C12636" s="53" t="s">
        <v>3539</v>
      </c>
      <c r="D12636" s="1" t="s">
        <v>12683</v>
      </c>
      <c r="E12636" s="573">
        <f ca="1">SUMIF('BKAS IDR'!$E$10:$E$44,$C12636,'BKAS IDR'!$N$10:$N$43)</f>
        <v>0</v>
      </c>
      <c r="F12636" s="573"/>
    </row>
    <row r="12637" spans="3:6" ht="15" customHeight="1">
      <c r="C12637" s="53" t="s">
        <v>3540</v>
      </c>
      <c r="D12637" s="1" t="s">
        <v>12684</v>
      </c>
      <c r="E12637" s="573">
        <f ca="1">SUMIF('BKAS IDR'!$E$10:$E$44,$C12637,'BKAS IDR'!$N$10:$N$43)</f>
        <v>0</v>
      </c>
      <c r="F12637" s="573"/>
    </row>
    <row r="12638" spans="3:6" ht="15" customHeight="1">
      <c r="C12638" s="53" t="s">
        <v>3541</v>
      </c>
      <c r="D12638" s="1" t="s">
        <v>12685</v>
      </c>
      <c r="E12638" s="573">
        <f ca="1">SUMIF('BKAS IDR'!$E$10:$E$44,$C12638,'BKAS IDR'!$N$10:$N$43)</f>
        <v>0</v>
      </c>
      <c r="F12638" s="573"/>
    </row>
    <row r="12639" spans="3:6" ht="15" customHeight="1">
      <c r="C12639" s="53" t="s">
        <v>3542</v>
      </c>
      <c r="D12639" s="1" t="s">
        <v>12686</v>
      </c>
      <c r="E12639" s="573">
        <f ca="1">SUMIF('BKAS IDR'!$E$10:$E$44,$C12639,'BKAS IDR'!$N$10:$N$43)</f>
        <v>0</v>
      </c>
      <c r="F12639" s="573"/>
    </row>
    <row r="12640" spans="3:6" ht="15" customHeight="1">
      <c r="C12640" s="53" t="s">
        <v>3543</v>
      </c>
      <c r="D12640" s="1" t="s">
        <v>12684</v>
      </c>
      <c r="E12640" s="573">
        <f ca="1">SUMIF('BKAS IDR'!$E$10:$E$44,$C12640,'BKAS IDR'!$N$10:$N$43)</f>
        <v>0</v>
      </c>
      <c r="F12640" s="573"/>
    </row>
    <row r="12641" spans="3:6" ht="15" customHeight="1">
      <c r="C12641" s="53" t="s">
        <v>3544</v>
      </c>
      <c r="D12641" s="1" t="s">
        <v>12687</v>
      </c>
      <c r="E12641" s="573">
        <f ca="1">SUMIF('BKAS IDR'!$E$10:$E$44,$C12641,'BKAS IDR'!$N$10:$N$43)</f>
        <v>0</v>
      </c>
      <c r="F12641" s="573"/>
    </row>
    <row r="12642" spans="3:6" ht="15" customHeight="1">
      <c r="C12642" s="53" t="s">
        <v>3545</v>
      </c>
      <c r="D12642" s="1" t="s">
        <v>12688</v>
      </c>
      <c r="E12642" s="573">
        <f ca="1">SUMIF('BKAS IDR'!$E$10:$E$44,$C12642,'BKAS IDR'!$N$10:$N$43)</f>
        <v>0</v>
      </c>
      <c r="F12642" s="573"/>
    </row>
    <row r="12643" spans="3:6" ht="15" customHeight="1">
      <c r="C12643" s="53" t="s">
        <v>3546</v>
      </c>
      <c r="D12643" s="1" t="s">
        <v>12689</v>
      </c>
      <c r="E12643" s="573">
        <f ca="1">SUMIF('BKAS IDR'!$E$10:$E$44,$C12643,'BKAS IDR'!$N$10:$N$43)</f>
        <v>0</v>
      </c>
      <c r="F12643" s="573"/>
    </row>
    <row r="12644" spans="3:6" ht="15" customHeight="1">
      <c r="C12644" s="53" t="s">
        <v>3547</v>
      </c>
      <c r="D12644" s="1" t="s">
        <v>12690</v>
      </c>
      <c r="E12644" s="573">
        <f ca="1">SUMIF('BKAS IDR'!$E$10:$E$44,$C12644,'BKAS IDR'!$N$10:$N$43)</f>
        <v>0</v>
      </c>
      <c r="F12644" s="573"/>
    </row>
    <row r="12645" spans="3:6" ht="15" customHeight="1">
      <c r="C12645" s="53" t="s">
        <v>3548</v>
      </c>
      <c r="D12645" s="1" t="s">
        <v>12691</v>
      </c>
      <c r="E12645" s="573">
        <f ca="1">SUMIF('BKAS IDR'!$E$10:$E$44,$C12645,'BKAS IDR'!$N$10:$N$43)</f>
        <v>0</v>
      </c>
      <c r="F12645" s="573"/>
    </row>
    <row r="12646" spans="3:6" ht="15" customHeight="1">
      <c r="C12646" s="53" t="s">
        <v>3549</v>
      </c>
      <c r="D12646" s="1" t="s">
        <v>12692</v>
      </c>
      <c r="E12646" s="573">
        <f ca="1">SUMIF('BKAS IDR'!$E$10:$E$44,$C12646,'BKAS IDR'!$N$10:$N$43)</f>
        <v>0</v>
      </c>
      <c r="F12646" s="573"/>
    </row>
    <row r="12647" spans="3:6" ht="15" customHeight="1">
      <c r="C12647" s="53" t="s">
        <v>3550</v>
      </c>
      <c r="D12647" s="1" t="s">
        <v>12693</v>
      </c>
      <c r="E12647" s="573">
        <f ca="1">SUMIF('BKAS IDR'!$E$10:$E$44,$C12647,'BKAS IDR'!$N$10:$N$43)</f>
        <v>0</v>
      </c>
      <c r="F12647" s="573"/>
    </row>
    <row r="12648" spans="3:6" ht="15" customHeight="1">
      <c r="C12648" s="53" t="s">
        <v>3551</v>
      </c>
      <c r="D12648" s="1" t="s">
        <v>12694</v>
      </c>
      <c r="E12648" s="573">
        <f ca="1">SUMIF('BKAS IDR'!$E$10:$E$44,$C12648,'BKAS IDR'!$N$10:$N$43)</f>
        <v>0</v>
      </c>
      <c r="F12648" s="573"/>
    </row>
    <row r="12649" spans="3:6" ht="15" customHeight="1">
      <c r="C12649" s="53" t="s">
        <v>3552</v>
      </c>
      <c r="D12649" s="1" t="s">
        <v>12695</v>
      </c>
      <c r="E12649" s="573">
        <f ca="1">SUMIF('BKAS IDR'!$E$10:$E$44,$C12649,'BKAS IDR'!$N$10:$N$43)</f>
        <v>0</v>
      </c>
      <c r="F12649" s="573"/>
    </row>
    <row r="12650" spans="3:6" ht="15" customHeight="1">
      <c r="C12650" s="53" t="s">
        <v>3553</v>
      </c>
      <c r="D12650" s="1" t="s">
        <v>12696</v>
      </c>
      <c r="E12650" s="573">
        <f ca="1">SUMIF('BKAS IDR'!$E$10:$E$44,$C12650,'BKAS IDR'!$N$10:$N$43)</f>
        <v>0</v>
      </c>
      <c r="F12650" s="573"/>
    </row>
    <row r="12651" spans="3:6" ht="15" customHeight="1">
      <c r="C12651" s="53" t="s">
        <v>3554</v>
      </c>
      <c r="D12651" s="1" t="s">
        <v>12697</v>
      </c>
      <c r="E12651" s="573">
        <f ca="1">SUMIF('BKAS IDR'!$E$10:$E$44,$C12651,'BKAS IDR'!$N$10:$N$43)</f>
        <v>0</v>
      </c>
      <c r="F12651" s="573"/>
    </row>
    <row r="12652" spans="3:6" ht="15" customHeight="1">
      <c r="C12652" s="53" t="s">
        <v>3555</v>
      </c>
      <c r="D12652" s="1" t="s">
        <v>12698</v>
      </c>
      <c r="E12652" s="573">
        <f ca="1">SUMIF('BKAS IDR'!$E$10:$E$44,$C12652,'BKAS IDR'!$N$10:$N$43)</f>
        <v>0</v>
      </c>
      <c r="F12652" s="573"/>
    </row>
    <row r="12653" spans="3:6" ht="15" customHeight="1">
      <c r="C12653" s="53" t="s">
        <v>3556</v>
      </c>
      <c r="D12653" s="1" t="s">
        <v>12699</v>
      </c>
      <c r="E12653" s="573">
        <f ca="1">SUMIF('BKAS IDR'!$E$10:$E$44,$C12653,'BKAS IDR'!$N$10:$N$43)</f>
        <v>0</v>
      </c>
      <c r="F12653" s="573"/>
    </row>
    <row r="12654" spans="3:6" ht="15" customHeight="1">
      <c r="C12654" s="53" t="s">
        <v>3557</v>
      </c>
      <c r="D12654" s="1" t="s">
        <v>12700</v>
      </c>
      <c r="E12654" s="573">
        <f ca="1">SUMIF('BKAS IDR'!$E$10:$E$44,$C12654,'BKAS IDR'!$N$10:$N$43)</f>
        <v>0</v>
      </c>
      <c r="F12654" s="573"/>
    </row>
    <row r="12655" spans="3:6" ht="15" customHeight="1">
      <c r="C12655" s="53" t="s">
        <v>3558</v>
      </c>
      <c r="D12655" s="1" t="s">
        <v>12701</v>
      </c>
      <c r="E12655" s="573">
        <f ca="1">SUMIF('BKAS IDR'!$E$10:$E$44,$C12655,'BKAS IDR'!$N$10:$N$43)</f>
        <v>0</v>
      </c>
      <c r="F12655" s="573"/>
    </row>
    <row r="12656" spans="3:6" ht="15" customHeight="1">
      <c r="C12656" s="53" t="s">
        <v>3559</v>
      </c>
      <c r="D12656" s="1" t="s">
        <v>12702</v>
      </c>
      <c r="E12656" s="573">
        <f ca="1">SUMIF('BKAS IDR'!$E$10:$E$44,$C12656,'BKAS IDR'!$N$10:$N$43)</f>
        <v>0</v>
      </c>
      <c r="F12656" s="573"/>
    </row>
    <row r="12657" spans="3:6" ht="15" customHeight="1">
      <c r="C12657" s="53" t="s">
        <v>3560</v>
      </c>
      <c r="D12657" s="1" t="s">
        <v>12703</v>
      </c>
      <c r="E12657" s="573">
        <f ca="1">SUMIF('BKAS IDR'!$E$10:$E$44,$C12657,'BKAS IDR'!$N$10:$N$43)</f>
        <v>0</v>
      </c>
      <c r="F12657" s="573"/>
    </row>
    <row r="12658" spans="3:6" ht="15" customHeight="1">
      <c r="C12658" s="53" t="s">
        <v>3561</v>
      </c>
      <c r="D12658" s="1" t="s">
        <v>12704</v>
      </c>
      <c r="E12658" s="573">
        <f ca="1">SUMIF('BKAS IDR'!$E$10:$E$44,$C12658,'BKAS IDR'!$N$10:$N$43)</f>
        <v>0</v>
      </c>
      <c r="F12658" s="573"/>
    </row>
    <row r="12659" spans="3:6" ht="15" customHeight="1">
      <c r="C12659" s="53" t="s">
        <v>3562</v>
      </c>
      <c r="D12659" s="1" t="s">
        <v>12705</v>
      </c>
      <c r="E12659" s="573">
        <f ca="1">SUMIF('BKAS IDR'!$E$10:$E$44,$C12659,'BKAS IDR'!$N$10:$N$43)</f>
        <v>0</v>
      </c>
      <c r="F12659" s="573"/>
    </row>
    <row r="12660" spans="3:6" ht="15" customHeight="1">
      <c r="C12660" s="53" t="s">
        <v>3563</v>
      </c>
      <c r="D12660" s="1" t="s">
        <v>12706</v>
      </c>
      <c r="E12660" s="573">
        <f ca="1">SUMIF('BKAS IDR'!$E$10:$E$44,$C12660,'BKAS IDR'!$N$10:$N$43)</f>
        <v>0</v>
      </c>
      <c r="F12660" s="573"/>
    </row>
    <row r="12661" spans="3:6" ht="15" customHeight="1">
      <c r="C12661" s="53" t="s">
        <v>3564</v>
      </c>
      <c r="D12661" s="1" t="s">
        <v>12707</v>
      </c>
      <c r="E12661" s="573">
        <f ca="1">SUMIF('BKAS IDR'!$E$10:$E$44,$C12661,'BKAS IDR'!$N$10:$N$43)</f>
        <v>0</v>
      </c>
      <c r="F12661" s="573"/>
    </row>
    <row r="12662" spans="3:6" ht="15" customHeight="1">
      <c r="C12662" s="53" t="s">
        <v>3565</v>
      </c>
      <c r="D12662" s="1" t="s">
        <v>12708</v>
      </c>
      <c r="E12662" s="573">
        <f ca="1">SUMIF('BKAS IDR'!$E$10:$E$44,$C12662,'BKAS IDR'!$N$10:$N$43)</f>
        <v>0</v>
      </c>
      <c r="F12662" s="573"/>
    </row>
    <row r="12663" spans="3:6" ht="15" customHeight="1">
      <c r="C12663" s="53" t="s">
        <v>3566</v>
      </c>
      <c r="D12663" s="1" t="s">
        <v>12709</v>
      </c>
      <c r="E12663" s="573">
        <f ca="1">SUMIF('BKAS IDR'!$E$10:$E$44,$C12663,'BKAS IDR'!$N$10:$N$43)</f>
        <v>0</v>
      </c>
      <c r="F12663" s="573"/>
    </row>
    <row r="12664" spans="3:6" ht="15" customHeight="1">
      <c r="C12664" s="53" t="s">
        <v>3567</v>
      </c>
      <c r="D12664" s="1" t="s">
        <v>12710</v>
      </c>
      <c r="E12664" s="573">
        <f ca="1">SUMIF('BKAS IDR'!$E$10:$E$44,$C12664,'BKAS IDR'!$N$10:$N$43)</f>
        <v>0</v>
      </c>
      <c r="F12664" s="573"/>
    </row>
    <row r="12665" spans="3:6" ht="15" customHeight="1">
      <c r="C12665" s="53" t="s">
        <v>3568</v>
      </c>
      <c r="D12665" s="1" t="s">
        <v>12711</v>
      </c>
      <c r="E12665" s="573">
        <f ca="1">SUMIF('BKAS IDR'!$E$10:$E$44,$C12665,'BKAS IDR'!$N$10:$N$43)</f>
        <v>0</v>
      </c>
      <c r="F12665" s="573"/>
    </row>
    <row r="12666" spans="3:6" ht="15" customHeight="1">
      <c r="C12666" s="53" t="s">
        <v>3569</v>
      </c>
      <c r="D12666" s="1" t="s">
        <v>12712</v>
      </c>
      <c r="E12666" s="573">
        <f ca="1">SUMIF('BKAS IDR'!$E$10:$E$44,$C12666,'BKAS IDR'!$N$10:$N$43)</f>
        <v>0</v>
      </c>
      <c r="F12666" s="573"/>
    </row>
    <row r="12667" spans="3:6" ht="15" customHeight="1">
      <c r="C12667" s="53" t="s">
        <v>3570</v>
      </c>
      <c r="D12667" s="1" t="s">
        <v>12713</v>
      </c>
      <c r="E12667" s="573">
        <f ca="1">SUMIF('BKAS IDR'!$E$10:$E$44,$C12667,'BKAS IDR'!$N$10:$N$43)</f>
        <v>0</v>
      </c>
      <c r="F12667" s="573"/>
    </row>
    <row r="12668" spans="3:6" ht="15" customHeight="1">
      <c r="C12668" s="53" t="s">
        <v>3571</v>
      </c>
      <c r="D12668" s="1" t="s">
        <v>12714</v>
      </c>
      <c r="E12668" s="573">
        <f ca="1">SUMIF('BKAS IDR'!$E$10:$E$44,$C12668,'BKAS IDR'!$N$10:$N$43)</f>
        <v>0</v>
      </c>
      <c r="F12668" s="573"/>
    </row>
    <row r="12669" spans="3:6" ht="15" customHeight="1">
      <c r="C12669" s="53" t="s">
        <v>3572</v>
      </c>
      <c r="D12669" s="1" t="s">
        <v>12715</v>
      </c>
      <c r="E12669" s="573">
        <f ca="1">SUMIF('BKAS IDR'!$E$10:$E$44,$C12669,'BKAS IDR'!$N$10:$N$43)</f>
        <v>0</v>
      </c>
      <c r="F12669" s="573"/>
    </row>
    <row r="12670" spans="3:6" ht="15" customHeight="1">
      <c r="C12670" s="53" t="s">
        <v>3573</v>
      </c>
      <c r="D12670" s="1" t="s">
        <v>12716</v>
      </c>
      <c r="E12670" s="573">
        <f ca="1">SUMIF('BKAS IDR'!$E$10:$E$44,$C12670,'BKAS IDR'!$N$10:$N$43)</f>
        <v>0</v>
      </c>
      <c r="F12670" s="573"/>
    </row>
    <row r="12671" spans="3:6" ht="15" customHeight="1">
      <c r="C12671" s="53" t="s">
        <v>3574</v>
      </c>
      <c r="D12671" s="1" t="s">
        <v>12717</v>
      </c>
      <c r="E12671" s="573">
        <f ca="1">SUMIF('BKAS IDR'!$E$10:$E$44,$C12671,'BKAS IDR'!$N$10:$N$43)</f>
        <v>0</v>
      </c>
      <c r="F12671" s="573"/>
    </row>
    <row r="12672" spans="3:6" ht="15" customHeight="1">
      <c r="C12672" s="53" t="s">
        <v>3575</v>
      </c>
      <c r="D12672" s="1" t="s">
        <v>12718</v>
      </c>
      <c r="E12672" s="573">
        <f ca="1">SUMIF('BKAS IDR'!$E$10:$E$44,$C12672,'BKAS IDR'!$N$10:$N$43)</f>
        <v>0</v>
      </c>
      <c r="F12672" s="573"/>
    </row>
    <row r="12673" spans="3:6" ht="15" customHeight="1">
      <c r="C12673" s="53" t="s">
        <v>3576</v>
      </c>
      <c r="D12673" s="1" t="s">
        <v>12719</v>
      </c>
      <c r="E12673" s="573">
        <f ca="1">SUMIF('BKAS IDR'!$E$10:$E$44,$C12673,'BKAS IDR'!$N$10:$N$43)</f>
        <v>0</v>
      </c>
      <c r="F12673" s="573"/>
    </row>
    <row r="12674" spans="3:6" ht="15" customHeight="1">
      <c r="C12674" s="53" t="s">
        <v>3577</v>
      </c>
      <c r="D12674" s="1" t="s">
        <v>12720</v>
      </c>
      <c r="E12674" s="573">
        <f ca="1">SUMIF('BKAS IDR'!$E$10:$E$44,$C12674,'BKAS IDR'!$N$10:$N$43)</f>
        <v>0</v>
      </c>
      <c r="F12674" s="573"/>
    </row>
    <row r="12675" spans="3:6" ht="15" customHeight="1">
      <c r="C12675" s="53" t="s">
        <v>3578</v>
      </c>
      <c r="D12675" s="1" t="s">
        <v>12721</v>
      </c>
      <c r="E12675" s="573">
        <f ca="1">SUMIF('BKAS IDR'!$E$10:$E$44,$C12675,'BKAS IDR'!$N$10:$N$43)</f>
        <v>0</v>
      </c>
      <c r="F12675" s="573"/>
    </row>
    <row r="12676" spans="3:6" ht="15" customHeight="1">
      <c r="C12676" s="53" t="s">
        <v>3579</v>
      </c>
      <c r="D12676" s="1" t="s">
        <v>12722</v>
      </c>
      <c r="E12676" s="573">
        <f ca="1">SUMIF('BKAS IDR'!$E$10:$E$44,$C12676,'BKAS IDR'!$N$10:$N$43)</f>
        <v>0</v>
      </c>
      <c r="F12676" s="573"/>
    </row>
    <row r="12677" spans="3:6" ht="15" customHeight="1">
      <c r="C12677" s="53" t="s">
        <v>3580</v>
      </c>
      <c r="D12677" s="1" t="s">
        <v>12723</v>
      </c>
      <c r="E12677" s="573">
        <f ca="1">SUMIF('BKAS IDR'!$E$10:$E$44,$C12677,'BKAS IDR'!$N$10:$N$43)</f>
        <v>0</v>
      </c>
      <c r="F12677" s="573"/>
    </row>
    <row r="12678" spans="3:6" ht="15" customHeight="1">
      <c r="C12678" s="53" t="s">
        <v>3581</v>
      </c>
      <c r="D12678" s="1" t="s">
        <v>12724</v>
      </c>
      <c r="E12678" s="573">
        <f ca="1">SUMIF('BKAS IDR'!$E$10:$E$44,$C12678,'BKAS IDR'!$N$10:$N$43)</f>
        <v>0</v>
      </c>
      <c r="F12678" s="573"/>
    </row>
    <row r="12679" spans="3:6" ht="15" customHeight="1">
      <c r="C12679" s="53" t="s">
        <v>3582</v>
      </c>
      <c r="D12679" s="1" t="s">
        <v>12725</v>
      </c>
      <c r="E12679" s="573">
        <f ca="1">SUMIF('BKAS IDR'!$E$10:$E$44,$C12679,'BKAS IDR'!$N$10:$N$43)</f>
        <v>0</v>
      </c>
      <c r="F12679" s="573"/>
    </row>
    <row r="12680" spans="3:6" ht="15" customHeight="1">
      <c r="C12680" s="53" t="s">
        <v>3583</v>
      </c>
      <c r="D12680" s="1" t="s">
        <v>12726</v>
      </c>
      <c r="E12680" s="573">
        <f ca="1">SUMIF('BKAS IDR'!$E$10:$E$44,$C12680,'BKAS IDR'!$N$10:$N$43)</f>
        <v>0</v>
      </c>
      <c r="F12680" s="573"/>
    </row>
    <row r="12681" spans="3:6" ht="15" customHeight="1">
      <c r="C12681" s="53" t="s">
        <v>3584</v>
      </c>
      <c r="D12681" s="1" t="s">
        <v>12727</v>
      </c>
      <c r="E12681" s="573">
        <f ca="1">SUMIF('BKAS IDR'!$E$10:$E$44,$C12681,'BKAS IDR'!$N$10:$N$43)</f>
        <v>0</v>
      </c>
      <c r="F12681" s="573"/>
    </row>
    <row r="12682" spans="3:6" ht="15" customHeight="1">
      <c r="C12682" s="53" t="s">
        <v>3585</v>
      </c>
      <c r="D12682" s="1" t="s">
        <v>12728</v>
      </c>
      <c r="E12682" s="573">
        <f ca="1">SUMIF('BKAS IDR'!$E$10:$E$44,$C12682,'BKAS IDR'!$N$10:$N$43)</f>
        <v>0</v>
      </c>
      <c r="F12682" s="573"/>
    </row>
    <row r="12683" spans="3:6" ht="15" customHeight="1">
      <c r="C12683" s="53" t="s">
        <v>3586</v>
      </c>
      <c r="D12683" s="1" t="s">
        <v>12729</v>
      </c>
      <c r="E12683" s="573">
        <f ca="1">SUMIF('BKAS IDR'!$E$10:$E$44,$C12683,'BKAS IDR'!$N$10:$N$43)</f>
        <v>0</v>
      </c>
      <c r="F12683" s="573"/>
    </row>
    <row r="12684" spans="3:6" ht="15" customHeight="1">
      <c r="C12684" s="53" t="s">
        <v>3587</v>
      </c>
      <c r="D12684" s="1" t="s">
        <v>12730</v>
      </c>
      <c r="E12684" s="573">
        <f ca="1">SUMIF('BKAS IDR'!$E$10:$E$44,$C12684,'BKAS IDR'!$N$10:$N$43)</f>
        <v>0</v>
      </c>
      <c r="F12684" s="573"/>
    </row>
    <row r="12685" spans="3:6" ht="15" customHeight="1">
      <c r="C12685" s="53" t="s">
        <v>3588</v>
      </c>
      <c r="D12685" s="1" t="s">
        <v>12731</v>
      </c>
      <c r="E12685" s="573">
        <f ca="1">SUMIF('BKAS IDR'!$E$10:$E$44,$C12685,'BKAS IDR'!$N$10:$N$43)</f>
        <v>0</v>
      </c>
      <c r="F12685" s="573"/>
    </row>
    <row r="12686" spans="3:6" ht="15" customHeight="1">
      <c r="C12686" s="53" t="s">
        <v>3589</v>
      </c>
      <c r="D12686" s="1" t="s">
        <v>12732</v>
      </c>
      <c r="E12686" s="573">
        <f ca="1">SUMIF('BKAS IDR'!$E$10:$E$44,$C12686,'BKAS IDR'!$N$10:$N$43)</f>
        <v>0</v>
      </c>
      <c r="F12686" s="573"/>
    </row>
    <row r="12687" spans="3:6" ht="15" customHeight="1">
      <c r="C12687" s="53" t="s">
        <v>3590</v>
      </c>
      <c r="D12687" s="1" t="s">
        <v>12733</v>
      </c>
      <c r="E12687" s="573">
        <f ca="1">SUMIF('BKAS IDR'!$E$10:$E$44,$C12687,'BKAS IDR'!$N$10:$N$43)</f>
        <v>0</v>
      </c>
      <c r="F12687" s="573"/>
    </row>
    <row r="12688" spans="3:6" ht="15" customHeight="1">
      <c r="C12688" s="53" t="s">
        <v>3591</v>
      </c>
      <c r="D12688" s="1" t="s">
        <v>12734</v>
      </c>
      <c r="E12688" s="573">
        <f ca="1">SUMIF('BKAS IDR'!$E$10:$E$44,$C12688,'BKAS IDR'!$N$10:$N$43)</f>
        <v>0</v>
      </c>
      <c r="F12688" s="573"/>
    </row>
    <row r="12689" spans="3:6" ht="15" customHeight="1">
      <c r="C12689" s="53" t="s">
        <v>3592</v>
      </c>
      <c r="D12689" s="1" t="s">
        <v>12735</v>
      </c>
      <c r="E12689" s="573">
        <f ca="1">SUMIF('BKAS IDR'!$E$10:$E$44,$C12689,'BKAS IDR'!$N$10:$N$43)</f>
        <v>0</v>
      </c>
      <c r="F12689" s="573"/>
    </row>
    <row r="12690" spans="3:6" ht="15" customHeight="1">
      <c r="C12690" s="53" t="s">
        <v>3593</v>
      </c>
      <c r="D12690" s="1" t="s">
        <v>12736</v>
      </c>
      <c r="E12690" s="573">
        <f ca="1">SUMIF('BKAS IDR'!$E$10:$E$44,$C12690,'BKAS IDR'!$N$10:$N$43)</f>
        <v>0</v>
      </c>
      <c r="F12690" s="573"/>
    </row>
    <row r="12691" spans="3:6" ht="15" customHeight="1">
      <c r="C12691" s="53" t="s">
        <v>3594</v>
      </c>
      <c r="D12691" s="1" t="s">
        <v>12737</v>
      </c>
      <c r="E12691" s="573">
        <f ca="1">SUMIF('BKAS IDR'!$E$10:$E$44,$C12691,'BKAS IDR'!$N$10:$N$43)</f>
        <v>0</v>
      </c>
      <c r="F12691" s="573"/>
    </row>
    <row r="12692" spans="3:6" ht="15" customHeight="1">
      <c r="C12692" s="53" t="s">
        <v>3595</v>
      </c>
      <c r="D12692" s="1" t="s">
        <v>12738</v>
      </c>
      <c r="E12692" s="573">
        <f ca="1">SUMIF('BKAS IDR'!$E$10:$E$44,$C12692,'BKAS IDR'!$N$10:$N$43)</f>
        <v>0</v>
      </c>
      <c r="F12692" s="573"/>
    </row>
    <row r="12693" spans="3:6" ht="15" customHeight="1">
      <c r="C12693" s="53" t="s">
        <v>3596</v>
      </c>
      <c r="D12693" s="1" t="s">
        <v>12739</v>
      </c>
      <c r="E12693" s="573">
        <f ca="1">SUMIF('BKAS IDR'!$E$10:$E$44,$C12693,'BKAS IDR'!$N$10:$N$43)</f>
        <v>0</v>
      </c>
      <c r="F12693" s="573"/>
    </row>
    <row r="12694" spans="3:6" ht="15" customHeight="1">
      <c r="C12694" s="53" t="s">
        <v>3597</v>
      </c>
      <c r="D12694" s="1" t="s">
        <v>12740</v>
      </c>
      <c r="E12694" s="573">
        <f ca="1">SUMIF('BKAS IDR'!$E$10:$E$44,$C12694,'BKAS IDR'!$N$10:$N$43)</f>
        <v>0</v>
      </c>
      <c r="F12694" s="573"/>
    </row>
    <row r="12695" spans="3:6" ht="15" customHeight="1">
      <c r="C12695" s="53" t="s">
        <v>3598</v>
      </c>
      <c r="D12695" s="1" t="s">
        <v>12741</v>
      </c>
      <c r="E12695" s="573">
        <f ca="1">SUMIF('BKAS IDR'!$E$10:$E$44,$C12695,'BKAS IDR'!$N$10:$N$43)</f>
        <v>0</v>
      </c>
      <c r="F12695" s="573"/>
    </row>
    <row r="12696" spans="3:6" ht="15" customHeight="1">
      <c r="C12696" s="53" t="s">
        <v>3599</v>
      </c>
      <c r="D12696" s="1" t="s">
        <v>12742</v>
      </c>
      <c r="E12696" s="573">
        <f ca="1">SUMIF('BKAS IDR'!$E$10:$E$44,$C12696,'BKAS IDR'!$N$10:$N$43)</f>
        <v>0</v>
      </c>
      <c r="F12696" s="573"/>
    </row>
    <row r="12697" spans="3:6" ht="15" customHeight="1">
      <c r="C12697" s="53" t="s">
        <v>3600</v>
      </c>
      <c r="D12697" s="1" t="s">
        <v>12743</v>
      </c>
      <c r="E12697" s="573">
        <f ca="1">SUMIF('BKAS IDR'!$E$10:$E$44,$C12697,'BKAS IDR'!$N$10:$N$43)</f>
        <v>0</v>
      </c>
      <c r="F12697" s="573"/>
    </row>
    <row r="12698" spans="3:6" ht="15" customHeight="1">
      <c r="C12698" s="53" t="s">
        <v>3601</v>
      </c>
      <c r="D12698" s="1" t="s">
        <v>12744</v>
      </c>
      <c r="E12698" s="573">
        <f ca="1">SUMIF('BKAS IDR'!$E$10:$E$44,$C12698,'BKAS IDR'!$N$10:$N$43)</f>
        <v>0</v>
      </c>
      <c r="F12698" s="573"/>
    </row>
    <row r="12699" spans="3:6" ht="15" customHeight="1">
      <c r="C12699" s="53" t="s">
        <v>3602</v>
      </c>
      <c r="D12699" s="1" t="s">
        <v>12745</v>
      </c>
      <c r="E12699" s="573">
        <f ca="1">SUMIF('BKAS IDR'!$E$10:$E$44,$C12699,'BKAS IDR'!$N$10:$N$43)</f>
        <v>0</v>
      </c>
      <c r="F12699" s="573"/>
    </row>
    <row r="12700" spans="3:6" ht="15" customHeight="1">
      <c r="C12700" s="53" t="s">
        <v>3603</v>
      </c>
      <c r="D12700" s="1" t="s">
        <v>12746</v>
      </c>
      <c r="E12700" s="573">
        <f ca="1">SUMIF('BKAS IDR'!$E$10:$E$44,$C12700,'BKAS IDR'!$N$10:$N$43)</f>
        <v>0</v>
      </c>
      <c r="F12700" s="573"/>
    </row>
    <row r="12701" spans="3:6" ht="15" customHeight="1">
      <c r="C12701" s="53" t="s">
        <v>3604</v>
      </c>
      <c r="D12701" s="1" t="s">
        <v>12747</v>
      </c>
      <c r="E12701" s="573">
        <f ca="1">SUMIF('BKAS IDR'!$E$10:$E$44,$C12701,'BKAS IDR'!$N$10:$N$43)</f>
        <v>0</v>
      </c>
      <c r="F12701" s="573"/>
    </row>
    <row r="12702" spans="3:6" ht="15" customHeight="1">
      <c r="C12702" s="53" t="s">
        <v>3605</v>
      </c>
      <c r="D12702" s="1" t="s">
        <v>12748</v>
      </c>
      <c r="E12702" s="573">
        <f ca="1">SUMIF('BKAS IDR'!$E$10:$E$44,$C12702,'BKAS IDR'!$N$10:$N$43)</f>
        <v>0</v>
      </c>
      <c r="F12702" s="573"/>
    </row>
    <row r="12703" spans="3:6" ht="15" customHeight="1">
      <c r="C12703" s="53" t="s">
        <v>3606</v>
      </c>
      <c r="D12703" s="1" t="s">
        <v>12749</v>
      </c>
      <c r="E12703" s="573">
        <f ca="1">SUMIF('BKAS IDR'!$E$10:$E$44,$C12703,'BKAS IDR'!$N$10:$N$43)</f>
        <v>0</v>
      </c>
      <c r="F12703" s="573"/>
    </row>
    <row r="12704" spans="3:6" ht="15" customHeight="1">
      <c r="C12704" s="53" t="s">
        <v>3607</v>
      </c>
      <c r="D12704" s="1" t="s">
        <v>12750</v>
      </c>
      <c r="E12704" s="573">
        <f ca="1">SUMIF('BKAS IDR'!$E$10:$E$44,$C12704,'BKAS IDR'!$N$10:$N$43)</f>
        <v>0</v>
      </c>
      <c r="F12704" s="573"/>
    </row>
    <row r="12705" spans="3:6" ht="15" customHeight="1">
      <c r="C12705" s="53" t="s">
        <v>3608</v>
      </c>
      <c r="D12705" s="1" t="s">
        <v>12751</v>
      </c>
      <c r="E12705" s="573">
        <f ca="1">SUMIF('BKAS IDR'!$E$10:$E$44,$C12705,'BKAS IDR'!$N$10:$N$43)</f>
        <v>0</v>
      </c>
      <c r="F12705" s="573"/>
    </row>
    <row r="12706" spans="3:6" ht="15" customHeight="1">
      <c r="C12706" s="53" t="s">
        <v>3609</v>
      </c>
      <c r="D12706" s="1" t="s">
        <v>12752</v>
      </c>
      <c r="E12706" s="573">
        <f ca="1">SUMIF('BKAS IDR'!$E$10:$E$44,$C12706,'BKAS IDR'!$N$10:$N$43)</f>
        <v>0</v>
      </c>
      <c r="F12706" s="573"/>
    </row>
    <row r="12707" spans="3:6" ht="15" customHeight="1">
      <c r="C12707" s="53" t="s">
        <v>3610</v>
      </c>
      <c r="D12707" s="1" t="s">
        <v>12753</v>
      </c>
      <c r="E12707" s="573">
        <f ca="1">SUMIF('BKAS IDR'!$E$10:$E$44,$C12707,'BKAS IDR'!$N$10:$N$43)</f>
        <v>0</v>
      </c>
      <c r="F12707" s="573"/>
    </row>
    <row r="12708" spans="3:6" ht="15" customHeight="1">
      <c r="C12708" s="53" t="s">
        <v>3611</v>
      </c>
      <c r="D12708" s="1" t="s">
        <v>12754</v>
      </c>
      <c r="E12708" s="573">
        <f ca="1">SUMIF('BKAS IDR'!$E$10:$E$44,$C12708,'BKAS IDR'!$N$10:$N$43)</f>
        <v>0</v>
      </c>
      <c r="F12708" s="573"/>
    </row>
    <row r="12709" spans="3:6" ht="15" customHeight="1">
      <c r="C12709" s="53" t="s">
        <v>3612</v>
      </c>
      <c r="D12709" s="1" t="s">
        <v>12755</v>
      </c>
      <c r="E12709" s="573">
        <f ca="1">SUMIF('BKAS IDR'!$E$10:$E$44,$C12709,'BKAS IDR'!$N$10:$N$43)</f>
        <v>0</v>
      </c>
      <c r="F12709" s="573"/>
    </row>
    <row r="12710" spans="3:6" ht="15" customHeight="1">
      <c r="C12710" s="53" t="s">
        <v>3613</v>
      </c>
      <c r="D12710" s="1" t="s">
        <v>12756</v>
      </c>
      <c r="E12710" s="573">
        <f ca="1">SUMIF('BKAS IDR'!$E$10:$E$44,$C12710,'BKAS IDR'!$N$10:$N$43)</f>
        <v>0</v>
      </c>
      <c r="F12710" s="573"/>
    </row>
    <row r="12711" spans="3:6" ht="15" customHeight="1">
      <c r="C12711" s="53" t="s">
        <v>3614</v>
      </c>
      <c r="D12711" s="1" t="s">
        <v>12757</v>
      </c>
      <c r="E12711" s="573">
        <f ca="1">SUMIF('BKAS IDR'!$E$10:$E$44,$C12711,'BKAS IDR'!$N$10:$N$43)</f>
        <v>0</v>
      </c>
      <c r="F12711" s="573"/>
    </row>
    <row r="12712" spans="3:6" ht="15" customHeight="1">
      <c r="C12712" s="53" t="s">
        <v>3615</v>
      </c>
      <c r="D12712" s="1" t="s">
        <v>12758</v>
      </c>
      <c r="E12712" s="573">
        <f ca="1">SUMIF('BKAS IDR'!$E$10:$E$44,$C12712,'BKAS IDR'!$N$10:$N$43)</f>
        <v>0</v>
      </c>
      <c r="F12712" s="573"/>
    </row>
    <row r="12713" spans="3:6" ht="15" customHeight="1">
      <c r="C12713" s="53" t="s">
        <v>3616</v>
      </c>
      <c r="D12713" s="1" t="s">
        <v>12759</v>
      </c>
      <c r="E12713" s="573">
        <f ca="1">SUMIF('BKAS IDR'!$E$10:$E$44,$C12713,'BKAS IDR'!$N$10:$N$43)</f>
        <v>0</v>
      </c>
      <c r="F12713" s="573"/>
    </row>
    <row r="12714" spans="3:6" ht="15" customHeight="1">
      <c r="C12714" s="53" t="s">
        <v>3617</v>
      </c>
      <c r="D12714" s="1" t="s">
        <v>12760</v>
      </c>
      <c r="E12714" s="573">
        <f ca="1">SUMIF('BKAS IDR'!$E$10:$E$44,$C12714,'BKAS IDR'!$N$10:$N$43)</f>
        <v>0</v>
      </c>
      <c r="F12714" s="573"/>
    </row>
    <row r="12715" spans="3:6" ht="15" customHeight="1">
      <c r="C12715" s="53" t="s">
        <v>3618</v>
      </c>
      <c r="D12715" s="1" t="s">
        <v>12761</v>
      </c>
      <c r="E12715" s="573">
        <f ca="1">SUMIF('BKAS IDR'!$E$10:$E$44,$C12715,'BKAS IDR'!$N$10:$N$43)</f>
        <v>0</v>
      </c>
      <c r="F12715" s="573"/>
    </row>
    <row r="12716" spans="3:6" ht="15" customHeight="1">
      <c r="C12716" s="53" t="s">
        <v>3619</v>
      </c>
      <c r="D12716" s="1" t="s">
        <v>12762</v>
      </c>
      <c r="E12716" s="573">
        <f ca="1">SUMIF('BKAS IDR'!$E$10:$E$44,$C12716,'BKAS IDR'!$N$10:$N$43)</f>
        <v>0</v>
      </c>
      <c r="F12716" s="573"/>
    </row>
    <row r="12717" spans="3:6" ht="15" customHeight="1">
      <c r="C12717" s="53" t="s">
        <v>3620</v>
      </c>
      <c r="D12717" s="1" t="s">
        <v>12763</v>
      </c>
      <c r="E12717" s="573">
        <f ca="1">SUMIF('BKAS IDR'!$E$10:$E$44,$C12717,'BKAS IDR'!$N$10:$N$43)</f>
        <v>0</v>
      </c>
      <c r="F12717" s="573"/>
    </row>
    <row r="12718" spans="3:6" ht="15" customHeight="1">
      <c r="C12718" s="53" t="s">
        <v>3621</v>
      </c>
      <c r="D12718" s="1" t="s">
        <v>12764</v>
      </c>
      <c r="E12718" s="573">
        <f ca="1">SUMIF('BKAS IDR'!$E$10:$E$44,$C12718,'BKAS IDR'!$N$10:$N$43)</f>
        <v>0</v>
      </c>
      <c r="F12718" s="573"/>
    </row>
    <row r="12719" spans="3:6" ht="15" customHeight="1">
      <c r="C12719" s="53" t="s">
        <v>3622</v>
      </c>
      <c r="D12719" s="1" t="s">
        <v>12765</v>
      </c>
      <c r="E12719" s="573">
        <f ca="1">SUMIF('BKAS IDR'!$E$10:$E$44,$C12719,'BKAS IDR'!$N$10:$N$43)</f>
        <v>0</v>
      </c>
      <c r="F12719" s="573"/>
    </row>
    <row r="12720" spans="3:6" ht="15" customHeight="1">
      <c r="C12720" s="53" t="s">
        <v>3623</v>
      </c>
      <c r="D12720" s="1" t="s">
        <v>12766</v>
      </c>
      <c r="E12720" s="573">
        <f ca="1">SUMIF('BKAS IDR'!$E$10:$E$44,$C12720,'BKAS IDR'!$N$10:$N$43)</f>
        <v>0</v>
      </c>
      <c r="F12720" s="573"/>
    </row>
    <row r="12721" spans="3:6" ht="15" customHeight="1">
      <c r="C12721" s="53" t="s">
        <v>3624</v>
      </c>
      <c r="D12721" s="1" t="s">
        <v>12767</v>
      </c>
      <c r="E12721" s="573">
        <f ca="1">SUMIF('BKAS IDR'!$E$10:$E$44,$C12721,'BKAS IDR'!$N$10:$N$43)</f>
        <v>0</v>
      </c>
      <c r="F12721" s="573"/>
    </row>
    <row r="12722" spans="3:6" ht="15" customHeight="1">
      <c r="C12722" s="53" t="s">
        <v>3625</v>
      </c>
      <c r="D12722" s="1" t="s">
        <v>12768</v>
      </c>
      <c r="E12722" s="573">
        <f ca="1">SUMIF('BKAS IDR'!$E$10:$E$44,$C12722,'BKAS IDR'!$N$10:$N$43)</f>
        <v>0</v>
      </c>
      <c r="F12722" s="573"/>
    </row>
    <row r="12723" spans="3:6" ht="15" customHeight="1">
      <c r="C12723" s="53" t="s">
        <v>3626</v>
      </c>
      <c r="D12723" s="1" t="s">
        <v>12769</v>
      </c>
      <c r="E12723" s="573">
        <f ca="1">SUMIF('BKAS IDR'!$E$10:$E$44,$C12723,'BKAS IDR'!$N$10:$N$43)</f>
        <v>0</v>
      </c>
      <c r="F12723" s="573"/>
    </row>
    <row r="12724" spans="3:6" ht="15" customHeight="1">
      <c r="C12724" s="53" t="s">
        <v>3627</v>
      </c>
      <c r="D12724" s="1" t="s">
        <v>12770</v>
      </c>
      <c r="E12724" s="573">
        <f ca="1">SUMIF('BKAS IDR'!$E$10:$E$44,$C12724,'BKAS IDR'!$N$10:$N$43)</f>
        <v>0</v>
      </c>
      <c r="F12724" s="573"/>
    </row>
    <row r="12725" spans="3:6" ht="15" customHeight="1">
      <c r="C12725" s="53" t="s">
        <v>3628</v>
      </c>
      <c r="D12725" s="1" t="s">
        <v>12771</v>
      </c>
      <c r="E12725" s="573">
        <f ca="1">SUMIF('BKAS IDR'!$E$10:$E$44,$C12725,'BKAS IDR'!$N$10:$N$43)</f>
        <v>0</v>
      </c>
      <c r="F12725" s="573"/>
    </row>
    <row r="12726" spans="3:6" ht="15" customHeight="1">
      <c r="C12726" s="53" t="s">
        <v>3629</v>
      </c>
      <c r="D12726" s="1" t="s">
        <v>12772</v>
      </c>
      <c r="E12726" s="573">
        <f ca="1">SUMIF('BKAS IDR'!$E$10:$E$44,$C12726,'BKAS IDR'!$N$10:$N$43)</f>
        <v>0</v>
      </c>
      <c r="F12726" s="573"/>
    </row>
    <row r="12727" spans="3:6" ht="15" customHeight="1">
      <c r="C12727" s="53" t="s">
        <v>3630</v>
      </c>
      <c r="D12727" s="1" t="s">
        <v>12773</v>
      </c>
      <c r="E12727" s="573">
        <f ca="1">SUMIF('BKAS IDR'!$E$10:$E$44,$C12727,'BKAS IDR'!$N$10:$N$43)</f>
        <v>0</v>
      </c>
      <c r="F12727" s="573"/>
    </row>
    <row r="12728" spans="3:6" ht="15" customHeight="1">
      <c r="C12728" s="53" t="s">
        <v>3631</v>
      </c>
      <c r="D12728" s="1" t="s">
        <v>12774</v>
      </c>
      <c r="E12728" s="573">
        <f ca="1">SUMIF('BKAS IDR'!$E$10:$E$44,$C12728,'BKAS IDR'!$N$10:$N$43)</f>
        <v>0</v>
      </c>
      <c r="F12728" s="573"/>
    </row>
    <row r="12729" spans="3:6" ht="15" customHeight="1">
      <c r="C12729" s="53" t="s">
        <v>3632</v>
      </c>
      <c r="D12729" s="1" t="s">
        <v>12769</v>
      </c>
      <c r="E12729" s="573">
        <f ca="1">SUMIF('BKAS IDR'!$E$10:$E$44,$C12729,'BKAS IDR'!$N$10:$N$43)</f>
        <v>0</v>
      </c>
      <c r="F12729" s="573"/>
    </row>
    <row r="12730" spans="3:6" ht="15" customHeight="1">
      <c r="C12730" s="53" t="s">
        <v>3633</v>
      </c>
      <c r="D12730" s="1" t="s">
        <v>12775</v>
      </c>
      <c r="E12730" s="573">
        <f ca="1">SUMIF('BKAS IDR'!$E$10:$E$44,$C12730,'BKAS IDR'!$N$10:$N$43)</f>
        <v>0</v>
      </c>
      <c r="F12730" s="573"/>
    </row>
    <row r="12731" spans="3:6" ht="15" customHeight="1">
      <c r="C12731" s="53" t="s">
        <v>3634</v>
      </c>
      <c r="D12731" s="1" t="s">
        <v>12776</v>
      </c>
      <c r="E12731" s="573">
        <f ca="1">SUMIF('BKAS IDR'!$E$10:$E$44,$C12731,'BKAS IDR'!$N$10:$N$43)</f>
        <v>0</v>
      </c>
      <c r="F12731" s="573"/>
    </row>
    <row r="12732" spans="3:6" ht="15" customHeight="1">
      <c r="C12732" s="53" t="s">
        <v>3635</v>
      </c>
      <c r="D12732" s="1" t="s">
        <v>12777</v>
      </c>
      <c r="E12732" s="573">
        <f ca="1">SUMIF('BKAS IDR'!$E$10:$E$44,$C12732,'BKAS IDR'!$N$10:$N$43)</f>
        <v>0</v>
      </c>
      <c r="F12732" s="573"/>
    </row>
    <row r="12733" spans="3:6" ht="15" customHeight="1">
      <c r="C12733" s="53" t="s">
        <v>3636</v>
      </c>
      <c r="D12733" s="1" t="s">
        <v>12778</v>
      </c>
      <c r="E12733" s="573">
        <f ca="1">SUMIF('BKAS IDR'!$E$10:$E$44,$C12733,'BKAS IDR'!$N$10:$N$43)</f>
        <v>0</v>
      </c>
      <c r="F12733" s="573"/>
    </row>
    <row r="12734" spans="3:6" ht="15" customHeight="1">
      <c r="C12734" s="53" t="s">
        <v>3637</v>
      </c>
      <c r="D12734" s="1" t="s">
        <v>12779</v>
      </c>
      <c r="E12734" s="573">
        <f ca="1">SUMIF('BKAS IDR'!$E$10:$E$44,$C12734,'BKAS IDR'!$N$10:$N$43)</f>
        <v>0</v>
      </c>
      <c r="F12734" s="573"/>
    </row>
    <row r="12735" spans="3:6" ht="15" customHeight="1">
      <c r="C12735" s="53" t="s">
        <v>3638</v>
      </c>
      <c r="D12735" s="1" t="s">
        <v>12780</v>
      </c>
      <c r="E12735" s="573">
        <f ca="1">SUMIF('BKAS IDR'!$E$10:$E$44,$C12735,'BKAS IDR'!$N$10:$N$43)</f>
        <v>0</v>
      </c>
      <c r="F12735" s="573"/>
    </row>
    <row r="12736" spans="3:6" ht="15" customHeight="1">
      <c r="C12736" s="53" t="s">
        <v>3639</v>
      </c>
      <c r="D12736" s="1" t="s">
        <v>12781</v>
      </c>
      <c r="E12736" s="573">
        <f ca="1">SUMIF('BKAS IDR'!$E$10:$E$44,$C12736,'BKAS IDR'!$N$10:$N$43)</f>
        <v>0</v>
      </c>
      <c r="F12736" s="573"/>
    </row>
    <row r="12737" spans="3:6" ht="15" customHeight="1">
      <c r="C12737" s="53" t="s">
        <v>3640</v>
      </c>
      <c r="D12737" s="1" t="s">
        <v>12782</v>
      </c>
      <c r="E12737" s="573">
        <f ca="1">SUMIF('BKAS IDR'!$E$10:$E$44,$C12737,'BKAS IDR'!$N$10:$N$43)</f>
        <v>0</v>
      </c>
      <c r="F12737" s="573"/>
    </row>
    <row r="12738" spans="3:6" ht="15" customHeight="1">
      <c r="C12738" s="53" t="s">
        <v>3641</v>
      </c>
      <c r="D12738" s="1" t="s">
        <v>12783</v>
      </c>
      <c r="E12738" s="573">
        <f ca="1">SUMIF('BKAS IDR'!$E$10:$E$44,$C12738,'BKAS IDR'!$N$10:$N$43)</f>
        <v>0</v>
      </c>
      <c r="F12738" s="573"/>
    </row>
    <row r="12739" spans="3:6" ht="15" customHeight="1">
      <c r="C12739" s="53" t="s">
        <v>3642</v>
      </c>
      <c r="D12739" s="1" t="s">
        <v>12784</v>
      </c>
      <c r="E12739" s="573">
        <f ca="1">SUMIF('BKAS IDR'!$E$10:$E$44,$C12739,'BKAS IDR'!$N$10:$N$43)</f>
        <v>0</v>
      </c>
      <c r="F12739" s="573"/>
    </row>
    <row r="12740" spans="3:6" ht="15" customHeight="1">
      <c r="C12740" s="53" t="s">
        <v>3643</v>
      </c>
      <c r="D12740" s="1" t="s">
        <v>12785</v>
      </c>
      <c r="E12740" s="573">
        <f ca="1">SUMIF('BKAS IDR'!$E$10:$E$44,$C12740,'BKAS IDR'!$N$10:$N$43)</f>
        <v>0</v>
      </c>
      <c r="F12740" s="573"/>
    </row>
    <row r="12741" spans="3:6" ht="15" customHeight="1">
      <c r="C12741" s="53" t="s">
        <v>3644</v>
      </c>
      <c r="D12741" s="1" t="s">
        <v>12786</v>
      </c>
      <c r="E12741" s="573">
        <f ca="1">SUMIF('BKAS IDR'!$E$10:$E$44,$C12741,'BKAS IDR'!$N$10:$N$43)</f>
        <v>0</v>
      </c>
      <c r="F12741" s="573"/>
    </row>
    <row r="12742" spans="3:6" ht="15" customHeight="1">
      <c r="C12742" s="53" t="s">
        <v>3645</v>
      </c>
      <c r="D12742" s="1" t="s">
        <v>12787</v>
      </c>
      <c r="E12742" s="573">
        <f ca="1">SUMIF('BKAS IDR'!$E$10:$E$44,$C12742,'BKAS IDR'!$N$10:$N$43)</f>
        <v>0</v>
      </c>
      <c r="F12742" s="573"/>
    </row>
    <row r="12743" spans="3:6" ht="15" customHeight="1">
      <c r="C12743" s="53" t="s">
        <v>3646</v>
      </c>
      <c r="D12743" s="1" t="s">
        <v>12788</v>
      </c>
      <c r="E12743" s="573">
        <f ca="1">SUMIF('BKAS IDR'!$E$10:$E$44,$C12743,'BKAS IDR'!$N$10:$N$43)</f>
        <v>0</v>
      </c>
      <c r="F12743" s="573"/>
    </row>
    <row r="12744" spans="3:6" ht="15" customHeight="1">
      <c r="C12744" s="53" t="s">
        <v>3647</v>
      </c>
      <c r="D12744" s="1" t="s">
        <v>12789</v>
      </c>
      <c r="E12744" s="573">
        <f ca="1">SUMIF('BKAS IDR'!$E$10:$E$44,$C12744,'BKAS IDR'!$N$10:$N$43)</f>
        <v>0</v>
      </c>
      <c r="F12744" s="573"/>
    </row>
    <row r="12745" spans="3:6" ht="15" customHeight="1">
      <c r="C12745" s="53" t="s">
        <v>3648</v>
      </c>
      <c r="D12745" s="1" t="s">
        <v>12790</v>
      </c>
      <c r="E12745" s="573">
        <f ca="1">SUMIF('BKAS IDR'!$E$10:$E$44,$C12745,'BKAS IDR'!$N$10:$N$43)</f>
        <v>0</v>
      </c>
      <c r="F12745" s="573"/>
    </row>
    <row r="12746" spans="3:6" ht="15" customHeight="1">
      <c r="C12746" s="53" t="s">
        <v>3649</v>
      </c>
      <c r="D12746" s="1" t="s">
        <v>12791</v>
      </c>
      <c r="E12746" s="573">
        <f ca="1">SUMIF('BKAS IDR'!$E$10:$E$44,$C12746,'BKAS IDR'!$N$10:$N$43)</f>
        <v>0</v>
      </c>
      <c r="F12746" s="573"/>
    </row>
    <row r="12747" spans="3:6" ht="15" customHeight="1">
      <c r="C12747" s="53" t="s">
        <v>3650</v>
      </c>
      <c r="D12747" s="1" t="s">
        <v>12792</v>
      </c>
      <c r="E12747" s="573">
        <f ca="1">SUMIF('BKAS IDR'!$E$10:$E$44,$C12747,'BKAS IDR'!$N$10:$N$43)</f>
        <v>0</v>
      </c>
      <c r="F12747" s="573"/>
    </row>
    <row r="12748" spans="3:6" ht="15" customHeight="1">
      <c r="C12748" s="53" t="s">
        <v>3651</v>
      </c>
      <c r="D12748" s="1" t="s">
        <v>12793</v>
      </c>
      <c r="E12748" s="573">
        <f ca="1">SUMIF('BKAS IDR'!$E$10:$E$44,$C12748,'BKAS IDR'!$N$10:$N$43)</f>
        <v>0</v>
      </c>
      <c r="F12748" s="573"/>
    </row>
    <row r="12749" spans="3:6" ht="15" customHeight="1">
      <c r="C12749" s="53" t="s">
        <v>3652</v>
      </c>
      <c r="D12749" s="1" t="s">
        <v>12794</v>
      </c>
      <c r="E12749" s="573">
        <f ca="1">SUMIF('BKAS IDR'!$E$10:$E$44,$C12749,'BKAS IDR'!$N$10:$N$43)</f>
        <v>0</v>
      </c>
      <c r="F12749" s="573"/>
    </row>
    <row r="12750" spans="3:6" ht="15" customHeight="1">
      <c r="C12750" s="53" t="s">
        <v>3653</v>
      </c>
      <c r="D12750" s="1" t="s">
        <v>12795</v>
      </c>
      <c r="E12750" s="573">
        <f ca="1">SUMIF('BKAS IDR'!$E$10:$E$44,$C12750,'BKAS IDR'!$N$10:$N$43)</f>
        <v>0</v>
      </c>
      <c r="F12750" s="573"/>
    </row>
    <row r="12751" spans="3:6" ht="15" customHeight="1">
      <c r="C12751" s="53" t="s">
        <v>3654</v>
      </c>
      <c r="D12751" s="1" t="s">
        <v>12796</v>
      </c>
      <c r="E12751" s="573">
        <f ca="1">SUMIF('BKAS IDR'!$E$10:$E$44,$C12751,'BKAS IDR'!$N$10:$N$43)</f>
        <v>0</v>
      </c>
      <c r="F12751" s="573"/>
    </row>
    <row r="12752" spans="3:6" ht="15" customHeight="1">
      <c r="C12752" s="53" t="s">
        <v>3655</v>
      </c>
      <c r="D12752" s="1" t="s">
        <v>12676</v>
      </c>
      <c r="E12752" s="573">
        <f ca="1">SUMIF('BKAS IDR'!$E$10:$E$44,$C12752,'BKAS IDR'!$N$10:$N$43)</f>
        <v>0</v>
      </c>
      <c r="F12752" s="573"/>
    </row>
    <row r="12753" spans="3:6" ht="15" customHeight="1">
      <c r="C12753" s="53" t="s">
        <v>3656</v>
      </c>
      <c r="D12753" s="1" t="s">
        <v>12797</v>
      </c>
      <c r="E12753" s="573">
        <f ca="1">SUMIF('BKAS IDR'!$E$10:$E$44,$C12753,'BKAS IDR'!$N$10:$N$43)</f>
        <v>0</v>
      </c>
      <c r="F12753" s="573"/>
    </row>
    <row r="12754" spans="3:6" ht="15" customHeight="1">
      <c r="C12754" s="53" t="s">
        <v>3657</v>
      </c>
      <c r="D12754" s="1" t="s">
        <v>12798</v>
      </c>
      <c r="E12754" s="573">
        <f ca="1">SUMIF('BKAS IDR'!$E$10:$E$44,$C12754,'BKAS IDR'!$N$10:$N$43)</f>
        <v>0</v>
      </c>
      <c r="F12754" s="573"/>
    </row>
    <row r="12755" spans="3:6" ht="15" customHeight="1">
      <c r="C12755" s="53" t="s">
        <v>3658</v>
      </c>
      <c r="D12755" s="1" t="s">
        <v>12799</v>
      </c>
      <c r="E12755" s="573">
        <f ca="1">SUMIF('BKAS IDR'!$E$10:$E$44,$C12755,'BKAS IDR'!$N$10:$N$43)</f>
        <v>0</v>
      </c>
      <c r="F12755" s="573"/>
    </row>
    <row r="12756" spans="3:6" ht="15" customHeight="1">
      <c r="C12756" s="53" t="s">
        <v>3659</v>
      </c>
      <c r="D12756" s="1" t="s">
        <v>12800</v>
      </c>
      <c r="E12756" s="573">
        <f ca="1">SUMIF('BKAS IDR'!$E$10:$E$44,$C12756,'BKAS IDR'!$N$10:$N$43)</f>
        <v>0</v>
      </c>
      <c r="F12756" s="573"/>
    </row>
    <row r="12757" spans="3:6" ht="15" customHeight="1">
      <c r="C12757" s="53" t="s">
        <v>3660</v>
      </c>
      <c r="D12757" s="1" t="s">
        <v>12801</v>
      </c>
      <c r="E12757" s="573">
        <f ca="1">SUMIF('BKAS IDR'!$E$10:$E$44,$C12757,'BKAS IDR'!$N$10:$N$43)</f>
        <v>0</v>
      </c>
      <c r="F12757" s="573"/>
    </row>
    <row r="12758" spans="3:6" ht="15" customHeight="1">
      <c r="C12758" s="53" t="s">
        <v>3661</v>
      </c>
      <c r="D12758" s="1" t="s">
        <v>12802</v>
      </c>
      <c r="E12758" s="573">
        <f ca="1">SUMIF('BKAS IDR'!$E$10:$E$44,$C12758,'BKAS IDR'!$N$10:$N$43)</f>
        <v>0</v>
      </c>
      <c r="F12758" s="573"/>
    </row>
    <row r="12759" spans="3:6" ht="15" customHeight="1">
      <c r="C12759" s="53" t="s">
        <v>3662</v>
      </c>
      <c r="D12759" s="1" t="s">
        <v>12803</v>
      </c>
      <c r="E12759" s="573">
        <f ca="1">SUMIF('BKAS IDR'!$E$10:$E$44,$C12759,'BKAS IDR'!$N$10:$N$43)</f>
        <v>0</v>
      </c>
      <c r="F12759" s="573"/>
    </row>
    <row r="12760" spans="3:6" ht="15" customHeight="1">
      <c r="C12760" s="53" t="s">
        <v>3663</v>
      </c>
      <c r="D12760" s="1" t="s">
        <v>12804</v>
      </c>
      <c r="E12760" s="573">
        <f ca="1">SUMIF('BKAS IDR'!$E$10:$E$44,$C12760,'BKAS IDR'!$N$10:$N$43)</f>
        <v>0</v>
      </c>
      <c r="F12760" s="573"/>
    </row>
    <row r="12761" spans="3:6" ht="15" customHeight="1">
      <c r="C12761" s="53" t="s">
        <v>3664</v>
      </c>
      <c r="D12761" s="1" t="s">
        <v>12805</v>
      </c>
      <c r="E12761" s="573">
        <f ca="1">SUMIF('BKAS IDR'!$E$10:$E$44,$C12761,'BKAS IDR'!$N$10:$N$43)</f>
        <v>0</v>
      </c>
      <c r="F12761" s="573"/>
    </row>
    <row r="12762" spans="3:6" ht="15" customHeight="1">
      <c r="C12762" s="53" t="s">
        <v>3665</v>
      </c>
      <c r="D12762" s="1" t="s">
        <v>12806</v>
      </c>
      <c r="E12762" s="573">
        <f ca="1">SUMIF('BKAS IDR'!$E$10:$E$44,$C12762,'BKAS IDR'!$N$10:$N$43)</f>
        <v>0</v>
      </c>
      <c r="F12762" s="573"/>
    </row>
    <row r="12763" spans="3:6" ht="15" customHeight="1">
      <c r="C12763" s="53" t="s">
        <v>3666</v>
      </c>
      <c r="D12763" s="1" t="s">
        <v>12807</v>
      </c>
      <c r="E12763" s="573">
        <f ca="1">SUMIF('BKAS IDR'!$E$10:$E$44,$C12763,'BKAS IDR'!$N$10:$N$43)</f>
        <v>0</v>
      </c>
      <c r="F12763" s="573"/>
    </row>
    <row r="12764" spans="3:6" ht="15" customHeight="1">
      <c r="C12764" s="53" t="s">
        <v>3667</v>
      </c>
      <c r="D12764" s="1" t="s">
        <v>12808</v>
      </c>
      <c r="E12764" s="573">
        <f ca="1">SUMIF('BKAS IDR'!$E$10:$E$44,$C12764,'BKAS IDR'!$N$10:$N$43)</f>
        <v>0</v>
      </c>
      <c r="F12764" s="573"/>
    </row>
    <row r="12765" spans="3:6" ht="15" customHeight="1">
      <c r="C12765" s="53" t="s">
        <v>3668</v>
      </c>
      <c r="D12765" s="1" t="s">
        <v>12809</v>
      </c>
      <c r="E12765" s="573">
        <f ca="1">SUMIF('BKAS IDR'!$E$10:$E$44,$C12765,'BKAS IDR'!$N$10:$N$43)</f>
        <v>0</v>
      </c>
      <c r="F12765" s="573"/>
    </row>
    <row r="12766" spans="3:6" ht="15" customHeight="1">
      <c r="C12766" s="53" t="s">
        <v>3669</v>
      </c>
      <c r="D12766" s="1" t="s">
        <v>12810</v>
      </c>
      <c r="E12766" s="573">
        <f ca="1">SUMIF('BKAS IDR'!$E$10:$E$44,$C12766,'BKAS IDR'!$N$10:$N$43)</f>
        <v>0</v>
      </c>
      <c r="F12766" s="573"/>
    </row>
    <row r="12767" spans="3:6" ht="15" customHeight="1">
      <c r="C12767" s="53" t="s">
        <v>3670</v>
      </c>
      <c r="D12767" s="1" t="s">
        <v>12811</v>
      </c>
      <c r="E12767" s="573">
        <f ca="1">SUMIF('BKAS IDR'!$E$10:$E$44,$C12767,'BKAS IDR'!$N$10:$N$43)</f>
        <v>0</v>
      </c>
      <c r="F12767" s="573"/>
    </row>
    <row r="12768" spans="3:6" ht="15" customHeight="1">
      <c r="C12768" s="53" t="s">
        <v>3671</v>
      </c>
      <c r="D12768" s="1" t="s">
        <v>12812</v>
      </c>
      <c r="E12768" s="573">
        <f ca="1">SUMIF('BKAS IDR'!$E$10:$E$44,$C12768,'BKAS IDR'!$N$10:$N$43)</f>
        <v>0</v>
      </c>
      <c r="F12768" s="573"/>
    </row>
    <row r="12769" spans="3:6" ht="15" customHeight="1">
      <c r="C12769" s="53" t="s">
        <v>3672</v>
      </c>
      <c r="D12769" s="1" t="s">
        <v>12813</v>
      </c>
      <c r="E12769" s="573">
        <f ca="1">SUMIF('BKAS IDR'!$E$10:$E$44,$C12769,'BKAS IDR'!$N$10:$N$43)</f>
        <v>0</v>
      </c>
      <c r="F12769" s="573"/>
    </row>
    <row r="12770" spans="3:6" ht="15" customHeight="1">
      <c r="C12770" s="53" t="s">
        <v>3673</v>
      </c>
      <c r="D12770" s="1" t="s">
        <v>12814</v>
      </c>
      <c r="E12770" s="573">
        <f ca="1">SUMIF('BKAS IDR'!$E$10:$E$44,$C12770,'BKAS IDR'!$N$10:$N$43)</f>
        <v>0</v>
      </c>
      <c r="F12770" s="573"/>
    </row>
    <row r="12771" spans="3:6" ht="15" customHeight="1">
      <c r="C12771" s="53" t="s">
        <v>3674</v>
      </c>
      <c r="D12771" s="1" t="s">
        <v>12815</v>
      </c>
      <c r="E12771" s="573">
        <f ca="1">SUMIF('BKAS IDR'!$E$10:$E$44,$C12771,'BKAS IDR'!$N$10:$N$43)</f>
        <v>0</v>
      </c>
      <c r="F12771" s="573"/>
    </row>
    <row r="12772" spans="3:6" ht="15" customHeight="1">
      <c r="C12772" s="53" t="s">
        <v>3675</v>
      </c>
      <c r="D12772" s="1" t="s">
        <v>12816</v>
      </c>
      <c r="E12772" s="573">
        <f ca="1">SUMIF('BKAS IDR'!$E$10:$E$44,$C12772,'BKAS IDR'!$N$10:$N$43)</f>
        <v>0</v>
      </c>
      <c r="F12772" s="573"/>
    </row>
    <row r="12773" spans="3:6" ht="15" customHeight="1">
      <c r="C12773" s="53" t="s">
        <v>3676</v>
      </c>
      <c r="D12773" s="1" t="s">
        <v>12817</v>
      </c>
      <c r="E12773" s="573">
        <f ca="1">SUMIF('BKAS IDR'!$E$10:$E$44,$C12773,'BKAS IDR'!$N$10:$N$43)</f>
        <v>0</v>
      </c>
      <c r="F12773" s="573"/>
    </row>
    <row r="12774" spans="3:6" ht="15" customHeight="1">
      <c r="C12774" s="53" t="s">
        <v>3677</v>
      </c>
      <c r="D12774" s="1" t="s">
        <v>12818</v>
      </c>
      <c r="E12774" s="573">
        <f ca="1">SUMIF('BKAS IDR'!$E$10:$E$44,$C12774,'BKAS IDR'!$N$10:$N$43)</f>
        <v>0</v>
      </c>
      <c r="F12774" s="573"/>
    </row>
    <row r="12775" spans="3:6" ht="15" customHeight="1">
      <c r="C12775" s="53" t="s">
        <v>3678</v>
      </c>
      <c r="D12775" s="1" t="s">
        <v>12819</v>
      </c>
      <c r="E12775" s="573">
        <f ca="1">SUMIF('BKAS IDR'!$E$10:$E$44,$C12775,'BKAS IDR'!$N$10:$N$43)</f>
        <v>0</v>
      </c>
      <c r="F12775" s="573"/>
    </row>
    <row r="12776" spans="3:6" ht="15" customHeight="1">
      <c r="C12776" s="53" t="s">
        <v>3679</v>
      </c>
      <c r="D12776" s="1" t="s">
        <v>12820</v>
      </c>
      <c r="E12776" s="573">
        <f ca="1">SUMIF('BKAS IDR'!$E$10:$E$44,$C12776,'BKAS IDR'!$N$10:$N$43)</f>
        <v>0</v>
      </c>
      <c r="F12776" s="573"/>
    </row>
    <row r="12777" spans="3:6" ht="15" customHeight="1">
      <c r="C12777" s="53" t="s">
        <v>3680</v>
      </c>
      <c r="D12777" s="1" t="s">
        <v>12821</v>
      </c>
      <c r="E12777" s="573">
        <f ca="1">SUMIF('BKAS IDR'!$E$10:$E$44,$C12777,'BKAS IDR'!$N$10:$N$43)</f>
        <v>0</v>
      </c>
      <c r="F12777" s="573"/>
    </row>
    <row r="12778" spans="3:6" ht="15" customHeight="1">
      <c r="C12778" s="53" t="s">
        <v>3681</v>
      </c>
      <c r="D12778" s="1" t="s">
        <v>12822</v>
      </c>
      <c r="E12778" s="573">
        <f ca="1">SUMIF('BKAS IDR'!$E$10:$E$44,$C12778,'BKAS IDR'!$N$10:$N$43)</f>
        <v>0</v>
      </c>
      <c r="F12778" s="573"/>
    </row>
    <row r="12779" spans="3:6" ht="15" customHeight="1">
      <c r="C12779" s="53" t="s">
        <v>3682</v>
      </c>
      <c r="D12779" s="1" t="s">
        <v>12823</v>
      </c>
      <c r="E12779" s="573">
        <f ca="1">SUMIF('BKAS IDR'!$E$10:$E$44,$C12779,'BKAS IDR'!$N$10:$N$43)</f>
        <v>0</v>
      </c>
      <c r="F12779" s="573"/>
    </row>
    <row r="12780" spans="3:6" ht="15" customHeight="1">
      <c r="C12780" s="53" t="s">
        <v>3683</v>
      </c>
      <c r="D12780" s="1" t="s">
        <v>12824</v>
      </c>
      <c r="E12780" s="573">
        <f ca="1">SUMIF('BKAS IDR'!$E$10:$E$44,$C12780,'BKAS IDR'!$N$10:$N$43)</f>
        <v>0</v>
      </c>
      <c r="F12780" s="573"/>
    </row>
    <row r="12781" spans="3:6" ht="15" customHeight="1">
      <c r="C12781" s="53" t="s">
        <v>3684</v>
      </c>
      <c r="D12781" s="1" t="s">
        <v>12825</v>
      </c>
      <c r="E12781" s="573">
        <f ca="1">SUMIF('BKAS IDR'!$E$10:$E$44,$C12781,'BKAS IDR'!$N$10:$N$43)</f>
        <v>0</v>
      </c>
      <c r="F12781" s="573"/>
    </row>
    <row r="12782" spans="3:6" ht="15" customHeight="1">
      <c r="C12782" s="53" t="s">
        <v>3685</v>
      </c>
      <c r="D12782" s="1" t="s">
        <v>12826</v>
      </c>
      <c r="E12782" s="573">
        <f ca="1">SUMIF('BKAS IDR'!$E$10:$E$44,$C12782,'BKAS IDR'!$N$10:$N$43)</f>
        <v>0</v>
      </c>
      <c r="F12782" s="573"/>
    </row>
    <row r="12783" spans="3:6" ht="15" customHeight="1">
      <c r="C12783" s="53" t="s">
        <v>3686</v>
      </c>
      <c r="D12783" s="1" t="s">
        <v>12827</v>
      </c>
      <c r="E12783" s="573">
        <f ca="1">SUMIF('BKAS IDR'!$E$10:$E$44,$C12783,'BKAS IDR'!$N$10:$N$43)</f>
        <v>0</v>
      </c>
      <c r="F12783" s="573"/>
    </row>
    <row r="12784" spans="3:6" ht="15" customHeight="1">
      <c r="C12784" s="53" t="s">
        <v>3687</v>
      </c>
      <c r="D12784" s="1" t="s">
        <v>12828</v>
      </c>
      <c r="E12784" s="573">
        <f ca="1">SUMIF('BKAS IDR'!$E$10:$E$44,$C12784,'BKAS IDR'!$N$10:$N$43)</f>
        <v>0</v>
      </c>
      <c r="F12784" s="573"/>
    </row>
    <row r="12785" spans="3:6" ht="15" customHeight="1">
      <c r="C12785" s="53" t="s">
        <v>3688</v>
      </c>
      <c r="D12785" s="1" t="s">
        <v>12829</v>
      </c>
      <c r="E12785" s="573">
        <f ca="1">SUMIF('BKAS IDR'!$E$10:$E$44,$C12785,'BKAS IDR'!$N$10:$N$43)</f>
        <v>0</v>
      </c>
      <c r="F12785" s="573"/>
    </row>
    <row r="12786" spans="3:6" ht="15" customHeight="1">
      <c r="C12786" s="53" t="s">
        <v>3689</v>
      </c>
      <c r="D12786" s="1" t="s">
        <v>12830</v>
      </c>
      <c r="E12786" s="573">
        <f ca="1">SUMIF('BKAS IDR'!$E$10:$E$44,$C12786,'BKAS IDR'!$N$10:$N$43)</f>
        <v>0</v>
      </c>
      <c r="F12786" s="573"/>
    </row>
    <row r="12787" spans="3:6" ht="15" customHeight="1">
      <c r="C12787" s="53" t="s">
        <v>3690</v>
      </c>
      <c r="D12787" s="1" t="s">
        <v>12831</v>
      </c>
      <c r="E12787" s="573">
        <f ca="1">SUMIF('BKAS IDR'!$E$10:$E$44,$C12787,'BKAS IDR'!$N$10:$N$43)</f>
        <v>0</v>
      </c>
      <c r="F12787" s="573"/>
    </row>
    <row r="12788" spans="3:6" ht="15" customHeight="1">
      <c r="C12788" s="53" t="s">
        <v>3691</v>
      </c>
      <c r="D12788" s="1" t="s">
        <v>12832</v>
      </c>
      <c r="E12788" s="573">
        <f ca="1">SUMIF('BKAS IDR'!$E$10:$E$44,$C12788,'BKAS IDR'!$N$10:$N$43)</f>
        <v>0</v>
      </c>
      <c r="F12788" s="573"/>
    </row>
    <row r="12789" spans="3:6" ht="15" customHeight="1">
      <c r="C12789" s="53" t="s">
        <v>3692</v>
      </c>
      <c r="D12789" s="1" t="s">
        <v>12833</v>
      </c>
      <c r="E12789" s="573">
        <f ca="1">SUMIF('BKAS IDR'!$E$10:$E$44,$C12789,'BKAS IDR'!$N$10:$N$43)</f>
        <v>0</v>
      </c>
      <c r="F12789" s="573"/>
    </row>
    <row r="12790" spans="3:6" ht="15" customHeight="1">
      <c r="C12790" s="53" t="s">
        <v>3693</v>
      </c>
      <c r="D12790" s="1" t="s">
        <v>12834</v>
      </c>
      <c r="E12790" s="573">
        <f ca="1">SUMIF('BKAS IDR'!$E$10:$E$44,$C12790,'BKAS IDR'!$N$10:$N$43)</f>
        <v>0</v>
      </c>
      <c r="F12790" s="573"/>
    </row>
    <row r="12791" spans="3:6" ht="15" customHeight="1">
      <c r="C12791" s="53" t="s">
        <v>3694</v>
      </c>
      <c r="D12791" s="1" t="s">
        <v>12835</v>
      </c>
      <c r="E12791" s="573">
        <f ca="1">SUMIF('BKAS IDR'!$E$10:$E$44,$C12791,'BKAS IDR'!$N$10:$N$43)</f>
        <v>0</v>
      </c>
      <c r="F12791" s="573"/>
    </row>
    <row r="12792" spans="3:6" ht="15" customHeight="1">
      <c r="C12792" s="53" t="s">
        <v>3695</v>
      </c>
      <c r="D12792" s="1" t="s">
        <v>12836</v>
      </c>
      <c r="E12792" s="573">
        <f ca="1">SUMIF('BKAS IDR'!$E$10:$E$44,$C12792,'BKAS IDR'!$N$10:$N$43)</f>
        <v>0</v>
      </c>
      <c r="F12792" s="573"/>
    </row>
    <row r="12793" spans="3:6" ht="15" customHeight="1">
      <c r="C12793" s="53" t="s">
        <v>3696</v>
      </c>
      <c r="D12793" s="1" t="s">
        <v>12837</v>
      </c>
      <c r="E12793" s="573">
        <f ca="1">SUMIF('BKAS IDR'!$E$10:$E$44,$C12793,'BKAS IDR'!$N$10:$N$43)</f>
        <v>0</v>
      </c>
      <c r="F12793" s="573"/>
    </row>
    <row r="12794" spans="3:6" ht="15" customHeight="1">
      <c r="C12794" s="53" t="s">
        <v>3697</v>
      </c>
      <c r="D12794" s="1" t="s">
        <v>12838</v>
      </c>
      <c r="E12794" s="573">
        <f ca="1">SUMIF('BKAS IDR'!$E$10:$E$44,$C12794,'BKAS IDR'!$N$10:$N$43)</f>
        <v>0</v>
      </c>
      <c r="F12794" s="573"/>
    </row>
    <row r="12795" spans="3:6" ht="15" customHeight="1">
      <c r="C12795" s="53" t="s">
        <v>3698</v>
      </c>
      <c r="D12795" s="1" t="s">
        <v>12839</v>
      </c>
      <c r="E12795" s="573">
        <f ca="1">SUMIF('BKAS IDR'!$E$10:$E$44,$C12795,'BKAS IDR'!$N$10:$N$43)</f>
        <v>0</v>
      </c>
      <c r="F12795" s="573"/>
    </row>
    <row r="12796" spans="3:6" ht="15" customHeight="1">
      <c r="C12796" s="53" t="s">
        <v>3699</v>
      </c>
      <c r="D12796" s="1" t="s">
        <v>12840</v>
      </c>
      <c r="E12796" s="573">
        <f ca="1">SUMIF('BKAS IDR'!$E$10:$E$44,$C12796,'BKAS IDR'!$N$10:$N$43)</f>
        <v>0</v>
      </c>
      <c r="F12796" s="573"/>
    </row>
    <row r="12797" spans="3:6" ht="15" customHeight="1">
      <c r="C12797" s="53" t="s">
        <v>3700</v>
      </c>
      <c r="D12797" s="1" t="s">
        <v>12841</v>
      </c>
      <c r="E12797" s="573">
        <f ca="1">SUMIF('BKAS IDR'!$E$10:$E$44,$C12797,'BKAS IDR'!$N$10:$N$43)</f>
        <v>0</v>
      </c>
      <c r="F12797" s="573"/>
    </row>
    <row r="12798" spans="3:6" ht="15" customHeight="1">
      <c r="C12798" s="53" t="s">
        <v>3701</v>
      </c>
      <c r="D12798" s="1" t="s">
        <v>12842</v>
      </c>
      <c r="E12798" s="573">
        <f ca="1">SUMIF('BKAS IDR'!$E$10:$E$44,$C12798,'BKAS IDR'!$N$10:$N$43)</f>
        <v>0</v>
      </c>
      <c r="F12798" s="573"/>
    </row>
    <row r="12799" spans="3:6" ht="15" customHeight="1">
      <c r="C12799" s="53" t="s">
        <v>3702</v>
      </c>
      <c r="D12799" s="1" t="s">
        <v>12843</v>
      </c>
      <c r="E12799" s="573">
        <f ca="1">SUMIF('BKAS IDR'!$E$10:$E$44,$C12799,'BKAS IDR'!$N$10:$N$43)</f>
        <v>0</v>
      </c>
      <c r="F12799" s="573"/>
    </row>
    <row r="12800" spans="3:6" ht="15" customHeight="1">
      <c r="C12800" s="53" t="s">
        <v>3703</v>
      </c>
      <c r="D12800" s="1" t="s">
        <v>12844</v>
      </c>
      <c r="E12800" s="573">
        <f ca="1">SUMIF('BKAS IDR'!$E$10:$E$44,$C12800,'BKAS IDR'!$N$10:$N$43)</f>
        <v>0</v>
      </c>
      <c r="F12800" s="573"/>
    </row>
    <row r="12801" spans="3:6" ht="15" customHeight="1">
      <c r="C12801" s="53" t="s">
        <v>3704</v>
      </c>
      <c r="D12801" s="1" t="s">
        <v>12845</v>
      </c>
      <c r="E12801" s="573">
        <f ca="1">SUMIF('BKAS IDR'!$E$10:$E$44,$C12801,'BKAS IDR'!$N$10:$N$43)</f>
        <v>0</v>
      </c>
      <c r="F12801" s="573"/>
    </row>
    <row r="12802" spans="3:6" ht="15" customHeight="1">
      <c r="C12802" s="53" t="s">
        <v>3705</v>
      </c>
      <c r="D12802" s="1" t="s">
        <v>12846</v>
      </c>
      <c r="E12802" s="573">
        <f ca="1">SUMIF('BKAS IDR'!$E$10:$E$44,$C12802,'BKAS IDR'!$N$10:$N$43)</f>
        <v>0</v>
      </c>
      <c r="F12802" s="573"/>
    </row>
    <row r="12803" spans="3:6" ht="15" customHeight="1">
      <c r="C12803" s="53" t="s">
        <v>3706</v>
      </c>
      <c r="D12803" s="1" t="s">
        <v>12847</v>
      </c>
      <c r="E12803" s="573">
        <f ca="1">SUMIF('BKAS IDR'!$E$10:$E$44,$C12803,'BKAS IDR'!$N$10:$N$43)</f>
        <v>0</v>
      </c>
      <c r="F12803" s="573"/>
    </row>
    <row r="12804" spans="3:6" ht="15" customHeight="1">
      <c r="C12804" s="53" t="s">
        <v>3707</v>
      </c>
      <c r="D12804" s="1" t="s">
        <v>12848</v>
      </c>
      <c r="E12804" s="573">
        <f ca="1">SUMIF('BKAS IDR'!$E$10:$E$44,$C12804,'BKAS IDR'!$N$10:$N$43)</f>
        <v>0</v>
      </c>
      <c r="F12804" s="573"/>
    </row>
    <row r="12805" spans="3:6" ht="15" customHeight="1">
      <c r="C12805" s="53" t="s">
        <v>3708</v>
      </c>
      <c r="D12805" s="1" t="s">
        <v>12849</v>
      </c>
      <c r="E12805" s="573">
        <f ca="1">SUMIF('BKAS IDR'!$E$10:$E$44,$C12805,'BKAS IDR'!$N$10:$N$43)</f>
        <v>0</v>
      </c>
      <c r="F12805" s="573"/>
    </row>
    <row r="12806" spans="3:6" ht="15" customHeight="1">
      <c r="C12806" s="53" t="s">
        <v>3709</v>
      </c>
      <c r="D12806" s="1" t="s">
        <v>12850</v>
      </c>
      <c r="E12806" s="573">
        <f ca="1">SUMIF('BKAS IDR'!$E$10:$E$44,$C12806,'BKAS IDR'!$N$10:$N$43)</f>
        <v>0</v>
      </c>
      <c r="F12806" s="573"/>
    </row>
    <row r="12807" spans="3:6" ht="15" customHeight="1">
      <c r="C12807" s="53" t="s">
        <v>3710</v>
      </c>
      <c r="D12807" s="1" t="s">
        <v>12851</v>
      </c>
      <c r="E12807" s="573">
        <f ca="1">SUMIF('BKAS IDR'!$E$10:$E$44,$C12807,'BKAS IDR'!$N$10:$N$43)</f>
        <v>0</v>
      </c>
      <c r="F12807" s="573"/>
    </row>
    <row r="12808" spans="3:6" ht="15" customHeight="1">
      <c r="C12808" s="53" t="s">
        <v>3711</v>
      </c>
      <c r="D12808" s="1" t="s">
        <v>12851</v>
      </c>
      <c r="E12808" s="573">
        <f ca="1">SUMIF('BKAS IDR'!$E$10:$E$44,$C12808,'BKAS IDR'!$N$10:$N$43)</f>
        <v>0</v>
      </c>
      <c r="F12808" s="573"/>
    </row>
    <row r="12809" spans="3:6" ht="15" customHeight="1">
      <c r="C12809" s="53" t="s">
        <v>3712</v>
      </c>
      <c r="D12809" s="1" t="s">
        <v>12852</v>
      </c>
      <c r="E12809" s="573">
        <f ca="1">SUMIF('BKAS IDR'!$E$10:$E$44,$C12809,'BKAS IDR'!$N$10:$N$43)</f>
        <v>0</v>
      </c>
      <c r="F12809" s="573"/>
    </row>
    <row r="12810" spans="3:6" ht="15" customHeight="1">
      <c r="C12810" s="53" t="s">
        <v>3713</v>
      </c>
      <c r="D12810" s="1" t="s">
        <v>12853</v>
      </c>
      <c r="E12810" s="573">
        <f ca="1">SUMIF('BKAS IDR'!$E$10:$E$44,$C12810,'BKAS IDR'!$N$10:$N$43)</f>
        <v>0</v>
      </c>
      <c r="F12810" s="573"/>
    </row>
    <row r="12811" spans="3:6" ht="15" customHeight="1">
      <c r="C12811" s="53" t="s">
        <v>3714</v>
      </c>
      <c r="D12811" s="1" t="s">
        <v>12854</v>
      </c>
      <c r="E12811" s="573">
        <f ca="1">SUMIF('BKAS IDR'!$E$10:$E$44,$C12811,'BKAS IDR'!$N$10:$N$43)</f>
        <v>0</v>
      </c>
      <c r="F12811" s="573"/>
    </row>
    <row r="12812" spans="3:6" ht="15" customHeight="1">
      <c r="C12812" s="53" t="s">
        <v>3715</v>
      </c>
      <c r="D12812" s="1" t="s">
        <v>12855</v>
      </c>
      <c r="E12812" s="573">
        <f ca="1">SUMIF('BKAS IDR'!$E$10:$E$44,$C12812,'BKAS IDR'!$N$10:$N$43)</f>
        <v>0</v>
      </c>
      <c r="F12812" s="573"/>
    </row>
    <row r="12813" spans="3:6" ht="15" customHeight="1">
      <c r="C12813" s="53" t="s">
        <v>3716</v>
      </c>
      <c r="D12813" s="1" t="s">
        <v>12856</v>
      </c>
      <c r="E12813" s="573">
        <f ca="1">SUMIF('BKAS IDR'!$E$10:$E$44,$C12813,'BKAS IDR'!$N$10:$N$43)</f>
        <v>0</v>
      </c>
      <c r="F12813" s="573"/>
    </row>
    <row r="12814" spans="3:6" ht="15" customHeight="1">
      <c r="C12814" s="53" t="s">
        <v>3717</v>
      </c>
      <c r="D12814" s="1" t="s">
        <v>12857</v>
      </c>
      <c r="E12814" s="573">
        <f ca="1">SUMIF('BKAS IDR'!$E$10:$E$44,$C12814,'BKAS IDR'!$N$10:$N$43)</f>
        <v>0</v>
      </c>
      <c r="F12814" s="573"/>
    </row>
    <row r="12815" spans="3:6" ht="15" customHeight="1">
      <c r="C12815" s="53" t="s">
        <v>3718</v>
      </c>
      <c r="D12815" s="1" t="s">
        <v>12858</v>
      </c>
      <c r="E12815" s="573">
        <f ca="1">SUMIF('BKAS IDR'!$E$10:$E$44,$C12815,'BKAS IDR'!$N$10:$N$43)</f>
        <v>0</v>
      </c>
      <c r="F12815" s="573"/>
    </row>
    <row r="12816" spans="3:6" ht="15" customHeight="1">
      <c r="C12816" s="53" t="s">
        <v>3719</v>
      </c>
      <c r="D12816" s="1" t="s">
        <v>12858</v>
      </c>
      <c r="E12816" s="573">
        <f ca="1">SUMIF('BKAS IDR'!$E$10:$E$44,$C12816,'BKAS IDR'!$N$10:$N$43)</f>
        <v>0</v>
      </c>
      <c r="F12816" s="573"/>
    </row>
    <row r="12817" spans="3:6" ht="15" customHeight="1">
      <c r="C12817" s="53" t="s">
        <v>3720</v>
      </c>
      <c r="D12817" s="1" t="s">
        <v>12858</v>
      </c>
      <c r="E12817" s="573">
        <f ca="1">SUMIF('BKAS IDR'!$E$10:$E$44,$C12817,'BKAS IDR'!$N$10:$N$43)</f>
        <v>0</v>
      </c>
      <c r="F12817" s="573"/>
    </row>
    <row r="12818" spans="3:6" ht="15" customHeight="1">
      <c r="C12818" s="53" t="s">
        <v>3721</v>
      </c>
      <c r="D12818" s="1" t="s">
        <v>12858</v>
      </c>
      <c r="E12818" s="573">
        <f ca="1">SUMIF('BKAS IDR'!$E$10:$E$44,$C12818,'BKAS IDR'!$N$10:$N$43)</f>
        <v>0</v>
      </c>
      <c r="F12818" s="573"/>
    </row>
    <row r="12819" spans="3:6" ht="15" customHeight="1">
      <c r="C12819" s="53" t="s">
        <v>3722</v>
      </c>
      <c r="D12819" s="1" t="s">
        <v>12859</v>
      </c>
      <c r="E12819" s="573">
        <f ca="1">SUMIF('BKAS IDR'!$E$10:$E$44,$C12819,'BKAS IDR'!$N$10:$N$43)</f>
        <v>0</v>
      </c>
      <c r="F12819" s="573"/>
    </row>
    <row r="12820" spans="3:6" ht="15" customHeight="1">
      <c r="C12820" s="53" t="s">
        <v>3723</v>
      </c>
      <c r="D12820" s="1" t="s">
        <v>12860</v>
      </c>
      <c r="E12820" s="573">
        <f ca="1">SUMIF('BKAS IDR'!$E$10:$E$44,$C12820,'BKAS IDR'!$N$10:$N$43)</f>
        <v>0</v>
      </c>
      <c r="F12820" s="573"/>
    </row>
    <row r="12821" spans="3:6" ht="15" customHeight="1">
      <c r="C12821" s="53" t="s">
        <v>3724</v>
      </c>
      <c r="D12821" s="1" t="s">
        <v>12861</v>
      </c>
      <c r="E12821" s="573">
        <f ca="1">SUMIF('BKAS IDR'!$E$10:$E$44,$C12821,'BKAS IDR'!$N$10:$N$43)</f>
        <v>0</v>
      </c>
      <c r="F12821" s="573"/>
    </row>
    <row r="12822" spans="3:6" ht="15" customHeight="1">
      <c r="C12822" s="53" t="s">
        <v>3725</v>
      </c>
      <c r="D12822" s="1" t="s">
        <v>12862</v>
      </c>
      <c r="E12822" s="573">
        <f ca="1">SUMIF('BKAS IDR'!$E$10:$E$44,$C12822,'BKAS IDR'!$N$10:$N$43)</f>
        <v>0</v>
      </c>
      <c r="F12822" s="573"/>
    </row>
    <row r="12823" spans="3:6" ht="15" customHeight="1">
      <c r="C12823" s="53" t="s">
        <v>3726</v>
      </c>
      <c r="D12823" s="1" t="s">
        <v>12863</v>
      </c>
      <c r="E12823" s="573">
        <f ca="1">SUMIF('BKAS IDR'!$E$10:$E$44,$C12823,'BKAS IDR'!$N$10:$N$43)</f>
        <v>0</v>
      </c>
      <c r="F12823" s="573"/>
    </row>
    <row r="12824" spans="3:6" ht="15" customHeight="1">
      <c r="C12824" s="53" t="s">
        <v>3727</v>
      </c>
      <c r="D12824" s="1" t="s">
        <v>12864</v>
      </c>
      <c r="E12824" s="573">
        <f ca="1">SUMIF('BKAS IDR'!$E$10:$E$44,$C12824,'BKAS IDR'!$N$10:$N$43)</f>
        <v>0</v>
      </c>
      <c r="F12824" s="573"/>
    </row>
    <row r="12825" spans="3:6" ht="15" customHeight="1">
      <c r="C12825" s="53" t="s">
        <v>3728</v>
      </c>
      <c r="D12825" s="1" t="s">
        <v>12865</v>
      </c>
      <c r="E12825" s="573">
        <f ca="1">SUMIF('BKAS IDR'!$E$10:$E$44,$C12825,'BKAS IDR'!$N$10:$N$43)</f>
        <v>0</v>
      </c>
      <c r="F12825" s="573"/>
    </row>
    <row r="12826" spans="3:6" ht="15" customHeight="1">
      <c r="C12826" s="53" t="s">
        <v>3729</v>
      </c>
      <c r="D12826" s="1" t="s">
        <v>12866</v>
      </c>
      <c r="E12826" s="573">
        <f ca="1">SUMIF('BKAS IDR'!$E$10:$E$44,$C12826,'BKAS IDR'!$N$10:$N$43)</f>
        <v>0</v>
      </c>
      <c r="F12826" s="573"/>
    </row>
    <row r="12827" spans="3:6" ht="15" customHeight="1">
      <c r="C12827" s="53" t="s">
        <v>3730</v>
      </c>
      <c r="D12827" s="1" t="s">
        <v>12867</v>
      </c>
      <c r="E12827" s="573">
        <f ca="1">SUMIF('BKAS IDR'!$E$10:$E$44,$C12827,'BKAS IDR'!$N$10:$N$43)</f>
        <v>0</v>
      </c>
      <c r="F12827" s="573"/>
    </row>
    <row r="12828" spans="3:6" ht="15" customHeight="1">
      <c r="C12828" s="53" t="s">
        <v>3731</v>
      </c>
      <c r="D12828" s="1" t="s">
        <v>12868</v>
      </c>
      <c r="E12828" s="573">
        <f ca="1">SUMIF('BKAS IDR'!$E$10:$E$44,$C12828,'BKAS IDR'!$N$10:$N$43)</f>
        <v>0</v>
      </c>
      <c r="F12828" s="573"/>
    </row>
    <row r="12829" spans="3:6" ht="15" customHeight="1">
      <c r="C12829" s="53" t="s">
        <v>3732</v>
      </c>
      <c r="D12829" s="1" t="s">
        <v>12869</v>
      </c>
      <c r="E12829" s="573">
        <f ca="1">SUMIF('BKAS IDR'!$E$10:$E$44,$C12829,'BKAS IDR'!$N$10:$N$43)</f>
        <v>0</v>
      </c>
      <c r="F12829" s="573"/>
    </row>
    <row r="12830" spans="3:6" ht="15" customHeight="1">
      <c r="C12830" s="53" t="s">
        <v>3733</v>
      </c>
      <c r="D12830" s="1" t="s">
        <v>12870</v>
      </c>
      <c r="E12830" s="573">
        <f ca="1">SUMIF('BKAS IDR'!$E$10:$E$44,$C12830,'BKAS IDR'!$N$10:$N$43)</f>
        <v>0</v>
      </c>
      <c r="F12830" s="573"/>
    </row>
    <row r="12831" spans="3:6" ht="15" customHeight="1">
      <c r="C12831" s="53" t="s">
        <v>3734</v>
      </c>
      <c r="D12831" s="1" t="s">
        <v>12871</v>
      </c>
      <c r="E12831" s="573">
        <f ca="1">SUMIF('BKAS IDR'!$E$10:$E$44,$C12831,'BKAS IDR'!$N$10:$N$43)</f>
        <v>0</v>
      </c>
      <c r="F12831" s="573"/>
    </row>
    <row r="12832" spans="3:6" ht="15" customHeight="1">
      <c r="C12832" s="53" t="s">
        <v>3735</v>
      </c>
      <c r="D12832" s="1" t="s">
        <v>12872</v>
      </c>
      <c r="E12832" s="573">
        <f ca="1">SUMIF('BKAS IDR'!$E$10:$E$44,$C12832,'BKAS IDR'!$N$10:$N$43)</f>
        <v>0</v>
      </c>
      <c r="F12832" s="573"/>
    </row>
    <row r="12833" spans="3:6" ht="15" customHeight="1">
      <c r="C12833" s="53" t="s">
        <v>3736</v>
      </c>
      <c r="D12833" s="1" t="s">
        <v>12873</v>
      </c>
      <c r="E12833" s="573">
        <f ca="1">SUMIF('BKAS IDR'!$E$10:$E$44,$C12833,'BKAS IDR'!$N$10:$N$43)</f>
        <v>0</v>
      </c>
      <c r="F12833" s="573"/>
    </row>
    <row r="12834" spans="3:6" ht="15" customHeight="1">
      <c r="C12834" s="53" t="s">
        <v>3737</v>
      </c>
      <c r="D12834" s="1" t="s">
        <v>12874</v>
      </c>
      <c r="E12834" s="573">
        <f ca="1">SUMIF('BKAS IDR'!$E$10:$E$44,$C12834,'BKAS IDR'!$N$10:$N$43)</f>
        <v>0</v>
      </c>
      <c r="F12834" s="573"/>
    </row>
    <row r="12835" spans="3:6" ht="15" customHeight="1">
      <c r="C12835" s="53" t="s">
        <v>3738</v>
      </c>
      <c r="D12835" s="1" t="s">
        <v>12875</v>
      </c>
      <c r="E12835" s="573">
        <f ca="1">SUMIF('BKAS IDR'!$E$10:$E$44,$C12835,'BKAS IDR'!$N$10:$N$43)</f>
        <v>0</v>
      </c>
      <c r="F12835" s="573"/>
    </row>
    <row r="12836" spans="3:6" ht="15" customHeight="1">
      <c r="C12836" s="53" t="s">
        <v>3739</v>
      </c>
      <c r="D12836" s="1" t="s">
        <v>12876</v>
      </c>
      <c r="E12836" s="573">
        <f ca="1">SUMIF('BKAS IDR'!$E$10:$E$44,$C12836,'BKAS IDR'!$N$10:$N$43)</f>
        <v>0</v>
      </c>
      <c r="F12836" s="573"/>
    </row>
    <row r="12837" spans="3:6" ht="15" customHeight="1">
      <c r="C12837" s="53" t="s">
        <v>3740</v>
      </c>
      <c r="D12837" s="1" t="s">
        <v>12877</v>
      </c>
      <c r="E12837" s="573">
        <f ca="1">SUMIF('BKAS IDR'!$E$10:$E$44,$C12837,'BKAS IDR'!$N$10:$N$43)</f>
        <v>0</v>
      </c>
      <c r="F12837" s="573"/>
    </row>
    <row r="12838" spans="3:6" ht="15" customHeight="1">
      <c r="C12838" s="53" t="s">
        <v>3741</v>
      </c>
      <c r="D12838" s="1" t="s">
        <v>12878</v>
      </c>
      <c r="E12838" s="573">
        <f ca="1">SUMIF('BKAS IDR'!$E$10:$E$44,$C12838,'BKAS IDR'!$N$10:$N$43)</f>
        <v>0</v>
      </c>
      <c r="F12838" s="573"/>
    </row>
    <row r="12839" spans="3:6" ht="15" customHeight="1">
      <c r="C12839" s="53" t="s">
        <v>3742</v>
      </c>
      <c r="D12839" s="1" t="s">
        <v>12879</v>
      </c>
      <c r="E12839" s="573">
        <f ca="1">SUMIF('BKAS IDR'!$E$10:$E$44,$C12839,'BKAS IDR'!$N$10:$N$43)</f>
        <v>0</v>
      </c>
      <c r="F12839" s="573"/>
    </row>
    <row r="12840" spans="3:6" ht="15" customHeight="1">
      <c r="C12840" s="53" t="s">
        <v>3743</v>
      </c>
      <c r="D12840" s="1" t="s">
        <v>12880</v>
      </c>
      <c r="E12840" s="573">
        <f ca="1">SUMIF('BKAS IDR'!$E$10:$E$44,$C12840,'BKAS IDR'!$N$10:$N$43)</f>
        <v>0</v>
      </c>
      <c r="F12840" s="573"/>
    </row>
    <row r="12841" spans="3:6" ht="15" customHeight="1">
      <c r="C12841" s="53" t="s">
        <v>3744</v>
      </c>
      <c r="D12841" s="1" t="s">
        <v>12881</v>
      </c>
      <c r="E12841" s="573">
        <f ca="1">SUMIF('BKAS IDR'!$E$10:$E$44,$C12841,'BKAS IDR'!$N$10:$N$43)</f>
        <v>0</v>
      </c>
      <c r="F12841" s="573"/>
    </row>
    <row r="12842" spans="3:6" ht="15" customHeight="1">
      <c r="C12842" s="53" t="s">
        <v>3745</v>
      </c>
      <c r="D12842" s="1" t="s">
        <v>12882</v>
      </c>
      <c r="E12842" s="573">
        <f ca="1">SUMIF('BKAS IDR'!$E$10:$E$44,$C12842,'BKAS IDR'!$N$10:$N$43)</f>
        <v>0</v>
      </c>
      <c r="F12842" s="573"/>
    </row>
    <row r="12843" spans="3:6" ht="15" customHeight="1">
      <c r="C12843" s="53" t="s">
        <v>3746</v>
      </c>
      <c r="D12843" s="1" t="s">
        <v>12883</v>
      </c>
      <c r="E12843" s="573">
        <f ca="1">SUMIF('BKAS IDR'!$E$10:$E$44,$C12843,'BKAS IDR'!$N$10:$N$43)</f>
        <v>0</v>
      </c>
      <c r="F12843" s="573"/>
    </row>
    <row r="12844" spans="3:6" ht="15" customHeight="1">
      <c r="C12844" s="53" t="s">
        <v>3747</v>
      </c>
      <c r="D12844" s="1" t="s">
        <v>12884</v>
      </c>
      <c r="E12844" s="573">
        <f ca="1">SUMIF('BKAS IDR'!$E$10:$E$44,$C12844,'BKAS IDR'!$N$10:$N$43)</f>
        <v>0</v>
      </c>
      <c r="F12844" s="573"/>
    </row>
    <row r="12845" spans="3:6" ht="15" customHeight="1">
      <c r="C12845" s="53" t="s">
        <v>3748</v>
      </c>
      <c r="D12845" s="1" t="s">
        <v>12885</v>
      </c>
      <c r="E12845" s="573">
        <f ca="1">SUMIF('BKAS IDR'!$E$10:$E$44,$C12845,'BKAS IDR'!$N$10:$N$43)</f>
        <v>0</v>
      </c>
      <c r="F12845" s="573"/>
    </row>
    <row r="12846" spans="3:6" ht="15" customHeight="1">
      <c r="C12846" s="53" t="s">
        <v>3749</v>
      </c>
      <c r="D12846" s="1" t="s">
        <v>12886</v>
      </c>
      <c r="E12846" s="573">
        <f ca="1">SUMIF('BKAS IDR'!$E$10:$E$44,$C12846,'BKAS IDR'!$N$10:$N$43)</f>
        <v>0</v>
      </c>
      <c r="F12846" s="573"/>
    </row>
    <row r="12847" spans="3:6" ht="15" customHeight="1">
      <c r="C12847" s="53" t="s">
        <v>3750</v>
      </c>
      <c r="D12847" s="1" t="s">
        <v>12887</v>
      </c>
      <c r="E12847" s="573">
        <f ca="1">SUMIF('BKAS IDR'!$E$10:$E$44,$C12847,'BKAS IDR'!$N$10:$N$43)</f>
        <v>0</v>
      </c>
      <c r="F12847" s="573"/>
    </row>
    <row r="12848" spans="3:6" ht="15" customHeight="1">
      <c r="C12848" s="53" t="s">
        <v>3751</v>
      </c>
      <c r="D12848" s="1" t="s">
        <v>12888</v>
      </c>
      <c r="E12848" s="573">
        <f ca="1">SUMIF('BKAS IDR'!$E$10:$E$44,$C12848,'BKAS IDR'!$N$10:$N$43)</f>
        <v>0</v>
      </c>
      <c r="F12848" s="573"/>
    </row>
    <row r="12849" spans="3:6" ht="15" customHeight="1">
      <c r="C12849" s="53" t="s">
        <v>3752</v>
      </c>
      <c r="D12849" s="1" t="s">
        <v>12889</v>
      </c>
      <c r="E12849" s="573">
        <f ca="1">SUMIF('BKAS IDR'!$E$10:$E$44,$C12849,'BKAS IDR'!$N$10:$N$43)</f>
        <v>0</v>
      </c>
      <c r="F12849" s="573"/>
    </row>
    <row r="12850" spans="3:6" ht="15" customHeight="1">
      <c r="C12850" s="53" t="s">
        <v>3753</v>
      </c>
      <c r="D12850" s="1" t="s">
        <v>12890</v>
      </c>
      <c r="E12850" s="573">
        <f ca="1">SUMIF('BKAS IDR'!$E$10:$E$44,$C12850,'BKAS IDR'!$N$10:$N$43)</f>
        <v>0</v>
      </c>
      <c r="F12850" s="573"/>
    </row>
    <row r="12851" spans="3:6" ht="15" customHeight="1">
      <c r="C12851" s="53" t="s">
        <v>3754</v>
      </c>
      <c r="D12851" s="1" t="s">
        <v>12891</v>
      </c>
      <c r="E12851" s="573">
        <f ca="1">SUMIF('BKAS IDR'!$E$10:$E$44,$C12851,'BKAS IDR'!$N$10:$N$43)</f>
        <v>0</v>
      </c>
      <c r="F12851" s="573"/>
    </row>
    <row r="12852" spans="3:6" ht="15" customHeight="1">
      <c r="C12852" s="53" t="s">
        <v>3755</v>
      </c>
      <c r="D12852" s="1" t="s">
        <v>12892</v>
      </c>
      <c r="E12852" s="573">
        <f ca="1">SUMIF('BKAS IDR'!$E$10:$E$44,$C12852,'BKAS IDR'!$N$10:$N$43)</f>
        <v>0</v>
      </c>
      <c r="F12852" s="573"/>
    </row>
    <row r="12853" spans="3:6" ht="15" customHeight="1">
      <c r="C12853" s="53" t="s">
        <v>3756</v>
      </c>
      <c r="D12853" s="1" t="s">
        <v>12893</v>
      </c>
      <c r="E12853" s="573">
        <f ca="1">SUMIF('BKAS IDR'!$E$10:$E$44,$C12853,'BKAS IDR'!$N$10:$N$43)</f>
        <v>0</v>
      </c>
      <c r="F12853" s="573"/>
    </row>
    <row r="12854" spans="3:6" ht="15" customHeight="1">
      <c r="C12854" s="53" t="s">
        <v>3757</v>
      </c>
      <c r="D12854" s="1" t="s">
        <v>12891</v>
      </c>
      <c r="E12854" s="573">
        <f ca="1">SUMIF('BKAS IDR'!$E$10:$E$44,$C12854,'BKAS IDR'!$N$10:$N$43)</f>
        <v>0</v>
      </c>
      <c r="F12854" s="573"/>
    </row>
    <row r="12855" spans="3:6" ht="15" customHeight="1">
      <c r="C12855" s="53" t="s">
        <v>3758</v>
      </c>
      <c r="D12855" s="1" t="s">
        <v>12894</v>
      </c>
      <c r="E12855" s="573">
        <f ca="1">SUMIF('BKAS IDR'!$E$10:$E$44,$C12855,'BKAS IDR'!$N$10:$N$43)</f>
        <v>0</v>
      </c>
      <c r="F12855" s="573"/>
    </row>
    <row r="12856" spans="3:6" ht="15" customHeight="1">
      <c r="C12856" s="53" t="s">
        <v>3759</v>
      </c>
      <c r="D12856" s="1" t="s">
        <v>12895</v>
      </c>
      <c r="E12856" s="573">
        <f ca="1">SUMIF('BKAS IDR'!$E$10:$E$44,$C12856,'BKAS IDR'!$N$10:$N$43)</f>
        <v>0</v>
      </c>
      <c r="F12856" s="573"/>
    </row>
    <row r="12857" spans="3:6" ht="15" customHeight="1">
      <c r="C12857" s="53" t="s">
        <v>3760</v>
      </c>
      <c r="D12857" s="1" t="s">
        <v>12896</v>
      </c>
      <c r="E12857" s="573">
        <f ca="1">SUMIF('BKAS IDR'!$E$10:$E$44,$C12857,'BKAS IDR'!$N$10:$N$43)</f>
        <v>0</v>
      </c>
      <c r="F12857" s="573"/>
    </row>
    <row r="12858" spans="3:6" ht="15" customHeight="1">
      <c r="C12858" s="53" t="s">
        <v>3761</v>
      </c>
      <c r="D12858" s="1" t="s">
        <v>12897</v>
      </c>
      <c r="E12858" s="573">
        <f ca="1">SUMIF('BKAS IDR'!$E$10:$E$44,$C12858,'BKAS IDR'!$N$10:$N$43)</f>
        <v>0</v>
      </c>
      <c r="F12858" s="573"/>
    </row>
    <row r="12859" spans="3:6" ht="15" customHeight="1">
      <c r="C12859" s="53" t="s">
        <v>3762</v>
      </c>
      <c r="D12859" s="1" t="s">
        <v>12898</v>
      </c>
      <c r="E12859" s="573">
        <f ca="1">SUMIF('BKAS IDR'!$E$10:$E$44,$C12859,'BKAS IDR'!$N$10:$N$43)</f>
        <v>0</v>
      </c>
      <c r="F12859" s="573"/>
    </row>
    <row r="12860" spans="3:6" ht="15" customHeight="1">
      <c r="C12860" s="53" t="s">
        <v>3763</v>
      </c>
      <c r="D12860" s="1" t="s">
        <v>12899</v>
      </c>
      <c r="E12860" s="573">
        <f ca="1">SUMIF('BKAS IDR'!$E$10:$E$44,$C12860,'BKAS IDR'!$N$10:$N$43)</f>
        <v>0</v>
      </c>
      <c r="F12860" s="573"/>
    </row>
    <row r="12861" spans="3:6" ht="15" customHeight="1">
      <c r="C12861" s="53" t="s">
        <v>3764</v>
      </c>
      <c r="D12861" s="1" t="s">
        <v>12900</v>
      </c>
      <c r="E12861" s="573">
        <f ca="1">SUMIF('BKAS IDR'!$E$10:$E$44,$C12861,'BKAS IDR'!$N$10:$N$43)</f>
        <v>0</v>
      </c>
      <c r="F12861" s="573"/>
    </row>
    <row r="12862" spans="3:6" ht="15" customHeight="1">
      <c r="C12862" s="53" t="s">
        <v>3765</v>
      </c>
      <c r="D12862" s="1" t="s">
        <v>12901</v>
      </c>
      <c r="E12862" s="573">
        <f ca="1">SUMIF('BKAS IDR'!$E$10:$E$44,$C12862,'BKAS IDR'!$N$10:$N$43)</f>
        <v>0</v>
      </c>
      <c r="F12862" s="573"/>
    </row>
    <row r="12863" spans="3:6" ht="15" customHeight="1">
      <c r="C12863" s="53" t="s">
        <v>3766</v>
      </c>
      <c r="D12863" s="1" t="s">
        <v>12902</v>
      </c>
      <c r="E12863" s="573">
        <f ca="1">SUMIF('BKAS IDR'!$E$10:$E$44,$C12863,'BKAS IDR'!$N$10:$N$43)</f>
        <v>0</v>
      </c>
      <c r="F12863" s="573"/>
    </row>
    <row r="12864" spans="3:6" ht="15" customHeight="1">
      <c r="C12864" s="53" t="s">
        <v>3767</v>
      </c>
      <c r="D12864" s="1" t="s">
        <v>12903</v>
      </c>
      <c r="E12864" s="573">
        <f ca="1">SUMIF('BKAS IDR'!$E$10:$E$44,$C12864,'BKAS IDR'!$N$10:$N$43)</f>
        <v>0</v>
      </c>
      <c r="F12864" s="573"/>
    </row>
    <row r="12865" spans="3:6" ht="15" customHeight="1">
      <c r="C12865" s="53" t="s">
        <v>3768</v>
      </c>
      <c r="D12865" s="1" t="s">
        <v>12904</v>
      </c>
      <c r="E12865" s="573">
        <f ca="1">SUMIF('BKAS IDR'!$E$10:$E$44,$C12865,'BKAS IDR'!$N$10:$N$43)</f>
        <v>0</v>
      </c>
      <c r="F12865" s="573"/>
    </row>
    <row r="12866" spans="3:6" ht="15" customHeight="1">
      <c r="C12866" s="53" t="s">
        <v>3769</v>
      </c>
      <c r="D12866" s="1" t="s">
        <v>12905</v>
      </c>
      <c r="E12866" s="573">
        <f ca="1">SUMIF('BKAS IDR'!$E$10:$E$44,$C12866,'BKAS IDR'!$N$10:$N$43)</f>
        <v>0</v>
      </c>
      <c r="F12866" s="573"/>
    </row>
    <row r="12867" spans="3:6" ht="15" customHeight="1">
      <c r="C12867" s="53" t="s">
        <v>3770</v>
      </c>
      <c r="D12867" s="1" t="s">
        <v>12906</v>
      </c>
      <c r="E12867" s="573">
        <f ca="1">SUMIF('BKAS IDR'!$E$10:$E$44,$C12867,'BKAS IDR'!$N$10:$N$43)</f>
        <v>0</v>
      </c>
      <c r="F12867" s="573"/>
    </row>
    <row r="12868" spans="3:6" ht="15" customHeight="1">
      <c r="C12868" s="53" t="s">
        <v>3771</v>
      </c>
      <c r="D12868" s="1" t="s">
        <v>12907</v>
      </c>
      <c r="E12868" s="573">
        <f ca="1">SUMIF('BKAS IDR'!$E$10:$E$44,$C12868,'BKAS IDR'!$N$10:$N$43)</f>
        <v>0</v>
      </c>
      <c r="F12868" s="573"/>
    </row>
    <row r="12869" spans="3:6" ht="15" customHeight="1">
      <c r="C12869" s="53" t="s">
        <v>3772</v>
      </c>
      <c r="D12869" s="1" t="s">
        <v>12908</v>
      </c>
      <c r="E12869" s="573">
        <f ca="1">SUMIF('BKAS IDR'!$E$10:$E$44,$C12869,'BKAS IDR'!$N$10:$N$43)</f>
        <v>0</v>
      </c>
      <c r="F12869" s="573"/>
    </row>
    <row r="12870" spans="3:6" ht="15" customHeight="1">
      <c r="C12870" s="53" t="s">
        <v>3773</v>
      </c>
      <c r="D12870" s="1" t="s">
        <v>12909</v>
      </c>
      <c r="E12870" s="573">
        <f ca="1">SUMIF('BKAS IDR'!$E$10:$E$44,$C12870,'BKAS IDR'!$N$10:$N$43)</f>
        <v>0</v>
      </c>
      <c r="F12870" s="573"/>
    </row>
    <row r="12871" spans="3:6" ht="15" customHeight="1">
      <c r="C12871" s="53" t="s">
        <v>3774</v>
      </c>
      <c r="D12871" s="1" t="s">
        <v>12910</v>
      </c>
      <c r="E12871" s="573">
        <f ca="1">SUMIF('BKAS IDR'!$E$10:$E$44,$C12871,'BKAS IDR'!$N$10:$N$43)</f>
        <v>0</v>
      </c>
      <c r="F12871" s="573"/>
    </row>
    <row r="12872" spans="3:6" ht="15" customHeight="1">
      <c r="C12872" s="53" t="s">
        <v>3775</v>
      </c>
      <c r="D12872" s="1" t="s">
        <v>12911</v>
      </c>
      <c r="E12872" s="573">
        <f ca="1">SUMIF('BKAS IDR'!$E$10:$E$44,$C12872,'BKAS IDR'!$N$10:$N$43)</f>
        <v>0</v>
      </c>
      <c r="F12872" s="573"/>
    </row>
    <row r="12873" spans="3:6" ht="15" customHeight="1">
      <c r="C12873" s="53" t="s">
        <v>3776</v>
      </c>
      <c r="D12873" s="1" t="s">
        <v>12912</v>
      </c>
      <c r="E12873" s="573">
        <f ca="1">SUMIF('BKAS IDR'!$E$10:$E$44,$C12873,'BKAS IDR'!$N$10:$N$43)</f>
        <v>0</v>
      </c>
      <c r="F12873" s="573"/>
    </row>
    <row r="12874" spans="3:6" ht="15" customHeight="1">
      <c r="C12874" s="53" t="s">
        <v>3777</v>
      </c>
      <c r="D12874" s="1" t="s">
        <v>12913</v>
      </c>
      <c r="E12874" s="573">
        <f ca="1">SUMIF('BKAS IDR'!$E$10:$E$44,$C12874,'BKAS IDR'!$N$10:$N$43)</f>
        <v>0</v>
      </c>
      <c r="F12874" s="573"/>
    </row>
    <row r="12875" spans="3:6" ht="15" customHeight="1">
      <c r="C12875" s="53" t="s">
        <v>3778</v>
      </c>
      <c r="D12875" s="1" t="s">
        <v>12914</v>
      </c>
      <c r="E12875" s="573">
        <f ca="1">SUMIF('BKAS IDR'!$E$10:$E$44,$C12875,'BKAS IDR'!$N$10:$N$43)</f>
        <v>0</v>
      </c>
      <c r="F12875" s="573"/>
    </row>
    <row r="12876" spans="3:6" ht="15" customHeight="1">
      <c r="C12876" s="53" t="s">
        <v>3779</v>
      </c>
      <c r="D12876" s="1" t="s">
        <v>12915</v>
      </c>
      <c r="E12876" s="573">
        <f ca="1">SUMIF('BKAS IDR'!$E$10:$E$44,$C12876,'BKAS IDR'!$N$10:$N$43)</f>
        <v>0</v>
      </c>
      <c r="F12876" s="573"/>
    </row>
    <row r="12877" spans="3:6" ht="15" customHeight="1">
      <c r="C12877" s="53" t="s">
        <v>3780</v>
      </c>
      <c r="D12877" s="1" t="s">
        <v>12916</v>
      </c>
      <c r="E12877" s="573">
        <f ca="1">SUMIF('BKAS IDR'!$E$10:$E$44,$C12877,'BKAS IDR'!$N$10:$N$43)</f>
        <v>0</v>
      </c>
      <c r="F12877" s="573"/>
    </row>
    <row r="12878" spans="3:6" ht="15" customHeight="1">
      <c r="C12878" s="53" t="s">
        <v>3781</v>
      </c>
      <c r="D12878" s="1" t="s">
        <v>12917</v>
      </c>
      <c r="E12878" s="573">
        <f ca="1">SUMIF('BKAS IDR'!$E$10:$E$44,$C12878,'BKAS IDR'!$N$10:$N$43)</f>
        <v>0</v>
      </c>
      <c r="F12878" s="573"/>
    </row>
    <row r="12879" spans="3:6" ht="15" customHeight="1">
      <c r="C12879" s="53" t="s">
        <v>3782</v>
      </c>
      <c r="D12879" s="1" t="s">
        <v>12918</v>
      </c>
      <c r="E12879" s="573">
        <f ca="1">SUMIF('BKAS IDR'!$E$10:$E$44,$C12879,'BKAS IDR'!$N$10:$N$43)</f>
        <v>0</v>
      </c>
      <c r="F12879" s="573"/>
    </row>
    <row r="12880" spans="3:6" ht="15" customHeight="1">
      <c r="C12880" s="53" t="s">
        <v>3783</v>
      </c>
      <c r="D12880" s="1" t="s">
        <v>12919</v>
      </c>
      <c r="E12880" s="573">
        <f ca="1">SUMIF('BKAS IDR'!$E$10:$E$44,$C12880,'BKAS IDR'!$N$10:$N$43)</f>
        <v>0</v>
      </c>
      <c r="F12880" s="573"/>
    </row>
    <row r="12881" spans="3:6" ht="15" customHeight="1">
      <c r="C12881" s="53" t="s">
        <v>3784</v>
      </c>
      <c r="D12881" s="1" t="s">
        <v>12920</v>
      </c>
      <c r="E12881" s="573">
        <f ca="1">SUMIF('BKAS IDR'!$E$10:$E$44,$C12881,'BKAS IDR'!$N$10:$N$43)</f>
        <v>0</v>
      </c>
      <c r="F12881" s="573"/>
    </row>
    <row r="12882" spans="3:6" ht="15" customHeight="1">
      <c r="C12882" s="53" t="s">
        <v>3785</v>
      </c>
      <c r="D12882" s="1" t="s">
        <v>12921</v>
      </c>
      <c r="E12882" s="573">
        <f ca="1">SUMIF('BKAS IDR'!$E$10:$E$44,$C12882,'BKAS IDR'!$N$10:$N$43)</f>
        <v>0</v>
      </c>
      <c r="F12882" s="573"/>
    </row>
    <row r="12883" spans="3:6" ht="15" customHeight="1">
      <c r="C12883" s="53" t="s">
        <v>3786</v>
      </c>
      <c r="D12883" s="1" t="s">
        <v>12922</v>
      </c>
      <c r="E12883" s="573">
        <f ca="1">SUMIF('BKAS IDR'!$E$10:$E$44,$C12883,'BKAS IDR'!$N$10:$N$43)</f>
        <v>0</v>
      </c>
      <c r="F12883" s="573"/>
    </row>
    <row r="12884" spans="3:6" ht="15" customHeight="1">
      <c r="C12884" s="53" t="s">
        <v>3787</v>
      </c>
      <c r="D12884" s="1" t="s">
        <v>12923</v>
      </c>
      <c r="E12884" s="573">
        <f ca="1">SUMIF('BKAS IDR'!$E$10:$E$44,$C12884,'BKAS IDR'!$N$10:$N$43)</f>
        <v>0</v>
      </c>
      <c r="F12884" s="573"/>
    </row>
    <row r="12885" spans="3:6" ht="15" customHeight="1">
      <c r="C12885" s="53" t="s">
        <v>3788</v>
      </c>
      <c r="D12885" s="1" t="s">
        <v>12924</v>
      </c>
      <c r="E12885" s="573">
        <f ca="1">SUMIF('BKAS IDR'!$E$10:$E$44,$C12885,'BKAS IDR'!$N$10:$N$43)</f>
        <v>0</v>
      </c>
      <c r="F12885" s="573"/>
    </row>
    <row r="12886" spans="3:6" ht="15" customHeight="1">
      <c r="C12886" s="53" t="s">
        <v>3789</v>
      </c>
      <c r="D12886" s="1" t="s">
        <v>12925</v>
      </c>
      <c r="E12886" s="573">
        <f ca="1">SUMIF('BKAS IDR'!$E$10:$E$44,$C12886,'BKAS IDR'!$N$10:$N$43)</f>
        <v>0</v>
      </c>
      <c r="F12886" s="573"/>
    </row>
    <row r="12887" spans="3:6" ht="15" customHeight="1">
      <c r="C12887" s="53" t="s">
        <v>3790</v>
      </c>
      <c r="D12887" s="1" t="s">
        <v>12926</v>
      </c>
      <c r="E12887" s="573">
        <f ca="1">SUMIF('BKAS IDR'!$E$10:$E$44,$C12887,'BKAS IDR'!$N$10:$N$43)</f>
        <v>0</v>
      </c>
      <c r="F12887" s="573"/>
    </row>
    <row r="12888" spans="3:6" ht="15" customHeight="1">
      <c r="C12888" s="53" t="s">
        <v>3791</v>
      </c>
      <c r="D12888" s="1" t="s">
        <v>12927</v>
      </c>
      <c r="E12888" s="573">
        <f ca="1">SUMIF('BKAS IDR'!$E$10:$E$44,$C12888,'BKAS IDR'!$N$10:$N$43)</f>
        <v>0</v>
      </c>
      <c r="F12888" s="573"/>
    </row>
    <row r="12889" spans="3:6" ht="15" customHeight="1">
      <c r="C12889" s="53" t="s">
        <v>3792</v>
      </c>
      <c r="D12889" s="1" t="s">
        <v>12928</v>
      </c>
      <c r="E12889" s="573">
        <f ca="1">SUMIF('BKAS IDR'!$E$10:$E$44,$C12889,'BKAS IDR'!$N$10:$N$43)</f>
        <v>0</v>
      </c>
      <c r="F12889" s="573"/>
    </row>
    <row r="12890" spans="3:6" ht="15" customHeight="1">
      <c r="C12890" s="53" t="s">
        <v>3793</v>
      </c>
      <c r="D12890" s="1" t="s">
        <v>12929</v>
      </c>
      <c r="E12890" s="573">
        <f ca="1">SUMIF('BKAS IDR'!$E$10:$E$44,$C12890,'BKAS IDR'!$N$10:$N$43)</f>
        <v>0</v>
      </c>
      <c r="F12890" s="573"/>
    </row>
    <row r="12891" spans="3:6" ht="15" customHeight="1">
      <c r="C12891" s="53" t="s">
        <v>3794</v>
      </c>
      <c r="D12891" s="1" t="s">
        <v>12930</v>
      </c>
      <c r="E12891" s="573">
        <f ca="1">SUMIF('BKAS IDR'!$E$10:$E$44,$C12891,'BKAS IDR'!$N$10:$N$43)</f>
        <v>0</v>
      </c>
      <c r="F12891" s="573"/>
    </row>
    <row r="12892" spans="3:6" ht="15" customHeight="1">
      <c r="C12892" s="53" t="s">
        <v>3795</v>
      </c>
      <c r="D12892" s="1" t="s">
        <v>12931</v>
      </c>
      <c r="E12892" s="573">
        <f ca="1">SUMIF('BKAS IDR'!$E$10:$E$44,$C12892,'BKAS IDR'!$N$10:$N$43)</f>
        <v>0</v>
      </c>
      <c r="F12892" s="573"/>
    </row>
    <row r="12893" spans="3:6" ht="15" customHeight="1">
      <c r="C12893" s="53" t="s">
        <v>3796</v>
      </c>
      <c r="D12893" s="1" t="s">
        <v>12932</v>
      </c>
      <c r="E12893" s="573">
        <f ca="1">SUMIF('BKAS IDR'!$E$10:$E$44,$C12893,'BKAS IDR'!$N$10:$N$43)</f>
        <v>0</v>
      </c>
      <c r="F12893" s="573"/>
    </row>
    <row r="12894" spans="3:6" ht="15" customHeight="1">
      <c r="C12894" s="53" t="s">
        <v>3797</v>
      </c>
      <c r="D12894" s="1" t="s">
        <v>12933</v>
      </c>
      <c r="E12894" s="573">
        <f ca="1">SUMIF('BKAS IDR'!$E$10:$E$44,$C12894,'BKAS IDR'!$N$10:$N$43)</f>
        <v>0</v>
      </c>
      <c r="F12894" s="573"/>
    </row>
    <row r="12895" spans="3:6" ht="15" customHeight="1">
      <c r="C12895" s="53" t="s">
        <v>3798</v>
      </c>
      <c r="D12895" s="1" t="s">
        <v>12934</v>
      </c>
      <c r="E12895" s="573">
        <f ca="1">SUMIF('BKAS IDR'!$E$10:$E$44,$C12895,'BKAS IDR'!$N$10:$N$43)</f>
        <v>0</v>
      </c>
      <c r="F12895" s="573"/>
    </row>
    <row r="12896" spans="3:6" ht="15" customHeight="1">
      <c r="C12896" s="53" t="s">
        <v>3799</v>
      </c>
      <c r="D12896" s="1" t="s">
        <v>12935</v>
      </c>
      <c r="E12896" s="573">
        <f ca="1">SUMIF('BKAS IDR'!$E$10:$E$44,$C12896,'BKAS IDR'!$N$10:$N$43)</f>
        <v>0</v>
      </c>
      <c r="F12896" s="573"/>
    </row>
    <row r="12897" spans="3:6" ht="15" customHeight="1">
      <c r="C12897" s="53" t="s">
        <v>3800</v>
      </c>
      <c r="D12897" s="1" t="s">
        <v>12936</v>
      </c>
      <c r="E12897" s="573">
        <f ca="1">SUMIF('BKAS IDR'!$E$10:$E$44,$C12897,'BKAS IDR'!$N$10:$N$43)</f>
        <v>0</v>
      </c>
      <c r="F12897" s="573"/>
    </row>
    <row r="12898" spans="3:6" ht="15" customHeight="1">
      <c r="C12898" s="53" t="s">
        <v>3801</v>
      </c>
      <c r="D12898" s="1" t="s">
        <v>12937</v>
      </c>
      <c r="E12898" s="573">
        <f ca="1">SUMIF('BKAS IDR'!$E$10:$E$44,$C12898,'BKAS IDR'!$N$10:$N$43)</f>
        <v>0</v>
      </c>
      <c r="F12898" s="573"/>
    </row>
    <row r="12899" spans="3:6" ht="15" customHeight="1">
      <c r="C12899" s="53" t="s">
        <v>3802</v>
      </c>
      <c r="D12899" s="1" t="s">
        <v>12938</v>
      </c>
      <c r="E12899" s="573">
        <f ca="1">SUMIF('BKAS IDR'!$E$10:$E$44,$C12899,'BKAS IDR'!$N$10:$N$43)</f>
        <v>0</v>
      </c>
      <c r="F12899" s="573"/>
    </row>
    <row r="12900" spans="3:6" ht="15" customHeight="1">
      <c r="C12900" s="53" t="s">
        <v>3803</v>
      </c>
      <c r="D12900" s="1" t="s">
        <v>12939</v>
      </c>
      <c r="E12900" s="573">
        <f ca="1">SUMIF('BKAS IDR'!$E$10:$E$44,$C12900,'BKAS IDR'!$N$10:$N$43)</f>
        <v>0</v>
      </c>
      <c r="F12900" s="573"/>
    </row>
    <row r="12901" spans="3:6" ht="15" customHeight="1">
      <c r="C12901" s="53" t="s">
        <v>3804</v>
      </c>
      <c r="D12901" s="1" t="s">
        <v>12940</v>
      </c>
      <c r="E12901" s="573">
        <f ca="1">SUMIF('BKAS IDR'!$E$10:$E$44,$C12901,'BKAS IDR'!$N$10:$N$43)</f>
        <v>0</v>
      </c>
      <c r="F12901" s="573"/>
    </row>
    <row r="12902" spans="3:6" ht="15" customHeight="1">
      <c r="C12902" s="53" t="s">
        <v>3805</v>
      </c>
      <c r="D12902" s="1" t="s">
        <v>12941</v>
      </c>
      <c r="E12902" s="573">
        <f ca="1">SUMIF('BKAS IDR'!$E$10:$E$44,$C12902,'BKAS IDR'!$N$10:$N$43)</f>
        <v>0</v>
      </c>
      <c r="F12902" s="573"/>
    </row>
    <row r="12903" spans="3:6" ht="15" customHeight="1">
      <c r="C12903" s="53" t="s">
        <v>3806</v>
      </c>
      <c r="D12903" s="1" t="s">
        <v>12942</v>
      </c>
      <c r="E12903" s="573">
        <f ca="1">SUMIF('BKAS IDR'!$E$10:$E$44,$C12903,'BKAS IDR'!$N$10:$N$43)</f>
        <v>0</v>
      </c>
      <c r="F12903" s="573"/>
    </row>
    <row r="12904" spans="3:6" ht="15" customHeight="1">
      <c r="C12904" s="53" t="s">
        <v>3807</v>
      </c>
      <c r="D12904" s="1" t="s">
        <v>12943</v>
      </c>
      <c r="E12904" s="573">
        <f ca="1">SUMIF('BKAS IDR'!$E$10:$E$44,$C12904,'BKAS IDR'!$N$10:$N$43)</f>
        <v>0</v>
      </c>
      <c r="F12904" s="573"/>
    </row>
    <row r="12905" spans="3:6" ht="15" customHeight="1">
      <c r="C12905" s="53" t="s">
        <v>3808</v>
      </c>
      <c r="D12905" s="1" t="s">
        <v>12944</v>
      </c>
      <c r="E12905" s="573">
        <f ca="1">SUMIF('BKAS IDR'!$E$10:$E$44,$C12905,'BKAS IDR'!$N$10:$N$43)</f>
        <v>0</v>
      </c>
      <c r="F12905" s="573"/>
    </row>
    <row r="12906" spans="3:6" ht="15" customHeight="1">
      <c r="C12906" s="53" t="s">
        <v>3809</v>
      </c>
      <c r="D12906" s="1" t="s">
        <v>12945</v>
      </c>
      <c r="E12906" s="573">
        <f ca="1">SUMIF('BKAS IDR'!$E$10:$E$44,$C12906,'BKAS IDR'!$N$10:$N$43)</f>
        <v>0</v>
      </c>
      <c r="F12906" s="573"/>
    </row>
    <row r="12907" spans="3:6" ht="15" customHeight="1">
      <c r="C12907" s="53" t="s">
        <v>3810</v>
      </c>
      <c r="D12907" s="1" t="s">
        <v>12946</v>
      </c>
      <c r="E12907" s="573">
        <f ca="1">SUMIF('BKAS IDR'!$E$10:$E$44,$C12907,'BKAS IDR'!$N$10:$N$43)</f>
        <v>0</v>
      </c>
      <c r="F12907" s="573"/>
    </row>
    <row r="12908" spans="3:6" ht="15" customHeight="1">
      <c r="C12908" s="53" t="s">
        <v>3811</v>
      </c>
      <c r="D12908" s="1" t="s">
        <v>12947</v>
      </c>
      <c r="E12908" s="573">
        <f ca="1">SUMIF('BKAS IDR'!$E$10:$E$44,$C12908,'BKAS IDR'!$N$10:$N$43)</f>
        <v>0</v>
      </c>
      <c r="F12908" s="573"/>
    </row>
    <row r="12909" spans="3:6" ht="15" customHeight="1">
      <c r="C12909" s="53" t="s">
        <v>3812</v>
      </c>
      <c r="D12909" s="1" t="s">
        <v>12948</v>
      </c>
      <c r="E12909" s="573">
        <f ca="1">SUMIF('BKAS IDR'!$E$10:$E$44,$C12909,'BKAS IDR'!$N$10:$N$43)</f>
        <v>0</v>
      </c>
      <c r="F12909" s="573"/>
    </row>
    <row r="12910" spans="3:6" ht="15" customHeight="1">
      <c r="C12910" s="53" t="s">
        <v>3813</v>
      </c>
      <c r="D12910" s="1" t="s">
        <v>12949</v>
      </c>
      <c r="E12910" s="573">
        <f ca="1">SUMIF('BKAS IDR'!$E$10:$E$44,$C12910,'BKAS IDR'!$N$10:$N$43)</f>
        <v>0</v>
      </c>
      <c r="F12910" s="573"/>
    </row>
    <row r="12911" spans="3:6" ht="15" customHeight="1">
      <c r="C12911" s="53" t="s">
        <v>3814</v>
      </c>
      <c r="D12911" s="1" t="s">
        <v>12950</v>
      </c>
      <c r="E12911" s="573">
        <f ca="1">SUMIF('BKAS IDR'!$E$10:$E$44,$C12911,'BKAS IDR'!$N$10:$N$43)</f>
        <v>0</v>
      </c>
      <c r="F12911" s="573"/>
    </row>
    <row r="12912" spans="3:6" ht="15" customHeight="1">
      <c r="C12912" s="53" t="s">
        <v>3815</v>
      </c>
      <c r="D12912" s="1" t="s">
        <v>12951</v>
      </c>
      <c r="E12912" s="573">
        <f ca="1">SUMIF('BKAS IDR'!$E$10:$E$44,$C12912,'BKAS IDR'!$N$10:$N$43)</f>
        <v>0</v>
      </c>
      <c r="F12912" s="573"/>
    </row>
    <row r="12913" spans="3:6" ht="15" customHeight="1">
      <c r="C12913" s="53" t="s">
        <v>3816</v>
      </c>
      <c r="D12913" s="1" t="s">
        <v>12952</v>
      </c>
      <c r="E12913" s="573">
        <f ca="1">SUMIF('BKAS IDR'!$E$10:$E$44,$C12913,'BKAS IDR'!$N$10:$N$43)</f>
        <v>0</v>
      </c>
      <c r="F12913" s="573"/>
    </row>
    <row r="12914" spans="3:6" ht="15" customHeight="1">
      <c r="C12914" s="53" t="s">
        <v>3817</v>
      </c>
      <c r="D12914" s="1" t="s">
        <v>12953</v>
      </c>
      <c r="E12914" s="573">
        <f ca="1">SUMIF('BKAS IDR'!$E$10:$E$44,$C12914,'BKAS IDR'!$N$10:$N$43)</f>
        <v>0</v>
      </c>
      <c r="F12914" s="573"/>
    </row>
    <row r="12915" spans="3:6" ht="15" customHeight="1">
      <c r="C12915" s="53" t="s">
        <v>3818</v>
      </c>
      <c r="D12915" s="1" t="s">
        <v>12954</v>
      </c>
      <c r="E12915" s="573">
        <f ca="1">SUMIF('BKAS IDR'!$E$10:$E$44,$C12915,'BKAS IDR'!$N$10:$N$43)</f>
        <v>0</v>
      </c>
      <c r="F12915" s="573"/>
    </row>
    <row r="12916" spans="3:6" ht="15" customHeight="1">
      <c r="C12916" s="53" t="s">
        <v>3819</v>
      </c>
      <c r="D12916" s="1" t="s">
        <v>12955</v>
      </c>
      <c r="E12916" s="573">
        <f ca="1">SUMIF('BKAS IDR'!$E$10:$E$44,$C12916,'BKAS IDR'!$N$10:$N$43)</f>
        <v>0</v>
      </c>
      <c r="F12916" s="573"/>
    </row>
    <row r="12917" spans="3:6" ht="15" customHeight="1">
      <c r="C12917" s="53" t="s">
        <v>3820</v>
      </c>
      <c r="D12917" s="1" t="s">
        <v>12956</v>
      </c>
      <c r="E12917" s="573">
        <f ca="1">SUMIF('BKAS IDR'!$E$10:$E$44,$C12917,'BKAS IDR'!$N$10:$N$43)</f>
        <v>0</v>
      </c>
      <c r="F12917" s="573"/>
    </row>
    <row r="12918" spans="3:6" ht="15" customHeight="1">
      <c r="C12918" s="53" t="s">
        <v>3821</v>
      </c>
      <c r="D12918" s="1" t="s">
        <v>12957</v>
      </c>
      <c r="E12918" s="573">
        <f ca="1">SUMIF('BKAS IDR'!$E$10:$E$44,$C12918,'BKAS IDR'!$N$10:$N$43)</f>
        <v>0</v>
      </c>
      <c r="F12918" s="573"/>
    </row>
    <row r="12919" spans="3:6" ht="15" customHeight="1">
      <c r="C12919" s="53" t="s">
        <v>3822</v>
      </c>
      <c r="D12919" s="1" t="s">
        <v>12958</v>
      </c>
      <c r="E12919" s="573">
        <f ca="1">SUMIF('BKAS IDR'!$E$10:$E$44,$C12919,'BKAS IDR'!$N$10:$N$43)</f>
        <v>0</v>
      </c>
      <c r="F12919" s="573"/>
    </row>
    <row r="12920" spans="3:6" ht="15" customHeight="1">
      <c r="C12920" s="53" t="s">
        <v>3823</v>
      </c>
      <c r="D12920" s="1" t="s">
        <v>12959</v>
      </c>
      <c r="E12920" s="573">
        <f ca="1">SUMIF('BKAS IDR'!$E$10:$E$44,$C12920,'BKAS IDR'!$N$10:$N$43)</f>
        <v>0</v>
      </c>
      <c r="F12920" s="573"/>
    </row>
    <row r="12921" spans="3:6" ht="15" customHeight="1">
      <c r="C12921" s="53" t="s">
        <v>3824</v>
      </c>
      <c r="D12921" s="1" t="s">
        <v>12960</v>
      </c>
      <c r="E12921" s="573">
        <f ca="1">SUMIF('BKAS IDR'!$E$10:$E$44,$C12921,'BKAS IDR'!$N$10:$N$43)</f>
        <v>0</v>
      </c>
      <c r="F12921" s="573"/>
    </row>
    <row r="12922" spans="3:6" ht="15" customHeight="1">
      <c r="C12922" s="53" t="s">
        <v>3825</v>
      </c>
      <c r="D12922" s="1" t="s">
        <v>12961</v>
      </c>
      <c r="E12922" s="573">
        <f ca="1">SUMIF('BKAS IDR'!$E$10:$E$44,$C12922,'BKAS IDR'!$N$10:$N$43)</f>
        <v>0</v>
      </c>
      <c r="F12922" s="573"/>
    </row>
    <row r="12923" spans="3:6" ht="15" customHeight="1">
      <c r="C12923" s="53" t="s">
        <v>3826</v>
      </c>
      <c r="D12923" s="1" t="s">
        <v>12962</v>
      </c>
      <c r="E12923" s="573">
        <f ca="1">SUMIF('BKAS IDR'!$E$10:$E$44,$C12923,'BKAS IDR'!$N$10:$N$43)</f>
        <v>0</v>
      </c>
      <c r="F12923" s="573"/>
    </row>
    <row r="12924" spans="3:6" ht="15" customHeight="1">
      <c r="C12924" s="53" t="s">
        <v>3827</v>
      </c>
      <c r="D12924" s="1" t="s">
        <v>12963</v>
      </c>
      <c r="E12924" s="573">
        <f ca="1">SUMIF('BKAS IDR'!$E$10:$E$44,$C12924,'BKAS IDR'!$N$10:$N$43)</f>
        <v>0</v>
      </c>
      <c r="F12924" s="573"/>
    </row>
    <row r="12925" spans="3:6" ht="15" customHeight="1">
      <c r="C12925" s="53" t="s">
        <v>3828</v>
      </c>
      <c r="D12925" s="1" t="s">
        <v>12964</v>
      </c>
      <c r="E12925" s="573">
        <f ca="1">SUMIF('BKAS IDR'!$E$10:$E$44,$C12925,'BKAS IDR'!$N$10:$N$43)</f>
        <v>0</v>
      </c>
      <c r="F12925" s="573"/>
    </row>
    <row r="12926" spans="3:6" ht="15" customHeight="1">
      <c r="C12926" s="53" t="s">
        <v>3829</v>
      </c>
      <c r="D12926" s="1" t="s">
        <v>12965</v>
      </c>
      <c r="E12926" s="573">
        <f ca="1">SUMIF('BKAS IDR'!$E$10:$E$44,$C12926,'BKAS IDR'!$N$10:$N$43)</f>
        <v>0</v>
      </c>
      <c r="F12926" s="573"/>
    </row>
    <row r="12927" spans="3:6" ht="15" customHeight="1">
      <c r="C12927" s="53" t="s">
        <v>3830</v>
      </c>
      <c r="D12927" s="1" t="s">
        <v>12966</v>
      </c>
      <c r="E12927" s="573">
        <f ca="1">SUMIF('BKAS IDR'!$E$10:$E$44,$C12927,'BKAS IDR'!$N$10:$N$43)</f>
        <v>0</v>
      </c>
      <c r="F12927" s="573"/>
    </row>
    <row r="12928" spans="3:6" ht="15" customHeight="1">
      <c r="C12928" s="53" t="s">
        <v>3831</v>
      </c>
      <c r="D12928" s="1" t="s">
        <v>12967</v>
      </c>
      <c r="E12928" s="573">
        <f ca="1">SUMIF('BKAS IDR'!$E$10:$E$44,$C12928,'BKAS IDR'!$N$10:$N$43)</f>
        <v>0</v>
      </c>
      <c r="F12928" s="573"/>
    </row>
    <row r="12929" spans="3:6" ht="15" customHeight="1">
      <c r="C12929" s="53" t="s">
        <v>3832</v>
      </c>
      <c r="D12929" s="1" t="s">
        <v>12968</v>
      </c>
      <c r="E12929" s="573">
        <f ca="1">SUMIF('BKAS IDR'!$E$10:$E$44,$C12929,'BKAS IDR'!$N$10:$N$43)</f>
        <v>0</v>
      </c>
      <c r="F12929" s="573"/>
    </row>
    <row r="12930" spans="3:6" ht="15" customHeight="1">
      <c r="C12930" s="53" t="s">
        <v>3833</v>
      </c>
      <c r="D12930" s="1" t="s">
        <v>12969</v>
      </c>
      <c r="E12930" s="573">
        <f ca="1">SUMIF('BKAS IDR'!$E$10:$E$44,$C12930,'BKAS IDR'!$N$10:$N$43)</f>
        <v>0</v>
      </c>
      <c r="F12930" s="573"/>
    </row>
    <row r="12931" spans="3:6" ht="15" customHeight="1">
      <c r="C12931" s="53" t="s">
        <v>3834</v>
      </c>
      <c r="D12931" s="1" t="s">
        <v>12970</v>
      </c>
      <c r="E12931" s="573">
        <f ca="1">SUMIF('BKAS IDR'!$E$10:$E$44,$C12931,'BKAS IDR'!$N$10:$N$43)</f>
        <v>0</v>
      </c>
      <c r="F12931" s="573"/>
    </row>
    <row r="12932" spans="3:6" ht="15" customHeight="1">
      <c r="C12932" s="53" t="s">
        <v>3835</v>
      </c>
      <c r="D12932" s="1" t="s">
        <v>12971</v>
      </c>
      <c r="E12932" s="573">
        <f ca="1">SUMIF('BKAS IDR'!$E$10:$E$44,$C12932,'BKAS IDR'!$N$10:$N$43)</f>
        <v>0</v>
      </c>
      <c r="F12932" s="573"/>
    </row>
    <row r="12933" spans="3:6" ht="15" customHeight="1">
      <c r="C12933" s="53" t="s">
        <v>3836</v>
      </c>
      <c r="D12933" s="1" t="s">
        <v>12972</v>
      </c>
      <c r="E12933" s="573">
        <f ca="1">SUMIF('BKAS IDR'!$E$10:$E$44,$C12933,'BKAS IDR'!$N$10:$N$43)</f>
        <v>0</v>
      </c>
      <c r="F12933" s="573"/>
    </row>
    <row r="12934" spans="3:6" ht="15" customHeight="1">
      <c r="C12934" s="53" t="s">
        <v>3837</v>
      </c>
      <c r="D12934" s="1" t="s">
        <v>12973</v>
      </c>
      <c r="E12934" s="573">
        <f ca="1">SUMIF('BKAS IDR'!$E$10:$E$44,$C12934,'BKAS IDR'!$N$10:$N$43)</f>
        <v>0</v>
      </c>
      <c r="F12934" s="573"/>
    </row>
    <row r="12935" spans="3:6" ht="15" customHeight="1">
      <c r="C12935" s="53" t="s">
        <v>3838</v>
      </c>
      <c r="D12935" s="1" t="s">
        <v>12974</v>
      </c>
      <c r="E12935" s="573">
        <f ca="1">SUMIF('BKAS IDR'!$E$10:$E$44,$C12935,'BKAS IDR'!$N$10:$N$43)</f>
        <v>0</v>
      </c>
      <c r="F12935" s="573"/>
    </row>
    <row r="12936" spans="3:6" ht="15" customHeight="1">
      <c r="C12936" s="53" t="s">
        <v>3839</v>
      </c>
      <c r="D12936" s="1" t="s">
        <v>12975</v>
      </c>
      <c r="E12936" s="573">
        <f ca="1">SUMIF('BKAS IDR'!$E$10:$E$44,$C12936,'BKAS IDR'!$N$10:$N$43)</f>
        <v>0</v>
      </c>
      <c r="F12936" s="573"/>
    </row>
    <row r="12937" spans="3:6" ht="15" customHeight="1">
      <c r="C12937" s="53" t="s">
        <v>3840</v>
      </c>
      <c r="D12937" s="1" t="s">
        <v>12976</v>
      </c>
      <c r="E12937" s="573">
        <f ca="1">SUMIF('BKAS IDR'!$E$10:$E$44,$C12937,'BKAS IDR'!$N$10:$N$43)</f>
        <v>0</v>
      </c>
      <c r="F12937" s="573"/>
    </row>
    <row r="12938" spans="3:6" ht="15" customHeight="1">
      <c r="C12938" s="53" t="s">
        <v>3841</v>
      </c>
      <c r="D12938" s="1" t="s">
        <v>12977</v>
      </c>
      <c r="E12938" s="573">
        <f ca="1">SUMIF('BKAS IDR'!$E$10:$E$44,$C12938,'BKAS IDR'!$N$10:$N$43)</f>
        <v>0</v>
      </c>
      <c r="F12938" s="573"/>
    </row>
    <row r="12939" spans="3:6" ht="15" customHeight="1">
      <c r="C12939" s="53" t="s">
        <v>3842</v>
      </c>
      <c r="D12939" s="1" t="s">
        <v>12978</v>
      </c>
      <c r="E12939" s="573">
        <f ca="1">SUMIF('BKAS IDR'!$E$10:$E$44,$C12939,'BKAS IDR'!$N$10:$N$43)</f>
        <v>0</v>
      </c>
      <c r="F12939" s="573"/>
    </row>
    <row r="12940" spans="3:6" ht="15" customHeight="1">
      <c r="C12940" s="53" t="s">
        <v>3843</v>
      </c>
      <c r="D12940" s="1" t="s">
        <v>12979</v>
      </c>
      <c r="E12940" s="573">
        <f ca="1">SUMIF('BKAS IDR'!$E$10:$E$44,$C12940,'BKAS IDR'!$N$10:$N$43)</f>
        <v>0</v>
      </c>
      <c r="F12940" s="573"/>
    </row>
    <row r="12941" spans="3:6" ht="15" customHeight="1">
      <c r="C12941" s="53" t="s">
        <v>3844</v>
      </c>
      <c r="D12941" s="1" t="s">
        <v>12980</v>
      </c>
      <c r="E12941" s="573">
        <f ca="1">SUMIF('BKAS IDR'!$E$10:$E$44,$C12941,'BKAS IDR'!$N$10:$N$43)</f>
        <v>0</v>
      </c>
      <c r="F12941" s="573"/>
    </row>
    <row r="12942" spans="3:6" ht="15" customHeight="1">
      <c r="C12942" s="53" t="s">
        <v>3845</v>
      </c>
      <c r="D12942" s="1" t="s">
        <v>12981</v>
      </c>
      <c r="E12942" s="573">
        <f ca="1">SUMIF('BKAS IDR'!$E$10:$E$44,$C12942,'BKAS IDR'!$N$10:$N$43)</f>
        <v>0</v>
      </c>
      <c r="F12942" s="573"/>
    </row>
    <row r="12943" spans="3:6" ht="15" customHeight="1">
      <c r="C12943" s="53" t="s">
        <v>3846</v>
      </c>
      <c r="D12943" s="1" t="s">
        <v>12976</v>
      </c>
      <c r="E12943" s="573">
        <f ca="1">SUMIF('BKAS IDR'!$E$10:$E$44,$C12943,'BKAS IDR'!$N$10:$N$43)</f>
        <v>0</v>
      </c>
      <c r="F12943" s="573"/>
    </row>
    <row r="12944" spans="3:6" ht="15" customHeight="1">
      <c r="C12944" s="53" t="s">
        <v>3847</v>
      </c>
      <c r="D12944" s="1" t="s">
        <v>12982</v>
      </c>
      <c r="E12944" s="573">
        <f ca="1">SUMIF('BKAS IDR'!$E$10:$E$44,$C12944,'BKAS IDR'!$N$10:$N$43)</f>
        <v>0</v>
      </c>
      <c r="F12944" s="573"/>
    </row>
    <row r="12945" spans="3:6" ht="15" customHeight="1">
      <c r="C12945" s="53" t="s">
        <v>3848</v>
      </c>
      <c r="D12945" s="1" t="s">
        <v>12983</v>
      </c>
      <c r="E12945" s="573">
        <f ca="1">SUMIF('BKAS IDR'!$E$10:$E$44,$C12945,'BKAS IDR'!$N$10:$N$43)</f>
        <v>0</v>
      </c>
      <c r="F12945" s="573"/>
    </row>
    <row r="12946" spans="3:6" ht="15" customHeight="1">
      <c r="C12946" s="53" t="s">
        <v>3849</v>
      </c>
      <c r="D12946" s="1" t="s">
        <v>12984</v>
      </c>
      <c r="E12946" s="573">
        <f ca="1">SUMIF('BKAS IDR'!$E$10:$E$44,$C12946,'BKAS IDR'!$N$10:$N$43)</f>
        <v>0</v>
      </c>
      <c r="F12946" s="573"/>
    </row>
    <row r="12947" spans="3:6" ht="15" customHeight="1">
      <c r="C12947" s="53" t="s">
        <v>3850</v>
      </c>
      <c r="D12947" s="1" t="s">
        <v>12985</v>
      </c>
      <c r="E12947" s="573">
        <f ca="1">SUMIF('BKAS IDR'!$E$10:$E$44,$C12947,'BKAS IDR'!$N$10:$N$43)</f>
        <v>0</v>
      </c>
      <c r="F12947" s="573"/>
    </row>
    <row r="12948" spans="3:6" ht="15" customHeight="1">
      <c r="C12948" s="53" t="s">
        <v>3851</v>
      </c>
      <c r="D12948" s="1" t="s">
        <v>12986</v>
      </c>
      <c r="E12948" s="573">
        <f ca="1">SUMIF('BKAS IDR'!$E$10:$E$44,$C12948,'BKAS IDR'!$N$10:$N$43)</f>
        <v>0</v>
      </c>
      <c r="F12948" s="573"/>
    </row>
    <row r="12949" spans="3:6" ht="15" customHeight="1">
      <c r="C12949" s="53" t="s">
        <v>3852</v>
      </c>
      <c r="D12949" s="1" t="s">
        <v>12987</v>
      </c>
      <c r="E12949" s="573">
        <f ca="1">SUMIF('BKAS IDR'!$E$10:$E$44,$C12949,'BKAS IDR'!$N$10:$N$43)</f>
        <v>0</v>
      </c>
      <c r="F12949" s="573"/>
    </row>
    <row r="12950" spans="3:6" ht="15" customHeight="1">
      <c r="C12950" s="53" t="s">
        <v>3853</v>
      </c>
      <c r="D12950" s="1" t="s">
        <v>12988</v>
      </c>
      <c r="E12950" s="573">
        <f ca="1">SUMIF('BKAS IDR'!$E$10:$E$44,$C12950,'BKAS IDR'!$N$10:$N$43)</f>
        <v>0</v>
      </c>
      <c r="F12950" s="573"/>
    </row>
    <row r="12951" spans="3:6" ht="15" customHeight="1">
      <c r="C12951" s="53" t="s">
        <v>3854</v>
      </c>
      <c r="D12951" s="1" t="s">
        <v>12989</v>
      </c>
      <c r="E12951" s="573">
        <f ca="1">SUMIF('BKAS IDR'!$E$10:$E$44,$C12951,'BKAS IDR'!$N$10:$N$43)</f>
        <v>0</v>
      </c>
      <c r="F12951" s="573"/>
    </row>
    <row r="12952" spans="3:6" ht="15" customHeight="1">
      <c r="C12952" s="53" t="s">
        <v>3855</v>
      </c>
      <c r="D12952" s="1" t="s">
        <v>12990</v>
      </c>
      <c r="E12952" s="573">
        <f ca="1">SUMIF('BKAS IDR'!$E$10:$E$44,$C12952,'BKAS IDR'!$N$10:$N$43)</f>
        <v>0</v>
      </c>
      <c r="F12952" s="573"/>
    </row>
    <row r="12953" spans="3:6" ht="15" customHeight="1">
      <c r="C12953" s="53" t="s">
        <v>3856</v>
      </c>
      <c r="D12953" s="1" t="s">
        <v>12991</v>
      </c>
      <c r="E12953" s="573">
        <f ca="1">SUMIF('BKAS IDR'!$E$10:$E$44,$C12953,'BKAS IDR'!$N$10:$N$43)</f>
        <v>0</v>
      </c>
      <c r="F12953" s="573"/>
    </row>
    <row r="12954" spans="3:6" ht="15" customHeight="1">
      <c r="C12954" s="53" t="s">
        <v>3857</v>
      </c>
      <c r="D12954" s="1" t="s">
        <v>12992</v>
      </c>
      <c r="E12954" s="573">
        <f ca="1">SUMIF('BKAS IDR'!$E$10:$E$44,$C12954,'BKAS IDR'!$N$10:$N$43)</f>
        <v>0</v>
      </c>
      <c r="F12954" s="573"/>
    </row>
    <row r="12955" spans="3:6" ht="15" customHeight="1">
      <c r="C12955" s="53" t="s">
        <v>3858</v>
      </c>
      <c r="D12955" s="1" t="s">
        <v>12993</v>
      </c>
      <c r="E12955" s="573">
        <f ca="1">SUMIF('BKAS IDR'!$E$10:$E$44,$C12955,'BKAS IDR'!$N$10:$N$43)</f>
        <v>0</v>
      </c>
      <c r="F12955" s="573"/>
    </row>
    <row r="12956" spans="3:6" ht="15" customHeight="1">
      <c r="C12956" s="53" t="s">
        <v>3859</v>
      </c>
      <c r="D12956" s="1" t="s">
        <v>12994</v>
      </c>
      <c r="E12956" s="573">
        <f ca="1">SUMIF('BKAS IDR'!$E$10:$E$44,$C12956,'BKAS IDR'!$N$10:$N$43)</f>
        <v>0</v>
      </c>
      <c r="F12956" s="573"/>
    </row>
    <row r="12957" spans="3:6" ht="15" customHeight="1">
      <c r="C12957" s="53" t="s">
        <v>3860</v>
      </c>
      <c r="D12957" s="1" t="s">
        <v>12995</v>
      </c>
      <c r="E12957" s="573">
        <f ca="1">SUMIF('BKAS IDR'!$E$10:$E$44,$C12957,'BKAS IDR'!$N$10:$N$43)</f>
        <v>0</v>
      </c>
      <c r="F12957" s="573"/>
    </row>
    <row r="12958" spans="3:6" ht="15" customHeight="1">
      <c r="C12958" s="53" t="s">
        <v>3861</v>
      </c>
      <c r="D12958" s="1" t="s">
        <v>12996</v>
      </c>
      <c r="E12958" s="573">
        <f ca="1">SUMIF('BKAS IDR'!$E$10:$E$44,$C12958,'BKAS IDR'!$N$10:$N$43)</f>
        <v>0</v>
      </c>
      <c r="F12958" s="573"/>
    </row>
    <row r="12959" spans="3:6" ht="15" customHeight="1">
      <c r="C12959" s="53" t="s">
        <v>3862</v>
      </c>
      <c r="D12959" s="1" t="s">
        <v>12997</v>
      </c>
      <c r="E12959" s="573">
        <f ca="1">SUMIF('BKAS IDR'!$E$10:$E$44,$C12959,'BKAS IDR'!$N$10:$N$43)</f>
        <v>0</v>
      </c>
      <c r="F12959" s="573"/>
    </row>
    <row r="12960" spans="3:6" ht="15" customHeight="1">
      <c r="C12960" s="53" t="s">
        <v>3863</v>
      </c>
      <c r="D12960" s="1" t="s">
        <v>12998</v>
      </c>
      <c r="E12960" s="573">
        <f ca="1">SUMIF('BKAS IDR'!$E$10:$E$44,$C12960,'BKAS IDR'!$N$10:$N$43)</f>
        <v>0</v>
      </c>
      <c r="F12960" s="573"/>
    </row>
    <row r="12961" spans="3:6" ht="15" customHeight="1">
      <c r="C12961" s="53" t="s">
        <v>3864</v>
      </c>
      <c r="D12961" s="1" t="s">
        <v>12999</v>
      </c>
      <c r="E12961" s="573">
        <f ca="1">SUMIF('BKAS IDR'!$E$10:$E$44,$C12961,'BKAS IDR'!$N$10:$N$43)</f>
        <v>0</v>
      </c>
      <c r="F12961" s="573"/>
    </row>
    <row r="12962" spans="3:6" ht="15" customHeight="1">
      <c r="C12962" s="53" t="s">
        <v>3865</v>
      </c>
      <c r="D12962" s="1" t="s">
        <v>13000</v>
      </c>
      <c r="E12962" s="573">
        <f ca="1">SUMIF('BKAS IDR'!$E$10:$E$44,$C12962,'BKAS IDR'!$N$10:$N$43)</f>
        <v>0</v>
      </c>
      <c r="F12962" s="573"/>
    </row>
    <row r="12963" spans="3:6" ht="15" customHeight="1">
      <c r="C12963" s="53" t="s">
        <v>3866</v>
      </c>
      <c r="D12963" s="1" t="s">
        <v>13001</v>
      </c>
      <c r="E12963" s="573">
        <f ca="1">SUMIF('BKAS IDR'!$E$10:$E$44,$C12963,'BKAS IDR'!$N$10:$N$43)</f>
        <v>0</v>
      </c>
      <c r="F12963" s="573"/>
    </row>
    <row r="12964" spans="3:6" ht="15" customHeight="1">
      <c r="C12964" s="53" t="s">
        <v>3867</v>
      </c>
      <c r="D12964" s="1" t="s">
        <v>13002</v>
      </c>
      <c r="E12964" s="573">
        <f ca="1">SUMIF('BKAS IDR'!$E$10:$E$44,$C12964,'BKAS IDR'!$N$10:$N$43)</f>
        <v>0</v>
      </c>
      <c r="F12964" s="573"/>
    </row>
    <row r="12965" spans="3:6" ht="15" customHeight="1">
      <c r="C12965" s="53" t="s">
        <v>3868</v>
      </c>
      <c r="D12965" s="1" t="s">
        <v>13003</v>
      </c>
      <c r="E12965" s="573">
        <f ca="1">SUMIF('BKAS IDR'!$E$10:$E$44,$C12965,'BKAS IDR'!$N$10:$N$43)</f>
        <v>0</v>
      </c>
      <c r="F12965" s="573"/>
    </row>
    <row r="12966" spans="3:6" ht="15" customHeight="1">
      <c r="C12966" s="53" t="s">
        <v>3869</v>
      </c>
      <c r="D12966" s="1" t="s">
        <v>12883</v>
      </c>
      <c r="E12966" s="573">
        <f ca="1">SUMIF('BKAS IDR'!$E$10:$E$44,$C12966,'BKAS IDR'!$N$10:$N$43)</f>
        <v>0</v>
      </c>
      <c r="F12966" s="573"/>
    </row>
    <row r="12967" spans="3:6" ht="15" customHeight="1">
      <c r="C12967" s="53" t="s">
        <v>3870</v>
      </c>
      <c r="D12967" s="1" t="s">
        <v>13004</v>
      </c>
      <c r="E12967" s="573">
        <f ca="1">SUMIF('BKAS IDR'!$E$10:$E$44,$C12967,'BKAS IDR'!$N$10:$N$43)</f>
        <v>0</v>
      </c>
      <c r="F12967" s="573"/>
    </row>
    <row r="12968" spans="3:6" ht="15" customHeight="1">
      <c r="C12968" s="53" t="s">
        <v>3871</v>
      </c>
      <c r="D12968" s="1" t="s">
        <v>13005</v>
      </c>
      <c r="E12968" s="573">
        <f ca="1">SUMIF('BKAS IDR'!$E$10:$E$44,$C12968,'BKAS IDR'!$N$10:$N$43)</f>
        <v>0</v>
      </c>
      <c r="F12968" s="573"/>
    </row>
    <row r="12969" spans="3:6" ht="15" customHeight="1">
      <c r="C12969" s="53" t="s">
        <v>3872</v>
      </c>
      <c r="D12969" s="1" t="s">
        <v>13006</v>
      </c>
      <c r="E12969" s="573">
        <f ca="1">SUMIF('BKAS IDR'!$E$10:$E$44,$C12969,'BKAS IDR'!$N$10:$N$43)</f>
        <v>0</v>
      </c>
      <c r="F12969" s="573"/>
    </row>
    <row r="12970" spans="3:6" ht="15" customHeight="1">
      <c r="C12970" s="53" t="s">
        <v>3873</v>
      </c>
      <c r="D12970" s="1" t="s">
        <v>13007</v>
      </c>
      <c r="E12970" s="573">
        <f ca="1">SUMIF('BKAS IDR'!$E$10:$E$44,$C12970,'BKAS IDR'!$N$10:$N$43)</f>
        <v>0</v>
      </c>
      <c r="F12970" s="573"/>
    </row>
    <row r="12971" spans="3:6" ht="15" customHeight="1">
      <c r="C12971" s="53" t="s">
        <v>3874</v>
      </c>
      <c r="D12971" s="1" t="s">
        <v>13008</v>
      </c>
      <c r="E12971" s="573">
        <f ca="1">SUMIF('BKAS IDR'!$E$10:$E$44,$C12971,'BKAS IDR'!$N$10:$N$43)</f>
        <v>0</v>
      </c>
      <c r="F12971" s="573"/>
    </row>
    <row r="12972" spans="3:6" ht="15" customHeight="1">
      <c r="C12972" s="53" t="s">
        <v>3875</v>
      </c>
      <c r="D12972" s="1" t="s">
        <v>13009</v>
      </c>
      <c r="E12972" s="573">
        <f ca="1">SUMIF('BKAS IDR'!$E$10:$E$44,$C12972,'BKAS IDR'!$N$10:$N$43)</f>
        <v>0</v>
      </c>
      <c r="F12972" s="573"/>
    </row>
    <row r="12973" spans="3:6" ht="15" customHeight="1">
      <c r="C12973" s="53" t="s">
        <v>3876</v>
      </c>
      <c r="D12973" s="1" t="s">
        <v>13010</v>
      </c>
      <c r="E12973" s="573">
        <f ca="1">SUMIF('BKAS IDR'!$E$10:$E$44,$C12973,'BKAS IDR'!$N$10:$N$43)</f>
        <v>0</v>
      </c>
      <c r="F12973" s="573"/>
    </row>
    <row r="12974" spans="3:6" ht="15" customHeight="1">
      <c r="C12974" s="53" t="s">
        <v>3877</v>
      </c>
      <c r="D12974" s="1" t="s">
        <v>13011</v>
      </c>
      <c r="E12974" s="573">
        <f ca="1">SUMIF('BKAS IDR'!$E$10:$E$44,$C12974,'BKAS IDR'!$N$10:$N$43)</f>
        <v>0</v>
      </c>
      <c r="F12974" s="573"/>
    </row>
    <row r="12975" spans="3:6" ht="15" customHeight="1">
      <c r="C12975" s="53" t="s">
        <v>3878</v>
      </c>
      <c r="D12975" s="1" t="s">
        <v>13012</v>
      </c>
      <c r="E12975" s="573">
        <f ca="1">SUMIF('BKAS IDR'!$E$10:$E$44,$C12975,'BKAS IDR'!$N$10:$N$43)</f>
        <v>0</v>
      </c>
      <c r="F12975" s="573"/>
    </row>
    <row r="12976" spans="3:6" ht="15" customHeight="1">
      <c r="C12976" s="53" t="s">
        <v>3879</v>
      </c>
      <c r="D12976" s="1" t="s">
        <v>13013</v>
      </c>
      <c r="E12976" s="573">
        <f ca="1">SUMIF('BKAS IDR'!$E$10:$E$44,$C12976,'BKAS IDR'!$N$10:$N$43)</f>
        <v>0</v>
      </c>
      <c r="F12976" s="573"/>
    </row>
    <row r="12977" spans="3:6" ht="15" customHeight="1">
      <c r="C12977" s="53" t="s">
        <v>3880</v>
      </c>
      <c r="D12977" s="1" t="s">
        <v>13014</v>
      </c>
      <c r="E12977" s="573">
        <f ca="1">SUMIF('BKAS IDR'!$E$10:$E$44,$C12977,'BKAS IDR'!$N$10:$N$43)</f>
        <v>0</v>
      </c>
      <c r="F12977" s="573"/>
    </row>
    <row r="12978" spans="3:6" ht="15" customHeight="1">
      <c r="C12978" s="53" t="s">
        <v>3881</v>
      </c>
      <c r="D12978" s="1" t="s">
        <v>13015</v>
      </c>
      <c r="E12978" s="573">
        <f ca="1">SUMIF('BKAS IDR'!$E$10:$E$44,$C12978,'BKAS IDR'!$N$10:$N$43)</f>
        <v>0</v>
      </c>
      <c r="F12978" s="573"/>
    </row>
    <row r="12979" spans="3:6" ht="15" customHeight="1">
      <c r="C12979" s="53" t="s">
        <v>3882</v>
      </c>
      <c r="D12979" s="1" t="s">
        <v>13016</v>
      </c>
      <c r="E12979" s="573">
        <f ca="1">SUMIF('BKAS IDR'!$E$10:$E$44,$C12979,'BKAS IDR'!$N$10:$N$43)</f>
        <v>0</v>
      </c>
      <c r="F12979" s="573"/>
    </row>
    <row r="12980" spans="3:6" ht="15" customHeight="1">
      <c r="C12980" s="53" t="s">
        <v>3883</v>
      </c>
      <c r="D12980" s="1" t="s">
        <v>13017</v>
      </c>
      <c r="E12980" s="573">
        <f ca="1">SUMIF('BKAS IDR'!$E$10:$E$44,$C12980,'BKAS IDR'!$N$10:$N$43)</f>
        <v>0</v>
      </c>
      <c r="F12980" s="573"/>
    </row>
    <row r="12981" spans="3:6" ht="15" customHeight="1">
      <c r="C12981" s="53" t="s">
        <v>3884</v>
      </c>
      <c r="D12981" s="1" t="s">
        <v>13018</v>
      </c>
      <c r="E12981" s="573">
        <f ca="1">SUMIF('BKAS IDR'!$E$10:$E$44,$C12981,'BKAS IDR'!$N$10:$N$43)</f>
        <v>0</v>
      </c>
      <c r="F12981" s="573"/>
    </row>
    <row r="12982" spans="3:6" ht="15" customHeight="1">
      <c r="C12982" s="53" t="s">
        <v>3885</v>
      </c>
      <c r="D12982" s="1" t="s">
        <v>13019</v>
      </c>
      <c r="E12982" s="573">
        <f ca="1">SUMIF('BKAS IDR'!$E$10:$E$44,$C12982,'BKAS IDR'!$N$10:$N$43)</f>
        <v>0</v>
      </c>
      <c r="F12982" s="573"/>
    </row>
    <row r="12983" spans="3:6" ht="15" customHeight="1">
      <c r="C12983" s="53" t="s">
        <v>3886</v>
      </c>
      <c r="D12983" s="1" t="s">
        <v>13020</v>
      </c>
      <c r="E12983" s="573">
        <f ca="1">SUMIF('BKAS IDR'!$E$10:$E$44,$C12983,'BKAS IDR'!$N$10:$N$43)</f>
        <v>0</v>
      </c>
      <c r="F12983" s="573"/>
    </row>
    <row r="12984" spans="3:6" ht="15" customHeight="1">
      <c r="C12984" s="53" t="s">
        <v>3887</v>
      </c>
      <c r="D12984" s="1" t="s">
        <v>13021</v>
      </c>
      <c r="E12984" s="573">
        <f ca="1">SUMIF('BKAS IDR'!$E$10:$E$44,$C12984,'BKAS IDR'!$N$10:$N$43)</f>
        <v>0</v>
      </c>
      <c r="F12984" s="573"/>
    </row>
    <row r="12985" spans="3:6" ht="15" customHeight="1">
      <c r="C12985" s="53" t="s">
        <v>3888</v>
      </c>
      <c r="D12985" s="1" t="s">
        <v>13022</v>
      </c>
      <c r="E12985" s="573">
        <f ca="1">SUMIF('BKAS IDR'!$E$10:$E$44,$C12985,'BKAS IDR'!$N$10:$N$43)</f>
        <v>0</v>
      </c>
      <c r="F12985" s="573"/>
    </row>
    <row r="12986" spans="3:6" ht="15" customHeight="1">
      <c r="C12986" s="53" t="s">
        <v>3889</v>
      </c>
      <c r="D12986" s="1" t="s">
        <v>13023</v>
      </c>
      <c r="E12986" s="573">
        <f ca="1">SUMIF('BKAS IDR'!$E$10:$E$44,$C12986,'BKAS IDR'!$N$10:$N$43)</f>
        <v>0</v>
      </c>
      <c r="F12986" s="573"/>
    </row>
    <row r="12987" spans="3:6" ht="15" customHeight="1">
      <c r="C12987" s="53" t="s">
        <v>3890</v>
      </c>
      <c r="D12987" s="1" t="s">
        <v>13024</v>
      </c>
      <c r="E12987" s="573">
        <f ca="1">SUMIF('BKAS IDR'!$E$10:$E$44,$C12987,'BKAS IDR'!$N$10:$N$43)</f>
        <v>0</v>
      </c>
      <c r="F12987" s="573"/>
    </row>
    <row r="12988" spans="3:6" ht="15" customHeight="1">
      <c r="C12988" s="53" t="s">
        <v>3891</v>
      </c>
      <c r="D12988" s="1" t="s">
        <v>13025</v>
      </c>
      <c r="E12988" s="573">
        <f ca="1">SUMIF('BKAS IDR'!$E$10:$E$44,$C12988,'BKAS IDR'!$N$10:$N$43)</f>
        <v>0</v>
      </c>
      <c r="F12988" s="573"/>
    </row>
    <row r="12989" spans="3:6" ht="15" customHeight="1">
      <c r="C12989" s="53" t="s">
        <v>3892</v>
      </c>
      <c r="D12989" s="1" t="s">
        <v>13026</v>
      </c>
      <c r="E12989" s="573">
        <f ca="1">SUMIF('BKAS IDR'!$E$10:$E$44,$C12989,'BKAS IDR'!$N$10:$N$43)</f>
        <v>0</v>
      </c>
      <c r="F12989" s="573"/>
    </row>
    <row r="12990" spans="3:6" ht="15" customHeight="1">
      <c r="C12990" s="53" t="s">
        <v>3893</v>
      </c>
      <c r="D12990" s="1" t="s">
        <v>13027</v>
      </c>
      <c r="E12990" s="573">
        <f ca="1">SUMIF('BKAS IDR'!$E$10:$E$44,$C12990,'BKAS IDR'!$N$10:$N$43)</f>
        <v>0</v>
      </c>
      <c r="F12990" s="573"/>
    </row>
    <row r="12991" spans="3:6" ht="15" customHeight="1">
      <c r="C12991" s="53" t="s">
        <v>3894</v>
      </c>
      <c r="D12991" s="1" t="s">
        <v>13028</v>
      </c>
      <c r="E12991" s="573">
        <f ca="1">SUMIF('BKAS IDR'!$E$10:$E$44,$C12991,'BKAS IDR'!$N$10:$N$43)</f>
        <v>0</v>
      </c>
      <c r="F12991" s="573"/>
    </row>
    <row r="12992" spans="3:6" ht="15" customHeight="1">
      <c r="C12992" s="53" t="s">
        <v>3895</v>
      </c>
      <c r="D12992" s="1" t="s">
        <v>13029</v>
      </c>
      <c r="E12992" s="573">
        <f ca="1">SUMIF('BKAS IDR'!$E$10:$E$44,$C12992,'BKAS IDR'!$N$10:$N$43)</f>
        <v>0</v>
      </c>
      <c r="F12992" s="573"/>
    </row>
    <row r="12993" spans="3:6" ht="15" customHeight="1">
      <c r="C12993" s="53" t="s">
        <v>3896</v>
      </c>
      <c r="D12993" s="1" t="s">
        <v>13030</v>
      </c>
      <c r="E12993" s="573">
        <f ca="1">SUMIF('BKAS IDR'!$E$10:$E$44,$C12993,'BKAS IDR'!$N$10:$N$43)</f>
        <v>0</v>
      </c>
      <c r="F12993" s="573"/>
    </row>
    <row r="12994" spans="3:6" ht="15" customHeight="1">
      <c r="C12994" s="53" t="s">
        <v>3897</v>
      </c>
      <c r="D12994" s="1" t="s">
        <v>13031</v>
      </c>
      <c r="E12994" s="573">
        <f ca="1">SUMIF('BKAS IDR'!$E$10:$E$44,$C12994,'BKAS IDR'!$N$10:$N$43)</f>
        <v>0</v>
      </c>
      <c r="F12994" s="573"/>
    </row>
    <row r="12995" spans="3:6" ht="15" customHeight="1">
      <c r="C12995" s="53" t="s">
        <v>3898</v>
      </c>
      <c r="D12995" s="1" t="s">
        <v>13032</v>
      </c>
      <c r="E12995" s="573">
        <f ca="1">SUMIF('BKAS IDR'!$E$10:$E$44,$C12995,'BKAS IDR'!$N$10:$N$43)</f>
        <v>0</v>
      </c>
      <c r="F12995" s="573"/>
    </row>
    <row r="12996" spans="3:6" ht="15" customHeight="1">
      <c r="C12996" s="53" t="s">
        <v>3899</v>
      </c>
      <c r="D12996" s="1" t="s">
        <v>13033</v>
      </c>
      <c r="E12996" s="573">
        <f ca="1">SUMIF('BKAS IDR'!$E$10:$E$44,$C12996,'BKAS IDR'!$N$10:$N$43)</f>
        <v>0</v>
      </c>
      <c r="F12996" s="573"/>
    </row>
    <row r="12997" spans="3:6" ht="15" customHeight="1">
      <c r="C12997" s="53" t="s">
        <v>3900</v>
      </c>
      <c r="D12997" s="1" t="s">
        <v>13034</v>
      </c>
      <c r="E12997" s="573">
        <f ca="1">SUMIF('BKAS IDR'!$E$10:$E$44,$C12997,'BKAS IDR'!$N$10:$N$43)</f>
        <v>0</v>
      </c>
      <c r="F12997" s="573"/>
    </row>
    <row r="12998" spans="3:6" ht="15" customHeight="1">
      <c r="C12998" s="53" t="s">
        <v>3901</v>
      </c>
      <c r="D12998" s="1" t="s">
        <v>13035</v>
      </c>
      <c r="E12998" s="573">
        <f ca="1">SUMIF('BKAS IDR'!$E$10:$E$44,$C12998,'BKAS IDR'!$N$10:$N$43)</f>
        <v>0</v>
      </c>
      <c r="F12998" s="573"/>
    </row>
    <row r="12999" spans="3:6" ht="15" customHeight="1">
      <c r="C12999" s="53" t="s">
        <v>3902</v>
      </c>
      <c r="D12999" s="1" t="s">
        <v>13036</v>
      </c>
      <c r="E12999" s="573">
        <f ca="1">SUMIF('BKAS IDR'!$E$10:$E$44,$C12999,'BKAS IDR'!$N$10:$N$43)</f>
        <v>0</v>
      </c>
      <c r="F12999" s="573"/>
    </row>
    <row r="13000" spans="3:6" ht="15" customHeight="1">
      <c r="C13000" s="53" t="s">
        <v>3903</v>
      </c>
      <c r="D13000" s="1" t="s">
        <v>13037</v>
      </c>
      <c r="E13000" s="573">
        <f ca="1">SUMIF('BKAS IDR'!$E$10:$E$44,$C13000,'BKAS IDR'!$N$10:$N$43)</f>
        <v>0</v>
      </c>
      <c r="F13000" s="573"/>
    </row>
    <row r="13001" spans="3:6" ht="15" customHeight="1">
      <c r="C13001" s="53" t="s">
        <v>3904</v>
      </c>
      <c r="D13001" s="1" t="s">
        <v>13038</v>
      </c>
      <c r="E13001" s="573">
        <f ca="1">SUMIF('BKAS IDR'!$E$10:$E$44,$C13001,'BKAS IDR'!$N$10:$N$43)</f>
        <v>0</v>
      </c>
      <c r="F13001" s="573"/>
    </row>
    <row r="13002" spans="3:6" ht="15" customHeight="1">
      <c r="C13002" s="53" t="s">
        <v>3905</v>
      </c>
      <c r="D13002" s="1" t="s">
        <v>13039</v>
      </c>
      <c r="E13002" s="573">
        <f ca="1">SUMIF('BKAS IDR'!$E$10:$E$44,$C13002,'BKAS IDR'!$N$10:$N$43)</f>
        <v>0</v>
      </c>
      <c r="F13002" s="573"/>
    </row>
    <row r="13003" spans="3:6" ht="15" customHeight="1">
      <c r="C13003" s="53" t="s">
        <v>3906</v>
      </c>
      <c r="D13003" s="1" t="s">
        <v>13040</v>
      </c>
      <c r="E13003" s="573">
        <f ca="1">SUMIF('BKAS IDR'!$E$10:$E$44,$C13003,'BKAS IDR'!$N$10:$N$43)</f>
        <v>0</v>
      </c>
      <c r="F13003" s="573"/>
    </row>
    <row r="13004" spans="3:6" ht="15" customHeight="1">
      <c r="C13004" s="53" t="s">
        <v>3907</v>
      </c>
      <c r="D13004" s="1" t="s">
        <v>13041</v>
      </c>
      <c r="E13004" s="573">
        <f ca="1">SUMIF('BKAS IDR'!$E$10:$E$44,$C13004,'BKAS IDR'!$N$10:$N$43)</f>
        <v>0</v>
      </c>
      <c r="F13004" s="573"/>
    </row>
    <row r="13005" spans="3:6" ht="15" customHeight="1">
      <c r="C13005" s="53" t="s">
        <v>3908</v>
      </c>
      <c r="D13005" s="1" t="s">
        <v>13042</v>
      </c>
      <c r="E13005" s="573">
        <f ca="1">SUMIF('BKAS IDR'!$E$10:$E$44,$C13005,'BKAS IDR'!$N$10:$N$43)</f>
        <v>0</v>
      </c>
      <c r="F13005" s="573"/>
    </row>
    <row r="13006" spans="3:6" ht="15" customHeight="1">
      <c r="C13006" s="53" t="s">
        <v>3909</v>
      </c>
      <c r="D13006" s="1" t="s">
        <v>13043</v>
      </c>
      <c r="E13006" s="573">
        <f ca="1">SUMIF('BKAS IDR'!$E$10:$E$44,$C13006,'BKAS IDR'!$N$10:$N$43)</f>
        <v>0</v>
      </c>
      <c r="F13006" s="573"/>
    </row>
    <row r="13007" spans="3:6" ht="15" customHeight="1">
      <c r="C13007" s="53" t="s">
        <v>3910</v>
      </c>
      <c r="D13007" s="1" t="s">
        <v>13044</v>
      </c>
      <c r="E13007" s="573">
        <f ca="1">SUMIF('BKAS IDR'!$E$10:$E$44,$C13007,'BKAS IDR'!$N$10:$N$43)</f>
        <v>0</v>
      </c>
      <c r="F13007" s="573"/>
    </row>
    <row r="13008" spans="3:6" ht="15" customHeight="1">
      <c r="C13008" s="53" t="s">
        <v>3911</v>
      </c>
      <c r="D13008" s="1" t="s">
        <v>13045</v>
      </c>
      <c r="E13008" s="573">
        <f ca="1">SUMIF('BKAS IDR'!$E$10:$E$44,$C13008,'BKAS IDR'!$N$10:$N$43)</f>
        <v>0</v>
      </c>
      <c r="F13008" s="573"/>
    </row>
    <row r="13009" spans="3:6" ht="15" customHeight="1">
      <c r="C13009" s="53" t="s">
        <v>3912</v>
      </c>
      <c r="D13009" s="1" t="s">
        <v>13046</v>
      </c>
      <c r="E13009" s="573">
        <f ca="1">SUMIF('BKAS IDR'!$E$10:$E$44,$C13009,'BKAS IDR'!$N$10:$N$43)</f>
        <v>0</v>
      </c>
      <c r="F13009" s="573"/>
    </row>
    <row r="13010" spans="3:6" ht="15" customHeight="1">
      <c r="C13010" s="53" t="s">
        <v>3913</v>
      </c>
      <c r="D13010" s="1" t="s">
        <v>13047</v>
      </c>
      <c r="E13010" s="573">
        <f ca="1">SUMIF('BKAS IDR'!$E$10:$E$44,$C13010,'BKAS IDR'!$N$10:$N$43)</f>
        <v>0</v>
      </c>
      <c r="F13010" s="573"/>
    </row>
    <row r="13011" spans="3:6" ht="15" customHeight="1">
      <c r="C13011" s="53" t="s">
        <v>3914</v>
      </c>
      <c r="D13011" s="1" t="s">
        <v>13048</v>
      </c>
      <c r="E13011" s="573">
        <f ca="1">SUMIF('BKAS IDR'!$E$10:$E$44,$C13011,'BKAS IDR'!$N$10:$N$43)</f>
        <v>0</v>
      </c>
      <c r="F13011" s="573"/>
    </row>
    <row r="13012" spans="3:6" ht="15" customHeight="1">
      <c r="C13012" s="53" t="s">
        <v>3915</v>
      </c>
      <c r="D13012" s="1" t="s">
        <v>13049</v>
      </c>
      <c r="E13012" s="573">
        <f ca="1">SUMIF('BKAS IDR'!$E$10:$E$44,$C13012,'BKAS IDR'!$N$10:$N$43)</f>
        <v>0</v>
      </c>
      <c r="F13012" s="573"/>
    </row>
    <row r="13013" spans="3:6" ht="15" customHeight="1">
      <c r="C13013" s="53" t="s">
        <v>3916</v>
      </c>
      <c r="D13013" s="1" t="s">
        <v>13050</v>
      </c>
      <c r="E13013" s="573">
        <f ca="1">SUMIF('BKAS IDR'!$E$10:$E$44,$C13013,'BKAS IDR'!$N$10:$N$43)</f>
        <v>0</v>
      </c>
      <c r="F13013" s="573"/>
    </row>
    <row r="13014" spans="3:6" ht="15" customHeight="1">
      <c r="C13014" s="53" t="s">
        <v>3917</v>
      </c>
      <c r="D13014" s="1" t="s">
        <v>13051</v>
      </c>
      <c r="E13014" s="573">
        <f ca="1">SUMIF('BKAS IDR'!$E$10:$E$44,$C13014,'BKAS IDR'!$N$10:$N$43)</f>
        <v>0</v>
      </c>
      <c r="F13014" s="573"/>
    </row>
    <row r="13015" spans="3:6" ht="15" customHeight="1">
      <c r="C13015" s="53" t="s">
        <v>3918</v>
      </c>
      <c r="D13015" s="1" t="s">
        <v>13052</v>
      </c>
      <c r="E13015" s="573">
        <f ca="1">SUMIF('BKAS IDR'!$E$10:$E$44,$C13015,'BKAS IDR'!$N$10:$N$43)</f>
        <v>0</v>
      </c>
      <c r="F13015" s="573"/>
    </row>
    <row r="13016" spans="3:6" ht="15" customHeight="1">
      <c r="C13016" s="53" t="s">
        <v>3919</v>
      </c>
      <c r="D13016" s="1" t="s">
        <v>13053</v>
      </c>
      <c r="E13016" s="573">
        <f ca="1">SUMIF('BKAS IDR'!$E$10:$E$44,$C13016,'BKAS IDR'!$N$10:$N$43)</f>
        <v>0</v>
      </c>
      <c r="F13016" s="573"/>
    </row>
    <row r="13017" spans="3:6" ht="15" customHeight="1">
      <c r="C13017" s="53" t="s">
        <v>3920</v>
      </c>
      <c r="D13017" s="1" t="s">
        <v>13054</v>
      </c>
      <c r="E13017" s="573">
        <f ca="1">SUMIF('BKAS IDR'!$E$10:$E$44,$C13017,'BKAS IDR'!$N$10:$N$43)</f>
        <v>0</v>
      </c>
      <c r="F13017" s="573"/>
    </row>
    <row r="13018" spans="3:6" ht="15" customHeight="1">
      <c r="C13018" s="53" t="s">
        <v>3921</v>
      </c>
      <c r="D13018" s="1" t="s">
        <v>13055</v>
      </c>
      <c r="E13018" s="573">
        <f ca="1">SUMIF('BKAS IDR'!$E$10:$E$44,$C13018,'BKAS IDR'!$N$10:$N$43)</f>
        <v>0</v>
      </c>
      <c r="F13018" s="573"/>
    </row>
    <row r="13019" spans="3:6" ht="15" customHeight="1">
      <c r="C13019" s="53" t="s">
        <v>3922</v>
      </c>
      <c r="D13019" s="1" t="s">
        <v>13056</v>
      </c>
      <c r="E13019" s="573">
        <f ca="1">SUMIF('BKAS IDR'!$E$10:$E$44,$C13019,'BKAS IDR'!$N$10:$N$43)</f>
        <v>0</v>
      </c>
      <c r="F13019" s="573"/>
    </row>
    <row r="13020" spans="3:6" ht="15" customHeight="1">
      <c r="C13020" s="53" t="s">
        <v>3923</v>
      </c>
      <c r="D13020" s="1" t="s">
        <v>13057</v>
      </c>
      <c r="E13020" s="573">
        <f ca="1">SUMIF('BKAS IDR'!$E$10:$E$44,$C13020,'BKAS IDR'!$N$10:$N$43)</f>
        <v>0</v>
      </c>
      <c r="F13020" s="573"/>
    </row>
    <row r="13021" spans="3:6" ht="15" customHeight="1">
      <c r="C13021" s="53" t="s">
        <v>3924</v>
      </c>
      <c r="D13021" s="1" t="s">
        <v>13058</v>
      </c>
      <c r="E13021" s="573">
        <f ca="1">SUMIF('BKAS IDR'!$E$10:$E$44,$C13021,'BKAS IDR'!$N$10:$N$43)</f>
        <v>0</v>
      </c>
      <c r="F13021" s="573"/>
    </row>
    <row r="13022" spans="3:6" ht="15" customHeight="1">
      <c r="C13022" s="53" t="s">
        <v>3925</v>
      </c>
      <c r="D13022" s="1" t="s">
        <v>13058</v>
      </c>
      <c r="E13022" s="573">
        <f ca="1">SUMIF('BKAS IDR'!$E$10:$E$44,$C13022,'BKAS IDR'!$N$10:$N$43)</f>
        <v>0</v>
      </c>
      <c r="F13022" s="573"/>
    </row>
    <row r="13023" spans="3:6" ht="15" customHeight="1">
      <c r="C13023" s="53" t="s">
        <v>3926</v>
      </c>
      <c r="D13023" s="1" t="s">
        <v>13059</v>
      </c>
      <c r="E13023" s="573">
        <f ca="1">SUMIF('BKAS IDR'!$E$10:$E$44,$C13023,'BKAS IDR'!$N$10:$N$43)</f>
        <v>0</v>
      </c>
      <c r="F13023" s="573"/>
    </row>
    <row r="13024" spans="3:6" ht="15" customHeight="1">
      <c r="C13024" s="53" t="s">
        <v>3927</v>
      </c>
      <c r="D13024" s="1" t="s">
        <v>13060</v>
      </c>
      <c r="E13024" s="573">
        <f ca="1">SUMIF('BKAS IDR'!$E$10:$E$44,$C13024,'BKAS IDR'!$N$10:$N$43)</f>
        <v>0</v>
      </c>
      <c r="F13024" s="573"/>
    </row>
    <row r="13025" spans="3:6" ht="15" customHeight="1">
      <c r="C13025" s="53" t="s">
        <v>3928</v>
      </c>
      <c r="D13025" s="1" t="s">
        <v>13061</v>
      </c>
      <c r="E13025" s="573">
        <f ca="1">SUMIF('BKAS IDR'!$E$10:$E$44,$C13025,'BKAS IDR'!$N$10:$N$43)</f>
        <v>0</v>
      </c>
      <c r="F13025" s="573"/>
    </row>
    <row r="13026" spans="3:6" ht="15" customHeight="1">
      <c r="C13026" s="53" t="s">
        <v>3929</v>
      </c>
      <c r="D13026" s="1" t="s">
        <v>13062</v>
      </c>
      <c r="E13026" s="573">
        <f ca="1">SUMIF('BKAS IDR'!$E$10:$E$44,$C13026,'BKAS IDR'!$N$10:$N$43)</f>
        <v>0</v>
      </c>
      <c r="F13026" s="573"/>
    </row>
    <row r="13027" spans="3:6" ht="15" customHeight="1">
      <c r="C13027" s="53" t="s">
        <v>3930</v>
      </c>
      <c r="D13027" s="1" t="s">
        <v>13063</v>
      </c>
      <c r="E13027" s="573">
        <f ca="1">SUMIF('BKAS IDR'!$E$10:$E$44,$C13027,'BKAS IDR'!$N$10:$N$43)</f>
        <v>0</v>
      </c>
      <c r="F13027" s="573"/>
    </row>
    <row r="13028" spans="3:6" ht="15" customHeight="1">
      <c r="C13028" s="53" t="s">
        <v>3931</v>
      </c>
      <c r="D13028" s="1" t="s">
        <v>13064</v>
      </c>
      <c r="E13028" s="573">
        <f ca="1">SUMIF('BKAS IDR'!$E$10:$E$44,$C13028,'BKAS IDR'!$N$10:$N$43)</f>
        <v>0</v>
      </c>
      <c r="F13028" s="573"/>
    </row>
    <row r="13029" spans="3:6" ht="15" customHeight="1">
      <c r="C13029" s="53" t="s">
        <v>3932</v>
      </c>
      <c r="D13029" s="1" t="s">
        <v>13065</v>
      </c>
      <c r="E13029" s="573">
        <f ca="1">SUMIF('BKAS IDR'!$E$10:$E$44,$C13029,'BKAS IDR'!$N$10:$N$43)</f>
        <v>0</v>
      </c>
      <c r="F13029" s="573"/>
    </row>
    <row r="13030" spans="3:6" ht="15" customHeight="1">
      <c r="C13030" s="53" t="s">
        <v>3933</v>
      </c>
      <c r="D13030" s="1" t="s">
        <v>13065</v>
      </c>
      <c r="E13030" s="573">
        <f ca="1">SUMIF('BKAS IDR'!$E$10:$E$44,$C13030,'BKAS IDR'!$N$10:$N$43)</f>
        <v>0</v>
      </c>
      <c r="F13030" s="573"/>
    </row>
    <row r="13031" spans="3:6" ht="15" customHeight="1">
      <c r="C13031" s="53" t="s">
        <v>3934</v>
      </c>
      <c r="D13031" s="1" t="s">
        <v>13065</v>
      </c>
      <c r="E13031" s="573">
        <f ca="1">SUMIF('BKAS IDR'!$E$10:$E$44,$C13031,'BKAS IDR'!$N$10:$N$43)</f>
        <v>0</v>
      </c>
      <c r="F13031" s="573"/>
    </row>
    <row r="13032" spans="3:6" ht="15" customHeight="1">
      <c r="C13032" s="53" t="s">
        <v>3935</v>
      </c>
      <c r="D13032" s="1" t="s">
        <v>13065</v>
      </c>
      <c r="E13032" s="573">
        <f ca="1">SUMIF('BKAS IDR'!$E$10:$E$44,$C13032,'BKAS IDR'!$N$10:$N$43)</f>
        <v>0</v>
      </c>
      <c r="F13032" s="573"/>
    </row>
    <row r="13033" spans="3:6" ht="15" customHeight="1">
      <c r="C13033" s="53" t="s">
        <v>3936</v>
      </c>
      <c r="D13033" s="1" t="s">
        <v>13066</v>
      </c>
      <c r="E13033" s="573">
        <f ca="1">SUMIF('BKAS IDR'!$E$10:$E$44,$C13033,'BKAS IDR'!$N$10:$N$43)</f>
        <v>0</v>
      </c>
      <c r="F13033" s="573"/>
    </row>
    <row r="13034" spans="3:6" ht="15" customHeight="1">
      <c r="C13034" s="53" t="s">
        <v>3937</v>
      </c>
      <c r="D13034" s="1" t="s">
        <v>13067</v>
      </c>
      <c r="E13034" s="573">
        <f ca="1">SUMIF('BKAS IDR'!$E$10:$E$44,$C13034,'BKAS IDR'!$N$10:$N$43)</f>
        <v>0</v>
      </c>
      <c r="F13034" s="573"/>
    </row>
    <row r="13035" spans="3:6" ht="15" customHeight="1">
      <c r="C13035" s="53" t="s">
        <v>3938</v>
      </c>
      <c r="D13035" s="1" t="s">
        <v>13068</v>
      </c>
      <c r="E13035" s="573">
        <f ca="1">SUMIF('BKAS IDR'!$E$10:$E$44,$C13035,'BKAS IDR'!$N$10:$N$43)</f>
        <v>0</v>
      </c>
      <c r="F13035" s="573"/>
    </row>
    <row r="13036" spans="3:6" ht="15" customHeight="1">
      <c r="C13036" s="53" t="s">
        <v>3939</v>
      </c>
      <c r="D13036" s="1" t="s">
        <v>13069</v>
      </c>
      <c r="E13036" s="573">
        <f ca="1">SUMIF('BKAS IDR'!$E$10:$E$44,$C13036,'BKAS IDR'!$N$10:$N$43)</f>
        <v>0</v>
      </c>
      <c r="F13036" s="573"/>
    </row>
    <row r="13037" spans="3:6" ht="15" customHeight="1">
      <c r="C13037" s="53" t="s">
        <v>3940</v>
      </c>
      <c r="D13037" s="1" t="s">
        <v>13070</v>
      </c>
      <c r="E13037" s="573">
        <f ca="1">SUMIF('BKAS IDR'!$E$10:$E$44,$C13037,'BKAS IDR'!$N$10:$N$43)</f>
        <v>0</v>
      </c>
      <c r="F13037" s="573"/>
    </row>
    <row r="13038" spans="3:6" ht="15" customHeight="1">
      <c r="C13038" s="53" t="s">
        <v>3941</v>
      </c>
      <c r="D13038" s="1" t="s">
        <v>13071</v>
      </c>
      <c r="E13038" s="573">
        <f ca="1">SUMIF('BKAS IDR'!$E$10:$E$44,$C13038,'BKAS IDR'!$N$10:$N$43)</f>
        <v>0</v>
      </c>
      <c r="F13038" s="573"/>
    </row>
    <row r="13039" spans="3:6" ht="15" customHeight="1">
      <c r="C13039" s="53" t="s">
        <v>3942</v>
      </c>
      <c r="D13039" s="1" t="s">
        <v>13072</v>
      </c>
      <c r="E13039" s="573">
        <f ca="1">SUMIF('BKAS IDR'!$E$10:$E$44,$C13039,'BKAS IDR'!$N$10:$N$43)</f>
        <v>0</v>
      </c>
      <c r="F13039" s="573"/>
    </row>
    <row r="13040" spans="3:6" ht="15" customHeight="1">
      <c r="C13040" s="53" t="s">
        <v>3943</v>
      </c>
      <c r="D13040" s="1" t="s">
        <v>13073</v>
      </c>
      <c r="E13040" s="573">
        <f ca="1">SUMIF('BKAS IDR'!$E$10:$E$44,$C13040,'BKAS IDR'!$N$10:$N$43)</f>
        <v>0</v>
      </c>
      <c r="F13040" s="573"/>
    </row>
    <row r="13041" spans="3:6" ht="15" customHeight="1">
      <c r="C13041" s="53" t="s">
        <v>3944</v>
      </c>
      <c r="D13041" s="1" t="s">
        <v>13074</v>
      </c>
      <c r="E13041" s="573">
        <f ca="1">SUMIF('BKAS IDR'!$E$10:$E$44,$C13041,'BKAS IDR'!$N$10:$N$43)</f>
        <v>0</v>
      </c>
      <c r="F13041" s="573"/>
    </row>
    <row r="13042" spans="3:6" ht="15" customHeight="1">
      <c r="C13042" s="53" t="s">
        <v>3945</v>
      </c>
      <c r="D13042" s="1" t="s">
        <v>13075</v>
      </c>
      <c r="E13042" s="573">
        <f ca="1">SUMIF('BKAS IDR'!$E$10:$E$44,$C13042,'BKAS IDR'!$N$10:$N$43)</f>
        <v>0</v>
      </c>
      <c r="F13042" s="573"/>
    </row>
    <row r="13043" spans="3:6" ht="15" customHeight="1">
      <c r="C13043" s="53" t="s">
        <v>3946</v>
      </c>
      <c r="D13043" s="1" t="s">
        <v>13076</v>
      </c>
      <c r="E13043" s="573">
        <f ca="1">SUMIF('BKAS IDR'!$E$10:$E$44,$C13043,'BKAS IDR'!$N$10:$N$43)</f>
        <v>0</v>
      </c>
      <c r="F13043" s="573"/>
    </row>
    <row r="13044" spans="3:6" ht="15" customHeight="1">
      <c r="C13044" s="53" t="s">
        <v>3947</v>
      </c>
      <c r="D13044" s="1" t="s">
        <v>13077</v>
      </c>
      <c r="E13044" s="573">
        <f ca="1">SUMIF('BKAS IDR'!$E$10:$E$44,$C13044,'BKAS IDR'!$N$10:$N$43)</f>
        <v>0</v>
      </c>
      <c r="F13044" s="573"/>
    </row>
    <row r="13045" spans="3:6" ht="15" customHeight="1">
      <c r="C13045" s="53" t="s">
        <v>3948</v>
      </c>
      <c r="D13045" s="1" t="s">
        <v>13078</v>
      </c>
      <c r="E13045" s="573">
        <f ca="1">SUMIF('BKAS IDR'!$E$10:$E$44,$C13045,'BKAS IDR'!$N$10:$N$43)</f>
        <v>0</v>
      </c>
      <c r="F13045" s="573"/>
    </row>
    <row r="13046" spans="3:6" ht="15" customHeight="1">
      <c r="C13046" s="53" t="s">
        <v>3949</v>
      </c>
      <c r="D13046" s="1" t="s">
        <v>13079</v>
      </c>
      <c r="E13046" s="573">
        <f ca="1">SUMIF('BKAS IDR'!$E$10:$E$44,$C13046,'BKAS IDR'!$N$10:$N$43)</f>
        <v>0</v>
      </c>
      <c r="F13046" s="573"/>
    </row>
    <row r="13047" spans="3:6" ht="15" customHeight="1">
      <c r="C13047" s="53" t="s">
        <v>3950</v>
      </c>
      <c r="D13047" s="1" t="s">
        <v>13080</v>
      </c>
      <c r="E13047" s="573">
        <f ca="1">SUMIF('BKAS IDR'!$E$10:$E$44,$C13047,'BKAS IDR'!$N$10:$N$43)</f>
        <v>0</v>
      </c>
      <c r="F13047" s="573"/>
    </row>
    <row r="13048" spans="3:6" ht="15" customHeight="1">
      <c r="C13048" s="53" t="s">
        <v>3951</v>
      </c>
      <c r="D13048" s="1" t="s">
        <v>13081</v>
      </c>
      <c r="E13048" s="573">
        <f ca="1">SUMIF('BKAS IDR'!$E$10:$E$44,$C13048,'BKAS IDR'!$N$10:$N$43)</f>
        <v>0</v>
      </c>
      <c r="F13048" s="573"/>
    </row>
    <row r="13049" spans="3:6" ht="15" customHeight="1">
      <c r="C13049" s="53" t="s">
        <v>3952</v>
      </c>
      <c r="D13049" s="1" t="s">
        <v>13082</v>
      </c>
      <c r="E13049" s="573">
        <f ca="1">SUMIF('BKAS IDR'!$E$10:$E$44,$C13049,'BKAS IDR'!$N$10:$N$43)</f>
        <v>0</v>
      </c>
      <c r="F13049" s="573"/>
    </row>
    <row r="13050" spans="3:6" ht="15" customHeight="1">
      <c r="C13050" s="53" t="s">
        <v>3953</v>
      </c>
      <c r="D13050" s="1" t="s">
        <v>13083</v>
      </c>
      <c r="E13050" s="573">
        <f ca="1">SUMIF('BKAS IDR'!$E$10:$E$44,$C13050,'BKAS IDR'!$N$10:$N$43)</f>
        <v>0</v>
      </c>
      <c r="F13050" s="573"/>
    </row>
    <row r="13051" spans="3:6" ht="15" customHeight="1">
      <c r="C13051" s="53" t="s">
        <v>3954</v>
      </c>
      <c r="D13051" s="1" t="s">
        <v>13084</v>
      </c>
      <c r="E13051" s="573">
        <f ca="1">SUMIF('BKAS IDR'!$E$10:$E$44,$C13051,'BKAS IDR'!$N$10:$N$43)</f>
        <v>0</v>
      </c>
      <c r="F13051" s="573"/>
    </row>
    <row r="13052" spans="3:6" ht="15" customHeight="1">
      <c r="C13052" s="53" t="s">
        <v>3955</v>
      </c>
      <c r="D13052" s="1" t="s">
        <v>13085</v>
      </c>
      <c r="E13052" s="573">
        <f ca="1">SUMIF('BKAS IDR'!$E$10:$E$44,$C13052,'BKAS IDR'!$N$10:$N$43)</f>
        <v>0</v>
      </c>
      <c r="F13052" s="573"/>
    </row>
    <row r="13053" spans="3:6" ht="15" customHeight="1">
      <c r="C13053" s="53" t="s">
        <v>3956</v>
      </c>
      <c r="D13053" s="1" t="s">
        <v>13086</v>
      </c>
      <c r="E13053" s="573">
        <f ca="1">SUMIF('BKAS IDR'!$E$10:$E$44,$C13053,'BKAS IDR'!$N$10:$N$43)</f>
        <v>0</v>
      </c>
      <c r="F13053" s="573"/>
    </row>
    <row r="13054" spans="3:6" ht="15" customHeight="1">
      <c r="C13054" s="53" t="s">
        <v>3957</v>
      </c>
      <c r="D13054" s="1" t="s">
        <v>13087</v>
      </c>
      <c r="E13054" s="573">
        <f ca="1">SUMIF('BKAS IDR'!$E$10:$E$44,$C13054,'BKAS IDR'!$N$10:$N$43)</f>
        <v>0</v>
      </c>
      <c r="F13054" s="573"/>
    </row>
    <row r="13055" spans="3:6" ht="15" customHeight="1">
      <c r="C13055" s="53" t="s">
        <v>3958</v>
      </c>
      <c r="D13055" s="1" t="s">
        <v>13088</v>
      </c>
      <c r="E13055" s="573">
        <f ca="1">SUMIF('BKAS IDR'!$E$10:$E$44,$C13055,'BKAS IDR'!$N$10:$N$43)</f>
        <v>0</v>
      </c>
      <c r="F13055" s="573"/>
    </row>
    <row r="13056" spans="3:6" ht="15" customHeight="1">
      <c r="C13056" s="53" t="s">
        <v>3959</v>
      </c>
      <c r="D13056" s="1" t="s">
        <v>13089</v>
      </c>
      <c r="E13056" s="573">
        <f ca="1">SUMIF('BKAS IDR'!$E$10:$E$44,$C13056,'BKAS IDR'!$N$10:$N$43)</f>
        <v>0</v>
      </c>
      <c r="F13056" s="573"/>
    </row>
    <row r="13057" spans="3:6" ht="15" customHeight="1">
      <c r="C13057" s="53" t="s">
        <v>3960</v>
      </c>
      <c r="D13057" s="1" t="s">
        <v>13090</v>
      </c>
      <c r="E13057" s="573">
        <f ca="1">SUMIF('BKAS IDR'!$E$10:$E$44,$C13057,'BKAS IDR'!$N$10:$N$43)</f>
        <v>0</v>
      </c>
      <c r="F13057" s="573"/>
    </row>
    <row r="13058" spans="3:6" ht="15" customHeight="1">
      <c r="C13058" s="53" t="s">
        <v>3961</v>
      </c>
      <c r="D13058" s="1" t="s">
        <v>13091</v>
      </c>
      <c r="E13058" s="573">
        <f ca="1">SUMIF('BKAS IDR'!$E$10:$E$44,$C13058,'BKAS IDR'!$N$10:$N$43)</f>
        <v>0</v>
      </c>
      <c r="F13058" s="573"/>
    </row>
    <row r="13059" spans="3:6" ht="15" customHeight="1">
      <c r="C13059" s="53" t="s">
        <v>3962</v>
      </c>
      <c r="D13059" s="1" t="s">
        <v>13092</v>
      </c>
      <c r="E13059" s="573">
        <f ca="1">SUMIF('BKAS IDR'!$E$10:$E$44,$C13059,'BKAS IDR'!$N$10:$N$43)</f>
        <v>0</v>
      </c>
      <c r="F13059" s="573"/>
    </row>
    <row r="13060" spans="3:6" ht="15" customHeight="1">
      <c r="C13060" s="53" t="s">
        <v>3963</v>
      </c>
      <c r="D13060" s="1" t="s">
        <v>13093</v>
      </c>
      <c r="E13060" s="573">
        <f ca="1">SUMIF('BKAS IDR'!$E$10:$E$44,$C13060,'BKAS IDR'!$N$10:$N$43)</f>
        <v>0</v>
      </c>
      <c r="F13060" s="573"/>
    </row>
    <row r="13061" spans="3:6" ht="15" customHeight="1">
      <c r="C13061" s="53" t="s">
        <v>3964</v>
      </c>
      <c r="D13061" s="1" t="s">
        <v>13094</v>
      </c>
      <c r="E13061" s="573">
        <f ca="1">SUMIF('BKAS IDR'!$E$10:$E$44,$C13061,'BKAS IDR'!$N$10:$N$43)</f>
        <v>0</v>
      </c>
      <c r="F13061" s="573"/>
    </row>
    <row r="13062" spans="3:6" ht="15" customHeight="1">
      <c r="C13062" s="53" t="s">
        <v>3965</v>
      </c>
      <c r="D13062" s="1" t="s">
        <v>13095</v>
      </c>
      <c r="E13062" s="573">
        <f ca="1">SUMIF('BKAS IDR'!$E$10:$E$44,$C13062,'BKAS IDR'!$N$10:$N$43)</f>
        <v>0</v>
      </c>
      <c r="F13062" s="573"/>
    </row>
    <row r="13063" spans="3:6" ht="15" customHeight="1">
      <c r="C13063" s="53" t="s">
        <v>3966</v>
      </c>
      <c r="D13063" s="1" t="s">
        <v>13096</v>
      </c>
      <c r="E13063" s="573">
        <f ca="1">SUMIF('BKAS IDR'!$E$10:$E$44,$C13063,'BKAS IDR'!$N$10:$N$43)</f>
        <v>0</v>
      </c>
      <c r="F13063" s="573"/>
    </row>
    <row r="13064" spans="3:6" ht="15" customHeight="1">
      <c r="C13064" s="53" t="s">
        <v>3967</v>
      </c>
      <c r="D13064" s="1" t="s">
        <v>13097</v>
      </c>
      <c r="E13064" s="573">
        <f ca="1">SUMIF('BKAS IDR'!$E$10:$E$44,$C13064,'BKAS IDR'!$N$10:$N$43)</f>
        <v>0</v>
      </c>
      <c r="F13064" s="573"/>
    </row>
    <row r="13065" spans="3:6" ht="15" customHeight="1">
      <c r="C13065" s="53" t="s">
        <v>3968</v>
      </c>
      <c r="D13065" s="1" t="s">
        <v>13098</v>
      </c>
      <c r="E13065" s="573">
        <f ca="1">SUMIF('BKAS IDR'!$E$10:$E$44,$C13065,'BKAS IDR'!$N$10:$N$43)</f>
        <v>0</v>
      </c>
      <c r="F13065" s="573"/>
    </row>
    <row r="13066" spans="3:6" ht="15" customHeight="1">
      <c r="C13066" s="53" t="s">
        <v>3969</v>
      </c>
      <c r="D13066" s="1" t="s">
        <v>13099</v>
      </c>
      <c r="E13066" s="573">
        <f ca="1">SUMIF('BKAS IDR'!$E$10:$E$44,$C13066,'BKAS IDR'!$N$10:$N$43)</f>
        <v>0</v>
      </c>
      <c r="F13066" s="573"/>
    </row>
    <row r="13067" spans="3:6" ht="15" customHeight="1">
      <c r="C13067" s="53" t="s">
        <v>3970</v>
      </c>
      <c r="D13067" s="1" t="s">
        <v>13100</v>
      </c>
      <c r="E13067" s="573">
        <f ca="1">SUMIF('BKAS IDR'!$E$10:$E$44,$C13067,'BKAS IDR'!$N$10:$N$43)</f>
        <v>0</v>
      </c>
      <c r="F13067" s="573"/>
    </row>
    <row r="13068" spans="3:6" ht="15" customHeight="1">
      <c r="C13068" s="53" t="s">
        <v>3971</v>
      </c>
      <c r="D13068" s="1" t="s">
        <v>13098</v>
      </c>
      <c r="E13068" s="573">
        <f ca="1">SUMIF('BKAS IDR'!$E$10:$E$44,$C13068,'BKAS IDR'!$N$10:$N$43)</f>
        <v>0</v>
      </c>
      <c r="F13068" s="573"/>
    </row>
    <row r="13069" spans="3:6" ht="15" customHeight="1">
      <c r="C13069" s="53" t="s">
        <v>3972</v>
      </c>
      <c r="D13069" s="1" t="s">
        <v>13101</v>
      </c>
      <c r="E13069" s="573">
        <f ca="1">SUMIF('BKAS IDR'!$E$10:$E$44,$C13069,'BKAS IDR'!$N$10:$N$43)</f>
        <v>0</v>
      </c>
      <c r="F13069" s="573"/>
    </row>
    <row r="13070" spans="3:6" ht="15" customHeight="1">
      <c r="C13070" s="53" t="s">
        <v>3973</v>
      </c>
      <c r="D13070" s="1" t="s">
        <v>13102</v>
      </c>
      <c r="E13070" s="573">
        <f ca="1">SUMIF('BKAS IDR'!$E$10:$E$44,$C13070,'BKAS IDR'!$N$10:$N$43)</f>
        <v>0</v>
      </c>
      <c r="F13070" s="573"/>
    </row>
    <row r="13071" spans="3:6" ht="15" customHeight="1">
      <c r="C13071" s="53" t="s">
        <v>3974</v>
      </c>
      <c r="D13071" s="1" t="s">
        <v>13103</v>
      </c>
      <c r="E13071" s="573">
        <f ca="1">SUMIF('BKAS IDR'!$E$10:$E$44,$C13071,'BKAS IDR'!$N$10:$N$43)</f>
        <v>0</v>
      </c>
      <c r="F13071" s="573"/>
    </row>
    <row r="13072" spans="3:6" ht="15" customHeight="1">
      <c r="C13072" s="53" t="s">
        <v>3975</v>
      </c>
      <c r="D13072" s="1" t="s">
        <v>13104</v>
      </c>
      <c r="E13072" s="573">
        <f ca="1">SUMIF('BKAS IDR'!$E$10:$E$44,$C13072,'BKAS IDR'!$N$10:$N$43)</f>
        <v>0</v>
      </c>
      <c r="F13072" s="573"/>
    </row>
    <row r="13073" spans="3:6" ht="15" customHeight="1">
      <c r="C13073" s="53" t="s">
        <v>3976</v>
      </c>
      <c r="D13073" s="1" t="s">
        <v>13105</v>
      </c>
      <c r="E13073" s="573">
        <f ca="1">SUMIF('BKAS IDR'!$E$10:$E$44,$C13073,'BKAS IDR'!$N$10:$N$43)</f>
        <v>0</v>
      </c>
      <c r="F13073" s="573"/>
    </row>
    <row r="13074" spans="3:6" ht="15" customHeight="1">
      <c r="C13074" s="53" t="s">
        <v>3977</v>
      </c>
      <c r="D13074" s="1" t="s">
        <v>13106</v>
      </c>
      <c r="E13074" s="573">
        <f ca="1">SUMIF('BKAS IDR'!$E$10:$E$44,$C13074,'BKAS IDR'!$N$10:$N$43)</f>
        <v>0</v>
      </c>
      <c r="F13074" s="573"/>
    </row>
    <row r="13075" spans="3:6" ht="15" customHeight="1">
      <c r="C13075" s="53" t="s">
        <v>3978</v>
      </c>
      <c r="D13075" s="1" t="s">
        <v>13107</v>
      </c>
      <c r="E13075" s="573">
        <f ca="1">SUMIF('BKAS IDR'!$E$10:$E$44,$C13075,'BKAS IDR'!$N$10:$N$43)</f>
        <v>0</v>
      </c>
      <c r="F13075" s="573"/>
    </row>
    <row r="13076" spans="3:6" ht="15" customHeight="1">
      <c r="C13076" s="53" t="s">
        <v>3979</v>
      </c>
      <c r="D13076" s="1" t="s">
        <v>13108</v>
      </c>
      <c r="E13076" s="573">
        <f ca="1">SUMIF('BKAS IDR'!$E$10:$E$44,$C13076,'BKAS IDR'!$N$10:$N$43)</f>
        <v>0</v>
      </c>
      <c r="F13076" s="573"/>
    </row>
    <row r="13077" spans="3:6" ht="15" customHeight="1">
      <c r="C13077" s="53" t="s">
        <v>3980</v>
      </c>
      <c r="D13077" s="1" t="s">
        <v>13109</v>
      </c>
      <c r="E13077" s="573">
        <f ca="1">SUMIF('BKAS IDR'!$E$10:$E$44,$C13077,'BKAS IDR'!$N$10:$N$43)</f>
        <v>0</v>
      </c>
      <c r="F13077" s="573"/>
    </row>
    <row r="13078" spans="3:6" ht="15" customHeight="1">
      <c r="C13078" s="53" t="s">
        <v>3981</v>
      </c>
      <c r="D13078" s="1" t="s">
        <v>13110</v>
      </c>
      <c r="E13078" s="573">
        <f ca="1">SUMIF('BKAS IDR'!$E$10:$E$44,$C13078,'BKAS IDR'!$N$10:$N$43)</f>
        <v>0</v>
      </c>
      <c r="F13078" s="573"/>
    </row>
    <row r="13079" spans="3:6" ht="15" customHeight="1">
      <c r="C13079" s="53" t="s">
        <v>3982</v>
      </c>
      <c r="D13079" s="1" t="s">
        <v>13111</v>
      </c>
      <c r="E13079" s="573">
        <f ca="1">SUMIF('BKAS IDR'!$E$10:$E$44,$C13079,'BKAS IDR'!$N$10:$N$43)</f>
        <v>0</v>
      </c>
      <c r="F13079" s="573"/>
    </row>
    <row r="13080" spans="3:6" ht="15" customHeight="1">
      <c r="C13080" s="53" t="s">
        <v>3983</v>
      </c>
      <c r="D13080" s="1" t="s">
        <v>13112</v>
      </c>
      <c r="E13080" s="573">
        <f ca="1">SUMIF('BKAS IDR'!$E$10:$E$44,$C13080,'BKAS IDR'!$N$10:$N$43)</f>
        <v>0</v>
      </c>
      <c r="F13080" s="573"/>
    </row>
    <row r="13081" spans="3:6" ht="15" customHeight="1">
      <c r="C13081" s="53" t="s">
        <v>3984</v>
      </c>
      <c r="D13081" s="1" t="s">
        <v>13113</v>
      </c>
      <c r="E13081" s="573">
        <f ca="1">SUMIF('BKAS IDR'!$E$10:$E$44,$C13081,'BKAS IDR'!$N$10:$N$43)</f>
        <v>0</v>
      </c>
      <c r="F13081" s="573"/>
    </row>
    <row r="13082" spans="3:6" ht="15" customHeight="1">
      <c r="C13082" s="53" t="s">
        <v>3985</v>
      </c>
      <c r="D13082" s="1" t="s">
        <v>13114</v>
      </c>
      <c r="E13082" s="573">
        <f ca="1">SUMIF('BKAS IDR'!$E$10:$E$44,$C13082,'BKAS IDR'!$N$10:$N$43)</f>
        <v>0</v>
      </c>
      <c r="F13082" s="573"/>
    </row>
    <row r="13083" spans="3:6" ht="15" customHeight="1">
      <c r="C13083" s="53" t="s">
        <v>3986</v>
      </c>
      <c r="D13083" s="1" t="s">
        <v>13115</v>
      </c>
      <c r="E13083" s="573">
        <f ca="1">SUMIF('BKAS IDR'!$E$10:$E$44,$C13083,'BKAS IDR'!$N$10:$N$43)</f>
        <v>0</v>
      </c>
      <c r="F13083" s="573"/>
    </row>
    <row r="13084" spans="3:6" ht="15" customHeight="1">
      <c r="C13084" s="53" t="s">
        <v>3987</v>
      </c>
      <c r="D13084" s="1" t="s">
        <v>13116</v>
      </c>
      <c r="E13084" s="573">
        <f ca="1">SUMIF('BKAS IDR'!$E$10:$E$44,$C13084,'BKAS IDR'!$N$10:$N$43)</f>
        <v>0</v>
      </c>
      <c r="F13084" s="573"/>
    </row>
    <row r="13085" spans="3:6" ht="15" customHeight="1">
      <c r="C13085" s="53" t="s">
        <v>3988</v>
      </c>
      <c r="D13085" s="1" t="s">
        <v>13117</v>
      </c>
      <c r="E13085" s="573">
        <f ca="1">SUMIF('BKAS IDR'!$E$10:$E$44,$C13085,'BKAS IDR'!$N$10:$N$43)</f>
        <v>0</v>
      </c>
      <c r="F13085" s="573"/>
    </row>
    <row r="13086" spans="3:6" ht="15" customHeight="1">
      <c r="C13086" s="53" t="s">
        <v>3989</v>
      </c>
      <c r="D13086" s="1" t="s">
        <v>13118</v>
      </c>
      <c r="E13086" s="573">
        <f ca="1">SUMIF('BKAS IDR'!$E$10:$E$44,$C13086,'BKAS IDR'!$N$10:$N$43)</f>
        <v>0</v>
      </c>
      <c r="F13086" s="573"/>
    </row>
    <row r="13087" spans="3:6" ht="15" customHeight="1">
      <c r="C13087" s="53" t="s">
        <v>3990</v>
      </c>
      <c r="D13087" s="1" t="s">
        <v>13119</v>
      </c>
      <c r="E13087" s="573">
        <f ca="1">SUMIF('BKAS IDR'!$E$10:$E$44,$C13087,'BKAS IDR'!$N$10:$N$43)</f>
        <v>0</v>
      </c>
      <c r="F13087" s="573"/>
    </row>
    <row r="13088" spans="3:6" ht="15" customHeight="1">
      <c r="C13088" s="53" t="s">
        <v>3991</v>
      </c>
      <c r="D13088" s="1" t="s">
        <v>13120</v>
      </c>
      <c r="E13088" s="573">
        <f ca="1">SUMIF('BKAS IDR'!$E$10:$E$44,$C13088,'BKAS IDR'!$N$10:$N$43)</f>
        <v>0</v>
      </c>
      <c r="F13088" s="573"/>
    </row>
    <row r="13089" spans="3:6" ht="15" customHeight="1">
      <c r="C13089" s="53" t="s">
        <v>3992</v>
      </c>
      <c r="D13089" s="1" t="s">
        <v>13121</v>
      </c>
      <c r="E13089" s="573">
        <f ca="1">SUMIF('BKAS IDR'!$E$10:$E$44,$C13089,'BKAS IDR'!$N$10:$N$43)</f>
        <v>0</v>
      </c>
      <c r="F13089" s="573"/>
    </row>
    <row r="13090" spans="3:6" ht="15" customHeight="1">
      <c r="C13090" s="53" t="s">
        <v>3993</v>
      </c>
      <c r="D13090" s="1" t="s">
        <v>13122</v>
      </c>
      <c r="E13090" s="573">
        <f ca="1">SUMIF('BKAS IDR'!$E$10:$E$44,$C13090,'BKAS IDR'!$N$10:$N$43)</f>
        <v>0</v>
      </c>
      <c r="F13090" s="573"/>
    </row>
    <row r="13091" spans="3:6" ht="15" customHeight="1">
      <c r="C13091" s="53" t="s">
        <v>3994</v>
      </c>
      <c r="D13091" s="1" t="s">
        <v>13123</v>
      </c>
      <c r="E13091" s="573">
        <f ca="1">SUMIF('BKAS IDR'!$E$10:$E$44,$C13091,'BKAS IDR'!$N$10:$N$43)</f>
        <v>0</v>
      </c>
      <c r="F13091" s="573"/>
    </row>
    <row r="13092" spans="3:6" ht="15" customHeight="1">
      <c r="C13092" s="53" t="s">
        <v>3995</v>
      </c>
      <c r="D13092" s="1" t="s">
        <v>13124</v>
      </c>
      <c r="E13092" s="573">
        <f ca="1">SUMIF('BKAS IDR'!$E$10:$E$44,$C13092,'BKAS IDR'!$N$10:$N$43)</f>
        <v>0</v>
      </c>
      <c r="F13092" s="573"/>
    </row>
    <row r="13093" spans="3:6" ht="15" customHeight="1">
      <c r="C13093" s="53" t="s">
        <v>3996</v>
      </c>
      <c r="D13093" s="1" t="s">
        <v>13125</v>
      </c>
      <c r="E13093" s="573">
        <f ca="1">SUMIF('BKAS IDR'!$E$10:$E$44,$C13093,'BKAS IDR'!$N$10:$N$43)</f>
        <v>0</v>
      </c>
      <c r="F13093" s="573"/>
    </row>
    <row r="13094" spans="3:6" ht="15" customHeight="1">
      <c r="C13094" s="53" t="s">
        <v>3997</v>
      </c>
      <c r="D13094" s="1" t="s">
        <v>13126</v>
      </c>
      <c r="E13094" s="573">
        <f ca="1">SUMIF('BKAS IDR'!$E$10:$E$44,$C13094,'BKAS IDR'!$N$10:$N$43)</f>
        <v>0</v>
      </c>
      <c r="F13094" s="573"/>
    </row>
    <row r="13095" spans="3:6" ht="15" customHeight="1">
      <c r="C13095" s="53" t="s">
        <v>3998</v>
      </c>
      <c r="D13095" s="1" t="s">
        <v>13127</v>
      </c>
      <c r="E13095" s="573">
        <f ca="1">SUMIF('BKAS IDR'!$E$10:$E$44,$C13095,'BKAS IDR'!$N$10:$N$43)</f>
        <v>0</v>
      </c>
      <c r="F13095" s="573"/>
    </row>
    <row r="13096" spans="3:6" ht="15" customHeight="1">
      <c r="C13096" s="53" t="s">
        <v>3999</v>
      </c>
      <c r="D13096" s="1" t="s">
        <v>13128</v>
      </c>
      <c r="E13096" s="573">
        <f ca="1">SUMIF('BKAS IDR'!$E$10:$E$44,$C13096,'BKAS IDR'!$N$10:$N$43)</f>
        <v>0</v>
      </c>
      <c r="F13096" s="573"/>
    </row>
    <row r="13097" spans="3:6" ht="15" customHeight="1">
      <c r="C13097" s="53" t="s">
        <v>4000</v>
      </c>
      <c r="D13097" s="1" t="s">
        <v>13129</v>
      </c>
      <c r="E13097" s="573">
        <f ca="1">SUMIF('BKAS IDR'!$E$10:$E$44,$C13097,'BKAS IDR'!$N$10:$N$43)</f>
        <v>0</v>
      </c>
      <c r="F13097" s="573"/>
    </row>
    <row r="13098" spans="3:6" ht="15" customHeight="1">
      <c r="C13098" s="53" t="s">
        <v>4001</v>
      </c>
      <c r="D13098" s="1" t="s">
        <v>13130</v>
      </c>
      <c r="E13098" s="573">
        <f ca="1">SUMIF('BKAS IDR'!$E$10:$E$44,$C13098,'BKAS IDR'!$N$10:$N$43)</f>
        <v>0</v>
      </c>
      <c r="F13098" s="573"/>
    </row>
    <row r="13099" spans="3:6" ht="15" customHeight="1">
      <c r="C13099" s="53" t="s">
        <v>4002</v>
      </c>
      <c r="D13099" s="1" t="s">
        <v>13131</v>
      </c>
      <c r="E13099" s="573">
        <f ca="1">SUMIF('BKAS IDR'!$E$10:$E$44,$C13099,'BKAS IDR'!$N$10:$N$43)</f>
        <v>0</v>
      </c>
      <c r="F13099" s="573"/>
    </row>
    <row r="13100" spans="3:6" ht="15" customHeight="1">
      <c r="C13100" s="53" t="s">
        <v>4003</v>
      </c>
      <c r="D13100" s="1" t="s">
        <v>13132</v>
      </c>
      <c r="E13100" s="573">
        <f ca="1">SUMIF('BKAS IDR'!$E$10:$E$44,$C13100,'BKAS IDR'!$N$10:$N$43)</f>
        <v>0</v>
      </c>
      <c r="F13100" s="573"/>
    </row>
    <row r="13101" spans="3:6" ht="15" customHeight="1">
      <c r="C13101" s="53" t="s">
        <v>4004</v>
      </c>
      <c r="D13101" s="1" t="s">
        <v>13133</v>
      </c>
      <c r="E13101" s="573">
        <f ca="1">SUMIF('BKAS IDR'!$E$10:$E$44,$C13101,'BKAS IDR'!$N$10:$N$43)</f>
        <v>0</v>
      </c>
      <c r="F13101" s="573"/>
    </row>
    <row r="13102" spans="3:6" ht="15" customHeight="1">
      <c r="C13102" s="53" t="s">
        <v>4005</v>
      </c>
      <c r="D13102" s="1" t="s">
        <v>13134</v>
      </c>
      <c r="E13102" s="573">
        <f ca="1">SUMIF('BKAS IDR'!$E$10:$E$44,$C13102,'BKAS IDR'!$N$10:$N$43)</f>
        <v>0</v>
      </c>
      <c r="F13102" s="573"/>
    </row>
    <row r="13103" spans="3:6" ht="15" customHeight="1">
      <c r="C13103" s="53" t="s">
        <v>4006</v>
      </c>
      <c r="D13103" s="1" t="s">
        <v>13135</v>
      </c>
      <c r="E13103" s="573">
        <f ca="1">SUMIF('BKAS IDR'!$E$10:$E$44,$C13103,'BKAS IDR'!$N$10:$N$43)</f>
        <v>0</v>
      </c>
      <c r="F13103" s="573"/>
    </row>
    <row r="13104" spans="3:6" ht="15" customHeight="1">
      <c r="C13104" s="53" t="s">
        <v>4007</v>
      </c>
      <c r="D13104" s="1" t="s">
        <v>13136</v>
      </c>
      <c r="E13104" s="573">
        <f ca="1">SUMIF('BKAS IDR'!$E$10:$E$44,$C13104,'BKAS IDR'!$N$10:$N$43)</f>
        <v>0</v>
      </c>
      <c r="F13104" s="573"/>
    </row>
    <row r="13105" spans="3:6" ht="15" customHeight="1">
      <c r="C13105" s="53" t="s">
        <v>4008</v>
      </c>
      <c r="D13105" s="1" t="s">
        <v>13137</v>
      </c>
      <c r="E13105" s="573">
        <f ca="1">SUMIF('BKAS IDR'!$E$10:$E$44,$C13105,'BKAS IDR'!$N$10:$N$43)</f>
        <v>0</v>
      </c>
      <c r="F13105" s="573"/>
    </row>
    <row r="13106" spans="3:6" ht="15" customHeight="1">
      <c r="C13106" s="53" t="s">
        <v>4009</v>
      </c>
      <c r="D13106" s="1" t="s">
        <v>13138</v>
      </c>
      <c r="E13106" s="573">
        <f ca="1">SUMIF('BKAS IDR'!$E$10:$E$44,$C13106,'BKAS IDR'!$N$10:$N$43)</f>
        <v>0</v>
      </c>
      <c r="F13106" s="573"/>
    </row>
    <row r="13107" spans="3:6" ht="15" customHeight="1">
      <c r="C13107" s="53" t="s">
        <v>4010</v>
      </c>
      <c r="D13107" s="1" t="s">
        <v>13139</v>
      </c>
      <c r="E13107" s="573">
        <f ca="1">SUMIF('BKAS IDR'!$E$10:$E$44,$C13107,'BKAS IDR'!$N$10:$N$43)</f>
        <v>0</v>
      </c>
      <c r="F13107" s="573"/>
    </row>
    <row r="13108" spans="3:6" ht="15" customHeight="1">
      <c r="C13108" s="53" t="s">
        <v>4011</v>
      </c>
      <c r="D13108" s="1" t="s">
        <v>13140</v>
      </c>
      <c r="E13108" s="573">
        <f ca="1">SUMIF('BKAS IDR'!$E$10:$E$44,$C13108,'BKAS IDR'!$N$10:$N$43)</f>
        <v>0</v>
      </c>
      <c r="F13108" s="573"/>
    </row>
    <row r="13109" spans="3:6" ht="15" customHeight="1">
      <c r="C13109" s="53" t="s">
        <v>4012</v>
      </c>
      <c r="D13109" s="1" t="s">
        <v>13141</v>
      </c>
      <c r="E13109" s="573">
        <f ca="1">SUMIF('BKAS IDR'!$E$10:$E$44,$C13109,'BKAS IDR'!$N$10:$N$43)</f>
        <v>0</v>
      </c>
      <c r="F13109" s="573"/>
    </row>
    <row r="13110" spans="3:6" ht="15" customHeight="1">
      <c r="C13110" s="53" t="s">
        <v>4013</v>
      </c>
      <c r="D13110" s="1" t="s">
        <v>13142</v>
      </c>
      <c r="E13110" s="573">
        <f ca="1">SUMIF('BKAS IDR'!$E$10:$E$44,$C13110,'BKAS IDR'!$N$10:$N$43)</f>
        <v>0</v>
      </c>
      <c r="F13110" s="573"/>
    </row>
    <row r="13111" spans="3:6" ht="15" customHeight="1">
      <c r="C13111" s="53" t="s">
        <v>4014</v>
      </c>
      <c r="D13111" s="1" t="s">
        <v>13143</v>
      </c>
      <c r="E13111" s="573">
        <f ca="1">SUMIF('BKAS IDR'!$E$10:$E$44,$C13111,'BKAS IDR'!$N$10:$N$43)</f>
        <v>0</v>
      </c>
      <c r="F13111" s="573"/>
    </row>
    <row r="13112" spans="3:6" ht="15" customHeight="1">
      <c r="C13112" s="53" t="s">
        <v>4015</v>
      </c>
      <c r="D13112" s="1" t="s">
        <v>13144</v>
      </c>
      <c r="E13112" s="573">
        <f ca="1">SUMIF('BKAS IDR'!$E$10:$E$44,$C13112,'BKAS IDR'!$N$10:$N$43)</f>
        <v>0</v>
      </c>
      <c r="F13112" s="573"/>
    </row>
    <row r="13113" spans="3:6" ht="15" customHeight="1">
      <c r="C13113" s="53" t="s">
        <v>4016</v>
      </c>
      <c r="D13113" s="1" t="s">
        <v>13145</v>
      </c>
      <c r="E13113" s="573">
        <f ca="1">SUMIF('BKAS IDR'!$E$10:$E$44,$C13113,'BKAS IDR'!$N$10:$N$43)</f>
        <v>0</v>
      </c>
      <c r="F13113" s="573"/>
    </row>
    <row r="13114" spans="3:6" ht="15" customHeight="1">
      <c r="C13114" s="53" t="s">
        <v>4017</v>
      </c>
      <c r="D13114" s="1" t="s">
        <v>13146</v>
      </c>
      <c r="E13114" s="573">
        <f ca="1">SUMIF('BKAS IDR'!$E$10:$E$44,$C13114,'BKAS IDR'!$N$10:$N$43)</f>
        <v>0</v>
      </c>
      <c r="F13114" s="573"/>
    </row>
    <row r="13115" spans="3:6" ht="15" customHeight="1">
      <c r="C13115" s="53" t="s">
        <v>4018</v>
      </c>
      <c r="D13115" s="1" t="s">
        <v>13147</v>
      </c>
      <c r="E13115" s="573">
        <f ca="1">SUMIF('BKAS IDR'!$E$10:$E$44,$C13115,'BKAS IDR'!$N$10:$N$43)</f>
        <v>0</v>
      </c>
      <c r="F13115" s="573"/>
    </row>
    <row r="13116" spans="3:6" ht="15" customHeight="1">
      <c r="C13116" s="53" t="s">
        <v>4019</v>
      </c>
      <c r="D13116" s="1" t="s">
        <v>13148</v>
      </c>
      <c r="E13116" s="573">
        <f ca="1">SUMIF('BKAS IDR'!$E$10:$E$44,$C13116,'BKAS IDR'!$N$10:$N$43)</f>
        <v>0</v>
      </c>
      <c r="F13116" s="573"/>
    </row>
    <row r="13117" spans="3:6" ht="15" customHeight="1">
      <c r="C13117" s="53" t="s">
        <v>4020</v>
      </c>
      <c r="D13117" s="1" t="s">
        <v>13149</v>
      </c>
      <c r="E13117" s="573">
        <f ca="1">SUMIF('BKAS IDR'!$E$10:$E$44,$C13117,'BKAS IDR'!$N$10:$N$43)</f>
        <v>0</v>
      </c>
      <c r="F13117" s="573"/>
    </row>
    <row r="13118" spans="3:6" ht="15" customHeight="1">
      <c r="C13118" s="53" t="s">
        <v>4021</v>
      </c>
      <c r="D13118" s="1" t="s">
        <v>13150</v>
      </c>
      <c r="E13118" s="573">
        <f ca="1">SUMIF('BKAS IDR'!$E$10:$E$44,$C13118,'BKAS IDR'!$N$10:$N$43)</f>
        <v>0</v>
      </c>
      <c r="F13118" s="573"/>
    </row>
    <row r="13119" spans="3:6" ht="15" customHeight="1">
      <c r="C13119" s="53" t="s">
        <v>4022</v>
      </c>
      <c r="D13119" s="1" t="s">
        <v>13151</v>
      </c>
      <c r="E13119" s="573">
        <f ca="1">SUMIF('BKAS IDR'!$E$10:$E$44,$C13119,'BKAS IDR'!$N$10:$N$43)</f>
        <v>0</v>
      </c>
      <c r="F13119" s="573"/>
    </row>
    <row r="13120" spans="3:6" ht="15" customHeight="1">
      <c r="C13120" s="53" t="s">
        <v>4023</v>
      </c>
      <c r="D13120" s="1" t="s">
        <v>13152</v>
      </c>
      <c r="E13120" s="573">
        <f ca="1">SUMIF('BKAS IDR'!$E$10:$E$44,$C13120,'BKAS IDR'!$N$10:$N$43)</f>
        <v>0</v>
      </c>
      <c r="F13120" s="573"/>
    </row>
    <row r="13121" spans="3:6" ht="15" customHeight="1">
      <c r="C13121" s="53" t="s">
        <v>4024</v>
      </c>
      <c r="D13121" s="1" t="s">
        <v>13153</v>
      </c>
      <c r="E13121" s="573">
        <f ca="1">SUMIF('BKAS IDR'!$E$10:$E$44,$C13121,'BKAS IDR'!$N$10:$N$43)</f>
        <v>0</v>
      </c>
      <c r="F13121" s="573"/>
    </row>
    <row r="13122" spans="3:6" ht="15" customHeight="1">
      <c r="C13122" s="53" t="s">
        <v>4025</v>
      </c>
      <c r="D13122" s="1" t="s">
        <v>13154</v>
      </c>
      <c r="E13122" s="573">
        <f ca="1">SUMIF('BKAS IDR'!$E$10:$E$44,$C13122,'BKAS IDR'!$N$10:$N$43)</f>
        <v>0</v>
      </c>
      <c r="F13122" s="573"/>
    </row>
    <row r="13123" spans="3:6" ht="15" customHeight="1">
      <c r="C13123" s="53" t="s">
        <v>4026</v>
      </c>
      <c r="D13123" s="1" t="s">
        <v>13155</v>
      </c>
      <c r="E13123" s="573">
        <f ca="1">SUMIF('BKAS IDR'!$E$10:$E$44,$C13123,'BKAS IDR'!$N$10:$N$43)</f>
        <v>0</v>
      </c>
      <c r="F13123" s="573"/>
    </row>
    <row r="13124" spans="3:6" ht="15" customHeight="1">
      <c r="C13124" s="53" t="s">
        <v>4027</v>
      </c>
      <c r="D13124" s="1" t="s">
        <v>13156</v>
      </c>
      <c r="E13124" s="573">
        <f ca="1">SUMIF('BKAS IDR'!$E$10:$E$44,$C13124,'BKAS IDR'!$N$10:$N$43)</f>
        <v>0</v>
      </c>
      <c r="F13124" s="573"/>
    </row>
    <row r="13125" spans="3:6" ht="15" customHeight="1">
      <c r="C13125" s="53" t="s">
        <v>4028</v>
      </c>
      <c r="D13125" s="1" t="s">
        <v>13157</v>
      </c>
      <c r="E13125" s="573">
        <f ca="1">SUMIF('BKAS IDR'!$E$10:$E$44,$C13125,'BKAS IDR'!$N$10:$N$43)</f>
        <v>0</v>
      </c>
      <c r="F13125" s="573"/>
    </row>
    <row r="13126" spans="3:6" ht="15" customHeight="1">
      <c r="C13126" s="53" t="s">
        <v>4029</v>
      </c>
      <c r="D13126" s="1" t="s">
        <v>13158</v>
      </c>
      <c r="E13126" s="573">
        <f ca="1">SUMIF('BKAS IDR'!$E$10:$E$44,$C13126,'BKAS IDR'!$N$10:$N$43)</f>
        <v>0</v>
      </c>
      <c r="F13126" s="573"/>
    </row>
    <row r="13127" spans="3:6" ht="15" customHeight="1">
      <c r="C13127" s="53" t="s">
        <v>4030</v>
      </c>
      <c r="D13127" s="1" t="s">
        <v>13159</v>
      </c>
      <c r="E13127" s="573">
        <f ca="1">SUMIF('BKAS IDR'!$E$10:$E$44,$C13127,'BKAS IDR'!$N$10:$N$43)</f>
        <v>0</v>
      </c>
      <c r="F13127" s="573"/>
    </row>
    <row r="13128" spans="3:6" ht="15" customHeight="1">
      <c r="C13128" s="53" t="s">
        <v>4031</v>
      </c>
      <c r="D13128" s="1" t="s">
        <v>13160</v>
      </c>
      <c r="E13128" s="573">
        <f ca="1">SUMIF('BKAS IDR'!$E$10:$E$44,$C13128,'BKAS IDR'!$N$10:$N$43)</f>
        <v>0</v>
      </c>
      <c r="F13128" s="573"/>
    </row>
    <row r="13129" spans="3:6" ht="15" customHeight="1">
      <c r="C13129" s="53" t="s">
        <v>4032</v>
      </c>
      <c r="D13129" s="1" t="s">
        <v>13161</v>
      </c>
      <c r="E13129" s="573">
        <f ca="1">SUMIF('BKAS IDR'!$E$10:$E$44,$C13129,'BKAS IDR'!$N$10:$N$43)</f>
        <v>0</v>
      </c>
      <c r="F13129" s="573"/>
    </row>
    <row r="13130" spans="3:6" ht="15" customHeight="1">
      <c r="C13130" s="53" t="s">
        <v>4033</v>
      </c>
      <c r="D13130" s="1" t="s">
        <v>13162</v>
      </c>
      <c r="E13130" s="573">
        <f ca="1">SUMIF('BKAS IDR'!$E$10:$E$44,$C13130,'BKAS IDR'!$N$10:$N$43)</f>
        <v>0</v>
      </c>
      <c r="F13130" s="573"/>
    </row>
    <row r="13131" spans="3:6" ht="15" customHeight="1">
      <c r="C13131" s="53" t="s">
        <v>4034</v>
      </c>
      <c r="D13131" s="1" t="s">
        <v>13163</v>
      </c>
      <c r="E13131" s="573">
        <f ca="1">SUMIF('BKAS IDR'!$E$10:$E$44,$C13131,'BKAS IDR'!$N$10:$N$43)</f>
        <v>0</v>
      </c>
      <c r="F13131" s="573"/>
    </row>
    <row r="13132" spans="3:6" ht="15" customHeight="1">
      <c r="C13132" s="53" t="s">
        <v>4035</v>
      </c>
      <c r="D13132" s="1" t="s">
        <v>13164</v>
      </c>
      <c r="E13132" s="573">
        <f ca="1">SUMIF('BKAS IDR'!$E$10:$E$44,$C13132,'BKAS IDR'!$N$10:$N$43)</f>
        <v>0</v>
      </c>
      <c r="F13132" s="573"/>
    </row>
    <row r="13133" spans="3:6" ht="15" customHeight="1">
      <c r="C13133" s="53" t="s">
        <v>4036</v>
      </c>
      <c r="D13133" s="1" t="s">
        <v>13165</v>
      </c>
      <c r="E13133" s="573">
        <f ca="1">SUMIF('BKAS IDR'!$E$10:$E$44,$C13133,'BKAS IDR'!$N$10:$N$43)</f>
        <v>0</v>
      </c>
      <c r="F13133" s="573"/>
    </row>
    <row r="13134" spans="3:6" ht="15" customHeight="1">
      <c r="C13134" s="53" t="s">
        <v>4037</v>
      </c>
      <c r="D13134" s="1" t="s">
        <v>13166</v>
      </c>
      <c r="E13134" s="573">
        <f ca="1">SUMIF('BKAS IDR'!$E$10:$E$44,$C13134,'BKAS IDR'!$N$10:$N$43)</f>
        <v>0</v>
      </c>
      <c r="F13134" s="573"/>
    </row>
    <row r="13135" spans="3:6" ht="15" customHeight="1">
      <c r="C13135" s="53" t="s">
        <v>4038</v>
      </c>
      <c r="D13135" s="1" t="s">
        <v>13167</v>
      </c>
      <c r="E13135" s="573">
        <f ca="1">SUMIF('BKAS IDR'!$E$10:$E$44,$C13135,'BKAS IDR'!$N$10:$N$43)</f>
        <v>0</v>
      </c>
      <c r="F13135" s="573"/>
    </row>
    <row r="13136" spans="3:6" ht="15" customHeight="1">
      <c r="C13136" s="53" t="s">
        <v>4039</v>
      </c>
      <c r="D13136" s="1" t="s">
        <v>13168</v>
      </c>
      <c r="E13136" s="573">
        <f ca="1">SUMIF('BKAS IDR'!$E$10:$E$44,$C13136,'BKAS IDR'!$N$10:$N$43)</f>
        <v>0</v>
      </c>
      <c r="F13136" s="573"/>
    </row>
    <row r="13137" spans="3:6" ht="15" customHeight="1">
      <c r="C13137" s="53" t="s">
        <v>4040</v>
      </c>
      <c r="D13137" s="1" t="s">
        <v>13169</v>
      </c>
      <c r="E13137" s="573">
        <f ca="1">SUMIF('BKAS IDR'!$E$10:$E$44,$C13137,'BKAS IDR'!$N$10:$N$43)</f>
        <v>0</v>
      </c>
      <c r="F13137" s="573"/>
    </row>
    <row r="13138" spans="3:6" ht="15" customHeight="1">
      <c r="C13138" s="53" t="s">
        <v>4041</v>
      </c>
      <c r="D13138" s="1" t="s">
        <v>13170</v>
      </c>
      <c r="E13138" s="573">
        <f ca="1">SUMIF('BKAS IDR'!$E$10:$E$44,$C13138,'BKAS IDR'!$N$10:$N$43)</f>
        <v>0</v>
      </c>
      <c r="F13138" s="573"/>
    </row>
    <row r="13139" spans="3:6" ht="15" customHeight="1">
      <c r="C13139" s="53" t="s">
        <v>4042</v>
      </c>
      <c r="D13139" s="1" t="s">
        <v>13171</v>
      </c>
      <c r="E13139" s="573">
        <f ca="1">SUMIF('BKAS IDR'!$E$10:$E$44,$C13139,'BKAS IDR'!$N$10:$N$43)</f>
        <v>0</v>
      </c>
      <c r="F13139" s="573"/>
    </row>
    <row r="13140" spans="3:6" ht="15" customHeight="1">
      <c r="C13140" s="53" t="s">
        <v>4043</v>
      </c>
      <c r="D13140" s="1" t="s">
        <v>13172</v>
      </c>
      <c r="E13140" s="573">
        <f ca="1">SUMIF('BKAS IDR'!$E$10:$E$44,$C13140,'BKAS IDR'!$N$10:$N$43)</f>
        <v>0</v>
      </c>
      <c r="F13140" s="573"/>
    </row>
    <row r="13141" spans="3:6" ht="15" customHeight="1">
      <c r="C13141" s="53" t="s">
        <v>4044</v>
      </c>
      <c r="D13141" s="1" t="s">
        <v>13173</v>
      </c>
      <c r="E13141" s="573">
        <f ca="1">SUMIF('BKAS IDR'!$E$10:$E$44,$C13141,'BKAS IDR'!$N$10:$N$43)</f>
        <v>0</v>
      </c>
      <c r="F13141" s="573"/>
    </row>
    <row r="13142" spans="3:6" ht="15" customHeight="1">
      <c r="C13142" s="53" t="s">
        <v>4045</v>
      </c>
      <c r="D13142" s="1" t="s">
        <v>13174</v>
      </c>
      <c r="E13142" s="573">
        <f ca="1">SUMIF('BKAS IDR'!$E$10:$E$44,$C13142,'BKAS IDR'!$N$10:$N$43)</f>
        <v>0</v>
      </c>
      <c r="F13142" s="573"/>
    </row>
    <row r="13143" spans="3:6" ht="15" customHeight="1">
      <c r="C13143" s="53" t="s">
        <v>4046</v>
      </c>
      <c r="D13143" s="1" t="s">
        <v>13175</v>
      </c>
      <c r="E13143" s="573">
        <f ca="1">SUMIF('BKAS IDR'!$E$10:$E$44,$C13143,'BKAS IDR'!$N$10:$N$43)</f>
        <v>0</v>
      </c>
      <c r="F13143" s="573"/>
    </row>
    <row r="13144" spans="3:6" ht="15" customHeight="1">
      <c r="C13144" s="53" t="s">
        <v>4047</v>
      </c>
      <c r="D13144" s="1" t="s">
        <v>13176</v>
      </c>
      <c r="E13144" s="573">
        <f ca="1">SUMIF('BKAS IDR'!$E$10:$E$44,$C13144,'BKAS IDR'!$N$10:$N$43)</f>
        <v>0</v>
      </c>
      <c r="F13144" s="573"/>
    </row>
    <row r="13145" spans="3:6" ht="15" customHeight="1">
      <c r="C13145" s="53" t="s">
        <v>4048</v>
      </c>
      <c r="D13145" s="1" t="s">
        <v>13177</v>
      </c>
      <c r="E13145" s="573">
        <f ca="1">SUMIF('BKAS IDR'!$E$10:$E$44,$C13145,'BKAS IDR'!$N$10:$N$43)</f>
        <v>0</v>
      </c>
      <c r="F13145" s="573"/>
    </row>
    <row r="13146" spans="3:6" ht="15" customHeight="1">
      <c r="C13146" s="53" t="s">
        <v>4049</v>
      </c>
      <c r="D13146" s="1" t="s">
        <v>13178</v>
      </c>
      <c r="E13146" s="573">
        <f ca="1">SUMIF('BKAS IDR'!$E$10:$E$44,$C13146,'BKAS IDR'!$N$10:$N$43)</f>
        <v>0</v>
      </c>
      <c r="F13146" s="573"/>
    </row>
    <row r="13147" spans="3:6" ht="15" customHeight="1">
      <c r="C13147" s="53" t="s">
        <v>4050</v>
      </c>
      <c r="D13147" s="1" t="s">
        <v>13179</v>
      </c>
      <c r="E13147" s="573">
        <f ca="1">SUMIF('BKAS IDR'!$E$10:$E$44,$C13147,'BKAS IDR'!$N$10:$N$43)</f>
        <v>0</v>
      </c>
      <c r="F13147" s="573"/>
    </row>
    <row r="13148" spans="3:6" ht="15" customHeight="1">
      <c r="C13148" s="53" t="s">
        <v>4051</v>
      </c>
      <c r="D13148" s="1" t="s">
        <v>13180</v>
      </c>
      <c r="E13148" s="573">
        <f ca="1">SUMIF('BKAS IDR'!$E$10:$E$44,$C13148,'BKAS IDR'!$N$10:$N$43)</f>
        <v>0</v>
      </c>
      <c r="F13148" s="573"/>
    </row>
    <row r="13149" spans="3:6" ht="15" customHeight="1">
      <c r="C13149" s="53" t="s">
        <v>4052</v>
      </c>
      <c r="D13149" s="1" t="s">
        <v>13181</v>
      </c>
      <c r="E13149" s="573">
        <f ca="1">SUMIF('BKAS IDR'!$E$10:$E$44,$C13149,'BKAS IDR'!$N$10:$N$43)</f>
        <v>0</v>
      </c>
      <c r="F13149" s="573"/>
    </row>
    <row r="13150" spans="3:6" ht="15" customHeight="1">
      <c r="C13150" s="53" t="s">
        <v>4053</v>
      </c>
      <c r="D13150" s="1" t="s">
        <v>13182</v>
      </c>
      <c r="E13150" s="573">
        <f ca="1">SUMIF('BKAS IDR'!$E$10:$E$44,$C13150,'BKAS IDR'!$N$10:$N$43)</f>
        <v>0</v>
      </c>
      <c r="F13150" s="573"/>
    </row>
    <row r="13151" spans="3:6" ht="15" customHeight="1">
      <c r="C13151" s="53" t="s">
        <v>4054</v>
      </c>
      <c r="D13151" s="1" t="s">
        <v>13183</v>
      </c>
      <c r="E13151" s="573">
        <f ca="1">SUMIF('BKAS IDR'!$E$10:$E$44,$C13151,'BKAS IDR'!$N$10:$N$43)</f>
        <v>0</v>
      </c>
      <c r="F13151" s="573"/>
    </row>
    <row r="13152" spans="3:6" ht="15" customHeight="1">
      <c r="C13152" s="53" t="s">
        <v>4055</v>
      </c>
      <c r="D13152" s="1" t="s">
        <v>13184</v>
      </c>
      <c r="E13152" s="573">
        <f ca="1">SUMIF('BKAS IDR'!$E$10:$E$44,$C13152,'BKAS IDR'!$N$10:$N$43)</f>
        <v>0</v>
      </c>
      <c r="F13152" s="573"/>
    </row>
    <row r="13153" spans="3:6" ht="15" customHeight="1">
      <c r="C13153" s="53" t="s">
        <v>4056</v>
      </c>
      <c r="D13153" s="1" t="s">
        <v>13185</v>
      </c>
      <c r="E13153" s="573">
        <f ca="1">SUMIF('BKAS IDR'!$E$10:$E$44,$C13153,'BKAS IDR'!$N$10:$N$43)</f>
        <v>0</v>
      </c>
      <c r="F13153" s="573"/>
    </row>
    <row r="13154" spans="3:6" ht="15" customHeight="1">
      <c r="C13154" s="53" t="s">
        <v>4057</v>
      </c>
      <c r="D13154" s="1" t="s">
        <v>13186</v>
      </c>
      <c r="E13154" s="573">
        <f ca="1">SUMIF('BKAS IDR'!$E$10:$E$44,$C13154,'BKAS IDR'!$N$10:$N$43)</f>
        <v>0</v>
      </c>
      <c r="F13154" s="573"/>
    </row>
    <row r="13155" spans="3:6" ht="15" customHeight="1">
      <c r="C13155" s="53" t="s">
        <v>4058</v>
      </c>
      <c r="D13155" s="1" t="s">
        <v>13187</v>
      </c>
      <c r="E13155" s="573">
        <f ca="1">SUMIF('BKAS IDR'!$E$10:$E$44,$C13155,'BKAS IDR'!$N$10:$N$43)</f>
        <v>0</v>
      </c>
      <c r="F13155" s="573"/>
    </row>
    <row r="13156" spans="3:6" ht="15" customHeight="1">
      <c r="C13156" s="53" t="s">
        <v>4059</v>
      </c>
      <c r="D13156" s="1" t="s">
        <v>13188</v>
      </c>
      <c r="E13156" s="573">
        <f ca="1">SUMIF('BKAS IDR'!$E$10:$E$44,$C13156,'BKAS IDR'!$N$10:$N$43)</f>
        <v>0</v>
      </c>
      <c r="F13156" s="573"/>
    </row>
    <row r="13157" spans="3:6" ht="15" customHeight="1">
      <c r="C13157" s="53" t="s">
        <v>4060</v>
      </c>
      <c r="D13157" s="1" t="s">
        <v>13183</v>
      </c>
      <c r="E13157" s="573">
        <f ca="1">SUMIF('BKAS IDR'!$E$10:$E$44,$C13157,'BKAS IDR'!$N$10:$N$43)</f>
        <v>0</v>
      </c>
      <c r="F13157" s="573"/>
    </row>
    <row r="13158" spans="3:6" ht="15" customHeight="1">
      <c r="C13158" s="53" t="s">
        <v>4061</v>
      </c>
      <c r="D13158" s="1" t="s">
        <v>13189</v>
      </c>
      <c r="E13158" s="573">
        <f ca="1">SUMIF('BKAS IDR'!$E$10:$E$44,$C13158,'BKAS IDR'!$N$10:$N$43)</f>
        <v>0</v>
      </c>
      <c r="F13158" s="573"/>
    </row>
    <row r="13159" spans="3:6" ht="15" customHeight="1">
      <c r="C13159" s="53" t="s">
        <v>4062</v>
      </c>
      <c r="D13159" s="1" t="s">
        <v>13190</v>
      </c>
      <c r="E13159" s="573">
        <f ca="1">SUMIF('BKAS IDR'!$E$10:$E$44,$C13159,'BKAS IDR'!$N$10:$N$43)</f>
        <v>0</v>
      </c>
      <c r="F13159" s="573"/>
    </row>
    <row r="13160" spans="3:6" ht="15" customHeight="1">
      <c r="C13160" s="53" t="s">
        <v>4063</v>
      </c>
      <c r="D13160" s="1" t="s">
        <v>13191</v>
      </c>
      <c r="E13160" s="573">
        <f ca="1">SUMIF('BKAS IDR'!$E$10:$E$44,$C13160,'BKAS IDR'!$N$10:$N$43)</f>
        <v>0</v>
      </c>
      <c r="F13160" s="573"/>
    </row>
    <row r="13161" spans="3:6" ht="15" customHeight="1">
      <c r="C13161" s="53" t="s">
        <v>4064</v>
      </c>
      <c r="D13161" s="1" t="s">
        <v>13192</v>
      </c>
      <c r="E13161" s="573">
        <f ca="1">SUMIF('BKAS IDR'!$E$10:$E$44,$C13161,'BKAS IDR'!$N$10:$N$43)</f>
        <v>0</v>
      </c>
      <c r="F13161" s="573"/>
    </row>
    <row r="13162" spans="3:6" ht="15" customHeight="1">
      <c r="C13162" s="53" t="s">
        <v>4065</v>
      </c>
      <c r="D13162" s="1" t="s">
        <v>13193</v>
      </c>
      <c r="E13162" s="573">
        <f ca="1">SUMIF('BKAS IDR'!$E$10:$E$44,$C13162,'BKAS IDR'!$N$10:$N$43)</f>
        <v>0</v>
      </c>
      <c r="F13162" s="573"/>
    </row>
    <row r="13163" spans="3:6" ht="15" customHeight="1">
      <c r="C13163" s="53" t="s">
        <v>4066</v>
      </c>
      <c r="D13163" s="1" t="s">
        <v>13194</v>
      </c>
      <c r="E13163" s="573">
        <f ca="1">SUMIF('BKAS IDR'!$E$10:$E$44,$C13163,'BKAS IDR'!$N$10:$N$43)</f>
        <v>0</v>
      </c>
      <c r="F13163" s="573"/>
    </row>
    <row r="13164" spans="3:6" ht="15" customHeight="1">
      <c r="C13164" s="53" t="s">
        <v>4067</v>
      </c>
      <c r="D13164" s="1" t="s">
        <v>13195</v>
      </c>
      <c r="E13164" s="573">
        <f ca="1">SUMIF('BKAS IDR'!$E$10:$E$44,$C13164,'BKAS IDR'!$N$10:$N$43)</f>
        <v>0</v>
      </c>
      <c r="F13164" s="573"/>
    </row>
    <row r="13165" spans="3:6" ht="15" customHeight="1">
      <c r="C13165" s="53" t="s">
        <v>4068</v>
      </c>
      <c r="D13165" s="1" t="s">
        <v>13196</v>
      </c>
      <c r="E13165" s="573">
        <f ca="1">SUMIF('BKAS IDR'!$E$10:$E$44,$C13165,'BKAS IDR'!$N$10:$N$43)</f>
        <v>0</v>
      </c>
      <c r="F13165" s="573"/>
    </row>
    <row r="13166" spans="3:6" ht="15" customHeight="1">
      <c r="C13166" s="53" t="s">
        <v>4069</v>
      </c>
      <c r="D13166" s="1" t="s">
        <v>13197</v>
      </c>
      <c r="E13166" s="573">
        <f ca="1">SUMIF('BKAS IDR'!$E$10:$E$44,$C13166,'BKAS IDR'!$N$10:$N$43)</f>
        <v>0</v>
      </c>
      <c r="F13166" s="573"/>
    </row>
    <row r="13167" spans="3:6" ht="15" customHeight="1">
      <c r="C13167" s="53" t="s">
        <v>4070</v>
      </c>
      <c r="D13167" s="1" t="s">
        <v>13198</v>
      </c>
      <c r="E13167" s="573">
        <f ca="1">SUMIF('BKAS IDR'!$E$10:$E$44,$C13167,'BKAS IDR'!$N$10:$N$43)</f>
        <v>0</v>
      </c>
      <c r="F13167" s="573"/>
    </row>
    <row r="13168" spans="3:6" ht="15" customHeight="1">
      <c r="C13168" s="53" t="s">
        <v>4071</v>
      </c>
      <c r="D13168" s="1" t="s">
        <v>13199</v>
      </c>
      <c r="E13168" s="573">
        <f ca="1">SUMIF('BKAS IDR'!$E$10:$E$44,$C13168,'BKAS IDR'!$N$10:$N$43)</f>
        <v>0</v>
      </c>
      <c r="F13168" s="573"/>
    </row>
    <row r="13169" spans="3:6" ht="15" customHeight="1">
      <c r="C13169" s="53" t="s">
        <v>4072</v>
      </c>
      <c r="D13169" s="1" t="s">
        <v>13200</v>
      </c>
      <c r="E13169" s="573">
        <f ca="1">SUMIF('BKAS IDR'!$E$10:$E$44,$C13169,'BKAS IDR'!$N$10:$N$43)</f>
        <v>0</v>
      </c>
      <c r="F13169" s="573"/>
    </row>
    <row r="13170" spans="3:6" ht="15" customHeight="1">
      <c r="C13170" s="53" t="s">
        <v>4073</v>
      </c>
      <c r="D13170" s="1" t="s">
        <v>13201</v>
      </c>
      <c r="E13170" s="573">
        <f ca="1">SUMIF('BKAS IDR'!$E$10:$E$44,$C13170,'BKAS IDR'!$N$10:$N$43)</f>
        <v>0</v>
      </c>
      <c r="F13170" s="573"/>
    </row>
    <row r="13171" spans="3:6" ht="15" customHeight="1">
      <c r="C13171" s="53" t="s">
        <v>4074</v>
      </c>
      <c r="D13171" s="1" t="s">
        <v>13202</v>
      </c>
      <c r="E13171" s="573">
        <f ca="1">SUMIF('BKAS IDR'!$E$10:$E$44,$C13171,'BKAS IDR'!$N$10:$N$43)</f>
        <v>0</v>
      </c>
      <c r="F13171" s="573"/>
    </row>
    <row r="13172" spans="3:6" ht="15" customHeight="1">
      <c r="C13172" s="53" t="s">
        <v>4075</v>
      </c>
      <c r="D13172" s="1" t="s">
        <v>13203</v>
      </c>
      <c r="E13172" s="573">
        <f ca="1">SUMIF('BKAS IDR'!$E$10:$E$44,$C13172,'BKAS IDR'!$N$10:$N$43)</f>
        <v>0</v>
      </c>
      <c r="F13172" s="573"/>
    </row>
    <row r="13173" spans="3:6" ht="15" customHeight="1">
      <c r="C13173" s="53" t="s">
        <v>4076</v>
      </c>
      <c r="D13173" s="1" t="s">
        <v>13204</v>
      </c>
      <c r="E13173" s="573">
        <f ca="1">SUMIF('BKAS IDR'!$E$10:$E$44,$C13173,'BKAS IDR'!$N$10:$N$43)</f>
        <v>0</v>
      </c>
      <c r="F13173" s="573"/>
    </row>
    <row r="13174" spans="3:6" ht="15" customHeight="1">
      <c r="C13174" s="53" t="s">
        <v>4077</v>
      </c>
      <c r="D13174" s="1" t="s">
        <v>13205</v>
      </c>
      <c r="E13174" s="573">
        <f ca="1">SUMIF('BKAS IDR'!$E$10:$E$44,$C13174,'BKAS IDR'!$N$10:$N$43)</f>
        <v>0</v>
      </c>
      <c r="F13174" s="573"/>
    </row>
    <row r="13175" spans="3:6" ht="15" customHeight="1">
      <c r="C13175" s="53" t="s">
        <v>4078</v>
      </c>
      <c r="D13175" s="1" t="s">
        <v>13206</v>
      </c>
      <c r="E13175" s="573">
        <f ca="1">SUMIF('BKAS IDR'!$E$10:$E$44,$C13175,'BKAS IDR'!$N$10:$N$43)</f>
        <v>0</v>
      </c>
      <c r="F13175" s="573"/>
    </row>
    <row r="13176" spans="3:6" ht="15" customHeight="1">
      <c r="C13176" s="53" t="s">
        <v>4079</v>
      </c>
      <c r="D13176" s="1" t="s">
        <v>13207</v>
      </c>
      <c r="E13176" s="573">
        <f ca="1">SUMIF('BKAS IDR'!$E$10:$E$44,$C13176,'BKAS IDR'!$N$10:$N$43)</f>
        <v>0</v>
      </c>
      <c r="F13176" s="573"/>
    </row>
    <row r="13177" spans="3:6" ht="15" customHeight="1">
      <c r="C13177" s="53" t="s">
        <v>4080</v>
      </c>
      <c r="D13177" s="1" t="s">
        <v>13208</v>
      </c>
      <c r="E13177" s="573">
        <f ca="1">SUMIF('BKAS IDR'!$E$10:$E$44,$C13177,'BKAS IDR'!$N$10:$N$43)</f>
        <v>0</v>
      </c>
      <c r="F13177" s="573"/>
    </row>
    <row r="13178" spans="3:6" ht="15" customHeight="1">
      <c r="C13178" s="53" t="s">
        <v>4081</v>
      </c>
      <c r="D13178" s="1" t="s">
        <v>13209</v>
      </c>
      <c r="E13178" s="573">
        <f ca="1">SUMIF('BKAS IDR'!$E$10:$E$44,$C13178,'BKAS IDR'!$N$10:$N$43)</f>
        <v>0</v>
      </c>
      <c r="F13178" s="573"/>
    </row>
    <row r="13179" spans="3:6" ht="15" customHeight="1">
      <c r="C13179" s="53" t="s">
        <v>4082</v>
      </c>
      <c r="D13179" s="1" t="s">
        <v>13210</v>
      </c>
      <c r="E13179" s="573">
        <f ca="1">SUMIF('BKAS IDR'!$E$10:$E$44,$C13179,'BKAS IDR'!$N$10:$N$43)</f>
        <v>0</v>
      </c>
      <c r="F13179" s="573"/>
    </row>
    <row r="13180" spans="3:6" ht="15" customHeight="1">
      <c r="C13180" s="53" t="s">
        <v>4083</v>
      </c>
      <c r="D13180" s="1" t="s">
        <v>13090</v>
      </c>
      <c r="E13180" s="573">
        <f ca="1">SUMIF('BKAS IDR'!$E$10:$E$44,$C13180,'BKAS IDR'!$N$10:$N$43)</f>
        <v>0</v>
      </c>
      <c r="F13180" s="573"/>
    </row>
    <row r="13181" spans="3:6" ht="15" customHeight="1">
      <c r="C13181" s="53" t="s">
        <v>4084</v>
      </c>
      <c r="D13181" s="1" t="s">
        <v>13211</v>
      </c>
      <c r="E13181" s="573">
        <f ca="1">SUMIF('BKAS IDR'!$E$10:$E$44,$C13181,'BKAS IDR'!$N$10:$N$43)</f>
        <v>0</v>
      </c>
      <c r="F13181" s="573"/>
    </row>
    <row r="13182" spans="3:6" ht="15" customHeight="1">
      <c r="C13182" s="53" t="s">
        <v>4085</v>
      </c>
      <c r="D13182" s="1" t="s">
        <v>13212</v>
      </c>
      <c r="E13182" s="573">
        <f ca="1">SUMIF('BKAS IDR'!$E$10:$E$44,$C13182,'BKAS IDR'!$N$10:$N$43)</f>
        <v>0</v>
      </c>
      <c r="F13182" s="573"/>
    </row>
    <row r="13183" spans="3:6" ht="15" customHeight="1">
      <c r="C13183" s="53" t="s">
        <v>4086</v>
      </c>
      <c r="D13183" s="1" t="s">
        <v>13213</v>
      </c>
      <c r="E13183" s="573">
        <f ca="1">SUMIF('BKAS IDR'!$E$10:$E$44,$C13183,'BKAS IDR'!$N$10:$N$43)</f>
        <v>0</v>
      </c>
      <c r="F13183" s="573"/>
    </row>
    <row r="13184" spans="3:6" ht="15" customHeight="1">
      <c r="C13184" s="53" t="s">
        <v>4087</v>
      </c>
      <c r="D13184" s="1" t="s">
        <v>13214</v>
      </c>
      <c r="E13184" s="573">
        <f ca="1">SUMIF('BKAS IDR'!$E$10:$E$44,$C13184,'BKAS IDR'!$N$10:$N$43)</f>
        <v>0</v>
      </c>
      <c r="F13184" s="573"/>
    </row>
    <row r="13185" spans="3:6" ht="15" customHeight="1">
      <c r="C13185" s="53" t="s">
        <v>4088</v>
      </c>
      <c r="D13185" s="1" t="s">
        <v>13215</v>
      </c>
      <c r="E13185" s="573">
        <f ca="1">SUMIF('BKAS IDR'!$E$10:$E$44,$C13185,'BKAS IDR'!$N$10:$N$43)</f>
        <v>0</v>
      </c>
      <c r="F13185" s="573"/>
    </row>
    <row r="13186" spans="3:6" ht="15" customHeight="1">
      <c r="C13186" s="53" t="s">
        <v>4089</v>
      </c>
      <c r="D13186" s="1" t="s">
        <v>13216</v>
      </c>
      <c r="E13186" s="573">
        <f ca="1">SUMIF('BKAS IDR'!$E$10:$E$44,$C13186,'BKAS IDR'!$N$10:$N$43)</f>
        <v>0</v>
      </c>
      <c r="F13186" s="573"/>
    </row>
    <row r="13187" spans="3:6" ht="15" customHeight="1">
      <c r="C13187" s="53" t="s">
        <v>4090</v>
      </c>
      <c r="D13187" s="1" t="s">
        <v>13217</v>
      </c>
      <c r="E13187" s="573">
        <f ca="1">SUMIF('BKAS IDR'!$E$10:$E$44,$C13187,'BKAS IDR'!$N$10:$N$43)</f>
        <v>0</v>
      </c>
      <c r="F13187" s="573"/>
    </row>
    <row r="13188" spans="3:6" ht="15" customHeight="1">
      <c r="C13188" s="53" t="s">
        <v>4091</v>
      </c>
      <c r="D13188" s="1" t="s">
        <v>13218</v>
      </c>
      <c r="E13188" s="573">
        <f ca="1">SUMIF('BKAS IDR'!$E$10:$E$44,$C13188,'BKAS IDR'!$N$10:$N$43)</f>
        <v>0</v>
      </c>
      <c r="F13188" s="573"/>
    </row>
    <row r="13189" spans="3:6" ht="15" customHeight="1">
      <c r="C13189" s="53" t="s">
        <v>4092</v>
      </c>
      <c r="D13189" s="1" t="s">
        <v>13219</v>
      </c>
      <c r="E13189" s="573">
        <f ca="1">SUMIF('BKAS IDR'!$E$10:$E$44,$C13189,'BKAS IDR'!$N$10:$N$43)</f>
        <v>0</v>
      </c>
      <c r="F13189" s="573"/>
    </row>
    <row r="13190" spans="3:6" ht="15" customHeight="1">
      <c r="C13190" s="53" t="s">
        <v>4093</v>
      </c>
      <c r="D13190" s="1" t="s">
        <v>13220</v>
      </c>
      <c r="E13190" s="573">
        <f ca="1">SUMIF('BKAS IDR'!$E$10:$E$44,$C13190,'BKAS IDR'!$N$10:$N$43)</f>
        <v>0</v>
      </c>
      <c r="F13190" s="573"/>
    </row>
    <row r="13191" spans="3:6" ht="15" customHeight="1">
      <c r="C13191" s="53" t="s">
        <v>4094</v>
      </c>
      <c r="D13191" s="1" t="s">
        <v>13221</v>
      </c>
      <c r="E13191" s="573">
        <f ca="1">SUMIF('BKAS IDR'!$E$10:$E$44,$C13191,'BKAS IDR'!$N$10:$N$43)</f>
        <v>0</v>
      </c>
      <c r="F13191" s="573"/>
    </row>
    <row r="13192" spans="3:6" ht="15" customHeight="1">
      <c r="C13192" s="53" t="s">
        <v>4095</v>
      </c>
      <c r="D13192" s="1" t="s">
        <v>13222</v>
      </c>
      <c r="E13192" s="573">
        <f ca="1">SUMIF('BKAS IDR'!$E$10:$E$44,$C13192,'BKAS IDR'!$N$10:$N$43)</f>
        <v>0</v>
      </c>
      <c r="F13192" s="573"/>
    </row>
    <row r="13193" spans="3:6" ht="15" customHeight="1">
      <c r="C13193" s="53" t="s">
        <v>4096</v>
      </c>
      <c r="D13193" s="1" t="s">
        <v>13223</v>
      </c>
      <c r="E13193" s="573">
        <f ca="1">SUMIF('BKAS IDR'!$E$10:$E$44,$C13193,'BKAS IDR'!$N$10:$N$43)</f>
        <v>0</v>
      </c>
      <c r="F13193" s="573"/>
    </row>
    <row r="13194" spans="3:6" ht="15" customHeight="1">
      <c r="C13194" s="53" t="s">
        <v>4097</v>
      </c>
      <c r="D13194" s="1" t="s">
        <v>13224</v>
      </c>
      <c r="E13194" s="573">
        <f ca="1">SUMIF('BKAS IDR'!$E$10:$E$44,$C13194,'BKAS IDR'!$N$10:$N$43)</f>
        <v>0</v>
      </c>
      <c r="F13194" s="573"/>
    </row>
    <row r="13195" spans="3:6" ht="15" customHeight="1">
      <c r="C13195" s="53" t="s">
        <v>4098</v>
      </c>
      <c r="D13195" s="1" t="s">
        <v>13225</v>
      </c>
      <c r="E13195" s="573">
        <f ca="1">SUMIF('BKAS IDR'!$E$10:$E$44,$C13195,'BKAS IDR'!$N$10:$N$43)</f>
        <v>0</v>
      </c>
      <c r="F13195" s="573"/>
    </row>
    <row r="13196" spans="3:6" ht="15" customHeight="1">
      <c r="C13196" s="53" t="s">
        <v>4099</v>
      </c>
      <c r="D13196" s="1" t="s">
        <v>13226</v>
      </c>
      <c r="E13196" s="573">
        <f ca="1">SUMIF('BKAS IDR'!$E$10:$E$44,$C13196,'BKAS IDR'!$N$10:$N$43)</f>
        <v>0</v>
      </c>
      <c r="F13196" s="573"/>
    </row>
    <row r="13197" spans="3:6" ht="15" customHeight="1">
      <c r="C13197" s="53" t="s">
        <v>4100</v>
      </c>
      <c r="D13197" s="1" t="s">
        <v>13227</v>
      </c>
      <c r="E13197" s="573">
        <f ca="1">SUMIF('BKAS IDR'!$E$10:$E$44,$C13197,'BKAS IDR'!$N$10:$N$43)</f>
        <v>0</v>
      </c>
      <c r="F13197" s="573"/>
    </row>
    <row r="13198" spans="3:6" ht="15" customHeight="1">
      <c r="C13198" s="53" t="s">
        <v>4101</v>
      </c>
      <c r="D13198" s="1" t="s">
        <v>13228</v>
      </c>
      <c r="E13198" s="573">
        <f ca="1">SUMIF('BKAS IDR'!$E$10:$E$44,$C13198,'BKAS IDR'!$N$10:$N$43)</f>
        <v>0</v>
      </c>
      <c r="F13198" s="573"/>
    </row>
    <row r="13199" spans="3:6" ht="15" customHeight="1">
      <c r="C13199" s="53" t="s">
        <v>4102</v>
      </c>
      <c r="D13199" s="1" t="s">
        <v>13229</v>
      </c>
      <c r="E13199" s="573">
        <f ca="1">SUMIF('BKAS IDR'!$E$10:$E$44,$C13199,'BKAS IDR'!$N$10:$N$43)</f>
        <v>0</v>
      </c>
      <c r="F13199" s="573"/>
    </row>
    <row r="13200" spans="3:6" ht="15" customHeight="1">
      <c r="C13200" s="53" t="s">
        <v>4103</v>
      </c>
      <c r="D13200" s="1" t="s">
        <v>13230</v>
      </c>
      <c r="E13200" s="573">
        <f ca="1">SUMIF('BKAS IDR'!$E$10:$E$44,$C13200,'BKAS IDR'!$N$10:$N$43)</f>
        <v>0</v>
      </c>
      <c r="F13200" s="573"/>
    </row>
    <row r="13201" spans="3:6" ht="15" customHeight="1">
      <c r="C13201" s="53" t="s">
        <v>4104</v>
      </c>
      <c r="D13201" s="1" t="s">
        <v>13231</v>
      </c>
      <c r="E13201" s="573">
        <f ca="1">SUMIF('BKAS IDR'!$E$10:$E$44,$C13201,'BKAS IDR'!$N$10:$N$43)</f>
        <v>0</v>
      </c>
      <c r="F13201" s="573"/>
    </row>
    <row r="13202" spans="3:6" ht="15" customHeight="1">
      <c r="C13202" s="53" t="s">
        <v>4105</v>
      </c>
      <c r="D13202" s="1" t="s">
        <v>13232</v>
      </c>
      <c r="E13202" s="573">
        <f ca="1">SUMIF('BKAS IDR'!$E$10:$E$44,$C13202,'BKAS IDR'!$N$10:$N$43)</f>
        <v>0</v>
      </c>
      <c r="F13202" s="573"/>
    </row>
    <row r="13203" spans="3:6" ht="15" customHeight="1">
      <c r="C13203" s="53" t="s">
        <v>4106</v>
      </c>
      <c r="D13203" s="1" t="s">
        <v>13233</v>
      </c>
      <c r="E13203" s="573">
        <f ca="1">SUMIF('BKAS IDR'!$E$10:$E$44,$C13203,'BKAS IDR'!$N$10:$N$43)</f>
        <v>0</v>
      </c>
      <c r="F13203" s="573"/>
    </row>
    <row r="13204" spans="3:6" ht="15" customHeight="1">
      <c r="C13204" s="53" t="s">
        <v>4107</v>
      </c>
      <c r="D13204" s="1" t="s">
        <v>13234</v>
      </c>
      <c r="E13204" s="573">
        <f ca="1">SUMIF('BKAS IDR'!$E$10:$E$44,$C13204,'BKAS IDR'!$N$10:$N$43)</f>
        <v>0</v>
      </c>
      <c r="F13204" s="573"/>
    </row>
    <row r="13205" spans="3:6" ht="15" customHeight="1">
      <c r="C13205" s="53" t="s">
        <v>4108</v>
      </c>
      <c r="D13205" s="1" t="s">
        <v>13235</v>
      </c>
      <c r="E13205" s="573">
        <f ca="1">SUMIF('BKAS IDR'!$E$10:$E$44,$C13205,'BKAS IDR'!$N$10:$N$43)</f>
        <v>0</v>
      </c>
      <c r="F13205" s="573"/>
    </row>
    <row r="13206" spans="3:6" ht="15" customHeight="1">
      <c r="C13206" s="53" t="s">
        <v>4109</v>
      </c>
      <c r="D13206" s="1" t="s">
        <v>13236</v>
      </c>
      <c r="E13206" s="573">
        <f ca="1">SUMIF('BKAS IDR'!$E$10:$E$44,$C13206,'BKAS IDR'!$N$10:$N$43)</f>
        <v>0</v>
      </c>
      <c r="F13206" s="573"/>
    </row>
    <row r="13207" spans="3:6" ht="15" customHeight="1">
      <c r="C13207" s="53" t="s">
        <v>4110</v>
      </c>
      <c r="D13207" s="1" t="s">
        <v>13237</v>
      </c>
      <c r="E13207" s="573">
        <f ca="1">SUMIF('BKAS IDR'!$E$10:$E$44,$C13207,'BKAS IDR'!$N$10:$N$43)</f>
        <v>0</v>
      </c>
      <c r="F13207" s="573"/>
    </row>
    <row r="13208" spans="3:6" ht="15" customHeight="1">
      <c r="C13208" s="53" t="s">
        <v>4111</v>
      </c>
      <c r="D13208" s="1" t="s">
        <v>13238</v>
      </c>
      <c r="E13208" s="573">
        <f ca="1">SUMIF('BKAS IDR'!$E$10:$E$44,$C13208,'BKAS IDR'!$N$10:$N$43)</f>
        <v>0</v>
      </c>
      <c r="F13208" s="573"/>
    </row>
    <row r="13209" spans="3:6" ht="15" customHeight="1">
      <c r="C13209" s="53" t="s">
        <v>4112</v>
      </c>
      <c r="D13209" s="1" t="s">
        <v>13239</v>
      </c>
      <c r="E13209" s="573">
        <f ca="1">SUMIF('BKAS IDR'!$E$10:$E$44,$C13209,'BKAS IDR'!$N$10:$N$43)</f>
        <v>0</v>
      </c>
      <c r="F13209" s="573"/>
    </row>
    <row r="13210" spans="3:6" ht="15" customHeight="1">
      <c r="C13210" s="53" t="s">
        <v>4113</v>
      </c>
      <c r="D13210" s="1" t="s">
        <v>13240</v>
      </c>
      <c r="E13210" s="573">
        <f ca="1">SUMIF('BKAS IDR'!$E$10:$E$44,$C13210,'BKAS IDR'!$N$10:$N$43)</f>
        <v>0</v>
      </c>
      <c r="F13210" s="573"/>
    </row>
    <row r="13211" spans="3:6" ht="15" customHeight="1">
      <c r="C13211" s="53" t="s">
        <v>4114</v>
      </c>
      <c r="D13211" s="1" t="s">
        <v>13241</v>
      </c>
      <c r="E13211" s="573">
        <f ca="1">SUMIF('BKAS IDR'!$E$10:$E$44,$C13211,'BKAS IDR'!$N$10:$N$43)</f>
        <v>0</v>
      </c>
      <c r="F13211" s="573"/>
    </row>
    <row r="13212" spans="3:6" ht="15" customHeight="1">
      <c r="C13212" s="53" t="s">
        <v>4115</v>
      </c>
      <c r="D13212" s="1" t="s">
        <v>13242</v>
      </c>
      <c r="E13212" s="573">
        <f ca="1">SUMIF('BKAS IDR'!$E$10:$E$44,$C13212,'BKAS IDR'!$N$10:$N$43)</f>
        <v>0</v>
      </c>
      <c r="F13212" s="573"/>
    </row>
    <row r="13213" spans="3:6" ht="15" customHeight="1">
      <c r="C13213" s="53" t="s">
        <v>4116</v>
      </c>
      <c r="D13213" s="1" t="s">
        <v>13243</v>
      </c>
      <c r="E13213" s="573">
        <f ca="1">SUMIF('BKAS IDR'!$E$10:$E$44,$C13213,'BKAS IDR'!$N$10:$N$43)</f>
        <v>0</v>
      </c>
      <c r="F13213" s="573"/>
    </row>
    <row r="13214" spans="3:6" ht="15" customHeight="1">
      <c r="C13214" s="53" t="s">
        <v>4117</v>
      </c>
      <c r="D13214" s="1" t="s">
        <v>13244</v>
      </c>
      <c r="E13214" s="573">
        <f ca="1">SUMIF('BKAS IDR'!$E$10:$E$44,$C13214,'BKAS IDR'!$N$10:$N$43)</f>
        <v>0</v>
      </c>
      <c r="F13214" s="573"/>
    </row>
    <row r="13215" spans="3:6" ht="15" customHeight="1">
      <c r="C13215" s="53" t="s">
        <v>4118</v>
      </c>
      <c r="D13215" s="1" t="s">
        <v>13245</v>
      </c>
      <c r="E13215" s="573">
        <f ca="1">SUMIF('BKAS IDR'!$E$10:$E$44,$C13215,'BKAS IDR'!$N$10:$N$43)</f>
        <v>0</v>
      </c>
      <c r="F13215" s="573"/>
    </row>
    <row r="13216" spans="3:6" ht="15" customHeight="1">
      <c r="C13216" s="53" t="s">
        <v>4119</v>
      </c>
      <c r="D13216" s="1" t="s">
        <v>13246</v>
      </c>
      <c r="E13216" s="573">
        <f ca="1">SUMIF('BKAS IDR'!$E$10:$E$44,$C13216,'BKAS IDR'!$N$10:$N$43)</f>
        <v>0</v>
      </c>
      <c r="F13216" s="573"/>
    </row>
    <row r="13217" spans="3:6" ht="15" customHeight="1">
      <c r="C13217" s="53" t="s">
        <v>4120</v>
      </c>
      <c r="D13217" s="1" t="s">
        <v>13247</v>
      </c>
      <c r="E13217" s="573">
        <f ca="1">SUMIF('BKAS IDR'!$E$10:$E$44,$C13217,'BKAS IDR'!$N$10:$N$43)</f>
        <v>0</v>
      </c>
      <c r="F13217" s="573"/>
    </row>
    <row r="13218" spans="3:6" ht="15" customHeight="1">
      <c r="C13218" s="53" t="s">
        <v>4121</v>
      </c>
      <c r="D13218" s="1" t="s">
        <v>13248</v>
      </c>
      <c r="E13218" s="573">
        <f ca="1">SUMIF('BKAS IDR'!$E$10:$E$44,$C13218,'BKAS IDR'!$N$10:$N$43)</f>
        <v>0</v>
      </c>
      <c r="F13218" s="573"/>
    </row>
    <row r="13219" spans="3:6" ht="15" customHeight="1">
      <c r="C13219" s="53" t="s">
        <v>4122</v>
      </c>
      <c r="D13219" s="1" t="s">
        <v>13249</v>
      </c>
      <c r="E13219" s="573">
        <f ca="1">SUMIF('BKAS IDR'!$E$10:$E$44,$C13219,'BKAS IDR'!$N$10:$N$43)</f>
        <v>0</v>
      </c>
      <c r="F13219" s="573"/>
    </row>
    <row r="13220" spans="3:6" ht="15" customHeight="1">
      <c r="C13220" s="53" t="s">
        <v>4123</v>
      </c>
      <c r="D13220" s="1" t="s">
        <v>13250</v>
      </c>
      <c r="E13220" s="573">
        <f ca="1">SUMIF('BKAS IDR'!$E$10:$E$44,$C13220,'BKAS IDR'!$N$10:$N$43)</f>
        <v>0</v>
      </c>
      <c r="F13220" s="573"/>
    </row>
    <row r="13221" spans="3:6" ht="15" customHeight="1">
      <c r="C13221" s="53" t="s">
        <v>4124</v>
      </c>
      <c r="D13221" s="1" t="s">
        <v>13251</v>
      </c>
      <c r="E13221" s="573">
        <f ca="1">SUMIF('BKAS IDR'!$E$10:$E$44,$C13221,'BKAS IDR'!$N$10:$N$43)</f>
        <v>0</v>
      </c>
      <c r="F13221" s="573"/>
    </row>
    <row r="13222" spans="3:6" ht="15" customHeight="1">
      <c r="C13222" s="53" t="s">
        <v>4125</v>
      </c>
      <c r="D13222" s="1" t="s">
        <v>13252</v>
      </c>
      <c r="E13222" s="573">
        <f ca="1">SUMIF('BKAS IDR'!$E$10:$E$44,$C13222,'BKAS IDR'!$N$10:$N$43)</f>
        <v>0</v>
      </c>
      <c r="F13222" s="573"/>
    </row>
    <row r="13223" spans="3:6" ht="15" customHeight="1">
      <c r="C13223" s="53" t="s">
        <v>4126</v>
      </c>
      <c r="D13223" s="1" t="s">
        <v>13253</v>
      </c>
      <c r="E13223" s="573">
        <f ca="1">SUMIF('BKAS IDR'!$E$10:$E$44,$C13223,'BKAS IDR'!$N$10:$N$43)</f>
        <v>0</v>
      </c>
      <c r="F13223" s="573"/>
    </row>
    <row r="13224" spans="3:6" ht="15" customHeight="1">
      <c r="C13224" s="53" t="s">
        <v>4127</v>
      </c>
      <c r="D13224" s="1" t="s">
        <v>13254</v>
      </c>
      <c r="E13224" s="573">
        <f ca="1">SUMIF('BKAS IDR'!$E$10:$E$44,$C13224,'BKAS IDR'!$N$10:$N$43)</f>
        <v>0</v>
      </c>
      <c r="F13224" s="573"/>
    </row>
    <row r="13225" spans="3:6" ht="15" customHeight="1">
      <c r="C13225" s="53" t="s">
        <v>4128</v>
      </c>
      <c r="D13225" s="1" t="s">
        <v>13255</v>
      </c>
      <c r="E13225" s="573">
        <f ca="1">SUMIF('BKAS IDR'!$E$10:$E$44,$C13225,'BKAS IDR'!$N$10:$N$43)</f>
        <v>0</v>
      </c>
      <c r="F13225" s="573"/>
    </row>
    <row r="13226" spans="3:6" ht="15" customHeight="1">
      <c r="C13226" s="53" t="s">
        <v>4129</v>
      </c>
      <c r="D13226" s="1" t="s">
        <v>13256</v>
      </c>
      <c r="E13226" s="573">
        <f ca="1">SUMIF('BKAS IDR'!$E$10:$E$44,$C13226,'BKAS IDR'!$N$10:$N$43)</f>
        <v>0</v>
      </c>
      <c r="F13226" s="573"/>
    </row>
    <row r="13227" spans="3:6" ht="15" customHeight="1">
      <c r="C13227" s="53" t="s">
        <v>4130</v>
      </c>
      <c r="D13227" s="1" t="s">
        <v>13257</v>
      </c>
      <c r="E13227" s="573">
        <f ca="1">SUMIF('BKAS IDR'!$E$10:$E$44,$C13227,'BKAS IDR'!$N$10:$N$43)</f>
        <v>0</v>
      </c>
      <c r="F13227" s="573"/>
    </row>
    <row r="13228" spans="3:6" ht="15" customHeight="1">
      <c r="C13228" s="53" t="s">
        <v>4131</v>
      </c>
      <c r="D13228" s="1" t="s">
        <v>13258</v>
      </c>
      <c r="E13228" s="573">
        <f ca="1">SUMIF('BKAS IDR'!$E$10:$E$44,$C13228,'BKAS IDR'!$N$10:$N$43)</f>
        <v>0</v>
      </c>
      <c r="F13228" s="573"/>
    </row>
    <row r="13229" spans="3:6" ht="15" customHeight="1">
      <c r="C13229" s="53" t="s">
        <v>4132</v>
      </c>
      <c r="D13229" s="1" t="s">
        <v>13259</v>
      </c>
      <c r="E13229" s="573">
        <f ca="1">SUMIF('BKAS IDR'!$E$10:$E$44,$C13229,'BKAS IDR'!$N$10:$N$43)</f>
        <v>0</v>
      </c>
      <c r="F13229" s="573"/>
    </row>
    <row r="13230" spans="3:6" ht="15" customHeight="1">
      <c r="C13230" s="53" t="s">
        <v>4133</v>
      </c>
      <c r="D13230" s="1" t="s">
        <v>13260</v>
      </c>
      <c r="E13230" s="573">
        <f ca="1">SUMIF('BKAS IDR'!$E$10:$E$44,$C13230,'BKAS IDR'!$N$10:$N$43)</f>
        <v>0</v>
      </c>
      <c r="F13230" s="573"/>
    </row>
    <row r="13231" spans="3:6" ht="15" customHeight="1">
      <c r="C13231" s="53" t="s">
        <v>4134</v>
      </c>
      <c r="D13231" s="1" t="s">
        <v>13261</v>
      </c>
      <c r="E13231" s="573">
        <f ca="1">SUMIF('BKAS IDR'!$E$10:$E$44,$C13231,'BKAS IDR'!$N$10:$N$43)</f>
        <v>0</v>
      </c>
      <c r="F13231" s="573"/>
    </row>
    <row r="13232" spans="3:6" ht="15" customHeight="1">
      <c r="C13232" s="53" t="s">
        <v>4135</v>
      </c>
      <c r="D13232" s="1" t="s">
        <v>13262</v>
      </c>
      <c r="E13232" s="573">
        <f ca="1">SUMIF('BKAS IDR'!$E$10:$E$44,$C13232,'BKAS IDR'!$N$10:$N$43)</f>
        <v>0</v>
      </c>
      <c r="F13232" s="573"/>
    </row>
    <row r="13233" spans="3:6" ht="15" customHeight="1">
      <c r="C13233" s="53" t="s">
        <v>4136</v>
      </c>
      <c r="D13233" s="1" t="s">
        <v>13263</v>
      </c>
      <c r="E13233" s="573">
        <f ca="1">SUMIF('BKAS IDR'!$E$10:$E$44,$C13233,'BKAS IDR'!$N$10:$N$43)</f>
        <v>0</v>
      </c>
      <c r="F13233" s="573"/>
    </row>
    <row r="13234" spans="3:6" ht="15" customHeight="1">
      <c r="C13234" s="53" t="s">
        <v>4137</v>
      </c>
      <c r="D13234" s="1" t="s">
        <v>13264</v>
      </c>
      <c r="E13234" s="573">
        <f ca="1">SUMIF('BKAS IDR'!$E$10:$E$44,$C13234,'BKAS IDR'!$N$10:$N$43)</f>
        <v>0</v>
      </c>
      <c r="F13234" s="573"/>
    </row>
    <row r="13235" spans="3:6" ht="15" customHeight="1">
      <c r="C13235" s="53" t="s">
        <v>4138</v>
      </c>
      <c r="D13235" s="1" t="s">
        <v>13265</v>
      </c>
      <c r="E13235" s="573">
        <f ca="1">SUMIF('BKAS IDR'!$E$10:$E$44,$C13235,'BKAS IDR'!$N$10:$N$43)</f>
        <v>0</v>
      </c>
      <c r="F13235" s="573"/>
    </row>
    <row r="13236" spans="3:6" ht="15" customHeight="1">
      <c r="C13236" s="53" t="s">
        <v>4139</v>
      </c>
      <c r="D13236" s="1" t="s">
        <v>13265</v>
      </c>
      <c r="E13236" s="573">
        <f ca="1">SUMIF('BKAS IDR'!$E$10:$E$44,$C13236,'BKAS IDR'!$N$10:$N$43)</f>
        <v>0</v>
      </c>
      <c r="F13236" s="573"/>
    </row>
    <row r="13237" spans="3:6" ht="15" customHeight="1">
      <c r="C13237" s="53" t="s">
        <v>4140</v>
      </c>
      <c r="D13237" s="1" t="s">
        <v>13266</v>
      </c>
      <c r="E13237" s="573">
        <f ca="1">SUMIF('BKAS IDR'!$E$10:$E$44,$C13237,'BKAS IDR'!$N$10:$N$43)</f>
        <v>0</v>
      </c>
      <c r="F13237" s="573"/>
    </row>
    <row r="13238" spans="3:6" ht="15" customHeight="1">
      <c r="C13238" s="53" t="s">
        <v>4141</v>
      </c>
      <c r="D13238" s="1" t="s">
        <v>13267</v>
      </c>
      <c r="E13238" s="573">
        <f ca="1">SUMIF('BKAS IDR'!$E$10:$E$44,$C13238,'BKAS IDR'!$N$10:$N$43)</f>
        <v>0</v>
      </c>
      <c r="F13238" s="573"/>
    </row>
    <row r="13239" spans="3:6" ht="15" customHeight="1">
      <c r="C13239" s="53" t="s">
        <v>4142</v>
      </c>
      <c r="D13239" s="1" t="s">
        <v>13268</v>
      </c>
      <c r="E13239" s="573">
        <f ca="1">SUMIF('BKAS IDR'!$E$10:$E$44,$C13239,'BKAS IDR'!$N$10:$N$43)</f>
        <v>0</v>
      </c>
      <c r="F13239" s="573"/>
    </row>
    <row r="13240" spans="3:6" ht="15" customHeight="1">
      <c r="C13240" s="53" t="s">
        <v>4143</v>
      </c>
      <c r="D13240" s="1" t="s">
        <v>13269</v>
      </c>
      <c r="E13240" s="573">
        <f ca="1">SUMIF('BKAS IDR'!$E$10:$E$44,$C13240,'BKAS IDR'!$N$10:$N$43)</f>
        <v>0</v>
      </c>
      <c r="F13240" s="573"/>
    </row>
    <row r="13241" spans="3:6" ht="15" customHeight="1">
      <c r="C13241" s="53" t="s">
        <v>4144</v>
      </c>
      <c r="D13241" s="1" t="s">
        <v>13270</v>
      </c>
      <c r="E13241" s="573">
        <f ca="1">SUMIF('BKAS IDR'!$E$10:$E$44,$C13241,'BKAS IDR'!$N$10:$N$43)</f>
        <v>0</v>
      </c>
      <c r="F13241" s="573"/>
    </row>
    <row r="13242" spans="3:6" ht="15" customHeight="1">
      <c r="C13242" s="53" t="s">
        <v>4145</v>
      </c>
      <c r="D13242" s="1" t="s">
        <v>13271</v>
      </c>
      <c r="E13242" s="573">
        <f ca="1">SUMIF('BKAS IDR'!$E$10:$E$44,$C13242,'BKAS IDR'!$N$10:$N$43)</f>
        <v>0</v>
      </c>
      <c r="F13242" s="573"/>
    </row>
    <row r="13243" spans="3:6" ht="15" customHeight="1">
      <c r="C13243" s="53" t="s">
        <v>4146</v>
      </c>
      <c r="D13243" s="1" t="s">
        <v>13272</v>
      </c>
      <c r="E13243" s="573">
        <f ca="1">SUMIF('BKAS IDR'!$E$10:$E$44,$C13243,'BKAS IDR'!$N$10:$N$43)</f>
        <v>0</v>
      </c>
      <c r="F13243" s="573"/>
    </row>
    <row r="13244" spans="3:6" ht="15" customHeight="1">
      <c r="C13244" s="53" t="s">
        <v>4147</v>
      </c>
      <c r="D13244" s="1" t="s">
        <v>13272</v>
      </c>
      <c r="E13244" s="573">
        <f ca="1">SUMIF('BKAS IDR'!$E$10:$E$44,$C13244,'BKAS IDR'!$N$10:$N$43)</f>
        <v>0</v>
      </c>
      <c r="F13244" s="573"/>
    </row>
    <row r="13245" spans="3:6" ht="15" customHeight="1">
      <c r="C13245" s="53" t="s">
        <v>4148</v>
      </c>
      <c r="D13245" s="1" t="s">
        <v>13272</v>
      </c>
      <c r="E13245" s="573">
        <f ca="1">SUMIF('BKAS IDR'!$E$10:$E$44,$C13245,'BKAS IDR'!$N$10:$N$43)</f>
        <v>0</v>
      </c>
      <c r="F13245" s="573"/>
    </row>
    <row r="13246" spans="3:6" ht="15" customHeight="1">
      <c r="C13246" s="53" t="s">
        <v>4149</v>
      </c>
      <c r="D13246" s="1" t="s">
        <v>13272</v>
      </c>
      <c r="E13246" s="573">
        <f ca="1">SUMIF('BKAS IDR'!$E$10:$E$44,$C13246,'BKAS IDR'!$N$10:$N$43)</f>
        <v>0</v>
      </c>
      <c r="F13246" s="573"/>
    </row>
    <row r="13247" spans="3:6" ht="15" customHeight="1">
      <c r="C13247" s="53" t="s">
        <v>4150</v>
      </c>
      <c r="D13247" s="1" t="s">
        <v>13273</v>
      </c>
      <c r="E13247" s="573">
        <f ca="1">SUMIF('BKAS IDR'!$E$10:$E$44,$C13247,'BKAS IDR'!$N$10:$N$43)</f>
        <v>0</v>
      </c>
      <c r="F13247" s="573"/>
    </row>
    <row r="13248" spans="3:6" ht="15" customHeight="1">
      <c r="C13248" s="53" t="s">
        <v>4151</v>
      </c>
      <c r="D13248" s="1" t="s">
        <v>13274</v>
      </c>
      <c r="E13248" s="573">
        <f ca="1">SUMIF('BKAS IDR'!$E$10:$E$44,$C13248,'BKAS IDR'!$N$10:$N$43)</f>
        <v>0</v>
      </c>
      <c r="F13248" s="573"/>
    </row>
    <row r="13249" spans="3:6" ht="15" customHeight="1">
      <c r="C13249" s="53" t="s">
        <v>4152</v>
      </c>
      <c r="D13249" s="1" t="s">
        <v>13275</v>
      </c>
      <c r="E13249" s="573">
        <f ca="1">SUMIF('BKAS IDR'!$E$10:$E$44,$C13249,'BKAS IDR'!$N$10:$N$43)</f>
        <v>0</v>
      </c>
      <c r="F13249" s="573"/>
    </row>
    <row r="13250" spans="3:6" ht="15" customHeight="1">
      <c r="C13250" s="53" t="s">
        <v>4153</v>
      </c>
      <c r="D13250" s="1" t="s">
        <v>13276</v>
      </c>
      <c r="E13250" s="573">
        <f ca="1">SUMIF('BKAS IDR'!$E$10:$E$44,$C13250,'BKAS IDR'!$N$10:$N$43)</f>
        <v>0</v>
      </c>
      <c r="F13250" s="573"/>
    </row>
    <row r="13251" spans="3:6" ht="15" customHeight="1">
      <c r="C13251" s="53" t="s">
        <v>4154</v>
      </c>
      <c r="D13251" s="1" t="s">
        <v>13277</v>
      </c>
      <c r="E13251" s="573">
        <f ca="1">SUMIF('BKAS IDR'!$E$10:$E$44,$C13251,'BKAS IDR'!$N$10:$N$43)</f>
        <v>0</v>
      </c>
      <c r="F13251" s="573"/>
    </row>
    <row r="13252" spans="3:6" ht="15" customHeight="1">
      <c r="C13252" s="53" t="s">
        <v>4155</v>
      </c>
      <c r="D13252" s="1" t="s">
        <v>13278</v>
      </c>
      <c r="E13252" s="573">
        <f ca="1">SUMIF('BKAS IDR'!$E$10:$E$44,$C13252,'BKAS IDR'!$N$10:$N$43)</f>
        <v>0</v>
      </c>
      <c r="F13252" s="573"/>
    </row>
    <row r="13253" spans="3:6" ht="15" customHeight="1">
      <c r="C13253" s="53" t="s">
        <v>4156</v>
      </c>
      <c r="D13253" s="1" t="s">
        <v>13279</v>
      </c>
      <c r="E13253" s="573">
        <f ca="1">SUMIF('BKAS IDR'!$E$10:$E$44,$C13253,'BKAS IDR'!$N$10:$N$43)</f>
        <v>0</v>
      </c>
      <c r="F13253" s="573"/>
    </row>
    <row r="13254" spans="3:6" ht="15" customHeight="1">
      <c r="C13254" s="53" t="s">
        <v>4157</v>
      </c>
      <c r="D13254" s="1" t="s">
        <v>13280</v>
      </c>
      <c r="E13254" s="573">
        <f ca="1">SUMIF('BKAS IDR'!$E$10:$E$44,$C13254,'BKAS IDR'!$N$10:$N$43)</f>
        <v>0</v>
      </c>
      <c r="F13254" s="573"/>
    </row>
    <row r="13255" spans="3:6" ht="15" customHeight="1">
      <c r="C13255" s="53" t="s">
        <v>4158</v>
      </c>
      <c r="D13255" s="1" t="s">
        <v>13281</v>
      </c>
      <c r="E13255" s="573">
        <f ca="1">SUMIF('BKAS IDR'!$E$10:$E$44,$C13255,'BKAS IDR'!$N$10:$N$43)</f>
        <v>0</v>
      </c>
      <c r="F13255" s="573"/>
    </row>
    <row r="13256" spans="3:6" ht="15" customHeight="1">
      <c r="C13256" s="53" t="s">
        <v>4159</v>
      </c>
      <c r="D13256" s="1" t="s">
        <v>13282</v>
      </c>
      <c r="E13256" s="573">
        <f ca="1">SUMIF('BKAS IDR'!$E$10:$E$44,$C13256,'BKAS IDR'!$N$10:$N$43)</f>
        <v>0</v>
      </c>
      <c r="F13256" s="573"/>
    </row>
    <row r="13257" spans="3:6" ht="15" customHeight="1">
      <c r="C13257" s="53" t="s">
        <v>4160</v>
      </c>
      <c r="D13257" s="1" t="s">
        <v>13283</v>
      </c>
      <c r="E13257" s="573">
        <f ca="1">SUMIF('BKAS IDR'!$E$10:$E$44,$C13257,'BKAS IDR'!$N$10:$N$43)</f>
        <v>0</v>
      </c>
      <c r="F13257" s="573"/>
    </row>
    <row r="13258" spans="3:6" ht="15" customHeight="1">
      <c r="C13258" s="53" t="s">
        <v>4161</v>
      </c>
      <c r="D13258" s="1" t="s">
        <v>13284</v>
      </c>
      <c r="E13258" s="573">
        <f ca="1">SUMIF('BKAS IDR'!$E$10:$E$44,$C13258,'BKAS IDR'!$N$10:$N$43)</f>
        <v>0</v>
      </c>
      <c r="F13258" s="573"/>
    </row>
    <row r="13259" spans="3:6" ht="15" customHeight="1">
      <c r="C13259" s="53" t="s">
        <v>4162</v>
      </c>
      <c r="D13259" s="1" t="s">
        <v>13285</v>
      </c>
      <c r="E13259" s="573">
        <f ca="1">SUMIF('BKAS IDR'!$E$10:$E$44,$C13259,'BKAS IDR'!$N$10:$N$43)</f>
        <v>0</v>
      </c>
      <c r="F13259" s="573"/>
    </row>
    <row r="13260" spans="3:6" ht="15" customHeight="1">
      <c r="C13260" s="53" t="s">
        <v>4163</v>
      </c>
      <c r="D13260" s="1" t="s">
        <v>13286</v>
      </c>
      <c r="E13260" s="573">
        <f ca="1">SUMIF('BKAS IDR'!$E$10:$E$44,$C13260,'BKAS IDR'!$N$10:$N$43)</f>
        <v>0</v>
      </c>
      <c r="F13260" s="573"/>
    </row>
    <row r="13261" spans="3:6" ht="15" customHeight="1">
      <c r="C13261" s="53" t="s">
        <v>4164</v>
      </c>
      <c r="D13261" s="1" t="s">
        <v>13287</v>
      </c>
      <c r="E13261" s="573">
        <f ca="1">SUMIF('BKAS IDR'!$E$10:$E$44,$C13261,'BKAS IDR'!$N$10:$N$43)</f>
        <v>0</v>
      </c>
      <c r="F13261" s="573"/>
    </row>
    <row r="13262" spans="3:6" ht="15" customHeight="1">
      <c r="C13262" s="53" t="s">
        <v>4165</v>
      </c>
      <c r="D13262" s="1" t="s">
        <v>13288</v>
      </c>
      <c r="E13262" s="573">
        <f ca="1">SUMIF('BKAS IDR'!$E$10:$E$44,$C13262,'BKAS IDR'!$N$10:$N$43)</f>
        <v>0</v>
      </c>
      <c r="F13262" s="573"/>
    </row>
    <row r="13263" spans="3:6" ht="15" customHeight="1">
      <c r="C13263" s="53" t="s">
        <v>4166</v>
      </c>
      <c r="D13263" s="1" t="s">
        <v>13289</v>
      </c>
      <c r="E13263" s="573">
        <f ca="1">SUMIF('BKAS IDR'!$E$10:$E$44,$C13263,'BKAS IDR'!$N$10:$N$43)</f>
        <v>0</v>
      </c>
      <c r="F13263" s="573"/>
    </row>
    <row r="13264" spans="3:6" ht="15" customHeight="1">
      <c r="C13264" s="53" t="s">
        <v>4167</v>
      </c>
      <c r="D13264" s="1" t="s">
        <v>13290</v>
      </c>
      <c r="E13264" s="573">
        <f ca="1">SUMIF('BKAS IDR'!$E$10:$E$44,$C13264,'BKAS IDR'!$N$10:$N$43)</f>
        <v>0</v>
      </c>
      <c r="F13264" s="573"/>
    </row>
    <row r="13265" spans="3:6" ht="15" customHeight="1">
      <c r="C13265" s="53" t="s">
        <v>4168</v>
      </c>
      <c r="D13265" s="1" t="s">
        <v>13291</v>
      </c>
      <c r="E13265" s="573">
        <f ca="1">SUMIF('BKAS IDR'!$E$10:$E$44,$C13265,'BKAS IDR'!$N$10:$N$43)</f>
        <v>0</v>
      </c>
      <c r="F13265" s="573"/>
    </row>
    <row r="13266" spans="3:6" ht="15" customHeight="1">
      <c r="C13266" s="53" t="s">
        <v>4169</v>
      </c>
      <c r="D13266" s="1" t="s">
        <v>13292</v>
      </c>
      <c r="E13266" s="573">
        <f ca="1">SUMIF('BKAS IDR'!$E$10:$E$44,$C13266,'BKAS IDR'!$N$10:$N$43)</f>
        <v>0</v>
      </c>
      <c r="F13266" s="573"/>
    </row>
    <row r="13267" spans="3:6" ht="15" customHeight="1">
      <c r="C13267" s="53" t="s">
        <v>4170</v>
      </c>
      <c r="D13267" s="1" t="s">
        <v>13293</v>
      </c>
      <c r="E13267" s="573">
        <f ca="1">SUMIF('BKAS IDR'!$E$10:$E$44,$C13267,'BKAS IDR'!$N$10:$N$43)</f>
        <v>0</v>
      </c>
      <c r="F13267" s="573"/>
    </row>
    <row r="13268" spans="3:6" ht="15" customHeight="1">
      <c r="C13268" s="53" t="s">
        <v>4171</v>
      </c>
      <c r="D13268" s="1" t="s">
        <v>13294</v>
      </c>
      <c r="E13268" s="573">
        <f ca="1">SUMIF('BKAS IDR'!$E$10:$E$44,$C13268,'BKAS IDR'!$N$10:$N$43)</f>
        <v>0</v>
      </c>
      <c r="F13268" s="573"/>
    </row>
    <row r="13269" spans="3:6" ht="15" customHeight="1">
      <c r="C13269" s="53" t="s">
        <v>4172</v>
      </c>
      <c r="D13269" s="1" t="s">
        <v>13295</v>
      </c>
      <c r="E13269" s="573">
        <f ca="1">SUMIF('BKAS IDR'!$E$10:$E$44,$C13269,'BKAS IDR'!$N$10:$N$43)</f>
        <v>0</v>
      </c>
      <c r="F13269" s="573"/>
    </row>
    <row r="13270" spans="3:6" ht="15" customHeight="1">
      <c r="C13270" s="53" t="s">
        <v>4173</v>
      </c>
      <c r="D13270" s="1" t="s">
        <v>13296</v>
      </c>
      <c r="E13270" s="573">
        <f ca="1">SUMIF('BKAS IDR'!$E$10:$E$44,$C13270,'BKAS IDR'!$N$10:$N$43)</f>
        <v>0</v>
      </c>
      <c r="F13270" s="573"/>
    </row>
    <row r="13271" spans="3:6" ht="15" customHeight="1">
      <c r="C13271" s="53" t="s">
        <v>4174</v>
      </c>
      <c r="D13271" s="1" t="s">
        <v>13297</v>
      </c>
      <c r="E13271" s="573">
        <f ca="1">SUMIF('BKAS IDR'!$E$10:$E$44,$C13271,'BKAS IDR'!$N$10:$N$43)</f>
        <v>0</v>
      </c>
      <c r="F13271" s="573"/>
    </row>
    <row r="13272" spans="3:6" ht="15" customHeight="1">
      <c r="C13272" s="53" t="s">
        <v>4175</v>
      </c>
      <c r="D13272" s="1" t="s">
        <v>13298</v>
      </c>
      <c r="E13272" s="573">
        <f ca="1">SUMIF('BKAS IDR'!$E$10:$E$44,$C13272,'BKAS IDR'!$N$10:$N$43)</f>
        <v>0</v>
      </c>
      <c r="F13272" s="573"/>
    </row>
    <row r="13273" spans="3:6" ht="15" customHeight="1">
      <c r="C13273" s="53" t="s">
        <v>4176</v>
      </c>
      <c r="D13273" s="1" t="s">
        <v>13299</v>
      </c>
      <c r="E13273" s="573">
        <f ca="1">SUMIF('BKAS IDR'!$E$10:$E$44,$C13273,'BKAS IDR'!$N$10:$N$43)</f>
        <v>0</v>
      </c>
      <c r="F13273" s="573"/>
    </row>
    <row r="13274" spans="3:6" ht="15" customHeight="1">
      <c r="C13274" s="53" t="s">
        <v>4177</v>
      </c>
      <c r="D13274" s="1" t="s">
        <v>13300</v>
      </c>
      <c r="E13274" s="573">
        <f ca="1">SUMIF('BKAS IDR'!$E$10:$E$44,$C13274,'BKAS IDR'!$N$10:$N$43)</f>
        <v>0</v>
      </c>
      <c r="F13274" s="573"/>
    </row>
    <row r="13275" spans="3:6" ht="15" customHeight="1">
      <c r="C13275" s="53" t="s">
        <v>4178</v>
      </c>
      <c r="D13275" s="1" t="s">
        <v>13301</v>
      </c>
      <c r="E13275" s="573">
        <f ca="1">SUMIF('BKAS IDR'!$E$10:$E$44,$C13275,'BKAS IDR'!$N$10:$N$43)</f>
        <v>0</v>
      </c>
      <c r="F13275" s="573"/>
    </row>
    <row r="13276" spans="3:6" ht="15" customHeight="1">
      <c r="C13276" s="53" t="s">
        <v>4179</v>
      </c>
      <c r="D13276" s="1" t="s">
        <v>13302</v>
      </c>
      <c r="E13276" s="573">
        <f ca="1">SUMIF('BKAS IDR'!$E$10:$E$44,$C13276,'BKAS IDR'!$N$10:$N$43)</f>
        <v>0</v>
      </c>
      <c r="F13276" s="573"/>
    </row>
    <row r="13277" spans="3:6" ht="15" customHeight="1">
      <c r="C13277" s="53" t="s">
        <v>4180</v>
      </c>
      <c r="D13277" s="1" t="s">
        <v>13303</v>
      </c>
      <c r="E13277" s="573">
        <f ca="1">SUMIF('BKAS IDR'!$E$10:$E$44,$C13277,'BKAS IDR'!$N$10:$N$43)</f>
        <v>0</v>
      </c>
      <c r="F13277" s="573"/>
    </row>
    <row r="13278" spans="3:6" ht="15" customHeight="1">
      <c r="C13278" s="53" t="s">
        <v>4181</v>
      </c>
      <c r="D13278" s="1" t="s">
        <v>13304</v>
      </c>
      <c r="E13278" s="573">
        <f ca="1">SUMIF('BKAS IDR'!$E$10:$E$44,$C13278,'BKAS IDR'!$N$10:$N$43)</f>
        <v>0</v>
      </c>
      <c r="F13278" s="573"/>
    </row>
    <row r="13279" spans="3:6" ht="15" customHeight="1">
      <c r="C13279" s="53" t="s">
        <v>4182</v>
      </c>
      <c r="D13279" s="1" t="s">
        <v>13305</v>
      </c>
      <c r="E13279" s="573">
        <f ca="1">SUMIF('BKAS IDR'!$E$10:$E$44,$C13279,'BKAS IDR'!$N$10:$N$43)</f>
        <v>0</v>
      </c>
      <c r="F13279" s="573"/>
    </row>
    <row r="13280" spans="3:6" ht="15" customHeight="1">
      <c r="C13280" s="53" t="s">
        <v>4183</v>
      </c>
      <c r="D13280" s="1" t="s">
        <v>13306</v>
      </c>
      <c r="E13280" s="573">
        <f ca="1">SUMIF('BKAS IDR'!$E$10:$E$44,$C13280,'BKAS IDR'!$N$10:$N$43)</f>
        <v>0</v>
      </c>
      <c r="F13280" s="573"/>
    </row>
    <row r="13281" spans="3:6" ht="15" customHeight="1">
      <c r="C13281" s="53" t="s">
        <v>4184</v>
      </c>
      <c r="D13281" s="1" t="s">
        <v>13307</v>
      </c>
      <c r="E13281" s="573">
        <f ca="1">SUMIF('BKAS IDR'!$E$10:$E$44,$C13281,'BKAS IDR'!$N$10:$N$43)</f>
        <v>0</v>
      </c>
      <c r="F13281" s="573"/>
    </row>
    <row r="13282" spans="3:6" ht="15" customHeight="1">
      <c r="C13282" s="53" t="s">
        <v>4185</v>
      </c>
      <c r="D13282" s="1" t="s">
        <v>13305</v>
      </c>
      <c r="E13282" s="573">
        <f ca="1">SUMIF('BKAS IDR'!$E$10:$E$44,$C13282,'BKAS IDR'!$N$10:$N$43)</f>
        <v>0</v>
      </c>
      <c r="F13282" s="573"/>
    </row>
    <row r="13283" spans="3:6" ht="15" customHeight="1">
      <c r="C13283" s="53" t="s">
        <v>4186</v>
      </c>
      <c r="D13283" s="1" t="s">
        <v>13308</v>
      </c>
      <c r="E13283" s="573">
        <f ca="1">SUMIF('BKAS IDR'!$E$10:$E$44,$C13283,'BKAS IDR'!$N$10:$N$43)</f>
        <v>0</v>
      </c>
      <c r="F13283" s="573"/>
    </row>
    <row r="13284" spans="3:6" ht="15" customHeight="1">
      <c r="C13284" s="53" t="s">
        <v>4187</v>
      </c>
      <c r="D13284" s="1" t="s">
        <v>13309</v>
      </c>
      <c r="E13284" s="573">
        <f ca="1">SUMIF('BKAS IDR'!$E$10:$E$44,$C13284,'BKAS IDR'!$N$10:$N$43)</f>
        <v>0</v>
      </c>
      <c r="F13284" s="573"/>
    </row>
    <row r="13285" spans="3:6" ht="15" customHeight="1">
      <c r="C13285" s="53" t="s">
        <v>4188</v>
      </c>
      <c r="D13285" s="1" t="s">
        <v>13310</v>
      </c>
      <c r="E13285" s="573">
        <f ca="1">SUMIF('BKAS IDR'!$E$10:$E$44,$C13285,'BKAS IDR'!$N$10:$N$43)</f>
        <v>0</v>
      </c>
      <c r="F13285" s="573"/>
    </row>
    <row r="13286" spans="3:6" ht="15" customHeight="1">
      <c r="C13286" s="53" t="s">
        <v>4189</v>
      </c>
      <c r="D13286" s="1" t="s">
        <v>13311</v>
      </c>
      <c r="E13286" s="573">
        <f ca="1">SUMIF('BKAS IDR'!$E$10:$E$44,$C13286,'BKAS IDR'!$N$10:$N$43)</f>
        <v>0</v>
      </c>
      <c r="F13286" s="573"/>
    </row>
    <row r="13287" spans="3:6" ht="15" customHeight="1">
      <c r="C13287" s="53" t="s">
        <v>4190</v>
      </c>
      <c r="D13287" s="1" t="s">
        <v>13312</v>
      </c>
      <c r="E13287" s="573">
        <f ca="1">SUMIF('BKAS IDR'!$E$10:$E$44,$C13287,'BKAS IDR'!$N$10:$N$43)</f>
        <v>0</v>
      </c>
      <c r="F13287" s="573"/>
    </row>
    <row r="13288" spans="3:6" ht="15" customHeight="1">
      <c r="C13288" s="53" t="s">
        <v>4191</v>
      </c>
      <c r="D13288" s="1" t="s">
        <v>13313</v>
      </c>
      <c r="E13288" s="573">
        <f ca="1">SUMIF('BKAS IDR'!$E$10:$E$44,$C13288,'BKAS IDR'!$N$10:$N$43)</f>
        <v>0</v>
      </c>
      <c r="F13288" s="573"/>
    </row>
    <row r="13289" spans="3:6" ht="15" customHeight="1">
      <c r="C13289" s="53" t="s">
        <v>4192</v>
      </c>
      <c r="D13289" s="1" t="s">
        <v>13314</v>
      </c>
      <c r="E13289" s="573">
        <f ca="1">SUMIF('BKAS IDR'!$E$10:$E$44,$C13289,'BKAS IDR'!$N$10:$N$43)</f>
        <v>0</v>
      </c>
      <c r="F13289" s="573"/>
    </row>
    <row r="13290" spans="3:6" ht="15" customHeight="1">
      <c r="C13290" s="53" t="s">
        <v>4193</v>
      </c>
      <c r="D13290" s="1" t="s">
        <v>13315</v>
      </c>
      <c r="E13290" s="573">
        <f ca="1">SUMIF('BKAS IDR'!$E$10:$E$44,$C13290,'BKAS IDR'!$N$10:$N$43)</f>
        <v>0</v>
      </c>
      <c r="F13290" s="573"/>
    </row>
    <row r="13291" spans="3:6" ht="15" customHeight="1">
      <c r="C13291" s="53" t="s">
        <v>4194</v>
      </c>
      <c r="D13291" s="1" t="s">
        <v>13316</v>
      </c>
      <c r="E13291" s="573">
        <f ca="1">SUMIF('BKAS IDR'!$E$10:$E$44,$C13291,'BKAS IDR'!$N$10:$N$43)</f>
        <v>0</v>
      </c>
      <c r="F13291" s="573"/>
    </row>
    <row r="13292" spans="3:6" ht="15" customHeight="1">
      <c r="C13292" s="53" t="s">
        <v>4195</v>
      </c>
      <c r="D13292" s="1" t="s">
        <v>13317</v>
      </c>
      <c r="E13292" s="573">
        <f ca="1">SUMIF('BKAS IDR'!$E$10:$E$44,$C13292,'BKAS IDR'!$N$10:$N$43)</f>
        <v>0</v>
      </c>
      <c r="F13292" s="573"/>
    </row>
    <row r="13293" spans="3:6" ht="15" customHeight="1">
      <c r="C13293" s="53" t="s">
        <v>4196</v>
      </c>
      <c r="D13293" s="1" t="s">
        <v>13318</v>
      </c>
      <c r="E13293" s="573">
        <f ca="1">SUMIF('BKAS IDR'!$E$10:$E$44,$C13293,'BKAS IDR'!$N$10:$N$43)</f>
        <v>0</v>
      </c>
      <c r="F13293" s="573"/>
    </row>
    <row r="13294" spans="3:6" ht="15" customHeight="1">
      <c r="C13294" s="53" t="s">
        <v>4197</v>
      </c>
      <c r="D13294" s="1" t="s">
        <v>13319</v>
      </c>
      <c r="E13294" s="573">
        <f ca="1">SUMIF('BKAS IDR'!$E$10:$E$44,$C13294,'BKAS IDR'!$N$10:$N$43)</f>
        <v>0</v>
      </c>
      <c r="F13294" s="573"/>
    </row>
    <row r="13295" spans="3:6" ht="15" customHeight="1">
      <c r="C13295" s="53" t="s">
        <v>4198</v>
      </c>
      <c r="D13295" s="1" t="s">
        <v>13320</v>
      </c>
      <c r="E13295" s="573">
        <f ca="1">SUMIF('BKAS IDR'!$E$10:$E$44,$C13295,'BKAS IDR'!$N$10:$N$43)</f>
        <v>0</v>
      </c>
      <c r="F13295" s="573"/>
    </row>
    <row r="13296" spans="3:6" ht="15" customHeight="1">
      <c r="C13296" s="53" t="s">
        <v>4199</v>
      </c>
      <c r="D13296" s="1" t="s">
        <v>13321</v>
      </c>
      <c r="E13296" s="573">
        <f ca="1">SUMIF('BKAS IDR'!$E$10:$E$44,$C13296,'BKAS IDR'!$N$10:$N$43)</f>
        <v>0</v>
      </c>
      <c r="F13296" s="573"/>
    </row>
    <row r="13297" spans="3:6" ht="15" customHeight="1">
      <c r="C13297" s="53" t="s">
        <v>4200</v>
      </c>
      <c r="D13297" s="1" t="s">
        <v>13322</v>
      </c>
      <c r="E13297" s="573">
        <f ca="1">SUMIF('BKAS IDR'!$E$10:$E$44,$C13297,'BKAS IDR'!$N$10:$N$43)</f>
        <v>0</v>
      </c>
      <c r="F13297" s="573"/>
    </row>
    <row r="13298" spans="3:6" ht="15" customHeight="1">
      <c r="C13298" s="53" t="s">
        <v>4201</v>
      </c>
      <c r="D13298" s="1" t="s">
        <v>13323</v>
      </c>
      <c r="E13298" s="573">
        <f ca="1">SUMIF('BKAS IDR'!$E$10:$E$44,$C13298,'BKAS IDR'!$N$10:$N$43)</f>
        <v>0</v>
      </c>
      <c r="F13298" s="573"/>
    </row>
    <row r="13299" spans="3:6" ht="15" customHeight="1">
      <c r="C13299" s="53" t="s">
        <v>4202</v>
      </c>
      <c r="D13299" s="1" t="s">
        <v>13324</v>
      </c>
      <c r="E13299" s="573">
        <f ca="1">SUMIF('BKAS IDR'!$E$10:$E$44,$C13299,'BKAS IDR'!$N$10:$N$43)</f>
        <v>0</v>
      </c>
      <c r="F13299" s="573"/>
    </row>
    <row r="13300" spans="3:6" ht="15" customHeight="1">
      <c r="C13300" s="53" t="s">
        <v>4203</v>
      </c>
      <c r="D13300" s="1" t="s">
        <v>13325</v>
      </c>
      <c r="E13300" s="573">
        <f ca="1">SUMIF('BKAS IDR'!$E$10:$E$44,$C13300,'BKAS IDR'!$N$10:$N$43)</f>
        <v>0</v>
      </c>
      <c r="F13300" s="573"/>
    </row>
    <row r="13301" spans="3:6" ht="15" customHeight="1">
      <c r="C13301" s="53" t="s">
        <v>4204</v>
      </c>
      <c r="D13301" s="1" t="s">
        <v>13326</v>
      </c>
      <c r="E13301" s="573">
        <f ca="1">SUMIF('BKAS IDR'!$E$10:$E$44,$C13301,'BKAS IDR'!$N$10:$N$43)</f>
        <v>0</v>
      </c>
      <c r="F13301" s="573"/>
    </row>
    <row r="13302" spans="3:6" ht="15" customHeight="1">
      <c r="C13302" s="53" t="s">
        <v>4205</v>
      </c>
      <c r="D13302" s="1" t="s">
        <v>13327</v>
      </c>
      <c r="E13302" s="573">
        <f ca="1">SUMIF('BKAS IDR'!$E$10:$E$44,$C13302,'BKAS IDR'!$N$10:$N$43)</f>
        <v>0</v>
      </c>
      <c r="F13302" s="573"/>
    </row>
    <row r="13303" spans="3:6" ht="15" customHeight="1">
      <c r="C13303" s="53" t="s">
        <v>4206</v>
      </c>
      <c r="D13303" s="1" t="s">
        <v>13328</v>
      </c>
      <c r="E13303" s="573">
        <f ca="1">SUMIF('BKAS IDR'!$E$10:$E$44,$C13303,'BKAS IDR'!$N$10:$N$43)</f>
        <v>0</v>
      </c>
      <c r="F13303" s="573"/>
    </row>
    <row r="13304" spans="3:6" ht="15" customHeight="1">
      <c r="C13304" s="53" t="s">
        <v>4207</v>
      </c>
      <c r="D13304" s="1" t="s">
        <v>13329</v>
      </c>
      <c r="E13304" s="573">
        <f ca="1">SUMIF('BKAS IDR'!$E$10:$E$44,$C13304,'BKAS IDR'!$N$10:$N$43)</f>
        <v>0</v>
      </c>
      <c r="F13304" s="573"/>
    </row>
    <row r="13305" spans="3:6" ht="15" customHeight="1">
      <c r="C13305" s="53" t="s">
        <v>4208</v>
      </c>
      <c r="D13305" s="1" t="s">
        <v>13330</v>
      </c>
      <c r="E13305" s="573">
        <f ca="1">SUMIF('BKAS IDR'!$E$10:$E$44,$C13305,'BKAS IDR'!$N$10:$N$43)</f>
        <v>0</v>
      </c>
      <c r="F13305" s="573"/>
    </row>
    <row r="13306" spans="3:6" ht="15" customHeight="1">
      <c r="C13306" s="53" t="s">
        <v>4209</v>
      </c>
      <c r="D13306" s="1" t="s">
        <v>13331</v>
      </c>
      <c r="E13306" s="573">
        <f ca="1">SUMIF('BKAS IDR'!$E$10:$E$44,$C13306,'BKAS IDR'!$N$10:$N$43)</f>
        <v>0</v>
      </c>
      <c r="F13306" s="573"/>
    </row>
    <row r="13307" spans="3:6" ht="15" customHeight="1">
      <c r="C13307" s="53" t="s">
        <v>4210</v>
      </c>
      <c r="D13307" s="1" t="s">
        <v>13332</v>
      </c>
      <c r="E13307" s="573">
        <f ca="1">SUMIF('BKAS IDR'!$E$10:$E$44,$C13307,'BKAS IDR'!$N$10:$N$43)</f>
        <v>0</v>
      </c>
      <c r="F13307" s="573"/>
    </row>
    <row r="13308" spans="3:6" ht="15" customHeight="1">
      <c r="C13308" s="53" t="s">
        <v>4211</v>
      </c>
      <c r="D13308" s="1" t="s">
        <v>13333</v>
      </c>
      <c r="E13308" s="573">
        <f ca="1">SUMIF('BKAS IDR'!$E$10:$E$44,$C13308,'BKAS IDR'!$N$10:$N$43)</f>
        <v>0</v>
      </c>
      <c r="F13308" s="573"/>
    </row>
    <row r="13309" spans="3:6" ht="15" customHeight="1">
      <c r="C13309" s="53" t="s">
        <v>4212</v>
      </c>
      <c r="D13309" s="1" t="s">
        <v>13334</v>
      </c>
      <c r="E13309" s="573">
        <f ca="1">SUMIF('BKAS IDR'!$E$10:$E$44,$C13309,'BKAS IDR'!$N$10:$N$43)</f>
        <v>0</v>
      </c>
      <c r="F13309" s="573"/>
    </row>
    <row r="13310" spans="3:6" ht="15" customHeight="1">
      <c r="C13310" s="53" t="s">
        <v>4213</v>
      </c>
      <c r="D13310" s="1" t="s">
        <v>13335</v>
      </c>
      <c r="E13310" s="573">
        <f ca="1">SUMIF('BKAS IDR'!$E$10:$E$44,$C13310,'BKAS IDR'!$N$10:$N$43)</f>
        <v>0</v>
      </c>
      <c r="F13310" s="573"/>
    </row>
    <row r="13311" spans="3:6" ht="15" customHeight="1">
      <c r="C13311" s="53" t="s">
        <v>4214</v>
      </c>
      <c r="D13311" s="1" t="s">
        <v>13336</v>
      </c>
      <c r="E13311" s="573">
        <f ca="1">SUMIF('BKAS IDR'!$E$10:$E$44,$C13311,'BKAS IDR'!$N$10:$N$43)</f>
        <v>0</v>
      </c>
      <c r="F13311" s="573"/>
    </row>
    <row r="13312" spans="3:6" ht="15" customHeight="1">
      <c r="C13312" s="53" t="s">
        <v>4215</v>
      </c>
      <c r="D13312" s="1" t="s">
        <v>13337</v>
      </c>
      <c r="E13312" s="573">
        <f ca="1">SUMIF('BKAS IDR'!$E$10:$E$44,$C13312,'BKAS IDR'!$N$10:$N$43)</f>
        <v>0</v>
      </c>
      <c r="F13312" s="573"/>
    </row>
    <row r="13313" spans="3:6" ht="15" customHeight="1">
      <c r="C13313" s="53" t="s">
        <v>4216</v>
      </c>
      <c r="D13313" s="1" t="s">
        <v>13338</v>
      </c>
      <c r="E13313" s="573">
        <f ca="1">SUMIF('BKAS IDR'!$E$10:$E$44,$C13313,'BKAS IDR'!$N$10:$N$43)</f>
        <v>0</v>
      </c>
      <c r="F13313" s="573"/>
    </row>
    <row r="13314" spans="3:6" ht="15" customHeight="1">
      <c r="C13314" s="53" t="s">
        <v>4217</v>
      </c>
      <c r="D13314" s="1" t="s">
        <v>13339</v>
      </c>
      <c r="E13314" s="573">
        <f ca="1">SUMIF('BKAS IDR'!$E$10:$E$44,$C13314,'BKAS IDR'!$N$10:$N$43)</f>
        <v>0</v>
      </c>
      <c r="F13314" s="573"/>
    </row>
    <row r="13315" spans="3:6" ht="15" customHeight="1">
      <c r="C13315" s="53" t="s">
        <v>4218</v>
      </c>
      <c r="D13315" s="1" t="s">
        <v>13340</v>
      </c>
      <c r="E13315" s="573">
        <f ca="1">SUMIF('BKAS IDR'!$E$10:$E$44,$C13315,'BKAS IDR'!$N$10:$N$43)</f>
        <v>0</v>
      </c>
      <c r="F13315" s="573"/>
    </row>
    <row r="13316" spans="3:6" ht="15" customHeight="1">
      <c r="C13316" s="53" t="s">
        <v>4219</v>
      </c>
      <c r="D13316" s="1" t="s">
        <v>13341</v>
      </c>
      <c r="E13316" s="573">
        <f ca="1">SUMIF('BKAS IDR'!$E$10:$E$44,$C13316,'BKAS IDR'!$N$10:$N$43)</f>
        <v>0</v>
      </c>
      <c r="F13316" s="573"/>
    </row>
    <row r="13317" spans="3:6" ht="15" customHeight="1">
      <c r="C13317" s="53" t="s">
        <v>4220</v>
      </c>
      <c r="D13317" s="1" t="s">
        <v>13342</v>
      </c>
      <c r="E13317" s="573">
        <f ca="1">SUMIF('BKAS IDR'!$E$10:$E$44,$C13317,'BKAS IDR'!$N$10:$N$43)</f>
        <v>0</v>
      </c>
      <c r="F13317" s="573"/>
    </row>
    <row r="13318" spans="3:6" ht="15" customHeight="1">
      <c r="C13318" s="53" t="s">
        <v>4221</v>
      </c>
      <c r="D13318" s="1" t="s">
        <v>13343</v>
      </c>
      <c r="E13318" s="573">
        <f ca="1">SUMIF('BKAS IDR'!$E$10:$E$44,$C13318,'BKAS IDR'!$N$10:$N$43)</f>
        <v>0</v>
      </c>
      <c r="F13318" s="573"/>
    </row>
    <row r="13319" spans="3:6" ht="15" customHeight="1">
      <c r="C13319" s="53" t="s">
        <v>4222</v>
      </c>
      <c r="D13319" s="1" t="s">
        <v>13344</v>
      </c>
      <c r="E13319" s="573">
        <f ca="1">SUMIF('BKAS IDR'!$E$10:$E$44,$C13319,'BKAS IDR'!$N$10:$N$43)</f>
        <v>0</v>
      </c>
      <c r="F13319" s="573"/>
    </row>
    <row r="13320" spans="3:6" ht="15" customHeight="1">
      <c r="C13320" s="53" t="s">
        <v>4223</v>
      </c>
      <c r="D13320" s="1" t="s">
        <v>13345</v>
      </c>
      <c r="E13320" s="573">
        <f ca="1">SUMIF('BKAS IDR'!$E$10:$E$44,$C13320,'BKAS IDR'!$N$10:$N$43)</f>
        <v>0</v>
      </c>
      <c r="F13320" s="573"/>
    </row>
    <row r="13321" spans="3:6" ht="15" customHeight="1">
      <c r="C13321" s="53" t="s">
        <v>4224</v>
      </c>
      <c r="D13321" s="1" t="s">
        <v>13346</v>
      </c>
      <c r="E13321" s="573">
        <f ca="1">SUMIF('BKAS IDR'!$E$10:$E$44,$C13321,'BKAS IDR'!$N$10:$N$43)</f>
        <v>0</v>
      </c>
      <c r="F13321" s="573"/>
    </row>
    <row r="13322" spans="3:6" ht="15" customHeight="1">
      <c r="C13322" s="53" t="s">
        <v>4225</v>
      </c>
      <c r="D13322" s="1" t="s">
        <v>13347</v>
      </c>
      <c r="E13322" s="573">
        <f ca="1">SUMIF('BKAS IDR'!$E$10:$E$44,$C13322,'BKAS IDR'!$N$10:$N$43)</f>
        <v>0</v>
      </c>
      <c r="F13322" s="573"/>
    </row>
    <row r="13323" spans="3:6" ht="15" customHeight="1">
      <c r="C13323" s="53" t="s">
        <v>4226</v>
      </c>
      <c r="D13323" s="1" t="s">
        <v>13348</v>
      </c>
      <c r="E13323" s="573">
        <f ca="1">SUMIF('BKAS IDR'!$E$10:$E$44,$C13323,'BKAS IDR'!$N$10:$N$43)</f>
        <v>0</v>
      </c>
      <c r="F13323" s="573"/>
    </row>
    <row r="13324" spans="3:6" ht="15" customHeight="1">
      <c r="C13324" s="53" t="s">
        <v>4227</v>
      </c>
      <c r="D13324" s="1" t="s">
        <v>13349</v>
      </c>
      <c r="E13324" s="573">
        <f ca="1">SUMIF('BKAS IDR'!$E$10:$E$44,$C13324,'BKAS IDR'!$N$10:$N$43)</f>
        <v>0</v>
      </c>
      <c r="F13324" s="573"/>
    </row>
    <row r="13325" spans="3:6" ht="15" customHeight="1">
      <c r="C13325" s="53" t="s">
        <v>4228</v>
      </c>
      <c r="D13325" s="1" t="s">
        <v>13350</v>
      </c>
      <c r="E13325" s="573">
        <f ca="1">SUMIF('BKAS IDR'!$E$10:$E$44,$C13325,'BKAS IDR'!$N$10:$N$43)</f>
        <v>0</v>
      </c>
      <c r="F13325" s="573"/>
    </row>
    <row r="13326" spans="3:6" ht="15" customHeight="1">
      <c r="C13326" s="53" t="s">
        <v>4229</v>
      </c>
      <c r="D13326" s="1" t="s">
        <v>13351</v>
      </c>
      <c r="E13326" s="573">
        <f ca="1">SUMIF('BKAS IDR'!$E$10:$E$44,$C13326,'BKAS IDR'!$N$10:$N$43)</f>
        <v>0</v>
      </c>
      <c r="F13326" s="573"/>
    </row>
    <row r="13327" spans="3:6" ht="15" customHeight="1">
      <c r="C13327" s="53" t="s">
        <v>4230</v>
      </c>
      <c r="D13327" s="1" t="s">
        <v>13352</v>
      </c>
      <c r="E13327" s="573">
        <f ca="1">SUMIF('BKAS IDR'!$E$10:$E$44,$C13327,'BKAS IDR'!$N$10:$N$43)</f>
        <v>0</v>
      </c>
      <c r="F13327" s="573"/>
    </row>
    <row r="13328" spans="3:6" ht="15" customHeight="1">
      <c r="C13328" s="53" t="s">
        <v>4231</v>
      </c>
      <c r="D13328" s="1" t="s">
        <v>13353</v>
      </c>
      <c r="E13328" s="573">
        <f ca="1">SUMIF('BKAS IDR'!$E$10:$E$44,$C13328,'BKAS IDR'!$N$10:$N$43)</f>
        <v>0</v>
      </c>
      <c r="F13328" s="573"/>
    </row>
    <row r="13329" spans="3:6" ht="15" customHeight="1">
      <c r="C13329" s="53" t="s">
        <v>4232</v>
      </c>
      <c r="D13329" s="1" t="s">
        <v>13354</v>
      </c>
      <c r="E13329" s="573">
        <f ca="1">SUMIF('BKAS IDR'!$E$10:$E$44,$C13329,'BKAS IDR'!$N$10:$N$43)</f>
        <v>0</v>
      </c>
      <c r="F13329" s="573"/>
    </row>
    <row r="13330" spans="3:6" ht="15" customHeight="1">
      <c r="C13330" s="53" t="s">
        <v>4233</v>
      </c>
      <c r="D13330" s="1" t="s">
        <v>13355</v>
      </c>
      <c r="E13330" s="573">
        <f ca="1">SUMIF('BKAS IDR'!$E$10:$E$44,$C13330,'BKAS IDR'!$N$10:$N$43)</f>
        <v>0</v>
      </c>
      <c r="F13330" s="573"/>
    </row>
    <row r="13331" spans="3:6" ht="15" customHeight="1">
      <c r="C13331" s="53" t="s">
        <v>4234</v>
      </c>
      <c r="D13331" s="1" t="s">
        <v>13356</v>
      </c>
      <c r="E13331" s="573">
        <f ca="1">SUMIF('BKAS IDR'!$E$10:$E$44,$C13331,'BKAS IDR'!$N$10:$N$43)</f>
        <v>0</v>
      </c>
      <c r="F13331" s="573"/>
    </row>
    <row r="13332" spans="3:6" ht="15" customHeight="1">
      <c r="C13332" s="53" t="s">
        <v>4235</v>
      </c>
      <c r="D13332" s="1" t="s">
        <v>13357</v>
      </c>
      <c r="E13332" s="573">
        <f ca="1">SUMIF('BKAS IDR'!$E$10:$E$44,$C13332,'BKAS IDR'!$N$10:$N$43)</f>
        <v>0</v>
      </c>
      <c r="F13332" s="573"/>
    </row>
    <row r="13333" spans="3:6" ht="15" customHeight="1">
      <c r="C13333" s="53" t="s">
        <v>4236</v>
      </c>
      <c r="D13333" s="1" t="s">
        <v>13358</v>
      </c>
      <c r="E13333" s="573">
        <f ca="1">SUMIF('BKAS IDR'!$E$10:$E$44,$C13333,'BKAS IDR'!$N$10:$N$43)</f>
        <v>0</v>
      </c>
      <c r="F13333" s="573"/>
    </row>
    <row r="13334" spans="3:6" ht="15" customHeight="1">
      <c r="C13334" s="53" t="s">
        <v>4237</v>
      </c>
      <c r="D13334" s="1" t="s">
        <v>13359</v>
      </c>
      <c r="E13334" s="573">
        <f ca="1">SUMIF('BKAS IDR'!$E$10:$E$44,$C13334,'BKAS IDR'!$N$10:$N$43)</f>
        <v>0</v>
      </c>
      <c r="F13334" s="573"/>
    </row>
    <row r="13335" spans="3:6" ht="15" customHeight="1">
      <c r="C13335" s="53" t="s">
        <v>4238</v>
      </c>
      <c r="D13335" s="1" t="s">
        <v>13360</v>
      </c>
      <c r="E13335" s="573">
        <f ca="1">SUMIF('BKAS IDR'!$E$10:$E$44,$C13335,'BKAS IDR'!$N$10:$N$43)</f>
        <v>0</v>
      </c>
      <c r="F13335" s="573"/>
    </row>
    <row r="13336" spans="3:6" ht="15" customHeight="1">
      <c r="C13336" s="53" t="s">
        <v>4239</v>
      </c>
      <c r="D13336" s="1" t="s">
        <v>13361</v>
      </c>
      <c r="E13336" s="573">
        <f ca="1">SUMIF('BKAS IDR'!$E$10:$E$44,$C13336,'BKAS IDR'!$N$10:$N$43)</f>
        <v>0</v>
      </c>
      <c r="F13336" s="573"/>
    </row>
    <row r="13337" spans="3:6" ht="15" customHeight="1">
      <c r="C13337" s="53" t="s">
        <v>4240</v>
      </c>
      <c r="D13337" s="1" t="s">
        <v>13362</v>
      </c>
      <c r="E13337" s="573">
        <f ca="1">SUMIF('BKAS IDR'!$E$10:$E$44,$C13337,'BKAS IDR'!$N$10:$N$43)</f>
        <v>0</v>
      </c>
      <c r="F13337" s="573"/>
    </row>
    <row r="13338" spans="3:6" ht="15" customHeight="1">
      <c r="C13338" s="53" t="s">
        <v>4241</v>
      </c>
      <c r="D13338" s="1" t="s">
        <v>13363</v>
      </c>
      <c r="E13338" s="573">
        <f ca="1">SUMIF('BKAS IDR'!$E$10:$E$44,$C13338,'BKAS IDR'!$N$10:$N$43)</f>
        <v>0</v>
      </c>
      <c r="F13338" s="573"/>
    </row>
    <row r="13339" spans="3:6" ht="15" customHeight="1">
      <c r="C13339" s="53" t="s">
        <v>4242</v>
      </c>
      <c r="D13339" s="1" t="s">
        <v>13364</v>
      </c>
      <c r="E13339" s="573">
        <f ca="1">SUMIF('BKAS IDR'!$E$10:$E$44,$C13339,'BKAS IDR'!$N$10:$N$43)</f>
        <v>0</v>
      </c>
      <c r="F13339" s="573"/>
    </row>
    <row r="13340" spans="3:6" ht="15" customHeight="1">
      <c r="C13340" s="53" t="s">
        <v>4243</v>
      </c>
      <c r="D13340" s="1" t="s">
        <v>13365</v>
      </c>
      <c r="E13340" s="573">
        <f ca="1">SUMIF('BKAS IDR'!$E$10:$E$44,$C13340,'BKAS IDR'!$N$10:$N$43)</f>
        <v>0</v>
      </c>
      <c r="F13340" s="573"/>
    </row>
    <row r="13341" spans="3:6" ht="15" customHeight="1">
      <c r="C13341" s="53" t="s">
        <v>4244</v>
      </c>
      <c r="D13341" s="1" t="s">
        <v>13366</v>
      </c>
      <c r="E13341" s="573">
        <f ca="1">SUMIF('BKAS IDR'!$E$10:$E$44,$C13341,'BKAS IDR'!$N$10:$N$43)</f>
        <v>0</v>
      </c>
      <c r="F13341" s="573"/>
    </row>
    <row r="13342" spans="3:6" ht="15" customHeight="1">
      <c r="C13342" s="53" t="s">
        <v>4245</v>
      </c>
      <c r="D13342" s="1" t="s">
        <v>13367</v>
      </c>
      <c r="E13342" s="573">
        <f ca="1">SUMIF('BKAS IDR'!$E$10:$E$44,$C13342,'BKAS IDR'!$N$10:$N$43)</f>
        <v>0</v>
      </c>
      <c r="F13342" s="573"/>
    </row>
    <row r="13343" spans="3:6" ht="15" customHeight="1">
      <c r="C13343" s="53" t="s">
        <v>4246</v>
      </c>
      <c r="D13343" s="1" t="s">
        <v>13368</v>
      </c>
      <c r="E13343" s="573">
        <f ca="1">SUMIF('BKAS IDR'!$E$10:$E$44,$C13343,'BKAS IDR'!$N$10:$N$43)</f>
        <v>0</v>
      </c>
      <c r="F13343" s="573"/>
    </row>
    <row r="13344" spans="3:6" ht="15" customHeight="1">
      <c r="C13344" s="53" t="s">
        <v>4247</v>
      </c>
      <c r="D13344" s="1" t="s">
        <v>13369</v>
      </c>
      <c r="E13344" s="573">
        <f ca="1">SUMIF('BKAS IDR'!$E$10:$E$44,$C13344,'BKAS IDR'!$N$10:$N$43)</f>
        <v>0</v>
      </c>
      <c r="F13344" s="573"/>
    </row>
    <row r="13345" spans="3:6" ht="15" customHeight="1">
      <c r="C13345" s="53" t="s">
        <v>4248</v>
      </c>
      <c r="D13345" s="1" t="s">
        <v>13370</v>
      </c>
      <c r="E13345" s="573">
        <f ca="1">SUMIF('BKAS IDR'!$E$10:$E$44,$C13345,'BKAS IDR'!$N$10:$N$43)</f>
        <v>0</v>
      </c>
      <c r="F13345" s="573"/>
    </row>
    <row r="13346" spans="3:6" ht="15" customHeight="1">
      <c r="C13346" s="53" t="s">
        <v>4249</v>
      </c>
      <c r="D13346" s="1" t="s">
        <v>13371</v>
      </c>
      <c r="E13346" s="573">
        <f ca="1">SUMIF('BKAS IDR'!$E$10:$E$44,$C13346,'BKAS IDR'!$N$10:$N$43)</f>
        <v>0</v>
      </c>
      <c r="F13346" s="573"/>
    </row>
    <row r="13347" spans="3:6" ht="15" customHeight="1">
      <c r="C13347" s="53" t="s">
        <v>4250</v>
      </c>
      <c r="D13347" s="1" t="s">
        <v>13372</v>
      </c>
      <c r="E13347" s="573">
        <f ca="1">SUMIF('BKAS IDR'!$E$10:$E$44,$C13347,'BKAS IDR'!$N$10:$N$43)</f>
        <v>0</v>
      </c>
      <c r="F13347" s="573"/>
    </row>
    <row r="13348" spans="3:6" ht="15" customHeight="1">
      <c r="C13348" s="53" t="s">
        <v>4251</v>
      </c>
      <c r="D13348" s="1" t="s">
        <v>13373</v>
      </c>
      <c r="E13348" s="573">
        <f ca="1">SUMIF('BKAS IDR'!$E$10:$E$44,$C13348,'BKAS IDR'!$N$10:$N$43)</f>
        <v>0</v>
      </c>
      <c r="F13348" s="573"/>
    </row>
    <row r="13349" spans="3:6" ht="15" customHeight="1">
      <c r="C13349" s="53" t="s">
        <v>4252</v>
      </c>
      <c r="D13349" s="1" t="s">
        <v>13374</v>
      </c>
      <c r="E13349" s="573">
        <f ca="1">SUMIF('BKAS IDR'!$E$10:$E$44,$C13349,'BKAS IDR'!$N$10:$N$43)</f>
        <v>0</v>
      </c>
      <c r="F13349" s="573"/>
    </row>
    <row r="13350" spans="3:6" ht="15" customHeight="1">
      <c r="C13350" s="53" t="s">
        <v>4253</v>
      </c>
      <c r="D13350" s="1" t="s">
        <v>13375</v>
      </c>
      <c r="E13350" s="573">
        <f ca="1">SUMIF('BKAS IDR'!$E$10:$E$44,$C13350,'BKAS IDR'!$N$10:$N$43)</f>
        <v>0</v>
      </c>
      <c r="F13350" s="573"/>
    </row>
    <row r="13351" spans="3:6" ht="15" customHeight="1">
      <c r="C13351" s="53" t="s">
        <v>4254</v>
      </c>
      <c r="D13351" s="1" t="s">
        <v>13376</v>
      </c>
      <c r="E13351" s="573">
        <f ca="1">SUMIF('BKAS IDR'!$E$10:$E$44,$C13351,'BKAS IDR'!$N$10:$N$43)</f>
        <v>0</v>
      </c>
      <c r="F13351" s="573"/>
    </row>
    <row r="13352" spans="3:6" ht="15" customHeight="1">
      <c r="C13352" s="53" t="s">
        <v>4255</v>
      </c>
      <c r="D13352" s="1" t="s">
        <v>13377</v>
      </c>
      <c r="E13352" s="573">
        <f ca="1">SUMIF('BKAS IDR'!$E$10:$E$44,$C13352,'BKAS IDR'!$N$10:$N$43)</f>
        <v>0</v>
      </c>
      <c r="F13352" s="573"/>
    </row>
    <row r="13353" spans="3:6" ht="15" customHeight="1">
      <c r="C13353" s="53" t="s">
        <v>4256</v>
      </c>
      <c r="D13353" s="1" t="s">
        <v>13378</v>
      </c>
      <c r="E13353" s="573">
        <f ca="1">SUMIF('BKAS IDR'!$E$10:$E$44,$C13353,'BKAS IDR'!$N$10:$N$43)</f>
        <v>0</v>
      </c>
      <c r="F13353" s="573"/>
    </row>
    <row r="13354" spans="3:6" ht="15" customHeight="1">
      <c r="C13354" s="53" t="s">
        <v>4257</v>
      </c>
      <c r="D13354" s="1" t="s">
        <v>13379</v>
      </c>
      <c r="E13354" s="573">
        <f ca="1">SUMIF('BKAS IDR'!$E$10:$E$44,$C13354,'BKAS IDR'!$N$10:$N$43)</f>
        <v>0</v>
      </c>
      <c r="F13354" s="573"/>
    </row>
    <row r="13355" spans="3:6" ht="15" customHeight="1">
      <c r="C13355" s="53" t="s">
        <v>4258</v>
      </c>
      <c r="D13355" s="1" t="s">
        <v>13380</v>
      </c>
      <c r="E13355" s="573">
        <f ca="1">SUMIF('BKAS IDR'!$E$10:$E$44,$C13355,'BKAS IDR'!$N$10:$N$43)</f>
        <v>0</v>
      </c>
      <c r="F13355" s="573"/>
    </row>
    <row r="13356" spans="3:6" ht="15" customHeight="1">
      <c r="C13356" s="53" t="s">
        <v>4259</v>
      </c>
      <c r="D13356" s="1" t="s">
        <v>13381</v>
      </c>
      <c r="E13356" s="573">
        <f ca="1">SUMIF('BKAS IDR'!$E$10:$E$44,$C13356,'BKAS IDR'!$N$10:$N$43)</f>
        <v>0</v>
      </c>
      <c r="F13356" s="573"/>
    </row>
    <row r="13357" spans="3:6" ht="15" customHeight="1">
      <c r="C13357" s="53" t="s">
        <v>4260</v>
      </c>
      <c r="D13357" s="1" t="s">
        <v>13382</v>
      </c>
      <c r="E13357" s="573">
        <f ca="1">SUMIF('BKAS IDR'!$E$10:$E$44,$C13357,'BKAS IDR'!$N$10:$N$43)</f>
        <v>0</v>
      </c>
      <c r="F13357" s="573"/>
    </row>
    <row r="13358" spans="3:6" ht="15" customHeight="1">
      <c r="C13358" s="53" t="s">
        <v>4261</v>
      </c>
      <c r="D13358" s="1" t="s">
        <v>13383</v>
      </c>
      <c r="E13358" s="573">
        <f ca="1">SUMIF('BKAS IDR'!$E$10:$E$44,$C13358,'BKAS IDR'!$N$10:$N$43)</f>
        <v>0</v>
      </c>
      <c r="F13358" s="573"/>
    </row>
    <row r="13359" spans="3:6" ht="15" customHeight="1">
      <c r="C13359" s="53" t="s">
        <v>4262</v>
      </c>
      <c r="D13359" s="1" t="s">
        <v>13384</v>
      </c>
      <c r="E13359" s="573">
        <f ca="1">SUMIF('BKAS IDR'!$E$10:$E$44,$C13359,'BKAS IDR'!$N$10:$N$43)</f>
        <v>0</v>
      </c>
      <c r="F13359" s="573"/>
    </row>
    <row r="13360" spans="3:6" ht="15" customHeight="1">
      <c r="C13360" s="53" t="s">
        <v>4263</v>
      </c>
      <c r="D13360" s="1" t="s">
        <v>13385</v>
      </c>
      <c r="E13360" s="573">
        <f ca="1">SUMIF('BKAS IDR'!$E$10:$E$44,$C13360,'BKAS IDR'!$N$10:$N$43)</f>
        <v>0</v>
      </c>
      <c r="F13360" s="573"/>
    </row>
    <row r="13361" spans="3:6" ht="15" customHeight="1">
      <c r="C13361" s="53" t="s">
        <v>4264</v>
      </c>
      <c r="D13361" s="1" t="s">
        <v>13386</v>
      </c>
      <c r="E13361" s="573">
        <f ca="1">SUMIF('BKAS IDR'!$E$10:$E$44,$C13361,'BKAS IDR'!$N$10:$N$43)</f>
        <v>0</v>
      </c>
      <c r="F13361" s="573"/>
    </row>
    <row r="13362" spans="3:6" ht="15" customHeight="1">
      <c r="C13362" s="53" t="s">
        <v>4265</v>
      </c>
      <c r="D13362" s="1" t="s">
        <v>13387</v>
      </c>
      <c r="E13362" s="573">
        <f ca="1">SUMIF('BKAS IDR'!$E$10:$E$44,$C13362,'BKAS IDR'!$N$10:$N$43)</f>
        <v>0</v>
      </c>
      <c r="F13362" s="573"/>
    </row>
    <row r="13363" spans="3:6" ht="15" customHeight="1">
      <c r="C13363" s="53" t="s">
        <v>4266</v>
      </c>
      <c r="D13363" s="1" t="s">
        <v>13388</v>
      </c>
      <c r="E13363" s="573">
        <f ca="1">SUMIF('BKAS IDR'!$E$10:$E$44,$C13363,'BKAS IDR'!$N$10:$N$43)</f>
        <v>0</v>
      </c>
      <c r="F13363" s="573"/>
    </row>
    <row r="13364" spans="3:6" ht="15" customHeight="1">
      <c r="C13364" s="53" t="s">
        <v>4267</v>
      </c>
      <c r="D13364" s="1" t="s">
        <v>13389</v>
      </c>
      <c r="E13364" s="573">
        <f ca="1">SUMIF('BKAS IDR'!$E$10:$E$44,$C13364,'BKAS IDR'!$N$10:$N$43)</f>
        <v>0</v>
      </c>
      <c r="F13364" s="573"/>
    </row>
    <row r="13365" spans="3:6" ht="15" customHeight="1">
      <c r="C13365" s="53" t="s">
        <v>4268</v>
      </c>
      <c r="D13365" s="1" t="s">
        <v>13390</v>
      </c>
      <c r="E13365" s="573">
        <f ca="1">SUMIF('BKAS IDR'!$E$10:$E$44,$C13365,'BKAS IDR'!$N$10:$N$43)</f>
        <v>0</v>
      </c>
      <c r="F13365" s="573"/>
    </row>
    <row r="13366" spans="3:6" ht="15" customHeight="1">
      <c r="C13366" s="53" t="s">
        <v>4269</v>
      </c>
      <c r="D13366" s="1" t="s">
        <v>13391</v>
      </c>
      <c r="E13366" s="573">
        <f ca="1">SUMIF('BKAS IDR'!$E$10:$E$44,$C13366,'BKAS IDR'!$N$10:$N$43)</f>
        <v>0</v>
      </c>
      <c r="F13366" s="573"/>
    </row>
    <row r="13367" spans="3:6" ht="15" customHeight="1">
      <c r="C13367" s="53" t="s">
        <v>4270</v>
      </c>
      <c r="D13367" s="1" t="s">
        <v>13392</v>
      </c>
      <c r="E13367" s="573">
        <f ca="1">SUMIF('BKAS IDR'!$E$10:$E$44,$C13367,'BKAS IDR'!$N$10:$N$43)</f>
        <v>0</v>
      </c>
      <c r="F13367" s="573"/>
    </row>
    <row r="13368" spans="3:6" ht="15" customHeight="1">
      <c r="C13368" s="53" t="s">
        <v>4271</v>
      </c>
      <c r="D13368" s="1" t="s">
        <v>13393</v>
      </c>
      <c r="E13368" s="573">
        <f ca="1">SUMIF('BKAS IDR'!$E$10:$E$44,$C13368,'BKAS IDR'!$N$10:$N$43)</f>
        <v>0</v>
      </c>
      <c r="F13368" s="573"/>
    </row>
    <row r="13369" spans="3:6" ht="15" customHeight="1">
      <c r="C13369" s="53" t="s">
        <v>4272</v>
      </c>
      <c r="D13369" s="1" t="s">
        <v>13394</v>
      </c>
      <c r="E13369" s="573">
        <f ca="1">SUMIF('BKAS IDR'!$E$10:$E$44,$C13369,'BKAS IDR'!$N$10:$N$43)</f>
        <v>0</v>
      </c>
      <c r="F13369" s="573"/>
    </row>
    <row r="13370" spans="3:6" ht="15" customHeight="1">
      <c r="C13370" s="53" t="s">
        <v>4273</v>
      </c>
      <c r="D13370" s="1" t="s">
        <v>13395</v>
      </c>
      <c r="E13370" s="573">
        <f ca="1">SUMIF('BKAS IDR'!$E$10:$E$44,$C13370,'BKAS IDR'!$N$10:$N$43)</f>
        <v>0</v>
      </c>
      <c r="F13370" s="573"/>
    </row>
    <row r="13371" spans="3:6" ht="15" customHeight="1">
      <c r="C13371" s="53" t="s">
        <v>4274</v>
      </c>
      <c r="D13371" s="1" t="s">
        <v>13390</v>
      </c>
      <c r="E13371" s="573">
        <f ca="1">SUMIF('BKAS IDR'!$E$10:$E$44,$C13371,'BKAS IDR'!$N$10:$N$43)</f>
        <v>0</v>
      </c>
      <c r="F13371" s="573"/>
    </row>
    <row r="13372" spans="3:6" ht="15" customHeight="1">
      <c r="C13372" s="53" t="s">
        <v>4275</v>
      </c>
      <c r="D13372" s="1" t="s">
        <v>13396</v>
      </c>
      <c r="E13372" s="573">
        <f ca="1">SUMIF('BKAS IDR'!$E$10:$E$44,$C13372,'BKAS IDR'!$N$10:$N$43)</f>
        <v>0</v>
      </c>
      <c r="F13372" s="573"/>
    </row>
    <row r="13373" spans="3:6" ht="15" customHeight="1">
      <c r="C13373" s="53" t="s">
        <v>4276</v>
      </c>
      <c r="D13373" s="1" t="s">
        <v>13397</v>
      </c>
      <c r="E13373" s="573">
        <f ca="1">SUMIF('BKAS IDR'!$E$10:$E$44,$C13373,'BKAS IDR'!$N$10:$N$43)</f>
        <v>0</v>
      </c>
      <c r="F13373" s="573"/>
    </row>
    <row r="13374" spans="3:6" ht="15" customHeight="1">
      <c r="C13374" s="53" t="s">
        <v>4277</v>
      </c>
      <c r="D13374" s="1" t="s">
        <v>13398</v>
      </c>
      <c r="E13374" s="573">
        <f ca="1">SUMIF('BKAS IDR'!$E$10:$E$44,$C13374,'BKAS IDR'!$N$10:$N$43)</f>
        <v>0</v>
      </c>
      <c r="F13374" s="573"/>
    </row>
    <row r="13375" spans="3:6" ht="15" customHeight="1">
      <c r="C13375" s="53" t="s">
        <v>4278</v>
      </c>
      <c r="D13375" s="1" t="s">
        <v>13399</v>
      </c>
      <c r="E13375" s="573">
        <f ca="1">SUMIF('BKAS IDR'!$E$10:$E$44,$C13375,'BKAS IDR'!$N$10:$N$43)</f>
        <v>0</v>
      </c>
      <c r="F13375" s="573"/>
    </row>
    <row r="13376" spans="3:6" ht="15" customHeight="1">
      <c r="C13376" s="53" t="s">
        <v>4279</v>
      </c>
      <c r="D13376" s="1" t="s">
        <v>13400</v>
      </c>
      <c r="E13376" s="573">
        <f ca="1">SUMIF('BKAS IDR'!$E$10:$E$44,$C13376,'BKAS IDR'!$N$10:$N$43)</f>
        <v>0</v>
      </c>
      <c r="F13376" s="573"/>
    </row>
    <row r="13377" spans="3:6" ht="15" customHeight="1">
      <c r="C13377" s="53" t="s">
        <v>4280</v>
      </c>
      <c r="D13377" s="1" t="s">
        <v>13401</v>
      </c>
      <c r="E13377" s="573">
        <f ca="1">SUMIF('BKAS IDR'!$E$10:$E$44,$C13377,'BKAS IDR'!$N$10:$N$43)</f>
        <v>0</v>
      </c>
      <c r="F13377" s="573"/>
    </row>
    <row r="13378" spans="3:6" ht="15" customHeight="1">
      <c r="C13378" s="53" t="s">
        <v>4281</v>
      </c>
      <c r="D13378" s="1" t="s">
        <v>13402</v>
      </c>
      <c r="E13378" s="573">
        <f ca="1">SUMIF('BKAS IDR'!$E$10:$E$44,$C13378,'BKAS IDR'!$N$10:$N$43)</f>
        <v>0</v>
      </c>
      <c r="F13378" s="573"/>
    </row>
    <row r="13379" spans="3:6" ht="15" customHeight="1">
      <c r="C13379" s="53" t="s">
        <v>4282</v>
      </c>
      <c r="D13379" s="1" t="s">
        <v>13403</v>
      </c>
      <c r="E13379" s="573">
        <f ca="1">SUMIF('BKAS IDR'!$E$10:$E$44,$C13379,'BKAS IDR'!$N$10:$N$43)</f>
        <v>0</v>
      </c>
      <c r="F13379" s="573"/>
    </row>
    <row r="13380" spans="3:6" ht="15" customHeight="1">
      <c r="C13380" s="53" t="s">
        <v>4283</v>
      </c>
      <c r="D13380" s="1" t="s">
        <v>13404</v>
      </c>
      <c r="E13380" s="573">
        <f ca="1">SUMIF('BKAS IDR'!$E$10:$E$44,$C13380,'BKAS IDR'!$N$10:$N$43)</f>
        <v>0</v>
      </c>
      <c r="F13380" s="573"/>
    </row>
    <row r="13381" spans="3:6" ht="15" customHeight="1">
      <c r="C13381" s="53" t="s">
        <v>4284</v>
      </c>
      <c r="D13381" s="1" t="s">
        <v>13405</v>
      </c>
      <c r="E13381" s="573">
        <f ca="1">SUMIF('BKAS IDR'!$E$10:$E$44,$C13381,'BKAS IDR'!$N$10:$N$43)</f>
        <v>0</v>
      </c>
      <c r="F13381" s="573"/>
    </row>
    <row r="13382" spans="3:6" ht="15" customHeight="1">
      <c r="C13382" s="53" t="s">
        <v>4285</v>
      </c>
      <c r="D13382" s="1" t="s">
        <v>13406</v>
      </c>
      <c r="E13382" s="573">
        <f ca="1">SUMIF('BKAS IDR'!$E$10:$E$44,$C13382,'BKAS IDR'!$N$10:$N$43)</f>
        <v>0</v>
      </c>
      <c r="F13382" s="573"/>
    </row>
    <row r="13383" spans="3:6" ht="15" customHeight="1">
      <c r="C13383" s="53" t="s">
        <v>4286</v>
      </c>
      <c r="D13383" s="1" t="s">
        <v>13407</v>
      </c>
      <c r="E13383" s="573">
        <f ca="1">SUMIF('BKAS IDR'!$E$10:$E$44,$C13383,'BKAS IDR'!$N$10:$N$43)</f>
        <v>0</v>
      </c>
      <c r="F13383" s="573"/>
    </row>
    <row r="13384" spans="3:6" ht="15" customHeight="1">
      <c r="C13384" s="53" t="s">
        <v>4287</v>
      </c>
      <c r="D13384" s="1" t="s">
        <v>13408</v>
      </c>
      <c r="E13384" s="573">
        <f ca="1">SUMIF('BKAS IDR'!$E$10:$E$44,$C13384,'BKAS IDR'!$N$10:$N$43)</f>
        <v>0</v>
      </c>
      <c r="F13384" s="573"/>
    </row>
    <row r="13385" spans="3:6" ht="15" customHeight="1">
      <c r="C13385" s="53" t="s">
        <v>4288</v>
      </c>
      <c r="D13385" s="1" t="s">
        <v>13409</v>
      </c>
      <c r="E13385" s="573">
        <f ca="1">SUMIF('BKAS IDR'!$E$10:$E$44,$C13385,'BKAS IDR'!$N$10:$N$43)</f>
        <v>0</v>
      </c>
      <c r="F13385" s="573"/>
    </row>
    <row r="13386" spans="3:6" ht="15" customHeight="1">
      <c r="C13386" s="53" t="s">
        <v>4289</v>
      </c>
      <c r="D13386" s="1" t="s">
        <v>13410</v>
      </c>
      <c r="E13386" s="573">
        <f ca="1">SUMIF('BKAS IDR'!$E$10:$E$44,$C13386,'BKAS IDR'!$N$10:$N$43)</f>
        <v>0</v>
      </c>
      <c r="F13386" s="573"/>
    </row>
    <row r="13387" spans="3:6" ht="15" customHeight="1">
      <c r="C13387" s="53" t="s">
        <v>4290</v>
      </c>
      <c r="D13387" s="1" t="s">
        <v>13411</v>
      </c>
      <c r="E13387" s="573">
        <f ca="1">SUMIF('BKAS IDR'!$E$10:$E$44,$C13387,'BKAS IDR'!$N$10:$N$43)</f>
        <v>0</v>
      </c>
      <c r="F13387" s="573"/>
    </row>
    <row r="13388" spans="3:6" ht="15" customHeight="1">
      <c r="C13388" s="53" t="s">
        <v>4291</v>
      </c>
      <c r="D13388" s="1" t="s">
        <v>13412</v>
      </c>
      <c r="E13388" s="573">
        <f ca="1">SUMIF('BKAS IDR'!$E$10:$E$44,$C13388,'BKAS IDR'!$N$10:$N$43)</f>
        <v>0</v>
      </c>
      <c r="F13388" s="573"/>
    </row>
    <row r="13389" spans="3:6" ht="15" customHeight="1">
      <c r="C13389" s="53" t="s">
        <v>4292</v>
      </c>
      <c r="D13389" s="1" t="s">
        <v>13413</v>
      </c>
      <c r="E13389" s="573">
        <f ca="1">SUMIF('BKAS IDR'!$E$10:$E$44,$C13389,'BKAS IDR'!$N$10:$N$43)</f>
        <v>0</v>
      </c>
      <c r="F13389" s="573"/>
    </row>
    <row r="13390" spans="3:6" ht="15" customHeight="1">
      <c r="C13390" s="53" t="s">
        <v>4293</v>
      </c>
      <c r="D13390" s="1" t="s">
        <v>13414</v>
      </c>
      <c r="E13390" s="573">
        <f ca="1">SUMIF('BKAS IDR'!$E$10:$E$44,$C13390,'BKAS IDR'!$N$10:$N$43)</f>
        <v>0</v>
      </c>
      <c r="F13390" s="573"/>
    </row>
    <row r="13391" spans="3:6" ht="15" customHeight="1">
      <c r="C13391" s="53" t="s">
        <v>4294</v>
      </c>
      <c r="D13391" s="1" t="s">
        <v>13415</v>
      </c>
      <c r="E13391" s="573">
        <f ca="1">SUMIF('BKAS IDR'!$E$10:$E$44,$C13391,'BKAS IDR'!$N$10:$N$43)</f>
        <v>0</v>
      </c>
      <c r="F13391" s="573"/>
    </row>
    <row r="13392" spans="3:6" ht="15" customHeight="1">
      <c r="C13392" s="53" t="s">
        <v>4295</v>
      </c>
      <c r="D13392" s="1" t="s">
        <v>13416</v>
      </c>
      <c r="E13392" s="573">
        <f ca="1">SUMIF('BKAS IDR'!$E$10:$E$44,$C13392,'BKAS IDR'!$N$10:$N$43)</f>
        <v>0</v>
      </c>
      <c r="F13392" s="573"/>
    </row>
    <row r="13393" spans="3:6" ht="15" customHeight="1">
      <c r="C13393" s="53" t="s">
        <v>4296</v>
      </c>
      <c r="D13393" s="1" t="s">
        <v>13417</v>
      </c>
      <c r="E13393" s="573">
        <f ca="1">SUMIF('BKAS IDR'!$E$10:$E$44,$C13393,'BKAS IDR'!$N$10:$N$43)</f>
        <v>0</v>
      </c>
      <c r="F13393" s="573"/>
    </row>
    <row r="13394" spans="3:6" ht="15" customHeight="1">
      <c r="C13394" s="53" t="s">
        <v>4297</v>
      </c>
      <c r="D13394" s="1" t="s">
        <v>13297</v>
      </c>
      <c r="E13394" s="573">
        <f ca="1">SUMIF('BKAS IDR'!$E$10:$E$44,$C13394,'BKAS IDR'!$N$10:$N$43)</f>
        <v>0</v>
      </c>
      <c r="F13394" s="573"/>
    </row>
    <row r="13395" spans="3:6" ht="15" customHeight="1">
      <c r="C13395" s="53" t="s">
        <v>4298</v>
      </c>
      <c r="D13395" s="1" t="s">
        <v>13418</v>
      </c>
      <c r="E13395" s="573">
        <f ca="1">SUMIF('BKAS IDR'!$E$10:$E$44,$C13395,'BKAS IDR'!$N$10:$N$43)</f>
        <v>0</v>
      </c>
      <c r="F13395" s="573"/>
    </row>
    <row r="13396" spans="3:6" ht="15" customHeight="1">
      <c r="C13396" s="53" t="s">
        <v>4299</v>
      </c>
      <c r="D13396" s="1" t="s">
        <v>13419</v>
      </c>
      <c r="E13396" s="573">
        <f ca="1">SUMIF('BKAS IDR'!$E$10:$E$44,$C13396,'BKAS IDR'!$N$10:$N$43)</f>
        <v>0</v>
      </c>
      <c r="F13396" s="573"/>
    </row>
    <row r="13397" spans="3:6" ht="15" customHeight="1">
      <c r="C13397" s="53" t="s">
        <v>4300</v>
      </c>
      <c r="D13397" s="1" t="s">
        <v>13420</v>
      </c>
      <c r="E13397" s="573">
        <f ca="1">SUMIF('BKAS IDR'!$E$10:$E$44,$C13397,'BKAS IDR'!$N$10:$N$43)</f>
        <v>0</v>
      </c>
      <c r="F13397" s="573"/>
    </row>
    <row r="13398" spans="3:6" ht="15" customHeight="1">
      <c r="C13398" s="53" t="s">
        <v>4301</v>
      </c>
      <c r="D13398" s="1" t="s">
        <v>13421</v>
      </c>
      <c r="E13398" s="573">
        <f ca="1">SUMIF('BKAS IDR'!$E$10:$E$44,$C13398,'BKAS IDR'!$N$10:$N$43)</f>
        <v>0</v>
      </c>
      <c r="F13398" s="573"/>
    </row>
    <row r="13399" spans="3:6" ht="15" customHeight="1">
      <c r="C13399" s="53" t="s">
        <v>4302</v>
      </c>
      <c r="D13399" s="1" t="s">
        <v>13422</v>
      </c>
      <c r="E13399" s="573">
        <f ca="1">SUMIF('BKAS IDR'!$E$10:$E$44,$C13399,'BKAS IDR'!$N$10:$N$43)</f>
        <v>0</v>
      </c>
      <c r="F13399" s="573"/>
    </row>
    <row r="13400" spans="3:6" ht="15" customHeight="1">
      <c r="C13400" s="53" t="s">
        <v>4303</v>
      </c>
      <c r="D13400" s="1" t="s">
        <v>13423</v>
      </c>
      <c r="E13400" s="573">
        <f ca="1">SUMIF('BKAS IDR'!$E$10:$E$44,$C13400,'BKAS IDR'!$N$10:$N$43)</f>
        <v>0</v>
      </c>
      <c r="F13400" s="573"/>
    </row>
    <row r="13401" spans="3:6" ht="15" customHeight="1">
      <c r="C13401" s="53" t="s">
        <v>4304</v>
      </c>
      <c r="D13401" s="1" t="s">
        <v>13424</v>
      </c>
      <c r="E13401" s="573">
        <f ca="1">SUMIF('BKAS IDR'!$E$10:$E$44,$C13401,'BKAS IDR'!$N$10:$N$43)</f>
        <v>0</v>
      </c>
      <c r="F13401" s="573"/>
    </row>
    <row r="13402" spans="3:6" ht="15" customHeight="1">
      <c r="C13402" s="53" t="s">
        <v>4305</v>
      </c>
      <c r="D13402" s="1" t="s">
        <v>13425</v>
      </c>
      <c r="E13402" s="573">
        <f ca="1">SUMIF('BKAS IDR'!$E$10:$E$44,$C13402,'BKAS IDR'!$N$10:$N$43)</f>
        <v>0</v>
      </c>
      <c r="F13402" s="573"/>
    </row>
    <row r="13403" spans="3:6" ht="15" customHeight="1">
      <c r="C13403" s="53" t="s">
        <v>4306</v>
      </c>
      <c r="D13403" s="1" t="s">
        <v>13426</v>
      </c>
      <c r="E13403" s="573">
        <f ca="1">SUMIF('BKAS IDR'!$E$10:$E$44,$C13403,'BKAS IDR'!$N$10:$N$43)</f>
        <v>0</v>
      </c>
      <c r="F13403" s="573"/>
    </row>
    <row r="13404" spans="3:6" ht="15" customHeight="1">
      <c r="C13404" s="53" t="s">
        <v>4307</v>
      </c>
      <c r="D13404" s="1" t="s">
        <v>13427</v>
      </c>
      <c r="E13404" s="573">
        <f ca="1">SUMIF('BKAS IDR'!$E$10:$E$44,$C13404,'BKAS IDR'!$N$10:$N$43)</f>
        <v>0</v>
      </c>
      <c r="F13404" s="573"/>
    </row>
    <row r="13405" spans="3:6" ht="15" customHeight="1">
      <c r="C13405" s="53" t="s">
        <v>4308</v>
      </c>
      <c r="D13405" s="1" t="s">
        <v>13428</v>
      </c>
      <c r="E13405" s="573">
        <f ca="1">SUMIF('BKAS IDR'!$E$10:$E$44,$C13405,'BKAS IDR'!$N$10:$N$43)</f>
        <v>0</v>
      </c>
      <c r="F13405" s="573"/>
    </row>
    <row r="13406" spans="3:6" ht="15" customHeight="1">
      <c r="C13406" s="53" t="s">
        <v>4309</v>
      </c>
      <c r="D13406" s="1" t="s">
        <v>13429</v>
      </c>
      <c r="E13406" s="573">
        <f ca="1">SUMIF('BKAS IDR'!$E$10:$E$44,$C13406,'BKAS IDR'!$N$10:$N$43)</f>
        <v>0</v>
      </c>
      <c r="F13406" s="573"/>
    </row>
    <row r="13407" spans="3:6" ht="15" customHeight="1">
      <c r="C13407" s="53" t="s">
        <v>4310</v>
      </c>
      <c r="D13407" s="1" t="s">
        <v>13430</v>
      </c>
      <c r="E13407" s="573">
        <f ca="1">SUMIF('BKAS IDR'!$E$10:$E$44,$C13407,'BKAS IDR'!$N$10:$N$43)</f>
        <v>0</v>
      </c>
      <c r="F13407" s="573"/>
    </row>
    <row r="13408" spans="3:6" ht="15" customHeight="1">
      <c r="C13408" s="53" t="s">
        <v>4311</v>
      </c>
      <c r="D13408" s="1" t="s">
        <v>13431</v>
      </c>
      <c r="E13408" s="573">
        <f ca="1">SUMIF('BKAS IDR'!$E$10:$E$44,$C13408,'BKAS IDR'!$N$10:$N$43)</f>
        <v>0</v>
      </c>
      <c r="F13408" s="573"/>
    </row>
    <row r="13409" spans="3:6" ht="15" customHeight="1">
      <c r="C13409" s="53" t="s">
        <v>4312</v>
      </c>
      <c r="D13409" s="1" t="s">
        <v>13432</v>
      </c>
      <c r="E13409" s="573">
        <f ca="1">SUMIF('BKAS IDR'!$E$10:$E$44,$C13409,'BKAS IDR'!$N$10:$N$43)</f>
        <v>0</v>
      </c>
      <c r="F13409" s="573"/>
    </row>
    <row r="13410" spans="3:6" ht="15" customHeight="1">
      <c r="C13410" s="53" t="s">
        <v>4313</v>
      </c>
      <c r="D13410" s="1" t="s">
        <v>13433</v>
      </c>
      <c r="E13410" s="573">
        <f ca="1">SUMIF('BKAS IDR'!$E$10:$E$44,$C13410,'BKAS IDR'!$N$10:$N$43)</f>
        <v>0</v>
      </c>
      <c r="F13410" s="573"/>
    </row>
    <row r="13411" spans="3:6" ht="15" customHeight="1">
      <c r="C13411" s="53" t="s">
        <v>4314</v>
      </c>
      <c r="D13411" s="1" t="s">
        <v>13434</v>
      </c>
      <c r="E13411" s="573">
        <f ca="1">SUMIF('BKAS IDR'!$E$10:$E$44,$C13411,'BKAS IDR'!$N$10:$N$43)</f>
        <v>0</v>
      </c>
      <c r="F13411" s="573"/>
    </row>
    <row r="13412" spans="3:6" ht="15" customHeight="1">
      <c r="C13412" s="53" t="s">
        <v>4315</v>
      </c>
      <c r="D13412" s="1" t="s">
        <v>13435</v>
      </c>
      <c r="E13412" s="573">
        <f ca="1">SUMIF('BKAS IDR'!$E$10:$E$44,$C13412,'BKAS IDR'!$N$10:$N$43)</f>
        <v>0</v>
      </c>
      <c r="F13412" s="573"/>
    </row>
    <row r="13413" spans="3:6" ht="15" customHeight="1">
      <c r="C13413" s="53" t="s">
        <v>4316</v>
      </c>
      <c r="D13413" s="1" t="s">
        <v>13436</v>
      </c>
      <c r="E13413" s="573">
        <f ca="1">SUMIF('BKAS IDR'!$E$10:$E$44,$C13413,'BKAS IDR'!$N$10:$N$43)</f>
        <v>0</v>
      </c>
      <c r="F13413" s="573"/>
    </row>
    <row r="13414" spans="3:6" ht="15" customHeight="1">
      <c r="C13414" s="53" t="s">
        <v>4317</v>
      </c>
      <c r="D13414" s="1" t="s">
        <v>13437</v>
      </c>
      <c r="E13414" s="573">
        <f ca="1">SUMIF('BKAS IDR'!$E$10:$E$44,$C13414,'BKAS IDR'!$N$10:$N$43)</f>
        <v>0</v>
      </c>
      <c r="F13414" s="573"/>
    </row>
    <row r="13415" spans="3:6" ht="15" customHeight="1">
      <c r="C13415" s="53" t="s">
        <v>4318</v>
      </c>
      <c r="D13415" s="1" t="s">
        <v>13438</v>
      </c>
      <c r="E13415" s="573">
        <f ca="1">SUMIF('BKAS IDR'!$E$10:$E$44,$C13415,'BKAS IDR'!$N$10:$N$43)</f>
        <v>0</v>
      </c>
      <c r="F13415" s="573"/>
    </row>
    <row r="13416" spans="3:6" ht="15" customHeight="1">
      <c r="C13416" s="53" t="s">
        <v>4319</v>
      </c>
      <c r="D13416" s="1" t="s">
        <v>13439</v>
      </c>
      <c r="E13416" s="573">
        <f ca="1">SUMIF('BKAS IDR'!$E$10:$E$44,$C13416,'BKAS IDR'!$N$10:$N$43)</f>
        <v>0</v>
      </c>
      <c r="F13416" s="573"/>
    </row>
    <row r="13417" spans="3:6" ht="15" customHeight="1">
      <c r="C13417" s="53" t="s">
        <v>4320</v>
      </c>
      <c r="D13417" s="1" t="s">
        <v>13440</v>
      </c>
      <c r="E13417" s="573">
        <f ca="1">SUMIF('BKAS IDR'!$E$10:$E$44,$C13417,'BKAS IDR'!$N$10:$N$43)</f>
        <v>0</v>
      </c>
      <c r="F13417" s="573"/>
    </row>
    <row r="13418" spans="3:6" ht="15" customHeight="1">
      <c r="C13418" s="53" t="s">
        <v>4321</v>
      </c>
      <c r="D13418" s="1" t="s">
        <v>13441</v>
      </c>
      <c r="E13418" s="573">
        <f ca="1">SUMIF('BKAS IDR'!$E$10:$E$44,$C13418,'BKAS IDR'!$N$10:$N$43)</f>
        <v>0</v>
      </c>
      <c r="F13418" s="573"/>
    </row>
    <row r="13419" spans="3:6" ht="15" customHeight="1">
      <c r="C13419" s="53" t="s">
        <v>4322</v>
      </c>
      <c r="D13419" s="1" t="s">
        <v>13442</v>
      </c>
      <c r="E13419" s="573">
        <f ca="1">SUMIF('BKAS IDR'!$E$10:$E$44,$C13419,'BKAS IDR'!$N$10:$N$43)</f>
        <v>0</v>
      </c>
      <c r="F13419" s="573"/>
    </row>
    <row r="13420" spans="3:6" ht="15" customHeight="1">
      <c r="C13420" s="53" t="s">
        <v>4323</v>
      </c>
      <c r="D13420" s="1" t="s">
        <v>13443</v>
      </c>
      <c r="E13420" s="573">
        <f ca="1">SUMIF('BKAS IDR'!$E$10:$E$44,$C13420,'BKAS IDR'!$N$10:$N$43)</f>
        <v>0</v>
      </c>
      <c r="F13420" s="573"/>
    </row>
    <row r="13421" spans="3:6" ht="15" customHeight="1">
      <c r="C13421" s="53" t="s">
        <v>4324</v>
      </c>
      <c r="D13421" s="1" t="s">
        <v>13444</v>
      </c>
      <c r="E13421" s="573">
        <f ca="1">SUMIF('BKAS IDR'!$E$10:$E$44,$C13421,'BKAS IDR'!$N$10:$N$43)</f>
        <v>0</v>
      </c>
      <c r="F13421" s="573"/>
    </row>
    <row r="13422" spans="3:6" ht="15" customHeight="1">
      <c r="C13422" s="53" t="s">
        <v>4325</v>
      </c>
      <c r="D13422" s="1" t="s">
        <v>13445</v>
      </c>
      <c r="E13422" s="573">
        <f ca="1">SUMIF('BKAS IDR'!$E$10:$E$44,$C13422,'BKAS IDR'!$N$10:$N$43)</f>
        <v>0</v>
      </c>
      <c r="F13422" s="573"/>
    </row>
    <row r="13423" spans="3:6" ht="15" customHeight="1">
      <c r="C13423" s="53" t="s">
        <v>4326</v>
      </c>
      <c r="D13423" s="1" t="s">
        <v>13446</v>
      </c>
      <c r="E13423" s="573">
        <f ca="1">SUMIF('BKAS IDR'!$E$10:$E$44,$C13423,'BKAS IDR'!$N$10:$N$43)</f>
        <v>0</v>
      </c>
      <c r="F13423" s="573"/>
    </row>
    <row r="13424" spans="3:6" ht="15" customHeight="1">
      <c r="C13424" s="53" t="s">
        <v>4327</v>
      </c>
      <c r="D13424" s="1" t="s">
        <v>13447</v>
      </c>
      <c r="E13424" s="573">
        <f ca="1">SUMIF('BKAS IDR'!$E$10:$E$44,$C13424,'BKAS IDR'!$N$10:$N$43)</f>
        <v>0</v>
      </c>
      <c r="F13424" s="573"/>
    </row>
    <row r="13425" spans="3:6" ht="15" customHeight="1">
      <c r="C13425" s="53" t="s">
        <v>4328</v>
      </c>
      <c r="D13425" s="1" t="s">
        <v>13448</v>
      </c>
      <c r="E13425" s="573">
        <f ca="1">SUMIF('BKAS IDR'!$E$10:$E$44,$C13425,'BKAS IDR'!$N$10:$N$43)</f>
        <v>0</v>
      </c>
      <c r="F13425" s="573"/>
    </row>
    <row r="13426" spans="3:6" ht="15" customHeight="1">
      <c r="C13426" s="53" t="s">
        <v>4329</v>
      </c>
      <c r="D13426" s="1" t="s">
        <v>13449</v>
      </c>
      <c r="E13426" s="573">
        <f ca="1">SUMIF('BKAS IDR'!$E$10:$E$44,$C13426,'BKAS IDR'!$N$10:$N$43)</f>
        <v>0</v>
      </c>
      <c r="F13426" s="573"/>
    </row>
    <row r="13427" spans="3:6" ht="15" customHeight="1">
      <c r="C13427" s="53" t="s">
        <v>4330</v>
      </c>
      <c r="D13427" s="1" t="s">
        <v>13450</v>
      </c>
      <c r="E13427" s="573">
        <f ca="1">SUMIF('BKAS IDR'!$E$10:$E$44,$C13427,'BKAS IDR'!$N$10:$N$43)</f>
        <v>0</v>
      </c>
      <c r="F13427" s="573"/>
    </row>
    <row r="13428" spans="3:6" ht="15" customHeight="1">
      <c r="C13428" s="53" t="s">
        <v>4331</v>
      </c>
      <c r="D13428" s="1" t="s">
        <v>13451</v>
      </c>
      <c r="E13428" s="573">
        <f ca="1">SUMIF('BKAS IDR'!$E$10:$E$44,$C13428,'BKAS IDR'!$N$10:$N$43)</f>
        <v>0</v>
      </c>
      <c r="F13428" s="573"/>
    </row>
    <row r="13429" spans="3:6" ht="15" customHeight="1">
      <c r="C13429" s="53" t="s">
        <v>4332</v>
      </c>
      <c r="D13429" s="1" t="s">
        <v>13452</v>
      </c>
      <c r="E13429" s="573">
        <f ca="1">SUMIF('BKAS IDR'!$E$10:$E$44,$C13429,'BKAS IDR'!$N$10:$N$43)</f>
        <v>0</v>
      </c>
      <c r="F13429" s="573"/>
    </row>
    <row r="13430" spans="3:6" ht="15" customHeight="1">
      <c r="C13430" s="53" t="s">
        <v>4333</v>
      </c>
      <c r="D13430" s="1" t="s">
        <v>13453</v>
      </c>
      <c r="E13430" s="573">
        <f ca="1">SUMIF('BKAS IDR'!$E$10:$E$44,$C13430,'BKAS IDR'!$N$10:$N$43)</f>
        <v>0</v>
      </c>
      <c r="F13430" s="573"/>
    </row>
    <row r="13431" spans="3:6" ht="15" customHeight="1">
      <c r="C13431" s="53" t="s">
        <v>4334</v>
      </c>
      <c r="D13431" s="1" t="s">
        <v>13454</v>
      </c>
      <c r="E13431" s="573">
        <f ca="1">SUMIF('BKAS IDR'!$E$10:$E$44,$C13431,'BKAS IDR'!$N$10:$N$43)</f>
        <v>0</v>
      </c>
      <c r="F13431" s="573"/>
    </row>
    <row r="13432" spans="3:6" ht="15" customHeight="1">
      <c r="C13432" s="53" t="s">
        <v>4335</v>
      </c>
      <c r="D13432" s="1" t="s">
        <v>13455</v>
      </c>
      <c r="E13432" s="573">
        <f ca="1">SUMIF('BKAS IDR'!$E$10:$E$44,$C13432,'BKAS IDR'!$N$10:$N$43)</f>
        <v>0</v>
      </c>
      <c r="F13432" s="573"/>
    </row>
    <row r="13433" spans="3:6" ht="15" customHeight="1">
      <c r="C13433" s="53" t="s">
        <v>4336</v>
      </c>
      <c r="D13433" s="1" t="s">
        <v>13456</v>
      </c>
      <c r="E13433" s="573">
        <f ca="1">SUMIF('BKAS IDR'!$E$10:$E$44,$C13433,'BKAS IDR'!$N$10:$N$43)</f>
        <v>0</v>
      </c>
      <c r="F13433" s="573"/>
    </row>
    <row r="13434" spans="3:6" ht="15" customHeight="1">
      <c r="C13434" s="53" t="s">
        <v>4337</v>
      </c>
      <c r="D13434" s="1" t="s">
        <v>13457</v>
      </c>
      <c r="E13434" s="573">
        <f ca="1">SUMIF('BKAS IDR'!$E$10:$E$44,$C13434,'BKAS IDR'!$N$10:$N$43)</f>
        <v>0</v>
      </c>
      <c r="F13434" s="573"/>
    </row>
    <row r="13435" spans="3:6" ht="15" customHeight="1">
      <c r="C13435" s="53" t="s">
        <v>4338</v>
      </c>
      <c r="D13435" s="1" t="s">
        <v>13458</v>
      </c>
      <c r="E13435" s="573">
        <f ca="1">SUMIF('BKAS IDR'!$E$10:$E$44,$C13435,'BKAS IDR'!$N$10:$N$43)</f>
        <v>0</v>
      </c>
      <c r="F13435" s="573"/>
    </row>
    <row r="13436" spans="3:6" ht="15" customHeight="1">
      <c r="C13436" s="53" t="s">
        <v>4339</v>
      </c>
      <c r="D13436" s="1" t="s">
        <v>13459</v>
      </c>
      <c r="E13436" s="573">
        <f ca="1">SUMIF('BKAS IDR'!$E$10:$E$44,$C13436,'BKAS IDR'!$N$10:$N$43)</f>
        <v>0</v>
      </c>
      <c r="F13436" s="573"/>
    </row>
    <row r="13437" spans="3:6" ht="15" customHeight="1">
      <c r="C13437" s="53" t="s">
        <v>4340</v>
      </c>
      <c r="D13437" s="1" t="s">
        <v>13460</v>
      </c>
      <c r="E13437" s="573">
        <f ca="1">SUMIF('BKAS IDR'!$E$10:$E$44,$C13437,'BKAS IDR'!$N$10:$N$43)</f>
        <v>0</v>
      </c>
      <c r="F13437" s="573"/>
    </row>
    <row r="13438" spans="3:6" ht="15" customHeight="1">
      <c r="C13438" s="53" t="s">
        <v>4341</v>
      </c>
      <c r="D13438" s="1" t="s">
        <v>13461</v>
      </c>
      <c r="E13438" s="573">
        <f ca="1">SUMIF('BKAS IDR'!$E$10:$E$44,$C13438,'BKAS IDR'!$N$10:$N$43)</f>
        <v>0</v>
      </c>
      <c r="F13438" s="573"/>
    </row>
    <row r="13439" spans="3:6" ht="15" customHeight="1">
      <c r="C13439" s="53" t="s">
        <v>4342</v>
      </c>
      <c r="D13439" s="1" t="s">
        <v>13462</v>
      </c>
      <c r="E13439" s="573">
        <f ca="1">SUMIF('BKAS IDR'!$E$10:$E$44,$C13439,'BKAS IDR'!$N$10:$N$43)</f>
        <v>0</v>
      </c>
      <c r="F13439" s="573"/>
    </row>
    <row r="13440" spans="3:6" ht="15" customHeight="1">
      <c r="C13440" s="53" t="s">
        <v>4343</v>
      </c>
      <c r="D13440" s="1" t="s">
        <v>13463</v>
      </c>
      <c r="E13440" s="573">
        <f ca="1">SUMIF('BKAS IDR'!$E$10:$E$44,$C13440,'BKAS IDR'!$N$10:$N$43)</f>
        <v>0</v>
      </c>
      <c r="F13440" s="573"/>
    </row>
    <row r="13441" spans="3:6" ht="15" customHeight="1">
      <c r="C13441" s="53" t="s">
        <v>4344</v>
      </c>
      <c r="D13441" s="1" t="s">
        <v>13464</v>
      </c>
      <c r="E13441" s="573">
        <f ca="1">SUMIF('BKAS IDR'!$E$10:$E$44,$C13441,'BKAS IDR'!$N$10:$N$43)</f>
        <v>0</v>
      </c>
      <c r="F13441" s="573"/>
    </row>
    <row r="13442" spans="3:6" ht="15" customHeight="1">
      <c r="C13442" s="53" t="s">
        <v>4345</v>
      </c>
      <c r="D13442" s="1" t="s">
        <v>13465</v>
      </c>
      <c r="E13442" s="573">
        <f ca="1">SUMIF('BKAS IDR'!$E$10:$E$44,$C13442,'BKAS IDR'!$N$10:$N$43)</f>
        <v>0</v>
      </c>
      <c r="F13442" s="573"/>
    </row>
    <row r="13443" spans="3:6" ht="15" customHeight="1">
      <c r="C13443" s="53" t="s">
        <v>4346</v>
      </c>
      <c r="D13443" s="1" t="s">
        <v>13466</v>
      </c>
      <c r="E13443" s="573">
        <f ca="1">SUMIF('BKAS IDR'!$E$10:$E$44,$C13443,'BKAS IDR'!$N$10:$N$43)</f>
        <v>0</v>
      </c>
      <c r="F13443" s="573"/>
    </row>
    <row r="13444" spans="3:6" ht="15" customHeight="1">
      <c r="C13444" s="53" t="s">
        <v>4347</v>
      </c>
      <c r="D13444" s="1" t="s">
        <v>13467</v>
      </c>
      <c r="E13444" s="573">
        <f ca="1">SUMIF('BKAS IDR'!$E$10:$E$44,$C13444,'BKAS IDR'!$N$10:$N$43)</f>
        <v>0</v>
      </c>
      <c r="F13444" s="573"/>
    </row>
    <row r="13445" spans="3:6" ht="15" customHeight="1">
      <c r="C13445" s="53" t="s">
        <v>4348</v>
      </c>
      <c r="D13445" s="1" t="s">
        <v>13468</v>
      </c>
      <c r="E13445" s="573">
        <f ca="1">SUMIF('BKAS IDR'!$E$10:$E$44,$C13445,'BKAS IDR'!$N$10:$N$43)</f>
        <v>0</v>
      </c>
      <c r="F13445" s="573"/>
    </row>
    <row r="13446" spans="3:6" ht="15" customHeight="1">
      <c r="C13446" s="53" t="s">
        <v>4349</v>
      </c>
      <c r="D13446" s="1" t="s">
        <v>13469</v>
      </c>
      <c r="E13446" s="573">
        <f ca="1">SUMIF('BKAS IDR'!$E$10:$E$44,$C13446,'BKAS IDR'!$N$10:$N$43)</f>
        <v>0</v>
      </c>
      <c r="F13446" s="573"/>
    </row>
    <row r="13447" spans="3:6" ht="15" customHeight="1">
      <c r="C13447" s="53" t="s">
        <v>4350</v>
      </c>
      <c r="D13447" s="1" t="s">
        <v>13470</v>
      </c>
      <c r="E13447" s="573">
        <f ca="1">SUMIF('BKAS IDR'!$E$10:$E$44,$C13447,'BKAS IDR'!$N$10:$N$43)</f>
        <v>0</v>
      </c>
      <c r="F13447" s="573"/>
    </row>
    <row r="13448" spans="3:6" ht="15" customHeight="1">
      <c r="C13448" s="53" t="s">
        <v>4351</v>
      </c>
      <c r="D13448" s="1" t="s">
        <v>13471</v>
      </c>
      <c r="E13448" s="573">
        <f ca="1">SUMIF('BKAS IDR'!$E$10:$E$44,$C13448,'BKAS IDR'!$N$10:$N$43)</f>
        <v>0</v>
      </c>
      <c r="F13448" s="573"/>
    </row>
    <row r="13449" spans="3:6" ht="15" customHeight="1">
      <c r="C13449" s="53" t="s">
        <v>4352</v>
      </c>
      <c r="D13449" s="1" t="s">
        <v>13472</v>
      </c>
      <c r="E13449" s="573">
        <f ca="1">SUMIF('BKAS IDR'!$E$10:$E$44,$C13449,'BKAS IDR'!$N$10:$N$43)</f>
        <v>0</v>
      </c>
      <c r="F13449" s="573"/>
    </row>
    <row r="13450" spans="3:6" ht="15" customHeight="1">
      <c r="C13450" s="53" t="s">
        <v>4353</v>
      </c>
      <c r="D13450" s="1" t="s">
        <v>13472</v>
      </c>
      <c r="E13450" s="573">
        <f ca="1">SUMIF('BKAS IDR'!$E$10:$E$44,$C13450,'BKAS IDR'!$N$10:$N$43)</f>
        <v>0</v>
      </c>
      <c r="F13450" s="573"/>
    </row>
    <row r="13451" spans="3:6" ht="15" customHeight="1">
      <c r="C13451" s="53" t="s">
        <v>4354</v>
      </c>
      <c r="D13451" s="1" t="s">
        <v>13473</v>
      </c>
      <c r="E13451" s="573">
        <f ca="1">SUMIF('BKAS IDR'!$E$10:$E$44,$C13451,'BKAS IDR'!$N$10:$N$43)</f>
        <v>0</v>
      </c>
      <c r="F13451" s="573"/>
    </row>
    <row r="13452" spans="3:6" ht="15" customHeight="1">
      <c r="C13452" s="53" t="s">
        <v>4355</v>
      </c>
      <c r="D13452" s="1" t="s">
        <v>13474</v>
      </c>
      <c r="E13452" s="573">
        <f ca="1">SUMIF('BKAS IDR'!$E$10:$E$44,$C13452,'BKAS IDR'!$N$10:$N$43)</f>
        <v>0</v>
      </c>
      <c r="F13452" s="573"/>
    </row>
    <row r="13453" spans="3:6" ht="15" customHeight="1">
      <c r="C13453" s="53" t="s">
        <v>4356</v>
      </c>
      <c r="D13453" s="1" t="s">
        <v>13475</v>
      </c>
      <c r="E13453" s="573">
        <f ca="1">SUMIF('BKAS IDR'!$E$10:$E$44,$C13453,'BKAS IDR'!$N$10:$N$43)</f>
        <v>0</v>
      </c>
      <c r="F13453" s="573"/>
    </row>
    <row r="13454" spans="3:6" ht="15" customHeight="1">
      <c r="C13454" s="53" t="s">
        <v>4357</v>
      </c>
      <c r="D13454" s="1" t="s">
        <v>13476</v>
      </c>
      <c r="E13454" s="573">
        <f ca="1">SUMIF('BKAS IDR'!$E$10:$E$44,$C13454,'BKAS IDR'!$N$10:$N$43)</f>
        <v>0</v>
      </c>
      <c r="F13454" s="573"/>
    </row>
    <row r="13455" spans="3:6" ht="15" customHeight="1">
      <c r="C13455" s="53" t="s">
        <v>4358</v>
      </c>
      <c r="D13455" s="1" t="s">
        <v>13477</v>
      </c>
      <c r="E13455" s="573">
        <f ca="1">SUMIF('BKAS IDR'!$E$10:$E$44,$C13455,'BKAS IDR'!$N$10:$N$43)</f>
        <v>0</v>
      </c>
      <c r="F13455" s="573"/>
    </row>
    <row r="13456" spans="3:6" ht="15" customHeight="1">
      <c r="C13456" s="53" t="s">
        <v>4359</v>
      </c>
      <c r="D13456" s="1" t="s">
        <v>13478</v>
      </c>
      <c r="E13456" s="573">
        <f ca="1">SUMIF('BKAS IDR'!$E$10:$E$44,$C13456,'BKAS IDR'!$N$10:$N$43)</f>
        <v>0</v>
      </c>
      <c r="F13456" s="573"/>
    </row>
    <row r="13457" spans="3:6" ht="15" customHeight="1">
      <c r="C13457" s="53" t="s">
        <v>4360</v>
      </c>
      <c r="D13457" s="1" t="s">
        <v>13479</v>
      </c>
      <c r="E13457" s="573">
        <f ca="1">SUMIF('BKAS IDR'!$E$10:$E$44,$C13457,'BKAS IDR'!$N$10:$N$43)</f>
        <v>0</v>
      </c>
      <c r="F13457" s="573"/>
    </row>
    <row r="13458" spans="3:6" ht="15" customHeight="1">
      <c r="C13458" s="53" t="s">
        <v>4361</v>
      </c>
      <c r="D13458" s="1" t="s">
        <v>13479</v>
      </c>
      <c r="E13458" s="573">
        <f ca="1">SUMIF('BKAS IDR'!$E$10:$E$44,$C13458,'BKAS IDR'!$N$10:$N$43)</f>
        <v>0</v>
      </c>
      <c r="F13458" s="573"/>
    </row>
    <row r="13459" spans="3:6" ht="15" customHeight="1">
      <c r="C13459" s="53" t="s">
        <v>4362</v>
      </c>
      <c r="D13459" s="1" t="s">
        <v>13479</v>
      </c>
      <c r="E13459" s="573">
        <f ca="1">SUMIF('BKAS IDR'!$E$10:$E$44,$C13459,'BKAS IDR'!$N$10:$N$43)</f>
        <v>0</v>
      </c>
      <c r="F13459" s="573"/>
    </row>
    <row r="13460" spans="3:6" ht="15" customHeight="1">
      <c r="C13460" s="53" t="s">
        <v>4363</v>
      </c>
      <c r="D13460" s="1" t="s">
        <v>13479</v>
      </c>
      <c r="E13460" s="573">
        <f ca="1">SUMIF('BKAS IDR'!$E$10:$E$44,$C13460,'BKAS IDR'!$N$10:$N$43)</f>
        <v>0</v>
      </c>
      <c r="F13460" s="573"/>
    </row>
    <row r="13461" spans="3:6" ht="15" customHeight="1">
      <c r="C13461" s="53" t="s">
        <v>4364</v>
      </c>
      <c r="D13461" s="1" t="s">
        <v>13480</v>
      </c>
      <c r="E13461" s="573">
        <f ca="1">SUMIF('BKAS IDR'!$E$10:$E$44,$C13461,'BKAS IDR'!$N$10:$N$43)</f>
        <v>0</v>
      </c>
      <c r="F13461" s="573"/>
    </row>
    <row r="13462" spans="3:6" ht="15" customHeight="1">
      <c r="C13462" s="53" t="s">
        <v>4365</v>
      </c>
      <c r="D13462" s="1" t="s">
        <v>13481</v>
      </c>
      <c r="E13462" s="573">
        <f ca="1">SUMIF('BKAS IDR'!$E$10:$E$44,$C13462,'BKAS IDR'!$N$10:$N$43)</f>
        <v>0</v>
      </c>
      <c r="F13462" s="573"/>
    </row>
    <row r="13463" spans="3:6" ht="15" customHeight="1">
      <c r="C13463" s="53" t="s">
        <v>4366</v>
      </c>
      <c r="D13463" s="1" t="s">
        <v>13482</v>
      </c>
      <c r="E13463" s="573">
        <f ca="1">SUMIF('BKAS IDR'!$E$10:$E$44,$C13463,'BKAS IDR'!$N$10:$N$43)</f>
        <v>0</v>
      </c>
      <c r="F13463" s="573"/>
    </row>
    <row r="13464" spans="3:6" ht="15" customHeight="1">
      <c r="C13464" s="53" t="s">
        <v>4367</v>
      </c>
      <c r="D13464" s="1" t="s">
        <v>13483</v>
      </c>
      <c r="E13464" s="573">
        <f ca="1">SUMIF('BKAS IDR'!$E$10:$E$44,$C13464,'BKAS IDR'!$N$10:$N$43)</f>
        <v>0</v>
      </c>
      <c r="F13464" s="573"/>
    </row>
    <row r="13465" spans="3:6" ht="15" customHeight="1">
      <c r="C13465" s="53" t="s">
        <v>4368</v>
      </c>
      <c r="D13465" s="1" t="s">
        <v>13484</v>
      </c>
      <c r="E13465" s="573">
        <f ca="1">SUMIF('BKAS IDR'!$E$10:$E$44,$C13465,'BKAS IDR'!$N$10:$N$43)</f>
        <v>0</v>
      </c>
      <c r="F13465" s="573"/>
    </row>
    <row r="13466" spans="3:6" ht="15" customHeight="1">
      <c r="C13466" s="53" t="s">
        <v>4369</v>
      </c>
      <c r="D13466" s="1" t="s">
        <v>13485</v>
      </c>
      <c r="E13466" s="573">
        <f ca="1">SUMIF('BKAS IDR'!$E$10:$E$44,$C13466,'BKAS IDR'!$N$10:$N$43)</f>
        <v>0</v>
      </c>
      <c r="F13466" s="573"/>
    </row>
    <row r="13467" spans="3:6" ht="15" customHeight="1">
      <c r="C13467" s="53" t="s">
        <v>4370</v>
      </c>
      <c r="D13467" s="1" t="s">
        <v>13486</v>
      </c>
      <c r="E13467" s="573">
        <f ca="1">SUMIF('BKAS IDR'!$E$10:$E$44,$C13467,'BKAS IDR'!$N$10:$N$43)</f>
        <v>0</v>
      </c>
      <c r="F13467" s="573"/>
    </row>
    <row r="13468" spans="3:6" ht="15" customHeight="1">
      <c r="C13468" s="53" t="s">
        <v>4371</v>
      </c>
      <c r="D13468" s="1" t="s">
        <v>13487</v>
      </c>
      <c r="E13468" s="573">
        <f ca="1">SUMIF('BKAS IDR'!$E$10:$E$44,$C13468,'BKAS IDR'!$N$10:$N$43)</f>
        <v>0</v>
      </c>
      <c r="F13468" s="573"/>
    </row>
    <row r="13469" spans="3:6" ht="15" customHeight="1">
      <c r="C13469" s="53" t="s">
        <v>4372</v>
      </c>
      <c r="D13469" s="1" t="s">
        <v>13488</v>
      </c>
      <c r="E13469" s="573">
        <f ca="1">SUMIF('BKAS IDR'!$E$10:$E$44,$C13469,'BKAS IDR'!$N$10:$N$43)</f>
        <v>0</v>
      </c>
      <c r="F13469" s="573"/>
    </row>
    <row r="13470" spans="3:6" ht="15" customHeight="1">
      <c r="C13470" s="53" t="s">
        <v>4373</v>
      </c>
      <c r="D13470" s="1" t="s">
        <v>13489</v>
      </c>
      <c r="E13470" s="573">
        <f ca="1">SUMIF('BKAS IDR'!$E$10:$E$44,$C13470,'BKAS IDR'!$N$10:$N$43)</f>
        <v>0</v>
      </c>
      <c r="F13470" s="573"/>
    </row>
    <row r="13471" spans="3:6" ht="15" customHeight="1">
      <c r="C13471" s="53" t="s">
        <v>4374</v>
      </c>
      <c r="D13471" s="1" t="s">
        <v>13490</v>
      </c>
      <c r="E13471" s="573">
        <f ca="1">SUMIF('BKAS IDR'!$E$10:$E$44,$C13471,'BKAS IDR'!$N$10:$N$43)</f>
        <v>0</v>
      </c>
      <c r="F13471" s="573"/>
    </row>
    <row r="13472" spans="3:6" ht="15" customHeight="1">
      <c r="C13472" s="53" t="s">
        <v>4375</v>
      </c>
      <c r="D13472" s="1" t="s">
        <v>13491</v>
      </c>
      <c r="E13472" s="573">
        <f ca="1">SUMIF('BKAS IDR'!$E$10:$E$44,$C13472,'BKAS IDR'!$N$10:$N$43)</f>
        <v>0</v>
      </c>
      <c r="F13472" s="573"/>
    </row>
    <row r="13473" spans="3:6" ht="15" customHeight="1">
      <c r="C13473" s="53" t="s">
        <v>4376</v>
      </c>
      <c r="D13473" s="1" t="s">
        <v>13492</v>
      </c>
      <c r="E13473" s="573">
        <f ca="1">SUMIF('BKAS IDR'!$E$10:$E$44,$C13473,'BKAS IDR'!$N$10:$N$43)</f>
        <v>0</v>
      </c>
      <c r="F13473" s="573"/>
    </row>
    <row r="13474" spans="3:6" ht="15" customHeight="1">
      <c r="C13474" s="53" t="s">
        <v>4377</v>
      </c>
      <c r="D13474" s="1" t="s">
        <v>13493</v>
      </c>
      <c r="E13474" s="573">
        <f ca="1">SUMIF('BKAS IDR'!$E$10:$E$44,$C13474,'BKAS IDR'!$N$10:$N$43)</f>
        <v>0</v>
      </c>
      <c r="F13474" s="573"/>
    </row>
    <row r="13475" spans="3:6" ht="15" customHeight="1">
      <c r="C13475" s="53" t="s">
        <v>4378</v>
      </c>
      <c r="D13475" s="1" t="s">
        <v>13494</v>
      </c>
      <c r="E13475" s="573">
        <f ca="1">SUMIF('BKAS IDR'!$E$10:$E$44,$C13475,'BKAS IDR'!$N$10:$N$43)</f>
        <v>0</v>
      </c>
      <c r="F13475" s="573"/>
    </row>
    <row r="13476" spans="3:6" ht="15" customHeight="1">
      <c r="C13476" s="53" t="s">
        <v>4379</v>
      </c>
      <c r="D13476" s="1" t="s">
        <v>13495</v>
      </c>
      <c r="E13476" s="573">
        <f ca="1">SUMIF('BKAS IDR'!$E$10:$E$44,$C13476,'BKAS IDR'!$N$10:$N$43)</f>
        <v>0</v>
      </c>
      <c r="F13476" s="573"/>
    </row>
    <row r="13477" spans="3:6" ht="15" customHeight="1">
      <c r="C13477" s="53" t="s">
        <v>4380</v>
      </c>
      <c r="D13477" s="1" t="s">
        <v>13496</v>
      </c>
      <c r="E13477" s="573">
        <f ca="1">SUMIF('BKAS IDR'!$E$10:$E$44,$C13477,'BKAS IDR'!$N$10:$N$43)</f>
        <v>0</v>
      </c>
      <c r="F13477" s="573"/>
    </row>
    <row r="13478" spans="3:6" ht="15" customHeight="1">
      <c r="C13478" s="53" t="s">
        <v>4381</v>
      </c>
      <c r="D13478" s="1" t="s">
        <v>13497</v>
      </c>
      <c r="E13478" s="573">
        <f ca="1">SUMIF('BKAS IDR'!$E$10:$E$44,$C13478,'BKAS IDR'!$N$10:$N$43)</f>
        <v>0</v>
      </c>
      <c r="F13478" s="573"/>
    </row>
    <row r="13479" spans="3:6" ht="15" customHeight="1">
      <c r="C13479" s="53" t="s">
        <v>4382</v>
      </c>
      <c r="D13479" s="1" t="s">
        <v>13498</v>
      </c>
      <c r="E13479" s="573">
        <f ca="1">SUMIF('BKAS IDR'!$E$10:$E$44,$C13479,'BKAS IDR'!$N$10:$N$43)</f>
        <v>0</v>
      </c>
      <c r="F13479" s="573"/>
    </row>
    <row r="13480" spans="3:6" ht="15" customHeight="1">
      <c r="C13480" s="53" t="s">
        <v>4383</v>
      </c>
      <c r="D13480" s="1" t="s">
        <v>13499</v>
      </c>
      <c r="E13480" s="573">
        <f ca="1">SUMIF('BKAS IDR'!$E$10:$E$44,$C13480,'BKAS IDR'!$N$10:$N$43)</f>
        <v>0</v>
      </c>
      <c r="F13480" s="573"/>
    </row>
    <row r="13481" spans="3:6" ht="15" customHeight="1">
      <c r="C13481" s="53" t="s">
        <v>4384</v>
      </c>
      <c r="D13481" s="1" t="s">
        <v>13500</v>
      </c>
      <c r="E13481" s="573">
        <f ca="1">SUMIF('BKAS IDR'!$E$10:$E$44,$C13481,'BKAS IDR'!$N$10:$N$43)</f>
        <v>0</v>
      </c>
      <c r="F13481" s="573"/>
    </row>
    <row r="13482" spans="3:6" ht="15" customHeight="1">
      <c r="C13482" s="53" t="s">
        <v>4385</v>
      </c>
      <c r="D13482" s="1" t="s">
        <v>13501</v>
      </c>
      <c r="E13482" s="573">
        <f ca="1">SUMIF('BKAS IDR'!$E$10:$E$44,$C13482,'BKAS IDR'!$N$10:$N$43)</f>
        <v>0</v>
      </c>
      <c r="F13482" s="573"/>
    </row>
    <row r="13483" spans="3:6" ht="15" customHeight="1">
      <c r="C13483" s="53" t="s">
        <v>4386</v>
      </c>
      <c r="D13483" s="1" t="s">
        <v>13502</v>
      </c>
      <c r="E13483" s="573">
        <f ca="1">SUMIF('BKAS IDR'!$E$10:$E$44,$C13483,'BKAS IDR'!$N$10:$N$43)</f>
        <v>0</v>
      </c>
      <c r="F13483" s="573"/>
    </row>
    <row r="13484" spans="3:6" ht="15" customHeight="1">
      <c r="C13484" s="53" t="s">
        <v>4387</v>
      </c>
      <c r="D13484" s="1" t="s">
        <v>13503</v>
      </c>
      <c r="E13484" s="573">
        <f ca="1">SUMIF('BKAS IDR'!$E$10:$E$44,$C13484,'BKAS IDR'!$N$10:$N$43)</f>
        <v>0</v>
      </c>
      <c r="F13484" s="573"/>
    </row>
    <row r="13485" spans="3:6" ht="15" customHeight="1">
      <c r="C13485" s="53" t="s">
        <v>4388</v>
      </c>
      <c r="D13485" s="1" t="s">
        <v>13504</v>
      </c>
      <c r="E13485" s="573">
        <f ca="1">SUMIF('BKAS IDR'!$E$10:$E$44,$C13485,'BKAS IDR'!$N$10:$N$43)</f>
        <v>0</v>
      </c>
      <c r="F13485" s="573"/>
    </row>
    <row r="13486" spans="3:6" ht="15" customHeight="1">
      <c r="C13486" s="53" t="s">
        <v>4389</v>
      </c>
      <c r="D13486" s="1" t="s">
        <v>13505</v>
      </c>
      <c r="E13486" s="573">
        <f ca="1">SUMIF('BKAS IDR'!$E$10:$E$44,$C13486,'BKAS IDR'!$N$10:$N$43)</f>
        <v>0</v>
      </c>
      <c r="F13486" s="573"/>
    </row>
    <row r="13487" spans="3:6" ht="15" customHeight="1">
      <c r="C13487" s="53" t="s">
        <v>4390</v>
      </c>
      <c r="D13487" s="1" t="s">
        <v>13506</v>
      </c>
      <c r="E13487" s="573">
        <f ca="1">SUMIF('BKAS IDR'!$E$10:$E$44,$C13487,'BKAS IDR'!$N$10:$N$43)</f>
        <v>0</v>
      </c>
      <c r="F13487" s="573"/>
    </row>
    <row r="13488" spans="3:6" ht="15" customHeight="1">
      <c r="C13488" s="53" t="s">
        <v>4391</v>
      </c>
      <c r="D13488" s="1" t="s">
        <v>13507</v>
      </c>
      <c r="E13488" s="573">
        <f ca="1">SUMIF('BKAS IDR'!$E$10:$E$44,$C13488,'BKAS IDR'!$N$10:$N$43)</f>
        <v>0</v>
      </c>
      <c r="F13488" s="573"/>
    </row>
    <row r="13489" spans="3:6" ht="15" customHeight="1">
      <c r="C13489" s="53" t="s">
        <v>4392</v>
      </c>
      <c r="D13489" s="1" t="s">
        <v>13508</v>
      </c>
      <c r="E13489" s="573">
        <f ca="1">SUMIF('BKAS IDR'!$E$10:$E$44,$C13489,'BKAS IDR'!$N$10:$N$43)</f>
        <v>0</v>
      </c>
      <c r="F13489" s="573"/>
    </row>
    <row r="13490" spans="3:6" ht="15" customHeight="1">
      <c r="C13490" s="53" t="s">
        <v>4393</v>
      </c>
      <c r="D13490" s="1" t="s">
        <v>13509</v>
      </c>
      <c r="E13490" s="573">
        <f ca="1">SUMIF('BKAS IDR'!$E$10:$E$44,$C13490,'BKAS IDR'!$N$10:$N$43)</f>
        <v>0</v>
      </c>
      <c r="F13490" s="573"/>
    </row>
    <row r="13491" spans="3:6" ht="15" customHeight="1">
      <c r="C13491" s="53" t="s">
        <v>4394</v>
      </c>
      <c r="D13491" s="1" t="s">
        <v>13510</v>
      </c>
      <c r="E13491" s="573">
        <f ca="1">SUMIF('BKAS IDR'!$E$10:$E$44,$C13491,'BKAS IDR'!$N$10:$N$43)</f>
        <v>0</v>
      </c>
      <c r="F13491" s="573"/>
    </row>
    <row r="13492" spans="3:6" ht="15" customHeight="1">
      <c r="C13492" s="53" t="s">
        <v>4395</v>
      </c>
      <c r="D13492" s="1" t="s">
        <v>13511</v>
      </c>
      <c r="E13492" s="573">
        <f ca="1">SUMIF('BKAS IDR'!$E$10:$E$44,$C13492,'BKAS IDR'!$N$10:$N$43)</f>
        <v>0</v>
      </c>
      <c r="F13492" s="573"/>
    </row>
    <row r="13493" spans="3:6" ht="15" customHeight="1">
      <c r="C13493" s="53" t="s">
        <v>4396</v>
      </c>
      <c r="D13493" s="1" t="s">
        <v>13512</v>
      </c>
      <c r="E13493" s="573">
        <f ca="1">SUMIF('BKAS IDR'!$E$10:$E$44,$C13493,'BKAS IDR'!$N$10:$N$43)</f>
        <v>0</v>
      </c>
      <c r="F13493" s="573"/>
    </row>
    <row r="13494" spans="3:6" ht="15" customHeight="1">
      <c r="C13494" s="53" t="s">
        <v>4397</v>
      </c>
      <c r="D13494" s="1" t="s">
        <v>13513</v>
      </c>
      <c r="E13494" s="573">
        <f ca="1">SUMIF('BKAS IDR'!$E$10:$E$44,$C13494,'BKAS IDR'!$N$10:$N$43)</f>
        <v>0</v>
      </c>
      <c r="F13494" s="573"/>
    </row>
    <row r="13495" spans="3:6" ht="15" customHeight="1">
      <c r="C13495" s="53" t="s">
        <v>4398</v>
      </c>
      <c r="D13495" s="1" t="s">
        <v>13514</v>
      </c>
      <c r="E13495" s="573">
        <f ca="1">SUMIF('BKAS IDR'!$E$10:$E$44,$C13495,'BKAS IDR'!$N$10:$N$43)</f>
        <v>0</v>
      </c>
      <c r="F13495" s="573"/>
    </row>
    <row r="13496" spans="3:6" ht="15" customHeight="1">
      <c r="C13496" s="53" t="s">
        <v>4399</v>
      </c>
      <c r="D13496" s="1" t="s">
        <v>13512</v>
      </c>
      <c r="E13496" s="573">
        <f ca="1">SUMIF('BKAS IDR'!$E$10:$E$44,$C13496,'BKAS IDR'!$N$10:$N$43)</f>
        <v>0</v>
      </c>
      <c r="F13496" s="573"/>
    </row>
    <row r="13497" spans="3:6" ht="15" customHeight="1">
      <c r="C13497" s="53" t="s">
        <v>4400</v>
      </c>
      <c r="D13497" s="1" t="s">
        <v>13515</v>
      </c>
      <c r="E13497" s="573">
        <f ca="1">SUMIF('BKAS IDR'!$E$10:$E$44,$C13497,'BKAS IDR'!$N$10:$N$43)</f>
        <v>0</v>
      </c>
      <c r="F13497" s="573"/>
    </row>
    <row r="13498" spans="3:6" ht="15" customHeight="1">
      <c r="C13498" s="53" t="s">
        <v>4401</v>
      </c>
      <c r="D13498" s="1" t="s">
        <v>13516</v>
      </c>
      <c r="E13498" s="573">
        <f ca="1">SUMIF('BKAS IDR'!$E$10:$E$44,$C13498,'BKAS IDR'!$N$10:$N$43)</f>
        <v>0</v>
      </c>
      <c r="F13498" s="573"/>
    </row>
    <row r="13499" spans="3:6" ht="15" customHeight="1">
      <c r="C13499" s="53" t="s">
        <v>4402</v>
      </c>
      <c r="D13499" s="1" t="s">
        <v>13517</v>
      </c>
      <c r="E13499" s="573">
        <f ca="1">SUMIF('BKAS IDR'!$E$10:$E$44,$C13499,'BKAS IDR'!$N$10:$N$43)</f>
        <v>0</v>
      </c>
      <c r="F13499" s="573"/>
    </row>
    <row r="13500" spans="3:6" ht="15" customHeight="1">
      <c r="C13500" s="53" t="s">
        <v>4403</v>
      </c>
      <c r="D13500" s="1" t="s">
        <v>13518</v>
      </c>
      <c r="E13500" s="573">
        <f ca="1">SUMIF('BKAS IDR'!$E$10:$E$44,$C13500,'BKAS IDR'!$N$10:$N$43)</f>
        <v>0</v>
      </c>
      <c r="F13500" s="573"/>
    </row>
    <row r="13501" spans="3:6" ht="15" customHeight="1">
      <c r="C13501" s="53" t="s">
        <v>4404</v>
      </c>
      <c r="D13501" s="1" t="s">
        <v>13519</v>
      </c>
      <c r="E13501" s="573">
        <f ca="1">SUMIF('BKAS IDR'!$E$10:$E$44,$C13501,'BKAS IDR'!$N$10:$N$43)</f>
        <v>0</v>
      </c>
      <c r="F13501" s="573"/>
    </row>
    <row r="13502" spans="3:6" ht="15" customHeight="1">
      <c r="C13502" s="53" t="s">
        <v>4405</v>
      </c>
      <c r="D13502" s="1" t="s">
        <v>13520</v>
      </c>
      <c r="E13502" s="573">
        <f ca="1">SUMIF('BKAS IDR'!$E$10:$E$44,$C13502,'BKAS IDR'!$N$10:$N$43)</f>
        <v>0</v>
      </c>
      <c r="F13502" s="573"/>
    </row>
    <row r="13503" spans="3:6" ht="15" customHeight="1">
      <c r="C13503" s="53" t="s">
        <v>4406</v>
      </c>
      <c r="D13503" s="1" t="s">
        <v>13521</v>
      </c>
      <c r="E13503" s="573">
        <f ca="1">SUMIF('BKAS IDR'!$E$10:$E$44,$C13503,'BKAS IDR'!$N$10:$N$43)</f>
        <v>0</v>
      </c>
      <c r="F13503" s="573"/>
    </row>
    <row r="13504" spans="3:6" ht="15" customHeight="1">
      <c r="C13504" s="53" t="s">
        <v>4407</v>
      </c>
      <c r="D13504" s="1" t="s">
        <v>13522</v>
      </c>
      <c r="E13504" s="573">
        <f ca="1">SUMIF('BKAS IDR'!$E$10:$E$44,$C13504,'BKAS IDR'!$N$10:$N$43)</f>
        <v>0</v>
      </c>
      <c r="F13504" s="573"/>
    </row>
    <row r="13505" spans="3:6" ht="15" customHeight="1">
      <c r="C13505" s="53" t="s">
        <v>4408</v>
      </c>
      <c r="D13505" s="1" t="s">
        <v>13523</v>
      </c>
      <c r="E13505" s="573">
        <f ca="1">SUMIF('BKAS IDR'!$E$10:$E$44,$C13505,'BKAS IDR'!$N$10:$N$43)</f>
        <v>0</v>
      </c>
      <c r="F13505" s="573"/>
    </row>
    <row r="13506" spans="3:6" ht="15" customHeight="1">
      <c r="C13506" s="53" t="s">
        <v>4409</v>
      </c>
      <c r="D13506" s="1" t="s">
        <v>13524</v>
      </c>
      <c r="E13506" s="573">
        <f ca="1">SUMIF('BKAS IDR'!$E$10:$E$44,$C13506,'BKAS IDR'!$N$10:$N$43)</f>
        <v>0</v>
      </c>
      <c r="F13506" s="573"/>
    </row>
    <row r="13507" spans="3:6" ht="15" customHeight="1">
      <c r="C13507" s="53" t="s">
        <v>4410</v>
      </c>
      <c r="D13507" s="1" t="s">
        <v>13525</v>
      </c>
      <c r="E13507" s="573">
        <f ca="1">SUMIF('BKAS IDR'!$E$10:$E$44,$C13507,'BKAS IDR'!$N$10:$N$43)</f>
        <v>0</v>
      </c>
      <c r="F13507" s="573"/>
    </row>
    <row r="13508" spans="3:6" ht="15" customHeight="1">
      <c r="C13508" s="53" t="s">
        <v>4411</v>
      </c>
      <c r="D13508" s="1" t="s">
        <v>13526</v>
      </c>
      <c r="E13508" s="573">
        <f ca="1">SUMIF('BKAS IDR'!$E$10:$E$44,$C13508,'BKAS IDR'!$N$10:$N$43)</f>
        <v>0</v>
      </c>
      <c r="F13508" s="573"/>
    </row>
    <row r="13509" spans="3:6" ht="15" customHeight="1">
      <c r="C13509" s="53" t="s">
        <v>4412</v>
      </c>
      <c r="D13509" s="1" t="s">
        <v>13527</v>
      </c>
      <c r="E13509" s="573">
        <f ca="1">SUMIF('BKAS IDR'!$E$10:$E$44,$C13509,'BKAS IDR'!$N$10:$N$43)</f>
        <v>0</v>
      </c>
      <c r="F13509" s="573"/>
    </row>
    <row r="13510" spans="3:6" ht="15" customHeight="1">
      <c r="C13510" s="53" t="s">
        <v>4413</v>
      </c>
      <c r="D13510" s="1" t="s">
        <v>13528</v>
      </c>
      <c r="E13510" s="573">
        <f ca="1">SUMIF('BKAS IDR'!$E$10:$E$44,$C13510,'BKAS IDR'!$N$10:$N$43)</f>
        <v>0</v>
      </c>
      <c r="F13510" s="573"/>
    </row>
    <row r="13511" spans="3:6" ht="15" customHeight="1">
      <c r="C13511" s="53" t="s">
        <v>4414</v>
      </c>
      <c r="D13511" s="1" t="s">
        <v>13529</v>
      </c>
      <c r="E13511" s="573">
        <f ca="1">SUMIF('BKAS IDR'!$E$10:$E$44,$C13511,'BKAS IDR'!$N$10:$N$43)</f>
        <v>0</v>
      </c>
      <c r="F13511" s="573"/>
    </row>
    <row r="13512" spans="3:6" ht="15" customHeight="1">
      <c r="C13512" s="53" t="s">
        <v>4415</v>
      </c>
      <c r="D13512" s="1" t="s">
        <v>13530</v>
      </c>
      <c r="E13512" s="573">
        <f ca="1">SUMIF('BKAS IDR'!$E$10:$E$44,$C13512,'BKAS IDR'!$N$10:$N$43)</f>
        <v>0</v>
      </c>
      <c r="F13512" s="573"/>
    </row>
    <row r="13513" spans="3:6" ht="15" customHeight="1">
      <c r="C13513" s="53" t="s">
        <v>4416</v>
      </c>
      <c r="D13513" s="1" t="s">
        <v>13531</v>
      </c>
      <c r="E13513" s="573">
        <f ca="1">SUMIF('BKAS IDR'!$E$10:$E$44,$C13513,'BKAS IDR'!$N$10:$N$43)</f>
        <v>0</v>
      </c>
      <c r="F13513" s="573"/>
    </row>
    <row r="13514" spans="3:6" ht="15" customHeight="1">
      <c r="C13514" s="53" t="s">
        <v>4417</v>
      </c>
      <c r="D13514" s="1" t="s">
        <v>13532</v>
      </c>
      <c r="E13514" s="573">
        <f ca="1">SUMIF('BKAS IDR'!$E$10:$E$44,$C13514,'BKAS IDR'!$N$10:$N$43)</f>
        <v>0</v>
      </c>
      <c r="F13514" s="573"/>
    </row>
    <row r="13515" spans="3:6" ht="15" customHeight="1">
      <c r="C13515" s="53" t="s">
        <v>4418</v>
      </c>
      <c r="D13515" s="1" t="s">
        <v>13533</v>
      </c>
      <c r="E13515" s="573">
        <f ca="1">SUMIF('BKAS IDR'!$E$10:$E$44,$C13515,'BKAS IDR'!$N$10:$N$43)</f>
        <v>0</v>
      </c>
      <c r="F13515" s="573"/>
    </row>
    <row r="13516" spans="3:6" ht="15" customHeight="1">
      <c r="C13516" s="53" t="s">
        <v>4419</v>
      </c>
      <c r="D13516" s="1" t="s">
        <v>13534</v>
      </c>
      <c r="E13516" s="573">
        <f ca="1">SUMIF('BKAS IDR'!$E$10:$E$44,$C13516,'BKAS IDR'!$N$10:$N$43)</f>
        <v>0</v>
      </c>
      <c r="F13516" s="573"/>
    </row>
    <row r="13517" spans="3:6" ht="15" customHeight="1">
      <c r="C13517" s="53" t="s">
        <v>4420</v>
      </c>
      <c r="D13517" s="1" t="s">
        <v>13535</v>
      </c>
      <c r="E13517" s="573">
        <f ca="1">SUMIF('BKAS IDR'!$E$10:$E$44,$C13517,'BKAS IDR'!$N$10:$N$43)</f>
        <v>0</v>
      </c>
      <c r="F13517" s="573"/>
    </row>
    <row r="13518" spans="3:6" ht="15" customHeight="1">
      <c r="C13518" s="53" t="s">
        <v>4421</v>
      </c>
      <c r="D13518" s="1" t="s">
        <v>13536</v>
      </c>
      <c r="E13518" s="573">
        <f ca="1">SUMIF('BKAS IDR'!$E$10:$E$44,$C13518,'BKAS IDR'!$N$10:$N$43)</f>
        <v>0</v>
      </c>
      <c r="F13518" s="573"/>
    </row>
    <row r="13519" spans="3:6" ht="15" customHeight="1">
      <c r="C13519" s="53" t="s">
        <v>4422</v>
      </c>
      <c r="D13519" s="1" t="s">
        <v>13537</v>
      </c>
      <c r="E13519" s="573">
        <f ca="1">SUMIF('BKAS IDR'!$E$10:$E$44,$C13519,'BKAS IDR'!$N$10:$N$43)</f>
        <v>0</v>
      </c>
      <c r="F13519" s="573"/>
    </row>
    <row r="13520" spans="3:6" ht="15" customHeight="1">
      <c r="C13520" s="53" t="s">
        <v>4423</v>
      </c>
      <c r="D13520" s="1" t="s">
        <v>13538</v>
      </c>
      <c r="E13520" s="573">
        <f ca="1">SUMIF('BKAS IDR'!$E$10:$E$44,$C13520,'BKAS IDR'!$N$10:$N$43)</f>
        <v>0</v>
      </c>
      <c r="F13520" s="573"/>
    </row>
    <row r="13521" spans="3:6" ht="15" customHeight="1">
      <c r="C13521" s="53" t="s">
        <v>4424</v>
      </c>
      <c r="D13521" s="1" t="s">
        <v>13539</v>
      </c>
      <c r="E13521" s="573">
        <f ca="1">SUMIF('BKAS IDR'!$E$10:$E$44,$C13521,'BKAS IDR'!$N$10:$N$43)</f>
        <v>0</v>
      </c>
      <c r="F13521" s="573"/>
    </row>
    <row r="13522" spans="3:6" ht="15" customHeight="1">
      <c r="C13522" s="53" t="s">
        <v>4425</v>
      </c>
      <c r="D13522" s="1" t="s">
        <v>13540</v>
      </c>
      <c r="E13522" s="573">
        <f ca="1">SUMIF('BKAS IDR'!$E$10:$E$44,$C13522,'BKAS IDR'!$N$10:$N$43)</f>
        <v>0</v>
      </c>
      <c r="F13522" s="573"/>
    </row>
    <row r="13523" spans="3:6" ht="15" customHeight="1">
      <c r="C13523" s="53" t="s">
        <v>4426</v>
      </c>
      <c r="D13523" s="1" t="s">
        <v>13541</v>
      </c>
      <c r="E13523" s="573">
        <f ca="1">SUMIF('BKAS IDR'!$E$10:$E$44,$C13523,'BKAS IDR'!$N$10:$N$43)</f>
        <v>0</v>
      </c>
      <c r="F13523" s="573"/>
    </row>
    <row r="13524" spans="3:6" ht="15" customHeight="1">
      <c r="C13524" s="53" t="s">
        <v>4427</v>
      </c>
      <c r="D13524" s="1" t="s">
        <v>13542</v>
      </c>
      <c r="E13524" s="573">
        <f ca="1">SUMIF('BKAS IDR'!$E$10:$E$44,$C13524,'BKAS IDR'!$N$10:$N$43)</f>
        <v>0</v>
      </c>
      <c r="F13524" s="573"/>
    </row>
    <row r="13525" spans="3:6" ht="15" customHeight="1">
      <c r="C13525" s="53" t="s">
        <v>4428</v>
      </c>
      <c r="D13525" s="1" t="s">
        <v>13543</v>
      </c>
      <c r="E13525" s="573">
        <f ca="1">SUMIF('BKAS IDR'!$E$10:$E$44,$C13525,'BKAS IDR'!$N$10:$N$43)</f>
        <v>0</v>
      </c>
      <c r="F13525" s="573"/>
    </row>
    <row r="13526" spans="3:6" ht="15" customHeight="1">
      <c r="C13526" s="53" t="s">
        <v>4429</v>
      </c>
      <c r="D13526" s="1" t="s">
        <v>13544</v>
      </c>
      <c r="E13526" s="573">
        <f ca="1">SUMIF('BKAS IDR'!$E$10:$E$44,$C13526,'BKAS IDR'!$N$10:$N$43)</f>
        <v>0</v>
      </c>
      <c r="F13526" s="573"/>
    </row>
    <row r="13527" spans="3:6" ht="15" customHeight="1">
      <c r="C13527" s="53" t="s">
        <v>4430</v>
      </c>
      <c r="D13527" s="1" t="s">
        <v>13545</v>
      </c>
      <c r="E13527" s="573">
        <f ca="1">SUMIF('BKAS IDR'!$E$10:$E$44,$C13527,'BKAS IDR'!$N$10:$N$43)</f>
        <v>0</v>
      </c>
      <c r="F13527" s="573"/>
    </row>
    <row r="13528" spans="3:6" ht="15" customHeight="1">
      <c r="C13528" s="53" t="s">
        <v>4431</v>
      </c>
      <c r="D13528" s="1" t="s">
        <v>13546</v>
      </c>
      <c r="E13528" s="573">
        <f ca="1">SUMIF('BKAS IDR'!$E$10:$E$44,$C13528,'BKAS IDR'!$N$10:$N$43)</f>
        <v>0</v>
      </c>
      <c r="F13528" s="573"/>
    </row>
    <row r="13529" spans="3:6" ht="15" customHeight="1">
      <c r="C13529" s="53" t="s">
        <v>4432</v>
      </c>
      <c r="D13529" s="1" t="s">
        <v>13547</v>
      </c>
      <c r="E13529" s="573">
        <f ca="1">SUMIF('BKAS IDR'!$E$10:$E$44,$C13529,'BKAS IDR'!$N$10:$N$43)</f>
        <v>0</v>
      </c>
      <c r="F13529" s="573"/>
    </row>
    <row r="13530" spans="3:6" ht="15" customHeight="1">
      <c r="C13530" s="53" t="s">
        <v>4433</v>
      </c>
      <c r="D13530" s="1" t="s">
        <v>13548</v>
      </c>
      <c r="E13530" s="573">
        <f ca="1">SUMIF('BKAS IDR'!$E$10:$E$44,$C13530,'BKAS IDR'!$N$10:$N$43)</f>
        <v>0</v>
      </c>
      <c r="F13530" s="573"/>
    </row>
    <row r="13531" spans="3:6" ht="15" customHeight="1">
      <c r="C13531" s="53" t="s">
        <v>4434</v>
      </c>
      <c r="D13531" s="1" t="s">
        <v>13549</v>
      </c>
      <c r="E13531" s="573">
        <f ca="1">SUMIF('BKAS IDR'!$E$10:$E$44,$C13531,'BKAS IDR'!$N$10:$N$43)</f>
        <v>0</v>
      </c>
      <c r="F13531" s="573"/>
    </row>
    <row r="13532" spans="3:6" ht="15" customHeight="1">
      <c r="C13532" s="53" t="s">
        <v>4435</v>
      </c>
      <c r="D13532" s="1" t="s">
        <v>13550</v>
      </c>
      <c r="E13532" s="573">
        <f ca="1">SUMIF('BKAS IDR'!$E$10:$E$44,$C13532,'BKAS IDR'!$N$10:$N$43)</f>
        <v>0</v>
      </c>
      <c r="F13532" s="573"/>
    </row>
    <row r="13533" spans="3:6" ht="15" customHeight="1">
      <c r="C13533" s="53" t="s">
        <v>4436</v>
      </c>
      <c r="D13533" s="1" t="s">
        <v>13551</v>
      </c>
      <c r="E13533" s="573">
        <f ca="1">SUMIF('BKAS IDR'!$E$10:$E$44,$C13533,'BKAS IDR'!$N$10:$N$43)</f>
        <v>0</v>
      </c>
      <c r="F13533" s="573"/>
    </row>
    <row r="13534" spans="3:6" ht="15" customHeight="1">
      <c r="C13534" s="53" t="s">
        <v>4437</v>
      </c>
      <c r="D13534" s="1" t="s">
        <v>13552</v>
      </c>
      <c r="E13534" s="573">
        <f ca="1">SUMIF('BKAS IDR'!$E$10:$E$44,$C13534,'BKAS IDR'!$N$10:$N$43)</f>
        <v>0</v>
      </c>
      <c r="F13534" s="573"/>
    </row>
    <row r="13535" spans="3:6" ht="15" customHeight="1">
      <c r="C13535" s="53" t="s">
        <v>4438</v>
      </c>
      <c r="D13535" s="1" t="s">
        <v>13553</v>
      </c>
      <c r="E13535" s="573">
        <f ca="1">SUMIF('BKAS IDR'!$E$10:$E$44,$C13535,'BKAS IDR'!$N$10:$N$43)</f>
        <v>0</v>
      </c>
      <c r="F13535" s="573"/>
    </row>
    <row r="13536" spans="3:6" ht="15" customHeight="1">
      <c r="C13536" s="53" t="s">
        <v>4439</v>
      </c>
      <c r="D13536" s="1" t="s">
        <v>13554</v>
      </c>
      <c r="E13536" s="573">
        <f ca="1">SUMIF('BKAS IDR'!$E$10:$E$44,$C13536,'BKAS IDR'!$N$10:$N$43)</f>
        <v>0</v>
      </c>
      <c r="F13536" s="573"/>
    </row>
    <row r="13537" spans="3:6" ht="15" customHeight="1">
      <c r="C13537" s="53" t="s">
        <v>4440</v>
      </c>
      <c r="D13537" s="1" t="s">
        <v>13555</v>
      </c>
      <c r="E13537" s="573">
        <f ca="1">SUMIF('BKAS IDR'!$E$10:$E$44,$C13537,'BKAS IDR'!$N$10:$N$43)</f>
        <v>0</v>
      </c>
      <c r="F13537" s="573"/>
    </row>
    <row r="13538" spans="3:6" ht="15" customHeight="1">
      <c r="C13538" s="53" t="s">
        <v>4441</v>
      </c>
      <c r="D13538" s="1" t="s">
        <v>13556</v>
      </c>
      <c r="E13538" s="573">
        <f ca="1">SUMIF('BKAS IDR'!$E$10:$E$44,$C13538,'BKAS IDR'!$N$10:$N$43)</f>
        <v>0</v>
      </c>
      <c r="F13538" s="573"/>
    </row>
    <row r="13539" spans="3:6" ht="15" customHeight="1">
      <c r="C13539" s="53" t="s">
        <v>4442</v>
      </c>
      <c r="D13539" s="1" t="s">
        <v>13557</v>
      </c>
      <c r="E13539" s="573">
        <f ca="1">SUMIF('BKAS IDR'!$E$10:$E$44,$C13539,'BKAS IDR'!$N$10:$N$43)</f>
        <v>0</v>
      </c>
      <c r="F13539" s="573"/>
    </row>
    <row r="13540" spans="3:6" ht="15" customHeight="1">
      <c r="C13540" s="53" t="s">
        <v>4443</v>
      </c>
      <c r="D13540" s="1" t="s">
        <v>13558</v>
      </c>
      <c r="E13540" s="573">
        <f ca="1">SUMIF('BKAS IDR'!$E$10:$E$44,$C13540,'BKAS IDR'!$N$10:$N$43)</f>
        <v>0</v>
      </c>
      <c r="F13540" s="573"/>
    </row>
    <row r="13541" spans="3:6" ht="15" customHeight="1">
      <c r="C13541" s="53" t="s">
        <v>4444</v>
      </c>
      <c r="D13541" s="1" t="s">
        <v>13559</v>
      </c>
      <c r="E13541" s="573">
        <f ca="1">SUMIF('BKAS IDR'!$E$10:$E$44,$C13541,'BKAS IDR'!$N$10:$N$43)</f>
        <v>0</v>
      </c>
      <c r="F13541" s="573"/>
    </row>
    <row r="13542" spans="3:6" ht="15" customHeight="1">
      <c r="C13542" s="53" t="s">
        <v>4445</v>
      </c>
      <c r="D13542" s="1" t="s">
        <v>13560</v>
      </c>
      <c r="E13542" s="573">
        <f ca="1">SUMIF('BKAS IDR'!$E$10:$E$44,$C13542,'BKAS IDR'!$N$10:$N$43)</f>
        <v>0</v>
      </c>
      <c r="F13542" s="573"/>
    </row>
    <row r="13543" spans="3:6" ht="15" customHeight="1">
      <c r="C13543" s="53" t="s">
        <v>4446</v>
      </c>
      <c r="D13543" s="1" t="s">
        <v>13561</v>
      </c>
      <c r="E13543" s="573">
        <f ca="1">SUMIF('BKAS IDR'!$E$10:$E$44,$C13543,'BKAS IDR'!$N$10:$N$43)</f>
        <v>0</v>
      </c>
      <c r="F13543" s="573"/>
    </row>
    <row r="13544" spans="3:6" ht="15" customHeight="1">
      <c r="C13544" s="53" t="s">
        <v>4447</v>
      </c>
      <c r="D13544" s="1" t="s">
        <v>13562</v>
      </c>
      <c r="E13544" s="573">
        <f ca="1">SUMIF('BKAS IDR'!$E$10:$E$44,$C13544,'BKAS IDR'!$N$10:$N$43)</f>
        <v>0</v>
      </c>
      <c r="F13544" s="573"/>
    </row>
    <row r="13545" spans="3:6" ht="15" customHeight="1">
      <c r="C13545" s="53" t="s">
        <v>4448</v>
      </c>
      <c r="D13545" s="1" t="s">
        <v>13563</v>
      </c>
      <c r="E13545" s="573">
        <f ca="1">SUMIF('BKAS IDR'!$E$10:$E$44,$C13545,'BKAS IDR'!$N$10:$N$43)</f>
        <v>0</v>
      </c>
      <c r="F13545" s="573"/>
    </row>
    <row r="13546" spans="3:6" ht="15" customHeight="1">
      <c r="C13546" s="53" t="s">
        <v>4449</v>
      </c>
      <c r="D13546" s="1" t="s">
        <v>13564</v>
      </c>
      <c r="E13546" s="573">
        <f ca="1">SUMIF('BKAS IDR'!$E$10:$E$44,$C13546,'BKAS IDR'!$N$10:$N$43)</f>
        <v>0</v>
      </c>
      <c r="F13546" s="573"/>
    </row>
    <row r="13547" spans="3:6" ht="15" customHeight="1">
      <c r="C13547" s="53" t="s">
        <v>4450</v>
      </c>
      <c r="D13547" s="1" t="s">
        <v>13565</v>
      </c>
      <c r="E13547" s="573">
        <f ca="1">SUMIF('BKAS IDR'!$E$10:$E$44,$C13547,'BKAS IDR'!$N$10:$N$43)</f>
        <v>0</v>
      </c>
      <c r="F13547" s="573"/>
    </row>
    <row r="13548" spans="3:6" ht="15" customHeight="1">
      <c r="C13548" s="53" t="s">
        <v>4451</v>
      </c>
      <c r="D13548" s="1" t="s">
        <v>13566</v>
      </c>
      <c r="E13548" s="573">
        <f ca="1">SUMIF('BKAS IDR'!$E$10:$E$44,$C13548,'BKAS IDR'!$N$10:$N$43)</f>
        <v>0</v>
      </c>
      <c r="F13548" s="573"/>
    </row>
    <row r="13549" spans="3:6" ht="15" customHeight="1">
      <c r="C13549" s="53" t="s">
        <v>4452</v>
      </c>
      <c r="D13549" s="1" t="s">
        <v>13567</v>
      </c>
      <c r="E13549" s="573">
        <f ca="1">SUMIF('BKAS IDR'!$E$10:$E$44,$C13549,'BKAS IDR'!$N$10:$N$43)</f>
        <v>0</v>
      </c>
      <c r="F13549" s="573"/>
    </row>
    <row r="13550" spans="3:6" ht="15" customHeight="1">
      <c r="C13550" s="53" t="s">
        <v>4453</v>
      </c>
      <c r="D13550" s="1" t="s">
        <v>13568</v>
      </c>
      <c r="E13550" s="573">
        <f ca="1">SUMIF('BKAS IDR'!$E$10:$E$44,$C13550,'BKAS IDR'!$N$10:$N$43)</f>
        <v>0</v>
      </c>
      <c r="F13550" s="573"/>
    </row>
    <row r="13551" spans="3:6" ht="15" customHeight="1">
      <c r="C13551" s="53" t="s">
        <v>4454</v>
      </c>
      <c r="D13551" s="1" t="s">
        <v>13569</v>
      </c>
      <c r="E13551" s="573">
        <f ca="1">SUMIF('BKAS IDR'!$E$10:$E$44,$C13551,'BKAS IDR'!$N$10:$N$43)</f>
        <v>0</v>
      </c>
      <c r="F13551" s="573"/>
    </row>
    <row r="13552" spans="3:6" ht="15" customHeight="1">
      <c r="C13552" s="53" t="s">
        <v>4455</v>
      </c>
      <c r="D13552" s="1" t="s">
        <v>13570</v>
      </c>
      <c r="E13552" s="573">
        <f ca="1">SUMIF('BKAS IDR'!$E$10:$E$44,$C13552,'BKAS IDR'!$N$10:$N$43)</f>
        <v>0</v>
      </c>
      <c r="F13552" s="573"/>
    </row>
    <row r="13553" spans="3:6" ht="15" customHeight="1">
      <c r="C13553" s="53" t="s">
        <v>4456</v>
      </c>
      <c r="D13553" s="1" t="s">
        <v>13571</v>
      </c>
      <c r="E13553" s="573">
        <f ca="1">SUMIF('BKAS IDR'!$E$10:$E$44,$C13553,'BKAS IDR'!$N$10:$N$43)</f>
        <v>0</v>
      </c>
      <c r="F13553" s="573"/>
    </row>
    <row r="13554" spans="3:6" ht="15" customHeight="1">
      <c r="C13554" s="53" t="s">
        <v>4457</v>
      </c>
      <c r="D13554" s="1" t="s">
        <v>13572</v>
      </c>
      <c r="E13554" s="573">
        <f ca="1">SUMIF('BKAS IDR'!$E$10:$E$44,$C13554,'BKAS IDR'!$N$10:$N$43)</f>
        <v>0</v>
      </c>
      <c r="F13554" s="573"/>
    </row>
    <row r="13555" spans="3:6" ht="15" customHeight="1">
      <c r="C13555" s="53" t="s">
        <v>4458</v>
      </c>
      <c r="D13555" s="1" t="s">
        <v>13573</v>
      </c>
      <c r="E13555" s="573">
        <f ca="1">SUMIF('BKAS IDR'!$E$10:$E$44,$C13555,'BKAS IDR'!$N$10:$N$43)</f>
        <v>0</v>
      </c>
      <c r="F13555" s="573"/>
    </row>
    <row r="13556" spans="3:6" ht="15" customHeight="1">
      <c r="C13556" s="53" t="s">
        <v>4459</v>
      </c>
      <c r="D13556" s="1" t="s">
        <v>13574</v>
      </c>
      <c r="E13556" s="573">
        <f ca="1">SUMIF('BKAS IDR'!$E$10:$E$44,$C13556,'BKAS IDR'!$N$10:$N$43)</f>
        <v>0</v>
      </c>
      <c r="F13556" s="573"/>
    </row>
    <row r="13557" spans="3:6" ht="15" customHeight="1">
      <c r="C13557" s="53" t="s">
        <v>4460</v>
      </c>
      <c r="D13557" s="1" t="s">
        <v>13575</v>
      </c>
      <c r="E13557" s="573">
        <f ca="1">SUMIF('BKAS IDR'!$E$10:$E$44,$C13557,'BKAS IDR'!$N$10:$N$43)</f>
        <v>0</v>
      </c>
      <c r="F13557" s="573"/>
    </row>
    <row r="13558" spans="3:6" ht="15" customHeight="1">
      <c r="C13558" s="53" t="s">
        <v>4461</v>
      </c>
      <c r="D13558" s="1" t="s">
        <v>13576</v>
      </c>
      <c r="E13558" s="573">
        <f ca="1">SUMIF('BKAS IDR'!$E$10:$E$44,$C13558,'BKAS IDR'!$N$10:$N$43)</f>
        <v>0</v>
      </c>
      <c r="F13558" s="573"/>
    </row>
    <row r="13559" spans="3:6" ht="15" customHeight="1">
      <c r="C13559" s="53" t="s">
        <v>4462</v>
      </c>
      <c r="D13559" s="1" t="s">
        <v>13577</v>
      </c>
      <c r="E13559" s="573">
        <f ca="1">SUMIF('BKAS IDR'!$E$10:$E$44,$C13559,'BKAS IDR'!$N$10:$N$43)</f>
        <v>0</v>
      </c>
      <c r="F13559" s="573"/>
    </row>
    <row r="13560" spans="3:6" ht="15" customHeight="1">
      <c r="C13560" s="53" t="s">
        <v>4463</v>
      </c>
      <c r="D13560" s="1" t="s">
        <v>13578</v>
      </c>
      <c r="E13560" s="573">
        <f ca="1">SUMIF('BKAS IDR'!$E$10:$E$44,$C13560,'BKAS IDR'!$N$10:$N$43)</f>
        <v>0</v>
      </c>
      <c r="F13560" s="573"/>
    </row>
    <row r="13561" spans="3:6" ht="15" customHeight="1">
      <c r="C13561" s="53" t="s">
        <v>4464</v>
      </c>
      <c r="D13561" s="1" t="s">
        <v>13579</v>
      </c>
      <c r="E13561" s="573">
        <f ca="1">SUMIF('BKAS IDR'!$E$10:$E$44,$C13561,'BKAS IDR'!$N$10:$N$43)</f>
        <v>0</v>
      </c>
      <c r="F13561" s="573"/>
    </row>
    <row r="13562" spans="3:6" ht="15" customHeight="1">
      <c r="C13562" s="53" t="s">
        <v>4465</v>
      </c>
      <c r="D13562" s="1" t="s">
        <v>13580</v>
      </c>
      <c r="E13562" s="573">
        <f ca="1">SUMIF('BKAS IDR'!$E$10:$E$44,$C13562,'BKAS IDR'!$N$10:$N$43)</f>
        <v>0</v>
      </c>
      <c r="F13562" s="573"/>
    </row>
    <row r="13563" spans="3:6" ht="15" customHeight="1">
      <c r="C13563" s="53" t="s">
        <v>4466</v>
      </c>
      <c r="D13563" s="1" t="s">
        <v>13581</v>
      </c>
      <c r="E13563" s="573">
        <f ca="1">SUMIF('BKAS IDR'!$E$10:$E$44,$C13563,'BKAS IDR'!$N$10:$N$43)</f>
        <v>0</v>
      </c>
      <c r="F13563" s="573"/>
    </row>
    <row r="13564" spans="3:6" ht="15" customHeight="1">
      <c r="C13564" s="53" t="s">
        <v>4467</v>
      </c>
      <c r="D13564" s="1" t="s">
        <v>13582</v>
      </c>
      <c r="E13564" s="573">
        <f ca="1">SUMIF('BKAS IDR'!$E$10:$E$44,$C13564,'BKAS IDR'!$N$10:$N$43)</f>
        <v>0</v>
      </c>
      <c r="F13564" s="573"/>
    </row>
    <row r="13565" spans="3:6" ht="15" customHeight="1">
      <c r="C13565" s="53" t="s">
        <v>4468</v>
      </c>
      <c r="D13565" s="1" t="s">
        <v>13583</v>
      </c>
      <c r="E13565" s="573">
        <f ca="1">SUMIF('BKAS IDR'!$E$10:$E$44,$C13565,'BKAS IDR'!$N$10:$N$43)</f>
        <v>0</v>
      </c>
      <c r="F13565" s="573"/>
    </row>
    <row r="13566" spans="3:6" ht="15" customHeight="1">
      <c r="C13566" s="53" t="s">
        <v>4469</v>
      </c>
      <c r="D13566" s="1" t="s">
        <v>13584</v>
      </c>
      <c r="E13566" s="573">
        <f ca="1">SUMIF('BKAS IDR'!$E$10:$E$44,$C13566,'BKAS IDR'!$N$10:$N$43)</f>
        <v>0</v>
      </c>
      <c r="F13566" s="573"/>
    </row>
    <row r="13567" spans="3:6" ht="15" customHeight="1">
      <c r="C13567" s="53" t="s">
        <v>4470</v>
      </c>
      <c r="D13567" s="1" t="s">
        <v>13585</v>
      </c>
      <c r="E13567" s="573">
        <f ca="1">SUMIF('BKAS IDR'!$E$10:$E$44,$C13567,'BKAS IDR'!$N$10:$N$43)</f>
        <v>0</v>
      </c>
      <c r="F13567" s="573"/>
    </row>
    <row r="13568" spans="3:6" ht="15" customHeight="1">
      <c r="C13568" s="53" t="s">
        <v>4471</v>
      </c>
      <c r="D13568" s="1" t="s">
        <v>13586</v>
      </c>
      <c r="E13568" s="573">
        <f ca="1">SUMIF('BKAS IDR'!$E$10:$E$44,$C13568,'BKAS IDR'!$N$10:$N$43)</f>
        <v>0</v>
      </c>
      <c r="F13568" s="573"/>
    </row>
    <row r="13569" spans="3:6" ht="15" customHeight="1">
      <c r="C13569" s="53" t="s">
        <v>4472</v>
      </c>
      <c r="D13569" s="1" t="s">
        <v>13587</v>
      </c>
      <c r="E13569" s="573">
        <f ca="1">SUMIF('BKAS IDR'!$E$10:$E$44,$C13569,'BKAS IDR'!$N$10:$N$43)</f>
        <v>0</v>
      </c>
      <c r="F13569" s="573"/>
    </row>
    <row r="13570" spans="3:6" ht="15" customHeight="1">
      <c r="C13570" s="53" t="s">
        <v>4473</v>
      </c>
      <c r="D13570" s="1" t="s">
        <v>13588</v>
      </c>
      <c r="E13570" s="573">
        <f ca="1">SUMIF('BKAS IDR'!$E$10:$E$44,$C13570,'BKAS IDR'!$N$10:$N$43)</f>
        <v>0</v>
      </c>
      <c r="F13570" s="573"/>
    </row>
    <row r="13571" spans="3:6" ht="15" customHeight="1">
      <c r="C13571" s="53" t="s">
        <v>4474</v>
      </c>
      <c r="D13571" s="1" t="s">
        <v>13589</v>
      </c>
      <c r="E13571" s="573">
        <f ca="1">SUMIF('BKAS IDR'!$E$10:$E$44,$C13571,'BKAS IDR'!$N$10:$N$43)</f>
        <v>0</v>
      </c>
      <c r="F13571" s="573"/>
    </row>
    <row r="13572" spans="3:6" ht="15" customHeight="1">
      <c r="C13572" s="53" t="s">
        <v>4475</v>
      </c>
      <c r="D13572" s="1" t="s">
        <v>13590</v>
      </c>
      <c r="E13572" s="573">
        <f ca="1">SUMIF('BKAS IDR'!$E$10:$E$44,$C13572,'BKAS IDR'!$N$10:$N$43)</f>
        <v>0</v>
      </c>
      <c r="F13572" s="573"/>
    </row>
    <row r="13573" spans="3:6" ht="15" customHeight="1">
      <c r="C13573" s="53" t="s">
        <v>4476</v>
      </c>
      <c r="D13573" s="1" t="s">
        <v>13591</v>
      </c>
      <c r="E13573" s="573">
        <f ca="1">SUMIF('BKAS IDR'!$E$10:$E$44,$C13573,'BKAS IDR'!$N$10:$N$43)</f>
        <v>0</v>
      </c>
      <c r="F13573" s="573"/>
    </row>
    <row r="13574" spans="3:6" ht="15" customHeight="1">
      <c r="C13574" s="53" t="s">
        <v>4477</v>
      </c>
      <c r="D13574" s="1" t="s">
        <v>13592</v>
      </c>
      <c r="E13574" s="573">
        <f ca="1">SUMIF('BKAS IDR'!$E$10:$E$44,$C13574,'BKAS IDR'!$N$10:$N$43)</f>
        <v>0</v>
      </c>
      <c r="F13574" s="573"/>
    </row>
    <row r="13575" spans="3:6" ht="15" customHeight="1">
      <c r="C13575" s="53" t="s">
        <v>4478</v>
      </c>
      <c r="D13575" s="1" t="s">
        <v>13593</v>
      </c>
      <c r="E13575" s="573">
        <f ca="1">SUMIF('BKAS IDR'!$E$10:$E$44,$C13575,'BKAS IDR'!$N$10:$N$43)</f>
        <v>0</v>
      </c>
      <c r="F13575" s="573"/>
    </row>
    <row r="13576" spans="3:6" ht="15" customHeight="1">
      <c r="C13576" s="53" t="s">
        <v>4479</v>
      </c>
      <c r="D13576" s="1" t="s">
        <v>13594</v>
      </c>
      <c r="E13576" s="573">
        <f ca="1">SUMIF('BKAS IDR'!$E$10:$E$44,$C13576,'BKAS IDR'!$N$10:$N$43)</f>
        <v>0</v>
      </c>
      <c r="F13576" s="573"/>
    </row>
    <row r="13577" spans="3:6" ht="15" customHeight="1">
      <c r="C13577" s="53" t="s">
        <v>4480</v>
      </c>
      <c r="D13577" s="1" t="s">
        <v>13595</v>
      </c>
      <c r="E13577" s="573">
        <f ca="1">SUMIF('BKAS IDR'!$E$10:$E$44,$C13577,'BKAS IDR'!$N$10:$N$43)</f>
        <v>0</v>
      </c>
      <c r="F13577" s="573"/>
    </row>
    <row r="13578" spans="3:6" ht="15" customHeight="1">
      <c r="C13578" s="53" t="s">
        <v>4481</v>
      </c>
      <c r="D13578" s="1" t="s">
        <v>13596</v>
      </c>
      <c r="E13578" s="573">
        <f ca="1">SUMIF('BKAS IDR'!$E$10:$E$44,$C13578,'BKAS IDR'!$N$10:$N$43)</f>
        <v>0</v>
      </c>
      <c r="F13578" s="573"/>
    </row>
    <row r="13579" spans="3:6" ht="15" customHeight="1">
      <c r="C13579" s="53" t="s">
        <v>4482</v>
      </c>
      <c r="D13579" s="1" t="s">
        <v>13597</v>
      </c>
      <c r="E13579" s="573">
        <f ca="1">SUMIF('BKAS IDR'!$E$10:$E$44,$C13579,'BKAS IDR'!$N$10:$N$43)</f>
        <v>0</v>
      </c>
      <c r="F13579" s="573"/>
    </row>
    <row r="13580" spans="3:6" ht="15" customHeight="1">
      <c r="C13580" s="53" t="s">
        <v>4483</v>
      </c>
      <c r="D13580" s="1" t="s">
        <v>13598</v>
      </c>
      <c r="E13580" s="573">
        <f ca="1">SUMIF('BKAS IDR'!$E$10:$E$44,$C13580,'BKAS IDR'!$N$10:$N$43)</f>
        <v>0</v>
      </c>
      <c r="F13580" s="573"/>
    </row>
    <row r="13581" spans="3:6" ht="15" customHeight="1">
      <c r="C13581" s="53" t="s">
        <v>4484</v>
      </c>
      <c r="D13581" s="1" t="s">
        <v>13599</v>
      </c>
      <c r="E13581" s="573">
        <f ca="1">SUMIF('BKAS IDR'!$E$10:$E$44,$C13581,'BKAS IDR'!$N$10:$N$43)</f>
        <v>0</v>
      </c>
      <c r="F13581" s="573"/>
    </row>
    <row r="13582" spans="3:6" ht="15" customHeight="1">
      <c r="C13582" s="53" t="s">
        <v>4485</v>
      </c>
      <c r="D13582" s="1" t="s">
        <v>13600</v>
      </c>
      <c r="E13582" s="573">
        <f ca="1">SUMIF('BKAS IDR'!$E$10:$E$44,$C13582,'BKAS IDR'!$N$10:$N$43)</f>
        <v>0</v>
      </c>
      <c r="F13582" s="573"/>
    </row>
    <row r="13583" spans="3:6" ht="15" customHeight="1">
      <c r="C13583" s="53" t="s">
        <v>4486</v>
      </c>
      <c r="D13583" s="1" t="s">
        <v>13601</v>
      </c>
      <c r="E13583" s="573">
        <f ca="1">SUMIF('BKAS IDR'!$E$10:$E$44,$C13583,'BKAS IDR'!$N$10:$N$43)</f>
        <v>0</v>
      </c>
      <c r="F13583" s="573"/>
    </row>
    <row r="13584" spans="3:6" ht="15" customHeight="1">
      <c r="C13584" s="53" t="s">
        <v>4487</v>
      </c>
      <c r="D13584" s="1" t="s">
        <v>13602</v>
      </c>
      <c r="E13584" s="573">
        <f ca="1">SUMIF('BKAS IDR'!$E$10:$E$44,$C13584,'BKAS IDR'!$N$10:$N$43)</f>
        <v>0</v>
      </c>
      <c r="F13584" s="573"/>
    </row>
    <row r="13585" spans="3:6" ht="15" customHeight="1">
      <c r="C13585" s="53" t="s">
        <v>4488</v>
      </c>
      <c r="D13585" s="1" t="s">
        <v>13597</v>
      </c>
      <c r="E13585" s="573">
        <f ca="1">SUMIF('BKAS IDR'!$E$10:$E$44,$C13585,'BKAS IDR'!$N$10:$N$43)</f>
        <v>0</v>
      </c>
      <c r="F13585" s="573"/>
    </row>
    <row r="13586" spans="3:6" ht="15" customHeight="1">
      <c r="C13586" s="53" t="s">
        <v>4489</v>
      </c>
      <c r="D13586" s="1" t="s">
        <v>13603</v>
      </c>
      <c r="E13586" s="573">
        <f ca="1">SUMIF('BKAS IDR'!$E$10:$E$44,$C13586,'BKAS IDR'!$N$10:$N$43)</f>
        <v>0</v>
      </c>
      <c r="F13586" s="573"/>
    </row>
    <row r="13587" spans="3:6" ht="15" customHeight="1">
      <c r="C13587" s="53" t="s">
        <v>4490</v>
      </c>
      <c r="D13587" s="1" t="s">
        <v>13604</v>
      </c>
      <c r="E13587" s="573">
        <f ca="1">SUMIF('BKAS IDR'!$E$10:$E$44,$C13587,'BKAS IDR'!$N$10:$N$43)</f>
        <v>0</v>
      </c>
      <c r="F13587" s="573"/>
    </row>
    <row r="13588" spans="3:6" ht="15" customHeight="1">
      <c r="C13588" s="53" t="s">
        <v>4491</v>
      </c>
      <c r="D13588" s="1" t="s">
        <v>13605</v>
      </c>
      <c r="E13588" s="573">
        <f ca="1">SUMIF('BKAS IDR'!$E$10:$E$44,$C13588,'BKAS IDR'!$N$10:$N$43)</f>
        <v>0</v>
      </c>
      <c r="F13588" s="573"/>
    </row>
    <row r="13589" spans="3:6" ht="15" customHeight="1">
      <c r="C13589" s="53" t="s">
        <v>4492</v>
      </c>
      <c r="D13589" s="1" t="s">
        <v>13606</v>
      </c>
      <c r="E13589" s="573">
        <f ca="1">SUMIF('BKAS IDR'!$E$10:$E$44,$C13589,'BKAS IDR'!$N$10:$N$43)</f>
        <v>0</v>
      </c>
      <c r="F13589" s="573"/>
    </row>
    <row r="13590" spans="3:6" ht="15" customHeight="1">
      <c r="C13590" s="53" t="s">
        <v>4493</v>
      </c>
      <c r="D13590" s="1" t="s">
        <v>13607</v>
      </c>
      <c r="E13590" s="573">
        <f ca="1">SUMIF('BKAS IDR'!$E$10:$E$44,$C13590,'BKAS IDR'!$N$10:$N$43)</f>
        <v>0</v>
      </c>
      <c r="F13590" s="573"/>
    </row>
    <row r="13591" spans="3:6" ht="15" customHeight="1">
      <c r="C13591" s="53" t="s">
        <v>4494</v>
      </c>
      <c r="D13591" s="1" t="s">
        <v>13608</v>
      </c>
      <c r="E13591" s="573">
        <f ca="1">SUMIF('BKAS IDR'!$E$10:$E$44,$C13591,'BKAS IDR'!$N$10:$N$43)</f>
        <v>0</v>
      </c>
      <c r="F13591" s="573"/>
    </row>
    <row r="13592" spans="3:6" ht="15" customHeight="1">
      <c r="C13592" s="53" t="s">
        <v>4495</v>
      </c>
      <c r="D13592" s="1" t="s">
        <v>13609</v>
      </c>
      <c r="E13592" s="573">
        <f ca="1">SUMIF('BKAS IDR'!$E$10:$E$44,$C13592,'BKAS IDR'!$N$10:$N$43)</f>
        <v>0</v>
      </c>
      <c r="F13592" s="573"/>
    </row>
    <row r="13593" spans="3:6" ht="15" customHeight="1">
      <c r="C13593" s="53" t="s">
        <v>4496</v>
      </c>
      <c r="D13593" s="1" t="s">
        <v>13610</v>
      </c>
      <c r="E13593" s="573">
        <f ca="1">SUMIF('BKAS IDR'!$E$10:$E$44,$C13593,'BKAS IDR'!$N$10:$N$43)</f>
        <v>0</v>
      </c>
      <c r="F13593" s="573"/>
    </row>
    <row r="13594" spans="3:6" ht="15" customHeight="1">
      <c r="C13594" s="53" t="s">
        <v>4497</v>
      </c>
      <c r="D13594" s="1" t="s">
        <v>13611</v>
      </c>
      <c r="E13594" s="573">
        <f ca="1">SUMIF('BKAS IDR'!$E$10:$E$44,$C13594,'BKAS IDR'!$N$10:$N$43)</f>
        <v>0</v>
      </c>
      <c r="F13594" s="573"/>
    </row>
    <row r="13595" spans="3:6" ht="15" customHeight="1">
      <c r="C13595" s="53" t="s">
        <v>4498</v>
      </c>
      <c r="D13595" s="1" t="s">
        <v>13612</v>
      </c>
      <c r="E13595" s="573">
        <f ca="1">SUMIF('BKAS IDR'!$E$10:$E$44,$C13595,'BKAS IDR'!$N$10:$N$43)</f>
        <v>0</v>
      </c>
      <c r="F13595" s="573"/>
    </row>
    <row r="13596" spans="3:6" ht="15" customHeight="1">
      <c r="C13596" s="53" t="s">
        <v>4499</v>
      </c>
      <c r="D13596" s="1" t="s">
        <v>13613</v>
      </c>
      <c r="E13596" s="573">
        <f ca="1">SUMIF('BKAS IDR'!$E$10:$E$44,$C13596,'BKAS IDR'!$N$10:$N$43)</f>
        <v>0</v>
      </c>
      <c r="F13596" s="573"/>
    </row>
    <row r="13597" spans="3:6" ht="15" customHeight="1">
      <c r="C13597" s="53" t="s">
        <v>4500</v>
      </c>
      <c r="D13597" s="1" t="s">
        <v>13614</v>
      </c>
      <c r="E13597" s="573">
        <f ca="1">SUMIF('BKAS IDR'!$E$10:$E$44,$C13597,'BKAS IDR'!$N$10:$N$43)</f>
        <v>0</v>
      </c>
      <c r="F13597" s="573"/>
    </row>
    <row r="13598" spans="3:6" ht="15" customHeight="1">
      <c r="C13598" s="53" t="s">
        <v>4501</v>
      </c>
      <c r="D13598" s="1" t="s">
        <v>13615</v>
      </c>
      <c r="E13598" s="573">
        <f ca="1">SUMIF('BKAS IDR'!$E$10:$E$44,$C13598,'BKAS IDR'!$N$10:$N$43)</f>
        <v>0</v>
      </c>
      <c r="F13598" s="573"/>
    </row>
    <row r="13599" spans="3:6" ht="15" customHeight="1">
      <c r="C13599" s="53" t="s">
        <v>4502</v>
      </c>
      <c r="D13599" s="1" t="s">
        <v>13616</v>
      </c>
      <c r="E13599" s="573">
        <f ca="1">SUMIF('BKAS IDR'!$E$10:$E$44,$C13599,'BKAS IDR'!$N$10:$N$43)</f>
        <v>0</v>
      </c>
      <c r="F13599" s="573"/>
    </row>
    <row r="13600" spans="3:6" ht="15" customHeight="1">
      <c r="C13600" s="53" t="s">
        <v>4503</v>
      </c>
      <c r="D13600" s="1" t="s">
        <v>13617</v>
      </c>
      <c r="E13600" s="573">
        <f ca="1">SUMIF('BKAS IDR'!$E$10:$E$44,$C13600,'BKAS IDR'!$N$10:$N$43)</f>
        <v>0</v>
      </c>
      <c r="F13600" s="573"/>
    </row>
    <row r="13601" spans="3:6" ht="15" customHeight="1">
      <c r="C13601" s="53" t="s">
        <v>4504</v>
      </c>
      <c r="D13601" s="1" t="s">
        <v>13618</v>
      </c>
      <c r="E13601" s="573">
        <f ca="1">SUMIF('BKAS IDR'!$E$10:$E$44,$C13601,'BKAS IDR'!$N$10:$N$43)</f>
        <v>0</v>
      </c>
      <c r="F13601" s="573"/>
    </row>
    <row r="13602" spans="3:6" ht="15" customHeight="1">
      <c r="C13602" s="53" t="s">
        <v>4505</v>
      </c>
      <c r="D13602" s="1" t="s">
        <v>13619</v>
      </c>
      <c r="E13602" s="573">
        <f ca="1">SUMIF('BKAS IDR'!$E$10:$E$44,$C13602,'BKAS IDR'!$N$10:$N$43)</f>
        <v>0</v>
      </c>
      <c r="F13602" s="573"/>
    </row>
    <row r="13603" spans="3:6" ht="15" customHeight="1">
      <c r="C13603" s="53" t="s">
        <v>4506</v>
      </c>
      <c r="D13603" s="1" t="s">
        <v>13620</v>
      </c>
      <c r="E13603" s="573">
        <f ca="1">SUMIF('BKAS IDR'!$E$10:$E$44,$C13603,'BKAS IDR'!$N$10:$N$43)</f>
        <v>0</v>
      </c>
      <c r="F13603" s="573"/>
    </row>
    <row r="13604" spans="3:6" ht="15" customHeight="1">
      <c r="C13604" s="53" t="s">
        <v>4507</v>
      </c>
      <c r="D13604" s="1" t="s">
        <v>13621</v>
      </c>
      <c r="E13604" s="573">
        <f ca="1">SUMIF('BKAS IDR'!$E$10:$E$44,$C13604,'BKAS IDR'!$N$10:$N$43)</f>
        <v>0</v>
      </c>
      <c r="F13604" s="573"/>
    </row>
    <row r="13605" spans="3:6" ht="15" customHeight="1">
      <c r="C13605" s="53" t="s">
        <v>4508</v>
      </c>
      <c r="D13605" s="1" t="s">
        <v>13622</v>
      </c>
      <c r="E13605" s="573">
        <f ca="1">SUMIF('BKAS IDR'!$E$10:$E$44,$C13605,'BKAS IDR'!$N$10:$N$43)</f>
        <v>0</v>
      </c>
      <c r="F13605" s="573"/>
    </row>
    <row r="13606" spans="3:6" ht="15" customHeight="1">
      <c r="C13606" s="53" t="s">
        <v>4509</v>
      </c>
      <c r="D13606" s="1" t="s">
        <v>13623</v>
      </c>
      <c r="E13606" s="573">
        <f ca="1">SUMIF('BKAS IDR'!$E$10:$E$44,$C13606,'BKAS IDR'!$N$10:$N$43)</f>
        <v>0</v>
      </c>
      <c r="F13606" s="573"/>
    </row>
    <row r="13607" spans="3:6" ht="15" customHeight="1">
      <c r="C13607" s="53" t="s">
        <v>4510</v>
      </c>
      <c r="D13607" s="1" t="s">
        <v>13624</v>
      </c>
      <c r="E13607" s="573">
        <f ca="1">SUMIF('BKAS IDR'!$E$10:$E$44,$C13607,'BKAS IDR'!$N$10:$N$43)</f>
        <v>0</v>
      </c>
      <c r="F13607" s="573"/>
    </row>
    <row r="13608" spans="3:6" ht="15" customHeight="1">
      <c r="C13608" s="53" t="s">
        <v>4511</v>
      </c>
      <c r="D13608" s="1" t="s">
        <v>13504</v>
      </c>
      <c r="E13608" s="573">
        <f ca="1">SUMIF('BKAS IDR'!$E$10:$E$44,$C13608,'BKAS IDR'!$N$10:$N$43)</f>
        <v>0</v>
      </c>
      <c r="F13608" s="573"/>
    </row>
    <row r="13609" spans="3:6" ht="15" customHeight="1">
      <c r="C13609" s="53" t="s">
        <v>4512</v>
      </c>
      <c r="D13609" s="1" t="s">
        <v>13625</v>
      </c>
      <c r="E13609" s="573">
        <f ca="1">SUMIF('BKAS IDR'!$E$10:$E$44,$C13609,'BKAS IDR'!$N$10:$N$43)</f>
        <v>0</v>
      </c>
      <c r="F13609" s="573"/>
    </row>
    <row r="13610" spans="3:6" ht="15" customHeight="1">
      <c r="C13610" s="53" t="s">
        <v>4513</v>
      </c>
      <c r="D13610" s="1" t="s">
        <v>13626</v>
      </c>
      <c r="E13610" s="573">
        <f ca="1">SUMIF('BKAS IDR'!$E$10:$E$44,$C13610,'BKAS IDR'!$N$10:$N$43)</f>
        <v>0</v>
      </c>
      <c r="F13610" s="573"/>
    </row>
    <row r="13611" spans="3:6" ht="15" customHeight="1">
      <c r="C13611" s="53" t="s">
        <v>4514</v>
      </c>
      <c r="D13611" s="1" t="s">
        <v>13627</v>
      </c>
      <c r="E13611" s="573">
        <f ca="1">SUMIF('BKAS IDR'!$E$10:$E$44,$C13611,'BKAS IDR'!$N$10:$N$43)</f>
        <v>0</v>
      </c>
      <c r="F13611" s="573"/>
    </row>
    <row r="13612" spans="3:6" ht="15" customHeight="1">
      <c r="C13612" s="53" t="s">
        <v>4515</v>
      </c>
      <c r="D13612" s="1" t="s">
        <v>13628</v>
      </c>
      <c r="E13612" s="573">
        <f ca="1">SUMIF('BKAS IDR'!$E$10:$E$44,$C13612,'BKAS IDR'!$N$10:$N$43)</f>
        <v>0</v>
      </c>
      <c r="F13612" s="573"/>
    </row>
    <row r="13613" spans="3:6" ht="15" customHeight="1">
      <c r="C13613" s="53" t="s">
        <v>4516</v>
      </c>
      <c r="D13613" s="1" t="s">
        <v>13629</v>
      </c>
      <c r="E13613" s="573">
        <f ca="1">SUMIF('BKAS IDR'!$E$10:$E$44,$C13613,'BKAS IDR'!$N$10:$N$43)</f>
        <v>0</v>
      </c>
      <c r="F13613" s="573"/>
    </row>
    <row r="13614" spans="3:6" ht="15" customHeight="1">
      <c r="C13614" s="53" t="s">
        <v>4517</v>
      </c>
      <c r="D13614" s="1" t="s">
        <v>13630</v>
      </c>
      <c r="E13614" s="573">
        <f ca="1">SUMIF('BKAS IDR'!$E$10:$E$44,$C13614,'BKAS IDR'!$N$10:$N$43)</f>
        <v>0</v>
      </c>
      <c r="F13614" s="573"/>
    </row>
    <row r="13615" spans="3:6" ht="15" customHeight="1">
      <c r="C13615" s="53" t="s">
        <v>4518</v>
      </c>
      <c r="D13615" s="1" t="s">
        <v>13631</v>
      </c>
      <c r="E13615" s="573">
        <f ca="1">SUMIF('BKAS IDR'!$E$10:$E$44,$C13615,'BKAS IDR'!$N$10:$N$43)</f>
        <v>0</v>
      </c>
      <c r="F13615" s="573"/>
    </row>
    <row r="13616" spans="3:6" ht="15" customHeight="1">
      <c r="C13616" s="53" t="s">
        <v>4519</v>
      </c>
      <c r="D13616" s="1" t="s">
        <v>13632</v>
      </c>
      <c r="E13616" s="573">
        <f ca="1">SUMIF('BKAS IDR'!$E$10:$E$44,$C13616,'BKAS IDR'!$N$10:$N$43)</f>
        <v>0</v>
      </c>
      <c r="F13616" s="573"/>
    </row>
    <row r="13617" spans="3:6" ht="15" customHeight="1">
      <c r="C13617" s="53" t="s">
        <v>4520</v>
      </c>
      <c r="D13617" s="1" t="s">
        <v>13633</v>
      </c>
      <c r="E13617" s="573">
        <f ca="1">SUMIF('BKAS IDR'!$E$10:$E$44,$C13617,'BKAS IDR'!$N$10:$N$43)</f>
        <v>0</v>
      </c>
      <c r="F13617" s="573"/>
    </row>
    <row r="13618" spans="3:6" ht="15" customHeight="1">
      <c r="C13618" s="53" t="s">
        <v>4521</v>
      </c>
      <c r="D13618" s="1" t="s">
        <v>13634</v>
      </c>
      <c r="E13618" s="573">
        <f ca="1">SUMIF('BKAS IDR'!$E$10:$E$44,$C13618,'BKAS IDR'!$N$10:$N$43)</f>
        <v>0</v>
      </c>
      <c r="F13618" s="573"/>
    </row>
    <row r="13619" spans="3:6" ht="15" customHeight="1">
      <c r="C13619" s="53" t="s">
        <v>4522</v>
      </c>
      <c r="D13619" s="1" t="s">
        <v>13635</v>
      </c>
      <c r="E13619" s="573">
        <f ca="1">SUMIF('BKAS IDR'!$E$10:$E$44,$C13619,'BKAS IDR'!$N$10:$N$43)</f>
        <v>0</v>
      </c>
      <c r="F13619" s="573"/>
    </row>
    <row r="13620" spans="3:6" ht="15" customHeight="1">
      <c r="C13620" s="53" t="s">
        <v>4523</v>
      </c>
      <c r="D13620" s="1" t="s">
        <v>13636</v>
      </c>
      <c r="E13620" s="573">
        <f ca="1">SUMIF('BKAS IDR'!$E$10:$E$44,$C13620,'BKAS IDR'!$N$10:$N$43)</f>
        <v>0</v>
      </c>
      <c r="F13620" s="573"/>
    </row>
    <row r="13621" spans="3:6" ht="15" customHeight="1">
      <c r="C13621" s="53" t="s">
        <v>4524</v>
      </c>
      <c r="D13621" s="1" t="s">
        <v>13637</v>
      </c>
      <c r="E13621" s="573">
        <f ca="1">SUMIF('BKAS IDR'!$E$10:$E$44,$C13621,'BKAS IDR'!$N$10:$N$43)</f>
        <v>0</v>
      </c>
      <c r="F13621" s="573"/>
    </row>
    <row r="13622" spans="3:6" ht="15" customHeight="1">
      <c r="C13622" s="53" t="s">
        <v>4525</v>
      </c>
      <c r="D13622" s="1" t="s">
        <v>13638</v>
      </c>
      <c r="E13622" s="573">
        <f ca="1">SUMIF('BKAS IDR'!$E$10:$E$44,$C13622,'BKAS IDR'!$N$10:$N$43)</f>
        <v>0</v>
      </c>
      <c r="F13622" s="573"/>
    </row>
    <row r="13623" spans="3:6" ht="15" customHeight="1">
      <c r="C13623" s="53" t="s">
        <v>4526</v>
      </c>
      <c r="D13623" s="1" t="s">
        <v>13639</v>
      </c>
      <c r="E13623" s="573">
        <f ca="1">SUMIF('BKAS IDR'!$E$10:$E$44,$C13623,'BKAS IDR'!$N$10:$N$43)</f>
        <v>0</v>
      </c>
      <c r="F13623" s="573"/>
    </row>
    <row r="13624" spans="3:6" ht="15" customHeight="1">
      <c r="C13624" s="53" t="s">
        <v>4527</v>
      </c>
      <c r="D13624" s="1" t="s">
        <v>13640</v>
      </c>
      <c r="E13624" s="573">
        <f ca="1">SUMIF('BKAS IDR'!$E$10:$E$44,$C13624,'BKAS IDR'!$N$10:$N$43)</f>
        <v>0</v>
      </c>
      <c r="F13624" s="573"/>
    </row>
    <row r="13625" spans="3:6" ht="15" customHeight="1">
      <c r="C13625" s="53" t="s">
        <v>4528</v>
      </c>
      <c r="D13625" s="1" t="s">
        <v>13641</v>
      </c>
      <c r="E13625" s="573">
        <f ca="1">SUMIF('BKAS IDR'!$E$10:$E$44,$C13625,'BKAS IDR'!$N$10:$N$43)</f>
        <v>0</v>
      </c>
      <c r="F13625" s="573"/>
    </row>
    <row r="13626" spans="3:6" ht="15" customHeight="1">
      <c r="C13626" s="53" t="s">
        <v>4529</v>
      </c>
      <c r="D13626" s="1" t="s">
        <v>13642</v>
      </c>
      <c r="E13626" s="573">
        <f ca="1">SUMIF('BKAS IDR'!$E$10:$E$44,$C13626,'BKAS IDR'!$N$10:$N$43)</f>
        <v>0</v>
      </c>
      <c r="F13626" s="573"/>
    </row>
    <row r="13627" spans="3:6" ht="15" customHeight="1">
      <c r="C13627" s="53" t="s">
        <v>4530</v>
      </c>
      <c r="D13627" s="1" t="s">
        <v>13643</v>
      </c>
      <c r="E13627" s="573">
        <f ca="1">SUMIF('BKAS IDR'!$E$10:$E$44,$C13627,'BKAS IDR'!$N$10:$N$43)</f>
        <v>0</v>
      </c>
      <c r="F13627" s="573"/>
    </row>
    <row r="13628" spans="3:6" ht="15" customHeight="1">
      <c r="C13628" s="53" t="s">
        <v>4531</v>
      </c>
      <c r="D13628" s="1" t="s">
        <v>13644</v>
      </c>
      <c r="E13628" s="573">
        <f ca="1">SUMIF('BKAS IDR'!$E$10:$E$44,$C13628,'BKAS IDR'!$N$10:$N$43)</f>
        <v>0</v>
      </c>
      <c r="F13628" s="573"/>
    </row>
    <row r="13629" spans="3:6" ht="15" customHeight="1">
      <c r="C13629" s="53" t="s">
        <v>4532</v>
      </c>
      <c r="D13629" s="1" t="s">
        <v>13645</v>
      </c>
      <c r="E13629" s="573">
        <f ca="1">SUMIF('BKAS IDR'!$E$10:$E$44,$C13629,'BKAS IDR'!$N$10:$N$43)</f>
        <v>0</v>
      </c>
      <c r="F13629" s="573"/>
    </row>
    <row r="13630" spans="3:6" ht="15" customHeight="1">
      <c r="C13630" s="53" t="s">
        <v>4533</v>
      </c>
      <c r="D13630" s="1" t="s">
        <v>13646</v>
      </c>
      <c r="E13630" s="573">
        <f ca="1">SUMIF('BKAS IDR'!$E$10:$E$44,$C13630,'BKAS IDR'!$N$10:$N$43)</f>
        <v>0</v>
      </c>
      <c r="F13630" s="573"/>
    </row>
    <row r="13631" spans="3:6" ht="15" customHeight="1">
      <c r="C13631" s="53" t="s">
        <v>4534</v>
      </c>
      <c r="D13631" s="1" t="s">
        <v>13647</v>
      </c>
      <c r="E13631" s="573">
        <f ca="1">SUMIF('BKAS IDR'!$E$10:$E$44,$C13631,'BKAS IDR'!$N$10:$N$43)</f>
        <v>0</v>
      </c>
      <c r="F13631" s="573"/>
    </row>
    <row r="13632" spans="3:6" ht="15" customHeight="1">
      <c r="C13632" s="53" t="s">
        <v>4535</v>
      </c>
      <c r="D13632" s="1" t="s">
        <v>13648</v>
      </c>
      <c r="E13632" s="573">
        <f ca="1">SUMIF('BKAS IDR'!$E$10:$E$44,$C13632,'BKAS IDR'!$N$10:$N$43)</f>
        <v>0</v>
      </c>
      <c r="F13632" s="573"/>
    </row>
    <row r="13633" spans="3:6" ht="15" customHeight="1">
      <c r="C13633" s="53" t="s">
        <v>4536</v>
      </c>
      <c r="D13633" s="1" t="s">
        <v>13649</v>
      </c>
      <c r="E13633" s="573">
        <f ca="1">SUMIF('BKAS IDR'!$E$10:$E$44,$C13633,'BKAS IDR'!$N$10:$N$43)</f>
        <v>0</v>
      </c>
      <c r="F13633" s="573"/>
    </row>
    <row r="13634" spans="3:6" ht="15" customHeight="1">
      <c r="C13634" s="53" t="s">
        <v>4537</v>
      </c>
      <c r="D13634" s="1" t="s">
        <v>13650</v>
      </c>
      <c r="E13634" s="573">
        <f ca="1">SUMIF('BKAS IDR'!$E$10:$E$44,$C13634,'BKAS IDR'!$N$10:$N$43)</f>
        <v>0</v>
      </c>
      <c r="F13634" s="573"/>
    </row>
    <row r="13635" spans="3:6" ht="15" customHeight="1">
      <c r="C13635" s="53" t="s">
        <v>4538</v>
      </c>
      <c r="D13635" s="1" t="s">
        <v>13651</v>
      </c>
      <c r="E13635" s="573">
        <f ca="1">SUMIF('BKAS IDR'!$E$10:$E$44,$C13635,'BKAS IDR'!$N$10:$N$43)</f>
        <v>0</v>
      </c>
      <c r="F13635" s="573"/>
    </row>
    <row r="13636" spans="3:6" ht="15" customHeight="1">
      <c r="C13636" s="53" t="s">
        <v>4539</v>
      </c>
      <c r="D13636" s="1" t="s">
        <v>13652</v>
      </c>
      <c r="E13636" s="573">
        <f ca="1">SUMIF('BKAS IDR'!$E$10:$E$44,$C13636,'BKAS IDR'!$N$10:$N$43)</f>
        <v>0</v>
      </c>
      <c r="F13636" s="573"/>
    </row>
    <row r="13637" spans="3:6" ht="15" customHeight="1">
      <c r="C13637" s="53" t="s">
        <v>4540</v>
      </c>
      <c r="D13637" s="1" t="s">
        <v>13653</v>
      </c>
      <c r="E13637" s="573">
        <f ca="1">SUMIF('BKAS IDR'!$E$10:$E$44,$C13637,'BKAS IDR'!$N$10:$N$43)</f>
        <v>0</v>
      </c>
      <c r="F13637" s="573"/>
    </row>
    <row r="13638" spans="3:6" ht="15" customHeight="1">
      <c r="C13638" s="53" t="s">
        <v>4541</v>
      </c>
      <c r="D13638" s="1" t="s">
        <v>13654</v>
      </c>
      <c r="E13638" s="573">
        <f ca="1">SUMIF('BKAS IDR'!$E$10:$E$44,$C13638,'BKAS IDR'!$N$10:$N$43)</f>
        <v>0</v>
      </c>
      <c r="F13638" s="573"/>
    </row>
    <row r="13639" spans="3:6" ht="15" customHeight="1">
      <c r="C13639" s="53" t="s">
        <v>4542</v>
      </c>
      <c r="D13639" s="1" t="s">
        <v>13655</v>
      </c>
      <c r="E13639" s="573">
        <f ca="1">SUMIF('BKAS IDR'!$E$10:$E$44,$C13639,'BKAS IDR'!$N$10:$N$43)</f>
        <v>0</v>
      </c>
      <c r="F13639" s="573"/>
    </row>
    <row r="13640" spans="3:6" ht="15" customHeight="1">
      <c r="C13640" s="53" t="s">
        <v>4543</v>
      </c>
      <c r="D13640" s="1" t="s">
        <v>13656</v>
      </c>
      <c r="E13640" s="573">
        <f ca="1">SUMIF('BKAS IDR'!$E$10:$E$44,$C13640,'BKAS IDR'!$N$10:$N$43)</f>
        <v>0</v>
      </c>
      <c r="F13640" s="573"/>
    </row>
    <row r="13641" spans="3:6" ht="15" customHeight="1">
      <c r="C13641" s="53" t="s">
        <v>4544</v>
      </c>
      <c r="D13641" s="1" t="s">
        <v>13657</v>
      </c>
      <c r="E13641" s="573">
        <f ca="1">SUMIF('BKAS IDR'!$E$10:$E$44,$C13641,'BKAS IDR'!$N$10:$N$43)</f>
        <v>0</v>
      </c>
      <c r="F13641" s="573"/>
    </row>
    <row r="13642" spans="3:6" ht="15" customHeight="1">
      <c r="C13642" s="53" t="s">
        <v>4545</v>
      </c>
      <c r="D13642" s="1" t="s">
        <v>13658</v>
      </c>
      <c r="E13642" s="573">
        <f ca="1">SUMIF('BKAS IDR'!$E$10:$E$44,$C13642,'BKAS IDR'!$N$10:$N$43)</f>
        <v>0</v>
      </c>
      <c r="F13642" s="573"/>
    </row>
    <row r="13643" spans="3:6" ht="15" customHeight="1">
      <c r="C13643" s="53" t="s">
        <v>4546</v>
      </c>
      <c r="D13643" s="1" t="s">
        <v>13659</v>
      </c>
      <c r="E13643" s="573">
        <f ca="1">SUMIF('BKAS IDR'!$E$10:$E$44,$C13643,'BKAS IDR'!$N$10:$N$43)</f>
        <v>0</v>
      </c>
      <c r="F13643" s="573"/>
    </row>
    <row r="13644" spans="3:6" ht="15" customHeight="1">
      <c r="C13644" s="53" t="s">
        <v>4547</v>
      </c>
      <c r="D13644" s="1" t="s">
        <v>13660</v>
      </c>
      <c r="E13644" s="573">
        <f ca="1">SUMIF('BKAS IDR'!$E$10:$E$44,$C13644,'BKAS IDR'!$N$10:$N$43)</f>
        <v>0</v>
      </c>
      <c r="F13644" s="573"/>
    </row>
    <row r="13645" spans="3:6" ht="15" customHeight="1">
      <c r="C13645" s="53" t="s">
        <v>4548</v>
      </c>
      <c r="D13645" s="1" t="s">
        <v>13661</v>
      </c>
      <c r="E13645" s="573">
        <f ca="1">SUMIF('BKAS IDR'!$E$10:$E$44,$C13645,'BKAS IDR'!$N$10:$N$43)</f>
        <v>0</v>
      </c>
      <c r="F13645" s="573"/>
    </row>
    <row r="13646" spans="3:6" ht="15" customHeight="1">
      <c r="C13646" s="53" t="s">
        <v>4549</v>
      </c>
      <c r="D13646" s="1" t="s">
        <v>13662</v>
      </c>
      <c r="E13646" s="573">
        <f ca="1">SUMIF('BKAS IDR'!$E$10:$E$44,$C13646,'BKAS IDR'!$N$10:$N$43)</f>
        <v>0</v>
      </c>
      <c r="F13646" s="573"/>
    </row>
    <row r="13647" spans="3:6" ht="15" customHeight="1">
      <c r="C13647" s="53" t="s">
        <v>4550</v>
      </c>
      <c r="D13647" s="1" t="s">
        <v>13663</v>
      </c>
      <c r="E13647" s="573">
        <f ca="1">SUMIF('BKAS IDR'!$E$10:$E$44,$C13647,'BKAS IDR'!$N$10:$N$43)</f>
        <v>0</v>
      </c>
      <c r="F13647" s="573"/>
    </row>
    <row r="13648" spans="3:6" ht="15" customHeight="1">
      <c r="C13648" s="53" t="s">
        <v>4551</v>
      </c>
      <c r="D13648" s="1" t="s">
        <v>13664</v>
      </c>
      <c r="E13648" s="573">
        <f ca="1">SUMIF('BKAS IDR'!$E$10:$E$44,$C13648,'BKAS IDR'!$N$10:$N$43)</f>
        <v>0</v>
      </c>
      <c r="F13648" s="573"/>
    </row>
    <row r="13649" spans="3:6" ht="15" customHeight="1">
      <c r="C13649" s="53" t="s">
        <v>4552</v>
      </c>
      <c r="D13649" s="1" t="s">
        <v>13665</v>
      </c>
      <c r="E13649" s="573">
        <f ca="1">SUMIF('BKAS IDR'!$E$10:$E$44,$C13649,'BKAS IDR'!$N$10:$N$43)</f>
        <v>0</v>
      </c>
      <c r="F13649" s="573"/>
    </row>
    <row r="13650" spans="3:6" ht="15" customHeight="1">
      <c r="C13650" s="53" t="s">
        <v>4553</v>
      </c>
      <c r="D13650" s="1" t="s">
        <v>13666</v>
      </c>
      <c r="E13650" s="573">
        <f ca="1">SUMIF('BKAS IDR'!$E$10:$E$44,$C13650,'BKAS IDR'!$N$10:$N$43)</f>
        <v>0</v>
      </c>
      <c r="F13650" s="573"/>
    </row>
    <row r="13651" spans="3:6" ht="15" customHeight="1">
      <c r="C13651" s="53" t="s">
        <v>4554</v>
      </c>
      <c r="D13651" s="1" t="s">
        <v>13667</v>
      </c>
      <c r="E13651" s="573">
        <f ca="1">SUMIF('BKAS IDR'!$E$10:$E$44,$C13651,'BKAS IDR'!$N$10:$N$43)</f>
        <v>0</v>
      </c>
      <c r="F13651" s="573"/>
    </row>
    <row r="13652" spans="3:6" ht="15" customHeight="1">
      <c r="C13652" s="53" t="s">
        <v>4555</v>
      </c>
      <c r="D13652" s="1" t="s">
        <v>13668</v>
      </c>
      <c r="E13652" s="573">
        <f ca="1">SUMIF('BKAS IDR'!$E$10:$E$44,$C13652,'BKAS IDR'!$N$10:$N$43)</f>
        <v>0</v>
      </c>
      <c r="F13652" s="573"/>
    </row>
    <row r="13653" spans="3:6" ht="15" customHeight="1">
      <c r="C13653" s="53" t="s">
        <v>4556</v>
      </c>
      <c r="D13653" s="1" t="s">
        <v>13669</v>
      </c>
      <c r="E13653" s="573">
        <f ca="1">SUMIF('BKAS IDR'!$E$10:$E$44,$C13653,'BKAS IDR'!$N$10:$N$43)</f>
        <v>0</v>
      </c>
      <c r="F13653" s="573"/>
    </row>
    <row r="13654" spans="3:6" ht="15" customHeight="1">
      <c r="C13654" s="53" t="s">
        <v>4557</v>
      </c>
      <c r="D13654" s="1" t="s">
        <v>13670</v>
      </c>
      <c r="E13654" s="573">
        <f ca="1">SUMIF('BKAS IDR'!$E$10:$E$44,$C13654,'BKAS IDR'!$N$10:$N$43)</f>
        <v>0</v>
      </c>
      <c r="F13654" s="573"/>
    </row>
    <row r="13655" spans="3:6" ht="15" customHeight="1">
      <c r="C13655" s="53" t="s">
        <v>4558</v>
      </c>
      <c r="D13655" s="1" t="s">
        <v>13671</v>
      </c>
      <c r="E13655" s="573">
        <f ca="1">SUMIF('BKAS IDR'!$E$10:$E$44,$C13655,'BKAS IDR'!$N$10:$N$43)</f>
        <v>0</v>
      </c>
      <c r="F13655" s="573"/>
    </row>
    <row r="13656" spans="3:6" ht="15" customHeight="1">
      <c r="C13656" s="53" t="s">
        <v>4559</v>
      </c>
      <c r="D13656" s="1" t="s">
        <v>13672</v>
      </c>
      <c r="E13656" s="573">
        <f ca="1">SUMIF('BKAS IDR'!$E$10:$E$44,$C13656,'BKAS IDR'!$N$10:$N$43)</f>
        <v>0</v>
      </c>
      <c r="F13656" s="573"/>
    </row>
    <row r="13657" spans="3:6" ht="15" customHeight="1">
      <c r="C13657" s="53" t="s">
        <v>4560</v>
      </c>
      <c r="D13657" s="1" t="s">
        <v>13673</v>
      </c>
      <c r="E13657" s="573">
        <f ca="1">SUMIF('BKAS IDR'!$E$10:$E$44,$C13657,'BKAS IDR'!$N$10:$N$43)</f>
        <v>0</v>
      </c>
      <c r="F13657" s="573"/>
    </row>
    <row r="13658" spans="3:6" ht="15" customHeight="1">
      <c r="C13658" s="53" t="s">
        <v>4561</v>
      </c>
      <c r="D13658" s="1" t="s">
        <v>13674</v>
      </c>
      <c r="E13658" s="573">
        <f ca="1">SUMIF('BKAS IDR'!$E$10:$E$44,$C13658,'BKAS IDR'!$N$10:$N$43)</f>
        <v>0</v>
      </c>
      <c r="F13658" s="573"/>
    </row>
    <row r="13659" spans="3:6" ht="15" customHeight="1">
      <c r="C13659" s="53" t="s">
        <v>4562</v>
      </c>
      <c r="D13659" s="1" t="s">
        <v>13675</v>
      </c>
      <c r="E13659" s="573">
        <f ca="1">SUMIF('BKAS IDR'!$E$10:$E$44,$C13659,'BKAS IDR'!$N$10:$N$43)</f>
        <v>0</v>
      </c>
      <c r="F13659" s="573"/>
    </row>
    <row r="13660" spans="3:6" ht="15" customHeight="1">
      <c r="C13660" s="53" t="s">
        <v>4563</v>
      </c>
      <c r="D13660" s="1" t="s">
        <v>13676</v>
      </c>
      <c r="E13660" s="573">
        <f ca="1">SUMIF('BKAS IDR'!$E$10:$E$44,$C13660,'BKAS IDR'!$N$10:$N$43)</f>
        <v>0</v>
      </c>
      <c r="F13660" s="573"/>
    </row>
    <row r="13661" spans="3:6" ht="15" customHeight="1">
      <c r="C13661" s="53" t="s">
        <v>4564</v>
      </c>
      <c r="D13661" s="1" t="s">
        <v>13677</v>
      </c>
      <c r="E13661" s="573">
        <f ca="1">SUMIF('BKAS IDR'!$E$10:$E$44,$C13661,'BKAS IDR'!$N$10:$N$43)</f>
        <v>0</v>
      </c>
      <c r="F13661" s="573"/>
    </row>
    <row r="13662" spans="3:6" ht="15" customHeight="1">
      <c r="C13662" s="53" t="s">
        <v>4565</v>
      </c>
      <c r="D13662" s="1" t="s">
        <v>13678</v>
      </c>
      <c r="E13662" s="573">
        <f ca="1">SUMIF('BKAS IDR'!$E$10:$E$44,$C13662,'BKAS IDR'!$N$10:$N$43)</f>
        <v>0</v>
      </c>
      <c r="F13662" s="573"/>
    </row>
    <row r="13663" spans="3:6" ht="15" customHeight="1">
      <c r="C13663" s="53" t="s">
        <v>4566</v>
      </c>
      <c r="D13663" s="1" t="s">
        <v>13679</v>
      </c>
      <c r="E13663" s="573">
        <f ca="1">SUMIF('BKAS IDR'!$E$10:$E$44,$C13663,'BKAS IDR'!$N$10:$N$43)</f>
        <v>0</v>
      </c>
      <c r="F13663" s="573"/>
    </row>
    <row r="13664" spans="3:6" ht="15" customHeight="1">
      <c r="C13664" s="53" t="s">
        <v>4567</v>
      </c>
      <c r="D13664" s="1" t="s">
        <v>13679</v>
      </c>
      <c r="E13664" s="573">
        <f ca="1">SUMIF('BKAS IDR'!$E$10:$E$44,$C13664,'BKAS IDR'!$N$10:$N$43)</f>
        <v>0</v>
      </c>
      <c r="F13664" s="573"/>
    </row>
    <row r="13665" spans="3:6" ht="15" customHeight="1">
      <c r="C13665" s="53" t="s">
        <v>4568</v>
      </c>
      <c r="D13665" s="1" t="s">
        <v>13680</v>
      </c>
      <c r="E13665" s="573">
        <f ca="1">SUMIF('BKAS IDR'!$E$10:$E$44,$C13665,'BKAS IDR'!$N$10:$N$43)</f>
        <v>0</v>
      </c>
      <c r="F13665" s="573"/>
    </row>
    <row r="13666" spans="3:6" ht="15" customHeight="1">
      <c r="C13666" s="53" t="s">
        <v>4569</v>
      </c>
      <c r="D13666" s="1" t="s">
        <v>13681</v>
      </c>
      <c r="E13666" s="573">
        <f ca="1">SUMIF('BKAS IDR'!$E$10:$E$44,$C13666,'BKAS IDR'!$N$10:$N$43)</f>
        <v>0</v>
      </c>
      <c r="F13666" s="573"/>
    </row>
    <row r="13667" spans="3:6" ht="15" customHeight="1">
      <c r="C13667" s="53" t="s">
        <v>4570</v>
      </c>
      <c r="D13667" s="1" t="s">
        <v>13682</v>
      </c>
      <c r="E13667" s="573">
        <f ca="1">SUMIF('BKAS IDR'!$E$10:$E$44,$C13667,'BKAS IDR'!$N$10:$N$43)</f>
        <v>0</v>
      </c>
      <c r="F13667" s="573"/>
    </row>
    <row r="13668" spans="3:6" ht="15" customHeight="1">
      <c r="C13668" s="53" t="s">
        <v>4571</v>
      </c>
      <c r="D13668" s="1" t="s">
        <v>13683</v>
      </c>
      <c r="E13668" s="573">
        <f ca="1">SUMIF('BKAS IDR'!$E$10:$E$44,$C13668,'BKAS IDR'!$N$10:$N$43)</f>
        <v>0</v>
      </c>
      <c r="F13668" s="573"/>
    </row>
    <row r="13669" spans="3:6" ht="15" customHeight="1">
      <c r="C13669" s="53" t="s">
        <v>4572</v>
      </c>
      <c r="D13669" s="1" t="s">
        <v>13684</v>
      </c>
      <c r="E13669" s="573">
        <f ca="1">SUMIF('BKAS IDR'!$E$10:$E$44,$C13669,'BKAS IDR'!$N$10:$N$43)</f>
        <v>0</v>
      </c>
      <c r="F13669" s="573"/>
    </row>
    <row r="13670" spans="3:6" ht="15" customHeight="1">
      <c r="C13670" s="53" t="s">
        <v>4573</v>
      </c>
      <c r="D13670" s="1" t="s">
        <v>13685</v>
      </c>
      <c r="E13670" s="573">
        <f ca="1">SUMIF('BKAS IDR'!$E$10:$E$44,$C13670,'BKAS IDR'!$N$10:$N$43)</f>
        <v>0</v>
      </c>
      <c r="F13670" s="573"/>
    </row>
    <row r="13671" spans="3:6" ht="15" customHeight="1">
      <c r="C13671" s="53" t="s">
        <v>4574</v>
      </c>
      <c r="D13671" s="1" t="s">
        <v>13686</v>
      </c>
      <c r="E13671" s="573">
        <f ca="1">SUMIF('BKAS IDR'!$E$10:$E$44,$C13671,'BKAS IDR'!$N$10:$N$43)</f>
        <v>0</v>
      </c>
      <c r="F13671" s="573"/>
    </row>
    <row r="13672" spans="3:6" ht="15" customHeight="1">
      <c r="C13672" s="53" t="s">
        <v>4575</v>
      </c>
      <c r="D13672" s="1" t="s">
        <v>13686</v>
      </c>
      <c r="E13672" s="573">
        <f ca="1">SUMIF('BKAS IDR'!$E$10:$E$44,$C13672,'BKAS IDR'!$N$10:$N$43)</f>
        <v>0</v>
      </c>
      <c r="F13672" s="573"/>
    </row>
    <row r="13673" spans="3:6" ht="15" customHeight="1">
      <c r="C13673" s="53" t="s">
        <v>4576</v>
      </c>
      <c r="D13673" s="1" t="s">
        <v>13686</v>
      </c>
      <c r="E13673" s="573">
        <f ca="1">SUMIF('BKAS IDR'!$E$10:$E$44,$C13673,'BKAS IDR'!$N$10:$N$43)</f>
        <v>0</v>
      </c>
      <c r="F13673" s="573"/>
    </row>
    <row r="13674" spans="3:6" ht="15" customHeight="1">
      <c r="C13674" s="53" t="s">
        <v>4577</v>
      </c>
      <c r="D13674" s="1" t="s">
        <v>13686</v>
      </c>
      <c r="E13674" s="573">
        <f ca="1">SUMIF('BKAS IDR'!$E$10:$E$44,$C13674,'BKAS IDR'!$N$10:$N$43)</f>
        <v>0</v>
      </c>
      <c r="F13674" s="573"/>
    </row>
    <row r="13675" spans="3:6" ht="15" customHeight="1">
      <c r="C13675" s="53" t="s">
        <v>4578</v>
      </c>
      <c r="D13675" s="1" t="s">
        <v>13687</v>
      </c>
      <c r="E13675" s="573">
        <f ca="1">SUMIF('BKAS IDR'!$E$10:$E$44,$C13675,'BKAS IDR'!$N$10:$N$43)</f>
        <v>0</v>
      </c>
      <c r="F13675" s="573"/>
    </row>
    <row r="13676" spans="3:6" ht="15" customHeight="1">
      <c r="C13676" s="53" t="s">
        <v>4579</v>
      </c>
      <c r="D13676" s="1" t="s">
        <v>13688</v>
      </c>
      <c r="E13676" s="573">
        <f ca="1">SUMIF('BKAS IDR'!$E$10:$E$44,$C13676,'BKAS IDR'!$N$10:$N$43)</f>
        <v>0</v>
      </c>
      <c r="F13676" s="573"/>
    </row>
    <row r="13677" spans="3:6" ht="15" customHeight="1">
      <c r="C13677" s="53" t="s">
        <v>4580</v>
      </c>
      <c r="D13677" s="1" t="s">
        <v>13689</v>
      </c>
      <c r="E13677" s="573">
        <f ca="1">SUMIF('BKAS IDR'!$E$10:$E$44,$C13677,'BKAS IDR'!$N$10:$N$43)</f>
        <v>0</v>
      </c>
      <c r="F13677" s="573"/>
    </row>
    <row r="13678" spans="3:6" ht="15" customHeight="1">
      <c r="C13678" s="53" t="s">
        <v>4581</v>
      </c>
      <c r="D13678" s="1" t="s">
        <v>13690</v>
      </c>
      <c r="E13678" s="573">
        <f ca="1">SUMIF('BKAS IDR'!$E$10:$E$44,$C13678,'BKAS IDR'!$N$10:$N$43)</f>
        <v>0</v>
      </c>
      <c r="F13678" s="573"/>
    </row>
    <row r="13679" spans="3:6" ht="15" customHeight="1">
      <c r="C13679" s="53" t="s">
        <v>4582</v>
      </c>
      <c r="D13679" s="1" t="s">
        <v>13691</v>
      </c>
      <c r="E13679" s="573">
        <f ca="1">SUMIF('BKAS IDR'!$E$10:$E$44,$C13679,'BKAS IDR'!$N$10:$N$43)</f>
        <v>0</v>
      </c>
      <c r="F13679" s="573"/>
    </row>
    <row r="13680" spans="3:6" ht="15" customHeight="1">
      <c r="C13680" s="53" t="s">
        <v>4583</v>
      </c>
      <c r="D13680" s="1" t="s">
        <v>13692</v>
      </c>
      <c r="E13680" s="573">
        <f ca="1">SUMIF('BKAS IDR'!$E$10:$E$44,$C13680,'BKAS IDR'!$N$10:$N$43)</f>
        <v>0</v>
      </c>
      <c r="F13680" s="573"/>
    </row>
    <row r="13681" spans="3:6" ht="15" customHeight="1">
      <c r="C13681" s="53" t="s">
        <v>4584</v>
      </c>
      <c r="D13681" s="1" t="s">
        <v>13693</v>
      </c>
      <c r="E13681" s="573">
        <f ca="1">SUMIF('BKAS IDR'!$E$10:$E$44,$C13681,'BKAS IDR'!$N$10:$N$43)</f>
        <v>0</v>
      </c>
      <c r="F13681" s="573"/>
    </row>
    <row r="13682" spans="3:6" ht="15" customHeight="1">
      <c r="C13682" s="53" t="s">
        <v>4585</v>
      </c>
      <c r="D13682" s="1" t="s">
        <v>13694</v>
      </c>
      <c r="E13682" s="573">
        <f ca="1">SUMIF('BKAS IDR'!$E$10:$E$44,$C13682,'BKAS IDR'!$N$10:$N$43)</f>
        <v>0</v>
      </c>
      <c r="F13682" s="573"/>
    </row>
    <row r="13683" spans="3:6" ht="15" customHeight="1">
      <c r="C13683" s="53" t="s">
        <v>4586</v>
      </c>
      <c r="D13683" s="1" t="s">
        <v>13695</v>
      </c>
      <c r="E13683" s="573">
        <f ca="1">SUMIF('BKAS IDR'!$E$10:$E$44,$C13683,'BKAS IDR'!$N$10:$N$43)</f>
        <v>0</v>
      </c>
      <c r="F13683" s="573"/>
    </row>
    <row r="13684" spans="3:6" ht="15" customHeight="1">
      <c r="C13684" s="53" t="s">
        <v>4587</v>
      </c>
      <c r="D13684" s="1" t="s">
        <v>13696</v>
      </c>
      <c r="E13684" s="573">
        <f ca="1">SUMIF('BKAS IDR'!$E$10:$E$44,$C13684,'BKAS IDR'!$N$10:$N$43)</f>
        <v>0</v>
      </c>
      <c r="F13684" s="573"/>
    </row>
    <row r="13685" spans="3:6" ht="15" customHeight="1">
      <c r="C13685" s="53" t="s">
        <v>4588</v>
      </c>
      <c r="D13685" s="1" t="s">
        <v>13697</v>
      </c>
      <c r="E13685" s="573">
        <f ca="1">SUMIF('BKAS IDR'!$E$10:$E$44,$C13685,'BKAS IDR'!$N$10:$N$43)</f>
        <v>0</v>
      </c>
      <c r="F13685" s="573"/>
    </row>
    <row r="13686" spans="3:6" ht="15" customHeight="1">
      <c r="C13686" s="53" t="s">
        <v>4589</v>
      </c>
      <c r="D13686" s="1" t="s">
        <v>13698</v>
      </c>
      <c r="E13686" s="573">
        <f ca="1">SUMIF('BKAS IDR'!$E$10:$E$44,$C13686,'BKAS IDR'!$N$10:$N$43)</f>
        <v>0</v>
      </c>
      <c r="F13686" s="573"/>
    </row>
    <row r="13687" spans="3:6" ht="15" customHeight="1">
      <c r="C13687" s="53" t="s">
        <v>4590</v>
      </c>
      <c r="D13687" s="1" t="s">
        <v>13699</v>
      </c>
      <c r="E13687" s="573">
        <f ca="1">SUMIF('BKAS IDR'!$E$10:$E$44,$C13687,'BKAS IDR'!$N$10:$N$43)</f>
        <v>0</v>
      </c>
      <c r="F13687" s="573"/>
    </row>
    <row r="13688" spans="3:6" ht="15" customHeight="1">
      <c r="C13688" s="53" t="s">
        <v>4591</v>
      </c>
      <c r="D13688" s="1" t="s">
        <v>13700</v>
      </c>
      <c r="E13688" s="573">
        <f ca="1">SUMIF('BKAS IDR'!$E$10:$E$44,$C13688,'BKAS IDR'!$N$10:$N$43)</f>
        <v>0</v>
      </c>
      <c r="F13688" s="573"/>
    </row>
    <row r="13689" spans="3:6" ht="15" customHeight="1">
      <c r="C13689" s="53" t="s">
        <v>4592</v>
      </c>
      <c r="D13689" s="1" t="s">
        <v>13701</v>
      </c>
      <c r="E13689" s="573">
        <f ca="1">SUMIF('BKAS IDR'!$E$10:$E$44,$C13689,'BKAS IDR'!$N$10:$N$43)</f>
        <v>0</v>
      </c>
      <c r="F13689" s="573"/>
    </row>
    <row r="13690" spans="3:6" ht="15" customHeight="1">
      <c r="C13690" s="53" t="s">
        <v>4593</v>
      </c>
      <c r="D13690" s="1" t="s">
        <v>13702</v>
      </c>
      <c r="E13690" s="573">
        <f ca="1">SUMIF('BKAS IDR'!$E$10:$E$44,$C13690,'BKAS IDR'!$N$10:$N$43)</f>
        <v>0</v>
      </c>
      <c r="F13690" s="573"/>
    </row>
    <row r="13691" spans="3:6" ht="15" customHeight="1">
      <c r="C13691" s="53" t="s">
        <v>4594</v>
      </c>
      <c r="D13691" s="1" t="s">
        <v>13703</v>
      </c>
      <c r="E13691" s="573">
        <f ca="1">SUMIF('BKAS IDR'!$E$10:$E$44,$C13691,'BKAS IDR'!$N$10:$N$43)</f>
        <v>0</v>
      </c>
      <c r="F13691" s="573"/>
    </row>
    <row r="13692" spans="3:6" ht="15" customHeight="1">
      <c r="C13692" s="53" t="s">
        <v>4595</v>
      </c>
      <c r="D13692" s="1" t="s">
        <v>13704</v>
      </c>
      <c r="E13692" s="573">
        <f ca="1">SUMIF('BKAS IDR'!$E$10:$E$44,$C13692,'BKAS IDR'!$N$10:$N$43)</f>
        <v>0</v>
      </c>
      <c r="F13692" s="573"/>
    </row>
    <row r="13693" spans="3:6" ht="15" customHeight="1">
      <c r="C13693" s="53" t="s">
        <v>4596</v>
      </c>
      <c r="D13693" s="1" t="s">
        <v>13705</v>
      </c>
      <c r="E13693" s="573">
        <f ca="1">SUMIF('BKAS IDR'!$E$10:$E$44,$C13693,'BKAS IDR'!$N$10:$N$43)</f>
        <v>0</v>
      </c>
      <c r="F13693" s="573"/>
    </row>
    <row r="13694" spans="3:6" ht="15" customHeight="1">
      <c r="C13694" s="53" t="s">
        <v>4597</v>
      </c>
      <c r="D13694" s="1" t="s">
        <v>13706</v>
      </c>
      <c r="E13694" s="573">
        <f ca="1">SUMIF('BKAS IDR'!$E$10:$E$44,$C13694,'BKAS IDR'!$N$10:$N$43)</f>
        <v>0</v>
      </c>
      <c r="F13694" s="573"/>
    </row>
    <row r="13695" spans="3:6" ht="15" customHeight="1">
      <c r="C13695" s="53" t="s">
        <v>4598</v>
      </c>
      <c r="D13695" s="1" t="s">
        <v>13707</v>
      </c>
      <c r="E13695" s="573">
        <f ca="1">SUMIF('BKAS IDR'!$E$10:$E$44,$C13695,'BKAS IDR'!$N$10:$N$43)</f>
        <v>0</v>
      </c>
      <c r="F13695" s="573"/>
    </row>
    <row r="13696" spans="3:6" ht="15" customHeight="1">
      <c r="C13696" s="53" t="s">
        <v>4599</v>
      </c>
      <c r="D13696" s="1" t="s">
        <v>13708</v>
      </c>
      <c r="E13696" s="573">
        <f ca="1">SUMIF('BKAS IDR'!$E$10:$E$44,$C13696,'BKAS IDR'!$N$10:$N$43)</f>
        <v>0</v>
      </c>
      <c r="F13696" s="573"/>
    </row>
    <row r="13697" spans="3:6" ht="15" customHeight="1">
      <c r="C13697" s="53" t="s">
        <v>4600</v>
      </c>
      <c r="D13697" s="1" t="s">
        <v>13709</v>
      </c>
      <c r="E13697" s="573">
        <f ca="1">SUMIF('BKAS IDR'!$E$10:$E$44,$C13697,'BKAS IDR'!$N$10:$N$43)</f>
        <v>0</v>
      </c>
      <c r="F13697" s="573"/>
    </row>
    <row r="13698" spans="3:6" ht="15" customHeight="1">
      <c r="C13698" s="53" t="s">
        <v>4601</v>
      </c>
      <c r="D13698" s="1" t="s">
        <v>13710</v>
      </c>
      <c r="E13698" s="573">
        <f ca="1">SUMIF('BKAS IDR'!$E$10:$E$44,$C13698,'BKAS IDR'!$N$10:$N$43)</f>
        <v>0</v>
      </c>
      <c r="F13698" s="573"/>
    </row>
    <row r="13699" spans="3:6" ht="15" customHeight="1">
      <c r="C13699" s="53" t="s">
        <v>4602</v>
      </c>
      <c r="D13699" s="1" t="s">
        <v>13711</v>
      </c>
      <c r="E13699" s="573">
        <f ca="1">SUMIF('BKAS IDR'!$E$10:$E$44,$C13699,'BKAS IDR'!$N$10:$N$43)</f>
        <v>0</v>
      </c>
      <c r="F13699" s="573"/>
    </row>
    <row r="13700" spans="3:6" ht="15" customHeight="1">
      <c r="C13700" s="53" t="s">
        <v>4603</v>
      </c>
      <c r="D13700" s="1" t="s">
        <v>13712</v>
      </c>
      <c r="E13700" s="573">
        <f ca="1">SUMIF('BKAS IDR'!$E$10:$E$44,$C13700,'BKAS IDR'!$N$10:$N$43)</f>
        <v>0</v>
      </c>
      <c r="F13700" s="573"/>
    </row>
    <row r="13701" spans="3:6" ht="15" customHeight="1">
      <c r="C13701" s="53" t="s">
        <v>4604</v>
      </c>
      <c r="D13701" s="1" t="s">
        <v>13713</v>
      </c>
      <c r="E13701" s="573">
        <f ca="1">SUMIF('BKAS IDR'!$E$10:$E$44,$C13701,'BKAS IDR'!$N$10:$N$43)</f>
        <v>0</v>
      </c>
      <c r="F13701" s="573"/>
    </row>
    <row r="13702" spans="3:6" ht="15" customHeight="1">
      <c r="C13702" s="53" t="s">
        <v>4605</v>
      </c>
      <c r="D13702" s="1" t="s">
        <v>13714</v>
      </c>
      <c r="E13702" s="573">
        <f ca="1">SUMIF('BKAS IDR'!$E$10:$E$44,$C13702,'BKAS IDR'!$N$10:$N$43)</f>
        <v>0</v>
      </c>
      <c r="F13702" s="573"/>
    </row>
    <row r="13703" spans="3:6" ht="15" customHeight="1">
      <c r="C13703" s="53" t="s">
        <v>4606</v>
      </c>
      <c r="D13703" s="1" t="s">
        <v>13715</v>
      </c>
      <c r="E13703" s="573">
        <f ca="1">SUMIF('BKAS IDR'!$E$10:$E$44,$C13703,'BKAS IDR'!$N$10:$N$43)</f>
        <v>0</v>
      </c>
      <c r="F13703" s="573"/>
    </row>
    <row r="13704" spans="3:6" ht="15" customHeight="1">
      <c r="C13704" s="53" t="s">
        <v>4607</v>
      </c>
      <c r="D13704" s="1" t="s">
        <v>13716</v>
      </c>
      <c r="E13704" s="573">
        <f ca="1">SUMIF('BKAS IDR'!$E$10:$E$44,$C13704,'BKAS IDR'!$N$10:$N$43)</f>
        <v>0</v>
      </c>
      <c r="F13704" s="573"/>
    </row>
    <row r="13705" spans="3:6" ht="15" customHeight="1">
      <c r="C13705" s="53" t="s">
        <v>4608</v>
      </c>
      <c r="D13705" s="1" t="s">
        <v>13717</v>
      </c>
      <c r="E13705" s="573">
        <f ca="1">SUMIF('BKAS IDR'!$E$10:$E$44,$C13705,'BKAS IDR'!$N$10:$N$43)</f>
        <v>0</v>
      </c>
      <c r="F13705" s="573"/>
    </row>
    <row r="13706" spans="3:6" ht="15" customHeight="1">
      <c r="C13706" s="53" t="s">
        <v>4609</v>
      </c>
      <c r="D13706" s="1" t="s">
        <v>13718</v>
      </c>
      <c r="E13706" s="573">
        <f ca="1">SUMIF('BKAS IDR'!$E$10:$E$44,$C13706,'BKAS IDR'!$N$10:$N$43)</f>
        <v>0</v>
      </c>
      <c r="F13706" s="573"/>
    </row>
    <row r="13707" spans="3:6" ht="15" customHeight="1">
      <c r="C13707" s="53" t="s">
        <v>4610</v>
      </c>
      <c r="D13707" s="1" t="s">
        <v>13719</v>
      </c>
      <c r="E13707" s="573">
        <f ca="1">SUMIF('BKAS IDR'!$E$10:$E$44,$C13707,'BKAS IDR'!$N$10:$N$43)</f>
        <v>0</v>
      </c>
      <c r="F13707" s="573"/>
    </row>
    <row r="13708" spans="3:6" ht="15" customHeight="1">
      <c r="C13708" s="53" t="s">
        <v>4611</v>
      </c>
      <c r="D13708" s="1" t="s">
        <v>13720</v>
      </c>
      <c r="E13708" s="573">
        <f ca="1">SUMIF('BKAS IDR'!$E$10:$E$44,$C13708,'BKAS IDR'!$N$10:$N$43)</f>
        <v>0</v>
      </c>
      <c r="F13708" s="573"/>
    </row>
    <row r="13709" spans="3:6" ht="15" customHeight="1">
      <c r="C13709" s="53" t="s">
        <v>4612</v>
      </c>
      <c r="D13709" s="1" t="s">
        <v>13721</v>
      </c>
      <c r="E13709" s="573">
        <f ca="1">SUMIF('BKAS IDR'!$E$10:$E$44,$C13709,'BKAS IDR'!$N$10:$N$43)</f>
        <v>0</v>
      </c>
      <c r="F13709" s="573"/>
    </row>
    <row r="13710" spans="3:6" ht="15" customHeight="1">
      <c r="C13710" s="53" t="s">
        <v>4613</v>
      </c>
      <c r="D13710" s="1" t="s">
        <v>13719</v>
      </c>
      <c r="E13710" s="573">
        <f ca="1">SUMIF('BKAS IDR'!$E$10:$E$44,$C13710,'BKAS IDR'!$N$10:$N$43)</f>
        <v>0</v>
      </c>
      <c r="F13710" s="573"/>
    </row>
    <row r="13711" spans="3:6" ht="15" customHeight="1">
      <c r="C13711" s="53" t="s">
        <v>4614</v>
      </c>
      <c r="D13711" s="1" t="s">
        <v>13722</v>
      </c>
      <c r="E13711" s="573">
        <f ca="1">SUMIF('BKAS IDR'!$E$10:$E$44,$C13711,'BKAS IDR'!$N$10:$N$43)</f>
        <v>0</v>
      </c>
      <c r="F13711" s="573"/>
    </row>
    <row r="13712" spans="3:6" ht="15" customHeight="1">
      <c r="C13712" s="53" t="s">
        <v>4615</v>
      </c>
      <c r="D13712" s="1" t="s">
        <v>13723</v>
      </c>
      <c r="E13712" s="573">
        <f ca="1">SUMIF('BKAS IDR'!$E$10:$E$44,$C13712,'BKAS IDR'!$N$10:$N$43)</f>
        <v>0</v>
      </c>
      <c r="F13712" s="573"/>
    </row>
    <row r="13713" spans="3:6" ht="15" customHeight="1">
      <c r="C13713" s="53" t="s">
        <v>4616</v>
      </c>
      <c r="D13713" s="1" t="s">
        <v>13724</v>
      </c>
      <c r="E13713" s="573">
        <f ca="1">SUMIF('BKAS IDR'!$E$10:$E$44,$C13713,'BKAS IDR'!$N$10:$N$43)</f>
        <v>0</v>
      </c>
      <c r="F13713" s="573"/>
    </row>
    <row r="13714" spans="3:6" ht="15" customHeight="1">
      <c r="C13714" s="53" t="s">
        <v>4617</v>
      </c>
      <c r="D13714" s="1" t="s">
        <v>13725</v>
      </c>
      <c r="E13714" s="573">
        <f ca="1">SUMIF('BKAS IDR'!$E$10:$E$44,$C13714,'BKAS IDR'!$N$10:$N$43)</f>
        <v>0</v>
      </c>
      <c r="F13714" s="573"/>
    </row>
    <row r="13715" spans="3:6" ht="15" customHeight="1">
      <c r="C13715" s="53" t="s">
        <v>4618</v>
      </c>
      <c r="D13715" s="1" t="s">
        <v>13726</v>
      </c>
      <c r="E13715" s="573">
        <f ca="1">SUMIF('BKAS IDR'!$E$10:$E$44,$C13715,'BKAS IDR'!$N$10:$N$43)</f>
        <v>0</v>
      </c>
      <c r="F13715" s="573"/>
    </row>
    <row r="13716" spans="3:6" ht="15" customHeight="1">
      <c r="C13716" s="53" t="s">
        <v>4619</v>
      </c>
      <c r="D13716" s="1" t="s">
        <v>13727</v>
      </c>
      <c r="E13716" s="573">
        <f ca="1">SUMIF('BKAS IDR'!$E$10:$E$44,$C13716,'BKAS IDR'!$N$10:$N$43)</f>
        <v>0</v>
      </c>
      <c r="F13716" s="573"/>
    </row>
    <row r="13717" spans="3:6" ht="15" customHeight="1">
      <c r="C13717" s="53" t="s">
        <v>4620</v>
      </c>
      <c r="D13717" s="1" t="s">
        <v>13728</v>
      </c>
      <c r="E13717" s="573">
        <f ca="1">SUMIF('BKAS IDR'!$E$10:$E$44,$C13717,'BKAS IDR'!$N$10:$N$43)</f>
        <v>0</v>
      </c>
      <c r="F13717" s="573"/>
    </row>
    <row r="13718" spans="3:6" ht="15" customHeight="1">
      <c r="C13718" s="53" t="s">
        <v>4621</v>
      </c>
      <c r="D13718" s="1" t="s">
        <v>13729</v>
      </c>
      <c r="E13718" s="573">
        <f ca="1">SUMIF('BKAS IDR'!$E$10:$E$44,$C13718,'BKAS IDR'!$N$10:$N$43)</f>
        <v>0</v>
      </c>
      <c r="F13718" s="573"/>
    </row>
    <row r="13719" spans="3:6" ht="15" customHeight="1">
      <c r="C13719" s="53" t="s">
        <v>4622</v>
      </c>
      <c r="D13719" s="1" t="s">
        <v>13730</v>
      </c>
      <c r="E13719" s="573">
        <f ca="1">SUMIF('BKAS IDR'!$E$10:$E$44,$C13719,'BKAS IDR'!$N$10:$N$43)</f>
        <v>0</v>
      </c>
      <c r="F13719" s="573"/>
    </row>
    <row r="13720" spans="3:6" ht="15" customHeight="1">
      <c r="C13720" s="53" t="s">
        <v>4623</v>
      </c>
      <c r="D13720" s="1" t="s">
        <v>13731</v>
      </c>
      <c r="E13720" s="573">
        <f ca="1">SUMIF('BKAS IDR'!$E$10:$E$44,$C13720,'BKAS IDR'!$N$10:$N$43)</f>
        <v>0</v>
      </c>
      <c r="F13720" s="573"/>
    </row>
    <row r="13721" spans="3:6" ht="15" customHeight="1">
      <c r="C13721" s="53" t="s">
        <v>4624</v>
      </c>
      <c r="D13721" s="1" t="s">
        <v>13732</v>
      </c>
      <c r="E13721" s="573">
        <f ca="1">SUMIF('BKAS IDR'!$E$10:$E$44,$C13721,'BKAS IDR'!$N$10:$N$43)</f>
        <v>0</v>
      </c>
      <c r="F13721" s="573"/>
    </row>
    <row r="13722" spans="3:6" ht="15" customHeight="1">
      <c r="C13722" s="53" t="s">
        <v>4625</v>
      </c>
      <c r="D13722" s="1" t="s">
        <v>13733</v>
      </c>
      <c r="E13722" s="573">
        <f ca="1">SUMIF('BKAS IDR'!$E$10:$E$44,$C13722,'BKAS IDR'!$N$10:$N$43)</f>
        <v>0</v>
      </c>
      <c r="F13722" s="573"/>
    </row>
    <row r="13723" spans="3:6" ht="15" customHeight="1">
      <c r="C13723" s="53" t="s">
        <v>4626</v>
      </c>
      <c r="D13723" s="1" t="s">
        <v>13734</v>
      </c>
      <c r="E13723" s="573">
        <f ca="1">SUMIF('BKAS IDR'!$E$10:$E$44,$C13723,'BKAS IDR'!$N$10:$N$43)</f>
        <v>0</v>
      </c>
      <c r="F13723" s="573"/>
    </row>
    <row r="13724" spans="3:6" ht="15" customHeight="1">
      <c r="C13724" s="53" t="s">
        <v>4627</v>
      </c>
      <c r="D13724" s="1" t="s">
        <v>13735</v>
      </c>
      <c r="E13724" s="573">
        <f ca="1">SUMIF('BKAS IDR'!$E$10:$E$44,$C13724,'BKAS IDR'!$N$10:$N$43)</f>
        <v>0</v>
      </c>
      <c r="F13724" s="573"/>
    </row>
    <row r="13725" spans="3:6" ht="15" customHeight="1">
      <c r="C13725" s="53" t="s">
        <v>4628</v>
      </c>
      <c r="D13725" s="1" t="s">
        <v>13736</v>
      </c>
      <c r="E13725" s="573">
        <f ca="1">SUMIF('BKAS IDR'!$E$10:$E$44,$C13725,'BKAS IDR'!$N$10:$N$43)</f>
        <v>0</v>
      </c>
      <c r="F13725" s="573"/>
    </row>
    <row r="13726" spans="3:6" ht="15" customHeight="1">
      <c r="C13726" s="53" t="s">
        <v>4629</v>
      </c>
      <c r="D13726" s="1" t="s">
        <v>13737</v>
      </c>
      <c r="E13726" s="573">
        <f ca="1">SUMIF('BKAS IDR'!$E$10:$E$44,$C13726,'BKAS IDR'!$N$10:$N$43)</f>
        <v>0</v>
      </c>
      <c r="F13726" s="573"/>
    </row>
    <row r="13727" spans="3:6" ht="15" customHeight="1">
      <c r="C13727" s="53" t="s">
        <v>4630</v>
      </c>
      <c r="D13727" s="1" t="s">
        <v>13738</v>
      </c>
      <c r="E13727" s="573">
        <f ca="1">SUMIF('BKAS IDR'!$E$10:$E$44,$C13727,'BKAS IDR'!$N$10:$N$43)</f>
        <v>0</v>
      </c>
      <c r="F13727" s="573"/>
    </row>
    <row r="13728" spans="3:6" ht="15" customHeight="1">
      <c r="C13728" s="53" t="s">
        <v>4631</v>
      </c>
      <c r="D13728" s="1" t="s">
        <v>13739</v>
      </c>
      <c r="E13728" s="573">
        <f ca="1">SUMIF('BKAS IDR'!$E$10:$E$44,$C13728,'BKAS IDR'!$N$10:$N$43)</f>
        <v>0</v>
      </c>
      <c r="F13728" s="573"/>
    </row>
    <row r="13729" spans="3:6" ht="15" customHeight="1">
      <c r="C13729" s="53" t="s">
        <v>4632</v>
      </c>
      <c r="D13729" s="1" t="s">
        <v>13740</v>
      </c>
      <c r="E13729" s="573">
        <f ca="1">SUMIF('BKAS IDR'!$E$10:$E$44,$C13729,'BKAS IDR'!$N$10:$N$43)</f>
        <v>0</v>
      </c>
      <c r="F13729" s="573"/>
    </row>
    <row r="13730" spans="3:6" ht="15" customHeight="1">
      <c r="C13730" s="53" t="s">
        <v>4633</v>
      </c>
      <c r="D13730" s="1" t="s">
        <v>13741</v>
      </c>
      <c r="E13730" s="573">
        <f ca="1">SUMIF('BKAS IDR'!$E$10:$E$44,$C13730,'BKAS IDR'!$N$10:$N$43)</f>
        <v>0</v>
      </c>
      <c r="F13730" s="573"/>
    </row>
    <row r="13731" spans="3:6" ht="15" customHeight="1">
      <c r="C13731" s="53" t="s">
        <v>4634</v>
      </c>
      <c r="D13731" s="1" t="s">
        <v>13742</v>
      </c>
      <c r="E13731" s="573">
        <f ca="1">SUMIF('BKAS IDR'!$E$10:$E$44,$C13731,'BKAS IDR'!$N$10:$N$43)</f>
        <v>0</v>
      </c>
      <c r="F13731" s="573"/>
    </row>
    <row r="13732" spans="3:6" ht="15" customHeight="1">
      <c r="C13732" s="53" t="s">
        <v>4635</v>
      </c>
      <c r="D13732" s="1" t="s">
        <v>13743</v>
      </c>
      <c r="E13732" s="573">
        <f ca="1">SUMIF('BKAS IDR'!$E$10:$E$44,$C13732,'BKAS IDR'!$N$10:$N$43)</f>
        <v>0</v>
      </c>
      <c r="F13732" s="573"/>
    </row>
    <row r="13733" spans="3:6" ht="15" customHeight="1">
      <c r="C13733" s="53" t="s">
        <v>4636</v>
      </c>
      <c r="D13733" s="1" t="s">
        <v>13744</v>
      </c>
      <c r="E13733" s="573">
        <f ca="1">SUMIF('BKAS IDR'!$E$10:$E$44,$C13733,'BKAS IDR'!$N$10:$N$43)</f>
        <v>0</v>
      </c>
      <c r="F13733" s="573"/>
    </row>
    <row r="13734" spans="3:6" ht="15" customHeight="1">
      <c r="C13734" s="53" t="s">
        <v>4637</v>
      </c>
      <c r="D13734" s="1" t="s">
        <v>13745</v>
      </c>
      <c r="E13734" s="573">
        <f ca="1">SUMIF('BKAS IDR'!$E$10:$E$44,$C13734,'BKAS IDR'!$N$10:$N$43)</f>
        <v>0</v>
      </c>
      <c r="F13734" s="573"/>
    </row>
    <row r="13735" spans="3:6" ht="15" customHeight="1">
      <c r="C13735" s="53" t="s">
        <v>4638</v>
      </c>
      <c r="D13735" s="1" t="s">
        <v>13746</v>
      </c>
      <c r="E13735" s="573">
        <f ca="1">SUMIF('BKAS IDR'!$E$10:$E$44,$C13735,'BKAS IDR'!$N$10:$N$43)</f>
        <v>0</v>
      </c>
      <c r="F13735" s="573"/>
    </row>
    <row r="13736" spans="3:6" ht="15" customHeight="1">
      <c r="C13736" s="53" t="s">
        <v>4639</v>
      </c>
      <c r="D13736" s="1" t="s">
        <v>13747</v>
      </c>
      <c r="E13736" s="573">
        <f ca="1">SUMIF('BKAS IDR'!$E$10:$E$44,$C13736,'BKAS IDR'!$N$10:$N$43)</f>
        <v>0</v>
      </c>
      <c r="F13736" s="573"/>
    </row>
    <row r="13737" spans="3:6" ht="15" customHeight="1">
      <c r="C13737" s="53" t="s">
        <v>4640</v>
      </c>
      <c r="D13737" s="1" t="s">
        <v>13748</v>
      </c>
      <c r="E13737" s="573">
        <f ca="1">SUMIF('BKAS IDR'!$E$10:$E$44,$C13737,'BKAS IDR'!$N$10:$N$43)</f>
        <v>0</v>
      </c>
      <c r="F13737" s="573"/>
    </row>
    <row r="13738" spans="3:6" ht="15" customHeight="1">
      <c r="C13738" s="53" t="s">
        <v>4641</v>
      </c>
      <c r="D13738" s="1" t="s">
        <v>13749</v>
      </c>
      <c r="E13738" s="573">
        <f ca="1">SUMIF('BKAS IDR'!$E$10:$E$44,$C13738,'BKAS IDR'!$N$10:$N$43)</f>
        <v>0</v>
      </c>
      <c r="F13738" s="573"/>
    </row>
    <row r="13739" spans="3:6" ht="15" customHeight="1">
      <c r="C13739" s="53" t="s">
        <v>4642</v>
      </c>
      <c r="D13739" s="1" t="s">
        <v>13750</v>
      </c>
      <c r="E13739" s="573">
        <f ca="1">SUMIF('BKAS IDR'!$E$10:$E$44,$C13739,'BKAS IDR'!$N$10:$N$43)</f>
        <v>0</v>
      </c>
      <c r="F13739" s="573"/>
    </row>
    <row r="13740" spans="3:6" ht="15" customHeight="1">
      <c r="C13740" s="53" t="s">
        <v>4643</v>
      </c>
      <c r="D13740" s="1" t="s">
        <v>13751</v>
      </c>
      <c r="E13740" s="573">
        <f ca="1">SUMIF('BKAS IDR'!$E$10:$E$44,$C13740,'BKAS IDR'!$N$10:$N$43)</f>
        <v>0</v>
      </c>
      <c r="F13740" s="573"/>
    </row>
    <row r="13741" spans="3:6" ht="15" customHeight="1">
      <c r="C13741" s="53" t="s">
        <v>4644</v>
      </c>
      <c r="D13741" s="1" t="s">
        <v>13752</v>
      </c>
      <c r="E13741" s="573">
        <f ca="1">SUMIF('BKAS IDR'!$E$10:$E$44,$C13741,'BKAS IDR'!$N$10:$N$43)</f>
        <v>0</v>
      </c>
      <c r="F13741" s="573"/>
    </row>
    <row r="13742" spans="3:6" ht="15" customHeight="1">
      <c r="C13742" s="53" t="s">
        <v>4645</v>
      </c>
      <c r="D13742" s="1" t="s">
        <v>13753</v>
      </c>
      <c r="E13742" s="573">
        <f ca="1">SUMIF('BKAS IDR'!$E$10:$E$44,$C13742,'BKAS IDR'!$N$10:$N$43)</f>
        <v>0</v>
      </c>
      <c r="F13742" s="573"/>
    </row>
    <row r="13743" spans="3:6" ht="15" customHeight="1">
      <c r="C13743" s="53" t="s">
        <v>4646</v>
      </c>
      <c r="D13743" s="1" t="s">
        <v>13754</v>
      </c>
      <c r="E13743" s="573">
        <f ca="1">SUMIF('BKAS IDR'!$E$10:$E$44,$C13743,'BKAS IDR'!$N$10:$N$43)</f>
        <v>0</v>
      </c>
      <c r="F13743" s="573"/>
    </row>
    <row r="13744" spans="3:6" ht="15" customHeight="1">
      <c r="C13744" s="53" t="s">
        <v>4647</v>
      </c>
      <c r="D13744" s="1" t="s">
        <v>13755</v>
      </c>
      <c r="E13744" s="573">
        <f ca="1">SUMIF('BKAS IDR'!$E$10:$E$44,$C13744,'BKAS IDR'!$N$10:$N$43)</f>
        <v>0</v>
      </c>
      <c r="F13744" s="573"/>
    </row>
    <row r="13745" spans="3:6" ht="15" customHeight="1">
      <c r="C13745" s="53" t="s">
        <v>4648</v>
      </c>
      <c r="D13745" s="1" t="s">
        <v>13756</v>
      </c>
      <c r="E13745" s="573">
        <f ca="1">SUMIF('BKAS IDR'!$E$10:$E$44,$C13745,'BKAS IDR'!$N$10:$N$43)</f>
        <v>0</v>
      </c>
      <c r="F13745" s="573"/>
    </row>
    <row r="13746" spans="3:6" ht="15" customHeight="1">
      <c r="C13746" s="53" t="s">
        <v>4649</v>
      </c>
      <c r="D13746" s="1" t="s">
        <v>13757</v>
      </c>
      <c r="E13746" s="573">
        <f ca="1">SUMIF('BKAS IDR'!$E$10:$E$44,$C13746,'BKAS IDR'!$N$10:$N$43)</f>
        <v>0</v>
      </c>
      <c r="F13746" s="573"/>
    </row>
    <row r="13747" spans="3:6" ht="15" customHeight="1">
      <c r="C13747" s="53" t="s">
        <v>4650</v>
      </c>
      <c r="D13747" s="1" t="s">
        <v>13758</v>
      </c>
      <c r="E13747" s="573">
        <f ca="1">SUMIF('BKAS IDR'!$E$10:$E$44,$C13747,'BKAS IDR'!$N$10:$N$43)</f>
        <v>0</v>
      </c>
      <c r="F13747" s="573"/>
    </row>
    <row r="13748" spans="3:6" ht="15" customHeight="1">
      <c r="C13748" s="53" t="s">
        <v>4651</v>
      </c>
      <c r="D13748" s="1" t="s">
        <v>13759</v>
      </c>
      <c r="E13748" s="573">
        <f ca="1">SUMIF('BKAS IDR'!$E$10:$E$44,$C13748,'BKAS IDR'!$N$10:$N$43)</f>
        <v>0</v>
      </c>
      <c r="F13748" s="573"/>
    </row>
    <row r="13749" spans="3:6" ht="15" customHeight="1">
      <c r="C13749" s="53" t="s">
        <v>4652</v>
      </c>
      <c r="D13749" s="1" t="s">
        <v>13760</v>
      </c>
      <c r="E13749" s="573">
        <f ca="1">SUMIF('BKAS IDR'!$E$10:$E$44,$C13749,'BKAS IDR'!$N$10:$N$43)</f>
        <v>0</v>
      </c>
      <c r="F13749" s="573"/>
    </row>
    <row r="13750" spans="3:6" ht="15" customHeight="1">
      <c r="C13750" s="53" t="s">
        <v>4653</v>
      </c>
      <c r="D13750" s="1" t="s">
        <v>13761</v>
      </c>
      <c r="E13750" s="573">
        <f ca="1">SUMIF('BKAS IDR'!$E$10:$E$44,$C13750,'BKAS IDR'!$N$10:$N$43)</f>
        <v>0</v>
      </c>
      <c r="F13750" s="573"/>
    </row>
    <row r="13751" spans="3:6" ht="15" customHeight="1">
      <c r="C13751" s="53" t="s">
        <v>4654</v>
      </c>
      <c r="D13751" s="1" t="s">
        <v>13762</v>
      </c>
      <c r="E13751" s="573">
        <f ca="1">SUMIF('BKAS IDR'!$E$10:$E$44,$C13751,'BKAS IDR'!$N$10:$N$43)</f>
        <v>0</v>
      </c>
      <c r="F13751" s="573"/>
    </row>
    <row r="13752" spans="3:6" ht="15" customHeight="1">
      <c r="C13752" s="53" t="s">
        <v>4655</v>
      </c>
      <c r="D13752" s="1" t="s">
        <v>13763</v>
      </c>
      <c r="E13752" s="573">
        <f ca="1">SUMIF('BKAS IDR'!$E$10:$E$44,$C13752,'BKAS IDR'!$N$10:$N$43)</f>
        <v>0</v>
      </c>
      <c r="F13752" s="573"/>
    </row>
    <row r="13753" spans="3:6" ht="15" customHeight="1">
      <c r="C13753" s="53" t="s">
        <v>4656</v>
      </c>
      <c r="D13753" s="1" t="s">
        <v>13764</v>
      </c>
      <c r="E13753" s="573">
        <f ca="1">SUMIF('BKAS IDR'!$E$10:$E$44,$C13753,'BKAS IDR'!$N$10:$N$43)</f>
        <v>0</v>
      </c>
      <c r="F13753" s="573"/>
    </row>
    <row r="13754" spans="3:6" ht="15" customHeight="1">
      <c r="C13754" s="53" t="s">
        <v>4657</v>
      </c>
      <c r="D13754" s="1" t="s">
        <v>13765</v>
      </c>
      <c r="E13754" s="573">
        <f ca="1">SUMIF('BKAS IDR'!$E$10:$E$44,$C13754,'BKAS IDR'!$N$10:$N$43)</f>
        <v>0</v>
      </c>
      <c r="F13754" s="573"/>
    </row>
    <row r="13755" spans="3:6" ht="15" customHeight="1">
      <c r="C13755" s="53" t="s">
        <v>4658</v>
      </c>
      <c r="D13755" s="1" t="s">
        <v>13766</v>
      </c>
      <c r="E13755" s="573">
        <f ca="1">SUMIF('BKAS IDR'!$E$10:$E$44,$C13755,'BKAS IDR'!$N$10:$N$43)</f>
        <v>0</v>
      </c>
      <c r="F13755" s="573"/>
    </row>
    <row r="13756" spans="3:6" ht="15" customHeight="1">
      <c r="C13756" s="53" t="s">
        <v>4659</v>
      </c>
      <c r="D13756" s="1" t="s">
        <v>13767</v>
      </c>
      <c r="E13756" s="573">
        <f ca="1">SUMIF('BKAS IDR'!$E$10:$E$44,$C13756,'BKAS IDR'!$N$10:$N$43)</f>
        <v>0</v>
      </c>
      <c r="F13756" s="573"/>
    </row>
    <row r="13757" spans="3:6" ht="15" customHeight="1">
      <c r="C13757" s="53" t="s">
        <v>4660</v>
      </c>
      <c r="D13757" s="1" t="s">
        <v>13768</v>
      </c>
      <c r="E13757" s="573">
        <f ca="1">SUMIF('BKAS IDR'!$E$10:$E$44,$C13757,'BKAS IDR'!$N$10:$N$43)</f>
        <v>0</v>
      </c>
      <c r="F13757" s="573"/>
    </row>
    <row r="13758" spans="3:6" ht="15" customHeight="1">
      <c r="C13758" s="53" t="s">
        <v>4661</v>
      </c>
      <c r="D13758" s="1" t="s">
        <v>13769</v>
      </c>
      <c r="E13758" s="573">
        <f ca="1">SUMIF('BKAS IDR'!$E$10:$E$44,$C13758,'BKAS IDR'!$N$10:$N$43)</f>
        <v>0</v>
      </c>
      <c r="F13758" s="573"/>
    </row>
    <row r="13759" spans="3:6" ht="15" customHeight="1">
      <c r="C13759" s="53" t="s">
        <v>4662</v>
      </c>
      <c r="D13759" s="1" t="s">
        <v>13770</v>
      </c>
      <c r="E13759" s="573">
        <f ca="1">SUMIF('BKAS IDR'!$E$10:$E$44,$C13759,'BKAS IDR'!$N$10:$N$43)</f>
        <v>0</v>
      </c>
      <c r="F13759" s="573"/>
    </row>
    <row r="13760" spans="3:6" ht="15" customHeight="1">
      <c r="C13760" s="53" t="s">
        <v>4663</v>
      </c>
      <c r="D13760" s="1" t="s">
        <v>13771</v>
      </c>
      <c r="E13760" s="573">
        <f ca="1">SUMIF('BKAS IDR'!$E$10:$E$44,$C13760,'BKAS IDR'!$N$10:$N$43)</f>
        <v>0</v>
      </c>
      <c r="F13760" s="573"/>
    </row>
    <row r="13761" spans="3:6" ht="15" customHeight="1">
      <c r="C13761" s="53" t="s">
        <v>4664</v>
      </c>
      <c r="D13761" s="1" t="s">
        <v>13772</v>
      </c>
      <c r="E13761" s="573">
        <f ca="1">SUMIF('BKAS IDR'!$E$10:$E$44,$C13761,'BKAS IDR'!$N$10:$N$43)</f>
        <v>0</v>
      </c>
      <c r="F13761" s="573"/>
    </row>
    <row r="13762" spans="3:6" ht="15" customHeight="1">
      <c r="C13762" s="53" t="s">
        <v>4665</v>
      </c>
      <c r="D13762" s="1" t="s">
        <v>13773</v>
      </c>
      <c r="E13762" s="573">
        <f ca="1">SUMIF('BKAS IDR'!$E$10:$E$44,$C13762,'BKAS IDR'!$N$10:$N$43)</f>
        <v>0</v>
      </c>
      <c r="F13762" s="573"/>
    </row>
    <row r="13763" spans="3:6" ht="15" customHeight="1">
      <c r="C13763" s="53" t="s">
        <v>4666</v>
      </c>
      <c r="D13763" s="1" t="s">
        <v>13774</v>
      </c>
      <c r="E13763" s="573">
        <f ca="1">SUMIF('BKAS IDR'!$E$10:$E$44,$C13763,'BKAS IDR'!$N$10:$N$43)</f>
        <v>0</v>
      </c>
      <c r="F13763" s="573"/>
    </row>
    <row r="13764" spans="3:6" ht="15" customHeight="1">
      <c r="C13764" s="53" t="s">
        <v>4667</v>
      </c>
      <c r="D13764" s="1" t="s">
        <v>13775</v>
      </c>
      <c r="E13764" s="573">
        <f ca="1">SUMIF('BKAS IDR'!$E$10:$E$44,$C13764,'BKAS IDR'!$N$10:$N$43)</f>
        <v>0</v>
      </c>
      <c r="F13764" s="573"/>
    </row>
    <row r="13765" spans="3:6" ht="15" customHeight="1">
      <c r="C13765" s="53" t="s">
        <v>4668</v>
      </c>
      <c r="D13765" s="1" t="s">
        <v>13776</v>
      </c>
      <c r="E13765" s="573">
        <f ca="1">SUMIF('BKAS IDR'!$E$10:$E$44,$C13765,'BKAS IDR'!$N$10:$N$43)</f>
        <v>0</v>
      </c>
      <c r="F13765" s="573"/>
    </row>
    <row r="13766" spans="3:6" ht="15" customHeight="1">
      <c r="C13766" s="53" t="s">
        <v>4669</v>
      </c>
      <c r="D13766" s="1" t="s">
        <v>13777</v>
      </c>
      <c r="E13766" s="573">
        <f ca="1">SUMIF('BKAS IDR'!$E$10:$E$44,$C13766,'BKAS IDR'!$N$10:$N$43)</f>
        <v>0</v>
      </c>
      <c r="F13766" s="573"/>
    </row>
    <row r="13767" spans="3:6" ht="15" customHeight="1">
      <c r="C13767" s="53" t="s">
        <v>4670</v>
      </c>
      <c r="D13767" s="1" t="s">
        <v>13778</v>
      </c>
      <c r="E13767" s="573">
        <f ca="1">SUMIF('BKAS IDR'!$E$10:$E$44,$C13767,'BKAS IDR'!$N$10:$N$43)</f>
        <v>0</v>
      </c>
      <c r="F13767" s="573"/>
    </row>
    <row r="13768" spans="3:6" ht="15" customHeight="1">
      <c r="C13768" s="53" t="s">
        <v>4671</v>
      </c>
      <c r="D13768" s="1" t="s">
        <v>13779</v>
      </c>
      <c r="E13768" s="573">
        <f ca="1">SUMIF('BKAS IDR'!$E$10:$E$44,$C13768,'BKAS IDR'!$N$10:$N$43)</f>
        <v>0</v>
      </c>
      <c r="F13768" s="573"/>
    </row>
    <row r="13769" spans="3:6" ht="15" customHeight="1">
      <c r="C13769" s="53" t="s">
        <v>4672</v>
      </c>
      <c r="D13769" s="1" t="s">
        <v>13780</v>
      </c>
      <c r="E13769" s="573">
        <f ca="1">SUMIF('BKAS IDR'!$E$10:$E$44,$C13769,'BKAS IDR'!$N$10:$N$43)</f>
        <v>0</v>
      </c>
      <c r="F13769" s="573"/>
    </row>
    <row r="13770" spans="3:6" ht="15" customHeight="1">
      <c r="C13770" s="53" t="s">
        <v>4673</v>
      </c>
      <c r="D13770" s="1" t="s">
        <v>13781</v>
      </c>
      <c r="E13770" s="573">
        <f ca="1">SUMIF('BKAS IDR'!$E$10:$E$44,$C13770,'BKAS IDR'!$N$10:$N$43)</f>
        <v>0</v>
      </c>
      <c r="F13770" s="573"/>
    </row>
    <row r="13771" spans="3:6" ht="15" customHeight="1">
      <c r="C13771" s="53" t="s">
        <v>4674</v>
      </c>
      <c r="D13771" s="1" t="s">
        <v>13782</v>
      </c>
      <c r="E13771" s="573">
        <f ca="1">SUMIF('BKAS IDR'!$E$10:$E$44,$C13771,'BKAS IDR'!$N$10:$N$43)</f>
        <v>0</v>
      </c>
      <c r="F13771" s="573"/>
    </row>
    <row r="13772" spans="3:6" ht="15" customHeight="1">
      <c r="C13772" s="53" t="s">
        <v>4675</v>
      </c>
      <c r="D13772" s="1" t="s">
        <v>13783</v>
      </c>
      <c r="E13772" s="573">
        <f ca="1">SUMIF('BKAS IDR'!$E$10:$E$44,$C13772,'BKAS IDR'!$N$10:$N$43)</f>
        <v>0</v>
      </c>
      <c r="F13772" s="573"/>
    </row>
    <row r="13773" spans="3:6" ht="15" customHeight="1">
      <c r="C13773" s="53" t="s">
        <v>4676</v>
      </c>
      <c r="D13773" s="1" t="s">
        <v>13784</v>
      </c>
      <c r="E13773" s="573">
        <f ca="1">SUMIF('BKAS IDR'!$E$10:$E$44,$C13773,'BKAS IDR'!$N$10:$N$43)</f>
        <v>0</v>
      </c>
      <c r="F13773" s="573"/>
    </row>
    <row r="13774" spans="3:6" ht="15" customHeight="1">
      <c r="C13774" s="53" t="s">
        <v>4677</v>
      </c>
      <c r="D13774" s="1" t="s">
        <v>13785</v>
      </c>
      <c r="E13774" s="573">
        <f ca="1">SUMIF('BKAS IDR'!$E$10:$E$44,$C13774,'BKAS IDR'!$N$10:$N$43)</f>
        <v>0</v>
      </c>
      <c r="F13774" s="573"/>
    </row>
    <row r="13775" spans="3:6" ht="15" customHeight="1">
      <c r="C13775" s="53" t="s">
        <v>4678</v>
      </c>
      <c r="D13775" s="1" t="s">
        <v>13786</v>
      </c>
      <c r="E13775" s="573">
        <f ca="1">SUMIF('BKAS IDR'!$E$10:$E$44,$C13775,'BKAS IDR'!$N$10:$N$43)</f>
        <v>0</v>
      </c>
      <c r="F13775" s="573"/>
    </row>
    <row r="13776" spans="3:6" ht="15" customHeight="1">
      <c r="C13776" s="53" t="s">
        <v>4679</v>
      </c>
      <c r="D13776" s="1" t="s">
        <v>13787</v>
      </c>
      <c r="E13776" s="573">
        <f ca="1">SUMIF('BKAS IDR'!$E$10:$E$44,$C13776,'BKAS IDR'!$N$10:$N$43)</f>
        <v>0</v>
      </c>
      <c r="F13776" s="573"/>
    </row>
    <row r="13777" spans="3:6" ht="15" customHeight="1">
      <c r="C13777" s="53" t="s">
        <v>4680</v>
      </c>
      <c r="D13777" s="1" t="s">
        <v>13788</v>
      </c>
      <c r="E13777" s="573">
        <f ca="1">SUMIF('BKAS IDR'!$E$10:$E$44,$C13777,'BKAS IDR'!$N$10:$N$43)</f>
        <v>0</v>
      </c>
      <c r="F13777" s="573"/>
    </row>
    <row r="13778" spans="3:6" ht="15" customHeight="1">
      <c r="C13778" s="53" t="s">
        <v>4681</v>
      </c>
      <c r="D13778" s="1" t="s">
        <v>13789</v>
      </c>
      <c r="E13778" s="573">
        <f ca="1">SUMIF('BKAS IDR'!$E$10:$E$44,$C13778,'BKAS IDR'!$N$10:$N$43)</f>
        <v>0</v>
      </c>
      <c r="F13778" s="573"/>
    </row>
    <row r="13779" spans="3:6" ht="15" customHeight="1">
      <c r="C13779" s="53" t="s">
        <v>4682</v>
      </c>
      <c r="D13779" s="1" t="s">
        <v>13790</v>
      </c>
      <c r="E13779" s="573">
        <f ca="1">SUMIF('BKAS IDR'!$E$10:$E$44,$C13779,'BKAS IDR'!$N$10:$N$43)</f>
        <v>0</v>
      </c>
      <c r="F13779" s="573"/>
    </row>
    <row r="13780" spans="3:6" ht="15" customHeight="1">
      <c r="C13780" s="53" t="s">
        <v>4683</v>
      </c>
      <c r="D13780" s="1" t="s">
        <v>13791</v>
      </c>
      <c r="E13780" s="573">
        <f ca="1">SUMIF('BKAS IDR'!$E$10:$E$44,$C13780,'BKAS IDR'!$N$10:$N$43)</f>
        <v>0</v>
      </c>
      <c r="F13780" s="573"/>
    </row>
    <row r="13781" spans="3:6" ht="15" customHeight="1">
      <c r="C13781" s="53" t="s">
        <v>4684</v>
      </c>
      <c r="D13781" s="1" t="s">
        <v>13792</v>
      </c>
      <c r="E13781" s="573">
        <f ca="1">SUMIF('BKAS IDR'!$E$10:$E$44,$C13781,'BKAS IDR'!$N$10:$N$43)</f>
        <v>0</v>
      </c>
      <c r="F13781" s="573"/>
    </row>
    <row r="13782" spans="3:6" ht="15" customHeight="1">
      <c r="C13782" s="53" t="s">
        <v>4685</v>
      </c>
      <c r="D13782" s="1" t="s">
        <v>13793</v>
      </c>
      <c r="E13782" s="573">
        <f ca="1">SUMIF('BKAS IDR'!$E$10:$E$44,$C13782,'BKAS IDR'!$N$10:$N$43)</f>
        <v>0</v>
      </c>
      <c r="F13782" s="573"/>
    </row>
    <row r="13783" spans="3:6" ht="15" customHeight="1">
      <c r="C13783" s="53" t="s">
        <v>4686</v>
      </c>
      <c r="D13783" s="1" t="s">
        <v>13794</v>
      </c>
      <c r="E13783" s="573">
        <f ca="1">SUMIF('BKAS IDR'!$E$10:$E$44,$C13783,'BKAS IDR'!$N$10:$N$43)</f>
        <v>0</v>
      </c>
      <c r="F13783" s="573"/>
    </row>
    <row r="13784" spans="3:6" ht="15" customHeight="1">
      <c r="C13784" s="53" t="s">
        <v>4687</v>
      </c>
      <c r="D13784" s="1" t="s">
        <v>13795</v>
      </c>
      <c r="E13784" s="573">
        <f ca="1">SUMIF('BKAS IDR'!$E$10:$E$44,$C13784,'BKAS IDR'!$N$10:$N$43)</f>
        <v>0</v>
      </c>
      <c r="F13784" s="573"/>
    </row>
    <row r="13785" spans="3:6" ht="15" customHeight="1">
      <c r="C13785" s="53" t="s">
        <v>4688</v>
      </c>
      <c r="D13785" s="1" t="s">
        <v>13796</v>
      </c>
      <c r="E13785" s="573">
        <f ca="1">SUMIF('BKAS IDR'!$E$10:$E$44,$C13785,'BKAS IDR'!$N$10:$N$43)</f>
        <v>0</v>
      </c>
      <c r="F13785" s="573"/>
    </row>
    <row r="13786" spans="3:6" ht="15" customHeight="1">
      <c r="C13786" s="53" t="s">
        <v>4689</v>
      </c>
      <c r="D13786" s="1" t="s">
        <v>13797</v>
      </c>
      <c r="E13786" s="573">
        <f ca="1">SUMIF('BKAS IDR'!$E$10:$E$44,$C13786,'BKAS IDR'!$N$10:$N$43)</f>
        <v>0</v>
      </c>
      <c r="F13786" s="573"/>
    </row>
    <row r="13787" spans="3:6" ht="15" customHeight="1">
      <c r="C13787" s="53" t="s">
        <v>4690</v>
      </c>
      <c r="D13787" s="1" t="s">
        <v>13798</v>
      </c>
      <c r="E13787" s="573">
        <f ca="1">SUMIF('BKAS IDR'!$E$10:$E$44,$C13787,'BKAS IDR'!$N$10:$N$43)</f>
        <v>0</v>
      </c>
      <c r="F13787" s="573"/>
    </row>
    <row r="13788" spans="3:6" ht="15" customHeight="1">
      <c r="C13788" s="53" t="s">
        <v>4691</v>
      </c>
      <c r="D13788" s="1" t="s">
        <v>13799</v>
      </c>
      <c r="E13788" s="573">
        <f ca="1">SUMIF('BKAS IDR'!$E$10:$E$44,$C13788,'BKAS IDR'!$N$10:$N$43)</f>
        <v>0</v>
      </c>
      <c r="F13788" s="573"/>
    </row>
    <row r="13789" spans="3:6" ht="15" customHeight="1">
      <c r="C13789" s="53" t="s">
        <v>4692</v>
      </c>
      <c r="D13789" s="1" t="s">
        <v>13800</v>
      </c>
      <c r="E13789" s="573">
        <f ca="1">SUMIF('BKAS IDR'!$E$10:$E$44,$C13789,'BKAS IDR'!$N$10:$N$43)</f>
        <v>0</v>
      </c>
      <c r="F13789" s="573"/>
    </row>
    <row r="13790" spans="3:6" ht="15" customHeight="1">
      <c r="C13790" s="53" t="s">
        <v>4693</v>
      </c>
      <c r="D13790" s="1" t="s">
        <v>13801</v>
      </c>
      <c r="E13790" s="573">
        <f ca="1">SUMIF('BKAS IDR'!$E$10:$E$44,$C13790,'BKAS IDR'!$N$10:$N$43)</f>
        <v>0</v>
      </c>
      <c r="F13790" s="573"/>
    </row>
    <row r="13791" spans="3:6" ht="15" customHeight="1">
      <c r="C13791" s="53" t="s">
        <v>4694</v>
      </c>
      <c r="D13791" s="1" t="s">
        <v>13802</v>
      </c>
      <c r="E13791" s="573">
        <f ca="1">SUMIF('BKAS IDR'!$E$10:$E$44,$C13791,'BKAS IDR'!$N$10:$N$43)</f>
        <v>0</v>
      </c>
      <c r="F13791" s="573"/>
    </row>
    <row r="13792" spans="3:6" ht="15" customHeight="1">
      <c r="C13792" s="53" t="s">
        <v>4695</v>
      </c>
      <c r="D13792" s="1" t="s">
        <v>13803</v>
      </c>
      <c r="E13792" s="573">
        <f ca="1">SUMIF('BKAS IDR'!$E$10:$E$44,$C13792,'BKAS IDR'!$N$10:$N$43)</f>
        <v>0</v>
      </c>
      <c r="F13792" s="573"/>
    </row>
    <row r="13793" spans="3:6" ht="15" customHeight="1">
      <c r="C13793" s="53" t="s">
        <v>4696</v>
      </c>
      <c r="D13793" s="1" t="s">
        <v>13804</v>
      </c>
      <c r="E13793" s="573">
        <f ca="1">SUMIF('BKAS IDR'!$E$10:$E$44,$C13793,'BKAS IDR'!$N$10:$N$43)</f>
        <v>0</v>
      </c>
      <c r="F13793" s="573"/>
    </row>
    <row r="13794" spans="3:6" ht="15" customHeight="1">
      <c r="C13794" s="53" t="s">
        <v>4697</v>
      </c>
      <c r="D13794" s="1" t="s">
        <v>13805</v>
      </c>
      <c r="E13794" s="573">
        <f ca="1">SUMIF('BKAS IDR'!$E$10:$E$44,$C13794,'BKAS IDR'!$N$10:$N$43)</f>
        <v>0</v>
      </c>
      <c r="F13794" s="573"/>
    </row>
    <row r="13795" spans="3:6" ht="15" customHeight="1">
      <c r="C13795" s="53" t="s">
        <v>4698</v>
      </c>
      <c r="D13795" s="1" t="s">
        <v>13806</v>
      </c>
      <c r="E13795" s="573">
        <f ca="1">SUMIF('BKAS IDR'!$E$10:$E$44,$C13795,'BKAS IDR'!$N$10:$N$43)</f>
        <v>0</v>
      </c>
      <c r="F13795" s="573"/>
    </row>
    <row r="13796" spans="3:6" ht="15" customHeight="1">
      <c r="C13796" s="53" t="s">
        <v>4699</v>
      </c>
      <c r="D13796" s="1" t="s">
        <v>13807</v>
      </c>
      <c r="E13796" s="573">
        <f ca="1">SUMIF('BKAS IDR'!$E$10:$E$44,$C13796,'BKAS IDR'!$N$10:$N$43)</f>
        <v>0</v>
      </c>
      <c r="F13796" s="573"/>
    </row>
    <row r="13797" spans="3:6" ht="15" customHeight="1">
      <c r="C13797" s="53" t="s">
        <v>4700</v>
      </c>
      <c r="D13797" s="1" t="s">
        <v>13808</v>
      </c>
      <c r="E13797" s="573">
        <f ca="1">SUMIF('BKAS IDR'!$E$10:$E$44,$C13797,'BKAS IDR'!$N$10:$N$43)</f>
        <v>0</v>
      </c>
      <c r="F13797" s="573"/>
    </row>
    <row r="13798" spans="3:6" ht="15" customHeight="1">
      <c r="C13798" s="53" t="s">
        <v>4701</v>
      </c>
      <c r="D13798" s="1" t="s">
        <v>13809</v>
      </c>
      <c r="E13798" s="573">
        <f ca="1">SUMIF('BKAS IDR'!$E$10:$E$44,$C13798,'BKAS IDR'!$N$10:$N$43)</f>
        <v>0</v>
      </c>
      <c r="F13798" s="573"/>
    </row>
    <row r="13799" spans="3:6" ht="15" customHeight="1">
      <c r="C13799" s="53" t="s">
        <v>4702</v>
      </c>
      <c r="D13799" s="1" t="s">
        <v>13804</v>
      </c>
      <c r="E13799" s="573">
        <f ca="1">SUMIF('BKAS IDR'!$E$10:$E$44,$C13799,'BKAS IDR'!$N$10:$N$43)</f>
        <v>0</v>
      </c>
      <c r="F13799" s="573"/>
    </row>
    <row r="13800" spans="3:6" ht="15" customHeight="1">
      <c r="C13800" s="53" t="s">
        <v>4703</v>
      </c>
      <c r="D13800" s="1" t="s">
        <v>13810</v>
      </c>
      <c r="E13800" s="573">
        <f ca="1">SUMIF('BKAS IDR'!$E$10:$E$44,$C13800,'BKAS IDR'!$N$10:$N$43)</f>
        <v>0</v>
      </c>
      <c r="F13800" s="573"/>
    </row>
    <row r="13801" spans="3:6" ht="15" customHeight="1">
      <c r="C13801" s="53" t="s">
        <v>4704</v>
      </c>
      <c r="D13801" s="1" t="s">
        <v>13811</v>
      </c>
      <c r="E13801" s="573">
        <f ca="1">SUMIF('BKAS IDR'!$E$10:$E$44,$C13801,'BKAS IDR'!$N$10:$N$43)</f>
        <v>0</v>
      </c>
      <c r="F13801" s="573"/>
    </row>
    <row r="13802" spans="3:6" ht="15" customHeight="1">
      <c r="C13802" s="53" t="s">
        <v>4705</v>
      </c>
      <c r="D13802" s="1" t="s">
        <v>13812</v>
      </c>
      <c r="E13802" s="573">
        <f ca="1">SUMIF('BKAS IDR'!$E$10:$E$44,$C13802,'BKAS IDR'!$N$10:$N$43)</f>
        <v>0</v>
      </c>
      <c r="F13802" s="573"/>
    </row>
    <row r="13803" spans="3:6" ht="15" customHeight="1">
      <c r="C13803" s="53" t="s">
        <v>4706</v>
      </c>
      <c r="D13803" s="1" t="s">
        <v>13813</v>
      </c>
      <c r="E13803" s="573">
        <f ca="1">SUMIF('BKAS IDR'!$E$10:$E$44,$C13803,'BKAS IDR'!$N$10:$N$43)</f>
        <v>0</v>
      </c>
      <c r="F13803" s="573"/>
    </row>
    <row r="13804" spans="3:6" ht="15" customHeight="1">
      <c r="C13804" s="53" t="s">
        <v>4707</v>
      </c>
      <c r="D13804" s="1" t="s">
        <v>13814</v>
      </c>
      <c r="E13804" s="573">
        <f ca="1">SUMIF('BKAS IDR'!$E$10:$E$44,$C13804,'BKAS IDR'!$N$10:$N$43)</f>
        <v>0</v>
      </c>
      <c r="F13804" s="573"/>
    </row>
    <row r="13805" spans="3:6" ht="15" customHeight="1">
      <c r="C13805" s="53" t="s">
        <v>4708</v>
      </c>
      <c r="D13805" s="1" t="s">
        <v>13815</v>
      </c>
      <c r="E13805" s="573">
        <f ca="1">SUMIF('BKAS IDR'!$E$10:$E$44,$C13805,'BKAS IDR'!$N$10:$N$43)</f>
        <v>0</v>
      </c>
      <c r="F13805" s="573"/>
    </row>
    <row r="13806" spans="3:6" ht="15" customHeight="1">
      <c r="C13806" s="53" t="s">
        <v>4709</v>
      </c>
      <c r="D13806" s="1" t="s">
        <v>13816</v>
      </c>
      <c r="E13806" s="573">
        <f ca="1">SUMIF('BKAS IDR'!$E$10:$E$44,$C13806,'BKAS IDR'!$N$10:$N$43)</f>
        <v>0</v>
      </c>
      <c r="F13806" s="573"/>
    </row>
    <row r="13807" spans="3:6" ht="15" customHeight="1">
      <c r="C13807" s="53" t="s">
        <v>4710</v>
      </c>
      <c r="D13807" s="1" t="s">
        <v>13817</v>
      </c>
      <c r="E13807" s="573">
        <f ca="1">SUMIF('BKAS IDR'!$E$10:$E$44,$C13807,'BKAS IDR'!$N$10:$N$43)</f>
        <v>0</v>
      </c>
      <c r="F13807" s="573"/>
    </row>
    <row r="13808" spans="3:6" ht="15" customHeight="1">
      <c r="C13808" s="53" t="s">
        <v>4711</v>
      </c>
      <c r="D13808" s="1" t="s">
        <v>13818</v>
      </c>
      <c r="E13808" s="573">
        <f ca="1">SUMIF('BKAS IDR'!$E$10:$E$44,$C13808,'BKAS IDR'!$N$10:$N$43)</f>
        <v>0</v>
      </c>
      <c r="F13808" s="573"/>
    </row>
    <row r="13809" spans="3:6" ht="15" customHeight="1">
      <c r="C13809" s="53" t="s">
        <v>4712</v>
      </c>
      <c r="D13809" s="1" t="s">
        <v>13819</v>
      </c>
      <c r="E13809" s="573">
        <f ca="1">SUMIF('BKAS IDR'!$E$10:$E$44,$C13809,'BKAS IDR'!$N$10:$N$43)</f>
        <v>0</v>
      </c>
      <c r="F13809" s="573"/>
    </row>
    <row r="13810" spans="3:6" ht="15" customHeight="1">
      <c r="C13810" s="53" t="s">
        <v>4713</v>
      </c>
      <c r="D13810" s="1" t="s">
        <v>13820</v>
      </c>
      <c r="E13810" s="573">
        <f ca="1">SUMIF('BKAS IDR'!$E$10:$E$44,$C13810,'BKAS IDR'!$N$10:$N$43)</f>
        <v>0</v>
      </c>
      <c r="F13810" s="573"/>
    </row>
    <row r="13811" spans="3:6" ht="15" customHeight="1">
      <c r="C13811" s="53" t="s">
        <v>4714</v>
      </c>
      <c r="D13811" s="1" t="s">
        <v>13821</v>
      </c>
      <c r="E13811" s="573">
        <f ca="1">SUMIF('BKAS IDR'!$E$10:$E$44,$C13811,'BKAS IDR'!$N$10:$N$43)</f>
        <v>0</v>
      </c>
      <c r="F13811" s="573"/>
    </row>
    <row r="13812" spans="3:6" ht="15" customHeight="1">
      <c r="C13812" s="53" t="s">
        <v>4715</v>
      </c>
      <c r="D13812" s="1" t="s">
        <v>13822</v>
      </c>
      <c r="E13812" s="573">
        <f ca="1">SUMIF('BKAS IDR'!$E$10:$E$44,$C13812,'BKAS IDR'!$N$10:$N$43)</f>
        <v>0</v>
      </c>
      <c r="F13812" s="573"/>
    </row>
    <row r="13813" spans="3:6" ht="15" customHeight="1">
      <c r="C13813" s="53" t="s">
        <v>4716</v>
      </c>
      <c r="D13813" s="1" t="s">
        <v>13823</v>
      </c>
      <c r="E13813" s="573">
        <f ca="1">SUMIF('BKAS IDR'!$E$10:$E$44,$C13813,'BKAS IDR'!$N$10:$N$43)</f>
        <v>0</v>
      </c>
      <c r="F13813" s="573"/>
    </row>
    <row r="13814" spans="3:6" ht="15" customHeight="1">
      <c r="C13814" s="53" t="s">
        <v>4717</v>
      </c>
      <c r="D13814" s="1" t="s">
        <v>13824</v>
      </c>
      <c r="E13814" s="573">
        <f ca="1">SUMIF('BKAS IDR'!$E$10:$E$44,$C13814,'BKAS IDR'!$N$10:$N$43)</f>
        <v>0</v>
      </c>
      <c r="F13814" s="573"/>
    </row>
    <row r="13815" spans="3:6" ht="15" customHeight="1">
      <c r="C13815" s="53" t="s">
        <v>4718</v>
      </c>
      <c r="D13815" s="1" t="s">
        <v>13825</v>
      </c>
      <c r="E13815" s="573">
        <f ca="1">SUMIF('BKAS IDR'!$E$10:$E$44,$C13815,'BKAS IDR'!$N$10:$N$43)</f>
        <v>0</v>
      </c>
      <c r="F13815" s="573"/>
    </row>
    <row r="13816" spans="3:6" ht="15" customHeight="1">
      <c r="C13816" s="53" t="s">
        <v>4719</v>
      </c>
      <c r="D13816" s="1" t="s">
        <v>13826</v>
      </c>
      <c r="E13816" s="573">
        <f ca="1">SUMIF('BKAS IDR'!$E$10:$E$44,$C13816,'BKAS IDR'!$N$10:$N$43)</f>
        <v>0</v>
      </c>
      <c r="F13816" s="573"/>
    </row>
    <row r="13817" spans="3:6" ht="15" customHeight="1">
      <c r="C13817" s="53" t="s">
        <v>4720</v>
      </c>
      <c r="D13817" s="1" t="s">
        <v>13827</v>
      </c>
      <c r="E13817" s="573">
        <f ca="1">SUMIF('BKAS IDR'!$E$10:$E$44,$C13817,'BKAS IDR'!$N$10:$N$43)</f>
        <v>0</v>
      </c>
      <c r="F13817" s="573"/>
    </row>
    <row r="13818" spans="3:6" ht="15" customHeight="1">
      <c r="C13818" s="53" t="s">
        <v>4721</v>
      </c>
      <c r="D13818" s="1" t="s">
        <v>13828</v>
      </c>
      <c r="E13818" s="573">
        <f ca="1">SUMIF('BKAS IDR'!$E$10:$E$44,$C13818,'BKAS IDR'!$N$10:$N$43)</f>
        <v>0</v>
      </c>
      <c r="F13818" s="573"/>
    </row>
    <row r="13819" spans="3:6" ht="15" customHeight="1">
      <c r="C13819" s="53" t="s">
        <v>4722</v>
      </c>
      <c r="D13819" s="1" t="s">
        <v>13829</v>
      </c>
      <c r="E13819" s="573">
        <f ca="1">SUMIF('BKAS IDR'!$E$10:$E$44,$C13819,'BKAS IDR'!$N$10:$N$43)</f>
        <v>0</v>
      </c>
      <c r="F13819" s="573"/>
    </row>
    <row r="13820" spans="3:6" ht="15" customHeight="1">
      <c r="C13820" s="53" t="s">
        <v>4723</v>
      </c>
      <c r="D13820" s="1" t="s">
        <v>13830</v>
      </c>
      <c r="E13820" s="573">
        <f ca="1">SUMIF('BKAS IDR'!$E$10:$E$44,$C13820,'BKAS IDR'!$N$10:$N$43)</f>
        <v>0</v>
      </c>
      <c r="F13820" s="573"/>
    </row>
    <row r="13821" spans="3:6" ht="15" customHeight="1">
      <c r="C13821" s="53" t="s">
        <v>4724</v>
      </c>
      <c r="D13821" s="1" t="s">
        <v>13831</v>
      </c>
      <c r="E13821" s="573">
        <f ca="1">SUMIF('BKAS IDR'!$E$10:$E$44,$C13821,'BKAS IDR'!$N$10:$N$43)</f>
        <v>0</v>
      </c>
      <c r="F13821" s="573"/>
    </row>
    <row r="13822" spans="3:6" ht="15" customHeight="1">
      <c r="C13822" s="53" t="s">
        <v>4725</v>
      </c>
      <c r="D13822" s="1" t="s">
        <v>13711</v>
      </c>
      <c r="E13822" s="573">
        <f ca="1">SUMIF('BKAS IDR'!$E$10:$E$44,$C13822,'BKAS IDR'!$N$10:$N$43)</f>
        <v>0</v>
      </c>
      <c r="F13822" s="573"/>
    </row>
    <row r="13823" spans="3:6" ht="15" customHeight="1">
      <c r="C13823" s="53" t="s">
        <v>4726</v>
      </c>
      <c r="D13823" s="1" t="s">
        <v>13832</v>
      </c>
      <c r="E13823" s="573">
        <f ca="1">SUMIF('BKAS IDR'!$E$10:$E$44,$C13823,'BKAS IDR'!$N$10:$N$43)</f>
        <v>0</v>
      </c>
      <c r="F13823" s="573"/>
    </row>
    <row r="13824" spans="3:6" ht="15" customHeight="1">
      <c r="C13824" s="53" t="s">
        <v>4727</v>
      </c>
      <c r="D13824" s="1" t="s">
        <v>13833</v>
      </c>
      <c r="E13824" s="573">
        <f ca="1">SUMIF('BKAS IDR'!$E$10:$E$44,$C13824,'BKAS IDR'!$N$10:$N$43)</f>
        <v>0</v>
      </c>
      <c r="F13824" s="573"/>
    </row>
    <row r="13825" spans="3:6" ht="15" customHeight="1">
      <c r="C13825" s="53" t="s">
        <v>4728</v>
      </c>
      <c r="D13825" s="1" t="s">
        <v>13834</v>
      </c>
      <c r="E13825" s="573">
        <f ca="1">SUMIF('BKAS IDR'!$E$10:$E$44,$C13825,'BKAS IDR'!$N$10:$N$43)</f>
        <v>0</v>
      </c>
      <c r="F13825" s="573"/>
    </row>
    <row r="13826" spans="3:6" ht="15" customHeight="1">
      <c r="C13826" s="53" t="s">
        <v>4729</v>
      </c>
      <c r="D13826" s="1" t="s">
        <v>13835</v>
      </c>
      <c r="E13826" s="573">
        <f ca="1">SUMIF('BKAS IDR'!$E$10:$E$44,$C13826,'BKAS IDR'!$N$10:$N$43)</f>
        <v>0</v>
      </c>
      <c r="F13826" s="573"/>
    </row>
    <row r="13827" spans="3:6" ht="15" customHeight="1">
      <c r="C13827" s="53" t="s">
        <v>4730</v>
      </c>
      <c r="D13827" s="1" t="s">
        <v>13836</v>
      </c>
      <c r="E13827" s="573">
        <f ca="1">SUMIF('BKAS IDR'!$E$10:$E$44,$C13827,'BKAS IDR'!$N$10:$N$43)</f>
        <v>0</v>
      </c>
      <c r="F13827" s="573"/>
    </row>
    <row r="13828" spans="3:6" ht="15" customHeight="1">
      <c r="C13828" s="53" t="s">
        <v>4731</v>
      </c>
      <c r="D13828" s="1" t="s">
        <v>13837</v>
      </c>
      <c r="E13828" s="573">
        <f ca="1">SUMIF('BKAS IDR'!$E$10:$E$44,$C13828,'BKAS IDR'!$N$10:$N$43)</f>
        <v>0</v>
      </c>
      <c r="F13828" s="573"/>
    </row>
    <row r="13829" spans="3:6" ht="15" customHeight="1">
      <c r="C13829" s="53" t="s">
        <v>4732</v>
      </c>
      <c r="D13829" s="1" t="s">
        <v>13838</v>
      </c>
      <c r="E13829" s="573">
        <f ca="1">SUMIF('BKAS IDR'!$E$10:$E$44,$C13829,'BKAS IDR'!$N$10:$N$43)</f>
        <v>0</v>
      </c>
      <c r="F13829" s="573"/>
    </row>
    <row r="13830" spans="3:6" ht="15" customHeight="1">
      <c r="C13830" s="53" t="s">
        <v>4733</v>
      </c>
      <c r="D13830" s="1" t="s">
        <v>13839</v>
      </c>
      <c r="E13830" s="573">
        <f ca="1">SUMIF('BKAS IDR'!$E$10:$E$44,$C13830,'BKAS IDR'!$N$10:$N$43)</f>
        <v>0</v>
      </c>
      <c r="F13830" s="573"/>
    </row>
    <row r="13831" spans="3:6" ht="15" customHeight="1">
      <c r="C13831" s="53" t="s">
        <v>4734</v>
      </c>
      <c r="D13831" s="1" t="s">
        <v>13840</v>
      </c>
      <c r="E13831" s="573">
        <f ca="1">SUMIF('BKAS IDR'!$E$10:$E$44,$C13831,'BKAS IDR'!$N$10:$N$43)</f>
        <v>0</v>
      </c>
      <c r="F13831" s="573"/>
    </row>
    <row r="13832" spans="3:6" ht="15" customHeight="1">
      <c r="C13832" s="53" t="s">
        <v>4735</v>
      </c>
      <c r="D13832" s="1" t="s">
        <v>13841</v>
      </c>
      <c r="E13832" s="573">
        <f ca="1">SUMIF('BKAS IDR'!$E$10:$E$44,$C13832,'BKAS IDR'!$N$10:$N$43)</f>
        <v>0</v>
      </c>
      <c r="F13832" s="573"/>
    </row>
    <row r="13833" spans="3:6" ht="15" customHeight="1">
      <c r="C13833" s="53" t="s">
        <v>4736</v>
      </c>
      <c r="D13833" s="1" t="s">
        <v>13842</v>
      </c>
      <c r="E13833" s="573">
        <f ca="1">SUMIF('BKAS IDR'!$E$10:$E$44,$C13833,'BKAS IDR'!$N$10:$N$43)</f>
        <v>0</v>
      </c>
      <c r="F13833" s="573"/>
    </row>
    <row r="13834" spans="3:6" ht="15" customHeight="1">
      <c r="C13834" s="53" t="s">
        <v>4737</v>
      </c>
      <c r="D13834" s="1" t="s">
        <v>13843</v>
      </c>
      <c r="E13834" s="573">
        <f ca="1">SUMIF('BKAS IDR'!$E$10:$E$44,$C13834,'BKAS IDR'!$N$10:$N$43)</f>
        <v>0</v>
      </c>
      <c r="F13834" s="573"/>
    </row>
    <row r="13835" spans="3:6" ht="15" customHeight="1">
      <c r="C13835" s="53" t="s">
        <v>4738</v>
      </c>
      <c r="D13835" s="1" t="s">
        <v>13844</v>
      </c>
      <c r="E13835" s="573">
        <f ca="1">SUMIF('BKAS IDR'!$E$10:$E$44,$C13835,'BKAS IDR'!$N$10:$N$43)</f>
        <v>0</v>
      </c>
      <c r="F13835" s="573"/>
    </row>
    <row r="13836" spans="3:6" ht="15" customHeight="1">
      <c r="C13836" s="53" t="s">
        <v>4739</v>
      </c>
      <c r="D13836" s="1" t="s">
        <v>13845</v>
      </c>
      <c r="E13836" s="573">
        <f ca="1">SUMIF('BKAS IDR'!$E$10:$E$44,$C13836,'BKAS IDR'!$N$10:$N$43)</f>
        <v>0</v>
      </c>
      <c r="F13836" s="573"/>
    </row>
    <row r="13837" spans="3:6" ht="15" customHeight="1">
      <c r="C13837" s="53" t="s">
        <v>4740</v>
      </c>
      <c r="D13837" s="1" t="s">
        <v>13846</v>
      </c>
      <c r="E13837" s="573">
        <f ca="1">SUMIF('BKAS IDR'!$E$10:$E$44,$C13837,'BKAS IDR'!$N$10:$N$43)</f>
        <v>0</v>
      </c>
      <c r="F13837" s="573"/>
    </row>
    <row r="13838" spans="3:6" ht="15" customHeight="1">
      <c r="C13838" s="53" t="s">
        <v>4741</v>
      </c>
      <c r="D13838" s="1" t="s">
        <v>13847</v>
      </c>
      <c r="E13838" s="573">
        <f ca="1">SUMIF('BKAS IDR'!$E$10:$E$44,$C13838,'BKAS IDR'!$N$10:$N$43)</f>
        <v>0</v>
      </c>
      <c r="F13838" s="573"/>
    </row>
    <row r="13839" spans="3:6" ht="15" customHeight="1">
      <c r="C13839" s="53" t="s">
        <v>4742</v>
      </c>
      <c r="D13839" s="1" t="s">
        <v>13848</v>
      </c>
      <c r="E13839" s="573">
        <f ca="1">SUMIF('BKAS IDR'!$E$10:$E$44,$C13839,'BKAS IDR'!$N$10:$N$43)</f>
        <v>0</v>
      </c>
      <c r="F13839" s="573"/>
    </row>
    <row r="13840" spans="3:6" ht="15" customHeight="1">
      <c r="C13840" s="53" t="s">
        <v>4743</v>
      </c>
      <c r="D13840" s="1" t="s">
        <v>13849</v>
      </c>
      <c r="E13840" s="573">
        <f ca="1">SUMIF('BKAS IDR'!$E$10:$E$44,$C13840,'BKAS IDR'!$N$10:$N$43)</f>
        <v>0</v>
      </c>
      <c r="F13840" s="573"/>
    </row>
    <row r="13841" spans="3:6" ht="15" customHeight="1">
      <c r="C13841" s="53" t="s">
        <v>4744</v>
      </c>
      <c r="D13841" s="1" t="s">
        <v>13850</v>
      </c>
      <c r="E13841" s="573">
        <f ca="1">SUMIF('BKAS IDR'!$E$10:$E$44,$C13841,'BKAS IDR'!$N$10:$N$43)</f>
        <v>0</v>
      </c>
      <c r="F13841" s="573"/>
    </row>
    <row r="13842" spans="3:6" ht="15" customHeight="1">
      <c r="C13842" s="53" t="s">
        <v>4745</v>
      </c>
      <c r="D13842" s="1" t="s">
        <v>13851</v>
      </c>
      <c r="E13842" s="573">
        <f ca="1">SUMIF('BKAS IDR'!$E$10:$E$44,$C13842,'BKAS IDR'!$N$10:$N$43)</f>
        <v>0</v>
      </c>
      <c r="F13842" s="573"/>
    </row>
    <row r="13843" spans="3:6" ht="15" customHeight="1">
      <c r="C13843" s="53" t="s">
        <v>4746</v>
      </c>
      <c r="D13843" s="1" t="s">
        <v>13852</v>
      </c>
      <c r="E13843" s="573">
        <f ca="1">SUMIF('BKAS IDR'!$E$10:$E$44,$C13843,'BKAS IDR'!$N$10:$N$43)</f>
        <v>0</v>
      </c>
      <c r="F13843" s="573"/>
    </row>
    <row r="13844" spans="3:6" ht="15" customHeight="1">
      <c r="C13844" s="53" t="s">
        <v>4747</v>
      </c>
      <c r="D13844" s="1" t="s">
        <v>13853</v>
      </c>
      <c r="E13844" s="573">
        <f ca="1">SUMIF('BKAS IDR'!$E$10:$E$44,$C13844,'BKAS IDR'!$N$10:$N$43)</f>
        <v>0</v>
      </c>
      <c r="F13844" s="573"/>
    </row>
    <row r="13845" spans="3:6" ht="15" customHeight="1">
      <c r="C13845" s="53" t="s">
        <v>4748</v>
      </c>
      <c r="D13845" s="1" t="s">
        <v>13854</v>
      </c>
      <c r="E13845" s="573">
        <f ca="1">SUMIF('BKAS IDR'!$E$10:$E$44,$C13845,'BKAS IDR'!$N$10:$N$43)</f>
        <v>0</v>
      </c>
      <c r="F13845" s="573"/>
    </row>
    <row r="13846" spans="3:6" ht="15" customHeight="1">
      <c r="C13846" s="53" t="s">
        <v>4749</v>
      </c>
      <c r="D13846" s="1" t="s">
        <v>13855</v>
      </c>
      <c r="E13846" s="573">
        <f ca="1">SUMIF('BKAS IDR'!$E$10:$E$44,$C13846,'BKAS IDR'!$N$10:$N$43)</f>
        <v>0</v>
      </c>
      <c r="F13846" s="573"/>
    </row>
    <row r="13847" spans="3:6" ht="15" customHeight="1">
      <c r="C13847" s="53" t="s">
        <v>4750</v>
      </c>
      <c r="D13847" s="1" t="s">
        <v>13856</v>
      </c>
      <c r="E13847" s="573">
        <f ca="1">SUMIF('BKAS IDR'!$E$10:$E$44,$C13847,'BKAS IDR'!$N$10:$N$43)</f>
        <v>0</v>
      </c>
      <c r="F13847" s="573"/>
    </row>
    <row r="13848" spans="3:6" ht="15" customHeight="1">
      <c r="C13848" s="53" t="s">
        <v>4751</v>
      </c>
      <c r="D13848" s="1" t="s">
        <v>13857</v>
      </c>
      <c r="E13848" s="573">
        <f ca="1">SUMIF('BKAS IDR'!$E$10:$E$44,$C13848,'BKAS IDR'!$N$10:$N$43)</f>
        <v>0</v>
      </c>
      <c r="F13848" s="573"/>
    </row>
    <row r="13849" spans="3:6" ht="15" customHeight="1">
      <c r="C13849" s="53" t="s">
        <v>4752</v>
      </c>
      <c r="D13849" s="1" t="s">
        <v>13858</v>
      </c>
      <c r="E13849" s="573">
        <f ca="1">SUMIF('BKAS IDR'!$E$10:$E$44,$C13849,'BKAS IDR'!$N$10:$N$43)</f>
        <v>0</v>
      </c>
      <c r="F13849" s="573"/>
    </row>
    <row r="13850" spans="3:6" ht="15" customHeight="1">
      <c r="C13850" s="53" t="s">
        <v>4753</v>
      </c>
      <c r="D13850" s="1" t="s">
        <v>13859</v>
      </c>
      <c r="E13850" s="573">
        <f ca="1">SUMIF('BKAS IDR'!$E$10:$E$44,$C13850,'BKAS IDR'!$N$10:$N$43)</f>
        <v>0</v>
      </c>
      <c r="F13850" s="573"/>
    </row>
    <row r="13851" spans="3:6" ht="15" customHeight="1">
      <c r="C13851" s="53" t="s">
        <v>4754</v>
      </c>
      <c r="D13851" s="1" t="s">
        <v>13860</v>
      </c>
      <c r="E13851" s="573">
        <f ca="1">SUMIF('BKAS IDR'!$E$10:$E$44,$C13851,'BKAS IDR'!$N$10:$N$43)</f>
        <v>0</v>
      </c>
      <c r="F13851" s="573"/>
    </row>
    <row r="13852" spans="3:6" ht="15" customHeight="1">
      <c r="C13852" s="53" t="s">
        <v>4755</v>
      </c>
      <c r="D13852" s="1" t="s">
        <v>13861</v>
      </c>
      <c r="E13852" s="573">
        <f ca="1">SUMIF('BKAS IDR'!$E$10:$E$44,$C13852,'BKAS IDR'!$N$10:$N$43)</f>
        <v>0</v>
      </c>
      <c r="F13852" s="573"/>
    </row>
    <row r="13853" spans="3:6" ht="15" customHeight="1">
      <c r="C13853" s="53" t="s">
        <v>4756</v>
      </c>
      <c r="D13853" s="1" t="s">
        <v>13862</v>
      </c>
      <c r="E13853" s="573">
        <f ca="1">SUMIF('BKAS IDR'!$E$10:$E$44,$C13853,'BKAS IDR'!$N$10:$N$43)</f>
        <v>0</v>
      </c>
      <c r="F13853" s="573"/>
    </row>
    <row r="13854" spans="3:6" ht="15" customHeight="1">
      <c r="C13854" s="53" t="s">
        <v>4757</v>
      </c>
      <c r="D13854" s="1" t="s">
        <v>13863</v>
      </c>
      <c r="E13854" s="573">
        <f ca="1">SUMIF('BKAS IDR'!$E$10:$E$44,$C13854,'BKAS IDR'!$N$10:$N$43)</f>
        <v>0</v>
      </c>
      <c r="F13854" s="573"/>
    </row>
    <row r="13855" spans="3:6" ht="15" customHeight="1">
      <c r="C13855" s="53" t="s">
        <v>4758</v>
      </c>
      <c r="D13855" s="1" t="s">
        <v>13864</v>
      </c>
      <c r="E13855" s="573">
        <f ca="1">SUMIF('BKAS IDR'!$E$10:$E$44,$C13855,'BKAS IDR'!$N$10:$N$43)</f>
        <v>0</v>
      </c>
      <c r="F13855" s="573"/>
    </row>
    <row r="13856" spans="3:6" ht="15" customHeight="1">
      <c r="C13856" s="53" t="s">
        <v>4759</v>
      </c>
      <c r="D13856" s="1" t="s">
        <v>13865</v>
      </c>
      <c r="E13856" s="573">
        <f ca="1">SUMIF('BKAS IDR'!$E$10:$E$44,$C13856,'BKAS IDR'!$N$10:$N$43)</f>
        <v>0</v>
      </c>
      <c r="F13856" s="573"/>
    </row>
    <row r="13857" spans="3:6" ht="15" customHeight="1">
      <c r="C13857" s="53" t="s">
        <v>4760</v>
      </c>
      <c r="D13857" s="1" t="s">
        <v>13866</v>
      </c>
      <c r="E13857" s="573">
        <f ca="1">SUMIF('BKAS IDR'!$E$10:$E$44,$C13857,'BKAS IDR'!$N$10:$N$43)</f>
        <v>0</v>
      </c>
      <c r="F13857" s="573"/>
    </row>
    <row r="13858" spans="3:6" ht="15" customHeight="1">
      <c r="C13858" s="53" t="s">
        <v>4761</v>
      </c>
      <c r="D13858" s="1" t="s">
        <v>13867</v>
      </c>
      <c r="E13858" s="573">
        <f ca="1">SUMIF('BKAS IDR'!$E$10:$E$44,$C13858,'BKAS IDR'!$N$10:$N$43)</f>
        <v>0</v>
      </c>
      <c r="F13858" s="573"/>
    </row>
    <row r="13859" spans="3:6" ht="15" customHeight="1">
      <c r="C13859" s="53" t="s">
        <v>4762</v>
      </c>
      <c r="D13859" s="1" t="s">
        <v>13868</v>
      </c>
      <c r="E13859" s="573">
        <f ca="1">SUMIF('BKAS IDR'!$E$10:$E$44,$C13859,'BKAS IDR'!$N$10:$N$43)</f>
        <v>0</v>
      </c>
      <c r="F13859" s="573"/>
    </row>
    <row r="13860" spans="3:6" ht="15" customHeight="1">
      <c r="C13860" s="53" t="s">
        <v>4763</v>
      </c>
      <c r="D13860" s="1" t="s">
        <v>13869</v>
      </c>
      <c r="E13860" s="573">
        <f ca="1">SUMIF('BKAS IDR'!$E$10:$E$44,$C13860,'BKAS IDR'!$N$10:$N$43)</f>
        <v>0</v>
      </c>
      <c r="F13860" s="573"/>
    </row>
    <row r="13861" spans="3:6" ht="15" customHeight="1">
      <c r="C13861" s="53" t="s">
        <v>4764</v>
      </c>
      <c r="D13861" s="1" t="s">
        <v>13870</v>
      </c>
      <c r="E13861" s="573">
        <f ca="1">SUMIF('BKAS IDR'!$E$10:$E$44,$C13861,'BKAS IDR'!$N$10:$N$43)</f>
        <v>0</v>
      </c>
      <c r="F13861" s="573"/>
    </row>
    <row r="13862" spans="3:6" ht="15" customHeight="1">
      <c r="C13862" s="53" t="s">
        <v>4765</v>
      </c>
      <c r="D13862" s="1" t="s">
        <v>13871</v>
      </c>
      <c r="E13862" s="573">
        <f ca="1">SUMIF('BKAS IDR'!$E$10:$E$44,$C13862,'BKAS IDR'!$N$10:$N$43)</f>
        <v>0</v>
      </c>
      <c r="F13862" s="573"/>
    </row>
    <row r="13863" spans="3:6" ht="15" customHeight="1">
      <c r="C13863" s="53" t="s">
        <v>4766</v>
      </c>
      <c r="D13863" s="1" t="s">
        <v>13872</v>
      </c>
      <c r="E13863" s="573">
        <f ca="1">SUMIF('BKAS IDR'!$E$10:$E$44,$C13863,'BKAS IDR'!$N$10:$N$43)</f>
        <v>0</v>
      </c>
      <c r="F13863" s="573"/>
    </row>
    <row r="13864" spans="3:6" ht="15" customHeight="1">
      <c r="C13864" s="53" t="s">
        <v>4767</v>
      </c>
      <c r="D13864" s="1" t="s">
        <v>13873</v>
      </c>
      <c r="E13864" s="573">
        <f ca="1">SUMIF('BKAS IDR'!$E$10:$E$44,$C13864,'BKAS IDR'!$N$10:$N$43)</f>
        <v>0</v>
      </c>
      <c r="F13864" s="573"/>
    </row>
    <row r="13865" spans="3:6" ht="15" customHeight="1">
      <c r="C13865" s="53" t="s">
        <v>4768</v>
      </c>
      <c r="D13865" s="1" t="s">
        <v>13874</v>
      </c>
      <c r="E13865" s="573">
        <f ca="1">SUMIF('BKAS IDR'!$E$10:$E$44,$C13865,'BKAS IDR'!$N$10:$N$43)</f>
        <v>0</v>
      </c>
      <c r="F13865" s="573"/>
    </row>
    <row r="13866" spans="3:6" ht="15" customHeight="1">
      <c r="C13866" s="53" t="s">
        <v>4769</v>
      </c>
      <c r="D13866" s="1" t="s">
        <v>13875</v>
      </c>
      <c r="E13866" s="573">
        <f ca="1">SUMIF('BKAS IDR'!$E$10:$E$44,$C13866,'BKAS IDR'!$N$10:$N$43)</f>
        <v>0</v>
      </c>
      <c r="F13866" s="573"/>
    </row>
    <row r="13867" spans="3:6" ht="15" customHeight="1">
      <c r="C13867" s="53" t="s">
        <v>4770</v>
      </c>
      <c r="D13867" s="1" t="s">
        <v>13876</v>
      </c>
      <c r="E13867" s="573">
        <f ca="1">SUMIF('BKAS IDR'!$E$10:$E$44,$C13867,'BKAS IDR'!$N$10:$N$43)</f>
        <v>0</v>
      </c>
      <c r="F13867" s="573"/>
    </row>
    <row r="13868" spans="3:6" ht="15" customHeight="1">
      <c r="C13868" s="53" t="s">
        <v>4771</v>
      </c>
      <c r="D13868" s="1" t="s">
        <v>13877</v>
      </c>
      <c r="E13868" s="573">
        <f ca="1">SUMIF('BKAS IDR'!$E$10:$E$44,$C13868,'BKAS IDR'!$N$10:$N$43)</f>
        <v>0</v>
      </c>
      <c r="F13868" s="573"/>
    </row>
    <row r="13869" spans="3:6" ht="15" customHeight="1">
      <c r="C13869" s="53" t="s">
        <v>4772</v>
      </c>
      <c r="D13869" s="1" t="s">
        <v>13878</v>
      </c>
      <c r="E13869" s="573">
        <f ca="1">SUMIF('BKAS IDR'!$E$10:$E$44,$C13869,'BKAS IDR'!$N$10:$N$43)</f>
        <v>0</v>
      </c>
      <c r="F13869" s="573"/>
    </row>
    <row r="13870" spans="3:6" ht="15" customHeight="1">
      <c r="C13870" s="53" t="s">
        <v>4773</v>
      </c>
      <c r="D13870" s="1" t="s">
        <v>13879</v>
      </c>
      <c r="E13870" s="573">
        <f ca="1">SUMIF('BKAS IDR'!$E$10:$E$44,$C13870,'BKAS IDR'!$N$10:$N$43)</f>
        <v>0</v>
      </c>
      <c r="F13870" s="573"/>
    </row>
    <row r="13871" spans="3:6" ht="15" customHeight="1">
      <c r="C13871" s="53" t="s">
        <v>4774</v>
      </c>
      <c r="D13871" s="1" t="s">
        <v>13880</v>
      </c>
      <c r="E13871" s="573">
        <f ca="1">SUMIF('BKAS IDR'!$E$10:$E$44,$C13871,'BKAS IDR'!$N$10:$N$43)</f>
        <v>0</v>
      </c>
      <c r="F13871" s="573"/>
    </row>
    <row r="13872" spans="3:6" ht="15" customHeight="1">
      <c r="C13872" s="53" t="s">
        <v>4775</v>
      </c>
      <c r="D13872" s="1" t="s">
        <v>13881</v>
      </c>
      <c r="E13872" s="573">
        <f ca="1">SUMIF('BKAS IDR'!$E$10:$E$44,$C13872,'BKAS IDR'!$N$10:$N$43)</f>
        <v>0</v>
      </c>
      <c r="F13872" s="573"/>
    </row>
    <row r="13873" spans="3:6" ht="15" customHeight="1">
      <c r="C13873" s="53" t="s">
        <v>4776</v>
      </c>
      <c r="D13873" s="1" t="s">
        <v>13882</v>
      </c>
      <c r="E13873" s="573">
        <f ca="1">SUMIF('BKAS IDR'!$E$10:$E$44,$C13873,'BKAS IDR'!$N$10:$N$43)</f>
        <v>0</v>
      </c>
      <c r="F13873" s="573"/>
    </row>
    <row r="13874" spans="3:6" ht="15" customHeight="1">
      <c r="C13874" s="53" t="s">
        <v>4777</v>
      </c>
      <c r="D13874" s="1" t="s">
        <v>13883</v>
      </c>
      <c r="E13874" s="573">
        <f ca="1">SUMIF('BKAS IDR'!$E$10:$E$44,$C13874,'BKAS IDR'!$N$10:$N$43)</f>
        <v>0</v>
      </c>
      <c r="F13874" s="573"/>
    </row>
    <row r="13875" spans="3:6" ht="15" customHeight="1">
      <c r="C13875" s="53" t="s">
        <v>4778</v>
      </c>
      <c r="D13875" s="1" t="s">
        <v>13884</v>
      </c>
      <c r="E13875" s="573">
        <f ca="1">SUMIF('BKAS IDR'!$E$10:$E$44,$C13875,'BKAS IDR'!$N$10:$N$43)</f>
        <v>0</v>
      </c>
      <c r="F13875" s="573"/>
    </row>
    <row r="13876" spans="3:6" ht="15" customHeight="1">
      <c r="C13876" s="53" t="s">
        <v>4779</v>
      </c>
      <c r="D13876" s="1" t="s">
        <v>13885</v>
      </c>
      <c r="E13876" s="573">
        <f ca="1">SUMIF('BKAS IDR'!$E$10:$E$44,$C13876,'BKAS IDR'!$N$10:$N$43)</f>
        <v>0</v>
      </c>
      <c r="F13876" s="573"/>
    </row>
    <row r="13877" spans="3:6" ht="15" customHeight="1">
      <c r="C13877" s="53" t="s">
        <v>4780</v>
      </c>
      <c r="D13877" s="1" t="s">
        <v>13886</v>
      </c>
      <c r="E13877" s="573">
        <f ca="1">SUMIF('BKAS IDR'!$E$10:$E$44,$C13877,'BKAS IDR'!$N$10:$N$43)</f>
        <v>0</v>
      </c>
      <c r="F13877" s="573"/>
    </row>
    <row r="13878" spans="3:6" ht="15" customHeight="1">
      <c r="C13878" s="53" t="s">
        <v>4781</v>
      </c>
      <c r="D13878" s="1" t="s">
        <v>13886</v>
      </c>
      <c r="E13878" s="573">
        <f ca="1">SUMIF('BKAS IDR'!$E$10:$E$44,$C13878,'BKAS IDR'!$N$10:$N$43)</f>
        <v>0</v>
      </c>
      <c r="F13878" s="573"/>
    </row>
    <row r="13879" spans="3:6" ht="15" customHeight="1">
      <c r="C13879" s="53" t="s">
        <v>4782</v>
      </c>
      <c r="D13879" s="1" t="s">
        <v>13887</v>
      </c>
      <c r="E13879" s="573">
        <f ca="1">SUMIF('BKAS IDR'!$E$10:$E$44,$C13879,'BKAS IDR'!$N$10:$N$43)</f>
        <v>0</v>
      </c>
      <c r="F13879" s="573"/>
    </row>
    <row r="13880" spans="3:6" ht="15" customHeight="1">
      <c r="C13880" s="53" t="s">
        <v>4783</v>
      </c>
      <c r="D13880" s="1" t="s">
        <v>13888</v>
      </c>
      <c r="E13880" s="573">
        <f ca="1">SUMIF('BKAS IDR'!$E$10:$E$44,$C13880,'BKAS IDR'!$N$10:$N$43)</f>
        <v>0</v>
      </c>
      <c r="F13880" s="573"/>
    </row>
    <row r="13881" spans="3:6" ht="15" customHeight="1">
      <c r="C13881" s="53" t="s">
        <v>4784</v>
      </c>
      <c r="D13881" s="1" t="s">
        <v>13889</v>
      </c>
      <c r="E13881" s="573">
        <f ca="1">SUMIF('BKAS IDR'!$E$10:$E$44,$C13881,'BKAS IDR'!$N$10:$N$43)</f>
        <v>0</v>
      </c>
      <c r="F13881" s="573"/>
    </row>
    <row r="13882" spans="3:6" ht="15" customHeight="1">
      <c r="C13882" s="53" t="s">
        <v>4785</v>
      </c>
      <c r="D13882" s="1" t="s">
        <v>13890</v>
      </c>
      <c r="E13882" s="573">
        <f ca="1">SUMIF('BKAS IDR'!$E$10:$E$44,$C13882,'BKAS IDR'!$N$10:$N$43)</f>
        <v>0</v>
      </c>
      <c r="F13882" s="573"/>
    </row>
    <row r="13883" spans="3:6" ht="15" customHeight="1">
      <c r="C13883" s="53" t="s">
        <v>4786</v>
      </c>
      <c r="D13883" s="1" t="s">
        <v>13891</v>
      </c>
      <c r="E13883" s="573">
        <f ca="1">SUMIF('BKAS IDR'!$E$10:$E$44,$C13883,'BKAS IDR'!$N$10:$N$43)</f>
        <v>0</v>
      </c>
      <c r="F13883" s="573"/>
    </row>
    <row r="13884" spans="3:6" ht="15" customHeight="1">
      <c r="C13884" s="53" t="s">
        <v>4787</v>
      </c>
      <c r="D13884" s="1" t="s">
        <v>13892</v>
      </c>
      <c r="E13884" s="573">
        <f ca="1">SUMIF('BKAS IDR'!$E$10:$E$44,$C13884,'BKAS IDR'!$N$10:$N$43)</f>
        <v>0</v>
      </c>
      <c r="F13884" s="573"/>
    </row>
    <row r="13885" spans="3:6" ht="15" customHeight="1">
      <c r="C13885" s="53" t="s">
        <v>4788</v>
      </c>
      <c r="D13885" s="1" t="s">
        <v>13893</v>
      </c>
      <c r="E13885" s="573">
        <f ca="1">SUMIF('BKAS IDR'!$E$10:$E$44,$C13885,'BKAS IDR'!$N$10:$N$43)</f>
        <v>0</v>
      </c>
      <c r="F13885" s="573"/>
    </row>
    <row r="13886" spans="3:6" ht="15" customHeight="1">
      <c r="C13886" s="53" t="s">
        <v>4789</v>
      </c>
      <c r="D13886" s="1" t="s">
        <v>13893</v>
      </c>
      <c r="E13886" s="573">
        <f ca="1">SUMIF('BKAS IDR'!$E$10:$E$44,$C13886,'BKAS IDR'!$N$10:$N$43)</f>
        <v>0</v>
      </c>
      <c r="F13886" s="573"/>
    </row>
    <row r="13887" spans="3:6" ht="15" customHeight="1">
      <c r="C13887" s="53" t="s">
        <v>4790</v>
      </c>
      <c r="D13887" s="1" t="s">
        <v>13893</v>
      </c>
      <c r="E13887" s="573">
        <f ca="1">SUMIF('BKAS IDR'!$E$10:$E$44,$C13887,'BKAS IDR'!$N$10:$N$43)</f>
        <v>0</v>
      </c>
      <c r="F13887" s="573"/>
    </row>
    <row r="13888" spans="3:6" ht="15" customHeight="1">
      <c r="C13888" s="53" t="s">
        <v>4791</v>
      </c>
      <c r="D13888" s="1" t="s">
        <v>13893</v>
      </c>
      <c r="E13888" s="573">
        <f ca="1">SUMIF('BKAS IDR'!$E$10:$E$44,$C13888,'BKAS IDR'!$N$10:$N$43)</f>
        <v>0</v>
      </c>
      <c r="F13888" s="573"/>
    </row>
    <row r="13889" spans="3:6" ht="15" customHeight="1">
      <c r="C13889" s="53" t="s">
        <v>4792</v>
      </c>
      <c r="D13889" s="1" t="s">
        <v>13894</v>
      </c>
      <c r="E13889" s="573">
        <f ca="1">SUMIF('BKAS IDR'!$E$10:$E$44,$C13889,'BKAS IDR'!$N$10:$N$43)</f>
        <v>0</v>
      </c>
      <c r="F13889" s="573"/>
    </row>
    <row r="13890" spans="3:6" ht="15" customHeight="1">
      <c r="C13890" s="53" t="s">
        <v>4793</v>
      </c>
      <c r="D13890" s="1" t="s">
        <v>13895</v>
      </c>
      <c r="E13890" s="573">
        <f ca="1">SUMIF('BKAS IDR'!$E$10:$E$44,$C13890,'BKAS IDR'!$N$10:$N$43)</f>
        <v>0</v>
      </c>
      <c r="F13890" s="573"/>
    </row>
    <row r="13891" spans="3:6" ht="15" customHeight="1">
      <c r="C13891" s="53" t="s">
        <v>4794</v>
      </c>
      <c r="D13891" s="1" t="s">
        <v>13896</v>
      </c>
      <c r="E13891" s="573">
        <f ca="1">SUMIF('BKAS IDR'!$E$10:$E$44,$C13891,'BKAS IDR'!$N$10:$N$43)</f>
        <v>0</v>
      </c>
      <c r="F13891" s="573"/>
    </row>
    <row r="13892" spans="3:6" ht="15" customHeight="1">
      <c r="C13892" s="53" t="s">
        <v>4795</v>
      </c>
      <c r="D13892" s="1" t="s">
        <v>13897</v>
      </c>
      <c r="E13892" s="573">
        <f ca="1">SUMIF('BKAS IDR'!$E$10:$E$44,$C13892,'BKAS IDR'!$N$10:$N$43)</f>
        <v>0</v>
      </c>
      <c r="F13892" s="573"/>
    </row>
    <row r="13893" spans="3:6" ht="15" customHeight="1">
      <c r="C13893" s="53" t="s">
        <v>4796</v>
      </c>
      <c r="D13893" s="1" t="s">
        <v>13898</v>
      </c>
      <c r="E13893" s="573">
        <f ca="1">SUMIF('BKAS IDR'!$E$10:$E$44,$C13893,'BKAS IDR'!$N$10:$N$43)</f>
        <v>0</v>
      </c>
      <c r="F13893" s="573"/>
    </row>
    <row r="13894" spans="3:6" ht="15" customHeight="1">
      <c r="C13894" s="53" t="s">
        <v>4797</v>
      </c>
      <c r="D13894" s="1" t="s">
        <v>13899</v>
      </c>
      <c r="E13894" s="573">
        <f ca="1">SUMIF('BKAS IDR'!$E$10:$E$44,$C13894,'BKAS IDR'!$N$10:$N$43)</f>
        <v>0</v>
      </c>
      <c r="F13894" s="573"/>
    </row>
    <row r="13895" spans="3:6" ht="15" customHeight="1">
      <c r="C13895" s="53" t="s">
        <v>4798</v>
      </c>
      <c r="D13895" s="1" t="s">
        <v>13900</v>
      </c>
      <c r="E13895" s="573">
        <f ca="1">SUMIF('BKAS IDR'!$E$10:$E$44,$C13895,'BKAS IDR'!$N$10:$N$43)</f>
        <v>0</v>
      </c>
      <c r="F13895" s="573"/>
    </row>
    <row r="13896" spans="3:6" ht="15" customHeight="1">
      <c r="C13896" s="53" t="s">
        <v>4799</v>
      </c>
      <c r="D13896" s="1" t="s">
        <v>13901</v>
      </c>
      <c r="E13896" s="573">
        <f ca="1">SUMIF('BKAS IDR'!$E$10:$E$44,$C13896,'BKAS IDR'!$N$10:$N$43)</f>
        <v>0</v>
      </c>
      <c r="F13896" s="573"/>
    </row>
    <row r="13897" spans="3:6" ht="15" customHeight="1">
      <c r="C13897" s="53" t="s">
        <v>4800</v>
      </c>
      <c r="D13897" s="1" t="s">
        <v>13902</v>
      </c>
      <c r="E13897" s="573">
        <f ca="1">SUMIF('BKAS IDR'!$E$10:$E$44,$C13897,'BKAS IDR'!$N$10:$N$43)</f>
        <v>0</v>
      </c>
      <c r="F13897" s="573"/>
    </row>
    <row r="13898" spans="3:6" ht="15" customHeight="1">
      <c r="C13898" s="53" t="s">
        <v>4801</v>
      </c>
      <c r="D13898" s="1" t="s">
        <v>13903</v>
      </c>
      <c r="E13898" s="573">
        <f ca="1">SUMIF('BKAS IDR'!$E$10:$E$44,$C13898,'BKAS IDR'!$N$10:$N$43)</f>
        <v>0</v>
      </c>
      <c r="F13898" s="573"/>
    </row>
    <row r="13899" spans="3:6" ht="15" customHeight="1">
      <c r="C13899" s="53" t="s">
        <v>4802</v>
      </c>
      <c r="D13899" s="1" t="s">
        <v>13904</v>
      </c>
      <c r="E13899" s="573">
        <f ca="1">SUMIF('BKAS IDR'!$E$10:$E$44,$C13899,'BKAS IDR'!$N$10:$N$43)</f>
        <v>0</v>
      </c>
      <c r="F13899" s="573"/>
    </row>
    <row r="13900" spans="3:6" ht="15" customHeight="1">
      <c r="C13900" s="53" t="s">
        <v>4803</v>
      </c>
      <c r="D13900" s="1" t="s">
        <v>13905</v>
      </c>
      <c r="E13900" s="573">
        <f ca="1">SUMIF('BKAS IDR'!$E$10:$E$44,$C13900,'BKAS IDR'!$N$10:$N$43)</f>
        <v>0</v>
      </c>
      <c r="F13900" s="573"/>
    </row>
    <row r="13901" spans="3:6" ht="15" customHeight="1">
      <c r="C13901" s="53" t="s">
        <v>4804</v>
      </c>
      <c r="D13901" s="1" t="s">
        <v>13906</v>
      </c>
      <c r="E13901" s="573">
        <f ca="1">SUMIF('BKAS IDR'!$E$10:$E$44,$C13901,'BKAS IDR'!$N$10:$N$43)</f>
        <v>0</v>
      </c>
      <c r="F13901" s="573"/>
    </row>
    <row r="13902" spans="3:6" ht="15" customHeight="1">
      <c r="C13902" s="53" t="s">
        <v>4805</v>
      </c>
      <c r="D13902" s="1" t="s">
        <v>13907</v>
      </c>
      <c r="E13902" s="573">
        <f ca="1">SUMIF('BKAS IDR'!$E$10:$E$44,$C13902,'BKAS IDR'!$N$10:$N$43)</f>
        <v>0</v>
      </c>
      <c r="F13902" s="573"/>
    </row>
    <row r="13903" spans="3:6" ht="15" customHeight="1">
      <c r="C13903" s="53" t="s">
        <v>4806</v>
      </c>
      <c r="D13903" s="1" t="s">
        <v>13908</v>
      </c>
      <c r="E13903" s="573">
        <f ca="1">SUMIF('BKAS IDR'!$E$10:$E$44,$C13903,'BKAS IDR'!$N$10:$N$43)</f>
        <v>0</v>
      </c>
      <c r="F13903" s="573"/>
    </row>
    <row r="13904" spans="3:6" ht="15" customHeight="1">
      <c r="C13904" s="53" t="s">
        <v>4807</v>
      </c>
      <c r="D13904" s="1" t="s">
        <v>13909</v>
      </c>
      <c r="E13904" s="573">
        <f ca="1">SUMIF('BKAS IDR'!$E$10:$E$44,$C13904,'BKAS IDR'!$N$10:$N$43)</f>
        <v>0</v>
      </c>
      <c r="F13904" s="573"/>
    </row>
    <row r="13905" spans="3:6" ht="15" customHeight="1">
      <c r="C13905" s="53" t="s">
        <v>4808</v>
      </c>
      <c r="D13905" s="1" t="s">
        <v>13910</v>
      </c>
      <c r="E13905" s="573">
        <f ca="1">SUMIF('BKAS IDR'!$E$10:$E$44,$C13905,'BKAS IDR'!$N$10:$N$43)</f>
        <v>0</v>
      </c>
      <c r="F13905" s="573"/>
    </row>
    <row r="13906" spans="3:6" ht="15" customHeight="1">
      <c r="C13906" s="53" t="s">
        <v>4809</v>
      </c>
      <c r="D13906" s="1" t="s">
        <v>13911</v>
      </c>
      <c r="E13906" s="573">
        <f ca="1">SUMIF('BKAS IDR'!$E$10:$E$44,$C13906,'BKAS IDR'!$N$10:$N$43)</f>
        <v>0</v>
      </c>
      <c r="F13906" s="573"/>
    </row>
    <row r="13907" spans="3:6" ht="15" customHeight="1">
      <c r="C13907" s="53" t="s">
        <v>4810</v>
      </c>
      <c r="D13907" s="1" t="s">
        <v>13912</v>
      </c>
      <c r="E13907" s="573">
        <f ca="1">SUMIF('BKAS IDR'!$E$10:$E$44,$C13907,'BKAS IDR'!$N$10:$N$43)</f>
        <v>0</v>
      </c>
      <c r="F13907" s="573"/>
    </row>
    <row r="13908" spans="3:6" ht="15" customHeight="1">
      <c r="C13908" s="53" t="s">
        <v>4811</v>
      </c>
      <c r="D13908" s="1" t="s">
        <v>13913</v>
      </c>
      <c r="E13908" s="573">
        <f ca="1">SUMIF('BKAS IDR'!$E$10:$E$44,$C13908,'BKAS IDR'!$N$10:$N$43)</f>
        <v>0</v>
      </c>
      <c r="F13908" s="573"/>
    </row>
    <row r="13909" spans="3:6" ht="15" customHeight="1">
      <c r="C13909" s="53" t="s">
        <v>4812</v>
      </c>
      <c r="D13909" s="1" t="s">
        <v>13914</v>
      </c>
      <c r="E13909" s="573">
        <f ca="1">SUMIF('BKAS IDR'!$E$10:$E$44,$C13909,'BKAS IDR'!$N$10:$N$43)</f>
        <v>0</v>
      </c>
      <c r="F13909" s="573"/>
    </row>
    <row r="13910" spans="3:6" ht="15" customHeight="1">
      <c r="C13910" s="53" t="s">
        <v>4813</v>
      </c>
      <c r="D13910" s="1" t="s">
        <v>13915</v>
      </c>
      <c r="E13910" s="573">
        <f ca="1">SUMIF('BKAS IDR'!$E$10:$E$44,$C13910,'BKAS IDR'!$N$10:$N$43)</f>
        <v>0</v>
      </c>
      <c r="F13910" s="573"/>
    </row>
    <row r="13911" spans="3:6" ht="15" customHeight="1">
      <c r="C13911" s="53" t="s">
        <v>4814</v>
      </c>
      <c r="D13911" s="1" t="s">
        <v>13916</v>
      </c>
      <c r="E13911" s="573">
        <f ca="1">SUMIF('BKAS IDR'!$E$10:$E$44,$C13911,'BKAS IDR'!$N$10:$N$43)</f>
        <v>0</v>
      </c>
      <c r="F13911" s="573"/>
    </row>
    <row r="13912" spans="3:6" ht="15" customHeight="1">
      <c r="C13912" s="53" t="s">
        <v>4815</v>
      </c>
      <c r="D13912" s="1" t="s">
        <v>13917</v>
      </c>
      <c r="E13912" s="573">
        <f ca="1">SUMIF('BKAS IDR'!$E$10:$E$44,$C13912,'BKAS IDR'!$N$10:$N$43)</f>
        <v>0</v>
      </c>
      <c r="F13912" s="573"/>
    </row>
    <row r="13913" spans="3:6" ht="15" customHeight="1">
      <c r="C13913" s="53" t="s">
        <v>4816</v>
      </c>
      <c r="D13913" s="1" t="s">
        <v>13918</v>
      </c>
      <c r="E13913" s="573">
        <f ca="1">SUMIF('BKAS IDR'!$E$10:$E$44,$C13913,'BKAS IDR'!$N$10:$N$43)</f>
        <v>0</v>
      </c>
      <c r="F13913" s="573"/>
    </row>
    <row r="13914" spans="3:6" ht="15" customHeight="1">
      <c r="C13914" s="53" t="s">
        <v>4817</v>
      </c>
      <c r="D13914" s="1" t="s">
        <v>13919</v>
      </c>
      <c r="E13914" s="573">
        <f ca="1">SUMIF('BKAS IDR'!$E$10:$E$44,$C13914,'BKAS IDR'!$N$10:$N$43)</f>
        <v>0</v>
      </c>
      <c r="F13914" s="573"/>
    </row>
    <row r="13915" spans="3:6" ht="15" customHeight="1">
      <c r="C13915" s="53" t="s">
        <v>4818</v>
      </c>
      <c r="D13915" s="1" t="s">
        <v>13920</v>
      </c>
      <c r="E13915" s="573">
        <f ca="1">SUMIF('BKAS IDR'!$E$10:$E$44,$C13915,'BKAS IDR'!$N$10:$N$43)</f>
        <v>0</v>
      </c>
      <c r="F13915" s="573"/>
    </row>
    <row r="13916" spans="3:6" ht="15" customHeight="1">
      <c r="C13916" s="53" t="s">
        <v>4819</v>
      </c>
      <c r="D13916" s="1" t="s">
        <v>13921</v>
      </c>
      <c r="E13916" s="573">
        <f ca="1">SUMIF('BKAS IDR'!$E$10:$E$44,$C13916,'BKAS IDR'!$N$10:$N$43)</f>
        <v>0</v>
      </c>
      <c r="F13916" s="573"/>
    </row>
    <row r="13917" spans="3:6" ht="15" customHeight="1">
      <c r="C13917" s="53" t="s">
        <v>4820</v>
      </c>
      <c r="D13917" s="1" t="s">
        <v>13922</v>
      </c>
      <c r="E13917" s="573">
        <f ca="1">SUMIF('BKAS IDR'!$E$10:$E$44,$C13917,'BKAS IDR'!$N$10:$N$43)</f>
        <v>0</v>
      </c>
      <c r="F13917" s="573"/>
    </row>
    <row r="13918" spans="3:6" ht="15" customHeight="1">
      <c r="C13918" s="53" t="s">
        <v>4821</v>
      </c>
      <c r="D13918" s="1" t="s">
        <v>13923</v>
      </c>
      <c r="E13918" s="573">
        <f ca="1">SUMIF('BKAS IDR'!$E$10:$E$44,$C13918,'BKAS IDR'!$N$10:$N$43)</f>
        <v>0</v>
      </c>
      <c r="F13918" s="573"/>
    </row>
    <row r="13919" spans="3:6" ht="15" customHeight="1">
      <c r="C13919" s="53" t="s">
        <v>4822</v>
      </c>
      <c r="D13919" s="1" t="s">
        <v>13924</v>
      </c>
      <c r="E13919" s="573">
        <f ca="1">SUMIF('BKAS IDR'!$E$10:$E$44,$C13919,'BKAS IDR'!$N$10:$N$43)</f>
        <v>0</v>
      </c>
      <c r="F13919" s="573"/>
    </row>
    <row r="13920" spans="3:6" ht="15" customHeight="1">
      <c r="C13920" s="53" t="s">
        <v>4823</v>
      </c>
      <c r="D13920" s="1" t="s">
        <v>13925</v>
      </c>
      <c r="E13920" s="573">
        <f ca="1">SUMIF('BKAS IDR'!$E$10:$E$44,$C13920,'BKAS IDR'!$N$10:$N$43)</f>
        <v>0</v>
      </c>
      <c r="F13920" s="573"/>
    </row>
    <row r="13921" spans="3:6" ht="15" customHeight="1">
      <c r="C13921" s="53" t="s">
        <v>4824</v>
      </c>
      <c r="D13921" s="1" t="s">
        <v>13926</v>
      </c>
      <c r="E13921" s="573">
        <f ca="1">SUMIF('BKAS IDR'!$E$10:$E$44,$C13921,'BKAS IDR'!$N$10:$N$43)</f>
        <v>0</v>
      </c>
      <c r="F13921" s="573"/>
    </row>
    <row r="13922" spans="3:6" ht="15" customHeight="1">
      <c r="C13922" s="53" t="s">
        <v>4825</v>
      </c>
      <c r="D13922" s="1" t="s">
        <v>13927</v>
      </c>
      <c r="E13922" s="573">
        <f ca="1">SUMIF('BKAS IDR'!$E$10:$E$44,$C13922,'BKAS IDR'!$N$10:$N$43)</f>
        <v>0</v>
      </c>
      <c r="F13922" s="573"/>
    </row>
    <row r="13923" spans="3:6" ht="15" customHeight="1">
      <c r="C13923" s="53" t="s">
        <v>4826</v>
      </c>
      <c r="D13923" s="1" t="s">
        <v>13928</v>
      </c>
      <c r="E13923" s="573">
        <f ca="1">SUMIF('BKAS IDR'!$E$10:$E$44,$C13923,'BKAS IDR'!$N$10:$N$43)</f>
        <v>0</v>
      </c>
      <c r="F13923" s="573"/>
    </row>
    <row r="13924" spans="3:6" ht="15" customHeight="1">
      <c r="C13924" s="53" t="s">
        <v>4827</v>
      </c>
      <c r="D13924" s="1" t="s">
        <v>13926</v>
      </c>
      <c r="E13924" s="573">
        <f ca="1">SUMIF('BKAS IDR'!$E$10:$E$44,$C13924,'BKAS IDR'!$N$10:$N$43)</f>
        <v>0</v>
      </c>
      <c r="F13924" s="573"/>
    </row>
    <row r="13925" spans="3:6" ht="15" customHeight="1">
      <c r="C13925" s="53" t="s">
        <v>4828</v>
      </c>
      <c r="D13925" s="1" t="s">
        <v>13929</v>
      </c>
      <c r="E13925" s="573">
        <f ca="1">SUMIF('BKAS IDR'!$E$10:$E$44,$C13925,'BKAS IDR'!$N$10:$N$43)</f>
        <v>0</v>
      </c>
      <c r="F13925" s="573"/>
    </row>
    <row r="13926" spans="3:6" ht="15" customHeight="1">
      <c r="C13926" s="53" t="s">
        <v>4829</v>
      </c>
      <c r="D13926" s="1" t="s">
        <v>13930</v>
      </c>
      <c r="E13926" s="573">
        <f ca="1">SUMIF('BKAS IDR'!$E$10:$E$44,$C13926,'BKAS IDR'!$N$10:$N$43)</f>
        <v>0</v>
      </c>
      <c r="F13926" s="573"/>
    </row>
    <row r="13927" spans="3:6" ht="15" customHeight="1">
      <c r="C13927" s="53" t="s">
        <v>4830</v>
      </c>
      <c r="D13927" s="1" t="s">
        <v>13931</v>
      </c>
      <c r="E13927" s="573">
        <f ca="1">SUMIF('BKAS IDR'!$E$10:$E$44,$C13927,'BKAS IDR'!$N$10:$N$43)</f>
        <v>0</v>
      </c>
      <c r="F13927" s="573"/>
    </row>
    <row r="13928" spans="3:6" ht="15" customHeight="1">
      <c r="C13928" s="53" t="s">
        <v>4831</v>
      </c>
      <c r="D13928" s="1" t="s">
        <v>13932</v>
      </c>
      <c r="E13928" s="573">
        <f ca="1">SUMIF('BKAS IDR'!$E$10:$E$44,$C13928,'BKAS IDR'!$N$10:$N$43)</f>
        <v>0</v>
      </c>
      <c r="F13928" s="573"/>
    </row>
    <row r="13929" spans="3:6" ht="15" customHeight="1">
      <c r="C13929" s="53" t="s">
        <v>4832</v>
      </c>
      <c r="D13929" s="1" t="s">
        <v>13933</v>
      </c>
      <c r="E13929" s="573">
        <f ca="1">SUMIF('BKAS IDR'!$E$10:$E$44,$C13929,'BKAS IDR'!$N$10:$N$43)</f>
        <v>0</v>
      </c>
      <c r="F13929" s="573"/>
    </row>
    <row r="13930" spans="3:6" ht="15" customHeight="1">
      <c r="C13930" s="53" t="s">
        <v>4833</v>
      </c>
      <c r="D13930" s="1" t="s">
        <v>13934</v>
      </c>
      <c r="E13930" s="573">
        <f ca="1">SUMIF('BKAS IDR'!$E$10:$E$44,$C13930,'BKAS IDR'!$N$10:$N$43)</f>
        <v>0</v>
      </c>
      <c r="F13930" s="573"/>
    </row>
    <row r="13931" spans="3:6" ht="15" customHeight="1">
      <c r="C13931" s="53" t="s">
        <v>4834</v>
      </c>
      <c r="D13931" s="1" t="s">
        <v>13935</v>
      </c>
      <c r="E13931" s="573">
        <f ca="1">SUMIF('BKAS IDR'!$E$10:$E$44,$C13931,'BKAS IDR'!$N$10:$N$43)</f>
        <v>0</v>
      </c>
      <c r="F13931" s="573"/>
    </row>
    <row r="13932" spans="3:6" ht="15" customHeight="1">
      <c r="C13932" s="53" t="s">
        <v>4835</v>
      </c>
      <c r="D13932" s="1" t="s">
        <v>13936</v>
      </c>
      <c r="E13932" s="573">
        <f ca="1">SUMIF('BKAS IDR'!$E$10:$E$44,$C13932,'BKAS IDR'!$N$10:$N$43)</f>
        <v>0</v>
      </c>
      <c r="F13932" s="573"/>
    </row>
    <row r="13933" spans="3:6" ht="15" customHeight="1">
      <c r="C13933" s="53" t="s">
        <v>4836</v>
      </c>
      <c r="D13933" s="1" t="s">
        <v>13937</v>
      </c>
      <c r="E13933" s="573">
        <f ca="1">SUMIF('BKAS IDR'!$E$10:$E$44,$C13933,'BKAS IDR'!$N$10:$N$43)</f>
        <v>0</v>
      </c>
      <c r="F13933" s="573"/>
    </row>
    <row r="13934" spans="3:6" ht="15" customHeight="1">
      <c r="C13934" s="53" t="s">
        <v>4837</v>
      </c>
      <c r="D13934" s="1" t="s">
        <v>13938</v>
      </c>
      <c r="E13934" s="573">
        <f ca="1">SUMIF('BKAS IDR'!$E$10:$E$44,$C13934,'BKAS IDR'!$N$10:$N$43)</f>
        <v>0</v>
      </c>
      <c r="F13934" s="573"/>
    </row>
    <row r="13935" spans="3:6" ht="15" customHeight="1">
      <c r="C13935" s="53" t="s">
        <v>4838</v>
      </c>
      <c r="D13935" s="1" t="s">
        <v>13939</v>
      </c>
      <c r="E13935" s="573">
        <f ca="1">SUMIF('BKAS IDR'!$E$10:$E$44,$C13935,'BKAS IDR'!$N$10:$N$43)</f>
        <v>0</v>
      </c>
      <c r="F13935" s="573"/>
    </row>
    <row r="13936" spans="3:6" ht="15" customHeight="1">
      <c r="C13936" s="53" t="s">
        <v>4839</v>
      </c>
      <c r="D13936" s="1" t="s">
        <v>13940</v>
      </c>
      <c r="E13936" s="573">
        <f ca="1">SUMIF('BKAS IDR'!$E$10:$E$44,$C13936,'BKAS IDR'!$N$10:$N$43)</f>
        <v>0</v>
      </c>
      <c r="F13936" s="573"/>
    </row>
    <row r="13937" spans="3:6" ht="15" customHeight="1">
      <c r="C13937" s="53" t="s">
        <v>4840</v>
      </c>
      <c r="D13937" s="1" t="s">
        <v>13941</v>
      </c>
      <c r="E13937" s="573">
        <f ca="1">SUMIF('BKAS IDR'!$E$10:$E$44,$C13937,'BKAS IDR'!$N$10:$N$43)</f>
        <v>0</v>
      </c>
      <c r="F13937" s="573"/>
    </row>
    <row r="13938" spans="3:6" ht="15" customHeight="1">
      <c r="C13938" s="53" t="s">
        <v>4841</v>
      </c>
      <c r="D13938" s="1" t="s">
        <v>13942</v>
      </c>
      <c r="E13938" s="573">
        <f ca="1">SUMIF('BKAS IDR'!$E$10:$E$44,$C13938,'BKAS IDR'!$N$10:$N$43)</f>
        <v>0</v>
      </c>
      <c r="F13938" s="573"/>
    </row>
    <row r="13939" spans="3:6" ht="15" customHeight="1">
      <c r="C13939" s="53" t="s">
        <v>4842</v>
      </c>
      <c r="D13939" s="1" t="s">
        <v>13943</v>
      </c>
      <c r="E13939" s="573">
        <f ca="1">SUMIF('BKAS IDR'!$E$10:$E$44,$C13939,'BKAS IDR'!$N$10:$N$43)</f>
        <v>0</v>
      </c>
      <c r="F13939" s="573"/>
    </row>
    <row r="13940" spans="3:6" ht="15" customHeight="1">
      <c r="C13940" s="53" t="s">
        <v>4843</v>
      </c>
      <c r="D13940" s="1" t="s">
        <v>13944</v>
      </c>
      <c r="E13940" s="573">
        <f ca="1">SUMIF('BKAS IDR'!$E$10:$E$44,$C13940,'BKAS IDR'!$N$10:$N$43)</f>
        <v>0</v>
      </c>
      <c r="F13940" s="573"/>
    </row>
    <row r="13941" spans="3:6" ht="15" customHeight="1">
      <c r="C13941" s="53" t="s">
        <v>4844</v>
      </c>
      <c r="D13941" s="1" t="s">
        <v>13945</v>
      </c>
      <c r="E13941" s="573">
        <f ca="1">SUMIF('BKAS IDR'!$E$10:$E$44,$C13941,'BKAS IDR'!$N$10:$N$43)</f>
        <v>0</v>
      </c>
      <c r="F13941" s="573"/>
    </row>
    <row r="13942" spans="3:6" ht="15" customHeight="1">
      <c r="C13942" s="53" t="s">
        <v>4845</v>
      </c>
      <c r="D13942" s="1" t="s">
        <v>13946</v>
      </c>
      <c r="E13942" s="573">
        <f ca="1">SUMIF('BKAS IDR'!$E$10:$E$44,$C13942,'BKAS IDR'!$N$10:$N$43)</f>
        <v>0</v>
      </c>
      <c r="F13942" s="573"/>
    </row>
    <row r="13943" spans="3:6" ht="15" customHeight="1">
      <c r="C13943" s="53" t="s">
        <v>4846</v>
      </c>
      <c r="D13943" s="1" t="s">
        <v>13947</v>
      </c>
      <c r="E13943" s="573">
        <f ca="1">SUMIF('BKAS IDR'!$E$10:$E$44,$C13943,'BKAS IDR'!$N$10:$N$43)</f>
        <v>0</v>
      </c>
      <c r="F13943" s="573"/>
    </row>
    <row r="13944" spans="3:6" ht="15" customHeight="1">
      <c r="C13944" s="53" t="s">
        <v>4847</v>
      </c>
      <c r="D13944" s="1" t="s">
        <v>13948</v>
      </c>
      <c r="E13944" s="573">
        <f ca="1">SUMIF('BKAS IDR'!$E$10:$E$44,$C13944,'BKAS IDR'!$N$10:$N$43)</f>
        <v>0</v>
      </c>
      <c r="F13944" s="573"/>
    </row>
    <row r="13945" spans="3:6" ht="15" customHeight="1">
      <c r="C13945" s="53" t="s">
        <v>4848</v>
      </c>
      <c r="D13945" s="1" t="s">
        <v>13949</v>
      </c>
      <c r="E13945" s="573">
        <f ca="1">SUMIF('BKAS IDR'!$E$10:$E$44,$C13945,'BKAS IDR'!$N$10:$N$43)</f>
        <v>0</v>
      </c>
      <c r="F13945" s="573"/>
    </row>
    <row r="13946" spans="3:6" ht="15" customHeight="1">
      <c r="C13946" s="53" t="s">
        <v>4849</v>
      </c>
      <c r="D13946" s="1" t="s">
        <v>13950</v>
      </c>
      <c r="E13946" s="573">
        <f ca="1">SUMIF('BKAS IDR'!$E$10:$E$44,$C13946,'BKAS IDR'!$N$10:$N$43)</f>
        <v>0</v>
      </c>
      <c r="F13946" s="573"/>
    </row>
    <row r="13947" spans="3:6" ht="15" customHeight="1">
      <c r="C13947" s="53" t="s">
        <v>4850</v>
      </c>
      <c r="D13947" s="1" t="s">
        <v>13951</v>
      </c>
      <c r="E13947" s="573">
        <f ca="1">SUMIF('BKAS IDR'!$E$10:$E$44,$C13947,'BKAS IDR'!$N$10:$N$43)</f>
        <v>0</v>
      </c>
      <c r="F13947" s="573"/>
    </row>
    <row r="13948" spans="3:6" ht="15" customHeight="1">
      <c r="C13948" s="53" t="s">
        <v>4851</v>
      </c>
      <c r="D13948" s="1" t="s">
        <v>13952</v>
      </c>
      <c r="E13948" s="573">
        <f ca="1">SUMIF('BKAS IDR'!$E$10:$E$44,$C13948,'BKAS IDR'!$N$10:$N$43)</f>
        <v>0</v>
      </c>
      <c r="F13948" s="573"/>
    </row>
    <row r="13949" spans="3:6" ht="15" customHeight="1">
      <c r="C13949" s="53" t="s">
        <v>4852</v>
      </c>
      <c r="D13949" s="1" t="s">
        <v>13953</v>
      </c>
      <c r="E13949" s="573">
        <f ca="1">SUMIF('BKAS IDR'!$E$10:$E$44,$C13949,'BKAS IDR'!$N$10:$N$43)</f>
        <v>0</v>
      </c>
      <c r="F13949" s="573"/>
    </row>
    <row r="13950" spans="3:6" ht="15" customHeight="1">
      <c r="C13950" s="53" t="s">
        <v>4853</v>
      </c>
      <c r="D13950" s="1" t="s">
        <v>13954</v>
      </c>
      <c r="E13950" s="573">
        <f ca="1">SUMIF('BKAS IDR'!$E$10:$E$44,$C13950,'BKAS IDR'!$N$10:$N$43)</f>
        <v>0</v>
      </c>
      <c r="F13950" s="573"/>
    </row>
    <row r="13951" spans="3:6" ht="15" customHeight="1">
      <c r="C13951" s="53" t="s">
        <v>4854</v>
      </c>
      <c r="D13951" s="1" t="s">
        <v>13955</v>
      </c>
      <c r="E13951" s="573">
        <f ca="1">SUMIF('BKAS IDR'!$E$10:$E$44,$C13951,'BKAS IDR'!$N$10:$N$43)</f>
        <v>0</v>
      </c>
      <c r="F13951" s="573"/>
    </row>
    <row r="13952" spans="3:6" ht="15" customHeight="1">
      <c r="C13952" s="53" t="s">
        <v>4855</v>
      </c>
      <c r="D13952" s="1" t="s">
        <v>13956</v>
      </c>
      <c r="E13952" s="573">
        <f ca="1">SUMIF('BKAS IDR'!$E$10:$E$44,$C13952,'BKAS IDR'!$N$10:$N$43)</f>
        <v>0</v>
      </c>
      <c r="F13952" s="573"/>
    </row>
    <row r="13953" spans="3:6" ht="15" customHeight="1">
      <c r="C13953" s="53" t="s">
        <v>4856</v>
      </c>
      <c r="D13953" s="1" t="s">
        <v>13957</v>
      </c>
      <c r="E13953" s="573">
        <f ca="1">SUMIF('BKAS IDR'!$E$10:$E$44,$C13953,'BKAS IDR'!$N$10:$N$43)</f>
        <v>0</v>
      </c>
      <c r="F13953" s="573"/>
    </row>
    <row r="13954" spans="3:6" ht="15" customHeight="1">
      <c r="C13954" s="53" t="s">
        <v>4857</v>
      </c>
      <c r="D13954" s="1" t="s">
        <v>13958</v>
      </c>
      <c r="E13954" s="573">
        <f ca="1">SUMIF('BKAS IDR'!$E$10:$E$44,$C13954,'BKAS IDR'!$N$10:$N$43)</f>
        <v>0</v>
      </c>
      <c r="F13954" s="573"/>
    </row>
    <row r="13955" spans="3:6" ht="15" customHeight="1">
      <c r="C13955" s="53" t="s">
        <v>4858</v>
      </c>
      <c r="D13955" s="1" t="s">
        <v>13959</v>
      </c>
      <c r="E13955" s="573">
        <f ca="1">SUMIF('BKAS IDR'!$E$10:$E$44,$C13955,'BKAS IDR'!$N$10:$N$43)</f>
        <v>0</v>
      </c>
      <c r="F13955" s="573"/>
    </row>
    <row r="13956" spans="3:6" ht="15" customHeight="1">
      <c r="C13956" s="53" t="s">
        <v>4859</v>
      </c>
      <c r="D13956" s="1" t="s">
        <v>13960</v>
      </c>
      <c r="E13956" s="573">
        <f ca="1">SUMIF('BKAS IDR'!$E$10:$E$44,$C13956,'BKAS IDR'!$N$10:$N$43)</f>
        <v>0</v>
      </c>
      <c r="F13956" s="573"/>
    </row>
    <row r="13957" spans="3:6" ht="15" customHeight="1">
      <c r="C13957" s="53" t="s">
        <v>4860</v>
      </c>
      <c r="D13957" s="1" t="s">
        <v>13961</v>
      </c>
      <c r="E13957" s="573">
        <f ca="1">SUMIF('BKAS IDR'!$E$10:$E$44,$C13957,'BKAS IDR'!$N$10:$N$43)</f>
        <v>0</v>
      </c>
      <c r="F13957" s="573"/>
    </row>
    <row r="13958" spans="3:6" ht="15" customHeight="1">
      <c r="C13958" s="53" t="s">
        <v>4861</v>
      </c>
      <c r="D13958" s="1" t="s">
        <v>13962</v>
      </c>
      <c r="E13958" s="573">
        <f ca="1">SUMIF('BKAS IDR'!$E$10:$E$44,$C13958,'BKAS IDR'!$N$10:$N$43)</f>
        <v>0</v>
      </c>
      <c r="F13958" s="573"/>
    </row>
    <row r="13959" spans="3:6" ht="15" customHeight="1">
      <c r="C13959" s="53" t="s">
        <v>4862</v>
      </c>
      <c r="D13959" s="1" t="s">
        <v>13963</v>
      </c>
      <c r="E13959" s="573">
        <f ca="1">SUMIF('BKAS IDR'!$E$10:$E$44,$C13959,'BKAS IDR'!$N$10:$N$43)</f>
        <v>0</v>
      </c>
      <c r="F13959" s="573"/>
    </row>
    <row r="13960" spans="3:6" ht="15" customHeight="1">
      <c r="C13960" s="53" t="s">
        <v>4863</v>
      </c>
      <c r="D13960" s="1" t="s">
        <v>13964</v>
      </c>
      <c r="E13960" s="573">
        <f ca="1">SUMIF('BKAS IDR'!$E$10:$E$44,$C13960,'BKAS IDR'!$N$10:$N$43)</f>
        <v>0</v>
      </c>
      <c r="F13960" s="573"/>
    </row>
    <row r="13961" spans="3:6" ht="15" customHeight="1">
      <c r="C13961" s="53" t="s">
        <v>4864</v>
      </c>
      <c r="D13961" s="1" t="s">
        <v>13965</v>
      </c>
      <c r="E13961" s="573">
        <f ca="1">SUMIF('BKAS IDR'!$E$10:$E$44,$C13961,'BKAS IDR'!$N$10:$N$43)</f>
        <v>0</v>
      </c>
      <c r="F13961" s="573"/>
    </row>
    <row r="13962" spans="3:6" ht="15" customHeight="1">
      <c r="C13962" s="53" t="s">
        <v>4865</v>
      </c>
      <c r="D13962" s="1" t="s">
        <v>13966</v>
      </c>
      <c r="E13962" s="573">
        <f ca="1">SUMIF('BKAS IDR'!$E$10:$E$44,$C13962,'BKAS IDR'!$N$10:$N$43)</f>
        <v>0</v>
      </c>
      <c r="F13962" s="573"/>
    </row>
    <row r="13963" spans="3:6" ht="15" customHeight="1">
      <c r="C13963" s="53" t="s">
        <v>4866</v>
      </c>
      <c r="D13963" s="1" t="s">
        <v>13967</v>
      </c>
      <c r="E13963" s="573">
        <f ca="1">SUMIF('BKAS IDR'!$E$10:$E$44,$C13963,'BKAS IDR'!$N$10:$N$43)</f>
        <v>0</v>
      </c>
      <c r="F13963" s="573"/>
    </row>
    <row r="13964" spans="3:6" ht="15" customHeight="1">
      <c r="C13964" s="53" t="s">
        <v>4867</v>
      </c>
      <c r="D13964" s="1" t="s">
        <v>13968</v>
      </c>
      <c r="E13964" s="573">
        <f ca="1">SUMIF('BKAS IDR'!$E$10:$E$44,$C13964,'BKAS IDR'!$N$10:$N$43)</f>
        <v>0</v>
      </c>
      <c r="F13964" s="573"/>
    </row>
    <row r="13965" spans="3:6" ht="15" customHeight="1">
      <c r="C13965" s="53" t="s">
        <v>4868</v>
      </c>
      <c r="D13965" s="1" t="s">
        <v>13969</v>
      </c>
      <c r="E13965" s="573">
        <f ca="1">SUMIF('BKAS IDR'!$E$10:$E$44,$C13965,'BKAS IDR'!$N$10:$N$43)</f>
        <v>0</v>
      </c>
      <c r="F13965" s="573"/>
    </row>
    <row r="13966" spans="3:6" ht="15" customHeight="1">
      <c r="C13966" s="53" t="s">
        <v>4869</v>
      </c>
      <c r="D13966" s="1" t="s">
        <v>13970</v>
      </c>
      <c r="E13966" s="573">
        <f ca="1">SUMIF('BKAS IDR'!$E$10:$E$44,$C13966,'BKAS IDR'!$N$10:$N$43)</f>
        <v>0</v>
      </c>
      <c r="F13966" s="573"/>
    </row>
    <row r="13967" spans="3:6" ht="15" customHeight="1">
      <c r="C13967" s="53" t="s">
        <v>4870</v>
      </c>
      <c r="D13967" s="1" t="s">
        <v>13971</v>
      </c>
      <c r="E13967" s="573">
        <f ca="1">SUMIF('BKAS IDR'!$E$10:$E$44,$C13967,'BKAS IDR'!$N$10:$N$43)</f>
        <v>0</v>
      </c>
      <c r="F13967" s="573"/>
    </row>
    <row r="13968" spans="3:6" ht="15" customHeight="1">
      <c r="C13968" s="53" t="s">
        <v>4871</v>
      </c>
      <c r="D13968" s="1" t="s">
        <v>13972</v>
      </c>
      <c r="E13968" s="573">
        <f ca="1">SUMIF('BKAS IDR'!$E$10:$E$44,$C13968,'BKAS IDR'!$N$10:$N$43)</f>
        <v>0</v>
      </c>
      <c r="F13968" s="573"/>
    </row>
    <row r="13969" spans="3:6" ht="15" customHeight="1">
      <c r="C13969" s="53" t="s">
        <v>4872</v>
      </c>
      <c r="D13969" s="1" t="s">
        <v>13973</v>
      </c>
      <c r="E13969" s="573">
        <f ca="1">SUMIF('BKAS IDR'!$E$10:$E$44,$C13969,'BKAS IDR'!$N$10:$N$43)</f>
        <v>0</v>
      </c>
      <c r="F13969" s="573"/>
    </row>
    <row r="13970" spans="3:6" ht="15" customHeight="1">
      <c r="C13970" s="53" t="s">
        <v>4873</v>
      </c>
      <c r="D13970" s="1" t="s">
        <v>13974</v>
      </c>
      <c r="E13970" s="573">
        <f ca="1">SUMIF('BKAS IDR'!$E$10:$E$44,$C13970,'BKAS IDR'!$N$10:$N$43)</f>
        <v>0</v>
      </c>
      <c r="F13970" s="573"/>
    </row>
    <row r="13971" spans="3:6" ht="15" customHeight="1">
      <c r="C13971" s="53" t="s">
        <v>4874</v>
      </c>
      <c r="D13971" s="1" t="s">
        <v>13975</v>
      </c>
      <c r="E13971" s="573">
        <f ca="1">SUMIF('BKAS IDR'!$E$10:$E$44,$C13971,'BKAS IDR'!$N$10:$N$43)</f>
        <v>0</v>
      </c>
      <c r="F13971" s="573"/>
    </row>
    <row r="13972" spans="3:6" ht="15" customHeight="1">
      <c r="C13972" s="53" t="s">
        <v>4875</v>
      </c>
      <c r="D13972" s="1" t="s">
        <v>13976</v>
      </c>
      <c r="E13972" s="573">
        <f ca="1">SUMIF('BKAS IDR'!$E$10:$E$44,$C13972,'BKAS IDR'!$N$10:$N$43)</f>
        <v>0</v>
      </c>
      <c r="F13972" s="573"/>
    </row>
    <row r="13973" spans="3:6" ht="15" customHeight="1">
      <c r="C13973" s="53" t="s">
        <v>4876</v>
      </c>
      <c r="D13973" s="1" t="s">
        <v>13977</v>
      </c>
      <c r="E13973" s="573">
        <f ca="1">SUMIF('BKAS IDR'!$E$10:$E$44,$C13973,'BKAS IDR'!$N$10:$N$43)</f>
        <v>0</v>
      </c>
      <c r="F13973" s="573"/>
    </row>
    <row r="13974" spans="3:6" ht="15" customHeight="1">
      <c r="C13974" s="53" t="s">
        <v>4877</v>
      </c>
      <c r="D13974" s="1" t="s">
        <v>13978</v>
      </c>
      <c r="E13974" s="573">
        <f ca="1">SUMIF('BKAS IDR'!$E$10:$E$44,$C13974,'BKAS IDR'!$N$10:$N$43)</f>
        <v>0</v>
      </c>
      <c r="F13974" s="573"/>
    </row>
    <row r="13975" spans="3:6" ht="15" customHeight="1">
      <c r="C13975" s="53" t="s">
        <v>4878</v>
      </c>
      <c r="D13975" s="1" t="s">
        <v>13979</v>
      </c>
      <c r="E13975" s="573">
        <f ca="1">SUMIF('BKAS IDR'!$E$10:$E$44,$C13975,'BKAS IDR'!$N$10:$N$43)</f>
        <v>0</v>
      </c>
      <c r="F13975" s="573"/>
    </row>
    <row r="13976" spans="3:6" ht="15" customHeight="1">
      <c r="C13976" s="53" t="s">
        <v>4879</v>
      </c>
      <c r="D13976" s="1" t="s">
        <v>13980</v>
      </c>
      <c r="E13976" s="573">
        <f ca="1">SUMIF('BKAS IDR'!$E$10:$E$44,$C13976,'BKAS IDR'!$N$10:$N$43)</f>
        <v>0</v>
      </c>
      <c r="F13976" s="573"/>
    </row>
    <row r="13977" spans="3:6" ht="15" customHeight="1">
      <c r="C13977" s="53" t="s">
        <v>4880</v>
      </c>
      <c r="D13977" s="1" t="s">
        <v>13981</v>
      </c>
      <c r="E13977" s="573">
        <f ca="1">SUMIF('BKAS IDR'!$E$10:$E$44,$C13977,'BKAS IDR'!$N$10:$N$43)</f>
        <v>0</v>
      </c>
      <c r="F13977" s="573"/>
    </row>
    <row r="13978" spans="3:6" ht="15" customHeight="1">
      <c r="C13978" s="53" t="s">
        <v>4881</v>
      </c>
      <c r="D13978" s="1" t="s">
        <v>13982</v>
      </c>
      <c r="E13978" s="573">
        <f ca="1">SUMIF('BKAS IDR'!$E$10:$E$44,$C13978,'BKAS IDR'!$N$10:$N$43)</f>
        <v>0</v>
      </c>
      <c r="F13978" s="573"/>
    </row>
    <row r="13979" spans="3:6" ht="15" customHeight="1">
      <c r="C13979" s="53" t="s">
        <v>4882</v>
      </c>
      <c r="D13979" s="1" t="s">
        <v>13983</v>
      </c>
      <c r="E13979" s="573">
        <f ca="1">SUMIF('BKAS IDR'!$E$10:$E$44,$C13979,'BKAS IDR'!$N$10:$N$43)</f>
        <v>0</v>
      </c>
      <c r="F13979" s="573"/>
    </row>
    <row r="13980" spans="3:6" ht="15" customHeight="1">
      <c r="C13980" s="53" t="s">
        <v>4883</v>
      </c>
      <c r="D13980" s="1" t="s">
        <v>13984</v>
      </c>
      <c r="E13980" s="573">
        <f ca="1">SUMIF('BKAS IDR'!$E$10:$E$44,$C13980,'BKAS IDR'!$N$10:$N$43)</f>
        <v>0</v>
      </c>
      <c r="F13980" s="573"/>
    </row>
    <row r="13981" spans="3:6" ht="15" customHeight="1">
      <c r="C13981" s="53" t="s">
        <v>4884</v>
      </c>
      <c r="D13981" s="1" t="s">
        <v>13985</v>
      </c>
      <c r="E13981" s="573">
        <f ca="1">SUMIF('BKAS IDR'!$E$10:$E$44,$C13981,'BKAS IDR'!$N$10:$N$43)</f>
        <v>0</v>
      </c>
      <c r="F13981" s="573"/>
    </row>
    <row r="13982" spans="3:6" ht="15" customHeight="1">
      <c r="C13982" s="53" t="s">
        <v>4885</v>
      </c>
      <c r="D13982" s="1" t="s">
        <v>13986</v>
      </c>
      <c r="E13982" s="573">
        <f ca="1">SUMIF('BKAS IDR'!$E$10:$E$44,$C13982,'BKAS IDR'!$N$10:$N$43)</f>
        <v>0</v>
      </c>
      <c r="F13982" s="573"/>
    </row>
    <row r="13983" spans="3:6" ht="15" customHeight="1">
      <c r="C13983" s="53" t="s">
        <v>4886</v>
      </c>
      <c r="D13983" s="1" t="s">
        <v>13987</v>
      </c>
      <c r="E13983" s="573">
        <f ca="1">SUMIF('BKAS IDR'!$E$10:$E$44,$C13983,'BKAS IDR'!$N$10:$N$43)</f>
        <v>0</v>
      </c>
      <c r="F13983" s="573"/>
    </row>
    <row r="13984" spans="3:6" ht="15" customHeight="1">
      <c r="C13984" s="53" t="s">
        <v>4887</v>
      </c>
      <c r="D13984" s="1" t="s">
        <v>13988</v>
      </c>
      <c r="E13984" s="573">
        <f ca="1">SUMIF('BKAS IDR'!$E$10:$E$44,$C13984,'BKAS IDR'!$N$10:$N$43)</f>
        <v>0</v>
      </c>
      <c r="F13984" s="573"/>
    </row>
    <row r="13985" spans="3:6" ht="15" customHeight="1">
      <c r="C13985" s="53" t="s">
        <v>4888</v>
      </c>
      <c r="D13985" s="1" t="s">
        <v>13989</v>
      </c>
      <c r="E13985" s="573">
        <f ca="1">SUMIF('BKAS IDR'!$E$10:$E$44,$C13985,'BKAS IDR'!$N$10:$N$43)</f>
        <v>0</v>
      </c>
      <c r="F13985" s="573"/>
    </row>
    <row r="13986" spans="3:6" ht="15" customHeight="1">
      <c r="C13986" s="53" t="s">
        <v>4889</v>
      </c>
      <c r="D13986" s="1" t="s">
        <v>13990</v>
      </c>
      <c r="E13986" s="573">
        <f ca="1">SUMIF('BKAS IDR'!$E$10:$E$44,$C13986,'BKAS IDR'!$N$10:$N$43)</f>
        <v>0</v>
      </c>
      <c r="F13986" s="573"/>
    </row>
    <row r="13987" spans="3:6" ht="15" customHeight="1">
      <c r="C13987" s="53" t="s">
        <v>4890</v>
      </c>
      <c r="D13987" s="1" t="s">
        <v>13991</v>
      </c>
      <c r="E13987" s="573">
        <f ca="1">SUMIF('BKAS IDR'!$E$10:$E$44,$C13987,'BKAS IDR'!$N$10:$N$43)</f>
        <v>0</v>
      </c>
      <c r="F13987" s="573"/>
    </row>
    <row r="13988" spans="3:6" ht="15" customHeight="1">
      <c r="C13988" s="53" t="s">
        <v>4891</v>
      </c>
      <c r="D13988" s="1" t="s">
        <v>13992</v>
      </c>
      <c r="E13988" s="573">
        <f ca="1">SUMIF('BKAS IDR'!$E$10:$E$44,$C13988,'BKAS IDR'!$N$10:$N$43)</f>
        <v>0</v>
      </c>
      <c r="F13988" s="573"/>
    </row>
    <row r="13989" spans="3:6" ht="15" customHeight="1">
      <c r="C13989" s="53" t="s">
        <v>4892</v>
      </c>
      <c r="D13989" s="1" t="s">
        <v>13993</v>
      </c>
      <c r="E13989" s="573">
        <f ca="1">SUMIF('BKAS IDR'!$E$10:$E$44,$C13989,'BKAS IDR'!$N$10:$N$43)</f>
        <v>0</v>
      </c>
      <c r="F13989" s="573"/>
    </row>
    <row r="13990" spans="3:6" ht="15" customHeight="1">
      <c r="C13990" s="53" t="s">
        <v>4893</v>
      </c>
      <c r="D13990" s="1" t="s">
        <v>13994</v>
      </c>
      <c r="E13990" s="573">
        <f ca="1">SUMIF('BKAS IDR'!$E$10:$E$44,$C13990,'BKAS IDR'!$N$10:$N$43)</f>
        <v>0</v>
      </c>
      <c r="F13990" s="573"/>
    </row>
    <row r="13991" spans="3:6" ht="15" customHeight="1">
      <c r="C13991" s="53" t="s">
        <v>4894</v>
      </c>
      <c r="D13991" s="1" t="s">
        <v>13995</v>
      </c>
      <c r="E13991" s="573">
        <f ca="1">SUMIF('BKAS IDR'!$E$10:$E$44,$C13991,'BKAS IDR'!$N$10:$N$43)</f>
        <v>0</v>
      </c>
      <c r="F13991" s="573"/>
    </row>
    <row r="13992" spans="3:6" ht="15" customHeight="1">
      <c r="C13992" s="53" t="s">
        <v>4895</v>
      </c>
      <c r="D13992" s="1" t="s">
        <v>13996</v>
      </c>
      <c r="E13992" s="573">
        <f ca="1">SUMIF('BKAS IDR'!$E$10:$E$44,$C13992,'BKAS IDR'!$N$10:$N$43)</f>
        <v>0</v>
      </c>
      <c r="F13992" s="573"/>
    </row>
    <row r="13993" spans="3:6" ht="15" customHeight="1">
      <c r="C13993" s="53" t="s">
        <v>4896</v>
      </c>
      <c r="D13993" s="1" t="s">
        <v>13997</v>
      </c>
      <c r="E13993" s="573">
        <f ca="1">SUMIF('BKAS IDR'!$E$10:$E$44,$C13993,'BKAS IDR'!$N$10:$N$43)</f>
        <v>0</v>
      </c>
      <c r="F13993" s="573"/>
    </row>
    <row r="13994" spans="3:6" ht="15" customHeight="1">
      <c r="C13994" s="53" t="s">
        <v>4897</v>
      </c>
      <c r="D13994" s="1" t="s">
        <v>13998</v>
      </c>
      <c r="E13994" s="573">
        <f ca="1">SUMIF('BKAS IDR'!$E$10:$E$44,$C13994,'BKAS IDR'!$N$10:$N$43)</f>
        <v>0</v>
      </c>
      <c r="F13994" s="573"/>
    </row>
    <row r="13995" spans="3:6" ht="15" customHeight="1">
      <c r="C13995" s="53" t="s">
        <v>4898</v>
      </c>
      <c r="D13995" s="1" t="s">
        <v>13999</v>
      </c>
      <c r="E13995" s="573">
        <f ca="1">SUMIF('BKAS IDR'!$E$10:$E$44,$C13995,'BKAS IDR'!$N$10:$N$43)</f>
        <v>0</v>
      </c>
      <c r="F13995" s="573"/>
    </row>
    <row r="13996" spans="3:6" ht="15" customHeight="1">
      <c r="C13996" s="53" t="s">
        <v>4899</v>
      </c>
      <c r="D13996" s="1" t="s">
        <v>14000</v>
      </c>
      <c r="E13996" s="573">
        <f ca="1">SUMIF('BKAS IDR'!$E$10:$E$44,$C13996,'BKAS IDR'!$N$10:$N$43)</f>
        <v>0</v>
      </c>
      <c r="F13996" s="573"/>
    </row>
    <row r="13997" spans="3:6" ht="15" customHeight="1">
      <c r="C13997" s="53" t="s">
        <v>4900</v>
      </c>
      <c r="D13997" s="1" t="s">
        <v>14001</v>
      </c>
      <c r="E13997" s="573">
        <f ca="1">SUMIF('BKAS IDR'!$E$10:$E$44,$C13997,'BKAS IDR'!$N$10:$N$43)</f>
        <v>0</v>
      </c>
      <c r="F13997" s="573"/>
    </row>
    <row r="13998" spans="3:6" ht="15" customHeight="1">
      <c r="C13998" s="53" t="s">
        <v>4901</v>
      </c>
      <c r="D13998" s="1" t="s">
        <v>14002</v>
      </c>
      <c r="E13998" s="573">
        <f ca="1">SUMIF('BKAS IDR'!$E$10:$E$44,$C13998,'BKAS IDR'!$N$10:$N$43)</f>
        <v>0</v>
      </c>
      <c r="F13998" s="573"/>
    </row>
    <row r="13999" spans="3:6" ht="15" customHeight="1">
      <c r="C13999" s="53" t="s">
        <v>4902</v>
      </c>
      <c r="D13999" s="1" t="s">
        <v>14003</v>
      </c>
      <c r="E13999" s="573">
        <f ca="1">SUMIF('BKAS IDR'!$E$10:$E$44,$C13999,'BKAS IDR'!$N$10:$N$43)</f>
        <v>0</v>
      </c>
      <c r="F13999" s="573"/>
    </row>
    <row r="14000" spans="3:6" ht="15" customHeight="1">
      <c r="C14000" s="53" t="s">
        <v>4903</v>
      </c>
      <c r="D14000" s="1" t="s">
        <v>14004</v>
      </c>
      <c r="E14000" s="573">
        <f ca="1">SUMIF('BKAS IDR'!$E$10:$E$44,$C14000,'BKAS IDR'!$N$10:$N$43)</f>
        <v>0</v>
      </c>
      <c r="F14000" s="573"/>
    </row>
    <row r="14001" spans="3:6" ht="15" customHeight="1">
      <c r="C14001" s="53" t="s">
        <v>4904</v>
      </c>
      <c r="D14001" s="1" t="s">
        <v>14005</v>
      </c>
      <c r="E14001" s="573">
        <f ca="1">SUMIF('BKAS IDR'!$E$10:$E$44,$C14001,'BKAS IDR'!$N$10:$N$43)</f>
        <v>0</v>
      </c>
      <c r="F14001" s="573"/>
    </row>
    <row r="14002" spans="3:6" ht="15" customHeight="1">
      <c r="C14002" s="53" t="s">
        <v>4905</v>
      </c>
      <c r="D14002" s="1" t="s">
        <v>14006</v>
      </c>
      <c r="E14002" s="573">
        <f ca="1">SUMIF('BKAS IDR'!$E$10:$E$44,$C14002,'BKAS IDR'!$N$10:$N$43)</f>
        <v>0</v>
      </c>
      <c r="F14002" s="573"/>
    </row>
    <row r="14003" spans="3:6" ht="15" customHeight="1">
      <c r="C14003" s="53" t="s">
        <v>4906</v>
      </c>
      <c r="D14003" s="1" t="s">
        <v>14007</v>
      </c>
      <c r="E14003" s="573">
        <f ca="1">SUMIF('BKAS IDR'!$E$10:$E$44,$C14003,'BKAS IDR'!$N$10:$N$43)</f>
        <v>0</v>
      </c>
      <c r="F14003" s="573"/>
    </row>
    <row r="14004" spans="3:6" ht="15" customHeight="1">
      <c r="C14004" s="53" t="s">
        <v>4907</v>
      </c>
      <c r="D14004" s="1" t="s">
        <v>14008</v>
      </c>
      <c r="E14004" s="573">
        <f ca="1">SUMIF('BKAS IDR'!$E$10:$E$44,$C14004,'BKAS IDR'!$N$10:$N$43)</f>
        <v>0</v>
      </c>
      <c r="F14004" s="573"/>
    </row>
    <row r="14005" spans="3:6" ht="15" customHeight="1">
      <c r="C14005" s="53" t="s">
        <v>4908</v>
      </c>
      <c r="D14005" s="1" t="s">
        <v>14009</v>
      </c>
      <c r="E14005" s="573">
        <f ca="1">SUMIF('BKAS IDR'!$E$10:$E$44,$C14005,'BKAS IDR'!$N$10:$N$43)</f>
        <v>0</v>
      </c>
      <c r="F14005" s="573"/>
    </row>
    <row r="14006" spans="3:6" ht="15" customHeight="1">
      <c r="C14006" s="53" t="s">
        <v>4909</v>
      </c>
      <c r="D14006" s="1" t="s">
        <v>14010</v>
      </c>
      <c r="E14006" s="573">
        <f ca="1">SUMIF('BKAS IDR'!$E$10:$E$44,$C14006,'BKAS IDR'!$N$10:$N$43)</f>
        <v>0</v>
      </c>
      <c r="F14006" s="573"/>
    </row>
    <row r="14007" spans="3:6" ht="15" customHeight="1">
      <c r="C14007" s="53" t="s">
        <v>4910</v>
      </c>
      <c r="D14007" s="1" t="s">
        <v>14011</v>
      </c>
      <c r="E14007" s="573">
        <f ca="1">SUMIF('BKAS IDR'!$E$10:$E$44,$C14007,'BKAS IDR'!$N$10:$N$43)</f>
        <v>0</v>
      </c>
      <c r="F14007" s="573"/>
    </row>
    <row r="14008" spans="3:6" ht="15" customHeight="1">
      <c r="C14008" s="53" t="s">
        <v>4911</v>
      </c>
      <c r="D14008" s="1" t="s">
        <v>14012</v>
      </c>
      <c r="E14008" s="573">
        <f ca="1">SUMIF('BKAS IDR'!$E$10:$E$44,$C14008,'BKAS IDR'!$N$10:$N$43)</f>
        <v>0</v>
      </c>
      <c r="F14008" s="573"/>
    </row>
    <row r="14009" spans="3:6" ht="15" customHeight="1">
      <c r="C14009" s="53" t="s">
        <v>4912</v>
      </c>
      <c r="D14009" s="1" t="s">
        <v>14013</v>
      </c>
      <c r="E14009" s="573">
        <f ca="1">SUMIF('BKAS IDR'!$E$10:$E$44,$C14009,'BKAS IDR'!$N$10:$N$43)</f>
        <v>0</v>
      </c>
      <c r="F14009" s="573"/>
    </row>
    <row r="14010" spans="3:6" ht="15" customHeight="1">
      <c r="C14010" s="53" t="s">
        <v>4913</v>
      </c>
      <c r="D14010" s="1" t="s">
        <v>14014</v>
      </c>
      <c r="E14010" s="573">
        <f ca="1">SUMIF('BKAS IDR'!$E$10:$E$44,$C14010,'BKAS IDR'!$N$10:$N$43)</f>
        <v>0</v>
      </c>
      <c r="F14010" s="573"/>
    </row>
    <row r="14011" spans="3:6" ht="15" customHeight="1">
      <c r="C14011" s="53" t="s">
        <v>4914</v>
      </c>
      <c r="D14011" s="1" t="s">
        <v>14015</v>
      </c>
      <c r="E14011" s="573">
        <f ca="1">SUMIF('BKAS IDR'!$E$10:$E$44,$C14011,'BKAS IDR'!$N$10:$N$43)</f>
        <v>0</v>
      </c>
      <c r="F14011" s="573"/>
    </row>
    <row r="14012" spans="3:6" ht="15" customHeight="1">
      <c r="C14012" s="53" t="s">
        <v>4915</v>
      </c>
      <c r="D14012" s="1" t="s">
        <v>14016</v>
      </c>
      <c r="E14012" s="573">
        <f ca="1">SUMIF('BKAS IDR'!$E$10:$E$44,$C14012,'BKAS IDR'!$N$10:$N$43)</f>
        <v>0</v>
      </c>
      <c r="F14012" s="573"/>
    </row>
    <row r="14013" spans="3:6" ht="15" customHeight="1">
      <c r="C14013" s="53" t="s">
        <v>4916</v>
      </c>
      <c r="D14013" s="1" t="s">
        <v>14011</v>
      </c>
      <c r="E14013" s="573">
        <f ca="1">SUMIF('BKAS IDR'!$E$10:$E$44,$C14013,'BKAS IDR'!$N$10:$N$43)</f>
        <v>0</v>
      </c>
      <c r="F14013" s="573"/>
    </row>
    <row r="14014" spans="3:6" ht="15" customHeight="1">
      <c r="C14014" s="53" t="s">
        <v>4917</v>
      </c>
      <c r="D14014" s="1" t="s">
        <v>14017</v>
      </c>
      <c r="E14014" s="573">
        <f ca="1">SUMIF('BKAS IDR'!$E$10:$E$44,$C14014,'BKAS IDR'!$N$10:$N$43)</f>
        <v>0</v>
      </c>
      <c r="F14014" s="573"/>
    </row>
    <row r="14015" spans="3:6" ht="15" customHeight="1">
      <c r="C14015" s="53" t="s">
        <v>4918</v>
      </c>
      <c r="D14015" s="1" t="s">
        <v>14018</v>
      </c>
      <c r="E14015" s="573">
        <f ca="1">SUMIF('BKAS IDR'!$E$10:$E$44,$C14015,'BKAS IDR'!$N$10:$N$43)</f>
        <v>0</v>
      </c>
      <c r="F14015" s="573"/>
    </row>
    <row r="14016" spans="3:6" ht="15" customHeight="1">
      <c r="C14016" s="53" t="s">
        <v>4919</v>
      </c>
      <c r="D14016" s="1" t="s">
        <v>14019</v>
      </c>
      <c r="E14016" s="573">
        <f ca="1">SUMIF('BKAS IDR'!$E$10:$E$44,$C14016,'BKAS IDR'!$N$10:$N$43)</f>
        <v>0</v>
      </c>
      <c r="F14016" s="573"/>
    </row>
    <row r="14017" spans="3:6" ht="15" customHeight="1">
      <c r="C14017" s="53" t="s">
        <v>4920</v>
      </c>
      <c r="D14017" s="1" t="s">
        <v>14020</v>
      </c>
      <c r="E14017" s="573">
        <f ca="1">SUMIF('BKAS IDR'!$E$10:$E$44,$C14017,'BKAS IDR'!$N$10:$N$43)</f>
        <v>0</v>
      </c>
      <c r="F14017" s="573"/>
    </row>
    <row r="14018" spans="3:6" ht="15" customHeight="1">
      <c r="C14018" s="53" t="s">
        <v>4921</v>
      </c>
      <c r="D14018" s="1" t="s">
        <v>14021</v>
      </c>
      <c r="E14018" s="573">
        <f ca="1">SUMIF('BKAS IDR'!$E$10:$E$44,$C14018,'BKAS IDR'!$N$10:$N$43)</f>
        <v>0</v>
      </c>
      <c r="F14018" s="573"/>
    </row>
    <row r="14019" spans="3:6" ht="15" customHeight="1">
      <c r="C14019" s="53" t="s">
        <v>4922</v>
      </c>
      <c r="D14019" s="1" t="s">
        <v>14022</v>
      </c>
      <c r="E14019" s="573">
        <f ca="1">SUMIF('BKAS IDR'!$E$10:$E$44,$C14019,'BKAS IDR'!$N$10:$N$43)</f>
        <v>0</v>
      </c>
      <c r="F14019" s="573"/>
    </row>
    <row r="14020" spans="3:6" ht="15" customHeight="1">
      <c r="C14020" s="53" t="s">
        <v>4923</v>
      </c>
      <c r="D14020" s="1" t="s">
        <v>14023</v>
      </c>
      <c r="E14020" s="573">
        <f ca="1">SUMIF('BKAS IDR'!$E$10:$E$44,$C14020,'BKAS IDR'!$N$10:$N$43)</f>
        <v>0</v>
      </c>
      <c r="F14020" s="573"/>
    </row>
    <row r="14021" spans="3:6" ht="15" customHeight="1">
      <c r="C14021" s="53" t="s">
        <v>4924</v>
      </c>
      <c r="D14021" s="1" t="s">
        <v>14024</v>
      </c>
      <c r="E14021" s="573">
        <f ca="1">SUMIF('BKAS IDR'!$E$10:$E$44,$C14021,'BKAS IDR'!$N$10:$N$43)</f>
        <v>0</v>
      </c>
      <c r="F14021" s="573"/>
    </row>
    <row r="14022" spans="3:6" ht="15" customHeight="1">
      <c r="C14022" s="53" t="s">
        <v>4925</v>
      </c>
      <c r="D14022" s="1" t="s">
        <v>14025</v>
      </c>
      <c r="E14022" s="573">
        <f ca="1">SUMIF('BKAS IDR'!$E$10:$E$44,$C14022,'BKAS IDR'!$N$10:$N$43)</f>
        <v>0</v>
      </c>
      <c r="F14022" s="573"/>
    </row>
    <row r="14023" spans="3:6" ht="15" customHeight="1">
      <c r="C14023" s="53" t="s">
        <v>4926</v>
      </c>
      <c r="D14023" s="1" t="s">
        <v>14026</v>
      </c>
      <c r="E14023" s="573">
        <f ca="1">SUMIF('BKAS IDR'!$E$10:$E$44,$C14023,'BKAS IDR'!$N$10:$N$43)</f>
        <v>0</v>
      </c>
      <c r="F14023" s="573"/>
    </row>
    <row r="14024" spans="3:6" ht="15" customHeight="1">
      <c r="C14024" s="53" t="s">
        <v>4927</v>
      </c>
      <c r="D14024" s="1" t="s">
        <v>14027</v>
      </c>
      <c r="E14024" s="573">
        <f ca="1">SUMIF('BKAS IDR'!$E$10:$E$44,$C14024,'BKAS IDR'!$N$10:$N$43)</f>
        <v>0</v>
      </c>
      <c r="F14024" s="573"/>
    </row>
    <row r="14025" spans="3:6" ht="15" customHeight="1">
      <c r="C14025" s="53" t="s">
        <v>4928</v>
      </c>
      <c r="D14025" s="1" t="s">
        <v>14028</v>
      </c>
      <c r="E14025" s="573">
        <f ca="1">SUMIF('BKAS IDR'!$E$10:$E$44,$C14025,'BKAS IDR'!$N$10:$N$43)</f>
        <v>0</v>
      </c>
      <c r="F14025" s="573"/>
    </row>
    <row r="14026" spans="3:6" ht="15" customHeight="1">
      <c r="C14026" s="53" t="s">
        <v>4929</v>
      </c>
      <c r="D14026" s="1" t="s">
        <v>14029</v>
      </c>
      <c r="E14026" s="573">
        <f ca="1">SUMIF('BKAS IDR'!$E$10:$E$44,$C14026,'BKAS IDR'!$N$10:$N$43)</f>
        <v>0</v>
      </c>
      <c r="F14026" s="573"/>
    </row>
    <row r="14027" spans="3:6" ht="15" customHeight="1">
      <c r="C14027" s="53" t="s">
        <v>4930</v>
      </c>
      <c r="D14027" s="1" t="s">
        <v>14030</v>
      </c>
      <c r="E14027" s="573">
        <f ca="1">SUMIF('BKAS IDR'!$E$10:$E$44,$C14027,'BKAS IDR'!$N$10:$N$43)</f>
        <v>0</v>
      </c>
      <c r="F14027" s="573"/>
    </row>
    <row r="14028" spans="3:6" ht="15" customHeight="1">
      <c r="C14028" s="53" t="s">
        <v>4931</v>
      </c>
      <c r="D14028" s="1" t="s">
        <v>14031</v>
      </c>
      <c r="E14028" s="573">
        <f ca="1">SUMIF('BKAS IDR'!$E$10:$E$44,$C14028,'BKAS IDR'!$N$10:$N$43)</f>
        <v>0</v>
      </c>
      <c r="F14028" s="573"/>
    </row>
    <row r="14029" spans="3:6" ht="15" customHeight="1">
      <c r="C14029" s="53" t="s">
        <v>4932</v>
      </c>
      <c r="D14029" s="1" t="s">
        <v>14032</v>
      </c>
      <c r="E14029" s="573">
        <f ca="1">SUMIF('BKAS IDR'!$E$10:$E$44,$C14029,'BKAS IDR'!$N$10:$N$43)</f>
        <v>0</v>
      </c>
      <c r="F14029" s="573"/>
    </row>
    <row r="14030" spans="3:6" ht="15" customHeight="1">
      <c r="C14030" s="53" t="s">
        <v>4933</v>
      </c>
      <c r="D14030" s="1" t="s">
        <v>14033</v>
      </c>
      <c r="E14030" s="573">
        <f ca="1">SUMIF('BKAS IDR'!$E$10:$E$44,$C14030,'BKAS IDR'!$N$10:$N$43)</f>
        <v>0</v>
      </c>
      <c r="F14030" s="573"/>
    </row>
    <row r="14031" spans="3:6" ht="15" customHeight="1">
      <c r="C14031" s="53" t="s">
        <v>4934</v>
      </c>
      <c r="D14031" s="1" t="s">
        <v>14034</v>
      </c>
      <c r="E14031" s="573">
        <f ca="1">SUMIF('BKAS IDR'!$E$10:$E$44,$C14031,'BKAS IDR'!$N$10:$N$43)</f>
        <v>0</v>
      </c>
      <c r="F14031" s="573"/>
    </row>
    <row r="14032" spans="3:6" ht="15" customHeight="1">
      <c r="C14032" s="53" t="s">
        <v>4935</v>
      </c>
      <c r="D14032" s="1" t="s">
        <v>14035</v>
      </c>
      <c r="E14032" s="573">
        <f ca="1">SUMIF('BKAS IDR'!$E$10:$E$44,$C14032,'BKAS IDR'!$N$10:$N$43)</f>
        <v>0</v>
      </c>
      <c r="F14032" s="573"/>
    </row>
    <row r="14033" spans="3:6" ht="15" customHeight="1">
      <c r="C14033" s="53" t="s">
        <v>4936</v>
      </c>
      <c r="D14033" s="1" t="s">
        <v>14036</v>
      </c>
      <c r="E14033" s="573">
        <f ca="1">SUMIF('BKAS IDR'!$E$10:$E$44,$C14033,'BKAS IDR'!$N$10:$N$43)</f>
        <v>0</v>
      </c>
      <c r="F14033" s="573"/>
    </row>
    <row r="14034" spans="3:6" ht="15" customHeight="1">
      <c r="C14034" s="53" t="s">
        <v>4937</v>
      </c>
      <c r="D14034" s="1" t="s">
        <v>14037</v>
      </c>
      <c r="E14034" s="573">
        <f ca="1">SUMIF('BKAS IDR'!$E$10:$E$44,$C14034,'BKAS IDR'!$N$10:$N$43)</f>
        <v>0</v>
      </c>
      <c r="F14034" s="573"/>
    </row>
    <row r="14035" spans="3:6" ht="15" customHeight="1">
      <c r="C14035" s="53" t="s">
        <v>4938</v>
      </c>
      <c r="D14035" s="1" t="s">
        <v>14038</v>
      </c>
      <c r="E14035" s="573">
        <f ca="1">SUMIF('BKAS IDR'!$E$10:$E$44,$C14035,'BKAS IDR'!$N$10:$N$43)</f>
        <v>0</v>
      </c>
      <c r="F14035" s="573"/>
    </row>
    <row r="14036" spans="3:6" ht="15" customHeight="1">
      <c r="C14036" s="53" t="s">
        <v>4939</v>
      </c>
      <c r="D14036" s="1" t="s">
        <v>13918</v>
      </c>
      <c r="E14036" s="573">
        <f ca="1">SUMIF('BKAS IDR'!$E$10:$E$44,$C14036,'BKAS IDR'!$N$10:$N$43)</f>
        <v>0</v>
      </c>
      <c r="F14036" s="573"/>
    </row>
    <row r="14037" spans="3:6" ht="15" customHeight="1">
      <c r="C14037" s="53" t="s">
        <v>4940</v>
      </c>
      <c r="D14037" s="1" t="s">
        <v>14039</v>
      </c>
      <c r="E14037" s="573">
        <f ca="1">SUMIF('BKAS IDR'!$E$10:$E$44,$C14037,'BKAS IDR'!$N$10:$N$43)</f>
        <v>0</v>
      </c>
      <c r="F14037" s="573"/>
    </row>
    <row r="14038" spans="3:6" ht="15" customHeight="1">
      <c r="C14038" s="53" t="s">
        <v>4941</v>
      </c>
      <c r="D14038" s="1" t="s">
        <v>14040</v>
      </c>
      <c r="E14038" s="573">
        <f ca="1">SUMIF('BKAS IDR'!$E$10:$E$44,$C14038,'BKAS IDR'!$N$10:$N$43)</f>
        <v>0</v>
      </c>
      <c r="F14038" s="573"/>
    </row>
    <row r="14039" spans="3:6" ht="15" customHeight="1">
      <c r="C14039" s="53" t="s">
        <v>4942</v>
      </c>
      <c r="D14039" s="1" t="s">
        <v>14041</v>
      </c>
      <c r="E14039" s="573">
        <f ca="1">SUMIF('BKAS IDR'!$E$10:$E$44,$C14039,'BKAS IDR'!$N$10:$N$43)</f>
        <v>0</v>
      </c>
      <c r="F14039" s="573"/>
    </row>
    <row r="14040" spans="3:6" ht="15" customHeight="1">
      <c r="C14040" s="53" t="s">
        <v>4943</v>
      </c>
      <c r="D14040" s="1" t="s">
        <v>14042</v>
      </c>
      <c r="E14040" s="573">
        <f ca="1">SUMIF('BKAS IDR'!$E$10:$E$44,$C14040,'BKAS IDR'!$N$10:$N$43)</f>
        <v>0</v>
      </c>
      <c r="F14040" s="573"/>
    </row>
    <row r="14041" spans="3:6" ht="15" customHeight="1">
      <c r="C14041" s="53" t="s">
        <v>4944</v>
      </c>
      <c r="D14041" s="1" t="s">
        <v>14043</v>
      </c>
      <c r="E14041" s="573">
        <f ca="1">SUMIF('BKAS IDR'!$E$10:$E$44,$C14041,'BKAS IDR'!$N$10:$N$43)</f>
        <v>0</v>
      </c>
      <c r="F14041" s="573"/>
    </row>
    <row r="14042" spans="3:6" ht="15" customHeight="1">
      <c r="C14042" s="53" t="s">
        <v>4945</v>
      </c>
      <c r="D14042" s="1" t="s">
        <v>14044</v>
      </c>
      <c r="E14042" s="573">
        <f ca="1">SUMIF('BKAS IDR'!$E$10:$E$44,$C14042,'BKAS IDR'!$N$10:$N$43)</f>
        <v>0</v>
      </c>
      <c r="F14042" s="573"/>
    </row>
    <row r="14043" spans="3:6" ht="15" customHeight="1">
      <c r="C14043" s="53" t="s">
        <v>4946</v>
      </c>
      <c r="D14043" s="1" t="s">
        <v>14045</v>
      </c>
      <c r="E14043" s="573">
        <f ca="1">SUMIF('BKAS IDR'!$E$10:$E$44,$C14043,'BKAS IDR'!$N$10:$N$43)</f>
        <v>0</v>
      </c>
      <c r="F14043" s="573"/>
    </row>
    <row r="14044" spans="3:6" ht="15" customHeight="1">
      <c r="C14044" s="53" t="s">
        <v>4947</v>
      </c>
      <c r="D14044" s="1" t="s">
        <v>14046</v>
      </c>
      <c r="E14044" s="573">
        <f ca="1">SUMIF('BKAS IDR'!$E$10:$E$44,$C14044,'BKAS IDR'!$N$10:$N$43)</f>
        <v>0</v>
      </c>
      <c r="F14044" s="573"/>
    </row>
    <row r="14045" spans="3:6" ht="15" customHeight="1">
      <c r="C14045" s="53" t="s">
        <v>4948</v>
      </c>
      <c r="D14045" s="1" t="s">
        <v>14047</v>
      </c>
      <c r="E14045" s="573">
        <f ca="1">SUMIF('BKAS IDR'!$E$10:$E$44,$C14045,'BKAS IDR'!$N$10:$N$43)</f>
        <v>0</v>
      </c>
      <c r="F14045" s="573"/>
    </row>
    <row r="14046" spans="3:6" ht="15" customHeight="1">
      <c r="C14046" s="53" t="s">
        <v>4949</v>
      </c>
      <c r="D14046" s="1" t="s">
        <v>14048</v>
      </c>
      <c r="E14046" s="573">
        <f ca="1">SUMIF('BKAS IDR'!$E$10:$E$44,$C14046,'BKAS IDR'!$N$10:$N$43)</f>
        <v>0</v>
      </c>
      <c r="F14046" s="573"/>
    </row>
    <row r="14047" spans="3:6" ht="15" customHeight="1">
      <c r="C14047" s="53" t="s">
        <v>4950</v>
      </c>
      <c r="D14047" s="1" t="s">
        <v>14049</v>
      </c>
      <c r="E14047" s="573">
        <f ca="1">SUMIF('BKAS IDR'!$E$10:$E$44,$C14047,'BKAS IDR'!$N$10:$N$43)</f>
        <v>0</v>
      </c>
      <c r="F14047" s="573"/>
    </row>
    <row r="14048" spans="3:6" ht="15" customHeight="1">
      <c r="C14048" s="53" t="s">
        <v>4951</v>
      </c>
      <c r="D14048" s="1" t="s">
        <v>14050</v>
      </c>
      <c r="E14048" s="573">
        <f ca="1">SUMIF('BKAS IDR'!$E$10:$E$44,$C14048,'BKAS IDR'!$N$10:$N$43)</f>
        <v>0</v>
      </c>
      <c r="F14048" s="573"/>
    </row>
    <row r="14049" spans="3:6" ht="15" customHeight="1">
      <c r="C14049" s="53" t="s">
        <v>4952</v>
      </c>
      <c r="D14049" s="1" t="s">
        <v>14051</v>
      </c>
      <c r="E14049" s="573">
        <f ca="1">SUMIF('BKAS IDR'!$E$10:$E$44,$C14049,'BKAS IDR'!$N$10:$N$43)</f>
        <v>0</v>
      </c>
      <c r="F14049" s="573"/>
    </row>
    <row r="14050" spans="3:6" ht="15" customHeight="1">
      <c r="C14050" s="53" t="s">
        <v>4953</v>
      </c>
      <c r="D14050" s="1" t="s">
        <v>14052</v>
      </c>
      <c r="E14050" s="573">
        <f ca="1">SUMIF('BKAS IDR'!$E$10:$E$44,$C14050,'BKAS IDR'!$N$10:$N$43)</f>
        <v>0</v>
      </c>
      <c r="F14050" s="573"/>
    </row>
    <row r="14051" spans="3:6" ht="15" customHeight="1">
      <c r="C14051" s="53" t="s">
        <v>4954</v>
      </c>
      <c r="D14051" s="1" t="s">
        <v>14053</v>
      </c>
      <c r="E14051" s="573">
        <f ca="1">SUMIF('BKAS IDR'!$E$10:$E$44,$C14051,'BKAS IDR'!$N$10:$N$43)</f>
        <v>0</v>
      </c>
      <c r="F14051" s="573"/>
    </row>
    <row r="14052" spans="3:6" ht="15" customHeight="1">
      <c r="C14052" s="53" t="s">
        <v>4955</v>
      </c>
      <c r="D14052" s="1" t="s">
        <v>14054</v>
      </c>
      <c r="E14052" s="573">
        <f ca="1">SUMIF('BKAS IDR'!$E$10:$E$44,$C14052,'BKAS IDR'!$N$10:$N$43)</f>
        <v>0</v>
      </c>
      <c r="F14052" s="573"/>
    </row>
    <row r="14053" spans="3:6" ht="15" customHeight="1">
      <c r="C14053" s="53" t="s">
        <v>4956</v>
      </c>
      <c r="D14053" s="1" t="s">
        <v>14055</v>
      </c>
      <c r="E14053" s="573">
        <f ca="1">SUMIF('BKAS IDR'!$E$10:$E$44,$C14053,'BKAS IDR'!$N$10:$N$43)</f>
        <v>0</v>
      </c>
      <c r="F14053" s="573"/>
    </row>
    <row r="14054" spans="3:6" ht="15" customHeight="1">
      <c r="C14054" s="53" t="s">
        <v>4957</v>
      </c>
      <c r="D14054" s="1" t="s">
        <v>14056</v>
      </c>
      <c r="E14054" s="573">
        <f ca="1">SUMIF('BKAS IDR'!$E$10:$E$44,$C14054,'BKAS IDR'!$N$10:$N$43)</f>
        <v>0</v>
      </c>
      <c r="F14054" s="573"/>
    </row>
    <row r="14055" spans="3:6" ht="15" customHeight="1">
      <c r="C14055" s="53" t="s">
        <v>4958</v>
      </c>
      <c r="D14055" s="1" t="s">
        <v>14057</v>
      </c>
      <c r="E14055" s="573">
        <f ca="1">SUMIF('BKAS IDR'!$E$10:$E$44,$C14055,'BKAS IDR'!$N$10:$N$43)</f>
        <v>0</v>
      </c>
      <c r="F14055" s="573"/>
    </row>
    <row r="14056" spans="3:6" ht="15" customHeight="1">
      <c r="C14056" s="53" t="s">
        <v>4959</v>
      </c>
      <c r="D14056" s="1" t="s">
        <v>14058</v>
      </c>
      <c r="E14056" s="573">
        <f ca="1">SUMIF('BKAS IDR'!$E$10:$E$44,$C14056,'BKAS IDR'!$N$10:$N$43)</f>
        <v>0</v>
      </c>
      <c r="F14056" s="573"/>
    </row>
    <row r="14057" spans="3:6" ht="15" customHeight="1">
      <c r="C14057" s="53" t="s">
        <v>4960</v>
      </c>
      <c r="D14057" s="1" t="s">
        <v>14059</v>
      </c>
      <c r="E14057" s="573">
        <f ca="1">SUMIF('BKAS IDR'!$E$10:$E$44,$C14057,'BKAS IDR'!$N$10:$N$43)</f>
        <v>0</v>
      </c>
      <c r="F14057" s="573"/>
    </row>
    <row r="14058" spans="3:6" ht="15" customHeight="1">
      <c r="C14058" s="53" t="s">
        <v>4961</v>
      </c>
      <c r="D14058" s="1" t="s">
        <v>14060</v>
      </c>
      <c r="E14058" s="573">
        <f ca="1">SUMIF('BKAS IDR'!$E$10:$E$44,$C14058,'BKAS IDR'!$N$10:$N$43)</f>
        <v>0</v>
      </c>
      <c r="F14058" s="573"/>
    </row>
    <row r="14059" spans="3:6" ht="15" customHeight="1">
      <c r="C14059" s="53" t="s">
        <v>4962</v>
      </c>
      <c r="D14059" s="1" t="s">
        <v>14061</v>
      </c>
      <c r="E14059" s="573">
        <f ca="1">SUMIF('BKAS IDR'!$E$10:$E$44,$C14059,'BKAS IDR'!$N$10:$N$43)</f>
        <v>0</v>
      </c>
      <c r="F14059" s="573"/>
    </row>
    <row r="14060" spans="3:6" ht="15" customHeight="1">
      <c r="C14060" s="53" t="s">
        <v>4963</v>
      </c>
      <c r="D14060" s="1" t="s">
        <v>14062</v>
      </c>
      <c r="E14060" s="573">
        <f ca="1">SUMIF('BKAS IDR'!$E$10:$E$44,$C14060,'BKAS IDR'!$N$10:$N$43)</f>
        <v>0</v>
      </c>
      <c r="F14060" s="573"/>
    </row>
    <row r="14061" spans="3:6" ht="15" customHeight="1">
      <c r="C14061" s="53" t="s">
        <v>4964</v>
      </c>
      <c r="D14061" s="1" t="s">
        <v>14063</v>
      </c>
      <c r="E14061" s="573">
        <f ca="1">SUMIF('BKAS IDR'!$E$10:$E$44,$C14061,'BKAS IDR'!$N$10:$N$43)</f>
        <v>0</v>
      </c>
      <c r="F14061" s="573"/>
    </row>
    <row r="14062" spans="3:6" ht="15" customHeight="1">
      <c r="C14062" s="53" t="s">
        <v>4965</v>
      </c>
      <c r="D14062" s="1" t="s">
        <v>14064</v>
      </c>
      <c r="E14062" s="573">
        <f ca="1">SUMIF('BKAS IDR'!$E$10:$E$44,$C14062,'BKAS IDR'!$N$10:$N$43)</f>
        <v>0</v>
      </c>
      <c r="F14062" s="573"/>
    </row>
    <row r="14063" spans="3:6" ht="15" customHeight="1">
      <c r="C14063" s="53" t="s">
        <v>4966</v>
      </c>
      <c r="D14063" s="1" t="s">
        <v>14065</v>
      </c>
      <c r="E14063" s="573">
        <f ca="1">SUMIF('BKAS IDR'!$E$10:$E$44,$C14063,'BKAS IDR'!$N$10:$N$43)</f>
        <v>0</v>
      </c>
      <c r="F14063" s="573"/>
    </row>
    <row r="14064" spans="3:6" ht="15" customHeight="1">
      <c r="C14064" s="53" t="s">
        <v>4967</v>
      </c>
      <c r="D14064" s="1" t="s">
        <v>14066</v>
      </c>
      <c r="E14064" s="573">
        <f ca="1">SUMIF('BKAS IDR'!$E$10:$E$44,$C14064,'BKAS IDR'!$N$10:$N$43)</f>
        <v>0</v>
      </c>
      <c r="F14064" s="573"/>
    </row>
    <row r="14065" spans="3:6" ht="15" customHeight="1">
      <c r="C14065" s="53" t="s">
        <v>4968</v>
      </c>
      <c r="D14065" s="1" t="s">
        <v>14067</v>
      </c>
      <c r="E14065" s="573">
        <f ca="1">SUMIF('BKAS IDR'!$E$10:$E$44,$C14065,'BKAS IDR'!$N$10:$N$43)</f>
        <v>0</v>
      </c>
      <c r="F14065" s="573"/>
    </row>
    <row r="14066" spans="3:6" ht="15" customHeight="1">
      <c r="C14066" s="53" t="s">
        <v>4969</v>
      </c>
      <c r="D14066" s="1" t="s">
        <v>14068</v>
      </c>
      <c r="E14066" s="573">
        <f ca="1">SUMIF('BKAS IDR'!$E$10:$E$44,$C14066,'BKAS IDR'!$N$10:$N$43)</f>
        <v>0</v>
      </c>
      <c r="F14066" s="573"/>
    </row>
    <row r="14067" spans="3:6" ht="15" customHeight="1">
      <c r="C14067" s="53" t="s">
        <v>4970</v>
      </c>
      <c r="D14067" s="1" t="s">
        <v>14069</v>
      </c>
      <c r="E14067" s="573">
        <f ca="1">SUMIF('BKAS IDR'!$E$10:$E$44,$C14067,'BKAS IDR'!$N$10:$N$43)</f>
        <v>0</v>
      </c>
      <c r="F14067" s="573"/>
    </row>
    <row r="14068" spans="3:6" ht="15" customHeight="1">
      <c r="C14068" s="53" t="s">
        <v>4971</v>
      </c>
      <c r="D14068" s="1" t="s">
        <v>14070</v>
      </c>
      <c r="E14068" s="573">
        <f ca="1">SUMIF('BKAS IDR'!$E$10:$E$44,$C14068,'BKAS IDR'!$N$10:$N$43)</f>
        <v>0</v>
      </c>
      <c r="F14068" s="573"/>
    </row>
    <row r="14069" spans="3:6" ht="15" customHeight="1">
      <c r="C14069" s="53" t="s">
        <v>4972</v>
      </c>
      <c r="D14069" s="1" t="s">
        <v>14071</v>
      </c>
      <c r="E14069" s="573">
        <f ca="1">SUMIF('BKAS IDR'!$E$10:$E$44,$C14069,'BKAS IDR'!$N$10:$N$43)</f>
        <v>0</v>
      </c>
      <c r="F14069" s="573"/>
    </row>
    <row r="14070" spans="3:6" ht="15" customHeight="1">
      <c r="C14070" s="53" t="s">
        <v>4973</v>
      </c>
      <c r="D14070" s="1" t="s">
        <v>14072</v>
      </c>
      <c r="E14070" s="573">
        <f ca="1">SUMIF('BKAS IDR'!$E$10:$E$44,$C14070,'BKAS IDR'!$N$10:$N$43)</f>
        <v>0</v>
      </c>
      <c r="F14070" s="573"/>
    </row>
    <row r="14071" spans="3:6" ht="15" customHeight="1">
      <c r="C14071" s="53" t="s">
        <v>4974</v>
      </c>
      <c r="D14071" s="1" t="s">
        <v>14073</v>
      </c>
      <c r="E14071" s="573">
        <f ca="1">SUMIF('BKAS IDR'!$E$10:$E$44,$C14071,'BKAS IDR'!$N$10:$N$43)</f>
        <v>0</v>
      </c>
      <c r="F14071" s="573"/>
    </row>
    <row r="14072" spans="3:6" ht="15" customHeight="1">
      <c r="C14072" s="53" t="s">
        <v>4975</v>
      </c>
      <c r="D14072" s="1" t="s">
        <v>14074</v>
      </c>
      <c r="E14072" s="573">
        <f ca="1">SUMIF('BKAS IDR'!$E$10:$E$44,$C14072,'BKAS IDR'!$N$10:$N$43)</f>
        <v>0</v>
      </c>
      <c r="F14072" s="573"/>
    </row>
    <row r="14073" spans="3:6" ht="15" customHeight="1">
      <c r="C14073" s="53" t="s">
        <v>4976</v>
      </c>
      <c r="D14073" s="1" t="s">
        <v>14075</v>
      </c>
      <c r="E14073" s="573">
        <f ca="1">SUMIF('BKAS IDR'!$E$10:$E$44,$C14073,'BKAS IDR'!$N$10:$N$43)</f>
        <v>0</v>
      </c>
      <c r="F14073" s="573"/>
    </row>
    <row r="14074" spans="3:6" ht="15" customHeight="1">
      <c r="C14074" s="53" t="s">
        <v>4977</v>
      </c>
      <c r="D14074" s="1" t="s">
        <v>14076</v>
      </c>
      <c r="E14074" s="573">
        <f ca="1">SUMIF('BKAS IDR'!$E$10:$E$44,$C14074,'BKAS IDR'!$N$10:$N$43)</f>
        <v>0</v>
      </c>
      <c r="F14074" s="573"/>
    </row>
    <row r="14075" spans="3:6" ht="15" customHeight="1">
      <c r="C14075" s="53" t="s">
        <v>4978</v>
      </c>
      <c r="D14075" s="1" t="s">
        <v>14077</v>
      </c>
      <c r="E14075" s="573">
        <f ca="1">SUMIF('BKAS IDR'!$E$10:$E$44,$C14075,'BKAS IDR'!$N$10:$N$43)</f>
        <v>0</v>
      </c>
      <c r="F14075" s="573"/>
    </row>
    <row r="14076" spans="3:6" ht="15" customHeight="1">
      <c r="C14076" s="53" t="s">
        <v>4979</v>
      </c>
      <c r="D14076" s="1" t="s">
        <v>14078</v>
      </c>
      <c r="E14076" s="573">
        <f ca="1">SUMIF('BKAS IDR'!$E$10:$E$44,$C14076,'BKAS IDR'!$N$10:$N$43)</f>
        <v>0</v>
      </c>
      <c r="F14076" s="573"/>
    </row>
    <row r="14077" spans="3:6" ht="15" customHeight="1">
      <c r="C14077" s="53" t="s">
        <v>4980</v>
      </c>
      <c r="D14077" s="1" t="s">
        <v>14079</v>
      </c>
      <c r="E14077" s="573">
        <f ca="1">SUMIF('BKAS IDR'!$E$10:$E$44,$C14077,'BKAS IDR'!$N$10:$N$43)</f>
        <v>0</v>
      </c>
      <c r="F14077" s="573"/>
    </row>
    <row r="14078" spans="3:6" ht="15" customHeight="1">
      <c r="C14078" s="53" t="s">
        <v>4981</v>
      </c>
      <c r="D14078" s="1" t="s">
        <v>14080</v>
      </c>
      <c r="E14078" s="573">
        <f ca="1">SUMIF('BKAS IDR'!$E$10:$E$44,$C14078,'BKAS IDR'!$N$10:$N$43)</f>
        <v>0</v>
      </c>
      <c r="F14078" s="573"/>
    </row>
    <row r="14079" spans="3:6" ht="15" customHeight="1">
      <c r="C14079" s="53" t="s">
        <v>4982</v>
      </c>
      <c r="D14079" s="1" t="s">
        <v>14081</v>
      </c>
      <c r="E14079" s="573">
        <f ca="1">SUMIF('BKAS IDR'!$E$10:$E$44,$C14079,'BKAS IDR'!$N$10:$N$43)</f>
        <v>0</v>
      </c>
      <c r="F14079" s="573"/>
    </row>
    <row r="14080" spans="3:6" ht="15" customHeight="1">
      <c r="C14080" s="53" t="s">
        <v>4983</v>
      </c>
      <c r="D14080" s="1" t="s">
        <v>14082</v>
      </c>
      <c r="E14080" s="573">
        <f ca="1">SUMIF('BKAS IDR'!$E$10:$E$44,$C14080,'BKAS IDR'!$N$10:$N$43)</f>
        <v>0</v>
      </c>
      <c r="F14080" s="573"/>
    </row>
    <row r="14081" spans="3:6" ht="15" customHeight="1">
      <c r="C14081" s="53" t="s">
        <v>4984</v>
      </c>
      <c r="D14081" s="1" t="s">
        <v>14083</v>
      </c>
      <c r="E14081" s="573">
        <f ca="1">SUMIF('BKAS IDR'!$E$10:$E$44,$C14081,'BKAS IDR'!$N$10:$N$43)</f>
        <v>0</v>
      </c>
      <c r="F14081" s="573"/>
    </row>
    <row r="14082" spans="3:6" ht="15" customHeight="1">
      <c r="C14082" s="53" t="s">
        <v>4985</v>
      </c>
      <c r="D14082" s="1" t="s">
        <v>14084</v>
      </c>
      <c r="E14082" s="573">
        <f ca="1">SUMIF('BKAS IDR'!$E$10:$E$44,$C14082,'BKAS IDR'!$N$10:$N$43)</f>
        <v>0</v>
      </c>
      <c r="F14082" s="573"/>
    </row>
    <row r="14083" spans="3:6" ht="15" customHeight="1">
      <c r="C14083" s="53" t="s">
        <v>4986</v>
      </c>
      <c r="D14083" s="1" t="s">
        <v>14085</v>
      </c>
      <c r="E14083" s="573">
        <f ca="1">SUMIF('BKAS IDR'!$E$10:$E$44,$C14083,'BKAS IDR'!$N$10:$N$43)</f>
        <v>0</v>
      </c>
      <c r="F14083" s="573"/>
    </row>
    <row r="14084" spans="3:6" ht="15" customHeight="1">
      <c r="C14084" s="53" t="s">
        <v>4987</v>
      </c>
      <c r="D14084" s="1" t="s">
        <v>14086</v>
      </c>
      <c r="E14084" s="573">
        <f ca="1">SUMIF('BKAS IDR'!$E$10:$E$44,$C14084,'BKAS IDR'!$N$10:$N$43)</f>
        <v>0</v>
      </c>
      <c r="F14084" s="573"/>
    </row>
    <row r="14085" spans="3:6" ht="15" customHeight="1">
      <c r="C14085" s="53" t="s">
        <v>4988</v>
      </c>
      <c r="D14085" s="1" t="s">
        <v>14087</v>
      </c>
      <c r="E14085" s="573">
        <f ca="1">SUMIF('BKAS IDR'!$E$10:$E$44,$C14085,'BKAS IDR'!$N$10:$N$43)</f>
        <v>0</v>
      </c>
      <c r="F14085" s="573"/>
    </row>
    <row r="14086" spans="3:6" ht="15" customHeight="1">
      <c r="C14086" s="53" t="s">
        <v>4989</v>
      </c>
      <c r="D14086" s="1" t="s">
        <v>14088</v>
      </c>
      <c r="E14086" s="573">
        <f ca="1">SUMIF('BKAS IDR'!$E$10:$E$44,$C14086,'BKAS IDR'!$N$10:$N$43)</f>
        <v>0</v>
      </c>
      <c r="F14086" s="573"/>
    </row>
    <row r="14087" spans="3:6" ht="15" customHeight="1">
      <c r="C14087" s="53" t="s">
        <v>4990</v>
      </c>
      <c r="D14087" s="1" t="s">
        <v>14089</v>
      </c>
      <c r="E14087" s="573">
        <f ca="1">SUMIF('BKAS IDR'!$E$10:$E$44,$C14087,'BKAS IDR'!$N$10:$N$43)</f>
        <v>0</v>
      </c>
      <c r="F14087" s="573"/>
    </row>
    <row r="14088" spans="3:6" ht="15" customHeight="1">
      <c r="C14088" s="53" t="s">
        <v>4991</v>
      </c>
      <c r="D14088" s="1" t="s">
        <v>14090</v>
      </c>
      <c r="E14088" s="573">
        <f ca="1">SUMIF('BKAS IDR'!$E$10:$E$44,$C14088,'BKAS IDR'!$N$10:$N$43)</f>
        <v>0</v>
      </c>
      <c r="F14088" s="573"/>
    </row>
    <row r="14089" spans="3:6" ht="15" customHeight="1">
      <c r="C14089" s="53" t="s">
        <v>4992</v>
      </c>
      <c r="D14089" s="1" t="s">
        <v>14091</v>
      </c>
      <c r="E14089" s="573">
        <f ca="1">SUMIF('BKAS IDR'!$E$10:$E$44,$C14089,'BKAS IDR'!$N$10:$N$43)</f>
        <v>0</v>
      </c>
      <c r="F14089" s="573"/>
    </row>
    <row r="14090" spans="3:6" ht="15" customHeight="1">
      <c r="C14090" s="53" t="s">
        <v>4993</v>
      </c>
      <c r="D14090" s="1" t="s">
        <v>14092</v>
      </c>
      <c r="E14090" s="573">
        <f ca="1">SUMIF('BKAS IDR'!$E$10:$E$44,$C14090,'BKAS IDR'!$N$10:$N$43)</f>
        <v>0</v>
      </c>
      <c r="F14090" s="573"/>
    </row>
    <row r="14091" spans="3:6" ht="15" customHeight="1">
      <c r="C14091" s="53" t="s">
        <v>4994</v>
      </c>
      <c r="D14091" s="1" t="s">
        <v>14093</v>
      </c>
      <c r="E14091" s="573">
        <f ca="1">SUMIF('BKAS IDR'!$E$10:$E$44,$C14091,'BKAS IDR'!$N$10:$N$43)</f>
        <v>0</v>
      </c>
      <c r="F14091" s="573"/>
    </row>
    <row r="14092" spans="3:6" ht="15" customHeight="1">
      <c r="C14092" s="53" t="s">
        <v>4995</v>
      </c>
      <c r="D14092" s="1" t="s">
        <v>14093</v>
      </c>
      <c r="E14092" s="573">
        <f ca="1">SUMIF('BKAS IDR'!$E$10:$E$44,$C14092,'BKAS IDR'!$N$10:$N$43)</f>
        <v>0</v>
      </c>
      <c r="F14092" s="573"/>
    </row>
    <row r="14093" spans="3:6" ht="15" customHeight="1">
      <c r="C14093" s="53" t="s">
        <v>4996</v>
      </c>
      <c r="D14093" s="1" t="s">
        <v>14094</v>
      </c>
      <c r="E14093" s="573">
        <f ca="1">SUMIF('BKAS IDR'!$E$10:$E$44,$C14093,'BKAS IDR'!$N$10:$N$43)</f>
        <v>0</v>
      </c>
      <c r="F14093" s="573"/>
    </row>
    <row r="14094" spans="3:6" ht="15" customHeight="1">
      <c r="C14094" s="53" t="s">
        <v>4997</v>
      </c>
      <c r="D14094" s="1" t="s">
        <v>14095</v>
      </c>
      <c r="E14094" s="573">
        <f ca="1">SUMIF('BKAS IDR'!$E$10:$E$44,$C14094,'BKAS IDR'!$N$10:$N$43)</f>
        <v>0</v>
      </c>
      <c r="F14094" s="573"/>
    </row>
    <row r="14095" spans="3:6" ht="15" customHeight="1">
      <c r="C14095" s="53" t="s">
        <v>4998</v>
      </c>
      <c r="D14095" s="1" t="s">
        <v>14096</v>
      </c>
      <c r="E14095" s="573">
        <f ca="1">SUMIF('BKAS IDR'!$E$10:$E$44,$C14095,'BKAS IDR'!$N$10:$N$43)</f>
        <v>0</v>
      </c>
      <c r="F14095" s="573"/>
    </row>
    <row r="14096" spans="3:6" ht="15" customHeight="1">
      <c r="C14096" s="53" t="s">
        <v>4999</v>
      </c>
      <c r="D14096" s="1" t="s">
        <v>14097</v>
      </c>
      <c r="E14096" s="573">
        <f ca="1">SUMIF('BKAS IDR'!$E$10:$E$44,$C14096,'BKAS IDR'!$N$10:$N$43)</f>
        <v>0</v>
      </c>
      <c r="F14096" s="573"/>
    </row>
    <row r="14097" spans="3:6" ht="15" customHeight="1">
      <c r="C14097" s="53" t="s">
        <v>5000</v>
      </c>
      <c r="D14097" s="1" t="s">
        <v>14098</v>
      </c>
      <c r="E14097" s="573">
        <f ca="1">SUMIF('BKAS IDR'!$E$10:$E$44,$C14097,'BKAS IDR'!$N$10:$N$43)</f>
        <v>0</v>
      </c>
      <c r="F14097" s="573"/>
    </row>
    <row r="14098" spans="3:6" ht="15" customHeight="1">
      <c r="C14098" s="53" t="s">
        <v>5001</v>
      </c>
      <c r="D14098" s="1" t="s">
        <v>14099</v>
      </c>
      <c r="E14098" s="573">
        <f ca="1">SUMIF('BKAS IDR'!$E$10:$E$44,$C14098,'BKAS IDR'!$N$10:$N$43)</f>
        <v>0</v>
      </c>
      <c r="F14098" s="573"/>
    </row>
    <row r="14099" spans="3:6" ht="15" customHeight="1">
      <c r="C14099" s="53" t="s">
        <v>5002</v>
      </c>
      <c r="D14099" s="1" t="s">
        <v>14100</v>
      </c>
      <c r="E14099" s="573">
        <f ca="1">SUMIF('BKAS IDR'!$E$10:$E$44,$C14099,'BKAS IDR'!$N$10:$N$43)</f>
        <v>0</v>
      </c>
      <c r="F14099" s="573"/>
    </row>
    <row r="14100" spans="3:6" ht="15" customHeight="1">
      <c r="C14100" s="53" t="s">
        <v>5003</v>
      </c>
      <c r="D14100" s="1" t="s">
        <v>14100</v>
      </c>
      <c r="E14100" s="573">
        <f ca="1">SUMIF('BKAS IDR'!$E$10:$E$44,$C14100,'BKAS IDR'!$N$10:$N$43)</f>
        <v>0</v>
      </c>
      <c r="F14100" s="573"/>
    </row>
    <row r="14101" spans="3:6" ht="15" customHeight="1">
      <c r="C14101" s="53" t="s">
        <v>5004</v>
      </c>
      <c r="D14101" s="1" t="s">
        <v>14100</v>
      </c>
      <c r="E14101" s="573">
        <f ca="1">SUMIF('BKAS IDR'!$E$10:$E$44,$C14101,'BKAS IDR'!$N$10:$N$43)</f>
        <v>0</v>
      </c>
      <c r="F14101" s="573"/>
    </row>
    <row r="14102" spans="3:6" ht="15" customHeight="1">
      <c r="C14102" s="53" t="s">
        <v>5005</v>
      </c>
      <c r="D14102" s="1" t="s">
        <v>14100</v>
      </c>
      <c r="E14102" s="573">
        <f ca="1">SUMIF('BKAS IDR'!$E$10:$E$44,$C14102,'BKAS IDR'!$N$10:$N$43)</f>
        <v>0</v>
      </c>
      <c r="F14102" s="573"/>
    </row>
    <row r="14103" spans="3:6" ht="15" customHeight="1">
      <c r="C14103" s="53" t="s">
        <v>5006</v>
      </c>
      <c r="D14103" s="1" t="s">
        <v>14101</v>
      </c>
      <c r="E14103" s="573">
        <f ca="1">SUMIF('BKAS IDR'!$E$10:$E$44,$C14103,'BKAS IDR'!$N$10:$N$43)</f>
        <v>0</v>
      </c>
      <c r="F14103" s="573"/>
    </row>
    <row r="14104" spans="3:6" ht="15" customHeight="1">
      <c r="C14104" s="53" t="s">
        <v>5007</v>
      </c>
      <c r="D14104" s="1" t="s">
        <v>14102</v>
      </c>
      <c r="E14104" s="573">
        <f ca="1">SUMIF('BKAS IDR'!$E$10:$E$44,$C14104,'BKAS IDR'!$N$10:$N$43)</f>
        <v>0</v>
      </c>
      <c r="F14104" s="573"/>
    </row>
    <row r="14105" spans="3:6" ht="15" customHeight="1">
      <c r="C14105" s="53" t="s">
        <v>5008</v>
      </c>
      <c r="D14105" s="1" t="s">
        <v>14103</v>
      </c>
      <c r="E14105" s="573">
        <f ca="1">SUMIF('BKAS IDR'!$E$10:$E$44,$C14105,'BKAS IDR'!$N$10:$N$43)</f>
        <v>0</v>
      </c>
      <c r="F14105" s="573"/>
    </row>
    <row r="14106" spans="3:6" ht="15" customHeight="1">
      <c r="C14106" s="53" t="s">
        <v>5009</v>
      </c>
      <c r="D14106" s="1" t="s">
        <v>14104</v>
      </c>
      <c r="E14106" s="573">
        <f ca="1">SUMIF('BKAS IDR'!$E$10:$E$44,$C14106,'BKAS IDR'!$N$10:$N$43)</f>
        <v>0</v>
      </c>
      <c r="F14106" s="573"/>
    </row>
    <row r="14107" spans="3:6" ht="15" customHeight="1">
      <c r="C14107" s="53" t="s">
        <v>5010</v>
      </c>
      <c r="D14107" s="1" t="s">
        <v>14105</v>
      </c>
      <c r="E14107" s="573">
        <f ca="1">SUMIF('BKAS IDR'!$E$10:$E$44,$C14107,'BKAS IDR'!$N$10:$N$43)</f>
        <v>0</v>
      </c>
      <c r="F14107" s="573"/>
    </row>
    <row r="14108" spans="3:6" ht="15" customHeight="1">
      <c r="C14108" s="53" t="s">
        <v>5011</v>
      </c>
      <c r="D14108" s="1" t="s">
        <v>14106</v>
      </c>
      <c r="E14108" s="573">
        <f ca="1">SUMIF('BKAS IDR'!$E$10:$E$44,$C14108,'BKAS IDR'!$N$10:$N$43)</f>
        <v>0</v>
      </c>
      <c r="F14108" s="573"/>
    </row>
    <row r="14109" spans="3:6" ht="15" customHeight="1">
      <c r="C14109" s="53" t="s">
        <v>5012</v>
      </c>
      <c r="D14109" s="1" t="s">
        <v>14107</v>
      </c>
      <c r="E14109" s="573">
        <f ca="1">SUMIF('BKAS IDR'!$E$10:$E$44,$C14109,'BKAS IDR'!$N$10:$N$43)</f>
        <v>0</v>
      </c>
      <c r="F14109" s="573"/>
    </row>
    <row r="14110" spans="3:6" ht="15" customHeight="1">
      <c r="C14110" s="53" t="s">
        <v>5013</v>
      </c>
      <c r="D14110" s="1" t="s">
        <v>14108</v>
      </c>
      <c r="E14110" s="573">
        <f ca="1">SUMIF('BKAS IDR'!$E$10:$E$44,$C14110,'BKAS IDR'!$N$10:$N$43)</f>
        <v>0</v>
      </c>
      <c r="F14110" s="573"/>
    </row>
    <row r="14111" spans="3:6" ht="15" customHeight="1">
      <c r="C14111" s="53" t="s">
        <v>5014</v>
      </c>
      <c r="D14111" s="1" t="s">
        <v>14109</v>
      </c>
      <c r="E14111" s="573">
        <f ca="1">SUMIF('BKAS IDR'!$E$10:$E$44,$C14111,'BKAS IDR'!$N$10:$N$43)</f>
        <v>0</v>
      </c>
      <c r="F14111" s="573"/>
    </row>
    <row r="14112" spans="3:6" ht="15" customHeight="1">
      <c r="C14112" s="53" t="s">
        <v>5015</v>
      </c>
      <c r="D14112" s="1" t="s">
        <v>14110</v>
      </c>
      <c r="E14112" s="573">
        <f ca="1">SUMIF('BKAS IDR'!$E$10:$E$44,$C14112,'BKAS IDR'!$N$10:$N$43)</f>
        <v>0</v>
      </c>
      <c r="F14112" s="573"/>
    </row>
    <row r="14113" spans="3:6" ht="15" customHeight="1">
      <c r="C14113" s="53" t="s">
        <v>5016</v>
      </c>
      <c r="D14113" s="1" t="s">
        <v>14111</v>
      </c>
      <c r="E14113" s="573">
        <f ca="1">SUMIF('BKAS IDR'!$E$10:$E$44,$C14113,'BKAS IDR'!$N$10:$N$43)</f>
        <v>0</v>
      </c>
      <c r="F14113" s="573"/>
    </row>
    <row r="14114" spans="3:6" ht="15" customHeight="1">
      <c r="C14114" s="53" t="s">
        <v>5017</v>
      </c>
      <c r="D14114" s="1" t="s">
        <v>14112</v>
      </c>
      <c r="E14114" s="573">
        <f ca="1">SUMIF('BKAS IDR'!$E$10:$E$44,$C14114,'BKAS IDR'!$N$10:$N$43)</f>
        <v>0</v>
      </c>
      <c r="F14114" s="573"/>
    </row>
    <row r="14115" spans="3:6" ht="15" customHeight="1">
      <c r="C14115" s="53" t="s">
        <v>5018</v>
      </c>
      <c r="D14115" s="1" t="s">
        <v>14113</v>
      </c>
      <c r="E14115" s="573">
        <f ca="1">SUMIF('BKAS IDR'!$E$10:$E$44,$C14115,'BKAS IDR'!$N$10:$N$43)</f>
        <v>0</v>
      </c>
      <c r="F14115" s="573"/>
    </row>
    <row r="14116" spans="3:6" ht="15" customHeight="1">
      <c r="C14116" s="53" t="s">
        <v>5019</v>
      </c>
      <c r="D14116" s="1" t="s">
        <v>14114</v>
      </c>
      <c r="E14116" s="573">
        <f ca="1">SUMIF('BKAS IDR'!$E$10:$E$44,$C14116,'BKAS IDR'!$N$10:$N$43)</f>
        <v>0</v>
      </c>
      <c r="F14116" s="573"/>
    </row>
    <row r="14117" spans="3:6" ht="15" customHeight="1">
      <c r="C14117" s="53" t="s">
        <v>5020</v>
      </c>
      <c r="D14117" s="1" t="s">
        <v>14115</v>
      </c>
      <c r="E14117" s="573">
        <f ca="1">SUMIF('BKAS IDR'!$E$10:$E$44,$C14117,'BKAS IDR'!$N$10:$N$43)</f>
        <v>0</v>
      </c>
      <c r="F14117" s="573"/>
    </row>
    <row r="14118" spans="3:6" ht="15" customHeight="1">
      <c r="C14118" s="53" t="s">
        <v>5021</v>
      </c>
      <c r="D14118" s="1" t="s">
        <v>14116</v>
      </c>
      <c r="E14118" s="573">
        <f ca="1">SUMIF('BKAS IDR'!$E$10:$E$44,$C14118,'BKAS IDR'!$N$10:$N$43)</f>
        <v>0</v>
      </c>
      <c r="F14118" s="573"/>
    </row>
    <row r="14119" spans="3:6" ht="15" customHeight="1">
      <c r="C14119" s="53" t="s">
        <v>5022</v>
      </c>
      <c r="D14119" s="1" t="s">
        <v>14117</v>
      </c>
      <c r="E14119" s="573">
        <f ca="1">SUMIF('BKAS IDR'!$E$10:$E$44,$C14119,'BKAS IDR'!$N$10:$N$43)</f>
        <v>0</v>
      </c>
      <c r="F14119" s="573"/>
    </row>
    <row r="14120" spans="3:6" ht="15" customHeight="1">
      <c r="C14120" s="53" t="s">
        <v>5023</v>
      </c>
      <c r="D14120" s="1" t="s">
        <v>14118</v>
      </c>
      <c r="E14120" s="573">
        <f ca="1">SUMIF('BKAS IDR'!$E$10:$E$44,$C14120,'BKAS IDR'!$N$10:$N$43)</f>
        <v>0</v>
      </c>
      <c r="F14120" s="573"/>
    </row>
    <row r="14121" spans="3:6" ht="15" customHeight="1">
      <c r="C14121" s="53" t="s">
        <v>5024</v>
      </c>
      <c r="D14121" s="1" t="s">
        <v>14119</v>
      </c>
      <c r="E14121" s="573">
        <f ca="1">SUMIF('BKAS IDR'!$E$10:$E$44,$C14121,'BKAS IDR'!$N$10:$N$43)</f>
        <v>0</v>
      </c>
      <c r="F14121" s="573"/>
    </row>
    <row r="14122" spans="3:6" ht="15" customHeight="1">
      <c r="C14122" s="53" t="s">
        <v>5025</v>
      </c>
      <c r="D14122" s="1" t="s">
        <v>14120</v>
      </c>
      <c r="E14122" s="573">
        <f ca="1">SUMIF('BKAS IDR'!$E$10:$E$44,$C14122,'BKAS IDR'!$N$10:$N$43)</f>
        <v>0</v>
      </c>
      <c r="F14122" s="573"/>
    </row>
    <row r="14123" spans="3:6" ht="15" customHeight="1">
      <c r="C14123" s="53" t="s">
        <v>5026</v>
      </c>
      <c r="D14123" s="1" t="s">
        <v>14121</v>
      </c>
      <c r="E14123" s="573">
        <f ca="1">SUMIF('BKAS IDR'!$E$10:$E$44,$C14123,'BKAS IDR'!$N$10:$N$43)</f>
        <v>0</v>
      </c>
      <c r="F14123" s="573"/>
    </row>
    <row r="14124" spans="3:6" ht="15" customHeight="1">
      <c r="C14124" s="53" t="s">
        <v>5027</v>
      </c>
      <c r="D14124" s="1" t="s">
        <v>14122</v>
      </c>
      <c r="E14124" s="573">
        <f ca="1">SUMIF('BKAS IDR'!$E$10:$E$44,$C14124,'BKAS IDR'!$N$10:$N$43)</f>
        <v>0</v>
      </c>
      <c r="F14124" s="573"/>
    </row>
    <row r="14125" spans="3:6" ht="15" customHeight="1">
      <c r="C14125" s="53" t="s">
        <v>5028</v>
      </c>
      <c r="D14125" s="1" t="s">
        <v>14123</v>
      </c>
      <c r="E14125" s="573">
        <f ca="1">SUMIF('BKAS IDR'!$E$10:$E$44,$C14125,'BKAS IDR'!$N$10:$N$43)</f>
        <v>0</v>
      </c>
      <c r="F14125" s="573"/>
    </row>
    <row r="14126" spans="3:6" ht="15" customHeight="1">
      <c r="C14126" s="53" t="s">
        <v>5029</v>
      </c>
      <c r="D14126" s="1" t="s">
        <v>14124</v>
      </c>
      <c r="E14126" s="573">
        <f ca="1">SUMIF('BKAS IDR'!$E$10:$E$44,$C14126,'BKAS IDR'!$N$10:$N$43)</f>
        <v>0</v>
      </c>
      <c r="F14126" s="573"/>
    </row>
    <row r="14127" spans="3:6" ht="15" customHeight="1">
      <c r="C14127" s="53" t="s">
        <v>5030</v>
      </c>
      <c r="D14127" s="1" t="s">
        <v>14125</v>
      </c>
      <c r="E14127" s="573">
        <f ca="1">SUMIF('BKAS IDR'!$E$10:$E$44,$C14127,'BKAS IDR'!$N$10:$N$43)</f>
        <v>0</v>
      </c>
      <c r="F14127" s="573"/>
    </row>
    <row r="14128" spans="3:6" ht="15" customHeight="1">
      <c r="C14128" s="53" t="s">
        <v>5031</v>
      </c>
      <c r="D14128" s="1" t="s">
        <v>14126</v>
      </c>
      <c r="E14128" s="573">
        <f ca="1">SUMIF('BKAS IDR'!$E$10:$E$44,$C14128,'BKAS IDR'!$N$10:$N$43)</f>
        <v>0</v>
      </c>
      <c r="F14128" s="573"/>
    </row>
    <row r="14129" spans="3:6" ht="15" customHeight="1">
      <c r="C14129" s="53" t="s">
        <v>5032</v>
      </c>
      <c r="D14129" s="1" t="s">
        <v>14127</v>
      </c>
      <c r="E14129" s="573">
        <f ca="1">SUMIF('BKAS IDR'!$E$10:$E$44,$C14129,'BKAS IDR'!$N$10:$N$43)</f>
        <v>0</v>
      </c>
      <c r="F14129" s="573"/>
    </row>
    <row r="14130" spans="3:6" ht="15" customHeight="1">
      <c r="C14130" s="53" t="s">
        <v>5033</v>
      </c>
      <c r="D14130" s="1" t="s">
        <v>14128</v>
      </c>
      <c r="E14130" s="573">
        <f ca="1">SUMIF('BKAS IDR'!$E$10:$E$44,$C14130,'BKAS IDR'!$N$10:$N$43)</f>
        <v>0</v>
      </c>
      <c r="F14130" s="573"/>
    </row>
    <row r="14131" spans="3:6" ht="15" customHeight="1">
      <c r="C14131" s="53" t="s">
        <v>5034</v>
      </c>
      <c r="D14131" s="1" t="s">
        <v>14129</v>
      </c>
      <c r="E14131" s="573">
        <f ca="1">SUMIF('BKAS IDR'!$E$10:$E$44,$C14131,'BKAS IDR'!$N$10:$N$43)</f>
        <v>0</v>
      </c>
      <c r="F14131" s="573"/>
    </row>
    <row r="14132" spans="3:6" ht="15" customHeight="1">
      <c r="C14132" s="53" t="s">
        <v>5035</v>
      </c>
      <c r="D14132" s="1" t="s">
        <v>14130</v>
      </c>
      <c r="E14132" s="573">
        <f ca="1">SUMIF('BKAS IDR'!$E$10:$E$44,$C14132,'BKAS IDR'!$N$10:$N$43)</f>
        <v>0</v>
      </c>
      <c r="F14132" s="573"/>
    </row>
    <row r="14133" spans="3:6" ht="15" customHeight="1">
      <c r="C14133" s="53" t="s">
        <v>5036</v>
      </c>
      <c r="D14133" s="1" t="s">
        <v>14131</v>
      </c>
      <c r="E14133" s="573">
        <f ca="1">SUMIF('BKAS IDR'!$E$10:$E$44,$C14133,'BKAS IDR'!$N$10:$N$43)</f>
        <v>0</v>
      </c>
      <c r="F14133" s="573"/>
    </row>
    <row r="14134" spans="3:6" ht="15" customHeight="1">
      <c r="C14134" s="53" t="s">
        <v>5037</v>
      </c>
      <c r="D14134" s="1" t="s">
        <v>14132</v>
      </c>
      <c r="E14134" s="573">
        <f ca="1">SUMIF('BKAS IDR'!$E$10:$E$44,$C14134,'BKAS IDR'!$N$10:$N$43)</f>
        <v>0</v>
      </c>
      <c r="F14134" s="573"/>
    </row>
    <row r="14135" spans="3:6" ht="15" customHeight="1">
      <c r="C14135" s="53" t="s">
        <v>5038</v>
      </c>
      <c r="D14135" s="1" t="s">
        <v>14133</v>
      </c>
      <c r="E14135" s="573">
        <f ca="1">SUMIF('BKAS IDR'!$E$10:$E$44,$C14135,'BKAS IDR'!$N$10:$N$43)</f>
        <v>0</v>
      </c>
      <c r="F14135" s="573"/>
    </row>
    <row r="14136" spans="3:6" ht="15" customHeight="1">
      <c r="C14136" s="53" t="s">
        <v>5039</v>
      </c>
      <c r="D14136" s="1" t="s">
        <v>14134</v>
      </c>
      <c r="E14136" s="573">
        <f ca="1">SUMIF('BKAS IDR'!$E$10:$E$44,$C14136,'BKAS IDR'!$N$10:$N$43)</f>
        <v>0</v>
      </c>
      <c r="F14136" s="573"/>
    </row>
    <row r="14137" spans="3:6" ht="15" customHeight="1">
      <c r="C14137" s="53" t="s">
        <v>5040</v>
      </c>
      <c r="D14137" s="1" t="s">
        <v>14135</v>
      </c>
      <c r="E14137" s="573">
        <f ca="1">SUMIF('BKAS IDR'!$E$10:$E$44,$C14137,'BKAS IDR'!$N$10:$N$43)</f>
        <v>0</v>
      </c>
      <c r="F14137" s="573"/>
    </row>
    <row r="14138" spans="3:6" ht="15" customHeight="1">
      <c r="C14138" s="53" t="s">
        <v>5041</v>
      </c>
      <c r="D14138" s="1" t="s">
        <v>14133</v>
      </c>
      <c r="E14138" s="573">
        <f ca="1">SUMIF('BKAS IDR'!$E$10:$E$44,$C14138,'BKAS IDR'!$N$10:$N$43)</f>
        <v>0</v>
      </c>
      <c r="F14138" s="573"/>
    </row>
    <row r="14139" spans="3:6" ht="15" customHeight="1">
      <c r="C14139" s="53" t="s">
        <v>5042</v>
      </c>
      <c r="D14139" s="1" t="s">
        <v>14136</v>
      </c>
      <c r="E14139" s="573">
        <f ca="1">SUMIF('BKAS IDR'!$E$10:$E$44,$C14139,'BKAS IDR'!$N$10:$N$43)</f>
        <v>0</v>
      </c>
      <c r="F14139" s="573"/>
    </row>
    <row r="14140" spans="3:6" ht="15" customHeight="1">
      <c r="C14140" s="53" t="s">
        <v>5043</v>
      </c>
      <c r="D14140" s="1" t="s">
        <v>14137</v>
      </c>
      <c r="E14140" s="573">
        <f ca="1">SUMIF('BKAS IDR'!$E$10:$E$44,$C14140,'BKAS IDR'!$N$10:$N$43)</f>
        <v>0</v>
      </c>
      <c r="F14140" s="573"/>
    </row>
    <row r="14141" spans="3:6" ht="15" customHeight="1">
      <c r="C14141" s="53" t="s">
        <v>5044</v>
      </c>
      <c r="D14141" s="1" t="s">
        <v>14138</v>
      </c>
      <c r="E14141" s="573">
        <f ca="1">SUMIF('BKAS IDR'!$E$10:$E$44,$C14141,'BKAS IDR'!$N$10:$N$43)</f>
        <v>0</v>
      </c>
      <c r="F14141" s="573"/>
    </row>
    <row r="14142" spans="3:6" ht="15" customHeight="1">
      <c r="C14142" s="53" t="s">
        <v>5045</v>
      </c>
      <c r="D14142" s="1" t="s">
        <v>14139</v>
      </c>
      <c r="E14142" s="573">
        <f ca="1">SUMIF('BKAS IDR'!$E$10:$E$44,$C14142,'BKAS IDR'!$N$10:$N$43)</f>
        <v>0</v>
      </c>
      <c r="F14142" s="573"/>
    </row>
    <row r="14143" spans="3:6" ht="15" customHeight="1">
      <c r="C14143" s="53" t="s">
        <v>5046</v>
      </c>
      <c r="D14143" s="1" t="s">
        <v>14140</v>
      </c>
      <c r="E14143" s="573">
        <f ca="1">SUMIF('BKAS IDR'!$E$10:$E$44,$C14143,'BKAS IDR'!$N$10:$N$43)</f>
        <v>0</v>
      </c>
      <c r="F14143" s="573"/>
    </row>
    <row r="14144" spans="3:6" ht="15" customHeight="1">
      <c r="C14144" s="53" t="s">
        <v>5047</v>
      </c>
      <c r="D14144" s="1" t="s">
        <v>14141</v>
      </c>
      <c r="E14144" s="573">
        <f ca="1">SUMIF('BKAS IDR'!$E$10:$E$44,$C14144,'BKAS IDR'!$N$10:$N$43)</f>
        <v>0</v>
      </c>
      <c r="F14144" s="573"/>
    </row>
    <row r="14145" spans="3:6" ht="15" customHeight="1">
      <c r="C14145" s="53" t="s">
        <v>5048</v>
      </c>
      <c r="D14145" s="1" t="s">
        <v>14142</v>
      </c>
      <c r="E14145" s="573">
        <f ca="1">SUMIF('BKAS IDR'!$E$10:$E$44,$C14145,'BKAS IDR'!$N$10:$N$43)</f>
        <v>0</v>
      </c>
      <c r="F14145" s="573"/>
    </row>
    <row r="14146" spans="3:6" ht="15" customHeight="1">
      <c r="C14146" s="53" t="s">
        <v>5049</v>
      </c>
      <c r="D14146" s="1" t="s">
        <v>14143</v>
      </c>
      <c r="E14146" s="573">
        <f ca="1">SUMIF('BKAS IDR'!$E$10:$E$44,$C14146,'BKAS IDR'!$N$10:$N$43)</f>
        <v>0</v>
      </c>
      <c r="F14146" s="573"/>
    </row>
    <row r="14147" spans="3:6" ht="15" customHeight="1">
      <c r="C14147" s="53" t="s">
        <v>5050</v>
      </c>
      <c r="D14147" s="1" t="s">
        <v>14144</v>
      </c>
      <c r="E14147" s="573">
        <f ca="1">SUMIF('BKAS IDR'!$E$10:$E$44,$C14147,'BKAS IDR'!$N$10:$N$43)</f>
        <v>0</v>
      </c>
      <c r="F14147" s="573"/>
    </row>
    <row r="14148" spans="3:6" ht="15" customHeight="1">
      <c r="C14148" s="53" t="s">
        <v>5051</v>
      </c>
      <c r="D14148" s="1" t="s">
        <v>14145</v>
      </c>
      <c r="E14148" s="573">
        <f ca="1">SUMIF('BKAS IDR'!$E$10:$E$44,$C14148,'BKAS IDR'!$N$10:$N$43)</f>
        <v>0</v>
      </c>
      <c r="F14148" s="573"/>
    </row>
    <row r="14149" spans="3:6" ht="15" customHeight="1">
      <c r="C14149" s="53" t="s">
        <v>5052</v>
      </c>
      <c r="D14149" s="1" t="s">
        <v>14146</v>
      </c>
      <c r="E14149" s="573">
        <f ca="1">SUMIF('BKAS IDR'!$E$10:$E$44,$C14149,'BKAS IDR'!$N$10:$N$43)</f>
        <v>0</v>
      </c>
      <c r="F14149" s="573"/>
    </row>
    <row r="14150" spans="3:6" ht="15" customHeight="1">
      <c r="C14150" s="53" t="s">
        <v>5053</v>
      </c>
      <c r="D14150" s="1" t="s">
        <v>14147</v>
      </c>
      <c r="E14150" s="573">
        <f ca="1">SUMIF('BKAS IDR'!$E$10:$E$44,$C14150,'BKAS IDR'!$N$10:$N$43)</f>
        <v>0</v>
      </c>
      <c r="F14150" s="573"/>
    </row>
    <row r="14151" spans="3:6" ht="15" customHeight="1">
      <c r="C14151" s="53" t="s">
        <v>5054</v>
      </c>
      <c r="D14151" s="1" t="s">
        <v>14148</v>
      </c>
      <c r="E14151" s="573">
        <f ca="1">SUMIF('BKAS IDR'!$E$10:$E$44,$C14151,'BKAS IDR'!$N$10:$N$43)</f>
        <v>0</v>
      </c>
      <c r="F14151" s="573"/>
    </row>
    <row r="14152" spans="3:6" ht="15" customHeight="1">
      <c r="C14152" s="53" t="s">
        <v>5055</v>
      </c>
      <c r="D14152" s="1" t="s">
        <v>14149</v>
      </c>
      <c r="E14152" s="573">
        <f ca="1">SUMIF('BKAS IDR'!$E$10:$E$44,$C14152,'BKAS IDR'!$N$10:$N$43)</f>
        <v>0</v>
      </c>
      <c r="F14152" s="573"/>
    </row>
    <row r="14153" spans="3:6" ht="15" customHeight="1">
      <c r="C14153" s="53" t="s">
        <v>5056</v>
      </c>
      <c r="D14153" s="1" t="s">
        <v>14150</v>
      </c>
      <c r="E14153" s="573">
        <f ca="1">SUMIF('BKAS IDR'!$E$10:$E$44,$C14153,'BKAS IDR'!$N$10:$N$43)</f>
        <v>0</v>
      </c>
      <c r="F14153" s="573"/>
    </row>
    <row r="14154" spans="3:6" ht="15" customHeight="1">
      <c r="C14154" s="53" t="s">
        <v>5057</v>
      </c>
      <c r="D14154" s="1" t="s">
        <v>14151</v>
      </c>
      <c r="E14154" s="573">
        <f ca="1">SUMIF('BKAS IDR'!$E$10:$E$44,$C14154,'BKAS IDR'!$N$10:$N$43)</f>
        <v>0</v>
      </c>
      <c r="F14154" s="573"/>
    </row>
    <row r="14155" spans="3:6" ht="15" customHeight="1">
      <c r="C14155" s="53" t="s">
        <v>5058</v>
      </c>
      <c r="D14155" s="1" t="s">
        <v>14152</v>
      </c>
      <c r="E14155" s="573">
        <f ca="1">SUMIF('BKAS IDR'!$E$10:$E$44,$C14155,'BKAS IDR'!$N$10:$N$43)</f>
        <v>0</v>
      </c>
      <c r="F14155" s="573"/>
    </row>
    <row r="14156" spans="3:6" ht="15" customHeight="1">
      <c r="C14156" s="53" t="s">
        <v>5059</v>
      </c>
      <c r="D14156" s="1" t="s">
        <v>14153</v>
      </c>
      <c r="E14156" s="573">
        <f ca="1">SUMIF('BKAS IDR'!$E$10:$E$44,$C14156,'BKAS IDR'!$N$10:$N$43)</f>
        <v>0</v>
      </c>
      <c r="F14156" s="573"/>
    </row>
    <row r="14157" spans="3:6" ht="15" customHeight="1">
      <c r="C14157" s="53" t="s">
        <v>5060</v>
      </c>
      <c r="D14157" s="1" t="s">
        <v>14154</v>
      </c>
      <c r="E14157" s="573">
        <f ca="1">SUMIF('BKAS IDR'!$E$10:$E$44,$C14157,'BKAS IDR'!$N$10:$N$43)</f>
        <v>0</v>
      </c>
      <c r="F14157" s="573"/>
    </row>
    <row r="14158" spans="3:6" ht="15" customHeight="1">
      <c r="C14158" s="53" t="s">
        <v>5061</v>
      </c>
      <c r="D14158" s="1" t="s">
        <v>14155</v>
      </c>
      <c r="E14158" s="573">
        <f ca="1">SUMIF('BKAS IDR'!$E$10:$E$44,$C14158,'BKAS IDR'!$N$10:$N$43)</f>
        <v>0</v>
      </c>
      <c r="F14158" s="573"/>
    </row>
    <row r="14159" spans="3:6" ht="15" customHeight="1">
      <c r="C14159" s="53" t="s">
        <v>5062</v>
      </c>
      <c r="D14159" s="1" t="s">
        <v>14156</v>
      </c>
      <c r="E14159" s="573">
        <f ca="1">SUMIF('BKAS IDR'!$E$10:$E$44,$C14159,'BKAS IDR'!$N$10:$N$43)</f>
        <v>0</v>
      </c>
      <c r="F14159" s="573"/>
    </row>
    <row r="14160" spans="3:6" ht="15" customHeight="1">
      <c r="C14160" s="53" t="s">
        <v>5063</v>
      </c>
      <c r="D14160" s="1" t="s">
        <v>14157</v>
      </c>
      <c r="E14160" s="573">
        <f ca="1">SUMIF('BKAS IDR'!$E$10:$E$44,$C14160,'BKAS IDR'!$N$10:$N$43)</f>
        <v>0</v>
      </c>
      <c r="F14160" s="573"/>
    </row>
    <row r="14161" spans="3:6" ht="15" customHeight="1">
      <c r="C14161" s="53" t="s">
        <v>5064</v>
      </c>
      <c r="D14161" s="1" t="s">
        <v>14158</v>
      </c>
      <c r="E14161" s="573">
        <f ca="1">SUMIF('BKAS IDR'!$E$10:$E$44,$C14161,'BKAS IDR'!$N$10:$N$43)</f>
        <v>0</v>
      </c>
      <c r="F14161" s="573"/>
    </row>
    <row r="14162" spans="3:6" ht="15" customHeight="1">
      <c r="C14162" s="53" t="s">
        <v>5065</v>
      </c>
      <c r="D14162" s="1" t="s">
        <v>14159</v>
      </c>
      <c r="E14162" s="573">
        <f ca="1">SUMIF('BKAS IDR'!$E$10:$E$44,$C14162,'BKAS IDR'!$N$10:$N$43)</f>
        <v>0</v>
      </c>
      <c r="F14162" s="573"/>
    </row>
    <row r="14163" spans="3:6" ht="15" customHeight="1">
      <c r="C14163" s="53" t="s">
        <v>5066</v>
      </c>
      <c r="D14163" s="1" t="s">
        <v>14160</v>
      </c>
      <c r="E14163" s="573">
        <f ca="1">SUMIF('BKAS IDR'!$E$10:$E$44,$C14163,'BKAS IDR'!$N$10:$N$43)</f>
        <v>0</v>
      </c>
      <c r="F14163" s="573"/>
    </row>
    <row r="14164" spans="3:6" ht="15" customHeight="1">
      <c r="C14164" s="53" t="s">
        <v>5067</v>
      </c>
      <c r="D14164" s="1" t="s">
        <v>14161</v>
      </c>
      <c r="E14164" s="573">
        <f ca="1">SUMIF('BKAS IDR'!$E$10:$E$44,$C14164,'BKAS IDR'!$N$10:$N$43)</f>
        <v>0</v>
      </c>
      <c r="F14164" s="573"/>
    </row>
    <row r="14165" spans="3:6" ht="15" customHeight="1">
      <c r="C14165" s="53" t="s">
        <v>5068</v>
      </c>
      <c r="D14165" s="1" t="s">
        <v>14162</v>
      </c>
      <c r="E14165" s="573">
        <f ca="1">SUMIF('BKAS IDR'!$E$10:$E$44,$C14165,'BKAS IDR'!$N$10:$N$43)</f>
        <v>0</v>
      </c>
      <c r="F14165" s="573"/>
    </row>
    <row r="14166" spans="3:6" ht="15" customHeight="1">
      <c r="C14166" s="53" t="s">
        <v>5069</v>
      </c>
      <c r="D14166" s="1" t="s">
        <v>14163</v>
      </c>
      <c r="E14166" s="573">
        <f ca="1">SUMIF('BKAS IDR'!$E$10:$E$44,$C14166,'BKAS IDR'!$N$10:$N$43)</f>
        <v>0</v>
      </c>
      <c r="F14166" s="573"/>
    </row>
    <row r="14167" spans="3:6" ht="15" customHeight="1">
      <c r="C14167" s="53" t="s">
        <v>5070</v>
      </c>
      <c r="D14167" s="1" t="s">
        <v>14164</v>
      </c>
      <c r="E14167" s="573">
        <f ca="1">SUMIF('BKAS IDR'!$E$10:$E$44,$C14167,'BKAS IDR'!$N$10:$N$43)</f>
        <v>0</v>
      </c>
      <c r="F14167" s="573"/>
    </row>
    <row r="14168" spans="3:6" ht="15" customHeight="1">
      <c r="C14168" s="53" t="s">
        <v>5071</v>
      </c>
      <c r="D14168" s="1" t="s">
        <v>14165</v>
      </c>
      <c r="E14168" s="573">
        <f ca="1">SUMIF('BKAS IDR'!$E$10:$E$44,$C14168,'BKAS IDR'!$N$10:$N$43)</f>
        <v>0</v>
      </c>
      <c r="F14168" s="573"/>
    </row>
    <row r="14169" spans="3:6" ht="15" customHeight="1">
      <c r="C14169" s="53" t="s">
        <v>5072</v>
      </c>
      <c r="D14169" s="1" t="s">
        <v>14166</v>
      </c>
      <c r="E14169" s="573">
        <f ca="1">SUMIF('BKAS IDR'!$E$10:$E$44,$C14169,'BKAS IDR'!$N$10:$N$43)</f>
        <v>0</v>
      </c>
      <c r="F14169" s="573"/>
    </row>
    <row r="14170" spans="3:6" ht="15" customHeight="1">
      <c r="C14170" s="53" t="s">
        <v>5073</v>
      </c>
      <c r="D14170" s="1" t="s">
        <v>14167</v>
      </c>
      <c r="E14170" s="573">
        <f ca="1">SUMIF('BKAS IDR'!$E$10:$E$44,$C14170,'BKAS IDR'!$N$10:$N$43)</f>
        <v>0</v>
      </c>
      <c r="F14170" s="573"/>
    </row>
    <row r="14171" spans="3:6" ht="15" customHeight="1">
      <c r="C14171" s="53" t="s">
        <v>5074</v>
      </c>
      <c r="D14171" s="1" t="s">
        <v>14168</v>
      </c>
      <c r="E14171" s="573">
        <f ca="1">SUMIF('BKAS IDR'!$E$10:$E$44,$C14171,'BKAS IDR'!$N$10:$N$43)</f>
        <v>0</v>
      </c>
      <c r="F14171" s="573"/>
    </row>
    <row r="14172" spans="3:6" ht="15" customHeight="1">
      <c r="C14172" s="53" t="s">
        <v>5075</v>
      </c>
      <c r="D14172" s="1" t="s">
        <v>14169</v>
      </c>
      <c r="E14172" s="573">
        <f ca="1">SUMIF('BKAS IDR'!$E$10:$E$44,$C14172,'BKAS IDR'!$N$10:$N$43)</f>
        <v>0</v>
      </c>
      <c r="F14172" s="573"/>
    </row>
    <row r="14173" spans="3:6" ht="15" customHeight="1">
      <c r="C14173" s="53" t="s">
        <v>5076</v>
      </c>
      <c r="D14173" s="1" t="s">
        <v>14170</v>
      </c>
      <c r="E14173" s="573">
        <f ca="1">SUMIF('BKAS IDR'!$E$10:$E$44,$C14173,'BKAS IDR'!$N$10:$N$43)</f>
        <v>0</v>
      </c>
      <c r="F14173" s="573"/>
    </row>
    <row r="14174" spans="3:6" ht="15" customHeight="1">
      <c r="C14174" s="53" t="s">
        <v>5077</v>
      </c>
      <c r="D14174" s="1" t="s">
        <v>14171</v>
      </c>
      <c r="E14174" s="573">
        <f ca="1">SUMIF('BKAS IDR'!$E$10:$E$44,$C14174,'BKAS IDR'!$N$10:$N$43)</f>
        <v>0</v>
      </c>
      <c r="F14174" s="573"/>
    </row>
    <row r="14175" spans="3:6" ht="15" customHeight="1">
      <c r="C14175" s="53" t="s">
        <v>5078</v>
      </c>
      <c r="D14175" s="1" t="s">
        <v>14172</v>
      </c>
      <c r="E14175" s="573">
        <f ca="1">SUMIF('BKAS IDR'!$E$10:$E$44,$C14175,'BKAS IDR'!$N$10:$N$43)</f>
        <v>0</v>
      </c>
      <c r="F14175" s="573"/>
    </row>
    <row r="14176" spans="3:6" ht="15" customHeight="1">
      <c r="C14176" s="53" t="s">
        <v>5079</v>
      </c>
      <c r="D14176" s="1" t="s">
        <v>14173</v>
      </c>
      <c r="E14176" s="573">
        <f ca="1">SUMIF('BKAS IDR'!$E$10:$E$44,$C14176,'BKAS IDR'!$N$10:$N$43)</f>
        <v>0</v>
      </c>
      <c r="F14176" s="573"/>
    </row>
    <row r="14177" spans="3:6" ht="15" customHeight="1">
      <c r="C14177" s="53" t="s">
        <v>5080</v>
      </c>
      <c r="D14177" s="1" t="s">
        <v>14174</v>
      </c>
      <c r="E14177" s="573">
        <f ca="1">SUMIF('BKAS IDR'!$E$10:$E$44,$C14177,'BKAS IDR'!$N$10:$N$43)</f>
        <v>0</v>
      </c>
      <c r="F14177" s="573"/>
    </row>
    <row r="14178" spans="3:6" ht="15" customHeight="1">
      <c r="C14178" s="53" t="s">
        <v>5081</v>
      </c>
      <c r="D14178" s="1" t="s">
        <v>14175</v>
      </c>
      <c r="E14178" s="573">
        <f ca="1">SUMIF('BKAS IDR'!$E$10:$E$44,$C14178,'BKAS IDR'!$N$10:$N$43)</f>
        <v>0</v>
      </c>
      <c r="F14178" s="573"/>
    </row>
    <row r="14179" spans="3:6" ht="15" customHeight="1">
      <c r="C14179" s="53" t="s">
        <v>5082</v>
      </c>
      <c r="D14179" s="1" t="s">
        <v>14176</v>
      </c>
      <c r="E14179" s="573">
        <f ca="1">SUMIF('BKAS IDR'!$E$10:$E$44,$C14179,'BKAS IDR'!$N$10:$N$43)</f>
        <v>0</v>
      </c>
      <c r="F14179" s="573"/>
    </row>
    <row r="14180" spans="3:6" ht="15" customHeight="1">
      <c r="C14180" s="53" t="s">
        <v>5083</v>
      </c>
      <c r="D14180" s="1" t="s">
        <v>14177</v>
      </c>
      <c r="E14180" s="573">
        <f ca="1">SUMIF('BKAS IDR'!$E$10:$E$44,$C14180,'BKAS IDR'!$N$10:$N$43)</f>
        <v>0</v>
      </c>
      <c r="F14180" s="573"/>
    </row>
    <row r="14181" spans="3:6" ht="15" customHeight="1">
      <c r="C14181" s="53" t="s">
        <v>5084</v>
      </c>
      <c r="D14181" s="1" t="s">
        <v>14178</v>
      </c>
      <c r="E14181" s="573">
        <f ca="1">SUMIF('BKAS IDR'!$E$10:$E$44,$C14181,'BKAS IDR'!$N$10:$N$43)</f>
        <v>0</v>
      </c>
      <c r="F14181" s="573"/>
    </row>
    <row r="14182" spans="3:6" ht="15" customHeight="1">
      <c r="C14182" s="53" t="s">
        <v>5085</v>
      </c>
      <c r="D14182" s="1" t="s">
        <v>14179</v>
      </c>
      <c r="E14182" s="573">
        <f ca="1">SUMIF('BKAS IDR'!$E$10:$E$44,$C14182,'BKAS IDR'!$N$10:$N$43)</f>
        <v>0</v>
      </c>
      <c r="F14182" s="573"/>
    </row>
    <row r="14183" spans="3:6" ht="15" customHeight="1">
      <c r="C14183" s="53" t="s">
        <v>5086</v>
      </c>
      <c r="D14183" s="1" t="s">
        <v>14180</v>
      </c>
      <c r="E14183" s="573">
        <f ca="1">SUMIF('BKAS IDR'!$E$10:$E$44,$C14183,'BKAS IDR'!$N$10:$N$43)</f>
        <v>0</v>
      </c>
      <c r="F14183" s="573"/>
    </row>
    <row r="14184" spans="3:6" ht="15" customHeight="1">
      <c r="C14184" s="53" t="s">
        <v>5087</v>
      </c>
      <c r="D14184" s="1" t="s">
        <v>14181</v>
      </c>
      <c r="E14184" s="573">
        <f ca="1">SUMIF('BKAS IDR'!$E$10:$E$44,$C14184,'BKAS IDR'!$N$10:$N$43)</f>
        <v>0</v>
      </c>
      <c r="F14184" s="573"/>
    </row>
    <row r="14185" spans="3:6" ht="15" customHeight="1">
      <c r="C14185" s="53" t="s">
        <v>5088</v>
      </c>
      <c r="D14185" s="1" t="s">
        <v>14182</v>
      </c>
      <c r="E14185" s="573">
        <f ca="1">SUMIF('BKAS IDR'!$E$10:$E$44,$C14185,'BKAS IDR'!$N$10:$N$43)</f>
        <v>0</v>
      </c>
      <c r="F14185" s="573"/>
    </row>
    <row r="14186" spans="3:6" ht="15" customHeight="1">
      <c r="C14186" s="53" t="s">
        <v>5089</v>
      </c>
      <c r="D14186" s="1" t="s">
        <v>14183</v>
      </c>
      <c r="E14186" s="573">
        <f ca="1">SUMIF('BKAS IDR'!$E$10:$E$44,$C14186,'BKAS IDR'!$N$10:$N$43)</f>
        <v>0</v>
      </c>
      <c r="F14186" s="573"/>
    </row>
    <row r="14187" spans="3:6" ht="15" customHeight="1">
      <c r="C14187" s="53" t="s">
        <v>5090</v>
      </c>
      <c r="D14187" s="1" t="s">
        <v>14184</v>
      </c>
      <c r="E14187" s="573">
        <f ca="1">SUMIF('BKAS IDR'!$E$10:$E$44,$C14187,'BKAS IDR'!$N$10:$N$43)</f>
        <v>0</v>
      </c>
      <c r="F14187" s="573"/>
    </row>
    <row r="14188" spans="3:6" ht="15" customHeight="1">
      <c r="C14188" s="53" t="s">
        <v>5091</v>
      </c>
      <c r="D14188" s="1" t="s">
        <v>14185</v>
      </c>
      <c r="E14188" s="573">
        <f ca="1">SUMIF('BKAS IDR'!$E$10:$E$44,$C14188,'BKAS IDR'!$N$10:$N$43)</f>
        <v>0</v>
      </c>
      <c r="F14188" s="573"/>
    </row>
    <row r="14189" spans="3:6" ht="15" customHeight="1">
      <c r="C14189" s="53" t="s">
        <v>5092</v>
      </c>
      <c r="D14189" s="1" t="s">
        <v>14186</v>
      </c>
      <c r="E14189" s="573">
        <f ca="1">SUMIF('BKAS IDR'!$E$10:$E$44,$C14189,'BKAS IDR'!$N$10:$N$43)</f>
        <v>0</v>
      </c>
      <c r="F14189" s="573"/>
    </row>
    <row r="14190" spans="3:6" ht="15" customHeight="1">
      <c r="C14190" s="53" t="s">
        <v>5093</v>
      </c>
      <c r="D14190" s="1" t="s">
        <v>14187</v>
      </c>
      <c r="E14190" s="573">
        <f ca="1">SUMIF('BKAS IDR'!$E$10:$E$44,$C14190,'BKAS IDR'!$N$10:$N$43)</f>
        <v>0</v>
      </c>
      <c r="F14190" s="573"/>
    </row>
    <row r="14191" spans="3:6" ht="15" customHeight="1">
      <c r="C14191" s="53" t="s">
        <v>5094</v>
      </c>
      <c r="D14191" s="1" t="s">
        <v>14188</v>
      </c>
      <c r="E14191" s="573">
        <f ca="1">SUMIF('BKAS IDR'!$E$10:$E$44,$C14191,'BKAS IDR'!$N$10:$N$43)</f>
        <v>0</v>
      </c>
      <c r="F14191" s="573"/>
    </row>
    <row r="14192" spans="3:6" ht="15" customHeight="1">
      <c r="C14192" s="53" t="s">
        <v>5095</v>
      </c>
      <c r="D14192" s="1" t="s">
        <v>14189</v>
      </c>
      <c r="E14192" s="573">
        <f ca="1">SUMIF('BKAS IDR'!$E$10:$E$44,$C14192,'BKAS IDR'!$N$10:$N$43)</f>
        <v>0</v>
      </c>
      <c r="F14192" s="573"/>
    </row>
    <row r="14193" spans="3:6" ht="15" customHeight="1">
      <c r="C14193" s="53" t="s">
        <v>5096</v>
      </c>
      <c r="D14193" s="1" t="s">
        <v>14190</v>
      </c>
      <c r="E14193" s="573">
        <f ca="1">SUMIF('BKAS IDR'!$E$10:$E$44,$C14193,'BKAS IDR'!$N$10:$N$43)</f>
        <v>0</v>
      </c>
      <c r="F14193" s="573"/>
    </row>
    <row r="14194" spans="3:6" ht="15" customHeight="1">
      <c r="C14194" s="53" t="s">
        <v>5097</v>
      </c>
      <c r="D14194" s="1" t="s">
        <v>14191</v>
      </c>
      <c r="E14194" s="573">
        <f ca="1">SUMIF('BKAS IDR'!$E$10:$E$44,$C14194,'BKAS IDR'!$N$10:$N$43)</f>
        <v>0</v>
      </c>
      <c r="F14194" s="573"/>
    </row>
    <row r="14195" spans="3:6" ht="15" customHeight="1">
      <c r="C14195" s="53" t="s">
        <v>5098</v>
      </c>
      <c r="D14195" s="1" t="s">
        <v>14192</v>
      </c>
      <c r="E14195" s="573">
        <f ca="1">SUMIF('BKAS IDR'!$E$10:$E$44,$C14195,'BKAS IDR'!$N$10:$N$43)</f>
        <v>0</v>
      </c>
      <c r="F14195" s="573"/>
    </row>
    <row r="14196" spans="3:6" ht="15" customHeight="1">
      <c r="C14196" s="53" t="s">
        <v>5099</v>
      </c>
      <c r="D14196" s="1" t="s">
        <v>14193</v>
      </c>
      <c r="E14196" s="573">
        <f ca="1">SUMIF('BKAS IDR'!$E$10:$E$44,$C14196,'BKAS IDR'!$N$10:$N$43)</f>
        <v>0</v>
      </c>
      <c r="F14196" s="573"/>
    </row>
    <row r="14197" spans="3:6" ht="15" customHeight="1">
      <c r="C14197" s="53" t="s">
        <v>5100</v>
      </c>
      <c r="D14197" s="1" t="s">
        <v>14194</v>
      </c>
      <c r="E14197" s="573">
        <f ca="1">SUMIF('BKAS IDR'!$E$10:$E$44,$C14197,'BKAS IDR'!$N$10:$N$43)</f>
        <v>0</v>
      </c>
      <c r="F14197" s="573"/>
    </row>
    <row r="14198" spans="3:6" ht="15" customHeight="1">
      <c r="C14198" s="53" t="s">
        <v>5101</v>
      </c>
      <c r="D14198" s="1" t="s">
        <v>14195</v>
      </c>
      <c r="E14198" s="573">
        <f ca="1">SUMIF('BKAS IDR'!$E$10:$E$44,$C14198,'BKAS IDR'!$N$10:$N$43)</f>
        <v>0</v>
      </c>
      <c r="F14198" s="573"/>
    </row>
    <row r="14199" spans="3:6" ht="15" customHeight="1">
      <c r="C14199" s="53" t="s">
        <v>5102</v>
      </c>
      <c r="D14199" s="1" t="s">
        <v>14196</v>
      </c>
      <c r="E14199" s="573">
        <f ca="1">SUMIF('BKAS IDR'!$E$10:$E$44,$C14199,'BKAS IDR'!$N$10:$N$43)</f>
        <v>0</v>
      </c>
      <c r="F14199" s="573"/>
    </row>
    <row r="14200" spans="3:6" ht="15" customHeight="1">
      <c r="C14200" s="53" t="s">
        <v>5103</v>
      </c>
      <c r="D14200" s="1" t="s">
        <v>14197</v>
      </c>
      <c r="E14200" s="573">
        <f ca="1">SUMIF('BKAS IDR'!$E$10:$E$44,$C14200,'BKAS IDR'!$N$10:$N$43)</f>
        <v>0</v>
      </c>
      <c r="F14200" s="573"/>
    </row>
    <row r="14201" spans="3:6" ht="15" customHeight="1">
      <c r="C14201" s="53" t="s">
        <v>5104</v>
      </c>
      <c r="D14201" s="1" t="s">
        <v>14198</v>
      </c>
      <c r="E14201" s="573">
        <f ca="1">SUMIF('BKAS IDR'!$E$10:$E$44,$C14201,'BKAS IDR'!$N$10:$N$43)</f>
        <v>0</v>
      </c>
      <c r="F14201" s="573"/>
    </row>
    <row r="14202" spans="3:6" ht="15" customHeight="1">
      <c r="C14202" s="53" t="s">
        <v>5105</v>
      </c>
      <c r="D14202" s="1" t="s">
        <v>14199</v>
      </c>
      <c r="E14202" s="573">
        <f ca="1">SUMIF('BKAS IDR'!$E$10:$E$44,$C14202,'BKAS IDR'!$N$10:$N$43)</f>
        <v>0</v>
      </c>
      <c r="F14202" s="573"/>
    </row>
    <row r="14203" spans="3:6" ht="15" customHeight="1">
      <c r="C14203" s="53" t="s">
        <v>5106</v>
      </c>
      <c r="D14203" s="1" t="s">
        <v>14200</v>
      </c>
      <c r="E14203" s="573">
        <f ca="1">SUMIF('BKAS IDR'!$E$10:$E$44,$C14203,'BKAS IDR'!$N$10:$N$43)</f>
        <v>0</v>
      </c>
      <c r="F14203" s="573"/>
    </row>
    <row r="14204" spans="3:6" ht="15" customHeight="1">
      <c r="C14204" s="53" t="s">
        <v>5107</v>
      </c>
      <c r="D14204" s="1" t="s">
        <v>14201</v>
      </c>
      <c r="E14204" s="573">
        <f ca="1">SUMIF('BKAS IDR'!$E$10:$E$44,$C14204,'BKAS IDR'!$N$10:$N$43)</f>
        <v>0</v>
      </c>
      <c r="F14204" s="573"/>
    </row>
    <row r="14205" spans="3:6" ht="15" customHeight="1">
      <c r="C14205" s="53" t="s">
        <v>5108</v>
      </c>
      <c r="D14205" s="1" t="s">
        <v>14202</v>
      </c>
      <c r="E14205" s="573">
        <f ca="1">SUMIF('BKAS IDR'!$E$10:$E$44,$C14205,'BKAS IDR'!$N$10:$N$43)</f>
        <v>0</v>
      </c>
      <c r="F14205" s="573"/>
    </row>
    <row r="14206" spans="3:6" ht="15" customHeight="1">
      <c r="C14206" s="53" t="s">
        <v>5109</v>
      </c>
      <c r="D14206" s="1" t="s">
        <v>14203</v>
      </c>
      <c r="E14206" s="573">
        <f ca="1">SUMIF('BKAS IDR'!$E$10:$E$44,$C14206,'BKAS IDR'!$N$10:$N$43)</f>
        <v>0</v>
      </c>
      <c r="F14206" s="573"/>
    </row>
    <row r="14207" spans="3:6" ht="15" customHeight="1">
      <c r="C14207" s="53" t="s">
        <v>5110</v>
      </c>
      <c r="D14207" s="1" t="s">
        <v>14204</v>
      </c>
      <c r="E14207" s="573">
        <f ca="1">SUMIF('BKAS IDR'!$E$10:$E$44,$C14207,'BKAS IDR'!$N$10:$N$43)</f>
        <v>0</v>
      </c>
      <c r="F14207" s="573"/>
    </row>
    <row r="14208" spans="3:6" ht="15" customHeight="1">
      <c r="C14208" s="53" t="s">
        <v>5111</v>
      </c>
      <c r="D14208" s="1" t="s">
        <v>14205</v>
      </c>
      <c r="E14208" s="573">
        <f ca="1">SUMIF('BKAS IDR'!$E$10:$E$44,$C14208,'BKAS IDR'!$N$10:$N$43)</f>
        <v>0</v>
      </c>
      <c r="F14208" s="573"/>
    </row>
    <row r="14209" spans="3:6" ht="15" customHeight="1">
      <c r="C14209" s="53" t="s">
        <v>5112</v>
      </c>
      <c r="D14209" s="1" t="s">
        <v>14206</v>
      </c>
      <c r="E14209" s="573">
        <f ca="1">SUMIF('BKAS IDR'!$E$10:$E$44,$C14209,'BKAS IDR'!$N$10:$N$43)</f>
        <v>0</v>
      </c>
      <c r="F14209" s="573"/>
    </row>
    <row r="14210" spans="3:6" ht="15" customHeight="1">
      <c r="C14210" s="53" t="s">
        <v>5113</v>
      </c>
      <c r="D14210" s="1" t="s">
        <v>14207</v>
      </c>
      <c r="E14210" s="573">
        <f ca="1">SUMIF('BKAS IDR'!$E$10:$E$44,$C14210,'BKAS IDR'!$N$10:$N$43)</f>
        <v>0</v>
      </c>
      <c r="F14210" s="573"/>
    </row>
    <row r="14211" spans="3:6" ht="15" customHeight="1">
      <c r="C14211" s="53" t="s">
        <v>5114</v>
      </c>
      <c r="D14211" s="1" t="s">
        <v>14208</v>
      </c>
      <c r="E14211" s="573">
        <f ca="1">SUMIF('BKAS IDR'!$E$10:$E$44,$C14211,'BKAS IDR'!$N$10:$N$43)</f>
        <v>0</v>
      </c>
      <c r="F14211" s="573"/>
    </row>
    <row r="14212" spans="3:6" ht="15" customHeight="1">
      <c r="C14212" s="53" t="s">
        <v>5115</v>
      </c>
      <c r="D14212" s="1" t="s">
        <v>14209</v>
      </c>
      <c r="E14212" s="573">
        <f ca="1">SUMIF('BKAS IDR'!$E$10:$E$44,$C14212,'BKAS IDR'!$N$10:$N$43)</f>
        <v>0</v>
      </c>
      <c r="F14212" s="573"/>
    </row>
    <row r="14213" spans="3:6" ht="15" customHeight="1">
      <c r="C14213" s="53" t="s">
        <v>5116</v>
      </c>
      <c r="D14213" s="1" t="s">
        <v>14210</v>
      </c>
      <c r="E14213" s="573">
        <f ca="1">SUMIF('BKAS IDR'!$E$10:$E$44,$C14213,'BKAS IDR'!$N$10:$N$43)</f>
        <v>0</v>
      </c>
      <c r="F14213" s="573"/>
    </row>
    <row r="14214" spans="3:6" ht="15" customHeight="1">
      <c r="C14214" s="53" t="s">
        <v>5117</v>
      </c>
      <c r="D14214" s="1" t="s">
        <v>14211</v>
      </c>
      <c r="E14214" s="573">
        <f ca="1">SUMIF('BKAS IDR'!$E$10:$E$44,$C14214,'BKAS IDR'!$N$10:$N$43)</f>
        <v>0</v>
      </c>
      <c r="F14214" s="573"/>
    </row>
    <row r="14215" spans="3:6" ht="15" customHeight="1">
      <c r="C14215" s="53" t="s">
        <v>5118</v>
      </c>
      <c r="D14215" s="1" t="s">
        <v>14212</v>
      </c>
      <c r="E14215" s="573">
        <f ca="1">SUMIF('BKAS IDR'!$E$10:$E$44,$C14215,'BKAS IDR'!$N$10:$N$43)</f>
        <v>0</v>
      </c>
      <c r="F14215" s="573"/>
    </row>
    <row r="14216" spans="3:6" ht="15" customHeight="1">
      <c r="C14216" s="53" t="s">
        <v>5119</v>
      </c>
      <c r="D14216" s="1" t="s">
        <v>14213</v>
      </c>
      <c r="E14216" s="573">
        <f ca="1">SUMIF('BKAS IDR'!$E$10:$E$44,$C14216,'BKAS IDR'!$N$10:$N$43)</f>
        <v>0</v>
      </c>
      <c r="F14216" s="573"/>
    </row>
    <row r="14217" spans="3:6" ht="15" customHeight="1">
      <c r="C14217" s="53" t="s">
        <v>5120</v>
      </c>
      <c r="D14217" s="1" t="s">
        <v>14214</v>
      </c>
      <c r="E14217" s="573">
        <f ca="1">SUMIF('BKAS IDR'!$E$10:$E$44,$C14217,'BKAS IDR'!$N$10:$N$43)</f>
        <v>0</v>
      </c>
      <c r="F14217" s="573"/>
    </row>
    <row r="14218" spans="3:6" ht="15" customHeight="1">
      <c r="C14218" s="53" t="s">
        <v>5121</v>
      </c>
      <c r="D14218" s="1" t="s">
        <v>14215</v>
      </c>
      <c r="E14218" s="573">
        <f ca="1">SUMIF('BKAS IDR'!$E$10:$E$44,$C14218,'BKAS IDR'!$N$10:$N$43)</f>
        <v>0</v>
      </c>
      <c r="F14218" s="573"/>
    </row>
    <row r="14219" spans="3:6" ht="15" customHeight="1">
      <c r="C14219" s="53" t="s">
        <v>5122</v>
      </c>
      <c r="D14219" s="1" t="s">
        <v>14216</v>
      </c>
      <c r="E14219" s="573">
        <f ca="1">SUMIF('BKAS IDR'!$E$10:$E$44,$C14219,'BKAS IDR'!$N$10:$N$43)</f>
        <v>0</v>
      </c>
      <c r="F14219" s="573"/>
    </row>
    <row r="14220" spans="3:6" ht="15" customHeight="1">
      <c r="C14220" s="53" t="s">
        <v>5123</v>
      </c>
      <c r="D14220" s="1" t="s">
        <v>14217</v>
      </c>
      <c r="E14220" s="573">
        <f ca="1">SUMIF('BKAS IDR'!$E$10:$E$44,$C14220,'BKAS IDR'!$N$10:$N$43)</f>
        <v>0</v>
      </c>
      <c r="F14220" s="573"/>
    </row>
    <row r="14221" spans="3:6" ht="15" customHeight="1">
      <c r="C14221" s="53" t="s">
        <v>5124</v>
      </c>
      <c r="D14221" s="1" t="s">
        <v>14218</v>
      </c>
      <c r="E14221" s="573">
        <f ca="1">SUMIF('BKAS IDR'!$E$10:$E$44,$C14221,'BKAS IDR'!$N$10:$N$43)</f>
        <v>0</v>
      </c>
      <c r="F14221" s="573"/>
    </row>
    <row r="14222" spans="3:6" ht="15" customHeight="1">
      <c r="C14222" s="53" t="s">
        <v>5125</v>
      </c>
      <c r="D14222" s="1" t="s">
        <v>14219</v>
      </c>
      <c r="E14222" s="573">
        <f ca="1">SUMIF('BKAS IDR'!$E$10:$E$44,$C14222,'BKAS IDR'!$N$10:$N$43)</f>
        <v>0</v>
      </c>
      <c r="F14222" s="573"/>
    </row>
    <row r="14223" spans="3:6" ht="15" customHeight="1">
      <c r="C14223" s="53" t="s">
        <v>5126</v>
      </c>
      <c r="D14223" s="1" t="s">
        <v>14220</v>
      </c>
      <c r="E14223" s="573">
        <f ca="1">SUMIF('BKAS IDR'!$E$10:$E$44,$C14223,'BKAS IDR'!$N$10:$N$43)</f>
        <v>0</v>
      </c>
      <c r="F14223" s="573"/>
    </row>
    <row r="14224" spans="3:6" ht="15" customHeight="1">
      <c r="C14224" s="53" t="s">
        <v>5127</v>
      </c>
      <c r="D14224" s="1" t="s">
        <v>14221</v>
      </c>
      <c r="E14224" s="573">
        <f ca="1">SUMIF('BKAS IDR'!$E$10:$E$44,$C14224,'BKAS IDR'!$N$10:$N$43)</f>
        <v>0</v>
      </c>
      <c r="F14224" s="573"/>
    </row>
    <row r="14225" spans="3:6" ht="15" customHeight="1">
      <c r="C14225" s="53" t="s">
        <v>5128</v>
      </c>
      <c r="D14225" s="1" t="s">
        <v>14222</v>
      </c>
      <c r="E14225" s="573">
        <f ca="1">SUMIF('BKAS IDR'!$E$10:$E$44,$C14225,'BKAS IDR'!$N$10:$N$43)</f>
        <v>0</v>
      </c>
      <c r="F14225" s="573"/>
    </row>
    <row r="14226" spans="3:6" ht="15" customHeight="1">
      <c r="C14226" s="53" t="s">
        <v>5129</v>
      </c>
      <c r="D14226" s="1" t="s">
        <v>14223</v>
      </c>
      <c r="E14226" s="573">
        <f ca="1">SUMIF('BKAS IDR'!$E$10:$E$44,$C14226,'BKAS IDR'!$N$10:$N$43)</f>
        <v>0</v>
      </c>
      <c r="F14226" s="573"/>
    </row>
    <row r="14227" spans="3:6" ht="15" customHeight="1">
      <c r="C14227" s="53" t="s">
        <v>5130</v>
      </c>
      <c r="D14227" s="1" t="s">
        <v>14218</v>
      </c>
      <c r="E14227" s="573">
        <f ca="1">SUMIF('BKAS IDR'!$E$10:$E$44,$C14227,'BKAS IDR'!$N$10:$N$43)</f>
        <v>0</v>
      </c>
      <c r="F14227" s="573"/>
    </row>
    <row r="14228" spans="3:6" ht="15" customHeight="1">
      <c r="C14228" s="53" t="s">
        <v>5131</v>
      </c>
      <c r="D14228" s="1" t="s">
        <v>14224</v>
      </c>
      <c r="E14228" s="573">
        <f ca="1">SUMIF('BKAS IDR'!$E$10:$E$44,$C14228,'BKAS IDR'!$N$10:$N$43)</f>
        <v>0</v>
      </c>
      <c r="F14228" s="573"/>
    </row>
    <row r="14229" spans="3:6" ht="15" customHeight="1">
      <c r="C14229" s="53" t="s">
        <v>5132</v>
      </c>
      <c r="D14229" s="1" t="s">
        <v>14225</v>
      </c>
      <c r="E14229" s="573">
        <f ca="1">SUMIF('BKAS IDR'!$E$10:$E$44,$C14229,'BKAS IDR'!$N$10:$N$43)</f>
        <v>0</v>
      </c>
      <c r="F14229" s="573"/>
    </row>
    <row r="14230" spans="3:6" ht="15" customHeight="1">
      <c r="C14230" s="53" t="s">
        <v>5133</v>
      </c>
      <c r="D14230" s="1" t="s">
        <v>14226</v>
      </c>
      <c r="E14230" s="573">
        <f ca="1">SUMIF('BKAS IDR'!$E$10:$E$44,$C14230,'BKAS IDR'!$N$10:$N$43)</f>
        <v>0</v>
      </c>
      <c r="F14230" s="573"/>
    </row>
    <row r="14231" spans="3:6" ht="15" customHeight="1">
      <c r="C14231" s="53" t="s">
        <v>5134</v>
      </c>
      <c r="D14231" s="1" t="s">
        <v>14227</v>
      </c>
      <c r="E14231" s="573">
        <f ca="1">SUMIF('BKAS IDR'!$E$10:$E$44,$C14231,'BKAS IDR'!$N$10:$N$43)</f>
        <v>0</v>
      </c>
      <c r="F14231" s="573"/>
    </row>
    <row r="14232" spans="3:6" ht="15" customHeight="1">
      <c r="C14232" s="53" t="s">
        <v>5135</v>
      </c>
      <c r="D14232" s="1" t="s">
        <v>14228</v>
      </c>
      <c r="E14232" s="573">
        <f ca="1">SUMIF('BKAS IDR'!$E$10:$E$44,$C14232,'BKAS IDR'!$N$10:$N$43)</f>
        <v>0</v>
      </c>
      <c r="F14232" s="573"/>
    </row>
    <row r="14233" spans="3:6" ht="15" customHeight="1">
      <c r="C14233" s="53" t="s">
        <v>5136</v>
      </c>
      <c r="D14233" s="1" t="s">
        <v>14229</v>
      </c>
      <c r="E14233" s="573">
        <f ca="1">SUMIF('BKAS IDR'!$E$10:$E$44,$C14233,'BKAS IDR'!$N$10:$N$43)</f>
        <v>0</v>
      </c>
      <c r="F14233" s="573"/>
    </row>
    <row r="14234" spans="3:6" ht="15" customHeight="1">
      <c r="C14234" s="53" t="s">
        <v>5137</v>
      </c>
      <c r="D14234" s="1" t="s">
        <v>14230</v>
      </c>
      <c r="E14234" s="573">
        <f ca="1">SUMIF('BKAS IDR'!$E$10:$E$44,$C14234,'BKAS IDR'!$N$10:$N$43)</f>
        <v>0</v>
      </c>
      <c r="F14234" s="573"/>
    </row>
    <row r="14235" spans="3:6" ht="15" customHeight="1">
      <c r="C14235" s="53" t="s">
        <v>5138</v>
      </c>
      <c r="D14235" s="1" t="s">
        <v>14231</v>
      </c>
      <c r="E14235" s="573">
        <f ca="1">SUMIF('BKAS IDR'!$E$10:$E$44,$C14235,'BKAS IDR'!$N$10:$N$43)</f>
        <v>0</v>
      </c>
      <c r="F14235" s="573"/>
    </row>
    <row r="14236" spans="3:6" ht="15" customHeight="1">
      <c r="C14236" s="53" t="s">
        <v>5139</v>
      </c>
      <c r="D14236" s="1" t="s">
        <v>14232</v>
      </c>
      <c r="E14236" s="573">
        <f ca="1">SUMIF('BKAS IDR'!$E$10:$E$44,$C14236,'BKAS IDR'!$N$10:$N$43)</f>
        <v>0</v>
      </c>
      <c r="F14236" s="573"/>
    </row>
    <row r="14237" spans="3:6" ht="15" customHeight="1">
      <c r="C14237" s="53" t="s">
        <v>5140</v>
      </c>
      <c r="D14237" s="1" t="s">
        <v>14233</v>
      </c>
      <c r="E14237" s="573">
        <f ca="1">SUMIF('BKAS IDR'!$E$10:$E$44,$C14237,'BKAS IDR'!$N$10:$N$43)</f>
        <v>0</v>
      </c>
      <c r="F14237" s="573"/>
    </row>
    <row r="14238" spans="3:6" ht="15" customHeight="1">
      <c r="C14238" s="53" t="s">
        <v>5141</v>
      </c>
      <c r="D14238" s="1" t="s">
        <v>14234</v>
      </c>
      <c r="E14238" s="573">
        <f ca="1">SUMIF('BKAS IDR'!$E$10:$E$44,$C14238,'BKAS IDR'!$N$10:$N$43)</f>
        <v>0</v>
      </c>
      <c r="F14238" s="573"/>
    </row>
    <row r="14239" spans="3:6" ht="15" customHeight="1">
      <c r="C14239" s="53" t="s">
        <v>5142</v>
      </c>
      <c r="D14239" s="1" t="s">
        <v>14235</v>
      </c>
      <c r="E14239" s="573">
        <f ca="1">SUMIF('BKAS IDR'!$E$10:$E$44,$C14239,'BKAS IDR'!$N$10:$N$43)</f>
        <v>0</v>
      </c>
      <c r="F14239" s="573"/>
    </row>
    <row r="14240" spans="3:6" ht="15" customHeight="1">
      <c r="C14240" s="53" t="s">
        <v>5143</v>
      </c>
      <c r="D14240" s="1" t="s">
        <v>14236</v>
      </c>
      <c r="E14240" s="573">
        <f ca="1">SUMIF('BKAS IDR'!$E$10:$E$44,$C14240,'BKAS IDR'!$N$10:$N$43)</f>
        <v>0</v>
      </c>
      <c r="F14240" s="573"/>
    </row>
    <row r="14241" spans="3:6" ht="15" customHeight="1">
      <c r="C14241" s="53" t="s">
        <v>5144</v>
      </c>
      <c r="D14241" s="1" t="s">
        <v>14237</v>
      </c>
      <c r="E14241" s="573">
        <f ca="1">SUMIF('BKAS IDR'!$E$10:$E$44,$C14241,'BKAS IDR'!$N$10:$N$43)</f>
        <v>0</v>
      </c>
      <c r="F14241" s="573"/>
    </row>
    <row r="14242" spans="3:6" ht="15" customHeight="1">
      <c r="C14242" s="53" t="s">
        <v>5145</v>
      </c>
      <c r="D14242" s="1" t="s">
        <v>14238</v>
      </c>
      <c r="E14242" s="573">
        <f ca="1">SUMIF('BKAS IDR'!$E$10:$E$44,$C14242,'BKAS IDR'!$N$10:$N$43)</f>
        <v>0</v>
      </c>
      <c r="F14242" s="573"/>
    </row>
    <row r="14243" spans="3:6" ht="15" customHeight="1">
      <c r="C14243" s="53" t="s">
        <v>5146</v>
      </c>
      <c r="D14243" s="1" t="s">
        <v>14239</v>
      </c>
      <c r="E14243" s="573">
        <f ca="1">SUMIF('BKAS IDR'!$E$10:$E$44,$C14243,'BKAS IDR'!$N$10:$N$43)</f>
        <v>0</v>
      </c>
      <c r="F14243" s="573"/>
    </row>
    <row r="14244" spans="3:6" ht="15" customHeight="1">
      <c r="C14244" s="53" t="s">
        <v>5147</v>
      </c>
      <c r="D14244" s="1" t="s">
        <v>14240</v>
      </c>
      <c r="E14244" s="573">
        <f ca="1">SUMIF('BKAS IDR'!$E$10:$E$44,$C14244,'BKAS IDR'!$N$10:$N$43)</f>
        <v>0</v>
      </c>
      <c r="F14244" s="573"/>
    </row>
    <row r="14245" spans="3:6" ht="15" customHeight="1">
      <c r="C14245" s="53" t="s">
        <v>5148</v>
      </c>
      <c r="D14245" s="1" t="s">
        <v>14241</v>
      </c>
      <c r="E14245" s="573">
        <f ca="1">SUMIF('BKAS IDR'!$E$10:$E$44,$C14245,'BKAS IDR'!$N$10:$N$43)</f>
        <v>0</v>
      </c>
      <c r="F14245" s="573"/>
    </row>
    <row r="14246" spans="3:6" ht="15" customHeight="1">
      <c r="C14246" s="53" t="s">
        <v>5149</v>
      </c>
      <c r="D14246" s="1" t="s">
        <v>14242</v>
      </c>
      <c r="E14246" s="573">
        <f ca="1">SUMIF('BKAS IDR'!$E$10:$E$44,$C14246,'BKAS IDR'!$N$10:$N$43)</f>
        <v>0</v>
      </c>
      <c r="F14246" s="573"/>
    </row>
    <row r="14247" spans="3:6" ht="15" customHeight="1">
      <c r="C14247" s="53" t="s">
        <v>5150</v>
      </c>
      <c r="D14247" s="1" t="s">
        <v>14243</v>
      </c>
      <c r="E14247" s="573">
        <f ca="1">SUMIF('BKAS IDR'!$E$10:$E$44,$C14247,'BKAS IDR'!$N$10:$N$43)</f>
        <v>0</v>
      </c>
      <c r="F14247" s="573"/>
    </row>
    <row r="14248" spans="3:6" ht="15" customHeight="1">
      <c r="C14248" s="53" t="s">
        <v>5151</v>
      </c>
      <c r="D14248" s="1" t="s">
        <v>14244</v>
      </c>
      <c r="E14248" s="573">
        <f ca="1">SUMIF('BKAS IDR'!$E$10:$E$44,$C14248,'BKAS IDR'!$N$10:$N$43)</f>
        <v>0</v>
      </c>
      <c r="F14248" s="573"/>
    </row>
    <row r="14249" spans="3:6" ht="15" customHeight="1">
      <c r="C14249" s="53" t="s">
        <v>5152</v>
      </c>
      <c r="D14249" s="1" t="s">
        <v>14245</v>
      </c>
      <c r="E14249" s="573">
        <f ca="1">SUMIF('BKAS IDR'!$E$10:$E$44,$C14249,'BKAS IDR'!$N$10:$N$43)</f>
        <v>0</v>
      </c>
      <c r="F14249" s="573"/>
    </row>
    <row r="14250" spans="3:6" ht="15" customHeight="1">
      <c r="C14250" s="53" t="s">
        <v>5153</v>
      </c>
      <c r="D14250" s="1" t="s">
        <v>14125</v>
      </c>
      <c r="E14250" s="573">
        <f ca="1">SUMIF('BKAS IDR'!$E$10:$E$44,$C14250,'BKAS IDR'!$N$10:$N$43)</f>
        <v>0</v>
      </c>
      <c r="F14250" s="573"/>
    </row>
    <row r="14251" spans="3:6" ht="15" customHeight="1">
      <c r="C14251" s="53" t="s">
        <v>5154</v>
      </c>
      <c r="D14251" s="1" t="s">
        <v>14246</v>
      </c>
      <c r="E14251" s="573">
        <f ca="1">SUMIF('BKAS IDR'!$E$10:$E$44,$C14251,'BKAS IDR'!$N$10:$N$43)</f>
        <v>0</v>
      </c>
      <c r="F14251" s="573"/>
    </row>
    <row r="14252" spans="3:6" ht="15" customHeight="1">
      <c r="C14252" s="53" t="s">
        <v>5155</v>
      </c>
      <c r="D14252" s="1" t="s">
        <v>14247</v>
      </c>
      <c r="E14252" s="573">
        <f ca="1">SUMIF('BKAS IDR'!$E$10:$E$44,$C14252,'BKAS IDR'!$N$10:$N$43)</f>
        <v>0</v>
      </c>
      <c r="F14252" s="573"/>
    </row>
    <row r="14253" spans="3:6" ht="15" customHeight="1">
      <c r="C14253" s="53" t="s">
        <v>5156</v>
      </c>
      <c r="D14253" s="1" t="s">
        <v>14248</v>
      </c>
      <c r="E14253" s="573">
        <f ca="1">SUMIF('BKAS IDR'!$E$10:$E$44,$C14253,'BKAS IDR'!$N$10:$N$43)</f>
        <v>0</v>
      </c>
      <c r="F14253" s="573"/>
    </row>
    <row r="14254" spans="3:6" ht="15" customHeight="1">
      <c r="C14254" s="53" t="s">
        <v>5157</v>
      </c>
      <c r="D14254" s="1" t="s">
        <v>14249</v>
      </c>
      <c r="E14254" s="573">
        <f ca="1">SUMIF('BKAS IDR'!$E$10:$E$44,$C14254,'BKAS IDR'!$N$10:$N$43)</f>
        <v>0</v>
      </c>
      <c r="F14254" s="573"/>
    </row>
    <row r="14255" spans="3:6" ht="15" customHeight="1">
      <c r="C14255" s="53" t="s">
        <v>5158</v>
      </c>
      <c r="D14255" s="1" t="s">
        <v>14250</v>
      </c>
      <c r="E14255" s="573">
        <f ca="1">SUMIF('BKAS IDR'!$E$10:$E$44,$C14255,'BKAS IDR'!$N$10:$N$43)</f>
        <v>0</v>
      </c>
      <c r="F14255" s="573"/>
    </row>
    <row r="14256" spans="3:6" ht="15" customHeight="1">
      <c r="C14256" s="53" t="s">
        <v>5159</v>
      </c>
      <c r="D14256" s="1" t="s">
        <v>14251</v>
      </c>
      <c r="E14256" s="573">
        <f ca="1">SUMIF('BKAS IDR'!$E$10:$E$44,$C14256,'BKAS IDR'!$N$10:$N$43)</f>
        <v>0</v>
      </c>
      <c r="F14256" s="573"/>
    </row>
    <row r="14257" spans="3:6" ht="15" customHeight="1">
      <c r="C14257" s="53" t="s">
        <v>5160</v>
      </c>
      <c r="D14257" s="1" t="s">
        <v>14252</v>
      </c>
      <c r="E14257" s="573">
        <f ca="1">SUMIF('BKAS IDR'!$E$10:$E$44,$C14257,'BKAS IDR'!$N$10:$N$43)</f>
        <v>0</v>
      </c>
      <c r="F14257" s="573"/>
    </row>
    <row r="14258" spans="3:6" ht="15" customHeight="1">
      <c r="C14258" s="53" t="s">
        <v>5161</v>
      </c>
      <c r="D14258" s="1" t="s">
        <v>14253</v>
      </c>
      <c r="E14258" s="573">
        <f ca="1">SUMIF('BKAS IDR'!$E$10:$E$44,$C14258,'BKAS IDR'!$N$10:$N$43)</f>
        <v>0</v>
      </c>
      <c r="F14258" s="573"/>
    </row>
    <row r="14259" spans="3:6" ht="15" customHeight="1">
      <c r="C14259" s="53" t="s">
        <v>5162</v>
      </c>
      <c r="D14259" s="1" t="s">
        <v>14254</v>
      </c>
      <c r="E14259" s="573">
        <f ca="1">SUMIF('BKAS IDR'!$E$10:$E$44,$C14259,'BKAS IDR'!$N$10:$N$43)</f>
        <v>0</v>
      </c>
      <c r="F14259" s="573"/>
    </row>
    <row r="14260" spans="3:6" ht="15" customHeight="1">
      <c r="C14260" s="53" t="s">
        <v>5163</v>
      </c>
      <c r="D14260" s="1" t="s">
        <v>14255</v>
      </c>
      <c r="E14260" s="573">
        <f ca="1">SUMIF('BKAS IDR'!$E$10:$E$44,$C14260,'BKAS IDR'!$N$10:$N$43)</f>
        <v>0</v>
      </c>
      <c r="F14260" s="573"/>
    </row>
    <row r="14261" spans="3:6" ht="15" customHeight="1">
      <c r="C14261" s="53" t="s">
        <v>5164</v>
      </c>
      <c r="D14261" s="1" t="s">
        <v>14256</v>
      </c>
      <c r="E14261" s="573">
        <f ca="1">SUMIF('BKAS IDR'!$E$10:$E$44,$C14261,'BKAS IDR'!$N$10:$N$43)</f>
        <v>0</v>
      </c>
      <c r="F14261" s="573"/>
    </row>
    <row r="14262" spans="3:6" ht="15" customHeight="1">
      <c r="C14262" s="53" t="s">
        <v>5165</v>
      </c>
      <c r="D14262" s="1" t="s">
        <v>14257</v>
      </c>
      <c r="E14262" s="573">
        <f ca="1">SUMIF('BKAS IDR'!$E$10:$E$44,$C14262,'BKAS IDR'!$N$10:$N$43)</f>
        <v>0</v>
      </c>
      <c r="F14262" s="573"/>
    </row>
    <row r="14263" spans="3:6" ht="15" customHeight="1">
      <c r="C14263" s="53" t="s">
        <v>5166</v>
      </c>
      <c r="D14263" s="1" t="s">
        <v>14258</v>
      </c>
      <c r="E14263" s="573">
        <f ca="1">SUMIF('BKAS IDR'!$E$10:$E$44,$C14263,'BKAS IDR'!$N$10:$N$43)</f>
        <v>0</v>
      </c>
      <c r="F14263" s="573"/>
    </row>
    <row r="14264" spans="3:6" ht="15" customHeight="1">
      <c r="C14264" s="53" t="s">
        <v>5167</v>
      </c>
      <c r="D14264" s="1" t="s">
        <v>14259</v>
      </c>
      <c r="E14264" s="573">
        <f ca="1">SUMIF('BKAS IDR'!$E$10:$E$44,$C14264,'BKAS IDR'!$N$10:$N$43)</f>
        <v>0</v>
      </c>
      <c r="F14264" s="573"/>
    </row>
    <row r="14265" spans="3:6" ht="15" customHeight="1">
      <c r="C14265" s="53" t="s">
        <v>5168</v>
      </c>
      <c r="D14265" s="1" t="s">
        <v>14260</v>
      </c>
      <c r="E14265" s="573">
        <f ca="1">SUMIF('BKAS IDR'!$E$10:$E$44,$C14265,'BKAS IDR'!$N$10:$N$43)</f>
        <v>0</v>
      </c>
      <c r="F14265" s="573"/>
    </row>
    <row r="14266" spans="3:6" ht="15" customHeight="1">
      <c r="C14266" s="53" t="s">
        <v>5169</v>
      </c>
      <c r="D14266" s="1" t="s">
        <v>14261</v>
      </c>
      <c r="E14266" s="573">
        <f ca="1">SUMIF('BKAS IDR'!$E$10:$E$44,$C14266,'BKAS IDR'!$N$10:$N$43)</f>
        <v>0</v>
      </c>
      <c r="F14266" s="573"/>
    </row>
    <row r="14267" spans="3:6" ht="15" customHeight="1">
      <c r="C14267" s="53" t="s">
        <v>5170</v>
      </c>
      <c r="D14267" s="1" t="s">
        <v>14262</v>
      </c>
      <c r="E14267" s="573">
        <f ca="1">SUMIF('BKAS IDR'!$E$10:$E$44,$C14267,'BKAS IDR'!$N$10:$N$43)</f>
        <v>0</v>
      </c>
      <c r="F14267" s="573"/>
    </row>
    <row r="14268" spans="3:6" ht="15" customHeight="1">
      <c r="C14268" s="53" t="s">
        <v>5171</v>
      </c>
      <c r="D14268" s="1" t="s">
        <v>14263</v>
      </c>
      <c r="E14268" s="573">
        <f ca="1">SUMIF('BKAS IDR'!$E$10:$E$44,$C14268,'BKAS IDR'!$N$10:$N$43)</f>
        <v>0</v>
      </c>
      <c r="F14268" s="573"/>
    </row>
    <row r="14269" spans="3:6" ht="15" customHeight="1">
      <c r="C14269" s="53" t="s">
        <v>5172</v>
      </c>
      <c r="D14269" s="1" t="s">
        <v>14264</v>
      </c>
      <c r="E14269" s="573">
        <f ca="1">SUMIF('BKAS IDR'!$E$10:$E$44,$C14269,'BKAS IDR'!$N$10:$N$43)</f>
        <v>0</v>
      </c>
      <c r="F14269" s="573"/>
    </row>
    <row r="14270" spans="3:6" ht="15" customHeight="1">
      <c r="C14270" s="53" t="s">
        <v>5173</v>
      </c>
      <c r="D14270" s="1" t="s">
        <v>14265</v>
      </c>
      <c r="E14270" s="573">
        <f ca="1">SUMIF('BKAS IDR'!$E$10:$E$44,$C14270,'BKAS IDR'!$N$10:$N$43)</f>
        <v>0</v>
      </c>
      <c r="F14270" s="573"/>
    </row>
    <row r="14271" spans="3:6" ht="15" customHeight="1">
      <c r="C14271" s="53" t="s">
        <v>5174</v>
      </c>
      <c r="D14271" s="1" t="s">
        <v>14266</v>
      </c>
      <c r="E14271" s="573">
        <f ca="1">SUMIF('BKAS IDR'!$E$10:$E$44,$C14271,'BKAS IDR'!$N$10:$N$43)</f>
        <v>0</v>
      </c>
      <c r="F14271" s="573"/>
    </row>
    <row r="14272" spans="3:6" ht="15" customHeight="1">
      <c r="C14272" s="53" t="s">
        <v>5175</v>
      </c>
      <c r="D14272" s="1" t="s">
        <v>14267</v>
      </c>
      <c r="E14272" s="573">
        <f ca="1">SUMIF('BKAS IDR'!$E$10:$E$44,$C14272,'BKAS IDR'!$N$10:$N$43)</f>
        <v>0</v>
      </c>
      <c r="F14272" s="573"/>
    </row>
    <row r="14273" spans="3:6" ht="15" customHeight="1">
      <c r="C14273" s="53" t="s">
        <v>5176</v>
      </c>
      <c r="D14273" s="1" t="s">
        <v>14268</v>
      </c>
      <c r="E14273" s="573">
        <f ca="1">SUMIF('BKAS IDR'!$E$10:$E$44,$C14273,'BKAS IDR'!$N$10:$N$43)</f>
        <v>0</v>
      </c>
      <c r="F14273" s="573"/>
    </row>
    <row r="14274" spans="3:6" ht="15" customHeight="1">
      <c r="C14274" s="53" t="s">
        <v>5177</v>
      </c>
      <c r="D14274" s="1" t="s">
        <v>14269</v>
      </c>
      <c r="E14274" s="573">
        <f ca="1">SUMIF('BKAS IDR'!$E$10:$E$44,$C14274,'BKAS IDR'!$N$10:$N$43)</f>
        <v>0</v>
      </c>
      <c r="F14274" s="573"/>
    </row>
    <row r="14275" spans="3:6" ht="15" customHeight="1">
      <c r="C14275" s="53" t="s">
        <v>5178</v>
      </c>
      <c r="D14275" s="1" t="s">
        <v>14270</v>
      </c>
      <c r="E14275" s="573">
        <f ca="1">SUMIF('BKAS IDR'!$E$10:$E$44,$C14275,'BKAS IDR'!$N$10:$N$43)</f>
        <v>0</v>
      </c>
      <c r="F14275" s="573"/>
    </row>
    <row r="14276" spans="3:6" ht="15" customHeight="1">
      <c r="C14276" s="53" t="s">
        <v>5179</v>
      </c>
      <c r="D14276" s="1" t="s">
        <v>14271</v>
      </c>
      <c r="E14276" s="573">
        <f ca="1">SUMIF('BKAS IDR'!$E$10:$E$44,$C14276,'BKAS IDR'!$N$10:$N$43)</f>
        <v>0</v>
      </c>
      <c r="F14276" s="573"/>
    </row>
    <row r="14277" spans="3:6" ht="15" customHeight="1">
      <c r="C14277" s="53" t="s">
        <v>5180</v>
      </c>
      <c r="D14277" s="1" t="s">
        <v>14272</v>
      </c>
      <c r="E14277" s="573">
        <f ca="1">SUMIF('BKAS IDR'!$E$10:$E$44,$C14277,'BKAS IDR'!$N$10:$N$43)</f>
        <v>0</v>
      </c>
      <c r="F14277" s="573"/>
    </row>
    <row r="14278" spans="3:6" ht="15" customHeight="1">
      <c r="C14278" s="53" t="s">
        <v>5181</v>
      </c>
      <c r="D14278" s="1" t="s">
        <v>14273</v>
      </c>
      <c r="E14278" s="573">
        <f ca="1">SUMIF('BKAS IDR'!$E$10:$E$44,$C14278,'BKAS IDR'!$N$10:$N$43)</f>
        <v>0</v>
      </c>
      <c r="F14278" s="573"/>
    </row>
    <row r="14279" spans="3:6" ht="15" customHeight="1">
      <c r="C14279" s="53" t="s">
        <v>5182</v>
      </c>
      <c r="D14279" s="1" t="s">
        <v>14274</v>
      </c>
      <c r="E14279" s="573">
        <f ca="1">SUMIF('BKAS IDR'!$E$10:$E$44,$C14279,'BKAS IDR'!$N$10:$N$43)</f>
        <v>0</v>
      </c>
      <c r="F14279" s="573"/>
    </row>
    <row r="14280" spans="3:6" ht="15" customHeight="1">
      <c r="C14280" s="53" t="s">
        <v>5183</v>
      </c>
      <c r="D14280" s="1" t="s">
        <v>14275</v>
      </c>
      <c r="E14280" s="573">
        <f ca="1">SUMIF('BKAS IDR'!$E$10:$E$44,$C14280,'BKAS IDR'!$N$10:$N$43)</f>
        <v>0</v>
      </c>
      <c r="F14280" s="573"/>
    </row>
    <row r="14281" spans="3:6" ht="15" customHeight="1">
      <c r="C14281" s="53" t="s">
        <v>5184</v>
      </c>
      <c r="D14281" s="1" t="s">
        <v>14276</v>
      </c>
      <c r="E14281" s="573">
        <f ca="1">SUMIF('BKAS IDR'!$E$10:$E$44,$C14281,'BKAS IDR'!$N$10:$N$43)</f>
        <v>0</v>
      </c>
      <c r="F14281" s="573"/>
    </row>
    <row r="14282" spans="3:6" ht="15" customHeight="1">
      <c r="C14282" s="53" t="s">
        <v>5185</v>
      </c>
      <c r="D14282" s="1" t="s">
        <v>14277</v>
      </c>
      <c r="E14282" s="573">
        <f ca="1">SUMIF('BKAS IDR'!$E$10:$E$44,$C14282,'BKAS IDR'!$N$10:$N$43)</f>
        <v>0</v>
      </c>
      <c r="F14282" s="573"/>
    </row>
    <row r="14283" spans="3:6" ht="15" customHeight="1">
      <c r="C14283" s="53" t="s">
        <v>5186</v>
      </c>
      <c r="D14283" s="1" t="s">
        <v>14278</v>
      </c>
      <c r="E14283" s="573">
        <f ca="1">SUMIF('BKAS IDR'!$E$10:$E$44,$C14283,'BKAS IDR'!$N$10:$N$43)</f>
        <v>0</v>
      </c>
      <c r="F14283" s="573"/>
    </row>
    <row r="14284" spans="3:6" ht="15" customHeight="1">
      <c r="C14284" s="53" t="s">
        <v>5187</v>
      </c>
      <c r="D14284" s="1" t="s">
        <v>14279</v>
      </c>
      <c r="E14284" s="573">
        <f ca="1">SUMIF('BKAS IDR'!$E$10:$E$44,$C14284,'BKAS IDR'!$N$10:$N$43)</f>
        <v>0</v>
      </c>
      <c r="F14284" s="573"/>
    </row>
    <row r="14285" spans="3:6" ht="15" customHeight="1">
      <c r="C14285" s="53" t="s">
        <v>5188</v>
      </c>
      <c r="D14285" s="1" t="s">
        <v>14280</v>
      </c>
      <c r="E14285" s="573">
        <f ca="1">SUMIF('BKAS IDR'!$E$10:$E$44,$C14285,'BKAS IDR'!$N$10:$N$43)</f>
        <v>0</v>
      </c>
      <c r="F14285" s="573"/>
    </row>
    <row r="14286" spans="3:6" ht="15" customHeight="1">
      <c r="C14286" s="53" t="s">
        <v>5189</v>
      </c>
      <c r="D14286" s="1" t="s">
        <v>14281</v>
      </c>
      <c r="E14286" s="573">
        <f ca="1">SUMIF('BKAS IDR'!$E$10:$E$44,$C14286,'BKAS IDR'!$N$10:$N$43)</f>
        <v>0</v>
      </c>
      <c r="F14286" s="573"/>
    </row>
    <row r="14287" spans="3:6" ht="15" customHeight="1">
      <c r="C14287" s="53" t="s">
        <v>5190</v>
      </c>
      <c r="D14287" s="1" t="s">
        <v>14282</v>
      </c>
      <c r="E14287" s="573">
        <f ca="1">SUMIF('BKAS IDR'!$E$10:$E$44,$C14287,'BKAS IDR'!$N$10:$N$43)</f>
        <v>0</v>
      </c>
      <c r="F14287" s="573"/>
    </row>
    <row r="14288" spans="3:6" ht="15" customHeight="1">
      <c r="C14288" s="53" t="s">
        <v>5191</v>
      </c>
      <c r="D14288" s="1" t="s">
        <v>14283</v>
      </c>
      <c r="E14288" s="573">
        <f ca="1">SUMIF('BKAS IDR'!$E$10:$E$44,$C14288,'BKAS IDR'!$N$10:$N$43)</f>
        <v>0</v>
      </c>
      <c r="F14288" s="573"/>
    </row>
    <row r="14289" spans="3:6" ht="15" customHeight="1">
      <c r="C14289" s="53" t="s">
        <v>5192</v>
      </c>
      <c r="D14289" s="1" t="s">
        <v>14284</v>
      </c>
      <c r="E14289" s="573">
        <f ca="1">SUMIF('BKAS IDR'!$E$10:$E$44,$C14289,'BKAS IDR'!$N$10:$N$43)</f>
        <v>0</v>
      </c>
      <c r="F14289" s="573"/>
    </row>
    <row r="14290" spans="3:6" ht="15" customHeight="1">
      <c r="C14290" s="53" t="s">
        <v>5193</v>
      </c>
      <c r="D14290" s="1" t="s">
        <v>14285</v>
      </c>
      <c r="E14290" s="573">
        <f ca="1">SUMIF('BKAS IDR'!$E$10:$E$44,$C14290,'BKAS IDR'!$N$10:$N$43)</f>
        <v>0</v>
      </c>
      <c r="F14290" s="573"/>
    </row>
    <row r="14291" spans="3:6" ht="15" customHeight="1">
      <c r="C14291" s="53" t="s">
        <v>5194</v>
      </c>
      <c r="D14291" s="1" t="s">
        <v>14286</v>
      </c>
      <c r="E14291" s="573">
        <f ca="1">SUMIF('BKAS IDR'!$E$10:$E$44,$C14291,'BKAS IDR'!$N$10:$N$43)</f>
        <v>0</v>
      </c>
      <c r="F14291" s="573"/>
    </row>
    <row r="14292" spans="3:6" ht="15" customHeight="1">
      <c r="C14292" s="53" t="s">
        <v>5195</v>
      </c>
      <c r="D14292" s="1" t="s">
        <v>14287</v>
      </c>
      <c r="E14292" s="573">
        <f ca="1">SUMIF('BKAS IDR'!$E$10:$E$44,$C14292,'BKAS IDR'!$N$10:$N$43)</f>
        <v>0</v>
      </c>
      <c r="F14292" s="573"/>
    </row>
    <row r="14293" spans="3:6" ht="15" customHeight="1">
      <c r="C14293" s="53" t="s">
        <v>5196</v>
      </c>
      <c r="D14293" s="1" t="s">
        <v>14288</v>
      </c>
      <c r="E14293" s="573">
        <f ca="1">SUMIF('BKAS IDR'!$E$10:$E$44,$C14293,'BKAS IDR'!$N$10:$N$43)</f>
        <v>0</v>
      </c>
      <c r="F14293" s="573"/>
    </row>
    <row r="14294" spans="3:6" ht="15" customHeight="1">
      <c r="C14294" s="53" t="s">
        <v>5197</v>
      </c>
      <c r="D14294" s="1" t="s">
        <v>14289</v>
      </c>
      <c r="E14294" s="573">
        <f ca="1">SUMIF('BKAS IDR'!$E$10:$E$44,$C14294,'BKAS IDR'!$N$10:$N$43)</f>
        <v>0</v>
      </c>
      <c r="F14294" s="573"/>
    </row>
    <row r="14295" spans="3:6" ht="15" customHeight="1">
      <c r="C14295" s="53" t="s">
        <v>5198</v>
      </c>
      <c r="D14295" s="1" t="s">
        <v>14290</v>
      </c>
      <c r="E14295" s="573">
        <f ca="1">SUMIF('BKAS IDR'!$E$10:$E$44,$C14295,'BKAS IDR'!$N$10:$N$43)</f>
        <v>0</v>
      </c>
      <c r="F14295" s="573"/>
    </row>
    <row r="14296" spans="3:6" ht="15" customHeight="1">
      <c r="C14296" s="53" t="s">
        <v>5199</v>
      </c>
      <c r="D14296" s="1" t="s">
        <v>14291</v>
      </c>
      <c r="E14296" s="573">
        <f ca="1">SUMIF('BKAS IDR'!$E$10:$E$44,$C14296,'BKAS IDR'!$N$10:$N$43)</f>
        <v>0</v>
      </c>
      <c r="F14296" s="573"/>
    </row>
    <row r="14297" spans="3:6" ht="15" customHeight="1">
      <c r="C14297" s="53" t="s">
        <v>5200</v>
      </c>
      <c r="D14297" s="1" t="s">
        <v>14292</v>
      </c>
      <c r="E14297" s="573">
        <f ca="1">SUMIF('BKAS IDR'!$E$10:$E$44,$C14297,'BKAS IDR'!$N$10:$N$43)</f>
        <v>0</v>
      </c>
      <c r="F14297" s="573"/>
    </row>
    <row r="14298" spans="3:6" ht="15" customHeight="1">
      <c r="C14298" s="53" t="s">
        <v>5201</v>
      </c>
      <c r="D14298" s="1" t="s">
        <v>14293</v>
      </c>
      <c r="E14298" s="573">
        <f ca="1">SUMIF('BKAS IDR'!$E$10:$E$44,$C14298,'BKAS IDR'!$N$10:$N$43)</f>
        <v>0</v>
      </c>
      <c r="F14298" s="573"/>
    </row>
    <row r="14299" spans="3:6" ht="15" customHeight="1">
      <c r="C14299" s="53" t="s">
        <v>5202</v>
      </c>
      <c r="D14299" s="1" t="s">
        <v>14294</v>
      </c>
      <c r="E14299" s="573">
        <f ca="1">SUMIF('BKAS IDR'!$E$10:$E$44,$C14299,'BKAS IDR'!$N$10:$N$43)</f>
        <v>0</v>
      </c>
      <c r="F14299" s="573"/>
    </row>
    <row r="14300" spans="3:6" ht="15" customHeight="1">
      <c r="C14300" s="53" t="s">
        <v>5203</v>
      </c>
      <c r="D14300" s="1" t="s">
        <v>14295</v>
      </c>
      <c r="E14300" s="573">
        <f ca="1">SUMIF('BKAS IDR'!$E$10:$E$44,$C14300,'BKAS IDR'!$N$10:$N$43)</f>
        <v>0</v>
      </c>
      <c r="F14300" s="573"/>
    </row>
    <row r="14301" spans="3:6" ht="15" customHeight="1">
      <c r="C14301" s="53" t="s">
        <v>5204</v>
      </c>
      <c r="D14301" s="1" t="s">
        <v>14296</v>
      </c>
      <c r="E14301" s="573">
        <f ca="1">SUMIF('BKAS IDR'!$E$10:$E$44,$C14301,'BKAS IDR'!$N$10:$N$43)</f>
        <v>0</v>
      </c>
      <c r="F14301" s="573"/>
    </row>
    <row r="14302" spans="3:6" ht="15" customHeight="1">
      <c r="C14302" s="53" t="s">
        <v>5205</v>
      </c>
      <c r="D14302" s="1" t="s">
        <v>14297</v>
      </c>
      <c r="E14302" s="573">
        <f ca="1">SUMIF('BKAS IDR'!$E$10:$E$44,$C14302,'BKAS IDR'!$N$10:$N$43)</f>
        <v>0</v>
      </c>
      <c r="F14302" s="573"/>
    </row>
    <row r="14303" spans="3:6" ht="15" customHeight="1">
      <c r="C14303" s="53" t="s">
        <v>5206</v>
      </c>
      <c r="D14303" s="1" t="s">
        <v>14298</v>
      </c>
      <c r="E14303" s="573">
        <f ca="1">SUMIF('BKAS IDR'!$E$10:$E$44,$C14303,'BKAS IDR'!$N$10:$N$43)</f>
        <v>0</v>
      </c>
      <c r="F14303" s="573"/>
    </row>
    <row r="14304" spans="3:6" ht="15" customHeight="1">
      <c r="C14304" s="53" t="s">
        <v>5207</v>
      </c>
      <c r="D14304" s="1" t="s">
        <v>14299</v>
      </c>
      <c r="E14304" s="573">
        <f ca="1">SUMIF('BKAS IDR'!$E$10:$E$44,$C14304,'BKAS IDR'!$N$10:$N$43)</f>
        <v>0</v>
      </c>
      <c r="F14304" s="573"/>
    </row>
    <row r="14305" spans="3:6" ht="15" customHeight="1">
      <c r="C14305" s="53" t="s">
        <v>5208</v>
      </c>
      <c r="D14305" s="1" t="s">
        <v>14300</v>
      </c>
      <c r="E14305" s="573">
        <f ca="1">SUMIF('BKAS IDR'!$E$10:$E$44,$C14305,'BKAS IDR'!$N$10:$N$43)</f>
        <v>0</v>
      </c>
      <c r="F14305" s="573"/>
    </row>
    <row r="14306" spans="3:6" ht="15" customHeight="1">
      <c r="C14306" s="53" t="s">
        <v>5209</v>
      </c>
      <c r="D14306" s="1" t="s">
        <v>14300</v>
      </c>
      <c r="E14306" s="573">
        <f ca="1">SUMIF('BKAS IDR'!$E$10:$E$44,$C14306,'BKAS IDR'!$N$10:$N$43)</f>
        <v>0</v>
      </c>
      <c r="F14306" s="573"/>
    </row>
    <row r="14307" spans="3:6" ht="15" customHeight="1">
      <c r="C14307" s="53" t="s">
        <v>5210</v>
      </c>
      <c r="D14307" s="1" t="s">
        <v>14301</v>
      </c>
      <c r="E14307" s="573">
        <f ca="1">SUMIF('BKAS IDR'!$E$10:$E$44,$C14307,'BKAS IDR'!$N$10:$N$43)</f>
        <v>0</v>
      </c>
      <c r="F14307" s="573"/>
    </row>
    <row r="14308" spans="3:6" ht="15" customHeight="1">
      <c r="C14308" s="53" t="s">
        <v>5211</v>
      </c>
      <c r="D14308" s="1" t="s">
        <v>14302</v>
      </c>
      <c r="E14308" s="573">
        <f ca="1">SUMIF('BKAS IDR'!$E$10:$E$44,$C14308,'BKAS IDR'!$N$10:$N$43)</f>
        <v>0</v>
      </c>
      <c r="F14308" s="573"/>
    </row>
    <row r="14309" spans="3:6" ht="15" customHeight="1">
      <c r="C14309" s="53" t="s">
        <v>5212</v>
      </c>
      <c r="D14309" s="1" t="s">
        <v>14303</v>
      </c>
      <c r="E14309" s="573">
        <f ca="1">SUMIF('BKAS IDR'!$E$10:$E$44,$C14309,'BKAS IDR'!$N$10:$N$43)</f>
        <v>0</v>
      </c>
      <c r="F14309" s="573"/>
    </row>
    <row r="14310" spans="3:6" ht="15" customHeight="1">
      <c r="C14310" s="53" t="s">
        <v>5213</v>
      </c>
      <c r="D14310" s="1" t="s">
        <v>14304</v>
      </c>
      <c r="E14310" s="573">
        <f ca="1">SUMIF('BKAS IDR'!$E$10:$E$44,$C14310,'BKAS IDR'!$N$10:$N$43)</f>
        <v>0</v>
      </c>
      <c r="F14310" s="573"/>
    </row>
    <row r="14311" spans="3:6" ht="15" customHeight="1">
      <c r="C14311" s="53" t="s">
        <v>5214</v>
      </c>
      <c r="D14311" s="1" t="s">
        <v>14305</v>
      </c>
      <c r="E14311" s="573">
        <f ca="1">SUMIF('BKAS IDR'!$E$10:$E$44,$C14311,'BKAS IDR'!$N$10:$N$43)</f>
        <v>0</v>
      </c>
      <c r="F14311" s="573"/>
    </row>
    <row r="14312" spans="3:6" ht="15" customHeight="1">
      <c r="C14312" s="53" t="s">
        <v>5215</v>
      </c>
      <c r="D14312" s="1" t="s">
        <v>14306</v>
      </c>
      <c r="E14312" s="573">
        <f ca="1">SUMIF('BKAS IDR'!$E$10:$E$44,$C14312,'BKAS IDR'!$N$10:$N$43)</f>
        <v>0</v>
      </c>
      <c r="F14312" s="573"/>
    </row>
    <row r="14313" spans="3:6" ht="15" customHeight="1">
      <c r="C14313" s="53" t="s">
        <v>5216</v>
      </c>
      <c r="D14313" s="1" t="s">
        <v>14307</v>
      </c>
      <c r="E14313" s="573">
        <f ca="1">SUMIF('BKAS IDR'!$E$10:$E$44,$C14313,'BKAS IDR'!$N$10:$N$43)</f>
        <v>0</v>
      </c>
      <c r="F14313" s="573"/>
    </row>
    <row r="14314" spans="3:6" ht="15" customHeight="1">
      <c r="C14314" s="53" t="s">
        <v>5217</v>
      </c>
      <c r="D14314" s="1" t="s">
        <v>14307</v>
      </c>
      <c r="E14314" s="573">
        <f ca="1">SUMIF('BKAS IDR'!$E$10:$E$44,$C14314,'BKAS IDR'!$N$10:$N$43)</f>
        <v>0</v>
      </c>
      <c r="F14314" s="573"/>
    </row>
    <row r="14315" spans="3:6" ht="15" customHeight="1">
      <c r="C14315" s="53" t="s">
        <v>5218</v>
      </c>
      <c r="D14315" s="1" t="s">
        <v>14307</v>
      </c>
      <c r="E14315" s="573">
        <f ca="1">SUMIF('BKAS IDR'!$E$10:$E$44,$C14315,'BKAS IDR'!$N$10:$N$43)</f>
        <v>0</v>
      </c>
      <c r="F14315" s="573"/>
    </row>
    <row r="14316" spans="3:6" ht="15" customHeight="1">
      <c r="C14316" s="53" t="s">
        <v>5219</v>
      </c>
      <c r="D14316" s="1" t="s">
        <v>14307</v>
      </c>
      <c r="E14316" s="573">
        <f ca="1">SUMIF('BKAS IDR'!$E$10:$E$44,$C14316,'BKAS IDR'!$N$10:$N$43)</f>
        <v>0</v>
      </c>
      <c r="F14316" s="573"/>
    </row>
    <row r="14317" spans="3:6" ht="15" customHeight="1">
      <c r="C14317" s="53" t="s">
        <v>5220</v>
      </c>
      <c r="D14317" s="1" t="s">
        <v>14308</v>
      </c>
      <c r="E14317" s="573">
        <f ca="1">SUMIF('BKAS IDR'!$E$10:$E$44,$C14317,'BKAS IDR'!$N$10:$N$43)</f>
        <v>0</v>
      </c>
      <c r="F14317" s="573"/>
    </row>
    <row r="14318" spans="3:6" ht="15" customHeight="1">
      <c r="C14318" s="53" t="s">
        <v>5221</v>
      </c>
      <c r="D14318" s="1" t="s">
        <v>14309</v>
      </c>
      <c r="E14318" s="573">
        <f ca="1">SUMIF('BKAS IDR'!$E$10:$E$44,$C14318,'BKAS IDR'!$N$10:$N$43)</f>
        <v>0</v>
      </c>
      <c r="F14318" s="573"/>
    </row>
    <row r="14319" spans="3:6" ht="15" customHeight="1">
      <c r="C14319" s="53" t="s">
        <v>5222</v>
      </c>
      <c r="D14319" s="1" t="s">
        <v>14310</v>
      </c>
      <c r="E14319" s="573">
        <f ca="1">SUMIF('BKAS IDR'!$E$10:$E$44,$C14319,'BKAS IDR'!$N$10:$N$43)</f>
        <v>0</v>
      </c>
      <c r="F14319" s="573"/>
    </row>
    <row r="14320" spans="3:6" ht="15" customHeight="1">
      <c r="C14320" s="53" t="s">
        <v>5223</v>
      </c>
      <c r="D14320" s="1" t="s">
        <v>14311</v>
      </c>
      <c r="E14320" s="573">
        <f ca="1">SUMIF('BKAS IDR'!$E$10:$E$44,$C14320,'BKAS IDR'!$N$10:$N$43)</f>
        <v>0</v>
      </c>
      <c r="F14320" s="573"/>
    </row>
    <row r="14321" spans="3:6" ht="15" customHeight="1">
      <c r="C14321" s="53" t="s">
        <v>5224</v>
      </c>
      <c r="D14321" s="1" t="s">
        <v>14312</v>
      </c>
      <c r="E14321" s="573">
        <f ca="1">SUMIF('BKAS IDR'!$E$10:$E$44,$C14321,'BKAS IDR'!$N$10:$N$43)</f>
        <v>0</v>
      </c>
      <c r="F14321" s="573"/>
    </row>
    <row r="14322" spans="3:6" ht="15" customHeight="1">
      <c r="C14322" s="53" t="s">
        <v>5225</v>
      </c>
      <c r="D14322" s="1" t="s">
        <v>14313</v>
      </c>
      <c r="E14322" s="573">
        <f ca="1">SUMIF('BKAS IDR'!$E$10:$E$44,$C14322,'BKAS IDR'!$N$10:$N$43)</f>
        <v>0</v>
      </c>
      <c r="F14322" s="573"/>
    </row>
    <row r="14323" spans="3:6" ht="15" customHeight="1">
      <c r="C14323" s="53" t="s">
        <v>5226</v>
      </c>
      <c r="D14323" s="1" t="s">
        <v>14314</v>
      </c>
      <c r="E14323" s="573">
        <f ca="1">SUMIF('BKAS IDR'!$E$10:$E$44,$C14323,'BKAS IDR'!$N$10:$N$43)</f>
        <v>0</v>
      </c>
      <c r="F14323" s="573"/>
    </row>
    <row r="14324" spans="3:6" ht="15" customHeight="1">
      <c r="C14324" s="53" t="s">
        <v>5227</v>
      </c>
      <c r="D14324" s="1" t="s">
        <v>14315</v>
      </c>
      <c r="E14324" s="573">
        <f ca="1">SUMIF('BKAS IDR'!$E$10:$E$44,$C14324,'BKAS IDR'!$N$10:$N$43)</f>
        <v>0</v>
      </c>
      <c r="F14324" s="573"/>
    </row>
    <row r="14325" spans="3:6" ht="15" customHeight="1">
      <c r="C14325" s="53" t="s">
        <v>5228</v>
      </c>
      <c r="D14325" s="1" t="s">
        <v>14316</v>
      </c>
      <c r="E14325" s="573">
        <f ca="1">SUMIF('BKAS IDR'!$E$10:$E$44,$C14325,'BKAS IDR'!$N$10:$N$43)</f>
        <v>0</v>
      </c>
      <c r="F14325" s="573"/>
    </row>
    <row r="14326" spans="3:6" ht="15" customHeight="1">
      <c r="C14326" s="53" t="s">
        <v>5229</v>
      </c>
      <c r="D14326" s="1" t="s">
        <v>14317</v>
      </c>
      <c r="E14326" s="573">
        <f ca="1">SUMIF('BKAS IDR'!$E$10:$E$44,$C14326,'BKAS IDR'!$N$10:$N$43)</f>
        <v>0</v>
      </c>
      <c r="F14326" s="573"/>
    </row>
    <row r="14327" spans="3:6" ht="15" customHeight="1">
      <c r="C14327" s="53" t="s">
        <v>5230</v>
      </c>
      <c r="D14327" s="1" t="s">
        <v>14318</v>
      </c>
      <c r="E14327" s="573">
        <f ca="1">SUMIF('BKAS IDR'!$E$10:$E$44,$C14327,'BKAS IDR'!$N$10:$N$43)</f>
        <v>0</v>
      </c>
      <c r="F14327" s="573"/>
    </row>
    <row r="14328" spans="3:6" ht="15" customHeight="1">
      <c r="C14328" s="53" t="s">
        <v>5231</v>
      </c>
      <c r="D14328" s="1" t="s">
        <v>14319</v>
      </c>
      <c r="E14328" s="573">
        <f ca="1">SUMIF('BKAS IDR'!$E$10:$E$44,$C14328,'BKAS IDR'!$N$10:$N$43)</f>
        <v>0</v>
      </c>
      <c r="F14328" s="573"/>
    </row>
    <row r="14329" spans="3:6" ht="15" customHeight="1">
      <c r="C14329" s="53" t="s">
        <v>5232</v>
      </c>
      <c r="D14329" s="1" t="s">
        <v>14320</v>
      </c>
      <c r="E14329" s="573">
        <f ca="1">SUMIF('BKAS IDR'!$E$10:$E$44,$C14329,'BKAS IDR'!$N$10:$N$43)</f>
        <v>0</v>
      </c>
      <c r="F14329" s="573"/>
    </row>
    <row r="14330" spans="3:6" ht="15" customHeight="1">
      <c r="C14330" s="53" t="s">
        <v>5233</v>
      </c>
      <c r="D14330" s="1" t="s">
        <v>14321</v>
      </c>
      <c r="E14330" s="573">
        <f ca="1">SUMIF('BKAS IDR'!$E$10:$E$44,$C14330,'BKAS IDR'!$N$10:$N$43)</f>
        <v>0</v>
      </c>
      <c r="F14330" s="573"/>
    </row>
    <row r="14331" spans="3:6" ht="15" customHeight="1">
      <c r="C14331" s="53" t="s">
        <v>5234</v>
      </c>
      <c r="D14331" s="1" t="s">
        <v>14322</v>
      </c>
      <c r="E14331" s="573">
        <f ca="1">SUMIF('BKAS IDR'!$E$10:$E$44,$C14331,'BKAS IDR'!$N$10:$N$43)</f>
        <v>0</v>
      </c>
      <c r="F14331" s="573"/>
    </row>
    <row r="14332" spans="3:6" ht="15" customHeight="1">
      <c r="C14332" s="53" t="s">
        <v>5235</v>
      </c>
      <c r="D14332" s="1" t="s">
        <v>14323</v>
      </c>
      <c r="E14332" s="573">
        <f ca="1">SUMIF('BKAS IDR'!$E$10:$E$44,$C14332,'BKAS IDR'!$N$10:$N$43)</f>
        <v>0</v>
      </c>
      <c r="F14332" s="573"/>
    </row>
    <row r="14333" spans="3:6" ht="15" customHeight="1">
      <c r="C14333" s="53" t="s">
        <v>5236</v>
      </c>
      <c r="D14333" s="1" t="s">
        <v>14324</v>
      </c>
      <c r="E14333" s="573">
        <f ca="1">SUMIF('BKAS IDR'!$E$10:$E$44,$C14333,'BKAS IDR'!$N$10:$N$43)</f>
        <v>0</v>
      </c>
      <c r="F14333" s="573"/>
    </row>
    <row r="14334" spans="3:6" ht="15" customHeight="1">
      <c r="C14334" s="53" t="s">
        <v>5237</v>
      </c>
      <c r="D14334" s="1" t="s">
        <v>14325</v>
      </c>
      <c r="E14334" s="573">
        <f ca="1">SUMIF('BKAS IDR'!$E$10:$E$44,$C14334,'BKAS IDR'!$N$10:$N$43)</f>
        <v>0</v>
      </c>
      <c r="F14334" s="573"/>
    </row>
    <row r="14335" spans="3:6" ht="15" customHeight="1">
      <c r="C14335" s="53" t="s">
        <v>5238</v>
      </c>
      <c r="D14335" s="1" t="s">
        <v>14326</v>
      </c>
      <c r="E14335" s="573">
        <f ca="1">SUMIF('BKAS IDR'!$E$10:$E$44,$C14335,'BKAS IDR'!$N$10:$N$43)</f>
        <v>0</v>
      </c>
      <c r="F14335" s="573"/>
    </row>
    <row r="14336" spans="3:6" ht="15" customHeight="1">
      <c r="C14336" s="53" t="s">
        <v>5239</v>
      </c>
      <c r="D14336" s="1" t="s">
        <v>14327</v>
      </c>
      <c r="E14336" s="573">
        <f ca="1">SUMIF('BKAS IDR'!$E$10:$E$44,$C14336,'BKAS IDR'!$N$10:$N$43)</f>
        <v>0</v>
      </c>
      <c r="F14336" s="573"/>
    </row>
    <row r="14337" spans="3:6" ht="15" customHeight="1">
      <c r="C14337" s="53" t="s">
        <v>5240</v>
      </c>
      <c r="D14337" s="1" t="s">
        <v>14328</v>
      </c>
      <c r="E14337" s="573">
        <f ca="1">SUMIF('BKAS IDR'!$E$10:$E$44,$C14337,'BKAS IDR'!$N$10:$N$43)</f>
        <v>0</v>
      </c>
      <c r="F14337" s="573"/>
    </row>
    <row r="14338" spans="3:6" ht="15" customHeight="1">
      <c r="C14338" s="53" t="s">
        <v>5241</v>
      </c>
      <c r="D14338" s="1" t="s">
        <v>14329</v>
      </c>
      <c r="E14338" s="573">
        <f ca="1">SUMIF('BKAS IDR'!$E$10:$E$44,$C14338,'BKAS IDR'!$N$10:$N$43)</f>
        <v>0</v>
      </c>
      <c r="F14338" s="573"/>
    </row>
    <row r="14339" spans="3:6" ht="15" customHeight="1">
      <c r="C14339" s="53" t="s">
        <v>5242</v>
      </c>
      <c r="D14339" s="1" t="s">
        <v>14330</v>
      </c>
      <c r="E14339" s="573">
        <f ca="1">SUMIF('BKAS IDR'!$E$10:$E$44,$C14339,'BKAS IDR'!$N$10:$N$43)</f>
        <v>0</v>
      </c>
      <c r="F14339" s="573"/>
    </row>
    <row r="14340" spans="3:6" ht="15" customHeight="1">
      <c r="C14340" s="53" t="s">
        <v>5243</v>
      </c>
      <c r="D14340" s="1" t="s">
        <v>14331</v>
      </c>
      <c r="E14340" s="573">
        <f ca="1">SUMIF('BKAS IDR'!$E$10:$E$44,$C14340,'BKAS IDR'!$N$10:$N$43)</f>
        <v>0</v>
      </c>
      <c r="F14340" s="573"/>
    </row>
    <row r="14341" spans="3:6" ht="15" customHeight="1">
      <c r="C14341" s="53" t="s">
        <v>5244</v>
      </c>
      <c r="D14341" s="1" t="s">
        <v>14332</v>
      </c>
      <c r="E14341" s="573">
        <f ca="1">SUMIF('BKAS IDR'!$E$10:$E$44,$C14341,'BKAS IDR'!$N$10:$N$43)</f>
        <v>0</v>
      </c>
      <c r="F14341" s="573"/>
    </row>
    <row r="14342" spans="3:6" ht="15" customHeight="1">
      <c r="C14342" s="53" t="s">
        <v>5245</v>
      </c>
      <c r="D14342" s="1" t="s">
        <v>14333</v>
      </c>
      <c r="E14342" s="573">
        <f ca="1">SUMIF('BKAS IDR'!$E$10:$E$44,$C14342,'BKAS IDR'!$N$10:$N$43)</f>
        <v>0</v>
      </c>
      <c r="F14342" s="573"/>
    </row>
    <row r="14343" spans="3:6" ht="15" customHeight="1">
      <c r="C14343" s="53" t="s">
        <v>5246</v>
      </c>
      <c r="D14343" s="1" t="s">
        <v>14334</v>
      </c>
      <c r="E14343" s="573">
        <f ca="1">SUMIF('BKAS IDR'!$E$10:$E$44,$C14343,'BKAS IDR'!$N$10:$N$43)</f>
        <v>0</v>
      </c>
      <c r="F14343" s="573"/>
    </row>
    <row r="14344" spans="3:6" ht="15" customHeight="1">
      <c r="C14344" s="53" t="s">
        <v>5247</v>
      </c>
      <c r="D14344" s="1" t="s">
        <v>14335</v>
      </c>
      <c r="E14344" s="573">
        <f ca="1">SUMIF('BKAS IDR'!$E$10:$E$44,$C14344,'BKAS IDR'!$N$10:$N$43)</f>
        <v>0</v>
      </c>
      <c r="F14344" s="573"/>
    </row>
    <row r="14345" spans="3:6" ht="15" customHeight="1">
      <c r="C14345" s="53" t="s">
        <v>5248</v>
      </c>
      <c r="D14345" s="1" t="s">
        <v>14336</v>
      </c>
      <c r="E14345" s="573">
        <f ca="1">SUMIF('BKAS IDR'!$E$10:$E$44,$C14345,'BKAS IDR'!$N$10:$N$43)</f>
        <v>0</v>
      </c>
      <c r="F14345" s="573"/>
    </row>
    <row r="14346" spans="3:6" ht="15" customHeight="1">
      <c r="C14346" s="53" t="s">
        <v>5249</v>
      </c>
      <c r="D14346" s="1" t="s">
        <v>14337</v>
      </c>
      <c r="E14346" s="573">
        <f ca="1">SUMIF('BKAS IDR'!$E$10:$E$44,$C14346,'BKAS IDR'!$N$10:$N$43)</f>
        <v>0</v>
      </c>
      <c r="F14346" s="573"/>
    </row>
    <row r="14347" spans="3:6" ht="15" customHeight="1">
      <c r="C14347" s="53" t="s">
        <v>5250</v>
      </c>
      <c r="D14347" s="1" t="s">
        <v>14338</v>
      </c>
      <c r="E14347" s="573">
        <f ca="1">SUMIF('BKAS IDR'!$E$10:$E$44,$C14347,'BKAS IDR'!$N$10:$N$43)</f>
        <v>0</v>
      </c>
      <c r="F14347" s="573"/>
    </row>
    <row r="14348" spans="3:6" ht="15" customHeight="1">
      <c r="C14348" s="53" t="s">
        <v>5251</v>
      </c>
      <c r="D14348" s="1" t="s">
        <v>14339</v>
      </c>
      <c r="E14348" s="573">
        <f ca="1">SUMIF('BKAS IDR'!$E$10:$E$44,$C14348,'BKAS IDR'!$N$10:$N$43)</f>
        <v>0</v>
      </c>
      <c r="F14348" s="573"/>
    </row>
    <row r="14349" spans="3:6" ht="15" customHeight="1">
      <c r="C14349" s="53" t="s">
        <v>5252</v>
      </c>
      <c r="D14349" s="1" t="s">
        <v>14340</v>
      </c>
      <c r="E14349" s="573">
        <f ca="1">SUMIF('BKAS IDR'!$E$10:$E$44,$C14349,'BKAS IDR'!$N$10:$N$43)</f>
        <v>0</v>
      </c>
      <c r="F14349" s="573"/>
    </row>
    <row r="14350" spans="3:6" ht="15" customHeight="1">
      <c r="C14350" s="53" t="s">
        <v>5253</v>
      </c>
      <c r="D14350" s="1" t="s">
        <v>14341</v>
      </c>
      <c r="E14350" s="573">
        <f ca="1">SUMIF('BKAS IDR'!$E$10:$E$44,$C14350,'BKAS IDR'!$N$10:$N$43)</f>
        <v>0</v>
      </c>
      <c r="F14350" s="573"/>
    </row>
    <row r="14351" spans="3:6" ht="15" customHeight="1">
      <c r="C14351" s="53" t="s">
        <v>5254</v>
      </c>
      <c r="D14351" s="1" t="s">
        <v>14342</v>
      </c>
      <c r="E14351" s="573">
        <f ca="1">SUMIF('BKAS IDR'!$E$10:$E$44,$C14351,'BKAS IDR'!$N$10:$N$43)</f>
        <v>0</v>
      </c>
      <c r="F14351" s="573"/>
    </row>
    <row r="14352" spans="3:6" ht="15" customHeight="1">
      <c r="C14352" s="53" t="s">
        <v>5255</v>
      </c>
      <c r="D14352" s="1" t="s">
        <v>14340</v>
      </c>
      <c r="E14352" s="573">
        <f ca="1">SUMIF('BKAS IDR'!$E$10:$E$44,$C14352,'BKAS IDR'!$N$10:$N$43)</f>
        <v>0</v>
      </c>
      <c r="F14352" s="573"/>
    </row>
    <row r="14353" spans="3:6" ht="15" customHeight="1">
      <c r="C14353" s="53" t="s">
        <v>5256</v>
      </c>
      <c r="D14353" s="1" t="s">
        <v>14343</v>
      </c>
      <c r="E14353" s="573">
        <f ca="1">SUMIF('BKAS IDR'!$E$10:$E$44,$C14353,'BKAS IDR'!$N$10:$N$43)</f>
        <v>0</v>
      </c>
      <c r="F14353" s="573"/>
    </row>
    <row r="14354" spans="3:6" ht="15" customHeight="1">
      <c r="C14354" s="53" t="s">
        <v>5257</v>
      </c>
      <c r="D14354" s="1" t="s">
        <v>14344</v>
      </c>
      <c r="E14354" s="573">
        <f ca="1">SUMIF('BKAS IDR'!$E$10:$E$44,$C14354,'BKAS IDR'!$N$10:$N$43)</f>
        <v>0</v>
      </c>
      <c r="F14354" s="573"/>
    </row>
    <row r="14355" spans="3:6" ht="15" customHeight="1">
      <c r="C14355" s="53" t="s">
        <v>5258</v>
      </c>
      <c r="D14355" s="1" t="s">
        <v>14345</v>
      </c>
      <c r="E14355" s="573">
        <f ca="1">SUMIF('BKAS IDR'!$E$10:$E$44,$C14355,'BKAS IDR'!$N$10:$N$43)</f>
        <v>0</v>
      </c>
      <c r="F14355" s="573"/>
    </row>
    <row r="14356" spans="3:6" ht="15" customHeight="1">
      <c r="C14356" s="53" t="s">
        <v>5259</v>
      </c>
      <c r="D14356" s="1" t="s">
        <v>14346</v>
      </c>
      <c r="E14356" s="573">
        <f ca="1">SUMIF('BKAS IDR'!$E$10:$E$44,$C14356,'BKAS IDR'!$N$10:$N$43)</f>
        <v>0</v>
      </c>
      <c r="F14356" s="573"/>
    </row>
    <row r="14357" spans="3:6" ht="15" customHeight="1">
      <c r="C14357" s="53" t="s">
        <v>5260</v>
      </c>
      <c r="D14357" s="1" t="s">
        <v>14347</v>
      </c>
      <c r="E14357" s="573">
        <f ca="1">SUMIF('BKAS IDR'!$E$10:$E$44,$C14357,'BKAS IDR'!$N$10:$N$43)</f>
        <v>0</v>
      </c>
      <c r="F14357" s="573"/>
    </row>
    <row r="14358" spans="3:6" ht="15" customHeight="1">
      <c r="C14358" s="53" t="s">
        <v>5261</v>
      </c>
      <c r="D14358" s="1" t="s">
        <v>14348</v>
      </c>
      <c r="E14358" s="573">
        <f ca="1">SUMIF('BKAS IDR'!$E$10:$E$44,$C14358,'BKAS IDR'!$N$10:$N$43)</f>
        <v>0</v>
      </c>
      <c r="F14358" s="573"/>
    </row>
    <row r="14359" spans="3:6" ht="15" customHeight="1">
      <c r="C14359" s="53" t="s">
        <v>5262</v>
      </c>
      <c r="D14359" s="1" t="s">
        <v>14349</v>
      </c>
      <c r="E14359" s="573">
        <f ca="1">SUMIF('BKAS IDR'!$E$10:$E$44,$C14359,'BKAS IDR'!$N$10:$N$43)</f>
        <v>0</v>
      </c>
      <c r="F14359" s="573"/>
    </row>
    <row r="14360" spans="3:6" ht="15" customHeight="1">
      <c r="C14360" s="53" t="s">
        <v>5263</v>
      </c>
      <c r="D14360" s="1" t="s">
        <v>14350</v>
      </c>
      <c r="E14360" s="573">
        <f ca="1">SUMIF('BKAS IDR'!$E$10:$E$44,$C14360,'BKAS IDR'!$N$10:$N$43)</f>
        <v>0</v>
      </c>
      <c r="F14360" s="573"/>
    </row>
    <row r="14361" spans="3:6" ht="15" customHeight="1">
      <c r="C14361" s="53" t="s">
        <v>5264</v>
      </c>
      <c r="D14361" s="1" t="s">
        <v>14351</v>
      </c>
      <c r="E14361" s="573">
        <f ca="1">SUMIF('BKAS IDR'!$E$10:$E$44,$C14361,'BKAS IDR'!$N$10:$N$43)</f>
        <v>0</v>
      </c>
      <c r="F14361" s="573"/>
    </row>
    <row r="14362" spans="3:6" ht="15" customHeight="1">
      <c r="C14362" s="53" t="s">
        <v>5265</v>
      </c>
      <c r="D14362" s="1" t="s">
        <v>14352</v>
      </c>
      <c r="E14362" s="573">
        <f ca="1">SUMIF('BKAS IDR'!$E$10:$E$44,$C14362,'BKAS IDR'!$N$10:$N$43)</f>
        <v>0</v>
      </c>
      <c r="F14362" s="573"/>
    </row>
    <row r="14363" spans="3:6" ht="15" customHeight="1">
      <c r="C14363" s="53" t="s">
        <v>5266</v>
      </c>
      <c r="D14363" s="1" t="s">
        <v>14353</v>
      </c>
      <c r="E14363" s="573">
        <f ca="1">SUMIF('BKAS IDR'!$E$10:$E$44,$C14363,'BKAS IDR'!$N$10:$N$43)</f>
        <v>0</v>
      </c>
      <c r="F14363" s="573"/>
    </row>
    <row r="14364" spans="3:6" ht="15" customHeight="1">
      <c r="C14364" s="53" t="s">
        <v>5267</v>
      </c>
      <c r="D14364" s="1" t="s">
        <v>14354</v>
      </c>
      <c r="E14364" s="573">
        <f ca="1">SUMIF('BKAS IDR'!$E$10:$E$44,$C14364,'BKAS IDR'!$N$10:$N$43)</f>
        <v>0</v>
      </c>
      <c r="F14364" s="573"/>
    </row>
    <row r="14365" spans="3:6" ht="15" customHeight="1">
      <c r="C14365" s="53" t="s">
        <v>5268</v>
      </c>
      <c r="D14365" s="1" t="s">
        <v>14355</v>
      </c>
      <c r="E14365" s="573">
        <f ca="1">SUMIF('BKAS IDR'!$E$10:$E$44,$C14365,'BKAS IDR'!$N$10:$N$43)</f>
        <v>0</v>
      </c>
      <c r="F14365" s="573"/>
    </row>
    <row r="14366" spans="3:6" ht="15" customHeight="1">
      <c r="C14366" s="53" t="s">
        <v>5269</v>
      </c>
      <c r="D14366" s="1" t="s">
        <v>14356</v>
      </c>
      <c r="E14366" s="573">
        <f ca="1">SUMIF('BKAS IDR'!$E$10:$E$44,$C14366,'BKAS IDR'!$N$10:$N$43)</f>
        <v>0</v>
      </c>
      <c r="F14366" s="573"/>
    </row>
    <row r="14367" spans="3:6" ht="15" customHeight="1">
      <c r="C14367" s="53" t="s">
        <v>5270</v>
      </c>
      <c r="D14367" s="1" t="s">
        <v>14357</v>
      </c>
      <c r="E14367" s="573">
        <f ca="1">SUMIF('BKAS IDR'!$E$10:$E$44,$C14367,'BKAS IDR'!$N$10:$N$43)</f>
        <v>0</v>
      </c>
      <c r="F14367" s="573"/>
    </row>
    <row r="14368" spans="3:6" ht="15" customHeight="1">
      <c r="C14368" s="53" t="s">
        <v>5271</v>
      </c>
      <c r="D14368" s="1" t="s">
        <v>14358</v>
      </c>
      <c r="E14368" s="573">
        <f ca="1">SUMIF('BKAS IDR'!$E$10:$E$44,$C14368,'BKAS IDR'!$N$10:$N$43)</f>
        <v>0</v>
      </c>
      <c r="F14368" s="573"/>
    </row>
    <row r="14369" spans="3:6" ht="15" customHeight="1">
      <c r="C14369" s="53" t="s">
        <v>5272</v>
      </c>
      <c r="D14369" s="1" t="s">
        <v>14359</v>
      </c>
      <c r="E14369" s="573">
        <f ca="1">SUMIF('BKAS IDR'!$E$10:$E$44,$C14369,'BKAS IDR'!$N$10:$N$43)</f>
        <v>0</v>
      </c>
      <c r="F14369" s="573"/>
    </row>
    <row r="14370" spans="3:6" ht="15" customHeight="1">
      <c r="C14370" s="53" t="s">
        <v>5273</v>
      </c>
      <c r="D14370" s="1" t="s">
        <v>14360</v>
      </c>
      <c r="E14370" s="573">
        <f ca="1">SUMIF('BKAS IDR'!$E$10:$E$44,$C14370,'BKAS IDR'!$N$10:$N$43)</f>
        <v>0</v>
      </c>
      <c r="F14370" s="573"/>
    </row>
    <row r="14371" spans="3:6" ht="15" customHeight="1">
      <c r="C14371" s="53" t="s">
        <v>5274</v>
      </c>
      <c r="D14371" s="1" t="s">
        <v>14361</v>
      </c>
      <c r="E14371" s="573">
        <f ca="1">SUMIF('BKAS IDR'!$E$10:$E$44,$C14371,'BKAS IDR'!$N$10:$N$43)</f>
        <v>0</v>
      </c>
      <c r="F14371" s="573"/>
    </row>
    <row r="14372" spans="3:6" ht="15" customHeight="1">
      <c r="C14372" s="53" t="s">
        <v>5275</v>
      </c>
      <c r="D14372" s="1" t="s">
        <v>14362</v>
      </c>
      <c r="E14372" s="573">
        <f ca="1">SUMIF('BKAS IDR'!$E$10:$E$44,$C14372,'BKAS IDR'!$N$10:$N$43)</f>
        <v>0</v>
      </c>
      <c r="F14372" s="573"/>
    </row>
    <row r="14373" spans="3:6" ht="15" customHeight="1">
      <c r="C14373" s="53" t="s">
        <v>5276</v>
      </c>
      <c r="D14373" s="1" t="s">
        <v>14363</v>
      </c>
      <c r="E14373" s="573">
        <f ca="1">SUMIF('BKAS IDR'!$E$10:$E$44,$C14373,'BKAS IDR'!$N$10:$N$43)</f>
        <v>0</v>
      </c>
      <c r="F14373" s="573"/>
    </row>
    <row r="14374" spans="3:6" ht="15" customHeight="1">
      <c r="C14374" s="53" t="s">
        <v>5277</v>
      </c>
      <c r="D14374" s="1" t="s">
        <v>14364</v>
      </c>
      <c r="E14374" s="573">
        <f ca="1">SUMIF('BKAS IDR'!$E$10:$E$44,$C14374,'BKAS IDR'!$N$10:$N$43)</f>
        <v>0</v>
      </c>
      <c r="F14374" s="573"/>
    </row>
    <row r="14375" spans="3:6" ht="15" customHeight="1">
      <c r="C14375" s="53" t="s">
        <v>5278</v>
      </c>
      <c r="D14375" s="1" t="s">
        <v>14365</v>
      </c>
      <c r="E14375" s="573">
        <f ca="1">SUMIF('BKAS IDR'!$E$10:$E$44,$C14375,'BKAS IDR'!$N$10:$N$43)</f>
        <v>0</v>
      </c>
      <c r="F14375" s="573"/>
    </row>
    <row r="14376" spans="3:6" ht="15" customHeight="1">
      <c r="C14376" s="53" t="s">
        <v>5279</v>
      </c>
      <c r="D14376" s="1" t="s">
        <v>14366</v>
      </c>
      <c r="E14376" s="573">
        <f ca="1">SUMIF('BKAS IDR'!$E$10:$E$44,$C14376,'BKAS IDR'!$N$10:$N$43)</f>
        <v>0</v>
      </c>
      <c r="F14376" s="573"/>
    </row>
    <row r="14377" spans="3:6" ht="15" customHeight="1">
      <c r="C14377" s="53" t="s">
        <v>5280</v>
      </c>
      <c r="D14377" s="1" t="s">
        <v>14367</v>
      </c>
      <c r="E14377" s="573">
        <f ca="1">SUMIF('BKAS IDR'!$E$10:$E$44,$C14377,'BKAS IDR'!$N$10:$N$43)</f>
        <v>0</v>
      </c>
      <c r="F14377" s="573"/>
    </row>
    <row r="14378" spans="3:6" ht="15" customHeight="1">
      <c r="C14378" s="53" t="s">
        <v>5281</v>
      </c>
      <c r="D14378" s="1" t="s">
        <v>14368</v>
      </c>
      <c r="E14378" s="573">
        <f ca="1">SUMIF('BKAS IDR'!$E$10:$E$44,$C14378,'BKAS IDR'!$N$10:$N$43)</f>
        <v>0</v>
      </c>
      <c r="F14378" s="573"/>
    </row>
    <row r="14379" spans="3:6" ht="15" customHeight="1">
      <c r="C14379" s="53" t="s">
        <v>5282</v>
      </c>
      <c r="D14379" s="1" t="s">
        <v>14369</v>
      </c>
      <c r="E14379" s="573">
        <f ca="1">SUMIF('BKAS IDR'!$E$10:$E$44,$C14379,'BKAS IDR'!$N$10:$N$43)</f>
        <v>0</v>
      </c>
      <c r="F14379" s="573"/>
    </row>
    <row r="14380" spans="3:6" ht="15" customHeight="1">
      <c r="C14380" s="53" t="s">
        <v>5283</v>
      </c>
      <c r="D14380" s="1" t="s">
        <v>14370</v>
      </c>
      <c r="E14380" s="573">
        <f ca="1">SUMIF('BKAS IDR'!$E$10:$E$44,$C14380,'BKAS IDR'!$N$10:$N$43)</f>
        <v>0</v>
      </c>
      <c r="F14380" s="573"/>
    </row>
    <row r="14381" spans="3:6" ht="15" customHeight="1">
      <c r="C14381" s="53" t="s">
        <v>5284</v>
      </c>
      <c r="D14381" s="1" t="s">
        <v>14371</v>
      </c>
      <c r="E14381" s="573">
        <f ca="1">SUMIF('BKAS IDR'!$E$10:$E$44,$C14381,'BKAS IDR'!$N$10:$N$43)</f>
        <v>0</v>
      </c>
      <c r="F14381" s="573"/>
    </row>
    <row r="14382" spans="3:6" ht="15" customHeight="1">
      <c r="C14382" s="53" t="s">
        <v>5285</v>
      </c>
      <c r="D14382" s="1" t="s">
        <v>14372</v>
      </c>
      <c r="E14382" s="573">
        <f ca="1">SUMIF('BKAS IDR'!$E$10:$E$44,$C14382,'BKAS IDR'!$N$10:$N$43)</f>
        <v>0</v>
      </c>
      <c r="F14382" s="573"/>
    </row>
    <row r="14383" spans="3:6" ht="15" customHeight="1">
      <c r="C14383" s="53" t="s">
        <v>5286</v>
      </c>
      <c r="D14383" s="1" t="s">
        <v>14373</v>
      </c>
      <c r="E14383" s="573">
        <f ca="1">SUMIF('BKAS IDR'!$E$10:$E$44,$C14383,'BKAS IDR'!$N$10:$N$43)</f>
        <v>0</v>
      </c>
      <c r="F14383" s="573"/>
    </row>
    <row r="14384" spans="3:6" ht="15" customHeight="1">
      <c r="C14384" s="53" t="s">
        <v>5287</v>
      </c>
      <c r="D14384" s="1" t="s">
        <v>14374</v>
      </c>
      <c r="E14384" s="573">
        <f ca="1">SUMIF('BKAS IDR'!$E$10:$E$44,$C14384,'BKAS IDR'!$N$10:$N$43)</f>
        <v>0</v>
      </c>
      <c r="F14384" s="573"/>
    </row>
    <row r="14385" spans="3:6" ht="15" customHeight="1">
      <c r="C14385" s="53" t="s">
        <v>5288</v>
      </c>
      <c r="D14385" s="1" t="s">
        <v>14375</v>
      </c>
      <c r="E14385" s="573">
        <f ca="1">SUMIF('BKAS IDR'!$E$10:$E$44,$C14385,'BKAS IDR'!$N$10:$N$43)</f>
        <v>0</v>
      </c>
      <c r="F14385" s="573"/>
    </row>
    <row r="14386" spans="3:6" ht="15" customHeight="1">
      <c r="C14386" s="53" t="s">
        <v>5289</v>
      </c>
      <c r="D14386" s="1" t="s">
        <v>14376</v>
      </c>
      <c r="E14386" s="573">
        <f ca="1">SUMIF('BKAS IDR'!$E$10:$E$44,$C14386,'BKAS IDR'!$N$10:$N$43)</f>
        <v>0</v>
      </c>
      <c r="F14386" s="573"/>
    </row>
    <row r="14387" spans="3:6" ht="15" customHeight="1">
      <c r="C14387" s="53" t="s">
        <v>5290</v>
      </c>
      <c r="D14387" s="1" t="s">
        <v>14377</v>
      </c>
      <c r="E14387" s="573">
        <f ca="1">SUMIF('BKAS IDR'!$E$10:$E$44,$C14387,'BKAS IDR'!$N$10:$N$43)</f>
        <v>0</v>
      </c>
      <c r="F14387" s="573"/>
    </row>
    <row r="14388" spans="3:6" ht="15" customHeight="1">
      <c r="C14388" s="53" t="s">
        <v>5291</v>
      </c>
      <c r="D14388" s="1" t="s">
        <v>14378</v>
      </c>
      <c r="E14388" s="573">
        <f ca="1">SUMIF('BKAS IDR'!$E$10:$E$44,$C14388,'BKAS IDR'!$N$10:$N$43)</f>
        <v>0</v>
      </c>
      <c r="F14388" s="573"/>
    </row>
    <row r="14389" spans="3:6" ht="15" customHeight="1">
      <c r="C14389" s="53" t="s">
        <v>5292</v>
      </c>
      <c r="D14389" s="1" t="s">
        <v>14379</v>
      </c>
      <c r="E14389" s="573">
        <f ca="1">SUMIF('BKAS IDR'!$E$10:$E$44,$C14389,'BKAS IDR'!$N$10:$N$43)</f>
        <v>0</v>
      </c>
      <c r="F14389" s="573"/>
    </row>
    <row r="14390" spans="3:6" ht="15" customHeight="1">
      <c r="C14390" s="53" t="s">
        <v>5293</v>
      </c>
      <c r="D14390" s="1" t="s">
        <v>14380</v>
      </c>
      <c r="E14390" s="573">
        <f ca="1">SUMIF('BKAS IDR'!$E$10:$E$44,$C14390,'BKAS IDR'!$N$10:$N$43)</f>
        <v>0</v>
      </c>
      <c r="F14390" s="573"/>
    </row>
    <row r="14391" spans="3:6" ht="15" customHeight="1">
      <c r="C14391" s="53" t="s">
        <v>5294</v>
      </c>
      <c r="D14391" s="1" t="s">
        <v>14381</v>
      </c>
      <c r="E14391" s="573">
        <f ca="1">SUMIF('BKAS IDR'!$E$10:$E$44,$C14391,'BKAS IDR'!$N$10:$N$43)</f>
        <v>0</v>
      </c>
      <c r="F14391" s="573"/>
    </row>
    <row r="14392" spans="3:6" ht="15" customHeight="1">
      <c r="C14392" s="53" t="s">
        <v>5295</v>
      </c>
      <c r="D14392" s="1" t="s">
        <v>14382</v>
      </c>
      <c r="E14392" s="573">
        <f ca="1">SUMIF('BKAS IDR'!$E$10:$E$44,$C14392,'BKAS IDR'!$N$10:$N$43)</f>
        <v>0</v>
      </c>
      <c r="F14392" s="573"/>
    </row>
    <row r="14393" spans="3:6" ht="15" customHeight="1">
      <c r="C14393" s="53" t="s">
        <v>5296</v>
      </c>
      <c r="D14393" s="1" t="s">
        <v>14383</v>
      </c>
      <c r="E14393" s="573">
        <f ca="1">SUMIF('BKAS IDR'!$E$10:$E$44,$C14393,'BKAS IDR'!$N$10:$N$43)</f>
        <v>0</v>
      </c>
      <c r="F14393" s="573"/>
    </row>
    <row r="14394" spans="3:6" ht="15" customHeight="1">
      <c r="C14394" s="53" t="s">
        <v>5297</v>
      </c>
      <c r="D14394" s="1" t="s">
        <v>14384</v>
      </c>
      <c r="E14394" s="573">
        <f ca="1">SUMIF('BKAS IDR'!$E$10:$E$44,$C14394,'BKAS IDR'!$N$10:$N$43)</f>
        <v>0</v>
      </c>
      <c r="F14394" s="573"/>
    </row>
    <row r="14395" spans="3:6" ht="15" customHeight="1">
      <c r="C14395" s="53" t="s">
        <v>5298</v>
      </c>
      <c r="D14395" s="1" t="s">
        <v>14385</v>
      </c>
      <c r="E14395" s="573">
        <f ca="1">SUMIF('BKAS IDR'!$E$10:$E$44,$C14395,'BKAS IDR'!$N$10:$N$43)</f>
        <v>0</v>
      </c>
      <c r="F14395" s="573"/>
    </row>
    <row r="14396" spans="3:6" ht="15" customHeight="1">
      <c r="C14396" s="53" t="s">
        <v>5299</v>
      </c>
      <c r="D14396" s="1" t="s">
        <v>14386</v>
      </c>
      <c r="E14396" s="573">
        <f ca="1">SUMIF('BKAS IDR'!$E$10:$E$44,$C14396,'BKAS IDR'!$N$10:$N$43)</f>
        <v>0</v>
      </c>
      <c r="F14396" s="573"/>
    </row>
    <row r="14397" spans="3:6" ht="15" customHeight="1">
      <c r="C14397" s="53" t="s">
        <v>5300</v>
      </c>
      <c r="D14397" s="1" t="s">
        <v>14387</v>
      </c>
      <c r="E14397" s="573">
        <f ca="1">SUMIF('BKAS IDR'!$E$10:$E$44,$C14397,'BKAS IDR'!$N$10:$N$43)</f>
        <v>0</v>
      </c>
      <c r="F14397" s="573"/>
    </row>
    <row r="14398" spans="3:6" ht="15" customHeight="1">
      <c r="C14398" s="53" t="s">
        <v>5301</v>
      </c>
      <c r="D14398" s="1" t="s">
        <v>14388</v>
      </c>
      <c r="E14398" s="573">
        <f ca="1">SUMIF('BKAS IDR'!$E$10:$E$44,$C14398,'BKAS IDR'!$N$10:$N$43)</f>
        <v>0</v>
      </c>
      <c r="F14398" s="573"/>
    </row>
    <row r="14399" spans="3:6" ht="15" customHeight="1">
      <c r="C14399" s="53" t="s">
        <v>5302</v>
      </c>
      <c r="D14399" s="1" t="s">
        <v>14389</v>
      </c>
      <c r="E14399" s="573">
        <f ca="1">SUMIF('BKAS IDR'!$E$10:$E$44,$C14399,'BKAS IDR'!$N$10:$N$43)</f>
        <v>0</v>
      </c>
      <c r="F14399" s="573"/>
    </row>
    <row r="14400" spans="3:6" ht="15" customHeight="1">
      <c r="C14400" s="53" t="s">
        <v>5303</v>
      </c>
      <c r="D14400" s="1" t="s">
        <v>14390</v>
      </c>
      <c r="E14400" s="573">
        <f ca="1">SUMIF('BKAS IDR'!$E$10:$E$44,$C14400,'BKAS IDR'!$N$10:$N$43)</f>
        <v>0</v>
      </c>
      <c r="F14400" s="573"/>
    </row>
    <row r="14401" spans="3:6" ht="15" customHeight="1">
      <c r="C14401" s="53" t="s">
        <v>5304</v>
      </c>
      <c r="D14401" s="1" t="s">
        <v>14391</v>
      </c>
      <c r="E14401" s="573">
        <f ca="1">SUMIF('BKAS IDR'!$E$10:$E$44,$C14401,'BKAS IDR'!$N$10:$N$43)</f>
        <v>0</v>
      </c>
      <c r="F14401" s="573"/>
    </row>
    <row r="14402" spans="3:6" ht="15" customHeight="1">
      <c r="C14402" s="53" t="s">
        <v>5305</v>
      </c>
      <c r="D14402" s="1" t="s">
        <v>14392</v>
      </c>
      <c r="E14402" s="573">
        <f ca="1">SUMIF('BKAS IDR'!$E$10:$E$44,$C14402,'BKAS IDR'!$N$10:$N$43)</f>
        <v>0</v>
      </c>
      <c r="F14402" s="573"/>
    </row>
    <row r="14403" spans="3:6" ht="15" customHeight="1">
      <c r="C14403" s="53" t="s">
        <v>5306</v>
      </c>
      <c r="D14403" s="1" t="s">
        <v>14393</v>
      </c>
      <c r="E14403" s="573">
        <f ca="1">SUMIF('BKAS IDR'!$E$10:$E$44,$C14403,'BKAS IDR'!$N$10:$N$43)</f>
        <v>0</v>
      </c>
      <c r="F14403" s="573"/>
    </row>
    <row r="14404" spans="3:6" ht="15" customHeight="1">
      <c r="C14404" s="53" t="s">
        <v>5307</v>
      </c>
      <c r="D14404" s="1" t="s">
        <v>14394</v>
      </c>
      <c r="E14404" s="573">
        <f ca="1">SUMIF('BKAS IDR'!$E$10:$E$44,$C14404,'BKAS IDR'!$N$10:$N$43)</f>
        <v>0</v>
      </c>
      <c r="F14404" s="573"/>
    </row>
    <row r="14405" spans="3:6" ht="15" customHeight="1">
      <c r="C14405" s="53" t="s">
        <v>5308</v>
      </c>
      <c r="D14405" s="1" t="s">
        <v>14395</v>
      </c>
      <c r="E14405" s="573">
        <f ca="1">SUMIF('BKAS IDR'!$E$10:$E$44,$C14405,'BKAS IDR'!$N$10:$N$43)</f>
        <v>0</v>
      </c>
      <c r="F14405" s="573"/>
    </row>
    <row r="14406" spans="3:6" ht="15" customHeight="1">
      <c r="C14406" s="53" t="s">
        <v>5309</v>
      </c>
      <c r="D14406" s="1" t="s">
        <v>14396</v>
      </c>
      <c r="E14406" s="573">
        <f ca="1">SUMIF('BKAS IDR'!$E$10:$E$44,$C14406,'BKAS IDR'!$N$10:$N$43)</f>
        <v>0</v>
      </c>
      <c r="F14406" s="573"/>
    </row>
    <row r="14407" spans="3:6" ht="15" customHeight="1">
      <c r="C14407" s="53" t="s">
        <v>5310</v>
      </c>
      <c r="D14407" s="1" t="s">
        <v>14397</v>
      </c>
      <c r="E14407" s="573">
        <f ca="1">SUMIF('BKAS IDR'!$E$10:$E$44,$C14407,'BKAS IDR'!$N$10:$N$43)</f>
        <v>0</v>
      </c>
      <c r="F14407" s="573"/>
    </row>
    <row r="14408" spans="3:6" ht="15" customHeight="1">
      <c r="C14408" s="53" t="s">
        <v>5311</v>
      </c>
      <c r="D14408" s="1" t="s">
        <v>14398</v>
      </c>
      <c r="E14408" s="573">
        <f ca="1">SUMIF('BKAS IDR'!$E$10:$E$44,$C14408,'BKAS IDR'!$N$10:$N$43)</f>
        <v>0</v>
      </c>
      <c r="F14408" s="573"/>
    </row>
    <row r="14409" spans="3:6" ht="15" customHeight="1">
      <c r="C14409" s="53" t="s">
        <v>5312</v>
      </c>
      <c r="D14409" s="1" t="s">
        <v>14399</v>
      </c>
      <c r="E14409" s="573">
        <f ca="1">SUMIF('BKAS IDR'!$E$10:$E$44,$C14409,'BKAS IDR'!$N$10:$N$43)</f>
        <v>0</v>
      </c>
      <c r="F14409" s="573"/>
    </row>
    <row r="14410" spans="3:6" ht="15" customHeight="1">
      <c r="C14410" s="53" t="s">
        <v>5313</v>
      </c>
      <c r="D14410" s="1" t="s">
        <v>14400</v>
      </c>
      <c r="E14410" s="573">
        <f ca="1">SUMIF('BKAS IDR'!$E$10:$E$44,$C14410,'BKAS IDR'!$N$10:$N$43)</f>
        <v>0</v>
      </c>
      <c r="F14410" s="573"/>
    </row>
    <row r="14411" spans="3:6" ht="15" customHeight="1">
      <c r="C14411" s="53" t="s">
        <v>5314</v>
      </c>
      <c r="D14411" s="1" t="s">
        <v>14401</v>
      </c>
      <c r="E14411" s="573">
        <f ca="1">SUMIF('BKAS IDR'!$E$10:$E$44,$C14411,'BKAS IDR'!$N$10:$N$43)</f>
        <v>0</v>
      </c>
      <c r="F14411" s="573"/>
    </row>
    <row r="14412" spans="3:6" ht="15" customHeight="1">
      <c r="C14412" s="53" t="s">
        <v>5315</v>
      </c>
      <c r="D14412" s="1" t="s">
        <v>14402</v>
      </c>
      <c r="E14412" s="573">
        <f ca="1">SUMIF('BKAS IDR'!$E$10:$E$44,$C14412,'BKAS IDR'!$N$10:$N$43)</f>
        <v>0</v>
      </c>
      <c r="F14412" s="573"/>
    </row>
    <row r="14413" spans="3:6" ht="15" customHeight="1">
      <c r="C14413" s="53" t="s">
        <v>5316</v>
      </c>
      <c r="D14413" s="1" t="s">
        <v>14403</v>
      </c>
      <c r="E14413" s="573">
        <f ca="1">SUMIF('BKAS IDR'!$E$10:$E$44,$C14413,'BKAS IDR'!$N$10:$N$43)</f>
        <v>0</v>
      </c>
      <c r="F14413" s="573"/>
    </row>
    <row r="14414" spans="3:6" ht="15" customHeight="1">
      <c r="C14414" s="53" t="s">
        <v>5317</v>
      </c>
      <c r="D14414" s="1" t="s">
        <v>14404</v>
      </c>
      <c r="E14414" s="573">
        <f ca="1">SUMIF('BKAS IDR'!$E$10:$E$44,$C14414,'BKAS IDR'!$N$10:$N$43)</f>
        <v>0</v>
      </c>
      <c r="F14414" s="573"/>
    </row>
    <row r="14415" spans="3:6" ht="15" customHeight="1">
      <c r="C14415" s="53" t="s">
        <v>5318</v>
      </c>
      <c r="D14415" s="1" t="s">
        <v>14405</v>
      </c>
      <c r="E14415" s="573">
        <f ca="1">SUMIF('BKAS IDR'!$E$10:$E$44,$C14415,'BKAS IDR'!$N$10:$N$43)</f>
        <v>0</v>
      </c>
      <c r="F14415" s="573"/>
    </row>
    <row r="14416" spans="3:6" ht="15" customHeight="1">
      <c r="C14416" s="53" t="s">
        <v>5319</v>
      </c>
      <c r="D14416" s="1" t="s">
        <v>14406</v>
      </c>
      <c r="E14416" s="573">
        <f ca="1">SUMIF('BKAS IDR'!$E$10:$E$44,$C14416,'BKAS IDR'!$N$10:$N$43)</f>
        <v>0</v>
      </c>
      <c r="F14416" s="573"/>
    </row>
    <row r="14417" spans="3:6" ht="15" customHeight="1">
      <c r="C14417" s="53" t="s">
        <v>5320</v>
      </c>
      <c r="D14417" s="1" t="s">
        <v>14407</v>
      </c>
      <c r="E14417" s="573">
        <f ca="1">SUMIF('BKAS IDR'!$E$10:$E$44,$C14417,'BKAS IDR'!$N$10:$N$43)</f>
        <v>0</v>
      </c>
      <c r="F14417" s="573"/>
    </row>
    <row r="14418" spans="3:6" ht="15" customHeight="1">
      <c r="C14418" s="53" t="s">
        <v>5321</v>
      </c>
      <c r="D14418" s="1" t="s">
        <v>14408</v>
      </c>
      <c r="E14418" s="573">
        <f ca="1">SUMIF('BKAS IDR'!$E$10:$E$44,$C14418,'BKAS IDR'!$N$10:$N$43)</f>
        <v>0</v>
      </c>
      <c r="F14418" s="573"/>
    </row>
    <row r="14419" spans="3:6" ht="15" customHeight="1">
      <c r="C14419" s="53" t="s">
        <v>5322</v>
      </c>
      <c r="D14419" s="1" t="s">
        <v>14409</v>
      </c>
      <c r="E14419" s="573">
        <f ca="1">SUMIF('BKAS IDR'!$E$10:$E$44,$C14419,'BKAS IDR'!$N$10:$N$43)</f>
        <v>0</v>
      </c>
      <c r="F14419" s="573"/>
    </row>
    <row r="14420" spans="3:6" ht="15" customHeight="1">
      <c r="C14420" s="53" t="s">
        <v>5323</v>
      </c>
      <c r="D14420" s="1" t="s">
        <v>14410</v>
      </c>
      <c r="E14420" s="573">
        <f ca="1">SUMIF('BKAS IDR'!$E$10:$E$44,$C14420,'BKAS IDR'!$N$10:$N$43)</f>
        <v>0</v>
      </c>
      <c r="F14420" s="573"/>
    </row>
    <row r="14421" spans="3:6" ht="15" customHeight="1">
      <c r="C14421" s="53" t="s">
        <v>5324</v>
      </c>
      <c r="D14421" s="1" t="s">
        <v>14411</v>
      </c>
      <c r="E14421" s="573">
        <f ca="1">SUMIF('BKAS IDR'!$E$10:$E$44,$C14421,'BKAS IDR'!$N$10:$N$43)</f>
        <v>0</v>
      </c>
      <c r="F14421" s="573"/>
    </row>
    <row r="14422" spans="3:6" ht="15" customHeight="1">
      <c r="C14422" s="53" t="s">
        <v>5325</v>
      </c>
      <c r="D14422" s="1" t="s">
        <v>14412</v>
      </c>
      <c r="E14422" s="573">
        <f ca="1">SUMIF('BKAS IDR'!$E$10:$E$44,$C14422,'BKAS IDR'!$N$10:$N$43)</f>
        <v>0</v>
      </c>
      <c r="F14422" s="573"/>
    </row>
    <row r="14423" spans="3:6" ht="15" customHeight="1">
      <c r="C14423" s="53" t="s">
        <v>5326</v>
      </c>
      <c r="D14423" s="1" t="s">
        <v>14413</v>
      </c>
      <c r="E14423" s="573">
        <f ca="1">SUMIF('BKAS IDR'!$E$10:$E$44,$C14423,'BKAS IDR'!$N$10:$N$43)</f>
        <v>0</v>
      </c>
      <c r="F14423" s="573"/>
    </row>
    <row r="14424" spans="3:6" ht="15" customHeight="1">
      <c r="C14424" s="53" t="s">
        <v>5327</v>
      </c>
      <c r="D14424" s="1" t="s">
        <v>14414</v>
      </c>
      <c r="E14424" s="573">
        <f ca="1">SUMIF('BKAS IDR'!$E$10:$E$44,$C14424,'BKAS IDR'!$N$10:$N$43)</f>
        <v>0</v>
      </c>
      <c r="F14424" s="573"/>
    </row>
    <row r="14425" spans="3:6" ht="15" customHeight="1">
      <c r="C14425" s="53" t="s">
        <v>5328</v>
      </c>
      <c r="D14425" s="1" t="s">
        <v>14415</v>
      </c>
      <c r="E14425" s="573">
        <f ca="1">SUMIF('BKAS IDR'!$E$10:$E$44,$C14425,'BKAS IDR'!$N$10:$N$43)</f>
        <v>0</v>
      </c>
      <c r="F14425" s="573"/>
    </row>
    <row r="14426" spans="3:6" ht="15" customHeight="1">
      <c r="C14426" s="53" t="s">
        <v>5329</v>
      </c>
      <c r="D14426" s="1" t="s">
        <v>14416</v>
      </c>
      <c r="E14426" s="573">
        <f ca="1">SUMIF('BKAS IDR'!$E$10:$E$44,$C14426,'BKAS IDR'!$N$10:$N$43)</f>
        <v>0</v>
      </c>
      <c r="F14426" s="573"/>
    </row>
    <row r="14427" spans="3:6" ht="15" customHeight="1">
      <c r="C14427" s="53" t="s">
        <v>5330</v>
      </c>
      <c r="D14427" s="1" t="s">
        <v>14417</v>
      </c>
      <c r="E14427" s="573">
        <f ca="1">SUMIF('BKAS IDR'!$E$10:$E$44,$C14427,'BKAS IDR'!$N$10:$N$43)</f>
        <v>0</v>
      </c>
      <c r="F14427" s="573"/>
    </row>
    <row r="14428" spans="3:6" ht="15" customHeight="1">
      <c r="C14428" s="53" t="s">
        <v>5331</v>
      </c>
      <c r="D14428" s="1" t="s">
        <v>14418</v>
      </c>
      <c r="E14428" s="573">
        <f ca="1">SUMIF('BKAS IDR'!$E$10:$E$44,$C14428,'BKAS IDR'!$N$10:$N$43)</f>
        <v>0</v>
      </c>
      <c r="F14428" s="573"/>
    </row>
    <row r="14429" spans="3:6" ht="15" customHeight="1">
      <c r="C14429" s="53" t="s">
        <v>5332</v>
      </c>
      <c r="D14429" s="1" t="s">
        <v>14419</v>
      </c>
      <c r="E14429" s="573">
        <f ca="1">SUMIF('BKAS IDR'!$E$10:$E$44,$C14429,'BKAS IDR'!$N$10:$N$43)</f>
        <v>0</v>
      </c>
      <c r="F14429" s="573"/>
    </row>
    <row r="14430" spans="3:6" ht="15" customHeight="1">
      <c r="C14430" s="53" t="s">
        <v>5333</v>
      </c>
      <c r="D14430" s="1" t="s">
        <v>14420</v>
      </c>
      <c r="E14430" s="573">
        <f ca="1">SUMIF('BKAS IDR'!$E$10:$E$44,$C14430,'BKAS IDR'!$N$10:$N$43)</f>
        <v>0</v>
      </c>
      <c r="F14430" s="573"/>
    </row>
    <row r="14431" spans="3:6" ht="15" customHeight="1">
      <c r="C14431" s="53" t="s">
        <v>5334</v>
      </c>
      <c r="D14431" s="1" t="s">
        <v>14421</v>
      </c>
      <c r="E14431" s="573">
        <f ca="1">SUMIF('BKAS IDR'!$E$10:$E$44,$C14431,'BKAS IDR'!$N$10:$N$43)</f>
        <v>0</v>
      </c>
      <c r="F14431" s="573"/>
    </row>
    <row r="14432" spans="3:6" ht="15" customHeight="1">
      <c r="C14432" s="53" t="s">
        <v>5335</v>
      </c>
      <c r="D14432" s="1" t="s">
        <v>14422</v>
      </c>
      <c r="E14432" s="573">
        <f ca="1">SUMIF('BKAS IDR'!$E$10:$E$44,$C14432,'BKAS IDR'!$N$10:$N$43)</f>
        <v>0</v>
      </c>
      <c r="F14432" s="573"/>
    </row>
    <row r="14433" spans="3:6" ht="15" customHeight="1">
      <c r="C14433" s="53" t="s">
        <v>5336</v>
      </c>
      <c r="D14433" s="1" t="s">
        <v>14423</v>
      </c>
      <c r="E14433" s="573">
        <f ca="1">SUMIF('BKAS IDR'!$E$10:$E$44,$C14433,'BKAS IDR'!$N$10:$N$43)</f>
        <v>0</v>
      </c>
      <c r="F14433" s="573"/>
    </row>
    <row r="14434" spans="3:6" ht="15" customHeight="1">
      <c r="C14434" s="53" t="s">
        <v>5337</v>
      </c>
      <c r="D14434" s="1" t="s">
        <v>14424</v>
      </c>
      <c r="E14434" s="573">
        <f ca="1">SUMIF('BKAS IDR'!$E$10:$E$44,$C14434,'BKAS IDR'!$N$10:$N$43)</f>
        <v>0</v>
      </c>
      <c r="F14434" s="573"/>
    </row>
    <row r="14435" spans="3:6" ht="15" customHeight="1">
      <c r="C14435" s="53" t="s">
        <v>5338</v>
      </c>
      <c r="D14435" s="1" t="s">
        <v>14425</v>
      </c>
      <c r="E14435" s="573">
        <f ca="1">SUMIF('BKAS IDR'!$E$10:$E$44,$C14435,'BKAS IDR'!$N$10:$N$43)</f>
        <v>0</v>
      </c>
      <c r="F14435" s="573"/>
    </row>
    <row r="14436" spans="3:6" ht="15" customHeight="1">
      <c r="C14436" s="53" t="s">
        <v>5339</v>
      </c>
      <c r="D14436" s="1" t="s">
        <v>14426</v>
      </c>
      <c r="E14436" s="573">
        <f ca="1">SUMIF('BKAS IDR'!$E$10:$E$44,$C14436,'BKAS IDR'!$N$10:$N$43)</f>
        <v>0</v>
      </c>
      <c r="F14436" s="573"/>
    </row>
    <row r="14437" spans="3:6" ht="15" customHeight="1">
      <c r="C14437" s="53" t="s">
        <v>5340</v>
      </c>
      <c r="D14437" s="1" t="s">
        <v>14427</v>
      </c>
      <c r="E14437" s="573">
        <f ca="1">SUMIF('BKAS IDR'!$E$10:$E$44,$C14437,'BKAS IDR'!$N$10:$N$43)</f>
        <v>0</v>
      </c>
      <c r="F14437" s="573"/>
    </row>
    <row r="14438" spans="3:6" ht="15" customHeight="1">
      <c r="C14438" s="53" t="s">
        <v>5341</v>
      </c>
      <c r="D14438" s="1" t="s">
        <v>14428</v>
      </c>
      <c r="E14438" s="573">
        <f ca="1">SUMIF('BKAS IDR'!$E$10:$E$44,$C14438,'BKAS IDR'!$N$10:$N$43)</f>
        <v>0</v>
      </c>
      <c r="F14438" s="573"/>
    </row>
    <row r="14439" spans="3:6" ht="15" customHeight="1">
      <c r="C14439" s="53" t="s">
        <v>5342</v>
      </c>
      <c r="D14439" s="1" t="s">
        <v>14429</v>
      </c>
      <c r="E14439" s="573">
        <f ca="1">SUMIF('BKAS IDR'!$E$10:$E$44,$C14439,'BKAS IDR'!$N$10:$N$43)</f>
        <v>0</v>
      </c>
      <c r="F14439" s="573"/>
    </row>
    <row r="14440" spans="3:6" ht="15" customHeight="1">
      <c r="C14440" s="53" t="s">
        <v>5343</v>
      </c>
      <c r="D14440" s="1" t="s">
        <v>14430</v>
      </c>
      <c r="E14440" s="573">
        <f ca="1">SUMIF('BKAS IDR'!$E$10:$E$44,$C14440,'BKAS IDR'!$N$10:$N$43)</f>
        <v>0</v>
      </c>
      <c r="F14440" s="573"/>
    </row>
    <row r="14441" spans="3:6" ht="15" customHeight="1">
      <c r="C14441" s="53" t="s">
        <v>5344</v>
      </c>
      <c r="D14441" s="1" t="s">
        <v>14425</v>
      </c>
      <c r="E14441" s="573">
        <f ca="1">SUMIF('BKAS IDR'!$E$10:$E$44,$C14441,'BKAS IDR'!$N$10:$N$43)</f>
        <v>0</v>
      </c>
      <c r="F14441" s="573"/>
    </row>
    <row r="14442" spans="3:6" ht="15" customHeight="1">
      <c r="C14442" s="53" t="s">
        <v>5345</v>
      </c>
      <c r="D14442" s="1" t="s">
        <v>14431</v>
      </c>
      <c r="E14442" s="573">
        <f ca="1">SUMIF('BKAS IDR'!$E$10:$E$44,$C14442,'BKAS IDR'!$N$10:$N$43)</f>
        <v>0</v>
      </c>
      <c r="F14442" s="573"/>
    </row>
    <row r="14443" spans="3:6" ht="15" customHeight="1">
      <c r="C14443" s="53" t="s">
        <v>5346</v>
      </c>
      <c r="D14443" s="1" t="s">
        <v>14432</v>
      </c>
      <c r="E14443" s="573">
        <f ca="1">SUMIF('BKAS IDR'!$E$10:$E$44,$C14443,'BKAS IDR'!$N$10:$N$43)</f>
        <v>0</v>
      </c>
      <c r="F14443" s="573"/>
    </row>
    <row r="14444" spans="3:6" ht="15" customHeight="1">
      <c r="C14444" s="53" t="s">
        <v>5347</v>
      </c>
      <c r="D14444" s="1" t="s">
        <v>14433</v>
      </c>
      <c r="E14444" s="573">
        <f ca="1">SUMIF('BKAS IDR'!$E$10:$E$44,$C14444,'BKAS IDR'!$N$10:$N$43)</f>
        <v>0</v>
      </c>
      <c r="F14444" s="573"/>
    </row>
    <row r="14445" spans="3:6" ht="15" customHeight="1">
      <c r="C14445" s="53" t="s">
        <v>5348</v>
      </c>
      <c r="D14445" s="1" t="s">
        <v>14434</v>
      </c>
      <c r="E14445" s="573">
        <f ca="1">SUMIF('BKAS IDR'!$E$10:$E$44,$C14445,'BKAS IDR'!$N$10:$N$43)</f>
        <v>0</v>
      </c>
      <c r="F14445" s="573"/>
    </row>
    <row r="14446" spans="3:6" ht="15" customHeight="1">
      <c r="C14446" s="53" t="s">
        <v>5349</v>
      </c>
      <c r="D14446" s="1" t="s">
        <v>14435</v>
      </c>
      <c r="E14446" s="573">
        <f ca="1">SUMIF('BKAS IDR'!$E$10:$E$44,$C14446,'BKAS IDR'!$N$10:$N$43)</f>
        <v>0</v>
      </c>
      <c r="F14446" s="573"/>
    </row>
    <row r="14447" spans="3:6" ht="15" customHeight="1">
      <c r="C14447" s="53" t="s">
        <v>5350</v>
      </c>
      <c r="D14447" s="1" t="s">
        <v>14436</v>
      </c>
      <c r="E14447" s="573">
        <f ca="1">SUMIF('BKAS IDR'!$E$10:$E$44,$C14447,'BKAS IDR'!$N$10:$N$43)</f>
        <v>0</v>
      </c>
      <c r="F14447" s="573"/>
    </row>
    <row r="14448" spans="3:6" ht="15" customHeight="1">
      <c r="C14448" s="53" t="s">
        <v>5351</v>
      </c>
      <c r="D14448" s="1" t="s">
        <v>14437</v>
      </c>
      <c r="E14448" s="573">
        <f ca="1">SUMIF('BKAS IDR'!$E$10:$E$44,$C14448,'BKAS IDR'!$N$10:$N$43)</f>
        <v>0</v>
      </c>
      <c r="F14448" s="573"/>
    </row>
    <row r="14449" spans="3:6" ht="15" customHeight="1">
      <c r="C14449" s="53" t="s">
        <v>5352</v>
      </c>
      <c r="D14449" s="1" t="s">
        <v>14438</v>
      </c>
      <c r="E14449" s="573">
        <f ca="1">SUMIF('BKAS IDR'!$E$10:$E$44,$C14449,'BKAS IDR'!$N$10:$N$43)</f>
        <v>0</v>
      </c>
      <c r="F14449" s="573"/>
    </row>
    <row r="14450" spans="3:6" ht="15" customHeight="1">
      <c r="C14450" s="53" t="s">
        <v>5353</v>
      </c>
      <c r="D14450" s="1" t="s">
        <v>14439</v>
      </c>
      <c r="E14450" s="573">
        <f ca="1">SUMIF('BKAS IDR'!$E$10:$E$44,$C14450,'BKAS IDR'!$N$10:$N$43)</f>
        <v>0</v>
      </c>
      <c r="F14450" s="573"/>
    </row>
    <row r="14451" spans="3:6" ht="15" customHeight="1">
      <c r="C14451" s="53" t="s">
        <v>5354</v>
      </c>
      <c r="D14451" s="1" t="s">
        <v>14440</v>
      </c>
      <c r="E14451" s="573">
        <f ca="1">SUMIF('BKAS IDR'!$E$10:$E$44,$C14451,'BKAS IDR'!$N$10:$N$43)</f>
        <v>0</v>
      </c>
      <c r="F14451" s="573"/>
    </row>
    <row r="14452" spans="3:6" ht="15" customHeight="1">
      <c r="C14452" s="53" t="s">
        <v>5355</v>
      </c>
      <c r="D14452" s="1" t="s">
        <v>14441</v>
      </c>
      <c r="E14452" s="573">
        <f ca="1">SUMIF('BKAS IDR'!$E$10:$E$44,$C14452,'BKAS IDR'!$N$10:$N$43)</f>
        <v>0</v>
      </c>
      <c r="F14452" s="573"/>
    </row>
    <row r="14453" spans="3:6" ht="15" customHeight="1">
      <c r="C14453" s="53" t="s">
        <v>5356</v>
      </c>
      <c r="D14453" s="1" t="s">
        <v>14442</v>
      </c>
      <c r="E14453" s="573">
        <f ca="1">SUMIF('BKAS IDR'!$E$10:$E$44,$C14453,'BKAS IDR'!$N$10:$N$43)</f>
        <v>0</v>
      </c>
      <c r="F14453" s="573"/>
    </row>
    <row r="14454" spans="3:6" ht="15" customHeight="1">
      <c r="C14454" s="53" t="s">
        <v>5357</v>
      </c>
      <c r="D14454" s="1" t="s">
        <v>14443</v>
      </c>
      <c r="E14454" s="573">
        <f ca="1">SUMIF('BKAS IDR'!$E$10:$E$44,$C14454,'BKAS IDR'!$N$10:$N$43)</f>
        <v>0</v>
      </c>
      <c r="F14454" s="573"/>
    </row>
    <row r="14455" spans="3:6" ht="15" customHeight="1">
      <c r="C14455" s="53" t="s">
        <v>5358</v>
      </c>
      <c r="D14455" s="1" t="s">
        <v>14444</v>
      </c>
      <c r="E14455" s="573">
        <f ca="1">SUMIF('BKAS IDR'!$E$10:$E$44,$C14455,'BKAS IDR'!$N$10:$N$43)</f>
        <v>0</v>
      </c>
      <c r="F14455" s="573"/>
    </row>
    <row r="14456" spans="3:6" ht="15" customHeight="1">
      <c r="C14456" s="53" t="s">
        <v>5359</v>
      </c>
      <c r="D14456" s="1" t="s">
        <v>14445</v>
      </c>
      <c r="E14456" s="573">
        <f ca="1">SUMIF('BKAS IDR'!$E$10:$E$44,$C14456,'BKAS IDR'!$N$10:$N$43)</f>
        <v>0</v>
      </c>
      <c r="F14456" s="573"/>
    </row>
    <row r="14457" spans="3:6" ht="15" customHeight="1">
      <c r="C14457" s="53" t="s">
        <v>5360</v>
      </c>
      <c r="D14457" s="1" t="s">
        <v>14446</v>
      </c>
      <c r="E14457" s="573">
        <f ca="1">SUMIF('BKAS IDR'!$E$10:$E$44,$C14457,'BKAS IDR'!$N$10:$N$43)</f>
        <v>0</v>
      </c>
      <c r="F14457" s="573"/>
    </row>
    <row r="14458" spans="3:6" ht="15" customHeight="1">
      <c r="C14458" s="53" t="s">
        <v>5361</v>
      </c>
      <c r="D14458" s="1" t="s">
        <v>14447</v>
      </c>
      <c r="E14458" s="573">
        <f ca="1">SUMIF('BKAS IDR'!$E$10:$E$44,$C14458,'BKAS IDR'!$N$10:$N$43)</f>
        <v>0</v>
      </c>
      <c r="F14458" s="573"/>
    </row>
    <row r="14459" spans="3:6" ht="15" customHeight="1">
      <c r="C14459" s="53" t="s">
        <v>5362</v>
      </c>
      <c r="D14459" s="1" t="s">
        <v>14448</v>
      </c>
      <c r="E14459" s="573">
        <f ca="1">SUMIF('BKAS IDR'!$E$10:$E$44,$C14459,'BKAS IDR'!$N$10:$N$43)</f>
        <v>0</v>
      </c>
      <c r="F14459" s="573"/>
    </row>
    <row r="14460" spans="3:6" ht="15" customHeight="1">
      <c r="C14460" s="53" t="s">
        <v>5363</v>
      </c>
      <c r="D14460" s="1" t="s">
        <v>14449</v>
      </c>
      <c r="E14460" s="573">
        <f ca="1">SUMIF('BKAS IDR'!$E$10:$E$44,$C14460,'BKAS IDR'!$N$10:$N$43)</f>
        <v>0</v>
      </c>
      <c r="F14460" s="573"/>
    </row>
    <row r="14461" spans="3:6" ht="15" customHeight="1">
      <c r="C14461" s="53" t="s">
        <v>5364</v>
      </c>
      <c r="D14461" s="1" t="s">
        <v>14450</v>
      </c>
      <c r="E14461" s="573">
        <f ca="1">SUMIF('BKAS IDR'!$E$10:$E$44,$C14461,'BKAS IDR'!$N$10:$N$43)</f>
        <v>0</v>
      </c>
      <c r="F14461" s="573"/>
    </row>
    <row r="14462" spans="3:6" ht="15" customHeight="1">
      <c r="C14462" s="53" t="s">
        <v>5365</v>
      </c>
      <c r="D14462" s="1" t="s">
        <v>14451</v>
      </c>
      <c r="E14462" s="573">
        <f ca="1">SUMIF('BKAS IDR'!$E$10:$E$44,$C14462,'BKAS IDR'!$N$10:$N$43)</f>
        <v>0</v>
      </c>
      <c r="F14462" s="573"/>
    </row>
    <row r="14463" spans="3:6" ht="15" customHeight="1">
      <c r="C14463" s="53" t="s">
        <v>5366</v>
      </c>
      <c r="D14463" s="1" t="s">
        <v>14452</v>
      </c>
      <c r="E14463" s="573">
        <f ca="1">SUMIF('BKAS IDR'!$E$10:$E$44,$C14463,'BKAS IDR'!$N$10:$N$43)</f>
        <v>0</v>
      </c>
      <c r="F14463" s="573"/>
    </row>
    <row r="14464" spans="3:6" ht="15" customHeight="1">
      <c r="C14464" s="53" t="s">
        <v>5367</v>
      </c>
      <c r="D14464" s="1" t="s">
        <v>14332</v>
      </c>
      <c r="E14464" s="573">
        <f ca="1">SUMIF('BKAS IDR'!$E$10:$E$44,$C14464,'BKAS IDR'!$N$10:$N$43)</f>
        <v>0</v>
      </c>
      <c r="F14464" s="573"/>
    </row>
    <row r="14465" spans="3:6" ht="15" customHeight="1">
      <c r="C14465" s="53" t="s">
        <v>5368</v>
      </c>
      <c r="D14465" s="1" t="s">
        <v>14453</v>
      </c>
      <c r="E14465" s="573">
        <f ca="1">SUMIF('BKAS IDR'!$E$10:$E$44,$C14465,'BKAS IDR'!$N$10:$N$43)</f>
        <v>0</v>
      </c>
      <c r="F14465" s="573"/>
    </row>
    <row r="14466" spans="3:6" ht="15" customHeight="1">
      <c r="C14466" s="53" t="s">
        <v>5369</v>
      </c>
      <c r="D14466" s="1" t="s">
        <v>14454</v>
      </c>
      <c r="E14466" s="573">
        <f ca="1">SUMIF('BKAS IDR'!$E$10:$E$44,$C14466,'BKAS IDR'!$N$10:$N$43)</f>
        <v>0</v>
      </c>
      <c r="F14466" s="573"/>
    </row>
    <row r="14467" spans="3:6" ht="15" customHeight="1">
      <c r="C14467" s="53" t="s">
        <v>5370</v>
      </c>
      <c r="D14467" s="1" t="s">
        <v>14455</v>
      </c>
      <c r="E14467" s="573">
        <f ca="1">SUMIF('BKAS IDR'!$E$10:$E$44,$C14467,'BKAS IDR'!$N$10:$N$43)</f>
        <v>0</v>
      </c>
      <c r="F14467" s="573"/>
    </row>
    <row r="14468" spans="3:6" ht="15" customHeight="1">
      <c r="C14468" s="53" t="s">
        <v>5371</v>
      </c>
      <c r="D14468" s="1" t="s">
        <v>14456</v>
      </c>
      <c r="E14468" s="573">
        <f ca="1">SUMIF('BKAS IDR'!$E$10:$E$44,$C14468,'BKAS IDR'!$N$10:$N$43)</f>
        <v>0</v>
      </c>
      <c r="F14468" s="573"/>
    </row>
    <row r="14469" spans="3:6" ht="15" customHeight="1">
      <c r="C14469" s="53" t="s">
        <v>5372</v>
      </c>
      <c r="D14469" s="1" t="s">
        <v>14457</v>
      </c>
      <c r="E14469" s="573">
        <f ca="1">SUMIF('BKAS IDR'!$E$10:$E$44,$C14469,'BKAS IDR'!$N$10:$N$43)</f>
        <v>0</v>
      </c>
      <c r="F14469" s="573"/>
    </row>
    <row r="14470" spans="3:6" ht="15" customHeight="1">
      <c r="C14470" s="53" t="s">
        <v>5373</v>
      </c>
      <c r="D14470" s="1" t="s">
        <v>14458</v>
      </c>
      <c r="E14470" s="573">
        <f ca="1">SUMIF('BKAS IDR'!$E$10:$E$44,$C14470,'BKAS IDR'!$N$10:$N$43)</f>
        <v>0</v>
      </c>
      <c r="F14470" s="573"/>
    </row>
    <row r="14471" spans="3:6" ht="15" customHeight="1">
      <c r="C14471" s="53" t="s">
        <v>5374</v>
      </c>
      <c r="D14471" s="1" t="s">
        <v>14459</v>
      </c>
      <c r="E14471" s="573">
        <f ca="1">SUMIF('BKAS IDR'!$E$10:$E$44,$C14471,'BKAS IDR'!$N$10:$N$43)</f>
        <v>0</v>
      </c>
      <c r="F14471" s="573"/>
    </row>
    <row r="14472" spans="3:6" ht="15" customHeight="1">
      <c r="C14472" s="53" t="s">
        <v>5375</v>
      </c>
      <c r="D14472" s="1" t="s">
        <v>14460</v>
      </c>
      <c r="E14472" s="573">
        <f ca="1">SUMIF('BKAS IDR'!$E$10:$E$44,$C14472,'BKAS IDR'!$N$10:$N$43)</f>
        <v>0</v>
      </c>
      <c r="F14472" s="573"/>
    </row>
    <row r="14473" spans="3:6" ht="15" customHeight="1">
      <c r="C14473" s="53" t="s">
        <v>5376</v>
      </c>
      <c r="D14473" s="1" t="s">
        <v>14461</v>
      </c>
      <c r="E14473" s="573">
        <f ca="1">SUMIF('BKAS IDR'!$E$10:$E$44,$C14473,'BKAS IDR'!$N$10:$N$43)</f>
        <v>0</v>
      </c>
      <c r="F14473" s="573"/>
    </row>
    <row r="14474" spans="3:6" ht="15" customHeight="1">
      <c r="C14474" s="53" t="s">
        <v>5377</v>
      </c>
      <c r="D14474" s="1" t="s">
        <v>14462</v>
      </c>
      <c r="E14474" s="573">
        <f ca="1">SUMIF('BKAS IDR'!$E$10:$E$44,$C14474,'BKAS IDR'!$N$10:$N$43)</f>
        <v>0</v>
      </c>
      <c r="F14474" s="573"/>
    </row>
    <row r="14475" spans="3:6" ht="15" customHeight="1">
      <c r="C14475" s="53" t="s">
        <v>5378</v>
      </c>
      <c r="D14475" s="1" t="s">
        <v>14463</v>
      </c>
      <c r="E14475" s="573">
        <f ca="1">SUMIF('BKAS IDR'!$E$10:$E$44,$C14475,'BKAS IDR'!$N$10:$N$43)</f>
        <v>0</v>
      </c>
      <c r="F14475" s="573"/>
    </row>
    <row r="14476" spans="3:6" ht="15" customHeight="1">
      <c r="C14476" s="53" t="s">
        <v>5379</v>
      </c>
      <c r="D14476" s="1" t="s">
        <v>14464</v>
      </c>
      <c r="E14476" s="573">
        <f ca="1">SUMIF('BKAS IDR'!$E$10:$E$44,$C14476,'BKAS IDR'!$N$10:$N$43)</f>
        <v>0</v>
      </c>
      <c r="F14476" s="573"/>
    </row>
    <row r="14477" spans="3:6" ht="15" customHeight="1">
      <c r="C14477" s="53" t="s">
        <v>5380</v>
      </c>
      <c r="D14477" s="1" t="s">
        <v>14465</v>
      </c>
      <c r="E14477" s="573">
        <f ca="1">SUMIF('BKAS IDR'!$E$10:$E$44,$C14477,'BKAS IDR'!$N$10:$N$43)</f>
        <v>0</v>
      </c>
      <c r="F14477" s="573"/>
    </row>
    <row r="14478" spans="3:6" ht="15" customHeight="1">
      <c r="C14478" s="53" t="s">
        <v>5381</v>
      </c>
      <c r="D14478" s="1" t="s">
        <v>14466</v>
      </c>
      <c r="E14478" s="573">
        <f ca="1">SUMIF('BKAS IDR'!$E$10:$E$44,$C14478,'BKAS IDR'!$N$10:$N$43)</f>
        <v>0</v>
      </c>
      <c r="F14478" s="573"/>
    </row>
    <row r="14479" spans="3:6" ht="15" customHeight="1">
      <c r="C14479" s="53" t="s">
        <v>5382</v>
      </c>
      <c r="D14479" s="1" t="s">
        <v>14467</v>
      </c>
      <c r="E14479" s="573">
        <f ca="1">SUMIF('BKAS IDR'!$E$10:$E$44,$C14479,'BKAS IDR'!$N$10:$N$43)</f>
        <v>0</v>
      </c>
      <c r="F14479" s="573"/>
    </row>
    <row r="14480" spans="3:6" ht="15" customHeight="1">
      <c r="C14480" s="53" t="s">
        <v>5383</v>
      </c>
      <c r="D14480" s="1" t="s">
        <v>14468</v>
      </c>
      <c r="E14480" s="573">
        <f ca="1">SUMIF('BKAS IDR'!$E$10:$E$44,$C14480,'BKAS IDR'!$N$10:$N$43)</f>
        <v>0</v>
      </c>
      <c r="F14480" s="573"/>
    </row>
    <row r="14481" spans="3:6" ht="15" customHeight="1">
      <c r="C14481" s="53" t="s">
        <v>5384</v>
      </c>
      <c r="D14481" s="1" t="s">
        <v>14469</v>
      </c>
      <c r="E14481" s="573">
        <f ca="1">SUMIF('BKAS IDR'!$E$10:$E$44,$C14481,'BKAS IDR'!$N$10:$N$43)</f>
        <v>0</v>
      </c>
      <c r="F14481" s="573"/>
    </row>
    <row r="14482" spans="3:6" ht="15" customHeight="1">
      <c r="C14482" s="53" t="s">
        <v>5385</v>
      </c>
      <c r="D14482" s="1" t="s">
        <v>14470</v>
      </c>
      <c r="E14482" s="573">
        <f ca="1">SUMIF('BKAS IDR'!$E$10:$E$44,$C14482,'BKAS IDR'!$N$10:$N$43)</f>
        <v>0</v>
      </c>
      <c r="F14482" s="573"/>
    </row>
    <row r="14483" spans="3:6" ht="15" customHeight="1">
      <c r="C14483" s="53" t="s">
        <v>5386</v>
      </c>
      <c r="D14483" s="1" t="s">
        <v>14471</v>
      </c>
      <c r="E14483" s="573">
        <f ca="1">SUMIF('BKAS IDR'!$E$10:$E$44,$C14483,'BKAS IDR'!$N$10:$N$43)</f>
        <v>0</v>
      </c>
      <c r="F14483" s="573"/>
    </row>
    <row r="14484" spans="3:6" ht="15" customHeight="1">
      <c r="C14484" s="53" t="s">
        <v>5387</v>
      </c>
      <c r="D14484" s="1" t="s">
        <v>14472</v>
      </c>
      <c r="E14484" s="573">
        <f ca="1">SUMIF('BKAS IDR'!$E$10:$E$44,$C14484,'BKAS IDR'!$N$10:$N$43)</f>
        <v>0</v>
      </c>
      <c r="F14484" s="573"/>
    </row>
    <row r="14485" spans="3:6" ht="15" customHeight="1">
      <c r="C14485" s="53" t="s">
        <v>5388</v>
      </c>
      <c r="D14485" s="1" t="s">
        <v>14473</v>
      </c>
      <c r="E14485" s="573">
        <f ca="1">SUMIF('BKAS IDR'!$E$10:$E$44,$C14485,'BKAS IDR'!$N$10:$N$43)</f>
        <v>0</v>
      </c>
      <c r="F14485" s="573"/>
    </row>
    <row r="14486" spans="3:6" ht="15" customHeight="1">
      <c r="C14486" s="53" t="s">
        <v>5389</v>
      </c>
      <c r="D14486" s="1" t="s">
        <v>14474</v>
      </c>
      <c r="E14486" s="573">
        <f ca="1">SUMIF('BKAS IDR'!$E$10:$E$44,$C14486,'BKAS IDR'!$N$10:$N$43)</f>
        <v>0</v>
      </c>
      <c r="F14486" s="573"/>
    </row>
    <row r="14487" spans="3:6" ht="15" customHeight="1">
      <c r="C14487" s="53" t="s">
        <v>5390</v>
      </c>
      <c r="D14487" s="1" t="s">
        <v>14475</v>
      </c>
      <c r="E14487" s="573">
        <f ca="1">SUMIF('BKAS IDR'!$E$10:$E$44,$C14487,'BKAS IDR'!$N$10:$N$43)</f>
        <v>0</v>
      </c>
      <c r="F14487" s="573"/>
    </row>
    <row r="14488" spans="3:6" ht="15" customHeight="1">
      <c r="C14488" s="53" t="s">
        <v>5391</v>
      </c>
      <c r="D14488" s="1" t="s">
        <v>14476</v>
      </c>
      <c r="E14488" s="573">
        <f ca="1">SUMIF('BKAS IDR'!$E$10:$E$44,$C14488,'BKAS IDR'!$N$10:$N$43)</f>
        <v>0</v>
      </c>
      <c r="F14488" s="573"/>
    </row>
    <row r="14489" spans="3:6" ht="15" customHeight="1">
      <c r="C14489" s="53" t="s">
        <v>5392</v>
      </c>
      <c r="D14489" s="1" t="s">
        <v>14477</v>
      </c>
      <c r="E14489" s="573">
        <f ca="1">SUMIF('BKAS IDR'!$E$10:$E$44,$C14489,'BKAS IDR'!$N$10:$N$43)</f>
        <v>0</v>
      </c>
      <c r="F14489" s="573"/>
    </row>
    <row r="14490" spans="3:6" ht="15" customHeight="1">
      <c r="C14490" s="53" t="s">
        <v>5393</v>
      </c>
      <c r="D14490" s="1" t="s">
        <v>14478</v>
      </c>
      <c r="E14490" s="573">
        <f ca="1">SUMIF('BKAS IDR'!$E$10:$E$44,$C14490,'BKAS IDR'!$N$10:$N$43)</f>
        <v>0</v>
      </c>
      <c r="F14490" s="573"/>
    </row>
    <row r="14491" spans="3:6" ht="15" customHeight="1">
      <c r="C14491" s="53" t="s">
        <v>5394</v>
      </c>
      <c r="D14491" s="1" t="s">
        <v>14479</v>
      </c>
      <c r="E14491" s="573">
        <f ca="1">SUMIF('BKAS IDR'!$E$10:$E$44,$C14491,'BKAS IDR'!$N$10:$N$43)</f>
        <v>0</v>
      </c>
      <c r="F14491" s="573"/>
    </row>
    <row r="14492" spans="3:6" ht="15" customHeight="1">
      <c r="C14492" s="53" t="s">
        <v>5395</v>
      </c>
      <c r="D14492" s="1" t="s">
        <v>14480</v>
      </c>
      <c r="E14492" s="573">
        <f ca="1">SUMIF('BKAS IDR'!$E$10:$E$44,$C14492,'BKAS IDR'!$N$10:$N$43)</f>
        <v>0</v>
      </c>
      <c r="F14492" s="573"/>
    </row>
    <row r="14493" spans="3:6" ht="15" customHeight="1">
      <c r="C14493" s="53" t="s">
        <v>5396</v>
      </c>
      <c r="D14493" s="1" t="s">
        <v>14481</v>
      </c>
      <c r="E14493" s="573">
        <f ca="1">SUMIF('BKAS IDR'!$E$10:$E$44,$C14493,'BKAS IDR'!$N$10:$N$43)</f>
        <v>0</v>
      </c>
      <c r="F14493" s="573"/>
    </row>
    <row r="14494" spans="3:6" ht="15" customHeight="1">
      <c r="C14494" s="53" t="s">
        <v>5397</v>
      </c>
      <c r="D14494" s="1" t="s">
        <v>14482</v>
      </c>
      <c r="E14494" s="573">
        <f ca="1">SUMIF('BKAS IDR'!$E$10:$E$44,$C14494,'BKAS IDR'!$N$10:$N$43)</f>
        <v>0</v>
      </c>
      <c r="F14494" s="573"/>
    </row>
    <row r="14495" spans="3:6" ht="15" customHeight="1">
      <c r="C14495" s="53" t="s">
        <v>5398</v>
      </c>
      <c r="D14495" s="1" t="s">
        <v>14483</v>
      </c>
      <c r="E14495" s="573">
        <f ca="1">SUMIF('BKAS IDR'!$E$10:$E$44,$C14495,'BKAS IDR'!$N$10:$N$43)</f>
        <v>0</v>
      </c>
      <c r="F14495" s="573"/>
    </row>
    <row r="14496" spans="3:6" ht="15" customHeight="1">
      <c r="C14496" s="53" t="s">
        <v>5399</v>
      </c>
      <c r="D14496" s="1" t="s">
        <v>14484</v>
      </c>
      <c r="E14496" s="573">
        <f ca="1">SUMIF('BKAS IDR'!$E$10:$E$44,$C14496,'BKAS IDR'!$N$10:$N$43)</f>
        <v>0</v>
      </c>
      <c r="F14496" s="573"/>
    </row>
    <row r="14497" spans="3:6" ht="15" customHeight="1">
      <c r="C14497" s="53" t="s">
        <v>5400</v>
      </c>
      <c r="D14497" s="1" t="s">
        <v>14485</v>
      </c>
      <c r="E14497" s="573">
        <f ca="1">SUMIF('BKAS IDR'!$E$10:$E$44,$C14497,'BKAS IDR'!$N$10:$N$43)</f>
        <v>0</v>
      </c>
      <c r="F14497" s="573"/>
    </row>
    <row r="14498" spans="3:6" ht="15" customHeight="1">
      <c r="C14498" s="53" t="s">
        <v>5401</v>
      </c>
      <c r="D14498" s="1" t="s">
        <v>14486</v>
      </c>
      <c r="E14498" s="573">
        <f ca="1">SUMIF('BKAS IDR'!$E$10:$E$44,$C14498,'BKAS IDR'!$N$10:$N$43)</f>
        <v>0</v>
      </c>
      <c r="F14498" s="573"/>
    </row>
    <row r="14499" spans="3:6" ht="15" customHeight="1">
      <c r="C14499" s="53" t="s">
        <v>5402</v>
      </c>
      <c r="D14499" s="1" t="s">
        <v>14487</v>
      </c>
      <c r="E14499" s="573">
        <f ca="1">SUMIF('BKAS IDR'!$E$10:$E$44,$C14499,'BKAS IDR'!$N$10:$N$43)</f>
        <v>0</v>
      </c>
      <c r="F14499" s="573"/>
    </row>
    <row r="14500" spans="3:6" ht="15" customHeight="1">
      <c r="C14500" s="53" t="s">
        <v>5403</v>
      </c>
      <c r="D14500" s="1" t="s">
        <v>14488</v>
      </c>
      <c r="E14500" s="573">
        <f ca="1">SUMIF('BKAS IDR'!$E$10:$E$44,$C14500,'BKAS IDR'!$N$10:$N$43)</f>
        <v>0</v>
      </c>
      <c r="F14500" s="573"/>
    </row>
    <row r="14501" spans="3:6" ht="15" customHeight="1">
      <c r="C14501" s="53" t="s">
        <v>5404</v>
      </c>
      <c r="D14501" s="1" t="s">
        <v>14489</v>
      </c>
      <c r="E14501" s="573">
        <f ca="1">SUMIF('BKAS IDR'!$E$10:$E$44,$C14501,'BKAS IDR'!$N$10:$N$43)</f>
        <v>0</v>
      </c>
      <c r="F14501" s="573"/>
    </row>
    <row r="14502" spans="3:6" ht="15" customHeight="1">
      <c r="C14502" s="53" t="s">
        <v>5405</v>
      </c>
      <c r="D14502" s="1" t="s">
        <v>14490</v>
      </c>
      <c r="E14502" s="573">
        <f ca="1">SUMIF('BKAS IDR'!$E$10:$E$44,$C14502,'BKAS IDR'!$N$10:$N$43)</f>
        <v>0</v>
      </c>
      <c r="F14502" s="573"/>
    </row>
    <row r="14503" spans="3:6" ht="15" customHeight="1">
      <c r="C14503" s="53" t="s">
        <v>5406</v>
      </c>
      <c r="D14503" s="1" t="s">
        <v>14491</v>
      </c>
      <c r="E14503" s="573">
        <f ca="1">SUMIF('BKAS IDR'!$E$10:$E$44,$C14503,'BKAS IDR'!$N$10:$N$43)</f>
        <v>0</v>
      </c>
      <c r="F14503" s="573"/>
    </row>
    <row r="14504" spans="3:6" ht="15" customHeight="1">
      <c r="C14504" s="53" t="s">
        <v>5407</v>
      </c>
      <c r="D14504" s="1" t="s">
        <v>14492</v>
      </c>
      <c r="E14504" s="573">
        <f ca="1">SUMIF('BKAS IDR'!$E$10:$E$44,$C14504,'BKAS IDR'!$N$10:$N$43)</f>
        <v>0</v>
      </c>
      <c r="F14504" s="573"/>
    </row>
    <row r="14505" spans="3:6" ht="15" customHeight="1">
      <c r="C14505" s="53" t="s">
        <v>5408</v>
      </c>
      <c r="D14505" s="1" t="s">
        <v>14493</v>
      </c>
      <c r="E14505" s="573">
        <f ca="1">SUMIF('BKAS IDR'!$E$10:$E$44,$C14505,'BKAS IDR'!$N$10:$N$43)</f>
        <v>0</v>
      </c>
      <c r="F14505" s="573"/>
    </row>
    <row r="14506" spans="3:6" ht="15" customHeight="1">
      <c r="C14506" s="53" t="s">
        <v>5409</v>
      </c>
      <c r="D14506" s="1" t="s">
        <v>14494</v>
      </c>
      <c r="E14506" s="573">
        <f ca="1">SUMIF('BKAS IDR'!$E$10:$E$44,$C14506,'BKAS IDR'!$N$10:$N$43)</f>
        <v>0</v>
      </c>
      <c r="F14506" s="573"/>
    </row>
    <row r="14507" spans="3:6" ht="15" customHeight="1">
      <c r="C14507" s="53" t="s">
        <v>5410</v>
      </c>
      <c r="D14507" s="1" t="s">
        <v>14495</v>
      </c>
      <c r="E14507" s="573">
        <f ca="1">SUMIF('BKAS IDR'!$E$10:$E$44,$C14507,'BKAS IDR'!$N$10:$N$43)</f>
        <v>0</v>
      </c>
      <c r="F14507" s="573"/>
    </row>
    <row r="14508" spans="3:6" ht="15" customHeight="1">
      <c r="C14508" s="53" t="s">
        <v>5411</v>
      </c>
      <c r="D14508" s="1" t="s">
        <v>14496</v>
      </c>
      <c r="E14508" s="573">
        <f ca="1">SUMIF('BKAS IDR'!$E$10:$E$44,$C14508,'BKAS IDR'!$N$10:$N$43)</f>
        <v>0</v>
      </c>
      <c r="F14508" s="573"/>
    </row>
    <row r="14509" spans="3:6" ht="15" customHeight="1">
      <c r="C14509" s="53" t="s">
        <v>5412</v>
      </c>
      <c r="D14509" s="1" t="s">
        <v>14497</v>
      </c>
      <c r="E14509" s="573">
        <f ca="1">SUMIF('BKAS IDR'!$E$10:$E$44,$C14509,'BKAS IDR'!$N$10:$N$43)</f>
        <v>0</v>
      </c>
      <c r="F14509" s="573"/>
    </row>
    <row r="14510" spans="3:6" ht="15" customHeight="1">
      <c r="C14510" s="53" t="s">
        <v>5413</v>
      </c>
      <c r="D14510" s="1" t="s">
        <v>14498</v>
      </c>
      <c r="E14510" s="573">
        <f ca="1">SUMIF('BKAS IDR'!$E$10:$E$44,$C14510,'BKAS IDR'!$N$10:$N$43)</f>
        <v>0</v>
      </c>
      <c r="F14510" s="573"/>
    </row>
    <row r="14511" spans="3:6" ht="15" customHeight="1">
      <c r="C14511" s="53" t="s">
        <v>5414</v>
      </c>
      <c r="D14511" s="1" t="s">
        <v>14499</v>
      </c>
      <c r="E14511" s="573">
        <f ca="1">SUMIF('BKAS IDR'!$E$10:$E$44,$C14511,'BKAS IDR'!$N$10:$N$43)</f>
        <v>0</v>
      </c>
      <c r="F14511" s="573"/>
    </row>
    <row r="14512" spans="3:6" ht="15" customHeight="1">
      <c r="C14512" s="53" t="s">
        <v>5415</v>
      </c>
      <c r="D14512" s="1" t="s">
        <v>14500</v>
      </c>
      <c r="E14512" s="573">
        <f ca="1">SUMIF('BKAS IDR'!$E$10:$E$44,$C14512,'BKAS IDR'!$N$10:$N$43)</f>
        <v>0</v>
      </c>
      <c r="F14512" s="573"/>
    </row>
    <row r="14513" spans="3:6" ht="15" customHeight="1">
      <c r="C14513" s="53" t="s">
        <v>5416</v>
      </c>
      <c r="D14513" s="1" t="s">
        <v>14501</v>
      </c>
      <c r="E14513" s="573">
        <f ca="1">SUMIF('BKAS IDR'!$E$10:$E$44,$C14513,'BKAS IDR'!$N$10:$N$43)</f>
        <v>0</v>
      </c>
      <c r="F14513" s="573"/>
    </row>
    <row r="14514" spans="3:6" ht="15" customHeight="1">
      <c r="C14514" s="53" t="s">
        <v>5417</v>
      </c>
      <c r="D14514" s="1" t="s">
        <v>14502</v>
      </c>
      <c r="E14514" s="573">
        <f ca="1">SUMIF('BKAS IDR'!$E$10:$E$44,$C14514,'BKAS IDR'!$N$10:$N$43)</f>
        <v>0</v>
      </c>
      <c r="F14514" s="573"/>
    </row>
    <row r="14515" spans="3:6" ht="15" customHeight="1">
      <c r="C14515" s="53" t="s">
        <v>5418</v>
      </c>
      <c r="D14515" s="1" t="s">
        <v>14503</v>
      </c>
      <c r="E14515" s="573">
        <f ca="1">SUMIF('BKAS IDR'!$E$10:$E$44,$C14515,'BKAS IDR'!$N$10:$N$43)</f>
        <v>0</v>
      </c>
      <c r="F14515" s="573"/>
    </row>
    <row r="14516" spans="3:6" ht="15" customHeight="1">
      <c r="C14516" s="53" t="s">
        <v>5419</v>
      </c>
      <c r="D14516" s="1" t="s">
        <v>14504</v>
      </c>
      <c r="E14516" s="573">
        <f ca="1">SUMIF('BKAS IDR'!$E$10:$E$44,$C14516,'BKAS IDR'!$N$10:$N$43)</f>
        <v>0</v>
      </c>
      <c r="F14516" s="573"/>
    </row>
    <row r="14517" spans="3:6" ht="15" customHeight="1">
      <c r="C14517" s="53" t="s">
        <v>5420</v>
      </c>
      <c r="D14517" s="1" t="s">
        <v>14505</v>
      </c>
      <c r="E14517" s="573">
        <f ca="1">SUMIF('BKAS IDR'!$E$10:$E$44,$C14517,'BKAS IDR'!$N$10:$N$43)</f>
        <v>0</v>
      </c>
      <c r="F14517" s="573"/>
    </row>
    <row r="14518" spans="3:6" ht="15" customHeight="1">
      <c r="C14518" s="53" t="s">
        <v>5421</v>
      </c>
      <c r="D14518" s="1" t="s">
        <v>14506</v>
      </c>
      <c r="E14518" s="573">
        <f ca="1">SUMIF('BKAS IDR'!$E$10:$E$44,$C14518,'BKAS IDR'!$N$10:$N$43)</f>
        <v>0</v>
      </c>
      <c r="F14518" s="573"/>
    </row>
    <row r="14519" spans="3:6" ht="15" customHeight="1">
      <c r="C14519" s="53" t="s">
        <v>5422</v>
      </c>
      <c r="D14519" s="1" t="s">
        <v>14507</v>
      </c>
      <c r="E14519" s="573">
        <f ca="1">SUMIF('BKAS IDR'!$E$10:$E$44,$C14519,'BKAS IDR'!$N$10:$N$43)</f>
        <v>0</v>
      </c>
      <c r="F14519" s="573"/>
    </row>
    <row r="14520" spans="3:6" ht="15" customHeight="1">
      <c r="C14520" s="53" t="s">
        <v>5423</v>
      </c>
      <c r="D14520" s="1" t="s">
        <v>14507</v>
      </c>
      <c r="E14520" s="573">
        <f ca="1">SUMIF('BKAS IDR'!$E$10:$E$44,$C14520,'BKAS IDR'!$N$10:$N$43)</f>
        <v>0</v>
      </c>
      <c r="F14520" s="573"/>
    </row>
    <row r="14521" spans="3:6" ht="15" customHeight="1">
      <c r="C14521" s="53" t="s">
        <v>5424</v>
      </c>
      <c r="D14521" s="1" t="s">
        <v>14508</v>
      </c>
      <c r="E14521" s="573">
        <f ca="1">SUMIF('BKAS IDR'!$E$10:$E$44,$C14521,'BKAS IDR'!$N$10:$N$43)</f>
        <v>0</v>
      </c>
      <c r="F14521" s="573"/>
    </row>
    <row r="14522" spans="3:6" ht="15" customHeight="1">
      <c r="C14522" s="53" t="s">
        <v>5425</v>
      </c>
      <c r="D14522" s="1" t="s">
        <v>14509</v>
      </c>
      <c r="E14522" s="573">
        <f ca="1">SUMIF('BKAS IDR'!$E$10:$E$44,$C14522,'BKAS IDR'!$N$10:$N$43)</f>
        <v>0</v>
      </c>
      <c r="F14522" s="573"/>
    </row>
    <row r="14523" spans="3:6" ht="15" customHeight="1">
      <c r="C14523" s="53" t="s">
        <v>5426</v>
      </c>
      <c r="D14523" s="1" t="s">
        <v>14510</v>
      </c>
      <c r="E14523" s="573">
        <f ca="1">SUMIF('BKAS IDR'!$E$10:$E$44,$C14523,'BKAS IDR'!$N$10:$N$43)</f>
        <v>0</v>
      </c>
      <c r="F14523" s="573"/>
    </row>
    <row r="14524" spans="3:6" ht="15" customHeight="1">
      <c r="C14524" s="53" t="s">
        <v>5427</v>
      </c>
      <c r="D14524" s="1" t="s">
        <v>14511</v>
      </c>
      <c r="E14524" s="573">
        <f ca="1">SUMIF('BKAS IDR'!$E$10:$E$44,$C14524,'BKAS IDR'!$N$10:$N$43)</f>
        <v>0</v>
      </c>
      <c r="F14524" s="573"/>
    </row>
    <row r="14525" spans="3:6" ht="15" customHeight="1">
      <c r="C14525" s="53" t="s">
        <v>5428</v>
      </c>
      <c r="D14525" s="1" t="s">
        <v>14512</v>
      </c>
      <c r="E14525" s="573">
        <f ca="1">SUMIF('BKAS IDR'!$E$10:$E$44,$C14525,'BKAS IDR'!$N$10:$N$43)</f>
        <v>0</v>
      </c>
      <c r="F14525" s="573"/>
    </row>
    <row r="14526" spans="3:6" ht="15" customHeight="1">
      <c r="C14526" s="53" t="s">
        <v>5429</v>
      </c>
      <c r="D14526" s="1" t="s">
        <v>14513</v>
      </c>
      <c r="E14526" s="573">
        <f ca="1">SUMIF('BKAS IDR'!$E$10:$E$44,$C14526,'BKAS IDR'!$N$10:$N$43)</f>
        <v>0</v>
      </c>
      <c r="F14526" s="573"/>
    </row>
    <row r="14527" spans="3:6" ht="15" customHeight="1">
      <c r="C14527" s="53" t="s">
        <v>5430</v>
      </c>
      <c r="D14527" s="1" t="s">
        <v>14514</v>
      </c>
      <c r="E14527" s="573">
        <f ca="1">SUMIF('BKAS IDR'!$E$10:$E$44,$C14527,'BKAS IDR'!$N$10:$N$43)</f>
        <v>0</v>
      </c>
      <c r="F14527" s="573"/>
    </row>
    <row r="14528" spans="3:6" ht="15" customHeight="1">
      <c r="C14528" s="53" t="s">
        <v>5431</v>
      </c>
      <c r="D14528" s="1" t="s">
        <v>14514</v>
      </c>
      <c r="E14528" s="573">
        <f ca="1">SUMIF('BKAS IDR'!$E$10:$E$44,$C14528,'BKAS IDR'!$N$10:$N$43)</f>
        <v>0</v>
      </c>
      <c r="F14528" s="573"/>
    </row>
    <row r="14529" spans="3:6" ht="15" customHeight="1">
      <c r="C14529" s="53" t="s">
        <v>5432</v>
      </c>
      <c r="D14529" s="1" t="s">
        <v>14514</v>
      </c>
      <c r="E14529" s="573">
        <f ca="1">SUMIF('BKAS IDR'!$E$10:$E$44,$C14529,'BKAS IDR'!$N$10:$N$43)</f>
        <v>0</v>
      </c>
      <c r="F14529" s="573"/>
    </row>
    <row r="14530" spans="3:6" ht="15" customHeight="1">
      <c r="C14530" s="53" t="s">
        <v>5433</v>
      </c>
      <c r="D14530" s="1" t="s">
        <v>14514</v>
      </c>
      <c r="E14530" s="573">
        <f ca="1">SUMIF('BKAS IDR'!$E$10:$E$44,$C14530,'BKAS IDR'!$N$10:$N$43)</f>
        <v>0</v>
      </c>
      <c r="F14530" s="573"/>
    </row>
    <row r="14531" spans="3:6" ht="15" customHeight="1">
      <c r="C14531" s="53" t="s">
        <v>5434</v>
      </c>
      <c r="D14531" s="1" t="s">
        <v>14515</v>
      </c>
      <c r="E14531" s="573">
        <f ca="1">SUMIF('BKAS IDR'!$E$10:$E$44,$C14531,'BKAS IDR'!$N$10:$N$43)</f>
        <v>0</v>
      </c>
      <c r="F14531" s="573"/>
    </row>
    <row r="14532" spans="3:6" ht="15" customHeight="1">
      <c r="C14532" s="53" t="s">
        <v>5435</v>
      </c>
      <c r="D14532" s="1" t="s">
        <v>14516</v>
      </c>
      <c r="E14532" s="573">
        <f ca="1">SUMIF('BKAS IDR'!$E$10:$E$44,$C14532,'BKAS IDR'!$N$10:$N$43)</f>
        <v>0</v>
      </c>
      <c r="F14532" s="573"/>
    </row>
    <row r="14533" spans="3:6" ht="15" customHeight="1">
      <c r="C14533" s="53" t="s">
        <v>5436</v>
      </c>
      <c r="D14533" s="1" t="s">
        <v>14517</v>
      </c>
      <c r="E14533" s="573">
        <f ca="1">SUMIF('BKAS IDR'!$E$10:$E$44,$C14533,'BKAS IDR'!$N$10:$N$43)</f>
        <v>0</v>
      </c>
      <c r="F14533" s="573"/>
    </row>
    <row r="14534" spans="3:6" ht="15" customHeight="1">
      <c r="C14534" s="53" t="s">
        <v>5437</v>
      </c>
      <c r="D14534" s="1" t="s">
        <v>14518</v>
      </c>
      <c r="E14534" s="573">
        <f ca="1">SUMIF('BKAS IDR'!$E$10:$E$44,$C14534,'BKAS IDR'!$N$10:$N$43)</f>
        <v>0</v>
      </c>
      <c r="F14534" s="573"/>
    </row>
    <row r="14535" spans="3:6" ht="15" customHeight="1">
      <c r="C14535" s="53" t="s">
        <v>5438</v>
      </c>
      <c r="D14535" s="1" t="s">
        <v>14519</v>
      </c>
      <c r="E14535" s="573">
        <f ca="1">SUMIF('BKAS IDR'!$E$10:$E$44,$C14535,'BKAS IDR'!$N$10:$N$43)</f>
        <v>0</v>
      </c>
      <c r="F14535" s="573"/>
    </row>
    <row r="14536" spans="3:6" ht="15" customHeight="1">
      <c r="C14536" s="53" t="s">
        <v>5439</v>
      </c>
      <c r="D14536" s="1" t="s">
        <v>14520</v>
      </c>
      <c r="E14536" s="573">
        <f ca="1">SUMIF('BKAS IDR'!$E$10:$E$44,$C14536,'BKAS IDR'!$N$10:$N$43)</f>
        <v>0</v>
      </c>
      <c r="F14536" s="573"/>
    </row>
    <row r="14537" spans="3:6" ht="15" customHeight="1">
      <c r="C14537" s="53" t="s">
        <v>5440</v>
      </c>
      <c r="D14537" s="1" t="s">
        <v>14521</v>
      </c>
      <c r="E14537" s="573">
        <f ca="1">SUMIF('BKAS IDR'!$E$10:$E$44,$C14537,'BKAS IDR'!$N$10:$N$43)</f>
        <v>0</v>
      </c>
      <c r="F14537" s="573"/>
    </row>
    <row r="14538" spans="3:6" ht="15" customHeight="1">
      <c r="C14538" s="53" t="s">
        <v>5441</v>
      </c>
      <c r="D14538" s="1" t="s">
        <v>14522</v>
      </c>
      <c r="E14538" s="573">
        <f ca="1">SUMIF('BKAS IDR'!$E$10:$E$44,$C14538,'BKAS IDR'!$N$10:$N$43)</f>
        <v>0</v>
      </c>
      <c r="F14538" s="573"/>
    </row>
    <row r="14539" spans="3:6" ht="15" customHeight="1">
      <c r="C14539" s="53" t="s">
        <v>5442</v>
      </c>
      <c r="D14539" s="1" t="s">
        <v>14523</v>
      </c>
      <c r="E14539" s="573">
        <f ca="1">SUMIF('BKAS IDR'!$E$10:$E$44,$C14539,'BKAS IDR'!$N$10:$N$43)</f>
        <v>0</v>
      </c>
      <c r="F14539" s="573"/>
    </row>
    <row r="14540" spans="3:6" ht="15" customHeight="1">
      <c r="C14540" s="53" t="s">
        <v>5443</v>
      </c>
      <c r="D14540" s="1" t="s">
        <v>14524</v>
      </c>
      <c r="E14540" s="573">
        <f ca="1">SUMIF('BKAS IDR'!$E$10:$E$44,$C14540,'BKAS IDR'!$N$10:$N$43)</f>
        <v>0</v>
      </c>
      <c r="F14540" s="573"/>
    </row>
    <row r="14541" spans="3:6" ht="15" customHeight="1">
      <c r="C14541" s="53" t="s">
        <v>5444</v>
      </c>
      <c r="D14541" s="1" t="s">
        <v>14525</v>
      </c>
      <c r="E14541" s="573">
        <f ca="1">SUMIF('BKAS IDR'!$E$10:$E$44,$C14541,'BKAS IDR'!$N$10:$N$43)</f>
        <v>0</v>
      </c>
      <c r="F14541" s="573"/>
    </row>
    <row r="14542" spans="3:6" ht="15" customHeight="1">
      <c r="C14542" s="53" t="s">
        <v>5445</v>
      </c>
      <c r="D14542" s="1" t="s">
        <v>14526</v>
      </c>
      <c r="E14542" s="573">
        <f ca="1">SUMIF('BKAS IDR'!$E$10:$E$44,$C14542,'BKAS IDR'!$N$10:$N$43)</f>
        <v>0</v>
      </c>
      <c r="F14542" s="573"/>
    </row>
    <row r="14543" spans="3:6" ht="15" customHeight="1">
      <c r="C14543" s="53" t="s">
        <v>5446</v>
      </c>
      <c r="D14543" s="1" t="s">
        <v>14527</v>
      </c>
      <c r="E14543" s="573">
        <f ca="1">SUMIF('BKAS IDR'!$E$10:$E$44,$C14543,'BKAS IDR'!$N$10:$N$43)</f>
        <v>0</v>
      </c>
      <c r="F14543" s="573"/>
    </row>
    <row r="14544" spans="3:6" ht="15" customHeight="1">
      <c r="C14544" s="53" t="s">
        <v>5447</v>
      </c>
      <c r="D14544" s="1" t="s">
        <v>14528</v>
      </c>
      <c r="E14544" s="573">
        <f ca="1">SUMIF('BKAS IDR'!$E$10:$E$44,$C14544,'BKAS IDR'!$N$10:$N$43)</f>
        <v>0</v>
      </c>
      <c r="F14544" s="573"/>
    </row>
    <row r="14545" spans="3:6" ht="15" customHeight="1">
      <c r="C14545" s="53" t="s">
        <v>5448</v>
      </c>
      <c r="D14545" s="1" t="s">
        <v>14529</v>
      </c>
      <c r="E14545" s="573">
        <f ca="1">SUMIF('BKAS IDR'!$E$10:$E$44,$C14545,'BKAS IDR'!$N$10:$N$43)</f>
        <v>0</v>
      </c>
      <c r="F14545" s="573"/>
    </row>
    <row r="14546" spans="3:6" ht="15" customHeight="1">
      <c r="C14546" s="53" t="s">
        <v>5449</v>
      </c>
      <c r="D14546" s="1" t="s">
        <v>14530</v>
      </c>
      <c r="E14546" s="573">
        <f ca="1">SUMIF('BKAS IDR'!$E$10:$E$44,$C14546,'BKAS IDR'!$N$10:$N$43)</f>
        <v>0</v>
      </c>
      <c r="F14546" s="573"/>
    </row>
    <row r="14547" spans="3:6" ht="15" customHeight="1">
      <c r="C14547" s="53" t="s">
        <v>5450</v>
      </c>
      <c r="D14547" s="1" t="s">
        <v>14531</v>
      </c>
      <c r="E14547" s="573">
        <f ca="1">SUMIF('BKAS IDR'!$E$10:$E$44,$C14547,'BKAS IDR'!$N$10:$N$43)</f>
        <v>0</v>
      </c>
      <c r="F14547" s="573"/>
    </row>
    <row r="14548" spans="3:6" ht="15" customHeight="1">
      <c r="C14548" s="53" t="s">
        <v>5451</v>
      </c>
      <c r="D14548" s="1" t="s">
        <v>14532</v>
      </c>
      <c r="E14548" s="573">
        <f ca="1">SUMIF('BKAS IDR'!$E$10:$E$44,$C14548,'BKAS IDR'!$N$10:$N$43)</f>
        <v>0</v>
      </c>
      <c r="F14548" s="573"/>
    </row>
    <row r="14549" spans="3:6" ht="15" customHeight="1">
      <c r="C14549" s="53" t="s">
        <v>5452</v>
      </c>
      <c r="D14549" s="1" t="s">
        <v>14533</v>
      </c>
      <c r="E14549" s="573">
        <f ca="1">SUMIF('BKAS IDR'!$E$10:$E$44,$C14549,'BKAS IDR'!$N$10:$N$43)</f>
        <v>0</v>
      </c>
      <c r="F14549" s="573"/>
    </row>
    <row r="14550" spans="3:6" ht="15" customHeight="1">
      <c r="C14550" s="53" t="s">
        <v>5453</v>
      </c>
      <c r="D14550" s="1" t="s">
        <v>14534</v>
      </c>
      <c r="E14550" s="573">
        <f ca="1">SUMIF('BKAS IDR'!$E$10:$E$44,$C14550,'BKAS IDR'!$N$10:$N$43)</f>
        <v>0</v>
      </c>
      <c r="F14550" s="573"/>
    </row>
    <row r="14551" spans="3:6" ht="15" customHeight="1">
      <c r="C14551" s="53" t="s">
        <v>5454</v>
      </c>
      <c r="D14551" s="1" t="s">
        <v>14535</v>
      </c>
      <c r="E14551" s="573">
        <f ca="1">SUMIF('BKAS IDR'!$E$10:$E$44,$C14551,'BKAS IDR'!$N$10:$N$43)</f>
        <v>0</v>
      </c>
      <c r="F14551" s="573"/>
    </row>
    <row r="14552" spans="3:6" ht="15" customHeight="1">
      <c r="C14552" s="53" t="s">
        <v>5455</v>
      </c>
      <c r="D14552" s="1" t="s">
        <v>14536</v>
      </c>
      <c r="E14552" s="573">
        <f ca="1">SUMIF('BKAS IDR'!$E$10:$E$44,$C14552,'BKAS IDR'!$N$10:$N$43)</f>
        <v>0</v>
      </c>
      <c r="F14552" s="573"/>
    </row>
    <row r="14553" spans="3:6" ht="15" customHeight="1">
      <c r="C14553" s="53" t="s">
        <v>5456</v>
      </c>
      <c r="D14553" s="1" t="s">
        <v>14537</v>
      </c>
      <c r="E14553" s="573">
        <f ca="1">SUMIF('BKAS IDR'!$E$10:$E$44,$C14553,'BKAS IDR'!$N$10:$N$43)</f>
        <v>0</v>
      </c>
      <c r="F14553" s="573"/>
    </row>
    <row r="14554" spans="3:6" ht="15" customHeight="1">
      <c r="C14554" s="53" t="s">
        <v>5457</v>
      </c>
      <c r="D14554" s="1" t="s">
        <v>14538</v>
      </c>
      <c r="E14554" s="573">
        <f ca="1">SUMIF('BKAS IDR'!$E$10:$E$44,$C14554,'BKAS IDR'!$N$10:$N$43)</f>
        <v>0</v>
      </c>
      <c r="F14554" s="573"/>
    </row>
    <row r="14555" spans="3:6" ht="15" customHeight="1">
      <c r="C14555" s="53" t="s">
        <v>5458</v>
      </c>
      <c r="D14555" s="1" t="s">
        <v>14539</v>
      </c>
      <c r="E14555" s="573">
        <f ca="1">SUMIF('BKAS IDR'!$E$10:$E$44,$C14555,'BKAS IDR'!$N$10:$N$43)</f>
        <v>0</v>
      </c>
      <c r="F14555" s="573"/>
    </row>
    <row r="14556" spans="3:6" ht="15" customHeight="1">
      <c r="C14556" s="53" t="s">
        <v>5459</v>
      </c>
      <c r="D14556" s="1" t="s">
        <v>14540</v>
      </c>
      <c r="E14556" s="573">
        <f ca="1">SUMIF('BKAS IDR'!$E$10:$E$44,$C14556,'BKAS IDR'!$N$10:$N$43)</f>
        <v>0</v>
      </c>
      <c r="F14556" s="573"/>
    </row>
    <row r="14557" spans="3:6" ht="15" customHeight="1">
      <c r="C14557" s="53" t="s">
        <v>5460</v>
      </c>
      <c r="D14557" s="1" t="s">
        <v>14541</v>
      </c>
      <c r="E14557" s="573">
        <f ca="1">SUMIF('BKAS IDR'!$E$10:$E$44,$C14557,'BKAS IDR'!$N$10:$N$43)</f>
        <v>0</v>
      </c>
      <c r="F14557" s="573"/>
    </row>
    <row r="14558" spans="3:6" ht="15" customHeight="1">
      <c r="C14558" s="53" t="s">
        <v>5461</v>
      </c>
      <c r="D14558" s="1" t="s">
        <v>14542</v>
      </c>
      <c r="E14558" s="573">
        <f ca="1">SUMIF('BKAS IDR'!$E$10:$E$44,$C14558,'BKAS IDR'!$N$10:$N$43)</f>
        <v>0</v>
      </c>
      <c r="F14558" s="573"/>
    </row>
    <row r="14559" spans="3:6" ht="15" customHeight="1">
      <c r="C14559" s="53" t="s">
        <v>5462</v>
      </c>
      <c r="D14559" s="1" t="s">
        <v>14543</v>
      </c>
      <c r="E14559" s="573">
        <f ca="1">SUMIF('BKAS IDR'!$E$10:$E$44,$C14559,'BKAS IDR'!$N$10:$N$43)</f>
        <v>0</v>
      </c>
      <c r="F14559" s="573"/>
    </row>
    <row r="14560" spans="3:6" ht="15" customHeight="1">
      <c r="C14560" s="53" t="s">
        <v>5463</v>
      </c>
      <c r="D14560" s="1" t="s">
        <v>14544</v>
      </c>
      <c r="E14560" s="573">
        <f ca="1">SUMIF('BKAS IDR'!$E$10:$E$44,$C14560,'BKAS IDR'!$N$10:$N$43)</f>
        <v>0</v>
      </c>
      <c r="F14560" s="573"/>
    </row>
    <row r="14561" spans="3:6" ht="15" customHeight="1">
      <c r="C14561" s="53" t="s">
        <v>5464</v>
      </c>
      <c r="D14561" s="1" t="s">
        <v>14545</v>
      </c>
      <c r="E14561" s="573">
        <f ca="1">SUMIF('BKAS IDR'!$E$10:$E$44,$C14561,'BKAS IDR'!$N$10:$N$43)</f>
        <v>0</v>
      </c>
      <c r="F14561" s="573"/>
    </row>
    <row r="14562" spans="3:6" ht="15" customHeight="1">
      <c r="C14562" s="53" t="s">
        <v>5465</v>
      </c>
      <c r="D14562" s="1" t="s">
        <v>14546</v>
      </c>
      <c r="E14562" s="573">
        <f ca="1">SUMIF('BKAS IDR'!$E$10:$E$44,$C14562,'BKAS IDR'!$N$10:$N$43)</f>
        <v>0</v>
      </c>
      <c r="F14562" s="573"/>
    </row>
    <row r="14563" spans="3:6" ht="15" customHeight="1">
      <c r="C14563" s="53" t="s">
        <v>5466</v>
      </c>
      <c r="D14563" s="1" t="s">
        <v>14547</v>
      </c>
      <c r="E14563" s="573">
        <f ca="1">SUMIF('BKAS IDR'!$E$10:$E$44,$C14563,'BKAS IDR'!$N$10:$N$43)</f>
        <v>0</v>
      </c>
      <c r="F14563" s="573"/>
    </row>
    <row r="14564" spans="3:6" ht="15" customHeight="1">
      <c r="C14564" s="53" t="s">
        <v>5467</v>
      </c>
      <c r="D14564" s="1" t="s">
        <v>14548</v>
      </c>
      <c r="E14564" s="573">
        <f ca="1">SUMIF('BKAS IDR'!$E$10:$E$44,$C14564,'BKAS IDR'!$N$10:$N$43)</f>
        <v>0</v>
      </c>
      <c r="F14564" s="573"/>
    </row>
    <row r="14565" spans="3:6" ht="15" customHeight="1">
      <c r="C14565" s="53" t="s">
        <v>5468</v>
      </c>
      <c r="D14565" s="1" t="s">
        <v>14549</v>
      </c>
      <c r="E14565" s="573">
        <f ca="1">SUMIF('BKAS IDR'!$E$10:$E$44,$C14565,'BKAS IDR'!$N$10:$N$43)</f>
        <v>0</v>
      </c>
      <c r="F14565" s="573"/>
    </row>
    <row r="14566" spans="3:6" ht="15" customHeight="1">
      <c r="C14566" s="53" t="s">
        <v>5469</v>
      </c>
      <c r="D14566" s="1" t="s">
        <v>14547</v>
      </c>
      <c r="E14566" s="573">
        <f ca="1">SUMIF('BKAS IDR'!$E$10:$E$44,$C14566,'BKAS IDR'!$N$10:$N$43)</f>
        <v>0</v>
      </c>
      <c r="F14566" s="573"/>
    </row>
    <row r="14567" spans="3:6" ht="15" customHeight="1">
      <c r="C14567" s="53" t="s">
        <v>5470</v>
      </c>
      <c r="D14567" s="1" t="s">
        <v>14550</v>
      </c>
      <c r="E14567" s="573">
        <f ca="1">SUMIF('BKAS IDR'!$E$10:$E$44,$C14567,'BKAS IDR'!$N$10:$N$43)</f>
        <v>0</v>
      </c>
      <c r="F14567" s="573"/>
    </row>
    <row r="14568" spans="3:6" ht="15" customHeight="1">
      <c r="C14568" s="53" t="s">
        <v>5471</v>
      </c>
      <c r="D14568" s="1" t="s">
        <v>14551</v>
      </c>
      <c r="E14568" s="573">
        <f ca="1">SUMIF('BKAS IDR'!$E$10:$E$44,$C14568,'BKAS IDR'!$N$10:$N$43)</f>
        <v>0</v>
      </c>
      <c r="F14568" s="573"/>
    </row>
    <row r="14569" spans="3:6" ht="15" customHeight="1">
      <c r="C14569" s="53" t="s">
        <v>5472</v>
      </c>
      <c r="D14569" s="1" t="s">
        <v>14552</v>
      </c>
      <c r="E14569" s="573">
        <f ca="1">SUMIF('BKAS IDR'!$E$10:$E$44,$C14569,'BKAS IDR'!$N$10:$N$43)</f>
        <v>0</v>
      </c>
      <c r="F14569" s="573"/>
    </row>
    <row r="14570" spans="3:6" ht="15" customHeight="1">
      <c r="C14570" s="53" t="s">
        <v>5473</v>
      </c>
      <c r="D14570" s="1" t="s">
        <v>14553</v>
      </c>
      <c r="E14570" s="573">
        <f ca="1">SUMIF('BKAS IDR'!$E$10:$E$44,$C14570,'BKAS IDR'!$N$10:$N$43)</f>
        <v>0</v>
      </c>
      <c r="F14570" s="573"/>
    </row>
    <row r="14571" spans="3:6" ht="15" customHeight="1">
      <c r="C14571" s="53" t="s">
        <v>5474</v>
      </c>
      <c r="D14571" s="1" t="s">
        <v>14554</v>
      </c>
      <c r="E14571" s="573">
        <f ca="1">SUMIF('BKAS IDR'!$E$10:$E$44,$C14571,'BKAS IDR'!$N$10:$N$43)</f>
        <v>0</v>
      </c>
      <c r="F14571" s="573"/>
    </row>
    <row r="14572" spans="3:6" ht="15" customHeight="1">
      <c r="C14572" s="53" t="s">
        <v>5475</v>
      </c>
      <c r="D14572" s="1" t="s">
        <v>14555</v>
      </c>
      <c r="E14572" s="573">
        <f ca="1">SUMIF('BKAS IDR'!$E$10:$E$44,$C14572,'BKAS IDR'!$N$10:$N$43)</f>
        <v>0</v>
      </c>
      <c r="F14572" s="573"/>
    </row>
    <row r="14573" spans="3:6" ht="15" customHeight="1">
      <c r="C14573" s="53" t="s">
        <v>5476</v>
      </c>
      <c r="D14573" s="1" t="s">
        <v>14556</v>
      </c>
      <c r="E14573" s="573">
        <f ca="1">SUMIF('BKAS IDR'!$E$10:$E$44,$C14573,'BKAS IDR'!$N$10:$N$43)</f>
        <v>0</v>
      </c>
      <c r="F14573" s="573"/>
    </row>
    <row r="14574" spans="3:6" ht="15" customHeight="1">
      <c r="C14574" s="53" t="s">
        <v>5477</v>
      </c>
      <c r="D14574" s="1" t="s">
        <v>14557</v>
      </c>
      <c r="E14574" s="573">
        <f ca="1">SUMIF('BKAS IDR'!$E$10:$E$44,$C14574,'BKAS IDR'!$N$10:$N$43)</f>
        <v>0</v>
      </c>
      <c r="F14574" s="573"/>
    </row>
    <row r="14575" spans="3:6" ht="15" customHeight="1">
      <c r="C14575" s="53" t="s">
        <v>5478</v>
      </c>
      <c r="D14575" s="1" t="s">
        <v>14558</v>
      </c>
      <c r="E14575" s="573">
        <f ca="1">SUMIF('BKAS IDR'!$E$10:$E$44,$C14575,'BKAS IDR'!$N$10:$N$43)</f>
        <v>0</v>
      </c>
      <c r="F14575" s="573"/>
    </row>
    <row r="14576" spans="3:6" ht="15" customHeight="1">
      <c r="C14576" s="53" t="s">
        <v>5479</v>
      </c>
      <c r="D14576" s="1" t="s">
        <v>14559</v>
      </c>
      <c r="E14576" s="573">
        <f ca="1">SUMIF('BKAS IDR'!$E$10:$E$44,$C14576,'BKAS IDR'!$N$10:$N$43)</f>
        <v>0</v>
      </c>
      <c r="F14576" s="573"/>
    </row>
    <row r="14577" spans="3:6" ht="15" customHeight="1">
      <c r="C14577" s="53" t="s">
        <v>5480</v>
      </c>
      <c r="D14577" s="1" t="s">
        <v>14560</v>
      </c>
      <c r="E14577" s="573">
        <f ca="1">SUMIF('BKAS IDR'!$E$10:$E$44,$C14577,'BKAS IDR'!$N$10:$N$43)</f>
        <v>0</v>
      </c>
      <c r="F14577" s="573"/>
    </row>
    <row r="14578" spans="3:6" ht="15" customHeight="1">
      <c r="C14578" s="53" t="s">
        <v>5481</v>
      </c>
      <c r="D14578" s="1" t="s">
        <v>14561</v>
      </c>
      <c r="E14578" s="573">
        <f ca="1">SUMIF('BKAS IDR'!$E$10:$E$44,$C14578,'BKAS IDR'!$N$10:$N$43)</f>
        <v>0</v>
      </c>
      <c r="F14578" s="573"/>
    </row>
    <row r="14579" spans="3:6" ht="15" customHeight="1">
      <c r="C14579" s="53" t="s">
        <v>5482</v>
      </c>
      <c r="D14579" s="1" t="s">
        <v>14562</v>
      </c>
      <c r="E14579" s="573">
        <f ca="1">SUMIF('BKAS IDR'!$E$10:$E$44,$C14579,'BKAS IDR'!$N$10:$N$43)</f>
        <v>0</v>
      </c>
      <c r="F14579" s="573"/>
    </row>
    <row r="14580" spans="3:6" ht="15" customHeight="1">
      <c r="C14580" s="53" t="s">
        <v>5483</v>
      </c>
      <c r="D14580" s="1" t="s">
        <v>14563</v>
      </c>
      <c r="E14580" s="573">
        <f ca="1">SUMIF('BKAS IDR'!$E$10:$E$44,$C14580,'BKAS IDR'!$N$10:$N$43)</f>
        <v>0</v>
      </c>
      <c r="F14580" s="573"/>
    </row>
    <row r="14581" spans="3:6" ht="15" customHeight="1">
      <c r="C14581" s="53" t="s">
        <v>5484</v>
      </c>
      <c r="D14581" s="1" t="s">
        <v>14564</v>
      </c>
      <c r="E14581" s="573">
        <f ca="1">SUMIF('BKAS IDR'!$E$10:$E$44,$C14581,'BKAS IDR'!$N$10:$N$43)</f>
        <v>0</v>
      </c>
      <c r="F14581" s="573"/>
    </row>
    <row r="14582" spans="3:6" ht="15" customHeight="1">
      <c r="C14582" s="53" t="s">
        <v>5485</v>
      </c>
      <c r="D14582" s="1" t="s">
        <v>14565</v>
      </c>
      <c r="E14582" s="573">
        <f ca="1">SUMIF('BKAS IDR'!$E$10:$E$44,$C14582,'BKAS IDR'!$N$10:$N$43)</f>
        <v>0</v>
      </c>
      <c r="F14582" s="573"/>
    </row>
    <row r="14583" spans="3:6" ht="15" customHeight="1">
      <c r="C14583" s="53" t="s">
        <v>5486</v>
      </c>
      <c r="D14583" s="1" t="s">
        <v>14566</v>
      </c>
      <c r="E14583" s="573">
        <f ca="1">SUMIF('BKAS IDR'!$E$10:$E$44,$C14583,'BKAS IDR'!$N$10:$N$43)</f>
        <v>0</v>
      </c>
      <c r="F14583" s="573"/>
    </row>
    <row r="14584" spans="3:6" ht="15" customHeight="1">
      <c r="C14584" s="53" t="s">
        <v>5487</v>
      </c>
      <c r="D14584" s="1" t="s">
        <v>14567</v>
      </c>
      <c r="E14584" s="573">
        <f ca="1">SUMIF('BKAS IDR'!$E$10:$E$44,$C14584,'BKAS IDR'!$N$10:$N$43)</f>
        <v>0</v>
      </c>
      <c r="F14584" s="573"/>
    </row>
    <row r="14585" spans="3:6" ht="15" customHeight="1">
      <c r="C14585" s="53" t="s">
        <v>5488</v>
      </c>
      <c r="D14585" s="1" t="s">
        <v>14568</v>
      </c>
      <c r="E14585" s="573">
        <f ca="1">SUMIF('BKAS IDR'!$E$10:$E$44,$C14585,'BKAS IDR'!$N$10:$N$43)</f>
        <v>0</v>
      </c>
      <c r="F14585" s="573"/>
    </row>
    <row r="14586" spans="3:6" ht="15" customHeight="1">
      <c r="C14586" s="53" t="s">
        <v>5489</v>
      </c>
      <c r="D14586" s="1" t="s">
        <v>14569</v>
      </c>
      <c r="E14586" s="573">
        <f ca="1">SUMIF('BKAS IDR'!$E$10:$E$44,$C14586,'BKAS IDR'!$N$10:$N$43)</f>
        <v>0</v>
      </c>
      <c r="F14586" s="573"/>
    </row>
    <row r="14587" spans="3:6" ht="15" customHeight="1">
      <c r="C14587" s="53" t="s">
        <v>5490</v>
      </c>
      <c r="D14587" s="1" t="s">
        <v>14570</v>
      </c>
      <c r="E14587" s="573">
        <f ca="1">SUMIF('BKAS IDR'!$E$10:$E$44,$C14587,'BKAS IDR'!$N$10:$N$43)</f>
        <v>0</v>
      </c>
      <c r="F14587" s="573"/>
    </row>
    <row r="14588" spans="3:6" ht="15" customHeight="1">
      <c r="C14588" s="53" t="s">
        <v>5491</v>
      </c>
      <c r="D14588" s="1" t="s">
        <v>14571</v>
      </c>
      <c r="E14588" s="573">
        <f ca="1">SUMIF('BKAS IDR'!$E$10:$E$44,$C14588,'BKAS IDR'!$N$10:$N$43)</f>
        <v>0</v>
      </c>
      <c r="F14588" s="573"/>
    </row>
    <row r="14589" spans="3:6" ht="15" customHeight="1">
      <c r="C14589" s="53" t="s">
        <v>5492</v>
      </c>
      <c r="D14589" s="1" t="s">
        <v>14572</v>
      </c>
      <c r="E14589" s="573">
        <f ca="1">SUMIF('BKAS IDR'!$E$10:$E$44,$C14589,'BKAS IDR'!$N$10:$N$43)</f>
        <v>0</v>
      </c>
      <c r="F14589" s="573"/>
    </row>
    <row r="14590" spans="3:6" ht="15" customHeight="1">
      <c r="C14590" s="53" t="s">
        <v>5493</v>
      </c>
      <c r="D14590" s="1" t="s">
        <v>14573</v>
      </c>
      <c r="E14590" s="573">
        <f ca="1">SUMIF('BKAS IDR'!$E$10:$E$44,$C14590,'BKAS IDR'!$N$10:$N$43)</f>
        <v>0</v>
      </c>
      <c r="F14590" s="573"/>
    </row>
    <row r="14591" spans="3:6" ht="15" customHeight="1">
      <c r="C14591" s="53" t="s">
        <v>5494</v>
      </c>
      <c r="D14591" s="1" t="s">
        <v>14574</v>
      </c>
      <c r="E14591" s="573">
        <f ca="1">SUMIF('BKAS IDR'!$E$10:$E$44,$C14591,'BKAS IDR'!$N$10:$N$43)</f>
        <v>0</v>
      </c>
      <c r="F14591" s="573"/>
    </row>
    <row r="14592" spans="3:6" ht="15" customHeight="1">
      <c r="C14592" s="53" t="s">
        <v>5495</v>
      </c>
      <c r="D14592" s="1" t="s">
        <v>14575</v>
      </c>
      <c r="E14592" s="573">
        <f ca="1">SUMIF('BKAS IDR'!$E$10:$E$44,$C14592,'BKAS IDR'!$N$10:$N$43)</f>
        <v>0</v>
      </c>
      <c r="F14592" s="573"/>
    </row>
    <row r="14593" spans="3:6" ht="15" customHeight="1">
      <c r="C14593" s="53" t="s">
        <v>5496</v>
      </c>
      <c r="D14593" s="1" t="s">
        <v>14576</v>
      </c>
      <c r="E14593" s="573">
        <f ca="1">SUMIF('BKAS IDR'!$E$10:$E$44,$C14593,'BKAS IDR'!$N$10:$N$43)</f>
        <v>0</v>
      </c>
      <c r="F14593" s="573"/>
    </row>
    <row r="14594" spans="3:6" ht="15" customHeight="1">
      <c r="C14594" s="53" t="s">
        <v>5497</v>
      </c>
      <c r="D14594" s="1" t="s">
        <v>14577</v>
      </c>
      <c r="E14594" s="573">
        <f ca="1">SUMIF('BKAS IDR'!$E$10:$E$44,$C14594,'BKAS IDR'!$N$10:$N$43)</f>
        <v>0</v>
      </c>
      <c r="F14594" s="573"/>
    </row>
    <row r="14595" spans="3:6" ht="15" customHeight="1">
      <c r="C14595" s="53" t="s">
        <v>5498</v>
      </c>
      <c r="D14595" s="1" t="s">
        <v>14578</v>
      </c>
      <c r="E14595" s="573">
        <f ca="1">SUMIF('BKAS IDR'!$E$10:$E$44,$C14595,'BKAS IDR'!$N$10:$N$43)</f>
        <v>0</v>
      </c>
      <c r="F14595" s="573"/>
    </row>
    <row r="14596" spans="3:6" ht="15" customHeight="1">
      <c r="C14596" s="53" t="s">
        <v>5499</v>
      </c>
      <c r="D14596" s="1" t="s">
        <v>14579</v>
      </c>
      <c r="E14596" s="573">
        <f ca="1">SUMIF('BKAS IDR'!$E$10:$E$44,$C14596,'BKAS IDR'!$N$10:$N$43)</f>
        <v>0</v>
      </c>
      <c r="F14596" s="573"/>
    </row>
    <row r="14597" spans="3:6" ht="15" customHeight="1">
      <c r="C14597" s="53" t="s">
        <v>5500</v>
      </c>
      <c r="D14597" s="1" t="s">
        <v>14580</v>
      </c>
      <c r="E14597" s="573">
        <f ca="1">SUMIF('BKAS IDR'!$E$10:$E$44,$C14597,'BKAS IDR'!$N$10:$N$43)</f>
        <v>0</v>
      </c>
      <c r="F14597" s="573"/>
    </row>
    <row r="14598" spans="3:6" ht="15" customHeight="1">
      <c r="C14598" s="53" t="s">
        <v>5501</v>
      </c>
      <c r="D14598" s="1" t="s">
        <v>14581</v>
      </c>
      <c r="E14598" s="573">
        <f ca="1">SUMIF('BKAS IDR'!$E$10:$E$44,$C14598,'BKAS IDR'!$N$10:$N$43)</f>
        <v>0</v>
      </c>
      <c r="F14598" s="573"/>
    </row>
    <row r="14599" spans="3:6" ht="15" customHeight="1">
      <c r="C14599" s="53" t="s">
        <v>5502</v>
      </c>
      <c r="D14599" s="1" t="s">
        <v>14582</v>
      </c>
      <c r="E14599" s="573">
        <f ca="1">SUMIF('BKAS IDR'!$E$10:$E$44,$C14599,'BKAS IDR'!$N$10:$N$43)</f>
        <v>0</v>
      </c>
      <c r="F14599" s="573"/>
    </row>
    <row r="14600" spans="3:6" ht="15" customHeight="1">
      <c r="C14600" s="53" t="s">
        <v>5503</v>
      </c>
      <c r="D14600" s="1" t="s">
        <v>14583</v>
      </c>
      <c r="E14600" s="573">
        <f ca="1">SUMIF('BKAS IDR'!$E$10:$E$44,$C14600,'BKAS IDR'!$N$10:$N$43)</f>
        <v>0</v>
      </c>
      <c r="F14600" s="573"/>
    </row>
    <row r="14601" spans="3:6" ht="15" customHeight="1">
      <c r="C14601" s="53" t="s">
        <v>5504</v>
      </c>
      <c r="D14601" s="1" t="s">
        <v>14584</v>
      </c>
      <c r="E14601" s="573">
        <f ca="1">SUMIF('BKAS IDR'!$E$10:$E$44,$C14601,'BKAS IDR'!$N$10:$N$43)</f>
        <v>0</v>
      </c>
      <c r="F14601" s="573"/>
    </row>
    <row r="14602" spans="3:6" ht="15" customHeight="1">
      <c r="C14602" s="53" t="s">
        <v>5505</v>
      </c>
      <c r="D14602" s="1" t="s">
        <v>14585</v>
      </c>
      <c r="E14602" s="573">
        <f ca="1">SUMIF('BKAS IDR'!$E$10:$E$44,$C14602,'BKAS IDR'!$N$10:$N$43)</f>
        <v>0</v>
      </c>
      <c r="F14602" s="573"/>
    </row>
    <row r="14603" spans="3:6" ht="15" customHeight="1">
      <c r="C14603" s="53" t="s">
        <v>5506</v>
      </c>
      <c r="D14603" s="1" t="s">
        <v>14586</v>
      </c>
      <c r="E14603" s="573">
        <f ca="1">SUMIF('BKAS IDR'!$E$10:$E$44,$C14603,'BKAS IDR'!$N$10:$N$43)</f>
        <v>0</v>
      </c>
      <c r="F14603" s="573"/>
    </row>
    <row r="14604" spans="3:6" ht="15" customHeight="1">
      <c r="C14604" s="53" t="s">
        <v>5507</v>
      </c>
      <c r="D14604" s="1" t="s">
        <v>14587</v>
      </c>
      <c r="E14604" s="573">
        <f ca="1">SUMIF('BKAS IDR'!$E$10:$E$44,$C14604,'BKAS IDR'!$N$10:$N$43)</f>
        <v>0</v>
      </c>
      <c r="F14604" s="573"/>
    </row>
    <row r="14605" spans="3:6" ht="15" customHeight="1">
      <c r="C14605" s="53" t="s">
        <v>5508</v>
      </c>
      <c r="D14605" s="1" t="s">
        <v>14588</v>
      </c>
      <c r="E14605" s="573">
        <f ca="1">SUMIF('BKAS IDR'!$E$10:$E$44,$C14605,'BKAS IDR'!$N$10:$N$43)</f>
        <v>0</v>
      </c>
      <c r="F14605" s="573"/>
    </row>
    <row r="14606" spans="3:6" ht="15" customHeight="1">
      <c r="C14606" s="53" t="s">
        <v>5509</v>
      </c>
      <c r="D14606" s="1" t="s">
        <v>14589</v>
      </c>
      <c r="E14606" s="573">
        <f ca="1">SUMIF('BKAS IDR'!$E$10:$E$44,$C14606,'BKAS IDR'!$N$10:$N$43)</f>
        <v>0</v>
      </c>
      <c r="F14606" s="573"/>
    </row>
    <row r="14607" spans="3:6" ht="15" customHeight="1">
      <c r="C14607" s="53" t="s">
        <v>5510</v>
      </c>
      <c r="D14607" s="1" t="s">
        <v>14590</v>
      </c>
      <c r="E14607" s="573">
        <f ca="1">SUMIF('BKAS IDR'!$E$10:$E$44,$C14607,'BKAS IDR'!$N$10:$N$43)</f>
        <v>0</v>
      </c>
      <c r="F14607" s="573"/>
    </row>
    <row r="14608" spans="3:6" ht="15" customHeight="1">
      <c r="C14608" s="53" t="s">
        <v>5511</v>
      </c>
      <c r="D14608" s="1" t="s">
        <v>14591</v>
      </c>
      <c r="E14608" s="573">
        <f ca="1">SUMIF('BKAS IDR'!$E$10:$E$44,$C14608,'BKAS IDR'!$N$10:$N$43)</f>
        <v>0</v>
      </c>
      <c r="F14608" s="573"/>
    </row>
    <row r="14609" spans="3:6" ht="15" customHeight="1">
      <c r="C14609" s="53" t="s">
        <v>5512</v>
      </c>
      <c r="D14609" s="1" t="s">
        <v>14592</v>
      </c>
      <c r="E14609" s="573">
        <f ca="1">SUMIF('BKAS IDR'!$E$10:$E$44,$C14609,'BKAS IDR'!$N$10:$N$43)</f>
        <v>0</v>
      </c>
      <c r="F14609" s="573"/>
    </row>
    <row r="14610" spans="3:6" ht="15" customHeight="1">
      <c r="C14610" s="53" t="s">
        <v>5513</v>
      </c>
      <c r="D14610" s="1" t="s">
        <v>14593</v>
      </c>
      <c r="E14610" s="573">
        <f ca="1">SUMIF('BKAS IDR'!$E$10:$E$44,$C14610,'BKAS IDR'!$N$10:$N$43)</f>
        <v>0</v>
      </c>
      <c r="F14610" s="573"/>
    </row>
    <row r="14611" spans="3:6" ht="15" customHeight="1">
      <c r="C14611" s="53" t="s">
        <v>5514</v>
      </c>
      <c r="D14611" s="1" t="s">
        <v>14594</v>
      </c>
      <c r="E14611" s="573">
        <f ca="1">SUMIF('BKAS IDR'!$E$10:$E$44,$C14611,'BKAS IDR'!$N$10:$N$43)</f>
        <v>0</v>
      </c>
      <c r="F14611" s="573"/>
    </row>
    <row r="14612" spans="3:6" ht="15" customHeight="1">
      <c r="C14612" s="53" t="s">
        <v>5515</v>
      </c>
      <c r="D14612" s="1" t="s">
        <v>14595</v>
      </c>
      <c r="E14612" s="573">
        <f ca="1">SUMIF('BKAS IDR'!$E$10:$E$44,$C14612,'BKAS IDR'!$N$10:$N$43)</f>
        <v>0</v>
      </c>
      <c r="F14612" s="573"/>
    </row>
    <row r="14613" spans="3:6" ht="15" customHeight="1">
      <c r="C14613" s="53" t="s">
        <v>5516</v>
      </c>
      <c r="D14613" s="1" t="s">
        <v>14596</v>
      </c>
      <c r="E14613" s="573">
        <f ca="1">SUMIF('BKAS IDR'!$E$10:$E$44,$C14613,'BKAS IDR'!$N$10:$N$43)</f>
        <v>0</v>
      </c>
      <c r="F14613" s="573"/>
    </row>
    <row r="14614" spans="3:6" ht="15" customHeight="1">
      <c r="C14614" s="53" t="s">
        <v>5517</v>
      </c>
      <c r="D14614" s="1" t="s">
        <v>14597</v>
      </c>
      <c r="E14614" s="573">
        <f ca="1">SUMIF('BKAS IDR'!$E$10:$E$44,$C14614,'BKAS IDR'!$N$10:$N$43)</f>
        <v>0</v>
      </c>
      <c r="F14614" s="573"/>
    </row>
    <row r="14615" spans="3:6" ht="15" customHeight="1">
      <c r="C14615" s="53" t="s">
        <v>5518</v>
      </c>
      <c r="D14615" s="1" t="s">
        <v>14598</v>
      </c>
      <c r="E14615" s="573">
        <f ca="1">SUMIF('BKAS IDR'!$E$10:$E$44,$C14615,'BKAS IDR'!$N$10:$N$43)</f>
        <v>0</v>
      </c>
      <c r="F14615" s="573"/>
    </row>
    <row r="14616" spans="3:6" ht="15" customHeight="1">
      <c r="C14616" s="53" t="s">
        <v>5519</v>
      </c>
      <c r="D14616" s="1" t="s">
        <v>14599</v>
      </c>
      <c r="E14616" s="573">
        <f ca="1">SUMIF('BKAS IDR'!$E$10:$E$44,$C14616,'BKAS IDR'!$N$10:$N$43)</f>
        <v>0</v>
      </c>
      <c r="F14616" s="573"/>
    </row>
    <row r="14617" spans="3:6" ht="15" customHeight="1">
      <c r="C14617" s="53" t="s">
        <v>5520</v>
      </c>
      <c r="D14617" s="1" t="s">
        <v>14600</v>
      </c>
      <c r="E14617" s="573">
        <f ca="1">SUMIF('BKAS IDR'!$E$10:$E$44,$C14617,'BKAS IDR'!$N$10:$N$43)</f>
        <v>0</v>
      </c>
      <c r="F14617" s="573"/>
    </row>
    <row r="14618" spans="3:6" ht="15" customHeight="1">
      <c r="C14618" s="53" t="s">
        <v>5521</v>
      </c>
      <c r="D14618" s="1" t="s">
        <v>14601</v>
      </c>
      <c r="E14618" s="573">
        <f ca="1">SUMIF('BKAS IDR'!$E$10:$E$44,$C14618,'BKAS IDR'!$N$10:$N$43)</f>
        <v>0</v>
      </c>
      <c r="F14618" s="573"/>
    </row>
    <row r="14619" spans="3:6" ht="15" customHeight="1">
      <c r="C14619" s="53" t="s">
        <v>5522</v>
      </c>
      <c r="D14619" s="1" t="s">
        <v>14602</v>
      </c>
      <c r="E14619" s="573">
        <f ca="1">SUMIF('BKAS IDR'!$E$10:$E$44,$C14619,'BKAS IDR'!$N$10:$N$43)</f>
        <v>0</v>
      </c>
      <c r="F14619" s="573"/>
    </row>
    <row r="14620" spans="3:6" ht="15" customHeight="1">
      <c r="C14620" s="53" t="s">
        <v>5523</v>
      </c>
      <c r="D14620" s="1" t="s">
        <v>14603</v>
      </c>
      <c r="E14620" s="573">
        <f ca="1">SUMIF('BKAS IDR'!$E$10:$E$44,$C14620,'BKAS IDR'!$N$10:$N$43)</f>
        <v>0</v>
      </c>
      <c r="F14620" s="573"/>
    </row>
    <row r="14621" spans="3:6" ht="15" customHeight="1">
      <c r="C14621" s="53" t="s">
        <v>5524</v>
      </c>
      <c r="D14621" s="1" t="s">
        <v>14604</v>
      </c>
      <c r="E14621" s="573">
        <f ca="1">SUMIF('BKAS IDR'!$E$10:$E$44,$C14621,'BKAS IDR'!$N$10:$N$43)</f>
        <v>0</v>
      </c>
      <c r="F14621" s="573"/>
    </row>
    <row r="14622" spans="3:6" ht="15" customHeight="1">
      <c r="C14622" s="53" t="s">
        <v>5525</v>
      </c>
      <c r="D14622" s="1" t="s">
        <v>14605</v>
      </c>
      <c r="E14622" s="573">
        <f ca="1">SUMIF('BKAS IDR'!$E$10:$E$44,$C14622,'BKAS IDR'!$N$10:$N$43)</f>
        <v>0</v>
      </c>
      <c r="F14622" s="573"/>
    </row>
    <row r="14623" spans="3:6" ht="15" customHeight="1">
      <c r="C14623" s="53" t="s">
        <v>5526</v>
      </c>
      <c r="D14623" s="1" t="s">
        <v>14606</v>
      </c>
      <c r="E14623" s="573">
        <f ca="1">SUMIF('BKAS IDR'!$E$10:$E$44,$C14623,'BKAS IDR'!$N$10:$N$43)</f>
        <v>0</v>
      </c>
      <c r="F14623" s="573"/>
    </row>
    <row r="14624" spans="3:6" ht="15" customHeight="1">
      <c r="C14624" s="53" t="s">
        <v>5527</v>
      </c>
      <c r="D14624" s="1" t="s">
        <v>14607</v>
      </c>
      <c r="E14624" s="573">
        <f ca="1">SUMIF('BKAS IDR'!$E$10:$E$44,$C14624,'BKAS IDR'!$N$10:$N$43)</f>
        <v>0</v>
      </c>
      <c r="F14624" s="573"/>
    </row>
    <row r="14625" spans="3:6" ht="15" customHeight="1">
      <c r="C14625" s="53" t="s">
        <v>5528</v>
      </c>
      <c r="D14625" s="1" t="s">
        <v>14608</v>
      </c>
      <c r="E14625" s="573">
        <f ca="1">SUMIF('BKAS IDR'!$E$10:$E$44,$C14625,'BKAS IDR'!$N$10:$N$43)</f>
        <v>0</v>
      </c>
      <c r="F14625" s="573"/>
    </row>
    <row r="14626" spans="3:6" ht="15" customHeight="1">
      <c r="C14626" s="53" t="s">
        <v>5529</v>
      </c>
      <c r="D14626" s="1" t="s">
        <v>14609</v>
      </c>
      <c r="E14626" s="573">
        <f ca="1">SUMIF('BKAS IDR'!$E$10:$E$44,$C14626,'BKAS IDR'!$N$10:$N$43)</f>
        <v>0</v>
      </c>
      <c r="F14626" s="573"/>
    </row>
    <row r="14627" spans="3:6" ht="15" customHeight="1">
      <c r="C14627" s="53" t="s">
        <v>5530</v>
      </c>
      <c r="D14627" s="1" t="s">
        <v>14610</v>
      </c>
      <c r="E14627" s="573">
        <f ca="1">SUMIF('BKAS IDR'!$E$10:$E$44,$C14627,'BKAS IDR'!$N$10:$N$43)</f>
        <v>0</v>
      </c>
      <c r="F14627" s="573"/>
    </row>
    <row r="14628" spans="3:6" ht="15" customHeight="1">
      <c r="C14628" s="53" t="s">
        <v>5531</v>
      </c>
      <c r="D14628" s="1" t="s">
        <v>14611</v>
      </c>
      <c r="E14628" s="573">
        <f ca="1">SUMIF('BKAS IDR'!$E$10:$E$44,$C14628,'BKAS IDR'!$N$10:$N$43)</f>
        <v>0</v>
      </c>
      <c r="F14628" s="573"/>
    </row>
    <row r="14629" spans="3:6" ht="15" customHeight="1">
      <c r="C14629" s="53" t="s">
        <v>5532</v>
      </c>
      <c r="D14629" s="1" t="s">
        <v>14612</v>
      </c>
      <c r="E14629" s="573">
        <f ca="1">SUMIF('BKAS IDR'!$E$10:$E$44,$C14629,'BKAS IDR'!$N$10:$N$43)</f>
        <v>0</v>
      </c>
      <c r="F14629" s="573"/>
    </row>
    <row r="14630" spans="3:6" ht="15" customHeight="1">
      <c r="C14630" s="53" t="s">
        <v>5533</v>
      </c>
      <c r="D14630" s="1" t="s">
        <v>14613</v>
      </c>
      <c r="E14630" s="573">
        <f ca="1">SUMIF('BKAS IDR'!$E$10:$E$44,$C14630,'BKAS IDR'!$N$10:$N$43)</f>
        <v>0</v>
      </c>
      <c r="F14630" s="573"/>
    </row>
    <row r="14631" spans="3:6" ht="15" customHeight="1">
      <c r="C14631" s="53" t="s">
        <v>5534</v>
      </c>
      <c r="D14631" s="1" t="s">
        <v>14614</v>
      </c>
      <c r="E14631" s="573">
        <f ca="1">SUMIF('BKAS IDR'!$E$10:$E$44,$C14631,'BKAS IDR'!$N$10:$N$43)</f>
        <v>0</v>
      </c>
      <c r="F14631" s="573"/>
    </row>
    <row r="14632" spans="3:6" ht="15" customHeight="1">
      <c r="C14632" s="53" t="s">
        <v>5535</v>
      </c>
      <c r="D14632" s="1" t="s">
        <v>14615</v>
      </c>
      <c r="E14632" s="573">
        <f ca="1">SUMIF('BKAS IDR'!$E$10:$E$44,$C14632,'BKAS IDR'!$N$10:$N$43)</f>
        <v>0</v>
      </c>
      <c r="F14632" s="573"/>
    </row>
    <row r="14633" spans="3:6" ht="15" customHeight="1">
      <c r="C14633" s="53" t="s">
        <v>5536</v>
      </c>
      <c r="D14633" s="1" t="s">
        <v>14616</v>
      </c>
      <c r="E14633" s="573">
        <f ca="1">SUMIF('BKAS IDR'!$E$10:$E$44,$C14633,'BKAS IDR'!$N$10:$N$43)</f>
        <v>0</v>
      </c>
      <c r="F14633" s="573"/>
    </row>
    <row r="14634" spans="3:6" ht="15" customHeight="1">
      <c r="C14634" s="53" t="s">
        <v>5537</v>
      </c>
      <c r="D14634" s="1" t="s">
        <v>14617</v>
      </c>
      <c r="E14634" s="573">
        <f ca="1">SUMIF('BKAS IDR'!$E$10:$E$44,$C14634,'BKAS IDR'!$N$10:$N$43)</f>
        <v>0</v>
      </c>
      <c r="F14634" s="573"/>
    </row>
    <row r="14635" spans="3:6" ht="15" customHeight="1">
      <c r="C14635" s="53" t="s">
        <v>5538</v>
      </c>
      <c r="D14635" s="1" t="s">
        <v>14618</v>
      </c>
      <c r="E14635" s="573">
        <f ca="1">SUMIF('BKAS IDR'!$E$10:$E$44,$C14635,'BKAS IDR'!$N$10:$N$43)</f>
        <v>0</v>
      </c>
      <c r="F14635" s="573"/>
    </row>
    <row r="14636" spans="3:6" ht="15" customHeight="1">
      <c r="C14636" s="53" t="s">
        <v>5539</v>
      </c>
      <c r="D14636" s="1" t="s">
        <v>14619</v>
      </c>
      <c r="E14636" s="573">
        <f ca="1">SUMIF('BKAS IDR'!$E$10:$E$44,$C14636,'BKAS IDR'!$N$10:$N$43)</f>
        <v>0</v>
      </c>
      <c r="F14636" s="573"/>
    </row>
    <row r="14637" spans="3:6" ht="15" customHeight="1">
      <c r="C14637" s="53" t="s">
        <v>5540</v>
      </c>
      <c r="D14637" s="1" t="s">
        <v>14620</v>
      </c>
      <c r="E14637" s="573">
        <f ca="1">SUMIF('BKAS IDR'!$E$10:$E$44,$C14637,'BKAS IDR'!$N$10:$N$43)</f>
        <v>0</v>
      </c>
      <c r="F14637" s="573"/>
    </row>
    <row r="14638" spans="3:6" ht="15" customHeight="1">
      <c r="C14638" s="53" t="s">
        <v>5541</v>
      </c>
      <c r="D14638" s="1" t="s">
        <v>14621</v>
      </c>
      <c r="E14638" s="573">
        <f ca="1">SUMIF('BKAS IDR'!$E$10:$E$44,$C14638,'BKAS IDR'!$N$10:$N$43)</f>
        <v>0</v>
      </c>
      <c r="F14638" s="573"/>
    </row>
    <row r="14639" spans="3:6" ht="15" customHeight="1">
      <c r="C14639" s="53" t="s">
        <v>5542</v>
      </c>
      <c r="D14639" s="1" t="s">
        <v>14622</v>
      </c>
      <c r="E14639" s="573">
        <f ca="1">SUMIF('BKAS IDR'!$E$10:$E$44,$C14639,'BKAS IDR'!$N$10:$N$43)</f>
        <v>0</v>
      </c>
      <c r="F14639" s="573"/>
    </row>
    <row r="14640" spans="3:6" ht="15" customHeight="1">
      <c r="C14640" s="53" t="s">
        <v>5543</v>
      </c>
      <c r="D14640" s="1" t="s">
        <v>14623</v>
      </c>
      <c r="E14640" s="573">
        <f ca="1">SUMIF('BKAS IDR'!$E$10:$E$44,$C14640,'BKAS IDR'!$N$10:$N$43)</f>
        <v>0</v>
      </c>
      <c r="F14640" s="573"/>
    </row>
    <row r="14641" spans="3:6" ht="15" customHeight="1">
      <c r="C14641" s="53" t="s">
        <v>5544</v>
      </c>
      <c r="D14641" s="1" t="s">
        <v>14624</v>
      </c>
      <c r="E14641" s="573">
        <f ca="1">SUMIF('BKAS IDR'!$E$10:$E$44,$C14641,'BKAS IDR'!$N$10:$N$43)</f>
        <v>0</v>
      </c>
      <c r="F14641" s="573"/>
    </row>
    <row r="14642" spans="3:6" ht="15" customHeight="1">
      <c r="C14642" s="53" t="s">
        <v>5545</v>
      </c>
      <c r="D14642" s="1" t="s">
        <v>14625</v>
      </c>
      <c r="E14642" s="573">
        <f ca="1">SUMIF('BKAS IDR'!$E$10:$E$44,$C14642,'BKAS IDR'!$N$10:$N$43)</f>
        <v>0</v>
      </c>
      <c r="F14642" s="573"/>
    </row>
    <row r="14643" spans="3:6" ht="15" customHeight="1">
      <c r="C14643" s="53" t="s">
        <v>5546</v>
      </c>
      <c r="D14643" s="1" t="s">
        <v>14626</v>
      </c>
      <c r="E14643" s="573">
        <f ca="1">SUMIF('BKAS IDR'!$E$10:$E$44,$C14643,'BKAS IDR'!$N$10:$N$43)</f>
        <v>0</v>
      </c>
      <c r="F14643" s="573"/>
    </row>
    <row r="14644" spans="3:6" ht="15" customHeight="1">
      <c r="C14644" s="53" t="s">
        <v>5547</v>
      </c>
      <c r="D14644" s="1" t="s">
        <v>14627</v>
      </c>
      <c r="E14644" s="573">
        <f ca="1">SUMIF('BKAS IDR'!$E$10:$E$44,$C14644,'BKAS IDR'!$N$10:$N$43)</f>
        <v>0</v>
      </c>
      <c r="F14644" s="573"/>
    </row>
    <row r="14645" spans="3:6" ht="15" customHeight="1">
      <c r="C14645" s="53" t="s">
        <v>5548</v>
      </c>
      <c r="D14645" s="1" t="s">
        <v>14628</v>
      </c>
      <c r="E14645" s="573">
        <f ca="1">SUMIF('BKAS IDR'!$E$10:$E$44,$C14645,'BKAS IDR'!$N$10:$N$43)</f>
        <v>0</v>
      </c>
      <c r="F14645" s="573"/>
    </row>
    <row r="14646" spans="3:6" ht="15" customHeight="1">
      <c r="C14646" s="53" t="s">
        <v>5549</v>
      </c>
      <c r="D14646" s="1" t="s">
        <v>14629</v>
      </c>
      <c r="E14646" s="573">
        <f ca="1">SUMIF('BKAS IDR'!$E$10:$E$44,$C14646,'BKAS IDR'!$N$10:$N$43)</f>
        <v>0</v>
      </c>
      <c r="F14646" s="573"/>
    </row>
    <row r="14647" spans="3:6" ht="15" customHeight="1">
      <c r="C14647" s="53" t="s">
        <v>5550</v>
      </c>
      <c r="D14647" s="1" t="s">
        <v>14630</v>
      </c>
      <c r="E14647" s="573">
        <f ca="1">SUMIF('BKAS IDR'!$E$10:$E$44,$C14647,'BKAS IDR'!$N$10:$N$43)</f>
        <v>0</v>
      </c>
      <c r="F14647" s="573"/>
    </row>
    <row r="14648" spans="3:6" ht="15" customHeight="1">
      <c r="C14648" s="53" t="s">
        <v>5551</v>
      </c>
      <c r="D14648" s="1" t="s">
        <v>14631</v>
      </c>
      <c r="E14648" s="573">
        <f ca="1">SUMIF('BKAS IDR'!$E$10:$E$44,$C14648,'BKAS IDR'!$N$10:$N$43)</f>
        <v>0</v>
      </c>
      <c r="F14648" s="573"/>
    </row>
    <row r="14649" spans="3:6" ht="15" customHeight="1">
      <c r="C14649" s="53" t="s">
        <v>5552</v>
      </c>
      <c r="D14649" s="1" t="s">
        <v>14632</v>
      </c>
      <c r="E14649" s="573">
        <f ca="1">SUMIF('BKAS IDR'!$E$10:$E$44,$C14649,'BKAS IDR'!$N$10:$N$43)</f>
        <v>0</v>
      </c>
      <c r="F14649" s="573"/>
    </row>
    <row r="14650" spans="3:6" ht="15" customHeight="1">
      <c r="C14650" s="53" t="s">
        <v>5553</v>
      </c>
      <c r="D14650" s="1" t="s">
        <v>14633</v>
      </c>
      <c r="E14650" s="573">
        <f ca="1">SUMIF('BKAS IDR'!$E$10:$E$44,$C14650,'BKAS IDR'!$N$10:$N$43)</f>
        <v>0</v>
      </c>
      <c r="F14650" s="573"/>
    </row>
    <row r="14651" spans="3:6" ht="15" customHeight="1">
      <c r="C14651" s="53" t="s">
        <v>5554</v>
      </c>
      <c r="D14651" s="1" t="s">
        <v>14634</v>
      </c>
      <c r="E14651" s="573">
        <f ca="1">SUMIF('BKAS IDR'!$E$10:$E$44,$C14651,'BKAS IDR'!$N$10:$N$43)</f>
        <v>0</v>
      </c>
      <c r="F14651" s="573"/>
    </row>
    <row r="14652" spans="3:6" ht="15" customHeight="1">
      <c r="C14652" s="53" t="s">
        <v>5555</v>
      </c>
      <c r="D14652" s="1" t="s">
        <v>14635</v>
      </c>
      <c r="E14652" s="573">
        <f ca="1">SUMIF('BKAS IDR'!$E$10:$E$44,$C14652,'BKAS IDR'!$N$10:$N$43)</f>
        <v>0</v>
      </c>
      <c r="F14652" s="573"/>
    </row>
    <row r="14653" spans="3:6" ht="15" customHeight="1">
      <c r="C14653" s="53" t="s">
        <v>5556</v>
      </c>
      <c r="D14653" s="1" t="s">
        <v>14636</v>
      </c>
      <c r="E14653" s="573">
        <f ca="1">SUMIF('BKAS IDR'!$E$10:$E$44,$C14653,'BKAS IDR'!$N$10:$N$43)</f>
        <v>0</v>
      </c>
      <c r="F14653" s="573"/>
    </row>
    <row r="14654" spans="3:6" ht="15" customHeight="1">
      <c r="C14654" s="53" t="s">
        <v>5557</v>
      </c>
      <c r="D14654" s="1" t="s">
        <v>14637</v>
      </c>
      <c r="E14654" s="573">
        <f ca="1">SUMIF('BKAS IDR'!$E$10:$E$44,$C14654,'BKAS IDR'!$N$10:$N$43)</f>
        <v>0</v>
      </c>
      <c r="F14654" s="573"/>
    </row>
    <row r="14655" spans="3:6" ht="15" customHeight="1">
      <c r="C14655" s="53" t="s">
        <v>5558</v>
      </c>
      <c r="D14655" s="1" t="s">
        <v>14632</v>
      </c>
      <c r="E14655" s="573">
        <f ca="1">SUMIF('BKAS IDR'!$E$10:$E$44,$C14655,'BKAS IDR'!$N$10:$N$43)</f>
        <v>0</v>
      </c>
      <c r="F14655" s="573"/>
    </row>
    <row r="14656" spans="3:6" ht="15" customHeight="1">
      <c r="C14656" s="53" t="s">
        <v>5559</v>
      </c>
      <c r="D14656" s="1" t="s">
        <v>14638</v>
      </c>
      <c r="E14656" s="573">
        <f ca="1">SUMIF('BKAS IDR'!$E$10:$E$44,$C14656,'BKAS IDR'!$N$10:$N$43)</f>
        <v>0</v>
      </c>
      <c r="F14656" s="573"/>
    </row>
    <row r="14657" spans="3:6" ht="15" customHeight="1">
      <c r="C14657" s="53" t="s">
        <v>5560</v>
      </c>
      <c r="D14657" s="1" t="s">
        <v>14639</v>
      </c>
      <c r="E14657" s="573">
        <f ca="1">SUMIF('BKAS IDR'!$E$10:$E$44,$C14657,'BKAS IDR'!$N$10:$N$43)</f>
        <v>0</v>
      </c>
      <c r="F14657" s="573"/>
    </row>
    <row r="14658" spans="3:6" ht="15" customHeight="1">
      <c r="C14658" s="53" t="s">
        <v>5561</v>
      </c>
      <c r="D14658" s="1" t="s">
        <v>14640</v>
      </c>
      <c r="E14658" s="573">
        <f ca="1">SUMIF('BKAS IDR'!$E$10:$E$44,$C14658,'BKAS IDR'!$N$10:$N$43)</f>
        <v>0</v>
      </c>
      <c r="F14658" s="573"/>
    </row>
    <row r="14659" spans="3:6" ht="15" customHeight="1">
      <c r="C14659" s="53" t="s">
        <v>5562</v>
      </c>
      <c r="D14659" s="1" t="s">
        <v>14641</v>
      </c>
      <c r="E14659" s="573">
        <f ca="1">SUMIF('BKAS IDR'!$E$10:$E$44,$C14659,'BKAS IDR'!$N$10:$N$43)</f>
        <v>0</v>
      </c>
      <c r="F14659" s="573"/>
    </row>
    <row r="14660" spans="3:6" ht="15" customHeight="1">
      <c r="C14660" s="53" t="s">
        <v>5563</v>
      </c>
      <c r="D14660" s="1" t="s">
        <v>14642</v>
      </c>
      <c r="E14660" s="573">
        <f ca="1">SUMIF('BKAS IDR'!$E$10:$E$44,$C14660,'BKAS IDR'!$N$10:$N$43)</f>
        <v>0</v>
      </c>
      <c r="F14660" s="573"/>
    </row>
    <row r="14661" spans="3:6" ht="15" customHeight="1">
      <c r="C14661" s="53" t="s">
        <v>5564</v>
      </c>
      <c r="D14661" s="1" t="s">
        <v>14643</v>
      </c>
      <c r="E14661" s="573">
        <f ca="1">SUMIF('BKAS IDR'!$E$10:$E$44,$C14661,'BKAS IDR'!$N$10:$N$43)</f>
        <v>0</v>
      </c>
      <c r="F14661" s="573"/>
    </row>
    <row r="14662" spans="3:6" ht="15" customHeight="1">
      <c r="C14662" s="53" t="s">
        <v>5565</v>
      </c>
      <c r="D14662" s="1" t="s">
        <v>14644</v>
      </c>
      <c r="E14662" s="573">
        <f ca="1">SUMIF('BKAS IDR'!$E$10:$E$44,$C14662,'BKAS IDR'!$N$10:$N$43)</f>
        <v>0</v>
      </c>
      <c r="F14662" s="573"/>
    </row>
    <row r="14663" spans="3:6" ht="15" customHeight="1">
      <c r="C14663" s="53" t="s">
        <v>5566</v>
      </c>
      <c r="D14663" s="1" t="s">
        <v>14645</v>
      </c>
      <c r="E14663" s="573">
        <f ca="1">SUMIF('BKAS IDR'!$E$10:$E$44,$C14663,'BKAS IDR'!$N$10:$N$43)</f>
        <v>0</v>
      </c>
      <c r="F14663" s="573"/>
    </row>
    <row r="14664" spans="3:6" ht="15" customHeight="1">
      <c r="C14664" s="53" t="s">
        <v>5567</v>
      </c>
      <c r="D14664" s="1" t="s">
        <v>14646</v>
      </c>
      <c r="E14664" s="573">
        <f ca="1">SUMIF('BKAS IDR'!$E$10:$E$44,$C14664,'BKAS IDR'!$N$10:$N$43)</f>
        <v>0</v>
      </c>
      <c r="F14664" s="573"/>
    </row>
    <row r="14665" spans="3:6" ht="15" customHeight="1">
      <c r="C14665" s="53" t="s">
        <v>5568</v>
      </c>
      <c r="D14665" s="1" t="s">
        <v>14647</v>
      </c>
      <c r="E14665" s="573">
        <f ca="1">SUMIF('BKAS IDR'!$E$10:$E$44,$C14665,'BKAS IDR'!$N$10:$N$43)</f>
        <v>0</v>
      </c>
      <c r="F14665" s="573"/>
    </row>
    <row r="14666" spans="3:6" ht="15" customHeight="1">
      <c r="C14666" s="53" t="s">
        <v>5569</v>
      </c>
      <c r="D14666" s="1" t="s">
        <v>14648</v>
      </c>
      <c r="E14666" s="573">
        <f ca="1">SUMIF('BKAS IDR'!$E$10:$E$44,$C14666,'BKAS IDR'!$N$10:$N$43)</f>
        <v>0</v>
      </c>
      <c r="F14666" s="573"/>
    </row>
    <row r="14667" spans="3:6" ht="15" customHeight="1">
      <c r="C14667" s="53" t="s">
        <v>5570</v>
      </c>
      <c r="D14667" s="1" t="s">
        <v>14649</v>
      </c>
      <c r="E14667" s="573">
        <f ca="1">SUMIF('BKAS IDR'!$E$10:$E$44,$C14667,'BKAS IDR'!$N$10:$N$43)</f>
        <v>0</v>
      </c>
      <c r="F14667" s="573"/>
    </row>
    <row r="14668" spans="3:6" ht="15" customHeight="1">
      <c r="C14668" s="53" t="s">
        <v>5571</v>
      </c>
      <c r="D14668" s="1" t="s">
        <v>14650</v>
      </c>
      <c r="E14668" s="573">
        <f ca="1">SUMIF('BKAS IDR'!$E$10:$E$44,$C14668,'BKAS IDR'!$N$10:$N$43)</f>
        <v>0</v>
      </c>
      <c r="F14668" s="573"/>
    </row>
    <row r="14669" spans="3:6" ht="15" customHeight="1">
      <c r="C14669" s="53" t="s">
        <v>5572</v>
      </c>
      <c r="D14669" s="1" t="s">
        <v>14651</v>
      </c>
      <c r="E14669" s="573">
        <f ca="1">SUMIF('BKAS IDR'!$E$10:$E$44,$C14669,'BKAS IDR'!$N$10:$N$43)</f>
        <v>0</v>
      </c>
      <c r="F14669" s="573"/>
    </row>
    <row r="14670" spans="3:6" ht="15" customHeight="1">
      <c r="C14670" s="53" t="s">
        <v>5573</v>
      </c>
      <c r="D14670" s="1" t="s">
        <v>14652</v>
      </c>
      <c r="E14670" s="573">
        <f ca="1">SUMIF('BKAS IDR'!$E$10:$E$44,$C14670,'BKAS IDR'!$N$10:$N$43)</f>
        <v>0</v>
      </c>
      <c r="F14670" s="573"/>
    </row>
    <row r="14671" spans="3:6" ht="15" customHeight="1">
      <c r="C14671" s="53" t="s">
        <v>5574</v>
      </c>
      <c r="D14671" s="1" t="s">
        <v>14653</v>
      </c>
      <c r="E14671" s="573">
        <f ca="1">SUMIF('BKAS IDR'!$E$10:$E$44,$C14671,'BKAS IDR'!$N$10:$N$43)</f>
        <v>0</v>
      </c>
      <c r="F14671" s="573"/>
    </row>
    <row r="14672" spans="3:6" ht="15" customHeight="1">
      <c r="C14672" s="53" t="s">
        <v>5575</v>
      </c>
      <c r="D14672" s="1" t="s">
        <v>14654</v>
      </c>
      <c r="E14672" s="573">
        <f ca="1">SUMIF('BKAS IDR'!$E$10:$E$44,$C14672,'BKAS IDR'!$N$10:$N$43)</f>
        <v>0</v>
      </c>
      <c r="F14672" s="573"/>
    </row>
    <row r="14673" spans="3:6" ht="15" customHeight="1">
      <c r="C14673" s="53" t="s">
        <v>5576</v>
      </c>
      <c r="D14673" s="1" t="s">
        <v>14655</v>
      </c>
      <c r="E14673" s="573">
        <f ca="1">SUMIF('BKAS IDR'!$E$10:$E$44,$C14673,'BKAS IDR'!$N$10:$N$43)</f>
        <v>0</v>
      </c>
      <c r="F14673" s="573"/>
    </row>
    <row r="14674" spans="3:6" ht="15" customHeight="1">
      <c r="C14674" s="53" t="s">
        <v>5577</v>
      </c>
      <c r="D14674" s="1" t="s">
        <v>14656</v>
      </c>
      <c r="E14674" s="573">
        <f ca="1">SUMIF('BKAS IDR'!$E$10:$E$44,$C14674,'BKAS IDR'!$N$10:$N$43)</f>
        <v>0</v>
      </c>
      <c r="F14674" s="573"/>
    </row>
    <row r="14675" spans="3:6" ht="15" customHeight="1">
      <c r="C14675" s="53" t="s">
        <v>5578</v>
      </c>
      <c r="D14675" s="1" t="s">
        <v>14657</v>
      </c>
      <c r="E14675" s="573">
        <f ca="1">SUMIF('BKAS IDR'!$E$10:$E$44,$C14675,'BKAS IDR'!$N$10:$N$43)</f>
        <v>0</v>
      </c>
      <c r="F14675" s="573"/>
    </row>
    <row r="14676" spans="3:6" ht="15" customHeight="1">
      <c r="C14676" s="53" t="s">
        <v>5579</v>
      </c>
      <c r="D14676" s="1" t="s">
        <v>14658</v>
      </c>
      <c r="E14676" s="573">
        <f ca="1">SUMIF('BKAS IDR'!$E$10:$E$44,$C14676,'BKAS IDR'!$N$10:$N$43)</f>
        <v>0</v>
      </c>
      <c r="F14676" s="573"/>
    </row>
    <row r="14677" spans="3:6" ht="15" customHeight="1">
      <c r="C14677" s="53" t="s">
        <v>5580</v>
      </c>
      <c r="D14677" s="1" t="s">
        <v>14659</v>
      </c>
      <c r="E14677" s="573">
        <f ca="1">SUMIF('BKAS IDR'!$E$10:$E$44,$C14677,'BKAS IDR'!$N$10:$N$43)</f>
        <v>0</v>
      </c>
      <c r="F14677" s="573"/>
    </row>
    <row r="14678" spans="3:6" ht="15" customHeight="1">
      <c r="C14678" s="53" t="s">
        <v>5581</v>
      </c>
      <c r="D14678" s="1" t="s">
        <v>14539</v>
      </c>
      <c r="E14678" s="573">
        <f ca="1">SUMIF('BKAS IDR'!$E$10:$E$44,$C14678,'BKAS IDR'!$N$10:$N$43)</f>
        <v>0</v>
      </c>
      <c r="F14678" s="573"/>
    </row>
    <row r="14679" spans="3:6" ht="15" customHeight="1">
      <c r="C14679" s="53" t="s">
        <v>5582</v>
      </c>
      <c r="D14679" s="1" t="s">
        <v>14660</v>
      </c>
      <c r="E14679" s="573">
        <f ca="1">SUMIF('BKAS IDR'!$E$10:$E$44,$C14679,'BKAS IDR'!$N$10:$N$43)</f>
        <v>0</v>
      </c>
      <c r="F14679" s="573"/>
    </row>
    <row r="14680" spans="3:6" ht="15" customHeight="1">
      <c r="C14680" s="53" t="s">
        <v>5583</v>
      </c>
      <c r="D14680" s="1" t="s">
        <v>14661</v>
      </c>
      <c r="E14680" s="573">
        <f ca="1">SUMIF('BKAS IDR'!$E$10:$E$44,$C14680,'BKAS IDR'!$N$10:$N$43)</f>
        <v>0</v>
      </c>
      <c r="F14680" s="573"/>
    </row>
    <row r="14681" spans="3:6" ht="15" customHeight="1">
      <c r="C14681" s="53" t="s">
        <v>5584</v>
      </c>
      <c r="D14681" s="1" t="s">
        <v>14662</v>
      </c>
      <c r="E14681" s="573">
        <f ca="1">SUMIF('BKAS IDR'!$E$10:$E$44,$C14681,'BKAS IDR'!$N$10:$N$43)</f>
        <v>0</v>
      </c>
      <c r="F14681" s="573"/>
    </row>
    <row r="14682" spans="3:6" ht="15" customHeight="1">
      <c r="C14682" s="53" t="s">
        <v>5585</v>
      </c>
      <c r="D14682" s="1" t="s">
        <v>14663</v>
      </c>
      <c r="E14682" s="573">
        <f ca="1">SUMIF('BKAS IDR'!$E$10:$E$44,$C14682,'BKAS IDR'!$N$10:$N$43)</f>
        <v>0</v>
      </c>
      <c r="F14682" s="573"/>
    </row>
    <row r="14683" spans="3:6" ht="15" customHeight="1">
      <c r="C14683" s="53" t="s">
        <v>5586</v>
      </c>
      <c r="D14683" s="1" t="s">
        <v>14664</v>
      </c>
      <c r="E14683" s="573">
        <f ca="1">SUMIF('BKAS IDR'!$E$10:$E$44,$C14683,'BKAS IDR'!$N$10:$N$43)</f>
        <v>0</v>
      </c>
      <c r="F14683" s="573"/>
    </row>
    <row r="14684" spans="3:6" ht="15" customHeight="1">
      <c r="C14684" s="53" t="s">
        <v>5587</v>
      </c>
      <c r="D14684" s="1" t="s">
        <v>14665</v>
      </c>
      <c r="E14684" s="573">
        <f ca="1">SUMIF('BKAS IDR'!$E$10:$E$44,$C14684,'BKAS IDR'!$N$10:$N$43)</f>
        <v>0</v>
      </c>
      <c r="F14684" s="573"/>
    </row>
    <row r="14685" spans="3:6" ht="15" customHeight="1">
      <c r="C14685" s="53" t="s">
        <v>5588</v>
      </c>
      <c r="D14685" s="1" t="s">
        <v>14666</v>
      </c>
      <c r="E14685" s="573">
        <f ca="1">SUMIF('BKAS IDR'!$E$10:$E$44,$C14685,'BKAS IDR'!$N$10:$N$43)</f>
        <v>0</v>
      </c>
      <c r="F14685" s="573"/>
    </row>
    <row r="14686" spans="3:6" ht="15" customHeight="1">
      <c r="C14686" s="53" t="s">
        <v>5589</v>
      </c>
      <c r="D14686" s="1" t="s">
        <v>14667</v>
      </c>
      <c r="E14686" s="573">
        <f ca="1">SUMIF('BKAS IDR'!$E$10:$E$44,$C14686,'BKAS IDR'!$N$10:$N$43)</f>
        <v>0</v>
      </c>
      <c r="F14686" s="573"/>
    </row>
    <row r="14687" spans="3:6" ht="15" customHeight="1">
      <c r="C14687" s="53" t="s">
        <v>5590</v>
      </c>
      <c r="D14687" s="1" t="s">
        <v>14668</v>
      </c>
      <c r="E14687" s="573">
        <f ca="1">SUMIF('BKAS IDR'!$E$10:$E$44,$C14687,'BKAS IDR'!$N$10:$N$43)</f>
        <v>0</v>
      </c>
      <c r="F14687" s="573"/>
    </row>
    <row r="14688" spans="3:6" ht="15" customHeight="1">
      <c r="C14688" s="53" t="s">
        <v>5591</v>
      </c>
      <c r="D14688" s="1" t="s">
        <v>14669</v>
      </c>
      <c r="E14688" s="573">
        <f ca="1">SUMIF('BKAS IDR'!$E$10:$E$44,$C14688,'BKAS IDR'!$N$10:$N$43)</f>
        <v>0</v>
      </c>
      <c r="F14688" s="573"/>
    </row>
    <row r="14689" spans="3:6" ht="15" customHeight="1">
      <c r="C14689" s="53" t="s">
        <v>5592</v>
      </c>
      <c r="D14689" s="1" t="s">
        <v>14670</v>
      </c>
      <c r="E14689" s="573">
        <f ca="1">SUMIF('BKAS IDR'!$E$10:$E$44,$C14689,'BKAS IDR'!$N$10:$N$43)</f>
        <v>0</v>
      </c>
      <c r="F14689" s="573"/>
    </row>
    <row r="14690" spans="3:6" ht="15" customHeight="1">
      <c r="C14690" s="53" t="s">
        <v>5593</v>
      </c>
      <c r="D14690" s="1" t="s">
        <v>14671</v>
      </c>
      <c r="E14690" s="573">
        <f ca="1">SUMIF('BKAS IDR'!$E$10:$E$44,$C14690,'BKAS IDR'!$N$10:$N$43)</f>
        <v>0</v>
      </c>
      <c r="F14690" s="573"/>
    </row>
    <row r="14691" spans="3:6" ht="15" customHeight="1">
      <c r="C14691" s="53" t="s">
        <v>5594</v>
      </c>
      <c r="D14691" s="1" t="s">
        <v>14672</v>
      </c>
      <c r="E14691" s="573">
        <f ca="1">SUMIF('BKAS IDR'!$E$10:$E$44,$C14691,'BKAS IDR'!$N$10:$N$43)</f>
        <v>0</v>
      </c>
      <c r="F14691" s="573"/>
    </row>
    <row r="14692" spans="3:6" ht="15" customHeight="1">
      <c r="C14692" s="53" t="s">
        <v>5595</v>
      </c>
      <c r="D14692" s="1" t="s">
        <v>14673</v>
      </c>
      <c r="E14692" s="573">
        <f ca="1">SUMIF('BKAS IDR'!$E$10:$E$44,$C14692,'BKAS IDR'!$N$10:$N$43)</f>
        <v>0</v>
      </c>
      <c r="F14692" s="573"/>
    </row>
    <row r="14693" spans="3:6" ht="15" customHeight="1">
      <c r="C14693" s="53" t="s">
        <v>5596</v>
      </c>
      <c r="D14693" s="1" t="s">
        <v>14674</v>
      </c>
      <c r="E14693" s="573">
        <f ca="1">SUMIF('BKAS IDR'!$E$10:$E$44,$C14693,'BKAS IDR'!$N$10:$N$43)</f>
        <v>0</v>
      </c>
      <c r="F14693" s="573"/>
    </row>
    <row r="14694" spans="3:6" ht="15" customHeight="1">
      <c r="C14694" s="53" t="s">
        <v>5597</v>
      </c>
      <c r="D14694" s="1" t="s">
        <v>14675</v>
      </c>
      <c r="E14694" s="573">
        <f ca="1">SUMIF('BKAS IDR'!$E$10:$E$44,$C14694,'BKAS IDR'!$N$10:$N$43)</f>
        <v>0</v>
      </c>
      <c r="F14694" s="573"/>
    </row>
    <row r="14695" spans="3:6" ht="15" customHeight="1">
      <c r="C14695" s="53" t="s">
        <v>5598</v>
      </c>
      <c r="D14695" s="1" t="s">
        <v>14676</v>
      </c>
      <c r="E14695" s="573">
        <f ca="1">SUMIF('BKAS IDR'!$E$10:$E$44,$C14695,'BKAS IDR'!$N$10:$N$43)</f>
        <v>0</v>
      </c>
      <c r="F14695" s="573"/>
    </row>
    <row r="14696" spans="3:6" ht="15" customHeight="1">
      <c r="C14696" s="53" t="s">
        <v>5599</v>
      </c>
      <c r="D14696" s="1" t="s">
        <v>14677</v>
      </c>
      <c r="E14696" s="573">
        <f ca="1">SUMIF('BKAS IDR'!$E$10:$E$44,$C14696,'BKAS IDR'!$N$10:$N$43)</f>
        <v>0</v>
      </c>
      <c r="F14696" s="573"/>
    </row>
    <row r="14697" spans="3:6" ht="15" customHeight="1">
      <c r="C14697" s="53" t="s">
        <v>5600</v>
      </c>
      <c r="D14697" s="1" t="s">
        <v>14678</v>
      </c>
      <c r="E14697" s="573">
        <f ca="1">SUMIF('BKAS IDR'!$E$10:$E$44,$C14697,'BKAS IDR'!$N$10:$N$43)</f>
        <v>0</v>
      </c>
      <c r="F14697" s="573"/>
    </row>
    <row r="14698" spans="3:6" ht="15" customHeight="1">
      <c r="C14698" s="53" t="s">
        <v>5601</v>
      </c>
      <c r="D14698" s="1" t="s">
        <v>14679</v>
      </c>
      <c r="E14698" s="573">
        <f ca="1">SUMIF('BKAS IDR'!$E$10:$E$44,$C14698,'BKAS IDR'!$N$10:$N$43)</f>
        <v>0</v>
      </c>
      <c r="F14698" s="573"/>
    </row>
    <row r="14699" spans="3:6" ht="15" customHeight="1">
      <c r="C14699" s="53" t="s">
        <v>5602</v>
      </c>
      <c r="D14699" s="1" t="s">
        <v>14680</v>
      </c>
      <c r="E14699" s="573">
        <f ca="1">SUMIF('BKAS IDR'!$E$10:$E$44,$C14699,'BKAS IDR'!$N$10:$N$43)</f>
        <v>0</v>
      </c>
      <c r="F14699" s="573"/>
    </row>
    <row r="14700" spans="3:6" ht="15" customHeight="1">
      <c r="C14700" s="53" t="s">
        <v>5603</v>
      </c>
      <c r="D14700" s="1" t="s">
        <v>14681</v>
      </c>
      <c r="E14700" s="573">
        <f ca="1">SUMIF('BKAS IDR'!$E$10:$E$44,$C14700,'BKAS IDR'!$N$10:$N$43)</f>
        <v>0</v>
      </c>
      <c r="F14700" s="573"/>
    </row>
    <row r="14701" spans="3:6" ht="15" customHeight="1">
      <c r="C14701" s="53" t="s">
        <v>5604</v>
      </c>
      <c r="D14701" s="1" t="s">
        <v>14682</v>
      </c>
      <c r="E14701" s="573">
        <f ca="1">SUMIF('BKAS IDR'!$E$10:$E$44,$C14701,'BKAS IDR'!$N$10:$N$43)</f>
        <v>0</v>
      </c>
      <c r="F14701" s="573"/>
    </row>
    <row r="14702" spans="3:6" ht="15" customHeight="1">
      <c r="C14702" s="53" t="s">
        <v>5605</v>
      </c>
      <c r="D14702" s="1" t="s">
        <v>14683</v>
      </c>
      <c r="E14702" s="573">
        <f ca="1">SUMIF('BKAS IDR'!$E$10:$E$44,$C14702,'BKAS IDR'!$N$10:$N$43)</f>
        <v>0</v>
      </c>
      <c r="F14702" s="573"/>
    </row>
    <row r="14703" spans="3:6" ht="15" customHeight="1">
      <c r="C14703" s="53" t="s">
        <v>5606</v>
      </c>
      <c r="D14703" s="1" t="s">
        <v>14684</v>
      </c>
      <c r="E14703" s="573">
        <f ca="1">SUMIF('BKAS IDR'!$E$10:$E$44,$C14703,'BKAS IDR'!$N$10:$N$43)</f>
        <v>0</v>
      </c>
      <c r="F14703" s="573"/>
    </row>
    <row r="14704" spans="3:6" ht="15" customHeight="1">
      <c r="C14704" s="53" t="s">
        <v>5607</v>
      </c>
      <c r="D14704" s="1" t="s">
        <v>14685</v>
      </c>
      <c r="E14704" s="573">
        <f ca="1">SUMIF('BKAS IDR'!$E$10:$E$44,$C14704,'BKAS IDR'!$N$10:$N$43)</f>
        <v>0</v>
      </c>
      <c r="F14704" s="573"/>
    </row>
    <row r="14705" spans="3:6" ht="15" customHeight="1">
      <c r="C14705" s="53" t="s">
        <v>5608</v>
      </c>
      <c r="D14705" s="1" t="s">
        <v>14686</v>
      </c>
      <c r="E14705" s="573">
        <f ca="1">SUMIF('BKAS IDR'!$E$10:$E$44,$C14705,'BKAS IDR'!$N$10:$N$43)</f>
        <v>0</v>
      </c>
      <c r="F14705" s="573"/>
    </row>
    <row r="14706" spans="3:6" ht="15" customHeight="1">
      <c r="C14706" s="53" t="s">
        <v>5609</v>
      </c>
      <c r="D14706" s="1" t="s">
        <v>14687</v>
      </c>
      <c r="E14706" s="573">
        <f ca="1">SUMIF('BKAS IDR'!$E$10:$E$44,$C14706,'BKAS IDR'!$N$10:$N$43)</f>
        <v>0</v>
      </c>
      <c r="F14706" s="573"/>
    </row>
    <row r="14707" spans="3:6" ht="15" customHeight="1">
      <c r="C14707" s="53" t="s">
        <v>5610</v>
      </c>
      <c r="D14707" s="1" t="s">
        <v>14688</v>
      </c>
      <c r="E14707" s="573">
        <f ca="1">SUMIF('BKAS IDR'!$E$10:$E$44,$C14707,'BKAS IDR'!$N$10:$N$43)</f>
        <v>0</v>
      </c>
      <c r="F14707" s="573"/>
    </row>
    <row r="14708" spans="3:6" ht="15" customHeight="1">
      <c r="C14708" s="53" t="s">
        <v>5611</v>
      </c>
      <c r="D14708" s="1" t="s">
        <v>14689</v>
      </c>
      <c r="E14708" s="573">
        <f ca="1">SUMIF('BKAS IDR'!$E$10:$E$44,$C14708,'BKAS IDR'!$N$10:$N$43)</f>
        <v>0</v>
      </c>
      <c r="F14708" s="573"/>
    </row>
    <row r="14709" spans="3:6" ht="15" customHeight="1">
      <c r="C14709" s="53" t="s">
        <v>5612</v>
      </c>
      <c r="D14709" s="1" t="s">
        <v>14690</v>
      </c>
      <c r="E14709" s="573">
        <f ca="1">SUMIF('BKAS IDR'!$E$10:$E$44,$C14709,'BKAS IDR'!$N$10:$N$43)</f>
        <v>0</v>
      </c>
      <c r="F14709" s="573"/>
    </row>
    <row r="14710" spans="3:6" ht="15" customHeight="1">
      <c r="C14710" s="53" t="s">
        <v>5613</v>
      </c>
      <c r="D14710" s="1" t="s">
        <v>14691</v>
      </c>
      <c r="E14710" s="573">
        <f ca="1">SUMIF('BKAS IDR'!$E$10:$E$44,$C14710,'BKAS IDR'!$N$10:$N$43)</f>
        <v>0</v>
      </c>
      <c r="F14710" s="573"/>
    </row>
    <row r="14711" spans="3:6" ht="15" customHeight="1">
      <c r="C14711" s="53" t="s">
        <v>5614</v>
      </c>
      <c r="D14711" s="1" t="s">
        <v>14692</v>
      </c>
      <c r="E14711" s="573">
        <f ca="1">SUMIF('BKAS IDR'!$E$10:$E$44,$C14711,'BKAS IDR'!$N$10:$N$43)</f>
        <v>0</v>
      </c>
      <c r="F14711" s="573"/>
    </row>
    <row r="14712" spans="3:6" ht="15" customHeight="1">
      <c r="C14712" s="53" t="s">
        <v>5615</v>
      </c>
      <c r="D14712" s="1" t="s">
        <v>14693</v>
      </c>
      <c r="E14712" s="573">
        <f ca="1">SUMIF('BKAS IDR'!$E$10:$E$44,$C14712,'BKAS IDR'!$N$10:$N$43)</f>
        <v>0</v>
      </c>
      <c r="F14712" s="573"/>
    </row>
    <row r="14713" spans="3:6" ht="15" customHeight="1">
      <c r="C14713" s="53" t="s">
        <v>5616</v>
      </c>
      <c r="D14713" s="1" t="s">
        <v>14694</v>
      </c>
      <c r="E14713" s="573">
        <f ca="1">SUMIF('BKAS IDR'!$E$10:$E$44,$C14713,'BKAS IDR'!$N$10:$N$43)</f>
        <v>0</v>
      </c>
      <c r="F14713" s="573"/>
    </row>
    <row r="14714" spans="3:6" ht="15" customHeight="1">
      <c r="C14714" s="53" t="s">
        <v>5617</v>
      </c>
      <c r="D14714" s="1" t="s">
        <v>14695</v>
      </c>
      <c r="E14714" s="573">
        <f ca="1">SUMIF('BKAS IDR'!$E$10:$E$44,$C14714,'BKAS IDR'!$N$10:$N$43)</f>
        <v>0</v>
      </c>
      <c r="F14714" s="573"/>
    </row>
    <row r="14715" spans="3:6" ht="15" customHeight="1">
      <c r="C14715" s="53" t="s">
        <v>5618</v>
      </c>
      <c r="D14715" s="1" t="s">
        <v>14696</v>
      </c>
      <c r="E14715" s="573">
        <f ca="1">SUMIF('BKAS IDR'!$E$10:$E$44,$C14715,'BKAS IDR'!$N$10:$N$43)</f>
        <v>0</v>
      </c>
      <c r="F14715" s="573"/>
    </row>
    <row r="14716" spans="3:6" ht="15" customHeight="1">
      <c r="C14716" s="53" t="s">
        <v>5619</v>
      </c>
      <c r="D14716" s="1" t="s">
        <v>14697</v>
      </c>
      <c r="E14716" s="573">
        <f ca="1">SUMIF('BKAS IDR'!$E$10:$E$44,$C14716,'BKAS IDR'!$N$10:$N$43)</f>
        <v>0</v>
      </c>
      <c r="F14716" s="573"/>
    </row>
    <row r="14717" spans="3:6" ht="15" customHeight="1">
      <c r="C14717" s="53" t="s">
        <v>5620</v>
      </c>
      <c r="D14717" s="1" t="s">
        <v>14698</v>
      </c>
      <c r="E14717" s="573">
        <f ca="1">SUMIF('BKAS IDR'!$E$10:$E$44,$C14717,'BKAS IDR'!$N$10:$N$43)</f>
        <v>0</v>
      </c>
      <c r="F14717" s="573"/>
    </row>
    <row r="14718" spans="3:6" ht="15" customHeight="1">
      <c r="C14718" s="53" t="s">
        <v>5621</v>
      </c>
      <c r="D14718" s="1" t="s">
        <v>14699</v>
      </c>
      <c r="E14718" s="573">
        <f ca="1">SUMIF('BKAS IDR'!$E$10:$E$44,$C14718,'BKAS IDR'!$N$10:$N$43)</f>
        <v>0</v>
      </c>
      <c r="F14718" s="573"/>
    </row>
    <row r="14719" spans="3:6" ht="15" customHeight="1">
      <c r="C14719" s="53" t="s">
        <v>5622</v>
      </c>
      <c r="D14719" s="1" t="s">
        <v>14700</v>
      </c>
      <c r="E14719" s="573">
        <f ca="1">SUMIF('BKAS IDR'!$E$10:$E$44,$C14719,'BKAS IDR'!$N$10:$N$43)</f>
        <v>0</v>
      </c>
      <c r="F14719" s="573"/>
    </row>
    <row r="14720" spans="3:6" ht="15" customHeight="1">
      <c r="C14720" s="53" t="s">
        <v>5623</v>
      </c>
      <c r="D14720" s="1" t="s">
        <v>14701</v>
      </c>
      <c r="E14720" s="573">
        <f ca="1">SUMIF('BKAS IDR'!$E$10:$E$44,$C14720,'BKAS IDR'!$N$10:$N$43)</f>
        <v>0</v>
      </c>
      <c r="F14720" s="573"/>
    </row>
    <row r="14721" spans="3:6" ht="15" customHeight="1">
      <c r="C14721" s="53" t="s">
        <v>5624</v>
      </c>
      <c r="D14721" s="1" t="s">
        <v>14702</v>
      </c>
      <c r="E14721" s="573">
        <f ca="1">SUMIF('BKAS IDR'!$E$10:$E$44,$C14721,'BKAS IDR'!$N$10:$N$43)</f>
        <v>0</v>
      </c>
      <c r="F14721" s="573"/>
    </row>
    <row r="14722" spans="3:6" ht="15" customHeight="1">
      <c r="C14722" s="53" t="s">
        <v>5625</v>
      </c>
      <c r="D14722" s="1" t="s">
        <v>14703</v>
      </c>
      <c r="E14722" s="573">
        <f ca="1">SUMIF('BKAS IDR'!$E$10:$E$44,$C14722,'BKAS IDR'!$N$10:$N$43)</f>
        <v>0</v>
      </c>
      <c r="F14722" s="573"/>
    </row>
    <row r="14723" spans="3:6" ht="15" customHeight="1">
      <c r="C14723" s="53" t="s">
        <v>5626</v>
      </c>
      <c r="D14723" s="1" t="s">
        <v>14704</v>
      </c>
      <c r="E14723" s="573">
        <f ca="1">SUMIF('BKAS IDR'!$E$10:$E$44,$C14723,'BKAS IDR'!$N$10:$N$43)</f>
        <v>0</v>
      </c>
      <c r="F14723" s="573"/>
    </row>
    <row r="14724" spans="3:6" ht="15" customHeight="1">
      <c r="C14724" s="53" t="s">
        <v>5627</v>
      </c>
      <c r="D14724" s="1" t="s">
        <v>14705</v>
      </c>
      <c r="E14724" s="573">
        <f ca="1">SUMIF('BKAS IDR'!$E$10:$E$44,$C14724,'BKAS IDR'!$N$10:$N$43)</f>
        <v>0</v>
      </c>
      <c r="F14724" s="573"/>
    </row>
    <row r="14725" spans="3:6" ht="15" customHeight="1">
      <c r="C14725" s="53" t="s">
        <v>5628</v>
      </c>
      <c r="D14725" s="1" t="s">
        <v>14706</v>
      </c>
      <c r="E14725" s="573">
        <f ca="1">SUMIF('BKAS IDR'!$E$10:$E$44,$C14725,'BKAS IDR'!$N$10:$N$43)</f>
        <v>0</v>
      </c>
      <c r="F14725" s="573"/>
    </row>
    <row r="14726" spans="3:6" ht="15" customHeight="1">
      <c r="C14726" s="53" t="s">
        <v>5629</v>
      </c>
      <c r="D14726" s="1" t="s">
        <v>14707</v>
      </c>
      <c r="E14726" s="573">
        <f ca="1">SUMIF('BKAS IDR'!$E$10:$E$44,$C14726,'BKAS IDR'!$N$10:$N$43)</f>
        <v>0</v>
      </c>
      <c r="F14726" s="573"/>
    </row>
    <row r="14727" spans="3:6" ht="15" customHeight="1">
      <c r="C14727" s="53" t="s">
        <v>5630</v>
      </c>
      <c r="D14727" s="1" t="s">
        <v>14708</v>
      </c>
      <c r="E14727" s="573">
        <f ca="1">SUMIF('BKAS IDR'!$E$10:$E$44,$C14727,'BKAS IDR'!$N$10:$N$43)</f>
        <v>0</v>
      </c>
      <c r="F14727" s="573"/>
    </row>
    <row r="14728" spans="3:6" ht="15" customHeight="1">
      <c r="C14728" s="53" t="s">
        <v>5631</v>
      </c>
      <c r="D14728" s="1" t="s">
        <v>14709</v>
      </c>
      <c r="E14728" s="573">
        <f ca="1">SUMIF('BKAS IDR'!$E$10:$E$44,$C14728,'BKAS IDR'!$N$10:$N$43)</f>
        <v>0</v>
      </c>
      <c r="F14728" s="573"/>
    </row>
    <row r="14729" spans="3:6" ht="15" customHeight="1">
      <c r="C14729" s="53" t="s">
        <v>5632</v>
      </c>
      <c r="D14729" s="1" t="s">
        <v>14710</v>
      </c>
      <c r="E14729" s="573">
        <f ca="1">SUMIF('BKAS IDR'!$E$10:$E$44,$C14729,'BKAS IDR'!$N$10:$N$43)</f>
        <v>0</v>
      </c>
      <c r="F14729" s="573"/>
    </row>
    <row r="14730" spans="3:6" ht="15" customHeight="1">
      <c r="C14730" s="53" t="s">
        <v>5633</v>
      </c>
      <c r="D14730" s="1" t="s">
        <v>14711</v>
      </c>
      <c r="E14730" s="573">
        <f ca="1">SUMIF('BKAS IDR'!$E$10:$E$44,$C14730,'BKAS IDR'!$N$10:$N$43)</f>
        <v>0</v>
      </c>
      <c r="F14730" s="573"/>
    </row>
    <row r="14731" spans="3:6" ht="15" customHeight="1">
      <c r="C14731" s="53" t="s">
        <v>5634</v>
      </c>
      <c r="D14731" s="1" t="s">
        <v>14712</v>
      </c>
      <c r="E14731" s="573">
        <f ca="1">SUMIF('BKAS IDR'!$E$10:$E$44,$C14731,'BKAS IDR'!$N$10:$N$43)</f>
        <v>0</v>
      </c>
      <c r="F14731" s="573"/>
    </row>
    <row r="14732" spans="3:6" ht="15" customHeight="1">
      <c r="C14732" s="53" t="s">
        <v>5635</v>
      </c>
      <c r="D14732" s="1" t="s">
        <v>14713</v>
      </c>
      <c r="E14732" s="573">
        <f ca="1">SUMIF('BKAS IDR'!$E$10:$E$44,$C14732,'BKAS IDR'!$N$10:$N$43)</f>
        <v>0</v>
      </c>
      <c r="F14732" s="573"/>
    </row>
    <row r="14733" spans="3:6" ht="15" customHeight="1">
      <c r="C14733" s="53" t="s">
        <v>5636</v>
      </c>
      <c r="D14733" s="1" t="s">
        <v>14714</v>
      </c>
      <c r="E14733" s="573">
        <f ca="1">SUMIF('BKAS IDR'!$E$10:$E$44,$C14733,'BKAS IDR'!$N$10:$N$43)</f>
        <v>0</v>
      </c>
      <c r="F14733" s="573"/>
    </row>
    <row r="14734" spans="3:6" ht="15" customHeight="1">
      <c r="C14734" s="53" t="s">
        <v>5637</v>
      </c>
      <c r="D14734" s="1" t="s">
        <v>14714</v>
      </c>
      <c r="E14734" s="573">
        <f ca="1">SUMIF('BKAS IDR'!$E$10:$E$44,$C14734,'BKAS IDR'!$N$10:$N$43)</f>
        <v>0</v>
      </c>
      <c r="F14734" s="573"/>
    </row>
    <row r="14735" spans="3:6" ht="15" customHeight="1">
      <c r="C14735" s="53" t="s">
        <v>5638</v>
      </c>
      <c r="D14735" s="1" t="s">
        <v>14715</v>
      </c>
      <c r="E14735" s="573">
        <f ca="1">SUMIF('BKAS IDR'!$E$10:$E$44,$C14735,'BKAS IDR'!$N$10:$N$43)</f>
        <v>0</v>
      </c>
      <c r="F14735" s="573"/>
    </row>
    <row r="14736" spans="3:6" ht="15" customHeight="1">
      <c r="C14736" s="53" t="s">
        <v>5639</v>
      </c>
      <c r="D14736" s="1" t="s">
        <v>14716</v>
      </c>
      <c r="E14736" s="573">
        <f ca="1">SUMIF('BKAS IDR'!$E$10:$E$44,$C14736,'BKAS IDR'!$N$10:$N$43)</f>
        <v>0</v>
      </c>
      <c r="F14736" s="573"/>
    </row>
    <row r="14737" spans="3:6" ht="15" customHeight="1">
      <c r="C14737" s="53" t="s">
        <v>5640</v>
      </c>
      <c r="D14737" s="1" t="s">
        <v>14717</v>
      </c>
      <c r="E14737" s="573">
        <f ca="1">SUMIF('BKAS IDR'!$E$10:$E$44,$C14737,'BKAS IDR'!$N$10:$N$43)</f>
        <v>0</v>
      </c>
      <c r="F14737" s="573"/>
    </row>
    <row r="14738" spans="3:6" ht="15" customHeight="1">
      <c r="C14738" s="53" t="s">
        <v>5641</v>
      </c>
      <c r="D14738" s="1" t="s">
        <v>14718</v>
      </c>
      <c r="E14738" s="573">
        <f ca="1">SUMIF('BKAS IDR'!$E$10:$E$44,$C14738,'BKAS IDR'!$N$10:$N$43)</f>
        <v>0</v>
      </c>
      <c r="F14738" s="573"/>
    </row>
    <row r="14739" spans="3:6" ht="15" customHeight="1">
      <c r="C14739" s="53" t="s">
        <v>5642</v>
      </c>
      <c r="D14739" s="1" t="s">
        <v>14719</v>
      </c>
      <c r="E14739" s="573">
        <f ca="1">SUMIF('BKAS IDR'!$E$10:$E$44,$C14739,'BKAS IDR'!$N$10:$N$43)</f>
        <v>0</v>
      </c>
      <c r="F14739" s="573"/>
    </row>
    <row r="14740" spans="3:6" ht="15" customHeight="1">
      <c r="C14740" s="53" t="s">
        <v>5643</v>
      </c>
      <c r="D14740" s="1" t="s">
        <v>14720</v>
      </c>
      <c r="E14740" s="573">
        <f ca="1">SUMIF('BKAS IDR'!$E$10:$E$44,$C14740,'BKAS IDR'!$N$10:$N$43)</f>
        <v>0</v>
      </c>
      <c r="F14740" s="573"/>
    </row>
    <row r="14741" spans="3:6" ht="15" customHeight="1">
      <c r="C14741" s="53" t="s">
        <v>5644</v>
      </c>
      <c r="D14741" s="1" t="s">
        <v>14721</v>
      </c>
      <c r="E14741" s="573">
        <f ca="1">SUMIF('BKAS IDR'!$E$10:$E$44,$C14741,'BKAS IDR'!$N$10:$N$43)</f>
        <v>0</v>
      </c>
      <c r="F14741" s="573"/>
    </row>
    <row r="14742" spans="3:6" ht="15" customHeight="1">
      <c r="C14742" s="53" t="s">
        <v>5645</v>
      </c>
      <c r="D14742" s="1" t="s">
        <v>14721</v>
      </c>
      <c r="E14742" s="573">
        <f ca="1">SUMIF('BKAS IDR'!$E$10:$E$44,$C14742,'BKAS IDR'!$N$10:$N$43)</f>
        <v>0</v>
      </c>
      <c r="F14742" s="573"/>
    </row>
    <row r="14743" spans="3:6" ht="15" customHeight="1">
      <c r="C14743" s="53" t="s">
        <v>5646</v>
      </c>
      <c r="D14743" s="1" t="s">
        <v>14721</v>
      </c>
      <c r="E14743" s="573">
        <f ca="1">SUMIF('BKAS IDR'!$E$10:$E$44,$C14743,'BKAS IDR'!$N$10:$N$43)</f>
        <v>0</v>
      </c>
      <c r="F14743" s="573"/>
    </row>
    <row r="14744" spans="3:6" ht="15" customHeight="1">
      <c r="C14744" s="53" t="s">
        <v>5647</v>
      </c>
      <c r="D14744" s="1" t="s">
        <v>14721</v>
      </c>
      <c r="E14744" s="573">
        <f ca="1">SUMIF('BKAS IDR'!$E$10:$E$44,$C14744,'BKAS IDR'!$N$10:$N$43)</f>
        <v>0</v>
      </c>
      <c r="F14744" s="573"/>
    </row>
    <row r="14745" spans="3:6" ht="15" customHeight="1">
      <c r="C14745" s="53" t="s">
        <v>5648</v>
      </c>
      <c r="D14745" s="1" t="s">
        <v>14722</v>
      </c>
      <c r="E14745" s="573">
        <f ca="1">SUMIF('BKAS IDR'!$E$10:$E$44,$C14745,'BKAS IDR'!$N$10:$N$43)</f>
        <v>0</v>
      </c>
      <c r="F14745" s="573"/>
    </row>
    <row r="14746" spans="3:6" ht="15" customHeight="1">
      <c r="C14746" s="53" t="s">
        <v>5649</v>
      </c>
      <c r="D14746" s="1" t="s">
        <v>14723</v>
      </c>
      <c r="E14746" s="573">
        <f ca="1">SUMIF('BKAS IDR'!$E$10:$E$44,$C14746,'BKAS IDR'!$N$10:$N$43)</f>
        <v>0</v>
      </c>
      <c r="F14746" s="573"/>
    </row>
    <row r="14747" spans="3:6" ht="15" customHeight="1">
      <c r="C14747" s="53" t="s">
        <v>5650</v>
      </c>
      <c r="D14747" s="1" t="s">
        <v>14724</v>
      </c>
      <c r="E14747" s="573">
        <f ca="1">SUMIF('BKAS IDR'!$E$10:$E$44,$C14747,'BKAS IDR'!$N$10:$N$43)</f>
        <v>0</v>
      </c>
      <c r="F14747" s="573"/>
    </row>
    <row r="14748" spans="3:6" ht="15" customHeight="1">
      <c r="C14748" s="53" t="s">
        <v>5651</v>
      </c>
      <c r="D14748" s="1" t="s">
        <v>14725</v>
      </c>
      <c r="E14748" s="573">
        <f ca="1">SUMIF('BKAS IDR'!$E$10:$E$44,$C14748,'BKAS IDR'!$N$10:$N$43)</f>
        <v>0</v>
      </c>
      <c r="F14748" s="573"/>
    </row>
    <row r="14749" spans="3:6" ht="15" customHeight="1">
      <c r="C14749" s="53" t="s">
        <v>5652</v>
      </c>
      <c r="D14749" s="1" t="s">
        <v>14726</v>
      </c>
      <c r="E14749" s="573">
        <f ca="1">SUMIF('BKAS IDR'!$E$10:$E$44,$C14749,'BKAS IDR'!$N$10:$N$43)</f>
        <v>0</v>
      </c>
      <c r="F14749" s="573"/>
    </row>
    <row r="14750" spans="3:6" ht="15" customHeight="1">
      <c r="C14750" s="53" t="s">
        <v>5653</v>
      </c>
      <c r="D14750" s="1" t="s">
        <v>14727</v>
      </c>
      <c r="E14750" s="573">
        <f ca="1">SUMIF('BKAS IDR'!$E$10:$E$44,$C14750,'BKAS IDR'!$N$10:$N$43)</f>
        <v>0</v>
      </c>
      <c r="F14750" s="573"/>
    </row>
    <row r="14751" spans="3:6" ht="15" customHeight="1">
      <c r="C14751" s="53" t="s">
        <v>5654</v>
      </c>
      <c r="D14751" s="1" t="s">
        <v>14728</v>
      </c>
      <c r="E14751" s="573">
        <f ca="1">SUMIF('BKAS IDR'!$E$10:$E$44,$C14751,'BKAS IDR'!$N$10:$N$43)</f>
        <v>0</v>
      </c>
      <c r="F14751" s="573"/>
    </row>
    <row r="14752" spans="3:6" ht="15" customHeight="1">
      <c r="C14752" s="53" t="s">
        <v>5655</v>
      </c>
      <c r="D14752" s="1" t="s">
        <v>14729</v>
      </c>
      <c r="E14752" s="573">
        <f ca="1">SUMIF('BKAS IDR'!$E$10:$E$44,$C14752,'BKAS IDR'!$N$10:$N$43)</f>
        <v>0</v>
      </c>
      <c r="F14752" s="573"/>
    </row>
    <row r="14753" spans="3:6" ht="15" customHeight="1">
      <c r="C14753" s="53" t="s">
        <v>5656</v>
      </c>
      <c r="D14753" s="1" t="s">
        <v>14730</v>
      </c>
      <c r="E14753" s="573">
        <f ca="1">SUMIF('BKAS IDR'!$E$10:$E$44,$C14753,'BKAS IDR'!$N$10:$N$43)</f>
        <v>0</v>
      </c>
      <c r="F14753" s="573"/>
    </row>
    <row r="14754" spans="3:6" ht="15" customHeight="1">
      <c r="C14754" s="53" t="s">
        <v>5657</v>
      </c>
      <c r="D14754" s="1" t="s">
        <v>14731</v>
      </c>
      <c r="E14754" s="573">
        <f ca="1">SUMIF('BKAS IDR'!$E$10:$E$44,$C14754,'BKAS IDR'!$N$10:$N$43)</f>
        <v>0</v>
      </c>
      <c r="F14754" s="573"/>
    </row>
    <row r="14755" spans="3:6" ht="15" customHeight="1">
      <c r="C14755" s="53" t="s">
        <v>5658</v>
      </c>
      <c r="D14755" s="1" t="s">
        <v>14732</v>
      </c>
      <c r="E14755" s="573">
        <f ca="1">SUMIF('BKAS IDR'!$E$10:$E$44,$C14755,'BKAS IDR'!$N$10:$N$43)</f>
        <v>0</v>
      </c>
      <c r="F14755" s="573"/>
    </row>
    <row r="14756" spans="3:6" ht="15" customHeight="1">
      <c r="C14756" s="53" t="s">
        <v>5659</v>
      </c>
      <c r="D14756" s="1" t="s">
        <v>14733</v>
      </c>
      <c r="E14756" s="573">
        <f ca="1">SUMIF('BKAS IDR'!$E$10:$E$44,$C14756,'BKAS IDR'!$N$10:$N$43)</f>
        <v>0</v>
      </c>
      <c r="F14756" s="573"/>
    </row>
    <row r="14757" spans="3:6" ht="15" customHeight="1">
      <c r="C14757" s="53" t="s">
        <v>5660</v>
      </c>
      <c r="D14757" s="1" t="s">
        <v>14734</v>
      </c>
      <c r="E14757" s="573">
        <f ca="1">SUMIF('BKAS IDR'!$E$10:$E$44,$C14757,'BKAS IDR'!$N$10:$N$43)</f>
        <v>0</v>
      </c>
      <c r="F14757" s="573"/>
    </row>
    <row r="14758" spans="3:6" ht="15" customHeight="1">
      <c r="C14758" s="53" t="s">
        <v>5661</v>
      </c>
      <c r="D14758" s="1" t="s">
        <v>14735</v>
      </c>
      <c r="E14758" s="573">
        <f ca="1">SUMIF('BKAS IDR'!$E$10:$E$44,$C14758,'BKAS IDR'!$N$10:$N$43)</f>
        <v>0</v>
      </c>
      <c r="F14758" s="573"/>
    </row>
    <row r="14759" spans="3:6" ht="15" customHeight="1">
      <c r="C14759" s="53" t="s">
        <v>5662</v>
      </c>
      <c r="D14759" s="1" t="s">
        <v>14736</v>
      </c>
      <c r="E14759" s="573">
        <f ca="1">SUMIF('BKAS IDR'!$E$10:$E$44,$C14759,'BKAS IDR'!$N$10:$N$43)</f>
        <v>0</v>
      </c>
      <c r="F14759" s="573"/>
    </row>
    <row r="14760" spans="3:6" ht="15" customHeight="1">
      <c r="C14760" s="53" t="s">
        <v>5663</v>
      </c>
      <c r="D14760" s="1" t="s">
        <v>14737</v>
      </c>
      <c r="E14760" s="573">
        <f ca="1">SUMIF('BKAS IDR'!$E$10:$E$44,$C14760,'BKAS IDR'!$N$10:$N$43)</f>
        <v>0</v>
      </c>
      <c r="F14760" s="573"/>
    </row>
    <row r="14761" spans="3:6" ht="15" customHeight="1">
      <c r="C14761" s="53" t="s">
        <v>5664</v>
      </c>
      <c r="D14761" s="1" t="s">
        <v>14738</v>
      </c>
      <c r="E14761" s="573">
        <f ca="1">SUMIF('BKAS IDR'!$E$10:$E$44,$C14761,'BKAS IDR'!$N$10:$N$43)</f>
        <v>0</v>
      </c>
      <c r="F14761" s="573"/>
    </row>
    <row r="14762" spans="3:6" ht="15" customHeight="1">
      <c r="C14762" s="53" t="s">
        <v>5665</v>
      </c>
      <c r="D14762" s="1" t="s">
        <v>14739</v>
      </c>
      <c r="E14762" s="573">
        <f ca="1">SUMIF('BKAS IDR'!$E$10:$E$44,$C14762,'BKAS IDR'!$N$10:$N$43)</f>
        <v>0</v>
      </c>
      <c r="F14762" s="573"/>
    </row>
    <row r="14763" spans="3:6" ht="15" customHeight="1">
      <c r="C14763" s="53" t="s">
        <v>5666</v>
      </c>
      <c r="D14763" s="1" t="s">
        <v>14740</v>
      </c>
      <c r="E14763" s="573">
        <f ca="1">SUMIF('BKAS IDR'!$E$10:$E$44,$C14763,'BKAS IDR'!$N$10:$N$43)</f>
        <v>0</v>
      </c>
      <c r="F14763" s="573"/>
    </row>
    <row r="14764" spans="3:6" ht="15" customHeight="1">
      <c r="C14764" s="53" t="s">
        <v>5667</v>
      </c>
      <c r="D14764" s="1" t="s">
        <v>14741</v>
      </c>
      <c r="E14764" s="573">
        <f ca="1">SUMIF('BKAS IDR'!$E$10:$E$44,$C14764,'BKAS IDR'!$N$10:$N$43)</f>
        <v>0</v>
      </c>
      <c r="F14764" s="573"/>
    </row>
    <row r="14765" spans="3:6" ht="15" customHeight="1">
      <c r="C14765" s="53" t="s">
        <v>5668</v>
      </c>
      <c r="D14765" s="1" t="s">
        <v>14742</v>
      </c>
      <c r="E14765" s="573">
        <f ca="1">SUMIF('BKAS IDR'!$E$10:$E$44,$C14765,'BKAS IDR'!$N$10:$N$43)</f>
        <v>0</v>
      </c>
      <c r="F14765" s="573"/>
    </row>
    <row r="14766" spans="3:6" ht="15" customHeight="1">
      <c r="C14766" s="53" t="s">
        <v>5669</v>
      </c>
      <c r="D14766" s="1" t="s">
        <v>14743</v>
      </c>
      <c r="E14766" s="573">
        <f ca="1">SUMIF('BKAS IDR'!$E$10:$E$44,$C14766,'BKAS IDR'!$N$10:$N$43)</f>
        <v>0</v>
      </c>
      <c r="F14766" s="573"/>
    </row>
    <row r="14767" spans="3:6" ht="15" customHeight="1">
      <c r="C14767" s="53" t="s">
        <v>5670</v>
      </c>
      <c r="D14767" s="1" t="s">
        <v>14744</v>
      </c>
      <c r="E14767" s="573">
        <f ca="1">SUMIF('BKAS IDR'!$E$10:$E$44,$C14767,'BKAS IDR'!$N$10:$N$43)</f>
        <v>0</v>
      </c>
      <c r="F14767" s="573"/>
    </row>
    <row r="14768" spans="3:6" ht="15" customHeight="1">
      <c r="C14768" s="53" t="s">
        <v>5671</v>
      </c>
      <c r="D14768" s="1" t="s">
        <v>14745</v>
      </c>
      <c r="E14768" s="573">
        <f ca="1">SUMIF('BKAS IDR'!$E$10:$E$44,$C14768,'BKAS IDR'!$N$10:$N$43)</f>
        <v>0</v>
      </c>
      <c r="F14768" s="573"/>
    </row>
    <row r="14769" spans="3:6" ht="15" customHeight="1">
      <c r="C14769" s="53" t="s">
        <v>5672</v>
      </c>
      <c r="D14769" s="1" t="s">
        <v>14746</v>
      </c>
      <c r="E14769" s="573">
        <f ca="1">SUMIF('BKAS IDR'!$E$10:$E$44,$C14769,'BKAS IDR'!$N$10:$N$43)</f>
        <v>0</v>
      </c>
      <c r="F14769" s="573"/>
    </row>
    <row r="14770" spans="3:6" ht="15" customHeight="1">
      <c r="C14770" s="53" t="s">
        <v>5673</v>
      </c>
      <c r="D14770" s="1" t="s">
        <v>14747</v>
      </c>
      <c r="E14770" s="573">
        <f ca="1">SUMIF('BKAS IDR'!$E$10:$E$44,$C14770,'BKAS IDR'!$N$10:$N$43)</f>
        <v>0</v>
      </c>
      <c r="F14770" s="573"/>
    </row>
    <row r="14771" spans="3:6" ht="15" customHeight="1">
      <c r="C14771" s="53" t="s">
        <v>5674</v>
      </c>
      <c r="D14771" s="1" t="s">
        <v>14748</v>
      </c>
      <c r="E14771" s="573">
        <f ca="1">SUMIF('BKAS IDR'!$E$10:$E$44,$C14771,'BKAS IDR'!$N$10:$N$43)</f>
        <v>0</v>
      </c>
      <c r="F14771" s="573"/>
    </row>
    <row r="14772" spans="3:6" ht="15" customHeight="1">
      <c r="C14772" s="53" t="s">
        <v>5675</v>
      </c>
      <c r="D14772" s="1" t="s">
        <v>14749</v>
      </c>
      <c r="E14772" s="573">
        <f ca="1">SUMIF('BKAS IDR'!$E$10:$E$44,$C14772,'BKAS IDR'!$N$10:$N$43)</f>
        <v>0</v>
      </c>
      <c r="F14772" s="573"/>
    </row>
    <row r="14773" spans="3:6" ht="15" customHeight="1">
      <c r="C14773" s="53" t="s">
        <v>5676</v>
      </c>
      <c r="D14773" s="1" t="s">
        <v>14750</v>
      </c>
      <c r="E14773" s="573">
        <f ca="1">SUMIF('BKAS IDR'!$E$10:$E$44,$C14773,'BKAS IDR'!$N$10:$N$43)</f>
        <v>0</v>
      </c>
      <c r="F14773" s="573"/>
    </row>
    <row r="14774" spans="3:6" ht="15" customHeight="1">
      <c r="C14774" s="53" t="s">
        <v>5677</v>
      </c>
      <c r="D14774" s="1" t="s">
        <v>14751</v>
      </c>
      <c r="E14774" s="573">
        <f ca="1">SUMIF('BKAS IDR'!$E$10:$E$44,$C14774,'BKAS IDR'!$N$10:$N$43)</f>
        <v>0</v>
      </c>
      <c r="F14774" s="573"/>
    </row>
    <row r="14775" spans="3:6" ht="15" customHeight="1">
      <c r="C14775" s="53" t="s">
        <v>5678</v>
      </c>
      <c r="D14775" s="1" t="s">
        <v>14752</v>
      </c>
      <c r="E14775" s="573">
        <f ca="1">SUMIF('BKAS IDR'!$E$10:$E$44,$C14775,'BKAS IDR'!$N$10:$N$43)</f>
        <v>0</v>
      </c>
      <c r="F14775" s="573"/>
    </row>
    <row r="14776" spans="3:6" ht="15" customHeight="1">
      <c r="C14776" s="53" t="s">
        <v>5679</v>
      </c>
      <c r="D14776" s="1" t="s">
        <v>14753</v>
      </c>
      <c r="E14776" s="573">
        <f ca="1">SUMIF('BKAS IDR'!$E$10:$E$44,$C14776,'BKAS IDR'!$N$10:$N$43)</f>
        <v>0</v>
      </c>
      <c r="F14776" s="573"/>
    </row>
    <row r="14777" spans="3:6" ht="15" customHeight="1">
      <c r="C14777" s="53" t="s">
        <v>5680</v>
      </c>
      <c r="D14777" s="1" t="s">
        <v>14754</v>
      </c>
      <c r="E14777" s="573">
        <f ca="1">SUMIF('BKAS IDR'!$E$10:$E$44,$C14777,'BKAS IDR'!$N$10:$N$43)</f>
        <v>0</v>
      </c>
      <c r="F14777" s="573"/>
    </row>
    <row r="14778" spans="3:6" ht="15" customHeight="1">
      <c r="C14778" s="53" t="s">
        <v>5681</v>
      </c>
      <c r="D14778" s="1" t="s">
        <v>14755</v>
      </c>
      <c r="E14778" s="573">
        <f ca="1">SUMIF('BKAS IDR'!$E$10:$E$44,$C14778,'BKAS IDR'!$N$10:$N$43)</f>
        <v>0</v>
      </c>
      <c r="F14778" s="573"/>
    </row>
    <row r="14779" spans="3:6" ht="15" customHeight="1">
      <c r="C14779" s="53" t="s">
        <v>5682</v>
      </c>
      <c r="D14779" s="1" t="s">
        <v>14756</v>
      </c>
      <c r="E14779" s="573">
        <f ca="1">SUMIF('BKAS IDR'!$E$10:$E$44,$C14779,'BKAS IDR'!$N$10:$N$43)</f>
        <v>0</v>
      </c>
      <c r="F14779" s="573"/>
    </row>
    <row r="14780" spans="3:6" ht="15" customHeight="1">
      <c r="C14780" s="53" t="s">
        <v>5683</v>
      </c>
      <c r="D14780" s="1" t="s">
        <v>14754</v>
      </c>
      <c r="E14780" s="573">
        <f ca="1">SUMIF('BKAS IDR'!$E$10:$E$44,$C14780,'BKAS IDR'!$N$10:$N$43)</f>
        <v>0</v>
      </c>
      <c r="F14780" s="573"/>
    </row>
    <row r="14781" spans="3:6" ht="15" customHeight="1">
      <c r="C14781" s="53" t="s">
        <v>5684</v>
      </c>
      <c r="D14781" s="1" t="s">
        <v>14757</v>
      </c>
      <c r="E14781" s="573">
        <f ca="1">SUMIF('BKAS IDR'!$E$10:$E$44,$C14781,'BKAS IDR'!$N$10:$N$43)</f>
        <v>0</v>
      </c>
      <c r="F14781" s="573"/>
    </row>
    <row r="14782" spans="3:6" ht="15" customHeight="1">
      <c r="C14782" s="53" t="s">
        <v>5685</v>
      </c>
      <c r="D14782" s="1" t="s">
        <v>14758</v>
      </c>
      <c r="E14782" s="573">
        <f ca="1">SUMIF('BKAS IDR'!$E$10:$E$44,$C14782,'BKAS IDR'!$N$10:$N$43)</f>
        <v>0</v>
      </c>
      <c r="F14782" s="573"/>
    </row>
    <row r="14783" spans="3:6" ht="15" customHeight="1">
      <c r="C14783" s="53" t="s">
        <v>5686</v>
      </c>
      <c r="D14783" s="1" t="s">
        <v>14759</v>
      </c>
      <c r="E14783" s="573">
        <f ca="1">SUMIF('BKAS IDR'!$E$10:$E$44,$C14783,'BKAS IDR'!$N$10:$N$43)</f>
        <v>0</v>
      </c>
      <c r="F14783" s="573"/>
    </row>
    <row r="14784" spans="3:6" ht="15" customHeight="1">
      <c r="C14784" s="53" t="s">
        <v>5687</v>
      </c>
      <c r="D14784" s="1" t="s">
        <v>14760</v>
      </c>
      <c r="E14784" s="573">
        <f ca="1">SUMIF('BKAS IDR'!$E$10:$E$44,$C14784,'BKAS IDR'!$N$10:$N$43)</f>
        <v>0</v>
      </c>
      <c r="F14784" s="573"/>
    </row>
    <row r="14785" spans="3:6" ht="15" customHeight="1">
      <c r="C14785" s="53" t="s">
        <v>5688</v>
      </c>
      <c r="D14785" s="1" t="s">
        <v>14761</v>
      </c>
      <c r="E14785" s="573">
        <f ca="1">SUMIF('BKAS IDR'!$E$10:$E$44,$C14785,'BKAS IDR'!$N$10:$N$43)</f>
        <v>0</v>
      </c>
      <c r="F14785" s="573"/>
    </row>
    <row r="14786" spans="3:6" ht="15" customHeight="1">
      <c r="C14786" s="53" t="s">
        <v>5689</v>
      </c>
      <c r="D14786" s="1" t="s">
        <v>14762</v>
      </c>
      <c r="E14786" s="573">
        <f ca="1">SUMIF('BKAS IDR'!$E$10:$E$44,$C14786,'BKAS IDR'!$N$10:$N$43)</f>
        <v>0</v>
      </c>
      <c r="F14786" s="573"/>
    </row>
    <row r="14787" spans="3:6" ht="15" customHeight="1">
      <c r="C14787" s="53" t="s">
        <v>5690</v>
      </c>
      <c r="D14787" s="1" t="s">
        <v>14763</v>
      </c>
      <c r="E14787" s="573">
        <f ca="1">SUMIF('BKAS IDR'!$E$10:$E$44,$C14787,'BKAS IDR'!$N$10:$N$43)</f>
        <v>0</v>
      </c>
      <c r="F14787" s="573"/>
    </row>
    <row r="14788" spans="3:6" ht="15" customHeight="1">
      <c r="C14788" s="53" t="s">
        <v>5691</v>
      </c>
      <c r="D14788" s="1" t="s">
        <v>14764</v>
      </c>
      <c r="E14788" s="573">
        <f ca="1">SUMIF('BKAS IDR'!$E$10:$E$44,$C14788,'BKAS IDR'!$N$10:$N$43)</f>
        <v>0</v>
      </c>
      <c r="F14788" s="573"/>
    </row>
    <row r="14789" spans="3:6" ht="15" customHeight="1">
      <c r="C14789" s="53" t="s">
        <v>5692</v>
      </c>
      <c r="D14789" s="1" t="s">
        <v>14765</v>
      </c>
      <c r="E14789" s="573">
        <f ca="1">SUMIF('BKAS IDR'!$E$10:$E$44,$C14789,'BKAS IDR'!$N$10:$N$43)</f>
        <v>0</v>
      </c>
      <c r="F14789" s="573"/>
    </row>
    <row r="14790" spans="3:6" ht="15" customHeight="1">
      <c r="C14790" s="53" t="s">
        <v>5693</v>
      </c>
      <c r="D14790" s="1" t="s">
        <v>14766</v>
      </c>
      <c r="E14790" s="573">
        <f ca="1">SUMIF('BKAS IDR'!$E$10:$E$44,$C14790,'BKAS IDR'!$N$10:$N$43)</f>
        <v>0</v>
      </c>
      <c r="F14790" s="573"/>
    </row>
    <row r="14791" spans="3:6" ht="15" customHeight="1">
      <c r="C14791" s="53" t="s">
        <v>5694</v>
      </c>
      <c r="D14791" s="1" t="s">
        <v>14767</v>
      </c>
      <c r="E14791" s="573">
        <f ca="1">SUMIF('BKAS IDR'!$E$10:$E$44,$C14791,'BKAS IDR'!$N$10:$N$43)</f>
        <v>0</v>
      </c>
      <c r="F14791" s="573"/>
    </row>
    <row r="14792" spans="3:6" ht="15" customHeight="1">
      <c r="C14792" s="53" t="s">
        <v>5695</v>
      </c>
      <c r="D14792" s="1" t="s">
        <v>14768</v>
      </c>
      <c r="E14792" s="573">
        <f ca="1">SUMIF('BKAS IDR'!$E$10:$E$44,$C14792,'BKAS IDR'!$N$10:$N$43)</f>
        <v>0</v>
      </c>
      <c r="F14792" s="573"/>
    </row>
    <row r="14793" spans="3:6" ht="15" customHeight="1">
      <c r="C14793" s="53" t="s">
        <v>5696</v>
      </c>
      <c r="D14793" s="1" t="s">
        <v>14769</v>
      </c>
      <c r="E14793" s="573">
        <f ca="1">SUMIF('BKAS IDR'!$E$10:$E$44,$C14793,'BKAS IDR'!$N$10:$N$43)</f>
        <v>0</v>
      </c>
      <c r="F14793" s="573"/>
    </row>
    <row r="14794" spans="3:6" ht="15" customHeight="1">
      <c r="C14794" s="53" t="s">
        <v>5697</v>
      </c>
      <c r="D14794" s="1" t="s">
        <v>14770</v>
      </c>
      <c r="E14794" s="573">
        <f ca="1">SUMIF('BKAS IDR'!$E$10:$E$44,$C14794,'BKAS IDR'!$N$10:$N$43)</f>
        <v>0</v>
      </c>
      <c r="F14794" s="573"/>
    </row>
    <row r="14795" spans="3:6" ht="15" customHeight="1">
      <c r="C14795" s="53" t="s">
        <v>5698</v>
      </c>
      <c r="D14795" s="1" t="s">
        <v>14771</v>
      </c>
      <c r="E14795" s="573">
        <f ca="1">SUMIF('BKAS IDR'!$E$10:$E$44,$C14795,'BKAS IDR'!$N$10:$N$43)</f>
        <v>0</v>
      </c>
      <c r="F14795" s="573"/>
    </row>
    <row r="14796" spans="3:6" ht="15" customHeight="1">
      <c r="C14796" s="53" t="s">
        <v>5699</v>
      </c>
      <c r="D14796" s="1" t="s">
        <v>14772</v>
      </c>
      <c r="E14796" s="573">
        <f ca="1">SUMIF('BKAS IDR'!$E$10:$E$44,$C14796,'BKAS IDR'!$N$10:$N$43)</f>
        <v>0</v>
      </c>
      <c r="F14796" s="573"/>
    </row>
    <row r="14797" spans="3:6" ht="15" customHeight="1">
      <c r="C14797" s="53" t="s">
        <v>5700</v>
      </c>
      <c r="D14797" s="1" t="s">
        <v>14773</v>
      </c>
      <c r="E14797" s="573">
        <f ca="1">SUMIF('BKAS IDR'!$E$10:$E$44,$C14797,'BKAS IDR'!$N$10:$N$43)</f>
        <v>0</v>
      </c>
      <c r="F14797" s="573"/>
    </row>
    <row r="14798" spans="3:6" ht="15" customHeight="1">
      <c r="C14798" s="53" t="s">
        <v>5701</v>
      </c>
      <c r="D14798" s="1" t="s">
        <v>14774</v>
      </c>
      <c r="E14798" s="573">
        <f ca="1">SUMIF('BKAS IDR'!$E$10:$E$44,$C14798,'BKAS IDR'!$N$10:$N$43)</f>
        <v>0</v>
      </c>
      <c r="F14798" s="573"/>
    </row>
    <row r="14799" spans="3:6" ht="15" customHeight="1">
      <c r="C14799" s="53" t="s">
        <v>5702</v>
      </c>
      <c r="D14799" s="1" t="s">
        <v>14775</v>
      </c>
      <c r="E14799" s="573">
        <f ca="1">SUMIF('BKAS IDR'!$E$10:$E$44,$C14799,'BKAS IDR'!$N$10:$N$43)</f>
        <v>0</v>
      </c>
      <c r="F14799" s="573"/>
    </row>
    <row r="14800" spans="3:6" ht="15" customHeight="1">
      <c r="C14800" s="53" t="s">
        <v>5703</v>
      </c>
      <c r="D14800" s="1" t="s">
        <v>14776</v>
      </c>
      <c r="E14800" s="573">
        <f ca="1">SUMIF('BKAS IDR'!$E$10:$E$44,$C14800,'BKAS IDR'!$N$10:$N$43)</f>
        <v>0</v>
      </c>
      <c r="F14800" s="573"/>
    </row>
    <row r="14801" spans="3:6" ht="15" customHeight="1">
      <c r="C14801" s="53" t="s">
        <v>5704</v>
      </c>
      <c r="D14801" s="1" t="s">
        <v>14777</v>
      </c>
      <c r="E14801" s="573">
        <f ca="1">SUMIF('BKAS IDR'!$E$10:$E$44,$C14801,'BKAS IDR'!$N$10:$N$43)</f>
        <v>0</v>
      </c>
      <c r="F14801" s="573"/>
    </row>
    <row r="14802" spans="3:6" ht="15" customHeight="1">
      <c r="C14802" s="53" t="s">
        <v>5705</v>
      </c>
      <c r="D14802" s="1" t="s">
        <v>14778</v>
      </c>
      <c r="E14802" s="573">
        <f ca="1">SUMIF('BKAS IDR'!$E$10:$E$44,$C14802,'BKAS IDR'!$N$10:$N$43)</f>
        <v>0</v>
      </c>
      <c r="F14802" s="573"/>
    </row>
    <row r="14803" spans="3:6" ht="15" customHeight="1">
      <c r="C14803" s="53" t="s">
        <v>5706</v>
      </c>
      <c r="D14803" s="1" t="s">
        <v>14779</v>
      </c>
      <c r="E14803" s="573">
        <f ca="1">SUMIF('BKAS IDR'!$E$10:$E$44,$C14803,'BKAS IDR'!$N$10:$N$43)</f>
        <v>0</v>
      </c>
      <c r="F14803" s="573"/>
    </row>
    <row r="14804" spans="3:6" ht="15" customHeight="1">
      <c r="C14804" s="53" t="s">
        <v>5707</v>
      </c>
      <c r="D14804" s="1" t="s">
        <v>14780</v>
      </c>
      <c r="E14804" s="573">
        <f ca="1">SUMIF('BKAS IDR'!$E$10:$E$44,$C14804,'BKAS IDR'!$N$10:$N$43)</f>
        <v>0</v>
      </c>
      <c r="F14804" s="573"/>
    </row>
    <row r="14805" spans="3:6" ht="15" customHeight="1">
      <c r="C14805" s="53" t="s">
        <v>5708</v>
      </c>
      <c r="D14805" s="1" t="s">
        <v>14781</v>
      </c>
      <c r="E14805" s="573">
        <f ca="1">SUMIF('BKAS IDR'!$E$10:$E$44,$C14805,'BKAS IDR'!$N$10:$N$43)</f>
        <v>0</v>
      </c>
      <c r="F14805" s="573"/>
    </row>
    <row r="14806" spans="3:6" ht="15" customHeight="1">
      <c r="C14806" s="53" t="s">
        <v>5709</v>
      </c>
      <c r="D14806" s="1" t="s">
        <v>14782</v>
      </c>
      <c r="E14806" s="573">
        <f ca="1">SUMIF('BKAS IDR'!$E$10:$E$44,$C14806,'BKAS IDR'!$N$10:$N$43)</f>
        <v>0</v>
      </c>
      <c r="F14806" s="573"/>
    </row>
    <row r="14807" spans="3:6" ht="15" customHeight="1">
      <c r="C14807" s="53" t="s">
        <v>5710</v>
      </c>
      <c r="D14807" s="1" t="s">
        <v>14783</v>
      </c>
      <c r="E14807" s="573">
        <f ca="1">SUMIF('BKAS IDR'!$E$10:$E$44,$C14807,'BKAS IDR'!$N$10:$N$43)</f>
        <v>0</v>
      </c>
      <c r="F14807" s="573"/>
    </row>
    <row r="14808" spans="3:6" ht="15" customHeight="1">
      <c r="C14808" s="53" t="s">
        <v>5711</v>
      </c>
      <c r="D14808" s="1" t="s">
        <v>14784</v>
      </c>
      <c r="E14808" s="573">
        <f ca="1">SUMIF('BKAS IDR'!$E$10:$E$44,$C14808,'BKAS IDR'!$N$10:$N$43)</f>
        <v>0</v>
      </c>
      <c r="F14808" s="573"/>
    </row>
    <row r="14809" spans="3:6" ht="15" customHeight="1">
      <c r="C14809" s="53" t="s">
        <v>5712</v>
      </c>
      <c r="D14809" s="1" t="s">
        <v>14785</v>
      </c>
      <c r="E14809" s="573">
        <f ca="1">SUMIF('BKAS IDR'!$E$10:$E$44,$C14809,'BKAS IDR'!$N$10:$N$43)</f>
        <v>0</v>
      </c>
      <c r="F14809" s="573"/>
    </row>
    <row r="14810" spans="3:6" ht="15" customHeight="1">
      <c r="C14810" s="53" t="s">
        <v>5713</v>
      </c>
      <c r="D14810" s="1" t="s">
        <v>14786</v>
      </c>
      <c r="E14810" s="573">
        <f ca="1">SUMIF('BKAS IDR'!$E$10:$E$44,$C14810,'BKAS IDR'!$N$10:$N$43)</f>
        <v>0</v>
      </c>
      <c r="F14810" s="573"/>
    </row>
    <row r="14811" spans="3:6" ht="15" customHeight="1">
      <c r="C14811" s="53" t="s">
        <v>5714</v>
      </c>
      <c r="D14811" s="1" t="s">
        <v>14787</v>
      </c>
      <c r="E14811" s="573">
        <f ca="1">SUMIF('BKAS IDR'!$E$10:$E$44,$C14811,'BKAS IDR'!$N$10:$N$43)</f>
        <v>0</v>
      </c>
      <c r="F14811" s="573"/>
    </row>
    <row r="14812" spans="3:6" ht="15" customHeight="1">
      <c r="C14812" s="53" t="s">
        <v>5715</v>
      </c>
      <c r="D14812" s="1" t="s">
        <v>14788</v>
      </c>
      <c r="E14812" s="573">
        <f ca="1">SUMIF('BKAS IDR'!$E$10:$E$44,$C14812,'BKAS IDR'!$N$10:$N$43)</f>
        <v>0</v>
      </c>
      <c r="F14812" s="573"/>
    </row>
    <row r="14813" spans="3:6" ht="15" customHeight="1">
      <c r="C14813" s="53" t="s">
        <v>5716</v>
      </c>
      <c r="D14813" s="1" t="s">
        <v>14789</v>
      </c>
      <c r="E14813" s="573">
        <f ca="1">SUMIF('BKAS IDR'!$E$10:$E$44,$C14813,'BKAS IDR'!$N$10:$N$43)</f>
        <v>0</v>
      </c>
      <c r="F14813" s="573"/>
    </row>
    <row r="14814" spans="3:6" ht="15" customHeight="1">
      <c r="C14814" s="53" t="s">
        <v>5717</v>
      </c>
      <c r="D14814" s="1" t="s">
        <v>14790</v>
      </c>
      <c r="E14814" s="573">
        <f ca="1">SUMIF('BKAS IDR'!$E$10:$E$44,$C14814,'BKAS IDR'!$N$10:$N$43)</f>
        <v>0</v>
      </c>
      <c r="F14814" s="573"/>
    </row>
    <row r="14815" spans="3:6" ht="15" customHeight="1">
      <c r="C14815" s="53" t="s">
        <v>5718</v>
      </c>
      <c r="D14815" s="1" t="s">
        <v>14791</v>
      </c>
      <c r="E14815" s="573">
        <f ca="1">SUMIF('BKAS IDR'!$E$10:$E$44,$C14815,'BKAS IDR'!$N$10:$N$43)</f>
        <v>0</v>
      </c>
      <c r="F14815" s="573"/>
    </row>
    <row r="14816" spans="3:6" ht="15" customHeight="1">
      <c r="C14816" s="53" t="s">
        <v>5719</v>
      </c>
      <c r="D14816" s="1" t="s">
        <v>14792</v>
      </c>
      <c r="E14816" s="573">
        <f ca="1">SUMIF('BKAS IDR'!$E$10:$E$44,$C14816,'BKAS IDR'!$N$10:$N$43)</f>
        <v>0</v>
      </c>
      <c r="F14816" s="573"/>
    </row>
    <row r="14817" spans="3:6" ht="15" customHeight="1">
      <c r="C14817" s="53" t="s">
        <v>5720</v>
      </c>
      <c r="D14817" s="1" t="s">
        <v>14793</v>
      </c>
      <c r="E14817" s="573">
        <f ca="1">SUMIF('BKAS IDR'!$E$10:$E$44,$C14817,'BKAS IDR'!$N$10:$N$43)</f>
        <v>0</v>
      </c>
      <c r="F14817" s="573"/>
    </row>
    <row r="14818" spans="3:6" ht="15" customHeight="1">
      <c r="C14818" s="53" t="s">
        <v>5721</v>
      </c>
      <c r="D14818" s="1" t="s">
        <v>14794</v>
      </c>
      <c r="E14818" s="573">
        <f ca="1">SUMIF('BKAS IDR'!$E$10:$E$44,$C14818,'BKAS IDR'!$N$10:$N$43)</f>
        <v>0</v>
      </c>
      <c r="F14818" s="573"/>
    </row>
    <row r="14819" spans="3:6" ht="15" customHeight="1">
      <c r="C14819" s="53" t="s">
        <v>5722</v>
      </c>
      <c r="D14819" s="1" t="s">
        <v>14795</v>
      </c>
      <c r="E14819" s="573">
        <f ca="1">SUMIF('BKAS IDR'!$E$10:$E$44,$C14819,'BKAS IDR'!$N$10:$N$43)</f>
        <v>0</v>
      </c>
      <c r="F14819" s="573"/>
    </row>
    <row r="14820" spans="3:6" ht="15" customHeight="1">
      <c r="C14820" s="53" t="s">
        <v>5723</v>
      </c>
      <c r="D14820" s="1" t="s">
        <v>14796</v>
      </c>
      <c r="E14820" s="573">
        <f ca="1">SUMIF('BKAS IDR'!$E$10:$E$44,$C14820,'BKAS IDR'!$N$10:$N$43)</f>
        <v>0</v>
      </c>
      <c r="F14820" s="573"/>
    </row>
    <row r="14821" spans="3:6" ht="15" customHeight="1">
      <c r="C14821" s="53" t="s">
        <v>5724</v>
      </c>
      <c r="D14821" s="1" t="s">
        <v>14797</v>
      </c>
      <c r="E14821" s="573">
        <f ca="1">SUMIF('BKAS IDR'!$E$10:$E$44,$C14821,'BKAS IDR'!$N$10:$N$43)</f>
        <v>0</v>
      </c>
      <c r="F14821" s="573"/>
    </row>
    <row r="14822" spans="3:6" ht="15" customHeight="1">
      <c r="C14822" s="53" t="s">
        <v>5725</v>
      </c>
      <c r="D14822" s="1" t="s">
        <v>14798</v>
      </c>
      <c r="E14822" s="573">
        <f ca="1">SUMIF('BKAS IDR'!$E$10:$E$44,$C14822,'BKAS IDR'!$N$10:$N$43)</f>
        <v>0</v>
      </c>
      <c r="F14822" s="573"/>
    </row>
    <row r="14823" spans="3:6" ht="15" customHeight="1">
      <c r="C14823" s="53" t="s">
        <v>5726</v>
      </c>
      <c r="D14823" s="1" t="s">
        <v>14799</v>
      </c>
      <c r="E14823" s="573">
        <f ca="1">SUMIF('BKAS IDR'!$E$10:$E$44,$C14823,'BKAS IDR'!$N$10:$N$43)</f>
        <v>0</v>
      </c>
      <c r="F14823" s="573"/>
    </row>
    <row r="14824" spans="3:6" ht="15" customHeight="1">
      <c r="C14824" s="53" t="s">
        <v>5727</v>
      </c>
      <c r="D14824" s="1" t="s">
        <v>14800</v>
      </c>
      <c r="E14824" s="573">
        <f ca="1">SUMIF('BKAS IDR'!$E$10:$E$44,$C14824,'BKAS IDR'!$N$10:$N$43)</f>
        <v>0</v>
      </c>
      <c r="F14824" s="573"/>
    </row>
    <row r="14825" spans="3:6" ht="15" customHeight="1">
      <c r="C14825" s="53" t="s">
        <v>5728</v>
      </c>
      <c r="D14825" s="1" t="s">
        <v>14801</v>
      </c>
      <c r="E14825" s="573">
        <f ca="1">SUMIF('BKAS IDR'!$E$10:$E$44,$C14825,'BKAS IDR'!$N$10:$N$43)</f>
        <v>0</v>
      </c>
      <c r="F14825" s="573"/>
    </row>
    <row r="14826" spans="3:6" ht="15" customHeight="1">
      <c r="C14826" s="53" t="s">
        <v>5729</v>
      </c>
      <c r="D14826" s="1" t="s">
        <v>14802</v>
      </c>
      <c r="E14826" s="573">
        <f ca="1">SUMIF('BKAS IDR'!$E$10:$E$44,$C14826,'BKAS IDR'!$N$10:$N$43)</f>
        <v>0</v>
      </c>
      <c r="F14826" s="573"/>
    </row>
    <row r="14827" spans="3:6" ht="15" customHeight="1">
      <c r="C14827" s="53" t="s">
        <v>5730</v>
      </c>
      <c r="D14827" s="1" t="s">
        <v>14803</v>
      </c>
      <c r="E14827" s="573">
        <f ca="1">SUMIF('BKAS IDR'!$E$10:$E$44,$C14827,'BKAS IDR'!$N$10:$N$43)</f>
        <v>0</v>
      </c>
      <c r="F14827" s="573"/>
    </row>
    <row r="14828" spans="3:6" ht="15" customHeight="1">
      <c r="C14828" s="53" t="s">
        <v>5731</v>
      </c>
      <c r="D14828" s="1" t="s">
        <v>14804</v>
      </c>
      <c r="E14828" s="573">
        <f ca="1">SUMIF('BKAS IDR'!$E$10:$E$44,$C14828,'BKAS IDR'!$N$10:$N$43)</f>
        <v>0</v>
      </c>
      <c r="F14828" s="573"/>
    </row>
    <row r="14829" spans="3:6" ht="15" customHeight="1">
      <c r="C14829" s="53" t="s">
        <v>5732</v>
      </c>
      <c r="D14829" s="1" t="s">
        <v>14805</v>
      </c>
      <c r="E14829" s="573">
        <f ca="1">SUMIF('BKAS IDR'!$E$10:$E$44,$C14829,'BKAS IDR'!$N$10:$N$43)</f>
        <v>0</v>
      </c>
      <c r="F14829" s="573"/>
    </row>
    <row r="14830" spans="3:6" ht="15" customHeight="1">
      <c r="C14830" s="53" t="s">
        <v>5733</v>
      </c>
      <c r="D14830" s="1" t="s">
        <v>14806</v>
      </c>
      <c r="E14830" s="573">
        <f ca="1">SUMIF('BKAS IDR'!$E$10:$E$44,$C14830,'BKAS IDR'!$N$10:$N$43)</f>
        <v>0</v>
      </c>
      <c r="F14830" s="573"/>
    </row>
    <row r="14831" spans="3:6" ht="15" customHeight="1">
      <c r="C14831" s="53" t="s">
        <v>5734</v>
      </c>
      <c r="D14831" s="1" t="s">
        <v>14807</v>
      </c>
      <c r="E14831" s="573">
        <f ca="1">SUMIF('BKAS IDR'!$E$10:$E$44,$C14831,'BKAS IDR'!$N$10:$N$43)</f>
        <v>0</v>
      </c>
      <c r="F14831" s="573"/>
    </row>
    <row r="14832" spans="3:6" ht="15" customHeight="1">
      <c r="C14832" s="53" t="s">
        <v>5735</v>
      </c>
      <c r="D14832" s="1" t="s">
        <v>14808</v>
      </c>
      <c r="E14832" s="573">
        <f ca="1">SUMIF('BKAS IDR'!$E$10:$E$44,$C14832,'BKAS IDR'!$N$10:$N$43)</f>
        <v>0</v>
      </c>
      <c r="F14832" s="573"/>
    </row>
    <row r="14833" spans="3:6" ht="15" customHeight="1">
      <c r="C14833" s="53" t="s">
        <v>5736</v>
      </c>
      <c r="D14833" s="1" t="s">
        <v>14809</v>
      </c>
      <c r="E14833" s="573">
        <f ca="1">SUMIF('BKAS IDR'!$E$10:$E$44,$C14833,'BKAS IDR'!$N$10:$N$43)</f>
        <v>0</v>
      </c>
      <c r="F14833" s="573"/>
    </row>
    <row r="14834" spans="3:6" ht="15" customHeight="1">
      <c r="C14834" s="53" t="s">
        <v>5737</v>
      </c>
      <c r="D14834" s="1" t="s">
        <v>14810</v>
      </c>
      <c r="E14834" s="573">
        <f ca="1">SUMIF('BKAS IDR'!$E$10:$E$44,$C14834,'BKAS IDR'!$N$10:$N$43)</f>
        <v>0</v>
      </c>
      <c r="F14834" s="573"/>
    </row>
    <row r="14835" spans="3:6" ht="15" customHeight="1">
      <c r="C14835" s="53" t="s">
        <v>5738</v>
      </c>
      <c r="D14835" s="1" t="s">
        <v>14811</v>
      </c>
      <c r="E14835" s="573">
        <f ca="1">SUMIF('BKAS IDR'!$E$10:$E$44,$C14835,'BKAS IDR'!$N$10:$N$43)</f>
        <v>0</v>
      </c>
      <c r="F14835" s="573"/>
    </row>
    <row r="14836" spans="3:6" ht="15" customHeight="1">
      <c r="C14836" s="53" t="s">
        <v>5739</v>
      </c>
      <c r="D14836" s="1" t="s">
        <v>14812</v>
      </c>
      <c r="E14836" s="573">
        <f ca="1">SUMIF('BKAS IDR'!$E$10:$E$44,$C14836,'BKAS IDR'!$N$10:$N$43)</f>
        <v>0</v>
      </c>
      <c r="F14836" s="573"/>
    </row>
    <row r="14837" spans="3:6" ht="15" customHeight="1">
      <c r="C14837" s="53" t="s">
        <v>5740</v>
      </c>
      <c r="D14837" s="1" t="s">
        <v>14813</v>
      </c>
      <c r="E14837" s="573">
        <f ca="1">SUMIF('BKAS IDR'!$E$10:$E$44,$C14837,'BKAS IDR'!$N$10:$N$43)</f>
        <v>0</v>
      </c>
      <c r="F14837" s="573"/>
    </row>
    <row r="14838" spans="3:6" ht="15" customHeight="1">
      <c r="C14838" s="53" t="s">
        <v>5741</v>
      </c>
      <c r="D14838" s="1" t="s">
        <v>14814</v>
      </c>
      <c r="E14838" s="573">
        <f ca="1">SUMIF('BKAS IDR'!$E$10:$E$44,$C14838,'BKAS IDR'!$N$10:$N$43)</f>
        <v>0</v>
      </c>
      <c r="F14838" s="573"/>
    </row>
    <row r="14839" spans="3:6" ht="15" customHeight="1">
      <c r="C14839" s="53" t="s">
        <v>5742</v>
      </c>
      <c r="D14839" s="1" t="s">
        <v>14815</v>
      </c>
      <c r="E14839" s="573">
        <f ca="1">SUMIF('BKAS IDR'!$E$10:$E$44,$C14839,'BKAS IDR'!$N$10:$N$43)</f>
        <v>0</v>
      </c>
      <c r="F14839" s="573"/>
    </row>
    <row r="14840" spans="3:6" ht="15" customHeight="1">
      <c r="C14840" s="53" t="s">
        <v>5743</v>
      </c>
      <c r="D14840" s="1" t="s">
        <v>14816</v>
      </c>
      <c r="E14840" s="573">
        <f ca="1">SUMIF('BKAS IDR'!$E$10:$E$44,$C14840,'BKAS IDR'!$N$10:$N$43)</f>
        <v>0</v>
      </c>
      <c r="F14840" s="573"/>
    </row>
    <row r="14841" spans="3:6" ht="15" customHeight="1">
      <c r="C14841" s="53" t="s">
        <v>5744</v>
      </c>
      <c r="D14841" s="1" t="s">
        <v>14817</v>
      </c>
      <c r="E14841" s="573">
        <f ca="1">SUMIF('BKAS IDR'!$E$10:$E$44,$C14841,'BKAS IDR'!$N$10:$N$43)</f>
        <v>0</v>
      </c>
      <c r="F14841" s="573"/>
    </row>
    <row r="14842" spans="3:6" ht="15" customHeight="1">
      <c r="C14842" s="53" t="s">
        <v>5745</v>
      </c>
      <c r="D14842" s="1" t="s">
        <v>14818</v>
      </c>
      <c r="E14842" s="573">
        <f ca="1">SUMIF('BKAS IDR'!$E$10:$E$44,$C14842,'BKAS IDR'!$N$10:$N$43)</f>
        <v>0</v>
      </c>
      <c r="F14842" s="573"/>
    </row>
    <row r="14843" spans="3:6" ht="15" customHeight="1">
      <c r="C14843" s="53" t="s">
        <v>5746</v>
      </c>
      <c r="D14843" s="1" t="s">
        <v>14819</v>
      </c>
      <c r="E14843" s="573">
        <f ca="1">SUMIF('BKAS IDR'!$E$10:$E$44,$C14843,'BKAS IDR'!$N$10:$N$43)</f>
        <v>0</v>
      </c>
      <c r="F14843" s="573"/>
    </row>
    <row r="14844" spans="3:6" ht="15" customHeight="1">
      <c r="C14844" s="53" t="s">
        <v>5747</v>
      </c>
      <c r="D14844" s="1" t="s">
        <v>14820</v>
      </c>
      <c r="E14844" s="573">
        <f ca="1">SUMIF('BKAS IDR'!$E$10:$E$44,$C14844,'BKAS IDR'!$N$10:$N$43)</f>
        <v>0</v>
      </c>
      <c r="F14844" s="573"/>
    </row>
    <row r="14845" spans="3:6" ht="15" customHeight="1">
      <c r="C14845" s="53" t="s">
        <v>5748</v>
      </c>
      <c r="D14845" s="1" t="s">
        <v>14821</v>
      </c>
      <c r="E14845" s="573">
        <f ca="1">SUMIF('BKAS IDR'!$E$10:$E$44,$C14845,'BKAS IDR'!$N$10:$N$43)</f>
        <v>0</v>
      </c>
      <c r="F14845" s="573"/>
    </row>
    <row r="14846" spans="3:6" ht="15" customHeight="1">
      <c r="C14846" s="53" t="s">
        <v>5749</v>
      </c>
      <c r="D14846" s="1" t="s">
        <v>14822</v>
      </c>
      <c r="E14846" s="573">
        <f ca="1">SUMIF('BKAS IDR'!$E$10:$E$44,$C14846,'BKAS IDR'!$N$10:$N$43)</f>
        <v>0</v>
      </c>
      <c r="F14846" s="573"/>
    </row>
    <row r="14847" spans="3:6" ht="15" customHeight="1">
      <c r="C14847" s="53" t="s">
        <v>5750</v>
      </c>
      <c r="D14847" s="1" t="s">
        <v>14823</v>
      </c>
      <c r="E14847" s="573">
        <f ca="1">SUMIF('BKAS IDR'!$E$10:$E$44,$C14847,'BKAS IDR'!$N$10:$N$43)</f>
        <v>0</v>
      </c>
      <c r="F14847" s="573"/>
    </row>
    <row r="14848" spans="3:6" ht="15" customHeight="1">
      <c r="C14848" s="53" t="s">
        <v>5751</v>
      </c>
      <c r="D14848" s="1" t="s">
        <v>14824</v>
      </c>
      <c r="E14848" s="573">
        <f ca="1">SUMIF('BKAS IDR'!$E$10:$E$44,$C14848,'BKAS IDR'!$N$10:$N$43)</f>
        <v>0</v>
      </c>
      <c r="F14848" s="573"/>
    </row>
    <row r="14849" spans="3:6" ht="15" customHeight="1">
      <c r="C14849" s="53" t="s">
        <v>5752</v>
      </c>
      <c r="D14849" s="1" t="s">
        <v>14825</v>
      </c>
      <c r="E14849" s="573">
        <f ca="1">SUMIF('BKAS IDR'!$E$10:$E$44,$C14849,'BKAS IDR'!$N$10:$N$43)</f>
        <v>0</v>
      </c>
      <c r="F14849" s="573"/>
    </row>
    <row r="14850" spans="3:6" ht="15" customHeight="1">
      <c r="C14850" s="53" t="s">
        <v>5753</v>
      </c>
      <c r="D14850" s="1" t="s">
        <v>14826</v>
      </c>
      <c r="E14850" s="573">
        <f ca="1">SUMIF('BKAS IDR'!$E$10:$E$44,$C14850,'BKAS IDR'!$N$10:$N$43)</f>
        <v>0</v>
      </c>
      <c r="F14850" s="573"/>
    </row>
    <row r="14851" spans="3:6" ht="15" customHeight="1">
      <c r="C14851" s="53" t="s">
        <v>5754</v>
      </c>
      <c r="D14851" s="1" t="s">
        <v>14827</v>
      </c>
      <c r="E14851" s="573">
        <f ca="1">SUMIF('BKAS IDR'!$E$10:$E$44,$C14851,'BKAS IDR'!$N$10:$N$43)</f>
        <v>0</v>
      </c>
      <c r="F14851" s="573"/>
    </row>
    <row r="14852" spans="3:6" ht="15" customHeight="1">
      <c r="C14852" s="53" t="s">
        <v>5755</v>
      </c>
      <c r="D14852" s="1" t="s">
        <v>14828</v>
      </c>
      <c r="E14852" s="573">
        <f ca="1">SUMIF('BKAS IDR'!$E$10:$E$44,$C14852,'BKAS IDR'!$N$10:$N$43)</f>
        <v>0</v>
      </c>
      <c r="F14852" s="573"/>
    </row>
    <row r="14853" spans="3:6" ht="15" customHeight="1">
      <c r="C14853" s="53" t="s">
        <v>5756</v>
      </c>
      <c r="D14853" s="1" t="s">
        <v>14829</v>
      </c>
      <c r="E14853" s="573">
        <f ca="1">SUMIF('BKAS IDR'!$E$10:$E$44,$C14853,'BKAS IDR'!$N$10:$N$43)</f>
        <v>0</v>
      </c>
      <c r="F14853" s="573"/>
    </row>
    <row r="14854" spans="3:6" ht="15" customHeight="1">
      <c r="C14854" s="53" t="s">
        <v>5757</v>
      </c>
      <c r="D14854" s="1" t="s">
        <v>14830</v>
      </c>
      <c r="E14854" s="573">
        <f ca="1">SUMIF('BKAS IDR'!$E$10:$E$44,$C14854,'BKAS IDR'!$N$10:$N$43)</f>
        <v>0</v>
      </c>
      <c r="F14854" s="573"/>
    </row>
    <row r="14855" spans="3:6" ht="15" customHeight="1">
      <c r="C14855" s="53" t="s">
        <v>5758</v>
      </c>
      <c r="D14855" s="1" t="s">
        <v>14831</v>
      </c>
      <c r="E14855" s="573">
        <f ca="1">SUMIF('BKAS IDR'!$E$10:$E$44,$C14855,'BKAS IDR'!$N$10:$N$43)</f>
        <v>0</v>
      </c>
      <c r="F14855" s="573"/>
    </row>
    <row r="14856" spans="3:6" ht="15" customHeight="1">
      <c r="C14856" s="53" t="s">
        <v>5759</v>
      </c>
      <c r="D14856" s="1" t="s">
        <v>14832</v>
      </c>
      <c r="E14856" s="573">
        <f ca="1">SUMIF('BKAS IDR'!$E$10:$E$44,$C14856,'BKAS IDR'!$N$10:$N$43)</f>
        <v>0</v>
      </c>
      <c r="F14856" s="573"/>
    </row>
    <row r="14857" spans="3:6" ht="15" customHeight="1">
      <c r="C14857" s="53" t="s">
        <v>5760</v>
      </c>
      <c r="D14857" s="1" t="s">
        <v>14833</v>
      </c>
      <c r="E14857" s="573">
        <f ca="1">SUMIF('BKAS IDR'!$E$10:$E$44,$C14857,'BKAS IDR'!$N$10:$N$43)</f>
        <v>0</v>
      </c>
      <c r="F14857" s="573"/>
    </row>
    <row r="14858" spans="3:6" ht="15" customHeight="1">
      <c r="C14858" s="53" t="s">
        <v>5761</v>
      </c>
      <c r="D14858" s="1" t="s">
        <v>14834</v>
      </c>
      <c r="E14858" s="573">
        <f ca="1">SUMIF('BKAS IDR'!$E$10:$E$44,$C14858,'BKAS IDR'!$N$10:$N$43)</f>
        <v>0</v>
      </c>
      <c r="F14858" s="573"/>
    </row>
    <row r="14859" spans="3:6" ht="15" customHeight="1">
      <c r="C14859" s="53" t="s">
        <v>5762</v>
      </c>
      <c r="D14859" s="1" t="s">
        <v>14835</v>
      </c>
      <c r="E14859" s="573">
        <f ca="1">SUMIF('BKAS IDR'!$E$10:$E$44,$C14859,'BKAS IDR'!$N$10:$N$43)</f>
        <v>0</v>
      </c>
      <c r="F14859" s="573"/>
    </row>
    <row r="14860" spans="3:6" ht="15" customHeight="1">
      <c r="C14860" s="53" t="s">
        <v>5763</v>
      </c>
      <c r="D14860" s="1" t="s">
        <v>14836</v>
      </c>
      <c r="E14860" s="573">
        <f ca="1">SUMIF('BKAS IDR'!$E$10:$E$44,$C14860,'BKAS IDR'!$N$10:$N$43)</f>
        <v>0</v>
      </c>
      <c r="F14860" s="573"/>
    </row>
    <row r="14861" spans="3:6" ht="15" customHeight="1">
      <c r="C14861" s="53" t="s">
        <v>5764</v>
      </c>
      <c r="D14861" s="1" t="s">
        <v>14837</v>
      </c>
      <c r="E14861" s="573">
        <f ca="1">SUMIF('BKAS IDR'!$E$10:$E$44,$C14861,'BKAS IDR'!$N$10:$N$43)</f>
        <v>0</v>
      </c>
      <c r="F14861" s="573"/>
    </row>
    <row r="14862" spans="3:6" ht="15" customHeight="1">
      <c r="C14862" s="53" t="s">
        <v>5765</v>
      </c>
      <c r="D14862" s="1" t="s">
        <v>14838</v>
      </c>
      <c r="E14862" s="573">
        <f ca="1">SUMIF('BKAS IDR'!$E$10:$E$44,$C14862,'BKAS IDR'!$N$10:$N$43)</f>
        <v>0</v>
      </c>
      <c r="F14862" s="573"/>
    </row>
    <row r="14863" spans="3:6" ht="15" customHeight="1">
      <c r="C14863" s="53" t="s">
        <v>5766</v>
      </c>
      <c r="D14863" s="1" t="s">
        <v>14839</v>
      </c>
      <c r="E14863" s="573">
        <f ca="1">SUMIF('BKAS IDR'!$E$10:$E$44,$C14863,'BKAS IDR'!$N$10:$N$43)</f>
        <v>0</v>
      </c>
      <c r="F14863" s="573"/>
    </row>
    <row r="14864" spans="3:6" ht="15" customHeight="1">
      <c r="C14864" s="53" t="s">
        <v>5767</v>
      </c>
      <c r="D14864" s="1" t="s">
        <v>14840</v>
      </c>
      <c r="E14864" s="573">
        <f ca="1">SUMIF('BKAS IDR'!$E$10:$E$44,$C14864,'BKAS IDR'!$N$10:$N$43)</f>
        <v>0</v>
      </c>
      <c r="F14864" s="573"/>
    </row>
    <row r="14865" spans="3:6" ht="15" customHeight="1">
      <c r="C14865" s="53" t="s">
        <v>5768</v>
      </c>
      <c r="D14865" s="1" t="s">
        <v>14841</v>
      </c>
      <c r="E14865" s="573">
        <f ca="1">SUMIF('BKAS IDR'!$E$10:$E$44,$C14865,'BKAS IDR'!$N$10:$N$43)</f>
        <v>0</v>
      </c>
      <c r="F14865" s="573"/>
    </row>
    <row r="14866" spans="3:6" ht="15" customHeight="1">
      <c r="C14866" s="53" t="s">
        <v>5769</v>
      </c>
      <c r="D14866" s="1" t="s">
        <v>14842</v>
      </c>
      <c r="E14866" s="573">
        <f ca="1">SUMIF('BKAS IDR'!$E$10:$E$44,$C14866,'BKAS IDR'!$N$10:$N$43)</f>
        <v>0</v>
      </c>
      <c r="F14866" s="573"/>
    </row>
    <row r="14867" spans="3:6" ht="15" customHeight="1">
      <c r="C14867" s="53" t="s">
        <v>5770</v>
      </c>
      <c r="D14867" s="1" t="s">
        <v>14843</v>
      </c>
      <c r="E14867" s="573">
        <f ca="1">SUMIF('BKAS IDR'!$E$10:$E$44,$C14867,'BKAS IDR'!$N$10:$N$43)</f>
        <v>0</v>
      </c>
      <c r="F14867" s="573"/>
    </row>
    <row r="14868" spans="3:6" ht="15" customHeight="1">
      <c r="C14868" s="53" t="s">
        <v>5771</v>
      </c>
      <c r="D14868" s="1" t="s">
        <v>14844</v>
      </c>
      <c r="E14868" s="573">
        <f ca="1">SUMIF('BKAS IDR'!$E$10:$E$44,$C14868,'BKAS IDR'!$N$10:$N$43)</f>
        <v>0</v>
      </c>
      <c r="F14868" s="573"/>
    </row>
    <row r="14869" spans="3:6" ht="15" customHeight="1">
      <c r="C14869" s="53" t="s">
        <v>5772</v>
      </c>
      <c r="D14869" s="1" t="s">
        <v>14839</v>
      </c>
      <c r="E14869" s="573">
        <f ca="1">SUMIF('BKAS IDR'!$E$10:$E$44,$C14869,'BKAS IDR'!$N$10:$N$43)</f>
        <v>0</v>
      </c>
      <c r="F14869" s="573"/>
    </row>
    <row r="14870" spans="3:6" ht="15" customHeight="1">
      <c r="C14870" s="53" t="s">
        <v>5773</v>
      </c>
      <c r="D14870" s="1" t="s">
        <v>14845</v>
      </c>
      <c r="E14870" s="573">
        <f ca="1">SUMIF('BKAS IDR'!$E$10:$E$44,$C14870,'BKAS IDR'!$N$10:$N$43)</f>
        <v>0</v>
      </c>
      <c r="F14870" s="573"/>
    </row>
    <row r="14871" spans="3:6" ht="15" customHeight="1">
      <c r="C14871" s="53" t="s">
        <v>5774</v>
      </c>
      <c r="D14871" s="1" t="s">
        <v>14846</v>
      </c>
      <c r="E14871" s="573">
        <f ca="1">SUMIF('BKAS IDR'!$E$10:$E$44,$C14871,'BKAS IDR'!$N$10:$N$43)</f>
        <v>0</v>
      </c>
      <c r="F14871" s="573"/>
    </row>
    <row r="14872" spans="3:6" ht="15" customHeight="1">
      <c r="C14872" s="53" t="s">
        <v>5775</v>
      </c>
      <c r="D14872" s="1" t="s">
        <v>14847</v>
      </c>
      <c r="E14872" s="573">
        <f ca="1">SUMIF('BKAS IDR'!$E$10:$E$44,$C14872,'BKAS IDR'!$N$10:$N$43)</f>
        <v>0</v>
      </c>
      <c r="F14872" s="573"/>
    </row>
    <row r="14873" spans="3:6" ht="15" customHeight="1">
      <c r="C14873" s="53" t="s">
        <v>5776</v>
      </c>
      <c r="D14873" s="1" t="s">
        <v>14848</v>
      </c>
      <c r="E14873" s="573">
        <f ca="1">SUMIF('BKAS IDR'!$E$10:$E$44,$C14873,'BKAS IDR'!$N$10:$N$43)</f>
        <v>0</v>
      </c>
      <c r="F14873" s="573"/>
    </row>
    <row r="14874" spans="3:6" ht="15" customHeight="1">
      <c r="C14874" s="53" t="s">
        <v>5777</v>
      </c>
      <c r="D14874" s="1" t="s">
        <v>14849</v>
      </c>
      <c r="E14874" s="573">
        <f ca="1">SUMIF('BKAS IDR'!$E$10:$E$44,$C14874,'BKAS IDR'!$N$10:$N$43)</f>
        <v>0</v>
      </c>
      <c r="F14874" s="573"/>
    </row>
    <row r="14875" spans="3:6" ht="15" customHeight="1">
      <c r="C14875" s="53" t="s">
        <v>5778</v>
      </c>
      <c r="D14875" s="1" t="s">
        <v>14850</v>
      </c>
      <c r="E14875" s="573">
        <f ca="1">SUMIF('BKAS IDR'!$E$10:$E$44,$C14875,'BKAS IDR'!$N$10:$N$43)</f>
        <v>0</v>
      </c>
      <c r="F14875" s="573"/>
    </row>
    <row r="14876" spans="3:6" ht="15" customHeight="1">
      <c r="C14876" s="53" t="s">
        <v>5779</v>
      </c>
      <c r="D14876" s="1" t="s">
        <v>14851</v>
      </c>
      <c r="E14876" s="573">
        <f ca="1">SUMIF('BKAS IDR'!$E$10:$E$44,$C14876,'BKAS IDR'!$N$10:$N$43)</f>
        <v>0</v>
      </c>
      <c r="F14876" s="573"/>
    </row>
    <row r="14877" spans="3:6" ht="15" customHeight="1">
      <c r="C14877" s="53" t="s">
        <v>5780</v>
      </c>
      <c r="D14877" s="1" t="s">
        <v>14852</v>
      </c>
      <c r="E14877" s="573">
        <f ca="1">SUMIF('BKAS IDR'!$E$10:$E$44,$C14877,'BKAS IDR'!$N$10:$N$43)</f>
        <v>0</v>
      </c>
      <c r="F14877" s="573"/>
    </row>
    <row r="14878" spans="3:6" ht="15" customHeight="1">
      <c r="C14878" s="53" t="s">
        <v>5781</v>
      </c>
      <c r="D14878" s="1" t="s">
        <v>14853</v>
      </c>
      <c r="E14878" s="573">
        <f ca="1">SUMIF('BKAS IDR'!$E$10:$E$44,$C14878,'BKAS IDR'!$N$10:$N$43)</f>
        <v>0</v>
      </c>
      <c r="F14878" s="573"/>
    </row>
    <row r="14879" spans="3:6" ht="15" customHeight="1">
      <c r="C14879" s="53" t="s">
        <v>5782</v>
      </c>
      <c r="D14879" s="1" t="s">
        <v>14854</v>
      </c>
      <c r="E14879" s="573">
        <f ca="1">SUMIF('BKAS IDR'!$E$10:$E$44,$C14879,'BKAS IDR'!$N$10:$N$43)</f>
        <v>0</v>
      </c>
      <c r="F14879" s="573"/>
    </row>
    <row r="14880" spans="3:6" ht="15" customHeight="1">
      <c r="C14880" s="53" t="s">
        <v>5783</v>
      </c>
      <c r="D14880" s="1" t="s">
        <v>14855</v>
      </c>
      <c r="E14880" s="573">
        <f ca="1">SUMIF('BKAS IDR'!$E$10:$E$44,$C14880,'BKAS IDR'!$N$10:$N$43)</f>
        <v>0</v>
      </c>
      <c r="F14880" s="573"/>
    </row>
    <row r="14881" spans="3:6" ht="15" customHeight="1">
      <c r="C14881" s="53" t="s">
        <v>5784</v>
      </c>
      <c r="D14881" s="1" t="s">
        <v>14856</v>
      </c>
      <c r="E14881" s="573">
        <f ca="1">SUMIF('BKAS IDR'!$E$10:$E$44,$C14881,'BKAS IDR'!$N$10:$N$43)</f>
        <v>0</v>
      </c>
      <c r="F14881" s="573"/>
    </row>
    <row r="14882" spans="3:6" ht="15" customHeight="1">
      <c r="C14882" s="53" t="s">
        <v>5785</v>
      </c>
      <c r="D14882" s="1" t="s">
        <v>14857</v>
      </c>
      <c r="E14882" s="573">
        <f ca="1">SUMIF('BKAS IDR'!$E$10:$E$44,$C14882,'BKAS IDR'!$N$10:$N$43)</f>
        <v>0</v>
      </c>
      <c r="F14882" s="573"/>
    </row>
    <row r="14883" spans="3:6" ht="15" customHeight="1">
      <c r="C14883" s="53" t="s">
        <v>5786</v>
      </c>
      <c r="D14883" s="1" t="s">
        <v>14858</v>
      </c>
      <c r="E14883" s="573">
        <f ca="1">SUMIF('BKAS IDR'!$E$10:$E$44,$C14883,'BKAS IDR'!$N$10:$N$43)</f>
        <v>0</v>
      </c>
      <c r="F14883" s="573"/>
    </row>
    <row r="14884" spans="3:6" ht="15" customHeight="1">
      <c r="C14884" s="53" t="s">
        <v>5787</v>
      </c>
      <c r="D14884" s="1" t="s">
        <v>14859</v>
      </c>
      <c r="E14884" s="573">
        <f ca="1">SUMIF('BKAS IDR'!$E$10:$E$44,$C14884,'BKAS IDR'!$N$10:$N$43)</f>
        <v>0</v>
      </c>
      <c r="F14884" s="573"/>
    </row>
    <row r="14885" spans="3:6" ht="15" customHeight="1">
      <c r="C14885" s="53" t="s">
        <v>5788</v>
      </c>
      <c r="D14885" s="1" t="s">
        <v>14860</v>
      </c>
      <c r="E14885" s="573">
        <f ca="1">SUMIF('BKAS IDR'!$E$10:$E$44,$C14885,'BKAS IDR'!$N$10:$N$43)</f>
        <v>0</v>
      </c>
      <c r="F14885" s="573"/>
    </row>
    <row r="14886" spans="3:6" ht="15" customHeight="1">
      <c r="C14886" s="53" t="s">
        <v>5789</v>
      </c>
      <c r="D14886" s="1" t="s">
        <v>14861</v>
      </c>
      <c r="E14886" s="573">
        <f ca="1">SUMIF('BKAS IDR'!$E$10:$E$44,$C14886,'BKAS IDR'!$N$10:$N$43)</f>
        <v>0</v>
      </c>
      <c r="F14886" s="573"/>
    </row>
    <row r="14887" spans="3:6" ht="15" customHeight="1">
      <c r="C14887" s="53" t="s">
        <v>5790</v>
      </c>
      <c r="D14887" s="1" t="s">
        <v>14862</v>
      </c>
      <c r="E14887" s="573">
        <f ca="1">SUMIF('BKAS IDR'!$E$10:$E$44,$C14887,'BKAS IDR'!$N$10:$N$43)</f>
        <v>0</v>
      </c>
      <c r="F14887" s="573"/>
    </row>
    <row r="14888" spans="3:6" ht="15" customHeight="1">
      <c r="C14888" s="53" t="s">
        <v>5791</v>
      </c>
      <c r="D14888" s="1" t="s">
        <v>14863</v>
      </c>
      <c r="E14888" s="573">
        <f ca="1">SUMIF('BKAS IDR'!$E$10:$E$44,$C14888,'BKAS IDR'!$N$10:$N$43)</f>
        <v>0</v>
      </c>
      <c r="F14888" s="573"/>
    </row>
    <row r="14889" spans="3:6" ht="15" customHeight="1">
      <c r="C14889" s="53" t="s">
        <v>5792</v>
      </c>
      <c r="D14889" s="1" t="s">
        <v>14864</v>
      </c>
      <c r="E14889" s="573">
        <f ca="1">SUMIF('BKAS IDR'!$E$10:$E$44,$C14889,'BKAS IDR'!$N$10:$N$43)</f>
        <v>0</v>
      </c>
      <c r="F14889" s="573"/>
    </row>
    <row r="14890" spans="3:6" ht="15" customHeight="1">
      <c r="C14890" s="53" t="s">
        <v>5793</v>
      </c>
      <c r="D14890" s="1" t="s">
        <v>14865</v>
      </c>
      <c r="E14890" s="573">
        <f ca="1">SUMIF('BKAS IDR'!$E$10:$E$44,$C14890,'BKAS IDR'!$N$10:$N$43)</f>
        <v>0</v>
      </c>
      <c r="F14890" s="573"/>
    </row>
    <row r="14891" spans="3:6" ht="15" customHeight="1">
      <c r="C14891" s="53" t="s">
        <v>5794</v>
      </c>
      <c r="D14891" s="1" t="s">
        <v>14866</v>
      </c>
      <c r="E14891" s="573">
        <f ca="1">SUMIF('BKAS IDR'!$E$10:$E$44,$C14891,'BKAS IDR'!$N$10:$N$43)</f>
        <v>0</v>
      </c>
      <c r="F14891" s="573"/>
    </row>
    <row r="14892" spans="3:6" ht="15" customHeight="1">
      <c r="C14892" s="53" t="s">
        <v>5795</v>
      </c>
      <c r="D14892" s="1" t="s">
        <v>14746</v>
      </c>
      <c r="E14892" s="573">
        <f ca="1">SUMIF('BKAS IDR'!$E$10:$E$44,$C14892,'BKAS IDR'!$N$10:$N$43)</f>
        <v>0</v>
      </c>
      <c r="F14892" s="573"/>
    </row>
    <row r="14893" spans="3:6" ht="15" customHeight="1">
      <c r="C14893" s="53" t="s">
        <v>5796</v>
      </c>
      <c r="D14893" s="1" t="s">
        <v>14867</v>
      </c>
      <c r="E14893" s="573">
        <f ca="1">SUMIF('BKAS IDR'!$E$10:$E$44,$C14893,'BKAS IDR'!$N$10:$N$43)</f>
        <v>0</v>
      </c>
      <c r="F14893" s="573"/>
    </row>
    <row r="14894" spans="3:6" ht="15" customHeight="1">
      <c r="C14894" s="53" t="s">
        <v>5797</v>
      </c>
      <c r="D14894" s="1" t="s">
        <v>14868</v>
      </c>
      <c r="E14894" s="573">
        <f ca="1">SUMIF('BKAS IDR'!$E$10:$E$44,$C14894,'BKAS IDR'!$N$10:$N$43)</f>
        <v>0</v>
      </c>
      <c r="F14894" s="573"/>
    </row>
    <row r="14895" spans="3:6" ht="15" customHeight="1">
      <c r="C14895" s="53" t="s">
        <v>5798</v>
      </c>
      <c r="D14895" s="1" t="s">
        <v>14869</v>
      </c>
      <c r="E14895" s="573">
        <f ca="1">SUMIF('BKAS IDR'!$E$10:$E$44,$C14895,'BKAS IDR'!$N$10:$N$43)</f>
        <v>0</v>
      </c>
      <c r="F14895" s="573"/>
    </row>
    <row r="14896" spans="3:6" ht="15" customHeight="1">
      <c r="C14896" s="53" t="s">
        <v>5799</v>
      </c>
      <c r="D14896" s="1" t="s">
        <v>14870</v>
      </c>
      <c r="E14896" s="573">
        <f ca="1">SUMIF('BKAS IDR'!$E$10:$E$44,$C14896,'BKAS IDR'!$N$10:$N$43)</f>
        <v>0</v>
      </c>
      <c r="F14896" s="573"/>
    </row>
    <row r="14897" spans="3:6" ht="15" customHeight="1">
      <c r="C14897" s="53" t="s">
        <v>5800</v>
      </c>
      <c r="D14897" s="1" t="s">
        <v>14871</v>
      </c>
      <c r="E14897" s="573">
        <f ca="1">SUMIF('BKAS IDR'!$E$10:$E$44,$C14897,'BKAS IDR'!$N$10:$N$43)</f>
        <v>0</v>
      </c>
      <c r="F14897" s="573"/>
    </row>
    <row r="14898" spans="3:6" ht="15" customHeight="1">
      <c r="C14898" s="53" t="s">
        <v>5801</v>
      </c>
      <c r="D14898" s="1" t="s">
        <v>14872</v>
      </c>
      <c r="E14898" s="573">
        <f ca="1">SUMIF('BKAS IDR'!$E$10:$E$44,$C14898,'BKAS IDR'!$N$10:$N$43)</f>
        <v>0</v>
      </c>
      <c r="F14898" s="573"/>
    </row>
    <row r="14899" spans="3:6" ht="15" customHeight="1">
      <c r="C14899" s="53" t="s">
        <v>5802</v>
      </c>
      <c r="D14899" s="1" t="s">
        <v>14873</v>
      </c>
      <c r="E14899" s="573">
        <f ca="1">SUMIF('BKAS IDR'!$E$10:$E$44,$C14899,'BKAS IDR'!$N$10:$N$43)</f>
        <v>0</v>
      </c>
      <c r="F14899" s="573"/>
    </row>
    <row r="14900" spans="3:6" ht="15" customHeight="1">
      <c r="C14900" s="53" t="s">
        <v>5803</v>
      </c>
      <c r="D14900" s="1" t="s">
        <v>14874</v>
      </c>
      <c r="E14900" s="573">
        <f ca="1">SUMIF('BKAS IDR'!$E$10:$E$44,$C14900,'BKAS IDR'!$N$10:$N$43)</f>
        <v>0</v>
      </c>
      <c r="F14900" s="573"/>
    </row>
    <row r="14901" spans="3:6" ht="15" customHeight="1">
      <c r="C14901" s="53" t="s">
        <v>5804</v>
      </c>
      <c r="D14901" s="1" t="s">
        <v>14875</v>
      </c>
      <c r="E14901" s="573">
        <f ca="1">SUMIF('BKAS IDR'!$E$10:$E$44,$C14901,'BKAS IDR'!$N$10:$N$43)</f>
        <v>0</v>
      </c>
      <c r="F14901" s="573"/>
    </row>
    <row r="14902" spans="3:6" ht="15" customHeight="1">
      <c r="C14902" s="53" t="s">
        <v>5805</v>
      </c>
      <c r="D14902" s="1" t="s">
        <v>14876</v>
      </c>
      <c r="E14902" s="573">
        <f ca="1">SUMIF('BKAS IDR'!$E$10:$E$44,$C14902,'BKAS IDR'!$N$10:$N$43)</f>
        <v>0</v>
      </c>
      <c r="F14902" s="573"/>
    </row>
    <row r="14903" spans="3:6" ht="15" customHeight="1">
      <c r="C14903" s="53" t="s">
        <v>5806</v>
      </c>
      <c r="D14903" s="1" t="s">
        <v>14877</v>
      </c>
      <c r="E14903" s="573">
        <f ca="1">SUMIF('BKAS IDR'!$E$10:$E$44,$C14903,'BKAS IDR'!$N$10:$N$43)</f>
        <v>0</v>
      </c>
      <c r="F14903" s="573"/>
    </row>
    <row r="14904" spans="3:6" ht="15" customHeight="1">
      <c r="C14904" s="53" t="s">
        <v>5807</v>
      </c>
      <c r="D14904" s="1" t="s">
        <v>14878</v>
      </c>
      <c r="E14904" s="573">
        <f ca="1">SUMIF('BKAS IDR'!$E$10:$E$44,$C14904,'BKAS IDR'!$N$10:$N$43)</f>
        <v>0</v>
      </c>
      <c r="F14904" s="573"/>
    </row>
    <row r="14905" spans="3:6" ht="15" customHeight="1">
      <c r="C14905" s="53" t="s">
        <v>5808</v>
      </c>
      <c r="D14905" s="1" t="s">
        <v>14879</v>
      </c>
      <c r="E14905" s="573">
        <f ca="1">SUMIF('BKAS IDR'!$E$10:$E$44,$C14905,'BKAS IDR'!$N$10:$N$43)</f>
        <v>0</v>
      </c>
      <c r="F14905" s="573"/>
    </row>
    <row r="14906" spans="3:6" ht="15" customHeight="1">
      <c r="C14906" s="53" t="s">
        <v>5809</v>
      </c>
      <c r="D14906" s="1" t="s">
        <v>14880</v>
      </c>
      <c r="E14906" s="573">
        <f ca="1">SUMIF('BKAS IDR'!$E$10:$E$44,$C14906,'BKAS IDR'!$N$10:$N$43)</f>
        <v>0</v>
      </c>
      <c r="F14906" s="573"/>
    </row>
    <row r="14907" spans="3:6" ht="15" customHeight="1">
      <c r="C14907" s="53" t="s">
        <v>5810</v>
      </c>
      <c r="D14907" s="1" t="s">
        <v>14881</v>
      </c>
      <c r="E14907" s="573">
        <f ca="1">SUMIF('BKAS IDR'!$E$10:$E$44,$C14907,'BKAS IDR'!$N$10:$N$43)</f>
        <v>0</v>
      </c>
      <c r="F14907" s="573"/>
    </row>
    <row r="14908" spans="3:6" ht="15" customHeight="1">
      <c r="C14908" s="53" t="s">
        <v>5811</v>
      </c>
      <c r="D14908" s="1" t="s">
        <v>14882</v>
      </c>
      <c r="E14908" s="573">
        <f ca="1">SUMIF('BKAS IDR'!$E$10:$E$44,$C14908,'BKAS IDR'!$N$10:$N$43)</f>
        <v>0</v>
      </c>
      <c r="F14908" s="573"/>
    </row>
    <row r="14909" spans="3:6" ht="15" customHeight="1">
      <c r="C14909" s="53" t="s">
        <v>5812</v>
      </c>
      <c r="D14909" s="1" t="s">
        <v>14883</v>
      </c>
      <c r="E14909" s="573">
        <f ca="1">SUMIF('BKAS IDR'!$E$10:$E$44,$C14909,'BKAS IDR'!$N$10:$N$43)</f>
        <v>0</v>
      </c>
      <c r="F14909" s="573"/>
    </row>
    <row r="14910" spans="3:6" ht="15" customHeight="1">
      <c r="C14910" s="53" t="s">
        <v>5813</v>
      </c>
      <c r="D14910" s="1" t="s">
        <v>14884</v>
      </c>
      <c r="E14910" s="573">
        <f ca="1">SUMIF('BKAS IDR'!$E$10:$E$44,$C14910,'BKAS IDR'!$N$10:$N$43)</f>
        <v>0</v>
      </c>
      <c r="F14910" s="573"/>
    </row>
    <row r="14911" spans="3:6" ht="15" customHeight="1">
      <c r="C14911" s="53" t="s">
        <v>5814</v>
      </c>
      <c r="D14911" s="1" t="s">
        <v>14885</v>
      </c>
      <c r="E14911" s="573">
        <f ca="1">SUMIF('BKAS IDR'!$E$10:$E$44,$C14911,'BKAS IDR'!$N$10:$N$43)</f>
        <v>0</v>
      </c>
      <c r="F14911" s="573"/>
    </row>
    <row r="14912" spans="3:6" ht="15" customHeight="1">
      <c r="C14912" s="53" t="s">
        <v>5815</v>
      </c>
      <c r="D14912" s="1" t="s">
        <v>14886</v>
      </c>
      <c r="E14912" s="573">
        <f ca="1">SUMIF('BKAS IDR'!$E$10:$E$44,$C14912,'BKAS IDR'!$N$10:$N$43)</f>
        <v>0</v>
      </c>
      <c r="F14912" s="573"/>
    </row>
    <row r="14913" spans="3:6" ht="15" customHeight="1">
      <c r="C14913" s="53" t="s">
        <v>5816</v>
      </c>
      <c r="D14913" s="1" t="s">
        <v>14887</v>
      </c>
      <c r="E14913" s="573">
        <f ca="1">SUMIF('BKAS IDR'!$E$10:$E$44,$C14913,'BKAS IDR'!$N$10:$N$43)</f>
        <v>0</v>
      </c>
      <c r="F14913" s="573"/>
    </row>
    <row r="14914" spans="3:6" ht="15" customHeight="1">
      <c r="C14914" s="53" t="s">
        <v>5817</v>
      </c>
      <c r="D14914" s="1" t="s">
        <v>14888</v>
      </c>
      <c r="E14914" s="573">
        <f ca="1">SUMIF('BKAS IDR'!$E$10:$E$44,$C14914,'BKAS IDR'!$N$10:$N$43)</f>
        <v>0</v>
      </c>
      <c r="F14914" s="573"/>
    </row>
    <row r="14915" spans="3:6" ht="15" customHeight="1">
      <c r="C14915" s="53" t="s">
        <v>5818</v>
      </c>
      <c r="D14915" s="1" t="s">
        <v>14889</v>
      </c>
      <c r="E14915" s="573">
        <f ca="1">SUMIF('BKAS IDR'!$E$10:$E$44,$C14915,'BKAS IDR'!$N$10:$N$43)</f>
        <v>0</v>
      </c>
      <c r="F14915" s="573"/>
    </row>
    <row r="14916" spans="3:6" ht="15" customHeight="1">
      <c r="C14916" s="53" t="s">
        <v>5819</v>
      </c>
      <c r="D14916" s="1" t="s">
        <v>14890</v>
      </c>
      <c r="E14916" s="573">
        <f ca="1">SUMIF('BKAS IDR'!$E$10:$E$44,$C14916,'BKAS IDR'!$N$10:$N$43)</f>
        <v>0</v>
      </c>
      <c r="F14916" s="573"/>
    </row>
    <row r="14917" spans="3:6" ht="15" customHeight="1">
      <c r="C14917" s="53" t="s">
        <v>5820</v>
      </c>
      <c r="D14917" s="1" t="s">
        <v>14891</v>
      </c>
      <c r="E14917" s="573">
        <f ca="1">SUMIF('BKAS IDR'!$E$10:$E$44,$C14917,'BKAS IDR'!$N$10:$N$43)</f>
        <v>0</v>
      </c>
      <c r="F14917" s="573"/>
    </row>
    <row r="14918" spans="3:6" ht="15" customHeight="1">
      <c r="C14918" s="53" t="s">
        <v>5821</v>
      </c>
      <c r="D14918" s="1" t="s">
        <v>14892</v>
      </c>
      <c r="E14918" s="573">
        <f ca="1">SUMIF('BKAS IDR'!$E$10:$E$44,$C14918,'BKAS IDR'!$N$10:$N$43)</f>
        <v>0</v>
      </c>
      <c r="F14918" s="573"/>
    </row>
    <row r="14919" spans="3:6" ht="15" customHeight="1">
      <c r="C14919" s="53" t="s">
        <v>5822</v>
      </c>
      <c r="D14919" s="1" t="s">
        <v>14893</v>
      </c>
      <c r="E14919" s="573">
        <f ca="1">SUMIF('BKAS IDR'!$E$10:$E$44,$C14919,'BKAS IDR'!$N$10:$N$43)</f>
        <v>0</v>
      </c>
      <c r="F14919" s="573"/>
    </row>
    <row r="14920" spans="3:6" ht="15" customHeight="1">
      <c r="C14920" s="53" t="s">
        <v>5823</v>
      </c>
      <c r="D14920" s="1" t="s">
        <v>14894</v>
      </c>
      <c r="E14920" s="573">
        <f ca="1">SUMIF('BKAS IDR'!$E$10:$E$44,$C14920,'BKAS IDR'!$N$10:$N$43)</f>
        <v>0</v>
      </c>
      <c r="F14920" s="573"/>
    </row>
    <row r="14921" spans="3:6" ht="15" customHeight="1">
      <c r="C14921" s="53" t="s">
        <v>5824</v>
      </c>
      <c r="D14921" s="1" t="s">
        <v>14895</v>
      </c>
      <c r="E14921" s="573">
        <f ca="1">SUMIF('BKAS IDR'!$E$10:$E$44,$C14921,'BKAS IDR'!$N$10:$N$43)</f>
        <v>0</v>
      </c>
      <c r="F14921" s="573"/>
    </row>
    <row r="14922" spans="3:6" ht="15" customHeight="1">
      <c r="C14922" s="53" t="s">
        <v>5825</v>
      </c>
      <c r="D14922" s="1" t="s">
        <v>14896</v>
      </c>
      <c r="E14922" s="573">
        <f ca="1">SUMIF('BKAS IDR'!$E$10:$E$44,$C14922,'BKAS IDR'!$N$10:$N$43)</f>
        <v>0</v>
      </c>
      <c r="F14922" s="573"/>
    </row>
    <row r="14923" spans="3:6" ht="15" customHeight="1">
      <c r="C14923" s="53" t="s">
        <v>5826</v>
      </c>
      <c r="D14923" s="1" t="s">
        <v>14897</v>
      </c>
      <c r="E14923" s="573">
        <f ca="1">SUMIF('BKAS IDR'!$E$10:$E$44,$C14923,'BKAS IDR'!$N$10:$N$43)</f>
        <v>0</v>
      </c>
      <c r="F14923" s="573"/>
    </row>
    <row r="14924" spans="3:6" ht="15" customHeight="1">
      <c r="C14924" s="53" t="s">
        <v>5827</v>
      </c>
      <c r="D14924" s="1" t="s">
        <v>14898</v>
      </c>
      <c r="E14924" s="573">
        <f ca="1">SUMIF('BKAS IDR'!$E$10:$E$44,$C14924,'BKAS IDR'!$N$10:$N$43)</f>
        <v>0</v>
      </c>
      <c r="F14924" s="573"/>
    </row>
    <row r="14925" spans="3:6" ht="15" customHeight="1">
      <c r="C14925" s="53" t="s">
        <v>5828</v>
      </c>
      <c r="D14925" s="1" t="s">
        <v>14899</v>
      </c>
      <c r="E14925" s="573">
        <f ca="1">SUMIF('BKAS IDR'!$E$10:$E$44,$C14925,'BKAS IDR'!$N$10:$N$43)</f>
        <v>0</v>
      </c>
      <c r="F14925" s="573"/>
    </row>
    <row r="14926" spans="3:6" ht="15" customHeight="1">
      <c r="C14926" s="53" t="s">
        <v>5829</v>
      </c>
      <c r="D14926" s="1" t="s">
        <v>14900</v>
      </c>
      <c r="E14926" s="573">
        <f ca="1">SUMIF('BKAS IDR'!$E$10:$E$44,$C14926,'BKAS IDR'!$N$10:$N$43)</f>
        <v>0</v>
      </c>
      <c r="F14926" s="573"/>
    </row>
    <row r="14927" spans="3:6" ht="15" customHeight="1">
      <c r="C14927" s="53" t="s">
        <v>5830</v>
      </c>
      <c r="D14927" s="1" t="s">
        <v>14901</v>
      </c>
      <c r="E14927" s="573">
        <f ca="1">SUMIF('BKAS IDR'!$E$10:$E$44,$C14927,'BKAS IDR'!$N$10:$N$43)</f>
        <v>0</v>
      </c>
      <c r="F14927" s="573"/>
    </row>
    <row r="14928" spans="3:6" ht="15" customHeight="1">
      <c r="C14928" s="53" t="s">
        <v>5831</v>
      </c>
      <c r="D14928" s="1" t="s">
        <v>14902</v>
      </c>
      <c r="E14928" s="573">
        <f ca="1">SUMIF('BKAS IDR'!$E$10:$E$44,$C14928,'BKAS IDR'!$N$10:$N$43)</f>
        <v>0</v>
      </c>
      <c r="F14928" s="573"/>
    </row>
    <row r="14929" spans="3:6" ht="15" customHeight="1">
      <c r="C14929" s="53" t="s">
        <v>5832</v>
      </c>
      <c r="D14929" s="1" t="s">
        <v>14903</v>
      </c>
      <c r="E14929" s="573">
        <f ca="1">SUMIF('BKAS IDR'!$E$10:$E$44,$C14929,'BKAS IDR'!$N$10:$N$43)</f>
        <v>0</v>
      </c>
      <c r="F14929" s="573"/>
    </row>
    <row r="14930" spans="3:6" ht="15" customHeight="1">
      <c r="C14930" s="53" t="s">
        <v>5833</v>
      </c>
      <c r="D14930" s="1" t="s">
        <v>14904</v>
      </c>
      <c r="E14930" s="573">
        <f ca="1">SUMIF('BKAS IDR'!$E$10:$E$44,$C14930,'BKAS IDR'!$N$10:$N$43)</f>
        <v>0</v>
      </c>
      <c r="F14930" s="573"/>
    </row>
    <row r="14931" spans="3:6" ht="15" customHeight="1">
      <c r="C14931" s="53" t="s">
        <v>5834</v>
      </c>
      <c r="D14931" s="1" t="s">
        <v>14905</v>
      </c>
      <c r="E14931" s="573">
        <f ca="1">SUMIF('BKAS IDR'!$E$10:$E$44,$C14931,'BKAS IDR'!$N$10:$N$43)</f>
        <v>0</v>
      </c>
      <c r="F14931" s="573"/>
    </row>
    <row r="14932" spans="3:6" ht="15" customHeight="1">
      <c r="C14932" s="53" t="s">
        <v>5835</v>
      </c>
      <c r="D14932" s="1" t="s">
        <v>14906</v>
      </c>
      <c r="E14932" s="573">
        <f ca="1">SUMIF('BKAS IDR'!$E$10:$E$44,$C14932,'BKAS IDR'!$N$10:$N$43)</f>
        <v>0</v>
      </c>
      <c r="F14932" s="573"/>
    </row>
    <row r="14933" spans="3:6" ht="15" customHeight="1">
      <c r="C14933" s="53" t="s">
        <v>5836</v>
      </c>
      <c r="D14933" s="1" t="s">
        <v>14907</v>
      </c>
      <c r="E14933" s="573">
        <f ca="1">SUMIF('BKAS IDR'!$E$10:$E$44,$C14933,'BKAS IDR'!$N$10:$N$43)</f>
        <v>0</v>
      </c>
      <c r="F14933" s="573"/>
    </row>
    <row r="14934" spans="3:6" ht="15" customHeight="1">
      <c r="C14934" s="53" t="s">
        <v>5837</v>
      </c>
      <c r="D14934" s="1" t="s">
        <v>14908</v>
      </c>
      <c r="E14934" s="573">
        <f ca="1">SUMIF('BKAS IDR'!$E$10:$E$44,$C14934,'BKAS IDR'!$N$10:$N$43)</f>
        <v>0</v>
      </c>
      <c r="F14934" s="573"/>
    </row>
    <row r="14935" spans="3:6" ht="15" customHeight="1">
      <c r="C14935" s="53" t="s">
        <v>5838</v>
      </c>
      <c r="D14935" s="1" t="s">
        <v>14909</v>
      </c>
      <c r="E14935" s="573">
        <f ca="1">SUMIF('BKAS IDR'!$E$10:$E$44,$C14935,'BKAS IDR'!$N$10:$N$43)</f>
        <v>0</v>
      </c>
      <c r="F14935" s="573"/>
    </row>
    <row r="14936" spans="3:6" ht="15" customHeight="1">
      <c r="C14936" s="53" t="s">
        <v>5839</v>
      </c>
      <c r="D14936" s="1" t="s">
        <v>14910</v>
      </c>
      <c r="E14936" s="573">
        <f ca="1">SUMIF('BKAS IDR'!$E$10:$E$44,$C14936,'BKAS IDR'!$N$10:$N$43)</f>
        <v>0</v>
      </c>
      <c r="F14936" s="573"/>
    </row>
    <row r="14937" spans="3:6" ht="15" customHeight="1">
      <c r="C14937" s="53" t="s">
        <v>5840</v>
      </c>
      <c r="D14937" s="1" t="s">
        <v>14911</v>
      </c>
      <c r="E14937" s="573">
        <f ca="1">SUMIF('BKAS IDR'!$E$10:$E$44,$C14937,'BKAS IDR'!$N$10:$N$43)</f>
        <v>0</v>
      </c>
      <c r="F14937" s="573"/>
    </row>
    <row r="14938" spans="3:6" ht="15" customHeight="1">
      <c r="C14938" s="53" t="s">
        <v>5841</v>
      </c>
      <c r="D14938" s="1" t="s">
        <v>14912</v>
      </c>
      <c r="E14938" s="573">
        <f ca="1">SUMIF('BKAS IDR'!$E$10:$E$44,$C14938,'BKAS IDR'!$N$10:$N$43)</f>
        <v>0</v>
      </c>
      <c r="F14938" s="573"/>
    </row>
    <row r="14939" spans="3:6" ht="15" customHeight="1">
      <c r="C14939" s="53" t="s">
        <v>5842</v>
      </c>
      <c r="D14939" s="1" t="s">
        <v>14913</v>
      </c>
      <c r="E14939" s="573">
        <f ca="1">SUMIF('BKAS IDR'!$E$10:$E$44,$C14939,'BKAS IDR'!$N$10:$N$43)</f>
        <v>0</v>
      </c>
      <c r="F14939" s="573"/>
    </row>
    <row r="14940" spans="3:6" ht="15" customHeight="1">
      <c r="C14940" s="53" t="s">
        <v>5843</v>
      </c>
      <c r="D14940" s="1" t="s">
        <v>14914</v>
      </c>
      <c r="E14940" s="573">
        <f ca="1">SUMIF('BKAS IDR'!$E$10:$E$44,$C14940,'BKAS IDR'!$N$10:$N$43)</f>
        <v>0</v>
      </c>
      <c r="F14940" s="573"/>
    </row>
    <row r="14941" spans="3:6" ht="15" customHeight="1">
      <c r="C14941" s="53" t="s">
        <v>5844</v>
      </c>
      <c r="D14941" s="1" t="s">
        <v>14915</v>
      </c>
      <c r="E14941" s="573">
        <f ca="1">SUMIF('BKAS IDR'!$E$10:$E$44,$C14941,'BKAS IDR'!$N$10:$N$43)</f>
        <v>0</v>
      </c>
      <c r="F14941" s="573"/>
    </row>
    <row r="14942" spans="3:6" ht="15" customHeight="1">
      <c r="C14942" s="53" t="s">
        <v>5845</v>
      </c>
      <c r="D14942" s="1" t="s">
        <v>14916</v>
      </c>
      <c r="E14942" s="573">
        <f ca="1">SUMIF('BKAS IDR'!$E$10:$E$44,$C14942,'BKAS IDR'!$N$10:$N$43)</f>
        <v>0</v>
      </c>
      <c r="F14942" s="573"/>
    </row>
    <row r="14943" spans="3:6" ht="15" customHeight="1">
      <c r="C14943" s="53" t="s">
        <v>5846</v>
      </c>
      <c r="D14943" s="1" t="s">
        <v>14917</v>
      </c>
      <c r="E14943" s="573">
        <f ca="1">SUMIF('BKAS IDR'!$E$10:$E$44,$C14943,'BKAS IDR'!$N$10:$N$43)</f>
        <v>0</v>
      </c>
      <c r="F14943" s="573"/>
    </row>
    <row r="14944" spans="3:6" ht="15" customHeight="1">
      <c r="C14944" s="53" t="s">
        <v>5847</v>
      </c>
      <c r="D14944" s="1" t="s">
        <v>14918</v>
      </c>
      <c r="E14944" s="573">
        <f ca="1">SUMIF('BKAS IDR'!$E$10:$E$44,$C14944,'BKAS IDR'!$N$10:$N$43)</f>
        <v>0</v>
      </c>
      <c r="F14944" s="573"/>
    </row>
    <row r="14945" spans="3:6" ht="15" customHeight="1">
      <c r="C14945" s="53" t="s">
        <v>5848</v>
      </c>
      <c r="D14945" s="1" t="s">
        <v>14919</v>
      </c>
      <c r="E14945" s="573">
        <f ca="1">SUMIF('BKAS IDR'!$E$10:$E$44,$C14945,'BKAS IDR'!$N$10:$N$43)</f>
        <v>0</v>
      </c>
      <c r="F14945" s="573"/>
    </row>
    <row r="14946" spans="3:6" ht="15" customHeight="1">
      <c r="C14946" s="53" t="s">
        <v>5849</v>
      </c>
      <c r="D14946" s="1" t="s">
        <v>14920</v>
      </c>
      <c r="E14946" s="573">
        <f ca="1">SUMIF('BKAS IDR'!$E$10:$E$44,$C14946,'BKAS IDR'!$N$10:$N$43)</f>
        <v>0</v>
      </c>
      <c r="F14946" s="573"/>
    </row>
    <row r="14947" spans="3:6" ht="15" customHeight="1">
      <c r="C14947" s="53" t="s">
        <v>5850</v>
      </c>
      <c r="D14947" s="1" t="s">
        <v>14921</v>
      </c>
      <c r="E14947" s="573">
        <f ca="1">SUMIF('BKAS IDR'!$E$10:$E$44,$C14947,'BKAS IDR'!$N$10:$N$43)</f>
        <v>0</v>
      </c>
      <c r="F14947" s="573"/>
    </row>
    <row r="14948" spans="3:6" ht="15" customHeight="1">
      <c r="C14948" s="53" t="s">
        <v>5851</v>
      </c>
      <c r="D14948" s="1" t="s">
        <v>14921</v>
      </c>
      <c r="E14948" s="573">
        <f ca="1">SUMIF('BKAS IDR'!$E$10:$E$44,$C14948,'BKAS IDR'!$N$10:$N$43)</f>
        <v>0</v>
      </c>
      <c r="F14948" s="573"/>
    </row>
    <row r="14949" spans="3:6" ht="15" customHeight="1">
      <c r="C14949" s="53" t="s">
        <v>5852</v>
      </c>
      <c r="D14949" s="1" t="s">
        <v>14922</v>
      </c>
      <c r="E14949" s="573">
        <f ca="1">SUMIF('BKAS IDR'!$E$10:$E$44,$C14949,'BKAS IDR'!$N$10:$N$43)</f>
        <v>0</v>
      </c>
      <c r="F14949" s="573"/>
    </row>
    <row r="14950" spans="3:6" ht="15" customHeight="1">
      <c r="C14950" s="53" t="s">
        <v>5853</v>
      </c>
      <c r="D14950" s="1" t="s">
        <v>14923</v>
      </c>
      <c r="E14950" s="573">
        <f ca="1">SUMIF('BKAS IDR'!$E$10:$E$44,$C14950,'BKAS IDR'!$N$10:$N$43)</f>
        <v>0</v>
      </c>
      <c r="F14950" s="573"/>
    </row>
    <row r="14951" spans="3:6" ht="15" customHeight="1">
      <c r="C14951" s="53" t="s">
        <v>5854</v>
      </c>
      <c r="D14951" s="1" t="s">
        <v>14924</v>
      </c>
      <c r="E14951" s="573">
        <f ca="1">SUMIF('BKAS IDR'!$E$10:$E$44,$C14951,'BKAS IDR'!$N$10:$N$43)</f>
        <v>0</v>
      </c>
      <c r="F14951" s="573"/>
    </row>
    <row r="14952" spans="3:6" ht="15" customHeight="1">
      <c r="C14952" s="53" t="s">
        <v>5855</v>
      </c>
      <c r="D14952" s="1" t="s">
        <v>14925</v>
      </c>
      <c r="E14952" s="573">
        <f ca="1">SUMIF('BKAS IDR'!$E$10:$E$44,$C14952,'BKAS IDR'!$N$10:$N$43)</f>
        <v>0</v>
      </c>
      <c r="F14952" s="573"/>
    </row>
    <row r="14953" spans="3:6" ht="15" customHeight="1">
      <c r="C14953" s="53" t="s">
        <v>5856</v>
      </c>
      <c r="D14953" s="1" t="s">
        <v>14926</v>
      </c>
      <c r="E14953" s="573">
        <f ca="1">SUMIF('BKAS IDR'!$E$10:$E$44,$C14953,'BKAS IDR'!$N$10:$N$43)</f>
        <v>0</v>
      </c>
      <c r="F14953" s="573"/>
    </row>
    <row r="14954" spans="3:6" ht="15" customHeight="1">
      <c r="C14954" s="53" t="s">
        <v>5857</v>
      </c>
      <c r="D14954" s="1" t="s">
        <v>14927</v>
      </c>
      <c r="E14954" s="573">
        <f ca="1">SUMIF('BKAS IDR'!$E$10:$E$44,$C14954,'BKAS IDR'!$N$10:$N$43)</f>
        <v>0</v>
      </c>
      <c r="F14954" s="573"/>
    </row>
    <row r="14955" spans="3:6" ht="15" customHeight="1">
      <c r="C14955" s="53" t="s">
        <v>5858</v>
      </c>
      <c r="D14955" s="1" t="s">
        <v>14928</v>
      </c>
      <c r="E14955" s="573">
        <f ca="1">SUMIF('BKAS IDR'!$E$10:$E$44,$C14955,'BKAS IDR'!$N$10:$N$43)</f>
        <v>0</v>
      </c>
      <c r="F14955" s="573"/>
    </row>
    <row r="14956" spans="3:6" ht="15" customHeight="1">
      <c r="C14956" s="53" t="s">
        <v>5859</v>
      </c>
      <c r="D14956" s="1" t="s">
        <v>14928</v>
      </c>
      <c r="E14956" s="573">
        <f ca="1">SUMIF('BKAS IDR'!$E$10:$E$44,$C14956,'BKAS IDR'!$N$10:$N$43)</f>
        <v>0</v>
      </c>
      <c r="F14956" s="573"/>
    </row>
    <row r="14957" spans="3:6" ht="15" customHeight="1">
      <c r="C14957" s="53" t="s">
        <v>5860</v>
      </c>
      <c r="D14957" s="1" t="s">
        <v>14928</v>
      </c>
      <c r="E14957" s="573">
        <f ca="1">SUMIF('BKAS IDR'!$E$10:$E$44,$C14957,'BKAS IDR'!$N$10:$N$43)</f>
        <v>0</v>
      </c>
      <c r="F14957" s="573"/>
    </row>
    <row r="14958" spans="3:6" ht="15" customHeight="1">
      <c r="C14958" s="53" t="s">
        <v>5861</v>
      </c>
      <c r="D14958" s="1" t="s">
        <v>14928</v>
      </c>
      <c r="E14958" s="573">
        <f ca="1">SUMIF('BKAS IDR'!$E$10:$E$44,$C14958,'BKAS IDR'!$N$10:$N$43)</f>
        <v>0</v>
      </c>
      <c r="F14958" s="573"/>
    </row>
    <row r="14959" spans="3:6" ht="15" customHeight="1">
      <c r="C14959" s="53" t="s">
        <v>5862</v>
      </c>
      <c r="D14959" s="1" t="s">
        <v>14929</v>
      </c>
      <c r="E14959" s="573">
        <f ca="1">SUMIF('BKAS IDR'!$E$10:$E$44,$C14959,'BKAS IDR'!$N$10:$N$43)</f>
        <v>0</v>
      </c>
      <c r="F14959" s="573"/>
    </row>
    <row r="14960" spans="3:6" ht="15" customHeight="1">
      <c r="C14960" s="53" t="s">
        <v>5863</v>
      </c>
      <c r="D14960" s="1" t="s">
        <v>14930</v>
      </c>
      <c r="E14960" s="573">
        <f ca="1">SUMIF('BKAS IDR'!$E$10:$E$44,$C14960,'BKAS IDR'!$N$10:$N$43)</f>
        <v>0</v>
      </c>
      <c r="F14960" s="573"/>
    </row>
    <row r="14961" spans="3:6" ht="15" customHeight="1">
      <c r="C14961" s="53" t="s">
        <v>5864</v>
      </c>
      <c r="D14961" s="1" t="s">
        <v>14931</v>
      </c>
      <c r="E14961" s="573">
        <f ca="1">SUMIF('BKAS IDR'!$E$10:$E$44,$C14961,'BKAS IDR'!$N$10:$N$43)</f>
        <v>0</v>
      </c>
      <c r="F14961" s="573"/>
    </row>
    <row r="14962" spans="3:6" ht="15" customHeight="1">
      <c r="C14962" s="53" t="s">
        <v>5865</v>
      </c>
      <c r="D14962" s="1" t="s">
        <v>14932</v>
      </c>
      <c r="E14962" s="573">
        <f ca="1">SUMIF('BKAS IDR'!$E$10:$E$44,$C14962,'BKAS IDR'!$N$10:$N$43)</f>
        <v>0</v>
      </c>
      <c r="F14962" s="573"/>
    </row>
    <row r="14963" spans="3:6" ht="15" customHeight="1">
      <c r="C14963" s="53" t="s">
        <v>5866</v>
      </c>
      <c r="D14963" s="1" t="s">
        <v>14933</v>
      </c>
      <c r="E14963" s="573">
        <f ca="1">SUMIF('BKAS IDR'!$E$10:$E$44,$C14963,'BKAS IDR'!$N$10:$N$43)</f>
        <v>0</v>
      </c>
      <c r="F14963" s="573"/>
    </row>
    <row r="14964" spans="3:6" ht="15" customHeight="1">
      <c r="C14964" s="53" t="s">
        <v>5867</v>
      </c>
      <c r="D14964" s="1" t="s">
        <v>14934</v>
      </c>
      <c r="E14964" s="573">
        <f ca="1">SUMIF('BKAS IDR'!$E$10:$E$44,$C14964,'BKAS IDR'!$N$10:$N$43)</f>
        <v>0</v>
      </c>
      <c r="F14964" s="573"/>
    </row>
    <row r="14965" spans="3:6" ht="15" customHeight="1">
      <c r="C14965" s="53" t="s">
        <v>5868</v>
      </c>
      <c r="D14965" s="1" t="s">
        <v>14935</v>
      </c>
      <c r="E14965" s="573">
        <f ca="1">SUMIF('BKAS IDR'!$E$10:$E$44,$C14965,'BKAS IDR'!$N$10:$N$43)</f>
        <v>0</v>
      </c>
      <c r="F14965" s="573"/>
    </row>
    <row r="14966" spans="3:6" ht="15" customHeight="1">
      <c r="C14966" s="53" t="s">
        <v>5869</v>
      </c>
      <c r="D14966" s="1" t="s">
        <v>14936</v>
      </c>
      <c r="E14966" s="573">
        <f ca="1">SUMIF('BKAS IDR'!$E$10:$E$44,$C14966,'BKAS IDR'!$N$10:$N$43)</f>
        <v>0</v>
      </c>
      <c r="F14966" s="573"/>
    </row>
    <row r="14967" spans="3:6" ht="15" customHeight="1">
      <c r="C14967" s="53" t="s">
        <v>5870</v>
      </c>
      <c r="D14967" s="1" t="s">
        <v>14937</v>
      </c>
      <c r="E14967" s="573">
        <f ca="1">SUMIF('BKAS IDR'!$E$10:$E$44,$C14967,'BKAS IDR'!$N$10:$N$43)</f>
        <v>0</v>
      </c>
      <c r="F14967" s="573"/>
    </row>
    <row r="14968" spans="3:6" ht="15" customHeight="1">
      <c r="C14968" s="53" t="s">
        <v>5871</v>
      </c>
      <c r="D14968" s="1" t="s">
        <v>14938</v>
      </c>
      <c r="E14968" s="573">
        <f ca="1">SUMIF('BKAS IDR'!$E$10:$E$44,$C14968,'BKAS IDR'!$N$10:$N$43)</f>
        <v>0</v>
      </c>
      <c r="F14968" s="573"/>
    </row>
    <row r="14969" spans="3:6" ht="15" customHeight="1">
      <c r="C14969" s="53" t="s">
        <v>5872</v>
      </c>
      <c r="D14969" s="1" t="s">
        <v>14939</v>
      </c>
      <c r="E14969" s="573">
        <f ca="1">SUMIF('BKAS IDR'!$E$10:$E$44,$C14969,'BKAS IDR'!$N$10:$N$43)</f>
        <v>0</v>
      </c>
      <c r="F14969" s="573"/>
    </row>
    <row r="14970" spans="3:6" ht="15" customHeight="1">
      <c r="C14970" s="53" t="s">
        <v>5873</v>
      </c>
      <c r="D14970" s="1" t="s">
        <v>14940</v>
      </c>
      <c r="E14970" s="573">
        <f ca="1">SUMIF('BKAS IDR'!$E$10:$E$44,$C14970,'BKAS IDR'!$N$10:$N$43)</f>
        <v>0</v>
      </c>
      <c r="F14970" s="573"/>
    </row>
    <row r="14971" spans="3:6" ht="15" customHeight="1">
      <c r="C14971" s="53" t="s">
        <v>5874</v>
      </c>
      <c r="D14971" s="1" t="s">
        <v>14941</v>
      </c>
      <c r="E14971" s="573">
        <f ca="1">SUMIF('BKAS IDR'!$E$10:$E$44,$C14971,'BKAS IDR'!$N$10:$N$43)</f>
        <v>0</v>
      </c>
      <c r="F14971" s="573"/>
    </row>
    <row r="14972" spans="3:6" ht="15" customHeight="1">
      <c r="C14972" s="53" t="s">
        <v>5875</v>
      </c>
      <c r="D14972" s="1" t="s">
        <v>14942</v>
      </c>
      <c r="E14972" s="573">
        <f ca="1">SUMIF('BKAS IDR'!$E$10:$E$44,$C14972,'BKAS IDR'!$N$10:$N$43)</f>
        <v>0</v>
      </c>
      <c r="F14972" s="573"/>
    </row>
    <row r="14973" spans="3:6" ht="15" customHeight="1">
      <c r="C14973" s="53" t="s">
        <v>5876</v>
      </c>
      <c r="D14973" s="1" t="s">
        <v>14943</v>
      </c>
      <c r="E14973" s="573">
        <f ca="1">SUMIF('BKAS IDR'!$E$10:$E$44,$C14973,'BKAS IDR'!$N$10:$N$43)</f>
        <v>0</v>
      </c>
      <c r="F14973" s="573"/>
    </row>
    <row r="14974" spans="3:6" ht="15" customHeight="1">
      <c r="C14974" s="53" t="s">
        <v>5877</v>
      </c>
      <c r="D14974" s="1" t="s">
        <v>14944</v>
      </c>
      <c r="E14974" s="573">
        <f ca="1">SUMIF('BKAS IDR'!$E$10:$E$44,$C14974,'BKAS IDR'!$N$10:$N$43)</f>
        <v>0</v>
      </c>
      <c r="F14974" s="573"/>
    </row>
    <row r="14975" spans="3:6" ht="15" customHeight="1">
      <c r="C14975" s="53" t="s">
        <v>5878</v>
      </c>
      <c r="D14975" s="1" t="s">
        <v>14945</v>
      </c>
      <c r="E14975" s="573">
        <f ca="1">SUMIF('BKAS IDR'!$E$10:$E$44,$C14975,'BKAS IDR'!$N$10:$N$43)</f>
        <v>0</v>
      </c>
      <c r="F14975" s="573"/>
    </row>
    <row r="14976" spans="3:6" ht="15" customHeight="1">
      <c r="C14976" s="53" t="s">
        <v>5879</v>
      </c>
      <c r="D14976" s="1" t="s">
        <v>14946</v>
      </c>
      <c r="E14976" s="573">
        <f ca="1">SUMIF('BKAS IDR'!$E$10:$E$44,$C14976,'BKAS IDR'!$N$10:$N$43)</f>
        <v>0</v>
      </c>
      <c r="F14976" s="573"/>
    </row>
    <row r="14977" spans="3:6" ht="15" customHeight="1">
      <c r="C14977" s="53" t="s">
        <v>5880</v>
      </c>
      <c r="D14977" s="1" t="s">
        <v>14947</v>
      </c>
      <c r="E14977" s="573">
        <f ca="1">SUMIF('BKAS IDR'!$E$10:$E$44,$C14977,'BKAS IDR'!$N$10:$N$43)</f>
        <v>0</v>
      </c>
      <c r="F14977" s="573"/>
    </row>
    <row r="14978" spans="3:6" ht="15" customHeight="1">
      <c r="C14978" s="53" t="s">
        <v>5881</v>
      </c>
      <c r="D14978" s="1" t="s">
        <v>14948</v>
      </c>
      <c r="E14978" s="573">
        <f ca="1">SUMIF('BKAS IDR'!$E$10:$E$44,$C14978,'BKAS IDR'!$N$10:$N$43)</f>
        <v>0</v>
      </c>
      <c r="F14978" s="573"/>
    </row>
    <row r="14979" spans="3:6" ht="15" customHeight="1">
      <c r="C14979" s="53" t="s">
        <v>5882</v>
      </c>
      <c r="D14979" s="1" t="s">
        <v>14949</v>
      </c>
      <c r="E14979" s="573">
        <f ca="1">SUMIF('BKAS IDR'!$E$10:$E$44,$C14979,'BKAS IDR'!$N$10:$N$43)</f>
        <v>0</v>
      </c>
      <c r="F14979" s="573"/>
    </row>
    <row r="14980" spans="3:6" ht="15" customHeight="1">
      <c r="C14980" s="53" t="s">
        <v>5883</v>
      </c>
      <c r="D14980" s="1" t="s">
        <v>14950</v>
      </c>
      <c r="E14980" s="573">
        <f ca="1">SUMIF('BKAS IDR'!$E$10:$E$44,$C14980,'BKAS IDR'!$N$10:$N$43)</f>
        <v>0</v>
      </c>
      <c r="F14980" s="573"/>
    </row>
    <row r="14981" spans="3:6" ht="15" customHeight="1">
      <c r="C14981" s="53" t="s">
        <v>5884</v>
      </c>
      <c r="D14981" s="1" t="s">
        <v>14951</v>
      </c>
      <c r="E14981" s="573">
        <f ca="1">SUMIF('BKAS IDR'!$E$10:$E$44,$C14981,'BKAS IDR'!$N$10:$N$43)</f>
        <v>0</v>
      </c>
      <c r="F14981" s="573"/>
    </row>
    <row r="14982" spans="3:6" ht="15" customHeight="1">
      <c r="C14982" s="53" t="s">
        <v>5885</v>
      </c>
      <c r="D14982" s="1" t="s">
        <v>14952</v>
      </c>
      <c r="E14982" s="573">
        <f ca="1">SUMIF('BKAS IDR'!$E$10:$E$44,$C14982,'BKAS IDR'!$N$10:$N$43)</f>
        <v>0</v>
      </c>
      <c r="F14982" s="573"/>
    </row>
    <row r="14983" spans="3:6" ht="15" customHeight="1">
      <c r="C14983" s="53" t="s">
        <v>5886</v>
      </c>
      <c r="D14983" s="1" t="s">
        <v>14953</v>
      </c>
      <c r="E14983" s="573">
        <f ca="1">SUMIF('BKAS IDR'!$E$10:$E$44,$C14983,'BKAS IDR'!$N$10:$N$43)</f>
        <v>0</v>
      </c>
      <c r="F14983" s="573"/>
    </row>
    <row r="14984" spans="3:6" ht="15" customHeight="1">
      <c r="C14984" s="53" t="s">
        <v>5887</v>
      </c>
      <c r="D14984" s="1" t="s">
        <v>14954</v>
      </c>
      <c r="E14984" s="573">
        <f ca="1">SUMIF('BKAS IDR'!$E$10:$E$44,$C14984,'BKAS IDR'!$N$10:$N$43)</f>
        <v>0</v>
      </c>
      <c r="F14984" s="573"/>
    </row>
    <row r="14985" spans="3:6" ht="15" customHeight="1">
      <c r="C14985" s="53" t="s">
        <v>5888</v>
      </c>
      <c r="D14985" s="1" t="s">
        <v>14955</v>
      </c>
      <c r="E14985" s="573">
        <f ca="1">SUMIF('BKAS IDR'!$E$10:$E$44,$C14985,'BKAS IDR'!$N$10:$N$43)</f>
        <v>0</v>
      </c>
      <c r="F14985" s="573"/>
    </row>
    <row r="14986" spans="3:6" ht="15" customHeight="1">
      <c r="C14986" s="53" t="s">
        <v>5889</v>
      </c>
      <c r="D14986" s="1" t="s">
        <v>14956</v>
      </c>
      <c r="E14986" s="573">
        <f ca="1">SUMIF('BKAS IDR'!$E$10:$E$44,$C14986,'BKAS IDR'!$N$10:$N$43)</f>
        <v>0</v>
      </c>
      <c r="F14986" s="573"/>
    </row>
    <row r="14987" spans="3:6" ht="15" customHeight="1">
      <c r="C14987" s="53" t="s">
        <v>5890</v>
      </c>
      <c r="D14987" s="1" t="s">
        <v>14957</v>
      </c>
      <c r="E14987" s="573">
        <f ca="1">SUMIF('BKAS IDR'!$E$10:$E$44,$C14987,'BKAS IDR'!$N$10:$N$43)</f>
        <v>0</v>
      </c>
      <c r="F14987" s="573"/>
    </row>
    <row r="14988" spans="3:6" ht="15" customHeight="1">
      <c r="C14988" s="53" t="s">
        <v>5891</v>
      </c>
      <c r="D14988" s="1" t="s">
        <v>14958</v>
      </c>
      <c r="E14988" s="573">
        <f ca="1">SUMIF('BKAS IDR'!$E$10:$E$44,$C14988,'BKAS IDR'!$N$10:$N$43)</f>
        <v>0</v>
      </c>
      <c r="F14988" s="573"/>
    </row>
    <row r="14989" spans="3:6" ht="15" customHeight="1">
      <c r="C14989" s="53" t="s">
        <v>5892</v>
      </c>
      <c r="D14989" s="1" t="s">
        <v>14959</v>
      </c>
      <c r="E14989" s="573">
        <f ca="1">SUMIF('BKAS IDR'!$E$10:$E$44,$C14989,'BKAS IDR'!$N$10:$N$43)</f>
        <v>0</v>
      </c>
      <c r="F14989" s="573"/>
    </row>
    <row r="14990" spans="3:6" ht="15" customHeight="1">
      <c r="C14990" s="53" t="s">
        <v>5893</v>
      </c>
      <c r="D14990" s="1" t="s">
        <v>14960</v>
      </c>
      <c r="E14990" s="573">
        <f ca="1">SUMIF('BKAS IDR'!$E$10:$E$44,$C14990,'BKAS IDR'!$N$10:$N$43)</f>
        <v>0</v>
      </c>
      <c r="F14990" s="573"/>
    </row>
    <row r="14991" spans="3:6" ht="15" customHeight="1">
      <c r="C14991" s="53" t="s">
        <v>5894</v>
      </c>
      <c r="D14991" s="1" t="s">
        <v>14961</v>
      </c>
      <c r="E14991" s="573">
        <f ca="1">SUMIF('BKAS IDR'!$E$10:$E$44,$C14991,'BKAS IDR'!$N$10:$N$43)</f>
        <v>0</v>
      </c>
      <c r="F14991" s="573"/>
    </row>
    <row r="14992" spans="3:6" ht="15" customHeight="1">
      <c r="C14992" s="53" t="s">
        <v>5895</v>
      </c>
      <c r="D14992" s="1" t="s">
        <v>14962</v>
      </c>
      <c r="E14992" s="573">
        <f ca="1">SUMIF('BKAS IDR'!$E$10:$E$44,$C14992,'BKAS IDR'!$N$10:$N$43)</f>
        <v>0</v>
      </c>
      <c r="F14992" s="573"/>
    </row>
    <row r="14993" spans="3:6" ht="15" customHeight="1">
      <c r="C14993" s="53" t="s">
        <v>5896</v>
      </c>
      <c r="D14993" s="1" t="s">
        <v>14963</v>
      </c>
      <c r="E14993" s="573">
        <f ca="1">SUMIF('BKAS IDR'!$E$10:$E$44,$C14993,'BKAS IDR'!$N$10:$N$43)</f>
        <v>0</v>
      </c>
      <c r="F14993" s="573"/>
    </row>
    <row r="14994" spans="3:6" ht="15" customHeight="1">
      <c r="C14994" s="53" t="s">
        <v>5897</v>
      </c>
      <c r="D14994" s="1" t="s">
        <v>14961</v>
      </c>
      <c r="E14994" s="573">
        <f ca="1">SUMIF('BKAS IDR'!$E$10:$E$44,$C14994,'BKAS IDR'!$N$10:$N$43)</f>
        <v>0</v>
      </c>
      <c r="F14994" s="573"/>
    </row>
    <row r="14995" spans="3:6" ht="15" customHeight="1">
      <c r="C14995" s="53" t="s">
        <v>5898</v>
      </c>
      <c r="D14995" s="1" t="s">
        <v>14964</v>
      </c>
      <c r="E14995" s="573">
        <f ca="1">SUMIF('BKAS IDR'!$E$10:$E$44,$C14995,'BKAS IDR'!$N$10:$N$43)</f>
        <v>0</v>
      </c>
      <c r="F14995" s="573"/>
    </row>
    <row r="14996" spans="3:6" ht="15" customHeight="1">
      <c r="C14996" s="53" t="s">
        <v>5899</v>
      </c>
      <c r="D14996" s="1" t="s">
        <v>14965</v>
      </c>
      <c r="E14996" s="573">
        <f ca="1">SUMIF('BKAS IDR'!$E$10:$E$44,$C14996,'BKAS IDR'!$N$10:$N$43)</f>
        <v>0</v>
      </c>
      <c r="F14996" s="573"/>
    </row>
    <row r="14997" spans="3:6" ht="15" customHeight="1">
      <c r="C14997" s="53" t="s">
        <v>5900</v>
      </c>
      <c r="D14997" s="1" t="s">
        <v>14966</v>
      </c>
      <c r="E14997" s="573">
        <f ca="1">SUMIF('BKAS IDR'!$E$10:$E$44,$C14997,'BKAS IDR'!$N$10:$N$43)</f>
        <v>0</v>
      </c>
      <c r="F14997" s="573"/>
    </row>
    <row r="14998" spans="3:6" ht="15" customHeight="1">
      <c r="C14998" s="53" t="s">
        <v>5901</v>
      </c>
      <c r="D14998" s="1" t="s">
        <v>14967</v>
      </c>
      <c r="E14998" s="573">
        <f ca="1">SUMIF('BKAS IDR'!$E$10:$E$44,$C14998,'BKAS IDR'!$N$10:$N$43)</f>
        <v>0</v>
      </c>
      <c r="F14998" s="573"/>
    </row>
    <row r="14999" spans="3:6" ht="15" customHeight="1">
      <c r="C14999" s="53" t="s">
        <v>5902</v>
      </c>
      <c r="D14999" s="1" t="s">
        <v>14968</v>
      </c>
      <c r="E14999" s="573">
        <f ca="1">SUMIF('BKAS IDR'!$E$10:$E$44,$C14999,'BKAS IDR'!$N$10:$N$43)</f>
        <v>0</v>
      </c>
      <c r="F14999" s="573"/>
    </row>
    <row r="15000" spans="3:6" ht="15" customHeight="1">
      <c r="C15000" s="53" t="s">
        <v>5903</v>
      </c>
      <c r="D15000" s="1" t="s">
        <v>14969</v>
      </c>
      <c r="E15000" s="573">
        <f ca="1">SUMIF('BKAS IDR'!$E$10:$E$44,$C15000,'BKAS IDR'!$N$10:$N$43)</f>
        <v>0</v>
      </c>
      <c r="F15000" s="573"/>
    </row>
    <row r="15001" spans="3:6" ht="15" customHeight="1">
      <c r="C15001" s="53" t="s">
        <v>5904</v>
      </c>
      <c r="D15001" s="1" t="s">
        <v>14970</v>
      </c>
      <c r="E15001" s="573">
        <f ca="1">SUMIF('BKAS IDR'!$E$10:$E$44,$C15001,'BKAS IDR'!$N$10:$N$43)</f>
        <v>0</v>
      </c>
      <c r="F15001" s="573"/>
    </row>
    <row r="15002" spans="3:6" ht="15" customHeight="1">
      <c r="C15002" s="53" t="s">
        <v>5905</v>
      </c>
      <c r="D15002" s="1" t="s">
        <v>14971</v>
      </c>
      <c r="E15002" s="573">
        <f ca="1">SUMIF('BKAS IDR'!$E$10:$E$44,$C15002,'BKAS IDR'!$N$10:$N$43)</f>
        <v>0</v>
      </c>
      <c r="F15002" s="573"/>
    </row>
    <row r="15003" spans="3:6" ht="15" customHeight="1">
      <c r="C15003" s="53" t="s">
        <v>5906</v>
      </c>
      <c r="D15003" s="1" t="s">
        <v>14972</v>
      </c>
      <c r="E15003" s="573">
        <f ca="1">SUMIF('BKAS IDR'!$E$10:$E$44,$C15003,'BKAS IDR'!$N$10:$N$43)</f>
        <v>0</v>
      </c>
      <c r="F15003" s="573"/>
    </row>
    <row r="15004" spans="3:6" ht="15" customHeight="1">
      <c r="C15004" s="53" t="s">
        <v>5907</v>
      </c>
      <c r="D15004" s="1" t="s">
        <v>14973</v>
      </c>
      <c r="E15004" s="573">
        <f ca="1">SUMIF('BKAS IDR'!$E$10:$E$44,$C15004,'BKAS IDR'!$N$10:$N$43)</f>
        <v>0</v>
      </c>
      <c r="F15004" s="573"/>
    </row>
    <row r="15005" spans="3:6" ht="15" customHeight="1">
      <c r="C15005" s="53" t="s">
        <v>5908</v>
      </c>
      <c r="D15005" s="1" t="s">
        <v>14974</v>
      </c>
      <c r="E15005" s="573">
        <f ca="1">SUMIF('BKAS IDR'!$E$10:$E$44,$C15005,'BKAS IDR'!$N$10:$N$43)</f>
        <v>0</v>
      </c>
      <c r="F15005" s="573"/>
    </row>
    <row r="15006" spans="3:6" ht="15" customHeight="1">
      <c r="C15006" s="53" t="s">
        <v>5909</v>
      </c>
      <c r="D15006" s="1" t="s">
        <v>14975</v>
      </c>
      <c r="E15006" s="573">
        <f ca="1">SUMIF('BKAS IDR'!$E$10:$E$44,$C15006,'BKAS IDR'!$N$10:$N$43)</f>
        <v>0</v>
      </c>
      <c r="F15006" s="573"/>
    </row>
    <row r="15007" spans="3:6" ht="15" customHeight="1">
      <c r="C15007" s="53" t="s">
        <v>5910</v>
      </c>
      <c r="D15007" s="1" t="s">
        <v>14976</v>
      </c>
      <c r="E15007" s="573">
        <f ca="1">SUMIF('BKAS IDR'!$E$10:$E$44,$C15007,'BKAS IDR'!$N$10:$N$43)</f>
        <v>0</v>
      </c>
      <c r="F15007" s="573"/>
    </row>
    <row r="15008" spans="3:6" ht="15" customHeight="1">
      <c r="C15008" s="53" t="s">
        <v>5911</v>
      </c>
      <c r="D15008" s="1" t="s">
        <v>14977</v>
      </c>
      <c r="E15008" s="573">
        <f ca="1">SUMIF('BKAS IDR'!$E$10:$E$44,$C15008,'BKAS IDR'!$N$10:$N$43)</f>
        <v>0</v>
      </c>
      <c r="F15008" s="573"/>
    </row>
    <row r="15009" spans="3:6" ht="15" customHeight="1">
      <c r="C15009" s="53" t="s">
        <v>5912</v>
      </c>
      <c r="D15009" s="1" t="s">
        <v>14978</v>
      </c>
      <c r="E15009" s="573">
        <f ca="1">SUMIF('BKAS IDR'!$E$10:$E$44,$C15009,'BKAS IDR'!$N$10:$N$43)</f>
        <v>0</v>
      </c>
      <c r="F15009" s="573"/>
    </row>
    <row r="15010" spans="3:6" ht="15" customHeight="1">
      <c r="C15010" s="53" t="s">
        <v>5913</v>
      </c>
      <c r="D15010" s="1" t="s">
        <v>14979</v>
      </c>
      <c r="E15010" s="573">
        <f ca="1">SUMIF('BKAS IDR'!$E$10:$E$44,$C15010,'BKAS IDR'!$N$10:$N$43)</f>
        <v>0</v>
      </c>
      <c r="F15010" s="573"/>
    </row>
    <row r="15011" spans="3:6" ht="15" customHeight="1">
      <c r="C15011" s="53" t="s">
        <v>5914</v>
      </c>
      <c r="D15011" s="1" t="s">
        <v>14980</v>
      </c>
      <c r="E15011" s="573">
        <f ca="1">SUMIF('BKAS IDR'!$E$10:$E$44,$C15011,'BKAS IDR'!$N$10:$N$43)</f>
        <v>0</v>
      </c>
      <c r="F15011" s="573"/>
    </row>
    <row r="15012" spans="3:6" ht="15" customHeight="1">
      <c r="C15012" s="53" t="s">
        <v>5915</v>
      </c>
      <c r="D15012" s="1" t="s">
        <v>14981</v>
      </c>
      <c r="E15012" s="573">
        <f ca="1">SUMIF('BKAS IDR'!$E$10:$E$44,$C15012,'BKAS IDR'!$N$10:$N$43)</f>
        <v>0</v>
      </c>
      <c r="F15012" s="573"/>
    </row>
    <row r="15013" spans="3:6" ht="15" customHeight="1">
      <c r="C15013" s="53" t="s">
        <v>5916</v>
      </c>
      <c r="D15013" s="1" t="s">
        <v>14982</v>
      </c>
      <c r="E15013" s="573">
        <f ca="1">SUMIF('BKAS IDR'!$E$10:$E$44,$C15013,'BKAS IDR'!$N$10:$N$43)</f>
        <v>0</v>
      </c>
      <c r="F15013" s="573"/>
    </row>
    <row r="15014" spans="3:6" ht="15" customHeight="1">
      <c r="C15014" s="53" t="s">
        <v>5917</v>
      </c>
      <c r="D15014" s="1" t="s">
        <v>14983</v>
      </c>
      <c r="E15014" s="573">
        <f ca="1">SUMIF('BKAS IDR'!$E$10:$E$44,$C15014,'BKAS IDR'!$N$10:$N$43)</f>
        <v>0</v>
      </c>
      <c r="F15014" s="573"/>
    </row>
    <row r="15015" spans="3:6" ht="15" customHeight="1">
      <c r="C15015" s="53" t="s">
        <v>5918</v>
      </c>
      <c r="D15015" s="1" t="s">
        <v>14984</v>
      </c>
      <c r="E15015" s="573">
        <f ca="1">SUMIF('BKAS IDR'!$E$10:$E$44,$C15015,'BKAS IDR'!$N$10:$N$43)</f>
        <v>0</v>
      </c>
      <c r="F15015" s="573"/>
    </row>
    <row r="15016" spans="3:6" ht="15" customHeight="1">
      <c r="C15016" s="53" t="s">
        <v>5919</v>
      </c>
      <c r="D15016" s="1" t="s">
        <v>14985</v>
      </c>
      <c r="E15016" s="573">
        <f ca="1">SUMIF('BKAS IDR'!$E$10:$E$44,$C15016,'BKAS IDR'!$N$10:$N$43)</f>
        <v>0</v>
      </c>
      <c r="F15016" s="573"/>
    </row>
    <row r="15017" spans="3:6" ht="15" customHeight="1">
      <c r="C15017" s="53" t="s">
        <v>5920</v>
      </c>
      <c r="D15017" s="1" t="s">
        <v>14986</v>
      </c>
      <c r="E15017" s="573">
        <f ca="1">SUMIF('BKAS IDR'!$E$10:$E$44,$C15017,'BKAS IDR'!$N$10:$N$43)</f>
        <v>0</v>
      </c>
      <c r="F15017" s="573"/>
    </row>
    <row r="15018" spans="3:6" ht="15" customHeight="1">
      <c r="C15018" s="53" t="s">
        <v>5921</v>
      </c>
      <c r="D15018" s="1" t="s">
        <v>14987</v>
      </c>
      <c r="E15018" s="573">
        <f ca="1">SUMIF('BKAS IDR'!$E$10:$E$44,$C15018,'BKAS IDR'!$N$10:$N$43)</f>
        <v>0</v>
      </c>
      <c r="F15018" s="573"/>
    </row>
    <row r="15019" spans="3:6" ht="15" customHeight="1">
      <c r="C15019" s="53" t="s">
        <v>5922</v>
      </c>
      <c r="D15019" s="1" t="s">
        <v>14988</v>
      </c>
      <c r="E15019" s="573">
        <f ca="1">SUMIF('BKAS IDR'!$E$10:$E$44,$C15019,'BKAS IDR'!$N$10:$N$43)</f>
        <v>0</v>
      </c>
      <c r="F15019" s="573"/>
    </row>
    <row r="15020" spans="3:6" ht="15" customHeight="1">
      <c r="C15020" s="53" t="s">
        <v>5923</v>
      </c>
      <c r="D15020" s="1" t="s">
        <v>14989</v>
      </c>
      <c r="E15020" s="573">
        <f ca="1">SUMIF('BKAS IDR'!$E$10:$E$44,$C15020,'BKAS IDR'!$N$10:$N$43)</f>
        <v>0</v>
      </c>
      <c r="F15020" s="573"/>
    </row>
    <row r="15021" spans="3:6" ht="15" customHeight="1">
      <c r="C15021" s="53" t="s">
        <v>5924</v>
      </c>
      <c r="D15021" s="1" t="s">
        <v>14990</v>
      </c>
      <c r="E15021" s="573">
        <f ca="1">SUMIF('BKAS IDR'!$E$10:$E$44,$C15021,'BKAS IDR'!$N$10:$N$43)</f>
        <v>0</v>
      </c>
      <c r="F15021" s="573"/>
    </row>
    <row r="15022" spans="3:6" ht="15" customHeight="1">
      <c r="C15022" s="53" t="s">
        <v>5925</v>
      </c>
      <c r="D15022" s="1" t="s">
        <v>14991</v>
      </c>
      <c r="E15022" s="573">
        <f ca="1">SUMIF('BKAS IDR'!$E$10:$E$44,$C15022,'BKAS IDR'!$N$10:$N$43)</f>
        <v>0</v>
      </c>
      <c r="F15022" s="573"/>
    </row>
    <row r="15023" spans="3:6" ht="15" customHeight="1">
      <c r="C15023" s="53" t="s">
        <v>5926</v>
      </c>
      <c r="D15023" s="1" t="s">
        <v>14992</v>
      </c>
      <c r="E15023" s="573">
        <f ca="1">SUMIF('BKAS IDR'!$E$10:$E$44,$C15023,'BKAS IDR'!$N$10:$N$43)</f>
        <v>0</v>
      </c>
      <c r="F15023" s="573"/>
    </row>
    <row r="15024" spans="3:6" ht="15" customHeight="1">
      <c r="C15024" s="53" t="s">
        <v>5927</v>
      </c>
      <c r="D15024" s="1" t="s">
        <v>14993</v>
      </c>
      <c r="E15024" s="573">
        <f ca="1">SUMIF('BKAS IDR'!$E$10:$E$44,$C15024,'BKAS IDR'!$N$10:$N$43)</f>
        <v>0</v>
      </c>
      <c r="F15024" s="573"/>
    </row>
    <row r="15025" spans="3:6" ht="15" customHeight="1">
      <c r="C15025" s="53" t="s">
        <v>5928</v>
      </c>
      <c r="D15025" s="1" t="s">
        <v>14994</v>
      </c>
      <c r="E15025" s="573">
        <f ca="1">SUMIF('BKAS IDR'!$E$10:$E$44,$C15025,'BKAS IDR'!$N$10:$N$43)</f>
        <v>0</v>
      </c>
      <c r="F15025" s="573"/>
    </row>
    <row r="15026" spans="3:6" ht="15" customHeight="1">
      <c r="C15026" s="53" t="s">
        <v>5929</v>
      </c>
      <c r="D15026" s="1" t="s">
        <v>14995</v>
      </c>
      <c r="E15026" s="573">
        <f ca="1">SUMIF('BKAS IDR'!$E$10:$E$44,$C15026,'BKAS IDR'!$N$10:$N$43)</f>
        <v>0</v>
      </c>
      <c r="F15026" s="573"/>
    </row>
    <row r="15027" spans="3:6" ht="15" customHeight="1">
      <c r="C15027" s="53" t="s">
        <v>5930</v>
      </c>
      <c r="D15027" s="1" t="s">
        <v>14996</v>
      </c>
      <c r="E15027" s="573">
        <f ca="1">SUMIF('BKAS IDR'!$E$10:$E$44,$C15027,'BKAS IDR'!$N$10:$N$43)</f>
        <v>0</v>
      </c>
      <c r="F15027" s="573"/>
    </row>
    <row r="15028" spans="3:6" ht="15" customHeight="1">
      <c r="C15028" s="53" t="s">
        <v>5931</v>
      </c>
      <c r="D15028" s="1" t="s">
        <v>14997</v>
      </c>
      <c r="E15028" s="573">
        <f ca="1">SUMIF('BKAS IDR'!$E$10:$E$44,$C15028,'BKAS IDR'!$N$10:$N$43)</f>
        <v>0</v>
      </c>
      <c r="F15028" s="573"/>
    </row>
    <row r="15029" spans="3:6" ht="15" customHeight="1">
      <c r="C15029" s="53" t="s">
        <v>5932</v>
      </c>
      <c r="D15029" s="1" t="s">
        <v>14998</v>
      </c>
      <c r="E15029" s="573">
        <f ca="1">SUMIF('BKAS IDR'!$E$10:$E$44,$C15029,'BKAS IDR'!$N$10:$N$43)</f>
        <v>0</v>
      </c>
      <c r="F15029" s="573"/>
    </row>
    <row r="15030" spans="3:6" ht="15" customHeight="1">
      <c r="C15030" s="53" t="s">
        <v>5933</v>
      </c>
      <c r="D15030" s="1" t="s">
        <v>14999</v>
      </c>
      <c r="E15030" s="573">
        <f ca="1">SUMIF('BKAS IDR'!$E$10:$E$44,$C15030,'BKAS IDR'!$N$10:$N$43)</f>
        <v>0</v>
      </c>
      <c r="F15030" s="573"/>
    </row>
    <row r="15031" spans="3:6" ht="15" customHeight="1">
      <c r="C15031" s="53" t="s">
        <v>5934</v>
      </c>
      <c r="D15031" s="1" t="s">
        <v>15000</v>
      </c>
      <c r="E15031" s="573">
        <f ca="1">SUMIF('BKAS IDR'!$E$10:$E$44,$C15031,'BKAS IDR'!$N$10:$N$43)</f>
        <v>0</v>
      </c>
      <c r="F15031" s="573"/>
    </row>
    <row r="15032" spans="3:6" ht="15" customHeight="1">
      <c r="C15032" s="53" t="s">
        <v>5935</v>
      </c>
      <c r="D15032" s="1" t="s">
        <v>15001</v>
      </c>
      <c r="E15032" s="573">
        <f ca="1">SUMIF('BKAS IDR'!$E$10:$E$44,$C15032,'BKAS IDR'!$N$10:$N$43)</f>
        <v>0</v>
      </c>
      <c r="F15032" s="573"/>
    </row>
    <row r="15033" spans="3:6" ht="15" customHeight="1">
      <c r="C15033" s="53" t="s">
        <v>5936</v>
      </c>
      <c r="D15033" s="1" t="s">
        <v>15002</v>
      </c>
      <c r="E15033" s="573">
        <f ca="1">SUMIF('BKAS IDR'!$E$10:$E$44,$C15033,'BKAS IDR'!$N$10:$N$43)</f>
        <v>0</v>
      </c>
      <c r="F15033" s="573"/>
    </row>
    <row r="15034" spans="3:6" ht="15" customHeight="1">
      <c r="C15034" s="53" t="s">
        <v>5937</v>
      </c>
      <c r="D15034" s="1" t="s">
        <v>15003</v>
      </c>
      <c r="E15034" s="573">
        <f ca="1">SUMIF('BKAS IDR'!$E$10:$E$44,$C15034,'BKAS IDR'!$N$10:$N$43)</f>
        <v>0</v>
      </c>
      <c r="F15034" s="573"/>
    </row>
    <row r="15035" spans="3:6" ht="15" customHeight="1">
      <c r="C15035" s="53" t="s">
        <v>5938</v>
      </c>
      <c r="D15035" s="1" t="s">
        <v>15004</v>
      </c>
      <c r="E15035" s="573">
        <f ca="1">SUMIF('BKAS IDR'!$E$10:$E$44,$C15035,'BKAS IDR'!$N$10:$N$43)</f>
        <v>0</v>
      </c>
      <c r="F15035" s="573"/>
    </row>
    <row r="15036" spans="3:6" ht="15" customHeight="1">
      <c r="C15036" s="53" t="s">
        <v>5939</v>
      </c>
      <c r="D15036" s="1" t="s">
        <v>15005</v>
      </c>
      <c r="E15036" s="573">
        <f ca="1">SUMIF('BKAS IDR'!$E$10:$E$44,$C15036,'BKAS IDR'!$N$10:$N$43)</f>
        <v>0</v>
      </c>
      <c r="F15036" s="573"/>
    </row>
    <row r="15037" spans="3:6" ht="15" customHeight="1">
      <c r="C15037" s="53" t="s">
        <v>5940</v>
      </c>
      <c r="D15037" s="1" t="s">
        <v>15006</v>
      </c>
      <c r="E15037" s="573">
        <f ca="1">SUMIF('BKAS IDR'!$E$10:$E$44,$C15037,'BKAS IDR'!$N$10:$N$43)</f>
        <v>0</v>
      </c>
      <c r="F15037" s="573"/>
    </row>
    <row r="15038" spans="3:6" ht="15" customHeight="1">
      <c r="C15038" s="53" t="s">
        <v>5941</v>
      </c>
      <c r="D15038" s="1" t="s">
        <v>15007</v>
      </c>
      <c r="E15038" s="573">
        <f ca="1">SUMIF('BKAS IDR'!$E$10:$E$44,$C15038,'BKAS IDR'!$N$10:$N$43)</f>
        <v>0</v>
      </c>
      <c r="F15038" s="573"/>
    </row>
    <row r="15039" spans="3:6" ht="15" customHeight="1">
      <c r="C15039" s="53" t="s">
        <v>5942</v>
      </c>
      <c r="D15039" s="1" t="s">
        <v>15008</v>
      </c>
      <c r="E15039" s="573">
        <f ca="1">SUMIF('BKAS IDR'!$E$10:$E$44,$C15039,'BKAS IDR'!$N$10:$N$43)</f>
        <v>0</v>
      </c>
      <c r="F15039" s="573"/>
    </row>
    <row r="15040" spans="3:6" ht="15" customHeight="1">
      <c r="C15040" s="53" t="s">
        <v>5943</v>
      </c>
      <c r="D15040" s="1" t="s">
        <v>15009</v>
      </c>
      <c r="E15040" s="573">
        <f ca="1">SUMIF('BKAS IDR'!$E$10:$E$44,$C15040,'BKAS IDR'!$N$10:$N$43)</f>
        <v>0</v>
      </c>
      <c r="F15040" s="573"/>
    </row>
    <row r="15041" spans="3:6" ht="15" customHeight="1">
      <c r="C15041" s="53" t="s">
        <v>5944</v>
      </c>
      <c r="D15041" s="1" t="s">
        <v>15010</v>
      </c>
      <c r="E15041" s="573">
        <f ca="1">SUMIF('BKAS IDR'!$E$10:$E$44,$C15041,'BKAS IDR'!$N$10:$N$43)</f>
        <v>0</v>
      </c>
      <c r="F15041" s="573"/>
    </row>
    <row r="15042" spans="3:6" ht="15" customHeight="1">
      <c r="C15042" s="53" t="s">
        <v>5945</v>
      </c>
      <c r="D15042" s="1" t="s">
        <v>15011</v>
      </c>
      <c r="E15042" s="573">
        <f ca="1">SUMIF('BKAS IDR'!$E$10:$E$44,$C15042,'BKAS IDR'!$N$10:$N$43)</f>
        <v>0</v>
      </c>
      <c r="F15042" s="573"/>
    </row>
    <row r="15043" spans="3:6" ht="15" customHeight="1">
      <c r="C15043" s="53" t="s">
        <v>5946</v>
      </c>
      <c r="D15043" s="1" t="s">
        <v>15012</v>
      </c>
      <c r="E15043" s="573">
        <f ca="1">SUMIF('BKAS IDR'!$E$10:$E$44,$C15043,'BKAS IDR'!$N$10:$N$43)</f>
        <v>0</v>
      </c>
      <c r="F15043" s="573"/>
    </row>
    <row r="15044" spans="3:6" ht="15" customHeight="1">
      <c r="C15044" s="53" t="s">
        <v>5947</v>
      </c>
      <c r="D15044" s="1" t="s">
        <v>15013</v>
      </c>
      <c r="E15044" s="573">
        <f ca="1">SUMIF('BKAS IDR'!$E$10:$E$44,$C15044,'BKAS IDR'!$N$10:$N$43)</f>
        <v>0</v>
      </c>
      <c r="F15044" s="573"/>
    </row>
    <row r="15045" spans="3:6" ht="15" customHeight="1">
      <c r="C15045" s="53" t="s">
        <v>5948</v>
      </c>
      <c r="D15045" s="1" t="s">
        <v>15014</v>
      </c>
      <c r="E15045" s="573">
        <f ca="1">SUMIF('BKAS IDR'!$E$10:$E$44,$C15045,'BKAS IDR'!$N$10:$N$43)</f>
        <v>0</v>
      </c>
      <c r="F15045" s="573"/>
    </row>
    <row r="15046" spans="3:6" ht="15" customHeight="1">
      <c r="C15046" s="53" t="s">
        <v>5949</v>
      </c>
      <c r="D15046" s="1" t="s">
        <v>15015</v>
      </c>
      <c r="E15046" s="573">
        <f ca="1">SUMIF('BKAS IDR'!$E$10:$E$44,$C15046,'BKAS IDR'!$N$10:$N$43)</f>
        <v>0</v>
      </c>
      <c r="F15046" s="573"/>
    </row>
    <row r="15047" spans="3:6" ht="15" customHeight="1">
      <c r="C15047" s="53" t="s">
        <v>5950</v>
      </c>
      <c r="D15047" s="1" t="s">
        <v>15016</v>
      </c>
      <c r="E15047" s="573">
        <f ca="1">SUMIF('BKAS IDR'!$E$10:$E$44,$C15047,'BKAS IDR'!$N$10:$N$43)</f>
        <v>0</v>
      </c>
      <c r="F15047" s="573"/>
    </row>
    <row r="15048" spans="3:6" ht="15" customHeight="1">
      <c r="C15048" s="53" t="s">
        <v>5951</v>
      </c>
      <c r="D15048" s="1" t="s">
        <v>15017</v>
      </c>
      <c r="E15048" s="573">
        <f ca="1">SUMIF('BKAS IDR'!$E$10:$E$44,$C15048,'BKAS IDR'!$N$10:$N$43)</f>
        <v>0</v>
      </c>
      <c r="F15048" s="573"/>
    </row>
    <row r="15049" spans="3:6" ht="15" customHeight="1">
      <c r="C15049" s="53" t="s">
        <v>5952</v>
      </c>
      <c r="D15049" s="1" t="s">
        <v>15018</v>
      </c>
      <c r="E15049" s="573">
        <f ca="1">SUMIF('BKAS IDR'!$E$10:$E$44,$C15049,'BKAS IDR'!$N$10:$N$43)</f>
        <v>0</v>
      </c>
      <c r="F15049" s="573"/>
    </row>
    <row r="15050" spans="3:6" ht="15" customHeight="1">
      <c r="C15050" s="53" t="s">
        <v>5953</v>
      </c>
      <c r="D15050" s="1" t="s">
        <v>15019</v>
      </c>
      <c r="E15050" s="573">
        <f ca="1">SUMIF('BKAS IDR'!$E$10:$E$44,$C15050,'BKAS IDR'!$N$10:$N$43)</f>
        <v>0</v>
      </c>
      <c r="F15050" s="573"/>
    </row>
    <row r="15051" spans="3:6" ht="15" customHeight="1">
      <c r="C15051" s="53" t="s">
        <v>5954</v>
      </c>
      <c r="D15051" s="1" t="s">
        <v>15020</v>
      </c>
      <c r="E15051" s="573">
        <f ca="1">SUMIF('BKAS IDR'!$E$10:$E$44,$C15051,'BKAS IDR'!$N$10:$N$43)</f>
        <v>0</v>
      </c>
      <c r="F15051" s="573"/>
    </row>
    <row r="15052" spans="3:6" ht="15" customHeight="1">
      <c r="C15052" s="53" t="s">
        <v>5955</v>
      </c>
      <c r="D15052" s="1" t="s">
        <v>15021</v>
      </c>
      <c r="E15052" s="573">
        <f ca="1">SUMIF('BKAS IDR'!$E$10:$E$44,$C15052,'BKAS IDR'!$N$10:$N$43)</f>
        <v>0</v>
      </c>
      <c r="F15052" s="573"/>
    </row>
    <row r="15053" spans="3:6" ht="15" customHeight="1">
      <c r="C15053" s="53" t="s">
        <v>5956</v>
      </c>
      <c r="D15053" s="1" t="s">
        <v>15022</v>
      </c>
      <c r="E15053" s="573">
        <f ca="1">SUMIF('BKAS IDR'!$E$10:$E$44,$C15053,'BKAS IDR'!$N$10:$N$43)</f>
        <v>0</v>
      </c>
      <c r="F15053" s="573"/>
    </row>
    <row r="15054" spans="3:6" ht="15" customHeight="1">
      <c r="C15054" s="53" t="s">
        <v>5957</v>
      </c>
      <c r="D15054" s="1" t="s">
        <v>15023</v>
      </c>
      <c r="E15054" s="573">
        <f ca="1">SUMIF('BKAS IDR'!$E$10:$E$44,$C15054,'BKAS IDR'!$N$10:$N$43)</f>
        <v>0</v>
      </c>
      <c r="F15054" s="573"/>
    </row>
    <row r="15055" spans="3:6" ht="15" customHeight="1">
      <c r="C15055" s="53" t="s">
        <v>5958</v>
      </c>
      <c r="D15055" s="1" t="s">
        <v>15024</v>
      </c>
      <c r="E15055" s="573">
        <f ca="1">SUMIF('BKAS IDR'!$E$10:$E$44,$C15055,'BKAS IDR'!$N$10:$N$43)</f>
        <v>0</v>
      </c>
      <c r="F15055" s="573"/>
    </row>
    <row r="15056" spans="3:6" ht="15" customHeight="1">
      <c r="C15056" s="53" t="s">
        <v>5959</v>
      </c>
      <c r="D15056" s="1" t="s">
        <v>15025</v>
      </c>
      <c r="E15056" s="573">
        <f ca="1">SUMIF('BKAS IDR'!$E$10:$E$44,$C15056,'BKAS IDR'!$N$10:$N$43)</f>
        <v>0</v>
      </c>
      <c r="F15056" s="573"/>
    </row>
    <row r="15057" spans="3:6" ht="15" customHeight="1">
      <c r="C15057" s="53" t="s">
        <v>5960</v>
      </c>
      <c r="D15057" s="1" t="s">
        <v>15026</v>
      </c>
      <c r="E15057" s="573">
        <f ca="1">SUMIF('BKAS IDR'!$E$10:$E$44,$C15057,'BKAS IDR'!$N$10:$N$43)</f>
        <v>0</v>
      </c>
      <c r="F15057" s="573"/>
    </row>
    <row r="15058" spans="3:6" ht="15" customHeight="1">
      <c r="C15058" s="53" t="s">
        <v>5961</v>
      </c>
      <c r="D15058" s="1" t="s">
        <v>15027</v>
      </c>
      <c r="E15058" s="573">
        <f ca="1">SUMIF('BKAS IDR'!$E$10:$E$44,$C15058,'BKAS IDR'!$N$10:$N$43)</f>
        <v>0</v>
      </c>
      <c r="F15058" s="573"/>
    </row>
    <row r="15059" spans="3:6" ht="15" customHeight="1">
      <c r="C15059" s="53" t="s">
        <v>5962</v>
      </c>
      <c r="D15059" s="1" t="s">
        <v>15028</v>
      </c>
      <c r="E15059" s="573">
        <f ca="1">SUMIF('BKAS IDR'!$E$10:$E$44,$C15059,'BKAS IDR'!$N$10:$N$43)</f>
        <v>0</v>
      </c>
      <c r="F15059" s="573"/>
    </row>
    <row r="15060" spans="3:6" ht="15" customHeight="1">
      <c r="C15060" s="53" t="s">
        <v>5963</v>
      </c>
      <c r="D15060" s="1" t="s">
        <v>15029</v>
      </c>
      <c r="E15060" s="573">
        <f ca="1">SUMIF('BKAS IDR'!$E$10:$E$44,$C15060,'BKAS IDR'!$N$10:$N$43)</f>
        <v>0</v>
      </c>
      <c r="F15060" s="573"/>
    </row>
    <row r="15061" spans="3:6" ht="15" customHeight="1">
      <c r="C15061" s="53" t="s">
        <v>5964</v>
      </c>
      <c r="D15061" s="1" t="s">
        <v>15030</v>
      </c>
      <c r="E15061" s="573">
        <f ca="1">SUMIF('BKAS IDR'!$E$10:$E$44,$C15061,'BKAS IDR'!$N$10:$N$43)</f>
        <v>0</v>
      </c>
      <c r="F15061" s="573"/>
    </row>
    <row r="15062" spans="3:6" ht="15" customHeight="1">
      <c r="C15062" s="53" t="s">
        <v>5965</v>
      </c>
      <c r="D15062" s="1" t="s">
        <v>15031</v>
      </c>
      <c r="E15062" s="573">
        <f ca="1">SUMIF('BKAS IDR'!$E$10:$E$44,$C15062,'BKAS IDR'!$N$10:$N$43)</f>
        <v>0</v>
      </c>
      <c r="F15062" s="573"/>
    </row>
    <row r="15063" spans="3:6" ht="15" customHeight="1">
      <c r="C15063" s="53" t="s">
        <v>5966</v>
      </c>
      <c r="D15063" s="1" t="s">
        <v>15032</v>
      </c>
      <c r="E15063" s="573">
        <f ca="1">SUMIF('BKAS IDR'!$E$10:$E$44,$C15063,'BKAS IDR'!$N$10:$N$43)</f>
        <v>0</v>
      </c>
      <c r="F15063" s="573"/>
    </row>
    <row r="15064" spans="3:6" ht="15" customHeight="1">
      <c r="C15064" s="53" t="s">
        <v>5967</v>
      </c>
      <c r="D15064" s="1" t="s">
        <v>15033</v>
      </c>
      <c r="E15064" s="573">
        <f ca="1">SUMIF('BKAS IDR'!$E$10:$E$44,$C15064,'BKAS IDR'!$N$10:$N$43)</f>
        <v>0</v>
      </c>
      <c r="F15064" s="573"/>
    </row>
    <row r="15065" spans="3:6" ht="15" customHeight="1">
      <c r="C15065" s="53" t="s">
        <v>5968</v>
      </c>
      <c r="D15065" s="1" t="s">
        <v>15034</v>
      </c>
      <c r="E15065" s="573">
        <f ca="1">SUMIF('BKAS IDR'!$E$10:$E$44,$C15065,'BKAS IDR'!$N$10:$N$43)</f>
        <v>0</v>
      </c>
      <c r="F15065" s="573"/>
    </row>
    <row r="15066" spans="3:6" ht="15" customHeight="1">
      <c r="C15066" s="53" t="s">
        <v>5969</v>
      </c>
      <c r="D15066" s="1" t="s">
        <v>15035</v>
      </c>
      <c r="E15066" s="573">
        <f ca="1">SUMIF('BKAS IDR'!$E$10:$E$44,$C15066,'BKAS IDR'!$N$10:$N$43)</f>
        <v>0</v>
      </c>
      <c r="F15066" s="573"/>
    </row>
    <row r="15067" spans="3:6" ht="15" customHeight="1">
      <c r="C15067" s="53" t="s">
        <v>5970</v>
      </c>
      <c r="D15067" s="1" t="s">
        <v>15036</v>
      </c>
      <c r="E15067" s="573">
        <f ca="1">SUMIF('BKAS IDR'!$E$10:$E$44,$C15067,'BKAS IDR'!$N$10:$N$43)</f>
        <v>0</v>
      </c>
      <c r="F15067" s="573"/>
    </row>
    <row r="15068" spans="3:6" ht="15" customHeight="1">
      <c r="C15068" s="53" t="s">
        <v>5971</v>
      </c>
      <c r="D15068" s="1" t="s">
        <v>15037</v>
      </c>
      <c r="E15068" s="573">
        <f ca="1">SUMIF('BKAS IDR'!$E$10:$E$44,$C15068,'BKAS IDR'!$N$10:$N$43)</f>
        <v>0</v>
      </c>
      <c r="F15068" s="573"/>
    </row>
    <row r="15069" spans="3:6" ht="15" customHeight="1">
      <c r="C15069" s="53" t="s">
        <v>5972</v>
      </c>
      <c r="D15069" s="1" t="s">
        <v>15038</v>
      </c>
      <c r="E15069" s="573">
        <f ca="1">SUMIF('BKAS IDR'!$E$10:$E$44,$C15069,'BKAS IDR'!$N$10:$N$43)</f>
        <v>0</v>
      </c>
      <c r="F15069" s="573"/>
    </row>
    <row r="15070" spans="3:6" ht="15" customHeight="1">
      <c r="C15070" s="53" t="s">
        <v>5973</v>
      </c>
      <c r="D15070" s="1" t="s">
        <v>15039</v>
      </c>
      <c r="E15070" s="573">
        <f ca="1">SUMIF('BKAS IDR'!$E$10:$E$44,$C15070,'BKAS IDR'!$N$10:$N$43)</f>
        <v>0</v>
      </c>
      <c r="F15070" s="573"/>
    </row>
    <row r="15071" spans="3:6" ht="15" customHeight="1">
      <c r="C15071" s="53" t="s">
        <v>5974</v>
      </c>
      <c r="D15071" s="1" t="s">
        <v>15040</v>
      </c>
      <c r="E15071" s="573">
        <f ca="1">SUMIF('BKAS IDR'!$E$10:$E$44,$C15071,'BKAS IDR'!$N$10:$N$43)</f>
        <v>0</v>
      </c>
      <c r="F15071" s="573"/>
    </row>
    <row r="15072" spans="3:6" ht="15" customHeight="1">
      <c r="C15072" s="53" t="s">
        <v>5975</v>
      </c>
      <c r="D15072" s="1" t="s">
        <v>15041</v>
      </c>
      <c r="E15072" s="573">
        <f ca="1">SUMIF('BKAS IDR'!$E$10:$E$44,$C15072,'BKAS IDR'!$N$10:$N$43)</f>
        <v>0</v>
      </c>
      <c r="F15072" s="573"/>
    </row>
    <row r="15073" spans="3:6" ht="15" customHeight="1">
      <c r="C15073" s="53" t="s">
        <v>5976</v>
      </c>
      <c r="D15073" s="1" t="s">
        <v>15042</v>
      </c>
      <c r="E15073" s="573">
        <f ca="1">SUMIF('BKAS IDR'!$E$10:$E$44,$C15073,'BKAS IDR'!$N$10:$N$43)</f>
        <v>0</v>
      </c>
      <c r="F15073" s="573"/>
    </row>
    <row r="15074" spans="3:6" ht="15" customHeight="1">
      <c r="C15074" s="53" t="s">
        <v>5977</v>
      </c>
      <c r="D15074" s="1" t="s">
        <v>15043</v>
      </c>
      <c r="E15074" s="573">
        <f ca="1">SUMIF('BKAS IDR'!$E$10:$E$44,$C15074,'BKAS IDR'!$N$10:$N$43)</f>
        <v>0</v>
      </c>
      <c r="F15074" s="573"/>
    </row>
    <row r="15075" spans="3:6" ht="15" customHeight="1">
      <c r="C15075" s="53" t="s">
        <v>5978</v>
      </c>
      <c r="D15075" s="1" t="s">
        <v>15044</v>
      </c>
      <c r="E15075" s="573">
        <f ca="1">SUMIF('BKAS IDR'!$E$10:$E$44,$C15075,'BKAS IDR'!$N$10:$N$43)</f>
        <v>0</v>
      </c>
      <c r="F15075" s="573"/>
    </row>
    <row r="15076" spans="3:6" ht="15" customHeight="1">
      <c r="C15076" s="53" t="s">
        <v>5979</v>
      </c>
      <c r="D15076" s="1" t="s">
        <v>15045</v>
      </c>
      <c r="E15076" s="573">
        <f ca="1">SUMIF('BKAS IDR'!$E$10:$E$44,$C15076,'BKAS IDR'!$N$10:$N$43)</f>
        <v>0</v>
      </c>
      <c r="F15076" s="573"/>
    </row>
    <row r="15077" spans="3:6" ht="15" customHeight="1">
      <c r="C15077" s="53" t="s">
        <v>5980</v>
      </c>
      <c r="D15077" s="1" t="s">
        <v>15046</v>
      </c>
      <c r="E15077" s="573">
        <f ca="1">SUMIF('BKAS IDR'!$E$10:$E$44,$C15077,'BKAS IDR'!$N$10:$N$43)</f>
        <v>0</v>
      </c>
      <c r="F15077" s="573"/>
    </row>
    <row r="15078" spans="3:6" ht="15" customHeight="1">
      <c r="C15078" s="53" t="s">
        <v>5981</v>
      </c>
      <c r="D15078" s="1" t="s">
        <v>15047</v>
      </c>
      <c r="E15078" s="573">
        <f ca="1">SUMIF('BKAS IDR'!$E$10:$E$44,$C15078,'BKAS IDR'!$N$10:$N$43)</f>
        <v>0</v>
      </c>
      <c r="F15078" s="573"/>
    </row>
    <row r="15079" spans="3:6" ht="15" customHeight="1">
      <c r="C15079" s="53" t="s">
        <v>5982</v>
      </c>
      <c r="D15079" s="1" t="s">
        <v>15048</v>
      </c>
      <c r="E15079" s="573">
        <f ca="1">SUMIF('BKAS IDR'!$E$10:$E$44,$C15079,'BKAS IDR'!$N$10:$N$43)</f>
        <v>0</v>
      </c>
      <c r="F15079" s="573"/>
    </row>
    <row r="15080" spans="3:6" ht="15" customHeight="1">
      <c r="C15080" s="53" t="s">
        <v>5983</v>
      </c>
      <c r="D15080" s="1" t="s">
        <v>15049</v>
      </c>
      <c r="E15080" s="573">
        <f ca="1">SUMIF('BKAS IDR'!$E$10:$E$44,$C15080,'BKAS IDR'!$N$10:$N$43)</f>
        <v>0</v>
      </c>
      <c r="F15080" s="573"/>
    </row>
    <row r="15081" spans="3:6" ht="15" customHeight="1">
      <c r="C15081" s="53" t="s">
        <v>5984</v>
      </c>
      <c r="D15081" s="1" t="s">
        <v>15050</v>
      </c>
      <c r="E15081" s="573">
        <f ca="1">SUMIF('BKAS IDR'!$E$10:$E$44,$C15081,'BKAS IDR'!$N$10:$N$43)</f>
        <v>0</v>
      </c>
      <c r="F15081" s="573"/>
    </row>
    <row r="15082" spans="3:6" ht="15" customHeight="1">
      <c r="C15082" s="53" t="s">
        <v>5985</v>
      </c>
      <c r="D15082" s="1" t="s">
        <v>15051</v>
      </c>
      <c r="E15082" s="573">
        <f ca="1">SUMIF('BKAS IDR'!$E$10:$E$44,$C15082,'BKAS IDR'!$N$10:$N$43)</f>
        <v>0</v>
      </c>
      <c r="F15082" s="573"/>
    </row>
    <row r="15083" spans="3:6" ht="15" customHeight="1">
      <c r="C15083" s="53" t="s">
        <v>5986</v>
      </c>
      <c r="D15083" s="1" t="s">
        <v>15046</v>
      </c>
      <c r="E15083" s="573">
        <f ca="1">SUMIF('BKAS IDR'!$E$10:$E$44,$C15083,'BKAS IDR'!$N$10:$N$43)</f>
        <v>0</v>
      </c>
      <c r="F15083" s="573"/>
    </row>
    <row r="15084" spans="3:6" ht="15" customHeight="1">
      <c r="C15084" s="53" t="s">
        <v>5987</v>
      </c>
      <c r="D15084" s="1" t="s">
        <v>15052</v>
      </c>
      <c r="E15084" s="573">
        <f ca="1">SUMIF('BKAS IDR'!$E$10:$E$44,$C15084,'BKAS IDR'!$N$10:$N$43)</f>
        <v>0</v>
      </c>
      <c r="F15084" s="573"/>
    </row>
    <row r="15085" spans="3:6" ht="15" customHeight="1">
      <c r="C15085" s="53" t="s">
        <v>5988</v>
      </c>
      <c r="D15085" s="1" t="s">
        <v>15053</v>
      </c>
      <c r="E15085" s="573">
        <f ca="1">SUMIF('BKAS IDR'!$E$10:$E$44,$C15085,'BKAS IDR'!$N$10:$N$43)</f>
        <v>0</v>
      </c>
      <c r="F15085" s="573"/>
    </row>
    <row r="15086" spans="3:6" ht="15" customHeight="1">
      <c r="C15086" s="53" t="s">
        <v>5989</v>
      </c>
      <c r="D15086" s="1" t="s">
        <v>15054</v>
      </c>
      <c r="E15086" s="573">
        <f ca="1">SUMIF('BKAS IDR'!$E$10:$E$44,$C15086,'BKAS IDR'!$N$10:$N$43)</f>
        <v>0</v>
      </c>
      <c r="F15086" s="573"/>
    </row>
    <row r="15087" spans="3:6" ht="15" customHeight="1">
      <c r="C15087" s="53" t="s">
        <v>5990</v>
      </c>
      <c r="D15087" s="1" t="s">
        <v>15055</v>
      </c>
      <c r="E15087" s="573">
        <f ca="1">SUMIF('BKAS IDR'!$E$10:$E$44,$C15087,'BKAS IDR'!$N$10:$N$43)</f>
        <v>0</v>
      </c>
      <c r="F15087" s="573"/>
    </row>
    <row r="15088" spans="3:6" ht="15" customHeight="1">
      <c r="C15088" s="53" t="s">
        <v>5991</v>
      </c>
      <c r="D15088" s="1" t="s">
        <v>15056</v>
      </c>
      <c r="E15088" s="573">
        <f ca="1">SUMIF('BKAS IDR'!$E$10:$E$44,$C15088,'BKAS IDR'!$N$10:$N$43)</f>
        <v>0</v>
      </c>
      <c r="F15088" s="573"/>
    </row>
    <row r="15089" spans="3:6" ht="15" customHeight="1">
      <c r="C15089" s="53" t="s">
        <v>5992</v>
      </c>
      <c r="D15089" s="1" t="s">
        <v>15057</v>
      </c>
      <c r="E15089" s="573">
        <f ca="1">SUMIF('BKAS IDR'!$E$10:$E$44,$C15089,'BKAS IDR'!$N$10:$N$43)</f>
        <v>0</v>
      </c>
      <c r="F15089" s="573"/>
    </row>
    <row r="15090" spans="3:6" ht="15" customHeight="1">
      <c r="C15090" s="53" t="s">
        <v>5993</v>
      </c>
      <c r="D15090" s="1" t="s">
        <v>15058</v>
      </c>
      <c r="E15090" s="573">
        <f ca="1">SUMIF('BKAS IDR'!$E$10:$E$44,$C15090,'BKAS IDR'!$N$10:$N$43)</f>
        <v>0</v>
      </c>
      <c r="F15090" s="573"/>
    </row>
    <row r="15091" spans="3:6" ht="15" customHeight="1">
      <c r="C15091" s="53" t="s">
        <v>5994</v>
      </c>
      <c r="D15091" s="1" t="s">
        <v>15059</v>
      </c>
      <c r="E15091" s="573">
        <f ca="1">SUMIF('BKAS IDR'!$E$10:$E$44,$C15091,'BKAS IDR'!$N$10:$N$43)</f>
        <v>0</v>
      </c>
      <c r="F15091" s="573"/>
    </row>
    <row r="15092" spans="3:6" ht="15" customHeight="1">
      <c r="C15092" s="53" t="s">
        <v>5995</v>
      </c>
      <c r="D15092" s="1" t="s">
        <v>15060</v>
      </c>
      <c r="E15092" s="573">
        <f ca="1">SUMIF('BKAS IDR'!$E$10:$E$44,$C15092,'BKAS IDR'!$N$10:$N$43)</f>
        <v>0</v>
      </c>
      <c r="F15092" s="573"/>
    </row>
    <row r="15093" spans="3:6" ht="15" customHeight="1">
      <c r="C15093" s="53" t="s">
        <v>5996</v>
      </c>
      <c r="D15093" s="1" t="s">
        <v>15061</v>
      </c>
      <c r="E15093" s="573">
        <f ca="1">SUMIF('BKAS IDR'!$E$10:$E$44,$C15093,'BKAS IDR'!$N$10:$N$43)</f>
        <v>0</v>
      </c>
      <c r="F15093" s="573"/>
    </row>
    <row r="15094" spans="3:6" ht="15" customHeight="1">
      <c r="C15094" s="53" t="s">
        <v>5997</v>
      </c>
      <c r="D15094" s="1" t="s">
        <v>15062</v>
      </c>
      <c r="E15094" s="573">
        <f ca="1">SUMIF('BKAS IDR'!$E$10:$E$44,$C15094,'BKAS IDR'!$N$10:$N$43)</f>
        <v>0</v>
      </c>
      <c r="F15094" s="573"/>
    </row>
    <row r="15095" spans="3:6" ht="15" customHeight="1">
      <c r="C15095" s="53" t="s">
        <v>5998</v>
      </c>
      <c r="D15095" s="1" t="s">
        <v>15063</v>
      </c>
      <c r="E15095" s="573">
        <f ca="1">SUMIF('BKAS IDR'!$E$10:$E$44,$C15095,'BKAS IDR'!$N$10:$N$43)</f>
        <v>0</v>
      </c>
      <c r="F15095" s="573"/>
    </row>
    <row r="15096" spans="3:6" ht="15" customHeight="1">
      <c r="C15096" s="53" t="s">
        <v>5999</v>
      </c>
      <c r="D15096" s="1" t="s">
        <v>15064</v>
      </c>
      <c r="E15096" s="573">
        <f ca="1">SUMIF('BKAS IDR'!$E$10:$E$44,$C15096,'BKAS IDR'!$N$10:$N$43)</f>
        <v>0</v>
      </c>
      <c r="F15096" s="573"/>
    </row>
    <row r="15097" spans="3:6" ht="15" customHeight="1">
      <c r="C15097" s="53" t="s">
        <v>6000</v>
      </c>
      <c r="D15097" s="1" t="s">
        <v>15065</v>
      </c>
      <c r="E15097" s="573">
        <f ca="1">SUMIF('BKAS IDR'!$E$10:$E$44,$C15097,'BKAS IDR'!$N$10:$N$43)</f>
        <v>0</v>
      </c>
      <c r="F15097" s="573"/>
    </row>
    <row r="15098" spans="3:6" ht="15" customHeight="1">
      <c r="C15098" s="53" t="s">
        <v>6001</v>
      </c>
      <c r="D15098" s="1" t="s">
        <v>15066</v>
      </c>
      <c r="E15098" s="573">
        <f ca="1">SUMIF('BKAS IDR'!$E$10:$E$44,$C15098,'BKAS IDR'!$N$10:$N$43)</f>
        <v>0</v>
      </c>
      <c r="F15098" s="573"/>
    </row>
    <row r="15099" spans="3:6" ht="15" customHeight="1">
      <c r="C15099" s="53" t="s">
        <v>6002</v>
      </c>
      <c r="D15099" s="1" t="s">
        <v>15067</v>
      </c>
      <c r="E15099" s="573">
        <f ca="1">SUMIF('BKAS IDR'!$E$10:$E$44,$C15099,'BKAS IDR'!$N$10:$N$43)</f>
        <v>0</v>
      </c>
      <c r="F15099" s="573"/>
    </row>
    <row r="15100" spans="3:6" ht="15" customHeight="1">
      <c r="C15100" s="53" t="s">
        <v>6003</v>
      </c>
      <c r="D15100" s="1" t="s">
        <v>15068</v>
      </c>
      <c r="E15100" s="573">
        <f ca="1">SUMIF('BKAS IDR'!$E$10:$E$44,$C15100,'BKAS IDR'!$N$10:$N$43)</f>
        <v>0</v>
      </c>
      <c r="F15100" s="573"/>
    </row>
    <row r="15101" spans="3:6" ht="15" customHeight="1">
      <c r="C15101" s="53" t="s">
        <v>6004</v>
      </c>
      <c r="D15101" s="1" t="s">
        <v>15069</v>
      </c>
      <c r="E15101" s="573">
        <f ca="1">SUMIF('BKAS IDR'!$E$10:$E$44,$C15101,'BKAS IDR'!$N$10:$N$43)</f>
        <v>0</v>
      </c>
      <c r="F15101" s="573"/>
    </row>
    <row r="15102" spans="3:6" ht="15" customHeight="1">
      <c r="C15102" s="53" t="s">
        <v>6005</v>
      </c>
      <c r="D15102" s="1" t="s">
        <v>15070</v>
      </c>
      <c r="E15102" s="573">
        <f ca="1">SUMIF('BKAS IDR'!$E$10:$E$44,$C15102,'BKAS IDR'!$N$10:$N$43)</f>
        <v>0</v>
      </c>
      <c r="F15102" s="573"/>
    </row>
    <row r="15103" spans="3:6" ht="15" customHeight="1">
      <c r="C15103" s="53" t="s">
        <v>6006</v>
      </c>
      <c r="D15103" s="1" t="s">
        <v>15071</v>
      </c>
      <c r="E15103" s="573">
        <f ca="1">SUMIF('BKAS IDR'!$E$10:$E$44,$C15103,'BKAS IDR'!$N$10:$N$43)</f>
        <v>0</v>
      </c>
      <c r="F15103" s="573"/>
    </row>
    <row r="15104" spans="3:6" ht="15" customHeight="1">
      <c r="C15104" s="53" t="s">
        <v>6007</v>
      </c>
      <c r="D15104" s="1" t="s">
        <v>15072</v>
      </c>
      <c r="E15104" s="573">
        <f ca="1">SUMIF('BKAS IDR'!$E$10:$E$44,$C15104,'BKAS IDR'!$N$10:$N$43)</f>
        <v>0</v>
      </c>
      <c r="F15104" s="573"/>
    </row>
    <row r="15105" spans="3:6" ht="15" customHeight="1">
      <c r="C15105" s="53" t="s">
        <v>6008</v>
      </c>
      <c r="D15105" s="1" t="s">
        <v>15073</v>
      </c>
      <c r="E15105" s="573">
        <f ca="1">SUMIF('BKAS IDR'!$E$10:$E$44,$C15105,'BKAS IDR'!$N$10:$N$43)</f>
        <v>0</v>
      </c>
      <c r="F15105" s="573"/>
    </row>
    <row r="15106" spans="3:6" ht="15" customHeight="1">
      <c r="C15106" s="53" t="s">
        <v>6009</v>
      </c>
      <c r="D15106" s="1" t="s">
        <v>14953</v>
      </c>
      <c r="E15106" s="573">
        <f ca="1">SUMIF('BKAS IDR'!$E$10:$E$44,$C15106,'BKAS IDR'!$N$10:$N$43)</f>
        <v>0</v>
      </c>
      <c r="F15106" s="573"/>
    </row>
    <row r="15107" spans="3:6" ht="15" customHeight="1">
      <c r="C15107" s="53" t="s">
        <v>6010</v>
      </c>
      <c r="D15107" s="1" t="s">
        <v>15074</v>
      </c>
      <c r="E15107" s="573">
        <f ca="1">SUMIF('BKAS IDR'!$E$10:$E$44,$C15107,'BKAS IDR'!$N$10:$N$43)</f>
        <v>0</v>
      </c>
      <c r="F15107" s="573"/>
    </row>
    <row r="15108" spans="3:6" ht="15" customHeight="1">
      <c r="C15108" s="53" t="s">
        <v>6011</v>
      </c>
      <c r="D15108" s="1" t="s">
        <v>15075</v>
      </c>
      <c r="E15108" s="573">
        <f ca="1">SUMIF('BKAS IDR'!$E$10:$E$44,$C15108,'BKAS IDR'!$N$10:$N$43)</f>
        <v>0</v>
      </c>
      <c r="F15108" s="573"/>
    </row>
    <row r="15109" spans="3:6" ht="15" customHeight="1">
      <c r="C15109" s="53" t="s">
        <v>6012</v>
      </c>
      <c r="D15109" s="1" t="s">
        <v>15076</v>
      </c>
      <c r="E15109" s="573">
        <f ca="1">SUMIF('BKAS IDR'!$E$10:$E$44,$C15109,'BKAS IDR'!$N$10:$N$43)</f>
        <v>0</v>
      </c>
      <c r="F15109" s="573"/>
    </row>
    <row r="15110" spans="3:6" ht="15" customHeight="1">
      <c r="C15110" s="53" t="s">
        <v>6013</v>
      </c>
      <c r="D15110" s="1" t="s">
        <v>15077</v>
      </c>
      <c r="E15110" s="573">
        <f ca="1">SUMIF('BKAS IDR'!$E$10:$E$44,$C15110,'BKAS IDR'!$N$10:$N$43)</f>
        <v>0</v>
      </c>
      <c r="F15110" s="573"/>
    </row>
    <row r="15111" spans="3:6" ht="15" customHeight="1">
      <c r="C15111" s="53" t="s">
        <v>6014</v>
      </c>
      <c r="D15111" s="1" t="s">
        <v>15078</v>
      </c>
      <c r="E15111" s="573">
        <f ca="1">SUMIF('BKAS IDR'!$E$10:$E$44,$C15111,'BKAS IDR'!$N$10:$N$43)</f>
        <v>0</v>
      </c>
      <c r="F15111" s="573"/>
    </row>
    <row r="15112" spans="3:6" ht="15" customHeight="1">
      <c r="C15112" s="53" t="s">
        <v>6015</v>
      </c>
      <c r="D15112" s="1" t="s">
        <v>15079</v>
      </c>
      <c r="E15112" s="573">
        <f ca="1">SUMIF('BKAS IDR'!$E$10:$E$44,$C15112,'BKAS IDR'!$N$10:$N$43)</f>
        <v>0</v>
      </c>
      <c r="F15112" s="573"/>
    </row>
    <row r="15113" spans="3:6" ht="15" customHeight="1">
      <c r="C15113" s="53" t="s">
        <v>6016</v>
      </c>
      <c r="D15113" s="1" t="s">
        <v>15080</v>
      </c>
      <c r="E15113" s="573">
        <f ca="1">SUMIF('BKAS IDR'!$E$10:$E$44,$C15113,'BKAS IDR'!$N$10:$N$43)</f>
        <v>0</v>
      </c>
      <c r="F15113" s="573"/>
    </row>
    <row r="15114" spans="3:6" ht="15" customHeight="1">
      <c r="C15114" s="53" t="s">
        <v>6017</v>
      </c>
      <c r="D15114" s="1" t="s">
        <v>15081</v>
      </c>
      <c r="E15114" s="573">
        <f ca="1">SUMIF('BKAS IDR'!$E$10:$E$44,$C15114,'BKAS IDR'!$N$10:$N$43)</f>
        <v>0</v>
      </c>
      <c r="F15114" s="573"/>
    </row>
    <row r="15115" spans="3:6" ht="15" customHeight="1">
      <c r="C15115" s="53" t="s">
        <v>6018</v>
      </c>
      <c r="D15115" s="1" t="s">
        <v>15082</v>
      </c>
      <c r="E15115" s="573">
        <f ca="1">SUMIF('BKAS IDR'!$E$10:$E$44,$C15115,'BKAS IDR'!$N$10:$N$43)</f>
        <v>0</v>
      </c>
      <c r="F15115" s="573"/>
    </row>
    <row r="15116" spans="3:6" ht="15" customHeight="1">
      <c r="C15116" s="53" t="s">
        <v>6019</v>
      </c>
      <c r="D15116" s="1" t="s">
        <v>15083</v>
      </c>
      <c r="E15116" s="573">
        <f ca="1">SUMIF('BKAS IDR'!$E$10:$E$44,$C15116,'BKAS IDR'!$N$10:$N$43)</f>
        <v>0</v>
      </c>
      <c r="F15116" s="573"/>
    </row>
    <row r="15117" spans="3:6" ht="15" customHeight="1">
      <c r="C15117" s="53" t="s">
        <v>6020</v>
      </c>
      <c r="D15117" s="1" t="s">
        <v>15084</v>
      </c>
      <c r="E15117" s="573">
        <f ca="1">SUMIF('BKAS IDR'!$E$10:$E$44,$C15117,'BKAS IDR'!$N$10:$N$43)</f>
        <v>0</v>
      </c>
      <c r="F15117" s="573"/>
    </row>
    <row r="15118" spans="3:6" ht="15" customHeight="1">
      <c r="C15118" s="53" t="s">
        <v>6021</v>
      </c>
      <c r="D15118" s="1" t="s">
        <v>15085</v>
      </c>
      <c r="E15118" s="573">
        <f ca="1">SUMIF('BKAS IDR'!$E$10:$E$44,$C15118,'BKAS IDR'!$N$10:$N$43)</f>
        <v>0</v>
      </c>
      <c r="F15118" s="573"/>
    </row>
    <row r="15119" spans="3:6" ht="15" customHeight="1">
      <c r="C15119" s="53" t="s">
        <v>6022</v>
      </c>
      <c r="D15119" s="1" t="s">
        <v>15086</v>
      </c>
      <c r="E15119" s="573">
        <f ca="1">SUMIF('BKAS IDR'!$E$10:$E$44,$C15119,'BKAS IDR'!$N$10:$N$43)</f>
        <v>0</v>
      </c>
      <c r="F15119" s="573"/>
    </row>
    <row r="15120" spans="3:6" ht="15" customHeight="1">
      <c r="C15120" s="53" t="s">
        <v>6023</v>
      </c>
      <c r="D15120" s="1" t="s">
        <v>15087</v>
      </c>
      <c r="E15120" s="573">
        <f ca="1">SUMIF('BKAS IDR'!$E$10:$E$44,$C15120,'BKAS IDR'!$N$10:$N$43)</f>
        <v>0</v>
      </c>
      <c r="F15120" s="573"/>
    </row>
    <row r="15121" spans="3:6" ht="15" customHeight="1">
      <c r="C15121" s="53" t="s">
        <v>6024</v>
      </c>
      <c r="D15121" s="1" t="s">
        <v>15088</v>
      </c>
      <c r="E15121" s="573">
        <f ca="1">SUMIF('BKAS IDR'!$E$10:$E$44,$C15121,'BKAS IDR'!$N$10:$N$43)</f>
        <v>0</v>
      </c>
      <c r="F15121" s="573"/>
    </row>
    <row r="15122" spans="3:6" ht="15" customHeight="1">
      <c r="C15122" s="53" t="s">
        <v>6025</v>
      </c>
      <c r="D15122" s="1" t="s">
        <v>15089</v>
      </c>
      <c r="E15122" s="573">
        <f ca="1">SUMIF('BKAS IDR'!$E$10:$E$44,$C15122,'BKAS IDR'!$N$10:$N$43)</f>
        <v>0</v>
      </c>
      <c r="F15122" s="573"/>
    </row>
    <row r="15123" spans="3:6" ht="15" customHeight="1">
      <c r="C15123" s="53" t="s">
        <v>6026</v>
      </c>
      <c r="D15123" s="1" t="s">
        <v>15090</v>
      </c>
      <c r="E15123" s="573">
        <f ca="1">SUMIF('BKAS IDR'!$E$10:$E$44,$C15123,'BKAS IDR'!$N$10:$N$43)</f>
        <v>0</v>
      </c>
      <c r="F15123" s="573"/>
    </row>
    <row r="15124" spans="3:6" ht="15" customHeight="1">
      <c r="C15124" s="53" t="s">
        <v>6027</v>
      </c>
      <c r="D15124" s="1" t="s">
        <v>15091</v>
      </c>
      <c r="E15124" s="573">
        <f ca="1">SUMIF('BKAS IDR'!$E$10:$E$44,$C15124,'BKAS IDR'!$N$10:$N$43)</f>
        <v>0</v>
      </c>
      <c r="F15124" s="573"/>
    </row>
    <row r="15125" spans="3:6" ht="15" customHeight="1">
      <c r="C15125" s="53" t="s">
        <v>6028</v>
      </c>
      <c r="D15125" s="1" t="s">
        <v>15092</v>
      </c>
      <c r="E15125" s="573">
        <f ca="1">SUMIF('BKAS IDR'!$E$10:$E$44,$C15125,'BKAS IDR'!$N$10:$N$43)</f>
        <v>0</v>
      </c>
      <c r="F15125" s="573"/>
    </row>
    <row r="15126" spans="3:6" ht="15" customHeight="1">
      <c r="C15126" s="53" t="s">
        <v>6029</v>
      </c>
      <c r="D15126" s="1" t="s">
        <v>15093</v>
      </c>
      <c r="E15126" s="573">
        <f ca="1">SUMIF('BKAS IDR'!$E$10:$E$44,$C15126,'BKAS IDR'!$N$10:$N$43)</f>
        <v>0</v>
      </c>
      <c r="F15126" s="573"/>
    </row>
    <row r="15127" spans="3:6" ht="15" customHeight="1">
      <c r="C15127" s="53" t="s">
        <v>6030</v>
      </c>
      <c r="D15127" s="1" t="s">
        <v>15094</v>
      </c>
      <c r="E15127" s="573">
        <f ca="1">SUMIF('BKAS IDR'!$E$10:$E$44,$C15127,'BKAS IDR'!$N$10:$N$43)</f>
        <v>0</v>
      </c>
      <c r="F15127" s="573"/>
    </row>
    <row r="15128" spans="3:6" ht="15" customHeight="1">
      <c r="C15128" s="53" t="s">
        <v>6031</v>
      </c>
      <c r="D15128" s="1" t="s">
        <v>15095</v>
      </c>
      <c r="E15128" s="573">
        <f ca="1">SUMIF('BKAS IDR'!$E$10:$E$44,$C15128,'BKAS IDR'!$N$10:$N$43)</f>
        <v>0</v>
      </c>
      <c r="F15128" s="573"/>
    </row>
    <row r="15129" spans="3:6" ht="15" customHeight="1">
      <c r="C15129" s="53" t="s">
        <v>6032</v>
      </c>
      <c r="D15129" s="1" t="s">
        <v>15096</v>
      </c>
      <c r="E15129" s="573">
        <f ca="1">SUMIF('BKAS IDR'!$E$10:$E$44,$C15129,'BKAS IDR'!$N$10:$N$43)</f>
        <v>0</v>
      </c>
      <c r="F15129" s="573"/>
    </row>
    <row r="15130" spans="3:6" ht="15" customHeight="1">
      <c r="C15130" s="53" t="s">
        <v>6033</v>
      </c>
      <c r="D15130" s="1" t="s">
        <v>15097</v>
      </c>
      <c r="E15130" s="573">
        <f ca="1">SUMIF('BKAS IDR'!$E$10:$E$44,$C15130,'BKAS IDR'!$N$10:$N$43)</f>
        <v>0</v>
      </c>
      <c r="F15130" s="573"/>
    </row>
    <row r="15131" spans="3:6" ht="15" customHeight="1">
      <c r="C15131" s="53" t="s">
        <v>6034</v>
      </c>
      <c r="D15131" s="1" t="s">
        <v>15098</v>
      </c>
      <c r="E15131" s="573">
        <f ca="1">SUMIF('BKAS IDR'!$E$10:$E$44,$C15131,'BKAS IDR'!$N$10:$N$43)</f>
        <v>0</v>
      </c>
      <c r="F15131" s="573"/>
    </row>
    <row r="15132" spans="3:6" ht="15" customHeight="1">
      <c r="C15132" s="53" t="s">
        <v>6035</v>
      </c>
      <c r="D15132" s="1" t="s">
        <v>15099</v>
      </c>
      <c r="E15132" s="573">
        <f ca="1">SUMIF('BKAS IDR'!$E$10:$E$44,$C15132,'BKAS IDR'!$N$10:$N$43)</f>
        <v>0</v>
      </c>
      <c r="F15132" s="573"/>
    </row>
    <row r="15133" spans="3:6" ht="15" customHeight="1">
      <c r="C15133" s="53" t="s">
        <v>6036</v>
      </c>
      <c r="D15133" s="1" t="s">
        <v>15100</v>
      </c>
      <c r="E15133" s="573">
        <f ca="1">SUMIF('BKAS IDR'!$E$10:$E$44,$C15133,'BKAS IDR'!$N$10:$N$43)</f>
        <v>0</v>
      </c>
      <c r="F15133" s="573"/>
    </row>
    <row r="15134" spans="3:6" ht="15" customHeight="1">
      <c r="C15134" s="53" t="s">
        <v>6037</v>
      </c>
      <c r="D15134" s="1" t="s">
        <v>15101</v>
      </c>
      <c r="E15134" s="573">
        <f ca="1">SUMIF('BKAS IDR'!$E$10:$E$44,$C15134,'BKAS IDR'!$N$10:$N$43)</f>
        <v>0</v>
      </c>
      <c r="F15134" s="573"/>
    </row>
    <row r="15135" spans="3:6" ht="15" customHeight="1">
      <c r="C15135" s="53" t="s">
        <v>6038</v>
      </c>
      <c r="D15135" s="1" t="s">
        <v>15102</v>
      </c>
      <c r="E15135" s="573">
        <f ca="1">SUMIF('BKAS IDR'!$E$10:$E$44,$C15135,'BKAS IDR'!$N$10:$N$43)</f>
        <v>0</v>
      </c>
      <c r="F15135" s="573"/>
    </row>
    <row r="15136" spans="3:6" ht="15" customHeight="1">
      <c r="C15136" s="53" t="s">
        <v>6039</v>
      </c>
      <c r="D15136" s="1" t="s">
        <v>15103</v>
      </c>
      <c r="E15136" s="573">
        <f ca="1">SUMIF('BKAS IDR'!$E$10:$E$44,$C15136,'BKAS IDR'!$N$10:$N$43)</f>
        <v>0</v>
      </c>
      <c r="F15136" s="573"/>
    </row>
    <row r="15137" spans="3:6" ht="15" customHeight="1">
      <c r="C15137" s="53" t="s">
        <v>6040</v>
      </c>
      <c r="D15137" s="1" t="s">
        <v>15104</v>
      </c>
      <c r="E15137" s="573">
        <f ca="1">SUMIF('BKAS IDR'!$E$10:$E$44,$C15137,'BKAS IDR'!$N$10:$N$43)</f>
        <v>0</v>
      </c>
      <c r="F15137" s="573"/>
    </row>
    <row r="15138" spans="3:6" ht="15" customHeight="1">
      <c r="C15138" s="53" t="s">
        <v>6041</v>
      </c>
      <c r="D15138" s="1" t="s">
        <v>15105</v>
      </c>
      <c r="E15138" s="573">
        <f ca="1">SUMIF('BKAS IDR'!$E$10:$E$44,$C15138,'BKAS IDR'!$N$10:$N$43)</f>
        <v>0</v>
      </c>
      <c r="F15138" s="573"/>
    </row>
    <row r="15139" spans="3:6" ht="15" customHeight="1">
      <c r="C15139" s="53" t="s">
        <v>6042</v>
      </c>
      <c r="D15139" s="1" t="s">
        <v>15106</v>
      </c>
      <c r="E15139" s="573">
        <f ca="1">SUMIF('BKAS IDR'!$E$10:$E$44,$C15139,'BKAS IDR'!$N$10:$N$43)</f>
        <v>0</v>
      </c>
      <c r="F15139" s="573"/>
    </row>
    <row r="15140" spans="3:6" ht="15" customHeight="1">
      <c r="C15140" s="53" t="s">
        <v>6043</v>
      </c>
      <c r="D15140" s="1" t="s">
        <v>15107</v>
      </c>
      <c r="E15140" s="573">
        <f ca="1">SUMIF('BKAS IDR'!$E$10:$E$44,$C15140,'BKAS IDR'!$N$10:$N$43)</f>
        <v>0</v>
      </c>
      <c r="F15140" s="573"/>
    </row>
    <row r="15141" spans="3:6" ht="15" customHeight="1">
      <c r="C15141" s="53" t="s">
        <v>6044</v>
      </c>
      <c r="D15141" s="1" t="s">
        <v>15108</v>
      </c>
      <c r="E15141" s="573">
        <f ca="1">SUMIF('BKAS IDR'!$E$10:$E$44,$C15141,'BKAS IDR'!$N$10:$N$43)</f>
        <v>0</v>
      </c>
      <c r="F15141" s="573"/>
    </row>
    <row r="15142" spans="3:6" ht="15" customHeight="1">
      <c r="C15142" s="53" t="s">
        <v>6045</v>
      </c>
      <c r="D15142" s="1" t="s">
        <v>15109</v>
      </c>
      <c r="E15142" s="573">
        <f ca="1">SUMIF('BKAS IDR'!$E$10:$E$44,$C15142,'BKAS IDR'!$N$10:$N$43)</f>
        <v>0</v>
      </c>
      <c r="F15142" s="573"/>
    </row>
    <row r="15143" spans="3:6" ht="15" customHeight="1">
      <c r="C15143" s="53" t="s">
        <v>6046</v>
      </c>
      <c r="D15143" s="1" t="s">
        <v>15110</v>
      </c>
      <c r="E15143" s="573">
        <f ca="1">SUMIF('BKAS IDR'!$E$10:$E$44,$C15143,'BKAS IDR'!$N$10:$N$43)</f>
        <v>0</v>
      </c>
      <c r="F15143" s="573"/>
    </row>
    <row r="15144" spans="3:6" ht="15" customHeight="1">
      <c r="C15144" s="53" t="s">
        <v>6047</v>
      </c>
      <c r="D15144" s="1" t="s">
        <v>15111</v>
      </c>
      <c r="E15144" s="573">
        <f ca="1">SUMIF('BKAS IDR'!$E$10:$E$44,$C15144,'BKAS IDR'!$N$10:$N$43)</f>
        <v>0</v>
      </c>
      <c r="F15144" s="573"/>
    </row>
    <row r="15145" spans="3:6" ht="15" customHeight="1">
      <c r="C15145" s="53" t="s">
        <v>6048</v>
      </c>
      <c r="D15145" s="1" t="s">
        <v>15112</v>
      </c>
      <c r="E15145" s="573">
        <f ca="1">SUMIF('BKAS IDR'!$E$10:$E$44,$C15145,'BKAS IDR'!$N$10:$N$43)</f>
        <v>0</v>
      </c>
      <c r="F15145" s="573"/>
    </row>
    <row r="15146" spans="3:6" ht="15" customHeight="1">
      <c r="C15146" s="53" t="s">
        <v>6049</v>
      </c>
      <c r="D15146" s="1" t="s">
        <v>15113</v>
      </c>
      <c r="E15146" s="573">
        <f ca="1">SUMIF('BKAS IDR'!$E$10:$E$44,$C15146,'BKAS IDR'!$N$10:$N$43)</f>
        <v>0</v>
      </c>
      <c r="F15146" s="573"/>
    </row>
    <row r="15147" spans="3:6" ht="15" customHeight="1">
      <c r="C15147" s="53" t="s">
        <v>6050</v>
      </c>
      <c r="D15147" s="1" t="s">
        <v>15114</v>
      </c>
      <c r="E15147" s="573">
        <f ca="1">SUMIF('BKAS IDR'!$E$10:$E$44,$C15147,'BKAS IDR'!$N$10:$N$43)</f>
        <v>0</v>
      </c>
      <c r="F15147" s="573"/>
    </row>
    <row r="15148" spans="3:6" ht="15" customHeight="1">
      <c r="C15148" s="53" t="s">
        <v>6051</v>
      </c>
      <c r="D15148" s="1" t="s">
        <v>15115</v>
      </c>
      <c r="E15148" s="573">
        <f ca="1">SUMIF('BKAS IDR'!$E$10:$E$44,$C15148,'BKAS IDR'!$N$10:$N$43)</f>
        <v>0</v>
      </c>
      <c r="F15148" s="573"/>
    </row>
    <row r="15149" spans="3:6" ht="15" customHeight="1">
      <c r="C15149" s="53" t="s">
        <v>6052</v>
      </c>
      <c r="D15149" s="1" t="s">
        <v>15116</v>
      </c>
      <c r="E15149" s="573">
        <f ca="1">SUMIF('BKAS IDR'!$E$10:$E$44,$C15149,'BKAS IDR'!$N$10:$N$43)</f>
        <v>0</v>
      </c>
      <c r="F15149" s="573"/>
    </row>
    <row r="15150" spans="3:6" ht="15" customHeight="1">
      <c r="C15150" s="53" t="s">
        <v>6053</v>
      </c>
      <c r="D15150" s="1" t="s">
        <v>15117</v>
      </c>
      <c r="E15150" s="573">
        <f ca="1">SUMIF('BKAS IDR'!$E$10:$E$44,$C15150,'BKAS IDR'!$N$10:$N$43)</f>
        <v>0</v>
      </c>
      <c r="F15150" s="573"/>
    </row>
    <row r="15151" spans="3:6" ht="15" customHeight="1">
      <c r="C15151" s="53" t="s">
        <v>6054</v>
      </c>
      <c r="D15151" s="1" t="s">
        <v>15118</v>
      </c>
      <c r="E15151" s="573">
        <f ca="1">SUMIF('BKAS IDR'!$E$10:$E$44,$C15151,'BKAS IDR'!$N$10:$N$43)</f>
        <v>0</v>
      </c>
      <c r="F15151" s="573"/>
    </row>
    <row r="15152" spans="3:6" ht="15" customHeight="1">
      <c r="C15152" s="53" t="s">
        <v>6055</v>
      </c>
      <c r="D15152" s="1" t="s">
        <v>15119</v>
      </c>
      <c r="E15152" s="573">
        <f ca="1">SUMIF('BKAS IDR'!$E$10:$E$44,$C15152,'BKAS IDR'!$N$10:$N$43)</f>
        <v>0</v>
      </c>
      <c r="F15152" s="573"/>
    </row>
    <row r="15153" spans="3:6" ht="15" customHeight="1">
      <c r="C15153" s="53" t="s">
        <v>6056</v>
      </c>
      <c r="D15153" s="1" t="s">
        <v>15120</v>
      </c>
      <c r="E15153" s="573">
        <f ca="1">SUMIF('BKAS IDR'!$E$10:$E$44,$C15153,'BKAS IDR'!$N$10:$N$43)</f>
        <v>0</v>
      </c>
      <c r="F15153" s="573"/>
    </row>
    <row r="15154" spans="3:6" ht="15" customHeight="1">
      <c r="C15154" s="53" t="s">
        <v>6057</v>
      </c>
      <c r="D15154" s="1" t="s">
        <v>15121</v>
      </c>
      <c r="E15154" s="573">
        <f ca="1">SUMIF('BKAS IDR'!$E$10:$E$44,$C15154,'BKAS IDR'!$N$10:$N$43)</f>
        <v>0</v>
      </c>
      <c r="F15154" s="573"/>
    </row>
    <row r="15155" spans="3:6" ht="15" customHeight="1">
      <c r="C15155" s="53" t="s">
        <v>6058</v>
      </c>
      <c r="D15155" s="1" t="s">
        <v>15122</v>
      </c>
      <c r="E15155" s="573">
        <f ca="1">SUMIF('BKAS IDR'!$E$10:$E$44,$C15155,'BKAS IDR'!$N$10:$N$43)</f>
        <v>0</v>
      </c>
      <c r="F15155" s="573"/>
    </row>
    <row r="15156" spans="3:6" ht="15" customHeight="1">
      <c r="C15156" s="53" t="s">
        <v>6059</v>
      </c>
      <c r="D15156" s="1" t="s">
        <v>15123</v>
      </c>
      <c r="E15156" s="573">
        <f ca="1">SUMIF('BKAS IDR'!$E$10:$E$44,$C15156,'BKAS IDR'!$N$10:$N$43)</f>
        <v>0</v>
      </c>
      <c r="F15156" s="573"/>
    </row>
    <row r="15157" spans="3:6" ht="15" customHeight="1">
      <c r="C15157" s="53" t="s">
        <v>6060</v>
      </c>
      <c r="D15157" s="1" t="s">
        <v>15124</v>
      </c>
      <c r="E15157" s="573">
        <f ca="1">SUMIF('BKAS IDR'!$E$10:$E$44,$C15157,'BKAS IDR'!$N$10:$N$43)</f>
        <v>0</v>
      </c>
      <c r="F15157" s="573"/>
    </row>
    <row r="15158" spans="3:6" ht="15" customHeight="1">
      <c r="C15158" s="53" t="s">
        <v>6061</v>
      </c>
      <c r="D15158" s="1" t="s">
        <v>15125</v>
      </c>
      <c r="E15158" s="573">
        <f ca="1">SUMIF('BKAS IDR'!$E$10:$E$44,$C15158,'BKAS IDR'!$N$10:$N$43)</f>
        <v>0</v>
      </c>
      <c r="F15158" s="573"/>
    </row>
    <row r="15159" spans="3:6" ht="15" customHeight="1">
      <c r="C15159" s="53" t="s">
        <v>6062</v>
      </c>
      <c r="D15159" s="1" t="s">
        <v>15126</v>
      </c>
      <c r="E15159" s="573">
        <f ca="1">SUMIF('BKAS IDR'!$E$10:$E$44,$C15159,'BKAS IDR'!$N$10:$N$43)</f>
        <v>0</v>
      </c>
      <c r="F15159" s="573"/>
    </row>
    <row r="15160" spans="3:6" ht="15" customHeight="1">
      <c r="C15160" s="53" t="s">
        <v>6063</v>
      </c>
      <c r="D15160" s="1" t="s">
        <v>15127</v>
      </c>
      <c r="E15160" s="573">
        <f ca="1">SUMIF('BKAS IDR'!$E$10:$E$44,$C15160,'BKAS IDR'!$N$10:$N$43)</f>
        <v>0</v>
      </c>
      <c r="F15160" s="573"/>
    </row>
    <row r="15161" spans="3:6" ht="15" customHeight="1">
      <c r="C15161" s="53" t="s">
        <v>6064</v>
      </c>
      <c r="D15161" s="1" t="s">
        <v>15128</v>
      </c>
      <c r="E15161" s="573">
        <f ca="1">SUMIF('BKAS IDR'!$E$10:$E$44,$C15161,'BKAS IDR'!$N$10:$N$43)</f>
        <v>0</v>
      </c>
      <c r="F15161" s="573"/>
    </row>
    <row r="15162" spans="3:6" ht="15" customHeight="1">
      <c r="C15162" s="53" t="s">
        <v>6065</v>
      </c>
      <c r="D15162" s="1" t="s">
        <v>15128</v>
      </c>
      <c r="E15162" s="573">
        <f ca="1">SUMIF('BKAS IDR'!$E$10:$E$44,$C15162,'BKAS IDR'!$N$10:$N$43)</f>
        <v>0</v>
      </c>
      <c r="F15162" s="573"/>
    </row>
    <row r="15163" spans="3:6" ht="15" customHeight="1">
      <c r="C15163" s="53" t="s">
        <v>6066</v>
      </c>
      <c r="D15163" s="1" t="s">
        <v>15129</v>
      </c>
      <c r="E15163" s="573">
        <f ca="1">SUMIF('BKAS IDR'!$E$10:$E$44,$C15163,'BKAS IDR'!$N$10:$N$43)</f>
        <v>0</v>
      </c>
      <c r="F15163" s="573"/>
    </row>
    <row r="15164" spans="3:6" ht="15" customHeight="1">
      <c r="C15164" s="53" t="s">
        <v>6067</v>
      </c>
      <c r="D15164" s="1" t="s">
        <v>15130</v>
      </c>
      <c r="E15164" s="573">
        <f ca="1">SUMIF('BKAS IDR'!$E$10:$E$44,$C15164,'BKAS IDR'!$N$10:$N$43)</f>
        <v>0</v>
      </c>
      <c r="F15164" s="573"/>
    </row>
    <row r="15165" spans="3:6" ht="15" customHeight="1">
      <c r="C15165" s="53" t="s">
        <v>6068</v>
      </c>
      <c r="D15165" s="1" t="s">
        <v>15131</v>
      </c>
      <c r="E15165" s="573">
        <f ca="1">SUMIF('BKAS IDR'!$E$10:$E$44,$C15165,'BKAS IDR'!$N$10:$N$43)</f>
        <v>0</v>
      </c>
      <c r="F15165" s="573"/>
    </row>
    <row r="15166" spans="3:6" ht="15" customHeight="1">
      <c r="C15166" s="53" t="s">
        <v>6069</v>
      </c>
      <c r="D15166" s="1" t="s">
        <v>15132</v>
      </c>
      <c r="E15166" s="573">
        <f ca="1">SUMIF('BKAS IDR'!$E$10:$E$44,$C15166,'BKAS IDR'!$N$10:$N$43)</f>
        <v>0</v>
      </c>
      <c r="F15166" s="573"/>
    </row>
    <row r="15167" spans="3:6" ht="15" customHeight="1">
      <c r="C15167" s="53" t="s">
        <v>6070</v>
      </c>
      <c r="D15167" s="1" t="s">
        <v>15133</v>
      </c>
      <c r="E15167" s="573">
        <f ca="1">SUMIF('BKAS IDR'!$E$10:$E$44,$C15167,'BKAS IDR'!$N$10:$N$43)</f>
        <v>0</v>
      </c>
      <c r="F15167" s="573"/>
    </row>
    <row r="15168" spans="3:6" ht="15" customHeight="1">
      <c r="C15168" s="53" t="s">
        <v>6071</v>
      </c>
      <c r="D15168" s="1" t="s">
        <v>15134</v>
      </c>
      <c r="E15168" s="573">
        <f ca="1">SUMIF('BKAS IDR'!$E$10:$E$44,$C15168,'BKAS IDR'!$N$10:$N$43)</f>
        <v>0</v>
      </c>
      <c r="F15168" s="573"/>
    </row>
    <row r="15169" spans="3:6" ht="15" customHeight="1">
      <c r="C15169" s="53" t="s">
        <v>6072</v>
      </c>
      <c r="D15169" s="1" t="s">
        <v>15135</v>
      </c>
      <c r="E15169" s="573">
        <f ca="1">SUMIF('BKAS IDR'!$E$10:$E$44,$C15169,'BKAS IDR'!$N$10:$N$43)</f>
        <v>0</v>
      </c>
      <c r="F15169" s="573"/>
    </row>
    <row r="15170" spans="3:6" ht="15" customHeight="1">
      <c r="C15170" s="53" t="s">
        <v>6073</v>
      </c>
      <c r="D15170" s="1" t="s">
        <v>15135</v>
      </c>
      <c r="E15170" s="573">
        <f ca="1">SUMIF('BKAS IDR'!$E$10:$E$44,$C15170,'BKAS IDR'!$N$10:$N$43)</f>
        <v>0</v>
      </c>
      <c r="F15170" s="573"/>
    </row>
    <row r="15171" spans="3:6" ht="15" customHeight="1">
      <c r="C15171" s="53" t="s">
        <v>6074</v>
      </c>
      <c r="D15171" s="1" t="s">
        <v>15135</v>
      </c>
      <c r="E15171" s="573">
        <f ca="1">SUMIF('BKAS IDR'!$E$10:$E$44,$C15171,'BKAS IDR'!$N$10:$N$43)</f>
        <v>0</v>
      </c>
      <c r="F15171" s="573"/>
    </row>
    <row r="15172" spans="3:6" ht="15" customHeight="1">
      <c r="C15172" s="53" t="s">
        <v>6075</v>
      </c>
      <c r="D15172" s="1" t="s">
        <v>15135</v>
      </c>
      <c r="E15172" s="573">
        <f ca="1">SUMIF('BKAS IDR'!$E$10:$E$44,$C15172,'BKAS IDR'!$N$10:$N$43)</f>
        <v>0</v>
      </c>
      <c r="F15172" s="573"/>
    </row>
    <row r="15173" spans="3:6" ht="15" customHeight="1">
      <c r="C15173" s="53" t="s">
        <v>6076</v>
      </c>
      <c r="D15173" s="1" t="s">
        <v>15136</v>
      </c>
      <c r="E15173" s="573">
        <f ca="1">SUMIF('BKAS IDR'!$E$10:$E$44,$C15173,'BKAS IDR'!$N$10:$N$43)</f>
        <v>0</v>
      </c>
      <c r="F15173" s="573"/>
    </row>
    <row r="15174" spans="3:6" ht="15" customHeight="1">
      <c r="C15174" s="53" t="s">
        <v>6077</v>
      </c>
      <c r="D15174" s="1" t="s">
        <v>15137</v>
      </c>
      <c r="E15174" s="573">
        <f ca="1">SUMIF('BKAS IDR'!$E$10:$E$44,$C15174,'BKAS IDR'!$N$10:$N$43)</f>
        <v>0</v>
      </c>
      <c r="F15174" s="573"/>
    </row>
    <row r="15175" spans="3:6" ht="15" customHeight="1">
      <c r="C15175" s="53" t="s">
        <v>6078</v>
      </c>
      <c r="D15175" s="1" t="s">
        <v>15138</v>
      </c>
      <c r="E15175" s="573">
        <f ca="1">SUMIF('BKAS IDR'!$E$10:$E$44,$C15175,'BKAS IDR'!$N$10:$N$43)</f>
        <v>0</v>
      </c>
      <c r="F15175" s="573"/>
    </row>
    <row r="15176" spans="3:6" ht="15" customHeight="1">
      <c r="C15176" s="53" t="s">
        <v>6079</v>
      </c>
      <c r="D15176" s="1" t="s">
        <v>15139</v>
      </c>
      <c r="E15176" s="573">
        <f ca="1">SUMIF('BKAS IDR'!$E$10:$E$44,$C15176,'BKAS IDR'!$N$10:$N$43)</f>
        <v>0</v>
      </c>
      <c r="F15176" s="573"/>
    </row>
    <row r="15177" spans="3:6" ht="15" customHeight="1">
      <c r="C15177" s="53" t="s">
        <v>6080</v>
      </c>
      <c r="D15177" s="1" t="s">
        <v>15140</v>
      </c>
      <c r="E15177" s="573">
        <f ca="1">SUMIF('BKAS IDR'!$E$10:$E$44,$C15177,'BKAS IDR'!$N$10:$N$43)</f>
        <v>0</v>
      </c>
      <c r="F15177" s="573"/>
    </row>
    <row r="15178" spans="3:6" ht="15" customHeight="1">
      <c r="C15178" s="53" t="s">
        <v>6081</v>
      </c>
      <c r="D15178" s="1" t="s">
        <v>15141</v>
      </c>
      <c r="E15178" s="573">
        <f ca="1">SUMIF('BKAS IDR'!$E$10:$E$44,$C15178,'BKAS IDR'!$N$10:$N$43)</f>
        <v>0</v>
      </c>
      <c r="F15178" s="573"/>
    </row>
    <row r="15179" spans="3:6" ht="15" customHeight="1">
      <c r="C15179" s="53" t="s">
        <v>6082</v>
      </c>
      <c r="D15179" s="1" t="s">
        <v>15142</v>
      </c>
      <c r="E15179" s="573">
        <f ca="1">SUMIF('BKAS IDR'!$E$10:$E$44,$C15179,'BKAS IDR'!$N$10:$N$43)</f>
        <v>0</v>
      </c>
      <c r="F15179" s="573"/>
    </row>
    <row r="15180" spans="3:6" ht="15" customHeight="1">
      <c r="C15180" s="53" t="s">
        <v>6083</v>
      </c>
      <c r="D15180" s="1" t="s">
        <v>15143</v>
      </c>
      <c r="E15180" s="573">
        <f ca="1">SUMIF('BKAS IDR'!$E$10:$E$44,$C15180,'BKAS IDR'!$N$10:$N$43)</f>
        <v>0</v>
      </c>
      <c r="F15180" s="573"/>
    </row>
    <row r="15181" spans="3:6" ht="15" customHeight="1">
      <c r="C15181" s="53" t="s">
        <v>6084</v>
      </c>
      <c r="D15181" s="1" t="s">
        <v>15144</v>
      </c>
      <c r="E15181" s="573">
        <f ca="1">SUMIF('BKAS IDR'!$E$10:$E$44,$C15181,'BKAS IDR'!$N$10:$N$43)</f>
        <v>0</v>
      </c>
      <c r="F15181" s="573"/>
    </row>
    <row r="15182" spans="3:6" ht="15" customHeight="1">
      <c r="C15182" s="53" t="s">
        <v>6085</v>
      </c>
      <c r="D15182" s="1" t="s">
        <v>15145</v>
      </c>
      <c r="E15182" s="573">
        <f ca="1">SUMIF('BKAS IDR'!$E$10:$E$44,$C15182,'BKAS IDR'!$N$10:$N$43)</f>
        <v>0</v>
      </c>
      <c r="F15182" s="573"/>
    </row>
    <row r="15183" spans="3:6" ht="15" customHeight="1">
      <c r="C15183" s="53" t="s">
        <v>6086</v>
      </c>
      <c r="D15183" s="1" t="s">
        <v>15146</v>
      </c>
      <c r="E15183" s="573">
        <f ca="1">SUMIF('BKAS IDR'!$E$10:$E$44,$C15183,'BKAS IDR'!$N$10:$N$43)</f>
        <v>0</v>
      </c>
      <c r="F15183" s="573"/>
    </row>
    <row r="15184" spans="3:6" ht="15" customHeight="1">
      <c r="C15184" s="53" t="s">
        <v>6087</v>
      </c>
      <c r="D15184" s="1" t="s">
        <v>15147</v>
      </c>
      <c r="E15184" s="573">
        <f ca="1">SUMIF('BKAS IDR'!$E$10:$E$44,$C15184,'BKAS IDR'!$N$10:$N$43)</f>
        <v>0</v>
      </c>
      <c r="F15184" s="573"/>
    </row>
    <row r="15185" spans="3:6" ht="15" customHeight="1">
      <c r="C15185" s="53" t="s">
        <v>6088</v>
      </c>
      <c r="D15185" s="1" t="s">
        <v>15148</v>
      </c>
      <c r="E15185" s="573">
        <f ca="1">SUMIF('BKAS IDR'!$E$10:$E$44,$C15185,'BKAS IDR'!$N$10:$N$43)</f>
        <v>0</v>
      </c>
      <c r="F15185" s="573"/>
    </row>
    <row r="15186" spans="3:6" ht="15" customHeight="1">
      <c r="C15186" s="53" t="s">
        <v>6089</v>
      </c>
      <c r="D15186" s="1" t="s">
        <v>15149</v>
      </c>
      <c r="E15186" s="573">
        <f ca="1">SUMIF('BKAS IDR'!$E$10:$E$44,$C15186,'BKAS IDR'!$N$10:$N$43)</f>
        <v>0</v>
      </c>
      <c r="F15186" s="573"/>
    </row>
    <row r="15187" spans="3:6" ht="15" customHeight="1">
      <c r="C15187" s="53" t="s">
        <v>6090</v>
      </c>
      <c r="D15187" s="1" t="s">
        <v>15150</v>
      </c>
      <c r="E15187" s="573">
        <f ca="1">SUMIF('BKAS IDR'!$E$10:$E$44,$C15187,'BKAS IDR'!$N$10:$N$43)</f>
        <v>0</v>
      </c>
      <c r="F15187" s="573"/>
    </row>
    <row r="15188" spans="3:6" ht="15" customHeight="1">
      <c r="C15188" s="53" t="s">
        <v>6091</v>
      </c>
      <c r="D15188" s="1" t="s">
        <v>15151</v>
      </c>
      <c r="E15188" s="573">
        <f ca="1">SUMIF('BKAS IDR'!$E$10:$E$44,$C15188,'BKAS IDR'!$N$10:$N$43)</f>
        <v>0</v>
      </c>
      <c r="F15188" s="573"/>
    </row>
    <row r="15189" spans="3:6" ht="15" customHeight="1">
      <c r="C15189" s="53" t="s">
        <v>6092</v>
      </c>
      <c r="D15189" s="1" t="s">
        <v>15152</v>
      </c>
      <c r="E15189" s="573">
        <f ca="1">SUMIF('BKAS IDR'!$E$10:$E$44,$C15189,'BKAS IDR'!$N$10:$N$43)</f>
        <v>0</v>
      </c>
      <c r="F15189" s="573"/>
    </row>
    <row r="15190" spans="3:6" ht="15" customHeight="1">
      <c r="C15190" s="53" t="s">
        <v>6093</v>
      </c>
      <c r="D15190" s="1" t="s">
        <v>15153</v>
      </c>
      <c r="E15190" s="573">
        <f ca="1">SUMIF('BKAS IDR'!$E$10:$E$44,$C15190,'BKAS IDR'!$N$10:$N$43)</f>
        <v>0</v>
      </c>
      <c r="F15190" s="573"/>
    </row>
    <row r="15191" spans="3:6" ht="15" customHeight="1">
      <c r="C15191" s="53" t="s">
        <v>6094</v>
      </c>
      <c r="D15191" s="1" t="s">
        <v>15154</v>
      </c>
      <c r="E15191" s="573">
        <f ca="1">SUMIF('BKAS IDR'!$E$10:$E$44,$C15191,'BKAS IDR'!$N$10:$N$43)</f>
        <v>0</v>
      </c>
      <c r="F15191" s="573"/>
    </row>
    <row r="15192" spans="3:6" ht="15" customHeight="1">
      <c r="C15192" s="53" t="s">
        <v>6095</v>
      </c>
      <c r="D15192" s="1" t="s">
        <v>15155</v>
      </c>
      <c r="E15192" s="573">
        <f ca="1">SUMIF('BKAS IDR'!$E$10:$E$44,$C15192,'BKAS IDR'!$N$10:$N$43)</f>
        <v>0</v>
      </c>
      <c r="F15192" s="573"/>
    </row>
    <row r="15193" spans="3:6" ht="15" customHeight="1">
      <c r="C15193" s="53" t="s">
        <v>6096</v>
      </c>
      <c r="D15193" s="1" t="s">
        <v>15156</v>
      </c>
      <c r="E15193" s="573">
        <f ca="1">SUMIF('BKAS IDR'!$E$10:$E$44,$C15193,'BKAS IDR'!$N$10:$N$43)</f>
        <v>0</v>
      </c>
      <c r="F15193" s="573"/>
    </row>
    <row r="15194" spans="3:6" ht="15" customHeight="1">
      <c r="C15194" s="53" t="s">
        <v>6097</v>
      </c>
      <c r="D15194" s="1" t="s">
        <v>15157</v>
      </c>
      <c r="E15194" s="573">
        <f ca="1">SUMIF('BKAS IDR'!$E$10:$E$44,$C15194,'BKAS IDR'!$N$10:$N$43)</f>
        <v>0</v>
      </c>
      <c r="F15194" s="573"/>
    </row>
    <row r="15195" spans="3:6" ht="15" customHeight="1">
      <c r="C15195" s="53" t="s">
        <v>6098</v>
      </c>
      <c r="D15195" s="1" t="s">
        <v>15158</v>
      </c>
      <c r="E15195" s="573">
        <f ca="1">SUMIF('BKAS IDR'!$E$10:$E$44,$C15195,'BKAS IDR'!$N$10:$N$43)</f>
        <v>0</v>
      </c>
      <c r="F15195" s="573"/>
    </row>
    <row r="15196" spans="3:6" ht="15" customHeight="1">
      <c r="C15196" s="53" t="s">
        <v>6099</v>
      </c>
      <c r="D15196" s="1" t="s">
        <v>15159</v>
      </c>
      <c r="E15196" s="573">
        <f ca="1">SUMIF('BKAS IDR'!$E$10:$E$44,$C15196,'BKAS IDR'!$N$10:$N$43)</f>
        <v>0</v>
      </c>
      <c r="F15196" s="573"/>
    </row>
    <row r="15197" spans="3:6" ht="15" customHeight="1">
      <c r="C15197" s="53" t="s">
        <v>6100</v>
      </c>
      <c r="D15197" s="1" t="s">
        <v>15160</v>
      </c>
      <c r="E15197" s="573">
        <f ca="1">SUMIF('BKAS IDR'!$E$10:$E$44,$C15197,'BKAS IDR'!$N$10:$N$43)</f>
        <v>0</v>
      </c>
      <c r="F15197" s="573"/>
    </row>
    <row r="15198" spans="3:6" ht="15" customHeight="1">
      <c r="C15198" s="53" t="s">
        <v>6101</v>
      </c>
      <c r="D15198" s="1" t="s">
        <v>15161</v>
      </c>
      <c r="E15198" s="573">
        <f ca="1">SUMIF('BKAS IDR'!$E$10:$E$44,$C15198,'BKAS IDR'!$N$10:$N$43)</f>
        <v>0</v>
      </c>
      <c r="F15198" s="573"/>
    </row>
    <row r="15199" spans="3:6" ht="15" customHeight="1">
      <c r="C15199" s="53" t="s">
        <v>6102</v>
      </c>
      <c r="D15199" s="1" t="s">
        <v>15162</v>
      </c>
      <c r="E15199" s="573">
        <f ca="1">SUMIF('BKAS IDR'!$E$10:$E$44,$C15199,'BKAS IDR'!$N$10:$N$43)</f>
        <v>0</v>
      </c>
      <c r="F15199" s="573"/>
    </row>
    <row r="15200" spans="3:6" ht="15" customHeight="1">
      <c r="C15200" s="53" t="s">
        <v>6103</v>
      </c>
      <c r="D15200" s="1" t="s">
        <v>15163</v>
      </c>
      <c r="E15200" s="573">
        <f ca="1">SUMIF('BKAS IDR'!$E$10:$E$44,$C15200,'BKAS IDR'!$N$10:$N$43)</f>
        <v>0</v>
      </c>
      <c r="F15200" s="573"/>
    </row>
    <row r="15201" spans="3:6" ht="15" customHeight="1">
      <c r="C15201" s="53" t="s">
        <v>6104</v>
      </c>
      <c r="D15201" s="1" t="s">
        <v>15164</v>
      </c>
      <c r="E15201" s="573">
        <f ca="1">SUMIF('BKAS IDR'!$E$10:$E$44,$C15201,'BKAS IDR'!$N$10:$N$43)</f>
        <v>0</v>
      </c>
      <c r="F15201" s="573"/>
    </row>
    <row r="15202" spans="3:6" ht="15" customHeight="1">
      <c r="C15202" s="53" t="s">
        <v>6105</v>
      </c>
      <c r="D15202" s="1" t="s">
        <v>15165</v>
      </c>
      <c r="E15202" s="573">
        <f ca="1">SUMIF('BKAS IDR'!$E$10:$E$44,$C15202,'BKAS IDR'!$N$10:$N$43)</f>
        <v>0</v>
      </c>
      <c r="F15202" s="573"/>
    </row>
    <row r="15203" spans="3:6" ht="15" customHeight="1">
      <c r="C15203" s="53" t="s">
        <v>6106</v>
      </c>
      <c r="D15203" s="1" t="s">
        <v>15166</v>
      </c>
      <c r="E15203" s="573">
        <f ca="1">SUMIF('BKAS IDR'!$E$10:$E$44,$C15203,'BKAS IDR'!$N$10:$N$43)</f>
        <v>0</v>
      </c>
      <c r="F15203" s="573"/>
    </row>
    <row r="15204" spans="3:6" ht="15" customHeight="1">
      <c r="C15204" s="53" t="s">
        <v>6107</v>
      </c>
      <c r="D15204" s="1" t="s">
        <v>15167</v>
      </c>
      <c r="E15204" s="573">
        <f ca="1">SUMIF('BKAS IDR'!$E$10:$E$44,$C15204,'BKAS IDR'!$N$10:$N$43)</f>
        <v>0</v>
      </c>
      <c r="F15204" s="573"/>
    </row>
    <row r="15205" spans="3:6" ht="15" customHeight="1">
      <c r="C15205" s="53" t="s">
        <v>6108</v>
      </c>
      <c r="D15205" s="1" t="s">
        <v>15168</v>
      </c>
      <c r="E15205" s="573">
        <f ca="1">SUMIF('BKAS IDR'!$E$10:$E$44,$C15205,'BKAS IDR'!$N$10:$N$43)</f>
        <v>0</v>
      </c>
      <c r="F15205" s="573"/>
    </row>
    <row r="15206" spans="3:6" ht="15" customHeight="1">
      <c r="C15206" s="53" t="s">
        <v>6109</v>
      </c>
      <c r="D15206" s="1" t="s">
        <v>15169</v>
      </c>
      <c r="E15206" s="573">
        <f ca="1">SUMIF('BKAS IDR'!$E$10:$E$44,$C15206,'BKAS IDR'!$N$10:$N$43)</f>
        <v>0</v>
      </c>
      <c r="F15206" s="573"/>
    </row>
    <row r="15207" spans="3:6" ht="15" customHeight="1">
      <c r="C15207" s="53" t="s">
        <v>6110</v>
      </c>
      <c r="D15207" s="1" t="s">
        <v>15170</v>
      </c>
      <c r="E15207" s="573">
        <f ca="1">SUMIF('BKAS IDR'!$E$10:$E$44,$C15207,'BKAS IDR'!$N$10:$N$43)</f>
        <v>0</v>
      </c>
      <c r="F15207" s="573"/>
    </row>
    <row r="15208" spans="3:6" ht="15" customHeight="1">
      <c r="C15208" s="53" t="s">
        <v>6111</v>
      </c>
      <c r="D15208" s="1" t="s">
        <v>15168</v>
      </c>
      <c r="E15208" s="573">
        <f ca="1">SUMIF('BKAS IDR'!$E$10:$E$44,$C15208,'BKAS IDR'!$N$10:$N$43)</f>
        <v>0</v>
      </c>
      <c r="F15208" s="573"/>
    </row>
    <row r="15209" spans="3:6" ht="15" customHeight="1">
      <c r="C15209" s="53" t="s">
        <v>6112</v>
      </c>
      <c r="D15209" s="1" t="s">
        <v>15171</v>
      </c>
      <c r="E15209" s="573">
        <f ca="1">SUMIF('BKAS IDR'!$E$10:$E$44,$C15209,'BKAS IDR'!$N$10:$N$43)</f>
        <v>0</v>
      </c>
      <c r="F15209" s="573"/>
    </row>
    <row r="15210" spans="3:6" ht="15" customHeight="1">
      <c r="C15210" s="53" t="s">
        <v>6113</v>
      </c>
      <c r="D15210" s="1" t="s">
        <v>15172</v>
      </c>
      <c r="E15210" s="573">
        <f ca="1">SUMIF('BKAS IDR'!$E$10:$E$44,$C15210,'BKAS IDR'!$N$10:$N$43)</f>
        <v>0</v>
      </c>
      <c r="F15210" s="573"/>
    </row>
    <row r="15211" spans="3:6" ht="15" customHeight="1">
      <c r="C15211" s="53" t="s">
        <v>6114</v>
      </c>
      <c r="D15211" s="1" t="s">
        <v>15173</v>
      </c>
      <c r="E15211" s="573">
        <f ca="1">SUMIF('BKAS IDR'!$E$10:$E$44,$C15211,'BKAS IDR'!$N$10:$N$43)</f>
        <v>0</v>
      </c>
      <c r="F15211" s="573"/>
    </row>
    <row r="15212" spans="3:6" ht="15" customHeight="1">
      <c r="C15212" s="53" t="s">
        <v>6115</v>
      </c>
      <c r="D15212" s="1" t="s">
        <v>15174</v>
      </c>
      <c r="E15212" s="573">
        <f ca="1">SUMIF('BKAS IDR'!$E$10:$E$44,$C15212,'BKAS IDR'!$N$10:$N$43)</f>
        <v>0</v>
      </c>
      <c r="F15212" s="573"/>
    </row>
    <row r="15213" spans="3:6" ht="15" customHeight="1">
      <c r="C15213" s="53" t="s">
        <v>6116</v>
      </c>
      <c r="D15213" s="1" t="s">
        <v>15175</v>
      </c>
      <c r="E15213" s="573">
        <f ca="1">SUMIF('BKAS IDR'!$E$10:$E$44,$C15213,'BKAS IDR'!$N$10:$N$43)</f>
        <v>0</v>
      </c>
      <c r="F15213" s="573"/>
    </row>
    <row r="15214" spans="3:6" ht="15" customHeight="1">
      <c r="C15214" s="53" t="s">
        <v>6117</v>
      </c>
      <c r="D15214" s="1" t="s">
        <v>15176</v>
      </c>
      <c r="E15214" s="573">
        <f ca="1">SUMIF('BKAS IDR'!$E$10:$E$44,$C15214,'BKAS IDR'!$N$10:$N$43)</f>
        <v>0</v>
      </c>
      <c r="F15214" s="573"/>
    </row>
    <row r="15215" spans="3:6" ht="15" customHeight="1">
      <c r="C15215" s="53" t="s">
        <v>6118</v>
      </c>
      <c r="D15215" s="1" t="s">
        <v>15177</v>
      </c>
      <c r="E15215" s="573">
        <f ca="1">SUMIF('BKAS IDR'!$E$10:$E$44,$C15215,'BKAS IDR'!$N$10:$N$43)</f>
        <v>0</v>
      </c>
      <c r="F15215" s="573"/>
    </row>
    <row r="15216" spans="3:6" ht="15" customHeight="1">
      <c r="C15216" s="53" t="s">
        <v>6119</v>
      </c>
      <c r="D15216" s="1" t="s">
        <v>15178</v>
      </c>
      <c r="E15216" s="573">
        <f ca="1">SUMIF('BKAS IDR'!$E$10:$E$44,$C15216,'BKAS IDR'!$N$10:$N$43)</f>
        <v>0</v>
      </c>
      <c r="F15216" s="573"/>
    </row>
    <row r="15217" spans="3:6" ht="15" customHeight="1">
      <c r="C15217" s="53" t="s">
        <v>6120</v>
      </c>
      <c r="D15217" s="1" t="s">
        <v>15179</v>
      </c>
      <c r="E15217" s="573">
        <f ca="1">SUMIF('BKAS IDR'!$E$10:$E$44,$C15217,'BKAS IDR'!$N$10:$N$43)</f>
        <v>0</v>
      </c>
      <c r="F15217" s="573"/>
    </row>
    <row r="15218" spans="3:6" ht="15" customHeight="1">
      <c r="C15218" s="53" t="s">
        <v>6121</v>
      </c>
      <c r="D15218" s="1" t="s">
        <v>15180</v>
      </c>
      <c r="E15218" s="573">
        <f ca="1">SUMIF('BKAS IDR'!$E$10:$E$44,$C15218,'BKAS IDR'!$N$10:$N$43)</f>
        <v>0</v>
      </c>
      <c r="F15218" s="573"/>
    </row>
    <row r="15219" spans="3:6" ht="15" customHeight="1">
      <c r="C15219" s="53" t="s">
        <v>6122</v>
      </c>
      <c r="D15219" s="1" t="s">
        <v>15181</v>
      </c>
      <c r="E15219" s="573">
        <f ca="1">SUMIF('BKAS IDR'!$E$10:$E$44,$C15219,'BKAS IDR'!$N$10:$N$43)</f>
        <v>0</v>
      </c>
      <c r="F15219" s="573"/>
    </row>
    <row r="15220" spans="3:6" ht="15" customHeight="1">
      <c r="C15220" s="53" t="s">
        <v>6123</v>
      </c>
      <c r="D15220" s="1" t="s">
        <v>15182</v>
      </c>
      <c r="E15220" s="573">
        <f ca="1">SUMIF('BKAS IDR'!$E$10:$E$44,$C15220,'BKAS IDR'!$N$10:$N$43)</f>
        <v>0</v>
      </c>
      <c r="F15220" s="573"/>
    </row>
    <row r="15221" spans="3:6" ht="15" customHeight="1">
      <c r="C15221" s="53" t="s">
        <v>6124</v>
      </c>
      <c r="D15221" s="1" t="s">
        <v>15183</v>
      </c>
      <c r="E15221" s="573">
        <f ca="1">SUMIF('BKAS IDR'!$E$10:$E$44,$C15221,'BKAS IDR'!$N$10:$N$43)</f>
        <v>0</v>
      </c>
      <c r="F15221" s="573"/>
    </row>
    <row r="15222" spans="3:6" ht="15" customHeight="1">
      <c r="C15222" s="53" t="s">
        <v>6125</v>
      </c>
      <c r="D15222" s="1" t="s">
        <v>15184</v>
      </c>
      <c r="E15222" s="573">
        <f ca="1">SUMIF('BKAS IDR'!$E$10:$E$44,$C15222,'BKAS IDR'!$N$10:$N$43)</f>
        <v>0</v>
      </c>
      <c r="F15222" s="573"/>
    </row>
    <row r="15223" spans="3:6" ht="15" customHeight="1">
      <c r="C15223" s="53" t="s">
        <v>6126</v>
      </c>
      <c r="D15223" s="1" t="s">
        <v>15185</v>
      </c>
      <c r="E15223" s="573">
        <f ca="1">SUMIF('BKAS IDR'!$E$10:$E$44,$C15223,'BKAS IDR'!$N$10:$N$43)</f>
        <v>0</v>
      </c>
      <c r="F15223" s="573"/>
    </row>
    <row r="15224" spans="3:6" ht="15" customHeight="1">
      <c r="C15224" s="53" t="s">
        <v>6127</v>
      </c>
      <c r="D15224" s="1" t="s">
        <v>15186</v>
      </c>
      <c r="E15224" s="573">
        <f ca="1">SUMIF('BKAS IDR'!$E$10:$E$44,$C15224,'BKAS IDR'!$N$10:$N$43)</f>
        <v>0</v>
      </c>
      <c r="F15224" s="573"/>
    </row>
    <row r="15225" spans="3:6" ht="15" customHeight="1">
      <c r="C15225" s="53" t="s">
        <v>6128</v>
      </c>
      <c r="D15225" s="1" t="s">
        <v>15187</v>
      </c>
      <c r="E15225" s="573">
        <f ca="1">SUMIF('BKAS IDR'!$E$10:$E$44,$C15225,'BKAS IDR'!$N$10:$N$43)</f>
        <v>0</v>
      </c>
      <c r="F15225" s="573"/>
    </row>
    <row r="15226" spans="3:6" ht="15" customHeight="1">
      <c r="C15226" s="53" t="s">
        <v>6129</v>
      </c>
      <c r="D15226" s="1" t="s">
        <v>15188</v>
      </c>
      <c r="E15226" s="573">
        <f ca="1">SUMIF('BKAS IDR'!$E$10:$E$44,$C15226,'BKAS IDR'!$N$10:$N$43)</f>
        <v>0</v>
      </c>
      <c r="F15226" s="573"/>
    </row>
    <row r="15227" spans="3:6" ht="15" customHeight="1">
      <c r="C15227" s="53" t="s">
        <v>6130</v>
      </c>
      <c r="D15227" s="1" t="s">
        <v>15189</v>
      </c>
      <c r="E15227" s="573">
        <f ca="1">SUMIF('BKAS IDR'!$E$10:$E$44,$C15227,'BKAS IDR'!$N$10:$N$43)</f>
        <v>0</v>
      </c>
      <c r="F15227" s="573"/>
    </row>
    <row r="15228" spans="3:6" ht="15" customHeight="1">
      <c r="C15228" s="53" t="s">
        <v>6131</v>
      </c>
      <c r="D15228" s="1" t="s">
        <v>15190</v>
      </c>
      <c r="E15228" s="573">
        <f ca="1">SUMIF('BKAS IDR'!$E$10:$E$44,$C15228,'BKAS IDR'!$N$10:$N$43)</f>
        <v>0</v>
      </c>
      <c r="F15228" s="573"/>
    </row>
    <row r="15229" spans="3:6" ht="15" customHeight="1">
      <c r="C15229" s="53" t="s">
        <v>6132</v>
      </c>
      <c r="D15229" s="1" t="s">
        <v>15191</v>
      </c>
      <c r="E15229" s="573">
        <f ca="1">SUMIF('BKAS IDR'!$E$10:$E$44,$C15229,'BKAS IDR'!$N$10:$N$43)</f>
        <v>0</v>
      </c>
      <c r="F15229" s="573"/>
    </row>
    <row r="15230" spans="3:6" ht="15" customHeight="1">
      <c r="C15230" s="53" t="s">
        <v>6133</v>
      </c>
      <c r="D15230" s="1" t="s">
        <v>15192</v>
      </c>
      <c r="E15230" s="573">
        <f ca="1">SUMIF('BKAS IDR'!$E$10:$E$44,$C15230,'BKAS IDR'!$N$10:$N$43)</f>
        <v>0</v>
      </c>
      <c r="F15230" s="573"/>
    </row>
    <row r="15231" spans="3:6" ht="15" customHeight="1">
      <c r="C15231" s="53" t="s">
        <v>6134</v>
      </c>
      <c r="D15231" s="1" t="s">
        <v>15193</v>
      </c>
      <c r="E15231" s="573">
        <f ca="1">SUMIF('BKAS IDR'!$E$10:$E$44,$C15231,'BKAS IDR'!$N$10:$N$43)</f>
        <v>0</v>
      </c>
      <c r="F15231" s="573"/>
    </row>
    <row r="15232" spans="3:6" ht="15" customHeight="1">
      <c r="C15232" s="53" t="s">
        <v>6135</v>
      </c>
      <c r="D15232" s="1" t="s">
        <v>15194</v>
      </c>
      <c r="E15232" s="573">
        <f ca="1">SUMIF('BKAS IDR'!$E$10:$E$44,$C15232,'BKAS IDR'!$N$10:$N$43)</f>
        <v>0</v>
      </c>
      <c r="F15232" s="573"/>
    </row>
    <row r="15233" spans="3:6" ht="15" customHeight="1">
      <c r="C15233" s="53" t="s">
        <v>6136</v>
      </c>
      <c r="D15233" s="1" t="s">
        <v>15195</v>
      </c>
      <c r="E15233" s="573">
        <f ca="1">SUMIF('BKAS IDR'!$E$10:$E$44,$C15233,'BKAS IDR'!$N$10:$N$43)</f>
        <v>0</v>
      </c>
      <c r="F15233" s="573"/>
    </row>
    <row r="15234" spans="3:6" ht="15" customHeight="1">
      <c r="C15234" s="53" t="s">
        <v>6137</v>
      </c>
      <c r="D15234" s="1" t="s">
        <v>15196</v>
      </c>
      <c r="E15234" s="573">
        <f ca="1">SUMIF('BKAS IDR'!$E$10:$E$44,$C15234,'BKAS IDR'!$N$10:$N$43)</f>
        <v>0</v>
      </c>
      <c r="F15234" s="573"/>
    </row>
    <row r="15235" spans="3:6" ht="15" customHeight="1">
      <c r="C15235" s="53" t="s">
        <v>6138</v>
      </c>
      <c r="D15235" s="1" t="s">
        <v>15197</v>
      </c>
      <c r="E15235" s="573">
        <f ca="1">SUMIF('BKAS IDR'!$E$10:$E$44,$C15235,'BKAS IDR'!$N$10:$N$43)</f>
        <v>0</v>
      </c>
      <c r="F15235" s="573"/>
    </row>
    <row r="15236" spans="3:6" ht="15" customHeight="1">
      <c r="C15236" s="53" t="s">
        <v>6139</v>
      </c>
      <c r="D15236" s="1" t="s">
        <v>15198</v>
      </c>
      <c r="E15236" s="573">
        <f ca="1">SUMIF('BKAS IDR'!$E$10:$E$44,$C15236,'BKAS IDR'!$N$10:$N$43)</f>
        <v>0</v>
      </c>
      <c r="F15236" s="573"/>
    </row>
    <row r="15237" spans="3:6" ht="15" customHeight="1">
      <c r="C15237" s="53" t="s">
        <v>6140</v>
      </c>
      <c r="D15237" s="1" t="s">
        <v>15199</v>
      </c>
      <c r="E15237" s="573">
        <f ca="1">SUMIF('BKAS IDR'!$E$10:$E$44,$C15237,'BKAS IDR'!$N$10:$N$43)</f>
        <v>0</v>
      </c>
      <c r="F15237" s="573"/>
    </row>
    <row r="15238" spans="3:6" ht="15" customHeight="1">
      <c r="C15238" s="53" t="s">
        <v>6141</v>
      </c>
      <c r="D15238" s="1" t="s">
        <v>15200</v>
      </c>
      <c r="E15238" s="573">
        <f ca="1">SUMIF('BKAS IDR'!$E$10:$E$44,$C15238,'BKAS IDR'!$N$10:$N$43)</f>
        <v>0</v>
      </c>
      <c r="F15238" s="573"/>
    </row>
    <row r="15239" spans="3:6" ht="15" customHeight="1">
      <c r="C15239" s="53" t="s">
        <v>6142</v>
      </c>
      <c r="D15239" s="1" t="s">
        <v>15201</v>
      </c>
      <c r="E15239" s="573">
        <f ca="1">SUMIF('BKAS IDR'!$E$10:$E$44,$C15239,'BKAS IDR'!$N$10:$N$43)</f>
        <v>0</v>
      </c>
      <c r="F15239" s="573"/>
    </row>
    <row r="15240" spans="3:6" ht="15" customHeight="1">
      <c r="C15240" s="53" t="s">
        <v>6143</v>
      </c>
      <c r="D15240" s="1" t="s">
        <v>15202</v>
      </c>
      <c r="E15240" s="573">
        <f ca="1">SUMIF('BKAS IDR'!$E$10:$E$44,$C15240,'BKAS IDR'!$N$10:$N$43)</f>
        <v>0</v>
      </c>
      <c r="F15240" s="573"/>
    </row>
    <row r="15241" spans="3:6" ht="15" customHeight="1">
      <c r="C15241" s="53" t="s">
        <v>6144</v>
      </c>
      <c r="D15241" s="1" t="s">
        <v>15203</v>
      </c>
      <c r="E15241" s="573">
        <f ca="1">SUMIF('BKAS IDR'!$E$10:$E$44,$C15241,'BKAS IDR'!$N$10:$N$43)</f>
        <v>0</v>
      </c>
      <c r="F15241" s="573"/>
    </row>
    <row r="15242" spans="3:6" ht="15" customHeight="1">
      <c r="C15242" s="53" t="s">
        <v>6145</v>
      </c>
      <c r="D15242" s="1" t="s">
        <v>15204</v>
      </c>
      <c r="E15242" s="573">
        <f ca="1">SUMIF('BKAS IDR'!$E$10:$E$44,$C15242,'BKAS IDR'!$N$10:$N$43)</f>
        <v>0</v>
      </c>
      <c r="F15242" s="573"/>
    </row>
    <row r="15243" spans="3:6" ht="15" customHeight="1">
      <c r="C15243" s="53" t="s">
        <v>6146</v>
      </c>
      <c r="D15243" s="1" t="s">
        <v>15205</v>
      </c>
      <c r="E15243" s="573">
        <f ca="1">SUMIF('BKAS IDR'!$E$10:$E$44,$C15243,'BKAS IDR'!$N$10:$N$43)</f>
        <v>0</v>
      </c>
      <c r="F15243" s="573"/>
    </row>
    <row r="15244" spans="3:6" ht="15" customHeight="1">
      <c r="C15244" s="53" t="s">
        <v>6147</v>
      </c>
      <c r="D15244" s="1" t="s">
        <v>15206</v>
      </c>
      <c r="E15244" s="573">
        <f ca="1">SUMIF('BKAS IDR'!$E$10:$E$44,$C15244,'BKAS IDR'!$N$10:$N$43)</f>
        <v>0</v>
      </c>
      <c r="F15244" s="573"/>
    </row>
    <row r="15245" spans="3:6" ht="15" customHeight="1">
      <c r="C15245" s="53" t="s">
        <v>6148</v>
      </c>
      <c r="D15245" s="1" t="s">
        <v>15207</v>
      </c>
      <c r="E15245" s="573">
        <f ca="1">SUMIF('BKAS IDR'!$E$10:$E$44,$C15245,'BKAS IDR'!$N$10:$N$43)</f>
        <v>0</v>
      </c>
      <c r="F15245" s="573"/>
    </row>
    <row r="15246" spans="3:6" ht="15" customHeight="1">
      <c r="C15246" s="53" t="s">
        <v>6149</v>
      </c>
      <c r="D15246" s="1" t="s">
        <v>15208</v>
      </c>
      <c r="E15246" s="573">
        <f ca="1">SUMIF('BKAS IDR'!$E$10:$E$44,$C15246,'BKAS IDR'!$N$10:$N$43)</f>
        <v>0</v>
      </c>
      <c r="F15246" s="573"/>
    </row>
    <row r="15247" spans="3:6" ht="15" customHeight="1">
      <c r="C15247" s="53" t="s">
        <v>6150</v>
      </c>
      <c r="D15247" s="1" t="s">
        <v>15209</v>
      </c>
      <c r="E15247" s="573">
        <f ca="1">SUMIF('BKAS IDR'!$E$10:$E$44,$C15247,'BKAS IDR'!$N$10:$N$43)</f>
        <v>0</v>
      </c>
      <c r="F15247" s="573"/>
    </row>
    <row r="15248" spans="3:6" ht="15" customHeight="1">
      <c r="C15248" s="53" t="s">
        <v>6151</v>
      </c>
      <c r="D15248" s="1" t="s">
        <v>15210</v>
      </c>
      <c r="E15248" s="573">
        <f ca="1">SUMIF('BKAS IDR'!$E$10:$E$44,$C15248,'BKAS IDR'!$N$10:$N$43)</f>
        <v>0</v>
      </c>
      <c r="F15248" s="573"/>
    </row>
    <row r="15249" spans="3:6" ht="15" customHeight="1">
      <c r="C15249" s="53" t="s">
        <v>6152</v>
      </c>
      <c r="D15249" s="1" t="s">
        <v>15211</v>
      </c>
      <c r="E15249" s="573">
        <f ca="1">SUMIF('BKAS IDR'!$E$10:$E$44,$C15249,'BKAS IDR'!$N$10:$N$43)</f>
        <v>0</v>
      </c>
      <c r="F15249" s="573"/>
    </row>
    <row r="15250" spans="3:6" ht="15" customHeight="1">
      <c r="C15250" s="53" t="s">
        <v>6153</v>
      </c>
      <c r="D15250" s="1" t="s">
        <v>15212</v>
      </c>
      <c r="E15250" s="573">
        <f ca="1">SUMIF('BKAS IDR'!$E$10:$E$44,$C15250,'BKAS IDR'!$N$10:$N$43)</f>
        <v>0</v>
      </c>
      <c r="F15250" s="573"/>
    </row>
    <row r="15251" spans="3:6" ht="15" customHeight="1">
      <c r="C15251" s="53" t="s">
        <v>6154</v>
      </c>
      <c r="D15251" s="1" t="s">
        <v>15213</v>
      </c>
      <c r="E15251" s="573">
        <f ca="1">SUMIF('BKAS IDR'!$E$10:$E$44,$C15251,'BKAS IDR'!$N$10:$N$43)</f>
        <v>0</v>
      </c>
      <c r="F15251" s="573"/>
    </row>
    <row r="15252" spans="3:6" ht="15" customHeight="1">
      <c r="C15252" s="53" t="s">
        <v>6155</v>
      </c>
      <c r="D15252" s="1" t="s">
        <v>15214</v>
      </c>
      <c r="E15252" s="573">
        <f ca="1">SUMIF('BKAS IDR'!$E$10:$E$44,$C15252,'BKAS IDR'!$N$10:$N$43)</f>
        <v>0</v>
      </c>
      <c r="F15252" s="573"/>
    </row>
    <row r="15253" spans="3:6" ht="15" customHeight="1">
      <c r="C15253" s="53" t="s">
        <v>6156</v>
      </c>
      <c r="D15253" s="1" t="s">
        <v>15215</v>
      </c>
      <c r="E15253" s="573">
        <f ca="1">SUMIF('BKAS IDR'!$E$10:$E$44,$C15253,'BKAS IDR'!$N$10:$N$43)</f>
        <v>0</v>
      </c>
      <c r="F15253" s="573"/>
    </row>
    <row r="15254" spans="3:6" ht="15" customHeight="1">
      <c r="C15254" s="53" t="s">
        <v>6157</v>
      </c>
      <c r="D15254" s="1" t="s">
        <v>15216</v>
      </c>
      <c r="E15254" s="573">
        <f ca="1">SUMIF('BKAS IDR'!$E$10:$E$44,$C15254,'BKAS IDR'!$N$10:$N$43)</f>
        <v>0</v>
      </c>
      <c r="F15254" s="573"/>
    </row>
    <row r="15255" spans="3:6" ht="15" customHeight="1">
      <c r="C15255" s="53" t="s">
        <v>6158</v>
      </c>
      <c r="D15255" s="1" t="s">
        <v>15217</v>
      </c>
      <c r="E15255" s="573">
        <f ca="1">SUMIF('BKAS IDR'!$E$10:$E$44,$C15255,'BKAS IDR'!$N$10:$N$43)</f>
        <v>0</v>
      </c>
      <c r="F15255" s="573"/>
    </row>
    <row r="15256" spans="3:6" ht="15" customHeight="1">
      <c r="C15256" s="53" t="s">
        <v>6159</v>
      </c>
      <c r="D15256" s="1" t="s">
        <v>15218</v>
      </c>
      <c r="E15256" s="573">
        <f ca="1">SUMIF('BKAS IDR'!$E$10:$E$44,$C15256,'BKAS IDR'!$N$10:$N$43)</f>
        <v>0</v>
      </c>
      <c r="F15256" s="573"/>
    </row>
    <row r="15257" spans="3:6" ht="15" customHeight="1">
      <c r="C15257" s="53" t="s">
        <v>6160</v>
      </c>
      <c r="D15257" s="1" t="s">
        <v>15219</v>
      </c>
      <c r="E15257" s="573">
        <f ca="1">SUMIF('BKAS IDR'!$E$10:$E$44,$C15257,'BKAS IDR'!$N$10:$N$43)</f>
        <v>0</v>
      </c>
      <c r="F15257" s="573"/>
    </row>
    <row r="15258" spans="3:6" ht="15" customHeight="1">
      <c r="C15258" s="53" t="s">
        <v>6161</v>
      </c>
      <c r="D15258" s="1" t="s">
        <v>15220</v>
      </c>
      <c r="E15258" s="573">
        <f ca="1">SUMIF('BKAS IDR'!$E$10:$E$44,$C15258,'BKAS IDR'!$N$10:$N$43)</f>
        <v>0</v>
      </c>
      <c r="F15258" s="573"/>
    </row>
    <row r="15259" spans="3:6" ht="15" customHeight="1">
      <c r="C15259" s="53" t="s">
        <v>6162</v>
      </c>
      <c r="D15259" s="1" t="s">
        <v>15221</v>
      </c>
      <c r="E15259" s="573">
        <f ca="1">SUMIF('BKAS IDR'!$E$10:$E$44,$C15259,'BKAS IDR'!$N$10:$N$43)</f>
        <v>0</v>
      </c>
      <c r="F15259" s="573"/>
    </row>
    <row r="15260" spans="3:6" ht="15" customHeight="1">
      <c r="C15260" s="53" t="s">
        <v>6163</v>
      </c>
      <c r="D15260" s="1" t="s">
        <v>15222</v>
      </c>
      <c r="E15260" s="573">
        <f ca="1">SUMIF('BKAS IDR'!$E$10:$E$44,$C15260,'BKAS IDR'!$N$10:$N$43)</f>
        <v>0</v>
      </c>
      <c r="F15260" s="573"/>
    </row>
    <row r="15261" spans="3:6" ht="15" customHeight="1">
      <c r="C15261" s="53" t="s">
        <v>6164</v>
      </c>
      <c r="D15261" s="1" t="s">
        <v>15223</v>
      </c>
      <c r="E15261" s="573">
        <f ca="1">SUMIF('BKAS IDR'!$E$10:$E$44,$C15261,'BKAS IDR'!$N$10:$N$43)</f>
        <v>0</v>
      </c>
      <c r="F15261" s="573"/>
    </row>
    <row r="15262" spans="3:6" ht="15" customHeight="1">
      <c r="C15262" s="53" t="s">
        <v>6165</v>
      </c>
      <c r="D15262" s="1" t="s">
        <v>15224</v>
      </c>
      <c r="E15262" s="573">
        <f ca="1">SUMIF('BKAS IDR'!$E$10:$E$44,$C15262,'BKAS IDR'!$N$10:$N$43)</f>
        <v>0</v>
      </c>
      <c r="F15262" s="573"/>
    </row>
    <row r="15263" spans="3:6" ht="15" customHeight="1">
      <c r="C15263" s="53" t="s">
        <v>6166</v>
      </c>
      <c r="D15263" s="1" t="s">
        <v>15225</v>
      </c>
      <c r="E15263" s="573">
        <f ca="1">SUMIF('BKAS IDR'!$E$10:$E$44,$C15263,'BKAS IDR'!$N$10:$N$43)</f>
        <v>0</v>
      </c>
      <c r="F15263" s="573"/>
    </row>
    <row r="15264" spans="3:6" ht="15" customHeight="1">
      <c r="C15264" s="53" t="s">
        <v>6167</v>
      </c>
      <c r="D15264" s="1" t="s">
        <v>15226</v>
      </c>
      <c r="E15264" s="573">
        <f ca="1">SUMIF('BKAS IDR'!$E$10:$E$44,$C15264,'BKAS IDR'!$N$10:$N$43)</f>
        <v>0</v>
      </c>
      <c r="F15264" s="573"/>
    </row>
    <row r="15265" spans="3:6" ht="15" customHeight="1">
      <c r="C15265" s="53" t="s">
        <v>6168</v>
      </c>
      <c r="D15265" s="1" t="s">
        <v>15227</v>
      </c>
      <c r="E15265" s="573">
        <f ca="1">SUMIF('BKAS IDR'!$E$10:$E$44,$C15265,'BKAS IDR'!$N$10:$N$43)</f>
        <v>0</v>
      </c>
      <c r="F15265" s="573"/>
    </row>
    <row r="15266" spans="3:6" ht="15" customHeight="1">
      <c r="C15266" s="53" t="s">
        <v>6169</v>
      </c>
      <c r="D15266" s="1" t="s">
        <v>15228</v>
      </c>
      <c r="E15266" s="573">
        <f ca="1">SUMIF('BKAS IDR'!$E$10:$E$44,$C15266,'BKAS IDR'!$N$10:$N$43)</f>
        <v>0</v>
      </c>
      <c r="F15266" s="573"/>
    </row>
    <row r="15267" spans="3:6" ht="15" customHeight="1">
      <c r="C15267" s="53" t="s">
        <v>6170</v>
      </c>
      <c r="D15267" s="1" t="s">
        <v>15229</v>
      </c>
      <c r="E15267" s="573">
        <f ca="1">SUMIF('BKAS IDR'!$E$10:$E$44,$C15267,'BKAS IDR'!$N$10:$N$43)</f>
        <v>0</v>
      </c>
      <c r="F15267" s="573"/>
    </row>
    <row r="15268" spans="3:6" ht="15" customHeight="1">
      <c r="C15268" s="53" t="s">
        <v>6171</v>
      </c>
      <c r="D15268" s="1" t="s">
        <v>15230</v>
      </c>
      <c r="E15268" s="573">
        <f ca="1">SUMIF('BKAS IDR'!$E$10:$E$44,$C15268,'BKAS IDR'!$N$10:$N$43)</f>
        <v>0</v>
      </c>
      <c r="F15268" s="573"/>
    </row>
    <row r="15269" spans="3:6" ht="15" customHeight="1">
      <c r="C15269" s="53" t="s">
        <v>6172</v>
      </c>
      <c r="D15269" s="1" t="s">
        <v>15231</v>
      </c>
      <c r="E15269" s="573">
        <f ca="1">SUMIF('BKAS IDR'!$E$10:$E$44,$C15269,'BKAS IDR'!$N$10:$N$43)</f>
        <v>0</v>
      </c>
      <c r="F15269" s="573"/>
    </row>
    <row r="15270" spans="3:6" ht="15" customHeight="1">
      <c r="C15270" s="53" t="s">
        <v>6173</v>
      </c>
      <c r="D15270" s="1" t="s">
        <v>15232</v>
      </c>
      <c r="E15270" s="573">
        <f ca="1">SUMIF('BKAS IDR'!$E$10:$E$44,$C15270,'BKAS IDR'!$N$10:$N$43)</f>
        <v>0</v>
      </c>
      <c r="F15270" s="573"/>
    </row>
    <row r="15271" spans="3:6" ht="15" customHeight="1">
      <c r="C15271" s="53" t="s">
        <v>6174</v>
      </c>
      <c r="D15271" s="1" t="s">
        <v>15233</v>
      </c>
      <c r="E15271" s="573">
        <f ca="1">SUMIF('BKAS IDR'!$E$10:$E$44,$C15271,'BKAS IDR'!$N$10:$N$43)</f>
        <v>0</v>
      </c>
      <c r="F15271" s="573"/>
    </row>
    <row r="15272" spans="3:6" ht="15" customHeight="1">
      <c r="C15272" s="53" t="s">
        <v>6175</v>
      </c>
      <c r="D15272" s="1" t="s">
        <v>15234</v>
      </c>
      <c r="E15272" s="573">
        <f ca="1">SUMIF('BKAS IDR'!$E$10:$E$44,$C15272,'BKAS IDR'!$N$10:$N$43)</f>
        <v>0</v>
      </c>
      <c r="F15272" s="573"/>
    </row>
    <row r="15273" spans="3:6" ht="15" customHeight="1">
      <c r="C15273" s="53" t="s">
        <v>6176</v>
      </c>
      <c r="D15273" s="1" t="s">
        <v>15235</v>
      </c>
      <c r="E15273" s="573">
        <f ca="1">SUMIF('BKAS IDR'!$E$10:$E$44,$C15273,'BKAS IDR'!$N$10:$N$43)</f>
        <v>0</v>
      </c>
      <c r="F15273" s="573"/>
    </row>
    <row r="15274" spans="3:6" ht="15" customHeight="1">
      <c r="C15274" s="53" t="s">
        <v>6177</v>
      </c>
      <c r="D15274" s="1" t="s">
        <v>15236</v>
      </c>
      <c r="E15274" s="573">
        <f ca="1">SUMIF('BKAS IDR'!$E$10:$E$44,$C15274,'BKAS IDR'!$N$10:$N$43)</f>
        <v>0</v>
      </c>
      <c r="F15274" s="573"/>
    </row>
    <row r="15275" spans="3:6" ht="15" customHeight="1">
      <c r="C15275" s="53" t="s">
        <v>6178</v>
      </c>
      <c r="D15275" s="1" t="s">
        <v>15237</v>
      </c>
      <c r="E15275" s="573">
        <f ca="1">SUMIF('BKAS IDR'!$E$10:$E$44,$C15275,'BKAS IDR'!$N$10:$N$43)</f>
        <v>0</v>
      </c>
      <c r="F15275" s="573"/>
    </row>
    <row r="15276" spans="3:6" ht="15" customHeight="1">
      <c r="C15276" s="53" t="s">
        <v>6179</v>
      </c>
      <c r="D15276" s="1" t="s">
        <v>15238</v>
      </c>
      <c r="E15276" s="573">
        <f ca="1">SUMIF('BKAS IDR'!$E$10:$E$44,$C15276,'BKAS IDR'!$N$10:$N$43)</f>
        <v>0</v>
      </c>
      <c r="F15276" s="573"/>
    </row>
    <row r="15277" spans="3:6" ht="15" customHeight="1">
      <c r="C15277" s="53" t="s">
        <v>6180</v>
      </c>
      <c r="D15277" s="1" t="s">
        <v>15239</v>
      </c>
      <c r="E15277" s="573">
        <f ca="1">SUMIF('BKAS IDR'!$E$10:$E$44,$C15277,'BKAS IDR'!$N$10:$N$43)</f>
        <v>0</v>
      </c>
      <c r="F15277" s="573"/>
    </row>
    <row r="15278" spans="3:6" ht="15" customHeight="1">
      <c r="C15278" s="53" t="s">
        <v>6181</v>
      </c>
      <c r="D15278" s="1" t="s">
        <v>15240</v>
      </c>
      <c r="E15278" s="573">
        <f ca="1">SUMIF('BKAS IDR'!$E$10:$E$44,$C15278,'BKAS IDR'!$N$10:$N$43)</f>
        <v>0</v>
      </c>
      <c r="F15278" s="573"/>
    </row>
    <row r="15279" spans="3:6" ht="15" customHeight="1">
      <c r="C15279" s="53" t="s">
        <v>6182</v>
      </c>
      <c r="D15279" s="1" t="s">
        <v>15241</v>
      </c>
      <c r="E15279" s="573">
        <f ca="1">SUMIF('BKAS IDR'!$E$10:$E$44,$C15279,'BKAS IDR'!$N$10:$N$43)</f>
        <v>0</v>
      </c>
      <c r="F15279" s="573"/>
    </row>
    <row r="15280" spans="3:6" ht="15" customHeight="1">
      <c r="C15280" s="53" t="s">
        <v>6183</v>
      </c>
      <c r="D15280" s="1" t="s">
        <v>15242</v>
      </c>
      <c r="E15280" s="573">
        <f ca="1">SUMIF('BKAS IDR'!$E$10:$E$44,$C15280,'BKAS IDR'!$N$10:$N$43)</f>
        <v>0</v>
      </c>
      <c r="F15280" s="573"/>
    </row>
    <row r="15281" spans="3:6" ht="15" customHeight="1">
      <c r="C15281" s="53" t="s">
        <v>6184</v>
      </c>
      <c r="D15281" s="1" t="s">
        <v>15243</v>
      </c>
      <c r="E15281" s="573">
        <f ca="1">SUMIF('BKAS IDR'!$E$10:$E$44,$C15281,'BKAS IDR'!$N$10:$N$43)</f>
        <v>0</v>
      </c>
      <c r="F15281" s="573"/>
    </row>
    <row r="15282" spans="3:6" ht="15" customHeight="1">
      <c r="C15282" s="53" t="s">
        <v>6185</v>
      </c>
      <c r="D15282" s="1" t="s">
        <v>15244</v>
      </c>
      <c r="E15282" s="573">
        <f ca="1">SUMIF('BKAS IDR'!$E$10:$E$44,$C15282,'BKAS IDR'!$N$10:$N$43)</f>
        <v>0</v>
      </c>
      <c r="F15282" s="573"/>
    </row>
    <row r="15283" spans="3:6" ht="15" customHeight="1">
      <c r="C15283" s="53" t="s">
        <v>6186</v>
      </c>
      <c r="D15283" s="1" t="s">
        <v>15245</v>
      </c>
      <c r="E15283" s="573">
        <f ca="1">SUMIF('BKAS IDR'!$E$10:$E$44,$C15283,'BKAS IDR'!$N$10:$N$43)</f>
        <v>0</v>
      </c>
      <c r="F15283" s="573"/>
    </row>
    <row r="15284" spans="3:6" ht="15" customHeight="1">
      <c r="C15284" s="53" t="s">
        <v>6187</v>
      </c>
      <c r="D15284" s="1" t="s">
        <v>15246</v>
      </c>
      <c r="E15284" s="573">
        <f ca="1">SUMIF('BKAS IDR'!$E$10:$E$44,$C15284,'BKAS IDR'!$N$10:$N$43)</f>
        <v>0</v>
      </c>
      <c r="F15284" s="573"/>
    </row>
    <row r="15285" spans="3:6" ht="15" customHeight="1">
      <c r="C15285" s="53" t="s">
        <v>6188</v>
      </c>
      <c r="D15285" s="1" t="s">
        <v>15247</v>
      </c>
      <c r="E15285" s="573">
        <f ca="1">SUMIF('BKAS IDR'!$E$10:$E$44,$C15285,'BKAS IDR'!$N$10:$N$43)</f>
        <v>0</v>
      </c>
      <c r="F15285" s="573"/>
    </row>
    <row r="15286" spans="3:6" ht="15" customHeight="1">
      <c r="C15286" s="53" t="s">
        <v>6189</v>
      </c>
      <c r="D15286" s="1" t="s">
        <v>15248</v>
      </c>
      <c r="E15286" s="573">
        <f ca="1">SUMIF('BKAS IDR'!$E$10:$E$44,$C15286,'BKAS IDR'!$N$10:$N$43)</f>
        <v>0</v>
      </c>
      <c r="F15286" s="573"/>
    </row>
    <row r="15287" spans="3:6" ht="15" customHeight="1">
      <c r="C15287" s="53" t="s">
        <v>6190</v>
      </c>
      <c r="D15287" s="1" t="s">
        <v>15249</v>
      </c>
      <c r="E15287" s="573">
        <f ca="1">SUMIF('BKAS IDR'!$E$10:$E$44,$C15287,'BKAS IDR'!$N$10:$N$43)</f>
        <v>0</v>
      </c>
      <c r="F15287" s="573"/>
    </row>
    <row r="15288" spans="3:6" ht="15" customHeight="1">
      <c r="C15288" s="53" t="s">
        <v>6191</v>
      </c>
      <c r="D15288" s="1" t="s">
        <v>15250</v>
      </c>
      <c r="E15288" s="573">
        <f ca="1">SUMIF('BKAS IDR'!$E$10:$E$44,$C15288,'BKAS IDR'!$N$10:$N$43)</f>
        <v>0</v>
      </c>
      <c r="F15288" s="573"/>
    </row>
    <row r="15289" spans="3:6" ht="15" customHeight="1">
      <c r="C15289" s="53" t="s">
        <v>6192</v>
      </c>
      <c r="D15289" s="1" t="s">
        <v>15251</v>
      </c>
      <c r="E15289" s="573">
        <f ca="1">SUMIF('BKAS IDR'!$E$10:$E$44,$C15289,'BKAS IDR'!$N$10:$N$43)</f>
        <v>0</v>
      </c>
      <c r="F15289" s="573"/>
    </row>
    <row r="15290" spans="3:6" ht="15" customHeight="1">
      <c r="C15290" s="53" t="s">
        <v>6193</v>
      </c>
      <c r="D15290" s="1" t="s">
        <v>15252</v>
      </c>
      <c r="E15290" s="573">
        <f ca="1">SUMIF('BKAS IDR'!$E$10:$E$44,$C15290,'BKAS IDR'!$N$10:$N$43)</f>
        <v>0</v>
      </c>
      <c r="F15290" s="573"/>
    </row>
    <row r="15291" spans="3:6" ht="15" customHeight="1">
      <c r="C15291" s="53" t="s">
        <v>6194</v>
      </c>
      <c r="D15291" s="1" t="s">
        <v>15253</v>
      </c>
      <c r="E15291" s="573">
        <f ca="1">SUMIF('BKAS IDR'!$E$10:$E$44,$C15291,'BKAS IDR'!$N$10:$N$43)</f>
        <v>0</v>
      </c>
      <c r="F15291" s="573"/>
    </row>
    <row r="15292" spans="3:6" ht="15" customHeight="1">
      <c r="C15292" s="53" t="s">
        <v>6195</v>
      </c>
      <c r="D15292" s="1" t="s">
        <v>15254</v>
      </c>
      <c r="E15292" s="573">
        <f ca="1">SUMIF('BKAS IDR'!$E$10:$E$44,$C15292,'BKAS IDR'!$N$10:$N$43)</f>
        <v>0</v>
      </c>
      <c r="F15292" s="573"/>
    </row>
    <row r="15293" spans="3:6" ht="15" customHeight="1">
      <c r="C15293" s="53" t="s">
        <v>6196</v>
      </c>
      <c r="D15293" s="1" t="s">
        <v>15255</v>
      </c>
      <c r="E15293" s="573">
        <f ca="1">SUMIF('BKAS IDR'!$E$10:$E$44,$C15293,'BKAS IDR'!$N$10:$N$43)</f>
        <v>0</v>
      </c>
      <c r="F15293" s="573"/>
    </row>
    <row r="15294" spans="3:6" ht="15" customHeight="1">
      <c r="C15294" s="53" t="s">
        <v>6197</v>
      </c>
      <c r="D15294" s="1" t="s">
        <v>15256</v>
      </c>
      <c r="E15294" s="573">
        <f ca="1">SUMIF('BKAS IDR'!$E$10:$E$44,$C15294,'BKAS IDR'!$N$10:$N$43)</f>
        <v>0</v>
      </c>
      <c r="F15294" s="573"/>
    </row>
    <row r="15295" spans="3:6" ht="15" customHeight="1">
      <c r="C15295" s="53" t="s">
        <v>6198</v>
      </c>
      <c r="D15295" s="1" t="s">
        <v>15257</v>
      </c>
      <c r="E15295" s="573">
        <f ca="1">SUMIF('BKAS IDR'!$E$10:$E$44,$C15295,'BKAS IDR'!$N$10:$N$43)</f>
        <v>0</v>
      </c>
      <c r="F15295" s="573"/>
    </row>
    <row r="15296" spans="3:6" ht="15" customHeight="1">
      <c r="C15296" s="53" t="s">
        <v>6199</v>
      </c>
      <c r="D15296" s="1" t="s">
        <v>15258</v>
      </c>
      <c r="E15296" s="573">
        <f ca="1">SUMIF('BKAS IDR'!$E$10:$E$44,$C15296,'BKAS IDR'!$N$10:$N$43)</f>
        <v>0</v>
      </c>
      <c r="F15296" s="573"/>
    </row>
    <row r="15297" spans="3:6" ht="15" customHeight="1">
      <c r="C15297" s="53" t="s">
        <v>6200</v>
      </c>
      <c r="D15297" s="1" t="s">
        <v>15253</v>
      </c>
      <c r="E15297" s="573">
        <f ca="1">SUMIF('BKAS IDR'!$E$10:$E$44,$C15297,'BKAS IDR'!$N$10:$N$43)</f>
        <v>0</v>
      </c>
      <c r="F15297" s="573"/>
    </row>
    <row r="15298" spans="3:6" ht="15" customHeight="1">
      <c r="C15298" s="53" t="s">
        <v>6201</v>
      </c>
      <c r="D15298" s="1" t="s">
        <v>15259</v>
      </c>
      <c r="E15298" s="573">
        <f ca="1">SUMIF('BKAS IDR'!$E$10:$E$44,$C15298,'BKAS IDR'!$N$10:$N$43)</f>
        <v>0</v>
      </c>
      <c r="F15298" s="573"/>
    </row>
    <row r="15299" spans="3:6" ht="15" customHeight="1">
      <c r="C15299" s="53" t="s">
        <v>6202</v>
      </c>
      <c r="D15299" s="1" t="s">
        <v>15260</v>
      </c>
      <c r="E15299" s="573">
        <f ca="1">SUMIF('BKAS IDR'!$E$10:$E$44,$C15299,'BKAS IDR'!$N$10:$N$43)</f>
        <v>0</v>
      </c>
      <c r="F15299" s="573"/>
    </row>
    <row r="15300" spans="3:6" ht="15" customHeight="1">
      <c r="C15300" s="53" t="s">
        <v>6203</v>
      </c>
      <c r="D15300" s="1" t="s">
        <v>15261</v>
      </c>
      <c r="E15300" s="573">
        <f ca="1">SUMIF('BKAS IDR'!$E$10:$E$44,$C15300,'BKAS IDR'!$N$10:$N$43)</f>
        <v>0</v>
      </c>
      <c r="F15300" s="573"/>
    </row>
    <row r="15301" spans="3:6" ht="15" customHeight="1">
      <c r="C15301" s="53" t="s">
        <v>6204</v>
      </c>
      <c r="D15301" s="1" t="s">
        <v>15262</v>
      </c>
      <c r="E15301" s="573">
        <f ca="1">SUMIF('BKAS IDR'!$E$10:$E$44,$C15301,'BKAS IDR'!$N$10:$N$43)</f>
        <v>0</v>
      </c>
      <c r="F15301" s="573"/>
    </row>
    <row r="15302" spans="3:6" ht="15" customHeight="1">
      <c r="C15302" s="53" t="s">
        <v>6205</v>
      </c>
      <c r="D15302" s="1" t="s">
        <v>15263</v>
      </c>
      <c r="E15302" s="573">
        <f ca="1">SUMIF('BKAS IDR'!$E$10:$E$44,$C15302,'BKAS IDR'!$N$10:$N$43)</f>
        <v>0</v>
      </c>
      <c r="F15302" s="573"/>
    </row>
    <row r="15303" spans="3:6" ht="15" customHeight="1">
      <c r="C15303" s="53" t="s">
        <v>6206</v>
      </c>
      <c r="D15303" s="1" t="s">
        <v>15264</v>
      </c>
      <c r="E15303" s="573">
        <f ca="1">SUMIF('BKAS IDR'!$E$10:$E$44,$C15303,'BKAS IDR'!$N$10:$N$43)</f>
        <v>0</v>
      </c>
      <c r="F15303" s="573"/>
    </row>
    <row r="15304" spans="3:6" ht="15" customHeight="1">
      <c r="C15304" s="53" t="s">
        <v>6207</v>
      </c>
      <c r="D15304" s="1" t="s">
        <v>15265</v>
      </c>
      <c r="E15304" s="573">
        <f ca="1">SUMIF('BKAS IDR'!$E$10:$E$44,$C15304,'BKAS IDR'!$N$10:$N$43)</f>
        <v>0</v>
      </c>
      <c r="F15304" s="573"/>
    </row>
    <row r="15305" spans="3:6" ht="15" customHeight="1">
      <c r="C15305" s="53" t="s">
        <v>6208</v>
      </c>
      <c r="D15305" s="1" t="s">
        <v>15266</v>
      </c>
      <c r="E15305" s="573">
        <f ca="1">SUMIF('BKAS IDR'!$E$10:$E$44,$C15305,'BKAS IDR'!$N$10:$N$43)</f>
        <v>0</v>
      </c>
      <c r="F15305" s="573"/>
    </row>
    <row r="15306" spans="3:6" ht="15" customHeight="1">
      <c r="C15306" s="53" t="s">
        <v>6209</v>
      </c>
      <c r="D15306" s="1" t="s">
        <v>15267</v>
      </c>
      <c r="E15306" s="573">
        <f ca="1">SUMIF('BKAS IDR'!$E$10:$E$44,$C15306,'BKAS IDR'!$N$10:$N$43)</f>
        <v>0</v>
      </c>
      <c r="F15306" s="573"/>
    </row>
    <row r="15307" spans="3:6" ht="15" customHeight="1">
      <c r="C15307" s="53" t="s">
        <v>6210</v>
      </c>
      <c r="D15307" s="1" t="s">
        <v>15268</v>
      </c>
      <c r="E15307" s="573">
        <f ca="1">SUMIF('BKAS IDR'!$E$10:$E$44,$C15307,'BKAS IDR'!$N$10:$N$43)</f>
        <v>0</v>
      </c>
      <c r="F15307" s="573"/>
    </row>
    <row r="15308" spans="3:6" ht="15" customHeight="1">
      <c r="C15308" s="53" t="s">
        <v>6211</v>
      </c>
      <c r="D15308" s="1" t="s">
        <v>15269</v>
      </c>
      <c r="E15308" s="573">
        <f ca="1">SUMIF('BKAS IDR'!$E$10:$E$44,$C15308,'BKAS IDR'!$N$10:$N$43)</f>
        <v>0</v>
      </c>
      <c r="F15308" s="573"/>
    </row>
    <row r="15309" spans="3:6" ht="15" customHeight="1">
      <c r="C15309" s="53" t="s">
        <v>6212</v>
      </c>
      <c r="D15309" s="1" t="s">
        <v>15270</v>
      </c>
      <c r="E15309" s="573">
        <f ca="1">SUMIF('BKAS IDR'!$E$10:$E$44,$C15309,'BKAS IDR'!$N$10:$N$43)</f>
        <v>0</v>
      </c>
      <c r="F15309" s="573"/>
    </row>
    <row r="15310" spans="3:6" ht="15" customHeight="1">
      <c r="C15310" s="53" t="s">
        <v>6213</v>
      </c>
      <c r="D15310" s="1" t="s">
        <v>15271</v>
      </c>
      <c r="E15310" s="573">
        <f ca="1">SUMIF('BKAS IDR'!$E$10:$E$44,$C15310,'BKAS IDR'!$N$10:$N$43)</f>
        <v>0</v>
      </c>
      <c r="F15310" s="573"/>
    </row>
    <row r="15311" spans="3:6" ht="15" customHeight="1">
      <c r="C15311" s="53" t="s">
        <v>6214</v>
      </c>
      <c r="D15311" s="1" t="s">
        <v>15272</v>
      </c>
      <c r="E15311" s="573">
        <f ca="1">SUMIF('BKAS IDR'!$E$10:$E$44,$C15311,'BKAS IDR'!$N$10:$N$43)</f>
        <v>0</v>
      </c>
      <c r="F15311" s="573"/>
    </row>
    <row r="15312" spans="3:6" ht="15" customHeight="1">
      <c r="C15312" s="53" t="s">
        <v>6215</v>
      </c>
      <c r="D15312" s="1" t="s">
        <v>15273</v>
      </c>
      <c r="E15312" s="573">
        <f ca="1">SUMIF('BKAS IDR'!$E$10:$E$44,$C15312,'BKAS IDR'!$N$10:$N$43)</f>
        <v>0</v>
      </c>
      <c r="F15312" s="573"/>
    </row>
    <row r="15313" spans="3:6" ht="15" customHeight="1">
      <c r="C15313" s="53" t="s">
        <v>6216</v>
      </c>
      <c r="D15313" s="1" t="s">
        <v>15274</v>
      </c>
      <c r="E15313" s="573">
        <f ca="1">SUMIF('BKAS IDR'!$E$10:$E$44,$C15313,'BKAS IDR'!$N$10:$N$43)</f>
        <v>0</v>
      </c>
      <c r="F15313" s="573"/>
    </row>
    <row r="15314" spans="3:6" ht="15" customHeight="1">
      <c r="C15314" s="53" t="s">
        <v>6217</v>
      </c>
      <c r="D15314" s="1" t="s">
        <v>15275</v>
      </c>
      <c r="E15314" s="573">
        <f ca="1">SUMIF('BKAS IDR'!$E$10:$E$44,$C15314,'BKAS IDR'!$N$10:$N$43)</f>
        <v>0</v>
      </c>
      <c r="F15314" s="573"/>
    </row>
    <row r="15315" spans="3:6" ht="15" customHeight="1">
      <c r="C15315" s="53" t="s">
        <v>6218</v>
      </c>
      <c r="D15315" s="1" t="s">
        <v>15276</v>
      </c>
      <c r="E15315" s="573">
        <f ca="1">SUMIF('BKAS IDR'!$E$10:$E$44,$C15315,'BKAS IDR'!$N$10:$N$43)</f>
        <v>0</v>
      </c>
      <c r="F15315" s="573"/>
    </row>
    <row r="15316" spans="3:6" ht="15" customHeight="1">
      <c r="C15316" s="53" t="s">
        <v>6219</v>
      </c>
      <c r="D15316" s="1" t="s">
        <v>15277</v>
      </c>
      <c r="E15316" s="573">
        <f ca="1">SUMIF('BKAS IDR'!$E$10:$E$44,$C15316,'BKAS IDR'!$N$10:$N$43)</f>
        <v>0</v>
      </c>
      <c r="F15316" s="573"/>
    </row>
    <row r="15317" spans="3:6" ht="15" customHeight="1">
      <c r="C15317" s="53" t="s">
        <v>6220</v>
      </c>
      <c r="D15317" s="1" t="s">
        <v>15278</v>
      </c>
      <c r="E15317" s="573">
        <f ca="1">SUMIF('BKAS IDR'!$E$10:$E$44,$C15317,'BKAS IDR'!$N$10:$N$43)</f>
        <v>0</v>
      </c>
      <c r="F15317" s="573"/>
    </row>
    <row r="15318" spans="3:6" ht="15" customHeight="1">
      <c r="C15318" s="53" t="s">
        <v>6221</v>
      </c>
      <c r="D15318" s="1" t="s">
        <v>15279</v>
      </c>
      <c r="E15318" s="573">
        <f ca="1">SUMIF('BKAS IDR'!$E$10:$E$44,$C15318,'BKAS IDR'!$N$10:$N$43)</f>
        <v>0</v>
      </c>
      <c r="F15318" s="573"/>
    </row>
    <row r="15319" spans="3:6" ht="15" customHeight="1">
      <c r="C15319" s="53" t="s">
        <v>6222</v>
      </c>
      <c r="D15319" s="1" t="s">
        <v>15280</v>
      </c>
      <c r="E15319" s="573">
        <f ca="1">SUMIF('BKAS IDR'!$E$10:$E$44,$C15319,'BKAS IDR'!$N$10:$N$43)</f>
        <v>0</v>
      </c>
      <c r="F15319" s="573"/>
    </row>
    <row r="15320" spans="3:6" ht="15" customHeight="1">
      <c r="C15320" s="53" t="s">
        <v>6223</v>
      </c>
      <c r="D15320" s="1" t="s">
        <v>15160</v>
      </c>
      <c r="E15320" s="573">
        <f ca="1">SUMIF('BKAS IDR'!$E$10:$E$44,$C15320,'BKAS IDR'!$N$10:$N$43)</f>
        <v>0</v>
      </c>
      <c r="F15320" s="573"/>
    </row>
    <row r="15321" spans="3:6" ht="15" customHeight="1">
      <c r="C15321" s="53" t="s">
        <v>6224</v>
      </c>
      <c r="D15321" s="1" t="s">
        <v>15281</v>
      </c>
      <c r="E15321" s="573">
        <f ca="1">SUMIF('BKAS IDR'!$E$10:$E$44,$C15321,'BKAS IDR'!$N$10:$N$43)</f>
        <v>0</v>
      </c>
      <c r="F15321" s="573"/>
    </row>
    <row r="15322" spans="3:6" ht="15" customHeight="1">
      <c r="C15322" s="53" t="s">
        <v>6225</v>
      </c>
      <c r="D15322" s="1" t="s">
        <v>15282</v>
      </c>
      <c r="E15322" s="573">
        <f ca="1">SUMIF('BKAS IDR'!$E$10:$E$44,$C15322,'BKAS IDR'!$N$10:$N$43)</f>
        <v>0</v>
      </c>
      <c r="F15322" s="573"/>
    </row>
    <row r="15323" spans="3:6" ht="15" customHeight="1">
      <c r="C15323" s="53" t="s">
        <v>6226</v>
      </c>
      <c r="D15323" s="1" t="s">
        <v>15283</v>
      </c>
      <c r="E15323" s="573">
        <f ca="1">SUMIF('BKAS IDR'!$E$10:$E$44,$C15323,'BKAS IDR'!$N$10:$N$43)</f>
        <v>0</v>
      </c>
      <c r="F15323" s="573"/>
    </row>
    <row r="15324" spans="3:6" ht="15" customHeight="1">
      <c r="C15324" s="53" t="s">
        <v>6227</v>
      </c>
      <c r="D15324" s="1" t="s">
        <v>15284</v>
      </c>
      <c r="E15324" s="573">
        <f ca="1">SUMIF('BKAS IDR'!$E$10:$E$44,$C15324,'BKAS IDR'!$N$10:$N$43)</f>
        <v>0</v>
      </c>
      <c r="F15324" s="573"/>
    </row>
    <row r="15325" spans="3:6" ht="15" customHeight="1">
      <c r="C15325" s="53" t="s">
        <v>6228</v>
      </c>
      <c r="D15325" s="1" t="s">
        <v>15285</v>
      </c>
      <c r="E15325" s="573">
        <f ca="1">SUMIF('BKAS IDR'!$E$10:$E$44,$C15325,'BKAS IDR'!$N$10:$N$43)</f>
        <v>0</v>
      </c>
      <c r="F15325" s="573"/>
    </row>
    <row r="15326" spans="3:6" ht="15" customHeight="1">
      <c r="C15326" s="53" t="s">
        <v>6229</v>
      </c>
      <c r="D15326" s="1" t="s">
        <v>15286</v>
      </c>
      <c r="E15326" s="573">
        <f ca="1">SUMIF('BKAS IDR'!$E$10:$E$44,$C15326,'BKAS IDR'!$N$10:$N$43)</f>
        <v>0</v>
      </c>
      <c r="F15326" s="573"/>
    </row>
    <row r="15327" spans="3:6" ht="15" customHeight="1">
      <c r="C15327" s="53" t="s">
        <v>6230</v>
      </c>
      <c r="D15327" s="1" t="s">
        <v>15287</v>
      </c>
      <c r="E15327" s="573">
        <f ca="1">SUMIF('BKAS IDR'!$E$10:$E$44,$C15327,'BKAS IDR'!$N$10:$N$43)</f>
        <v>0</v>
      </c>
      <c r="F15327" s="573"/>
    </row>
    <row r="15328" spans="3:6" ht="15" customHeight="1">
      <c r="C15328" s="53" t="s">
        <v>6231</v>
      </c>
      <c r="D15328" s="1" t="s">
        <v>15288</v>
      </c>
      <c r="E15328" s="573">
        <f ca="1">SUMIF('BKAS IDR'!$E$10:$E$44,$C15328,'BKAS IDR'!$N$10:$N$43)</f>
        <v>0</v>
      </c>
      <c r="F15328" s="573"/>
    </row>
    <row r="15329" spans="3:6" ht="15" customHeight="1">
      <c r="C15329" s="53" t="s">
        <v>6232</v>
      </c>
      <c r="D15329" s="1" t="s">
        <v>15289</v>
      </c>
      <c r="E15329" s="573">
        <f ca="1">SUMIF('BKAS IDR'!$E$10:$E$44,$C15329,'BKAS IDR'!$N$10:$N$43)</f>
        <v>0</v>
      </c>
      <c r="F15329" s="573"/>
    </row>
    <row r="15330" spans="3:6" ht="15" customHeight="1">
      <c r="C15330" s="53" t="s">
        <v>6233</v>
      </c>
      <c r="D15330" s="1" t="s">
        <v>15290</v>
      </c>
      <c r="E15330" s="573">
        <f ca="1">SUMIF('BKAS IDR'!$E$10:$E$44,$C15330,'BKAS IDR'!$N$10:$N$43)</f>
        <v>0</v>
      </c>
      <c r="F15330" s="573"/>
    </row>
    <row r="15331" spans="3:6" ht="15" customHeight="1">
      <c r="C15331" s="53" t="s">
        <v>6234</v>
      </c>
      <c r="D15331" s="1" t="s">
        <v>15291</v>
      </c>
      <c r="E15331" s="573">
        <f ca="1">SUMIF('BKAS IDR'!$E$10:$E$44,$C15331,'BKAS IDR'!$N$10:$N$43)</f>
        <v>0</v>
      </c>
      <c r="F15331" s="573"/>
    </row>
    <row r="15332" spans="3:6" ht="15" customHeight="1">
      <c r="C15332" s="53" t="s">
        <v>6235</v>
      </c>
      <c r="D15332" s="1" t="s">
        <v>15292</v>
      </c>
      <c r="E15332" s="573">
        <f ca="1">SUMIF('BKAS IDR'!$E$10:$E$44,$C15332,'BKAS IDR'!$N$10:$N$43)</f>
        <v>0</v>
      </c>
      <c r="F15332" s="573"/>
    </row>
    <row r="15333" spans="3:6" ht="15" customHeight="1">
      <c r="C15333" s="53" t="s">
        <v>6236</v>
      </c>
      <c r="D15333" s="1" t="s">
        <v>15293</v>
      </c>
      <c r="E15333" s="573">
        <f ca="1">SUMIF('BKAS IDR'!$E$10:$E$44,$C15333,'BKAS IDR'!$N$10:$N$43)</f>
        <v>0</v>
      </c>
      <c r="F15333" s="573"/>
    </row>
    <row r="15334" spans="3:6" ht="15" customHeight="1">
      <c r="C15334" s="53" t="s">
        <v>6237</v>
      </c>
      <c r="D15334" s="1" t="s">
        <v>15294</v>
      </c>
      <c r="E15334" s="573">
        <f ca="1">SUMIF('BKAS IDR'!$E$10:$E$44,$C15334,'BKAS IDR'!$N$10:$N$43)</f>
        <v>0</v>
      </c>
      <c r="F15334" s="573"/>
    </row>
    <row r="15335" spans="3:6" ht="15" customHeight="1">
      <c r="C15335" s="53" t="s">
        <v>6238</v>
      </c>
      <c r="D15335" s="1" t="s">
        <v>15295</v>
      </c>
      <c r="E15335" s="573">
        <f ca="1">SUMIF('BKAS IDR'!$E$10:$E$44,$C15335,'BKAS IDR'!$N$10:$N$43)</f>
        <v>0</v>
      </c>
      <c r="F15335" s="573"/>
    </row>
    <row r="15336" spans="3:6" ht="15" customHeight="1">
      <c r="C15336" s="53" t="s">
        <v>6239</v>
      </c>
      <c r="D15336" s="1" t="s">
        <v>15296</v>
      </c>
      <c r="E15336" s="573">
        <f ca="1">SUMIF('BKAS IDR'!$E$10:$E$44,$C15336,'BKAS IDR'!$N$10:$N$43)</f>
        <v>0</v>
      </c>
      <c r="F15336" s="573"/>
    </row>
    <row r="15337" spans="3:6" ht="15" customHeight="1">
      <c r="C15337" s="53" t="s">
        <v>6240</v>
      </c>
      <c r="D15337" s="1" t="s">
        <v>15297</v>
      </c>
      <c r="E15337" s="573">
        <f ca="1">SUMIF('BKAS IDR'!$E$10:$E$44,$C15337,'BKAS IDR'!$N$10:$N$43)</f>
        <v>0</v>
      </c>
      <c r="F15337" s="573"/>
    </row>
    <row r="15338" spans="3:6" ht="15" customHeight="1">
      <c r="C15338" s="53" t="s">
        <v>6241</v>
      </c>
      <c r="D15338" s="1" t="s">
        <v>15298</v>
      </c>
      <c r="E15338" s="573">
        <f ca="1">SUMIF('BKAS IDR'!$E$10:$E$44,$C15338,'BKAS IDR'!$N$10:$N$43)</f>
        <v>0</v>
      </c>
      <c r="F15338" s="573"/>
    </row>
    <row r="15339" spans="3:6" ht="15" customHeight="1">
      <c r="C15339" s="53" t="s">
        <v>6242</v>
      </c>
      <c r="D15339" s="1" t="s">
        <v>15299</v>
      </c>
      <c r="E15339" s="573">
        <f ca="1">SUMIF('BKAS IDR'!$E$10:$E$44,$C15339,'BKAS IDR'!$N$10:$N$43)</f>
        <v>0</v>
      </c>
      <c r="F15339" s="573"/>
    </row>
    <row r="15340" spans="3:6" ht="15" customHeight="1">
      <c r="C15340" s="53" t="s">
        <v>6243</v>
      </c>
      <c r="D15340" s="1" t="s">
        <v>15300</v>
      </c>
      <c r="E15340" s="573">
        <f ca="1">SUMIF('BKAS IDR'!$E$10:$E$44,$C15340,'BKAS IDR'!$N$10:$N$43)</f>
        <v>0</v>
      </c>
      <c r="F15340" s="573"/>
    </row>
    <row r="15341" spans="3:6" ht="15" customHeight="1">
      <c r="C15341" s="53" t="s">
        <v>6244</v>
      </c>
      <c r="D15341" s="1" t="s">
        <v>15301</v>
      </c>
      <c r="E15341" s="573">
        <f ca="1">SUMIF('BKAS IDR'!$E$10:$E$44,$C15341,'BKAS IDR'!$N$10:$N$43)</f>
        <v>0</v>
      </c>
      <c r="F15341" s="573"/>
    </row>
    <row r="15342" spans="3:6" ht="15" customHeight="1">
      <c r="C15342" s="53" t="s">
        <v>6245</v>
      </c>
      <c r="D15342" s="1" t="s">
        <v>15302</v>
      </c>
      <c r="E15342" s="573">
        <f ca="1">SUMIF('BKAS IDR'!$E$10:$E$44,$C15342,'BKAS IDR'!$N$10:$N$43)</f>
        <v>0</v>
      </c>
      <c r="F15342" s="573"/>
    </row>
    <row r="15343" spans="3:6" ht="15" customHeight="1">
      <c r="C15343" s="53" t="s">
        <v>6246</v>
      </c>
      <c r="D15343" s="1" t="s">
        <v>15303</v>
      </c>
      <c r="E15343" s="573">
        <f ca="1">SUMIF('BKAS IDR'!$E$10:$E$44,$C15343,'BKAS IDR'!$N$10:$N$43)</f>
        <v>0</v>
      </c>
      <c r="F15343" s="573"/>
    </row>
    <row r="15344" spans="3:6" ht="15" customHeight="1">
      <c r="C15344" s="53" t="s">
        <v>6247</v>
      </c>
      <c r="D15344" s="1" t="s">
        <v>15304</v>
      </c>
      <c r="E15344" s="573">
        <f ca="1">SUMIF('BKAS IDR'!$E$10:$E$44,$C15344,'BKAS IDR'!$N$10:$N$43)</f>
        <v>0</v>
      </c>
      <c r="F15344" s="573"/>
    </row>
    <row r="15345" spans="3:6" ht="15" customHeight="1">
      <c r="C15345" s="53" t="s">
        <v>6248</v>
      </c>
      <c r="D15345" s="1" t="s">
        <v>15305</v>
      </c>
      <c r="E15345" s="573">
        <f ca="1">SUMIF('BKAS IDR'!$E$10:$E$44,$C15345,'BKAS IDR'!$N$10:$N$43)</f>
        <v>0</v>
      </c>
      <c r="F15345" s="573"/>
    </row>
    <row r="15346" spans="3:6" ht="15" customHeight="1">
      <c r="C15346" s="53" t="s">
        <v>6249</v>
      </c>
      <c r="D15346" s="1" t="s">
        <v>15306</v>
      </c>
      <c r="E15346" s="573">
        <f ca="1">SUMIF('BKAS IDR'!$E$10:$E$44,$C15346,'BKAS IDR'!$N$10:$N$43)</f>
        <v>0</v>
      </c>
      <c r="F15346" s="573"/>
    </row>
    <row r="15347" spans="3:6" ht="15" customHeight="1">
      <c r="C15347" s="53" t="s">
        <v>6250</v>
      </c>
      <c r="D15347" s="1" t="s">
        <v>15307</v>
      </c>
      <c r="E15347" s="573">
        <f ca="1">SUMIF('BKAS IDR'!$E$10:$E$44,$C15347,'BKAS IDR'!$N$10:$N$43)</f>
        <v>0</v>
      </c>
      <c r="F15347" s="573"/>
    </row>
    <row r="15348" spans="3:6" ht="15" customHeight="1">
      <c r="C15348" s="53" t="s">
        <v>6251</v>
      </c>
      <c r="D15348" s="1" t="s">
        <v>15308</v>
      </c>
      <c r="E15348" s="573">
        <f ca="1">SUMIF('BKAS IDR'!$E$10:$E$44,$C15348,'BKAS IDR'!$N$10:$N$43)</f>
        <v>0</v>
      </c>
      <c r="F15348" s="573"/>
    </row>
    <row r="15349" spans="3:6" ht="15" customHeight="1">
      <c r="C15349" s="53" t="s">
        <v>6252</v>
      </c>
      <c r="D15349" s="1" t="s">
        <v>15309</v>
      </c>
      <c r="E15349" s="573">
        <f ca="1">SUMIF('BKAS IDR'!$E$10:$E$44,$C15349,'BKAS IDR'!$N$10:$N$43)</f>
        <v>0</v>
      </c>
      <c r="F15349" s="573"/>
    </row>
    <row r="15350" spans="3:6" ht="15" customHeight="1">
      <c r="C15350" s="53" t="s">
        <v>6253</v>
      </c>
      <c r="D15350" s="1" t="s">
        <v>15310</v>
      </c>
      <c r="E15350" s="573">
        <f ca="1">SUMIF('BKAS IDR'!$E$10:$E$44,$C15350,'BKAS IDR'!$N$10:$N$43)</f>
        <v>0</v>
      </c>
      <c r="F15350" s="573"/>
    </row>
    <row r="15351" spans="3:6" ht="15" customHeight="1">
      <c r="C15351" s="53" t="s">
        <v>6254</v>
      </c>
      <c r="D15351" s="1" t="s">
        <v>15311</v>
      </c>
      <c r="E15351" s="573">
        <f ca="1">SUMIF('BKAS IDR'!$E$10:$E$44,$C15351,'BKAS IDR'!$N$10:$N$43)</f>
        <v>0</v>
      </c>
      <c r="F15351" s="573"/>
    </row>
    <row r="15352" spans="3:6" ht="15" customHeight="1">
      <c r="C15352" s="53" t="s">
        <v>6255</v>
      </c>
      <c r="D15352" s="1" t="s">
        <v>15312</v>
      </c>
      <c r="E15352" s="573">
        <f ca="1">SUMIF('BKAS IDR'!$E$10:$E$44,$C15352,'BKAS IDR'!$N$10:$N$43)</f>
        <v>0</v>
      </c>
      <c r="F15352" s="573"/>
    </row>
    <row r="15353" spans="3:6" ht="15" customHeight="1">
      <c r="C15353" s="53" t="s">
        <v>6256</v>
      </c>
      <c r="D15353" s="1" t="s">
        <v>15313</v>
      </c>
      <c r="E15353" s="573">
        <f ca="1">SUMIF('BKAS IDR'!$E$10:$E$44,$C15353,'BKAS IDR'!$N$10:$N$43)</f>
        <v>0</v>
      </c>
      <c r="F15353" s="573"/>
    </row>
    <row r="15354" spans="3:6" ht="15" customHeight="1">
      <c r="C15354" s="53" t="s">
        <v>6257</v>
      </c>
      <c r="D15354" s="1" t="s">
        <v>15314</v>
      </c>
      <c r="E15354" s="573">
        <f ca="1">SUMIF('BKAS IDR'!$E$10:$E$44,$C15354,'BKAS IDR'!$N$10:$N$43)</f>
        <v>0</v>
      </c>
      <c r="F15354" s="573"/>
    </row>
    <row r="15355" spans="3:6" ht="15" customHeight="1">
      <c r="C15355" s="53" t="s">
        <v>6258</v>
      </c>
      <c r="D15355" s="1" t="s">
        <v>15315</v>
      </c>
      <c r="E15355" s="573">
        <f ca="1">SUMIF('BKAS IDR'!$E$10:$E$44,$C15355,'BKAS IDR'!$N$10:$N$43)</f>
        <v>0</v>
      </c>
      <c r="F15355" s="573"/>
    </row>
    <row r="15356" spans="3:6" ht="15" customHeight="1">
      <c r="C15356" s="53" t="s">
        <v>6259</v>
      </c>
      <c r="D15356" s="1" t="s">
        <v>15316</v>
      </c>
      <c r="E15356" s="573">
        <f ca="1">SUMIF('BKAS IDR'!$E$10:$E$44,$C15356,'BKAS IDR'!$N$10:$N$43)</f>
        <v>0</v>
      </c>
      <c r="F15356" s="573"/>
    </row>
    <row r="15357" spans="3:6" ht="15" customHeight="1">
      <c r="C15357" s="53" t="s">
        <v>6260</v>
      </c>
      <c r="D15357" s="1" t="s">
        <v>15317</v>
      </c>
      <c r="E15357" s="573">
        <f ca="1">SUMIF('BKAS IDR'!$E$10:$E$44,$C15357,'BKAS IDR'!$N$10:$N$43)</f>
        <v>0</v>
      </c>
      <c r="F15357" s="573"/>
    </row>
    <row r="15358" spans="3:6" ht="15" customHeight="1">
      <c r="C15358" s="53" t="s">
        <v>6261</v>
      </c>
      <c r="D15358" s="1" t="s">
        <v>15318</v>
      </c>
      <c r="E15358" s="573">
        <f ca="1">SUMIF('BKAS IDR'!$E$10:$E$44,$C15358,'BKAS IDR'!$N$10:$N$43)</f>
        <v>0</v>
      </c>
      <c r="F15358" s="573"/>
    </row>
    <row r="15359" spans="3:6" ht="15" customHeight="1">
      <c r="C15359" s="53" t="s">
        <v>6262</v>
      </c>
      <c r="D15359" s="1" t="s">
        <v>15319</v>
      </c>
      <c r="E15359" s="573">
        <f ca="1">SUMIF('BKAS IDR'!$E$10:$E$44,$C15359,'BKAS IDR'!$N$10:$N$43)</f>
        <v>0</v>
      </c>
      <c r="F15359" s="573"/>
    </row>
    <row r="15360" spans="3:6" ht="15" customHeight="1">
      <c r="C15360" s="53" t="s">
        <v>6263</v>
      </c>
      <c r="D15360" s="1" t="s">
        <v>15320</v>
      </c>
      <c r="E15360" s="573">
        <f ca="1">SUMIF('BKAS IDR'!$E$10:$E$44,$C15360,'BKAS IDR'!$N$10:$N$43)</f>
        <v>0</v>
      </c>
      <c r="F15360" s="573"/>
    </row>
    <row r="15361" spans="3:6" ht="15" customHeight="1">
      <c r="C15361" s="53" t="s">
        <v>6264</v>
      </c>
      <c r="D15361" s="1" t="s">
        <v>15321</v>
      </c>
      <c r="E15361" s="573">
        <f ca="1">SUMIF('BKAS IDR'!$E$10:$E$44,$C15361,'BKAS IDR'!$N$10:$N$43)</f>
        <v>0</v>
      </c>
      <c r="F15361" s="573"/>
    </row>
    <row r="15362" spans="3:6" ht="15" customHeight="1">
      <c r="C15362" s="53" t="s">
        <v>6265</v>
      </c>
      <c r="D15362" s="1" t="s">
        <v>15322</v>
      </c>
      <c r="E15362" s="573">
        <f ca="1">SUMIF('BKAS IDR'!$E$10:$E$44,$C15362,'BKAS IDR'!$N$10:$N$43)</f>
        <v>0</v>
      </c>
      <c r="F15362" s="573"/>
    </row>
    <row r="15363" spans="3:6" ht="15" customHeight="1">
      <c r="C15363" s="53" t="s">
        <v>6266</v>
      </c>
      <c r="D15363" s="1" t="s">
        <v>15323</v>
      </c>
      <c r="E15363" s="573">
        <f ca="1">SUMIF('BKAS IDR'!$E$10:$E$44,$C15363,'BKAS IDR'!$N$10:$N$43)</f>
        <v>0</v>
      </c>
      <c r="F15363" s="573"/>
    </row>
    <row r="15364" spans="3:6" ht="15" customHeight="1">
      <c r="C15364" s="53" t="s">
        <v>6267</v>
      </c>
      <c r="D15364" s="1" t="s">
        <v>15324</v>
      </c>
      <c r="E15364" s="573">
        <f ca="1">SUMIF('BKAS IDR'!$E$10:$E$44,$C15364,'BKAS IDR'!$N$10:$N$43)</f>
        <v>0</v>
      </c>
      <c r="F15364" s="573"/>
    </row>
    <row r="15365" spans="3:6" ht="15" customHeight="1">
      <c r="C15365" s="53" t="s">
        <v>6268</v>
      </c>
      <c r="D15365" s="1" t="s">
        <v>15325</v>
      </c>
      <c r="E15365" s="573">
        <f ca="1">SUMIF('BKAS IDR'!$E$10:$E$44,$C15365,'BKAS IDR'!$N$10:$N$43)</f>
        <v>0</v>
      </c>
      <c r="F15365" s="573"/>
    </row>
    <row r="15366" spans="3:6" ht="15" customHeight="1">
      <c r="C15366" s="53" t="s">
        <v>6269</v>
      </c>
      <c r="D15366" s="1" t="s">
        <v>15326</v>
      </c>
      <c r="E15366" s="573">
        <f ca="1">SUMIF('BKAS IDR'!$E$10:$E$44,$C15366,'BKAS IDR'!$N$10:$N$43)</f>
        <v>0</v>
      </c>
      <c r="F15366" s="573"/>
    </row>
    <row r="15367" spans="3:6" ht="15" customHeight="1">
      <c r="C15367" s="53" t="s">
        <v>6270</v>
      </c>
      <c r="D15367" s="1" t="s">
        <v>15327</v>
      </c>
      <c r="E15367" s="573">
        <f ca="1">SUMIF('BKAS IDR'!$E$10:$E$44,$C15367,'BKAS IDR'!$N$10:$N$43)</f>
        <v>0</v>
      </c>
      <c r="F15367" s="573"/>
    </row>
    <row r="15368" spans="3:6" ht="15" customHeight="1">
      <c r="C15368" s="53" t="s">
        <v>6271</v>
      </c>
      <c r="D15368" s="1" t="s">
        <v>15328</v>
      </c>
      <c r="E15368" s="573">
        <f ca="1">SUMIF('BKAS IDR'!$E$10:$E$44,$C15368,'BKAS IDR'!$N$10:$N$43)</f>
        <v>0</v>
      </c>
      <c r="F15368" s="573"/>
    </row>
    <row r="15369" spans="3:6" ht="15" customHeight="1">
      <c r="C15369" s="53" t="s">
        <v>6272</v>
      </c>
      <c r="D15369" s="1" t="s">
        <v>15329</v>
      </c>
      <c r="E15369" s="573">
        <f ca="1">SUMIF('BKAS IDR'!$E$10:$E$44,$C15369,'BKAS IDR'!$N$10:$N$43)</f>
        <v>0</v>
      </c>
      <c r="F15369" s="573"/>
    </row>
    <row r="15370" spans="3:6" ht="15" customHeight="1">
      <c r="C15370" s="53" t="s">
        <v>6273</v>
      </c>
      <c r="D15370" s="1" t="s">
        <v>15330</v>
      </c>
      <c r="E15370" s="573">
        <f ca="1">SUMIF('BKAS IDR'!$E$10:$E$44,$C15370,'BKAS IDR'!$N$10:$N$43)</f>
        <v>0</v>
      </c>
      <c r="F15370" s="573"/>
    </row>
    <row r="15371" spans="3:6" ht="15" customHeight="1">
      <c r="C15371" s="53" t="s">
        <v>6274</v>
      </c>
      <c r="D15371" s="1" t="s">
        <v>15331</v>
      </c>
      <c r="E15371" s="573">
        <f ca="1">SUMIF('BKAS IDR'!$E$10:$E$44,$C15371,'BKAS IDR'!$N$10:$N$43)</f>
        <v>0</v>
      </c>
      <c r="F15371" s="573"/>
    </row>
    <row r="15372" spans="3:6" ht="15" customHeight="1">
      <c r="C15372" s="53" t="s">
        <v>6275</v>
      </c>
      <c r="D15372" s="1" t="s">
        <v>15332</v>
      </c>
      <c r="E15372" s="573">
        <f ca="1">SUMIF('BKAS IDR'!$E$10:$E$44,$C15372,'BKAS IDR'!$N$10:$N$43)</f>
        <v>0</v>
      </c>
      <c r="F15372" s="573"/>
    </row>
    <row r="15373" spans="3:6" ht="15" customHeight="1">
      <c r="C15373" s="53" t="s">
        <v>6276</v>
      </c>
      <c r="D15373" s="1" t="s">
        <v>15333</v>
      </c>
      <c r="E15373" s="573">
        <f ca="1">SUMIF('BKAS IDR'!$E$10:$E$44,$C15373,'BKAS IDR'!$N$10:$N$43)</f>
        <v>0</v>
      </c>
      <c r="F15373" s="573"/>
    </row>
    <row r="15374" spans="3:6" ht="15" customHeight="1">
      <c r="C15374" s="53" t="s">
        <v>6277</v>
      </c>
      <c r="D15374" s="1" t="s">
        <v>15334</v>
      </c>
      <c r="E15374" s="573">
        <f ca="1">SUMIF('BKAS IDR'!$E$10:$E$44,$C15374,'BKAS IDR'!$N$10:$N$43)</f>
        <v>0</v>
      </c>
      <c r="F15374" s="573"/>
    </row>
    <row r="15375" spans="3:6" ht="15" customHeight="1">
      <c r="C15375" s="53" t="s">
        <v>6278</v>
      </c>
      <c r="D15375" s="1" t="s">
        <v>15335</v>
      </c>
      <c r="E15375" s="573">
        <f ca="1">SUMIF('BKAS IDR'!$E$10:$E$44,$C15375,'BKAS IDR'!$N$10:$N$43)</f>
        <v>0</v>
      </c>
      <c r="F15375" s="573"/>
    </row>
    <row r="15376" spans="3:6" ht="15" customHeight="1">
      <c r="C15376" s="53" t="s">
        <v>6279</v>
      </c>
      <c r="D15376" s="1" t="s">
        <v>15335</v>
      </c>
      <c r="E15376" s="573">
        <f ca="1">SUMIF('BKAS IDR'!$E$10:$E$44,$C15376,'BKAS IDR'!$N$10:$N$43)</f>
        <v>0</v>
      </c>
      <c r="F15376" s="573"/>
    </row>
    <row r="15377" spans="3:6" ht="15" customHeight="1">
      <c r="C15377" s="53" t="s">
        <v>6280</v>
      </c>
      <c r="D15377" s="1" t="s">
        <v>15336</v>
      </c>
      <c r="E15377" s="573">
        <f ca="1">SUMIF('BKAS IDR'!$E$10:$E$44,$C15377,'BKAS IDR'!$N$10:$N$43)</f>
        <v>0</v>
      </c>
      <c r="F15377" s="573"/>
    </row>
    <row r="15378" spans="3:6" ht="15" customHeight="1">
      <c r="C15378" s="53" t="s">
        <v>6281</v>
      </c>
      <c r="D15378" s="1" t="s">
        <v>15337</v>
      </c>
      <c r="E15378" s="573">
        <f ca="1">SUMIF('BKAS IDR'!$E$10:$E$44,$C15378,'BKAS IDR'!$N$10:$N$43)</f>
        <v>0</v>
      </c>
      <c r="F15378" s="573"/>
    </row>
    <row r="15379" spans="3:6" ht="15" customHeight="1">
      <c r="C15379" s="53" t="s">
        <v>6282</v>
      </c>
      <c r="D15379" s="1" t="s">
        <v>15338</v>
      </c>
      <c r="E15379" s="573">
        <f ca="1">SUMIF('BKAS IDR'!$E$10:$E$44,$C15379,'BKAS IDR'!$N$10:$N$43)</f>
        <v>0</v>
      </c>
      <c r="F15379" s="573"/>
    </row>
    <row r="15380" spans="3:6" ht="15" customHeight="1">
      <c r="C15380" s="53" t="s">
        <v>6283</v>
      </c>
      <c r="D15380" s="1" t="s">
        <v>15339</v>
      </c>
      <c r="E15380" s="573">
        <f ca="1">SUMIF('BKAS IDR'!$E$10:$E$44,$C15380,'BKAS IDR'!$N$10:$N$43)</f>
        <v>0</v>
      </c>
      <c r="F15380" s="573"/>
    </row>
    <row r="15381" spans="3:6" ht="15" customHeight="1">
      <c r="C15381" s="53" t="s">
        <v>6284</v>
      </c>
      <c r="D15381" s="1" t="s">
        <v>15340</v>
      </c>
      <c r="E15381" s="573">
        <f ca="1">SUMIF('BKAS IDR'!$E$10:$E$44,$C15381,'BKAS IDR'!$N$10:$N$43)</f>
        <v>0</v>
      </c>
      <c r="F15381" s="573"/>
    </row>
    <row r="15382" spans="3:6" ht="15" customHeight="1">
      <c r="C15382" s="53" t="s">
        <v>6285</v>
      </c>
      <c r="D15382" s="1" t="s">
        <v>15341</v>
      </c>
      <c r="E15382" s="573">
        <f ca="1">SUMIF('BKAS IDR'!$E$10:$E$44,$C15382,'BKAS IDR'!$N$10:$N$43)</f>
        <v>0</v>
      </c>
      <c r="F15382" s="573"/>
    </row>
    <row r="15383" spans="3:6" ht="15" customHeight="1">
      <c r="C15383" s="53" t="s">
        <v>6286</v>
      </c>
      <c r="D15383" s="1" t="s">
        <v>15342</v>
      </c>
      <c r="E15383" s="573">
        <f ca="1">SUMIF('BKAS IDR'!$E$10:$E$44,$C15383,'BKAS IDR'!$N$10:$N$43)</f>
        <v>0</v>
      </c>
      <c r="F15383" s="573"/>
    </row>
    <row r="15384" spans="3:6" ht="15" customHeight="1">
      <c r="C15384" s="53" t="s">
        <v>6287</v>
      </c>
      <c r="D15384" s="1" t="s">
        <v>15342</v>
      </c>
      <c r="E15384" s="573">
        <f ca="1">SUMIF('BKAS IDR'!$E$10:$E$44,$C15384,'BKAS IDR'!$N$10:$N$43)</f>
        <v>0</v>
      </c>
      <c r="F15384" s="573"/>
    </row>
    <row r="15385" spans="3:6" ht="15" customHeight="1">
      <c r="C15385" s="53" t="s">
        <v>6288</v>
      </c>
      <c r="D15385" s="1" t="s">
        <v>15342</v>
      </c>
      <c r="E15385" s="573">
        <f ca="1">SUMIF('BKAS IDR'!$E$10:$E$44,$C15385,'BKAS IDR'!$N$10:$N$43)</f>
        <v>0</v>
      </c>
      <c r="F15385" s="573"/>
    </row>
    <row r="15386" spans="3:6" ht="15" customHeight="1">
      <c r="C15386" s="53" t="s">
        <v>6289</v>
      </c>
      <c r="D15386" s="1" t="s">
        <v>15342</v>
      </c>
      <c r="E15386" s="573">
        <f ca="1">SUMIF('BKAS IDR'!$E$10:$E$44,$C15386,'BKAS IDR'!$N$10:$N$43)</f>
        <v>0</v>
      </c>
      <c r="F15386" s="573"/>
    </row>
    <row r="15387" spans="3:6" ht="15" customHeight="1">
      <c r="C15387" s="53" t="s">
        <v>6290</v>
      </c>
      <c r="D15387" s="1" t="s">
        <v>15343</v>
      </c>
      <c r="E15387" s="573">
        <f ca="1">SUMIF('BKAS IDR'!$E$10:$E$44,$C15387,'BKAS IDR'!$N$10:$N$43)</f>
        <v>0</v>
      </c>
      <c r="F15387" s="573"/>
    </row>
    <row r="15388" spans="3:6" ht="15" customHeight="1">
      <c r="C15388" s="53" t="s">
        <v>6291</v>
      </c>
      <c r="D15388" s="1" t="s">
        <v>15344</v>
      </c>
      <c r="E15388" s="573">
        <f ca="1">SUMIF('BKAS IDR'!$E$10:$E$44,$C15388,'BKAS IDR'!$N$10:$N$43)</f>
        <v>0</v>
      </c>
      <c r="F15388" s="573"/>
    </row>
    <row r="15389" spans="3:6" ht="15" customHeight="1">
      <c r="C15389" s="53" t="s">
        <v>6292</v>
      </c>
      <c r="D15389" s="1" t="s">
        <v>15345</v>
      </c>
      <c r="E15389" s="573">
        <f ca="1">SUMIF('BKAS IDR'!$E$10:$E$44,$C15389,'BKAS IDR'!$N$10:$N$43)</f>
        <v>0</v>
      </c>
      <c r="F15389" s="573"/>
    </row>
    <row r="15390" spans="3:6" ht="15" customHeight="1">
      <c r="C15390" s="53" t="s">
        <v>6293</v>
      </c>
      <c r="D15390" s="1" t="s">
        <v>15346</v>
      </c>
      <c r="E15390" s="573">
        <f ca="1">SUMIF('BKAS IDR'!$E$10:$E$44,$C15390,'BKAS IDR'!$N$10:$N$43)</f>
        <v>0</v>
      </c>
      <c r="F15390" s="573"/>
    </row>
    <row r="15391" spans="3:6" ht="15" customHeight="1">
      <c r="C15391" s="53" t="s">
        <v>6294</v>
      </c>
      <c r="D15391" s="1" t="s">
        <v>15347</v>
      </c>
      <c r="E15391" s="573">
        <f ca="1">SUMIF('BKAS IDR'!$E$10:$E$44,$C15391,'BKAS IDR'!$N$10:$N$43)</f>
        <v>0</v>
      </c>
      <c r="F15391" s="573"/>
    </row>
    <row r="15392" spans="3:6" ht="15" customHeight="1">
      <c r="C15392" s="53" t="s">
        <v>6295</v>
      </c>
      <c r="D15392" s="1" t="s">
        <v>15348</v>
      </c>
      <c r="E15392" s="573">
        <f ca="1">SUMIF('BKAS IDR'!$E$10:$E$44,$C15392,'BKAS IDR'!$N$10:$N$43)</f>
        <v>0</v>
      </c>
      <c r="F15392" s="573"/>
    </row>
    <row r="15393" spans="3:6" ht="15" customHeight="1">
      <c r="C15393" s="53" t="s">
        <v>6296</v>
      </c>
      <c r="D15393" s="1" t="s">
        <v>15349</v>
      </c>
      <c r="E15393" s="573">
        <f ca="1">SUMIF('BKAS IDR'!$E$10:$E$44,$C15393,'BKAS IDR'!$N$10:$N$43)</f>
        <v>0</v>
      </c>
      <c r="F15393" s="573"/>
    </row>
    <row r="15394" spans="3:6" ht="15" customHeight="1">
      <c r="C15394" s="53" t="s">
        <v>6297</v>
      </c>
      <c r="D15394" s="1" t="s">
        <v>15350</v>
      </c>
      <c r="E15394" s="573">
        <f ca="1">SUMIF('BKAS IDR'!$E$10:$E$44,$C15394,'BKAS IDR'!$N$10:$N$43)</f>
        <v>0</v>
      </c>
      <c r="F15394" s="573"/>
    </row>
    <row r="15395" spans="3:6" ht="15" customHeight="1">
      <c r="C15395" s="53" t="s">
        <v>6298</v>
      </c>
      <c r="D15395" s="1" t="s">
        <v>15351</v>
      </c>
      <c r="E15395" s="573">
        <f ca="1">SUMIF('BKAS IDR'!$E$10:$E$44,$C15395,'BKAS IDR'!$N$10:$N$43)</f>
        <v>0</v>
      </c>
      <c r="F15395" s="573"/>
    </row>
    <row r="15396" spans="3:6" ht="15" customHeight="1">
      <c r="C15396" s="53" t="s">
        <v>6299</v>
      </c>
      <c r="D15396" s="1" t="s">
        <v>15352</v>
      </c>
      <c r="E15396" s="573">
        <f ca="1">SUMIF('BKAS IDR'!$E$10:$E$44,$C15396,'BKAS IDR'!$N$10:$N$43)</f>
        <v>0</v>
      </c>
      <c r="F15396" s="573"/>
    </row>
    <row r="15397" spans="3:6" ht="15" customHeight="1">
      <c r="C15397" s="53" t="s">
        <v>6300</v>
      </c>
      <c r="D15397" s="1" t="s">
        <v>15353</v>
      </c>
      <c r="E15397" s="573">
        <f ca="1">SUMIF('BKAS IDR'!$E$10:$E$44,$C15397,'BKAS IDR'!$N$10:$N$43)</f>
        <v>0</v>
      </c>
      <c r="F15397" s="573"/>
    </row>
    <row r="15398" spans="3:6" ht="15" customHeight="1">
      <c r="C15398" s="53" t="s">
        <v>6301</v>
      </c>
      <c r="D15398" s="1" t="s">
        <v>15354</v>
      </c>
      <c r="E15398" s="573">
        <f ca="1">SUMIF('BKAS IDR'!$E$10:$E$44,$C15398,'BKAS IDR'!$N$10:$N$43)</f>
        <v>0</v>
      </c>
      <c r="F15398" s="573"/>
    </row>
    <row r="15399" spans="3:6" ht="15" customHeight="1">
      <c r="C15399" s="53" t="s">
        <v>6302</v>
      </c>
      <c r="D15399" s="1" t="s">
        <v>15355</v>
      </c>
      <c r="E15399" s="573">
        <f ca="1">SUMIF('BKAS IDR'!$E$10:$E$44,$C15399,'BKAS IDR'!$N$10:$N$43)</f>
        <v>0</v>
      </c>
      <c r="F15399" s="573"/>
    </row>
    <row r="15400" spans="3:6" ht="15" customHeight="1">
      <c r="C15400" s="53" t="s">
        <v>6303</v>
      </c>
      <c r="D15400" s="1" t="s">
        <v>15356</v>
      </c>
      <c r="E15400" s="573">
        <f ca="1">SUMIF('BKAS IDR'!$E$10:$E$44,$C15400,'BKAS IDR'!$N$10:$N$43)</f>
        <v>0</v>
      </c>
      <c r="F15400" s="573"/>
    </row>
    <row r="15401" spans="3:6" ht="15" customHeight="1">
      <c r="C15401" s="53" t="s">
        <v>6304</v>
      </c>
      <c r="D15401" s="1" t="s">
        <v>15357</v>
      </c>
      <c r="E15401" s="573">
        <f ca="1">SUMIF('BKAS IDR'!$E$10:$E$44,$C15401,'BKAS IDR'!$N$10:$N$43)</f>
        <v>0</v>
      </c>
      <c r="F15401" s="573"/>
    </row>
    <row r="15402" spans="3:6" ht="15" customHeight="1">
      <c r="C15402" s="53" t="s">
        <v>6305</v>
      </c>
      <c r="D15402" s="1" t="s">
        <v>15358</v>
      </c>
      <c r="E15402" s="573">
        <f ca="1">SUMIF('BKAS IDR'!$E$10:$E$44,$C15402,'BKAS IDR'!$N$10:$N$43)</f>
        <v>0</v>
      </c>
      <c r="F15402" s="573"/>
    </row>
    <row r="15403" spans="3:6" ht="15" customHeight="1">
      <c r="C15403" s="53" t="s">
        <v>6306</v>
      </c>
      <c r="D15403" s="1" t="s">
        <v>15359</v>
      </c>
      <c r="E15403" s="573">
        <f ca="1">SUMIF('BKAS IDR'!$E$10:$E$44,$C15403,'BKAS IDR'!$N$10:$N$43)</f>
        <v>0</v>
      </c>
      <c r="F15403" s="573"/>
    </row>
    <row r="15404" spans="3:6" ht="15" customHeight="1">
      <c r="C15404" s="53" t="s">
        <v>6307</v>
      </c>
      <c r="D15404" s="1" t="s">
        <v>15360</v>
      </c>
      <c r="E15404" s="573">
        <f ca="1">SUMIF('BKAS IDR'!$E$10:$E$44,$C15404,'BKAS IDR'!$N$10:$N$43)</f>
        <v>0</v>
      </c>
      <c r="F15404" s="573"/>
    </row>
    <row r="15405" spans="3:6" ht="15" customHeight="1">
      <c r="C15405" s="53" t="s">
        <v>6308</v>
      </c>
      <c r="D15405" s="1" t="s">
        <v>15361</v>
      </c>
      <c r="E15405" s="573">
        <f ca="1">SUMIF('BKAS IDR'!$E$10:$E$44,$C15405,'BKAS IDR'!$N$10:$N$43)</f>
        <v>0</v>
      </c>
      <c r="F15405" s="573"/>
    </row>
    <row r="15406" spans="3:6" ht="15" customHeight="1">
      <c r="C15406" s="53" t="s">
        <v>6309</v>
      </c>
      <c r="D15406" s="1" t="s">
        <v>15362</v>
      </c>
      <c r="E15406" s="573">
        <f ca="1">SUMIF('BKAS IDR'!$E$10:$E$44,$C15406,'BKAS IDR'!$N$10:$N$43)</f>
        <v>0</v>
      </c>
      <c r="F15406" s="573"/>
    </row>
    <row r="15407" spans="3:6" ht="15" customHeight="1">
      <c r="C15407" s="53" t="s">
        <v>6310</v>
      </c>
      <c r="D15407" s="1" t="s">
        <v>15363</v>
      </c>
      <c r="E15407" s="573">
        <f ca="1">SUMIF('BKAS IDR'!$E$10:$E$44,$C15407,'BKAS IDR'!$N$10:$N$43)</f>
        <v>0</v>
      </c>
      <c r="F15407" s="573"/>
    </row>
    <row r="15408" spans="3:6" ht="15" customHeight="1">
      <c r="C15408" s="53" t="s">
        <v>6311</v>
      </c>
      <c r="D15408" s="1" t="s">
        <v>15364</v>
      </c>
      <c r="E15408" s="573">
        <f ca="1">SUMIF('BKAS IDR'!$E$10:$E$44,$C15408,'BKAS IDR'!$N$10:$N$43)</f>
        <v>0</v>
      </c>
      <c r="F15408" s="573"/>
    </row>
    <row r="15409" spans="3:6" ht="15" customHeight="1">
      <c r="C15409" s="53" t="s">
        <v>6312</v>
      </c>
      <c r="D15409" s="1" t="s">
        <v>15365</v>
      </c>
      <c r="E15409" s="573">
        <f ca="1">SUMIF('BKAS IDR'!$E$10:$E$44,$C15409,'BKAS IDR'!$N$10:$N$43)</f>
        <v>0</v>
      </c>
      <c r="F15409" s="573"/>
    </row>
    <row r="15410" spans="3:6" ht="15" customHeight="1">
      <c r="C15410" s="53" t="s">
        <v>6313</v>
      </c>
      <c r="D15410" s="1" t="s">
        <v>15366</v>
      </c>
      <c r="E15410" s="573">
        <f ca="1">SUMIF('BKAS IDR'!$E$10:$E$44,$C15410,'BKAS IDR'!$N$10:$N$43)</f>
        <v>0</v>
      </c>
      <c r="F15410" s="573"/>
    </row>
    <row r="15411" spans="3:6" ht="15" customHeight="1">
      <c r="C15411" s="53" t="s">
        <v>6314</v>
      </c>
      <c r="D15411" s="1" t="s">
        <v>15367</v>
      </c>
      <c r="E15411" s="573">
        <f ca="1">SUMIF('BKAS IDR'!$E$10:$E$44,$C15411,'BKAS IDR'!$N$10:$N$43)</f>
        <v>0</v>
      </c>
      <c r="F15411" s="573"/>
    </row>
    <row r="15412" spans="3:6" ht="15" customHeight="1">
      <c r="C15412" s="53" t="s">
        <v>6315</v>
      </c>
      <c r="D15412" s="1" t="s">
        <v>15368</v>
      </c>
      <c r="E15412" s="573">
        <f ca="1">SUMIF('BKAS IDR'!$E$10:$E$44,$C15412,'BKAS IDR'!$N$10:$N$43)</f>
        <v>0</v>
      </c>
      <c r="F15412" s="573"/>
    </row>
    <row r="15413" spans="3:6" ht="15" customHeight="1">
      <c r="C15413" s="53" t="s">
        <v>6316</v>
      </c>
      <c r="D15413" s="1" t="s">
        <v>15369</v>
      </c>
      <c r="E15413" s="573">
        <f ca="1">SUMIF('BKAS IDR'!$E$10:$E$44,$C15413,'BKAS IDR'!$N$10:$N$43)</f>
        <v>0</v>
      </c>
      <c r="F15413" s="573"/>
    </row>
    <row r="15414" spans="3:6" ht="15" customHeight="1">
      <c r="C15414" s="53" t="s">
        <v>6317</v>
      </c>
      <c r="D15414" s="1" t="s">
        <v>15370</v>
      </c>
      <c r="E15414" s="573">
        <f ca="1">SUMIF('BKAS IDR'!$E$10:$E$44,$C15414,'BKAS IDR'!$N$10:$N$43)</f>
        <v>0</v>
      </c>
      <c r="F15414" s="573"/>
    </row>
    <row r="15415" spans="3:6" ht="15" customHeight="1">
      <c r="C15415" s="53" t="s">
        <v>6318</v>
      </c>
      <c r="D15415" s="1" t="s">
        <v>15371</v>
      </c>
      <c r="E15415" s="573">
        <f ca="1">SUMIF('BKAS IDR'!$E$10:$E$44,$C15415,'BKAS IDR'!$N$10:$N$43)</f>
        <v>0</v>
      </c>
      <c r="F15415" s="573"/>
    </row>
    <row r="15416" spans="3:6" ht="15" customHeight="1">
      <c r="C15416" s="53" t="s">
        <v>6319</v>
      </c>
      <c r="D15416" s="1" t="s">
        <v>15372</v>
      </c>
      <c r="E15416" s="573">
        <f ca="1">SUMIF('BKAS IDR'!$E$10:$E$44,$C15416,'BKAS IDR'!$N$10:$N$43)</f>
        <v>0</v>
      </c>
      <c r="F15416" s="573"/>
    </row>
    <row r="15417" spans="3:6" ht="15" customHeight="1">
      <c r="C15417" s="53" t="s">
        <v>6320</v>
      </c>
      <c r="D15417" s="1" t="s">
        <v>15373</v>
      </c>
      <c r="E15417" s="573">
        <f ca="1">SUMIF('BKAS IDR'!$E$10:$E$44,$C15417,'BKAS IDR'!$N$10:$N$43)</f>
        <v>0</v>
      </c>
      <c r="F15417" s="573"/>
    </row>
    <row r="15418" spans="3:6" ht="15" customHeight="1">
      <c r="C15418" s="53" t="s">
        <v>6321</v>
      </c>
      <c r="D15418" s="1" t="s">
        <v>15374</v>
      </c>
      <c r="E15418" s="573">
        <f ca="1">SUMIF('BKAS IDR'!$E$10:$E$44,$C15418,'BKAS IDR'!$N$10:$N$43)</f>
        <v>0</v>
      </c>
      <c r="F15418" s="573"/>
    </row>
    <row r="15419" spans="3:6" ht="15" customHeight="1">
      <c r="C15419" s="53" t="s">
        <v>6322</v>
      </c>
      <c r="D15419" s="1" t="s">
        <v>15375</v>
      </c>
      <c r="E15419" s="573">
        <f ca="1">SUMIF('BKAS IDR'!$E$10:$E$44,$C15419,'BKAS IDR'!$N$10:$N$43)</f>
        <v>0</v>
      </c>
      <c r="F15419" s="573"/>
    </row>
    <row r="15420" spans="3:6" ht="15" customHeight="1">
      <c r="C15420" s="53" t="s">
        <v>6323</v>
      </c>
      <c r="D15420" s="1" t="s">
        <v>15376</v>
      </c>
      <c r="E15420" s="573">
        <f ca="1">SUMIF('BKAS IDR'!$E$10:$E$44,$C15420,'BKAS IDR'!$N$10:$N$43)</f>
        <v>0</v>
      </c>
      <c r="F15420" s="573"/>
    </row>
    <row r="15421" spans="3:6" ht="15" customHeight="1">
      <c r="C15421" s="53" t="s">
        <v>6324</v>
      </c>
      <c r="D15421" s="1" t="s">
        <v>15377</v>
      </c>
      <c r="E15421" s="573">
        <f ca="1">SUMIF('BKAS IDR'!$E$10:$E$44,$C15421,'BKAS IDR'!$N$10:$N$43)</f>
        <v>0</v>
      </c>
      <c r="F15421" s="573"/>
    </row>
    <row r="15422" spans="3:6" ht="15" customHeight="1">
      <c r="C15422" s="53" t="s">
        <v>6325</v>
      </c>
      <c r="D15422" s="1" t="s">
        <v>15375</v>
      </c>
      <c r="E15422" s="573">
        <f ca="1">SUMIF('BKAS IDR'!$E$10:$E$44,$C15422,'BKAS IDR'!$N$10:$N$43)</f>
        <v>0</v>
      </c>
      <c r="F15422" s="573"/>
    </row>
    <row r="15423" spans="3:6" ht="15" customHeight="1">
      <c r="C15423" s="53" t="s">
        <v>6326</v>
      </c>
      <c r="D15423" s="1" t="s">
        <v>15378</v>
      </c>
      <c r="E15423" s="573">
        <f ca="1">SUMIF('BKAS IDR'!$E$10:$E$44,$C15423,'BKAS IDR'!$N$10:$N$43)</f>
        <v>0</v>
      </c>
      <c r="F15423" s="573"/>
    </row>
    <row r="15424" spans="3:6" ht="15" customHeight="1">
      <c r="C15424" s="53" t="s">
        <v>6327</v>
      </c>
      <c r="D15424" s="1" t="s">
        <v>15379</v>
      </c>
      <c r="E15424" s="573">
        <f ca="1">SUMIF('BKAS IDR'!$E$10:$E$44,$C15424,'BKAS IDR'!$N$10:$N$43)</f>
        <v>0</v>
      </c>
      <c r="F15424" s="573"/>
    </row>
    <row r="15425" spans="3:6" ht="15" customHeight="1">
      <c r="C15425" s="53" t="s">
        <v>6328</v>
      </c>
      <c r="D15425" s="1" t="s">
        <v>15380</v>
      </c>
      <c r="E15425" s="573">
        <f ca="1">SUMIF('BKAS IDR'!$E$10:$E$44,$C15425,'BKAS IDR'!$N$10:$N$43)</f>
        <v>0</v>
      </c>
      <c r="F15425" s="573"/>
    </row>
    <row r="15426" spans="3:6" ht="15" customHeight="1">
      <c r="C15426" s="53" t="s">
        <v>6329</v>
      </c>
      <c r="D15426" s="1" t="s">
        <v>15381</v>
      </c>
      <c r="E15426" s="573">
        <f ca="1">SUMIF('BKAS IDR'!$E$10:$E$44,$C15426,'BKAS IDR'!$N$10:$N$43)</f>
        <v>0</v>
      </c>
      <c r="F15426" s="573"/>
    </row>
    <row r="15427" spans="3:6" ht="15" customHeight="1">
      <c r="C15427" s="53" t="s">
        <v>6330</v>
      </c>
      <c r="D15427" s="1" t="s">
        <v>15382</v>
      </c>
      <c r="E15427" s="573">
        <f ca="1">SUMIF('BKAS IDR'!$E$10:$E$44,$C15427,'BKAS IDR'!$N$10:$N$43)</f>
        <v>0</v>
      </c>
      <c r="F15427" s="573"/>
    </row>
    <row r="15428" spans="3:6" ht="15" customHeight="1">
      <c r="C15428" s="53" t="s">
        <v>6331</v>
      </c>
      <c r="D15428" s="1" t="s">
        <v>15383</v>
      </c>
      <c r="E15428" s="573">
        <f ca="1">SUMIF('BKAS IDR'!$E$10:$E$44,$C15428,'BKAS IDR'!$N$10:$N$43)</f>
        <v>0</v>
      </c>
      <c r="F15428" s="573"/>
    </row>
    <row r="15429" spans="3:6" ht="15" customHeight="1">
      <c r="C15429" s="53" t="s">
        <v>6332</v>
      </c>
      <c r="D15429" s="1" t="s">
        <v>15384</v>
      </c>
      <c r="E15429" s="573">
        <f ca="1">SUMIF('BKAS IDR'!$E$10:$E$44,$C15429,'BKAS IDR'!$N$10:$N$43)</f>
        <v>0</v>
      </c>
      <c r="F15429" s="573"/>
    </row>
    <row r="15430" spans="3:6" ht="15" customHeight="1">
      <c r="C15430" s="53" t="s">
        <v>6333</v>
      </c>
      <c r="D15430" s="1" t="s">
        <v>15385</v>
      </c>
      <c r="E15430" s="573">
        <f ca="1">SUMIF('BKAS IDR'!$E$10:$E$44,$C15430,'BKAS IDR'!$N$10:$N$43)</f>
        <v>0</v>
      </c>
      <c r="F15430" s="573"/>
    </row>
    <row r="15431" spans="3:6" ht="15" customHeight="1">
      <c r="C15431" s="53" t="s">
        <v>6334</v>
      </c>
      <c r="D15431" s="1" t="s">
        <v>15386</v>
      </c>
      <c r="E15431" s="573">
        <f ca="1">SUMIF('BKAS IDR'!$E$10:$E$44,$C15431,'BKAS IDR'!$N$10:$N$43)</f>
        <v>0</v>
      </c>
      <c r="F15431" s="573"/>
    </row>
    <row r="15432" spans="3:6" ht="15" customHeight="1">
      <c r="C15432" s="53" t="s">
        <v>6335</v>
      </c>
      <c r="D15432" s="1" t="s">
        <v>15387</v>
      </c>
      <c r="E15432" s="573">
        <f ca="1">SUMIF('BKAS IDR'!$E$10:$E$44,$C15432,'BKAS IDR'!$N$10:$N$43)</f>
        <v>0</v>
      </c>
      <c r="F15432" s="573"/>
    </row>
    <row r="15433" spans="3:6" ht="15" customHeight="1">
      <c r="C15433" s="53" t="s">
        <v>6336</v>
      </c>
      <c r="D15433" s="1" t="s">
        <v>15388</v>
      </c>
      <c r="E15433" s="573">
        <f ca="1">SUMIF('BKAS IDR'!$E$10:$E$44,$C15433,'BKAS IDR'!$N$10:$N$43)</f>
        <v>0</v>
      </c>
      <c r="F15433" s="573"/>
    </row>
    <row r="15434" spans="3:6" ht="15" customHeight="1">
      <c r="C15434" s="53" t="s">
        <v>6337</v>
      </c>
      <c r="D15434" s="1" t="s">
        <v>15389</v>
      </c>
      <c r="E15434" s="573">
        <f ca="1">SUMIF('BKAS IDR'!$E$10:$E$44,$C15434,'BKAS IDR'!$N$10:$N$43)</f>
        <v>0</v>
      </c>
      <c r="F15434" s="573"/>
    </row>
    <row r="15435" spans="3:6" ht="15" customHeight="1">
      <c r="C15435" s="53" t="s">
        <v>6338</v>
      </c>
      <c r="D15435" s="1" t="s">
        <v>15390</v>
      </c>
      <c r="E15435" s="573">
        <f ca="1">SUMIF('BKAS IDR'!$E$10:$E$44,$C15435,'BKAS IDR'!$N$10:$N$43)</f>
        <v>0</v>
      </c>
      <c r="F15435" s="573"/>
    </row>
    <row r="15436" spans="3:6" ht="15" customHeight="1">
      <c r="C15436" s="53" t="s">
        <v>6339</v>
      </c>
      <c r="D15436" s="1" t="s">
        <v>15391</v>
      </c>
      <c r="E15436" s="573">
        <f ca="1">SUMIF('BKAS IDR'!$E$10:$E$44,$C15436,'BKAS IDR'!$N$10:$N$43)</f>
        <v>0</v>
      </c>
      <c r="F15436" s="573"/>
    </row>
    <row r="15437" spans="3:6" ht="15" customHeight="1">
      <c r="C15437" s="53" t="s">
        <v>6340</v>
      </c>
      <c r="D15437" s="1" t="s">
        <v>15392</v>
      </c>
      <c r="E15437" s="573">
        <f ca="1">SUMIF('BKAS IDR'!$E$10:$E$44,$C15437,'BKAS IDR'!$N$10:$N$43)</f>
        <v>0</v>
      </c>
      <c r="F15437" s="573"/>
    </row>
    <row r="15438" spans="3:6" ht="15" customHeight="1">
      <c r="C15438" s="53" t="s">
        <v>6341</v>
      </c>
      <c r="D15438" s="1" t="s">
        <v>15393</v>
      </c>
      <c r="E15438" s="573">
        <f ca="1">SUMIF('BKAS IDR'!$E$10:$E$44,$C15438,'BKAS IDR'!$N$10:$N$43)</f>
        <v>0</v>
      </c>
      <c r="F15438" s="573"/>
    </row>
    <row r="15439" spans="3:6" ht="15" customHeight="1">
      <c r="C15439" s="53" t="s">
        <v>6342</v>
      </c>
      <c r="D15439" s="1" t="s">
        <v>15394</v>
      </c>
      <c r="E15439" s="573">
        <f ca="1">SUMIF('BKAS IDR'!$E$10:$E$44,$C15439,'BKAS IDR'!$N$10:$N$43)</f>
        <v>0</v>
      </c>
      <c r="F15439" s="573"/>
    </row>
    <row r="15440" spans="3:6" ht="15" customHeight="1">
      <c r="C15440" s="53" t="s">
        <v>6343</v>
      </c>
      <c r="D15440" s="1" t="s">
        <v>15395</v>
      </c>
      <c r="E15440" s="573">
        <f ca="1">SUMIF('BKAS IDR'!$E$10:$E$44,$C15440,'BKAS IDR'!$N$10:$N$43)</f>
        <v>0</v>
      </c>
      <c r="F15440" s="573"/>
    </row>
    <row r="15441" spans="3:6" ht="15" customHeight="1">
      <c r="C15441" s="53" t="s">
        <v>6344</v>
      </c>
      <c r="D15441" s="1" t="s">
        <v>15396</v>
      </c>
      <c r="E15441" s="573">
        <f ca="1">SUMIF('BKAS IDR'!$E$10:$E$44,$C15441,'BKAS IDR'!$N$10:$N$43)</f>
        <v>0</v>
      </c>
      <c r="F15441" s="573"/>
    </row>
    <row r="15442" spans="3:6" ht="15" customHeight="1">
      <c r="C15442" s="53" t="s">
        <v>6345</v>
      </c>
      <c r="D15442" s="1" t="s">
        <v>15397</v>
      </c>
      <c r="E15442" s="573">
        <f ca="1">SUMIF('BKAS IDR'!$E$10:$E$44,$C15442,'BKAS IDR'!$N$10:$N$43)</f>
        <v>0</v>
      </c>
      <c r="F15442" s="573"/>
    </row>
    <row r="15443" spans="3:6" ht="15" customHeight="1">
      <c r="C15443" s="53" t="s">
        <v>6346</v>
      </c>
      <c r="D15443" s="1" t="s">
        <v>15398</v>
      </c>
      <c r="E15443" s="573">
        <f ca="1">SUMIF('BKAS IDR'!$E$10:$E$44,$C15443,'BKAS IDR'!$N$10:$N$43)</f>
        <v>0</v>
      </c>
      <c r="F15443" s="573"/>
    </row>
    <row r="15444" spans="3:6" ht="15" customHeight="1">
      <c r="C15444" s="53" t="s">
        <v>6347</v>
      </c>
      <c r="D15444" s="1" t="s">
        <v>15399</v>
      </c>
      <c r="E15444" s="573">
        <f ca="1">SUMIF('BKAS IDR'!$E$10:$E$44,$C15444,'BKAS IDR'!$N$10:$N$43)</f>
        <v>0</v>
      </c>
      <c r="F15444" s="573"/>
    </row>
    <row r="15445" spans="3:6" ht="15" customHeight="1">
      <c r="C15445" s="53" t="s">
        <v>6348</v>
      </c>
      <c r="D15445" s="1" t="s">
        <v>15400</v>
      </c>
      <c r="E15445" s="573">
        <f ca="1">SUMIF('BKAS IDR'!$E$10:$E$44,$C15445,'BKAS IDR'!$N$10:$N$43)</f>
        <v>0</v>
      </c>
      <c r="F15445" s="573"/>
    </row>
    <row r="15446" spans="3:6" ht="15" customHeight="1">
      <c r="C15446" s="53" t="s">
        <v>6349</v>
      </c>
      <c r="D15446" s="1" t="s">
        <v>15401</v>
      </c>
      <c r="E15446" s="573">
        <f ca="1">SUMIF('BKAS IDR'!$E$10:$E$44,$C15446,'BKAS IDR'!$N$10:$N$43)</f>
        <v>0</v>
      </c>
      <c r="F15446" s="573"/>
    </row>
    <row r="15447" spans="3:6" ht="15" customHeight="1">
      <c r="C15447" s="53" t="s">
        <v>6350</v>
      </c>
      <c r="D15447" s="1" t="s">
        <v>15402</v>
      </c>
      <c r="E15447" s="573">
        <f ca="1">SUMIF('BKAS IDR'!$E$10:$E$44,$C15447,'BKAS IDR'!$N$10:$N$43)</f>
        <v>0</v>
      </c>
      <c r="F15447" s="573"/>
    </row>
    <row r="15448" spans="3:6" ht="15" customHeight="1">
      <c r="C15448" s="53" t="s">
        <v>6351</v>
      </c>
      <c r="D15448" s="1" t="s">
        <v>15403</v>
      </c>
      <c r="E15448" s="573">
        <f ca="1">SUMIF('BKAS IDR'!$E$10:$E$44,$C15448,'BKAS IDR'!$N$10:$N$43)</f>
        <v>0</v>
      </c>
      <c r="F15448" s="573"/>
    </row>
    <row r="15449" spans="3:6" ht="15" customHeight="1">
      <c r="C15449" s="53" t="s">
        <v>6352</v>
      </c>
      <c r="D15449" s="1" t="s">
        <v>15404</v>
      </c>
      <c r="E15449" s="573">
        <f ca="1">SUMIF('BKAS IDR'!$E$10:$E$44,$C15449,'BKAS IDR'!$N$10:$N$43)</f>
        <v>0</v>
      </c>
      <c r="F15449" s="573"/>
    </row>
    <row r="15450" spans="3:6" ht="15" customHeight="1">
      <c r="C15450" s="53" t="s">
        <v>6353</v>
      </c>
      <c r="D15450" s="1" t="s">
        <v>15405</v>
      </c>
      <c r="E15450" s="573">
        <f ca="1">SUMIF('BKAS IDR'!$E$10:$E$44,$C15450,'BKAS IDR'!$N$10:$N$43)</f>
        <v>0</v>
      </c>
      <c r="F15450" s="573"/>
    </row>
    <row r="15451" spans="3:6" ht="15" customHeight="1">
      <c r="C15451" s="53" t="s">
        <v>6354</v>
      </c>
      <c r="D15451" s="1" t="s">
        <v>15406</v>
      </c>
      <c r="E15451" s="573">
        <f ca="1">SUMIF('BKAS IDR'!$E$10:$E$44,$C15451,'BKAS IDR'!$N$10:$N$43)</f>
        <v>0</v>
      </c>
      <c r="F15451" s="573"/>
    </row>
    <row r="15452" spans="3:6" ht="15" customHeight="1">
      <c r="C15452" s="53" t="s">
        <v>6355</v>
      </c>
      <c r="D15452" s="1" t="s">
        <v>15407</v>
      </c>
      <c r="E15452" s="573">
        <f ca="1">SUMIF('BKAS IDR'!$E$10:$E$44,$C15452,'BKAS IDR'!$N$10:$N$43)</f>
        <v>0</v>
      </c>
      <c r="F15452" s="573"/>
    </row>
    <row r="15453" spans="3:6" ht="15" customHeight="1">
      <c r="C15453" s="53" t="s">
        <v>6356</v>
      </c>
      <c r="D15453" s="1" t="s">
        <v>15408</v>
      </c>
      <c r="E15453" s="573">
        <f ca="1">SUMIF('BKAS IDR'!$E$10:$E$44,$C15453,'BKAS IDR'!$N$10:$N$43)</f>
        <v>0</v>
      </c>
      <c r="F15453" s="573"/>
    </row>
    <row r="15454" spans="3:6" ht="15" customHeight="1">
      <c r="C15454" s="53" t="s">
        <v>6357</v>
      </c>
      <c r="D15454" s="1" t="s">
        <v>15409</v>
      </c>
      <c r="E15454" s="573">
        <f ca="1">SUMIF('BKAS IDR'!$E$10:$E$44,$C15454,'BKAS IDR'!$N$10:$N$43)</f>
        <v>0</v>
      </c>
      <c r="F15454" s="573"/>
    </row>
    <row r="15455" spans="3:6" ht="15" customHeight="1">
      <c r="C15455" s="53" t="s">
        <v>6358</v>
      </c>
      <c r="D15455" s="1" t="s">
        <v>15410</v>
      </c>
      <c r="E15455" s="573">
        <f ca="1">SUMIF('BKAS IDR'!$E$10:$E$44,$C15455,'BKAS IDR'!$N$10:$N$43)</f>
        <v>0</v>
      </c>
      <c r="F15455" s="573"/>
    </row>
    <row r="15456" spans="3:6" ht="15" customHeight="1">
      <c r="C15456" s="53" t="s">
        <v>6359</v>
      </c>
      <c r="D15456" s="1" t="s">
        <v>15411</v>
      </c>
      <c r="E15456" s="573">
        <f ca="1">SUMIF('BKAS IDR'!$E$10:$E$44,$C15456,'BKAS IDR'!$N$10:$N$43)</f>
        <v>0</v>
      </c>
      <c r="F15456" s="573"/>
    </row>
    <row r="15457" spans="3:6" ht="15" customHeight="1">
      <c r="C15457" s="53" t="s">
        <v>6360</v>
      </c>
      <c r="D15457" s="1" t="s">
        <v>15412</v>
      </c>
      <c r="E15457" s="573">
        <f ca="1">SUMIF('BKAS IDR'!$E$10:$E$44,$C15457,'BKAS IDR'!$N$10:$N$43)</f>
        <v>0</v>
      </c>
      <c r="F15457" s="573"/>
    </row>
    <row r="15458" spans="3:6" ht="15" customHeight="1">
      <c r="C15458" s="53" t="s">
        <v>6361</v>
      </c>
      <c r="D15458" s="1" t="s">
        <v>15413</v>
      </c>
      <c r="E15458" s="573">
        <f ca="1">SUMIF('BKAS IDR'!$E$10:$E$44,$C15458,'BKAS IDR'!$N$10:$N$43)</f>
        <v>0</v>
      </c>
      <c r="F15458" s="573"/>
    </row>
    <row r="15459" spans="3:6" ht="15" customHeight="1">
      <c r="C15459" s="53" t="s">
        <v>6362</v>
      </c>
      <c r="D15459" s="1" t="s">
        <v>15414</v>
      </c>
      <c r="E15459" s="573">
        <f ca="1">SUMIF('BKAS IDR'!$E$10:$E$44,$C15459,'BKAS IDR'!$N$10:$N$43)</f>
        <v>0</v>
      </c>
      <c r="F15459" s="573"/>
    </row>
    <row r="15460" spans="3:6" ht="15" customHeight="1">
      <c r="C15460" s="53" t="s">
        <v>6363</v>
      </c>
      <c r="D15460" s="1" t="s">
        <v>15415</v>
      </c>
      <c r="E15460" s="573">
        <f ca="1">SUMIF('BKAS IDR'!$E$10:$E$44,$C15460,'BKAS IDR'!$N$10:$N$43)</f>
        <v>0</v>
      </c>
      <c r="F15460" s="573"/>
    </row>
    <row r="15461" spans="3:6" ht="15" customHeight="1">
      <c r="C15461" s="53" t="s">
        <v>6364</v>
      </c>
      <c r="D15461" s="1" t="s">
        <v>15416</v>
      </c>
      <c r="E15461" s="573">
        <f ca="1">SUMIF('BKAS IDR'!$E$10:$E$44,$C15461,'BKAS IDR'!$N$10:$N$43)</f>
        <v>0</v>
      </c>
      <c r="F15461" s="573"/>
    </row>
    <row r="15462" spans="3:6" ht="15" customHeight="1">
      <c r="C15462" s="53" t="s">
        <v>6365</v>
      </c>
      <c r="D15462" s="1" t="s">
        <v>15417</v>
      </c>
      <c r="E15462" s="573">
        <f ca="1">SUMIF('BKAS IDR'!$E$10:$E$44,$C15462,'BKAS IDR'!$N$10:$N$43)</f>
        <v>0</v>
      </c>
      <c r="F15462" s="573"/>
    </row>
    <row r="15463" spans="3:6" ht="15" customHeight="1">
      <c r="C15463" s="53" t="s">
        <v>6366</v>
      </c>
      <c r="D15463" s="1" t="s">
        <v>15418</v>
      </c>
      <c r="E15463" s="573">
        <f ca="1">SUMIF('BKAS IDR'!$E$10:$E$44,$C15463,'BKAS IDR'!$N$10:$N$43)</f>
        <v>0</v>
      </c>
      <c r="F15463" s="573"/>
    </row>
    <row r="15464" spans="3:6" ht="15" customHeight="1">
      <c r="C15464" s="53" t="s">
        <v>6367</v>
      </c>
      <c r="D15464" s="1" t="s">
        <v>15419</v>
      </c>
      <c r="E15464" s="573">
        <f ca="1">SUMIF('BKAS IDR'!$E$10:$E$44,$C15464,'BKAS IDR'!$N$10:$N$43)</f>
        <v>0</v>
      </c>
      <c r="F15464" s="573"/>
    </row>
    <row r="15465" spans="3:6" ht="15" customHeight="1">
      <c r="C15465" s="53" t="s">
        <v>6368</v>
      </c>
      <c r="D15465" s="1" t="s">
        <v>15420</v>
      </c>
      <c r="E15465" s="573">
        <f ca="1">SUMIF('BKAS IDR'!$E$10:$E$44,$C15465,'BKAS IDR'!$N$10:$N$43)</f>
        <v>0</v>
      </c>
      <c r="F15465" s="573"/>
    </row>
    <row r="15466" spans="3:6" ht="15" customHeight="1">
      <c r="C15466" s="53" t="s">
        <v>6369</v>
      </c>
      <c r="D15466" s="1" t="s">
        <v>15421</v>
      </c>
      <c r="E15466" s="573">
        <f ca="1">SUMIF('BKAS IDR'!$E$10:$E$44,$C15466,'BKAS IDR'!$N$10:$N$43)</f>
        <v>0</v>
      </c>
      <c r="F15466" s="573"/>
    </row>
    <row r="15467" spans="3:6" ht="15" customHeight="1">
      <c r="C15467" s="53" t="s">
        <v>6370</v>
      </c>
      <c r="D15467" s="1" t="s">
        <v>15422</v>
      </c>
      <c r="E15467" s="573">
        <f ca="1">SUMIF('BKAS IDR'!$E$10:$E$44,$C15467,'BKAS IDR'!$N$10:$N$43)</f>
        <v>0</v>
      </c>
      <c r="F15467" s="573"/>
    </row>
    <row r="15468" spans="3:6" ht="15" customHeight="1">
      <c r="C15468" s="53" t="s">
        <v>6371</v>
      </c>
      <c r="D15468" s="1" t="s">
        <v>15423</v>
      </c>
      <c r="E15468" s="573">
        <f ca="1">SUMIF('BKAS IDR'!$E$10:$E$44,$C15468,'BKAS IDR'!$N$10:$N$43)</f>
        <v>0</v>
      </c>
      <c r="F15468" s="573"/>
    </row>
    <row r="15469" spans="3:6" ht="15" customHeight="1">
      <c r="C15469" s="53" t="s">
        <v>6372</v>
      </c>
      <c r="D15469" s="1" t="s">
        <v>15424</v>
      </c>
      <c r="E15469" s="573">
        <f ca="1">SUMIF('BKAS IDR'!$E$10:$E$44,$C15469,'BKAS IDR'!$N$10:$N$43)</f>
        <v>0</v>
      </c>
      <c r="F15469" s="573"/>
    </row>
    <row r="15470" spans="3:6" ht="15" customHeight="1">
      <c r="C15470" s="53" t="s">
        <v>6373</v>
      </c>
      <c r="D15470" s="1" t="s">
        <v>15425</v>
      </c>
      <c r="E15470" s="573">
        <f ca="1">SUMIF('BKAS IDR'!$E$10:$E$44,$C15470,'BKAS IDR'!$N$10:$N$43)</f>
        <v>0</v>
      </c>
      <c r="F15470" s="573"/>
    </row>
    <row r="15471" spans="3:6" ht="15" customHeight="1">
      <c r="C15471" s="53" t="s">
        <v>6374</v>
      </c>
      <c r="D15471" s="1" t="s">
        <v>15426</v>
      </c>
      <c r="E15471" s="573">
        <f ca="1">SUMIF('BKAS IDR'!$E$10:$E$44,$C15471,'BKAS IDR'!$N$10:$N$43)</f>
        <v>0</v>
      </c>
      <c r="F15471" s="573"/>
    </row>
    <row r="15472" spans="3:6" ht="15" customHeight="1">
      <c r="C15472" s="53" t="s">
        <v>6375</v>
      </c>
      <c r="D15472" s="1" t="s">
        <v>15427</v>
      </c>
      <c r="E15472" s="573">
        <f ca="1">SUMIF('BKAS IDR'!$E$10:$E$44,$C15472,'BKAS IDR'!$N$10:$N$43)</f>
        <v>0</v>
      </c>
      <c r="F15472" s="573"/>
    </row>
    <row r="15473" spans="3:6" ht="15" customHeight="1">
      <c r="C15473" s="53" t="s">
        <v>6376</v>
      </c>
      <c r="D15473" s="1" t="s">
        <v>15428</v>
      </c>
      <c r="E15473" s="573">
        <f ca="1">SUMIF('BKAS IDR'!$E$10:$E$44,$C15473,'BKAS IDR'!$N$10:$N$43)</f>
        <v>0</v>
      </c>
      <c r="F15473" s="573"/>
    </row>
    <row r="15474" spans="3:6" ht="15" customHeight="1">
      <c r="C15474" s="53" t="s">
        <v>6377</v>
      </c>
      <c r="D15474" s="1" t="s">
        <v>15429</v>
      </c>
      <c r="E15474" s="573">
        <f ca="1">SUMIF('BKAS IDR'!$E$10:$E$44,$C15474,'BKAS IDR'!$N$10:$N$43)</f>
        <v>0</v>
      </c>
      <c r="F15474" s="573"/>
    </row>
    <row r="15475" spans="3:6" ht="15" customHeight="1">
      <c r="C15475" s="53" t="s">
        <v>6378</v>
      </c>
      <c r="D15475" s="1" t="s">
        <v>15430</v>
      </c>
      <c r="E15475" s="573">
        <f ca="1">SUMIF('BKAS IDR'!$E$10:$E$44,$C15475,'BKAS IDR'!$N$10:$N$43)</f>
        <v>0</v>
      </c>
      <c r="F15475" s="573"/>
    </row>
    <row r="15476" spans="3:6" ht="15" customHeight="1">
      <c r="C15476" s="53" t="s">
        <v>6379</v>
      </c>
      <c r="D15476" s="1" t="s">
        <v>15431</v>
      </c>
      <c r="E15476" s="573">
        <f ca="1">SUMIF('BKAS IDR'!$E$10:$E$44,$C15476,'BKAS IDR'!$N$10:$N$43)</f>
        <v>0</v>
      </c>
      <c r="F15476" s="573"/>
    </row>
    <row r="15477" spans="3:6" ht="15" customHeight="1">
      <c r="C15477" s="53" t="s">
        <v>6380</v>
      </c>
      <c r="D15477" s="1" t="s">
        <v>15432</v>
      </c>
      <c r="E15477" s="573">
        <f ca="1">SUMIF('BKAS IDR'!$E$10:$E$44,$C15477,'BKAS IDR'!$N$10:$N$43)</f>
        <v>0</v>
      </c>
      <c r="F15477" s="573"/>
    </row>
    <row r="15478" spans="3:6" ht="15" customHeight="1">
      <c r="C15478" s="53" t="s">
        <v>6381</v>
      </c>
      <c r="D15478" s="1" t="s">
        <v>15433</v>
      </c>
      <c r="E15478" s="573">
        <f ca="1">SUMIF('BKAS IDR'!$E$10:$E$44,$C15478,'BKAS IDR'!$N$10:$N$43)</f>
        <v>0</v>
      </c>
      <c r="F15478" s="573"/>
    </row>
    <row r="15479" spans="3:6" ht="15" customHeight="1">
      <c r="C15479" s="53" t="s">
        <v>6382</v>
      </c>
      <c r="D15479" s="1" t="s">
        <v>15434</v>
      </c>
      <c r="E15479" s="573">
        <f ca="1">SUMIF('BKAS IDR'!$E$10:$E$44,$C15479,'BKAS IDR'!$N$10:$N$43)</f>
        <v>0</v>
      </c>
      <c r="F15479" s="573"/>
    </row>
    <row r="15480" spans="3:6" ht="15" customHeight="1">
      <c r="C15480" s="53" t="s">
        <v>6383</v>
      </c>
      <c r="D15480" s="1" t="s">
        <v>15435</v>
      </c>
      <c r="E15480" s="573">
        <f ca="1">SUMIF('BKAS IDR'!$E$10:$E$44,$C15480,'BKAS IDR'!$N$10:$N$43)</f>
        <v>0</v>
      </c>
      <c r="F15480" s="573"/>
    </row>
    <row r="15481" spans="3:6" ht="15" customHeight="1">
      <c r="C15481" s="53" t="s">
        <v>6384</v>
      </c>
      <c r="D15481" s="1" t="s">
        <v>15436</v>
      </c>
      <c r="E15481" s="573">
        <f ca="1">SUMIF('BKAS IDR'!$E$10:$E$44,$C15481,'BKAS IDR'!$N$10:$N$43)</f>
        <v>0</v>
      </c>
      <c r="F15481" s="573"/>
    </row>
    <row r="15482" spans="3:6" ht="15" customHeight="1">
      <c r="C15482" s="53" t="s">
        <v>6385</v>
      </c>
      <c r="D15482" s="1" t="s">
        <v>15437</v>
      </c>
      <c r="E15482" s="573">
        <f ca="1">SUMIF('BKAS IDR'!$E$10:$E$44,$C15482,'BKAS IDR'!$N$10:$N$43)</f>
        <v>0</v>
      </c>
      <c r="F15482" s="573"/>
    </row>
    <row r="15483" spans="3:6" ht="15" customHeight="1">
      <c r="C15483" s="53" t="s">
        <v>6386</v>
      </c>
      <c r="D15483" s="1" t="s">
        <v>15438</v>
      </c>
      <c r="E15483" s="573">
        <f ca="1">SUMIF('BKAS IDR'!$E$10:$E$44,$C15483,'BKAS IDR'!$N$10:$N$43)</f>
        <v>0</v>
      </c>
      <c r="F15483" s="573"/>
    </row>
    <row r="15484" spans="3:6" ht="15" customHeight="1">
      <c r="C15484" s="53" t="s">
        <v>6387</v>
      </c>
      <c r="D15484" s="1" t="s">
        <v>15439</v>
      </c>
      <c r="E15484" s="573">
        <f ca="1">SUMIF('BKAS IDR'!$E$10:$E$44,$C15484,'BKAS IDR'!$N$10:$N$43)</f>
        <v>0</v>
      </c>
      <c r="F15484" s="573"/>
    </row>
    <row r="15485" spans="3:6" ht="15" customHeight="1">
      <c r="C15485" s="53" t="s">
        <v>6388</v>
      </c>
      <c r="D15485" s="1" t="s">
        <v>15440</v>
      </c>
      <c r="E15485" s="573">
        <f ca="1">SUMIF('BKAS IDR'!$E$10:$E$44,$C15485,'BKAS IDR'!$N$10:$N$43)</f>
        <v>0</v>
      </c>
      <c r="F15485" s="573"/>
    </row>
    <row r="15486" spans="3:6" ht="15" customHeight="1">
      <c r="C15486" s="53" t="s">
        <v>6389</v>
      </c>
      <c r="D15486" s="1" t="s">
        <v>15441</v>
      </c>
      <c r="E15486" s="573">
        <f ca="1">SUMIF('BKAS IDR'!$E$10:$E$44,$C15486,'BKAS IDR'!$N$10:$N$43)</f>
        <v>0</v>
      </c>
      <c r="F15486" s="573"/>
    </row>
    <row r="15487" spans="3:6" ht="15" customHeight="1">
      <c r="C15487" s="53" t="s">
        <v>6390</v>
      </c>
      <c r="D15487" s="1" t="s">
        <v>15442</v>
      </c>
      <c r="E15487" s="573">
        <f ca="1">SUMIF('BKAS IDR'!$E$10:$E$44,$C15487,'BKAS IDR'!$N$10:$N$43)</f>
        <v>0</v>
      </c>
      <c r="F15487" s="573"/>
    </row>
    <row r="15488" spans="3:6" ht="15" customHeight="1">
      <c r="C15488" s="53" t="s">
        <v>6391</v>
      </c>
      <c r="D15488" s="1" t="s">
        <v>15443</v>
      </c>
      <c r="E15488" s="573">
        <f ca="1">SUMIF('BKAS IDR'!$E$10:$E$44,$C15488,'BKAS IDR'!$N$10:$N$43)</f>
        <v>0</v>
      </c>
      <c r="F15488" s="573"/>
    </row>
    <row r="15489" spans="3:6" ht="15" customHeight="1">
      <c r="C15489" s="53" t="s">
        <v>6392</v>
      </c>
      <c r="D15489" s="1" t="s">
        <v>15444</v>
      </c>
      <c r="E15489" s="573">
        <f ca="1">SUMIF('BKAS IDR'!$E$10:$E$44,$C15489,'BKAS IDR'!$N$10:$N$43)</f>
        <v>0</v>
      </c>
      <c r="F15489" s="573"/>
    </row>
    <row r="15490" spans="3:6" ht="15" customHeight="1">
      <c r="C15490" s="53" t="s">
        <v>6393</v>
      </c>
      <c r="D15490" s="1" t="s">
        <v>15445</v>
      </c>
      <c r="E15490" s="573">
        <f ca="1">SUMIF('BKAS IDR'!$E$10:$E$44,$C15490,'BKAS IDR'!$N$10:$N$43)</f>
        <v>0</v>
      </c>
      <c r="F15490" s="573"/>
    </row>
    <row r="15491" spans="3:6" ht="15" customHeight="1">
      <c r="C15491" s="53" t="s">
        <v>6394</v>
      </c>
      <c r="D15491" s="1" t="s">
        <v>15446</v>
      </c>
      <c r="E15491" s="573">
        <f ca="1">SUMIF('BKAS IDR'!$E$10:$E$44,$C15491,'BKAS IDR'!$N$10:$N$43)</f>
        <v>0</v>
      </c>
      <c r="F15491" s="573"/>
    </row>
    <row r="15492" spans="3:6" ht="15" customHeight="1">
      <c r="C15492" s="53" t="s">
        <v>6395</v>
      </c>
      <c r="D15492" s="1" t="s">
        <v>15447</v>
      </c>
      <c r="E15492" s="573">
        <f ca="1">SUMIF('BKAS IDR'!$E$10:$E$44,$C15492,'BKAS IDR'!$N$10:$N$43)</f>
        <v>0</v>
      </c>
      <c r="F15492" s="573"/>
    </row>
    <row r="15493" spans="3:6" ht="15" customHeight="1">
      <c r="C15493" s="53" t="s">
        <v>6396</v>
      </c>
      <c r="D15493" s="1" t="s">
        <v>15448</v>
      </c>
      <c r="E15493" s="573">
        <f ca="1">SUMIF('BKAS IDR'!$E$10:$E$44,$C15493,'BKAS IDR'!$N$10:$N$43)</f>
        <v>0</v>
      </c>
      <c r="F15493" s="573"/>
    </row>
    <row r="15494" spans="3:6" ht="15" customHeight="1">
      <c r="C15494" s="53" t="s">
        <v>6397</v>
      </c>
      <c r="D15494" s="1" t="s">
        <v>15449</v>
      </c>
      <c r="E15494" s="573">
        <f ca="1">SUMIF('BKAS IDR'!$E$10:$E$44,$C15494,'BKAS IDR'!$N$10:$N$43)</f>
        <v>0</v>
      </c>
      <c r="F15494" s="573"/>
    </row>
    <row r="15495" spans="3:6" ht="15" customHeight="1">
      <c r="C15495" s="53" t="s">
        <v>6398</v>
      </c>
      <c r="D15495" s="1" t="s">
        <v>15450</v>
      </c>
      <c r="E15495" s="573">
        <f ca="1">SUMIF('BKAS IDR'!$E$10:$E$44,$C15495,'BKAS IDR'!$N$10:$N$43)</f>
        <v>0</v>
      </c>
      <c r="F15495" s="573"/>
    </row>
    <row r="15496" spans="3:6" ht="15" customHeight="1">
      <c r="C15496" s="53" t="s">
        <v>6399</v>
      </c>
      <c r="D15496" s="1" t="s">
        <v>15451</v>
      </c>
      <c r="E15496" s="573">
        <f ca="1">SUMIF('BKAS IDR'!$E$10:$E$44,$C15496,'BKAS IDR'!$N$10:$N$43)</f>
        <v>0</v>
      </c>
      <c r="F15496" s="573"/>
    </row>
    <row r="15497" spans="3:6" ht="15" customHeight="1">
      <c r="C15497" s="53" t="s">
        <v>6400</v>
      </c>
      <c r="D15497" s="1" t="s">
        <v>15452</v>
      </c>
      <c r="E15497" s="573">
        <f ca="1">SUMIF('BKAS IDR'!$E$10:$E$44,$C15497,'BKAS IDR'!$N$10:$N$43)</f>
        <v>0</v>
      </c>
      <c r="F15497" s="573"/>
    </row>
    <row r="15498" spans="3:6" ht="15" customHeight="1">
      <c r="C15498" s="53" t="s">
        <v>6401</v>
      </c>
      <c r="D15498" s="1" t="s">
        <v>15453</v>
      </c>
      <c r="E15498" s="573">
        <f ca="1">SUMIF('BKAS IDR'!$E$10:$E$44,$C15498,'BKAS IDR'!$N$10:$N$43)</f>
        <v>0</v>
      </c>
      <c r="F15498" s="573"/>
    </row>
    <row r="15499" spans="3:6" ht="15" customHeight="1">
      <c r="C15499" s="53" t="s">
        <v>6402</v>
      </c>
      <c r="D15499" s="1" t="s">
        <v>15454</v>
      </c>
      <c r="E15499" s="573">
        <f ca="1">SUMIF('BKAS IDR'!$E$10:$E$44,$C15499,'BKAS IDR'!$N$10:$N$43)</f>
        <v>0</v>
      </c>
      <c r="F15499" s="573"/>
    </row>
    <row r="15500" spans="3:6" ht="15" customHeight="1">
      <c r="C15500" s="53" t="s">
        <v>6403</v>
      </c>
      <c r="D15500" s="1" t="s">
        <v>15455</v>
      </c>
      <c r="E15500" s="573">
        <f ca="1">SUMIF('BKAS IDR'!$E$10:$E$44,$C15500,'BKAS IDR'!$N$10:$N$43)</f>
        <v>0</v>
      </c>
      <c r="F15500" s="573"/>
    </row>
    <row r="15501" spans="3:6" ht="15" customHeight="1">
      <c r="C15501" s="53" t="s">
        <v>6404</v>
      </c>
      <c r="D15501" s="1" t="s">
        <v>15456</v>
      </c>
      <c r="E15501" s="573">
        <f ca="1">SUMIF('BKAS IDR'!$E$10:$E$44,$C15501,'BKAS IDR'!$N$10:$N$43)</f>
        <v>0</v>
      </c>
      <c r="F15501" s="573"/>
    </row>
    <row r="15502" spans="3:6" ht="15" customHeight="1">
      <c r="C15502" s="53" t="s">
        <v>6405</v>
      </c>
      <c r="D15502" s="1" t="s">
        <v>15457</v>
      </c>
      <c r="E15502" s="573">
        <f ca="1">SUMIF('BKAS IDR'!$E$10:$E$44,$C15502,'BKAS IDR'!$N$10:$N$43)</f>
        <v>0</v>
      </c>
      <c r="F15502" s="573"/>
    </row>
    <row r="15503" spans="3:6" ht="15" customHeight="1">
      <c r="C15503" s="53" t="s">
        <v>6406</v>
      </c>
      <c r="D15503" s="1" t="s">
        <v>15458</v>
      </c>
      <c r="E15503" s="573">
        <f ca="1">SUMIF('BKAS IDR'!$E$10:$E$44,$C15503,'BKAS IDR'!$N$10:$N$43)</f>
        <v>0</v>
      </c>
      <c r="F15503" s="573"/>
    </row>
    <row r="15504" spans="3:6" ht="15" customHeight="1">
      <c r="C15504" s="53" t="s">
        <v>6407</v>
      </c>
      <c r="D15504" s="1" t="s">
        <v>15459</v>
      </c>
      <c r="E15504" s="573">
        <f ca="1">SUMIF('BKAS IDR'!$E$10:$E$44,$C15504,'BKAS IDR'!$N$10:$N$43)</f>
        <v>0</v>
      </c>
      <c r="F15504" s="573"/>
    </row>
    <row r="15505" spans="3:6" ht="15" customHeight="1">
      <c r="C15505" s="53" t="s">
        <v>6408</v>
      </c>
      <c r="D15505" s="1" t="s">
        <v>15460</v>
      </c>
      <c r="E15505" s="573">
        <f ca="1">SUMIF('BKAS IDR'!$E$10:$E$44,$C15505,'BKAS IDR'!$N$10:$N$43)</f>
        <v>0</v>
      </c>
      <c r="F15505" s="573"/>
    </row>
    <row r="15506" spans="3:6" ht="15" customHeight="1">
      <c r="C15506" s="53" t="s">
        <v>6409</v>
      </c>
      <c r="D15506" s="1" t="s">
        <v>15461</v>
      </c>
      <c r="E15506" s="573">
        <f ca="1">SUMIF('BKAS IDR'!$E$10:$E$44,$C15506,'BKAS IDR'!$N$10:$N$43)</f>
        <v>0</v>
      </c>
      <c r="F15506" s="573"/>
    </row>
    <row r="15507" spans="3:6" ht="15" customHeight="1">
      <c r="C15507" s="53" t="s">
        <v>6410</v>
      </c>
      <c r="D15507" s="1" t="s">
        <v>15462</v>
      </c>
      <c r="E15507" s="573">
        <f ca="1">SUMIF('BKAS IDR'!$E$10:$E$44,$C15507,'BKAS IDR'!$N$10:$N$43)</f>
        <v>0</v>
      </c>
      <c r="F15507" s="573"/>
    </row>
    <row r="15508" spans="3:6" ht="15" customHeight="1">
      <c r="C15508" s="53" t="s">
        <v>6411</v>
      </c>
      <c r="D15508" s="1" t="s">
        <v>15463</v>
      </c>
      <c r="E15508" s="573">
        <f ca="1">SUMIF('BKAS IDR'!$E$10:$E$44,$C15508,'BKAS IDR'!$N$10:$N$43)</f>
        <v>0</v>
      </c>
      <c r="F15508" s="573"/>
    </row>
    <row r="15509" spans="3:6" ht="15" customHeight="1">
      <c r="C15509" s="53" t="s">
        <v>6412</v>
      </c>
      <c r="D15509" s="1" t="s">
        <v>15464</v>
      </c>
      <c r="E15509" s="573">
        <f ca="1">SUMIF('BKAS IDR'!$E$10:$E$44,$C15509,'BKAS IDR'!$N$10:$N$43)</f>
        <v>0</v>
      </c>
      <c r="F15509" s="573"/>
    </row>
    <row r="15510" spans="3:6" ht="15" customHeight="1">
      <c r="C15510" s="53" t="s">
        <v>6413</v>
      </c>
      <c r="D15510" s="1" t="s">
        <v>15465</v>
      </c>
      <c r="E15510" s="573">
        <f ca="1">SUMIF('BKAS IDR'!$E$10:$E$44,$C15510,'BKAS IDR'!$N$10:$N$43)</f>
        <v>0</v>
      </c>
      <c r="F15510" s="573"/>
    </row>
    <row r="15511" spans="3:6" ht="15" customHeight="1">
      <c r="C15511" s="53" t="s">
        <v>6414</v>
      </c>
      <c r="D15511" s="1" t="s">
        <v>15460</v>
      </c>
      <c r="E15511" s="573">
        <f ca="1">SUMIF('BKAS IDR'!$E$10:$E$44,$C15511,'BKAS IDR'!$N$10:$N$43)</f>
        <v>0</v>
      </c>
      <c r="F15511" s="573"/>
    </row>
    <row r="15512" spans="3:6" ht="15" customHeight="1">
      <c r="C15512" s="53" t="s">
        <v>6415</v>
      </c>
      <c r="D15512" s="1" t="s">
        <v>15466</v>
      </c>
      <c r="E15512" s="573">
        <f ca="1">SUMIF('BKAS IDR'!$E$10:$E$44,$C15512,'BKAS IDR'!$N$10:$N$43)</f>
        <v>0</v>
      </c>
      <c r="F15512" s="573"/>
    </row>
    <row r="15513" spans="3:6" ht="15" customHeight="1">
      <c r="C15513" s="53" t="s">
        <v>6416</v>
      </c>
      <c r="D15513" s="1" t="s">
        <v>15467</v>
      </c>
      <c r="E15513" s="573">
        <f ca="1">SUMIF('BKAS IDR'!$E$10:$E$44,$C15513,'BKAS IDR'!$N$10:$N$43)</f>
        <v>0</v>
      </c>
      <c r="F15513" s="573"/>
    </row>
    <row r="15514" spans="3:6" ht="15" customHeight="1">
      <c r="C15514" s="53" t="s">
        <v>6417</v>
      </c>
      <c r="D15514" s="1" t="s">
        <v>15468</v>
      </c>
      <c r="E15514" s="573">
        <f ca="1">SUMIF('BKAS IDR'!$E$10:$E$44,$C15514,'BKAS IDR'!$N$10:$N$43)</f>
        <v>0</v>
      </c>
      <c r="F15514" s="573"/>
    </row>
    <row r="15515" spans="3:6" ht="15" customHeight="1">
      <c r="C15515" s="53" t="s">
        <v>6418</v>
      </c>
      <c r="D15515" s="1" t="s">
        <v>15469</v>
      </c>
      <c r="E15515" s="573">
        <f ca="1">SUMIF('BKAS IDR'!$E$10:$E$44,$C15515,'BKAS IDR'!$N$10:$N$43)</f>
        <v>0</v>
      </c>
      <c r="F15515" s="573"/>
    </row>
    <row r="15516" spans="3:6" ht="15" customHeight="1">
      <c r="C15516" s="53" t="s">
        <v>6419</v>
      </c>
      <c r="D15516" s="1" t="s">
        <v>15470</v>
      </c>
      <c r="E15516" s="573">
        <f ca="1">SUMIF('BKAS IDR'!$E$10:$E$44,$C15516,'BKAS IDR'!$N$10:$N$43)</f>
        <v>0</v>
      </c>
      <c r="F15516" s="573"/>
    </row>
    <row r="15517" spans="3:6" ht="15" customHeight="1">
      <c r="C15517" s="53" t="s">
        <v>6420</v>
      </c>
      <c r="D15517" s="1" t="s">
        <v>15471</v>
      </c>
      <c r="E15517" s="573">
        <f ca="1">SUMIF('BKAS IDR'!$E$10:$E$44,$C15517,'BKAS IDR'!$N$10:$N$43)</f>
        <v>0</v>
      </c>
      <c r="F15517" s="573"/>
    </row>
    <row r="15518" spans="3:6" ht="15" customHeight="1">
      <c r="C15518" s="53" t="s">
        <v>6421</v>
      </c>
      <c r="D15518" s="1" t="s">
        <v>15472</v>
      </c>
      <c r="E15518" s="573">
        <f ca="1">SUMIF('BKAS IDR'!$E$10:$E$44,$C15518,'BKAS IDR'!$N$10:$N$43)</f>
        <v>0</v>
      </c>
      <c r="F15518" s="573"/>
    </row>
    <row r="15519" spans="3:6" ht="15" customHeight="1">
      <c r="C15519" s="53" t="s">
        <v>6422</v>
      </c>
      <c r="D15519" s="1" t="s">
        <v>15473</v>
      </c>
      <c r="E15519" s="573">
        <f ca="1">SUMIF('BKAS IDR'!$E$10:$E$44,$C15519,'BKAS IDR'!$N$10:$N$43)</f>
        <v>0</v>
      </c>
      <c r="F15519" s="573"/>
    </row>
    <row r="15520" spans="3:6" ht="15" customHeight="1">
      <c r="C15520" s="53" t="s">
        <v>6423</v>
      </c>
      <c r="D15520" s="1" t="s">
        <v>15474</v>
      </c>
      <c r="E15520" s="573">
        <f ca="1">SUMIF('BKAS IDR'!$E$10:$E$44,$C15520,'BKAS IDR'!$N$10:$N$43)</f>
        <v>0</v>
      </c>
      <c r="F15520" s="573"/>
    </row>
    <row r="15521" spans="3:6" ht="15" customHeight="1">
      <c r="C15521" s="53" t="s">
        <v>6424</v>
      </c>
      <c r="D15521" s="1" t="s">
        <v>15475</v>
      </c>
      <c r="E15521" s="573">
        <f ca="1">SUMIF('BKAS IDR'!$E$10:$E$44,$C15521,'BKAS IDR'!$N$10:$N$43)</f>
        <v>0</v>
      </c>
      <c r="F15521" s="573"/>
    </row>
    <row r="15522" spans="3:6" ht="15" customHeight="1">
      <c r="C15522" s="53" t="s">
        <v>6425</v>
      </c>
      <c r="D15522" s="1" t="s">
        <v>15476</v>
      </c>
      <c r="E15522" s="573">
        <f ca="1">SUMIF('BKAS IDR'!$E$10:$E$44,$C15522,'BKAS IDR'!$N$10:$N$43)</f>
        <v>0</v>
      </c>
      <c r="F15522" s="573"/>
    </row>
    <row r="15523" spans="3:6" ht="15" customHeight="1">
      <c r="C15523" s="53" t="s">
        <v>6426</v>
      </c>
      <c r="D15523" s="1" t="s">
        <v>15477</v>
      </c>
      <c r="E15523" s="573">
        <f ca="1">SUMIF('BKAS IDR'!$E$10:$E$44,$C15523,'BKAS IDR'!$N$10:$N$43)</f>
        <v>0</v>
      </c>
      <c r="F15523" s="573"/>
    </row>
    <row r="15524" spans="3:6" ht="15" customHeight="1">
      <c r="C15524" s="53" t="s">
        <v>6427</v>
      </c>
      <c r="D15524" s="1" t="s">
        <v>15478</v>
      </c>
      <c r="E15524" s="573">
        <f ca="1">SUMIF('BKAS IDR'!$E$10:$E$44,$C15524,'BKAS IDR'!$N$10:$N$43)</f>
        <v>0</v>
      </c>
      <c r="F15524" s="573"/>
    </row>
    <row r="15525" spans="3:6" ht="15" customHeight="1">
      <c r="C15525" s="53" t="s">
        <v>6428</v>
      </c>
      <c r="D15525" s="1" t="s">
        <v>15479</v>
      </c>
      <c r="E15525" s="573">
        <f ca="1">SUMIF('BKAS IDR'!$E$10:$E$44,$C15525,'BKAS IDR'!$N$10:$N$43)</f>
        <v>0</v>
      </c>
      <c r="F15525" s="573"/>
    </row>
    <row r="15526" spans="3:6" ht="15" customHeight="1">
      <c r="C15526" s="53" t="s">
        <v>6429</v>
      </c>
      <c r="D15526" s="1" t="s">
        <v>15480</v>
      </c>
      <c r="E15526" s="573">
        <f ca="1">SUMIF('BKAS IDR'!$E$10:$E$44,$C15526,'BKAS IDR'!$N$10:$N$43)</f>
        <v>0</v>
      </c>
      <c r="F15526" s="573"/>
    </row>
    <row r="15527" spans="3:6" ht="15" customHeight="1">
      <c r="C15527" s="53" t="s">
        <v>6430</v>
      </c>
      <c r="D15527" s="1" t="s">
        <v>15481</v>
      </c>
      <c r="E15527" s="573">
        <f ca="1">SUMIF('BKAS IDR'!$E$10:$E$44,$C15527,'BKAS IDR'!$N$10:$N$43)</f>
        <v>0</v>
      </c>
      <c r="F15527" s="573"/>
    </row>
    <row r="15528" spans="3:6" ht="15" customHeight="1">
      <c r="C15528" s="53" t="s">
        <v>6431</v>
      </c>
      <c r="D15528" s="1" t="s">
        <v>15482</v>
      </c>
      <c r="E15528" s="573">
        <f ca="1">SUMIF('BKAS IDR'!$E$10:$E$44,$C15528,'BKAS IDR'!$N$10:$N$43)</f>
        <v>0</v>
      </c>
      <c r="F15528" s="573"/>
    </row>
    <row r="15529" spans="3:6" ht="15" customHeight="1">
      <c r="C15529" s="53" t="s">
        <v>6432</v>
      </c>
      <c r="D15529" s="1" t="s">
        <v>15483</v>
      </c>
      <c r="E15529" s="573">
        <f ca="1">SUMIF('BKAS IDR'!$E$10:$E$44,$C15529,'BKAS IDR'!$N$10:$N$43)</f>
        <v>0</v>
      </c>
      <c r="F15529" s="573"/>
    </row>
    <row r="15530" spans="3:6" ht="15" customHeight="1">
      <c r="C15530" s="53" t="s">
        <v>6433</v>
      </c>
      <c r="D15530" s="1" t="s">
        <v>15484</v>
      </c>
      <c r="E15530" s="573">
        <f ca="1">SUMIF('BKAS IDR'!$E$10:$E$44,$C15530,'BKAS IDR'!$N$10:$N$43)</f>
        <v>0</v>
      </c>
      <c r="F15530" s="573"/>
    </row>
    <row r="15531" spans="3:6" ht="15" customHeight="1">
      <c r="C15531" s="53" t="s">
        <v>6434</v>
      </c>
      <c r="D15531" s="1" t="s">
        <v>15485</v>
      </c>
      <c r="E15531" s="573">
        <f ca="1">SUMIF('BKAS IDR'!$E$10:$E$44,$C15531,'BKAS IDR'!$N$10:$N$43)</f>
        <v>0</v>
      </c>
      <c r="F15531" s="573"/>
    </row>
    <row r="15532" spans="3:6" ht="15" customHeight="1">
      <c r="C15532" s="53" t="s">
        <v>6435</v>
      </c>
      <c r="D15532" s="1" t="s">
        <v>15486</v>
      </c>
      <c r="E15532" s="573">
        <f ca="1">SUMIF('BKAS IDR'!$E$10:$E$44,$C15532,'BKAS IDR'!$N$10:$N$43)</f>
        <v>0</v>
      </c>
      <c r="F15532" s="573"/>
    </row>
    <row r="15533" spans="3:6" ht="15" customHeight="1">
      <c r="C15533" s="53" t="s">
        <v>6436</v>
      </c>
      <c r="D15533" s="1" t="s">
        <v>15487</v>
      </c>
      <c r="E15533" s="573">
        <f ca="1">SUMIF('BKAS IDR'!$E$10:$E$44,$C15533,'BKAS IDR'!$N$10:$N$43)</f>
        <v>0</v>
      </c>
      <c r="F15533" s="573"/>
    </row>
    <row r="15534" spans="3:6" ht="15" customHeight="1">
      <c r="C15534" s="53" t="s">
        <v>6437</v>
      </c>
      <c r="D15534" s="1" t="s">
        <v>15367</v>
      </c>
      <c r="E15534" s="573">
        <f ca="1">SUMIF('BKAS IDR'!$E$10:$E$44,$C15534,'BKAS IDR'!$N$10:$N$43)</f>
        <v>0</v>
      </c>
      <c r="F15534" s="573"/>
    </row>
    <row r="15535" spans="3:6" ht="15" customHeight="1">
      <c r="C15535" s="53" t="s">
        <v>6438</v>
      </c>
      <c r="D15535" s="1" t="s">
        <v>15488</v>
      </c>
      <c r="E15535" s="573">
        <f ca="1">SUMIF('BKAS IDR'!$E$10:$E$44,$C15535,'BKAS IDR'!$N$10:$N$43)</f>
        <v>0</v>
      </c>
      <c r="F15535" s="573"/>
    </row>
    <row r="15536" spans="3:6" ht="15" customHeight="1">
      <c r="C15536" s="53" t="s">
        <v>6439</v>
      </c>
      <c r="D15536" s="1" t="s">
        <v>15489</v>
      </c>
      <c r="E15536" s="573">
        <f ca="1">SUMIF('BKAS IDR'!$E$10:$E$44,$C15536,'BKAS IDR'!$N$10:$N$43)</f>
        <v>0</v>
      </c>
      <c r="F15536" s="573"/>
    </row>
    <row r="15537" spans="3:6" ht="15" customHeight="1">
      <c r="C15537" s="53" t="s">
        <v>6440</v>
      </c>
      <c r="D15537" s="1" t="s">
        <v>15490</v>
      </c>
      <c r="E15537" s="573">
        <f ca="1">SUMIF('BKAS IDR'!$E$10:$E$44,$C15537,'BKAS IDR'!$N$10:$N$43)</f>
        <v>0</v>
      </c>
      <c r="F15537" s="573"/>
    </row>
    <row r="15538" spans="3:6" ht="15" customHeight="1">
      <c r="C15538" s="53" t="s">
        <v>6441</v>
      </c>
      <c r="D15538" s="1" t="s">
        <v>15491</v>
      </c>
      <c r="E15538" s="573">
        <f ca="1">SUMIF('BKAS IDR'!$E$10:$E$44,$C15538,'BKAS IDR'!$N$10:$N$43)</f>
        <v>0</v>
      </c>
      <c r="F15538" s="573"/>
    </row>
    <row r="15539" spans="3:6" ht="15" customHeight="1">
      <c r="C15539" s="53" t="s">
        <v>6442</v>
      </c>
      <c r="D15539" s="1" t="s">
        <v>15492</v>
      </c>
      <c r="E15539" s="573">
        <f ca="1">SUMIF('BKAS IDR'!$E$10:$E$44,$C15539,'BKAS IDR'!$N$10:$N$43)</f>
        <v>0</v>
      </c>
      <c r="F15539" s="573"/>
    </row>
    <row r="15540" spans="3:6" ht="15" customHeight="1">
      <c r="C15540" s="53" t="s">
        <v>6443</v>
      </c>
      <c r="D15540" s="1" t="s">
        <v>15493</v>
      </c>
      <c r="E15540" s="573">
        <f ca="1">SUMIF('BKAS IDR'!$E$10:$E$44,$C15540,'BKAS IDR'!$N$10:$N$43)</f>
        <v>0</v>
      </c>
      <c r="F15540" s="573"/>
    </row>
    <row r="15541" spans="3:6" ht="15" customHeight="1">
      <c r="C15541" s="53" t="s">
        <v>6444</v>
      </c>
      <c r="D15541" s="1" t="s">
        <v>15494</v>
      </c>
      <c r="E15541" s="573">
        <f ca="1">SUMIF('BKAS IDR'!$E$10:$E$44,$C15541,'BKAS IDR'!$N$10:$N$43)</f>
        <v>0</v>
      </c>
      <c r="F15541" s="573"/>
    </row>
    <row r="15542" spans="3:6" ht="15" customHeight="1">
      <c r="C15542" s="53" t="s">
        <v>6445</v>
      </c>
      <c r="D15542" s="1" t="s">
        <v>15495</v>
      </c>
      <c r="E15542" s="573">
        <f ca="1">SUMIF('BKAS IDR'!$E$10:$E$44,$C15542,'BKAS IDR'!$N$10:$N$43)</f>
        <v>0</v>
      </c>
      <c r="F15542" s="573"/>
    </row>
    <row r="15543" spans="3:6" ht="15" customHeight="1">
      <c r="C15543" s="53" t="s">
        <v>6446</v>
      </c>
      <c r="D15543" s="1" t="s">
        <v>15496</v>
      </c>
      <c r="E15543" s="573">
        <f ca="1">SUMIF('BKAS IDR'!$E$10:$E$44,$C15543,'BKAS IDR'!$N$10:$N$43)</f>
        <v>0</v>
      </c>
      <c r="F15543" s="573"/>
    </row>
    <row r="15544" spans="3:6" ht="15" customHeight="1">
      <c r="C15544" s="53" t="s">
        <v>6447</v>
      </c>
      <c r="D15544" s="1" t="s">
        <v>15497</v>
      </c>
      <c r="E15544" s="573">
        <f ca="1">SUMIF('BKAS IDR'!$E$10:$E$44,$C15544,'BKAS IDR'!$N$10:$N$43)</f>
        <v>0</v>
      </c>
      <c r="F15544" s="573"/>
    </row>
    <row r="15545" spans="3:6" ht="15" customHeight="1">
      <c r="C15545" s="53" t="s">
        <v>6448</v>
      </c>
      <c r="D15545" s="1" t="s">
        <v>15498</v>
      </c>
      <c r="E15545" s="573">
        <f ca="1">SUMIF('BKAS IDR'!$E$10:$E$44,$C15545,'BKAS IDR'!$N$10:$N$43)</f>
        <v>0</v>
      </c>
      <c r="F15545" s="573"/>
    </row>
    <row r="15546" spans="3:6" ht="15" customHeight="1">
      <c r="C15546" s="53" t="s">
        <v>6449</v>
      </c>
      <c r="D15546" s="1" t="s">
        <v>15499</v>
      </c>
      <c r="E15546" s="573">
        <f ca="1">SUMIF('BKAS IDR'!$E$10:$E$44,$C15546,'BKAS IDR'!$N$10:$N$43)</f>
        <v>0</v>
      </c>
      <c r="F15546" s="573"/>
    </row>
    <row r="15547" spans="3:6" ht="15" customHeight="1">
      <c r="C15547" s="53" t="s">
        <v>6450</v>
      </c>
      <c r="D15547" s="1" t="s">
        <v>15500</v>
      </c>
      <c r="E15547" s="573">
        <f ca="1">SUMIF('BKAS IDR'!$E$10:$E$44,$C15547,'BKAS IDR'!$N$10:$N$43)</f>
        <v>0</v>
      </c>
      <c r="F15547" s="573"/>
    </row>
    <row r="15548" spans="3:6" ht="15" customHeight="1">
      <c r="C15548" s="53" t="s">
        <v>6451</v>
      </c>
      <c r="D15548" s="1" t="s">
        <v>15501</v>
      </c>
      <c r="E15548" s="573">
        <f ca="1">SUMIF('BKAS IDR'!$E$10:$E$44,$C15548,'BKAS IDR'!$N$10:$N$43)</f>
        <v>0</v>
      </c>
      <c r="F15548" s="573"/>
    </row>
    <row r="15549" spans="3:6" ht="15" customHeight="1">
      <c r="C15549" s="53" t="s">
        <v>6452</v>
      </c>
      <c r="D15549" s="1" t="s">
        <v>15502</v>
      </c>
      <c r="E15549" s="573">
        <f ca="1">SUMIF('BKAS IDR'!$E$10:$E$44,$C15549,'BKAS IDR'!$N$10:$N$43)</f>
        <v>0</v>
      </c>
      <c r="F15549" s="573"/>
    </row>
    <row r="15550" spans="3:6" ht="15" customHeight="1">
      <c r="C15550" s="53" t="s">
        <v>6453</v>
      </c>
      <c r="D15550" s="1" t="s">
        <v>15503</v>
      </c>
      <c r="E15550" s="573">
        <f ca="1">SUMIF('BKAS IDR'!$E$10:$E$44,$C15550,'BKAS IDR'!$N$10:$N$43)</f>
        <v>0</v>
      </c>
      <c r="F15550" s="573"/>
    </row>
    <row r="15551" spans="3:6" ht="15" customHeight="1">
      <c r="C15551" s="53" t="s">
        <v>6454</v>
      </c>
      <c r="D15551" s="1" t="s">
        <v>15504</v>
      </c>
      <c r="E15551" s="573">
        <f ca="1">SUMIF('BKAS IDR'!$E$10:$E$44,$C15551,'BKAS IDR'!$N$10:$N$43)</f>
        <v>0</v>
      </c>
      <c r="F15551" s="573"/>
    </row>
    <row r="15552" spans="3:6" ht="15" customHeight="1">
      <c r="C15552" s="53" t="s">
        <v>6455</v>
      </c>
      <c r="D15552" s="1" t="s">
        <v>15505</v>
      </c>
      <c r="E15552" s="573">
        <f ca="1">SUMIF('BKAS IDR'!$E$10:$E$44,$C15552,'BKAS IDR'!$N$10:$N$43)</f>
        <v>0</v>
      </c>
      <c r="F15552" s="573"/>
    </row>
    <row r="15553" spans="3:6" ht="15" customHeight="1">
      <c r="C15553" s="53" t="s">
        <v>6456</v>
      </c>
      <c r="D15553" s="1" t="s">
        <v>15506</v>
      </c>
      <c r="E15553" s="573">
        <f ca="1">SUMIF('BKAS IDR'!$E$10:$E$44,$C15553,'BKAS IDR'!$N$10:$N$43)</f>
        <v>0</v>
      </c>
      <c r="F15553" s="573"/>
    </row>
    <row r="15554" spans="3:6" ht="15" customHeight="1">
      <c r="C15554" s="53" t="s">
        <v>6457</v>
      </c>
      <c r="D15554" s="1" t="s">
        <v>15507</v>
      </c>
      <c r="E15554" s="573">
        <f ca="1">SUMIF('BKAS IDR'!$E$10:$E$44,$C15554,'BKAS IDR'!$N$10:$N$43)</f>
        <v>0</v>
      </c>
      <c r="F15554" s="573"/>
    </row>
    <row r="15555" spans="3:6" ht="15" customHeight="1">
      <c r="C15555" s="53" t="s">
        <v>6458</v>
      </c>
      <c r="D15555" s="1" t="s">
        <v>15508</v>
      </c>
      <c r="E15555" s="573">
        <f ca="1">SUMIF('BKAS IDR'!$E$10:$E$44,$C15555,'BKAS IDR'!$N$10:$N$43)</f>
        <v>0</v>
      </c>
      <c r="F15555" s="573"/>
    </row>
    <row r="15556" spans="3:6" ht="15" customHeight="1">
      <c r="C15556" s="53" t="s">
        <v>6459</v>
      </c>
      <c r="D15556" s="1" t="s">
        <v>15509</v>
      </c>
      <c r="E15556" s="573">
        <f ca="1">SUMIF('BKAS IDR'!$E$10:$E$44,$C15556,'BKAS IDR'!$N$10:$N$43)</f>
        <v>0</v>
      </c>
      <c r="F15556" s="573"/>
    </row>
    <row r="15557" spans="3:6" ht="15" customHeight="1">
      <c r="C15557" s="53" t="s">
        <v>6460</v>
      </c>
      <c r="D15557" s="1" t="s">
        <v>15510</v>
      </c>
      <c r="E15557" s="573">
        <f ca="1">SUMIF('BKAS IDR'!$E$10:$E$44,$C15557,'BKAS IDR'!$N$10:$N$43)</f>
        <v>0</v>
      </c>
      <c r="F15557" s="573"/>
    </row>
    <row r="15558" spans="3:6" ht="15" customHeight="1">
      <c r="C15558" s="53" t="s">
        <v>6461</v>
      </c>
      <c r="D15558" s="1" t="s">
        <v>15511</v>
      </c>
      <c r="E15558" s="573">
        <f ca="1">SUMIF('BKAS IDR'!$E$10:$E$44,$C15558,'BKAS IDR'!$N$10:$N$43)</f>
        <v>0</v>
      </c>
      <c r="F15558" s="573"/>
    </row>
    <row r="15559" spans="3:6" ht="15" customHeight="1">
      <c r="C15559" s="53" t="s">
        <v>6462</v>
      </c>
      <c r="D15559" s="1" t="s">
        <v>15512</v>
      </c>
      <c r="E15559" s="573">
        <f ca="1">SUMIF('BKAS IDR'!$E$10:$E$44,$C15559,'BKAS IDR'!$N$10:$N$43)</f>
        <v>0</v>
      </c>
      <c r="F15559" s="573"/>
    </row>
    <row r="15560" spans="3:6" ht="15" customHeight="1">
      <c r="C15560" s="53" t="s">
        <v>6463</v>
      </c>
      <c r="D15560" s="1" t="s">
        <v>15513</v>
      </c>
      <c r="E15560" s="573">
        <f ca="1">SUMIF('BKAS IDR'!$E$10:$E$44,$C15560,'BKAS IDR'!$N$10:$N$43)</f>
        <v>0</v>
      </c>
      <c r="F15560" s="573"/>
    </row>
    <row r="15561" spans="3:6" ht="15" customHeight="1">
      <c r="C15561" s="53" t="s">
        <v>6464</v>
      </c>
      <c r="D15561" s="1" t="s">
        <v>15514</v>
      </c>
      <c r="E15561" s="573">
        <f ca="1">SUMIF('BKAS IDR'!$E$10:$E$44,$C15561,'BKAS IDR'!$N$10:$N$43)</f>
        <v>0</v>
      </c>
      <c r="F15561" s="573"/>
    </row>
    <row r="15562" spans="3:6" ht="15" customHeight="1">
      <c r="C15562" s="53" t="s">
        <v>6465</v>
      </c>
      <c r="D15562" s="1" t="s">
        <v>15515</v>
      </c>
      <c r="E15562" s="573">
        <f ca="1">SUMIF('BKAS IDR'!$E$10:$E$44,$C15562,'BKAS IDR'!$N$10:$N$43)</f>
        <v>0</v>
      </c>
      <c r="F15562" s="573"/>
    </row>
    <row r="15563" spans="3:6" ht="15" customHeight="1">
      <c r="C15563" s="53" t="s">
        <v>6466</v>
      </c>
      <c r="D15563" s="1" t="s">
        <v>15516</v>
      </c>
      <c r="E15563" s="573">
        <f ca="1">SUMIF('BKAS IDR'!$E$10:$E$44,$C15563,'BKAS IDR'!$N$10:$N$43)</f>
        <v>0</v>
      </c>
      <c r="F15563" s="573"/>
    </row>
    <row r="15564" spans="3:6" ht="15" customHeight="1">
      <c r="C15564" s="53" t="s">
        <v>6467</v>
      </c>
      <c r="D15564" s="1" t="s">
        <v>15517</v>
      </c>
      <c r="E15564" s="573">
        <f ca="1">SUMIF('BKAS IDR'!$E$10:$E$44,$C15564,'BKAS IDR'!$N$10:$N$43)</f>
        <v>0</v>
      </c>
      <c r="F15564" s="573"/>
    </row>
    <row r="15565" spans="3:6" ht="15" customHeight="1">
      <c r="C15565" s="53" t="s">
        <v>6468</v>
      </c>
      <c r="D15565" s="1" t="s">
        <v>15518</v>
      </c>
      <c r="E15565" s="573">
        <f ca="1">SUMIF('BKAS IDR'!$E$10:$E$44,$C15565,'BKAS IDR'!$N$10:$N$43)</f>
        <v>0</v>
      </c>
      <c r="F15565" s="573"/>
    </row>
    <row r="15566" spans="3:6" ht="15" customHeight="1">
      <c r="C15566" s="53" t="s">
        <v>6469</v>
      </c>
      <c r="D15566" s="1" t="s">
        <v>15519</v>
      </c>
      <c r="E15566" s="573">
        <f ca="1">SUMIF('BKAS IDR'!$E$10:$E$44,$C15566,'BKAS IDR'!$N$10:$N$43)</f>
        <v>0</v>
      </c>
      <c r="F15566" s="573"/>
    </row>
    <row r="15567" spans="3:6" ht="15" customHeight="1">
      <c r="C15567" s="53" t="s">
        <v>6470</v>
      </c>
      <c r="D15567" s="1" t="s">
        <v>15520</v>
      </c>
      <c r="E15567" s="573">
        <f ca="1">SUMIF('BKAS IDR'!$E$10:$E$44,$C15567,'BKAS IDR'!$N$10:$N$43)</f>
        <v>0</v>
      </c>
      <c r="F15567" s="573"/>
    </row>
    <row r="15568" spans="3:6" ht="15" customHeight="1">
      <c r="C15568" s="53" t="s">
        <v>6471</v>
      </c>
      <c r="D15568" s="1" t="s">
        <v>15521</v>
      </c>
      <c r="E15568" s="573">
        <f ca="1">SUMIF('BKAS IDR'!$E$10:$E$44,$C15568,'BKAS IDR'!$N$10:$N$43)</f>
        <v>0</v>
      </c>
      <c r="F15568" s="573"/>
    </row>
    <row r="15569" spans="3:6" ht="15" customHeight="1">
      <c r="C15569" s="53" t="s">
        <v>6472</v>
      </c>
      <c r="D15569" s="1" t="s">
        <v>15522</v>
      </c>
      <c r="E15569" s="573">
        <f ca="1">SUMIF('BKAS IDR'!$E$10:$E$44,$C15569,'BKAS IDR'!$N$10:$N$43)</f>
        <v>0</v>
      </c>
      <c r="F15569" s="573"/>
    </row>
    <row r="15570" spans="3:6" ht="15" customHeight="1">
      <c r="C15570" s="53" t="s">
        <v>6473</v>
      </c>
      <c r="D15570" s="1" t="s">
        <v>15523</v>
      </c>
      <c r="E15570" s="573">
        <f ca="1">SUMIF('BKAS IDR'!$E$10:$E$44,$C15570,'BKAS IDR'!$N$10:$N$43)</f>
        <v>0</v>
      </c>
      <c r="F15570" s="573"/>
    </row>
    <row r="15571" spans="3:6" ht="15" customHeight="1">
      <c r="C15571" s="53" t="s">
        <v>6474</v>
      </c>
      <c r="D15571" s="1" t="s">
        <v>15524</v>
      </c>
      <c r="E15571" s="573">
        <f ca="1">SUMIF('BKAS IDR'!$E$10:$E$44,$C15571,'BKAS IDR'!$N$10:$N$43)</f>
        <v>0</v>
      </c>
      <c r="F15571" s="573"/>
    </row>
    <row r="15572" spans="3:6" ht="15" customHeight="1">
      <c r="C15572" s="53" t="s">
        <v>6475</v>
      </c>
      <c r="D15572" s="1" t="s">
        <v>15525</v>
      </c>
      <c r="E15572" s="573">
        <f ca="1">SUMIF('BKAS IDR'!$E$10:$E$44,$C15572,'BKAS IDR'!$N$10:$N$43)</f>
        <v>0</v>
      </c>
      <c r="F15572" s="573"/>
    </row>
    <row r="15573" spans="3:6" ht="15" customHeight="1">
      <c r="C15573" s="53" t="s">
        <v>6476</v>
      </c>
      <c r="D15573" s="1" t="s">
        <v>15526</v>
      </c>
      <c r="E15573" s="573">
        <f ca="1">SUMIF('BKAS IDR'!$E$10:$E$44,$C15573,'BKAS IDR'!$N$10:$N$43)</f>
        <v>0</v>
      </c>
      <c r="F15573" s="573"/>
    </row>
    <row r="15574" spans="3:6" ht="15" customHeight="1">
      <c r="C15574" s="53" t="s">
        <v>6477</v>
      </c>
      <c r="D15574" s="1" t="s">
        <v>15527</v>
      </c>
      <c r="E15574" s="573">
        <f ca="1">SUMIF('BKAS IDR'!$E$10:$E$44,$C15574,'BKAS IDR'!$N$10:$N$43)</f>
        <v>0</v>
      </c>
      <c r="F15574" s="573"/>
    </row>
    <row r="15575" spans="3:6" ht="15" customHeight="1">
      <c r="C15575" s="53" t="s">
        <v>6478</v>
      </c>
      <c r="D15575" s="1" t="s">
        <v>15528</v>
      </c>
      <c r="E15575" s="573">
        <f ca="1">SUMIF('BKAS IDR'!$E$10:$E$44,$C15575,'BKAS IDR'!$N$10:$N$43)</f>
        <v>0</v>
      </c>
      <c r="F15575" s="573"/>
    </row>
    <row r="15576" spans="3:6" ht="15" customHeight="1">
      <c r="C15576" s="53" t="s">
        <v>6479</v>
      </c>
      <c r="D15576" s="1" t="s">
        <v>15529</v>
      </c>
      <c r="E15576" s="573">
        <f ca="1">SUMIF('BKAS IDR'!$E$10:$E$44,$C15576,'BKAS IDR'!$N$10:$N$43)</f>
        <v>0</v>
      </c>
      <c r="F15576" s="573"/>
    </row>
    <row r="15577" spans="3:6" ht="15" customHeight="1">
      <c r="C15577" s="53" t="s">
        <v>6480</v>
      </c>
      <c r="D15577" s="1" t="s">
        <v>15530</v>
      </c>
      <c r="E15577" s="573">
        <f ca="1">SUMIF('BKAS IDR'!$E$10:$E$44,$C15577,'BKAS IDR'!$N$10:$N$43)</f>
        <v>0</v>
      </c>
      <c r="F15577" s="573"/>
    </row>
    <row r="15578" spans="3:6" ht="15" customHeight="1">
      <c r="C15578" s="53" t="s">
        <v>6481</v>
      </c>
      <c r="D15578" s="1" t="s">
        <v>15531</v>
      </c>
      <c r="E15578" s="573">
        <f ca="1">SUMIF('BKAS IDR'!$E$10:$E$44,$C15578,'BKAS IDR'!$N$10:$N$43)</f>
        <v>0</v>
      </c>
      <c r="F15578" s="573"/>
    </row>
    <row r="15579" spans="3:6" ht="15" customHeight="1">
      <c r="C15579" s="53" t="s">
        <v>6482</v>
      </c>
      <c r="D15579" s="1" t="s">
        <v>15532</v>
      </c>
      <c r="E15579" s="573">
        <f ca="1">SUMIF('BKAS IDR'!$E$10:$E$44,$C15579,'BKAS IDR'!$N$10:$N$43)</f>
        <v>0</v>
      </c>
      <c r="F15579" s="573"/>
    </row>
    <row r="15580" spans="3:6" ht="15" customHeight="1">
      <c r="C15580" s="53" t="s">
        <v>6483</v>
      </c>
      <c r="D15580" s="1" t="s">
        <v>15533</v>
      </c>
      <c r="E15580" s="573">
        <f ca="1">SUMIF('BKAS IDR'!$E$10:$E$44,$C15580,'BKAS IDR'!$N$10:$N$43)</f>
        <v>0</v>
      </c>
      <c r="F15580" s="573"/>
    </row>
    <row r="15581" spans="3:6" ht="15" customHeight="1">
      <c r="C15581" s="53" t="s">
        <v>6484</v>
      </c>
      <c r="D15581" s="1" t="s">
        <v>15534</v>
      </c>
      <c r="E15581" s="573">
        <f ca="1">SUMIF('BKAS IDR'!$E$10:$E$44,$C15581,'BKAS IDR'!$N$10:$N$43)</f>
        <v>0</v>
      </c>
      <c r="F15581" s="573"/>
    </row>
    <row r="15582" spans="3:6" ht="15" customHeight="1">
      <c r="C15582" s="53" t="s">
        <v>6485</v>
      </c>
      <c r="D15582" s="1" t="s">
        <v>15535</v>
      </c>
      <c r="E15582" s="573">
        <f ca="1">SUMIF('BKAS IDR'!$E$10:$E$44,$C15582,'BKAS IDR'!$N$10:$N$43)</f>
        <v>0</v>
      </c>
      <c r="F15582" s="573"/>
    </row>
    <row r="15583" spans="3:6" ht="15" customHeight="1">
      <c r="C15583" s="53" t="s">
        <v>6486</v>
      </c>
      <c r="D15583" s="1" t="s">
        <v>15536</v>
      </c>
      <c r="E15583" s="573">
        <f ca="1">SUMIF('BKAS IDR'!$E$10:$E$44,$C15583,'BKAS IDR'!$N$10:$N$43)</f>
        <v>0</v>
      </c>
      <c r="F15583" s="573"/>
    </row>
    <row r="15584" spans="3:6" ht="15" customHeight="1">
      <c r="C15584" s="53" t="s">
        <v>6487</v>
      </c>
      <c r="D15584" s="1" t="s">
        <v>15537</v>
      </c>
      <c r="E15584" s="573">
        <f ca="1">SUMIF('BKAS IDR'!$E$10:$E$44,$C15584,'BKAS IDR'!$N$10:$N$43)</f>
        <v>0</v>
      </c>
      <c r="F15584" s="573"/>
    </row>
    <row r="15585" spans="3:6" ht="15" customHeight="1">
      <c r="C15585" s="53" t="s">
        <v>6488</v>
      </c>
      <c r="D15585" s="1" t="s">
        <v>15538</v>
      </c>
      <c r="E15585" s="573">
        <f ca="1">SUMIF('BKAS IDR'!$E$10:$E$44,$C15585,'BKAS IDR'!$N$10:$N$43)</f>
        <v>0</v>
      </c>
      <c r="F15585" s="573"/>
    </row>
    <row r="15586" spans="3:6" ht="15" customHeight="1">
      <c r="C15586" s="53" t="s">
        <v>6489</v>
      </c>
      <c r="D15586" s="1" t="s">
        <v>15539</v>
      </c>
      <c r="E15586" s="573">
        <f ca="1">SUMIF('BKAS IDR'!$E$10:$E$44,$C15586,'BKAS IDR'!$N$10:$N$43)</f>
        <v>0</v>
      </c>
      <c r="F15586" s="573"/>
    </row>
    <row r="15587" spans="3:6" ht="15" customHeight="1">
      <c r="C15587" s="53" t="s">
        <v>6490</v>
      </c>
      <c r="D15587" s="1" t="s">
        <v>15540</v>
      </c>
      <c r="E15587" s="573">
        <f ca="1">SUMIF('BKAS IDR'!$E$10:$E$44,$C15587,'BKAS IDR'!$N$10:$N$43)</f>
        <v>0</v>
      </c>
      <c r="F15587" s="573"/>
    </row>
    <row r="15588" spans="3:6" ht="15" customHeight="1">
      <c r="C15588" s="53" t="s">
        <v>6491</v>
      </c>
      <c r="D15588" s="1" t="s">
        <v>15541</v>
      </c>
      <c r="E15588" s="573">
        <f ca="1">SUMIF('BKAS IDR'!$E$10:$E$44,$C15588,'BKAS IDR'!$N$10:$N$43)</f>
        <v>0</v>
      </c>
      <c r="F15588" s="573"/>
    </row>
    <row r="15589" spans="3:6" ht="15" customHeight="1">
      <c r="C15589" s="53" t="s">
        <v>6492</v>
      </c>
      <c r="D15589" s="1" t="s">
        <v>15542</v>
      </c>
      <c r="E15589" s="573">
        <f ca="1">SUMIF('BKAS IDR'!$E$10:$E$44,$C15589,'BKAS IDR'!$N$10:$N$43)</f>
        <v>0</v>
      </c>
      <c r="F15589" s="573"/>
    </row>
    <row r="15590" spans="3:6" ht="15" customHeight="1">
      <c r="C15590" s="53" t="s">
        <v>6493</v>
      </c>
      <c r="D15590" s="1" t="s">
        <v>15542</v>
      </c>
      <c r="E15590" s="573">
        <f ca="1">SUMIF('BKAS IDR'!$E$10:$E$44,$C15590,'BKAS IDR'!$N$10:$N$43)</f>
        <v>0</v>
      </c>
      <c r="F15590" s="573"/>
    </row>
    <row r="15591" spans="3:6" ht="15" customHeight="1">
      <c r="C15591" s="53" t="s">
        <v>6494</v>
      </c>
      <c r="D15591" s="1" t="s">
        <v>15543</v>
      </c>
      <c r="E15591" s="573">
        <f ca="1">SUMIF('BKAS IDR'!$E$10:$E$44,$C15591,'BKAS IDR'!$N$10:$N$43)</f>
        <v>0</v>
      </c>
      <c r="F15591" s="573"/>
    </row>
    <row r="15592" spans="3:6" ht="15" customHeight="1">
      <c r="C15592" s="53" t="s">
        <v>6495</v>
      </c>
      <c r="D15592" s="1" t="s">
        <v>15544</v>
      </c>
      <c r="E15592" s="573">
        <f ca="1">SUMIF('BKAS IDR'!$E$10:$E$44,$C15592,'BKAS IDR'!$N$10:$N$43)</f>
        <v>0</v>
      </c>
      <c r="F15592" s="573"/>
    </row>
    <row r="15593" spans="3:6" ht="15" customHeight="1">
      <c r="C15593" s="53" t="s">
        <v>6496</v>
      </c>
      <c r="D15593" s="1" t="s">
        <v>15545</v>
      </c>
      <c r="E15593" s="573">
        <f ca="1">SUMIF('BKAS IDR'!$E$10:$E$44,$C15593,'BKAS IDR'!$N$10:$N$43)</f>
        <v>0</v>
      </c>
      <c r="F15593" s="573"/>
    </row>
    <row r="15594" spans="3:6" ht="15" customHeight="1">
      <c r="C15594" s="53" t="s">
        <v>6497</v>
      </c>
      <c r="D15594" s="1" t="s">
        <v>15546</v>
      </c>
      <c r="E15594" s="573">
        <f ca="1">SUMIF('BKAS IDR'!$E$10:$E$44,$C15594,'BKAS IDR'!$N$10:$N$43)</f>
        <v>0</v>
      </c>
      <c r="F15594" s="573"/>
    </row>
    <row r="15595" spans="3:6" ht="15" customHeight="1">
      <c r="C15595" s="53" t="s">
        <v>6498</v>
      </c>
      <c r="D15595" s="1" t="s">
        <v>15547</v>
      </c>
      <c r="E15595" s="573">
        <f ca="1">SUMIF('BKAS IDR'!$E$10:$E$44,$C15595,'BKAS IDR'!$N$10:$N$43)</f>
        <v>0</v>
      </c>
      <c r="F15595" s="573"/>
    </row>
    <row r="15596" spans="3:6" ht="15" customHeight="1">
      <c r="C15596" s="53" t="s">
        <v>6499</v>
      </c>
      <c r="D15596" s="1" t="s">
        <v>15548</v>
      </c>
      <c r="E15596" s="573">
        <f ca="1">SUMIF('BKAS IDR'!$E$10:$E$44,$C15596,'BKAS IDR'!$N$10:$N$43)</f>
        <v>0</v>
      </c>
      <c r="F15596" s="573"/>
    </row>
    <row r="15597" spans="3:6" ht="15" customHeight="1">
      <c r="C15597" s="53" t="s">
        <v>6500</v>
      </c>
      <c r="D15597" s="1" t="s">
        <v>15549</v>
      </c>
      <c r="E15597" s="573">
        <f ca="1">SUMIF('BKAS IDR'!$E$10:$E$44,$C15597,'BKAS IDR'!$N$10:$N$43)</f>
        <v>0</v>
      </c>
      <c r="F15597" s="573"/>
    </row>
    <row r="15598" spans="3:6" ht="15" customHeight="1">
      <c r="C15598" s="53" t="s">
        <v>6501</v>
      </c>
      <c r="D15598" s="1" t="s">
        <v>15549</v>
      </c>
      <c r="E15598" s="573">
        <f ca="1">SUMIF('BKAS IDR'!$E$10:$E$44,$C15598,'BKAS IDR'!$N$10:$N$43)</f>
        <v>0</v>
      </c>
      <c r="F15598" s="573"/>
    </row>
    <row r="15599" spans="3:6" ht="15" customHeight="1">
      <c r="C15599" s="53" t="s">
        <v>6502</v>
      </c>
      <c r="D15599" s="1" t="s">
        <v>15549</v>
      </c>
      <c r="E15599" s="573">
        <f ca="1">SUMIF('BKAS IDR'!$E$10:$E$44,$C15599,'BKAS IDR'!$N$10:$N$43)</f>
        <v>0</v>
      </c>
      <c r="F15599" s="573"/>
    </row>
    <row r="15600" spans="3:6" ht="15" customHeight="1">
      <c r="C15600" s="53" t="s">
        <v>6503</v>
      </c>
      <c r="D15600" s="1" t="s">
        <v>15549</v>
      </c>
      <c r="E15600" s="573">
        <f ca="1">SUMIF('BKAS IDR'!$E$10:$E$44,$C15600,'BKAS IDR'!$N$10:$N$43)</f>
        <v>0</v>
      </c>
      <c r="F15600" s="573"/>
    </row>
    <row r="15601" spans="3:6" ht="15" customHeight="1">
      <c r="C15601" s="53" t="s">
        <v>6504</v>
      </c>
      <c r="D15601" s="1" t="s">
        <v>15550</v>
      </c>
      <c r="E15601" s="573">
        <f ca="1">SUMIF('BKAS IDR'!$E$10:$E$44,$C15601,'BKAS IDR'!$N$10:$N$43)</f>
        <v>0</v>
      </c>
      <c r="F15601" s="573"/>
    </row>
    <row r="15602" spans="3:6" ht="15" customHeight="1">
      <c r="C15602" s="53" t="s">
        <v>6505</v>
      </c>
      <c r="D15602" s="1" t="s">
        <v>15551</v>
      </c>
      <c r="E15602" s="573">
        <f ca="1">SUMIF('BKAS IDR'!$E$10:$E$44,$C15602,'BKAS IDR'!$N$10:$N$43)</f>
        <v>0</v>
      </c>
      <c r="F15602" s="573"/>
    </row>
    <row r="15603" spans="3:6" ht="15" customHeight="1">
      <c r="C15603" s="53" t="s">
        <v>6506</v>
      </c>
      <c r="D15603" s="1" t="s">
        <v>15552</v>
      </c>
      <c r="E15603" s="573">
        <f ca="1">SUMIF('BKAS IDR'!$E$10:$E$44,$C15603,'BKAS IDR'!$N$10:$N$43)</f>
        <v>0</v>
      </c>
      <c r="F15603" s="573"/>
    </row>
    <row r="15604" spans="3:6" ht="15" customHeight="1">
      <c r="C15604" s="53" t="s">
        <v>6507</v>
      </c>
      <c r="D15604" s="1" t="s">
        <v>15553</v>
      </c>
      <c r="E15604" s="573">
        <f ca="1">SUMIF('BKAS IDR'!$E$10:$E$44,$C15604,'BKAS IDR'!$N$10:$N$43)</f>
        <v>0</v>
      </c>
      <c r="F15604" s="573"/>
    </row>
    <row r="15605" spans="3:6" ht="15" customHeight="1">
      <c r="C15605" s="53" t="s">
        <v>6508</v>
      </c>
      <c r="D15605" s="1" t="s">
        <v>15554</v>
      </c>
      <c r="E15605" s="573">
        <f ca="1">SUMIF('BKAS IDR'!$E$10:$E$44,$C15605,'BKAS IDR'!$N$10:$N$43)</f>
        <v>0</v>
      </c>
      <c r="F15605" s="573"/>
    </row>
    <row r="15606" spans="3:6" ht="15" customHeight="1">
      <c r="C15606" s="53" t="s">
        <v>6509</v>
      </c>
      <c r="D15606" s="1" t="s">
        <v>15555</v>
      </c>
      <c r="E15606" s="573">
        <f ca="1">SUMIF('BKAS IDR'!$E$10:$E$44,$C15606,'BKAS IDR'!$N$10:$N$43)</f>
        <v>0</v>
      </c>
      <c r="F15606" s="573"/>
    </row>
    <row r="15607" spans="3:6" ht="15" customHeight="1">
      <c r="C15607" s="53" t="s">
        <v>6510</v>
      </c>
      <c r="D15607" s="1" t="s">
        <v>15556</v>
      </c>
      <c r="E15607" s="573">
        <f ca="1">SUMIF('BKAS IDR'!$E$10:$E$44,$C15607,'BKAS IDR'!$N$10:$N$43)</f>
        <v>0</v>
      </c>
      <c r="F15607" s="573"/>
    </row>
    <row r="15608" spans="3:6" ht="15" customHeight="1">
      <c r="C15608" s="53" t="s">
        <v>6511</v>
      </c>
      <c r="D15608" s="1" t="s">
        <v>15557</v>
      </c>
      <c r="E15608" s="573">
        <f ca="1">SUMIF('BKAS IDR'!$E$10:$E$44,$C15608,'BKAS IDR'!$N$10:$N$43)</f>
        <v>0</v>
      </c>
      <c r="F15608" s="573"/>
    </row>
    <row r="15609" spans="3:6" ht="15" customHeight="1">
      <c r="C15609" s="53" t="s">
        <v>6512</v>
      </c>
      <c r="D15609" s="1" t="s">
        <v>15558</v>
      </c>
      <c r="E15609" s="573">
        <f ca="1">SUMIF('BKAS IDR'!$E$10:$E$44,$C15609,'BKAS IDR'!$N$10:$N$43)</f>
        <v>0</v>
      </c>
      <c r="F15609" s="573"/>
    </row>
    <row r="15610" spans="3:6" ht="15" customHeight="1">
      <c r="C15610" s="53" t="s">
        <v>6513</v>
      </c>
      <c r="D15610" s="1" t="s">
        <v>15559</v>
      </c>
      <c r="E15610" s="573">
        <f ca="1">SUMIF('BKAS IDR'!$E$10:$E$44,$C15610,'BKAS IDR'!$N$10:$N$43)</f>
        <v>0</v>
      </c>
      <c r="F15610" s="573"/>
    </row>
    <row r="15611" spans="3:6" ht="15" customHeight="1">
      <c r="C15611" s="53" t="s">
        <v>6514</v>
      </c>
      <c r="D15611" s="1" t="s">
        <v>15560</v>
      </c>
      <c r="E15611" s="573">
        <f ca="1">SUMIF('BKAS IDR'!$E$10:$E$44,$C15611,'BKAS IDR'!$N$10:$N$43)</f>
        <v>0</v>
      </c>
      <c r="F15611" s="573"/>
    </row>
    <row r="15612" spans="3:6" ht="15" customHeight="1">
      <c r="C15612" s="53" t="s">
        <v>6515</v>
      </c>
      <c r="D15612" s="1" t="s">
        <v>15561</v>
      </c>
      <c r="E15612" s="573">
        <f ca="1">SUMIF('BKAS IDR'!$E$10:$E$44,$C15612,'BKAS IDR'!$N$10:$N$43)</f>
        <v>0</v>
      </c>
      <c r="F15612" s="573"/>
    </row>
    <row r="15613" spans="3:6" ht="15" customHeight="1">
      <c r="C15613" s="53" t="s">
        <v>6516</v>
      </c>
      <c r="D15613" s="1" t="s">
        <v>15562</v>
      </c>
      <c r="E15613" s="573">
        <f ca="1">SUMIF('BKAS IDR'!$E$10:$E$44,$C15613,'BKAS IDR'!$N$10:$N$43)</f>
        <v>0</v>
      </c>
      <c r="F15613" s="573"/>
    </row>
    <row r="15614" spans="3:6" ht="15" customHeight="1">
      <c r="C15614" s="53" t="s">
        <v>6517</v>
      </c>
      <c r="D15614" s="1" t="s">
        <v>15563</v>
      </c>
      <c r="E15614" s="573">
        <f ca="1">SUMIF('BKAS IDR'!$E$10:$E$44,$C15614,'BKAS IDR'!$N$10:$N$43)</f>
        <v>0</v>
      </c>
      <c r="F15614" s="573"/>
    </row>
    <row r="15615" spans="3:6" ht="15" customHeight="1">
      <c r="C15615" s="53" t="s">
        <v>6518</v>
      </c>
      <c r="D15615" s="1" t="s">
        <v>15564</v>
      </c>
      <c r="E15615" s="573">
        <f ca="1">SUMIF('BKAS IDR'!$E$10:$E$44,$C15615,'BKAS IDR'!$N$10:$N$43)</f>
        <v>0</v>
      </c>
      <c r="F15615" s="573"/>
    </row>
    <row r="15616" spans="3:6" ht="15" customHeight="1">
      <c r="C15616" s="53" t="s">
        <v>6519</v>
      </c>
      <c r="D15616" s="1" t="s">
        <v>15565</v>
      </c>
      <c r="E15616" s="573">
        <f ca="1">SUMIF('BKAS IDR'!$E$10:$E$44,$C15616,'BKAS IDR'!$N$10:$N$43)</f>
        <v>0</v>
      </c>
      <c r="F15616" s="573"/>
    </row>
    <row r="15617" spans="3:6" ht="15" customHeight="1">
      <c r="C15617" s="53" t="s">
        <v>6520</v>
      </c>
      <c r="D15617" s="1" t="s">
        <v>15566</v>
      </c>
      <c r="E15617" s="573">
        <f ca="1">SUMIF('BKAS IDR'!$E$10:$E$44,$C15617,'BKAS IDR'!$N$10:$N$43)</f>
        <v>0</v>
      </c>
      <c r="F15617" s="573"/>
    </row>
    <row r="15618" spans="3:6" ht="15" customHeight="1">
      <c r="C15618" s="53" t="s">
        <v>6521</v>
      </c>
      <c r="D15618" s="1" t="s">
        <v>15567</v>
      </c>
      <c r="E15618" s="573">
        <f ca="1">SUMIF('BKAS IDR'!$E$10:$E$44,$C15618,'BKAS IDR'!$N$10:$N$43)</f>
        <v>0</v>
      </c>
      <c r="F15618" s="573"/>
    </row>
    <row r="15619" spans="3:6" ht="15" customHeight="1">
      <c r="C15619" s="53" t="s">
        <v>6522</v>
      </c>
      <c r="D15619" s="1" t="s">
        <v>15568</v>
      </c>
      <c r="E15619" s="573">
        <f ca="1">SUMIF('BKAS IDR'!$E$10:$E$44,$C15619,'BKAS IDR'!$N$10:$N$43)</f>
        <v>0</v>
      </c>
      <c r="F15619" s="573"/>
    </row>
    <row r="15620" spans="3:6" ht="15" customHeight="1">
      <c r="C15620" s="53" t="s">
        <v>6523</v>
      </c>
      <c r="D15620" s="1" t="s">
        <v>15569</v>
      </c>
      <c r="E15620" s="573">
        <f ca="1">SUMIF('BKAS IDR'!$E$10:$E$44,$C15620,'BKAS IDR'!$N$10:$N$43)</f>
        <v>0</v>
      </c>
      <c r="F15620" s="573"/>
    </row>
    <row r="15621" spans="3:6" ht="15" customHeight="1">
      <c r="C15621" s="53" t="s">
        <v>6524</v>
      </c>
      <c r="D15621" s="1" t="s">
        <v>15570</v>
      </c>
      <c r="E15621" s="573">
        <f ca="1">SUMIF('BKAS IDR'!$E$10:$E$44,$C15621,'BKAS IDR'!$N$10:$N$43)</f>
        <v>0</v>
      </c>
      <c r="F15621" s="573"/>
    </row>
    <row r="15622" spans="3:6" ht="15" customHeight="1">
      <c r="C15622" s="53" t="s">
        <v>6525</v>
      </c>
      <c r="D15622" s="1" t="s">
        <v>15571</v>
      </c>
      <c r="E15622" s="573">
        <f ca="1">SUMIF('BKAS IDR'!$E$10:$E$44,$C15622,'BKAS IDR'!$N$10:$N$43)</f>
        <v>0</v>
      </c>
      <c r="F15622" s="573"/>
    </row>
    <row r="15623" spans="3:6" ht="15" customHeight="1">
      <c r="C15623" s="53" t="s">
        <v>6526</v>
      </c>
      <c r="D15623" s="1" t="s">
        <v>15572</v>
      </c>
      <c r="E15623" s="573">
        <f ca="1">SUMIF('BKAS IDR'!$E$10:$E$44,$C15623,'BKAS IDR'!$N$10:$N$43)</f>
        <v>0</v>
      </c>
      <c r="F15623" s="573"/>
    </row>
    <row r="15624" spans="3:6" ht="15" customHeight="1">
      <c r="C15624" s="53" t="s">
        <v>6527</v>
      </c>
      <c r="D15624" s="1" t="s">
        <v>15573</v>
      </c>
      <c r="E15624" s="573">
        <f ca="1">SUMIF('BKAS IDR'!$E$10:$E$44,$C15624,'BKAS IDR'!$N$10:$N$43)</f>
        <v>0</v>
      </c>
      <c r="F15624" s="573"/>
    </row>
    <row r="15625" spans="3:6" ht="15" customHeight="1">
      <c r="C15625" s="53" t="s">
        <v>6528</v>
      </c>
      <c r="D15625" s="1" t="s">
        <v>15574</v>
      </c>
      <c r="E15625" s="573">
        <f ca="1">SUMIF('BKAS IDR'!$E$10:$E$44,$C15625,'BKAS IDR'!$N$10:$N$43)</f>
        <v>0</v>
      </c>
      <c r="F15625" s="573"/>
    </row>
    <row r="15626" spans="3:6" ht="15" customHeight="1">
      <c r="C15626" s="53" t="s">
        <v>6529</v>
      </c>
      <c r="D15626" s="1" t="s">
        <v>15575</v>
      </c>
      <c r="E15626" s="573">
        <f ca="1">SUMIF('BKAS IDR'!$E$10:$E$44,$C15626,'BKAS IDR'!$N$10:$N$43)</f>
        <v>0</v>
      </c>
      <c r="F15626" s="573"/>
    </row>
    <row r="15627" spans="3:6" ht="15" customHeight="1">
      <c r="C15627" s="53" t="s">
        <v>6530</v>
      </c>
      <c r="D15627" s="1" t="s">
        <v>15576</v>
      </c>
      <c r="E15627" s="573">
        <f ca="1">SUMIF('BKAS IDR'!$E$10:$E$44,$C15627,'BKAS IDR'!$N$10:$N$43)</f>
        <v>0</v>
      </c>
      <c r="F15627" s="573"/>
    </row>
    <row r="15628" spans="3:6" ht="15" customHeight="1">
      <c r="C15628" s="53" t="s">
        <v>6531</v>
      </c>
      <c r="D15628" s="1" t="s">
        <v>15577</v>
      </c>
      <c r="E15628" s="573">
        <f ca="1">SUMIF('BKAS IDR'!$E$10:$E$44,$C15628,'BKAS IDR'!$N$10:$N$43)</f>
        <v>0</v>
      </c>
      <c r="F15628" s="573"/>
    </row>
    <row r="15629" spans="3:6" ht="15" customHeight="1">
      <c r="C15629" s="53" t="s">
        <v>6532</v>
      </c>
      <c r="D15629" s="1" t="s">
        <v>15578</v>
      </c>
      <c r="E15629" s="573">
        <f ca="1">SUMIF('BKAS IDR'!$E$10:$E$44,$C15629,'BKAS IDR'!$N$10:$N$43)</f>
        <v>0</v>
      </c>
      <c r="F15629" s="573"/>
    </row>
    <row r="15630" spans="3:6" ht="15" customHeight="1">
      <c r="C15630" s="53" t="s">
        <v>6533</v>
      </c>
      <c r="D15630" s="1" t="s">
        <v>15579</v>
      </c>
      <c r="E15630" s="573">
        <f ca="1">SUMIF('BKAS IDR'!$E$10:$E$44,$C15630,'BKAS IDR'!$N$10:$N$43)</f>
        <v>0</v>
      </c>
      <c r="F15630" s="573"/>
    </row>
    <row r="15631" spans="3:6" ht="15" customHeight="1">
      <c r="C15631" s="53" t="s">
        <v>6534</v>
      </c>
      <c r="D15631" s="1" t="s">
        <v>15580</v>
      </c>
      <c r="E15631" s="573">
        <f ca="1">SUMIF('BKAS IDR'!$E$10:$E$44,$C15631,'BKAS IDR'!$N$10:$N$43)</f>
        <v>0</v>
      </c>
      <c r="F15631" s="573"/>
    </row>
    <row r="15632" spans="3:6" ht="15" customHeight="1">
      <c r="C15632" s="53" t="s">
        <v>6535</v>
      </c>
      <c r="D15632" s="1" t="s">
        <v>15581</v>
      </c>
      <c r="E15632" s="573">
        <f ca="1">SUMIF('BKAS IDR'!$E$10:$E$44,$C15632,'BKAS IDR'!$N$10:$N$43)</f>
        <v>0</v>
      </c>
      <c r="F15632" s="573"/>
    </row>
    <row r="15633" spans="3:6" ht="15" customHeight="1">
      <c r="C15633" s="53" t="s">
        <v>6536</v>
      </c>
      <c r="D15633" s="1" t="s">
        <v>15582</v>
      </c>
      <c r="E15633" s="573">
        <f ca="1">SUMIF('BKAS IDR'!$E$10:$E$44,$C15633,'BKAS IDR'!$N$10:$N$43)</f>
        <v>0</v>
      </c>
      <c r="F15633" s="573"/>
    </row>
    <row r="15634" spans="3:6" ht="15" customHeight="1">
      <c r="C15634" s="53" t="s">
        <v>6537</v>
      </c>
      <c r="D15634" s="1" t="s">
        <v>15583</v>
      </c>
      <c r="E15634" s="573">
        <f ca="1">SUMIF('BKAS IDR'!$E$10:$E$44,$C15634,'BKAS IDR'!$N$10:$N$43)</f>
        <v>0</v>
      </c>
      <c r="F15634" s="573"/>
    </row>
    <row r="15635" spans="3:6" ht="15" customHeight="1">
      <c r="C15635" s="53" t="s">
        <v>6538</v>
      </c>
      <c r="D15635" s="1" t="s">
        <v>15584</v>
      </c>
      <c r="E15635" s="573">
        <f ca="1">SUMIF('BKAS IDR'!$E$10:$E$44,$C15635,'BKAS IDR'!$N$10:$N$43)</f>
        <v>0</v>
      </c>
      <c r="F15635" s="573"/>
    </row>
    <row r="15636" spans="3:6" ht="15" customHeight="1">
      <c r="C15636" s="53" t="s">
        <v>162</v>
      </c>
      <c r="D15636" s="1" t="s">
        <v>15582</v>
      </c>
      <c r="E15636" s="573">
        <f ca="1">SUMIF('BKAS IDR'!$E$10:$E$44,$C15636,'BKAS IDR'!$N$10:$N$43)</f>
        <v>3610000</v>
      </c>
      <c r="F15636" s="573"/>
    </row>
    <row r="15637" spans="3:6" ht="15" customHeight="1">
      <c r="C15637" s="53" t="s">
        <v>6539</v>
      </c>
      <c r="D15637" s="1" t="s">
        <v>15585</v>
      </c>
      <c r="E15637" s="573">
        <f ca="1">SUMIF('BKAS IDR'!$E$10:$E$44,$C15637,'BKAS IDR'!$N$10:$N$43)</f>
        <v>0</v>
      </c>
      <c r="F15637" s="573"/>
    </row>
    <row r="15638" spans="3:6" ht="15" customHeight="1">
      <c r="C15638" s="53" t="s">
        <v>6540</v>
      </c>
      <c r="D15638" s="1" t="s">
        <v>15586</v>
      </c>
      <c r="E15638" s="573">
        <f ca="1">SUMIF('BKAS IDR'!$E$10:$E$44,$C15638,'BKAS IDR'!$N$10:$N$43)</f>
        <v>0</v>
      </c>
      <c r="F15638" s="573"/>
    </row>
    <row r="15639" spans="3:6" ht="15" customHeight="1">
      <c r="C15639" s="53" t="s">
        <v>6541</v>
      </c>
      <c r="D15639" s="1" t="s">
        <v>15587</v>
      </c>
      <c r="E15639" s="573">
        <f ca="1">SUMIF('BKAS IDR'!$E$10:$E$44,$C15639,'BKAS IDR'!$N$10:$N$43)</f>
        <v>0</v>
      </c>
      <c r="F15639" s="573"/>
    </row>
    <row r="15640" spans="3:6" ht="15" customHeight="1">
      <c r="C15640" s="53" t="s">
        <v>6542</v>
      </c>
      <c r="D15640" s="1" t="s">
        <v>15588</v>
      </c>
      <c r="E15640" s="573">
        <f ca="1">SUMIF('BKAS IDR'!$E$10:$E$44,$C15640,'BKAS IDR'!$N$10:$N$43)</f>
        <v>0</v>
      </c>
      <c r="F15640" s="573"/>
    </row>
    <row r="15641" spans="3:6" ht="15" customHeight="1">
      <c r="C15641" s="53" t="s">
        <v>6543</v>
      </c>
      <c r="D15641" s="1" t="s">
        <v>15589</v>
      </c>
      <c r="E15641" s="573">
        <f ca="1">SUMIF('BKAS IDR'!$E$10:$E$44,$C15641,'BKAS IDR'!$N$10:$N$43)</f>
        <v>0</v>
      </c>
      <c r="F15641" s="573"/>
    </row>
    <row r="15642" spans="3:6" ht="15" customHeight="1">
      <c r="C15642" s="53" t="s">
        <v>6544</v>
      </c>
      <c r="D15642" s="1" t="s">
        <v>15590</v>
      </c>
      <c r="E15642" s="573">
        <f ca="1">SUMIF('BKAS IDR'!$E$10:$E$44,$C15642,'BKAS IDR'!$N$10:$N$43)</f>
        <v>0</v>
      </c>
      <c r="F15642" s="573"/>
    </row>
    <row r="15643" spans="3:6" ht="15" customHeight="1">
      <c r="C15643" s="53" t="s">
        <v>6545</v>
      </c>
      <c r="D15643" s="1" t="s">
        <v>15591</v>
      </c>
      <c r="E15643" s="573">
        <f ca="1">SUMIF('BKAS IDR'!$E$10:$E$44,$C15643,'BKAS IDR'!$N$10:$N$43)</f>
        <v>0</v>
      </c>
      <c r="F15643" s="573"/>
    </row>
    <row r="15644" spans="3:6" ht="15" customHeight="1">
      <c r="C15644" s="53" t="s">
        <v>6546</v>
      </c>
      <c r="D15644" s="1" t="s">
        <v>15592</v>
      </c>
      <c r="E15644" s="573">
        <f ca="1">SUMIF('BKAS IDR'!$E$10:$E$44,$C15644,'BKAS IDR'!$N$10:$N$43)</f>
        <v>0</v>
      </c>
      <c r="F15644" s="573"/>
    </row>
    <row r="15645" spans="3:6" ht="15" customHeight="1">
      <c r="C15645" s="53" t="s">
        <v>6547</v>
      </c>
      <c r="D15645" s="1" t="s">
        <v>15593</v>
      </c>
      <c r="E15645" s="573">
        <f ca="1">SUMIF('BKAS IDR'!$E$10:$E$44,$C15645,'BKAS IDR'!$N$10:$N$43)</f>
        <v>0</v>
      </c>
      <c r="F15645" s="573"/>
    </row>
    <row r="15646" spans="3:6" ht="15" customHeight="1">
      <c r="C15646" s="53" t="s">
        <v>6548</v>
      </c>
      <c r="D15646" s="1" t="s">
        <v>15594</v>
      </c>
      <c r="E15646" s="573">
        <f ca="1">SUMIF('BKAS IDR'!$E$10:$E$44,$C15646,'BKAS IDR'!$N$10:$N$43)</f>
        <v>0</v>
      </c>
      <c r="F15646" s="573"/>
    </row>
    <row r="15647" spans="3:6" ht="15" customHeight="1">
      <c r="C15647" s="53" t="s">
        <v>6549</v>
      </c>
      <c r="D15647" s="1" t="s">
        <v>15595</v>
      </c>
      <c r="E15647" s="573">
        <f ca="1">SUMIF('BKAS IDR'!$E$10:$E$44,$C15647,'BKAS IDR'!$N$10:$N$43)</f>
        <v>0</v>
      </c>
      <c r="F15647" s="573"/>
    </row>
    <row r="15648" spans="3:6" ht="15" customHeight="1">
      <c r="C15648" s="53" t="s">
        <v>6550</v>
      </c>
      <c r="D15648" s="1" t="s">
        <v>15596</v>
      </c>
      <c r="E15648" s="573">
        <f ca="1">SUMIF('BKAS IDR'!$E$10:$E$44,$C15648,'BKAS IDR'!$N$10:$N$43)</f>
        <v>0</v>
      </c>
      <c r="F15648" s="573"/>
    </row>
    <row r="15649" spans="3:6" ht="15" customHeight="1">
      <c r="C15649" s="53" t="s">
        <v>6551</v>
      </c>
      <c r="D15649" s="1" t="s">
        <v>15597</v>
      </c>
      <c r="E15649" s="573">
        <f ca="1">SUMIF('BKAS IDR'!$E$10:$E$44,$C15649,'BKAS IDR'!$N$10:$N$43)</f>
        <v>0</v>
      </c>
      <c r="F15649" s="573"/>
    </row>
    <row r="15650" spans="3:6" ht="15" customHeight="1">
      <c r="C15650" s="53" t="s">
        <v>6552</v>
      </c>
      <c r="D15650" s="1" t="s">
        <v>15598</v>
      </c>
      <c r="E15650" s="573">
        <f ca="1">SUMIF('BKAS IDR'!$E$10:$E$44,$C15650,'BKAS IDR'!$N$10:$N$43)</f>
        <v>0</v>
      </c>
      <c r="F15650" s="573"/>
    </row>
    <row r="15651" spans="3:6" ht="15" customHeight="1">
      <c r="C15651" s="53" t="s">
        <v>6553</v>
      </c>
      <c r="D15651" s="1" t="s">
        <v>15599</v>
      </c>
      <c r="E15651" s="573">
        <f ca="1">SUMIF('BKAS IDR'!$E$10:$E$44,$C15651,'BKAS IDR'!$N$10:$N$43)</f>
        <v>0</v>
      </c>
      <c r="F15651" s="573"/>
    </row>
    <row r="15652" spans="3:6" ht="15" customHeight="1">
      <c r="C15652" s="53" t="s">
        <v>6554</v>
      </c>
      <c r="D15652" s="1" t="s">
        <v>15600</v>
      </c>
      <c r="E15652" s="573">
        <f ca="1">SUMIF('BKAS IDR'!$E$10:$E$44,$C15652,'BKAS IDR'!$N$10:$N$43)</f>
        <v>0</v>
      </c>
      <c r="F15652" s="573"/>
    </row>
    <row r="15653" spans="3:6" ht="15" customHeight="1">
      <c r="C15653" s="53" t="s">
        <v>6555</v>
      </c>
      <c r="D15653" s="1" t="s">
        <v>15601</v>
      </c>
      <c r="E15653" s="573">
        <f ca="1">SUMIF('BKAS IDR'!$E$10:$E$44,$C15653,'BKAS IDR'!$N$10:$N$43)</f>
        <v>0</v>
      </c>
      <c r="F15653" s="573"/>
    </row>
    <row r="15654" spans="3:6" ht="15" customHeight="1">
      <c r="C15654" s="53" t="s">
        <v>6556</v>
      </c>
      <c r="D15654" s="1" t="s">
        <v>15602</v>
      </c>
      <c r="E15654" s="573">
        <f ca="1">SUMIF('BKAS IDR'!$E$10:$E$44,$C15654,'BKAS IDR'!$N$10:$N$43)</f>
        <v>0</v>
      </c>
      <c r="F15654" s="573"/>
    </row>
    <row r="15655" spans="3:6" ht="15" customHeight="1">
      <c r="C15655" s="53" t="s">
        <v>6557</v>
      </c>
      <c r="D15655" s="1" t="s">
        <v>15603</v>
      </c>
      <c r="E15655" s="573">
        <f ca="1">SUMIF('BKAS IDR'!$E$10:$E$44,$C15655,'BKAS IDR'!$N$10:$N$43)</f>
        <v>0</v>
      </c>
      <c r="F15655" s="573"/>
    </row>
    <row r="15656" spans="3:6" ht="15" customHeight="1">
      <c r="C15656" s="53" t="s">
        <v>6558</v>
      </c>
      <c r="D15656" s="1" t="s">
        <v>15604</v>
      </c>
      <c r="E15656" s="573">
        <f ca="1">SUMIF('BKAS IDR'!$E$10:$E$44,$C15656,'BKAS IDR'!$N$10:$N$43)</f>
        <v>0</v>
      </c>
      <c r="F15656" s="573"/>
    </row>
    <row r="15657" spans="3:6" ht="15" customHeight="1">
      <c r="C15657" s="53" t="s">
        <v>6559</v>
      </c>
      <c r="D15657" s="1" t="s">
        <v>15605</v>
      </c>
      <c r="E15657" s="573">
        <f ca="1">SUMIF('BKAS IDR'!$E$10:$E$44,$C15657,'BKAS IDR'!$N$10:$N$43)</f>
        <v>0</v>
      </c>
      <c r="F15657" s="573"/>
    </row>
    <row r="15658" spans="3:6" ht="15" customHeight="1">
      <c r="C15658" s="53" t="s">
        <v>6560</v>
      </c>
      <c r="D15658" s="1" t="s">
        <v>15606</v>
      </c>
      <c r="E15658" s="573">
        <f ca="1">SUMIF('BKAS IDR'!$E$10:$E$44,$C15658,'BKAS IDR'!$N$10:$N$43)</f>
        <v>0</v>
      </c>
      <c r="F15658" s="573"/>
    </row>
    <row r="15659" spans="3:6" ht="15" customHeight="1">
      <c r="C15659" s="53" t="s">
        <v>6561</v>
      </c>
      <c r="D15659" s="1" t="s">
        <v>15607</v>
      </c>
      <c r="E15659" s="573">
        <f ca="1">SUMIF('BKAS IDR'!$E$10:$E$44,$C15659,'BKAS IDR'!$N$10:$N$43)</f>
        <v>0</v>
      </c>
      <c r="F15659" s="573"/>
    </row>
    <row r="15660" spans="3:6" ht="15" customHeight="1">
      <c r="C15660" s="53" t="s">
        <v>6562</v>
      </c>
      <c r="D15660" s="1" t="s">
        <v>15608</v>
      </c>
      <c r="E15660" s="573">
        <f ca="1">SUMIF('BKAS IDR'!$E$10:$E$44,$C15660,'BKAS IDR'!$N$10:$N$43)</f>
        <v>0</v>
      </c>
      <c r="F15660" s="573"/>
    </row>
    <row r="15661" spans="3:6" ht="15" customHeight="1">
      <c r="C15661" s="53" t="s">
        <v>6563</v>
      </c>
      <c r="D15661" s="1" t="s">
        <v>15609</v>
      </c>
      <c r="E15661" s="573">
        <f ca="1">SUMIF('BKAS IDR'!$E$10:$E$44,$C15661,'BKAS IDR'!$N$10:$N$43)</f>
        <v>0</v>
      </c>
      <c r="F15661" s="573"/>
    </row>
    <row r="15662" spans="3:6" ht="15" customHeight="1">
      <c r="C15662" s="53" t="s">
        <v>6564</v>
      </c>
      <c r="D15662" s="1" t="s">
        <v>15610</v>
      </c>
      <c r="E15662" s="573">
        <f ca="1">SUMIF('BKAS IDR'!$E$10:$E$44,$C15662,'BKAS IDR'!$N$10:$N$43)</f>
        <v>0</v>
      </c>
      <c r="F15662" s="573"/>
    </row>
    <row r="15663" spans="3:6" ht="15" customHeight="1">
      <c r="C15663" s="53" t="s">
        <v>6565</v>
      </c>
      <c r="D15663" s="1" t="s">
        <v>15611</v>
      </c>
      <c r="E15663" s="573">
        <f ca="1">SUMIF('BKAS IDR'!$E$10:$E$44,$C15663,'BKAS IDR'!$N$10:$N$43)</f>
        <v>0</v>
      </c>
      <c r="F15663" s="573"/>
    </row>
    <row r="15664" spans="3:6" ht="15" customHeight="1">
      <c r="C15664" s="53" t="s">
        <v>6566</v>
      </c>
      <c r="D15664" s="1" t="s">
        <v>15612</v>
      </c>
      <c r="E15664" s="573">
        <f ca="1">SUMIF('BKAS IDR'!$E$10:$E$44,$C15664,'BKAS IDR'!$N$10:$N$43)</f>
        <v>0</v>
      </c>
      <c r="F15664" s="573"/>
    </row>
    <row r="15665" spans="3:6" ht="15" customHeight="1">
      <c r="C15665" s="53" t="s">
        <v>6567</v>
      </c>
      <c r="D15665" s="1" t="s">
        <v>15613</v>
      </c>
      <c r="E15665" s="573">
        <f ca="1">SUMIF('BKAS IDR'!$E$10:$E$44,$C15665,'BKAS IDR'!$N$10:$N$43)</f>
        <v>0</v>
      </c>
      <c r="F15665" s="573"/>
    </row>
    <row r="15666" spans="3:6" ht="15" customHeight="1">
      <c r="C15666" s="53" t="s">
        <v>6568</v>
      </c>
      <c r="D15666" s="1" t="s">
        <v>15614</v>
      </c>
      <c r="E15666" s="573">
        <f ca="1">SUMIF('BKAS IDR'!$E$10:$E$44,$C15666,'BKAS IDR'!$N$10:$N$43)</f>
        <v>0</v>
      </c>
      <c r="F15666" s="573"/>
    </row>
    <row r="15667" spans="3:6" ht="15" customHeight="1">
      <c r="C15667" s="53" t="s">
        <v>6569</v>
      </c>
      <c r="D15667" s="1" t="s">
        <v>15615</v>
      </c>
      <c r="E15667" s="573">
        <f ca="1">SUMIF('BKAS IDR'!$E$10:$E$44,$C15667,'BKAS IDR'!$N$10:$N$43)</f>
        <v>0</v>
      </c>
      <c r="F15667" s="573"/>
    </row>
    <row r="15668" spans="3:6" ht="15" customHeight="1">
      <c r="C15668" s="53" t="s">
        <v>6570</v>
      </c>
      <c r="D15668" s="1" t="s">
        <v>15616</v>
      </c>
      <c r="E15668" s="573">
        <f ca="1">SUMIF('BKAS IDR'!$E$10:$E$44,$C15668,'BKAS IDR'!$N$10:$N$43)</f>
        <v>0</v>
      </c>
      <c r="F15668" s="573"/>
    </row>
    <row r="15669" spans="3:6" ht="15" customHeight="1">
      <c r="C15669" s="53" t="s">
        <v>6571</v>
      </c>
      <c r="D15669" s="1" t="s">
        <v>15617</v>
      </c>
      <c r="E15669" s="573">
        <f ca="1">SUMIF('BKAS IDR'!$E$10:$E$44,$C15669,'BKAS IDR'!$N$10:$N$43)</f>
        <v>0</v>
      </c>
      <c r="F15669" s="573"/>
    </row>
    <row r="15670" spans="3:6" ht="15" customHeight="1">
      <c r="C15670" s="53" t="s">
        <v>6572</v>
      </c>
      <c r="D15670" s="1" t="s">
        <v>15618</v>
      </c>
      <c r="E15670" s="573">
        <f ca="1">SUMIF('BKAS IDR'!$E$10:$E$44,$C15670,'BKAS IDR'!$N$10:$N$43)</f>
        <v>0</v>
      </c>
      <c r="F15670" s="573"/>
    </row>
    <row r="15671" spans="3:6" ht="15" customHeight="1">
      <c r="C15671" s="53" t="s">
        <v>6573</v>
      </c>
      <c r="D15671" s="1" t="s">
        <v>15619</v>
      </c>
      <c r="E15671" s="573">
        <f ca="1">SUMIF('BKAS IDR'!$E$10:$E$44,$C15671,'BKAS IDR'!$N$10:$N$43)</f>
        <v>0</v>
      </c>
      <c r="F15671" s="573"/>
    </row>
    <row r="15672" spans="3:6" ht="15" customHeight="1">
      <c r="C15672" s="53" t="s">
        <v>6574</v>
      </c>
      <c r="D15672" s="1" t="s">
        <v>15620</v>
      </c>
      <c r="E15672" s="573">
        <f ca="1">SUMIF('BKAS IDR'!$E$10:$E$44,$C15672,'BKAS IDR'!$N$10:$N$43)</f>
        <v>0</v>
      </c>
      <c r="F15672" s="573"/>
    </row>
    <row r="15673" spans="3:6" ht="15" customHeight="1">
      <c r="C15673" s="53" t="s">
        <v>6575</v>
      </c>
      <c r="D15673" s="1" t="s">
        <v>15621</v>
      </c>
      <c r="E15673" s="573">
        <f ca="1">SUMIF('BKAS IDR'!$E$10:$E$44,$C15673,'BKAS IDR'!$N$10:$N$43)</f>
        <v>0</v>
      </c>
      <c r="F15673" s="573"/>
    </row>
    <row r="15674" spans="3:6" ht="15" customHeight="1">
      <c r="C15674" s="53" t="s">
        <v>6576</v>
      </c>
      <c r="D15674" s="1" t="s">
        <v>15622</v>
      </c>
      <c r="E15674" s="573">
        <f ca="1">SUMIF('BKAS IDR'!$E$10:$E$44,$C15674,'BKAS IDR'!$N$10:$N$43)</f>
        <v>0</v>
      </c>
      <c r="F15674" s="573"/>
    </row>
    <row r="15675" spans="3:6" ht="15" customHeight="1">
      <c r="C15675" s="53" t="s">
        <v>6577</v>
      </c>
      <c r="D15675" s="1" t="s">
        <v>15623</v>
      </c>
      <c r="E15675" s="573">
        <f ca="1">SUMIF('BKAS IDR'!$E$10:$E$44,$C15675,'BKAS IDR'!$N$10:$N$43)</f>
        <v>0</v>
      </c>
      <c r="F15675" s="573"/>
    </row>
    <row r="15676" spans="3:6" ht="15" customHeight="1">
      <c r="C15676" s="53" t="s">
        <v>6578</v>
      </c>
      <c r="D15676" s="1" t="s">
        <v>15624</v>
      </c>
      <c r="E15676" s="573">
        <f ca="1">SUMIF('BKAS IDR'!$E$10:$E$44,$C15676,'BKAS IDR'!$N$10:$N$43)</f>
        <v>0</v>
      </c>
      <c r="F15676" s="573"/>
    </row>
    <row r="15677" spans="3:6" ht="15" customHeight="1">
      <c r="C15677" s="53" t="s">
        <v>6579</v>
      </c>
      <c r="D15677" s="1" t="s">
        <v>15625</v>
      </c>
      <c r="E15677" s="573">
        <f ca="1">SUMIF('BKAS IDR'!$E$10:$E$44,$C15677,'BKAS IDR'!$N$10:$N$43)</f>
        <v>0</v>
      </c>
      <c r="F15677" s="573"/>
    </row>
    <row r="15678" spans="3:6" ht="15" customHeight="1">
      <c r="C15678" s="53" t="s">
        <v>6580</v>
      </c>
      <c r="D15678" s="1" t="s">
        <v>15626</v>
      </c>
      <c r="E15678" s="573">
        <f ca="1">SUMIF('BKAS IDR'!$E$10:$E$44,$C15678,'BKAS IDR'!$N$10:$N$43)</f>
        <v>0</v>
      </c>
      <c r="F15678" s="573"/>
    </row>
    <row r="15679" spans="3:6" ht="15" customHeight="1">
      <c r="C15679" s="53" t="s">
        <v>6581</v>
      </c>
      <c r="D15679" s="1" t="s">
        <v>15627</v>
      </c>
      <c r="E15679" s="573">
        <f ca="1">SUMIF('BKAS IDR'!$E$10:$E$44,$C15679,'BKAS IDR'!$N$10:$N$43)</f>
        <v>0</v>
      </c>
      <c r="F15679" s="573"/>
    </row>
    <row r="15680" spans="3:6" ht="15" customHeight="1">
      <c r="C15680" s="53" t="s">
        <v>6582</v>
      </c>
      <c r="D15680" s="1" t="s">
        <v>15628</v>
      </c>
      <c r="E15680" s="573">
        <f ca="1">SUMIF('BKAS IDR'!$E$10:$E$44,$C15680,'BKAS IDR'!$N$10:$N$43)</f>
        <v>0</v>
      </c>
      <c r="F15680" s="573"/>
    </row>
    <row r="15681" spans="3:6" ht="15" customHeight="1">
      <c r="C15681" s="53" t="s">
        <v>6583</v>
      </c>
      <c r="D15681" s="1" t="s">
        <v>15629</v>
      </c>
      <c r="E15681" s="573">
        <f ca="1">SUMIF('BKAS IDR'!$E$10:$E$44,$C15681,'BKAS IDR'!$N$10:$N$43)</f>
        <v>0</v>
      </c>
      <c r="F15681" s="573"/>
    </row>
    <row r="15682" spans="3:6" ht="15" customHeight="1">
      <c r="C15682" s="53" t="s">
        <v>6584</v>
      </c>
      <c r="D15682" s="1" t="s">
        <v>15630</v>
      </c>
      <c r="E15682" s="573">
        <f ca="1">SUMIF('BKAS IDR'!$E$10:$E$44,$C15682,'BKAS IDR'!$N$10:$N$43)</f>
        <v>0</v>
      </c>
      <c r="F15682" s="573"/>
    </row>
    <row r="15683" spans="3:6" ht="15" customHeight="1">
      <c r="C15683" s="53" t="s">
        <v>6585</v>
      </c>
      <c r="D15683" s="1" t="s">
        <v>15631</v>
      </c>
      <c r="E15683" s="573">
        <f ca="1">SUMIF('BKAS IDR'!$E$10:$E$44,$C15683,'BKAS IDR'!$N$10:$N$43)</f>
        <v>0</v>
      </c>
      <c r="F15683" s="573"/>
    </row>
    <row r="15684" spans="3:6" ht="15" customHeight="1">
      <c r="C15684" s="53" t="s">
        <v>6586</v>
      </c>
      <c r="D15684" s="1" t="s">
        <v>15632</v>
      </c>
      <c r="E15684" s="573">
        <f ca="1">SUMIF('BKAS IDR'!$E$10:$E$44,$C15684,'BKAS IDR'!$N$10:$N$43)</f>
        <v>0</v>
      </c>
      <c r="F15684" s="573"/>
    </row>
    <row r="15685" spans="3:6" ht="15" customHeight="1">
      <c r="C15685" s="53" t="s">
        <v>6587</v>
      </c>
      <c r="D15685" s="1" t="s">
        <v>15633</v>
      </c>
      <c r="E15685" s="573">
        <f ca="1">SUMIF('BKAS IDR'!$E$10:$E$44,$C15685,'BKAS IDR'!$N$10:$N$43)</f>
        <v>0</v>
      </c>
      <c r="F15685" s="573"/>
    </row>
    <row r="15686" spans="3:6" ht="15" customHeight="1">
      <c r="C15686" s="53" t="s">
        <v>6588</v>
      </c>
      <c r="D15686" s="1" t="s">
        <v>15634</v>
      </c>
      <c r="E15686" s="573">
        <f ca="1">SUMIF('BKAS IDR'!$E$10:$E$44,$C15686,'BKAS IDR'!$N$10:$N$43)</f>
        <v>0</v>
      </c>
      <c r="F15686" s="573"/>
    </row>
    <row r="15687" spans="3:6" ht="15" customHeight="1">
      <c r="C15687" s="53" t="s">
        <v>6589</v>
      </c>
      <c r="D15687" s="1" t="s">
        <v>15635</v>
      </c>
      <c r="E15687" s="573">
        <f ca="1">SUMIF('BKAS IDR'!$E$10:$E$44,$C15687,'BKAS IDR'!$N$10:$N$43)</f>
        <v>0</v>
      </c>
      <c r="F15687" s="573"/>
    </row>
    <row r="15688" spans="3:6" ht="15" customHeight="1">
      <c r="C15688" s="53" t="s">
        <v>6590</v>
      </c>
      <c r="D15688" s="1" t="s">
        <v>15636</v>
      </c>
      <c r="E15688" s="573">
        <f ca="1">SUMIF('BKAS IDR'!$E$10:$E$44,$C15688,'BKAS IDR'!$N$10:$N$43)</f>
        <v>0</v>
      </c>
      <c r="F15688" s="573"/>
    </row>
    <row r="15689" spans="3:6" ht="15" customHeight="1">
      <c r="C15689" s="53" t="s">
        <v>6591</v>
      </c>
      <c r="D15689" s="1" t="s">
        <v>15637</v>
      </c>
      <c r="E15689" s="573">
        <f ca="1">SUMIF('BKAS IDR'!$E$10:$E$44,$C15689,'BKAS IDR'!$N$10:$N$43)</f>
        <v>0</v>
      </c>
      <c r="F15689" s="573"/>
    </row>
    <row r="15690" spans="3:6" ht="15" customHeight="1">
      <c r="C15690" s="53" t="s">
        <v>6592</v>
      </c>
      <c r="D15690" s="1" t="s">
        <v>15638</v>
      </c>
      <c r="E15690" s="573">
        <f ca="1">SUMIF('BKAS IDR'!$E$10:$E$44,$C15690,'BKAS IDR'!$N$10:$N$43)</f>
        <v>0</v>
      </c>
      <c r="F15690" s="573"/>
    </row>
    <row r="15691" spans="3:6" ht="15" customHeight="1">
      <c r="C15691" s="53" t="s">
        <v>6593</v>
      </c>
      <c r="D15691" s="1" t="s">
        <v>15639</v>
      </c>
      <c r="E15691" s="573">
        <f ca="1">SUMIF('BKAS IDR'!$E$10:$E$44,$C15691,'BKAS IDR'!$N$10:$N$43)</f>
        <v>0</v>
      </c>
      <c r="F15691" s="573"/>
    </row>
    <row r="15692" spans="3:6" ht="15" customHeight="1">
      <c r="C15692" s="53" t="s">
        <v>6594</v>
      </c>
      <c r="D15692" s="1" t="s">
        <v>15640</v>
      </c>
      <c r="E15692" s="573">
        <f ca="1">SUMIF('BKAS IDR'!$E$10:$E$44,$C15692,'BKAS IDR'!$N$10:$N$43)</f>
        <v>0</v>
      </c>
      <c r="F15692" s="573"/>
    </row>
    <row r="15693" spans="3:6" ht="15" customHeight="1">
      <c r="C15693" s="53" t="s">
        <v>6595</v>
      </c>
      <c r="D15693" s="1" t="s">
        <v>15641</v>
      </c>
      <c r="E15693" s="573">
        <f ca="1">SUMIF('BKAS IDR'!$E$10:$E$44,$C15693,'BKAS IDR'!$N$10:$N$43)</f>
        <v>0</v>
      </c>
      <c r="F15693" s="573"/>
    </row>
    <row r="15694" spans="3:6" ht="15" customHeight="1">
      <c r="C15694" s="53" t="s">
        <v>6596</v>
      </c>
      <c r="D15694" s="1" t="s">
        <v>15642</v>
      </c>
      <c r="E15694" s="573">
        <f ca="1">SUMIF('BKAS IDR'!$E$10:$E$44,$C15694,'BKAS IDR'!$N$10:$N$43)</f>
        <v>0</v>
      </c>
      <c r="F15694" s="573"/>
    </row>
    <row r="15695" spans="3:6" ht="15" customHeight="1">
      <c r="C15695" s="53" t="s">
        <v>6597</v>
      </c>
      <c r="D15695" s="1" t="s">
        <v>15643</v>
      </c>
      <c r="E15695" s="573">
        <f ca="1">SUMIF('BKAS IDR'!$E$10:$E$44,$C15695,'BKAS IDR'!$N$10:$N$43)</f>
        <v>0</v>
      </c>
      <c r="F15695" s="573"/>
    </row>
    <row r="15696" spans="3:6" ht="15" customHeight="1">
      <c r="C15696" s="53" t="s">
        <v>6598</v>
      </c>
      <c r="D15696" s="1" t="s">
        <v>15644</v>
      </c>
      <c r="E15696" s="573">
        <f ca="1">SUMIF('BKAS IDR'!$E$10:$E$44,$C15696,'BKAS IDR'!$N$10:$N$43)</f>
        <v>0</v>
      </c>
      <c r="F15696" s="573"/>
    </row>
    <row r="15697" spans="3:6" ht="15" customHeight="1">
      <c r="C15697" s="53" t="s">
        <v>6599</v>
      </c>
      <c r="D15697" s="1" t="s">
        <v>15645</v>
      </c>
      <c r="E15697" s="573">
        <f ca="1">SUMIF('BKAS IDR'!$E$10:$E$44,$C15697,'BKAS IDR'!$N$10:$N$43)</f>
        <v>0</v>
      </c>
      <c r="F15697" s="573"/>
    </row>
    <row r="15698" spans="3:6" ht="15" customHeight="1">
      <c r="C15698" s="53" t="s">
        <v>6600</v>
      </c>
      <c r="D15698" s="1" t="s">
        <v>15646</v>
      </c>
      <c r="E15698" s="573">
        <f ca="1">SUMIF('BKAS IDR'!$E$10:$E$44,$C15698,'BKAS IDR'!$N$10:$N$43)</f>
        <v>0</v>
      </c>
      <c r="F15698" s="573"/>
    </row>
    <row r="15699" spans="3:6" ht="15" customHeight="1">
      <c r="C15699" s="53" t="s">
        <v>6601</v>
      </c>
      <c r="D15699" s="1" t="s">
        <v>15647</v>
      </c>
      <c r="E15699" s="573">
        <f ca="1">SUMIF('BKAS IDR'!$E$10:$E$44,$C15699,'BKAS IDR'!$N$10:$N$43)</f>
        <v>0</v>
      </c>
      <c r="F15699" s="573"/>
    </row>
    <row r="15700" spans="3:6" ht="15" customHeight="1">
      <c r="C15700" s="53" t="s">
        <v>6602</v>
      </c>
      <c r="D15700" s="1" t="s">
        <v>15648</v>
      </c>
      <c r="E15700" s="573">
        <f ca="1">SUMIF('BKAS IDR'!$E$10:$E$44,$C15700,'BKAS IDR'!$N$10:$N$43)</f>
        <v>0</v>
      </c>
      <c r="F15700" s="573"/>
    </row>
    <row r="15701" spans="3:6" ht="15" customHeight="1">
      <c r="C15701" s="53" t="s">
        <v>6603</v>
      </c>
      <c r="D15701" s="1" t="s">
        <v>15649</v>
      </c>
      <c r="E15701" s="573">
        <f ca="1">SUMIF('BKAS IDR'!$E$10:$E$44,$C15701,'BKAS IDR'!$N$10:$N$43)</f>
        <v>0</v>
      </c>
      <c r="F15701" s="573"/>
    </row>
    <row r="15702" spans="3:6" ht="15" customHeight="1">
      <c r="C15702" s="53" t="s">
        <v>6604</v>
      </c>
      <c r="D15702" s="1" t="s">
        <v>15650</v>
      </c>
      <c r="E15702" s="573">
        <f ca="1">SUMIF('BKAS IDR'!$E$10:$E$44,$C15702,'BKAS IDR'!$N$10:$N$43)</f>
        <v>0</v>
      </c>
      <c r="F15702" s="573"/>
    </row>
    <row r="15703" spans="3:6" ht="15" customHeight="1">
      <c r="C15703" s="53" t="s">
        <v>6605</v>
      </c>
      <c r="D15703" s="1" t="s">
        <v>15651</v>
      </c>
      <c r="E15703" s="573">
        <f ca="1">SUMIF('BKAS IDR'!$E$10:$E$44,$C15703,'BKAS IDR'!$N$10:$N$43)</f>
        <v>0</v>
      </c>
      <c r="F15703" s="573"/>
    </row>
    <row r="15704" spans="3:6" ht="15" customHeight="1">
      <c r="C15704" s="53" t="s">
        <v>6606</v>
      </c>
      <c r="D15704" s="1" t="s">
        <v>15652</v>
      </c>
      <c r="E15704" s="573">
        <f ca="1">SUMIF('BKAS IDR'!$E$10:$E$44,$C15704,'BKAS IDR'!$N$10:$N$43)</f>
        <v>0</v>
      </c>
      <c r="F15704" s="573"/>
    </row>
    <row r="15705" spans="3:6" ht="15" customHeight="1">
      <c r="C15705" s="53" t="s">
        <v>6607</v>
      </c>
      <c r="D15705" s="1" t="s">
        <v>15653</v>
      </c>
      <c r="E15705" s="573">
        <f ca="1">SUMIF('BKAS IDR'!$E$10:$E$44,$C15705,'BKAS IDR'!$N$10:$N$43)</f>
        <v>0</v>
      </c>
      <c r="F15705" s="573"/>
    </row>
    <row r="15706" spans="3:6" ht="15" customHeight="1">
      <c r="C15706" s="53" t="s">
        <v>6608</v>
      </c>
      <c r="D15706" s="1" t="s">
        <v>15654</v>
      </c>
      <c r="E15706" s="573">
        <f ca="1">SUMIF('BKAS IDR'!$E$10:$E$44,$C15706,'BKAS IDR'!$N$10:$N$43)</f>
        <v>0</v>
      </c>
      <c r="F15706" s="573"/>
    </row>
    <row r="15707" spans="3:6" ht="15" customHeight="1">
      <c r="C15707" s="53" t="s">
        <v>6609</v>
      </c>
      <c r="D15707" s="1" t="s">
        <v>15655</v>
      </c>
      <c r="E15707" s="573">
        <f ca="1">SUMIF('BKAS IDR'!$E$10:$E$44,$C15707,'BKAS IDR'!$N$10:$N$43)</f>
        <v>0</v>
      </c>
      <c r="F15707" s="573"/>
    </row>
    <row r="15708" spans="3:6" ht="15" customHeight="1">
      <c r="C15708" s="53" t="s">
        <v>6610</v>
      </c>
      <c r="D15708" s="1" t="s">
        <v>15656</v>
      </c>
      <c r="E15708" s="573">
        <f ca="1">SUMIF('BKAS IDR'!$E$10:$E$44,$C15708,'BKAS IDR'!$N$10:$N$43)</f>
        <v>0</v>
      </c>
      <c r="F15708" s="573"/>
    </row>
    <row r="15709" spans="3:6" ht="15" customHeight="1">
      <c r="C15709" s="53" t="s">
        <v>6611</v>
      </c>
      <c r="D15709" s="1" t="s">
        <v>15657</v>
      </c>
      <c r="E15709" s="573">
        <f ca="1">SUMIF('BKAS IDR'!$E$10:$E$44,$C15709,'BKAS IDR'!$N$10:$N$43)</f>
        <v>0</v>
      </c>
      <c r="F15709" s="573"/>
    </row>
    <row r="15710" spans="3:6" ht="15" customHeight="1">
      <c r="C15710" s="53" t="s">
        <v>6612</v>
      </c>
      <c r="D15710" s="1" t="s">
        <v>15658</v>
      </c>
      <c r="E15710" s="573">
        <f ca="1">SUMIF('BKAS IDR'!$E$10:$E$44,$C15710,'BKAS IDR'!$N$10:$N$43)</f>
        <v>0</v>
      </c>
      <c r="F15710" s="573"/>
    </row>
    <row r="15711" spans="3:6" ht="15" customHeight="1">
      <c r="C15711" s="53" t="s">
        <v>6613</v>
      </c>
      <c r="D15711" s="1" t="s">
        <v>15659</v>
      </c>
      <c r="E15711" s="573">
        <f ca="1">SUMIF('BKAS IDR'!$E$10:$E$44,$C15711,'BKAS IDR'!$N$10:$N$43)</f>
        <v>0</v>
      </c>
      <c r="F15711" s="573"/>
    </row>
    <row r="15712" spans="3:6" ht="15" customHeight="1">
      <c r="C15712" s="53" t="s">
        <v>6614</v>
      </c>
      <c r="D15712" s="1" t="s">
        <v>15660</v>
      </c>
      <c r="E15712" s="573">
        <f ca="1">SUMIF('BKAS IDR'!$E$10:$E$44,$C15712,'BKAS IDR'!$N$10:$N$43)</f>
        <v>0</v>
      </c>
      <c r="F15712" s="573"/>
    </row>
    <row r="15713" spans="3:6" ht="15" customHeight="1">
      <c r="C15713" s="53" t="s">
        <v>6615</v>
      </c>
      <c r="D15713" s="1" t="s">
        <v>15661</v>
      </c>
      <c r="E15713" s="573">
        <f ca="1">SUMIF('BKAS IDR'!$E$10:$E$44,$C15713,'BKAS IDR'!$N$10:$N$43)</f>
        <v>0</v>
      </c>
      <c r="F15713" s="573"/>
    </row>
    <row r="15714" spans="3:6" ht="15" customHeight="1">
      <c r="C15714" s="53" t="s">
        <v>6616</v>
      </c>
      <c r="D15714" s="1" t="s">
        <v>15662</v>
      </c>
      <c r="E15714" s="573">
        <f ca="1">SUMIF('BKAS IDR'!$E$10:$E$44,$C15714,'BKAS IDR'!$N$10:$N$43)</f>
        <v>0</v>
      </c>
      <c r="F15714" s="573"/>
    </row>
    <row r="15715" spans="3:6" ht="15" customHeight="1">
      <c r="C15715" s="53" t="s">
        <v>6617</v>
      </c>
      <c r="D15715" s="1" t="s">
        <v>15663</v>
      </c>
      <c r="E15715" s="573">
        <f ca="1">SUMIF('BKAS IDR'!$E$10:$E$44,$C15715,'BKAS IDR'!$N$10:$N$43)</f>
        <v>0</v>
      </c>
      <c r="F15715" s="573"/>
    </row>
    <row r="15716" spans="3:6" ht="15" customHeight="1">
      <c r="C15716" s="53" t="s">
        <v>6618</v>
      </c>
      <c r="D15716" s="1" t="s">
        <v>15664</v>
      </c>
      <c r="E15716" s="573">
        <f ca="1">SUMIF('BKAS IDR'!$E$10:$E$44,$C15716,'BKAS IDR'!$N$10:$N$43)</f>
        <v>0</v>
      </c>
      <c r="F15716" s="573"/>
    </row>
    <row r="15717" spans="3:6" ht="15" customHeight="1">
      <c r="C15717" s="53" t="s">
        <v>6619</v>
      </c>
      <c r="D15717" s="1" t="s">
        <v>15665</v>
      </c>
      <c r="E15717" s="573">
        <f ca="1">SUMIF('BKAS IDR'!$E$10:$E$44,$C15717,'BKAS IDR'!$N$10:$N$43)</f>
        <v>0</v>
      </c>
      <c r="F15717" s="573"/>
    </row>
    <row r="15718" spans="3:6" ht="15" customHeight="1">
      <c r="C15718" s="53" t="s">
        <v>6620</v>
      </c>
      <c r="D15718" s="1" t="s">
        <v>15666</v>
      </c>
      <c r="E15718" s="573">
        <f ca="1">SUMIF('BKAS IDR'!$E$10:$E$44,$C15718,'BKAS IDR'!$N$10:$N$43)</f>
        <v>0</v>
      </c>
      <c r="F15718" s="573"/>
    </row>
    <row r="15719" spans="3:6" ht="15" customHeight="1">
      <c r="C15719" s="53" t="s">
        <v>6621</v>
      </c>
      <c r="D15719" s="1" t="s">
        <v>15667</v>
      </c>
      <c r="E15719" s="573">
        <f ca="1">SUMIF('BKAS IDR'!$E$10:$E$44,$C15719,'BKAS IDR'!$N$10:$N$43)</f>
        <v>0</v>
      </c>
      <c r="F15719" s="573"/>
    </row>
    <row r="15720" spans="3:6" ht="15" customHeight="1">
      <c r="C15720" s="53" t="s">
        <v>6622</v>
      </c>
      <c r="D15720" s="1" t="s">
        <v>15668</v>
      </c>
      <c r="E15720" s="573">
        <f ca="1">SUMIF('BKAS IDR'!$E$10:$E$44,$C15720,'BKAS IDR'!$N$10:$N$43)</f>
        <v>0</v>
      </c>
      <c r="F15720" s="573"/>
    </row>
    <row r="15721" spans="3:6" ht="15" customHeight="1">
      <c r="C15721" s="53" t="s">
        <v>6623</v>
      </c>
      <c r="D15721" s="1" t="s">
        <v>15669</v>
      </c>
      <c r="E15721" s="573">
        <f ca="1">SUMIF('BKAS IDR'!$E$10:$E$44,$C15721,'BKAS IDR'!$N$10:$N$43)</f>
        <v>0</v>
      </c>
      <c r="F15721" s="573"/>
    </row>
    <row r="15722" spans="3:6" ht="15" customHeight="1">
      <c r="C15722" s="53" t="s">
        <v>6624</v>
      </c>
      <c r="D15722" s="1" t="s">
        <v>15670</v>
      </c>
      <c r="E15722" s="573">
        <f ca="1">SUMIF('BKAS IDR'!$E$10:$E$44,$C15722,'BKAS IDR'!$N$10:$N$43)</f>
        <v>0</v>
      </c>
      <c r="F15722" s="573"/>
    </row>
    <row r="15723" spans="3:6" ht="15" customHeight="1">
      <c r="C15723" s="53" t="s">
        <v>6625</v>
      </c>
      <c r="D15723" s="1" t="s">
        <v>15671</v>
      </c>
      <c r="E15723" s="573">
        <f ca="1">SUMIF('BKAS IDR'!$E$10:$E$44,$C15723,'BKAS IDR'!$N$10:$N$43)</f>
        <v>0</v>
      </c>
      <c r="F15723" s="573"/>
    </row>
    <row r="15724" spans="3:6" ht="15" customHeight="1">
      <c r="C15724" s="53" t="s">
        <v>6626</v>
      </c>
      <c r="D15724" s="1" t="s">
        <v>15672</v>
      </c>
      <c r="E15724" s="573">
        <f ca="1">SUMIF('BKAS IDR'!$E$10:$E$44,$C15724,'BKAS IDR'!$N$10:$N$43)</f>
        <v>0</v>
      </c>
      <c r="F15724" s="573"/>
    </row>
    <row r="15725" spans="3:6" ht="15" customHeight="1">
      <c r="C15725" s="53" t="s">
        <v>6627</v>
      </c>
      <c r="D15725" s="1" t="s">
        <v>15667</v>
      </c>
      <c r="E15725" s="573">
        <f ca="1">SUMIF('BKAS IDR'!$E$10:$E$44,$C15725,'BKAS IDR'!$N$10:$N$43)</f>
        <v>0</v>
      </c>
      <c r="F15725" s="573"/>
    </row>
    <row r="15726" spans="3:6" ht="15" customHeight="1">
      <c r="C15726" s="53" t="s">
        <v>6628</v>
      </c>
      <c r="D15726" s="1" t="s">
        <v>15673</v>
      </c>
      <c r="E15726" s="573">
        <f ca="1">SUMIF('BKAS IDR'!$E$10:$E$44,$C15726,'BKAS IDR'!$N$10:$N$43)</f>
        <v>0</v>
      </c>
      <c r="F15726" s="573"/>
    </row>
    <row r="15727" spans="3:6" ht="15" customHeight="1">
      <c r="C15727" s="53" t="s">
        <v>6629</v>
      </c>
      <c r="D15727" s="1" t="s">
        <v>15674</v>
      </c>
      <c r="E15727" s="573">
        <f ca="1">SUMIF('BKAS IDR'!$E$10:$E$44,$C15727,'BKAS IDR'!$N$10:$N$43)</f>
        <v>0</v>
      </c>
      <c r="F15727" s="573"/>
    </row>
    <row r="15728" spans="3:6" ht="15" customHeight="1">
      <c r="C15728" s="53" t="s">
        <v>6630</v>
      </c>
      <c r="D15728" s="1" t="s">
        <v>15675</v>
      </c>
      <c r="E15728" s="573">
        <f ca="1">SUMIF('BKAS IDR'!$E$10:$E$44,$C15728,'BKAS IDR'!$N$10:$N$43)</f>
        <v>0</v>
      </c>
      <c r="F15728" s="573"/>
    </row>
    <row r="15729" spans="3:6" ht="15" customHeight="1">
      <c r="C15729" s="53" t="s">
        <v>6631</v>
      </c>
      <c r="D15729" s="1" t="s">
        <v>15676</v>
      </c>
      <c r="E15729" s="573">
        <f ca="1">SUMIF('BKAS IDR'!$E$10:$E$44,$C15729,'BKAS IDR'!$N$10:$N$43)</f>
        <v>0</v>
      </c>
      <c r="F15729" s="573"/>
    </row>
    <row r="15730" spans="3:6" ht="15" customHeight="1">
      <c r="C15730" s="53" t="s">
        <v>6632</v>
      </c>
      <c r="D15730" s="1" t="s">
        <v>15677</v>
      </c>
      <c r="E15730" s="573">
        <f ca="1">SUMIF('BKAS IDR'!$E$10:$E$44,$C15730,'BKAS IDR'!$N$10:$N$43)</f>
        <v>0</v>
      </c>
      <c r="F15730" s="573"/>
    </row>
    <row r="15731" spans="3:6" ht="15" customHeight="1">
      <c r="C15731" s="53" t="s">
        <v>6633</v>
      </c>
      <c r="D15731" s="1" t="s">
        <v>15678</v>
      </c>
      <c r="E15731" s="573">
        <f ca="1">SUMIF('BKAS IDR'!$E$10:$E$44,$C15731,'BKAS IDR'!$N$10:$N$43)</f>
        <v>0</v>
      </c>
      <c r="F15731" s="573"/>
    </row>
    <row r="15732" spans="3:6" ht="15" customHeight="1">
      <c r="C15732" s="53" t="s">
        <v>6634</v>
      </c>
      <c r="D15732" s="1" t="s">
        <v>15679</v>
      </c>
      <c r="E15732" s="573">
        <f ca="1">SUMIF('BKAS IDR'!$E$10:$E$44,$C15732,'BKAS IDR'!$N$10:$N$43)</f>
        <v>0</v>
      </c>
      <c r="F15732" s="573"/>
    </row>
    <row r="15733" spans="3:6" ht="15" customHeight="1">
      <c r="C15733" s="53" t="s">
        <v>6635</v>
      </c>
      <c r="D15733" s="1" t="s">
        <v>15680</v>
      </c>
      <c r="E15733" s="573">
        <f ca="1">SUMIF('BKAS IDR'!$E$10:$E$44,$C15733,'BKAS IDR'!$N$10:$N$43)</f>
        <v>0</v>
      </c>
      <c r="F15733" s="573"/>
    </row>
    <row r="15734" spans="3:6" ht="15" customHeight="1">
      <c r="C15734" s="53" t="s">
        <v>6636</v>
      </c>
      <c r="D15734" s="1" t="s">
        <v>15681</v>
      </c>
      <c r="E15734" s="573">
        <f ca="1">SUMIF('BKAS IDR'!$E$10:$E$44,$C15734,'BKAS IDR'!$N$10:$N$43)</f>
        <v>0</v>
      </c>
      <c r="F15734" s="573"/>
    </row>
    <row r="15735" spans="3:6" ht="15" customHeight="1">
      <c r="C15735" s="53" t="s">
        <v>6637</v>
      </c>
      <c r="D15735" s="1" t="s">
        <v>15682</v>
      </c>
      <c r="E15735" s="573">
        <f ca="1">SUMIF('BKAS IDR'!$E$10:$E$44,$C15735,'BKAS IDR'!$N$10:$N$43)</f>
        <v>0</v>
      </c>
      <c r="F15735" s="573"/>
    </row>
    <row r="15736" spans="3:6" ht="15" customHeight="1">
      <c r="C15736" s="53" t="s">
        <v>6638</v>
      </c>
      <c r="D15736" s="1" t="s">
        <v>15683</v>
      </c>
      <c r="E15736" s="573">
        <f ca="1">SUMIF('BKAS IDR'!$E$10:$E$44,$C15736,'BKAS IDR'!$N$10:$N$43)</f>
        <v>0</v>
      </c>
      <c r="F15736" s="573"/>
    </row>
    <row r="15737" spans="3:6" ht="15" customHeight="1">
      <c r="C15737" s="53" t="s">
        <v>6639</v>
      </c>
      <c r="D15737" s="1" t="s">
        <v>15684</v>
      </c>
      <c r="E15737" s="573">
        <f ca="1">SUMIF('BKAS IDR'!$E$10:$E$44,$C15737,'BKAS IDR'!$N$10:$N$43)</f>
        <v>0</v>
      </c>
      <c r="F15737" s="573"/>
    </row>
    <row r="15738" spans="3:6" ht="15" customHeight="1">
      <c r="C15738" s="53" t="s">
        <v>6640</v>
      </c>
      <c r="D15738" s="1" t="s">
        <v>15685</v>
      </c>
      <c r="E15738" s="573">
        <f ca="1">SUMIF('BKAS IDR'!$E$10:$E$44,$C15738,'BKAS IDR'!$N$10:$N$43)</f>
        <v>0</v>
      </c>
      <c r="F15738" s="573"/>
    </row>
    <row r="15739" spans="3:6" ht="15" customHeight="1">
      <c r="C15739" s="53" t="s">
        <v>6641</v>
      </c>
      <c r="D15739" s="1" t="s">
        <v>15686</v>
      </c>
      <c r="E15739" s="573">
        <f ca="1">SUMIF('BKAS IDR'!$E$10:$E$44,$C15739,'BKAS IDR'!$N$10:$N$43)</f>
        <v>0</v>
      </c>
      <c r="F15739" s="573"/>
    </row>
    <row r="15740" spans="3:6" ht="15" customHeight="1">
      <c r="C15740" s="53" t="s">
        <v>6642</v>
      </c>
      <c r="D15740" s="1" t="s">
        <v>15687</v>
      </c>
      <c r="E15740" s="573">
        <f ca="1">SUMIF('BKAS IDR'!$E$10:$E$44,$C15740,'BKAS IDR'!$N$10:$N$43)</f>
        <v>0</v>
      </c>
      <c r="F15740" s="573"/>
    </row>
    <row r="15741" spans="3:6" ht="15" customHeight="1">
      <c r="C15741" s="53" t="s">
        <v>6643</v>
      </c>
      <c r="D15741" s="1" t="s">
        <v>15688</v>
      </c>
      <c r="E15741" s="573">
        <f ca="1">SUMIF('BKAS IDR'!$E$10:$E$44,$C15741,'BKAS IDR'!$N$10:$N$43)</f>
        <v>0</v>
      </c>
      <c r="F15741" s="573"/>
    </row>
    <row r="15742" spans="3:6" ht="15" customHeight="1">
      <c r="C15742" s="53" t="s">
        <v>6644</v>
      </c>
      <c r="D15742" s="1" t="s">
        <v>15689</v>
      </c>
      <c r="E15742" s="573">
        <f ca="1">SUMIF('BKAS IDR'!$E$10:$E$44,$C15742,'BKAS IDR'!$N$10:$N$43)</f>
        <v>0</v>
      </c>
      <c r="F15742" s="573"/>
    </row>
    <row r="15743" spans="3:6" ht="15" customHeight="1">
      <c r="C15743" s="53" t="s">
        <v>6645</v>
      </c>
      <c r="D15743" s="1" t="s">
        <v>15690</v>
      </c>
      <c r="E15743" s="573">
        <f ca="1">SUMIF('BKAS IDR'!$E$10:$E$44,$C15743,'BKAS IDR'!$N$10:$N$43)</f>
        <v>0</v>
      </c>
      <c r="F15743" s="573"/>
    </row>
    <row r="15744" spans="3:6" ht="15" customHeight="1">
      <c r="C15744" s="53" t="s">
        <v>6646</v>
      </c>
      <c r="D15744" s="1" t="s">
        <v>15691</v>
      </c>
      <c r="E15744" s="573">
        <f ca="1">SUMIF('BKAS IDR'!$E$10:$E$44,$C15744,'BKAS IDR'!$N$10:$N$43)</f>
        <v>0</v>
      </c>
      <c r="F15744" s="573"/>
    </row>
    <row r="15745" spans="3:6" ht="15" customHeight="1">
      <c r="C15745" s="53" t="s">
        <v>6647</v>
      </c>
      <c r="D15745" s="1" t="s">
        <v>15692</v>
      </c>
      <c r="E15745" s="573">
        <f ca="1">SUMIF('BKAS IDR'!$E$10:$E$44,$C15745,'BKAS IDR'!$N$10:$N$43)</f>
        <v>0</v>
      </c>
      <c r="F15745" s="573"/>
    </row>
    <row r="15746" spans="3:6" ht="15" customHeight="1">
      <c r="C15746" s="53" t="s">
        <v>6648</v>
      </c>
      <c r="D15746" s="1" t="s">
        <v>15693</v>
      </c>
      <c r="E15746" s="573">
        <f ca="1">SUMIF('BKAS IDR'!$E$10:$E$44,$C15746,'BKAS IDR'!$N$10:$N$43)</f>
        <v>0</v>
      </c>
      <c r="F15746" s="573"/>
    </row>
    <row r="15747" spans="3:6" ht="15" customHeight="1">
      <c r="C15747" s="53" t="s">
        <v>6649</v>
      </c>
      <c r="D15747" s="1" t="s">
        <v>15694</v>
      </c>
      <c r="E15747" s="573">
        <f ca="1">SUMIF('BKAS IDR'!$E$10:$E$44,$C15747,'BKAS IDR'!$N$10:$N$43)</f>
        <v>0</v>
      </c>
      <c r="F15747" s="573"/>
    </row>
    <row r="15748" spans="3:6" ht="15" customHeight="1">
      <c r="C15748" s="53" t="s">
        <v>6650</v>
      </c>
      <c r="D15748" s="1" t="s">
        <v>15574</v>
      </c>
      <c r="E15748" s="573">
        <f ca="1">SUMIF('BKAS IDR'!$E$10:$E$44,$C15748,'BKAS IDR'!$N$10:$N$43)</f>
        <v>0</v>
      </c>
      <c r="F15748" s="573"/>
    </row>
    <row r="15749" spans="3:6" ht="15" customHeight="1">
      <c r="C15749" s="53" t="s">
        <v>6651</v>
      </c>
      <c r="D15749" s="1" t="s">
        <v>15695</v>
      </c>
      <c r="E15749" s="573">
        <f ca="1">SUMIF('BKAS IDR'!$E$10:$E$44,$C15749,'BKAS IDR'!$N$10:$N$43)</f>
        <v>0</v>
      </c>
      <c r="F15749" s="573"/>
    </row>
    <row r="15750" spans="3:6" ht="15" customHeight="1">
      <c r="C15750" s="53" t="s">
        <v>6652</v>
      </c>
      <c r="D15750" s="1" t="s">
        <v>15696</v>
      </c>
      <c r="E15750" s="573">
        <f ca="1">SUMIF('BKAS IDR'!$E$10:$E$44,$C15750,'BKAS IDR'!$N$10:$N$43)</f>
        <v>0</v>
      </c>
      <c r="F15750" s="573"/>
    </row>
    <row r="15751" spans="3:6" ht="15" customHeight="1">
      <c r="C15751" s="53" t="s">
        <v>6653</v>
      </c>
      <c r="D15751" s="1" t="s">
        <v>15697</v>
      </c>
      <c r="E15751" s="573">
        <f ca="1">SUMIF('BKAS IDR'!$E$10:$E$44,$C15751,'BKAS IDR'!$N$10:$N$43)</f>
        <v>0</v>
      </c>
      <c r="F15751" s="573"/>
    </row>
    <row r="15752" spans="3:6" ht="15" customHeight="1">
      <c r="C15752" s="53" t="s">
        <v>6654</v>
      </c>
      <c r="D15752" s="1" t="s">
        <v>15698</v>
      </c>
      <c r="E15752" s="573">
        <f ca="1">SUMIF('BKAS IDR'!$E$10:$E$44,$C15752,'BKAS IDR'!$N$10:$N$43)</f>
        <v>0</v>
      </c>
      <c r="F15752" s="573"/>
    </row>
    <row r="15753" spans="3:6" ht="15" customHeight="1">
      <c r="C15753" s="53" t="s">
        <v>6655</v>
      </c>
      <c r="D15753" s="1" t="s">
        <v>15699</v>
      </c>
      <c r="E15753" s="573">
        <f ca="1">SUMIF('BKAS IDR'!$E$10:$E$44,$C15753,'BKAS IDR'!$N$10:$N$43)</f>
        <v>0</v>
      </c>
      <c r="F15753" s="573"/>
    </row>
    <row r="15754" spans="3:6" ht="15" customHeight="1">
      <c r="C15754" s="53" t="s">
        <v>6656</v>
      </c>
      <c r="D15754" s="1" t="s">
        <v>15700</v>
      </c>
      <c r="E15754" s="573">
        <f ca="1">SUMIF('BKAS IDR'!$E$10:$E$44,$C15754,'BKAS IDR'!$N$10:$N$43)</f>
        <v>0</v>
      </c>
      <c r="F15754" s="573"/>
    </row>
    <row r="15755" spans="3:6" ht="15" customHeight="1">
      <c r="C15755" s="53" t="s">
        <v>6657</v>
      </c>
      <c r="D15755" s="1" t="s">
        <v>15701</v>
      </c>
      <c r="E15755" s="573">
        <f ca="1">SUMIF('BKAS IDR'!$E$10:$E$44,$C15755,'BKAS IDR'!$N$10:$N$43)</f>
        <v>0</v>
      </c>
      <c r="F15755" s="573"/>
    </row>
    <row r="15756" spans="3:6" ht="15" customHeight="1">
      <c r="C15756" s="53" t="s">
        <v>6658</v>
      </c>
      <c r="D15756" s="1" t="s">
        <v>15702</v>
      </c>
      <c r="E15756" s="573">
        <f ca="1">SUMIF('BKAS IDR'!$E$10:$E$44,$C15756,'BKAS IDR'!$N$10:$N$43)</f>
        <v>0</v>
      </c>
      <c r="F15756" s="573"/>
    </row>
    <row r="15757" spans="3:6" ht="15" customHeight="1">
      <c r="C15757" s="53" t="s">
        <v>6659</v>
      </c>
      <c r="D15757" s="1" t="s">
        <v>15703</v>
      </c>
      <c r="E15757" s="573">
        <f ca="1">SUMIF('BKAS IDR'!$E$10:$E$44,$C15757,'BKAS IDR'!$N$10:$N$43)</f>
        <v>0</v>
      </c>
      <c r="F15757" s="573"/>
    </row>
    <row r="15758" spans="3:6" ht="15" customHeight="1">
      <c r="C15758" s="53" t="s">
        <v>6660</v>
      </c>
      <c r="D15758" s="1" t="s">
        <v>15704</v>
      </c>
      <c r="E15758" s="573">
        <f ca="1">SUMIF('BKAS IDR'!$E$10:$E$44,$C15758,'BKAS IDR'!$N$10:$N$43)</f>
        <v>0</v>
      </c>
      <c r="F15758" s="573"/>
    </row>
    <row r="15759" spans="3:6" ht="15" customHeight="1">
      <c r="C15759" s="53" t="s">
        <v>6661</v>
      </c>
      <c r="D15759" s="1" t="s">
        <v>15705</v>
      </c>
      <c r="E15759" s="573">
        <f ca="1">SUMIF('BKAS IDR'!$E$10:$E$44,$C15759,'BKAS IDR'!$N$10:$N$43)</f>
        <v>0</v>
      </c>
      <c r="F15759" s="573"/>
    </row>
    <row r="15760" spans="3:6" ht="15" customHeight="1">
      <c r="C15760" s="53" t="s">
        <v>6662</v>
      </c>
      <c r="D15760" s="1" t="s">
        <v>15706</v>
      </c>
      <c r="E15760" s="573">
        <f ca="1">SUMIF('BKAS IDR'!$E$10:$E$44,$C15760,'BKAS IDR'!$N$10:$N$43)</f>
        <v>0</v>
      </c>
      <c r="F15760" s="573"/>
    </row>
    <row r="15761" spans="3:6" ht="15" customHeight="1">
      <c r="C15761" s="53" t="s">
        <v>6663</v>
      </c>
      <c r="D15761" s="1" t="s">
        <v>15707</v>
      </c>
      <c r="E15761" s="573">
        <f ca="1">SUMIF('BKAS IDR'!$E$10:$E$44,$C15761,'BKAS IDR'!$N$10:$N$43)</f>
        <v>0</v>
      </c>
      <c r="F15761" s="573"/>
    </row>
    <row r="15762" spans="3:6" ht="15" customHeight="1">
      <c r="C15762" s="53" t="s">
        <v>6664</v>
      </c>
      <c r="D15762" s="1" t="s">
        <v>15708</v>
      </c>
      <c r="E15762" s="573">
        <f ca="1">SUMIF('BKAS IDR'!$E$10:$E$44,$C15762,'BKAS IDR'!$N$10:$N$43)</f>
        <v>0</v>
      </c>
      <c r="F15762" s="573"/>
    </row>
    <row r="15763" spans="3:6" ht="15" customHeight="1">
      <c r="C15763" s="53" t="s">
        <v>6665</v>
      </c>
      <c r="D15763" s="1" t="s">
        <v>15709</v>
      </c>
      <c r="E15763" s="573">
        <f ca="1">SUMIF('BKAS IDR'!$E$10:$E$44,$C15763,'BKAS IDR'!$N$10:$N$43)</f>
        <v>0</v>
      </c>
      <c r="F15763" s="573"/>
    </row>
    <row r="15764" spans="3:6" ht="15" customHeight="1">
      <c r="C15764" s="53" t="s">
        <v>6666</v>
      </c>
      <c r="D15764" s="1" t="s">
        <v>15710</v>
      </c>
      <c r="E15764" s="573">
        <f ca="1">SUMIF('BKAS IDR'!$E$10:$E$44,$C15764,'BKAS IDR'!$N$10:$N$43)</f>
        <v>0</v>
      </c>
      <c r="F15764" s="573"/>
    </row>
    <row r="15765" spans="3:6" ht="15" customHeight="1">
      <c r="C15765" s="53" t="s">
        <v>6667</v>
      </c>
      <c r="D15765" s="1" t="s">
        <v>15711</v>
      </c>
      <c r="E15765" s="573">
        <f ca="1">SUMIF('BKAS IDR'!$E$10:$E$44,$C15765,'BKAS IDR'!$N$10:$N$43)</f>
        <v>0</v>
      </c>
      <c r="F15765" s="573"/>
    </row>
    <row r="15766" spans="3:6" ht="15" customHeight="1">
      <c r="C15766" s="53" t="s">
        <v>6668</v>
      </c>
      <c r="D15766" s="1" t="s">
        <v>15712</v>
      </c>
      <c r="E15766" s="573">
        <f ca="1">SUMIF('BKAS IDR'!$E$10:$E$44,$C15766,'BKAS IDR'!$N$10:$N$43)</f>
        <v>0</v>
      </c>
      <c r="F15766" s="573"/>
    </row>
    <row r="15767" spans="3:6" ht="15" customHeight="1">
      <c r="C15767" s="53" t="s">
        <v>6669</v>
      </c>
      <c r="D15767" s="1" t="s">
        <v>15713</v>
      </c>
      <c r="E15767" s="573">
        <f ca="1">SUMIF('BKAS IDR'!$E$10:$E$44,$C15767,'BKAS IDR'!$N$10:$N$43)</f>
        <v>0</v>
      </c>
      <c r="F15767" s="573"/>
    </row>
    <row r="15768" spans="3:6" ht="15" customHeight="1">
      <c r="C15768" s="53" t="s">
        <v>6670</v>
      </c>
      <c r="D15768" s="1" t="s">
        <v>15714</v>
      </c>
      <c r="E15768" s="573">
        <f ca="1">SUMIF('BKAS IDR'!$E$10:$E$44,$C15768,'BKAS IDR'!$N$10:$N$43)</f>
        <v>0</v>
      </c>
      <c r="F15768" s="573"/>
    </row>
    <row r="15769" spans="3:6" ht="15" customHeight="1">
      <c r="C15769" s="53" t="s">
        <v>6671</v>
      </c>
      <c r="D15769" s="1" t="s">
        <v>15715</v>
      </c>
      <c r="E15769" s="573">
        <f ca="1">SUMIF('BKAS IDR'!$E$10:$E$44,$C15769,'BKAS IDR'!$N$10:$N$43)</f>
        <v>0</v>
      </c>
      <c r="F15769" s="573"/>
    </row>
    <row r="15770" spans="3:6" ht="15" customHeight="1">
      <c r="C15770" s="53" t="s">
        <v>6672</v>
      </c>
      <c r="D15770" s="1" t="s">
        <v>15716</v>
      </c>
      <c r="E15770" s="573">
        <f ca="1">SUMIF('BKAS IDR'!$E$10:$E$44,$C15770,'BKAS IDR'!$N$10:$N$43)</f>
        <v>0</v>
      </c>
      <c r="F15770" s="573"/>
    </row>
    <row r="15771" spans="3:6" ht="15" customHeight="1">
      <c r="C15771" s="53" t="s">
        <v>6673</v>
      </c>
      <c r="D15771" s="1" t="s">
        <v>15717</v>
      </c>
      <c r="E15771" s="573">
        <f ca="1">SUMIF('BKAS IDR'!$E$10:$E$44,$C15771,'BKAS IDR'!$N$10:$N$43)</f>
        <v>0</v>
      </c>
      <c r="F15771" s="573"/>
    </row>
    <row r="15772" spans="3:6" ht="15" customHeight="1">
      <c r="C15772" s="53" t="s">
        <v>6674</v>
      </c>
      <c r="D15772" s="1" t="s">
        <v>15718</v>
      </c>
      <c r="E15772" s="573">
        <f ca="1">SUMIF('BKAS IDR'!$E$10:$E$44,$C15772,'BKAS IDR'!$N$10:$N$43)</f>
        <v>0</v>
      </c>
      <c r="F15772" s="573"/>
    </row>
    <row r="15773" spans="3:6" ht="15" customHeight="1">
      <c r="C15773" s="53" t="s">
        <v>6675</v>
      </c>
      <c r="D15773" s="1" t="s">
        <v>15719</v>
      </c>
      <c r="E15773" s="573">
        <f ca="1">SUMIF('BKAS IDR'!$E$10:$E$44,$C15773,'BKAS IDR'!$N$10:$N$43)</f>
        <v>0</v>
      </c>
      <c r="F15773" s="573"/>
    </row>
    <row r="15774" spans="3:6" ht="15" customHeight="1">
      <c r="C15774" s="53" t="s">
        <v>6676</v>
      </c>
      <c r="D15774" s="1" t="s">
        <v>15720</v>
      </c>
      <c r="E15774" s="573">
        <f ca="1">SUMIF('BKAS IDR'!$E$10:$E$44,$C15774,'BKAS IDR'!$N$10:$N$43)</f>
        <v>0</v>
      </c>
      <c r="F15774" s="573"/>
    </row>
    <row r="15775" spans="3:6" ht="15" customHeight="1">
      <c r="C15775" s="53" t="s">
        <v>6677</v>
      </c>
      <c r="D15775" s="1" t="s">
        <v>15721</v>
      </c>
      <c r="E15775" s="573">
        <f ca="1">SUMIF('BKAS IDR'!$E$10:$E$44,$C15775,'BKAS IDR'!$N$10:$N$43)</f>
        <v>0</v>
      </c>
      <c r="F15775" s="573"/>
    </row>
    <row r="15776" spans="3:6" ht="15" customHeight="1">
      <c r="C15776" s="53" t="s">
        <v>6678</v>
      </c>
      <c r="D15776" s="1" t="s">
        <v>15722</v>
      </c>
      <c r="E15776" s="573">
        <f ca="1">SUMIF('BKAS IDR'!$E$10:$E$44,$C15776,'BKAS IDR'!$N$10:$N$43)</f>
        <v>0</v>
      </c>
      <c r="F15776" s="573"/>
    </row>
    <row r="15777" spans="3:6" ht="15" customHeight="1">
      <c r="C15777" s="53" t="s">
        <v>6679</v>
      </c>
      <c r="D15777" s="1" t="s">
        <v>15723</v>
      </c>
      <c r="E15777" s="573">
        <f ca="1">SUMIF('BKAS IDR'!$E$10:$E$44,$C15777,'BKAS IDR'!$N$10:$N$43)</f>
        <v>0</v>
      </c>
      <c r="F15777" s="573"/>
    </row>
    <row r="15778" spans="3:6" ht="15" customHeight="1">
      <c r="C15778" s="53" t="s">
        <v>6680</v>
      </c>
      <c r="D15778" s="1" t="s">
        <v>15724</v>
      </c>
      <c r="E15778" s="573">
        <f ca="1">SUMIF('BKAS IDR'!$E$10:$E$44,$C15778,'BKAS IDR'!$N$10:$N$43)</f>
        <v>0</v>
      </c>
      <c r="F15778" s="573"/>
    </row>
    <row r="15779" spans="3:6" ht="15" customHeight="1">
      <c r="C15779" s="53" t="s">
        <v>6681</v>
      </c>
      <c r="D15779" s="1" t="s">
        <v>15725</v>
      </c>
      <c r="E15779" s="573">
        <f ca="1">SUMIF('BKAS IDR'!$E$10:$E$44,$C15779,'BKAS IDR'!$N$10:$N$43)</f>
        <v>0</v>
      </c>
      <c r="F15779" s="573"/>
    </row>
    <row r="15780" spans="3:6" ht="15" customHeight="1">
      <c r="C15780" s="53" t="s">
        <v>6682</v>
      </c>
      <c r="D15780" s="1" t="s">
        <v>15726</v>
      </c>
      <c r="E15780" s="573">
        <f ca="1">SUMIF('BKAS IDR'!$E$10:$E$44,$C15780,'BKAS IDR'!$N$10:$N$43)</f>
        <v>0</v>
      </c>
      <c r="F15780" s="573"/>
    </row>
    <row r="15781" spans="3:6" ht="15" customHeight="1">
      <c r="C15781" s="53" t="s">
        <v>6683</v>
      </c>
      <c r="D15781" s="1" t="s">
        <v>15727</v>
      </c>
      <c r="E15781" s="573">
        <f ca="1">SUMIF('BKAS IDR'!$E$10:$E$44,$C15781,'BKAS IDR'!$N$10:$N$43)</f>
        <v>0</v>
      </c>
      <c r="F15781" s="573"/>
    </row>
    <row r="15782" spans="3:6" ht="15" customHeight="1">
      <c r="C15782" s="53" t="s">
        <v>6684</v>
      </c>
      <c r="D15782" s="1" t="s">
        <v>15728</v>
      </c>
      <c r="E15782" s="573">
        <f ca="1">SUMIF('BKAS IDR'!$E$10:$E$44,$C15782,'BKAS IDR'!$N$10:$N$43)</f>
        <v>0</v>
      </c>
      <c r="F15782" s="573"/>
    </row>
    <row r="15783" spans="3:6" ht="15" customHeight="1">
      <c r="C15783" s="53" t="s">
        <v>6685</v>
      </c>
      <c r="D15783" s="1" t="s">
        <v>15729</v>
      </c>
      <c r="E15783" s="573">
        <f ca="1">SUMIF('BKAS IDR'!$E$10:$E$44,$C15783,'BKAS IDR'!$N$10:$N$43)</f>
        <v>0</v>
      </c>
      <c r="F15783" s="573"/>
    </row>
    <row r="15784" spans="3:6" ht="15" customHeight="1">
      <c r="C15784" s="53" t="s">
        <v>6686</v>
      </c>
      <c r="D15784" s="1" t="s">
        <v>15730</v>
      </c>
      <c r="E15784" s="573">
        <f ca="1">SUMIF('BKAS IDR'!$E$10:$E$44,$C15784,'BKAS IDR'!$N$10:$N$43)</f>
        <v>0</v>
      </c>
      <c r="F15784" s="573"/>
    </row>
    <row r="15785" spans="3:6" ht="15" customHeight="1">
      <c r="C15785" s="53" t="s">
        <v>6687</v>
      </c>
      <c r="D15785" s="1" t="s">
        <v>15731</v>
      </c>
      <c r="E15785" s="573">
        <f ca="1">SUMIF('BKAS IDR'!$E$10:$E$44,$C15785,'BKAS IDR'!$N$10:$N$43)</f>
        <v>0</v>
      </c>
      <c r="F15785" s="573"/>
    </row>
    <row r="15786" spans="3:6" ht="15" customHeight="1">
      <c r="C15786" s="53" t="s">
        <v>6688</v>
      </c>
      <c r="D15786" s="1" t="s">
        <v>15732</v>
      </c>
      <c r="E15786" s="573">
        <f ca="1">SUMIF('BKAS IDR'!$E$10:$E$44,$C15786,'BKAS IDR'!$N$10:$N$43)</f>
        <v>0</v>
      </c>
      <c r="F15786" s="573"/>
    </row>
    <row r="15787" spans="3:6" ht="15" customHeight="1">
      <c r="C15787" s="53" t="s">
        <v>6689</v>
      </c>
      <c r="D15787" s="1" t="s">
        <v>15733</v>
      </c>
      <c r="E15787" s="573">
        <f ca="1">SUMIF('BKAS IDR'!$E$10:$E$44,$C15787,'BKAS IDR'!$N$10:$N$43)</f>
        <v>0</v>
      </c>
      <c r="F15787" s="573"/>
    </row>
    <row r="15788" spans="3:6" ht="15" customHeight="1">
      <c r="C15788" s="53" t="s">
        <v>6690</v>
      </c>
      <c r="D15788" s="1" t="s">
        <v>15734</v>
      </c>
      <c r="E15788" s="573">
        <f ca="1">SUMIF('BKAS IDR'!$E$10:$E$44,$C15788,'BKAS IDR'!$N$10:$N$43)</f>
        <v>0</v>
      </c>
      <c r="F15788" s="573"/>
    </row>
    <row r="15789" spans="3:6" ht="15" customHeight="1">
      <c r="C15789" s="53" t="s">
        <v>6691</v>
      </c>
      <c r="D15789" s="1" t="s">
        <v>15735</v>
      </c>
      <c r="E15789" s="573">
        <f ca="1">SUMIF('BKAS IDR'!$E$10:$E$44,$C15789,'BKAS IDR'!$N$10:$N$43)</f>
        <v>0</v>
      </c>
      <c r="F15789" s="573"/>
    </row>
    <row r="15790" spans="3:6" ht="15" customHeight="1">
      <c r="C15790" s="53" t="s">
        <v>6692</v>
      </c>
      <c r="D15790" s="1" t="s">
        <v>15736</v>
      </c>
      <c r="E15790" s="573">
        <f ca="1">SUMIF('BKAS IDR'!$E$10:$E$44,$C15790,'BKAS IDR'!$N$10:$N$43)</f>
        <v>0</v>
      </c>
      <c r="F15790" s="573"/>
    </row>
    <row r="15791" spans="3:6" ht="15" customHeight="1">
      <c r="C15791" s="53" t="s">
        <v>6693</v>
      </c>
      <c r="D15791" s="1" t="s">
        <v>15737</v>
      </c>
      <c r="E15791" s="573">
        <f ca="1">SUMIF('BKAS IDR'!$E$10:$E$44,$C15791,'BKAS IDR'!$N$10:$N$43)</f>
        <v>0</v>
      </c>
      <c r="F15791" s="573"/>
    </row>
    <row r="15792" spans="3:6" ht="15" customHeight="1">
      <c r="C15792" s="53" t="s">
        <v>6694</v>
      </c>
      <c r="D15792" s="1" t="s">
        <v>15738</v>
      </c>
      <c r="E15792" s="573">
        <f ca="1">SUMIF('BKAS IDR'!$E$10:$E$44,$C15792,'BKAS IDR'!$N$10:$N$43)</f>
        <v>0</v>
      </c>
      <c r="F15792" s="573"/>
    </row>
    <row r="15793" spans="3:6" ht="15" customHeight="1">
      <c r="C15793" s="53" t="s">
        <v>6695</v>
      </c>
      <c r="D15793" s="1" t="s">
        <v>15739</v>
      </c>
      <c r="E15793" s="573">
        <f ca="1">SUMIF('BKAS IDR'!$E$10:$E$44,$C15793,'BKAS IDR'!$N$10:$N$43)</f>
        <v>0</v>
      </c>
      <c r="F15793" s="573"/>
    </row>
    <row r="15794" spans="3:6" ht="15" customHeight="1">
      <c r="C15794" s="53" t="s">
        <v>6696</v>
      </c>
      <c r="D15794" s="1" t="s">
        <v>15740</v>
      </c>
      <c r="E15794" s="573">
        <f ca="1">SUMIF('BKAS IDR'!$E$10:$E$44,$C15794,'BKAS IDR'!$N$10:$N$43)</f>
        <v>0</v>
      </c>
      <c r="F15794" s="573"/>
    </row>
    <row r="15795" spans="3:6" ht="15" customHeight="1">
      <c r="C15795" s="53" t="s">
        <v>6697</v>
      </c>
      <c r="D15795" s="1" t="s">
        <v>15741</v>
      </c>
      <c r="E15795" s="573">
        <f ca="1">SUMIF('BKAS IDR'!$E$10:$E$44,$C15795,'BKAS IDR'!$N$10:$N$43)</f>
        <v>0</v>
      </c>
      <c r="F15795" s="573"/>
    </row>
    <row r="15796" spans="3:6" ht="15" customHeight="1">
      <c r="C15796" s="53" t="s">
        <v>6698</v>
      </c>
      <c r="D15796" s="1" t="s">
        <v>15742</v>
      </c>
      <c r="E15796" s="573">
        <f ca="1">SUMIF('BKAS IDR'!$E$10:$E$44,$C15796,'BKAS IDR'!$N$10:$N$43)</f>
        <v>0</v>
      </c>
      <c r="F15796" s="573"/>
    </row>
    <row r="15797" spans="3:6" ht="15" customHeight="1">
      <c r="C15797" s="53" t="s">
        <v>6699</v>
      </c>
      <c r="D15797" s="1" t="s">
        <v>15743</v>
      </c>
      <c r="E15797" s="573">
        <f ca="1">SUMIF('BKAS IDR'!$E$10:$E$44,$C15797,'BKAS IDR'!$N$10:$N$43)</f>
        <v>0</v>
      </c>
      <c r="F15797" s="573"/>
    </row>
    <row r="15798" spans="3:6" ht="15" customHeight="1">
      <c r="C15798" s="53" t="s">
        <v>6700</v>
      </c>
      <c r="D15798" s="1" t="s">
        <v>15744</v>
      </c>
      <c r="E15798" s="573">
        <f ca="1">SUMIF('BKAS IDR'!$E$10:$E$44,$C15798,'BKAS IDR'!$N$10:$N$43)</f>
        <v>0</v>
      </c>
      <c r="F15798" s="573"/>
    </row>
    <row r="15799" spans="3:6" ht="15" customHeight="1">
      <c r="C15799" s="53" t="s">
        <v>6701</v>
      </c>
      <c r="D15799" s="1" t="s">
        <v>15745</v>
      </c>
      <c r="E15799" s="573">
        <f ca="1">SUMIF('BKAS IDR'!$E$10:$E$44,$C15799,'BKAS IDR'!$N$10:$N$43)</f>
        <v>0</v>
      </c>
      <c r="F15799" s="573"/>
    </row>
    <row r="15800" spans="3:6" ht="15" customHeight="1">
      <c r="C15800" s="53" t="s">
        <v>6702</v>
      </c>
      <c r="D15800" s="1" t="s">
        <v>15746</v>
      </c>
      <c r="E15800" s="573">
        <f ca="1">SUMIF('BKAS IDR'!$E$10:$E$44,$C15800,'BKAS IDR'!$N$10:$N$43)</f>
        <v>0</v>
      </c>
      <c r="F15800" s="573"/>
    </row>
    <row r="15801" spans="3:6" ht="15" customHeight="1">
      <c r="C15801" s="53" t="s">
        <v>6703</v>
      </c>
      <c r="D15801" s="1" t="s">
        <v>15747</v>
      </c>
      <c r="E15801" s="573">
        <f ca="1">SUMIF('BKAS IDR'!$E$10:$E$44,$C15801,'BKAS IDR'!$N$10:$N$43)</f>
        <v>0</v>
      </c>
      <c r="F15801" s="573"/>
    </row>
    <row r="15802" spans="3:6" ht="15" customHeight="1">
      <c r="C15802" s="53" t="s">
        <v>6704</v>
      </c>
      <c r="D15802" s="1" t="s">
        <v>15748</v>
      </c>
      <c r="E15802" s="573">
        <f ca="1">SUMIF('BKAS IDR'!$E$10:$E$44,$C15802,'BKAS IDR'!$N$10:$N$43)</f>
        <v>0</v>
      </c>
      <c r="F15802" s="573"/>
    </row>
    <row r="15803" spans="3:6" ht="15" customHeight="1">
      <c r="C15803" s="53" t="s">
        <v>6705</v>
      </c>
      <c r="D15803" s="1" t="s">
        <v>15749</v>
      </c>
      <c r="E15803" s="573">
        <f ca="1">SUMIF('BKAS IDR'!$E$10:$E$44,$C15803,'BKAS IDR'!$N$10:$N$43)</f>
        <v>0</v>
      </c>
      <c r="F15803" s="573"/>
    </row>
    <row r="15804" spans="3:6" ht="15" customHeight="1">
      <c r="C15804" s="53" t="s">
        <v>6706</v>
      </c>
      <c r="D15804" s="1" t="s">
        <v>15749</v>
      </c>
      <c r="E15804" s="573">
        <f ca="1">SUMIF('BKAS IDR'!$E$10:$E$44,$C15804,'BKAS IDR'!$N$10:$N$43)</f>
        <v>0</v>
      </c>
      <c r="F15804" s="573"/>
    </row>
    <row r="15805" spans="3:6" ht="15" customHeight="1">
      <c r="C15805" s="53" t="s">
        <v>6707</v>
      </c>
      <c r="D15805" s="1" t="s">
        <v>15750</v>
      </c>
      <c r="E15805" s="573">
        <f ca="1">SUMIF('BKAS IDR'!$E$10:$E$44,$C15805,'BKAS IDR'!$N$10:$N$43)</f>
        <v>0</v>
      </c>
      <c r="F15805" s="573"/>
    </row>
    <row r="15806" spans="3:6" ht="15" customHeight="1">
      <c r="C15806" s="53" t="s">
        <v>6708</v>
      </c>
      <c r="D15806" s="1" t="s">
        <v>15751</v>
      </c>
      <c r="E15806" s="573">
        <f ca="1">SUMIF('BKAS IDR'!$E$10:$E$44,$C15806,'BKAS IDR'!$N$10:$N$43)</f>
        <v>0</v>
      </c>
      <c r="F15806" s="573"/>
    </row>
    <row r="15807" spans="3:6" ht="15" customHeight="1">
      <c r="C15807" s="53" t="s">
        <v>6709</v>
      </c>
      <c r="D15807" s="1" t="s">
        <v>15752</v>
      </c>
      <c r="E15807" s="573">
        <f ca="1">SUMIF('BKAS IDR'!$E$10:$E$44,$C15807,'BKAS IDR'!$N$10:$N$43)</f>
        <v>0</v>
      </c>
      <c r="F15807" s="573"/>
    </row>
    <row r="15808" spans="3:6" ht="15" customHeight="1">
      <c r="C15808" s="53" t="s">
        <v>6710</v>
      </c>
      <c r="D15808" s="1" t="s">
        <v>15753</v>
      </c>
      <c r="E15808" s="573">
        <f ca="1">SUMIF('BKAS IDR'!$E$10:$E$44,$C15808,'BKAS IDR'!$N$10:$N$43)</f>
        <v>0</v>
      </c>
      <c r="F15808" s="573"/>
    </row>
    <row r="15809" spans="3:6" ht="15" customHeight="1">
      <c r="C15809" s="53" t="s">
        <v>6711</v>
      </c>
      <c r="D15809" s="1" t="s">
        <v>15754</v>
      </c>
      <c r="E15809" s="573">
        <f ca="1">SUMIF('BKAS IDR'!$E$10:$E$44,$C15809,'BKAS IDR'!$N$10:$N$43)</f>
        <v>0</v>
      </c>
      <c r="F15809" s="573"/>
    </row>
    <row r="15810" spans="3:6" ht="15" customHeight="1">
      <c r="C15810" s="53" t="s">
        <v>6712</v>
      </c>
      <c r="D15810" s="1" t="s">
        <v>15755</v>
      </c>
      <c r="E15810" s="573">
        <f ca="1">SUMIF('BKAS IDR'!$E$10:$E$44,$C15810,'BKAS IDR'!$N$10:$N$43)</f>
        <v>0</v>
      </c>
      <c r="F15810" s="573"/>
    </row>
    <row r="15811" spans="3:6" ht="15" customHeight="1">
      <c r="C15811" s="53" t="s">
        <v>6713</v>
      </c>
      <c r="D15811" s="1" t="s">
        <v>15756</v>
      </c>
      <c r="E15811" s="573">
        <f ca="1">SUMIF('BKAS IDR'!$E$10:$E$44,$C15811,'BKAS IDR'!$N$10:$N$43)</f>
        <v>0</v>
      </c>
      <c r="F15811" s="573"/>
    </row>
    <row r="15812" spans="3:6" ht="15" customHeight="1">
      <c r="C15812" s="53" t="s">
        <v>6714</v>
      </c>
      <c r="D15812" s="1" t="s">
        <v>15756</v>
      </c>
      <c r="E15812" s="573">
        <f ca="1">SUMIF('BKAS IDR'!$E$10:$E$44,$C15812,'BKAS IDR'!$N$10:$N$43)</f>
        <v>0</v>
      </c>
      <c r="F15812" s="573"/>
    </row>
    <row r="15813" spans="3:6" ht="15" customHeight="1">
      <c r="C15813" s="53" t="s">
        <v>6715</v>
      </c>
      <c r="D15813" s="1" t="s">
        <v>15756</v>
      </c>
      <c r="E15813" s="573">
        <f ca="1">SUMIF('BKAS IDR'!$E$10:$E$44,$C15813,'BKAS IDR'!$N$10:$N$43)</f>
        <v>0</v>
      </c>
      <c r="F15813" s="573"/>
    </row>
    <row r="15814" spans="3:6" ht="15" customHeight="1">
      <c r="C15814" s="53" t="s">
        <v>6716</v>
      </c>
      <c r="D15814" s="1" t="s">
        <v>15756</v>
      </c>
      <c r="E15814" s="573">
        <f ca="1">SUMIF('BKAS IDR'!$E$10:$E$44,$C15814,'BKAS IDR'!$N$10:$N$43)</f>
        <v>0</v>
      </c>
      <c r="F15814" s="573"/>
    </row>
    <row r="15815" spans="3:6" ht="15" customHeight="1">
      <c r="C15815" s="53" t="s">
        <v>6717</v>
      </c>
      <c r="D15815" s="1" t="s">
        <v>15757</v>
      </c>
      <c r="E15815" s="573">
        <f ca="1">SUMIF('BKAS IDR'!$E$10:$E$44,$C15815,'BKAS IDR'!$N$10:$N$43)</f>
        <v>0</v>
      </c>
      <c r="F15815" s="573"/>
    </row>
    <row r="15816" spans="3:6" ht="15" customHeight="1">
      <c r="C15816" s="53" t="s">
        <v>6718</v>
      </c>
      <c r="D15816" s="1" t="s">
        <v>15758</v>
      </c>
      <c r="E15816" s="573">
        <f ca="1">SUMIF('BKAS IDR'!$E$10:$E$44,$C15816,'BKAS IDR'!$N$10:$N$43)</f>
        <v>0</v>
      </c>
      <c r="F15816" s="573"/>
    </row>
    <row r="15817" spans="3:6" ht="15" customHeight="1">
      <c r="C15817" s="53" t="s">
        <v>6719</v>
      </c>
      <c r="D15817" s="1" t="s">
        <v>15759</v>
      </c>
      <c r="E15817" s="573">
        <f ca="1">SUMIF('BKAS IDR'!$E$10:$E$44,$C15817,'BKAS IDR'!$N$10:$N$43)</f>
        <v>0</v>
      </c>
      <c r="F15817" s="573"/>
    </row>
    <row r="15818" spans="3:6" ht="15" customHeight="1">
      <c r="C15818" s="53" t="s">
        <v>6720</v>
      </c>
      <c r="D15818" s="1" t="s">
        <v>15760</v>
      </c>
      <c r="E15818" s="573">
        <f ca="1">SUMIF('BKAS IDR'!$E$10:$E$44,$C15818,'BKAS IDR'!$N$10:$N$43)</f>
        <v>0</v>
      </c>
      <c r="F15818" s="573"/>
    </row>
    <row r="15819" spans="3:6" ht="15" customHeight="1">
      <c r="C15819" s="53" t="s">
        <v>6721</v>
      </c>
      <c r="D15819" s="1" t="s">
        <v>15761</v>
      </c>
      <c r="E15819" s="573">
        <f ca="1">SUMIF('BKAS IDR'!$E$10:$E$44,$C15819,'BKAS IDR'!$N$10:$N$43)</f>
        <v>0</v>
      </c>
      <c r="F15819" s="573"/>
    </row>
    <row r="15820" spans="3:6" ht="15" customHeight="1">
      <c r="C15820" s="53" t="s">
        <v>6722</v>
      </c>
      <c r="D15820" s="1" t="s">
        <v>15762</v>
      </c>
      <c r="E15820" s="573">
        <f ca="1">SUMIF('BKAS IDR'!$E$10:$E$44,$C15820,'BKAS IDR'!$N$10:$N$43)</f>
        <v>0</v>
      </c>
      <c r="F15820" s="573"/>
    </row>
    <row r="15821" spans="3:6" ht="15" customHeight="1">
      <c r="C15821" s="53" t="s">
        <v>6723</v>
      </c>
      <c r="D15821" s="1" t="s">
        <v>15763</v>
      </c>
      <c r="E15821" s="573">
        <f ca="1">SUMIF('BKAS IDR'!$E$10:$E$44,$C15821,'BKAS IDR'!$N$10:$N$43)</f>
        <v>0</v>
      </c>
      <c r="F15821" s="573"/>
    </row>
    <row r="15822" spans="3:6" ht="15" customHeight="1">
      <c r="C15822" s="53" t="s">
        <v>6724</v>
      </c>
      <c r="D15822" s="1" t="s">
        <v>15764</v>
      </c>
      <c r="E15822" s="573">
        <f ca="1">SUMIF('BKAS IDR'!$E$10:$E$44,$C15822,'BKAS IDR'!$N$10:$N$43)</f>
        <v>0</v>
      </c>
      <c r="F15822" s="573"/>
    </row>
    <row r="15823" spans="3:6" ht="15" customHeight="1">
      <c r="C15823" s="53" t="s">
        <v>6725</v>
      </c>
      <c r="D15823" s="1" t="s">
        <v>15765</v>
      </c>
      <c r="E15823" s="573">
        <f ca="1">SUMIF('BKAS IDR'!$E$10:$E$44,$C15823,'BKAS IDR'!$N$10:$N$43)</f>
        <v>0</v>
      </c>
      <c r="F15823" s="573"/>
    </row>
    <row r="15824" spans="3:6" ht="15" customHeight="1">
      <c r="C15824" s="53" t="s">
        <v>6726</v>
      </c>
      <c r="D15824" s="1" t="s">
        <v>15766</v>
      </c>
      <c r="E15824" s="573">
        <f ca="1">SUMIF('BKAS IDR'!$E$10:$E$44,$C15824,'BKAS IDR'!$N$10:$N$43)</f>
        <v>0</v>
      </c>
      <c r="F15824" s="573"/>
    </row>
    <row r="15825" spans="3:6" ht="15" customHeight="1">
      <c r="C15825" s="53" t="s">
        <v>6727</v>
      </c>
      <c r="D15825" s="1" t="s">
        <v>15767</v>
      </c>
      <c r="E15825" s="573">
        <f ca="1">SUMIF('BKAS IDR'!$E$10:$E$44,$C15825,'BKAS IDR'!$N$10:$N$43)</f>
        <v>0</v>
      </c>
      <c r="F15825" s="573"/>
    </row>
    <row r="15826" spans="3:6" ht="15" customHeight="1">
      <c r="C15826" s="53" t="s">
        <v>6728</v>
      </c>
      <c r="D15826" s="1" t="s">
        <v>15768</v>
      </c>
      <c r="E15826" s="573">
        <f ca="1">SUMIF('BKAS IDR'!$E$10:$E$44,$C15826,'BKAS IDR'!$N$10:$N$43)</f>
        <v>0</v>
      </c>
      <c r="F15826" s="573"/>
    </row>
    <row r="15827" spans="3:6" ht="15" customHeight="1">
      <c r="C15827" s="53" t="s">
        <v>6729</v>
      </c>
      <c r="D15827" s="1" t="s">
        <v>15769</v>
      </c>
      <c r="E15827" s="573">
        <f ca="1">SUMIF('BKAS IDR'!$E$10:$E$44,$C15827,'BKAS IDR'!$N$10:$N$43)</f>
        <v>0</v>
      </c>
      <c r="F15827" s="573"/>
    </row>
    <row r="15828" spans="3:6" ht="15" customHeight="1">
      <c r="C15828" s="53" t="s">
        <v>6730</v>
      </c>
      <c r="D15828" s="1" t="s">
        <v>15770</v>
      </c>
      <c r="E15828" s="573">
        <f ca="1">SUMIF('BKAS IDR'!$E$10:$E$44,$C15828,'BKAS IDR'!$N$10:$N$43)</f>
        <v>0</v>
      </c>
      <c r="F15828" s="573"/>
    </row>
    <row r="15829" spans="3:6" ht="15" customHeight="1">
      <c r="C15829" s="53" t="s">
        <v>6731</v>
      </c>
      <c r="D15829" s="1" t="s">
        <v>15771</v>
      </c>
      <c r="E15829" s="573">
        <f ca="1">SUMIF('BKAS IDR'!$E$10:$E$44,$C15829,'BKAS IDR'!$N$10:$N$43)</f>
        <v>0</v>
      </c>
      <c r="F15829" s="573"/>
    </row>
    <row r="15830" spans="3:6" ht="15" customHeight="1">
      <c r="C15830" s="53" t="s">
        <v>6732</v>
      </c>
      <c r="D15830" s="1" t="s">
        <v>15772</v>
      </c>
      <c r="E15830" s="573">
        <f ca="1">SUMIF('BKAS IDR'!$E$10:$E$44,$C15830,'BKAS IDR'!$N$10:$N$43)</f>
        <v>0</v>
      </c>
      <c r="F15830" s="573"/>
    </row>
    <row r="15831" spans="3:6" ht="15" customHeight="1">
      <c r="C15831" s="53" t="s">
        <v>6733</v>
      </c>
      <c r="D15831" s="1" t="s">
        <v>15773</v>
      </c>
      <c r="E15831" s="573">
        <f ca="1">SUMIF('BKAS IDR'!$E$10:$E$44,$C15831,'BKAS IDR'!$N$10:$N$43)</f>
        <v>0</v>
      </c>
      <c r="F15831" s="573"/>
    </row>
    <row r="15832" spans="3:6" ht="15" customHeight="1">
      <c r="C15832" s="53" t="s">
        <v>6734</v>
      </c>
      <c r="D15832" s="1" t="s">
        <v>15774</v>
      </c>
      <c r="E15832" s="573">
        <f ca="1">SUMIF('BKAS IDR'!$E$10:$E$44,$C15832,'BKAS IDR'!$N$10:$N$43)</f>
        <v>0</v>
      </c>
      <c r="F15832" s="573"/>
    </row>
    <row r="15833" spans="3:6" ht="15" customHeight="1">
      <c r="C15833" s="53" t="s">
        <v>6735</v>
      </c>
      <c r="D15833" s="1" t="s">
        <v>15775</v>
      </c>
      <c r="E15833" s="573">
        <f ca="1">SUMIF('BKAS IDR'!$E$10:$E$44,$C15833,'BKAS IDR'!$N$10:$N$43)</f>
        <v>0</v>
      </c>
      <c r="F15833" s="573"/>
    </row>
    <row r="15834" spans="3:6" ht="15" customHeight="1">
      <c r="C15834" s="53" t="s">
        <v>6736</v>
      </c>
      <c r="D15834" s="1" t="s">
        <v>15776</v>
      </c>
      <c r="E15834" s="573">
        <f ca="1">SUMIF('BKAS IDR'!$E$10:$E$44,$C15834,'BKAS IDR'!$N$10:$N$43)</f>
        <v>0</v>
      </c>
      <c r="F15834" s="573"/>
    </row>
    <row r="15835" spans="3:6" ht="15" customHeight="1">
      <c r="C15835" s="53" t="s">
        <v>6737</v>
      </c>
      <c r="D15835" s="1" t="s">
        <v>15777</v>
      </c>
      <c r="E15835" s="573">
        <f ca="1">SUMIF('BKAS IDR'!$E$10:$E$44,$C15835,'BKAS IDR'!$N$10:$N$43)</f>
        <v>0</v>
      </c>
      <c r="F15835" s="573"/>
    </row>
    <row r="15836" spans="3:6" ht="15" customHeight="1">
      <c r="C15836" s="53" t="s">
        <v>6738</v>
      </c>
      <c r="D15836" s="1" t="s">
        <v>15778</v>
      </c>
      <c r="E15836" s="573">
        <f ca="1">SUMIF('BKAS IDR'!$E$10:$E$44,$C15836,'BKAS IDR'!$N$10:$N$43)</f>
        <v>0</v>
      </c>
      <c r="F15836" s="573"/>
    </row>
    <row r="15837" spans="3:6" ht="15" customHeight="1">
      <c r="C15837" s="53" t="s">
        <v>6739</v>
      </c>
      <c r="D15837" s="1" t="s">
        <v>15779</v>
      </c>
      <c r="E15837" s="573">
        <f ca="1">SUMIF('BKAS IDR'!$E$10:$E$44,$C15837,'BKAS IDR'!$N$10:$N$43)</f>
        <v>0</v>
      </c>
      <c r="F15837" s="573"/>
    </row>
    <row r="15838" spans="3:6" ht="15" customHeight="1">
      <c r="C15838" s="53" t="s">
        <v>6740</v>
      </c>
      <c r="D15838" s="1" t="s">
        <v>15780</v>
      </c>
      <c r="E15838" s="573">
        <f ca="1">SUMIF('BKAS IDR'!$E$10:$E$44,$C15838,'BKAS IDR'!$N$10:$N$43)</f>
        <v>0</v>
      </c>
      <c r="F15838" s="573"/>
    </row>
    <row r="15839" spans="3:6" ht="15" customHeight="1">
      <c r="C15839" s="53" t="s">
        <v>6741</v>
      </c>
      <c r="D15839" s="1" t="s">
        <v>15781</v>
      </c>
      <c r="E15839" s="573">
        <f ca="1">SUMIF('BKAS IDR'!$E$10:$E$44,$C15839,'BKAS IDR'!$N$10:$N$43)</f>
        <v>0</v>
      </c>
      <c r="F15839" s="573"/>
    </row>
    <row r="15840" spans="3:6" ht="15" customHeight="1">
      <c r="C15840" s="53" t="s">
        <v>6742</v>
      </c>
      <c r="D15840" s="1" t="s">
        <v>15782</v>
      </c>
      <c r="E15840" s="573">
        <f ca="1">SUMIF('BKAS IDR'!$E$10:$E$44,$C15840,'BKAS IDR'!$N$10:$N$43)</f>
        <v>0</v>
      </c>
      <c r="F15840" s="573"/>
    </row>
    <row r="15841" spans="3:6" ht="15" customHeight="1">
      <c r="C15841" s="53" t="s">
        <v>6743</v>
      </c>
      <c r="D15841" s="1" t="s">
        <v>15783</v>
      </c>
      <c r="E15841" s="573">
        <f ca="1">SUMIF('BKAS IDR'!$E$10:$E$44,$C15841,'BKAS IDR'!$N$10:$N$43)</f>
        <v>0</v>
      </c>
      <c r="F15841" s="573"/>
    </row>
    <row r="15842" spans="3:6" ht="15" customHeight="1">
      <c r="C15842" s="53" t="s">
        <v>6744</v>
      </c>
      <c r="D15842" s="1" t="s">
        <v>15784</v>
      </c>
      <c r="E15842" s="573">
        <f ca="1">SUMIF('BKAS IDR'!$E$10:$E$44,$C15842,'BKAS IDR'!$N$10:$N$43)</f>
        <v>0</v>
      </c>
      <c r="F15842" s="573"/>
    </row>
    <row r="15843" spans="3:6" ht="15" customHeight="1">
      <c r="C15843" s="53" t="s">
        <v>6745</v>
      </c>
      <c r="D15843" s="1" t="s">
        <v>15785</v>
      </c>
      <c r="E15843" s="573">
        <f ca="1">SUMIF('BKAS IDR'!$E$10:$E$44,$C15843,'BKAS IDR'!$N$10:$N$43)</f>
        <v>0</v>
      </c>
      <c r="F15843" s="573"/>
    </row>
    <row r="15844" spans="3:6" ht="15" customHeight="1">
      <c r="C15844" s="53" t="s">
        <v>6746</v>
      </c>
      <c r="D15844" s="1" t="s">
        <v>15786</v>
      </c>
      <c r="E15844" s="573">
        <f ca="1">SUMIF('BKAS IDR'!$E$10:$E$44,$C15844,'BKAS IDR'!$N$10:$N$43)</f>
        <v>0</v>
      </c>
      <c r="F15844" s="573"/>
    </row>
    <row r="15845" spans="3:6" ht="15" customHeight="1">
      <c r="C15845" s="53" t="s">
        <v>6747</v>
      </c>
      <c r="D15845" s="1" t="s">
        <v>15787</v>
      </c>
      <c r="E15845" s="573">
        <f ca="1">SUMIF('BKAS IDR'!$E$10:$E$44,$C15845,'BKAS IDR'!$N$10:$N$43)</f>
        <v>0</v>
      </c>
      <c r="F15845" s="573"/>
    </row>
    <row r="15846" spans="3:6" ht="15" customHeight="1">
      <c r="C15846" s="53" t="s">
        <v>6748</v>
      </c>
      <c r="D15846" s="1" t="s">
        <v>15788</v>
      </c>
      <c r="E15846" s="573">
        <f ca="1">SUMIF('BKAS IDR'!$E$10:$E$44,$C15846,'BKAS IDR'!$N$10:$N$43)</f>
        <v>0</v>
      </c>
      <c r="F15846" s="573"/>
    </row>
    <row r="15847" spans="3:6" ht="15" customHeight="1">
      <c r="C15847" s="53" t="s">
        <v>6749</v>
      </c>
      <c r="D15847" s="1" t="s">
        <v>15789</v>
      </c>
      <c r="E15847" s="573">
        <f ca="1">SUMIF('BKAS IDR'!$E$10:$E$44,$C15847,'BKAS IDR'!$N$10:$N$43)</f>
        <v>0</v>
      </c>
      <c r="F15847" s="573"/>
    </row>
    <row r="15848" spans="3:6" ht="15" customHeight="1">
      <c r="C15848" s="53" t="s">
        <v>6750</v>
      </c>
      <c r="D15848" s="1" t="s">
        <v>15790</v>
      </c>
      <c r="E15848" s="573">
        <f ca="1">SUMIF('BKAS IDR'!$E$10:$E$44,$C15848,'BKAS IDR'!$N$10:$N$43)</f>
        <v>0</v>
      </c>
      <c r="F15848" s="573"/>
    </row>
    <row r="15849" spans="3:6" ht="15" customHeight="1">
      <c r="C15849" s="53" t="s">
        <v>6751</v>
      </c>
      <c r="D15849" s="1" t="s">
        <v>15791</v>
      </c>
      <c r="E15849" s="573">
        <f ca="1">SUMIF('BKAS IDR'!$E$10:$E$44,$C15849,'BKAS IDR'!$N$10:$N$43)</f>
        <v>0</v>
      </c>
      <c r="F15849" s="573"/>
    </row>
    <row r="15850" spans="3:6" ht="15" customHeight="1">
      <c r="C15850" s="53" t="s">
        <v>6752</v>
      </c>
      <c r="D15850" s="1" t="s">
        <v>15789</v>
      </c>
      <c r="E15850" s="573">
        <f ca="1">SUMIF('BKAS IDR'!$E$10:$E$44,$C15850,'BKAS IDR'!$N$10:$N$43)</f>
        <v>0</v>
      </c>
      <c r="F15850" s="573"/>
    </row>
    <row r="15851" spans="3:6" ht="15" customHeight="1">
      <c r="C15851" s="53" t="s">
        <v>6753</v>
      </c>
      <c r="D15851" s="1" t="s">
        <v>15792</v>
      </c>
      <c r="E15851" s="573">
        <f ca="1">SUMIF('BKAS IDR'!$E$10:$E$44,$C15851,'BKAS IDR'!$N$10:$N$43)</f>
        <v>0</v>
      </c>
      <c r="F15851" s="573"/>
    </row>
    <row r="15852" spans="3:6" ht="15" customHeight="1">
      <c r="C15852" s="53" t="s">
        <v>6754</v>
      </c>
      <c r="D15852" s="1" t="s">
        <v>15793</v>
      </c>
      <c r="E15852" s="573">
        <f ca="1">SUMIF('BKAS IDR'!$E$10:$E$44,$C15852,'BKAS IDR'!$N$10:$N$43)</f>
        <v>0</v>
      </c>
      <c r="F15852" s="573"/>
    </row>
    <row r="15853" spans="3:6" ht="15" customHeight="1">
      <c r="C15853" s="53" t="s">
        <v>6755</v>
      </c>
      <c r="D15853" s="1" t="s">
        <v>15794</v>
      </c>
      <c r="E15853" s="573">
        <f ca="1">SUMIF('BKAS IDR'!$E$10:$E$44,$C15853,'BKAS IDR'!$N$10:$N$43)</f>
        <v>0</v>
      </c>
      <c r="F15853" s="573"/>
    </row>
    <row r="15854" spans="3:6" ht="15" customHeight="1">
      <c r="C15854" s="53" t="s">
        <v>6756</v>
      </c>
      <c r="D15854" s="1" t="s">
        <v>15795</v>
      </c>
      <c r="E15854" s="573">
        <f ca="1">SUMIF('BKAS IDR'!$E$10:$E$44,$C15854,'BKAS IDR'!$N$10:$N$43)</f>
        <v>0</v>
      </c>
      <c r="F15854" s="573"/>
    </row>
    <row r="15855" spans="3:6" ht="15" customHeight="1">
      <c r="C15855" s="53" t="s">
        <v>6757</v>
      </c>
      <c r="D15855" s="1" t="s">
        <v>15796</v>
      </c>
      <c r="E15855" s="573">
        <f ca="1">SUMIF('BKAS IDR'!$E$10:$E$44,$C15855,'BKAS IDR'!$N$10:$N$43)</f>
        <v>0</v>
      </c>
      <c r="F15855" s="573"/>
    </row>
    <row r="15856" spans="3:6" ht="15" customHeight="1">
      <c r="C15856" s="53" t="s">
        <v>6758</v>
      </c>
      <c r="D15856" s="1" t="s">
        <v>15797</v>
      </c>
      <c r="E15856" s="573">
        <f ca="1">SUMIF('BKAS IDR'!$E$10:$E$44,$C15856,'BKAS IDR'!$N$10:$N$43)</f>
        <v>0</v>
      </c>
      <c r="F15856" s="573"/>
    </row>
    <row r="15857" spans="3:6" ht="15" customHeight="1">
      <c r="C15857" s="53" t="s">
        <v>6759</v>
      </c>
      <c r="D15857" s="1" t="s">
        <v>15798</v>
      </c>
      <c r="E15857" s="573">
        <f ca="1">SUMIF('BKAS IDR'!$E$10:$E$44,$C15857,'BKAS IDR'!$N$10:$N$43)</f>
        <v>0</v>
      </c>
      <c r="F15857" s="573"/>
    </row>
    <row r="15858" spans="3:6" ht="15" customHeight="1">
      <c r="C15858" s="53" t="s">
        <v>6760</v>
      </c>
      <c r="D15858" s="1" t="s">
        <v>15799</v>
      </c>
      <c r="E15858" s="573">
        <f ca="1">SUMIF('BKAS IDR'!$E$10:$E$44,$C15858,'BKAS IDR'!$N$10:$N$43)</f>
        <v>0</v>
      </c>
      <c r="F15858" s="573"/>
    </row>
    <row r="15859" spans="3:6" ht="15" customHeight="1">
      <c r="C15859" s="53" t="s">
        <v>6761</v>
      </c>
      <c r="D15859" s="1" t="s">
        <v>15800</v>
      </c>
      <c r="E15859" s="573">
        <f ca="1">SUMIF('BKAS IDR'!$E$10:$E$44,$C15859,'BKAS IDR'!$N$10:$N$43)</f>
        <v>0</v>
      </c>
      <c r="F15859" s="573"/>
    </row>
    <row r="15860" spans="3:6" ht="15" customHeight="1">
      <c r="C15860" s="53" t="s">
        <v>6762</v>
      </c>
      <c r="D15860" s="1" t="s">
        <v>15801</v>
      </c>
      <c r="E15860" s="573">
        <f ca="1">SUMIF('BKAS IDR'!$E$10:$E$44,$C15860,'BKAS IDR'!$N$10:$N$43)</f>
        <v>0</v>
      </c>
      <c r="F15860" s="573"/>
    </row>
    <row r="15861" spans="3:6" ht="15" customHeight="1">
      <c r="C15861" s="53" t="s">
        <v>6763</v>
      </c>
      <c r="D15861" s="1" t="s">
        <v>15802</v>
      </c>
      <c r="E15861" s="573">
        <f ca="1">SUMIF('BKAS IDR'!$E$10:$E$44,$C15861,'BKAS IDR'!$N$10:$N$43)</f>
        <v>0</v>
      </c>
      <c r="F15861" s="573"/>
    </row>
    <row r="15862" spans="3:6" ht="15" customHeight="1">
      <c r="C15862" s="53" t="s">
        <v>6764</v>
      </c>
      <c r="D15862" s="1" t="s">
        <v>15803</v>
      </c>
      <c r="E15862" s="573">
        <f ca="1">SUMIF('BKAS IDR'!$E$10:$E$44,$C15862,'BKAS IDR'!$N$10:$N$43)</f>
        <v>0</v>
      </c>
      <c r="F15862" s="573"/>
    </row>
    <row r="15863" spans="3:6" ht="15" customHeight="1">
      <c r="C15863" s="53" t="s">
        <v>6765</v>
      </c>
      <c r="D15863" s="1" t="s">
        <v>15804</v>
      </c>
      <c r="E15863" s="573">
        <f ca="1">SUMIF('BKAS IDR'!$E$10:$E$44,$C15863,'BKAS IDR'!$N$10:$N$43)</f>
        <v>0</v>
      </c>
      <c r="F15863" s="573"/>
    </row>
    <row r="15864" spans="3:6" ht="15" customHeight="1">
      <c r="C15864" s="53" t="s">
        <v>6766</v>
      </c>
      <c r="D15864" s="1" t="s">
        <v>15805</v>
      </c>
      <c r="E15864" s="573">
        <f ca="1">SUMIF('BKAS IDR'!$E$10:$E$44,$C15864,'BKAS IDR'!$N$10:$N$43)</f>
        <v>0</v>
      </c>
      <c r="F15864" s="573"/>
    </row>
    <row r="15865" spans="3:6" ht="15" customHeight="1">
      <c r="C15865" s="53" t="s">
        <v>6767</v>
      </c>
      <c r="D15865" s="1" t="s">
        <v>15806</v>
      </c>
      <c r="E15865" s="573">
        <f ca="1">SUMIF('BKAS IDR'!$E$10:$E$44,$C15865,'BKAS IDR'!$N$10:$N$43)</f>
        <v>0</v>
      </c>
      <c r="F15865" s="573"/>
    </row>
    <row r="15866" spans="3:6" ht="15" customHeight="1">
      <c r="C15866" s="53" t="s">
        <v>6768</v>
      </c>
      <c r="D15866" s="1" t="s">
        <v>15807</v>
      </c>
      <c r="E15866" s="573">
        <f ca="1">SUMIF('BKAS IDR'!$E$10:$E$44,$C15866,'BKAS IDR'!$N$10:$N$43)</f>
        <v>0</v>
      </c>
      <c r="F15866" s="573"/>
    </row>
    <row r="15867" spans="3:6" ht="15" customHeight="1">
      <c r="C15867" s="53" t="s">
        <v>6769</v>
      </c>
      <c r="D15867" s="1" t="s">
        <v>15808</v>
      </c>
      <c r="E15867" s="573">
        <f ca="1">SUMIF('BKAS IDR'!$E$10:$E$44,$C15867,'BKAS IDR'!$N$10:$N$43)</f>
        <v>0</v>
      </c>
      <c r="F15867" s="573"/>
    </row>
    <row r="15868" spans="3:6" ht="15" customHeight="1">
      <c r="C15868" s="53" t="s">
        <v>6770</v>
      </c>
      <c r="D15868" s="1" t="s">
        <v>15809</v>
      </c>
      <c r="E15868" s="573">
        <f ca="1">SUMIF('BKAS IDR'!$E$10:$E$44,$C15868,'BKAS IDR'!$N$10:$N$43)</f>
        <v>0</v>
      </c>
      <c r="F15868" s="573"/>
    </row>
    <row r="15869" spans="3:6" ht="15" customHeight="1">
      <c r="C15869" s="53" t="s">
        <v>6771</v>
      </c>
      <c r="D15869" s="1" t="s">
        <v>15810</v>
      </c>
      <c r="E15869" s="573">
        <f ca="1">SUMIF('BKAS IDR'!$E$10:$E$44,$C15869,'BKAS IDR'!$N$10:$N$43)</f>
        <v>0</v>
      </c>
      <c r="F15869" s="573"/>
    </row>
    <row r="15870" spans="3:6" ht="15" customHeight="1">
      <c r="C15870" s="53" t="s">
        <v>6772</v>
      </c>
      <c r="D15870" s="1" t="s">
        <v>15811</v>
      </c>
      <c r="E15870" s="573">
        <f ca="1">SUMIF('BKAS IDR'!$E$10:$E$44,$C15870,'BKAS IDR'!$N$10:$N$43)</f>
        <v>0</v>
      </c>
      <c r="F15870" s="573"/>
    </row>
    <row r="15871" spans="3:6" ht="15" customHeight="1">
      <c r="C15871" s="53" t="s">
        <v>6773</v>
      </c>
      <c r="D15871" s="1" t="s">
        <v>15812</v>
      </c>
      <c r="E15871" s="573">
        <f ca="1">SUMIF('BKAS IDR'!$E$10:$E$44,$C15871,'BKAS IDR'!$N$10:$N$43)</f>
        <v>0</v>
      </c>
      <c r="F15871" s="573"/>
    </row>
    <row r="15872" spans="3:6" ht="15" customHeight="1">
      <c r="C15872" s="53" t="s">
        <v>6774</v>
      </c>
      <c r="D15872" s="1" t="s">
        <v>15813</v>
      </c>
      <c r="E15872" s="573">
        <f ca="1">SUMIF('BKAS IDR'!$E$10:$E$44,$C15872,'BKAS IDR'!$N$10:$N$43)</f>
        <v>0</v>
      </c>
      <c r="F15872" s="573"/>
    </row>
    <row r="15873" spans="3:6" ht="15" customHeight="1">
      <c r="C15873" s="53" t="s">
        <v>6775</v>
      </c>
      <c r="D15873" s="1" t="s">
        <v>15814</v>
      </c>
      <c r="E15873" s="573">
        <f ca="1">SUMIF('BKAS IDR'!$E$10:$E$44,$C15873,'BKAS IDR'!$N$10:$N$43)</f>
        <v>0</v>
      </c>
      <c r="F15873" s="573"/>
    </row>
    <row r="15874" spans="3:6" ht="15" customHeight="1">
      <c r="C15874" s="53" t="s">
        <v>6776</v>
      </c>
      <c r="D15874" s="1" t="s">
        <v>15815</v>
      </c>
      <c r="E15874" s="573">
        <f ca="1">SUMIF('BKAS IDR'!$E$10:$E$44,$C15874,'BKAS IDR'!$N$10:$N$43)</f>
        <v>0</v>
      </c>
      <c r="F15874" s="573"/>
    </row>
    <row r="15875" spans="3:6" ht="15" customHeight="1">
      <c r="C15875" s="53" t="s">
        <v>6777</v>
      </c>
      <c r="D15875" s="1" t="s">
        <v>15816</v>
      </c>
      <c r="E15875" s="573">
        <f ca="1">SUMIF('BKAS IDR'!$E$10:$E$44,$C15875,'BKAS IDR'!$N$10:$N$43)</f>
        <v>0</v>
      </c>
      <c r="F15875" s="573"/>
    </row>
    <row r="15876" spans="3:6" ht="15" customHeight="1">
      <c r="C15876" s="53" t="s">
        <v>6778</v>
      </c>
      <c r="D15876" s="1" t="s">
        <v>15817</v>
      </c>
      <c r="E15876" s="573">
        <f ca="1">SUMIF('BKAS IDR'!$E$10:$E$44,$C15876,'BKAS IDR'!$N$10:$N$43)</f>
        <v>0</v>
      </c>
      <c r="F15876" s="573"/>
    </row>
    <row r="15877" spans="3:6" ht="15" customHeight="1">
      <c r="C15877" s="53" t="s">
        <v>6779</v>
      </c>
      <c r="D15877" s="1" t="s">
        <v>15818</v>
      </c>
      <c r="E15877" s="573">
        <f ca="1">SUMIF('BKAS IDR'!$E$10:$E$44,$C15877,'BKAS IDR'!$N$10:$N$43)</f>
        <v>0</v>
      </c>
      <c r="F15877" s="573"/>
    </row>
    <row r="15878" spans="3:6" ht="15" customHeight="1">
      <c r="C15878" s="53" t="s">
        <v>6780</v>
      </c>
      <c r="D15878" s="1" t="s">
        <v>15819</v>
      </c>
      <c r="E15878" s="573">
        <f ca="1">SUMIF('BKAS IDR'!$E$10:$E$44,$C15878,'BKAS IDR'!$N$10:$N$43)</f>
        <v>0</v>
      </c>
      <c r="F15878" s="573"/>
    </row>
    <row r="15879" spans="3:6" ht="15" customHeight="1">
      <c r="C15879" s="53" t="s">
        <v>6781</v>
      </c>
      <c r="D15879" s="1" t="s">
        <v>15820</v>
      </c>
      <c r="E15879" s="573">
        <f ca="1">SUMIF('BKAS IDR'!$E$10:$E$44,$C15879,'BKAS IDR'!$N$10:$N$43)</f>
        <v>0</v>
      </c>
      <c r="F15879" s="573"/>
    </row>
    <row r="15880" spans="3:6" ht="15" customHeight="1">
      <c r="C15880" s="53" t="s">
        <v>6782</v>
      </c>
      <c r="D15880" s="1" t="s">
        <v>15821</v>
      </c>
      <c r="E15880" s="573">
        <f ca="1">SUMIF('BKAS IDR'!$E$10:$E$44,$C15880,'BKAS IDR'!$N$10:$N$43)</f>
        <v>0</v>
      </c>
      <c r="F15880" s="573"/>
    </row>
    <row r="15881" spans="3:6" ht="15" customHeight="1">
      <c r="C15881" s="53" t="s">
        <v>6783</v>
      </c>
      <c r="D15881" s="1" t="s">
        <v>15822</v>
      </c>
      <c r="E15881" s="573">
        <f ca="1">SUMIF('BKAS IDR'!$E$10:$E$44,$C15881,'BKAS IDR'!$N$10:$N$43)</f>
        <v>0</v>
      </c>
      <c r="F15881" s="573"/>
    </row>
    <row r="15882" spans="3:6" ht="15" customHeight="1">
      <c r="C15882" s="53" t="s">
        <v>6784</v>
      </c>
      <c r="D15882" s="1" t="s">
        <v>15823</v>
      </c>
      <c r="E15882" s="573">
        <f ca="1">SUMIF('BKAS IDR'!$E$10:$E$44,$C15882,'BKAS IDR'!$N$10:$N$43)</f>
        <v>0</v>
      </c>
      <c r="F15882" s="573"/>
    </row>
    <row r="15883" spans="3:6" ht="15" customHeight="1">
      <c r="C15883" s="53" t="s">
        <v>6785</v>
      </c>
      <c r="D15883" s="1" t="s">
        <v>15824</v>
      </c>
      <c r="E15883" s="573">
        <f ca="1">SUMIF('BKAS IDR'!$E$10:$E$44,$C15883,'BKAS IDR'!$N$10:$N$43)</f>
        <v>0</v>
      </c>
      <c r="F15883" s="573"/>
    </row>
    <row r="15884" spans="3:6" ht="15" customHeight="1">
      <c r="C15884" s="53" t="s">
        <v>6786</v>
      </c>
      <c r="D15884" s="1" t="s">
        <v>15825</v>
      </c>
      <c r="E15884" s="573">
        <f ca="1">SUMIF('BKAS IDR'!$E$10:$E$44,$C15884,'BKAS IDR'!$N$10:$N$43)</f>
        <v>0</v>
      </c>
      <c r="F15884" s="573"/>
    </row>
    <row r="15885" spans="3:6" ht="15" customHeight="1">
      <c r="C15885" s="53" t="s">
        <v>6787</v>
      </c>
      <c r="D15885" s="1" t="s">
        <v>15826</v>
      </c>
      <c r="E15885" s="573">
        <f ca="1">SUMIF('BKAS IDR'!$E$10:$E$44,$C15885,'BKAS IDR'!$N$10:$N$43)</f>
        <v>0</v>
      </c>
      <c r="F15885" s="573"/>
    </row>
    <row r="15886" spans="3:6" ht="15" customHeight="1">
      <c r="C15886" s="53" t="s">
        <v>6788</v>
      </c>
      <c r="D15886" s="1" t="s">
        <v>15827</v>
      </c>
      <c r="E15886" s="573">
        <f ca="1">SUMIF('BKAS IDR'!$E$10:$E$44,$C15886,'BKAS IDR'!$N$10:$N$43)</f>
        <v>0</v>
      </c>
      <c r="F15886" s="573"/>
    </row>
    <row r="15887" spans="3:6" ht="15" customHeight="1">
      <c r="C15887" s="53" t="s">
        <v>6789</v>
      </c>
      <c r="D15887" s="1" t="s">
        <v>15828</v>
      </c>
      <c r="E15887" s="573">
        <f ca="1">SUMIF('BKAS IDR'!$E$10:$E$44,$C15887,'BKAS IDR'!$N$10:$N$43)</f>
        <v>0</v>
      </c>
      <c r="F15887" s="573"/>
    </row>
    <row r="15888" spans="3:6" ht="15" customHeight="1">
      <c r="C15888" s="53" t="s">
        <v>6790</v>
      </c>
      <c r="D15888" s="1" t="s">
        <v>15829</v>
      </c>
      <c r="E15888" s="573">
        <f ca="1">SUMIF('BKAS IDR'!$E$10:$E$44,$C15888,'BKAS IDR'!$N$10:$N$43)</f>
        <v>0</v>
      </c>
      <c r="F15888" s="573"/>
    </row>
    <row r="15889" spans="3:6" ht="15" customHeight="1">
      <c r="C15889" s="53" t="s">
        <v>6791</v>
      </c>
      <c r="D15889" s="1" t="s">
        <v>15830</v>
      </c>
      <c r="E15889" s="573">
        <f ca="1">SUMIF('BKAS IDR'!$E$10:$E$44,$C15889,'BKAS IDR'!$N$10:$N$43)</f>
        <v>0</v>
      </c>
      <c r="F15889" s="573"/>
    </row>
    <row r="15890" spans="3:6" ht="15" customHeight="1">
      <c r="C15890" s="53" t="s">
        <v>6792</v>
      </c>
      <c r="D15890" s="1" t="s">
        <v>15831</v>
      </c>
      <c r="E15890" s="573">
        <f ca="1">SUMIF('BKAS IDR'!$E$10:$E$44,$C15890,'BKAS IDR'!$N$10:$N$43)</f>
        <v>0</v>
      </c>
      <c r="F15890" s="573"/>
    </row>
    <row r="15891" spans="3:6" ht="15" customHeight="1">
      <c r="C15891" s="53" t="s">
        <v>6793</v>
      </c>
      <c r="D15891" s="1" t="s">
        <v>15832</v>
      </c>
      <c r="E15891" s="573">
        <f ca="1">SUMIF('BKAS IDR'!$E$10:$E$44,$C15891,'BKAS IDR'!$N$10:$N$43)</f>
        <v>0</v>
      </c>
      <c r="F15891" s="573"/>
    </row>
    <row r="15892" spans="3:6" ht="15" customHeight="1">
      <c r="C15892" s="53" t="s">
        <v>6794</v>
      </c>
      <c r="D15892" s="1" t="s">
        <v>15833</v>
      </c>
      <c r="E15892" s="573">
        <f ca="1">SUMIF('BKAS IDR'!$E$10:$E$44,$C15892,'BKAS IDR'!$N$10:$N$43)</f>
        <v>0</v>
      </c>
      <c r="F15892" s="573"/>
    </row>
    <row r="15893" spans="3:6" ht="15" customHeight="1">
      <c r="C15893" s="53" t="s">
        <v>6795</v>
      </c>
      <c r="D15893" s="1" t="s">
        <v>15834</v>
      </c>
      <c r="E15893" s="573">
        <f ca="1">SUMIF('BKAS IDR'!$E$10:$E$44,$C15893,'BKAS IDR'!$N$10:$N$43)</f>
        <v>0</v>
      </c>
      <c r="F15893" s="573"/>
    </row>
    <row r="15894" spans="3:6" ht="15" customHeight="1">
      <c r="C15894" s="53" t="s">
        <v>6796</v>
      </c>
      <c r="D15894" s="1" t="s">
        <v>15835</v>
      </c>
      <c r="E15894" s="573">
        <f ca="1">SUMIF('BKAS IDR'!$E$10:$E$44,$C15894,'BKAS IDR'!$N$10:$N$43)</f>
        <v>0</v>
      </c>
      <c r="F15894" s="573"/>
    </row>
    <row r="15895" spans="3:6" ht="15" customHeight="1">
      <c r="C15895" s="53" t="s">
        <v>6797</v>
      </c>
      <c r="D15895" s="1" t="s">
        <v>15836</v>
      </c>
      <c r="E15895" s="573">
        <f ca="1">SUMIF('BKAS IDR'!$E$10:$E$44,$C15895,'BKAS IDR'!$N$10:$N$43)</f>
        <v>0</v>
      </c>
      <c r="F15895" s="573"/>
    </row>
    <row r="15896" spans="3:6" ht="15" customHeight="1">
      <c r="C15896" s="53" t="s">
        <v>6798</v>
      </c>
      <c r="D15896" s="1" t="s">
        <v>15837</v>
      </c>
      <c r="E15896" s="573">
        <f ca="1">SUMIF('BKAS IDR'!$E$10:$E$44,$C15896,'BKAS IDR'!$N$10:$N$43)</f>
        <v>0</v>
      </c>
      <c r="F15896" s="573"/>
    </row>
    <row r="15897" spans="3:6" ht="15" customHeight="1">
      <c r="C15897" s="53" t="s">
        <v>6799</v>
      </c>
      <c r="D15897" s="1" t="s">
        <v>15838</v>
      </c>
      <c r="E15897" s="573">
        <f ca="1">SUMIF('BKAS IDR'!$E$10:$E$44,$C15897,'BKAS IDR'!$N$10:$N$43)</f>
        <v>0</v>
      </c>
      <c r="F15897" s="573"/>
    </row>
    <row r="15898" spans="3:6" ht="15" customHeight="1">
      <c r="C15898" s="53" t="s">
        <v>6800</v>
      </c>
      <c r="D15898" s="1" t="s">
        <v>15839</v>
      </c>
      <c r="E15898" s="573">
        <f ca="1">SUMIF('BKAS IDR'!$E$10:$E$44,$C15898,'BKAS IDR'!$N$10:$N$43)</f>
        <v>0</v>
      </c>
      <c r="F15898" s="573"/>
    </row>
    <row r="15899" spans="3:6" ht="15" customHeight="1">
      <c r="C15899" s="53" t="s">
        <v>6801</v>
      </c>
      <c r="D15899" s="1" t="s">
        <v>15840</v>
      </c>
      <c r="E15899" s="573">
        <f ca="1">SUMIF('BKAS IDR'!$E$10:$E$44,$C15899,'BKAS IDR'!$N$10:$N$43)</f>
        <v>0</v>
      </c>
      <c r="F15899" s="573"/>
    </row>
    <row r="15900" spans="3:6" ht="15" customHeight="1">
      <c r="C15900" s="53" t="s">
        <v>6802</v>
      </c>
      <c r="D15900" s="1" t="s">
        <v>15841</v>
      </c>
      <c r="E15900" s="573">
        <f ca="1">SUMIF('BKAS IDR'!$E$10:$E$44,$C15900,'BKAS IDR'!$N$10:$N$43)</f>
        <v>0</v>
      </c>
      <c r="F15900" s="573"/>
    </row>
    <row r="15901" spans="3:6" ht="15" customHeight="1">
      <c r="C15901" s="53" t="s">
        <v>6803</v>
      </c>
      <c r="D15901" s="1" t="s">
        <v>15842</v>
      </c>
      <c r="E15901" s="573">
        <f ca="1">SUMIF('BKAS IDR'!$E$10:$E$44,$C15901,'BKAS IDR'!$N$10:$N$43)</f>
        <v>0</v>
      </c>
      <c r="F15901" s="573"/>
    </row>
    <row r="15902" spans="3:6" ht="15" customHeight="1">
      <c r="C15902" s="53" t="s">
        <v>6804</v>
      </c>
      <c r="D15902" s="1" t="s">
        <v>15843</v>
      </c>
      <c r="E15902" s="573">
        <f ca="1">SUMIF('BKAS IDR'!$E$10:$E$44,$C15902,'BKAS IDR'!$N$10:$N$43)</f>
        <v>0</v>
      </c>
      <c r="F15902" s="573"/>
    </row>
    <row r="15903" spans="3:6" ht="15" customHeight="1">
      <c r="C15903" s="53" t="s">
        <v>6805</v>
      </c>
      <c r="D15903" s="1" t="s">
        <v>15844</v>
      </c>
      <c r="E15903" s="573">
        <f ca="1">SUMIF('BKAS IDR'!$E$10:$E$44,$C15903,'BKAS IDR'!$N$10:$N$43)</f>
        <v>0</v>
      </c>
      <c r="F15903" s="573"/>
    </row>
    <row r="15904" spans="3:6" ht="15" customHeight="1">
      <c r="C15904" s="53" t="s">
        <v>6806</v>
      </c>
      <c r="D15904" s="1" t="s">
        <v>15845</v>
      </c>
      <c r="E15904" s="573">
        <f ca="1">SUMIF('BKAS IDR'!$E$10:$E$44,$C15904,'BKAS IDR'!$N$10:$N$43)</f>
        <v>0</v>
      </c>
      <c r="F15904" s="573"/>
    </row>
    <row r="15905" spans="3:6" ht="15" customHeight="1">
      <c r="C15905" s="53" t="s">
        <v>6807</v>
      </c>
      <c r="D15905" s="1" t="s">
        <v>15846</v>
      </c>
      <c r="E15905" s="573">
        <f ca="1">SUMIF('BKAS IDR'!$E$10:$E$44,$C15905,'BKAS IDR'!$N$10:$N$43)</f>
        <v>0</v>
      </c>
      <c r="F15905" s="573"/>
    </row>
    <row r="15906" spans="3:6" ht="15" customHeight="1">
      <c r="C15906" s="53" t="s">
        <v>6808</v>
      </c>
      <c r="D15906" s="1" t="s">
        <v>15847</v>
      </c>
      <c r="E15906" s="573">
        <f ca="1">SUMIF('BKAS IDR'!$E$10:$E$44,$C15906,'BKAS IDR'!$N$10:$N$43)</f>
        <v>0</v>
      </c>
      <c r="F15906" s="573"/>
    </row>
    <row r="15907" spans="3:6" ht="15" customHeight="1">
      <c r="C15907" s="53" t="s">
        <v>6809</v>
      </c>
      <c r="D15907" s="1" t="s">
        <v>15848</v>
      </c>
      <c r="E15907" s="573">
        <f ca="1">SUMIF('BKAS IDR'!$E$10:$E$44,$C15907,'BKAS IDR'!$N$10:$N$43)</f>
        <v>0</v>
      </c>
      <c r="F15907" s="573"/>
    </row>
    <row r="15908" spans="3:6" ht="15" customHeight="1">
      <c r="C15908" s="53" t="s">
        <v>6810</v>
      </c>
      <c r="D15908" s="1" t="s">
        <v>15849</v>
      </c>
      <c r="E15908" s="573">
        <f ca="1">SUMIF('BKAS IDR'!$E$10:$E$44,$C15908,'BKAS IDR'!$N$10:$N$43)</f>
        <v>0</v>
      </c>
      <c r="F15908" s="573"/>
    </row>
    <row r="15909" spans="3:6" ht="15" customHeight="1">
      <c r="C15909" s="53" t="s">
        <v>6811</v>
      </c>
      <c r="D15909" s="1" t="s">
        <v>15850</v>
      </c>
      <c r="E15909" s="573">
        <f ca="1">SUMIF('BKAS IDR'!$E$10:$E$44,$C15909,'BKAS IDR'!$N$10:$N$43)</f>
        <v>0</v>
      </c>
      <c r="F15909" s="573"/>
    </row>
    <row r="15910" spans="3:6" ht="15" customHeight="1">
      <c r="C15910" s="53" t="s">
        <v>6812</v>
      </c>
      <c r="D15910" s="1" t="s">
        <v>15851</v>
      </c>
      <c r="E15910" s="573">
        <f ca="1">SUMIF('BKAS IDR'!$E$10:$E$44,$C15910,'BKAS IDR'!$N$10:$N$43)</f>
        <v>0</v>
      </c>
      <c r="F15910" s="573"/>
    </row>
    <row r="15911" spans="3:6" ht="15" customHeight="1">
      <c r="C15911" s="53" t="s">
        <v>6813</v>
      </c>
      <c r="D15911" s="1" t="s">
        <v>15852</v>
      </c>
      <c r="E15911" s="573">
        <f ca="1">SUMIF('BKAS IDR'!$E$10:$E$44,$C15911,'BKAS IDR'!$N$10:$N$43)</f>
        <v>0</v>
      </c>
      <c r="F15911" s="573"/>
    </row>
    <row r="15912" spans="3:6" ht="15" customHeight="1">
      <c r="C15912" s="53" t="s">
        <v>6814</v>
      </c>
      <c r="D15912" s="1" t="s">
        <v>15853</v>
      </c>
      <c r="E15912" s="573">
        <f ca="1">SUMIF('BKAS IDR'!$E$10:$E$44,$C15912,'BKAS IDR'!$N$10:$N$43)</f>
        <v>0</v>
      </c>
      <c r="F15912" s="573"/>
    </row>
    <row r="15913" spans="3:6" ht="15" customHeight="1">
      <c r="C15913" s="53" t="s">
        <v>6815</v>
      </c>
      <c r="D15913" s="1" t="s">
        <v>15854</v>
      </c>
      <c r="E15913" s="573">
        <f ca="1">SUMIF('BKAS IDR'!$E$10:$E$44,$C15913,'BKAS IDR'!$N$10:$N$43)</f>
        <v>0</v>
      </c>
      <c r="F15913" s="573"/>
    </row>
    <row r="15914" spans="3:6" ht="15" customHeight="1">
      <c r="C15914" s="53" t="s">
        <v>6816</v>
      </c>
      <c r="D15914" s="1" t="s">
        <v>15855</v>
      </c>
      <c r="E15914" s="573">
        <f ca="1">SUMIF('BKAS IDR'!$E$10:$E$44,$C15914,'BKAS IDR'!$N$10:$N$43)</f>
        <v>0</v>
      </c>
      <c r="F15914" s="573"/>
    </row>
    <row r="15915" spans="3:6" ht="15" customHeight="1">
      <c r="C15915" s="53" t="s">
        <v>6817</v>
      </c>
      <c r="D15915" s="1" t="s">
        <v>15856</v>
      </c>
      <c r="E15915" s="573">
        <f ca="1">SUMIF('BKAS IDR'!$E$10:$E$44,$C15915,'BKAS IDR'!$N$10:$N$43)</f>
        <v>0</v>
      </c>
      <c r="F15915" s="573"/>
    </row>
    <row r="15916" spans="3:6" ht="15" customHeight="1">
      <c r="C15916" s="53" t="s">
        <v>6818</v>
      </c>
      <c r="D15916" s="1" t="s">
        <v>15857</v>
      </c>
      <c r="E15916" s="573">
        <f ca="1">SUMIF('BKAS IDR'!$E$10:$E$44,$C15916,'BKAS IDR'!$N$10:$N$43)</f>
        <v>0</v>
      </c>
      <c r="F15916" s="573"/>
    </row>
    <row r="15917" spans="3:6" ht="15" customHeight="1">
      <c r="C15917" s="53" t="s">
        <v>6819</v>
      </c>
      <c r="D15917" s="1" t="s">
        <v>15858</v>
      </c>
      <c r="E15917" s="573">
        <f ca="1">SUMIF('BKAS IDR'!$E$10:$E$44,$C15917,'BKAS IDR'!$N$10:$N$43)</f>
        <v>0</v>
      </c>
      <c r="F15917" s="573"/>
    </row>
    <row r="15918" spans="3:6" ht="15" customHeight="1">
      <c r="C15918" s="53" t="s">
        <v>6820</v>
      </c>
      <c r="D15918" s="1" t="s">
        <v>15859</v>
      </c>
      <c r="E15918" s="573">
        <f ca="1">SUMIF('BKAS IDR'!$E$10:$E$44,$C15918,'BKAS IDR'!$N$10:$N$43)</f>
        <v>0</v>
      </c>
      <c r="F15918" s="573"/>
    </row>
    <row r="15919" spans="3:6" ht="15" customHeight="1">
      <c r="C15919" s="53" t="s">
        <v>6821</v>
      </c>
      <c r="D15919" s="1" t="s">
        <v>15860</v>
      </c>
      <c r="E15919" s="573">
        <f ca="1">SUMIF('BKAS IDR'!$E$10:$E$44,$C15919,'BKAS IDR'!$N$10:$N$43)</f>
        <v>0</v>
      </c>
      <c r="F15919" s="573"/>
    </row>
    <row r="15920" spans="3:6" ht="15" customHeight="1">
      <c r="C15920" s="53" t="s">
        <v>6822</v>
      </c>
      <c r="D15920" s="1" t="s">
        <v>15861</v>
      </c>
      <c r="E15920" s="573">
        <f ca="1">SUMIF('BKAS IDR'!$E$10:$E$44,$C15920,'BKAS IDR'!$N$10:$N$43)</f>
        <v>0</v>
      </c>
      <c r="F15920" s="573"/>
    </row>
    <row r="15921" spans="3:6" ht="15" customHeight="1">
      <c r="C15921" s="53" t="s">
        <v>6823</v>
      </c>
      <c r="D15921" s="1" t="s">
        <v>15862</v>
      </c>
      <c r="E15921" s="573">
        <f ca="1">SUMIF('BKAS IDR'!$E$10:$E$44,$C15921,'BKAS IDR'!$N$10:$N$43)</f>
        <v>0</v>
      </c>
      <c r="F15921" s="573"/>
    </row>
    <row r="15922" spans="3:6" ht="15" customHeight="1">
      <c r="C15922" s="53" t="s">
        <v>6824</v>
      </c>
      <c r="D15922" s="1" t="s">
        <v>15863</v>
      </c>
      <c r="E15922" s="573">
        <f ca="1">SUMIF('BKAS IDR'!$E$10:$E$44,$C15922,'BKAS IDR'!$N$10:$N$43)</f>
        <v>0</v>
      </c>
      <c r="F15922" s="573"/>
    </row>
    <row r="15923" spans="3:6" ht="15" customHeight="1">
      <c r="C15923" s="53" t="s">
        <v>6825</v>
      </c>
      <c r="D15923" s="1" t="s">
        <v>15864</v>
      </c>
      <c r="E15923" s="573">
        <f ca="1">SUMIF('BKAS IDR'!$E$10:$E$44,$C15923,'BKAS IDR'!$N$10:$N$43)</f>
        <v>0</v>
      </c>
      <c r="F15923" s="573"/>
    </row>
    <row r="15924" spans="3:6" ht="15" customHeight="1">
      <c r="C15924" s="53" t="s">
        <v>6826</v>
      </c>
      <c r="D15924" s="1" t="s">
        <v>15865</v>
      </c>
      <c r="E15924" s="573">
        <f ca="1">SUMIF('BKAS IDR'!$E$10:$E$44,$C15924,'BKAS IDR'!$N$10:$N$43)</f>
        <v>0</v>
      </c>
      <c r="F15924" s="573"/>
    </row>
    <row r="15925" spans="3:6" ht="15" customHeight="1">
      <c r="C15925" s="53" t="s">
        <v>6827</v>
      </c>
      <c r="D15925" s="1" t="s">
        <v>15866</v>
      </c>
      <c r="E15925" s="573">
        <f ca="1">SUMIF('BKAS IDR'!$E$10:$E$44,$C15925,'BKAS IDR'!$N$10:$N$43)</f>
        <v>0</v>
      </c>
      <c r="F15925" s="573"/>
    </row>
    <row r="15926" spans="3:6" ht="15" customHeight="1">
      <c r="C15926" s="53" t="s">
        <v>6828</v>
      </c>
      <c r="D15926" s="1" t="s">
        <v>15867</v>
      </c>
      <c r="E15926" s="573">
        <f ca="1">SUMIF('BKAS IDR'!$E$10:$E$44,$C15926,'BKAS IDR'!$N$10:$N$43)</f>
        <v>0</v>
      </c>
      <c r="F15926" s="573"/>
    </row>
    <row r="15927" spans="3:6" ht="15" customHeight="1">
      <c r="C15927" s="53" t="s">
        <v>6829</v>
      </c>
      <c r="D15927" s="1" t="s">
        <v>15868</v>
      </c>
      <c r="E15927" s="573">
        <f ca="1">SUMIF('BKAS IDR'!$E$10:$E$44,$C15927,'BKAS IDR'!$N$10:$N$43)</f>
        <v>0</v>
      </c>
      <c r="F15927" s="573"/>
    </row>
    <row r="15928" spans="3:6" ht="15" customHeight="1">
      <c r="C15928" s="53" t="s">
        <v>6830</v>
      </c>
      <c r="D15928" s="1" t="s">
        <v>15869</v>
      </c>
      <c r="E15928" s="573">
        <f ca="1">SUMIF('BKAS IDR'!$E$10:$E$44,$C15928,'BKAS IDR'!$N$10:$N$43)</f>
        <v>0</v>
      </c>
      <c r="F15928" s="573"/>
    </row>
    <row r="15929" spans="3:6" ht="15" customHeight="1">
      <c r="C15929" s="53" t="s">
        <v>6831</v>
      </c>
      <c r="D15929" s="1" t="s">
        <v>15870</v>
      </c>
      <c r="E15929" s="573">
        <f ca="1">SUMIF('BKAS IDR'!$E$10:$E$44,$C15929,'BKAS IDR'!$N$10:$N$43)</f>
        <v>0</v>
      </c>
      <c r="F15929" s="573"/>
    </row>
    <row r="15930" spans="3:6" ht="15" customHeight="1">
      <c r="C15930" s="53" t="s">
        <v>6832</v>
      </c>
      <c r="D15930" s="1" t="s">
        <v>15871</v>
      </c>
      <c r="E15930" s="573">
        <f ca="1">SUMIF('BKAS IDR'!$E$10:$E$44,$C15930,'BKAS IDR'!$N$10:$N$43)</f>
        <v>0</v>
      </c>
      <c r="F15930" s="573"/>
    </row>
    <row r="15931" spans="3:6" ht="15" customHeight="1">
      <c r="C15931" s="53" t="s">
        <v>6833</v>
      </c>
      <c r="D15931" s="1" t="s">
        <v>15872</v>
      </c>
      <c r="E15931" s="573">
        <f ca="1">SUMIF('BKAS IDR'!$E$10:$E$44,$C15931,'BKAS IDR'!$N$10:$N$43)</f>
        <v>0</v>
      </c>
      <c r="F15931" s="573"/>
    </row>
    <row r="15932" spans="3:6" ht="15" customHeight="1">
      <c r="C15932" s="53" t="s">
        <v>6834</v>
      </c>
      <c r="D15932" s="1" t="s">
        <v>15873</v>
      </c>
      <c r="E15932" s="573">
        <f ca="1">SUMIF('BKAS IDR'!$E$10:$E$44,$C15932,'BKAS IDR'!$N$10:$N$43)</f>
        <v>0</v>
      </c>
      <c r="F15932" s="573"/>
    </row>
    <row r="15933" spans="3:6" ht="15" customHeight="1">
      <c r="C15933" s="53" t="s">
        <v>6835</v>
      </c>
      <c r="D15933" s="1" t="s">
        <v>15874</v>
      </c>
      <c r="E15933" s="573">
        <f ca="1">SUMIF('BKAS IDR'!$E$10:$E$44,$C15933,'BKAS IDR'!$N$10:$N$43)</f>
        <v>0</v>
      </c>
      <c r="F15933" s="573"/>
    </row>
    <row r="15934" spans="3:6" ht="15" customHeight="1">
      <c r="C15934" s="53" t="s">
        <v>6836</v>
      </c>
      <c r="D15934" s="1" t="s">
        <v>15875</v>
      </c>
      <c r="E15934" s="573">
        <f ca="1">SUMIF('BKAS IDR'!$E$10:$E$44,$C15934,'BKAS IDR'!$N$10:$N$43)</f>
        <v>0</v>
      </c>
      <c r="F15934" s="573"/>
    </row>
    <row r="15935" spans="3:6" ht="15" customHeight="1">
      <c r="C15935" s="53" t="s">
        <v>6837</v>
      </c>
      <c r="D15935" s="1" t="s">
        <v>15876</v>
      </c>
      <c r="E15935" s="573">
        <f ca="1">SUMIF('BKAS IDR'!$E$10:$E$44,$C15935,'BKAS IDR'!$N$10:$N$43)</f>
        <v>0</v>
      </c>
      <c r="F15935" s="573"/>
    </row>
    <row r="15936" spans="3:6" ht="15" customHeight="1">
      <c r="C15936" s="53" t="s">
        <v>6838</v>
      </c>
      <c r="D15936" s="1" t="s">
        <v>15877</v>
      </c>
      <c r="E15936" s="573">
        <f ca="1">SUMIF('BKAS IDR'!$E$10:$E$44,$C15936,'BKAS IDR'!$N$10:$N$43)</f>
        <v>0</v>
      </c>
      <c r="F15936" s="573"/>
    </row>
    <row r="15937" spans="3:6" ht="15" customHeight="1">
      <c r="C15937" s="53" t="s">
        <v>6839</v>
      </c>
      <c r="D15937" s="1" t="s">
        <v>15878</v>
      </c>
      <c r="E15937" s="573">
        <f ca="1">SUMIF('BKAS IDR'!$E$10:$E$44,$C15937,'BKAS IDR'!$N$10:$N$43)</f>
        <v>0</v>
      </c>
      <c r="F15937" s="573"/>
    </row>
    <row r="15938" spans="3:6" ht="15" customHeight="1">
      <c r="C15938" s="53" t="s">
        <v>6840</v>
      </c>
      <c r="D15938" s="1" t="s">
        <v>15879</v>
      </c>
      <c r="E15938" s="573">
        <f ca="1">SUMIF('BKAS IDR'!$E$10:$E$44,$C15938,'BKAS IDR'!$N$10:$N$43)</f>
        <v>0</v>
      </c>
      <c r="F15938" s="573"/>
    </row>
    <row r="15939" spans="3:6" ht="15" customHeight="1">
      <c r="C15939" s="53" t="s">
        <v>6841</v>
      </c>
      <c r="D15939" s="1" t="s">
        <v>15874</v>
      </c>
      <c r="E15939" s="573">
        <f ca="1">SUMIF('BKAS IDR'!$E$10:$E$44,$C15939,'BKAS IDR'!$N$10:$N$43)</f>
        <v>0</v>
      </c>
      <c r="F15939" s="573"/>
    </row>
    <row r="15940" spans="3:6" ht="15" customHeight="1">
      <c r="C15940" s="53" t="s">
        <v>6842</v>
      </c>
      <c r="D15940" s="1" t="s">
        <v>15880</v>
      </c>
      <c r="E15940" s="573">
        <f ca="1">SUMIF('BKAS IDR'!$E$10:$E$44,$C15940,'BKAS IDR'!$N$10:$N$43)</f>
        <v>0</v>
      </c>
      <c r="F15940" s="573"/>
    </row>
    <row r="15941" spans="3:6" ht="15" customHeight="1">
      <c r="C15941" s="53" t="s">
        <v>6843</v>
      </c>
      <c r="D15941" s="1" t="s">
        <v>15881</v>
      </c>
      <c r="E15941" s="573">
        <f ca="1">SUMIF('BKAS IDR'!$E$10:$E$44,$C15941,'BKAS IDR'!$N$10:$N$43)</f>
        <v>0</v>
      </c>
      <c r="F15941" s="573"/>
    </row>
    <row r="15942" spans="3:6" ht="15" customHeight="1">
      <c r="C15942" s="53" t="s">
        <v>6844</v>
      </c>
      <c r="D15942" s="1" t="s">
        <v>15882</v>
      </c>
      <c r="E15942" s="573">
        <f ca="1">SUMIF('BKAS IDR'!$E$10:$E$44,$C15942,'BKAS IDR'!$N$10:$N$43)</f>
        <v>0</v>
      </c>
      <c r="F15942" s="573"/>
    </row>
    <row r="15943" spans="3:6" ht="15" customHeight="1">
      <c r="C15943" s="53" t="s">
        <v>6845</v>
      </c>
      <c r="D15943" s="1" t="s">
        <v>15883</v>
      </c>
      <c r="E15943" s="573">
        <f ca="1">SUMIF('BKAS IDR'!$E$10:$E$44,$C15943,'BKAS IDR'!$N$10:$N$43)</f>
        <v>0</v>
      </c>
      <c r="F15943" s="573"/>
    </row>
    <row r="15944" spans="3:6" ht="15" customHeight="1">
      <c r="C15944" s="53" t="s">
        <v>6846</v>
      </c>
      <c r="D15944" s="1" t="s">
        <v>15884</v>
      </c>
      <c r="E15944" s="573">
        <f ca="1">SUMIF('BKAS IDR'!$E$10:$E$44,$C15944,'BKAS IDR'!$N$10:$N$43)</f>
        <v>0</v>
      </c>
      <c r="F15944" s="573"/>
    </row>
    <row r="15945" spans="3:6" ht="15" customHeight="1">
      <c r="C15945" s="53" t="s">
        <v>6847</v>
      </c>
      <c r="D15945" s="1" t="s">
        <v>15885</v>
      </c>
      <c r="E15945" s="573">
        <f ca="1">SUMIF('BKAS IDR'!$E$10:$E$44,$C15945,'BKAS IDR'!$N$10:$N$43)</f>
        <v>0</v>
      </c>
      <c r="F15945" s="573"/>
    </row>
    <row r="15946" spans="3:6" ht="15" customHeight="1">
      <c r="C15946" s="53" t="s">
        <v>6848</v>
      </c>
      <c r="D15946" s="1" t="s">
        <v>15886</v>
      </c>
      <c r="E15946" s="573">
        <f ca="1">SUMIF('BKAS IDR'!$E$10:$E$44,$C15946,'BKAS IDR'!$N$10:$N$43)</f>
        <v>0</v>
      </c>
      <c r="F15946" s="573"/>
    </row>
    <row r="15947" spans="3:6" ht="15" customHeight="1">
      <c r="C15947" s="53" t="s">
        <v>6849</v>
      </c>
      <c r="D15947" s="1" t="s">
        <v>15887</v>
      </c>
      <c r="E15947" s="573">
        <f ca="1">SUMIF('BKAS IDR'!$E$10:$E$44,$C15947,'BKAS IDR'!$N$10:$N$43)</f>
        <v>0</v>
      </c>
      <c r="F15947" s="573"/>
    </row>
    <row r="15948" spans="3:6" ht="15" customHeight="1">
      <c r="C15948" s="53" t="s">
        <v>6850</v>
      </c>
      <c r="D15948" s="1" t="s">
        <v>15888</v>
      </c>
      <c r="E15948" s="573">
        <f ca="1">SUMIF('BKAS IDR'!$E$10:$E$44,$C15948,'BKAS IDR'!$N$10:$N$43)</f>
        <v>0</v>
      </c>
      <c r="F15948" s="573"/>
    </row>
    <row r="15949" spans="3:6" ht="15" customHeight="1">
      <c r="C15949" s="53" t="s">
        <v>6851</v>
      </c>
      <c r="D15949" s="1" t="s">
        <v>15889</v>
      </c>
      <c r="E15949" s="573">
        <f ca="1">SUMIF('BKAS IDR'!$E$10:$E$44,$C15949,'BKAS IDR'!$N$10:$N$43)</f>
        <v>0</v>
      </c>
      <c r="F15949" s="573"/>
    </row>
    <row r="15950" spans="3:6" ht="15" customHeight="1">
      <c r="C15950" s="53" t="s">
        <v>6852</v>
      </c>
      <c r="D15950" s="1" t="s">
        <v>15890</v>
      </c>
      <c r="E15950" s="573">
        <f ca="1">SUMIF('BKAS IDR'!$E$10:$E$44,$C15950,'BKAS IDR'!$N$10:$N$43)</f>
        <v>0</v>
      </c>
      <c r="F15950" s="573"/>
    </row>
    <row r="15951" spans="3:6" ht="15" customHeight="1">
      <c r="C15951" s="53" t="s">
        <v>6853</v>
      </c>
      <c r="D15951" s="1" t="s">
        <v>15891</v>
      </c>
      <c r="E15951" s="573">
        <f ca="1">SUMIF('BKAS IDR'!$E$10:$E$44,$C15951,'BKAS IDR'!$N$10:$N$43)</f>
        <v>0</v>
      </c>
      <c r="F15951" s="573"/>
    </row>
    <row r="15952" spans="3:6" ht="15" customHeight="1">
      <c r="C15952" s="53" t="s">
        <v>6854</v>
      </c>
      <c r="D15952" s="1" t="s">
        <v>15892</v>
      </c>
      <c r="E15952" s="573">
        <f ca="1">SUMIF('BKAS IDR'!$E$10:$E$44,$C15952,'BKAS IDR'!$N$10:$N$43)</f>
        <v>0</v>
      </c>
      <c r="F15952" s="573"/>
    </row>
    <row r="15953" spans="3:6" ht="15" customHeight="1">
      <c r="C15953" s="53" t="s">
        <v>6855</v>
      </c>
      <c r="D15953" s="1" t="s">
        <v>15893</v>
      </c>
      <c r="E15953" s="573">
        <f ca="1">SUMIF('BKAS IDR'!$E$10:$E$44,$C15953,'BKAS IDR'!$N$10:$N$43)</f>
        <v>0</v>
      </c>
      <c r="F15953" s="573"/>
    </row>
    <row r="15954" spans="3:6" ht="15" customHeight="1">
      <c r="C15954" s="53" t="s">
        <v>6856</v>
      </c>
      <c r="D15954" s="1" t="s">
        <v>15894</v>
      </c>
      <c r="E15954" s="573">
        <f ca="1">SUMIF('BKAS IDR'!$E$10:$E$44,$C15954,'BKAS IDR'!$N$10:$N$43)</f>
        <v>0</v>
      </c>
      <c r="F15954" s="573"/>
    </row>
    <row r="15955" spans="3:6" ht="15" customHeight="1">
      <c r="C15955" s="53" t="s">
        <v>6857</v>
      </c>
      <c r="D15955" s="1" t="s">
        <v>15895</v>
      </c>
      <c r="E15955" s="573">
        <f ca="1">SUMIF('BKAS IDR'!$E$10:$E$44,$C15955,'BKAS IDR'!$N$10:$N$43)</f>
        <v>0</v>
      </c>
      <c r="F15955" s="573"/>
    </row>
    <row r="15956" spans="3:6" ht="15" customHeight="1">
      <c r="C15956" s="53" t="s">
        <v>6858</v>
      </c>
      <c r="D15956" s="1" t="s">
        <v>15896</v>
      </c>
      <c r="E15956" s="573">
        <f ca="1">SUMIF('BKAS IDR'!$E$10:$E$44,$C15956,'BKAS IDR'!$N$10:$N$43)</f>
        <v>0</v>
      </c>
      <c r="F15956" s="573"/>
    </row>
    <row r="15957" spans="3:6" ht="15" customHeight="1">
      <c r="C15957" s="53" t="s">
        <v>6859</v>
      </c>
      <c r="D15957" s="1" t="s">
        <v>15897</v>
      </c>
      <c r="E15957" s="573">
        <f ca="1">SUMIF('BKAS IDR'!$E$10:$E$44,$C15957,'BKAS IDR'!$N$10:$N$43)</f>
        <v>0</v>
      </c>
      <c r="F15957" s="573"/>
    </row>
    <row r="15958" spans="3:6" ht="15" customHeight="1">
      <c r="C15958" s="53" t="s">
        <v>6860</v>
      </c>
      <c r="D15958" s="1" t="s">
        <v>15898</v>
      </c>
      <c r="E15958" s="573">
        <f ca="1">SUMIF('BKAS IDR'!$E$10:$E$44,$C15958,'BKAS IDR'!$N$10:$N$43)</f>
        <v>0</v>
      </c>
      <c r="F15958" s="573"/>
    </row>
    <row r="15959" spans="3:6" ht="15" customHeight="1">
      <c r="C15959" s="53" t="s">
        <v>6861</v>
      </c>
      <c r="D15959" s="1" t="s">
        <v>15899</v>
      </c>
      <c r="E15959" s="573">
        <f ca="1">SUMIF('BKAS IDR'!$E$10:$E$44,$C15959,'BKAS IDR'!$N$10:$N$43)</f>
        <v>0</v>
      </c>
      <c r="F15959" s="573"/>
    </row>
    <row r="15960" spans="3:6" ht="15" customHeight="1">
      <c r="C15960" s="53" t="s">
        <v>6862</v>
      </c>
      <c r="D15960" s="1" t="s">
        <v>15900</v>
      </c>
      <c r="E15960" s="573">
        <f ca="1">SUMIF('BKAS IDR'!$E$10:$E$44,$C15960,'BKAS IDR'!$N$10:$N$43)</f>
        <v>0</v>
      </c>
      <c r="F15960" s="573"/>
    </row>
    <row r="15961" spans="3:6" ht="15" customHeight="1">
      <c r="C15961" s="53" t="s">
        <v>6863</v>
      </c>
      <c r="D15961" s="1" t="s">
        <v>15901</v>
      </c>
      <c r="E15961" s="573">
        <f ca="1">SUMIF('BKAS IDR'!$E$10:$E$44,$C15961,'BKAS IDR'!$N$10:$N$43)</f>
        <v>0</v>
      </c>
      <c r="F15961" s="573"/>
    </row>
    <row r="15962" spans="3:6" ht="15" customHeight="1">
      <c r="C15962" s="53" t="s">
        <v>6864</v>
      </c>
      <c r="D15962" s="1" t="s">
        <v>15781</v>
      </c>
      <c r="E15962" s="573">
        <f ca="1">SUMIF('BKAS IDR'!$E$10:$E$44,$C15962,'BKAS IDR'!$N$10:$N$43)</f>
        <v>0</v>
      </c>
      <c r="F15962" s="573"/>
    </row>
    <row r="15963" spans="3:6" ht="15" customHeight="1">
      <c r="C15963" s="53" t="s">
        <v>6865</v>
      </c>
      <c r="D15963" s="1" t="s">
        <v>15902</v>
      </c>
      <c r="E15963" s="573">
        <f ca="1">SUMIF('BKAS IDR'!$E$10:$E$44,$C15963,'BKAS IDR'!$N$10:$N$43)</f>
        <v>0</v>
      </c>
      <c r="F15963" s="573"/>
    </row>
    <row r="15964" spans="3:6" ht="15" customHeight="1">
      <c r="C15964" s="53" t="s">
        <v>6866</v>
      </c>
      <c r="D15964" s="1" t="s">
        <v>15903</v>
      </c>
      <c r="E15964" s="573">
        <f ca="1">SUMIF('BKAS IDR'!$E$10:$E$44,$C15964,'BKAS IDR'!$N$10:$N$43)</f>
        <v>0</v>
      </c>
      <c r="F15964" s="573"/>
    </row>
    <row r="15965" spans="3:6" ht="15" customHeight="1">
      <c r="C15965" s="53" t="s">
        <v>6867</v>
      </c>
      <c r="D15965" s="1" t="s">
        <v>15904</v>
      </c>
      <c r="E15965" s="573">
        <f ca="1">SUMIF('BKAS IDR'!$E$10:$E$44,$C15965,'BKAS IDR'!$N$10:$N$43)</f>
        <v>0</v>
      </c>
      <c r="F15965" s="573"/>
    </row>
    <row r="15966" spans="3:6" ht="15" customHeight="1">
      <c r="C15966" s="53" t="s">
        <v>6868</v>
      </c>
      <c r="D15966" s="1" t="s">
        <v>15905</v>
      </c>
      <c r="E15966" s="573">
        <f ca="1">SUMIF('BKAS IDR'!$E$10:$E$44,$C15966,'BKAS IDR'!$N$10:$N$43)</f>
        <v>0</v>
      </c>
      <c r="F15966" s="573"/>
    </row>
    <row r="15967" spans="3:6" ht="15" customHeight="1">
      <c r="C15967" s="53" t="s">
        <v>6869</v>
      </c>
      <c r="D15967" s="1" t="s">
        <v>15906</v>
      </c>
      <c r="E15967" s="573">
        <f ca="1">SUMIF('BKAS IDR'!$E$10:$E$44,$C15967,'BKAS IDR'!$N$10:$N$43)</f>
        <v>0</v>
      </c>
      <c r="F15967" s="573"/>
    </row>
    <row r="15968" spans="3:6" ht="15" customHeight="1">
      <c r="C15968" s="53" t="s">
        <v>6870</v>
      </c>
      <c r="D15968" s="1" t="s">
        <v>15907</v>
      </c>
      <c r="E15968" s="573">
        <f ca="1">SUMIF('BKAS IDR'!$E$10:$E$44,$C15968,'BKAS IDR'!$N$10:$N$43)</f>
        <v>0</v>
      </c>
      <c r="F15968" s="573"/>
    </row>
    <row r="15969" spans="3:6" ht="15" customHeight="1">
      <c r="C15969" s="53" t="s">
        <v>6871</v>
      </c>
      <c r="D15969" s="1" t="s">
        <v>15908</v>
      </c>
      <c r="E15969" s="573">
        <f ca="1">SUMIF('BKAS IDR'!$E$10:$E$44,$C15969,'BKAS IDR'!$N$10:$N$43)</f>
        <v>0</v>
      </c>
      <c r="F15969" s="573"/>
    </row>
    <row r="15970" spans="3:6" ht="15" customHeight="1">
      <c r="C15970" s="53" t="s">
        <v>6872</v>
      </c>
      <c r="D15970" s="1" t="s">
        <v>15909</v>
      </c>
      <c r="E15970" s="573">
        <f ca="1">SUMIF('BKAS IDR'!$E$10:$E$44,$C15970,'BKAS IDR'!$N$10:$N$43)</f>
        <v>0</v>
      </c>
      <c r="F15970" s="573"/>
    </row>
    <row r="15971" spans="3:6" ht="15" customHeight="1">
      <c r="C15971" s="53" t="s">
        <v>6873</v>
      </c>
      <c r="D15971" s="1" t="s">
        <v>15910</v>
      </c>
      <c r="E15971" s="573">
        <f ca="1">SUMIF('BKAS IDR'!$E$10:$E$44,$C15971,'BKAS IDR'!$N$10:$N$43)</f>
        <v>0</v>
      </c>
      <c r="F15971" s="573"/>
    </row>
    <row r="15972" spans="3:6" ht="15" customHeight="1">
      <c r="C15972" s="53" t="s">
        <v>6874</v>
      </c>
      <c r="D15972" s="1" t="s">
        <v>15911</v>
      </c>
      <c r="E15972" s="573">
        <f ca="1">SUMIF('BKAS IDR'!$E$10:$E$44,$C15972,'BKAS IDR'!$N$10:$N$43)</f>
        <v>0</v>
      </c>
      <c r="F15972" s="573"/>
    </row>
    <row r="15973" spans="3:6" ht="15" customHeight="1">
      <c r="C15973" s="53" t="s">
        <v>6875</v>
      </c>
      <c r="D15973" s="1" t="s">
        <v>15912</v>
      </c>
      <c r="E15973" s="573">
        <f ca="1">SUMIF('BKAS IDR'!$E$10:$E$44,$C15973,'BKAS IDR'!$N$10:$N$43)</f>
        <v>0</v>
      </c>
      <c r="F15973" s="573"/>
    </row>
    <row r="15974" spans="3:6" ht="15" customHeight="1">
      <c r="C15974" s="53" t="s">
        <v>6876</v>
      </c>
      <c r="D15974" s="1" t="s">
        <v>15913</v>
      </c>
      <c r="E15974" s="573">
        <f ca="1">SUMIF('BKAS IDR'!$E$10:$E$44,$C15974,'BKAS IDR'!$N$10:$N$43)</f>
        <v>0</v>
      </c>
      <c r="F15974" s="573"/>
    </row>
    <row r="15975" spans="3:6" ht="15" customHeight="1">
      <c r="C15975" s="53" t="s">
        <v>6877</v>
      </c>
      <c r="D15975" s="1" t="s">
        <v>15914</v>
      </c>
      <c r="E15975" s="573">
        <f ca="1">SUMIF('BKAS IDR'!$E$10:$E$44,$C15975,'BKAS IDR'!$N$10:$N$43)</f>
        <v>0</v>
      </c>
      <c r="F15975" s="573"/>
    </row>
    <row r="15976" spans="3:6" ht="15" customHeight="1">
      <c r="C15976" s="53" t="s">
        <v>6878</v>
      </c>
      <c r="D15976" s="1" t="s">
        <v>15915</v>
      </c>
      <c r="E15976" s="573">
        <f ca="1">SUMIF('BKAS IDR'!$E$10:$E$44,$C15976,'BKAS IDR'!$N$10:$N$43)</f>
        <v>0</v>
      </c>
      <c r="F15976" s="573"/>
    </row>
    <row r="15977" spans="3:6" ht="15" customHeight="1">
      <c r="C15977" s="53" t="s">
        <v>6879</v>
      </c>
      <c r="D15977" s="1" t="s">
        <v>15916</v>
      </c>
      <c r="E15977" s="573">
        <f ca="1">SUMIF('BKAS IDR'!$E$10:$E$44,$C15977,'BKAS IDR'!$N$10:$N$43)</f>
        <v>0</v>
      </c>
      <c r="F15977" s="573"/>
    </row>
    <row r="15978" spans="3:6" ht="15" customHeight="1">
      <c r="C15978" s="53" t="s">
        <v>6880</v>
      </c>
      <c r="D15978" s="1" t="s">
        <v>15917</v>
      </c>
      <c r="E15978" s="573">
        <f ca="1">SUMIF('BKAS IDR'!$E$10:$E$44,$C15978,'BKAS IDR'!$N$10:$N$43)</f>
        <v>0</v>
      </c>
      <c r="F15978" s="573"/>
    </row>
    <row r="15979" spans="3:6" ht="15" customHeight="1">
      <c r="C15979" s="53" t="s">
        <v>6881</v>
      </c>
      <c r="D15979" s="1" t="s">
        <v>15918</v>
      </c>
      <c r="E15979" s="573">
        <f ca="1">SUMIF('BKAS IDR'!$E$10:$E$44,$C15979,'BKAS IDR'!$N$10:$N$43)</f>
        <v>0</v>
      </c>
      <c r="F15979" s="573"/>
    </row>
    <row r="15980" spans="3:6" ht="15" customHeight="1">
      <c r="C15980" s="53" t="s">
        <v>6882</v>
      </c>
      <c r="D15980" s="1" t="s">
        <v>15919</v>
      </c>
      <c r="E15980" s="573">
        <f ca="1">SUMIF('BKAS IDR'!$E$10:$E$44,$C15980,'BKAS IDR'!$N$10:$N$43)</f>
        <v>0</v>
      </c>
      <c r="F15980" s="573"/>
    </row>
    <row r="15981" spans="3:6" ht="15" customHeight="1">
      <c r="C15981" s="53" t="s">
        <v>6883</v>
      </c>
      <c r="D15981" s="1" t="s">
        <v>15920</v>
      </c>
      <c r="E15981" s="573">
        <f ca="1">SUMIF('BKAS IDR'!$E$10:$E$44,$C15981,'BKAS IDR'!$N$10:$N$43)</f>
        <v>0</v>
      </c>
      <c r="F15981" s="573"/>
    </row>
    <row r="15982" spans="3:6" ht="15" customHeight="1">
      <c r="C15982" s="53" t="s">
        <v>6884</v>
      </c>
      <c r="D15982" s="1" t="s">
        <v>15921</v>
      </c>
      <c r="E15982" s="573">
        <f ca="1">SUMIF('BKAS IDR'!$E$10:$E$44,$C15982,'BKAS IDR'!$N$10:$N$43)</f>
        <v>0</v>
      </c>
      <c r="F15982" s="573"/>
    </row>
    <row r="15983" spans="3:6" ht="15" customHeight="1">
      <c r="C15983" s="53" t="s">
        <v>6885</v>
      </c>
      <c r="D15983" s="1" t="s">
        <v>15922</v>
      </c>
      <c r="E15983" s="573">
        <f ca="1">SUMIF('BKAS IDR'!$E$10:$E$44,$C15983,'BKAS IDR'!$N$10:$N$43)</f>
        <v>0</v>
      </c>
      <c r="F15983" s="573"/>
    </row>
    <row r="15984" spans="3:6" ht="15" customHeight="1">
      <c r="C15984" s="53" t="s">
        <v>6886</v>
      </c>
      <c r="D15984" s="1" t="s">
        <v>15923</v>
      </c>
      <c r="E15984" s="573">
        <f ca="1">SUMIF('BKAS IDR'!$E$10:$E$44,$C15984,'BKAS IDR'!$N$10:$N$43)</f>
        <v>0</v>
      </c>
      <c r="F15984" s="573"/>
    </row>
    <row r="15985" spans="3:6" ht="15" customHeight="1">
      <c r="C15985" s="53" t="s">
        <v>6887</v>
      </c>
      <c r="D15985" s="1" t="s">
        <v>15924</v>
      </c>
      <c r="E15985" s="573">
        <f ca="1">SUMIF('BKAS IDR'!$E$10:$E$44,$C15985,'BKAS IDR'!$N$10:$N$43)</f>
        <v>0</v>
      </c>
      <c r="F15985" s="573"/>
    </row>
    <row r="15986" spans="3:6" ht="15" customHeight="1">
      <c r="C15986" s="53" t="s">
        <v>6888</v>
      </c>
      <c r="D15986" s="1" t="s">
        <v>15925</v>
      </c>
      <c r="E15986" s="573">
        <f ca="1">SUMIF('BKAS IDR'!$E$10:$E$44,$C15986,'BKAS IDR'!$N$10:$N$43)</f>
        <v>0</v>
      </c>
      <c r="F15986" s="573"/>
    </row>
    <row r="15987" spans="3:6" ht="15" customHeight="1">
      <c r="C15987" s="53" t="s">
        <v>6889</v>
      </c>
      <c r="D15987" s="1" t="s">
        <v>15926</v>
      </c>
      <c r="E15987" s="573">
        <f ca="1">SUMIF('BKAS IDR'!$E$10:$E$44,$C15987,'BKAS IDR'!$N$10:$N$43)</f>
        <v>0</v>
      </c>
      <c r="F15987" s="573"/>
    </row>
    <row r="15988" spans="3:6" ht="15" customHeight="1">
      <c r="C15988" s="53" t="s">
        <v>6890</v>
      </c>
      <c r="D15988" s="1" t="s">
        <v>15927</v>
      </c>
      <c r="E15988" s="573">
        <f ca="1">SUMIF('BKAS IDR'!$E$10:$E$44,$C15988,'BKAS IDR'!$N$10:$N$43)</f>
        <v>0</v>
      </c>
      <c r="F15988" s="573"/>
    </row>
    <row r="15989" spans="3:6" ht="15" customHeight="1">
      <c r="C15989" s="53" t="s">
        <v>6891</v>
      </c>
      <c r="D15989" s="1" t="s">
        <v>15928</v>
      </c>
      <c r="E15989" s="573">
        <f ca="1">SUMIF('BKAS IDR'!$E$10:$E$44,$C15989,'BKAS IDR'!$N$10:$N$43)</f>
        <v>0</v>
      </c>
      <c r="F15989" s="573"/>
    </row>
    <row r="15990" spans="3:6" ht="15" customHeight="1">
      <c r="C15990" s="53" t="s">
        <v>6892</v>
      </c>
      <c r="D15990" s="1" t="s">
        <v>15929</v>
      </c>
      <c r="E15990" s="573">
        <f ca="1">SUMIF('BKAS IDR'!$E$10:$E$44,$C15990,'BKAS IDR'!$N$10:$N$43)</f>
        <v>0</v>
      </c>
      <c r="F15990" s="573"/>
    </row>
    <row r="15991" spans="3:6" ht="15" customHeight="1">
      <c r="C15991" s="53" t="s">
        <v>6893</v>
      </c>
      <c r="D15991" s="1" t="s">
        <v>15930</v>
      </c>
      <c r="E15991" s="573">
        <f ca="1">SUMIF('BKAS IDR'!$E$10:$E$44,$C15991,'BKAS IDR'!$N$10:$N$43)</f>
        <v>0</v>
      </c>
      <c r="F15991" s="573"/>
    </row>
    <row r="15992" spans="3:6" ht="15" customHeight="1">
      <c r="C15992" s="53" t="s">
        <v>6894</v>
      </c>
      <c r="D15992" s="1" t="s">
        <v>15931</v>
      </c>
      <c r="E15992" s="573">
        <f ca="1">SUMIF('BKAS IDR'!$E$10:$E$44,$C15992,'BKAS IDR'!$N$10:$N$43)</f>
        <v>0</v>
      </c>
      <c r="F15992" s="573"/>
    </row>
    <row r="15993" spans="3:6" ht="15" customHeight="1">
      <c r="C15993" s="53" t="s">
        <v>6895</v>
      </c>
      <c r="D15993" s="1" t="s">
        <v>15932</v>
      </c>
      <c r="E15993" s="573">
        <f ca="1">SUMIF('BKAS IDR'!$E$10:$E$44,$C15993,'BKAS IDR'!$N$10:$N$43)</f>
        <v>0</v>
      </c>
      <c r="F15993" s="573"/>
    </row>
    <row r="15994" spans="3:6" ht="15" customHeight="1">
      <c r="C15994" s="53" t="s">
        <v>6896</v>
      </c>
      <c r="D15994" s="1" t="s">
        <v>15933</v>
      </c>
      <c r="E15994" s="573">
        <f ca="1">SUMIF('BKAS IDR'!$E$10:$E$44,$C15994,'BKAS IDR'!$N$10:$N$43)</f>
        <v>0</v>
      </c>
      <c r="F15994" s="573"/>
    </row>
    <row r="15995" spans="3:6" ht="15" customHeight="1">
      <c r="C15995" s="53" t="s">
        <v>6897</v>
      </c>
      <c r="D15995" s="1" t="s">
        <v>15934</v>
      </c>
      <c r="E15995" s="573">
        <f ca="1">SUMIF('BKAS IDR'!$E$10:$E$44,$C15995,'BKAS IDR'!$N$10:$N$43)</f>
        <v>0</v>
      </c>
      <c r="F15995" s="573"/>
    </row>
    <row r="15996" spans="3:6" ht="15" customHeight="1">
      <c r="C15996" s="53" t="s">
        <v>6898</v>
      </c>
      <c r="D15996" s="1" t="s">
        <v>15935</v>
      </c>
      <c r="E15996" s="573">
        <f ca="1">SUMIF('BKAS IDR'!$E$10:$E$44,$C15996,'BKAS IDR'!$N$10:$N$43)</f>
        <v>0</v>
      </c>
      <c r="F15996" s="573"/>
    </row>
    <row r="15997" spans="3:6" ht="15" customHeight="1">
      <c r="C15997" s="53" t="s">
        <v>6899</v>
      </c>
      <c r="D15997" s="1" t="s">
        <v>15936</v>
      </c>
      <c r="E15997" s="573">
        <f ca="1">SUMIF('BKAS IDR'!$E$10:$E$44,$C15997,'BKAS IDR'!$N$10:$N$43)</f>
        <v>0</v>
      </c>
      <c r="F15997" s="573"/>
    </row>
    <row r="15998" spans="3:6" ht="15" customHeight="1">
      <c r="C15998" s="53" t="s">
        <v>6900</v>
      </c>
      <c r="D15998" s="1" t="s">
        <v>15937</v>
      </c>
      <c r="E15998" s="573">
        <f ca="1">SUMIF('BKAS IDR'!$E$10:$E$44,$C15998,'BKAS IDR'!$N$10:$N$43)</f>
        <v>0</v>
      </c>
      <c r="F15998" s="573"/>
    </row>
    <row r="15999" spans="3:6" ht="15" customHeight="1">
      <c r="C15999" s="53" t="s">
        <v>6901</v>
      </c>
      <c r="D15999" s="1" t="s">
        <v>15938</v>
      </c>
      <c r="E15999" s="573">
        <f ca="1">SUMIF('BKAS IDR'!$E$10:$E$44,$C15999,'BKAS IDR'!$N$10:$N$43)</f>
        <v>0</v>
      </c>
      <c r="F15999" s="573"/>
    </row>
    <row r="16000" spans="3:6" ht="15" customHeight="1">
      <c r="C16000" s="53" t="s">
        <v>6902</v>
      </c>
      <c r="D16000" s="1" t="s">
        <v>15939</v>
      </c>
      <c r="E16000" s="573">
        <f ca="1">SUMIF('BKAS IDR'!$E$10:$E$44,$C16000,'BKAS IDR'!$N$10:$N$43)</f>
        <v>0</v>
      </c>
      <c r="F16000" s="573"/>
    </row>
    <row r="16001" spans="3:6" ht="15" customHeight="1">
      <c r="C16001" s="53" t="s">
        <v>6903</v>
      </c>
      <c r="D16001" s="1" t="s">
        <v>15940</v>
      </c>
      <c r="E16001" s="573">
        <f ca="1">SUMIF('BKAS IDR'!$E$10:$E$44,$C16001,'BKAS IDR'!$N$10:$N$43)</f>
        <v>0</v>
      </c>
      <c r="F16001" s="573"/>
    </row>
    <row r="16002" spans="3:6" ht="15" customHeight="1">
      <c r="C16002" s="53" t="s">
        <v>6904</v>
      </c>
      <c r="D16002" s="1" t="s">
        <v>15941</v>
      </c>
      <c r="E16002" s="573">
        <f ca="1">SUMIF('BKAS IDR'!$E$10:$E$44,$C16002,'BKAS IDR'!$N$10:$N$43)</f>
        <v>0</v>
      </c>
      <c r="F16002" s="573"/>
    </row>
    <row r="16003" spans="3:6" ht="15" customHeight="1">
      <c r="C16003" s="53" t="s">
        <v>6905</v>
      </c>
      <c r="D16003" s="1" t="s">
        <v>15942</v>
      </c>
      <c r="E16003" s="573">
        <f ca="1">SUMIF('BKAS IDR'!$E$10:$E$44,$C16003,'BKAS IDR'!$N$10:$N$43)</f>
        <v>0</v>
      </c>
      <c r="F16003" s="573"/>
    </row>
    <row r="16004" spans="3:6" ht="15" customHeight="1">
      <c r="C16004" s="53" t="s">
        <v>6906</v>
      </c>
      <c r="D16004" s="1" t="s">
        <v>15943</v>
      </c>
      <c r="E16004" s="573">
        <f ca="1">SUMIF('BKAS IDR'!$E$10:$E$44,$C16004,'BKAS IDR'!$N$10:$N$43)</f>
        <v>0</v>
      </c>
      <c r="F16004" s="573"/>
    </row>
    <row r="16005" spans="3:6" ht="15" customHeight="1">
      <c r="C16005" s="53" t="s">
        <v>6907</v>
      </c>
      <c r="D16005" s="1" t="s">
        <v>15944</v>
      </c>
      <c r="E16005" s="573">
        <f ca="1">SUMIF('BKAS IDR'!$E$10:$E$44,$C16005,'BKAS IDR'!$N$10:$N$43)</f>
        <v>0</v>
      </c>
      <c r="F16005" s="573"/>
    </row>
    <row r="16006" spans="3:6" ht="15" customHeight="1">
      <c r="C16006" s="53" t="s">
        <v>6908</v>
      </c>
      <c r="D16006" s="1" t="s">
        <v>15945</v>
      </c>
      <c r="E16006" s="573">
        <f ca="1">SUMIF('BKAS IDR'!$E$10:$E$44,$C16006,'BKAS IDR'!$N$10:$N$43)</f>
        <v>0</v>
      </c>
      <c r="F16006" s="573"/>
    </row>
    <row r="16007" spans="3:6" ht="15" customHeight="1">
      <c r="C16007" s="53" t="s">
        <v>6909</v>
      </c>
      <c r="D16007" s="1" t="s">
        <v>15946</v>
      </c>
      <c r="E16007" s="573">
        <f ca="1">SUMIF('BKAS IDR'!$E$10:$E$44,$C16007,'BKAS IDR'!$N$10:$N$43)</f>
        <v>0</v>
      </c>
      <c r="F16007" s="573"/>
    </row>
    <row r="16008" spans="3:6" ht="15" customHeight="1">
      <c r="C16008" s="53" t="s">
        <v>6910</v>
      </c>
      <c r="D16008" s="1" t="s">
        <v>15947</v>
      </c>
      <c r="E16008" s="573">
        <f ca="1">SUMIF('BKAS IDR'!$E$10:$E$44,$C16008,'BKAS IDR'!$N$10:$N$43)</f>
        <v>0</v>
      </c>
      <c r="F16008" s="573"/>
    </row>
    <row r="16009" spans="3:6" ht="15" customHeight="1">
      <c r="C16009" s="53" t="s">
        <v>6911</v>
      </c>
      <c r="D16009" s="1" t="s">
        <v>15948</v>
      </c>
      <c r="E16009" s="573">
        <f ca="1">SUMIF('BKAS IDR'!$E$10:$E$44,$C16009,'BKAS IDR'!$N$10:$N$43)</f>
        <v>0</v>
      </c>
      <c r="F16009" s="573"/>
    </row>
    <row r="16010" spans="3:6" ht="15" customHeight="1">
      <c r="C16010" s="53" t="s">
        <v>6912</v>
      </c>
      <c r="D16010" s="1" t="s">
        <v>15949</v>
      </c>
      <c r="E16010" s="573">
        <f ca="1">SUMIF('BKAS IDR'!$E$10:$E$44,$C16010,'BKAS IDR'!$N$10:$N$43)</f>
        <v>0</v>
      </c>
      <c r="F16010" s="573"/>
    </row>
    <row r="16011" spans="3:6" ht="15" customHeight="1">
      <c r="C16011" s="53" t="s">
        <v>6913</v>
      </c>
      <c r="D16011" s="1" t="s">
        <v>15950</v>
      </c>
      <c r="E16011" s="573">
        <f ca="1">SUMIF('BKAS IDR'!$E$10:$E$44,$C16011,'BKAS IDR'!$N$10:$N$43)</f>
        <v>0</v>
      </c>
      <c r="F16011" s="573"/>
    </row>
    <row r="16012" spans="3:6" ht="15" customHeight="1">
      <c r="C16012" s="53" t="s">
        <v>6914</v>
      </c>
      <c r="D16012" s="1" t="s">
        <v>15951</v>
      </c>
      <c r="E16012" s="573">
        <f ca="1">SUMIF('BKAS IDR'!$E$10:$E$44,$C16012,'BKAS IDR'!$N$10:$N$43)</f>
        <v>0</v>
      </c>
      <c r="F16012" s="573"/>
    </row>
    <row r="16013" spans="3:6" ht="15" customHeight="1">
      <c r="C16013" s="53" t="s">
        <v>6915</v>
      </c>
      <c r="D16013" s="1" t="s">
        <v>15952</v>
      </c>
      <c r="E16013" s="573">
        <f ca="1">SUMIF('BKAS IDR'!$E$10:$E$44,$C16013,'BKAS IDR'!$N$10:$N$43)</f>
        <v>0</v>
      </c>
      <c r="F16013" s="573"/>
    </row>
    <row r="16014" spans="3:6" ht="15" customHeight="1">
      <c r="C16014" s="53" t="s">
        <v>6916</v>
      </c>
      <c r="D16014" s="1" t="s">
        <v>15953</v>
      </c>
      <c r="E16014" s="573">
        <f ca="1">SUMIF('BKAS IDR'!$E$10:$E$44,$C16014,'BKAS IDR'!$N$10:$N$43)</f>
        <v>0</v>
      </c>
      <c r="F16014" s="573"/>
    </row>
    <row r="16015" spans="3:6" ht="15" customHeight="1">
      <c r="C16015" s="53" t="s">
        <v>6917</v>
      </c>
      <c r="D16015" s="1" t="s">
        <v>15954</v>
      </c>
      <c r="E16015" s="573">
        <f ca="1">SUMIF('BKAS IDR'!$E$10:$E$44,$C16015,'BKAS IDR'!$N$10:$N$43)</f>
        <v>0</v>
      </c>
      <c r="F16015" s="573"/>
    </row>
    <row r="16016" spans="3:6" ht="15" customHeight="1">
      <c r="C16016" s="53" t="s">
        <v>6918</v>
      </c>
      <c r="D16016" s="1" t="s">
        <v>15955</v>
      </c>
      <c r="E16016" s="573">
        <f ca="1">SUMIF('BKAS IDR'!$E$10:$E$44,$C16016,'BKAS IDR'!$N$10:$N$43)</f>
        <v>0</v>
      </c>
      <c r="F16016" s="573"/>
    </row>
    <row r="16017" spans="3:6" ht="15" customHeight="1">
      <c r="C16017" s="53" t="s">
        <v>6919</v>
      </c>
      <c r="D16017" s="1" t="s">
        <v>15956</v>
      </c>
      <c r="E16017" s="573">
        <f ca="1">SUMIF('BKAS IDR'!$E$10:$E$44,$C16017,'BKAS IDR'!$N$10:$N$43)</f>
        <v>0</v>
      </c>
      <c r="F16017" s="573"/>
    </row>
    <row r="16018" spans="3:6" ht="15" customHeight="1">
      <c r="C16018" s="53" t="s">
        <v>6920</v>
      </c>
      <c r="D16018" s="1" t="s">
        <v>15956</v>
      </c>
      <c r="E16018" s="573">
        <f ca="1">SUMIF('BKAS IDR'!$E$10:$E$44,$C16018,'BKAS IDR'!$N$10:$N$43)</f>
        <v>0</v>
      </c>
      <c r="F16018" s="573"/>
    </row>
    <row r="16019" spans="3:6" ht="15" customHeight="1">
      <c r="C16019" s="53" t="s">
        <v>6921</v>
      </c>
      <c r="D16019" s="1" t="s">
        <v>15957</v>
      </c>
      <c r="E16019" s="573">
        <f ca="1">SUMIF('BKAS IDR'!$E$10:$E$44,$C16019,'BKAS IDR'!$N$10:$N$43)</f>
        <v>0</v>
      </c>
      <c r="F16019" s="573"/>
    </row>
    <row r="16020" spans="3:6" ht="15" customHeight="1">
      <c r="C16020" s="53" t="s">
        <v>6922</v>
      </c>
      <c r="D16020" s="1" t="s">
        <v>15958</v>
      </c>
      <c r="E16020" s="573">
        <f ca="1">SUMIF('BKAS IDR'!$E$10:$E$44,$C16020,'BKAS IDR'!$N$10:$N$43)</f>
        <v>0</v>
      </c>
      <c r="F16020" s="573"/>
    </row>
    <row r="16021" spans="3:6" ht="15" customHeight="1">
      <c r="C16021" s="53" t="s">
        <v>6923</v>
      </c>
      <c r="D16021" s="1" t="s">
        <v>15959</v>
      </c>
      <c r="E16021" s="573">
        <f ca="1">SUMIF('BKAS IDR'!$E$10:$E$44,$C16021,'BKAS IDR'!$N$10:$N$43)</f>
        <v>0</v>
      </c>
      <c r="F16021" s="573"/>
    </row>
    <row r="16022" spans="3:6" ht="15" customHeight="1">
      <c r="C16022" s="53" t="s">
        <v>6924</v>
      </c>
      <c r="D16022" s="1" t="s">
        <v>15960</v>
      </c>
      <c r="E16022" s="573">
        <f ca="1">SUMIF('BKAS IDR'!$E$10:$E$44,$C16022,'BKAS IDR'!$N$10:$N$43)</f>
        <v>0</v>
      </c>
      <c r="F16022" s="573"/>
    </row>
    <row r="16023" spans="3:6" ht="15" customHeight="1">
      <c r="C16023" s="53" t="s">
        <v>6925</v>
      </c>
      <c r="D16023" s="1" t="s">
        <v>15961</v>
      </c>
      <c r="E16023" s="573">
        <f ca="1">SUMIF('BKAS IDR'!$E$10:$E$44,$C16023,'BKAS IDR'!$N$10:$N$43)</f>
        <v>0</v>
      </c>
      <c r="F16023" s="573"/>
    </row>
    <row r="16024" spans="3:6" ht="15" customHeight="1">
      <c r="C16024" s="53" t="s">
        <v>6926</v>
      </c>
      <c r="D16024" s="1" t="s">
        <v>15962</v>
      </c>
      <c r="E16024" s="573">
        <f ca="1">SUMIF('BKAS IDR'!$E$10:$E$44,$C16024,'BKAS IDR'!$N$10:$N$43)</f>
        <v>0</v>
      </c>
      <c r="F16024" s="573"/>
    </row>
    <row r="16025" spans="3:6" ht="15" customHeight="1">
      <c r="C16025" s="53" t="s">
        <v>6927</v>
      </c>
      <c r="D16025" s="1" t="s">
        <v>15963</v>
      </c>
      <c r="E16025" s="573">
        <f ca="1">SUMIF('BKAS IDR'!$E$10:$E$44,$C16025,'BKAS IDR'!$N$10:$N$43)</f>
        <v>0</v>
      </c>
      <c r="F16025" s="573"/>
    </row>
    <row r="16026" spans="3:6" ht="15" customHeight="1">
      <c r="C16026" s="53" t="s">
        <v>6928</v>
      </c>
      <c r="D16026" s="1" t="s">
        <v>15963</v>
      </c>
      <c r="E16026" s="573">
        <f ca="1">SUMIF('BKAS IDR'!$E$10:$E$44,$C16026,'BKAS IDR'!$N$10:$N$43)</f>
        <v>0</v>
      </c>
      <c r="F16026" s="573"/>
    </row>
    <row r="16027" spans="3:6" ht="15" customHeight="1">
      <c r="C16027" s="53" t="s">
        <v>6929</v>
      </c>
      <c r="D16027" s="1" t="s">
        <v>15963</v>
      </c>
      <c r="E16027" s="573">
        <f ca="1">SUMIF('BKAS IDR'!$E$10:$E$44,$C16027,'BKAS IDR'!$N$10:$N$43)</f>
        <v>0</v>
      </c>
      <c r="F16027" s="573"/>
    </row>
    <row r="16028" spans="3:6" ht="15" customHeight="1">
      <c r="C16028" s="53" t="s">
        <v>6930</v>
      </c>
      <c r="D16028" s="1" t="s">
        <v>15963</v>
      </c>
      <c r="E16028" s="573">
        <f ca="1">SUMIF('BKAS IDR'!$E$10:$E$44,$C16028,'BKAS IDR'!$N$10:$N$43)</f>
        <v>0</v>
      </c>
      <c r="F16028" s="573"/>
    </row>
    <row r="16029" spans="3:6" ht="15" customHeight="1">
      <c r="C16029" s="53" t="s">
        <v>6931</v>
      </c>
      <c r="D16029" s="1" t="s">
        <v>15964</v>
      </c>
      <c r="E16029" s="573">
        <f ca="1">SUMIF('BKAS IDR'!$E$10:$E$44,$C16029,'BKAS IDR'!$N$10:$N$43)</f>
        <v>0</v>
      </c>
      <c r="F16029" s="573"/>
    </row>
    <row r="16030" spans="3:6" ht="15" customHeight="1">
      <c r="C16030" s="53" t="s">
        <v>6932</v>
      </c>
      <c r="D16030" s="1" t="s">
        <v>15965</v>
      </c>
      <c r="E16030" s="573">
        <f ca="1">SUMIF('BKAS IDR'!$E$10:$E$44,$C16030,'BKAS IDR'!$N$10:$N$43)</f>
        <v>0</v>
      </c>
      <c r="F16030" s="573"/>
    </row>
    <row r="16031" spans="3:6" ht="15" customHeight="1">
      <c r="C16031" s="53" t="s">
        <v>6933</v>
      </c>
      <c r="D16031" s="1" t="s">
        <v>15966</v>
      </c>
      <c r="E16031" s="573">
        <f ca="1">SUMIF('BKAS IDR'!$E$10:$E$44,$C16031,'BKAS IDR'!$N$10:$N$43)</f>
        <v>0</v>
      </c>
      <c r="F16031" s="573"/>
    </row>
    <row r="16032" spans="3:6" ht="15" customHeight="1">
      <c r="C16032" s="53" t="s">
        <v>6934</v>
      </c>
      <c r="D16032" s="1" t="s">
        <v>15967</v>
      </c>
      <c r="E16032" s="573">
        <f ca="1">SUMIF('BKAS IDR'!$E$10:$E$44,$C16032,'BKAS IDR'!$N$10:$N$43)</f>
        <v>0</v>
      </c>
      <c r="F16032" s="573"/>
    </row>
    <row r="16033" spans="3:6" ht="15" customHeight="1">
      <c r="C16033" s="53" t="s">
        <v>6935</v>
      </c>
      <c r="D16033" s="1" t="s">
        <v>15968</v>
      </c>
      <c r="E16033" s="573">
        <f ca="1">SUMIF('BKAS IDR'!$E$10:$E$44,$C16033,'BKAS IDR'!$N$10:$N$43)</f>
        <v>0</v>
      </c>
      <c r="F16033" s="573"/>
    </row>
    <row r="16034" spans="3:6" ht="15" customHeight="1">
      <c r="C16034" s="53" t="s">
        <v>6936</v>
      </c>
      <c r="D16034" s="1" t="s">
        <v>15969</v>
      </c>
      <c r="E16034" s="573">
        <f ca="1">SUMIF('BKAS IDR'!$E$10:$E$44,$C16034,'BKAS IDR'!$N$10:$N$43)</f>
        <v>0</v>
      </c>
      <c r="F16034" s="573"/>
    </row>
    <row r="16035" spans="3:6" ht="15" customHeight="1">
      <c r="C16035" s="53" t="s">
        <v>6937</v>
      </c>
      <c r="D16035" s="1" t="s">
        <v>15970</v>
      </c>
      <c r="E16035" s="573">
        <f ca="1">SUMIF('BKAS IDR'!$E$10:$E$44,$C16035,'BKAS IDR'!$N$10:$N$43)</f>
        <v>0</v>
      </c>
      <c r="F16035" s="573"/>
    </row>
    <row r="16036" spans="3:6" ht="15" customHeight="1">
      <c r="C16036" s="53" t="s">
        <v>6938</v>
      </c>
      <c r="D16036" s="1" t="s">
        <v>15971</v>
      </c>
      <c r="E16036" s="573">
        <f ca="1">SUMIF('BKAS IDR'!$E$10:$E$44,$C16036,'BKAS IDR'!$N$10:$N$43)</f>
        <v>0</v>
      </c>
      <c r="F16036" s="573"/>
    </row>
    <row r="16037" spans="3:6" ht="15" customHeight="1">
      <c r="C16037" s="53" t="s">
        <v>6939</v>
      </c>
      <c r="D16037" s="1" t="s">
        <v>15972</v>
      </c>
      <c r="E16037" s="573">
        <f ca="1">SUMIF('BKAS IDR'!$E$10:$E$44,$C16037,'BKAS IDR'!$N$10:$N$43)</f>
        <v>0</v>
      </c>
      <c r="F16037" s="573"/>
    </row>
    <row r="16038" spans="3:6" ht="15" customHeight="1">
      <c r="C16038" s="53" t="s">
        <v>6940</v>
      </c>
      <c r="D16038" s="1" t="s">
        <v>15973</v>
      </c>
      <c r="E16038" s="573">
        <f ca="1">SUMIF('BKAS IDR'!$E$10:$E$44,$C16038,'BKAS IDR'!$N$10:$N$43)</f>
        <v>0</v>
      </c>
      <c r="F16038" s="573"/>
    </row>
    <row r="16039" spans="3:6" ht="15" customHeight="1">
      <c r="C16039" s="53" t="s">
        <v>6941</v>
      </c>
      <c r="D16039" s="1" t="s">
        <v>15974</v>
      </c>
      <c r="E16039" s="573">
        <f ca="1">SUMIF('BKAS IDR'!$E$10:$E$44,$C16039,'BKAS IDR'!$N$10:$N$43)</f>
        <v>0</v>
      </c>
      <c r="F16039" s="573"/>
    </row>
    <row r="16040" spans="3:6" ht="15" customHeight="1">
      <c r="C16040" s="53" t="s">
        <v>6942</v>
      </c>
      <c r="D16040" s="1" t="s">
        <v>15975</v>
      </c>
      <c r="E16040" s="573">
        <f ca="1">SUMIF('BKAS IDR'!$E$10:$E$44,$C16040,'BKAS IDR'!$N$10:$N$43)</f>
        <v>0</v>
      </c>
      <c r="F16040" s="573"/>
    </row>
    <row r="16041" spans="3:6" ht="15" customHeight="1">
      <c r="C16041" s="53" t="s">
        <v>6943</v>
      </c>
      <c r="D16041" s="1" t="s">
        <v>15976</v>
      </c>
      <c r="E16041" s="573">
        <f ca="1">SUMIF('BKAS IDR'!$E$10:$E$44,$C16041,'BKAS IDR'!$N$10:$N$43)</f>
        <v>0</v>
      </c>
      <c r="F16041" s="573"/>
    </row>
    <row r="16042" spans="3:6" ht="15" customHeight="1">
      <c r="C16042" s="53" t="s">
        <v>6944</v>
      </c>
      <c r="D16042" s="1" t="s">
        <v>15977</v>
      </c>
      <c r="E16042" s="573">
        <f ca="1">SUMIF('BKAS IDR'!$E$10:$E$44,$C16042,'BKAS IDR'!$N$10:$N$43)</f>
        <v>0</v>
      </c>
      <c r="F16042" s="573"/>
    </row>
    <row r="16043" spans="3:6" ht="15" customHeight="1">
      <c r="C16043" s="53" t="s">
        <v>6945</v>
      </c>
      <c r="D16043" s="1" t="s">
        <v>15978</v>
      </c>
      <c r="E16043" s="573">
        <f ca="1">SUMIF('BKAS IDR'!$E$10:$E$44,$C16043,'BKAS IDR'!$N$10:$N$43)</f>
        <v>0</v>
      </c>
      <c r="F16043" s="573"/>
    </row>
    <row r="16044" spans="3:6" ht="15" customHeight="1">
      <c r="C16044" s="53" t="s">
        <v>6946</v>
      </c>
      <c r="D16044" s="1" t="s">
        <v>15979</v>
      </c>
      <c r="E16044" s="573">
        <f ca="1">SUMIF('BKAS IDR'!$E$10:$E$44,$C16044,'BKAS IDR'!$N$10:$N$43)</f>
        <v>0</v>
      </c>
      <c r="F16044" s="573"/>
    </row>
    <row r="16045" spans="3:6" ht="15" customHeight="1">
      <c r="C16045" s="53" t="s">
        <v>6947</v>
      </c>
      <c r="D16045" s="1" t="s">
        <v>15980</v>
      </c>
      <c r="E16045" s="573">
        <f ca="1">SUMIF('BKAS IDR'!$E$10:$E$44,$C16045,'BKAS IDR'!$N$10:$N$43)</f>
        <v>0</v>
      </c>
      <c r="F16045" s="573"/>
    </row>
    <row r="16046" spans="3:6" ht="15" customHeight="1">
      <c r="C16046" s="53" t="s">
        <v>6948</v>
      </c>
      <c r="D16046" s="1" t="s">
        <v>15981</v>
      </c>
      <c r="E16046" s="573">
        <f ca="1">SUMIF('BKAS IDR'!$E$10:$E$44,$C16046,'BKAS IDR'!$N$10:$N$43)</f>
        <v>0</v>
      </c>
      <c r="F16046" s="573"/>
    </row>
    <row r="16047" spans="3:6" ht="15" customHeight="1">
      <c r="C16047" s="53" t="s">
        <v>6949</v>
      </c>
      <c r="D16047" s="1" t="s">
        <v>15982</v>
      </c>
      <c r="E16047" s="573">
        <f ca="1">SUMIF('BKAS IDR'!$E$10:$E$44,$C16047,'BKAS IDR'!$N$10:$N$43)</f>
        <v>0</v>
      </c>
      <c r="F16047" s="573"/>
    </row>
    <row r="16048" spans="3:6" ht="15" customHeight="1">
      <c r="C16048" s="53" t="s">
        <v>6950</v>
      </c>
      <c r="D16048" s="1" t="s">
        <v>15983</v>
      </c>
      <c r="E16048" s="573">
        <f ca="1">SUMIF('BKAS IDR'!$E$10:$E$44,$C16048,'BKAS IDR'!$N$10:$N$43)</f>
        <v>0</v>
      </c>
      <c r="F16048" s="573"/>
    </row>
    <row r="16049" spans="3:6" ht="15" customHeight="1">
      <c r="C16049" s="53" t="s">
        <v>6951</v>
      </c>
      <c r="D16049" s="1" t="s">
        <v>15984</v>
      </c>
      <c r="E16049" s="573">
        <f ca="1">SUMIF('BKAS IDR'!$E$10:$E$44,$C16049,'BKAS IDR'!$N$10:$N$43)</f>
        <v>0</v>
      </c>
      <c r="F16049" s="573"/>
    </row>
    <row r="16050" spans="3:6" ht="15" customHeight="1">
      <c r="C16050" s="53" t="s">
        <v>6952</v>
      </c>
      <c r="D16050" s="1" t="s">
        <v>15985</v>
      </c>
      <c r="E16050" s="573">
        <f ca="1">SUMIF('BKAS IDR'!$E$10:$E$44,$C16050,'BKAS IDR'!$N$10:$N$43)</f>
        <v>0</v>
      </c>
      <c r="F16050" s="573"/>
    </row>
    <row r="16051" spans="3:6" ht="15" customHeight="1">
      <c r="C16051" s="53" t="s">
        <v>6953</v>
      </c>
      <c r="D16051" s="1" t="s">
        <v>15986</v>
      </c>
      <c r="E16051" s="573">
        <f ca="1">SUMIF('BKAS IDR'!$E$10:$E$44,$C16051,'BKAS IDR'!$N$10:$N$43)</f>
        <v>0</v>
      </c>
      <c r="F16051" s="573"/>
    </row>
    <row r="16052" spans="3:6" ht="15" customHeight="1">
      <c r="C16052" s="53" t="s">
        <v>6954</v>
      </c>
      <c r="D16052" s="1" t="s">
        <v>15987</v>
      </c>
      <c r="E16052" s="573">
        <f ca="1">SUMIF('BKAS IDR'!$E$10:$E$44,$C16052,'BKAS IDR'!$N$10:$N$43)</f>
        <v>0</v>
      </c>
      <c r="F16052" s="573"/>
    </row>
    <row r="16053" spans="3:6" ht="15" customHeight="1">
      <c r="C16053" s="53" t="s">
        <v>6955</v>
      </c>
      <c r="D16053" s="1" t="s">
        <v>15988</v>
      </c>
      <c r="E16053" s="573">
        <f ca="1">SUMIF('BKAS IDR'!$E$10:$E$44,$C16053,'BKAS IDR'!$N$10:$N$43)</f>
        <v>0</v>
      </c>
      <c r="F16053" s="573"/>
    </row>
    <row r="16054" spans="3:6" ht="15" customHeight="1">
      <c r="C16054" s="53" t="s">
        <v>6956</v>
      </c>
      <c r="D16054" s="1" t="s">
        <v>15989</v>
      </c>
      <c r="E16054" s="573">
        <f ca="1">SUMIF('BKAS IDR'!$E$10:$E$44,$C16054,'BKAS IDR'!$N$10:$N$43)</f>
        <v>0</v>
      </c>
      <c r="F16054" s="573"/>
    </row>
    <row r="16055" spans="3:6" ht="15" customHeight="1">
      <c r="C16055" s="53" t="s">
        <v>6957</v>
      </c>
      <c r="D16055" s="1" t="s">
        <v>15990</v>
      </c>
      <c r="E16055" s="573">
        <f ca="1">SUMIF('BKAS IDR'!$E$10:$E$44,$C16055,'BKAS IDR'!$N$10:$N$43)</f>
        <v>0</v>
      </c>
      <c r="F16055" s="573"/>
    </row>
    <row r="16056" spans="3:6" ht="15" customHeight="1">
      <c r="C16056" s="53" t="s">
        <v>6958</v>
      </c>
      <c r="D16056" s="1" t="s">
        <v>15991</v>
      </c>
      <c r="E16056" s="573">
        <f ca="1">SUMIF('BKAS IDR'!$E$10:$E$44,$C16056,'BKAS IDR'!$N$10:$N$43)</f>
        <v>0</v>
      </c>
      <c r="F16056" s="573"/>
    </row>
    <row r="16057" spans="3:6" ht="15" customHeight="1">
      <c r="C16057" s="53" t="s">
        <v>6959</v>
      </c>
      <c r="D16057" s="1" t="s">
        <v>15992</v>
      </c>
      <c r="E16057" s="573">
        <f ca="1">SUMIF('BKAS IDR'!$E$10:$E$44,$C16057,'BKAS IDR'!$N$10:$N$43)</f>
        <v>0</v>
      </c>
      <c r="F16057" s="573"/>
    </row>
    <row r="16058" spans="3:6" ht="15" customHeight="1">
      <c r="C16058" s="53" t="s">
        <v>6960</v>
      </c>
      <c r="D16058" s="1" t="s">
        <v>15993</v>
      </c>
      <c r="E16058" s="573">
        <f ca="1">SUMIF('BKAS IDR'!$E$10:$E$44,$C16058,'BKAS IDR'!$N$10:$N$43)</f>
        <v>0</v>
      </c>
      <c r="F16058" s="573"/>
    </row>
    <row r="16059" spans="3:6" ht="15" customHeight="1">
      <c r="C16059" s="53" t="s">
        <v>6961</v>
      </c>
      <c r="D16059" s="1" t="s">
        <v>15994</v>
      </c>
      <c r="E16059" s="573">
        <f ca="1">SUMIF('BKAS IDR'!$E$10:$E$44,$C16059,'BKAS IDR'!$N$10:$N$43)</f>
        <v>0</v>
      </c>
      <c r="F16059" s="573"/>
    </row>
    <row r="16060" spans="3:6" ht="15" customHeight="1">
      <c r="C16060" s="53" t="s">
        <v>6962</v>
      </c>
      <c r="D16060" s="1" t="s">
        <v>15995</v>
      </c>
      <c r="E16060" s="573">
        <f ca="1">SUMIF('BKAS IDR'!$E$10:$E$44,$C16060,'BKAS IDR'!$N$10:$N$43)</f>
        <v>0</v>
      </c>
      <c r="F16060" s="573"/>
    </row>
    <row r="16061" spans="3:6" ht="15" customHeight="1">
      <c r="C16061" s="53" t="s">
        <v>6963</v>
      </c>
      <c r="D16061" s="1" t="s">
        <v>15996</v>
      </c>
      <c r="E16061" s="573">
        <f ca="1">SUMIF('BKAS IDR'!$E$10:$E$44,$C16061,'BKAS IDR'!$N$10:$N$43)</f>
        <v>0</v>
      </c>
      <c r="F16061" s="573"/>
    </row>
    <row r="16062" spans="3:6" ht="15" customHeight="1">
      <c r="C16062" s="53" t="s">
        <v>6964</v>
      </c>
      <c r="D16062" s="1" t="s">
        <v>15997</v>
      </c>
      <c r="E16062" s="573">
        <f ca="1">SUMIF('BKAS IDR'!$E$10:$E$44,$C16062,'BKAS IDR'!$N$10:$N$43)</f>
        <v>0</v>
      </c>
      <c r="F16062" s="573"/>
    </row>
    <row r="16063" spans="3:6" ht="15" customHeight="1">
      <c r="C16063" s="53" t="s">
        <v>6965</v>
      </c>
      <c r="D16063" s="1" t="s">
        <v>15998</v>
      </c>
      <c r="E16063" s="573">
        <f ca="1">SUMIF('BKAS IDR'!$E$10:$E$44,$C16063,'BKAS IDR'!$N$10:$N$43)</f>
        <v>0</v>
      </c>
      <c r="F16063" s="573"/>
    </row>
    <row r="16064" spans="3:6" ht="15" customHeight="1">
      <c r="C16064" s="53" t="s">
        <v>6966</v>
      </c>
      <c r="D16064" s="1" t="s">
        <v>15996</v>
      </c>
      <c r="E16064" s="573">
        <f ca="1">SUMIF('BKAS IDR'!$E$10:$E$44,$C16064,'BKAS IDR'!$N$10:$N$43)</f>
        <v>0</v>
      </c>
      <c r="F16064" s="573"/>
    </row>
    <row r="16065" spans="3:6" ht="15" customHeight="1">
      <c r="C16065" s="53" t="s">
        <v>6967</v>
      </c>
      <c r="D16065" s="1" t="s">
        <v>15999</v>
      </c>
      <c r="E16065" s="573">
        <f ca="1">SUMIF('BKAS IDR'!$E$10:$E$44,$C16065,'BKAS IDR'!$N$10:$N$43)</f>
        <v>0</v>
      </c>
      <c r="F16065" s="573"/>
    </row>
    <row r="16066" spans="3:6" ht="15" customHeight="1">
      <c r="C16066" s="53" t="s">
        <v>6968</v>
      </c>
      <c r="D16066" s="1" t="s">
        <v>16000</v>
      </c>
      <c r="E16066" s="573">
        <f ca="1">SUMIF('BKAS IDR'!$E$10:$E$44,$C16066,'BKAS IDR'!$N$10:$N$43)</f>
        <v>0</v>
      </c>
      <c r="F16066" s="573"/>
    </row>
    <row r="16067" spans="3:6" ht="15" customHeight="1">
      <c r="C16067" s="53" t="s">
        <v>6969</v>
      </c>
      <c r="D16067" s="1" t="s">
        <v>16001</v>
      </c>
      <c r="E16067" s="573">
        <f ca="1">SUMIF('BKAS IDR'!$E$10:$E$44,$C16067,'BKAS IDR'!$N$10:$N$43)</f>
        <v>0</v>
      </c>
      <c r="F16067" s="573"/>
    </row>
    <row r="16068" spans="3:6" ht="15" customHeight="1">
      <c r="C16068" s="53" t="s">
        <v>6970</v>
      </c>
      <c r="D16068" s="1" t="s">
        <v>16002</v>
      </c>
      <c r="E16068" s="573">
        <f ca="1">SUMIF('BKAS IDR'!$E$10:$E$44,$C16068,'BKAS IDR'!$N$10:$N$43)</f>
        <v>0</v>
      </c>
      <c r="F16068" s="573"/>
    </row>
    <row r="16069" spans="3:6" ht="15" customHeight="1">
      <c r="C16069" s="53" t="s">
        <v>6971</v>
      </c>
      <c r="D16069" s="1" t="s">
        <v>16003</v>
      </c>
      <c r="E16069" s="573">
        <f ca="1">SUMIF('BKAS IDR'!$E$10:$E$44,$C16069,'BKAS IDR'!$N$10:$N$43)</f>
        <v>0</v>
      </c>
      <c r="F16069" s="573"/>
    </row>
    <row r="16070" spans="3:6" ht="15" customHeight="1">
      <c r="C16070" s="53" t="s">
        <v>6972</v>
      </c>
      <c r="D16070" s="1" t="s">
        <v>16004</v>
      </c>
      <c r="E16070" s="573">
        <f ca="1">SUMIF('BKAS IDR'!$E$10:$E$44,$C16070,'BKAS IDR'!$N$10:$N$43)</f>
        <v>0</v>
      </c>
      <c r="F16070" s="573"/>
    </row>
    <row r="16071" spans="3:6" ht="15" customHeight="1">
      <c r="C16071" s="53" t="s">
        <v>6973</v>
      </c>
      <c r="D16071" s="1" t="s">
        <v>16005</v>
      </c>
      <c r="E16071" s="573">
        <f ca="1">SUMIF('BKAS IDR'!$E$10:$E$44,$C16071,'BKAS IDR'!$N$10:$N$43)</f>
        <v>0</v>
      </c>
      <c r="F16071" s="573"/>
    </row>
    <row r="16072" spans="3:6" ht="15" customHeight="1">
      <c r="C16072" s="53" t="s">
        <v>6974</v>
      </c>
      <c r="D16072" s="1" t="s">
        <v>16006</v>
      </c>
      <c r="E16072" s="573">
        <f ca="1">SUMIF('BKAS IDR'!$E$10:$E$44,$C16072,'BKAS IDR'!$N$10:$N$43)</f>
        <v>0</v>
      </c>
      <c r="F16072" s="573"/>
    </row>
    <row r="16073" spans="3:6" ht="15" customHeight="1">
      <c r="C16073" s="53" t="s">
        <v>6975</v>
      </c>
      <c r="D16073" s="1" t="s">
        <v>16007</v>
      </c>
      <c r="E16073" s="573">
        <f ca="1">SUMIF('BKAS IDR'!$E$10:$E$44,$C16073,'BKAS IDR'!$N$10:$N$43)</f>
        <v>0</v>
      </c>
      <c r="F16073" s="573"/>
    </row>
    <row r="16074" spans="3:6" ht="15" customHeight="1">
      <c r="C16074" s="53" t="s">
        <v>6976</v>
      </c>
      <c r="D16074" s="1" t="s">
        <v>16008</v>
      </c>
      <c r="E16074" s="573">
        <f ca="1">SUMIF('BKAS IDR'!$E$10:$E$44,$C16074,'BKAS IDR'!$N$10:$N$43)</f>
        <v>0</v>
      </c>
      <c r="F16074" s="573"/>
    </row>
    <row r="16075" spans="3:6" ht="15" customHeight="1">
      <c r="C16075" s="53" t="s">
        <v>6977</v>
      </c>
      <c r="D16075" s="1" t="s">
        <v>16009</v>
      </c>
      <c r="E16075" s="573">
        <f ca="1">SUMIF('BKAS IDR'!$E$10:$E$44,$C16075,'BKAS IDR'!$N$10:$N$43)</f>
        <v>0</v>
      </c>
      <c r="F16075" s="573"/>
    </row>
    <row r="16076" spans="3:6" ht="15" customHeight="1">
      <c r="C16076" s="53" t="s">
        <v>6978</v>
      </c>
      <c r="D16076" s="1" t="s">
        <v>16010</v>
      </c>
      <c r="E16076" s="573">
        <f ca="1">SUMIF('BKAS IDR'!$E$10:$E$44,$C16076,'BKAS IDR'!$N$10:$N$43)</f>
        <v>0</v>
      </c>
      <c r="F16076" s="573"/>
    </row>
    <row r="16077" spans="3:6" ht="15" customHeight="1">
      <c r="C16077" s="53" t="s">
        <v>6979</v>
      </c>
      <c r="D16077" s="1" t="s">
        <v>16011</v>
      </c>
      <c r="E16077" s="573">
        <f ca="1">SUMIF('BKAS IDR'!$E$10:$E$44,$C16077,'BKAS IDR'!$N$10:$N$43)</f>
        <v>0</v>
      </c>
      <c r="F16077" s="573"/>
    </row>
    <row r="16078" spans="3:6" ht="15" customHeight="1">
      <c r="C16078" s="53" t="s">
        <v>6980</v>
      </c>
      <c r="D16078" s="1" t="s">
        <v>16012</v>
      </c>
      <c r="E16078" s="573">
        <f ca="1">SUMIF('BKAS IDR'!$E$10:$E$44,$C16078,'BKAS IDR'!$N$10:$N$43)</f>
        <v>0</v>
      </c>
      <c r="F16078" s="573"/>
    </row>
    <row r="16079" spans="3:6" ht="15" customHeight="1">
      <c r="C16079" s="53" t="s">
        <v>6981</v>
      </c>
      <c r="D16079" s="1" t="s">
        <v>16013</v>
      </c>
      <c r="E16079" s="573">
        <f ca="1">SUMIF('BKAS IDR'!$E$10:$E$44,$C16079,'BKAS IDR'!$N$10:$N$43)</f>
        <v>0</v>
      </c>
      <c r="F16079" s="573"/>
    </row>
    <row r="16080" spans="3:6" ht="15" customHeight="1">
      <c r="C16080" s="53" t="s">
        <v>6982</v>
      </c>
      <c r="D16080" s="1" t="s">
        <v>16014</v>
      </c>
      <c r="E16080" s="573">
        <f ca="1">SUMIF('BKAS IDR'!$E$10:$E$44,$C16080,'BKAS IDR'!$N$10:$N$43)</f>
        <v>0</v>
      </c>
      <c r="F16080" s="573"/>
    </row>
    <row r="16081" spans="3:6" ht="15" customHeight="1">
      <c r="C16081" s="53" t="s">
        <v>6983</v>
      </c>
      <c r="D16081" s="1" t="s">
        <v>16015</v>
      </c>
      <c r="E16081" s="573">
        <f ca="1">SUMIF('BKAS IDR'!$E$10:$E$44,$C16081,'BKAS IDR'!$N$10:$N$43)</f>
        <v>0</v>
      </c>
      <c r="F16081" s="573"/>
    </row>
    <row r="16082" spans="3:6" ht="15" customHeight="1">
      <c r="C16082" s="53" t="s">
        <v>6984</v>
      </c>
      <c r="D16082" s="1" t="s">
        <v>16016</v>
      </c>
      <c r="E16082" s="573">
        <f ca="1">SUMIF('BKAS IDR'!$E$10:$E$44,$C16082,'BKAS IDR'!$N$10:$N$43)</f>
        <v>0</v>
      </c>
      <c r="F16082" s="573"/>
    </row>
    <row r="16083" spans="3:6" ht="15" customHeight="1">
      <c r="C16083" s="53" t="s">
        <v>6985</v>
      </c>
      <c r="D16083" s="1" t="s">
        <v>16017</v>
      </c>
      <c r="E16083" s="573">
        <f ca="1">SUMIF('BKAS IDR'!$E$10:$E$44,$C16083,'BKAS IDR'!$N$10:$N$43)</f>
        <v>0</v>
      </c>
      <c r="F16083" s="573"/>
    </row>
    <row r="16084" spans="3:6" ht="15" customHeight="1">
      <c r="C16084" s="53" t="s">
        <v>6986</v>
      </c>
      <c r="D16084" s="1" t="s">
        <v>16018</v>
      </c>
      <c r="E16084" s="573">
        <f ca="1">SUMIF('BKAS IDR'!$E$10:$E$44,$C16084,'BKAS IDR'!$N$10:$N$43)</f>
        <v>0</v>
      </c>
      <c r="F16084" s="573"/>
    </row>
    <row r="16085" spans="3:6" ht="15" customHeight="1">
      <c r="C16085" s="53" t="s">
        <v>6987</v>
      </c>
      <c r="D16085" s="1" t="s">
        <v>16019</v>
      </c>
      <c r="E16085" s="573">
        <f ca="1">SUMIF('BKAS IDR'!$E$10:$E$44,$C16085,'BKAS IDR'!$N$10:$N$43)</f>
        <v>0</v>
      </c>
      <c r="F16085" s="573"/>
    </row>
    <row r="16086" spans="3:6" ht="15" customHeight="1">
      <c r="C16086" s="53" t="s">
        <v>6988</v>
      </c>
      <c r="D16086" s="1" t="s">
        <v>16020</v>
      </c>
      <c r="E16086" s="573">
        <f ca="1">SUMIF('BKAS IDR'!$E$10:$E$44,$C16086,'BKAS IDR'!$N$10:$N$43)</f>
        <v>0</v>
      </c>
      <c r="F16086" s="573"/>
    </row>
    <row r="16087" spans="3:6" ht="15" customHeight="1">
      <c r="C16087" s="53" t="s">
        <v>6989</v>
      </c>
      <c r="D16087" s="1" t="s">
        <v>16021</v>
      </c>
      <c r="E16087" s="573">
        <f ca="1">SUMIF('BKAS IDR'!$E$10:$E$44,$C16087,'BKAS IDR'!$N$10:$N$43)</f>
        <v>0</v>
      </c>
      <c r="F16087" s="573"/>
    </row>
    <row r="16088" spans="3:6" ht="15" customHeight="1">
      <c r="C16088" s="53" t="s">
        <v>6990</v>
      </c>
      <c r="D16088" s="1" t="s">
        <v>16022</v>
      </c>
      <c r="E16088" s="573">
        <f ca="1">SUMIF('BKAS IDR'!$E$10:$E$44,$C16088,'BKAS IDR'!$N$10:$N$43)</f>
        <v>0</v>
      </c>
      <c r="F16088" s="573"/>
    </row>
    <row r="16089" spans="3:6" ht="15" customHeight="1">
      <c r="C16089" s="53" t="s">
        <v>6991</v>
      </c>
      <c r="D16089" s="1" t="s">
        <v>16023</v>
      </c>
      <c r="E16089" s="573">
        <f ca="1">SUMIF('BKAS IDR'!$E$10:$E$44,$C16089,'BKAS IDR'!$N$10:$N$43)</f>
        <v>0</v>
      </c>
      <c r="F16089" s="573"/>
    </row>
    <row r="16090" spans="3:6" ht="15" customHeight="1">
      <c r="C16090" s="53" t="s">
        <v>6992</v>
      </c>
      <c r="D16090" s="1" t="s">
        <v>16024</v>
      </c>
      <c r="E16090" s="573">
        <f ca="1">SUMIF('BKAS IDR'!$E$10:$E$44,$C16090,'BKAS IDR'!$N$10:$N$43)</f>
        <v>0</v>
      </c>
      <c r="F16090" s="573"/>
    </row>
    <row r="16091" spans="3:6" ht="15" customHeight="1">
      <c r="C16091" s="53" t="s">
        <v>6993</v>
      </c>
      <c r="D16091" s="1" t="s">
        <v>16025</v>
      </c>
      <c r="E16091" s="573">
        <f ca="1">SUMIF('BKAS IDR'!$E$10:$E$44,$C16091,'BKAS IDR'!$N$10:$N$43)</f>
        <v>0</v>
      </c>
      <c r="F16091" s="573"/>
    </row>
    <row r="16092" spans="3:6" ht="15" customHeight="1">
      <c r="C16092" s="53" t="s">
        <v>6994</v>
      </c>
      <c r="D16092" s="1" t="s">
        <v>16026</v>
      </c>
      <c r="E16092" s="573">
        <f ca="1">SUMIF('BKAS IDR'!$E$10:$E$44,$C16092,'BKAS IDR'!$N$10:$N$43)</f>
        <v>0</v>
      </c>
      <c r="F16092" s="573"/>
    </row>
    <row r="16093" spans="3:6" ht="15" customHeight="1">
      <c r="C16093" s="53" t="s">
        <v>6995</v>
      </c>
      <c r="D16093" s="1" t="s">
        <v>16027</v>
      </c>
      <c r="E16093" s="573">
        <f ca="1">SUMIF('BKAS IDR'!$E$10:$E$44,$C16093,'BKAS IDR'!$N$10:$N$43)</f>
        <v>0</v>
      </c>
      <c r="F16093" s="573"/>
    </row>
    <row r="16094" spans="3:6" ht="15" customHeight="1">
      <c r="C16094" s="53" t="s">
        <v>6996</v>
      </c>
      <c r="D16094" s="1" t="s">
        <v>16028</v>
      </c>
      <c r="E16094" s="573">
        <f ca="1">SUMIF('BKAS IDR'!$E$10:$E$44,$C16094,'BKAS IDR'!$N$10:$N$43)</f>
        <v>0</v>
      </c>
      <c r="F16094" s="573"/>
    </row>
    <row r="16095" spans="3:6" ht="15" customHeight="1">
      <c r="C16095" s="53" t="s">
        <v>6997</v>
      </c>
      <c r="D16095" s="1" t="s">
        <v>16029</v>
      </c>
      <c r="E16095" s="573">
        <f ca="1">SUMIF('BKAS IDR'!$E$10:$E$44,$C16095,'BKAS IDR'!$N$10:$N$43)</f>
        <v>0</v>
      </c>
      <c r="F16095" s="573"/>
    </row>
    <row r="16096" spans="3:6" ht="15" customHeight="1">
      <c r="C16096" s="53" t="s">
        <v>6998</v>
      </c>
      <c r="D16096" s="1" t="s">
        <v>16030</v>
      </c>
      <c r="E16096" s="573">
        <f ca="1">SUMIF('BKAS IDR'!$E$10:$E$44,$C16096,'BKAS IDR'!$N$10:$N$43)</f>
        <v>0</v>
      </c>
      <c r="F16096" s="573"/>
    </row>
    <row r="16097" spans="3:6" ht="15" customHeight="1">
      <c r="C16097" s="53" t="s">
        <v>6999</v>
      </c>
      <c r="D16097" s="1" t="s">
        <v>16031</v>
      </c>
      <c r="E16097" s="573">
        <f ca="1">SUMIF('BKAS IDR'!$E$10:$E$44,$C16097,'BKAS IDR'!$N$10:$N$43)</f>
        <v>0</v>
      </c>
      <c r="F16097" s="573"/>
    </row>
    <row r="16098" spans="3:6" ht="15" customHeight="1">
      <c r="C16098" s="53" t="s">
        <v>7000</v>
      </c>
      <c r="D16098" s="1" t="s">
        <v>16032</v>
      </c>
      <c r="E16098" s="573">
        <f ca="1">SUMIF('BKAS IDR'!$E$10:$E$44,$C16098,'BKAS IDR'!$N$10:$N$43)</f>
        <v>0</v>
      </c>
      <c r="F16098" s="573"/>
    </row>
    <row r="16099" spans="3:6" ht="15" customHeight="1">
      <c r="C16099" s="53" t="s">
        <v>7001</v>
      </c>
      <c r="D16099" s="1" t="s">
        <v>16033</v>
      </c>
      <c r="E16099" s="573">
        <f ca="1">SUMIF('BKAS IDR'!$E$10:$E$44,$C16099,'BKAS IDR'!$N$10:$N$43)</f>
        <v>0</v>
      </c>
      <c r="F16099" s="573"/>
    </row>
    <row r="16100" spans="3:6" ht="15" customHeight="1">
      <c r="C16100" s="53" t="s">
        <v>7002</v>
      </c>
      <c r="D16100" s="1" t="s">
        <v>16034</v>
      </c>
      <c r="E16100" s="573">
        <f ca="1">SUMIF('BKAS IDR'!$E$10:$E$44,$C16100,'BKAS IDR'!$N$10:$N$43)</f>
        <v>0</v>
      </c>
      <c r="F16100" s="573"/>
    </row>
    <row r="16101" spans="3:6" ht="15" customHeight="1">
      <c r="C16101" s="53" t="s">
        <v>7003</v>
      </c>
      <c r="D16101" s="1" t="s">
        <v>16035</v>
      </c>
      <c r="E16101" s="573">
        <f ca="1">SUMIF('BKAS IDR'!$E$10:$E$44,$C16101,'BKAS IDR'!$N$10:$N$43)</f>
        <v>0</v>
      </c>
      <c r="F16101" s="573"/>
    </row>
    <row r="16102" spans="3:6" ht="15" customHeight="1">
      <c r="C16102" s="53" t="s">
        <v>7004</v>
      </c>
      <c r="D16102" s="1" t="s">
        <v>16036</v>
      </c>
      <c r="E16102" s="573">
        <f ca="1">SUMIF('BKAS IDR'!$E$10:$E$44,$C16102,'BKAS IDR'!$N$10:$N$43)</f>
        <v>0</v>
      </c>
      <c r="F16102" s="573"/>
    </row>
    <row r="16103" spans="3:6" ht="15" customHeight="1">
      <c r="C16103" s="53" t="s">
        <v>7005</v>
      </c>
      <c r="D16103" s="1" t="s">
        <v>16037</v>
      </c>
      <c r="E16103" s="573">
        <f ca="1">SUMIF('BKAS IDR'!$E$10:$E$44,$C16103,'BKAS IDR'!$N$10:$N$43)</f>
        <v>0</v>
      </c>
      <c r="F16103" s="573"/>
    </row>
    <row r="16104" spans="3:6" ht="15" customHeight="1">
      <c r="C16104" s="53" t="s">
        <v>7006</v>
      </c>
      <c r="D16104" s="1" t="s">
        <v>16038</v>
      </c>
      <c r="E16104" s="573">
        <f ca="1">SUMIF('BKAS IDR'!$E$10:$E$44,$C16104,'BKAS IDR'!$N$10:$N$43)</f>
        <v>0</v>
      </c>
      <c r="F16104" s="573"/>
    </row>
    <row r="16105" spans="3:6" ht="15" customHeight="1">
      <c r="C16105" s="53" t="s">
        <v>7007</v>
      </c>
      <c r="D16105" s="1" t="s">
        <v>16039</v>
      </c>
      <c r="E16105" s="573">
        <f ca="1">SUMIF('BKAS IDR'!$E$10:$E$44,$C16105,'BKAS IDR'!$N$10:$N$43)</f>
        <v>0</v>
      </c>
      <c r="F16105" s="573"/>
    </row>
    <row r="16106" spans="3:6" ht="15" customHeight="1">
      <c r="C16106" s="53" t="s">
        <v>7008</v>
      </c>
      <c r="D16106" s="1" t="s">
        <v>16040</v>
      </c>
      <c r="E16106" s="573">
        <f ca="1">SUMIF('BKAS IDR'!$E$10:$E$44,$C16106,'BKAS IDR'!$N$10:$N$43)</f>
        <v>0</v>
      </c>
      <c r="F16106" s="573"/>
    </row>
    <row r="16107" spans="3:6" ht="15" customHeight="1">
      <c r="C16107" s="53" t="s">
        <v>7009</v>
      </c>
      <c r="D16107" s="1" t="s">
        <v>16041</v>
      </c>
      <c r="E16107" s="573">
        <f ca="1">SUMIF('BKAS IDR'!$E$10:$E$44,$C16107,'BKAS IDR'!$N$10:$N$43)</f>
        <v>0</v>
      </c>
      <c r="F16107" s="573"/>
    </row>
    <row r="16108" spans="3:6" ht="15" customHeight="1">
      <c r="C16108" s="53" t="s">
        <v>7010</v>
      </c>
      <c r="D16108" s="1" t="s">
        <v>16042</v>
      </c>
      <c r="E16108" s="573">
        <f ca="1">SUMIF('BKAS IDR'!$E$10:$E$44,$C16108,'BKAS IDR'!$N$10:$N$43)</f>
        <v>0</v>
      </c>
      <c r="F16108" s="573"/>
    </row>
    <row r="16109" spans="3:6" ht="15" customHeight="1">
      <c r="C16109" s="53" t="s">
        <v>7011</v>
      </c>
      <c r="D16109" s="1" t="s">
        <v>16043</v>
      </c>
      <c r="E16109" s="573">
        <f ca="1">SUMIF('BKAS IDR'!$E$10:$E$44,$C16109,'BKAS IDR'!$N$10:$N$43)</f>
        <v>0</v>
      </c>
      <c r="F16109" s="573"/>
    </row>
    <row r="16110" spans="3:6" ht="15" customHeight="1">
      <c r="C16110" s="53" t="s">
        <v>7012</v>
      </c>
      <c r="D16110" s="1" t="s">
        <v>16044</v>
      </c>
      <c r="E16110" s="573">
        <f ca="1">SUMIF('BKAS IDR'!$E$10:$E$44,$C16110,'BKAS IDR'!$N$10:$N$43)</f>
        <v>0</v>
      </c>
      <c r="F16110" s="573"/>
    </row>
    <row r="16111" spans="3:6" ht="15" customHeight="1">
      <c r="C16111" s="53" t="s">
        <v>7013</v>
      </c>
      <c r="D16111" s="1" t="s">
        <v>16045</v>
      </c>
      <c r="E16111" s="573">
        <f ca="1">SUMIF('BKAS IDR'!$E$10:$E$44,$C16111,'BKAS IDR'!$N$10:$N$43)</f>
        <v>0</v>
      </c>
      <c r="F16111" s="573"/>
    </row>
    <row r="16112" spans="3:6" ht="15" customHeight="1">
      <c r="C16112" s="53" t="s">
        <v>7014</v>
      </c>
      <c r="D16112" s="1" t="s">
        <v>16046</v>
      </c>
      <c r="E16112" s="573">
        <f ca="1">SUMIF('BKAS IDR'!$E$10:$E$44,$C16112,'BKAS IDR'!$N$10:$N$43)</f>
        <v>0</v>
      </c>
      <c r="F16112" s="573"/>
    </row>
    <row r="16113" spans="3:6" ht="15" customHeight="1">
      <c r="C16113" s="53" t="s">
        <v>7015</v>
      </c>
      <c r="D16113" s="1" t="s">
        <v>16047</v>
      </c>
      <c r="E16113" s="573">
        <f ca="1">SUMIF('BKAS IDR'!$E$10:$E$44,$C16113,'BKAS IDR'!$N$10:$N$43)</f>
        <v>0</v>
      </c>
      <c r="F16113" s="573"/>
    </row>
    <row r="16114" spans="3:6" ht="15" customHeight="1">
      <c r="C16114" s="53" t="s">
        <v>7016</v>
      </c>
      <c r="D16114" s="1" t="s">
        <v>16048</v>
      </c>
      <c r="E16114" s="573">
        <f ca="1">SUMIF('BKAS IDR'!$E$10:$E$44,$C16114,'BKAS IDR'!$N$10:$N$43)</f>
        <v>0</v>
      </c>
      <c r="F16114" s="573"/>
    </row>
    <row r="16115" spans="3:6" ht="15" customHeight="1">
      <c r="C16115" s="53" t="s">
        <v>7017</v>
      </c>
      <c r="D16115" s="1" t="s">
        <v>16049</v>
      </c>
      <c r="E16115" s="573">
        <f ca="1">SUMIF('BKAS IDR'!$E$10:$E$44,$C16115,'BKAS IDR'!$N$10:$N$43)</f>
        <v>0</v>
      </c>
      <c r="F16115" s="573"/>
    </row>
    <row r="16116" spans="3:6" ht="15" customHeight="1">
      <c r="C16116" s="53" t="s">
        <v>7018</v>
      </c>
      <c r="D16116" s="1" t="s">
        <v>16050</v>
      </c>
      <c r="E16116" s="573">
        <f ca="1">SUMIF('BKAS IDR'!$E$10:$E$44,$C16116,'BKAS IDR'!$N$10:$N$43)</f>
        <v>0</v>
      </c>
      <c r="F16116" s="573"/>
    </row>
    <row r="16117" spans="3:6" ht="15" customHeight="1">
      <c r="C16117" s="53" t="s">
        <v>7019</v>
      </c>
      <c r="D16117" s="1" t="s">
        <v>16051</v>
      </c>
      <c r="E16117" s="573">
        <f ca="1">SUMIF('BKAS IDR'!$E$10:$E$44,$C16117,'BKAS IDR'!$N$10:$N$43)</f>
        <v>0</v>
      </c>
      <c r="F16117" s="573"/>
    </row>
    <row r="16118" spans="3:6" ht="15" customHeight="1">
      <c r="C16118" s="53" t="s">
        <v>7020</v>
      </c>
      <c r="D16118" s="1" t="s">
        <v>16052</v>
      </c>
      <c r="E16118" s="573">
        <f ca="1">SUMIF('BKAS IDR'!$E$10:$E$44,$C16118,'BKAS IDR'!$N$10:$N$43)</f>
        <v>0</v>
      </c>
      <c r="F16118" s="573"/>
    </row>
    <row r="16119" spans="3:6" ht="15" customHeight="1">
      <c r="C16119" s="53" t="s">
        <v>7021</v>
      </c>
      <c r="D16119" s="1" t="s">
        <v>16053</v>
      </c>
      <c r="E16119" s="573">
        <f ca="1">SUMIF('BKAS IDR'!$E$10:$E$44,$C16119,'BKAS IDR'!$N$10:$N$43)</f>
        <v>0</v>
      </c>
      <c r="F16119" s="573"/>
    </row>
    <row r="16120" spans="3:6" ht="15" customHeight="1">
      <c r="C16120" s="53" t="s">
        <v>7022</v>
      </c>
      <c r="D16120" s="1" t="s">
        <v>16054</v>
      </c>
      <c r="E16120" s="573">
        <f ca="1">SUMIF('BKAS IDR'!$E$10:$E$44,$C16120,'BKAS IDR'!$N$10:$N$43)</f>
        <v>0</v>
      </c>
      <c r="F16120" s="573"/>
    </row>
    <row r="16121" spans="3:6" ht="15" customHeight="1">
      <c r="C16121" s="53" t="s">
        <v>7023</v>
      </c>
      <c r="D16121" s="1" t="s">
        <v>16055</v>
      </c>
      <c r="E16121" s="573">
        <f ca="1">SUMIF('BKAS IDR'!$E$10:$E$44,$C16121,'BKAS IDR'!$N$10:$N$43)</f>
        <v>0</v>
      </c>
      <c r="F16121" s="573"/>
    </row>
    <row r="16122" spans="3:6" ht="15" customHeight="1">
      <c r="C16122" s="53" t="s">
        <v>7024</v>
      </c>
      <c r="D16122" s="1" t="s">
        <v>16056</v>
      </c>
      <c r="E16122" s="573">
        <f ca="1">SUMIF('BKAS IDR'!$E$10:$E$44,$C16122,'BKAS IDR'!$N$10:$N$43)</f>
        <v>0</v>
      </c>
      <c r="F16122" s="573"/>
    </row>
    <row r="16123" spans="3:6" ht="15" customHeight="1">
      <c r="C16123" s="53" t="s">
        <v>7025</v>
      </c>
      <c r="D16123" s="1" t="s">
        <v>16057</v>
      </c>
      <c r="E16123" s="573">
        <f ca="1">SUMIF('BKAS IDR'!$E$10:$E$44,$C16123,'BKAS IDR'!$N$10:$N$43)</f>
        <v>0</v>
      </c>
      <c r="F16123" s="573"/>
    </row>
    <row r="16124" spans="3:6" ht="15" customHeight="1">
      <c r="C16124" s="53" t="s">
        <v>7026</v>
      </c>
      <c r="D16124" s="1" t="s">
        <v>16058</v>
      </c>
      <c r="E16124" s="573">
        <f ca="1">SUMIF('BKAS IDR'!$E$10:$E$44,$C16124,'BKAS IDR'!$N$10:$N$43)</f>
        <v>0</v>
      </c>
      <c r="F16124" s="573"/>
    </row>
    <row r="16125" spans="3:6" ht="15" customHeight="1">
      <c r="C16125" s="53" t="s">
        <v>7027</v>
      </c>
      <c r="D16125" s="1" t="s">
        <v>16059</v>
      </c>
      <c r="E16125" s="573">
        <f ca="1">SUMIF('BKAS IDR'!$E$10:$E$44,$C16125,'BKAS IDR'!$N$10:$N$43)</f>
        <v>0</v>
      </c>
      <c r="F16125" s="573"/>
    </row>
    <row r="16126" spans="3:6" ht="15" customHeight="1">
      <c r="C16126" s="53" t="s">
        <v>7028</v>
      </c>
      <c r="D16126" s="1" t="s">
        <v>16060</v>
      </c>
      <c r="E16126" s="573">
        <f ca="1">SUMIF('BKAS IDR'!$E$10:$E$44,$C16126,'BKAS IDR'!$N$10:$N$43)</f>
        <v>0</v>
      </c>
      <c r="F16126" s="573"/>
    </row>
    <row r="16127" spans="3:6" ht="15" customHeight="1">
      <c r="C16127" s="53" t="s">
        <v>7029</v>
      </c>
      <c r="D16127" s="1" t="s">
        <v>16061</v>
      </c>
      <c r="E16127" s="573">
        <f ca="1">SUMIF('BKAS IDR'!$E$10:$E$44,$C16127,'BKAS IDR'!$N$10:$N$43)</f>
        <v>0</v>
      </c>
      <c r="F16127" s="573"/>
    </row>
    <row r="16128" spans="3:6" ht="15" customHeight="1">
      <c r="C16128" s="53" t="s">
        <v>7030</v>
      </c>
      <c r="D16128" s="1" t="s">
        <v>16062</v>
      </c>
      <c r="E16128" s="573">
        <f ca="1">SUMIF('BKAS IDR'!$E$10:$E$44,$C16128,'BKAS IDR'!$N$10:$N$43)</f>
        <v>0</v>
      </c>
      <c r="F16128" s="573"/>
    </row>
    <row r="16129" spans="3:6" ht="15" customHeight="1">
      <c r="C16129" s="53" t="s">
        <v>7031</v>
      </c>
      <c r="D16129" s="1" t="s">
        <v>16063</v>
      </c>
      <c r="E16129" s="573">
        <f ca="1">SUMIF('BKAS IDR'!$E$10:$E$44,$C16129,'BKAS IDR'!$N$10:$N$43)</f>
        <v>0</v>
      </c>
      <c r="F16129" s="573"/>
    </row>
    <row r="16130" spans="3:6" ht="15" customHeight="1">
      <c r="C16130" s="53" t="s">
        <v>7032</v>
      </c>
      <c r="D16130" s="1" t="s">
        <v>16064</v>
      </c>
      <c r="E16130" s="573">
        <f ca="1">SUMIF('BKAS IDR'!$E$10:$E$44,$C16130,'BKAS IDR'!$N$10:$N$43)</f>
        <v>0</v>
      </c>
      <c r="F16130" s="573"/>
    </row>
    <row r="16131" spans="3:6" ht="15" customHeight="1">
      <c r="C16131" s="53" t="s">
        <v>7033</v>
      </c>
      <c r="D16131" s="1" t="s">
        <v>16065</v>
      </c>
      <c r="E16131" s="573">
        <f ca="1">SUMIF('BKAS IDR'!$E$10:$E$44,$C16131,'BKAS IDR'!$N$10:$N$43)</f>
        <v>0</v>
      </c>
      <c r="F16131" s="573"/>
    </row>
    <row r="16132" spans="3:6" ht="15" customHeight="1">
      <c r="C16132" s="53" t="s">
        <v>7034</v>
      </c>
      <c r="D16132" s="1" t="s">
        <v>16066</v>
      </c>
      <c r="E16132" s="573">
        <f ca="1">SUMIF('BKAS IDR'!$E$10:$E$44,$C16132,'BKAS IDR'!$N$10:$N$43)</f>
        <v>0</v>
      </c>
      <c r="F16132" s="573"/>
    </row>
    <row r="16133" spans="3:6" ht="15" customHeight="1">
      <c r="C16133" s="53" t="s">
        <v>7035</v>
      </c>
      <c r="D16133" s="1" t="s">
        <v>16067</v>
      </c>
      <c r="E16133" s="573">
        <f ca="1">SUMIF('BKAS IDR'!$E$10:$E$44,$C16133,'BKAS IDR'!$N$10:$N$43)</f>
        <v>0</v>
      </c>
      <c r="F16133" s="573"/>
    </row>
    <row r="16134" spans="3:6" ht="15" customHeight="1">
      <c r="C16134" s="53" t="s">
        <v>7036</v>
      </c>
      <c r="D16134" s="1" t="s">
        <v>16068</v>
      </c>
      <c r="E16134" s="573">
        <f ca="1">SUMIF('BKAS IDR'!$E$10:$E$44,$C16134,'BKAS IDR'!$N$10:$N$43)</f>
        <v>0</v>
      </c>
      <c r="F16134" s="573"/>
    </row>
    <row r="16135" spans="3:6" ht="15" customHeight="1">
      <c r="C16135" s="53" t="s">
        <v>7037</v>
      </c>
      <c r="D16135" s="1" t="s">
        <v>16069</v>
      </c>
      <c r="E16135" s="573">
        <f ca="1">SUMIF('BKAS IDR'!$E$10:$E$44,$C16135,'BKAS IDR'!$N$10:$N$43)</f>
        <v>0</v>
      </c>
      <c r="F16135" s="573"/>
    </row>
    <row r="16136" spans="3:6" ht="15" customHeight="1">
      <c r="C16136" s="53" t="s">
        <v>7038</v>
      </c>
      <c r="D16136" s="1" t="s">
        <v>16070</v>
      </c>
      <c r="E16136" s="573">
        <f ca="1">SUMIF('BKAS IDR'!$E$10:$E$44,$C16136,'BKAS IDR'!$N$10:$N$43)</f>
        <v>0</v>
      </c>
      <c r="F16136" s="573"/>
    </row>
    <row r="16137" spans="3:6" ht="15" customHeight="1">
      <c r="C16137" s="53" t="s">
        <v>7039</v>
      </c>
      <c r="D16137" s="1" t="s">
        <v>16071</v>
      </c>
      <c r="E16137" s="573">
        <f ca="1">SUMIF('BKAS IDR'!$E$10:$E$44,$C16137,'BKAS IDR'!$N$10:$N$43)</f>
        <v>0</v>
      </c>
      <c r="F16137" s="573"/>
    </row>
    <row r="16138" spans="3:6" ht="15" customHeight="1">
      <c r="C16138" s="53" t="s">
        <v>7040</v>
      </c>
      <c r="D16138" s="1" t="s">
        <v>16072</v>
      </c>
      <c r="E16138" s="573">
        <f ca="1">SUMIF('BKAS IDR'!$E$10:$E$44,$C16138,'BKAS IDR'!$N$10:$N$43)</f>
        <v>0</v>
      </c>
      <c r="F16138" s="573"/>
    </row>
    <row r="16139" spans="3:6" ht="15" customHeight="1">
      <c r="C16139" s="53" t="s">
        <v>7041</v>
      </c>
      <c r="D16139" s="1" t="s">
        <v>16073</v>
      </c>
      <c r="E16139" s="573">
        <f ca="1">SUMIF('BKAS IDR'!$E$10:$E$44,$C16139,'BKAS IDR'!$N$10:$N$43)</f>
        <v>0</v>
      </c>
      <c r="F16139" s="573"/>
    </row>
    <row r="16140" spans="3:6" ht="15" customHeight="1">
      <c r="C16140" s="53" t="s">
        <v>7042</v>
      </c>
      <c r="D16140" s="1" t="s">
        <v>16074</v>
      </c>
      <c r="E16140" s="573">
        <f ca="1">SUMIF('BKAS IDR'!$E$10:$E$44,$C16140,'BKAS IDR'!$N$10:$N$43)</f>
        <v>0</v>
      </c>
      <c r="F16140" s="573"/>
    </row>
    <row r="16141" spans="3:6" ht="15" customHeight="1">
      <c r="C16141" s="53" t="s">
        <v>7043</v>
      </c>
      <c r="D16141" s="1" t="s">
        <v>16075</v>
      </c>
      <c r="E16141" s="573">
        <f ca="1">SUMIF('BKAS IDR'!$E$10:$E$44,$C16141,'BKAS IDR'!$N$10:$N$43)</f>
        <v>0</v>
      </c>
      <c r="F16141" s="573"/>
    </row>
    <row r="16142" spans="3:6" ht="15" customHeight="1">
      <c r="C16142" s="53" t="s">
        <v>7044</v>
      </c>
      <c r="D16142" s="1" t="s">
        <v>16076</v>
      </c>
      <c r="E16142" s="573">
        <f ca="1">SUMIF('BKAS IDR'!$E$10:$E$44,$C16142,'BKAS IDR'!$N$10:$N$43)</f>
        <v>0</v>
      </c>
      <c r="F16142" s="573"/>
    </row>
    <row r="16143" spans="3:6" ht="15" customHeight="1">
      <c r="C16143" s="53" t="s">
        <v>7045</v>
      </c>
      <c r="D16143" s="1" t="s">
        <v>16077</v>
      </c>
      <c r="E16143" s="573">
        <f ca="1">SUMIF('BKAS IDR'!$E$10:$E$44,$C16143,'BKAS IDR'!$N$10:$N$43)</f>
        <v>0</v>
      </c>
      <c r="F16143" s="573"/>
    </row>
    <row r="16144" spans="3:6" ht="15" customHeight="1">
      <c r="C16144" s="53" t="s">
        <v>7046</v>
      </c>
      <c r="D16144" s="1" t="s">
        <v>16078</v>
      </c>
      <c r="E16144" s="573">
        <f ca="1">SUMIF('BKAS IDR'!$E$10:$E$44,$C16144,'BKAS IDR'!$N$10:$N$43)</f>
        <v>0</v>
      </c>
      <c r="F16144" s="573"/>
    </row>
    <row r="16145" spans="3:6" ht="15" customHeight="1">
      <c r="C16145" s="53" t="s">
        <v>7047</v>
      </c>
      <c r="D16145" s="1" t="s">
        <v>16079</v>
      </c>
      <c r="E16145" s="573">
        <f ca="1">SUMIF('BKAS IDR'!$E$10:$E$44,$C16145,'BKAS IDR'!$N$10:$N$43)</f>
        <v>0</v>
      </c>
      <c r="F16145" s="573"/>
    </row>
    <row r="16146" spans="3:6" ht="15" customHeight="1">
      <c r="C16146" s="53" t="s">
        <v>7048</v>
      </c>
      <c r="D16146" s="1" t="s">
        <v>16080</v>
      </c>
      <c r="E16146" s="573">
        <f ca="1">SUMIF('BKAS IDR'!$E$10:$E$44,$C16146,'BKAS IDR'!$N$10:$N$43)</f>
        <v>0</v>
      </c>
      <c r="F16146" s="573"/>
    </row>
    <row r="16147" spans="3:6" ht="15" customHeight="1">
      <c r="C16147" s="53" t="s">
        <v>7049</v>
      </c>
      <c r="D16147" s="1" t="s">
        <v>16081</v>
      </c>
      <c r="E16147" s="573">
        <f ca="1">SUMIF('BKAS IDR'!$E$10:$E$44,$C16147,'BKAS IDR'!$N$10:$N$43)</f>
        <v>0</v>
      </c>
      <c r="F16147" s="573"/>
    </row>
    <row r="16148" spans="3:6" ht="15" customHeight="1">
      <c r="C16148" s="53" t="s">
        <v>7050</v>
      </c>
      <c r="D16148" s="1" t="s">
        <v>16082</v>
      </c>
      <c r="E16148" s="573">
        <f ca="1">SUMIF('BKAS IDR'!$E$10:$E$44,$C16148,'BKAS IDR'!$N$10:$N$43)</f>
        <v>0</v>
      </c>
      <c r="F16148" s="573"/>
    </row>
    <row r="16149" spans="3:6" ht="15" customHeight="1">
      <c r="C16149" s="53" t="s">
        <v>7051</v>
      </c>
      <c r="D16149" s="1" t="s">
        <v>16083</v>
      </c>
      <c r="E16149" s="573">
        <f ca="1">SUMIF('BKAS IDR'!$E$10:$E$44,$C16149,'BKAS IDR'!$N$10:$N$43)</f>
        <v>0</v>
      </c>
      <c r="F16149" s="573"/>
    </row>
    <row r="16150" spans="3:6" ht="15" customHeight="1">
      <c r="C16150" s="53" t="s">
        <v>7052</v>
      </c>
      <c r="D16150" s="1" t="s">
        <v>16084</v>
      </c>
      <c r="E16150" s="573">
        <f ca="1">SUMIF('BKAS IDR'!$E$10:$E$44,$C16150,'BKAS IDR'!$N$10:$N$43)</f>
        <v>0</v>
      </c>
      <c r="F16150" s="573"/>
    </row>
    <row r="16151" spans="3:6" ht="15" customHeight="1">
      <c r="C16151" s="53" t="s">
        <v>7053</v>
      </c>
      <c r="D16151" s="1" t="s">
        <v>16085</v>
      </c>
      <c r="E16151" s="573">
        <f ca="1">SUMIF('BKAS IDR'!$E$10:$E$44,$C16151,'BKAS IDR'!$N$10:$N$43)</f>
        <v>0</v>
      </c>
      <c r="F16151" s="573"/>
    </row>
    <row r="16152" spans="3:6" ht="15" customHeight="1">
      <c r="C16152" s="53" t="s">
        <v>7054</v>
      </c>
      <c r="D16152" s="1" t="s">
        <v>16086</v>
      </c>
      <c r="E16152" s="573">
        <f ca="1">SUMIF('BKAS IDR'!$E$10:$E$44,$C16152,'BKAS IDR'!$N$10:$N$43)</f>
        <v>0</v>
      </c>
      <c r="F16152" s="573"/>
    </row>
    <row r="16153" spans="3:6" ht="15" customHeight="1">
      <c r="C16153" s="53" t="s">
        <v>7055</v>
      </c>
      <c r="D16153" s="1" t="s">
        <v>16081</v>
      </c>
      <c r="E16153" s="573">
        <f ca="1">SUMIF('BKAS IDR'!$E$10:$E$44,$C16153,'BKAS IDR'!$N$10:$N$43)</f>
        <v>0</v>
      </c>
      <c r="F16153" s="573"/>
    </row>
    <row r="16154" spans="3:6" ht="15" customHeight="1">
      <c r="C16154" s="53" t="s">
        <v>7056</v>
      </c>
      <c r="D16154" s="1" t="s">
        <v>16087</v>
      </c>
      <c r="E16154" s="573">
        <f ca="1">SUMIF('BKAS IDR'!$E$10:$E$44,$C16154,'BKAS IDR'!$N$10:$N$43)</f>
        <v>0</v>
      </c>
      <c r="F16154" s="573"/>
    </row>
    <row r="16155" spans="3:6" ht="15" customHeight="1">
      <c r="C16155" s="53" t="s">
        <v>7057</v>
      </c>
      <c r="D16155" s="1" t="s">
        <v>16088</v>
      </c>
      <c r="E16155" s="573">
        <f ca="1">SUMIF('BKAS IDR'!$E$10:$E$44,$C16155,'BKAS IDR'!$N$10:$N$43)</f>
        <v>0</v>
      </c>
      <c r="F16155" s="573"/>
    </row>
    <row r="16156" spans="3:6" ht="15" customHeight="1">
      <c r="C16156" s="53" t="s">
        <v>7058</v>
      </c>
      <c r="D16156" s="1" t="s">
        <v>16089</v>
      </c>
      <c r="E16156" s="573">
        <f ca="1">SUMIF('BKAS IDR'!$E$10:$E$44,$C16156,'BKAS IDR'!$N$10:$N$43)</f>
        <v>0</v>
      </c>
      <c r="F16156" s="573"/>
    </row>
    <row r="16157" spans="3:6" ht="15" customHeight="1">
      <c r="C16157" s="53" t="s">
        <v>7059</v>
      </c>
      <c r="D16157" s="1" t="s">
        <v>16090</v>
      </c>
      <c r="E16157" s="573">
        <f ca="1">SUMIF('BKAS IDR'!$E$10:$E$44,$C16157,'BKAS IDR'!$N$10:$N$43)</f>
        <v>0</v>
      </c>
      <c r="F16157" s="573"/>
    </row>
    <row r="16158" spans="3:6" ht="15" customHeight="1">
      <c r="C16158" s="53" t="s">
        <v>7060</v>
      </c>
      <c r="D16158" s="1" t="s">
        <v>16091</v>
      </c>
      <c r="E16158" s="573">
        <f ca="1">SUMIF('BKAS IDR'!$E$10:$E$44,$C16158,'BKAS IDR'!$N$10:$N$43)</f>
        <v>0</v>
      </c>
      <c r="F16158" s="573"/>
    </row>
    <row r="16159" spans="3:6" ht="15" customHeight="1">
      <c r="C16159" s="53" t="s">
        <v>7061</v>
      </c>
      <c r="D16159" s="1" t="s">
        <v>16092</v>
      </c>
      <c r="E16159" s="573">
        <f ca="1">SUMIF('BKAS IDR'!$E$10:$E$44,$C16159,'BKAS IDR'!$N$10:$N$43)</f>
        <v>0</v>
      </c>
      <c r="F16159" s="573"/>
    </row>
    <row r="16160" spans="3:6" ht="15" customHeight="1">
      <c r="C16160" s="53" t="s">
        <v>7062</v>
      </c>
      <c r="D16160" s="1" t="s">
        <v>16093</v>
      </c>
      <c r="E16160" s="573">
        <f ca="1">SUMIF('BKAS IDR'!$E$10:$E$44,$C16160,'BKAS IDR'!$N$10:$N$43)</f>
        <v>0</v>
      </c>
      <c r="F16160" s="573"/>
    </row>
    <row r="16161" spans="3:6" ht="15" customHeight="1">
      <c r="C16161" s="53" t="s">
        <v>7063</v>
      </c>
      <c r="D16161" s="1" t="s">
        <v>16094</v>
      </c>
      <c r="E16161" s="573">
        <f ca="1">SUMIF('BKAS IDR'!$E$10:$E$44,$C16161,'BKAS IDR'!$N$10:$N$43)</f>
        <v>0</v>
      </c>
      <c r="F16161" s="573"/>
    </row>
    <row r="16162" spans="3:6" ht="15" customHeight="1">
      <c r="C16162" s="53" t="s">
        <v>7064</v>
      </c>
      <c r="D16162" s="1" t="s">
        <v>16095</v>
      </c>
      <c r="E16162" s="573">
        <f ca="1">SUMIF('BKAS IDR'!$E$10:$E$44,$C16162,'BKAS IDR'!$N$10:$N$43)</f>
        <v>0</v>
      </c>
      <c r="F16162" s="573"/>
    </row>
    <row r="16163" spans="3:6" ht="15" customHeight="1">
      <c r="C16163" s="53" t="s">
        <v>7065</v>
      </c>
      <c r="D16163" s="1" t="s">
        <v>16096</v>
      </c>
      <c r="E16163" s="573">
        <f ca="1">SUMIF('BKAS IDR'!$E$10:$E$44,$C16163,'BKAS IDR'!$N$10:$N$43)</f>
        <v>0</v>
      </c>
      <c r="F16163" s="573"/>
    </row>
    <row r="16164" spans="3:6" ht="15" customHeight="1">
      <c r="C16164" s="53" t="s">
        <v>7066</v>
      </c>
      <c r="D16164" s="1" t="s">
        <v>16097</v>
      </c>
      <c r="E16164" s="573">
        <f ca="1">SUMIF('BKAS IDR'!$E$10:$E$44,$C16164,'BKAS IDR'!$N$10:$N$43)</f>
        <v>0</v>
      </c>
      <c r="F16164" s="573"/>
    </row>
    <row r="16165" spans="3:6" ht="15" customHeight="1">
      <c r="C16165" s="53" t="s">
        <v>7067</v>
      </c>
      <c r="D16165" s="1" t="s">
        <v>16098</v>
      </c>
      <c r="E16165" s="573">
        <f ca="1">SUMIF('BKAS IDR'!$E$10:$E$44,$C16165,'BKAS IDR'!$N$10:$N$43)</f>
        <v>0</v>
      </c>
      <c r="F16165" s="573"/>
    </row>
    <row r="16166" spans="3:6" ht="15" customHeight="1">
      <c r="C16166" s="53" t="s">
        <v>7068</v>
      </c>
      <c r="D16166" s="1" t="s">
        <v>16099</v>
      </c>
      <c r="E16166" s="573">
        <f ca="1">SUMIF('BKAS IDR'!$E$10:$E$44,$C16166,'BKAS IDR'!$N$10:$N$43)</f>
        <v>0</v>
      </c>
      <c r="F16166" s="573"/>
    </row>
    <row r="16167" spans="3:6" ht="15" customHeight="1">
      <c r="C16167" s="53" t="s">
        <v>7069</v>
      </c>
      <c r="D16167" s="1" t="s">
        <v>16100</v>
      </c>
      <c r="E16167" s="573">
        <f ca="1">SUMIF('BKAS IDR'!$E$10:$E$44,$C16167,'BKAS IDR'!$N$10:$N$43)</f>
        <v>0</v>
      </c>
      <c r="F16167" s="573"/>
    </row>
    <row r="16168" spans="3:6" ht="15" customHeight="1">
      <c r="C16168" s="53" t="s">
        <v>7070</v>
      </c>
      <c r="D16168" s="1" t="s">
        <v>16101</v>
      </c>
      <c r="E16168" s="573">
        <f ca="1">SUMIF('BKAS IDR'!$E$10:$E$44,$C16168,'BKAS IDR'!$N$10:$N$43)</f>
        <v>0</v>
      </c>
      <c r="F16168" s="573"/>
    </row>
    <row r="16169" spans="3:6" ht="15" customHeight="1">
      <c r="C16169" s="53" t="s">
        <v>7071</v>
      </c>
      <c r="D16169" s="1" t="s">
        <v>16102</v>
      </c>
      <c r="E16169" s="573">
        <f ca="1">SUMIF('BKAS IDR'!$E$10:$E$44,$C16169,'BKAS IDR'!$N$10:$N$43)</f>
        <v>0</v>
      </c>
      <c r="F16169" s="573"/>
    </row>
    <row r="16170" spans="3:6" ht="15" customHeight="1">
      <c r="C16170" s="53" t="s">
        <v>7072</v>
      </c>
      <c r="D16170" s="1" t="s">
        <v>16103</v>
      </c>
      <c r="E16170" s="573">
        <f ca="1">SUMIF('BKAS IDR'!$E$10:$E$44,$C16170,'BKAS IDR'!$N$10:$N$43)</f>
        <v>0</v>
      </c>
      <c r="F16170" s="573"/>
    </row>
    <row r="16171" spans="3:6" ht="15" customHeight="1">
      <c r="C16171" s="53" t="s">
        <v>7073</v>
      </c>
      <c r="D16171" s="1" t="s">
        <v>16104</v>
      </c>
      <c r="E16171" s="573">
        <f ca="1">SUMIF('BKAS IDR'!$E$10:$E$44,$C16171,'BKAS IDR'!$N$10:$N$43)</f>
        <v>0</v>
      </c>
      <c r="F16171" s="573"/>
    </row>
    <row r="16172" spans="3:6" ht="15" customHeight="1">
      <c r="C16172" s="53" t="s">
        <v>7074</v>
      </c>
      <c r="D16172" s="1" t="s">
        <v>16105</v>
      </c>
      <c r="E16172" s="573">
        <f ca="1">SUMIF('BKAS IDR'!$E$10:$E$44,$C16172,'BKAS IDR'!$N$10:$N$43)</f>
        <v>0</v>
      </c>
      <c r="F16172" s="573"/>
    </row>
    <row r="16173" spans="3:6" ht="15" customHeight="1">
      <c r="C16173" s="53" t="s">
        <v>7075</v>
      </c>
      <c r="D16173" s="1" t="s">
        <v>16106</v>
      </c>
      <c r="E16173" s="573">
        <f ca="1">SUMIF('BKAS IDR'!$E$10:$E$44,$C16173,'BKAS IDR'!$N$10:$N$43)</f>
        <v>0</v>
      </c>
      <c r="F16173" s="573"/>
    </row>
    <row r="16174" spans="3:6" ht="15" customHeight="1">
      <c r="C16174" s="53" t="s">
        <v>7076</v>
      </c>
      <c r="D16174" s="1" t="s">
        <v>16107</v>
      </c>
      <c r="E16174" s="573">
        <f ca="1">SUMIF('BKAS IDR'!$E$10:$E$44,$C16174,'BKAS IDR'!$N$10:$N$43)</f>
        <v>0</v>
      </c>
      <c r="F16174" s="573"/>
    </row>
    <row r="16175" spans="3:6" ht="15" customHeight="1">
      <c r="C16175" s="53" t="s">
        <v>7077</v>
      </c>
      <c r="D16175" s="1" t="s">
        <v>16108</v>
      </c>
      <c r="E16175" s="573">
        <f ca="1">SUMIF('BKAS IDR'!$E$10:$E$44,$C16175,'BKAS IDR'!$N$10:$N$43)</f>
        <v>0</v>
      </c>
      <c r="F16175" s="573"/>
    </row>
    <row r="16176" spans="3:6" ht="15" customHeight="1">
      <c r="C16176" s="53" t="s">
        <v>7078</v>
      </c>
      <c r="D16176" s="1" t="s">
        <v>15988</v>
      </c>
      <c r="E16176" s="573">
        <f ca="1">SUMIF('BKAS IDR'!$E$10:$E$44,$C16176,'BKAS IDR'!$N$10:$N$43)</f>
        <v>0</v>
      </c>
      <c r="F16176" s="573"/>
    </row>
    <row r="16177" spans="3:6" ht="15" customHeight="1">
      <c r="C16177" s="53" t="s">
        <v>7079</v>
      </c>
      <c r="D16177" s="1" t="s">
        <v>16109</v>
      </c>
      <c r="E16177" s="573">
        <f ca="1">SUMIF('BKAS IDR'!$E$10:$E$44,$C16177,'BKAS IDR'!$N$10:$N$43)</f>
        <v>0</v>
      </c>
      <c r="F16177" s="573"/>
    </row>
    <row r="16178" spans="3:6" ht="15" customHeight="1">
      <c r="C16178" s="53" t="s">
        <v>7080</v>
      </c>
      <c r="D16178" s="1" t="s">
        <v>16110</v>
      </c>
      <c r="E16178" s="573">
        <f ca="1">SUMIF('BKAS IDR'!$E$10:$E$44,$C16178,'BKAS IDR'!$N$10:$N$43)</f>
        <v>0</v>
      </c>
      <c r="F16178" s="573"/>
    </row>
    <row r="16179" spans="3:6" ht="15" customHeight="1">
      <c r="C16179" s="53" t="s">
        <v>7081</v>
      </c>
      <c r="D16179" s="1" t="s">
        <v>16111</v>
      </c>
      <c r="E16179" s="573">
        <f ca="1">SUMIF('BKAS IDR'!$E$10:$E$44,$C16179,'BKAS IDR'!$N$10:$N$43)</f>
        <v>0</v>
      </c>
      <c r="F16179" s="573"/>
    </row>
    <row r="16180" spans="3:6" ht="15" customHeight="1">
      <c r="C16180" s="53" t="s">
        <v>7082</v>
      </c>
      <c r="D16180" s="1" t="s">
        <v>16112</v>
      </c>
      <c r="E16180" s="573">
        <f ca="1">SUMIF('BKAS IDR'!$E$10:$E$44,$C16180,'BKAS IDR'!$N$10:$N$43)</f>
        <v>0</v>
      </c>
      <c r="F16180" s="573"/>
    </row>
    <row r="16181" spans="3:6" ht="15" customHeight="1">
      <c r="C16181" s="53" t="s">
        <v>7083</v>
      </c>
      <c r="D16181" s="1" t="s">
        <v>16113</v>
      </c>
      <c r="E16181" s="573">
        <f ca="1">SUMIF('BKAS IDR'!$E$10:$E$44,$C16181,'BKAS IDR'!$N$10:$N$43)</f>
        <v>0</v>
      </c>
      <c r="F16181" s="573"/>
    </row>
    <row r="16182" spans="3:6" ht="15" customHeight="1">
      <c r="C16182" s="53" t="s">
        <v>7084</v>
      </c>
      <c r="D16182" s="1" t="s">
        <v>16114</v>
      </c>
      <c r="E16182" s="573">
        <f ca="1">SUMIF('BKAS IDR'!$E$10:$E$44,$C16182,'BKAS IDR'!$N$10:$N$43)</f>
        <v>0</v>
      </c>
      <c r="F16182" s="573"/>
    </row>
    <row r="16183" spans="3:6" ht="15" customHeight="1">
      <c r="C16183" s="53" t="s">
        <v>7085</v>
      </c>
      <c r="D16183" s="1" t="s">
        <v>16115</v>
      </c>
      <c r="E16183" s="573">
        <f ca="1">SUMIF('BKAS IDR'!$E$10:$E$44,$C16183,'BKAS IDR'!$N$10:$N$43)</f>
        <v>0</v>
      </c>
      <c r="F16183" s="573"/>
    </row>
    <row r="16184" spans="3:6" ht="15" customHeight="1">
      <c r="C16184" s="53" t="s">
        <v>7086</v>
      </c>
      <c r="D16184" s="1" t="s">
        <v>16116</v>
      </c>
      <c r="E16184" s="573">
        <f ca="1">SUMIF('BKAS IDR'!$E$10:$E$44,$C16184,'BKAS IDR'!$N$10:$N$43)</f>
        <v>0</v>
      </c>
      <c r="F16184" s="573"/>
    </row>
    <row r="16185" spans="3:6" ht="15" customHeight="1">
      <c r="C16185" s="53" t="s">
        <v>7087</v>
      </c>
      <c r="D16185" s="1" t="s">
        <v>16117</v>
      </c>
      <c r="E16185" s="573">
        <f ca="1">SUMIF('BKAS IDR'!$E$10:$E$44,$C16185,'BKAS IDR'!$N$10:$N$43)</f>
        <v>0</v>
      </c>
      <c r="F16185" s="573"/>
    </row>
    <row r="16186" spans="3:6" ht="15" customHeight="1">
      <c r="C16186" s="53" t="s">
        <v>7088</v>
      </c>
      <c r="D16186" s="1" t="s">
        <v>16118</v>
      </c>
      <c r="E16186" s="573">
        <f ca="1">SUMIF('BKAS IDR'!$E$10:$E$44,$C16186,'BKAS IDR'!$N$10:$N$43)</f>
        <v>0</v>
      </c>
      <c r="F16186" s="573"/>
    </row>
    <row r="16187" spans="3:6" ht="15" customHeight="1">
      <c r="C16187" s="53" t="s">
        <v>7089</v>
      </c>
      <c r="D16187" s="1" t="s">
        <v>16119</v>
      </c>
      <c r="E16187" s="573">
        <f ca="1">SUMIF('BKAS IDR'!$E$10:$E$44,$C16187,'BKAS IDR'!$N$10:$N$43)</f>
        <v>0</v>
      </c>
      <c r="F16187" s="573"/>
    </row>
    <row r="16188" spans="3:6" ht="15" customHeight="1">
      <c r="C16188" s="53" t="s">
        <v>7090</v>
      </c>
      <c r="D16188" s="1" t="s">
        <v>16120</v>
      </c>
      <c r="E16188" s="573">
        <f ca="1">SUMIF('BKAS IDR'!$E$10:$E$44,$C16188,'BKAS IDR'!$N$10:$N$43)</f>
        <v>0</v>
      </c>
      <c r="F16188" s="573"/>
    </row>
    <row r="16189" spans="3:6" ht="15" customHeight="1">
      <c r="C16189" s="53" t="s">
        <v>7091</v>
      </c>
      <c r="D16189" s="1" t="s">
        <v>16121</v>
      </c>
      <c r="E16189" s="573">
        <f ca="1">SUMIF('BKAS IDR'!$E$10:$E$44,$C16189,'BKAS IDR'!$N$10:$N$43)</f>
        <v>0</v>
      </c>
      <c r="F16189" s="573"/>
    </row>
    <row r="16190" spans="3:6" ht="15" customHeight="1">
      <c r="C16190" s="53" t="s">
        <v>7092</v>
      </c>
      <c r="D16190" s="1" t="s">
        <v>16122</v>
      </c>
      <c r="E16190" s="573">
        <f ca="1">SUMIF('BKAS IDR'!$E$10:$E$44,$C16190,'BKAS IDR'!$N$10:$N$43)</f>
        <v>0</v>
      </c>
      <c r="F16190" s="573"/>
    </row>
    <row r="16191" spans="3:6" ht="15" customHeight="1">
      <c r="C16191" s="53" t="s">
        <v>7093</v>
      </c>
      <c r="D16191" s="1" t="s">
        <v>16123</v>
      </c>
      <c r="E16191" s="573">
        <f ca="1">SUMIF('BKAS IDR'!$E$10:$E$44,$C16191,'BKAS IDR'!$N$10:$N$43)</f>
        <v>0</v>
      </c>
      <c r="F16191" s="573"/>
    </row>
    <row r="16192" spans="3:6" ht="15" customHeight="1">
      <c r="C16192" s="53" t="s">
        <v>7094</v>
      </c>
      <c r="D16192" s="1" t="s">
        <v>16124</v>
      </c>
      <c r="E16192" s="573">
        <f ca="1">SUMIF('BKAS IDR'!$E$10:$E$44,$C16192,'BKAS IDR'!$N$10:$N$43)</f>
        <v>0</v>
      </c>
      <c r="F16192" s="573"/>
    </row>
    <row r="16193" spans="3:6" ht="15" customHeight="1">
      <c r="C16193" s="53" t="s">
        <v>7095</v>
      </c>
      <c r="D16193" s="1" t="s">
        <v>16125</v>
      </c>
      <c r="E16193" s="573">
        <f ca="1">SUMIF('BKAS IDR'!$E$10:$E$44,$C16193,'BKAS IDR'!$N$10:$N$43)</f>
        <v>0</v>
      </c>
      <c r="F16193" s="573"/>
    </row>
    <row r="16194" spans="3:6" ht="15" customHeight="1">
      <c r="C16194" s="53" t="s">
        <v>7096</v>
      </c>
      <c r="D16194" s="1" t="s">
        <v>16126</v>
      </c>
      <c r="E16194" s="573">
        <f ca="1">SUMIF('BKAS IDR'!$E$10:$E$44,$C16194,'BKAS IDR'!$N$10:$N$43)</f>
        <v>0</v>
      </c>
      <c r="F16194" s="573"/>
    </row>
    <row r="16195" spans="3:6" ht="15" customHeight="1">
      <c r="C16195" s="53" t="s">
        <v>7097</v>
      </c>
      <c r="D16195" s="1" t="s">
        <v>16127</v>
      </c>
      <c r="E16195" s="573">
        <f ca="1">SUMIF('BKAS IDR'!$E$10:$E$44,$C16195,'BKAS IDR'!$N$10:$N$43)</f>
        <v>0</v>
      </c>
      <c r="F16195" s="573"/>
    </row>
    <row r="16196" spans="3:6" ht="15" customHeight="1">
      <c r="C16196" s="53" t="s">
        <v>7098</v>
      </c>
      <c r="D16196" s="1" t="s">
        <v>16128</v>
      </c>
      <c r="E16196" s="573">
        <f ca="1">SUMIF('BKAS IDR'!$E$10:$E$44,$C16196,'BKAS IDR'!$N$10:$N$43)</f>
        <v>0</v>
      </c>
      <c r="F16196" s="573"/>
    </row>
    <row r="16197" spans="3:6" ht="15" customHeight="1">
      <c r="C16197" s="53" t="s">
        <v>7099</v>
      </c>
      <c r="D16197" s="1" t="s">
        <v>16129</v>
      </c>
      <c r="E16197" s="573">
        <f ca="1">SUMIF('BKAS IDR'!$E$10:$E$44,$C16197,'BKAS IDR'!$N$10:$N$43)</f>
        <v>0</v>
      </c>
      <c r="F16197" s="573"/>
    </row>
    <row r="16198" spans="3:6" ht="15" customHeight="1">
      <c r="C16198" s="53" t="s">
        <v>7100</v>
      </c>
      <c r="D16198" s="1" t="s">
        <v>16130</v>
      </c>
      <c r="E16198" s="573">
        <f ca="1">SUMIF('BKAS IDR'!$E$10:$E$44,$C16198,'BKAS IDR'!$N$10:$N$43)</f>
        <v>0</v>
      </c>
      <c r="F16198" s="573"/>
    </row>
    <row r="16199" spans="3:6" ht="15" customHeight="1">
      <c r="C16199" s="53" t="s">
        <v>7101</v>
      </c>
      <c r="D16199" s="1" t="s">
        <v>16131</v>
      </c>
      <c r="E16199" s="573">
        <f ca="1">SUMIF('BKAS IDR'!$E$10:$E$44,$C16199,'BKAS IDR'!$N$10:$N$43)</f>
        <v>0</v>
      </c>
      <c r="F16199" s="573"/>
    </row>
    <row r="16200" spans="3:6" ht="15" customHeight="1">
      <c r="C16200" s="53" t="s">
        <v>7102</v>
      </c>
      <c r="D16200" s="1" t="s">
        <v>16132</v>
      </c>
      <c r="E16200" s="573">
        <f ca="1">SUMIF('BKAS IDR'!$E$10:$E$44,$C16200,'BKAS IDR'!$N$10:$N$43)</f>
        <v>0</v>
      </c>
      <c r="F16200" s="573"/>
    </row>
    <row r="16201" spans="3:6" ht="15" customHeight="1">
      <c r="C16201" s="53" t="s">
        <v>7103</v>
      </c>
      <c r="D16201" s="1" t="s">
        <v>16133</v>
      </c>
      <c r="E16201" s="573">
        <f ca="1">SUMIF('BKAS IDR'!$E$10:$E$44,$C16201,'BKAS IDR'!$N$10:$N$43)</f>
        <v>0</v>
      </c>
      <c r="F16201" s="573"/>
    </row>
    <row r="16202" spans="3:6" ht="15" customHeight="1">
      <c r="C16202" s="53" t="s">
        <v>7104</v>
      </c>
      <c r="D16202" s="1" t="s">
        <v>16134</v>
      </c>
      <c r="E16202" s="573">
        <f ca="1">SUMIF('BKAS IDR'!$E$10:$E$44,$C16202,'BKAS IDR'!$N$10:$N$43)</f>
        <v>0</v>
      </c>
      <c r="F16202" s="573"/>
    </row>
    <row r="16203" spans="3:6" ht="15" customHeight="1">
      <c r="C16203" s="53" t="s">
        <v>7105</v>
      </c>
      <c r="D16203" s="1" t="s">
        <v>16135</v>
      </c>
      <c r="E16203" s="573">
        <f ca="1">SUMIF('BKAS IDR'!$E$10:$E$44,$C16203,'BKAS IDR'!$N$10:$N$43)</f>
        <v>0</v>
      </c>
      <c r="F16203" s="573"/>
    </row>
    <row r="16204" spans="3:6" ht="15" customHeight="1">
      <c r="C16204" s="53" t="s">
        <v>7106</v>
      </c>
      <c r="D16204" s="1" t="s">
        <v>16136</v>
      </c>
      <c r="E16204" s="573">
        <f ca="1">SUMIF('BKAS IDR'!$E$10:$E$44,$C16204,'BKAS IDR'!$N$10:$N$43)</f>
        <v>0</v>
      </c>
      <c r="F16204" s="573"/>
    </row>
    <row r="16205" spans="3:6" ht="15" customHeight="1">
      <c r="C16205" s="53" t="s">
        <v>7107</v>
      </c>
      <c r="D16205" s="1" t="s">
        <v>16137</v>
      </c>
      <c r="E16205" s="573">
        <f ca="1">SUMIF('BKAS IDR'!$E$10:$E$44,$C16205,'BKAS IDR'!$N$10:$N$43)</f>
        <v>0</v>
      </c>
      <c r="F16205" s="573"/>
    </row>
    <row r="16206" spans="3:6" ht="15" customHeight="1">
      <c r="C16206" s="53" t="s">
        <v>7108</v>
      </c>
      <c r="D16206" s="1" t="s">
        <v>16138</v>
      </c>
      <c r="E16206" s="573">
        <f ca="1">SUMIF('BKAS IDR'!$E$10:$E$44,$C16206,'BKAS IDR'!$N$10:$N$43)</f>
        <v>0</v>
      </c>
      <c r="F16206" s="573"/>
    </row>
    <row r="16207" spans="3:6" ht="15" customHeight="1">
      <c r="C16207" s="53" t="s">
        <v>7109</v>
      </c>
      <c r="D16207" s="1" t="s">
        <v>16139</v>
      </c>
      <c r="E16207" s="573">
        <f ca="1">SUMIF('BKAS IDR'!$E$10:$E$44,$C16207,'BKAS IDR'!$N$10:$N$43)</f>
        <v>0</v>
      </c>
      <c r="F16207" s="573"/>
    </row>
    <row r="16208" spans="3:6" ht="15" customHeight="1">
      <c r="C16208" s="53" t="s">
        <v>7110</v>
      </c>
      <c r="D16208" s="1" t="s">
        <v>16140</v>
      </c>
      <c r="E16208" s="573">
        <f ca="1">SUMIF('BKAS IDR'!$E$10:$E$44,$C16208,'BKAS IDR'!$N$10:$N$43)</f>
        <v>0</v>
      </c>
      <c r="F16208" s="573"/>
    </row>
    <row r="16209" spans="3:6" ht="15" customHeight="1">
      <c r="C16209" s="53" t="s">
        <v>7111</v>
      </c>
      <c r="D16209" s="1" t="s">
        <v>16141</v>
      </c>
      <c r="E16209" s="573">
        <f ca="1">SUMIF('BKAS IDR'!$E$10:$E$44,$C16209,'BKAS IDR'!$N$10:$N$43)</f>
        <v>0</v>
      </c>
      <c r="F16209" s="573"/>
    </row>
    <row r="16210" spans="3:6" ht="15" customHeight="1">
      <c r="C16210" s="53" t="s">
        <v>7112</v>
      </c>
      <c r="D16210" s="1" t="s">
        <v>16142</v>
      </c>
      <c r="E16210" s="573">
        <f ca="1">SUMIF('BKAS IDR'!$E$10:$E$44,$C16210,'BKAS IDR'!$N$10:$N$43)</f>
        <v>0</v>
      </c>
      <c r="F16210" s="573"/>
    </row>
    <row r="16211" spans="3:6" ht="15" customHeight="1">
      <c r="C16211" s="53" t="s">
        <v>7113</v>
      </c>
      <c r="D16211" s="1" t="s">
        <v>16143</v>
      </c>
      <c r="E16211" s="573">
        <f ca="1">SUMIF('BKAS IDR'!$E$10:$E$44,$C16211,'BKAS IDR'!$N$10:$N$43)</f>
        <v>0</v>
      </c>
      <c r="F16211" s="573"/>
    </row>
    <row r="16212" spans="3:6" ht="15" customHeight="1">
      <c r="C16212" s="53" t="s">
        <v>7114</v>
      </c>
      <c r="D16212" s="1" t="s">
        <v>16144</v>
      </c>
      <c r="E16212" s="573">
        <f ca="1">SUMIF('BKAS IDR'!$E$10:$E$44,$C16212,'BKAS IDR'!$N$10:$N$43)</f>
        <v>0</v>
      </c>
      <c r="F16212" s="573"/>
    </row>
    <row r="16213" spans="3:6" ht="15" customHeight="1">
      <c r="C16213" s="53" t="s">
        <v>7115</v>
      </c>
      <c r="D16213" s="1" t="s">
        <v>16145</v>
      </c>
      <c r="E16213" s="573">
        <f ca="1">SUMIF('BKAS IDR'!$E$10:$E$44,$C16213,'BKAS IDR'!$N$10:$N$43)</f>
        <v>0</v>
      </c>
      <c r="F16213" s="573"/>
    </row>
    <row r="16214" spans="3:6" ht="15" customHeight="1">
      <c r="C16214" s="53" t="s">
        <v>7116</v>
      </c>
      <c r="D16214" s="1" t="s">
        <v>16146</v>
      </c>
      <c r="E16214" s="573">
        <f ca="1">SUMIF('BKAS IDR'!$E$10:$E$44,$C16214,'BKAS IDR'!$N$10:$N$43)</f>
        <v>0</v>
      </c>
      <c r="F16214" s="573"/>
    </row>
    <row r="16215" spans="3:6" ht="15" customHeight="1">
      <c r="C16215" s="53" t="s">
        <v>7117</v>
      </c>
      <c r="D16215" s="1" t="s">
        <v>16147</v>
      </c>
      <c r="E16215" s="573">
        <f ca="1">SUMIF('BKAS IDR'!$E$10:$E$44,$C16215,'BKAS IDR'!$N$10:$N$43)</f>
        <v>0</v>
      </c>
      <c r="F16215" s="573"/>
    </row>
    <row r="16216" spans="3:6" ht="15" customHeight="1">
      <c r="C16216" s="53" t="s">
        <v>7118</v>
      </c>
      <c r="D16216" s="1" t="s">
        <v>16148</v>
      </c>
      <c r="E16216" s="573">
        <f ca="1">SUMIF('BKAS IDR'!$E$10:$E$44,$C16216,'BKAS IDR'!$N$10:$N$43)</f>
        <v>0</v>
      </c>
      <c r="F16216" s="573"/>
    </row>
    <row r="16217" spans="3:6" ht="15" customHeight="1">
      <c r="C16217" s="53" t="s">
        <v>7119</v>
      </c>
      <c r="D16217" s="1" t="s">
        <v>16149</v>
      </c>
      <c r="E16217" s="573">
        <f ca="1">SUMIF('BKAS IDR'!$E$10:$E$44,$C16217,'BKAS IDR'!$N$10:$N$43)</f>
        <v>0</v>
      </c>
      <c r="F16217" s="573"/>
    </row>
    <row r="16218" spans="3:6" ht="15" customHeight="1">
      <c r="C16218" s="53" t="s">
        <v>7120</v>
      </c>
      <c r="D16218" s="1" t="s">
        <v>16150</v>
      </c>
      <c r="E16218" s="573">
        <f ca="1">SUMIF('BKAS IDR'!$E$10:$E$44,$C16218,'BKAS IDR'!$N$10:$N$43)</f>
        <v>0</v>
      </c>
      <c r="F16218" s="573"/>
    </row>
    <row r="16219" spans="3:6" ht="15" customHeight="1">
      <c r="C16219" s="53" t="s">
        <v>7121</v>
      </c>
      <c r="D16219" s="1" t="s">
        <v>16151</v>
      </c>
      <c r="E16219" s="573">
        <f ca="1">SUMIF('BKAS IDR'!$E$10:$E$44,$C16219,'BKAS IDR'!$N$10:$N$43)</f>
        <v>0</v>
      </c>
      <c r="F16219" s="573"/>
    </row>
    <row r="16220" spans="3:6" ht="15" customHeight="1">
      <c r="C16220" s="53" t="s">
        <v>7122</v>
      </c>
      <c r="D16220" s="1" t="s">
        <v>16152</v>
      </c>
      <c r="E16220" s="573">
        <f ca="1">SUMIF('BKAS IDR'!$E$10:$E$44,$C16220,'BKAS IDR'!$N$10:$N$43)</f>
        <v>0</v>
      </c>
      <c r="F16220" s="573"/>
    </row>
    <row r="16221" spans="3:6" ht="15" customHeight="1">
      <c r="C16221" s="53" t="s">
        <v>7123</v>
      </c>
      <c r="D16221" s="1" t="s">
        <v>16153</v>
      </c>
      <c r="E16221" s="573">
        <f ca="1">SUMIF('BKAS IDR'!$E$10:$E$44,$C16221,'BKAS IDR'!$N$10:$N$43)</f>
        <v>0</v>
      </c>
      <c r="F16221" s="573"/>
    </row>
    <row r="16222" spans="3:6" ht="15" customHeight="1">
      <c r="C16222" s="53" t="s">
        <v>7124</v>
      </c>
      <c r="D16222" s="1" t="s">
        <v>16154</v>
      </c>
      <c r="E16222" s="573">
        <f ca="1">SUMIF('BKAS IDR'!$E$10:$E$44,$C16222,'BKAS IDR'!$N$10:$N$43)</f>
        <v>0</v>
      </c>
      <c r="F16222" s="573"/>
    </row>
    <row r="16223" spans="3:6" ht="15" customHeight="1">
      <c r="C16223" s="53" t="s">
        <v>7125</v>
      </c>
      <c r="D16223" s="1" t="s">
        <v>16155</v>
      </c>
      <c r="E16223" s="573">
        <f ca="1">SUMIF('BKAS IDR'!$E$10:$E$44,$C16223,'BKAS IDR'!$N$10:$N$43)</f>
        <v>0</v>
      </c>
      <c r="F16223" s="573"/>
    </row>
    <row r="16224" spans="3:6" ht="15" customHeight="1">
      <c r="C16224" s="53" t="s">
        <v>7126</v>
      </c>
      <c r="D16224" s="1" t="s">
        <v>16156</v>
      </c>
      <c r="E16224" s="573">
        <f ca="1">SUMIF('BKAS IDR'!$E$10:$E$44,$C16224,'BKAS IDR'!$N$10:$N$43)</f>
        <v>0</v>
      </c>
      <c r="F16224" s="573"/>
    </row>
    <row r="16225" spans="3:6" ht="15" customHeight="1">
      <c r="C16225" s="53" t="s">
        <v>7127</v>
      </c>
      <c r="D16225" s="1" t="s">
        <v>16157</v>
      </c>
      <c r="E16225" s="573">
        <f ca="1">SUMIF('BKAS IDR'!$E$10:$E$44,$C16225,'BKAS IDR'!$N$10:$N$43)</f>
        <v>0</v>
      </c>
      <c r="F16225" s="573"/>
    </row>
    <row r="16226" spans="3:6" ht="15" customHeight="1">
      <c r="C16226" s="53" t="s">
        <v>7128</v>
      </c>
      <c r="D16226" s="1" t="s">
        <v>16158</v>
      </c>
      <c r="E16226" s="573">
        <f ca="1">SUMIF('BKAS IDR'!$E$10:$E$44,$C16226,'BKAS IDR'!$N$10:$N$43)</f>
        <v>0</v>
      </c>
      <c r="F16226" s="573"/>
    </row>
    <row r="16227" spans="3:6" ht="15" customHeight="1">
      <c r="C16227" s="53" t="s">
        <v>7129</v>
      </c>
      <c r="D16227" s="1" t="s">
        <v>16159</v>
      </c>
      <c r="E16227" s="573">
        <f ca="1">SUMIF('BKAS IDR'!$E$10:$E$44,$C16227,'BKAS IDR'!$N$10:$N$43)</f>
        <v>0</v>
      </c>
      <c r="F16227" s="573"/>
    </row>
    <row r="16228" spans="3:6" ht="15" customHeight="1">
      <c r="C16228" s="53" t="s">
        <v>7130</v>
      </c>
      <c r="D16228" s="1" t="s">
        <v>16160</v>
      </c>
      <c r="E16228" s="573">
        <f ca="1">SUMIF('BKAS IDR'!$E$10:$E$44,$C16228,'BKAS IDR'!$N$10:$N$43)</f>
        <v>0</v>
      </c>
      <c r="F16228" s="573"/>
    </row>
    <row r="16229" spans="3:6" ht="15" customHeight="1">
      <c r="C16229" s="53" t="s">
        <v>7131</v>
      </c>
      <c r="D16229" s="1" t="s">
        <v>16161</v>
      </c>
      <c r="E16229" s="573">
        <f ca="1">SUMIF('BKAS IDR'!$E$10:$E$44,$C16229,'BKAS IDR'!$N$10:$N$43)</f>
        <v>0</v>
      </c>
      <c r="F16229" s="573"/>
    </row>
    <row r="16230" spans="3:6" ht="15" customHeight="1">
      <c r="C16230" s="53" t="s">
        <v>7132</v>
      </c>
      <c r="D16230" s="1" t="s">
        <v>16162</v>
      </c>
      <c r="E16230" s="573">
        <f ca="1">SUMIF('BKAS IDR'!$E$10:$E$44,$C16230,'BKAS IDR'!$N$10:$N$43)</f>
        <v>0</v>
      </c>
      <c r="F16230" s="573"/>
    </row>
    <row r="16231" spans="3:6" ht="15" customHeight="1">
      <c r="C16231" s="53" t="s">
        <v>7133</v>
      </c>
      <c r="D16231" s="1" t="s">
        <v>16163</v>
      </c>
      <c r="E16231" s="573">
        <f ca="1">SUMIF('BKAS IDR'!$E$10:$E$44,$C16231,'BKAS IDR'!$N$10:$N$43)</f>
        <v>0</v>
      </c>
      <c r="F16231" s="573"/>
    </row>
    <row r="16232" spans="3:6" ht="15" customHeight="1">
      <c r="C16232" s="53" t="s">
        <v>7134</v>
      </c>
      <c r="D16232" s="1" t="s">
        <v>16163</v>
      </c>
      <c r="E16232" s="573">
        <f ca="1">SUMIF('BKAS IDR'!$E$10:$E$44,$C16232,'BKAS IDR'!$N$10:$N$43)</f>
        <v>0</v>
      </c>
      <c r="F16232" s="573"/>
    </row>
    <row r="16233" spans="3:6" ht="15" customHeight="1">
      <c r="C16233" s="53" t="s">
        <v>7135</v>
      </c>
      <c r="D16233" s="1" t="s">
        <v>16164</v>
      </c>
      <c r="E16233" s="573">
        <f ca="1">SUMIF('BKAS IDR'!$E$10:$E$44,$C16233,'BKAS IDR'!$N$10:$N$43)</f>
        <v>0</v>
      </c>
      <c r="F16233" s="573"/>
    </row>
    <row r="16234" spans="3:6" ht="15" customHeight="1">
      <c r="C16234" s="53" t="s">
        <v>7136</v>
      </c>
      <c r="D16234" s="1" t="s">
        <v>16165</v>
      </c>
      <c r="E16234" s="573">
        <f ca="1">SUMIF('BKAS IDR'!$E$10:$E$44,$C16234,'BKAS IDR'!$N$10:$N$43)</f>
        <v>0</v>
      </c>
      <c r="F16234" s="573"/>
    </row>
    <row r="16235" spans="3:6" ht="15" customHeight="1">
      <c r="C16235" s="53" t="s">
        <v>7137</v>
      </c>
      <c r="D16235" s="1" t="s">
        <v>16166</v>
      </c>
      <c r="E16235" s="573">
        <f ca="1">SUMIF('BKAS IDR'!$E$10:$E$44,$C16235,'BKAS IDR'!$N$10:$N$43)</f>
        <v>0</v>
      </c>
      <c r="F16235" s="573"/>
    </row>
    <row r="16236" spans="3:6" ht="15" customHeight="1">
      <c r="C16236" s="53" t="s">
        <v>7138</v>
      </c>
      <c r="D16236" s="1" t="s">
        <v>16167</v>
      </c>
      <c r="E16236" s="573">
        <f ca="1">SUMIF('BKAS IDR'!$E$10:$E$44,$C16236,'BKAS IDR'!$N$10:$N$43)</f>
        <v>0</v>
      </c>
      <c r="F16236" s="573"/>
    </row>
    <row r="16237" spans="3:6" ht="15" customHeight="1">
      <c r="C16237" s="53" t="s">
        <v>7139</v>
      </c>
      <c r="D16237" s="1" t="s">
        <v>16168</v>
      </c>
      <c r="E16237" s="573">
        <f ca="1">SUMIF('BKAS IDR'!$E$10:$E$44,$C16237,'BKAS IDR'!$N$10:$N$43)</f>
        <v>0</v>
      </c>
      <c r="F16237" s="573"/>
    </row>
    <row r="16238" spans="3:6" ht="15" customHeight="1">
      <c r="C16238" s="53" t="s">
        <v>7140</v>
      </c>
      <c r="D16238" s="1" t="s">
        <v>16169</v>
      </c>
      <c r="E16238" s="573">
        <f ca="1">SUMIF('BKAS IDR'!$E$10:$E$44,$C16238,'BKAS IDR'!$N$10:$N$43)</f>
        <v>0</v>
      </c>
      <c r="F16238" s="573"/>
    </row>
    <row r="16239" spans="3:6" ht="15" customHeight="1">
      <c r="C16239" s="53" t="s">
        <v>7141</v>
      </c>
      <c r="D16239" s="1" t="s">
        <v>16170</v>
      </c>
      <c r="E16239" s="573">
        <f ca="1">SUMIF('BKAS IDR'!$E$10:$E$44,$C16239,'BKAS IDR'!$N$10:$N$43)</f>
        <v>0</v>
      </c>
      <c r="F16239" s="573"/>
    </row>
    <row r="16240" spans="3:6" ht="15" customHeight="1">
      <c r="C16240" s="53" t="s">
        <v>7142</v>
      </c>
      <c r="D16240" s="1" t="s">
        <v>16170</v>
      </c>
      <c r="E16240" s="573">
        <f ca="1">SUMIF('BKAS IDR'!$E$10:$E$44,$C16240,'BKAS IDR'!$N$10:$N$43)</f>
        <v>0</v>
      </c>
      <c r="F16240" s="573"/>
    </row>
    <row r="16241" spans="3:6" ht="15" customHeight="1">
      <c r="C16241" s="53" t="s">
        <v>7143</v>
      </c>
      <c r="D16241" s="1" t="s">
        <v>16170</v>
      </c>
      <c r="E16241" s="573">
        <f ca="1">SUMIF('BKAS IDR'!$E$10:$E$44,$C16241,'BKAS IDR'!$N$10:$N$43)</f>
        <v>0</v>
      </c>
      <c r="F16241" s="573"/>
    </row>
    <row r="16242" spans="3:6" ht="15" customHeight="1">
      <c r="C16242" s="53" t="s">
        <v>7144</v>
      </c>
      <c r="D16242" s="1" t="s">
        <v>16170</v>
      </c>
      <c r="E16242" s="573">
        <f ca="1">SUMIF('BKAS IDR'!$E$10:$E$44,$C16242,'BKAS IDR'!$N$10:$N$43)</f>
        <v>0</v>
      </c>
      <c r="F16242" s="573"/>
    </row>
    <row r="16243" spans="3:6" ht="15" customHeight="1">
      <c r="C16243" s="53" t="s">
        <v>7145</v>
      </c>
      <c r="D16243" s="1" t="s">
        <v>16171</v>
      </c>
      <c r="E16243" s="573">
        <f ca="1">SUMIF('BKAS IDR'!$E$10:$E$44,$C16243,'BKAS IDR'!$N$10:$N$43)</f>
        <v>0</v>
      </c>
      <c r="F16243" s="573"/>
    </row>
    <row r="16244" spans="3:6" ht="15" customHeight="1">
      <c r="C16244" s="53" t="s">
        <v>7146</v>
      </c>
      <c r="D16244" s="1" t="s">
        <v>16172</v>
      </c>
      <c r="E16244" s="573">
        <f ca="1">SUMIF('BKAS IDR'!$E$10:$E$44,$C16244,'BKAS IDR'!$N$10:$N$43)</f>
        <v>0</v>
      </c>
      <c r="F16244" s="573"/>
    </row>
    <row r="16245" spans="3:6" ht="15" customHeight="1">
      <c r="C16245" s="53" t="s">
        <v>7147</v>
      </c>
      <c r="D16245" s="1" t="s">
        <v>16173</v>
      </c>
      <c r="E16245" s="573">
        <f ca="1">SUMIF('BKAS IDR'!$E$10:$E$44,$C16245,'BKAS IDR'!$N$10:$N$43)</f>
        <v>0</v>
      </c>
      <c r="F16245" s="573"/>
    </row>
    <row r="16246" spans="3:6" ht="15" customHeight="1">
      <c r="C16246" s="53" t="s">
        <v>7148</v>
      </c>
      <c r="D16246" s="1" t="s">
        <v>16174</v>
      </c>
      <c r="E16246" s="573">
        <f ca="1">SUMIF('BKAS IDR'!$E$10:$E$44,$C16246,'BKAS IDR'!$N$10:$N$43)</f>
        <v>0</v>
      </c>
      <c r="F16246" s="573"/>
    </row>
    <row r="16247" spans="3:6" ht="15" customHeight="1">
      <c r="C16247" s="53" t="s">
        <v>7149</v>
      </c>
      <c r="D16247" s="1" t="s">
        <v>16175</v>
      </c>
      <c r="E16247" s="573">
        <f ca="1">SUMIF('BKAS IDR'!$E$10:$E$44,$C16247,'BKAS IDR'!$N$10:$N$43)</f>
        <v>0</v>
      </c>
      <c r="F16247" s="573"/>
    </row>
    <row r="16248" spans="3:6" ht="15" customHeight="1">
      <c r="C16248" s="53" t="s">
        <v>7150</v>
      </c>
      <c r="D16248" s="1" t="s">
        <v>16176</v>
      </c>
      <c r="E16248" s="573">
        <f ca="1">SUMIF('BKAS IDR'!$E$10:$E$44,$C16248,'BKAS IDR'!$N$10:$N$43)</f>
        <v>0</v>
      </c>
      <c r="F16248" s="573"/>
    </row>
    <row r="16249" spans="3:6" ht="15" customHeight="1">
      <c r="C16249" s="53" t="s">
        <v>7151</v>
      </c>
      <c r="D16249" s="1" t="s">
        <v>16177</v>
      </c>
      <c r="E16249" s="573">
        <f ca="1">SUMIF('BKAS IDR'!$E$10:$E$44,$C16249,'BKAS IDR'!$N$10:$N$43)</f>
        <v>0</v>
      </c>
      <c r="F16249" s="573"/>
    </row>
    <row r="16250" spans="3:6" ht="15" customHeight="1">
      <c r="C16250" s="53" t="s">
        <v>7152</v>
      </c>
      <c r="D16250" s="1" t="s">
        <v>16178</v>
      </c>
      <c r="E16250" s="573">
        <f ca="1">SUMIF('BKAS IDR'!$E$10:$E$44,$C16250,'BKAS IDR'!$N$10:$N$43)</f>
        <v>0</v>
      </c>
      <c r="F16250" s="573"/>
    </row>
    <row r="16251" spans="3:6" ht="15" customHeight="1">
      <c r="C16251" s="53" t="s">
        <v>7153</v>
      </c>
      <c r="D16251" s="1" t="s">
        <v>16179</v>
      </c>
      <c r="E16251" s="573">
        <f ca="1">SUMIF('BKAS IDR'!$E$10:$E$44,$C16251,'BKAS IDR'!$N$10:$N$43)</f>
        <v>0</v>
      </c>
      <c r="F16251" s="573"/>
    </row>
    <row r="16252" spans="3:6" ht="15" customHeight="1">
      <c r="C16252" s="53" t="s">
        <v>7154</v>
      </c>
      <c r="D16252" s="1" t="s">
        <v>16180</v>
      </c>
      <c r="E16252" s="573">
        <f ca="1">SUMIF('BKAS IDR'!$E$10:$E$44,$C16252,'BKAS IDR'!$N$10:$N$43)</f>
        <v>0</v>
      </c>
      <c r="F16252" s="573"/>
    </row>
    <row r="16253" spans="3:6" ht="15" customHeight="1">
      <c r="C16253" s="53" t="s">
        <v>7155</v>
      </c>
      <c r="D16253" s="1" t="s">
        <v>16181</v>
      </c>
      <c r="E16253" s="573">
        <f ca="1">SUMIF('BKAS IDR'!$E$10:$E$44,$C16253,'BKAS IDR'!$N$10:$N$43)</f>
        <v>0</v>
      </c>
      <c r="F16253" s="573"/>
    </row>
    <row r="16254" spans="3:6" ht="15" customHeight="1">
      <c r="C16254" s="53" t="s">
        <v>7156</v>
      </c>
      <c r="D16254" s="1" t="s">
        <v>16182</v>
      </c>
      <c r="E16254" s="573">
        <f ca="1">SUMIF('BKAS IDR'!$E$10:$E$44,$C16254,'BKAS IDR'!$N$10:$N$43)</f>
        <v>0</v>
      </c>
      <c r="F16254" s="573"/>
    </row>
    <row r="16255" spans="3:6" ht="15" customHeight="1">
      <c r="C16255" s="53" t="s">
        <v>7157</v>
      </c>
      <c r="D16255" s="1" t="s">
        <v>16183</v>
      </c>
      <c r="E16255" s="573">
        <f ca="1">SUMIF('BKAS IDR'!$E$10:$E$44,$C16255,'BKAS IDR'!$N$10:$N$43)</f>
        <v>0</v>
      </c>
      <c r="F16255" s="573"/>
    </row>
    <row r="16256" spans="3:6" ht="15" customHeight="1">
      <c r="C16256" s="53" t="s">
        <v>7158</v>
      </c>
      <c r="D16256" s="1" t="s">
        <v>16184</v>
      </c>
      <c r="E16256" s="573">
        <f ca="1">SUMIF('BKAS IDR'!$E$10:$E$44,$C16256,'BKAS IDR'!$N$10:$N$43)</f>
        <v>0</v>
      </c>
      <c r="F16256" s="573"/>
    </row>
    <row r="16257" spans="3:6" ht="15" customHeight="1">
      <c r="C16257" s="53" t="s">
        <v>7159</v>
      </c>
      <c r="D16257" s="1" t="s">
        <v>16185</v>
      </c>
      <c r="E16257" s="573">
        <f ca="1">SUMIF('BKAS IDR'!$E$10:$E$44,$C16257,'BKAS IDR'!$N$10:$N$43)</f>
        <v>0</v>
      </c>
      <c r="F16257" s="573"/>
    </row>
    <row r="16258" spans="3:6" ht="15" customHeight="1">
      <c r="C16258" s="53" t="s">
        <v>7160</v>
      </c>
      <c r="D16258" s="1" t="s">
        <v>16186</v>
      </c>
      <c r="E16258" s="573">
        <f ca="1">SUMIF('BKAS IDR'!$E$10:$E$44,$C16258,'BKAS IDR'!$N$10:$N$43)</f>
        <v>0</v>
      </c>
      <c r="F16258" s="573"/>
    </row>
    <row r="16259" spans="3:6" ht="15" customHeight="1">
      <c r="C16259" s="53" t="s">
        <v>7161</v>
      </c>
      <c r="D16259" s="1" t="s">
        <v>16187</v>
      </c>
      <c r="E16259" s="573">
        <f ca="1">SUMIF('BKAS IDR'!$E$10:$E$44,$C16259,'BKAS IDR'!$N$10:$N$43)</f>
        <v>0</v>
      </c>
      <c r="F16259" s="573"/>
    </row>
    <row r="16260" spans="3:6" ht="15" customHeight="1">
      <c r="C16260" s="53" t="s">
        <v>7162</v>
      </c>
      <c r="D16260" s="1" t="s">
        <v>16188</v>
      </c>
      <c r="E16260" s="573">
        <f ca="1">SUMIF('BKAS IDR'!$E$10:$E$44,$C16260,'BKAS IDR'!$N$10:$N$43)</f>
        <v>0</v>
      </c>
      <c r="F16260" s="573"/>
    </row>
    <row r="16261" spans="3:6" ht="15" customHeight="1">
      <c r="C16261" s="53" t="s">
        <v>7163</v>
      </c>
      <c r="D16261" s="1" t="s">
        <v>16189</v>
      </c>
      <c r="E16261" s="573">
        <f ca="1">SUMIF('BKAS IDR'!$E$10:$E$44,$C16261,'BKAS IDR'!$N$10:$N$43)</f>
        <v>0</v>
      </c>
      <c r="F16261" s="573"/>
    </row>
    <row r="16262" spans="3:6" ht="15" customHeight="1">
      <c r="C16262" s="53" t="s">
        <v>7164</v>
      </c>
      <c r="D16262" s="1" t="s">
        <v>16190</v>
      </c>
      <c r="E16262" s="573">
        <f ca="1">SUMIF('BKAS IDR'!$E$10:$E$44,$C16262,'BKAS IDR'!$N$10:$N$43)</f>
        <v>0</v>
      </c>
      <c r="F16262" s="573"/>
    </row>
    <row r="16263" spans="3:6" ht="15" customHeight="1">
      <c r="C16263" s="53" t="s">
        <v>7165</v>
      </c>
      <c r="D16263" s="1" t="s">
        <v>16191</v>
      </c>
      <c r="E16263" s="573">
        <f ca="1">SUMIF('BKAS IDR'!$E$10:$E$44,$C16263,'BKAS IDR'!$N$10:$N$43)</f>
        <v>0</v>
      </c>
      <c r="F16263" s="573"/>
    </row>
    <row r="16264" spans="3:6" ht="15" customHeight="1">
      <c r="C16264" s="53" t="s">
        <v>7166</v>
      </c>
      <c r="D16264" s="1" t="s">
        <v>16192</v>
      </c>
      <c r="E16264" s="573">
        <f ca="1">SUMIF('BKAS IDR'!$E$10:$E$44,$C16264,'BKAS IDR'!$N$10:$N$43)</f>
        <v>0</v>
      </c>
      <c r="F16264" s="573"/>
    </row>
    <row r="16265" spans="3:6" ht="15" customHeight="1">
      <c r="C16265" s="53" t="s">
        <v>7167</v>
      </c>
      <c r="D16265" s="1" t="s">
        <v>16193</v>
      </c>
      <c r="E16265" s="573">
        <f ca="1">SUMIF('BKAS IDR'!$E$10:$E$44,$C16265,'BKAS IDR'!$N$10:$N$43)</f>
        <v>0</v>
      </c>
      <c r="F16265" s="573"/>
    </row>
    <row r="16266" spans="3:6" ht="15" customHeight="1">
      <c r="C16266" s="53" t="s">
        <v>7168</v>
      </c>
      <c r="D16266" s="1" t="s">
        <v>16194</v>
      </c>
      <c r="E16266" s="573">
        <f ca="1">SUMIF('BKAS IDR'!$E$10:$E$44,$C16266,'BKAS IDR'!$N$10:$N$43)</f>
        <v>0</v>
      </c>
      <c r="F16266" s="573"/>
    </row>
    <row r="16267" spans="3:6" ht="15" customHeight="1">
      <c r="C16267" s="53" t="s">
        <v>7169</v>
      </c>
      <c r="D16267" s="1" t="s">
        <v>16195</v>
      </c>
      <c r="E16267" s="573">
        <f ca="1">SUMIF('BKAS IDR'!$E$10:$E$44,$C16267,'BKAS IDR'!$N$10:$N$43)</f>
        <v>0</v>
      </c>
      <c r="F16267" s="573"/>
    </row>
    <row r="16268" spans="3:6" ht="15" customHeight="1">
      <c r="C16268" s="53" t="s">
        <v>7170</v>
      </c>
      <c r="D16268" s="1" t="s">
        <v>16196</v>
      </c>
      <c r="E16268" s="573">
        <f ca="1">SUMIF('BKAS IDR'!$E$10:$E$44,$C16268,'BKAS IDR'!$N$10:$N$43)</f>
        <v>0</v>
      </c>
      <c r="F16268" s="573"/>
    </row>
    <row r="16269" spans="3:6" ht="15" customHeight="1">
      <c r="C16269" s="53" t="s">
        <v>7171</v>
      </c>
      <c r="D16269" s="1" t="s">
        <v>16197</v>
      </c>
      <c r="E16269" s="573">
        <f ca="1">SUMIF('BKAS IDR'!$E$10:$E$44,$C16269,'BKAS IDR'!$N$10:$N$43)</f>
        <v>0</v>
      </c>
      <c r="F16269" s="573"/>
    </row>
    <row r="16270" spans="3:6" ht="15" customHeight="1">
      <c r="C16270" s="53" t="s">
        <v>7172</v>
      </c>
      <c r="D16270" s="1" t="s">
        <v>16198</v>
      </c>
      <c r="E16270" s="573">
        <f ca="1">SUMIF('BKAS IDR'!$E$10:$E$44,$C16270,'BKAS IDR'!$N$10:$N$43)</f>
        <v>0</v>
      </c>
      <c r="F16270" s="573"/>
    </row>
    <row r="16271" spans="3:6" ht="15" customHeight="1">
      <c r="C16271" s="53" t="s">
        <v>7173</v>
      </c>
      <c r="D16271" s="1" t="s">
        <v>16199</v>
      </c>
      <c r="E16271" s="573">
        <f ca="1">SUMIF('BKAS IDR'!$E$10:$E$44,$C16271,'BKAS IDR'!$N$10:$N$43)</f>
        <v>0</v>
      </c>
      <c r="F16271" s="573"/>
    </row>
    <row r="16272" spans="3:6" ht="15" customHeight="1">
      <c r="C16272" s="53" t="s">
        <v>7174</v>
      </c>
      <c r="D16272" s="1" t="s">
        <v>16200</v>
      </c>
      <c r="E16272" s="573">
        <f ca="1">SUMIF('BKAS IDR'!$E$10:$E$44,$C16272,'BKAS IDR'!$N$10:$N$43)</f>
        <v>0</v>
      </c>
      <c r="F16272" s="573"/>
    </row>
    <row r="16273" spans="3:6" ht="15" customHeight="1">
      <c r="C16273" s="53" t="s">
        <v>7175</v>
      </c>
      <c r="D16273" s="1" t="s">
        <v>16201</v>
      </c>
      <c r="E16273" s="573">
        <f ca="1">SUMIF('BKAS IDR'!$E$10:$E$44,$C16273,'BKAS IDR'!$N$10:$N$43)</f>
        <v>0</v>
      </c>
      <c r="F16273" s="573"/>
    </row>
    <row r="16274" spans="3:6" ht="15" customHeight="1">
      <c r="C16274" s="53" t="s">
        <v>7176</v>
      </c>
      <c r="D16274" s="1" t="s">
        <v>16202</v>
      </c>
      <c r="E16274" s="573">
        <f ca="1">SUMIF('BKAS IDR'!$E$10:$E$44,$C16274,'BKAS IDR'!$N$10:$N$43)</f>
        <v>0</v>
      </c>
      <c r="F16274" s="573"/>
    </row>
    <row r="16275" spans="3:6" ht="15" customHeight="1">
      <c r="C16275" s="53" t="s">
        <v>7177</v>
      </c>
      <c r="D16275" s="1" t="s">
        <v>16203</v>
      </c>
      <c r="E16275" s="573">
        <f ca="1">SUMIF('BKAS IDR'!$E$10:$E$44,$C16275,'BKAS IDR'!$N$10:$N$43)</f>
        <v>0</v>
      </c>
      <c r="F16275" s="573"/>
    </row>
    <row r="16276" spans="3:6" ht="15" customHeight="1">
      <c r="C16276" s="53" t="s">
        <v>7178</v>
      </c>
      <c r="D16276" s="1" t="s">
        <v>16204</v>
      </c>
      <c r="E16276" s="573">
        <f ca="1">SUMIF('BKAS IDR'!$E$10:$E$44,$C16276,'BKAS IDR'!$N$10:$N$43)</f>
        <v>0</v>
      </c>
      <c r="F16276" s="573"/>
    </row>
    <row r="16277" spans="3:6" ht="15" customHeight="1">
      <c r="C16277" s="53" t="s">
        <v>7179</v>
      </c>
      <c r="D16277" s="1" t="s">
        <v>16205</v>
      </c>
      <c r="E16277" s="573">
        <f ca="1">SUMIF('BKAS IDR'!$E$10:$E$44,$C16277,'BKAS IDR'!$N$10:$N$43)</f>
        <v>0</v>
      </c>
      <c r="F16277" s="573"/>
    </row>
    <row r="16278" spans="3:6" ht="15" customHeight="1">
      <c r="C16278" s="53" t="s">
        <v>7180</v>
      </c>
      <c r="D16278" s="1" t="s">
        <v>16203</v>
      </c>
      <c r="E16278" s="573">
        <f ca="1">SUMIF('BKAS IDR'!$E$10:$E$44,$C16278,'BKAS IDR'!$N$10:$N$43)</f>
        <v>0</v>
      </c>
      <c r="F16278" s="573"/>
    </row>
    <row r="16279" spans="3:6" ht="15" customHeight="1">
      <c r="C16279" s="53" t="s">
        <v>7181</v>
      </c>
      <c r="D16279" s="1" t="s">
        <v>16206</v>
      </c>
      <c r="E16279" s="573">
        <f ca="1">SUMIF('BKAS IDR'!$E$10:$E$44,$C16279,'BKAS IDR'!$N$10:$N$43)</f>
        <v>0</v>
      </c>
      <c r="F16279" s="573"/>
    </row>
    <row r="16280" spans="3:6" ht="15" customHeight="1">
      <c r="C16280" s="53" t="s">
        <v>7182</v>
      </c>
      <c r="D16280" s="1" t="s">
        <v>16207</v>
      </c>
      <c r="E16280" s="573">
        <f ca="1">SUMIF('BKAS IDR'!$E$10:$E$44,$C16280,'BKAS IDR'!$N$10:$N$43)</f>
        <v>0</v>
      </c>
      <c r="F16280" s="573"/>
    </row>
    <row r="16281" spans="3:6" ht="15" customHeight="1">
      <c r="C16281" s="53" t="s">
        <v>7183</v>
      </c>
      <c r="D16281" s="1" t="s">
        <v>16208</v>
      </c>
      <c r="E16281" s="573">
        <f ca="1">SUMIF('BKAS IDR'!$E$10:$E$44,$C16281,'BKAS IDR'!$N$10:$N$43)</f>
        <v>0</v>
      </c>
      <c r="F16281" s="573"/>
    </row>
    <row r="16282" spans="3:6" ht="15" customHeight="1">
      <c r="C16282" s="53" t="s">
        <v>7184</v>
      </c>
      <c r="D16282" s="1" t="s">
        <v>16209</v>
      </c>
      <c r="E16282" s="573">
        <f ca="1">SUMIF('BKAS IDR'!$E$10:$E$44,$C16282,'BKAS IDR'!$N$10:$N$43)</f>
        <v>0</v>
      </c>
      <c r="F16282" s="573"/>
    </row>
    <row r="16283" spans="3:6" ht="15" customHeight="1">
      <c r="C16283" s="53" t="s">
        <v>7185</v>
      </c>
      <c r="D16283" s="1" t="s">
        <v>16210</v>
      </c>
      <c r="E16283" s="573">
        <f ca="1">SUMIF('BKAS IDR'!$E$10:$E$44,$C16283,'BKAS IDR'!$N$10:$N$43)</f>
        <v>0</v>
      </c>
      <c r="F16283" s="573"/>
    </row>
    <row r="16284" spans="3:6" ht="15" customHeight="1">
      <c r="C16284" s="53" t="s">
        <v>7186</v>
      </c>
      <c r="D16284" s="1" t="s">
        <v>16211</v>
      </c>
      <c r="E16284" s="573">
        <f ca="1">SUMIF('BKAS IDR'!$E$10:$E$44,$C16284,'BKAS IDR'!$N$10:$N$43)</f>
        <v>0</v>
      </c>
      <c r="F16284" s="573"/>
    </row>
    <row r="16285" spans="3:6" ht="15" customHeight="1">
      <c r="C16285" s="53" t="s">
        <v>7187</v>
      </c>
      <c r="D16285" s="1" t="s">
        <v>16212</v>
      </c>
      <c r="E16285" s="573">
        <f ca="1">SUMIF('BKAS IDR'!$E$10:$E$44,$C16285,'BKAS IDR'!$N$10:$N$43)</f>
        <v>0</v>
      </c>
      <c r="F16285" s="573"/>
    </row>
    <row r="16286" spans="3:6" ht="15" customHeight="1">
      <c r="C16286" s="53" t="s">
        <v>7188</v>
      </c>
      <c r="D16286" s="1" t="s">
        <v>16213</v>
      </c>
      <c r="E16286" s="573">
        <f ca="1">SUMIF('BKAS IDR'!$E$10:$E$44,$C16286,'BKAS IDR'!$N$10:$N$43)</f>
        <v>0</v>
      </c>
      <c r="F16286" s="573"/>
    </row>
    <row r="16287" spans="3:6" ht="15" customHeight="1">
      <c r="C16287" s="53" t="s">
        <v>7189</v>
      </c>
      <c r="D16287" s="1" t="s">
        <v>16214</v>
      </c>
      <c r="E16287" s="573">
        <f ca="1">SUMIF('BKAS IDR'!$E$10:$E$44,$C16287,'BKAS IDR'!$N$10:$N$43)</f>
        <v>0</v>
      </c>
      <c r="F16287" s="573"/>
    </row>
    <row r="16288" spans="3:6" ht="15" customHeight="1">
      <c r="C16288" s="53" t="s">
        <v>7190</v>
      </c>
      <c r="D16288" s="1" t="s">
        <v>16215</v>
      </c>
      <c r="E16288" s="573">
        <f ca="1">SUMIF('BKAS IDR'!$E$10:$E$44,$C16288,'BKAS IDR'!$N$10:$N$43)</f>
        <v>0</v>
      </c>
      <c r="F16288" s="573"/>
    </row>
    <row r="16289" spans="3:6" ht="15" customHeight="1">
      <c r="C16289" s="53" t="s">
        <v>7191</v>
      </c>
      <c r="D16289" s="1" t="s">
        <v>16216</v>
      </c>
      <c r="E16289" s="573">
        <f ca="1">SUMIF('BKAS IDR'!$E$10:$E$44,$C16289,'BKAS IDR'!$N$10:$N$43)</f>
        <v>0</v>
      </c>
      <c r="F16289" s="573"/>
    </row>
    <row r="16290" spans="3:6" ht="15" customHeight="1">
      <c r="C16290" s="53" t="s">
        <v>7192</v>
      </c>
      <c r="D16290" s="1" t="s">
        <v>16217</v>
      </c>
      <c r="E16290" s="573">
        <f ca="1">SUMIF('BKAS IDR'!$E$10:$E$44,$C16290,'BKAS IDR'!$N$10:$N$43)</f>
        <v>0</v>
      </c>
      <c r="F16290" s="573"/>
    </row>
    <row r="16291" spans="3:6" ht="15" customHeight="1">
      <c r="C16291" s="53" t="s">
        <v>7193</v>
      </c>
      <c r="D16291" s="1" t="s">
        <v>16218</v>
      </c>
      <c r="E16291" s="573">
        <f ca="1">SUMIF('BKAS IDR'!$E$10:$E$44,$C16291,'BKAS IDR'!$N$10:$N$43)</f>
        <v>0</v>
      </c>
      <c r="F16291" s="573"/>
    </row>
    <row r="16292" spans="3:6" ht="15" customHeight="1">
      <c r="C16292" s="53" t="s">
        <v>7194</v>
      </c>
      <c r="D16292" s="1" t="s">
        <v>16219</v>
      </c>
      <c r="E16292" s="573">
        <f ca="1">SUMIF('BKAS IDR'!$E$10:$E$44,$C16292,'BKAS IDR'!$N$10:$N$43)</f>
        <v>0</v>
      </c>
      <c r="F16292" s="573"/>
    </row>
    <row r="16293" spans="3:6" ht="15" customHeight="1">
      <c r="C16293" s="53" t="s">
        <v>7195</v>
      </c>
      <c r="D16293" s="1" t="s">
        <v>16220</v>
      </c>
      <c r="E16293" s="573">
        <f ca="1">SUMIF('BKAS IDR'!$E$10:$E$44,$C16293,'BKAS IDR'!$N$10:$N$43)</f>
        <v>0</v>
      </c>
      <c r="F16293" s="573"/>
    </row>
    <row r="16294" spans="3:6" ht="15" customHeight="1">
      <c r="C16294" s="53" t="s">
        <v>7196</v>
      </c>
      <c r="D16294" s="1" t="s">
        <v>16221</v>
      </c>
      <c r="E16294" s="573">
        <f ca="1">SUMIF('BKAS IDR'!$E$10:$E$44,$C16294,'BKAS IDR'!$N$10:$N$43)</f>
        <v>0</v>
      </c>
      <c r="F16294" s="573"/>
    </row>
    <row r="16295" spans="3:6" ht="15" customHeight="1">
      <c r="C16295" s="53" t="s">
        <v>7197</v>
      </c>
      <c r="D16295" s="1" t="s">
        <v>16222</v>
      </c>
      <c r="E16295" s="573">
        <f ca="1">SUMIF('BKAS IDR'!$E$10:$E$44,$C16295,'BKAS IDR'!$N$10:$N$43)</f>
        <v>0</v>
      </c>
      <c r="F16295" s="573"/>
    </row>
    <row r="16296" spans="3:6" ht="15" customHeight="1">
      <c r="C16296" s="53" t="s">
        <v>7198</v>
      </c>
      <c r="D16296" s="1" t="s">
        <v>16223</v>
      </c>
      <c r="E16296" s="573">
        <f ca="1">SUMIF('BKAS IDR'!$E$10:$E$44,$C16296,'BKAS IDR'!$N$10:$N$43)</f>
        <v>0</v>
      </c>
      <c r="F16296" s="573"/>
    </row>
    <row r="16297" spans="3:6" ht="15" customHeight="1">
      <c r="C16297" s="53" t="s">
        <v>7199</v>
      </c>
      <c r="D16297" s="1" t="s">
        <v>16224</v>
      </c>
      <c r="E16297" s="573">
        <f ca="1">SUMIF('BKAS IDR'!$E$10:$E$44,$C16297,'BKAS IDR'!$N$10:$N$43)</f>
        <v>0</v>
      </c>
      <c r="F16297" s="573"/>
    </row>
    <row r="16298" spans="3:6" ht="15" customHeight="1">
      <c r="C16298" s="53" t="s">
        <v>7200</v>
      </c>
      <c r="D16298" s="1" t="s">
        <v>16225</v>
      </c>
      <c r="E16298" s="573">
        <f ca="1">SUMIF('BKAS IDR'!$E$10:$E$44,$C16298,'BKAS IDR'!$N$10:$N$43)</f>
        <v>0</v>
      </c>
      <c r="F16298" s="573"/>
    </row>
    <row r="16299" spans="3:6" ht="15" customHeight="1">
      <c r="C16299" s="53" t="s">
        <v>7201</v>
      </c>
      <c r="D16299" s="1" t="s">
        <v>16226</v>
      </c>
      <c r="E16299" s="573">
        <f ca="1">SUMIF('BKAS IDR'!$E$10:$E$44,$C16299,'BKAS IDR'!$N$10:$N$43)</f>
        <v>0</v>
      </c>
      <c r="F16299" s="573"/>
    </row>
    <row r="16300" spans="3:6" ht="15" customHeight="1">
      <c r="C16300" s="53" t="s">
        <v>7202</v>
      </c>
      <c r="D16300" s="1" t="s">
        <v>16227</v>
      </c>
      <c r="E16300" s="573">
        <f ca="1">SUMIF('BKAS IDR'!$E$10:$E$44,$C16300,'BKAS IDR'!$N$10:$N$43)</f>
        <v>0</v>
      </c>
      <c r="F16300" s="573"/>
    </row>
    <row r="16301" spans="3:6" ht="15" customHeight="1">
      <c r="C16301" s="53" t="s">
        <v>7203</v>
      </c>
      <c r="D16301" s="1" t="s">
        <v>16228</v>
      </c>
      <c r="E16301" s="573">
        <f ca="1">SUMIF('BKAS IDR'!$E$10:$E$44,$C16301,'BKAS IDR'!$N$10:$N$43)</f>
        <v>0</v>
      </c>
      <c r="F16301" s="573"/>
    </row>
    <row r="16302" spans="3:6" ht="15" customHeight="1">
      <c r="C16302" s="53" t="s">
        <v>7204</v>
      </c>
      <c r="D16302" s="1" t="s">
        <v>16229</v>
      </c>
      <c r="E16302" s="573">
        <f ca="1">SUMIF('BKAS IDR'!$E$10:$E$44,$C16302,'BKAS IDR'!$N$10:$N$43)</f>
        <v>0</v>
      </c>
      <c r="F16302" s="573"/>
    </row>
    <row r="16303" spans="3:6" ht="15" customHeight="1">
      <c r="C16303" s="53" t="s">
        <v>7205</v>
      </c>
      <c r="D16303" s="1" t="s">
        <v>16230</v>
      </c>
      <c r="E16303" s="573">
        <f ca="1">SUMIF('BKAS IDR'!$E$10:$E$44,$C16303,'BKAS IDR'!$N$10:$N$43)</f>
        <v>0</v>
      </c>
      <c r="F16303" s="573"/>
    </row>
    <row r="16304" spans="3:6" ht="15" customHeight="1">
      <c r="C16304" s="53" t="s">
        <v>7206</v>
      </c>
      <c r="D16304" s="1" t="s">
        <v>16231</v>
      </c>
      <c r="E16304" s="573">
        <f ca="1">SUMIF('BKAS IDR'!$E$10:$E$44,$C16304,'BKAS IDR'!$N$10:$N$43)</f>
        <v>0</v>
      </c>
      <c r="F16304" s="573"/>
    </row>
    <row r="16305" spans="3:6" ht="15" customHeight="1">
      <c r="C16305" s="53" t="s">
        <v>7207</v>
      </c>
      <c r="D16305" s="1" t="s">
        <v>16232</v>
      </c>
      <c r="E16305" s="573">
        <f ca="1">SUMIF('BKAS IDR'!$E$10:$E$44,$C16305,'BKAS IDR'!$N$10:$N$43)</f>
        <v>0</v>
      </c>
      <c r="F16305" s="573"/>
    </row>
    <row r="16306" spans="3:6" ht="15" customHeight="1">
      <c r="C16306" s="53" t="s">
        <v>7208</v>
      </c>
      <c r="D16306" s="1" t="s">
        <v>16233</v>
      </c>
      <c r="E16306" s="573">
        <f ca="1">SUMIF('BKAS IDR'!$E$10:$E$44,$C16306,'BKAS IDR'!$N$10:$N$43)</f>
        <v>0</v>
      </c>
      <c r="F16306" s="573"/>
    </row>
    <row r="16307" spans="3:6" ht="15" customHeight="1">
      <c r="C16307" s="53" t="s">
        <v>7209</v>
      </c>
      <c r="D16307" s="1" t="s">
        <v>16234</v>
      </c>
      <c r="E16307" s="573">
        <f ca="1">SUMIF('BKAS IDR'!$E$10:$E$44,$C16307,'BKAS IDR'!$N$10:$N$43)</f>
        <v>0</v>
      </c>
      <c r="F16307" s="573"/>
    </row>
    <row r="16308" spans="3:6" ht="15" customHeight="1">
      <c r="C16308" s="53" t="s">
        <v>7210</v>
      </c>
      <c r="D16308" s="1" t="s">
        <v>16235</v>
      </c>
      <c r="E16308" s="573">
        <f ca="1">SUMIF('BKAS IDR'!$E$10:$E$44,$C16308,'BKAS IDR'!$N$10:$N$43)</f>
        <v>0</v>
      </c>
      <c r="F16308" s="573"/>
    </row>
    <row r="16309" spans="3:6" ht="15" customHeight="1">
      <c r="C16309" s="53" t="s">
        <v>7211</v>
      </c>
      <c r="D16309" s="1" t="s">
        <v>16236</v>
      </c>
      <c r="E16309" s="573">
        <f ca="1">SUMIF('BKAS IDR'!$E$10:$E$44,$C16309,'BKAS IDR'!$N$10:$N$43)</f>
        <v>0</v>
      </c>
      <c r="F16309" s="573"/>
    </row>
    <row r="16310" spans="3:6" ht="15" customHeight="1">
      <c r="C16310" s="53" t="s">
        <v>7212</v>
      </c>
      <c r="D16310" s="1" t="s">
        <v>16237</v>
      </c>
      <c r="E16310" s="573">
        <f ca="1">SUMIF('BKAS IDR'!$E$10:$E$44,$C16310,'BKAS IDR'!$N$10:$N$43)</f>
        <v>0</v>
      </c>
      <c r="F16310" s="573"/>
    </row>
    <row r="16311" spans="3:6" ht="15" customHeight="1">
      <c r="C16311" s="53" t="s">
        <v>7213</v>
      </c>
      <c r="D16311" s="1" t="s">
        <v>16238</v>
      </c>
      <c r="E16311" s="573">
        <f ca="1">SUMIF('BKAS IDR'!$E$10:$E$44,$C16311,'BKAS IDR'!$N$10:$N$43)</f>
        <v>0</v>
      </c>
      <c r="F16311" s="573"/>
    </row>
    <row r="16312" spans="3:6" ht="15" customHeight="1">
      <c r="C16312" s="53" t="s">
        <v>7214</v>
      </c>
      <c r="D16312" s="1" t="s">
        <v>16239</v>
      </c>
      <c r="E16312" s="573">
        <f ca="1">SUMIF('BKAS IDR'!$E$10:$E$44,$C16312,'BKAS IDR'!$N$10:$N$43)</f>
        <v>0</v>
      </c>
      <c r="F16312" s="573"/>
    </row>
    <row r="16313" spans="3:6" ht="15" customHeight="1">
      <c r="C16313" s="53" t="s">
        <v>7215</v>
      </c>
      <c r="D16313" s="1" t="s">
        <v>16240</v>
      </c>
      <c r="E16313" s="573">
        <f ca="1">SUMIF('BKAS IDR'!$E$10:$E$44,$C16313,'BKAS IDR'!$N$10:$N$43)</f>
        <v>0</v>
      </c>
      <c r="F16313" s="573"/>
    </row>
    <row r="16314" spans="3:6" ht="15" customHeight="1">
      <c r="C16314" s="53" t="s">
        <v>7216</v>
      </c>
      <c r="D16314" s="1" t="s">
        <v>16241</v>
      </c>
      <c r="E16314" s="573">
        <f ca="1">SUMIF('BKAS IDR'!$E$10:$E$44,$C16314,'BKAS IDR'!$N$10:$N$43)</f>
        <v>0</v>
      </c>
      <c r="F16314" s="573"/>
    </row>
    <row r="16315" spans="3:6" ht="15" customHeight="1">
      <c r="C16315" s="53" t="s">
        <v>7217</v>
      </c>
      <c r="D16315" s="1" t="s">
        <v>16242</v>
      </c>
      <c r="E16315" s="573">
        <f ca="1">SUMIF('BKAS IDR'!$E$10:$E$44,$C16315,'BKAS IDR'!$N$10:$N$43)</f>
        <v>0</v>
      </c>
      <c r="F16315" s="573"/>
    </row>
    <row r="16316" spans="3:6" ht="15" customHeight="1">
      <c r="C16316" s="53" t="s">
        <v>7218</v>
      </c>
      <c r="D16316" s="1" t="s">
        <v>16243</v>
      </c>
      <c r="E16316" s="573">
        <f ca="1">SUMIF('BKAS IDR'!$E$10:$E$44,$C16316,'BKAS IDR'!$N$10:$N$43)</f>
        <v>0</v>
      </c>
      <c r="F16316" s="573"/>
    </row>
    <row r="16317" spans="3:6" ht="15" customHeight="1">
      <c r="C16317" s="53" t="s">
        <v>7219</v>
      </c>
      <c r="D16317" s="1" t="s">
        <v>16244</v>
      </c>
      <c r="E16317" s="573">
        <f ca="1">SUMIF('BKAS IDR'!$E$10:$E$44,$C16317,'BKAS IDR'!$N$10:$N$43)</f>
        <v>0</v>
      </c>
      <c r="F16317" s="573"/>
    </row>
    <row r="16318" spans="3:6" ht="15" customHeight="1">
      <c r="C16318" s="53" t="s">
        <v>7220</v>
      </c>
      <c r="D16318" s="1" t="s">
        <v>16245</v>
      </c>
      <c r="E16318" s="573">
        <f ca="1">SUMIF('BKAS IDR'!$E$10:$E$44,$C16318,'BKAS IDR'!$N$10:$N$43)</f>
        <v>0</v>
      </c>
      <c r="F16318" s="573"/>
    </row>
    <row r="16319" spans="3:6" ht="15" customHeight="1">
      <c r="C16319" s="53" t="s">
        <v>7221</v>
      </c>
      <c r="D16319" s="1" t="s">
        <v>16246</v>
      </c>
      <c r="E16319" s="573">
        <f ca="1">SUMIF('BKAS IDR'!$E$10:$E$44,$C16319,'BKAS IDR'!$N$10:$N$43)</f>
        <v>0</v>
      </c>
      <c r="F16319" s="573"/>
    </row>
    <row r="16320" spans="3:6" ht="15" customHeight="1">
      <c r="C16320" s="53" t="s">
        <v>7222</v>
      </c>
      <c r="D16320" s="1" t="s">
        <v>16247</v>
      </c>
      <c r="E16320" s="573">
        <f ca="1">SUMIF('BKAS IDR'!$E$10:$E$44,$C16320,'BKAS IDR'!$N$10:$N$43)</f>
        <v>0</v>
      </c>
      <c r="F16320" s="573"/>
    </row>
    <row r="16321" spans="3:6" ht="15" customHeight="1">
      <c r="C16321" s="53" t="s">
        <v>7223</v>
      </c>
      <c r="D16321" s="1" t="s">
        <v>16248</v>
      </c>
      <c r="E16321" s="573">
        <f ca="1">SUMIF('BKAS IDR'!$E$10:$E$44,$C16321,'BKAS IDR'!$N$10:$N$43)</f>
        <v>0</v>
      </c>
      <c r="F16321" s="573"/>
    </row>
    <row r="16322" spans="3:6" ht="15" customHeight="1">
      <c r="C16322" s="53" t="s">
        <v>7224</v>
      </c>
      <c r="D16322" s="1" t="s">
        <v>16249</v>
      </c>
      <c r="E16322" s="573">
        <f ca="1">SUMIF('BKAS IDR'!$E$10:$E$44,$C16322,'BKAS IDR'!$N$10:$N$43)</f>
        <v>0</v>
      </c>
      <c r="F16322" s="573"/>
    </row>
    <row r="16323" spans="3:6" ht="15" customHeight="1">
      <c r="C16323" s="53" t="s">
        <v>7225</v>
      </c>
      <c r="D16323" s="1" t="s">
        <v>16250</v>
      </c>
      <c r="E16323" s="573">
        <f ca="1">SUMIF('BKAS IDR'!$E$10:$E$44,$C16323,'BKAS IDR'!$N$10:$N$43)</f>
        <v>0</v>
      </c>
      <c r="F16323" s="573"/>
    </row>
    <row r="16324" spans="3:6" ht="15" customHeight="1">
      <c r="C16324" s="53" t="s">
        <v>7226</v>
      </c>
      <c r="D16324" s="1" t="s">
        <v>16251</v>
      </c>
      <c r="E16324" s="573">
        <f ca="1">SUMIF('BKAS IDR'!$E$10:$E$44,$C16324,'BKAS IDR'!$N$10:$N$43)</f>
        <v>0</v>
      </c>
      <c r="F16324" s="573"/>
    </row>
    <row r="16325" spans="3:6" ht="15" customHeight="1">
      <c r="C16325" s="53" t="s">
        <v>7227</v>
      </c>
      <c r="D16325" s="1" t="s">
        <v>16252</v>
      </c>
      <c r="E16325" s="573">
        <f ca="1">SUMIF('BKAS IDR'!$E$10:$E$44,$C16325,'BKAS IDR'!$N$10:$N$43)</f>
        <v>0</v>
      </c>
      <c r="F16325" s="573"/>
    </row>
    <row r="16326" spans="3:6" ht="15" customHeight="1">
      <c r="C16326" s="53" t="s">
        <v>7228</v>
      </c>
      <c r="D16326" s="1" t="s">
        <v>16253</v>
      </c>
      <c r="E16326" s="573">
        <f ca="1">SUMIF('BKAS IDR'!$E$10:$E$44,$C16326,'BKAS IDR'!$N$10:$N$43)</f>
        <v>0</v>
      </c>
      <c r="F16326" s="573"/>
    </row>
    <row r="16327" spans="3:6" ht="15" customHeight="1">
      <c r="C16327" s="53" t="s">
        <v>7229</v>
      </c>
      <c r="D16327" s="1" t="s">
        <v>16254</v>
      </c>
      <c r="E16327" s="573">
        <f ca="1">SUMIF('BKAS IDR'!$E$10:$E$44,$C16327,'BKAS IDR'!$N$10:$N$43)</f>
        <v>0</v>
      </c>
      <c r="F16327" s="573"/>
    </row>
    <row r="16328" spans="3:6" ht="15" customHeight="1">
      <c r="C16328" s="53" t="s">
        <v>7230</v>
      </c>
      <c r="D16328" s="1" t="s">
        <v>16255</v>
      </c>
      <c r="E16328" s="573">
        <f ca="1">SUMIF('BKAS IDR'!$E$10:$E$44,$C16328,'BKAS IDR'!$N$10:$N$43)</f>
        <v>0</v>
      </c>
      <c r="F16328" s="573"/>
    </row>
    <row r="16329" spans="3:6" ht="15" customHeight="1">
      <c r="C16329" s="53" t="s">
        <v>7231</v>
      </c>
      <c r="D16329" s="1" t="s">
        <v>16256</v>
      </c>
      <c r="E16329" s="573">
        <f ca="1">SUMIF('BKAS IDR'!$E$10:$E$44,$C16329,'BKAS IDR'!$N$10:$N$43)</f>
        <v>0</v>
      </c>
      <c r="F16329" s="573"/>
    </row>
    <row r="16330" spans="3:6" ht="15" customHeight="1">
      <c r="C16330" s="53" t="s">
        <v>7232</v>
      </c>
      <c r="D16330" s="1" t="s">
        <v>16257</v>
      </c>
      <c r="E16330" s="573">
        <f ca="1">SUMIF('BKAS IDR'!$E$10:$E$44,$C16330,'BKAS IDR'!$N$10:$N$43)</f>
        <v>0</v>
      </c>
      <c r="F16330" s="573"/>
    </row>
    <row r="16331" spans="3:6" ht="15" customHeight="1">
      <c r="C16331" s="53" t="s">
        <v>7233</v>
      </c>
      <c r="D16331" s="1" t="s">
        <v>16258</v>
      </c>
      <c r="E16331" s="573">
        <f ca="1">SUMIF('BKAS IDR'!$E$10:$E$44,$C16331,'BKAS IDR'!$N$10:$N$43)</f>
        <v>0</v>
      </c>
      <c r="F16331" s="573"/>
    </row>
    <row r="16332" spans="3:6" ht="15" customHeight="1">
      <c r="C16332" s="53" t="s">
        <v>7234</v>
      </c>
      <c r="D16332" s="1" t="s">
        <v>16259</v>
      </c>
      <c r="E16332" s="573">
        <f ca="1">SUMIF('BKAS IDR'!$E$10:$E$44,$C16332,'BKAS IDR'!$N$10:$N$43)</f>
        <v>0</v>
      </c>
      <c r="F16332" s="573"/>
    </row>
    <row r="16333" spans="3:6" ht="15" customHeight="1">
      <c r="C16333" s="53" t="s">
        <v>7235</v>
      </c>
      <c r="D16333" s="1" t="s">
        <v>16260</v>
      </c>
      <c r="E16333" s="573">
        <f ca="1">SUMIF('BKAS IDR'!$E$10:$E$44,$C16333,'BKAS IDR'!$N$10:$N$43)</f>
        <v>0</v>
      </c>
      <c r="F16333" s="573"/>
    </row>
    <row r="16334" spans="3:6" ht="15" customHeight="1">
      <c r="C16334" s="53" t="s">
        <v>7236</v>
      </c>
      <c r="D16334" s="1" t="s">
        <v>16261</v>
      </c>
      <c r="E16334" s="573">
        <f ca="1">SUMIF('BKAS IDR'!$E$10:$E$44,$C16334,'BKAS IDR'!$N$10:$N$43)</f>
        <v>0</v>
      </c>
      <c r="F16334" s="573"/>
    </row>
    <row r="16335" spans="3:6" ht="15" customHeight="1">
      <c r="C16335" s="53" t="s">
        <v>7237</v>
      </c>
      <c r="D16335" s="1" t="s">
        <v>16262</v>
      </c>
      <c r="E16335" s="573">
        <f ca="1">SUMIF('BKAS IDR'!$E$10:$E$44,$C16335,'BKAS IDR'!$N$10:$N$43)</f>
        <v>0</v>
      </c>
      <c r="F16335" s="573"/>
    </row>
    <row r="16336" spans="3:6" ht="15" customHeight="1">
      <c r="C16336" s="53" t="s">
        <v>7238</v>
      </c>
      <c r="D16336" s="1" t="s">
        <v>16263</v>
      </c>
      <c r="E16336" s="573">
        <f ca="1">SUMIF('BKAS IDR'!$E$10:$E$44,$C16336,'BKAS IDR'!$N$10:$N$43)</f>
        <v>0</v>
      </c>
      <c r="F16336" s="573"/>
    </row>
    <row r="16337" spans="3:6" ht="15" customHeight="1">
      <c r="C16337" s="53" t="s">
        <v>7239</v>
      </c>
      <c r="D16337" s="1" t="s">
        <v>16264</v>
      </c>
      <c r="E16337" s="573">
        <f ca="1">SUMIF('BKAS IDR'!$E$10:$E$44,$C16337,'BKAS IDR'!$N$10:$N$43)</f>
        <v>0</v>
      </c>
      <c r="F16337" s="573"/>
    </row>
    <row r="16338" spans="3:6" ht="15" customHeight="1">
      <c r="C16338" s="53" t="s">
        <v>7240</v>
      </c>
      <c r="D16338" s="1" t="s">
        <v>16265</v>
      </c>
      <c r="E16338" s="573">
        <f ca="1">SUMIF('BKAS IDR'!$E$10:$E$44,$C16338,'BKAS IDR'!$N$10:$N$43)</f>
        <v>0</v>
      </c>
      <c r="F16338" s="573"/>
    </row>
    <row r="16339" spans="3:6" ht="15" customHeight="1">
      <c r="C16339" s="53" t="s">
        <v>7241</v>
      </c>
      <c r="D16339" s="1" t="s">
        <v>16266</v>
      </c>
      <c r="E16339" s="573">
        <f ca="1">SUMIF('BKAS IDR'!$E$10:$E$44,$C16339,'BKAS IDR'!$N$10:$N$43)</f>
        <v>0</v>
      </c>
      <c r="F16339" s="573"/>
    </row>
    <row r="16340" spans="3:6" ht="15" customHeight="1">
      <c r="C16340" s="53" t="s">
        <v>7242</v>
      </c>
      <c r="D16340" s="1" t="s">
        <v>16267</v>
      </c>
      <c r="E16340" s="573">
        <f ca="1">SUMIF('BKAS IDR'!$E$10:$E$44,$C16340,'BKAS IDR'!$N$10:$N$43)</f>
        <v>0</v>
      </c>
      <c r="F16340" s="573"/>
    </row>
    <row r="16341" spans="3:6" ht="15" customHeight="1">
      <c r="C16341" s="53" t="s">
        <v>7243</v>
      </c>
      <c r="D16341" s="1" t="s">
        <v>16268</v>
      </c>
      <c r="E16341" s="573">
        <f ca="1">SUMIF('BKAS IDR'!$E$10:$E$44,$C16341,'BKAS IDR'!$N$10:$N$43)</f>
        <v>0</v>
      </c>
      <c r="F16341" s="573"/>
    </row>
    <row r="16342" spans="3:6" ht="15" customHeight="1">
      <c r="C16342" s="53" t="s">
        <v>7244</v>
      </c>
      <c r="D16342" s="1" t="s">
        <v>16269</v>
      </c>
      <c r="E16342" s="573">
        <f ca="1">SUMIF('BKAS IDR'!$E$10:$E$44,$C16342,'BKAS IDR'!$N$10:$N$43)</f>
        <v>0</v>
      </c>
      <c r="F16342" s="573"/>
    </row>
    <row r="16343" spans="3:6" ht="15" customHeight="1">
      <c r="C16343" s="53" t="s">
        <v>7245</v>
      </c>
      <c r="D16343" s="1" t="s">
        <v>16270</v>
      </c>
      <c r="E16343" s="573">
        <f ca="1">SUMIF('BKAS IDR'!$E$10:$E$44,$C16343,'BKAS IDR'!$N$10:$N$43)</f>
        <v>0</v>
      </c>
      <c r="F16343" s="573"/>
    </row>
    <row r="16344" spans="3:6" ht="15" customHeight="1">
      <c r="C16344" s="53" t="s">
        <v>7246</v>
      </c>
      <c r="D16344" s="1" t="s">
        <v>16271</v>
      </c>
      <c r="E16344" s="573">
        <f ca="1">SUMIF('BKAS IDR'!$E$10:$E$44,$C16344,'BKAS IDR'!$N$10:$N$43)</f>
        <v>0</v>
      </c>
      <c r="F16344" s="573"/>
    </row>
    <row r="16345" spans="3:6" ht="15" customHeight="1">
      <c r="C16345" s="53" t="s">
        <v>7247</v>
      </c>
      <c r="D16345" s="1" t="s">
        <v>16272</v>
      </c>
      <c r="E16345" s="573">
        <f ca="1">SUMIF('BKAS IDR'!$E$10:$E$44,$C16345,'BKAS IDR'!$N$10:$N$43)</f>
        <v>0</v>
      </c>
      <c r="F16345" s="573"/>
    </row>
    <row r="16346" spans="3:6" ht="15" customHeight="1">
      <c r="C16346" s="53" t="s">
        <v>7248</v>
      </c>
      <c r="D16346" s="1" t="s">
        <v>16273</v>
      </c>
      <c r="E16346" s="573">
        <f ca="1">SUMIF('BKAS IDR'!$E$10:$E$44,$C16346,'BKAS IDR'!$N$10:$N$43)</f>
        <v>0</v>
      </c>
      <c r="F16346" s="573"/>
    </row>
    <row r="16347" spans="3:6" ht="15" customHeight="1">
      <c r="C16347" s="53" t="s">
        <v>7249</v>
      </c>
      <c r="D16347" s="1" t="s">
        <v>16274</v>
      </c>
      <c r="E16347" s="573">
        <f ca="1">SUMIF('BKAS IDR'!$E$10:$E$44,$C16347,'BKAS IDR'!$N$10:$N$43)</f>
        <v>0</v>
      </c>
      <c r="F16347" s="573"/>
    </row>
    <row r="16348" spans="3:6" ht="15" customHeight="1">
      <c r="C16348" s="53" t="s">
        <v>7250</v>
      </c>
      <c r="D16348" s="1" t="s">
        <v>16275</v>
      </c>
      <c r="E16348" s="573">
        <f ca="1">SUMIF('BKAS IDR'!$E$10:$E$44,$C16348,'BKAS IDR'!$N$10:$N$43)</f>
        <v>0</v>
      </c>
      <c r="F16348" s="573"/>
    </row>
    <row r="16349" spans="3:6" ht="15" customHeight="1">
      <c r="C16349" s="53" t="s">
        <v>7251</v>
      </c>
      <c r="D16349" s="1" t="s">
        <v>16276</v>
      </c>
      <c r="E16349" s="573">
        <f ca="1">SUMIF('BKAS IDR'!$E$10:$E$44,$C16349,'BKAS IDR'!$N$10:$N$43)</f>
        <v>0</v>
      </c>
      <c r="F16349" s="573"/>
    </row>
    <row r="16350" spans="3:6" ht="15" customHeight="1">
      <c r="C16350" s="53" t="s">
        <v>7252</v>
      </c>
      <c r="D16350" s="1" t="s">
        <v>16277</v>
      </c>
      <c r="E16350" s="573">
        <f ca="1">SUMIF('BKAS IDR'!$E$10:$E$44,$C16350,'BKAS IDR'!$N$10:$N$43)</f>
        <v>0</v>
      </c>
      <c r="F16350" s="573"/>
    </row>
    <row r="16351" spans="3:6" ht="15" customHeight="1">
      <c r="C16351" s="53" t="s">
        <v>7253</v>
      </c>
      <c r="D16351" s="1" t="s">
        <v>16278</v>
      </c>
      <c r="E16351" s="573">
        <f ca="1">SUMIF('BKAS IDR'!$E$10:$E$44,$C16351,'BKAS IDR'!$N$10:$N$43)</f>
        <v>0</v>
      </c>
      <c r="F16351" s="573"/>
    </row>
    <row r="16352" spans="3:6" ht="15" customHeight="1">
      <c r="C16352" s="53" t="s">
        <v>7254</v>
      </c>
      <c r="D16352" s="1" t="s">
        <v>16279</v>
      </c>
      <c r="E16352" s="573">
        <f ca="1">SUMIF('BKAS IDR'!$E$10:$E$44,$C16352,'BKAS IDR'!$N$10:$N$43)</f>
        <v>0</v>
      </c>
      <c r="F16352" s="573"/>
    </row>
    <row r="16353" spans="3:6" ht="15" customHeight="1">
      <c r="C16353" s="53" t="s">
        <v>7255</v>
      </c>
      <c r="D16353" s="1" t="s">
        <v>16280</v>
      </c>
      <c r="E16353" s="573">
        <f ca="1">SUMIF('BKAS IDR'!$E$10:$E$44,$C16353,'BKAS IDR'!$N$10:$N$43)</f>
        <v>0</v>
      </c>
      <c r="F16353" s="573"/>
    </row>
    <row r="16354" spans="3:6" ht="15" customHeight="1">
      <c r="C16354" s="53" t="s">
        <v>7256</v>
      </c>
      <c r="D16354" s="1" t="s">
        <v>16281</v>
      </c>
      <c r="E16354" s="573">
        <f ca="1">SUMIF('BKAS IDR'!$E$10:$E$44,$C16354,'BKAS IDR'!$N$10:$N$43)</f>
        <v>0</v>
      </c>
      <c r="F16354" s="573"/>
    </row>
    <row r="16355" spans="3:6" ht="15" customHeight="1">
      <c r="C16355" s="53" t="s">
        <v>7257</v>
      </c>
      <c r="D16355" s="1" t="s">
        <v>16282</v>
      </c>
      <c r="E16355" s="573">
        <f ca="1">SUMIF('BKAS IDR'!$E$10:$E$44,$C16355,'BKAS IDR'!$N$10:$N$43)</f>
        <v>0</v>
      </c>
      <c r="F16355" s="573"/>
    </row>
    <row r="16356" spans="3:6" ht="15" customHeight="1">
      <c r="C16356" s="53" t="s">
        <v>7258</v>
      </c>
      <c r="D16356" s="1" t="s">
        <v>16283</v>
      </c>
      <c r="E16356" s="573">
        <f ca="1">SUMIF('BKAS IDR'!$E$10:$E$44,$C16356,'BKAS IDR'!$N$10:$N$43)</f>
        <v>0</v>
      </c>
      <c r="F16356" s="573"/>
    </row>
    <row r="16357" spans="3:6" ht="15" customHeight="1">
      <c r="C16357" s="53" t="s">
        <v>7259</v>
      </c>
      <c r="D16357" s="1" t="s">
        <v>16284</v>
      </c>
      <c r="E16357" s="573">
        <f ca="1">SUMIF('BKAS IDR'!$E$10:$E$44,$C16357,'BKAS IDR'!$N$10:$N$43)</f>
        <v>0</v>
      </c>
      <c r="F16357" s="573"/>
    </row>
    <row r="16358" spans="3:6" ht="15" customHeight="1">
      <c r="C16358" s="53" t="s">
        <v>7260</v>
      </c>
      <c r="D16358" s="1" t="s">
        <v>16285</v>
      </c>
      <c r="E16358" s="573">
        <f ca="1">SUMIF('BKAS IDR'!$E$10:$E$44,$C16358,'BKAS IDR'!$N$10:$N$43)</f>
        <v>0</v>
      </c>
      <c r="F16358" s="573"/>
    </row>
    <row r="16359" spans="3:6" ht="15" customHeight="1">
      <c r="C16359" s="53" t="s">
        <v>7261</v>
      </c>
      <c r="D16359" s="1" t="s">
        <v>16286</v>
      </c>
      <c r="E16359" s="573">
        <f ca="1">SUMIF('BKAS IDR'!$E$10:$E$44,$C16359,'BKAS IDR'!$N$10:$N$43)</f>
        <v>0</v>
      </c>
      <c r="F16359" s="573"/>
    </row>
    <row r="16360" spans="3:6" ht="15" customHeight="1">
      <c r="C16360" s="53" t="s">
        <v>7262</v>
      </c>
      <c r="D16360" s="1" t="s">
        <v>16287</v>
      </c>
      <c r="E16360" s="573">
        <f ca="1">SUMIF('BKAS IDR'!$E$10:$E$44,$C16360,'BKAS IDR'!$N$10:$N$43)</f>
        <v>0</v>
      </c>
      <c r="F16360" s="573"/>
    </row>
    <row r="16361" spans="3:6" ht="15" customHeight="1">
      <c r="C16361" s="53" t="s">
        <v>7263</v>
      </c>
      <c r="D16361" s="1" t="s">
        <v>16288</v>
      </c>
      <c r="E16361" s="573">
        <f ca="1">SUMIF('BKAS IDR'!$E$10:$E$44,$C16361,'BKAS IDR'!$N$10:$N$43)</f>
        <v>0</v>
      </c>
      <c r="F16361" s="573"/>
    </row>
    <row r="16362" spans="3:6" ht="15" customHeight="1">
      <c r="C16362" s="53" t="s">
        <v>7264</v>
      </c>
      <c r="D16362" s="1" t="s">
        <v>16289</v>
      </c>
      <c r="E16362" s="573">
        <f ca="1">SUMIF('BKAS IDR'!$E$10:$E$44,$C16362,'BKAS IDR'!$N$10:$N$43)</f>
        <v>0</v>
      </c>
      <c r="F16362" s="573"/>
    </row>
    <row r="16363" spans="3:6" ht="15" customHeight="1">
      <c r="C16363" s="53" t="s">
        <v>7265</v>
      </c>
      <c r="D16363" s="1" t="s">
        <v>16290</v>
      </c>
      <c r="E16363" s="573">
        <f ca="1">SUMIF('BKAS IDR'!$E$10:$E$44,$C16363,'BKAS IDR'!$N$10:$N$43)</f>
        <v>0</v>
      </c>
      <c r="F16363" s="573"/>
    </row>
    <row r="16364" spans="3:6" ht="15" customHeight="1">
      <c r="C16364" s="53" t="s">
        <v>7266</v>
      </c>
      <c r="D16364" s="1" t="s">
        <v>16291</v>
      </c>
      <c r="E16364" s="573">
        <f ca="1">SUMIF('BKAS IDR'!$E$10:$E$44,$C16364,'BKAS IDR'!$N$10:$N$43)</f>
        <v>0</v>
      </c>
      <c r="F16364" s="573"/>
    </row>
    <row r="16365" spans="3:6" ht="15" customHeight="1">
      <c r="C16365" s="53" t="s">
        <v>7267</v>
      </c>
      <c r="D16365" s="1" t="s">
        <v>16292</v>
      </c>
      <c r="E16365" s="573">
        <f ca="1">SUMIF('BKAS IDR'!$E$10:$E$44,$C16365,'BKAS IDR'!$N$10:$N$43)</f>
        <v>0</v>
      </c>
      <c r="F16365" s="573"/>
    </row>
    <row r="16366" spans="3:6" ht="15" customHeight="1">
      <c r="C16366" s="53" t="s">
        <v>7268</v>
      </c>
      <c r="D16366" s="1" t="s">
        <v>16293</v>
      </c>
      <c r="E16366" s="573">
        <f ca="1">SUMIF('BKAS IDR'!$E$10:$E$44,$C16366,'BKAS IDR'!$N$10:$N$43)</f>
        <v>0</v>
      </c>
      <c r="F16366" s="573"/>
    </row>
    <row r="16367" spans="3:6" ht="15" customHeight="1">
      <c r="C16367" s="53" t="s">
        <v>7269</v>
      </c>
      <c r="D16367" s="1" t="s">
        <v>16288</v>
      </c>
      <c r="E16367" s="573">
        <f ca="1">SUMIF('BKAS IDR'!$E$10:$E$44,$C16367,'BKAS IDR'!$N$10:$N$43)</f>
        <v>0</v>
      </c>
      <c r="F16367" s="573"/>
    </row>
    <row r="16368" spans="3:6" ht="15" customHeight="1">
      <c r="C16368" s="53" t="s">
        <v>7270</v>
      </c>
      <c r="D16368" s="1" t="s">
        <v>16294</v>
      </c>
      <c r="E16368" s="573">
        <f ca="1">SUMIF('BKAS IDR'!$E$10:$E$44,$C16368,'BKAS IDR'!$N$10:$N$43)</f>
        <v>0</v>
      </c>
      <c r="F16368" s="573"/>
    </row>
    <row r="16369" spans="3:6" ht="15" customHeight="1">
      <c r="C16369" s="53" t="s">
        <v>7271</v>
      </c>
      <c r="D16369" s="1" t="s">
        <v>16295</v>
      </c>
      <c r="E16369" s="573">
        <f ca="1">SUMIF('BKAS IDR'!$E$10:$E$44,$C16369,'BKAS IDR'!$N$10:$N$43)</f>
        <v>0</v>
      </c>
      <c r="F16369" s="573"/>
    </row>
    <row r="16370" spans="3:6" ht="15" customHeight="1">
      <c r="C16370" s="53" t="s">
        <v>7272</v>
      </c>
      <c r="D16370" s="1" t="s">
        <v>16296</v>
      </c>
      <c r="E16370" s="573">
        <f ca="1">SUMIF('BKAS IDR'!$E$10:$E$44,$C16370,'BKAS IDR'!$N$10:$N$43)</f>
        <v>0</v>
      </c>
      <c r="F16370" s="573"/>
    </row>
    <row r="16371" spans="3:6" ht="15" customHeight="1">
      <c r="C16371" s="53" t="s">
        <v>7273</v>
      </c>
      <c r="D16371" s="1" t="s">
        <v>16297</v>
      </c>
      <c r="E16371" s="573">
        <f ca="1">SUMIF('BKAS IDR'!$E$10:$E$44,$C16371,'BKAS IDR'!$N$10:$N$43)</f>
        <v>0</v>
      </c>
      <c r="F16371" s="573"/>
    </row>
    <row r="16372" spans="3:6" ht="15" customHeight="1">
      <c r="C16372" s="53" t="s">
        <v>7274</v>
      </c>
      <c r="D16372" s="1" t="s">
        <v>16298</v>
      </c>
      <c r="E16372" s="573">
        <f ca="1">SUMIF('BKAS IDR'!$E$10:$E$44,$C16372,'BKAS IDR'!$N$10:$N$43)</f>
        <v>0</v>
      </c>
      <c r="F16372" s="573"/>
    </row>
    <row r="16373" spans="3:6" ht="15" customHeight="1">
      <c r="C16373" s="53" t="s">
        <v>7275</v>
      </c>
      <c r="D16373" s="1" t="s">
        <v>16299</v>
      </c>
      <c r="E16373" s="573">
        <f ca="1">SUMIF('BKAS IDR'!$E$10:$E$44,$C16373,'BKAS IDR'!$N$10:$N$43)</f>
        <v>0</v>
      </c>
      <c r="F16373" s="573"/>
    </row>
    <row r="16374" spans="3:6" ht="15" customHeight="1">
      <c r="C16374" s="53" t="s">
        <v>7276</v>
      </c>
      <c r="D16374" s="1" t="s">
        <v>16300</v>
      </c>
      <c r="E16374" s="573">
        <f ca="1">SUMIF('BKAS IDR'!$E$10:$E$44,$C16374,'BKAS IDR'!$N$10:$N$43)</f>
        <v>0</v>
      </c>
      <c r="F16374" s="573"/>
    </row>
    <row r="16375" spans="3:6" ht="15" customHeight="1">
      <c r="C16375" s="53" t="s">
        <v>7277</v>
      </c>
      <c r="D16375" s="1" t="s">
        <v>16301</v>
      </c>
      <c r="E16375" s="573">
        <f ca="1">SUMIF('BKAS IDR'!$E$10:$E$44,$C16375,'BKAS IDR'!$N$10:$N$43)</f>
        <v>0</v>
      </c>
      <c r="F16375" s="573"/>
    </row>
    <row r="16376" spans="3:6" ht="15" customHeight="1">
      <c r="C16376" s="53" t="s">
        <v>7278</v>
      </c>
      <c r="D16376" s="1" t="s">
        <v>16302</v>
      </c>
      <c r="E16376" s="573">
        <f ca="1">SUMIF('BKAS IDR'!$E$10:$E$44,$C16376,'BKAS IDR'!$N$10:$N$43)</f>
        <v>0</v>
      </c>
      <c r="F16376" s="573"/>
    </row>
    <row r="16377" spans="3:6" ht="15" customHeight="1">
      <c r="C16377" s="53" t="s">
        <v>7279</v>
      </c>
      <c r="D16377" s="1" t="s">
        <v>16303</v>
      </c>
      <c r="E16377" s="573">
        <f ca="1">SUMIF('BKAS IDR'!$E$10:$E$44,$C16377,'BKAS IDR'!$N$10:$N$43)</f>
        <v>0</v>
      </c>
      <c r="F16377" s="573"/>
    </row>
    <row r="16378" spans="3:6" ht="15" customHeight="1">
      <c r="C16378" s="53" t="s">
        <v>7280</v>
      </c>
      <c r="D16378" s="1" t="s">
        <v>16304</v>
      </c>
      <c r="E16378" s="573">
        <f ca="1">SUMIF('BKAS IDR'!$E$10:$E$44,$C16378,'BKAS IDR'!$N$10:$N$43)</f>
        <v>0</v>
      </c>
      <c r="F16378" s="573"/>
    </row>
    <row r="16379" spans="3:6" ht="15" customHeight="1">
      <c r="C16379" s="53" t="s">
        <v>7281</v>
      </c>
      <c r="D16379" s="1" t="s">
        <v>16305</v>
      </c>
      <c r="E16379" s="573">
        <f ca="1">SUMIF('BKAS IDR'!$E$10:$E$44,$C16379,'BKAS IDR'!$N$10:$N$43)</f>
        <v>0</v>
      </c>
      <c r="F16379" s="573"/>
    </row>
    <row r="16380" spans="3:6" ht="15" customHeight="1">
      <c r="C16380" s="53" t="s">
        <v>7282</v>
      </c>
      <c r="D16380" s="1" t="s">
        <v>16306</v>
      </c>
      <c r="E16380" s="573">
        <f ca="1">SUMIF('BKAS IDR'!$E$10:$E$44,$C16380,'BKAS IDR'!$N$10:$N$43)</f>
        <v>0</v>
      </c>
      <c r="F16380" s="573"/>
    </row>
    <row r="16381" spans="3:6" ht="15" customHeight="1">
      <c r="C16381" s="53" t="s">
        <v>7283</v>
      </c>
      <c r="D16381" s="1" t="s">
        <v>16307</v>
      </c>
      <c r="E16381" s="573">
        <f ca="1">SUMIF('BKAS IDR'!$E$10:$E$44,$C16381,'BKAS IDR'!$N$10:$N$43)</f>
        <v>0</v>
      </c>
      <c r="F16381" s="573"/>
    </row>
    <row r="16382" spans="3:6" ht="15" customHeight="1">
      <c r="C16382" s="53" t="s">
        <v>7284</v>
      </c>
      <c r="D16382" s="1" t="s">
        <v>16308</v>
      </c>
      <c r="E16382" s="573">
        <f ca="1">SUMIF('BKAS IDR'!$E$10:$E$44,$C16382,'BKAS IDR'!$N$10:$N$43)</f>
        <v>0</v>
      </c>
      <c r="F16382" s="573"/>
    </row>
    <row r="16383" spans="3:6" ht="15" customHeight="1">
      <c r="C16383" s="53" t="s">
        <v>7285</v>
      </c>
      <c r="D16383" s="1" t="s">
        <v>16309</v>
      </c>
      <c r="E16383" s="573">
        <f ca="1">SUMIF('BKAS IDR'!$E$10:$E$44,$C16383,'BKAS IDR'!$N$10:$N$43)</f>
        <v>0</v>
      </c>
      <c r="F16383" s="573"/>
    </row>
    <row r="16384" spans="3:6" ht="15" customHeight="1">
      <c r="C16384" s="53" t="s">
        <v>7286</v>
      </c>
      <c r="D16384" s="1" t="s">
        <v>16310</v>
      </c>
      <c r="E16384" s="573">
        <f ca="1">SUMIF('BKAS IDR'!$E$10:$E$44,$C16384,'BKAS IDR'!$N$10:$N$43)</f>
        <v>0</v>
      </c>
      <c r="F16384" s="573"/>
    </row>
    <row r="16385" spans="3:6" ht="15" customHeight="1">
      <c r="C16385" s="53" t="s">
        <v>7287</v>
      </c>
      <c r="D16385" s="1" t="s">
        <v>16311</v>
      </c>
      <c r="E16385" s="573">
        <f ca="1">SUMIF('BKAS IDR'!$E$10:$E$44,$C16385,'BKAS IDR'!$N$10:$N$43)</f>
        <v>0</v>
      </c>
      <c r="F16385" s="573"/>
    </row>
    <row r="16386" spans="3:6" ht="15" customHeight="1">
      <c r="C16386" s="53" t="s">
        <v>7288</v>
      </c>
      <c r="D16386" s="1" t="s">
        <v>16312</v>
      </c>
      <c r="E16386" s="573">
        <f ca="1">SUMIF('BKAS IDR'!$E$10:$E$44,$C16386,'BKAS IDR'!$N$10:$N$43)</f>
        <v>0</v>
      </c>
      <c r="F16386" s="573"/>
    </row>
    <row r="16387" spans="3:6" ht="15" customHeight="1">
      <c r="C16387" s="53" t="s">
        <v>7289</v>
      </c>
      <c r="D16387" s="1" t="s">
        <v>16313</v>
      </c>
      <c r="E16387" s="573">
        <f ca="1">SUMIF('BKAS IDR'!$E$10:$E$44,$C16387,'BKAS IDR'!$N$10:$N$43)</f>
        <v>0</v>
      </c>
      <c r="F16387" s="573"/>
    </row>
    <row r="16388" spans="3:6" ht="15" customHeight="1">
      <c r="C16388" s="53" t="s">
        <v>7290</v>
      </c>
      <c r="D16388" s="1" t="s">
        <v>16314</v>
      </c>
      <c r="E16388" s="573">
        <f ca="1">SUMIF('BKAS IDR'!$E$10:$E$44,$C16388,'BKAS IDR'!$N$10:$N$43)</f>
        <v>0</v>
      </c>
      <c r="F16388" s="573"/>
    </row>
    <row r="16389" spans="3:6" ht="15" customHeight="1">
      <c r="C16389" s="53" t="s">
        <v>7291</v>
      </c>
      <c r="D16389" s="1" t="s">
        <v>16315</v>
      </c>
      <c r="E16389" s="573">
        <f ca="1">SUMIF('BKAS IDR'!$E$10:$E$44,$C16389,'BKAS IDR'!$N$10:$N$43)</f>
        <v>0</v>
      </c>
      <c r="F16389" s="573"/>
    </row>
    <row r="16390" spans="3:6" ht="15" customHeight="1">
      <c r="C16390" s="53" t="s">
        <v>7292</v>
      </c>
      <c r="D16390" s="1" t="s">
        <v>16195</v>
      </c>
      <c r="E16390" s="573">
        <f ca="1">SUMIF('BKAS IDR'!$E$10:$E$44,$C16390,'BKAS IDR'!$N$10:$N$43)</f>
        <v>0</v>
      </c>
      <c r="F16390" s="573"/>
    </row>
    <row r="16391" spans="3:6" ht="15" customHeight="1">
      <c r="C16391" s="53" t="s">
        <v>7293</v>
      </c>
      <c r="D16391" s="1" t="s">
        <v>16316</v>
      </c>
      <c r="E16391" s="573">
        <f ca="1">SUMIF('BKAS IDR'!$E$10:$E$44,$C16391,'BKAS IDR'!$N$10:$N$43)</f>
        <v>0</v>
      </c>
      <c r="F16391" s="573"/>
    </row>
    <row r="16392" spans="3:6" ht="15" customHeight="1">
      <c r="C16392" s="53" t="s">
        <v>7294</v>
      </c>
      <c r="D16392" s="1" t="s">
        <v>16317</v>
      </c>
      <c r="E16392" s="573">
        <f ca="1">SUMIF('BKAS IDR'!$E$10:$E$44,$C16392,'BKAS IDR'!$N$10:$N$43)</f>
        <v>0</v>
      </c>
      <c r="F16392" s="573"/>
    </row>
    <row r="16393" spans="3:6" ht="15" customHeight="1">
      <c r="C16393" s="53" t="s">
        <v>7295</v>
      </c>
      <c r="D16393" s="1" t="s">
        <v>16318</v>
      </c>
      <c r="E16393" s="573">
        <f ca="1">SUMIF('BKAS IDR'!$E$10:$E$44,$C16393,'BKAS IDR'!$N$10:$N$43)</f>
        <v>0</v>
      </c>
      <c r="F16393" s="573"/>
    </row>
    <row r="16394" spans="3:6" ht="15" customHeight="1">
      <c r="C16394" s="53" t="s">
        <v>7296</v>
      </c>
      <c r="D16394" s="1" t="s">
        <v>16319</v>
      </c>
      <c r="E16394" s="573">
        <f ca="1">SUMIF('BKAS IDR'!$E$10:$E$44,$C16394,'BKAS IDR'!$N$10:$N$43)</f>
        <v>0</v>
      </c>
      <c r="F16394" s="573"/>
    </row>
    <row r="16395" spans="3:6" ht="15" customHeight="1">
      <c r="C16395" s="53" t="s">
        <v>7297</v>
      </c>
      <c r="D16395" s="1" t="s">
        <v>16320</v>
      </c>
      <c r="E16395" s="573">
        <f ca="1">SUMIF('BKAS IDR'!$E$10:$E$44,$C16395,'BKAS IDR'!$N$10:$N$43)</f>
        <v>0</v>
      </c>
      <c r="F16395" s="573"/>
    </row>
    <row r="16396" spans="3:6" ht="15" customHeight="1">
      <c r="C16396" s="53" t="s">
        <v>7298</v>
      </c>
      <c r="D16396" s="1" t="s">
        <v>16321</v>
      </c>
      <c r="E16396" s="573">
        <f ca="1">SUMIF('BKAS IDR'!$E$10:$E$44,$C16396,'BKAS IDR'!$N$10:$N$43)</f>
        <v>0</v>
      </c>
      <c r="F16396" s="573"/>
    </row>
    <row r="16397" spans="3:6" ht="15" customHeight="1">
      <c r="C16397" s="53" t="s">
        <v>7299</v>
      </c>
      <c r="D16397" s="1" t="s">
        <v>16322</v>
      </c>
      <c r="E16397" s="573">
        <f ca="1">SUMIF('BKAS IDR'!$E$10:$E$44,$C16397,'BKAS IDR'!$N$10:$N$43)</f>
        <v>0</v>
      </c>
      <c r="F16397" s="573"/>
    </row>
    <row r="16398" spans="3:6" ht="15" customHeight="1">
      <c r="C16398" s="53" t="s">
        <v>7300</v>
      </c>
      <c r="D16398" s="1" t="s">
        <v>16323</v>
      </c>
      <c r="E16398" s="573">
        <f ca="1">SUMIF('BKAS IDR'!$E$10:$E$44,$C16398,'BKAS IDR'!$N$10:$N$43)</f>
        <v>0</v>
      </c>
      <c r="F16398" s="573"/>
    </row>
    <row r="16399" spans="3:6" ht="15" customHeight="1">
      <c r="C16399" s="53" t="s">
        <v>7301</v>
      </c>
      <c r="D16399" s="1" t="s">
        <v>16324</v>
      </c>
      <c r="E16399" s="573">
        <f ca="1">SUMIF('BKAS IDR'!$E$10:$E$44,$C16399,'BKAS IDR'!$N$10:$N$43)</f>
        <v>0</v>
      </c>
      <c r="F16399" s="573"/>
    </row>
    <row r="16400" spans="3:6" ht="15" customHeight="1">
      <c r="C16400" s="53" t="s">
        <v>7302</v>
      </c>
      <c r="D16400" s="1" t="s">
        <v>16325</v>
      </c>
      <c r="E16400" s="573">
        <f ca="1">SUMIF('BKAS IDR'!$E$10:$E$44,$C16400,'BKAS IDR'!$N$10:$N$43)</f>
        <v>0</v>
      </c>
      <c r="F16400" s="573"/>
    </row>
    <row r="16401" spans="3:6" ht="15" customHeight="1">
      <c r="C16401" s="53" t="s">
        <v>7303</v>
      </c>
      <c r="D16401" s="1" t="s">
        <v>16326</v>
      </c>
      <c r="E16401" s="573">
        <f ca="1">SUMIF('BKAS IDR'!$E$10:$E$44,$C16401,'BKAS IDR'!$N$10:$N$43)</f>
        <v>0</v>
      </c>
      <c r="F16401" s="573"/>
    </row>
    <row r="16402" spans="3:6" ht="15" customHeight="1">
      <c r="C16402" s="53" t="s">
        <v>7304</v>
      </c>
      <c r="D16402" s="1" t="s">
        <v>16327</v>
      </c>
      <c r="E16402" s="573">
        <f ca="1">SUMIF('BKAS IDR'!$E$10:$E$44,$C16402,'BKAS IDR'!$N$10:$N$43)</f>
        <v>0</v>
      </c>
      <c r="F16402" s="573"/>
    </row>
    <row r="16403" spans="3:6" ht="15" customHeight="1">
      <c r="C16403" s="53" t="s">
        <v>7305</v>
      </c>
      <c r="D16403" s="1" t="s">
        <v>16328</v>
      </c>
      <c r="E16403" s="573">
        <f ca="1">SUMIF('BKAS IDR'!$E$10:$E$44,$C16403,'BKAS IDR'!$N$10:$N$43)</f>
        <v>0</v>
      </c>
      <c r="F16403" s="573"/>
    </row>
    <row r="16404" spans="3:6" ht="15" customHeight="1">
      <c r="C16404" s="53" t="s">
        <v>7306</v>
      </c>
      <c r="D16404" s="1" t="s">
        <v>16329</v>
      </c>
      <c r="E16404" s="573">
        <f ca="1">SUMIF('BKAS IDR'!$E$10:$E$44,$C16404,'BKAS IDR'!$N$10:$N$43)</f>
        <v>0</v>
      </c>
      <c r="F16404" s="573"/>
    </row>
    <row r="16405" spans="3:6" ht="15" customHeight="1">
      <c r="C16405" s="53" t="s">
        <v>7307</v>
      </c>
      <c r="D16405" s="1" t="s">
        <v>16330</v>
      </c>
      <c r="E16405" s="573">
        <f ca="1">SUMIF('BKAS IDR'!$E$10:$E$44,$C16405,'BKAS IDR'!$N$10:$N$43)</f>
        <v>0</v>
      </c>
      <c r="F16405" s="573"/>
    </row>
    <row r="16406" spans="3:6" ht="15" customHeight="1">
      <c r="C16406" s="53" t="s">
        <v>7308</v>
      </c>
      <c r="D16406" s="1" t="s">
        <v>16331</v>
      </c>
      <c r="E16406" s="573">
        <f ca="1">SUMIF('BKAS IDR'!$E$10:$E$44,$C16406,'BKAS IDR'!$N$10:$N$43)</f>
        <v>0</v>
      </c>
      <c r="F16406" s="573"/>
    </row>
    <row r="16407" spans="3:6" ht="15" customHeight="1">
      <c r="C16407" s="53" t="s">
        <v>7309</v>
      </c>
      <c r="D16407" s="1" t="s">
        <v>16332</v>
      </c>
      <c r="E16407" s="573">
        <f ca="1">SUMIF('BKAS IDR'!$E$10:$E$44,$C16407,'BKAS IDR'!$N$10:$N$43)</f>
        <v>0</v>
      </c>
      <c r="F16407" s="573"/>
    </row>
    <row r="16408" spans="3:6" ht="15" customHeight="1">
      <c r="C16408" s="53" t="s">
        <v>7310</v>
      </c>
      <c r="D16408" s="1" t="s">
        <v>16333</v>
      </c>
      <c r="E16408" s="573">
        <f ca="1">SUMIF('BKAS IDR'!$E$10:$E$44,$C16408,'BKAS IDR'!$N$10:$N$43)</f>
        <v>0</v>
      </c>
      <c r="F16408" s="573"/>
    </row>
    <row r="16409" spans="3:6" ht="15" customHeight="1">
      <c r="C16409" s="53" t="s">
        <v>7311</v>
      </c>
      <c r="D16409" s="1" t="s">
        <v>16334</v>
      </c>
      <c r="E16409" s="573">
        <f ca="1">SUMIF('BKAS IDR'!$E$10:$E$44,$C16409,'BKAS IDR'!$N$10:$N$43)</f>
        <v>0</v>
      </c>
      <c r="F16409" s="573"/>
    </row>
    <row r="16410" spans="3:6" ht="15" customHeight="1">
      <c r="C16410" s="53" t="s">
        <v>7312</v>
      </c>
      <c r="D16410" s="1" t="s">
        <v>16335</v>
      </c>
      <c r="E16410" s="573">
        <f ca="1">SUMIF('BKAS IDR'!$E$10:$E$44,$C16410,'BKAS IDR'!$N$10:$N$43)</f>
        <v>0</v>
      </c>
      <c r="F16410" s="573"/>
    </row>
    <row r="16411" spans="3:6" ht="15" customHeight="1">
      <c r="C16411" s="53" t="s">
        <v>7313</v>
      </c>
      <c r="D16411" s="1" t="s">
        <v>16336</v>
      </c>
      <c r="E16411" s="573">
        <f ca="1">SUMIF('BKAS IDR'!$E$10:$E$44,$C16411,'BKAS IDR'!$N$10:$N$43)</f>
        <v>0</v>
      </c>
      <c r="F16411" s="573"/>
    </row>
    <row r="16412" spans="3:6" ht="15" customHeight="1">
      <c r="C16412" s="53" t="s">
        <v>7314</v>
      </c>
      <c r="D16412" s="1" t="s">
        <v>16337</v>
      </c>
      <c r="E16412" s="573">
        <f ca="1">SUMIF('BKAS IDR'!$E$10:$E$44,$C16412,'BKAS IDR'!$N$10:$N$43)</f>
        <v>0</v>
      </c>
      <c r="F16412" s="573"/>
    </row>
    <row r="16413" spans="3:6" ht="15" customHeight="1">
      <c r="C16413" s="53" t="s">
        <v>7315</v>
      </c>
      <c r="D16413" s="1" t="s">
        <v>16338</v>
      </c>
      <c r="E16413" s="573">
        <f ca="1">SUMIF('BKAS IDR'!$E$10:$E$44,$C16413,'BKAS IDR'!$N$10:$N$43)</f>
        <v>0</v>
      </c>
      <c r="F16413" s="573"/>
    </row>
    <row r="16414" spans="3:6" ht="15" customHeight="1">
      <c r="C16414" s="53" t="s">
        <v>7316</v>
      </c>
      <c r="D16414" s="1" t="s">
        <v>16339</v>
      </c>
      <c r="E16414" s="573">
        <f ca="1">SUMIF('BKAS IDR'!$E$10:$E$44,$C16414,'BKAS IDR'!$N$10:$N$43)</f>
        <v>0</v>
      </c>
      <c r="F16414" s="573"/>
    </row>
    <row r="16415" spans="3:6" ht="15" customHeight="1">
      <c r="C16415" s="53" t="s">
        <v>7317</v>
      </c>
      <c r="D16415" s="1" t="s">
        <v>16340</v>
      </c>
      <c r="E16415" s="573">
        <f ca="1">SUMIF('BKAS IDR'!$E$10:$E$44,$C16415,'BKAS IDR'!$N$10:$N$43)</f>
        <v>0</v>
      </c>
      <c r="F16415" s="573"/>
    </row>
    <row r="16416" spans="3:6" ht="15" customHeight="1">
      <c r="C16416" s="53" t="s">
        <v>7318</v>
      </c>
      <c r="D16416" s="1" t="s">
        <v>16341</v>
      </c>
      <c r="E16416" s="573">
        <f ca="1">SUMIF('BKAS IDR'!$E$10:$E$44,$C16416,'BKAS IDR'!$N$10:$N$43)</f>
        <v>0</v>
      </c>
      <c r="F16416" s="573"/>
    </row>
    <row r="16417" spans="3:6" ht="15" customHeight="1">
      <c r="C16417" s="53" t="s">
        <v>7319</v>
      </c>
      <c r="D16417" s="1" t="s">
        <v>16342</v>
      </c>
      <c r="E16417" s="573">
        <f ca="1">SUMIF('BKAS IDR'!$E$10:$E$44,$C16417,'BKAS IDR'!$N$10:$N$43)</f>
        <v>0</v>
      </c>
      <c r="F16417" s="573"/>
    </row>
    <row r="16418" spans="3:6" ht="15" customHeight="1">
      <c r="C16418" s="53" t="s">
        <v>7320</v>
      </c>
      <c r="D16418" s="1" t="s">
        <v>16343</v>
      </c>
      <c r="E16418" s="573">
        <f ca="1">SUMIF('BKAS IDR'!$E$10:$E$44,$C16418,'BKAS IDR'!$N$10:$N$43)</f>
        <v>0</v>
      </c>
      <c r="F16418" s="573"/>
    </row>
    <row r="16419" spans="3:6" ht="15" customHeight="1">
      <c r="C16419" s="53" t="s">
        <v>7321</v>
      </c>
      <c r="D16419" s="1" t="s">
        <v>16344</v>
      </c>
      <c r="E16419" s="573">
        <f ca="1">SUMIF('BKAS IDR'!$E$10:$E$44,$C16419,'BKAS IDR'!$N$10:$N$43)</f>
        <v>0</v>
      </c>
      <c r="F16419" s="573"/>
    </row>
    <row r="16420" spans="3:6" ht="15" customHeight="1">
      <c r="C16420" s="53" t="s">
        <v>7322</v>
      </c>
      <c r="D16420" s="1" t="s">
        <v>16345</v>
      </c>
      <c r="E16420" s="573">
        <f ca="1">SUMIF('BKAS IDR'!$E$10:$E$44,$C16420,'BKAS IDR'!$N$10:$N$43)</f>
        <v>0</v>
      </c>
      <c r="F16420" s="573"/>
    </row>
    <row r="16421" spans="3:6" ht="15" customHeight="1">
      <c r="C16421" s="53" t="s">
        <v>7323</v>
      </c>
      <c r="D16421" s="1" t="s">
        <v>16346</v>
      </c>
      <c r="E16421" s="573">
        <f ca="1">SUMIF('BKAS IDR'!$E$10:$E$44,$C16421,'BKAS IDR'!$N$10:$N$43)</f>
        <v>0</v>
      </c>
      <c r="F16421" s="573"/>
    </row>
    <row r="16422" spans="3:6" ht="15" customHeight="1">
      <c r="C16422" s="53" t="s">
        <v>7324</v>
      </c>
      <c r="D16422" s="1" t="s">
        <v>16347</v>
      </c>
      <c r="E16422" s="573">
        <f ca="1">SUMIF('BKAS IDR'!$E$10:$E$44,$C16422,'BKAS IDR'!$N$10:$N$43)</f>
        <v>0</v>
      </c>
      <c r="F16422" s="573"/>
    </row>
    <row r="16423" spans="3:6" ht="15" customHeight="1">
      <c r="C16423" s="53" t="s">
        <v>7325</v>
      </c>
      <c r="D16423" s="1" t="s">
        <v>16348</v>
      </c>
      <c r="E16423" s="573">
        <f ca="1">SUMIF('BKAS IDR'!$E$10:$E$44,$C16423,'BKAS IDR'!$N$10:$N$43)</f>
        <v>0</v>
      </c>
      <c r="F16423" s="573"/>
    </row>
    <row r="16424" spans="3:6" ht="15" customHeight="1">
      <c r="C16424" s="53" t="s">
        <v>7326</v>
      </c>
      <c r="D16424" s="1" t="s">
        <v>16349</v>
      </c>
      <c r="E16424" s="573">
        <f ca="1">SUMIF('BKAS IDR'!$E$10:$E$44,$C16424,'BKAS IDR'!$N$10:$N$43)</f>
        <v>0</v>
      </c>
      <c r="F16424" s="573"/>
    </row>
    <row r="16425" spans="3:6" ht="15" customHeight="1">
      <c r="C16425" s="53" t="s">
        <v>7327</v>
      </c>
      <c r="D16425" s="1" t="s">
        <v>16350</v>
      </c>
      <c r="E16425" s="573">
        <f ca="1">SUMIF('BKAS IDR'!$E$10:$E$44,$C16425,'BKAS IDR'!$N$10:$N$43)</f>
        <v>0</v>
      </c>
      <c r="F16425" s="573"/>
    </row>
    <row r="16426" spans="3:6" ht="15" customHeight="1">
      <c r="C16426" s="53" t="s">
        <v>7328</v>
      </c>
      <c r="D16426" s="1" t="s">
        <v>16351</v>
      </c>
      <c r="E16426" s="573">
        <f ca="1">SUMIF('BKAS IDR'!$E$10:$E$44,$C16426,'BKAS IDR'!$N$10:$N$43)</f>
        <v>0</v>
      </c>
      <c r="F16426" s="573"/>
    </row>
    <row r="16427" spans="3:6" ht="15" customHeight="1">
      <c r="C16427" s="53" t="s">
        <v>7329</v>
      </c>
      <c r="D16427" s="1" t="s">
        <v>16352</v>
      </c>
      <c r="E16427" s="573">
        <f ca="1">SUMIF('BKAS IDR'!$E$10:$E$44,$C16427,'BKAS IDR'!$N$10:$N$43)</f>
        <v>0</v>
      </c>
      <c r="F16427" s="573"/>
    </row>
    <row r="16428" spans="3:6" ht="15" customHeight="1">
      <c r="C16428" s="53" t="s">
        <v>7330</v>
      </c>
      <c r="D16428" s="1" t="s">
        <v>16353</v>
      </c>
      <c r="E16428" s="573">
        <f ca="1">SUMIF('BKAS IDR'!$E$10:$E$44,$C16428,'BKAS IDR'!$N$10:$N$43)</f>
        <v>0</v>
      </c>
      <c r="F16428" s="573"/>
    </row>
    <row r="16429" spans="3:6" ht="15" customHeight="1">
      <c r="C16429" s="53" t="s">
        <v>7331</v>
      </c>
      <c r="D16429" s="1" t="s">
        <v>16354</v>
      </c>
      <c r="E16429" s="573">
        <f ca="1">SUMIF('BKAS IDR'!$E$10:$E$44,$C16429,'BKAS IDR'!$N$10:$N$43)</f>
        <v>0</v>
      </c>
      <c r="F16429" s="573"/>
    </row>
    <row r="16430" spans="3:6" ht="15" customHeight="1">
      <c r="C16430" s="53" t="s">
        <v>7332</v>
      </c>
      <c r="D16430" s="1" t="s">
        <v>16355</v>
      </c>
      <c r="E16430" s="573">
        <f ca="1">SUMIF('BKAS IDR'!$E$10:$E$44,$C16430,'BKAS IDR'!$N$10:$N$43)</f>
        <v>0</v>
      </c>
      <c r="F16430" s="573"/>
    </row>
    <row r="16431" spans="3:6" ht="15" customHeight="1">
      <c r="C16431" s="53" t="s">
        <v>7333</v>
      </c>
      <c r="D16431" s="1" t="s">
        <v>16356</v>
      </c>
      <c r="E16431" s="573">
        <f ca="1">SUMIF('BKAS IDR'!$E$10:$E$44,$C16431,'BKAS IDR'!$N$10:$N$43)</f>
        <v>0</v>
      </c>
      <c r="F16431" s="573"/>
    </row>
    <row r="16432" spans="3:6" ht="15" customHeight="1">
      <c r="C16432" s="53" t="s">
        <v>7334</v>
      </c>
      <c r="D16432" s="1" t="s">
        <v>16357</v>
      </c>
      <c r="E16432" s="573">
        <f ca="1">SUMIF('BKAS IDR'!$E$10:$E$44,$C16432,'BKAS IDR'!$N$10:$N$43)</f>
        <v>0</v>
      </c>
      <c r="F16432" s="573"/>
    </row>
    <row r="16433" spans="3:6" ht="15" customHeight="1">
      <c r="C16433" s="53" t="s">
        <v>7335</v>
      </c>
      <c r="D16433" s="1" t="s">
        <v>16358</v>
      </c>
      <c r="E16433" s="573">
        <f ca="1">SUMIF('BKAS IDR'!$E$10:$E$44,$C16433,'BKAS IDR'!$N$10:$N$43)</f>
        <v>0</v>
      </c>
      <c r="F16433" s="573"/>
    </row>
    <row r="16434" spans="3:6" ht="15" customHeight="1">
      <c r="C16434" s="53" t="s">
        <v>7336</v>
      </c>
      <c r="D16434" s="1" t="s">
        <v>16359</v>
      </c>
      <c r="E16434" s="573">
        <f ca="1">SUMIF('BKAS IDR'!$E$10:$E$44,$C16434,'BKAS IDR'!$N$10:$N$43)</f>
        <v>0</v>
      </c>
      <c r="F16434" s="573"/>
    </row>
    <row r="16435" spans="3:6" ht="15" customHeight="1">
      <c r="C16435" s="53" t="s">
        <v>7337</v>
      </c>
      <c r="D16435" s="1" t="s">
        <v>16360</v>
      </c>
      <c r="E16435" s="573">
        <f ca="1">SUMIF('BKAS IDR'!$E$10:$E$44,$C16435,'BKAS IDR'!$N$10:$N$43)</f>
        <v>0</v>
      </c>
      <c r="F16435" s="573"/>
    </row>
    <row r="16436" spans="3:6" ht="15" customHeight="1">
      <c r="C16436" s="53" t="s">
        <v>7338</v>
      </c>
      <c r="D16436" s="1" t="s">
        <v>16361</v>
      </c>
      <c r="E16436" s="573">
        <f ca="1">SUMIF('BKAS IDR'!$E$10:$E$44,$C16436,'BKAS IDR'!$N$10:$N$43)</f>
        <v>0</v>
      </c>
      <c r="F16436" s="573"/>
    </row>
    <row r="16437" spans="3:6" ht="15" customHeight="1">
      <c r="C16437" s="53" t="s">
        <v>7339</v>
      </c>
      <c r="D16437" s="1" t="s">
        <v>16362</v>
      </c>
      <c r="E16437" s="573">
        <f ca="1">SUMIF('BKAS IDR'!$E$10:$E$44,$C16437,'BKAS IDR'!$N$10:$N$43)</f>
        <v>0</v>
      </c>
      <c r="F16437" s="573"/>
    </row>
    <row r="16438" spans="3:6" ht="15" customHeight="1">
      <c r="C16438" s="53" t="s">
        <v>7340</v>
      </c>
      <c r="D16438" s="1" t="s">
        <v>16363</v>
      </c>
      <c r="E16438" s="573">
        <f ca="1">SUMIF('BKAS IDR'!$E$10:$E$44,$C16438,'BKAS IDR'!$N$10:$N$43)</f>
        <v>0</v>
      </c>
      <c r="F16438" s="573"/>
    </row>
    <row r="16439" spans="3:6" ht="15" customHeight="1">
      <c r="C16439" s="53" t="s">
        <v>7341</v>
      </c>
      <c r="D16439" s="1" t="s">
        <v>16364</v>
      </c>
      <c r="E16439" s="573">
        <f ca="1">SUMIF('BKAS IDR'!$E$10:$E$44,$C16439,'BKAS IDR'!$N$10:$N$43)</f>
        <v>0</v>
      </c>
      <c r="F16439" s="573"/>
    </row>
    <row r="16440" spans="3:6" ht="15" customHeight="1">
      <c r="C16440" s="53" t="s">
        <v>7342</v>
      </c>
      <c r="D16440" s="1" t="s">
        <v>16365</v>
      </c>
      <c r="E16440" s="573">
        <f ca="1">SUMIF('BKAS IDR'!$E$10:$E$44,$C16440,'BKAS IDR'!$N$10:$N$43)</f>
        <v>0</v>
      </c>
      <c r="F16440" s="573"/>
    </row>
    <row r="16441" spans="3:6" ht="15" customHeight="1">
      <c r="C16441" s="53" t="s">
        <v>7343</v>
      </c>
      <c r="D16441" s="1" t="s">
        <v>16366</v>
      </c>
      <c r="E16441" s="573">
        <f ca="1">SUMIF('BKAS IDR'!$E$10:$E$44,$C16441,'BKAS IDR'!$N$10:$N$43)</f>
        <v>0</v>
      </c>
      <c r="F16441" s="573"/>
    </row>
    <row r="16442" spans="3:6" ht="15" customHeight="1">
      <c r="C16442" s="53" t="s">
        <v>7344</v>
      </c>
      <c r="D16442" s="1" t="s">
        <v>16367</v>
      </c>
      <c r="E16442" s="573">
        <f ca="1">SUMIF('BKAS IDR'!$E$10:$E$44,$C16442,'BKAS IDR'!$N$10:$N$43)</f>
        <v>0</v>
      </c>
      <c r="F16442" s="573"/>
    </row>
    <row r="16443" spans="3:6" ht="15" customHeight="1">
      <c r="C16443" s="53" t="s">
        <v>7345</v>
      </c>
      <c r="D16443" s="1" t="s">
        <v>16368</v>
      </c>
      <c r="E16443" s="573">
        <f ca="1">SUMIF('BKAS IDR'!$E$10:$E$44,$C16443,'BKAS IDR'!$N$10:$N$43)</f>
        <v>0</v>
      </c>
      <c r="F16443" s="573"/>
    </row>
    <row r="16444" spans="3:6" ht="15" customHeight="1">
      <c r="C16444" s="53" t="s">
        <v>7346</v>
      </c>
      <c r="D16444" s="1" t="s">
        <v>16369</v>
      </c>
      <c r="E16444" s="573">
        <f ca="1">SUMIF('BKAS IDR'!$E$10:$E$44,$C16444,'BKAS IDR'!$N$10:$N$43)</f>
        <v>0</v>
      </c>
      <c r="F16444" s="573"/>
    </row>
    <row r="16445" spans="3:6" ht="15" customHeight="1">
      <c r="C16445" s="53" t="s">
        <v>7347</v>
      </c>
      <c r="D16445" s="1" t="s">
        <v>16370</v>
      </c>
      <c r="E16445" s="573">
        <f ca="1">SUMIF('BKAS IDR'!$E$10:$E$44,$C16445,'BKAS IDR'!$N$10:$N$43)</f>
        <v>0</v>
      </c>
      <c r="F16445" s="573"/>
    </row>
    <row r="16446" spans="3:6" ht="15" customHeight="1">
      <c r="C16446" s="53" t="s">
        <v>7348</v>
      </c>
      <c r="D16446" s="1" t="s">
        <v>16370</v>
      </c>
      <c r="E16446" s="573">
        <f ca="1">SUMIF('BKAS IDR'!$E$10:$E$44,$C16446,'BKAS IDR'!$N$10:$N$43)</f>
        <v>0</v>
      </c>
      <c r="F16446" s="573"/>
    </row>
    <row r="16447" spans="3:6" ht="15" customHeight="1">
      <c r="C16447" s="53" t="s">
        <v>7349</v>
      </c>
      <c r="D16447" s="1" t="s">
        <v>16371</v>
      </c>
      <c r="E16447" s="573">
        <f ca="1">SUMIF('BKAS IDR'!$E$10:$E$44,$C16447,'BKAS IDR'!$N$10:$N$43)</f>
        <v>0</v>
      </c>
      <c r="F16447" s="573"/>
    </row>
    <row r="16448" spans="3:6" ht="15" customHeight="1">
      <c r="C16448" s="53" t="s">
        <v>7350</v>
      </c>
      <c r="D16448" s="1" t="s">
        <v>16372</v>
      </c>
      <c r="E16448" s="573">
        <f ca="1">SUMIF('BKAS IDR'!$E$10:$E$44,$C16448,'BKAS IDR'!$N$10:$N$43)</f>
        <v>0</v>
      </c>
      <c r="F16448" s="573"/>
    </row>
    <row r="16449" spans="3:6" ht="15" customHeight="1">
      <c r="C16449" s="53" t="s">
        <v>7351</v>
      </c>
      <c r="D16449" s="1" t="s">
        <v>16373</v>
      </c>
      <c r="E16449" s="573">
        <f ca="1">SUMIF('BKAS IDR'!$E$10:$E$44,$C16449,'BKAS IDR'!$N$10:$N$43)</f>
        <v>0</v>
      </c>
      <c r="F16449" s="573"/>
    </row>
    <row r="16450" spans="3:6" ht="15" customHeight="1">
      <c r="C16450" s="53" t="s">
        <v>7352</v>
      </c>
      <c r="D16450" s="1" t="s">
        <v>16374</v>
      </c>
      <c r="E16450" s="573">
        <f ca="1">SUMIF('BKAS IDR'!$E$10:$E$44,$C16450,'BKAS IDR'!$N$10:$N$43)</f>
        <v>0</v>
      </c>
      <c r="F16450" s="573"/>
    </row>
    <row r="16451" spans="3:6" ht="15" customHeight="1">
      <c r="C16451" s="53" t="s">
        <v>7353</v>
      </c>
      <c r="D16451" s="1" t="s">
        <v>16375</v>
      </c>
      <c r="E16451" s="573">
        <f ca="1">SUMIF('BKAS IDR'!$E$10:$E$44,$C16451,'BKAS IDR'!$N$10:$N$43)</f>
        <v>0</v>
      </c>
      <c r="F16451" s="573"/>
    </row>
    <row r="16452" spans="3:6" ht="15" customHeight="1">
      <c r="C16452" s="53" t="s">
        <v>7354</v>
      </c>
      <c r="D16452" s="1" t="s">
        <v>16376</v>
      </c>
      <c r="E16452" s="573">
        <f ca="1">SUMIF('BKAS IDR'!$E$10:$E$44,$C16452,'BKAS IDR'!$N$10:$N$43)</f>
        <v>0</v>
      </c>
      <c r="F16452" s="573"/>
    </row>
    <row r="16453" spans="3:6" ht="15" customHeight="1">
      <c r="C16453" s="53" t="s">
        <v>7355</v>
      </c>
      <c r="D16453" s="1" t="s">
        <v>16377</v>
      </c>
      <c r="E16453" s="573">
        <f ca="1">SUMIF('BKAS IDR'!$E$10:$E$44,$C16453,'BKAS IDR'!$N$10:$N$43)</f>
        <v>0</v>
      </c>
      <c r="F16453" s="573"/>
    </row>
    <row r="16454" spans="3:6" ht="15" customHeight="1">
      <c r="C16454" s="53" t="s">
        <v>7356</v>
      </c>
      <c r="D16454" s="1" t="s">
        <v>16377</v>
      </c>
      <c r="E16454" s="573">
        <f ca="1">SUMIF('BKAS IDR'!$E$10:$E$44,$C16454,'BKAS IDR'!$N$10:$N$43)</f>
        <v>0</v>
      </c>
      <c r="F16454" s="573"/>
    </row>
    <row r="16455" spans="3:6" ht="15" customHeight="1">
      <c r="C16455" s="53" t="s">
        <v>7357</v>
      </c>
      <c r="D16455" s="1" t="s">
        <v>16377</v>
      </c>
      <c r="E16455" s="573">
        <f ca="1">SUMIF('BKAS IDR'!$E$10:$E$44,$C16455,'BKAS IDR'!$N$10:$N$43)</f>
        <v>0</v>
      </c>
      <c r="F16455" s="573"/>
    </row>
    <row r="16456" spans="3:6" ht="15" customHeight="1">
      <c r="C16456" s="53" t="s">
        <v>7358</v>
      </c>
      <c r="D16456" s="1" t="s">
        <v>16377</v>
      </c>
      <c r="E16456" s="573">
        <f ca="1">SUMIF('BKAS IDR'!$E$10:$E$44,$C16456,'BKAS IDR'!$N$10:$N$43)</f>
        <v>0</v>
      </c>
      <c r="F16456" s="573"/>
    </row>
    <row r="16457" spans="3:6" ht="15" customHeight="1">
      <c r="C16457" s="53" t="s">
        <v>7359</v>
      </c>
      <c r="D16457" s="1" t="s">
        <v>16378</v>
      </c>
      <c r="E16457" s="573">
        <f ca="1">SUMIF('BKAS IDR'!$E$10:$E$44,$C16457,'BKAS IDR'!$N$10:$N$43)</f>
        <v>0</v>
      </c>
      <c r="F16457" s="573"/>
    </row>
    <row r="16458" spans="3:6" ht="15" customHeight="1">
      <c r="C16458" s="53" t="s">
        <v>7360</v>
      </c>
      <c r="D16458" s="1" t="s">
        <v>16379</v>
      </c>
      <c r="E16458" s="573">
        <f ca="1">SUMIF('BKAS IDR'!$E$10:$E$44,$C16458,'BKAS IDR'!$N$10:$N$43)</f>
        <v>0</v>
      </c>
      <c r="F16458" s="573"/>
    </row>
    <row r="16459" spans="3:6" ht="15" customHeight="1">
      <c r="C16459" s="53" t="s">
        <v>7361</v>
      </c>
      <c r="D16459" s="1" t="s">
        <v>16380</v>
      </c>
      <c r="E16459" s="573">
        <f ca="1">SUMIF('BKAS IDR'!$E$10:$E$44,$C16459,'BKAS IDR'!$N$10:$N$43)</f>
        <v>0</v>
      </c>
      <c r="F16459" s="573"/>
    </row>
    <row r="16460" spans="3:6" ht="15" customHeight="1">
      <c r="C16460" s="53" t="s">
        <v>7362</v>
      </c>
      <c r="D16460" s="1" t="s">
        <v>16381</v>
      </c>
      <c r="E16460" s="573">
        <f ca="1">SUMIF('BKAS IDR'!$E$10:$E$44,$C16460,'BKAS IDR'!$N$10:$N$43)</f>
        <v>0</v>
      </c>
      <c r="F16460" s="573"/>
    </row>
    <row r="16461" spans="3:6" ht="15" customHeight="1">
      <c r="C16461" s="53" t="s">
        <v>7363</v>
      </c>
      <c r="D16461" s="1" t="s">
        <v>16382</v>
      </c>
      <c r="E16461" s="573">
        <f ca="1">SUMIF('BKAS IDR'!$E$10:$E$44,$C16461,'BKAS IDR'!$N$10:$N$43)</f>
        <v>0</v>
      </c>
      <c r="F16461" s="573"/>
    </row>
    <row r="16462" spans="3:6" ht="15" customHeight="1">
      <c r="C16462" s="53" t="s">
        <v>7364</v>
      </c>
      <c r="D16462" s="1" t="s">
        <v>16383</v>
      </c>
      <c r="E16462" s="573">
        <f ca="1">SUMIF('BKAS IDR'!$E$10:$E$44,$C16462,'BKAS IDR'!$N$10:$N$43)</f>
        <v>0</v>
      </c>
      <c r="F16462" s="573"/>
    </row>
    <row r="16463" spans="3:6" ht="15" customHeight="1">
      <c r="C16463" s="53" t="s">
        <v>7365</v>
      </c>
      <c r="D16463" s="1" t="s">
        <v>16384</v>
      </c>
      <c r="E16463" s="573">
        <f ca="1">SUMIF('BKAS IDR'!$E$10:$E$44,$C16463,'BKAS IDR'!$N$10:$N$43)</f>
        <v>0</v>
      </c>
      <c r="F16463" s="573"/>
    </row>
    <row r="16464" spans="3:6" ht="15" customHeight="1">
      <c r="C16464" s="53" t="s">
        <v>7366</v>
      </c>
      <c r="D16464" s="1" t="s">
        <v>16385</v>
      </c>
      <c r="E16464" s="573">
        <f ca="1">SUMIF('BKAS IDR'!$E$10:$E$44,$C16464,'BKAS IDR'!$N$10:$N$43)</f>
        <v>0</v>
      </c>
      <c r="F16464" s="573"/>
    </row>
    <row r="16465" spans="3:6" ht="15" customHeight="1">
      <c r="C16465" s="53" t="s">
        <v>7367</v>
      </c>
      <c r="D16465" s="1" t="s">
        <v>16386</v>
      </c>
      <c r="E16465" s="573">
        <f ca="1">SUMIF('BKAS IDR'!$E$10:$E$44,$C16465,'BKAS IDR'!$N$10:$N$43)</f>
        <v>0</v>
      </c>
      <c r="F16465" s="573"/>
    </row>
    <row r="16466" spans="3:6" ht="15" customHeight="1">
      <c r="C16466" s="53" t="s">
        <v>7368</v>
      </c>
      <c r="D16466" s="1" t="s">
        <v>16387</v>
      </c>
      <c r="E16466" s="573">
        <f ca="1">SUMIF('BKAS IDR'!$E$10:$E$44,$C16466,'BKAS IDR'!$N$10:$N$43)</f>
        <v>0</v>
      </c>
      <c r="F16466" s="573"/>
    </row>
    <row r="16467" spans="3:6" ht="15" customHeight="1">
      <c r="C16467" s="53" t="s">
        <v>7369</v>
      </c>
      <c r="D16467" s="1" t="s">
        <v>16388</v>
      </c>
      <c r="E16467" s="573">
        <f ca="1">SUMIF('BKAS IDR'!$E$10:$E$44,$C16467,'BKAS IDR'!$N$10:$N$43)</f>
        <v>0</v>
      </c>
      <c r="F16467" s="573"/>
    </row>
    <row r="16468" spans="3:6" ht="15" customHeight="1">
      <c r="C16468" s="53" t="s">
        <v>7370</v>
      </c>
      <c r="D16468" s="1" t="s">
        <v>16389</v>
      </c>
      <c r="E16468" s="573">
        <f ca="1">SUMIF('BKAS IDR'!$E$10:$E$44,$C16468,'BKAS IDR'!$N$10:$N$43)</f>
        <v>0</v>
      </c>
      <c r="F16468" s="573"/>
    </row>
    <row r="16469" spans="3:6" ht="15" customHeight="1">
      <c r="C16469" s="53" t="s">
        <v>7371</v>
      </c>
      <c r="D16469" s="1" t="s">
        <v>16390</v>
      </c>
      <c r="E16469" s="573">
        <f ca="1">SUMIF('BKAS IDR'!$E$10:$E$44,$C16469,'BKAS IDR'!$N$10:$N$43)</f>
        <v>0</v>
      </c>
      <c r="F16469" s="573"/>
    </row>
    <row r="16470" spans="3:6" ht="15" customHeight="1">
      <c r="C16470" s="53" t="s">
        <v>7372</v>
      </c>
      <c r="D16470" s="1" t="s">
        <v>16391</v>
      </c>
      <c r="E16470" s="573">
        <f ca="1">SUMIF('BKAS IDR'!$E$10:$E$44,$C16470,'BKAS IDR'!$N$10:$N$43)</f>
        <v>0</v>
      </c>
      <c r="F16470" s="573"/>
    </row>
    <row r="16471" spans="3:6" ht="15" customHeight="1">
      <c r="C16471" s="53" t="s">
        <v>7373</v>
      </c>
      <c r="D16471" s="1" t="s">
        <v>16392</v>
      </c>
      <c r="E16471" s="573">
        <f ca="1">SUMIF('BKAS IDR'!$E$10:$E$44,$C16471,'BKAS IDR'!$N$10:$N$43)</f>
        <v>0</v>
      </c>
      <c r="F16471" s="573"/>
    </row>
    <row r="16472" spans="3:6" ht="15" customHeight="1">
      <c r="C16472" s="53" t="s">
        <v>7374</v>
      </c>
      <c r="D16472" s="1" t="s">
        <v>16393</v>
      </c>
      <c r="E16472" s="573">
        <f ca="1">SUMIF('BKAS IDR'!$E$10:$E$44,$C16472,'BKAS IDR'!$N$10:$N$43)</f>
        <v>0</v>
      </c>
      <c r="F16472" s="573"/>
    </row>
    <row r="16473" spans="3:6" ht="15" customHeight="1">
      <c r="C16473" s="53" t="s">
        <v>7375</v>
      </c>
      <c r="D16473" s="1" t="s">
        <v>16394</v>
      </c>
      <c r="E16473" s="573">
        <f ca="1">SUMIF('BKAS IDR'!$E$10:$E$44,$C16473,'BKAS IDR'!$N$10:$N$43)</f>
        <v>0</v>
      </c>
      <c r="F16473" s="573"/>
    </row>
    <row r="16474" spans="3:6" ht="15" customHeight="1">
      <c r="C16474" s="53" t="s">
        <v>7376</v>
      </c>
      <c r="D16474" s="1" t="s">
        <v>16395</v>
      </c>
      <c r="E16474" s="573">
        <f ca="1">SUMIF('BKAS IDR'!$E$10:$E$44,$C16474,'BKAS IDR'!$N$10:$N$43)</f>
        <v>0</v>
      </c>
      <c r="F16474" s="573"/>
    </row>
    <row r="16475" spans="3:6" ht="15" customHeight="1">
      <c r="C16475" s="53" t="s">
        <v>7377</v>
      </c>
      <c r="D16475" s="1" t="s">
        <v>16396</v>
      </c>
      <c r="E16475" s="573">
        <f ca="1">SUMIF('BKAS IDR'!$E$10:$E$44,$C16475,'BKAS IDR'!$N$10:$N$43)</f>
        <v>0</v>
      </c>
      <c r="F16475" s="573"/>
    </row>
    <row r="16476" spans="3:6" ht="15" customHeight="1">
      <c r="C16476" s="53" t="s">
        <v>7378</v>
      </c>
      <c r="D16476" s="1" t="s">
        <v>16397</v>
      </c>
      <c r="E16476" s="573">
        <f ca="1">SUMIF('BKAS IDR'!$E$10:$E$44,$C16476,'BKAS IDR'!$N$10:$N$43)</f>
        <v>0</v>
      </c>
      <c r="F16476" s="573"/>
    </row>
    <row r="16477" spans="3:6" ht="15" customHeight="1">
      <c r="C16477" s="53" t="s">
        <v>7379</v>
      </c>
      <c r="D16477" s="1" t="s">
        <v>16398</v>
      </c>
      <c r="E16477" s="573">
        <f ca="1">SUMIF('BKAS IDR'!$E$10:$E$44,$C16477,'BKAS IDR'!$N$10:$N$43)</f>
        <v>0</v>
      </c>
      <c r="F16477" s="573"/>
    </row>
    <row r="16478" spans="3:6" ht="15" customHeight="1">
      <c r="C16478" s="53" t="s">
        <v>7380</v>
      </c>
      <c r="D16478" s="1" t="s">
        <v>16399</v>
      </c>
      <c r="E16478" s="573">
        <f ca="1">SUMIF('BKAS IDR'!$E$10:$E$44,$C16478,'BKAS IDR'!$N$10:$N$43)</f>
        <v>0</v>
      </c>
      <c r="F16478" s="573"/>
    </row>
    <row r="16479" spans="3:6" ht="15" customHeight="1">
      <c r="C16479" s="53" t="s">
        <v>7381</v>
      </c>
      <c r="D16479" s="1" t="s">
        <v>16400</v>
      </c>
      <c r="E16479" s="573">
        <f ca="1">SUMIF('BKAS IDR'!$E$10:$E$44,$C16479,'BKAS IDR'!$N$10:$N$43)</f>
        <v>0</v>
      </c>
      <c r="F16479" s="573"/>
    </row>
    <row r="16480" spans="3:6" ht="15" customHeight="1">
      <c r="C16480" s="53" t="s">
        <v>7382</v>
      </c>
      <c r="D16480" s="1" t="s">
        <v>16401</v>
      </c>
      <c r="E16480" s="573">
        <f ca="1">SUMIF('BKAS IDR'!$E$10:$E$44,$C16480,'BKAS IDR'!$N$10:$N$43)</f>
        <v>0</v>
      </c>
      <c r="F16480" s="573"/>
    </row>
    <row r="16481" spans="3:6" ht="15" customHeight="1">
      <c r="C16481" s="53" t="s">
        <v>7383</v>
      </c>
      <c r="D16481" s="1" t="s">
        <v>16402</v>
      </c>
      <c r="E16481" s="573">
        <f ca="1">SUMIF('BKAS IDR'!$E$10:$E$44,$C16481,'BKAS IDR'!$N$10:$N$43)</f>
        <v>0</v>
      </c>
      <c r="F16481" s="573"/>
    </row>
    <row r="16482" spans="3:6" ht="15" customHeight="1">
      <c r="C16482" s="53" t="s">
        <v>7384</v>
      </c>
      <c r="D16482" s="1" t="s">
        <v>16403</v>
      </c>
      <c r="E16482" s="573">
        <f ca="1">SUMIF('BKAS IDR'!$E$10:$E$44,$C16482,'BKAS IDR'!$N$10:$N$43)</f>
        <v>0</v>
      </c>
      <c r="F16482" s="573"/>
    </row>
    <row r="16483" spans="3:6" ht="15" customHeight="1">
      <c r="C16483" s="53" t="s">
        <v>7385</v>
      </c>
      <c r="D16483" s="1" t="s">
        <v>16404</v>
      </c>
      <c r="E16483" s="573">
        <f ca="1">SUMIF('BKAS IDR'!$E$10:$E$44,$C16483,'BKAS IDR'!$N$10:$N$43)</f>
        <v>0</v>
      </c>
      <c r="F16483" s="573"/>
    </row>
    <row r="16484" spans="3:6" ht="15" customHeight="1">
      <c r="C16484" s="53" t="s">
        <v>7386</v>
      </c>
      <c r="D16484" s="1" t="s">
        <v>16405</v>
      </c>
      <c r="E16484" s="573">
        <f ca="1">SUMIF('BKAS IDR'!$E$10:$E$44,$C16484,'BKAS IDR'!$N$10:$N$43)</f>
        <v>0</v>
      </c>
      <c r="F16484" s="573"/>
    </row>
    <row r="16485" spans="3:6" ht="15" customHeight="1">
      <c r="C16485" s="53" t="s">
        <v>7387</v>
      </c>
      <c r="D16485" s="1" t="s">
        <v>16406</v>
      </c>
      <c r="E16485" s="573">
        <f ca="1">SUMIF('BKAS IDR'!$E$10:$E$44,$C16485,'BKAS IDR'!$N$10:$N$43)</f>
        <v>0</v>
      </c>
      <c r="F16485" s="573"/>
    </row>
    <row r="16486" spans="3:6" ht="15" customHeight="1">
      <c r="C16486" s="53" t="s">
        <v>7388</v>
      </c>
      <c r="D16486" s="1" t="s">
        <v>16407</v>
      </c>
      <c r="E16486" s="573">
        <f ca="1">SUMIF('BKAS IDR'!$E$10:$E$44,$C16486,'BKAS IDR'!$N$10:$N$43)</f>
        <v>0</v>
      </c>
      <c r="F16486" s="573"/>
    </row>
    <row r="16487" spans="3:6" ht="15" customHeight="1">
      <c r="C16487" s="53" t="s">
        <v>7389</v>
      </c>
      <c r="D16487" s="1" t="s">
        <v>16408</v>
      </c>
      <c r="E16487" s="573">
        <f ca="1">SUMIF('BKAS IDR'!$E$10:$E$44,$C16487,'BKAS IDR'!$N$10:$N$43)</f>
        <v>0</v>
      </c>
      <c r="F16487" s="573"/>
    </row>
    <row r="16488" spans="3:6" ht="15" customHeight="1">
      <c r="C16488" s="53" t="s">
        <v>7390</v>
      </c>
      <c r="D16488" s="1" t="s">
        <v>16409</v>
      </c>
      <c r="E16488" s="573">
        <f ca="1">SUMIF('BKAS IDR'!$E$10:$E$44,$C16488,'BKAS IDR'!$N$10:$N$43)</f>
        <v>0</v>
      </c>
      <c r="F16488" s="573"/>
    </row>
    <row r="16489" spans="3:6" ht="15" customHeight="1">
      <c r="C16489" s="53" t="s">
        <v>7391</v>
      </c>
      <c r="D16489" s="1" t="s">
        <v>16410</v>
      </c>
      <c r="E16489" s="573">
        <f ca="1">SUMIF('BKAS IDR'!$E$10:$E$44,$C16489,'BKAS IDR'!$N$10:$N$43)</f>
        <v>0</v>
      </c>
      <c r="F16489" s="573"/>
    </row>
    <row r="16490" spans="3:6" ht="15" customHeight="1">
      <c r="C16490" s="53" t="s">
        <v>7392</v>
      </c>
      <c r="D16490" s="1" t="s">
        <v>16411</v>
      </c>
      <c r="E16490" s="573">
        <f ca="1">SUMIF('BKAS IDR'!$E$10:$E$44,$C16490,'BKAS IDR'!$N$10:$N$43)</f>
        <v>0</v>
      </c>
      <c r="F16490" s="573"/>
    </row>
    <row r="16491" spans="3:6" ht="15" customHeight="1">
      <c r="C16491" s="53" t="s">
        <v>7393</v>
      </c>
      <c r="D16491" s="1" t="s">
        <v>16412</v>
      </c>
      <c r="E16491" s="573">
        <f ca="1">SUMIF('BKAS IDR'!$E$10:$E$44,$C16491,'BKAS IDR'!$N$10:$N$43)</f>
        <v>0</v>
      </c>
      <c r="F16491" s="573"/>
    </row>
    <row r="16492" spans="3:6" ht="15" customHeight="1">
      <c r="C16492" s="53" t="s">
        <v>7394</v>
      </c>
      <c r="D16492" s="1" t="s">
        <v>16410</v>
      </c>
      <c r="E16492" s="573">
        <f ca="1">SUMIF('BKAS IDR'!$E$10:$E$44,$C16492,'BKAS IDR'!$N$10:$N$43)</f>
        <v>0</v>
      </c>
      <c r="F16492" s="573"/>
    </row>
    <row r="16493" spans="3:6" ht="15" customHeight="1">
      <c r="C16493" s="53" t="s">
        <v>7395</v>
      </c>
      <c r="D16493" s="1" t="s">
        <v>16413</v>
      </c>
      <c r="E16493" s="573">
        <f ca="1">SUMIF('BKAS IDR'!$E$10:$E$44,$C16493,'BKAS IDR'!$N$10:$N$43)</f>
        <v>0</v>
      </c>
      <c r="F16493" s="573"/>
    </row>
    <row r="16494" spans="3:6" ht="15" customHeight="1">
      <c r="C16494" s="53" t="s">
        <v>7396</v>
      </c>
      <c r="D16494" s="1" t="s">
        <v>16414</v>
      </c>
      <c r="E16494" s="573">
        <f ca="1">SUMIF('BKAS IDR'!$E$10:$E$44,$C16494,'BKAS IDR'!$N$10:$N$43)</f>
        <v>0</v>
      </c>
      <c r="F16494" s="573"/>
    </row>
    <row r="16495" spans="3:6" ht="15" customHeight="1">
      <c r="C16495" s="53" t="s">
        <v>7397</v>
      </c>
      <c r="D16495" s="1" t="s">
        <v>16415</v>
      </c>
      <c r="E16495" s="573">
        <f ca="1">SUMIF('BKAS IDR'!$E$10:$E$44,$C16495,'BKAS IDR'!$N$10:$N$43)</f>
        <v>0</v>
      </c>
      <c r="F16495" s="573"/>
    </row>
    <row r="16496" spans="3:6" ht="15" customHeight="1">
      <c r="C16496" s="53" t="s">
        <v>7398</v>
      </c>
      <c r="D16496" s="1" t="s">
        <v>16416</v>
      </c>
      <c r="E16496" s="573">
        <f ca="1">SUMIF('BKAS IDR'!$E$10:$E$44,$C16496,'BKAS IDR'!$N$10:$N$43)</f>
        <v>0</v>
      </c>
      <c r="F16496" s="573"/>
    </row>
    <row r="16497" spans="3:6" ht="15" customHeight="1">
      <c r="C16497" s="53" t="s">
        <v>7399</v>
      </c>
      <c r="D16497" s="1" t="s">
        <v>16417</v>
      </c>
      <c r="E16497" s="573">
        <f ca="1">SUMIF('BKAS IDR'!$E$10:$E$44,$C16497,'BKAS IDR'!$N$10:$N$43)</f>
        <v>0</v>
      </c>
      <c r="F16497" s="573"/>
    </row>
    <row r="16498" spans="3:6" ht="15" customHeight="1">
      <c r="C16498" s="53" t="s">
        <v>7400</v>
      </c>
      <c r="D16498" s="1" t="s">
        <v>16418</v>
      </c>
      <c r="E16498" s="573">
        <f ca="1">SUMIF('BKAS IDR'!$E$10:$E$44,$C16498,'BKAS IDR'!$N$10:$N$43)</f>
        <v>0</v>
      </c>
      <c r="F16498" s="573"/>
    </row>
    <row r="16499" spans="3:6" ht="15" customHeight="1">
      <c r="C16499" s="53" t="s">
        <v>7401</v>
      </c>
      <c r="D16499" s="1" t="s">
        <v>16419</v>
      </c>
      <c r="E16499" s="573">
        <f ca="1">SUMIF('BKAS IDR'!$E$10:$E$44,$C16499,'BKAS IDR'!$N$10:$N$43)</f>
        <v>0</v>
      </c>
      <c r="F16499" s="573"/>
    </row>
    <row r="16500" spans="3:6" ht="15" customHeight="1">
      <c r="C16500" s="53" t="s">
        <v>7402</v>
      </c>
      <c r="D16500" s="1" t="s">
        <v>16420</v>
      </c>
      <c r="E16500" s="573">
        <f ca="1">SUMIF('BKAS IDR'!$E$10:$E$44,$C16500,'BKAS IDR'!$N$10:$N$43)</f>
        <v>0</v>
      </c>
      <c r="F16500" s="573"/>
    </row>
    <row r="16501" spans="3:6" ht="15" customHeight="1">
      <c r="C16501" s="53" t="s">
        <v>7403</v>
      </c>
      <c r="D16501" s="1" t="s">
        <v>16421</v>
      </c>
      <c r="E16501" s="573">
        <f ca="1">SUMIF('BKAS IDR'!$E$10:$E$44,$C16501,'BKAS IDR'!$N$10:$N$43)</f>
        <v>0</v>
      </c>
      <c r="F16501" s="573"/>
    </row>
    <row r="16502" spans="3:6" ht="15" customHeight="1">
      <c r="C16502" s="53" t="s">
        <v>7404</v>
      </c>
      <c r="D16502" s="1" t="s">
        <v>16422</v>
      </c>
      <c r="E16502" s="573">
        <f ca="1">SUMIF('BKAS IDR'!$E$10:$E$44,$C16502,'BKAS IDR'!$N$10:$N$43)</f>
        <v>0</v>
      </c>
      <c r="F16502" s="573"/>
    </row>
    <row r="16503" spans="3:6" ht="15" customHeight="1">
      <c r="C16503" s="53" t="s">
        <v>7405</v>
      </c>
      <c r="D16503" s="1" t="s">
        <v>16423</v>
      </c>
      <c r="E16503" s="573">
        <f ca="1">SUMIF('BKAS IDR'!$E$10:$E$44,$C16503,'BKAS IDR'!$N$10:$N$43)</f>
        <v>0</v>
      </c>
      <c r="F16503" s="573"/>
    </row>
    <row r="16504" spans="3:6" ht="15" customHeight="1">
      <c r="C16504" s="53" t="s">
        <v>7406</v>
      </c>
      <c r="D16504" s="1" t="s">
        <v>16424</v>
      </c>
      <c r="E16504" s="573">
        <f ca="1">SUMIF('BKAS IDR'!$E$10:$E$44,$C16504,'BKAS IDR'!$N$10:$N$43)</f>
        <v>0</v>
      </c>
      <c r="F16504" s="573"/>
    </row>
    <row r="16505" spans="3:6" ht="15" customHeight="1">
      <c r="C16505" s="53" t="s">
        <v>7407</v>
      </c>
      <c r="D16505" s="1" t="s">
        <v>16425</v>
      </c>
      <c r="E16505" s="573">
        <f ca="1">SUMIF('BKAS IDR'!$E$10:$E$44,$C16505,'BKAS IDR'!$N$10:$N$43)</f>
        <v>0</v>
      </c>
      <c r="F16505" s="573"/>
    </row>
    <row r="16506" spans="3:6" ht="15" customHeight="1">
      <c r="C16506" s="53" t="s">
        <v>7408</v>
      </c>
      <c r="D16506" s="1" t="s">
        <v>16426</v>
      </c>
      <c r="E16506" s="573">
        <f ca="1">SUMIF('BKAS IDR'!$E$10:$E$44,$C16506,'BKAS IDR'!$N$10:$N$43)</f>
        <v>0</v>
      </c>
      <c r="F16506" s="573"/>
    </row>
    <row r="16507" spans="3:6" ht="15" customHeight="1">
      <c r="C16507" s="53" t="s">
        <v>7409</v>
      </c>
      <c r="D16507" s="1" t="s">
        <v>16427</v>
      </c>
      <c r="E16507" s="573">
        <f ca="1">SUMIF('BKAS IDR'!$E$10:$E$44,$C16507,'BKAS IDR'!$N$10:$N$43)</f>
        <v>0</v>
      </c>
      <c r="F16507" s="573"/>
    </row>
    <row r="16508" spans="3:6" ht="15" customHeight="1">
      <c r="C16508" s="53" t="s">
        <v>7410</v>
      </c>
      <c r="D16508" s="1" t="s">
        <v>16428</v>
      </c>
      <c r="E16508" s="573">
        <f ca="1">SUMIF('BKAS IDR'!$E$10:$E$44,$C16508,'BKAS IDR'!$N$10:$N$43)</f>
        <v>0</v>
      </c>
      <c r="F16508" s="573"/>
    </row>
    <row r="16509" spans="3:6" ht="15" customHeight="1">
      <c r="C16509" s="53" t="s">
        <v>7411</v>
      </c>
      <c r="D16509" s="1" t="s">
        <v>16429</v>
      </c>
      <c r="E16509" s="573">
        <f ca="1">SUMIF('BKAS IDR'!$E$10:$E$44,$C16509,'BKAS IDR'!$N$10:$N$43)</f>
        <v>0</v>
      </c>
      <c r="F16509" s="573"/>
    </row>
    <row r="16510" spans="3:6" ht="15" customHeight="1">
      <c r="C16510" s="53" t="s">
        <v>7412</v>
      </c>
      <c r="D16510" s="1" t="s">
        <v>16430</v>
      </c>
      <c r="E16510" s="573">
        <f ca="1">SUMIF('BKAS IDR'!$E$10:$E$44,$C16510,'BKAS IDR'!$N$10:$N$43)</f>
        <v>0</v>
      </c>
      <c r="F16510" s="573"/>
    </row>
    <row r="16511" spans="3:6" ht="15" customHeight="1">
      <c r="C16511" s="53" t="s">
        <v>7413</v>
      </c>
      <c r="D16511" s="1" t="s">
        <v>16431</v>
      </c>
      <c r="E16511" s="573">
        <f ca="1">SUMIF('BKAS IDR'!$E$10:$E$44,$C16511,'BKAS IDR'!$N$10:$N$43)</f>
        <v>0</v>
      </c>
      <c r="F16511" s="573"/>
    </row>
    <row r="16512" spans="3:6" ht="15" customHeight="1">
      <c r="C16512" s="53" t="s">
        <v>7414</v>
      </c>
      <c r="D16512" s="1" t="s">
        <v>16432</v>
      </c>
      <c r="E16512" s="573">
        <f ca="1">SUMIF('BKAS IDR'!$E$10:$E$44,$C16512,'BKAS IDR'!$N$10:$N$43)</f>
        <v>0</v>
      </c>
      <c r="F16512" s="573"/>
    </row>
    <row r="16513" spans="3:6" ht="15" customHeight="1">
      <c r="C16513" s="53" t="s">
        <v>7415</v>
      </c>
      <c r="D16513" s="1" t="s">
        <v>16433</v>
      </c>
      <c r="E16513" s="573">
        <f ca="1">SUMIF('BKAS IDR'!$E$10:$E$44,$C16513,'BKAS IDR'!$N$10:$N$43)</f>
        <v>0</v>
      </c>
      <c r="F16513" s="573"/>
    </row>
    <row r="16514" spans="3:6" ht="15" customHeight="1">
      <c r="C16514" s="53" t="s">
        <v>7416</v>
      </c>
      <c r="D16514" s="1" t="s">
        <v>16434</v>
      </c>
      <c r="E16514" s="573">
        <f ca="1">SUMIF('BKAS IDR'!$E$10:$E$44,$C16514,'BKAS IDR'!$N$10:$N$43)</f>
        <v>0</v>
      </c>
      <c r="F16514" s="573"/>
    </row>
    <row r="16515" spans="3:6" ht="15" customHeight="1">
      <c r="C16515" s="53" t="s">
        <v>7417</v>
      </c>
      <c r="D16515" s="1" t="s">
        <v>16435</v>
      </c>
      <c r="E16515" s="573">
        <f ca="1">SUMIF('BKAS IDR'!$E$10:$E$44,$C16515,'BKAS IDR'!$N$10:$N$43)</f>
        <v>0</v>
      </c>
      <c r="F16515" s="573"/>
    </row>
    <row r="16516" spans="3:6" ht="15" customHeight="1">
      <c r="C16516" s="53" t="s">
        <v>7418</v>
      </c>
      <c r="D16516" s="1" t="s">
        <v>16436</v>
      </c>
      <c r="E16516" s="573">
        <f ca="1">SUMIF('BKAS IDR'!$E$10:$E$44,$C16516,'BKAS IDR'!$N$10:$N$43)</f>
        <v>0</v>
      </c>
      <c r="F16516" s="573"/>
    </row>
    <row r="16517" spans="3:6" ht="15" customHeight="1">
      <c r="C16517" s="53" t="s">
        <v>7419</v>
      </c>
      <c r="D16517" s="1" t="s">
        <v>16437</v>
      </c>
      <c r="E16517" s="573">
        <f ca="1">SUMIF('BKAS IDR'!$E$10:$E$44,$C16517,'BKAS IDR'!$N$10:$N$43)</f>
        <v>0</v>
      </c>
      <c r="F16517" s="573"/>
    </row>
    <row r="16518" spans="3:6" ht="15" customHeight="1">
      <c r="C16518" s="53" t="s">
        <v>7420</v>
      </c>
      <c r="D16518" s="1" t="s">
        <v>16438</v>
      </c>
      <c r="E16518" s="573">
        <f ca="1">SUMIF('BKAS IDR'!$E$10:$E$44,$C16518,'BKAS IDR'!$N$10:$N$43)</f>
        <v>0</v>
      </c>
      <c r="F16518" s="573"/>
    </row>
    <row r="16519" spans="3:6" ht="15" customHeight="1">
      <c r="C16519" s="53" t="s">
        <v>7421</v>
      </c>
      <c r="D16519" s="1" t="s">
        <v>16439</v>
      </c>
      <c r="E16519" s="573">
        <f ca="1">SUMIF('BKAS IDR'!$E$10:$E$44,$C16519,'BKAS IDR'!$N$10:$N$43)</f>
        <v>0</v>
      </c>
      <c r="F16519" s="573"/>
    </row>
    <row r="16520" spans="3:6" ht="15" customHeight="1">
      <c r="C16520" s="53" t="s">
        <v>7422</v>
      </c>
      <c r="D16520" s="1" t="s">
        <v>16440</v>
      </c>
      <c r="E16520" s="573">
        <f ca="1">SUMIF('BKAS IDR'!$E$10:$E$44,$C16520,'BKAS IDR'!$N$10:$N$43)</f>
        <v>0</v>
      </c>
      <c r="F16520" s="573"/>
    </row>
    <row r="16521" spans="3:6" ht="15" customHeight="1">
      <c r="C16521" s="53" t="s">
        <v>7423</v>
      </c>
      <c r="D16521" s="1" t="s">
        <v>16441</v>
      </c>
      <c r="E16521" s="573">
        <f ca="1">SUMIF('BKAS IDR'!$E$10:$E$44,$C16521,'BKAS IDR'!$N$10:$N$43)</f>
        <v>0</v>
      </c>
      <c r="F16521" s="573"/>
    </row>
    <row r="16522" spans="3:6" ht="15" customHeight="1">
      <c r="C16522" s="53" t="s">
        <v>7424</v>
      </c>
      <c r="D16522" s="1" t="s">
        <v>16442</v>
      </c>
      <c r="E16522" s="573">
        <f ca="1">SUMIF('BKAS IDR'!$E$10:$E$44,$C16522,'BKAS IDR'!$N$10:$N$43)</f>
        <v>0</v>
      </c>
      <c r="F16522" s="573"/>
    </row>
    <row r="16523" spans="3:6" ht="15" customHeight="1">
      <c r="C16523" s="53" t="s">
        <v>7425</v>
      </c>
      <c r="D16523" s="1" t="s">
        <v>16443</v>
      </c>
      <c r="E16523" s="573">
        <f ca="1">SUMIF('BKAS IDR'!$E$10:$E$44,$C16523,'BKAS IDR'!$N$10:$N$43)</f>
        <v>0</v>
      </c>
      <c r="F16523" s="573"/>
    </row>
    <row r="16524" spans="3:6" ht="15" customHeight="1">
      <c r="C16524" s="53" t="s">
        <v>7426</v>
      </c>
      <c r="D16524" s="1" t="s">
        <v>16444</v>
      </c>
      <c r="E16524" s="573">
        <f ca="1">SUMIF('BKAS IDR'!$E$10:$E$44,$C16524,'BKAS IDR'!$N$10:$N$43)</f>
        <v>0</v>
      </c>
      <c r="F16524" s="573"/>
    </row>
    <row r="16525" spans="3:6" ht="15" customHeight="1">
      <c r="C16525" s="53" t="s">
        <v>7427</v>
      </c>
      <c r="D16525" s="1" t="s">
        <v>16445</v>
      </c>
      <c r="E16525" s="573">
        <f ca="1">SUMIF('BKAS IDR'!$E$10:$E$44,$C16525,'BKAS IDR'!$N$10:$N$43)</f>
        <v>0</v>
      </c>
      <c r="F16525" s="573"/>
    </row>
    <row r="16526" spans="3:6" ht="15" customHeight="1">
      <c r="C16526" s="53" t="s">
        <v>7428</v>
      </c>
      <c r="D16526" s="1" t="s">
        <v>16446</v>
      </c>
      <c r="E16526" s="573">
        <f ca="1">SUMIF('BKAS IDR'!$E$10:$E$44,$C16526,'BKAS IDR'!$N$10:$N$43)</f>
        <v>0</v>
      </c>
      <c r="F16526" s="573"/>
    </row>
    <row r="16527" spans="3:6" ht="15" customHeight="1">
      <c r="C16527" s="53" t="s">
        <v>7429</v>
      </c>
      <c r="D16527" s="1" t="s">
        <v>16447</v>
      </c>
      <c r="E16527" s="573">
        <f ca="1">SUMIF('BKAS IDR'!$E$10:$E$44,$C16527,'BKAS IDR'!$N$10:$N$43)</f>
        <v>0</v>
      </c>
      <c r="F16527" s="573"/>
    </row>
    <row r="16528" spans="3:6" ht="15" customHeight="1">
      <c r="C16528" s="53" t="s">
        <v>7430</v>
      </c>
      <c r="D16528" s="1" t="s">
        <v>16448</v>
      </c>
      <c r="E16528" s="573">
        <f ca="1">SUMIF('BKAS IDR'!$E$10:$E$44,$C16528,'BKAS IDR'!$N$10:$N$43)</f>
        <v>0</v>
      </c>
      <c r="F16528" s="573"/>
    </row>
    <row r="16529" spans="3:6" ht="15" customHeight="1">
      <c r="C16529" s="53" t="s">
        <v>7431</v>
      </c>
      <c r="D16529" s="1" t="s">
        <v>16449</v>
      </c>
      <c r="E16529" s="573">
        <f ca="1">SUMIF('BKAS IDR'!$E$10:$E$44,$C16529,'BKAS IDR'!$N$10:$N$43)</f>
        <v>0</v>
      </c>
      <c r="F16529" s="573"/>
    </row>
    <row r="16530" spans="3:6" ht="15" customHeight="1">
      <c r="C16530" s="53" t="s">
        <v>7432</v>
      </c>
      <c r="D16530" s="1" t="s">
        <v>16450</v>
      </c>
      <c r="E16530" s="573">
        <f ca="1">SUMIF('BKAS IDR'!$E$10:$E$44,$C16530,'BKAS IDR'!$N$10:$N$43)</f>
        <v>0</v>
      </c>
      <c r="F16530" s="573"/>
    </row>
    <row r="16531" spans="3:6" ht="15" customHeight="1">
      <c r="C16531" s="53" t="s">
        <v>7433</v>
      </c>
      <c r="D16531" s="1" t="s">
        <v>16451</v>
      </c>
      <c r="E16531" s="573">
        <f ca="1">SUMIF('BKAS IDR'!$E$10:$E$44,$C16531,'BKAS IDR'!$N$10:$N$43)</f>
        <v>0</v>
      </c>
      <c r="F16531" s="573"/>
    </row>
    <row r="16532" spans="3:6" ht="15" customHeight="1">
      <c r="C16532" s="53" t="s">
        <v>7434</v>
      </c>
      <c r="D16532" s="1" t="s">
        <v>16452</v>
      </c>
      <c r="E16532" s="573">
        <f ca="1">SUMIF('BKAS IDR'!$E$10:$E$44,$C16532,'BKAS IDR'!$N$10:$N$43)</f>
        <v>0</v>
      </c>
      <c r="F16532" s="573"/>
    </row>
    <row r="16533" spans="3:6" ht="15" customHeight="1">
      <c r="C16533" s="53" t="s">
        <v>7435</v>
      </c>
      <c r="D16533" s="1" t="s">
        <v>16453</v>
      </c>
      <c r="E16533" s="573">
        <f ca="1">SUMIF('BKAS IDR'!$E$10:$E$44,$C16533,'BKAS IDR'!$N$10:$N$43)</f>
        <v>0</v>
      </c>
      <c r="F16533" s="573"/>
    </row>
    <row r="16534" spans="3:6" ht="15" customHeight="1">
      <c r="C16534" s="53" t="s">
        <v>7436</v>
      </c>
      <c r="D16534" s="1" t="s">
        <v>16454</v>
      </c>
      <c r="E16534" s="573">
        <f ca="1">SUMIF('BKAS IDR'!$E$10:$E$44,$C16534,'BKAS IDR'!$N$10:$N$43)</f>
        <v>0</v>
      </c>
      <c r="F16534" s="573"/>
    </row>
    <row r="16535" spans="3:6" ht="15" customHeight="1">
      <c r="C16535" s="53" t="s">
        <v>7437</v>
      </c>
      <c r="D16535" s="1" t="s">
        <v>16455</v>
      </c>
      <c r="E16535" s="573">
        <f ca="1">SUMIF('BKAS IDR'!$E$10:$E$44,$C16535,'BKAS IDR'!$N$10:$N$43)</f>
        <v>0</v>
      </c>
      <c r="F16535" s="573"/>
    </row>
    <row r="16536" spans="3:6" ht="15" customHeight="1">
      <c r="C16536" s="53" t="s">
        <v>7438</v>
      </c>
      <c r="D16536" s="1" t="s">
        <v>16456</v>
      </c>
      <c r="E16536" s="573">
        <f ca="1">SUMIF('BKAS IDR'!$E$10:$E$44,$C16536,'BKAS IDR'!$N$10:$N$43)</f>
        <v>0</v>
      </c>
      <c r="F16536" s="573"/>
    </row>
    <row r="16537" spans="3:6" ht="15" customHeight="1">
      <c r="C16537" s="53" t="s">
        <v>7439</v>
      </c>
      <c r="D16537" s="1" t="s">
        <v>16457</v>
      </c>
      <c r="E16537" s="573">
        <f ca="1">SUMIF('BKAS IDR'!$E$10:$E$44,$C16537,'BKAS IDR'!$N$10:$N$43)</f>
        <v>0</v>
      </c>
      <c r="F16537" s="573"/>
    </row>
    <row r="16538" spans="3:6" ht="15" customHeight="1">
      <c r="C16538" s="53" t="s">
        <v>7440</v>
      </c>
      <c r="D16538" s="1" t="s">
        <v>16458</v>
      </c>
      <c r="E16538" s="573">
        <f ca="1">SUMIF('BKAS IDR'!$E$10:$E$44,$C16538,'BKAS IDR'!$N$10:$N$43)</f>
        <v>0</v>
      </c>
      <c r="F16538" s="573"/>
    </row>
    <row r="16539" spans="3:6" ht="15" customHeight="1">
      <c r="C16539" s="53" t="s">
        <v>7441</v>
      </c>
      <c r="D16539" s="1" t="s">
        <v>16459</v>
      </c>
      <c r="E16539" s="573">
        <f ca="1">SUMIF('BKAS IDR'!$E$10:$E$44,$C16539,'BKAS IDR'!$N$10:$N$43)</f>
        <v>0</v>
      </c>
      <c r="F16539" s="573"/>
    </row>
    <row r="16540" spans="3:6" ht="15" customHeight="1">
      <c r="C16540" s="53" t="s">
        <v>7442</v>
      </c>
      <c r="D16540" s="1" t="s">
        <v>16460</v>
      </c>
      <c r="E16540" s="573">
        <f ca="1">SUMIF('BKAS IDR'!$E$10:$E$44,$C16540,'BKAS IDR'!$N$10:$N$43)</f>
        <v>0</v>
      </c>
      <c r="F16540" s="573"/>
    </row>
    <row r="16541" spans="3:6" ht="15" customHeight="1">
      <c r="C16541" s="53" t="s">
        <v>7443</v>
      </c>
      <c r="D16541" s="1" t="s">
        <v>16461</v>
      </c>
      <c r="E16541" s="573">
        <f ca="1">SUMIF('BKAS IDR'!$E$10:$E$44,$C16541,'BKAS IDR'!$N$10:$N$43)</f>
        <v>0</v>
      </c>
      <c r="F16541" s="573"/>
    </row>
    <row r="16542" spans="3:6" ht="15" customHeight="1">
      <c r="C16542" s="53" t="s">
        <v>7444</v>
      </c>
      <c r="D16542" s="1" t="s">
        <v>16462</v>
      </c>
      <c r="E16542" s="573">
        <f ca="1">SUMIF('BKAS IDR'!$E$10:$E$44,$C16542,'BKAS IDR'!$N$10:$N$43)</f>
        <v>0</v>
      </c>
      <c r="F16542" s="573"/>
    </row>
    <row r="16543" spans="3:6" ht="15" customHeight="1">
      <c r="C16543" s="53" t="s">
        <v>7445</v>
      </c>
      <c r="D16543" s="1" t="s">
        <v>16463</v>
      </c>
      <c r="E16543" s="573">
        <f ca="1">SUMIF('BKAS IDR'!$E$10:$E$44,$C16543,'BKAS IDR'!$N$10:$N$43)</f>
        <v>0</v>
      </c>
      <c r="F16543" s="573"/>
    </row>
    <row r="16544" spans="3:6" ht="15" customHeight="1">
      <c r="C16544" s="53" t="s">
        <v>7446</v>
      </c>
      <c r="D16544" s="1" t="s">
        <v>16464</v>
      </c>
      <c r="E16544" s="573">
        <f ca="1">SUMIF('BKAS IDR'!$E$10:$E$44,$C16544,'BKAS IDR'!$N$10:$N$43)</f>
        <v>0</v>
      </c>
      <c r="F16544" s="573"/>
    </row>
    <row r="16545" spans="3:6" ht="15" customHeight="1">
      <c r="C16545" s="53" t="s">
        <v>7447</v>
      </c>
      <c r="D16545" s="1" t="s">
        <v>16465</v>
      </c>
      <c r="E16545" s="573">
        <f ca="1">SUMIF('BKAS IDR'!$E$10:$E$44,$C16545,'BKAS IDR'!$N$10:$N$43)</f>
        <v>0</v>
      </c>
      <c r="F16545" s="573"/>
    </row>
    <row r="16546" spans="3:6" ht="15" customHeight="1">
      <c r="C16546" s="53" t="s">
        <v>7448</v>
      </c>
      <c r="D16546" s="1" t="s">
        <v>16466</v>
      </c>
      <c r="E16546" s="573">
        <f ca="1">SUMIF('BKAS IDR'!$E$10:$E$44,$C16546,'BKAS IDR'!$N$10:$N$43)</f>
        <v>0</v>
      </c>
      <c r="F16546" s="573"/>
    </row>
    <row r="16547" spans="3:6" ht="15" customHeight="1">
      <c r="C16547" s="53" t="s">
        <v>7449</v>
      </c>
      <c r="D16547" s="1" t="s">
        <v>16467</v>
      </c>
      <c r="E16547" s="573">
        <f ca="1">SUMIF('BKAS IDR'!$E$10:$E$44,$C16547,'BKAS IDR'!$N$10:$N$43)</f>
        <v>0</v>
      </c>
      <c r="F16547" s="573"/>
    </row>
    <row r="16548" spans="3:6" ht="15" customHeight="1">
      <c r="C16548" s="53" t="s">
        <v>7450</v>
      </c>
      <c r="D16548" s="1" t="s">
        <v>16468</v>
      </c>
      <c r="E16548" s="573">
        <f ca="1">SUMIF('BKAS IDR'!$E$10:$E$44,$C16548,'BKAS IDR'!$N$10:$N$43)</f>
        <v>0</v>
      </c>
      <c r="F16548" s="573"/>
    </row>
    <row r="16549" spans="3:6" ht="15" customHeight="1">
      <c r="C16549" s="53" t="s">
        <v>7451</v>
      </c>
      <c r="D16549" s="1" t="s">
        <v>16469</v>
      </c>
      <c r="E16549" s="573">
        <f ca="1">SUMIF('BKAS IDR'!$E$10:$E$44,$C16549,'BKAS IDR'!$N$10:$N$43)</f>
        <v>0</v>
      </c>
      <c r="F16549" s="573"/>
    </row>
    <row r="16550" spans="3:6" ht="15" customHeight="1">
      <c r="C16550" s="53" t="s">
        <v>7452</v>
      </c>
      <c r="D16550" s="1" t="s">
        <v>16470</v>
      </c>
      <c r="E16550" s="573">
        <f ca="1">SUMIF('BKAS IDR'!$E$10:$E$44,$C16550,'BKAS IDR'!$N$10:$N$43)</f>
        <v>0</v>
      </c>
      <c r="F16550" s="573"/>
    </row>
    <row r="16551" spans="3:6" ht="15" customHeight="1">
      <c r="C16551" s="53" t="s">
        <v>7453</v>
      </c>
      <c r="D16551" s="1" t="s">
        <v>16471</v>
      </c>
      <c r="E16551" s="573">
        <f ca="1">SUMIF('BKAS IDR'!$E$10:$E$44,$C16551,'BKAS IDR'!$N$10:$N$43)</f>
        <v>0</v>
      </c>
      <c r="F16551" s="573"/>
    </row>
    <row r="16552" spans="3:6" ht="15" customHeight="1">
      <c r="C16552" s="53" t="s">
        <v>7454</v>
      </c>
      <c r="D16552" s="1" t="s">
        <v>16472</v>
      </c>
      <c r="E16552" s="573">
        <f ca="1">SUMIF('BKAS IDR'!$E$10:$E$44,$C16552,'BKAS IDR'!$N$10:$N$43)</f>
        <v>0</v>
      </c>
      <c r="F16552" s="573"/>
    </row>
    <row r="16553" spans="3:6" ht="15" customHeight="1">
      <c r="C16553" s="53" t="s">
        <v>7455</v>
      </c>
      <c r="D16553" s="1" t="s">
        <v>16473</v>
      </c>
      <c r="E16553" s="573">
        <f ca="1">SUMIF('BKAS IDR'!$E$10:$E$44,$C16553,'BKAS IDR'!$N$10:$N$43)</f>
        <v>0</v>
      </c>
      <c r="F16553" s="573"/>
    </row>
    <row r="16554" spans="3:6" ht="15" customHeight="1">
      <c r="C16554" s="53" t="s">
        <v>7456</v>
      </c>
      <c r="D16554" s="1" t="s">
        <v>16474</v>
      </c>
      <c r="E16554" s="573">
        <f ca="1">SUMIF('BKAS IDR'!$E$10:$E$44,$C16554,'BKAS IDR'!$N$10:$N$43)</f>
        <v>0</v>
      </c>
      <c r="F16554" s="573"/>
    </row>
    <row r="16555" spans="3:6" ht="15" customHeight="1">
      <c r="C16555" s="53" t="s">
        <v>7457</v>
      </c>
      <c r="D16555" s="1" t="s">
        <v>16475</v>
      </c>
      <c r="E16555" s="573">
        <f ca="1">SUMIF('BKAS IDR'!$E$10:$E$44,$C16555,'BKAS IDR'!$N$10:$N$43)</f>
        <v>0</v>
      </c>
      <c r="F16555" s="573"/>
    </row>
    <row r="16556" spans="3:6" ht="15" customHeight="1">
      <c r="C16556" s="53" t="s">
        <v>7458</v>
      </c>
      <c r="D16556" s="1" t="s">
        <v>16476</v>
      </c>
      <c r="E16556" s="573">
        <f ca="1">SUMIF('BKAS IDR'!$E$10:$E$44,$C16556,'BKAS IDR'!$N$10:$N$43)</f>
        <v>0</v>
      </c>
      <c r="F16556" s="573"/>
    </row>
    <row r="16557" spans="3:6" ht="15" customHeight="1">
      <c r="C16557" s="53" t="s">
        <v>7459</v>
      </c>
      <c r="D16557" s="1" t="s">
        <v>16477</v>
      </c>
      <c r="E16557" s="573">
        <f ca="1">SUMIF('BKAS IDR'!$E$10:$E$44,$C16557,'BKAS IDR'!$N$10:$N$43)</f>
        <v>0</v>
      </c>
      <c r="F16557" s="573"/>
    </row>
    <row r="16558" spans="3:6" ht="15" customHeight="1">
      <c r="C16558" s="53" t="s">
        <v>7460</v>
      </c>
      <c r="D16558" s="1" t="s">
        <v>16478</v>
      </c>
      <c r="E16558" s="573">
        <f ca="1">SUMIF('BKAS IDR'!$E$10:$E$44,$C16558,'BKAS IDR'!$N$10:$N$43)</f>
        <v>0</v>
      </c>
      <c r="F16558" s="573"/>
    </row>
    <row r="16559" spans="3:6" ht="15" customHeight="1">
      <c r="C16559" s="53" t="s">
        <v>7461</v>
      </c>
      <c r="D16559" s="1" t="s">
        <v>16479</v>
      </c>
      <c r="E16559" s="573">
        <f ca="1">SUMIF('BKAS IDR'!$E$10:$E$44,$C16559,'BKAS IDR'!$N$10:$N$43)</f>
        <v>0</v>
      </c>
      <c r="F16559" s="573"/>
    </row>
    <row r="16560" spans="3:6" ht="15" customHeight="1">
      <c r="C16560" s="53" t="s">
        <v>7462</v>
      </c>
      <c r="D16560" s="1" t="s">
        <v>16480</v>
      </c>
      <c r="E16560" s="573">
        <f ca="1">SUMIF('BKAS IDR'!$E$10:$E$44,$C16560,'BKAS IDR'!$N$10:$N$43)</f>
        <v>0</v>
      </c>
      <c r="F16560" s="573"/>
    </row>
    <row r="16561" spans="3:6" ht="15" customHeight="1">
      <c r="C16561" s="53" t="s">
        <v>7463</v>
      </c>
      <c r="D16561" s="1" t="s">
        <v>16481</v>
      </c>
      <c r="E16561" s="573">
        <f ca="1">SUMIF('BKAS IDR'!$E$10:$E$44,$C16561,'BKAS IDR'!$N$10:$N$43)</f>
        <v>0</v>
      </c>
      <c r="F16561" s="573"/>
    </row>
    <row r="16562" spans="3:6" ht="15" customHeight="1">
      <c r="C16562" s="53" t="s">
        <v>7464</v>
      </c>
      <c r="D16562" s="1" t="s">
        <v>16482</v>
      </c>
      <c r="E16562" s="573">
        <f ca="1">SUMIF('BKAS IDR'!$E$10:$E$44,$C16562,'BKAS IDR'!$N$10:$N$43)</f>
        <v>0</v>
      </c>
      <c r="F16562" s="573"/>
    </row>
    <row r="16563" spans="3:6" ht="15" customHeight="1">
      <c r="C16563" s="53" t="s">
        <v>7465</v>
      </c>
      <c r="D16563" s="1" t="s">
        <v>16483</v>
      </c>
      <c r="E16563" s="573">
        <f ca="1">SUMIF('BKAS IDR'!$E$10:$E$44,$C16563,'BKAS IDR'!$N$10:$N$43)</f>
        <v>0</v>
      </c>
      <c r="F16563" s="573"/>
    </row>
    <row r="16564" spans="3:6" ht="15" customHeight="1">
      <c r="C16564" s="53" t="s">
        <v>7466</v>
      </c>
      <c r="D16564" s="1" t="s">
        <v>16484</v>
      </c>
      <c r="E16564" s="573">
        <f ca="1">SUMIF('BKAS IDR'!$E$10:$E$44,$C16564,'BKAS IDR'!$N$10:$N$43)</f>
        <v>0</v>
      </c>
      <c r="F16564" s="573"/>
    </row>
    <row r="16565" spans="3:6" ht="15" customHeight="1">
      <c r="C16565" s="53" t="s">
        <v>7467</v>
      </c>
      <c r="D16565" s="1" t="s">
        <v>16485</v>
      </c>
      <c r="E16565" s="573">
        <f ca="1">SUMIF('BKAS IDR'!$E$10:$E$44,$C16565,'BKAS IDR'!$N$10:$N$43)</f>
        <v>0</v>
      </c>
      <c r="F16565" s="573"/>
    </row>
    <row r="16566" spans="3:6" ht="15" customHeight="1">
      <c r="C16566" s="53" t="s">
        <v>7468</v>
      </c>
      <c r="D16566" s="1" t="s">
        <v>16486</v>
      </c>
      <c r="E16566" s="573">
        <f ca="1">SUMIF('BKAS IDR'!$E$10:$E$44,$C16566,'BKAS IDR'!$N$10:$N$43)</f>
        <v>0</v>
      </c>
      <c r="F16566" s="573"/>
    </row>
    <row r="16567" spans="3:6" ht="15" customHeight="1">
      <c r="C16567" s="53" t="s">
        <v>7469</v>
      </c>
      <c r="D16567" s="1" t="s">
        <v>16487</v>
      </c>
      <c r="E16567" s="573">
        <f ca="1">SUMIF('BKAS IDR'!$E$10:$E$44,$C16567,'BKAS IDR'!$N$10:$N$43)</f>
        <v>0</v>
      </c>
      <c r="F16567" s="573"/>
    </row>
    <row r="16568" spans="3:6" ht="15" customHeight="1">
      <c r="C16568" s="53" t="s">
        <v>7470</v>
      </c>
      <c r="D16568" s="1" t="s">
        <v>16488</v>
      </c>
      <c r="E16568" s="573">
        <f ca="1">SUMIF('BKAS IDR'!$E$10:$E$44,$C16568,'BKAS IDR'!$N$10:$N$43)</f>
        <v>0</v>
      </c>
      <c r="F16568" s="573"/>
    </row>
    <row r="16569" spans="3:6" ht="15" customHeight="1">
      <c r="C16569" s="53" t="s">
        <v>7471</v>
      </c>
      <c r="D16569" s="1" t="s">
        <v>16489</v>
      </c>
      <c r="E16569" s="573">
        <f ca="1">SUMIF('BKAS IDR'!$E$10:$E$44,$C16569,'BKAS IDR'!$N$10:$N$43)</f>
        <v>0</v>
      </c>
      <c r="F16569" s="573"/>
    </row>
    <row r="16570" spans="3:6" ht="15" customHeight="1">
      <c r="C16570" s="53" t="s">
        <v>7472</v>
      </c>
      <c r="D16570" s="1" t="s">
        <v>16490</v>
      </c>
      <c r="E16570" s="573">
        <f ca="1">SUMIF('BKAS IDR'!$E$10:$E$44,$C16570,'BKAS IDR'!$N$10:$N$43)</f>
        <v>0</v>
      </c>
      <c r="F16570" s="573"/>
    </row>
    <row r="16571" spans="3:6" ht="15" customHeight="1">
      <c r="C16571" s="53" t="s">
        <v>7473</v>
      </c>
      <c r="D16571" s="1" t="s">
        <v>16491</v>
      </c>
      <c r="E16571" s="573">
        <f ca="1">SUMIF('BKAS IDR'!$E$10:$E$44,$C16571,'BKAS IDR'!$N$10:$N$43)</f>
        <v>0</v>
      </c>
      <c r="F16571" s="573"/>
    </row>
    <row r="16572" spans="3:6" ht="15" customHeight="1">
      <c r="C16572" s="53" t="s">
        <v>7474</v>
      </c>
      <c r="D16572" s="1" t="s">
        <v>16492</v>
      </c>
      <c r="E16572" s="573">
        <f ca="1">SUMIF('BKAS IDR'!$E$10:$E$44,$C16572,'BKAS IDR'!$N$10:$N$43)</f>
        <v>0</v>
      </c>
      <c r="F16572" s="573"/>
    </row>
    <row r="16573" spans="3:6" ht="15" customHeight="1">
      <c r="C16573" s="53" t="s">
        <v>7475</v>
      </c>
      <c r="D16573" s="1" t="s">
        <v>16493</v>
      </c>
      <c r="E16573" s="573">
        <f ca="1">SUMIF('BKAS IDR'!$E$10:$E$44,$C16573,'BKAS IDR'!$N$10:$N$43)</f>
        <v>0</v>
      </c>
      <c r="F16573" s="573"/>
    </row>
    <row r="16574" spans="3:6" ht="15" customHeight="1">
      <c r="C16574" s="53" t="s">
        <v>7476</v>
      </c>
      <c r="D16574" s="1" t="s">
        <v>16494</v>
      </c>
      <c r="E16574" s="573">
        <f ca="1">SUMIF('BKAS IDR'!$E$10:$E$44,$C16574,'BKAS IDR'!$N$10:$N$43)</f>
        <v>0</v>
      </c>
      <c r="F16574" s="573"/>
    </row>
    <row r="16575" spans="3:6" ht="15" customHeight="1">
      <c r="C16575" s="53" t="s">
        <v>7477</v>
      </c>
      <c r="D16575" s="1" t="s">
        <v>16495</v>
      </c>
      <c r="E16575" s="573">
        <f ca="1">SUMIF('BKAS IDR'!$E$10:$E$44,$C16575,'BKAS IDR'!$N$10:$N$43)</f>
        <v>0</v>
      </c>
      <c r="F16575" s="573"/>
    </row>
    <row r="16576" spans="3:6" ht="15" customHeight="1">
      <c r="C16576" s="53" t="s">
        <v>7478</v>
      </c>
      <c r="D16576" s="1" t="s">
        <v>16496</v>
      </c>
      <c r="E16576" s="573">
        <f ca="1">SUMIF('BKAS IDR'!$E$10:$E$44,$C16576,'BKAS IDR'!$N$10:$N$43)</f>
        <v>0</v>
      </c>
      <c r="F16576" s="573"/>
    </row>
    <row r="16577" spans="3:6" ht="15" customHeight="1">
      <c r="C16577" s="53" t="s">
        <v>7479</v>
      </c>
      <c r="D16577" s="1" t="s">
        <v>16497</v>
      </c>
      <c r="E16577" s="573">
        <f ca="1">SUMIF('BKAS IDR'!$E$10:$E$44,$C16577,'BKAS IDR'!$N$10:$N$43)</f>
        <v>0</v>
      </c>
      <c r="F16577" s="573"/>
    </row>
    <row r="16578" spans="3:6" ht="15" customHeight="1">
      <c r="C16578" s="53" t="s">
        <v>7480</v>
      </c>
      <c r="D16578" s="1" t="s">
        <v>16498</v>
      </c>
      <c r="E16578" s="573">
        <f ca="1">SUMIF('BKAS IDR'!$E$10:$E$44,$C16578,'BKAS IDR'!$N$10:$N$43)</f>
        <v>0</v>
      </c>
      <c r="F16578" s="573"/>
    </row>
    <row r="16579" spans="3:6" ht="15" customHeight="1">
      <c r="C16579" s="53" t="s">
        <v>7481</v>
      </c>
      <c r="D16579" s="1" t="s">
        <v>16499</v>
      </c>
      <c r="E16579" s="573">
        <f ca="1">SUMIF('BKAS IDR'!$E$10:$E$44,$C16579,'BKAS IDR'!$N$10:$N$43)</f>
        <v>0</v>
      </c>
      <c r="F16579" s="573"/>
    </row>
    <row r="16580" spans="3:6" ht="15" customHeight="1">
      <c r="C16580" s="53" t="s">
        <v>7482</v>
      </c>
      <c r="D16580" s="1" t="s">
        <v>16500</v>
      </c>
      <c r="E16580" s="573">
        <f ca="1">SUMIF('BKAS IDR'!$E$10:$E$44,$C16580,'BKAS IDR'!$N$10:$N$43)</f>
        <v>0</v>
      </c>
      <c r="F16580" s="573"/>
    </row>
    <row r="16581" spans="3:6" ht="15" customHeight="1">
      <c r="C16581" s="53" t="s">
        <v>7483</v>
      </c>
      <c r="D16581" s="1" t="s">
        <v>16495</v>
      </c>
      <c r="E16581" s="573">
        <f ca="1">SUMIF('BKAS IDR'!$E$10:$E$44,$C16581,'BKAS IDR'!$N$10:$N$43)</f>
        <v>0</v>
      </c>
      <c r="F16581" s="573"/>
    </row>
    <row r="16582" spans="3:6" ht="15" customHeight="1">
      <c r="C16582" s="53" t="s">
        <v>7484</v>
      </c>
      <c r="D16582" s="1" t="s">
        <v>16501</v>
      </c>
      <c r="E16582" s="573">
        <f ca="1">SUMIF('BKAS IDR'!$E$10:$E$44,$C16582,'BKAS IDR'!$N$10:$N$43)</f>
        <v>0</v>
      </c>
      <c r="F16582" s="573"/>
    </row>
    <row r="16583" spans="3:6" ht="15" customHeight="1">
      <c r="C16583" s="53" t="s">
        <v>7485</v>
      </c>
      <c r="D16583" s="1" t="s">
        <v>16502</v>
      </c>
      <c r="E16583" s="573">
        <f ca="1">SUMIF('BKAS IDR'!$E$10:$E$44,$C16583,'BKAS IDR'!$N$10:$N$43)</f>
        <v>0</v>
      </c>
      <c r="F16583" s="573"/>
    </row>
    <row r="16584" spans="3:6" ht="15" customHeight="1">
      <c r="C16584" s="53" t="s">
        <v>7486</v>
      </c>
      <c r="D16584" s="1" t="s">
        <v>16503</v>
      </c>
      <c r="E16584" s="573">
        <f ca="1">SUMIF('BKAS IDR'!$E$10:$E$44,$C16584,'BKAS IDR'!$N$10:$N$43)</f>
        <v>0</v>
      </c>
      <c r="F16584" s="573"/>
    </row>
    <row r="16585" spans="3:6" ht="15" customHeight="1">
      <c r="C16585" s="53" t="s">
        <v>7487</v>
      </c>
      <c r="D16585" s="1" t="s">
        <v>16504</v>
      </c>
      <c r="E16585" s="573">
        <f ca="1">SUMIF('BKAS IDR'!$E$10:$E$44,$C16585,'BKAS IDR'!$N$10:$N$43)</f>
        <v>0</v>
      </c>
      <c r="F16585" s="573"/>
    </row>
    <row r="16586" spans="3:6" ht="15" customHeight="1">
      <c r="C16586" s="53" t="s">
        <v>7488</v>
      </c>
      <c r="D16586" s="1" t="s">
        <v>16505</v>
      </c>
      <c r="E16586" s="573">
        <f ca="1">SUMIF('BKAS IDR'!$E$10:$E$44,$C16586,'BKAS IDR'!$N$10:$N$43)</f>
        <v>0</v>
      </c>
      <c r="F16586" s="573"/>
    </row>
    <row r="16587" spans="3:6" ht="15" customHeight="1">
      <c r="C16587" s="53" t="s">
        <v>7489</v>
      </c>
      <c r="D16587" s="1" t="s">
        <v>16506</v>
      </c>
      <c r="E16587" s="573">
        <f ca="1">SUMIF('BKAS IDR'!$E$10:$E$44,$C16587,'BKAS IDR'!$N$10:$N$43)</f>
        <v>0</v>
      </c>
      <c r="F16587" s="573"/>
    </row>
    <row r="16588" spans="3:6" ht="15" customHeight="1">
      <c r="C16588" s="53" t="s">
        <v>7490</v>
      </c>
      <c r="D16588" s="1" t="s">
        <v>16507</v>
      </c>
      <c r="E16588" s="573">
        <f ca="1">SUMIF('BKAS IDR'!$E$10:$E$44,$C16588,'BKAS IDR'!$N$10:$N$43)</f>
        <v>0</v>
      </c>
      <c r="F16588" s="573"/>
    </row>
    <row r="16589" spans="3:6" ht="15" customHeight="1">
      <c r="C16589" s="53" t="s">
        <v>7491</v>
      </c>
      <c r="D16589" s="1" t="s">
        <v>16508</v>
      </c>
      <c r="E16589" s="573">
        <f ca="1">SUMIF('BKAS IDR'!$E$10:$E$44,$C16589,'BKAS IDR'!$N$10:$N$43)</f>
        <v>0</v>
      </c>
      <c r="F16589" s="573"/>
    </row>
    <row r="16590" spans="3:6" ht="15" customHeight="1">
      <c r="C16590" s="53" t="s">
        <v>7492</v>
      </c>
      <c r="D16590" s="1" t="s">
        <v>16509</v>
      </c>
      <c r="E16590" s="573">
        <f ca="1">SUMIF('BKAS IDR'!$E$10:$E$44,$C16590,'BKAS IDR'!$N$10:$N$43)</f>
        <v>0</v>
      </c>
      <c r="F16590" s="573"/>
    </row>
    <row r="16591" spans="3:6" ht="15" customHeight="1">
      <c r="C16591" s="53" t="s">
        <v>7493</v>
      </c>
      <c r="D16591" s="1" t="s">
        <v>16510</v>
      </c>
      <c r="E16591" s="573">
        <f ca="1">SUMIF('BKAS IDR'!$E$10:$E$44,$C16591,'BKAS IDR'!$N$10:$N$43)</f>
        <v>0</v>
      </c>
      <c r="F16591" s="573"/>
    </row>
    <row r="16592" spans="3:6" ht="15" customHeight="1">
      <c r="C16592" s="53" t="s">
        <v>7494</v>
      </c>
      <c r="D16592" s="1" t="s">
        <v>16511</v>
      </c>
      <c r="E16592" s="573">
        <f ca="1">SUMIF('BKAS IDR'!$E$10:$E$44,$C16592,'BKAS IDR'!$N$10:$N$43)</f>
        <v>0</v>
      </c>
      <c r="F16592" s="573"/>
    </row>
    <row r="16593" spans="3:6" ht="15" customHeight="1">
      <c r="C16593" s="53" t="s">
        <v>7495</v>
      </c>
      <c r="D16593" s="1" t="s">
        <v>16512</v>
      </c>
      <c r="E16593" s="573">
        <f ca="1">SUMIF('BKAS IDR'!$E$10:$E$44,$C16593,'BKAS IDR'!$N$10:$N$43)</f>
        <v>0</v>
      </c>
      <c r="F16593" s="573"/>
    </row>
    <row r="16594" spans="3:6" ht="15" customHeight="1">
      <c r="C16594" s="53" t="s">
        <v>7496</v>
      </c>
      <c r="D16594" s="1" t="s">
        <v>16513</v>
      </c>
      <c r="E16594" s="573">
        <f ca="1">SUMIF('BKAS IDR'!$E$10:$E$44,$C16594,'BKAS IDR'!$N$10:$N$43)</f>
        <v>0</v>
      </c>
      <c r="F16594" s="573"/>
    </row>
    <row r="16595" spans="3:6" ht="15" customHeight="1">
      <c r="C16595" s="53" t="s">
        <v>7497</v>
      </c>
      <c r="D16595" s="1" t="s">
        <v>16514</v>
      </c>
      <c r="E16595" s="573">
        <f ca="1">SUMIF('BKAS IDR'!$E$10:$E$44,$C16595,'BKAS IDR'!$N$10:$N$43)</f>
        <v>0</v>
      </c>
      <c r="F16595" s="573"/>
    </row>
    <row r="16596" spans="3:6" ht="15" customHeight="1">
      <c r="C16596" s="53" t="s">
        <v>7498</v>
      </c>
      <c r="D16596" s="1" t="s">
        <v>16515</v>
      </c>
      <c r="E16596" s="573">
        <f ca="1">SUMIF('BKAS IDR'!$E$10:$E$44,$C16596,'BKAS IDR'!$N$10:$N$43)</f>
        <v>0</v>
      </c>
      <c r="F16596" s="573"/>
    </row>
    <row r="16597" spans="3:6" ht="15" customHeight="1">
      <c r="C16597" s="53" t="s">
        <v>7499</v>
      </c>
      <c r="D16597" s="1" t="s">
        <v>16516</v>
      </c>
      <c r="E16597" s="573">
        <f ca="1">SUMIF('BKAS IDR'!$E$10:$E$44,$C16597,'BKAS IDR'!$N$10:$N$43)</f>
        <v>0</v>
      </c>
      <c r="F16597" s="573"/>
    </row>
    <row r="16598" spans="3:6" ht="15" customHeight="1">
      <c r="C16598" s="53" t="s">
        <v>7500</v>
      </c>
      <c r="D16598" s="1" t="s">
        <v>16517</v>
      </c>
      <c r="E16598" s="573">
        <f ca="1">SUMIF('BKAS IDR'!$E$10:$E$44,$C16598,'BKAS IDR'!$N$10:$N$43)</f>
        <v>0</v>
      </c>
      <c r="F16598" s="573"/>
    </row>
    <row r="16599" spans="3:6" ht="15" customHeight="1">
      <c r="C16599" s="53" t="s">
        <v>7501</v>
      </c>
      <c r="D16599" s="1" t="s">
        <v>16518</v>
      </c>
      <c r="E16599" s="573">
        <f ca="1">SUMIF('BKAS IDR'!$E$10:$E$44,$C16599,'BKAS IDR'!$N$10:$N$43)</f>
        <v>0</v>
      </c>
      <c r="F16599" s="573"/>
    </row>
    <row r="16600" spans="3:6" ht="15" customHeight="1">
      <c r="C16600" s="53" t="s">
        <v>7502</v>
      </c>
      <c r="D16600" s="1" t="s">
        <v>16519</v>
      </c>
      <c r="E16600" s="573">
        <f ca="1">SUMIF('BKAS IDR'!$E$10:$E$44,$C16600,'BKAS IDR'!$N$10:$N$43)</f>
        <v>0</v>
      </c>
      <c r="F16600" s="573"/>
    </row>
    <row r="16601" spans="3:6" ht="15" customHeight="1">
      <c r="C16601" s="53" t="s">
        <v>7503</v>
      </c>
      <c r="D16601" s="1" t="s">
        <v>16520</v>
      </c>
      <c r="E16601" s="573">
        <f ca="1">SUMIF('BKAS IDR'!$E$10:$E$44,$C16601,'BKAS IDR'!$N$10:$N$43)</f>
        <v>0</v>
      </c>
      <c r="F16601" s="573"/>
    </row>
    <row r="16602" spans="3:6" ht="15" customHeight="1">
      <c r="C16602" s="53" t="s">
        <v>7504</v>
      </c>
      <c r="D16602" s="1" t="s">
        <v>16521</v>
      </c>
      <c r="E16602" s="573">
        <f ca="1">SUMIF('BKAS IDR'!$E$10:$E$44,$C16602,'BKAS IDR'!$N$10:$N$43)</f>
        <v>0</v>
      </c>
      <c r="F16602" s="573"/>
    </row>
    <row r="16603" spans="3:6" ht="15" customHeight="1">
      <c r="C16603" s="53" t="s">
        <v>7505</v>
      </c>
      <c r="D16603" s="1" t="s">
        <v>16522</v>
      </c>
      <c r="E16603" s="573">
        <f ca="1">SUMIF('BKAS IDR'!$E$10:$E$44,$C16603,'BKAS IDR'!$N$10:$N$43)</f>
        <v>0</v>
      </c>
      <c r="F16603" s="573"/>
    </row>
    <row r="16604" spans="3:6" ht="15" customHeight="1">
      <c r="C16604" s="53" t="s">
        <v>7506</v>
      </c>
      <c r="D16604" s="1" t="s">
        <v>16402</v>
      </c>
      <c r="E16604" s="573">
        <f ca="1">SUMIF('BKAS IDR'!$E$10:$E$44,$C16604,'BKAS IDR'!$N$10:$N$43)</f>
        <v>0</v>
      </c>
      <c r="F16604" s="573"/>
    </row>
    <row r="16605" spans="3:6" ht="15" customHeight="1">
      <c r="C16605" s="53" t="s">
        <v>7507</v>
      </c>
      <c r="D16605" s="1" t="s">
        <v>16523</v>
      </c>
      <c r="E16605" s="573">
        <f ca="1">SUMIF('BKAS IDR'!$E$10:$E$44,$C16605,'BKAS IDR'!$N$10:$N$43)</f>
        <v>0</v>
      </c>
      <c r="F16605" s="573"/>
    </row>
    <row r="16606" spans="3:6" ht="15" customHeight="1">
      <c r="C16606" s="53" t="s">
        <v>7508</v>
      </c>
      <c r="D16606" s="1" t="s">
        <v>16524</v>
      </c>
      <c r="E16606" s="573">
        <f ca="1">SUMIF('BKAS IDR'!$E$10:$E$44,$C16606,'BKAS IDR'!$N$10:$N$43)</f>
        <v>0</v>
      </c>
      <c r="F16606" s="573"/>
    </row>
    <row r="16607" spans="3:6" ht="15" customHeight="1">
      <c r="C16607" s="53" t="s">
        <v>7509</v>
      </c>
      <c r="D16607" s="1" t="s">
        <v>16525</v>
      </c>
      <c r="E16607" s="573">
        <f ca="1">SUMIF('BKAS IDR'!$E$10:$E$44,$C16607,'BKAS IDR'!$N$10:$N$43)</f>
        <v>0</v>
      </c>
      <c r="F16607" s="573"/>
    </row>
    <row r="16608" spans="3:6" ht="15" customHeight="1">
      <c r="C16608" s="53" t="s">
        <v>7510</v>
      </c>
      <c r="D16608" s="1" t="s">
        <v>16526</v>
      </c>
      <c r="E16608" s="573">
        <f ca="1">SUMIF('BKAS IDR'!$E$10:$E$44,$C16608,'BKAS IDR'!$N$10:$N$43)</f>
        <v>0</v>
      </c>
      <c r="F16608" s="573"/>
    </row>
    <row r="16609" spans="3:6" ht="15" customHeight="1">
      <c r="C16609" s="53" t="s">
        <v>7511</v>
      </c>
      <c r="D16609" s="1" t="s">
        <v>16527</v>
      </c>
      <c r="E16609" s="573">
        <f ca="1">SUMIF('BKAS IDR'!$E$10:$E$44,$C16609,'BKAS IDR'!$N$10:$N$43)</f>
        <v>0</v>
      </c>
      <c r="F16609" s="573"/>
    </row>
    <row r="16610" spans="3:6" ht="15" customHeight="1">
      <c r="C16610" s="53" t="s">
        <v>7512</v>
      </c>
      <c r="D16610" s="1" t="s">
        <v>16528</v>
      </c>
      <c r="E16610" s="573">
        <f ca="1">SUMIF('BKAS IDR'!$E$10:$E$44,$C16610,'BKAS IDR'!$N$10:$N$43)</f>
        <v>0</v>
      </c>
      <c r="F16610" s="573"/>
    </row>
    <row r="16611" spans="3:6" ht="15" customHeight="1">
      <c r="C16611" s="53" t="s">
        <v>7513</v>
      </c>
      <c r="D16611" s="1" t="s">
        <v>16529</v>
      </c>
      <c r="E16611" s="573">
        <f ca="1">SUMIF('BKAS IDR'!$E$10:$E$44,$C16611,'BKAS IDR'!$N$10:$N$43)</f>
        <v>0</v>
      </c>
      <c r="F16611" s="573"/>
    </row>
    <row r="16612" spans="3:6" ht="15" customHeight="1">
      <c r="C16612" s="53" t="s">
        <v>7514</v>
      </c>
      <c r="D16612" s="1" t="s">
        <v>16530</v>
      </c>
      <c r="E16612" s="573">
        <f ca="1">SUMIF('BKAS IDR'!$E$10:$E$44,$C16612,'BKAS IDR'!$N$10:$N$43)</f>
        <v>0</v>
      </c>
      <c r="F16612" s="573"/>
    </row>
    <row r="16613" spans="3:6" ht="15" customHeight="1">
      <c r="C16613" s="53" t="s">
        <v>7515</v>
      </c>
      <c r="D16613" s="1" t="s">
        <v>16531</v>
      </c>
      <c r="E16613" s="573">
        <f ca="1">SUMIF('BKAS IDR'!$E$10:$E$44,$C16613,'BKAS IDR'!$N$10:$N$43)</f>
        <v>0</v>
      </c>
      <c r="F16613" s="573"/>
    </row>
    <row r="16614" spans="3:6" ht="15" customHeight="1">
      <c r="C16614" s="53" t="s">
        <v>7516</v>
      </c>
      <c r="D16614" s="1" t="s">
        <v>16532</v>
      </c>
      <c r="E16614" s="573">
        <f ca="1">SUMIF('BKAS IDR'!$E$10:$E$44,$C16614,'BKAS IDR'!$N$10:$N$43)</f>
        <v>0</v>
      </c>
      <c r="F16614" s="573"/>
    </row>
    <row r="16615" spans="3:6" ht="15" customHeight="1">
      <c r="C16615" s="53" t="s">
        <v>7517</v>
      </c>
      <c r="D16615" s="1" t="s">
        <v>16533</v>
      </c>
      <c r="E16615" s="573">
        <f ca="1">SUMIF('BKAS IDR'!$E$10:$E$44,$C16615,'BKAS IDR'!$N$10:$N$43)</f>
        <v>0</v>
      </c>
      <c r="F16615" s="573"/>
    </row>
    <row r="16616" spans="3:6" ht="15" customHeight="1">
      <c r="C16616" s="53" t="s">
        <v>7518</v>
      </c>
      <c r="D16616" s="1" t="s">
        <v>16534</v>
      </c>
      <c r="E16616" s="573">
        <f ca="1">SUMIF('BKAS IDR'!$E$10:$E$44,$C16616,'BKAS IDR'!$N$10:$N$43)</f>
        <v>0</v>
      </c>
      <c r="F16616" s="573"/>
    </row>
    <row r="16617" spans="3:6" ht="15" customHeight="1">
      <c r="C16617" s="53" t="s">
        <v>7519</v>
      </c>
      <c r="D16617" s="1" t="s">
        <v>16535</v>
      </c>
      <c r="E16617" s="573">
        <f ca="1">SUMIF('BKAS IDR'!$E$10:$E$44,$C16617,'BKAS IDR'!$N$10:$N$43)</f>
        <v>0</v>
      </c>
      <c r="F16617" s="573"/>
    </row>
    <row r="16618" spans="3:6" ht="15" customHeight="1">
      <c r="C16618" s="53" t="s">
        <v>7520</v>
      </c>
      <c r="D16618" s="1" t="s">
        <v>16536</v>
      </c>
      <c r="E16618" s="573">
        <f ca="1">SUMIF('BKAS IDR'!$E$10:$E$44,$C16618,'BKAS IDR'!$N$10:$N$43)</f>
        <v>0</v>
      </c>
      <c r="F16618" s="573"/>
    </row>
    <row r="16619" spans="3:6" ht="15" customHeight="1">
      <c r="C16619" s="53" t="s">
        <v>7521</v>
      </c>
      <c r="D16619" s="1" t="s">
        <v>16537</v>
      </c>
      <c r="E16619" s="573">
        <f ca="1">SUMIF('BKAS IDR'!$E$10:$E$44,$C16619,'BKAS IDR'!$N$10:$N$43)</f>
        <v>0</v>
      </c>
      <c r="F16619" s="573"/>
    </row>
    <row r="16620" spans="3:6" ht="15" customHeight="1">
      <c r="C16620" s="53" t="s">
        <v>7522</v>
      </c>
      <c r="D16620" s="1" t="s">
        <v>16538</v>
      </c>
      <c r="E16620" s="573">
        <f ca="1">SUMIF('BKAS IDR'!$E$10:$E$44,$C16620,'BKAS IDR'!$N$10:$N$43)</f>
        <v>0</v>
      </c>
      <c r="F16620" s="573"/>
    </row>
    <row r="16621" spans="3:6" ht="15" customHeight="1">
      <c r="C16621" s="53" t="s">
        <v>7523</v>
      </c>
      <c r="D16621" s="1" t="s">
        <v>16539</v>
      </c>
      <c r="E16621" s="573">
        <f ca="1">SUMIF('BKAS IDR'!$E$10:$E$44,$C16621,'BKAS IDR'!$N$10:$N$43)</f>
        <v>0</v>
      </c>
      <c r="F16621" s="573"/>
    </row>
    <row r="16622" spans="3:6" ht="15" customHeight="1">
      <c r="C16622" s="53" t="s">
        <v>7524</v>
      </c>
      <c r="D16622" s="1" t="s">
        <v>16540</v>
      </c>
      <c r="E16622" s="573">
        <f ca="1">SUMIF('BKAS IDR'!$E$10:$E$44,$C16622,'BKAS IDR'!$N$10:$N$43)</f>
        <v>0</v>
      </c>
      <c r="F16622" s="573"/>
    </row>
    <row r="16623" spans="3:6" ht="15" customHeight="1">
      <c r="C16623" s="53" t="s">
        <v>7525</v>
      </c>
      <c r="D16623" s="1" t="s">
        <v>16541</v>
      </c>
      <c r="E16623" s="573">
        <f ca="1">SUMIF('BKAS IDR'!$E$10:$E$44,$C16623,'BKAS IDR'!$N$10:$N$43)</f>
        <v>0</v>
      </c>
      <c r="F16623" s="573"/>
    </row>
    <row r="16624" spans="3:6" ht="15" customHeight="1">
      <c r="C16624" s="53" t="s">
        <v>7526</v>
      </c>
      <c r="D16624" s="1" t="s">
        <v>16542</v>
      </c>
      <c r="E16624" s="573">
        <f ca="1">SUMIF('BKAS IDR'!$E$10:$E$44,$C16624,'BKAS IDR'!$N$10:$N$43)</f>
        <v>0</v>
      </c>
      <c r="F16624" s="573"/>
    </row>
    <row r="16625" spans="3:6" ht="15" customHeight="1">
      <c r="C16625" s="53" t="s">
        <v>7527</v>
      </c>
      <c r="D16625" s="1" t="s">
        <v>16543</v>
      </c>
      <c r="E16625" s="573">
        <f ca="1">SUMIF('BKAS IDR'!$E$10:$E$44,$C16625,'BKAS IDR'!$N$10:$N$43)</f>
        <v>0</v>
      </c>
      <c r="F16625" s="573"/>
    </row>
    <row r="16626" spans="3:6" ht="15" customHeight="1">
      <c r="C16626" s="53" t="s">
        <v>7528</v>
      </c>
      <c r="D16626" s="1" t="s">
        <v>16544</v>
      </c>
      <c r="E16626" s="573">
        <f ca="1">SUMIF('BKAS IDR'!$E$10:$E$44,$C16626,'BKAS IDR'!$N$10:$N$43)</f>
        <v>0</v>
      </c>
      <c r="F16626" s="573"/>
    </row>
    <row r="16627" spans="3:6" ht="15" customHeight="1">
      <c r="C16627" s="53" t="s">
        <v>7529</v>
      </c>
      <c r="D16627" s="1" t="s">
        <v>16545</v>
      </c>
      <c r="E16627" s="573">
        <f ca="1">SUMIF('BKAS IDR'!$E$10:$E$44,$C16627,'BKAS IDR'!$N$10:$N$43)</f>
        <v>0</v>
      </c>
      <c r="F16627" s="573"/>
    </row>
    <row r="16628" spans="3:6" ht="15" customHeight="1">
      <c r="C16628" s="53" t="s">
        <v>7530</v>
      </c>
      <c r="D16628" s="1" t="s">
        <v>16546</v>
      </c>
      <c r="E16628" s="573">
        <f ca="1">SUMIF('BKAS IDR'!$E$10:$E$44,$C16628,'BKAS IDR'!$N$10:$N$43)</f>
        <v>0</v>
      </c>
      <c r="F16628" s="573"/>
    </row>
    <row r="16629" spans="3:6" ht="15" customHeight="1">
      <c r="C16629" s="53" t="s">
        <v>7531</v>
      </c>
      <c r="D16629" s="1" t="s">
        <v>16547</v>
      </c>
      <c r="E16629" s="573">
        <f ca="1">SUMIF('BKAS IDR'!$E$10:$E$44,$C16629,'BKAS IDR'!$N$10:$N$43)</f>
        <v>0</v>
      </c>
      <c r="F16629" s="573"/>
    </row>
    <row r="16630" spans="3:6" ht="15" customHeight="1">
      <c r="C16630" s="53" t="s">
        <v>7532</v>
      </c>
      <c r="D16630" s="1" t="s">
        <v>16548</v>
      </c>
      <c r="E16630" s="573">
        <f ca="1">SUMIF('BKAS IDR'!$E$10:$E$44,$C16630,'BKAS IDR'!$N$10:$N$43)</f>
        <v>0</v>
      </c>
      <c r="F16630" s="573"/>
    </row>
    <row r="16631" spans="3:6" ht="15" customHeight="1">
      <c r="C16631" s="53" t="s">
        <v>7533</v>
      </c>
      <c r="D16631" s="1" t="s">
        <v>16549</v>
      </c>
      <c r="E16631" s="573">
        <f ca="1">SUMIF('BKAS IDR'!$E$10:$E$44,$C16631,'BKAS IDR'!$N$10:$N$43)</f>
        <v>0</v>
      </c>
      <c r="F16631" s="573"/>
    </row>
    <row r="16632" spans="3:6" ht="15" customHeight="1">
      <c r="C16632" s="53" t="s">
        <v>7534</v>
      </c>
      <c r="D16632" s="1" t="s">
        <v>16550</v>
      </c>
      <c r="E16632" s="573">
        <f ca="1">SUMIF('BKAS IDR'!$E$10:$E$44,$C16632,'BKAS IDR'!$N$10:$N$43)</f>
        <v>0</v>
      </c>
      <c r="F16632" s="573"/>
    </row>
    <row r="16633" spans="3:6" ht="15" customHeight="1">
      <c r="C16633" s="53" t="s">
        <v>7535</v>
      </c>
      <c r="D16633" s="1" t="s">
        <v>16551</v>
      </c>
      <c r="E16633" s="573">
        <f ca="1">SUMIF('BKAS IDR'!$E$10:$E$44,$C16633,'BKAS IDR'!$N$10:$N$43)</f>
        <v>0</v>
      </c>
      <c r="F16633" s="573"/>
    </row>
    <row r="16634" spans="3:6" ht="15" customHeight="1">
      <c r="C16634" s="53" t="s">
        <v>7536</v>
      </c>
      <c r="D16634" s="1" t="s">
        <v>16552</v>
      </c>
      <c r="E16634" s="573">
        <f ca="1">SUMIF('BKAS IDR'!$E$10:$E$44,$C16634,'BKAS IDR'!$N$10:$N$43)</f>
        <v>0</v>
      </c>
      <c r="F16634" s="573"/>
    </row>
    <row r="16635" spans="3:6" ht="15" customHeight="1">
      <c r="C16635" s="53" t="s">
        <v>7537</v>
      </c>
      <c r="D16635" s="1" t="s">
        <v>16553</v>
      </c>
      <c r="E16635" s="573">
        <f ca="1">SUMIF('BKAS IDR'!$E$10:$E$44,$C16635,'BKAS IDR'!$N$10:$N$43)</f>
        <v>0</v>
      </c>
      <c r="F16635" s="573"/>
    </row>
    <row r="16636" spans="3:6" ht="15" customHeight="1">
      <c r="C16636" s="53" t="s">
        <v>7538</v>
      </c>
      <c r="D16636" s="1" t="s">
        <v>16554</v>
      </c>
      <c r="E16636" s="573">
        <f ca="1">SUMIF('BKAS IDR'!$E$10:$E$44,$C16636,'BKAS IDR'!$N$10:$N$43)</f>
        <v>0</v>
      </c>
      <c r="F16636" s="573"/>
    </row>
    <row r="16637" spans="3:6" ht="15" customHeight="1">
      <c r="C16637" s="53" t="s">
        <v>7539</v>
      </c>
      <c r="D16637" s="1" t="s">
        <v>16555</v>
      </c>
      <c r="E16637" s="573">
        <f ca="1">SUMIF('BKAS IDR'!$E$10:$E$44,$C16637,'BKAS IDR'!$N$10:$N$43)</f>
        <v>0</v>
      </c>
      <c r="F16637" s="573"/>
    </row>
    <row r="16638" spans="3:6" ht="15" customHeight="1">
      <c r="C16638" s="53" t="s">
        <v>7540</v>
      </c>
      <c r="D16638" s="1" t="s">
        <v>16556</v>
      </c>
      <c r="E16638" s="573">
        <f ca="1">SUMIF('BKAS IDR'!$E$10:$E$44,$C16638,'BKAS IDR'!$N$10:$N$43)</f>
        <v>0</v>
      </c>
      <c r="F16638" s="573"/>
    </row>
    <row r="16639" spans="3:6" ht="15" customHeight="1">
      <c r="C16639" s="53" t="s">
        <v>7541</v>
      </c>
      <c r="D16639" s="1" t="s">
        <v>16557</v>
      </c>
      <c r="E16639" s="573">
        <f ca="1">SUMIF('BKAS IDR'!$E$10:$E$44,$C16639,'BKAS IDR'!$N$10:$N$43)</f>
        <v>0</v>
      </c>
      <c r="F16639" s="573"/>
    </row>
    <row r="16640" spans="3:6" ht="15" customHeight="1">
      <c r="C16640" s="53" t="s">
        <v>7542</v>
      </c>
      <c r="D16640" s="1" t="s">
        <v>16558</v>
      </c>
      <c r="E16640" s="573">
        <f ca="1">SUMIF('BKAS IDR'!$E$10:$E$44,$C16640,'BKAS IDR'!$N$10:$N$43)</f>
        <v>0</v>
      </c>
      <c r="F16640" s="573"/>
    </row>
    <row r="16641" spans="3:6" ht="15" customHeight="1">
      <c r="C16641" s="53" t="s">
        <v>7543</v>
      </c>
      <c r="D16641" s="1" t="s">
        <v>16559</v>
      </c>
      <c r="E16641" s="573">
        <f ca="1">SUMIF('BKAS IDR'!$E$10:$E$44,$C16641,'BKAS IDR'!$N$10:$N$43)</f>
        <v>0</v>
      </c>
      <c r="F16641" s="573"/>
    </row>
    <row r="16642" spans="3:6" ht="15" customHeight="1">
      <c r="C16642" s="53" t="s">
        <v>7544</v>
      </c>
      <c r="D16642" s="1" t="s">
        <v>16560</v>
      </c>
      <c r="E16642" s="573">
        <f ca="1">SUMIF('BKAS IDR'!$E$10:$E$44,$C16642,'BKAS IDR'!$N$10:$N$43)</f>
        <v>0</v>
      </c>
      <c r="F16642" s="573"/>
    </row>
    <row r="16643" spans="3:6" ht="15" customHeight="1">
      <c r="C16643" s="53" t="s">
        <v>7545</v>
      </c>
      <c r="D16643" s="1" t="s">
        <v>16561</v>
      </c>
      <c r="E16643" s="573">
        <f ca="1">SUMIF('BKAS IDR'!$E$10:$E$44,$C16643,'BKAS IDR'!$N$10:$N$43)</f>
        <v>0</v>
      </c>
      <c r="F16643" s="573"/>
    </row>
    <row r="16644" spans="3:6" ht="15" customHeight="1">
      <c r="C16644" s="53" t="s">
        <v>7546</v>
      </c>
      <c r="D16644" s="1" t="s">
        <v>16562</v>
      </c>
      <c r="E16644" s="573">
        <f ca="1">SUMIF('BKAS IDR'!$E$10:$E$44,$C16644,'BKAS IDR'!$N$10:$N$43)</f>
        <v>0</v>
      </c>
      <c r="F16644" s="573"/>
    </row>
    <row r="16645" spans="3:6" ht="15" customHeight="1">
      <c r="C16645" s="53" t="s">
        <v>7547</v>
      </c>
      <c r="D16645" s="1" t="s">
        <v>16563</v>
      </c>
      <c r="E16645" s="573">
        <f ca="1">SUMIF('BKAS IDR'!$E$10:$E$44,$C16645,'BKAS IDR'!$N$10:$N$43)</f>
        <v>0</v>
      </c>
      <c r="F16645" s="573"/>
    </row>
    <row r="16646" spans="3:6" ht="15" customHeight="1">
      <c r="C16646" s="53" t="s">
        <v>7548</v>
      </c>
      <c r="D16646" s="1" t="s">
        <v>16564</v>
      </c>
      <c r="E16646" s="573">
        <f ca="1">SUMIF('BKAS IDR'!$E$10:$E$44,$C16646,'BKAS IDR'!$N$10:$N$43)</f>
        <v>0</v>
      </c>
      <c r="F16646" s="573"/>
    </row>
    <row r="16647" spans="3:6" ht="15" customHeight="1">
      <c r="C16647" s="53" t="s">
        <v>7549</v>
      </c>
      <c r="D16647" s="1" t="s">
        <v>16565</v>
      </c>
      <c r="E16647" s="573">
        <f ca="1">SUMIF('BKAS IDR'!$E$10:$E$44,$C16647,'BKAS IDR'!$N$10:$N$43)</f>
        <v>0</v>
      </c>
      <c r="F16647" s="573"/>
    </row>
    <row r="16648" spans="3:6" ht="15" customHeight="1">
      <c r="C16648" s="53" t="s">
        <v>7550</v>
      </c>
      <c r="D16648" s="1" t="s">
        <v>16566</v>
      </c>
      <c r="E16648" s="573">
        <f ca="1">SUMIF('BKAS IDR'!$E$10:$E$44,$C16648,'BKAS IDR'!$N$10:$N$43)</f>
        <v>0</v>
      </c>
      <c r="F16648" s="573"/>
    </row>
    <row r="16649" spans="3:6" ht="15" customHeight="1">
      <c r="C16649" s="53" t="s">
        <v>7551</v>
      </c>
      <c r="D16649" s="1" t="s">
        <v>16567</v>
      </c>
      <c r="E16649" s="573">
        <f ca="1">SUMIF('BKAS IDR'!$E$10:$E$44,$C16649,'BKAS IDR'!$N$10:$N$43)</f>
        <v>0</v>
      </c>
      <c r="F16649" s="573"/>
    </row>
    <row r="16650" spans="3:6" ht="15" customHeight="1">
      <c r="C16650" s="53" t="s">
        <v>7552</v>
      </c>
      <c r="D16650" s="1" t="s">
        <v>16568</v>
      </c>
      <c r="E16650" s="573">
        <f ca="1">SUMIF('BKAS IDR'!$E$10:$E$44,$C16650,'BKAS IDR'!$N$10:$N$43)</f>
        <v>0</v>
      </c>
      <c r="F16650" s="573"/>
    </row>
    <row r="16651" spans="3:6" ht="15" customHeight="1">
      <c r="C16651" s="53" t="s">
        <v>7553</v>
      </c>
      <c r="D16651" s="1" t="s">
        <v>16569</v>
      </c>
      <c r="E16651" s="573">
        <f ca="1">SUMIF('BKAS IDR'!$E$10:$E$44,$C16651,'BKAS IDR'!$N$10:$N$43)</f>
        <v>0</v>
      </c>
      <c r="F16651" s="573"/>
    </row>
    <row r="16652" spans="3:6" ht="15" customHeight="1">
      <c r="C16652" s="53" t="s">
        <v>7554</v>
      </c>
      <c r="D16652" s="1" t="s">
        <v>16570</v>
      </c>
      <c r="E16652" s="573">
        <f ca="1">SUMIF('BKAS IDR'!$E$10:$E$44,$C16652,'BKAS IDR'!$N$10:$N$43)</f>
        <v>0</v>
      </c>
      <c r="F16652" s="573"/>
    </row>
    <row r="16653" spans="3:6" ht="15" customHeight="1">
      <c r="C16653" s="53" t="s">
        <v>7555</v>
      </c>
      <c r="D16653" s="1" t="s">
        <v>16571</v>
      </c>
      <c r="E16653" s="573">
        <f ca="1">SUMIF('BKAS IDR'!$E$10:$E$44,$C16653,'BKAS IDR'!$N$10:$N$43)</f>
        <v>0</v>
      </c>
      <c r="F16653" s="573"/>
    </row>
    <row r="16654" spans="3:6" ht="15" customHeight="1">
      <c r="C16654" s="53" t="s">
        <v>7556</v>
      </c>
      <c r="D16654" s="1" t="s">
        <v>16572</v>
      </c>
      <c r="E16654" s="573">
        <f ca="1">SUMIF('BKAS IDR'!$E$10:$E$44,$C16654,'BKAS IDR'!$N$10:$N$43)</f>
        <v>0</v>
      </c>
      <c r="F16654" s="573"/>
    </row>
    <row r="16655" spans="3:6" ht="15" customHeight="1">
      <c r="C16655" s="53" t="s">
        <v>7557</v>
      </c>
      <c r="D16655" s="1" t="s">
        <v>16573</v>
      </c>
      <c r="E16655" s="573">
        <f ca="1">SUMIF('BKAS IDR'!$E$10:$E$44,$C16655,'BKAS IDR'!$N$10:$N$43)</f>
        <v>0</v>
      </c>
      <c r="F16655" s="573"/>
    </row>
    <row r="16656" spans="3:6" ht="15" customHeight="1">
      <c r="C16656" s="53" t="s">
        <v>7558</v>
      </c>
      <c r="D16656" s="1" t="s">
        <v>16574</v>
      </c>
      <c r="E16656" s="573">
        <f ca="1">SUMIF('BKAS IDR'!$E$10:$E$44,$C16656,'BKAS IDR'!$N$10:$N$43)</f>
        <v>0</v>
      </c>
      <c r="F16656" s="573"/>
    </row>
    <row r="16657" spans="3:6" ht="15" customHeight="1">
      <c r="C16657" s="53" t="s">
        <v>7559</v>
      </c>
      <c r="D16657" s="1" t="s">
        <v>16575</v>
      </c>
      <c r="E16657" s="573">
        <f ca="1">SUMIF('BKAS IDR'!$E$10:$E$44,$C16657,'BKAS IDR'!$N$10:$N$43)</f>
        <v>0</v>
      </c>
      <c r="F16657" s="573"/>
    </row>
    <row r="16658" spans="3:6" ht="15" customHeight="1">
      <c r="C16658" s="53" t="s">
        <v>7560</v>
      </c>
      <c r="D16658" s="1" t="s">
        <v>16576</v>
      </c>
      <c r="E16658" s="573">
        <f ca="1">SUMIF('BKAS IDR'!$E$10:$E$44,$C16658,'BKAS IDR'!$N$10:$N$43)</f>
        <v>0</v>
      </c>
      <c r="F16658" s="573"/>
    </row>
    <row r="16659" spans="3:6" ht="15" customHeight="1">
      <c r="C16659" s="53" t="s">
        <v>7561</v>
      </c>
      <c r="D16659" s="1" t="s">
        <v>16577</v>
      </c>
      <c r="E16659" s="573">
        <f ca="1">SUMIF('BKAS IDR'!$E$10:$E$44,$C16659,'BKAS IDR'!$N$10:$N$43)</f>
        <v>0</v>
      </c>
      <c r="F16659" s="573"/>
    </row>
    <row r="16660" spans="3:6" ht="15" customHeight="1">
      <c r="C16660" s="53" t="s">
        <v>7562</v>
      </c>
      <c r="D16660" s="1" t="s">
        <v>16577</v>
      </c>
      <c r="E16660" s="573">
        <f ca="1">SUMIF('BKAS IDR'!$E$10:$E$44,$C16660,'BKAS IDR'!$N$10:$N$43)</f>
        <v>0</v>
      </c>
      <c r="F16660" s="573"/>
    </row>
    <row r="16661" spans="3:6" ht="15" customHeight="1">
      <c r="C16661" s="53" t="s">
        <v>7563</v>
      </c>
      <c r="D16661" s="1" t="s">
        <v>16578</v>
      </c>
      <c r="E16661" s="573">
        <f ca="1">SUMIF('BKAS IDR'!$E$10:$E$44,$C16661,'BKAS IDR'!$N$10:$N$43)</f>
        <v>0</v>
      </c>
      <c r="F16661" s="573"/>
    </row>
    <row r="16662" spans="3:6" ht="15" customHeight="1">
      <c r="C16662" s="53" t="s">
        <v>7564</v>
      </c>
      <c r="D16662" s="1" t="s">
        <v>16579</v>
      </c>
      <c r="E16662" s="573">
        <f ca="1">SUMIF('BKAS IDR'!$E$10:$E$44,$C16662,'BKAS IDR'!$N$10:$N$43)</f>
        <v>0</v>
      </c>
      <c r="F16662" s="573"/>
    </row>
    <row r="16663" spans="3:6" ht="15" customHeight="1">
      <c r="C16663" s="53" t="s">
        <v>7565</v>
      </c>
      <c r="D16663" s="1" t="s">
        <v>16580</v>
      </c>
      <c r="E16663" s="573">
        <f ca="1">SUMIF('BKAS IDR'!$E$10:$E$44,$C16663,'BKAS IDR'!$N$10:$N$43)</f>
        <v>0</v>
      </c>
      <c r="F16663" s="573"/>
    </row>
    <row r="16664" spans="3:6" ht="15" customHeight="1">
      <c r="C16664" s="53" t="s">
        <v>7566</v>
      </c>
      <c r="D16664" s="1" t="s">
        <v>16581</v>
      </c>
      <c r="E16664" s="573">
        <f ca="1">SUMIF('BKAS IDR'!$E$10:$E$44,$C16664,'BKAS IDR'!$N$10:$N$43)</f>
        <v>0</v>
      </c>
      <c r="F16664" s="573"/>
    </row>
    <row r="16665" spans="3:6" ht="15" customHeight="1">
      <c r="C16665" s="53" t="s">
        <v>7567</v>
      </c>
      <c r="D16665" s="1" t="s">
        <v>16582</v>
      </c>
      <c r="E16665" s="573">
        <f ca="1">SUMIF('BKAS IDR'!$E$10:$E$44,$C16665,'BKAS IDR'!$N$10:$N$43)</f>
        <v>0</v>
      </c>
      <c r="F16665" s="573"/>
    </row>
    <row r="16666" spans="3:6" ht="15" customHeight="1">
      <c r="C16666" s="53" t="s">
        <v>7568</v>
      </c>
      <c r="D16666" s="1" t="s">
        <v>16583</v>
      </c>
      <c r="E16666" s="573">
        <f ca="1">SUMIF('BKAS IDR'!$E$10:$E$44,$C16666,'BKAS IDR'!$N$10:$N$43)</f>
        <v>0</v>
      </c>
      <c r="F16666" s="573"/>
    </row>
    <row r="16667" spans="3:6" ht="15" customHeight="1">
      <c r="C16667" s="53" t="s">
        <v>7569</v>
      </c>
      <c r="D16667" s="1" t="s">
        <v>16584</v>
      </c>
      <c r="E16667" s="573">
        <f ca="1">SUMIF('BKAS IDR'!$E$10:$E$44,$C16667,'BKAS IDR'!$N$10:$N$43)</f>
        <v>0</v>
      </c>
      <c r="F16667" s="573"/>
    </row>
    <row r="16668" spans="3:6" ht="15" customHeight="1">
      <c r="C16668" s="53" t="s">
        <v>7570</v>
      </c>
      <c r="D16668" s="1" t="s">
        <v>16584</v>
      </c>
      <c r="E16668" s="573">
        <f ca="1">SUMIF('BKAS IDR'!$E$10:$E$44,$C16668,'BKAS IDR'!$N$10:$N$43)</f>
        <v>0</v>
      </c>
      <c r="F16668" s="573"/>
    </row>
    <row r="16669" spans="3:6" ht="15" customHeight="1">
      <c r="C16669" s="53" t="s">
        <v>7571</v>
      </c>
      <c r="D16669" s="1" t="s">
        <v>16584</v>
      </c>
      <c r="E16669" s="573">
        <f ca="1">SUMIF('BKAS IDR'!$E$10:$E$44,$C16669,'BKAS IDR'!$N$10:$N$43)</f>
        <v>0</v>
      </c>
      <c r="F16669" s="573"/>
    </row>
    <row r="16670" spans="3:6" ht="15" customHeight="1">
      <c r="C16670" s="53" t="s">
        <v>7572</v>
      </c>
      <c r="D16670" s="1" t="s">
        <v>16584</v>
      </c>
      <c r="E16670" s="573">
        <f ca="1">SUMIF('BKAS IDR'!$E$10:$E$44,$C16670,'BKAS IDR'!$N$10:$N$43)</f>
        <v>0</v>
      </c>
      <c r="F16670" s="573"/>
    </row>
    <row r="16671" spans="3:6" ht="15" customHeight="1">
      <c r="C16671" s="53" t="s">
        <v>7573</v>
      </c>
      <c r="D16671" s="1" t="s">
        <v>16585</v>
      </c>
      <c r="E16671" s="573">
        <f ca="1">SUMIF('BKAS IDR'!$E$10:$E$44,$C16671,'BKAS IDR'!$N$10:$N$43)</f>
        <v>0</v>
      </c>
      <c r="F16671" s="573"/>
    </row>
    <row r="16672" spans="3:6" ht="15" customHeight="1">
      <c r="C16672" s="53" t="s">
        <v>7574</v>
      </c>
      <c r="D16672" s="1" t="s">
        <v>16586</v>
      </c>
      <c r="E16672" s="573">
        <f ca="1">SUMIF('BKAS IDR'!$E$10:$E$44,$C16672,'BKAS IDR'!$N$10:$N$43)</f>
        <v>0</v>
      </c>
      <c r="F16672" s="573"/>
    </row>
    <row r="16673" spans="3:6" ht="15" customHeight="1">
      <c r="C16673" s="53" t="s">
        <v>7575</v>
      </c>
      <c r="D16673" s="1" t="s">
        <v>16587</v>
      </c>
      <c r="E16673" s="573">
        <f ca="1">SUMIF('BKAS IDR'!$E$10:$E$44,$C16673,'BKAS IDR'!$N$10:$N$43)</f>
        <v>0</v>
      </c>
      <c r="F16673" s="573"/>
    </row>
    <row r="16674" spans="3:6" ht="15" customHeight="1">
      <c r="C16674" s="53" t="s">
        <v>7576</v>
      </c>
      <c r="D16674" s="1" t="s">
        <v>16588</v>
      </c>
      <c r="E16674" s="573">
        <f ca="1">SUMIF('BKAS IDR'!$E$10:$E$44,$C16674,'BKAS IDR'!$N$10:$N$43)</f>
        <v>0</v>
      </c>
      <c r="F16674" s="573"/>
    </row>
    <row r="16675" spans="3:6" ht="15" customHeight="1">
      <c r="C16675" s="53" t="s">
        <v>7577</v>
      </c>
      <c r="D16675" s="1" t="s">
        <v>16589</v>
      </c>
      <c r="E16675" s="573">
        <f ca="1">SUMIF('BKAS IDR'!$E$10:$E$44,$C16675,'BKAS IDR'!$N$10:$N$43)</f>
        <v>0</v>
      </c>
      <c r="F16675" s="573"/>
    </row>
    <row r="16676" spans="3:6" ht="15" customHeight="1">
      <c r="C16676" s="53" t="s">
        <v>7578</v>
      </c>
      <c r="D16676" s="1" t="s">
        <v>16590</v>
      </c>
      <c r="E16676" s="573">
        <f ca="1">SUMIF('BKAS IDR'!$E$10:$E$44,$C16676,'BKAS IDR'!$N$10:$N$43)</f>
        <v>0</v>
      </c>
      <c r="F16676" s="573"/>
    </row>
    <row r="16677" spans="3:6" ht="15" customHeight="1">
      <c r="C16677" s="53" t="s">
        <v>7579</v>
      </c>
      <c r="D16677" s="1" t="s">
        <v>16591</v>
      </c>
      <c r="E16677" s="573">
        <f ca="1">SUMIF('BKAS IDR'!$E$10:$E$44,$C16677,'BKAS IDR'!$N$10:$N$43)</f>
        <v>0</v>
      </c>
      <c r="F16677" s="573"/>
    </row>
    <row r="16678" spans="3:6" ht="15" customHeight="1">
      <c r="C16678" s="53" t="s">
        <v>7580</v>
      </c>
      <c r="D16678" s="1" t="s">
        <v>16592</v>
      </c>
      <c r="E16678" s="573">
        <f ca="1">SUMIF('BKAS IDR'!$E$10:$E$44,$C16678,'BKAS IDR'!$N$10:$N$43)</f>
        <v>0</v>
      </c>
      <c r="F16678" s="573"/>
    </row>
    <row r="16679" spans="3:6" ht="15" customHeight="1">
      <c r="C16679" s="53" t="s">
        <v>7581</v>
      </c>
      <c r="D16679" s="1" t="s">
        <v>16593</v>
      </c>
      <c r="E16679" s="573">
        <f ca="1">SUMIF('BKAS IDR'!$E$10:$E$44,$C16679,'BKAS IDR'!$N$10:$N$43)</f>
        <v>0</v>
      </c>
      <c r="F16679" s="573"/>
    </row>
    <row r="16680" spans="3:6" ht="15" customHeight="1">
      <c r="C16680" s="53" t="s">
        <v>7582</v>
      </c>
      <c r="D16680" s="1" t="s">
        <v>16594</v>
      </c>
      <c r="E16680" s="573">
        <f ca="1">SUMIF('BKAS IDR'!$E$10:$E$44,$C16680,'BKAS IDR'!$N$10:$N$43)</f>
        <v>0</v>
      </c>
      <c r="F16680" s="573"/>
    </row>
    <row r="16681" spans="3:6" ht="15" customHeight="1">
      <c r="C16681" s="53" t="s">
        <v>7583</v>
      </c>
      <c r="D16681" s="1" t="s">
        <v>16595</v>
      </c>
      <c r="E16681" s="573">
        <f ca="1">SUMIF('BKAS IDR'!$E$10:$E$44,$C16681,'BKAS IDR'!$N$10:$N$43)</f>
        <v>0</v>
      </c>
      <c r="F16681" s="573"/>
    </row>
    <row r="16682" spans="3:6" ht="15" customHeight="1">
      <c r="C16682" s="53" t="s">
        <v>7584</v>
      </c>
      <c r="D16682" s="1" t="s">
        <v>16596</v>
      </c>
      <c r="E16682" s="573">
        <f ca="1">SUMIF('BKAS IDR'!$E$10:$E$44,$C16682,'BKAS IDR'!$N$10:$N$43)</f>
        <v>0</v>
      </c>
      <c r="F16682" s="573"/>
    </row>
    <row r="16683" spans="3:6" ht="15" customHeight="1">
      <c r="C16683" s="53" t="s">
        <v>7585</v>
      </c>
      <c r="D16683" s="1" t="s">
        <v>16597</v>
      </c>
      <c r="E16683" s="573">
        <f ca="1">SUMIF('BKAS IDR'!$E$10:$E$44,$C16683,'BKAS IDR'!$N$10:$N$43)</f>
        <v>0</v>
      </c>
      <c r="F16683" s="573"/>
    </row>
    <row r="16684" spans="3:6" ht="15" customHeight="1">
      <c r="C16684" s="53" t="s">
        <v>7586</v>
      </c>
      <c r="D16684" s="1" t="s">
        <v>16598</v>
      </c>
      <c r="E16684" s="573">
        <f ca="1">SUMIF('BKAS IDR'!$E$10:$E$44,$C16684,'BKAS IDR'!$N$10:$N$43)</f>
        <v>0</v>
      </c>
      <c r="F16684" s="573"/>
    </row>
    <row r="16685" spans="3:6" ht="15" customHeight="1">
      <c r="C16685" s="53" t="s">
        <v>7587</v>
      </c>
      <c r="D16685" s="1" t="s">
        <v>16599</v>
      </c>
      <c r="E16685" s="573">
        <f ca="1">SUMIF('BKAS IDR'!$E$10:$E$44,$C16685,'BKAS IDR'!$N$10:$N$43)</f>
        <v>0</v>
      </c>
      <c r="F16685" s="573"/>
    </row>
    <row r="16686" spans="3:6" ht="15" customHeight="1">
      <c r="C16686" s="53" t="s">
        <v>7588</v>
      </c>
      <c r="D16686" s="1" t="s">
        <v>16600</v>
      </c>
      <c r="E16686" s="573">
        <f ca="1">SUMIF('BKAS IDR'!$E$10:$E$44,$C16686,'BKAS IDR'!$N$10:$N$43)</f>
        <v>0</v>
      </c>
      <c r="F16686" s="573"/>
    </row>
    <row r="16687" spans="3:6" ht="15" customHeight="1">
      <c r="C16687" s="53" t="s">
        <v>7589</v>
      </c>
      <c r="D16687" s="1" t="s">
        <v>16601</v>
      </c>
      <c r="E16687" s="573">
        <f ca="1">SUMIF('BKAS IDR'!$E$10:$E$44,$C16687,'BKAS IDR'!$N$10:$N$43)</f>
        <v>0</v>
      </c>
      <c r="F16687" s="573"/>
    </row>
    <row r="16688" spans="3:6" ht="15" customHeight="1">
      <c r="C16688" s="53" t="s">
        <v>7590</v>
      </c>
      <c r="D16688" s="1" t="s">
        <v>16602</v>
      </c>
      <c r="E16688" s="573">
        <f ca="1">SUMIF('BKAS IDR'!$E$10:$E$44,$C16688,'BKAS IDR'!$N$10:$N$43)</f>
        <v>0</v>
      </c>
      <c r="F16688" s="573"/>
    </row>
    <row r="16689" spans="3:6" ht="15" customHeight="1">
      <c r="C16689" s="53" t="s">
        <v>7591</v>
      </c>
      <c r="D16689" s="1" t="s">
        <v>16603</v>
      </c>
      <c r="E16689" s="573">
        <f ca="1">SUMIF('BKAS IDR'!$E$10:$E$44,$C16689,'BKAS IDR'!$N$10:$N$43)</f>
        <v>0</v>
      </c>
      <c r="F16689" s="573"/>
    </row>
    <row r="16690" spans="3:6" ht="15" customHeight="1">
      <c r="C16690" s="53" t="s">
        <v>7592</v>
      </c>
      <c r="D16690" s="1" t="s">
        <v>16604</v>
      </c>
      <c r="E16690" s="573">
        <f ca="1">SUMIF('BKAS IDR'!$E$10:$E$44,$C16690,'BKAS IDR'!$N$10:$N$43)</f>
        <v>0</v>
      </c>
      <c r="F16690" s="573"/>
    </row>
    <row r="16691" spans="3:6" ht="15" customHeight="1">
      <c r="C16691" s="53" t="s">
        <v>7593</v>
      </c>
      <c r="D16691" s="1" t="s">
        <v>16605</v>
      </c>
      <c r="E16691" s="573">
        <f ca="1">SUMIF('BKAS IDR'!$E$10:$E$44,$C16691,'BKAS IDR'!$N$10:$N$43)</f>
        <v>0</v>
      </c>
      <c r="F16691" s="573"/>
    </row>
    <row r="16692" spans="3:6" ht="15" customHeight="1">
      <c r="C16692" s="53" t="s">
        <v>7594</v>
      </c>
      <c r="D16692" s="1" t="s">
        <v>16606</v>
      </c>
      <c r="E16692" s="573">
        <f ca="1">SUMIF('BKAS IDR'!$E$10:$E$44,$C16692,'BKAS IDR'!$N$10:$N$43)</f>
        <v>0</v>
      </c>
      <c r="F16692" s="573"/>
    </row>
    <row r="16693" spans="3:6" ht="15" customHeight="1">
      <c r="C16693" s="53" t="s">
        <v>7595</v>
      </c>
      <c r="D16693" s="1" t="s">
        <v>16607</v>
      </c>
      <c r="E16693" s="573">
        <f ca="1">SUMIF('BKAS IDR'!$E$10:$E$44,$C16693,'BKAS IDR'!$N$10:$N$43)</f>
        <v>0</v>
      </c>
      <c r="F16693" s="573"/>
    </row>
    <row r="16694" spans="3:6" ht="15" customHeight="1">
      <c r="C16694" s="53" t="s">
        <v>7596</v>
      </c>
      <c r="D16694" s="1" t="s">
        <v>16608</v>
      </c>
      <c r="E16694" s="573">
        <f ca="1">SUMIF('BKAS IDR'!$E$10:$E$44,$C16694,'BKAS IDR'!$N$10:$N$43)</f>
        <v>0</v>
      </c>
      <c r="F16694" s="573"/>
    </row>
    <row r="16695" spans="3:6" ht="15" customHeight="1">
      <c r="C16695" s="53" t="s">
        <v>7597</v>
      </c>
      <c r="D16695" s="1" t="s">
        <v>16609</v>
      </c>
      <c r="E16695" s="573">
        <f ca="1">SUMIF('BKAS IDR'!$E$10:$E$44,$C16695,'BKAS IDR'!$N$10:$N$43)</f>
        <v>0</v>
      </c>
      <c r="F16695" s="573"/>
    </row>
    <row r="16696" spans="3:6" ht="15" customHeight="1">
      <c r="C16696" s="53" t="s">
        <v>7598</v>
      </c>
      <c r="D16696" s="1" t="s">
        <v>16610</v>
      </c>
      <c r="E16696" s="573">
        <f ca="1">SUMIF('BKAS IDR'!$E$10:$E$44,$C16696,'BKAS IDR'!$N$10:$N$43)</f>
        <v>0</v>
      </c>
      <c r="F16696" s="573"/>
    </row>
    <row r="16697" spans="3:6" ht="15" customHeight="1">
      <c r="C16697" s="53" t="s">
        <v>7599</v>
      </c>
      <c r="D16697" s="1" t="s">
        <v>16611</v>
      </c>
      <c r="E16697" s="573">
        <f ca="1">SUMIF('BKAS IDR'!$E$10:$E$44,$C16697,'BKAS IDR'!$N$10:$N$43)</f>
        <v>0</v>
      </c>
      <c r="F16697" s="573"/>
    </row>
    <row r="16698" spans="3:6" ht="15" customHeight="1">
      <c r="C16698" s="53" t="s">
        <v>7600</v>
      </c>
      <c r="D16698" s="1" t="s">
        <v>16612</v>
      </c>
      <c r="E16698" s="573">
        <f ca="1">SUMIF('BKAS IDR'!$E$10:$E$44,$C16698,'BKAS IDR'!$N$10:$N$43)</f>
        <v>0</v>
      </c>
      <c r="F16698" s="573"/>
    </row>
    <row r="16699" spans="3:6" ht="15" customHeight="1">
      <c r="C16699" s="53" t="s">
        <v>7601</v>
      </c>
      <c r="D16699" s="1" t="s">
        <v>16613</v>
      </c>
      <c r="E16699" s="573">
        <f ca="1">SUMIF('BKAS IDR'!$E$10:$E$44,$C16699,'BKAS IDR'!$N$10:$N$43)</f>
        <v>0</v>
      </c>
      <c r="F16699" s="573"/>
    </row>
    <row r="16700" spans="3:6" ht="15" customHeight="1">
      <c r="C16700" s="53" t="s">
        <v>7602</v>
      </c>
      <c r="D16700" s="1" t="s">
        <v>16614</v>
      </c>
      <c r="E16700" s="573">
        <f ca="1">SUMIF('BKAS IDR'!$E$10:$E$44,$C16700,'BKAS IDR'!$N$10:$N$43)</f>
        <v>0</v>
      </c>
      <c r="F16700" s="573"/>
    </row>
    <row r="16701" spans="3:6" ht="15" customHeight="1">
      <c r="C16701" s="53" t="s">
        <v>7603</v>
      </c>
      <c r="D16701" s="1" t="s">
        <v>16615</v>
      </c>
      <c r="E16701" s="573">
        <f ca="1">SUMIF('BKAS IDR'!$E$10:$E$44,$C16701,'BKAS IDR'!$N$10:$N$43)</f>
        <v>0</v>
      </c>
      <c r="F16701" s="573"/>
    </row>
    <row r="16702" spans="3:6" ht="15" customHeight="1">
      <c r="C16702" s="53" t="s">
        <v>7604</v>
      </c>
      <c r="D16702" s="1" t="s">
        <v>16616</v>
      </c>
      <c r="E16702" s="573">
        <f ca="1">SUMIF('BKAS IDR'!$E$10:$E$44,$C16702,'BKAS IDR'!$N$10:$N$43)</f>
        <v>0</v>
      </c>
      <c r="F16702" s="573"/>
    </row>
    <row r="16703" spans="3:6" ht="15" customHeight="1">
      <c r="C16703" s="53" t="s">
        <v>7605</v>
      </c>
      <c r="D16703" s="1" t="s">
        <v>16617</v>
      </c>
      <c r="E16703" s="573">
        <f ca="1">SUMIF('BKAS IDR'!$E$10:$E$44,$C16703,'BKAS IDR'!$N$10:$N$43)</f>
        <v>0</v>
      </c>
      <c r="F16703" s="573"/>
    </row>
    <row r="16704" spans="3:6" ht="15" customHeight="1">
      <c r="C16704" s="53" t="s">
        <v>7606</v>
      </c>
      <c r="D16704" s="1" t="s">
        <v>16618</v>
      </c>
      <c r="E16704" s="573">
        <f ca="1">SUMIF('BKAS IDR'!$E$10:$E$44,$C16704,'BKAS IDR'!$N$10:$N$43)</f>
        <v>0</v>
      </c>
      <c r="F16704" s="573"/>
    </row>
    <row r="16705" spans="3:6" ht="15" customHeight="1">
      <c r="C16705" s="53" t="s">
        <v>7607</v>
      </c>
      <c r="D16705" s="1" t="s">
        <v>16619</v>
      </c>
      <c r="E16705" s="573">
        <f ca="1">SUMIF('BKAS IDR'!$E$10:$E$44,$C16705,'BKAS IDR'!$N$10:$N$43)</f>
        <v>0</v>
      </c>
      <c r="F16705" s="573"/>
    </row>
    <row r="16706" spans="3:6" ht="15" customHeight="1">
      <c r="C16706" s="53" t="s">
        <v>7608</v>
      </c>
      <c r="D16706" s="1" t="s">
        <v>16617</v>
      </c>
      <c r="E16706" s="573">
        <f ca="1">SUMIF('BKAS IDR'!$E$10:$E$44,$C16706,'BKAS IDR'!$N$10:$N$43)</f>
        <v>0</v>
      </c>
      <c r="F16706" s="573"/>
    </row>
    <row r="16707" spans="3:6" ht="15" customHeight="1">
      <c r="C16707" s="53" t="s">
        <v>7609</v>
      </c>
      <c r="D16707" s="1" t="s">
        <v>16620</v>
      </c>
      <c r="E16707" s="573">
        <f ca="1">SUMIF('BKAS IDR'!$E$10:$E$44,$C16707,'BKAS IDR'!$N$10:$N$43)</f>
        <v>0</v>
      </c>
      <c r="F16707" s="573"/>
    </row>
    <row r="16708" spans="3:6" ht="15" customHeight="1">
      <c r="C16708" s="53" t="s">
        <v>7610</v>
      </c>
      <c r="D16708" s="1" t="s">
        <v>16621</v>
      </c>
      <c r="E16708" s="573">
        <f ca="1">SUMIF('BKAS IDR'!$E$10:$E$44,$C16708,'BKAS IDR'!$N$10:$N$43)</f>
        <v>0</v>
      </c>
      <c r="F16708" s="573"/>
    </row>
    <row r="16709" spans="3:6" ht="15" customHeight="1">
      <c r="C16709" s="53" t="s">
        <v>7611</v>
      </c>
      <c r="D16709" s="1" t="s">
        <v>16622</v>
      </c>
      <c r="E16709" s="573">
        <f ca="1">SUMIF('BKAS IDR'!$E$10:$E$44,$C16709,'BKAS IDR'!$N$10:$N$43)</f>
        <v>0</v>
      </c>
      <c r="F16709" s="573"/>
    </row>
    <row r="16710" spans="3:6" ht="15" customHeight="1">
      <c r="C16710" s="53" t="s">
        <v>7612</v>
      </c>
      <c r="D16710" s="1" t="s">
        <v>16623</v>
      </c>
      <c r="E16710" s="573">
        <f ca="1">SUMIF('BKAS IDR'!$E$10:$E$44,$C16710,'BKAS IDR'!$N$10:$N$43)</f>
        <v>0</v>
      </c>
      <c r="F16710" s="573"/>
    </row>
    <row r="16711" spans="3:6" ht="15" customHeight="1">
      <c r="C16711" s="53" t="s">
        <v>7613</v>
      </c>
      <c r="D16711" s="1" t="s">
        <v>16624</v>
      </c>
      <c r="E16711" s="573">
        <f ca="1">SUMIF('BKAS IDR'!$E$10:$E$44,$C16711,'BKAS IDR'!$N$10:$N$43)</f>
        <v>0</v>
      </c>
      <c r="F16711" s="573"/>
    </row>
    <row r="16712" spans="3:6" ht="15" customHeight="1">
      <c r="C16712" s="53" t="s">
        <v>7614</v>
      </c>
      <c r="D16712" s="1" t="s">
        <v>16625</v>
      </c>
      <c r="E16712" s="573">
        <f ca="1">SUMIF('BKAS IDR'!$E$10:$E$44,$C16712,'BKAS IDR'!$N$10:$N$43)</f>
        <v>0</v>
      </c>
      <c r="F16712" s="573"/>
    </row>
    <row r="16713" spans="3:6" ht="15" customHeight="1">
      <c r="C16713" s="53" t="s">
        <v>7615</v>
      </c>
      <c r="D16713" s="1" t="s">
        <v>16626</v>
      </c>
      <c r="E16713" s="573">
        <f ca="1">SUMIF('BKAS IDR'!$E$10:$E$44,$C16713,'BKAS IDR'!$N$10:$N$43)</f>
        <v>0</v>
      </c>
      <c r="F16713" s="573"/>
    </row>
    <row r="16714" spans="3:6" ht="15" customHeight="1">
      <c r="C16714" s="53" t="s">
        <v>7616</v>
      </c>
      <c r="D16714" s="1" t="s">
        <v>16627</v>
      </c>
      <c r="E16714" s="573">
        <f ca="1">SUMIF('BKAS IDR'!$E$10:$E$44,$C16714,'BKAS IDR'!$N$10:$N$43)</f>
        <v>0</v>
      </c>
      <c r="F16714" s="573"/>
    </row>
    <row r="16715" spans="3:6" ht="15" customHeight="1">
      <c r="C16715" s="53" t="s">
        <v>7617</v>
      </c>
      <c r="D16715" s="1" t="s">
        <v>16628</v>
      </c>
      <c r="E16715" s="573">
        <f ca="1">SUMIF('BKAS IDR'!$E$10:$E$44,$C16715,'BKAS IDR'!$N$10:$N$43)</f>
        <v>0</v>
      </c>
      <c r="F16715" s="573"/>
    </row>
    <row r="16716" spans="3:6" ht="15" customHeight="1">
      <c r="C16716" s="53" t="s">
        <v>7618</v>
      </c>
      <c r="D16716" s="1" t="s">
        <v>16629</v>
      </c>
      <c r="E16716" s="573">
        <f ca="1">SUMIF('BKAS IDR'!$E$10:$E$44,$C16716,'BKAS IDR'!$N$10:$N$43)</f>
        <v>0</v>
      </c>
      <c r="F16716" s="573"/>
    </row>
    <row r="16717" spans="3:6" ht="15" customHeight="1">
      <c r="C16717" s="53" t="s">
        <v>7619</v>
      </c>
      <c r="D16717" s="1" t="s">
        <v>16630</v>
      </c>
      <c r="E16717" s="573">
        <f ca="1">SUMIF('BKAS IDR'!$E$10:$E$44,$C16717,'BKAS IDR'!$N$10:$N$43)</f>
        <v>0</v>
      </c>
      <c r="F16717" s="573"/>
    </row>
    <row r="16718" spans="3:6" ht="15" customHeight="1">
      <c r="C16718" s="53" t="s">
        <v>7620</v>
      </c>
      <c r="D16718" s="1" t="s">
        <v>16631</v>
      </c>
      <c r="E16718" s="573">
        <f ca="1">SUMIF('BKAS IDR'!$E$10:$E$44,$C16718,'BKAS IDR'!$N$10:$N$43)</f>
        <v>0</v>
      </c>
      <c r="F16718" s="573"/>
    </row>
    <row r="16719" spans="3:6" ht="15" customHeight="1">
      <c r="C16719" s="53" t="s">
        <v>7621</v>
      </c>
      <c r="D16719" s="1" t="s">
        <v>16632</v>
      </c>
      <c r="E16719" s="573">
        <f ca="1">SUMIF('BKAS IDR'!$E$10:$E$44,$C16719,'BKAS IDR'!$N$10:$N$43)</f>
        <v>0</v>
      </c>
      <c r="F16719" s="573"/>
    </row>
    <row r="16720" spans="3:6" ht="15" customHeight="1">
      <c r="C16720" s="53" t="s">
        <v>7622</v>
      </c>
      <c r="D16720" s="1" t="s">
        <v>16633</v>
      </c>
      <c r="E16720" s="573">
        <f ca="1">SUMIF('BKAS IDR'!$E$10:$E$44,$C16720,'BKAS IDR'!$N$10:$N$43)</f>
        <v>0</v>
      </c>
      <c r="F16720" s="573"/>
    </row>
    <row r="16721" spans="3:6" ht="15" customHeight="1">
      <c r="C16721" s="53" t="s">
        <v>7623</v>
      </c>
      <c r="D16721" s="1" t="s">
        <v>16634</v>
      </c>
      <c r="E16721" s="573">
        <f ca="1">SUMIF('BKAS IDR'!$E$10:$E$44,$C16721,'BKAS IDR'!$N$10:$N$43)</f>
        <v>0</v>
      </c>
      <c r="F16721" s="573"/>
    </row>
    <row r="16722" spans="3:6" ht="15" customHeight="1">
      <c r="C16722" s="53" t="s">
        <v>7624</v>
      </c>
      <c r="D16722" s="1" t="s">
        <v>16635</v>
      </c>
      <c r="E16722" s="573">
        <f ca="1">SUMIF('BKAS IDR'!$E$10:$E$44,$C16722,'BKAS IDR'!$N$10:$N$43)</f>
        <v>0</v>
      </c>
      <c r="F16722" s="573"/>
    </row>
    <row r="16723" spans="3:6" ht="15" customHeight="1">
      <c r="C16723" s="53" t="s">
        <v>7625</v>
      </c>
      <c r="D16723" s="1" t="s">
        <v>16636</v>
      </c>
      <c r="E16723" s="573">
        <f ca="1">SUMIF('BKAS IDR'!$E$10:$E$44,$C16723,'BKAS IDR'!$N$10:$N$43)</f>
        <v>0</v>
      </c>
      <c r="F16723" s="573"/>
    </row>
    <row r="16724" spans="3:6" ht="15" customHeight="1">
      <c r="C16724" s="53" t="s">
        <v>7626</v>
      </c>
      <c r="D16724" s="1" t="s">
        <v>16637</v>
      </c>
      <c r="E16724" s="573">
        <f ca="1">SUMIF('BKAS IDR'!$E$10:$E$44,$C16724,'BKAS IDR'!$N$10:$N$43)</f>
        <v>0</v>
      </c>
      <c r="F16724" s="573"/>
    </row>
    <row r="16725" spans="3:6" ht="15" customHeight="1">
      <c r="C16725" s="53" t="s">
        <v>7627</v>
      </c>
      <c r="D16725" s="1" t="s">
        <v>16638</v>
      </c>
      <c r="E16725" s="573">
        <f ca="1">SUMIF('BKAS IDR'!$E$10:$E$44,$C16725,'BKAS IDR'!$N$10:$N$43)</f>
        <v>0</v>
      </c>
      <c r="F16725" s="573"/>
    </row>
    <row r="16726" spans="3:6" ht="15" customHeight="1">
      <c r="C16726" s="53" t="s">
        <v>7628</v>
      </c>
      <c r="D16726" s="1" t="s">
        <v>16639</v>
      </c>
      <c r="E16726" s="573">
        <f ca="1">SUMIF('BKAS IDR'!$E$10:$E$44,$C16726,'BKAS IDR'!$N$10:$N$43)</f>
        <v>0</v>
      </c>
      <c r="F16726" s="573"/>
    </row>
    <row r="16727" spans="3:6" ht="15" customHeight="1">
      <c r="C16727" s="53" t="s">
        <v>7629</v>
      </c>
      <c r="D16727" s="1" t="s">
        <v>16640</v>
      </c>
      <c r="E16727" s="573">
        <f ca="1">SUMIF('BKAS IDR'!$E$10:$E$44,$C16727,'BKAS IDR'!$N$10:$N$43)</f>
        <v>0</v>
      </c>
      <c r="F16727" s="573"/>
    </row>
    <row r="16728" spans="3:6" ht="15" customHeight="1">
      <c r="C16728" s="53" t="s">
        <v>7630</v>
      </c>
      <c r="D16728" s="1" t="s">
        <v>16641</v>
      </c>
      <c r="E16728" s="573">
        <f ca="1">SUMIF('BKAS IDR'!$E$10:$E$44,$C16728,'BKAS IDR'!$N$10:$N$43)</f>
        <v>0</v>
      </c>
      <c r="F16728" s="573"/>
    </row>
    <row r="16729" spans="3:6" ht="15" customHeight="1">
      <c r="C16729" s="53" t="s">
        <v>7631</v>
      </c>
      <c r="D16729" s="1" t="s">
        <v>16642</v>
      </c>
      <c r="E16729" s="573">
        <f ca="1">SUMIF('BKAS IDR'!$E$10:$E$44,$C16729,'BKAS IDR'!$N$10:$N$43)</f>
        <v>0</v>
      </c>
      <c r="F16729" s="573"/>
    </row>
    <row r="16730" spans="3:6" ht="15" customHeight="1">
      <c r="C16730" s="53" t="s">
        <v>7632</v>
      </c>
      <c r="D16730" s="1" t="s">
        <v>16643</v>
      </c>
      <c r="E16730" s="573">
        <f ca="1">SUMIF('BKAS IDR'!$E$10:$E$44,$C16730,'BKAS IDR'!$N$10:$N$43)</f>
        <v>0</v>
      </c>
      <c r="F16730" s="573"/>
    </row>
    <row r="16731" spans="3:6" ht="15" customHeight="1">
      <c r="C16731" s="53" t="s">
        <v>7633</v>
      </c>
      <c r="D16731" s="1" t="s">
        <v>16644</v>
      </c>
      <c r="E16731" s="573">
        <f ca="1">SUMIF('BKAS IDR'!$E$10:$E$44,$C16731,'BKAS IDR'!$N$10:$N$43)</f>
        <v>0</v>
      </c>
      <c r="F16731" s="573"/>
    </row>
    <row r="16732" spans="3:6" ht="15" customHeight="1">
      <c r="C16732" s="53" t="s">
        <v>7634</v>
      </c>
      <c r="D16732" s="1" t="s">
        <v>16645</v>
      </c>
      <c r="E16732" s="573">
        <f ca="1">SUMIF('BKAS IDR'!$E$10:$E$44,$C16732,'BKAS IDR'!$N$10:$N$43)</f>
        <v>0</v>
      </c>
      <c r="F16732" s="573"/>
    </row>
    <row r="16733" spans="3:6" ht="15" customHeight="1">
      <c r="C16733" s="53" t="s">
        <v>7635</v>
      </c>
      <c r="D16733" s="1" t="s">
        <v>16646</v>
      </c>
      <c r="E16733" s="573">
        <f ca="1">SUMIF('BKAS IDR'!$E$10:$E$44,$C16733,'BKAS IDR'!$N$10:$N$43)</f>
        <v>0</v>
      </c>
      <c r="F16733" s="573"/>
    </row>
    <row r="16734" spans="3:6" ht="15" customHeight="1">
      <c r="C16734" s="53" t="s">
        <v>7636</v>
      </c>
      <c r="D16734" s="1" t="s">
        <v>16647</v>
      </c>
      <c r="E16734" s="573">
        <f ca="1">SUMIF('BKAS IDR'!$E$10:$E$44,$C16734,'BKAS IDR'!$N$10:$N$43)</f>
        <v>0</v>
      </c>
      <c r="F16734" s="573"/>
    </row>
    <row r="16735" spans="3:6" ht="15" customHeight="1">
      <c r="C16735" s="53" t="s">
        <v>7637</v>
      </c>
      <c r="D16735" s="1" t="s">
        <v>16648</v>
      </c>
      <c r="E16735" s="573">
        <f ca="1">SUMIF('BKAS IDR'!$E$10:$E$44,$C16735,'BKAS IDR'!$N$10:$N$43)</f>
        <v>0</v>
      </c>
      <c r="F16735" s="573"/>
    </row>
    <row r="16736" spans="3:6" ht="15" customHeight="1">
      <c r="C16736" s="53" t="s">
        <v>7638</v>
      </c>
      <c r="D16736" s="1" t="s">
        <v>16649</v>
      </c>
      <c r="E16736" s="573">
        <f ca="1">SUMIF('BKAS IDR'!$E$10:$E$44,$C16736,'BKAS IDR'!$N$10:$N$43)</f>
        <v>0</v>
      </c>
      <c r="F16736" s="573"/>
    </row>
    <row r="16737" spans="3:6" ht="15" customHeight="1">
      <c r="C16737" s="53" t="s">
        <v>7639</v>
      </c>
      <c r="D16737" s="1" t="s">
        <v>16650</v>
      </c>
      <c r="E16737" s="573">
        <f ca="1">SUMIF('BKAS IDR'!$E$10:$E$44,$C16737,'BKAS IDR'!$N$10:$N$43)</f>
        <v>0</v>
      </c>
      <c r="F16737" s="573"/>
    </row>
    <row r="16738" spans="3:6" ht="15" customHeight="1">
      <c r="C16738" s="53" t="s">
        <v>7640</v>
      </c>
      <c r="D16738" s="1" t="s">
        <v>16651</v>
      </c>
      <c r="E16738" s="573">
        <f ca="1">SUMIF('BKAS IDR'!$E$10:$E$44,$C16738,'BKAS IDR'!$N$10:$N$43)</f>
        <v>0</v>
      </c>
      <c r="F16738" s="573"/>
    </row>
    <row r="16739" spans="3:6" ht="15" customHeight="1">
      <c r="C16739" s="53" t="s">
        <v>7641</v>
      </c>
      <c r="D16739" s="1" t="s">
        <v>16652</v>
      </c>
      <c r="E16739" s="573">
        <f ca="1">SUMIF('BKAS IDR'!$E$10:$E$44,$C16739,'BKAS IDR'!$N$10:$N$43)</f>
        <v>0</v>
      </c>
      <c r="F16739" s="573"/>
    </row>
    <row r="16740" spans="3:6" ht="15" customHeight="1">
      <c r="C16740" s="53" t="s">
        <v>7642</v>
      </c>
      <c r="D16740" s="1" t="s">
        <v>16653</v>
      </c>
      <c r="E16740" s="573">
        <f ca="1">SUMIF('BKAS IDR'!$E$10:$E$44,$C16740,'BKAS IDR'!$N$10:$N$43)</f>
        <v>0</v>
      </c>
      <c r="F16740" s="573"/>
    </row>
    <row r="16741" spans="3:6" ht="15" customHeight="1">
      <c r="C16741" s="53" t="s">
        <v>7643</v>
      </c>
      <c r="D16741" s="1" t="s">
        <v>16654</v>
      </c>
      <c r="E16741" s="573">
        <f ca="1">SUMIF('BKAS IDR'!$E$10:$E$44,$C16741,'BKAS IDR'!$N$10:$N$43)</f>
        <v>0</v>
      </c>
      <c r="F16741" s="573"/>
    </row>
    <row r="16742" spans="3:6" ht="15" customHeight="1">
      <c r="C16742" s="53" t="s">
        <v>7644</v>
      </c>
      <c r="D16742" s="1" t="s">
        <v>16655</v>
      </c>
      <c r="E16742" s="573">
        <f ca="1">SUMIF('BKAS IDR'!$E$10:$E$44,$C16742,'BKAS IDR'!$N$10:$N$43)</f>
        <v>0</v>
      </c>
      <c r="F16742" s="573"/>
    </row>
    <row r="16743" spans="3:6" ht="15" customHeight="1">
      <c r="C16743" s="53" t="s">
        <v>7645</v>
      </c>
      <c r="D16743" s="1" t="s">
        <v>16656</v>
      </c>
      <c r="E16743" s="573">
        <f ca="1">SUMIF('BKAS IDR'!$E$10:$E$44,$C16743,'BKAS IDR'!$N$10:$N$43)</f>
        <v>0</v>
      </c>
      <c r="F16743" s="573"/>
    </row>
    <row r="16744" spans="3:6" ht="15" customHeight="1">
      <c r="C16744" s="53" t="s">
        <v>7646</v>
      </c>
      <c r="D16744" s="1" t="s">
        <v>16657</v>
      </c>
      <c r="E16744" s="573">
        <f ca="1">SUMIF('BKAS IDR'!$E$10:$E$44,$C16744,'BKAS IDR'!$N$10:$N$43)</f>
        <v>0</v>
      </c>
      <c r="F16744" s="573"/>
    </row>
    <row r="16745" spans="3:6" ht="15" customHeight="1">
      <c r="C16745" s="53" t="s">
        <v>7647</v>
      </c>
      <c r="D16745" s="1" t="s">
        <v>16658</v>
      </c>
      <c r="E16745" s="573">
        <f ca="1">SUMIF('BKAS IDR'!$E$10:$E$44,$C16745,'BKAS IDR'!$N$10:$N$43)</f>
        <v>0</v>
      </c>
      <c r="F16745" s="573"/>
    </row>
    <row r="16746" spans="3:6" ht="15" customHeight="1">
      <c r="C16746" s="53" t="s">
        <v>7648</v>
      </c>
      <c r="D16746" s="1" t="s">
        <v>16659</v>
      </c>
      <c r="E16746" s="573">
        <f ca="1">SUMIF('BKAS IDR'!$E$10:$E$44,$C16746,'BKAS IDR'!$N$10:$N$43)</f>
        <v>0</v>
      </c>
      <c r="F16746" s="573"/>
    </row>
    <row r="16747" spans="3:6" ht="15" customHeight="1">
      <c r="C16747" s="53" t="s">
        <v>7649</v>
      </c>
      <c r="D16747" s="1" t="s">
        <v>16660</v>
      </c>
      <c r="E16747" s="573">
        <f ca="1">SUMIF('BKAS IDR'!$E$10:$E$44,$C16747,'BKAS IDR'!$N$10:$N$43)</f>
        <v>0</v>
      </c>
      <c r="F16747" s="573"/>
    </row>
    <row r="16748" spans="3:6" ht="15" customHeight="1">
      <c r="C16748" s="53" t="s">
        <v>7650</v>
      </c>
      <c r="D16748" s="1" t="s">
        <v>16661</v>
      </c>
      <c r="E16748" s="573">
        <f ca="1">SUMIF('BKAS IDR'!$E$10:$E$44,$C16748,'BKAS IDR'!$N$10:$N$43)</f>
        <v>0</v>
      </c>
      <c r="F16748" s="573"/>
    </row>
    <row r="16749" spans="3:6" ht="15" customHeight="1">
      <c r="C16749" s="53" t="s">
        <v>7651</v>
      </c>
      <c r="D16749" s="1" t="s">
        <v>16662</v>
      </c>
      <c r="E16749" s="573">
        <f ca="1">SUMIF('BKAS IDR'!$E$10:$E$44,$C16749,'BKAS IDR'!$N$10:$N$43)</f>
        <v>0</v>
      </c>
      <c r="F16749" s="573"/>
    </row>
    <row r="16750" spans="3:6" ht="15" customHeight="1">
      <c r="C16750" s="53" t="s">
        <v>7652</v>
      </c>
      <c r="D16750" s="1" t="s">
        <v>16663</v>
      </c>
      <c r="E16750" s="573">
        <f ca="1">SUMIF('BKAS IDR'!$E$10:$E$44,$C16750,'BKAS IDR'!$N$10:$N$43)</f>
        <v>0</v>
      </c>
      <c r="F16750" s="573"/>
    </row>
    <row r="16751" spans="3:6" ht="15" customHeight="1">
      <c r="C16751" s="53" t="s">
        <v>7653</v>
      </c>
      <c r="D16751" s="1" t="s">
        <v>16664</v>
      </c>
      <c r="E16751" s="573">
        <f ca="1">SUMIF('BKAS IDR'!$E$10:$E$44,$C16751,'BKAS IDR'!$N$10:$N$43)</f>
        <v>0</v>
      </c>
      <c r="F16751" s="573"/>
    </row>
    <row r="16752" spans="3:6" ht="15" customHeight="1">
      <c r="C16752" s="53" t="s">
        <v>7654</v>
      </c>
      <c r="D16752" s="1" t="s">
        <v>16665</v>
      </c>
      <c r="E16752" s="573">
        <f ca="1">SUMIF('BKAS IDR'!$E$10:$E$44,$C16752,'BKAS IDR'!$N$10:$N$43)</f>
        <v>0</v>
      </c>
      <c r="F16752" s="573"/>
    </row>
    <row r="16753" spans="1:6" ht="15" customHeight="1">
      <c r="C16753" s="53" t="s">
        <v>7655</v>
      </c>
      <c r="D16753" s="1" t="s">
        <v>16666</v>
      </c>
      <c r="E16753" s="573">
        <f ca="1">SUMIF('BKAS IDR'!$E$10:$E$44,$C16753,'BKAS IDR'!$N$10:$N$43)</f>
        <v>0</v>
      </c>
      <c r="F16753" s="573"/>
    </row>
    <row r="16754" spans="1:6" ht="15" customHeight="1">
      <c r="C16754" s="53" t="s">
        <v>7656</v>
      </c>
      <c r="D16754" s="1" t="s">
        <v>16667</v>
      </c>
      <c r="E16754" s="573">
        <f ca="1">SUMIF('BKAS IDR'!$E$10:$E$44,$C16754,'BKAS IDR'!$N$10:$N$43)</f>
        <v>0</v>
      </c>
      <c r="F16754" s="573"/>
    </row>
    <row r="16755" spans="1:6" ht="15" customHeight="1">
      <c r="C16755" s="53" t="s">
        <v>7657</v>
      </c>
      <c r="D16755" s="1" t="s">
        <v>16668</v>
      </c>
      <c r="E16755" s="573">
        <f ca="1">SUMIF('BKAS IDR'!$E$10:$E$44,$C16755,'BKAS IDR'!$N$10:$N$43)</f>
        <v>0</v>
      </c>
      <c r="F16755" s="573"/>
    </row>
    <row r="16756" spans="1:6" ht="15" customHeight="1">
      <c r="C16756" s="53" t="s">
        <v>7658</v>
      </c>
      <c r="D16756" s="1" t="s">
        <v>16669</v>
      </c>
      <c r="E16756" s="573">
        <f ca="1">SUMIF('BKAS IDR'!$E$10:$E$44,$C16756,'BKAS IDR'!$N$10:$N$43)</f>
        <v>0</v>
      </c>
      <c r="F16756" s="573"/>
    </row>
    <row r="16757" spans="1:6" ht="15" customHeight="1">
      <c r="C16757" s="53" t="s">
        <v>7659</v>
      </c>
      <c r="D16757" s="1" t="s">
        <v>16670</v>
      </c>
      <c r="E16757" s="573">
        <f ca="1">SUMIF('BKAS IDR'!$E$10:$E$44,$C16757,'BKAS IDR'!$N$10:$N$43)</f>
        <v>0</v>
      </c>
      <c r="F16757" s="573"/>
    </row>
    <row r="16758" spans="1:6" ht="15" customHeight="1">
      <c r="C16758" s="53" t="s">
        <v>7660</v>
      </c>
      <c r="D16758" s="1" t="s">
        <v>16671</v>
      </c>
      <c r="E16758" s="573">
        <f ca="1">SUMIF('BKAS IDR'!$E$10:$E$44,$C16758,'BKAS IDR'!$N$10:$N$43)</f>
        <v>0</v>
      </c>
      <c r="F16758" s="573"/>
    </row>
    <row r="16759" spans="1:6" ht="15" customHeight="1">
      <c r="C16759" s="53" t="s">
        <v>7661</v>
      </c>
      <c r="D16759" s="1" t="s">
        <v>16672</v>
      </c>
      <c r="E16759" s="573">
        <f ca="1">SUMIF('BKAS IDR'!$E$10:$E$44,$C16759,'BKAS IDR'!$N$10:$N$43)</f>
        <v>0</v>
      </c>
      <c r="F16759" s="573"/>
    </row>
    <row r="16760" spans="1:6" ht="15" customHeight="1">
      <c r="C16760" s="53" t="s">
        <v>7662</v>
      </c>
      <c r="D16760" s="1" t="s">
        <v>16673</v>
      </c>
      <c r="E16760" s="573">
        <f ca="1">SUMIF('BKAS IDR'!$E$10:$E$44,$C16760,'BKAS IDR'!$N$10:$N$43)</f>
        <v>0</v>
      </c>
      <c r="F16760" s="573"/>
    </row>
    <row r="16761" spans="1:6" ht="15" customHeight="1">
      <c r="C16761" s="53" t="s">
        <v>7663</v>
      </c>
      <c r="D16761" s="1" t="s">
        <v>16674</v>
      </c>
      <c r="E16761" s="573">
        <f ca="1">SUMIF('BKAS IDR'!$E$10:$E$44,$C16761,'BKAS IDR'!$N$10:$N$43)</f>
        <v>0</v>
      </c>
      <c r="F16761" s="573"/>
    </row>
    <row r="16762" spans="1:6" ht="15" customHeight="1">
      <c r="C16762" s="53" t="s">
        <v>7664</v>
      </c>
      <c r="D16762" s="1" t="s">
        <v>16675</v>
      </c>
      <c r="E16762" s="573">
        <f ca="1">SUMIF('BKAS IDR'!$E$10:$E$44,$C16762,'BKAS IDR'!$N$10:$N$43)</f>
        <v>0</v>
      </c>
      <c r="F16762" s="573"/>
    </row>
    <row r="16763" spans="1:6" ht="15" customHeight="1">
      <c r="A16763" s="12"/>
      <c r="C16763" s="53" t="s">
        <v>7665</v>
      </c>
      <c r="D16763" s="1" t="s">
        <v>16676</v>
      </c>
      <c r="E16763" s="573">
        <f ca="1">SUMIF('BKAS IDR'!$E$10:$E$44,$C16763,'BKAS IDR'!$N$10:$N$43)</f>
        <v>0</v>
      </c>
      <c r="F16763" s="573"/>
    </row>
    <row r="16764" spans="1:6" ht="15" customHeight="1">
      <c r="A16764" s="12"/>
      <c r="C16764" s="53" t="s">
        <v>7666</v>
      </c>
      <c r="D16764" s="1" t="s">
        <v>16677</v>
      </c>
      <c r="E16764" s="573">
        <f ca="1">SUMIF('BKAS IDR'!$E$10:$E$44,$C16764,'BKAS IDR'!$N$10:$N$43)</f>
        <v>0</v>
      </c>
      <c r="F16764" s="573"/>
    </row>
    <row r="16765" spans="1:6" ht="15" customHeight="1">
      <c r="A16765" s="12"/>
      <c r="C16765" s="53" t="s">
        <v>7667</v>
      </c>
      <c r="D16765" s="1" t="s">
        <v>16678</v>
      </c>
      <c r="E16765" s="573">
        <f ca="1">SUMIF('BKAS IDR'!$E$10:$E$44,$C16765,'BKAS IDR'!$N$10:$N$43)</f>
        <v>0</v>
      </c>
      <c r="F16765" s="573"/>
    </row>
    <row r="16766" spans="1:6" ht="15" customHeight="1">
      <c r="A16766" s="12"/>
      <c r="C16766" s="53" t="s">
        <v>7668</v>
      </c>
      <c r="D16766" s="1" t="s">
        <v>16679</v>
      </c>
      <c r="E16766" s="573">
        <f ca="1">SUMIF('BKAS IDR'!$E$10:$E$44,$C16766,'BKAS IDR'!$N$10:$N$43)</f>
        <v>0</v>
      </c>
      <c r="F16766" s="573"/>
    </row>
    <row r="16767" spans="1:6" ht="15" customHeight="1">
      <c r="A16767" s="12"/>
      <c r="C16767" s="53" t="s">
        <v>7669</v>
      </c>
      <c r="D16767" s="1" t="s">
        <v>16680</v>
      </c>
      <c r="E16767" s="573">
        <f ca="1">SUMIF('BKAS IDR'!$E$10:$E$44,$C16767,'BKAS IDR'!$N$10:$N$43)</f>
        <v>0</v>
      </c>
      <c r="F16767" s="573"/>
    </row>
    <row r="16768" spans="1:6" ht="15" customHeight="1">
      <c r="A16768" s="12"/>
      <c r="C16768" s="53" t="s">
        <v>7670</v>
      </c>
      <c r="D16768" s="1" t="s">
        <v>16681</v>
      </c>
      <c r="E16768" s="573">
        <f ca="1">SUMIF('BKAS IDR'!$E$10:$E$44,$C16768,'BKAS IDR'!$N$10:$N$43)</f>
        <v>0</v>
      </c>
      <c r="F16768" s="573"/>
    </row>
    <row r="16769" spans="1:6" ht="15" customHeight="1">
      <c r="A16769" s="12"/>
      <c r="C16769" s="53" t="s">
        <v>7671</v>
      </c>
      <c r="D16769" s="1" t="s">
        <v>16682</v>
      </c>
      <c r="E16769" s="573">
        <f ca="1">SUMIF('BKAS IDR'!$E$10:$E$44,$C16769,'BKAS IDR'!$N$10:$N$43)</f>
        <v>0</v>
      </c>
      <c r="F16769" s="573"/>
    </row>
    <row r="16770" spans="1:6" ht="15" customHeight="1">
      <c r="A16770" s="12"/>
      <c r="C16770" s="53" t="s">
        <v>7672</v>
      </c>
      <c r="D16770" s="1" t="s">
        <v>16683</v>
      </c>
      <c r="E16770" s="573">
        <f ca="1">SUMIF('BKAS IDR'!$E$10:$E$44,$C16770,'BKAS IDR'!$N$10:$N$43)</f>
        <v>0</v>
      </c>
      <c r="F16770" s="573"/>
    </row>
    <row r="16771" spans="1:6" ht="15" customHeight="1">
      <c r="A16771" s="12"/>
      <c r="C16771" s="53" t="s">
        <v>7673</v>
      </c>
      <c r="D16771" s="1" t="s">
        <v>16684</v>
      </c>
      <c r="E16771" s="573">
        <f ca="1">SUMIF('BKAS IDR'!$E$10:$E$44,$C16771,'BKAS IDR'!$N$10:$N$43)</f>
        <v>0</v>
      </c>
      <c r="F16771" s="573"/>
    </row>
    <row r="16772" spans="1:6" ht="15" customHeight="1">
      <c r="A16772" s="12"/>
      <c r="C16772" s="53" t="s">
        <v>7674</v>
      </c>
      <c r="D16772" s="1" t="s">
        <v>16685</v>
      </c>
      <c r="E16772" s="573">
        <f ca="1">SUMIF('BKAS IDR'!$E$10:$E$44,$C16772,'BKAS IDR'!$N$10:$N$43)</f>
        <v>0</v>
      </c>
      <c r="F16772" s="573"/>
    </row>
    <row r="16773" spans="1:6" ht="15" customHeight="1">
      <c r="A16773" s="12"/>
      <c r="C16773" s="53" t="s">
        <v>7675</v>
      </c>
      <c r="D16773" s="1" t="s">
        <v>16686</v>
      </c>
      <c r="E16773" s="573">
        <f ca="1">SUMIF('BKAS IDR'!$E$10:$E$44,$C16773,'BKAS IDR'!$N$10:$N$43)</f>
        <v>0</v>
      </c>
      <c r="F16773" s="573"/>
    </row>
    <row r="16774" spans="1:6" ht="15" customHeight="1">
      <c r="A16774" s="12"/>
      <c r="C16774" s="53" t="s">
        <v>7676</v>
      </c>
      <c r="D16774" s="1" t="s">
        <v>16687</v>
      </c>
      <c r="E16774" s="573">
        <f ca="1">SUMIF('BKAS IDR'!$E$10:$E$44,$C16774,'BKAS IDR'!$N$10:$N$43)</f>
        <v>0</v>
      </c>
      <c r="F16774" s="573"/>
    </row>
    <row r="16775" spans="1:6" ht="15" customHeight="1">
      <c r="A16775" s="12"/>
      <c r="C16775" s="53" t="s">
        <v>7677</v>
      </c>
      <c r="D16775" s="1" t="s">
        <v>16688</v>
      </c>
      <c r="E16775" s="573">
        <f ca="1">SUMIF('BKAS IDR'!$E$10:$E$44,$C16775,'BKAS IDR'!$N$10:$N$43)</f>
        <v>0</v>
      </c>
      <c r="F16775" s="573"/>
    </row>
    <row r="16776" spans="1:6" ht="15" customHeight="1">
      <c r="A16776" s="12"/>
      <c r="C16776" s="53" t="s">
        <v>7678</v>
      </c>
      <c r="D16776" s="1" t="s">
        <v>16689</v>
      </c>
      <c r="E16776" s="573">
        <f ca="1">SUMIF('BKAS IDR'!$E$10:$E$44,$C16776,'BKAS IDR'!$N$10:$N$43)</f>
        <v>0</v>
      </c>
      <c r="F16776" s="573"/>
    </row>
    <row r="16777" spans="1:6" ht="15" customHeight="1">
      <c r="A16777" s="12"/>
      <c r="C16777" s="53" t="s">
        <v>7679</v>
      </c>
      <c r="D16777" s="1" t="s">
        <v>16690</v>
      </c>
      <c r="E16777" s="573">
        <f ca="1">SUMIF('BKAS IDR'!$E$10:$E$44,$C16777,'BKAS IDR'!$N$10:$N$43)</f>
        <v>0</v>
      </c>
      <c r="F16777" s="573"/>
    </row>
    <row r="16778" spans="1:6" ht="15" customHeight="1">
      <c r="A16778" s="12"/>
      <c r="C16778" s="53" t="s">
        <v>7680</v>
      </c>
      <c r="D16778" s="1" t="s">
        <v>16691</v>
      </c>
      <c r="E16778" s="573">
        <f ca="1">SUMIF('BKAS IDR'!$E$10:$E$44,$C16778,'BKAS IDR'!$N$10:$N$43)</f>
        <v>0</v>
      </c>
      <c r="F16778" s="573"/>
    </row>
    <row r="16779" spans="1:6" ht="15" customHeight="1">
      <c r="A16779" s="12"/>
      <c r="C16779" s="53" t="s">
        <v>7681</v>
      </c>
      <c r="D16779" s="1" t="s">
        <v>16692</v>
      </c>
      <c r="E16779" s="573">
        <f ca="1">SUMIF('BKAS IDR'!$E$10:$E$44,$C16779,'BKAS IDR'!$N$10:$N$43)</f>
        <v>0</v>
      </c>
      <c r="F16779" s="573"/>
    </row>
    <row r="16780" spans="1:6" ht="15" customHeight="1">
      <c r="A16780" s="12"/>
      <c r="C16780" s="53" t="s">
        <v>7682</v>
      </c>
      <c r="D16780" s="1" t="s">
        <v>16693</v>
      </c>
      <c r="E16780" s="573">
        <f ca="1">SUMIF('BKAS IDR'!$E$10:$E$44,$C16780,'BKAS IDR'!$N$10:$N$43)</f>
        <v>0</v>
      </c>
      <c r="F16780" s="573"/>
    </row>
    <row r="16781" spans="1:6" ht="15" customHeight="1">
      <c r="A16781" s="12"/>
      <c r="C16781" s="53" t="s">
        <v>7683</v>
      </c>
      <c r="D16781" s="1" t="s">
        <v>16694</v>
      </c>
      <c r="E16781" s="573">
        <f ca="1">SUMIF('BKAS IDR'!$E$10:$E$44,$C16781,'BKAS IDR'!$N$10:$N$43)</f>
        <v>0</v>
      </c>
      <c r="F16781" s="573"/>
    </row>
    <row r="16782" spans="1:6" ht="15" customHeight="1">
      <c r="A16782" s="12"/>
      <c r="C16782" s="53" t="s">
        <v>7684</v>
      </c>
      <c r="D16782" s="1" t="s">
        <v>16695</v>
      </c>
      <c r="E16782" s="573">
        <f ca="1">SUMIF('BKAS IDR'!$E$10:$E$44,$C16782,'BKAS IDR'!$N$10:$N$43)</f>
        <v>0</v>
      </c>
      <c r="F16782" s="573"/>
    </row>
    <row r="16783" spans="1:6" ht="15" customHeight="1">
      <c r="A16783" s="12"/>
      <c r="C16783" s="53" t="s">
        <v>7685</v>
      </c>
      <c r="D16783" s="1" t="s">
        <v>16696</v>
      </c>
      <c r="E16783" s="573">
        <f ca="1">SUMIF('BKAS IDR'!$E$10:$E$44,$C16783,'BKAS IDR'!$N$10:$N$43)</f>
        <v>0</v>
      </c>
      <c r="F16783" s="573"/>
    </row>
    <row r="16784" spans="1:6" ht="15" customHeight="1">
      <c r="A16784" s="12"/>
      <c r="C16784" s="53" t="s">
        <v>7686</v>
      </c>
      <c r="D16784" s="1" t="s">
        <v>16697</v>
      </c>
      <c r="E16784" s="573">
        <f ca="1">SUMIF('BKAS IDR'!$E$10:$E$44,$C16784,'BKAS IDR'!$N$10:$N$43)</f>
        <v>0</v>
      </c>
      <c r="F16784" s="573"/>
    </row>
    <row r="16785" spans="1:6" ht="15" customHeight="1">
      <c r="A16785" s="12"/>
      <c r="C16785" s="53" t="s">
        <v>7687</v>
      </c>
      <c r="D16785" s="1" t="s">
        <v>16698</v>
      </c>
      <c r="E16785" s="573">
        <f ca="1">SUMIF('BKAS IDR'!$E$10:$E$44,$C16785,'BKAS IDR'!$N$10:$N$43)</f>
        <v>0</v>
      </c>
      <c r="F16785" s="573"/>
    </row>
    <row r="16786" spans="1:6" ht="15" customHeight="1">
      <c r="A16786" s="12"/>
      <c r="C16786" s="53" t="s">
        <v>7688</v>
      </c>
      <c r="D16786" s="1" t="s">
        <v>16699</v>
      </c>
      <c r="E16786" s="573">
        <f ca="1">SUMIF('BKAS IDR'!$E$10:$E$44,$C16786,'BKAS IDR'!$N$10:$N$43)</f>
        <v>0</v>
      </c>
      <c r="F16786" s="573"/>
    </row>
    <row r="16787" spans="1:6" ht="15" customHeight="1">
      <c r="A16787" s="12"/>
      <c r="C16787" s="53" t="s">
        <v>7689</v>
      </c>
      <c r="D16787" s="1" t="s">
        <v>16700</v>
      </c>
      <c r="E16787" s="573">
        <f ca="1">SUMIF('BKAS IDR'!$E$10:$E$44,$C16787,'BKAS IDR'!$N$10:$N$43)</f>
        <v>0</v>
      </c>
      <c r="F16787" s="573"/>
    </row>
    <row r="16788" spans="1:6" ht="15" customHeight="1">
      <c r="A16788" s="12"/>
      <c r="C16788" s="53" t="s">
        <v>7690</v>
      </c>
      <c r="D16788" s="1" t="s">
        <v>16701</v>
      </c>
      <c r="E16788" s="573">
        <f ca="1">SUMIF('BKAS IDR'!$E$10:$E$44,$C16788,'BKAS IDR'!$N$10:$N$43)</f>
        <v>0</v>
      </c>
      <c r="F16788" s="573"/>
    </row>
    <row r="16789" spans="1:6" ht="15" customHeight="1">
      <c r="A16789" s="12"/>
      <c r="C16789" s="53" t="s">
        <v>7691</v>
      </c>
      <c r="D16789" s="1" t="s">
        <v>16702</v>
      </c>
      <c r="E16789" s="573">
        <f ca="1">SUMIF('BKAS IDR'!$E$10:$E$44,$C16789,'BKAS IDR'!$N$10:$N$43)</f>
        <v>0</v>
      </c>
      <c r="F16789" s="573"/>
    </row>
    <row r="16790" spans="1:6" ht="15" customHeight="1">
      <c r="A16790" s="12"/>
      <c r="C16790" s="53" t="s">
        <v>7692</v>
      </c>
      <c r="D16790" s="1" t="s">
        <v>16703</v>
      </c>
      <c r="E16790" s="573">
        <f ca="1">SUMIF('BKAS IDR'!$E$10:$E$44,$C16790,'BKAS IDR'!$N$10:$N$43)</f>
        <v>0</v>
      </c>
      <c r="F16790" s="573"/>
    </row>
    <row r="16791" spans="1:6" ht="15" customHeight="1">
      <c r="A16791" s="12"/>
      <c r="C16791" s="53" t="s">
        <v>7693</v>
      </c>
      <c r="D16791" s="1" t="s">
        <v>16704</v>
      </c>
      <c r="E16791" s="573">
        <f ca="1">SUMIF('BKAS IDR'!$E$10:$E$44,$C16791,'BKAS IDR'!$N$10:$N$43)</f>
        <v>0</v>
      </c>
      <c r="F16791" s="573"/>
    </row>
    <row r="16792" spans="1:6" ht="15" customHeight="1">
      <c r="A16792" s="12"/>
      <c r="C16792" s="53" t="s">
        <v>7694</v>
      </c>
      <c r="D16792" s="1" t="s">
        <v>16705</v>
      </c>
      <c r="E16792" s="573">
        <f ca="1">SUMIF('BKAS IDR'!$E$10:$E$44,$C16792,'BKAS IDR'!$N$10:$N$43)</f>
        <v>0</v>
      </c>
      <c r="F16792" s="573"/>
    </row>
    <row r="16793" spans="1:6" ht="15" customHeight="1">
      <c r="A16793" s="12"/>
      <c r="C16793" s="53" t="s">
        <v>7695</v>
      </c>
      <c r="D16793" s="1" t="s">
        <v>16706</v>
      </c>
      <c r="E16793" s="573">
        <f ca="1">SUMIF('BKAS IDR'!$E$10:$E$44,$C16793,'BKAS IDR'!$N$10:$N$43)</f>
        <v>0</v>
      </c>
      <c r="F16793" s="573"/>
    </row>
    <row r="16794" spans="1:6" ht="15" customHeight="1">
      <c r="A16794" s="12"/>
      <c r="C16794" s="53" t="s">
        <v>7696</v>
      </c>
      <c r="D16794" s="1" t="s">
        <v>16707</v>
      </c>
      <c r="E16794" s="573">
        <f ca="1">SUMIF('BKAS IDR'!$E$10:$E$44,$C16794,'BKAS IDR'!$N$10:$N$43)</f>
        <v>0</v>
      </c>
      <c r="F16794" s="573"/>
    </row>
    <row r="16795" spans="1:6" ht="15" customHeight="1">
      <c r="A16795" s="12"/>
      <c r="C16795" s="53" t="s">
        <v>7697</v>
      </c>
      <c r="D16795" s="1" t="s">
        <v>16702</v>
      </c>
      <c r="E16795" s="573">
        <f ca="1">SUMIF('BKAS IDR'!$E$10:$E$44,$C16795,'BKAS IDR'!$N$10:$N$43)</f>
        <v>0</v>
      </c>
      <c r="F16795" s="573"/>
    </row>
    <row r="16796" spans="1:6" ht="15" customHeight="1">
      <c r="A16796" s="12"/>
      <c r="C16796" s="53" t="s">
        <v>7698</v>
      </c>
      <c r="D16796" s="1" t="s">
        <v>16708</v>
      </c>
      <c r="E16796" s="573">
        <f ca="1">SUMIF('BKAS IDR'!$E$10:$E$44,$C16796,'BKAS IDR'!$N$10:$N$43)</f>
        <v>0</v>
      </c>
      <c r="F16796" s="573"/>
    </row>
    <row r="16797" spans="1:6" ht="15" customHeight="1">
      <c r="A16797" s="12"/>
      <c r="C16797" s="53" t="s">
        <v>7699</v>
      </c>
      <c r="D16797" s="1" t="s">
        <v>16709</v>
      </c>
      <c r="E16797" s="573">
        <f ca="1">SUMIF('BKAS IDR'!$E$10:$E$44,$C16797,'BKAS IDR'!$N$10:$N$43)</f>
        <v>0</v>
      </c>
      <c r="F16797" s="573"/>
    </row>
    <row r="16798" spans="1:6" ht="15" customHeight="1">
      <c r="A16798" s="12"/>
      <c r="C16798" s="53" t="s">
        <v>7700</v>
      </c>
      <c r="D16798" s="1" t="s">
        <v>16710</v>
      </c>
      <c r="E16798" s="573">
        <f ca="1">SUMIF('BKAS IDR'!$E$10:$E$44,$C16798,'BKAS IDR'!$N$10:$N$43)</f>
        <v>0</v>
      </c>
      <c r="F16798" s="573"/>
    </row>
    <row r="16799" spans="1:6" ht="15" customHeight="1">
      <c r="A16799" s="12"/>
      <c r="C16799" s="53" t="s">
        <v>7701</v>
      </c>
      <c r="D16799" s="1" t="s">
        <v>16711</v>
      </c>
      <c r="E16799" s="573">
        <f ca="1">SUMIF('BKAS IDR'!$E$10:$E$44,$C16799,'BKAS IDR'!$N$10:$N$43)</f>
        <v>0</v>
      </c>
      <c r="F16799" s="573"/>
    </row>
    <row r="16800" spans="1:6" ht="15" customHeight="1">
      <c r="A16800" s="12"/>
      <c r="C16800" s="53" t="s">
        <v>7702</v>
      </c>
      <c r="D16800" s="1" t="s">
        <v>16712</v>
      </c>
      <c r="E16800" s="573">
        <f ca="1">SUMIF('BKAS IDR'!$E$10:$E$44,$C16800,'BKAS IDR'!$N$10:$N$43)</f>
        <v>0</v>
      </c>
      <c r="F16800" s="573"/>
    </row>
    <row r="16801" spans="1:6" ht="15" customHeight="1">
      <c r="A16801" s="12"/>
      <c r="C16801" s="53" t="s">
        <v>7703</v>
      </c>
      <c r="D16801" s="1" t="s">
        <v>16713</v>
      </c>
      <c r="E16801" s="573">
        <f ca="1">SUMIF('BKAS IDR'!$E$10:$E$44,$C16801,'BKAS IDR'!$N$10:$N$43)</f>
        <v>0</v>
      </c>
      <c r="F16801" s="573"/>
    </row>
    <row r="16802" spans="1:6" ht="15" customHeight="1">
      <c r="A16802" s="12"/>
      <c r="C16802" s="53" t="s">
        <v>7704</v>
      </c>
      <c r="D16802" s="1" t="s">
        <v>16714</v>
      </c>
      <c r="E16802" s="573">
        <f ca="1">SUMIF('BKAS IDR'!$E$10:$E$44,$C16802,'BKAS IDR'!$N$10:$N$43)</f>
        <v>0</v>
      </c>
      <c r="F16802" s="573"/>
    </row>
    <row r="16803" spans="1:6" ht="15" customHeight="1">
      <c r="A16803" s="12"/>
      <c r="C16803" s="53" t="s">
        <v>7705</v>
      </c>
      <c r="D16803" s="1" t="s">
        <v>16715</v>
      </c>
      <c r="E16803" s="573">
        <f ca="1">SUMIF('BKAS IDR'!$E$10:$E$44,$C16803,'BKAS IDR'!$N$10:$N$43)</f>
        <v>0</v>
      </c>
      <c r="F16803" s="573"/>
    </row>
    <row r="16804" spans="1:6" ht="15" customHeight="1">
      <c r="A16804" s="12"/>
      <c r="C16804" s="53" t="s">
        <v>7706</v>
      </c>
      <c r="D16804" s="1" t="s">
        <v>16716</v>
      </c>
      <c r="E16804" s="573">
        <f ca="1">SUMIF('BKAS IDR'!$E$10:$E$44,$C16804,'BKAS IDR'!$N$10:$N$43)</f>
        <v>0</v>
      </c>
      <c r="F16804" s="573"/>
    </row>
    <row r="16805" spans="1:6" ht="15" customHeight="1">
      <c r="A16805" s="12"/>
      <c r="C16805" s="53" t="s">
        <v>7707</v>
      </c>
      <c r="D16805" s="1" t="s">
        <v>16717</v>
      </c>
      <c r="E16805" s="573">
        <f ca="1">SUMIF('BKAS IDR'!$E$10:$E$44,$C16805,'BKAS IDR'!$N$10:$N$43)</f>
        <v>0</v>
      </c>
      <c r="F16805" s="573"/>
    </row>
    <row r="16806" spans="1:6" ht="15" customHeight="1">
      <c r="A16806" s="12"/>
      <c r="C16806" s="53" t="s">
        <v>7708</v>
      </c>
      <c r="D16806" s="1" t="s">
        <v>16718</v>
      </c>
      <c r="E16806" s="573">
        <f ca="1">SUMIF('BKAS IDR'!$E$10:$E$44,$C16806,'BKAS IDR'!$N$10:$N$43)</f>
        <v>0</v>
      </c>
      <c r="F16806" s="573"/>
    </row>
    <row r="16807" spans="1:6" ht="15" customHeight="1">
      <c r="A16807" s="12"/>
      <c r="C16807" s="53" t="s">
        <v>7709</v>
      </c>
      <c r="D16807" s="1" t="s">
        <v>16719</v>
      </c>
      <c r="E16807" s="573">
        <f ca="1">SUMIF('BKAS IDR'!$E$10:$E$44,$C16807,'BKAS IDR'!$N$10:$N$43)</f>
        <v>0</v>
      </c>
      <c r="F16807" s="573"/>
    </row>
    <row r="16808" spans="1:6" ht="15" customHeight="1">
      <c r="A16808" s="12"/>
      <c r="C16808" s="53" t="s">
        <v>7710</v>
      </c>
      <c r="D16808" s="1" t="s">
        <v>16720</v>
      </c>
      <c r="E16808" s="573">
        <f ca="1">SUMIF('BKAS IDR'!$E$10:$E$44,$C16808,'BKAS IDR'!$N$10:$N$43)</f>
        <v>0</v>
      </c>
      <c r="F16808" s="573"/>
    </row>
    <row r="16809" spans="1:6" ht="15" customHeight="1">
      <c r="A16809" s="12"/>
      <c r="C16809" s="53" t="s">
        <v>7711</v>
      </c>
      <c r="D16809" s="1" t="s">
        <v>16721</v>
      </c>
      <c r="E16809" s="573">
        <f ca="1">SUMIF('BKAS IDR'!$E$10:$E$44,$C16809,'BKAS IDR'!$N$10:$N$43)</f>
        <v>0</v>
      </c>
      <c r="F16809" s="573"/>
    </row>
    <row r="16810" spans="1:6" ht="15" customHeight="1">
      <c r="A16810" s="12"/>
      <c r="C16810" s="53" t="s">
        <v>7712</v>
      </c>
      <c r="D16810" s="1" t="s">
        <v>16722</v>
      </c>
      <c r="E16810" s="573">
        <f ca="1">SUMIF('BKAS IDR'!$E$10:$E$44,$C16810,'BKAS IDR'!$N$10:$N$43)</f>
        <v>0</v>
      </c>
      <c r="F16810" s="573"/>
    </row>
    <row r="16811" spans="1:6" ht="15" customHeight="1">
      <c r="A16811" s="12"/>
      <c r="C16811" s="53" t="s">
        <v>7713</v>
      </c>
      <c r="D16811" s="1" t="s">
        <v>16723</v>
      </c>
      <c r="E16811" s="573">
        <f ca="1">SUMIF('BKAS IDR'!$E$10:$E$44,$C16811,'BKAS IDR'!$N$10:$N$43)</f>
        <v>0</v>
      </c>
      <c r="F16811" s="573"/>
    </row>
    <row r="16812" spans="1:6" ht="15" customHeight="1">
      <c r="A16812" s="12"/>
      <c r="C16812" s="53" t="s">
        <v>7714</v>
      </c>
      <c r="D16812" s="1" t="s">
        <v>16724</v>
      </c>
      <c r="E16812" s="573">
        <f ca="1">SUMIF('BKAS IDR'!$E$10:$E$44,$C16812,'BKAS IDR'!$N$10:$N$43)</f>
        <v>0</v>
      </c>
      <c r="F16812" s="573"/>
    </row>
    <row r="16813" spans="1:6" ht="15" customHeight="1">
      <c r="A16813" s="12"/>
      <c r="C16813" s="53" t="s">
        <v>7715</v>
      </c>
      <c r="D16813" s="1" t="s">
        <v>16725</v>
      </c>
      <c r="E16813" s="573">
        <f ca="1">SUMIF('BKAS IDR'!$E$10:$E$44,$C16813,'BKAS IDR'!$N$10:$N$43)</f>
        <v>0</v>
      </c>
      <c r="F16813" s="573"/>
    </row>
    <row r="16814" spans="1:6" ht="15" customHeight="1">
      <c r="A16814" s="12"/>
      <c r="C16814" s="53" t="s">
        <v>7716</v>
      </c>
      <c r="D16814" s="1" t="s">
        <v>16726</v>
      </c>
      <c r="E16814" s="573">
        <f ca="1">SUMIF('BKAS IDR'!$E$10:$E$44,$C16814,'BKAS IDR'!$N$10:$N$43)</f>
        <v>0</v>
      </c>
      <c r="F16814" s="573"/>
    </row>
    <row r="16815" spans="1:6" ht="15" customHeight="1">
      <c r="A16815" s="12"/>
      <c r="C16815" s="53" t="s">
        <v>7717</v>
      </c>
      <c r="D16815" s="1" t="s">
        <v>16727</v>
      </c>
      <c r="E16815" s="573">
        <f ca="1">SUMIF('BKAS IDR'!$E$10:$E$44,$C16815,'BKAS IDR'!$N$10:$N$43)</f>
        <v>0</v>
      </c>
      <c r="F16815" s="573"/>
    </row>
    <row r="16816" spans="1:6" ht="15" customHeight="1">
      <c r="A16816" s="12"/>
      <c r="C16816" s="53" t="s">
        <v>7718</v>
      </c>
      <c r="D16816" s="1" t="s">
        <v>16728</v>
      </c>
      <c r="E16816" s="573">
        <f ca="1">SUMIF('BKAS IDR'!$E$10:$E$44,$C16816,'BKAS IDR'!$N$10:$N$43)</f>
        <v>0</v>
      </c>
      <c r="F16816" s="573"/>
    </row>
    <row r="16817" spans="1:6" ht="15" customHeight="1">
      <c r="A16817" s="12"/>
      <c r="C16817" s="53" t="s">
        <v>7719</v>
      </c>
      <c r="D16817" s="1" t="s">
        <v>16729</v>
      </c>
      <c r="E16817" s="573">
        <f ca="1">SUMIF('BKAS IDR'!$E$10:$E$44,$C16817,'BKAS IDR'!$N$10:$N$43)</f>
        <v>0</v>
      </c>
      <c r="F16817" s="573"/>
    </row>
    <row r="16818" spans="1:6" ht="15" customHeight="1">
      <c r="A16818" s="12"/>
      <c r="C16818" s="53" t="s">
        <v>7720</v>
      </c>
      <c r="D16818" s="1" t="s">
        <v>16609</v>
      </c>
      <c r="E16818" s="573">
        <f ca="1">SUMIF('BKAS IDR'!$E$10:$E$44,$C16818,'BKAS IDR'!$N$10:$N$43)</f>
        <v>0</v>
      </c>
      <c r="F16818" s="573"/>
    </row>
    <row r="16819" spans="1:6" ht="15" customHeight="1">
      <c r="A16819" s="12"/>
      <c r="C16819" s="53" t="s">
        <v>7721</v>
      </c>
      <c r="D16819" s="1" t="s">
        <v>16730</v>
      </c>
      <c r="E16819" s="573">
        <f ca="1">SUMIF('BKAS IDR'!$E$10:$E$44,$C16819,'BKAS IDR'!$N$10:$N$43)</f>
        <v>0</v>
      </c>
      <c r="F16819" s="573"/>
    </row>
    <row r="16820" spans="1:6" ht="15" customHeight="1">
      <c r="A16820" s="12"/>
      <c r="C16820" s="53" t="s">
        <v>7722</v>
      </c>
      <c r="D16820" s="1" t="s">
        <v>16731</v>
      </c>
      <c r="E16820" s="573">
        <f ca="1">SUMIF('BKAS IDR'!$E$10:$E$44,$C16820,'BKAS IDR'!$N$10:$N$43)</f>
        <v>0</v>
      </c>
      <c r="F16820" s="573"/>
    </row>
    <row r="16821" spans="1:6" ht="15" customHeight="1">
      <c r="A16821" s="12"/>
      <c r="C16821" s="53" t="s">
        <v>7723</v>
      </c>
      <c r="D16821" s="1" t="s">
        <v>16732</v>
      </c>
      <c r="E16821" s="573">
        <f ca="1">SUMIF('BKAS IDR'!$E$10:$E$44,$C16821,'BKAS IDR'!$N$10:$N$43)</f>
        <v>0</v>
      </c>
      <c r="F16821" s="573"/>
    </row>
    <row r="16822" spans="1:6" ht="15" customHeight="1">
      <c r="A16822" s="12"/>
      <c r="C16822" s="53" t="s">
        <v>7724</v>
      </c>
      <c r="D16822" s="1" t="s">
        <v>16733</v>
      </c>
      <c r="E16822" s="573">
        <f ca="1">SUMIF('BKAS IDR'!$E$10:$E$44,$C16822,'BKAS IDR'!$N$10:$N$43)</f>
        <v>0</v>
      </c>
      <c r="F16822" s="573"/>
    </row>
    <row r="16823" spans="1:6" ht="15" customHeight="1">
      <c r="A16823" s="12"/>
      <c r="C16823" s="53" t="s">
        <v>7725</v>
      </c>
      <c r="D16823" s="1" t="s">
        <v>16734</v>
      </c>
      <c r="E16823" s="573">
        <f ca="1">SUMIF('BKAS IDR'!$E$10:$E$44,$C16823,'BKAS IDR'!$N$10:$N$43)</f>
        <v>0</v>
      </c>
      <c r="F16823" s="573"/>
    </row>
    <row r="16824" spans="1:6" ht="15" customHeight="1">
      <c r="A16824" s="12"/>
      <c r="C16824" s="53" t="s">
        <v>7726</v>
      </c>
      <c r="D16824" s="1" t="s">
        <v>16735</v>
      </c>
      <c r="E16824" s="573">
        <f ca="1">SUMIF('BKAS IDR'!$E$10:$E$44,$C16824,'BKAS IDR'!$N$10:$N$43)</f>
        <v>0</v>
      </c>
      <c r="F16824" s="573"/>
    </row>
    <row r="16825" spans="1:6" ht="15" customHeight="1">
      <c r="A16825" s="12"/>
      <c r="C16825" s="53" t="s">
        <v>7727</v>
      </c>
      <c r="D16825" s="1" t="s">
        <v>16736</v>
      </c>
      <c r="E16825" s="573">
        <f ca="1">SUMIF('BKAS IDR'!$E$10:$E$44,$C16825,'BKAS IDR'!$N$10:$N$43)</f>
        <v>0</v>
      </c>
      <c r="F16825" s="573"/>
    </row>
    <row r="16826" spans="1:6" ht="15" customHeight="1">
      <c r="A16826" s="12"/>
      <c r="C16826" s="53" t="s">
        <v>7728</v>
      </c>
      <c r="D16826" s="1" t="s">
        <v>16737</v>
      </c>
      <c r="E16826" s="573">
        <f ca="1">SUMIF('BKAS IDR'!$E$10:$E$44,$C16826,'BKAS IDR'!$N$10:$N$43)</f>
        <v>0</v>
      </c>
      <c r="F16826" s="573"/>
    </row>
    <row r="16827" spans="1:6" ht="15" customHeight="1">
      <c r="A16827" s="12"/>
      <c r="C16827" s="53" t="s">
        <v>7729</v>
      </c>
      <c r="D16827" s="1" t="s">
        <v>16738</v>
      </c>
      <c r="E16827" s="573">
        <f ca="1">SUMIF('BKAS IDR'!$E$10:$E$44,$C16827,'BKAS IDR'!$N$10:$N$43)</f>
        <v>0</v>
      </c>
      <c r="F16827" s="573"/>
    </row>
    <row r="16828" spans="1:6" ht="15" customHeight="1">
      <c r="A16828" s="12"/>
      <c r="C16828" s="53" t="s">
        <v>7730</v>
      </c>
      <c r="D16828" s="1" t="s">
        <v>16739</v>
      </c>
      <c r="E16828" s="573">
        <f ca="1">SUMIF('BKAS IDR'!$E$10:$E$44,$C16828,'BKAS IDR'!$N$10:$N$43)</f>
        <v>0</v>
      </c>
      <c r="F16828" s="573"/>
    </row>
    <row r="16829" spans="1:6" ht="15" customHeight="1">
      <c r="A16829" s="12"/>
      <c r="C16829" s="53" t="s">
        <v>7731</v>
      </c>
      <c r="D16829" s="1" t="s">
        <v>16740</v>
      </c>
      <c r="E16829" s="573">
        <f ca="1">SUMIF('BKAS IDR'!$E$10:$E$44,$C16829,'BKAS IDR'!$N$10:$N$43)</f>
        <v>0</v>
      </c>
      <c r="F16829" s="573"/>
    </row>
    <row r="16830" spans="1:6" ht="15" customHeight="1">
      <c r="A16830" s="12"/>
      <c r="C16830" s="53" t="s">
        <v>7732</v>
      </c>
      <c r="D16830" s="1" t="s">
        <v>16741</v>
      </c>
      <c r="E16830" s="573">
        <f ca="1">SUMIF('BKAS IDR'!$E$10:$E$44,$C16830,'BKAS IDR'!$N$10:$N$43)</f>
        <v>0</v>
      </c>
      <c r="F16830" s="573"/>
    </row>
    <row r="16831" spans="1:6" ht="15" customHeight="1">
      <c r="A16831" s="12"/>
      <c r="C16831" s="53" t="s">
        <v>7733</v>
      </c>
      <c r="D16831" s="1" t="s">
        <v>16742</v>
      </c>
      <c r="E16831" s="573">
        <f ca="1">SUMIF('BKAS IDR'!$E$10:$E$44,$C16831,'BKAS IDR'!$N$10:$N$43)</f>
        <v>0</v>
      </c>
      <c r="F16831" s="573"/>
    </row>
    <row r="16832" spans="1:6" ht="15" customHeight="1">
      <c r="A16832" s="12"/>
      <c r="C16832" s="53" t="s">
        <v>7734</v>
      </c>
      <c r="D16832" s="1" t="s">
        <v>16743</v>
      </c>
      <c r="E16832" s="573">
        <f ca="1">SUMIF('BKAS IDR'!$E$10:$E$44,$C16832,'BKAS IDR'!$N$10:$N$43)</f>
        <v>0</v>
      </c>
      <c r="F16832" s="573"/>
    </row>
    <row r="16833" spans="1:6" ht="15" customHeight="1">
      <c r="A16833" s="12"/>
      <c r="C16833" s="53" t="s">
        <v>7735</v>
      </c>
      <c r="D16833" s="1" t="s">
        <v>16744</v>
      </c>
      <c r="E16833" s="573">
        <f ca="1">SUMIF('BKAS IDR'!$E$10:$E$44,$C16833,'BKAS IDR'!$N$10:$N$43)</f>
        <v>0</v>
      </c>
      <c r="F16833" s="573"/>
    </row>
    <row r="16834" spans="1:6" ht="15" customHeight="1">
      <c r="A16834" s="12"/>
      <c r="C16834" s="53" t="s">
        <v>7736</v>
      </c>
      <c r="D16834" s="1" t="s">
        <v>16745</v>
      </c>
      <c r="E16834" s="573">
        <f ca="1">SUMIF('BKAS IDR'!$E$10:$E$44,$C16834,'BKAS IDR'!$N$10:$N$43)</f>
        <v>0</v>
      </c>
      <c r="F16834" s="573"/>
    </row>
    <row r="16835" spans="1:6" ht="15" customHeight="1">
      <c r="A16835" s="12"/>
      <c r="C16835" s="53" t="s">
        <v>7737</v>
      </c>
      <c r="D16835" s="1" t="s">
        <v>16746</v>
      </c>
      <c r="E16835" s="573">
        <f ca="1">SUMIF('BKAS IDR'!$E$10:$E$44,$C16835,'BKAS IDR'!$N$10:$N$43)</f>
        <v>0</v>
      </c>
      <c r="F16835" s="573"/>
    </row>
    <row r="16836" spans="1:6" ht="15" customHeight="1">
      <c r="A16836" s="12"/>
      <c r="C16836" s="53" t="s">
        <v>7738</v>
      </c>
      <c r="D16836" s="1" t="s">
        <v>16747</v>
      </c>
      <c r="E16836" s="573">
        <f ca="1">SUMIF('BKAS IDR'!$E$10:$E$44,$C16836,'BKAS IDR'!$N$10:$N$43)</f>
        <v>0</v>
      </c>
      <c r="F16836" s="573"/>
    </row>
    <row r="16837" spans="1:6" ht="15" customHeight="1">
      <c r="A16837" s="12"/>
      <c r="C16837" s="53" t="s">
        <v>7739</v>
      </c>
      <c r="D16837" s="1" t="s">
        <v>16748</v>
      </c>
      <c r="E16837" s="573">
        <f ca="1">SUMIF('BKAS IDR'!$E$10:$E$44,$C16837,'BKAS IDR'!$N$10:$N$43)</f>
        <v>0</v>
      </c>
      <c r="F16837" s="573"/>
    </row>
    <row r="16838" spans="1:6" ht="15" customHeight="1">
      <c r="A16838" s="12"/>
      <c r="C16838" s="53" t="s">
        <v>7740</v>
      </c>
      <c r="D16838" s="1" t="s">
        <v>16749</v>
      </c>
      <c r="E16838" s="573">
        <f ca="1">SUMIF('BKAS IDR'!$E$10:$E$44,$C16838,'BKAS IDR'!$N$10:$N$43)</f>
        <v>0</v>
      </c>
      <c r="F16838" s="573"/>
    </row>
    <row r="16839" spans="1:6" ht="15" customHeight="1">
      <c r="A16839" s="12"/>
      <c r="C16839" s="53" t="s">
        <v>7741</v>
      </c>
      <c r="D16839" s="1" t="s">
        <v>16750</v>
      </c>
      <c r="E16839" s="573">
        <f ca="1">SUMIF('BKAS IDR'!$E$10:$E$44,$C16839,'BKAS IDR'!$N$10:$N$43)</f>
        <v>0</v>
      </c>
      <c r="F16839" s="573"/>
    </row>
    <row r="16840" spans="1:6" ht="15" customHeight="1">
      <c r="A16840" s="12"/>
      <c r="C16840" s="53" t="s">
        <v>7742</v>
      </c>
      <c r="D16840" s="1" t="s">
        <v>16751</v>
      </c>
      <c r="E16840" s="573">
        <f ca="1">SUMIF('BKAS IDR'!$E$10:$E$44,$C16840,'BKAS IDR'!$N$10:$N$43)</f>
        <v>0</v>
      </c>
      <c r="F16840" s="573"/>
    </row>
    <row r="16841" spans="1:6" ht="15" customHeight="1">
      <c r="A16841" s="12"/>
      <c r="C16841" s="53" t="s">
        <v>7743</v>
      </c>
      <c r="D16841" s="1" t="s">
        <v>16752</v>
      </c>
      <c r="E16841" s="573">
        <f ca="1">SUMIF('BKAS IDR'!$E$10:$E$44,$C16841,'BKAS IDR'!$N$10:$N$43)</f>
        <v>0</v>
      </c>
      <c r="F16841" s="573"/>
    </row>
    <row r="16842" spans="1:6" ht="15" customHeight="1">
      <c r="A16842" s="12"/>
      <c r="C16842" s="53" t="s">
        <v>7744</v>
      </c>
      <c r="D16842" s="1" t="s">
        <v>16753</v>
      </c>
      <c r="E16842" s="573">
        <f ca="1">SUMIF('BKAS IDR'!$E$10:$E$44,$C16842,'BKAS IDR'!$N$10:$N$43)</f>
        <v>0</v>
      </c>
      <c r="F16842" s="573"/>
    </row>
    <row r="16843" spans="1:6" ht="15" customHeight="1">
      <c r="A16843" s="12"/>
      <c r="C16843" s="53" t="s">
        <v>7745</v>
      </c>
      <c r="D16843" s="1" t="s">
        <v>16754</v>
      </c>
      <c r="E16843" s="573">
        <f ca="1">SUMIF('BKAS IDR'!$E$10:$E$44,$C16843,'BKAS IDR'!$N$10:$N$43)</f>
        <v>0</v>
      </c>
      <c r="F16843" s="573"/>
    </row>
    <row r="16844" spans="1:6" ht="15" customHeight="1">
      <c r="A16844" s="12"/>
      <c r="C16844" s="53" t="s">
        <v>7746</v>
      </c>
      <c r="D16844" s="1" t="s">
        <v>16755</v>
      </c>
      <c r="E16844" s="573">
        <f ca="1">SUMIF('BKAS IDR'!$E$10:$E$44,$C16844,'BKAS IDR'!$N$10:$N$43)</f>
        <v>0</v>
      </c>
      <c r="F16844" s="573"/>
    </row>
    <row r="16845" spans="1:6" ht="15" customHeight="1">
      <c r="A16845" s="12"/>
      <c r="C16845" s="53" t="s">
        <v>7747</v>
      </c>
      <c r="D16845" s="1" t="s">
        <v>16756</v>
      </c>
      <c r="E16845" s="573">
        <f ca="1">SUMIF('BKAS IDR'!$E$10:$E$44,$C16845,'BKAS IDR'!$N$10:$N$43)</f>
        <v>0</v>
      </c>
      <c r="F16845" s="573"/>
    </row>
    <row r="16846" spans="1:6" ht="15" customHeight="1">
      <c r="A16846" s="12"/>
      <c r="C16846" s="53" t="s">
        <v>7748</v>
      </c>
      <c r="D16846" s="1" t="s">
        <v>16757</v>
      </c>
      <c r="E16846" s="573">
        <f ca="1">SUMIF('BKAS IDR'!$E$10:$E$44,$C16846,'BKAS IDR'!$N$10:$N$43)</f>
        <v>0</v>
      </c>
      <c r="F16846" s="573"/>
    </row>
    <row r="16847" spans="1:6" ht="15" customHeight="1">
      <c r="A16847" s="12"/>
      <c r="C16847" s="53" t="s">
        <v>7749</v>
      </c>
      <c r="D16847" s="1" t="s">
        <v>16758</v>
      </c>
      <c r="E16847" s="573">
        <f ca="1">SUMIF('BKAS IDR'!$E$10:$E$44,$C16847,'BKAS IDR'!$N$10:$N$43)</f>
        <v>0</v>
      </c>
      <c r="F16847" s="573"/>
    </row>
    <row r="16848" spans="1:6" ht="15" customHeight="1">
      <c r="A16848" s="12"/>
      <c r="C16848" s="53" t="s">
        <v>7750</v>
      </c>
      <c r="D16848" s="1" t="s">
        <v>16759</v>
      </c>
      <c r="E16848" s="573">
        <f ca="1">SUMIF('BKAS IDR'!$E$10:$E$44,$C16848,'BKAS IDR'!$N$10:$N$43)</f>
        <v>0</v>
      </c>
      <c r="F16848" s="573"/>
    </row>
    <row r="16849" spans="1:6" ht="15" customHeight="1">
      <c r="A16849" s="12"/>
      <c r="C16849" s="53" t="s">
        <v>7751</v>
      </c>
      <c r="D16849" s="1" t="s">
        <v>16760</v>
      </c>
      <c r="E16849" s="573">
        <f ca="1">SUMIF('BKAS IDR'!$E$10:$E$44,$C16849,'BKAS IDR'!$N$10:$N$43)</f>
        <v>0</v>
      </c>
      <c r="F16849" s="573"/>
    </row>
    <row r="16850" spans="1:6" ht="15" customHeight="1">
      <c r="A16850" s="12"/>
      <c r="C16850" s="53" t="s">
        <v>7752</v>
      </c>
      <c r="D16850" s="1" t="s">
        <v>16761</v>
      </c>
      <c r="E16850" s="573">
        <f ca="1">SUMIF('BKAS IDR'!$E$10:$E$44,$C16850,'BKAS IDR'!$N$10:$N$43)</f>
        <v>0</v>
      </c>
      <c r="F16850" s="573"/>
    </row>
    <row r="16851" spans="1:6" ht="15" customHeight="1">
      <c r="A16851" s="12"/>
      <c r="C16851" s="53" t="s">
        <v>7753</v>
      </c>
      <c r="D16851" s="1" t="s">
        <v>16762</v>
      </c>
      <c r="E16851" s="573">
        <f ca="1">SUMIF('BKAS IDR'!$E$10:$E$44,$C16851,'BKAS IDR'!$N$10:$N$43)</f>
        <v>0</v>
      </c>
      <c r="F16851" s="573"/>
    </row>
    <row r="16852" spans="1:6" ht="15" customHeight="1">
      <c r="A16852" s="12"/>
      <c r="C16852" s="53" t="s">
        <v>7754</v>
      </c>
      <c r="D16852" s="1" t="s">
        <v>16763</v>
      </c>
      <c r="E16852" s="573">
        <f ca="1">SUMIF('BKAS IDR'!$E$10:$E$44,$C16852,'BKAS IDR'!$N$10:$N$43)</f>
        <v>0</v>
      </c>
      <c r="F16852" s="573"/>
    </row>
    <row r="16853" spans="1:6" ht="15" customHeight="1">
      <c r="A16853" s="12"/>
      <c r="C16853" s="53" t="s">
        <v>7755</v>
      </c>
      <c r="D16853" s="1" t="s">
        <v>16764</v>
      </c>
      <c r="E16853" s="573">
        <f ca="1">SUMIF('BKAS IDR'!$E$10:$E$44,$C16853,'BKAS IDR'!$N$10:$N$43)</f>
        <v>0</v>
      </c>
      <c r="F16853" s="573"/>
    </row>
    <row r="16854" spans="1:6" ht="15" customHeight="1">
      <c r="A16854" s="12"/>
      <c r="C16854" s="53" t="s">
        <v>7756</v>
      </c>
      <c r="D16854" s="1" t="s">
        <v>16765</v>
      </c>
      <c r="E16854" s="573">
        <f ca="1">SUMIF('BKAS IDR'!$E$10:$E$44,$C16854,'BKAS IDR'!$N$10:$N$43)</f>
        <v>0</v>
      </c>
      <c r="F16854" s="573"/>
    </row>
    <row r="16855" spans="1:6" ht="15" customHeight="1">
      <c r="A16855" s="12"/>
      <c r="C16855" s="53" t="s">
        <v>7757</v>
      </c>
      <c r="D16855" s="1" t="s">
        <v>16766</v>
      </c>
      <c r="E16855" s="573">
        <f ca="1">SUMIF('BKAS IDR'!$E$10:$E$44,$C16855,'BKAS IDR'!$N$10:$N$43)</f>
        <v>0</v>
      </c>
      <c r="F16855" s="573"/>
    </row>
    <row r="16856" spans="1:6" ht="15" customHeight="1">
      <c r="A16856" s="12"/>
      <c r="C16856" s="53" t="s">
        <v>7758</v>
      </c>
      <c r="D16856" s="1" t="s">
        <v>16767</v>
      </c>
      <c r="E16856" s="573">
        <f ca="1">SUMIF('BKAS IDR'!$E$10:$E$44,$C16856,'BKAS IDR'!$N$10:$N$43)</f>
        <v>0</v>
      </c>
      <c r="F16856" s="573"/>
    </row>
    <row r="16857" spans="1:6" ht="15" customHeight="1">
      <c r="A16857" s="12"/>
      <c r="C16857" s="53" t="s">
        <v>7759</v>
      </c>
      <c r="D16857" s="1" t="s">
        <v>16768</v>
      </c>
      <c r="E16857" s="573">
        <f ca="1">SUMIF('BKAS IDR'!$E$10:$E$44,$C16857,'BKAS IDR'!$N$10:$N$43)</f>
        <v>0</v>
      </c>
      <c r="F16857" s="573"/>
    </row>
    <row r="16858" spans="1:6" ht="15" customHeight="1">
      <c r="A16858" s="12"/>
      <c r="C16858" s="53" t="s">
        <v>7760</v>
      </c>
      <c r="D16858" s="1" t="s">
        <v>16769</v>
      </c>
      <c r="E16858" s="573">
        <f ca="1">SUMIF('BKAS IDR'!$E$10:$E$44,$C16858,'BKAS IDR'!$N$10:$N$43)</f>
        <v>0</v>
      </c>
      <c r="F16858" s="573"/>
    </row>
    <row r="16859" spans="1:6" ht="15" customHeight="1">
      <c r="A16859" s="12"/>
      <c r="C16859" s="53" t="s">
        <v>7761</v>
      </c>
      <c r="D16859" s="1" t="s">
        <v>16770</v>
      </c>
      <c r="E16859" s="573">
        <f ca="1">SUMIF('BKAS IDR'!$E$10:$E$44,$C16859,'BKAS IDR'!$N$10:$N$43)</f>
        <v>0</v>
      </c>
      <c r="F16859" s="573"/>
    </row>
    <row r="16860" spans="1:6" ht="15" customHeight="1">
      <c r="A16860" s="12"/>
      <c r="C16860" s="53" t="s">
        <v>7762</v>
      </c>
      <c r="D16860" s="1" t="s">
        <v>16771</v>
      </c>
      <c r="E16860" s="573">
        <f ca="1">SUMIF('BKAS IDR'!$E$10:$E$44,$C16860,'BKAS IDR'!$N$10:$N$43)</f>
        <v>0</v>
      </c>
      <c r="F16860" s="573"/>
    </row>
    <row r="16861" spans="1:6" ht="15" customHeight="1">
      <c r="A16861" s="12"/>
      <c r="C16861" s="53" t="s">
        <v>7763</v>
      </c>
      <c r="D16861" s="1" t="s">
        <v>16772</v>
      </c>
      <c r="E16861" s="573">
        <f ca="1">SUMIF('BKAS IDR'!$E$10:$E$44,$C16861,'BKAS IDR'!$N$10:$N$43)</f>
        <v>0</v>
      </c>
      <c r="F16861" s="573"/>
    </row>
    <row r="16862" spans="1:6" ht="15" customHeight="1">
      <c r="A16862" s="12"/>
      <c r="C16862" s="53" t="s">
        <v>7764</v>
      </c>
      <c r="D16862" s="1" t="s">
        <v>16773</v>
      </c>
      <c r="E16862" s="573">
        <f ca="1">SUMIF('BKAS IDR'!$E$10:$E$44,$C16862,'BKAS IDR'!$N$10:$N$43)</f>
        <v>0</v>
      </c>
      <c r="F16862" s="573"/>
    </row>
    <row r="16863" spans="1:6" ht="15" customHeight="1">
      <c r="A16863" s="12"/>
      <c r="C16863" s="53" t="s">
        <v>7765</v>
      </c>
      <c r="D16863" s="1" t="s">
        <v>16774</v>
      </c>
      <c r="E16863" s="573">
        <f ca="1">SUMIF('BKAS IDR'!$E$10:$E$44,$C16863,'BKAS IDR'!$N$10:$N$43)</f>
        <v>0</v>
      </c>
      <c r="F16863" s="573"/>
    </row>
    <row r="16864" spans="1:6" ht="15" customHeight="1">
      <c r="A16864" s="12"/>
      <c r="C16864" s="53" t="s">
        <v>7766</v>
      </c>
      <c r="D16864" s="1" t="s">
        <v>16775</v>
      </c>
      <c r="E16864" s="573">
        <f ca="1">SUMIF('BKAS IDR'!$E$10:$E$44,$C16864,'BKAS IDR'!$N$10:$N$43)</f>
        <v>0</v>
      </c>
      <c r="F16864" s="573"/>
    </row>
    <row r="16865" spans="1:6" ht="15" customHeight="1">
      <c r="A16865" s="12"/>
      <c r="C16865" s="53" t="s">
        <v>7767</v>
      </c>
      <c r="D16865" s="1" t="s">
        <v>16776</v>
      </c>
      <c r="E16865" s="573">
        <f ca="1">SUMIF('BKAS IDR'!$E$10:$E$44,$C16865,'BKAS IDR'!$N$10:$N$43)</f>
        <v>0</v>
      </c>
      <c r="F16865" s="573"/>
    </row>
    <row r="16866" spans="1:6" ht="15" customHeight="1">
      <c r="A16866" s="12"/>
      <c r="C16866" s="53" t="s">
        <v>7768</v>
      </c>
      <c r="D16866" s="1" t="s">
        <v>16777</v>
      </c>
      <c r="E16866" s="573">
        <f ca="1">SUMIF('BKAS IDR'!$E$10:$E$44,$C16866,'BKAS IDR'!$N$10:$N$43)</f>
        <v>0</v>
      </c>
      <c r="F16866" s="573"/>
    </row>
    <row r="16867" spans="1:6" ht="15" customHeight="1">
      <c r="A16867" s="12"/>
      <c r="C16867" s="53" t="s">
        <v>7769</v>
      </c>
      <c r="D16867" s="1" t="s">
        <v>16778</v>
      </c>
      <c r="E16867" s="573">
        <f ca="1">SUMIF('BKAS IDR'!$E$10:$E$44,$C16867,'BKAS IDR'!$N$10:$N$43)</f>
        <v>0</v>
      </c>
      <c r="F16867" s="573"/>
    </row>
    <row r="16868" spans="1:6" ht="15" customHeight="1">
      <c r="A16868" s="12"/>
      <c r="C16868" s="53" t="s">
        <v>7770</v>
      </c>
      <c r="D16868" s="1" t="s">
        <v>16779</v>
      </c>
      <c r="E16868" s="573">
        <f ca="1">SUMIF('BKAS IDR'!$E$10:$E$44,$C16868,'BKAS IDR'!$N$10:$N$43)</f>
        <v>0</v>
      </c>
      <c r="F16868" s="573"/>
    </row>
    <row r="16869" spans="1:6" ht="15" customHeight="1">
      <c r="A16869" s="12"/>
      <c r="C16869" s="53" t="s">
        <v>7771</v>
      </c>
      <c r="D16869" s="1" t="s">
        <v>16780</v>
      </c>
      <c r="E16869" s="573">
        <f ca="1">SUMIF('BKAS IDR'!$E$10:$E$44,$C16869,'BKAS IDR'!$N$10:$N$43)</f>
        <v>0</v>
      </c>
      <c r="F16869" s="573"/>
    </row>
    <row r="16870" spans="1:6" ht="15" customHeight="1">
      <c r="A16870" s="12"/>
      <c r="C16870" s="53" t="s">
        <v>7772</v>
      </c>
      <c r="D16870" s="1" t="s">
        <v>16781</v>
      </c>
      <c r="E16870" s="573">
        <f ca="1">SUMIF('BKAS IDR'!$E$10:$E$44,$C16870,'BKAS IDR'!$N$10:$N$43)</f>
        <v>0</v>
      </c>
      <c r="F16870" s="573"/>
    </row>
    <row r="16871" spans="1:6" ht="15" customHeight="1">
      <c r="A16871" s="12"/>
      <c r="C16871" s="53" t="s">
        <v>7773</v>
      </c>
      <c r="D16871" s="1" t="s">
        <v>16782</v>
      </c>
      <c r="E16871" s="573">
        <f ca="1">SUMIF('BKAS IDR'!$E$10:$E$44,$C16871,'BKAS IDR'!$N$10:$N$43)</f>
        <v>0</v>
      </c>
      <c r="F16871" s="573"/>
    </row>
    <row r="16872" spans="1:6" ht="15" customHeight="1">
      <c r="A16872" s="12"/>
      <c r="C16872" s="53" t="s">
        <v>7774</v>
      </c>
      <c r="D16872" s="1" t="s">
        <v>16783</v>
      </c>
      <c r="E16872" s="573">
        <f ca="1">SUMIF('BKAS IDR'!$E$10:$E$44,$C16872,'BKAS IDR'!$N$10:$N$43)</f>
        <v>0</v>
      </c>
      <c r="F16872" s="573"/>
    </row>
    <row r="16873" spans="1:6" ht="15" customHeight="1">
      <c r="A16873" s="12"/>
      <c r="C16873" s="53" t="s">
        <v>7775</v>
      </c>
      <c r="D16873" s="1" t="s">
        <v>16784</v>
      </c>
      <c r="E16873" s="573">
        <f ca="1">SUMIF('BKAS IDR'!$E$10:$E$44,$C16873,'BKAS IDR'!$N$10:$N$43)</f>
        <v>0</v>
      </c>
      <c r="F16873" s="573"/>
    </row>
    <row r="16874" spans="1:6" ht="15" customHeight="1">
      <c r="A16874" s="12"/>
      <c r="C16874" s="53" t="s">
        <v>7776</v>
      </c>
      <c r="D16874" s="1" t="s">
        <v>16784</v>
      </c>
      <c r="E16874" s="573">
        <f ca="1">SUMIF('BKAS IDR'!$E$10:$E$44,$C16874,'BKAS IDR'!$N$10:$N$43)</f>
        <v>0</v>
      </c>
      <c r="F16874" s="573"/>
    </row>
    <row r="16875" spans="1:6" ht="15" customHeight="1">
      <c r="A16875" s="12"/>
      <c r="C16875" s="53" t="s">
        <v>7777</v>
      </c>
      <c r="D16875" s="1" t="s">
        <v>16785</v>
      </c>
      <c r="E16875" s="573">
        <f ca="1">SUMIF('BKAS IDR'!$E$10:$E$44,$C16875,'BKAS IDR'!$N$10:$N$43)</f>
        <v>0</v>
      </c>
      <c r="F16875" s="573"/>
    </row>
    <row r="16876" spans="1:6" ht="15" customHeight="1">
      <c r="A16876" s="12"/>
      <c r="C16876" s="53" t="s">
        <v>7778</v>
      </c>
      <c r="D16876" s="1" t="s">
        <v>16786</v>
      </c>
      <c r="E16876" s="573">
        <f ca="1">SUMIF('BKAS IDR'!$E$10:$E$44,$C16876,'BKAS IDR'!$N$10:$N$43)</f>
        <v>0</v>
      </c>
      <c r="F16876" s="573"/>
    </row>
    <row r="16877" spans="1:6" ht="15" customHeight="1">
      <c r="A16877" s="12"/>
      <c r="C16877" s="53" t="s">
        <v>7779</v>
      </c>
      <c r="D16877" s="1" t="s">
        <v>16787</v>
      </c>
      <c r="E16877" s="573">
        <f ca="1">SUMIF('BKAS IDR'!$E$10:$E$44,$C16877,'BKAS IDR'!$N$10:$N$43)</f>
        <v>0</v>
      </c>
      <c r="F16877" s="573"/>
    </row>
    <row r="16878" spans="1:6" ht="15" customHeight="1">
      <c r="A16878" s="12"/>
      <c r="C16878" s="53" t="s">
        <v>7780</v>
      </c>
      <c r="D16878" s="1" t="s">
        <v>16788</v>
      </c>
      <c r="E16878" s="573">
        <f ca="1">SUMIF('BKAS IDR'!$E$10:$E$44,$C16878,'BKAS IDR'!$N$10:$N$43)</f>
        <v>0</v>
      </c>
      <c r="F16878" s="573"/>
    </row>
    <row r="16879" spans="1:6" ht="15" customHeight="1">
      <c r="A16879" s="12"/>
      <c r="C16879" s="53" t="s">
        <v>7781</v>
      </c>
      <c r="D16879" s="1" t="s">
        <v>16789</v>
      </c>
      <c r="E16879" s="573">
        <f ca="1">SUMIF('BKAS IDR'!$E$10:$E$44,$C16879,'BKAS IDR'!$N$10:$N$43)</f>
        <v>0</v>
      </c>
      <c r="F16879" s="573"/>
    </row>
    <row r="16880" spans="1:6" ht="15" customHeight="1">
      <c r="A16880" s="12"/>
      <c r="C16880" s="53" t="s">
        <v>7782</v>
      </c>
      <c r="D16880" s="1" t="s">
        <v>16790</v>
      </c>
      <c r="E16880" s="573">
        <f ca="1">SUMIF('BKAS IDR'!$E$10:$E$44,$C16880,'BKAS IDR'!$N$10:$N$43)</f>
        <v>0</v>
      </c>
      <c r="F16880" s="573"/>
    </row>
    <row r="16881" spans="1:6" ht="15" customHeight="1">
      <c r="A16881" s="12"/>
      <c r="C16881" s="53" t="s">
        <v>7783</v>
      </c>
      <c r="D16881" s="1" t="s">
        <v>16791</v>
      </c>
      <c r="E16881" s="573">
        <f ca="1">SUMIF('BKAS IDR'!$E$10:$E$44,$C16881,'BKAS IDR'!$N$10:$N$43)</f>
        <v>0</v>
      </c>
      <c r="F16881" s="573"/>
    </row>
    <row r="16882" spans="1:6" ht="15" customHeight="1">
      <c r="A16882" s="12"/>
      <c r="C16882" s="53" t="s">
        <v>7784</v>
      </c>
      <c r="D16882" s="1" t="s">
        <v>16791</v>
      </c>
      <c r="E16882" s="573">
        <f ca="1">SUMIF('BKAS IDR'!$E$10:$E$44,$C16882,'BKAS IDR'!$N$10:$N$43)</f>
        <v>0</v>
      </c>
      <c r="F16882" s="573"/>
    </row>
    <row r="16883" spans="1:6" ht="15" customHeight="1">
      <c r="A16883" s="12"/>
      <c r="C16883" s="53" t="s">
        <v>7785</v>
      </c>
      <c r="D16883" s="1" t="s">
        <v>16791</v>
      </c>
      <c r="E16883" s="573">
        <f ca="1">SUMIF('BKAS IDR'!$E$10:$E$44,$C16883,'BKAS IDR'!$N$10:$N$43)</f>
        <v>0</v>
      </c>
      <c r="F16883" s="573"/>
    </row>
    <row r="16884" spans="1:6" ht="15" customHeight="1">
      <c r="A16884" s="12"/>
      <c r="C16884" s="53" t="s">
        <v>7786</v>
      </c>
      <c r="D16884" s="1" t="s">
        <v>16791</v>
      </c>
      <c r="E16884" s="573">
        <f ca="1">SUMIF('BKAS IDR'!$E$10:$E$44,$C16884,'BKAS IDR'!$N$10:$N$43)</f>
        <v>0</v>
      </c>
      <c r="F16884" s="573"/>
    </row>
    <row r="16885" spans="1:6" ht="15" customHeight="1">
      <c r="A16885" s="12"/>
      <c r="C16885" s="53" t="s">
        <v>7787</v>
      </c>
      <c r="D16885" s="1" t="s">
        <v>16792</v>
      </c>
      <c r="E16885" s="573">
        <f ca="1">SUMIF('BKAS IDR'!$E$10:$E$44,$C16885,'BKAS IDR'!$N$10:$N$43)</f>
        <v>0</v>
      </c>
      <c r="F16885" s="573"/>
    </row>
    <row r="16886" spans="1:6" ht="15" customHeight="1">
      <c r="A16886" s="12"/>
      <c r="C16886" s="53" t="s">
        <v>7788</v>
      </c>
      <c r="D16886" s="1" t="s">
        <v>16793</v>
      </c>
      <c r="E16886" s="573">
        <f ca="1">SUMIF('BKAS IDR'!$E$10:$E$44,$C16886,'BKAS IDR'!$N$10:$N$43)</f>
        <v>0</v>
      </c>
      <c r="F16886" s="573"/>
    </row>
    <row r="16887" spans="1:6" ht="15" customHeight="1">
      <c r="A16887" s="12"/>
      <c r="C16887" s="53" t="s">
        <v>7789</v>
      </c>
      <c r="D16887" s="1" t="s">
        <v>16794</v>
      </c>
      <c r="E16887" s="573">
        <f ca="1">SUMIF('BKAS IDR'!$E$10:$E$44,$C16887,'BKAS IDR'!$N$10:$N$43)</f>
        <v>0</v>
      </c>
      <c r="F16887" s="573"/>
    </row>
    <row r="16888" spans="1:6" ht="15" customHeight="1">
      <c r="A16888" s="12"/>
      <c r="C16888" s="53" t="s">
        <v>7790</v>
      </c>
      <c r="D16888" s="1" t="s">
        <v>16795</v>
      </c>
      <c r="E16888" s="573">
        <f ca="1">SUMIF('BKAS IDR'!$E$10:$E$44,$C16888,'BKAS IDR'!$N$10:$N$43)</f>
        <v>0</v>
      </c>
      <c r="F16888" s="573"/>
    </row>
    <row r="16889" spans="1:6" ht="15" customHeight="1">
      <c r="A16889" s="12"/>
      <c r="C16889" s="53" t="s">
        <v>7791</v>
      </c>
      <c r="D16889" s="1" t="s">
        <v>16796</v>
      </c>
      <c r="E16889" s="573">
        <f ca="1">SUMIF('BKAS IDR'!$E$10:$E$44,$C16889,'BKAS IDR'!$N$10:$N$43)</f>
        <v>0</v>
      </c>
      <c r="F16889" s="573"/>
    </row>
    <row r="16890" spans="1:6" ht="15" customHeight="1">
      <c r="A16890" s="12"/>
      <c r="C16890" s="53" t="s">
        <v>7792</v>
      </c>
      <c r="D16890" s="1" t="s">
        <v>16797</v>
      </c>
      <c r="E16890" s="573">
        <f ca="1">SUMIF('BKAS IDR'!$E$10:$E$44,$C16890,'BKAS IDR'!$N$10:$N$43)</f>
        <v>0</v>
      </c>
      <c r="F16890" s="573"/>
    </row>
    <row r="16891" spans="1:6" ht="15" customHeight="1">
      <c r="A16891" s="12"/>
      <c r="C16891" s="53" t="s">
        <v>7793</v>
      </c>
      <c r="D16891" s="1" t="s">
        <v>16798</v>
      </c>
      <c r="E16891" s="573">
        <f ca="1">SUMIF('BKAS IDR'!$E$10:$E$44,$C16891,'BKAS IDR'!$N$10:$N$43)</f>
        <v>0</v>
      </c>
      <c r="F16891" s="573"/>
    </row>
    <row r="16892" spans="1:6" ht="15" customHeight="1">
      <c r="A16892" s="12"/>
      <c r="C16892" s="53" t="s">
        <v>7794</v>
      </c>
      <c r="D16892" s="1" t="s">
        <v>16799</v>
      </c>
      <c r="E16892" s="573">
        <f ca="1">SUMIF('BKAS IDR'!$E$10:$E$44,$C16892,'BKAS IDR'!$N$10:$N$43)</f>
        <v>0</v>
      </c>
      <c r="F16892" s="573"/>
    </row>
    <row r="16893" spans="1:6" ht="15" customHeight="1">
      <c r="A16893" s="12"/>
      <c r="C16893" s="53" t="s">
        <v>7795</v>
      </c>
      <c r="D16893" s="1" t="s">
        <v>16800</v>
      </c>
      <c r="E16893" s="573">
        <f ca="1">SUMIF('BKAS IDR'!$E$10:$E$44,$C16893,'BKAS IDR'!$N$10:$N$43)</f>
        <v>0</v>
      </c>
      <c r="F16893" s="573"/>
    </row>
    <row r="16894" spans="1:6" ht="15" customHeight="1">
      <c r="A16894" s="12"/>
      <c r="C16894" s="53" t="s">
        <v>7796</v>
      </c>
      <c r="D16894" s="1" t="s">
        <v>16801</v>
      </c>
      <c r="E16894" s="573">
        <f ca="1">SUMIF('BKAS IDR'!$E$10:$E$44,$C16894,'BKAS IDR'!$N$10:$N$43)</f>
        <v>0</v>
      </c>
      <c r="F16894" s="573"/>
    </row>
    <row r="16895" spans="1:6" ht="15" customHeight="1">
      <c r="A16895" s="12"/>
      <c r="C16895" s="53" t="s">
        <v>7797</v>
      </c>
      <c r="D16895" s="1" t="s">
        <v>16802</v>
      </c>
      <c r="E16895" s="573">
        <f ca="1">SUMIF('BKAS IDR'!$E$10:$E$44,$C16895,'BKAS IDR'!$N$10:$N$43)</f>
        <v>0</v>
      </c>
      <c r="F16895" s="573"/>
    </row>
    <row r="16896" spans="1:6" ht="15" customHeight="1">
      <c r="A16896" s="12"/>
      <c r="C16896" s="53" t="s">
        <v>7798</v>
      </c>
      <c r="D16896" s="1" t="s">
        <v>16803</v>
      </c>
      <c r="E16896" s="573">
        <f ca="1">SUMIF('BKAS IDR'!$E$10:$E$44,$C16896,'BKAS IDR'!$N$10:$N$43)</f>
        <v>0</v>
      </c>
      <c r="F16896" s="573"/>
    </row>
    <row r="16897" spans="1:6" ht="15" customHeight="1">
      <c r="A16897" s="12"/>
      <c r="C16897" s="53" t="s">
        <v>7799</v>
      </c>
      <c r="D16897" s="1" t="s">
        <v>16804</v>
      </c>
      <c r="E16897" s="573">
        <f ca="1">SUMIF('BKAS IDR'!$E$10:$E$44,$C16897,'BKAS IDR'!$N$10:$N$43)</f>
        <v>0</v>
      </c>
      <c r="F16897" s="573"/>
    </row>
    <row r="16898" spans="1:6" ht="15" customHeight="1">
      <c r="A16898" s="12"/>
      <c r="C16898" s="53" t="s">
        <v>7800</v>
      </c>
      <c r="D16898" s="1" t="s">
        <v>16805</v>
      </c>
      <c r="E16898" s="573">
        <f ca="1">SUMIF('BKAS IDR'!$E$10:$E$44,$C16898,'BKAS IDR'!$N$10:$N$43)</f>
        <v>0</v>
      </c>
      <c r="F16898" s="573"/>
    </row>
    <row r="16899" spans="1:6" ht="15" customHeight="1">
      <c r="A16899" s="12"/>
      <c r="C16899" s="53" t="s">
        <v>7801</v>
      </c>
      <c r="D16899" s="1" t="s">
        <v>16806</v>
      </c>
      <c r="E16899" s="573">
        <f ca="1">SUMIF('BKAS IDR'!$E$10:$E$44,$C16899,'BKAS IDR'!$N$10:$N$43)</f>
        <v>0</v>
      </c>
      <c r="F16899" s="573"/>
    </row>
    <row r="16900" spans="1:6" ht="15" customHeight="1">
      <c r="A16900" s="12"/>
      <c r="C16900" s="53" t="s">
        <v>7802</v>
      </c>
      <c r="D16900" s="1" t="s">
        <v>16807</v>
      </c>
      <c r="E16900" s="573">
        <f ca="1">SUMIF('BKAS IDR'!$E$10:$E$44,$C16900,'BKAS IDR'!$N$10:$N$43)</f>
        <v>0</v>
      </c>
      <c r="F16900" s="573"/>
    </row>
    <row r="16901" spans="1:6" ht="15" customHeight="1">
      <c r="A16901" s="12"/>
      <c r="C16901" s="53" t="s">
        <v>7803</v>
      </c>
      <c r="D16901" s="1" t="s">
        <v>16808</v>
      </c>
      <c r="E16901" s="573">
        <f ca="1">SUMIF('BKAS IDR'!$E$10:$E$44,$C16901,'BKAS IDR'!$N$10:$N$43)</f>
        <v>0</v>
      </c>
      <c r="F16901" s="573"/>
    </row>
    <row r="16902" spans="1:6" ht="15" customHeight="1">
      <c r="A16902" s="12"/>
      <c r="C16902" s="53" t="s">
        <v>7804</v>
      </c>
      <c r="D16902" s="1" t="s">
        <v>16809</v>
      </c>
      <c r="E16902" s="573">
        <f ca="1">SUMIF('BKAS IDR'!$E$10:$E$44,$C16902,'BKAS IDR'!$N$10:$N$43)</f>
        <v>0</v>
      </c>
      <c r="F16902" s="573"/>
    </row>
    <row r="16903" spans="1:6" ht="15" customHeight="1">
      <c r="A16903" s="12"/>
      <c r="C16903" s="53" t="s">
        <v>7805</v>
      </c>
      <c r="D16903" s="1" t="s">
        <v>16810</v>
      </c>
      <c r="E16903" s="573">
        <f ca="1">SUMIF('BKAS IDR'!$E$10:$E$44,$C16903,'BKAS IDR'!$N$10:$N$43)</f>
        <v>0</v>
      </c>
      <c r="F16903" s="573"/>
    </row>
    <row r="16904" spans="1:6" ht="15" customHeight="1">
      <c r="A16904" s="12"/>
      <c r="C16904" s="53" t="s">
        <v>7806</v>
      </c>
      <c r="D16904" s="1" t="s">
        <v>16811</v>
      </c>
      <c r="E16904" s="573">
        <f ca="1">SUMIF('BKAS IDR'!$E$10:$E$44,$C16904,'BKAS IDR'!$N$10:$N$43)</f>
        <v>0</v>
      </c>
      <c r="F16904" s="573"/>
    </row>
    <row r="16905" spans="1:6" ht="15" customHeight="1">
      <c r="A16905" s="12"/>
      <c r="C16905" s="53" t="s">
        <v>7807</v>
      </c>
      <c r="D16905" s="1" t="s">
        <v>16812</v>
      </c>
      <c r="E16905" s="573">
        <f ca="1">SUMIF('BKAS IDR'!$E$10:$E$44,$C16905,'BKAS IDR'!$N$10:$N$43)</f>
        <v>0</v>
      </c>
      <c r="F16905" s="573"/>
    </row>
    <row r="16906" spans="1:6" ht="15" customHeight="1">
      <c r="A16906" s="12"/>
      <c r="C16906" s="53" t="s">
        <v>7808</v>
      </c>
      <c r="D16906" s="1" t="s">
        <v>16813</v>
      </c>
      <c r="E16906" s="573">
        <f ca="1">SUMIF('BKAS IDR'!$E$10:$E$44,$C16906,'BKAS IDR'!$N$10:$N$43)</f>
        <v>0</v>
      </c>
      <c r="F16906" s="573"/>
    </row>
    <row r="16907" spans="1:6" ht="15" customHeight="1">
      <c r="A16907" s="12"/>
      <c r="C16907" s="53" t="s">
        <v>7809</v>
      </c>
      <c r="D16907" s="1" t="s">
        <v>16814</v>
      </c>
      <c r="E16907" s="573">
        <f ca="1">SUMIF('BKAS IDR'!$E$10:$E$44,$C16907,'BKAS IDR'!$N$10:$N$43)</f>
        <v>0</v>
      </c>
      <c r="F16907" s="573"/>
    </row>
    <row r="16908" spans="1:6" ht="15" customHeight="1">
      <c r="A16908" s="12"/>
      <c r="C16908" s="53" t="s">
        <v>7810</v>
      </c>
      <c r="D16908" s="1" t="s">
        <v>16815</v>
      </c>
      <c r="E16908" s="573">
        <f ca="1">SUMIF('BKAS IDR'!$E$10:$E$44,$C16908,'BKAS IDR'!$N$10:$N$43)</f>
        <v>0</v>
      </c>
      <c r="F16908" s="573"/>
    </row>
    <row r="16909" spans="1:6" ht="15" customHeight="1">
      <c r="A16909" s="12"/>
      <c r="C16909" s="53" t="s">
        <v>7811</v>
      </c>
      <c r="D16909" s="1" t="s">
        <v>16816</v>
      </c>
      <c r="E16909" s="573">
        <f ca="1">SUMIF('BKAS IDR'!$E$10:$E$44,$C16909,'BKAS IDR'!$N$10:$N$43)</f>
        <v>0</v>
      </c>
      <c r="F16909" s="573"/>
    </row>
    <row r="16910" spans="1:6" ht="15" customHeight="1">
      <c r="A16910" s="12"/>
      <c r="C16910" s="53" t="s">
        <v>7812</v>
      </c>
      <c r="D16910" s="1" t="s">
        <v>16817</v>
      </c>
      <c r="E16910" s="573">
        <f ca="1">SUMIF('BKAS IDR'!$E$10:$E$44,$C16910,'BKAS IDR'!$N$10:$N$43)</f>
        <v>0</v>
      </c>
      <c r="F16910" s="573"/>
    </row>
    <row r="16911" spans="1:6" ht="15" customHeight="1">
      <c r="A16911" s="12"/>
      <c r="C16911" s="53" t="s">
        <v>7813</v>
      </c>
      <c r="D16911" s="1" t="s">
        <v>16818</v>
      </c>
      <c r="E16911" s="573">
        <f ca="1">SUMIF('BKAS IDR'!$E$10:$E$44,$C16911,'BKAS IDR'!$N$10:$N$43)</f>
        <v>0</v>
      </c>
      <c r="F16911" s="573"/>
    </row>
    <row r="16912" spans="1:6" ht="15" customHeight="1">
      <c r="A16912" s="12"/>
      <c r="C16912" s="53" t="s">
        <v>7814</v>
      </c>
      <c r="D16912" s="1" t="s">
        <v>16819</v>
      </c>
      <c r="E16912" s="573">
        <f ca="1">SUMIF('BKAS IDR'!$E$10:$E$44,$C16912,'BKAS IDR'!$N$10:$N$43)</f>
        <v>0</v>
      </c>
      <c r="F16912" s="573"/>
    </row>
    <row r="16913" spans="1:6" ht="15" customHeight="1">
      <c r="A16913" s="12"/>
      <c r="C16913" s="53" t="s">
        <v>7815</v>
      </c>
      <c r="D16913" s="1" t="s">
        <v>16820</v>
      </c>
      <c r="E16913" s="573">
        <f ca="1">SUMIF('BKAS IDR'!$E$10:$E$44,$C16913,'BKAS IDR'!$N$10:$N$43)</f>
        <v>0</v>
      </c>
      <c r="F16913" s="573"/>
    </row>
    <row r="16914" spans="1:6" ht="15" customHeight="1">
      <c r="A16914" s="12"/>
      <c r="C16914" s="53" t="s">
        <v>7816</v>
      </c>
      <c r="D16914" s="1" t="s">
        <v>16821</v>
      </c>
      <c r="E16914" s="573">
        <f ca="1">SUMIF('BKAS IDR'!$E$10:$E$44,$C16914,'BKAS IDR'!$N$10:$N$43)</f>
        <v>0</v>
      </c>
      <c r="F16914" s="573"/>
    </row>
    <row r="16915" spans="1:6" ht="15" customHeight="1">
      <c r="A16915" s="12"/>
      <c r="C16915" s="53" t="s">
        <v>7817</v>
      </c>
      <c r="D16915" s="1" t="s">
        <v>16822</v>
      </c>
      <c r="E16915" s="573">
        <f ca="1">SUMIF('BKAS IDR'!$E$10:$E$44,$C16915,'BKAS IDR'!$N$10:$N$43)</f>
        <v>0</v>
      </c>
      <c r="F16915" s="573"/>
    </row>
    <row r="16916" spans="1:6" ht="15" customHeight="1">
      <c r="A16916" s="12"/>
      <c r="C16916" s="53" t="s">
        <v>7818</v>
      </c>
      <c r="D16916" s="1" t="s">
        <v>16823</v>
      </c>
      <c r="E16916" s="573">
        <f ca="1">SUMIF('BKAS IDR'!$E$10:$E$44,$C16916,'BKAS IDR'!$N$10:$N$43)</f>
        <v>0</v>
      </c>
      <c r="F16916" s="573"/>
    </row>
    <row r="16917" spans="1:6" ht="15" customHeight="1">
      <c r="A16917" s="12"/>
      <c r="C16917" s="53" t="s">
        <v>7819</v>
      </c>
      <c r="D16917" s="1" t="s">
        <v>16824</v>
      </c>
      <c r="E16917" s="573">
        <f ca="1">SUMIF('BKAS IDR'!$E$10:$E$44,$C16917,'BKAS IDR'!$N$10:$N$43)</f>
        <v>0</v>
      </c>
      <c r="F16917" s="573"/>
    </row>
    <row r="16918" spans="1:6" ht="15" customHeight="1">
      <c r="A16918" s="12"/>
      <c r="C16918" s="53" t="s">
        <v>7820</v>
      </c>
      <c r="D16918" s="1" t="s">
        <v>16825</v>
      </c>
      <c r="E16918" s="573">
        <f ca="1">SUMIF('BKAS IDR'!$E$10:$E$44,$C16918,'BKAS IDR'!$N$10:$N$43)</f>
        <v>0</v>
      </c>
      <c r="F16918" s="573"/>
    </row>
    <row r="16919" spans="1:6" ht="15" customHeight="1">
      <c r="A16919" s="12"/>
      <c r="C16919" s="53" t="s">
        <v>7821</v>
      </c>
      <c r="D16919" s="1" t="s">
        <v>16826</v>
      </c>
      <c r="E16919" s="573">
        <f ca="1">SUMIF('BKAS IDR'!$E$10:$E$44,$C16919,'BKAS IDR'!$N$10:$N$43)</f>
        <v>0</v>
      </c>
      <c r="F16919" s="573"/>
    </row>
    <row r="16920" spans="1:6" ht="15" customHeight="1">
      <c r="A16920" s="12"/>
      <c r="C16920" s="53" t="s">
        <v>7822</v>
      </c>
      <c r="D16920" s="1" t="s">
        <v>16824</v>
      </c>
      <c r="E16920" s="573">
        <f ca="1">SUMIF('BKAS IDR'!$E$10:$E$44,$C16920,'BKAS IDR'!$N$10:$N$43)</f>
        <v>0</v>
      </c>
      <c r="F16920" s="573"/>
    </row>
    <row r="16921" spans="1:6" ht="15" customHeight="1">
      <c r="A16921" s="12"/>
      <c r="C16921" s="53" t="s">
        <v>7823</v>
      </c>
      <c r="D16921" s="1" t="s">
        <v>16827</v>
      </c>
      <c r="E16921" s="573">
        <f ca="1">SUMIF('BKAS IDR'!$E$10:$E$44,$C16921,'BKAS IDR'!$N$10:$N$43)</f>
        <v>0</v>
      </c>
      <c r="F16921" s="573"/>
    </row>
    <row r="16922" spans="1:6" ht="15" customHeight="1">
      <c r="A16922" s="12"/>
      <c r="C16922" s="53" t="s">
        <v>7824</v>
      </c>
      <c r="D16922" s="1" t="s">
        <v>16828</v>
      </c>
      <c r="E16922" s="573">
        <f ca="1">SUMIF('BKAS IDR'!$E$10:$E$44,$C16922,'BKAS IDR'!$N$10:$N$43)</f>
        <v>0</v>
      </c>
      <c r="F16922" s="573"/>
    </row>
    <row r="16923" spans="1:6" ht="15" customHeight="1">
      <c r="A16923" s="12"/>
      <c r="C16923" s="53" t="s">
        <v>7825</v>
      </c>
      <c r="D16923" s="1" t="s">
        <v>16829</v>
      </c>
      <c r="E16923" s="573">
        <f ca="1">SUMIF('BKAS IDR'!$E$10:$E$44,$C16923,'BKAS IDR'!$N$10:$N$43)</f>
        <v>0</v>
      </c>
      <c r="F16923" s="573"/>
    </row>
    <row r="16924" spans="1:6" ht="15" customHeight="1">
      <c r="A16924" s="12"/>
      <c r="C16924" s="53" t="s">
        <v>7826</v>
      </c>
      <c r="D16924" s="1" t="s">
        <v>16830</v>
      </c>
      <c r="E16924" s="573">
        <f ca="1">SUMIF('BKAS IDR'!$E$10:$E$44,$C16924,'BKAS IDR'!$N$10:$N$43)</f>
        <v>0</v>
      </c>
      <c r="F16924" s="573"/>
    </row>
    <row r="16925" spans="1:6" ht="15" customHeight="1">
      <c r="A16925" s="12"/>
      <c r="C16925" s="53" t="s">
        <v>7827</v>
      </c>
      <c r="D16925" s="1" t="s">
        <v>16831</v>
      </c>
      <c r="E16925" s="573">
        <f ca="1">SUMIF('BKAS IDR'!$E$10:$E$44,$C16925,'BKAS IDR'!$N$10:$N$43)</f>
        <v>0</v>
      </c>
      <c r="F16925" s="573"/>
    </row>
    <row r="16926" spans="1:6" ht="15" customHeight="1">
      <c r="A16926" s="12"/>
      <c r="C16926" s="53" t="s">
        <v>7828</v>
      </c>
      <c r="D16926" s="1" t="s">
        <v>16832</v>
      </c>
      <c r="E16926" s="573">
        <f ca="1">SUMIF('BKAS IDR'!$E$10:$E$44,$C16926,'BKAS IDR'!$N$10:$N$43)</f>
        <v>0</v>
      </c>
      <c r="F16926" s="573"/>
    </row>
    <row r="16927" spans="1:6" ht="15" customHeight="1">
      <c r="A16927" s="12"/>
      <c r="C16927" s="53" t="s">
        <v>7829</v>
      </c>
      <c r="D16927" s="1" t="s">
        <v>16833</v>
      </c>
      <c r="E16927" s="573">
        <f ca="1">SUMIF('BKAS IDR'!$E$10:$E$44,$C16927,'BKAS IDR'!$N$10:$N$43)</f>
        <v>0</v>
      </c>
      <c r="F16927" s="573"/>
    </row>
    <row r="16928" spans="1:6" ht="15" customHeight="1">
      <c r="A16928" s="12"/>
      <c r="C16928" s="53" t="s">
        <v>7830</v>
      </c>
      <c r="D16928" s="1" t="s">
        <v>16834</v>
      </c>
      <c r="E16928" s="573">
        <f ca="1">SUMIF('BKAS IDR'!$E$10:$E$44,$C16928,'BKAS IDR'!$N$10:$N$43)</f>
        <v>0</v>
      </c>
      <c r="F16928" s="573"/>
    </row>
    <row r="16929" spans="1:6" ht="15" customHeight="1">
      <c r="A16929" s="12"/>
      <c r="C16929" s="53" t="s">
        <v>7831</v>
      </c>
      <c r="D16929" s="1" t="s">
        <v>16835</v>
      </c>
      <c r="E16929" s="573">
        <f ca="1">SUMIF('BKAS IDR'!$E$10:$E$44,$C16929,'BKAS IDR'!$N$10:$N$43)</f>
        <v>0</v>
      </c>
      <c r="F16929" s="573"/>
    </row>
    <row r="16930" spans="1:6" ht="15" customHeight="1">
      <c r="A16930" s="12"/>
      <c r="C16930" s="53" t="s">
        <v>7832</v>
      </c>
      <c r="D16930" s="1" t="s">
        <v>16836</v>
      </c>
      <c r="E16930" s="573">
        <f ca="1">SUMIF('BKAS IDR'!$E$10:$E$44,$C16930,'BKAS IDR'!$N$10:$N$43)</f>
        <v>0</v>
      </c>
      <c r="F16930" s="573"/>
    </row>
    <row r="16931" spans="1:6" ht="15" customHeight="1">
      <c r="A16931" s="12"/>
      <c r="C16931" s="53" t="s">
        <v>7833</v>
      </c>
      <c r="D16931" s="1" t="s">
        <v>16837</v>
      </c>
      <c r="E16931" s="573">
        <f ca="1">SUMIF('BKAS IDR'!$E$10:$E$44,$C16931,'BKAS IDR'!$N$10:$N$43)</f>
        <v>0</v>
      </c>
      <c r="F16931" s="573"/>
    </row>
    <row r="16932" spans="1:6" ht="15" customHeight="1">
      <c r="A16932" s="12"/>
      <c r="C16932" s="53" t="s">
        <v>7834</v>
      </c>
      <c r="D16932" s="1" t="s">
        <v>16838</v>
      </c>
      <c r="E16932" s="573">
        <f ca="1">SUMIF('BKAS IDR'!$E$10:$E$44,$C16932,'BKAS IDR'!$N$10:$N$43)</f>
        <v>0</v>
      </c>
      <c r="F16932" s="573"/>
    </row>
    <row r="16933" spans="1:6" ht="15" customHeight="1">
      <c r="A16933" s="12"/>
      <c r="C16933" s="53" t="s">
        <v>7835</v>
      </c>
      <c r="D16933" s="1" t="s">
        <v>16839</v>
      </c>
      <c r="E16933" s="573">
        <f ca="1">SUMIF('BKAS IDR'!$E$10:$E$44,$C16933,'BKAS IDR'!$N$10:$N$43)</f>
        <v>0</v>
      </c>
      <c r="F16933" s="573"/>
    </row>
    <row r="16934" spans="1:6" ht="15" customHeight="1">
      <c r="A16934" s="12"/>
      <c r="C16934" s="53" t="s">
        <v>7836</v>
      </c>
      <c r="D16934" s="1" t="s">
        <v>16840</v>
      </c>
      <c r="E16934" s="573">
        <f ca="1">SUMIF('BKAS IDR'!$E$10:$E$44,$C16934,'BKAS IDR'!$N$10:$N$43)</f>
        <v>0</v>
      </c>
      <c r="F16934" s="573"/>
    </row>
    <row r="16935" spans="1:6" ht="15" customHeight="1">
      <c r="A16935" s="12"/>
      <c r="C16935" s="53" t="s">
        <v>7837</v>
      </c>
      <c r="D16935" s="1" t="s">
        <v>16841</v>
      </c>
      <c r="E16935" s="573">
        <f ca="1">SUMIF('BKAS IDR'!$E$10:$E$44,$C16935,'BKAS IDR'!$N$10:$N$43)</f>
        <v>0</v>
      </c>
      <c r="F16935" s="573"/>
    </row>
    <row r="16936" spans="1:6" ht="15" customHeight="1">
      <c r="A16936" s="12"/>
      <c r="C16936" s="53" t="s">
        <v>7838</v>
      </c>
      <c r="D16936" s="1" t="s">
        <v>16842</v>
      </c>
      <c r="E16936" s="573">
        <f ca="1">SUMIF('BKAS IDR'!$E$10:$E$44,$C16936,'BKAS IDR'!$N$10:$N$43)</f>
        <v>0</v>
      </c>
      <c r="F16936" s="573"/>
    </row>
    <row r="16937" spans="1:6" ht="15" customHeight="1">
      <c r="A16937" s="12"/>
      <c r="C16937" s="53" t="s">
        <v>7839</v>
      </c>
      <c r="D16937" s="1" t="s">
        <v>16843</v>
      </c>
      <c r="E16937" s="573">
        <f ca="1">SUMIF('BKAS IDR'!$E$10:$E$44,$C16937,'BKAS IDR'!$N$10:$N$43)</f>
        <v>0</v>
      </c>
      <c r="F16937" s="573"/>
    </row>
    <row r="16938" spans="1:6" ht="15" customHeight="1">
      <c r="A16938" s="12"/>
      <c r="C16938" s="53" t="s">
        <v>7840</v>
      </c>
      <c r="D16938" s="1" t="s">
        <v>16844</v>
      </c>
      <c r="E16938" s="573">
        <f ca="1">SUMIF('BKAS IDR'!$E$10:$E$44,$C16938,'BKAS IDR'!$N$10:$N$43)</f>
        <v>0</v>
      </c>
      <c r="F16938" s="573"/>
    </row>
    <row r="16939" spans="1:6" ht="15" customHeight="1">
      <c r="A16939" s="12"/>
      <c r="C16939" s="53" t="s">
        <v>7841</v>
      </c>
      <c r="D16939" s="1" t="s">
        <v>16845</v>
      </c>
      <c r="E16939" s="573">
        <f ca="1">SUMIF('BKAS IDR'!$E$10:$E$44,$C16939,'BKAS IDR'!$N$10:$N$43)</f>
        <v>0</v>
      </c>
      <c r="F16939" s="573"/>
    </row>
    <row r="16940" spans="1:6" ht="15" customHeight="1">
      <c r="A16940" s="12"/>
      <c r="C16940" s="53" t="s">
        <v>7842</v>
      </c>
      <c r="D16940" s="1" t="s">
        <v>16846</v>
      </c>
      <c r="E16940" s="573">
        <f ca="1">SUMIF('BKAS IDR'!$E$10:$E$44,$C16940,'BKAS IDR'!$N$10:$N$43)</f>
        <v>0</v>
      </c>
      <c r="F16940" s="573"/>
    </row>
    <row r="16941" spans="1:6" ht="15" customHeight="1">
      <c r="A16941" s="12"/>
      <c r="C16941" s="53" t="s">
        <v>7843</v>
      </c>
      <c r="D16941" s="1" t="s">
        <v>16847</v>
      </c>
      <c r="E16941" s="573">
        <f ca="1">SUMIF('BKAS IDR'!$E$10:$E$44,$C16941,'BKAS IDR'!$N$10:$N$43)</f>
        <v>0</v>
      </c>
      <c r="F16941" s="573"/>
    </row>
    <row r="16942" spans="1:6" ht="15" customHeight="1">
      <c r="A16942" s="12"/>
      <c r="C16942" s="53" t="s">
        <v>7844</v>
      </c>
      <c r="D16942" s="1" t="s">
        <v>16848</v>
      </c>
      <c r="E16942" s="573">
        <f ca="1">SUMIF('BKAS IDR'!$E$10:$E$44,$C16942,'BKAS IDR'!$N$10:$N$43)</f>
        <v>0</v>
      </c>
      <c r="F16942" s="573"/>
    </row>
    <row r="16943" spans="1:6" ht="15" customHeight="1">
      <c r="A16943" s="12"/>
      <c r="C16943" s="53" t="s">
        <v>7845</v>
      </c>
      <c r="D16943" s="1" t="s">
        <v>16849</v>
      </c>
      <c r="E16943" s="573">
        <f ca="1">SUMIF('BKAS IDR'!$E$10:$E$44,$C16943,'BKAS IDR'!$N$10:$N$43)</f>
        <v>0</v>
      </c>
      <c r="F16943" s="573"/>
    </row>
    <row r="16944" spans="1:6" ht="15" customHeight="1">
      <c r="A16944" s="12"/>
      <c r="C16944" s="53" t="s">
        <v>7846</v>
      </c>
      <c r="D16944" s="1" t="s">
        <v>16850</v>
      </c>
      <c r="E16944" s="573">
        <f ca="1">SUMIF('BKAS IDR'!$E$10:$E$44,$C16944,'BKAS IDR'!$N$10:$N$43)</f>
        <v>0</v>
      </c>
      <c r="F16944" s="573"/>
    </row>
    <row r="16945" spans="1:6" ht="15" customHeight="1">
      <c r="A16945" s="12"/>
      <c r="C16945" s="53" t="s">
        <v>7847</v>
      </c>
      <c r="D16945" s="1" t="s">
        <v>16851</v>
      </c>
      <c r="E16945" s="573">
        <f ca="1">SUMIF('BKAS IDR'!$E$10:$E$44,$C16945,'BKAS IDR'!$N$10:$N$43)</f>
        <v>0</v>
      </c>
      <c r="F16945" s="573"/>
    </row>
    <row r="16946" spans="1:6" ht="15" customHeight="1">
      <c r="A16946" s="12"/>
      <c r="C16946" s="53" t="s">
        <v>7848</v>
      </c>
      <c r="D16946" s="1" t="s">
        <v>16852</v>
      </c>
      <c r="E16946" s="573">
        <f ca="1">SUMIF('BKAS IDR'!$E$10:$E$44,$C16946,'BKAS IDR'!$N$10:$N$43)</f>
        <v>0</v>
      </c>
      <c r="F16946" s="573"/>
    </row>
    <row r="16947" spans="1:6" ht="15" customHeight="1">
      <c r="A16947" s="12"/>
      <c r="C16947" s="53" t="s">
        <v>7849</v>
      </c>
      <c r="D16947" s="1" t="s">
        <v>16853</v>
      </c>
      <c r="E16947" s="573">
        <f ca="1">SUMIF('BKAS IDR'!$E$10:$E$44,$C16947,'BKAS IDR'!$N$10:$N$43)</f>
        <v>0</v>
      </c>
      <c r="F16947" s="573"/>
    </row>
    <row r="16948" spans="1:6" ht="15" customHeight="1">
      <c r="A16948" s="12"/>
      <c r="C16948" s="53" t="s">
        <v>7850</v>
      </c>
      <c r="D16948" s="1" t="s">
        <v>16854</v>
      </c>
      <c r="E16948" s="573">
        <f ca="1">SUMIF('BKAS IDR'!$E$10:$E$44,$C16948,'BKAS IDR'!$N$10:$N$43)</f>
        <v>0</v>
      </c>
      <c r="F16948" s="573"/>
    </row>
    <row r="16949" spans="1:6" ht="15" customHeight="1">
      <c r="A16949" s="12"/>
      <c r="C16949" s="53" t="s">
        <v>7851</v>
      </c>
      <c r="D16949" s="1" t="s">
        <v>16855</v>
      </c>
      <c r="E16949" s="573">
        <f ca="1">SUMIF('BKAS IDR'!$E$10:$E$44,$C16949,'BKAS IDR'!$N$10:$N$43)</f>
        <v>0</v>
      </c>
      <c r="F16949" s="573"/>
    </row>
    <row r="16950" spans="1:6" ht="15" customHeight="1">
      <c r="A16950" s="12"/>
      <c r="C16950" s="53" t="s">
        <v>7852</v>
      </c>
      <c r="D16950" s="1" t="s">
        <v>16856</v>
      </c>
      <c r="E16950" s="573">
        <f ca="1">SUMIF('BKAS IDR'!$E$10:$E$44,$C16950,'BKAS IDR'!$N$10:$N$43)</f>
        <v>0</v>
      </c>
      <c r="F16950" s="573"/>
    </row>
    <row r="16951" spans="1:6" ht="15" customHeight="1">
      <c r="A16951" s="12"/>
      <c r="C16951" s="53" t="s">
        <v>7853</v>
      </c>
      <c r="D16951" s="1" t="s">
        <v>16857</v>
      </c>
      <c r="E16951" s="573">
        <f ca="1">SUMIF('BKAS IDR'!$E$10:$E$44,$C16951,'BKAS IDR'!$N$10:$N$43)</f>
        <v>0</v>
      </c>
      <c r="F16951" s="573"/>
    </row>
    <row r="16952" spans="1:6" ht="15" customHeight="1">
      <c r="A16952" s="12"/>
      <c r="C16952" s="53" t="s">
        <v>7854</v>
      </c>
      <c r="D16952" s="1" t="s">
        <v>16858</v>
      </c>
      <c r="E16952" s="573">
        <f ca="1">SUMIF('BKAS IDR'!$E$10:$E$44,$C16952,'BKAS IDR'!$N$10:$N$43)</f>
        <v>0</v>
      </c>
      <c r="F16952" s="573"/>
    </row>
    <row r="16953" spans="1:6" ht="15" customHeight="1">
      <c r="A16953" s="12"/>
      <c r="C16953" s="53" t="s">
        <v>7855</v>
      </c>
      <c r="D16953" s="1" t="s">
        <v>16859</v>
      </c>
      <c r="E16953" s="573">
        <f ca="1">SUMIF('BKAS IDR'!$E$10:$E$44,$C16953,'BKAS IDR'!$N$10:$N$43)</f>
        <v>0</v>
      </c>
      <c r="F16953" s="573"/>
    </row>
    <row r="16954" spans="1:6" ht="15" customHeight="1">
      <c r="A16954" s="12"/>
      <c r="C16954" s="53" t="s">
        <v>7856</v>
      </c>
      <c r="D16954" s="1" t="s">
        <v>16860</v>
      </c>
      <c r="E16954" s="573">
        <f ca="1">SUMIF('BKAS IDR'!$E$10:$E$44,$C16954,'BKAS IDR'!$N$10:$N$43)</f>
        <v>0</v>
      </c>
      <c r="F16954" s="573"/>
    </row>
    <row r="16955" spans="1:6" ht="15" customHeight="1">
      <c r="A16955" s="12"/>
      <c r="C16955" s="53" t="s">
        <v>7857</v>
      </c>
      <c r="D16955" s="1" t="s">
        <v>16861</v>
      </c>
      <c r="E16955" s="573">
        <f ca="1">SUMIF('BKAS IDR'!$E$10:$E$44,$C16955,'BKAS IDR'!$N$10:$N$43)</f>
        <v>0</v>
      </c>
      <c r="F16955" s="573"/>
    </row>
    <row r="16956" spans="1:6" ht="15" customHeight="1">
      <c r="A16956" s="12"/>
      <c r="C16956" s="53" t="s">
        <v>7858</v>
      </c>
      <c r="D16956" s="1" t="s">
        <v>16862</v>
      </c>
      <c r="E16956" s="573">
        <f ca="1">SUMIF('BKAS IDR'!$E$10:$E$44,$C16956,'BKAS IDR'!$N$10:$N$43)</f>
        <v>0</v>
      </c>
      <c r="F16956" s="573"/>
    </row>
    <row r="16957" spans="1:6" ht="15" customHeight="1">
      <c r="A16957" s="12"/>
      <c r="C16957" s="53" t="s">
        <v>7859</v>
      </c>
      <c r="D16957" s="1" t="s">
        <v>16863</v>
      </c>
      <c r="E16957" s="573">
        <f ca="1">SUMIF('BKAS IDR'!$E$10:$E$44,$C16957,'BKAS IDR'!$N$10:$N$43)</f>
        <v>0</v>
      </c>
      <c r="F16957" s="573"/>
    </row>
    <row r="16958" spans="1:6" ht="15" customHeight="1">
      <c r="A16958" s="12"/>
      <c r="C16958" s="53" t="s">
        <v>7860</v>
      </c>
      <c r="D16958" s="1" t="s">
        <v>16864</v>
      </c>
      <c r="E16958" s="573">
        <f ca="1">SUMIF('BKAS IDR'!$E$10:$E$44,$C16958,'BKAS IDR'!$N$10:$N$43)</f>
        <v>0</v>
      </c>
      <c r="F16958" s="573"/>
    </row>
    <row r="16959" spans="1:6" ht="15" customHeight="1">
      <c r="A16959" s="12"/>
      <c r="C16959" s="53" t="s">
        <v>7861</v>
      </c>
      <c r="D16959" s="1" t="s">
        <v>16865</v>
      </c>
      <c r="E16959" s="573">
        <f ca="1">SUMIF('BKAS IDR'!$E$10:$E$44,$C16959,'BKAS IDR'!$N$10:$N$43)</f>
        <v>0</v>
      </c>
      <c r="F16959" s="573"/>
    </row>
    <row r="16960" spans="1:6" ht="15" customHeight="1">
      <c r="A16960" s="12"/>
      <c r="C16960" s="53" t="s">
        <v>7862</v>
      </c>
      <c r="D16960" s="1" t="s">
        <v>16866</v>
      </c>
      <c r="E16960" s="573">
        <f ca="1">SUMIF('BKAS IDR'!$E$10:$E$44,$C16960,'BKAS IDR'!$N$10:$N$43)</f>
        <v>0</v>
      </c>
      <c r="F16960" s="573"/>
    </row>
    <row r="16961" spans="1:6" ht="15" customHeight="1">
      <c r="A16961" s="12"/>
      <c r="C16961" s="53" t="s">
        <v>7863</v>
      </c>
      <c r="D16961" s="1" t="s">
        <v>16867</v>
      </c>
      <c r="E16961" s="573">
        <f ca="1">SUMIF('BKAS IDR'!$E$10:$E$44,$C16961,'BKAS IDR'!$N$10:$N$43)</f>
        <v>0</v>
      </c>
      <c r="F16961" s="573"/>
    </row>
    <row r="16962" spans="1:6" ht="15" customHeight="1">
      <c r="A16962" s="12"/>
      <c r="C16962" s="53" t="s">
        <v>7864</v>
      </c>
      <c r="D16962" s="1" t="s">
        <v>16868</v>
      </c>
      <c r="E16962" s="573">
        <f ca="1">SUMIF('BKAS IDR'!$E$10:$E$44,$C16962,'BKAS IDR'!$N$10:$N$43)</f>
        <v>0</v>
      </c>
      <c r="F16962" s="573"/>
    </row>
    <row r="16963" spans="1:6" ht="15" customHeight="1">
      <c r="A16963" s="12"/>
      <c r="C16963" s="53" t="s">
        <v>7865</v>
      </c>
      <c r="D16963" s="1" t="s">
        <v>16869</v>
      </c>
      <c r="E16963" s="573">
        <f ca="1">SUMIF('BKAS IDR'!$E$10:$E$44,$C16963,'BKAS IDR'!$N$10:$N$43)</f>
        <v>0</v>
      </c>
      <c r="F16963" s="573"/>
    </row>
    <row r="16964" spans="1:6" ht="15" customHeight="1">
      <c r="A16964" s="12"/>
      <c r="C16964" s="53" t="s">
        <v>7866</v>
      </c>
      <c r="D16964" s="1" t="s">
        <v>16870</v>
      </c>
      <c r="E16964" s="573">
        <f ca="1">SUMIF('BKAS IDR'!$E$10:$E$44,$C16964,'BKAS IDR'!$N$10:$N$43)</f>
        <v>0</v>
      </c>
      <c r="F16964" s="573"/>
    </row>
    <row r="16965" spans="1:6" ht="15" customHeight="1">
      <c r="A16965" s="12"/>
      <c r="C16965" s="53" t="s">
        <v>7867</v>
      </c>
      <c r="D16965" s="1" t="s">
        <v>16871</v>
      </c>
      <c r="E16965" s="573">
        <f ca="1">SUMIF('BKAS IDR'!$E$10:$E$44,$C16965,'BKAS IDR'!$N$10:$N$43)</f>
        <v>0</v>
      </c>
      <c r="F16965" s="573"/>
    </row>
    <row r="16966" spans="1:6" ht="15" customHeight="1">
      <c r="A16966" s="12"/>
      <c r="C16966" s="53" t="s">
        <v>7868</v>
      </c>
      <c r="D16966" s="1" t="s">
        <v>16872</v>
      </c>
      <c r="E16966" s="573">
        <f ca="1">SUMIF('BKAS IDR'!$E$10:$E$44,$C16966,'BKAS IDR'!$N$10:$N$43)</f>
        <v>0</v>
      </c>
      <c r="F16966" s="573"/>
    </row>
    <row r="16967" spans="1:6" ht="15" customHeight="1">
      <c r="A16967" s="12"/>
      <c r="C16967" s="53" t="s">
        <v>7869</v>
      </c>
      <c r="D16967" s="1" t="s">
        <v>16873</v>
      </c>
      <c r="E16967" s="573">
        <f ca="1">SUMIF('BKAS IDR'!$E$10:$E$44,$C16967,'BKAS IDR'!$N$10:$N$43)</f>
        <v>0</v>
      </c>
      <c r="F16967" s="573"/>
    </row>
    <row r="16968" spans="1:6" ht="15" customHeight="1">
      <c r="A16968" s="12"/>
      <c r="C16968" s="53" t="s">
        <v>7870</v>
      </c>
      <c r="D16968" s="1" t="s">
        <v>16874</v>
      </c>
      <c r="E16968" s="573">
        <f ca="1">SUMIF('BKAS IDR'!$E$10:$E$44,$C16968,'BKAS IDR'!$N$10:$N$43)</f>
        <v>0</v>
      </c>
      <c r="F16968" s="573"/>
    </row>
    <row r="16969" spans="1:6" ht="15" customHeight="1">
      <c r="A16969" s="12"/>
      <c r="C16969" s="53" t="s">
        <v>7871</v>
      </c>
      <c r="D16969" s="1" t="s">
        <v>16875</v>
      </c>
      <c r="E16969" s="573">
        <f ca="1">SUMIF('BKAS IDR'!$E$10:$E$44,$C16969,'BKAS IDR'!$N$10:$N$43)</f>
        <v>0</v>
      </c>
      <c r="F16969" s="573"/>
    </row>
    <row r="16970" spans="1:6" ht="15" customHeight="1">
      <c r="A16970" s="12"/>
      <c r="C16970" s="53" t="s">
        <v>7872</v>
      </c>
      <c r="D16970" s="1" t="s">
        <v>16876</v>
      </c>
      <c r="E16970" s="573">
        <f ca="1">SUMIF('BKAS IDR'!$E$10:$E$44,$C16970,'BKAS IDR'!$N$10:$N$43)</f>
        <v>0</v>
      </c>
      <c r="F16970" s="573"/>
    </row>
    <row r="16971" spans="1:6" ht="15" customHeight="1">
      <c r="A16971" s="12"/>
      <c r="C16971" s="53" t="s">
        <v>7873</v>
      </c>
      <c r="D16971" s="1" t="s">
        <v>16877</v>
      </c>
      <c r="E16971" s="573">
        <f ca="1">SUMIF('BKAS IDR'!$E$10:$E$44,$C16971,'BKAS IDR'!$N$10:$N$43)</f>
        <v>0</v>
      </c>
      <c r="F16971" s="573"/>
    </row>
    <row r="16972" spans="1:6" ht="15" customHeight="1">
      <c r="A16972" s="12"/>
      <c r="C16972" s="53" t="s">
        <v>7874</v>
      </c>
      <c r="D16972" s="1" t="s">
        <v>16878</v>
      </c>
      <c r="E16972" s="573">
        <f ca="1">SUMIF('BKAS IDR'!$E$10:$E$44,$C16972,'BKAS IDR'!$N$10:$N$43)</f>
        <v>0</v>
      </c>
      <c r="F16972" s="573"/>
    </row>
    <row r="16973" spans="1:6" ht="15" customHeight="1">
      <c r="A16973" s="12"/>
      <c r="C16973" s="53" t="s">
        <v>7875</v>
      </c>
      <c r="D16973" s="1" t="s">
        <v>16879</v>
      </c>
      <c r="E16973" s="573">
        <f ca="1">SUMIF('BKAS IDR'!$E$10:$E$44,$C16973,'BKAS IDR'!$N$10:$N$43)</f>
        <v>0</v>
      </c>
      <c r="F16973" s="573"/>
    </row>
    <row r="16974" spans="1:6" ht="15" customHeight="1">
      <c r="A16974" s="12"/>
      <c r="C16974" s="53" t="s">
        <v>7876</v>
      </c>
      <c r="D16974" s="1" t="s">
        <v>16880</v>
      </c>
      <c r="E16974" s="573">
        <f ca="1">SUMIF('BKAS IDR'!$E$10:$E$44,$C16974,'BKAS IDR'!$N$10:$N$43)</f>
        <v>0</v>
      </c>
      <c r="F16974" s="573"/>
    </row>
    <row r="16975" spans="1:6" ht="15" customHeight="1">
      <c r="A16975" s="12"/>
      <c r="C16975" s="53" t="s">
        <v>7877</v>
      </c>
      <c r="D16975" s="1" t="s">
        <v>16881</v>
      </c>
      <c r="E16975" s="573">
        <f ca="1">SUMIF('BKAS IDR'!$E$10:$E$44,$C16975,'BKAS IDR'!$N$10:$N$43)</f>
        <v>0</v>
      </c>
      <c r="F16975" s="573"/>
    </row>
    <row r="16976" spans="1:6" ht="15" customHeight="1">
      <c r="A16976" s="12"/>
      <c r="C16976" s="53" t="s">
        <v>7878</v>
      </c>
      <c r="D16976" s="1" t="s">
        <v>16882</v>
      </c>
      <c r="E16976" s="573">
        <f ca="1">SUMIF('BKAS IDR'!$E$10:$E$44,$C16976,'BKAS IDR'!$N$10:$N$43)</f>
        <v>0</v>
      </c>
      <c r="F16976" s="573"/>
    </row>
    <row r="16977" spans="1:6" ht="15" customHeight="1">
      <c r="A16977" s="12"/>
      <c r="C16977" s="53" t="s">
        <v>7879</v>
      </c>
      <c r="D16977" s="1" t="s">
        <v>16883</v>
      </c>
      <c r="E16977" s="573">
        <f ca="1">SUMIF('BKAS IDR'!$E$10:$E$44,$C16977,'BKAS IDR'!$N$10:$N$43)</f>
        <v>0</v>
      </c>
      <c r="F16977" s="573"/>
    </row>
    <row r="16978" spans="1:6" ht="15" customHeight="1">
      <c r="A16978" s="12"/>
      <c r="C16978" s="53" t="s">
        <v>7880</v>
      </c>
      <c r="D16978" s="1" t="s">
        <v>16884</v>
      </c>
      <c r="E16978" s="573">
        <f ca="1">SUMIF('BKAS IDR'!$E$10:$E$44,$C16978,'BKAS IDR'!$N$10:$N$43)</f>
        <v>0</v>
      </c>
      <c r="F16978" s="573"/>
    </row>
    <row r="16979" spans="1:6" ht="15" customHeight="1">
      <c r="A16979" s="12"/>
      <c r="C16979" s="53" t="s">
        <v>7881</v>
      </c>
      <c r="D16979" s="1" t="s">
        <v>16885</v>
      </c>
      <c r="E16979" s="573">
        <f ca="1">SUMIF('BKAS IDR'!$E$10:$E$44,$C16979,'BKAS IDR'!$N$10:$N$43)</f>
        <v>0</v>
      </c>
      <c r="F16979" s="573"/>
    </row>
    <row r="16980" spans="1:6" ht="15" customHeight="1">
      <c r="A16980" s="12"/>
      <c r="C16980" s="53" t="s">
        <v>7882</v>
      </c>
      <c r="D16980" s="1" t="s">
        <v>16886</v>
      </c>
      <c r="E16980" s="573">
        <f ca="1">SUMIF('BKAS IDR'!$E$10:$E$44,$C16980,'BKAS IDR'!$N$10:$N$43)</f>
        <v>0</v>
      </c>
      <c r="F16980" s="573"/>
    </row>
    <row r="16981" spans="1:6" ht="15" customHeight="1">
      <c r="A16981" s="12"/>
      <c r="C16981" s="53" t="s">
        <v>7883</v>
      </c>
      <c r="D16981" s="1" t="s">
        <v>16887</v>
      </c>
      <c r="E16981" s="573">
        <f ca="1">SUMIF('BKAS IDR'!$E$10:$E$44,$C16981,'BKAS IDR'!$N$10:$N$43)</f>
        <v>0</v>
      </c>
      <c r="F16981" s="573"/>
    </row>
    <row r="16982" spans="1:6" ht="15" customHeight="1">
      <c r="A16982" s="12"/>
      <c r="C16982" s="53" t="s">
        <v>7884</v>
      </c>
      <c r="D16982" s="1" t="s">
        <v>16888</v>
      </c>
      <c r="E16982" s="573">
        <f ca="1">SUMIF('BKAS IDR'!$E$10:$E$44,$C16982,'BKAS IDR'!$N$10:$N$43)</f>
        <v>0</v>
      </c>
      <c r="F16982" s="573"/>
    </row>
    <row r="16983" spans="1:6" ht="15" customHeight="1">
      <c r="A16983" s="12"/>
      <c r="C16983" s="53" t="s">
        <v>7885</v>
      </c>
      <c r="D16983" s="1" t="s">
        <v>16889</v>
      </c>
      <c r="E16983" s="573">
        <f ca="1">SUMIF('BKAS IDR'!$E$10:$E$44,$C16983,'BKAS IDR'!$N$10:$N$43)</f>
        <v>0</v>
      </c>
      <c r="F16983" s="573"/>
    </row>
    <row r="16984" spans="1:6" ht="15" customHeight="1">
      <c r="A16984" s="12"/>
      <c r="C16984" s="53" t="s">
        <v>7886</v>
      </c>
      <c r="D16984" s="1" t="s">
        <v>16890</v>
      </c>
      <c r="E16984" s="573">
        <f ca="1">SUMIF('BKAS IDR'!$E$10:$E$44,$C16984,'BKAS IDR'!$N$10:$N$43)</f>
        <v>0</v>
      </c>
      <c r="F16984" s="573"/>
    </row>
    <row r="16985" spans="1:6" ht="15" customHeight="1">
      <c r="A16985" s="12"/>
      <c r="C16985" s="53" t="s">
        <v>7887</v>
      </c>
      <c r="D16985" s="1" t="s">
        <v>16891</v>
      </c>
      <c r="E16985" s="573">
        <f ca="1">SUMIF('BKAS IDR'!$E$10:$E$44,$C16985,'BKAS IDR'!$N$10:$N$43)</f>
        <v>0</v>
      </c>
      <c r="F16985" s="573"/>
    </row>
    <row r="16986" spans="1:6" ht="15" customHeight="1">
      <c r="A16986" s="12"/>
      <c r="C16986" s="53" t="s">
        <v>7888</v>
      </c>
      <c r="D16986" s="1" t="s">
        <v>16892</v>
      </c>
      <c r="E16986" s="573">
        <f ca="1">SUMIF('BKAS IDR'!$E$10:$E$44,$C16986,'BKAS IDR'!$N$10:$N$43)</f>
        <v>0</v>
      </c>
      <c r="F16986" s="573"/>
    </row>
    <row r="16987" spans="1:6" ht="15" customHeight="1">
      <c r="A16987" s="12"/>
      <c r="C16987" s="53" t="s">
        <v>7889</v>
      </c>
      <c r="D16987" s="1" t="s">
        <v>16893</v>
      </c>
      <c r="E16987" s="573">
        <f ca="1">SUMIF('BKAS IDR'!$E$10:$E$44,$C16987,'BKAS IDR'!$N$10:$N$43)</f>
        <v>0</v>
      </c>
      <c r="F16987" s="573"/>
    </row>
    <row r="16988" spans="1:6" ht="15" customHeight="1">
      <c r="A16988" s="12"/>
      <c r="C16988" s="53" t="s">
        <v>7890</v>
      </c>
      <c r="D16988" s="1" t="s">
        <v>16894</v>
      </c>
      <c r="E16988" s="573">
        <f ca="1">SUMIF('BKAS IDR'!$E$10:$E$44,$C16988,'BKAS IDR'!$N$10:$N$43)</f>
        <v>0</v>
      </c>
      <c r="F16988" s="573"/>
    </row>
    <row r="16989" spans="1:6" ht="15" customHeight="1">
      <c r="A16989" s="12"/>
      <c r="C16989" s="53" t="s">
        <v>7891</v>
      </c>
      <c r="D16989" s="1" t="s">
        <v>16895</v>
      </c>
      <c r="E16989" s="573">
        <f ca="1">SUMIF('BKAS IDR'!$E$10:$E$44,$C16989,'BKAS IDR'!$N$10:$N$43)</f>
        <v>0</v>
      </c>
      <c r="F16989" s="573"/>
    </row>
    <row r="16990" spans="1:6" ht="15" customHeight="1">
      <c r="A16990" s="12"/>
      <c r="C16990" s="53" t="s">
        <v>7892</v>
      </c>
      <c r="D16990" s="1" t="s">
        <v>16896</v>
      </c>
      <c r="E16990" s="573">
        <f ca="1">SUMIF('BKAS IDR'!$E$10:$E$44,$C16990,'BKAS IDR'!$N$10:$N$43)</f>
        <v>0</v>
      </c>
      <c r="F16990" s="573"/>
    </row>
    <row r="16991" spans="1:6" ht="15" customHeight="1">
      <c r="A16991" s="12"/>
      <c r="C16991" s="53" t="s">
        <v>7893</v>
      </c>
      <c r="D16991" s="1" t="s">
        <v>16897</v>
      </c>
      <c r="E16991" s="573">
        <f ca="1">SUMIF('BKAS IDR'!$E$10:$E$44,$C16991,'BKAS IDR'!$N$10:$N$43)</f>
        <v>0</v>
      </c>
      <c r="F16991" s="573"/>
    </row>
    <row r="16992" spans="1:6" ht="15" customHeight="1">
      <c r="A16992" s="12"/>
      <c r="C16992" s="53" t="s">
        <v>7894</v>
      </c>
      <c r="D16992" s="1" t="s">
        <v>16898</v>
      </c>
      <c r="E16992" s="573">
        <f ca="1">SUMIF('BKAS IDR'!$E$10:$E$44,$C16992,'BKAS IDR'!$N$10:$N$43)</f>
        <v>0</v>
      </c>
      <c r="F16992" s="573"/>
    </row>
    <row r="16993" spans="1:6" ht="15" customHeight="1">
      <c r="A16993" s="12"/>
      <c r="C16993" s="53" t="s">
        <v>7895</v>
      </c>
      <c r="D16993" s="1" t="s">
        <v>16899</v>
      </c>
      <c r="E16993" s="573">
        <f ca="1">SUMIF('BKAS IDR'!$E$10:$E$44,$C16993,'BKAS IDR'!$N$10:$N$43)</f>
        <v>0</v>
      </c>
      <c r="F16993" s="573"/>
    </row>
    <row r="16994" spans="1:6" ht="15" customHeight="1">
      <c r="A16994" s="12"/>
      <c r="C16994" s="53" t="s">
        <v>7896</v>
      </c>
      <c r="D16994" s="1" t="s">
        <v>16900</v>
      </c>
      <c r="E16994" s="573">
        <f ca="1">SUMIF('BKAS IDR'!$E$10:$E$44,$C16994,'BKAS IDR'!$N$10:$N$43)</f>
        <v>0</v>
      </c>
      <c r="F16994" s="573"/>
    </row>
    <row r="16995" spans="1:6" ht="15" customHeight="1">
      <c r="A16995" s="12"/>
      <c r="C16995" s="53" t="s">
        <v>7897</v>
      </c>
      <c r="D16995" s="1" t="s">
        <v>16901</v>
      </c>
      <c r="E16995" s="573">
        <f ca="1">SUMIF('BKAS IDR'!$E$10:$E$44,$C16995,'BKAS IDR'!$N$10:$N$43)</f>
        <v>0</v>
      </c>
      <c r="F16995" s="573"/>
    </row>
    <row r="16996" spans="1:6" ht="15" customHeight="1">
      <c r="A16996" s="12"/>
      <c r="C16996" s="53" t="s">
        <v>7898</v>
      </c>
      <c r="D16996" s="1" t="s">
        <v>16902</v>
      </c>
      <c r="E16996" s="573">
        <f ca="1">SUMIF('BKAS IDR'!$E$10:$E$44,$C16996,'BKAS IDR'!$N$10:$N$43)</f>
        <v>0</v>
      </c>
      <c r="F16996" s="573"/>
    </row>
    <row r="16997" spans="1:6" ht="15" customHeight="1">
      <c r="A16997" s="12"/>
      <c r="C16997" s="53" t="s">
        <v>7899</v>
      </c>
      <c r="D16997" s="1" t="s">
        <v>16903</v>
      </c>
      <c r="E16997" s="573">
        <f ca="1">SUMIF('BKAS IDR'!$E$10:$E$44,$C16997,'BKAS IDR'!$N$10:$N$43)</f>
        <v>0</v>
      </c>
      <c r="F16997" s="573"/>
    </row>
    <row r="16998" spans="1:6" ht="15" customHeight="1">
      <c r="A16998" s="12"/>
      <c r="C16998" s="53" t="s">
        <v>7900</v>
      </c>
      <c r="D16998" s="1" t="s">
        <v>16904</v>
      </c>
      <c r="E16998" s="573">
        <f ca="1">SUMIF('BKAS IDR'!$E$10:$E$44,$C16998,'BKAS IDR'!$N$10:$N$43)</f>
        <v>0</v>
      </c>
      <c r="F16998" s="573"/>
    </row>
    <row r="16999" spans="1:6" ht="15" customHeight="1">
      <c r="A16999" s="12"/>
      <c r="C16999" s="53" t="s">
        <v>7901</v>
      </c>
      <c r="D16999" s="1" t="s">
        <v>16905</v>
      </c>
      <c r="E16999" s="573">
        <f ca="1">SUMIF('BKAS IDR'!$E$10:$E$44,$C16999,'BKAS IDR'!$N$10:$N$43)</f>
        <v>0</v>
      </c>
      <c r="F16999" s="573"/>
    </row>
    <row r="17000" spans="1:6" ht="15" customHeight="1">
      <c r="A17000" s="12"/>
      <c r="C17000" s="53" t="s">
        <v>7902</v>
      </c>
      <c r="D17000" s="1" t="s">
        <v>16906</v>
      </c>
      <c r="E17000" s="573">
        <f ca="1">SUMIF('BKAS IDR'!$E$10:$E$44,$C17000,'BKAS IDR'!$N$10:$N$43)</f>
        <v>0</v>
      </c>
      <c r="F17000" s="573"/>
    </row>
    <row r="17001" spans="1:6" ht="15" customHeight="1">
      <c r="A17001" s="12"/>
      <c r="C17001" s="53" t="s">
        <v>7903</v>
      </c>
      <c r="D17001" s="1" t="s">
        <v>16907</v>
      </c>
      <c r="E17001" s="573">
        <f ca="1">SUMIF('BKAS IDR'!$E$10:$E$44,$C17001,'BKAS IDR'!$N$10:$N$43)</f>
        <v>0</v>
      </c>
      <c r="F17001" s="573"/>
    </row>
    <row r="17002" spans="1:6" ht="15" customHeight="1">
      <c r="A17002" s="12"/>
      <c r="C17002" s="53" t="s">
        <v>7904</v>
      </c>
      <c r="D17002" s="1" t="s">
        <v>16908</v>
      </c>
      <c r="E17002" s="573">
        <f ca="1">SUMIF('BKAS IDR'!$E$10:$E$44,$C17002,'BKAS IDR'!$N$10:$N$43)</f>
        <v>0</v>
      </c>
      <c r="F17002" s="573"/>
    </row>
    <row r="17003" spans="1:6" ht="15" customHeight="1">
      <c r="A17003" s="12"/>
      <c r="C17003" s="53" t="s">
        <v>7905</v>
      </c>
      <c r="D17003" s="1" t="s">
        <v>16909</v>
      </c>
      <c r="E17003" s="573">
        <f ca="1">SUMIF('BKAS IDR'!$E$10:$E$44,$C17003,'BKAS IDR'!$N$10:$N$43)</f>
        <v>0</v>
      </c>
      <c r="F17003" s="573"/>
    </row>
    <row r="17004" spans="1:6" ht="15" customHeight="1">
      <c r="A17004" s="12"/>
      <c r="C17004" s="53" t="s">
        <v>7906</v>
      </c>
      <c r="D17004" s="1" t="s">
        <v>16910</v>
      </c>
      <c r="E17004" s="573">
        <f ca="1">SUMIF('BKAS IDR'!$E$10:$E$44,$C17004,'BKAS IDR'!$N$10:$N$43)</f>
        <v>0</v>
      </c>
      <c r="F17004" s="573"/>
    </row>
    <row r="17005" spans="1:6" ht="15" customHeight="1">
      <c r="A17005" s="12"/>
      <c r="C17005" s="53" t="s">
        <v>7907</v>
      </c>
      <c r="D17005" s="1" t="s">
        <v>16911</v>
      </c>
      <c r="E17005" s="573">
        <f ca="1">SUMIF('BKAS IDR'!$E$10:$E$44,$C17005,'BKAS IDR'!$N$10:$N$43)</f>
        <v>0</v>
      </c>
      <c r="F17005" s="573"/>
    </row>
    <row r="17006" spans="1:6" ht="15" customHeight="1">
      <c r="A17006" s="12"/>
      <c r="C17006" s="53" t="s">
        <v>7908</v>
      </c>
      <c r="D17006" s="1" t="s">
        <v>16912</v>
      </c>
      <c r="E17006" s="573">
        <f ca="1">SUMIF('BKAS IDR'!$E$10:$E$44,$C17006,'BKAS IDR'!$N$10:$N$43)</f>
        <v>0</v>
      </c>
      <c r="F17006" s="573"/>
    </row>
    <row r="17007" spans="1:6" ht="15" customHeight="1">
      <c r="A17007" s="12"/>
      <c r="C17007" s="53" t="s">
        <v>7909</v>
      </c>
      <c r="D17007" s="1" t="s">
        <v>16913</v>
      </c>
      <c r="E17007" s="573">
        <f ca="1">SUMIF('BKAS IDR'!$E$10:$E$44,$C17007,'BKAS IDR'!$N$10:$N$43)</f>
        <v>0</v>
      </c>
      <c r="F17007" s="573"/>
    </row>
    <row r="17008" spans="1:6" ht="15" customHeight="1">
      <c r="A17008" s="12"/>
      <c r="C17008" s="53" t="s">
        <v>7910</v>
      </c>
      <c r="D17008" s="1" t="s">
        <v>16914</v>
      </c>
      <c r="E17008" s="573">
        <f ca="1">SUMIF('BKAS IDR'!$E$10:$E$44,$C17008,'BKAS IDR'!$N$10:$N$43)</f>
        <v>0</v>
      </c>
      <c r="F17008" s="573"/>
    </row>
    <row r="17009" spans="1:6" ht="15" customHeight="1">
      <c r="A17009" s="12"/>
      <c r="C17009" s="53" t="s">
        <v>7911</v>
      </c>
      <c r="D17009" s="1" t="s">
        <v>16909</v>
      </c>
      <c r="E17009" s="573">
        <f ca="1">SUMIF('BKAS IDR'!$E$10:$E$44,$C17009,'BKAS IDR'!$N$10:$N$43)</f>
        <v>0</v>
      </c>
      <c r="F17009" s="573"/>
    </row>
    <row r="17010" spans="1:6" ht="15" customHeight="1">
      <c r="A17010" s="12"/>
      <c r="C17010" s="53" t="s">
        <v>7912</v>
      </c>
      <c r="D17010" s="1" t="s">
        <v>16915</v>
      </c>
      <c r="E17010" s="573">
        <f ca="1">SUMIF('BKAS IDR'!$E$10:$E$44,$C17010,'BKAS IDR'!$N$10:$N$43)</f>
        <v>0</v>
      </c>
      <c r="F17010" s="573"/>
    </row>
    <row r="17011" spans="1:6" ht="15" customHeight="1">
      <c r="A17011" s="12"/>
      <c r="C17011" s="53" t="s">
        <v>7913</v>
      </c>
      <c r="D17011" s="1" t="s">
        <v>16916</v>
      </c>
      <c r="E17011" s="573">
        <f ca="1">SUMIF('BKAS IDR'!$E$10:$E$44,$C17011,'BKAS IDR'!$N$10:$N$43)</f>
        <v>0</v>
      </c>
      <c r="F17011" s="573"/>
    </row>
    <row r="17012" spans="1:6" ht="15" customHeight="1">
      <c r="A17012" s="12"/>
      <c r="C17012" s="53" t="s">
        <v>7914</v>
      </c>
      <c r="D17012" s="1" t="s">
        <v>16917</v>
      </c>
      <c r="E17012" s="573">
        <f ca="1">SUMIF('BKAS IDR'!$E$10:$E$44,$C17012,'BKAS IDR'!$N$10:$N$43)</f>
        <v>0</v>
      </c>
      <c r="F17012" s="573"/>
    </row>
    <row r="17013" spans="1:6" ht="15" customHeight="1">
      <c r="A17013" s="12"/>
      <c r="C17013" s="53" t="s">
        <v>7915</v>
      </c>
      <c r="D17013" s="1" t="s">
        <v>16918</v>
      </c>
      <c r="E17013" s="573">
        <f ca="1">SUMIF('BKAS IDR'!$E$10:$E$44,$C17013,'BKAS IDR'!$N$10:$N$43)</f>
        <v>0</v>
      </c>
      <c r="F17013" s="573"/>
    </row>
    <row r="17014" spans="1:6" ht="15" customHeight="1">
      <c r="A17014" s="12"/>
      <c r="C17014" s="53" t="s">
        <v>7916</v>
      </c>
      <c r="D17014" s="1" t="s">
        <v>16919</v>
      </c>
      <c r="E17014" s="573">
        <f ca="1">SUMIF('BKAS IDR'!$E$10:$E$44,$C17014,'BKAS IDR'!$N$10:$N$43)</f>
        <v>0</v>
      </c>
      <c r="F17014" s="573"/>
    </row>
    <row r="17015" spans="1:6" ht="15" customHeight="1">
      <c r="A17015" s="12"/>
      <c r="C17015" s="53" t="s">
        <v>7917</v>
      </c>
      <c r="D17015" s="1" t="s">
        <v>16920</v>
      </c>
      <c r="E17015" s="573">
        <f ca="1">SUMIF('BKAS IDR'!$E$10:$E$44,$C17015,'BKAS IDR'!$N$10:$N$43)</f>
        <v>0</v>
      </c>
      <c r="F17015" s="573"/>
    </row>
    <row r="17016" spans="1:6" ht="15" customHeight="1">
      <c r="A17016" s="12"/>
      <c r="C17016" s="53" t="s">
        <v>7918</v>
      </c>
      <c r="D17016" s="1" t="s">
        <v>16921</v>
      </c>
      <c r="E17016" s="573">
        <f ca="1">SUMIF('BKAS IDR'!$E$10:$E$44,$C17016,'BKAS IDR'!$N$10:$N$43)</f>
        <v>0</v>
      </c>
      <c r="F17016" s="573"/>
    </row>
    <row r="17017" spans="1:6" ht="15" customHeight="1">
      <c r="A17017" s="12"/>
      <c r="C17017" s="53" t="s">
        <v>7919</v>
      </c>
      <c r="D17017" s="1" t="s">
        <v>16922</v>
      </c>
      <c r="E17017" s="573">
        <f ca="1">SUMIF('BKAS IDR'!$E$10:$E$44,$C17017,'BKAS IDR'!$N$10:$N$43)</f>
        <v>0</v>
      </c>
      <c r="F17017" s="573"/>
    </row>
    <row r="17018" spans="1:6" ht="15" customHeight="1">
      <c r="A17018" s="12"/>
      <c r="C17018" s="53" t="s">
        <v>7920</v>
      </c>
      <c r="D17018" s="1" t="s">
        <v>16923</v>
      </c>
      <c r="E17018" s="573">
        <f ca="1">SUMIF('BKAS IDR'!$E$10:$E$44,$C17018,'BKAS IDR'!$N$10:$N$43)</f>
        <v>0</v>
      </c>
      <c r="F17018" s="573"/>
    </row>
    <row r="17019" spans="1:6" ht="15" customHeight="1">
      <c r="A17019" s="12"/>
      <c r="C17019" s="53" t="s">
        <v>7921</v>
      </c>
      <c r="D17019" s="1" t="s">
        <v>16924</v>
      </c>
      <c r="E17019" s="573">
        <f ca="1">SUMIF('BKAS IDR'!$E$10:$E$44,$C17019,'BKAS IDR'!$N$10:$N$43)</f>
        <v>0</v>
      </c>
      <c r="F17019" s="573"/>
    </row>
    <row r="17020" spans="1:6" ht="15" customHeight="1">
      <c r="A17020" s="12"/>
      <c r="C17020" s="53" t="s">
        <v>7922</v>
      </c>
      <c r="D17020" s="1" t="s">
        <v>16925</v>
      </c>
      <c r="E17020" s="573">
        <f ca="1">SUMIF('BKAS IDR'!$E$10:$E$44,$C17020,'BKAS IDR'!$N$10:$N$43)</f>
        <v>0</v>
      </c>
      <c r="F17020" s="573"/>
    </row>
    <row r="17021" spans="1:6" ht="15" customHeight="1">
      <c r="A17021" s="12"/>
      <c r="C17021" s="53" t="s">
        <v>7923</v>
      </c>
      <c r="D17021" s="1" t="s">
        <v>16926</v>
      </c>
      <c r="E17021" s="573">
        <f ca="1">SUMIF('BKAS IDR'!$E$10:$E$44,$C17021,'BKAS IDR'!$N$10:$N$43)</f>
        <v>0</v>
      </c>
      <c r="F17021" s="573"/>
    </row>
    <row r="17022" spans="1:6" ht="15" customHeight="1">
      <c r="A17022" s="12"/>
      <c r="C17022" s="53" t="s">
        <v>7924</v>
      </c>
      <c r="D17022" s="1" t="s">
        <v>16927</v>
      </c>
      <c r="E17022" s="573">
        <f ca="1">SUMIF('BKAS IDR'!$E$10:$E$44,$C17022,'BKAS IDR'!$N$10:$N$43)</f>
        <v>0</v>
      </c>
      <c r="F17022" s="573"/>
    </row>
    <row r="17023" spans="1:6" ht="15" customHeight="1">
      <c r="A17023" s="12"/>
      <c r="C17023" s="53" t="s">
        <v>7925</v>
      </c>
      <c r="D17023" s="1" t="s">
        <v>16928</v>
      </c>
      <c r="E17023" s="573">
        <f ca="1">SUMIF('BKAS IDR'!$E$10:$E$44,$C17023,'BKAS IDR'!$N$10:$N$43)</f>
        <v>0</v>
      </c>
      <c r="F17023" s="573"/>
    </row>
    <row r="17024" spans="1:6" ht="15" customHeight="1">
      <c r="A17024" s="12"/>
      <c r="C17024" s="53" t="s">
        <v>7926</v>
      </c>
      <c r="D17024" s="1" t="s">
        <v>16929</v>
      </c>
      <c r="E17024" s="573">
        <f ca="1">SUMIF('BKAS IDR'!$E$10:$E$44,$C17024,'BKAS IDR'!$N$10:$N$43)</f>
        <v>0</v>
      </c>
      <c r="F17024" s="573"/>
    </row>
    <row r="17025" spans="1:6" ht="15" customHeight="1">
      <c r="A17025" s="12"/>
      <c r="C17025" s="53" t="s">
        <v>7927</v>
      </c>
      <c r="D17025" s="1" t="s">
        <v>16930</v>
      </c>
      <c r="E17025" s="573">
        <f ca="1">SUMIF('BKAS IDR'!$E$10:$E$44,$C17025,'BKAS IDR'!$N$10:$N$43)</f>
        <v>0</v>
      </c>
      <c r="F17025" s="573"/>
    </row>
    <row r="17026" spans="1:6" ht="15" customHeight="1">
      <c r="A17026" s="12"/>
      <c r="C17026" s="53" t="s">
        <v>7928</v>
      </c>
      <c r="D17026" s="1" t="s">
        <v>16931</v>
      </c>
      <c r="E17026" s="573">
        <f ca="1">SUMIF('BKAS IDR'!$E$10:$E$44,$C17026,'BKAS IDR'!$N$10:$N$43)</f>
        <v>0</v>
      </c>
      <c r="F17026" s="573"/>
    </row>
    <row r="17027" spans="1:6" ht="15" customHeight="1">
      <c r="A17027" s="12"/>
      <c r="C17027" s="53" t="s">
        <v>7929</v>
      </c>
      <c r="D17027" s="1" t="s">
        <v>16932</v>
      </c>
      <c r="E17027" s="573">
        <f ca="1">SUMIF('BKAS IDR'!$E$10:$E$44,$C17027,'BKAS IDR'!$N$10:$N$43)</f>
        <v>0</v>
      </c>
      <c r="F17027" s="573"/>
    </row>
    <row r="17028" spans="1:6" ht="15" customHeight="1">
      <c r="A17028" s="12"/>
      <c r="C17028" s="53" t="s">
        <v>7930</v>
      </c>
      <c r="D17028" s="1" t="s">
        <v>16933</v>
      </c>
      <c r="E17028" s="573">
        <f ca="1">SUMIF('BKAS IDR'!$E$10:$E$44,$C17028,'BKAS IDR'!$N$10:$N$43)</f>
        <v>0</v>
      </c>
      <c r="F17028" s="573"/>
    </row>
    <row r="17029" spans="1:6" ht="15" customHeight="1">
      <c r="A17029" s="12"/>
      <c r="C17029" s="53" t="s">
        <v>7931</v>
      </c>
      <c r="D17029" s="1" t="s">
        <v>16934</v>
      </c>
      <c r="E17029" s="573">
        <f ca="1">SUMIF('BKAS IDR'!$E$10:$E$44,$C17029,'BKAS IDR'!$N$10:$N$43)</f>
        <v>0</v>
      </c>
      <c r="F17029" s="573"/>
    </row>
    <row r="17030" spans="1:6" ht="15" customHeight="1">
      <c r="A17030" s="12"/>
      <c r="C17030" s="53" t="s">
        <v>7932</v>
      </c>
      <c r="D17030" s="1" t="s">
        <v>16935</v>
      </c>
      <c r="E17030" s="573">
        <f ca="1">SUMIF('BKAS IDR'!$E$10:$E$44,$C17030,'BKAS IDR'!$N$10:$N$43)</f>
        <v>0</v>
      </c>
      <c r="F17030" s="573"/>
    </row>
    <row r="17031" spans="1:6" ht="15" customHeight="1">
      <c r="A17031" s="12"/>
      <c r="C17031" s="53" t="s">
        <v>7933</v>
      </c>
      <c r="D17031" s="1" t="s">
        <v>16936</v>
      </c>
      <c r="E17031" s="573">
        <f ca="1">SUMIF('BKAS IDR'!$E$10:$E$44,$C17031,'BKAS IDR'!$N$10:$N$43)</f>
        <v>0</v>
      </c>
      <c r="F17031" s="573"/>
    </row>
    <row r="17032" spans="1:6" ht="15" customHeight="1">
      <c r="A17032" s="12"/>
      <c r="C17032" s="53" t="s">
        <v>7934</v>
      </c>
      <c r="D17032" s="1" t="s">
        <v>16816</v>
      </c>
      <c r="E17032" s="573">
        <f ca="1">SUMIF('BKAS IDR'!$E$10:$E$44,$C17032,'BKAS IDR'!$N$10:$N$43)</f>
        <v>0</v>
      </c>
      <c r="F17032" s="573"/>
    </row>
    <row r="17033" spans="1:6" ht="15" customHeight="1">
      <c r="A17033" s="12"/>
      <c r="C17033" s="53" t="s">
        <v>7935</v>
      </c>
      <c r="D17033" s="1" t="s">
        <v>16937</v>
      </c>
      <c r="E17033" s="573">
        <f ca="1">SUMIF('BKAS IDR'!$E$10:$E$44,$C17033,'BKAS IDR'!$N$10:$N$43)</f>
        <v>0</v>
      </c>
      <c r="F17033" s="573"/>
    </row>
    <row r="17034" spans="1:6" ht="15" customHeight="1">
      <c r="A17034" s="12"/>
      <c r="C17034" s="53" t="s">
        <v>7936</v>
      </c>
      <c r="D17034" s="1" t="s">
        <v>16938</v>
      </c>
      <c r="E17034" s="573">
        <f ca="1">SUMIF('BKAS IDR'!$E$10:$E$44,$C17034,'BKAS IDR'!$N$10:$N$43)</f>
        <v>0</v>
      </c>
      <c r="F17034" s="573"/>
    </row>
    <row r="17035" spans="1:6" ht="15" customHeight="1">
      <c r="A17035" s="12"/>
      <c r="C17035" s="53" t="s">
        <v>7937</v>
      </c>
      <c r="D17035" s="1" t="s">
        <v>16939</v>
      </c>
      <c r="E17035" s="573">
        <f ca="1">SUMIF('BKAS IDR'!$E$10:$E$44,$C17035,'BKAS IDR'!$N$10:$N$43)</f>
        <v>0</v>
      </c>
      <c r="F17035" s="573"/>
    </row>
    <row r="17036" spans="1:6" ht="15" customHeight="1">
      <c r="A17036" s="12"/>
      <c r="C17036" s="53" t="s">
        <v>7938</v>
      </c>
      <c r="D17036" s="1" t="s">
        <v>16940</v>
      </c>
      <c r="E17036" s="573">
        <f ca="1">SUMIF('BKAS IDR'!$E$10:$E$44,$C17036,'BKAS IDR'!$N$10:$N$43)</f>
        <v>0</v>
      </c>
      <c r="F17036" s="573"/>
    </row>
    <row r="17037" spans="1:6" ht="15" customHeight="1">
      <c r="A17037" s="12"/>
      <c r="C17037" s="53" t="s">
        <v>7939</v>
      </c>
      <c r="D17037" s="1" t="s">
        <v>16941</v>
      </c>
      <c r="E17037" s="573">
        <f ca="1">SUMIF('BKAS IDR'!$E$10:$E$44,$C17037,'BKAS IDR'!$N$10:$N$43)</f>
        <v>0</v>
      </c>
      <c r="F17037" s="573"/>
    </row>
    <row r="17038" spans="1:6" ht="15" customHeight="1">
      <c r="A17038" s="12"/>
      <c r="C17038" s="53" t="s">
        <v>7940</v>
      </c>
      <c r="D17038" s="1" t="s">
        <v>16942</v>
      </c>
      <c r="E17038" s="573">
        <f ca="1">SUMIF('BKAS IDR'!$E$10:$E$44,$C17038,'BKAS IDR'!$N$10:$N$43)</f>
        <v>0</v>
      </c>
      <c r="F17038" s="573"/>
    </row>
    <row r="17039" spans="1:6" ht="15" customHeight="1">
      <c r="A17039" s="12"/>
      <c r="C17039" s="53" t="s">
        <v>7941</v>
      </c>
      <c r="D17039" s="1" t="s">
        <v>16943</v>
      </c>
      <c r="E17039" s="573">
        <f ca="1">SUMIF('BKAS IDR'!$E$10:$E$44,$C17039,'BKAS IDR'!$N$10:$N$43)</f>
        <v>0</v>
      </c>
      <c r="F17039" s="573"/>
    </row>
    <row r="17040" spans="1:6" ht="15" customHeight="1">
      <c r="A17040" s="12"/>
      <c r="C17040" s="53" t="s">
        <v>7942</v>
      </c>
      <c r="D17040" s="1" t="s">
        <v>16944</v>
      </c>
      <c r="E17040" s="573">
        <f ca="1">SUMIF('BKAS IDR'!$E$10:$E$44,$C17040,'BKAS IDR'!$N$10:$N$43)</f>
        <v>0</v>
      </c>
      <c r="F17040" s="573"/>
    </row>
    <row r="17041" spans="1:6" ht="15" customHeight="1">
      <c r="A17041" s="12"/>
      <c r="C17041" s="53" t="s">
        <v>7943</v>
      </c>
      <c r="D17041" s="1" t="s">
        <v>16945</v>
      </c>
      <c r="E17041" s="573">
        <f ca="1">SUMIF('BKAS IDR'!$E$10:$E$44,$C17041,'BKAS IDR'!$N$10:$N$43)</f>
        <v>0</v>
      </c>
      <c r="F17041" s="573"/>
    </row>
    <row r="17042" spans="1:6" ht="15" customHeight="1">
      <c r="A17042" s="12"/>
      <c r="C17042" s="53" t="s">
        <v>7944</v>
      </c>
      <c r="D17042" s="1" t="s">
        <v>16946</v>
      </c>
      <c r="E17042" s="573">
        <f ca="1">SUMIF('BKAS IDR'!$E$10:$E$44,$C17042,'BKAS IDR'!$N$10:$N$43)</f>
        <v>0</v>
      </c>
      <c r="F17042" s="573"/>
    </row>
    <row r="17043" spans="1:6" ht="15" customHeight="1">
      <c r="A17043" s="12"/>
      <c r="C17043" s="53" t="s">
        <v>7945</v>
      </c>
      <c r="D17043" s="1" t="s">
        <v>16947</v>
      </c>
      <c r="E17043" s="573">
        <f ca="1">SUMIF('BKAS IDR'!$E$10:$E$44,$C17043,'BKAS IDR'!$N$10:$N$43)</f>
        <v>0</v>
      </c>
      <c r="F17043" s="573"/>
    </row>
    <row r="17044" spans="1:6" ht="15" customHeight="1">
      <c r="A17044" s="12"/>
      <c r="C17044" s="53" t="s">
        <v>7946</v>
      </c>
      <c r="D17044" s="1" t="s">
        <v>16948</v>
      </c>
      <c r="E17044" s="573">
        <f ca="1">SUMIF('BKAS IDR'!$E$10:$E$44,$C17044,'BKAS IDR'!$N$10:$N$43)</f>
        <v>0</v>
      </c>
      <c r="F17044" s="573"/>
    </row>
    <row r="17045" spans="1:6" ht="15" customHeight="1">
      <c r="A17045" s="12"/>
      <c r="C17045" s="53" t="s">
        <v>7947</v>
      </c>
      <c r="D17045" s="1" t="s">
        <v>16949</v>
      </c>
      <c r="E17045" s="573">
        <f ca="1">SUMIF('BKAS IDR'!$E$10:$E$44,$C17045,'BKAS IDR'!$N$10:$N$43)</f>
        <v>0</v>
      </c>
      <c r="F17045" s="573"/>
    </row>
    <row r="17046" spans="1:6" ht="15" customHeight="1">
      <c r="A17046" s="12"/>
      <c r="C17046" s="53" t="s">
        <v>7948</v>
      </c>
      <c r="D17046" s="1" t="s">
        <v>16950</v>
      </c>
      <c r="E17046" s="573">
        <f ca="1">SUMIF('BKAS IDR'!$E$10:$E$44,$C17046,'BKAS IDR'!$N$10:$N$43)</f>
        <v>0</v>
      </c>
      <c r="F17046" s="573"/>
    </row>
    <row r="17047" spans="1:6" ht="15" customHeight="1">
      <c r="A17047" s="12"/>
      <c r="C17047" s="53" t="s">
        <v>7949</v>
      </c>
      <c r="D17047" s="1" t="s">
        <v>16951</v>
      </c>
      <c r="E17047" s="573">
        <f ca="1">SUMIF('BKAS IDR'!$E$10:$E$44,$C17047,'BKAS IDR'!$N$10:$N$43)</f>
        <v>0</v>
      </c>
      <c r="F17047" s="573"/>
    </row>
    <row r="17048" spans="1:6" ht="15" customHeight="1">
      <c r="A17048" s="12"/>
      <c r="C17048" s="53" t="s">
        <v>7950</v>
      </c>
      <c r="D17048" s="1" t="s">
        <v>16952</v>
      </c>
      <c r="E17048" s="573">
        <f ca="1">SUMIF('BKAS IDR'!$E$10:$E$44,$C17048,'BKAS IDR'!$N$10:$N$43)</f>
        <v>0</v>
      </c>
      <c r="F17048" s="573"/>
    </row>
    <row r="17049" spans="1:6" ht="15" customHeight="1">
      <c r="A17049" s="12"/>
      <c r="C17049" s="53" t="s">
        <v>7951</v>
      </c>
      <c r="D17049" s="1" t="s">
        <v>16953</v>
      </c>
      <c r="E17049" s="573">
        <f ca="1">SUMIF('BKAS IDR'!$E$10:$E$44,$C17049,'BKAS IDR'!$N$10:$N$43)</f>
        <v>0</v>
      </c>
      <c r="F17049" s="573"/>
    </row>
    <row r="17050" spans="1:6" ht="15" customHeight="1">
      <c r="A17050" s="12"/>
      <c r="C17050" s="53" t="s">
        <v>7952</v>
      </c>
      <c r="D17050" s="1" t="s">
        <v>16954</v>
      </c>
      <c r="E17050" s="573">
        <f ca="1">SUMIF('BKAS IDR'!$E$10:$E$44,$C17050,'BKAS IDR'!$N$10:$N$43)</f>
        <v>0</v>
      </c>
      <c r="F17050" s="573"/>
    </row>
    <row r="17051" spans="1:6" ht="15" customHeight="1">
      <c r="A17051" s="12"/>
      <c r="C17051" s="53" t="s">
        <v>7953</v>
      </c>
      <c r="D17051" s="1" t="s">
        <v>16955</v>
      </c>
      <c r="E17051" s="573">
        <f ca="1">SUMIF('BKAS IDR'!$E$10:$E$44,$C17051,'BKAS IDR'!$N$10:$N$43)</f>
        <v>0</v>
      </c>
      <c r="F17051" s="573"/>
    </row>
    <row r="17052" spans="1:6" ht="15" customHeight="1">
      <c r="A17052" s="12"/>
      <c r="C17052" s="53" t="s">
        <v>7954</v>
      </c>
      <c r="D17052" s="1" t="s">
        <v>16956</v>
      </c>
      <c r="E17052" s="573">
        <f ca="1">SUMIF('BKAS IDR'!$E$10:$E$44,$C17052,'BKAS IDR'!$N$10:$N$43)</f>
        <v>0</v>
      </c>
      <c r="F17052" s="573"/>
    </row>
    <row r="17053" spans="1:6" ht="15" customHeight="1">
      <c r="A17053" s="12"/>
      <c r="C17053" s="53" t="s">
        <v>7955</v>
      </c>
      <c r="D17053" s="1" t="s">
        <v>16957</v>
      </c>
      <c r="E17053" s="573">
        <f ca="1">SUMIF('BKAS IDR'!$E$10:$E$44,$C17053,'BKAS IDR'!$N$10:$N$43)</f>
        <v>0</v>
      </c>
      <c r="F17053" s="573"/>
    </row>
    <row r="17054" spans="1:6" ht="15" customHeight="1">
      <c r="A17054" s="12"/>
      <c r="C17054" s="53" t="s">
        <v>7956</v>
      </c>
      <c r="D17054" s="1" t="s">
        <v>16958</v>
      </c>
      <c r="E17054" s="573">
        <f ca="1">SUMIF('BKAS IDR'!$E$10:$E$44,$C17054,'BKAS IDR'!$N$10:$N$43)</f>
        <v>0</v>
      </c>
      <c r="F17054" s="573"/>
    </row>
    <row r="17055" spans="1:6" ht="15" customHeight="1">
      <c r="A17055" s="12"/>
      <c r="C17055" s="53" t="s">
        <v>7957</v>
      </c>
      <c r="D17055" s="1" t="s">
        <v>16959</v>
      </c>
      <c r="E17055" s="573">
        <f ca="1">SUMIF('BKAS IDR'!$E$10:$E$44,$C17055,'BKAS IDR'!$N$10:$N$43)</f>
        <v>0</v>
      </c>
      <c r="F17055" s="573"/>
    </row>
    <row r="17056" spans="1:6" ht="15" customHeight="1">
      <c r="A17056" s="12"/>
      <c r="C17056" s="53" t="s">
        <v>7958</v>
      </c>
      <c r="D17056" s="1" t="s">
        <v>16960</v>
      </c>
      <c r="E17056" s="573">
        <f ca="1">SUMIF('BKAS IDR'!$E$10:$E$44,$C17056,'BKAS IDR'!$N$10:$N$43)</f>
        <v>0</v>
      </c>
      <c r="F17056" s="573"/>
    </row>
    <row r="17057" spans="1:6" ht="15" customHeight="1">
      <c r="A17057" s="12"/>
      <c r="C17057" s="53" t="s">
        <v>7959</v>
      </c>
      <c r="D17057" s="1" t="s">
        <v>16961</v>
      </c>
      <c r="E17057" s="573">
        <f ca="1">SUMIF('BKAS IDR'!$E$10:$E$44,$C17057,'BKAS IDR'!$N$10:$N$43)</f>
        <v>0</v>
      </c>
      <c r="F17057" s="573"/>
    </row>
    <row r="17058" spans="1:6" ht="15" customHeight="1">
      <c r="A17058" s="12"/>
      <c r="C17058" s="53" t="s">
        <v>7960</v>
      </c>
      <c r="D17058" s="1" t="s">
        <v>16962</v>
      </c>
      <c r="E17058" s="573">
        <f ca="1">SUMIF('BKAS IDR'!$E$10:$E$44,$C17058,'BKAS IDR'!$N$10:$N$43)</f>
        <v>0</v>
      </c>
      <c r="F17058" s="573"/>
    </row>
    <row r="17059" spans="1:6" ht="15" customHeight="1">
      <c r="A17059" s="12"/>
      <c r="C17059" s="53" t="s">
        <v>7961</v>
      </c>
      <c r="D17059" s="1" t="s">
        <v>16963</v>
      </c>
      <c r="E17059" s="573">
        <f ca="1">SUMIF('BKAS IDR'!$E$10:$E$44,$C17059,'BKAS IDR'!$N$10:$N$43)</f>
        <v>0</v>
      </c>
      <c r="F17059" s="573"/>
    </row>
    <row r="17060" spans="1:6" ht="15" customHeight="1">
      <c r="A17060" s="12"/>
      <c r="C17060" s="53" t="s">
        <v>7962</v>
      </c>
      <c r="D17060" s="1" t="s">
        <v>16964</v>
      </c>
      <c r="E17060" s="573">
        <f ca="1">SUMIF('BKAS IDR'!$E$10:$E$44,$C17060,'BKAS IDR'!$N$10:$N$43)</f>
        <v>0</v>
      </c>
      <c r="F17060" s="573"/>
    </row>
    <row r="17061" spans="1:6" ht="15" customHeight="1">
      <c r="A17061" s="12"/>
      <c r="C17061" s="53" t="s">
        <v>7963</v>
      </c>
      <c r="D17061" s="1" t="s">
        <v>16965</v>
      </c>
      <c r="E17061" s="573">
        <f ca="1">SUMIF('BKAS IDR'!$E$10:$E$44,$C17061,'BKAS IDR'!$N$10:$N$43)</f>
        <v>0</v>
      </c>
      <c r="F17061" s="573"/>
    </row>
    <row r="17062" spans="1:6" ht="15" customHeight="1">
      <c r="A17062" s="12"/>
      <c r="C17062" s="53" t="s">
        <v>7964</v>
      </c>
      <c r="D17062" s="1" t="s">
        <v>16966</v>
      </c>
      <c r="E17062" s="573">
        <f ca="1">SUMIF('BKAS IDR'!$E$10:$E$44,$C17062,'BKAS IDR'!$N$10:$N$43)</f>
        <v>0</v>
      </c>
      <c r="F17062" s="573"/>
    </row>
    <row r="17063" spans="1:6" ht="15" customHeight="1">
      <c r="A17063" s="12"/>
      <c r="C17063" s="53" t="s">
        <v>7965</v>
      </c>
      <c r="D17063" s="1" t="s">
        <v>16967</v>
      </c>
      <c r="E17063" s="573">
        <f ca="1">SUMIF('BKAS IDR'!$E$10:$E$44,$C17063,'BKAS IDR'!$N$10:$N$43)</f>
        <v>0</v>
      </c>
      <c r="F17063" s="573"/>
    </row>
    <row r="17064" spans="1:6" ht="15" customHeight="1">
      <c r="A17064" s="12"/>
      <c r="C17064" s="53" t="s">
        <v>7966</v>
      </c>
      <c r="D17064" s="1" t="s">
        <v>16968</v>
      </c>
      <c r="E17064" s="573">
        <f ca="1">SUMIF('BKAS IDR'!$E$10:$E$44,$C17064,'BKAS IDR'!$N$10:$N$43)</f>
        <v>0</v>
      </c>
      <c r="F17064" s="573"/>
    </row>
    <row r="17065" spans="1:6" ht="15" customHeight="1">
      <c r="A17065" s="12"/>
      <c r="C17065" s="53" t="s">
        <v>7967</v>
      </c>
      <c r="D17065" s="1" t="s">
        <v>16969</v>
      </c>
      <c r="E17065" s="573">
        <f ca="1">SUMIF('BKAS IDR'!$E$10:$E$44,$C17065,'BKAS IDR'!$N$10:$N$43)</f>
        <v>0</v>
      </c>
      <c r="F17065" s="573"/>
    </row>
    <row r="17066" spans="1:6" ht="15" customHeight="1">
      <c r="A17066" s="12"/>
      <c r="C17066" s="53" t="s">
        <v>7968</v>
      </c>
      <c r="D17066" s="1" t="s">
        <v>16970</v>
      </c>
      <c r="E17066" s="573">
        <f ca="1">SUMIF('BKAS IDR'!$E$10:$E$44,$C17066,'BKAS IDR'!$N$10:$N$43)</f>
        <v>0</v>
      </c>
      <c r="F17066" s="573"/>
    </row>
    <row r="17067" spans="1:6" ht="15" customHeight="1">
      <c r="A17067" s="12"/>
      <c r="C17067" s="53" t="s">
        <v>7969</v>
      </c>
      <c r="D17067" s="1" t="s">
        <v>16971</v>
      </c>
      <c r="E17067" s="573">
        <f ca="1">SUMIF('BKAS IDR'!$E$10:$E$44,$C17067,'BKAS IDR'!$N$10:$N$43)</f>
        <v>0</v>
      </c>
      <c r="F17067" s="573"/>
    </row>
    <row r="17068" spans="1:6" ht="15" customHeight="1">
      <c r="A17068" s="12"/>
      <c r="C17068" s="53" t="s">
        <v>7970</v>
      </c>
      <c r="D17068" s="1" t="s">
        <v>16972</v>
      </c>
      <c r="E17068" s="573">
        <f ca="1">SUMIF('BKAS IDR'!$E$10:$E$44,$C17068,'BKAS IDR'!$N$10:$N$43)</f>
        <v>0</v>
      </c>
      <c r="F17068" s="573"/>
    </row>
    <row r="17069" spans="1:6" ht="15" customHeight="1">
      <c r="A17069" s="12"/>
      <c r="C17069" s="53" t="s">
        <v>7971</v>
      </c>
      <c r="D17069" s="1" t="s">
        <v>16973</v>
      </c>
      <c r="E17069" s="573">
        <f ca="1">SUMIF('BKAS IDR'!$E$10:$E$44,$C17069,'BKAS IDR'!$N$10:$N$43)</f>
        <v>0</v>
      </c>
      <c r="F17069" s="573"/>
    </row>
    <row r="17070" spans="1:6" ht="15" customHeight="1">
      <c r="A17070" s="12"/>
      <c r="C17070" s="53" t="s">
        <v>7972</v>
      </c>
      <c r="D17070" s="1" t="s">
        <v>16974</v>
      </c>
      <c r="E17070" s="573">
        <f ca="1">SUMIF('BKAS IDR'!$E$10:$E$44,$C17070,'BKAS IDR'!$N$10:$N$43)</f>
        <v>0</v>
      </c>
      <c r="F17070" s="573"/>
    </row>
    <row r="17071" spans="1:6" ht="15" customHeight="1">
      <c r="A17071" s="12"/>
      <c r="C17071" s="53" t="s">
        <v>7973</v>
      </c>
      <c r="D17071" s="1" t="s">
        <v>16975</v>
      </c>
      <c r="E17071" s="573">
        <f ca="1">SUMIF('BKAS IDR'!$E$10:$E$44,$C17071,'BKAS IDR'!$N$10:$N$43)</f>
        <v>0</v>
      </c>
      <c r="F17071" s="573"/>
    </row>
    <row r="17072" spans="1:6" ht="15" customHeight="1">
      <c r="A17072" s="12"/>
      <c r="C17072" s="53" t="s">
        <v>7974</v>
      </c>
      <c r="D17072" s="1" t="s">
        <v>16976</v>
      </c>
      <c r="E17072" s="573">
        <f ca="1">SUMIF('BKAS IDR'!$E$10:$E$44,$C17072,'BKAS IDR'!$N$10:$N$43)</f>
        <v>0</v>
      </c>
      <c r="F17072" s="573"/>
    </row>
    <row r="17073" spans="1:6" ht="15" customHeight="1">
      <c r="A17073" s="12"/>
      <c r="C17073" s="53" t="s">
        <v>7975</v>
      </c>
      <c r="D17073" s="1" t="s">
        <v>16977</v>
      </c>
      <c r="E17073" s="573">
        <f ca="1">SUMIF('BKAS IDR'!$E$10:$E$44,$C17073,'BKAS IDR'!$N$10:$N$43)</f>
        <v>0</v>
      </c>
      <c r="F17073" s="573"/>
    </row>
    <row r="17074" spans="1:6" ht="15" customHeight="1">
      <c r="A17074" s="12"/>
      <c r="C17074" s="53" t="s">
        <v>7976</v>
      </c>
      <c r="D17074" s="1" t="s">
        <v>16978</v>
      </c>
      <c r="E17074" s="573">
        <f ca="1">SUMIF('BKAS IDR'!$E$10:$E$44,$C17074,'BKAS IDR'!$N$10:$N$43)</f>
        <v>0</v>
      </c>
      <c r="F17074" s="573"/>
    </row>
    <row r="17075" spans="1:6" ht="15" customHeight="1">
      <c r="A17075" s="12"/>
      <c r="C17075" s="53" t="s">
        <v>7977</v>
      </c>
      <c r="D17075" s="1" t="s">
        <v>16979</v>
      </c>
      <c r="E17075" s="573">
        <f ca="1">SUMIF('BKAS IDR'!$E$10:$E$44,$C17075,'BKAS IDR'!$N$10:$N$43)</f>
        <v>0</v>
      </c>
      <c r="F17075" s="573"/>
    </row>
    <row r="17076" spans="1:6" ht="15" customHeight="1">
      <c r="A17076" s="12"/>
      <c r="C17076" s="53" t="s">
        <v>7978</v>
      </c>
      <c r="D17076" s="1" t="s">
        <v>16980</v>
      </c>
      <c r="E17076" s="573">
        <f ca="1">SUMIF('BKAS IDR'!$E$10:$E$44,$C17076,'BKAS IDR'!$N$10:$N$43)</f>
        <v>0</v>
      </c>
      <c r="F17076" s="573"/>
    </row>
    <row r="17077" spans="1:6" ht="15" customHeight="1">
      <c r="A17077" s="12"/>
      <c r="C17077" s="53" t="s">
        <v>7979</v>
      </c>
      <c r="D17077" s="1" t="s">
        <v>16981</v>
      </c>
      <c r="E17077" s="573">
        <f ca="1">SUMIF('BKAS IDR'!$E$10:$E$44,$C17077,'BKAS IDR'!$N$10:$N$43)</f>
        <v>0</v>
      </c>
      <c r="F17077" s="573"/>
    </row>
    <row r="17078" spans="1:6" ht="15" customHeight="1">
      <c r="A17078" s="12"/>
      <c r="C17078" s="53" t="s">
        <v>7980</v>
      </c>
      <c r="D17078" s="1" t="s">
        <v>16982</v>
      </c>
      <c r="E17078" s="573">
        <f ca="1">SUMIF('BKAS IDR'!$E$10:$E$44,$C17078,'BKAS IDR'!$N$10:$N$43)</f>
        <v>0</v>
      </c>
      <c r="F17078" s="573"/>
    </row>
    <row r="17079" spans="1:6" ht="15" customHeight="1">
      <c r="A17079" s="12"/>
      <c r="C17079" s="53" t="s">
        <v>7981</v>
      </c>
      <c r="D17079" s="1" t="s">
        <v>16983</v>
      </c>
      <c r="E17079" s="573">
        <f ca="1">SUMIF('BKAS IDR'!$E$10:$E$44,$C17079,'BKAS IDR'!$N$10:$N$43)</f>
        <v>0</v>
      </c>
      <c r="F17079" s="573"/>
    </row>
    <row r="17080" spans="1:6" ht="15" customHeight="1">
      <c r="A17080" s="12"/>
      <c r="C17080" s="53" t="s">
        <v>7982</v>
      </c>
      <c r="D17080" s="1" t="s">
        <v>16984</v>
      </c>
      <c r="E17080" s="573">
        <f ca="1">SUMIF('BKAS IDR'!$E$10:$E$44,$C17080,'BKAS IDR'!$N$10:$N$43)</f>
        <v>0</v>
      </c>
      <c r="F17080" s="573"/>
    </row>
    <row r="17081" spans="1:6" ht="15" customHeight="1">
      <c r="A17081" s="12"/>
      <c r="C17081" s="53" t="s">
        <v>7983</v>
      </c>
      <c r="D17081" s="1" t="s">
        <v>16985</v>
      </c>
      <c r="E17081" s="573">
        <f ca="1">SUMIF('BKAS IDR'!$E$10:$E$44,$C17081,'BKAS IDR'!$N$10:$N$43)</f>
        <v>0</v>
      </c>
      <c r="F17081" s="573"/>
    </row>
    <row r="17082" spans="1:6" ht="15" customHeight="1">
      <c r="A17082" s="12"/>
      <c r="C17082" s="53" t="s">
        <v>7984</v>
      </c>
      <c r="D17082" s="1" t="s">
        <v>16986</v>
      </c>
      <c r="E17082" s="573">
        <f ca="1">SUMIF('BKAS IDR'!$E$10:$E$44,$C17082,'BKAS IDR'!$N$10:$N$43)</f>
        <v>0</v>
      </c>
      <c r="F17082" s="573"/>
    </row>
    <row r="17083" spans="1:6" ht="15" customHeight="1">
      <c r="A17083" s="12"/>
      <c r="C17083" s="53" t="s">
        <v>7985</v>
      </c>
      <c r="D17083" s="1" t="s">
        <v>16987</v>
      </c>
      <c r="E17083" s="573">
        <f ca="1">SUMIF('BKAS IDR'!$E$10:$E$44,$C17083,'BKAS IDR'!$N$10:$N$43)</f>
        <v>0</v>
      </c>
      <c r="F17083" s="573"/>
    </row>
    <row r="17084" spans="1:6" ht="15" customHeight="1">
      <c r="A17084" s="12"/>
      <c r="C17084" s="53" t="s">
        <v>7986</v>
      </c>
      <c r="D17084" s="1" t="s">
        <v>16988</v>
      </c>
      <c r="E17084" s="573">
        <f ca="1">SUMIF('BKAS IDR'!$E$10:$E$44,$C17084,'BKAS IDR'!$N$10:$N$43)</f>
        <v>0</v>
      </c>
      <c r="F17084" s="573"/>
    </row>
    <row r="17085" spans="1:6" ht="15" customHeight="1">
      <c r="A17085" s="12"/>
      <c r="C17085" s="53" t="s">
        <v>7987</v>
      </c>
      <c r="D17085" s="1" t="s">
        <v>16989</v>
      </c>
      <c r="E17085" s="573">
        <f ca="1">SUMIF('BKAS IDR'!$E$10:$E$44,$C17085,'BKAS IDR'!$N$10:$N$43)</f>
        <v>0</v>
      </c>
      <c r="F17085" s="573"/>
    </row>
    <row r="17086" spans="1:6" ht="15" customHeight="1">
      <c r="A17086" s="12"/>
      <c r="C17086" s="53" t="s">
        <v>7988</v>
      </c>
      <c r="D17086" s="1" t="s">
        <v>16990</v>
      </c>
      <c r="E17086" s="573">
        <f ca="1">SUMIF('BKAS IDR'!$E$10:$E$44,$C17086,'BKAS IDR'!$N$10:$N$43)</f>
        <v>0</v>
      </c>
      <c r="F17086" s="573"/>
    </row>
    <row r="17087" spans="1:6" ht="15" customHeight="1">
      <c r="A17087" s="12"/>
      <c r="C17087" s="53" t="s">
        <v>7989</v>
      </c>
      <c r="D17087" s="1" t="s">
        <v>16991</v>
      </c>
      <c r="E17087" s="573">
        <f ca="1">SUMIF('BKAS IDR'!$E$10:$E$44,$C17087,'BKAS IDR'!$N$10:$N$43)</f>
        <v>0</v>
      </c>
      <c r="F17087" s="573"/>
    </row>
    <row r="17088" spans="1:6" ht="15" customHeight="1">
      <c r="A17088" s="12"/>
      <c r="C17088" s="53" t="s">
        <v>7990</v>
      </c>
      <c r="D17088" s="1" t="s">
        <v>16991</v>
      </c>
      <c r="E17088" s="573">
        <f ca="1">SUMIF('BKAS IDR'!$E$10:$E$44,$C17088,'BKAS IDR'!$N$10:$N$43)</f>
        <v>0</v>
      </c>
      <c r="F17088" s="573"/>
    </row>
    <row r="17089" spans="1:6" ht="15" customHeight="1">
      <c r="A17089" s="12"/>
      <c r="C17089" s="53" t="s">
        <v>7991</v>
      </c>
      <c r="D17089" s="1" t="s">
        <v>16992</v>
      </c>
      <c r="E17089" s="573">
        <f ca="1">SUMIF('BKAS IDR'!$E$10:$E$44,$C17089,'BKAS IDR'!$N$10:$N$43)</f>
        <v>0</v>
      </c>
      <c r="F17089" s="573"/>
    </row>
    <row r="17090" spans="1:6" ht="15" customHeight="1">
      <c r="A17090" s="12"/>
      <c r="C17090" s="53" t="s">
        <v>7992</v>
      </c>
      <c r="D17090" s="1" t="s">
        <v>16993</v>
      </c>
      <c r="E17090" s="573">
        <f ca="1">SUMIF('BKAS IDR'!$E$10:$E$44,$C17090,'BKAS IDR'!$N$10:$N$43)</f>
        <v>0</v>
      </c>
      <c r="F17090" s="573"/>
    </row>
    <row r="17091" spans="1:6" ht="15" customHeight="1">
      <c r="A17091" s="12"/>
      <c r="C17091" s="53" t="s">
        <v>7993</v>
      </c>
      <c r="D17091" s="1" t="s">
        <v>16994</v>
      </c>
      <c r="E17091" s="573">
        <f ca="1">SUMIF('BKAS IDR'!$E$10:$E$44,$C17091,'BKAS IDR'!$N$10:$N$43)</f>
        <v>0</v>
      </c>
      <c r="F17091" s="573"/>
    </row>
    <row r="17092" spans="1:6" ht="15" customHeight="1">
      <c r="A17092" s="12"/>
      <c r="C17092" s="53" t="s">
        <v>7994</v>
      </c>
      <c r="D17092" s="1" t="s">
        <v>16995</v>
      </c>
      <c r="E17092" s="573">
        <f ca="1">SUMIF('BKAS IDR'!$E$10:$E$44,$C17092,'BKAS IDR'!$N$10:$N$43)</f>
        <v>0</v>
      </c>
      <c r="F17092" s="573"/>
    </row>
    <row r="17093" spans="1:6" ht="15" customHeight="1">
      <c r="A17093" s="12"/>
      <c r="C17093" s="53" t="s">
        <v>7995</v>
      </c>
      <c r="D17093" s="1" t="s">
        <v>16996</v>
      </c>
      <c r="E17093" s="573">
        <f ca="1">SUMIF('BKAS IDR'!$E$10:$E$44,$C17093,'BKAS IDR'!$N$10:$N$43)</f>
        <v>0</v>
      </c>
      <c r="F17093" s="573"/>
    </row>
    <row r="17094" spans="1:6" ht="15" customHeight="1">
      <c r="A17094" s="12"/>
      <c r="C17094" s="53" t="s">
        <v>7996</v>
      </c>
      <c r="D17094" s="1" t="s">
        <v>16997</v>
      </c>
      <c r="E17094" s="573">
        <f ca="1">SUMIF('BKAS IDR'!$E$10:$E$44,$C17094,'BKAS IDR'!$N$10:$N$43)</f>
        <v>0</v>
      </c>
      <c r="F17094" s="573"/>
    </row>
    <row r="17095" spans="1:6" ht="15" customHeight="1">
      <c r="A17095" s="12"/>
      <c r="C17095" s="53" t="s">
        <v>7997</v>
      </c>
      <c r="D17095" s="1" t="s">
        <v>16998</v>
      </c>
      <c r="E17095" s="573">
        <f ca="1">SUMIF('BKAS IDR'!$E$10:$E$44,$C17095,'BKAS IDR'!$N$10:$N$43)</f>
        <v>0</v>
      </c>
      <c r="F17095" s="573"/>
    </row>
    <row r="17096" spans="1:6" ht="15" customHeight="1">
      <c r="A17096" s="12"/>
      <c r="C17096" s="53" t="s">
        <v>7998</v>
      </c>
      <c r="D17096" s="1" t="s">
        <v>16998</v>
      </c>
      <c r="E17096" s="573">
        <f ca="1">SUMIF('BKAS IDR'!$E$10:$E$44,$C17096,'BKAS IDR'!$N$10:$N$43)</f>
        <v>0</v>
      </c>
      <c r="F17096" s="573"/>
    </row>
    <row r="17097" spans="1:6" ht="15" customHeight="1">
      <c r="A17097" s="12"/>
      <c r="C17097" s="53" t="s">
        <v>7999</v>
      </c>
      <c r="D17097" s="1" t="s">
        <v>16998</v>
      </c>
      <c r="E17097" s="573">
        <f ca="1">SUMIF('BKAS IDR'!$E$10:$E$44,$C17097,'BKAS IDR'!$N$10:$N$43)</f>
        <v>0</v>
      </c>
      <c r="F17097" s="573"/>
    </row>
    <row r="17098" spans="1:6" ht="15" customHeight="1">
      <c r="A17098" s="12"/>
      <c r="C17098" s="53" t="s">
        <v>8000</v>
      </c>
      <c r="D17098" s="1" t="s">
        <v>16998</v>
      </c>
      <c r="E17098" s="573">
        <f ca="1">SUMIF('BKAS IDR'!$E$10:$E$44,$C17098,'BKAS IDR'!$N$10:$N$43)</f>
        <v>0</v>
      </c>
      <c r="F17098" s="573"/>
    </row>
    <row r="17099" spans="1:6" ht="15" customHeight="1">
      <c r="A17099" s="12"/>
      <c r="C17099" s="53" t="s">
        <v>8001</v>
      </c>
      <c r="D17099" s="1" t="s">
        <v>16999</v>
      </c>
      <c r="E17099" s="573">
        <f ca="1">SUMIF('BKAS IDR'!$E$10:$E$44,$C17099,'BKAS IDR'!$N$10:$N$43)</f>
        <v>0</v>
      </c>
      <c r="F17099" s="573"/>
    </row>
    <row r="17100" spans="1:6" ht="15" customHeight="1">
      <c r="A17100" s="12"/>
      <c r="C17100" s="53" t="s">
        <v>8002</v>
      </c>
      <c r="D17100" s="1" t="s">
        <v>17000</v>
      </c>
      <c r="E17100" s="573">
        <f ca="1">SUMIF('BKAS IDR'!$E$10:$E$44,$C17100,'BKAS IDR'!$N$10:$N$43)</f>
        <v>0</v>
      </c>
      <c r="F17100" s="573"/>
    </row>
    <row r="17101" spans="1:6" ht="15" customHeight="1">
      <c r="A17101" s="12"/>
      <c r="C17101" s="53" t="s">
        <v>8003</v>
      </c>
      <c r="D17101" s="1" t="s">
        <v>17001</v>
      </c>
      <c r="E17101" s="573">
        <f ca="1">SUMIF('BKAS IDR'!$E$10:$E$44,$C17101,'BKAS IDR'!$N$10:$N$43)</f>
        <v>0</v>
      </c>
      <c r="F17101" s="573"/>
    </row>
    <row r="17102" spans="1:6" ht="15" customHeight="1">
      <c r="A17102" s="12"/>
      <c r="C17102" s="53" t="s">
        <v>8004</v>
      </c>
      <c r="D17102" s="1" t="s">
        <v>17002</v>
      </c>
      <c r="E17102" s="573">
        <f ca="1">SUMIF('BKAS IDR'!$E$10:$E$44,$C17102,'BKAS IDR'!$N$10:$N$43)</f>
        <v>0</v>
      </c>
      <c r="F17102" s="573"/>
    </row>
    <row r="17103" spans="1:6" ht="15" customHeight="1">
      <c r="A17103" s="12"/>
      <c r="C17103" s="53" t="s">
        <v>8005</v>
      </c>
      <c r="D17103" s="1" t="s">
        <v>17003</v>
      </c>
      <c r="E17103" s="573">
        <f ca="1">SUMIF('BKAS IDR'!$E$10:$E$44,$C17103,'BKAS IDR'!$N$10:$N$43)</f>
        <v>0</v>
      </c>
      <c r="F17103" s="573"/>
    </row>
    <row r="17104" spans="1:6" ht="15" customHeight="1">
      <c r="A17104" s="12"/>
      <c r="C17104" s="53" t="s">
        <v>8006</v>
      </c>
      <c r="D17104" s="1" t="s">
        <v>17004</v>
      </c>
      <c r="E17104" s="573">
        <f ca="1">SUMIF('BKAS IDR'!$E$10:$E$44,$C17104,'BKAS IDR'!$N$10:$N$43)</f>
        <v>0</v>
      </c>
      <c r="F17104" s="573"/>
    </row>
    <row r="17105" spans="1:6" ht="15" customHeight="1">
      <c r="A17105" s="12"/>
      <c r="C17105" s="53" t="s">
        <v>8007</v>
      </c>
      <c r="D17105" s="1" t="s">
        <v>17005</v>
      </c>
      <c r="E17105" s="573">
        <f ca="1">SUMIF('BKAS IDR'!$E$10:$E$44,$C17105,'BKAS IDR'!$N$10:$N$43)</f>
        <v>0</v>
      </c>
      <c r="F17105" s="573"/>
    </row>
    <row r="17106" spans="1:6" ht="15" customHeight="1">
      <c r="A17106" s="12"/>
      <c r="C17106" s="53" t="s">
        <v>8008</v>
      </c>
      <c r="D17106" s="1" t="s">
        <v>17006</v>
      </c>
      <c r="E17106" s="573">
        <f ca="1">SUMIF('BKAS IDR'!$E$10:$E$44,$C17106,'BKAS IDR'!$N$10:$N$43)</f>
        <v>0</v>
      </c>
      <c r="F17106" s="573"/>
    </row>
    <row r="17107" spans="1:6" ht="15" customHeight="1">
      <c r="A17107" s="12"/>
      <c r="C17107" s="53" t="s">
        <v>8009</v>
      </c>
      <c r="D17107" s="1" t="s">
        <v>17007</v>
      </c>
      <c r="E17107" s="573">
        <f ca="1">SUMIF('BKAS IDR'!$E$10:$E$44,$C17107,'BKAS IDR'!$N$10:$N$43)</f>
        <v>0</v>
      </c>
      <c r="F17107" s="573"/>
    </row>
    <row r="17108" spans="1:6" ht="15" customHeight="1">
      <c r="A17108" s="12"/>
      <c r="C17108" s="53" t="s">
        <v>8010</v>
      </c>
      <c r="D17108" s="1" t="s">
        <v>17008</v>
      </c>
      <c r="E17108" s="573">
        <f ca="1">SUMIF('BKAS IDR'!$E$10:$E$44,$C17108,'BKAS IDR'!$N$10:$N$43)</f>
        <v>0</v>
      </c>
      <c r="F17108" s="573"/>
    </row>
    <row r="17109" spans="1:6" ht="15" customHeight="1">
      <c r="A17109" s="12"/>
      <c r="C17109" s="53" t="s">
        <v>8011</v>
      </c>
      <c r="D17109" s="1" t="s">
        <v>17009</v>
      </c>
      <c r="E17109" s="573">
        <f ca="1">SUMIF('BKAS IDR'!$E$10:$E$44,$C17109,'BKAS IDR'!$N$10:$N$43)</f>
        <v>0</v>
      </c>
      <c r="F17109" s="573"/>
    </row>
    <row r="17110" spans="1:6" ht="15" customHeight="1">
      <c r="A17110" s="12"/>
      <c r="C17110" s="53" t="s">
        <v>8012</v>
      </c>
      <c r="D17110" s="1" t="s">
        <v>17010</v>
      </c>
      <c r="E17110" s="573">
        <f ca="1">SUMIF('BKAS IDR'!$E$10:$E$44,$C17110,'BKAS IDR'!$N$10:$N$43)</f>
        <v>0</v>
      </c>
      <c r="F17110" s="573"/>
    </row>
    <row r="17111" spans="1:6" ht="15" customHeight="1">
      <c r="A17111" s="12"/>
      <c r="C17111" s="53" t="s">
        <v>8013</v>
      </c>
      <c r="D17111" s="1" t="s">
        <v>17011</v>
      </c>
      <c r="E17111" s="573">
        <f ca="1">SUMIF('BKAS IDR'!$E$10:$E$44,$C17111,'BKAS IDR'!$N$10:$N$43)</f>
        <v>0</v>
      </c>
      <c r="F17111" s="573"/>
    </row>
    <row r="17112" spans="1:6" ht="15" customHeight="1">
      <c r="A17112" s="12"/>
      <c r="C17112" s="53" t="s">
        <v>8014</v>
      </c>
      <c r="D17112" s="1" t="s">
        <v>17012</v>
      </c>
      <c r="E17112" s="573">
        <f ca="1">SUMIF('BKAS IDR'!$E$10:$E$44,$C17112,'BKAS IDR'!$N$10:$N$43)</f>
        <v>0</v>
      </c>
      <c r="F17112" s="573"/>
    </row>
    <row r="17113" spans="1:6" ht="15" customHeight="1">
      <c r="A17113" s="12"/>
      <c r="C17113" s="53" t="s">
        <v>8015</v>
      </c>
      <c r="D17113" s="1" t="s">
        <v>17013</v>
      </c>
      <c r="E17113" s="573">
        <f ca="1">SUMIF('BKAS IDR'!$E$10:$E$44,$C17113,'BKAS IDR'!$N$10:$N$43)</f>
        <v>0</v>
      </c>
      <c r="F17113" s="573"/>
    </row>
    <row r="17114" spans="1:6" ht="15" customHeight="1">
      <c r="A17114" s="12"/>
      <c r="C17114" s="53" t="s">
        <v>8016</v>
      </c>
      <c r="D17114" s="1" t="s">
        <v>17014</v>
      </c>
      <c r="E17114" s="573">
        <f ca="1">SUMIF('BKAS IDR'!$E$10:$E$44,$C17114,'BKAS IDR'!$N$10:$N$43)</f>
        <v>0</v>
      </c>
      <c r="F17114" s="573"/>
    </row>
    <row r="17115" spans="1:6" ht="15" customHeight="1">
      <c r="A17115" s="12"/>
      <c r="C17115" s="53" t="s">
        <v>8017</v>
      </c>
      <c r="D17115" s="1" t="s">
        <v>17015</v>
      </c>
      <c r="E17115" s="573">
        <f ca="1">SUMIF('BKAS IDR'!$E$10:$E$44,$C17115,'BKAS IDR'!$N$10:$N$43)</f>
        <v>0</v>
      </c>
      <c r="F17115" s="573"/>
    </row>
    <row r="17116" spans="1:6" ht="15" customHeight="1">
      <c r="A17116" s="12"/>
      <c r="C17116" s="53" t="s">
        <v>8018</v>
      </c>
      <c r="D17116" s="1" t="s">
        <v>17016</v>
      </c>
      <c r="E17116" s="573">
        <f ca="1">SUMIF('BKAS IDR'!$E$10:$E$44,$C17116,'BKAS IDR'!$N$10:$N$43)</f>
        <v>0</v>
      </c>
      <c r="F17116" s="573"/>
    </row>
    <row r="17117" spans="1:6" ht="15" customHeight="1">
      <c r="A17117" s="12"/>
      <c r="C17117" s="53" t="s">
        <v>8019</v>
      </c>
      <c r="D17117" s="1" t="s">
        <v>17017</v>
      </c>
      <c r="E17117" s="573">
        <f ca="1">SUMIF('BKAS IDR'!$E$10:$E$44,$C17117,'BKAS IDR'!$N$10:$N$43)</f>
        <v>0</v>
      </c>
      <c r="F17117" s="573"/>
    </row>
    <row r="17118" spans="1:6" ht="15" customHeight="1">
      <c r="A17118" s="12"/>
      <c r="C17118" s="53" t="s">
        <v>8020</v>
      </c>
      <c r="D17118" s="1" t="s">
        <v>17018</v>
      </c>
      <c r="E17118" s="573">
        <f ca="1">SUMIF('BKAS IDR'!$E$10:$E$44,$C17118,'BKAS IDR'!$N$10:$N$43)</f>
        <v>0</v>
      </c>
      <c r="F17118" s="573"/>
    </row>
    <row r="17119" spans="1:6" ht="15" customHeight="1">
      <c r="A17119" s="12"/>
      <c r="C17119" s="53" t="s">
        <v>8021</v>
      </c>
      <c r="D17119" s="1" t="s">
        <v>17019</v>
      </c>
      <c r="E17119" s="573">
        <f ca="1">SUMIF('BKAS IDR'!$E$10:$E$44,$C17119,'BKAS IDR'!$N$10:$N$43)</f>
        <v>0</v>
      </c>
      <c r="F17119" s="573"/>
    </row>
    <row r="17120" spans="1:6" ht="15" customHeight="1">
      <c r="A17120" s="12"/>
      <c r="C17120" s="53" t="s">
        <v>8022</v>
      </c>
      <c r="D17120" s="1" t="s">
        <v>17020</v>
      </c>
      <c r="E17120" s="573">
        <f ca="1">SUMIF('BKAS IDR'!$E$10:$E$44,$C17120,'BKAS IDR'!$N$10:$N$43)</f>
        <v>0</v>
      </c>
      <c r="F17120" s="573"/>
    </row>
    <row r="17121" spans="1:6" ht="15" customHeight="1">
      <c r="A17121" s="12"/>
      <c r="C17121" s="53" t="s">
        <v>8023</v>
      </c>
      <c r="D17121" s="1" t="s">
        <v>17021</v>
      </c>
      <c r="E17121" s="573">
        <f ca="1">SUMIF('BKAS IDR'!$E$10:$E$44,$C17121,'BKAS IDR'!$N$10:$N$43)</f>
        <v>0</v>
      </c>
      <c r="F17121" s="573"/>
    </row>
    <row r="17122" spans="1:6" ht="15" customHeight="1">
      <c r="A17122" s="12"/>
      <c r="C17122" s="53" t="s">
        <v>8024</v>
      </c>
      <c r="D17122" s="1" t="s">
        <v>17022</v>
      </c>
      <c r="E17122" s="573">
        <f ca="1">SUMIF('BKAS IDR'!$E$10:$E$44,$C17122,'BKAS IDR'!$N$10:$N$43)</f>
        <v>0</v>
      </c>
      <c r="F17122" s="573"/>
    </row>
    <row r="17123" spans="1:6" ht="15" customHeight="1">
      <c r="A17123" s="12"/>
      <c r="C17123" s="53" t="s">
        <v>8025</v>
      </c>
      <c r="D17123" s="1" t="s">
        <v>17023</v>
      </c>
      <c r="E17123" s="573">
        <f ca="1">SUMIF('BKAS IDR'!$E$10:$E$44,$C17123,'BKAS IDR'!$N$10:$N$43)</f>
        <v>0</v>
      </c>
      <c r="F17123" s="573"/>
    </row>
    <row r="17124" spans="1:6" ht="15" customHeight="1">
      <c r="A17124" s="12"/>
      <c r="C17124" s="53" t="s">
        <v>8026</v>
      </c>
      <c r="D17124" s="1" t="s">
        <v>17024</v>
      </c>
      <c r="E17124" s="573">
        <f ca="1">SUMIF('BKAS IDR'!$E$10:$E$44,$C17124,'BKAS IDR'!$N$10:$N$43)</f>
        <v>0</v>
      </c>
      <c r="F17124" s="573"/>
    </row>
    <row r="17125" spans="1:6" ht="15" customHeight="1">
      <c r="A17125" s="12"/>
      <c r="C17125" s="53" t="s">
        <v>8027</v>
      </c>
      <c r="D17125" s="1" t="s">
        <v>17025</v>
      </c>
      <c r="E17125" s="573">
        <f ca="1">SUMIF('BKAS IDR'!$E$10:$E$44,$C17125,'BKAS IDR'!$N$10:$N$43)</f>
        <v>0</v>
      </c>
      <c r="F17125" s="573"/>
    </row>
    <row r="17126" spans="1:6" ht="15" customHeight="1">
      <c r="A17126" s="12"/>
      <c r="C17126" s="53" t="s">
        <v>8028</v>
      </c>
      <c r="D17126" s="1" t="s">
        <v>17026</v>
      </c>
      <c r="E17126" s="573">
        <f ca="1">SUMIF('BKAS IDR'!$E$10:$E$44,$C17126,'BKAS IDR'!$N$10:$N$43)</f>
        <v>0</v>
      </c>
      <c r="F17126" s="573"/>
    </row>
    <row r="17127" spans="1:6" ht="15" customHeight="1">
      <c r="A17127" s="12"/>
      <c r="C17127" s="53" t="s">
        <v>8029</v>
      </c>
      <c r="D17127" s="1" t="s">
        <v>17027</v>
      </c>
      <c r="E17127" s="573">
        <f ca="1">SUMIF('BKAS IDR'!$E$10:$E$44,$C17127,'BKAS IDR'!$N$10:$N$43)</f>
        <v>0</v>
      </c>
      <c r="F17127" s="573"/>
    </row>
    <row r="17128" spans="1:6" ht="15" customHeight="1">
      <c r="A17128" s="12"/>
      <c r="C17128" s="53" t="s">
        <v>8030</v>
      </c>
      <c r="D17128" s="1" t="s">
        <v>17028</v>
      </c>
      <c r="E17128" s="573">
        <f ca="1">SUMIF('BKAS IDR'!$E$10:$E$44,$C17128,'BKAS IDR'!$N$10:$N$43)</f>
        <v>0</v>
      </c>
      <c r="F17128" s="573"/>
    </row>
    <row r="17129" spans="1:6" ht="15" customHeight="1">
      <c r="A17129" s="12"/>
      <c r="C17129" s="53" t="s">
        <v>8031</v>
      </c>
      <c r="D17129" s="1" t="s">
        <v>17029</v>
      </c>
      <c r="E17129" s="573">
        <f ca="1">SUMIF('BKAS IDR'!$E$10:$E$44,$C17129,'BKAS IDR'!$N$10:$N$43)</f>
        <v>0</v>
      </c>
      <c r="F17129" s="573"/>
    </row>
    <row r="17130" spans="1:6" ht="15" customHeight="1">
      <c r="A17130" s="12"/>
      <c r="C17130" s="53" t="s">
        <v>8032</v>
      </c>
      <c r="D17130" s="1" t="s">
        <v>17030</v>
      </c>
      <c r="E17130" s="573">
        <f ca="1">SUMIF('BKAS IDR'!$E$10:$E$44,$C17130,'BKAS IDR'!$N$10:$N$43)</f>
        <v>0</v>
      </c>
      <c r="F17130" s="573"/>
    </row>
    <row r="17131" spans="1:6" ht="15" customHeight="1">
      <c r="A17131" s="12"/>
      <c r="C17131" s="53" t="s">
        <v>8033</v>
      </c>
      <c r="D17131" s="1" t="s">
        <v>17031</v>
      </c>
      <c r="E17131" s="573">
        <f ca="1">SUMIF('BKAS IDR'!$E$10:$E$44,$C17131,'BKAS IDR'!$N$10:$N$43)</f>
        <v>0</v>
      </c>
      <c r="F17131" s="573"/>
    </row>
    <row r="17132" spans="1:6" ht="15" customHeight="1">
      <c r="A17132" s="12"/>
      <c r="C17132" s="53" t="s">
        <v>8034</v>
      </c>
      <c r="D17132" s="1" t="s">
        <v>17032</v>
      </c>
      <c r="E17132" s="573">
        <f ca="1">SUMIF('BKAS IDR'!$E$10:$E$44,$C17132,'BKAS IDR'!$N$10:$N$43)</f>
        <v>0</v>
      </c>
      <c r="F17132" s="573"/>
    </row>
    <row r="17133" spans="1:6" ht="15" customHeight="1">
      <c r="A17133" s="12"/>
      <c r="C17133" s="53" t="s">
        <v>8035</v>
      </c>
      <c r="D17133" s="1" t="s">
        <v>17033</v>
      </c>
      <c r="E17133" s="573">
        <f ca="1">SUMIF('BKAS IDR'!$E$10:$E$44,$C17133,'BKAS IDR'!$N$10:$N$43)</f>
        <v>0</v>
      </c>
      <c r="F17133" s="573"/>
    </row>
    <row r="17134" spans="1:6" ht="15" customHeight="1">
      <c r="A17134" s="12"/>
      <c r="C17134" s="53" t="s">
        <v>8036</v>
      </c>
      <c r="D17134" s="1" t="s">
        <v>17031</v>
      </c>
      <c r="E17134" s="573">
        <f ca="1">SUMIF('BKAS IDR'!$E$10:$E$44,$C17134,'BKAS IDR'!$N$10:$N$43)</f>
        <v>0</v>
      </c>
      <c r="F17134" s="573"/>
    </row>
    <row r="17135" spans="1:6" ht="15" customHeight="1">
      <c r="A17135" s="12"/>
      <c r="C17135" s="53" t="s">
        <v>8037</v>
      </c>
      <c r="D17135" s="1" t="s">
        <v>17034</v>
      </c>
      <c r="E17135" s="573">
        <f ca="1">SUMIF('BKAS IDR'!$E$10:$E$44,$C17135,'BKAS IDR'!$N$10:$N$43)</f>
        <v>0</v>
      </c>
      <c r="F17135" s="573"/>
    </row>
    <row r="17136" spans="1:6" ht="15" customHeight="1">
      <c r="A17136" s="12"/>
      <c r="C17136" s="53" t="s">
        <v>8038</v>
      </c>
      <c r="D17136" s="1" t="s">
        <v>17035</v>
      </c>
      <c r="E17136" s="573">
        <f ca="1">SUMIF('BKAS IDR'!$E$10:$E$44,$C17136,'BKAS IDR'!$N$10:$N$43)</f>
        <v>0</v>
      </c>
      <c r="F17136" s="573"/>
    </row>
    <row r="17137" spans="1:6" ht="15" customHeight="1">
      <c r="A17137" s="12"/>
      <c r="C17137" s="53" t="s">
        <v>8039</v>
      </c>
      <c r="D17137" s="1" t="s">
        <v>17036</v>
      </c>
      <c r="E17137" s="573">
        <f ca="1">SUMIF('BKAS IDR'!$E$10:$E$44,$C17137,'BKAS IDR'!$N$10:$N$43)</f>
        <v>0</v>
      </c>
      <c r="F17137" s="573"/>
    </row>
    <row r="17138" spans="1:6" ht="15" customHeight="1">
      <c r="A17138" s="12"/>
      <c r="C17138" s="53" t="s">
        <v>8040</v>
      </c>
      <c r="D17138" s="1" t="s">
        <v>17037</v>
      </c>
      <c r="E17138" s="573">
        <f ca="1">SUMIF('BKAS IDR'!$E$10:$E$44,$C17138,'BKAS IDR'!$N$10:$N$43)</f>
        <v>0</v>
      </c>
      <c r="F17138" s="573"/>
    </row>
    <row r="17139" spans="1:6" ht="15" customHeight="1">
      <c r="A17139" s="12"/>
      <c r="C17139" s="53" t="s">
        <v>8041</v>
      </c>
      <c r="D17139" s="1" t="s">
        <v>17038</v>
      </c>
      <c r="E17139" s="573">
        <f ca="1">SUMIF('BKAS IDR'!$E$10:$E$44,$C17139,'BKAS IDR'!$N$10:$N$43)</f>
        <v>0</v>
      </c>
      <c r="F17139" s="573"/>
    </row>
    <row r="17140" spans="1:6" ht="15" customHeight="1">
      <c r="A17140" s="12"/>
      <c r="C17140" s="53" t="s">
        <v>8042</v>
      </c>
      <c r="D17140" s="1" t="s">
        <v>17039</v>
      </c>
      <c r="E17140" s="573">
        <f ca="1">SUMIF('BKAS IDR'!$E$10:$E$44,$C17140,'BKAS IDR'!$N$10:$N$43)</f>
        <v>0</v>
      </c>
      <c r="F17140" s="573"/>
    </row>
    <row r="17141" spans="1:6" ht="15" customHeight="1">
      <c r="A17141" s="12"/>
      <c r="C17141" s="53" t="s">
        <v>8043</v>
      </c>
      <c r="D17141" s="1" t="s">
        <v>17040</v>
      </c>
      <c r="E17141" s="573">
        <f ca="1">SUMIF('BKAS IDR'!$E$10:$E$44,$C17141,'BKAS IDR'!$N$10:$N$43)</f>
        <v>0</v>
      </c>
      <c r="F17141" s="573"/>
    </row>
    <row r="17142" spans="1:6" ht="15" customHeight="1">
      <c r="A17142" s="12"/>
      <c r="C17142" s="53" t="s">
        <v>8044</v>
      </c>
      <c r="D17142" s="1" t="s">
        <v>17041</v>
      </c>
      <c r="E17142" s="573">
        <f ca="1">SUMIF('BKAS IDR'!$E$10:$E$44,$C17142,'BKAS IDR'!$N$10:$N$43)</f>
        <v>0</v>
      </c>
      <c r="F17142" s="573"/>
    </row>
    <row r="17143" spans="1:6" ht="15" customHeight="1">
      <c r="A17143" s="12"/>
      <c r="C17143" s="53" t="s">
        <v>8045</v>
      </c>
      <c r="D17143" s="1" t="s">
        <v>17042</v>
      </c>
      <c r="E17143" s="573">
        <f ca="1">SUMIF('BKAS IDR'!$E$10:$E$44,$C17143,'BKAS IDR'!$N$10:$N$43)</f>
        <v>0</v>
      </c>
      <c r="F17143" s="573"/>
    </row>
    <row r="17144" spans="1:6" ht="15" customHeight="1">
      <c r="A17144" s="12"/>
      <c r="C17144" s="53" t="s">
        <v>8046</v>
      </c>
      <c r="D17144" s="1" t="s">
        <v>17043</v>
      </c>
      <c r="E17144" s="573">
        <f ca="1">SUMIF('BKAS IDR'!$E$10:$E$44,$C17144,'BKAS IDR'!$N$10:$N$43)</f>
        <v>0</v>
      </c>
      <c r="F17144" s="573"/>
    </row>
    <row r="17145" spans="1:6" ht="15" customHeight="1">
      <c r="A17145" s="12"/>
      <c r="C17145" s="53" t="s">
        <v>8047</v>
      </c>
      <c r="D17145" s="1" t="s">
        <v>17044</v>
      </c>
      <c r="E17145" s="573">
        <f ca="1">SUMIF('BKAS IDR'!$E$10:$E$44,$C17145,'BKAS IDR'!$N$10:$N$43)</f>
        <v>0</v>
      </c>
      <c r="F17145" s="573"/>
    </row>
    <row r="17146" spans="1:6" ht="15" customHeight="1">
      <c r="A17146" s="12"/>
      <c r="C17146" s="53" t="s">
        <v>8048</v>
      </c>
      <c r="D17146" s="1" t="s">
        <v>17045</v>
      </c>
      <c r="E17146" s="573">
        <f ca="1">SUMIF('BKAS IDR'!$E$10:$E$44,$C17146,'BKAS IDR'!$N$10:$N$43)</f>
        <v>0</v>
      </c>
      <c r="F17146" s="573"/>
    </row>
    <row r="17147" spans="1:6" ht="15" customHeight="1">
      <c r="A17147" s="12"/>
      <c r="C17147" s="53" t="s">
        <v>8049</v>
      </c>
      <c r="D17147" s="1" t="s">
        <v>17046</v>
      </c>
      <c r="E17147" s="573">
        <f ca="1">SUMIF('BKAS IDR'!$E$10:$E$44,$C17147,'BKAS IDR'!$N$10:$N$43)</f>
        <v>0</v>
      </c>
      <c r="F17147" s="573"/>
    </row>
    <row r="17148" spans="1:6" ht="15" customHeight="1">
      <c r="A17148" s="12"/>
      <c r="C17148" s="53" t="s">
        <v>8050</v>
      </c>
      <c r="D17148" s="1" t="s">
        <v>17047</v>
      </c>
      <c r="E17148" s="573">
        <f ca="1">SUMIF('BKAS IDR'!$E$10:$E$44,$C17148,'BKAS IDR'!$N$10:$N$43)</f>
        <v>0</v>
      </c>
      <c r="F17148" s="573"/>
    </row>
    <row r="17149" spans="1:6" ht="15" customHeight="1">
      <c r="A17149" s="12"/>
      <c r="C17149" s="53" t="s">
        <v>8051</v>
      </c>
      <c r="D17149" s="1" t="s">
        <v>17048</v>
      </c>
      <c r="E17149" s="573">
        <f ca="1">SUMIF('BKAS IDR'!$E$10:$E$44,$C17149,'BKAS IDR'!$N$10:$N$43)</f>
        <v>0</v>
      </c>
      <c r="F17149" s="573"/>
    </row>
    <row r="17150" spans="1:6" ht="15" customHeight="1">
      <c r="A17150" s="12"/>
      <c r="C17150" s="53" t="s">
        <v>8052</v>
      </c>
      <c r="D17150" s="1" t="s">
        <v>17049</v>
      </c>
      <c r="E17150" s="573">
        <f ca="1">SUMIF('BKAS IDR'!$E$10:$E$44,$C17150,'BKAS IDR'!$N$10:$N$43)</f>
        <v>0</v>
      </c>
      <c r="F17150" s="573"/>
    </row>
    <row r="17151" spans="1:6" ht="15" customHeight="1">
      <c r="A17151" s="12"/>
      <c r="C17151" s="53" t="s">
        <v>8053</v>
      </c>
      <c r="D17151" s="1" t="s">
        <v>17050</v>
      </c>
      <c r="E17151" s="573">
        <f ca="1">SUMIF('BKAS IDR'!$E$10:$E$44,$C17151,'BKAS IDR'!$N$10:$N$43)</f>
        <v>0</v>
      </c>
      <c r="F17151" s="573"/>
    </row>
    <row r="17152" spans="1:6" ht="15" customHeight="1">
      <c r="A17152" s="12"/>
      <c r="C17152" s="53" t="s">
        <v>8054</v>
      </c>
      <c r="D17152" s="1" t="s">
        <v>17051</v>
      </c>
      <c r="E17152" s="573">
        <f ca="1">SUMIF('BKAS IDR'!$E$10:$E$44,$C17152,'BKAS IDR'!$N$10:$N$43)</f>
        <v>0</v>
      </c>
      <c r="F17152" s="573"/>
    </row>
    <row r="17153" spans="1:6" ht="15" customHeight="1">
      <c r="A17153" s="12"/>
      <c r="C17153" s="53" t="s">
        <v>8055</v>
      </c>
      <c r="D17153" s="1" t="s">
        <v>17052</v>
      </c>
      <c r="E17153" s="573">
        <f ca="1">SUMIF('BKAS IDR'!$E$10:$E$44,$C17153,'BKAS IDR'!$N$10:$N$43)</f>
        <v>0</v>
      </c>
      <c r="F17153" s="573"/>
    </row>
    <row r="17154" spans="1:6" ht="15" customHeight="1">
      <c r="A17154" s="12"/>
      <c r="C17154" s="53" t="s">
        <v>8056</v>
      </c>
      <c r="D17154" s="1" t="s">
        <v>17053</v>
      </c>
      <c r="E17154" s="573">
        <f ca="1">SUMIF('BKAS IDR'!$E$10:$E$44,$C17154,'BKAS IDR'!$N$10:$N$43)</f>
        <v>0</v>
      </c>
      <c r="F17154" s="573"/>
    </row>
    <row r="17155" spans="1:6" ht="15" customHeight="1">
      <c r="A17155" s="12"/>
      <c r="C17155" s="53" t="s">
        <v>8057</v>
      </c>
      <c r="D17155" s="1" t="s">
        <v>17054</v>
      </c>
      <c r="E17155" s="573">
        <f ca="1">SUMIF('BKAS IDR'!$E$10:$E$44,$C17155,'BKAS IDR'!$N$10:$N$43)</f>
        <v>0</v>
      </c>
      <c r="F17155" s="573"/>
    </row>
    <row r="17156" spans="1:6" ht="15" customHeight="1">
      <c r="A17156" s="12"/>
      <c r="C17156" s="53" t="s">
        <v>8058</v>
      </c>
      <c r="D17156" s="1" t="s">
        <v>17055</v>
      </c>
      <c r="E17156" s="573">
        <f ca="1">SUMIF('BKAS IDR'!$E$10:$E$44,$C17156,'BKAS IDR'!$N$10:$N$43)</f>
        <v>0</v>
      </c>
      <c r="F17156" s="573"/>
    </row>
    <row r="17157" spans="1:6" ht="15" customHeight="1">
      <c r="A17157" s="12"/>
      <c r="C17157" s="53" t="s">
        <v>8059</v>
      </c>
      <c r="D17157" s="1" t="s">
        <v>17056</v>
      </c>
      <c r="E17157" s="573">
        <f ca="1">SUMIF('BKAS IDR'!$E$10:$E$44,$C17157,'BKAS IDR'!$N$10:$N$43)</f>
        <v>0</v>
      </c>
      <c r="F17157" s="573"/>
    </row>
    <row r="17158" spans="1:6" ht="15" customHeight="1">
      <c r="A17158" s="12"/>
      <c r="C17158" s="53" t="s">
        <v>8060</v>
      </c>
      <c r="D17158" s="1" t="s">
        <v>17057</v>
      </c>
      <c r="E17158" s="573">
        <f ca="1">SUMIF('BKAS IDR'!$E$10:$E$44,$C17158,'BKAS IDR'!$N$10:$N$43)</f>
        <v>0</v>
      </c>
      <c r="F17158" s="573"/>
    </row>
    <row r="17159" spans="1:6" ht="15" customHeight="1">
      <c r="A17159" s="12"/>
      <c r="C17159" s="53" t="s">
        <v>8061</v>
      </c>
      <c r="D17159" s="1" t="s">
        <v>17058</v>
      </c>
      <c r="E17159" s="573">
        <f ca="1">SUMIF('BKAS IDR'!$E$10:$E$44,$C17159,'BKAS IDR'!$N$10:$N$43)</f>
        <v>0</v>
      </c>
      <c r="F17159" s="573"/>
    </row>
    <row r="17160" spans="1:6" ht="15" customHeight="1">
      <c r="A17160" s="12"/>
      <c r="C17160" s="53" t="s">
        <v>8062</v>
      </c>
      <c r="D17160" s="1" t="s">
        <v>17059</v>
      </c>
      <c r="E17160" s="573">
        <f ca="1">SUMIF('BKAS IDR'!$E$10:$E$44,$C17160,'BKAS IDR'!$N$10:$N$43)</f>
        <v>0</v>
      </c>
      <c r="F17160" s="573"/>
    </row>
    <row r="17161" spans="1:6" ht="15" customHeight="1">
      <c r="A17161" s="12"/>
      <c r="C17161" s="53" t="s">
        <v>8063</v>
      </c>
      <c r="D17161" s="1" t="s">
        <v>17060</v>
      </c>
      <c r="E17161" s="573">
        <f ca="1">SUMIF('BKAS IDR'!$E$10:$E$44,$C17161,'BKAS IDR'!$N$10:$N$43)</f>
        <v>0</v>
      </c>
      <c r="F17161" s="573"/>
    </row>
    <row r="17162" spans="1:6" ht="15" customHeight="1">
      <c r="A17162" s="12"/>
      <c r="C17162" s="53" t="s">
        <v>8064</v>
      </c>
      <c r="D17162" s="1" t="s">
        <v>17061</v>
      </c>
      <c r="E17162" s="573">
        <f ca="1">SUMIF('BKAS IDR'!$E$10:$E$44,$C17162,'BKAS IDR'!$N$10:$N$43)</f>
        <v>0</v>
      </c>
      <c r="F17162" s="573"/>
    </row>
    <row r="17163" spans="1:6" ht="15" customHeight="1">
      <c r="A17163" s="12"/>
      <c r="C17163" s="53" t="s">
        <v>8065</v>
      </c>
      <c r="D17163" s="1" t="s">
        <v>17062</v>
      </c>
      <c r="E17163" s="573">
        <f ca="1">SUMIF('BKAS IDR'!$E$10:$E$44,$C17163,'BKAS IDR'!$N$10:$N$43)</f>
        <v>0</v>
      </c>
      <c r="F17163" s="573"/>
    </row>
    <row r="17164" spans="1:6" ht="15" customHeight="1">
      <c r="A17164" s="12"/>
      <c r="C17164" s="53" t="s">
        <v>8066</v>
      </c>
      <c r="D17164" s="1" t="s">
        <v>17063</v>
      </c>
      <c r="E17164" s="573">
        <f ca="1">SUMIF('BKAS IDR'!$E$10:$E$44,$C17164,'BKAS IDR'!$N$10:$N$43)</f>
        <v>0</v>
      </c>
      <c r="F17164" s="573"/>
    </row>
    <row r="17165" spans="1:6" ht="15" customHeight="1">
      <c r="A17165" s="12"/>
      <c r="C17165" s="53" t="s">
        <v>8067</v>
      </c>
      <c r="D17165" s="1" t="s">
        <v>17064</v>
      </c>
      <c r="E17165" s="573">
        <f ca="1">SUMIF('BKAS IDR'!$E$10:$E$44,$C17165,'BKAS IDR'!$N$10:$N$43)</f>
        <v>0</v>
      </c>
      <c r="F17165" s="573"/>
    </row>
    <row r="17166" spans="1:6" ht="15" customHeight="1">
      <c r="A17166" s="12"/>
      <c r="C17166" s="53" t="s">
        <v>8068</v>
      </c>
      <c r="D17166" s="1" t="s">
        <v>17065</v>
      </c>
      <c r="E17166" s="573">
        <f ca="1">SUMIF('BKAS IDR'!$E$10:$E$44,$C17166,'BKAS IDR'!$N$10:$N$43)</f>
        <v>0</v>
      </c>
      <c r="F17166" s="573"/>
    </row>
    <row r="17167" spans="1:6" ht="15" customHeight="1">
      <c r="A17167" s="12"/>
      <c r="C17167" s="53" t="s">
        <v>8069</v>
      </c>
      <c r="D17167" s="1" t="s">
        <v>17066</v>
      </c>
      <c r="E17167" s="573">
        <f ca="1">SUMIF('BKAS IDR'!$E$10:$E$44,$C17167,'BKAS IDR'!$N$10:$N$43)</f>
        <v>0</v>
      </c>
      <c r="F17167" s="573"/>
    </row>
    <row r="17168" spans="1:6" ht="15" customHeight="1">
      <c r="A17168" s="12"/>
      <c r="C17168" s="53" t="s">
        <v>8070</v>
      </c>
      <c r="D17168" s="1" t="s">
        <v>17067</v>
      </c>
      <c r="E17168" s="573">
        <f ca="1">SUMIF('BKAS IDR'!$E$10:$E$44,$C17168,'BKAS IDR'!$N$10:$N$43)</f>
        <v>0</v>
      </c>
      <c r="F17168" s="573"/>
    </row>
    <row r="17169" spans="1:6" ht="15" customHeight="1">
      <c r="A17169" s="12"/>
      <c r="C17169" s="53" t="s">
        <v>8071</v>
      </c>
      <c r="D17169" s="1" t="s">
        <v>17068</v>
      </c>
      <c r="E17169" s="573">
        <f ca="1">SUMIF('BKAS IDR'!$E$10:$E$44,$C17169,'BKAS IDR'!$N$10:$N$43)</f>
        <v>0</v>
      </c>
      <c r="F17169" s="573"/>
    </row>
    <row r="17170" spans="1:6" ht="15" customHeight="1">
      <c r="A17170" s="12"/>
      <c r="C17170" s="53" t="s">
        <v>8072</v>
      </c>
      <c r="D17170" s="1" t="s">
        <v>17069</v>
      </c>
      <c r="E17170" s="573">
        <f ca="1">SUMIF('BKAS IDR'!$E$10:$E$44,$C17170,'BKAS IDR'!$N$10:$N$43)</f>
        <v>0</v>
      </c>
      <c r="F17170" s="573"/>
    </row>
    <row r="17171" spans="1:6" ht="15" customHeight="1">
      <c r="A17171" s="12"/>
      <c r="C17171" s="53" t="s">
        <v>8073</v>
      </c>
      <c r="D17171" s="1" t="s">
        <v>17070</v>
      </c>
      <c r="E17171" s="573">
        <f ca="1">SUMIF('BKAS IDR'!$E$10:$E$44,$C17171,'BKAS IDR'!$N$10:$N$43)</f>
        <v>0</v>
      </c>
      <c r="F17171" s="573"/>
    </row>
    <row r="17172" spans="1:6" ht="15" customHeight="1">
      <c r="A17172" s="12"/>
      <c r="C17172" s="53" t="s">
        <v>8074</v>
      </c>
      <c r="D17172" s="1" t="s">
        <v>17071</v>
      </c>
      <c r="E17172" s="573">
        <f ca="1">SUMIF('BKAS IDR'!$E$10:$E$44,$C17172,'BKAS IDR'!$N$10:$N$43)</f>
        <v>0</v>
      </c>
      <c r="F17172" s="573"/>
    </row>
    <row r="17173" spans="1:6" ht="15" customHeight="1">
      <c r="A17173" s="12"/>
      <c r="C17173" s="53" t="s">
        <v>8075</v>
      </c>
      <c r="D17173" s="1" t="s">
        <v>17072</v>
      </c>
      <c r="E17173" s="573">
        <f ca="1">SUMIF('BKAS IDR'!$E$10:$E$44,$C17173,'BKAS IDR'!$N$10:$N$43)</f>
        <v>0</v>
      </c>
      <c r="F17173" s="573"/>
    </row>
    <row r="17174" spans="1:6" ht="15" customHeight="1">
      <c r="A17174" s="12"/>
      <c r="C17174" s="53" t="s">
        <v>8076</v>
      </c>
      <c r="D17174" s="1" t="s">
        <v>17073</v>
      </c>
      <c r="E17174" s="573">
        <f ca="1">SUMIF('BKAS IDR'!$E$10:$E$44,$C17174,'BKAS IDR'!$N$10:$N$43)</f>
        <v>0</v>
      </c>
      <c r="F17174" s="573"/>
    </row>
    <row r="17175" spans="1:6" ht="15" customHeight="1">
      <c r="A17175" s="12"/>
      <c r="C17175" s="53" t="s">
        <v>8077</v>
      </c>
      <c r="D17175" s="1" t="s">
        <v>17074</v>
      </c>
      <c r="E17175" s="573">
        <f ca="1">SUMIF('BKAS IDR'!$E$10:$E$44,$C17175,'BKAS IDR'!$N$10:$N$43)</f>
        <v>0</v>
      </c>
      <c r="F17175" s="573"/>
    </row>
    <row r="17176" spans="1:6" ht="15" customHeight="1">
      <c r="A17176" s="12"/>
      <c r="C17176" s="53" t="s">
        <v>8078</v>
      </c>
      <c r="D17176" s="1" t="s">
        <v>17075</v>
      </c>
      <c r="E17176" s="573">
        <f ca="1">SUMIF('BKAS IDR'!$E$10:$E$44,$C17176,'BKAS IDR'!$N$10:$N$43)</f>
        <v>0</v>
      </c>
      <c r="F17176" s="573"/>
    </row>
    <row r="17177" spans="1:6" ht="15" customHeight="1">
      <c r="A17177" s="12"/>
      <c r="C17177" s="53" t="s">
        <v>8079</v>
      </c>
      <c r="D17177" s="1" t="s">
        <v>17076</v>
      </c>
      <c r="E17177" s="573">
        <f ca="1">SUMIF('BKAS IDR'!$E$10:$E$44,$C17177,'BKAS IDR'!$N$10:$N$43)</f>
        <v>0</v>
      </c>
      <c r="F17177" s="573"/>
    </row>
    <row r="17178" spans="1:6" ht="15" customHeight="1">
      <c r="A17178" s="12"/>
      <c r="C17178" s="53" t="s">
        <v>8080</v>
      </c>
      <c r="D17178" s="1" t="s">
        <v>17077</v>
      </c>
      <c r="E17178" s="573">
        <f ca="1">SUMIF('BKAS IDR'!$E$10:$E$44,$C17178,'BKAS IDR'!$N$10:$N$43)</f>
        <v>0</v>
      </c>
      <c r="F17178" s="573"/>
    </row>
    <row r="17179" spans="1:6" ht="15" customHeight="1">
      <c r="A17179" s="12"/>
      <c r="C17179" s="53" t="s">
        <v>8081</v>
      </c>
      <c r="D17179" s="1" t="s">
        <v>17078</v>
      </c>
      <c r="E17179" s="573">
        <f ca="1">SUMIF('BKAS IDR'!$E$10:$E$44,$C17179,'BKAS IDR'!$N$10:$N$43)</f>
        <v>0</v>
      </c>
      <c r="F17179" s="573"/>
    </row>
    <row r="17180" spans="1:6" ht="15" customHeight="1">
      <c r="A17180" s="12"/>
      <c r="C17180" s="53" t="s">
        <v>8082</v>
      </c>
      <c r="D17180" s="1" t="s">
        <v>17079</v>
      </c>
      <c r="E17180" s="573">
        <f ca="1">SUMIF('BKAS IDR'!$E$10:$E$44,$C17180,'BKAS IDR'!$N$10:$N$43)</f>
        <v>0</v>
      </c>
      <c r="F17180" s="573"/>
    </row>
    <row r="17181" spans="1:6" ht="15" customHeight="1">
      <c r="A17181" s="12"/>
      <c r="C17181" s="53" t="s">
        <v>8083</v>
      </c>
      <c r="D17181" s="1" t="s">
        <v>17080</v>
      </c>
      <c r="E17181" s="573">
        <f ca="1">SUMIF('BKAS IDR'!$E$10:$E$44,$C17181,'BKAS IDR'!$N$10:$N$43)</f>
        <v>0</v>
      </c>
      <c r="F17181" s="573"/>
    </row>
    <row r="17182" spans="1:6" ht="15" customHeight="1">
      <c r="A17182" s="12"/>
      <c r="C17182" s="53" t="s">
        <v>8084</v>
      </c>
      <c r="D17182" s="1" t="s">
        <v>17081</v>
      </c>
      <c r="E17182" s="573">
        <f ca="1">SUMIF('BKAS IDR'!$E$10:$E$44,$C17182,'BKAS IDR'!$N$10:$N$43)</f>
        <v>0</v>
      </c>
      <c r="F17182" s="573"/>
    </row>
    <row r="17183" spans="1:6" ht="15" customHeight="1">
      <c r="A17183" s="12"/>
      <c r="C17183" s="53" t="s">
        <v>8085</v>
      </c>
      <c r="D17183" s="1" t="s">
        <v>17082</v>
      </c>
      <c r="E17183" s="573">
        <f ca="1">SUMIF('BKAS IDR'!$E$10:$E$44,$C17183,'BKAS IDR'!$N$10:$N$43)</f>
        <v>0</v>
      </c>
      <c r="F17183" s="573"/>
    </row>
    <row r="17184" spans="1:6" ht="15" customHeight="1">
      <c r="A17184" s="12"/>
      <c r="C17184" s="53" t="s">
        <v>8086</v>
      </c>
      <c r="D17184" s="1" t="s">
        <v>17083</v>
      </c>
      <c r="E17184" s="573">
        <f ca="1">SUMIF('BKAS IDR'!$E$10:$E$44,$C17184,'BKAS IDR'!$N$10:$N$43)</f>
        <v>0</v>
      </c>
      <c r="F17184" s="573"/>
    </row>
    <row r="17185" spans="1:6" ht="15" customHeight="1">
      <c r="A17185" s="12"/>
      <c r="C17185" s="53" t="s">
        <v>8087</v>
      </c>
      <c r="D17185" s="1" t="s">
        <v>17084</v>
      </c>
      <c r="E17185" s="573">
        <f ca="1">SUMIF('BKAS IDR'!$E$10:$E$44,$C17185,'BKAS IDR'!$N$10:$N$43)</f>
        <v>0</v>
      </c>
      <c r="F17185" s="573"/>
    </row>
    <row r="17186" spans="1:6" ht="15" customHeight="1">
      <c r="A17186" s="12"/>
      <c r="C17186" s="53" t="s">
        <v>8088</v>
      </c>
      <c r="D17186" s="1" t="s">
        <v>17085</v>
      </c>
      <c r="E17186" s="573">
        <f ca="1">SUMIF('BKAS IDR'!$E$10:$E$44,$C17186,'BKAS IDR'!$N$10:$N$43)</f>
        <v>0</v>
      </c>
      <c r="F17186" s="573"/>
    </row>
    <row r="17187" spans="1:6" ht="15" customHeight="1">
      <c r="A17187" s="12"/>
      <c r="C17187" s="53" t="s">
        <v>8089</v>
      </c>
      <c r="D17187" s="1" t="s">
        <v>17086</v>
      </c>
      <c r="E17187" s="573">
        <f ca="1">SUMIF('BKAS IDR'!$E$10:$E$44,$C17187,'BKAS IDR'!$N$10:$N$43)</f>
        <v>0</v>
      </c>
      <c r="F17187" s="573"/>
    </row>
    <row r="17188" spans="1:6" ht="15" customHeight="1">
      <c r="A17188" s="12"/>
      <c r="C17188" s="53" t="s">
        <v>8090</v>
      </c>
      <c r="D17188" s="1" t="s">
        <v>17087</v>
      </c>
      <c r="E17188" s="573">
        <f ca="1">SUMIF('BKAS IDR'!$E$10:$E$44,$C17188,'BKAS IDR'!$N$10:$N$43)</f>
        <v>0</v>
      </c>
      <c r="F17188" s="573"/>
    </row>
    <row r="17189" spans="1:6" ht="15" customHeight="1">
      <c r="A17189" s="12"/>
      <c r="C17189" s="53" t="s">
        <v>8091</v>
      </c>
      <c r="D17189" s="1" t="s">
        <v>17088</v>
      </c>
      <c r="E17189" s="573">
        <f ca="1">SUMIF('BKAS IDR'!$E$10:$E$44,$C17189,'BKAS IDR'!$N$10:$N$43)</f>
        <v>0</v>
      </c>
      <c r="F17189" s="573"/>
    </row>
    <row r="17190" spans="1:6" ht="15" customHeight="1">
      <c r="A17190" s="12"/>
      <c r="C17190" s="53" t="s">
        <v>8092</v>
      </c>
      <c r="D17190" s="1" t="s">
        <v>17089</v>
      </c>
      <c r="E17190" s="573">
        <f ca="1">SUMIF('BKAS IDR'!$E$10:$E$44,$C17190,'BKAS IDR'!$N$10:$N$43)</f>
        <v>0</v>
      </c>
      <c r="F17190" s="573"/>
    </row>
    <row r="17191" spans="1:6" ht="15" customHeight="1">
      <c r="A17191" s="12"/>
      <c r="C17191" s="53" t="s">
        <v>8093</v>
      </c>
      <c r="D17191" s="1" t="s">
        <v>17090</v>
      </c>
      <c r="E17191" s="573">
        <f ca="1">SUMIF('BKAS IDR'!$E$10:$E$44,$C17191,'BKAS IDR'!$N$10:$N$43)</f>
        <v>0</v>
      </c>
      <c r="F17191" s="573"/>
    </row>
    <row r="17192" spans="1:6" ht="15" customHeight="1">
      <c r="A17192" s="12"/>
      <c r="C17192" s="53" t="s">
        <v>8094</v>
      </c>
      <c r="D17192" s="1" t="s">
        <v>17091</v>
      </c>
      <c r="E17192" s="573">
        <f ca="1">SUMIF('BKAS IDR'!$E$10:$E$44,$C17192,'BKAS IDR'!$N$10:$N$43)</f>
        <v>0</v>
      </c>
      <c r="F17192" s="573"/>
    </row>
    <row r="17193" spans="1:6" ht="15" customHeight="1">
      <c r="A17193" s="12"/>
      <c r="C17193" s="53" t="s">
        <v>8095</v>
      </c>
      <c r="D17193" s="1" t="s">
        <v>17092</v>
      </c>
      <c r="E17193" s="573">
        <f ca="1">SUMIF('BKAS IDR'!$E$10:$E$44,$C17193,'BKAS IDR'!$N$10:$N$43)</f>
        <v>0</v>
      </c>
      <c r="F17193" s="573"/>
    </row>
    <row r="17194" spans="1:6" ht="15" customHeight="1">
      <c r="A17194" s="12"/>
      <c r="C17194" s="53" t="s">
        <v>8096</v>
      </c>
      <c r="D17194" s="1" t="s">
        <v>17093</v>
      </c>
      <c r="E17194" s="573">
        <f ca="1">SUMIF('BKAS IDR'!$E$10:$E$44,$C17194,'BKAS IDR'!$N$10:$N$43)</f>
        <v>0</v>
      </c>
      <c r="F17194" s="573"/>
    </row>
    <row r="17195" spans="1:6" ht="15" customHeight="1">
      <c r="A17195" s="12"/>
      <c r="C17195" s="53" t="s">
        <v>8097</v>
      </c>
      <c r="D17195" s="1" t="s">
        <v>17094</v>
      </c>
      <c r="E17195" s="573">
        <f ca="1">SUMIF('BKAS IDR'!$E$10:$E$44,$C17195,'BKAS IDR'!$N$10:$N$43)</f>
        <v>0</v>
      </c>
      <c r="F17195" s="573"/>
    </row>
    <row r="17196" spans="1:6" ht="15" customHeight="1">
      <c r="A17196" s="12"/>
      <c r="C17196" s="53" t="s">
        <v>8098</v>
      </c>
      <c r="D17196" s="1" t="s">
        <v>17095</v>
      </c>
      <c r="E17196" s="573">
        <f ca="1">SUMIF('BKAS IDR'!$E$10:$E$44,$C17196,'BKAS IDR'!$N$10:$N$43)</f>
        <v>0</v>
      </c>
      <c r="F17196" s="573"/>
    </row>
    <row r="17197" spans="1:6" ht="15" customHeight="1">
      <c r="A17197" s="12"/>
      <c r="C17197" s="53" t="s">
        <v>8099</v>
      </c>
      <c r="D17197" s="1" t="s">
        <v>17096</v>
      </c>
      <c r="E17197" s="573">
        <f ca="1">SUMIF('BKAS IDR'!$E$10:$E$44,$C17197,'BKAS IDR'!$N$10:$N$43)</f>
        <v>0</v>
      </c>
      <c r="F17197" s="573"/>
    </row>
    <row r="17198" spans="1:6" ht="15" customHeight="1">
      <c r="A17198" s="12"/>
      <c r="C17198" s="53" t="s">
        <v>8100</v>
      </c>
      <c r="D17198" s="1" t="s">
        <v>17097</v>
      </c>
      <c r="E17198" s="573">
        <f ca="1">SUMIF('BKAS IDR'!$E$10:$E$44,$C17198,'BKAS IDR'!$N$10:$N$43)</f>
        <v>0</v>
      </c>
      <c r="F17198" s="573"/>
    </row>
    <row r="17199" spans="1:6" ht="15" customHeight="1">
      <c r="A17199" s="12"/>
      <c r="C17199" s="53" t="s">
        <v>8101</v>
      </c>
      <c r="D17199" s="1" t="s">
        <v>17098</v>
      </c>
      <c r="E17199" s="573">
        <f ca="1">SUMIF('BKAS IDR'!$E$10:$E$44,$C17199,'BKAS IDR'!$N$10:$N$43)</f>
        <v>0</v>
      </c>
      <c r="F17199" s="573"/>
    </row>
    <row r="17200" spans="1:6" ht="15" customHeight="1">
      <c r="A17200" s="12"/>
      <c r="C17200" s="53" t="s">
        <v>8102</v>
      </c>
      <c r="D17200" s="1" t="s">
        <v>17099</v>
      </c>
      <c r="E17200" s="573">
        <f ca="1">SUMIF('BKAS IDR'!$E$10:$E$44,$C17200,'BKAS IDR'!$N$10:$N$43)</f>
        <v>0</v>
      </c>
      <c r="F17200" s="573"/>
    </row>
    <row r="17201" spans="1:6" ht="15" customHeight="1">
      <c r="A17201" s="12"/>
      <c r="C17201" s="53" t="s">
        <v>8103</v>
      </c>
      <c r="D17201" s="1" t="s">
        <v>17100</v>
      </c>
      <c r="E17201" s="573">
        <f ca="1">SUMIF('BKAS IDR'!$E$10:$E$44,$C17201,'BKAS IDR'!$N$10:$N$43)</f>
        <v>0</v>
      </c>
      <c r="F17201" s="573"/>
    </row>
    <row r="17202" spans="1:6" ht="15" customHeight="1">
      <c r="A17202" s="12"/>
      <c r="C17202" s="53" t="s">
        <v>8104</v>
      </c>
      <c r="D17202" s="1" t="s">
        <v>17101</v>
      </c>
      <c r="E17202" s="573">
        <f ca="1">SUMIF('BKAS IDR'!$E$10:$E$44,$C17202,'BKAS IDR'!$N$10:$N$43)</f>
        <v>0</v>
      </c>
      <c r="F17202" s="573"/>
    </row>
    <row r="17203" spans="1:6" ht="15" customHeight="1">
      <c r="A17203" s="12"/>
      <c r="C17203" s="53" t="s">
        <v>8105</v>
      </c>
      <c r="D17203" s="1" t="s">
        <v>17102</v>
      </c>
      <c r="E17203" s="573">
        <f ca="1">SUMIF('BKAS IDR'!$E$10:$E$44,$C17203,'BKAS IDR'!$N$10:$N$43)</f>
        <v>0</v>
      </c>
      <c r="F17203" s="573"/>
    </row>
    <row r="17204" spans="1:6" ht="15" customHeight="1">
      <c r="A17204" s="12"/>
      <c r="C17204" s="53" t="s">
        <v>8106</v>
      </c>
      <c r="D17204" s="1" t="s">
        <v>17103</v>
      </c>
      <c r="E17204" s="573">
        <f ca="1">SUMIF('BKAS IDR'!$E$10:$E$44,$C17204,'BKAS IDR'!$N$10:$N$43)</f>
        <v>0</v>
      </c>
      <c r="F17204" s="573"/>
    </row>
    <row r="17205" spans="1:6" ht="15" customHeight="1">
      <c r="A17205" s="12"/>
      <c r="C17205" s="53" t="s">
        <v>8107</v>
      </c>
      <c r="D17205" s="1" t="s">
        <v>17104</v>
      </c>
      <c r="E17205" s="573">
        <f ca="1">SUMIF('BKAS IDR'!$E$10:$E$44,$C17205,'BKAS IDR'!$N$10:$N$43)</f>
        <v>0</v>
      </c>
      <c r="F17205" s="573"/>
    </row>
    <row r="17206" spans="1:6" ht="15" customHeight="1">
      <c r="A17206" s="12"/>
      <c r="C17206" s="53" t="s">
        <v>8108</v>
      </c>
      <c r="D17206" s="1" t="s">
        <v>17105</v>
      </c>
      <c r="E17206" s="573">
        <f ca="1">SUMIF('BKAS IDR'!$E$10:$E$44,$C17206,'BKAS IDR'!$N$10:$N$43)</f>
        <v>0</v>
      </c>
      <c r="F17206" s="573"/>
    </row>
    <row r="17207" spans="1:6" ht="15" customHeight="1">
      <c r="A17207" s="12"/>
      <c r="C17207" s="53" t="s">
        <v>8109</v>
      </c>
      <c r="D17207" s="1" t="s">
        <v>17106</v>
      </c>
      <c r="E17207" s="573">
        <f ca="1">SUMIF('BKAS IDR'!$E$10:$E$44,$C17207,'BKAS IDR'!$N$10:$N$43)</f>
        <v>0</v>
      </c>
      <c r="F17207" s="573"/>
    </row>
    <row r="17208" spans="1:6" ht="15" customHeight="1">
      <c r="A17208" s="12"/>
      <c r="C17208" s="53" t="s">
        <v>8110</v>
      </c>
      <c r="D17208" s="1" t="s">
        <v>17107</v>
      </c>
      <c r="E17208" s="573">
        <f ca="1">SUMIF('BKAS IDR'!$E$10:$E$44,$C17208,'BKAS IDR'!$N$10:$N$43)</f>
        <v>0</v>
      </c>
      <c r="F17208" s="573"/>
    </row>
    <row r="17209" spans="1:6" ht="15" customHeight="1">
      <c r="A17209" s="12"/>
      <c r="C17209" s="53" t="s">
        <v>8111</v>
      </c>
      <c r="D17209" s="1" t="s">
        <v>17108</v>
      </c>
      <c r="E17209" s="573">
        <f ca="1">SUMIF('BKAS IDR'!$E$10:$E$44,$C17209,'BKAS IDR'!$N$10:$N$43)</f>
        <v>0</v>
      </c>
      <c r="F17209" s="573"/>
    </row>
    <row r="17210" spans="1:6" ht="15" customHeight="1">
      <c r="A17210" s="12"/>
      <c r="C17210" s="53" t="s">
        <v>8112</v>
      </c>
      <c r="D17210" s="1" t="s">
        <v>17109</v>
      </c>
      <c r="E17210" s="573">
        <f ca="1">SUMIF('BKAS IDR'!$E$10:$E$44,$C17210,'BKAS IDR'!$N$10:$N$43)</f>
        <v>0</v>
      </c>
      <c r="F17210" s="573"/>
    </row>
    <row r="17211" spans="1:6" ht="15" customHeight="1">
      <c r="A17211" s="12"/>
      <c r="C17211" s="53" t="s">
        <v>8113</v>
      </c>
      <c r="D17211" s="1" t="s">
        <v>17110</v>
      </c>
      <c r="E17211" s="573">
        <f ca="1">SUMIF('BKAS IDR'!$E$10:$E$44,$C17211,'BKAS IDR'!$N$10:$N$43)</f>
        <v>0</v>
      </c>
      <c r="F17211" s="573"/>
    </row>
    <row r="17212" spans="1:6" ht="15" customHeight="1">
      <c r="A17212" s="12"/>
      <c r="C17212" s="53" t="s">
        <v>8114</v>
      </c>
      <c r="D17212" s="1" t="s">
        <v>17111</v>
      </c>
      <c r="E17212" s="573">
        <f ca="1">SUMIF('BKAS IDR'!$E$10:$E$44,$C17212,'BKAS IDR'!$N$10:$N$43)</f>
        <v>0</v>
      </c>
      <c r="F17212" s="573"/>
    </row>
    <row r="17213" spans="1:6" ht="15" customHeight="1">
      <c r="A17213" s="12"/>
      <c r="C17213" s="53" t="s">
        <v>8115</v>
      </c>
      <c r="D17213" s="1" t="s">
        <v>17112</v>
      </c>
      <c r="E17213" s="573">
        <f ca="1">SUMIF('BKAS IDR'!$E$10:$E$44,$C17213,'BKAS IDR'!$N$10:$N$43)</f>
        <v>0</v>
      </c>
      <c r="F17213" s="573"/>
    </row>
    <row r="17214" spans="1:6" ht="15" customHeight="1">
      <c r="A17214" s="12"/>
      <c r="C17214" s="53" t="s">
        <v>8116</v>
      </c>
      <c r="D17214" s="1" t="s">
        <v>17113</v>
      </c>
      <c r="E17214" s="573">
        <f ca="1">SUMIF('BKAS IDR'!$E$10:$E$44,$C17214,'BKAS IDR'!$N$10:$N$43)</f>
        <v>0</v>
      </c>
      <c r="F17214" s="573"/>
    </row>
    <row r="17215" spans="1:6" ht="15" customHeight="1">
      <c r="A17215" s="12"/>
      <c r="C17215" s="53" t="s">
        <v>8117</v>
      </c>
      <c r="D17215" s="1" t="s">
        <v>17114</v>
      </c>
      <c r="E17215" s="573">
        <f ca="1">SUMIF('BKAS IDR'!$E$10:$E$44,$C17215,'BKAS IDR'!$N$10:$N$43)</f>
        <v>0</v>
      </c>
      <c r="F17215" s="573"/>
    </row>
    <row r="17216" spans="1:6" ht="15" customHeight="1">
      <c r="A17216" s="12"/>
      <c r="C17216" s="53" t="s">
        <v>8118</v>
      </c>
      <c r="D17216" s="1" t="s">
        <v>17115</v>
      </c>
      <c r="E17216" s="573">
        <f ca="1">SUMIF('BKAS IDR'!$E$10:$E$44,$C17216,'BKAS IDR'!$N$10:$N$43)</f>
        <v>0</v>
      </c>
      <c r="F17216" s="573"/>
    </row>
    <row r="17217" spans="1:6" ht="15" customHeight="1">
      <c r="A17217" s="12"/>
      <c r="C17217" s="53" t="s">
        <v>8119</v>
      </c>
      <c r="D17217" s="1" t="s">
        <v>17116</v>
      </c>
      <c r="E17217" s="573">
        <f ca="1">SUMIF('BKAS IDR'!$E$10:$E$44,$C17217,'BKAS IDR'!$N$10:$N$43)</f>
        <v>0</v>
      </c>
      <c r="F17217" s="573"/>
    </row>
    <row r="17218" spans="1:6" ht="15" customHeight="1">
      <c r="A17218" s="12"/>
      <c r="C17218" s="53" t="s">
        <v>8120</v>
      </c>
      <c r="D17218" s="1" t="s">
        <v>17117</v>
      </c>
      <c r="E17218" s="573">
        <f ca="1">SUMIF('BKAS IDR'!$E$10:$E$44,$C17218,'BKAS IDR'!$N$10:$N$43)</f>
        <v>0</v>
      </c>
      <c r="F17218" s="573"/>
    </row>
    <row r="17219" spans="1:6" ht="15" customHeight="1">
      <c r="A17219" s="12"/>
      <c r="C17219" s="53" t="s">
        <v>8121</v>
      </c>
      <c r="D17219" s="1" t="s">
        <v>17118</v>
      </c>
      <c r="E17219" s="573">
        <f ca="1">SUMIF('BKAS IDR'!$E$10:$E$44,$C17219,'BKAS IDR'!$N$10:$N$43)</f>
        <v>0</v>
      </c>
      <c r="F17219" s="573"/>
    </row>
    <row r="17220" spans="1:6" ht="15" customHeight="1">
      <c r="A17220" s="12"/>
      <c r="C17220" s="53" t="s">
        <v>8122</v>
      </c>
      <c r="D17220" s="1" t="s">
        <v>17119</v>
      </c>
      <c r="E17220" s="573">
        <f ca="1">SUMIF('BKAS IDR'!$E$10:$E$44,$C17220,'BKAS IDR'!$N$10:$N$43)</f>
        <v>0</v>
      </c>
      <c r="F17220" s="573"/>
    </row>
    <row r="17221" spans="1:6" ht="15" customHeight="1">
      <c r="A17221" s="12"/>
      <c r="C17221" s="53" t="s">
        <v>8123</v>
      </c>
      <c r="D17221" s="1" t="s">
        <v>17120</v>
      </c>
      <c r="E17221" s="573">
        <f ca="1">SUMIF('BKAS IDR'!$E$10:$E$44,$C17221,'BKAS IDR'!$N$10:$N$43)</f>
        <v>0</v>
      </c>
      <c r="F17221" s="573"/>
    </row>
    <row r="17222" spans="1:6" ht="15" customHeight="1">
      <c r="A17222" s="12"/>
      <c r="C17222" s="53" t="s">
        <v>8124</v>
      </c>
      <c r="D17222" s="1" t="s">
        <v>17121</v>
      </c>
      <c r="E17222" s="573">
        <f ca="1">SUMIF('BKAS IDR'!$E$10:$E$44,$C17222,'BKAS IDR'!$N$10:$N$43)</f>
        <v>0</v>
      </c>
      <c r="F17222" s="573"/>
    </row>
    <row r="17223" spans="1:6" ht="15" customHeight="1">
      <c r="A17223" s="12"/>
      <c r="C17223" s="53" t="s">
        <v>8125</v>
      </c>
      <c r="D17223" s="1" t="s">
        <v>17116</v>
      </c>
      <c r="E17223" s="573">
        <f ca="1">SUMIF('BKAS IDR'!$E$10:$E$44,$C17223,'BKAS IDR'!$N$10:$N$43)</f>
        <v>0</v>
      </c>
      <c r="F17223" s="573"/>
    </row>
    <row r="17224" spans="1:6" ht="15" customHeight="1">
      <c r="A17224" s="12"/>
      <c r="C17224" s="53" t="s">
        <v>8126</v>
      </c>
      <c r="D17224" s="1" t="s">
        <v>17122</v>
      </c>
      <c r="E17224" s="573">
        <f ca="1">SUMIF('BKAS IDR'!$E$10:$E$44,$C17224,'BKAS IDR'!$N$10:$N$43)</f>
        <v>0</v>
      </c>
      <c r="F17224" s="573"/>
    </row>
    <row r="17225" spans="1:6" ht="15" customHeight="1">
      <c r="A17225" s="12"/>
      <c r="C17225" s="53" t="s">
        <v>8127</v>
      </c>
      <c r="D17225" s="1" t="s">
        <v>17123</v>
      </c>
      <c r="E17225" s="573">
        <f ca="1">SUMIF('BKAS IDR'!$E$10:$E$44,$C17225,'BKAS IDR'!$N$10:$N$43)</f>
        <v>0</v>
      </c>
      <c r="F17225" s="573"/>
    </row>
    <row r="17226" spans="1:6" ht="15" customHeight="1">
      <c r="A17226" s="12"/>
      <c r="C17226" s="53" t="s">
        <v>8128</v>
      </c>
      <c r="D17226" s="1" t="s">
        <v>17124</v>
      </c>
      <c r="E17226" s="573">
        <f ca="1">SUMIF('BKAS IDR'!$E$10:$E$44,$C17226,'BKAS IDR'!$N$10:$N$43)</f>
        <v>0</v>
      </c>
      <c r="F17226" s="573"/>
    </row>
    <row r="17227" spans="1:6" ht="15" customHeight="1">
      <c r="A17227" s="12"/>
      <c r="C17227" s="53" t="s">
        <v>8129</v>
      </c>
      <c r="D17227" s="1" t="s">
        <v>17125</v>
      </c>
      <c r="E17227" s="573">
        <f ca="1">SUMIF('BKAS IDR'!$E$10:$E$44,$C17227,'BKAS IDR'!$N$10:$N$43)</f>
        <v>0</v>
      </c>
      <c r="F17227" s="573"/>
    </row>
    <row r="17228" spans="1:6" ht="15" customHeight="1">
      <c r="A17228" s="12"/>
      <c r="C17228" s="53" t="s">
        <v>8130</v>
      </c>
      <c r="D17228" s="1" t="s">
        <v>17126</v>
      </c>
      <c r="E17228" s="573">
        <f ca="1">SUMIF('BKAS IDR'!$E$10:$E$44,$C17228,'BKAS IDR'!$N$10:$N$43)</f>
        <v>0</v>
      </c>
      <c r="F17228" s="573"/>
    </row>
    <row r="17229" spans="1:6" ht="15" customHeight="1">
      <c r="A17229" s="12"/>
      <c r="C17229" s="53" t="s">
        <v>8131</v>
      </c>
      <c r="D17229" s="1" t="s">
        <v>17127</v>
      </c>
      <c r="E17229" s="573">
        <f ca="1">SUMIF('BKAS IDR'!$E$10:$E$44,$C17229,'BKAS IDR'!$N$10:$N$43)</f>
        <v>0</v>
      </c>
      <c r="F17229" s="573"/>
    </row>
    <row r="17230" spans="1:6" ht="15" customHeight="1">
      <c r="A17230" s="12"/>
      <c r="C17230" s="53" t="s">
        <v>8132</v>
      </c>
      <c r="D17230" s="1" t="s">
        <v>17128</v>
      </c>
      <c r="E17230" s="573">
        <f ca="1">SUMIF('BKAS IDR'!$E$10:$E$44,$C17230,'BKAS IDR'!$N$10:$N$43)</f>
        <v>0</v>
      </c>
      <c r="F17230" s="573"/>
    </row>
    <row r="17231" spans="1:6" ht="15" customHeight="1">
      <c r="A17231" s="12"/>
      <c r="C17231" s="53" t="s">
        <v>8133</v>
      </c>
      <c r="D17231" s="1" t="s">
        <v>17129</v>
      </c>
      <c r="E17231" s="573">
        <f ca="1">SUMIF('BKAS IDR'!$E$10:$E$44,$C17231,'BKAS IDR'!$N$10:$N$43)</f>
        <v>0</v>
      </c>
      <c r="F17231" s="573"/>
    </row>
    <row r="17232" spans="1:6" ht="15" customHeight="1">
      <c r="A17232" s="12"/>
      <c r="C17232" s="53" t="s">
        <v>8134</v>
      </c>
      <c r="D17232" s="1" t="s">
        <v>17130</v>
      </c>
      <c r="E17232" s="573">
        <f ca="1">SUMIF('BKAS IDR'!$E$10:$E$44,$C17232,'BKAS IDR'!$N$10:$N$43)</f>
        <v>0</v>
      </c>
      <c r="F17232" s="573"/>
    </row>
    <row r="17233" spans="1:6" ht="15" customHeight="1">
      <c r="A17233" s="12"/>
      <c r="C17233" s="53" t="s">
        <v>8135</v>
      </c>
      <c r="D17233" s="1" t="s">
        <v>17131</v>
      </c>
      <c r="E17233" s="573">
        <f ca="1">SUMIF('BKAS IDR'!$E$10:$E$44,$C17233,'BKAS IDR'!$N$10:$N$43)</f>
        <v>0</v>
      </c>
      <c r="F17233" s="573"/>
    </row>
    <row r="17234" spans="1:6" ht="15" customHeight="1">
      <c r="A17234" s="12"/>
      <c r="C17234" s="53" t="s">
        <v>8136</v>
      </c>
      <c r="D17234" s="1" t="s">
        <v>17132</v>
      </c>
      <c r="E17234" s="573">
        <f ca="1">SUMIF('BKAS IDR'!$E$10:$E$44,$C17234,'BKAS IDR'!$N$10:$N$43)</f>
        <v>0</v>
      </c>
      <c r="F17234" s="573"/>
    </row>
    <row r="17235" spans="1:6" ht="15" customHeight="1">
      <c r="A17235" s="12"/>
      <c r="C17235" s="53" t="s">
        <v>8137</v>
      </c>
      <c r="D17235" s="1" t="s">
        <v>17133</v>
      </c>
      <c r="E17235" s="573">
        <f ca="1">SUMIF('BKAS IDR'!$E$10:$E$44,$C17235,'BKAS IDR'!$N$10:$N$43)</f>
        <v>0</v>
      </c>
      <c r="F17235" s="573"/>
    </row>
    <row r="17236" spans="1:6" ht="15" customHeight="1">
      <c r="A17236" s="12"/>
      <c r="C17236" s="53" t="s">
        <v>8138</v>
      </c>
      <c r="D17236" s="1" t="s">
        <v>17134</v>
      </c>
      <c r="E17236" s="573">
        <f ca="1">SUMIF('BKAS IDR'!$E$10:$E$44,$C17236,'BKAS IDR'!$N$10:$N$43)</f>
        <v>0</v>
      </c>
      <c r="F17236" s="573"/>
    </row>
    <row r="17237" spans="1:6" ht="15" customHeight="1">
      <c r="A17237" s="12"/>
      <c r="C17237" s="53" t="s">
        <v>8139</v>
      </c>
      <c r="D17237" s="1" t="s">
        <v>17135</v>
      </c>
      <c r="E17237" s="573">
        <f ca="1">SUMIF('BKAS IDR'!$E$10:$E$44,$C17237,'BKAS IDR'!$N$10:$N$43)</f>
        <v>0</v>
      </c>
      <c r="F17237" s="573"/>
    </row>
    <row r="17238" spans="1:6" ht="15" customHeight="1">
      <c r="A17238" s="12"/>
      <c r="C17238" s="53" t="s">
        <v>8140</v>
      </c>
      <c r="D17238" s="1" t="s">
        <v>17136</v>
      </c>
      <c r="E17238" s="573">
        <f ca="1">SUMIF('BKAS IDR'!$E$10:$E$44,$C17238,'BKAS IDR'!$N$10:$N$43)</f>
        <v>0</v>
      </c>
      <c r="F17238" s="573"/>
    </row>
    <row r="17239" spans="1:6" ht="15" customHeight="1">
      <c r="A17239" s="12"/>
      <c r="C17239" s="53" t="s">
        <v>8141</v>
      </c>
      <c r="D17239" s="1" t="s">
        <v>17137</v>
      </c>
      <c r="E17239" s="573">
        <f ca="1">SUMIF('BKAS IDR'!$E$10:$E$44,$C17239,'BKAS IDR'!$N$10:$N$43)</f>
        <v>0</v>
      </c>
      <c r="F17239" s="573"/>
    </row>
    <row r="17240" spans="1:6" ht="15" customHeight="1">
      <c r="A17240" s="12"/>
      <c r="C17240" s="53" t="s">
        <v>8142</v>
      </c>
      <c r="D17240" s="1" t="s">
        <v>17138</v>
      </c>
      <c r="E17240" s="573">
        <f ca="1">SUMIF('BKAS IDR'!$E$10:$E$44,$C17240,'BKAS IDR'!$N$10:$N$43)</f>
        <v>0</v>
      </c>
      <c r="F17240" s="573"/>
    </row>
    <row r="17241" spans="1:6" ht="15" customHeight="1">
      <c r="A17241" s="12"/>
      <c r="C17241" s="53" t="s">
        <v>8143</v>
      </c>
      <c r="D17241" s="1" t="s">
        <v>17139</v>
      </c>
      <c r="E17241" s="573">
        <f ca="1">SUMIF('BKAS IDR'!$E$10:$E$44,$C17241,'BKAS IDR'!$N$10:$N$43)</f>
        <v>0</v>
      </c>
      <c r="F17241" s="573"/>
    </row>
    <row r="17242" spans="1:6" ht="15" customHeight="1">
      <c r="A17242" s="12"/>
      <c r="C17242" s="53" t="s">
        <v>8144</v>
      </c>
      <c r="D17242" s="1" t="s">
        <v>17140</v>
      </c>
      <c r="E17242" s="573">
        <f ca="1">SUMIF('BKAS IDR'!$E$10:$E$44,$C17242,'BKAS IDR'!$N$10:$N$43)</f>
        <v>0</v>
      </c>
      <c r="F17242" s="573"/>
    </row>
    <row r="17243" spans="1:6" ht="15" customHeight="1">
      <c r="A17243" s="12"/>
      <c r="C17243" s="53" t="s">
        <v>8145</v>
      </c>
      <c r="D17243" s="1" t="s">
        <v>17141</v>
      </c>
      <c r="E17243" s="573">
        <f ca="1">SUMIF('BKAS IDR'!$E$10:$E$44,$C17243,'BKAS IDR'!$N$10:$N$43)</f>
        <v>0</v>
      </c>
      <c r="F17243" s="573"/>
    </row>
    <row r="17244" spans="1:6" ht="15" customHeight="1">
      <c r="A17244" s="12"/>
      <c r="C17244" s="53" t="s">
        <v>8146</v>
      </c>
      <c r="D17244" s="1" t="s">
        <v>17142</v>
      </c>
      <c r="E17244" s="573">
        <f ca="1">SUMIF('BKAS IDR'!$E$10:$E$44,$C17244,'BKAS IDR'!$N$10:$N$43)</f>
        <v>0</v>
      </c>
      <c r="F17244" s="573"/>
    </row>
    <row r="17245" spans="1:6" ht="15" customHeight="1">
      <c r="A17245" s="12"/>
      <c r="C17245" s="53" t="s">
        <v>8147</v>
      </c>
      <c r="D17245" s="1" t="s">
        <v>17143</v>
      </c>
      <c r="E17245" s="573">
        <f ca="1">SUMIF('BKAS IDR'!$E$10:$E$44,$C17245,'BKAS IDR'!$N$10:$N$43)</f>
        <v>0</v>
      </c>
      <c r="F17245" s="573"/>
    </row>
    <row r="17246" spans="1:6" ht="15" customHeight="1">
      <c r="A17246" s="12"/>
      <c r="C17246" s="53" t="s">
        <v>8148</v>
      </c>
      <c r="D17246" s="1" t="s">
        <v>17023</v>
      </c>
      <c r="E17246" s="573">
        <f ca="1">SUMIF('BKAS IDR'!$E$10:$E$44,$C17246,'BKAS IDR'!$N$10:$N$43)</f>
        <v>0</v>
      </c>
      <c r="F17246" s="573"/>
    </row>
    <row r="17247" spans="1:6" ht="15" customHeight="1">
      <c r="A17247" s="12"/>
      <c r="C17247" s="53" t="s">
        <v>8149</v>
      </c>
      <c r="D17247" s="1" t="s">
        <v>17144</v>
      </c>
      <c r="E17247" s="573">
        <f ca="1">SUMIF('BKAS IDR'!$E$10:$E$44,$C17247,'BKAS IDR'!$N$10:$N$43)</f>
        <v>0</v>
      </c>
      <c r="F17247" s="573"/>
    </row>
    <row r="17248" spans="1:6" ht="15" customHeight="1">
      <c r="A17248" s="12"/>
      <c r="C17248" s="53" t="s">
        <v>8150</v>
      </c>
      <c r="D17248" s="1" t="s">
        <v>17145</v>
      </c>
      <c r="E17248" s="573">
        <f ca="1">SUMIF('BKAS IDR'!$E$10:$E$44,$C17248,'BKAS IDR'!$N$10:$N$43)</f>
        <v>0</v>
      </c>
      <c r="F17248" s="573"/>
    </row>
    <row r="17249" spans="1:6" ht="15" customHeight="1">
      <c r="A17249" s="12"/>
      <c r="C17249" s="53" t="s">
        <v>8151</v>
      </c>
      <c r="D17249" s="1" t="s">
        <v>17146</v>
      </c>
      <c r="E17249" s="573">
        <f ca="1">SUMIF('BKAS IDR'!$E$10:$E$44,$C17249,'BKAS IDR'!$N$10:$N$43)</f>
        <v>0</v>
      </c>
      <c r="F17249" s="573"/>
    </row>
    <row r="17250" spans="1:6" ht="15" customHeight="1">
      <c r="A17250" s="12"/>
      <c r="C17250" s="53" t="s">
        <v>8152</v>
      </c>
      <c r="D17250" s="1" t="s">
        <v>17147</v>
      </c>
      <c r="E17250" s="573">
        <f ca="1">SUMIF('BKAS IDR'!$E$10:$E$44,$C17250,'BKAS IDR'!$N$10:$N$43)</f>
        <v>0</v>
      </c>
      <c r="F17250" s="573"/>
    </row>
    <row r="17251" spans="1:6" ht="15" customHeight="1">
      <c r="A17251" s="12"/>
      <c r="C17251" s="53" t="s">
        <v>8153</v>
      </c>
      <c r="D17251" s="1" t="s">
        <v>17148</v>
      </c>
      <c r="E17251" s="573">
        <f ca="1">SUMIF('BKAS IDR'!$E$10:$E$44,$C17251,'BKAS IDR'!$N$10:$N$43)</f>
        <v>0</v>
      </c>
      <c r="F17251" s="573"/>
    </row>
    <row r="17252" spans="1:6" ht="15" customHeight="1">
      <c r="A17252" s="12"/>
      <c r="C17252" s="53" t="s">
        <v>8154</v>
      </c>
      <c r="D17252" s="1" t="s">
        <v>17149</v>
      </c>
      <c r="E17252" s="573">
        <f ca="1">SUMIF('BKAS IDR'!$E$10:$E$44,$C17252,'BKAS IDR'!$N$10:$N$43)</f>
        <v>0</v>
      </c>
      <c r="F17252" s="573"/>
    </row>
    <row r="17253" spans="1:6" ht="15" customHeight="1">
      <c r="A17253" s="12"/>
      <c r="C17253" s="53" t="s">
        <v>8155</v>
      </c>
      <c r="D17253" s="1" t="s">
        <v>17150</v>
      </c>
      <c r="E17253" s="573">
        <f ca="1">SUMIF('BKAS IDR'!$E$10:$E$44,$C17253,'BKAS IDR'!$N$10:$N$43)</f>
        <v>0</v>
      </c>
      <c r="F17253" s="573"/>
    </row>
    <row r="17254" spans="1:6" ht="15" customHeight="1">
      <c r="A17254" s="12"/>
      <c r="C17254" s="53" t="s">
        <v>8156</v>
      </c>
      <c r="D17254" s="1" t="s">
        <v>17151</v>
      </c>
      <c r="E17254" s="573">
        <f ca="1">SUMIF('BKAS IDR'!$E$10:$E$44,$C17254,'BKAS IDR'!$N$10:$N$43)</f>
        <v>0</v>
      </c>
      <c r="F17254" s="573"/>
    </row>
    <row r="17255" spans="1:6" ht="15" customHeight="1">
      <c r="A17255" s="12"/>
      <c r="C17255" s="53" t="s">
        <v>8157</v>
      </c>
      <c r="D17255" s="1" t="s">
        <v>17152</v>
      </c>
      <c r="E17255" s="573">
        <f ca="1">SUMIF('BKAS IDR'!$E$10:$E$44,$C17255,'BKAS IDR'!$N$10:$N$43)</f>
        <v>0</v>
      </c>
      <c r="F17255" s="573"/>
    </row>
    <row r="17256" spans="1:6" ht="15" customHeight="1">
      <c r="A17256" s="12"/>
      <c r="C17256" s="53" t="s">
        <v>8158</v>
      </c>
      <c r="D17256" s="1" t="s">
        <v>17153</v>
      </c>
      <c r="E17256" s="573">
        <f ca="1">SUMIF('BKAS IDR'!$E$10:$E$44,$C17256,'BKAS IDR'!$N$10:$N$43)</f>
        <v>0</v>
      </c>
      <c r="F17256" s="573"/>
    </row>
    <row r="17257" spans="1:6" ht="15" customHeight="1">
      <c r="A17257" s="12"/>
      <c r="C17257" s="53" t="s">
        <v>8159</v>
      </c>
      <c r="D17257" s="1" t="s">
        <v>17154</v>
      </c>
      <c r="E17257" s="573">
        <f ca="1">SUMIF('BKAS IDR'!$E$10:$E$44,$C17257,'BKAS IDR'!$N$10:$N$43)</f>
        <v>0</v>
      </c>
      <c r="F17257" s="573"/>
    </row>
    <row r="17258" spans="1:6" ht="15" customHeight="1">
      <c r="A17258" s="12"/>
      <c r="C17258" s="53" t="s">
        <v>8160</v>
      </c>
      <c r="D17258" s="1" t="s">
        <v>17155</v>
      </c>
      <c r="E17258" s="573">
        <f ca="1">SUMIF('BKAS IDR'!$E$10:$E$44,$C17258,'BKAS IDR'!$N$10:$N$43)</f>
        <v>0</v>
      </c>
      <c r="F17258" s="573"/>
    </row>
    <row r="17259" spans="1:6" ht="15" customHeight="1">
      <c r="A17259" s="12"/>
      <c r="C17259" s="53" t="s">
        <v>8161</v>
      </c>
      <c r="D17259" s="1" t="s">
        <v>17156</v>
      </c>
      <c r="E17259" s="573">
        <f ca="1">SUMIF('BKAS IDR'!$E$10:$E$44,$C17259,'BKAS IDR'!$N$10:$N$43)</f>
        <v>0</v>
      </c>
      <c r="F17259" s="573"/>
    </row>
    <row r="17260" spans="1:6" ht="15" customHeight="1">
      <c r="A17260" s="12"/>
      <c r="C17260" s="53" t="s">
        <v>8162</v>
      </c>
      <c r="D17260" s="1" t="s">
        <v>17157</v>
      </c>
      <c r="E17260" s="573">
        <f ca="1">SUMIF('BKAS IDR'!$E$10:$E$44,$C17260,'BKAS IDR'!$N$10:$N$43)</f>
        <v>0</v>
      </c>
      <c r="F17260" s="573"/>
    </row>
    <row r="17261" spans="1:6" ht="15" customHeight="1">
      <c r="A17261" s="12"/>
      <c r="C17261" s="53" t="s">
        <v>8163</v>
      </c>
      <c r="D17261" s="1" t="s">
        <v>17158</v>
      </c>
      <c r="E17261" s="573">
        <f ca="1">SUMIF('BKAS IDR'!$E$10:$E$44,$C17261,'BKAS IDR'!$N$10:$N$43)</f>
        <v>0</v>
      </c>
      <c r="F17261" s="573"/>
    </row>
    <row r="17262" spans="1:6" ht="15" customHeight="1">
      <c r="A17262" s="12"/>
      <c r="C17262" s="53" t="s">
        <v>8164</v>
      </c>
      <c r="D17262" s="1" t="s">
        <v>17159</v>
      </c>
      <c r="E17262" s="573">
        <f ca="1">SUMIF('BKAS IDR'!$E$10:$E$44,$C17262,'BKAS IDR'!$N$10:$N$43)</f>
        <v>0</v>
      </c>
      <c r="F17262" s="573"/>
    </row>
    <row r="17263" spans="1:6" ht="15" customHeight="1">
      <c r="A17263" s="12"/>
      <c r="C17263" s="53" t="s">
        <v>8165</v>
      </c>
      <c r="D17263" s="1" t="s">
        <v>17160</v>
      </c>
      <c r="E17263" s="573">
        <f ca="1">SUMIF('BKAS IDR'!$E$10:$E$44,$C17263,'BKAS IDR'!$N$10:$N$43)</f>
        <v>0</v>
      </c>
      <c r="F17263" s="573"/>
    </row>
    <row r="17264" spans="1:6" ht="15" customHeight="1">
      <c r="A17264" s="12"/>
      <c r="C17264" s="53" t="s">
        <v>8166</v>
      </c>
      <c r="D17264" s="1" t="s">
        <v>17161</v>
      </c>
      <c r="E17264" s="573">
        <f ca="1">SUMIF('BKAS IDR'!$E$10:$E$44,$C17264,'BKAS IDR'!$N$10:$N$43)</f>
        <v>0</v>
      </c>
      <c r="F17264" s="573"/>
    </row>
    <row r="17265" spans="1:6" ht="15" customHeight="1">
      <c r="A17265" s="12"/>
      <c r="C17265" s="53" t="s">
        <v>8167</v>
      </c>
      <c r="D17265" s="1" t="s">
        <v>17162</v>
      </c>
      <c r="E17265" s="573">
        <f ca="1">SUMIF('BKAS IDR'!$E$10:$E$44,$C17265,'BKAS IDR'!$N$10:$N$43)</f>
        <v>0</v>
      </c>
      <c r="F17265" s="573"/>
    </row>
    <row r="17266" spans="1:6" ht="15" customHeight="1">
      <c r="A17266" s="12"/>
      <c r="C17266" s="53" t="s">
        <v>8168</v>
      </c>
      <c r="D17266" s="1" t="s">
        <v>17163</v>
      </c>
      <c r="E17266" s="573">
        <f ca="1">SUMIF('BKAS IDR'!$E$10:$E$44,$C17266,'BKAS IDR'!$N$10:$N$43)</f>
        <v>0</v>
      </c>
      <c r="F17266" s="573"/>
    </row>
    <row r="17267" spans="1:6" ht="15" customHeight="1">
      <c r="A17267" s="12"/>
      <c r="C17267" s="53" t="s">
        <v>8169</v>
      </c>
      <c r="D17267" s="1" t="s">
        <v>17164</v>
      </c>
      <c r="E17267" s="573">
        <f ca="1">SUMIF('BKAS IDR'!$E$10:$E$44,$C17267,'BKAS IDR'!$N$10:$N$43)</f>
        <v>0</v>
      </c>
      <c r="F17267" s="573"/>
    </row>
    <row r="17268" spans="1:6" ht="15" customHeight="1">
      <c r="A17268" s="12"/>
      <c r="C17268" s="53" t="s">
        <v>8170</v>
      </c>
      <c r="D17268" s="1" t="s">
        <v>17165</v>
      </c>
      <c r="E17268" s="573">
        <f ca="1">SUMIF('BKAS IDR'!$E$10:$E$44,$C17268,'BKAS IDR'!$N$10:$N$43)</f>
        <v>0</v>
      </c>
      <c r="F17268" s="573"/>
    </row>
    <row r="17269" spans="1:6" ht="15" customHeight="1">
      <c r="A17269" s="12"/>
      <c r="C17269" s="53" t="s">
        <v>8171</v>
      </c>
      <c r="D17269" s="1" t="s">
        <v>17166</v>
      </c>
      <c r="E17269" s="573">
        <f ca="1">SUMIF('BKAS IDR'!$E$10:$E$44,$C17269,'BKAS IDR'!$N$10:$N$43)</f>
        <v>0</v>
      </c>
      <c r="F17269" s="573"/>
    </row>
    <row r="17270" spans="1:6" ht="15" customHeight="1">
      <c r="A17270" s="12"/>
      <c r="C17270" s="53" t="s">
        <v>8172</v>
      </c>
      <c r="D17270" s="1" t="s">
        <v>17167</v>
      </c>
      <c r="E17270" s="573">
        <f ca="1">SUMIF('BKAS IDR'!$E$10:$E$44,$C17270,'BKAS IDR'!$N$10:$N$43)</f>
        <v>0</v>
      </c>
      <c r="F17270" s="573"/>
    </row>
    <row r="17271" spans="1:6" ht="15" customHeight="1">
      <c r="A17271" s="12"/>
      <c r="C17271" s="53" t="s">
        <v>8173</v>
      </c>
      <c r="D17271" s="1" t="s">
        <v>17168</v>
      </c>
      <c r="E17271" s="573">
        <f ca="1">SUMIF('BKAS IDR'!$E$10:$E$44,$C17271,'BKAS IDR'!$N$10:$N$43)</f>
        <v>0</v>
      </c>
      <c r="F17271" s="573"/>
    </row>
    <row r="17272" spans="1:6" ht="15" customHeight="1">
      <c r="A17272" s="12"/>
      <c r="C17272" s="53" t="s">
        <v>8174</v>
      </c>
      <c r="D17272" s="1" t="s">
        <v>17169</v>
      </c>
      <c r="E17272" s="573">
        <f ca="1">SUMIF('BKAS IDR'!$E$10:$E$44,$C17272,'BKAS IDR'!$N$10:$N$43)</f>
        <v>0</v>
      </c>
      <c r="F17272" s="573"/>
    </row>
    <row r="17273" spans="1:6" ht="15" customHeight="1">
      <c r="A17273" s="12"/>
      <c r="C17273" s="53" t="s">
        <v>8175</v>
      </c>
      <c r="D17273" s="1" t="s">
        <v>17170</v>
      </c>
      <c r="E17273" s="573">
        <f ca="1">SUMIF('BKAS IDR'!$E$10:$E$44,$C17273,'BKAS IDR'!$N$10:$N$43)</f>
        <v>0</v>
      </c>
      <c r="F17273" s="573"/>
    </row>
    <row r="17274" spans="1:6" ht="15" customHeight="1">
      <c r="A17274" s="12"/>
      <c r="C17274" s="53" t="s">
        <v>8176</v>
      </c>
      <c r="D17274" s="1" t="s">
        <v>17171</v>
      </c>
      <c r="E17274" s="573">
        <f ca="1">SUMIF('BKAS IDR'!$E$10:$E$44,$C17274,'BKAS IDR'!$N$10:$N$43)</f>
        <v>0</v>
      </c>
      <c r="F17274" s="573"/>
    </row>
    <row r="17275" spans="1:6" ht="15" customHeight="1">
      <c r="A17275" s="12"/>
      <c r="C17275" s="53" t="s">
        <v>8177</v>
      </c>
      <c r="D17275" s="1" t="s">
        <v>17172</v>
      </c>
      <c r="E17275" s="573">
        <f ca="1">SUMIF('BKAS IDR'!$E$10:$E$44,$C17275,'BKAS IDR'!$N$10:$N$43)</f>
        <v>0</v>
      </c>
      <c r="F17275" s="573"/>
    </row>
    <row r="17276" spans="1:6" ht="15" customHeight="1">
      <c r="A17276" s="12"/>
      <c r="C17276" s="53" t="s">
        <v>8178</v>
      </c>
      <c r="D17276" s="1" t="s">
        <v>17173</v>
      </c>
      <c r="E17276" s="573">
        <f ca="1">SUMIF('BKAS IDR'!$E$10:$E$44,$C17276,'BKAS IDR'!$N$10:$N$43)</f>
        <v>0</v>
      </c>
      <c r="F17276" s="573"/>
    </row>
    <row r="17277" spans="1:6" ht="15" customHeight="1">
      <c r="A17277" s="12"/>
      <c r="C17277" s="53" t="s">
        <v>8179</v>
      </c>
      <c r="D17277" s="1" t="s">
        <v>17174</v>
      </c>
      <c r="E17277" s="573">
        <f ca="1">SUMIF('BKAS IDR'!$E$10:$E$44,$C17277,'BKAS IDR'!$N$10:$N$43)</f>
        <v>0</v>
      </c>
      <c r="F17277" s="573"/>
    </row>
    <row r="17278" spans="1:6" ht="15" customHeight="1">
      <c r="A17278" s="12"/>
      <c r="C17278" s="53" t="s">
        <v>8180</v>
      </c>
      <c r="D17278" s="1" t="s">
        <v>17175</v>
      </c>
      <c r="E17278" s="573">
        <f ca="1">SUMIF('BKAS IDR'!$E$10:$E$44,$C17278,'BKAS IDR'!$N$10:$N$43)</f>
        <v>0</v>
      </c>
      <c r="F17278" s="573"/>
    </row>
    <row r="17279" spans="1:6" ht="15" customHeight="1">
      <c r="A17279" s="12"/>
      <c r="C17279" s="53" t="s">
        <v>8181</v>
      </c>
      <c r="D17279" s="1" t="s">
        <v>17176</v>
      </c>
      <c r="E17279" s="573">
        <f ca="1">SUMIF('BKAS IDR'!$E$10:$E$44,$C17279,'BKAS IDR'!$N$10:$N$43)</f>
        <v>0</v>
      </c>
      <c r="F17279" s="573"/>
    </row>
    <row r="17280" spans="1:6" ht="15" customHeight="1">
      <c r="A17280" s="12"/>
      <c r="C17280" s="53" t="s">
        <v>8182</v>
      </c>
      <c r="D17280" s="1" t="s">
        <v>17177</v>
      </c>
      <c r="E17280" s="573">
        <f ca="1">SUMIF('BKAS IDR'!$E$10:$E$44,$C17280,'BKAS IDR'!$N$10:$N$43)</f>
        <v>0</v>
      </c>
      <c r="F17280" s="573"/>
    </row>
    <row r="17281" spans="1:6" ht="15" customHeight="1">
      <c r="A17281" s="12"/>
      <c r="C17281" s="53" t="s">
        <v>8183</v>
      </c>
      <c r="D17281" s="1" t="s">
        <v>17178</v>
      </c>
      <c r="E17281" s="573">
        <f ca="1">SUMIF('BKAS IDR'!$E$10:$E$44,$C17281,'BKAS IDR'!$N$10:$N$43)</f>
        <v>0</v>
      </c>
      <c r="F17281" s="573"/>
    </row>
    <row r="17282" spans="1:6" ht="15" customHeight="1">
      <c r="A17282" s="12"/>
      <c r="C17282" s="53" t="s">
        <v>8184</v>
      </c>
      <c r="D17282" s="1" t="s">
        <v>17179</v>
      </c>
      <c r="E17282" s="573">
        <f ca="1">SUMIF('BKAS IDR'!$E$10:$E$44,$C17282,'BKAS IDR'!$N$10:$N$43)</f>
        <v>0</v>
      </c>
      <c r="F17282" s="573"/>
    </row>
    <row r="17283" spans="1:6" ht="15" customHeight="1">
      <c r="A17283" s="12"/>
      <c r="C17283" s="53" t="s">
        <v>8185</v>
      </c>
      <c r="D17283" s="1" t="s">
        <v>17180</v>
      </c>
      <c r="E17283" s="573">
        <f ca="1">SUMIF('BKAS IDR'!$E$10:$E$44,$C17283,'BKAS IDR'!$N$10:$N$43)</f>
        <v>0</v>
      </c>
      <c r="F17283" s="573"/>
    </row>
    <row r="17284" spans="1:6" ht="15" customHeight="1">
      <c r="A17284" s="12"/>
      <c r="C17284" s="53" t="s">
        <v>8186</v>
      </c>
      <c r="D17284" s="1" t="s">
        <v>17181</v>
      </c>
      <c r="E17284" s="573">
        <f ca="1">SUMIF('BKAS IDR'!$E$10:$E$44,$C17284,'BKAS IDR'!$N$10:$N$43)</f>
        <v>0</v>
      </c>
      <c r="F17284" s="573"/>
    </row>
    <row r="17285" spans="1:6" ht="15" customHeight="1">
      <c r="A17285" s="12"/>
      <c r="C17285" s="53" t="s">
        <v>8187</v>
      </c>
      <c r="D17285" s="1" t="s">
        <v>17182</v>
      </c>
      <c r="E17285" s="573">
        <f ca="1">SUMIF('BKAS IDR'!$E$10:$E$44,$C17285,'BKAS IDR'!$N$10:$N$43)</f>
        <v>0</v>
      </c>
      <c r="F17285" s="573"/>
    </row>
    <row r="17286" spans="1:6" ht="15" customHeight="1">
      <c r="A17286" s="12"/>
      <c r="C17286" s="53" t="s">
        <v>8188</v>
      </c>
      <c r="D17286" s="1" t="s">
        <v>17183</v>
      </c>
      <c r="E17286" s="573">
        <f ca="1">SUMIF('BKAS IDR'!$E$10:$E$44,$C17286,'BKAS IDR'!$N$10:$N$43)</f>
        <v>0</v>
      </c>
      <c r="F17286" s="573"/>
    </row>
    <row r="17287" spans="1:6" ht="15" customHeight="1">
      <c r="A17287" s="12"/>
      <c r="C17287" s="53" t="s">
        <v>8189</v>
      </c>
      <c r="D17287" s="1" t="s">
        <v>17184</v>
      </c>
      <c r="E17287" s="573">
        <f ca="1">SUMIF('BKAS IDR'!$E$10:$E$44,$C17287,'BKAS IDR'!$N$10:$N$43)</f>
        <v>0</v>
      </c>
      <c r="F17287" s="573"/>
    </row>
    <row r="17288" spans="1:6" ht="15" customHeight="1">
      <c r="A17288" s="12"/>
      <c r="C17288" s="53" t="s">
        <v>8190</v>
      </c>
      <c r="D17288" s="1" t="s">
        <v>17185</v>
      </c>
      <c r="E17288" s="573">
        <f ca="1">SUMIF('BKAS IDR'!$E$10:$E$44,$C17288,'BKAS IDR'!$N$10:$N$43)</f>
        <v>0</v>
      </c>
      <c r="F17288" s="573"/>
    </row>
    <row r="17289" spans="1:6" ht="15" customHeight="1">
      <c r="A17289" s="12"/>
      <c r="C17289" s="53" t="s">
        <v>8191</v>
      </c>
      <c r="D17289" s="1" t="s">
        <v>17186</v>
      </c>
      <c r="E17289" s="573">
        <f ca="1">SUMIF('BKAS IDR'!$E$10:$E$44,$C17289,'BKAS IDR'!$N$10:$N$43)</f>
        <v>0</v>
      </c>
      <c r="F17289" s="573"/>
    </row>
    <row r="17290" spans="1:6" ht="15" customHeight="1">
      <c r="A17290" s="12"/>
      <c r="C17290" s="53" t="s">
        <v>8192</v>
      </c>
      <c r="D17290" s="1" t="s">
        <v>17187</v>
      </c>
      <c r="E17290" s="573">
        <f ca="1">SUMIF('BKAS IDR'!$E$10:$E$44,$C17290,'BKAS IDR'!$N$10:$N$43)</f>
        <v>0</v>
      </c>
      <c r="F17290" s="573"/>
    </row>
    <row r="17291" spans="1:6" ht="15" customHeight="1">
      <c r="A17291" s="12"/>
      <c r="C17291" s="53" t="s">
        <v>8193</v>
      </c>
      <c r="D17291" s="1" t="s">
        <v>17188</v>
      </c>
      <c r="E17291" s="573">
        <f ca="1">SUMIF('BKAS IDR'!$E$10:$E$44,$C17291,'BKAS IDR'!$N$10:$N$43)</f>
        <v>0</v>
      </c>
      <c r="F17291" s="573"/>
    </row>
    <row r="17292" spans="1:6" ht="15" customHeight="1">
      <c r="A17292" s="12"/>
      <c r="C17292" s="53" t="s">
        <v>8194</v>
      </c>
      <c r="D17292" s="1" t="s">
        <v>17189</v>
      </c>
      <c r="E17292" s="573">
        <f ca="1">SUMIF('BKAS IDR'!$E$10:$E$44,$C17292,'BKAS IDR'!$N$10:$N$43)</f>
        <v>0</v>
      </c>
      <c r="F17292" s="573"/>
    </row>
    <row r="17293" spans="1:6" ht="15" customHeight="1">
      <c r="A17293" s="12"/>
      <c r="C17293" s="53" t="s">
        <v>8195</v>
      </c>
      <c r="D17293" s="1" t="s">
        <v>17190</v>
      </c>
      <c r="E17293" s="573">
        <f ca="1">SUMIF('BKAS IDR'!$E$10:$E$44,$C17293,'BKAS IDR'!$N$10:$N$43)</f>
        <v>0</v>
      </c>
      <c r="F17293" s="573"/>
    </row>
    <row r="17294" spans="1:6" ht="15" customHeight="1">
      <c r="A17294" s="12"/>
      <c r="C17294" s="53" t="s">
        <v>8196</v>
      </c>
      <c r="D17294" s="1" t="s">
        <v>17191</v>
      </c>
      <c r="E17294" s="573">
        <f ca="1">SUMIF('BKAS IDR'!$E$10:$E$44,$C17294,'BKAS IDR'!$N$10:$N$43)</f>
        <v>0</v>
      </c>
      <c r="F17294" s="573"/>
    </row>
    <row r="17295" spans="1:6" ht="15" customHeight="1">
      <c r="A17295" s="12"/>
      <c r="C17295" s="53" t="s">
        <v>8197</v>
      </c>
      <c r="D17295" s="1" t="s">
        <v>17192</v>
      </c>
      <c r="E17295" s="573">
        <f ca="1">SUMIF('BKAS IDR'!$E$10:$E$44,$C17295,'BKAS IDR'!$N$10:$N$43)</f>
        <v>0</v>
      </c>
      <c r="F17295" s="573"/>
    </row>
    <row r="17296" spans="1:6" ht="15" customHeight="1">
      <c r="A17296" s="12"/>
      <c r="C17296" s="53" t="s">
        <v>8198</v>
      </c>
      <c r="D17296" s="1" t="s">
        <v>17193</v>
      </c>
      <c r="E17296" s="573">
        <f ca="1">SUMIF('BKAS IDR'!$E$10:$E$44,$C17296,'BKAS IDR'!$N$10:$N$43)</f>
        <v>0</v>
      </c>
      <c r="F17296" s="573"/>
    </row>
    <row r="17297" spans="1:6" ht="15" customHeight="1">
      <c r="A17297" s="12"/>
      <c r="C17297" s="53" t="s">
        <v>8199</v>
      </c>
      <c r="D17297" s="1" t="s">
        <v>17194</v>
      </c>
      <c r="E17297" s="573">
        <f ca="1">SUMIF('BKAS IDR'!$E$10:$E$44,$C17297,'BKAS IDR'!$N$10:$N$43)</f>
        <v>0</v>
      </c>
      <c r="F17297" s="573"/>
    </row>
    <row r="17298" spans="1:6" ht="15" customHeight="1">
      <c r="A17298" s="12"/>
      <c r="C17298" s="53" t="s">
        <v>8200</v>
      </c>
      <c r="D17298" s="1" t="s">
        <v>17195</v>
      </c>
      <c r="E17298" s="573">
        <f ca="1">SUMIF('BKAS IDR'!$E$10:$E$44,$C17298,'BKAS IDR'!$N$10:$N$43)</f>
        <v>0</v>
      </c>
      <c r="F17298" s="573"/>
    </row>
    <row r="17299" spans="1:6" ht="15" customHeight="1">
      <c r="A17299" s="12"/>
      <c r="C17299" s="53" t="s">
        <v>8201</v>
      </c>
      <c r="D17299" s="1" t="s">
        <v>17196</v>
      </c>
      <c r="E17299" s="573">
        <f ca="1">SUMIF('BKAS IDR'!$E$10:$E$44,$C17299,'BKAS IDR'!$N$10:$N$43)</f>
        <v>0</v>
      </c>
      <c r="F17299" s="573"/>
    </row>
    <row r="17300" spans="1:6" ht="15" customHeight="1">
      <c r="A17300" s="12"/>
      <c r="C17300" s="53" t="s">
        <v>8202</v>
      </c>
      <c r="D17300" s="1" t="s">
        <v>17197</v>
      </c>
      <c r="E17300" s="573">
        <f ca="1">SUMIF('BKAS IDR'!$E$10:$E$44,$C17300,'BKAS IDR'!$N$10:$N$43)</f>
        <v>0</v>
      </c>
      <c r="F17300" s="573"/>
    </row>
    <row r="17301" spans="1:6" ht="15" customHeight="1">
      <c r="A17301" s="12"/>
      <c r="C17301" s="53" t="s">
        <v>8203</v>
      </c>
      <c r="D17301" s="1" t="s">
        <v>17198</v>
      </c>
      <c r="E17301" s="573">
        <f ca="1">SUMIF('BKAS IDR'!$E$10:$E$44,$C17301,'BKAS IDR'!$N$10:$N$43)</f>
        <v>0</v>
      </c>
      <c r="F17301" s="573"/>
    </row>
    <row r="17302" spans="1:6" ht="15" customHeight="1">
      <c r="A17302" s="12"/>
      <c r="C17302" s="53" t="s">
        <v>8204</v>
      </c>
      <c r="D17302" s="1" t="s">
        <v>17198</v>
      </c>
      <c r="E17302" s="573">
        <f ca="1">SUMIF('BKAS IDR'!$E$10:$E$44,$C17302,'BKAS IDR'!$N$10:$N$43)</f>
        <v>0</v>
      </c>
      <c r="F17302" s="573"/>
    </row>
    <row r="17303" spans="1:6" ht="15" customHeight="1">
      <c r="A17303" s="12"/>
      <c r="C17303" s="53" t="s">
        <v>8205</v>
      </c>
      <c r="D17303" s="1" t="s">
        <v>17199</v>
      </c>
      <c r="E17303" s="573">
        <f ca="1">SUMIF('BKAS IDR'!$E$10:$E$44,$C17303,'BKAS IDR'!$N$10:$N$43)</f>
        <v>0</v>
      </c>
      <c r="F17303" s="573"/>
    </row>
    <row r="17304" spans="1:6" ht="15" customHeight="1">
      <c r="A17304" s="12"/>
      <c r="C17304" s="53" t="s">
        <v>8206</v>
      </c>
      <c r="D17304" s="1" t="s">
        <v>17200</v>
      </c>
      <c r="E17304" s="573">
        <f ca="1">SUMIF('BKAS IDR'!$E$10:$E$44,$C17304,'BKAS IDR'!$N$10:$N$43)</f>
        <v>0</v>
      </c>
      <c r="F17304" s="573"/>
    </row>
    <row r="17305" spans="1:6" ht="15" customHeight="1">
      <c r="A17305" s="12"/>
      <c r="C17305" s="53" t="s">
        <v>8207</v>
      </c>
      <c r="D17305" s="1" t="s">
        <v>17201</v>
      </c>
      <c r="E17305" s="573">
        <f ca="1">SUMIF('BKAS IDR'!$E$10:$E$44,$C17305,'BKAS IDR'!$N$10:$N$43)</f>
        <v>0</v>
      </c>
      <c r="F17305" s="573"/>
    </row>
    <row r="17306" spans="1:6" ht="15" customHeight="1">
      <c r="A17306" s="12"/>
      <c r="C17306" s="53" t="s">
        <v>8208</v>
      </c>
      <c r="D17306" s="1" t="s">
        <v>17202</v>
      </c>
      <c r="E17306" s="573">
        <f ca="1">SUMIF('BKAS IDR'!$E$10:$E$44,$C17306,'BKAS IDR'!$N$10:$N$43)</f>
        <v>0</v>
      </c>
      <c r="F17306" s="573"/>
    </row>
    <row r="17307" spans="1:6" ht="15" customHeight="1">
      <c r="A17307" s="12"/>
      <c r="C17307" s="53" t="s">
        <v>8209</v>
      </c>
      <c r="D17307" s="1" t="s">
        <v>17203</v>
      </c>
      <c r="E17307" s="573">
        <f ca="1">SUMIF('BKAS IDR'!$E$10:$E$44,$C17307,'BKAS IDR'!$N$10:$N$43)</f>
        <v>0</v>
      </c>
      <c r="F17307" s="573"/>
    </row>
    <row r="17308" spans="1:6" ht="15" customHeight="1">
      <c r="A17308" s="12"/>
      <c r="C17308" s="53" t="s">
        <v>8210</v>
      </c>
      <c r="D17308" s="1" t="s">
        <v>17204</v>
      </c>
      <c r="E17308" s="573">
        <f ca="1">SUMIF('BKAS IDR'!$E$10:$E$44,$C17308,'BKAS IDR'!$N$10:$N$43)</f>
        <v>0</v>
      </c>
      <c r="F17308" s="573"/>
    </row>
    <row r="17309" spans="1:6" ht="15" customHeight="1">
      <c r="A17309" s="12"/>
      <c r="C17309" s="53" t="s">
        <v>8211</v>
      </c>
      <c r="D17309" s="1" t="s">
        <v>17205</v>
      </c>
      <c r="E17309" s="573">
        <f ca="1">SUMIF('BKAS IDR'!$E$10:$E$44,$C17309,'BKAS IDR'!$N$10:$N$43)</f>
        <v>0</v>
      </c>
      <c r="F17309" s="573"/>
    </row>
    <row r="17310" spans="1:6" ht="15" customHeight="1">
      <c r="A17310" s="12"/>
      <c r="C17310" s="53" t="s">
        <v>8212</v>
      </c>
      <c r="D17310" s="1" t="s">
        <v>17205</v>
      </c>
      <c r="E17310" s="573">
        <f ca="1">SUMIF('BKAS IDR'!$E$10:$E$44,$C17310,'BKAS IDR'!$N$10:$N$43)</f>
        <v>0</v>
      </c>
      <c r="F17310" s="573"/>
    </row>
    <row r="17311" spans="1:6" ht="15" customHeight="1">
      <c r="A17311" s="12"/>
      <c r="C17311" s="53" t="s">
        <v>8213</v>
      </c>
      <c r="D17311" s="1" t="s">
        <v>17205</v>
      </c>
      <c r="E17311" s="573">
        <f ca="1">SUMIF('BKAS IDR'!$E$10:$E$44,$C17311,'BKAS IDR'!$N$10:$N$43)</f>
        <v>0</v>
      </c>
      <c r="F17311" s="573"/>
    </row>
    <row r="17312" spans="1:6" ht="15" customHeight="1">
      <c r="A17312" s="12"/>
      <c r="C17312" s="53" t="s">
        <v>8214</v>
      </c>
      <c r="D17312" s="1" t="s">
        <v>17205</v>
      </c>
      <c r="E17312" s="573">
        <f ca="1">SUMIF('BKAS IDR'!$E$10:$E$44,$C17312,'BKAS IDR'!$N$10:$N$43)</f>
        <v>0</v>
      </c>
      <c r="F17312" s="573"/>
    </row>
    <row r="17313" spans="1:6" ht="15" customHeight="1">
      <c r="A17313" s="12"/>
      <c r="C17313" s="53" t="s">
        <v>8215</v>
      </c>
      <c r="D17313" s="1" t="s">
        <v>17206</v>
      </c>
      <c r="E17313" s="573">
        <f ca="1">SUMIF('BKAS IDR'!$E$10:$E$44,$C17313,'BKAS IDR'!$N$10:$N$43)</f>
        <v>0</v>
      </c>
      <c r="F17313" s="573"/>
    </row>
    <row r="17314" spans="1:6" ht="15" customHeight="1">
      <c r="A17314" s="12"/>
      <c r="C17314" s="53" t="s">
        <v>8216</v>
      </c>
      <c r="D17314" s="1" t="s">
        <v>17207</v>
      </c>
      <c r="E17314" s="573">
        <f ca="1">SUMIF('BKAS IDR'!$E$10:$E$44,$C17314,'BKAS IDR'!$N$10:$N$43)</f>
        <v>0</v>
      </c>
      <c r="F17314" s="573"/>
    </row>
    <row r="17315" spans="1:6" ht="15" customHeight="1">
      <c r="A17315" s="12"/>
      <c r="C17315" s="53" t="s">
        <v>8217</v>
      </c>
      <c r="D17315" s="1" t="s">
        <v>17208</v>
      </c>
      <c r="E17315" s="573">
        <f ca="1">SUMIF('BKAS IDR'!$E$10:$E$44,$C17315,'BKAS IDR'!$N$10:$N$43)</f>
        <v>0</v>
      </c>
      <c r="F17315" s="573"/>
    </row>
    <row r="17316" spans="1:6" ht="15" customHeight="1">
      <c r="A17316" s="12"/>
      <c r="C17316" s="53" t="s">
        <v>8218</v>
      </c>
      <c r="D17316" s="1" t="s">
        <v>17209</v>
      </c>
      <c r="E17316" s="573">
        <f ca="1">SUMIF('BKAS IDR'!$E$10:$E$44,$C17316,'BKAS IDR'!$N$10:$N$43)</f>
        <v>0</v>
      </c>
      <c r="F17316" s="573"/>
    </row>
    <row r="17317" spans="1:6" ht="15" customHeight="1">
      <c r="A17317" s="12"/>
      <c r="C17317" s="53" t="s">
        <v>8219</v>
      </c>
      <c r="D17317" s="1" t="s">
        <v>17210</v>
      </c>
      <c r="E17317" s="573">
        <f ca="1">SUMIF('BKAS IDR'!$E$10:$E$44,$C17317,'BKAS IDR'!$N$10:$N$43)</f>
        <v>0</v>
      </c>
      <c r="F17317" s="573"/>
    </row>
    <row r="17318" spans="1:6" ht="15" customHeight="1">
      <c r="A17318" s="12"/>
      <c r="C17318" s="53" t="s">
        <v>8220</v>
      </c>
      <c r="D17318" s="1" t="s">
        <v>17211</v>
      </c>
      <c r="E17318" s="573">
        <f ca="1">SUMIF('BKAS IDR'!$E$10:$E$44,$C17318,'BKAS IDR'!$N$10:$N$43)</f>
        <v>0</v>
      </c>
      <c r="F17318" s="573"/>
    </row>
    <row r="17319" spans="1:6" ht="15" customHeight="1">
      <c r="A17319" s="12"/>
      <c r="C17319" s="53" t="s">
        <v>8221</v>
      </c>
      <c r="D17319" s="1" t="s">
        <v>17212</v>
      </c>
      <c r="E17319" s="573">
        <f ca="1">SUMIF('BKAS IDR'!$E$10:$E$44,$C17319,'BKAS IDR'!$N$10:$N$43)</f>
        <v>0</v>
      </c>
      <c r="F17319" s="573"/>
    </row>
    <row r="17320" spans="1:6" ht="15" customHeight="1">
      <c r="A17320" s="12"/>
      <c r="C17320" s="53" t="s">
        <v>8222</v>
      </c>
      <c r="D17320" s="1" t="s">
        <v>17213</v>
      </c>
      <c r="E17320" s="573">
        <f ca="1">SUMIF('BKAS IDR'!$E$10:$E$44,$C17320,'BKAS IDR'!$N$10:$N$43)</f>
        <v>0</v>
      </c>
      <c r="F17320" s="573"/>
    </row>
    <row r="17321" spans="1:6" ht="15" customHeight="1">
      <c r="A17321" s="12"/>
      <c r="C17321" s="53" t="s">
        <v>8223</v>
      </c>
      <c r="D17321" s="1" t="s">
        <v>17214</v>
      </c>
      <c r="E17321" s="573">
        <f ca="1">SUMIF('BKAS IDR'!$E$10:$E$44,$C17321,'BKAS IDR'!$N$10:$N$43)</f>
        <v>0</v>
      </c>
      <c r="F17321" s="573"/>
    </row>
    <row r="17322" spans="1:6" ht="15" customHeight="1">
      <c r="A17322" s="12"/>
      <c r="C17322" s="53" t="s">
        <v>8224</v>
      </c>
      <c r="D17322" s="1" t="s">
        <v>17215</v>
      </c>
      <c r="E17322" s="573">
        <f ca="1">SUMIF('BKAS IDR'!$E$10:$E$44,$C17322,'BKAS IDR'!$N$10:$N$43)</f>
        <v>0</v>
      </c>
      <c r="F17322" s="573"/>
    </row>
    <row r="17323" spans="1:6" ht="15" customHeight="1">
      <c r="A17323" s="12"/>
      <c r="C17323" s="53" t="s">
        <v>8225</v>
      </c>
      <c r="D17323" s="1" t="s">
        <v>17216</v>
      </c>
      <c r="E17323" s="573">
        <f ca="1">SUMIF('BKAS IDR'!$E$10:$E$44,$C17323,'BKAS IDR'!$N$10:$N$43)</f>
        <v>0</v>
      </c>
      <c r="F17323" s="573"/>
    </row>
    <row r="17324" spans="1:6" ht="15" customHeight="1">
      <c r="A17324" s="12"/>
      <c r="C17324" s="53" t="s">
        <v>8226</v>
      </c>
      <c r="D17324" s="1" t="s">
        <v>17217</v>
      </c>
      <c r="E17324" s="573">
        <f ca="1">SUMIF('BKAS IDR'!$E$10:$E$44,$C17324,'BKAS IDR'!$N$10:$N$43)</f>
        <v>0</v>
      </c>
      <c r="F17324" s="573"/>
    </row>
    <row r="17325" spans="1:6" ht="15" customHeight="1">
      <c r="A17325" s="12"/>
      <c r="C17325" s="53" t="s">
        <v>8227</v>
      </c>
      <c r="D17325" s="1" t="s">
        <v>17218</v>
      </c>
      <c r="E17325" s="573">
        <f ca="1">SUMIF('BKAS IDR'!$E$10:$E$44,$C17325,'BKAS IDR'!$N$10:$N$43)</f>
        <v>0</v>
      </c>
      <c r="F17325" s="573"/>
    </row>
    <row r="17326" spans="1:6" ht="15" customHeight="1">
      <c r="A17326" s="12"/>
      <c r="C17326" s="53" t="s">
        <v>8228</v>
      </c>
      <c r="D17326" s="1" t="s">
        <v>17219</v>
      </c>
      <c r="E17326" s="573">
        <f ca="1">SUMIF('BKAS IDR'!$E$10:$E$44,$C17326,'BKAS IDR'!$N$10:$N$43)</f>
        <v>0</v>
      </c>
      <c r="F17326" s="573"/>
    </row>
    <row r="17327" spans="1:6" ht="15" customHeight="1">
      <c r="A17327" s="12"/>
      <c r="C17327" s="53" t="s">
        <v>8229</v>
      </c>
      <c r="D17327" s="1" t="s">
        <v>17220</v>
      </c>
      <c r="E17327" s="573">
        <f ca="1">SUMIF('BKAS IDR'!$E$10:$E$44,$C17327,'BKAS IDR'!$N$10:$N$43)</f>
        <v>0</v>
      </c>
      <c r="F17327" s="573"/>
    </row>
    <row r="17328" spans="1:6" ht="15" customHeight="1">
      <c r="A17328" s="12"/>
      <c r="C17328" s="53" t="s">
        <v>8230</v>
      </c>
      <c r="D17328" s="1" t="s">
        <v>17221</v>
      </c>
      <c r="E17328" s="573">
        <f ca="1">SUMIF('BKAS IDR'!$E$10:$E$44,$C17328,'BKAS IDR'!$N$10:$N$43)</f>
        <v>0</v>
      </c>
      <c r="F17328" s="573"/>
    </row>
    <row r="17329" spans="1:6" ht="15" customHeight="1">
      <c r="A17329" s="12"/>
      <c r="C17329" s="53" t="s">
        <v>8231</v>
      </c>
      <c r="D17329" s="1" t="s">
        <v>17222</v>
      </c>
      <c r="E17329" s="573">
        <f ca="1">SUMIF('BKAS IDR'!$E$10:$E$44,$C17329,'BKAS IDR'!$N$10:$N$43)</f>
        <v>0</v>
      </c>
      <c r="F17329" s="573"/>
    </row>
    <row r="17330" spans="1:6" ht="15" customHeight="1">
      <c r="A17330" s="12"/>
      <c r="C17330" s="53" t="s">
        <v>8232</v>
      </c>
      <c r="D17330" s="1" t="s">
        <v>17223</v>
      </c>
      <c r="E17330" s="573">
        <f ca="1">SUMIF('BKAS IDR'!$E$10:$E$44,$C17330,'BKAS IDR'!$N$10:$N$43)</f>
        <v>0</v>
      </c>
      <c r="F17330" s="573"/>
    </row>
    <row r="17331" spans="1:6" ht="15" customHeight="1">
      <c r="A17331" s="12"/>
      <c r="C17331" s="53" t="s">
        <v>8233</v>
      </c>
      <c r="D17331" s="1" t="s">
        <v>17224</v>
      </c>
      <c r="E17331" s="573">
        <f ca="1">SUMIF('BKAS IDR'!$E$10:$E$44,$C17331,'BKAS IDR'!$N$10:$N$43)</f>
        <v>0</v>
      </c>
      <c r="F17331" s="573"/>
    </row>
    <row r="17332" spans="1:6" ht="15" customHeight="1">
      <c r="A17332" s="12"/>
      <c r="C17332" s="53" t="s">
        <v>8234</v>
      </c>
      <c r="D17332" s="1" t="s">
        <v>17225</v>
      </c>
      <c r="E17332" s="573">
        <f ca="1">SUMIF('BKAS IDR'!$E$10:$E$44,$C17332,'BKAS IDR'!$N$10:$N$43)</f>
        <v>0</v>
      </c>
      <c r="F17332" s="573"/>
    </row>
    <row r="17333" spans="1:6" ht="15" customHeight="1">
      <c r="A17333" s="12"/>
      <c r="C17333" s="53" t="s">
        <v>8235</v>
      </c>
      <c r="D17333" s="1" t="s">
        <v>17226</v>
      </c>
      <c r="E17333" s="573">
        <f ca="1">SUMIF('BKAS IDR'!$E$10:$E$44,$C17333,'BKAS IDR'!$N$10:$N$43)</f>
        <v>0</v>
      </c>
      <c r="F17333" s="573"/>
    </row>
    <row r="17334" spans="1:6" ht="15" customHeight="1">
      <c r="A17334" s="12"/>
      <c r="C17334" s="53" t="s">
        <v>8236</v>
      </c>
      <c r="D17334" s="1" t="s">
        <v>17227</v>
      </c>
      <c r="E17334" s="573">
        <f ca="1">SUMIF('BKAS IDR'!$E$10:$E$44,$C17334,'BKAS IDR'!$N$10:$N$43)</f>
        <v>0</v>
      </c>
      <c r="F17334" s="573"/>
    </row>
    <row r="17335" spans="1:6" ht="15" customHeight="1">
      <c r="A17335" s="12"/>
      <c r="C17335" s="53" t="s">
        <v>8237</v>
      </c>
      <c r="D17335" s="1" t="s">
        <v>17228</v>
      </c>
      <c r="E17335" s="573">
        <f ca="1">SUMIF('BKAS IDR'!$E$10:$E$44,$C17335,'BKAS IDR'!$N$10:$N$43)</f>
        <v>0</v>
      </c>
      <c r="F17335" s="573"/>
    </row>
    <row r="17336" spans="1:6" ht="15" customHeight="1">
      <c r="A17336" s="12"/>
      <c r="C17336" s="53" t="s">
        <v>8238</v>
      </c>
      <c r="D17336" s="1" t="s">
        <v>17229</v>
      </c>
      <c r="E17336" s="573">
        <f ca="1">SUMIF('BKAS IDR'!$E$10:$E$44,$C17336,'BKAS IDR'!$N$10:$N$43)</f>
        <v>0</v>
      </c>
      <c r="F17336" s="573"/>
    </row>
    <row r="17337" spans="1:6" ht="15" customHeight="1">
      <c r="A17337" s="12"/>
      <c r="C17337" s="53" t="s">
        <v>8239</v>
      </c>
      <c r="D17337" s="1" t="s">
        <v>17230</v>
      </c>
      <c r="E17337" s="573">
        <f ca="1">SUMIF('BKAS IDR'!$E$10:$E$44,$C17337,'BKAS IDR'!$N$10:$N$43)</f>
        <v>0</v>
      </c>
      <c r="F17337" s="573"/>
    </row>
    <row r="17338" spans="1:6" ht="15" customHeight="1">
      <c r="A17338" s="12"/>
      <c r="C17338" s="53" t="s">
        <v>8240</v>
      </c>
      <c r="D17338" s="1" t="s">
        <v>17231</v>
      </c>
      <c r="E17338" s="573">
        <f ca="1">SUMIF('BKAS IDR'!$E$10:$E$44,$C17338,'BKAS IDR'!$N$10:$N$43)</f>
        <v>0</v>
      </c>
      <c r="F17338" s="573"/>
    </row>
    <row r="17339" spans="1:6" ht="15" customHeight="1">
      <c r="A17339" s="12"/>
      <c r="C17339" s="53" t="s">
        <v>8241</v>
      </c>
      <c r="D17339" s="1" t="s">
        <v>17232</v>
      </c>
      <c r="E17339" s="573">
        <f ca="1">SUMIF('BKAS IDR'!$E$10:$E$44,$C17339,'BKAS IDR'!$N$10:$N$43)</f>
        <v>0</v>
      </c>
      <c r="F17339" s="573"/>
    </row>
    <row r="17340" spans="1:6" ht="15" customHeight="1">
      <c r="A17340" s="12"/>
      <c r="C17340" s="53" t="s">
        <v>8242</v>
      </c>
      <c r="D17340" s="1" t="s">
        <v>17233</v>
      </c>
      <c r="E17340" s="573">
        <f ca="1">SUMIF('BKAS IDR'!$E$10:$E$44,$C17340,'BKAS IDR'!$N$10:$N$43)</f>
        <v>0</v>
      </c>
      <c r="F17340" s="573"/>
    </row>
    <row r="17341" spans="1:6" ht="15" customHeight="1">
      <c r="A17341" s="12"/>
      <c r="C17341" s="53" t="s">
        <v>8243</v>
      </c>
      <c r="D17341" s="1" t="s">
        <v>17234</v>
      </c>
      <c r="E17341" s="573">
        <f ca="1">SUMIF('BKAS IDR'!$E$10:$E$44,$C17341,'BKAS IDR'!$N$10:$N$43)</f>
        <v>0</v>
      </c>
      <c r="F17341" s="573"/>
    </row>
    <row r="17342" spans="1:6" ht="15" customHeight="1">
      <c r="A17342" s="12"/>
      <c r="C17342" s="53" t="s">
        <v>8244</v>
      </c>
      <c r="D17342" s="1" t="s">
        <v>17235</v>
      </c>
      <c r="E17342" s="573">
        <f ca="1">SUMIF('BKAS IDR'!$E$10:$E$44,$C17342,'BKAS IDR'!$N$10:$N$43)</f>
        <v>0</v>
      </c>
      <c r="F17342" s="573"/>
    </row>
    <row r="17343" spans="1:6" ht="15" customHeight="1">
      <c r="A17343" s="12"/>
      <c r="C17343" s="53" t="s">
        <v>8245</v>
      </c>
      <c r="D17343" s="1" t="s">
        <v>17236</v>
      </c>
      <c r="E17343" s="573">
        <f ca="1">SUMIF('BKAS IDR'!$E$10:$E$44,$C17343,'BKAS IDR'!$N$10:$N$43)</f>
        <v>0</v>
      </c>
      <c r="F17343" s="573"/>
    </row>
    <row r="17344" spans="1:6" ht="15" customHeight="1">
      <c r="A17344" s="12"/>
      <c r="C17344" s="53" t="s">
        <v>8246</v>
      </c>
      <c r="D17344" s="1" t="s">
        <v>17237</v>
      </c>
      <c r="E17344" s="573">
        <f ca="1">SUMIF('BKAS IDR'!$E$10:$E$44,$C17344,'BKAS IDR'!$N$10:$N$43)</f>
        <v>0</v>
      </c>
      <c r="F17344" s="573"/>
    </row>
    <row r="17345" spans="1:6" ht="15" customHeight="1">
      <c r="A17345" s="12"/>
      <c r="C17345" s="53" t="s">
        <v>8247</v>
      </c>
      <c r="D17345" s="1" t="s">
        <v>17238</v>
      </c>
      <c r="E17345" s="573">
        <f ca="1">SUMIF('BKAS IDR'!$E$10:$E$44,$C17345,'BKAS IDR'!$N$10:$N$43)</f>
        <v>0</v>
      </c>
      <c r="F17345" s="573"/>
    </row>
    <row r="17346" spans="1:6" ht="15" customHeight="1">
      <c r="A17346" s="12"/>
      <c r="C17346" s="53" t="s">
        <v>8248</v>
      </c>
      <c r="D17346" s="1" t="s">
        <v>17239</v>
      </c>
      <c r="E17346" s="573">
        <f ca="1">SUMIF('BKAS IDR'!$E$10:$E$44,$C17346,'BKAS IDR'!$N$10:$N$43)</f>
        <v>0</v>
      </c>
      <c r="F17346" s="573"/>
    </row>
    <row r="17347" spans="1:6" ht="15" customHeight="1">
      <c r="A17347" s="12"/>
      <c r="C17347" s="53" t="s">
        <v>8249</v>
      </c>
      <c r="D17347" s="1" t="s">
        <v>17240</v>
      </c>
      <c r="E17347" s="573">
        <f ca="1">SUMIF('BKAS IDR'!$E$10:$E$44,$C17347,'BKAS IDR'!$N$10:$N$43)</f>
        <v>0</v>
      </c>
      <c r="F17347" s="573"/>
    </row>
    <row r="17348" spans="1:6" ht="15" customHeight="1">
      <c r="A17348" s="12"/>
      <c r="C17348" s="53" t="s">
        <v>8250</v>
      </c>
      <c r="D17348" s="1" t="s">
        <v>17238</v>
      </c>
      <c r="E17348" s="573">
        <f ca="1">SUMIF('BKAS IDR'!$E$10:$E$44,$C17348,'BKAS IDR'!$N$10:$N$43)</f>
        <v>0</v>
      </c>
      <c r="F17348" s="573"/>
    </row>
    <row r="17349" spans="1:6" ht="15" customHeight="1">
      <c r="A17349" s="12"/>
      <c r="C17349" s="53" t="s">
        <v>8251</v>
      </c>
      <c r="D17349" s="1" t="s">
        <v>17241</v>
      </c>
      <c r="E17349" s="573">
        <f ca="1">SUMIF('BKAS IDR'!$E$10:$E$44,$C17349,'BKAS IDR'!$N$10:$N$43)</f>
        <v>0</v>
      </c>
      <c r="F17349" s="573"/>
    </row>
    <row r="17350" spans="1:6" ht="15" customHeight="1">
      <c r="A17350" s="12"/>
      <c r="C17350" s="53" t="s">
        <v>8252</v>
      </c>
      <c r="D17350" s="1" t="s">
        <v>17242</v>
      </c>
      <c r="E17350" s="573">
        <f ca="1">SUMIF('BKAS IDR'!$E$10:$E$44,$C17350,'BKAS IDR'!$N$10:$N$43)</f>
        <v>0</v>
      </c>
      <c r="F17350" s="573"/>
    </row>
    <row r="17351" spans="1:6" ht="15" customHeight="1">
      <c r="A17351" s="12"/>
      <c r="C17351" s="53" t="s">
        <v>8253</v>
      </c>
      <c r="D17351" s="1" t="s">
        <v>17243</v>
      </c>
      <c r="E17351" s="573">
        <f ca="1">SUMIF('BKAS IDR'!$E$10:$E$44,$C17351,'BKAS IDR'!$N$10:$N$43)</f>
        <v>0</v>
      </c>
      <c r="F17351" s="573"/>
    </row>
    <row r="17352" spans="1:6" ht="15" customHeight="1">
      <c r="A17352" s="12"/>
      <c r="C17352" s="53" t="s">
        <v>8254</v>
      </c>
      <c r="D17352" s="1" t="s">
        <v>17244</v>
      </c>
      <c r="E17352" s="573">
        <f ca="1">SUMIF('BKAS IDR'!$E$10:$E$44,$C17352,'BKAS IDR'!$N$10:$N$43)</f>
        <v>0</v>
      </c>
      <c r="F17352" s="573"/>
    </row>
    <row r="17353" spans="1:6" ht="15" customHeight="1">
      <c r="A17353" s="12"/>
      <c r="C17353" s="53" t="s">
        <v>8255</v>
      </c>
      <c r="D17353" s="1" t="s">
        <v>17245</v>
      </c>
      <c r="E17353" s="573">
        <f ca="1">SUMIF('BKAS IDR'!$E$10:$E$44,$C17353,'BKAS IDR'!$N$10:$N$43)</f>
        <v>0</v>
      </c>
      <c r="F17353" s="573"/>
    </row>
    <row r="17354" spans="1:6" ht="15" customHeight="1">
      <c r="A17354" s="12"/>
      <c r="C17354" s="53" t="s">
        <v>8256</v>
      </c>
      <c r="D17354" s="1" t="s">
        <v>17246</v>
      </c>
      <c r="E17354" s="573">
        <f ca="1">SUMIF('BKAS IDR'!$E$10:$E$44,$C17354,'BKAS IDR'!$N$10:$N$43)</f>
        <v>0</v>
      </c>
      <c r="F17354" s="573"/>
    </row>
    <row r="17355" spans="1:6" ht="15" customHeight="1">
      <c r="A17355" s="12"/>
      <c r="C17355" s="53" t="s">
        <v>8257</v>
      </c>
      <c r="D17355" s="1" t="s">
        <v>17247</v>
      </c>
      <c r="E17355" s="573">
        <f ca="1">SUMIF('BKAS IDR'!$E$10:$E$44,$C17355,'BKAS IDR'!$N$10:$N$43)</f>
        <v>0</v>
      </c>
      <c r="F17355" s="573"/>
    </row>
    <row r="17356" spans="1:6" ht="15" customHeight="1">
      <c r="A17356" s="12"/>
      <c r="C17356" s="53" t="s">
        <v>8258</v>
      </c>
      <c r="D17356" s="1" t="s">
        <v>17248</v>
      </c>
      <c r="E17356" s="573">
        <f ca="1">SUMIF('BKAS IDR'!$E$10:$E$44,$C17356,'BKAS IDR'!$N$10:$N$43)</f>
        <v>0</v>
      </c>
      <c r="F17356" s="573"/>
    </row>
    <row r="17357" spans="1:6" ht="15" customHeight="1">
      <c r="A17357" s="12"/>
      <c r="C17357" s="53" t="s">
        <v>8259</v>
      </c>
      <c r="D17357" s="1" t="s">
        <v>17249</v>
      </c>
      <c r="E17357" s="573">
        <f ca="1">SUMIF('BKAS IDR'!$E$10:$E$44,$C17357,'BKAS IDR'!$N$10:$N$43)</f>
        <v>0</v>
      </c>
      <c r="F17357" s="573"/>
    </row>
    <row r="17358" spans="1:6" ht="15" customHeight="1">
      <c r="A17358" s="12"/>
      <c r="C17358" s="53" t="s">
        <v>8260</v>
      </c>
      <c r="D17358" s="1" t="s">
        <v>17250</v>
      </c>
      <c r="E17358" s="573">
        <f ca="1">SUMIF('BKAS IDR'!$E$10:$E$44,$C17358,'BKAS IDR'!$N$10:$N$43)</f>
        <v>0</v>
      </c>
      <c r="F17358" s="573"/>
    </row>
    <row r="17359" spans="1:6" ht="15" customHeight="1">
      <c r="A17359" s="12"/>
      <c r="C17359" s="53" t="s">
        <v>8261</v>
      </c>
      <c r="D17359" s="1" t="s">
        <v>17251</v>
      </c>
      <c r="E17359" s="573">
        <f ca="1">SUMIF('BKAS IDR'!$E$10:$E$44,$C17359,'BKAS IDR'!$N$10:$N$43)</f>
        <v>0</v>
      </c>
      <c r="F17359" s="573"/>
    </row>
    <row r="17360" spans="1:6" ht="15" customHeight="1">
      <c r="A17360" s="12"/>
      <c r="C17360" s="53" t="s">
        <v>8262</v>
      </c>
      <c r="D17360" s="1" t="s">
        <v>17252</v>
      </c>
      <c r="E17360" s="573">
        <f ca="1">SUMIF('BKAS IDR'!$E$10:$E$44,$C17360,'BKAS IDR'!$N$10:$N$43)</f>
        <v>0</v>
      </c>
      <c r="F17360" s="573"/>
    </row>
    <row r="17361" spans="1:6" ht="15" customHeight="1">
      <c r="A17361" s="12"/>
      <c r="C17361" s="53" t="s">
        <v>8263</v>
      </c>
      <c r="D17361" s="1" t="s">
        <v>17253</v>
      </c>
      <c r="E17361" s="573">
        <f ca="1">SUMIF('BKAS IDR'!$E$10:$E$44,$C17361,'BKAS IDR'!$N$10:$N$43)</f>
        <v>0</v>
      </c>
      <c r="F17361" s="573"/>
    </row>
    <row r="17362" spans="1:6" ht="15" customHeight="1">
      <c r="A17362" s="12"/>
      <c r="C17362" s="53" t="s">
        <v>8264</v>
      </c>
      <c r="D17362" s="1" t="s">
        <v>17254</v>
      </c>
      <c r="E17362" s="573">
        <f ca="1">SUMIF('BKAS IDR'!$E$10:$E$44,$C17362,'BKAS IDR'!$N$10:$N$43)</f>
        <v>0</v>
      </c>
      <c r="F17362" s="573"/>
    </row>
    <row r="17363" spans="1:6" ht="15" customHeight="1">
      <c r="A17363" s="12"/>
      <c r="C17363" s="53" t="s">
        <v>8265</v>
      </c>
      <c r="D17363" s="1" t="s">
        <v>17255</v>
      </c>
      <c r="E17363" s="573">
        <f ca="1">SUMIF('BKAS IDR'!$E$10:$E$44,$C17363,'BKAS IDR'!$N$10:$N$43)</f>
        <v>0</v>
      </c>
      <c r="F17363" s="573"/>
    </row>
    <row r="17364" spans="1:6" ht="15" customHeight="1">
      <c r="A17364" s="12"/>
      <c r="C17364" s="53" t="s">
        <v>8266</v>
      </c>
      <c r="D17364" s="1" t="s">
        <v>17256</v>
      </c>
      <c r="E17364" s="573">
        <f ca="1">SUMIF('BKAS IDR'!$E$10:$E$44,$C17364,'BKAS IDR'!$N$10:$N$43)</f>
        <v>0</v>
      </c>
      <c r="F17364" s="573"/>
    </row>
    <row r="17365" spans="1:6" ht="15" customHeight="1">
      <c r="A17365" s="12"/>
      <c r="C17365" s="53" t="s">
        <v>8267</v>
      </c>
      <c r="D17365" s="1" t="s">
        <v>17257</v>
      </c>
      <c r="E17365" s="573">
        <f ca="1">SUMIF('BKAS IDR'!$E$10:$E$44,$C17365,'BKAS IDR'!$N$10:$N$43)</f>
        <v>0</v>
      </c>
      <c r="F17365" s="573"/>
    </row>
    <row r="17366" spans="1:6" ht="15" customHeight="1">
      <c r="A17366" s="12"/>
      <c r="C17366" s="53" t="s">
        <v>8268</v>
      </c>
      <c r="D17366" s="1" t="s">
        <v>17258</v>
      </c>
      <c r="E17366" s="573">
        <f ca="1">SUMIF('BKAS IDR'!$E$10:$E$44,$C17366,'BKAS IDR'!$N$10:$N$43)</f>
        <v>0</v>
      </c>
      <c r="F17366" s="573"/>
    </row>
    <row r="17367" spans="1:6" ht="15" customHeight="1">
      <c r="A17367" s="12"/>
      <c r="C17367" s="53" t="s">
        <v>8269</v>
      </c>
      <c r="D17367" s="1" t="s">
        <v>17259</v>
      </c>
      <c r="E17367" s="573">
        <f ca="1">SUMIF('BKAS IDR'!$E$10:$E$44,$C17367,'BKAS IDR'!$N$10:$N$43)</f>
        <v>0</v>
      </c>
      <c r="F17367" s="573"/>
    </row>
    <row r="17368" spans="1:6" ht="15" customHeight="1">
      <c r="A17368" s="12"/>
      <c r="C17368" s="53" t="s">
        <v>8270</v>
      </c>
      <c r="D17368" s="1" t="s">
        <v>17260</v>
      </c>
      <c r="E17368" s="573">
        <f ca="1">SUMIF('BKAS IDR'!$E$10:$E$44,$C17368,'BKAS IDR'!$N$10:$N$43)</f>
        <v>0</v>
      </c>
      <c r="F17368" s="573"/>
    </row>
    <row r="17369" spans="1:6" ht="15" customHeight="1">
      <c r="A17369" s="12"/>
      <c r="C17369" s="53" t="s">
        <v>8271</v>
      </c>
      <c r="D17369" s="1" t="s">
        <v>17261</v>
      </c>
      <c r="E17369" s="573">
        <f ca="1">SUMIF('BKAS IDR'!$E$10:$E$44,$C17369,'BKAS IDR'!$N$10:$N$43)</f>
        <v>0</v>
      </c>
      <c r="F17369" s="573"/>
    </row>
    <row r="17370" spans="1:6" ht="15" customHeight="1">
      <c r="A17370" s="12"/>
      <c r="C17370" s="53" t="s">
        <v>8272</v>
      </c>
      <c r="D17370" s="1" t="s">
        <v>17262</v>
      </c>
      <c r="E17370" s="573">
        <f ca="1">SUMIF('BKAS IDR'!$E$10:$E$44,$C17370,'BKAS IDR'!$N$10:$N$43)</f>
        <v>0</v>
      </c>
      <c r="F17370" s="573"/>
    </row>
    <row r="17371" spans="1:6" ht="15" customHeight="1">
      <c r="A17371" s="12"/>
      <c r="C17371" s="53" t="s">
        <v>8273</v>
      </c>
      <c r="D17371" s="1" t="s">
        <v>17263</v>
      </c>
      <c r="E17371" s="573">
        <f ca="1">SUMIF('BKAS IDR'!$E$10:$E$44,$C17371,'BKAS IDR'!$N$10:$N$43)</f>
        <v>0</v>
      </c>
      <c r="F17371" s="573"/>
    </row>
    <row r="17372" spans="1:6" ht="15" customHeight="1">
      <c r="A17372" s="12"/>
      <c r="C17372" s="53" t="s">
        <v>8274</v>
      </c>
      <c r="D17372" s="1" t="s">
        <v>17264</v>
      </c>
      <c r="E17372" s="573">
        <f ca="1">SUMIF('BKAS IDR'!$E$10:$E$44,$C17372,'BKAS IDR'!$N$10:$N$43)</f>
        <v>0</v>
      </c>
      <c r="F17372" s="573"/>
    </row>
    <row r="17373" spans="1:6" ht="15" customHeight="1">
      <c r="A17373" s="12"/>
      <c r="C17373" s="53" t="s">
        <v>8275</v>
      </c>
      <c r="D17373" s="1" t="s">
        <v>17265</v>
      </c>
      <c r="E17373" s="573">
        <f ca="1">SUMIF('BKAS IDR'!$E$10:$E$44,$C17373,'BKAS IDR'!$N$10:$N$43)</f>
        <v>0</v>
      </c>
      <c r="F17373" s="573"/>
    </row>
    <row r="17374" spans="1:6" ht="15" customHeight="1">
      <c r="A17374" s="12"/>
      <c r="C17374" s="53" t="s">
        <v>8276</v>
      </c>
      <c r="D17374" s="1" t="s">
        <v>17266</v>
      </c>
      <c r="E17374" s="573">
        <f ca="1">SUMIF('BKAS IDR'!$E$10:$E$44,$C17374,'BKAS IDR'!$N$10:$N$43)</f>
        <v>0</v>
      </c>
      <c r="F17374" s="573"/>
    </row>
    <row r="17375" spans="1:6" ht="15" customHeight="1">
      <c r="A17375" s="12"/>
      <c r="C17375" s="53" t="s">
        <v>8277</v>
      </c>
      <c r="D17375" s="1" t="s">
        <v>17267</v>
      </c>
      <c r="E17375" s="573">
        <f ca="1">SUMIF('BKAS IDR'!$E$10:$E$44,$C17375,'BKAS IDR'!$N$10:$N$43)</f>
        <v>0</v>
      </c>
      <c r="F17375" s="573"/>
    </row>
    <row r="17376" spans="1:6" ht="15" customHeight="1">
      <c r="A17376" s="12"/>
      <c r="C17376" s="53" t="s">
        <v>8278</v>
      </c>
      <c r="D17376" s="1" t="s">
        <v>17268</v>
      </c>
      <c r="E17376" s="573">
        <f ca="1">SUMIF('BKAS IDR'!$E$10:$E$44,$C17376,'BKAS IDR'!$N$10:$N$43)</f>
        <v>0</v>
      </c>
      <c r="F17376" s="573"/>
    </row>
    <row r="17377" spans="1:6" ht="15" customHeight="1">
      <c r="A17377" s="12"/>
      <c r="C17377" s="53" t="s">
        <v>8279</v>
      </c>
      <c r="D17377" s="1" t="s">
        <v>17269</v>
      </c>
      <c r="E17377" s="573">
        <f ca="1">SUMIF('BKAS IDR'!$E$10:$E$44,$C17377,'BKAS IDR'!$N$10:$N$43)</f>
        <v>0</v>
      </c>
      <c r="F17377" s="573"/>
    </row>
    <row r="17378" spans="1:6" ht="15" customHeight="1">
      <c r="A17378" s="12"/>
      <c r="C17378" s="53" t="s">
        <v>8280</v>
      </c>
      <c r="D17378" s="1" t="s">
        <v>17270</v>
      </c>
      <c r="E17378" s="573">
        <f ca="1">SUMIF('BKAS IDR'!$E$10:$E$44,$C17378,'BKAS IDR'!$N$10:$N$43)</f>
        <v>0</v>
      </c>
      <c r="F17378" s="573"/>
    </row>
    <row r="17379" spans="1:6" ht="15" customHeight="1">
      <c r="A17379" s="12"/>
      <c r="C17379" s="53" t="s">
        <v>8281</v>
      </c>
      <c r="D17379" s="1" t="s">
        <v>17271</v>
      </c>
      <c r="E17379" s="573">
        <f ca="1">SUMIF('BKAS IDR'!$E$10:$E$44,$C17379,'BKAS IDR'!$N$10:$N$43)</f>
        <v>0</v>
      </c>
      <c r="F17379" s="573"/>
    </row>
    <row r="17380" spans="1:6" ht="15" customHeight="1">
      <c r="A17380" s="12"/>
      <c r="C17380" s="53" t="s">
        <v>8282</v>
      </c>
      <c r="D17380" s="1" t="s">
        <v>17272</v>
      </c>
      <c r="E17380" s="573">
        <f ca="1">SUMIF('BKAS IDR'!$E$10:$E$44,$C17380,'BKAS IDR'!$N$10:$N$43)</f>
        <v>0</v>
      </c>
      <c r="F17380" s="573"/>
    </row>
    <row r="17381" spans="1:6" ht="15" customHeight="1">
      <c r="A17381" s="12"/>
      <c r="C17381" s="53" t="s">
        <v>8283</v>
      </c>
      <c r="D17381" s="1" t="s">
        <v>17273</v>
      </c>
      <c r="E17381" s="573">
        <f ca="1">SUMIF('BKAS IDR'!$E$10:$E$44,$C17381,'BKAS IDR'!$N$10:$N$43)</f>
        <v>0</v>
      </c>
      <c r="F17381" s="573"/>
    </row>
    <row r="17382" spans="1:6" ht="15" customHeight="1">
      <c r="A17382" s="12"/>
      <c r="C17382" s="53" t="s">
        <v>8284</v>
      </c>
      <c r="D17382" s="1" t="s">
        <v>17274</v>
      </c>
      <c r="E17382" s="573">
        <f ca="1">SUMIF('BKAS IDR'!$E$10:$E$44,$C17382,'BKAS IDR'!$N$10:$N$43)</f>
        <v>0</v>
      </c>
      <c r="F17382" s="573"/>
    </row>
    <row r="17383" spans="1:6" ht="15" customHeight="1">
      <c r="A17383" s="12"/>
      <c r="C17383" s="53" t="s">
        <v>8285</v>
      </c>
      <c r="D17383" s="1" t="s">
        <v>17275</v>
      </c>
      <c r="E17383" s="573">
        <f ca="1">SUMIF('BKAS IDR'!$E$10:$E$44,$C17383,'BKAS IDR'!$N$10:$N$43)</f>
        <v>0</v>
      </c>
      <c r="F17383" s="573"/>
    </row>
    <row r="17384" spans="1:6" ht="15" customHeight="1">
      <c r="A17384" s="12"/>
      <c r="C17384" s="53" t="s">
        <v>8286</v>
      </c>
      <c r="D17384" s="1" t="s">
        <v>17276</v>
      </c>
      <c r="E17384" s="573">
        <f ca="1">SUMIF('BKAS IDR'!$E$10:$E$44,$C17384,'BKAS IDR'!$N$10:$N$43)</f>
        <v>0</v>
      </c>
      <c r="F17384" s="573"/>
    </row>
    <row r="17385" spans="1:6" ht="15" customHeight="1">
      <c r="A17385" s="12"/>
      <c r="C17385" s="53" t="s">
        <v>8287</v>
      </c>
      <c r="D17385" s="1" t="s">
        <v>17277</v>
      </c>
      <c r="E17385" s="573">
        <f ca="1">SUMIF('BKAS IDR'!$E$10:$E$44,$C17385,'BKAS IDR'!$N$10:$N$43)</f>
        <v>0</v>
      </c>
      <c r="F17385" s="573"/>
    </row>
    <row r="17386" spans="1:6" ht="15" customHeight="1">
      <c r="A17386" s="12"/>
      <c r="C17386" s="53" t="s">
        <v>8288</v>
      </c>
      <c r="D17386" s="1" t="s">
        <v>17278</v>
      </c>
      <c r="E17386" s="573">
        <f ca="1">SUMIF('BKAS IDR'!$E$10:$E$44,$C17386,'BKAS IDR'!$N$10:$N$43)</f>
        <v>0</v>
      </c>
      <c r="F17386" s="573"/>
    </row>
    <row r="17387" spans="1:6" ht="15" customHeight="1">
      <c r="A17387" s="12"/>
      <c r="C17387" s="53" t="s">
        <v>8289</v>
      </c>
      <c r="D17387" s="1" t="s">
        <v>17279</v>
      </c>
      <c r="E17387" s="573">
        <f ca="1">SUMIF('BKAS IDR'!$E$10:$E$44,$C17387,'BKAS IDR'!$N$10:$N$43)</f>
        <v>0</v>
      </c>
      <c r="F17387" s="573"/>
    </row>
    <row r="17388" spans="1:6" ht="15" customHeight="1">
      <c r="A17388" s="12"/>
      <c r="C17388" s="53" t="s">
        <v>8290</v>
      </c>
      <c r="D17388" s="1" t="s">
        <v>17280</v>
      </c>
      <c r="E17388" s="573">
        <f ca="1">SUMIF('BKAS IDR'!$E$10:$E$44,$C17388,'BKAS IDR'!$N$10:$N$43)</f>
        <v>0</v>
      </c>
      <c r="F17388" s="573"/>
    </row>
    <row r="17389" spans="1:6" ht="15" customHeight="1">
      <c r="A17389" s="12"/>
      <c r="C17389" s="53" t="s">
        <v>8291</v>
      </c>
      <c r="D17389" s="1" t="s">
        <v>17281</v>
      </c>
      <c r="E17389" s="573">
        <f ca="1">SUMIF('BKAS IDR'!$E$10:$E$44,$C17389,'BKAS IDR'!$N$10:$N$43)</f>
        <v>0</v>
      </c>
      <c r="F17389" s="573"/>
    </row>
    <row r="17390" spans="1:6" ht="15" customHeight="1">
      <c r="A17390" s="12"/>
      <c r="C17390" s="53" t="s">
        <v>8292</v>
      </c>
      <c r="D17390" s="1" t="s">
        <v>17282</v>
      </c>
      <c r="E17390" s="573">
        <f ca="1">SUMIF('BKAS IDR'!$E$10:$E$44,$C17390,'BKAS IDR'!$N$10:$N$43)</f>
        <v>0</v>
      </c>
      <c r="F17390" s="573"/>
    </row>
    <row r="17391" spans="1:6" ht="15" customHeight="1">
      <c r="A17391" s="12"/>
      <c r="C17391" s="53" t="s">
        <v>8293</v>
      </c>
      <c r="D17391" s="1" t="s">
        <v>17283</v>
      </c>
      <c r="E17391" s="573">
        <f ca="1">SUMIF('BKAS IDR'!$E$10:$E$44,$C17391,'BKAS IDR'!$N$10:$N$43)</f>
        <v>0</v>
      </c>
      <c r="F17391" s="573"/>
    </row>
    <row r="17392" spans="1:6" ht="15" customHeight="1">
      <c r="A17392" s="12"/>
      <c r="C17392" s="53" t="s">
        <v>8294</v>
      </c>
      <c r="D17392" s="1" t="s">
        <v>17284</v>
      </c>
      <c r="E17392" s="573">
        <f ca="1">SUMIF('BKAS IDR'!$E$10:$E$44,$C17392,'BKAS IDR'!$N$10:$N$43)</f>
        <v>0</v>
      </c>
      <c r="F17392" s="573"/>
    </row>
    <row r="17393" spans="1:6" ht="15" customHeight="1">
      <c r="A17393" s="12"/>
      <c r="C17393" s="53" t="s">
        <v>8295</v>
      </c>
      <c r="D17393" s="1" t="s">
        <v>17285</v>
      </c>
      <c r="E17393" s="573">
        <f ca="1">SUMIF('BKAS IDR'!$E$10:$E$44,$C17393,'BKAS IDR'!$N$10:$N$43)</f>
        <v>0</v>
      </c>
      <c r="F17393" s="573"/>
    </row>
    <row r="17394" spans="1:6" ht="15" customHeight="1">
      <c r="A17394" s="12"/>
      <c r="C17394" s="53" t="s">
        <v>8296</v>
      </c>
      <c r="D17394" s="1" t="s">
        <v>17286</v>
      </c>
      <c r="E17394" s="573">
        <f ca="1">SUMIF('BKAS IDR'!$E$10:$E$44,$C17394,'BKAS IDR'!$N$10:$N$43)</f>
        <v>0</v>
      </c>
      <c r="F17394" s="573"/>
    </row>
    <row r="17395" spans="1:6" ht="15" customHeight="1">
      <c r="A17395" s="12"/>
      <c r="C17395" s="53" t="s">
        <v>8297</v>
      </c>
      <c r="D17395" s="1" t="s">
        <v>17287</v>
      </c>
      <c r="E17395" s="573">
        <f ca="1">SUMIF('BKAS IDR'!$E$10:$E$44,$C17395,'BKAS IDR'!$N$10:$N$43)</f>
        <v>0</v>
      </c>
      <c r="F17395" s="573"/>
    </row>
    <row r="17396" spans="1:6" ht="15" customHeight="1">
      <c r="A17396" s="12"/>
      <c r="C17396" s="53" t="s">
        <v>8298</v>
      </c>
      <c r="D17396" s="1" t="s">
        <v>17288</v>
      </c>
      <c r="E17396" s="573">
        <f ca="1">SUMIF('BKAS IDR'!$E$10:$E$44,$C17396,'BKAS IDR'!$N$10:$N$43)</f>
        <v>0</v>
      </c>
      <c r="F17396" s="573"/>
    </row>
    <row r="17397" spans="1:6" ht="15" customHeight="1">
      <c r="A17397" s="12"/>
      <c r="C17397" s="53" t="s">
        <v>8299</v>
      </c>
      <c r="D17397" s="1" t="s">
        <v>17289</v>
      </c>
      <c r="E17397" s="573">
        <f ca="1">SUMIF('BKAS IDR'!$E$10:$E$44,$C17397,'BKAS IDR'!$N$10:$N$43)</f>
        <v>0</v>
      </c>
      <c r="F17397" s="573"/>
    </row>
    <row r="17398" spans="1:6" ht="15" customHeight="1">
      <c r="A17398" s="12"/>
      <c r="C17398" s="53" t="s">
        <v>8300</v>
      </c>
      <c r="D17398" s="1" t="s">
        <v>17290</v>
      </c>
      <c r="E17398" s="573">
        <f ca="1">SUMIF('BKAS IDR'!$E$10:$E$44,$C17398,'BKAS IDR'!$N$10:$N$43)</f>
        <v>0</v>
      </c>
      <c r="F17398" s="573"/>
    </row>
    <row r="17399" spans="1:6" ht="15" customHeight="1">
      <c r="A17399" s="12"/>
      <c r="C17399" s="53" t="s">
        <v>8301</v>
      </c>
      <c r="D17399" s="1" t="s">
        <v>17291</v>
      </c>
      <c r="E17399" s="573">
        <f ca="1">SUMIF('BKAS IDR'!$E$10:$E$44,$C17399,'BKAS IDR'!$N$10:$N$43)</f>
        <v>0</v>
      </c>
      <c r="F17399" s="573"/>
    </row>
    <row r="17400" spans="1:6" ht="15" customHeight="1">
      <c r="A17400" s="12"/>
      <c r="C17400" s="53" t="s">
        <v>8302</v>
      </c>
      <c r="D17400" s="1" t="s">
        <v>17292</v>
      </c>
      <c r="E17400" s="573">
        <f ca="1">SUMIF('BKAS IDR'!$E$10:$E$44,$C17400,'BKAS IDR'!$N$10:$N$43)</f>
        <v>0</v>
      </c>
      <c r="F17400" s="573"/>
    </row>
    <row r="17401" spans="1:6" ht="15" customHeight="1">
      <c r="A17401" s="12"/>
      <c r="C17401" s="53" t="s">
        <v>8303</v>
      </c>
      <c r="D17401" s="1" t="s">
        <v>17293</v>
      </c>
      <c r="E17401" s="573">
        <f ca="1">SUMIF('BKAS IDR'!$E$10:$E$44,$C17401,'BKAS IDR'!$N$10:$N$43)</f>
        <v>0</v>
      </c>
      <c r="F17401" s="573"/>
    </row>
    <row r="17402" spans="1:6" ht="15" customHeight="1">
      <c r="A17402" s="12"/>
      <c r="C17402" s="53" t="s">
        <v>8304</v>
      </c>
      <c r="D17402" s="1" t="s">
        <v>17294</v>
      </c>
      <c r="E17402" s="573">
        <f ca="1">SUMIF('BKAS IDR'!$E$10:$E$44,$C17402,'BKAS IDR'!$N$10:$N$43)</f>
        <v>0</v>
      </c>
      <c r="F17402" s="573"/>
    </row>
    <row r="17403" spans="1:6" ht="15" customHeight="1">
      <c r="A17403" s="12"/>
      <c r="C17403" s="53" t="s">
        <v>8305</v>
      </c>
      <c r="D17403" s="1" t="s">
        <v>17295</v>
      </c>
      <c r="E17403" s="573">
        <f ca="1">SUMIF('BKAS IDR'!$E$10:$E$44,$C17403,'BKAS IDR'!$N$10:$N$43)</f>
        <v>0</v>
      </c>
      <c r="F17403" s="573"/>
    </row>
    <row r="17404" spans="1:6" ht="15" customHeight="1">
      <c r="A17404" s="12"/>
      <c r="C17404" s="53" t="s">
        <v>8306</v>
      </c>
      <c r="D17404" s="1" t="s">
        <v>17296</v>
      </c>
      <c r="E17404" s="573">
        <f ca="1">SUMIF('BKAS IDR'!$E$10:$E$44,$C17404,'BKAS IDR'!$N$10:$N$43)</f>
        <v>0</v>
      </c>
      <c r="F17404" s="573"/>
    </row>
    <row r="17405" spans="1:6" ht="15" customHeight="1">
      <c r="A17405" s="12"/>
      <c r="C17405" s="53" t="s">
        <v>8307</v>
      </c>
      <c r="D17405" s="1" t="s">
        <v>17297</v>
      </c>
      <c r="E17405" s="573">
        <f ca="1">SUMIF('BKAS IDR'!$E$10:$E$44,$C17405,'BKAS IDR'!$N$10:$N$43)</f>
        <v>0</v>
      </c>
      <c r="F17405" s="573"/>
    </row>
    <row r="17406" spans="1:6" ht="15" customHeight="1">
      <c r="A17406" s="12"/>
      <c r="C17406" s="53" t="s">
        <v>8308</v>
      </c>
      <c r="D17406" s="1" t="s">
        <v>17298</v>
      </c>
      <c r="E17406" s="573">
        <f ca="1">SUMIF('BKAS IDR'!$E$10:$E$44,$C17406,'BKAS IDR'!$N$10:$N$43)</f>
        <v>0</v>
      </c>
      <c r="F17406" s="573"/>
    </row>
    <row r="17407" spans="1:6" ht="15" customHeight="1">
      <c r="A17407" s="12"/>
      <c r="C17407" s="53" t="s">
        <v>8309</v>
      </c>
      <c r="D17407" s="1" t="s">
        <v>17299</v>
      </c>
      <c r="E17407" s="573">
        <f ca="1">SUMIF('BKAS IDR'!$E$10:$E$44,$C17407,'BKAS IDR'!$N$10:$N$43)</f>
        <v>0</v>
      </c>
      <c r="F17407" s="573"/>
    </row>
    <row r="17408" spans="1:6" ht="15" customHeight="1">
      <c r="A17408" s="12"/>
      <c r="C17408" s="53" t="s">
        <v>8310</v>
      </c>
      <c r="D17408" s="1" t="s">
        <v>17300</v>
      </c>
      <c r="E17408" s="573">
        <f ca="1">SUMIF('BKAS IDR'!$E$10:$E$44,$C17408,'BKAS IDR'!$N$10:$N$43)</f>
        <v>0</v>
      </c>
      <c r="F17408" s="573"/>
    </row>
    <row r="17409" spans="1:6" ht="15" customHeight="1">
      <c r="A17409" s="12"/>
      <c r="C17409" s="53" t="s">
        <v>8311</v>
      </c>
      <c r="D17409" s="1" t="s">
        <v>17301</v>
      </c>
      <c r="E17409" s="573">
        <f ca="1">SUMIF('BKAS IDR'!$E$10:$E$44,$C17409,'BKAS IDR'!$N$10:$N$43)</f>
        <v>0</v>
      </c>
      <c r="F17409" s="573"/>
    </row>
    <row r="17410" spans="1:6" ht="15" customHeight="1">
      <c r="A17410" s="12"/>
      <c r="C17410" s="53" t="s">
        <v>8312</v>
      </c>
      <c r="D17410" s="1" t="s">
        <v>17302</v>
      </c>
      <c r="E17410" s="573">
        <f ca="1">SUMIF('BKAS IDR'!$E$10:$E$44,$C17410,'BKAS IDR'!$N$10:$N$43)</f>
        <v>0</v>
      </c>
      <c r="F17410" s="573"/>
    </row>
    <row r="17411" spans="1:6" ht="15" customHeight="1">
      <c r="A17411" s="12"/>
      <c r="C17411" s="53" t="s">
        <v>8313</v>
      </c>
      <c r="D17411" s="1" t="s">
        <v>17303</v>
      </c>
      <c r="E17411" s="573">
        <f ca="1">SUMIF('BKAS IDR'!$E$10:$E$44,$C17411,'BKAS IDR'!$N$10:$N$43)</f>
        <v>0</v>
      </c>
      <c r="F17411" s="573"/>
    </row>
    <row r="17412" spans="1:6" ht="15" customHeight="1">
      <c r="A17412" s="12"/>
      <c r="C17412" s="53" t="s">
        <v>8314</v>
      </c>
      <c r="D17412" s="1" t="s">
        <v>17304</v>
      </c>
      <c r="E17412" s="573">
        <f ca="1">SUMIF('BKAS IDR'!$E$10:$E$44,$C17412,'BKAS IDR'!$N$10:$N$43)</f>
        <v>0</v>
      </c>
      <c r="F17412" s="573"/>
    </row>
    <row r="17413" spans="1:6" ht="15" customHeight="1">
      <c r="A17413" s="12"/>
      <c r="C17413" s="53" t="s">
        <v>8315</v>
      </c>
      <c r="D17413" s="1" t="s">
        <v>17305</v>
      </c>
      <c r="E17413" s="573">
        <f ca="1">SUMIF('BKAS IDR'!$E$10:$E$44,$C17413,'BKAS IDR'!$N$10:$N$43)</f>
        <v>0</v>
      </c>
      <c r="F17413" s="573"/>
    </row>
    <row r="17414" spans="1:6" ht="15" customHeight="1">
      <c r="A17414" s="12"/>
      <c r="C17414" s="53" t="s">
        <v>8316</v>
      </c>
      <c r="D17414" s="1" t="s">
        <v>17306</v>
      </c>
      <c r="E17414" s="573">
        <f ca="1">SUMIF('BKAS IDR'!$E$10:$E$44,$C17414,'BKAS IDR'!$N$10:$N$43)</f>
        <v>0</v>
      </c>
      <c r="F17414" s="573"/>
    </row>
    <row r="17415" spans="1:6" ht="15" customHeight="1">
      <c r="A17415" s="12"/>
      <c r="C17415" s="53" t="s">
        <v>8317</v>
      </c>
      <c r="D17415" s="1" t="s">
        <v>17307</v>
      </c>
      <c r="E17415" s="573">
        <f ca="1">SUMIF('BKAS IDR'!$E$10:$E$44,$C17415,'BKAS IDR'!$N$10:$N$43)</f>
        <v>0</v>
      </c>
      <c r="F17415" s="573"/>
    </row>
    <row r="17416" spans="1:6" ht="15" customHeight="1">
      <c r="A17416" s="12"/>
      <c r="C17416" s="53" t="s">
        <v>8318</v>
      </c>
      <c r="D17416" s="1" t="s">
        <v>17308</v>
      </c>
      <c r="E17416" s="573">
        <f ca="1">SUMIF('BKAS IDR'!$E$10:$E$44,$C17416,'BKAS IDR'!$N$10:$N$43)</f>
        <v>0</v>
      </c>
      <c r="F17416" s="573"/>
    </row>
    <row r="17417" spans="1:6" ht="15" customHeight="1">
      <c r="A17417" s="12"/>
      <c r="C17417" s="53" t="s">
        <v>8319</v>
      </c>
      <c r="D17417" s="1" t="s">
        <v>17309</v>
      </c>
      <c r="E17417" s="573">
        <f ca="1">SUMIF('BKAS IDR'!$E$10:$E$44,$C17417,'BKAS IDR'!$N$10:$N$43)</f>
        <v>0</v>
      </c>
      <c r="F17417" s="573"/>
    </row>
    <row r="17418" spans="1:6" ht="15" customHeight="1">
      <c r="A17418" s="12"/>
      <c r="C17418" s="53" t="s">
        <v>8320</v>
      </c>
      <c r="D17418" s="1" t="s">
        <v>17310</v>
      </c>
      <c r="E17418" s="573">
        <f ca="1">SUMIF('BKAS IDR'!$E$10:$E$44,$C17418,'BKAS IDR'!$N$10:$N$43)</f>
        <v>0</v>
      </c>
      <c r="F17418" s="573"/>
    </row>
    <row r="17419" spans="1:6" ht="15" customHeight="1">
      <c r="A17419" s="12"/>
      <c r="C17419" s="53" t="s">
        <v>8321</v>
      </c>
      <c r="D17419" s="1" t="s">
        <v>17311</v>
      </c>
      <c r="E17419" s="573">
        <f ca="1">SUMIF('BKAS IDR'!$E$10:$E$44,$C17419,'BKAS IDR'!$N$10:$N$43)</f>
        <v>0</v>
      </c>
      <c r="F17419" s="573"/>
    </row>
    <row r="17420" spans="1:6" ht="15" customHeight="1">
      <c r="A17420" s="12"/>
      <c r="C17420" s="53" t="s">
        <v>8322</v>
      </c>
      <c r="D17420" s="1" t="s">
        <v>17312</v>
      </c>
      <c r="E17420" s="573">
        <f ca="1">SUMIF('BKAS IDR'!$E$10:$E$44,$C17420,'BKAS IDR'!$N$10:$N$43)</f>
        <v>0</v>
      </c>
      <c r="F17420" s="573"/>
    </row>
    <row r="17421" spans="1:6" ht="15" customHeight="1">
      <c r="A17421" s="12"/>
      <c r="C17421" s="53" t="s">
        <v>8323</v>
      </c>
      <c r="D17421" s="1" t="s">
        <v>17313</v>
      </c>
      <c r="E17421" s="573">
        <f ca="1">SUMIF('BKAS IDR'!$E$10:$E$44,$C17421,'BKAS IDR'!$N$10:$N$43)</f>
        <v>0</v>
      </c>
      <c r="F17421" s="573"/>
    </row>
    <row r="17422" spans="1:6" ht="15" customHeight="1">
      <c r="A17422" s="12"/>
      <c r="C17422" s="53" t="s">
        <v>8324</v>
      </c>
      <c r="D17422" s="1" t="s">
        <v>17314</v>
      </c>
      <c r="E17422" s="573">
        <f ca="1">SUMIF('BKAS IDR'!$E$10:$E$44,$C17422,'BKAS IDR'!$N$10:$N$43)</f>
        <v>0</v>
      </c>
      <c r="F17422" s="573"/>
    </row>
    <row r="17423" spans="1:6" ht="15" customHeight="1">
      <c r="A17423" s="12"/>
      <c r="C17423" s="53" t="s">
        <v>8325</v>
      </c>
      <c r="D17423" s="1" t="s">
        <v>17315</v>
      </c>
      <c r="E17423" s="573">
        <f ca="1">SUMIF('BKAS IDR'!$E$10:$E$44,$C17423,'BKAS IDR'!$N$10:$N$43)</f>
        <v>0</v>
      </c>
      <c r="F17423" s="573"/>
    </row>
    <row r="17424" spans="1:6" ht="15" customHeight="1">
      <c r="A17424" s="12"/>
      <c r="C17424" s="53" t="s">
        <v>8326</v>
      </c>
      <c r="D17424" s="1" t="s">
        <v>17316</v>
      </c>
      <c r="E17424" s="573">
        <f ca="1">SUMIF('BKAS IDR'!$E$10:$E$44,$C17424,'BKAS IDR'!$N$10:$N$43)</f>
        <v>0</v>
      </c>
      <c r="F17424" s="573"/>
    </row>
    <row r="17425" spans="1:6" ht="15" customHeight="1">
      <c r="A17425" s="12"/>
      <c r="C17425" s="53" t="s">
        <v>8327</v>
      </c>
      <c r="D17425" s="1" t="s">
        <v>17317</v>
      </c>
      <c r="E17425" s="573">
        <f ca="1">SUMIF('BKAS IDR'!$E$10:$E$44,$C17425,'BKAS IDR'!$N$10:$N$43)</f>
        <v>0</v>
      </c>
      <c r="F17425" s="573"/>
    </row>
    <row r="17426" spans="1:6" ht="15" customHeight="1">
      <c r="A17426" s="12"/>
      <c r="C17426" s="53" t="s">
        <v>8328</v>
      </c>
      <c r="D17426" s="1" t="s">
        <v>17318</v>
      </c>
      <c r="E17426" s="573">
        <f ca="1">SUMIF('BKAS IDR'!$E$10:$E$44,$C17426,'BKAS IDR'!$N$10:$N$43)</f>
        <v>0</v>
      </c>
      <c r="F17426" s="573"/>
    </row>
    <row r="17427" spans="1:6" ht="15" customHeight="1">
      <c r="A17427" s="12"/>
      <c r="C17427" s="53" t="s">
        <v>8329</v>
      </c>
      <c r="D17427" s="1" t="s">
        <v>17319</v>
      </c>
      <c r="E17427" s="573">
        <f ca="1">SUMIF('BKAS IDR'!$E$10:$E$44,$C17427,'BKAS IDR'!$N$10:$N$43)</f>
        <v>0</v>
      </c>
      <c r="F17427" s="573"/>
    </row>
    <row r="17428" spans="1:6" ht="15" customHeight="1">
      <c r="A17428" s="12"/>
      <c r="C17428" s="53" t="s">
        <v>8330</v>
      </c>
      <c r="D17428" s="1" t="s">
        <v>17320</v>
      </c>
      <c r="E17428" s="573">
        <f ca="1">SUMIF('BKAS IDR'!$E$10:$E$44,$C17428,'BKAS IDR'!$N$10:$N$43)</f>
        <v>0</v>
      </c>
      <c r="F17428" s="573"/>
    </row>
    <row r="17429" spans="1:6" ht="15" customHeight="1">
      <c r="A17429" s="12"/>
      <c r="C17429" s="53" t="s">
        <v>8331</v>
      </c>
      <c r="D17429" s="1" t="s">
        <v>17321</v>
      </c>
      <c r="E17429" s="573">
        <f ca="1">SUMIF('BKAS IDR'!$E$10:$E$44,$C17429,'BKAS IDR'!$N$10:$N$43)</f>
        <v>0</v>
      </c>
      <c r="F17429" s="573"/>
    </row>
    <row r="17430" spans="1:6" ht="15" customHeight="1">
      <c r="A17430" s="12"/>
      <c r="C17430" s="53" t="s">
        <v>8332</v>
      </c>
      <c r="D17430" s="1" t="s">
        <v>17322</v>
      </c>
      <c r="E17430" s="573">
        <f ca="1">SUMIF('BKAS IDR'!$E$10:$E$44,$C17430,'BKAS IDR'!$N$10:$N$43)</f>
        <v>0</v>
      </c>
      <c r="F17430" s="573"/>
    </row>
    <row r="17431" spans="1:6" ht="15" customHeight="1">
      <c r="A17431" s="12"/>
      <c r="C17431" s="53" t="s">
        <v>8333</v>
      </c>
      <c r="D17431" s="1" t="s">
        <v>17323</v>
      </c>
      <c r="E17431" s="573">
        <f ca="1">SUMIF('BKAS IDR'!$E$10:$E$44,$C17431,'BKAS IDR'!$N$10:$N$43)</f>
        <v>0</v>
      </c>
      <c r="F17431" s="573"/>
    </row>
    <row r="17432" spans="1:6" ht="15" customHeight="1">
      <c r="A17432" s="12"/>
      <c r="C17432" s="53" t="s">
        <v>8334</v>
      </c>
      <c r="D17432" s="1" t="s">
        <v>17324</v>
      </c>
      <c r="E17432" s="573">
        <f ca="1">SUMIF('BKAS IDR'!$E$10:$E$44,$C17432,'BKAS IDR'!$N$10:$N$43)</f>
        <v>0</v>
      </c>
      <c r="F17432" s="573"/>
    </row>
    <row r="17433" spans="1:6" ht="15" customHeight="1">
      <c r="A17433" s="12"/>
      <c r="C17433" s="53" t="s">
        <v>8335</v>
      </c>
      <c r="D17433" s="1" t="s">
        <v>17325</v>
      </c>
      <c r="E17433" s="573">
        <f ca="1">SUMIF('BKAS IDR'!$E$10:$E$44,$C17433,'BKAS IDR'!$N$10:$N$43)</f>
        <v>0</v>
      </c>
      <c r="F17433" s="573"/>
    </row>
    <row r="17434" spans="1:6" ht="15" customHeight="1">
      <c r="A17434" s="12"/>
      <c r="C17434" s="53" t="s">
        <v>8336</v>
      </c>
      <c r="D17434" s="1" t="s">
        <v>17326</v>
      </c>
      <c r="E17434" s="573">
        <f ca="1">SUMIF('BKAS IDR'!$E$10:$E$44,$C17434,'BKAS IDR'!$N$10:$N$43)</f>
        <v>0</v>
      </c>
      <c r="F17434" s="573"/>
    </row>
    <row r="17435" spans="1:6" ht="15" customHeight="1">
      <c r="A17435" s="12"/>
      <c r="C17435" s="53" t="s">
        <v>8337</v>
      </c>
      <c r="D17435" s="1" t="s">
        <v>17327</v>
      </c>
      <c r="E17435" s="573">
        <f ca="1">SUMIF('BKAS IDR'!$E$10:$E$44,$C17435,'BKAS IDR'!$N$10:$N$43)</f>
        <v>0</v>
      </c>
      <c r="F17435" s="573"/>
    </row>
    <row r="17436" spans="1:6" ht="15" customHeight="1">
      <c r="A17436" s="12"/>
      <c r="C17436" s="53" t="s">
        <v>8338</v>
      </c>
      <c r="D17436" s="1" t="s">
        <v>17328</v>
      </c>
      <c r="E17436" s="573">
        <f ca="1">SUMIF('BKAS IDR'!$E$10:$E$44,$C17436,'BKAS IDR'!$N$10:$N$43)</f>
        <v>0</v>
      </c>
      <c r="F17436" s="573"/>
    </row>
    <row r="17437" spans="1:6" ht="15" customHeight="1">
      <c r="A17437" s="12"/>
      <c r="C17437" s="53" t="s">
        <v>8339</v>
      </c>
      <c r="D17437" s="1" t="s">
        <v>17323</v>
      </c>
      <c r="E17437" s="573">
        <f ca="1">SUMIF('BKAS IDR'!$E$10:$E$44,$C17437,'BKAS IDR'!$N$10:$N$43)</f>
        <v>0</v>
      </c>
      <c r="F17437" s="573"/>
    </row>
    <row r="17438" spans="1:6" ht="15" customHeight="1">
      <c r="A17438" s="12"/>
      <c r="C17438" s="53" t="s">
        <v>8340</v>
      </c>
      <c r="D17438" s="1" t="s">
        <v>17329</v>
      </c>
      <c r="E17438" s="573">
        <f ca="1">SUMIF('BKAS IDR'!$E$10:$E$44,$C17438,'BKAS IDR'!$N$10:$N$43)</f>
        <v>0</v>
      </c>
      <c r="F17438" s="573"/>
    </row>
    <row r="17439" spans="1:6" ht="15" customHeight="1">
      <c r="A17439" s="12"/>
      <c r="C17439" s="53" t="s">
        <v>8341</v>
      </c>
      <c r="D17439" s="1" t="s">
        <v>17330</v>
      </c>
      <c r="E17439" s="573">
        <f ca="1">SUMIF('BKAS IDR'!$E$10:$E$44,$C17439,'BKAS IDR'!$N$10:$N$43)</f>
        <v>0</v>
      </c>
      <c r="F17439" s="573"/>
    </row>
    <row r="17440" spans="1:6" ht="15" customHeight="1">
      <c r="A17440" s="12"/>
      <c r="C17440" s="53" t="s">
        <v>8342</v>
      </c>
      <c r="D17440" s="1" t="s">
        <v>17331</v>
      </c>
      <c r="E17440" s="573">
        <f ca="1">SUMIF('BKAS IDR'!$E$10:$E$44,$C17440,'BKAS IDR'!$N$10:$N$43)</f>
        <v>0</v>
      </c>
      <c r="F17440" s="573"/>
    </row>
    <row r="17441" spans="1:6" ht="15" customHeight="1">
      <c r="A17441" s="12"/>
      <c r="C17441" s="53" t="s">
        <v>8343</v>
      </c>
      <c r="D17441" s="1" t="s">
        <v>17332</v>
      </c>
      <c r="E17441" s="573">
        <f ca="1">SUMIF('BKAS IDR'!$E$10:$E$44,$C17441,'BKAS IDR'!$N$10:$N$43)</f>
        <v>0</v>
      </c>
      <c r="F17441" s="573"/>
    </row>
    <row r="17442" spans="1:6" ht="15" customHeight="1">
      <c r="A17442" s="12"/>
      <c r="C17442" s="53" t="s">
        <v>8344</v>
      </c>
      <c r="D17442" s="1" t="s">
        <v>17333</v>
      </c>
      <c r="E17442" s="573">
        <f ca="1">SUMIF('BKAS IDR'!$E$10:$E$44,$C17442,'BKAS IDR'!$N$10:$N$43)</f>
        <v>0</v>
      </c>
      <c r="F17442" s="573"/>
    </row>
    <row r="17443" spans="1:6" ht="15" customHeight="1">
      <c r="A17443" s="12"/>
      <c r="C17443" s="53" t="s">
        <v>8345</v>
      </c>
      <c r="D17443" s="1" t="s">
        <v>17334</v>
      </c>
      <c r="E17443" s="573">
        <f ca="1">SUMIF('BKAS IDR'!$E$10:$E$44,$C17443,'BKAS IDR'!$N$10:$N$43)</f>
        <v>0</v>
      </c>
      <c r="F17443" s="573"/>
    </row>
    <row r="17444" spans="1:6" ht="15" customHeight="1">
      <c r="A17444" s="12"/>
      <c r="C17444" s="53" t="s">
        <v>8346</v>
      </c>
      <c r="D17444" s="1" t="s">
        <v>17335</v>
      </c>
      <c r="E17444" s="573">
        <f ca="1">SUMIF('BKAS IDR'!$E$10:$E$44,$C17444,'BKAS IDR'!$N$10:$N$43)</f>
        <v>0</v>
      </c>
      <c r="F17444" s="573"/>
    </row>
    <row r="17445" spans="1:6" ht="15" customHeight="1">
      <c r="A17445" s="12"/>
      <c r="C17445" s="53" t="s">
        <v>8347</v>
      </c>
      <c r="D17445" s="1" t="s">
        <v>17336</v>
      </c>
      <c r="E17445" s="573">
        <f ca="1">SUMIF('BKAS IDR'!$E$10:$E$44,$C17445,'BKAS IDR'!$N$10:$N$43)</f>
        <v>0</v>
      </c>
      <c r="F17445" s="573"/>
    </row>
    <row r="17446" spans="1:6" ht="15" customHeight="1">
      <c r="A17446" s="12"/>
      <c r="C17446" s="53" t="s">
        <v>8348</v>
      </c>
      <c r="D17446" s="1" t="s">
        <v>17337</v>
      </c>
      <c r="E17446" s="573">
        <f ca="1">SUMIF('BKAS IDR'!$E$10:$E$44,$C17446,'BKAS IDR'!$N$10:$N$43)</f>
        <v>0</v>
      </c>
      <c r="F17446" s="573"/>
    </row>
    <row r="17447" spans="1:6" ht="15" customHeight="1">
      <c r="A17447" s="12"/>
      <c r="C17447" s="53" t="s">
        <v>8349</v>
      </c>
      <c r="D17447" s="1" t="s">
        <v>17338</v>
      </c>
      <c r="E17447" s="573">
        <f ca="1">SUMIF('BKAS IDR'!$E$10:$E$44,$C17447,'BKAS IDR'!$N$10:$N$43)</f>
        <v>0</v>
      </c>
      <c r="F17447" s="573"/>
    </row>
    <row r="17448" spans="1:6" ht="15" customHeight="1">
      <c r="A17448" s="12"/>
      <c r="C17448" s="53" t="s">
        <v>8350</v>
      </c>
      <c r="D17448" s="1" t="s">
        <v>17339</v>
      </c>
      <c r="E17448" s="573">
        <f ca="1">SUMIF('BKAS IDR'!$E$10:$E$44,$C17448,'BKAS IDR'!$N$10:$N$43)</f>
        <v>0</v>
      </c>
      <c r="F17448" s="573"/>
    </row>
    <row r="17449" spans="1:6" ht="15" customHeight="1">
      <c r="A17449" s="12"/>
      <c r="C17449" s="53" t="s">
        <v>8351</v>
      </c>
      <c r="D17449" s="1" t="s">
        <v>17340</v>
      </c>
      <c r="E17449" s="573">
        <f ca="1">SUMIF('BKAS IDR'!$E$10:$E$44,$C17449,'BKAS IDR'!$N$10:$N$43)</f>
        <v>0</v>
      </c>
      <c r="F17449" s="573"/>
    </row>
    <row r="17450" spans="1:6" ht="15" customHeight="1">
      <c r="A17450" s="12"/>
      <c r="C17450" s="53" t="s">
        <v>8352</v>
      </c>
      <c r="D17450" s="1" t="s">
        <v>17341</v>
      </c>
      <c r="E17450" s="573">
        <f ca="1">SUMIF('BKAS IDR'!$E$10:$E$44,$C17450,'BKAS IDR'!$N$10:$N$43)</f>
        <v>0</v>
      </c>
      <c r="F17450" s="573"/>
    </row>
    <row r="17451" spans="1:6" ht="15" customHeight="1">
      <c r="A17451" s="12"/>
      <c r="C17451" s="53" t="s">
        <v>8353</v>
      </c>
      <c r="D17451" s="1" t="s">
        <v>17342</v>
      </c>
      <c r="E17451" s="573">
        <f ca="1">SUMIF('BKAS IDR'!$E$10:$E$44,$C17451,'BKAS IDR'!$N$10:$N$43)</f>
        <v>0</v>
      </c>
      <c r="F17451" s="573"/>
    </row>
    <row r="17452" spans="1:6" ht="15" customHeight="1">
      <c r="A17452" s="12"/>
      <c r="C17452" s="53" t="s">
        <v>8354</v>
      </c>
      <c r="D17452" s="1" t="s">
        <v>17343</v>
      </c>
      <c r="E17452" s="573">
        <f ca="1">SUMIF('BKAS IDR'!$E$10:$E$44,$C17452,'BKAS IDR'!$N$10:$N$43)</f>
        <v>0</v>
      </c>
      <c r="F17452" s="573"/>
    </row>
    <row r="17453" spans="1:6" ht="15" customHeight="1">
      <c r="A17453" s="12"/>
      <c r="C17453" s="53" t="s">
        <v>8355</v>
      </c>
      <c r="D17453" s="1" t="s">
        <v>17344</v>
      </c>
      <c r="E17453" s="573">
        <f ca="1">SUMIF('BKAS IDR'!$E$10:$E$44,$C17453,'BKAS IDR'!$N$10:$N$43)</f>
        <v>0</v>
      </c>
      <c r="F17453" s="573"/>
    </row>
    <row r="17454" spans="1:6" ht="15" customHeight="1">
      <c r="A17454" s="12"/>
      <c r="C17454" s="53" t="s">
        <v>8356</v>
      </c>
      <c r="D17454" s="1" t="s">
        <v>17345</v>
      </c>
      <c r="E17454" s="573">
        <f ca="1">SUMIF('BKAS IDR'!$E$10:$E$44,$C17454,'BKAS IDR'!$N$10:$N$43)</f>
        <v>0</v>
      </c>
      <c r="F17454" s="573"/>
    </row>
    <row r="17455" spans="1:6" ht="15" customHeight="1">
      <c r="A17455" s="12"/>
      <c r="C17455" s="53" t="s">
        <v>8357</v>
      </c>
      <c r="D17455" s="1" t="s">
        <v>17346</v>
      </c>
      <c r="E17455" s="573">
        <f ca="1">SUMIF('BKAS IDR'!$E$10:$E$44,$C17455,'BKAS IDR'!$N$10:$N$43)</f>
        <v>0</v>
      </c>
      <c r="F17455" s="573"/>
    </row>
    <row r="17456" spans="1:6" ht="15" customHeight="1">
      <c r="A17456" s="12"/>
      <c r="C17456" s="53" t="s">
        <v>8358</v>
      </c>
      <c r="D17456" s="1" t="s">
        <v>17347</v>
      </c>
      <c r="E17456" s="573">
        <f ca="1">SUMIF('BKAS IDR'!$E$10:$E$44,$C17456,'BKAS IDR'!$N$10:$N$43)</f>
        <v>0</v>
      </c>
      <c r="F17456" s="573"/>
    </row>
    <row r="17457" spans="1:6" ht="15" customHeight="1">
      <c r="A17457" s="12"/>
      <c r="C17457" s="53" t="s">
        <v>8359</v>
      </c>
      <c r="D17457" s="1" t="s">
        <v>17348</v>
      </c>
      <c r="E17457" s="573">
        <f ca="1">SUMIF('BKAS IDR'!$E$10:$E$44,$C17457,'BKAS IDR'!$N$10:$N$43)</f>
        <v>0</v>
      </c>
      <c r="F17457" s="573"/>
    </row>
    <row r="17458" spans="1:6" ht="15" customHeight="1">
      <c r="A17458" s="12"/>
      <c r="C17458" s="53" t="s">
        <v>8360</v>
      </c>
      <c r="D17458" s="1" t="s">
        <v>17349</v>
      </c>
      <c r="E17458" s="573">
        <f ca="1">SUMIF('BKAS IDR'!$E$10:$E$44,$C17458,'BKAS IDR'!$N$10:$N$43)</f>
        <v>0</v>
      </c>
      <c r="F17458" s="573"/>
    </row>
    <row r="17459" spans="1:6" ht="15" customHeight="1">
      <c r="A17459" s="12"/>
      <c r="C17459" s="53" t="s">
        <v>8361</v>
      </c>
      <c r="D17459" s="1" t="s">
        <v>17350</v>
      </c>
      <c r="E17459" s="573">
        <f ca="1">SUMIF('BKAS IDR'!$E$10:$E$44,$C17459,'BKAS IDR'!$N$10:$N$43)</f>
        <v>0</v>
      </c>
      <c r="F17459" s="573"/>
    </row>
    <row r="17460" spans="1:6" ht="15" customHeight="1">
      <c r="A17460" s="12"/>
      <c r="C17460" s="53" t="s">
        <v>8362</v>
      </c>
      <c r="D17460" s="1" t="s">
        <v>17230</v>
      </c>
      <c r="E17460" s="573">
        <f ca="1">SUMIF('BKAS IDR'!$E$10:$E$44,$C17460,'BKAS IDR'!$N$10:$N$43)</f>
        <v>0</v>
      </c>
      <c r="F17460" s="573"/>
    </row>
    <row r="17461" spans="1:6" ht="15" customHeight="1">
      <c r="A17461" s="12"/>
      <c r="C17461" s="53" t="s">
        <v>8363</v>
      </c>
      <c r="D17461" s="1" t="s">
        <v>17351</v>
      </c>
      <c r="E17461" s="573">
        <f ca="1">SUMIF('BKAS IDR'!$E$10:$E$44,$C17461,'BKAS IDR'!$N$10:$N$43)</f>
        <v>0</v>
      </c>
      <c r="F17461" s="573"/>
    </row>
    <row r="17462" spans="1:6" ht="15" customHeight="1">
      <c r="A17462" s="12"/>
      <c r="C17462" s="53" t="s">
        <v>8364</v>
      </c>
      <c r="D17462" s="1" t="s">
        <v>17352</v>
      </c>
      <c r="E17462" s="573">
        <f ca="1">SUMIF('BKAS IDR'!$E$10:$E$44,$C17462,'BKAS IDR'!$N$10:$N$43)</f>
        <v>0</v>
      </c>
      <c r="F17462" s="573"/>
    </row>
    <row r="17463" spans="1:6" ht="15" customHeight="1">
      <c r="A17463" s="12"/>
      <c r="C17463" s="53" t="s">
        <v>8365</v>
      </c>
      <c r="D17463" s="1" t="s">
        <v>17353</v>
      </c>
      <c r="E17463" s="573">
        <f ca="1">SUMIF('BKAS IDR'!$E$10:$E$44,$C17463,'BKAS IDR'!$N$10:$N$43)</f>
        <v>0</v>
      </c>
      <c r="F17463" s="573"/>
    </row>
    <row r="17464" spans="1:6" ht="15" customHeight="1">
      <c r="A17464" s="12"/>
      <c r="C17464" s="53" t="s">
        <v>8366</v>
      </c>
      <c r="D17464" s="1" t="s">
        <v>17354</v>
      </c>
      <c r="E17464" s="573">
        <f ca="1">SUMIF('BKAS IDR'!$E$10:$E$44,$C17464,'BKAS IDR'!$N$10:$N$43)</f>
        <v>0</v>
      </c>
      <c r="F17464" s="573"/>
    </row>
    <row r="17465" spans="1:6" ht="15" customHeight="1">
      <c r="A17465" s="12"/>
      <c r="C17465" s="53" t="s">
        <v>8367</v>
      </c>
      <c r="D17465" s="1" t="s">
        <v>17355</v>
      </c>
      <c r="E17465" s="573">
        <f ca="1">SUMIF('BKAS IDR'!$E$10:$E$44,$C17465,'BKAS IDR'!$N$10:$N$43)</f>
        <v>0</v>
      </c>
      <c r="F17465" s="573"/>
    </row>
    <row r="17466" spans="1:6" ht="15" customHeight="1">
      <c r="A17466" s="12"/>
      <c r="C17466" s="53" t="s">
        <v>8368</v>
      </c>
      <c r="D17466" s="1" t="s">
        <v>17356</v>
      </c>
      <c r="E17466" s="573">
        <f ca="1">SUMIF('BKAS IDR'!$E$10:$E$44,$C17466,'BKAS IDR'!$N$10:$N$43)</f>
        <v>0</v>
      </c>
      <c r="F17466" s="573"/>
    </row>
    <row r="17467" spans="1:6" ht="15" customHeight="1">
      <c r="A17467" s="12"/>
      <c r="C17467" s="53" t="s">
        <v>8369</v>
      </c>
      <c r="D17467" s="1" t="s">
        <v>17357</v>
      </c>
      <c r="E17467" s="573">
        <f ca="1">SUMIF('BKAS IDR'!$E$10:$E$44,$C17467,'BKAS IDR'!$N$10:$N$43)</f>
        <v>0</v>
      </c>
      <c r="F17467" s="573"/>
    </row>
    <row r="17468" spans="1:6" ht="15" customHeight="1">
      <c r="A17468" s="12"/>
      <c r="C17468" s="53" t="s">
        <v>8370</v>
      </c>
      <c r="D17468" s="1" t="s">
        <v>17358</v>
      </c>
      <c r="E17468" s="573">
        <f ca="1">SUMIF('BKAS IDR'!$E$10:$E$44,$C17468,'BKAS IDR'!$N$10:$N$43)</f>
        <v>0</v>
      </c>
      <c r="F17468" s="573"/>
    </row>
    <row r="17469" spans="1:6" ht="15" customHeight="1">
      <c r="A17469" s="12"/>
      <c r="C17469" s="53" t="s">
        <v>8371</v>
      </c>
      <c r="D17469" s="1" t="s">
        <v>17359</v>
      </c>
      <c r="E17469" s="573">
        <f ca="1">SUMIF('BKAS IDR'!$E$10:$E$44,$C17469,'BKAS IDR'!$N$10:$N$43)</f>
        <v>0</v>
      </c>
      <c r="F17469" s="573"/>
    </row>
    <row r="17470" spans="1:6" ht="15" customHeight="1">
      <c r="A17470" s="12"/>
      <c r="C17470" s="53" t="s">
        <v>8372</v>
      </c>
      <c r="D17470" s="1" t="s">
        <v>17360</v>
      </c>
      <c r="E17470" s="573">
        <f ca="1">SUMIF('BKAS IDR'!$E$10:$E$44,$C17470,'BKAS IDR'!$N$10:$N$43)</f>
        <v>0</v>
      </c>
      <c r="F17470" s="573"/>
    </row>
    <row r="17471" spans="1:6" ht="15" customHeight="1">
      <c r="A17471" s="12"/>
      <c r="C17471" s="53" t="s">
        <v>8373</v>
      </c>
      <c r="D17471" s="1" t="s">
        <v>17361</v>
      </c>
      <c r="E17471" s="573">
        <f ca="1">SUMIF('BKAS IDR'!$E$10:$E$44,$C17471,'BKAS IDR'!$N$10:$N$43)</f>
        <v>0</v>
      </c>
      <c r="F17471" s="573"/>
    </row>
    <row r="17472" spans="1:6" ht="15" customHeight="1">
      <c r="A17472" s="12"/>
      <c r="C17472" s="53" t="s">
        <v>8374</v>
      </c>
      <c r="D17472" s="1" t="s">
        <v>17362</v>
      </c>
      <c r="E17472" s="573">
        <f ca="1">SUMIF('BKAS IDR'!$E$10:$E$44,$C17472,'BKAS IDR'!$N$10:$N$43)</f>
        <v>0</v>
      </c>
      <c r="F17472" s="573"/>
    </row>
    <row r="17473" spans="1:6" ht="15" customHeight="1">
      <c r="A17473" s="12"/>
      <c r="C17473" s="53" t="s">
        <v>8375</v>
      </c>
      <c r="D17473" s="1" t="s">
        <v>17363</v>
      </c>
      <c r="E17473" s="573">
        <f ca="1">SUMIF('BKAS IDR'!$E$10:$E$44,$C17473,'BKAS IDR'!$N$10:$N$43)</f>
        <v>0</v>
      </c>
      <c r="F17473" s="573"/>
    </row>
    <row r="17474" spans="1:6" ht="15" customHeight="1">
      <c r="A17474" s="12"/>
      <c r="C17474" s="53" t="s">
        <v>8376</v>
      </c>
      <c r="D17474" s="1" t="s">
        <v>17364</v>
      </c>
      <c r="E17474" s="573">
        <f ca="1">SUMIF('BKAS IDR'!$E$10:$E$44,$C17474,'BKAS IDR'!$N$10:$N$43)</f>
        <v>0</v>
      </c>
      <c r="F17474" s="573"/>
    </row>
    <row r="17475" spans="1:6" ht="15" customHeight="1">
      <c r="A17475" s="12"/>
      <c r="C17475" s="53" t="s">
        <v>8377</v>
      </c>
      <c r="D17475" s="1" t="s">
        <v>17365</v>
      </c>
      <c r="E17475" s="573">
        <f ca="1">SUMIF('BKAS IDR'!$E$10:$E$44,$C17475,'BKAS IDR'!$N$10:$N$43)</f>
        <v>0</v>
      </c>
      <c r="F17475" s="573"/>
    </row>
    <row r="17476" spans="1:6" ht="15" customHeight="1">
      <c r="A17476" s="12"/>
      <c r="C17476" s="53" t="s">
        <v>8378</v>
      </c>
      <c r="D17476" s="1" t="s">
        <v>17366</v>
      </c>
      <c r="E17476" s="573">
        <f ca="1">SUMIF('BKAS IDR'!$E$10:$E$44,$C17476,'BKAS IDR'!$N$10:$N$43)</f>
        <v>0</v>
      </c>
      <c r="F17476" s="573"/>
    </row>
    <row r="17477" spans="1:6" ht="15" customHeight="1">
      <c r="A17477" s="12"/>
      <c r="C17477" s="53" t="s">
        <v>8379</v>
      </c>
      <c r="D17477" s="1" t="s">
        <v>17367</v>
      </c>
      <c r="E17477" s="573">
        <f ca="1">SUMIF('BKAS IDR'!$E$10:$E$44,$C17477,'BKAS IDR'!$N$10:$N$43)</f>
        <v>0</v>
      </c>
      <c r="F17477" s="573"/>
    </row>
    <row r="17478" spans="1:6" ht="15" customHeight="1">
      <c r="A17478" s="12"/>
      <c r="C17478" s="53" t="s">
        <v>8380</v>
      </c>
      <c r="D17478" s="1" t="s">
        <v>17368</v>
      </c>
      <c r="E17478" s="573">
        <f ca="1">SUMIF('BKAS IDR'!$E$10:$E$44,$C17478,'BKAS IDR'!$N$10:$N$43)</f>
        <v>0</v>
      </c>
      <c r="F17478" s="573"/>
    </row>
    <row r="17479" spans="1:6" ht="15" customHeight="1">
      <c r="A17479" s="12"/>
      <c r="C17479" s="53" t="s">
        <v>8381</v>
      </c>
      <c r="D17479" s="1" t="s">
        <v>17369</v>
      </c>
      <c r="E17479" s="573">
        <f ca="1">SUMIF('BKAS IDR'!$E$10:$E$44,$C17479,'BKAS IDR'!$N$10:$N$43)</f>
        <v>0</v>
      </c>
      <c r="F17479" s="573"/>
    </row>
    <row r="17480" spans="1:6" ht="15" customHeight="1">
      <c r="A17480" s="12"/>
      <c r="C17480" s="53" t="s">
        <v>8382</v>
      </c>
      <c r="D17480" s="1" t="s">
        <v>17370</v>
      </c>
      <c r="E17480" s="573">
        <f ca="1">SUMIF('BKAS IDR'!$E$10:$E$44,$C17480,'BKAS IDR'!$N$10:$N$43)</f>
        <v>0</v>
      </c>
      <c r="F17480" s="573"/>
    </row>
    <row r="17481" spans="1:6" ht="15" customHeight="1">
      <c r="A17481" s="12"/>
      <c r="C17481" s="53" t="s">
        <v>8383</v>
      </c>
      <c r="D17481" s="1" t="s">
        <v>17371</v>
      </c>
      <c r="E17481" s="573">
        <f ca="1">SUMIF('BKAS IDR'!$E$10:$E$44,$C17481,'BKAS IDR'!$N$10:$N$43)</f>
        <v>0</v>
      </c>
      <c r="F17481" s="573"/>
    </row>
    <row r="17482" spans="1:6" ht="15" customHeight="1">
      <c r="A17482" s="12"/>
      <c r="C17482" s="53" t="s">
        <v>8384</v>
      </c>
      <c r="D17482" s="1" t="s">
        <v>17372</v>
      </c>
      <c r="E17482" s="573">
        <f ca="1">SUMIF('BKAS IDR'!$E$10:$E$44,$C17482,'BKAS IDR'!$N$10:$N$43)</f>
        <v>0</v>
      </c>
      <c r="F17482" s="573"/>
    </row>
    <row r="17483" spans="1:6" ht="15" customHeight="1">
      <c r="A17483" s="12"/>
      <c r="C17483" s="53" t="s">
        <v>8385</v>
      </c>
      <c r="D17483" s="1" t="s">
        <v>17373</v>
      </c>
      <c r="E17483" s="573">
        <f ca="1">SUMIF('BKAS IDR'!$E$10:$E$44,$C17483,'BKAS IDR'!$N$10:$N$43)</f>
        <v>0</v>
      </c>
      <c r="F17483" s="573"/>
    </row>
    <row r="17484" spans="1:6" ht="15" customHeight="1">
      <c r="A17484" s="12"/>
      <c r="C17484" s="53" t="s">
        <v>8386</v>
      </c>
      <c r="D17484" s="1" t="s">
        <v>17374</v>
      </c>
      <c r="E17484" s="573">
        <f ca="1">SUMIF('BKAS IDR'!$E$10:$E$44,$C17484,'BKAS IDR'!$N$10:$N$43)</f>
        <v>0</v>
      </c>
      <c r="F17484" s="573"/>
    </row>
    <row r="17485" spans="1:6" ht="15" customHeight="1">
      <c r="A17485" s="12"/>
      <c r="C17485" s="53" t="s">
        <v>8387</v>
      </c>
      <c r="D17485" s="1" t="s">
        <v>17375</v>
      </c>
      <c r="E17485" s="573">
        <f ca="1">SUMIF('BKAS IDR'!$E$10:$E$44,$C17485,'BKAS IDR'!$N$10:$N$43)</f>
        <v>0</v>
      </c>
      <c r="F17485" s="573"/>
    </row>
    <row r="17486" spans="1:6" ht="15" customHeight="1">
      <c r="A17486" s="12"/>
      <c r="C17486" s="53" t="s">
        <v>8388</v>
      </c>
      <c r="D17486" s="1" t="s">
        <v>17376</v>
      </c>
      <c r="E17486" s="573">
        <f ca="1">SUMIF('BKAS IDR'!$E$10:$E$44,$C17486,'BKAS IDR'!$N$10:$N$43)</f>
        <v>0</v>
      </c>
      <c r="F17486" s="573"/>
    </row>
    <row r="17487" spans="1:6" ht="15" customHeight="1">
      <c r="A17487" s="12"/>
      <c r="C17487" s="53" t="s">
        <v>8389</v>
      </c>
      <c r="D17487" s="1" t="s">
        <v>17377</v>
      </c>
      <c r="E17487" s="573">
        <f ca="1">SUMIF('BKAS IDR'!$E$10:$E$44,$C17487,'BKAS IDR'!$N$10:$N$43)</f>
        <v>0</v>
      </c>
      <c r="F17487" s="573"/>
    </row>
    <row r="17488" spans="1:6" ht="15" customHeight="1">
      <c r="A17488" s="12"/>
      <c r="C17488" s="53" t="s">
        <v>8390</v>
      </c>
      <c r="D17488" s="1" t="s">
        <v>17378</v>
      </c>
      <c r="E17488" s="573">
        <f ca="1">SUMIF('BKAS IDR'!$E$10:$E$44,$C17488,'BKAS IDR'!$N$10:$N$43)</f>
        <v>0</v>
      </c>
      <c r="F17488" s="573"/>
    </row>
    <row r="17489" spans="1:6" ht="15" customHeight="1">
      <c r="A17489" s="12"/>
      <c r="C17489" s="53" t="s">
        <v>8391</v>
      </c>
      <c r="D17489" s="1" t="s">
        <v>17379</v>
      </c>
      <c r="E17489" s="573">
        <f ca="1">SUMIF('BKAS IDR'!$E$10:$E$44,$C17489,'BKAS IDR'!$N$10:$N$43)</f>
        <v>0</v>
      </c>
      <c r="F17489" s="573"/>
    </row>
    <row r="17490" spans="1:6" ht="15" customHeight="1">
      <c r="A17490" s="12"/>
      <c r="C17490" s="53" t="s">
        <v>8392</v>
      </c>
      <c r="D17490" s="1" t="s">
        <v>17380</v>
      </c>
      <c r="E17490" s="573">
        <f ca="1">SUMIF('BKAS IDR'!$E$10:$E$44,$C17490,'BKAS IDR'!$N$10:$N$43)</f>
        <v>0</v>
      </c>
      <c r="F17490" s="573"/>
    </row>
    <row r="17491" spans="1:6" ht="15" customHeight="1">
      <c r="A17491" s="12"/>
      <c r="C17491" s="53" t="s">
        <v>8393</v>
      </c>
      <c r="D17491" s="1" t="s">
        <v>17381</v>
      </c>
      <c r="E17491" s="573">
        <f ca="1">SUMIF('BKAS IDR'!$E$10:$E$44,$C17491,'BKAS IDR'!$N$10:$N$43)</f>
        <v>0</v>
      </c>
      <c r="F17491" s="573"/>
    </row>
    <row r="17492" spans="1:6" ht="15" customHeight="1">
      <c r="A17492" s="12"/>
      <c r="C17492" s="53" t="s">
        <v>8394</v>
      </c>
      <c r="D17492" s="1" t="s">
        <v>17382</v>
      </c>
      <c r="E17492" s="573">
        <f ca="1">SUMIF('BKAS IDR'!$E$10:$E$44,$C17492,'BKAS IDR'!$N$10:$N$43)</f>
        <v>0</v>
      </c>
      <c r="F17492" s="573"/>
    </row>
    <row r="17493" spans="1:6" ht="15" customHeight="1">
      <c r="A17493" s="12"/>
      <c r="C17493" s="53" t="s">
        <v>8395</v>
      </c>
      <c r="D17493" s="1" t="s">
        <v>17383</v>
      </c>
      <c r="E17493" s="573">
        <f ca="1">SUMIF('BKAS IDR'!$E$10:$E$44,$C17493,'BKAS IDR'!$N$10:$N$43)</f>
        <v>0</v>
      </c>
      <c r="F17493" s="573"/>
    </row>
    <row r="17494" spans="1:6" ht="15" customHeight="1">
      <c r="A17494" s="12"/>
      <c r="C17494" s="53" t="s">
        <v>8396</v>
      </c>
      <c r="D17494" s="1" t="s">
        <v>17384</v>
      </c>
      <c r="E17494" s="573">
        <f ca="1">SUMIF('BKAS IDR'!$E$10:$E$44,$C17494,'BKAS IDR'!$N$10:$N$43)</f>
        <v>0</v>
      </c>
      <c r="F17494" s="573"/>
    </row>
    <row r="17495" spans="1:6" ht="15" customHeight="1">
      <c r="A17495" s="12"/>
      <c r="C17495" s="53" t="s">
        <v>8397</v>
      </c>
      <c r="D17495" s="1" t="s">
        <v>17385</v>
      </c>
      <c r="E17495" s="573">
        <f ca="1">SUMIF('BKAS IDR'!$E$10:$E$44,$C17495,'BKAS IDR'!$N$10:$N$43)</f>
        <v>0</v>
      </c>
      <c r="F17495" s="573"/>
    </row>
    <row r="17496" spans="1:6" ht="15" customHeight="1">
      <c r="A17496" s="12"/>
      <c r="C17496" s="53" t="s">
        <v>8398</v>
      </c>
      <c r="D17496" s="1" t="s">
        <v>17386</v>
      </c>
      <c r="E17496" s="573">
        <f ca="1">SUMIF('BKAS IDR'!$E$10:$E$44,$C17496,'BKAS IDR'!$N$10:$N$43)</f>
        <v>0</v>
      </c>
      <c r="F17496" s="573"/>
    </row>
    <row r="17497" spans="1:6" ht="15" customHeight="1">
      <c r="A17497" s="12"/>
      <c r="C17497" s="53" t="s">
        <v>8399</v>
      </c>
      <c r="D17497" s="1" t="s">
        <v>17387</v>
      </c>
      <c r="E17497" s="573">
        <f ca="1">SUMIF('BKAS IDR'!$E$10:$E$44,$C17497,'BKAS IDR'!$N$10:$N$43)</f>
        <v>0</v>
      </c>
      <c r="F17497" s="573"/>
    </row>
    <row r="17498" spans="1:6" ht="15" customHeight="1">
      <c r="A17498" s="12"/>
      <c r="C17498" s="53" t="s">
        <v>8400</v>
      </c>
      <c r="D17498" s="1" t="s">
        <v>17388</v>
      </c>
      <c r="E17498" s="573">
        <f ca="1">SUMIF('BKAS IDR'!$E$10:$E$44,$C17498,'BKAS IDR'!$N$10:$N$43)</f>
        <v>0</v>
      </c>
      <c r="F17498" s="573"/>
    </row>
    <row r="17499" spans="1:6" ht="15" customHeight="1">
      <c r="A17499" s="12"/>
      <c r="C17499" s="53" t="s">
        <v>8401</v>
      </c>
      <c r="D17499" s="1" t="s">
        <v>17389</v>
      </c>
      <c r="E17499" s="573">
        <f ca="1">SUMIF('BKAS IDR'!$E$10:$E$44,$C17499,'BKAS IDR'!$N$10:$N$43)</f>
        <v>0</v>
      </c>
      <c r="F17499" s="573"/>
    </row>
    <row r="17500" spans="1:6" ht="15" customHeight="1">
      <c r="A17500" s="12"/>
      <c r="C17500" s="53" t="s">
        <v>8402</v>
      </c>
      <c r="D17500" s="1" t="s">
        <v>17390</v>
      </c>
      <c r="E17500" s="573">
        <f ca="1">SUMIF('BKAS IDR'!$E$10:$E$44,$C17500,'BKAS IDR'!$N$10:$N$43)</f>
        <v>0</v>
      </c>
      <c r="F17500" s="573"/>
    </row>
    <row r="17501" spans="1:6" ht="15" customHeight="1">
      <c r="A17501" s="12"/>
      <c r="C17501" s="53" t="s">
        <v>8403</v>
      </c>
      <c r="D17501" s="1" t="s">
        <v>17391</v>
      </c>
      <c r="E17501" s="573">
        <f ca="1">SUMIF('BKAS IDR'!$E$10:$E$44,$C17501,'BKAS IDR'!$N$10:$N$43)</f>
        <v>0</v>
      </c>
      <c r="F17501" s="573"/>
    </row>
    <row r="17502" spans="1:6" ht="15" customHeight="1">
      <c r="A17502" s="12"/>
      <c r="C17502" s="53" t="s">
        <v>8404</v>
      </c>
      <c r="D17502" s="1" t="s">
        <v>17392</v>
      </c>
      <c r="E17502" s="573">
        <f ca="1">SUMIF('BKAS IDR'!$E$10:$E$44,$C17502,'BKAS IDR'!$N$10:$N$43)</f>
        <v>0</v>
      </c>
      <c r="F17502" s="573"/>
    </row>
    <row r="17503" spans="1:6" ht="15" customHeight="1">
      <c r="A17503" s="12"/>
      <c r="C17503" s="53" t="s">
        <v>8405</v>
      </c>
      <c r="D17503" s="1" t="s">
        <v>17393</v>
      </c>
      <c r="E17503" s="573">
        <f ca="1">SUMIF('BKAS IDR'!$E$10:$E$44,$C17503,'BKAS IDR'!$N$10:$N$43)</f>
        <v>0</v>
      </c>
      <c r="F17503" s="573"/>
    </row>
    <row r="17504" spans="1:6" ht="15" customHeight="1">
      <c r="A17504" s="12"/>
      <c r="C17504" s="53" t="s">
        <v>8406</v>
      </c>
      <c r="D17504" s="1" t="s">
        <v>17394</v>
      </c>
      <c r="E17504" s="573">
        <f ca="1">SUMIF('BKAS IDR'!$E$10:$E$44,$C17504,'BKAS IDR'!$N$10:$N$43)</f>
        <v>0</v>
      </c>
      <c r="F17504" s="573"/>
    </row>
    <row r="17505" spans="1:6" ht="15" customHeight="1">
      <c r="A17505" s="12"/>
      <c r="C17505" s="53" t="s">
        <v>8407</v>
      </c>
      <c r="D17505" s="1" t="s">
        <v>17395</v>
      </c>
      <c r="E17505" s="573">
        <f ca="1">SUMIF('BKAS IDR'!$E$10:$E$44,$C17505,'BKAS IDR'!$N$10:$N$43)</f>
        <v>0</v>
      </c>
      <c r="F17505" s="573"/>
    </row>
    <row r="17506" spans="1:6" ht="15" customHeight="1">
      <c r="A17506" s="12"/>
      <c r="C17506" s="53" t="s">
        <v>8408</v>
      </c>
      <c r="D17506" s="1" t="s">
        <v>17396</v>
      </c>
      <c r="E17506" s="573">
        <f ca="1">SUMIF('BKAS IDR'!$E$10:$E$44,$C17506,'BKAS IDR'!$N$10:$N$43)</f>
        <v>0</v>
      </c>
      <c r="F17506" s="573"/>
    </row>
    <row r="17507" spans="1:6" ht="15" customHeight="1">
      <c r="A17507" s="12"/>
      <c r="C17507" s="53" t="s">
        <v>8409</v>
      </c>
      <c r="D17507" s="1" t="s">
        <v>17397</v>
      </c>
      <c r="E17507" s="573">
        <f ca="1">SUMIF('BKAS IDR'!$E$10:$E$44,$C17507,'BKAS IDR'!$N$10:$N$43)</f>
        <v>0</v>
      </c>
      <c r="F17507" s="573"/>
    </row>
    <row r="17508" spans="1:6" ht="15" customHeight="1">
      <c r="A17508" s="12"/>
      <c r="C17508" s="53" t="s">
        <v>8410</v>
      </c>
      <c r="D17508" s="1" t="s">
        <v>17398</v>
      </c>
      <c r="E17508" s="573">
        <f ca="1">SUMIF('BKAS IDR'!$E$10:$E$44,$C17508,'BKAS IDR'!$N$10:$N$43)</f>
        <v>0</v>
      </c>
      <c r="F17508" s="573"/>
    </row>
    <row r="17509" spans="1:6" ht="15" customHeight="1">
      <c r="A17509" s="12"/>
      <c r="C17509" s="53" t="s">
        <v>8411</v>
      </c>
      <c r="D17509" s="1" t="s">
        <v>17399</v>
      </c>
      <c r="E17509" s="573">
        <f ca="1">SUMIF('BKAS IDR'!$E$10:$E$44,$C17509,'BKAS IDR'!$N$10:$N$43)</f>
        <v>0</v>
      </c>
      <c r="F17509" s="573"/>
    </row>
    <row r="17510" spans="1:6" ht="15" customHeight="1">
      <c r="A17510" s="12"/>
      <c r="C17510" s="53" t="s">
        <v>8412</v>
      </c>
      <c r="D17510" s="1" t="s">
        <v>17400</v>
      </c>
      <c r="E17510" s="573">
        <f ca="1">SUMIF('BKAS IDR'!$E$10:$E$44,$C17510,'BKAS IDR'!$N$10:$N$43)</f>
        <v>0</v>
      </c>
      <c r="F17510" s="573"/>
    </row>
    <row r="17511" spans="1:6" ht="15" customHeight="1">
      <c r="A17511" s="12"/>
      <c r="C17511" s="53" t="s">
        <v>8413</v>
      </c>
      <c r="D17511" s="1" t="s">
        <v>17401</v>
      </c>
      <c r="E17511" s="573">
        <f ca="1">SUMIF('BKAS IDR'!$E$10:$E$44,$C17511,'BKAS IDR'!$N$10:$N$43)</f>
        <v>0</v>
      </c>
      <c r="F17511" s="573"/>
    </row>
    <row r="17512" spans="1:6" ht="15" customHeight="1">
      <c r="A17512" s="12"/>
      <c r="C17512" s="53" t="s">
        <v>8414</v>
      </c>
      <c r="D17512" s="1" t="s">
        <v>17402</v>
      </c>
      <c r="E17512" s="573">
        <f ca="1">SUMIF('BKAS IDR'!$E$10:$E$44,$C17512,'BKAS IDR'!$N$10:$N$43)</f>
        <v>0</v>
      </c>
      <c r="F17512" s="573"/>
    </row>
    <row r="17513" spans="1:6" ht="15" customHeight="1">
      <c r="A17513" s="12"/>
      <c r="C17513" s="53" t="s">
        <v>8415</v>
      </c>
      <c r="D17513" s="1" t="s">
        <v>17403</v>
      </c>
      <c r="E17513" s="573">
        <f ca="1">SUMIF('BKAS IDR'!$E$10:$E$44,$C17513,'BKAS IDR'!$N$10:$N$43)</f>
        <v>0</v>
      </c>
      <c r="F17513" s="573"/>
    </row>
    <row r="17514" spans="1:6" ht="15" customHeight="1">
      <c r="A17514" s="12"/>
      <c r="C17514" s="53" t="s">
        <v>8416</v>
      </c>
      <c r="D17514" s="1" t="s">
        <v>17404</v>
      </c>
      <c r="E17514" s="573">
        <f ca="1">SUMIF('BKAS IDR'!$E$10:$E$44,$C17514,'BKAS IDR'!$N$10:$N$43)</f>
        <v>0</v>
      </c>
      <c r="F17514" s="573"/>
    </row>
    <row r="17515" spans="1:6" ht="15" customHeight="1">
      <c r="A17515" s="12"/>
      <c r="C17515" s="53" t="s">
        <v>8417</v>
      </c>
      <c r="D17515" s="1" t="s">
        <v>17405</v>
      </c>
      <c r="E17515" s="573">
        <f ca="1">SUMIF('BKAS IDR'!$E$10:$E$44,$C17515,'BKAS IDR'!$N$10:$N$43)</f>
        <v>0</v>
      </c>
      <c r="F17515" s="573"/>
    </row>
    <row r="17516" spans="1:6" ht="15" customHeight="1">
      <c r="A17516" s="12"/>
      <c r="C17516" s="53" t="s">
        <v>8418</v>
      </c>
      <c r="D17516" s="1" t="s">
        <v>17405</v>
      </c>
      <c r="E17516" s="573">
        <f ca="1">SUMIF('BKAS IDR'!$E$10:$E$44,$C17516,'BKAS IDR'!$N$10:$N$43)</f>
        <v>0</v>
      </c>
      <c r="F17516" s="573"/>
    </row>
    <row r="17517" spans="1:6" ht="15" customHeight="1">
      <c r="A17517" s="12"/>
      <c r="C17517" s="53" t="s">
        <v>8419</v>
      </c>
      <c r="D17517" s="1" t="s">
        <v>17406</v>
      </c>
      <c r="E17517" s="573">
        <f ca="1">SUMIF('BKAS IDR'!$E$10:$E$44,$C17517,'BKAS IDR'!$N$10:$N$43)</f>
        <v>0</v>
      </c>
      <c r="F17517" s="573"/>
    </row>
    <row r="17518" spans="1:6" ht="15" customHeight="1">
      <c r="A17518" s="12"/>
      <c r="C17518" s="53" t="s">
        <v>8420</v>
      </c>
      <c r="D17518" s="1" t="s">
        <v>17407</v>
      </c>
      <c r="E17518" s="573">
        <f ca="1">SUMIF('BKAS IDR'!$E$10:$E$44,$C17518,'BKAS IDR'!$N$10:$N$43)</f>
        <v>0</v>
      </c>
      <c r="F17518" s="573"/>
    </row>
    <row r="17519" spans="1:6" ht="15" customHeight="1">
      <c r="A17519" s="12"/>
      <c r="C17519" s="53" t="s">
        <v>8421</v>
      </c>
      <c r="D17519" s="1" t="s">
        <v>17408</v>
      </c>
      <c r="E17519" s="573">
        <f ca="1">SUMIF('BKAS IDR'!$E$10:$E$44,$C17519,'BKAS IDR'!$N$10:$N$43)</f>
        <v>0</v>
      </c>
      <c r="F17519" s="573"/>
    </row>
    <row r="17520" spans="1:6" ht="15" customHeight="1">
      <c r="A17520" s="12"/>
      <c r="C17520" s="53" t="s">
        <v>8422</v>
      </c>
      <c r="D17520" s="1" t="s">
        <v>17409</v>
      </c>
      <c r="E17520" s="573">
        <f ca="1">SUMIF('BKAS IDR'!$E$10:$E$44,$C17520,'BKAS IDR'!$N$10:$N$43)</f>
        <v>0</v>
      </c>
      <c r="F17520" s="573"/>
    </row>
    <row r="17521" spans="1:6" ht="15" customHeight="1">
      <c r="A17521" s="12"/>
      <c r="C17521" s="53" t="s">
        <v>8423</v>
      </c>
      <c r="D17521" s="1" t="s">
        <v>17410</v>
      </c>
      <c r="E17521" s="573">
        <f ca="1">SUMIF('BKAS IDR'!$E$10:$E$44,$C17521,'BKAS IDR'!$N$10:$N$43)</f>
        <v>0</v>
      </c>
      <c r="F17521" s="573"/>
    </row>
    <row r="17522" spans="1:6" ht="15" customHeight="1">
      <c r="A17522" s="12"/>
      <c r="C17522" s="53" t="s">
        <v>8424</v>
      </c>
      <c r="D17522" s="1" t="s">
        <v>17411</v>
      </c>
      <c r="E17522" s="573">
        <f ca="1">SUMIF('BKAS IDR'!$E$10:$E$44,$C17522,'BKAS IDR'!$N$10:$N$43)</f>
        <v>0</v>
      </c>
      <c r="F17522" s="573"/>
    </row>
    <row r="17523" spans="1:6" ht="15" customHeight="1">
      <c r="A17523" s="12"/>
      <c r="C17523" s="53" t="s">
        <v>8425</v>
      </c>
      <c r="D17523" s="1" t="s">
        <v>17412</v>
      </c>
      <c r="E17523" s="573">
        <f ca="1">SUMIF('BKAS IDR'!$E$10:$E$44,$C17523,'BKAS IDR'!$N$10:$N$43)</f>
        <v>0</v>
      </c>
      <c r="F17523" s="573"/>
    </row>
    <row r="17524" spans="1:6" ht="15" customHeight="1">
      <c r="A17524" s="12"/>
      <c r="C17524" s="53" t="s">
        <v>8426</v>
      </c>
      <c r="D17524" s="1" t="s">
        <v>17412</v>
      </c>
      <c r="E17524" s="573">
        <f ca="1">SUMIF('BKAS IDR'!$E$10:$E$44,$C17524,'BKAS IDR'!$N$10:$N$43)</f>
        <v>0</v>
      </c>
      <c r="F17524" s="573"/>
    </row>
    <row r="17525" spans="1:6" ht="15" customHeight="1">
      <c r="A17525" s="12"/>
      <c r="C17525" s="53" t="s">
        <v>8427</v>
      </c>
      <c r="D17525" s="1" t="s">
        <v>17412</v>
      </c>
      <c r="E17525" s="573">
        <f ca="1">SUMIF('BKAS IDR'!$E$10:$E$44,$C17525,'BKAS IDR'!$N$10:$N$43)</f>
        <v>0</v>
      </c>
      <c r="F17525" s="573"/>
    </row>
    <row r="17526" spans="1:6" ht="15" customHeight="1">
      <c r="A17526" s="12"/>
      <c r="C17526" s="53" t="s">
        <v>8428</v>
      </c>
      <c r="D17526" s="1" t="s">
        <v>17412</v>
      </c>
      <c r="E17526" s="573">
        <f ca="1">SUMIF('BKAS IDR'!$E$10:$E$44,$C17526,'BKAS IDR'!$N$10:$N$43)</f>
        <v>0</v>
      </c>
      <c r="F17526" s="573"/>
    </row>
    <row r="17527" spans="1:6" ht="15" customHeight="1">
      <c r="A17527" s="12"/>
      <c r="C17527" s="53" t="s">
        <v>8429</v>
      </c>
      <c r="D17527" s="1" t="s">
        <v>17413</v>
      </c>
      <c r="E17527" s="573">
        <f ca="1">SUMIF('BKAS IDR'!$E$10:$E$44,$C17527,'BKAS IDR'!$N$10:$N$43)</f>
        <v>0</v>
      </c>
      <c r="F17527" s="573"/>
    </row>
    <row r="17528" spans="1:6" ht="15" customHeight="1">
      <c r="A17528" s="12"/>
      <c r="C17528" s="53" t="s">
        <v>8430</v>
      </c>
      <c r="D17528" s="1" t="s">
        <v>17414</v>
      </c>
      <c r="E17528" s="573">
        <f ca="1">SUMIF('BKAS IDR'!$E$10:$E$44,$C17528,'BKAS IDR'!$N$10:$N$43)</f>
        <v>0</v>
      </c>
      <c r="F17528" s="573"/>
    </row>
    <row r="17529" spans="1:6" ht="15" customHeight="1">
      <c r="A17529" s="12"/>
      <c r="C17529" s="53" t="s">
        <v>8431</v>
      </c>
      <c r="D17529" s="1" t="s">
        <v>17415</v>
      </c>
      <c r="E17529" s="573">
        <f ca="1">SUMIF('BKAS IDR'!$E$10:$E$44,$C17529,'BKAS IDR'!$N$10:$N$43)</f>
        <v>0</v>
      </c>
      <c r="F17529" s="573"/>
    </row>
    <row r="17530" spans="1:6" ht="15" customHeight="1">
      <c r="A17530" s="12"/>
      <c r="C17530" s="53" t="s">
        <v>8432</v>
      </c>
      <c r="D17530" s="1" t="s">
        <v>17416</v>
      </c>
      <c r="E17530" s="573">
        <f ca="1">SUMIF('BKAS IDR'!$E$10:$E$44,$C17530,'BKAS IDR'!$N$10:$N$43)</f>
        <v>0</v>
      </c>
      <c r="F17530" s="573"/>
    </row>
    <row r="17531" spans="1:6" ht="15" customHeight="1">
      <c r="A17531" s="12"/>
      <c r="C17531" s="53" t="s">
        <v>8433</v>
      </c>
      <c r="D17531" s="1" t="s">
        <v>17417</v>
      </c>
      <c r="E17531" s="573">
        <f ca="1">SUMIF('BKAS IDR'!$E$10:$E$44,$C17531,'BKAS IDR'!$N$10:$N$43)</f>
        <v>0</v>
      </c>
      <c r="F17531" s="573"/>
    </row>
    <row r="17532" spans="1:6" ht="15" customHeight="1">
      <c r="A17532" s="12"/>
      <c r="C17532" s="53" t="s">
        <v>8434</v>
      </c>
      <c r="D17532" s="1" t="s">
        <v>17418</v>
      </c>
      <c r="E17532" s="573">
        <f ca="1">SUMIF('BKAS IDR'!$E$10:$E$44,$C17532,'BKAS IDR'!$N$10:$N$43)</f>
        <v>0</v>
      </c>
      <c r="F17532" s="573"/>
    </row>
    <row r="17533" spans="1:6" ht="15" customHeight="1">
      <c r="A17533" s="12"/>
      <c r="C17533" s="53" t="s">
        <v>8435</v>
      </c>
      <c r="D17533" s="1" t="s">
        <v>17419</v>
      </c>
      <c r="E17533" s="573">
        <f ca="1">SUMIF('BKAS IDR'!$E$10:$E$44,$C17533,'BKAS IDR'!$N$10:$N$43)</f>
        <v>0</v>
      </c>
      <c r="F17533" s="573"/>
    </row>
    <row r="17534" spans="1:6" ht="15" customHeight="1">
      <c r="A17534" s="12"/>
      <c r="C17534" s="53" t="s">
        <v>8436</v>
      </c>
      <c r="D17534" s="1" t="s">
        <v>17420</v>
      </c>
      <c r="E17534" s="573">
        <f ca="1">SUMIF('BKAS IDR'!$E$10:$E$44,$C17534,'BKAS IDR'!$N$10:$N$43)</f>
        <v>0</v>
      </c>
      <c r="F17534" s="573"/>
    </row>
    <row r="17535" spans="1:6" ht="15" customHeight="1">
      <c r="A17535" s="12"/>
      <c r="C17535" s="53" t="s">
        <v>8437</v>
      </c>
      <c r="D17535" s="1" t="s">
        <v>17421</v>
      </c>
      <c r="E17535" s="573">
        <f ca="1">SUMIF('BKAS IDR'!$E$10:$E$44,$C17535,'BKAS IDR'!$N$10:$N$43)</f>
        <v>0</v>
      </c>
      <c r="F17535" s="573"/>
    </row>
    <row r="17536" spans="1:6" ht="15" customHeight="1">
      <c r="A17536" s="12"/>
      <c r="C17536" s="53" t="s">
        <v>8438</v>
      </c>
      <c r="D17536" s="1" t="s">
        <v>17422</v>
      </c>
      <c r="E17536" s="573">
        <f ca="1">SUMIF('BKAS IDR'!$E$10:$E$44,$C17536,'BKAS IDR'!$N$10:$N$43)</f>
        <v>0</v>
      </c>
      <c r="F17536" s="573"/>
    </row>
    <row r="17537" spans="1:6" ht="15" customHeight="1">
      <c r="A17537" s="12"/>
      <c r="C17537" s="53" t="s">
        <v>8439</v>
      </c>
      <c r="D17537" s="1" t="s">
        <v>17423</v>
      </c>
      <c r="E17537" s="573">
        <f ca="1">SUMIF('BKAS IDR'!$E$10:$E$44,$C17537,'BKAS IDR'!$N$10:$N$43)</f>
        <v>0</v>
      </c>
      <c r="F17537" s="573"/>
    </row>
    <row r="17538" spans="1:6" ht="15" customHeight="1">
      <c r="A17538" s="12"/>
      <c r="C17538" s="53" t="s">
        <v>8440</v>
      </c>
      <c r="D17538" s="1" t="s">
        <v>17424</v>
      </c>
      <c r="E17538" s="573">
        <f ca="1">SUMIF('BKAS IDR'!$E$10:$E$44,$C17538,'BKAS IDR'!$N$10:$N$43)</f>
        <v>0</v>
      </c>
      <c r="F17538" s="573"/>
    </row>
    <row r="17539" spans="1:6" ht="15" customHeight="1">
      <c r="A17539" s="12"/>
      <c r="C17539" s="53" t="s">
        <v>8441</v>
      </c>
      <c r="D17539" s="1" t="s">
        <v>17425</v>
      </c>
      <c r="E17539" s="573">
        <f ca="1">SUMIF('BKAS IDR'!$E$10:$E$44,$C17539,'BKAS IDR'!$N$10:$N$43)</f>
        <v>0</v>
      </c>
      <c r="F17539" s="573"/>
    </row>
    <row r="17540" spans="1:6" ht="15" customHeight="1">
      <c r="A17540" s="12"/>
      <c r="C17540" s="53" t="s">
        <v>8442</v>
      </c>
      <c r="D17540" s="1" t="s">
        <v>17426</v>
      </c>
      <c r="E17540" s="573">
        <f ca="1">SUMIF('BKAS IDR'!$E$10:$E$44,$C17540,'BKAS IDR'!$N$10:$N$43)</f>
        <v>0</v>
      </c>
      <c r="F17540" s="573"/>
    </row>
    <row r="17541" spans="1:6" ht="15" customHeight="1">
      <c r="A17541" s="12"/>
      <c r="C17541" s="53" t="s">
        <v>8443</v>
      </c>
      <c r="D17541" s="1" t="s">
        <v>17427</v>
      </c>
      <c r="E17541" s="573">
        <f ca="1">SUMIF('BKAS IDR'!$E$10:$E$44,$C17541,'BKAS IDR'!$N$10:$N$43)</f>
        <v>0</v>
      </c>
      <c r="F17541" s="573"/>
    </row>
    <row r="17542" spans="1:6" ht="15" customHeight="1">
      <c r="A17542" s="12"/>
      <c r="C17542" s="53" t="s">
        <v>8444</v>
      </c>
      <c r="D17542" s="1" t="s">
        <v>17428</v>
      </c>
      <c r="E17542" s="573">
        <f ca="1">SUMIF('BKAS IDR'!$E$10:$E$44,$C17542,'BKAS IDR'!$N$10:$N$43)</f>
        <v>0</v>
      </c>
      <c r="F17542" s="573"/>
    </row>
    <row r="17543" spans="1:6" ht="15" customHeight="1">
      <c r="A17543" s="12"/>
      <c r="C17543" s="53" t="s">
        <v>8445</v>
      </c>
      <c r="D17543" s="1" t="s">
        <v>17429</v>
      </c>
      <c r="E17543" s="573">
        <f ca="1">SUMIF('BKAS IDR'!$E$10:$E$44,$C17543,'BKAS IDR'!$N$10:$N$43)</f>
        <v>0</v>
      </c>
      <c r="F17543" s="573"/>
    </row>
    <row r="17544" spans="1:6" ht="15" customHeight="1">
      <c r="A17544" s="12"/>
      <c r="C17544" s="53" t="s">
        <v>8446</v>
      </c>
      <c r="D17544" s="1" t="s">
        <v>17430</v>
      </c>
      <c r="E17544" s="573">
        <f ca="1">SUMIF('BKAS IDR'!$E$10:$E$44,$C17544,'BKAS IDR'!$N$10:$N$43)</f>
        <v>0</v>
      </c>
      <c r="F17544" s="573"/>
    </row>
    <row r="17545" spans="1:6" ht="15" customHeight="1">
      <c r="A17545" s="12"/>
      <c r="C17545" s="53" t="s">
        <v>8447</v>
      </c>
      <c r="D17545" s="1" t="s">
        <v>17431</v>
      </c>
      <c r="E17545" s="573">
        <f ca="1">SUMIF('BKAS IDR'!$E$10:$E$44,$C17545,'BKAS IDR'!$N$10:$N$43)</f>
        <v>0</v>
      </c>
      <c r="F17545" s="573"/>
    </row>
    <row r="17546" spans="1:6" ht="15" customHeight="1">
      <c r="A17546" s="12"/>
      <c r="C17546" s="53" t="s">
        <v>8448</v>
      </c>
      <c r="D17546" s="1" t="s">
        <v>17432</v>
      </c>
      <c r="E17546" s="573">
        <f ca="1">SUMIF('BKAS IDR'!$E$10:$E$44,$C17546,'BKAS IDR'!$N$10:$N$43)</f>
        <v>0</v>
      </c>
      <c r="F17546" s="573"/>
    </row>
    <row r="17547" spans="1:6" ht="15" customHeight="1">
      <c r="A17547" s="12"/>
      <c r="C17547" s="53" t="s">
        <v>8449</v>
      </c>
      <c r="D17547" s="1" t="s">
        <v>17433</v>
      </c>
      <c r="E17547" s="573">
        <f ca="1">SUMIF('BKAS IDR'!$E$10:$E$44,$C17547,'BKAS IDR'!$N$10:$N$43)</f>
        <v>0</v>
      </c>
      <c r="F17547" s="573"/>
    </row>
    <row r="17548" spans="1:6" ht="15" customHeight="1">
      <c r="A17548" s="12"/>
      <c r="C17548" s="53" t="s">
        <v>8450</v>
      </c>
      <c r="D17548" s="1" t="s">
        <v>17434</v>
      </c>
      <c r="E17548" s="573">
        <f ca="1">SUMIF('BKAS IDR'!$E$10:$E$44,$C17548,'BKAS IDR'!$N$10:$N$43)</f>
        <v>0</v>
      </c>
      <c r="F17548" s="573"/>
    </row>
    <row r="17549" spans="1:6" ht="15" customHeight="1">
      <c r="A17549" s="12"/>
      <c r="C17549" s="53" t="s">
        <v>8451</v>
      </c>
      <c r="D17549" s="1" t="s">
        <v>17435</v>
      </c>
      <c r="E17549" s="573">
        <f ca="1">SUMIF('BKAS IDR'!$E$10:$E$44,$C17549,'BKAS IDR'!$N$10:$N$43)</f>
        <v>0</v>
      </c>
      <c r="F17549" s="573"/>
    </row>
    <row r="17550" spans="1:6" ht="15" customHeight="1">
      <c r="A17550" s="12"/>
      <c r="C17550" s="53" t="s">
        <v>8452</v>
      </c>
      <c r="D17550" s="1" t="s">
        <v>17436</v>
      </c>
      <c r="E17550" s="573">
        <f ca="1">SUMIF('BKAS IDR'!$E$10:$E$44,$C17550,'BKAS IDR'!$N$10:$N$43)</f>
        <v>0</v>
      </c>
      <c r="F17550" s="573"/>
    </row>
    <row r="17551" spans="1:6" ht="15" customHeight="1">
      <c r="A17551" s="12"/>
      <c r="C17551" s="53" t="s">
        <v>8453</v>
      </c>
      <c r="D17551" s="1" t="s">
        <v>17437</v>
      </c>
      <c r="E17551" s="573">
        <f ca="1">SUMIF('BKAS IDR'!$E$10:$E$44,$C17551,'BKAS IDR'!$N$10:$N$43)</f>
        <v>0</v>
      </c>
      <c r="F17551" s="573"/>
    </row>
    <row r="17552" spans="1:6" ht="15" customHeight="1">
      <c r="A17552" s="12"/>
      <c r="C17552" s="53" t="s">
        <v>8454</v>
      </c>
      <c r="D17552" s="1" t="s">
        <v>17438</v>
      </c>
      <c r="E17552" s="573">
        <f ca="1">SUMIF('BKAS IDR'!$E$10:$E$44,$C17552,'BKAS IDR'!$N$10:$N$43)</f>
        <v>0</v>
      </c>
      <c r="F17552" s="573"/>
    </row>
    <row r="17553" spans="1:6" ht="15" customHeight="1">
      <c r="A17553" s="12"/>
      <c r="C17553" s="53" t="s">
        <v>8455</v>
      </c>
      <c r="D17553" s="1" t="s">
        <v>17439</v>
      </c>
      <c r="E17553" s="573">
        <f ca="1">SUMIF('BKAS IDR'!$E$10:$E$44,$C17553,'BKAS IDR'!$N$10:$N$43)</f>
        <v>0</v>
      </c>
      <c r="F17553" s="573"/>
    </row>
    <row r="17554" spans="1:6" ht="15" customHeight="1">
      <c r="A17554" s="12"/>
      <c r="C17554" s="53" t="s">
        <v>8456</v>
      </c>
      <c r="D17554" s="1" t="s">
        <v>17440</v>
      </c>
      <c r="E17554" s="573">
        <f ca="1">SUMIF('BKAS IDR'!$E$10:$E$44,$C17554,'BKAS IDR'!$N$10:$N$43)</f>
        <v>0</v>
      </c>
      <c r="F17554" s="573"/>
    </row>
    <row r="17555" spans="1:6" ht="15" customHeight="1">
      <c r="A17555" s="12"/>
      <c r="C17555" s="53" t="s">
        <v>8457</v>
      </c>
      <c r="D17555" s="1" t="s">
        <v>17441</v>
      </c>
      <c r="E17555" s="573">
        <f ca="1">SUMIF('BKAS IDR'!$E$10:$E$44,$C17555,'BKAS IDR'!$N$10:$N$43)</f>
        <v>0</v>
      </c>
      <c r="F17555" s="573"/>
    </row>
    <row r="17556" spans="1:6" ht="15" customHeight="1">
      <c r="A17556" s="12"/>
      <c r="C17556" s="53" t="s">
        <v>8458</v>
      </c>
      <c r="D17556" s="1" t="s">
        <v>17442</v>
      </c>
      <c r="E17556" s="573">
        <f ca="1">SUMIF('BKAS IDR'!$E$10:$E$44,$C17556,'BKAS IDR'!$N$10:$N$43)</f>
        <v>0</v>
      </c>
      <c r="F17556" s="573"/>
    </row>
    <row r="17557" spans="1:6" ht="15" customHeight="1">
      <c r="A17557" s="12"/>
      <c r="C17557" s="53" t="s">
        <v>8459</v>
      </c>
      <c r="D17557" s="1" t="s">
        <v>17443</v>
      </c>
      <c r="E17557" s="573">
        <f ca="1">SUMIF('BKAS IDR'!$E$10:$E$44,$C17557,'BKAS IDR'!$N$10:$N$43)</f>
        <v>0</v>
      </c>
      <c r="F17557" s="573"/>
    </row>
    <row r="17558" spans="1:6" ht="15" customHeight="1">
      <c r="A17558" s="12"/>
      <c r="C17558" s="53" t="s">
        <v>8460</v>
      </c>
      <c r="D17558" s="1" t="s">
        <v>17444</v>
      </c>
      <c r="E17558" s="573">
        <f ca="1">SUMIF('BKAS IDR'!$E$10:$E$44,$C17558,'BKAS IDR'!$N$10:$N$43)</f>
        <v>0</v>
      </c>
      <c r="F17558" s="573"/>
    </row>
    <row r="17559" spans="1:6" ht="15" customHeight="1">
      <c r="A17559" s="12"/>
      <c r="C17559" s="53" t="s">
        <v>8461</v>
      </c>
      <c r="D17559" s="1" t="s">
        <v>17445</v>
      </c>
      <c r="E17559" s="573">
        <f ca="1">SUMIF('BKAS IDR'!$E$10:$E$44,$C17559,'BKAS IDR'!$N$10:$N$43)</f>
        <v>0</v>
      </c>
      <c r="F17559" s="573"/>
    </row>
    <row r="17560" spans="1:6" ht="15" customHeight="1">
      <c r="A17560" s="12"/>
      <c r="C17560" s="53" t="s">
        <v>8462</v>
      </c>
      <c r="D17560" s="1" t="s">
        <v>17446</v>
      </c>
      <c r="E17560" s="573">
        <f ca="1">SUMIF('BKAS IDR'!$E$10:$E$44,$C17560,'BKAS IDR'!$N$10:$N$43)</f>
        <v>0</v>
      </c>
      <c r="F17560" s="573"/>
    </row>
    <row r="17561" spans="1:6" ht="15" customHeight="1">
      <c r="A17561" s="12"/>
      <c r="C17561" s="53" t="s">
        <v>8463</v>
      </c>
      <c r="D17561" s="1" t="s">
        <v>17447</v>
      </c>
      <c r="E17561" s="573">
        <f ca="1">SUMIF('BKAS IDR'!$E$10:$E$44,$C17561,'BKAS IDR'!$N$10:$N$43)</f>
        <v>0</v>
      </c>
      <c r="F17561" s="573"/>
    </row>
    <row r="17562" spans="1:6" ht="15" customHeight="1">
      <c r="A17562" s="12"/>
      <c r="C17562" s="53" t="s">
        <v>8464</v>
      </c>
      <c r="D17562" s="1" t="s">
        <v>17445</v>
      </c>
      <c r="E17562" s="573">
        <f ca="1">SUMIF('BKAS IDR'!$E$10:$E$44,$C17562,'BKAS IDR'!$N$10:$N$43)</f>
        <v>0</v>
      </c>
      <c r="F17562" s="573"/>
    </row>
    <row r="17563" spans="1:6" ht="15" customHeight="1">
      <c r="A17563" s="12"/>
      <c r="C17563" s="53" t="s">
        <v>8465</v>
      </c>
      <c r="D17563" s="1" t="s">
        <v>17448</v>
      </c>
      <c r="E17563" s="573">
        <f ca="1">SUMIF('BKAS IDR'!$E$10:$E$44,$C17563,'BKAS IDR'!$N$10:$N$43)</f>
        <v>0</v>
      </c>
      <c r="F17563" s="573"/>
    </row>
    <row r="17564" spans="1:6" ht="15" customHeight="1">
      <c r="A17564" s="12"/>
      <c r="C17564" s="53" t="s">
        <v>8466</v>
      </c>
      <c r="D17564" s="1" t="s">
        <v>17449</v>
      </c>
      <c r="E17564" s="573">
        <f ca="1">SUMIF('BKAS IDR'!$E$10:$E$44,$C17564,'BKAS IDR'!$N$10:$N$43)</f>
        <v>0</v>
      </c>
      <c r="F17564" s="573"/>
    </row>
    <row r="17565" spans="1:6" ht="15" customHeight="1">
      <c r="A17565" s="12"/>
      <c r="C17565" s="53" t="s">
        <v>8467</v>
      </c>
      <c r="D17565" s="1" t="s">
        <v>17450</v>
      </c>
      <c r="E17565" s="573">
        <f ca="1">SUMIF('BKAS IDR'!$E$10:$E$44,$C17565,'BKAS IDR'!$N$10:$N$43)</f>
        <v>0</v>
      </c>
      <c r="F17565" s="573"/>
    </row>
    <row r="17566" spans="1:6" ht="15" customHeight="1">
      <c r="A17566" s="12"/>
      <c r="C17566" s="53" t="s">
        <v>8468</v>
      </c>
      <c r="D17566" s="1" t="s">
        <v>17451</v>
      </c>
      <c r="E17566" s="573">
        <f ca="1">SUMIF('BKAS IDR'!$E$10:$E$44,$C17566,'BKAS IDR'!$N$10:$N$43)</f>
        <v>0</v>
      </c>
      <c r="F17566" s="573"/>
    </row>
    <row r="17567" spans="1:6" ht="15" customHeight="1">
      <c r="A17567" s="12"/>
      <c r="C17567" s="53" t="s">
        <v>8469</v>
      </c>
      <c r="D17567" s="1" t="s">
        <v>17452</v>
      </c>
      <c r="E17567" s="573">
        <f ca="1">SUMIF('BKAS IDR'!$E$10:$E$44,$C17567,'BKAS IDR'!$N$10:$N$43)</f>
        <v>0</v>
      </c>
      <c r="F17567" s="573"/>
    </row>
    <row r="17568" spans="1:6" ht="15" customHeight="1">
      <c r="A17568" s="12"/>
      <c r="C17568" s="53" t="s">
        <v>8470</v>
      </c>
      <c r="D17568" s="1" t="s">
        <v>17453</v>
      </c>
      <c r="E17568" s="573">
        <f ca="1">SUMIF('BKAS IDR'!$E$10:$E$44,$C17568,'BKAS IDR'!$N$10:$N$43)</f>
        <v>0</v>
      </c>
      <c r="F17568" s="573"/>
    </row>
    <row r="17569" spans="1:6" ht="15" customHeight="1">
      <c r="A17569" s="12"/>
      <c r="C17569" s="53" t="s">
        <v>8471</v>
      </c>
      <c r="D17569" s="1" t="s">
        <v>17454</v>
      </c>
      <c r="E17569" s="573">
        <f ca="1">SUMIF('BKAS IDR'!$E$10:$E$44,$C17569,'BKAS IDR'!$N$10:$N$43)</f>
        <v>0</v>
      </c>
      <c r="F17569" s="573"/>
    </row>
    <row r="17570" spans="1:6" ht="15" customHeight="1">
      <c r="A17570" s="12"/>
      <c r="C17570" s="53" t="s">
        <v>8472</v>
      </c>
      <c r="D17570" s="1" t="s">
        <v>17455</v>
      </c>
      <c r="E17570" s="573">
        <f ca="1">SUMIF('BKAS IDR'!$E$10:$E$44,$C17570,'BKAS IDR'!$N$10:$N$43)</f>
        <v>0</v>
      </c>
      <c r="F17570" s="573"/>
    </row>
    <row r="17571" spans="1:6" ht="15" customHeight="1">
      <c r="A17571" s="12"/>
      <c r="C17571" s="53" t="s">
        <v>8473</v>
      </c>
      <c r="D17571" s="1" t="s">
        <v>17456</v>
      </c>
      <c r="E17571" s="573">
        <f ca="1">SUMIF('BKAS IDR'!$E$10:$E$44,$C17571,'BKAS IDR'!$N$10:$N$43)</f>
        <v>0</v>
      </c>
      <c r="F17571" s="573"/>
    </row>
    <row r="17572" spans="1:6" ht="15" customHeight="1">
      <c r="A17572" s="12"/>
      <c r="C17572" s="53" t="s">
        <v>8474</v>
      </c>
      <c r="D17572" s="1" t="s">
        <v>17457</v>
      </c>
      <c r="E17572" s="573">
        <f ca="1">SUMIF('BKAS IDR'!$E$10:$E$44,$C17572,'BKAS IDR'!$N$10:$N$43)</f>
        <v>0</v>
      </c>
      <c r="F17572" s="573"/>
    </row>
    <row r="17573" spans="1:6" ht="15" customHeight="1">
      <c r="A17573" s="12"/>
      <c r="C17573" s="53" t="s">
        <v>8475</v>
      </c>
      <c r="D17573" s="1" t="s">
        <v>17458</v>
      </c>
      <c r="E17573" s="573">
        <f ca="1">SUMIF('BKAS IDR'!$E$10:$E$44,$C17573,'BKAS IDR'!$N$10:$N$43)</f>
        <v>0</v>
      </c>
      <c r="F17573" s="573"/>
    </row>
    <row r="17574" spans="1:6" ht="15" customHeight="1">
      <c r="A17574" s="12"/>
      <c r="C17574" s="53" t="s">
        <v>8476</v>
      </c>
      <c r="D17574" s="1" t="s">
        <v>17459</v>
      </c>
      <c r="E17574" s="573">
        <f ca="1">SUMIF('BKAS IDR'!$E$10:$E$44,$C17574,'BKAS IDR'!$N$10:$N$43)</f>
        <v>0</v>
      </c>
      <c r="F17574" s="573"/>
    </row>
    <row r="17575" spans="1:6" ht="15" customHeight="1">
      <c r="A17575" s="12"/>
      <c r="C17575" s="53" t="s">
        <v>8477</v>
      </c>
      <c r="D17575" s="1" t="s">
        <v>17460</v>
      </c>
      <c r="E17575" s="573">
        <f ca="1">SUMIF('BKAS IDR'!$E$10:$E$44,$C17575,'BKAS IDR'!$N$10:$N$43)</f>
        <v>0</v>
      </c>
      <c r="F17575" s="573"/>
    </row>
    <row r="17576" spans="1:6" ht="15" customHeight="1">
      <c r="A17576" s="12"/>
      <c r="C17576" s="53" t="s">
        <v>8478</v>
      </c>
      <c r="D17576" s="1" t="s">
        <v>17461</v>
      </c>
      <c r="E17576" s="573">
        <f ca="1">SUMIF('BKAS IDR'!$E$10:$E$44,$C17576,'BKAS IDR'!$N$10:$N$43)</f>
        <v>0</v>
      </c>
      <c r="F17576" s="573"/>
    </row>
    <row r="17577" spans="1:6" ht="15" customHeight="1">
      <c r="A17577" s="12"/>
      <c r="C17577" s="53" t="s">
        <v>8479</v>
      </c>
      <c r="D17577" s="1" t="s">
        <v>17462</v>
      </c>
      <c r="E17577" s="573">
        <f ca="1">SUMIF('BKAS IDR'!$E$10:$E$44,$C17577,'BKAS IDR'!$N$10:$N$43)</f>
        <v>0</v>
      </c>
      <c r="F17577" s="573"/>
    </row>
    <row r="17578" spans="1:6" ht="15" customHeight="1">
      <c r="A17578" s="12"/>
      <c r="C17578" s="53" t="s">
        <v>8480</v>
      </c>
      <c r="D17578" s="1" t="s">
        <v>17463</v>
      </c>
      <c r="E17578" s="573">
        <f ca="1">SUMIF('BKAS IDR'!$E$10:$E$44,$C17578,'BKAS IDR'!$N$10:$N$43)</f>
        <v>0</v>
      </c>
      <c r="F17578" s="573"/>
    </row>
    <row r="17579" spans="1:6" ht="15" customHeight="1">
      <c r="A17579" s="12"/>
      <c r="C17579" s="53" t="s">
        <v>8481</v>
      </c>
      <c r="D17579" s="1" t="s">
        <v>17464</v>
      </c>
      <c r="E17579" s="573">
        <f ca="1">SUMIF('BKAS IDR'!$E$10:$E$44,$C17579,'BKAS IDR'!$N$10:$N$43)</f>
        <v>0</v>
      </c>
      <c r="F17579" s="573"/>
    </row>
    <row r="17580" spans="1:6" ht="15" customHeight="1">
      <c r="A17580" s="12"/>
      <c r="C17580" s="53" t="s">
        <v>8482</v>
      </c>
      <c r="D17580" s="1" t="s">
        <v>17465</v>
      </c>
      <c r="E17580" s="573">
        <f ca="1">SUMIF('BKAS IDR'!$E$10:$E$44,$C17580,'BKAS IDR'!$N$10:$N$43)</f>
        <v>0</v>
      </c>
      <c r="F17580" s="573"/>
    </row>
    <row r="17581" spans="1:6" ht="15" customHeight="1">
      <c r="A17581" s="12"/>
      <c r="C17581" s="53" t="s">
        <v>8483</v>
      </c>
      <c r="D17581" s="1" t="s">
        <v>17466</v>
      </c>
      <c r="E17581" s="573">
        <f ca="1">SUMIF('BKAS IDR'!$E$10:$E$44,$C17581,'BKAS IDR'!$N$10:$N$43)</f>
        <v>0</v>
      </c>
      <c r="F17581" s="573"/>
    </row>
    <row r="17582" spans="1:6" ht="15" customHeight="1">
      <c r="A17582" s="12"/>
      <c r="C17582" s="53" t="s">
        <v>8484</v>
      </c>
      <c r="D17582" s="1" t="s">
        <v>17467</v>
      </c>
      <c r="E17582" s="573">
        <f ca="1">SUMIF('BKAS IDR'!$E$10:$E$44,$C17582,'BKAS IDR'!$N$10:$N$43)</f>
        <v>0</v>
      </c>
      <c r="F17582" s="573"/>
    </row>
    <row r="17583" spans="1:6" ht="15" customHeight="1">
      <c r="A17583" s="12"/>
      <c r="C17583" s="53" t="s">
        <v>8485</v>
      </c>
      <c r="D17583" s="1" t="s">
        <v>17468</v>
      </c>
      <c r="E17583" s="573">
        <f ca="1">SUMIF('BKAS IDR'!$E$10:$E$44,$C17583,'BKAS IDR'!$N$10:$N$43)</f>
        <v>0</v>
      </c>
      <c r="F17583" s="573"/>
    </row>
    <row r="17584" spans="1:6" ht="15" customHeight="1">
      <c r="A17584" s="12"/>
      <c r="C17584" s="53" t="s">
        <v>8486</v>
      </c>
      <c r="D17584" s="1" t="s">
        <v>17469</v>
      </c>
      <c r="E17584" s="573">
        <f ca="1">SUMIF('BKAS IDR'!$E$10:$E$44,$C17584,'BKAS IDR'!$N$10:$N$43)</f>
        <v>0</v>
      </c>
      <c r="F17584" s="573"/>
    </row>
    <row r="17585" spans="1:6" ht="15" customHeight="1">
      <c r="A17585" s="12"/>
      <c r="C17585" s="53" t="s">
        <v>8487</v>
      </c>
      <c r="D17585" s="1" t="s">
        <v>17470</v>
      </c>
      <c r="E17585" s="573">
        <f ca="1">SUMIF('BKAS IDR'!$E$10:$E$44,$C17585,'BKAS IDR'!$N$10:$N$43)</f>
        <v>0</v>
      </c>
      <c r="F17585" s="573"/>
    </row>
    <row r="17586" spans="1:6" ht="15" customHeight="1">
      <c r="A17586" s="12"/>
      <c r="C17586" s="53" t="s">
        <v>8488</v>
      </c>
      <c r="D17586" s="1" t="s">
        <v>17471</v>
      </c>
      <c r="E17586" s="573">
        <f ca="1">SUMIF('BKAS IDR'!$E$10:$E$44,$C17586,'BKAS IDR'!$N$10:$N$43)</f>
        <v>0</v>
      </c>
      <c r="F17586" s="573"/>
    </row>
    <row r="17587" spans="1:6" ht="15" customHeight="1">
      <c r="A17587" s="12"/>
      <c r="C17587" s="53" t="s">
        <v>8489</v>
      </c>
      <c r="D17587" s="1" t="s">
        <v>17472</v>
      </c>
      <c r="E17587" s="573">
        <f ca="1">SUMIF('BKAS IDR'!$E$10:$E$44,$C17587,'BKAS IDR'!$N$10:$N$43)</f>
        <v>0</v>
      </c>
      <c r="F17587" s="573"/>
    </row>
    <row r="17588" spans="1:6" ht="15" customHeight="1">
      <c r="A17588" s="12"/>
      <c r="C17588" s="53" t="s">
        <v>8490</v>
      </c>
      <c r="D17588" s="1" t="s">
        <v>17473</v>
      </c>
      <c r="E17588" s="573">
        <f ca="1">SUMIF('BKAS IDR'!$E$10:$E$44,$C17588,'BKAS IDR'!$N$10:$N$43)</f>
        <v>0</v>
      </c>
      <c r="F17588" s="573"/>
    </row>
    <row r="17589" spans="1:6" ht="15" customHeight="1">
      <c r="A17589" s="12"/>
      <c r="C17589" s="53" t="s">
        <v>8491</v>
      </c>
      <c r="D17589" s="1" t="s">
        <v>17474</v>
      </c>
      <c r="E17589" s="573">
        <f ca="1">SUMIF('BKAS IDR'!$E$10:$E$44,$C17589,'BKAS IDR'!$N$10:$N$43)</f>
        <v>0</v>
      </c>
      <c r="F17589" s="573"/>
    </row>
    <row r="17590" spans="1:6" ht="15" customHeight="1">
      <c r="A17590" s="12"/>
      <c r="C17590" s="53" t="s">
        <v>8492</v>
      </c>
      <c r="D17590" s="1" t="s">
        <v>17475</v>
      </c>
      <c r="E17590" s="573">
        <f ca="1">SUMIF('BKAS IDR'!$E$10:$E$44,$C17590,'BKAS IDR'!$N$10:$N$43)</f>
        <v>0</v>
      </c>
      <c r="F17590" s="573"/>
    </row>
    <row r="17591" spans="1:6" ht="15" customHeight="1">
      <c r="A17591" s="12"/>
      <c r="C17591" s="53" t="s">
        <v>8493</v>
      </c>
      <c r="D17591" s="1" t="s">
        <v>17476</v>
      </c>
      <c r="E17591" s="573">
        <f ca="1">SUMIF('BKAS IDR'!$E$10:$E$44,$C17591,'BKAS IDR'!$N$10:$N$43)</f>
        <v>0</v>
      </c>
      <c r="F17591" s="573"/>
    </row>
    <row r="17592" spans="1:6" ht="15" customHeight="1">
      <c r="A17592" s="12"/>
      <c r="C17592" s="53" t="s">
        <v>8494</v>
      </c>
      <c r="D17592" s="1" t="s">
        <v>17477</v>
      </c>
      <c r="E17592" s="573">
        <f ca="1">SUMIF('BKAS IDR'!$E$10:$E$44,$C17592,'BKAS IDR'!$N$10:$N$43)</f>
        <v>0</v>
      </c>
      <c r="F17592" s="573"/>
    </row>
    <row r="17593" spans="1:6" ht="15" customHeight="1">
      <c r="A17593" s="12"/>
      <c r="C17593" s="53" t="s">
        <v>8495</v>
      </c>
      <c r="D17593" s="1" t="s">
        <v>17478</v>
      </c>
      <c r="E17593" s="573">
        <f ca="1">SUMIF('BKAS IDR'!$E$10:$E$44,$C17593,'BKAS IDR'!$N$10:$N$43)</f>
        <v>0</v>
      </c>
      <c r="F17593" s="573"/>
    </row>
    <row r="17594" spans="1:6" ht="15" customHeight="1">
      <c r="A17594" s="12"/>
      <c r="C17594" s="53" t="s">
        <v>8496</v>
      </c>
      <c r="D17594" s="1" t="s">
        <v>17479</v>
      </c>
      <c r="E17594" s="573">
        <f ca="1">SUMIF('BKAS IDR'!$E$10:$E$44,$C17594,'BKAS IDR'!$N$10:$N$43)</f>
        <v>0</v>
      </c>
      <c r="F17594" s="573"/>
    </row>
    <row r="17595" spans="1:6" ht="15" customHeight="1">
      <c r="A17595" s="12"/>
      <c r="C17595" s="53" t="s">
        <v>8497</v>
      </c>
      <c r="D17595" s="1" t="s">
        <v>17480</v>
      </c>
      <c r="E17595" s="573">
        <f ca="1">SUMIF('BKAS IDR'!$E$10:$E$44,$C17595,'BKAS IDR'!$N$10:$N$43)</f>
        <v>0</v>
      </c>
      <c r="F17595" s="573"/>
    </row>
    <row r="17596" spans="1:6" ht="15" customHeight="1">
      <c r="A17596" s="12"/>
      <c r="C17596" s="53" t="s">
        <v>8498</v>
      </c>
      <c r="D17596" s="1" t="s">
        <v>17481</v>
      </c>
      <c r="E17596" s="573">
        <f ca="1">SUMIF('BKAS IDR'!$E$10:$E$44,$C17596,'BKAS IDR'!$N$10:$N$43)</f>
        <v>0</v>
      </c>
      <c r="F17596" s="573"/>
    </row>
    <row r="17597" spans="1:6" ht="15" customHeight="1">
      <c r="A17597" s="12"/>
      <c r="C17597" s="53" t="s">
        <v>8499</v>
      </c>
      <c r="D17597" s="1" t="s">
        <v>17482</v>
      </c>
      <c r="E17597" s="573">
        <f ca="1">SUMIF('BKAS IDR'!$E$10:$E$44,$C17597,'BKAS IDR'!$N$10:$N$43)</f>
        <v>0</v>
      </c>
      <c r="F17597" s="573"/>
    </row>
    <row r="17598" spans="1:6" ht="15" customHeight="1">
      <c r="A17598" s="12"/>
      <c r="C17598" s="53" t="s">
        <v>8500</v>
      </c>
      <c r="D17598" s="1" t="s">
        <v>17483</v>
      </c>
      <c r="E17598" s="573">
        <f ca="1">SUMIF('BKAS IDR'!$E$10:$E$44,$C17598,'BKAS IDR'!$N$10:$N$43)</f>
        <v>0</v>
      </c>
      <c r="F17598" s="573"/>
    </row>
    <row r="17599" spans="1:6" ht="15" customHeight="1">
      <c r="A17599" s="12"/>
      <c r="C17599" s="53" t="s">
        <v>8501</v>
      </c>
      <c r="D17599" s="1" t="s">
        <v>17484</v>
      </c>
      <c r="E17599" s="573">
        <f ca="1">SUMIF('BKAS IDR'!$E$10:$E$44,$C17599,'BKAS IDR'!$N$10:$N$43)</f>
        <v>0</v>
      </c>
      <c r="F17599" s="573"/>
    </row>
    <row r="17600" spans="1:6" ht="15" customHeight="1">
      <c r="A17600" s="12"/>
      <c r="C17600" s="53" t="s">
        <v>8502</v>
      </c>
      <c r="D17600" s="1" t="s">
        <v>17485</v>
      </c>
      <c r="E17600" s="573">
        <f ca="1">SUMIF('BKAS IDR'!$E$10:$E$44,$C17600,'BKAS IDR'!$N$10:$N$43)</f>
        <v>0</v>
      </c>
      <c r="F17600" s="573"/>
    </row>
    <row r="17601" spans="1:6" ht="15" customHeight="1">
      <c r="A17601" s="12"/>
      <c r="C17601" s="53" t="s">
        <v>8503</v>
      </c>
      <c r="D17601" s="1" t="s">
        <v>17486</v>
      </c>
      <c r="E17601" s="573">
        <f ca="1">SUMIF('BKAS IDR'!$E$10:$E$44,$C17601,'BKAS IDR'!$N$10:$N$43)</f>
        <v>0</v>
      </c>
      <c r="F17601" s="573"/>
    </row>
    <row r="17602" spans="1:6" ht="15" customHeight="1">
      <c r="A17602" s="12"/>
      <c r="C17602" s="53" t="s">
        <v>8504</v>
      </c>
      <c r="D17602" s="1" t="s">
        <v>17487</v>
      </c>
      <c r="E17602" s="573">
        <f ca="1">SUMIF('BKAS IDR'!$E$10:$E$44,$C17602,'BKAS IDR'!$N$10:$N$43)</f>
        <v>0</v>
      </c>
      <c r="F17602" s="573"/>
    </row>
    <row r="17603" spans="1:6" ht="15" customHeight="1">
      <c r="A17603" s="12"/>
      <c r="C17603" s="53" t="s">
        <v>8505</v>
      </c>
      <c r="D17603" s="1" t="s">
        <v>17488</v>
      </c>
      <c r="E17603" s="573">
        <f ca="1">SUMIF('BKAS IDR'!$E$10:$E$44,$C17603,'BKAS IDR'!$N$10:$N$43)</f>
        <v>0</v>
      </c>
      <c r="F17603" s="573"/>
    </row>
    <row r="17604" spans="1:6" ht="15" customHeight="1">
      <c r="A17604" s="12"/>
      <c r="C17604" s="53" t="s">
        <v>8506</v>
      </c>
      <c r="D17604" s="1" t="s">
        <v>17489</v>
      </c>
      <c r="E17604" s="573">
        <f ca="1">SUMIF('BKAS IDR'!$E$10:$E$44,$C17604,'BKAS IDR'!$N$10:$N$43)</f>
        <v>0</v>
      </c>
      <c r="F17604" s="573"/>
    </row>
    <row r="17605" spans="1:6" ht="15" customHeight="1">
      <c r="A17605" s="12"/>
      <c r="C17605" s="53" t="s">
        <v>8507</v>
      </c>
      <c r="D17605" s="1" t="s">
        <v>17490</v>
      </c>
      <c r="E17605" s="573">
        <f ca="1">SUMIF('BKAS IDR'!$E$10:$E$44,$C17605,'BKAS IDR'!$N$10:$N$43)</f>
        <v>0</v>
      </c>
      <c r="F17605" s="573"/>
    </row>
    <row r="17606" spans="1:6" ht="15" customHeight="1">
      <c r="A17606" s="12"/>
      <c r="C17606" s="53" t="s">
        <v>8508</v>
      </c>
      <c r="D17606" s="1" t="s">
        <v>17491</v>
      </c>
      <c r="E17606" s="573">
        <f ca="1">SUMIF('BKAS IDR'!$E$10:$E$44,$C17606,'BKAS IDR'!$N$10:$N$43)</f>
        <v>0</v>
      </c>
      <c r="F17606" s="573"/>
    </row>
    <row r="17607" spans="1:6" ht="15" customHeight="1">
      <c r="A17607" s="12"/>
      <c r="C17607" s="53" t="s">
        <v>8509</v>
      </c>
      <c r="D17607" s="1" t="s">
        <v>17492</v>
      </c>
      <c r="E17607" s="573">
        <f ca="1">SUMIF('BKAS IDR'!$E$10:$E$44,$C17607,'BKAS IDR'!$N$10:$N$43)</f>
        <v>0</v>
      </c>
      <c r="F17607" s="573"/>
    </row>
    <row r="17608" spans="1:6" ht="15" customHeight="1">
      <c r="A17608" s="12"/>
      <c r="C17608" s="53" t="s">
        <v>8510</v>
      </c>
      <c r="D17608" s="1" t="s">
        <v>17493</v>
      </c>
      <c r="E17608" s="573">
        <f ca="1">SUMIF('BKAS IDR'!$E$10:$E$44,$C17608,'BKAS IDR'!$N$10:$N$43)</f>
        <v>0</v>
      </c>
      <c r="F17608" s="573"/>
    </row>
    <row r="17609" spans="1:6" ht="15" customHeight="1">
      <c r="A17609" s="12"/>
      <c r="C17609" s="53" t="s">
        <v>8511</v>
      </c>
      <c r="D17609" s="1" t="s">
        <v>17494</v>
      </c>
      <c r="E17609" s="573">
        <f ca="1">SUMIF('BKAS IDR'!$E$10:$E$44,$C17609,'BKAS IDR'!$N$10:$N$43)</f>
        <v>0</v>
      </c>
      <c r="F17609" s="573"/>
    </row>
    <row r="17610" spans="1:6" ht="15" customHeight="1">
      <c r="A17610" s="12"/>
      <c r="C17610" s="53" t="s">
        <v>8512</v>
      </c>
      <c r="D17610" s="1" t="s">
        <v>17495</v>
      </c>
      <c r="E17610" s="573">
        <f ca="1">SUMIF('BKAS IDR'!$E$10:$E$44,$C17610,'BKAS IDR'!$N$10:$N$43)</f>
        <v>0</v>
      </c>
      <c r="F17610" s="573"/>
    </row>
    <row r="17611" spans="1:6" ht="15" customHeight="1">
      <c r="A17611" s="12"/>
      <c r="C17611" s="53" t="s">
        <v>8513</v>
      </c>
      <c r="D17611" s="1" t="s">
        <v>17496</v>
      </c>
      <c r="E17611" s="573">
        <f ca="1">SUMIF('BKAS IDR'!$E$10:$E$44,$C17611,'BKAS IDR'!$N$10:$N$43)</f>
        <v>0</v>
      </c>
      <c r="F17611" s="573"/>
    </row>
    <row r="17612" spans="1:6" ht="15" customHeight="1">
      <c r="A17612" s="12"/>
      <c r="C17612" s="53" t="s">
        <v>8514</v>
      </c>
      <c r="D17612" s="1" t="s">
        <v>17497</v>
      </c>
      <c r="E17612" s="573">
        <f ca="1">SUMIF('BKAS IDR'!$E$10:$E$44,$C17612,'BKAS IDR'!$N$10:$N$43)</f>
        <v>0</v>
      </c>
      <c r="F17612" s="573"/>
    </row>
    <row r="17613" spans="1:6" ht="15" customHeight="1">
      <c r="A17613" s="12"/>
      <c r="C17613" s="53" t="s">
        <v>8515</v>
      </c>
      <c r="D17613" s="1" t="s">
        <v>17498</v>
      </c>
      <c r="E17613" s="573">
        <f ca="1">SUMIF('BKAS IDR'!$E$10:$E$44,$C17613,'BKAS IDR'!$N$10:$N$43)</f>
        <v>0</v>
      </c>
      <c r="F17613" s="573"/>
    </row>
    <row r="17614" spans="1:6" ht="15" customHeight="1">
      <c r="A17614" s="12"/>
      <c r="C17614" s="53" t="s">
        <v>8516</v>
      </c>
      <c r="D17614" s="1" t="s">
        <v>17499</v>
      </c>
      <c r="E17614" s="573">
        <f ca="1">SUMIF('BKAS IDR'!$E$10:$E$44,$C17614,'BKAS IDR'!$N$10:$N$43)</f>
        <v>0</v>
      </c>
      <c r="F17614" s="573"/>
    </row>
    <row r="17615" spans="1:6" ht="15" customHeight="1">
      <c r="A17615" s="12"/>
      <c r="C17615" s="53" t="s">
        <v>8517</v>
      </c>
      <c r="D17615" s="1" t="s">
        <v>17500</v>
      </c>
      <c r="E17615" s="573">
        <f ca="1">SUMIF('BKAS IDR'!$E$10:$E$44,$C17615,'BKAS IDR'!$N$10:$N$43)</f>
        <v>0</v>
      </c>
      <c r="F17615" s="573"/>
    </row>
    <row r="17616" spans="1:6" ht="15" customHeight="1">
      <c r="A17616" s="12"/>
      <c r="C17616" s="53" t="s">
        <v>8518</v>
      </c>
      <c r="D17616" s="1" t="s">
        <v>17501</v>
      </c>
      <c r="E17616" s="573">
        <f ca="1">SUMIF('BKAS IDR'!$E$10:$E$44,$C17616,'BKAS IDR'!$N$10:$N$43)</f>
        <v>0</v>
      </c>
      <c r="F17616" s="573"/>
    </row>
    <row r="17617" spans="1:6" ht="15" customHeight="1">
      <c r="A17617" s="12"/>
      <c r="C17617" s="53" t="s">
        <v>8519</v>
      </c>
      <c r="D17617" s="1" t="s">
        <v>17502</v>
      </c>
      <c r="E17617" s="573">
        <f ca="1">SUMIF('BKAS IDR'!$E$10:$E$44,$C17617,'BKAS IDR'!$N$10:$N$43)</f>
        <v>0</v>
      </c>
      <c r="F17617" s="573"/>
    </row>
    <row r="17618" spans="1:6" ht="15" customHeight="1">
      <c r="A17618" s="12"/>
      <c r="C17618" s="53" t="s">
        <v>8520</v>
      </c>
      <c r="D17618" s="1" t="s">
        <v>17503</v>
      </c>
      <c r="E17618" s="573">
        <f ca="1">SUMIF('BKAS IDR'!$E$10:$E$44,$C17618,'BKAS IDR'!$N$10:$N$43)</f>
        <v>0</v>
      </c>
      <c r="F17618" s="573"/>
    </row>
    <row r="17619" spans="1:6" ht="15" customHeight="1">
      <c r="A17619" s="12"/>
      <c r="C17619" s="53" t="s">
        <v>8521</v>
      </c>
      <c r="D17619" s="1" t="s">
        <v>17504</v>
      </c>
      <c r="E17619" s="573">
        <f ca="1">SUMIF('BKAS IDR'!$E$10:$E$44,$C17619,'BKAS IDR'!$N$10:$N$43)</f>
        <v>0</v>
      </c>
      <c r="F17619" s="573"/>
    </row>
    <row r="17620" spans="1:6" ht="15" customHeight="1">
      <c r="A17620" s="12"/>
      <c r="C17620" s="53" t="s">
        <v>8522</v>
      </c>
      <c r="D17620" s="1" t="s">
        <v>17505</v>
      </c>
      <c r="E17620" s="573">
        <f ca="1">SUMIF('BKAS IDR'!$E$10:$E$44,$C17620,'BKAS IDR'!$N$10:$N$43)</f>
        <v>0</v>
      </c>
      <c r="F17620" s="573"/>
    </row>
    <row r="17621" spans="1:6" ht="15" customHeight="1">
      <c r="A17621" s="12"/>
      <c r="C17621" s="53" t="s">
        <v>8523</v>
      </c>
      <c r="D17621" s="1" t="s">
        <v>17506</v>
      </c>
      <c r="E17621" s="573">
        <f ca="1">SUMIF('BKAS IDR'!$E$10:$E$44,$C17621,'BKAS IDR'!$N$10:$N$43)</f>
        <v>0</v>
      </c>
      <c r="F17621" s="573"/>
    </row>
    <row r="17622" spans="1:6" ht="15" customHeight="1">
      <c r="A17622" s="12"/>
      <c r="C17622" s="53" t="s">
        <v>8524</v>
      </c>
      <c r="D17622" s="1" t="s">
        <v>17507</v>
      </c>
      <c r="E17622" s="573">
        <f ca="1">SUMIF('BKAS IDR'!$E$10:$E$44,$C17622,'BKAS IDR'!$N$10:$N$43)</f>
        <v>0</v>
      </c>
      <c r="F17622" s="573"/>
    </row>
    <row r="17623" spans="1:6" ht="15" customHeight="1">
      <c r="A17623" s="12"/>
      <c r="C17623" s="53" t="s">
        <v>8525</v>
      </c>
      <c r="D17623" s="1" t="s">
        <v>17508</v>
      </c>
      <c r="E17623" s="573">
        <f ca="1">SUMIF('BKAS IDR'!$E$10:$E$44,$C17623,'BKAS IDR'!$N$10:$N$43)</f>
        <v>0</v>
      </c>
      <c r="F17623" s="573"/>
    </row>
    <row r="17624" spans="1:6" ht="15" customHeight="1">
      <c r="A17624" s="12"/>
      <c r="C17624" s="53" t="s">
        <v>8526</v>
      </c>
      <c r="D17624" s="1" t="s">
        <v>17509</v>
      </c>
      <c r="E17624" s="573">
        <f ca="1">SUMIF('BKAS IDR'!$E$10:$E$44,$C17624,'BKAS IDR'!$N$10:$N$43)</f>
        <v>0</v>
      </c>
      <c r="F17624" s="573"/>
    </row>
    <row r="17625" spans="1:6" ht="15" customHeight="1">
      <c r="A17625" s="12"/>
      <c r="C17625" s="53" t="s">
        <v>8527</v>
      </c>
      <c r="D17625" s="1" t="s">
        <v>17510</v>
      </c>
      <c r="E17625" s="573">
        <f ca="1">SUMIF('BKAS IDR'!$E$10:$E$44,$C17625,'BKAS IDR'!$N$10:$N$43)</f>
        <v>0</v>
      </c>
      <c r="F17625" s="573"/>
    </row>
    <row r="17626" spans="1:6" ht="15" customHeight="1">
      <c r="A17626" s="12"/>
      <c r="C17626" s="53" t="s">
        <v>8528</v>
      </c>
      <c r="D17626" s="1" t="s">
        <v>17511</v>
      </c>
      <c r="E17626" s="573">
        <f ca="1">SUMIF('BKAS IDR'!$E$10:$E$44,$C17626,'BKAS IDR'!$N$10:$N$43)</f>
        <v>0</v>
      </c>
      <c r="F17626" s="573"/>
    </row>
    <row r="17627" spans="1:6" ht="15" customHeight="1">
      <c r="A17627" s="12"/>
      <c r="C17627" s="53" t="s">
        <v>8529</v>
      </c>
      <c r="D17627" s="1" t="s">
        <v>17512</v>
      </c>
      <c r="E17627" s="573">
        <f ca="1">SUMIF('BKAS IDR'!$E$10:$E$44,$C17627,'BKAS IDR'!$N$10:$N$43)</f>
        <v>0</v>
      </c>
      <c r="F17627" s="573"/>
    </row>
    <row r="17628" spans="1:6" ht="15" customHeight="1">
      <c r="A17628" s="12"/>
      <c r="C17628" s="53" t="s">
        <v>8530</v>
      </c>
      <c r="D17628" s="1" t="s">
        <v>17513</v>
      </c>
      <c r="E17628" s="573">
        <f ca="1">SUMIF('BKAS IDR'!$E$10:$E$44,$C17628,'BKAS IDR'!$N$10:$N$43)</f>
        <v>0</v>
      </c>
      <c r="F17628" s="573"/>
    </row>
    <row r="17629" spans="1:6" ht="15" customHeight="1">
      <c r="A17629" s="12"/>
      <c r="C17629" s="53" t="s">
        <v>8531</v>
      </c>
      <c r="D17629" s="1" t="s">
        <v>17514</v>
      </c>
      <c r="E17629" s="573">
        <f ca="1">SUMIF('BKAS IDR'!$E$10:$E$44,$C17629,'BKAS IDR'!$N$10:$N$43)</f>
        <v>0</v>
      </c>
      <c r="F17629" s="573"/>
    </row>
    <row r="17630" spans="1:6" ht="15" customHeight="1">
      <c r="A17630" s="12"/>
      <c r="C17630" s="53" t="s">
        <v>8532</v>
      </c>
      <c r="D17630" s="1" t="s">
        <v>17515</v>
      </c>
      <c r="E17630" s="573">
        <f ca="1">SUMIF('BKAS IDR'!$E$10:$E$44,$C17630,'BKAS IDR'!$N$10:$N$43)</f>
        <v>0</v>
      </c>
      <c r="F17630" s="573"/>
    </row>
    <row r="17631" spans="1:6" ht="15" customHeight="1">
      <c r="A17631" s="12"/>
      <c r="C17631" s="53" t="s">
        <v>8533</v>
      </c>
      <c r="D17631" s="1" t="s">
        <v>17516</v>
      </c>
      <c r="E17631" s="573">
        <f ca="1">SUMIF('BKAS IDR'!$E$10:$E$44,$C17631,'BKAS IDR'!$N$10:$N$43)</f>
        <v>0</v>
      </c>
      <c r="F17631" s="573"/>
    </row>
    <row r="17632" spans="1:6" ht="15" customHeight="1">
      <c r="A17632" s="12"/>
      <c r="C17632" s="53" t="s">
        <v>8534</v>
      </c>
      <c r="D17632" s="1" t="s">
        <v>17517</v>
      </c>
      <c r="E17632" s="573">
        <f ca="1">SUMIF('BKAS IDR'!$E$10:$E$44,$C17632,'BKAS IDR'!$N$10:$N$43)</f>
        <v>0</v>
      </c>
      <c r="F17632" s="573"/>
    </row>
    <row r="17633" spans="1:6" ht="15" customHeight="1">
      <c r="A17633" s="12"/>
      <c r="C17633" s="53" t="s">
        <v>8535</v>
      </c>
      <c r="D17633" s="1" t="s">
        <v>17518</v>
      </c>
      <c r="E17633" s="573">
        <f ca="1">SUMIF('BKAS IDR'!$E$10:$E$44,$C17633,'BKAS IDR'!$N$10:$N$43)</f>
        <v>0</v>
      </c>
      <c r="F17633" s="573"/>
    </row>
    <row r="17634" spans="1:6" ht="15" customHeight="1">
      <c r="A17634" s="12"/>
      <c r="C17634" s="53" t="s">
        <v>8536</v>
      </c>
      <c r="D17634" s="1" t="s">
        <v>17519</v>
      </c>
      <c r="E17634" s="573">
        <f ca="1">SUMIF('BKAS IDR'!$E$10:$E$44,$C17634,'BKAS IDR'!$N$10:$N$43)</f>
        <v>0</v>
      </c>
      <c r="F17634" s="573"/>
    </row>
    <row r="17635" spans="1:6" ht="15" customHeight="1">
      <c r="A17635" s="12"/>
      <c r="C17635" s="53" t="s">
        <v>8537</v>
      </c>
      <c r="D17635" s="1" t="s">
        <v>17520</v>
      </c>
      <c r="E17635" s="573">
        <f ca="1">SUMIF('BKAS IDR'!$E$10:$E$44,$C17635,'BKAS IDR'!$N$10:$N$43)</f>
        <v>0</v>
      </c>
      <c r="F17635" s="573"/>
    </row>
    <row r="17636" spans="1:6" ht="15" customHeight="1">
      <c r="A17636" s="12"/>
      <c r="C17636" s="53" t="s">
        <v>8538</v>
      </c>
      <c r="D17636" s="1" t="s">
        <v>17521</v>
      </c>
      <c r="E17636" s="573">
        <f ca="1">SUMIF('BKAS IDR'!$E$10:$E$44,$C17636,'BKAS IDR'!$N$10:$N$43)</f>
        <v>0</v>
      </c>
      <c r="F17636" s="573"/>
    </row>
    <row r="17637" spans="1:6" ht="15" customHeight="1">
      <c r="A17637" s="12"/>
      <c r="C17637" s="53" t="s">
        <v>8539</v>
      </c>
      <c r="D17637" s="1" t="s">
        <v>17522</v>
      </c>
      <c r="E17637" s="573">
        <f ca="1">SUMIF('BKAS IDR'!$E$10:$E$44,$C17637,'BKAS IDR'!$N$10:$N$43)</f>
        <v>0</v>
      </c>
      <c r="F17637" s="573"/>
    </row>
    <row r="17638" spans="1:6" ht="15" customHeight="1">
      <c r="A17638" s="12"/>
      <c r="C17638" s="53" t="s">
        <v>8540</v>
      </c>
      <c r="D17638" s="1" t="s">
        <v>17523</v>
      </c>
      <c r="E17638" s="573">
        <f ca="1">SUMIF('BKAS IDR'!$E$10:$E$44,$C17638,'BKAS IDR'!$N$10:$N$43)</f>
        <v>0</v>
      </c>
      <c r="F17638" s="573"/>
    </row>
    <row r="17639" spans="1:6" ht="15" customHeight="1">
      <c r="A17639" s="12"/>
      <c r="C17639" s="53" t="s">
        <v>8541</v>
      </c>
      <c r="D17639" s="1" t="s">
        <v>17524</v>
      </c>
      <c r="E17639" s="573">
        <f ca="1">SUMIF('BKAS IDR'!$E$10:$E$44,$C17639,'BKAS IDR'!$N$10:$N$43)</f>
        <v>0</v>
      </c>
      <c r="F17639" s="573"/>
    </row>
    <row r="17640" spans="1:6" ht="15" customHeight="1">
      <c r="A17640" s="12"/>
      <c r="C17640" s="53" t="s">
        <v>8542</v>
      </c>
      <c r="D17640" s="1" t="s">
        <v>17525</v>
      </c>
      <c r="E17640" s="573">
        <f ca="1">SUMIF('BKAS IDR'!$E$10:$E$44,$C17640,'BKAS IDR'!$N$10:$N$43)</f>
        <v>0</v>
      </c>
      <c r="F17640" s="573"/>
    </row>
    <row r="17641" spans="1:6" ht="15" customHeight="1">
      <c r="A17641" s="12"/>
      <c r="C17641" s="53" t="s">
        <v>8543</v>
      </c>
      <c r="D17641" s="1" t="s">
        <v>17526</v>
      </c>
      <c r="E17641" s="573">
        <f ca="1">SUMIF('BKAS IDR'!$E$10:$E$44,$C17641,'BKAS IDR'!$N$10:$N$43)</f>
        <v>0</v>
      </c>
      <c r="F17641" s="573"/>
    </row>
    <row r="17642" spans="1:6" ht="15" customHeight="1">
      <c r="A17642" s="12"/>
      <c r="C17642" s="53" t="s">
        <v>8544</v>
      </c>
      <c r="D17642" s="1" t="s">
        <v>17527</v>
      </c>
      <c r="E17642" s="573">
        <f ca="1">SUMIF('BKAS IDR'!$E$10:$E$44,$C17642,'BKAS IDR'!$N$10:$N$43)</f>
        <v>0</v>
      </c>
      <c r="F17642" s="573"/>
    </row>
    <row r="17643" spans="1:6" ht="15" customHeight="1">
      <c r="A17643" s="12"/>
      <c r="C17643" s="53" t="s">
        <v>8545</v>
      </c>
      <c r="D17643" s="1" t="s">
        <v>17528</v>
      </c>
      <c r="E17643" s="573">
        <f ca="1">SUMIF('BKAS IDR'!$E$10:$E$44,$C17643,'BKAS IDR'!$N$10:$N$43)</f>
        <v>0</v>
      </c>
      <c r="F17643" s="573"/>
    </row>
    <row r="17644" spans="1:6" ht="15" customHeight="1">
      <c r="A17644" s="12"/>
      <c r="C17644" s="53" t="s">
        <v>8546</v>
      </c>
      <c r="D17644" s="1" t="s">
        <v>17529</v>
      </c>
      <c r="E17644" s="573">
        <f ca="1">SUMIF('BKAS IDR'!$E$10:$E$44,$C17644,'BKAS IDR'!$N$10:$N$43)</f>
        <v>0</v>
      </c>
      <c r="F17644" s="573"/>
    </row>
    <row r="17645" spans="1:6" ht="15" customHeight="1">
      <c r="A17645" s="12"/>
      <c r="C17645" s="53" t="s">
        <v>8547</v>
      </c>
      <c r="D17645" s="1" t="s">
        <v>17530</v>
      </c>
      <c r="E17645" s="573">
        <f ca="1">SUMIF('BKAS IDR'!$E$10:$E$44,$C17645,'BKAS IDR'!$N$10:$N$43)</f>
        <v>0</v>
      </c>
      <c r="F17645" s="573"/>
    </row>
    <row r="17646" spans="1:6" ht="15" customHeight="1">
      <c r="A17646" s="12"/>
      <c r="C17646" s="53" t="s">
        <v>8548</v>
      </c>
      <c r="D17646" s="1" t="s">
        <v>17531</v>
      </c>
      <c r="E17646" s="573">
        <f ca="1">SUMIF('BKAS IDR'!$E$10:$E$44,$C17646,'BKAS IDR'!$N$10:$N$43)</f>
        <v>0</v>
      </c>
      <c r="F17646" s="573"/>
    </row>
    <row r="17647" spans="1:6" ht="15" customHeight="1">
      <c r="A17647" s="12"/>
      <c r="C17647" s="53" t="s">
        <v>8549</v>
      </c>
      <c r="D17647" s="1" t="s">
        <v>17532</v>
      </c>
      <c r="E17647" s="573">
        <f ca="1">SUMIF('BKAS IDR'!$E$10:$E$44,$C17647,'BKAS IDR'!$N$10:$N$43)</f>
        <v>0</v>
      </c>
      <c r="F17647" s="573"/>
    </row>
    <row r="17648" spans="1:6" ht="15" customHeight="1">
      <c r="A17648" s="12"/>
      <c r="C17648" s="53" t="s">
        <v>8550</v>
      </c>
      <c r="D17648" s="1" t="s">
        <v>17533</v>
      </c>
      <c r="E17648" s="573">
        <f ca="1">SUMIF('BKAS IDR'!$E$10:$E$44,$C17648,'BKAS IDR'!$N$10:$N$43)</f>
        <v>0</v>
      </c>
      <c r="F17648" s="573"/>
    </row>
    <row r="17649" spans="1:6" ht="15" customHeight="1">
      <c r="A17649" s="12"/>
      <c r="C17649" s="53" t="s">
        <v>8551</v>
      </c>
      <c r="D17649" s="1" t="s">
        <v>17534</v>
      </c>
      <c r="E17649" s="573">
        <f ca="1">SUMIF('BKAS IDR'!$E$10:$E$44,$C17649,'BKAS IDR'!$N$10:$N$43)</f>
        <v>0</v>
      </c>
      <c r="F17649" s="573"/>
    </row>
    <row r="17650" spans="1:6" ht="15" customHeight="1">
      <c r="A17650" s="12"/>
      <c r="C17650" s="53" t="s">
        <v>8552</v>
      </c>
      <c r="D17650" s="1" t="s">
        <v>17535</v>
      </c>
      <c r="E17650" s="573">
        <f ca="1">SUMIF('BKAS IDR'!$E$10:$E$44,$C17650,'BKAS IDR'!$N$10:$N$43)</f>
        <v>0</v>
      </c>
      <c r="F17650" s="573"/>
    </row>
    <row r="17651" spans="1:6" ht="15" customHeight="1">
      <c r="A17651" s="12"/>
      <c r="C17651" s="53" t="s">
        <v>8553</v>
      </c>
      <c r="D17651" s="1" t="s">
        <v>17530</v>
      </c>
      <c r="E17651" s="573">
        <f ca="1">SUMIF('BKAS IDR'!$E$10:$E$44,$C17651,'BKAS IDR'!$N$10:$N$43)</f>
        <v>0</v>
      </c>
      <c r="F17651" s="573"/>
    </row>
    <row r="17652" spans="1:6" ht="15" customHeight="1">
      <c r="A17652" s="12"/>
      <c r="C17652" s="53" t="s">
        <v>8554</v>
      </c>
      <c r="D17652" s="1" t="s">
        <v>17536</v>
      </c>
      <c r="E17652" s="573">
        <f ca="1">SUMIF('BKAS IDR'!$E$10:$E$44,$C17652,'BKAS IDR'!$N$10:$N$43)</f>
        <v>0</v>
      </c>
      <c r="F17652" s="573"/>
    </row>
    <row r="17653" spans="1:6" ht="15" customHeight="1">
      <c r="A17653" s="12"/>
      <c r="C17653" s="53" t="s">
        <v>8555</v>
      </c>
      <c r="D17653" s="1" t="s">
        <v>17537</v>
      </c>
      <c r="E17653" s="573">
        <f ca="1">SUMIF('BKAS IDR'!$E$10:$E$44,$C17653,'BKAS IDR'!$N$10:$N$43)</f>
        <v>0</v>
      </c>
      <c r="F17653" s="573"/>
    </row>
    <row r="17654" spans="1:6" ht="15" customHeight="1">
      <c r="A17654" s="12"/>
      <c r="C17654" s="53" t="s">
        <v>8556</v>
      </c>
      <c r="D17654" s="1" t="s">
        <v>17538</v>
      </c>
      <c r="E17654" s="573">
        <f ca="1">SUMIF('BKAS IDR'!$E$10:$E$44,$C17654,'BKAS IDR'!$N$10:$N$43)</f>
        <v>0</v>
      </c>
      <c r="F17654" s="573"/>
    </row>
    <row r="17655" spans="1:6" ht="15" customHeight="1">
      <c r="A17655" s="12"/>
      <c r="C17655" s="53" t="s">
        <v>8557</v>
      </c>
      <c r="D17655" s="1" t="s">
        <v>17539</v>
      </c>
      <c r="E17655" s="573">
        <f ca="1">SUMIF('BKAS IDR'!$E$10:$E$44,$C17655,'BKAS IDR'!$N$10:$N$43)</f>
        <v>0</v>
      </c>
      <c r="F17655" s="573"/>
    </row>
    <row r="17656" spans="1:6" ht="15" customHeight="1">
      <c r="A17656" s="12"/>
      <c r="C17656" s="53" t="s">
        <v>8558</v>
      </c>
      <c r="D17656" s="1" t="s">
        <v>17540</v>
      </c>
      <c r="E17656" s="573">
        <f ca="1">SUMIF('BKAS IDR'!$E$10:$E$44,$C17656,'BKAS IDR'!$N$10:$N$43)</f>
        <v>0</v>
      </c>
      <c r="F17656" s="573"/>
    </row>
    <row r="17657" spans="1:6" ht="15" customHeight="1">
      <c r="A17657" s="12"/>
      <c r="C17657" s="53" t="s">
        <v>8559</v>
      </c>
      <c r="D17657" s="1" t="s">
        <v>17541</v>
      </c>
      <c r="E17657" s="573">
        <f ca="1">SUMIF('BKAS IDR'!$E$10:$E$44,$C17657,'BKAS IDR'!$N$10:$N$43)</f>
        <v>0</v>
      </c>
      <c r="F17657" s="573"/>
    </row>
    <row r="17658" spans="1:6" ht="15" customHeight="1">
      <c r="A17658" s="12"/>
      <c r="C17658" s="53" t="s">
        <v>8560</v>
      </c>
      <c r="D17658" s="1" t="s">
        <v>17542</v>
      </c>
      <c r="E17658" s="573">
        <f ca="1">SUMIF('BKAS IDR'!$E$10:$E$44,$C17658,'BKAS IDR'!$N$10:$N$43)</f>
        <v>0</v>
      </c>
      <c r="F17658" s="573"/>
    </row>
    <row r="17659" spans="1:6" ht="15" customHeight="1">
      <c r="A17659" s="12"/>
      <c r="C17659" s="53" t="s">
        <v>8561</v>
      </c>
      <c r="D17659" s="1" t="s">
        <v>17543</v>
      </c>
      <c r="E17659" s="573">
        <f ca="1">SUMIF('BKAS IDR'!$E$10:$E$44,$C17659,'BKAS IDR'!$N$10:$N$43)</f>
        <v>0</v>
      </c>
      <c r="F17659" s="573"/>
    </row>
    <row r="17660" spans="1:6" ht="15" customHeight="1">
      <c r="A17660" s="12"/>
      <c r="C17660" s="53" t="s">
        <v>8562</v>
      </c>
      <c r="D17660" s="1" t="s">
        <v>17544</v>
      </c>
      <c r="E17660" s="573">
        <f ca="1">SUMIF('BKAS IDR'!$E$10:$E$44,$C17660,'BKAS IDR'!$N$10:$N$43)</f>
        <v>0</v>
      </c>
      <c r="F17660" s="573"/>
    </row>
    <row r="17661" spans="1:6" ht="15" customHeight="1">
      <c r="A17661" s="12"/>
      <c r="C17661" s="53" t="s">
        <v>8563</v>
      </c>
      <c r="D17661" s="1" t="s">
        <v>17545</v>
      </c>
      <c r="E17661" s="573">
        <f ca="1">SUMIF('BKAS IDR'!$E$10:$E$44,$C17661,'BKAS IDR'!$N$10:$N$43)</f>
        <v>0</v>
      </c>
      <c r="F17661" s="573"/>
    </row>
    <row r="17662" spans="1:6" ht="15" customHeight="1">
      <c r="A17662" s="12"/>
      <c r="C17662" s="53" t="s">
        <v>8564</v>
      </c>
      <c r="D17662" s="1" t="s">
        <v>17546</v>
      </c>
      <c r="E17662" s="573">
        <f ca="1">SUMIF('BKAS IDR'!$E$10:$E$44,$C17662,'BKAS IDR'!$N$10:$N$43)</f>
        <v>0</v>
      </c>
      <c r="F17662" s="573"/>
    </row>
    <row r="17663" spans="1:6" ht="15" customHeight="1">
      <c r="A17663" s="12"/>
      <c r="C17663" s="53" t="s">
        <v>8565</v>
      </c>
      <c r="D17663" s="1" t="s">
        <v>17547</v>
      </c>
      <c r="E17663" s="573">
        <f ca="1">SUMIF('BKAS IDR'!$E$10:$E$44,$C17663,'BKAS IDR'!$N$10:$N$43)</f>
        <v>0</v>
      </c>
      <c r="F17663" s="573"/>
    </row>
    <row r="17664" spans="1:6" ht="15" customHeight="1">
      <c r="A17664" s="12"/>
      <c r="C17664" s="53" t="s">
        <v>8566</v>
      </c>
      <c r="D17664" s="1" t="s">
        <v>17548</v>
      </c>
      <c r="E17664" s="573">
        <f ca="1">SUMIF('BKAS IDR'!$E$10:$E$44,$C17664,'BKAS IDR'!$N$10:$N$43)</f>
        <v>0</v>
      </c>
      <c r="F17664" s="573"/>
    </row>
    <row r="17665" spans="1:6" ht="15" customHeight="1">
      <c r="A17665" s="12"/>
      <c r="C17665" s="53" t="s">
        <v>8567</v>
      </c>
      <c r="D17665" s="1" t="s">
        <v>17549</v>
      </c>
      <c r="E17665" s="573">
        <f ca="1">SUMIF('BKAS IDR'!$E$10:$E$44,$C17665,'BKAS IDR'!$N$10:$N$43)</f>
        <v>0</v>
      </c>
      <c r="F17665" s="573"/>
    </row>
    <row r="17666" spans="1:6" ht="15" customHeight="1">
      <c r="A17666" s="12"/>
      <c r="C17666" s="53" t="s">
        <v>8568</v>
      </c>
      <c r="D17666" s="1" t="s">
        <v>17550</v>
      </c>
      <c r="E17666" s="573">
        <f ca="1">SUMIF('BKAS IDR'!$E$10:$E$44,$C17666,'BKAS IDR'!$N$10:$N$43)</f>
        <v>0</v>
      </c>
      <c r="F17666" s="573"/>
    </row>
    <row r="17667" spans="1:6" ht="15" customHeight="1">
      <c r="A17667" s="12"/>
      <c r="C17667" s="53" t="s">
        <v>8569</v>
      </c>
      <c r="D17667" s="1" t="s">
        <v>17551</v>
      </c>
      <c r="E17667" s="573">
        <f ca="1">SUMIF('BKAS IDR'!$E$10:$E$44,$C17667,'BKAS IDR'!$N$10:$N$43)</f>
        <v>0</v>
      </c>
      <c r="F17667" s="573"/>
    </row>
    <row r="17668" spans="1:6" ht="15" customHeight="1">
      <c r="A17668" s="12"/>
      <c r="C17668" s="53" t="s">
        <v>8570</v>
      </c>
      <c r="D17668" s="1" t="s">
        <v>17552</v>
      </c>
      <c r="E17668" s="573">
        <f ca="1">SUMIF('BKAS IDR'!$E$10:$E$44,$C17668,'BKAS IDR'!$N$10:$N$43)</f>
        <v>0</v>
      </c>
      <c r="F17668" s="573"/>
    </row>
    <row r="17669" spans="1:6" ht="15" customHeight="1">
      <c r="A17669" s="12"/>
      <c r="C17669" s="53" t="s">
        <v>8571</v>
      </c>
      <c r="D17669" s="1" t="s">
        <v>17553</v>
      </c>
      <c r="E17669" s="573">
        <f ca="1">SUMIF('BKAS IDR'!$E$10:$E$44,$C17669,'BKAS IDR'!$N$10:$N$43)</f>
        <v>0</v>
      </c>
      <c r="F17669" s="573"/>
    </row>
    <row r="17670" spans="1:6" ht="15" customHeight="1">
      <c r="A17670" s="12"/>
      <c r="C17670" s="53" t="s">
        <v>8572</v>
      </c>
      <c r="D17670" s="1" t="s">
        <v>17554</v>
      </c>
      <c r="E17670" s="573">
        <f ca="1">SUMIF('BKAS IDR'!$E$10:$E$44,$C17670,'BKAS IDR'!$N$10:$N$43)</f>
        <v>0</v>
      </c>
      <c r="F17670" s="573"/>
    </row>
    <row r="17671" spans="1:6" ht="15" customHeight="1">
      <c r="A17671" s="12"/>
      <c r="C17671" s="53" t="s">
        <v>8573</v>
      </c>
      <c r="D17671" s="1" t="s">
        <v>17555</v>
      </c>
      <c r="E17671" s="573">
        <f ca="1">SUMIF('BKAS IDR'!$E$10:$E$44,$C17671,'BKAS IDR'!$N$10:$N$43)</f>
        <v>0</v>
      </c>
      <c r="F17671" s="573"/>
    </row>
    <row r="17672" spans="1:6" ht="15" customHeight="1">
      <c r="A17672" s="12"/>
      <c r="C17672" s="53" t="s">
        <v>8574</v>
      </c>
      <c r="D17672" s="1" t="s">
        <v>17556</v>
      </c>
      <c r="E17672" s="573">
        <f ca="1">SUMIF('BKAS IDR'!$E$10:$E$44,$C17672,'BKAS IDR'!$N$10:$N$43)</f>
        <v>0</v>
      </c>
      <c r="F17672" s="573"/>
    </row>
    <row r="17673" spans="1:6" ht="15" customHeight="1">
      <c r="A17673" s="12"/>
      <c r="C17673" s="53" t="s">
        <v>8575</v>
      </c>
      <c r="D17673" s="1" t="s">
        <v>17557</v>
      </c>
      <c r="E17673" s="573">
        <f ca="1">SUMIF('BKAS IDR'!$E$10:$E$44,$C17673,'BKAS IDR'!$N$10:$N$43)</f>
        <v>0</v>
      </c>
      <c r="F17673" s="573"/>
    </row>
    <row r="17674" spans="1:6" ht="15" customHeight="1">
      <c r="A17674" s="12"/>
      <c r="C17674" s="53" t="s">
        <v>8576</v>
      </c>
      <c r="D17674" s="1" t="s">
        <v>17437</v>
      </c>
      <c r="E17674" s="573">
        <f ca="1">SUMIF('BKAS IDR'!$E$10:$E$44,$C17674,'BKAS IDR'!$N$10:$N$43)</f>
        <v>0</v>
      </c>
      <c r="F17674" s="573"/>
    </row>
    <row r="17675" spans="1:6" ht="15" customHeight="1">
      <c r="A17675" s="12"/>
      <c r="C17675" s="53" t="s">
        <v>8577</v>
      </c>
      <c r="D17675" s="1" t="s">
        <v>17558</v>
      </c>
      <c r="E17675" s="573">
        <f ca="1">SUMIF('BKAS IDR'!$E$10:$E$44,$C17675,'BKAS IDR'!$N$10:$N$43)</f>
        <v>0</v>
      </c>
      <c r="F17675" s="573"/>
    </row>
    <row r="17676" spans="1:6" ht="15" customHeight="1">
      <c r="A17676" s="12"/>
      <c r="C17676" s="53" t="s">
        <v>8578</v>
      </c>
      <c r="D17676" s="1" t="s">
        <v>17559</v>
      </c>
      <c r="E17676" s="573">
        <f ca="1">SUMIF('BKAS IDR'!$E$10:$E$44,$C17676,'BKAS IDR'!$N$10:$N$43)</f>
        <v>0</v>
      </c>
      <c r="F17676" s="573"/>
    </row>
    <row r="17677" spans="1:6" ht="15" customHeight="1">
      <c r="A17677" s="12"/>
      <c r="C17677" s="53" t="s">
        <v>8579</v>
      </c>
      <c r="D17677" s="1" t="s">
        <v>17560</v>
      </c>
      <c r="E17677" s="573">
        <f ca="1">SUMIF('BKAS IDR'!$E$10:$E$44,$C17677,'BKAS IDR'!$N$10:$N$43)</f>
        <v>0</v>
      </c>
      <c r="F17677" s="573"/>
    </row>
    <row r="17678" spans="1:6" ht="15" customHeight="1">
      <c r="A17678" s="12"/>
      <c r="C17678" s="53" t="s">
        <v>8580</v>
      </c>
      <c r="D17678" s="1" t="s">
        <v>17561</v>
      </c>
      <c r="E17678" s="573">
        <f ca="1">SUMIF('BKAS IDR'!$E$10:$E$44,$C17678,'BKAS IDR'!$N$10:$N$43)</f>
        <v>0</v>
      </c>
      <c r="F17678" s="573"/>
    </row>
    <row r="17679" spans="1:6" ht="15" customHeight="1">
      <c r="A17679" s="12"/>
      <c r="C17679" s="53" t="s">
        <v>8581</v>
      </c>
      <c r="D17679" s="1" t="s">
        <v>17562</v>
      </c>
      <c r="E17679" s="573">
        <f ca="1">SUMIF('BKAS IDR'!$E$10:$E$44,$C17679,'BKAS IDR'!$N$10:$N$43)</f>
        <v>0</v>
      </c>
      <c r="F17679" s="573"/>
    </row>
    <row r="17680" spans="1:6" ht="15" customHeight="1">
      <c r="A17680" s="12"/>
      <c r="C17680" s="53" t="s">
        <v>8582</v>
      </c>
      <c r="D17680" s="1" t="s">
        <v>17563</v>
      </c>
      <c r="E17680" s="573">
        <f ca="1">SUMIF('BKAS IDR'!$E$10:$E$44,$C17680,'BKAS IDR'!$N$10:$N$43)</f>
        <v>0</v>
      </c>
      <c r="F17680" s="573"/>
    </row>
    <row r="17681" spans="1:6" ht="15" customHeight="1">
      <c r="A17681" s="12"/>
      <c r="C17681" s="53" t="s">
        <v>8583</v>
      </c>
      <c r="D17681" s="1" t="s">
        <v>17564</v>
      </c>
      <c r="E17681" s="573">
        <f ca="1">SUMIF('BKAS IDR'!$E$10:$E$44,$C17681,'BKAS IDR'!$N$10:$N$43)</f>
        <v>0</v>
      </c>
      <c r="F17681" s="573"/>
    </row>
    <row r="17682" spans="1:6" ht="15" customHeight="1">
      <c r="A17682" s="12"/>
      <c r="C17682" s="53" t="s">
        <v>8584</v>
      </c>
      <c r="D17682" s="1" t="s">
        <v>17565</v>
      </c>
      <c r="E17682" s="573">
        <f ca="1">SUMIF('BKAS IDR'!$E$10:$E$44,$C17682,'BKAS IDR'!$N$10:$N$43)</f>
        <v>0</v>
      </c>
      <c r="F17682" s="573"/>
    </row>
    <row r="17683" spans="1:6" ht="15" customHeight="1">
      <c r="A17683" s="12"/>
      <c r="C17683" s="53" t="s">
        <v>8585</v>
      </c>
      <c r="D17683" s="1" t="s">
        <v>17566</v>
      </c>
      <c r="E17683" s="573">
        <f ca="1">SUMIF('BKAS IDR'!$E$10:$E$44,$C17683,'BKAS IDR'!$N$10:$N$43)</f>
        <v>0</v>
      </c>
      <c r="F17683" s="573"/>
    </row>
    <row r="17684" spans="1:6" ht="15" customHeight="1">
      <c r="A17684" s="12"/>
      <c r="C17684" s="53" t="s">
        <v>8586</v>
      </c>
      <c r="D17684" s="1" t="s">
        <v>17567</v>
      </c>
      <c r="E17684" s="573">
        <f ca="1">SUMIF('BKAS IDR'!$E$10:$E$44,$C17684,'BKAS IDR'!$N$10:$N$43)</f>
        <v>0</v>
      </c>
      <c r="F17684" s="573"/>
    </row>
    <row r="17685" spans="1:6" ht="15" customHeight="1">
      <c r="A17685" s="12"/>
      <c r="C17685" s="53" t="s">
        <v>8587</v>
      </c>
      <c r="D17685" s="1" t="s">
        <v>17568</v>
      </c>
      <c r="E17685" s="573">
        <f ca="1">SUMIF('BKAS IDR'!$E$10:$E$44,$C17685,'BKAS IDR'!$N$10:$N$43)</f>
        <v>0</v>
      </c>
      <c r="F17685" s="573"/>
    </row>
    <row r="17686" spans="1:6" ht="15" customHeight="1">
      <c r="A17686" s="12"/>
      <c r="C17686" s="53" t="s">
        <v>8588</v>
      </c>
      <c r="D17686" s="1" t="s">
        <v>17569</v>
      </c>
      <c r="E17686" s="573">
        <f ca="1">SUMIF('BKAS IDR'!$E$10:$E$44,$C17686,'BKAS IDR'!$N$10:$N$43)</f>
        <v>0</v>
      </c>
      <c r="F17686" s="573"/>
    </row>
    <row r="17687" spans="1:6" ht="15" customHeight="1">
      <c r="A17687" s="12"/>
      <c r="C17687" s="53" t="s">
        <v>8589</v>
      </c>
      <c r="D17687" s="1" t="s">
        <v>17570</v>
      </c>
      <c r="E17687" s="573">
        <f ca="1">SUMIF('BKAS IDR'!$E$10:$E$44,$C17687,'BKAS IDR'!$N$10:$N$43)</f>
        <v>0</v>
      </c>
      <c r="F17687" s="573"/>
    </row>
    <row r="17688" spans="1:6" ht="15" customHeight="1">
      <c r="A17688" s="12"/>
      <c r="C17688" s="53" t="s">
        <v>8590</v>
      </c>
      <c r="D17688" s="1" t="s">
        <v>17571</v>
      </c>
      <c r="E17688" s="573">
        <f ca="1">SUMIF('BKAS IDR'!$E$10:$E$44,$C17688,'BKAS IDR'!$N$10:$N$43)</f>
        <v>0</v>
      </c>
      <c r="F17688" s="573"/>
    </row>
    <row r="17689" spans="1:6" ht="15" customHeight="1">
      <c r="A17689" s="12"/>
      <c r="C17689" s="53" t="s">
        <v>8591</v>
      </c>
      <c r="D17689" s="1" t="s">
        <v>17572</v>
      </c>
      <c r="E17689" s="573">
        <f ca="1">SUMIF('BKAS IDR'!$E$10:$E$44,$C17689,'BKAS IDR'!$N$10:$N$43)</f>
        <v>0</v>
      </c>
      <c r="F17689" s="573"/>
    </row>
    <row r="17690" spans="1:6" ht="15" customHeight="1">
      <c r="A17690" s="12"/>
      <c r="C17690" s="53" t="s">
        <v>8592</v>
      </c>
      <c r="D17690" s="1" t="s">
        <v>17573</v>
      </c>
      <c r="E17690" s="573">
        <f ca="1">SUMIF('BKAS IDR'!$E$10:$E$44,$C17690,'BKAS IDR'!$N$10:$N$43)</f>
        <v>0</v>
      </c>
      <c r="F17690" s="573"/>
    </row>
    <row r="17691" spans="1:6" ht="15" customHeight="1">
      <c r="A17691" s="12"/>
      <c r="C17691" s="53" t="s">
        <v>8593</v>
      </c>
      <c r="D17691" s="1" t="s">
        <v>17574</v>
      </c>
      <c r="E17691" s="573">
        <f ca="1">SUMIF('BKAS IDR'!$E$10:$E$44,$C17691,'BKAS IDR'!$N$10:$N$43)</f>
        <v>0</v>
      </c>
      <c r="F17691" s="573"/>
    </row>
    <row r="17692" spans="1:6" ht="15" customHeight="1">
      <c r="A17692" s="12"/>
      <c r="C17692" s="53" t="s">
        <v>8594</v>
      </c>
      <c r="D17692" s="1" t="s">
        <v>17575</v>
      </c>
      <c r="E17692" s="573">
        <f ca="1">SUMIF('BKAS IDR'!$E$10:$E$44,$C17692,'BKAS IDR'!$N$10:$N$43)</f>
        <v>0</v>
      </c>
      <c r="F17692" s="573"/>
    </row>
    <row r="17693" spans="1:6" ht="15" customHeight="1">
      <c r="A17693" s="12"/>
      <c r="C17693" s="53" t="s">
        <v>8595</v>
      </c>
      <c r="D17693" s="1" t="s">
        <v>17576</v>
      </c>
      <c r="E17693" s="573">
        <f ca="1">SUMIF('BKAS IDR'!$E$10:$E$44,$C17693,'BKAS IDR'!$N$10:$N$43)</f>
        <v>0</v>
      </c>
      <c r="F17693" s="573"/>
    </row>
    <row r="17694" spans="1:6" ht="15" customHeight="1">
      <c r="A17694" s="12"/>
      <c r="C17694" s="53" t="s">
        <v>8596</v>
      </c>
      <c r="D17694" s="1" t="s">
        <v>17577</v>
      </c>
      <c r="E17694" s="573">
        <f ca="1">SUMIF('BKAS IDR'!$E$10:$E$44,$C17694,'BKAS IDR'!$N$10:$N$43)</f>
        <v>0</v>
      </c>
      <c r="F17694" s="573"/>
    </row>
    <row r="17695" spans="1:6" ht="15" customHeight="1">
      <c r="A17695" s="12"/>
      <c r="C17695" s="53" t="s">
        <v>8597</v>
      </c>
      <c r="D17695" s="1" t="s">
        <v>17578</v>
      </c>
      <c r="E17695" s="573">
        <f ca="1">SUMIF('BKAS IDR'!$E$10:$E$44,$C17695,'BKAS IDR'!$N$10:$N$43)</f>
        <v>0</v>
      </c>
      <c r="F17695" s="573"/>
    </row>
    <row r="17696" spans="1:6" ht="15" customHeight="1">
      <c r="A17696" s="12"/>
      <c r="C17696" s="53" t="s">
        <v>8598</v>
      </c>
      <c r="D17696" s="1" t="s">
        <v>17579</v>
      </c>
      <c r="E17696" s="573">
        <f ca="1">SUMIF('BKAS IDR'!$E$10:$E$44,$C17696,'BKAS IDR'!$N$10:$N$43)</f>
        <v>0</v>
      </c>
      <c r="F17696" s="573"/>
    </row>
    <row r="17697" spans="1:6" ht="15" customHeight="1">
      <c r="A17697" s="12"/>
      <c r="C17697" s="53" t="s">
        <v>8599</v>
      </c>
      <c r="D17697" s="1" t="s">
        <v>17580</v>
      </c>
      <c r="E17697" s="573">
        <f ca="1">SUMIF('BKAS IDR'!$E$10:$E$44,$C17697,'BKAS IDR'!$N$10:$N$43)</f>
        <v>0</v>
      </c>
      <c r="F17697" s="573"/>
    </row>
    <row r="17698" spans="1:6" ht="15" customHeight="1">
      <c r="A17698" s="12"/>
      <c r="C17698" s="53" t="s">
        <v>8600</v>
      </c>
      <c r="D17698" s="1" t="s">
        <v>17581</v>
      </c>
      <c r="E17698" s="573">
        <f ca="1">SUMIF('BKAS IDR'!$E$10:$E$44,$C17698,'BKAS IDR'!$N$10:$N$43)</f>
        <v>0</v>
      </c>
      <c r="F17698" s="573"/>
    </row>
    <row r="17699" spans="1:6" ht="15" customHeight="1">
      <c r="A17699" s="12"/>
      <c r="C17699" s="53" t="s">
        <v>8601</v>
      </c>
      <c r="D17699" s="1" t="s">
        <v>17582</v>
      </c>
      <c r="E17699" s="573">
        <f ca="1">SUMIF('BKAS IDR'!$E$10:$E$44,$C17699,'BKAS IDR'!$N$10:$N$43)</f>
        <v>0</v>
      </c>
      <c r="F17699" s="573"/>
    </row>
    <row r="17700" spans="1:6" ht="15" customHeight="1">
      <c r="A17700" s="12"/>
      <c r="C17700" s="53" t="s">
        <v>8602</v>
      </c>
      <c r="D17700" s="1" t="s">
        <v>17583</v>
      </c>
      <c r="E17700" s="573">
        <f ca="1">SUMIF('BKAS IDR'!$E$10:$E$44,$C17700,'BKAS IDR'!$N$10:$N$43)</f>
        <v>0</v>
      </c>
      <c r="F17700" s="573"/>
    </row>
    <row r="17701" spans="1:6" ht="15" customHeight="1">
      <c r="A17701" s="12"/>
      <c r="C17701" s="53" t="s">
        <v>8603</v>
      </c>
      <c r="D17701" s="1" t="s">
        <v>17584</v>
      </c>
      <c r="E17701" s="573">
        <f ca="1">SUMIF('BKAS IDR'!$E$10:$E$44,$C17701,'BKAS IDR'!$N$10:$N$43)</f>
        <v>0</v>
      </c>
      <c r="F17701" s="573"/>
    </row>
    <row r="17702" spans="1:6" ht="15" customHeight="1">
      <c r="A17702" s="12"/>
      <c r="C17702" s="53" t="s">
        <v>8604</v>
      </c>
      <c r="D17702" s="1" t="s">
        <v>17585</v>
      </c>
      <c r="E17702" s="573">
        <f ca="1">SUMIF('BKAS IDR'!$E$10:$E$44,$C17702,'BKAS IDR'!$N$10:$N$43)</f>
        <v>0</v>
      </c>
      <c r="F17702" s="573"/>
    </row>
    <row r="17703" spans="1:6" ht="15" customHeight="1">
      <c r="A17703" s="12"/>
      <c r="C17703" s="53" t="s">
        <v>8605</v>
      </c>
      <c r="D17703" s="1" t="s">
        <v>17586</v>
      </c>
      <c r="E17703" s="573">
        <f ca="1">SUMIF('BKAS IDR'!$E$10:$E$44,$C17703,'BKAS IDR'!$N$10:$N$43)</f>
        <v>0</v>
      </c>
      <c r="F17703" s="573"/>
    </row>
    <row r="17704" spans="1:6" ht="15" customHeight="1">
      <c r="A17704" s="12"/>
      <c r="C17704" s="53" t="s">
        <v>8606</v>
      </c>
      <c r="D17704" s="1" t="s">
        <v>17587</v>
      </c>
      <c r="E17704" s="573">
        <f ca="1">SUMIF('BKAS IDR'!$E$10:$E$44,$C17704,'BKAS IDR'!$N$10:$N$43)</f>
        <v>0</v>
      </c>
      <c r="F17704" s="573"/>
    </row>
    <row r="17705" spans="1:6" ht="15" customHeight="1">
      <c r="A17705" s="12"/>
      <c r="C17705" s="53" t="s">
        <v>8607</v>
      </c>
      <c r="D17705" s="1" t="s">
        <v>17588</v>
      </c>
      <c r="E17705" s="573">
        <f ca="1">SUMIF('BKAS IDR'!$E$10:$E$44,$C17705,'BKAS IDR'!$N$10:$N$43)</f>
        <v>0</v>
      </c>
      <c r="F17705" s="573"/>
    </row>
    <row r="17706" spans="1:6" ht="15" customHeight="1">
      <c r="A17706" s="12"/>
      <c r="C17706" s="53" t="s">
        <v>8608</v>
      </c>
      <c r="D17706" s="1" t="s">
        <v>17589</v>
      </c>
      <c r="E17706" s="573">
        <f ca="1">SUMIF('BKAS IDR'!$E$10:$E$44,$C17706,'BKAS IDR'!$N$10:$N$43)</f>
        <v>0</v>
      </c>
      <c r="F17706" s="573"/>
    </row>
    <row r="17707" spans="1:6" ht="15" customHeight="1">
      <c r="A17707" s="12"/>
      <c r="C17707" s="53" t="s">
        <v>8609</v>
      </c>
      <c r="D17707" s="1" t="s">
        <v>17590</v>
      </c>
      <c r="E17707" s="573">
        <f ca="1">SUMIF('BKAS IDR'!$E$10:$E$44,$C17707,'BKAS IDR'!$N$10:$N$43)</f>
        <v>0</v>
      </c>
      <c r="F17707" s="573"/>
    </row>
    <row r="17708" spans="1:6" ht="15" customHeight="1">
      <c r="A17708" s="12"/>
      <c r="C17708" s="53" t="s">
        <v>8610</v>
      </c>
      <c r="D17708" s="1" t="s">
        <v>17591</v>
      </c>
      <c r="E17708" s="573">
        <f ca="1">SUMIF('BKAS IDR'!$E$10:$E$44,$C17708,'BKAS IDR'!$N$10:$N$43)</f>
        <v>0</v>
      </c>
      <c r="F17708" s="573"/>
    </row>
    <row r="17709" spans="1:6" ht="15" customHeight="1">
      <c r="A17709" s="12"/>
      <c r="C17709" s="53" t="s">
        <v>8611</v>
      </c>
      <c r="D17709" s="1" t="s">
        <v>17592</v>
      </c>
      <c r="E17709" s="573">
        <f ca="1">SUMIF('BKAS IDR'!$E$10:$E$44,$C17709,'BKAS IDR'!$N$10:$N$43)</f>
        <v>0</v>
      </c>
      <c r="F17709" s="573"/>
    </row>
    <row r="17710" spans="1:6" ht="15" customHeight="1">
      <c r="A17710" s="12"/>
      <c r="C17710" s="53" t="s">
        <v>8612</v>
      </c>
      <c r="D17710" s="1" t="s">
        <v>17593</v>
      </c>
      <c r="E17710" s="573">
        <f ca="1">SUMIF('BKAS IDR'!$E$10:$E$44,$C17710,'BKAS IDR'!$N$10:$N$43)</f>
        <v>0</v>
      </c>
      <c r="F17710" s="573"/>
    </row>
    <row r="17711" spans="1:6" ht="15" customHeight="1">
      <c r="A17711" s="12"/>
      <c r="C17711" s="53" t="s">
        <v>8613</v>
      </c>
      <c r="D17711" s="1" t="s">
        <v>17594</v>
      </c>
      <c r="E17711" s="573">
        <f ca="1">SUMIF('BKAS IDR'!$E$10:$E$44,$C17711,'BKAS IDR'!$N$10:$N$43)</f>
        <v>0</v>
      </c>
      <c r="F17711" s="573"/>
    </row>
    <row r="17712" spans="1:6" ht="15" customHeight="1">
      <c r="A17712" s="12"/>
      <c r="C17712" s="53" t="s">
        <v>8614</v>
      </c>
      <c r="D17712" s="1" t="s">
        <v>17595</v>
      </c>
      <c r="E17712" s="573">
        <f ca="1">SUMIF('BKAS IDR'!$E$10:$E$44,$C17712,'BKAS IDR'!$N$10:$N$43)</f>
        <v>0</v>
      </c>
      <c r="F17712" s="573"/>
    </row>
    <row r="17713" spans="1:6" ht="15" customHeight="1">
      <c r="A17713" s="12"/>
      <c r="C17713" s="53" t="s">
        <v>8615</v>
      </c>
      <c r="D17713" s="1" t="s">
        <v>17596</v>
      </c>
      <c r="E17713" s="573">
        <f ca="1">SUMIF('BKAS IDR'!$E$10:$E$44,$C17713,'BKAS IDR'!$N$10:$N$43)</f>
        <v>0</v>
      </c>
      <c r="F17713" s="573"/>
    </row>
    <row r="17714" spans="1:6" ht="15" customHeight="1">
      <c r="A17714" s="12"/>
      <c r="C17714" s="53" t="s">
        <v>8616</v>
      </c>
      <c r="D17714" s="1" t="s">
        <v>17597</v>
      </c>
      <c r="E17714" s="573">
        <f ca="1">SUMIF('BKAS IDR'!$E$10:$E$44,$C17714,'BKAS IDR'!$N$10:$N$43)</f>
        <v>0</v>
      </c>
      <c r="F17714" s="573"/>
    </row>
    <row r="17715" spans="1:6" ht="15" customHeight="1">
      <c r="A17715" s="12"/>
      <c r="C17715" s="53" t="s">
        <v>8617</v>
      </c>
      <c r="D17715" s="1" t="s">
        <v>17598</v>
      </c>
      <c r="E17715" s="573">
        <f ca="1">SUMIF('BKAS IDR'!$E$10:$E$44,$C17715,'BKAS IDR'!$N$10:$N$43)</f>
        <v>0</v>
      </c>
      <c r="F17715" s="573"/>
    </row>
    <row r="17716" spans="1:6" ht="15" customHeight="1">
      <c r="A17716" s="12"/>
      <c r="C17716" s="53" t="s">
        <v>8618</v>
      </c>
      <c r="D17716" s="1" t="s">
        <v>17599</v>
      </c>
      <c r="E17716" s="573">
        <f ca="1">SUMIF('BKAS IDR'!$E$10:$E$44,$C17716,'BKAS IDR'!$N$10:$N$43)</f>
        <v>0</v>
      </c>
      <c r="F17716" s="573"/>
    </row>
    <row r="17717" spans="1:6" ht="15" customHeight="1">
      <c r="A17717" s="12"/>
      <c r="C17717" s="53" t="s">
        <v>8619</v>
      </c>
      <c r="D17717" s="1" t="s">
        <v>17600</v>
      </c>
      <c r="E17717" s="573">
        <f ca="1">SUMIF('BKAS IDR'!$E$10:$E$44,$C17717,'BKAS IDR'!$N$10:$N$43)</f>
        <v>0</v>
      </c>
      <c r="F17717" s="573"/>
    </row>
    <row r="17718" spans="1:6" ht="15" customHeight="1">
      <c r="A17718" s="12"/>
      <c r="C17718" s="53" t="s">
        <v>8620</v>
      </c>
      <c r="D17718" s="1" t="s">
        <v>17601</v>
      </c>
      <c r="E17718" s="573">
        <f ca="1">SUMIF('BKAS IDR'!$E$10:$E$44,$C17718,'BKAS IDR'!$N$10:$N$43)</f>
        <v>0</v>
      </c>
      <c r="F17718" s="573"/>
    </row>
    <row r="17719" spans="1:6" ht="15" customHeight="1">
      <c r="A17719" s="12"/>
      <c r="C17719" s="53" t="s">
        <v>8621</v>
      </c>
      <c r="D17719" s="1" t="s">
        <v>17602</v>
      </c>
      <c r="E17719" s="573">
        <f ca="1">SUMIF('BKAS IDR'!$E$10:$E$44,$C17719,'BKAS IDR'!$N$10:$N$43)</f>
        <v>0</v>
      </c>
      <c r="F17719" s="573"/>
    </row>
    <row r="17720" spans="1:6" ht="15" customHeight="1">
      <c r="A17720" s="12"/>
      <c r="C17720" s="53" t="s">
        <v>8622</v>
      </c>
      <c r="D17720" s="1" t="s">
        <v>17603</v>
      </c>
      <c r="E17720" s="573">
        <f ca="1">SUMIF('BKAS IDR'!$E$10:$E$44,$C17720,'BKAS IDR'!$N$10:$N$43)</f>
        <v>0</v>
      </c>
      <c r="F17720" s="573"/>
    </row>
    <row r="17721" spans="1:6" ht="15" customHeight="1">
      <c r="A17721" s="12"/>
      <c r="C17721" s="53" t="s">
        <v>8623</v>
      </c>
      <c r="D17721" s="1" t="s">
        <v>17604</v>
      </c>
      <c r="E17721" s="573">
        <f ca="1">SUMIF('BKAS IDR'!$E$10:$E$44,$C17721,'BKAS IDR'!$N$10:$N$43)</f>
        <v>0</v>
      </c>
      <c r="F17721" s="573"/>
    </row>
    <row r="17722" spans="1:6" ht="15" customHeight="1">
      <c r="A17722" s="12"/>
      <c r="C17722" s="53" t="s">
        <v>8624</v>
      </c>
      <c r="D17722" s="1" t="s">
        <v>17605</v>
      </c>
      <c r="E17722" s="573">
        <f ca="1">SUMIF('BKAS IDR'!$E$10:$E$44,$C17722,'BKAS IDR'!$N$10:$N$43)</f>
        <v>0</v>
      </c>
      <c r="F17722" s="573"/>
    </row>
    <row r="17723" spans="1:6" ht="15" customHeight="1">
      <c r="A17723" s="12"/>
      <c r="C17723" s="53" t="s">
        <v>8625</v>
      </c>
      <c r="D17723" s="1" t="s">
        <v>17606</v>
      </c>
      <c r="E17723" s="573">
        <f ca="1">SUMIF('BKAS IDR'!$E$10:$E$44,$C17723,'BKAS IDR'!$N$10:$N$43)</f>
        <v>0</v>
      </c>
      <c r="F17723" s="573"/>
    </row>
    <row r="17724" spans="1:6" ht="15" customHeight="1">
      <c r="A17724" s="12"/>
      <c r="C17724" s="53" t="s">
        <v>8626</v>
      </c>
      <c r="D17724" s="1" t="s">
        <v>17607</v>
      </c>
      <c r="E17724" s="573">
        <f ca="1">SUMIF('BKAS IDR'!$E$10:$E$44,$C17724,'BKAS IDR'!$N$10:$N$43)</f>
        <v>0</v>
      </c>
      <c r="F17724" s="573"/>
    </row>
    <row r="17725" spans="1:6" ht="15" customHeight="1">
      <c r="A17725" s="12"/>
      <c r="C17725" s="53" t="s">
        <v>8627</v>
      </c>
      <c r="D17725" s="1" t="s">
        <v>17608</v>
      </c>
      <c r="E17725" s="573">
        <f ca="1">SUMIF('BKAS IDR'!$E$10:$E$44,$C17725,'BKAS IDR'!$N$10:$N$43)</f>
        <v>0</v>
      </c>
      <c r="F17725" s="573"/>
    </row>
    <row r="17726" spans="1:6" ht="15" customHeight="1">
      <c r="A17726" s="12"/>
      <c r="C17726" s="53" t="s">
        <v>8628</v>
      </c>
      <c r="D17726" s="1" t="s">
        <v>17609</v>
      </c>
      <c r="E17726" s="573">
        <f ca="1">SUMIF('BKAS IDR'!$E$10:$E$44,$C17726,'BKAS IDR'!$N$10:$N$43)</f>
        <v>0</v>
      </c>
      <c r="F17726" s="573"/>
    </row>
    <row r="17727" spans="1:6" ht="15" customHeight="1">
      <c r="A17727" s="12"/>
      <c r="C17727" s="53" t="s">
        <v>8629</v>
      </c>
      <c r="D17727" s="1" t="s">
        <v>17610</v>
      </c>
      <c r="E17727" s="573">
        <f ca="1">SUMIF('BKAS IDR'!$E$10:$E$44,$C17727,'BKAS IDR'!$N$10:$N$43)</f>
        <v>0</v>
      </c>
      <c r="F17727" s="573"/>
    </row>
    <row r="17728" spans="1:6" ht="15" customHeight="1">
      <c r="A17728" s="12"/>
      <c r="C17728" s="53" t="s">
        <v>8630</v>
      </c>
      <c r="D17728" s="1" t="s">
        <v>17611</v>
      </c>
      <c r="E17728" s="573">
        <f ca="1">SUMIF('BKAS IDR'!$E$10:$E$44,$C17728,'BKAS IDR'!$N$10:$N$43)</f>
        <v>0</v>
      </c>
      <c r="F17728" s="573"/>
    </row>
    <row r="17729" spans="1:6" ht="15" customHeight="1">
      <c r="A17729" s="12"/>
      <c r="C17729" s="53" t="s">
        <v>8631</v>
      </c>
      <c r="D17729" s="1" t="s">
        <v>17612</v>
      </c>
      <c r="E17729" s="573">
        <f ca="1">SUMIF('BKAS IDR'!$E$10:$E$44,$C17729,'BKAS IDR'!$N$10:$N$43)</f>
        <v>0</v>
      </c>
      <c r="F17729" s="573"/>
    </row>
    <row r="17730" spans="1:6" ht="15" customHeight="1">
      <c r="A17730" s="12"/>
      <c r="C17730" s="53" t="s">
        <v>8632</v>
      </c>
      <c r="D17730" s="1" t="s">
        <v>17612</v>
      </c>
      <c r="E17730" s="573">
        <f ca="1">SUMIF('BKAS IDR'!$E$10:$E$44,$C17730,'BKAS IDR'!$N$10:$N$43)</f>
        <v>0</v>
      </c>
      <c r="F17730" s="573"/>
    </row>
    <row r="17731" spans="1:6" ht="15" customHeight="1">
      <c r="A17731" s="12"/>
      <c r="C17731" s="53" t="s">
        <v>8633</v>
      </c>
      <c r="D17731" s="1" t="s">
        <v>17613</v>
      </c>
      <c r="E17731" s="573">
        <f ca="1">SUMIF('BKAS IDR'!$E$10:$E$44,$C17731,'BKAS IDR'!$N$10:$N$43)</f>
        <v>0</v>
      </c>
      <c r="F17731" s="573"/>
    </row>
    <row r="17732" spans="1:6" ht="15" customHeight="1">
      <c r="A17732" s="12"/>
      <c r="C17732" s="53" t="s">
        <v>8634</v>
      </c>
      <c r="D17732" s="1" t="s">
        <v>17614</v>
      </c>
      <c r="E17732" s="573">
        <f ca="1">SUMIF('BKAS IDR'!$E$10:$E$44,$C17732,'BKAS IDR'!$N$10:$N$43)</f>
        <v>0</v>
      </c>
      <c r="F17732" s="573"/>
    </row>
    <row r="17733" spans="1:6" ht="15" customHeight="1">
      <c r="A17733" s="12"/>
      <c r="C17733" s="53" t="s">
        <v>8635</v>
      </c>
      <c r="D17733" s="1" t="s">
        <v>17615</v>
      </c>
      <c r="E17733" s="573">
        <f ca="1">SUMIF('BKAS IDR'!$E$10:$E$44,$C17733,'BKAS IDR'!$N$10:$N$43)</f>
        <v>0</v>
      </c>
      <c r="F17733" s="573"/>
    </row>
    <row r="17734" spans="1:6" ht="15" customHeight="1">
      <c r="A17734" s="12"/>
      <c r="C17734" s="53" t="s">
        <v>8636</v>
      </c>
      <c r="D17734" s="1" t="s">
        <v>17616</v>
      </c>
      <c r="E17734" s="573">
        <f ca="1">SUMIF('BKAS IDR'!$E$10:$E$44,$C17734,'BKAS IDR'!$N$10:$N$43)</f>
        <v>0</v>
      </c>
      <c r="F17734" s="573"/>
    </row>
    <row r="17735" spans="1:6" ht="15" customHeight="1">
      <c r="A17735" s="12"/>
      <c r="C17735" s="53" t="s">
        <v>8637</v>
      </c>
      <c r="D17735" s="1" t="s">
        <v>17617</v>
      </c>
      <c r="E17735" s="573">
        <f ca="1">SUMIF('BKAS IDR'!$E$10:$E$44,$C17735,'BKAS IDR'!$N$10:$N$43)</f>
        <v>0</v>
      </c>
      <c r="F17735" s="573"/>
    </row>
    <row r="17736" spans="1:6" ht="15" customHeight="1">
      <c r="A17736" s="12"/>
      <c r="C17736" s="53" t="s">
        <v>8638</v>
      </c>
      <c r="D17736" s="1" t="s">
        <v>17618</v>
      </c>
      <c r="E17736" s="573">
        <f ca="1">SUMIF('BKAS IDR'!$E$10:$E$44,$C17736,'BKAS IDR'!$N$10:$N$43)</f>
        <v>0</v>
      </c>
      <c r="F17736" s="573"/>
    </row>
    <row r="17737" spans="1:6" ht="15" customHeight="1">
      <c r="A17737" s="12"/>
      <c r="C17737" s="53" t="s">
        <v>8639</v>
      </c>
      <c r="D17737" s="1" t="s">
        <v>17619</v>
      </c>
      <c r="E17737" s="573">
        <f ca="1">SUMIF('BKAS IDR'!$E$10:$E$44,$C17737,'BKAS IDR'!$N$10:$N$43)</f>
        <v>0</v>
      </c>
      <c r="F17737" s="573"/>
    </row>
    <row r="17738" spans="1:6" ht="15" customHeight="1">
      <c r="A17738" s="12"/>
      <c r="C17738" s="53" t="s">
        <v>8640</v>
      </c>
      <c r="D17738" s="1" t="s">
        <v>17619</v>
      </c>
      <c r="E17738" s="573">
        <f ca="1">SUMIF('BKAS IDR'!$E$10:$E$44,$C17738,'BKAS IDR'!$N$10:$N$43)</f>
        <v>0</v>
      </c>
      <c r="F17738" s="573"/>
    </row>
    <row r="17739" spans="1:6" ht="15" customHeight="1">
      <c r="A17739" s="12"/>
      <c r="C17739" s="53" t="s">
        <v>8641</v>
      </c>
      <c r="D17739" s="1" t="s">
        <v>17619</v>
      </c>
      <c r="E17739" s="573">
        <f ca="1">SUMIF('BKAS IDR'!$E$10:$E$44,$C17739,'BKAS IDR'!$N$10:$N$43)</f>
        <v>0</v>
      </c>
      <c r="F17739" s="573"/>
    </row>
    <row r="17740" spans="1:6" ht="15" customHeight="1">
      <c r="A17740" s="12"/>
      <c r="C17740" s="53" t="s">
        <v>8642</v>
      </c>
      <c r="D17740" s="1" t="s">
        <v>17619</v>
      </c>
      <c r="E17740" s="573">
        <f ca="1">SUMIF('BKAS IDR'!$E$10:$E$44,$C17740,'BKAS IDR'!$N$10:$N$43)</f>
        <v>0</v>
      </c>
      <c r="F17740" s="573"/>
    </row>
    <row r="17741" spans="1:6" ht="15" customHeight="1">
      <c r="A17741" s="12"/>
      <c r="C17741" s="53" t="s">
        <v>8643</v>
      </c>
      <c r="D17741" s="1" t="s">
        <v>17620</v>
      </c>
      <c r="E17741" s="573">
        <f ca="1">SUMIF('BKAS IDR'!$E$10:$E$44,$C17741,'BKAS IDR'!$N$10:$N$43)</f>
        <v>0</v>
      </c>
      <c r="F17741" s="573"/>
    </row>
    <row r="17742" spans="1:6" ht="15" customHeight="1">
      <c r="A17742" s="12"/>
      <c r="C17742" s="53" t="s">
        <v>8644</v>
      </c>
      <c r="D17742" s="1" t="s">
        <v>17621</v>
      </c>
      <c r="E17742" s="573">
        <f ca="1">SUMIF('BKAS IDR'!$E$10:$E$44,$C17742,'BKAS IDR'!$N$10:$N$43)</f>
        <v>0</v>
      </c>
      <c r="F17742" s="573"/>
    </row>
    <row r="17743" spans="1:6" ht="15" customHeight="1">
      <c r="A17743" s="12"/>
      <c r="C17743" s="53" t="s">
        <v>8645</v>
      </c>
      <c r="D17743" s="1" t="s">
        <v>17622</v>
      </c>
      <c r="E17743" s="573">
        <f ca="1">SUMIF('BKAS IDR'!$E$10:$E$44,$C17743,'BKAS IDR'!$N$10:$N$43)</f>
        <v>0</v>
      </c>
      <c r="F17743" s="573"/>
    </row>
    <row r="17744" spans="1:6" ht="15" customHeight="1">
      <c r="A17744" s="12"/>
      <c r="C17744" s="53" t="s">
        <v>8646</v>
      </c>
      <c r="D17744" s="1" t="s">
        <v>17623</v>
      </c>
      <c r="E17744" s="573">
        <f ca="1">SUMIF('BKAS IDR'!$E$10:$E$44,$C17744,'BKAS IDR'!$N$10:$N$43)</f>
        <v>0</v>
      </c>
      <c r="F17744" s="573"/>
    </row>
    <row r="17745" spans="1:6" ht="15" customHeight="1">
      <c r="A17745" s="12"/>
      <c r="C17745" s="53" t="s">
        <v>8647</v>
      </c>
      <c r="D17745" s="1" t="s">
        <v>17624</v>
      </c>
      <c r="E17745" s="573">
        <f ca="1">SUMIF('BKAS IDR'!$E$10:$E$44,$C17745,'BKAS IDR'!$N$10:$N$43)</f>
        <v>0</v>
      </c>
      <c r="F17745" s="573"/>
    </row>
    <row r="17746" spans="1:6" ht="15" customHeight="1">
      <c r="A17746" s="12"/>
      <c r="C17746" s="53" t="s">
        <v>8648</v>
      </c>
      <c r="D17746" s="1" t="s">
        <v>17625</v>
      </c>
      <c r="E17746" s="573">
        <f ca="1">SUMIF('BKAS IDR'!$E$10:$E$44,$C17746,'BKAS IDR'!$N$10:$N$43)</f>
        <v>0</v>
      </c>
      <c r="F17746" s="573"/>
    </row>
    <row r="17747" spans="1:6" ht="15" customHeight="1">
      <c r="A17747" s="12"/>
      <c r="C17747" s="53" t="s">
        <v>8649</v>
      </c>
      <c r="D17747" s="1" t="s">
        <v>17626</v>
      </c>
      <c r="E17747" s="573">
        <f ca="1">SUMIF('BKAS IDR'!$E$10:$E$44,$C17747,'BKAS IDR'!$N$10:$N$43)</f>
        <v>0</v>
      </c>
      <c r="F17747" s="573"/>
    </row>
    <row r="17748" spans="1:6" ht="15" customHeight="1">
      <c r="A17748" s="12"/>
      <c r="C17748" s="53" t="s">
        <v>8650</v>
      </c>
      <c r="D17748" s="1" t="s">
        <v>17627</v>
      </c>
      <c r="E17748" s="573">
        <f ca="1">SUMIF('BKAS IDR'!$E$10:$E$44,$C17748,'BKAS IDR'!$N$10:$N$43)</f>
        <v>0</v>
      </c>
      <c r="F17748" s="573"/>
    </row>
    <row r="17749" spans="1:6" ht="15" customHeight="1">
      <c r="A17749" s="12"/>
      <c r="C17749" s="53" t="s">
        <v>8651</v>
      </c>
      <c r="D17749" s="1" t="s">
        <v>17628</v>
      </c>
      <c r="E17749" s="573">
        <f ca="1">SUMIF('BKAS IDR'!$E$10:$E$44,$C17749,'BKAS IDR'!$N$10:$N$43)</f>
        <v>0</v>
      </c>
      <c r="F17749" s="573"/>
    </row>
    <row r="17750" spans="1:6" ht="15" customHeight="1">
      <c r="A17750" s="12"/>
      <c r="C17750" s="53" t="s">
        <v>8652</v>
      </c>
      <c r="D17750" s="1" t="s">
        <v>17629</v>
      </c>
      <c r="E17750" s="573">
        <f ca="1">SUMIF('BKAS IDR'!$E$10:$E$44,$C17750,'BKAS IDR'!$N$10:$N$43)</f>
        <v>0</v>
      </c>
      <c r="F17750" s="573"/>
    </row>
    <row r="17751" spans="1:6" ht="15" customHeight="1">
      <c r="A17751" s="12"/>
      <c r="C17751" s="53" t="s">
        <v>8653</v>
      </c>
      <c r="D17751" s="1" t="s">
        <v>17630</v>
      </c>
      <c r="E17751" s="573">
        <f ca="1">SUMIF('BKAS IDR'!$E$10:$E$44,$C17751,'BKAS IDR'!$N$10:$N$43)</f>
        <v>0</v>
      </c>
      <c r="F17751" s="573"/>
    </row>
    <row r="17752" spans="1:6" ht="15" customHeight="1">
      <c r="A17752" s="12"/>
      <c r="C17752" s="53" t="s">
        <v>8654</v>
      </c>
      <c r="D17752" s="1" t="s">
        <v>17631</v>
      </c>
      <c r="E17752" s="573">
        <f ca="1">SUMIF('BKAS IDR'!$E$10:$E$44,$C17752,'BKAS IDR'!$N$10:$N$43)</f>
        <v>0</v>
      </c>
      <c r="F17752" s="573"/>
    </row>
    <row r="17753" spans="1:6" ht="15" customHeight="1">
      <c r="A17753" s="12"/>
      <c r="C17753" s="53" t="s">
        <v>8655</v>
      </c>
      <c r="D17753" s="1" t="s">
        <v>17632</v>
      </c>
      <c r="E17753" s="573">
        <f ca="1">SUMIF('BKAS IDR'!$E$10:$E$44,$C17753,'BKAS IDR'!$N$10:$N$43)</f>
        <v>0</v>
      </c>
      <c r="F17753" s="573"/>
    </row>
    <row r="17754" spans="1:6" ht="15" customHeight="1">
      <c r="A17754" s="12"/>
      <c r="C17754" s="53" t="s">
        <v>8656</v>
      </c>
      <c r="D17754" s="1" t="s">
        <v>17633</v>
      </c>
      <c r="E17754" s="573">
        <f ca="1">SUMIF('BKAS IDR'!$E$10:$E$44,$C17754,'BKAS IDR'!$N$10:$N$43)</f>
        <v>0</v>
      </c>
      <c r="F17754" s="573"/>
    </row>
    <row r="17755" spans="1:6" ht="15" customHeight="1">
      <c r="A17755" s="12"/>
      <c r="C17755" s="53" t="s">
        <v>8657</v>
      </c>
      <c r="D17755" s="1" t="s">
        <v>17634</v>
      </c>
      <c r="E17755" s="573">
        <f ca="1">SUMIF('BKAS IDR'!$E$10:$E$44,$C17755,'BKAS IDR'!$N$10:$N$43)</f>
        <v>0</v>
      </c>
      <c r="F17755" s="573"/>
    </row>
    <row r="17756" spans="1:6" ht="15" customHeight="1">
      <c r="A17756" s="12"/>
      <c r="C17756" s="53" t="s">
        <v>8658</v>
      </c>
      <c r="D17756" s="1" t="s">
        <v>17635</v>
      </c>
      <c r="E17756" s="573">
        <f ca="1">SUMIF('BKAS IDR'!$E$10:$E$44,$C17756,'BKAS IDR'!$N$10:$N$43)</f>
        <v>0</v>
      </c>
      <c r="F17756" s="573"/>
    </row>
    <row r="17757" spans="1:6" ht="15" customHeight="1">
      <c r="A17757" s="12"/>
      <c r="C17757" s="53" t="s">
        <v>8659</v>
      </c>
      <c r="D17757" s="1" t="s">
        <v>17636</v>
      </c>
      <c r="E17757" s="573">
        <f ca="1">SUMIF('BKAS IDR'!$E$10:$E$44,$C17757,'BKAS IDR'!$N$10:$N$43)</f>
        <v>0</v>
      </c>
      <c r="F17757" s="573"/>
    </row>
    <row r="17758" spans="1:6" ht="15" customHeight="1">
      <c r="A17758" s="12"/>
      <c r="C17758" s="53" t="s">
        <v>8660</v>
      </c>
      <c r="D17758" s="1" t="s">
        <v>17637</v>
      </c>
      <c r="E17758" s="573">
        <f ca="1">SUMIF('BKAS IDR'!$E$10:$E$44,$C17758,'BKAS IDR'!$N$10:$N$43)</f>
        <v>0</v>
      </c>
      <c r="F17758" s="573"/>
    </row>
    <row r="17759" spans="1:6" ht="15" customHeight="1">
      <c r="A17759" s="12"/>
      <c r="C17759" s="53" t="s">
        <v>8661</v>
      </c>
      <c r="D17759" s="1" t="s">
        <v>17638</v>
      </c>
      <c r="E17759" s="573">
        <f ca="1">SUMIF('BKAS IDR'!$E$10:$E$44,$C17759,'BKAS IDR'!$N$10:$N$43)</f>
        <v>0</v>
      </c>
      <c r="F17759" s="573"/>
    </row>
    <row r="17760" spans="1:6" ht="15" customHeight="1">
      <c r="A17760" s="12"/>
      <c r="C17760" s="53" t="s">
        <v>8662</v>
      </c>
      <c r="D17760" s="1" t="s">
        <v>17639</v>
      </c>
      <c r="E17760" s="573">
        <f ca="1">SUMIF('BKAS IDR'!$E$10:$E$44,$C17760,'BKAS IDR'!$N$10:$N$43)</f>
        <v>0</v>
      </c>
      <c r="F17760" s="573"/>
    </row>
    <row r="17761" spans="1:6" ht="15" customHeight="1">
      <c r="A17761" s="12"/>
      <c r="C17761" s="53" t="s">
        <v>8663</v>
      </c>
      <c r="D17761" s="1" t="s">
        <v>17640</v>
      </c>
      <c r="E17761" s="573">
        <f ca="1">SUMIF('BKAS IDR'!$E$10:$E$44,$C17761,'BKAS IDR'!$N$10:$N$43)</f>
        <v>0</v>
      </c>
      <c r="F17761" s="573"/>
    </row>
    <row r="17762" spans="1:6" ht="15" customHeight="1">
      <c r="A17762" s="12"/>
      <c r="C17762" s="53" t="s">
        <v>8664</v>
      </c>
      <c r="D17762" s="1" t="s">
        <v>17641</v>
      </c>
      <c r="E17762" s="573">
        <f ca="1">SUMIF('BKAS IDR'!$E$10:$E$44,$C17762,'BKAS IDR'!$N$10:$N$43)</f>
        <v>0</v>
      </c>
      <c r="F17762" s="573"/>
    </row>
    <row r="17763" spans="1:6" ht="15" customHeight="1">
      <c r="A17763" s="12"/>
      <c r="C17763" s="53" t="s">
        <v>8665</v>
      </c>
      <c r="D17763" s="1" t="s">
        <v>17642</v>
      </c>
      <c r="E17763" s="573">
        <f ca="1">SUMIF('BKAS IDR'!$E$10:$E$44,$C17763,'BKAS IDR'!$N$10:$N$43)</f>
        <v>0</v>
      </c>
      <c r="F17763" s="573"/>
    </row>
    <row r="17764" spans="1:6" ht="15" customHeight="1">
      <c r="A17764" s="12"/>
      <c r="C17764" s="53" t="s">
        <v>8666</v>
      </c>
      <c r="D17764" s="1" t="s">
        <v>17643</v>
      </c>
      <c r="E17764" s="573">
        <f ca="1">SUMIF('BKAS IDR'!$E$10:$E$44,$C17764,'BKAS IDR'!$N$10:$N$43)</f>
        <v>0</v>
      </c>
      <c r="F17764" s="573"/>
    </row>
    <row r="17765" spans="1:6" ht="15" customHeight="1">
      <c r="A17765" s="12"/>
      <c r="C17765" s="53" t="s">
        <v>8667</v>
      </c>
      <c r="D17765" s="1" t="s">
        <v>17644</v>
      </c>
      <c r="E17765" s="573">
        <f ca="1">SUMIF('BKAS IDR'!$E$10:$E$44,$C17765,'BKAS IDR'!$N$10:$N$43)</f>
        <v>0</v>
      </c>
      <c r="F17765" s="573"/>
    </row>
    <row r="17766" spans="1:6" ht="15" customHeight="1">
      <c r="A17766" s="12"/>
      <c r="C17766" s="53" t="s">
        <v>8668</v>
      </c>
      <c r="D17766" s="1" t="s">
        <v>17645</v>
      </c>
      <c r="E17766" s="573">
        <f ca="1">SUMIF('BKAS IDR'!$E$10:$E$44,$C17766,'BKAS IDR'!$N$10:$N$43)</f>
        <v>0</v>
      </c>
      <c r="F17766" s="573"/>
    </row>
    <row r="17767" spans="1:6" ht="15" customHeight="1">
      <c r="A17767" s="12"/>
      <c r="C17767" s="53" t="s">
        <v>8669</v>
      </c>
      <c r="D17767" s="1" t="s">
        <v>17646</v>
      </c>
      <c r="E17767" s="573">
        <f ca="1">SUMIF('BKAS IDR'!$E$10:$E$44,$C17767,'BKAS IDR'!$N$10:$N$43)</f>
        <v>0</v>
      </c>
      <c r="F17767" s="573"/>
    </row>
    <row r="17768" spans="1:6" ht="15" customHeight="1">
      <c r="A17768" s="12"/>
      <c r="C17768" s="53" t="s">
        <v>8670</v>
      </c>
      <c r="D17768" s="1" t="s">
        <v>17647</v>
      </c>
      <c r="E17768" s="573">
        <f ca="1">SUMIF('BKAS IDR'!$E$10:$E$44,$C17768,'BKAS IDR'!$N$10:$N$43)</f>
        <v>0</v>
      </c>
      <c r="F17768" s="573"/>
    </row>
    <row r="17769" spans="1:6" ht="15" customHeight="1">
      <c r="A17769" s="12"/>
      <c r="C17769" s="53" t="s">
        <v>8671</v>
      </c>
      <c r="D17769" s="1" t="s">
        <v>17648</v>
      </c>
      <c r="E17769" s="573">
        <f ca="1">SUMIF('BKAS IDR'!$E$10:$E$44,$C17769,'BKAS IDR'!$N$10:$N$43)</f>
        <v>0</v>
      </c>
      <c r="F17769" s="573"/>
    </row>
    <row r="17770" spans="1:6" ht="15" customHeight="1">
      <c r="A17770" s="12"/>
      <c r="C17770" s="53" t="s">
        <v>8672</v>
      </c>
      <c r="D17770" s="1" t="s">
        <v>17649</v>
      </c>
      <c r="E17770" s="573">
        <f ca="1">SUMIF('BKAS IDR'!$E$10:$E$44,$C17770,'BKAS IDR'!$N$10:$N$43)</f>
        <v>0</v>
      </c>
      <c r="F17770" s="573"/>
    </row>
    <row r="17771" spans="1:6" ht="15" customHeight="1">
      <c r="A17771" s="12"/>
      <c r="C17771" s="53" t="s">
        <v>8673</v>
      </c>
      <c r="D17771" s="1" t="s">
        <v>17650</v>
      </c>
      <c r="E17771" s="573">
        <f ca="1">SUMIF('BKAS IDR'!$E$10:$E$44,$C17771,'BKAS IDR'!$N$10:$N$43)</f>
        <v>0</v>
      </c>
      <c r="F17771" s="573"/>
    </row>
    <row r="17772" spans="1:6" ht="15" customHeight="1">
      <c r="A17772" s="12"/>
      <c r="C17772" s="53" t="s">
        <v>8674</v>
      </c>
      <c r="D17772" s="1" t="s">
        <v>17651</v>
      </c>
      <c r="E17772" s="573">
        <f ca="1">SUMIF('BKAS IDR'!$E$10:$E$44,$C17772,'BKAS IDR'!$N$10:$N$43)</f>
        <v>0</v>
      </c>
      <c r="F17772" s="573"/>
    </row>
    <row r="17773" spans="1:6" ht="15" customHeight="1">
      <c r="A17773" s="12"/>
      <c r="C17773" s="53" t="s">
        <v>8675</v>
      </c>
      <c r="D17773" s="1" t="s">
        <v>17652</v>
      </c>
      <c r="E17773" s="573">
        <f ca="1">SUMIF('BKAS IDR'!$E$10:$E$44,$C17773,'BKAS IDR'!$N$10:$N$43)</f>
        <v>0</v>
      </c>
      <c r="F17773" s="573"/>
    </row>
    <row r="17774" spans="1:6" ht="15" customHeight="1">
      <c r="A17774" s="12"/>
      <c r="C17774" s="53" t="s">
        <v>8676</v>
      </c>
      <c r="D17774" s="1" t="s">
        <v>17653</v>
      </c>
      <c r="E17774" s="573">
        <f ca="1">SUMIF('BKAS IDR'!$E$10:$E$44,$C17774,'BKAS IDR'!$N$10:$N$43)</f>
        <v>0</v>
      </c>
      <c r="F17774" s="573"/>
    </row>
    <row r="17775" spans="1:6" ht="15" customHeight="1">
      <c r="A17775" s="12"/>
      <c r="C17775" s="53" t="s">
        <v>8677</v>
      </c>
      <c r="D17775" s="1" t="s">
        <v>17654</v>
      </c>
      <c r="E17775" s="573">
        <f ca="1">SUMIF('BKAS IDR'!$E$10:$E$44,$C17775,'BKAS IDR'!$N$10:$N$43)</f>
        <v>0</v>
      </c>
      <c r="F17775" s="573"/>
    </row>
    <row r="17776" spans="1:6" ht="15" customHeight="1">
      <c r="A17776" s="12"/>
      <c r="C17776" s="53" t="s">
        <v>8678</v>
      </c>
      <c r="D17776" s="1" t="s">
        <v>17655</v>
      </c>
      <c r="E17776" s="573">
        <f ca="1">SUMIF('BKAS IDR'!$E$10:$E$44,$C17776,'BKAS IDR'!$N$10:$N$43)</f>
        <v>0</v>
      </c>
      <c r="F17776" s="573"/>
    </row>
    <row r="17777" spans="1:6" ht="15" customHeight="1">
      <c r="A17777" s="12"/>
      <c r="C17777" s="53" t="s">
        <v>8679</v>
      </c>
      <c r="D17777" s="1" t="s">
        <v>17656</v>
      </c>
      <c r="E17777" s="573">
        <f ca="1">SUMIF('BKAS IDR'!$E$10:$E$44,$C17777,'BKAS IDR'!$N$10:$N$43)</f>
        <v>0</v>
      </c>
      <c r="F17777" s="573"/>
    </row>
    <row r="17778" spans="1:6" ht="15" customHeight="1">
      <c r="A17778" s="12"/>
      <c r="C17778" s="53" t="s">
        <v>8680</v>
      </c>
      <c r="D17778" s="1" t="s">
        <v>17657</v>
      </c>
      <c r="E17778" s="573">
        <f ca="1">SUMIF('BKAS IDR'!$E$10:$E$44,$C17778,'BKAS IDR'!$N$10:$N$43)</f>
        <v>0</v>
      </c>
      <c r="F17778" s="573"/>
    </row>
    <row r="17779" spans="1:6" ht="15" customHeight="1">
      <c r="A17779" s="12"/>
      <c r="C17779" s="53" t="s">
        <v>8681</v>
      </c>
      <c r="D17779" s="1" t="s">
        <v>17658</v>
      </c>
      <c r="E17779" s="573">
        <f ca="1">SUMIF('BKAS IDR'!$E$10:$E$44,$C17779,'BKAS IDR'!$N$10:$N$43)</f>
        <v>0</v>
      </c>
      <c r="F17779" s="573"/>
    </row>
    <row r="17780" spans="1:6" ht="15" customHeight="1">
      <c r="A17780" s="12"/>
      <c r="C17780" s="53" t="s">
        <v>8682</v>
      </c>
      <c r="D17780" s="1" t="s">
        <v>17659</v>
      </c>
      <c r="E17780" s="573">
        <f ca="1">SUMIF('BKAS IDR'!$E$10:$E$44,$C17780,'BKAS IDR'!$N$10:$N$43)</f>
        <v>0</v>
      </c>
      <c r="F17780" s="573"/>
    </row>
    <row r="17781" spans="1:6" ht="15" customHeight="1">
      <c r="A17781" s="12"/>
      <c r="C17781" s="53" t="s">
        <v>8683</v>
      </c>
      <c r="D17781" s="1" t="s">
        <v>17660</v>
      </c>
      <c r="E17781" s="573">
        <f ca="1">SUMIF('BKAS IDR'!$E$10:$E$44,$C17781,'BKAS IDR'!$N$10:$N$43)</f>
        <v>0</v>
      </c>
      <c r="F17781" s="573"/>
    </row>
    <row r="17782" spans="1:6" ht="15" customHeight="1">
      <c r="A17782" s="12"/>
      <c r="C17782" s="53" t="s">
        <v>8684</v>
      </c>
      <c r="D17782" s="1" t="s">
        <v>17661</v>
      </c>
      <c r="E17782" s="573">
        <f ca="1">SUMIF('BKAS IDR'!$E$10:$E$44,$C17782,'BKAS IDR'!$N$10:$N$43)</f>
        <v>0</v>
      </c>
      <c r="F17782" s="573"/>
    </row>
    <row r="17783" spans="1:6" ht="15" customHeight="1">
      <c r="A17783" s="12"/>
      <c r="C17783" s="53" t="s">
        <v>8685</v>
      </c>
      <c r="D17783" s="1" t="s">
        <v>17662</v>
      </c>
      <c r="E17783" s="573">
        <f ca="1">SUMIF('BKAS IDR'!$E$10:$E$44,$C17783,'BKAS IDR'!$N$10:$N$43)</f>
        <v>0</v>
      </c>
      <c r="F17783" s="573"/>
    </row>
    <row r="17784" spans="1:6" ht="15" customHeight="1">
      <c r="A17784" s="12"/>
      <c r="C17784" s="53" t="s">
        <v>8686</v>
      </c>
      <c r="D17784" s="1" t="s">
        <v>17663</v>
      </c>
      <c r="E17784" s="573">
        <f ca="1">SUMIF('BKAS IDR'!$E$10:$E$44,$C17784,'BKAS IDR'!$N$10:$N$43)</f>
        <v>0</v>
      </c>
      <c r="F17784" s="573"/>
    </row>
    <row r="17785" spans="1:6" ht="15" customHeight="1">
      <c r="A17785" s="12"/>
      <c r="C17785" s="53" t="s">
        <v>8687</v>
      </c>
      <c r="D17785" s="1" t="s">
        <v>17664</v>
      </c>
      <c r="E17785" s="573">
        <f ca="1">SUMIF('BKAS IDR'!$E$10:$E$44,$C17785,'BKAS IDR'!$N$10:$N$43)</f>
        <v>0</v>
      </c>
      <c r="F17785" s="573"/>
    </row>
    <row r="17786" spans="1:6" ht="15" customHeight="1">
      <c r="A17786" s="12"/>
      <c r="C17786" s="53" t="s">
        <v>8688</v>
      </c>
      <c r="D17786" s="1" t="s">
        <v>17665</v>
      </c>
      <c r="E17786" s="573">
        <f ca="1">SUMIF('BKAS IDR'!$E$10:$E$44,$C17786,'BKAS IDR'!$N$10:$N$43)</f>
        <v>0</v>
      </c>
      <c r="F17786" s="573"/>
    </row>
    <row r="17787" spans="1:6" ht="15" customHeight="1">
      <c r="A17787" s="12"/>
      <c r="C17787" s="53" t="s">
        <v>8689</v>
      </c>
      <c r="D17787" s="1" t="s">
        <v>17666</v>
      </c>
      <c r="E17787" s="573">
        <f ca="1">SUMIF('BKAS IDR'!$E$10:$E$44,$C17787,'BKAS IDR'!$N$10:$N$43)</f>
        <v>0</v>
      </c>
      <c r="F17787" s="573"/>
    </row>
    <row r="17788" spans="1:6" ht="15" customHeight="1">
      <c r="A17788" s="12"/>
      <c r="C17788" s="53" t="s">
        <v>8690</v>
      </c>
      <c r="D17788" s="1" t="s">
        <v>17667</v>
      </c>
      <c r="E17788" s="573">
        <f ca="1">SUMIF('BKAS IDR'!$E$10:$E$44,$C17788,'BKAS IDR'!$N$10:$N$43)</f>
        <v>0</v>
      </c>
      <c r="F17788" s="573"/>
    </row>
    <row r="17789" spans="1:6" ht="15" customHeight="1">
      <c r="A17789" s="12"/>
      <c r="C17789" s="53" t="s">
        <v>8691</v>
      </c>
      <c r="D17789" s="1" t="s">
        <v>17668</v>
      </c>
      <c r="E17789" s="573">
        <f ca="1">SUMIF('BKAS IDR'!$E$10:$E$44,$C17789,'BKAS IDR'!$N$10:$N$43)</f>
        <v>0</v>
      </c>
      <c r="F17789" s="573"/>
    </row>
    <row r="17790" spans="1:6" ht="15" customHeight="1">
      <c r="A17790" s="12"/>
      <c r="C17790" s="53" t="s">
        <v>8692</v>
      </c>
      <c r="D17790" s="1" t="s">
        <v>17669</v>
      </c>
      <c r="E17790" s="573">
        <f ca="1">SUMIF('BKAS IDR'!$E$10:$E$44,$C17790,'BKAS IDR'!$N$10:$N$43)</f>
        <v>0</v>
      </c>
      <c r="F17790" s="573"/>
    </row>
    <row r="17791" spans="1:6" ht="15" customHeight="1">
      <c r="A17791" s="12"/>
      <c r="C17791" s="53" t="s">
        <v>8693</v>
      </c>
      <c r="D17791" s="1" t="s">
        <v>17670</v>
      </c>
      <c r="E17791" s="573">
        <f ca="1">SUMIF('BKAS IDR'!$E$10:$E$44,$C17791,'BKAS IDR'!$N$10:$N$43)</f>
        <v>0</v>
      </c>
      <c r="F17791" s="573"/>
    </row>
    <row r="17792" spans="1:6" ht="15" customHeight="1">
      <c r="A17792" s="12"/>
      <c r="C17792" s="53" t="s">
        <v>8694</v>
      </c>
      <c r="D17792" s="1" t="s">
        <v>17671</v>
      </c>
      <c r="E17792" s="573">
        <f ca="1">SUMIF('BKAS IDR'!$E$10:$E$44,$C17792,'BKAS IDR'!$N$10:$N$43)</f>
        <v>0</v>
      </c>
      <c r="F17792" s="573"/>
    </row>
    <row r="17793" spans="1:6" ht="15" customHeight="1">
      <c r="A17793" s="12"/>
      <c r="C17793" s="53" t="s">
        <v>8695</v>
      </c>
      <c r="D17793" s="1" t="s">
        <v>17672</v>
      </c>
      <c r="E17793" s="573">
        <f ca="1">SUMIF('BKAS IDR'!$E$10:$E$44,$C17793,'BKAS IDR'!$N$10:$N$43)</f>
        <v>0</v>
      </c>
      <c r="F17793" s="573"/>
    </row>
    <row r="17794" spans="1:6" ht="15" customHeight="1">
      <c r="A17794" s="12"/>
      <c r="C17794" s="53" t="s">
        <v>8696</v>
      </c>
      <c r="D17794" s="1" t="s">
        <v>17673</v>
      </c>
      <c r="E17794" s="573">
        <f ca="1">SUMIF('BKAS IDR'!$E$10:$E$44,$C17794,'BKAS IDR'!$N$10:$N$43)</f>
        <v>0</v>
      </c>
      <c r="F17794" s="573"/>
    </row>
    <row r="17795" spans="1:6" ht="15" customHeight="1">
      <c r="A17795" s="12"/>
      <c r="C17795" s="53" t="s">
        <v>8697</v>
      </c>
      <c r="D17795" s="1" t="s">
        <v>17674</v>
      </c>
      <c r="E17795" s="573">
        <f ca="1">SUMIF('BKAS IDR'!$E$10:$E$44,$C17795,'BKAS IDR'!$N$10:$N$43)</f>
        <v>0</v>
      </c>
      <c r="F17795" s="573"/>
    </row>
    <row r="17796" spans="1:6" ht="15" customHeight="1">
      <c r="A17796" s="12"/>
      <c r="C17796" s="53" t="s">
        <v>8698</v>
      </c>
      <c r="D17796" s="1" t="s">
        <v>17672</v>
      </c>
      <c r="E17796" s="573">
        <f ca="1">SUMIF('BKAS IDR'!$E$10:$E$44,$C17796,'BKAS IDR'!$N$10:$N$43)</f>
        <v>0</v>
      </c>
      <c r="F17796" s="573"/>
    </row>
    <row r="17797" spans="1:6" ht="15" customHeight="1">
      <c r="A17797" s="12"/>
      <c r="C17797" s="53" t="s">
        <v>8699</v>
      </c>
      <c r="D17797" s="1" t="s">
        <v>17675</v>
      </c>
      <c r="E17797" s="573">
        <f ca="1">SUMIF('BKAS IDR'!$E$10:$E$44,$C17797,'BKAS IDR'!$N$10:$N$43)</f>
        <v>0</v>
      </c>
      <c r="F17797" s="573"/>
    </row>
    <row r="17798" spans="1:6" ht="15" customHeight="1">
      <c r="A17798" s="12"/>
      <c r="C17798" s="53" t="s">
        <v>8700</v>
      </c>
      <c r="D17798" s="1" t="s">
        <v>17676</v>
      </c>
      <c r="E17798" s="573">
        <f ca="1">SUMIF('BKAS IDR'!$E$10:$E$44,$C17798,'BKAS IDR'!$N$10:$N$43)</f>
        <v>0</v>
      </c>
      <c r="F17798" s="573"/>
    </row>
    <row r="17799" spans="1:6" ht="15" customHeight="1">
      <c r="A17799" s="12"/>
      <c r="C17799" s="53" t="s">
        <v>8701</v>
      </c>
      <c r="D17799" s="1" t="s">
        <v>17677</v>
      </c>
      <c r="E17799" s="573">
        <f ca="1">SUMIF('BKAS IDR'!$E$10:$E$44,$C17799,'BKAS IDR'!$N$10:$N$43)</f>
        <v>0</v>
      </c>
      <c r="F17799" s="573"/>
    </row>
    <row r="17800" spans="1:6" ht="15" customHeight="1">
      <c r="A17800" s="12"/>
      <c r="C17800" s="53" t="s">
        <v>8702</v>
      </c>
      <c r="D17800" s="1" t="s">
        <v>17678</v>
      </c>
      <c r="E17800" s="573">
        <f ca="1">SUMIF('BKAS IDR'!$E$10:$E$44,$C17800,'BKAS IDR'!$N$10:$N$43)</f>
        <v>0</v>
      </c>
      <c r="F17800" s="573"/>
    </row>
    <row r="17801" spans="1:6" ht="15" customHeight="1">
      <c r="A17801" s="12"/>
      <c r="C17801" s="53" t="s">
        <v>8703</v>
      </c>
      <c r="D17801" s="1" t="s">
        <v>17679</v>
      </c>
      <c r="E17801" s="573">
        <f ca="1">SUMIF('BKAS IDR'!$E$10:$E$44,$C17801,'BKAS IDR'!$N$10:$N$43)</f>
        <v>0</v>
      </c>
      <c r="F17801" s="573"/>
    </row>
    <row r="17802" spans="1:6" ht="15" customHeight="1">
      <c r="A17802" s="12"/>
      <c r="C17802" s="53" t="s">
        <v>8704</v>
      </c>
      <c r="D17802" s="1" t="s">
        <v>17680</v>
      </c>
      <c r="E17802" s="573">
        <f ca="1">SUMIF('BKAS IDR'!$E$10:$E$44,$C17802,'BKAS IDR'!$N$10:$N$43)</f>
        <v>0</v>
      </c>
      <c r="F17802" s="573"/>
    </row>
    <row r="17803" spans="1:6" ht="15" customHeight="1">
      <c r="A17803" s="12"/>
      <c r="C17803" s="53" t="s">
        <v>8705</v>
      </c>
      <c r="D17803" s="1" t="s">
        <v>17681</v>
      </c>
      <c r="E17803" s="573">
        <f ca="1">SUMIF('BKAS IDR'!$E$10:$E$44,$C17803,'BKAS IDR'!$N$10:$N$43)</f>
        <v>0</v>
      </c>
      <c r="F17803" s="573"/>
    </row>
    <row r="17804" spans="1:6" ht="15" customHeight="1">
      <c r="A17804" s="12"/>
      <c r="C17804" s="53" t="s">
        <v>8706</v>
      </c>
      <c r="D17804" s="1" t="s">
        <v>17682</v>
      </c>
      <c r="E17804" s="573">
        <f ca="1">SUMIF('BKAS IDR'!$E$10:$E$44,$C17804,'BKAS IDR'!$N$10:$N$43)</f>
        <v>0</v>
      </c>
      <c r="F17804" s="573"/>
    </row>
    <row r="17805" spans="1:6" ht="15" customHeight="1">
      <c r="A17805" s="12"/>
      <c r="C17805" s="53" t="s">
        <v>8707</v>
      </c>
      <c r="D17805" s="1" t="s">
        <v>17683</v>
      </c>
      <c r="E17805" s="573">
        <f ca="1">SUMIF('BKAS IDR'!$E$10:$E$44,$C17805,'BKAS IDR'!$N$10:$N$43)</f>
        <v>0</v>
      </c>
      <c r="F17805" s="573"/>
    </row>
    <row r="17806" spans="1:6" ht="15" customHeight="1">
      <c r="A17806" s="12"/>
      <c r="C17806" s="53" t="s">
        <v>8708</v>
      </c>
      <c r="D17806" s="1" t="s">
        <v>17684</v>
      </c>
      <c r="E17806" s="573">
        <f ca="1">SUMIF('BKAS IDR'!$E$10:$E$44,$C17806,'BKAS IDR'!$N$10:$N$43)</f>
        <v>0</v>
      </c>
      <c r="F17806" s="573"/>
    </row>
    <row r="17807" spans="1:6" ht="15" customHeight="1">
      <c r="A17807" s="12"/>
      <c r="C17807" s="53" t="s">
        <v>8709</v>
      </c>
      <c r="D17807" s="1" t="s">
        <v>17685</v>
      </c>
      <c r="E17807" s="573">
        <f ca="1">SUMIF('BKAS IDR'!$E$10:$E$44,$C17807,'BKAS IDR'!$N$10:$N$43)</f>
        <v>0</v>
      </c>
      <c r="F17807" s="573"/>
    </row>
    <row r="17808" spans="1:6" ht="15" customHeight="1">
      <c r="A17808" s="12"/>
      <c r="C17808" s="53" t="s">
        <v>8710</v>
      </c>
      <c r="D17808" s="1" t="s">
        <v>17686</v>
      </c>
      <c r="E17808" s="573">
        <f ca="1">SUMIF('BKAS IDR'!$E$10:$E$44,$C17808,'BKAS IDR'!$N$10:$N$43)</f>
        <v>0</v>
      </c>
      <c r="F17808" s="573"/>
    </row>
    <row r="17809" spans="1:6" ht="15" customHeight="1">
      <c r="A17809" s="12"/>
      <c r="C17809" s="53" t="s">
        <v>8711</v>
      </c>
      <c r="D17809" s="1" t="s">
        <v>17687</v>
      </c>
      <c r="E17809" s="573">
        <f ca="1">SUMIF('BKAS IDR'!$E$10:$E$44,$C17809,'BKAS IDR'!$N$10:$N$43)</f>
        <v>0</v>
      </c>
      <c r="F17809" s="573"/>
    </row>
    <row r="17810" spans="1:6" ht="15" customHeight="1">
      <c r="A17810" s="12"/>
      <c r="C17810" s="53" t="s">
        <v>8712</v>
      </c>
      <c r="D17810" s="1" t="s">
        <v>17688</v>
      </c>
      <c r="E17810" s="573">
        <f ca="1">SUMIF('BKAS IDR'!$E$10:$E$44,$C17810,'BKAS IDR'!$N$10:$N$43)</f>
        <v>0</v>
      </c>
      <c r="F17810" s="573"/>
    </row>
    <row r="17811" spans="1:6" ht="15" customHeight="1">
      <c r="A17811" s="12"/>
      <c r="C17811" s="53" t="s">
        <v>8713</v>
      </c>
      <c r="D17811" s="1" t="s">
        <v>17689</v>
      </c>
      <c r="E17811" s="573">
        <f ca="1">SUMIF('BKAS IDR'!$E$10:$E$44,$C17811,'BKAS IDR'!$N$10:$N$43)</f>
        <v>0</v>
      </c>
      <c r="F17811" s="573"/>
    </row>
    <row r="17812" spans="1:6" ht="15" customHeight="1">
      <c r="A17812" s="12"/>
      <c r="C17812" s="53" t="s">
        <v>8714</v>
      </c>
      <c r="D17812" s="1" t="s">
        <v>17690</v>
      </c>
      <c r="E17812" s="573">
        <f ca="1">SUMIF('BKAS IDR'!$E$10:$E$44,$C17812,'BKAS IDR'!$N$10:$N$43)</f>
        <v>0</v>
      </c>
      <c r="F17812" s="573"/>
    </row>
    <row r="17813" spans="1:6" ht="15" customHeight="1">
      <c r="A17813" s="12"/>
      <c r="C17813" s="53" t="s">
        <v>8715</v>
      </c>
      <c r="D17813" s="1" t="s">
        <v>17691</v>
      </c>
      <c r="E17813" s="573">
        <f ca="1">SUMIF('BKAS IDR'!$E$10:$E$44,$C17813,'BKAS IDR'!$N$10:$N$43)</f>
        <v>0</v>
      </c>
      <c r="F17813" s="573"/>
    </row>
    <row r="17814" spans="1:6" ht="15" customHeight="1">
      <c r="A17814" s="12"/>
      <c r="C17814" s="53" t="s">
        <v>8716</v>
      </c>
      <c r="D17814" s="1" t="s">
        <v>17692</v>
      </c>
      <c r="E17814" s="573">
        <f ca="1">SUMIF('BKAS IDR'!$E$10:$E$44,$C17814,'BKAS IDR'!$N$10:$N$43)</f>
        <v>0</v>
      </c>
      <c r="F17814" s="573"/>
    </row>
    <row r="17815" spans="1:6" ht="15" customHeight="1">
      <c r="A17815" s="12"/>
      <c r="C17815" s="53" t="s">
        <v>8717</v>
      </c>
      <c r="D17815" s="1" t="s">
        <v>17693</v>
      </c>
      <c r="E17815" s="573">
        <f ca="1">SUMIF('BKAS IDR'!$E$10:$E$44,$C17815,'BKAS IDR'!$N$10:$N$43)</f>
        <v>0</v>
      </c>
      <c r="F17815" s="573"/>
    </row>
    <row r="17816" spans="1:6" ht="15" customHeight="1">
      <c r="A17816" s="12"/>
      <c r="C17816" s="53" t="s">
        <v>8718</v>
      </c>
      <c r="D17816" s="1" t="s">
        <v>17694</v>
      </c>
      <c r="E17816" s="573">
        <f ca="1">SUMIF('BKAS IDR'!$E$10:$E$44,$C17816,'BKAS IDR'!$N$10:$N$43)</f>
        <v>0</v>
      </c>
      <c r="F17816" s="573"/>
    </row>
    <row r="17817" spans="1:6" ht="15" customHeight="1">
      <c r="A17817" s="12"/>
      <c r="C17817" s="53" t="s">
        <v>8719</v>
      </c>
      <c r="D17817" s="1" t="s">
        <v>17695</v>
      </c>
      <c r="E17817" s="573">
        <f ca="1">SUMIF('BKAS IDR'!$E$10:$E$44,$C17817,'BKAS IDR'!$N$10:$N$43)</f>
        <v>0</v>
      </c>
      <c r="F17817" s="573"/>
    </row>
    <row r="17818" spans="1:6" ht="15" customHeight="1">
      <c r="A17818" s="12"/>
      <c r="C17818" s="53" t="s">
        <v>8720</v>
      </c>
      <c r="D17818" s="1" t="s">
        <v>17696</v>
      </c>
      <c r="E17818" s="573">
        <f ca="1">SUMIF('BKAS IDR'!$E$10:$E$44,$C17818,'BKAS IDR'!$N$10:$N$43)</f>
        <v>0</v>
      </c>
      <c r="F17818" s="573"/>
    </row>
    <row r="17819" spans="1:6" ht="15" customHeight="1">
      <c r="A17819" s="12"/>
      <c r="C17819" s="53" t="s">
        <v>8721</v>
      </c>
      <c r="D17819" s="1" t="s">
        <v>17697</v>
      </c>
      <c r="E17819" s="573">
        <f ca="1">SUMIF('BKAS IDR'!$E$10:$E$44,$C17819,'BKAS IDR'!$N$10:$N$43)</f>
        <v>0</v>
      </c>
      <c r="F17819" s="573"/>
    </row>
    <row r="17820" spans="1:6" ht="15" customHeight="1">
      <c r="A17820" s="12"/>
      <c r="C17820" s="53" t="s">
        <v>8722</v>
      </c>
      <c r="D17820" s="1" t="s">
        <v>17698</v>
      </c>
      <c r="E17820" s="573">
        <f ca="1">SUMIF('BKAS IDR'!$E$10:$E$44,$C17820,'BKAS IDR'!$N$10:$N$43)</f>
        <v>0</v>
      </c>
      <c r="F17820" s="573"/>
    </row>
    <row r="17821" spans="1:6" ht="15" customHeight="1">
      <c r="A17821" s="12"/>
      <c r="C17821" s="53" t="s">
        <v>8723</v>
      </c>
      <c r="D17821" s="1" t="s">
        <v>17699</v>
      </c>
      <c r="E17821" s="573">
        <f ca="1">SUMIF('BKAS IDR'!$E$10:$E$44,$C17821,'BKAS IDR'!$N$10:$N$43)</f>
        <v>0</v>
      </c>
      <c r="F17821" s="573"/>
    </row>
    <row r="17822" spans="1:6" ht="15" customHeight="1">
      <c r="A17822" s="12"/>
      <c r="C17822" s="53" t="s">
        <v>8724</v>
      </c>
      <c r="D17822" s="1" t="s">
        <v>17700</v>
      </c>
      <c r="E17822" s="573">
        <f ca="1">SUMIF('BKAS IDR'!$E$10:$E$44,$C17822,'BKAS IDR'!$N$10:$N$43)</f>
        <v>0</v>
      </c>
      <c r="F17822" s="573"/>
    </row>
    <row r="17823" spans="1:6" ht="15" customHeight="1">
      <c r="A17823" s="12"/>
      <c r="C17823" s="53" t="s">
        <v>8725</v>
      </c>
      <c r="D17823" s="1" t="s">
        <v>17701</v>
      </c>
      <c r="E17823" s="573">
        <f ca="1">SUMIF('BKAS IDR'!$E$10:$E$44,$C17823,'BKAS IDR'!$N$10:$N$43)</f>
        <v>0</v>
      </c>
      <c r="F17823" s="573"/>
    </row>
    <row r="17824" spans="1:6" ht="15" customHeight="1">
      <c r="A17824" s="12"/>
      <c r="C17824" s="53" t="s">
        <v>8726</v>
      </c>
      <c r="D17824" s="1" t="s">
        <v>17702</v>
      </c>
      <c r="E17824" s="573">
        <f ca="1">SUMIF('BKAS IDR'!$E$10:$E$44,$C17824,'BKAS IDR'!$N$10:$N$43)</f>
        <v>0</v>
      </c>
      <c r="F17824" s="573"/>
    </row>
    <row r="17825" spans="1:6" ht="15" customHeight="1">
      <c r="A17825" s="12"/>
      <c r="C17825" s="53" t="s">
        <v>8727</v>
      </c>
      <c r="D17825" s="1" t="s">
        <v>17703</v>
      </c>
      <c r="E17825" s="573">
        <f ca="1">SUMIF('BKAS IDR'!$E$10:$E$44,$C17825,'BKAS IDR'!$N$10:$N$43)</f>
        <v>0</v>
      </c>
      <c r="F17825" s="573"/>
    </row>
    <row r="17826" spans="1:6" ht="15" customHeight="1">
      <c r="A17826" s="12"/>
      <c r="C17826" s="53" t="s">
        <v>8728</v>
      </c>
      <c r="D17826" s="1" t="s">
        <v>17704</v>
      </c>
      <c r="E17826" s="573">
        <f ca="1">SUMIF('BKAS IDR'!$E$10:$E$44,$C17826,'BKAS IDR'!$N$10:$N$43)</f>
        <v>0</v>
      </c>
      <c r="F17826" s="573"/>
    </row>
    <row r="17827" spans="1:6" ht="15" customHeight="1">
      <c r="A17827" s="12"/>
      <c r="C17827" s="53" t="s">
        <v>8729</v>
      </c>
      <c r="D17827" s="1" t="s">
        <v>17705</v>
      </c>
      <c r="E17827" s="573">
        <f ca="1">SUMIF('BKAS IDR'!$E$10:$E$44,$C17827,'BKAS IDR'!$N$10:$N$43)</f>
        <v>0</v>
      </c>
      <c r="F17827" s="573"/>
    </row>
    <row r="17828" spans="1:6" ht="15" customHeight="1">
      <c r="A17828" s="12"/>
      <c r="C17828" s="53" t="s">
        <v>8730</v>
      </c>
      <c r="D17828" s="1" t="s">
        <v>17706</v>
      </c>
      <c r="E17828" s="573">
        <f ca="1">SUMIF('BKAS IDR'!$E$10:$E$44,$C17828,'BKAS IDR'!$N$10:$N$43)</f>
        <v>0</v>
      </c>
      <c r="F17828" s="573"/>
    </row>
    <row r="17829" spans="1:6" ht="15" customHeight="1">
      <c r="A17829" s="12"/>
      <c r="C17829" s="53" t="s">
        <v>8731</v>
      </c>
      <c r="D17829" s="1" t="s">
        <v>17707</v>
      </c>
      <c r="E17829" s="573">
        <f ca="1">SUMIF('BKAS IDR'!$E$10:$E$44,$C17829,'BKAS IDR'!$N$10:$N$43)</f>
        <v>0</v>
      </c>
      <c r="F17829" s="573"/>
    </row>
    <row r="17830" spans="1:6" ht="15" customHeight="1">
      <c r="A17830" s="12"/>
      <c r="C17830" s="53" t="s">
        <v>8732</v>
      </c>
      <c r="D17830" s="1" t="s">
        <v>17708</v>
      </c>
      <c r="E17830" s="573">
        <f ca="1">SUMIF('BKAS IDR'!$E$10:$E$44,$C17830,'BKAS IDR'!$N$10:$N$43)</f>
        <v>0</v>
      </c>
      <c r="F17830" s="573"/>
    </row>
    <row r="17831" spans="1:6" ht="15" customHeight="1">
      <c r="A17831" s="12"/>
      <c r="C17831" s="53" t="s">
        <v>8733</v>
      </c>
      <c r="D17831" s="1" t="s">
        <v>17709</v>
      </c>
      <c r="E17831" s="573">
        <f ca="1">SUMIF('BKAS IDR'!$E$10:$E$44,$C17831,'BKAS IDR'!$N$10:$N$43)</f>
        <v>0</v>
      </c>
      <c r="F17831" s="573"/>
    </row>
    <row r="17832" spans="1:6" ht="15" customHeight="1">
      <c r="A17832" s="12"/>
      <c r="C17832" s="53" t="s">
        <v>8734</v>
      </c>
      <c r="D17832" s="1" t="s">
        <v>17710</v>
      </c>
      <c r="E17832" s="573">
        <f ca="1">SUMIF('BKAS IDR'!$E$10:$E$44,$C17832,'BKAS IDR'!$N$10:$N$43)</f>
        <v>0</v>
      </c>
      <c r="F17832" s="573"/>
    </row>
    <row r="17833" spans="1:6" ht="15" customHeight="1">
      <c r="A17833" s="12"/>
      <c r="C17833" s="53" t="s">
        <v>8735</v>
      </c>
      <c r="D17833" s="1" t="s">
        <v>17711</v>
      </c>
      <c r="E17833" s="573">
        <f ca="1">SUMIF('BKAS IDR'!$E$10:$E$44,$C17833,'BKAS IDR'!$N$10:$N$43)</f>
        <v>0</v>
      </c>
      <c r="F17833" s="573"/>
    </row>
    <row r="17834" spans="1:6" ht="15" customHeight="1">
      <c r="A17834" s="12"/>
      <c r="C17834" s="53" t="s">
        <v>8736</v>
      </c>
      <c r="D17834" s="1" t="s">
        <v>17712</v>
      </c>
      <c r="E17834" s="573">
        <f ca="1">SUMIF('BKAS IDR'!$E$10:$E$44,$C17834,'BKAS IDR'!$N$10:$N$43)</f>
        <v>0</v>
      </c>
      <c r="F17834" s="573"/>
    </row>
    <row r="17835" spans="1:6" ht="15" customHeight="1">
      <c r="A17835" s="12"/>
      <c r="C17835" s="53" t="s">
        <v>8737</v>
      </c>
      <c r="D17835" s="1" t="s">
        <v>17713</v>
      </c>
      <c r="E17835" s="573">
        <f ca="1">SUMIF('BKAS IDR'!$E$10:$E$44,$C17835,'BKAS IDR'!$N$10:$N$43)</f>
        <v>0</v>
      </c>
      <c r="F17835" s="573"/>
    </row>
    <row r="17836" spans="1:6" ht="15" customHeight="1">
      <c r="A17836" s="12"/>
      <c r="C17836" s="53" t="s">
        <v>8738</v>
      </c>
      <c r="D17836" s="1" t="s">
        <v>17714</v>
      </c>
      <c r="E17836" s="573">
        <f ca="1">SUMIF('BKAS IDR'!$E$10:$E$44,$C17836,'BKAS IDR'!$N$10:$N$43)</f>
        <v>0</v>
      </c>
      <c r="F17836" s="573"/>
    </row>
    <row r="17837" spans="1:6" ht="15" customHeight="1">
      <c r="A17837" s="12"/>
      <c r="C17837" s="53" t="s">
        <v>8739</v>
      </c>
      <c r="D17837" s="1" t="s">
        <v>17715</v>
      </c>
      <c r="E17837" s="573">
        <f ca="1">SUMIF('BKAS IDR'!$E$10:$E$44,$C17837,'BKAS IDR'!$N$10:$N$43)</f>
        <v>0</v>
      </c>
      <c r="F17837" s="573"/>
    </row>
    <row r="17838" spans="1:6" ht="15" customHeight="1">
      <c r="A17838" s="12"/>
      <c r="C17838" s="53" t="s">
        <v>8740</v>
      </c>
      <c r="D17838" s="1" t="s">
        <v>17716</v>
      </c>
      <c r="E17838" s="573">
        <f ca="1">SUMIF('BKAS IDR'!$E$10:$E$44,$C17838,'BKAS IDR'!$N$10:$N$43)</f>
        <v>0</v>
      </c>
      <c r="F17838" s="573"/>
    </row>
    <row r="17839" spans="1:6" ht="15" customHeight="1">
      <c r="A17839" s="12"/>
      <c r="C17839" s="53" t="s">
        <v>8741</v>
      </c>
      <c r="D17839" s="1" t="s">
        <v>17717</v>
      </c>
      <c r="E17839" s="573">
        <f ca="1">SUMIF('BKAS IDR'!$E$10:$E$44,$C17839,'BKAS IDR'!$N$10:$N$43)</f>
        <v>0</v>
      </c>
      <c r="F17839" s="573"/>
    </row>
    <row r="17840" spans="1:6" ht="15" customHeight="1">
      <c r="A17840" s="12"/>
      <c r="C17840" s="53" t="s">
        <v>8742</v>
      </c>
      <c r="D17840" s="1" t="s">
        <v>17718</v>
      </c>
      <c r="E17840" s="573">
        <f ca="1">SUMIF('BKAS IDR'!$E$10:$E$44,$C17840,'BKAS IDR'!$N$10:$N$43)</f>
        <v>0</v>
      </c>
      <c r="F17840" s="573"/>
    </row>
    <row r="17841" spans="1:6" ht="15" customHeight="1">
      <c r="A17841" s="12"/>
      <c r="C17841" s="53" t="s">
        <v>8743</v>
      </c>
      <c r="D17841" s="1" t="s">
        <v>17719</v>
      </c>
      <c r="E17841" s="573">
        <f ca="1">SUMIF('BKAS IDR'!$E$10:$E$44,$C17841,'BKAS IDR'!$N$10:$N$43)</f>
        <v>0</v>
      </c>
      <c r="F17841" s="573"/>
    </row>
    <row r="17842" spans="1:6" ht="15" customHeight="1">
      <c r="A17842" s="12"/>
      <c r="C17842" s="53" t="s">
        <v>8744</v>
      </c>
      <c r="D17842" s="1" t="s">
        <v>17720</v>
      </c>
      <c r="E17842" s="573">
        <f ca="1">SUMIF('BKAS IDR'!$E$10:$E$44,$C17842,'BKAS IDR'!$N$10:$N$43)</f>
        <v>0</v>
      </c>
      <c r="F17842" s="573"/>
    </row>
    <row r="17843" spans="1:6" ht="15" customHeight="1">
      <c r="A17843" s="12"/>
      <c r="C17843" s="53" t="s">
        <v>8745</v>
      </c>
      <c r="D17843" s="1" t="s">
        <v>17721</v>
      </c>
      <c r="E17843" s="573">
        <f ca="1">SUMIF('BKAS IDR'!$E$10:$E$44,$C17843,'BKAS IDR'!$N$10:$N$43)</f>
        <v>0</v>
      </c>
      <c r="F17843" s="573"/>
    </row>
    <row r="17844" spans="1:6" ht="15" customHeight="1">
      <c r="A17844" s="12"/>
      <c r="C17844" s="53" t="s">
        <v>8746</v>
      </c>
      <c r="D17844" s="1" t="s">
        <v>17722</v>
      </c>
      <c r="E17844" s="573">
        <f ca="1">SUMIF('BKAS IDR'!$E$10:$E$44,$C17844,'BKAS IDR'!$N$10:$N$43)</f>
        <v>0</v>
      </c>
      <c r="F17844" s="573"/>
    </row>
    <row r="17845" spans="1:6" ht="15" customHeight="1">
      <c r="A17845" s="12"/>
      <c r="C17845" s="53" t="s">
        <v>8747</v>
      </c>
      <c r="D17845" s="1" t="s">
        <v>17723</v>
      </c>
      <c r="E17845" s="573">
        <f ca="1">SUMIF('BKAS IDR'!$E$10:$E$44,$C17845,'BKAS IDR'!$N$10:$N$43)</f>
        <v>0</v>
      </c>
      <c r="F17845" s="573"/>
    </row>
    <row r="17846" spans="1:6" ht="15" customHeight="1">
      <c r="A17846" s="12"/>
      <c r="C17846" s="53" t="s">
        <v>8748</v>
      </c>
      <c r="D17846" s="1" t="s">
        <v>17724</v>
      </c>
      <c r="E17846" s="573">
        <f ca="1">SUMIF('BKAS IDR'!$E$10:$E$44,$C17846,'BKAS IDR'!$N$10:$N$43)</f>
        <v>0</v>
      </c>
      <c r="F17846" s="573"/>
    </row>
    <row r="17847" spans="1:6" ht="15" customHeight="1">
      <c r="A17847" s="12"/>
      <c r="C17847" s="53" t="s">
        <v>8749</v>
      </c>
      <c r="D17847" s="1" t="s">
        <v>17725</v>
      </c>
      <c r="E17847" s="573">
        <f ca="1">SUMIF('BKAS IDR'!$E$10:$E$44,$C17847,'BKAS IDR'!$N$10:$N$43)</f>
        <v>0</v>
      </c>
      <c r="F17847" s="573"/>
    </row>
    <row r="17848" spans="1:6" ht="15" customHeight="1">
      <c r="A17848" s="12"/>
      <c r="C17848" s="53" t="s">
        <v>8750</v>
      </c>
      <c r="D17848" s="1" t="s">
        <v>17726</v>
      </c>
      <c r="E17848" s="573">
        <f ca="1">SUMIF('BKAS IDR'!$E$10:$E$44,$C17848,'BKAS IDR'!$N$10:$N$43)</f>
        <v>0</v>
      </c>
      <c r="F17848" s="573"/>
    </row>
    <row r="17849" spans="1:6" ht="15" customHeight="1">
      <c r="A17849" s="12"/>
      <c r="C17849" s="53" t="s">
        <v>8751</v>
      </c>
      <c r="D17849" s="1" t="s">
        <v>17727</v>
      </c>
      <c r="E17849" s="573">
        <f ca="1">SUMIF('BKAS IDR'!$E$10:$E$44,$C17849,'BKAS IDR'!$N$10:$N$43)</f>
        <v>0</v>
      </c>
      <c r="F17849" s="573"/>
    </row>
    <row r="17850" spans="1:6" ht="15" customHeight="1">
      <c r="A17850" s="12"/>
      <c r="C17850" s="53" t="s">
        <v>8752</v>
      </c>
      <c r="D17850" s="1" t="s">
        <v>17728</v>
      </c>
      <c r="E17850" s="573">
        <f ca="1">SUMIF('BKAS IDR'!$E$10:$E$44,$C17850,'BKAS IDR'!$N$10:$N$43)</f>
        <v>0</v>
      </c>
      <c r="F17850" s="573"/>
    </row>
    <row r="17851" spans="1:6" ht="15" customHeight="1">
      <c r="A17851" s="12"/>
      <c r="C17851" s="53" t="s">
        <v>8753</v>
      </c>
      <c r="D17851" s="1" t="s">
        <v>17729</v>
      </c>
      <c r="E17851" s="573">
        <f ca="1">SUMIF('BKAS IDR'!$E$10:$E$44,$C17851,'BKAS IDR'!$N$10:$N$43)</f>
        <v>0</v>
      </c>
      <c r="F17851" s="573"/>
    </row>
    <row r="17852" spans="1:6" ht="15" customHeight="1">
      <c r="A17852" s="12"/>
      <c r="C17852" s="53" t="s">
        <v>8754</v>
      </c>
      <c r="D17852" s="1" t="s">
        <v>17730</v>
      </c>
      <c r="E17852" s="573">
        <f ca="1">SUMIF('BKAS IDR'!$E$10:$E$44,$C17852,'BKAS IDR'!$N$10:$N$43)</f>
        <v>0</v>
      </c>
      <c r="F17852" s="573"/>
    </row>
    <row r="17853" spans="1:6" ht="15" customHeight="1">
      <c r="A17853" s="12"/>
      <c r="C17853" s="53" t="s">
        <v>8755</v>
      </c>
      <c r="D17853" s="1" t="s">
        <v>17731</v>
      </c>
      <c r="E17853" s="573">
        <f ca="1">SUMIF('BKAS IDR'!$E$10:$E$44,$C17853,'BKAS IDR'!$N$10:$N$43)</f>
        <v>0</v>
      </c>
      <c r="F17853" s="573"/>
    </row>
    <row r="17854" spans="1:6" ht="15" customHeight="1">
      <c r="A17854" s="12"/>
      <c r="C17854" s="53" t="s">
        <v>8756</v>
      </c>
      <c r="D17854" s="1" t="s">
        <v>17732</v>
      </c>
      <c r="E17854" s="573">
        <f ca="1">SUMIF('BKAS IDR'!$E$10:$E$44,$C17854,'BKAS IDR'!$N$10:$N$43)</f>
        <v>0</v>
      </c>
      <c r="F17854" s="573"/>
    </row>
    <row r="17855" spans="1:6" ht="15" customHeight="1">
      <c r="A17855" s="12"/>
      <c r="C17855" s="53" t="s">
        <v>8757</v>
      </c>
      <c r="D17855" s="1" t="s">
        <v>17733</v>
      </c>
      <c r="E17855" s="573">
        <f ca="1">SUMIF('BKAS IDR'!$E$10:$E$44,$C17855,'BKAS IDR'!$N$10:$N$43)</f>
        <v>0</v>
      </c>
      <c r="F17855" s="573"/>
    </row>
    <row r="17856" spans="1:6" ht="15" customHeight="1">
      <c r="A17856" s="12"/>
      <c r="C17856" s="53" t="s">
        <v>8758</v>
      </c>
      <c r="D17856" s="1" t="s">
        <v>17734</v>
      </c>
      <c r="E17856" s="573">
        <f ca="1">SUMIF('BKAS IDR'!$E$10:$E$44,$C17856,'BKAS IDR'!$N$10:$N$43)</f>
        <v>0</v>
      </c>
      <c r="F17856" s="573"/>
    </row>
    <row r="17857" spans="1:6" ht="15" customHeight="1">
      <c r="A17857" s="12"/>
      <c r="C17857" s="53" t="s">
        <v>8759</v>
      </c>
      <c r="D17857" s="1" t="s">
        <v>17735</v>
      </c>
      <c r="E17857" s="573">
        <f ca="1">SUMIF('BKAS IDR'!$E$10:$E$44,$C17857,'BKAS IDR'!$N$10:$N$43)</f>
        <v>0</v>
      </c>
      <c r="F17857" s="573"/>
    </row>
    <row r="17858" spans="1:6" ht="15" customHeight="1">
      <c r="A17858" s="12"/>
      <c r="C17858" s="53" t="s">
        <v>8760</v>
      </c>
      <c r="D17858" s="1" t="s">
        <v>17736</v>
      </c>
      <c r="E17858" s="573">
        <f ca="1">SUMIF('BKAS IDR'!$E$10:$E$44,$C17858,'BKAS IDR'!$N$10:$N$43)</f>
        <v>0</v>
      </c>
      <c r="F17858" s="573"/>
    </row>
    <row r="17859" spans="1:6" ht="15" customHeight="1">
      <c r="A17859" s="12"/>
      <c r="C17859" s="53" t="s">
        <v>8761</v>
      </c>
      <c r="D17859" s="1" t="s">
        <v>17737</v>
      </c>
      <c r="E17859" s="573">
        <f ca="1">SUMIF('BKAS IDR'!$E$10:$E$44,$C17859,'BKAS IDR'!$N$10:$N$43)</f>
        <v>0</v>
      </c>
      <c r="F17859" s="573"/>
    </row>
    <row r="17860" spans="1:6" ht="15" customHeight="1">
      <c r="A17860" s="12"/>
      <c r="C17860" s="53" t="s">
        <v>8762</v>
      </c>
      <c r="D17860" s="1" t="s">
        <v>17738</v>
      </c>
      <c r="E17860" s="573">
        <f ca="1">SUMIF('BKAS IDR'!$E$10:$E$44,$C17860,'BKAS IDR'!$N$10:$N$43)</f>
        <v>0</v>
      </c>
      <c r="F17860" s="573"/>
    </row>
    <row r="17861" spans="1:6" ht="15" customHeight="1">
      <c r="A17861" s="12"/>
      <c r="C17861" s="53" t="s">
        <v>8763</v>
      </c>
      <c r="D17861" s="1" t="s">
        <v>17739</v>
      </c>
      <c r="E17861" s="573">
        <f ca="1">SUMIF('BKAS IDR'!$E$10:$E$44,$C17861,'BKAS IDR'!$N$10:$N$43)</f>
        <v>0</v>
      </c>
      <c r="F17861" s="573"/>
    </row>
    <row r="17862" spans="1:6" ht="15" customHeight="1">
      <c r="A17862" s="12"/>
      <c r="C17862" s="53" t="s">
        <v>8764</v>
      </c>
      <c r="D17862" s="1" t="s">
        <v>17740</v>
      </c>
      <c r="E17862" s="573">
        <f ca="1">SUMIF('BKAS IDR'!$E$10:$E$44,$C17862,'BKAS IDR'!$N$10:$N$43)</f>
        <v>0</v>
      </c>
      <c r="F17862" s="573"/>
    </row>
    <row r="17863" spans="1:6" ht="15" customHeight="1">
      <c r="A17863" s="12"/>
      <c r="C17863" s="53" t="s">
        <v>8765</v>
      </c>
      <c r="D17863" s="1" t="s">
        <v>17741</v>
      </c>
      <c r="E17863" s="573">
        <f ca="1">SUMIF('BKAS IDR'!$E$10:$E$44,$C17863,'BKAS IDR'!$N$10:$N$43)</f>
        <v>0</v>
      </c>
      <c r="F17863" s="573"/>
    </row>
    <row r="17864" spans="1:6" ht="15" customHeight="1">
      <c r="A17864" s="12"/>
      <c r="C17864" s="53" t="s">
        <v>8766</v>
      </c>
      <c r="D17864" s="1" t="s">
        <v>17742</v>
      </c>
      <c r="E17864" s="573">
        <f ca="1">SUMIF('BKAS IDR'!$E$10:$E$44,$C17864,'BKAS IDR'!$N$10:$N$43)</f>
        <v>0</v>
      </c>
      <c r="F17864" s="573"/>
    </row>
    <row r="17865" spans="1:6" ht="15" customHeight="1">
      <c r="A17865" s="12"/>
      <c r="C17865" s="53" t="s">
        <v>8767</v>
      </c>
      <c r="D17865" s="1" t="s">
        <v>17743</v>
      </c>
      <c r="E17865" s="573">
        <f ca="1">SUMIF('BKAS IDR'!$E$10:$E$44,$C17865,'BKAS IDR'!$N$10:$N$43)</f>
        <v>0</v>
      </c>
      <c r="F17865" s="573"/>
    </row>
    <row r="17866" spans="1:6" ht="15" customHeight="1">
      <c r="A17866" s="12"/>
      <c r="C17866" s="53" t="s">
        <v>8768</v>
      </c>
      <c r="D17866" s="1" t="s">
        <v>17744</v>
      </c>
      <c r="E17866" s="573">
        <f ca="1">SUMIF('BKAS IDR'!$E$10:$E$44,$C17866,'BKAS IDR'!$N$10:$N$43)</f>
        <v>0</v>
      </c>
      <c r="F17866" s="573"/>
    </row>
    <row r="17867" spans="1:6" ht="15" customHeight="1">
      <c r="A17867" s="12"/>
      <c r="C17867" s="53" t="s">
        <v>8769</v>
      </c>
      <c r="D17867" s="1" t="s">
        <v>17745</v>
      </c>
      <c r="E17867" s="573">
        <f ca="1">SUMIF('BKAS IDR'!$E$10:$E$44,$C17867,'BKAS IDR'!$N$10:$N$43)</f>
        <v>0</v>
      </c>
      <c r="F17867" s="573"/>
    </row>
    <row r="17868" spans="1:6" ht="15" customHeight="1">
      <c r="A17868" s="12"/>
      <c r="C17868" s="53" t="s">
        <v>8770</v>
      </c>
      <c r="D17868" s="1" t="s">
        <v>17746</v>
      </c>
      <c r="E17868" s="573">
        <f ca="1">SUMIF('BKAS IDR'!$E$10:$E$44,$C17868,'BKAS IDR'!$N$10:$N$43)</f>
        <v>0</v>
      </c>
      <c r="F17868" s="573"/>
    </row>
    <row r="17869" spans="1:6" ht="15" customHeight="1">
      <c r="A17869" s="12"/>
      <c r="C17869" s="53" t="s">
        <v>8771</v>
      </c>
      <c r="D17869" s="1" t="s">
        <v>17747</v>
      </c>
      <c r="E17869" s="573">
        <f ca="1">SUMIF('BKAS IDR'!$E$10:$E$44,$C17869,'BKAS IDR'!$N$10:$N$43)</f>
        <v>0</v>
      </c>
      <c r="F17869" s="573"/>
    </row>
    <row r="17870" spans="1:6" ht="15" customHeight="1">
      <c r="A17870" s="12"/>
      <c r="C17870" s="53" t="s">
        <v>8772</v>
      </c>
      <c r="D17870" s="1" t="s">
        <v>17748</v>
      </c>
      <c r="E17870" s="573">
        <f ca="1">SUMIF('BKAS IDR'!$E$10:$E$44,$C17870,'BKAS IDR'!$N$10:$N$43)</f>
        <v>0</v>
      </c>
      <c r="F17870" s="573"/>
    </row>
    <row r="17871" spans="1:6" ht="15" customHeight="1">
      <c r="A17871" s="12"/>
      <c r="C17871" s="53" t="s">
        <v>8773</v>
      </c>
      <c r="D17871" s="1" t="s">
        <v>17749</v>
      </c>
      <c r="E17871" s="573">
        <f ca="1">SUMIF('BKAS IDR'!$E$10:$E$44,$C17871,'BKAS IDR'!$N$10:$N$43)</f>
        <v>0</v>
      </c>
      <c r="F17871" s="573"/>
    </row>
    <row r="17872" spans="1:6" ht="15" customHeight="1">
      <c r="A17872" s="12"/>
      <c r="C17872" s="53" t="s">
        <v>8774</v>
      </c>
      <c r="D17872" s="1" t="s">
        <v>17750</v>
      </c>
      <c r="E17872" s="573">
        <f ca="1">SUMIF('BKAS IDR'!$E$10:$E$44,$C17872,'BKAS IDR'!$N$10:$N$43)</f>
        <v>0</v>
      </c>
      <c r="F17872" s="573"/>
    </row>
    <row r="17873" spans="1:6" ht="15" customHeight="1">
      <c r="A17873" s="12"/>
      <c r="C17873" s="53" t="s">
        <v>8775</v>
      </c>
      <c r="D17873" s="1" t="s">
        <v>17751</v>
      </c>
      <c r="E17873" s="573">
        <f ca="1">SUMIF('BKAS IDR'!$E$10:$E$44,$C17873,'BKAS IDR'!$N$10:$N$43)</f>
        <v>0</v>
      </c>
      <c r="F17873" s="573"/>
    </row>
    <row r="17874" spans="1:6" ht="15" customHeight="1">
      <c r="A17874" s="12"/>
      <c r="C17874" s="53" t="s">
        <v>8776</v>
      </c>
      <c r="D17874" s="1" t="s">
        <v>17752</v>
      </c>
      <c r="E17874" s="573">
        <f ca="1">SUMIF('BKAS IDR'!$E$10:$E$44,$C17874,'BKAS IDR'!$N$10:$N$43)</f>
        <v>0</v>
      </c>
      <c r="F17874" s="573"/>
    </row>
    <row r="17875" spans="1:6" ht="15" customHeight="1">
      <c r="A17875" s="12"/>
      <c r="C17875" s="53" t="s">
        <v>8777</v>
      </c>
      <c r="D17875" s="1" t="s">
        <v>17753</v>
      </c>
      <c r="E17875" s="573">
        <f ca="1">SUMIF('BKAS IDR'!$E$10:$E$44,$C17875,'BKAS IDR'!$N$10:$N$43)</f>
        <v>0</v>
      </c>
      <c r="F17875" s="573"/>
    </row>
    <row r="17876" spans="1:6" ht="15" customHeight="1">
      <c r="A17876" s="12"/>
      <c r="C17876" s="53" t="s">
        <v>8778</v>
      </c>
      <c r="D17876" s="1" t="s">
        <v>17754</v>
      </c>
      <c r="E17876" s="573">
        <f ca="1">SUMIF('BKAS IDR'!$E$10:$E$44,$C17876,'BKAS IDR'!$N$10:$N$43)</f>
        <v>0</v>
      </c>
      <c r="F17876" s="573"/>
    </row>
    <row r="17877" spans="1:6" ht="15" customHeight="1">
      <c r="A17877" s="12"/>
      <c r="C17877" s="53" t="s">
        <v>8779</v>
      </c>
      <c r="D17877" s="1" t="s">
        <v>17755</v>
      </c>
      <c r="E17877" s="573">
        <f ca="1">SUMIF('BKAS IDR'!$E$10:$E$44,$C17877,'BKAS IDR'!$N$10:$N$43)</f>
        <v>0</v>
      </c>
      <c r="F17877" s="573"/>
    </row>
    <row r="17878" spans="1:6" ht="15" customHeight="1">
      <c r="A17878" s="12"/>
      <c r="C17878" s="53" t="s">
        <v>8780</v>
      </c>
      <c r="D17878" s="1" t="s">
        <v>17756</v>
      </c>
      <c r="E17878" s="573">
        <f ca="1">SUMIF('BKAS IDR'!$E$10:$E$44,$C17878,'BKAS IDR'!$N$10:$N$43)</f>
        <v>0</v>
      </c>
      <c r="F17878" s="573"/>
    </row>
    <row r="17879" spans="1:6" ht="15" customHeight="1">
      <c r="A17879" s="12"/>
      <c r="C17879" s="53" t="s">
        <v>8781</v>
      </c>
      <c r="D17879" s="1" t="s">
        <v>17757</v>
      </c>
      <c r="E17879" s="573">
        <f ca="1">SUMIF('BKAS IDR'!$E$10:$E$44,$C17879,'BKAS IDR'!$N$10:$N$43)</f>
        <v>0</v>
      </c>
      <c r="F17879" s="573"/>
    </row>
    <row r="17880" spans="1:6" ht="15" customHeight="1">
      <c r="A17880" s="12"/>
      <c r="C17880" s="53" t="s">
        <v>8782</v>
      </c>
      <c r="D17880" s="1" t="s">
        <v>17758</v>
      </c>
      <c r="E17880" s="573">
        <f ca="1">SUMIF('BKAS IDR'!$E$10:$E$44,$C17880,'BKAS IDR'!$N$10:$N$43)</f>
        <v>0</v>
      </c>
      <c r="F17880" s="573"/>
    </row>
    <row r="17881" spans="1:6" ht="15" customHeight="1">
      <c r="A17881" s="12"/>
      <c r="C17881" s="53" t="s">
        <v>8783</v>
      </c>
      <c r="D17881" s="1" t="s">
        <v>17759</v>
      </c>
      <c r="E17881" s="573">
        <f ca="1">SUMIF('BKAS IDR'!$E$10:$E$44,$C17881,'BKAS IDR'!$N$10:$N$43)</f>
        <v>0</v>
      </c>
      <c r="F17881" s="573"/>
    </row>
    <row r="17882" spans="1:6" ht="15" customHeight="1">
      <c r="A17882" s="12"/>
      <c r="C17882" s="53" t="s">
        <v>8784</v>
      </c>
      <c r="D17882" s="1" t="s">
        <v>17754</v>
      </c>
      <c r="E17882" s="573">
        <f ca="1">SUMIF('BKAS IDR'!$E$10:$E$44,$C17882,'BKAS IDR'!$N$10:$N$43)</f>
        <v>0</v>
      </c>
      <c r="F17882" s="573"/>
    </row>
    <row r="17883" spans="1:6" ht="15" customHeight="1">
      <c r="A17883" s="12"/>
      <c r="C17883" s="53" t="s">
        <v>8785</v>
      </c>
      <c r="D17883" s="1" t="s">
        <v>17760</v>
      </c>
      <c r="E17883" s="573">
        <f ca="1">SUMIF('BKAS IDR'!$E$10:$E$44,$C17883,'BKAS IDR'!$N$10:$N$43)</f>
        <v>0</v>
      </c>
      <c r="F17883" s="573"/>
    </row>
    <row r="17884" spans="1:6" ht="15" customHeight="1">
      <c r="A17884" s="12"/>
      <c r="C17884" s="53" t="s">
        <v>8786</v>
      </c>
      <c r="D17884" s="1" t="s">
        <v>17761</v>
      </c>
      <c r="E17884" s="573">
        <f ca="1">SUMIF('BKAS IDR'!$E$10:$E$44,$C17884,'BKAS IDR'!$N$10:$N$43)</f>
        <v>0</v>
      </c>
      <c r="F17884" s="573"/>
    </row>
    <row r="17885" spans="1:6" ht="15" customHeight="1">
      <c r="A17885" s="12"/>
      <c r="C17885" s="53" t="s">
        <v>8787</v>
      </c>
      <c r="D17885" s="1" t="s">
        <v>17762</v>
      </c>
      <c r="E17885" s="573">
        <f ca="1">SUMIF('BKAS IDR'!$E$10:$E$44,$C17885,'BKAS IDR'!$N$10:$N$43)</f>
        <v>0</v>
      </c>
      <c r="F17885" s="573"/>
    </row>
    <row r="17886" spans="1:6" ht="15" customHeight="1">
      <c r="A17886" s="12"/>
      <c r="C17886" s="53" t="s">
        <v>8788</v>
      </c>
      <c r="D17886" s="1" t="s">
        <v>17763</v>
      </c>
      <c r="E17886" s="573">
        <f ca="1">SUMIF('BKAS IDR'!$E$10:$E$44,$C17886,'BKAS IDR'!$N$10:$N$43)</f>
        <v>0</v>
      </c>
      <c r="F17886" s="573"/>
    </row>
    <row r="17887" spans="1:6" ht="15" customHeight="1">
      <c r="A17887" s="12"/>
      <c r="C17887" s="53" t="s">
        <v>8789</v>
      </c>
      <c r="D17887" s="1" t="s">
        <v>17764</v>
      </c>
      <c r="E17887" s="573">
        <f ca="1">SUMIF('BKAS IDR'!$E$10:$E$44,$C17887,'BKAS IDR'!$N$10:$N$43)</f>
        <v>0</v>
      </c>
      <c r="F17887" s="573"/>
    </row>
    <row r="17888" spans="1:6" ht="15" customHeight="1">
      <c r="A17888" s="12"/>
      <c r="C17888" s="53" t="s">
        <v>8790</v>
      </c>
      <c r="D17888" s="1" t="s">
        <v>17765</v>
      </c>
      <c r="E17888" s="573">
        <f ca="1">SUMIF('BKAS IDR'!$E$10:$E$44,$C17888,'BKAS IDR'!$N$10:$N$43)</f>
        <v>0</v>
      </c>
      <c r="F17888" s="573"/>
    </row>
    <row r="17889" spans="1:6" ht="15" customHeight="1">
      <c r="A17889" s="12"/>
      <c r="C17889" s="53" t="s">
        <v>8791</v>
      </c>
      <c r="D17889" s="1" t="s">
        <v>17766</v>
      </c>
      <c r="E17889" s="573">
        <f ca="1">SUMIF('BKAS IDR'!$E$10:$E$44,$C17889,'BKAS IDR'!$N$10:$N$43)</f>
        <v>0</v>
      </c>
      <c r="F17889" s="573"/>
    </row>
    <row r="17890" spans="1:6" ht="15" customHeight="1">
      <c r="A17890" s="12"/>
      <c r="C17890" s="53" t="s">
        <v>8792</v>
      </c>
      <c r="D17890" s="1" t="s">
        <v>17767</v>
      </c>
      <c r="E17890" s="573">
        <f ca="1">SUMIF('BKAS IDR'!$E$10:$E$44,$C17890,'BKAS IDR'!$N$10:$N$43)</f>
        <v>0</v>
      </c>
      <c r="F17890" s="573"/>
    </row>
    <row r="17891" spans="1:6" ht="15" customHeight="1">
      <c r="A17891" s="12"/>
      <c r="C17891" s="53" t="s">
        <v>8793</v>
      </c>
      <c r="D17891" s="1" t="s">
        <v>17768</v>
      </c>
      <c r="E17891" s="573">
        <f ca="1">SUMIF('BKAS IDR'!$E$10:$E$44,$C17891,'BKAS IDR'!$N$10:$N$43)</f>
        <v>0</v>
      </c>
      <c r="F17891" s="573"/>
    </row>
    <row r="17892" spans="1:6" ht="15" customHeight="1">
      <c r="A17892" s="12"/>
      <c r="C17892" s="53" t="s">
        <v>8794</v>
      </c>
      <c r="D17892" s="1" t="s">
        <v>17769</v>
      </c>
      <c r="E17892" s="573">
        <f ca="1">SUMIF('BKAS IDR'!$E$10:$E$44,$C17892,'BKAS IDR'!$N$10:$N$43)</f>
        <v>0</v>
      </c>
      <c r="F17892" s="573"/>
    </row>
    <row r="17893" spans="1:6" ht="15" customHeight="1">
      <c r="A17893" s="12"/>
      <c r="C17893" s="53" t="s">
        <v>8795</v>
      </c>
      <c r="D17893" s="1" t="s">
        <v>17770</v>
      </c>
      <c r="E17893" s="573">
        <f ca="1">SUMIF('BKAS IDR'!$E$10:$E$44,$C17893,'BKAS IDR'!$N$10:$N$43)</f>
        <v>0</v>
      </c>
      <c r="F17893" s="573"/>
    </row>
    <row r="17894" spans="1:6" ht="15" customHeight="1">
      <c r="A17894" s="12"/>
      <c r="C17894" s="53" t="s">
        <v>8796</v>
      </c>
      <c r="D17894" s="1" t="s">
        <v>17771</v>
      </c>
      <c r="E17894" s="573">
        <f ca="1">SUMIF('BKAS IDR'!$E$10:$E$44,$C17894,'BKAS IDR'!$N$10:$N$43)</f>
        <v>0</v>
      </c>
      <c r="F17894" s="573"/>
    </row>
    <row r="17895" spans="1:6" ht="15" customHeight="1">
      <c r="A17895" s="12"/>
      <c r="C17895" s="53" t="s">
        <v>8797</v>
      </c>
      <c r="D17895" s="1" t="s">
        <v>17772</v>
      </c>
      <c r="E17895" s="573">
        <f ca="1">SUMIF('BKAS IDR'!$E$10:$E$44,$C17895,'BKAS IDR'!$N$10:$N$43)</f>
        <v>0</v>
      </c>
      <c r="F17895" s="573"/>
    </row>
    <row r="17896" spans="1:6" ht="15" customHeight="1">
      <c r="A17896" s="12"/>
      <c r="C17896" s="53" t="s">
        <v>8798</v>
      </c>
      <c r="D17896" s="1" t="s">
        <v>17773</v>
      </c>
      <c r="E17896" s="573">
        <f ca="1">SUMIF('BKAS IDR'!$E$10:$E$44,$C17896,'BKAS IDR'!$N$10:$N$43)</f>
        <v>0</v>
      </c>
      <c r="F17896" s="573"/>
    </row>
    <row r="17897" spans="1:6" ht="15" customHeight="1">
      <c r="A17897" s="12"/>
      <c r="C17897" s="53" t="s">
        <v>8799</v>
      </c>
      <c r="D17897" s="1" t="s">
        <v>17774</v>
      </c>
      <c r="E17897" s="573">
        <f ca="1">SUMIF('BKAS IDR'!$E$10:$E$44,$C17897,'BKAS IDR'!$N$10:$N$43)</f>
        <v>0</v>
      </c>
      <c r="F17897" s="573"/>
    </row>
    <row r="17898" spans="1:6" ht="15" customHeight="1">
      <c r="A17898" s="12"/>
      <c r="C17898" s="53" t="s">
        <v>8800</v>
      </c>
      <c r="D17898" s="1" t="s">
        <v>17775</v>
      </c>
      <c r="E17898" s="573">
        <f ca="1">SUMIF('BKAS IDR'!$E$10:$E$44,$C17898,'BKAS IDR'!$N$10:$N$43)</f>
        <v>0</v>
      </c>
      <c r="F17898" s="573"/>
    </row>
    <row r="17899" spans="1:6" ht="15" customHeight="1">
      <c r="A17899" s="12"/>
      <c r="C17899" s="53" t="s">
        <v>8801</v>
      </c>
      <c r="D17899" s="1" t="s">
        <v>17776</v>
      </c>
      <c r="E17899" s="573">
        <f ca="1">SUMIF('BKAS IDR'!$E$10:$E$44,$C17899,'BKAS IDR'!$N$10:$N$43)</f>
        <v>0</v>
      </c>
      <c r="F17899" s="573"/>
    </row>
    <row r="17900" spans="1:6" ht="15" customHeight="1">
      <c r="A17900" s="12"/>
      <c r="C17900" s="53" t="s">
        <v>8802</v>
      </c>
      <c r="D17900" s="1" t="s">
        <v>17777</v>
      </c>
      <c r="E17900" s="573">
        <f ca="1">SUMIF('BKAS IDR'!$E$10:$E$44,$C17900,'BKAS IDR'!$N$10:$N$43)</f>
        <v>0</v>
      </c>
      <c r="F17900" s="573"/>
    </row>
    <row r="17901" spans="1:6" ht="15" customHeight="1">
      <c r="A17901" s="12"/>
      <c r="C17901" s="53" t="s">
        <v>8803</v>
      </c>
      <c r="D17901" s="1" t="s">
        <v>17778</v>
      </c>
      <c r="E17901" s="573">
        <f ca="1">SUMIF('BKAS IDR'!$E$10:$E$44,$C17901,'BKAS IDR'!$N$10:$N$43)</f>
        <v>0</v>
      </c>
      <c r="F17901" s="573"/>
    </row>
    <row r="17902" spans="1:6" ht="15" customHeight="1">
      <c r="A17902" s="12"/>
      <c r="C17902" s="53" t="s">
        <v>8804</v>
      </c>
      <c r="D17902" s="1" t="s">
        <v>17779</v>
      </c>
      <c r="E17902" s="573">
        <f ca="1">SUMIF('BKAS IDR'!$E$10:$E$44,$C17902,'BKAS IDR'!$N$10:$N$43)</f>
        <v>0</v>
      </c>
      <c r="F17902" s="573"/>
    </row>
    <row r="17903" spans="1:6" ht="15" customHeight="1">
      <c r="A17903" s="12"/>
      <c r="C17903" s="53" t="s">
        <v>8805</v>
      </c>
      <c r="D17903" s="1" t="s">
        <v>17780</v>
      </c>
      <c r="E17903" s="573">
        <f ca="1">SUMIF('BKAS IDR'!$E$10:$E$44,$C17903,'BKAS IDR'!$N$10:$N$43)</f>
        <v>0</v>
      </c>
      <c r="F17903" s="573"/>
    </row>
    <row r="17904" spans="1:6" ht="15" customHeight="1">
      <c r="A17904" s="12"/>
      <c r="C17904" s="53" t="s">
        <v>8806</v>
      </c>
      <c r="D17904" s="1" t="s">
        <v>17781</v>
      </c>
      <c r="E17904" s="573">
        <f ca="1">SUMIF('BKAS IDR'!$E$10:$E$44,$C17904,'BKAS IDR'!$N$10:$N$43)</f>
        <v>0</v>
      </c>
      <c r="F17904" s="573"/>
    </row>
    <row r="17905" spans="1:6" ht="15" customHeight="1">
      <c r="A17905" s="12"/>
      <c r="C17905" s="53" t="s">
        <v>8807</v>
      </c>
      <c r="D17905" s="1" t="s">
        <v>17782</v>
      </c>
      <c r="E17905" s="573">
        <f ca="1">SUMIF('BKAS IDR'!$E$10:$E$44,$C17905,'BKAS IDR'!$N$10:$N$43)</f>
        <v>0</v>
      </c>
      <c r="F17905" s="573"/>
    </row>
    <row r="17906" spans="1:6" ht="15" customHeight="1">
      <c r="A17906" s="12"/>
      <c r="C17906" s="53" t="s">
        <v>8808</v>
      </c>
      <c r="D17906" s="1" t="s">
        <v>17783</v>
      </c>
      <c r="E17906" s="573">
        <f ca="1">SUMIF('BKAS IDR'!$E$10:$E$44,$C17906,'BKAS IDR'!$N$10:$N$43)</f>
        <v>0</v>
      </c>
      <c r="F17906" s="573"/>
    </row>
    <row r="17907" spans="1:6" ht="15" customHeight="1">
      <c r="A17907" s="12"/>
      <c r="C17907" s="53" t="s">
        <v>8809</v>
      </c>
      <c r="D17907" s="1" t="s">
        <v>17784</v>
      </c>
      <c r="E17907" s="573">
        <f ca="1">SUMIF('BKAS IDR'!$E$10:$E$44,$C17907,'BKAS IDR'!$N$10:$N$43)</f>
        <v>0</v>
      </c>
      <c r="F17907" s="573"/>
    </row>
    <row r="17908" spans="1:6" ht="15" customHeight="1">
      <c r="A17908" s="12"/>
      <c r="C17908" s="53" t="s">
        <v>8810</v>
      </c>
      <c r="D17908" s="1" t="s">
        <v>17785</v>
      </c>
      <c r="E17908" s="573">
        <f ca="1">SUMIF('BKAS IDR'!$E$10:$E$44,$C17908,'BKAS IDR'!$N$10:$N$43)</f>
        <v>0</v>
      </c>
      <c r="F17908" s="573"/>
    </row>
    <row r="17909" spans="1:6" ht="15" customHeight="1">
      <c r="A17909" s="12"/>
      <c r="C17909" s="53" t="s">
        <v>8811</v>
      </c>
      <c r="D17909" s="1" t="s">
        <v>17786</v>
      </c>
      <c r="E17909" s="573">
        <f ca="1">SUMIF('BKAS IDR'!$E$10:$E$44,$C17909,'BKAS IDR'!$N$10:$N$43)</f>
        <v>0</v>
      </c>
      <c r="F17909" s="573"/>
    </row>
    <row r="17910" spans="1:6" ht="15" customHeight="1">
      <c r="A17910" s="12"/>
      <c r="C17910" s="53" t="s">
        <v>8812</v>
      </c>
      <c r="D17910" s="1" t="s">
        <v>17787</v>
      </c>
      <c r="E17910" s="573">
        <f ca="1">SUMIF('BKAS IDR'!$E$10:$E$44,$C17910,'BKAS IDR'!$N$10:$N$43)</f>
        <v>0</v>
      </c>
      <c r="F17910" s="573"/>
    </row>
    <row r="17911" spans="1:6" ht="15" customHeight="1">
      <c r="A17911" s="12"/>
      <c r="C17911" s="53" t="s">
        <v>8813</v>
      </c>
      <c r="D17911" s="1" t="s">
        <v>17788</v>
      </c>
      <c r="E17911" s="573">
        <f ca="1">SUMIF('BKAS IDR'!$E$10:$E$44,$C17911,'BKAS IDR'!$N$10:$N$43)</f>
        <v>0</v>
      </c>
      <c r="F17911" s="573"/>
    </row>
    <row r="17912" spans="1:6" ht="15" customHeight="1">
      <c r="A17912" s="12"/>
      <c r="C17912" s="53" t="s">
        <v>8814</v>
      </c>
      <c r="D17912" s="1" t="s">
        <v>17789</v>
      </c>
      <c r="E17912" s="573">
        <f ca="1">SUMIF('BKAS IDR'!$E$10:$E$44,$C17912,'BKAS IDR'!$N$10:$N$43)</f>
        <v>0</v>
      </c>
      <c r="F17912" s="573"/>
    </row>
    <row r="17913" spans="1:6" ht="15" customHeight="1">
      <c r="A17913" s="12"/>
      <c r="C17913" s="53" t="s">
        <v>8815</v>
      </c>
      <c r="D17913" s="1" t="s">
        <v>17790</v>
      </c>
      <c r="E17913" s="573">
        <f ca="1">SUMIF('BKAS IDR'!$E$10:$E$44,$C17913,'BKAS IDR'!$N$10:$N$43)</f>
        <v>0</v>
      </c>
      <c r="F17913" s="573"/>
    </row>
    <row r="17914" spans="1:6" ht="15" customHeight="1">
      <c r="A17914" s="12"/>
      <c r="C17914" s="53" t="s">
        <v>8816</v>
      </c>
      <c r="D17914" s="1" t="s">
        <v>17791</v>
      </c>
      <c r="E17914" s="573">
        <f ca="1">SUMIF('BKAS IDR'!$E$10:$E$44,$C17914,'BKAS IDR'!$N$10:$N$43)</f>
        <v>0</v>
      </c>
      <c r="F17914" s="573"/>
    </row>
    <row r="17915" spans="1:6" ht="15" customHeight="1">
      <c r="A17915" s="12"/>
      <c r="C17915" s="53" t="s">
        <v>8817</v>
      </c>
      <c r="D17915" s="1" t="s">
        <v>17792</v>
      </c>
      <c r="E17915" s="573">
        <f ca="1">SUMIF('BKAS IDR'!$E$10:$E$44,$C17915,'BKAS IDR'!$N$10:$N$43)</f>
        <v>0</v>
      </c>
      <c r="F17915" s="573"/>
    </row>
    <row r="17916" spans="1:6" ht="15" customHeight="1">
      <c r="A17916" s="12"/>
      <c r="C17916" s="53" t="s">
        <v>8818</v>
      </c>
      <c r="D17916" s="1" t="s">
        <v>17793</v>
      </c>
      <c r="E17916" s="573">
        <f ca="1">SUMIF('BKAS IDR'!$E$10:$E$44,$C17916,'BKAS IDR'!$N$10:$N$43)</f>
        <v>0</v>
      </c>
      <c r="F17916" s="573"/>
    </row>
    <row r="17917" spans="1:6" ht="15" customHeight="1">
      <c r="A17917" s="12"/>
      <c r="C17917" s="53" t="s">
        <v>8819</v>
      </c>
      <c r="D17917" s="1" t="s">
        <v>17794</v>
      </c>
      <c r="E17917" s="573">
        <f ca="1">SUMIF('BKAS IDR'!$E$10:$E$44,$C17917,'BKAS IDR'!$N$10:$N$43)</f>
        <v>0</v>
      </c>
      <c r="F17917" s="573"/>
    </row>
    <row r="17918" spans="1:6" ht="15" customHeight="1">
      <c r="A17918" s="12"/>
      <c r="C17918" s="53" t="s">
        <v>8820</v>
      </c>
      <c r="D17918" s="1" t="s">
        <v>17795</v>
      </c>
      <c r="E17918" s="573">
        <f ca="1">SUMIF('BKAS IDR'!$E$10:$E$44,$C17918,'BKAS IDR'!$N$10:$N$43)</f>
        <v>0</v>
      </c>
      <c r="F17918" s="573"/>
    </row>
    <row r="17919" spans="1:6" ht="15" customHeight="1">
      <c r="A17919" s="12"/>
      <c r="C17919" s="53" t="s">
        <v>8821</v>
      </c>
      <c r="D17919" s="1" t="s">
        <v>17796</v>
      </c>
      <c r="E17919" s="573">
        <f ca="1">SUMIF('BKAS IDR'!$E$10:$E$44,$C17919,'BKAS IDR'!$N$10:$N$43)</f>
        <v>0</v>
      </c>
      <c r="F17919" s="573"/>
    </row>
    <row r="17920" spans="1:6" ht="15" customHeight="1">
      <c r="A17920" s="12"/>
      <c r="C17920" s="53" t="s">
        <v>8822</v>
      </c>
      <c r="D17920" s="1" t="s">
        <v>17797</v>
      </c>
      <c r="E17920" s="573">
        <f ca="1">SUMIF('BKAS IDR'!$E$10:$E$44,$C17920,'BKAS IDR'!$N$10:$N$43)</f>
        <v>0</v>
      </c>
      <c r="F17920" s="573"/>
    </row>
    <row r="17921" spans="1:6" ht="15" customHeight="1">
      <c r="A17921" s="12"/>
      <c r="C17921" s="53" t="s">
        <v>8823</v>
      </c>
      <c r="D17921" s="1" t="s">
        <v>17798</v>
      </c>
      <c r="E17921" s="573">
        <f ca="1">SUMIF('BKAS IDR'!$E$10:$E$44,$C17921,'BKAS IDR'!$N$10:$N$43)</f>
        <v>0</v>
      </c>
      <c r="F17921" s="573"/>
    </row>
    <row r="17922" spans="1:6" ht="15" customHeight="1">
      <c r="A17922" s="12"/>
      <c r="C17922" s="53" t="s">
        <v>8824</v>
      </c>
      <c r="D17922" s="1" t="s">
        <v>17799</v>
      </c>
      <c r="E17922" s="573">
        <f ca="1">SUMIF('BKAS IDR'!$E$10:$E$44,$C17922,'BKAS IDR'!$N$10:$N$43)</f>
        <v>0</v>
      </c>
      <c r="F17922" s="573"/>
    </row>
    <row r="17923" spans="1:6" ht="15" customHeight="1">
      <c r="A17923" s="12"/>
      <c r="C17923" s="53" t="s">
        <v>8825</v>
      </c>
      <c r="D17923" s="1" t="s">
        <v>17800</v>
      </c>
      <c r="E17923" s="573">
        <f ca="1">SUMIF('BKAS IDR'!$E$10:$E$44,$C17923,'BKAS IDR'!$N$10:$N$43)</f>
        <v>0</v>
      </c>
      <c r="F17923" s="573"/>
    </row>
    <row r="17924" spans="1:6" ht="15" customHeight="1">
      <c r="A17924" s="12"/>
      <c r="C17924" s="53" t="s">
        <v>8826</v>
      </c>
      <c r="D17924" s="1" t="s">
        <v>17801</v>
      </c>
      <c r="E17924" s="573">
        <f ca="1">SUMIF('BKAS IDR'!$E$10:$E$44,$C17924,'BKAS IDR'!$N$10:$N$43)</f>
        <v>0</v>
      </c>
      <c r="F17924" s="573"/>
    </row>
    <row r="17925" spans="1:6" ht="15" customHeight="1">
      <c r="A17925" s="12"/>
      <c r="C17925" s="53" t="s">
        <v>8827</v>
      </c>
      <c r="D17925" s="1" t="s">
        <v>17802</v>
      </c>
      <c r="E17925" s="573">
        <f ca="1">SUMIF('BKAS IDR'!$E$10:$E$44,$C17925,'BKAS IDR'!$N$10:$N$43)</f>
        <v>0</v>
      </c>
      <c r="F17925" s="573"/>
    </row>
    <row r="17926" spans="1:6" ht="15" customHeight="1">
      <c r="A17926" s="12"/>
      <c r="C17926" s="53" t="s">
        <v>8828</v>
      </c>
      <c r="D17926" s="1" t="s">
        <v>17803</v>
      </c>
      <c r="E17926" s="573">
        <f ca="1">SUMIF('BKAS IDR'!$E$10:$E$44,$C17926,'BKAS IDR'!$N$10:$N$43)</f>
        <v>0</v>
      </c>
      <c r="F17926" s="573"/>
    </row>
    <row r="17927" spans="1:6" ht="15" customHeight="1">
      <c r="A17927" s="12"/>
      <c r="C17927" s="53" t="s">
        <v>8829</v>
      </c>
      <c r="D17927" s="1" t="s">
        <v>17804</v>
      </c>
      <c r="E17927" s="573">
        <f ca="1">SUMIF('BKAS IDR'!$E$10:$E$44,$C17927,'BKAS IDR'!$N$10:$N$43)</f>
        <v>0</v>
      </c>
      <c r="F17927" s="573"/>
    </row>
    <row r="17928" spans="1:6" ht="15" customHeight="1">
      <c r="A17928" s="12"/>
      <c r="C17928" s="53" t="s">
        <v>8830</v>
      </c>
      <c r="D17928" s="1" t="s">
        <v>17805</v>
      </c>
      <c r="E17928" s="573">
        <f ca="1">SUMIF('BKAS IDR'!$E$10:$E$44,$C17928,'BKAS IDR'!$N$10:$N$43)</f>
        <v>0</v>
      </c>
      <c r="F17928" s="573"/>
    </row>
    <row r="17929" spans="1:6" ht="15" customHeight="1">
      <c r="A17929" s="12"/>
      <c r="C17929" s="53" t="s">
        <v>8831</v>
      </c>
      <c r="D17929" s="1" t="s">
        <v>17806</v>
      </c>
      <c r="E17929" s="573">
        <f ca="1">SUMIF('BKAS IDR'!$E$10:$E$44,$C17929,'BKAS IDR'!$N$10:$N$43)</f>
        <v>0</v>
      </c>
      <c r="F17929" s="573"/>
    </row>
    <row r="17930" spans="1:6" ht="15" customHeight="1">
      <c r="A17930" s="12"/>
      <c r="C17930" s="53" t="s">
        <v>8832</v>
      </c>
      <c r="D17930" s="1" t="s">
        <v>17807</v>
      </c>
      <c r="E17930" s="573">
        <f ca="1">SUMIF('BKAS IDR'!$E$10:$E$44,$C17930,'BKAS IDR'!$N$10:$N$43)</f>
        <v>0</v>
      </c>
      <c r="F17930" s="573"/>
    </row>
    <row r="17931" spans="1:6" ht="15" customHeight="1">
      <c r="A17931" s="12"/>
      <c r="C17931" s="53" t="s">
        <v>8833</v>
      </c>
      <c r="D17931" s="1" t="s">
        <v>17808</v>
      </c>
      <c r="E17931" s="573">
        <f ca="1">SUMIF('BKAS IDR'!$E$10:$E$44,$C17931,'BKAS IDR'!$N$10:$N$43)</f>
        <v>0</v>
      </c>
      <c r="F17931" s="573"/>
    </row>
    <row r="17932" spans="1:6" ht="15" customHeight="1">
      <c r="A17932" s="12"/>
      <c r="C17932" s="53" t="s">
        <v>8834</v>
      </c>
      <c r="D17932" s="1" t="s">
        <v>17809</v>
      </c>
      <c r="E17932" s="573">
        <f ca="1">SUMIF('BKAS IDR'!$E$10:$E$44,$C17932,'BKAS IDR'!$N$10:$N$43)</f>
        <v>0</v>
      </c>
      <c r="F17932" s="573"/>
    </row>
    <row r="17933" spans="1:6" ht="15" customHeight="1">
      <c r="A17933" s="12"/>
      <c r="C17933" s="53" t="s">
        <v>8835</v>
      </c>
      <c r="D17933" s="1" t="s">
        <v>17810</v>
      </c>
      <c r="E17933" s="573">
        <f ca="1">SUMIF('BKAS IDR'!$E$10:$E$44,$C17933,'BKAS IDR'!$N$10:$N$43)</f>
        <v>0</v>
      </c>
      <c r="F17933" s="573"/>
    </row>
    <row r="17934" spans="1:6" ht="15" customHeight="1">
      <c r="A17934" s="12"/>
      <c r="C17934" s="53" t="s">
        <v>8836</v>
      </c>
      <c r="D17934" s="1" t="s">
        <v>17811</v>
      </c>
      <c r="E17934" s="573">
        <f ca="1">SUMIF('BKAS IDR'!$E$10:$E$44,$C17934,'BKAS IDR'!$N$10:$N$43)</f>
        <v>0</v>
      </c>
      <c r="F17934" s="573"/>
    </row>
    <row r="17935" spans="1:6" ht="15" customHeight="1">
      <c r="A17935" s="12"/>
      <c r="C17935" s="53" t="s">
        <v>8837</v>
      </c>
      <c r="D17935" s="1" t="s">
        <v>17812</v>
      </c>
      <c r="E17935" s="573">
        <f ca="1">SUMIF('BKAS IDR'!$E$10:$E$44,$C17935,'BKAS IDR'!$N$10:$N$43)</f>
        <v>0</v>
      </c>
      <c r="F17935" s="573"/>
    </row>
    <row r="17936" spans="1:6" ht="15" customHeight="1">
      <c r="A17936" s="12"/>
      <c r="C17936" s="53" t="s">
        <v>8838</v>
      </c>
      <c r="D17936" s="1" t="s">
        <v>17813</v>
      </c>
      <c r="E17936" s="573">
        <f ca="1">SUMIF('BKAS IDR'!$E$10:$E$44,$C17936,'BKAS IDR'!$N$10:$N$43)</f>
        <v>0</v>
      </c>
      <c r="F17936" s="573"/>
    </row>
    <row r="17937" spans="1:6" ht="15" customHeight="1">
      <c r="A17937" s="12"/>
      <c r="C17937" s="53" t="s">
        <v>8839</v>
      </c>
      <c r="D17937" s="1" t="s">
        <v>17814</v>
      </c>
      <c r="E17937" s="573">
        <f ca="1">SUMIF('BKAS IDR'!$E$10:$E$44,$C17937,'BKAS IDR'!$N$10:$N$43)</f>
        <v>0</v>
      </c>
      <c r="F17937" s="573"/>
    </row>
    <row r="17938" spans="1:6" ht="15" customHeight="1">
      <c r="A17938" s="12"/>
      <c r="C17938" s="53" t="s">
        <v>8840</v>
      </c>
      <c r="D17938" s="1" t="s">
        <v>17815</v>
      </c>
      <c r="E17938" s="573">
        <f ca="1">SUMIF('BKAS IDR'!$E$10:$E$44,$C17938,'BKAS IDR'!$N$10:$N$43)</f>
        <v>0</v>
      </c>
      <c r="F17938" s="573"/>
    </row>
    <row r="17939" spans="1:6" ht="15" customHeight="1">
      <c r="A17939" s="12"/>
      <c r="C17939" s="53" t="s">
        <v>8841</v>
      </c>
      <c r="D17939" s="1" t="s">
        <v>17816</v>
      </c>
      <c r="E17939" s="573">
        <f ca="1">SUMIF('BKAS IDR'!$E$10:$E$44,$C17939,'BKAS IDR'!$N$10:$N$43)</f>
        <v>0</v>
      </c>
      <c r="F17939" s="573"/>
    </row>
    <row r="17940" spans="1:6" ht="15" customHeight="1">
      <c r="A17940" s="12"/>
      <c r="C17940" s="53" t="s">
        <v>8842</v>
      </c>
      <c r="D17940" s="1" t="s">
        <v>17817</v>
      </c>
      <c r="E17940" s="573">
        <f ca="1">SUMIF('BKAS IDR'!$E$10:$E$44,$C17940,'BKAS IDR'!$N$10:$N$43)</f>
        <v>0</v>
      </c>
      <c r="F17940" s="573"/>
    </row>
    <row r="17941" spans="1:6" ht="15" customHeight="1">
      <c r="A17941" s="12"/>
      <c r="C17941" s="53" t="s">
        <v>8843</v>
      </c>
      <c r="D17941" s="1" t="s">
        <v>17818</v>
      </c>
      <c r="E17941" s="573">
        <f ca="1">SUMIF('BKAS IDR'!$E$10:$E$44,$C17941,'BKAS IDR'!$N$10:$N$43)</f>
        <v>0</v>
      </c>
      <c r="F17941" s="573"/>
    </row>
    <row r="17942" spans="1:6" ht="15" customHeight="1">
      <c r="A17942" s="12"/>
      <c r="C17942" s="53" t="s">
        <v>8844</v>
      </c>
      <c r="D17942" s="1" t="s">
        <v>17819</v>
      </c>
      <c r="E17942" s="573">
        <f ca="1">SUMIF('BKAS IDR'!$E$10:$E$44,$C17942,'BKAS IDR'!$N$10:$N$43)</f>
        <v>0</v>
      </c>
      <c r="F17942" s="573"/>
    </row>
    <row r="17943" spans="1:6" ht="15" customHeight="1">
      <c r="A17943" s="12"/>
      <c r="C17943" s="53" t="s">
        <v>8845</v>
      </c>
      <c r="D17943" s="1" t="s">
        <v>17820</v>
      </c>
      <c r="E17943" s="573">
        <f ca="1">SUMIF('BKAS IDR'!$E$10:$E$44,$C17943,'BKAS IDR'!$N$10:$N$43)</f>
        <v>0</v>
      </c>
      <c r="F17943" s="573"/>
    </row>
    <row r="17944" spans="1:6" ht="15" customHeight="1">
      <c r="A17944" s="12"/>
      <c r="C17944" s="53" t="s">
        <v>8846</v>
      </c>
      <c r="D17944" s="1" t="s">
        <v>17821</v>
      </c>
      <c r="E17944" s="573">
        <f ca="1">SUMIF('BKAS IDR'!$E$10:$E$44,$C17944,'BKAS IDR'!$N$10:$N$43)</f>
        <v>0</v>
      </c>
      <c r="F17944" s="573"/>
    </row>
    <row r="17945" spans="1:6" ht="15" customHeight="1">
      <c r="A17945" s="12"/>
      <c r="C17945" s="53" t="s">
        <v>8847</v>
      </c>
      <c r="D17945" s="1" t="s">
        <v>17822</v>
      </c>
      <c r="E17945" s="573">
        <f ca="1">SUMIF('BKAS IDR'!$E$10:$E$44,$C17945,'BKAS IDR'!$N$10:$N$43)</f>
        <v>0</v>
      </c>
      <c r="F17945" s="573"/>
    </row>
    <row r="17946" spans="1:6" ht="15" customHeight="1">
      <c r="A17946" s="12"/>
      <c r="C17946" s="53" t="s">
        <v>8848</v>
      </c>
      <c r="D17946" s="1" t="s">
        <v>17823</v>
      </c>
      <c r="E17946" s="573">
        <f ca="1">SUMIF('BKAS IDR'!$E$10:$E$44,$C17946,'BKAS IDR'!$N$10:$N$43)</f>
        <v>0</v>
      </c>
      <c r="F17946" s="573"/>
    </row>
    <row r="17947" spans="1:6" ht="15" customHeight="1">
      <c r="A17947" s="12"/>
      <c r="C17947" s="53" t="s">
        <v>8849</v>
      </c>
      <c r="D17947" s="1" t="s">
        <v>17824</v>
      </c>
      <c r="E17947" s="573">
        <f ca="1">SUMIF('BKAS IDR'!$E$10:$E$44,$C17947,'BKAS IDR'!$N$10:$N$43)</f>
        <v>0</v>
      </c>
      <c r="F17947" s="573"/>
    </row>
    <row r="17948" spans="1:6" ht="15" customHeight="1">
      <c r="A17948" s="12"/>
      <c r="C17948" s="53" t="s">
        <v>8850</v>
      </c>
      <c r="D17948" s="1" t="s">
        <v>17825</v>
      </c>
      <c r="E17948" s="573">
        <f ca="1">SUMIF('BKAS IDR'!$E$10:$E$44,$C17948,'BKAS IDR'!$N$10:$N$43)</f>
        <v>0</v>
      </c>
      <c r="F17948" s="573"/>
    </row>
    <row r="17949" spans="1:6" ht="15" customHeight="1">
      <c r="A17949" s="12"/>
      <c r="C17949" s="53" t="s">
        <v>8851</v>
      </c>
      <c r="D17949" s="1" t="s">
        <v>17826</v>
      </c>
      <c r="E17949" s="573">
        <f ca="1">SUMIF('BKAS IDR'!$E$10:$E$44,$C17949,'BKAS IDR'!$N$10:$N$43)</f>
        <v>0</v>
      </c>
      <c r="F17949" s="573"/>
    </row>
    <row r="17950" spans="1:6" ht="15" customHeight="1">
      <c r="A17950" s="12"/>
      <c r="C17950" s="53" t="s">
        <v>8852</v>
      </c>
      <c r="D17950" s="1" t="s">
        <v>17827</v>
      </c>
      <c r="E17950" s="573">
        <f ca="1">SUMIF('BKAS IDR'!$E$10:$E$44,$C17950,'BKAS IDR'!$N$10:$N$43)</f>
        <v>0</v>
      </c>
      <c r="F17950" s="573"/>
    </row>
    <row r="17951" spans="1:6" ht="15" customHeight="1">
      <c r="A17951" s="12"/>
      <c r="C17951" s="53" t="s">
        <v>8853</v>
      </c>
      <c r="D17951" s="1" t="s">
        <v>17828</v>
      </c>
      <c r="E17951" s="573">
        <f ca="1">SUMIF('BKAS IDR'!$E$10:$E$44,$C17951,'BKAS IDR'!$N$10:$N$43)</f>
        <v>0</v>
      </c>
      <c r="F17951" s="573"/>
    </row>
    <row r="17952" spans="1:6" ht="15" customHeight="1">
      <c r="A17952" s="12"/>
      <c r="C17952" s="53" t="s">
        <v>8854</v>
      </c>
      <c r="D17952" s="1" t="s">
        <v>17829</v>
      </c>
      <c r="E17952" s="573">
        <f ca="1">SUMIF('BKAS IDR'!$E$10:$E$44,$C17952,'BKAS IDR'!$N$10:$N$43)</f>
        <v>0</v>
      </c>
      <c r="F17952" s="573"/>
    </row>
    <row r="17953" spans="1:6" ht="15" customHeight="1">
      <c r="A17953" s="12"/>
      <c r="C17953" s="53" t="s">
        <v>8855</v>
      </c>
      <c r="D17953" s="1" t="s">
        <v>17830</v>
      </c>
      <c r="E17953" s="573">
        <f ca="1">SUMIF('BKAS IDR'!$E$10:$E$44,$C17953,'BKAS IDR'!$N$10:$N$43)</f>
        <v>0</v>
      </c>
      <c r="F17953" s="573"/>
    </row>
    <row r="17954" spans="1:6" ht="15" customHeight="1">
      <c r="A17954" s="12"/>
      <c r="C17954" s="53" t="s">
        <v>8856</v>
      </c>
      <c r="D17954" s="1" t="s">
        <v>17831</v>
      </c>
      <c r="E17954" s="573">
        <f ca="1">SUMIF('BKAS IDR'!$E$10:$E$44,$C17954,'BKAS IDR'!$N$10:$N$43)</f>
        <v>0</v>
      </c>
      <c r="F17954" s="573"/>
    </row>
    <row r="17955" spans="1:6" ht="15" customHeight="1">
      <c r="A17955" s="12"/>
      <c r="C17955" s="53" t="s">
        <v>8857</v>
      </c>
      <c r="D17955" s="1" t="s">
        <v>17832</v>
      </c>
      <c r="E17955" s="573">
        <f ca="1">SUMIF('BKAS IDR'!$E$10:$E$44,$C17955,'BKAS IDR'!$N$10:$N$43)</f>
        <v>0</v>
      </c>
      <c r="F17955" s="573"/>
    </row>
    <row r="17956" spans="1:6" ht="15" customHeight="1">
      <c r="A17956" s="12"/>
      <c r="C17956" s="53" t="s">
        <v>8858</v>
      </c>
      <c r="D17956" s="1" t="s">
        <v>17833</v>
      </c>
      <c r="E17956" s="573">
        <f ca="1">SUMIF('BKAS IDR'!$E$10:$E$44,$C17956,'BKAS IDR'!$N$10:$N$43)</f>
        <v>0</v>
      </c>
      <c r="F17956" s="573"/>
    </row>
    <row r="17957" spans="1:6" ht="15" customHeight="1">
      <c r="A17957" s="12"/>
      <c r="C17957" s="53" t="s">
        <v>8859</v>
      </c>
      <c r="D17957" s="1" t="s">
        <v>17834</v>
      </c>
      <c r="E17957" s="573">
        <f ca="1">SUMIF('BKAS IDR'!$E$10:$E$44,$C17957,'BKAS IDR'!$N$10:$N$43)</f>
        <v>0</v>
      </c>
      <c r="F17957" s="573"/>
    </row>
    <row r="17958" spans="1:6" ht="15" customHeight="1">
      <c r="A17958" s="12"/>
      <c r="C17958" s="53" t="s">
        <v>8860</v>
      </c>
      <c r="D17958" s="1" t="s">
        <v>17835</v>
      </c>
      <c r="E17958" s="573">
        <f ca="1">SUMIF('BKAS IDR'!$E$10:$E$44,$C17958,'BKAS IDR'!$N$10:$N$43)</f>
        <v>0</v>
      </c>
      <c r="F17958" s="573"/>
    </row>
    <row r="17959" spans="1:6" ht="15" customHeight="1">
      <c r="A17959" s="12"/>
      <c r="C17959" s="53" t="s">
        <v>8861</v>
      </c>
      <c r="D17959" s="1" t="s">
        <v>17835</v>
      </c>
      <c r="E17959" s="573">
        <f ca="1">SUMIF('BKAS IDR'!$E$10:$E$44,$C17959,'BKAS IDR'!$N$10:$N$43)</f>
        <v>0</v>
      </c>
      <c r="F17959" s="573"/>
    </row>
    <row r="17960" spans="1:6" ht="15" customHeight="1">
      <c r="A17960" s="12"/>
      <c r="C17960" s="53" t="s">
        <v>8862</v>
      </c>
      <c r="D17960" s="1" t="s">
        <v>17836</v>
      </c>
      <c r="E17960" s="573">
        <f ca="1">SUMIF('BKAS IDR'!$E$10:$E$44,$C17960,'BKAS IDR'!$N$10:$N$43)</f>
        <v>0</v>
      </c>
      <c r="F17960" s="573"/>
    </row>
    <row r="17961" spans="1:6" ht="15" customHeight="1">
      <c r="A17961" s="12"/>
      <c r="C17961" s="53" t="s">
        <v>8863</v>
      </c>
      <c r="D17961" s="1" t="s">
        <v>17837</v>
      </c>
      <c r="E17961" s="573">
        <f ca="1">SUMIF('BKAS IDR'!$E$10:$E$44,$C17961,'BKAS IDR'!$N$10:$N$43)</f>
        <v>0</v>
      </c>
      <c r="F17961" s="573"/>
    </row>
    <row r="17962" spans="1:6" ht="15" customHeight="1">
      <c r="A17962" s="12"/>
      <c r="C17962" s="53" t="s">
        <v>8864</v>
      </c>
      <c r="D17962" s="1" t="s">
        <v>17838</v>
      </c>
      <c r="E17962" s="573">
        <f ca="1">SUMIF('BKAS IDR'!$E$10:$E$44,$C17962,'BKAS IDR'!$N$10:$N$43)</f>
        <v>0</v>
      </c>
      <c r="F17962" s="573"/>
    </row>
    <row r="17963" spans="1:6" ht="15" customHeight="1">
      <c r="A17963" s="12"/>
      <c r="C17963" s="53" t="s">
        <v>8865</v>
      </c>
      <c r="D17963" s="1" t="s">
        <v>17839</v>
      </c>
      <c r="E17963" s="573">
        <f ca="1">SUMIF('BKAS IDR'!$E$10:$E$44,$C17963,'BKAS IDR'!$N$10:$N$43)</f>
        <v>0</v>
      </c>
      <c r="F17963" s="573"/>
    </row>
    <row r="17964" spans="1:6" ht="15" customHeight="1">
      <c r="A17964" s="12"/>
      <c r="C17964" s="53" t="s">
        <v>8866</v>
      </c>
      <c r="D17964" s="1" t="s">
        <v>17840</v>
      </c>
      <c r="E17964" s="573">
        <f ca="1">SUMIF('BKAS IDR'!$E$10:$E$44,$C17964,'BKAS IDR'!$N$10:$N$43)</f>
        <v>0</v>
      </c>
      <c r="F17964" s="573"/>
    </row>
    <row r="17965" spans="1:6" ht="15" customHeight="1">
      <c r="A17965" s="12"/>
      <c r="C17965" s="53" t="s">
        <v>8867</v>
      </c>
      <c r="D17965" s="1" t="s">
        <v>17841</v>
      </c>
      <c r="E17965" s="573">
        <f ca="1">SUMIF('BKAS IDR'!$E$10:$E$44,$C17965,'BKAS IDR'!$N$10:$N$43)</f>
        <v>0</v>
      </c>
      <c r="F17965" s="573"/>
    </row>
    <row r="17966" spans="1:6" ht="15" customHeight="1">
      <c r="A17966" s="12"/>
      <c r="C17966" s="53" t="s">
        <v>8868</v>
      </c>
      <c r="D17966" s="1" t="s">
        <v>17842</v>
      </c>
      <c r="E17966" s="573">
        <f ca="1">SUMIF('BKAS IDR'!$E$10:$E$44,$C17966,'BKAS IDR'!$N$10:$N$43)</f>
        <v>0</v>
      </c>
      <c r="F17966" s="573"/>
    </row>
    <row r="17967" spans="1:6" ht="15" customHeight="1">
      <c r="A17967" s="12"/>
      <c r="C17967" s="53" t="s">
        <v>8869</v>
      </c>
      <c r="D17967" s="1" t="s">
        <v>17842</v>
      </c>
      <c r="E17967" s="573">
        <f ca="1">SUMIF('BKAS IDR'!$E$10:$E$44,$C17967,'BKAS IDR'!$N$10:$N$43)</f>
        <v>0</v>
      </c>
      <c r="F17967" s="573"/>
    </row>
    <row r="17968" spans="1:6" ht="15" customHeight="1">
      <c r="A17968" s="12"/>
      <c r="C17968" s="53" t="s">
        <v>8870</v>
      </c>
      <c r="D17968" s="1" t="s">
        <v>17842</v>
      </c>
      <c r="E17968" s="573">
        <f ca="1">SUMIF('BKAS IDR'!$E$10:$E$44,$C17968,'BKAS IDR'!$N$10:$N$43)</f>
        <v>0</v>
      </c>
      <c r="F17968" s="573"/>
    </row>
    <row r="17969" spans="1:6" ht="15" customHeight="1">
      <c r="A17969" s="12"/>
      <c r="C17969" s="53" t="s">
        <v>8871</v>
      </c>
      <c r="D17969" s="1" t="s">
        <v>17842</v>
      </c>
      <c r="E17969" s="573">
        <f ca="1">SUMIF('BKAS IDR'!$E$10:$E$44,$C17969,'BKAS IDR'!$N$10:$N$43)</f>
        <v>0</v>
      </c>
      <c r="F17969" s="573"/>
    </row>
    <row r="17970" spans="1:6" ht="15" customHeight="1">
      <c r="A17970" s="12"/>
      <c r="C17970" s="53" t="s">
        <v>8872</v>
      </c>
      <c r="D17970" s="1" t="s">
        <v>17843</v>
      </c>
      <c r="E17970" s="573">
        <f ca="1">SUMIF('BKAS IDR'!$E$10:$E$44,$C17970,'BKAS IDR'!$N$10:$N$43)</f>
        <v>0</v>
      </c>
      <c r="F17970" s="573"/>
    </row>
    <row r="17971" spans="1:6" ht="15" customHeight="1">
      <c r="A17971" s="12"/>
      <c r="C17971" s="53" t="s">
        <v>8873</v>
      </c>
      <c r="D17971" s="1" t="s">
        <v>17844</v>
      </c>
      <c r="E17971" s="573">
        <f ca="1">SUMIF('BKAS IDR'!$E$10:$E$44,$C17971,'BKAS IDR'!$N$10:$N$43)</f>
        <v>0</v>
      </c>
      <c r="F17971" s="573"/>
    </row>
    <row r="17972" spans="1:6" ht="15" customHeight="1">
      <c r="A17972" s="12"/>
      <c r="C17972" s="53" t="s">
        <v>8874</v>
      </c>
      <c r="D17972" s="1" t="s">
        <v>17845</v>
      </c>
      <c r="E17972" s="573">
        <f ca="1">SUMIF('BKAS IDR'!$E$10:$E$44,$C17972,'BKAS IDR'!$N$10:$N$43)</f>
        <v>0</v>
      </c>
      <c r="F17972" s="573"/>
    </row>
    <row r="17973" spans="1:6" ht="15" customHeight="1">
      <c r="A17973" s="12"/>
      <c r="C17973" s="53" t="s">
        <v>8875</v>
      </c>
      <c r="D17973" s="1" t="s">
        <v>17846</v>
      </c>
      <c r="E17973" s="573">
        <f ca="1">SUMIF('BKAS IDR'!$E$10:$E$44,$C17973,'BKAS IDR'!$N$10:$N$43)</f>
        <v>0</v>
      </c>
      <c r="F17973" s="573"/>
    </row>
    <row r="17974" spans="1:6" ht="15" customHeight="1">
      <c r="A17974" s="12"/>
      <c r="C17974" s="53" t="s">
        <v>8876</v>
      </c>
      <c r="D17974" s="1" t="s">
        <v>17847</v>
      </c>
      <c r="E17974" s="573">
        <f ca="1">SUMIF('BKAS IDR'!$E$10:$E$44,$C17974,'BKAS IDR'!$N$10:$N$43)</f>
        <v>0</v>
      </c>
      <c r="F17974" s="573"/>
    </row>
    <row r="17975" spans="1:6" ht="15" customHeight="1">
      <c r="A17975" s="12"/>
      <c r="C17975" s="53" t="s">
        <v>8877</v>
      </c>
      <c r="D17975" s="1" t="s">
        <v>17848</v>
      </c>
      <c r="E17975" s="573">
        <f ca="1">SUMIF('BKAS IDR'!$E$10:$E$44,$C17975,'BKAS IDR'!$N$10:$N$43)</f>
        <v>0</v>
      </c>
      <c r="F17975" s="573"/>
    </row>
    <row r="17976" spans="1:6" ht="15" customHeight="1">
      <c r="A17976" s="12"/>
      <c r="C17976" s="53" t="s">
        <v>8878</v>
      </c>
      <c r="D17976" s="1" t="s">
        <v>17849</v>
      </c>
      <c r="E17976" s="573">
        <f ca="1">SUMIF('BKAS IDR'!$E$10:$E$44,$C17976,'BKAS IDR'!$N$10:$N$43)</f>
        <v>0</v>
      </c>
      <c r="F17976" s="573"/>
    </row>
    <row r="17977" spans="1:6" ht="15" customHeight="1">
      <c r="A17977" s="12"/>
      <c r="C17977" s="53" t="s">
        <v>8879</v>
      </c>
      <c r="D17977" s="1" t="s">
        <v>17850</v>
      </c>
      <c r="E17977" s="573">
        <f ca="1">SUMIF('BKAS IDR'!$E$10:$E$44,$C17977,'BKAS IDR'!$N$10:$N$43)</f>
        <v>0</v>
      </c>
      <c r="F17977" s="573"/>
    </row>
    <row r="17978" spans="1:6" ht="15" customHeight="1">
      <c r="A17978" s="12"/>
      <c r="C17978" s="53" t="s">
        <v>8880</v>
      </c>
      <c r="D17978" s="1" t="s">
        <v>17851</v>
      </c>
      <c r="E17978" s="573">
        <f ca="1">SUMIF('BKAS IDR'!$E$10:$E$44,$C17978,'BKAS IDR'!$N$10:$N$43)</f>
        <v>0</v>
      </c>
      <c r="F17978" s="573"/>
    </row>
    <row r="17979" spans="1:6" ht="15" customHeight="1">
      <c r="A17979" s="12"/>
      <c r="C17979" s="53" t="s">
        <v>8881</v>
      </c>
      <c r="D17979" s="1" t="s">
        <v>17852</v>
      </c>
      <c r="E17979" s="573">
        <f ca="1">SUMIF('BKAS IDR'!$E$10:$E$44,$C17979,'BKAS IDR'!$N$10:$N$43)</f>
        <v>0</v>
      </c>
      <c r="F17979" s="573"/>
    </row>
    <row r="17980" spans="1:6" ht="15" customHeight="1">
      <c r="A17980" s="12"/>
      <c r="C17980" s="53" t="s">
        <v>8882</v>
      </c>
      <c r="D17980" s="1" t="s">
        <v>17853</v>
      </c>
      <c r="E17980" s="573">
        <f ca="1">SUMIF('BKAS IDR'!$E$10:$E$44,$C17980,'BKAS IDR'!$N$10:$N$43)</f>
        <v>0</v>
      </c>
      <c r="F17980" s="573"/>
    </row>
    <row r="17981" spans="1:6" ht="15" customHeight="1">
      <c r="A17981" s="12"/>
      <c r="C17981" s="53" t="s">
        <v>8883</v>
      </c>
      <c r="D17981" s="1" t="s">
        <v>17854</v>
      </c>
      <c r="E17981" s="573">
        <f ca="1">SUMIF('BKAS IDR'!$E$10:$E$44,$C17981,'BKAS IDR'!$N$10:$N$43)</f>
        <v>0</v>
      </c>
      <c r="F17981" s="573"/>
    </row>
    <row r="17982" spans="1:6" ht="15" customHeight="1">
      <c r="A17982" s="12"/>
      <c r="C17982" s="53" t="s">
        <v>8884</v>
      </c>
      <c r="D17982" s="1" t="s">
        <v>17855</v>
      </c>
      <c r="E17982" s="573">
        <f ca="1">SUMIF('BKAS IDR'!$E$10:$E$44,$C17982,'BKAS IDR'!$N$10:$N$43)</f>
        <v>0</v>
      </c>
      <c r="F17982" s="573"/>
    </row>
    <row r="17983" spans="1:6" ht="15" customHeight="1">
      <c r="A17983" s="12"/>
      <c r="C17983" s="53" t="s">
        <v>8885</v>
      </c>
      <c r="D17983" s="1" t="s">
        <v>17856</v>
      </c>
      <c r="E17983" s="573">
        <f ca="1">SUMIF('BKAS IDR'!$E$10:$E$44,$C17983,'BKAS IDR'!$N$10:$N$43)</f>
        <v>0</v>
      </c>
      <c r="F17983" s="573"/>
    </row>
    <row r="17984" spans="1:6" ht="15" customHeight="1">
      <c r="A17984" s="12"/>
      <c r="C17984" s="53" t="s">
        <v>8886</v>
      </c>
      <c r="D17984" s="1" t="s">
        <v>17857</v>
      </c>
      <c r="E17984" s="573">
        <f ca="1">SUMIF('BKAS IDR'!$E$10:$E$44,$C17984,'BKAS IDR'!$N$10:$N$43)</f>
        <v>0</v>
      </c>
      <c r="F17984" s="573"/>
    </row>
    <row r="17985" spans="1:6" ht="15" customHeight="1">
      <c r="A17985" s="12"/>
      <c r="C17985" s="53" t="s">
        <v>8887</v>
      </c>
      <c r="D17985" s="1" t="s">
        <v>17858</v>
      </c>
      <c r="E17985" s="573">
        <f ca="1">SUMIF('BKAS IDR'!$E$10:$E$44,$C17985,'BKAS IDR'!$N$10:$N$43)</f>
        <v>0</v>
      </c>
      <c r="F17985" s="573"/>
    </row>
    <row r="17986" spans="1:6" ht="15" customHeight="1">
      <c r="A17986" s="12"/>
      <c r="C17986" s="53" t="s">
        <v>8888</v>
      </c>
      <c r="D17986" s="1" t="s">
        <v>17859</v>
      </c>
      <c r="E17986" s="573">
        <f ca="1">SUMIF('BKAS IDR'!$E$10:$E$44,$C17986,'BKAS IDR'!$N$10:$N$43)</f>
        <v>0</v>
      </c>
      <c r="F17986" s="573"/>
    </row>
    <row r="17987" spans="1:6" ht="15" customHeight="1">
      <c r="A17987" s="12"/>
      <c r="C17987" s="53" t="s">
        <v>8889</v>
      </c>
      <c r="D17987" s="1" t="s">
        <v>17860</v>
      </c>
      <c r="E17987" s="573">
        <f ca="1">SUMIF('BKAS IDR'!$E$10:$E$44,$C17987,'BKAS IDR'!$N$10:$N$43)</f>
        <v>0</v>
      </c>
      <c r="F17987" s="573"/>
    </row>
    <row r="17988" spans="1:6" ht="15" customHeight="1">
      <c r="A17988" s="12"/>
      <c r="C17988" s="53" t="s">
        <v>8890</v>
      </c>
      <c r="D17988" s="1" t="s">
        <v>17861</v>
      </c>
      <c r="E17988" s="573">
        <f ca="1">SUMIF('BKAS IDR'!$E$10:$E$44,$C17988,'BKAS IDR'!$N$10:$N$43)</f>
        <v>0</v>
      </c>
      <c r="F17988" s="573"/>
    </row>
    <row r="17989" spans="1:6" ht="15" customHeight="1">
      <c r="A17989" s="12"/>
      <c r="C17989" s="53" t="s">
        <v>8891</v>
      </c>
      <c r="D17989" s="1" t="s">
        <v>17862</v>
      </c>
      <c r="E17989" s="573">
        <f ca="1">SUMIF('BKAS IDR'!$E$10:$E$44,$C17989,'BKAS IDR'!$N$10:$N$43)</f>
        <v>0</v>
      </c>
      <c r="F17989" s="573"/>
    </row>
    <row r="17990" spans="1:6" ht="15" customHeight="1">
      <c r="A17990" s="12"/>
      <c r="C17990" s="53" t="s">
        <v>8892</v>
      </c>
      <c r="D17990" s="1" t="s">
        <v>17863</v>
      </c>
      <c r="E17990" s="573">
        <f ca="1">SUMIF('BKAS IDR'!$E$10:$E$44,$C17990,'BKAS IDR'!$N$10:$N$43)</f>
        <v>0</v>
      </c>
      <c r="F17990" s="573"/>
    </row>
    <row r="17991" spans="1:6" ht="15" customHeight="1">
      <c r="A17991" s="12"/>
      <c r="C17991" s="53" t="s">
        <v>8893</v>
      </c>
      <c r="D17991" s="1" t="s">
        <v>17864</v>
      </c>
      <c r="E17991" s="573">
        <f ca="1">SUMIF('BKAS IDR'!$E$10:$E$44,$C17991,'BKAS IDR'!$N$10:$N$43)</f>
        <v>0</v>
      </c>
      <c r="F17991" s="573"/>
    </row>
    <row r="17992" spans="1:6" ht="15" customHeight="1">
      <c r="A17992" s="12"/>
      <c r="C17992" s="53" t="s">
        <v>8894</v>
      </c>
      <c r="D17992" s="1" t="s">
        <v>17865</v>
      </c>
      <c r="E17992" s="573">
        <f ca="1">SUMIF('BKAS IDR'!$E$10:$E$44,$C17992,'BKAS IDR'!$N$10:$N$43)</f>
        <v>0</v>
      </c>
      <c r="F17992" s="573"/>
    </row>
    <row r="17993" spans="1:6" ht="15" customHeight="1">
      <c r="A17993" s="12"/>
      <c r="C17993" s="53" t="s">
        <v>8895</v>
      </c>
      <c r="D17993" s="1" t="s">
        <v>17866</v>
      </c>
      <c r="E17993" s="573">
        <f ca="1">SUMIF('BKAS IDR'!$E$10:$E$44,$C17993,'BKAS IDR'!$N$10:$N$43)</f>
        <v>0</v>
      </c>
      <c r="F17993" s="573"/>
    </row>
    <row r="17994" spans="1:6" ht="15" customHeight="1">
      <c r="A17994" s="12"/>
      <c r="C17994" s="53" t="s">
        <v>8896</v>
      </c>
      <c r="D17994" s="1" t="s">
        <v>17867</v>
      </c>
      <c r="E17994" s="573">
        <f ca="1">SUMIF('BKAS IDR'!$E$10:$E$44,$C17994,'BKAS IDR'!$N$10:$N$43)</f>
        <v>0</v>
      </c>
      <c r="F17994" s="573"/>
    </row>
    <row r="17995" spans="1:6" ht="15" customHeight="1">
      <c r="A17995" s="12"/>
      <c r="C17995" s="53" t="s">
        <v>8897</v>
      </c>
      <c r="D17995" s="1" t="s">
        <v>17868</v>
      </c>
      <c r="E17995" s="573">
        <f ca="1">SUMIF('BKAS IDR'!$E$10:$E$44,$C17995,'BKAS IDR'!$N$10:$N$43)</f>
        <v>0</v>
      </c>
      <c r="F17995" s="573"/>
    </row>
    <row r="17996" spans="1:6" ht="15" customHeight="1">
      <c r="A17996" s="12"/>
      <c r="C17996" s="53" t="s">
        <v>8898</v>
      </c>
      <c r="D17996" s="1" t="s">
        <v>17869</v>
      </c>
      <c r="E17996" s="573">
        <f ca="1">SUMIF('BKAS IDR'!$E$10:$E$44,$C17996,'BKAS IDR'!$N$10:$N$43)</f>
        <v>0</v>
      </c>
      <c r="F17996" s="573"/>
    </row>
    <row r="17997" spans="1:6" ht="15" customHeight="1">
      <c r="A17997" s="12"/>
      <c r="C17997" s="53" t="s">
        <v>8899</v>
      </c>
      <c r="D17997" s="1" t="s">
        <v>17870</v>
      </c>
      <c r="E17997" s="573">
        <f ca="1">SUMIF('BKAS IDR'!$E$10:$E$44,$C17997,'BKAS IDR'!$N$10:$N$43)</f>
        <v>0</v>
      </c>
      <c r="F17997" s="573"/>
    </row>
    <row r="17998" spans="1:6" ht="15" customHeight="1">
      <c r="A17998" s="12"/>
      <c r="C17998" s="53" t="s">
        <v>8900</v>
      </c>
      <c r="D17998" s="1" t="s">
        <v>17871</v>
      </c>
      <c r="E17998" s="573">
        <f ca="1">SUMIF('BKAS IDR'!$E$10:$E$44,$C17998,'BKAS IDR'!$N$10:$N$43)</f>
        <v>0</v>
      </c>
      <c r="F17998" s="573"/>
    </row>
    <row r="17999" spans="1:6" ht="15" customHeight="1">
      <c r="A17999" s="12"/>
      <c r="C17999" s="53" t="s">
        <v>8901</v>
      </c>
      <c r="D17999" s="1" t="s">
        <v>17872</v>
      </c>
      <c r="E17999" s="573">
        <f ca="1">SUMIF('BKAS IDR'!$E$10:$E$44,$C17999,'BKAS IDR'!$N$10:$N$43)</f>
        <v>0</v>
      </c>
      <c r="F17999" s="573"/>
    </row>
    <row r="18000" spans="1:6" ht="15" customHeight="1">
      <c r="A18000" s="12"/>
      <c r="C18000" s="53" t="s">
        <v>8902</v>
      </c>
      <c r="D18000" s="1" t="s">
        <v>17873</v>
      </c>
      <c r="E18000" s="573">
        <f ca="1">SUMIF('BKAS IDR'!$E$10:$E$44,$C18000,'BKAS IDR'!$N$10:$N$43)</f>
        <v>0</v>
      </c>
      <c r="F18000" s="573"/>
    </row>
    <row r="18001" spans="1:6" ht="15" customHeight="1">
      <c r="A18001" s="12"/>
      <c r="C18001" s="53" t="s">
        <v>8903</v>
      </c>
      <c r="D18001" s="1" t="s">
        <v>17874</v>
      </c>
      <c r="E18001" s="573">
        <f ca="1">SUMIF('BKAS IDR'!$E$10:$E$44,$C18001,'BKAS IDR'!$N$10:$N$43)</f>
        <v>0</v>
      </c>
      <c r="F18001" s="573"/>
    </row>
    <row r="18002" spans="1:6" ht="15" customHeight="1">
      <c r="A18002" s="12"/>
      <c r="C18002" s="53" t="s">
        <v>8904</v>
      </c>
      <c r="D18002" s="1" t="s">
        <v>17875</v>
      </c>
      <c r="E18002" s="573">
        <f ca="1">SUMIF('BKAS IDR'!$E$10:$E$44,$C18002,'BKAS IDR'!$N$10:$N$43)</f>
        <v>0</v>
      </c>
      <c r="F18002" s="573"/>
    </row>
    <row r="18003" spans="1:6" ht="15" customHeight="1">
      <c r="A18003" s="12"/>
      <c r="C18003" s="53" t="s">
        <v>8905</v>
      </c>
      <c r="D18003" s="1" t="s">
        <v>17873</v>
      </c>
      <c r="E18003" s="573">
        <f ca="1">SUMIF('BKAS IDR'!$E$10:$E$44,$C18003,'BKAS IDR'!$N$10:$N$43)</f>
        <v>0</v>
      </c>
      <c r="F18003" s="573"/>
    </row>
    <row r="18004" spans="1:6" ht="15" customHeight="1">
      <c r="A18004" s="12"/>
      <c r="C18004" s="53" t="s">
        <v>8906</v>
      </c>
      <c r="D18004" s="1" t="s">
        <v>17876</v>
      </c>
      <c r="E18004" s="573">
        <f ca="1">SUMIF('BKAS IDR'!$E$10:$E$44,$C18004,'BKAS IDR'!$N$10:$N$43)</f>
        <v>0</v>
      </c>
      <c r="F18004" s="573"/>
    </row>
    <row r="18005" spans="1:6" ht="15" customHeight="1">
      <c r="A18005" s="12"/>
      <c r="C18005" s="53" t="s">
        <v>8907</v>
      </c>
      <c r="D18005" s="1" t="s">
        <v>17877</v>
      </c>
      <c r="E18005" s="573">
        <f ca="1">SUMIF('BKAS IDR'!$E$10:$E$44,$C18005,'BKAS IDR'!$N$10:$N$43)</f>
        <v>0</v>
      </c>
      <c r="F18005" s="573"/>
    </row>
    <row r="18006" spans="1:6" ht="15" customHeight="1">
      <c r="A18006" s="12"/>
      <c r="C18006" s="53" t="s">
        <v>8908</v>
      </c>
      <c r="D18006" s="1" t="s">
        <v>17878</v>
      </c>
      <c r="E18006" s="573">
        <f ca="1">SUMIF('BKAS IDR'!$E$10:$E$44,$C18006,'BKAS IDR'!$N$10:$N$43)</f>
        <v>0</v>
      </c>
      <c r="F18006" s="573"/>
    </row>
    <row r="18007" spans="1:6" ht="15" customHeight="1">
      <c r="A18007" s="12"/>
      <c r="C18007" s="53" t="s">
        <v>8909</v>
      </c>
      <c r="D18007" s="1" t="s">
        <v>17879</v>
      </c>
      <c r="E18007" s="573">
        <f ca="1">SUMIF('BKAS IDR'!$E$10:$E$44,$C18007,'BKAS IDR'!$N$10:$N$43)</f>
        <v>0</v>
      </c>
      <c r="F18007" s="573"/>
    </row>
    <row r="18008" spans="1:6" ht="15" customHeight="1">
      <c r="A18008" s="12"/>
      <c r="C18008" s="53" t="s">
        <v>8910</v>
      </c>
      <c r="D18008" s="1" t="s">
        <v>17880</v>
      </c>
      <c r="E18008" s="573">
        <f ca="1">SUMIF('BKAS IDR'!$E$10:$E$44,$C18008,'BKAS IDR'!$N$10:$N$43)</f>
        <v>0</v>
      </c>
      <c r="F18008" s="573"/>
    </row>
    <row r="18009" spans="1:6" ht="15" customHeight="1">
      <c r="A18009" s="12"/>
      <c r="C18009" s="53" t="s">
        <v>8911</v>
      </c>
      <c r="D18009" s="1" t="s">
        <v>17881</v>
      </c>
      <c r="E18009" s="573">
        <f ca="1">SUMIF('BKAS IDR'!$E$10:$E$44,$C18009,'BKAS IDR'!$N$10:$N$43)</f>
        <v>0</v>
      </c>
      <c r="F18009" s="573"/>
    </row>
    <row r="18010" spans="1:6" ht="15" customHeight="1">
      <c r="A18010" s="12"/>
      <c r="C18010" s="53" t="s">
        <v>8912</v>
      </c>
      <c r="D18010" s="1" t="s">
        <v>17882</v>
      </c>
      <c r="E18010" s="573">
        <f ca="1">SUMIF('BKAS IDR'!$E$10:$E$44,$C18010,'BKAS IDR'!$N$10:$N$43)</f>
        <v>0</v>
      </c>
      <c r="F18010" s="573"/>
    </row>
    <row r="18011" spans="1:6" ht="15" customHeight="1">
      <c r="A18011" s="12"/>
      <c r="C18011" s="53" t="s">
        <v>8913</v>
      </c>
      <c r="D18011" s="1" t="s">
        <v>17883</v>
      </c>
      <c r="E18011" s="573">
        <f ca="1">SUMIF('BKAS IDR'!$E$10:$E$44,$C18011,'BKAS IDR'!$N$10:$N$43)</f>
        <v>0</v>
      </c>
      <c r="F18011" s="573"/>
    </row>
    <row r="18012" spans="1:6" ht="15" customHeight="1">
      <c r="A18012" s="12"/>
      <c r="C18012" s="53" t="s">
        <v>8914</v>
      </c>
      <c r="D18012" s="1" t="s">
        <v>17884</v>
      </c>
      <c r="E18012" s="573">
        <f ca="1">SUMIF('BKAS IDR'!$E$10:$E$44,$C18012,'BKAS IDR'!$N$10:$N$43)</f>
        <v>0</v>
      </c>
      <c r="F18012" s="573"/>
    </row>
    <row r="18013" spans="1:6" ht="15" customHeight="1">
      <c r="A18013" s="12"/>
      <c r="C18013" s="53" t="s">
        <v>8915</v>
      </c>
      <c r="D18013" s="1" t="s">
        <v>17885</v>
      </c>
      <c r="E18013" s="573">
        <f ca="1">SUMIF('BKAS IDR'!$E$10:$E$44,$C18013,'BKAS IDR'!$N$10:$N$43)</f>
        <v>0</v>
      </c>
      <c r="F18013" s="573"/>
    </row>
    <row r="18014" spans="1:6" ht="15" customHeight="1">
      <c r="A18014" s="12"/>
      <c r="C18014" s="53" t="s">
        <v>8916</v>
      </c>
      <c r="D18014" s="1" t="s">
        <v>17886</v>
      </c>
      <c r="E18014" s="573">
        <f ca="1">SUMIF('BKAS IDR'!$E$10:$E$44,$C18014,'BKAS IDR'!$N$10:$N$43)</f>
        <v>0</v>
      </c>
      <c r="F18014" s="573"/>
    </row>
    <row r="18015" spans="1:6" ht="15" customHeight="1">
      <c r="A18015" s="12"/>
      <c r="C18015" s="53" t="s">
        <v>8917</v>
      </c>
      <c r="D18015" s="1" t="s">
        <v>17887</v>
      </c>
      <c r="E18015" s="573">
        <f ca="1">SUMIF('BKAS IDR'!$E$10:$E$44,$C18015,'BKAS IDR'!$N$10:$N$43)</f>
        <v>0</v>
      </c>
      <c r="F18015" s="573"/>
    </row>
    <row r="18016" spans="1:6" ht="15" customHeight="1">
      <c r="A18016" s="12"/>
      <c r="C18016" s="53" t="s">
        <v>8918</v>
      </c>
      <c r="D18016" s="1" t="s">
        <v>17888</v>
      </c>
      <c r="E18016" s="573">
        <f ca="1">SUMIF('BKAS IDR'!$E$10:$E$44,$C18016,'BKAS IDR'!$N$10:$N$43)</f>
        <v>0</v>
      </c>
      <c r="F18016" s="573"/>
    </row>
    <row r="18017" spans="1:6" ht="15" customHeight="1">
      <c r="A18017" s="12"/>
      <c r="C18017" s="53" t="s">
        <v>8919</v>
      </c>
      <c r="D18017" s="1" t="s">
        <v>17889</v>
      </c>
      <c r="E18017" s="573">
        <f ca="1">SUMIF('BKAS IDR'!$E$10:$E$44,$C18017,'BKAS IDR'!$N$10:$N$43)</f>
        <v>0</v>
      </c>
      <c r="F18017" s="573"/>
    </row>
    <row r="18018" spans="1:6" ht="15" customHeight="1">
      <c r="A18018" s="12"/>
      <c r="C18018" s="53" t="s">
        <v>8920</v>
      </c>
      <c r="D18018" s="1" t="s">
        <v>17890</v>
      </c>
      <c r="E18018" s="573">
        <f ca="1">SUMIF('BKAS IDR'!$E$10:$E$44,$C18018,'BKAS IDR'!$N$10:$N$43)</f>
        <v>0</v>
      </c>
      <c r="F18018" s="573"/>
    </row>
    <row r="18019" spans="1:6" ht="15" customHeight="1">
      <c r="A18019" s="12"/>
      <c r="C18019" s="53" t="s">
        <v>8921</v>
      </c>
      <c r="D18019" s="1" t="s">
        <v>17891</v>
      </c>
      <c r="E18019" s="573">
        <f ca="1">SUMIF('BKAS IDR'!$E$10:$E$44,$C18019,'BKAS IDR'!$N$10:$N$43)</f>
        <v>0</v>
      </c>
      <c r="F18019" s="573"/>
    </row>
    <row r="18020" spans="1:6" ht="15" customHeight="1">
      <c r="A18020" s="12"/>
      <c r="C18020" s="53" t="s">
        <v>8922</v>
      </c>
      <c r="D18020" s="1" t="s">
        <v>17892</v>
      </c>
      <c r="E18020" s="573">
        <f ca="1">SUMIF('BKAS IDR'!$E$10:$E$44,$C18020,'BKAS IDR'!$N$10:$N$43)</f>
        <v>0</v>
      </c>
      <c r="F18020" s="573"/>
    </row>
    <row r="18021" spans="1:6" ht="15" customHeight="1">
      <c r="A18021" s="12"/>
      <c r="C18021" s="53" t="s">
        <v>8923</v>
      </c>
      <c r="D18021" s="1" t="s">
        <v>17893</v>
      </c>
      <c r="E18021" s="573">
        <f ca="1">SUMIF('BKAS IDR'!$E$10:$E$44,$C18021,'BKAS IDR'!$N$10:$N$43)</f>
        <v>0</v>
      </c>
      <c r="F18021" s="573"/>
    </row>
    <row r="18022" spans="1:6" ht="15" customHeight="1">
      <c r="A18022" s="12"/>
      <c r="C18022" s="53" t="s">
        <v>8924</v>
      </c>
      <c r="D18022" s="1" t="s">
        <v>17894</v>
      </c>
      <c r="E18022" s="573">
        <f ca="1">SUMIF('BKAS IDR'!$E$10:$E$44,$C18022,'BKAS IDR'!$N$10:$N$43)</f>
        <v>0</v>
      </c>
      <c r="F18022" s="573"/>
    </row>
    <row r="18023" spans="1:6" ht="15" customHeight="1">
      <c r="A18023" s="12"/>
      <c r="C18023" s="53" t="s">
        <v>8925</v>
      </c>
      <c r="D18023" s="1" t="s">
        <v>17895</v>
      </c>
      <c r="E18023" s="573">
        <f ca="1">SUMIF('BKAS IDR'!$E$10:$E$44,$C18023,'BKAS IDR'!$N$10:$N$43)</f>
        <v>0</v>
      </c>
      <c r="F18023" s="573"/>
    </row>
    <row r="18024" spans="1:6" ht="15" customHeight="1">
      <c r="A18024" s="12"/>
      <c r="C18024" s="53" t="s">
        <v>8926</v>
      </c>
      <c r="D18024" s="1" t="s">
        <v>17896</v>
      </c>
      <c r="E18024" s="573">
        <f ca="1">SUMIF('BKAS IDR'!$E$10:$E$44,$C18024,'BKAS IDR'!$N$10:$N$43)</f>
        <v>0</v>
      </c>
      <c r="F18024" s="573"/>
    </row>
    <row r="18025" spans="1:6" ht="15" customHeight="1">
      <c r="A18025" s="12"/>
      <c r="C18025" s="53" t="s">
        <v>8927</v>
      </c>
      <c r="D18025" s="1" t="s">
        <v>17897</v>
      </c>
      <c r="E18025" s="573">
        <f ca="1">SUMIF('BKAS IDR'!$E$10:$E$44,$C18025,'BKAS IDR'!$N$10:$N$43)</f>
        <v>0</v>
      </c>
      <c r="F18025" s="573"/>
    </row>
    <row r="18026" spans="1:6" ht="15" customHeight="1">
      <c r="A18026" s="12"/>
      <c r="C18026" s="53" t="s">
        <v>8928</v>
      </c>
      <c r="D18026" s="1" t="s">
        <v>17898</v>
      </c>
      <c r="E18026" s="573">
        <f ca="1">SUMIF('BKAS IDR'!$E$10:$E$44,$C18026,'BKAS IDR'!$N$10:$N$43)</f>
        <v>0</v>
      </c>
      <c r="F18026" s="573"/>
    </row>
    <row r="18027" spans="1:6" ht="15" customHeight="1">
      <c r="A18027" s="12"/>
      <c r="C18027" s="53" t="s">
        <v>8929</v>
      </c>
      <c r="D18027" s="1" t="s">
        <v>17899</v>
      </c>
      <c r="E18027" s="573">
        <f ca="1">SUMIF('BKAS IDR'!$E$10:$E$44,$C18027,'BKAS IDR'!$N$10:$N$43)</f>
        <v>0</v>
      </c>
      <c r="F18027" s="573"/>
    </row>
    <row r="18028" spans="1:6" ht="15" customHeight="1">
      <c r="A18028" s="12"/>
      <c r="C18028" s="53" t="s">
        <v>8930</v>
      </c>
      <c r="D18028" s="1" t="s">
        <v>17900</v>
      </c>
      <c r="E18028" s="573">
        <f ca="1">SUMIF('BKAS IDR'!$E$10:$E$44,$C18028,'BKAS IDR'!$N$10:$N$43)</f>
        <v>0</v>
      </c>
      <c r="F18028" s="573"/>
    </row>
    <row r="18029" spans="1:6" ht="15" customHeight="1">
      <c r="A18029" s="12"/>
      <c r="C18029" s="53" t="s">
        <v>8931</v>
      </c>
      <c r="D18029" s="1" t="s">
        <v>17901</v>
      </c>
      <c r="E18029" s="573">
        <f ca="1">SUMIF('BKAS IDR'!$E$10:$E$44,$C18029,'BKAS IDR'!$N$10:$N$43)</f>
        <v>0</v>
      </c>
      <c r="F18029" s="573"/>
    </row>
    <row r="18030" spans="1:6" ht="15" customHeight="1">
      <c r="A18030" s="12"/>
      <c r="C18030" s="53" t="s">
        <v>8932</v>
      </c>
      <c r="D18030" s="1" t="s">
        <v>17902</v>
      </c>
      <c r="E18030" s="573">
        <f ca="1">SUMIF('BKAS IDR'!$E$10:$E$44,$C18030,'BKAS IDR'!$N$10:$N$43)</f>
        <v>0</v>
      </c>
      <c r="F18030" s="573"/>
    </row>
    <row r="18031" spans="1:6" ht="15" customHeight="1">
      <c r="A18031" s="12"/>
      <c r="C18031" s="53" t="s">
        <v>8933</v>
      </c>
      <c r="D18031" s="1" t="s">
        <v>17903</v>
      </c>
      <c r="E18031" s="573">
        <f ca="1">SUMIF('BKAS IDR'!$E$10:$E$44,$C18031,'BKAS IDR'!$N$10:$N$43)</f>
        <v>0</v>
      </c>
      <c r="F18031" s="573"/>
    </row>
    <row r="18032" spans="1:6" ht="15" customHeight="1">
      <c r="A18032" s="12"/>
      <c r="C18032" s="53" t="s">
        <v>8934</v>
      </c>
      <c r="D18032" s="1" t="s">
        <v>17904</v>
      </c>
      <c r="E18032" s="573">
        <f ca="1">SUMIF('BKAS IDR'!$E$10:$E$44,$C18032,'BKAS IDR'!$N$10:$N$43)</f>
        <v>0</v>
      </c>
      <c r="F18032" s="573"/>
    </row>
    <row r="18033" spans="1:6" ht="15" customHeight="1">
      <c r="A18033" s="12"/>
      <c r="C18033" s="53" t="s">
        <v>8935</v>
      </c>
      <c r="D18033" s="1" t="s">
        <v>17905</v>
      </c>
      <c r="E18033" s="573">
        <f ca="1">SUMIF('BKAS IDR'!$E$10:$E$44,$C18033,'BKAS IDR'!$N$10:$N$43)</f>
        <v>0</v>
      </c>
      <c r="F18033" s="573"/>
    </row>
    <row r="18034" spans="1:6" ht="15" customHeight="1">
      <c r="A18034" s="12"/>
      <c r="C18034" s="53" t="s">
        <v>8936</v>
      </c>
      <c r="D18034" s="1" t="s">
        <v>17906</v>
      </c>
      <c r="E18034" s="573">
        <f ca="1">SUMIF('BKAS IDR'!$E$10:$E$44,$C18034,'BKAS IDR'!$N$10:$N$43)</f>
        <v>0</v>
      </c>
      <c r="F18034" s="573"/>
    </row>
    <row r="18035" spans="1:6" ht="15" customHeight="1">
      <c r="A18035" s="12"/>
      <c r="C18035" s="53" t="s">
        <v>8937</v>
      </c>
      <c r="D18035" s="1" t="s">
        <v>17907</v>
      </c>
      <c r="E18035" s="573">
        <f ca="1">SUMIF('BKAS IDR'!$E$10:$E$44,$C18035,'BKAS IDR'!$N$10:$N$43)</f>
        <v>0</v>
      </c>
      <c r="F18035" s="573"/>
    </row>
    <row r="18036" spans="1:6" ht="15" customHeight="1">
      <c r="A18036" s="12"/>
      <c r="C18036" s="53" t="s">
        <v>8938</v>
      </c>
      <c r="D18036" s="1" t="s">
        <v>17908</v>
      </c>
      <c r="E18036" s="573">
        <f ca="1">SUMIF('BKAS IDR'!$E$10:$E$44,$C18036,'BKAS IDR'!$N$10:$N$43)</f>
        <v>0</v>
      </c>
      <c r="F18036" s="573"/>
    </row>
    <row r="18037" spans="1:6" ht="15" customHeight="1">
      <c r="A18037" s="12"/>
      <c r="C18037" s="53" t="s">
        <v>8939</v>
      </c>
      <c r="D18037" s="1" t="s">
        <v>17909</v>
      </c>
      <c r="E18037" s="573">
        <f ca="1">SUMIF('BKAS IDR'!$E$10:$E$44,$C18037,'BKAS IDR'!$N$10:$N$43)</f>
        <v>0</v>
      </c>
      <c r="F18037" s="573"/>
    </row>
    <row r="18038" spans="1:6" ht="15" customHeight="1">
      <c r="A18038" s="12"/>
      <c r="C18038" s="53" t="s">
        <v>8940</v>
      </c>
      <c r="D18038" s="1" t="s">
        <v>17910</v>
      </c>
      <c r="E18038" s="573">
        <f ca="1">SUMIF('BKAS IDR'!$E$10:$E$44,$C18038,'BKAS IDR'!$N$10:$N$43)</f>
        <v>0</v>
      </c>
      <c r="F18038" s="573"/>
    </row>
    <row r="18039" spans="1:6" ht="15" customHeight="1">
      <c r="A18039" s="12"/>
      <c r="C18039" s="53" t="s">
        <v>8941</v>
      </c>
      <c r="D18039" s="1" t="s">
        <v>17911</v>
      </c>
      <c r="E18039" s="573">
        <f ca="1">SUMIF('BKAS IDR'!$E$10:$E$44,$C18039,'BKAS IDR'!$N$10:$N$43)</f>
        <v>0</v>
      </c>
      <c r="F18039" s="573"/>
    </row>
    <row r="18040" spans="1:6" ht="15" customHeight="1">
      <c r="A18040" s="12"/>
      <c r="C18040" s="53" t="s">
        <v>8942</v>
      </c>
      <c r="D18040" s="1" t="s">
        <v>17912</v>
      </c>
      <c r="E18040" s="573">
        <f ca="1">SUMIF('BKAS IDR'!$E$10:$E$44,$C18040,'BKAS IDR'!$N$10:$N$43)</f>
        <v>0</v>
      </c>
      <c r="F18040" s="573"/>
    </row>
    <row r="18041" spans="1:6" ht="15" customHeight="1">
      <c r="A18041" s="12"/>
      <c r="C18041" s="53" t="s">
        <v>8943</v>
      </c>
      <c r="D18041" s="1" t="s">
        <v>17913</v>
      </c>
      <c r="E18041" s="573">
        <f ca="1">SUMIF('BKAS IDR'!$E$10:$E$44,$C18041,'BKAS IDR'!$N$10:$N$43)</f>
        <v>0</v>
      </c>
      <c r="F18041" s="573"/>
    </row>
    <row r="18042" spans="1:6" ht="15" customHeight="1">
      <c r="A18042" s="12"/>
      <c r="C18042" s="53" t="s">
        <v>8944</v>
      </c>
      <c r="D18042" s="1" t="s">
        <v>17914</v>
      </c>
      <c r="E18042" s="573">
        <f ca="1">SUMIF('BKAS IDR'!$E$10:$E$44,$C18042,'BKAS IDR'!$N$10:$N$43)</f>
        <v>0</v>
      </c>
      <c r="F18042" s="573"/>
    </row>
    <row r="18043" spans="1:6" ht="15" customHeight="1">
      <c r="A18043" s="12"/>
      <c r="C18043" s="53" t="s">
        <v>8945</v>
      </c>
      <c r="D18043" s="1" t="s">
        <v>17915</v>
      </c>
      <c r="E18043" s="573">
        <f ca="1">SUMIF('BKAS IDR'!$E$10:$E$44,$C18043,'BKAS IDR'!$N$10:$N$43)</f>
        <v>0</v>
      </c>
      <c r="F18043" s="573"/>
    </row>
    <row r="18044" spans="1:6" ht="15" customHeight="1">
      <c r="A18044" s="12"/>
      <c r="C18044" s="53" t="s">
        <v>8946</v>
      </c>
      <c r="D18044" s="1" t="s">
        <v>17916</v>
      </c>
      <c r="E18044" s="573">
        <f ca="1">SUMIF('BKAS IDR'!$E$10:$E$44,$C18044,'BKAS IDR'!$N$10:$N$43)</f>
        <v>0</v>
      </c>
      <c r="F18044" s="573"/>
    </row>
    <row r="18045" spans="1:6" ht="15" customHeight="1">
      <c r="A18045" s="12"/>
      <c r="C18045" s="53" t="s">
        <v>8947</v>
      </c>
      <c r="D18045" s="1" t="s">
        <v>17917</v>
      </c>
      <c r="E18045" s="573">
        <f ca="1">SUMIF('BKAS IDR'!$E$10:$E$44,$C18045,'BKAS IDR'!$N$10:$N$43)</f>
        <v>0</v>
      </c>
      <c r="F18045" s="573"/>
    </row>
    <row r="18046" spans="1:6" ht="15" customHeight="1">
      <c r="A18046" s="12"/>
      <c r="C18046" s="53" t="s">
        <v>8948</v>
      </c>
      <c r="D18046" s="1" t="s">
        <v>17918</v>
      </c>
      <c r="E18046" s="573">
        <f ca="1">SUMIF('BKAS IDR'!$E$10:$E$44,$C18046,'BKAS IDR'!$N$10:$N$43)</f>
        <v>0</v>
      </c>
      <c r="F18046" s="573"/>
    </row>
    <row r="18047" spans="1:6" ht="15" customHeight="1">
      <c r="A18047" s="12"/>
      <c r="C18047" s="53" t="s">
        <v>8949</v>
      </c>
      <c r="D18047" s="1" t="s">
        <v>17919</v>
      </c>
      <c r="E18047" s="573">
        <f ca="1">SUMIF('BKAS IDR'!$E$10:$E$44,$C18047,'BKAS IDR'!$N$10:$N$43)</f>
        <v>0</v>
      </c>
      <c r="F18047" s="573"/>
    </row>
    <row r="18048" spans="1:6" ht="15" customHeight="1">
      <c r="A18048" s="12"/>
      <c r="C18048" s="53" t="s">
        <v>8950</v>
      </c>
      <c r="D18048" s="1" t="s">
        <v>17920</v>
      </c>
      <c r="E18048" s="573">
        <f ca="1">SUMIF('BKAS IDR'!$E$10:$E$44,$C18048,'BKAS IDR'!$N$10:$N$43)</f>
        <v>0</v>
      </c>
      <c r="F18048" s="573"/>
    </row>
    <row r="18049" spans="1:6" ht="15" customHeight="1">
      <c r="A18049" s="12"/>
      <c r="C18049" s="53" t="s">
        <v>8951</v>
      </c>
      <c r="D18049" s="1" t="s">
        <v>17921</v>
      </c>
      <c r="E18049" s="573">
        <f ca="1">SUMIF('BKAS IDR'!$E$10:$E$44,$C18049,'BKAS IDR'!$N$10:$N$43)</f>
        <v>0</v>
      </c>
      <c r="F18049" s="573"/>
    </row>
    <row r="18050" spans="1:6" ht="15" customHeight="1">
      <c r="A18050" s="12"/>
      <c r="C18050" s="53" t="s">
        <v>8952</v>
      </c>
      <c r="D18050" s="1" t="s">
        <v>17922</v>
      </c>
      <c r="E18050" s="573">
        <f ca="1">SUMIF('BKAS IDR'!$E$10:$E$44,$C18050,'BKAS IDR'!$N$10:$N$43)</f>
        <v>0</v>
      </c>
      <c r="F18050" s="573"/>
    </row>
    <row r="18051" spans="1:6" ht="15" customHeight="1">
      <c r="A18051" s="12"/>
      <c r="C18051" s="53" t="s">
        <v>8953</v>
      </c>
      <c r="D18051" s="1" t="s">
        <v>17923</v>
      </c>
      <c r="E18051" s="573">
        <f ca="1">SUMIF('BKAS IDR'!$E$10:$E$44,$C18051,'BKAS IDR'!$N$10:$N$43)</f>
        <v>0</v>
      </c>
      <c r="F18051" s="573"/>
    </row>
    <row r="18052" spans="1:6" ht="15" customHeight="1">
      <c r="A18052" s="12"/>
      <c r="C18052" s="53" t="s">
        <v>8954</v>
      </c>
      <c r="D18052" s="1" t="s">
        <v>17924</v>
      </c>
      <c r="E18052" s="573">
        <f ca="1">SUMIF('BKAS IDR'!$E$10:$E$44,$C18052,'BKAS IDR'!$N$10:$N$43)</f>
        <v>0</v>
      </c>
      <c r="F18052" s="573"/>
    </row>
    <row r="18053" spans="1:6" ht="15" customHeight="1">
      <c r="A18053" s="12"/>
      <c r="C18053" s="53" t="s">
        <v>8955</v>
      </c>
      <c r="D18053" s="1" t="s">
        <v>17925</v>
      </c>
      <c r="E18053" s="573">
        <f ca="1">SUMIF('BKAS IDR'!$E$10:$E$44,$C18053,'BKAS IDR'!$N$10:$N$43)</f>
        <v>0</v>
      </c>
      <c r="F18053" s="573"/>
    </row>
    <row r="18054" spans="1:6" ht="15" customHeight="1">
      <c r="A18054" s="12"/>
      <c r="C18054" s="53" t="s">
        <v>8956</v>
      </c>
      <c r="D18054" s="1" t="s">
        <v>17926</v>
      </c>
      <c r="E18054" s="573">
        <f ca="1">SUMIF('BKAS IDR'!$E$10:$E$44,$C18054,'BKAS IDR'!$N$10:$N$43)</f>
        <v>0</v>
      </c>
      <c r="F18054" s="573"/>
    </row>
    <row r="18055" spans="1:6" ht="15" customHeight="1">
      <c r="A18055" s="12"/>
      <c r="C18055" s="53" t="s">
        <v>8957</v>
      </c>
      <c r="D18055" s="1" t="s">
        <v>17927</v>
      </c>
      <c r="E18055" s="573">
        <f ca="1">SUMIF('BKAS IDR'!$E$10:$E$44,$C18055,'BKAS IDR'!$N$10:$N$43)</f>
        <v>0</v>
      </c>
      <c r="F18055" s="573"/>
    </row>
    <row r="18056" spans="1:6" ht="15" customHeight="1">
      <c r="A18056" s="12"/>
      <c r="C18056" s="53" t="s">
        <v>8958</v>
      </c>
      <c r="D18056" s="1" t="s">
        <v>17928</v>
      </c>
      <c r="E18056" s="573">
        <f ca="1">SUMIF('BKAS IDR'!$E$10:$E$44,$C18056,'BKAS IDR'!$N$10:$N$43)</f>
        <v>0</v>
      </c>
      <c r="F18056" s="573"/>
    </row>
    <row r="18057" spans="1:6" ht="15" customHeight="1">
      <c r="A18057" s="12"/>
      <c r="C18057" s="53" t="s">
        <v>8959</v>
      </c>
      <c r="D18057" s="1" t="s">
        <v>17929</v>
      </c>
      <c r="E18057" s="573">
        <f ca="1">SUMIF('BKAS IDR'!$E$10:$E$44,$C18057,'BKAS IDR'!$N$10:$N$43)</f>
        <v>0</v>
      </c>
      <c r="F18057" s="573"/>
    </row>
    <row r="18058" spans="1:6" ht="15" customHeight="1">
      <c r="A18058" s="12"/>
      <c r="C18058" s="53" t="s">
        <v>8960</v>
      </c>
      <c r="D18058" s="1" t="s">
        <v>17930</v>
      </c>
      <c r="E18058" s="573">
        <f ca="1">SUMIF('BKAS IDR'!$E$10:$E$44,$C18058,'BKAS IDR'!$N$10:$N$43)</f>
        <v>0</v>
      </c>
      <c r="F18058" s="573"/>
    </row>
    <row r="18059" spans="1:6" ht="15" customHeight="1">
      <c r="A18059" s="12"/>
      <c r="C18059" s="53" t="s">
        <v>8961</v>
      </c>
      <c r="D18059" s="1" t="s">
        <v>17931</v>
      </c>
      <c r="E18059" s="573">
        <f ca="1">SUMIF('BKAS IDR'!$E$10:$E$44,$C18059,'BKAS IDR'!$N$10:$N$43)</f>
        <v>0</v>
      </c>
      <c r="F18059" s="573"/>
    </row>
    <row r="18060" spans="1:6" ht="15" customHeight="1">
      <c r="A18060" s="12"/>
      <c r="C18060" s="53" t="s">
        <v>8962</v>
      </c>
      <c r="D18060" s="1" t="s">
        <v>17932</v>
      </c>
      <c r="E18060" s="573">
        <f ca="1">SUMIF('BKAS IDR'!$E$10:$E$44,$C18060,'BKAS IDR'!$N$10:$N$43)</f>
        <v>0</v>
      </c>
      <c r="F18060" s="573"/>
    </row>
    <row r="18061" spans="1:6" ht="15" customHeight="1">
      <c r="A18061" s="12"/>
      <c r="C18061" s="53" t="s">
        <v>8963</v>
      </c>
      <c r="D18061" s="1" t="s">
        <v>17933</v>
      </c>
      <c r="E18061" s="573">
        <f ca="1">SUMIF('BKAS IDR'!$E$10:$E$44,$C18061,'BKAS IDR'!$N$10:$N$43)</f>
        <v>0</v>
      </c>
      <c r="F18061" s="573"/>
    </row>
    <row r="18062" spans="1:6" ht="15" customHeight="1">
      <c r="A18062" s="12"/>
      <c r="C18062" s="53" t="s">
        <v>8964</v>
      </c>
      <c r="D18062" s="1" t="s">
        <v>17934</v>
      </c>
      <c r="E18062" s="573">
        <f ca="1">SUMIF('BKAS IDR'!$E$10:$E$44,$C18062,'BKAS IDR'!$N$10:$N$43)</f>
        <v>0</v>
      </c>
      <c r="F18062" s="573"/>
    </row>
    <row r="18063" spans="1:6" ht="15" customHeight="1">
      <c r="A18063" s="12"/>
      <c r="C18063" s="53" t="s">
        <v>8965</v>
      </c>
      <c r="D18063" s="1" t="s">
        <v>17935</v>
      </c>
      <c r="E18063" s="573">
        <f ca="1">SUMIF('BKAS IDR'!$E$10:$E$44,$C18063,'BKAS IDR'!$N$10:$N$43)</f>
        <v>0</v>
      </c>
      <c r="F18063" s="573"/>
    </row>
    <row r="18064" spans="1:6" ht="15" customHeight="1">
      <c r="A18064" s="12"/>
      <c r="C18064" s="53" t="s">
        <v>8966</v>
      </c>
      <c r="D18064" s="1" t="s">
        <v>17936</v>
      </c>
      <c r="E18064" s="573">
        <f ca="1">SUMIF('BKAS IDR'!$E$10:$E$44,$C18064,'BKAS IDR'!$N$10:$N$43)</f>
        <v>0</v>
      </c>
      <c r="F18064" s="573"/>
    </row>
    <row r="18065" spans="1:6" ht="15" customHeight="1">
      <c r="A18065" s="12"/>
      <c r="C18065" s="53" t="s">
        <v>8967</v>
      </c>
      <c r="D18065" s="1" t="s">
        <v>17937</v>
      </c>
      <c r="E18065" s="573">
        <f ca="1">SUMIF('BKAS IDR'!$E$10:$E$44,$C18065,'BKAS IDR'!$N$10:$N$43)</f>
        <v>0</v>
      </c>
      <c r="F18065" s="573"/>
    </row>
    <row r="18066" spans="1:6" ht="15" customHeight="1">
      <c r="A18066" s="12"/>
      <c r="C18066" s="53" t="s">
        <v>8968</v>
      </c>
      <c r="D18066" s="1" t="s">
        <v>17938</v>
      </c>
      <c r="E18066" s="573">
        <f ca="1">SUMIF('BKAS IDR'!$E$10:$E$44,$C18066,'BKAS IDR'!$N$10:$N$43)</f>
        <v>0</v>
      </c>
      <c r="F18066" s="573"/>
    </row>
    <row r="18067" spans="1:6" ht="15" customHeight="1">
      <c r="A18067" s="12"/>
      <c r="C18067" s="53" t="s">
        <v>8969</v>
      </c>
      <c r="D18067" s="1" t="s">
        <v>17939</v>
      </c>
      <c r="E18067" s="573">
        <f ca="1">SUMIF('BKAS IDR'!$E$10:$E$44,$C18067,'BKAS IDR'!$N$10:$N$43)</f>
        <v>0</v>
      </c>
      <c r="F18067" s="573"/>
    </row>
    <row r="18068" spans="1:6" ht="15" customHeight="1">
      <c r="A18068" s="12"/>
      <c r="C18068" s="53" t="s">
        <v>8970</v>
      </c>
      <c r="D18068" s="1" t="s">
        <v>17940</v>
      </c>
      <c r="E18068" s="573">
        <f ca="1">SUMIF('BKAS IDR'!$E$10:$E$44,$C18068,'BKAS IDR'!$N$10:$N$43)</f>
        <v>0</v>
      </c>
      <c r="F18068" s="573"/>
    </row>
    <row r="18069" spans="1:6" ht="15" customHeight="1">
      <c r="A18069" s="12"/>
      <c r="C18069" s="53" t="s">
        <v>8971</v>
      </c>
      <c r="D18069" s="1" t="s">
        <v>17941</v>
      </c>
      <c r="E18069" s="573">
        <f ca="1">SUMIF('BKAS IDR'!$E$10:$E$44,$C18069,'BKAS IDR'!$N$10:$N$43)</f>
        <v>0</v>
      </c>
      <c r="F18069" s="573"/>
    </row>
    <row r="18070" spans="1:6" ht="15" customHeight="1">
      <c r="A18070" s="12"/>
      <c r="C18070" s="53" t="s">
        <v>8972</v>
      </c>
      <c r="D18070" s="1" t="s">
        <v>17942</v>
      </c>
      <c r="E18070" s="573">
        <f ca="1">SUMIF('BKAS IDR'!$E$10:$E$44,$C18070,'BKAS IDR'!$N$10:$N$43)</f>
        <v>0</v>
      </c>
      <c r="F18070" s="573"/>
    </row>
    <row r="18071" spans="1:6" ht="15" customHeight="1">
      <c r="A18071" s="12"/>
      <c r="C18071" s="53" t="s">
        <v>8973</v>
      </c>
      <c r="D18071" s="1" t="s">
        <v>17943</v>
      </c>
      <c r="E18071" s="573">
        <f ca="1">SUMIF('BKAS IDR'!$E$10:$E$44,$C18071,'BKAS IDR'!$N$10:$N$43)</f>
        <v>0</v>
      </c>
      <c r="F18071" s="573"/>
    </row>
    <row r="18072" spans="1:6" ht="15" customHeight="1">
      <c r="A18072" s="12"/>
      <c r="C18072" s="53" t="s">
        <v>8974</v>
      </c>
      <c r="D18072" s="1" t="s">
        <v>17944</v>
      </c>
      <c r="E18072" s="573">
        <f ca="1">SUMIF('BKAS IDR'!$E$10:$E$44,$C18072,'BKAS IDR'!$N$10:$N$43)</f>
        <v>0</v>
      </c>
      <c r="F18072" s="573"/>
    </row>
    <row r="18073" spans="1:6" ht="15" customHeight="1">
      <c r="A18073" s="12"/>
      <c r="C18073" s="53" t="s">
        <v>8975</v>
      </c>
      <c r="D18073" s="1" t="s">
        <v>17945</v>
      </c>
      <c r="E18073" s="573">
        <f ca="1">SUMIF('BKAS IDR'!$E$10:$E$44,$C18073,'BKAS IDR'!$N$10:$N$43)</f>
        <v>0</v>
      </c>
      <c r="F18073" s="573"/>
    </row>
    <row r="18074" spans="1:6" ht="15" customHeight="1">
      <c r="A18074" s="12"/>
      <c r="C18074" s="53" t="s">
        <v>8976</v>
      </c>
      <c r="D18074" s="1" t="s">
        <v>17946</v>
      </c>
      <c r="E18074" s="573">
        <f ca="1">SUMIF('BKAS IDR'!$E$10:$E$44,$C18074,'BKAS IDR'!$N$10:$N$43)</f>
        <v>0</v>
      </c>
      <c r="F18074" s="573"/>
    </row>
    <row r="18075" spans="1:6" ht="15" customHeight="1">
      <c r="A18075" s="12"/>
      <c r="C18075" s="53" t="s">
        <v>8977</v>
      </c>
      <c r="D18075" s="1" t="s">
        <v>17947</v>
      </c>
      <c r="E18075" s="573">
        <f ca="1">SUMIF('BKAS IDR'!$E$10:$E$44,$C18075,'BKAS IDR'!$N$10:$N$43)</f>
        <v>0</v>
      </c>
      <c r="F18075" s="573"/>
    </row>
    <row r="18076" spans="1:6" ht="15" customHeight="1">
      <c r="A18076" s="12"/>
      <c r="C18076" s="53" t="s">
        <v>8978</v>
      </c>
      <c r="D18076" s="1" t="s">
        <v>17948</v>
      </c>
      <c r="E18076" s="573">
        <f ca="1">SUMIF('BKAS IDR'!$E$10:$E$44,$C18076,'BKAS IDR'!$N$10:$N$43)</f>
        <v>0</v>
      </c>
      <c r="F18076" s="573"/>
    </row>
    <row r="18077" spans="1:6" ht="15" customHeight="1">
      <c r="A18077" s="12"/>
      <c r="C18077" s="53" t="s">
        <v>8979</v>
      </c>
      <c r="D18077" s="1" t="s">
        <v>17949</v>
      </c>
      <c r="E18077" s="573">
        <f ca="1">SUMIF('BKAS IDR'!$E$10:$E$44,$C18077,'BKAS IDR'!$N$10:$N$43)</f>
        <v>0</v>
      </c>
      <c r="F18077" s="573"/>
    </row>
    <row r="18078" spans="1:6" ht="15" customHeight="1">
      <c r="A18078" s="12"/>
      <c r="C18078" s="53" t="s">
        <v>8980</v>
      </c>
      <c r="D18078" s="1" t="s">
        <v>17950</v>
      </c>
      <c r="E18078" s="573">
        <f ca="1">SUMIF('BKAS IDR'!$E$10:$E$44,$C18078,'BKAS IDR'!$N$10:$N$43)</f>
        <v>0</v>
      </c>
      <c r="F18078" s="573"/>
    </row>
    <row r="18079" spans="1:6" ht="15" customHeight="1">
      <c r="A18079" s="12"/>
      <c r="C18079" s="53" t="s">
        <v>8981</v>
      </c>
      <c r="D18079" s="1" t="s">
        <v>17951</v>
      </c>
      <c r="E18079" s="573">
        <f ca="1">SUMIF('BKAS IDR'!$E$10:$E$44,$C18079,'BKAS IDR'!$N$10:$N$43)</f>
        <v>0</v>
      </c>
      <c r="F18079" s="573"/>
    </row>
    <row r="18080" spans="1:6" ht="15" customHeight="1">
      <c r="A18080" s="12"/>
      <c r="C18080" s="53" t="s">
        <v>8982</v>
      </c>
      <c r="D18080" s="1" t="s">
        <v>17952</v>
      </c>
      <c r="E18080" s="573">
        <f ca="1">SUMIF('BKAS IDR'!$E$10:$E$44,$C18080,'BKAS IDR'!$N$10:$N$43)</f>
        <v>0</v>
      </c>
      <c r="F18080" s="573"/>
    </row>
    <row r="18081" spans="1:6" ht="15" customHeight="1">
      <c r="A18081" s="12"/>
      <c r="C18081" s="53" t="s">
        <v>8983</v>
      </c>
      <c r="D18081" s="1" t="s">
        <v>17953</v>
      </c>
      <c r="E18081" s="573">
        <f ca="1">SUMIF('BKAS IDR'!$E$10:$E$44,$C18081,'BKAS IDR'!$N$10:$N$43)</f>
        <v>0</v>
      </c>
      <c r="F18081" s="573"/>
    </row>
    <row r="18082" spans="1:6" ht="15" customHeight="1">
      <c r="A18082" s="12"/>
      <c r="C18082" s="53" t="s">
        <v>8984</v>
      </c>
      <c r="D18082" s="1" t="s">
        <v>17954</v>
      </c>
      <c r="E18082" s="573">
        <f ca="1">SUMIF('BKAS IDR'!$E$10:$E$44,$C18082,'BKAS IDR'!$N$10:$N$43)</f>
        <v>0</v>
      </c>
      <c r="F18082" s="573"/>
    </row>
    <row r="18083" spans="1:6" ht="15" customHeight="1">
      <c r="A18083" s="12"/>
      <c r="C18083" s="53" t="s">
        <v>8985</v>
      </c>
      <c r="D18083" s="1" t="s">
        <v>17955</v>
      </c>
      <c r="E18083" s="573">
        <f ca="1">SUMIF('BKAS IDR'!$E$10:$E$44,$C18083,'BKAS IDR'!$N$10:$N$43)</f>
        <v>0</v>
      </c>
      <c r="F18083" s="573"/>
    </row>
    <row r="18084" spans="1:6" ht="15" customHeight="1">
      <c r="A18084" s="12"/>
      <c r="C18084" s="53" t="s">
        <v>8986</v>
      </c>
      <c r="D18084" s="1" t="s">
        <v>17956</v>
      </c>
      <c r="E18084" s="573">
        <f ca="1">SUMIF('BKAS IDR'!$E$10:$E$44,$C18084,'BKAS IDR'!$N$10:$N$43)</f>
        <v>0</v>
      </c>
      <c r="F18084" s="573"/>
    </row>
    <row r="18085" spans="1:6" ht="15" customHeight="1">
      <c r="A18085" s="12"/>
      <c r="C18085" s="53" t="s">
        <v>8987</v>
      </c>
      <c r="D18085" s="1" t="s">
        <v>17957</v>
      </c>
      <c r="E18085" s="573">
        <f ca="1">SUMIF('BKAS IDR'!$E$10:$E$44,$C18085,'BKAS IDR'!$N$10:$N$43)</f>
        <v>0</v>
      </c>
      <c r="F18085" s="573"/>
    </row>
    <row r="18086" spans="1:6" ht="15" customHeight="1">
      <c r="A18086" s="12"/>
      <c r="C18086" s="53" t="s">
        <v>8988</v>
      </c>
      <c r="D18086" s="1" t="s">
        <v>17958</v>
      </c>
      <c r="E18086" s="573">
        <f ca="1">SUMIF('BKAS IDR'!$E$10:$E$44,$C18086,'BKAS IDR'!$N$10:$N$43)</f>
        <v>0</v>
      </c>
      <c r="F18086" s="573"/>
    </row>
    <row r="18087" spans="1:6" ht="15" customHeight="1">
      <c r="A18087" s="12"/>
      <c r="C18087" s="53" t="s">
        <v>8989</v>
      </c>
      <c r="D18087" s="1" t="s">
        <v>17959</v>
      </c>
      <c r="E18087" s="573">
        <f ca="1">SUMIF('BKAS IDR'!$E$10:$E$44,$C18087,'BKAS IDR'!$N$10:$N$43)</f>
        <v>0</v>
      </c>
      <c r="F18087" s="573"/>
    </row>
    <row r="18088" spans="1:6" ht="15" customHeight="1">
      <c r="A18088" s="12"/>
      <c r="C18088" s="53" t="s">
        <v>8990</v>
      </c>
      <c r="D18088" s="1" t="s">
        <v>17960</v>
      </c>
      <c r="E18088" s="573">
        <f ca="1">SUMIF('BKAS IDR'!$E$10:$E$44,$C18088,'BKAS IDR'!$N$10:$N$43)</f>
        <v>0</v>
      </c>
      <c r="F18088" s="573"/>
    </row>
    <row r="18089" spans="1:6" ht="15" customHeight="1">
      <c r="A18089" s="12"/>
      <c r="C18089" s="53" t="s">
        <v>8991</v>
      </c>
      <c r="D18089" s="1" t="s">
        <v>17955</v>
      </c>
      <c r="E18089" s="573">
        <f ca="1">SUMIF('BKAS IDR'!$E$10:$E$44,$C18089,'BKAS IDR'!$N$10:$N$43)</f>
        <v>0</v>
      </c>
      <c r="F18089" s="573"/>
    </row>
    <row r="18090" spans="1:6" ht="15" customHeight="1">
      <c r="A18090" s="12"/>
      <c r="C18090" s="53" t="s">
        <v>8992</v>
      </c>
      <c r="D18090" s="1" t="s">
        <v>17961</v>
      </c>
      <c r="E18090" s="573">
        <f ca="1">SUMIF('BKAS IDR'!$E$10:$E$44,$C18090,'BKAS IDR'!$N$10:$N$43)</f>
        <v>0</v>
      </c>
      <c r="F18090" s="573"/>
    </row>
    <row r="18091" spans="1:6" ht="15" customHeight="1">
      <c r="A18091" s="12"/>
      <c r="C18091" s="53" t="s">
        <v>8993</v>
      </c>
      <c r="D18091" s="1" t="s">
        <v>17962</v>
      </c>
      <c r="E18091" s="573">
        <f ca="1">SUMIF('BKAS IDR'!$E$10:$E$44,$C18091,'BKAS IDR'!$N$10:$N$43)</f>
        <v>0</v>
      </c>
      <c r="F18091" s="573"/>
    </row>
    <row r="18092" spans="1:6" ht="15" customHeight="1">
      <c r="A18092" s="12"/>
      <c r="C18092" s="53" t="s">
        <v>8994</v>
      </c>
      <c r="D18092" s="1" t="s">
        <v>17963</v>
      </c>
      <c r="E18092" s="573">
        <f ca="1">SUMIF('BKAS IDR'!$E$10:$E$44,$C18092,'BKAS IDR'!$N$10:$N$43)</f>
        <v>0</v>
      </c>
      <c r="F18092" s="573"/>
    </row>
    <row r="18093" spans="1:6" ht="15" customHeight="1">
      <c r="A18093" s="12"/>
      <c r="C18093" s="53" t="s">
        <v>8995</v>
      </c>
      <c r="D18093" s="1" t="s">
        <v>17964</v>
      </c>
      <c r="E18093" s="573">
        <f ca="1">SUMIF('BKAS IDR'!$E$10:$E$44,$C18093,'BKAS IDR'!$N$10:$N$43)</f>
        <v>0</v>
      </c>
      <c r="F18093" s="573"/>
    </row>
    <row r="18094" spans="1:6" ht="15" customHeight="1">
      <c r="A18094" s="12"/>
      <c r="C18094" s="53" t="s">
        <v>8996</v>
      </c>
      <c r="D18094" s="1" t="s">
        <v>17965</v>
      </c>
      <c r="E18094" s="573">
        <f ca="1">SUMIF('BKAS IDR'!$E$10:$E$44,$C18094,'BKAS IDR'!$N$10:$N$43)</f>
        <v>0</v>
      </c>
      <c r="F18094" s="573"/>
    </row>
    <row r="18095" spans="1:6" ht="15" customHeight="1">
      <c r="A18095" s="12"/>
      <c r="C18095" s="53" t="s">
        <v>8997</v>
      </c>
      <c r="D18095" s="1" t="s">
        <v>17966</v>
      </c>
      <c r="E18095" s="573">
        <f ca="1">SUMIF('BKAS IDR'!$E$10:$E$44,$C18095,'BKAS IDR'!$N$10:$N$43)</f>
        <v>0</v>
      </c>
      <c r="F18095" s="573"/>
    </row>
    <row r="18096" spans="1:6" ht="15" customHeight="1">
      <c r="A18096" s="12"/>
      <c r="C18096" s="53" t="s">
        <v>8998</v>
      </c>
      <c r="D18096" s="1" t="s">
        <v>17967</v>
      </c>
      <c r="E18096" s="573">
        <f ca="1">SUMIF('BKAS IDR'!$E$10:$E$44,$C18096,'BKAS IDR'!$N$10:$N$43)</f>
        <v>0</v>
      </c>
      <c r="F18096" s="573"/>
    </row>
    <row r="18097" spans="1:6" ht="15" customHeight="1">
      <c r="A18097" s="12"/>
      <c r="C18097" s="53" t="s">
        <v>8999</v>
      </c>
      <c r="D18097" s="1" t="s">
        <v>17968</v>
      </c>
      <c r="E18097" s="573">
        <f ca="1">SUMIF('BKAS IDR'!$E$10:$E$44,$C18097,'BKAS IDR'!$N$10:$N$43)</f>
        <v>0</v>
      </c>
      <c r="F18097" s="573"/>
    </row>
    <row r="18098" spans="1:6" ht="15" customHeight="1">
      <c r="A18098" s="12"/>
      <c r="C18098" s="53" t="s">
        <v>9000</v>
      </c>
      <c r="D18098" s="1" t="s">
        <v>17969</v>
      </c>
      <c r="E18098" s="573">
        <f ca="1">SUMIF('BKAS IDR'!$E$10:$E$44,$C18098,'BKAS IDR'!$N$10:$N$43)</f>
        <v>0</v>
      </c>
      <c r="F18098" s="573"/>
    </row>
    <row r="18099" spans="1:6" ht="15" customHeight="1">
      <c r="A18099" s="12"/>
      <c r="C18099" s="53" t="s">
        <v>9001</v>
      </c>
      <c r="D18099" s="1" t="s">
        <v>17970</v>
      </c>
      <c r="E18099" s="573">
        <f ca="1">SUMIF('BKAS IDR'!$E$10:$E$44,$C18099,'BKAS IDR'!$N$10:$N$43)</f>
        <v>0</v>
      </c>
      <c r="F18099" s="573"/>
    </row>
    <row r="18100" spans="1:6" ht="15" customHeight="1">
      <c r="A18100" s="12"/>
      <c r="C18100" s="53" t="s">
        <v>9002</v>
      </c>
      <c r="D18100" s="1" t="s">
        <v>17971</v>
      </c>
      <c r="E18100" s="573">
        <f ca="1">SUMIF('BKAS IDR'!$E$10:$E$44,$C18100,'BKAS IDR'!$N$10:$N$43)</f>
        <v>0</v>
      </c>
      <c r="F18100" s="573"/>
    </row>
    <row r="18101" spans="1:6" ht="15" customHeight="1">
      <c r="A18101" s="12"/>
      <c r="C18101" s="53" t="s">
        <v>9003</v>
      </c>
      <c r="D18101" s="1" t="s">
        <v>17972</v>
      </c>
      <c r="E18101" s="573">
        <f ca="1">SUMIF('BKAS IDR'!$E$10:$E$44,$C18101,'BKAS IDR'!$N$10:$N$43)</f>
        <v>0</v>
      </c>
      <c r="F18101" s="573"/>
    </row>
    <row r="18102" spans="1:6" ht="15" customHeight="1">
      <c r="A18102" s="12"/>
      <c r="C18102" s="53" t="s">
        <v>9004</v>
      </c>
      <c r="D18102" s="1" t="s">
        <v>17973</v>
      </c>
      <c r="E18102" s="573">
        <f ca="1">SUMIF('BKAS IDR'!$E$10:$E$44,$C18102,'BKAS IDR'!$N$10:$N$43)</f>
        <v>0</v>
      </c>
      <c r="F18102" s="573"/>
    </row>
    <row r="18103" spans="1:6" ht="15" customHeight="1">
      <c r="A18103" s="12"/>
      <c r="C18103" s="53" t="s">
        <v>9005</v>
      </c>
      <c r="D18103" s="1" t="s">
        <v>17974</v>
      </c>
      <c r="E18103" s="573">
        <f ca="1">SUMIF('BKAS IDR'!$E$10:$E$44,$C18103,'BKAS IDR'!$N$10:$N$43)</f>
        <v>0</v>
      </c>
      <c r="F18103" s="573"/>
    </row>
    <row r="18104" spans="1:6" ht="15" customHeight="1">
      <c r="A18104" s="12"/>
      <c r="C18104" s="53" t="s">
        <v>9006</v>
      </c>
      <c r="D18104" s="1" t="s">
        <v>17975</v>
      </c>
      <c r="E18104" s="573">
        <f ca="1">SUMIF('BKAS IDR'!$E$10:$E$44,$C18104,'BKAS IDR'!$N$10:$N$43)</f>
        <v>0</v>
      </c>
      <c r="F18104" s="573"/>
    </row>
    <row r="18105" spans="1:6" ht="15" customHeight="1">
      <c r="A18105" s="12"/>
      <c r="C18105" s="53" t="s">
        <v>9007</v>
      </c>
      <c r="D18105" s="1" t="s">
        <v>17976</v>
      </c>
      <c r="E18105" s="573">
        <f ca="1">SUMIF('BKAS IDR'!$E$10:$E$44,$C18105,'BKAS IDR'!$N$10:$N$43)</f>
        <v>0</v>
      </c>
      <c r="F18105" s="573"/>
    </row>
    <row r="18106" spans="1:6" ht="15" customHeight="1">
      <c r="A18106" s="12"/>
      <c r="C18106" s="53" t="s">
        <v>9008</v>
      </c>
      <c r="D18106" s="1" t="s">
        <v>17977</v>
      </c>
      <c r="E18106" s="573">
        <f ca="1">SUMIF('BKAS IDR'!$E$10:$E$44,$C18106,'BKAS IDR'!$N$10:$N$43)</f>
        <v>0</v>
      </c>
      <c r="F18106" s="573"/>
    </row>
    <row r="18107" spans="1:6" ht="15" customHeight="1">
      <c r="A18107" s="12"/>
      <c r="C18107" s="53" t="s">
        <v>9009</v>
      </c>
      <c r="D18107" s="1" t="s">
        <v>17978</v>
      </c>
      <c r="E18107" s="573">
        <f ca="1">SUMIF('BKAS IDR'!$E$10:$E$44,$C18107,'BKAS IDR'!$N$10:$N$43)</f>
        <v>0</v>
      </c>
      <c r="F18107" s="573"/>
    </row>
    <row r="18108" spans="1:6" ht="15" customHeight="1">
      <c r="A18108" s="12"/>
      <c r="C18108" s="53" t="s">
        <v>9010</v>
      </c>
      <c r="D18108" s="1" t="s">
        <v>17979</v>
      </c>
      <c r="E18108" s="573">
        <f ca="1">SUMIF('BKAS IDR'!$E$10:$E$44,$C18108,'BKAS IDR'!$N$10:$N$43)</f>
        <v>0</v>
      </c>
      <c r="F18108" s="573"/>
    </row>
    <row r="18109" spans="1:6" ht="15" customHeight="1">
      <c r="A18109" s="12"/>
      <c r="C18109" s="53" t="s">
        <v>9011</v>
      </c>
      <c r="D18109" s="1" t="s">
        <v>17980</v>
      </c>
      <c r="E18109" s="573">
        <f ca="1">SUMIF('BKAS IDR'!$E$10:$E$44,$C18109,'BKAS IDR'!$N$10:$N$43)</f>
        <v>0</v>
      </c>
      <c r="F18109" s="573"/>
    </row>
    <row r="18110" spans="1:6" ht="15" customHeight="1">
      <c r="A18110" s="12"/>
      <c r="C18110" s="53" t="s">
        <v>9012</v>
      </c>
      <c r="D18110" s="1" t="s">
        <v>17981</v>
      </c>
      <c r="E18110" s="573">
        <f ca="1">SUMIF('BKAS IDR'!$E$10:$E$44,$C18110,'BKAS IDR'!$N$10:$N$43)</f>
        <v>0</v>
      </c>
      <c r="F18110" s="573"/>
    </row>
    <row r="18111" spans="1:6" ht="15" customHeight="1">
      <c r="A18111" s="12"/>
      <c r="C18111" s="53" t="s">
        <v>9013</v>
      </c>
      <c r="D18111" s="1" t="s">
        <v>17982</v>
      </c>
      <c r="E18111" s="573">
        <f ca="1">SUMIF('BKAS IDR'!$E$10:$E$44,$C18111,'BKAS IDR'!$N$10:$N$43)</f>
        <v>0</v>
      </c>
      <c r="F18111" s="573"/>
    </row>
    <row r="18112" spans="1:6" ht="15" customHeight="1">
      <c r="A18112" s="12"/>
      <c r="C18112" s="53" t="s">
        <v>9014</v>
      </c>
      <c r="D18112" s="1" t="s">
        <v>17983</v>
      </c>
      <c r="E18112" s="573">
        <f ca="1">SUMIF('BKAS IDR'!$E$10:$E$44,$C18112,'BKAS IDR'!$N$10:$N$43)</f>
        <v>0</v>
      </c>
      <c r="F18112" s="573"/>
    </row>
    <row r="18113" spans="1:6" ht="15" customHeight="1">
      <c r="A18113" s="12"/>
      <c r="C18113" s="53" t="s">
        <v>9015</v>
      </c>
      <c r="D18113" s="1" t="s">
        <v>17984</v>
      </c>
      <c r="E18113" s="573">
        <f ca="1">SUMIF('BKAS IDR'!$E$10:$E$44,$C18113,'BKAS IDR'!$N$10:$N$43)</f>
        <v>0</v>
      </c>
      <c r="F18113" s="573"/>
    </row>
    <row r="18114" spans="1:6" ht="15" customHeight="1">
      <c r="A18114" s="12"/>
      <c r="C18114" s="53" t="s">
        <v>9016</v>
      </c>
      <c r="D18114" s="1" t="s">
        <v>17985</v>
      </c>
      <c r="E18114" s="573">
        <f ca="1">SUMIF('BKAS IDR'!$E$10:$E$44,$C18114,'BKAS IDR'!$N$10:$N$43)</f>
        <v>0</v>
      </c>
      <c r="F18114" s="573"/>
    </row>
    <row r="18115" spans="1:6" ht="15" customHeight="1">
      <c r="A18115" s="12"/>
      <c r="C18115" s="53" t="s">
        <v>9017</v>
      </c>
      <c r="D18115" s="1" t="s">
        <v>17986</v>
      </c>
      <c r="E18115" s="573">
        <f ca="1">SUMIF('BKAS IDR'!$E$10:$E$44,$C18115,'BKAS IDR'!$N$10:$N$43)</f>
        <v>0</v>
      </c>
      <c r="F18115" s="573"/>
    </row>
    <row r="18116" spans="1:6" ht="15" customHeight="1">
      <c r="A18116" s="12"/>
      <c r="C18116" s="53" t="s">
        <v>9018</v>
      </c>
      <c r="D18116" s="1" t="s">
        <v>17987</v>
      </c>
      <c r="E18116" s="573">
        <f ca="1">SUMIF('BKAS IDR'!$E$10:$E$44,$C18116,'BKAS IDR'!$N$10:$N$43)</f>
        <v>0</v>
      </c>
      <c r="F18116" s="573"/>
    </row>
    <row r="18117" spans="1:6" ht="15" customHeight="1">
      <c r="A18117" s="12"/>
      <c r="C18117" s="53" t="s">
        <v>9019</v>
      </c>
      <c r="D18117" s="1" t="s">
        <v>17988</v>
      </c>
      <c r="E18117" s="573">
        <f ca="1">SUMIF('BKAS IDR'!$E$10:$E$44,$C18117,'BKAS IDR'!$N$10:$N$43)</f>
        <v>0</v>
      </c>
      <c r="F18117" s="573"/>
    </row>
    <row r="18118" spans="1:6" ht="15" customHeight="1">
      <c r="A18118" s="12"/>
      <c r="C18118" s="53" t="s">
        <v>9020</v>
      </c>
      <c r="D18118" s="1" t="s">
        <v>17989</v>
      </c>
      <c r="E18118" s="573">
        <f ca="1">SUMIF('BKAS IDR'!$E$10:$E$44,$C18118,'BKAS IDR'!$N$10:$N$43)</f>
        <v>0</v>
      </c>
      <c r="F18118" s="573"/>
    </row>
    <row r="18119" spans="1:6" ht="15" customHeight="1">
      <c r="A18119" s="12"/>
      <c r="C18119" s="53" t="s">
        <v>9021</v>
      </c>
      <c r="D18119" s="1" t="s">
        <v>17990</v>
      </c>
      <c r="E18119" s="573">
        <f ca="1">SUMIF('BKAS IDR'!$E$10:$E$44,$C18119,'BKAS IDR'!$N$10:$N$43)</f>
        <v>0</v>
      </c>
      <c r="F18119" s="573"/>
    </row>
    <row r="18120" spans="1:6" ht="15" customHeight="1">
      <c r="A18120" s="12"/>
      <c r="C18120" s="53" t="s">
        <v>9022</v>
      </c>
      <c r="D18120" s="1" t="s">
        <v>17991</v>
      </c>
      <c r="E18120" s="573">
        <f ca="1">SUMIF('BKAS IDR'!$E$10:$E$44,$C18120,'BKAS IDR'!$N$10:$N$43)</f>
        <v>0</v>
      </c>
      <c r="F18120" s="573"/>
    </row>
    <row r="18121" spans="1:6" ht="15" customHeight="1">
      <c r="A18121" s="12"/>
      <c r="C18121" s="53" t="s">
        <v>9023</v>
      </c>
      <c r="D18121" s="1" t="s">
        <v>17992</v>
      </c>
      <c r="E18121" s="573">
        <f ca="1">SUMIF('BKAS IDR'!$E$10:$E$44,$C18121,'BKAS IDR'!$N$10:$N$43)</f>
        <v>0</v>
      </c>
      <c r="F18121" s="573"/>
    </row>
    <row r="18122" spans="1:6" ht="15" customHeight="1">
      <c r="A18122" s="12"/>
      <c r="C18122" s="53" t="s">
        <v>9024</v>
      </c>
      <c r="D18122" s="1" t="s">
        <v>17993</v>
      </c>
      <c r="E18122" s="573">
        <f ca="1">SUMIF('BKAS IDR'!$E$10:$E$44,$C18122,'BKAS IDR'!$N$10:$N$43)</f>
        <v>0</v>
      </c>
      <c r="F18122" s="573"/>
    </row>
    <row r="18123" spans="1:6" ht="15" customHeight="1">
      <c r="A18123" s="12"/>
      <c r="C18123" s="53" t="s">
        <v>9025</v>
      </c>
      <c r="D18123" s="1" t="s">
        <v>17994</v>
      </c>
      <c r="E18123" s="573">
        <f ca="1">SUMIF('BKAS IDR'!$E$10:$E$44,$C18123,'BKAS IDR'!$N$10:$N$43)</f>
        <v>0</v>
      </c>
      <c r="F18123" s="573"/>
    </row>
    <row r="18124" spans="1:6" ht="15" customHeight="1">
      <c r="A18124" s="12"/>
      <c r="C18124" s="53" t="s">
        <v>9026</v>
      </c>
      <c r="D18124" s="1" t="s">
        <v>17995</v>
      </c>
      <c r="E18124" s="573">
        <f ca="1">SUMIF('BKAS IDR'!$E$10:$E$44,$C18124,'BKAS IDR'!$N$10:$N$43)</f>
        <v>0</v>
      </c>
      <c r="F18124" s="573"/>
    </row>
    <row r="18125" spans="1:6" ht="15" customHeight="1">
      <c r="A18125" s="12"/>
      <c r="C18125" s="53" t="s">
        <v>9027</v>
      </c>
      <c r="D18125" s="1" t="s">
        <v>17996</v>
      </c>
      <c r="E18125" s="573">
        <f ca="1">SUMIF('BKAS IDR'!$E$10:$E$44,$C18125,'BKAS IDR'!$N$10:$N$43)</f>
        <v>0</v>
      </c>
      <c r="F18125" s="573"/>
    </row>
    <row r="18126" spans="1:6" ht="15" customHeight="1">
      <c r="A18126" s="12"/>
      <c r="C18126" s="53" t="s">
        <v>9028</v>
      </c>
      <c r="D18126" s="1" t="s">
        <v>17997</v>
      </c>
      <c r="E18126" s="573">
        <f ca="1">SUMIF('BKAS IDR'!$E$10:$E$44,$C18126,'BKAS IDR'!$N$10:$N$43)</f>
        <v>0</v>
      </c>
      <c r="F18126" s="573"/>
    </row>
    <row r="18127" spans="1:6" ht="15" customHeight="1">
      <c r="A18127" s="12"/>
      <c r="C18127" s="53" t="s">
        <v>9029</v>
      </c>
      <c r="D18127" s="1" t="s">
        <v>17998</v>
      </c>
      <c r="E18127" s="573">
        <f ca="1">SUMIF('BKAS IDR'!$E$10:$E$44,$C18127,'BKAS IDR'!$N$10:$N$43)</f>
        <v>0</v>
      </c>
      <c r="F18127" s="573"/>
    </row>
    <row r="18128" spans="1:6" ht="15" customHeight="1">
      <c r="A18128" s="12"/>
      <c r="C18128" s="53" t="s">
        <v>9030</v>
      </c>
      <c r="D18128" s="1" t="s">
        <v>17999</v>
      </c>
      <c r="E18128" s="573">
        <f ca="1">SUMIF('BKAS IDR'!$E$10:$E$44,$C18128,'BKAS IDR'!$N$10:$N$43)</f>
        <v>0</v>
      </c>
      <c r="F18128" s="573"/>
    </row>
    <row r="18129" spans="1:6" ht="15" customHeight="1">
      <c r="A18129" s="12"/>
      <c r="C18129" s="53" t="s">
        <v>9031</v>
      </c>
      <c r="D18129" s="1" t="s">
        <v>18000</v>
      </c>
      <c r="E18129" s="573">
        <f ca="1">SUMIF('BKAS IDR'!$E$10:$E$44,$C18129,'BKAS IDR'!$N$10:$N$43)</f>
        <v>0</v>
      </c>
      <c r="F18129" s="573"/>
    </row>
    <row r="18130" spans="1:6" ht="15" customHeight="1">
      <c r="A18130" s="12"/>
      <c r="C18130" s="53" t="s">
        <v>9032</v>
      </c>
      <c r="D18130" s="1" t="s">
        <v>18001</v>
      </c>
      <c r="E18130" s="573">
        <f ca="1">SUMIF('BKAS IDR'!$E$10:$E$44,$C18130,'BKAS IDR'!$N$10:$N$43)</f>
        <v>0</v>
      </c>
      <c r="F18130" s="573"/>
    </row>
    <row r="18131" spans="1:6" ht="15" customHeight="1">
      <c r="A18131" s="12"/>
      <c r="C18131" s="53" t="s">
        <v>9033</v>
      </c>
      <c r="D18131" s="1" t="s">
        <v>18002</v>
      </c>
      <c r="E18131" s="573">
        <f ca="1">SUMIF('BKAS IDR'!$E$10:$E$44,$C18131,'BKAS IDR'!$N$10:$N$43)</f>
        <v>0</v>
      </c>
      <c r="F18131" s="573"/>
    </row>
    <row r="18132" spans="1:6" ht="15" customHeight="1">
      <c r="A18132" s="12"/>
      <c r="C18132" s="53" t="s">
        <v>9034</v>
      </c>
      <c r="D18132" s="1" t="s">
        <v>18003</v>
      </c>
      <c r="E18132" s="573">
        <f ca="1">SUMIF('BKAS IDR'!$E$10:$E$44,$C18132,'BKAS IDR'!$N$10:$N$43)</f>
        <v>0</v>
      </c>
      <c r="F18132" s="573"/>
    </row>
    <row r="18133" spans="1:6" ht="15" customHeight="1">
      <c r="A18133" s="12"/>
      <c r="C18133" s="53" t="s">
        <v>9035</v>
      </c>
      <c r="D18133" s="1" t="s">
        <v>18004</v>
      </c>
      <c r="E18133" s="573">
        <f ca="1">SUMIF('BKAS IDR'!$E$10:$E$44,$C18133,'BKAS IDR'!$N$10:$N$43)</f>
        <v>0</v>
      </c>
      <c r="F18133" s="573"/>
    </row>
    <row r="18134" spans="1:6" ht="15" customHeight="1">
      <c r="A18134" s="12"/>
      <c r="C18134" s="53" t="s">
        <v>9036</v>
      </c>
      <c r="D18134" s="1" t="s">
        <v>18005</v>
      </c>
      <c r="E18134" s="573">
        <f ca="1">SUMIF('BKAS IDR'!$E$10:$E$44,$C18134,'BKAS IDR'!$N$10:$N$43)</f>
        <v>0</v>
      </c>
      <c r="F18134" s="573"/>
    </row>
    <row r="18135" spans="1:6" ht="15" customHeight="1">
      <c r="A18135" s="12"/>
      <c r="C18135" s="53" t="s">
        <v>9037</v>
      </c>
      <c r="D18135" s="1" t="s">
        <v>18006</v>
      </c>
      <c r="E18135" s="573">
        <f ca="1">SUMIF('BKAS IDR'!$E$10:$E$44,$C18135,'BKAS IDR'!$N$10:$N$43)</f>
        <v>0</v>
      </c>
      <c r="F18135" s="573"/>
    </row>
    <row r="18136" spans="1:6" ht="15" customHeight="1">
      <c r="A18136" s="12"/>
      <c r="C18136" s="53" t="s">
        <v>9038</v>
      </c>
      <c r="D18136" s="1" t="s">
        <v>18007</v>
      </c>
      <c r="E18136" s="573">
        <f ca="1">SUMIF('BKAS IDR'!$E$10:$E$44,$C18136,'BKAS IDR'!$N$10:$N$43)</f>
        <v>0</v>
      </c>
      <c r="F18136" s="573"/>
    </row>
    <row r="18137" spans="1:6" ht="15" customHeight="1">
      <c r="A18137" s="12"/>
      <c r="C18137" s="53" t="s">
        <v>9039</v>
      </c>
      <c r="D18137" s="1" t="s">
        <v>18008</v>
      </c>
      <c r="E18137" s="573">
        <f ca="1">SUMIF('BKAS IDR'!$E$10:$E$44,$C18137,'BKAS IDR'!$N$10:$N$43)</f>
        <v>0</v>
      </c>
      <c r="F18137" s="573"/>
    </row>
    <row r="18138" spans="1:6" ht="15" customHeight="1">
      <c r="A18138" s="12"/>
      <c r="C18138" s="53" t="s">
        <v>9040</v>
      </c>
      <c r="D18138" s="1" t="s">
        <v>18009</v>
      </c>
      <c r="E18138" s="573">
        <f ca="1">SUMIF('BKAS IDR'!$E$10:$E$44,$C18138,'BKAS IDR'!$N$10:$N$43)</f>
        <v>0</v>
      </c>
      <c r="F18138" s="573"/>
    </row>
    <row r="18139" spans="1:6" ht="15" customHeight="1">
      <c r="A18139" s="12"/>
      <c r="C18139" s="53" t="s">
        <v>9041</v>
      </c>
      <c r="D18139" s="1" t="s">
        <v>18010</v>
      </c>
      <c r="E18139" s="573">
        <f ca="1">SUMIF('BKAS IDR'!$E$10:$E$44,$C18139,'BKAS IDR'!$N$10:$N$43)</f>
        <v>0</v>
      </c>
      <c r="F18139" s="573"/>
    </row>
    <row r="18140" spans="1:6" ht="15" customHeight="1">
      <c r="A18140" s="12"/>
      <c r="C18140" s="53" t="s">
        <v>9042</v>
      </c>
      <c r="D18140" s="1" t="s">
        <v>18011</v>
      </c>
      <c r="E18140" s="573">
        <f ca="1">SUMIF('BKAS IDR'!$E$10:$E$44,$C18140,'BKAS IDR'!$N$10:$N$43)</f>
        <v>0</v>
      </c>
      <c r="F18140" s="573"/>
    </row>
    <row r="18141" spans="1:6" ht="15" customHeight="1">
      <c r="A18141" s="12"/>
      <c r="C18141" s="53" t="s">
        <v>9043</v>
      </c>
      <c r="D18141" s="1" t="s">
        <v>18012</v>
      </c>
      <c r="E18141" s="573">
        <f ca="1">SUMIF('BKAS IDR'!$E$10:$E$44,$C18141,'BKAS IDR'!$N$10:$N$43)</f>
        <v>0</v>
      </c>
      <c r="F18141" s="573"/>
    </row>
    <row r="18142" spans="1:6" ht="15" customHeight="1">
      <c r="A18142" s="12"/>
      <c r="C18142" s="53" t="s">
        <v>9044</v>
      </c>
      <c r="D18142" s="1" t="s">
        <v>18013</v>
      </c>
      <c r="E18142" s="573">
        <f ca="1">SUMIF('BKAS IDR'!$E$10:$E$44,$C18142,'BKAS IDR'!$N$10:$N$43)</f>
        <v>0</v>
      </c>
      <c r="F18142" s="573"/>
    </row>
    <row r="18143" spans="1:6" ht="15" customHeight="1">
      <c r="A18143" s="12"/>
      <c r="C18143" s="53" t="s">
        <v>9045</v>
      </c>
      <c r="D18143" s="1" t="s">
        <v>18014</v>
      </c>
      <c r="E18143" s="573">
        <f ca="1">SUMIF('BKAS IDR'!$E$10:$E$44,$C18143,'BKAS IDR'!$N$10:$N$43)</f>
        <v>0</v>
      </c>
      <c r="F18143" s="573"/>
    </row>
    <row r="18144" spans="1:6" ht="15" customHeight="1">
      <c r="A18144" s="12"/>
      <c r="C18144" s="53" t="s">
        <v>9046</v>
      </c>
      <c r="D18144" s="1" t="s">
        <v>18015</v>
      </c>
      <c r="E18144" s="573">
        <f ca="1">SUMIF('BKAS IDR'!$E$10:$E$44,$C18144,'BKAS IDR'!$N$10:$N$43)</f>
        <v>0</v>
      </c>
      <c r="F18144" s="573"/>
    </row>
    <row r="18145" spans="1:6" ht="15" customHeight="1">
      <c r="A18145" s="12"/>
      <c r="C18145" s="53" t="s">
        <v>9047</v>
      </c>
      <c r="D18145" s="1" t="s">
        <v>18016</v>
      </c>
      <c r="E18145" s="573">
        <f ca="1">SUMIF('BKAS IDR'!$E$10:$E$44,$C18145,'BKAS IDR'!$N$10:$N$43)</f>
        <v>0</v>
      </c>
      <c r="F18145" s="573"/>
    </row>
    <row r="18146" spans="1:6" ht="15" customHeight="1">
      <c r="A18146" s="12"/>
      <c r="C18146" s="53" t="s">
        <v>9048</v>
      </c>
      <c r="D18146" s="1" t="s">
        <v>18017</v>
      </c>
      <c r="E18146" s="573">
        <f ca="1">SUMIF('BKAS IDR'!$E$10:$E$44,$C18146,'BKAS IDR'!$N$10:$N$43)</f>
        <v>0</v>
      </c>
      <c r="F18146" s="573"/>
    </row>
    <row r="18147" spans="1:6" ht="15" customHeight="1">
      <c r="A18147" s="12"/>
      <c r="C18147" s="53" t="s">
        <v>9049</v>
      </c>
      <c r="D18147" s="1" t="s">
        <v>18018</v>
      </c>
      <c r="E18147" s="573">
        <f ca="1">SUMIF('BKAS IDR'!$E$10:$E$44,$C18147,'BKAS IDR'!$N$10:$N$43)</f>
        <v>0</v>
      </c>
      <c r="F18147" s="573"/>
    </row>
    <row r="18148" spans="1:6" ht="15" customHeight="1">
      <c r="A18148" s="12"/>
      <c r="C18148" s="53" t="s">
        <v>9050</v>
      </c>
      <c r="D18148" s="1" t="s">
        <v>18019</v>
      </c>
      <c r="E18148" s="573">
        <f ca="1">SUMIF('BKAS IDR'!$E$10:$E$44,$C18148,'BKAS IDR'!$N$10:$N$43)</f>
        <v>0</v>
      </c>
      <c r="F18148" s="573"/>
    </row>
    <row r="18149" spans="1:6" ht="15" customHeight="1">
      <c r="A18149" s="12"/>
      <c r="C18149" s="53" t="s">
        <v>9051</v>
      </c>
      <c r="D18149" s="1" t="s">
        <v>18020</v>
      </c>
      <c r="E18149" s="573">
        <f ca="1">SUMIF('BKAS IDR'!$E$10:$E$44,$C18149,'BKAS IDR'!$N$10:$N$43)</f>
        <v>0</v>
      </c>
      <c r="F18149" s="573"/>
    </row>
    <row r="18150" spans="1:6" ht="15" customHeight="1">
      <c r="A18150" s="12"/>
      <c r="C18150" s="53" t="s">
        <v>9052</v>
      </c>
      <c r="D18150" s="1" t="s">
        <v>18021</v>
      </c>
      <c r="E18150" s="573">
        <f ca="1">SUMIF('BKAS IDR'!$E$10:$E$44,$C18150,'BKAS IDR'!$N$10:$N$43)</f>
        <v>0</v>
      </c>
      <c r="F18150" s="573"/>
    </row>
    <row r="18151" spans="1:6" ht="15" customHeight="1">
      <c r="A18151" s="12"/>
      <c r="C18151" s="53" t="s">
        <v>9053</v>
      </c>
      <c r="D18151" s="1" t="s">
        <v>18022</v>
      </c>
      <c r="E18151" s="573">
        <f ca="1">SUMIF('BKAS IDR'!$E$10:$E$44,$C18151,'BKAS IDR'!$N$10:$N$43)</f>
        <v>0</v>
      </c>
      <c r="F18151" s="573"/>
    </row>
    <row r="18152" spans="1:6" ht="15" customHeight="1">
      <c r="A18152" s="12"/>
      <c r="C18152" s="53" t="s">
        <v>9054</v>
      </c>
      <c r="D18152" s="1" t="s">
        <v>18023</v>
      </c>
      <c r="E18152" s="573">
        <f ca="1">SUMIF('BKAS IDR'!$E$10:$E$44,$C18152,'BKAS IDR'!$N$10:$N$43)</f>
        <v>0</v>
      </c>
      <c r="F18152" s="573"/>
    </row>
    <row r="18153" spans="1:6" ht="15" customHeight="1">
      <c r="A18153" s="12"/>
      <c r="C18153" s="53" t="s">
        <v>9055</v>
      </c>
      <c r="D18153" s="1" t="s">
        <v>18024</v>
      </c>
      <c r="E18153" s="573">
        <f ca="1">SUMIF('BKAS IDR'!$E$10:$E$44,$C18153,'BKAS IDR'!$N$10:$N$43)</f>
        <v>0</v>
      </c>
      <c r="F18153" s="573"/>
    </row>
    <row r="18154" spans="1:6" ht="15" customHeight="1">
      <c r="A18154" s="12"/>
      <c r="C18154" s="53" t="s">
        <v>9056</v>
      </c>
      <c r="D18154" s="1" t="s">
        <v>18025</v>
      </c>
      <c r="E18154" s="573">
        <f ca="1">SUMIF('BKAS IDR'!$E$10:$E$44,$C18154,'BKAS IDR'!$N$10:$N$43)</f>
        <v>0</v>
      </c>
      <c r="F18154" s="573"/>
    </row>
    <row r="18155" spans="1:6" ht="15" customHeight="1">
      <c r="A18155" s="12"/>
      <c r="C18155" s="53" t="s">
        <v>9057</v>
      </c>
      <c r="D18155" s="1" t="s">
        <v>18026</v>
      </c>
      <c r="E18155" s="573">
        <f ca="1">SUMIF('BKAS IDR'!$E$10:$E$44,$C18155,'BKAS IDR'!$N$10:$N$43)</f>
        <v>0</v>
      </c>
      <c r="F18155" s="573"/>
    </row>
    <row r="18156" spans="1:6" ht="15" customHeight="1">
      <c r="A18156" s="12"/>
      <c r="C18156" s="53" t="s">
        <v>9058</v>
      </c>
      <c r="D18156" s="1" t="s">
        <v>18027</v>
      </c>
      <c r="E18156" s="573">
        <f ca="1">SUMIF('BKAS IDR'!$E$10:$E$44,$C18156,'BKAS IDR'!$N$10:$N$43)</f>
        <v>0</v>
      </c>
      <c r="F18156" s="573"/>
    </row>
    <row r="18157" spans="1:6" ht="15" customHeight="1">
      <c r="A18157" s="12"/>
      <c r="C18157" s="53" t="s">
        <v>9059</v>
      </c>
      <c r="D18157" s="1" t="s">
        <v>18028</v>
      </c>
      <c r="E18157" s="573">
        <f ca="1">SUMIF('BKAS IDR'!$E$10:$E$44,$C18157,'BKAS IDR'!$N$10:$N$43)</f>
        <v>0</v>
      </c>
      <c r="F18157" s="573"/>
    </row>
    <row r="18158" spans="1:6" ht="15" customHeight="1">
      <c r="A18158" s="12"/>
      <c r="C18158" s="53" t="s">
        <v>9060</v>
      </c>
      <c r="D18158" s="1" t="s">
        <v>18029</v>
      </c>
      <c r="E18158" s="573">
        <f ca="1">SUMIF('BKAS IDR'!$E$10:$E$44,$C18158,'BKAS IDR'!$N$10:$N$43)</f>
        <v>0</v>
      </c>
      <c r="F18158" s="573"/>
    </row>
    <row r="18159" spans="1:6" ht="15" customHeight="1">
      <c r="A18159" s="12"/>
      <c r="C18159" s="53" t="s">
        <v>9061</v>
      </c>
      <c r="D18159" s="1" t="s">
        <v>18030</v>
      </c>
      <c r="E18159" s="573">
        <f ca="1">SUMIF('BKAS IDR'!$E$10:$E$44,$C18159,'BKAS IDR'!$N$10:$N$43)</f>
        <v>0</v>
      </c>
      <c r="F18159" s="573"/>
    </row>
    <row r="18160" spans="1:6" ht="15" customHeight="1">
      <c r="A18160" s="12"/>
      <c r="C18160" s="53" t="s">
        <v>9062</v>
      </c>
      <c r="D18160" s="1" t="s">
        <v>18031</v>
      </c>
      <c r="E18160" s="573">
        <f ca="1">SUMIF('BKAS IDR'!$E$10:$E$44,$C18160,'BKAS IDR'!$N$10:$N$43)</f>
        <v>0</v>
      </c>
      <c r="F18160" s="573"/>
    </row>
    <row r="18161" spans="1:6" ht="15" customHeight="1">
      <c r="A18161" s="12"/>
      <c r="C18161" s="53" t="s">
        <v>9063</v>
      </c>
      <c r="D18161" s="1" t="s">
        <v>18032</v>
      </c>
      <c r="E18161" s="573">
        <f ca="1">SUMIF('BKAS IDR'!$E$10:$E$44,$C18161,'BKAS IDR'!$N$10:$N$43)</f>
        <v>0</v>
      </c>
      <c r="F18161" s="573"/>
    </row>
    <row r="18162" spans="1:6" ht="15" customHeight="1">
      <c r="A18162" s="12"/>
      <c r="C18162" s="53" t="s">
        <v>9064</v>
      </c>
      <c r="D18162" s="1" t="s">
        <v>18033</v>
      </c>
      <c r="E18162" s="573">
        <f ca="1">SUMIF('BKAS IDR'!$E$10:$E$44,$C18162,'BKAS IDR'!$N$10:$N$43)</f>
        <v>0</v>
      </c>
      <c r="F18162" s="573"/>
    </row>
    <row r="18163" spans="1:6" ht="15" customHeight="1">
      <c r="A18163" s="12"/>
      <c r="C18163" s="53" t="s">
        <v>9065</v>
      </c>
      <c r="D18163" s="1" t="s">
        <v>18034</v>
      </c>
      <c r="E18163" s="573">
        <f ca="1">SUMIF('BKAS IDR'!$E$10:$E$44,$C18163,'BKAS IDR'!$N$10:$N$43)</f>
        <v>0</v>
      </c>
      <c r="F18163" s="573"/>
    </row>
    <row r="18164" spans="1:6" ht="15" customHeight="1">
      <c r="A18164" s="12"/>
      <c r="C18164" s="53" t="s">
        <v>9066</v>
      </c>
      <c r="D18164" s="1" t="s">
        <v>18035</v>
      </c>
      <c r="E18164" s="573">
        <f ca="1">SUMIF('BKAS IDR'!$E$10:$E$44,$C18164,'BKAS IDR'!$N$10:$N$43)</f>
        <v>0</v>
      </c>
      <c r="F18164" s="573"/>
    </row>
    <row r="18165" spans="1:6" ht="15" customHeight="1">
      <c r="A18165" s="12"/>
      <c r="C18165" s="53" t="s">
        <v>9067</v>
      </c>
      <c r="D18165" s="1" t="s">
        <v>18036</v>
      </c>
      <c r="E18165" s="573">
        <f ca="1">SUMIF('BKAS IDR'!$E$10:$E$44,$C18165,'BKAS IDR'!$N$10:$N$43)</f>
        <v>0</v>
      </c>
      <c r="F18165" s="573"/>
    </row>
    <row r="18166" spans="1:6" ht="15" customHeight="1">
      <c r="A18166" s="12"/>
      <c r="C18166" s="53" t="s">
        <v>9068</v>
      </c>
      <c r="D18166" s="1" t="s">
        <v>18036</v>
      </c>
      <c r="E18166" s="573">
        <f ca="1">SUMIF('BKAS IDR'!$E$10:$E$44,$C18166,'BKAS IDR'!$N$10:$N$43)</f>
        <v>0</v>
      </c>
      <c r="F18166" s="573"/>
    </row>
    <row r="18167" spans="1:6" ht="15" customHeight="1">
      <c r="A18167" s="12"/>
      <c r="C18167" s="53" t="s">
        <v>9069</v>
      </c>
      <c r="D18167" s="1" t="s">
        <v>18037</v>
      </c>
      <c r="E18167" s="573">
        <f ca="1">SUMIF('BKAS IDR'!$E$10:$E$44,$C18167,'BKAS IDR'!$N$10:$N$43)</f>
        <v>0</v>
      </c>
      <c r="F18167" s="573"/>
    </row>
    <row r="18168" spans="1:6" ht="15" customHeight="1">
      <c r="A18168" s="12"/>
      <c r="C18168" s="53" t="s">
        <v>9070</v>
      </c>
      <c r="D18168" s="1" t="s">
        <v>18038</v>
      </c>
      <c r="E18168" s="573">
        <f ca="1">SUMIF('BKAS IDR'!$E$10:$E$44,$C18168,'BKAS IDR'!$N$10:$N$43)</f>
        <v>0</v>
      </c>
      <c r="F18168" s="573"/>
    </row>
    <row r="18169" spans="1:6" ht="15" customHeight="1">
      <c r="A18169" s="12"/>
      <c r="C18169" s="53" t="s">
        <v>9071</v>
      </c>
      <c r="D18169" s="1" t="s">
        <v>18039</v>
      </c>
      <c r="E18169" s="573">
        <f ca="1">SUMIF('BKAS IDR'!$E$10:$E$44,$C18169,'BKAS IDR'!$N$10:$N$43)</f>
        <v>0</v>
      </c>
      <c r="F18169" s="573"/>
    </row>
    <row r="18170" spans="1:6" ht="15" customHeight="1">
      <c r="A18170" s="12"/>
      <c r="C18170" s="53" t="s">
        <v>9072</v>
      </c>
      <c r="D18170" s="1" t="s">
        <v>18040</v>
      </c>
      <c r="E18170" s="573">
        <f ca="1">SUMIF('BKAS IDR'!$E$10:$E$44,$C18170,'BKAS IDR'!$N$10:$N$43)</f>
        <v>0</v>
      </c>
      <c r="F18170" s="573"/>
    </row>
    <row r="18171" spans="1:6" ht="15" customHeight="1">
      <c r="A18171" s="12"/>
      <c r="C18171" s="53" t="s">
        <v>9073</v>
      </c>
      <c r="D18171" s="1" t="s">
        <v>18041</v>
      </c>
      <c r="E18171" s="573">
        <f ca="1">SUMIF('BKAS IDR'!$E$10:$E$44,$C18171,'BKAS IDR'!$N$10:$N$43)</f>
        <v>0</v>
      </c>
      <c r="F18171" s="573"/>
    </row>
    <row r="18172" spans="1:6" ht="15" customHeight="1">
      <c r="A18172" s="12"/>
      <c r="C18172" s="53" t="s">
        <v>9074</v>
      </c>
      <c r="D18172" s="1" t="s">
        <v>18042</v>
      </c>
      <c r="E18172" s="573">
        <f ca="1">SUMIF('BKAS IDR'!$E$10:$E$44,$C18172,'BKAS IDR'!$N$10:$N$43)</f>
        <v>0</v>
      </c>
      <c r="F18172" s="573"/>
    </row>
    <row r="18173" spans="1:6" ht="15" customHeight="1">
      <c r="A18173" s="12"/>
      <c r="C18173" s="53" t="s">
        <v>9075</v>
      </c>
      <c r="D18173" s="1" t="s">
        <v>18043</v>
      </c>
      <c r="E18173" s="573">
        <f ca="1">SUMIF('BKAS IDR'!$E$10:$E$44,$C18173,'BKAS IDR'!$N$10:$N$43)</f>
        <v>0</v>
      </c>
      <c r="F18173" s="573"/>
    </row>
    <row r="18174" spans="1:6" ht="15" customHeight="1">
      <c r="A18174" s="12"/>
      <c r="C18174" s="53" t="s">
        <v>9076</v>
      </c>
      <c r="D18174" s="1" t="s">
        <v>18043</v>
      </c>
      <c r="E18174" s="573">
        <f ca="1">SUMIF('BKAS IDR'!$E$10:$E$44,$C18174,'BKAS IDR'!$N$10:$N$43)</f>
        <v>0</v>
      </c>
      <c r="F18174" s="573"/>
    </row>
    <row r="18175" spans="1:6" ht="15" customHeight="1">
      <c r="A18175" s="12"/>
      <c r="C18175" s="53" t="s">
        <v>9077</v>
      </c>
      <c r="D18175" s="1" t="s">
        <v>18043</v>
      </c>
      <c r="E18175" s="573">
        <f ca="1">SUMIF('BKAS IDR'!$E$10:$E$44,$C18175,'BKAS IDR'!$N$10:$N$43)</f>
        <v>0</v>
      </c>
      <c r="F18175" s="573"/>
    </row>
    <row r="18176" spans="1:6" ht="15" customHeight="1">
      <c r="A18176" s="12"/>
      <c r="C18176" s="53" t="s">
        <v>9078</v>
      </c>
      <c r="D18176" s="1" t="s">
        <v>18043</v>
      </c>
      <c r="E18176" s="573">
        <f ca="1">SUMIF('BKAS IDR'!$E$10:$E$44,$C18176,'BKAS IDR'!$N$10:$N$43)</f>
        <v>0</v>
      </c>
      <c r="F18176" s="573"/>
    </row>
    <row r="18177" spans="1:6" ht="15" customHeight="1">
      <c r="A18177" s="12"/>
      <c r="C18177" s="53" t="s">
        <v>9079</v>
      </c>
      <c r="D18177" s="1" t="s">
        <v>18044</v>
      </c>
      <c r="E18177" s="573">
        <f ca="1">SUMIF('BKAS IDR'!$E$10:$E$44,$C18177,'BKAS IDR'!$N$10:$N$43)</f>
        <v>0</v>
      </c>
      <c r="F18177" s="573"/>
    </row>
    <row r="18178" spans="1:6" ht="15" customHeight="1">
      <c r="A18178" s="12"/>
      <c r="C18178" s="53" t="s">
        <v>9080</v>
      </c>
      <c r="D18178" s="1" t="s">
        <v>18045</v>
      </c>
      <c r="E18178" s="573">
        <f ca="1">SUMIF('BKAS IDR'!$E$10:$E$44,$C18178,'BKAS IDR'!$N$10:$N$43)</f>
        <v>0</v>
      </c>
      <c r="F18178" s="573"/>
    </row>
    <row r="18179" spans="1:6" ht="15" customHeight="1">
      <c r="A18179" s="12"/>
      <c r="C18179" s="53" t="s">
        <v>9081</v>
      </c>
      <c r="D18179" s="1" t="s">
        <v>18046</v>
      </c>
      <c r="E18179" s="573">
        <f ca="1">SUMIF('BKAS IDR'!$E$10:$E$44,$C18179,'BKAS IDR'!$N$10:$N$43)</f>
        <v>0</v>
      </c>
      <c r="F18179" s="573"/>
    </row>
    <row r="18180" spans="1:6" ht="15" customHeight="1">
      <c r="A18180" s="12"/>
      <c r="C18180" s="53" t="s">
        <v>9082</v>
      </c>
      <c r="D18180" s="1" t="s">
        <v>18047</v>
      </c>
      <c r="E18180" s="573">
        <f ca="1">SUMIF('BKAS IDR'!$E$10:$E$44,$C18180,'BKAS IDR'!$N$10:$N$43)</f>
        <v>0</v>
      </c>
      <c r="F18180" s="573"/>
    </row>
    <row r="18181" spans="1:6" ht="15" customHeight="1">
      <c r="A18181" s="12"/>
      <c r="C18181" s="53" t="s">
        <v>9083</v>
      </c>
      <c r="D18181" s="1" t="s">
        <v>18048</v>
      </c>
      <c r="E18181" s="573">
        <f ca="1">SUMIF('BKAS IDR'!$E$10:$E$44,$C18181,'BKAS IDR'!$N$10:$N$43)</f>
        <v>0</v>
      </c>
      <c r="F18181" s="573"/>
    </row>
    <row r="18182" spans="1:6" ht="15" customHeight="1">
      <c r="A18182" s="12"/>
      <c r="C18182" s="53" t="s">
        <v>9084</v>
      </c>
      <c r="D18182" s="1" t="s">
        <v>18049</v>
      </c>
      <c r="E18182" s="573">
        <f ca="1">SUMIF('BKAS IDR'!$E$10:$E$44,$C18182,'BKAS IDR'!$N$10:$N$43)</f>
        <v>0</v>
      </c>
      <c r="F18182" s="573"/>
    </row>
    <row r="18183" spans="1:6" ht="15" customHeight="1">
      <c r="A18183" s="12"/>
      <c r="C18183" s="53" t="s">
        <v>9085</v>
      </c>
      <c r="D18183" s="1" t="s">
        <v>18050</v>
      </c>
      <c r="E18183" s="573">
        <f ca="1">SUMIF('BKAS IDR'!$E$10:$E$44,$C18183,'BKAS IDR'!$N$10:$N$43)</f>
        <v>0</v>
      </c>
      <c r="F18183" s="573"/>
    </row>
    <row r="18184" spans="1:6" ht="15" customHeight="1">
      <c r="A18184" s="12"/>
      <c r="C18184" s="53" t="s">
        <v>9086</v>
      </c>
      <c r="D18184" s="1" t="s">
        <v>18051</v>
      </c>
      <c r="E18184" s="573">
        <f ca="1">SUMIF('BKAS IDR'!$E$10:$E$44,$C18184,'BKAS IDR'!$N$10:$N$43)</f>
        <v>0</v>
      </c>
      <c r="F18184" s="573"/>
    </row>
    <row r="18185" spans="1:6" ht="15" customHeight="1">
      <c r="A18185" s="12"/>
      <c r="C18185" s="53" t="s">
        <v>9087</v>
      </c>
      <c r="D18185" s="1" t="s">
        <v>18052</v>
      </c>
      <c r="E18185" s="573">
        <f ca="1">SUMIF('BKAS IDR'!$E$10:$E$44,$C18185,'BKAS IDR'!$N$10:$N$43)</f>
        <v>0</v>
      </c>
      <c r="F18185" s="573"/>
    </row>
    <row r="18186" spans="1:6" ht="15" customHeight="1">
      <c r="A18186" s="12"/>
      <c r="C18186" s="53" t="s">
        <v>9088</v>
      </c>
      <c r="D18186" s="1" t="s">
        <v>18053</v>
      </c>
      <c r="E18186" s="573">
        <f ca="1">SUMIF('BKAS IDR'!$E$10:$E$44,$C18186,'BKAS IDR'!$N$10:$N$43)</f>
        <v>0</v>
      </c>
      <c r="F18186" s="573"/>
    </row>
    <row r="18187" spans="1:6" ht="15" customHeight="1">
      <c r="A18187" s="12"/>
      <c r="C18187" s="53" t="s">
        <v>9089</v>
      </c>
      <c r="D18187" s="1" t="s">
        <v>18054</v>
      </c>
      <c r="E18187" s="573">
        <f ca="1">SUMIF('BKAS IDR'!$E$10:$E$44,$C18187,'BKAS IDR'!$N$10:$N$43)</f>
        <v>0</v>
      </c>
      <c r="F18187" s="573"/>
    </row>
    <row r="18188" spans="1:6" ht="15" customHeight="1">
      <c r="A18188" s="12"/>
      <c r="C18188" s="53" t="s">
        <v>9090</v>
      </c>
      <c r="D18188" s="1" t="s">
        <v>18055</v>
      </c>
      <c r="E18188" s="573">
        <f ca="1">SUMIF('BKAS IDR'!$E$10:$E$44,$C18188,'BKAS IDR'!$N$10:$N$43)</f>
        <v>0</v>
      </c>
      <c r="F18188" s="573"/>
    </row>
    <row r="18189" spans="1:6" ht="15" customHeight="1">
      <c r="A18189" s="12"/>
      <c r="C18189" s="53" t="s">
        <v>9091</v>
      </c>
      <c r="D18189" s="1" t="s">
        <v>18056</v>
      </c>
      <c r="E18189" s="573">
        <f ca="1">SUMIF('BKAS IDR'!$E$10:$E$44,$C18189,'BKAS IDR'!$N$10:$N$43)</f>
        <v>0</v>
      </c>
      <c r="F18189" s="573"/>
    </row>
    <row r="18190" spans="1:6" ht="15" customHeight="1">
      <c r="A18190" s="12"/>
      <c r="C18190" s="53" t="s">
        <v>9092</v>
      </c>
      <c r="D18190" s="1" t="s">
        <v>18057</v>
      </c>
      <c r="E18190" s="573">
        <f ca="1">SUMIF('BKAS IDR'!$E$10:$E$44,$C18190,'BKAS IDR'!$N$10:$N$43)</f>
        <v>0</v>
      </c>
      <c r="F18190" s="573"/>
    </row>
    <row r="18191" spans="1:6" ht="15" customHeight="1">
      <c r="A18191" s="12"/>
      <c r="C18191" s="53" t="s">
        <v>9093</v>
      </c>
      <c r="D18191" s="1" t="s">
        <v>18058</v>
      </c>
      <c r="E18191" s="573">
        <f ca="1">SUMIF('BKAS IDR'!$E$10:$E$44,$C18191,'BKAS IDR'!$N$10:$N$43)</f>
        <v>0</v>
      </c>
      <c r="F18191" s="573"/>
    </row>
    <row r="18192" spans="1:6" ht="15" customHeight="1">
      <c r="A18192" s="12"/>
      <c r="C18192" s="53" t="s">
        <v>9094</v>
      </c>
      <c r="D18192" s="1" t="s">
        <v>18059</v>
      </c>
      <c r="E18192" s="573">
        <f ca="1">SUMIF('BKAS IDR'!$E$10:$E$44,$C18192,'BKAS IDR'!$N$10:$N$43)</f>
        <v>0</v>
      </c>
      <c r="F18192" s="573"/>
    </row>
    <row r="18193" spans="1:6" ht="15" customHeight="1">
      <c r="A18193" s="12"/>
      <c r="C18193" s="53" t="s">
        <v>9095</v>
      </c>
      <c r="D18193" s="1" t="s">
        <v>18060</v>
      </c>
      <c r="E18193" s="573">
        <f ca="1">SUMIF('BKAS IDR'!$E$10:$E$44,$C18193,'BKAS IDR'!$N$10:$N$43)</f>
        <v>0</v>
      </c>
      <c r="F18193" s="573"/>
    </row>
    <row r="18194" spans="1:6" ht="15" customHeight="1">
      <c r="A18194" s="12"/>
      <c r="C18194" s="53" t="s">
        <v>9096</v>
      </c>
      <c r="D18194" s="1" t="s">
        <v>18061</v>
      </c>
      <c r="E18194" s="573">
        <f ca="1">SUMIF('BKAS IDR'!$E$10:$E$44,$C18194,'BKAS IDR'!$N$10:$N$43)</f>
        <v>0</v>
      </c>
      <c r="F18194" s="573"/>
    </row>
    <row r="18195" spans="1:6" ht="15" customHeight="1">
      <c r="A18195" s="12"/>
      <c r="C18195" s="53" t="s">
        <v>9097</v>
      </c>
      <c r="D18195" s="1" t="s">
        <v>18062</v>
      </c>
      <c r="E18195" s="573">
        <f ca="1">SUMIF('BKAS IDR'!$E$10:$E$44,$C18195,'BKAS IDR'!$N$10:$N$43)</f>
        <v>0</v>
      </c>
      <c r="F18195" s="573"/>
    </row>
    <row r="18196" spans="1:6" ht="15" customHeight="1">
      <c r="A18196" s="12"/>
      <c r="C18196" s="53" t="s">
        <v>9098</v>
      </c>
      <c r="D18196" s="1" t="s">
        <v>18063</v>
      </c>
      <c r="E18196" s="573">
        <f ca="1">SUMIF('BKAS IDR'!$E$10:$E$44,$C18196,'BKAS IDR'!$N$10:$N$43)</f>
        <v>0</v>
      </c>
      <c r="F18196" s="573"/>
    </row>
    <row r="18197" spans="1:6" ht="15" customHeight="1">
      <c r="A18197" s="12"/>
      <c r="C18197" s="53" t="s">
        <v>9099</v>
      </c>
      <c r="D18197" s="1" t="s">
        <v>18064</v>
      </c>
      <c r="E18197" s="573">
        <f ca="1">SUMIF('BKAS IDR'!$E$10:$E$44,$C18197,'BKAS IDR'!$N$10:$N$43)</f>
        <v>0</v>
      </c>
      <c r="F18197" s="573"/>
    </row>
    <row r="18198" spans="1:6" ht="15" customHeight="1">
      <c r="A18198" s="12"/>
      <c r="C18198" s="53" t="s">
        <v>9100</v>
      </c>
      <c r="D18198" s="1" t="s">
        <v>18065</v>
      </c>
      <c r="E18198" s="573">
        <f ca="1">SUMIF('BKAS IDR'!$E$10:$E$44,$C18198,'BKAS IDR'!$N$10:$N$43)</f>
        <v>0</v>
      </c>
      <c r="F18198" s="573"/>
    </row>
    <row r="18199" spans="1:6" ht="15" customHeight="1">
      <c r="A18199" s="12"/>
      <c r="C18199" s="53" t="s">
        <v>9101</v>
      </c>
      <c r="D18199" s="1" t="s">
        <v>18066</v>
      </c>
      <c r="E18199" s="573">
        <f ca="1">SUMIF('BKAS IDR'!$E$10:$E$44,$C18199,'BKAS IDR'!$N$10:$N$43)</f>
        <v>0</v>
      </c>
      <c r="F18199" s="573"/>
    </row>
    <row r="18200" spans="1:6" ht="15" customHeight="1">
      <c r="A18200" s="12"/>
      <c r="C18200" s="53" t="s">
        <v>9102</v>
      </c>
      <c r="D18200" s="1" t="s">
        <v>18067</v>
      </c>
      <c r="E18200" s="573">
        <f ca="1">SUMIF('BKAS IDR'!$E$10:$E$44,$C18200,'BKAS IDR'!$N$10:$N$43)</f>
        <v>0</v>
      </c>
      <c r="F18200" s="573"/>
    </row>
    <row r="18201" spans="1:6" ht="15" customHeight="1">
      <c r="A18201" s="12"/>
      <c r="C18201" s="53" t="s">
        <v>9103</v>
      </c>
      <c r="D18201" s="1" t="s">
        <v>18068</v>
      </c>
      <c r="E18201" s="573">
        <f ca="1">SUMIF('BKAS IDR'!$E$10:$E$44,$C18201,'BKAS IDR'!$N$10:$N$43)</f>
        <v>0</v>
      </c>
      <c r="F18201" s="573"/>
    </row>
    <row r="18202" spans="1:6" ht="15" customHeight="1">
      <c r="A18202" s="12"/>
      <c r="C18202" s="53" t="s">
        <v>9104</v>
      </c>
      <c r="D18202" s="1" t="s">
        <v>18069</v>
      </c>
      <c r="E18202" s="573">
        <f ca="1">SUMIF('BKAS IDR'!$E$10:$E$44,$C18202,'BKAS IDR'!$N$10:$N$43)</f>
        <v>0</v>
      </c>
      <c r="F18202" s="573"/>
    </row>
    <row r="18203" spans="1:6" ht="15" customHeight="1">
      <c r="A18203" s="12"/>
      <c r="C18203" s="53" t="s">
        <v>9105</v>
      </c>
      <c r="D18203" s="1" t="s">
        <v>18070</v>
      </c>
      <c r="E18203" s="573">
        <f ca="1">SUMIF('BKAS IDR'!$E$10:$E$44,$C18203,'BKAS IDR'!$N$10:$N$43)</f>
        <v>0</v>
      </c>
      <c r="F18203" s="573"/>
    </row>
    <row r="18204" spans="1:6" ht="15" customHeight="1">
      <c r="A18204" s="12"/>
      <c r="C18204" s="53" t="s">
        <v>9106</v>
      </c>
      <c r="D18204" s="1" t="s">
        <v>18071</v>
      </c>
      <c r="E18204" s="573">
        <f ca="1">SUMIF('BKAS IDR'!$E$10:$E$44,$C18204,'BKAS IDR'!$N$10:$N$43)</f>
        <v>0</v>
      </c>
      <c r="F18204" s="573"/>
    </row>
    <row r="18205" spans="1:6" ht="15" customHeight="1">
      <c r="A18205" s="12"/>
      <c r="C18205" s="53" t="s">
        <v>9107</v>
      </c>
      <c r="D18205" s="1" t="s">
        <v>18072</v>
      </c>
      <c r="E18205" s="573">
        <f ca="1">SUMIF('BKAS IDR'!$E$10:$E$44,$C18205,'BKAS IDR'!$N$10:$N$43)</f>
        <v>0</v>
      </c>
      <c r="F18205" s="573"/>
    </row>
    <row r="18206" spans="1:6" ht="15" customHeight="1">
      <c r="A18206" s="12"/>
      <c r="C18206" s="53" t="s">
        <v>9108</v>
      </c>
      <c r="D18206" s="1" t="s">
        <v>18073</v>
      </c>
      <c r="E18206" s="573">
        <f ca="1">SUMIF('BKAS IDR'!$E$10:$E$44,$C18206,'BKAS IDR'!$N$10:$N$43)</f>
        <v>0</v>
      </c>
      <c r="F18206" s="573"/>
    </row>
    <row r="18207" spans="1:6" ht="15" customHeight="1">
      <c r="A18207" s="12"/>
      <c r="C18207" s="53" t="s">
        <v>9109</v>
      </c>
      <c r="D18207" s="1" t="s">
        <v>18074</v>
      </c>
      <c r="E18207" s="573">
        <f ca="1">SUMIF('BKAS IDR'!$E$10:$E$44,$C18207,'BKAS IDR'!$N$10:$N$43)</f>
        <v>0</v>
      </c>
      <c r="F18207" s="573"/>
    </row>
    <row r="18208" spans="1:6" ht="15" customHeight="1">
      <c r="A18208" s="12"/>
      <c r="C18208" s="53" t="s">
        <v>9110</v>
      </c>
      <c r="D18208" s="1" t="s">
        <v>18075</v>
      </c>
      <c r="E18208" s="573">
        <f ca="1">SUMIF('BKAS IDR'!$E$10:$E$44,$C18208,'BKAS IDR'!$N$10:$N$43)</f>
        <v>0</v>
      </c>
      <c r="F18208" s="573"/>
    </row>
    <row r="18209" spans="1:6" ht="15" customHeight="1">
      <c r="A18209" s="12"/>
      <c r="C18209" s="53" t="s">
        <v>9111</v>
      </c>
      <c r="D18209" s="1" t="s">
        <v>18076</v>
      </c>
      <c r="E18209" s="573">
        <f ca="1">SUMIF('BKAS IDR'!$E$10:$E$44,$C18209,'BKAS IDR'!$N$10:$N$43)</f>
        <v>0</v>
      </c>
      <c r="F18209" s="573"/>
    </row>
    <row r="18210" spans="1:6" ht="15" customHeight="1">
      <c r="A18210" s="12"/>
      <c r="C18210" s="53" t="s">
        <v>9112</v>
      </c>
      <c r="D18210" s="1" t="s">
        <v>18074</v>
      </c>
      <c r="E18210" s="573">
        <f ca="1">SUMIF('BKAS IDR'!$E$10:$E$44,$C18210,'BKAS IDR'!$N$10:$N$43)</f>
        <v>0</v>
      </c>
      <c r="F18210" s="573"/>
    </row>
    <row r="18211" spans="1:6" ht="15" customHeight="1">
      <c r="A18211" s="12"/>
      <c r="C18211" s="53" t="s">
        <v>9113</v>
      </c>
      <c r="D18211" s="1" t="s">
        <v>18077</v>
      </c>
      <c r="E18211" s="573">
        <f ca="1">SUMIF('BKAS IDR'!$E$10:$E$44,$C18211,'BKAS IDR'!$N$10:$N$43)</f>
        <v>0</v>
      </c>
      <c r="F18211" s="573"/>
    </row>
    <row r="18212" spans="1:6" ht="15" customHeight="1">
      <c r="A18212" s="12"/>
      <c r="C18212" s="53" t="s">
        <v>9114</v>
      </c>
      <c r="D18212" s="1" t="s">
        <v>18078</v>
      </c>
      <c r="E18212" s="573">
        <f ca="1">SUMIF('BKAS IDR'!$E$10:$E$44,$C18212,'BKAS IDR'!$N$10:$N$43)</f>
        <v>0</v>
      </c>
      <c r="F18212" s="573"/>
    </row>
    <row r="18213" spans="1:6" ht="15" customHeight="1">
      <c r="A18213" s="12"/>
      <c r="C18213" s="53" t="s">
        <v>9115</v>
      </c>
      <c r="D18213" s="1" t="s">
        <v>18079</v>
      </c>
      <c r="E18213" s="573">
        <f ca="1">SUMIF('BKAS IDR'!$E$10:$E$44,$C18213,'BKAS IDR'!$N$10:$N$43)</f>
        <v>0</v>
      </c>
      <c r="F18213" s="573"/>
    </row>
    <row r="18214" spans="1:6" ht="15" customHeight="1">
      <c r="A18214" s="12"/>
      <c r="C18214" s="53" t="s">
        <v>9116</v>
      </c>
      <c r="D18214" s="1" t="s">
        <v>18080</v>
      </c>
      <c r="E18214" s="573">
        <f ca="1">SUMIF('BKAS IDR'!$E$10:$E$44,$C18214,'BKAS IDR'!$N$10:$N$43)</f>
        <v>0</v>
      </c>
      <c r="F18214" s="573"/>
    </row>
    <row r="18215" spans="1:6" ht="15" customHeight="1">
      <c r="A18215" s="12"/>
      <c r="C18215" s="53" t="s">
        <v>9117</v>
      </c>
      <c r="D18215" s="1" t="s">
        <v>18081</v>
      </c>
      <c r="E18215" s="573">
        <f ca="1">SUMIF('BKAS IDR'!$E$10:$E$44,$C18215,'BKAS IDR'!$N$10:$N$43)</f>
        <v>0</v>
      </c>
      <c r="F18215" s="573"/>
    </row>
    <row r="18216" spans="1:6" ht="15" customHeight="1">
      <c r="A18216" s="12"/>
      <c r="C18216" s="53" t="s">
        <v>9118</v>
      </c>
      <c r="D18216" s="1" t="s">
        <v>18082</v>
      </c>
      <c r="E18216" s="573">
        <f ca="1">SUMIF('BKAS IDR'!$E$10:$E$44,$C18216,'BKAS IDR'!$N$10:$N$43)</f>
        <v>0</v>
      </c>
      <c r="F18216" s="573"/>
    </row>
    <row r="18217" spans="1:6" ht="15" customHeight="1">
      <c r="A18217" s="12"/>
      <c r="C18217" s="53" t="s">
        <v>9119</v>
      </c>
      <c r="D18217" s="1" t="s">
        <v>18083</v>
      </c>
      <c r="E18217" s="573">
        <f ca="1">SUMIF('BKAS IDR'!$E$10:$E$44,$C18217,'BKAS IDR'!$N$10:$N$43)</f>
        <v>0</v>
      </c>
      <c r="F18217" s="573"/>
    </row>
    <row r="18218" spans="1:6" ht="15" customHeight="1">
      <c r="A18218" s="12"/>
      <c r="C18218" s="53" t="s">
        <v>9120</v>
      </c>
      <c r="D18218" s="1" t="s">
        <v>18084</v>
      </c>
      <c r="E18218" s="573">
        <f ca="1">SUMIF('BKAS IDR'!$E$10:$E$44,$C18218,'BKAS IDR'!$N$10:$N$43)</f>
        <v>0</v>
      </c>
      <c r="F18218" s="573"/>
    </row>
    <row r="18219" spans="1:6" ht="15" customHeight="1">
      <c r="A18219" s="12"/>
      <c r="C18219" s="53" t="s">
        <v>9121</v>
      </c>
      <c r="D18219" s="1" t="s">
        <v>18085</v>
      </c>
      <c r="E18219" s="573">
        <f ca="1">SUMIF('BKAS IDR'!$E$10:$E$44,$C18219,'BKAS IDR'!$N$10:$N$43)</f>
        <v>0</v>
      </c>
      <c r="F18219" s="573"/>
    </row>
    <row r="18220" spans="1:6" ht="15" customHeight="1">
      <c r="A18220" s="12"/>
      <c r="C18220" s="53" t="s">
        <v>9122</v>
      </c>
      <c r="D18220" s="1" t="s">
        <v>18086</v>
      </c>
      <c r="E18220" s="573">
        <f ca="1">SUMIF('BKAS IDR'!$E$10:$E$44,$C18220,'BKAS IDR'!$N$10:$N$43)</f>
        <v>0</v>
      </c>
      <c r="F18220" s="573"/>
    </row>
    <row r="18221" spans="1:6" ht="15" customHeight="1">
      <c r="A18221" s="12"/>
      <c r="C18221" s="53" t="s">
        <v>9123</v>
      </c>
      <c r="D18221" s="1" t="s">
        <v>18087</v>
      </c>
      <c r="E18221" s="573">
        <f ca="1">SUMIF('BKAS IDR'!$E$10:$E$44,$C18221,'BKAS IDR'!$N$10:$N$43)</f>
        <v>0</v>
      </c>
      <c r="F18221" s="573"/>
    </row>
    <row r="18222" spans="1:6" ht="15" customHeight="1">
      <c r="A18222" s="12"/>
      <c r="C18222" s="53" t="s">
        <v>9124</v>
      </c>
      <c r="D18222" s="1" t="s">
        <v>18088</v>
      </c>
      <c r="E18222" s="573">
        <f ca="1">SUMIF('BKAS IDR'!$E$10:$E$44,$C18222,'BKAS IDR'!$N$10:$N$43)</f>
        <v>0</v>
      </c>
      <c r="F18222" s="573"/>
    </row>
    <row r="18223" spans="1:6" ht="15" customHeight="1">
      <c r="A18223" s="12"/>
      <c r="C18223" s="53" t="s">
        <v>9125</v>
      </c>
      <c r="D18223" s="1" t="s">
        <v>18089</v>
      </c>
      <c r="E18223" s="573">
        <f ca="1">SUMIF('BKAS IDR'!$E$10:$E$44,$C18223,'BKAS IDR'!$N$10:$N$43)</f>
        <v>0</v>
      </c>
      <c r="F18223" s="573"/>
    </row>
    <row r="18224" spans="1:6" ht="15" customHeight="1">
      <c r="A18224" s="12"/>
      <c r="C18224" s="53" t="s">
        <v>9126</v>
      </c>
      <c r="D18224" s="1" t="s">
        <v>18090</v>
      </c>
      <c r="E18224" s="573">
        <f ca="1">SUMIF('BKAS IDR'!$E$10:$E$44,$C18224,'BKAS IDR'!$N$10:$N$43)</f>
        <v>0</v>
      </c>
      <c r="F18224" s="573"/>
    </row>
    <row r="18225" spans="1:6" ht="15" customHeight="1">
      <c r="A18225" s="12"/>
      <c r="C18225" s="53" t="s">
        <v>9127</v>
      </c>
      <c r="D18225" s="1" t="s">
        <v>18091</v>
      </c>
      <c r="E18225" s="573">
        <f ca="1">SUMIF('BKAS IDR'!$E$10:$E$44,$C18225,'BKAS IDR'!$N$10:$N$43)</f>
        <v>0</v>
      </c>
      <c r="F18225" s="573"/>
    </row>
    <row r="18226" spans="1:6" ht="15" customHeight="1">
      <c r="A18226" s="12"/>
      <c r="C18226" s="53" t="s">
        <v>9128</v>
      </c>
      <c r="D18226" s="1" t="s">
        <v>18092</v>
      </c>
      <c r="E18226" s="573">
        <f ca="1">SUMIF('BKAS IDR'!$E$10:$E$44,$C18226,'BKAS IDR'!$N$10:$N$43)</f>
        <v>0</v>
      </c>
      <c r="F18226" s="573"/>
    </row>
    <row r="18227" spans="1:6" ht="15" customHeight="1">
      <c r="A18227" s="12"/>
      <c r="C18227" s="53" t="s">
        <v>9129</v>
      </c>
      <c r="D18227" s="1" t="s">
        <v>18093</v>
      </c>
      <c r="E18227" s="573">
        <f ca="1">SUMIF('BKAS IDR'!$E$10:$E$44,$C18227,'BKAS IDR'!$N$10:$N$43)</f>
        <v>0</v>
      </c>
      <c r="F18227" s="573"/>
    </row>
    <row r="18228" spans="1:6" ht="15" customHeight="1">
      <c r="A18228" s="12"/>
      <c r="C18228" s="53" t="s">
        <v>9130</v>
      </c>
      <c r="D18228" s="1" t="s">
        <v>18094</v>
      </c>
      <c r="E18228" s="573">
        <f ca="1">SUMIF('BKAS IDR'!$E$10:$E$44,$C18228,'BKAS IDR'!$N$10:$N$43)</f>
        <v>0</v>
      </c>
      <c r="F18228" s="573"/>
    </row>
    <row r="18229" spans="1:6" ht="15" customHeight="1">
      <c r="A18229" s="12"/>
      <c r="C18229" s="53" t="s">
        <v>9131</v>
      </c>
      <c r="D18229" s="1" t="s">
        <v>18095</v>
      </c>
      <c r="E18229" s="573">
        <f ca="1">SUMIF('BKAS IDR'!$E$10:$E$44,$C18229,'BKAS IDR'!$N$10:$N$43)</f>
        <v>0</v>
      </c>
      <c r="F18229" s="573"/>
    </row>
    <row r="18230" spans="1:6" ht="15" customHeight="1">
      <c r="A18230" s="12"/>
      <c r="C18230" s="53" t="s">
        <v>9132</v>
      </c>
      <c r="D18230" s="1" t="s">
        <v>18096</v>
      </c>
      <c r="E18230" s="573">
        <f ca="1">SUMIF('BKAS IDR'!$E$10:$E$44,$C18230,'BKAS IDR'!$N$10:$N$43)</f>
        <v>0</v>
      </c>
      <c r="F18230" s="573"/>
    </row>
    <row r="18231" spans="1:6" ht="15" customHeight="1">
      <c r="A18231" s="12"/>
      <c r="C18231" s="53" t="s">
        <v>9133</v>
      </c>
      <c r="D18231" s="1" t="s">
        <v>18097</v>
      </c>
      <c r="E18231" s="573">
        <f ca="1">SUMIF('BKAS IDR'!$E$10:$E$44,$C18231,'BKAS IDR'!$N$10:$N$43)</f>
        <v>0</v>
      </c>
      <c r="F18231" s="573"/>
    </row>
    <row r="18232" spans="1:6" ht="15" customHeight="1">
      <c r="A18232" s="12"/>
      <c r="C18232" s="53" t="s">
        <v>9134</v>
      </c>
      <c r="D18232" s="1" t="s">
        <v>18098</v>
      </c>
      <c r="E18232" s="573">
        <f ca="1">SUMIF('BKAS IDR'!$E$10:$E$44,$C18232,'BKAS IDR'!$N$10:$N$43)</f>
        <v>0</v>
      </c>
      <c r="F18232" s="573"/>
    </row>
    <row r="18233" spans="1:6" ht="15" customHeight="1">
      <c r="A18233" s="12"/>
      <c r="C18233" s="53" t="s">
        <v>9135</v>
      </c>
      <c r="D18233" s="1" t="s">
        <v>18099</v>
      </c>
      <c r="E18233" s="573">
        <f ca="1">SUMIF('BKAS IDR'!$E$10:$E$44,$C18233,'BKAS IDR'!$N$10:$N$43)</f>
        <v>0</v>
      </c>
      <c r="F18233" s="573"/>
    </row>
    <row r="18234" spans="1:6" ht="15" customHeight="1">
      <c r="A18234" s="12"/>
      <c r="C18234" s="53" t="s">
        <v>9136</v>
      </c>
      <c r="D18234" s="1" t="s">
        <v>18100</v>
      </c>
      <c r="E18234" s="573">
        <f ca="1">SUMIF('BKAS IDR'!$E$10:$E$44,$C18234,'BKAS IDR'!$N$10:$N$43)</f>
        <v>0</v>
      </c>
      <c r="F18234" s="573"/>
    </row>
    <row r="18235" spans="1:6" ht="15" customHeight="1">
      <c r="A18235" s="12"/>
      <c r="C18235" s="53" t="s">
        <v>9137</v>
      </c>
      <c r="D18235" s="1" t="s">
        <v>18101</v>
      </c>
      <c r="E18235" s="573">
        <f ca="1">SUMIF('BKAS IDR'!$E$10:$E$44,$C18235,'BKAS IDR'!$N$10:$N$43)</f>
        <v>0</v>
      </c>
      <c r="F18235" s="573"/>
    </row>
    <row r="18236" spans="1:6" ht="15" customHeight="1">
      <c r="A18236" s="12"/>
      <c r="C18236" s="53" t="s">
        <v>9138</v>
      </c>
      <c r="D18236" s="1" t="s">
        <v>18102</v>
      </c>
      <c r="E18236" s="573">
        <f ca="1">SUMIF('BKAS IDR'!$E$10:$E$44,$C18236,'BKAS IDR'!$N$10:$N$43)</f>
        <v>0</v>
      </c>
      <c r="F18236" s="573"/>
    </row>
    <row r="18237" spans="1:6" ht="15" customHeight="1">
      <c r="A18237" s="12"/>
      <c r="C18237" s="53" t="s">
        <v>9139</v>
      </c>
      <c r="D18237" s="1" t="s">
        <v>18103</v>
      </c>
      <c r="E18237" s="573">
        <f ca="1">SUMIF('BKAS IDR'!$E$10:$E$44,$C18237,'BKAS IDR'!$N$10:$N$43)</f>
        <v>0</v>
      </c>
      <c r="F18237" s="573"/>
    </row>
    <row r="18238" spans="1:6" ht="15" customHeight="1">
      <c r="A18238" s="12"/>
      <c r="C18238" s="53" t="s">
        <v>9140</v>
      </c>
      <c r="D18238" s="1" t="s">
        <v>18104</v>
      </c>
      <c r="E18238" s="573">
        <f ca="1">SUMIF('BKAS IDR'!$E$10:$E$44,$C18238,'BKAS IDR'!$N$10:$N$43)</f>
        <v>0</v>
      </c>
      <c r="F18238" s="573"/>
    </row>
    <row r="18239" spans="1:6" ht="15" customHeight="1">
      <c r="A18239" s="12"/>
      <c r="C18239" s="53" t="s">
        <v>9141</v>
      </c>
      <c r="D18239" s="1" t="s">
        <v>18105</v>
      </c>
      <c r="E18239" s="573">
        <f ca="1">SUMIF('BKAS IDR'!$E$10:$E$44,$C18239,'BKAS IDR'!$N$10:$N$43)</f>
        <v>0</v>
      </c>
      <c r="F18239" s="573"/>
    </row>
    <row r="18240" spans="1:6" ht="15" customHeight="1">
      <c r="A18240" s="12"/>
      <c r="C18240" s="53" t="s">
        <v>9142</v>
      </c>
      <c r="D18240" s="1" t="s">
        <v>18106</v>
      </c>
      <c r="E18240" s="573">
        <f ca="1">SUMIF('BKAS IDR'!$E$10:$E$44,$C18240,'BKAS IDR'!$N$10:$N$43)</f>
        <v>0</v>
      </c>
      <c r="F18240" s="573"/>
    </row>
    <row r="18241" spans="1:6" ht="15" customHeight="1">
      <c r="A18241" s="12"/>
      <c r="C18241" s="53" t="s">
        <v>9143</v>
      </c>
      <c r="D18241" s="1" t="s">
        <v>18107</v>
      </c>
      <c r="E18241" s="573">
        <f ca="1">SUMIF('BKAS IDR'!$E$10:$E$44,$C18241,'BKAS IDR'!$N$10:$N$43)</f>
        <v>0</v>
      </c>
      <c r="F18241" s="573"/>
    </row>
    <row r="18242" spans="1:6" ht="15" customHeight="1">
      <c r="A18242" s="12"/>
      <c r="C18242" s="53" t="s">
        <v>9144</v>
      </c>
      <c r="D18242" s="1" t="s">
        <v>18108</v>
      </c>
      <c r="E18242" s="573">
        <f ca="1">SUMIF('BKAS IDR'!$E$10:$E$44,$C18242,'BKAS IDR'!$N$10:$N$43)</f>
        <v>0</v>
      </c>
      <c r="F18242" s="573"/>
    </row>
    <row r="18243" spans="1:6" ht="15" customHeight="1">
      <c r="A18243" s="12"/>
      <c r="C18243" s="53" t="s">
        <v>9145</v>
      </c>
      <c r="D18243" s="1" t="s">
        <v>18109</v>
      </c>
      <c r="E18243" s="573">
        <f ca="1">SUMIF('BKAS IDR'!$E$10:$E$44,$C18243,'BKAS IDR'!$N$10:$N$43)</f>
        <v>0</v>
      </c>
      <c r="F18243" s="573"/>
    </row>
    <row r="18244" spans="1:6" ht="15" customHeight="1">
      <c r="A18244" s="12"/>
      <c r="C18244" s="53" t="s">
        <v>9146</v>
      </c>
      <c r="D18244" s="1" t="s">
        <v>18110</v>
      </c>
      <c r="E18244" s="573">
        <f ca="1">SUMIF('BKAS IDR'!$E$10:$E$44,$C18244,'BKAS IDR'!$N$10:$N$43)</f>
        <v>0</v>
      </c>
      <c r="F18244" s="573"/>
    </row>
    <row r="18245" spans="1:6" ht="15" customHeight="1">
      <c r="A18245" s="12"/>
      <c r="C18245" s="53" t="s">
        <v>9147</v>
      </c>
      <c r="D18245" s="1" t="s">
        <v>18111</v>
      </c>
      <c r="E18245" s="573">
        <f ca="1">SUMIF('BKAS IDR'!$E$10:$E$44,$C18245,'BKAS IDR'!$N$10:$N$43)</f>
        <v>0</v>
      </c>
      <c r="F18245" s="573"/>
    </row>
    <row r="18246" spans="1:6" ht="15" customHeight="1">
      <c r="A18246" s="12"/>
      <c r="C18246" s="53" t="s">
        <v>9148</v>
      </c>
      <c r="D18246" s="1" t="s">
        <v>18112</v>
      </c>
      <c r="E18246" s="573">
        <f ca="1">SUMIF('BKAS IDR'!$E$10:$E$44,$C18246,'BKAS IDR'!$N$10:$N$43)</f>
        <v>0</v>
      </c>
      <c r="F18246" s="573"/>
    </row>
    <row r="18247" spans="1:6" ht="15" customHeight="1">
      <c r="A18247" s="12"/>
      <c r="C18247" s="53" t="s">
        <v>9149</v>
      </c>
      <c r="D18247" s="1" t="s">
        <v>18113</v>
      </c>
      <c r="E18247" s="573">
        <f ca="1">SUMIF('BKAS IDR'!$E$10:$E$44,$C18247,'BKAS IDR'!$N$10:$N$43)</f>
        <v>0</v>
      </c>
      <c r="F18247" s="573"/>
    </row>
    <row r="18248" spans="1:6" ht="15" customHeight="1">
      <c r="A18248" s="12"/>
      <c r="C18248" s="53" t="s">
        <v>9150</v>
      </c>
      <c r="D18248" s="1" t="s">
        <v>18114</v>
      </c>
      <c r="E18248" s="573">
        <f ca="1">SUMIF('BKAS IDR'!$E$10:$E$44,$C18248,'BKAS IDR'!$N$10:$N$43)</f>
        <v>0</v>
      </c>
      <c r="F18248" s="573"/>
    </row>
    <row r="18249" spans="1:6" ht="15" customHeight="1">
      <c r="A18249" s="12"/>
      <c r="C18249" s="53" t="s">
        <v>9151</v>
      </c>
      <c r="D18249" s="1" t="s">
        <v>18115</v>
      </c>
      <c r="E18249" s="573">
        <f ca="1">SUMIF('BKAS IDR'!$E$10:$E$44,$C18249,'BKAS IDR'!$N$10:$N$43)</f>
        <v>0</v>
      </c>
      <c r="F18249" s="573"/>
    </row>
    <row r="18250" spans="1:6" ht="15" customHeight="1">
      <c r="A18250" s="12"/>
      <c r="C18250" s="53" t="s">
        <v>9152</v>
      </c>
      <c r="D18250" s="1" t="s">
        <v>18116</v>
      </c>
      <c r="E18250" s="573">
        <f ca="1">SUMIF('BKAS IDR'!$E$10:$E$44,$C18250,'BKAS IDR'!$N$10:$N$43)</f>
        <v>0</v>
      </c>
      <c r="F18250" s="573"/>
    </row>
    <row r="18251" spans="1:6" ht="15" customHeight="1">
      <c r="A18251" s="12"/>
      <c r="C18251" s="53" t="s">
        <v>9153</v>
      </c>
      <c r="D18251" s="1" t="s">
        <v>18117</v>
      </c>
      <c r="E18251" s="573">
        <f ca="1">SUMIF('BKAS IDR'!$E$10:$E$44,$C18251,'BKAS IDR'!$N$10:$N$43)</f>
        <v>0</v>
      </c>
      <c r="F18251" s="573"/>
    </row>
    <row r="18252" spans="1:6" ht="15" customHeight="1">
      <c r="A18252" s="12"/>
      <c r="C18252" s="53" t="s">
        <v>9154</v>
      </c>
      <c r="D18252" s="1" t="s">
        <v>18118</v>
      </c>
      <c r="E18252" s="573">
        <f ca="1">SUMIF('BKAS IDR'!$E$10:$E$44,$C18252,'BKAS IDR'!$N$10:$N$43)</f>
        <v>0</v>
      </c>
      <c r="F18252" s="573"/>
    </row>
    <row r="18253" spans="1:6" ht="15" customHeight="1">
      <c r="A18253" s="12"/>
      <c r="C18253" s="53" t="s">
        <v>9155</v>
      </c>
      <c r="D18253" s="1" t="s">
        <v>18119</v>
      </c>
      <c r="E18253" s="573">
        <f ca="1">SUMIF('BKAS IDR'!$E$10:$E$44,$C18253,'BKAS IDR'!$N$10:$N$43)</f>
        <v>0</v>
      </c>
      <c r="F18253" s="573"/>
    </row>
    <row r="18254" spans="1:6" ht="15" customHeight="1">
      <c r="A18254" s="12"/>
      <c r="C18254" s="53" t="s">
        <v>9156</v>
      </c>
      <c r="D18254" s="1" t="s">
        <v>18120</v>
      </c>
      <c r="E18254" s="573">
        <f ca="1">SUMIF('BKAS IDR'!$E$10:$E$44,$C18254,'BKAS IDR'!$N$10:$N$43)</f>
        <v>0</v>
      </c>
      <c r="F18254" s="573"/>
    </row>
    <row r="18255" spans="1:6" ht="15" customHeight="1">
      <c r="A18255" s="12"/>
      <c r="C18255" s="53" t="s">
        <v>9157</v>
      </c>
      <c r="D18255" s="1" t="s">
        <v>18121</v>
      </c>
      <c r="E18255" s="573">
        <f ca="1">SUMIF('BKAS IDR'!$E$10:$E$44,$C18255,'BKAS IDR'!$N$10:$N$43)</f>
        <v>0</v>
      </c>
      <c r="F18255" s="573"/>
    </row>
    <row r="18256" spans="1:6" ht="15" customHeight="1">
      <c r="A18256" s="12"/>
      <c r="C18256" s="53" t="s">
        <v>9158</v>
      </c>
      <c r="D18256" s="1" t="s">
        <v>18122</v>
      </c>
      <c r="E18256" s="573">
        <f ca="1">SUMIF('BKAS IDR'!$E$10:$E$44,$C18256,'BKAS IDR'!$N$10:$N$43)</f>
        <v>0</v>
      </c>
      <c r="F18256" s="573"/>
    </row>
    <row r="18257" spans="1:6" ht="15" customHeight="1">
      <c r="A18257" s="12"/>
      <c r="C18257" s="53" t="s">
        <v>9159</v>
      </c>
      <c r="D18257" s="1" t="s">
        <v>18123</v>
      </c>
      <c r="E18257" s="573">
        <f ca="1">SUMIF('BKAS IDR'!$E$10:$E$44,$C18257,'BKAS IDR'!$N$10:$N$43)</f>
        <v>0</v>
      </c>
      <c r="F18257" s="573"/>
    </row>
    <row r="18258" spans="1:6" ht="15" customHeight="1">
      <c r="A18258" s="12"/>
      <c r="C18258" s="53" t="s">
        <v>9160</v>
      </c>
      <c r="D18258" s="1" t="s">
        <v>18124</v>
      </c>
      <c r="E18258" s="573">
        <f ca="1">SUMIF('BKAS IDR'!$E$10:$E$44,$C18258,'BKAS IDR'!$N$10:$N$43)</f>
        <v>0</v>
      </c>
      <c r="F18258" s="573"/>
    </row>
    <row r="18259" spans="1:6" ht="15" customHeight="1">
      <c r="A18259" s="12"/>
      <c r="C18259" s="53" t="s">
        <v>9161</v>
      </c>
      <c r="D18259" s="1" t="s">
        <v>18125</v>
      </c>
      <c r="E18259" s="573">
        <f ca="1">SUMIF('BKAS IDR'!$E$10:$E$44,$C18259,'BKAS IDR'!$N$10:$N$43)</f>
        <v>0</v>
      </c>
      <c r="F18259" s="573"/>
    </row>
    <row r="18260" spans="1:6" ht="15" customHeight="1">
      <c r="A18260" s="12"/>
      <c r="C18260" s="53" t="s">
        <v>9162</v>
      </c>
      <c r="D18260" s="1" t="s">
        <v>18126</v>
      </c>
      <c r="E18260" s="573">
        <f ca="1">SUMIF('BKAS IDR'!$E$10:$E$44,$C18260,'BKAS IDR'!$N$10:$N$43)</f>
        <v>0</v>
      </c>
      <c r="F18260" s="573"/>
    </row>
    <row r="18261" spans="1:6" ht="15" customHeight="1">
      <c r="A18261" s="12"/>
      <c r="C18261" s="53" t="s">
        <v>9163</v>
      </c>
      <c r="D18261" s="1" t="s">
        <v>18127</v>
      </c>
      <c r="E18261" s="573">
        <f ca="1">SUMIF('BKAS IDR'!$E$10:$E$44,$C18261,'BKAS IDR'!$N$10:$N$43)</f>
        <v>0</v>
      </c>
      <c r="F18261" s="573"/>
    </row>
    <row r="18262" spans="1:6" ht="15" customHeight="1">
      <c r="A18262" s="12"/>
      <c r="C18262" s="53" t="s">
        <v>9164</v>
      </c>
      <c r="D18262" s="1" t="s">
        <v>18128</v>
      </c>
      <c r="E18262" s="573">
        <f ca="1">SUMIF('BKAS IDR'!$E$10:$E$44,$C18262,'BKAS IDR'!$N$10:$N$43)</f>
        <v>0</v>
      </c>
      <c r="F18262" s="573"/>
    </row>
    <row r="18263" spans="1:6" ht="15" customHeight="1">
      <c r="A18263" s="12"/>
      <c r="C18263" s="53" t="s">
        <v>9165</v>
      </c>
      <c r="D18263" s="1" t="s">
        <v>18129</v>
      </c>
      <c r="E18263" s="573">
        <f ca="1">SUMIF('BKAS IDR'!$E$10:$E$44,$C18263,'BKAS IDR'!$N$10:$N$43)</f>
        <v>0</v>
      </c>
      <c r="F18263" s="573"/>
    </row>
    <row r="18264" spans="1:6" ht="15" customHeight="1">
      <c r="A18264" s="12"/>
      <c r="C18264" s="53" t="s">
        <v>9166</v>
      </c>
      <c r="D18264" s="1" t="s">
        <v>18130</v>
      </c>
      <c r="E18264" s="573">
        <f ca="1">SUMIF('BKAS IDR'!$E$10:$E$44,$C18264,'BKAS IDR'!$N$10:$N$43)</f>
        <v>0</v>
      </c>
      <c r="F18264" s="573"/>
    </row>
    <row r="18265" spans="1:6" ht="15" customHeight="1">
      <c r="A18265" s="12"/>
      <c r="C18265" s="53" t="s">
        <v>9167</v>
      </c>
      <c r="D18265" s="1" t="s">
        <v>18131</v>
      </c>
      <c r="E18265" s="573">
        <f ca="1">SUMIF('BKAS IDR'!$E$10:$E$44,$C18265,'BKAS IDR'!$N$10:$N$43)</f>
        <v>0</v>
      </c>
      <c r="F18265" s="573"/>
    </row>
    <row r="18266" spans="1:6" ht="15" customHeight="1">
      <c r="A18266" s="12"/>
      <c r="C18266" s="53" t="s">
        <v>9168</v>
      </c>
      <c r="D18266" s="1" t="s">
        <v>18132</v>
      </c>
      <c r="E18266" s="573">
        <f ca="1">SUMIF('BKAS IDR'!$E$10:$E$44,$C18266,'BKAS IDR'!$N$10:$N$43)</f>
        <v>0</v>
      </c>
      <c r="F18266" s="573"/>
    </row>
    <row r="18267" spans="1:6" ht="15" customHeight="1">
      <c r="A18267" s="12"/>
      <c r="C18267" s="53" t="s">
        <v>9169</v>
      </c>
      <c r="D18267" s="1" t="s">
        <v>18133</v>
      </c>
      <c r="E18267" s="573">
        <f ca="1">SUMIF('BKAS IDR'!$E$10:$E$44,$C18267,'BKAS IDR'!$N$10:$N$43)</f>
        <v>0</v>
      </c>
      <c r="F18267" s="573"/>
    </row>
    <row r="18268" spans="1:6" ht="15" customHeight="1">
      <c r="A18268" s="12"/>
      <c r="C18268" s="53" t="s">
        <v>9170</v>
      </c>
      <c r="D18268" s="1" t="s">
        <v>18134</v>
      </c>
      <c r="E18268" s="573">
        <f ca="1">SUMIF('BKAS IDR'!$E$10:$E$44,$C18268,'BKAS IDR'!$N$10:$N$43)</f>
        <v>0</v>
      </c>
      <c r="F18268" s="573"/>
    </row>
    <row r="18269" spans="1:6" ht="15" customHeight="1">
      <c r="A18269" s="12"/>
      <c r="C18269" s="53" t="s">
        <v>9171</v>
      </c>
      <c r="D18269" s="1" t="s">
        <v>18135</v>
      </c>
      <c r="E18269" s="573">
        <f ca="1">SUMIF('BKAS IDR'!$E$10:$E$44,$C18269,'BKAS IDR'!$N$10:$N$43)</f>
        <v>0</v>
      </c>
      <c r="F18269" s="573"/>
    </row>
    <row r="18270" spans="1:6" ht="15" customHeight="1">
      <c r="A18270" s="12"/>
      <c r="C18270" s="53" t="s">
        <v>9172</v>
      </c>
      <c r="D18270" s="1" t="s">
        <v>18136</v>
      </c>
      <c r="E18270" s="573">
        <f ca="1">SUMIF('BKAS IDR'!$E$10:$E$44,$C18270,'BKAS IDR'!$N$10:$N$43)</f>
        <v>0</v>
      </c>
      <c r="F18270" s="573"/>
    </row>
    <row r="18271" spans="1:6" ht="15" customHeight="1">
      <c r="A18271" s="12"/>
      <c r="C18271" s="53" t="s">
        <v>9173</v>
      </c>
      <c r="D18271" s="1" t="s">
        <v>18137</v>
      </c>
      <c r="E18271" s="573">
        <f ca="1">SUMIF('BKAS IDR'!$E$10:$E$44,$C18271,'BKAS IDR'!$N$10:$N$43)</f>
        <v>0</v>
      </c>
      <c r="F18271" s="573"/>
    </row>
    <row r="18272" spans="1:6" ht="15" customHeight="1">
      <c r="A18272" s="12"/>
      <c r="C18272" s="53" t="s">
        <v>9174</v>
      </c>
      <c r="D18272" s="1" t="s">
        <v>18138</v>
      </c>
      <c r="E18272" s="573">
        <f ca="1">SUMIF('BKAS IDR'!$E$10:$E$44,$C18272,'BKAS IDR'!$N$10:$N$43)</f>
        <v>0</v>
      </c>
      <c r="F18272" s="573"/>
    </row>
    <row r="18273" spans="1:6" ht="15" customHeight="1">
      <c r="A18273" s="12"/>
      <c r="C18273" s="53" t="s">
        <v>9175</v>
      </c>
      <c r="D18273" s="1" t="s">
        <v>18139</v>
      </c>
      <c r="E18273" s="573">
        <f ca="1">SUMIF('BKAS IDR'!$E$10:$E$44,$C18273,'BKAS IDR'!$N$10:$N$43)</f>
        <v>0</v>
      </c>
      <c r="F18273" s="573"/>
    </row>
    <row r="18274" spans="1:6" ht="15" customHeight="1">
      <c r="A18274" s="12"/>
      <c r="C18274" s="53" t="s">
        <v>9176</v>
      </c>
      <c r="D18274" s="1" t="s">
        <v>18140</v>
      </c>
      <c r="E18274" s="573">
        <f ca="1">SUMIF('BKAS IDR'!$E$10:$E$44,$C18274,'BKAS IDR'!$N$10:$N$43)</f>
        <v>0</v>
      </c>
      <c r="F18274" s="573"/>
    </row>
    <row r="18275" spans="1:6" ht="15" customHeight="1">
      <c r="A18275" s="12"/>
      <c r="C18275" s="53" t="s">
        <v>9177</v>
      </c>
      <c r="D18275" s="1" t="s">
        <v>18141</v>
      </c>
      <c r="E18275" s="573">
        <f ca="1">SUMIF('BKAS IDR'!$E$10:$E$44,$C18275,'BKAS IDR'!$N$10:$N$43)</f>
        <v>0</v>
      </c>
      <c r="F18275" s="573"/>
    </row>
    <row r="18276" spans="1:6" ht="15" customHeight="1">
      <c r="A18276" s="12"/>
      <c r="C18276" s="53" t="s">
        <v>9178</v>
      </c>
      <c r="D18276" s="1" t="s">
        <v>18142</v>
      </c>
      <c r="E18276" s="573">
        <f ca="1">SUMIF('BKAS IDR'!$E$10:$E$44,$C18276,'BKAS IDR'!$N$10:$N$43)</f>
        <v>0</v>
      </c>
      <c r="F18276" s="573"/>
    </row>
    <row r="18277" spans="1:6" ht="15" customHeight="1">
      <c r="A18277" s="12"/>
      <c r="C18277" s="53" t="s">
        <v>9179</v>
      </c>
      <c r="D18277" s="1" t="s">
        <v>18143</v>
      </c>
      <c r="E18277" s="573">
        <f ca="1">SUMIF('BKAS IDR'!$E$10:$E$44,$C18277,'BKAS IDR'!$N$10:$N$43)</f>
        <v>0</v>
      </c>
      <c r="F18277" s="573"/>
    </row>
    <row r="18278" spans="1:6" ht="15" customHeight="1">
      <c r="A18278" s="12"/>
      <c r="C18278" s="53" t="s">
        <v>9180</v>
      </c>
      <c r="D18278" s="1" t="s">
        <v>18144</v>
      </c>
      <c r="E18278" s="573">
        <f ca="1">SUMIF('BKAS IDR'!$E$10:$E$44,$C18278,'BKAS IDR'!$N$10:$N$43)</f>
        <v>0</v>
      </c>
      <c r="F18278" s="573"/>
    </row>
    <row r="18279" spans="1:6" ht="15" customHeight="1">
      <c r="A18279" s="12"/>
      <c r="C18279" s="53" t="s">
        <v>9181</v>
      </c>
      <c r="D18279" s="1" t="s">
        <v>18145</v>
      </c>
      <c r="E18279" s="573">
        <f ca="1">SUMIF('BKAS IDR'!$E$10:$E$44,$C18279,'BKAS IDR'!$N$10:$N$43)</f>
        <v>0</v>
      </c>
      <c r="F18279" s="573"/>
    </row>
    <row r="18280" spans="1:6" ht="15" customHeight="1">
      <c r="A18280" s="12"/>
      <c r="C18280" s="53" t="s">
        <v>9182</v>
      </c>
      <c r="D18280" s="1" t="s">
        <v>18146</v>
      </c>
      <c r="E18280" s="573">
        <f ca="1">SUMIF('BKAS IDR'!$E$10:$E$44,$C18280,'BKAS IDR'!$N$10:$N$43)</f>
        <v>0</v>
      </c>
      <c r="F18280" s="573"/>
    </row>
    <row r="18281" spans="1:6" ht="15" customHeight="1">
      <c r="A18281" s="12"/>
      <c r="C18281" s="53" t="s">
        <v>9183</v>
      </c>
      <c r="D18281" s="1" t="s">
        <v>18147</v>
      </c>
      <c r="E18281" s="573">
        <f ca="1">SUMIF('BKAS IDR'!$E$10:$E$44,$C18281,'BKAS IDR'!$N$10:$N$43)</f>
        <v>0</v>
      </c>
      <c r="F18281" s="573"/>
    </row>
    <row r="18282" spans="1:6" ht="15" customHeight="1">
      <c r="A18282" s="12"/>
      <c r="C18282" s="53" t="s">
        <v>9184</v>
      </c>
      <c r="D18282" s="1" t="s">
        <v>18148</v>
      </c>
      <c r="E18282" s="573">
        <f ca="1">SUMIF('BKAS IDR'!$E$10:$E$44,$C18282,'BKAS IDR'!$N$10:$N$43)</f>
        <v>0</v>
      </c>
      <c r="F18282" s="573"/>
    </row>
    <row r="18283" spans="1:6" ht="15" customHeight="1">
      <c r="A18283" s="12"/>
      <c r="C18283" s="53" t="s">
        <v>9185</v>
      </c>
      <c r="D18283" s="1" t="s">
        <v>18149</v>
      </c>
      <c r="E18283" s="573">
        <f ca="1">SUMIF('BKAS IDR'!$E$10:$E$44,$C18283,'BKAS IDR'!$N$10:$N$43)</f>
        <v>0</v>
      </c>
      <c r="F18283" s="573"/>
    </row>
    <row r="18284" spans="1:6" ht="15" customHeight="1">
      <c r="A18284" s="12"/>
      <c r="C18284" s="53" t="s">
        <v>9186</v>
      </c>
      <c r="D18284" s="1" t="s">
        <v>18150</v>
      </c>
      <c r="E18284" s="573">
        <f ca="1">SUMIF('BKAS IDR'!$E$10:$E$44,$C18284,'BKAS IDR'!$N$10:$N$43)</f>
        <v>0</v>
      </c>
      <c r="F18284" s="573"/>
    </row>
    <row r="18285" spans="1:6" ht="15" customHeight="1">
      <c r="A18285" s="12"/>
      <c r="C18285" s="53" t="s">
        <v>9187</v>
      </c>
      <c r="D18285" s="1" t="s">
        <v>18151</v>
      </c>
      <c r="E18285" s="573">
        <f ca="1">SUMIF('BKAS IDR'!$E$10:$E$44,$C18285,'BKAS IDR'!$N$10:$N$43)</f>
        <v>0</v>
      </c>
      <c r="F18285" s="573"/>
    </row>
    <row r="18286" spans="1:6" ht="15" customHeight="1">
      <c r="A18286" s="12"/>
      <c r="C18286" s="53" t="s">
        <v>9188</v>
      </c>
      <c r="D18286" s="1" t="s">
        <v>18152</v>
      </c>
      <c r="E18286" s="573">
        <f ca="1">SUMIF('BKAS IDR'!$E$10:$E$44,$C18286,'BKAS IDR'!$N$10:$N$43)</f>
        <v>0</v>
      </c>
      <c r="F18286" s="573"/>
    </row>
    <row r="18287" spans="1:6" ht="15" customHeight="1">
      <c r="A18287" s="12"/>
      <c r="C18287" s="53" t="s">
        <v>9189</v>
      </c>
      <c r="D18287" s="1" t="s">
        <v>18153</v>
      </c>
      <c r="E18287" s="573">
        <f ca="1">SUMIF('BKAS IDR'!$E$10:$E$44,$C18287,'BKAS IDR'!$N$10:$N$43)</f>
        <v>0</v>
      </c>
      <c r="F18287" s="573"/>
    </row>
    <row r="18288" spans="1:6" ht="15" customHeight="1">
      <c r="A18288" s="12"/>
      <c r="C18288" s="53" t="s">
        <v>9190</v>
      </c>
      <c r="D18288" s="1" t="s">
        <v>18154</v>
      </c>
      <c r="E18288" s="573">
        <f ca="1">SUMIF('BKAS IDR'!$E$10:$E$44,$C18288,'BKAS IDR'!$N$10:$N$43)</f>
        <v>0</v>
      </c>
      <c r="F18288" s="573"/>
    </row>
    <row r="18289" spans="1:6" ht="15" customHeight="1">
      <c r="A18289" s="12"/>
      <c r="C18289" s="53" t="s">
        <v>9191</v>
      </c>
      <c r="D18289" s="1" t="s">
        <v>18155</v>
      </c>
      <c r="E18289" s="573">
        <f ca="1">SUMIF('BKAS IDR'!$E$10:$E$44,$C18289,'BKAS IDR'!$N$10:$N$43)</f>
        <v>0</v>
      </c>
      <c r="F18289" s="573"/>
    </row>
    <row r="18290" spans="1:6" ht="15" customHeight="1">
      <c r="A18290" s="12"/>
      <c r="C18290" s="53" t="s">
        <v>9192</v>
      </c>
      <c r="D18290" s="1" t="s">
        <v>18156</v>
      </c>
      <c r="E18290" s="573">
        <f ca="1">SUMIF('BKAS IDR'!$E$10:$E$44,$C18290,'BKAS IDR'!$N$10:$N$43)</f>
        <v>0</v>
      </c>
      <c r="F18290" s="573"/>
    </row>
    <row r="18291" spans="1:6" ht="15" customHeight="1">
      <c r="A18291" s="12"/>
      <c r="C18291" s="53" t="s">
        <v>9193</v>
      </c>
      <c r="D18291" s="1" t="s">
        <v>18157</v>
      </c>
      <c r="E18291" s="573">
        <f ca="1">SUMIF('BKAS IDR'!$E$10:$E$44,$C18291,'BKAS IDR'!$N$10:$N$43)</f>
        <v>0</v>
      </c>
      <c r="F18291" s="573"/>
    </row>
    <row r="18292" spans="1:6" ht="15" customHeight="1">
      <c r="A18292" s="12"/>
      <c r="C18292" s="53" t="s">
        <v>9194</v>
      </c>
      <c r="D18292" s="1" t="s">
        <v>18158</v>
      </c>
      <c r="E18292" s="573">
        <f ca="1">SUMIF('BKAS IDR'!$E$10:$E$44,$C18292,'BKAS IDR'!$N$10:$N$43)</f>
        <v>0</v>
      </c>
      <c r="F18292" s="573"/>
    </row>
    <row r="18293" spans="1:6" ht="15" customHeight="1">
      <c r="A18293" s="12"/>
      <c r="C18293" s="53" t="s">
        <v>9195</v>
      </c>
      <c r="D18293" s="1" t="s">
        <v>18159</v>
      </c>
      <c r="E18293" s="573">
        <f ca="1">SUMIF('BKAS IDR'!$E$10:$E$44,$C18293,'BKAS IDR'!$N$10:$N$43)</f>
        <v>0</v>
      </c>
      <c r="F18293" s="573"/>
    </row>
    <row r="18294" spans="1:6" ht="15" customHeight="1">
      <c r="A18294" s="12"/>
      <c r="C18294" s="53" t="s">
        <v>9196</v>
      </c>
      <c r="D18294" s="1" t="s">
        <v>18160</v>
      </c>
      <c r="E18294" s="573">
        <f ca="1">SUMIF('BKAS IDR'!$E$10:$E$44,$C18294,'BKAS IDR'!$N$10:$N$43)</f>
        <v>0</v>
      </c>
      <c r="F18294" s="573"/>
    </row>
    <row r="18295" spans="1:6" ht="15" customHeight="1">
      <c r="A18295" s="12"/>
      <c r="C18295" s="53" t="s">
        <v>9197</v>
      </c>
      <c r="D18295" s="1" t="s">
        <v>18155</v>
      </c>
      <c r="E18295" s="573">
        <f ca="1">SUMIF('BKAS IDR'!$E$10:$E$44,$C18295,'BKAS IDR'!$N$10:$N$43)</f>
        <v>0</v>
      </c>
      <c r="F18295" s="573"/>
    </row>
    <row r="18296" spans="1:6" ht="15" customHeight="1">
      <c r="A18296" s="12"/>
      <c r="C18296" s="53" t="s">
        <v>9198</v>
      </c>
      <c r="D18296" s="1" t="s">
        <v>18161</v>
      </c>
      <c r="E18296" s="573">
        <f ca="1">SUMIF('BKAS IDR'!$E$10:$E$44,$C18296,'BKAS IDR'!$N$10:$N$43)</f>
        <v>0</v>
      </c>
      <c r="F18296" s="573"/>
    </row>
    <row r="18297" spans="1:6" ht="15" customHeight="1">
      <c r="A18297" s="12"/>
      <c r="C18297" s="53" t="s">
        <v>9199</v>
      </c>
      <c r="D18297" s="1" t="s">
        <v>18162</v>
      </c>
      <c r="E18297" s="573">
        <f ca="1">SUMIF('BKAS IDR'!$E$10:$E$44,$C18297,'BKAS IDR'!$N$10:$N$43)</f>
        <v>0</v>
      </c>
      <c r="F18297" s="573"/>
    </row>
    <row r="18298" spans="1:6" ht="15" customHeight="1">
      <c r="A18298" s="12"/>
      <c r="C18298" s="53" t="s">
        <v>9200</v>
      </c>
      <c r="D18298" s="1" t="s">
        <v>18163</v>
      </c>
      <c r="E18298" s="573">
        <f ca="1">SUMIF('BKAS IDR'!$E$10:$E$44,$C18298,'BKAS IDR'!$N$10:$N$43)</f>
        <v>0</v>
      </c>
      <c r="F18298" s="573"/>
    </row>
    <row r="18299" spans="1:6" ht="15" customHeight="1">
      <c r="A18299" s="12"/>
      <c r="C18299" s="53" t="s">
        <v>9201</v>
      </c>
      <c r="D18299" s="1" t="s">
        <v>18164</v>
      </c>
      <c r="E18299" s="573">
        <f ca="1">SUMIF('BKAS IDR'!$E$10:$E$44,$C18299,'BKAS IDR'!$N$10:$N$43)</f>
        <v>0</v>
      </c>
      <c r="F18299" s="573"/>
    </row>
    <row r="18300" spans="1:6" ht="15" customHeight="1">
      <c r="A18300" s="12"/>
      <c r="C18300" s="53" t="s">
        <v>9202</v>
      </c>
      <c r="D18300" s="1" t="s">
        <v>18165</v>
      </c>
      <c r="E18300" s="573">
        <f ca="1">SUMIF('BKAS IDR'!$E$10:$E$44,$C18300,'BKAS IDR'!$N$10:$N$43)</f>
        <v>0</v>
      </c>
      <c r="F18300" s="573"/>
    </row>
    <row r="18301" spans="1:6" ht="15" customHeight="1">
      <c r="A18301" s="12"/>
      <c r="C18301" s="53" t="s">
        <v>9203</v>
      </c>
      <c r="D18301" s="1" t="s">
        <v>18166</v>
      </c>
      <c r="E18301" s="573">
        <f ca="1">SUMIF('BKAS IDR'!$E$10:$E$44,$C18301,'BKAS IDR'!$N$10:$N$43)</f>
        <v>0</v>
      </c>
      <c r="F18301" s="573"/>
    </row>
    <row r="18302" spans="1:6" ht="15" customHeight="1">
      <c r="A18302" s="12"/>
      <c r="C18302" s="53" t="s">
        <v>9204</v>
      </c>
      <c r="D18302" s="1" t="s">
        <v>18167</v>
      </c>
      <c r="E18302" s="573">
        <f ca="1">SUMIF('BKAS IDR'!$E$10:$E$44,$C18302,'BKAS IDR'!$N$10:$N$43)</f>
        <v>0</v>
      </c>
      <c r="F18302" s="573"/>
    </row>
    <row r="18303" spans="1:6" ht="15" customHeight="1">
      <c r="A18303" s="12"/>
      <c r="C18303" s="53" t="s">
        <v>9205</v>
      </c>
      <c r="D18303" s="1" t="s">
        <v>18168</v>
      </c>
      <c r="E18303" s="573">
        <f ca="1">SUMIF('BKAS IDR'!$E$10:$E$44,$C18303,'BKAS IDR'!$N$10:$N$43)</f>
        <v>0</v>
      </c>
      <c r="F18303" s="573"/>
    </row>
    <row r="18304" spans="1:6" ht="15" customHeight="1">
      <c r="A18304" s="12"/>
      <c r="C18304" s="53" t="s">
        <v>9206</v>
      </c>
      <c r="D18304" s="1" t="s">
        <v>18169</v>
      </c>
      <c r="E18304" s="573">
        <f ca="1">SUMIF('BKAS IDR'!$E$10:$E$44,$C18304,'BKAS IDR'!$N$10:$N$43)</f>
        <v>0</v>
      </c>
      <c r="F18304" s="573"/>
    </row>
    <row r="18305" spans="1:6" ht="15" customHeight="1">
      <c r="A18305" s="12"/>
      <c r="C18305" s="53" t="s">
        <v>9207</v>
      </c>
      <c r="D18305" s="1" t="s">
        <v>18170</v>
      </c>
      <c r="E18305" s="573">
        <f ca="1">SUMIF('BKAS IDR'!$E$10:$E$44,$C18305,'BKAS IDR'!$N$10:$N$43)</f>
        <v>0</v>
      </c>
      <c r="F18305" s="573"/>
    </row>
    <row r="18306" spans="1:6" ht="15" customHeight="1">
      <c r="A18306" s="12"/>
      <c r="C18306" s="53" t="s">
        <v>9208</v>
      </c>
      <c r="D18306" s="1" t="s">
        <v>18171</v>
      </c>
      <c r="E18306" s="573">
        <f ca="1">SUMIF('BKAS IDR'!$E$10:$E$44,$C18306,'BKAS IDR'!$N$10:$N$43)</f>
        <v>0</v>
      </c>
      <c r="F18306" s="573"/>
    </row>
    <row r="18307" spans="1:6" ht="15" customHeight="1">
      <c r="A18307" s="12"/>
      <c r="C18307" s="53" t="s">
        <v>9209</v>
      </c>
      <c r="D18307" s="1" t="s">
        <v>18172</v>
      </c>
      <c r="E18307" s="573">
        <f ca="1">SUMIF('BKAS IDR'!$E$10:$E$44,$C18307,'BKAS IDR'!$N$10:$N$43)</f>
        <v>0</v>
      </c>
      <c r="F18307" s="573"/>
    </row>
    <row r="18308" spans="1:6" ht="15" customHeight="1">
      <c r="A18308" s="12"/>
      <c r="C18308" s="53" t="s">
        <v>9210</v>
      </c>
      <c r="D18308" s="1" t="s">
        <v>18173</v>
      </c>
      <c r="E18308" s="573">
        <f ca="1">SUMIF('BKAS IDR'!$E$10:$E$44,$C18308,'BKAS IDR'!$N$10:$N$43)</f>
        <v>0</v>
      </c>
      <c r="F18308" s="573"/>
    </row>
    <row r="18309" spans="1:6" ht="15" customHeight="1">
      <c r="A18309" s="12"/>
      <c r="C18309" s="53" t="s">
        <v>9211</v>
      </c>
      <c r="D18309" s="1" t="s">
        <v>18174</v>
      </c>
      <c r="E18309" s="573">
        <f ca="1">SUMIF('BKAS IDR'!$E$10:$E$44,$C18309,'BKAS IDR'!$N$10:$N$43)</f>
        <v>0</v>
      </c>
      <c r="F18309" s="573"/>
    </row>
    <row r="18310" spans="1:6" ht="15" customHeight="1">
      <c r="A18310" s="12"/>
      <c r="C18310" s="53" t="s">
        <v>9212</v>
      </c>
      <c r="D18310" s="1" t="s">
        <v>18175</v>
      </c>
      <c r="E18310" s="573">
        <f ca="1">SUMIF('BKAS IDR'!$E$10:$E$44,$C18310,'BKAS IDR'!$N$10:$N$43)</f>
        <v>0</v>
      </c>
      <c r="F18310" s="573"/>
    </row>
    <row r="18311" spans="1:6" ht="15" customHeight="1">
      <c r="A18311" s="12"/>
      <c r="C18311" s="53" t="s">
        <v>9213</v>
      </c>
      <c r="D18311" s="1" t="s">
        <v>18176</v>
      </c>
      <c r="E18311" s="573">
        <f ca="1">SUMIF('BKAS IDR'!$E$10:$E$44,$C18311,'BKAS IDR'!$N$10:$N$43)</f>
        <v>0</v>
      </c>
      <c r="F18311" s="573"/>
    </row>
    <row r="18312" spans="1:6" ht="15" customHeight="1">
      <c r="A18312" s="12"/>
      <c r="C18312" s="53" t="s">
        <v>9214</v>
      </c>
      <c r="D18312" s="1" t="s">
        <v>18177</v>
      </c>
      <c r="E18312" s="573">
        <f ca="1">SUMIF('BKAS IDR'!$E$10:$E$44,$C18312,'BKAS IDR'!$N$10:$N$43)</f>
        <v>0</v>
      </c>
      <c r="F18312" s="573"/>
    </row>
    <row r="18313" spans="1:6" ht="15" customHeight="1">
      <c r="A18313" s="12"/>
      <c r="C18313" s="53" t="s">
        <v>9215</v>
      </c>
      <c r="D18313" s="1" t="s">
        <v>18178</v>
      </c>
      <c r="E18313" s="573">
        <f ca="1">SUMIF('BKAS IDR'!$E$10:$E$44,$C18313,'BKAS IDR'!$N$10:$N$43)</f>
        <v>0</v>
      </c>
      <c r="F18313" s="573"/>
    </row>
    <row r="18314" spans="1:6" ht="15" customHeight="1">
      <c r="A18314" s="12"/>
      <c r="C18314" s="53" t="s">
        <v>9216</v>
      </c>
      <c r="D18314" s="1" t="s">
        <v>18179</v>
      </c>
      <c r="E18314" s="573">
        <f ca="1">SUMIF('BKAS IDR'!$E$10:$E$44,$C18314,'BKAS IDR'!$N$10:$N$43)</f>
        <v>0</v>
      </c>
      <c r="F18314" s="573"/>
    </row>
    <row r="18315" spans="1:6" ht="15" customHeight="1">
      <c r="A18315" s="12"/>
      <c r="C18315" s="53" t="s">
        <v>9217</v>
      </c>
      <c r="D18315" s="1" t="s">
        <v>18180</v>
      </c>
      <c r="E18315" s="573">
        <f ca="1">SUMIF('BKAS IDR'!$E$10:$E$44,$C18315,'BKAS IDR'!$N$10:$N$43)</f>
        <v>0</v>
      </c>
      <c r="F18315" s="573"/>
    </row>
    <row r="18316" spans="1:6" ht="15" customHeight="1">
      <c r="A18316" s="12"/>
      <c r="C18316" s="53" t="s">
        <v>9218</v>
      </c>
      <c r="D18316" s="1" t="s">
        <v>18181</v>
      </c>
      <c r="E18316" s="573">
        <f ca="1">SUMIF('BKAS IDR'!$E$10:$E$44,$C18316,'BKAS IDR'!$N$10:$N$43)</f>
        <v>0</v>
      </c>
      <c r="F18316" s="573"/>
    </row>
    <row r="18317" spans="1:6" ht="15" customHeight="1">
      <c r="A18317" s="12"/>
      <c r="C18317" s="53" t="s">
        <v>9219</v>
      </c>
      <c r="D18317" s="1" t="s">
        <v>18182</v>
      </c>
      <c r="E18317" s="573">
        <f ca="1">SUMIF('BKAS IDR'!$E$10:$E$44,$C18317,'BKAS IDR'!$N$10:$N$43)</f>
        <v>0</v>
      </c>
      <c r="F18317" s="573"/>
    </row>
    <row r="18318" spans="1:6" ht="15" customHeight="1">
      <c r="A18318" s="12"/>
      <c r="C18318" s="53" t="s">
        <v>9220</v>
      </c>
      <c r="D18318" s="1" t="s">
        <v>18183</v>
      </c>
      <c r="E18318" s="573">
        <f ca="1">SUMIF('BKAS IDR'!$E$10:$E$44,$C18318,'BKAS IDR'!$N$10:$N$43)</f>
        <v>0</v>
      </c>
      <c r="F18318" s="573"/>
    </row>
    <row r="18319" spans="1:6" ht="15" customHeight="1">
      <c r="A18319" s="12"/>
      <c r="C18319" s="53" t="s">
        <v>9221</v>
      </c>
      <c r="D18319" s="1" t="s">
        <v>18184</v>
      </c>
      <c r="E18319" s="573">
        <f ca="1">SUMIF('BKAS IDR'!$E$10:$E$44,$C18319,'BKAS IDR'!$N$10:$N$43)</f>
        <v>0</v>
      </c>
      <c r="F18319" s="573"/>
    </row>
    <row r="18320" spans="1:6" ht="15" customHeight="1">
      <c r="A18320" s="12"/>
      <c r="C18320" s="53" t="s">
        <v>9222</v>
      </c>
      <c r="D18320" s="1" t="s">
        <v>18185</v>
      </c>
      <c r="E18320" s="573">
        <f ca="1">SUMIF('BKAS IDR'!$E$10:$E$44,$C18320,'BKAS IDR'!$N$10:$N$43)</f>
        <v>0</v>
      </c>
      <c r="F18320" s="573"/>
    </row>
    <row r="18321" spans="1:6" ht="15" customHeight="1">
      <c r="A18321" s="12"/>
      <c r="C18321" s="53" t="s">
        <v>9223</v>
      </c>
      <c r="D18321" s="1" t="s">
        <v>18186</v>
      </c>
      <c r="E18321" s="573">
        <f ca="1">SUMIF('BKAS IDR'!$E$10:$E$44,$C18321,'BKAS IDR'!$N$10:$N$43)</f>
        <v>0</v>
      </c>
      <c r="F18321" s="573"/>
    </row>
    <row r="18322" spans="1:6" ht="15" customHeight="1">
      <c r="A18322" s="12"/>
      <c r="C18322" s="53" t="s">
        <v>9224</v>
      </c>
      <c r="D18322" s="1" t="s">
        <v>18187</v>
      </c>
      <c r="E18322" s="573">
        <f ca="1">SUMIF('BKAS IDR'!$E$10:$E$44,$C18322,'BKAS IDR'!$N$10:$N$43)</f>
        <v>0</v>
      </c>
      <c r="F18322" s="573"/>
    </row>
    <row r="18323" spans="1:6" ht="15" customHeight="1">
      <c r="A18323" s="12"/>
      <c r="C18323" s="53" t="s">
        <v>9225</v>
      </c>
      <c r="D18323" s="1" t="s">
        <v>18188</v>
      </c>
      <c r="E18323" s="573">
        <f ca="1">SUMIF('BKAS IDR'!$E$10:$E$44,$C18323,'BKAS IDR'!$N$10:$N$43)</f>
        <v>0</v>
      </c>
      <c r="F18323" s="573"/>
    </row>
    <row r="18324" spans="1:6" ht="15" customHeight="1">
      <c r="A18324" s="12"/>
      <c r="C18324" s="53" t="s">
        <v>9226</v>
      </c>
      <c r="D18324" s="1" t="s">
        <v>18189</v>
      </c>
      <c r="E18324" s="573">
        <f ca="1">SUMIF('BKAS IDR'!$E$10:$E$44,$C18324,'BKAS IDR'!$N$10:$N$43)</f>
        <v>0</v>
      </c>
      <c r="F18324" s="573"/>
    </row>
    <row r="18325" spans="1:6" ht="15" customHeight="1">
      <c r="A18325" s="12"/>
      <c r="C18325" s="53" t="s">
        <v>9227</v>
      </c>
      <c r="D18325" s="1" t="s">
        <v>18190</v>
      </c>
      <c r="E18325" s="573">
        <f ca="1">SUMIF('BKAS IDR'!$E$10:$E$44,$C18325,'BKAS IDR'!$N$10:$N$43)</f>
        <v>0</v>
      </c>
      <c r="F18325" s="573"/>
    </row>
    <row r="18326" spans="1:6" ht="15" customHeight="1">
      <c r="A18326" s="12"/>
      <c r="C18326" s="53" t="s">
        <v>9228</v>
      </c>
      <c r="D18326" s="1" t="s">
        <v>18191</v>
      </c>
      <c r="E18326" s="573">
        <f ca="1">SUMIF('BKAS IDR'!$E$10:$E$44,$C18326,'BKAS IDR'!$N$10:$N$43)</f>
        <v>0</v>
      </c>
      <c r="F18326" s="573"/>
    </row>
    <row r="18327" spans="1:6" ht="15" customHeight="1">
      <c r="A18327" s="12"/>
      <c r="C18327" s="53" t="s">
        <v>9229</v>
      </c>
      <c r="D18327" s="1" t="s">
        <v>18192</v>
      </c>
      <c r="E18327" s="573">
        <f ca="1">SUMIF('BKAS IDR'!$E$10:$E$44,$C18327,'BKAS IDR'!$N$10:$N$43)</f>
        <v>0</v>
      </c>
      <c r="F18327" s="573"/>
    </row>
    <row r="18328" spans="1:6" ht="15" customHeight="1">
      <c r="A18328" s="12"/>
      <c r="C18328" s="53" t="s">
        <v>9230</v>
      </c>
      <c r="D18328" s="1" t="s">
        <v>18193</v>
      </c>
      <c r="E18328" s="573">
        <f ca="1">SUMIF('BKAS IDR'!$E$10:$E$44,$C18328,'BKAS IDR'!$N$10:$N$43)</f>
        <v>0</v>
      </c>
      <c r="F18328" s="573"/>
    </row>
    <row r="18329" spans="1:6" ht="15" customHeight="1">
      <c r="A18329" s="12"/>
      <c r="C18329" s="53" t="s">
        <v>9231</v>
      </c>
      <c r="D18329" s="1" t="s">
        <v>18194</v>
      </c>
      <c r="E18329" s="573">
        <f ca="1">SUMIF('BKAS IDR'!$E$10:$E$44,$C18329,'BKAS IDR'!$N$10:$N$43)</f>
        <v>0</v>
      </c>
      <c r="F18329" s="573"/>
    </row>
    <row r="18330" spans="1:6" ht="15" customHeight="1">
      <c r="A18330" s="12"/>
      <c r="C18330" s="53" t="s">
        <v>9232</v>
      </c>
      <c r="D18330" s="1" t="s">
        <v>18195</v>
      </c>
      <c r="E18330" s="573">
        <f ca="1">SUMIF('BKAS IDR'!$E$10:$E$44,$C18330,'BKAS IDR'!$N$10:$N$43)</f>
        <v>0</v>
      </c>
      <c r="F18330" s="573"/>
    </row>
    <row r="18331" spans="1:6" ht="15" customHeight="1">
      <c r="A18331" s="12"/>
      <c r="C18331" s="53" t="s">
        <v>9233</v>
      </c>
      <c r="D18331" s="1" t="s">
        <v>18196</v>
      </c>
      <c r="E18331" s="573">
        <f ca="1">SUMIF('BKAS IDR'!$E$10:$E$44,$C18331,'BKAS IDR'!$N$10:$N$43)</f>
        <v>0</v>
      </c>
      <c r="F18331" s="573"/>
    </row>
    <row r="18332" spans="1:6" ht="15" customHeight="1">
      <c r="A18332" s="12"/>
      <c r="C18332" s="53" t="s">
        <v>9234</v>
      </c>
      <c r="D18332" s="1" t="s">
        <v>18197</v>
      </c>
      <c r="E18332" s="573">
        <f ca="1">SUMIF('BKAS IDR'!$E$10:$E$44,$C18332,'BKAS IDR'!$N$10:$N$43)</f>
        <v>0</v>
      </c>
      <c r="F18332" s="573"/>
    </row>
    <row r="18333" spans="1:6" ht="15" customHeight="1">
      <c r="A18333" s="12"/>
      <c r="C18333" s="53" t="s">
        <v>9235</v>
      </c>
      <c r="D18333" s="1" t="s">
        <v>18198</v>
      </c>
      <c r="E18333" s="573">
        <f ca="1">SUMIF('BKAS IDR'!$E$10:$E$44,$C18333,'BKAS IDR'!$N$10:$N$43)</f>
        <v>0</v>
      </c>
      <c r="F18333" s="573"/>
    </row>
    <row r="18334" spans="1:6" ht="15" customHeight="1">
      <c r="A18334" s="12"/>
      <c r="C18334" s="53" t="s">
        <v>9236</v>
      </c>
      <c r="D18334" s="1" t="s">
        <v>18199</v>
      </c>
      <c r="E18334" s="573">
        <f ca="1">SUMIF('BKAS IDR'!$E$10:$E$44,$C18334,'BKAS IDR'!$N$10:$N$43)</f>
        <v>0</v>
      </c>
      <c r="F18334" s="573"/>
    </row>
    <row r="18335" spans="1:6" ht="15" customHeight="1">
      <c r="A18335" s="12"/>
      <c r="C18335" s="53" t="s">
        <v>9237</v>
      </c>
      <c r="D18335" s="1" t="s">
        <v>18200</v>
      </c>
      <c r="E18335" s="573">
        <f ca="1">SUMIF('BKAS IDR'!$E$10:$E$44,$C18335,'BKAS IDR'!$N$10:$N$43)</f>
        <v>0</v>
      </c>
      <c r="F18335" s="573"/>
    </row>
    <row r="18336" spans="1:6" ht="15" customHeight="1">
      <c r="A18336" s="12"/>
      <c r="C18336" s="53" t="s">
        <v>9238</v>
      </c>
      <c r="D18336" s="1" t="s">
        <v>18201</v>
      </c>
      <c r="E18336" s="573">
        <f ca="1">SUMIF('BKAS IDR'!$E$10:$E$44,$C18336,'BKAS IDR'!$N$10:$N$43)</f>
        <v>0</v>
      </c>
      <c r="F18336" s="573"/>
    </row>
    <row r="18337" spans="1:6" ht="15" customHeight="1">
      <c r="A18337" s="12"/>
      <c r="C18337" s="53" t="s">
        <v>9239</v>
      </c>
      <c r="D18337" s="1" t="s">
        <v>18202</v>
      </c>
      <c r="E18337" s="573">
        <f ca="1">SUMIF('BKAS IDR'!$E$10:$E$44,$C18337,'BKAS IDR'!$N$10:$N$43)</f>
        <v>0</v>
      </c>
      <c r="F18337" s="573"/>
    </row>
    <row r="18338" spans="1:6" ht="15" customHeight="1">
      <c r="A18338" s="12"/>
      <c r="C18338" s="53" t="s">
        <v>9240</v>
      </c>
      <c r="D18338" s="1" t="s">
        <v>18203</v>
      </c>
      <c r="E18338" s="573">
        <f ca="1">SUMIF('BKAS IDR'!$E$10:$E$44,$C18338,'BKAS IDR'!$N$10:$N$43)</f>
        <v>0</v>
      </c>
      <c r="F18338" s="573"/>
    </row>
    <row r="18339" spans="1:6" ht="15" customHeight="1">
      <c r="A18339" s="12"/>
      <c r="C18339" s="53" t="s">
        <v>9241</v>
      </c>
      <c r="D18339" s="1" t="s">
        <v>18204</v>
      </c>
      <c r="E18339" s="573">
        <f ca="1">SUMIF('BKAS IDR'!$E$10:$E$44,$C18339,'BKAS IDR'!$N$10:$N$43)</f>
        <v>0</v>
      </c>
      <c r="F18339" s="573"/>
    </row>
    <row r="18340" spans="1:6" ht="15" customHeight="1">
      <c r="A18340" s="12"/>
      <c r="C18340" s="53" t="s">
        <v>9242</v>
      </c>
      <c r="D18340" s="1" t="s">
        <v>18205</v>
      </c>
      <c r="E18340" s="573">
        <f ca="1">SUMIF('BKAS IDR'!$E$10:$E$44,$C18340,'BKAS IDR'!$N$10:$N$43)</f>
        <v>0</v>
      </c>
      <c r="F18340" s="573"/>
    </row>
    <row r="18341" spans="1:6" ht="15" customHeight="1">
      <c r="A18341" s="12"/>
      <c r="C18341" s="53" t="s">
        <v>9243</v>
      </c>
      <c r="D18341" s="1" t="s">
        <v>18206</v>
      </c>
      <c r="E18341" s="573">
        <f ca="1">SUMIF('BKAS IDR'!$E$10:$E$44,$C18341,'BKAS IDR'!$N$10:$N$43)</f>
        <v>0</v>
      </c>
      <c r="F18341" s="573"/>
    </row>
    <row r="18342" spans="1:6" ht="15" customHeight="1">
      <c r="A18342" s="12"/>
      <c r="C18342" s="53" t="s">
        <v>9244</v>
      </c>
      <c r="D18342" s="1" t="s">
        <v>18207</v>
      </c>
      <c r="E18342" s="573">
        <f ca="1">SUMIF('BKAS IDR'!$E$10:$E$44,$C18342,'BKAS IDR'!$N$10:$N$43)</f>
        <v>0</v>
      </c>
      <c r="F18342" s="573"/>
    </row>
    <row r="18343" spans="1:6" ht="15" customHeight="1">
      <c r="A18343" s="12"/>
      <c r="C18343" s="53" t="s">
        <v>9245</v>
      </c>
      <c r="D18343" s="1" t="s">
        <v>18208</v>
      </c>
      <c r="E18343" s="573">
        <f ca="1">SUMIF('BKAS IDR'!$E$10:$E$44,$C18343,'BKAS IDR'!$N$10:$N$43)</f>
        <v>0</v>
      </c>
      <c r="F18343" s="573"/>
    </row>
    <row r="18344" spans="1:6" ht="15" customHeight="1">
      <c r="A18344" s="12"/>
      <c r="C18344" s="53" t="s">
        <v>9246</v>
      </c>
      <c r="D18344" s="1" t="s">
        <v>18209</v>
      </c>
      <c r="E18344" s="573">
        <f ca="1">SUMIF('BKAS IDR'!$E$10:$E$44,$C18344,'BKAS IDR'!$N$10:$N$43)</f>
        <v>0</v>
      </c>
      <c r="F18344" s="573"/>
    </row>
    <row r="18345" spans="1:6" ht="15" customHeight="1">
      <c r="A18345" s="12"/>
      <c r="C18345" s="53" t="s">
        <v>9247</v>
      </c>
      <c r="D18345" s="1" t="s">
        <v>18210</v>
      </c>
      <c r="E18345" s="573">
        <f ca="1">SUMIF('BKAS IDR'!$E$10:$E$44,$C18345,'BKAS IDR'!$N$10:$N$43)</f>
        <v>0</v>
      </c>
      <c r="F18345" s="573"/>
    </row>
    <row r="18346" spans="1:6" ht="15" customHeight="1">
      <c r="A18346" s="12"/>
      <c r="C18346" s="53" t="s">
        <v>9248</v>
      </c>
      <c r="D18346" s="1" t="s">
        <v>18211</v>
      </c>
      <c r="E18346" s="573">
        <f ca="1">SUMIF('BKAS IDR'!$E$10:$E$44,$C18346,'BKAS IDR'!$N$10:$N$43)</f>
        <v>0</v>
      </c>
      <c r="F18346" s="573"/>
    </row>
    <row r="18347" spans="1:6" ht="15" customHeight="1">
      <c r="A18347" s="12"/>
      <c r="C18347" s="53" t="s">
        <v>9249</v>
      </c>
      <c r="D18347" s="1" t="s">
        <v>18212</v>
      </c>
      <c r="E18347" s="573">
        <f ca="1">SUMIF('BKAS IDR'!$E$10:$E$44,$C18347,'BKAS IDR'!$N$10:$N$43)</f>
        <v>0</v>
      </c>
      <c r="F18347" s="573"/>
    </row>
    <row r="18348" spans="1:6" ht="15" customHeight="1">
      <c r="A18348" s="12"/>
      <c r="C18348" s="53" t="s">
        <v>9250</v>
      </c>
      <c r="D18348" s="1" t="s">
        <v>18213</v>
      </c>
      <c r="E18348" s="573">
        <f ca="1">SUMIF('BKAS IDR'!$E$10:$E$44,$C18348,'BKAS IDR'!$N$10:$N$43)</f>
        <v>0</v>
      </c>
      <c r="F18348" s="573"/>
    </row>
    <row r="18349" spans="1:6" ht="15" customHeight="1">
      <c r="A18349" s="12"/>
      <c r="C18349" s="53" t="s">
        <v>9251</v>
      </c>
      <c r="D18349" s="1" t="s">
        <v>18214</v>
      </c>
      <c r="E18349" s="573">
        <f ca="1">SUMIF('BKAS IDR'!$E$10:$E$44,$C18349,'BKAS IDR'!$N$10:$N$43)</f>
        <v>0</v>
      </c>
      <c r="F18349" s="573"/>
    </row>
    <row r="18350" spans="1:6" ht="15" customHeight="1">
      <c r="A18350" s="12"/>
      <c r="C18350" s="53" t="s">
        <v>9252</v>
      </c>
      <c r="D18350" s="1" t="s">
        <v>18215</v>
      </c>
      <c r="E18350" s="573">
        <f ca="1">SUMIF('BKAS IDR'!$E$10:$E$44,$C18350,'BKAS IDR'!$N$10:$N$43)</f>
        <v>0</v>
      </c>
      <c r="F18350" s="573"/>
    </row>
    <row r="18351" spans="1:6" ht="15" customHeight="1">
      <c r="A18351" s="12"/>
      <c r="C18351" s="53" t="s">
        <v>9253</v>
      </c>
      <c r="D18351" s="1" t="s">
        <v>18216</v>
      </c>
      <c r="E18351" s="573">
        <f ca="1">SUMIF('BKAS IDR'!$E$10:$E$44,$C18351,'BKAS IDR'!$N$10:$N$43)</f>
        <v>0</v>
      </c>
      <c r="F18351" s="573"/>
    </row>
    <row r="18352" spans="1:6" ht="15" customHeight="1">
      <c r="A18352" s="12"/>
      <c r="C18352" s="53" t="s">
        <v>9254</v>
      </c>
      <c r="D18352" s="1" t="s">
        <v>18217</v>
      </c>
      <c r="E18352" s="573">
        <f ca="1">SUMIF('BKAS IDR'!$E$10:$E$44,$C18352,'BKAS IDR'!$N$10:$N$43)</f>
        <v>0</v>
      </c>
      <c r="F18352" s="573"/>
    </row>
    <row r="18353" spans="1:6" ht="15" customHeight="1">
      <c r="A18353" s="12"/>
      <c r="C18353" s="53" t="s">
        <v>9255</v>
      </c>
      <c r="D18353" s="1" t="s">
        <v>18218</v>
      </c>
      <c r="E18353" s="573">
        <f ca="1">SUMIF('BKAS IDR'!$E$10:$E$44,$C18353,'BKAS IDR'!$N$10:$N$43)</f>
        <v>0</v>
      </c>
      <c r="F18353" s="573"/>
    </row>
    <row r="18354" spans="1:6" ht="15" customHeight="1">
      <c r="A18354" s="12"/>
      <c r="C18354" s="53" t="s">
        <v>9256</v>
      </c>
      <c r="D18354" s="1" t="s">
        <v>18219</v>
      </c>
      <c r="E18354" s="573">
        <f ca="1">SUMIF('BKAS IDR'!$E$10:$E$44,$C18354,'BKAS IDR'!$N$10:$N$43)</f>
        <v>0</v>
      </c>
      <c r="F18354" s="573"/>
    </row>
    <row r="18355" spans="1:6" ht="15" customHeight="1">
      <c r="A18355" s="12"/>
      <c r="C18355" s="53" t="s">
        <v>9257</v>
      </c>
      <c r="D18355" s="1" t="s">
        <v>18220</v>
      </c>
      <c r="E18355" s="573">
        <f ca="1">SUMIF('BKAS IDR'!$E$10:$E$44,$C18355,'BKAS IDR'!$N$10:$N$43)</f>
        <v>0</v>
      </c>
      <c r="F18355" s="573"/>
    </row>
    <row r="18356" spans="1:6" ht="15" customHeight="1">
      <c r="A18356" s="12"/>
      <c r="C18356" s="53" t="s">
        <v>9258</v>
      </c>
      <c r="D18356" s="1" t="s">
        <v>18221</v>
      </c>
      <c r="E18356" s="573">
        <f ca="1">SUMIF('BKAS IDR'!$E$10:$E$44,$C18356,'BKAS IDR'!$N$10:$N$43)</f>
        <v>0</v>
      </c>
      <c r="F18356" s="573"/>
    </row>
    <row r="18357" spans="1:6" ht="15" customHeight="1">
      <c r="A18357" s="12"/>
      <c r="C18357" s="53" t="s">
        <v>9259</v>
      </c>
      <c r="D18357" s="1" t="s">
        <v>18222</v>
      </c>
      <c r="E18357" s="573">
        <f ca="1">SUMIF('BKAS IDR'!$E$10:$E$44,$C18357,'BKAS IDR'!$N$10:$N$43)</f>
        <v>0</v>
      </c>
      <c r="F18357" s="573"/>
    </row>
    <row r="18358" spans="1:6" ht="15" customHeight="1">
      <c r="A18358" s="12"/>
      <c r="C18358" s="53" t="s">
        <v>9260</v>
      </c>
      <c r="D18358" s="1" t="s">
        <v>18223</v>
      </c>
      <c r="E18358" s="573">
        <f ca="1">SUMIF('BKAS IDR'!$E$10:$E$44,$C18358,'BKAS IDR'!$N$10:$N$43)</f>
        <v>0</v>
      </c>
      <c r="F18358" s="573"/>
    </row>
    <row r="18359" spans="1:6" ht="15" customHeight="1">
      <c r="A18359" s="12"/>
      <c r="C18359" s="53" t="s">
        <v>9261</v>
      </c>
      <c r="D18359" s="1" t="s">
        <v>18224</v>
      </c>
      <c r="E18359" s="573">
        <f ca="1">SUMIF('BKAS IDR'!$E$10:$E$44,$C18359,'BKAS IDR'!$N$10:$N$43)</f>
        <v>0</v>
      </c>
      <c r="F18359" s="573"/>
    </row>
    <row r="18360" spans="1:6" ht="15" customHeight="1">
      <c r="A18360" s="12"/>
      <c r="C18360" s="53" t="s">
        <v>9262</v>
      </c>
      <c r="D18360" s="1" t="s">
        <v>18225</v>
      </c>
      <c r="E18360" s="573">
        <f ca="1">SUMIF('BKAS IDR'!$E$10:$E$44,$C18360,'BKAS IDR'!$N$10:$N$43)</f>
        <v>0</v>
      </c>
      <c r="F18360" s="573"/>
    </row>
    <row r="18361" spans="1:6" ht="15" customHeight="1">
      <c r="A18361" s="12"/>
      <c r="C18361" s="53" t="s">
        <v>9263</v>
      </c>
      <c r="D18361" s="1" t="s">
        <v>18226</v>
      </c>
      <c r="E18361" s="573">
        <f ca="1">SUMIF('BKAS IDR'!$E$10:$E$44,$C18361,'BKAS IDR'!$N$10:$N$43)</f>
        <v>0</v>
      </c>
      <c r="F18361" s="573"/>
    </row>
    <row r="18362" spans="1:6" ht="15" customHeight="1">
      <c r="A18362" s="12"/>
      <c r="C18362" s="53" t="s">
        <v>9264</v>
      </c>
      <c r="D18362" s="1" t="s">
        <v>18227</v>
      </c>
      <c r="E18362" s="573">
        <f ca="1">SUMIF('BKAS IDR'!$E$10:$E$44,$C18362,'BKAS IDR'!$N$10:$N$43)</f>
        <v>0</v>
      </c>
      <c r="F18362" s="573"/>
    </row>
    <row r="18363" spans="1:6" ht="15" customHeight="1">
      <c r="A18363" s="12"/>
      <c r="C18363" s="53" t="s">
        <v>9265</v>
      </c>
      <c r="D18363" s="1" t="s">
        <v>18228</v>
      </c>
      <c r="E18363" s="573">
        <f ca="1">SUMIF('BKAS IDR'!$E$10:$E$44,$C18363,'BKAS IDR'!$N$10:$N$43)</f>
        <v>0</v>
      </c>
      <c r="F18363" s="573"/>
    </row>
    <row r="18364" spans="1:6" ht="15" customHeight="1">
      <c r="A18364" s="12"/>
      <c r="C18364" s="53" t="s">
        <v>9266</v>
      </c>
      <c r="D18364" s="1" t="s">
        <v>18229</v>
      </c>
      <c r="E18364" s="573">
        <f ca="1">SUMIF('BKAS IDR'!$E$10:$E$44,$C18364,'BKAS IDR'!$N$10:$N$43)</f>
        <v>0</v>
      </c>
      <c r="F18364" s="573"/>
    </row>
    <row r="18365" spans="1:6" ht="15" customHeight="1">
      <c r="A18365" s="12"/>
      <c r="C18365" s="53" t="s">
        <v>9267</v>
      </c>
      <c r="D18365" s="1" t="s">
        <v>18230</v>
      </c>
      <c r="E18365" s="573">
        <f ca="1">SUMIF('BKAS IDR'!$E$10:$E$44,$C18365,'BKAS IDR'!$N$10:$N$43)</f>
        <v>0</v>
      </c>
      <c r="F18365" s="573"/>
    </row>
    <row r="18366" spans="1:6" ht="15" customHeight="1">
      <c r="A18366" s="12"/>
      <c r="C18366" s="53" t="s">
        <v>9268</v>
      </c>
      <c r="D18366" s="1" t="s">
        <v>18231</v>
      </c>
      <c r="E18366" s="573">
        <f ca="1">SUMIF('BKAS IDR'!$E$10:$E$44,$C18366,'BKAS IDR'!$N$10:$N$43)</f>
        <v>0</v>
      </c>
      <c r="F18366" s="573"/>
    </row>
    <row r="18367" spans="1:6" ht="15" customHeight="1">
      <c r="A18367" s="12"/>
      <c r="C18367" s="53" t="s">
        <v>9269</v>
      </c>
      <c r="D18367" s="1" t="s">
        <v>18232</v>
      </c>
      <c r="E18367" s="573">
        <f ca="1">SUMIF('BKAS IDR'!$E$10:$E$44,$C18367,'BKAS IDR'!$N$10:$N$43)</f>
        <v>0</v>
      </c>
      <c r="F18367" s="573"/>
    </row>
    <row r="18368" spans="1:6" ht="15" customHeight="1">
      <c r="A18368" s="12"/>
      <c r="C18368" s="53" t="s">
        <v>9270</v>
      </c>
      <c r="D18368" s="1" t="s">
        <v>18233</v>
      </c>
      <c r="E18368" s="573">
        <f ca="1">SUMIF('BKAS IDR'!$E$10:$E$44,$C18368,'BKAS IDR'!$N$10:$N$43)</f>
        <v>0</v>
      </c>
      <c r="F18368" s="573"/>
    </row>
    <row r="18369" spans="1:6" ht="15" customHeight="1">
      <c r="A18369" s="12"/>
      <c r="C18369" s="53" t="s">
        <v>9271</v>
      </c>
      <c r="D18369" s="1" t="s">
        <v>18234</v>
      </c>
      <c r="E18369" s="573">
        <f ca="1">SUMIF('BKAS IDR'!$E$10:$E$44,$C18369,'BKAS IDR'!$N$10:$N$43)</f>
        <v>0</v>
      </c>
      <c r="F18369" s="573"/>
    </row>
    <row r="18370" spans="1:6" ht="15" customHeight="1">
      <c r="A18370" s="12"/>
      <c r="C18370" s="53" t="s">
        <v>9272</v>
      </c>
      <c r="D18370" s="1" t="s">
        <v>18235</v>
      </c>
      <c r="E18370" s="573">
        <f ca="1">SUMIF('BKAS IDR'!$E$10:$E$44,$C18370,'BKAS IDR'!$N$10:$N$43)</f>
        <v>0</v>
      </c>
      <c r="F18370" s="573"/>
    </row>
    <row r="18371" spans="1:6" ht="15" customHeight="1">
      <c r="A18371" s="12"/>
      <c r="C18371" s="53" t="s">
        <v>9273</v>
      </c>
      <c r="D18371" s="1" t="s">
        <v>18236</v>
      </c>
      <c r="E18371" s="573">
        <f ca="1">SUMIF('BKAS IDR'!$E$10:$E$44,$C18371,'BKAS IDR'!$N$10:$N$43)</f>
        <v>0</v>
      </c>
      <c r="F18371" s="573"/>
    </row>
    <row r="18372" spans="1:6" ht="15" customHeight="1">
      <c r="A18372" s="12"/>
      <c r="C18372" s="53" t="s">
        <v>9274</v>
      </c>
      <c r="D18372" s="1" t="s">
        <v>18236</v>
      </c>
      <c r="E18372" s="573">
        <f ca="1">SUMIF('BKAS IDR'!$E$10:$E$44,$C18372,'BKAS IDR'!$N$10:$N$43)</f>
        <v>0</v>
      </c>
      <c r="F18372" s="573"/>
    </row>
    <row r="18373" spans="1:6" ht="15" customHeight="1">
      <c r="A18373" s="12"/>
      <c r="C18373" s="53" t="s">
        <v>9275</v>
      </c>
      <c r="D18373" s="1" t="s">
        <v>18237</v>
      </c>
      <c r="E18373" s="573">
        <f ca="1">SUMIF('BKAS IDR'!$E$10:$E$44,$C18373,'BKAS IDR'!$N$10:$N$43)</f>
        <v>0</v>
      </c>
      <c r="F18373" s="573"/>
    </row>
    <row r="18374" spans="1:6" ht="15" customHeight="1">
      <c r="A18374" s="12"/>
      <c r="C18374" s="53" t="s">
        <v>9276</v>
      </c>
      <c r="D18374" s="1" t="s">
        <v>18238</v>
      </c>
      <c r="E18374" s="573">
        <f ca="1">SUMIF('BKAS IDR'!$E$10:$E$44,$C18374,'BKAS IDR'!$N$10:$N$43)</f>
        <v>0</v>
      </c>
      <c r="F18374" s="573"/>
    </row>
    <row r="18375" spans="1:6" ht="15" customHeight="1">
      <c r="A18375" s="12"/>
      <c r="C18375" s="53" t="s">
        <v>9277</v>
      </c>
      <c r="D18375" s="1" t="s">
        <v>18239</v>
      </c>
      <c r="E18375" s="573">
        <f ca="1">SUMIF('BKAS IDR'!$E$10:$E$44,$C18375,'BKAS IDR'!$N$10:$N$43)</f>
        <v>0</v>
      </c>
      <c r="F18375" s="573"/>
    </row>
    <row r="18376" spans="1:6" ht="15" customHeight="1">
      <c r="A18376" s="12"/>
      <c r="C18376" s="53" t="s">
        <v>9278</v>
      </c>
      <c r="D18376" s="1" t="s">
        <v>18240</v>
      </c>
      <c r="E18376" s="573">
        <f ca="1">SUMIF('BKAS IDR'!$E$10:$E$44,$C18376,'BKAS IDR'!$N$10:$N$43)</f>
        <v>0</v>
      </c>
      <c r="F18376" s="573"/>
    </row>
    <row r="18377" spans="1:6" ht="15" customHeight="1">
      <c r="A18377" s="12"/>
      <c r="C18377" s="53" t="s">
        <v>9279</v>
      </c>
      <c r="D18377" s="1" t="s">
        <v>18241</v>
      </c>
      <c r="E18377" s="573">
        <f ca="1">SUMIF('BKAS IDR'!$E$10:$E$44,$C18377,'BKAS IDR'!$N$10:$N$43)</f>
        <v>0</v>
      </c>
      <c r="F18377" s="573"/>
    </row>
    <row r="18378" spans="1:6" ht="15" customHeight="1">
      <c r="A18378" s="12"/>
      <c r="C18378" s="53" t="s">
        <v>9280</v>
      </c>
      <c r="D18378" s="1" t="s">
        <v>18242</v>
      </c>
      <c r="E18378" s="573">
        <f ca="1">SUMIF('BKAS IDR'!$E$10:$E$44,$C18378,'BKAS IDR'!$N$10:$N$43)</f>
        <v>0</v>
      </c>
      <c r="F18378" s="573"/>
    </row>
    <row r="18379" spans="1:6" ht="15" customHeight="1">
      <c r="A18379" s="12"/>
      <c r="C18379" s="53" t="s">
        <v>9281</v>
      </c>
      <c r="D18379" s="1" t="s">
        <v>18243</v>
      </c>
      <c r="E18379" s="573">
        <f ca="1">SUMIF('BKAS IDR'!$E$10:$E$44,$C18379,'BKAS IDR'!$N$10:$N$43)</f>
        <v>0</v>
      </c>
      <c r="F18379" s="573"/>
    </row>
    <row r="18380" spans="1:6" ht="15" customHeight="1">
      <c r="A18380" s="12"/>
      <c r="C18380" s="53" t="s">
        <v>9282</v>
      </c>
      <c r="D18380" s="1" t="s">
        <v>18243</v>
      </c>
      <c r="E18380" s="573">
        <f ca="1">SUMIF('BKAS IDR'!$E$10:$E$44,$C18380,'BKAS IDR'!$N$10:$N$43)</f>
        <v>0</v>
      </c>
      <c r="F18380" s="573"/>
    </row>
    <row r="18381" spans="1:6" ht="15" customHeight="1">
      <c r="A18381" s="12"/>
      <c r="C18381" s="53" t="s">
        <v>9283</v>
      </c>
      <c r="D18381" s="1" t="s">
        <v>18243</v>
      </c>
      <c r="E18381" s="573">
        <f ca="1">SUMIF('BKAS IDR'!$E$10:$E$44,$C18381,'BKAS IDR'!$N$10:$N$43)</f>
        <v>0</v>
      </c>
      <c r="F18381" s="573"/>
    </row>
    <row r="18382" spans="1:6" ht="15" customHeight="1">
      <c r="A18382" s="12"/>
      <c r="C18382" s="53" t="s">
        <v>9284</v>
      </c>
      <c r="D18382" s="1" t="s">
        <v>18243</v>
      </c>
      <c r="E18382" s="573">
        <f ca="1">SUMIF('BKAS IDR'!$E$10:$E$44,$C18382,'BKAS IDR'!$N$10:$N$43)</f>
        <v>0</v>
      </c>
      <c r="F18382" s="573"/>
    </row>
    <row r="18383" spans="1:6" ht="15" customHeight="1">
      <c r="A18383" s="12"/>
      <c r="C18383" s="53" t="s">
        <v>9285</v>
      </c>
      <c r="D18383" s="1" t="s">
        <v>18244</v>
      </c>
      <c r="E18383" s="573">
        <f ca="1">SUMIF('BKAS IDR'!$E$10:$E$44,$C18383,'BKAS IDR'!$N$10:$N$43)</f>
        <v>0</v>
      </c>
      <c r="F18383" s="573"/>
    </row>
    <row r="18384" spans="1:6" ht="15" customHeight="1">
      <c r="A18384" s="12"/>
      <c r="C18384" s="53" t="s">
        <v>9286</v>
      </c>
      <c r="D18384" s="1" t="s">
        <v>18245</v>
      </c>
      <c r="E18384" s="573">
        <f ca="1">SUMIF('BKAS IDR'!$E$10:$E$44,$C18384,'BKAS IDR'!$N$10:$N$43)</f>
        <v>0</v>
      </c>
      <c r="F18384" s="573"/>
    </row>
    <row r="18385" spans="1:6" ht="15" customHeight="1">
      <c r="A18385" s="12"/>
      <c r="C18385" s="53" t="s">
        <v>9287</v>
      </c>
      <c r="D18385" s="1" t="s">
        <v>18246</v>
      </c>
      <c r="E18385" s="573">
        <f ca="1">SUMIF('BKAS IDR'!$E$10:$E$44,$C18385,'BKAS IDR'!$N$10:$N$43)</f>
        <v>0</v>
      </c>
      <c r="F18385" s="573"/>
    </row>
    <row r="18386" spans="1:6" ht="15" customHeight="1">
      <c r="A18386" s="12"/>
      <c r="C18386" s="53" t="s">
        <v>9288</v>
      </c>
      <c r="D18386" s="1" t="s">
        <v>18247</v>
      </c>
      <c r="E18386" s="573">
        <f ca="1">SUMIF('BKAS IDR'!$E$10:$E$44,$C18386,'BKAS IDR'!$N$10:$N$43)</f>
        <v>0</v>
      </c>
      <c r="F18386" s="573"/>
    </row>
    <row r="18387" spans="1:6" ht="15" customHeight="1">
      <c r="A18387" s="12"/>
      <c r="C18387" s="53" t="s">
        <v>9289</v>
      </c>
      <c r="D18387" s="1" t="s">
        <v>18248</v>
      </c>
      <c r="E18387" s="573">
        <f ca="1">SUMIF('BKAS IDR'!$E$10:$E$44,$C18387,'BKAS IDR'!$N$10:$N$43)</f>
        <v>0</v>
      </c>
      <c r="F18387" s="573"/>
    </row>
    <row r="18388" spans="1:6" ht="15" customHeight="1">
      <c r="A18388" s="12"/>
      <c r="C18388" s="53" t="s">
        <v>9290</v>
      </c>
      <c r="D18388" s="1" t="s">
        <v>18249</v>
      </c>
      <c r="E18388" s="573">
        <f ca="1">SUMIF('BKAS IDR'!$E$10:$E$44,$C18388,'BKAS IDR'!$N$10:$N$43)</f>
        <v>0</v>
      </c>
      <c r="F18388" s="573"/>
    </row>
    <row r="18389" spans="1:6" ht="15" customHeight="1">
      <c r="A18389" s="12"/>
      <c r="C18389" s="53" t="s">
        <v>9291</v>
      </c>
      <c r="D18389" s="1" t="s">
        <v>18250</v>
      </c>
      <c r="E18389" s="573">
        <f ca="1">SUMIF('BKAS IDR'!$E$10:$E$44,$C18389,'BKAS IDR'!$N$10:$N$43)</f>
        <v>0</v>
      </c>
      <c r="F18389" s="573"/>
    </row>
    <row r="18390" spans="1:6" ht="15" customHeight="1">
      <c r="A18390" s="12"/>
      <c r="C18390" s="53" t="s">
        <v>9292</v>
      </c>
      <c r="D18390" s="1" t="s">
        <v>18251</v>
      </c>
      <c r="E18390" s="573">
        <f ca="1">SUMIF('BKAS IDR'!$E$10:$E$44,$C18390,'BKAS IDR'!$N$10:$N$43)</f>
        <v>0</v>
      </c>
      <c r="F18390" s="573"/>
    </row>
    <row r="18391" spans="1:6" ht="15" customHeight="1">
      <c r="A18391" s="12"/>
      <c r="C18391" s="53" t="s">
        <v>9293</v>
      </c>
      <c r="D18391" s="1" t="s">
        <v>18252</v>
      </c>
      <c r="E18391" s="573">
        <f ca="1">SUMIF('BKAS IDR'!$E$10:$E$44,$C18391,'BKAS IDR'!$N$10:$N$43)</f>
        <v>0</v>
      </c>
      <c r="F18391" s="573"/>
    </row>
    <row r="18392" spans="1:6" ht="15" customHeight="1">
      <c r="A18392" s="12"/>
      <c r="C18392" s="53" t="s">
        <v>9294</v>
      </c>
      <c r="D18392" s="1" t="s">
        <v>18253</v>
      </c>
      <c r="E18392" s="573">
        <f ca="1">SUMIF('BKAS IDR'!$E$10:$E$44,$C18392,'BKAS IDR'!$N$10:$N$43)</f>
        <v>0</v>
      </c>
      <c r="F18392" s="573"/>
    </row>
    <row r="18393" spans="1:6" ht="15" customHeight="1">
      <c r="A18393" s="12"/>
      <c r="C18393" s="53" t="s">
        <v>9295</v>
      </c>
      <c r="D18393" s="1" t="s">
        <v>18254</v>
      </c>
      <c r="E18393" s="573">
        <f ca="1">SUMIF('BKAS IDR'!$E$10:$E$44,$C18393,'BKAS IDR'!$N$10:$N$43)</f>
        <v>0</v>
      </c>
      <c r="F18393" s="573"/>
    </row>
    <row r="18394" spans="1:6" ht="15" customHeight="1">
      <c r="A18394" s="12"/>
      <c r="C18394" s="53" t="s">
        <v>9296</v>
      </c>
      <c r="D18394" s="1" t="s">
        <v>18255</v>
      </c>
      <c r="E18394" s="573">
        <f ca="1">SUMIF('BKAS IDR'!$E$10:$E$44,$C18394,'BKAS IDR'!$N$10:$N$43)</f>
        <v>0</v>
      </c>
      <c r="F18394" s="573"/>
    </row>
    <row r="18395" spans="1:6" ht="15" customHeight="1">
      <c r="A18395" s="12"/>
      <c r="C18395" s="53" t="s">
        <v>9297</v>
      </c>
      <c r="D18395" s="1" t="s">
        <v>18256</v>
      </c>
      <c r="E18395" s="573">
        <f ca="1">SUMIF('BKAS IDR'!$E$10:$E$44,$C18395,'BKAS IDR'!$N$10:$N$43)</f>
        <v>0</v>
      </c>
      <c r="F18395" s="573"/>
    </row>
    <row r="18396" spans="1:6" ht="15" customHeight="1">
      <c r="A18396" s="12"/>
      <c r="C18396" s="53" t="s">
        <v>9298</v>
      </c>
      <c r="D18396" s="1" t="s">
        <v>18257</v>
      </c>
      <c r="E18396" s="573">
        <f ca="1">SUMIF('BKAS IDR'!$E$10:$E$44,$C18396,'BKAS IDR'!$N$10:$N$43)</f>
        <v>0</v>
      </c>
      <c r="F18396" s="573"/>
    </row>
    <row r="18397" spans="1:6" ht="15" customHeight="1">
      <c r="A18397" s="12"/>
      <c r="C18397" s="53" t="s">
        <v>9299</v>
      </c>
      <c r="D18397" s="1" t="s">
        <v>18258</v>
      </c>
      <c r="E18397" s="573">
        <f ca="1">SUMIF('BKAS IDR'!$E$10:$E$44,$C18397,'BKAS IDR'!$N$10:$N$43)</f>
        <v>0</v>
      </c>
      <c r="F18397" s="573"/>
    </row>
    <row r="18398" spans="1:6" ht="15" customHeight="1">
      <c r="A18398" s="12"/>
      <c r="C18398" s="53" t="s">
        <v>9300</v>
      </c>
      <c r="D18398" s="1" t="s">
        <v>18259</v>
      </c>
      <c r="E18398" s="573">
        <f ca="1">SUMIF('BKAS IDR'!$E$10:$E$44,$C18398,'BKAS IDR'!$N$10:$N$43)</f>
        <v>0</v>
      </c>
      <c r="F18398" s="573"/>
    </row>
    <row r="18399" spans="1:6" ht="15" customHeight="1">
      <c r="A18399" s="12"/>
      <c r="C18399" s="53" t="s">
        <v>9301</v>
      </c>
      <c r="D18399" s="1" t="s">
        <v>18260</v>
      </c>
      <c r="E18399" s="573">
        <f ca="1">SUMIF('BKAS IDR'!$E$10:$E$44,$C18399,'BKAS IDR'!$N$10:$N$43)</f>
        <v>0</v>
      </c>
      <c r="F18399" s="573"/>
    </row>
    <row r="18400" spans="1:6" ht="15" customHeight="1">
      <c r="A18400" s="12"/>
      <c r="C18400" s="53" t="s">
        <v>9302</v>
      </c>
      <c r="D18400" s="1" t="s">
        <v>18261</v>
      </c>
      <c r="E18400" s="573">
        <f ca="1">SUMIF('BKAS IDR'!$E$10:$E$44,$C18400,'BKAS IDR'!$N$10:$N$43)</f>
        <v>0</v>
      </c>
      <c r="F18400" s="573"/>
    </row>
    <row r="18401" spans="1:6" ht="15" customHeight="1">
      <c r="A18401" s="12"/>
      <c r="C18401" s="53" t="s">
        <v>9303</v>
      </c>
      <c r="D18401" s="1" t="s">
        <v>18262</v>
      </c>
      <c r="E18401" s="573">
        <f ca="1">SUMIF('BKAS IDR'!$E$10:$E$44,$C18401,'BKAS IDR'!$N$10:$N$43)</f>
        <v>0</v>
      </c>
      <c r="F18401" s="573"/>
    </row>
    <row r="18402" spans="1:6" ht="15" customHeight="1">
      <c r="A18402" s="12"/>
      <c r="C18402" s="53" t="s">
        <v>9304</v>
      </c>
      <c r="D18402" s="1" t="s">
        <v>18263</v>
      </c>
      <c r="E18402" s="573">
        <f ca="1">SUMIF('BKAS IDR'!$E$10:$E$44,$C18402,'BKAS IDR'!$N$10:$N$43)</f>
        <v>0</v>
      </c>
      <c r="F18402" s="573"/>
    </row>
    <row r="18403" spans="1:6" ht="15" customHeight="1">
      <c r="A18403" s="12"/>
      <c r="C18403" s="53" t="s">
        <v>9305</v>
      </c>
      <c r="D18403" s="1" t="s">
        <v>18264</v>
      </c>
      <c r="E18403" s="573">
        <f ca="1">SUMIF('BKAS IDR'!$E$10:$E$44,$C18403,'BKAS IDR'!$N$10:$N$43)</f>
        <v>0</v>
      </c>
      <c r="F18403" s="573"/>
    </row>
    <row r="18404" spans="1:6" ht="15" customHeight="1">
      <c r="A18404" s="12"/>
      <c r="C18404" s="53" t="s">
        <v>9306</v>
      </c>
      <c r="D18404" s="1" t="s">
        <v>18265</v>
      </c>
      <c r="E18404" s="573">
        <f ca="1">SUMIF('BKAS IDR'!$E$10:$E$44,$C18404,'BKAS IDR'!$N$10:$N$43)</f>
        <v>0</v>
      </c>
      <c r="F18404" s="573"/>
    </row>
    <row r="18405" spans="1:6" ht="15" customHeight="1">
      <c r="A18405" s="12"/>
      <c r="C18405" s="53" t="s">
        <v>9307</v>
      </c>
      <c r="D18405" s="1" t="s">
        <v>18266</v>
      </c>
      <c r="E18405" s="573">
        <f ca="1">SUMIF('BKAS IDR'!$E$10:$E$44,$C18405,'BKAS IDR'!$N$10:$N$43)</f>
        <v>0</v>
      </c>
      <c r="F18405" s="573"/>
    </row>
    <row r="18406" spans="1:6" ht="15" customHeight="1">
      <c r="A18406" s="12"/>
      <c r="C18406" s="53" t="s">
        <v>9308</v>
      </c>
      <c r="D18406" s="1" t="s">
        <v>18267</v>
      </c>
      <c r="E18406" s="573">
        <f ca="1">SUMIF('BKAS IDR'!$E$10:$E$44,$C18406,'BKAS IDR'!$N$10:$N$43)</f>
        <v>0</v>
      </c>
      <c r="F18406" s="573"/>
    </row>
    <row r="18407" spans="1:6" ht="15" customHeight="1">
      <c r="A18407" s="12"/>
      <c r="C18407" s="53" t="s">
        <v>9309</v>
      </c>
      <c r="D18407" s="1" t="s">
        <v>18268</v>
      </c>
      <c r="E18407" s="573">
        <f ca="1">SUMIF('BKAS IDR'!$E$10:$E$44,$C18407,'BKAS IDR'!$N$10:$N$43)</f>
        <v>0</v>
      </c>
      <c r="F18407" s="573"/>
    </row>
    <row r="18408" spans="1:6" ht="15" customHeight="1">
      <c r="A18408" s="12"/>
      <c r="C18408" s="53" t="s">
        <v>9310</v>
      </c>
      <c r="D18408" s="1" t="s">
        <v>18269</v>
      </c>
      <c r="E18408" s="573">
        <f ca="1">SUMIF('BKAS IDR'!$E$10:$E$44,$C18408,'BKAS IDR'!$N$10:$N$43)</f>
        <v>0</v>
      </c>
      <c r="F18408" s="573"/>
    </row>
    <row r="18409" spans="1:6" ht="15" customHeight="1">
      <c r="A18409" s="12"/>
      <c r="C18409" s="53" t="s">
        <v>9311</v>
      </c>
      <c r="D18409" s="1" t="s">
        <v>18270</v>
      </c>
      <c r="E18409" s="573">
        <f ca="1">SUMIF('BKAS IDR'!$E$10:$E$44,$C18409,'BKAS IDR'!$N$10:$N$43)</f>
        <v>0</v>
      </c>
      <c r="F18409" s="573"/>
    </row>
    <row r="18410" spans="1:6" ht="15" customHeight="1">
      <c r="A18410" s="12"/>
      <c r="C18410" s="53" t="s">
        <v>9312</v>
      </c>
      <c r="D18410" s="1" t="s">
        <v>18271</v>
      </c>
      <c r="E18410" s="573">
        <f ca="1">SUMIF('BKAS IDR'!$E$10:$E$44,$C18410,'BKAS IDR'!$N$10:$N$43)</f>
        <v>0</v>
      </c>
      <c r="F18410" s="573"/>
    </row>
    <row r="18411" spans="1:6" ht="15" customHeight="1">
      <c r="A18411" s="12"/>
      <c r="C18411" s="53" t="s">
        <v>9313</v>
      </c>
      <c r="D18411" s="1" t="s">
        <v>18272</v>
      </c>
      <c r="E18411" s="573">
        <f ca="1">SUMIF('BKAS IDR'!$E$10:$E$44,$C18411,'BKAS IDR'!$N$10:$N$43)</f>
        <v>0</v>
      </c>
      <c r="F18411" s="573"/>
    </row>
    <row r="18412" spans="1:6" ht="15" customHeight="1">
      <c r="A18412" s="12"/>
      <c r="C18412" s="53" t="s">
        <v>9314</v>
      </c>
      <c r="D18412" s="1" t="s">
        <v>18273</v>
      </c>
      <c r="E18412" s="573">
        <f ca="1">SUMIF('BKAS IDR'!$E$10:$E$44,$C18412,'BKAS IDR'!$N$10:$N$43)</f>
        <v>0</v>
      </c>
      <c r="F18412" s="573"/>
    </row>
    <row r="18413" spans="1:6" ht="15" customHeight="1">
      <c r="A18413" s="12"/>
      <c r="C18413" s="53" t="s">
        <v>9315</v>
      </c>
      <c r="D18413" s="1" t="s">
        <v>18274</v>
      </c>
      <c r="E18413" s="573">
        <f ca="1">SUMIF('BKAS IDR'!$E$10:$E$44,$C18413,'BKAS IDR'!$N$10:$N$43)</f>
        <v>0</v>
      </c>
      <c r="F18413" s="573"/>
    </row>
    <row r="18414" spans="1:6" ht="15" customHeight="1">
      <c r="A18414" s="12"/>
      <c r="C18414" s="53" t="s">
        <v>9316</v>
      </c>
      <c r="D18414" s="1" t="s">
        <v>18275</v>
      </c>
      <c r="E18414" s="573">
        <f ca="1">SUMIF('BKAS IDR'!$E$10:$E$44,$C18414,'BKAS IDR'!$N$10:$N$43)</f>
        <v>0</v>
      </c>
      <c r="F18414" s="573"/>
    </row>
    <row r="18415" spans="1:6" ht="15" customHeight="1">
      <c r="A18415" s="12"/>
      <c r="C18415" s="53" t="s">
        <v>9317</v>
      </c>
      <c r="D18415" s="1" t="s">
        <v>18276</v>
      </c>
      <c r="E18415" s="573">
        <f ca="1">SUMIF('BKAS IDR'!$E$10:$E$44,$C18415,'BKAS IDR'!$N$10:$N$43)</f>
        <v>0</v>
      </c>
      <c r="F18415" s="573"/>
    </row>
    <row r="18416" spans="1:6" ht="15" customHeight="1">
      <c r="A18416" s="12"/>
      <c r="C18416" s="53" t="s">
        <v>9318</v>
      </c>
      <c r="D18416" s="1" t="s">
        <v>18277</v>
      </c>
      <c r="E18416" s="573">
        <f ca="1">SUMIF('BKAS IDR'!$E$10:$E$44,$C18416,'BKAS IDR'!$N$10:$N$43)</f>
        <v>0</v>
      </c>
      <c r="F18416" s="573"/>
    </row>
    <row r="18417" spans="1:6" ht="15" customHeight="1">
      <c r="A18417" s="12"/>
      <c r="C18417" s="53" t="s">
        <v>9319</v>
      </c>
      <c r="D18417" s="1" t="s">
        <v>18278</v>
      </c>
      <c r="E18417" s="573">
        <f ca="1">SUMIF('BKAS IDR'!$E$10:$E$44,$C18417,'BKAS IDR'!$N$10:$N$43)</f>
        <v>0</v>
      </c>
      <c r="F18417" s="573"/>
    </row>
    <row r="18418" spans="1:6" ht="15" customHeight="1">
      <c r="A18418" s="12"/>
      <c r="C18418" s="53" t="s">
        <v>9320</v>
      </c>
      <c r="D18418" s="1" t="s">
        <v>18279</v>
      </c>
      <c r="E18418" s="573">
        <f ca="1">SUMIF('BKAS IDR'!$E$10:$E$44,$C18418,'BKAS IDR'!$N$10:$N$43)</f>
        <v>0</v>
      </c>
      <c r="F18418" s="573"/>
    </row>
    <row r="18419" spans="1:6" ht="15" customHeight="1">
      <c r="A18419" s="12"/>
      <c r="C18419" s="53" t="s">
        <v>9321</v>
      </c>
      <c r="D18419" s="1" t="s">
        <v>18280</v>
      </c>
      <c r="E18419" s="573">
        <f ca="1">SUMIF('BKAS IDR'!$E$10:$E$44,$C18419,'BKAS IDR'!$N$10:$N$43)</f>
        <v>0</v>
      </c>
      <c r="F18419" s="573"/>
    </row>
    <row r="18420" spans="1:6" ht="15" customHeight="1">
      <c r="A18420" s="12"/>
      <c r="C18420" s="53" t="s">
        <v>9322</v>
      </c>
      <c r="D18420" s="1" t="s">
        <v>18281</v>
      </c>
      <c r="E18420" s="573">
        <f ca="1">SUMIF('BKAS IDR'!$E$10:$E$44,$C18420,'BKAS IDR'!$N$10:$N$43)</f>
        <v>0</v>
      </c>
      <c r="F18420" s="573"/>
    </row>
    <row r="18421" spans="1:6" ht="15" customHeight="1">
      <c r="A18421" s="12"/>
      <c r="C18421" s="53" t="s">
        <v>9323</v>
      </c>
      <c r="D18421" s="1" t="s">
        <v>18282</v>
      </c>
      <c r="E18421" s="573">
        <f ca="1">SUMIF('BKAS IDR'!$E$10:$E$44,$C18421,'BKAS IDR'!$N$10:$N$43)</f>
        <v>0</v>
      </c>
      <c r="F18421" s="573"/>
    </row>
    <row r="18422" spans="1:6" ht="15" customHeight="1">
      <c r="A18422" s="12"/>
      <c r="C18422" s="53" t="s">
        <v>9324</v>
      </c>
      <c r="D18422" s="1" t="s">
        <v>18283</v>
      </c>
      <c r="E18422" s="573">
        <f ca="1">SUMIF('BKAS IDR'!$E$10:$E$44,$C18422,'BKAS IDR'!$N$10:$N$43)</f>
        <v>0</v>
      </c>
      <c r="F18422" s="573"/>
    </row>
    <row r="18423" spans="1:6" ht="15" customHeight="1">
      <c r="A18423" s="12"/>
      <c r="C18423" s="53" t="s">
        <v>9325</v>
      </c>
      <c r="D18423" s="1" t="s">
        <v>18284</v>
      </c>
      <c r="E18423" s="573">
        <f ca="1">SUMIF('BKAS IDR'!$E$10:$E$44,$C18423,'BKAS IDR'!$N$10:$N$43)</f>
        <v>0</v>
      </c>
      <c r="F18423" s="573"/>
    </row>
    <row r="18424" spans="1:6" ht="15" customHeight="1">
      <c r="A18424" s="12"/>
      <c r="C18424" s="53" t="s">
        <v>9326</v>
      </c>
      <c r="D18424" s="1" t="s">
        <v>18285</v>
      </c>
      <c r="E18424" s="573">
        <f ca="1">SUMIF('BKAS IDR'!$E$10:$E$44,$C18424,'BKAS IDR'!$N$10:$N$43)</f>
        <v>0</v>
      </c>
      <c r="F18424" s="573"/>
    </row>
    <row r="18425" spans="1:6" ht="15" customHeight="1">
      <c r="A18425" s="12"/>
      <c r="C18425" s="53" t="s">
        <v>9327</v>
      </c>
      <c r="D18425" s="1" t="s">
        <v>18286</v>
      </c>
      <c r="E18425" s="573">
        <f ca="1">SUMIF('BKAS IDR'!$E$10:$E$44,$C18425,'BKAS IDR'!$N$10:$N$43)</f>
        <v>0</v>
      </c>
      <c r="F18425" s="573"/>
    </row>
    <row r="18426" spans="1:6" ht="15" customHeight="1">
      <c r="A18426" s="12"/>
      <c r="C18426" s="53" t="s">
        <v>9328</v>
      </c>
      <c r="D18426" s="1" t="s">
        <v>18287</v>
      </c>
      <c r="E18426" s="573">
        <f ca="1">SUMIF('BKAS IDR'!$E$10:$E$44,$C18426,'BKAS IDR'!$N$10:$N$43)</f>
        <v>0</v>
      </c>
      <c r="F18426" s="573"/>
    </row>
    <row r="18427" spans="1:6" ht="15" customHeight="1">
      <c r="A18427" s="12"/>
      <c r="C18427" s="53" t="s">
        <v>9329</v>
      </c>
      <c r="D18427" s="1" t="s">
        <v>18288</v>
      </c>
      <c r="E18427" s="573">
        <f ca="1">SUMIF('BKAS IDR'!$E$10:$E$44,$C18427,'BKAS IDR'!$N$10:$N$43)</f>
        <v>0</v>
      </c>
      <c r="F18427" s="573"/>
    </row>
    <row r="18428" spans="1:6" ht="15" customHeight="1">
      <c r="A18428" s="12"/>
      <c r="C18428" s="53" t="s">
        <v>9330</v>
      </c>
      <c r="D18428" s="1" t="s">
        <v>18289</v>
      </c>
      <c r="E18428" s="573">
        <f ca="1">SUMIF('BKAS IDR'!$E$10:$E$44,$C18428,'BKAS IDR'!$N$10:$N$43)</f>
        <v>0</v>
      </c>
      <c r="F18428" s="573"/>
    </row>
    <row r="18429" spans="1:6" ht="15" customHeight="1">
      <c r="A18429" s="12"/>
      <c r="C18429" s="53" t="s">
        <v>9331</v>
      </c>
      <c r="D18429" s="1" t="s">
        <v>18290</v>
      </c>
      <c r="E18429" s="573">
        <f ca="1">SUMIF('BKAS IDR'!$E$10:$E$44,$C18429,'BKAS IDR'!$N$10:$N$43)</f>
        <v>0</v>
      </c>
      <c r="F18429" s="573"/>
    </row>
    <row r="18430" spans="1:6" ht="15" customHeight="1">
      <c r="A18430" s="12"/>
      <c r="C18430" s="53" t="s">
        <v>9332</v>
      </c>
      <c r="D18430" s="1" t="s">
        <v>18291</v>
      </c>
      <c r="E18430" s="573">
        <f ca="1">SUMIF('BKAS IDR'!$E$10:$E$44,$C18430,'BKAS IDR'!$N$10:$N$43)</f>
        <v>0</v>
      </c>
      <c r="F18430" s="573"/>
    </row>
    <row r="18431" spans="1:6" ht="15" customHeight="1">
      <c r="A18431" s="12"/>
      <c r="C18431" s="53" t="s">
        <v>9333</v>
      </c>
      <c r="D18431" s="1" t="s">
        <v>18292</v>
      </c>
      <c r="E18431" s="573">
        <f ca="1">SUMIF('BKAS IDR'!$E$10:$E$44,$C18431,'BKAS IDR'!$N$10:$N$43)</f>
        <v>0</v>
      </c>
      <c r="F18431" s="573"/>
    </row>
    <row r="18432" spans="1:6" ht="15" customHeight="1">
      <c r="A18432" s="12"/>
      <c r="C18432" s="53" t="s">
        <v>9334</v>
      </c>
      <c r="D18432" s="1" t="s">
        <v>18293</v>
      </c>
      <c r="E18432" s="573">
        <f ca="1">SUMIF('BKAS IDR'!$E$10:$E$44,$C18432,'BKAS IDR'!$N$10:$N$43)</f>
        <v>0</v>
      </c>
      <c r="F18432" s="573"/>
    </row>
    <row r="18433" spans="1:6" ht="15" customHeight="1">
      <c r="A18433" s="12"/>
      <c r="C18433" s="53" t="s">
        <v>9335</v>
      </c>
      <c r="D18433" s="1" t="s">
        <v>18294</v>
      </c>
      <c r="E18433" s="573">
        <f ca="1">SUMIF('BKAS IDR'!$E$10:$E$44,$C18433,'BKAS IDR'!$N$10:$N$43)</f>
        <v>0</v>
      </c>
      <c r="F18433" s="573"/>
    </row>
    <row r="18434" spans="1:6" ht="15" customHeight="1">
      <c r="A18434" s="12"/>
      <c r="C18434" s="53" t="s">
        <v>9336</v>
      </c>
      <c r="D18434" s="1" t="s">
        <v>18295</v>
      </c>
      <c r="E18434" s="573">
        <f ca="1">SUMIF('BKAS IDR'!$E$10:$E$44,$C18434,'BKAS IDR'!$N$10:$N$43)</f>
        <v>0</v>
      </c>
      <c r="F18434" s="573"/>
    </row>
    <row r="18435" spans="1:6" ht="15" customHeight="1">
      <c r="A18435" s="12"/>
      <c r="C18435" s="53" t="s">
        <v>9337</v>
      </c>
      <c r="D18435" s="1" t="s">
        <v>18296</v>
      </c>
      <c r="E18435" s="573">
        <f ca="1">SUMIF('BKAS IDR'!$E$10:$E$44,$C18435,'BKAS IDR'!$N$10:$N$43)</f>
        <v>0</v>
      </c>
      <c r="F18435" s="573"/>
    </row>
    <row r="18436" spans="1:6" ht="15" customHeight="1">
      <c r="A18436" s="12"/>
      <c r="C18436" s="53" t="s">
        <v>9338</v>
      </c>
      <c r="D18436" s="1" t="s">
        <v>18297</v>
      </c>
      <c r="E18436" s="573">
        <f ca="1">SUMIF('BKAS IDR'!$E$10:$E$44,$C18436,'BKAS IDR'!$N$10:$N$43)</f>
        <v>0</v>
      </c>
      <c r="F18436" s="573"/>
    </row>
    <row r="18437" spans="1:6" ht="15" customHeight="1">
      <c r="A18437" s="12"/>
      <c r="C18437" s="53" t="s">
        <v>9339</v>
      </c>
      <c r="D18437" s="1" t="s">
        <v>18298</v>
      </c>
      <c r="E18437" s="573">
        <f ca="1">SUMIF('BKAS IDR'!$E$10:$E$44,$C18437,'BKAS IDR'!$N$10:$N$43)</f>
        <v>0</v>
      </c>
      <c r="F18437" s="573"/>
    </row>
    <row r="18438" spans="1:6" ht="15" customHeight="1">
      <c r="A18438" s="12"/>
      <c r="C18438" s="53" t="s">
        <v>9340</v>
      </c>
      <c r="D18438" s="1" t="s">
        <v>18299</v>
      </c>
      <c r="E18438" s="573">
        <f ca="1">SUMIF('BKAS IDR'!$E$10:$E$44,$C18438,'BKAS IDR'!$N$10:$N$43)</f>
        <v>0</v>
      </c>
      <c r="F18438" s="573"/>
    </row>
    <row r="18439" spans="1:6" ht="15" customHeight="1">
      <c r="A18439" s="12"/>
      <c r="C18439" s="53" t="s">
        <v>9341</v>
      </c>
      <c r="D18439" s="1" t="s">
        <v>18300</v>
      </c>
      <c r="E18439" s="573">
        <f ca="1">SUMIF('BKAS IDR'!$E$10:$E$44,$C18439,'BKAS IDR'!$N$10:$N$43)</f>
        <v>0</v>
      </c>
      <c r="F18439" s="573"/>
    </row>
    <row r="18440" spans="1:6" ht="15" customHeight="1">
      <c r="A18440" s="12"/>
      <c r="C18440" s="53" t="s">
        <v>9342</v>
      </c>
      <c r="D18440" s="1" t="s">
        <v>18301</v>
      </c>
      <c r="E18440" s="573">
        <f ca="1">SUMIF('BKAS IDR'!$E$10:$E$44,$C18440,'BKAS IDR'!$N$10:$N$43)</f>
        <v>0</v>
      </c>
      <c r="F18440" s="573"/>
    </row>
    <row r="18441" spans="1:6" ht="15" customHeight="1">
      <c r="A18441" s="12"/>
      <c r="C18441" s="53" t="s">
        <v>9343</v>
      </c>
      <c r="D18441" s="1" t="s">
        <v>18302</v>
      </c>
      <c r="E18441" s="573">
        <f ca="1">SUMIF('BKAS IDR'!$E$10:$E$44,$C18441,'BKAS IDR'!$N$10:$N$43)</f>
        <v>0</v>
      </c>
      <c r="F18441" s="573"/>
    </row>
    <row r="18442" spans="1:6" ht="15" customHeight="1">
      <c r="A18442" s="12"/>
      <c r="C18442" s="53" t="s">
        <v>9344</v>
      </c>
      <c r="D18442" s="1" t="s">
        <v>18303</v>
      </c>
      <c r="E18442" s="573">
        <f ca="1">SUMIF('BKAS IDR'!$E$10:$E$44,$C18442,'BKAS IDR'!$N$10:$N$43)</f>
        <v>0</v>
      </c>
      <c r="F18442" s="573"/>
    </row>
    <row r="18443" spans="1:6" ht="15" customHeight="1">
      <c r="A18443" s="12"/>
      <c r="C18443" s="53" t="s">
        <v>9345</v>
      </c>
      <c r="D18443" s="1" t="s">
        <v>18304</v>
      </c>
      <c r="E18443" s="573">
        <f ca="1">SUMIF('BKAS IDR'!$E$10:$E$44,$C18443,'BKAS IDR'!$N$10:$N$43)</f>
        <v>0</v>
      </c>
      <c r="F18443" s="573"/>
    </row>
    <row r="18444" spans="1:6" ht="15" customHeight="1">
      <c r="A18444" s="12"/>
      <c r="C18444" s="53" t="s">
        <v>9346</v>
      </c>
      <c r="D18444" s="1" t="s">
        <v>18305</v>
      </c>
      <c r="E18444" s="573">
        <f ca="1">SUMIF('BKAS IDR'!$E$10:$E$44,$C18444,'BKAS IDR'!$N$10:$N$43)</f>
        <v>0</v>
      </c>
      <c r="F18444" s="573"/>
    </row>
    <row r="18445" spans="1:6" ht="15" customHeight="1">
      <c r="A18445" s="12"/>
      <c r="C18445" s="53" t="s">
        <v>9347</v>
      </c>
      <c r="D18445" s="1" t="s">
        <v>18306</v>
      </c>
      <c r="E18445" s="573">
        <f ca="1">SUMIF('BKAS IDR'!$E$10:$E$44,$C18445,'BKAS IDR'!$N$10:$N$43)</f>
        <v>0</v>
      </c>
      <c r="F18445" s="573"/>
    </row>
    <row r="18446" spans="1:6" ht="15" customHeight="1">
      <c r="A18446" s="12"/>
      <c r="C18446" s="53" t="s">
        <v>9348</v>
      </c>
      <c r="D18446" s="1" t="s">
        <v>18307</v>
      </c>
      <c r="E18446" s="573">
        <f ca="1">SUMIF('BKAS IDR'!$E$10:$E$44,$C18446,'BKAS IDR'!$N$10:$N$43)</f>
        <v>0</v>
      </c>
      <c r="F18446" s="573"/>
    </row>
    <row r="18447" spans="1:6" ht="15" customHeight="1">
      <c r="A18447" s="12"/>
      <c r="C18447" s="53" t="s">
        <v>9349</v>
      </c>
      <c r="D18447" s="1" t="s">
        <v>18308</v>
      </c>
      <c r="E18447" s="573">
        <f ca="1">SUMIF('BKAS IDR'!$E$10:$E$44,$C18447,'BKAS IDR'!$N$10:$N$43)</f>
        <v>0</v>
      </c>
      <c r="F18447" s="573"/>
    </row>
    <row r="18448" spans="1:6" ht="15" customHeight="1">
      <c r="A18448" s="12"/>
      <c r="C18448" s="53" t="s">
        <v>9350</v>
      </c>
      <c r="D18448" s="1" t="s">
        <v>18309</v>
      </c>
      <c r="E18448" s="573">
        <f ca="1">SUMIF('BKAS IDR'!$E$10:$E$44,$C18448,'BKAS IDR'!$N$10:$N$43)</f>
        <v>0</v>
      </c>
      <c r="F18448" s="573"/>
    </row>
    <row r="18449" spans="1:6" ht="15" customHeight="1">
      <c r="A18449" s="12"/>
      <c r="C18449" s="53" t="s">
        <v>9351</v>
      </c>
      <c r="D18449" s="1" t="s">
        <v>18310</v>
      </c>
      <c r="E18449" s="573">
        <f ca="1">SUMIF('BKAS IDR'!$E$10:$E$44,$C18449,'BKAS IDR'!$N$10:$N$43)</f>
        <v>0</v>
      </c>
      <c r="F18449" s="573"/>
    </row>
    <row r="18450" spans="1:6" ht="15" customHeight="1">
      <c r="A18450" s="12"/>
      <c r="C18450" s="53" t="s">
        <v>9352</v>
      </c>
      <c r="D18450" s="1" t="s">
        <v>18311</v>
      </c>
      <c r="E18450" s="573">
        <f ca="1">SUMIF('BKAS IDR'!$E$10:$E$44,$C18450,'BKAS IDR'!$N$10:$N$43)</f>
        <v>0</v>
      </c>
      <c r="F18450" s="573"/>
    </row>
    <row r="18451" spans="1:6" ht="15" customHeight="1">
      <c r="A18451" s="12"/>
      <c r="C18451" s="53" t="s">
        <v>9353</v>
      </c>
      <c r="D18451" s="1" t="s">
        <v>18312</v>
      </c>
      <c r="E18451" s="573">
        <f ca="1">SUMIF('BKAS IDR'!$E$10:$E$44,$C18451,'BKAS IDR'!$N$10:$N$43)</f>
        <v>0</v>
      </c>
      <c r="F18451" s="573"/>
    </row>
    <row r="18452" spans="1:6" ht="15" customHeight="1">
      <c r="A18452" s="12"/>
      <c r="C18452" s="53" t="s">
        <v>9354</v>
      </c>
      <c r="D18452" s="1" t="s">
        <v>18313</v>
      </c>
      <c r="E18452" s="573">
        <f ca="1">SUMIF('BKAS IDR'!$E$10:$E$44,$C18452,'BKAS IDR'!$N$10:$N$43)</f>
        <v>0</v>
      </c>
      <c r="F18452" s="573"/>
    </row>
    <row r="18453" spans="1:6" ht="15" customHeight="1">
      <c r="A18453" s="12"/>
      <c r="C18453" s="53" t="s">
        <v>9355</v>
      </c>
      <c r="D18453" s="1" t="s">
        <v>18314</v>
      </c>
      <c r="E18453" s="573">
        <f ca="1">SUMIF('BKAS IDR'!$E$10:$E$44,$C18453,'BKAS IDR'!$N$10:$N$43)</f>
        <v>0</v>
      </c>
      <c r="F18453" s="573"/>
    </row>
    <row r="18454" spans="1:6" ht="15" customHeight="1">
      <c r="D18454" s="76"/>
      <c r="E18454" s="573">
        <f ca="1">SUM(E9232:E18453)</f>
        <v>3610000</v>
      </c>
      <c r="F18454" s="573">
        <f ca="1">SUM(F9232:F18453)</f>
        <v>3610000</v>
      </c>
    </row>
    <row r="18455" spans="1:6" ht="15" customHeight="1">
      <c r="D18455" s="76"/>
      <c r="E18455" s="573"/>
    </row>
    <row r="18460" spans="1:6" ht="15" customHeight="1">
      <c r="B18460" s="571"/>
      <c r="C18460" s="571"/>
      <c r="D18460" s="571"/>
      <c r="E18460" s="571"/>
      <c r="F18460" s="571"/>
    </row>
    <row r="18461" spans="1:6" ht="15" customHeight="1">
      <c r="B18461" s="51"/>
      <c r="D18461" s="76"/>
      <c r="E18461" s="572"/>
      <c r="F18461" s="572"/>
    </row>
    <row r="18462" spans="1:6" ht="15" customHeight="1">
      <c r="D18462" s="76"/>
      <c r="E18462" s="573"/>
      <c r="F18462" s="573"/>
    </row>
    <row r="18463" spans="1:6" ht="15" customHeight="1">
      <c r="D18463" s="76"/>
      <c r="E18463" s="573"/>
      <c r="F18463" s="573"/>
    </row>
    <row r="18464" spans="1:6" ht="15" customHeight="1">
      <c r="D18464" s="76"/>
      <c r="E18464" s="573"/>
      <c r="F18464" s="573"/>
    </row>
    <row r="18465" spans="4:6" ht="15" customHeight="1">
      <c r="D18465" s="76"/>
      <c r="E18465" s="573"/>
      <c r="F18465" s="573"/>
    </row>
    <row r="18466" spans="4:6" ht="15" customHeight="1">
      <c r="D18466" s="76"/>
      <c r="E18466" s="573"/>
      <c r="F18466" s="573"/>
    </row>
    <row r="18467" spans="4:6" ht="15" customHeight="1">
      <c r="D18467" s="76"/>
      <c r="E18467" s="573"/>
      <c r="F18467" s="573"/>
    </row>
    <row r="18468" spans="4:6" ht="15" customHeight="1">
      <c r="D18468" s="76"/>
      <c r="E18468" s="573"/>
      <c r="F18468" s="573"/>
    </row>
    <row r="18469" spans="4:6" ht="15" customHeight="1">
      <c r="D18469" s="76"/>
      <c r="E18469" s="573"/>
      <c r="F18469" s="573"/>
    </row>
    <row r="18470" spans="4:6" ht="15" customHeight="1">
      <c r="E18470" s="573"/>
      <c r="F18470" s="573"/>
    </row>
    <row r="18471" spans="4:6" ht="15" customHeight="1">
      <c r="E18471" s="573"/>
      <c r="F18471" s="573"/>
    </row>
    <row r="18472" spans="4:6" ht="15" customHeight="1">
      <c r="E18472" s="573"/>
      <c r="F18472" s="573"/>
    </row>
    <row r="18473" spans="4:6" ht="15" customHeight="1">
      <c r="E18473" s="573"/>
      <c r="F18473" s="573"/>
    </row>
    <row r="18474" spans="4:6" ht="15" customHeight="1">
      <c r="E18474" s="573"/>
      <c r="F18474" s="573"/>
    </row>
    <row r="18475" spans="4:6" ht="15" customHeight="1">
      <c r="E18475" s="573"/>
      <c r="F18475" s="573"/>
    </row>
    <row r="18476" spans="4:6" ht="15" customHeight="1">
      <c r="E18476" s="573"/>
      <c r="F18476" s="573"/>
    </row>
    <row r="18477" spans="4:6" ht="15" customHeight="1">
      <c r="E18477" s="573"/>
      <c r="F18477" s="573"/>
    </row>
    <row r="18478" spans="4:6" ht="15" customHeight="1">
      <c r="E18478" s="573"/>
      <c r="F18478" s="573"/>
    </row>
    <row r="18479" spans="4:6" ht="15" customHeight="1">
      <c r="E18479" s="573"/>
      <c r="F18479" s="573"/>
    </row>
    <row r="18480" spans="4:6" ht="15" customHeight="1">
      <c r="E18480" s="573"/>
      <c r="F18480" s="573"/>
    </row>
    <row r="18481" spans="5:6" ht="15" customHeight="1">
      <c r="E18481" s="573"/>
      <c r="F18481" s="573"/>
    </row>
    <row r="18482" spans="5:6" ht="15" customHeight="1">
      <c r="E18482" s="573"/>
      <c r="F18482" s="573"/>
    </row>
    <row r="18483" spans="5:6" ht="15" customHeight="1">
      <c r="E18483" s="573"/>
      <c r="F18483" s="573"/>
    </row>
    <row r="18484" spans="5:6" ht="15" customHeight="1">
      <c r="E18484" s="573"/>
      <c r="F18484" s="573"/>
    </row>
    <row r="18485" spans="5:6" ht="15" customHeight="1">
      <c r="E18485" s="573"/>
      <c r="F18485" s="573"/>
    </row>
    <row r="18486" spans="5:6" ht="15" customHeight="1">
      <c r="E18486" s="573"/>
      <c r="F18486" s="573"/>
    </row>
    <row r="18487" spans="5:6" ht="15" customHeight="1">
      <c r="E18487" s="573"/>
      <c r="F18487" s="573"/>
    </row>
    <row r="18488" spans="5:6" ht="15" customHeight="1">
      <c r="E18488" s="573"/>
      <c r="F18488" s="573"/>
    </row>
    <row r="18489" spans="5:6" ht="15" customHeight="1">
      <c r="E18489" s="573"/>
      <c r="F18489" s="573"/>
    </row>
    <row r="18490" spans="5:6" ht="15" customHeight="1">
      <c r="E18490" s="573"/>
      <c r="F18490" s="573"/>
    </row>
    <row r="18491" spans="5:6" ht="15" customHeight="1">
      <c r="E18491" s="573"/>
      <c r="F18491" s="573"/>
    </row>
    <row r="18492" spans="5:6" ht="15" customHeight="1">
      <c r="E18492" s="573"/>
      <c r="F18492" s="573"/>
    </row>
    <row r="18493" spans="5:6" ht="15" customHeight="1">
      <c r="E18493" s="573"/>
      <c r="F18493" s="573"/>
    </row>
    <row r="18494" spans="5:6" ht="15" customHeight="1">
      <c r="E18494" s="573"/>
      <c r="F18494" s="573"/>
    </row>
    <row r="18495" spans="5:6" ht="15" customHeight="1">
      <c r="E18495" s="573"/>
      <c r="F18495" s="573"/>
    </row>
    <row r="18496" spans="5:6" ht="15" customHeight="1">
      <c r="E18496" s="573"/>
      <c r="F18496" s="573"/>
    </row>
    <row r="18497" spans="5:6" ht="15" customHeight="1">
      <c r="E18497" s="573"/>
      <c r="F18497" s="573"/>
    </row>
    <row r="18498" spans="5:6" ht="15" customHeight="1">
      <c r="E18498" s="573"/>
      <c r="F18498" s="573"/>
    </row>
    <row r="18499" spans="5:6" ht="15" customHeight="1">
      <c r="E18499" s="573"/>
      <c r="F18499" s="573"/>
    </row>
    <row r="18500" spans="5:6" ht="15" customHeight="1">
      <c r="E18500" s="573"/>
      <c r="F18500" s="573"/>
    </row>
    <row r="18501" spans="5:6" ht="15" customHeight="1">
      <c r="E18501" s="573"/>
      <c r="F18501" s="573"/>
    </row>
    <row r="18502" spans="5:6" ht="15" customHeight="1">
      <c r="E18502" s="573"/>
      <c r="F18502" s="573"/>
    </row>
    <row r="18503" spans="5:6" ht="15" customHeight="1">
      <c r="E18503" s="573"/>
      <c r="F18503" s="573"/>
    </row>
    <row r="18504" spans="5:6" ht="15" customHeight="1">
      <c r="E18504" s="573"/>
      <c r="F18504" s="573"/>
    </row>
    <row r="18505" spans="5:6" ht="15" customHeight="1">
      <c r="E18505" s="573"/>
      <c r="F18505" s="573"/>
    </row>
    <row r="18506" spans="5:6" ht="15" customHeight="1">
      <c r="E18506" s="573"/>
      <c r="F18506" s="573"/>
    </row>
    <row r="18507" spans="5:6" ht="15" customHeight="1">
      <c r="E18507" s="573"/>
      <c r="F18507" s="573"/>
    </row>
    <row r="18508" spans="5:6" ht="15" customHeight="1">
      <c r="E18508" s="573"/>
      <c r="F18508" s="573"/>
    </row>
    <row r="18509" spans="5:6" ht="15" customHeight="1">
      <c r="E18509" s="573"/>
      <c r="F18509" s="573"/>
    </row>
    <row r="18510" spans="5:6" ht="15" customHeight="1">
      <c r="E18510" s="573"/>
      <c r="F18510" s="573"/>
    </row>
    <row r="18511" spans="5:6" ht="15" customHeight="1">
      <c r="E18511" s="573"/>
      <c r="F18511" s="573"/>
    </row>
    <row r="18512" spans="5:6" ht="15" customHeight="1">
      <c r="E18512" s="573"/>
      <c r="F18512" s="573"/>
    </row>
    <row r="18513" spans="5:6" ht="15" customHeight="1">
      <c r="E18513" s="573"/>
      <c r="F18513" s="573"/>
    </row>
    <row r="18514" spans="5:6" ht="15" customHeight="1">
      <c r="E18514" s="573"/>
      <c r="F18514" s="573"/>
    </row>
    <row r="18515" spans="5:6" ht="15" customHeight="1">
      <c r="E18515" s="573"/>
      <c r="F18515" s="573"/>
    </row>
    <row r="18516" spans="5:6" ht="15" customHeight="1">
      <c r="E18516" s="573"/>
      <c r="F18516" s="573"/>
    </row>
    <row r="18517" spans="5:6" ht="15" customHeight="1">
      <c r="E18517" s="573"/>
      <c r="F18517" s="573"/>
    </row>
    <row r="18518" spans="5:6" ht="15" customHeight="1">
      <c r="E18518" s="573"/>
      <c r="F18518" s="573"/>
    </row>
    <row r="18519" spans="5:6" ht="15" customHeight="1">
      <c r="E18519" s="573"/>
      <c r="F18519" s="573"/>
    </row>
    <row r="18520" spans="5:6" ht="15" customHeight="1">
      <c r="E18520" s="573"/>
      <c r="F18520" s="573"/>
    </row>
    <row r="18521" spans="5:6" ht="15" customHeight="1">
      <c r="E18521" s="573"/>
      <c r="F18521" s="573"/>
    </row>
    <row r="18522" spans="5:6" ht="15" customHeight="1">
      <c r="E18522" s="573"/>
      <c r="F18522" s="573"/>
    </row>
    <row r="18523" spans="5:6" ht="15" customHeight="1">
      <c r="E18523" s="573"/>
      <c r="F18523" s="573"/>
    </row>
    <row r="18524" spans="5:6" ht="15" customHeight="1">
      <c r="E18524" s="573"/>
      <c r="F18524" s="573"/>
    </row>
    <row r="18525" spans="5:6" ht="15" customHeight="1">
      <c r="E18525" s="573"/>
      <c r="F18525" s="573"/>
    </row>
    <row r="18526" spans="5:6" ht="15" customHeight="1">
      <c r="E18526" s="573"/>
      <c r="F18526" s="573"/>
    </row>
    <row r="18527" spans="5:6" ht="15" customHeight="1">
      <c r="E18527" s="573"/>
      <c r="F18527" s="573"/>
    </row>
    <row r="18528" spans="5:6" ht="15" customHeight="1">
      <c r="E18528" s="573"/>
      <c r="F18528" s="573"/>
    </row>
    <row r="18529" spans="5:6" ht="15" customHeight="1">
      <c r="E18529" s="573"/>
      <c r="F18529" s="573"/>
    </row>
    <row r="18530" spans="5:6" ht="15" customHeight="1">
      <c r="E18530" s="573"/>
      <c r="F18530" s="573"/>
    </row>
    <row r="18531" spans="5:6" ht="15" customHeight="1">
      <c r="E18531" s="573"/>
      <c r="F18531" s="573"/>
    </row>
    <row r="18532" spans="5:6" ht="15" customHeight="1">
      <c r="E18532" s="573"/>
      <c r="F18532" s="573"/>
    </row>
    <row r="18533" spans="5:6" ht="15" customHeight="1">
      <c r="E18533" s="573"/>
      <c r="F18533" s="573"/>
    </row>
    <row r="18534" spans="5:6" ht="15" customHeight="1">
      <c r="E18534" s="573"/>
      <c r="F18534" s="573"/>
    </row>
    <row r="18535" spans="5:6" ht="15" customHeight="1">
      <c r="E18535" s="573"/>
      <c r="F18535" s="573"/>
    </row>
    <row r="18536" spans="5:6" ht="15" customHeight="1">
      <c r="E18536" s="573"/>
      <c r="F18536" s="573"/>
    </row>
    <row r="18537" spans="5:6" ht="15" customHeight="1">
      <c r="E18537" s="573"/>
      <c r="F18537" s="573"/>
    </row>
    <row r="18538" spans="5:6" ht="15" customHeight="1">
      <c r="E18538" s="573"/>
      <c r="F18538" s="573"/>
    </row>
    <row r="18539" spans="5:6" ht="15" customHeight="1">
      <c r="E18539" s="573"/>
      <c r="F18539" s="573"/>
    </row>
    <row r="18540" spans="5:6" ht="15" customHeight="1">
      <c r="E18540" s="573"/>
      <c r="F18540" s="573"/>
    </row>
    <row r="18541" spans="5:6" ht="15" customHeight="1">
      <c r="E18541" s="573"/>
      <c r="F18541" s="573"/>
    </row>
    <row r="18542" spans="5:6" ht="15" customHeight="1">
      <c r="E18542" s="573"/>
      <c r="F18542" s="573"/>
    </row>
    <row r="18543" spans="5:6" ht="15" customHeight="1">
      <c r="E18543" s="573"/>
      <c r="F18543" s="573"/>
    </row>
    <row r="18544" spans="5:6" ht="15" customHeight="1">
      <c r="E18544" s="573"/>
      <c r="F18544" s="573"/>
    </row>
    <row r="18545" spans="5:6" ht="15" customHeight="1">
      <c r="E18545" s="573"/>
      <c r="F18545" s="573"/>
    </row>
    <row r="18546" spans="5:6" ht="15" customHeight="1">
      <c r="E18546" s="573"/>
      <c r="F18546" s="573"/>
    </row>
    <row r="18547" spans="5:6" ht="15" customHeight="1">
      <c r="E18547" s="573"/>
      <c r="F18547" s="573"/>
    </row>
    <row r="18548" spans="5:6" ht="15" customHeight="1">
      <c r="E18548" s="573"/>
      <c r="F18548" s="573"/>
    </row>
    <row r="18549" spans="5:6" ht="15" customHeight="1">
      <c r="E18549" s="573"/>
      <c r="F18549" s="573"/>
    </row>
    <row r="18550" spans="5:6" ht="15" customHeight="1">
      <c r="E18550" s="573"/>
      <c r="F18550" s="573"/>
    </row>
    <row r="18551" spans="5:6" ht="15" customHeight="1">
      <c r="E18551" s="573"/>
      <c r="F18551" s="573"/>
    </row>
    <row r="18552" spans="5:6" ht="15" customHeight="1">
      <c r="E18552" s="573"/>
      <c r="F18552" s="573"/>
    </row>
    <row r="18553" spans="5:6" ht="15" customHeight="1">
      <c r="E18553" s="573"/>
      <c r="F18553" s="573"/>
    </row>
    <row r="18554" spans="5:6" ht="15" customHeight="1">
      <c r="E18554" s="573"/>
      <c r="F18554" s="573"/>
    </row>
    <row r="18555" spans="5:6" ht="15" customHeight="1">
      <c r="E18555" s="573"/>
      <c r="F18555" s="573"/>
    </row>
    <row r="18556" spans="5:6" ht="15" customHeight="1">
      <c r="E18556" s="573"/>
      <c r="F18556" s="573"/>
    </row>
    <row r="18557" spans="5:6" ht="15" customHeight="1">
      <c r="E18557" s="573"/>
      <c r="F18557" s="573"/>
    </row>
    <row r="18558" spans="5:6" ht="15" customHeight="1">
      <c r="E18558" s="573"/>
      <c r="F18558" s="573"/>
    </row>
    <row r="18559" spans="5:6" ht="15" customHeight="1">
      <c r="E18559" s="573"/>
      <c r="F18559" s="573"/>
    </row>
    <row r="18560" spans="5:6" ht="15" customHeight="1">
      <c r="E18560" s="573"/>
      <c r="F18560" s="573"/>
    </row>
    <row r="18561" spans="5:6" ht="15" customHeight="1">
      <c r="E18561" s="573"/>
      <c r="F18561" s="573"/>
    </row>
    <row r="18562" spans="5:6" ht="15" customHeight="1">
      <c r="E18562" s="573"/>
      <c r="F18562" s="573"/>
    </row>
    <row r="18563" spans="5:6" ht="15" customHeight="1">
      <c r="E18563" s="573"/>
      <c r="F18563" s="573"/>
    </row>
    <row r="18564" spans="5:6" ht="15" customHeight="1">
      <c r="E18564" s="573"/>
      <c r="F18564" s="573"/>
    </row>
    <row r="18565" spans="5:6" ht="15" customHeight="1">
      <c r="E18565" s="573"/>
      <c r="F18565" s="573"/>
    </row>
    <row r="18566" spans="5:6" ht="15" customHeight="1">
      <c r="E18566" s="573"/>
      <c r="F18566" s="573"/>
    </row>
    <row r="18567" spans="5:6" ht="15" customHeight="1">
      <c r="E18567" s="573"/>
      <c r="F18567" s="573"/>
    </row>
    <row r="18568" spans="5:6" ht="15" customHeight="1">
      <c r="E18568" s="573"/>
      <c r="F18568" s="573"/>
    </row>
    <row r="18569" spans="5:6" ht="15" customHeight="1">
      <c r="E18569" s="573"/>
      <c r="F18569" s="573"/>
    </row>
    <row r="18570" spans="5:6" ht="15" customHeight="1">
      <c r="E18570" s="573"/>
      <c r="F18570" s="573"/>
    </row>
    <row r="18571" spans="5:6" ht="15" customHeight="1">
      <c r="E18571" s="573"/>
      <c r="F18571" s="573"/>
    </row>
    <row r="18572" spans="5:6" ht="15" customHeight="1">
      <c r="E18572" s="573"/>
      <c r="F18572" s="573"/>
    </row>
    <row r="18573" spans="5:6" ht="15" customHeight="1">
      <c r="E18573" s="573"/>
      <c r="F18573" s="573"/>
    </row>
    <row r="18574" spans="5:6" ht="15" customHeight="1">
      <c r="E18574" s="573"/>
      <c r="F18574" s="573"/>
    </row>
    <row r="18575" spans="5:6" ht="15" customHeight="1">
      <c r="E18575" s="573"/>
      <c r="F18575" s="573"/>
    </row>
    <row r="18576" spans="5:6" ht="15" customHeight="1">
      <c r="E18576" s="573"/>
      <c r="F18576" s="573"/>
    </row>
    <row r="18577" spans="5:6" ht="15" customHeight="1">
      <c r="E18577" s="573"/>
      <c r="F18577" s="573"/>
    </row>
    <row r="18578" spans="5:6" ht="15" customHeight="1">
      <c r="E18578" s="573"/>
      <c r="F18578" s="573"/>
    </row>
    <row r="18579" spans="5:6" ht="15" customHeight="1">
      <c r="E18579" s="573"/>
      <c r="F18579" s="573"/>
    </row>
    <row r="18580" spans="5:6" ht="15" customHeight="1">
      <c r="E18580" s="573"/>
      <c r="F18580" s="573"/>
    </row>
    <row r="18581" spans="5:6" ht="15" customHeight="1">
      <c r="E18581" s="573"/>
      <c r="F18581" s="573"/>
    </row>
    <row r="18582" spans="5:6" ht="15" customHeight="1">
      <c r="E18582" s="573"/>
      <c r="F18582" s="573"/>
    </row>
    <row r="18583" spans="5:6" ht="15" customHeight="1">
      <c r="E18583" s="573"/>
      <c r="F18583" s="573"/>
    </row>
    <row r="18584" spans="5:6" ht="15" customHeight="1">
      <c r="E18584" s="573"/>
      <c r="F18584" s="573"/>
    </row>
    <row r="18585" spans="5:6" ht="15" customHeight="1">
      <c r="E18585" s="573"/>
      <c r="F18585" s="573"/>
    </row>
    <row r="18586" spans="5:6" ht="15" customHeight="1">
      <c r="E18586" s="573"/>
      <c r="F18586" s="573"/>
    </row>
    <row r="18587" spans="5:6" ht="15" customHeight="1">
      <c r="E18587" s="573"/>
      <c r="F18587" s="573"/>
    </row>
    <row r="18588" spans="5:6" ht="15" customHeight="1">
      <c r="E18588" s="573"/>
      <c r="F18588" s="573"/>
    </row>
    <row r="18589" spans="5:6" ht="15" customHeight="1">
      <c r="E18589" s="573"/>
      <c r="F18589" s="573"/>
    </row>
    <row r="18590" spans="5:6" ht="15" customHeight="1">
      <c r="E18590" s="573"/>
      <c r="F18590" s="573"/>
    </row>
    <row r="18591" spans="5:6" ht="15" customHeight="1">
      <c r="E18591" s="573"/>
      <c r="F18591" s="573"/>
    </row>
    <row r="18592" spans="5:6" ht="15" customHeight="1">
      <c r="E18592" s="573"/>
      <c r="F18592" s="573"/>
    </row>
    <row r="18593" spans="5:6" ht="15" customHeight="1">
      <c r="E18593" s="573"/>
      <c r="F18593" s="573"/>
    </row>
    <row r="18594" spans="5:6" ht="15" customHeight="1">
      <c r="E18594" s="573"/>
      <c r="F18594" s="573"/>
    </row>
    <row r="18595" spans="5:6" ht="15" customHeight="1">
      <c r="E18595" s="573"/>
      <c r="F18595" s="573"/>
    </row>
    <row r="18596" spans="5:6" ht="15" customHeight="1">
      <c r="E18596" s="573"/>
      <c r="F18596" s="573"/>
    </row>
    <row r="18597" spans="5:6" ht="15" customHeight="1">
      <c r="E18597" s="573"/>
      <c r="F18597" s="573"/>
    </row>
    <row r="18598" spans="5:6" ht="15" customHeight="1">
      <c r="E18598" s="573"/>
      <c r="F18598" s="573"/>
    </row>
    <row r="18599" spans="5:6" ht="15" customHeight="1">
      <c r="E18599" s="573"/>
      <c r="F18599" s="573"/>
    </row>
    <row r="18600" spans="5:6" ht="15" customHeight="1">
      <c r="E18600" s="573"/>
      <c r="F18600" s="573"/>
    </row>
    <row r="18601" spans="5:6" ht="15" customHeight="1">
      <c r="E18601" s="573"/>
      <c r="F18601" s="573"/>
    </row>
    <row r="18602" spans="5:6" ht="15" customHeight="1">
      <c r="E18602" s="573"/>
      <c r="F18602" s="573"/>
    </row>
    <row r="18603" spans="5:6" ht="15" customHeight="1">
      <c r="E18603" s="573"/>
      <c r="F18603" s="573"/>
    </row>
    <row r="18604" spans="5:6" ht="15" customHeight="1">
      <c r="E18604" s="573"/>
      <c r="F18604" s="573"/>
    </row>
    <row r="18605" spans="5:6" ht="15" customHeight="1">
      <c r="E18605" s="573"/>
      <c r="F18605" s="573"/>
    </row>
    <row r="18606" spans="5:6" ht="15" customHeight="1">
      <c r="E18606" s="573"/>
      <c r="F18606" s="573"/>
    </row>
    <row r="18607" spans="5:6" ht="15" customHeight="1">
      <c r="E18607" s="573"/>
      <c r="F18607" s="573"/>
    </row>
    <row r="18608" spans="5:6" ht="15" customHeight="1">
      <c r="E18608" s="573"/>
      <c r="F18608" s="573"/>
    </row>
    <row r="18609" spans="5:6" ht="15" customHeight="1">
      <c r="E18609" s="573"/>
      <c r="F18609" s="573"/>
    </row>
    <row r="18610" spans="5:6" ht="15" customHeight="1">
      <c r="E18610" s="573"/>
      <c r="F18610" s="573"/>
    </row>
    <row r="18611" spans="5:6" ht="15" customHeight="1">
      <c r="E18611" s="573"/>
      <c r="F18611" s="573"/>
    </row>
    <row r="18612" spans="5:6" ht="15" customHeight="1">
      <c r="E18612" s="573"/>
      <c r="F18612" s="573"/>
    </row>
    <row r="18613" spans="5:6" ht="15" customHeight="1">
      <c r="E18613" s="573"/>
      <c r="F18613" s="573"/>
    </row>
    <row r="18614" spans="5:6" ht="15" customHeight="1">
      <c r="E18614" s="573"/>
      <c r="F18614" s="573"/>
    </row>
    <row r="18615" spans="5:6" ht="15" customHeight="1">
      <c r="E18615" s="573"/>
      <c r="F18615" s="573"/>
    </row>
    <row r="18616" spans="5:6" ht="15" customHeight="1">
      <c r="E18616" s="573"/>
      <c r="F18616" s="573"/>
    </row>
    <row r="18617" spans="5:6" ht="15" customHeight="1">
      <c r="E18617" s="573"/>
      <c r="F18617" s="573"/>
    </row>
    <row r="18618" spans="5:6" ht="15" customHeight="1">
      <c r="E18618" s="573"/>
      <c r="F18618" s="573"/>
    </row>
    <row r="18619" spans="5:6" ht="15" customHeight="1">
      <c r="E18619" s="573"/>
      <c r="F18619" s="573"/>
    </row>
    <row r="18620" spans="5:6" ht="15" customHeight="1">
      <c r="E18620" s="573"/>
      <c r="F18620" s="573"/>
    </row>
    <row r="18621" spans="5:6" ht="15" customHeight="1">
      <c r="E18621" s="573"/>
      <c r="F18621" s="573"/>
    </row>
    <row r="18622" spans="5:6" ht="15" customHeight="1">
      <c r="E18622" s="573"/>
      <c r="F18622" s="573"/>
    </row>
    <row r="18623" spans="5:6" ht="15" customHeight="1">
      <c r="E18623" s="573"/>
      <c r="F18623" s="573"/>
    </row>
    <row r="18624" spans="5:6" ht="15" customHeight="1">
      <c r="E18624" s="573"/>
      <c r="F18624" s="573"/>
    </row>
    <row r="18625" spans="5:6" ht="15" customHeight="1">
      <c r="E18625" s="573"/>
      <c r="F18625" s="573"/>
    </row>
    <row r="18626" spans="5:6" ht="15" customHeight="1">
      <c r="E18626" s="573"/>
      <c r="F18626" s="573"/>
    </row>
    <row r="18627" spans="5:6" ht="15" customHeight="1">
      <c r="E18627" s="573"/>
      <c r="F18627" s="573"/>
    </row>
    <row r="18628" spans="5:6" ht="15" customHeight="1">
      <c r="E18628" s="573"/>
      <c r="F18628" s="573"/>
    </row>
    <row r="18629" spans="5:6" ht="15" customHeight="1">
      <c r="E18629" s="573"/>
      <c r="F18629" s="573"/>
    </row>
    <row r="18630" spans="5:6" ht="15" customHeight="1">
      <c r="E18630" s="573"/>
      <c r="F18630" s="573"/>
    </row>
    <row r="18631" spans="5:6" ht="15" customHeight="1">
      <c r="E18631" s="573"/>
      <c r="F18631" s="573"/>
    </row>
    <row r="18632" spans="5:6" ht="15" customHeight="1">
      <c r="E18632" s="573"/>
      <c r="F18632" s="573"/>
    </row>
    <row r="18633" spans="5:6" ht="15" customHeight="1">
      <c r="E18633" s="573"/>
      <c r="F18633" s="573"/>
    </row>
    <row r="18634" spans="5:6" ht="15" customHeight="1">
      <c r="E18634" s="573"/>
      <c r="F18634" s="573"/>
    </row>
    <row r="18635" spans="5:6" ht="15" customHeight="1">
      <c r="E18635" s="573"/>
      <c r="F18635" s="573"/>
    </row>
    <row r="18636" spans="5:6" ht="15" customHeight="1">
      <c r="E18636" s="573"/>
      <c r="F18636" s="573"/>
    </row>
    <row r="18637" spans="5:6" ht="15" customHeight="1">
      <c r="E18637" s="573"/>
      <c r="F18637" s="573"/>
    </row>
    <row r="18638" spans="5:6" ht="15" customHeight="1">
      <c r="E18638" s="573"/>
      <c r="F18638" s="573"/>
    </row>
    <row r="18639" spans="5:6" ht="15" customHeight="1">
      <c r="E18639" s="573"/>
      <c r="F18639" s="573"/>
    </row>
    <row r="18640" spans="5:6" ht="15" customHeight="1">
      <c r="E18640" s="573"/>
      <c r="F18640" s="573"/>
    </row>
    <row r="18641" spans="5:6" ht="15" customHeight="1">
      <c r="E18641" s="573"/>
      <c r="F18641" s="573"/>
    </row>
    <row r="18642" spans="5:6" ht="15" customHeight="1">
      <c r="E18642" s="573"/>
      <c r="F18642" s="573"/>
    </row>
    <row r="18643" spans="5:6" ht="15" customHeight="1">
      <c r="E18643" s="573"/>
      <c r="F18643" s="573"/>
    </row>
    <row r="18644" spans="5:6" ht="15" customHeight="1">
      <c r="E18644" s="573"/>
      <c r="F18644" s="573"/>
    </row>
    <row r="18645" spans="5:6" ht="15" customHeight="1">
      <c r="E18645" s="573"/>
      <c r="F18645" s="573"/>
    </row>
    <row r="18646" spans="5:6" ht="15" customHeight="1">
      <c r="E18646" s="573"/>
      <c r="F18646" s="573"/>
    </row>
    <row r="18647" spans="5:6" ht="15" customHeight="1">
      <c r="E18647" s="573"/>
      <c r="F18647" s="573"/>
    </row>
    <row r="18648" spans="5:6" ht="15" customHeight="1">
      <c r="E18648" s="573"/>
      <c r="F18648" s="573"/>
    </row>
    <row r="18649" spans="5:6" ht="15" customHeight="1">
      <c r="E18649" s="573"/>
      <c r="F18649" s="573"/>
    </row>
    <row r="18650" spans="5:6" ht="15" customHeight="1">
      <c r="E18650" s="573"/>
      <c r="F18650" s="573"/>
    </row>
    <row r="18651" spans="5:6" ht="15" customHeight="1">
      <c r="E18651" s="573"/>
      <c r="F18651" s="573"/>
    </row>
    <row r="18652" spans="5:6" ht="15" customHeight="1">
      <c r="E18652" s="573"/>
      <c r="F18652" s="573"/>
    </row>
    <row r="18653" spans="5:6" ht="15" customHeight="1">
      <c r="E18653" s="573"/>
      <c r="F18653" s="573"/>
    </row>
    <row r="18654" spans="5:6" ht="15" customHeight="1">
      <c r="E18654" s="573"/>
      <c r="F18654" s="573"/>
    </row>
    <row r="18655" spans="5:6" ht="15" customHeight="1">
      <c r="E18655" s="573"/>
      <c r="F18655" s="573"/>
    </row>
    <row r="18656" spans="5:6" ht="15" customHeight="1">
      <c r="E18656" s="573"/>
      <c r="F18656" s="573"/>
    </row>
    <row r="18657" spans="5:6" ht="15" customHeight="1">
      <c r="E18657" s="573"/>
      <c r="F18657" s="573"/>
    </row>
    <row r="18658" spans="5:6" ht="15" customHeight="1">
      <c r="E18658" s="573"/>
      <c r="F18658" s="573"/>
    </row>
    <row r="18659" spans="5:6" ht="15" customHeight="1">
      <c r="E18659" s="573"/>
      <c r="F18659" s="573"/>
    </row>
    <row r="18660" spans="5:6" ht="15" customHeight="1">
      <c r="E18660" s="573"/>
      <c r="F18660" s="573"/>
    </row>
    <row r="18661" spans="5:6" ht="15" customHeight="1">
      <c r="E18661" s="573"/>
      <c r="F18661" s="573"/>
    </row>
    <row r="18662" spans="5:6" ht="15" customHeight="1">
      <c r="E18662" s="573"/>
      <c r="F18662" s="573"/>
    </row>
    <row r="18663" spans="5:6" ht="15" customHeight="1">
      <c r="E18663" s="573"/>
      <c r="F18663" s="573"/>
    </row>
    <row r="18664" spans="5:6" ht="15" customHeight="1">
      <c r="E18664" s="573"/>
      <c r="F18664" s="573"/>
    </row>
    <row r="18665" spans="5:6" ht="15" customHeight="1">
      <c r="E18665" s="573"/>
      <c r="F18665" s="573"/>
    </row>
    <row r="18666" spans="5:6" ht="15" customHeight="1">
      <c r="E18666" s="573"/>
      <c r="F18666" s="573"/>
    </row>
    <row r="18667" spans="5:6" ht="15" customHeight="1">
      <c r="E18667" s="573"/>
      <c r="F18667" s="573"/>
    </row>
    <row r="18668" spans="5:6" ht="15" customHeight="1">
      <c r="E18668" s="573"/>
      <c r="F18668" s="573"/>
    </row>
    <row r="18669" spans="5:6" ht="15" customHeight="1">
      <c r="E18669" s="573"/>
      <c r="F18669" s="573"/>
    </row>
    <row r="18670" spans="5:6" ht="15" customHeight="1">
      <c r="E18670" s="573"/>
      <c r="F18670" s="573"/>
    </row>
    <row r="18671" spans="5:6" ht="15" customHeight="1">
      <c r="E18671" s="573"/>
      <c r="F18671" s="573"/>
    </row>
    <row r="18672" spans="5:6" ht="15" customHeight="1">
      <c r="E18672" s="573"/>
      <c r="F18672" s="573"/>
    </row>
    <row r="18673" spans="5:6" ht="15" customHeight="1">
      <c r="E18673" s="573"/>
      <c r="F18673" s="573"/>
    </row>
    <row r="18674" spans="5:6" ht="15" customHeight="1">
      <c r="E18674" s="573"/>
      <c r="F18674" s="573"/>
    </row>
    <row r="18675" spans="5:6" ht="15" customHeight="1">
      <c r="E18675" s="573"/>
      <c r="F18675" s="573"/>
    </row>
    <row r="18676" spans="5:6" ht="15" customHeight="1">
      <c r="E18676" s="573"/>
      <c r="F18676" s="573"/>
    </row>
    <row r="18677" spans="5:6" ht="15" customHeight="1">
      <c r="E18677" s="573"/>
      <c r="F18677" s="573"/>
    </row>
    <row r="18678" spans="5:6" ht="15" customHeight="1">
      <c r="E18678" s="573"/>
      <c r="F18678" s="573"/>
    </row>
    <row r="18679" spans="5:6" ht="15" customHeight="1">
      <c r="E18679" s="573"/>
      <c r="F18679" s="573"/>
    </row>
    <row r="18680" spans="5:6" ht="15" customHeight="1">
      <c r="E18680" s="573"/>
      <c r="F18680" s="573"/>
    </row>
    <row r="18681" spans="5:6" ht="15" customHeight="1">
      <c r="E18681" s="573"/>
      <c r="F18681" s="573"/>
    </row>
    <row r="18682" spans="5:6" ht="15" customHeight="1">
      <c r="E18682" s="573"/>
      <c r="F18682" s="573"/>
    </row>
    <row r="18683" spans="5:6" ht="15" customHeight="1">
      <c r="E18683" s="573"/>
      <c r="F18683" s="573"/>
    </row>
    <row r="18684" spans="5:6" ht="15" customHeight="1">
      <c r="E18684" s="573"/>
      <c r="F18684" s="573"/>
    </row>
    <row r="18685" spans="5:6" ht="15" customHeight="1">
      <c r="E18685" s="573"/>
      <c r="F18685" s="573"/>
    </row>
    <row r="18686" spans="5:6" ht="15" customHeight="1">
      <c r="E18686" s="573"/>
      <c r="F18686" s="573"/>
    </row>
    <row r="18687" spans="5:6" ht="15" customHeight="1">
      <c r="E18687" s="573"/>
      <c r="F18687" s="573"/>
    </row>
    <row r="18688" spans="5:6" ht="15" customHeight="1">
      <c r="E18688" s="573"/>
      <c r="F18688" s="573"/>
    </row>
    <row r="18689" spans="5:6" ht="15" customHeight="1">
      <c r="E18689" s="573"/>
      <c r="F18689" s="573"/>
    </row>
    <row r="18690" spans="5:6" ht="15" customHeight="1">
      <c r="E18690" s="573"/>
      <c r="F18690" s="573"/>
    </row>
    <row r="18691" spans="5:6" ht="15" customHeight="1">
      <c r="E18691" s="573"/>
      <c r="F18691" s="573"/>
    </row>
    <row r="18692" spans="5:6" ht="15" customHeight="1">
      <c r="E18692" s="573"/>
      <c r="F18692" s="573"/>
    </row>
    <row r="18693" spans="5:6" ht="15" customHeight="1">
      <c r="E18693" s="573"/>
      <c r="F18693" s="573"/>
    </row>
    <row r="18694" spans="5:6" ht="15" customHeight="1">
      <c r="E18694" s="573"/>
      <c r="F18694" s="573"/>
    </row>
    <row r="18695" spans="5:6" ht="15" customHeight="1">
      <c r="E18695" s="573"/>
      <c r="F18695" s="573"/>
    </row>
    <row r="18696" spans="5:6" ht="15" customHeight="1">
      <c r="E18696" s="573"/>
      <c r="F18696" s="573"/>
    </row>
    <row r="18697" spans="5:6" ht="15" customHeight="1">
      <c r="E18697" s="573"/>
      <c r="F18697" s="573"/>
    </row>
    <row r="18698" spans="5:6" ht="15" customHeight="1">
      <c r="E18698" s="573"/>
      <c r="F18698" s="573"/>
    </row>
    <row r="18699" spans="5:6" ht="15" customHeight="1">
      <c r="E18699" s="573"/>
      <c r="F18699" s="573"/>
    </row>
    <row r="18700" spans="5:6" ht="15" customHeight="1">
      <c r="E18700" s="573"/>
      <c r="F18700" s="573"/>
    </row>
    <row r="18701" spans="5:6" ht="15" customHeight="1">
      <c r="E18701" s="573"/>
      <c r="F18701" s="573"/>
    </row>
    <row r="18702" spans="5:6" ht="15" customHeight="1">
      <c r="E18702" s="573"/>
      <c r="F18702" s="573"/>
    </row>
    <row r="18703" spans="5:6" ht="15" customHeight="1">
      <c r="E18703" s="573"/>
      <c r="F18703" s="573"/>
    </row>
    <row r="18704" spans="5:6" ht="15" customHeight="1">
      <c r="E18704" s="573"/>
      <c r="F18704" s="573"/>
    </row>
    <row r="18705" spans="5:6" ht="15" customHeight="1">
      <c r="E18705" s="573"/>
      <c r="F18705" s="573"/>
    </row>
    <row r="18706" spans="5:6" ht="15" customHeight="1">
      <c r="E18706" s="573"/>
      <c r="F18706" s="573"/>
    </row>
    <row r="18707" spans="5:6" ht="15" customHeight="1">
      <c r="E18707" s="573"/>
      <c r="F18707" s="573"/>
    </row>
    <row r="18708" spans="5:6" ht="15" customHeight="1">
      <c r="E18708" s="573"/>
      <c r="F18708" s="573"/>
    </row>
    <row r="18709" spans="5:6" ht="15" customHeight="1">
      <c r="E18709" s="573"/>
      <c r="F18709" s="573"/>
    </row>
    <row r="18710" spans="5:6" ht="15" customHeight="1">
      <c r="E18710" s="573"/>
      <c r="F18710" s="573"/>
    </row>
    <row r="18711" spans="5:6" ht="15" customHeight="1">
      <c r="E18711" s="573"/>
      <c r="F18711" s="573"/>
    </row>
    <row r="18712" spans="5:6" ht="15" customHeight="1">
      <c r="E18712" s="573"/>
      <c r="F18712" s="573"/>
    </row>
    <row r="18713" spans="5:6" ht="15" customHeight="1">
      <c r="E18713" s="573"/>
      <c r="F18713" s="573"/>
    </row>
    <row r="18714" spans="5:6" ht="15" customHeight="1">
      <c r="E18714" s="573"/>
      <c r="F18714" s="573"/>
    </row>
    <row r="18715" spans="5:6" ht="15" customHeight="1">
      <c r="E18715" s="573"/>
      <c r="F18715" s="573"/>
    </row>
    <row r="18716" spans="5:6" ht="15" customHeight="1">
      <c r="E18716" s="573"/>
      <c r="F18716" s="573"/>
    </row>
    <row r="18717" spans="5:6" ht="15" customHeight="1">
      <c r="E18717" s="573"/>
      <c r="F18717" s="573"/>
    </row>
    <row r="18718" spans="5:6" ht="15" customHeight="1">
      <c r="E18718" s="573"/>
      <c r="F18718" s="573"/>
    </row>
    <row r="18719" spans="5:6" ht="15" customHeight="1">
      <c r="E18719" s="573"/>
      <c r="F18719" s="573"/>
    </row>
    <row r="18720" spans="5:6" ht="15" customHeight="1">
      <c r="E18720" s="573"/>
      <c r="F18720" s="573"/>
    </row>
    <row r="18721" spans="5:6" ht="15" customHeight="1">
      <c r="E18721" s="573"/>
      <c r="F18721" s="573"/>
    </row>
    <row r="18722" spans="5:6" ht="15" customHeight="1">
      <c r="E18722" s="573"/>
      <c r="F18722" s="573"/>
    </row>
    <row r="18723" spans="5:6" ht="15" customHeight="1">
      <c r="E18723" s="573"/>
      <c r="F18723" s="573"/>
    </row>
    <row r="18724" spans="5:6" ht="15" customHeight="1">
      <c r="E18724" s="573"/>
      <c r="F18724" s="573"/>
    </row>
    <row r="18725" spans="5:6" ht="15" customHeight="1">
      <c r="E18725" s="573"/>
      <c r="F18725" s="573"/>
    </row>
    <row r="18726" spans="5:6" ht="15" customHeight="1">
      <c r="E18726" s="573"/>
      <c r="F18726" s="573"/>
    </row>
    <row r="18727" spans="5:6" ht="15" customHeight="1">
      <c r="E18727" s="573"/>
      <c r="F18727" s="573"/>
    </row>
    <row r="18728" spans="5:6" ht="15" customHeight="1">
      <c r="E18728" s="573"/>
      <c r="F18728" s="573"/>
    </row>
    <row r="18729" spans="5:6" ht="15" customHeight="1">
      <c r="E18729" s="573"/>
      <c r="F18729" s="573"/>
    </row>
    <row r="18730" spans="5:6" ht="15" customHeight="1">
      <c r="E18730" s="573"/>
      <c r="F18730" s="573"/>
    </row>
    <row r="18731" spans="5:6" ht="15" customHeight="1">
      <c r="E18731" s="573"/>
      <c r="F18731" s="573"/>
    </row>
    <row r="18732" spans="5:6" ht="15" customHeight="1">
      <c r="E18732" s="573"/>
      <c r="F18732" s="573"/>
    </row>
    <row r="18733" spans="5:6" ht="15" customHeight="1">
      <c r="E18733" s="573"/>
      <c r="F18733" s="573"/>
    </row>
    <row r="18734" spans="5:6" ht="15" customHeight="1">
      <c r="E18734" s="573"/>
      <c r="F18734" s="573"/>
    </row>
    <row r="18735" spans="5:6" ht="15" customHeight="1">
      <c r="E18735" s="573"/>
      <c r="F18735" s="573"/>
    </row>
    <row r="18736" spans="5:6" ht="15" customHeight="1">
      <c r="E18736" s="573"/>
      <c r="F18736" s="573"/>
    </row>
    <row r="18737" spans="5:6" ht="15" customHeight="1">
      <c r="E18737" s="573"/>
      <c r="F18737" s="573"/>
    </row>
    <row r="18738" spans="5:6" ht="15" customHeight="1">
      <c r="E18738" s="573"/>
      <c r="F18738" s="573"/>
    </row>
    <row r="18739" spans="5:6" ht="15" customHeight="1">
      <c r="E18739" s="573"/>
      <c r="F18739" s="573"/>
    </row>
    <row r="18740" spans="5:6" ht="15" customHeight="1">
      <c r="E18740" s="573"/>
      <c r="F18740" s="573"/>
    </row>
    <row r="18741" spans="5:6" ht="15" customHeight="1">
      <c r="E18741" s="573"/>
      <c r="F18741" s="573"/>
    </row>
    <row r="18742" spans="5:6" ht="15" customHeight="1">
      <c r="E18742" s="573"/>
      <c r="F18742" s="573"/>
    </row>
    <row r="18743" spans="5:6" ht="15" customHeight="1">
      <c r="E18743" s="573"/>
      <c r="F18743" s="573"/>
    </row>
    <row r="18744" spans="5:6" ht="15" customHeight="1">
      <c r="E18744" s="573"/>
      <c r="F18744" s="573"/>
    </row>
    <row r="18745" spans="5:6" ht="15" customHeight="1">
      <c r="E18745" s="573"/>
      <c r="F18745" s="573"/>
    </row>
    <row r="18746" spans="5:6" ht="15" customHeight="1">
      <c r="E18746" s="573"/>
      <c r="F18746" s="573"/>
    </row>
    <row r="18747" spans="5:6" ht="15" customHeight="1">
      <c r="E18747" s="573"/>
      <c r="F18747" s="573"/>
    </row>
    <row r="18748" spans="5:6" ht="15" customHeight="1">
      <c r="E18748" s="573"/>
      <c r="F18748" s="573"/>
    </row>
    <row r="18749" spans="5:6" ht="15" customHeight="1">
      <c r="E18749" s="573"/>
      <c r="F18749" s="573"/>
    </row>
    <row r="18750" spans="5:6" ht="15" customHeight="1">
      <c r="E18750" s="573"/>
      <c r="F18750" s="573"/>
    </row>
    <row r="18751" spans="5:6" ht="15" customHeight="1">
      <c r="E18751" s="573"/>
      <c r="F18751" s="573"/>
    </row>
    <row r="18752" spans="5:6" ht="15" customHeight="1">
      <c r="E18752" s="573"/>
      <c r="F18752" s="573"/>
    </row>
    <row r="18753" spans="5:6" ht="15" customHeight="1">
      <c r="E18753" s="573"/>
      <c r="F18753" s="573"/>
    </row>
    <row r="18754" spans="5:6" ht="15" customHeight="1">
      <c r="E18754" s="573"/>
      <c r="F18754" s="573"/>
    </row>
    <row r="18755" spans="5:6" ht="15" customHeight="1">
      <c r="E18755" s="573"/>
      <c r="F18755" s="573"/>
    </row>
    <row r="18756" spans="5:6" ht="15" customHeight="1">
      <c r="E18756" s="573"/>
      <c r="F18756" s="573"/>
    </row>
    <row r="18757" spans="5:6" ht="15" customHeight="1">
      <c r="E18757" s="573"/>
      <c r="F18757" s="573"/>
    </row>
    <row r="18758" spans="5:6" ht="15" customHeight="1">
      <c r="E18758" s="573"/>
      <c r="F18758" s="573"/>
    </row>
    <row r="18759" spans="5:6" ht="15" customHeight="1">
      <c r="E18759" s="573"/>
      <c r="F18759" s="573"/>
    </row>
    <row r="18760" spans="5:6" ht="15" customHeight="1">
      <c r="E18760" s="573"/>
      <c r="F18760" s="573"/>
    </row>
    <row r="18761" spans="5:6" ht="15" customHeight="1">
      <c r="E18761" s="573"/>
      <c r="F18761" s="573"/>
    </row>
    <row r="18762" spans="5:6" ht="15" customHeight="1">
      <c r="E18762" s="573"/>
      <c r="F18762" s="573"/>
    </row>
    <row r="18763" spans="5:6" ht="15" customHeight="1">
      <c r="E18763" s="573"/>
      <c r="F18763" s="573"/>
    </row>
    <row r="18764" spans="5:6" ht="15" customHeight="1">
      <c r="E18764" s="573"/>
      <c r="F18764" s="573"/>
    </row>
    <row r="18765" spans="5:6" ht="15" customHeight="1">
      <c r="E18765" s="573"/>
      <c r="F18765" s="573"/>
    </row>
    <row r="18766" spans="5:6" ht="15" customHeight="1">
      <c r="E18766" s="573"/>
      <c r="F18766" s="573"/>
    </row>
    <row r="18767" spans="5:6" ht="15" customHeight="1">
      <c r="E18767" s="573"/>
      <c r="F18767" s="573"/>
    </row>
    <row r="18768" spans="5:6" ht="15" customHeight="1">
      <c r="E18768" s="573"/>
      <c r="F18768" s="573"/>
    </row>
    <row r="18769" spans="5:6" ht="15" customHeight="1">
      <c r="E18769" s="573"/>
      <c r="F18769" s="573"/>
    </row>
    <row r="18770" spans="5:6" ht="15" customHeight="1">
      <c r="E18770" s="573"/>
      <c r="F18770" s="573"/>
    </row>
    <row r="18771" spans="5:6" ht="15" customHeight="1">
      <c r="E18771" s="573"/>
      <c r="F18771" s="573"/>
    </row>
    <row r="18772" spans="5:6" ht="15" customHeight="1">
      <c r="E18772" s="573"/>
      <c r="F18772" s="573"/>
    </row>
    <row r="18773" spans="5:6" ht="15" customHeight="1">
      <c r="E18773" s="573"/>
      <c r="F18773" s="573"/>
    </row>
    <row r="18774" spans="5:6" ht="15" customHeight="1">
      <c r="E18774" s="573"/>
      <c r="F18774" s="573"/>
    </row>
    <row r="18775" spans="5:6" ht="15" customHeight="1">
      <c r="E18775" s="573"/>
      <c r="F18775" s="573"/>
    </row>
    <row r="18776" spans="5:6" ht="15" customHeight="1">
      <c r="E18776" s="573"/>
      <c r="F18776" s="573"/>
    </row>
    <row r="18777" spans="5:6" ht="15" customHeight="1">
      <c r="E18777" s="573"/>
      <c r="F18777" s="573"/>
    </row>
    <row r="18778" spans="5:6" ht="15" customHeight="1">
      <c r="E18778" s="573"/>
      <c r="F18778" s="573"/>
    </row>
    <row r="18779" spans="5:6" ht="15" customHeight="1">
      <c r="E18779" s="573"/>
      <c r="F18779" s="573"/>
    </row>
    <row r="18780" spans="5:6" ht="15" customHeight="1">
      <c r="E18780" s="573"/>
      <c r="F18780" s="573"/>
    </row>
    <row r="18781" spans="5:6" ht="15" customHeight="1">
      <c r="E18781" s="573"/>
      <c r="F18781" s="573"/>
    </row>
    <row r="18782" spans="5:6" ht="15" customHeight="1">
      <c r="E18782" s="573"/>
      <c r="F18782" s="573"/>
    </row>
    <row r="18783" spans="5:6" ht="15" customHeight="1">
      <c r="E18783" s="573"/>
      <c r="F18783" s="573"/>
    </row>
    <row r="18784" spans="5:6" ht="15" customHeight="1">
      <c r="E18784" s="573"/>
      <c r="F18784" s="573"/>
    </row>
    <row r="18785" spans="5:6" ht="15" customHeight="1">
      <c r="E18785" s="573"/>
      <c r="F18785" s="573"/>
    </row>
    <row r="18786" spans="5:6" ht="15" customHeight="1">
      <c r="E18786" s="573"/>
      <c r="F18786" s="573"/>
    </row>
    <row r="18787" spans="5:6" ht="15" customHeight="1">
      <c r="E18787" s="573"/>
      <c r="F18787" s="573"/>
    </row>
    <row r="18788" spans="5:6" ht="15" customHeight="1">
      <c r="E18788" s="573"/>
      <c r="F18788" s="573"/>
    </row>
    <row r="18789" spans="5:6" ht="15" customHeight="1">
      <c r="E18789" s="573"/>
      <c r="F18789" s="573"/>
    </row>
    <row r="18790" spans="5:6" ht="15" customHeight="1">
      <c r="E18790" s="573"/>
      <c r="F18790" s="573"/>
    </row>
    <row r="18791" spans="5:6" ht="15" customHeight="1">
      <c r="E18791" s="573"/>
      <c r="F18791" s="573"/>
    </row>
    <row r="18792" spans="5:6" ht="15" customHeight="1">
      <c r="E18792" s="573"/>
      <c r="F18792" s="573"/>
    </row>
    <row r="18793" spans="5:6" ht="15" customHeight="1">
      <c r="E18793" s="573"/>
      <c r="F18793" s="573"/>
    </row>
    <row r="18794" spans="5:6" ht="15" customHeight="1">
      <c r="E18794" s="573"/>
      <c r="F18794" s="573"/>
    </row>
    <row r="18795" spans="5:6" ht="15" customHeight="1">
      <c r="E18795" s="573"/>
      <c r="F18795" s="573"/>
    </row>
    <row r="18796" spans="5:6" ht="15" customHeight="1">
      <c r="E18796" s="573"/>
      <c r="F18796" s="573"/>
    </row>
    <row r="18797" spans="5:6" ht="15" customHeight="1">
      <c r="E18797" s="573"/>
      <c r="F18797" s="573"/>
    </row>
    <row r="18798" spans="5:6" ht="15" customHeight="1">
      <c r="E18798" s="573"/>
      <c r="F18798" s="573"/>
    </row>
    <row r="18799" spans="5:6" ht="15" customHeight="1">
      <c r="E18799" s="573"/>
      <c r="F18799" s="573"/>
    </row>
    <row r="18800" spans="5:6" ht="15" customHeight="1">
      <c r="E18800" s="573"/>
      <c r="F18800" s="573"/>
    </row>
    <row r="18801" spans="5:6" ht="15" customHeight="1">
      <c r="E18801" s="573"/>
      <c r="F18801" s="573"/>
    </row>
    <row r="18802" spans="5:6" ht="15" customHeight="1">
      <c r="E18802" s="573"/>
      <c r="F18802" s="573"/>
    </row>
    <row r="18803" spans="5:6" ht="15" customHeight="1">
      <c r="E18803" s="573"/>
      <c r="F18803" s="573"/>
    </row>
    <row r="18804" spans="5:6" ht="15" customHeight="1">
      <c r="E18804" s="573"/>
      <c r="F18804" s="573"/>
    </row>
    <row r="18805" spans="5:6" ht="15" customHeight="1">
      <c r="E18805" s="573"/>
      <c r="F18805" s="573"/>
    </row>
    <row r="18806" spans="5:6" ht="15" customHeight="1">
      <c r="E18806" s="573"/>
      <c r="F18806" s="573"/>
    </row>
    <row r="18807" spans="5:6" ht="15" customHeight="1">
      <c r="E18807" s="573"/>
      <c r="F18807" s="573"/>
    </row>
    <row r="18808" spans="5:6" ht="15" customHeight="1">
      <c r="E18808" s="573"/>
      <c r="F18808" s="573"/>
    </row>
    <row r="18809" spans="5:6" ht="15" customHeight="1">
      <c r="E18809" s="573"/>
      <c r="F18809" s="573"/>
    </row>
    <row r="18810" spans="5:6" ht="15" customHeight="1">
      <c r="E18810" s="573"/>
      <c r="F18810" s="573"/>
    </row>
    <row r="18811" spans="5:6" ht="15" customHeight="1">
      <c r="E18811" s="573"/>
      <c r="F18811" s="573"/>
    </row>
    <row r="18812" spans="5:6" ht="15" customHeight="1">
      <c r="E18812" s="573"/>
      <c r="F18812" s="573"/>
    </row>
    <row r="18813" spans="5:6" ht="15" customHeight="1">
      <c r="E18813" s="573"/>
      <c r="F18813" s="573"/>
    </row>
    <row r="18814" spans="5:6" ht="15" customHeight="1">
      <c r="E18814" s="573"/>
      <c r="F18814" s="573"/>
    </row>
    <row r="18815" spans="5:6" ht="15" customHeight="1">
      <c r="E18815" s="573"/>
      <c r="F18815" s="573"/>
    </row>
    <row r="18816" spans="5:6" ht="15" customHeight="1">
      <c r="E18816" s="573"/>
      <c r="F18816" s="573"/>
    </row>
    <row r="18817" spans="5:6" ht="15" customHeight="1">
      <c r="E18817" s="573"/>
      <c r="F18817" s="573"/>
    </row>
    <row r="18818" spans="5:6" ht="15" customHeight="1">
      <c r="E18818" s="573"/>
      <c r="F18818" s="573"/>
    </row>
    <row r="18819" spans="5:6" ht="15" customHeight="1">
      <c r="E18819" s="573"/>
      <c r="F18819" s="573"/>
    </row>
    <row r="18820" spans="5:6" ht="15" customHeight="1">
      <c r="E18820" s="573"/>
      <c r="F18820" s="573"/>
    </row>
    <row r="18821" spans="5:6" ht="15" customHeight="1">
      <c r="E18821" s="573"/>
      <c r="F18821" s="573"/>
    </row>
    <row r="18822" spans="5:6" ht="15" customHeight="1">
      <c r="E18822" s="573"/>
      <c r="F18822" s="573"/>
    </row>
    <row r="18823" spans="5:6" ht="15" customHeight="1">
      <c r="E18823" s="573"/>
      <c r="F18823" s="573"/>
    </row>
    <row r="18824" spans="5:6" ht="15" customHeight="1">
      <c r="E18824" s="573"/>
      <c r="F18824" s="573"/>
    </row>
    <row r="18825" spans="5:6" ht="15" customHeight="1">
      <c r="E18825" s="573"/>
      <c r="F18825" s="573"/>
    </row>
    <row r="18826" spans="5:6" ht="15" customHeight="1">
      <c r="E18826" s="573"/>
      <c r="F18826" s="573"/>
    </row>
    <row r="18827" spans="5:6" ht="15" customHeight="1">
      <c r="E18827" s="573"/>
      <c r="F18827" s="573"/>
    </row>
    <row r="18828" spans="5:6" ht="15" customHeight="1">
      <c r="E18828" s="573"/>
      <c r="F18828" s="573"/>
    </row>
    <row r="18829" spans="5:6" ht="15" customHeight="1">
      <c r="E18829" s="573"/>
      <c r="F18829" s="573"/>
    </row>
    <row r="18830" spans="5:6" ht="15" customHeight="1">
      <c r="E18830" s="573"/>
      <c r="F18830" s="573"/>
    </row>
    <row r="18831" spans="5:6" ht="15" customHeight="1">
      <c r="E18831" s="573"/>
      <c r="F18831" s="573"/>
    </row>
    <row r="18832" spans="5:6" ht="15" customHeight="1">
      <c r="E18832" s="573"/>
      <c r="F18832" s="573"/>
    </row>
    <row r="18833" spans="5:6" ht="15" customHeight="1">
      <c r="E18833" s="573"/>
      <c r="F18833" s="573"/>
    </row>
    <row r="18834" spans="5:6" ht="15" customHeight="1">
      <c r="E18834" s="573"/>
      <c r="F18834" s="573"/>
    </row>
    <row r="18835" spans="5:6" ht="15" customHeight="1">
      <c r="E18835" s="573"/>
      <c r="F18835" s="573"/>
    </row>
    <row r="18836" spans="5:6" ht="15" customHeight="1">
      <c r="E18836" s="573"/>
      <c r="F18836" s="573"/>
    </row>
    <row r="18837" spans="5:6" ht="15" customHeight="1">
      <c r="E18837" s="573"/>
      <c r="F18837" s="573"/>
    </row>
    <row r="18838" spans="5:6" ht="15" customHeight="1">
      <c r="E18838" s="573"/>
      <c r="F18838" s="573"/>
    </row>
    <row r="18839" spans="5:6" ht="15" customHeight="1">
      <c r="E18839" s="573"/>
      <c r="F18839" s="573"/>
    </row>
    <row r="18840" spans="5:6" ht="15" customHeight="1">
      <c r="E18840" s="573"/>
      <c r="F18840" s="573"/>
    </row>
    <row r="18841" spans="5:6" ht="15" customHeight="1">
      <c r="E18841" s="573"/>
      <c r="F18841" s="573"/>
    </row>
    <row r="18842" spans="5:6" ht="15" customHeight="1">
      <c r="E18842" s="573"/>
      <c r="F18842" s="573"/>
    </row>
    <row r="18843" spans="5:6" ht="15" customHeight="1">
      <c r="E18843" s="573"/>
      <c r="F18843" s="573"/>
    </row>
    <row r="18844" spans="5:6" ht="15" customHeight="1">
      <c r="E18844" s="573"/>
      <c r="F18844" s="573"/>
    </row>
    <row r="18845" spans="5:6" ht="15" customHeight="1">
      <c r="E18845" s="573"/>
      <c r="F18845" s="573"/>
    </row>
    <row r="18846" spans="5:6" ht="15" customHeight="1">
      <c r="E18846" s="573"/>
      <c r="F18846" s="573"/>
    </row>
    <row r="18847" spans="5:6" ht="15" customHeight="1">
      <c r="E18847" s="573"/>
      <c r="F18847" s="573"/>
    </row>
    <row r="18848" spans="5:6" ht="15" customHeight="1">
      <c r="E18848" s="573"/>
      <c r="F18848" s="573"/>
    </row>
    <row r="18849" spans="5:6" ht="15" customHeight="1">
      <c r="E18849" s="573"/>
      <c r="F18849" s="573"/>
    </row>
    <row r="18850" spans="5:6" ht="15" customHeight="1">
      <c r="E18850" s="573"/>
      <c r="F18850" s="573"/>
    </row>
    <row r="18851" spans="5:6" ht="15" customHeight="1">
      <c r="E18851" s="573"/>
      <c r="F18851" s="573"/>
    </row>
    <row r="18852" spans="5:6" ht="15" customHeight="1">
      <c r="E18852" s="573"/>
      <c r="F18852" s="573"/>
    </row>
    <row r="18853" spans="5:6" ht="15" customHeight="1">
      <c r="E18853" s="573"/>
      <c r="F18853" s="573"/>
    </row>
    <row r="18854" spans="5:6" ht="15" customHeight="1">
      <c r="E18854" s="573"/>
      <c r="F18854" s="573"/>
    </row>
    <row r="18855" spans="5:6" ht="15" customHeight="1">
      <c r="E18855" s="573"/>
      <c r="F18855" s="573"/>
    </row>
    <row r="18856" spans="5:6" ht="15" customHeight="1">
      <c r="E18856" s="573"/>
      <c r="F18856" s="573"/>
    </row>
    <row r="18857" spans="5:6" ht="15" customHeight="1">
      <c r="E18857" s="573"/>
      <c r="F18857" s="573"/>
    </row>
    <row r="18858" spans="5:6" ht="15" customHeight="1">
      <c r="E18858" s="573"/>
      <c r="F18858" s="573"/>
    </row>
    <row r="18859" spans="5:6" ht="15" customHeight="1">
      <c r="E18859" s="573"/>
      <c r="F18859" s="573"/>
    </row>
    <row r="18860" spans="5:6" ht="15" customHeight="1">
      <c r="E18860" s="573"/>
      <c r="F18860" s="573"/>
    </row>
    <row r="18861" spans="5:6" ht="15" customHeight="1">
      <c r="E18861" s="573"/>
      <c r="F18861" s="573"/>
    </row>
    <row r="18862" spans="5:6" ht="15" customHeight="1">
      <c r="E18862" s="573"/>
      <c r="F18862" s="573"/>
    </row>
    <row r="18863" spans="5:6" ht="15" customHeight="1">
      <c r="E18863" s="573"/>
      <c r="F18863" s="573"/>
    </row>
    <row r="18864" spans="5:6" ht="15" customHeight="1">
      <c r="E18864" s="573"/>
      <c r="F18864" s="573"/>
    </row>
    <row r="18865" spans="5:6" ht="15" customHeight="1">
      <c r="E18865" s="573"/>
      <c r="F18865" s="573"/>
    </row>
    <row r="18866" spans="5:6" ht="15" customHeight="1">
      <c r="E18866" s="573"/>
      <c r="F18866" s="573"/>
    </row>
    <row r="18867" spans="5:6" ht="15" customHeight="1">
      <c r="E18867" s="573"/>
      <c r="F18867" s="573"/>
    </row>
    <row r="18868" spans="5:6" ht="15" customHeight="1">
      <c r="E18868" s="573"/>
      <c r="F18868" s="573"/>
    </row>
    <row r="18869" spans="5:6" ht="15" customHeight="1">
      <c r="E18869" s="573"/>
      <c r="F18869" s="573"/>
    </row>
    <row r="18870" spans="5:6" ht="15" customHeight="1">
      <c r="E18870" s="573"/>
      <c r="F18870" s="573"/>
    </row>
    <row r="18871" spans="5:6" ht="15" customHeight="1">
      <c r="E18871" s="573"/>
      <c r="F18871" s="573"/>
    </row>
    <row r="18872" spans="5:6" ht="15" customHeight="1">
      <c r="E18872" s="573"/>
      <c r="F18872" s="573"/>
    </row>
    <row r="18873" spans="5:6" ht="15" customHeight="1">
      <c r="E18873" s="573"/>
      <c r="F18873" s="573"/>
    </row>
    <row r="18874" spans="5:6" ht="15" customHeight="1">
      <c r="E18874" s="573"/>
      <c r="F18874" s="573"/>
    </row>
    <row r="18875" spans="5:6" ht="15" customHeight="1">
      <c r="E18875" s="573"/>
      <c r="F18875" s="573"/>
    </row>
    <row r="18876" spans="5:6" ht="15" customHeight="1">
      <c r="E18876" s="573"/>
      <c r="F18876" s="573"/>
    </row>
    <row r="18877" spans="5:6" ht="15" customHeight="1">
      <c r="E18877" s="573"/>
      <c r="F18877" s="573"/>
    </row>
    <row r="18878" spans="5:6" ht="15" customHeight="1">
      <c r="E18878" s="573"/>
      <c r="F18878" s="573"/>
    </row>
    <row r="18879" spans="5:6" ht="15" customHeight="1">
      <c r="E18879" s="573"/>
      <c r="F18879" s="573"/>
    </row>
    <row r="18880" spans="5:6" ht="15" customHeight="1">
      <c r="E18880" s="573"/>
      <c r="F18880" s="573"/>
    </row>
    <row r="18881" spans="5:6" ht="15" customHeight="1">
      <c r="E18881" s="573"/>
      <c r="F18881" s="573"/>
    </row>
    <row r="18882" spans="5:6" ht="15" customHeight="1">
      <c r="E18882" s="573"/>
      <c r="F18882" s="573"/>
    </row>
    <row r="18883" spans="5:6" ht="15" customHeight="1">
      <c r="E18883" s="573"/>
      <c r="F18883" s="573"/>
    </row>
    <row r="18884" spans="5:6" ht="15" customHeight="1">
      <c r="E18884" s="573"/>
      <c r="F18884" s="573"/>
    </row>
    <row r="18885" spans="5:6" ht="15" customHeight="1">
      <c r="E18885" s="573"/>
      <c r="F18885" s="573"/>
    </row>
    <row r="18886" spans="5:6" ht="15" customHeight="1">
      <c r="E18886" s="573"/>
      <c r="F18886" s="573"/>
    </row>
    <row r="18887" spans="5:6" ht="15" customHeight="1">
      <c r="E18887" s="573"/>
      <c r="F18887" s="573"/>
    </row>
    <row r="18888" spans="5:6" ht="15" customHeight="1">
      <c r="E18888" s="573"/>
      <c r="F18888" s="573"/>
    </row>
    <row r="18889" spans="5:6" ht="15" customHeight="1">
      <c r="E18889" s="573"/>
      <c r="F18889" s="573"/>
    </row>
    <row r="18890" spans="5:6" ht="15" customHeight="1">
      <c r="E18890" s="573"/>
      <c r="F18890" s="573"/>
    </row>
    <row r="18891" spans="5:6" ht="15" customHeight="1">
      <c r="E18891" s="573"/>
      <c r="F18891" s="573"/>
    </row>
    <row r="18892" spans="5:6" ht="15" customHeight="1">
      <c r="E18892" s="573"/>
      <c r="F18892" s="573"/>
    </row>
    <row r="18893" spans="5:6" ht="15" customHeight="1">
      <c r="E18893" s="573"/>
      <c r="F18893" s="573"/>
    </row>
    <row r="18894" spans="5:6" ht="15" customHeight="1">
      <c r="E18894" s="573"/>
      <c r="F18894" s="573"/>
    </row>
    <row r="18895" spans="5:6" ht="15" customHeight="1">
      <c r="E18895" s="573"/>
      <c r="F18895" s="573"/>
    </row>
    <row r="18896" spans="5:6" ht="15" customHeight="1">
      <c r="E18896" s="573"/>
      <c r="F18896" s="573"/>
    </row>
    <row r="18897" spans="5:6" ht="15" customHeight="1">
      <c r="E18897" s="573"/>
      <c r="F18897" s="573"/>
    </row>
    <row r="18898" spans="5:6" ht="15" customHeight="1">
      <c r="E18898" s="573"/>
      <c r="F18898" s="573"/>
    </row>
    <row r="18899" spans="5:6" ht="15" customHeight="1">
      <c r="E18899" s="573"/>
      <c r="F18899" s="573"/>
    </row>
    <row r="18900" spans="5:6" ht="15" customHeight="1">
      <c r="E18900" s="573"/>
      <c r="F18900" s="573"/>
    </row>
    <row r="18901" spans="5:6" ht="15" customHeight="1">
      <c r="E18901" s="573"/>
      <c r="F18901" s="573"/>
    </row>
    <row r="18902" spans="5:6" ht="15" customHeight="1">
      <c r="E18902" s="573"/>
      <c r="F18902" s="573"/>
    </row>
    <row r="18903" spans="5:6" ht="15" customHeight="1">
      <c r="E18903" s="573"/>
      <c r="F18903" s="573"/>
    </row>
    <row r="18904" spans="5:6" ht="15" customHeight="1">
      <c r="E18904" s="573"/>
      <c r="F18904" s="573"/>
    </row>
    <row r="18905" spans="5:6" ht="15" customHeight="1">
      <c r="E18905" s="573"/>
      <c r="F18905" s="573"/>
    </row>
    <row r="18906" spans="5:6" ht="15" customHeight="1">
      <c r="E18906" s="573"/>
      <c r="F18906" s="573"/>
    </row>
    <row r="18907" spans="5:6" ht="15" customHeight="1">
      <c r="E18907" s="573"/>
      <c r="F18907" s="573"/>
    </row>
    <row r="18908" spans="5:6" ht="15" customHeight="1">
      <c r="E18908" s="573"/>
      <c r="F18908" s="573"/>
    </row>
    <row r="18909" spans="5:6" ht="15" customHeight="1">
      <c r="E18909" s="573"/>
      <c r="F18909" s="573"/>
    </row>
    <row r="18910" spans="5:6" ht="15" customHeight="1">
      <c r="E18910" s="573"/>
      <c r="F18910" s="573"/>
    </row>
    <row r="18911" spans="5:6" ht="15" customHeight="1">
      <c r="E18911" s="573"/>
      <c r="F18911" s="573"/>
    </row>
    <row r="18912" spans="5:6" ht="15" customHeight="1">
      <c r="E18912" s="573"/>
      <c r="F18912" s="573"/>
    </row>
    <row r="18913" spans="5:6" ht="15" customHeight="1">
      <c r="E18913" s="573"/>
      <c r="F18913" s="573"/>
    </row>
    <row r="18914" spans="5:6" ht="15" customHeight="1">
      <c r="E18914" s="573"/>
      <c r="F18914" s="573"/>
    </row>
    <row r="18915" spans="5:6" ht="15" customHeight="1">
      <c r="E18915" s="573"/>
      <c r="F18915" s="573"/>
    </row>
    <row r="18916" spans="5:6" ht="15" customHeight="1">
      <c r="E18916" s="573"/>
      <c r="F18916" s="573"/>
    </row>
    <row r="18917" spans="5:6" ht="15" customHeight="1">
      <c r="E18917" s="573"/>
      <c r="F18917" s="573"/>
    </row>
    <row r="18918" spans="5:6" ht="15" customHeight="1">
      <c r="E18918" s="573"/>
      <c r="F18918" s="573"/>
    </row>
    <row r="18919" spans="5:6" ht="15" customHeight="1">
      <c r="E18919" s="573"/>
      <c r="F18919" s="573"/>
    </row>
    <row r="18920" spans="5:6" ht="15" customHeight="1">
      <c r="E18920" s="573"/>
      <c r="F18920" s="573"/>
    </row>
    <row r="18921" spans="5:6" ht="15" customHeight="1">
      <c r="E18921" s="573"/>
      <c r="F18921" s="573"/>
    </row>
    <row r="18922" spans="5:6" ht="15" customHeight="1">
      <c r="E18922" s="573"/>
      <c r="F18922" s="573"/>
    </row>
    <row r="18923" spans="5:6" ht="15" customHeight="1">
      <c r="E18923" s="573"/>
      <c r="F18923" s="573"/>
    </row>
    <row r="18924" spans="5:6" ht="15" customHeight="1">
      <c r="E18924" s="573"/>
      <c r="F18924" s="573"/>
    </row>
    <row r="18925" spans="5:6" ht="15" customHeight="1">
      <c r="E18925" s="573"/>
      <c r="F18925" s="573"/>
    </row>
    <row r="18926" spans="5:6" ht="15" customHeight="1">
      <c r="E18926" s="573"/>
      <c r="F18926" s="573"/>
    </row>
    <row r="18927" spans="5:6" ht="15" customHeight="1">
      <c r="E18927" s="573"/>
      <c r="F18927" s="573"/>
    </row>
    <row r="18928" spans="5:6" ht="15" customHeight="1">
      <c r="E18928" s="573"/>
      <c r="F18928" s="573"/>
    </row>
    <row r="18929" spans="5:6" ht="15" customHeight="1">
      <c r="E18929" s="573"/>
      <c r="F18929" s="573"/>
    </row>
    <row r="18930" spans="5:6" ht="15" customHeight="1">
      <c r="E18930" s="573"/>
      <c r="F18930" s="573"/>
    </row>
    <row r="18931" spans="5:6" ht="15" customHeight="1">
      <c r="E18931" s="573"/>
      <c r="F18931" s="573"/>
    </row>
    <row r="18932" spans="5:6" ht="15" customHeight="1">
      <c r="E18932" s="573"/>
      <c r="F18932" s="573"/>
    </row>
    <row r="18933" spans="5:6" ht="15" customHeight="1">
      <c r="E18933" s="573"/>
      <c r="F18933" s="573"/>
    </row>
    <row r="18934" spans="5:6" ht="15" customHeight="1">
      <c r="E18934" s="573"/>
      <c r="F18934" s="573"/>
    </row>
    <row r="18935" spans="5:6" ht="15" customHeight="1">
      <c r="E18935" s="573"/>
      <c r="F18935" s="573"/>
    </row>
    <row r="18936" spans="5:6" ht="15" customHeight="1">
      <c r="E18936" s="573"/>
      <c r="F18936" s="573"/>
    </row>
    <row r="18937" spans="5:6" ht="15" customHeight="1">
      <c r="E18937" s="573"/>
      <c r="F18937" s="573"/>
    </row>
    <row r="18938" spans="5:6" ht="15" customHeight="1">
      <c r="E18938" s="573"/>
      <c r="F18938" s="573"/>
    </row>
    <row r="18939" spans="5:6" ht="15" customHeight="1">
      <c r="E18939" s="573"/>
      <c r="F18939" s="573"/>
    </row>
    <row r="18940" spans="5:6" ht="15" customHeight="1">
      <c r="E18940" s="573"/>
      <c r="F18940" s="573"/>
    </row>
    <row r="18941" spans="5:6" ht="15" customHeight="1">
      <c r="E18941" s="573"/>
      <c r="F18941" s="573"/>
    </row>
    <row r="18942" spans="5:6" ht="15" customHeight="1">
      <c r="E18942" s="573"/>
      <c r="F18942" s="573"/>
    </row>
    <row r="18943" spans="5:6" ht="15" customHeight="1">
      <c r="E18943" s="573"/>
      <c r="F18943" s="573"/>
    </row>
    <row r="18944" spans="5:6" ht="15" customHeight="1">
      <c r="E18944" s="573"/>
      <c r="F18944" s="573"/>
    </row>
    <row r="18945" spans="5:6" ht="15" customHeight="1">
      <c r="E18945" s="573"/>
      <c r="F18945" s="573"/>
    </row>
    <row r="18946" spans="5:6" ht="15" customHeight="1">
      <c r="E18946" s="573"/>
      <c r="F18946" s="573"/>
    </row>
    <row r="18947" spans="5:6" ht="15" customHeight="1">
      <c r="E18947" s="573"/>
      <c r="F18947" s="573"/>
    </row>
    <row r="18948" spans="5:6" ht="15" customHeight="1">
      <c r="E18948" s="573"/>
      <c r="F18948" s="573"/>
    </row>
    <row r="18949" spans="5:6" ht="15" customHeight="1">
      <c r="E18949" s="573"/>
      <c r="F18949" s="573"/>
    </row>
    <row r="18950" spans="5:6" ht="15" customHeight="1">
      <c r="E18950" s="573"/>
      <c r="F18950" s="573"/>
    </row>
    <row r="18951" spans="5:6" ht="15" customHeight="1">
      <c r="E18951" s="573"/>
      <c r="F18951" s="573"/>
    </row>
    <row r="18952" spans="5:6" ht="15" customHeight="1">
      <c r="E18952" s="573"/>
      <c r="F18952" s="573"/>
    </row>
    <row r="18953" spans="5:6" ht="15" customHeight="1">
      <c r="E18953" s="573"/>
      <c r="F18953" s="573"/>
    </row>
    <row r="18954" spans="5:6" ht="15" customHeight="1">
      <c r="E18954" s="573"/>
      <c r="F18954" s="573"/>
    </row>
    <row r="18955" spans="5:6" ht="15" customHeight="1">
      <c r="E18955" s="573"/>
      <c r="F18955" s="573"/>
    </row>
    <row r="18956" spans="5:6" ht="15" customHeight="1">
      <c r="E18956" s="573"/>
      <c r="F18956" s="573"/>
    </row>
    <row r="18957" spans="5:6" ht="15" customHeight="1">
      <c r="E18957" s="573"/>
      <c r="F18957" s="573"/>
    </row>
    <row r="18958" spans="5:6" ht="15" customHeight="1">
      <c r="E18958" s="573"/>
      <c r="F18958" s="573"/>
    </row>
    <row r="18959" spans="5:6" ht="15" customHeight="1">
      <c r="E18959" s="573"/>
      <c r="F18959" s="573"/>
    </row>
    <row r="18960" spans="5:6" ht="15" customHeight="1">
      <c r="E18960" s="573"/>
      <c r="F18960" s="573"/>
    </row>
    <row r="18961" spans="5:6" ht="15" customHeight="1">
      <c r="E18961" s="573"/>
      <c r="F18961" s="573"/>
    </row>
    <row r="18962" spans="5:6" ht="15" customHeight="1">
      <c r="E18962" s="573"/>
      <c r="F18962" s="573"/>
    </row>
    <row r="18963" spans="5:6" ht="15" customHeight="1">
      <c r="E18963" s="573"/>
      <c r="F18963" s="573"/>
    </row>
    <row r="18964" spans="5:6" ht="15" customHeight="1">
      <c r="E18964" s="573"/>
      <c r="F18964" s="573"/>
    </row>
    <row r="18965" spans="5:6" ht="15" customHeight="1">
      <c r="E18965" s="573"/>
      <c r="F18965" s="573"/>
    </row>
    <row r="18966" spans="5:6" ht="15" customHeight="1">
      <c r="E18966" s="573"/>
      <c r="F18966" s="573"/>
    </row>
    <row r="18967" spans="5:6" ht="15" customHeight="1">
      <c r="E18967" s="573"/>
      <c r="F18967" s="573"/>
    </row>
    <row r="18968" spans="5:6" ht="15" customHeight="1">
      <c r="E18968" s="573"/>
      <c r="F18968" s="573"/>
    </row>
    <row r="18969" spans="5:6" ht="15" customHeight="1">
      <c r="E18969" s="573"/>
      <c r="F18969" s="573"/>
    </row>
    <row r="18970" spans="5:6" ht="15" customHeight="1">
      <c r="E18970" s="573"/>
      <c r="F18970" s="573"/>
    </row>
    <row r="18971" spans="5:6" ht="15" customHeight="1">
      <c r="E18971" s="573"/>
      <c r="F18971" s="573"/>
    </row>
    <row r="18972" spans="5:6" ht="15" customHeight="1">
      <c r="E18972" s="573"/>
      <c r="F18972" s="573"/>
    </row>
    <row r="18973" spans="5:6" ht="15" customHeight="1">
      <c r="E18973" s="573"/>
      <c r="F18973" s="573"/>
    </row>
    <row r="18974" spans="5:6" ht="15" customHeight="1">
      <c r="E18974" s="573"/>
      <c r="F18974" s="573"/>
    </row>
    <row r="18975" spans="5:6" ht="15" customHeight="1">
      <c r="E18975" s="573"/>
      <c r="F18975" s="573"/>
    </row>
    <row r="18976" spans="5:6" ht="15" customHeight="1">
      <c r="E18976" s="573"/>
      <c r="F18976" s="573"/>
    </row>
    <row r="18977" spans="5:6" ht="15" customHeight="1">
      <c r="E18977" s="573"/>
      <c r="F18977" s="573"/>
    </row>
    <row r="18978" spans="5:6" ht="15" customHeight="1">
      <c r="E18978" s="573"/>
      <c r="F18978" s="573"/>
    </row>
    <row r="18979" spans="5:6" ht="15" customHeight="1">
      <c r="E18979" s="573"/>
      <c r="F18979" s="573"/>
    </row>
    <row r="18980" spans="5:6" ht="15" customHeight="1">
      <c r="E18980" s="573"/>
      <c r="F18980" s="573"/>
    </row>
    <row r="18981" spans="5:6" ht="15" customHeight="1">
      <c r="E18981" s="573"/>
      <c r="F18981" s="573"/>
    </row>
    <row r="18982" spans="5:6" ht="15" customHeight="1">
      <c r="E18982" s="573"/>
      <c r="F18982" s="573"/>
    </row>
    <row r="18983" spans="5:6" ht="15" customHeight="1">
      <c r="E18983" s="573"/>
      <c r="F18983" s="573"/>
    </row>
    <row r="18984" spans="5:6" ht="15" customHeight="1">
      <c r="E18984" s="573"/>
      <c r="F18984" s="573"/>
    </row>
    <row r="18985" spans="5:6" ht="15" customHeight="1">
      <c r="E18985" s="573"/>
      <c r="F18985" s="573"/>
    </row>
    <row r="18986" spans="5:6" ht="15" customHeight="1">
      <c r="E18986" s="573"/>
      <c r="F18986" s="573"/>
    </row>
    <row r="18987" spans="5:6" ht="15" customHeight="1">
      <c r="E18987" s="573"/>
      <c r="F18987" s="573"/>
    </row>
    <row r="18988" spans="5:6" ht="15" customHeight="1">
      <c r="E18988" s="573"/>
      <c r="F18988" s="573"/>
    </row>
    <row r="18989" spans="5:6" ht="15" customHeight="1">
      <c r="E18989" s="573"/>
      <c r="F18989" s="573"/>
    </row>
    <row r="18990" spans="5:6" ht="15" customHeight="1">
      <c r="E18990" s="573"/>
      <c r="F18990" s="573"/>
    </row>
    <row r="18991" spans="5:6" ht="15" customHeight="1">
      <c r="E18991" s="573"/>
      <c r="F18991" s="573"/>
    </row>
    <row r="18992" spans="5:6" ht="15" customHeight="1">
      <c r="E18992" s="573"/>
      <c r="F18992" s="573"/>
    </row>
    <row r="18993" spans="5:6" ht="15" customHeight="1">
      <c r="E18993" s="573"/>
      <c r="F18993" s="573"/>
    </row>
    <row r="18994" spans="5:6" ht="15" customHeight="1">
      <c r="E18994" s="573"/>
      <c r="F18994" s="573"/>
    </row>
    <row r="18995" spans="5:6" ht="15" customHeight="1">
      <c r="E18995" s="573"/>
      <c r="F18995" s="573"/>
    </row>
    <row r="18996" spans="5:6" ht="15" customHeight="1">
      <c r="E18996" s="573"/>
      <c r="F18996" s="573"/>
    </row>
    <row r="18997" spans="5:6" ht="15" customHeight="1">
      <c r="E18997" s="573"/>
      <c r="F18997" s="573"/>
    </row>
    <row r="18998" spans="5:6" ht="15" customHeight="1">
      <c r="E18998" s="573"/>
      <c r="F18998" s="573"/>
    </row>
    <row r="18999" spans="5:6" ht="15" customHeight="1">
      <c r="E18999" s="573"/>
      <c r="F18999" s="573"/>
    </row>
    <row r="19000" spans="5:6" ht="15" customHeight="1">
      <c r="E19000" s="573"/>
      <c r="F19000" s="573"/>
    </row>
    <row r="19001" spans="5:6" ht="15" customHeight="1">
      <c r="E19001" s="573"/>
      <c r="F19001" s="573"/>
    </row>
    <row r="19002" spans="5:6" ht="15" customHeight="1">
      <c r="E19002" s="573"/>
      <c r="F19002" s="573"/>
    </row>
    <row r="19003" spans="5:6" ht="15" customHeight="1">
      <c r="E19003" s="573"/>
      <c r="F19003" s="573"/>
    </row>
    <row r="19004" spans="5:6" ht="15" customHeight="1">
      <c r="E19004" s="573"/>
      <c r="F19004" s="573"/>
    </row>
    <row r="19005" spans="5:6" ht="15" customHeight="1">
      <c r="E19005" s="573"/>
      <c r="F19005" s="573"/>
    </row>
    <row r="19006" spans="5:6" ht="15" customHeight="1">
      <c r="E19006" s="573"/>
      <c r="F19006" s="573"/>
    </row>
    <row r="19007" spans="5:6" ht="15" customHeight="1">
      <c r="E19007" s="573"/>
      <c r="F19007" s="573"/>
    </row>
    <row r="19008" spans="5:6" ht="15" customHeight="1">
      <c r="E19008" s="573"/>
      <c r="F19008" s="573"/>
    </row>
    <row r="19009" spans="5:6" ht="15" customHeight="1">
      <c r="E19009" s="573"/>
      <c r="F19009" s="573"/>
    </row>
    <row r="19010" spans="5:6" ht="15" customHeight="1">
      <c r="E19010" s="573"/>
      <c r="F19010" s="573"/>
    </row>
    <row r="19011" spans="5:6" ht="15" customHeight="1">
      <c r="E19011" s="573"/>
      <c r="F19011" s="573"/>
    </row>
    <row r="19012" spans="5:6" ht="15" customHeight="1">
      <c r="E19012" s="573"/>
      <c r="F19012" s="573"/>
    </row>
    <row r="19013" spans="5:6" ht="15" customHeight="1">
      <c r="E19013" s="573"/>
      <c r="F19013" s="573"/>
    </row>
    <row r="19014" spans="5:6" ht="15" customHeight="1">
      <c r="E19014" s="573"/>
      <c r="F19014" s="573"/>
    </row>
    <row r="19015" spans="5:6" ht="15" customHeight="1">
      <c r="E19015" s="573"/>
      <c r="F19015" s="573"/>
    </row>
    <row r="19016" spans="5:6" ht="15" customHeight="1">
      <c r="E19016" s="573"/>
      <c r="F19016" s="573"/>
    </row>
    <row r="19017" spans="5:6" ht="15" customHeight="1">
      <c r="E19017" s="573"/>
      <c r="F19017" s="573"/>
    </row>
    <row r="19018" spans="5:6" ht="15" customHeight="1">
      <c r="E19018" s="573"/>
      <c r="F19018" s="573"/>
    </row>
    <row r="19019" spans="5:6" ht="15" customHeight="1">
      <c r="E19019" s="573"/>
      <c r="F19019" s="573"/>
    </row>
    <row r="19020" spans="5:6" ht="15" customHeight="1">
      <c r="E19020" s="573"/>
      <c r="F19020" s="573"/>
    </row>
    <row r="19021" spans="5:6" ht="15" customHeight="1">
      <c r="E19021" s="573"/>
      <c r="F19021" s="573"/>
    </row>
    <row r="19022" spans="5:6" ht="15" customHeight="1">
      <c r="E19022" s="573"/>
      <c r="F19022" s="573"/>
    </row>
    <row r="19023" spans="5:6" ht="15" customHeight="1">
      <c r="E19023" s="573"/>
      <c r="F19023" s="573"/>
    </row>
    <row r="19024" spans="5:6" ht="15" customHeight="1">
      <c r="E19024" s="573"/>
      <c r="F19024" s="573"/>
    </row>
    <row r="19025" spans="5:6" ht="15" customHeight="1">
      <c r="E19025" s="573"/>
      <c r="F19025" s="573"/>
    </row>
    <row r="19026" spans="5:6" ht="15" customHeight="1">
      <c r="E19026" s="573"/>
      <c r="F19026" s="573"/>
    </row>
    <row r="19027" spans="5:6" ht="15" customHeight="1">
      <c r="E19027" s="573"/>
      <c r="F19027" s="573"/>
    </row>
    <row r="19028" spans="5:6" ht="15" customHeight="1">
      <c r="E19028" s="573"/>
      <c r="F19028" s="573"/>
    </row>
    <row r="19029" spans="5:6" ht="15" customHeight="1">
      <c r="E19029" s="573"/>
      <c r="F19029" s="573"/>
    </row>
    <row r="19030" spans="5:6" ht="15" customHeight="1">
      <c r="E19030" s="573"/>
      <c r="F19030" s="573"/>
    </row>
    <row r="19031" spans="5:6" ht="15" customHeight="1">
      <c r="E19031" s="573"/>
      <c r="F19031" s="573"/>
    </row>
    <row r="19032" spans="5:6" ht="15" customHeight="1">
      <c r="E19032" s="573"/>
      <c r="F19032" s="573"/>
    </row>
    <row r="19033" spans="5:6" ht="15" customHeight="1">
      <c r="E19033" s="573"/>
      <c r="F19033" s="573"/>
    </row>
    <row r="19034" spans="5:6" ht="15" customHeight="1">
      <c r="E19034" s="573"/>
      <c r="F19034" s="573"/>
    </row>
    <row r="19035" spans="5:6" ht="15" customHeight="1">
      <c r="E19035" s="573"/>
      <c r="F19035" s="573"/>
    </row>
    <row r="19036" spans="5:6" ht="15" customHeight="1">
      <c r="E19036" s="573"/>
      <c r="F19036" s="573"/>
    </row>
    <row r="19037" spans="5:6" ht="15" customHeight="1">
      <c r="E19037" s="573"/>
      <c r="F19037" s="573"/>
    </row>
    <row r="19038" spans="5:6" ht="15" customHeight="1">
      <c r="E19038" s="573"/>
      <c r="F19038" s="573"/>
    </row>
    <row r="19039" spans="5:6" ht="15" customHeight="1">
      <c r="E19039" s="573"/>
      <c r="F19039" s="573"/>
    </row>
    <row r="19040" spans="5:6" ht="15" customHeight="1">
      <c r="E19040" s="573"/>
      <c r="F19040" s="573"/>
    </row>
    <row r="19041" spans="5:6" ht="15" customHeight="1">
      <c r="E19041" s="573"/>
      <c r="F19041" s="573"/>
    </row>
    <row r="19042" spans="5:6" ht="15" customHeight="1">
      <c r="E19042" s="573"/>
      <c r="F19042" s="573"/>
    </row>
    <row r="19043" spans="5:6" ht="15" customHeight="1">
      <c r="E19043" s="573"/>
      <c r="F19043" s="573"/>
    </row>
    <row r="19044" spans="5:6" ht="15" customHeight="1">
      <c r="E19044" s="573"/>
      <c r="F19044" s="573"/>
    </row>
    <row r="19045" spans="5:6" ht="15" customHeight="1">
      <c r="E19045" s="573"/>
      <c r="F19045" s="573"/>
    </row>
    <row r="19046" spans="5:6" ht="15" customHeight="1">
      <c r="E19046" s="573"/>
      <c r="F19046" s="573"/>
    </row>
    <row r="19047" spans="5:6" ht="15" customHeight="1">
      <c r="E19047" s="573"/>
      <c r="F19047" s="573"/>
    </row>
    <row r="19048" spans="5:6" ht="15" customHeight="1">
      <c r="E19048" s="573"/>
      <c r="F19048" s="573"/>
    </row>
    <row r="19049" spans="5:6" ht="15" customHeight="1">
      <c r="E19049" s="573"/>
      <c r="F19049" s="573"/>
    </row>
    <row r="19050" spans="5:6" ht="15" customHeight="1">
      <c r="E19050" s="573"/>
      <c r="F19050" s="573"/>
    </row>
    <row r="19051" spans="5:6" ht="15" customHeight="1">
      <c r="E19051" s="573"/>
      <c r="F19051" s="573"/>
    </row>
    <row r="19052" spans="5:6" ht="15" customHeight="1">
      <c r="E19052" s="573"/>
      <c r="F19052" s="573"/>
    </row>
    <row r="19053" spans="5:6" ht="15" customHeight="1">
      <c r="E19053" s="573"/>
      <c r="F19053" s="573"/>
    </row>
    <row r="19054" spans="5:6" ht="15" customHeight="1">
      <c r="E19054" s="573"/>
      <c r="F19054" s="573"/>
    </row>
    <row r="19055" spans="5:6" ht="15" customHeight="1">
      <c r="E19055" s="573"/>
      <c r="F19055" s="573"/>
    </row>
    <row r="19056" spans="5:6" ht="15" customHeight="1">
      <c r="E19056" s="573"/>
      <c r="F19056" s="573"/>
    </row>
    <row r="19057" spans="5:6" ht="15" customHeight="1">
      <c r="E19057" s="573"/>
      <c r="F19057" s="573"/>
    </row>
    <row r="19058" spans="5:6" ht="15" customHeight="1">
      <c r="E19058" s="573"/>
      <c r="F19058" s="573"/>
    </row>
    <row r="19059" spans="5:6" ht="15" customHeight="1">
      <c r="E19059" s="573"/>
      <c r="F19059" s="573"/>
    </row>
    <row r="19060" spans="5:6" ht="15" customHeight="1">
      <c r="E19060" s="573"/>
      <c r="F19060" s="573"/>
    </row>
    <row r="19061" spans="5:6" ht="15" customHeight="1">
      <c r="E19061" s="573"/>
      <c r="F19061" s="573"/>
    </row>
    <row r="19062" spans="5:6" ht="15" customHeight="1">
      <c r="E19062" s="573"/>
      <c r="F19062" s="573"/>
    </row>
    <row r="19063" spans="5:6" ht="15" customHeight="1">
      <c r="E19063" s="573"/>
      <c r="F19063" s="573"/>
    </row>
    <row r="19064" spans="5:6" ht="15" customHeight="1">
      <c r="E19064" s="573"/>
      <c r="F19064" s="573"/>
    </row>
    <row r="19065" spans="5:6" ht="15" customHeight="1">
      <c r="E19065" s="573"/>
      <c r="F19065" s="573"/>
    </row>
    <row r="19066" spans="5:6" ht="15" customHeight="1">
      <c r="E19066" s="573"/>
      <c r="F19066" s="573"/>
    </row>
    <row r="19067" spans="5:6" ht="15" customHeight="1">
      <c r="E19067" s="573"/>
      <c r="F19067" s="573"/>
    </row>
    <row r="19068" spans="5:6" ht="15" customHeight="1">
      <c r="E19068" s="573"/>
      <c r="F19068" s="573"/>
    </row>
    <row r="19069" spans="5:6" ht="15" customHeight="1">
      <c r="E19069" s="573"/>
      <c r="F19069" s="573"/>
    </row>
    <row r="19070" spans="5:6" ht="15" customHeight="1">
      <c r="E19070" s="573"/>
      <c r="F19070" s="573"/>
    </row>
    <row r="19071" spans="5:6" ht="15" customHeight="1">
      <c r="E19071" s="573"/>
      <c r="F19071" s="573"/>
    </row>
    <row r="19072" spans="5:6" ht="15" customHeight="1">
      <c r="E19072" s="573"/>
      <c r="F19072" s="573"/>
    </row>
    <row r="19073" spans="5:6" ht="15" customHeight="1">
      <c r="E19073" s="573"/>
      <c r="F19073" s="573"/>
    </row>
    <row r="19074" spans="5:6" ht="15" customHeight="1">
      <c r="E19074" s="573"/>
      <c r="F19074" s="573"/>
    </row>
    <row r="19075" spans="5:6" ht="15" customHeight="1">
      <c r="E19075" s="573"/>
      <c r="F19075" s="573"/>
    </row>
    <row r="19076" spans="5:6" ht="15" customHeight="1">
      <c r="E19076" s="573"/>
      <c r="F19076" s="573"/>
    </row>
    <row r="19077" spans="5:6" ht="15" customHeight="1">
      <c r="E19077" s="573"/>
      <c r="F19077" s="573"/>
    </row>
    <row r="19078" spans="5:6" ht="15" customHeight="1">
      <c r="E19078" s="573"/>
      <c r="F19078" s="573"/>
    </row>
    <row r="19079" spans="5:6" ht="15" customHeight="1">
      <c r="E19079" s="573"/>
      <c r="F19079" s="573"/>
    </row>
    <row r="19080" spans="5:6" ht="15" customHeight="1">
      <c r="E19080" s="573"/>
      <c r="F19080" s="573"/>
    </row>
    <row r="19081" spans="5:6" ht="15" customHeight="1">
      <c r="E19081" s="573"/>
      <c r="F19081" s="573"/>
    </row>
    <row r="19082" spans="5:6" ht="15" customHeight="1">
      <c r="E19082" s="573"/>
      <c r="F19082" s="573"/>
    </row>
    <row r="19083" spans="5:6" ht="15" customHeight="1">
      <c r="E19083" s="573"/>
      <c r="F19083" s="573"/>
    </row>
    <row r="19084" spans="5:6" ht="15" customHeight="1">
      <c r="E19084" s="573"/>
      <c r="F19084" s="573"/>
    </row>
    <row r="19085" spans="5:6" ht="15" customHeight="1">
      <c r="E19085" s="573"/>
      <c r="F19085" s="573"/>
    </row>
    <row r="19086" spans="5:6" ht="15" customHeight="1">
      <c r="E19086" s="573"/>
      <c r="F19086" s="573"/>
    </row>
    <row r="19087" spans="5:6" ht="15" customHeight="1">
      <c r="E19087" s="573"/>
      <c r="F19087" s="573"/>
    </row>
    <row r="19088" spans="5:6" ht="15" customHeight="1">
      <c r="E19088" s="573"/>
      <c r="F19088" s="573"/>
    </row>
    <row r="19089" spans="5:6" ht="15" customHeight="1">
      <c r="E19089" s="573"/>
      <c r="F19089" s="573"/>
    </row>
    <row r="19090" spans="5:6" ht="15" customHeight="1">
      <c r="E19090" s="573"/>
      <c r="F19090" s="573"/>
    </row>
    <row r="19091" spans="5:6" ht="15" customHeight="1">
      <c r="E19091" s="573"/>
      <c r="F19091" s="573"/>
    </row>
    <row r="19092" spans="5:6" ht="15" customHeight="1">
      <c r="E19092" s="573"/>
      <c r="F19092" s="573"/>
    </row>
    <row r="19093" spans="5:6" ht="15" customHeight="1">
      <c r="E19093" s="573"/>
      <c r="F19093" s="573"/>
    </row>
    <row r="19094" spans="5:6" ht="15" customHeight="1">
      <c r="E19094" s="573"/>
      <c r="F19094" s="573"/>
    </row>
    <row r="19095" spans="5:6" ht="15" customHeight="1">
      <c r="E19095" s="573"/>
      <c r="F19095" s="573"/>
    </row>
    <row r="19096" spans="5:6" ht="15" customHeight="1">
      <c r="E19096" s="573"/>
      <c r="F19096" s="573"/>
    </row>
    <row r="19097" spans="5:6" ht="15" customHeight="1">
      <c r="E19097" s="573"/>
      <c r="F19097" s="573"/>
    </row>
    <row r="19098" spans="5:6" ht="15" customHeight="1">
      <c r="E19098" s="573"/>
      <c r="F19098" s="573"/>
    </row>
    <row r="19099" spans="5:6" ht="15" customHeight="1">
      <c r="E19099" s="573"/>
      <c r="F19099" s="573"/>
    </row>
    <row r="19100" spans="5:6" ht="15" customHeight="1">
      <c r="E19100" s="573"/>
      <c r="F19100" s="573"/>
    </row>
    <row r="19101" spans="5:6" ht="15" customHeight="1">
      <c r="E19101" s="573"/>
      <c r="F19101" s="573"/>
    </row>
    <row r="19102" spans="5:6" ht="15" customHeight="1">
      <c r="E19102" s="573"/>
      <c r="F19102" s="573"/>
    </row>
    <row r="19103" spans="5:6" ht="15" customHeight="1">
      <c r="E19103" s="573"/>
      <c r="F19103" s="573"/>
    </row>
    <row r="19104" spans="5:6" ht="15" customHeight="1">
      <c r="E19104" s="573"/>
      <c r="F19104" s="573"/>
    </row>
    <row r="19105" spans="5:6" ht="15" customHeight="1">
      <c r="E19105" s="573"/>
      <c r="F19105" s="573"/>
    </row>
    <row r="19106" spans="5:6" ht="15" customHeight="1">
      <c r="E19106" s="573"/>
      <c r="F19106" s="573"/>
    </row>
    <row r="19107" spans="5:6" ht="15" customHeight="1">
      <c r="E19107" s="573"/>
      <c r="F19107" s="573"/>
    </row>
    <row r="19108" spans="5:6" ht="15" customHeight="1">
      <c r="E19108" s="573"/>
      <c r="F19108" s="573"/>
    </row>
    <row r="19109" spans="5:6" ht="15" customHeight="1">
      <c r="E19109" s="573"/>
      <c r="F19109" s="573"/>
    </row>
    <row r="19110" spans="5:6" ht="15" customHeight="1">
      <c r="E19110" s="573"/>
      <c r="F19110" s="573"/>
    </row>
    <row r="19111" spans="5:6" ht="15" customHeight="1">
      <c r="E19111" s="573"/>
      <c r="F19111" s="573"/>
    </row>
    <row r="19112" spans="5:6" ht="15" customHeight="1">
      <c r="E19112" s="573"/>
      <c r="F19112" s="573"/>
    </row>
    <row r="19113" spans="5:6" ht="15" customHeight="1">
      <c r="E19113" s="573"/>
      <c r="F19113" s="573"/>
    </row>
    <row r="19114" spans="5:6" ht="15" customHeight="1">
      <c r="E19114" s="573"/>
      <c r="F19114" s="573"/>
    </row>
    <row r="19115" spans="5:6" ht="15" customHeight="1">
      <c r="E19115" s="573"/>
      <c r="F19115" s="573"/>
    </row>
    <row r="19116" spans="5:6" ht="15" customHeight="1">
      <c r="E19116" s="573"/>
      <c r="F19116" s="573"/>
    </row>
    <row r="19117" spans="5:6" ht="15" customHeight="1">
      <c r="E19117" s="573"/>
      <c r="F19117" s="573"/>
    </row>
    <row r="19118" spans="5:6" ht="15" customHeight="1">
      <c r="E19118" s="573"/>
      <c r="F19118" s="573"/>
    </row>
    <row r="19119" spans="5:6" ht="15" customHeight="1">
      <c r="E19119" s="573"/>
      <c r="F19119" s="573"/>
    </row>
    <row r="19120" spans="5:6" ht="15" customHeight="1">
      <c r="E19120" s="573"/>
      <c r="F19120" s="573"/>
    </row>
    <row r="19121" spans="5:6" ht="15" customHeight="1">
      <c r="E19121" s="573"/>
      <c r="F19121" s="573"/>
    </row>
    <row r="19122" spans="5:6" ht="15" customHeight="1">
      <c r="E19122" s="573"/>
      <c r="F19122" s="573"/>
    </row>
    <row r="19123" spans="5:6" ht="15" customHeight="1">
      <c r="E19123" s="573"/>
      <c r="F19123" s="573"/>
    </row>
    <row r="19124" spans="5:6" ht="15" customHeight="1">
      <c r="E19124" s="573"/>
      <c r="F19124" s="573"/>
    </row>
    <row r="19125" spans="5:6" ht="15" customHeight="1">
      <c r="E19125" s="573"/>
      <c r="F19125" s="573"/>
    </row>
    <row r="19126" spans="5:6" ht="15" customHeight="1">
      <c r="E19126" s="573"/>
      <c r="F19126" s="573"/>
    </row>
    <row r="19127" spans="5:6" ht="15" customHeight="1">
      <c r="E19127" s="573"/>
      <c r="F19127" s="573"/>
    </row>
    <row r="19128" spans="5:6" ht="15" customHeight="1">
      <c r="E19128" s="573"/>
      <c r="F19128" s="573"/>
    </row>
    <row r="19129" spans="5:6" ht="15" customHeight="1">
      <c r="E19129" s="573"/>
      <c r="F19129" s="573"/>
    </row>
    <row r="19130" spans="5:6" ht="15" customHeight="1">
      <c r="E19130" s="573"/>
      <c r="F19130" s="573"/>
    </row>
    <row r="19131" spans="5:6" ht="15" customHeight="1">
      <c r="E19131" s="573"/>
      <c r="F19131" s="573"/>
    </row>
    <row r="19132" spans="5:6" ht="15" customHeight="1">
      <c r="E19132" s="573"/>
      <c r="F19132" s="573"/>
    </row>
    <row r="19133" spans="5:6" ht="15" customHeight="1">
      <c r="E19133" s="573"/>
      <c r="F19133" s="573"/>
    </row>
    <row r="19134" spans="5:6" ht="15" customHeight="1">
      <c r="E19134" s="573"/>
      <c r="F19134" s="573"/>
    </row>
    <row r="19135" spans="5:6" ht="15" customHeight="1">
      <c r="E19135" s="573"/>
      <c r="F19135" s="573"/>
    </row>
    <row r="19136" spans="5:6" ht="15" customHeight="1">
      <c r="E19136" s="573"/>
      <c r="F19136" s="573"/>
    </row>
    <row r="19137" spans="5:6" ht="15" customHeight="1">
      <c r="E19137" s="573"/>
      <c r="F19137" s="573"/>
    </row>
    <row r="19138" spans="5:6" ht="15" customHeight="1">
      <c r="E19138" s="573"/>
      <c r="F19138" s="573"/>
    </row>
    <row r="19139" spans="5:6" ht="15" customHeight="1">
      <c r="E19139" s="573"/>
      <c r="F19139" s="573"/>
    </row>
    <row r="19140" spans="5:6" ht="15" customHeight="1">
      <c r="E19140" s="573"/>
      <c r="F19140" s="573"/>
    </row>
    <row r="19141" spans="5:6" ht="15" customHeight="1">
      <c r="E19141" s="573"/>
      <c r="F19141" s="573"/>
    </row>
    <row r="19142" spans="5:6" ht="15" customHeight="1">
      <c r="E19142" s="573"/>
      <c r="F19142" s="573"/>
    </row>
    <row r="19143" spans="5:6" ht="15" customHeight="1">
      <c r="E19143" s="573"/>
      <c r="F19143" s="573"/>
    </row>
    <row r="19144" spans="5:6" ht="15" customHeight="1">
      <c r="E19144" s="573"/>
      <c r="F19144" s="573"/>
    </row>
    <row r="19145" spans="5:6" ht="15" customHeight="1">
      <c r="E19145" s="573"/>
      <c r="F19145" s="573"/>
    </row>
    <row r="19146" spans="5:6" ht="15" customHeight="1">
      <c r="E19146" s="573"/>
      <c r="F19146" s="573"/>
    </row>
    <row r="19147" spans="5:6" ht="15" customHeight="1">
      <c r="E19147" s="573"/>
      <c r="F19147" s="573"/>
    </row>
    <row r="19148" spans="5:6" ht="15" customHeight="1">
      <c r="E19148" s="573"/>
      <c r="F19148" s="573"/>
    </row>
    <row r="19149" spans="5:6" ht="15" customHeight="1">
      <c r="E19149" s="573"/>
      <c r="F19149" s="573"/>
    </row>
    <row r="19150" spans="5:6" ht="15" customHeight="1">
      <c r="E19150" s="573"/>
      <c r="F19150" s="573"/>
    </row>
    <row r="19151" spans="5:6" ht="15" customHeight="1">
      <c r="E19151" s="573"/>
      <c r="F19151" s="573"/>
    </row>
    <row r="19152" spans="5:6" ht="15" customHeight="1">
      <c r="E19152" s="573"/>
      <c r="F19152" s="573"/>
    </row>
    <row r="19153" spans="5:6" ht="15" customHeight="1">
      <c r="E19153" s="573"/>
      <c r="F19153" s="573"/>
    </row>
    <row r="19154" spans="5:6" ht="15" customHeight="1">
      <c r="E19154" s="573"/>
      <c r="F19154" s="573"/>
    </row>
    <row r="19155" spans="5:6" ht="15" customHeight="1">
      <c r="E19155" s="573"/>
      <c r="F19155" s="573"/>
    </row>
    <row r="19156" spans="5:6" ht="15" customHeight="1">
      <c r="E19156" s="573"/>
      <c r="F19156" s="573"/>
    </row>
    <row r="19157" spans="5:6" ht="15" customHeight="1">
      <c r="E19157" s="573"/>
      <c r="F19157" s="573"/>
    </row>
    <row r="19158" spans="5:6" ht="15" customHeight="1">
      <c r="E19158" s="573"/>
      <c r="F19158" s="573"/>
    </row>
    <row r="19159" spans="5:6" ht="15" customHeight="1">
      <c r="E19159" s="573"/>
      <c r="F19159" s="573"/>
    </row>
    <row r="19160" spans="5:6" ht="15" customHeight="1">
      <c r="E19160" s="573"/>
      <c r="F19160" s="573"/>
    </row>
    <row r="19161" spans="5:6" ht="15" customHeight="1">
      <c r="E19161" s="573"/>
      <c r="F19161" s="573"/>
    </row>
    <row r="19162" spans="5:6" ht="15" customHeight="1">
      <c r="E19162" s="573"/>
      <c r="F19162" s="573"/>
    </row>
    <row r="19163" spans="5:6" ht="15" customHeight="1">
      <c r="E19163" s="573"/>
      <c r="F19163" s="573"/>
    </row>
    <row r="19164" spans="5:6" ht="15" customHeight="1">
      <c r="E19164" s="573"/>
      <c r="F19164" s="573"/>
    </row>
    <row r="19165" spans="5:6" ht="15" customHeight="1">
      <c r="E19165" s="573"/>
      <c r="F19165" s="573"/>
    </row>
    <row r="19166" spans="5:6" ht="15" customHeight="1">
      <c r="E19166" s="573"/>
      <c r="F19166" s="573"/>
    </row>
    <row r="19167" spans="5:6" ht="15" customHeight="1">
      <c r="E19167" s="573"/>
      <c r="F19167" s="573"/>
    </row>
    <row r="19168" spans="5:6" ht="15" customHeight="1">
      <c r="E19168" s="573"/>
      <c r="F19168" s="573"/>
    </row>
    <row r="19169" spans="5:6" ht="15" customHeight="1">
      <c r="E19169" s="573"/>
      <c r="F19169" s="573"/>
    </row>
    <row r="19170" spans="5:6" ht="15" customHeight="1">
      <c r="E19170" s="573"/>
      <c r="F19170" s="573"/>
    </row>
    <row r="19171" spans="5:6" ht="15" customHeight="1">
      <c r="E19171" s="573"/>
      <c r="F19171" s="573"/>
    </row>
    <row r="19172" spans="5:6" ht="15" customHeight="1">
      <c r="E19172" s="573"/>
      <c r="F19172" s="573"/>
    </row>
    <row r="19173" spans="5:6" ht="15" customHeight="1">
      <c r="E19173" s="573"/>
      <c r="F19173" s="573"/>
    </row>
    <row r="19174" spans="5:6" ht="15" customHeight="1">
      <c r="E19174" s="573"/>
      <c r="F19174" s="573"/>
    </row>
    <row r="19175" spans="5:6" ht="15" customHeight="1">
      <c r="E19175" s="573"/>
      <c r="F19175" s="573"/>
    </row>
    <row r="19176" spans="5:6" ht="15" customHeight="1">
      <c r="E19176" s="573"/>
      <c r="F19176" s="573"/>
    </row>
    <row r="19177" spans="5:6" ht="15" customHeight="1">
      <c r="E19177" s="573"/>
      <c r="F19177" s="573"/>
    </row>
    <row r="19178" spans="5:6" ht="15" customHeight="1">
      <c r="E19178" s="573"/>
      <c r="F19178" s="573"/>
    </row>
    <row r="19179" spans="5:6" ht="15" customHeight="1">
      <c r="E19179" s="573"/>
      <c r="F19179" s="573"/>
    </row>
    <row r="19180" spans="5:6" ht="15" customHeight="1">
      <c r="E19180" s="573"/>
      <c r="F19180" s="573"/>
    </row>
    <row r="19181" spans="5:6" ht="15" customHeight="1">
      <c r="E19181" s="573"/>
      <c r="F19181" s="573"/>
    </row>
    <row r="19182" spans="5:6" ht="15" customHeight="1">
      <c r="E19182" s="573"/>
      <c r="F19182" s="573"/>
    </row>
    <row r="19183" spans="5:6" ht="15" customHeight="1">
      <c r="E19183" s="573"/>
      <c r="F19183" s="573"/>
    </row>
    <row r="19184" spans="5:6" ht="15" customHeight="1">
      <c r="E19184" s="573"/>
      <c r="F19184" s="573"/>
    </row>
    <row r="19185" spans="5:6" ht="15" customHeight="1">
      <c r="E19185" s="573"/>
      <c r="F19185" s="573"/>
    </row>
    <row r="19186" spans="5:6" ht="15" customHeight="1">
      <c r="E19186" s="573"/>
      <c r="F19186" s="573"/>
    </row>
    <row r="19187" spans="5:6" ht="15" customHeight="1">
      <c r="E19187" s="573"/>
      <c r="F19187" s="573"/>
    </row>
    <row r="19188" spans="5:6" ht="15" customHeight="1">
      <c r="E19188" s="573"/>
      <c r="F19188" s="573"/>
    </row>
    <row r="19189" spans="5:6" ht="15" customHeight="1">
      <c r="E19189" s="573"/>
      <c r="F19189" s="573"/>
    </row>
    <row r="19190" spans="5:6" ht="15" customHeight="1">
      <c r="E19190" s="573"/>
      <c r="F19190" s="573"/>
    </row>
    <row r="19191" spans="5:6" ht="15" customHeight="1">
      <c r="E19191" s="573"/>
      <c r="F19191" s="573"/>
    </row>
    <row r="19192" spans="5:6" ht="15" customHeight="1">
      <c r="E19192" s="573"/>
      <c r="F19192" s="573"/>
    </row>
    <row r="19193" spans="5:6" ht="15" customHeight="1">
      <c r="E19193" s="573"/>
      <c r="F19193" s="573"/>
    </row>
    <row r="19194" spans="5:6" ht="15" customHeight="1">
      <c r="E19194" s="573"/>
      <c r="F19194" s="573"/>
    </row>
    <row r="19195" spans="5:6" ht="15" customHeight="1">
      <c r="E19195" s="573"/>
      <c r="F19195" s="573"/>
    </row>
    <row r="19196" spans="5:6" ht="15" customHeight="1">
      <c r="E19196" s="573"/>
      <c r="F19196" s="573"/>
    </row>
    <row r="19197" spans="5:6" ht="15" customHeight="1">
      <c r="E19197" s="573"/>
      <c r="F19197" s="573"/>
    </row>
    <row r="19198" spans="5:6" ht="15" customHeight="1">
      <c r="E19198" s="573"/>
      <c r="F19198" s="573"/>
    </row>
    <row r="19199" spans="5:6" ht="15" customHeight="1">
      <c r="E19199" s="573"/>
      <c r="F19199" s="573"/>
    </row>
    <row r="19200" spans="5:6" ht="15" customHeight="1">
      <c r="E19200" s="573"/>
      <c r="F19200" s="573"/>
    </row>
    <row r="19201" spans="5:6" ht="15" customHeight="1">
      <c r="E19201" s="573"/>
      <c r="F19201" s="573"/>
    </row>
    <row r="19202" spans="5:6" ht="15" customHeight="1">
      <c r="E19202" s="573"/>
      <c r="F19202" s="573"/>
    </row>
    <row r="19203" spans="5:6" ht="15" customHeight="1">
      <c r="E19203" s="573"/>
      <c r="F19203" s="573"/>
    </row>
    <row r="19204" spans="5:6" ht="15" customHeight="1">
      <c r="E19204" s="573"/>
      <c r="F19204" s="573"/>
    </row>
    <row r="19205" spans="5:6" ht="15" customHeight="1">
      <c r="E19205" s="573"/>
      <c r="F19205" s="573"/>
    </row>
    <row r="19206" spans="5:6" ht="15" customHeight="1">
      <c r="E19206" s="573"/>
      <c r="F19206" s="573"/>
    </row>
    <row r="19207" spans="5:6" ht="15" customHeight="1">
      <c r="E19207" s="573"/>
      <c r="F19207" s="573"/>
    </row>
    <row r="19208" spans="5:6" ht="15" customHeight="1">
      <c r="E19208" s="573"/>
      <c r="F19208" s="573"/>
    </row>
    <row r="19209" spans="5:6" ht="15" customHeight="1">
      <c r="E19209" s="573"/>
      <c r="F19209" s="573"/>
    </row>
    <row r="19210" spans="5:6" ht="15" customHeight="1">
      <c r="E19210" s="573"/>
      <c r="F19210" s="573"/>
    </row>
    <row r="19211" spans="5:6" ht="15" customHeight="1">
      <c r="E19211" s="573"/>
      <c r="F19211" s="573"/>
    </row>
    <row r="19212" spans="5:6" ht="15" customHeight="1">
      <c r="E19212" s="573"/>
      <c r="F19212" s="573"/>
    </row>
    <row r="19213" spans="5:6" ht="15" customHeight="1">
      <c r="E19213" s="573"/>
      <c r="F19213" s="573"/>
    </row>
    <row r="19214" spans="5:6" ht="15" customHeight="1">
      <c r="E19214" s="573"/>
      <c r="F19214" s="573"/>
    </row>
    <row r="19215" spans="5:6" ht="15" customHeight="1">
      <c r="E19215" s="573"/>
      <c r="F19215" s="573"/>
    </row>
    <row r="19216" spans="5:6" ht="15" customHeight="1">
      <c r="E19216" s="573"/>
      <c r="F19216" s="573"/>
    </row>
    <row r="19217" spans="5:6" ht="15" customHeight="1">
      <c r="E19217" s="573"/>
      <c r="F19217" s="573"/>
    </row>
    <row r="19218" spans="5:6" ht="15" customHeight="1">
      <c r="E19218" s="573"/>
      <c r="F19218" s="573"/>
    </row>
    <row r="19219" spans="5:6" ht="15" customHeight="1">
      <c r="E19219" s="573"/>
      <c r="F19219" s="573"/>
    </row>
    <row r="19220" spans="5:6" ht="15" customHeight="1">
      <c r="E19220" s="573"/>
      <c r="F19220" s="573"/>
    </row>
    <row r="19221" spans="5:6" ht="15" customHeight="1">
      <c r="E19221" s="573"/>
      <c r="F19221" s="573"/>
    </row>
    <row r="19222" spans="5:6" ht="15" customHeight="1">
      <c r="E19222" s="573"/>
      <c r="F19222" s="573"/>
    </row>
    <row r="19223" spans="5:6" ht="15" customHeight="1">
      <c r="E19223" s="573"/>
      <c r="F19223" s="573"/>
    </row>
    <row r="19224" spans="5:6" ht="15" customHeight="1">
      <c r="E19224" s="573"/>
      <c r="F19224" s="573"/>
    </row>
    <row r="19225" spans="5:6" ht="15" customHeight="1">
      <c r="E19225" s="573"/>
      <c r="F19225" s="573"/>
    </row>
    <row r="19226" spans="5:6" ht="15" customHeight="1">
      <c r="E19226" s="573"/>
      <c r="F19226" s="573"/>
    </row>
    <row r="19227" spans="5:6" ht="15" customHeight="1">
      <c r="E19227" s="573"/>
      <c r="F19227" s="573"/>
    </row>
    <row r="19228" spans="5:6" ht="15" customHeight="1">
      <c r="E19228" s="573"/>
      <c r="F19228" s="573"/>
    </row>
    <row r="19229" spans="5:6" ht="15" customHeight="1">
      <c r="E19229" s="573"/>
      <c r="F19229" s="573"/>
    </row>
    <row r="19230" spans="5:6" ht="15" customHeight="1">
      <c r="E19230" s="573"/>
      <c r="F19230" s="573"/>
    </row>
    <row r="19231" spans="5:6" ht="15" customHeight="1">
      <c r="E19231" s="573"/>
      <c r="F19231" s="573"/>
    </row>
    <row r="19232" spans="5:6" ht="15" customHeight="1">
      <c r="E19232" s="573"/>
      <c r="F19232" s="573"/>
    </row>
    <row r="19233" spans="5:6" ht="15" customHeight="1">
      <c r="E19233" s="573"/>
      <c r="F19233" s="573"/>
    </row>
    <row r="19234" spans="5:6" ht="15" customHeight="1">
      <c r="E19234" s="573"/>
      <c r="F19234" s="573"/>
    </row>
    <row r="19235" spans="5:6" ht="15" customHeight="1">
      <c r="E19235" s="573"/>
      <c r="F19235" s="573"/>
    </row>
    <row r="19236" spans="5:6" ht="15" customHeight="1">
      <c r="E19236" s="573"/>
      <c r="F19236" s="573"/>
    </row>
    <row r="19237" spans="5:6" ht="15" customHeight="1">
      <c r="E19237" s="573"/>
      <c r="F19237" s="573"/>
    </row>
    <row r="19238" spans="5:6" ht="15" customHeight="1">
      <c r="E19238" s="573"/>
      <c r="F19238" s="573"/>
    </row>
    <row r="19239" spans="5:6" ht="15" customHeight="1">
      <c r="E19239" s="573"/>
      <c r="F19239" s="573"/>
    </row>
    <row r="19240" spans="5:6" ht="15" customHeight="1">
      <c r="E19240" s="573"/>
      <c r="F19240" s="573"/>
    </row>
    <row r="19241" spans="5:6" ht="15" customHeight="1">
      <c r="E19241" s="573"/>
      <c r="F19241" s="573"/>
    </row>
    <row r="19242" spans="5:6" ht="15" customHeight="1">
      <c r="E19242" s="573"/>
      <c r="F19242" s="573"/>
    </row>
    <row r="19243" spans="5:6" ht="15" customHeight="1">
      <c r="E19243" s="573"/>
      <c r="F19243" s="573"/>
    </row>
    <row r="19244" spans="5:6" ht="15" customHeight="1">
      <c r="E19244" s="573"/>
      <c r="F19244" s="573"/>
    </row>
    <row r="19245" spans="5:6" ht="15" customHeight="1">
      <c r="E19245" s="573"/>
      <c r="F19245" s="573"/>
    </row>
    <row r="19246" spans="5:6" ht="15" customHeight="1">
      <c r="E19246" s="573"/>
      <c r="F19246" s="573"/>
    </row>
    <row r="19247" spans="5:6" ht="15" customHeight="1">
      <c r="E19247" s="573"/>
      <c r="F19247" s="573"/>
    </row>
    <row r="19248" spans="5:6" ht="15" customHeight="1">
      <c r="E19248" s="573"/>
      <c r="F19248" s="573"/>
    </row>
    <row r="19249" spans="5:6" ht="15" customHeight="1">
      <c r="E19249" s="573"/>
      <c r="F19249" s="573"/>
    </row>
    <row r="19250" spans="5:6" ht="15" customHeight="1">
      <c r="E19250" s="573"/>
      <c r="F19250" s="573"/>
    </row>
    <row r="19251" spans="5:6" ht="15" customHeight="1">
      <c r="E19251" s="573"/>
      <c r="F19251" s="573"/>
    </row>
    <row r="19252" spans="5:6" ht="15" customHeight="1">
      <c r="E19252" s="573"/>
      <c r="F19252" s="573"/>
    </row>
    <row r="19253" spans="5:6" ht="15" customHeight="1">
      <c r="E19253" s="573"/>
      <c r="F19253" s="573"/>
    </row>
    <row r="19254" spans="5:6" ht="15" customHeight="1">
      <c r="E19254" s="573"/>
      <c r="F19254" s="573"/>
    </row>
    <row r="19255" spans="5:6" ht="15" customHeight="1">
      <c r="E19255" s="573"/>
      <c r="F19255" s="573"/>
    </row>
    <row r="19256" spans="5:6" ht="15" customHeight="1">
      <c r="E19256" s="573"/>
      <c r="F19256" s="573"/>
    </row>
    <row r="19257" spans="5:6" ht="15" customHeight="1">
      <c r="E19257" s="573"/>
      <c r="F19257" s="573"/>
    </row>
    <row r="19258" spans="5:6" ht="15" customHeight="1">
      <c r="E19258" s="573"/>
      <c r="F19258" s="573"/>
    </row>
    <row r="19259" spans="5:6" ht="15" customHeight="1">
      <c r="E19259" s="573"/>
      <c r="F19259" s="573"/>
    </row>
    <row r="19260" spans="5:6" ht="15" customHeight="1">
      <c r="E19260" s="573"/>
      <c r="F19260" s="573"/>
    </row>
    <row r="19261" spans="5:6" ht="15" customHeight="1">
      <c r="E19261" s="573"/>
      <c r="F19261" s="573"/>
    </row>
    <row r="19262" spans="5:6" ht="15" customHeight="1">
      <c r="E19262" s="573"/>
      <c r="F19262" s="573"/>
    </row>
    <row r="19263" spans="5:6" ht="15" customHeight="1">
      <c r="E19263" s="573"/>
      <c r="F19263" s="573"/>
    </row>
    <row r="19264" spans="5:6" ht="15" customHeight="1">
      <c r="E19264" s="573"/>
      <c r="F19264" s="573"/>
    </row>
    <row r="19265" spans="5:6" ht="15" customHeight="1">
      <c r="E19265" s="573"/>
      <c r="F19265" s="573"/>
    </row>
    <row r="19266" spans="5:6" ht="15" customHeight="1">
      <c r="E19266" s="573"/>
      <c r="F19266" s="573"/>
    </row>
    <row r="19267" spans="5:6" ht="15" customHeight="1">
      <c r="E19267" s="573"/>
      <c r="F19267" s="573"/>
    </row>
    <row r="19268" spans="5:6" ht="15" customHeight="1">
      <c r="E19268" s="573"/>
      <c r="F19268" s="573"/>
    </row>
    <row r="19269" spans="5:6" ht="15" customHeight="1">
      <c r="E19269" s="573"/>
      <c r="F19269" s="573"/>
    </row>
    <row r="19270" spans="5:6" ht="15" customHeight="1">
      <c r="E19270" s="573"/>
      <c r="F19270" s="573"/>
    </row>
    <row r="19271" spans="5:6" ht="15" customHeight="1">
      <c r="E19271" s="573"/>
      <c r="F19271" s="573"/>
    </row>
    <row r="19272" spans="5:6" ht="15" customHeight="1">
      <c r="E19272" s="573"/>
      <c r="F19272" s="573"/>
    </row>
    <row r="19273" spans="5:6" ht="15" customHeight="1">
      <c r="E19273" s="573"/>
      <c r="F19273" s="573"/>
    </row>
    <row r="19274" spans="5:6" ht="15" customHeight="1">
      <c r="E19274" s="573"/>
      <c r="F19274" s="573"/>
    </row>
    <row r="19275" spans="5:6" ht="15" customHeight="1">
      <c r="E19275" s="573"/>
      <c r="F19275" s="573"/>
    </row>
    <row r="19276" spans="5:6" ht="15" customHeight="1">
      <c r="E19276" s="573"/>
      <c r="F19276" s="573"/>
    </row>
    <row r="19277" spans="5:6" ht="15" customHeight="1">
      <c r="E19277" s="573"/>
      <c r="F19277" s="573"/>
    </row>
    <row r="19278" spans="5:6" ht="15" customHeight="1">
      <c r="E19278" s="573"/>
      <c r="F19278" s="573"/>
    </row>
    <row r="19279" spans="5:6" ht="15" customHeight="1">
      <c r="E19279" s="573"/>
      <c r="F19279" s="573"/>
    </row>
    <row r="19280" spans="5:6" ht="15" customHeight="1">
      <c r="E19280" s="573"/>
      <c r="F19280" s="573"/>
    </row>
    <row r="19281" spans="5:6" ht="15" customHeight="1">
      <c r="E19281" s="573"/>
      <c r="F19281" s="573"/>
    </row>
    <row r="19282" spans="5:6" ht="15" customHeight="1">
      <c r="E19282" s="573"/>
      <c r="F19282" s="573"/>
    </row>
    <row r="19283" spans="5:6" ht="15" customHeight="1">
      <c r="E19283" s="573"/>
      <c r="F19283" s="573"/>
    </row>
    <row r="19284" spans="5:6" ht="15" customHeight="1">
      <c r="E19284" s="573"/>
      <c r="F19284" s="573"/>
    </row>
    <row r="19285" spans="5:6" ht="15" customHeight="1">
      <c r="E19285" s="573"/>
      <c r="F19285" s="573"/>
    </row>
    <row r="19286" spans="5:6" ht="15" customHeight="1">
      <c r="E19286" s="573"/>
      <c r="F19286" s="573"/>
    </row>
    <row r="19287" spans="5:6" ht="15" customHeight="1">
      <c r="E19287" s="573"/>
      <c r="F19287" s="573"/>
    </row>
    <row r="19288" spans="5:6" ht="15" customHeight="1">
      <c r="E19288" s="573"/>
      <c r="F19288" s="573"/>
    </row>
    <row r="19289" spans="5:6" ht="15" customHeight="1">
      <c r="E19289" s="573"/>
      <c r="F19289" s="573"/>
    </row>
    <row r="19290" spans="5:6" ht="15" customHeight="1">
      <c r="E19290" s="573"/>
      <c r="F19290" s="573"/>
    </row>
    <row r="19291" spans="5:6" ht="15" customHeight="1">
      <c r="E19291" s="573"/>
      <c r="F19291" s="573"/>
    </row>
    <row r="19292" spans="5:6" ht="15" customHeight="1">
      <c r="E19292" s="573"/>
      <c r="F19292" s="573"/>
    </row>
    <row r="19293" spans="5:6" ht="15" customHeight="1">
      <c r="E19293" s="573"/>
      <c r="F19293" s="573"/>
    </row>
    <row r="19294" spans="5:6" ht="15" customHeight="1">
      <c r="E19294" s="573"/>
      <c r="F19294" s="573"/>
    </row>
    <row r="19295" spans="5:6" ht="15" customHeight="1">
      <c r="E19295" s="573"/>
      <c r="F19295" s="573"/>
    </row>
    <row r="19296" spans="5:6" ht="15" customHeight="1">
      <c r="E19296" s="573"/>
      <c r="F19296" s="573"/>
    </row>
    <row r="19297" spans="5:6" ht="15" customHeight="1">
      <c r="E19297" s="573"/>
      <c r="F19297" s="573"/>
    </row>
    <row r="19298" spans="5:6" ht="15" customHeight="1">
      <c r="E19298" s="573"/>
      <c r="F19298" s="573"/>
    </row>
    <row r="19299" spans="5:6" ht="15" customHeight="1">
      <c r="E19299" s="573"/>
      <c r="F19299" s="573"/>
    </row>
    <row r="19300" spans="5:6" ht="15" customHeight="1">
      <c r="E19300" s="573"/>
      <c r="F19300" s="573"/>
    </row>
    <row r="19301" spans="5:6" ht="15" customHeight="1">
      <c r="E19301" s="573"/>
      <c r="F19301" s="573"/>
    </row>
    <row r="19302" spans="5:6" ht="15" customHeight="1">
      <c r="E19302" s="573"/>
      <c r="F19302" s="573"/>
    </row>
    <row r="19303" spans="5:6" ht="15" customHeight="1">
      <c r="E19303" s="573"/>
      <c r="F19303" s="573"/>
    </row>
    <row r="19304" spans="5:6" ht="15" customHeight="1">
      <c r="E19304" s="573"/>
      <c r="F19304" s="573"/>
    </row>
    <row r="19305" spans="5:6" ht="15" customHeight="1">
      <c r="E19305" s="573"/>
      <c r="F19305" s="573"/>
    </row>
    <row r="19306" spans="5:6" ht="15" customHeight="1">
      <c r="E19306" s="573"/>
      <c r="F19306" s="573"/>
    </row>
    <row r="19307" spans="5:6" ht="15" customHeight="1">
      <c r="E19307" s="573"/>
      <c r="F19307" s="573"/>
    </row>
    <row r="19308" spans="5:6" ht="15" customHeight="1">
      <c r="E19308" s="573"/>
      <c r="F19308" s="573"/>
    </row>
    <row r="19309" spans="5:6" ht="15" customHeight="1">
      <c r="E19309" s="573"/>
      <c r="F19309" s="573"/>
    </row>
    <row r="19310" spans="5:6" ht="15" customHeight="1">
      <c r="E19310" s="573"/>
      <c r="F19310" s="573"/>
    </row>
    <row r="19311" spans="5:6" ht="15" customHeight="1">
      <c r="E19311" s="573"/>
      <c r="F19311" s="573"/>
    </row>
    <row r="19312" spans="5:6" ht="15" customHeight="1">
      <c r="E19312" s="573"/>
      <c r="F19312" s="573"/>
    </row>
    <row r="19313" spans="5:6" ht="15" customHeight="1">
      <c r="E19313" s="573"/>
      <c r="F19313" s="573"/>
    </row>
    <row r="19314" spans="5:6" ht="15" customHeight="1">
      <c r="E19314" s="573"/>
      <c r="F19314" s="573"/>
    </row>
    <row r="19315" spans="5:6" ht="15" customHeight="1">
      <c r="E19315" s="573"/>
      <c r="F19315" s="573"/>
    </row>
    <row r="19316" spans="5:6" ht="15" customHeight="1">
      <c r="E19316" s="573"/>
      <c r="F19316" s="573"/>
    </row>
    <row r="19317" spans="5:6" ht="15" customHeight="1">
      <c r="E19317" s="573"/>
      <c r="F19317" s="573"/>
    </row>
    <row r="19318" spans="5:6" ht="15" customHeight="1">
      <c r="E19318" s="573"/>
      <c r="F19318" s="573"/>
    </row>
    <row r="19319" spans="5:6" ht="15" customHeight="1">
      <c r="E19319" s="573"/>
      <c r="F19319" s="573"/>
    </row>
    <row r="19320" spans="5:6" ht="15" customHeight="1">
      <c r="E19320" s="573"/>
      <c r="F19320" s="573"/>
    </row>
    <row r="19321" spans="5:6" ht="15" customHeight="1">
      <c r="E19321" s="573"/>
      <c r="F19321" s="573"/>
    </row>
    <row r="19322" spans="5:6" ht="15" customHeight="1">
      <c r="E19322" s="573"/>
      <c r="F19322" s="573"/>
    </row>
    <row r="19323" spans="5:6" ht="15" customHeight="1">
      <c r="E19323" s="573"/>
      <c r="F19323" s="573"/>
    </row>
    <row r="19324" spans="5:6" ht="15" customHeight="1">
      <c r="E19324" s="573"/>
      <c r="F19324" s="573"/>
    </row>
    <row r="19325" spans="5:6" ht="15" customHeight="1">
      <c r="E19325" s="573"/>
      <c r="F19325" s="573"/>
    </row>
    <row r="19326" spans="5:6" ht="15" customHeight="1">
      <c r="E19326" s="573"/>
      <c r="F19326" s="573"/>
    </row>
    <row r="19327" spans="5:6" ht="15" customHeight="1">
      <c r="E19327" s="573"/>
      <c r="F19327" s="573"/>
    </row>
    <row r="19328" spans="5:6" ht="15" customHeight="1">
      <c r="E19328" s="573"/>
      <c r="F19328" s="573"/>
    </row>
    <row r="19329" spans="5:6" ht="15" customHeight="1">
      <c r="E19329" s="573"/>
      <c r="F19329" s="573"/>
    </row>
    <row r="19330" spans="5:6" ht="15" customHeight="1">
      <c r="E19330" s="573"/>
      <c r="F19330" s="573"/>
    </row>
    <row r="19331" spans="5:6" ht="15" customHeight="1">
      <c r="E19331" s="573"/>
      <c r="F19331" s="573"/>
    </row>
    <row r="19332" spans="5:6" ht="15" customHeight="1">
      <c r="E19332" s="573"/>
      <c r="F19332" s="573"/>
    </row>
    <row r="19333" spans="5:6" ht="15" customHeight="1">
      <c r="E19333" s="573"/>
      <c r="F19333" s="573"/>
    </row>
    <row r="19334" spans="5:6" ht="15" customHeight="1">
      <c r="E19334" s="573"/>
      <c r="F19334" s="573"/>
    </row>
    <row r="19335" spans="5:6" ht="15" customHeight="1">
      <c r="E19335" s="573"/>
      <c r="F19335" s="573"/>
    </row>
    <row r="19336" spans="5:6" ht="15" customHeight="1">
      <c r="E19336" s="573"/>
      <c r="F19336" s="573"/>
    </row>
    <row r="19337" spans="5:6" ht="15" customHeight="1">
      <c r="E19337" s="573"/>
      <c r="F19337" s="573"/>
    </row>
    <row r="19338" spans="5:6" ht="15" customHeight="1">
      <c r="E19338" s="573"/>
      <c r="F19338" s="573"/>
    </row>
    <row r="19339" spans="5:6" ht="15" customHeight="1">
      <c r="E19339" s="573"/>
      <c r="F19339" s="573"/>
    </row>
    <row r="19340" spans="5:6" ht="15" customHeight="1">
      <c r="E19340" s="573"/>
      <c r="F19340" s="573"/>
    </row>
    <row r="19341" spans="5:6" ht="15" customHeight="1">
      <c r="E19341" s="573"/>
      <c r="F19341" s="573"/>
    </row>
    <row r="19342" spans="5:6" ht="15" customHeight="1">
      <c r="E19342" s="573"/>
      <c r="F19342" s="573"/>
    </row>
    <row r="19343" spans="5:6" ht="15" customHeight="1">
      <c r="E19343" s="573"/>
      <c r="F19343" s="573"/>
    </row>
    <row r="19344" spans="5:6" ht="15" customHeight="1">
      <c r="E19344" s="573"/>
      <c r="F19344" s="573"/>
    </row>
    <row r="19345" spans="5:6" ht="15" customHeight="1">
      <c r="E19345" s="573"/>
      <c r="F19345" s="573"/>
    </row>
    <row r="19346" spans="5:6" ht="15" customHeight="1">
      <c r="E19346" s="573"/>
      <c r="F19346" s="573"/>
    </row>
    <row r="19347" spans="5:6" ht="15" customHeight="1">
      <c r="E19347" s="573"/>
      <c r="F19347" s="573"/>
    </row>
    <row r="19348" spans="5:6" ht="15" customHeight="1">
      <c r="E19348" s="573"/>
      <c r="F19348" s="573"/>
    </row>
    <row r="19349" spans="5:6" ht="15" customHeight="1">
      <c r="E19349" s="573"/>
      <c r="F19349" s="573"/>
    </row>
    <row r="19350" spans="5:6" ht="15" customHeight="1">
      <c r="E19350" s="573"/>
      <c r="F19350" s="573"/>
    </row>
    <row r="19351" spans="5:6" ht="15" customHeight="1">
      <c r="E19351" s="573"/>
      <c r="F19351" s="573"/>
    </row>
    <row r="19352" spans="5:6" ht="15" customHeight="1">
      <c r="E19352" s="573"/>
      <c r="F19352" s="573"/>
    </row>
    <row r="19353" spans="5:6" ht="15" customHeight="1">
      <c r="E19353" s="573"/>
      <c r="F19353" s="573"/>
    </row>
    <row r="19354" spans="5:6" ht="15" customHeight="1">
      <c r="E19354" s="573"/>
      <c r="F19354" s="573"/>
    </row>
    <row r="19355" spans="5:6" ht="15" customHeight="1">
      <c r="E19355" s="573"/>
      <c r="F19355" s="573"/>
    </row>
    <row r="19356" spans="5:6" ht="15" customHeight="1">
      <c r="E19356" s="573"/>
      <c r="F19356" s="573"/>
    </row>
    <row r="19357" spans="5:6" ht="15" customHeight="1">
      <c r="E19357" s="573"/>
      <c r="F19357" s="573"/>
    </row>
    <row r="19358" spans="5:6" ht="15" customHeight="1">
      <c r="E19358" s="573"/>
      <c r="F19358" s="573"/>
    </row>
    <row r="19359" spans="5:6" ht="15" customHeight="1">
      <c r="E19359" s="573"/>
      <c r="F19359" s="573"/>
    </row>
    <row r="19360" spans="5:6" ht="15" customHeight="1">
      <c r="E19360" s="573"/>
      <c r="F19360" s="573"/>
    </row>
    <row r="19361" spans="5:6" ht="15" customHeight="1">
      <c r="E19361" s="573"/>
      <c r="F19361" s="573"/>
    </row>
    <row r="19362" spans="5:6" ht="15" customHeight="1">
      <c r="E19362" s="573"/>
      <c r="F19362" s="573"/>
    </row>
    <row r="19363" spans="5:6" ht="15" customHeight="1">
      <c r="E19363" s="573"/>
      <c r="F19363" s="573"/>
    </row>
    <row r="19364" spans="5:6" ht="15" customHeight="1">
      <c r="E19364" s="573"/>
      <c r="F19364" s="573"/>
    </row>
    <row r="19365" spans="5:6" ht="15" customHeight="1">
      <c r="E19365" s="573"/>
      <c r="F19365" s="573"/>
    </row>
    <row r="19366" spans="5:6" ht="15" customHeight="1">
      <c r="E19366" s="573"/>
      <c r="F19366" s="573"/>
    </row>
    <row r="19367" spans="5:6" ht="15" customHeight="1">
      <c r="E19367" s="573"/>
      <c r="F19367" s="573"/>
    </row>
    <row r="19368" spans="5:6" ht="15" customHeight="1">
      <c r="E19368" s="573"/>
      <c r="F19368" s="573"/>
    </row>
    <row r="19369" spans="5:6" ht="15" customHeight="1">
      <c r="E19369" s="573"/>
      <c r="F19369" s="573"/>
    </row>
    <row r="19370" spans="5:6" ht="15" customHeight="1">
      <c r="E19370" s="573"/>
      <c r="F19370" s="573"/>
    </row>
    <row r="19371" spans="5:6" ht="15" customHeight="1">
      <c r="E19371" s="573"/>
      <c r="F19371" s="573"/>
    </row>
    <row r="19372" spans="5:6" ht="15" customHeight="1">
      <c r="E19372" s="573"/>
      <c r="F19372" s="573"/>
    </row>
    <row r="19373" spans="5:6" ht="15" customHeight="1">
      <c r="E19373" s="573"/>
      <c r="F19373" s="573"/>
    </row>
    <row r="19374" spans="5:6" ht="15" customHeight="1">
      <c r="E19374" s="573"/>
      <c r="F19374" s="573"/>
    </row>
    <row r="19375" spans="5:6" ht="15" customHeight="1">
      <c r="E19375" s="573"/>
      <c r="F19375" s="573"/>
    </row>
    <row r="19376" spans="5:6" ht="15" customHeight="1">
      <c r="E19376" s="573"/>
      <c r="F19376" s="573"/>
    </row>
    <row r="19377" spans="5:6" ht="15" customHeight="1">
      <c r="E19377" s="573"/>
      <c r="F19377" s="573"/>
    </row>
    <row r="19378" spans="5:6" ht="15" customHeight="1">
      <c r="E19378" s="573"/>
      <c r="F19378" s="573"/>
    </row>
    <row r="19379" spans="5:6" ht="15" customHeight="1">
      <c r="E19379" s="573"/>
      <c r="F19379" s="573"/>
    </row>
    <row r="19380" spans="5:6" ht="15" customHeight="1">
      <c r="E19380" s="573"/>
      <c r="F19380" s="573"/>
    </row>
    <row r="19381" spans="5:6" ht="15" customHeight="1">
      <c r="E19381" s="573"/>
      <c r="F19381" s="573"/>
    </row>
    <row r="19382" spans="5:6" ht="15" customHeight="1">
      <c r="E19382" s="573"/>
      <c r="F19382" s="573"/>
    </row>
    <row r="19383" spans="5:6" ht="15" customHeight="1">
      <c r="E19383" s="573"/>
      <c r="F19383" s="573"/>
    </row>
    <row r="19384" spans="5:6" ht="15" customHeight="1">
      <c r="E19384" s="573"/>
      <c r="F19384" s="573"/>
    </row>
    <row r="19385" spans="5:6" ht="15" customHeight="1">
      <c r="E19385" s="573"/>
      <c r="F19385" s="573"/>
    </row>
    <row r="19386" spans="5:6" ht="15" customHeight="1">
      <c r="E19386" s="573"/>
      <c r="F19386" s="573"/>
    </row>
    <row r="19387" spans="5:6" ht="15" customHeight="1">
      <c r="E19387" s="573"/>
      <c r="F19387" s="573"/>
    </row>
    <row r="19388" spans="5:6" ht="15" customHeight="1">
      <c r="E19388" s="573"/>
      <c r="F19388" s="573"/>
    </row>
    <row r="19389" spans="5:6" ht="15" customHeight="1">
      <c r="E19389" s="573"/>
      <c r="F19389" s="573"/>
    </row>
    <row r="19390" spans="5:6" ht="15" customHeight="1">
      <c r="E19390" s="573"/>
      <c r="F19390" s="573"/>
    </row>
    <row r="19391" spans="5:6" ht="15" customHeight="1">
      <c r="E19391" s="573"/>
      <c r="F19391" s="573"/>
    </row>
    <row r="19392" spans="5:6" ht="15" customHeight="1">
      <c r="E19392" s="573"/>
      <c r="F19392" s="573"/>
    </row>
    <row r="19393" spans="5:6" ht="15" customHeight="1">
      <c r="E19393" s="573"/>
      <c r="F19393" s="573"/>
    </row>
    <row r="19394" spans="5:6" ht="15" customHeight="1">
      <c r="E19394" s="573"/>
      <c r="F19394" s="573"/>
    </row>
    <row r="19395" spans="5:6" ht="15" customHeight="1">
      <c r="E19395" s="573"/>
      <c r="F19395" s="573"/>
    </row>
    <row r="19396" spans="5:6" ht="15" customHeight="1">
      <c r="E19396" s="573"/>
      <c r="F19396" s="573"/>
    </row>
    <row r="19397" spans="5:6" ht="15" customHeight="1">
      <c r="E19397" s="573"/>
      <c r="F19397" s="573"/>
    </row>
    <row r="19398" spans="5:6" ht="15" customHeight="1">
      <c r="E19398" s="573"/>
      <c r="F19398" s="573"/>
    </row>
    <row r="19399" spans="5:6" ht="15" customHeight="1">
      <c r="E19399" s="573"/>
      <c r="F19399" s="573"/>
    </row>
    <row r="19400" spans="5:6" ht="15" customHeight="1">
      <c r="E19400" s="573"/>
      <c r="F19400" s="573"/>
    </row>
    <row r="19401" spans="5:6" ht="15" customHeight="1">
      <c r="E19401" s="573"/>
      <c r="F19401" s="573"/>
    </row>
    <row r="19402" spans="5:6" ht="15" customHeight="1">
      <c r="E19402" s="573"/>
      <c r="F19402" s="573"/>
    </row>
    <row r="19403" spans="5:6" ht="15" customHeight="1">
      <c r="E19403" s="573"/>
      <c r="F19403" s="573"/>
    </row>
    <row r="19404" spans="5:6" ht="15" customHeight="1">
      <c r="E19404" s="573"/>
      <c r="F19404" s="573"/>
    </row>
    <row r="19405" spans="5:6" ht="15" customHeight="1">
      <c r="E19405" s="573"/>
      <c r="F19405" s="573"/>
    </row>
    <row r="19406" spans="5:6" ht="15" customHeight="1">
      <c r="E19406" s="573"/>
      <c r="F19406" s="573"/>
    </row>
    <row r="19407" spans="5:6" ht="15" customHeight="1">
      <c r="E19407" s="573"/>
      <c r="F19407" s="573"/>
    </row>
    <row r="19408" spans="5:6" ht="15" customHeight="1">
      <c r="E19408" s="573"/>
      <c r="F19408" s="573"/>
    </row>
    <row r="19409" spans="5:6" ht="15" customHeight="1">
      <c r="E19409" s="573"/>
      <c r="F19409" s="573"/>
    </row>
    <row r="19410" spans="5:6" ht="15" customHeight="1">
      <c r="E19410" s="573"/>
      <c r="F19410" s="573"/>
    </row>
    <row r="19411" spans="5:6" ht="15" customHeight="1">
      <c r="E19411" s="573"/>
      <c r="F19411" s="573"/>
    </row>
    <row r="19412" spans="5:6" ht="15" customHeight="1">
      <c r="E19412" s="573"/>
      <c r="F19412" s="573"/>
    </row>
    <row r="19413" spans="5:6" ht="15" customHeight="1">
      <c r="E19413" s="573"/>
      <c r="F19413" s="573"/>
    </row>
    <row r="19414" spans="5:6" ht="15" customHeight="1">
      <c r="E19414" s="573"/>
      <c r="F19414" s="573"/>
    </row>
    <row r="19415" spans="5:6" ht="15" customHeight="1">
      <c r="E19415" s="573"/>
      <c r="F19415" s="573"/>
    </row>
    <row r="19416" spans="5:6" ht="15" customHeight="1">
      <c r="E19416" s="573"/>
      <c r="F19416" s="573"/>
    </row>
    <row r="19417" spans="5:6" ht="15" customHeight="1">
      <c r="E19417" s="573"/>
      <c r="F19417" s="573"/>
    </row>
    <row r="19418" spans="5:6" ht="15" customHeight="1">
      <c r="E19418" s="573"/>
      <c r="F19418" s="573"/>
    </row>
    <row r="19419" spans="5:6" ht="15" customHeight="1">
      <c r="E19419" s="573"/>
      <c r="F19419" s="573"/>
    </row>
    <row r="19420" spans="5:6" ht="15" customHeight="1">
      <c r="E19420" s="573"/>
      <c r="F19420" s="573"/>
    </row>
    <row r="19421" spans="5:6" ht="15" customHeight="1">
      <c r="E19421" s="573"/>
      <c r="F19421" s="573"/>
    </row>
    <row r="19422" spans="5:6" ht="15" customHeight="1">
      <c r="E19422" s="573"/>
      <c r="F19422" s="573"/>
    </row>
    <row r="19423" spans="5:6" ht="15" customHeight="1">
      <c r="E19423" s="573"/>
      <c r="F19423" s="573"/>
    </row>
    <row r="19424" spans="5:6" ht="15" customHeight="1">
      <c r="E19424" s="573"/>
      <c r="F19424" s="573"/>
    </row>
    <row r="19425" spans="5:6" ht="15" customHeight="1">
      <c r="E19425" s="573"/>
      <c r="F19425" s="573"/>
    </row>
    <row r="19426" spans="5:6" ht="15" customHeight="1">
      <c r="E19426" s="573"/>
      <c r="F19426" s="573"/>
    </row>
    <row r="19427" spans="5:6" ht="15" customHeight="1">
      <c r="E19427" s="573"/>
      <c r="F19427" s="573"/>
    </row>
    <row r="19428" spans="5:6" ht="15" customHeight="1">
      <c r="E19428" s="573"/>
      <c r="F19428" s="573"/>
    </row>
    <row r="19429" spans="5:6" ht="15" customHeight="1">
      <c r="E19429" s="573"/>
      <c r="F19429" s="573"/>
    </row>
    <row r="19430" spans="5:6" ht="15" customHeight="1">
      <c r="E19430" s="573"/>
      <c r="F19430" s="573"/>
    </row>
    <row r="19431" spans="5:6" ht="15" customHeight="1">
      <c r="E19431" s="573"/>
      <c r="F19431" s="573"/>
    </row>
    <row r="19432" spans="5:6" ht="15" customHeight="1">
      <c r="E19432" s="573"/>
      <c r="F19432" s="573"/>
    </row>
    <row r="19433" spans="5:6" ht="15" customHeight="1">
      <c r="E19433" s="573"/>
      <c r="F19433" s="573"/>
    </row>
    <row r="19434" spans="5:6" ht="15" customHeight="1">
      <c r="E19434" s="573"/>
      <c r="F19434" s="573"/>
    </row>
    <row r="19435" spans="5:6" ht="15" customHeight="1">
      <c r="E19435" s="573"/>
      <c r="F19435" s="573"/>
    </row>
    <row r="19436" spans="5:6" ht="15" customHeight="1">
      <c r="E19436" s="573"/>
      <c r="F19436" s="573"/>
    </row>
    <row r="19437" spans="5:6" ht="15" customHeight="1">
      <c r="E19437" s="573"/>
      <c r="F19437" s="573"/>
    </row>
    <row r="19438" spans="5:6" ht="15" customHeight="1">
      <c r="E19438" s="573"/>
      <c r="F19438" s="573"/>
    </row>
    <row r="19439" spans="5:6" ht="15" customHeight="1">
      <c r="E19439" s="573"/>
      <c r="F19439" s="573"/>
    </row>
    <row r="19440" spans="5:6" ht="15" customHeight="1">
      <c r="E19440" s="573"/>
      <c r="F19440" s="573"/>
    </row>
    <row r="19441" spans="5:6" ht="15" customHeight="1">
      <c r="E19441" s="573"/>
      <c r="F19441" s="573"/>
    </row>
    <row r="19442" spans="5:6" ht="15" customHeight="1">
      <c r="E19442" s="573"/>
      <c r="F19442" s="573"/>
    </row>
    <row r="19443" spans="5:6" ht="15" customHeight="1">
      <c r="E19443" s="573"/>
      <c r="F19443" s="573"/>
    </row>
    <row r="19444" spans="5:6" ht="15" customHeight="1">
      <c r="E19444" s="573"/>
      <c r="F19444" s="573"/>
    </row>
    <row r="19445" spans="5:6" ht="15" customHeight="1">
      <c r="E19445" s="573"/>
      <c r="F19445" s="573"/>
    </row>
    <row r="19446" spans="5:6" ht="15" customHeight="1">
      <c r="E19446" s="573"/>
      <c r="F19446" s="573"/>
    </row>
    <row r="19447" spans="5:6" ht="15" customHeight="1">
      <c r="E19447" s="573"/>
      <c r="F19447" s="573"/>
    </row>
    <row r="19448" spans="5:6" ht="15" customHeight="1">
      <c r="E19448" s="573"/>
      <c r="F19448" s="573"/>
    </row>
    <row r="19449" spans="5:6" ht="15" customHeight="1">
      <c r="E19449" s="573"/>
      <c r="F19449" s="573"/>
    </row>
    <row r="19450" spans="5:6" ht="15" customHeight="1">
      <c r="E19450" s="573"/>
      <c r="F19450" s="573"/>
    </row>
    <row r="19451" spans="5:6" ht="15" customHeight="1">
      <c r="E19451" s="573"/>
      <c r="F19451" s="573"/>
    </row>
    <row r="19452" spans="5:6" ht="15" customHeight="1">
      <c r="E19452" s="573"/>
      <c r="F19452" s="573"/>
    </row>
    <row r="19453" spans="5:6" ht="15" customHeight="1">
      <c r="E19453" s="573"/>
      <c r="F19453" s="573"/>
    </row>
    <row r="19454" spans="5:6" ht="15" customHeight="1">
      <c r="E19454" s="573"/>
      <c r="F19454" s="573"/>
    </row>
    <row r="19455" spans="5:6" ht="15" customHeight="1">
      <c r="E19455" s="573"/>
      <c r="F19455" s="573"/>
    </row>
    <row r="19456" spans="5:6" ht="15" customHeight="1">
      <c r="E19456" s="573"/>
      <c r="F19456" s="573"/>
    </row>
    <row r="19457" spans="5:6" ht="15" customHeight="1">
      <c r="E19457" s="573"/>
      <c r="F19457" s="573"/>
    </row>
    <row r="19458" spans="5:6" ht="15" customHeight="1">
      <c r="E19458" s="573"/>
      <c r="F19458" s="573"/>
    </row>
    <row r="19459" spans="5:6" ht="15" customHeight="1">
      <c r="E19459" s="573"/>
      <c r="F19459" s="573"/>
    </row>
    <row r="19460" spans="5:6" ht="15" customHeight="1">
      <c r="E19460" s="573"/>
      <c r="F19460" s="573"/>
    </row>
    <row r="19461" spans="5:6" ht="15" customHeight="1">
      <c r="E19461" s="573"/>
      <c r="F19461" s="573"/>
    </row>
    <row r="19462" spans="5:6" ht="15" customHeight="1">
      <c r="E19462" s="573"/>
      <c r="F19462" s="573"/>
    </row>
    <row r="19463" spans="5:6" ht="15" customHeight="1">
      <c r="E19463" s="573"/>
      <c r="F19463" s="573"/>
    </row>
    <row r="19464" spans="5:6" ht="15" customHeight="1">
      <c r="E19464" s="573"/>
      <c r="F19464" s="573"/>
    </row>
    <row r="19465" spans="5:6" ht="15" customHeight="1">
      <c r="E19465" s="573"/>
      <c r="F19465" s="573"/>
    </row>
    <row r="19466" spans="5:6" ht="15" customHeight="1">
      <c r="E19466" s="573"/>
      <c r="F19466" s="573"/>
    </row>
    <row r="19467" spans="5:6" ht="15" customHeight="1">
      <c r="E19467" s="573"/>
      <c r="F19467" s="573"/>
    </row>
    <row r="19468" spans="5:6" ht="15" customHeight="1">
      <c r="E19468" s="573"/>
      <c r="F19468" s="573"/>
    </row>
    <row r="19469" spans="5:6" ht="15" customHeight="1">
      <c r="E19469" s="573"/>
      <c r="F19469" s="573"/>
    </row>
    <row r="19470" spans="5:6" ht="15" customHeight="1">
      <c r="E19470" s="573"/>
      <c r="F19470" s="573"/>
    </row>
    <row r="19471" spans="5:6" ht="15" customHeight="1">
      <c r="E19471" s="573"/>
      <c r="F19471" s="573"/>
    </row>
    <row r="19472" spans="5:6" ht="15" customHeight="1">
      <c r="E19472" s="573"/>
      <c r="F19472" s="573"/>
    </row>
    <row r="19473" spans="5:6" ht="15" customHeight="1">
      <c r="E19473" s="573"/>
      <c r="F19473" s="573"/>
    </row>
    <row r="19474" spans="5:6" ht="15" customHeight="1">
      <c r="E19474" s="573"/>
      <c r="F19474" s="573"/>
    </row>
    <row r="19475" spans="5:6" ht="15" customHeight="1">
      <c r="E19475" s="573"/>
      <c r="F19475" s="573"/>
    </row>
    <row r="19476" spans="5:6" ht="15" customHeight="1">
      <c r="E19476" s="573"/>
      <c r="F19476" s="573"/>
    </row>
    <row r="19477" spans="5:6" ht="15" customHeight="1">
      <c r="E19477" s="573"/>
      <c r="F19477" s="573"/>
    </row>
    <row r="19478" spans="5:6" ht="15" customHeight="1">
      <c r="E19478" s="573"/>
      <c r="F19478" s="573"/>
    </row>
    <row r="19479" spans="5:6" ht="15" customHeight="1">
      <c r="E19479" s="573"/>
      <c r="F19479" s="573"/>
    </row>
    <row r="19480" spans="5:6" ht="15" customHeight="1">
      <c r="E19480" s="573"/>
      <c r="F19480" s="573"/>
    </row>
    <row r="19481" spans="5:6" ht="15" customHeight="1">
      <c r="E19481" s="573"/>
      <c r="F19481" s="573"/>
    </row>
    <row r="19482" spans="5:6" ht="15" customHeight="1">
      <c r="E19482" s="573"/>
      <c r="F19482" s="573"/>
    </row>
    <row r="19483" spans="5:6" ht="15" customHeight="1">
      <c r="E19483" s="573"/>
      <c r="F19483" s="573"/>
    </row>
    <row r="19484" spans="5:6" ht="15" customHeight="1">
      <c r="E19484" s="573"/>
      <c r="F19484" s="573"/>
    </row>
    <row r="19485" spans="5:6" ht="15" customHeight="1">
      <c r="E19485" s="573"/>
      <c r="F19485" s="573"/>
    </row>
    <row r="19486" spans="5:6" ht="15" customHeight="1">
      <c r="E19486" s="573"/>
      <c r="F19486" s="573"/>
    </row>
    <row r="19487" spans="5:6" ht="15" customHeight="1">
      <c r="E19487" s="573"/>
      <c r="F19487" s="573"/>
    </row>
    <row r="19488" spans="5:6" ht="15" customHeight="1">
      <c r="E19488" s="573"/>
      <c r="F19488" s="573"/>
    </row>
    <row r="19489" spans="5:6" ht="15" customHeight="1">
      <c r="E19489" s="573"/>
      <c r="F19489" s="573"/>
    </row>
    <row r="19490" spans="5:6" ht="15" customHeight="1">
      <c r="E19490" s="573"/>
      <c r="F19490" s="573"/>
    </row>
    <row r="19491" spans="5:6" ht="15" customHeight="1">
      <c r="E19491" s="573"/>
      <c r="F19491" s="573"/>
    </row>
    <row r="19492" spans="5:6" ht="15" customHeight="1">
      <c r="E19492" s="573"/>
      <c r="F19492" s="573"/>
    </row>
    <row r="19493" spans="5:6" ht="15" customHeight="1">
      <c r="E19493" s="573"/>
      <c r="F19493" s="573"/>
    </row>
    <row r="19494" spans="5:6" ht="15" customHeight="1">
      <c r="E19494" s="573"/>
      <c r="F19494" s="573"/>
    </row>
    <row r="19495" spans="5:6" ht="15" customHeight="1">
      <c r="E19495" s="573"/>
      <c r="F19495" s="573"/>
    </row>
    <row r="19496" spans="5:6" ht="15" customHeight="1">
      <c r="E19496" s="573"/>
      <c r="F19496" s="573"/>
    </row>
    <row r="19497" spans="5:6" ht="15" customHeight="1">
      <c r="E19497" s="573"/>
      <c r="F19497" s="573"/>
    </row>
    <row r="19498" spans="5:6" ht="15" customHeight="1">
      <c r="E19498" s="573"/>
      <c r="F19498" s="573"/>
    </row>
    <row r="19499" spans="5:6" ht="15" customHeight="1">
      <c r="E19499" s="573"/>
      <c r="F19499" s="573"/>
    </row>
    <row r="19500" spans="5:6" ht="15" customHeight="1">
      <c r="E19500" s="573"/>
      <c r="F19500" s="573"/>
    </row>
    <row r="19501" spans="5:6" ht="15" customHeight="1">
      <c r="E19501" s="573"/>
      <c r="F19501" s="573"/>
    </row>
    <row r="19502" spans="5:6" ht="15" customHeight="1">
      <c r="E19502" s="573"/>
      <c r="F19502" s="573"/>
    </row>
    <row r="19503" spans="5:6" ht="15" customHeight="1">
      <c r="E19503" s="573"/>
      <c r="F19503" s="573"/>
    </row>
    <row r="19504" spans="5:6" ht="15" customHeight="1">
      <c r="E19504" s="573"/>
      <c r="F19504" s="573"/>
    </row>
    <row r="19505" spans="5:6" ht="15" customHeight="1">
      <c r="E19505" s="573"/>
      <c r="F19505" s="573"/>
    </row>
    <row r="19506" spans="5:6" ht="15" customHeight="1">
      <c r="E19506" s="573"/>
      <c r="F19506" s="573"/>
    </row>
    <row r="19507" spans="5:6" ht="15" customHeight="1">
      <c r="E19507" s="573"/>
      <c r="F19507" s="573"/>
    </row>
    <row r="19508" spans="5:6" ht="15" customHeight="1">
      <c r="E19508" s="573"/>
      <c r="F19508" s="573"/>
    </row>
    <row r="19509" spans="5:6" ht="15" customHeight="1">
      <c r="E19509" s="573"/>
      <c r="F19509" s="573"/>
    </row>
    <row r="19510" spans="5:6" ht="15" customHeight="1">
      <c r="E19510" s="573"/>
      <c r="F19510" s="573"/>
    </row>
    <row r="19511" spans="5:6" ht="15" customHeight="1">
      <c r="E19511" s="573"/>
      <c r="F19511" s="573"/>
    </row>
    <row r="19512" spans="5:6" ht="15" customHeight="1">
      <c r="E19512" s="573"/>
      <c r="F19512" s="573"/>
    </row>
    <row r="19513" spans="5:6" ht="15" customHeight="1">
      <c r="E19513" s="573"/>
      <c r="F19513" s="573"/>
    </row>
    <row r="19514" spans="5:6" ht="15" customHeight="1">
      <c r="E19514" s="573"/>
      <c r="F19514" s="573"/>
    </row>
    <row r="19515" spans="5:6" ht="15" customHeight="1">
      <c r="E19515" s="573"/>
      <c r="F19515" s="573"/>
    </row>
    <row r="19516" spans="5:6" ht="15" customHeight="1">
      <c r="E19516" s="573"/>
      <c r="F19516" s="573"/>
    </row>
    <row r="19517" spans="5:6" ht="15" customHeight="1">
      <c r="E19517" s="573"/>
      <c r="F19517" s="573"/>
    </row>
    <row r="19518" spans="5:6" ht="15" customHeight="1">
      <c r="E19518" s="573"/>
      <c r="F19518" s="573"/>
    </row>
    <row r="19519" spans="5:6" ht="15" customHeight="1">
      <c r="E19519" s="573"/>
      <c r="F19519" s="573"/>
    </row>
    <row r="19520" spans="5:6" ht="15" customHeight="1">
      <c r="E19520" s="573"/>
      <c r="F19520" s="573"/>
    </row>
    <row r="19521" spans="5:6" ht="15" customHeight="1">
      <c r="E19521" s="573"/>
      <c r="F19521" s="573"/>
    </row>
    <row r="19522" spans="5:6" ht="15" customHeight="1">
      <c r="E19522" s="573"/>
      <c r="F19522" s="573"/>
    </row>
    <row r="19523" spans="5:6" ht="15" customHeight="1">
      <c r="E19523" s="573"/>
      <c r="F19523" s="573"/>
    </row>
    <row r="19524" spans="5:6" ht="15" customHeight="1">
      <c r="E19524" s="573"/>
      <c r="F19524" s="573"/>
    </row>
    <row r="19525" spans="5:6" ht="15" customHeight="1">
      <c r="E19525" s="573"/>
      <c r="F19525" s="573"/>
    </row>
    <row r="19526" spans="5:6" ht="15" customHeight="1">
      <c r="E19526" s="573"/>
      <c r="F19526" s="573"/>
    </row>
    <row r="19527" spans="5:6" ht="15" customHeight="1">
      <c r="E19527" s="573"/>
      <c r="F19527" s="573"/>
    </row>
    <row r="19528" spans="5:6" ht="15" customHeight="1">
      <c r="E19528" s="573"/>
      <c r="F19528" s="573"/>
    </row>
    <row r="19529" spans="5:6" ht="15" customHeight="1">
      <c r="E19529" s="573"/>
      <c r="F19529" s="573"/>
    </row>
    <row r="19530" spans="5:6" ht="15" customHeight="1">
      <c r="E19530" s="573"/>
      <c r="F19530" s="573"/>
    </row>
    <row r="19531" spans="5:6" ht="15" customHeight="1">
      <c r="E19531" s="573"/>
      <c r="F19531" s="573"/>
    </row>
    <row r="19532" spans="5:6" ht="15" customHeight="1">
      <c r="E19532" s="573"/>
      <c r="F19532" s="573"/>
    </row>
    <row r="19533" spans="5:6" ht="15" customHeight="1">
      <c r="E19533" s="573"/>
      <c r="F19533" s="573"/>
    </row>
    <row r="19534" spans="5:6" ht="15" customHeight="1">
      <c r="E19534" s="573"/>
      <c r="F19534" s="573"/>
    </row>
    <row r="19535" spans="5:6" ht="15" customHeight="1">
      <c r="E19535" s="573"/>
      <c r="F19535" s="573"/>
    </row>
    <row r="19536" spans="5:6" ht="15" customHeight="1">
      <c r="E19536" s="573"/>
      <c r="F19536" s="573"/>
    </row>
    <row r="19537" spans="5:6" ht="15" customHeight="1">
      <c r="E19537" s="573"/>
      <c r="F19537" s="573"/>
    </row>
    <row r="19538" spans="5:6" ht="15" customHeight="1">
      <c r="E19538" s="573"/>
      <c r="F19538" s="573"/>
    </row>
    <row r="19539" spans="5:6" ht="15" customHeight="1">
      <c r="E19539" s="573"/>
      <c r="F19539" s="573"/>
    </row>
    <row r="19540" spans="5:6" ht="15" customHeight="1">
      <c r="E19540" s="573"/>
      <c r="F19540" s="573"/>
    </row>
    <row r="19541" spans="5:6" ht="15" customHeight="1">
      <c r="E19541" s="573"/>
      <c r="F19541" s="573"/>
    </row>
    <row r="19542" spans="5:6" ht="15" customHeight="1">
      <c r="E19542" s="573"/>
      <c r="F19542" s="573"/>
    </row>
    <row r="19543" spans="5:6" ht="15" customHeight="1">
      <c r="E19543" s="573"/>
      <c r="F19543" s="573"/>
    </row>
    <row r="19544" spans="5:6" ht="15" customHeight="1">
      <c r="E19544" s="573"/>
      <c r="F19544" s="573"/>
    </row>
    <row r="19545" spans="5:6" ht="15" customHeight="1">
      <c r="E19545" s="573"/>
      <c r="F19545" s="573"/>
    </row>
    <row r="19546" spans="5:6" ht="15" customHeight="1">
      <c r="E19546" s="573"/>
      <c r="F19546" s="573"/>
    </row>
    <row r="19547" spans="5:6" ht="15" customHeight="1">
      <c r="E19547" s="573"/>
      <c r="F19547" s="573"/>
    </row>
    <row r="19548" spans="5:6" ht="15" customHeight="1">
      <c r="E19548" s="573"/>
      <c r="F19548" s="573"/>
    </row>
    <row r="19549" spans="5:6" ht="15" customHeight="1">
      <c r="E19549" s="573"/>
      <c r="F19549" s="573"/>
    </row>
    <row r="19550" spans="5:6" ht="15" customHeight="1">
      <c r="E19550" s="573"/>
      <c r="F19550" s="573"/>
    </row>
    <row r="19551" spans="5:6" ht="15" customHeight="1">
      <c r="E19551" s="573"/>
      <c r="F19551" s="573"/>
    </row>
    <row r="19552" spans="5:6" ht="15" customHeight="1">
      <c r="E19552" s="573"/>
      <c r="F19552" s="573"/>
    </row>
    <row r="19553" spans="5:6" ht="15" customHeight="1">
      <c r="E19553" s="573"/>
      <c r="F19553" s="573"/>
    </row>
    <row r="19554" spans="5:6" ht="15" customHeight="1">
      <c r="E19554" s="573"/>
      <c r="F19554" s="573"/>
    </row>
    <row r="19555" spans="5:6" ht="15" customHeight="1">
      <c r="E19555" s="573"/>
      <c r="F19555" s="573"/>
    </row>
    <row r="19556" spans="5:6" ht="15" customHeight="1">
      <c r="E19556" s="573"/>
      <c r="F19556" s="573"/>
    </row>
    <row r="19557" spans="5:6" ht="15" customHeight="1">
      <c r="E19557" s="573"/>
      <c r="F19557" s="573"/>
    </row>
    <row r="19558" spans="5:6" ht="15" customHeight="1">
      <c r="E19558" s="573"/>
      <c r="F19558" s="573"/>
    </row>
    <row r="19559" spans="5:6" ht="15" customHeight="1">
      <c r="E19559" s="573"/>
      <c r="F19559" s="573"/>
    </row>
    <row r="19560" spans="5:6" ht="15" customHeight="1">
      <c r="E19560" s="573"/>
      <c r="F19560" s="573"/>
    </row>
    <row r="19561" spans="5:6" ht="15" customHeight="1">
      <c r="E19561" s="573"/>
      <c r="F19561" s="573"/>
    </row>
    <row r="19562" spans="5:6" ht="15" customHeight="1">
      <c r="E19562" s="573"/>
      <c r="F19562" s="573"/>
    </row>
    <row r="19563" spans="5:6" ht="15" customHeight="1">
      <c r="E19563" s="573"/>
      <c r="F19563" s="573"/>
    </row>
    <row r="19564" spans="5:6" ht="15" customHeight="1">
      <c r="E19564" s="573"/>
      <c r="F19564" s="573"/>
    </row>
    <row r="19565" spans="5:6" ht="15" customHeight="1">
      <c r="E19565" s="573"/>
      <c r="F19565" s="573"/>
    </row>
    <row r="19566" spans="5:6" ht="15" customHeight="1">
      <c r="E19566" s="573"/>
      <c r="F19566" s="573"/>
    </row>
    <row r="19567" spans="5:6" ht="15" customHeight="1">
      <c r="E19567" s="573"/>
      <c r="F19567" s="573"/>
    </row>
    <row r="19568" spans="5:6" ht="15" customHeight="1">
      <c r="E19568" s="573"/>
      <c r="F19568" s="573"/>
    </row>
    <row r="19569" spans="5:6" ht="15" customHeight="1">
      <c r="E19569" s="573"/>
      <c r="F19569" s="573"/>
    </row>
    <row r="19570" spans="5:6" ht="15" customHeight="1">
      <c r="E19570" s="573"/>
      <c r="F19570" s="573"/>
    </row>
    <row r="19571" spans="5:6" ht="15" customHeight="1">
      <c r="E19571" s="573"/>
      <c r="F19571" s="573"/>
    </row>
    <row r="19572" spans="5:6" ht="15" customHeight="1">
      <c r="E19572" s="573"/>
      <c r="F19572" s="573"/>
    </row>
    <row r="19573" spans="5:6" ht="15" customHeight="1">
      <c r="E19573" s="573"/>
      <c r="F19573" s="573"/>
    </row>
    <row r="19574" spans="5:6" ht="15" customHeight="1">
      <c r="E19574" s="573"/>
      <c r="F19574" s="573"/>
    </row>
    <row r="19575" spans="5:6" ht="15" customHeight="1">
      <c r="E19575" s="573"/>
      <c r="F19575" s="573"/>
    </row>
    <row r="19576" spans="5:6" ht="15" customHeight="1">
      <c r="E19576" s="573"/>
      <c r="F19576" s="573"/>
    </row>
    <row r="19577" spans="5:6" ht="15" customHeight="1">
      <c r="E19577" s="573"/>
      <c r="F19577" s="573"/>
    </row>
    <row r="19578" spans="5:6" ht="15" customHeight="1">
      <c r="E19578" s="573"/>
      <c r="F19578" s="573"/>
    </row>
    <row r="19579" spans="5:6" ht="15" customHeight="1">
      <c r="E19579" s="573"/>
      <c r="F19579" s="573"/>
    </row>
    <row r="19580" spans="5:6" ht="15" customHeight="1">
      <c r="E19580" s="573"/>
      <c r="F19580" s="573"/>
    </row>
    <row r="19581" spans="5:6" ht="15" customHeight="1">
      <c r="E19581" s="573"/>
      <c r="F19581" s="573"/>
    </row>
    <row r="19582" spans="5:6" ht="15" customHeight="1">
      <c r="E19582" s="573"/>
      <c r="F19582" s="573"/>
    </row>
    <row r="19583" spans="5:6" ht="15" customHeight="1">
      <c r="E19583" s="573"/>
      <c r="F19583" s="573"/>
    </row>
    <row r="19584" spans="5:6" ht="15" customHeight="1">
      <c r="E19584" s="573"/>
      <c r="F19584" s="573"/>
    </row>
    <row r="19585" spans="5:6" ht="15" customHeight="1">
      <c r="E19585" s="573"/>
      <c r="F19585" s="573"/>
    </row>
    <row r="19586" spans="5:6" ht="15" customHeight="1">
      <c r="E19586" s="573"/>
      <c r="F19586" s="573"/>
    </row>
    <row r="19587" spans="5:6" ht="15" customHeight="1">
      <c r="E19587" s="573"/>
      <c r="F19587" s="573"/>
    </row>
    <row r="19588" spans="5:6" ht="15" customHeight="1">
      <c r="E19588" s="573"/>
      <c r="F19588" s="573"/>
    </row>
    <row r="19589" spans="5:6" ht="15" customHeight="1">
      <c r="E19589" s="573"/>
      <c r="F19589" s="573"/>
    </row>
    <row r="19590" spans="5:6" ht="15" customHeight="1">
      <c r="E19590" s="573"/>
      <c r="F19590" s="573"/>
    </row>
    <row r="19591" spans="5:6" ht="15" customHeight="1">
      <c r="E19591" s="573"/>
      <c r="F19591" s="573"/>
    </row>
    <row r="19592" spans="5:6" ht="15" customHeight="1">
      <c r="E19592" s="573"/>
      <c r="F19592" s="573"/>
    </row>
    <row r="19593" spans="5:6" ht="15" customHeight="1">
      <c r="E19593" s="573"/>
      <c r="F19593" s="573"/>
    </row>
    <row r="19594" spans="5:6" ht="15" customHeight="1">
      <c r="E19594" s="573"/>
      <c r="F19594" s="573"/>
    </row>
    <row r="19595" spans="5:6" ht="15" customHeight="1">
      <c r="E19595" s="573"/>
      <c r="F19595" s="573"/>
    </row>
    <row r="19596" spans="5:6" ht="15" customHeight="1">
      <c r="E19596" s="573"/>
      <c r="F19596" s="573"/>
    </row>
    <row r="19597" spans="5:6" ht="15" customHeight="1">
      <c r="E19597" s="573"/>
      <c r="F19597" s="573"/>
    </row>
    <row r="19598" spans="5:6" ht="15" customHeight="1">
      <c r="E19598" s="573"/>
      <c r="F19598" s="573"/>
    </row>
    <row r="19599" spans="5:6" ht="15" customHeight="1">
      <c r="E19599" s="573"/>
      <c r="F19599" s="573"/>
    </row>
    <row r="19600" spans="5:6" ht="15" customHeight="1">
      <c r="E19600" s="573"/>
      <c r="F19600" s="573"/>
    </row>
    <row r="19601" spans="5:6" ht="15" customHeight="1">
      <c r="E19601" s="573"/>
      <c r="F19601" s="573"/>
    </row>
    <row r="19602" spans="5:6" ht="15" customHeight="1">
      <c r="E19602" s="573"/>
      <c r="F19602" s="573"/>
    </row>
    <row r="19603" spans="5:6" ht="15" customHeight="1">
      <c r="E19603" s="573"/>
      <c r="F19603" s="573"/>
    </row>
    <row r="19604" spans="5:6" ht="15" customHeight="1">
      <c r="E19604" s="573"/>
      <c r="F19604" s="573"/>
    </row>
    <row r="19605" spans="5:6" ht="15" customHeight="1">
      <c r="E19605" s="573"/>
      <c r="F19605" s="573"/>
    </row>
    <row r="19606" spans="5:6" ht="15" customHeight="1">
      <c r="E19606" s="573"/>
      <c r="F19606" s="573"/>
    </row>
    <row r="19607" spans="5:6" ht="15" customHeight="1">
      <c r="E19607" s="573"/>
      <c r="F19607" s="573"/>
    </row>
    <row r="19608" spans="5:6" ht="15" customHeight="1">
      <c r="E19608" s="573"/>
      <c r="F19608" s="573"/>
    </row>
    <row r="19609" spans="5:6" ht="15" customHeight="1">
      <c r="E19609" s="573"/>
      <c r="F19609" s="573"/>
    </row>
    <row r="19610" spans="5:6" ht="15" customHeight="1">
      <c r="E19610" s="573"/>
      <c r="F19610" s="573"/>
    </row>
    <row r="19611" spans="5:6" ht="15" customHeight="1">
      <c r="E19611" s="573"/>
      <c r="F19611" s="573"/>
    </row>
    <row r="19612" spans="5:6" ht="15" customHeight="1">
      <c r="E19612" s="573"/>
      <c r="F19612" s="573"/>
    </row>
    <row r="19613" spans="5:6" ht="15" customHeight="1">
      <c r="E19613" s="573"/>
      <c r="F19613" s="573"/>
    </row>
    <row r="19614" spans="5:6" ht="15" customHeight="1">
      <c r="E19614" s="573"/>
      <c r="F19614" s="573"/>
    </row>
    <row r="19615" spans="5:6" ht="15" customHeight="1">
      <c r="E19615" s="573"/>
      <c r="F19615" s="573"/>
    </row>
    <row r="19616" spans="5:6" ht="15" customHeight="1">
      <c r="E19616" s="573"/>
      <c r="F19616" s="573"/>
    </row>
    <row r="19617" spans="5:6" ht="15" customHeight="1">
      <c r="E19617" s="573"/>
      <c r="F19617" s="573"/>
    </row>
    <row r="19618" spans="5:6" ht="15" customHeight="1">
      <c r="E19618" s="573"/>
      <c r="F19618" s="573"/>
    </row>
    <row r="19619" spans="5:6" ht="15" customHeight="1">
      <c r="E19619" s="573"/>
      <c r="F19619" s="573"/>
    </row>
    <row r="19620" spans="5:6" ht="15" customHeight="1">
      <c r="E19620" s="573"/>
      <c r="F19620" s="573"/>
    </row>
    <row r="19621" spans="5:6" ht="15" customHeight="1">
      <c r="E19621" s="573"/>
      <c r="F19621" s="573"/>
    </row>
    <row r="19622" spans="5:6" ht="15" customHeight="1">
      <c r="E19622" s="573"/>
      <c r="F19622" s="573"/>
    </row>
    <row r="19623" spans="5:6" ht="15" customHeight="1">
      <c r="E19623" s="573"/>
      <c r="F19623" s="573"/>
    </row>
    <row r="19624" spans="5:6" ht="15" customHeight="1">
      <c r="E19624" s="573"/>
      <c r="F19624" s="573"/>
    </row>
    <row r="19625" spans="5:6" ht="15" customHeight="1">
      <c r="E19625" s="573"/>
      <c r="F19625" s="573"/>
    </row>
    <row r="19626" spans="5:6" ht="15" customHeight="1">
      <c r="E19626" s="573"/>
      <c r="F19626" s="573"/>
    </row>
    <row r="19627" spans="5:6" ht="15" customHeight="1">
      <c r="E19627" s="573"/>
      <c r="F19627" s="573"/>
    </row>
    <row r="19628" spans="5:6" ht="15" customHeight="1">
      <c r="E19628" s="573"/>
      <c r="F19628" s="573"/>
    </row>
    <row r="19629" spans="5:6" ht="15" customHeight="1">
      <c r="E19629" s="573"/>
      <c r="F19629" s="573"/>
    </row>
    <row r="19630" spans="5:6" ht="15" customHeight="1">
      <c r="E19630" s="573"/>
      <c r="F19630" s="573"/>
    </row>
    <row r="19631" spans="5:6" ht="15" customHeight="1">
      <c r="E19631" s="573"/>
      <c r="F19631" s="573"/>
    </row>
    <row r="19632" spans="5:6" ht="15" customHeight="1">
      <c r="E19632" s="573"/>
      <c r="F19632" s="573"/>
    </row>
    <row r="19633" spans="5:6" ht="15" customHeight="1">
      <c r="E19633" s="573"/>
      <c r="F19633" s="573"/>
    </row>
    <row r="19634" spans="5:6" ht="15" customHeight="1">
      <c r="E19634" s="573"/>
      <c r="F19634" s="573"/>
    </row>
    <row r="19635" spans="5:6" ht="15" customHeight="1">
      <c r="E19635" s="573"/>
      <c r="F19635" s="573"/>
    </row>
    <row r="19636" spans="5:6" ht="15" customHeight="1">
      <c r="E19636" s="573"/>
      <c r="F19636" s="573"/>
    </row>
    <row r="19637" spans="5:6" ht="15" customHeight="1">
      <c r="E19637" s="573"/>
      <c r="F19637" s="573"/>
    </row>
    <row r="19638" spans="5:6" ht="15" customHeight="1">
      <c r="E19638" s="573"/>
      <c r="F19638" s="573"/>
    </row>
    <row r="19639" spans="5:6" ht="15" customHeight="1">
      <c r="E19639" s="573"/>
      <c r="F19639" s="573"/>
    </row>
    <row r="19640" spans="5:6" ht="15" customHeight="1">
      <c r="E19640" s="573"/>
      <c r="F19640" s="573"/>
    </row>
    <row r="19641" spans="5:6" ht="15" customHeight="1">
      <c r="E19641" s="573"/>
      <c r="F19641" s="573"/>
    </row>
    <row r="19642" spans="5:6" ht="15" customHeight="1">
      <c r="E19642" s="573"/>
      <c r="F19642" s="573"/>
    </row>
    <row r="19643" spans="5:6" ht="15" customHeight="1">
      <c r="E19643" s="573"/>
      <c r="F19643" s="573"/>
    </row>
    <row r="19644" spans="5:6" ht="15" customHeight="1">
      <c r="E19644" s="573"/>
      <c r="F19644" s="573"/>
    </row>
    <row r="19645" spans="5:6" ht="15" customHeight="1">
      <c r="E19645" s="573"/>
      <c r="F19645" s="573"/>
    </row>
    <row r="19646" spans="5:6" ht="15" customHeight="1">
      <c r="E19646" s="573"/>
      <c r="F19646" s="573"/>
    </row>
    <row r="19647" spans="5:6" ht="15" customHeight="1">
      <c r="E19647" s="573"/>
      <c r="F19647" s="573"/>
    </row>
    <row r="19648" spans="5:6" ht="15" customHeight="1">
      <c r="E19648" s="573"/>
      <c r="F19648" s="573"/>
    </row>
    <row r="19649" spans="5:6" ht="15" customHeight="1">
      <c r="E19649" s="573"/>
      <c r="F19649" s="573"/>
    </row>
    <row r="19650" spans="5:6" ht="15" customHeight="1">
      <c r="E19650" s="573"/>
      <c r="F19650" s="573"/>
    </row>
    <row r="19651" spans="5:6" ht="15" customHeight="1">
      <c r="E19651" s="573"/>
      <c r="F19651" s="573"/>
    </row>
    <row r="19652" spans="5:6" ht="15" customHeight="1">
      <c r="E19652" s="573"/>
      <c r="F19652" s="573"/>
    </row>
    <row r="19653" spans="5:6" ht="15" customHeight="1">
      <c r="E19653" s="573"/>
      <c r="F19653" s="573"/>
    </row>
    <row r="19654" spans="5:6" ht="15" customHeight="1">
      <c r="E19654" s="573"/>
      <c r="F19654" s="573"/>
    </row>
    <row r="19655" spans="5:6" ht="15" customHeight="1">
      <c r="E19655" s="573"/>
      <c r="F19655" s="573"/>
    </row>
    <row r="19656" spans="5:6" ht="15" customHeight="1">
      <c r="E19656" s="573"/>
      <c r="F19656" s="573"/>
    </row>
    <row r="19657" spans="5:6" ht="15" customHeight="1">
      <c r="E19657" s="573"/>
      <c r="F19657" s="573"/>
    </row>
    <row r="19658" spans="5:6" ht="15" customHeight="1">
      <c r="E19658" s="573"/>
      <c r="F19658" s="573"/>
    </row>
    <row r="19659" spans="5:6" ht="15" customHeight="1">
      <c r="E19659" s="573"/>
      <c r="F19659" s="573"/>
    </row>
    <row r="19660" spans="5:6" ht="15" customHeight="1">
      <c r="E19660" s="573"/>
      <c r="F19660" s="573"/>
    </row>
    <row r="19661" spans="5:6" ht="15" customHeight="1">
      <c r="E19661" s="573"/>
      <c r="F19661" s="573"/>
    </row>
    <row r="19662" spans="5:6" ht="15" customHeight="1">
      <c r="E19662" s="573"/>
      <c r="F19662" s="573"/>
    </row>
    <row r="19663" spans="5:6" ht="15" customHeight="1">
      <c r="E19663" s="573"/>
      <c r="F19663" s="573"/>
    </row>
    <row r="19664" spans="5:6" ht="15" customHeight="1">
      <c r="E19664" s="573"/>
      <c r="F19664" s="573"/>
    </row>
    <row r="19665" spans="5:6" ht="15" customHeight="1">
      <c r="E19665" s="573"/>
      <c r="F19665" s="573"/>
    </row>
    <row r="19666" spans="5:6" ht="15" customHeight="1">
      <c r="E19666" s="573"/>
      <c r="F19666" s="573"/>
    </row>
    <row r="19667" spans="5:6" ht="15" customHeight="1">
      <c r="E19667" s="573"/>
      <c r="F19667" s="573"/>
    </row>
    <row r="19668" spans="5:6" ht="15" customHeight="1">
      <c r="E19668" s="573"/>
      <c r="F19668" s="573"/>
    </row>
    <row r="19669" spans="5:6" ht="15" customHeight="1">
      <c r="E19669" s="573"/>
      <c r="F19669" s="573"/>
    </row>
    <row r="19670" spans="5:6" ht="15" customHeight="1">
      <c r="E19670" s="573"/>
      <c r="F19670" s="573"/>
    </row>
    <row r="19671" spans="5:6" ht="15" customHeight="1">
      <c r="E19671" s="573"/>
      <c r="F19671" s="573"/>
    </row>
    <row r="19672" spans="5:6" ht="15" customHeight="1">
      <c r="E19672" s="573"/>
      <c r="F19672" s="573"/>
    </row>
    <row r="19673" spans="5:6" ht="15" customHeight="1">
      <c r="E19673" s="573"/>
      <c r="F19673" s="573"/>
    </row>
    <row r="19674" spans="5:6" ht="15" customHeight="1">
      <c r="E19674" s="573"/>
      <c r="F19674" s="573"/>
    </row>
    <row r="19675" spans="5:6" ht="15" customHeight="1">
      <c r="E19675" s="573"/>
      <c r="F19675" s="573"/>
    </row>
    <row r="19676" spans="5:6" ht="15" customHeight="1">
      <c r="E19676" s="573"/>
      <c r="F19676" s="573"/>
    </row>
    <row r="19677" spans="5:6" ht="15" customHeight="1">
      <c r="E19677" s="573"/>
      <c r="F19677" s="573"/>
    </row>
    <row r="19678" spans="5:6" ht="15" customHeight="1">
      <c r="E19678" s="573"/>
      <c r="F19678" s="573"/>
    </row>
    <row r="19679" spans="5:6" ht="15" customHeight="1">
      <c r="E19679" s="573"/>
      <c r="F19679" s="573"/>
    </row>
    <row r="19680" spans="5:6" ht="15" customHeight="1">
      <c r="E19680" s="573"/>
      <c r="F19680" s="573"/>
    </row>
    <row r="19681" spans="5:6" ht="15" customHeight="1">
      <c r="E19681" s="573"/>
      <c r="F19681" s="573"/>
    </row>
    <row r="19682" spans="5:6" ht="15" customHeight="1">
      <c r="E19682" s="573"/>
      <c r="F19682" s="573"/>
    </row>
    <row r="19683" spans="5:6" ht="15" customHeight="1">
      <c r="E19683" s="573"/>
      <c r="F19683" s="573"/>
    </row>
    <row r="19684" spans="5:6" ht="15" customHeight="1">
      <c r="E19684" s="573"/>
      <c r="F19684" s="573"/>
    </row>
    <row r="19685" spans="5:6" ht="15" customHeight="1">
      <c r="E19685" s="573"/>
      <c r="F19685" s="573"/>
    </row>
    <row r="19686" spans="5:6" ht="15" customHeight="1">
      <c r="E19686" s="573"/>
      <c r="F19686" s="573"/>
    </row>
    <row r="19687" spans="5:6" ht="15" customHeight="1">
      <c r="E19687" s="573"/>
      <c r="F19687" s="573"/>
    </row>
    <row r="19688" spans="5:6" ht="15" customHeight="1">
      <c r="E19688" s="573"/>
      <c r="F19688" s="573"/>
    </row>
    <row r="19689" spans="5:6" ht="15" customHeight="1">
      <c r="E19689" s="573"/>
      <c r="F19689" s="573"/>
    </row>
    <row r="19690" spans="5:6" ht="15" customHeight="1">
      <c r="E19690" s="573"/>
      <c r="F19690" s="573"/>
    </row>
    <row r="19691" spans="5:6" ht="15" customHeight="1">
      <c r="E19691" s="573"/>
      <c r="F19691" s="573"/>
    </row>
    <row r="19692" spans="5:6" ht="15" customHeight="1">
      <c r="E19692" s="573"/>
      <c r="F19692" s="573"/>
    </row>
    <row r="19693" spans="5:6" ht="15" customHeight="1">
      <c r="E19693" s="573"/>
      <c r="F19693" s="573"/>
    </row>
    <row r="19694" spans="5:6" ht="15" customHeight="1">
      <c r="E19694" s="573"/>
      <c r="F19694" s="573"/>
    </row>
    <row r="19695" spans="5:6" ht="15" customHeight="1">
      <c r="E19695" s="573"/>
      <c r="F19695" s="573"/>
    </row>
    <row r="19696" spans="5:6" ht="15" customHeight="1">
      <c r="E19696" s="573"/>
      <c r="F19696" s="573"/>
    </row>
    <row r="19697" spans="5:6" ht="15" customHeight="1">
      <c r="E19697" s="573"/>
      <c r="F19697" s="573"/>
    </row>
    <row r="19698" spans="5:6" ht="15" customHeight="1">
      <c r="E19698" s="573"/>
      <c r="F19698" s="573"/>
    </row>
    <row r="19699" spans="5:6" ht="15" customHeight="1">
      <c r="E19699" s="573"/>
      <c r="F19699" s="573"/>
    </row>
    <row r="19700" spans="5:6" ht="15" customHeight="1">
      <c r="E19700" s="573"/>
      <c r="F19700" s="573"/>
    </row>
    <row r="19701" spans="5:6" ht="15" customHeight="1">
      <c r="E19701" s="573"/>
      <c r="F19701" s="573"/>
    </row>
    <row r="19702" spans="5:6" ht="15" customHeight="1">
      <c r="E19702" s="573"/>
      <c r="F19702" s="573"/>
    </row>
    <row r="19703" spans="5:6" ht="15" customHeight="1">
      <c r="E19703" s="573"/>
      <c r="F19703" s="573"/>
    </row>
    <row r="19704" spans="5:6" ht="15" customHeight="1">
      <c r="E19704" s="573"/>
      <c r="F19704" s="573"/>
    </row>
    <row r="19705" spans="5:6" ht="15" customHeight="1">
      <c r="E19705" s="573"/>
      <c r="F19705" s="573"/>
    </row>
    <row r="19706" spans="5:6" ht="15" customHeight="1">
      <c r="E19706" s="573"/>
      <c r="F19706" s="573"/>
    </row>
    <row r="19707" spans="5:6" ht="15" customHeight="1">
      <c r="E19707" s="573"/>
      <c r="F19707" s="573"/>
    </row>
    <row r="19708" spans="5:6" ht="15" customHeight="1">
      <c r="E19708" s="573"/>
      <c r="F19708" s="573"/>
    </row>
    <row r="19709" spans="5:6" ht="15" customHeight="1">
      <c r="E19709" s="573"/>
      <c r="F19709" s="573"/>
    </row>
    <row r="19710" spans="5:6" ht="15" customHeight="1">
      <c r="E19710" s="573"/>
      <c r="F19710" s="573"/>
    </row>
    <row r="19711" spans="5:6" ht="15" customHeight="1">
      <c r="E19711" s="573"/>
      <c r="F19711" s="573"/>
    </row>
    <row r="19712" spans="5:6" ht="15" customHeight="1">
      <c r="E19712" s="573"/>
      <c r="F19712" s="573"/>
    </row>
    <row r="19713" spans="5:6" ht="15" customHeight="1">
      <c r="E19713" s="573"/>
      <c r="F19713" s="573"/>
    </row>
    <row r="19714" spans="5:6" ht="15" customHeight="1">
      <c r="E19714" s="573"/>
      <c r="F19714" s="573"/>
    </row>
    <row r="19715" spans="5:6" ht="15" customHeight="1">
      <c r="E19715" s="573"/>
      <c r="F19715" s="573"/>
    </row>
    <row r="19716" spans="5:6" ht="15" customHeight="1">
      <c r="E19716" s="573"/>
      <c r="F19716" s="573"/>
    </row>
    <row r="19717" spans="5:6" ht="15" customHeight="1">
      <c r="E19717" s="573"/>
      <c r="F19717" s="573"/>
    </row>
    <row r="19718" spans="5:6" ht="15" customHeight="1">
      <c r="E19718" s="573"/>
      <c r="F19718" s="573"/>
    </row>
    <row r="19719" spans="5:6" ht="15" customHeight="1">
      <c r="E19719" s="573"/>
      <c r="F19719" s="573"/>
    </row>
    <row r="19720" spans="5:6" ht="15" customHeight="1">
      <c r="E19720" s="573"/>
      <c r="F19720" s="573"/>
    </row>
    <row r="19721" spans="5:6" ht="15" customHeight="1">
      <c r="E19721" s="573"/>
      <c r="F19721" s="573"/>
    </row>
    <row r="19722" spans="5:6" ht="15" customHeight="1">
      <c r="E19722" s="573"/>
      <c r="F19722" s="573"/>
    </row>
    <row r="19723" spans="5:6" ht="15" customHeight="1">
      <c r="E19723" s="573"/>
      <c r="F19723" s="573"/>
    </row>
    <row r="19724" spans="5:6" ht="15" customHeight="1">
      <c r="E19724" s="573"/>
      <c r="F19724" s="573"/>
    </row>
    <row r="19725" spans="5:6" ht="15" customHeight="1">
      <c r="E19725" s="573"/>
      <c r="F19725" s="573"/>
    </row>
    <row r="19726" spans="5:6" ht="15" customHeight="1">
      <c r="E19726" s="573"/>
      <c r="F19726" s="573"/>
    </row>
    <row r="19727" spans="5:6" ht="15" customHeight="1">
      <c r="E19727" s="573"/>
      <c r="F19727" s="573"/>
    </row>
    <row r="19728" spans="5:6" ht="15" customHeight="1">
      <c r="E19728" s="573"/>
      <c r="F19728" s="573"/>
    </row>
    <row r="19729" spans="5:6" ht="15" customHeight="1">
      <c r="E19729" s="573"/>
      <c r="F19729" s="573"/>
    </row>
    <row r="19730" spans="5:6" ht="15" customHeight="1">
      <c r="E19730" s="573"/>
      <c r="F19730" s="573"/>
    </row>
    <row r="19731" spans="5:6" ht="15" customHeight="1">
      <c r="E19731" s="573"/>
      <c r="F19731" s="573"/>
    </row>
    <row r="19732" spans="5:6" ht="15" customHeight="1">
      <c r="E19732" s="573"/>
      <c r="F19732" s="573"/>
    </row>
    <row r="19733" spans="5:6" ht="15" customHeight="1">
      <c r="E19733" s="573"/>
      <c r="F19733" s="573"/>
    </row>
    <row r="19734" spans="5:6" ht="15" customHeight="1">
      <c r="E19734" s="573"/>
      <c r="F19734" s="573"/>
    </row>
    <row r="19735" spans="5:6" ht="15" customHeight="1">
      <c r="E19735" s="573"/>
      <c r="F19735" s="573"/>
    </row>
    <row r="19736" spans="5:6" ht="15" customHeight="1">
      <c r="E19736" s="573"/>
      <c r="F19736" s="573"/>
    </row>
    <row r="19737" spans="5:6" ht="15" customHeight="1">
      <c r="E19737" s="573"/>
      <c r="F19737" s="573"/>
    </row>
    <row r="19738" spans="5:6" ht="15" customHeight="1">
      <c r="E19738" s="573"/>
      <c r="F19738" s="573"/>
    </row>
    <row r="19739" spans="5:6" ht="15" customHeight="1">
      <c r="E19739" s="573"/>
      <c r="F19739" s="573"/>
    </row>
    <row r="19740" spans="5:6" ht="15" customHeight="1">
      <c r="E19740" s="573"/>
      <c r="F19740" s="573"/>
    </row>
    <row r="19741" spans="5:6" ht="15" customHeight="1">
      <c r="E19741" s="573"/>
      <c r="F19741" s="573"/>
    </row>
    <row r="19742" spans="5:6" ht="15" customHeight="1">
      <c r="E19742" s="573"/>
      <c r="F19742" s="573"/>
    </row>
    <row r="19743" spans="5:6" ht="15" customHeight="1">
      <c r="E19743" s="573"/>
      <c r="F19743" s="573"/>
    </row>
    <row r="19744" spans="5:6" ht="15" customHeight="1">
      <c r="E19744" s="573"/>
      <c r="F19744" s="573"/>
    </row>
    <row r="19745" spans="5:6" ht="15" customHeight="1">
      <c r="E19745" s="573"/>
      <c r="F19745" s="573"/>
    </row>
    <row r="19746" spans="5:6" ht="15" customHeight="1">
      <c r="E19746" s="573"/>
      <c r="F19746" s="573"/>
    </row>
    <row r="19747" spans="5:6" ht="15" customHeight="1">
      <c r="E19747" s="573"/>
      <c r="F19747" s="573"/>
    </row>
    <row r="19748" spans="5:6" ht="15" customHeight="1">
      <c r="E19748" s="573"/>
      <c r="F19748" s="573"/>
    </row>
    <row r="19749" spans="5:6" ht="15" customHeight="1">
      <c r="E19749" s="573"/>
      <c r="F19749" s="573"/>
    </row>
    <row r="19750" spans="5:6" ht="15" customHeight="1">
      <c r="E19750" s="573"/>
      <c r="F19750" s="573"/>
    </row>
    <row r="19751" spans="5:6" ht="15" customHeight="1">
      <c r="E19751" s="573"/>
      <c r="F19751" s="573"/>
    </row>
    <row r="19752" spans="5:6" ht="15" customHeight="1">
      <c r="E19752" s="573"/>
      <c r="F19752" s="573"/>
    </row>
    <row r="19753" spans="5:6" ht="15" customHeight="1">
      <c r="E19753" s="573"/>
      <c r="F19753" s="573"/>
    </row>
    <row r="19754" spans="5:6" ht="15" customHeight="1">
      <c r="E19754" s="573"/>
      <c r="F19754" s="573"/>
    </row>
    <row r="19755" spans="5:6" ht="15" customHeight="1">
      <c r="E19755" s="573"/>
      <c r="F19755" s="573"/>
    </row>
    <row r="19756" spans="5:6" ht="15" customHeight="1">
      <c r="E19756" s="573"/>
      <c r="F19756" s="573"/>
    </row>
    <row r="19757" spans="5:6" ht="15" customHeight="1">
      <c r="E19757" s="573"/>
      <c r="F19757" s="573"/>
    </row>
    <row r="19758" spans="5:6" ht="15" customHeight="1">
      <c r="E19758" s="573"/>
      <c r="F19758" s="573"/>
    </row>
    <row r="19759" spans="5:6" ht="15" customHeight="1">
      <c r="E19759" s="573"/>
      <c r="F19759" s="573"/>
    </row>
    <row r="19760" spans="5:6" ht="15" customHeight="1">
      <c r="E19760" s="573"/>
      <c r="F19760" s="573"/>
    </row>
    <row r="19761" spans="5:6" ht="15" customHeight="1">
      <c r="E19761" s="573"/>
      <c r="F19761" s="573"/>
    </row>
    <row r="19762" spans="5:6" ht="15" customHeight="1">
      <c r="E19762" s="573"/>
      <c r="F19762" s="573"/>
    </row>
    <row r="19763" spans="5:6" ht="15" customHeight="1">
      <c r="E19763" s="573"/>
      <c r="F19763" s="573"/>
    </row>
    <row r="19764" spans="5:6" ht="15" customHeight="1">
      <c r="E19764" s="573"/>
      <c r="F19764" s="573"/>
    </row>
    <row r="19765" spans="5:6" ht="15" customHeight="1">
      <c r="E19765" s="573"/>
      <c r="F19765" s="573"/>
    </row>
    <row r="19766" spans="5:6" ht="15" customHeight="1">
      <c r="E19766" s="573"/>
      <c r="F19766" s="573"/>
    </row>
    <row r="19767" spans="5:6" ht="15" customHeight="1">
      <c r="E19767" s="573"/>
      <c r="F19767" s="573"/>
    </row>
    <row r="19768" spans="5:6" ht="15" customHeight="1">
      <c r="E19768" s="573"/>
      <c r="F19768" s="573"/>
    </row>
    <row r="19769" spans="5:6" ht="15" customHeight="1">
      <c r="E19769" s="573"/>
      <c r="F19769" s="573"/>
    </row>
    <row r="19770" spans="5:6" ht="15" customHeight="1">
      <c r="E19770" s="573"/>
      <c r="F19770" s="573"/>
    </row>
    <row r="19771" spans="5:6" ht="15" customHeight="1">
      <c r="E19771" s="573"/>
      <c r="F19771" s="573"/>
    </row>
    <row r="19772" spans="5:6" ht="15" customHeight="1">
      <c r="E19772" s="573"/>
      <c r="F19772" s="573"/>
    </row>
    <row r="19773" spans="5:6" ht="15" customHeight="1">
      <c r="E19773" s="573"/>
      <c r="F19773" s="573"/>
    </row>
    <row r="19774" spans="5:6" ht="15" customHeight="1">
      <c r="E19774" s="573"/>
      <c r="F19774" s="573"/>
    </row>
    <row r="19775" spans="5:6" ht="15" customHeight="1">
      <c r="E19775" s="573"/>
      <c r="F19775" s="573"/>
    </row>
    <row r="19776" spans="5:6" ht="15" customHeight="1">
      <c r="E19776" s="573"/>
      <c r="F19776" s="573"/>
    </row>
    <row r="19777" spans="5:6" ht="15" customHeight="1">
      <c r="E19777" s="573"/>
      <c r="F19777" s="573"/>
    </row>
    <row r="19778" spans="5:6" ht="15" customHeight="1">
      <c r="E19778" s="573"/>
      <c r="F19778" s="573"/>
    </row>
    <row r="19779" spans="5:6" ht="15" customHeight="1">
      <c r="E19779" s="573"/>
      <c r="F19779" s="573"/>
    </row>
    <row r="19780" spans="5:6" ht="15" customHeight="1">
      <c r="E19780" s="573"/>
      <c r="F19780" s="573"/>
    </row>
    <row r="19781" spans="5:6" ht="15" customHeight="1">
      <c r="E19781" s="573"/>
      <c r="F19781" s="573"/>
    </row>
    <row r="19782" spans="5:6" ht="15" customHeight="1">
      <c r="E19782" s="573"/>
      <c r="F19782" s="573"/>
    </row>
    <row r="19783" spans="5:6" ht="15" customHeight="1">
      <c r="E19783" s="573"/>
      <c r="F19783" s="573"/>
    </row>
    <row r="19784" spans="5:6" ht="15" customHeight="1">
      <c r="E19784" s="573"/>
      <c r="F19784" s="573"/>
    </row>
    <row r="19785" spans="5:6" ht="15" customHeight="1">
      <c r="E19785" s="573"/>
      <c r="F19785" s="573"/>
    </row>
    <row r="19786" spans="5:6" ht="15" customHeight="1">
      <c r="E19786" s="573"/>
      <c r="F19786" s="573"/>
    </row>
    <row r="19787" spans="5:6" ht="15" customHeight="1">
      <c r="E19787" s="573"/>
      <c r="F19787" s="573"/>
    </row>
    <row r="19788" spans="5:6" ht="15" customHeight="1">
      <c r="E19788" s="573"/>
      <c r="F19788" s="573"/>
    </row>
    <row r="19789" spans="5:6" ht="15" customHeight="1">
      <c r="E19789" s="573"/>
      <c r="F19789" s="573"/>
    </row>
    <row r="19790" spans="5:6" ht="15" customHeight="1">
      <c r="E19790" s="573"/>
      <c r="F19790" s="573"/>
    </row>
    <row r="19791" spans="5:6" ht="15" customHeight="1">
      <c r="E19791" s="573"/>
      <c r="F19791" s="573"/>
    </row>
    <row r="19792" spans="5:6" ht="15" customHeight="1">
      <c r="E19792" s="573"/>
      <c r="F19792" s="573"/>
    </row>
    <row r="19793" spans="5:6" ht="15" customHeight="1">
      <c r="E19793" s="573"/>
      <c r="F19793" s="573"/>
    </row>
    <row r="19794" spans="5:6" ht="15" customHeight="1">
      <c r="E19794" s="573"/>
      <c r="F19794" s="573"/>
    </row>
    <row r="19795" spans="5:6" ht="15" customHeight="1">
      <c r="E19795" s="573"/>
      <c r="F19795" s="573"/>
    </row>
    <row r="19796" spans="5:6" ht="15" customHeight="1">
      <c r="E19796" s="573"/>
      <c r="F19796" s="573"/>
    </row>
    <row r="19797" spans="5:6" ht="15" customHeight="1">
      <c r="E19797" s="573"/>
      <c r="F19797" s="573"/>
    </row>
    <row r="19798" spans="5:6" ht="15" customHeight="1">
      <c r="E19798" s="573"/>
      <c r="F19798" s="573"/>
    </row>
    <row r="19799" spans="5:6" ht="15" customHeight="1">
      <c r="E19799" s="573"/>
      <c r="F19799" s="573"/>
    </row>
    <row r="19800" spans="5:6" ht="15" customHeight="1">
      <c r="E19800" s="573"/>
      <c r="F19800" s="573"/>
    </row>
    <row r="19801" spans="5:6" ht="15" customHeight="1">
      <c r="E19801" s="573"/>
      <c r="F19801" s="573"/>
    </row>
    <row r="19802" spans="5:6" ht="15" customHeight="1">
      <c r="E19802" s="573"/>
      <c r="F19802" s="573"/>
    </row>
    <row r="19803" spans="5:6" ht="15" customHeight="1">
      <c r="E19803" s="573"/>
      <c r="F19803" s="573"/>
    </row>
    <row r="19804" spans="5:6" ht="15" customHeight="1">
      <c r="E19804" s="573"/>
      <c r="F19804" s="573"/>
    </row>
    <row r="19805" spans="5:6" ht="15" customHeight="1">
      <c r="E19805" s="573"/>
      <c r="F19805" s="573"/>
    </row>
    <row r="19806" spans="5:6" ht="15" customHeight="1">
      <c r="E19806" s="573"/>
      <c r="F19806" s="573"/>
    </row>
    <row r="19807" spans="5:6" ht="15" customHeight="1">
      <c r="E19807" s="573"/>
      <c r="F19807" s="573"/>
    </row>
    <row r="19808" spans="5:6" ht="15" customHeight="1">
      <c r="E19808" s="573"/>
      <c r="F19808" s="573"/>
    </row>
    <row r="19809" spans="5:6" ht="15" customHeight="1">
      <c r="E19809" s="573"/>
      <c r="F19809" s="573"/>
    </row>
    <row r="19810" spans="5:6" ht="15" customHeight="1">
      <c r="E19810" s="573"/>
      <c r="F19810" s="573"/>
    </row>
    <row r="19811" spans="5:6" ht="15" customHeight="1">
      <c r="E19811" s="573"/>
      <c r="F19811" s="573"/>
    </row>
    <row r="19812" spans="5:6" ht="15" customHeight="1">
      <c r="E19812" s="573"/>
      <c r="F19812" s="573"/>
    </row>
    <row r="19813" spans="5:6" ht="15" customHeight="1">
      <c r="E19813" s="573"/>
      <c r="F19813" s="573"/>
    </row>
    <row r="19814" spans="5:6" ht="15" customHeight="1">
      <c r="E19814" s="573"/>
      <c r="F19814" s="573"/>
    </row>
    <row r="19815" spans="5:6" ht="15" customHeight="1">
      <c r="E19815" s="573"/>
      <c r="F19815" s="573"/>
    </row>
    <row r="19816" spans="5:6" ht="15" customHeight="1">
      <c r="E19816" s="573"/>
      <c r="F19816" s="573"/>
    </row>
    <row r="19817" spans="5:6" ht="15" customHeight="1">
      <c r="E19817" s="573"/>
      <c r="F19817" s="573"/>
    </row>
    <row r="19818" spans="5:6" ht="15" customHeight="1">
      <c r="E19818" s="573"/>
      <c r="F19818" s="573"/>
    </row>
    <row r="19819" spans="5:6" ht="15" customHeight="1">
      <c r="E19819" s="573"/>
      <c r="F19819" s="573"/>
    </row>
    <row r="19820" spans="5:6" ht="15" customHeight="1">
      <c r="E19820" s="573"/>
      <c r="F19820" s="573"/>
    </row>
    <row r="19821" spans="5:6" ht="15" customHeight="1">
      <c r="E19821" s="573"/>
      <c r="F19821" s="573"/>
    </row>
    <row r="19822" spans="5:6" ht="15" customHeight="1">
      <c r="E19822" s="573"/>
      <c r="F19822" s="573"/>
    </row>
    <row r="19823" spans="5:6" ht="15" customHeight="1">
      <c r="E19823" s="573"/>
      <c r="F19823" s="573"/>
    </row>
    <row r="19824" spans="5:6" ht="15" customHeight="1">
      <c r="E19824" s="573"/>
      <c r="F19824" s="573"/>
    </row>
    <row r="19825" spans="5:6" ht="15" customHeight="1">
      <c r="E19825" s="573"/>
      <c r="F19825" s="573"/>
    </row>
    <row r="19826" spans="5:6" ht="15" customHeight="1">
      <c r="E19826" s="573"/>
      <c r="F19826" s="573"/>
    </row>
    <row r="19827" spans="5:6" ht="15" customHeight="1">
      <c r="E19827" s="573"/>
      <c r="F19827" s="573"/>
    </row>
    <row r="19828" spans="5:6" ht="15" customHeight="1">
      <c r="E19828" s="573"/>
      <c r="F19828" s="573"/>
    </row>
    <row r="19829" spans="5:6" ht="15" customHeight="1">
      <c r="E19829" s="573"/>
      <c r="F19829" s="573"/>
    </row>
    <row r="19830" spans="5:6" ht="15" customHeight="1">
      <c r="E19830" s="573"/>
      <c r="F19830" s="573"/>
    </row>
    <row r="19831" spans="5:6" ht="15" customHeight="1">
      <c r="E19831" s="573"/>
      <c r="F19831" s="573"/>
    </row>
    <row r="19832" spans="5:6" ht="15" customHeight="1">
      <c r="E19832" s="573"/>
      <c r="F19832" s="573"/>
    </row>
    <row r="19833" spans="5:6" ht="15" customHeight="1">
      <c r="E19833" s="573"/>
      <c r="F19833" s="573"/>
    </row>
    <row r="19834" spans="5:6" ht="15" customHeight="1">
      <c r="E19834" s="573"/>
      <c r="F19834" s="573"/>
    </row>
    <row r="19835" spans="5:6" ht="15" customHeight="1">
      <c r="E19835" s="573"/>
      <c r="F19835" s="573"/>
    </row>
    <row r="19836" spans="5:6" ht="15" customHeight="1">
      <c r="E19836" s="573"/>
      <c r="F19836" s="573"/>
    </row>
    <row r="19837" spans="5:6" ht="15" customHeight="1">
      <c r="E19837" s="573"/>
      <c r="F19837" s="573"/>
    </row>
    <row r="19838" spans="5:6" ht="15" customHeight="1">
      <c r="E19838" s="573"/>
      <c r="F19838" s="573"/>
    </row>
    <row r="19839" spans="5:6" ht="15" customHeight="1">
      <c r="E19839" s="573"/>
      <c r="F19839" s="573"/>
    </row>
    <row r="19840" spans="5:6" ht="15" customHeight="1">
      <c r="E19840" s="573"/>
      <c r="F19840" s="573"/>
    </row>
    <row r="19841" spans="5:6" ht="15" customHeight="1">
      <c r="E19841" s="573"/>
      <c r="F19841" s="573"/>
    </row>
    <row r="19842" spans="5:6" ht="15" customHeight="1">
      <c r="E19842" s="573"/>
      <c r="F19842" s="573"/>
    </row>
    <row r="19843" spans="5:6" ht="15" customHeight="1">
      <c r="E19843" s="573"/>
      <c r="F19843" s="573"/>
    </row>
    <row r="19844" spans="5:6" ht="15" customHeight="1">
      <c r="E19844" s="573"/>
      <c r="F19844" s="573"/>
    </row>
    <row r="19845" spans="5:6" ht="15" customHeight="1">
      <c r="E19845" s="573"/>
      <c r="F19845" s="573"/>
    </row>
    <row r="19846" spans="5:6" ht="15" customHeight="1">
      <c r="E19846" s="573"/>
      <c r="F19846" s="573"/>
    </row>
    <row r="19847" spans="5:6" ht="15" customHeight="1">
      <c r="E19847" s="573"/>
      <c r="F19847" s="573"/>
    </row>
    <row r="19848" spans="5:6" ht="15" customHeight="1">
      <c r="E19848" s="573"/>
      <c r="F19848" s="573"/>
    </row>
    <row r="19849" spans="5:6" ht="15" customHeight="1">
      <c r="E19849" s="573"/>
      <c r="F19849" s="573"/>
    </row>
    <row r="19850" spans="5:6" ht="15" customHeight="1">
      <c r="E19850" s="573"/>
      <c r="F19850" s="573"/>
    </row>
    <row r="19851" spans="5:6" ht="15" customHeight="1">
      <c r="E19851" s="573"/>
      <c r="F19851" s="573"/>
    </row>
    <row r="19852" spans="5:6" ht="15" customHeight="1">
      <c r="E19852" s="573"/>
      <c r="F19852" s="573"/>
    </row>
    <row r="19853" spans="5:6" ht="15" customHeight="1">
      <c r="E19853" s="573"/>
      <c r="F19853" s="573"/>
    </row>
    <row r="19854" spans="5:6" ht="15" customHeight="1">
      <c r="E19854" s="573"/>
      <c r="F19854" s="573"/>
    </row>
    <row r="19855" spans="5:6" ht="15" customHeight="1">
      <c r="E19855" s="573"/>
      <c r="F19855" s="573"/>
    </row>
    <row r="19856" spans="5:6" ht="15" customHeight="1">
      <c r="E19856" s="573"/>
      <c r="F19856" s="573"/>
    </row>
    <row r="19857" spans="5:6" ht="15" customHeight="1">
      <c r="E19857" s="573"/>
      <c r="F19857" s="573"/>
    </row>
    <row r="19858" spans="5:6" ht="15" customHeight="1">
      <c r="E19858" s="573"/>
      <c r="F19858" s="573"/>
    </row>
    <row r="19859" spans="5:6" ht="15" customHeight="1">
      <c r="E19859" s="573"/>
      <c r="F19859" s="573"/>
    </row>
    <row r="19860" spans="5:6" ht="15" customHeight="1">
      <c r="E19860" s="573"/>
      <c r="F19860" s="573"/>
    </row>
    <row r="19861" spans="5:6" ht="15" customHeight="1">
      <c r="E19861" s="573"/>
      <c r="F19861" s="573"/>
    </row>
    <row r="19862" spans="5:6" ht="15" customHeight="1">
      <c r="E19862" s="573"/>
      <c r="F19862" s="573"/>
    </row>
    <row r="19863" spans="5:6" ht="15" customHeight="1">
      <c r="E19863" s="573"/>
      <c r="F19863" s="573"/>
    </row>
    <row r="19864" spans="5:6" ht="15" customHeight="1">
      <c r="E19864" s="573"/>
      <c r="F19864" s="573"/>
    </row>
    <row r="19865" spans="5:6" ht="15" customHeight="1">
      <c r="E19865" s="573"/>
      <c r="F19865" s="573"/>
    </row>
    <row r="19866" spans="5:6" ht="15" customHeight="1">
      <c r="E19866" s="573"/>
      <c r="F19866" s="573"/>
    </row>
    <row r="19867" spans="5:6" ht="15" customHeight="1">
      <c r="E19867" s="573"/>
      <c r="F19867" s="573"/>
    </row>
    <row r="19868" spans="5:6" ht="15" customHeight="1">
      <c r="E19868" s="573"/>
      <c r="F19868" s="573"/>
    </row>
    <row r="19869" spans="5:6" ht="15" customHeight="1">
      <c r="E19869" s="573"/>
      <c r="F19869" s="573"/>
    </row>
    <row r="19870" spans="5:6" ht="15" customHeight="1">
      <c r="E19870" s="573"/>
      <c r="F19870" s="573"/>
    </row>
    <row r="19871" spans="5:6" ht="15" customHeight="1">
      <c r="E19871" s="573"/>
      <c r="F19871" s="573"/>
    </row>
    <row r="19872" spans="5:6" ht="15" customHeight="1">
      <c r="E19872" s="573"/>
      <c r="F19872" s="573"/>
    </row>
    <row r="19873" spans="5:6" ht="15" customHeight="1">
      <c r="E19873" s="573"/>
      <c r="F19873" s="573"/>
    </row>
    <row r="19874" spans="5:6" ht="15" customHeight="1">
      <c r="E19874" s="573"/>
      <c r="F19874" s="573"/>
    </row>
    <row r="19875" spans="5:6" ht="15" customHeight="1">
      <c r="E19875" s="573"/>
      <c r="F19875" s="573"/>
    </row>
    <row r="19876" spans="5:6" ht="15" customHeight="1">
      <c r="E19876" s="573"/>
      <c r="F19876" s="573"/>
    </row>
    <row r="19877" spans="5:6" ht="15" customHeight="1">
      <c r="E19877" s="573"/>
      <c r="F19877" s="573"/>
    </row>
    <row r="19878" spans="5:6" ht="15" customHeight="1">
      <c r="E19878" s="573"/>
      <c r="F19878" s="573"/>
    </row>
    <row r="19879" spans="5:6" ht="15" customHeight="1">
      <c r="E19879" s="573"/>
      <c r="F19879" s="573"/>
    </row>
    <row r="19880" spans="5:6" ht="15" customHeight="1">
      <c r="E19880" s="573"/>
      <c r="F19880" s="573"/>
    </row>
    <row r="19881" spans="5:6" ht="15" customHeight="1">
      <c r="E19881" s="573"/>
      <c r="F19881" s="573"/>
    </row>
    <row r="19882" spans="5:6" ht="15" customHeight="1">
      <c r="E19882" s="573"/>
      <c r="F19882" s="573"/>
    </row>
    <row r="19883" spans="5:6" ht="15" customHeight="1">
      <c r="E19883" s="573"/>
      <c r="F19883" s="573"/>
    </row>
    <row r="19884" spans="5:6" ht="15" customHeight="1">
      <c r="E19884" s="573"/>
      <c r="F19884" s="573"/>
    </row>
    <row r="19885" spans="5:6" ht="15" customHeight="1">
      <c r="E19885" s="573"/>
      <c r="F19885" s="573"/>
    </row>
    <row r="19886" spans="5:6" ht="15" customHeight="1">
      <c r="E19886" s="573"/>
      <c r="F19886" s="573"/>
    </row>
    <row r="19887" spans="5:6" ht="15" customHeight="1">
      <c r="E19887" s="573"/>
      <c r="F19887" s="573"/>
    </row>
    <row r="19888" spans="5:6" ht="15" customHeight="1">
      <c r="E19888" s="573"/>
      <c r="F19888" s="573"/>
    </row>
    <row r="19889" spans="5:6" ht="15" customHeight="1">
      <c r="E19889" s="573"/>
      <c r="F19889" s="573"/>
    </row>
    <row r="19890" spans="5:6" ht="15" customHeight="1">
      <c r="E19890" s="573"/>
      <c r="F19890" s="573"/>
    </row>
    <row r="19891" spans="5:6" ht="15" customHeight="1">
      <c r="E19891" s="573"/>
      <c r="F19891" s="573"/>
    </row>
    <row r="19892" spans="5:6" ht="15" customHeight="1">
      <c r="E19892" s="573"/>
      <c r="F19892" s="573"/>
    </row>
    <row r="19893" spans="5:6" ht="15" customHeight="1">
      <c r="E19893" s="573"/>
      <c r="F19893" s="573"/>
    </row>
    <row r="19894" spans="5:6" ht="15" customHeight="1">
      <c r="E19894" s="573"/>
      <c r="F19894" s="573"/>
    </row>
    <row r="19895" spans="5:6" ht="15" customHeight="1">
      <c r="E19895" s="573"/>
      <c r="F19895" s="573"/>
    </row>
    <row r="19896" spans="5:6" ht="15" customHeight="1">
      <c r="E19896" s="573"/>
      <c r="F19896" s="573"/>
    </row>
    <row r="19897" spans="5:6" ht="15" customHeight="1">
      <c r="E19897" s="573"/>
      <c r="F19897" s="573"/>
    </row>
    <row r="19898" spans="5:6" ht="15" customHeight="1">
      <c r="E19898" s="573"/>
      <c r="F19898" s="573"/>
    </row>
    <row r="19899" spans="5:6" ht="15" customHeight="1">
      <c r="E19899" s="573"/>
      <c r="F19899" s="573"/>
    </row>
    <row r="19900" spans="5:6" ht="15" customHeight="1">
      <c r="E19900" s="573"/>
      <c r="F19900" s="573"/>
    </row>
    <row r="19901" spans="5:6" ht="15" customHeight="1">
      <c r="E19901" s="573"/>
      <c r="F19901" s="573"/>
    </row>
    <row r="19902" spans="5:6" ht="15" customHeight="1">
      <c r="E19902" s="573"/>
      <c r="F19902" s="573"/>
    </row>
    <row r="19903" spans="5:6" ht="15" customHeight="1">
      <c r="E19903" s="573"/>
      <c r="F19903" s="573"/>
    </row>
    <row r="19904" spans="5:6" ht="15" customHeight="1">
      <c r="E19904" s="573"/>
      <c r="F19904" s="573"/>
    </row>
    <row r="19905" spans="5:6" ht="15" customHeight="1">
      <c r="E19905" s="573"/>
      <c r="F19905" s="573"/>
    </row>
    <row r="19906" spans="5:6" ht="15" customHeight="1">
      <c r="E19906" s="573"/>
      <c r="F19906" s="573"/>
    </row>
    <row r="19907" spans="5:6" ht="15" customHeight="1">
      <c r="E19907" s="573"/>
      <c r="F19907" s="573"/>
    </row>
    <row r="19908" spans="5:6" ht="15" customHeight="1">
      <c r="E19908" s="573"/>
      <c r="F19908" s="573"/>
    </row>
    <row r="19909" spans="5:6" ht="15" customHeight="1">
      <c r="E19909" s="573"/>
      <c r="F19909" s="573"/>
    </row>
    <row r="19910" spans="5:6" ht="15" customHeight="1">
      <c r="E19910" s="573"/>
      <c r="F19910" s="573"/>
    </row>
    <row r="19911" spans="5:6" ht="15" customHeight="1">
      <c r="E19911" s="573"/>
      <c r="F19911" s="573"/>
    </row>
    <row r="19912" spans="5:6" ht="15" customHeight="1">
      <c r="E19912" s="573"/>
      <c r="F19912" s="573"/>
    </row>
    <row r="19913" spans="5:6" ht="15" customHeight="1">
      <c r="E19913" s="573"/>
      <c r="F19913" s="573"/>
    </row>
    <row r="19914" spans="5:6" ht="15" customHeight="1">
      <c r="E19914" s="573"/>
      <c r="F19914" s="573"/>
    </row>
    <row r="19915" spans="5:6" ht="15" customHeight="1">
      <c r="E19915" s="573"/>
      <c r="F19915" s="573"/>
    </row>
    <row r="19916" spans="5:6" ht="15" customHeight="1">
      <c r="E19916" s="573"/>
      <c r="F19916" s="573"/>
    </row>
    <row r="19917" spans="5:6" ht="15" customHeight="1">
      <c r="E19917" s="573"/>
      <c r="F19917" s="573"/>
    </row>
    <row r="19918" spans="5:6" ht="15" customHeight="1">
      <c r="E19918" s="573"/>
      <c r="F19918" s="573"/>
    </row>
    <row r="19919" spans="5:6" ht="15" customHeight="1">
      <c r="E19919" s="573"/>
      <c r="F19919" s="573"/>
    </row>
    <row r="19920" spans="5:6" ht="15" customHeight="1">
      <c r="E19920" s="573"/>
      <c r="F19920" s="573"/>
    </row>
    <row r="19921" spans="5:6" ht="15" customHeight="1">
      <c r="E19921" s="573"/>
      <c r="F19921" s="573"/>
    </row>
    <row r="19922" spans="5:6" ht="15" customHeight="1">
      <c r="E19922" s="573"/>
      <c r="F19922" s="573"/>
    </row>
    <row r="19923" spans="5:6" ht="15" customHeight="1">
      <c r="E19923" s="573"/>
      <c r="F19923" s="573"/>
    </row>
    <row r="19924" spans="5:6" ht="15" customHeight="1">
      <c r="E19924" s="573"/>
      <c r="F19924" s="573"/>
    </row>
    <row r="19925" spans="5:6" ht="15" customHeight="1">
      <c r="E19925" s="573"/>
      <c r="F19925" s="573"/>
    </row>
    <row r="19926" spans="5:6" ht="15" customHeight="1">
      <c r="E19926" s="573"/>
      <c r="F19926" s="573"/>
    </row>
    <row r="19927" spans="5:6" ht="15" customHeight="1">
      <c r="E19927" s="573"/>
      <c r="F19927" s="573"/>
    </row>
    <row r="19928" spans="5:6" ht="15" customHeight="1">
      <c r="E19928" s="573"/>
      <c r="F19928" s="573"/>
    </row>
    <row r="19929" spans="5:6" ht="15" customHeight="1">
      <c r="E19929" s="573"/>
      <c r="F19929" s="573"/>
    </row>
    <row r="19930" spans="5:6" ht="15" customHeight="1">
      <c r="E19930" s="573"/>
      <c r="F19930" s="573"/>
    </row>
    <row r="19931" spans="5:6" ht="15" customHeight="1">
      <c r="E19931" s="573"/>
      <c r="F19931" s="573"/>
    </row>
    <row r="19932" spans="5:6" ht="15" customHeight="1">
      <c r="E19932" s="573"/>
      <c r="F19932" s="573"/>
    </row>
    <row r="19933" spans="5:6" ht="15" customHeight="1">
      <c r="E19933" s="573"/>
      <c r="F19933" s="573"/>
    </row>
    <row r="19934" spans="5:6" ht="15" customHeight="1">
      <c r="E19934" s="573"/>
      <c r="F19934" s="573"/>
    </row>
    <row r="19935" spans="5:6" ht="15" customHeight="1">
      <c r="E19935" s="573"/>
      <c r="F19935" s="573"/>
    </row>
    <row r="19936" spans="5:6" ht="15" customHeight="1">
      <c r="E19936" s="573"/>
      <c r="F19936" s="573"/>
    </row>
    <row r="19937" spans="5:6" ht="15" customHeight="1">
      <c r="E19937" s="573"/>
      <c r="F19937" s="573"/>
    </row>
    <row r="19938" spans="5:6" ht="15" customHeight="1">
      <c r="E19938" s="573"/>
      <c r="F19938" s="573"/>
    </row>
    <row r="19939" spans="5:6" ht="15" customHeight="1">
      <c r="E19939" s="573"/>
      <c r="F19939" s="573"/>
    </row>
    <row r="19940" spans="5:6" ht="15" customHeight="1">
      <c r="E19940" s="573"/>
      <c r="F19940" s="573"/>
    </row>
    <row r="19941" spans="5:6" ht="15" customHeight="1">
      <c r="E19941" s="573"/>
      <c r="F19941" s="573"/>
    </row>
    <row r="19942" spans="5:6" ht="15" customHeight="1">
      <c r="E19942" s="573"/>
      <c r="F19942" s="573"/>
    </row>
    <row r="19943" spans="5:6" ht="15" customHeight="1">
      <c r="E19943" s="573"/>
      <c r="F19943" s="573"/>
    </row>
    <row r="19944" spans="5:6" ht="15" customHeight="1">
      <c r="E19944" s="573"/>
      <c r="F19944" s="573"/>
    </row>
    <row r="19945" spans="5:6" ht="15" customHeight="1">
      <c r="E19945" s="573"/>
      <c r="F19945" s="573"/>
    </row>
    <row r="19946" spans="5:6" ht="15" customHeight="1">
      <c r="E19946" s="573"/>
      <c r="F19946" s="573"/>
    </row>
    <row r="19947" spans="5:6" ht="15" customHeight="1">
      <c r="E19947" s="573"/>
      <c r="F19947" s="573"/>
    </row>
    <row r="19948" spans="5:6" ht="15" customHeight="1">
      <c r="E19948" s="573"/>
      <c r="F19948" s="573"/>
    </row>
    <row r="19949" spans="5:6" ht="15" customHeight="1">
      <c r="E19949" s="573"/>
      <c r="F19949" s="573"/>
    </row>
    <row r="19950" spans="5:6" ht="15" customHeight="1">
      <c r="E19950" s="573"/>
      <c r="F19950" s="573"/>
    </row>
    <row r="19951" spans="5:6" ht="15" customHeight="1">
      <c r="E19951" s="573"/>
      <c r="F19951" s="573"/>
    </row>
    <row r="19952" spans="5:6" ht="15" customHeight="1">
      <c r="E19952" s="573"/>
      <c r="F19952" s="573"/>
    </row>
    <row r="19953" spans="5:6" ht="15" customHeight="1">
      <c r="E19953" s="573"/>
      <c r="F19953" s="573"/>
    </row>
    <row r="19954" spans="5:6" ht="15" customHeight="1">
      <c r="E19954" s="573"/>
      <c r="F19954" s="573"/>
    </row>
    <row r="19955" spans="5:6" ht="15" customHeight="1">
      <c r="E19955" s="573"/>
      <c r="F19955" s="573"/>
    </row>
    <row r="19956" spans="5:6" ht="15" customHeight="1">
      <c r="E19956" s="573"/>
      <c r="F19956" s="573"/>
    </row>
    <row r="19957" spans="5:6" ht="15" customHeight="1">
      <c r="E19957" s="573"/>
      <c r="F19957" s="573"/>
    </row>
    <row r="19958" spans="5:6" ht="15" customHeight="1">
      <c r="E19958" s="573"/>
      <c r="F19958" s="573"/>
    </row>
    <row r="19959" spans="5:6" ht="15" customHeight="1">
      <c r="E19959" s="573"/>
      <c r="F19959" s="573"/>
    </row>
    <row r="19960" spans="5:6" ht="15" customHeight="1">
      <c r="E19960" s="573"/>
      <c r="F19960" s="573"/>
    </row>
    <row r="19961" spans="5:6" ht="15" customHeight="1">
      <c r="E19961" s="573"/>
      <c r="F19961" s="573"/>
    </row>
    <row r="19962" spans="5:6" ht="15" customHeight="1">
      <c r="E19962" s="573"/>
      <c r="F19962" s="573"/>
    </row>
    <row r="19963" spans="5:6" ht="15" customHeight="1">
      <c r="E19963" s="573"/>
      <c r="F19963" s="573"/>
    </row>
    <row r="19964" spans="5:6" ht="15" customHeight="1">
      <c r="E19964" s="573"/>
      <c r="F19964" s="573"/>
    </row>
    <row r="19965" spans="5:6" ht="15" customHeight="1">
      <c r="E19965" s="573"/>
      <c r="F19965" s="573"/>
    </row>
    <row r="19966" spans="5:6" ht="15" customHeight="1">
      <c r="E19966" s="573"/>
      <c r="F19966" s="573"/>
    </row>
    <row r="19967" spans="5:6" ht="15" customHeight="1">
      <c r="E19967" s="573"/>
      <c r="F19967" s="573"/>
    </row>
    <row r="19968" spans="5:6" ht="15" customHeight="1">
      <c r="E19968" s="573"/>
      <c r="F19968" s="573"/>
    </row>
    <row r="19969" spans="5:6" ht="15" customHeight="1">
      <c r="E19969" s="573"/>
      <c r="F19969" s="573"/>
    </row>
    <row r="19970" spans="5:6" ht="15" customHeight="1">
      <c r="E19970" s="573"/>
      <c r="F19970" s="573"/>
    </row>
    <row r="19971" spans="5:6" ht="15" customHeight="1">
      <c r="E19971" s="573"/>
      <c r="F19971" s="573"/>
    </row>
    <row r="19972" spans="5:6" ht="15" customHeight="1">
      <c r="E19972" s="573"/>
      <c r="F19972" s="573"/>
    </row>
    <row r="19973" spans="5:6" ht="15" customHeight="1">
      <c r="E19973" s="573"/>
      <c r="F19973" s="573"/>
    </row>
    <row r="19974" spans="5:6" ht="15" customHeight="1">
      <c r="E19974" s="573"/>
      <c r="F19974" s="573"/>
    </row>
    <row r="19975" spans="5:6" ht="15" customHeight="1">
      <c r="E19975" s="573"/>
      <c r="F19975" s="573"/>
    </row>
    <row r="19976" spans="5:6" ht="15" customHeight="1">
      <c r="E19976" s="573"/>
      <c r="F19976" s="573"/>
    </row>
    <row r="19977" spans="5:6" ht="15" customHeight="1">
      <c r="E19977" s="573"/>
      <c r="F19977" s="573"/>
    </row>
    <row r="19978" spans="5:6" ht="15" customHeight="1">
      <c r="E19978" s="573"/>
      <c r="F19978" s="573"/>
    </row>
    <row r="19979" spans="5:6" ht="15" customHeight="1">
      <c r="E19979" s="573"/>
      <c r="F19979" s="573"/>
    </row>
    <row r="19980" spans="5:6" ht="15" customHeight="1">
      <c r="E19980" s="573"/>
      <c r="F19980" s="573"/>
    </row>
    <row r="19981" spans="5:6" ht="15" customHeight="1">
      <c r="E19981" s="573"/>
      <c r="F19981" s="573"/>
    </row>
    <row r="19982" spans="5:6" ht="15" customHeight="1">
      <c r="E19982" s="573"/>
      <c r="F19982" s="573"/>
    </row>
    <row r="19983" spans="5:6" ht="15" customHeight="1">
      <c r="E19983" s="573"/>
      <c r="F19983" s="573"/>
    </row>
    <row r="19984" spans="5:6" ht="15" customHeight="1">
      <c r="E19984" s="573"/>
      <c r="F19984" s="573"/>
    </row>
    <row r="19985" spans="5:6" ht="15" customHeight="1">
      <c r="E19985" s="573"/>
      <c r="F19985" s="573"/>
    </row>
    <row r="19986" spans="5:6" ht="15" customHeight="1">
      <c r="E19986" s="573"/>
      <c r="F19986" s="573"/>
    </row>
    <row r="19987" spans="5:6" ht="15" customHeight="1">
      <c r="E19987" s="573"/>
      <c r="F19987" s="573"/>
    </row>
    <row r="19988" spans="5:6" ht="15" customHeight="1">
      <c r="E19988" s="573"/>
      <c r="F19988" s="573"/>
    </row>
    <row r="19989" spans="5:6" ht="15" customHeight="1">
      <c r="E19989" s="573"/>
      <c r="F19989" s="573"/>
    </row>
    <row r="19990" spans="5:6" ht="15" customHeight="1">
      <c r="E19990" s="573"/>
      <c r="F19990" s="573"/>
    </row>
    <row r="19991" spans="5:6" ht="15" customHeight="1">
      <c r="E19991" s="573"/>
      <c r="F19991" s="573"/>
    </row>
    <row r="19992" spans="5:6" ht="15" customHeight="1">
      <c r="E19992" s="573"/>
      <c r="F19992" s="573"/>
    </row>
    <row r="19993" spans="5:6" ht="15" customHeight="1">
      <c r="E19993" s="573"/>
      <c r="F19993" s="573"/>
    </row>
    <row r="19994" spans="5:6" ht="15" customHeight="1">
      <c r="E19994" s="573"/>
      <c r="F19994" s="573"/>
    </row>
    <row r="19995" spans="5:6" ht="15" customHeight="1">
      <c r="E19995" s="573"/>
      <c r="F19995" s="573"/>
    </row>
    <row r="19996" spans="5:6" ht="15" customHeight="1">
      <c r="E19996" s="573"/>
      <c r="F19996" s="573"/>
    </row>
    <row r="19997" spans="5:6" ht="15" customHeight="1">
      <c r="E19997" s="573"/>
      <c r="F19997" s="573"/>
    </row>
    <row r="19998" spans="5:6" ht="15" customHeight="1">
      <c r="E19998" s="573"/>
      <c r="F19998" s="573"/>
    </row>
    <row r="19999" spans="5:6" ht="15" customHeight="1">
      <c r="E19999" s="573"/>
      <c r="F19999" s="573"/>
    </row>
    <row r="20000" spans="5:6" ht="15" customHeight="1">
      <c r="E20000" s="573"/>
      <c r="F20000" s="573"/>
    </row>
    <row r="20001" spans="5:6" ht="15" customHeight="1">
      <c r="E20001" s="573"/>
      <c r="F20001" s="573"/>
    </row>
    <row r="20002" spans="5:6" ht="15" customHeight="1">
      <c r="E20002" s="573"/>
      <c r="F20002" s="573"/>
    </row>
    <row r="20003" spans="5:6" ht="15" customHeight="1">
      <c r="E20003" s="573"/>
      <c r="F20003" s="573"/>
    </row>
    <row r="20004" spans="5:6" ht="15" customHeight="1">
      <c r="E20004" s="573"/>
      <c r="F20004" s="573"/>
    </row>
    <row r="20005" spans="5:6" ht="15" customHeight="1">
      <c r="E20005" s="573"/>
      <c r="F20005" s="573"/>
    </row>
    <row r="20006" spans="5:6" ht="15" customHeight="1">
      <c r="E20006" s="573"/>
      <c r="F20006" s="573"/>
    </row>
    <row r="20007" spans="5:6" ht="15" customHeight="1">
      <c r="E20007" s="573"/>
      <c r="F20007" s="573"/>
    </row>
    <row r="20008" spans="5:6" ht="15" customHeight="1">
      <c r="E20008" s="573"/>
      <c r="F20008" s="573"/>
    </row>
    <row r="20009" spans="5:6" ht="15" customHeight="1">
      <c r="E20009" s="573"/>
      <c r="F20009" s="573"/>
    </row>
    <row r="20010" spans="5:6" ht="15" customHeight="1">
      <c r="E20010" s="573"/>
      <c r="F20010" s="573"/>
    </row>
    <row r="20011" spans="5:6" ht="15" customHeight="1">
      <c r="E20011" s="573"/>
      <c r="F20011" s="573"/>
    </row>
    <row r="20012" spans="5:6" ht="15" customHeight="1">
      <c r="E20012" s="573"/>
      <c r="F20012" s="573"/>
    </row>
    <row r="20013" spans="5:6" ht="15" customHeight="1">
      <c r="E20013" s="573"/>
      <c r="F20013" s="573"/>
    </row>
    <row r="20014" spans="5:6" ht="15" customHeight="1">
      <c r="E20014" s="573"/>
      <c r="F20014" s="573"/>
    </row>
    <row r="20015" spans="5:6" ht="15" customHeight="1">
      <c r="E20015" s="573"/>
      <c r="F20015" s="573"/>
    </row>
    <row r="20016" spans="5:6" ht="15" customHeight="1">
      <c r="E20016" s="573"/>
      <c r="F20016" s="573"/>
    </row>
    <row r="20017" spans="5:6" ht="15" customHeight="1">
      <c r="E20017" s="573"/>
      <c r="F20017" s="573"/>
    </row>
    <row r="20018" spans="5:6" ht="15" customHeight="1">
      <c r="E20018" s="573"/>
      <c r="F20018" s="573"/>
    </row>
    <row r="20019" spans="5:6" ht="15" customHeight="1">
      <c r="E20019" s="573"/>
      <c r="F20019" s="573"/>
    </row>
    <row r="20020" spans="5:6" ht="15" customHeight="1">
      <c r="E20020" s="573"/>
      <c r="F20020" s="573"/>
    </row>
    <row r="20021" spans="5:6" ht="15" customHeight="1">
      <c r="E20021" s="573"/>
      <c r="F20021" s="573"/>
    </row>
    <row r="20022" spans="5:6" ht="15" customHeight="1">
      <c r="E20022" s="573"/>
      <c r="F20022" s="573"/>
    </row>
    <row r="20023" spans="5:6" ht="15" customHeight="1">
      <c r="E20023" s="573"/>
      <c r="F20023" s="573"/>
    </row>
    <row r="20024" spans="5:6" ht="15" customHeight="1">
      <c r="E20024" s="573"/>
      <c r="F20024" s="573"/>
    </row>
    <row r="20025" spans="5:6" ht="15" customHeight="1">
      <c r="E20025" s="573"/>
      <c r="F20025" s="573"/>
    </row>
    <row r="20026" spans="5:6" ht="15" customHeight="1">
      <c r="E20026" s="573"/>
      <c r="F20026" s="573"/>
    </row>
    <row r="20027" spans="5:6" ht="15" customHeight="1">
      <c r="E20027" s="573"/>
      <c r="F20027" s="573"/>
    </row>
    <row r="20028" spans="5:6" ht="15" customHeight="1">
      <c r="E20028" s="573"/>
      <c r="F20028" s="573"/>
    </row>
    <row r="20029" spans="5:6" ht="15" customHeight="1">
      <c r="E20029" s="573"/>
      <c r="F20029" s="573"/>
    </row>
    <row r="20030" spans="5:6" ht="15" customHeight="1">
      <c r="E20030" s="573"/>
      <c r="F20030" s="573"/>
    </row>
    <row r="20031" spans="5:6" ht="15" customHeight="1">
      <c r="E20031" s="573"/>
      <c r="F20031" s="573"/>
    </row>
    <row r="20032" spans="5:6" ht="15" customHeight="1">
      <c r="E20032" s="573"/>
      <c r="F20032" s="573"/>
    </row>
    <row r="20033" spans="5:6" ht="15" customHeight="1">
      <c r="E20033" s="573"/>
      <c r="F20033" s="573"/>
    </row>
    <row r="20034" spans="5:6" ht="15" customHeight="1">
      <c r="E20034" s="573"/>
      <c r="F20034" s="573"/>
    </row>
    <row r="20035" spans="5:6" ht="15" customHeight="1">
      <c r="E20035" s="573"/>
      <c r="F20035" s="573"/>
    </row>
    <row r="20036" spans="5:6" ht="15" customHeight="1">
      <c r="E20036" s="573"/>
      <c r="F20036" s="573"/>
    </row>
    <row r="20037" spans="5:6" ht="15" customHeight="1">
      <c r="E20037" s="573"/>
      <c r="F20037" s="573"/>
    </row>
    <row r="20038" spans="5:6" ht="15" customHeight="1">
      <c r="E20038" s="573"/>
      <c r="F20038" s="573"/>
    </row>
    <row r="20039" spans="5:6" ht="15" customHeight="1">
      <c r="E20039" s="573"/>
      <c r="F20039" s="573"/>
    </row>
    <row r="20040" spans="5:6" ht="15" customHeight="1">
      <c r="E20040" s="573"/>
      <c r="F20040" s="573"/>
    </row>
    <row r="20041" spans="5:6" ht="15" customHeight="1">
      <c r="E20041" s="573"/>
      <c r="F20041" s="573"/>
    </row>
    <row r="20042" spans="5:6" ht="15" customHeight="1">
      <c r="E20042" s="573"/>
      <c r="F20042" s="573"/>
    </row>
    <row r="20043" spans="5:6" ht="15" customHeight="1">
      <c r="E20043" s="573"/>
      <c r="F20043" s="573"/>
    </row>
    <row r="20044" spans="5:6" ht="15" customHeight="1">
      <c r="E20044" s="573"/>
      <c r="F20044" s="573"/>
    </row>
    <row r="20045" spans="5:6" ht="15" customHeight="1">
      <c r="E20045" s="573"/>
      <c r="F20045" s="573"/>
    </row>
    <row r="20046" spans="5:6" ht="15" customHeight="1">
      <c r="E20046" s="573"/>
      <c r="F20046" s="573"/>
    </row>
    <row r="20047" spans="5:6" ht="15" customHeight="1">
      <c r="E20047" s="573"/>
      <c r="F20047" s="573"/>
    </row>
    <row r="20048" spans="5:6" ht="15" customHeight="1">
      <c r="E20048" s="573"/>
      <c r="F20048" s="573"/>
    </row>
    <row r="20049" spans="5:6" ht="15" customHeight="1">
      <c r="E20049" s="573"/>
      <c r="F20049" s="573"/>
    </row>
    <row r="20050" spans="5:6" ht="15" customHeight="1">
      <c r="E20050" s="573"/>
      <c r="F20050" s="573"/>
    </row>
    <row r="20051" spans="5:6" ht="15" customHeight="1">
      <c r="E20051" s="573"/>
      <c r="F20051" s="573"/>
    </row>
    <row r="20052" spans="5:6" ht="15" customHeight="1">
      <c r="E20052" s="573"/>
      <c r="F20052" s="573"/>
    </row>
    <row r="20053" spans="5:6" ht="15" customHeight="1">
      <c r="E20053" s="573"/>
      <c r="F20053" s="573"/>
    </row>
    <row r="20054" spans="5:6" ht="15" customHeight="1">
      <c r="E20054" s="573"/>
      <c r="F20054" s="573"/>
    </row>
    <row r="20055" spans="5:6" ht="15" customHeight="1">
      <c r="E20055" s="573"/>
      <c r="F20055" s="573"/>
    </row>
    <row r="20056" spans="5:6" ht="15" customHeight="1">
      <c r="E20056" s="573"/>
      <c r="F20056" s="573"/>
    </row>
    <row r="20057" spans="5:6" ht="15" customHeight="1">
      <c r="E20057" s="573"/>
      <c r="F20057" s="573"/>
    </row>
    <row r="20058" spans="5:6" ht="15" customHeight="1">
      <c r="E20058" s="573"/>
      <c r="F20058" s="573"/>
    </row>
    <row r="20059" spans="5:6" ht="15" customHeight="1">
      <c r="E20059" s="573"/>
      <c r="F20059" s="573"/>
    </row>
    <row r="20060" spans="5:6" ht="15" customHeight="1">
      <c r="E20060" s="573"/>
      <c r="F20060" s="573"/>
    </row>
    <row r="20061" spans="5:6" ht="15" customHeight="1">
      <c r="E20061" s="573"/>
      <c r="F20061" s="573"/>
    </row>
    <row r="20062" spans="5:6" ht="15" customHeight="1">
      <c r="E20062" s="573"/>
      <c r="F20062" s="573"/>
    </row>
    <row r="20063" spans="5:6" ht="15" customHeight="1">
      <c r="E20063" s="573"/>
      <c r="F20063" s="573"/>
    </row>
    <row r="20064" spans="5:6" ht="15" customHeight="1">
      <c r="E20064" s="573"/>
      <c r="F20064" s="573"/>
    </row>
    <row r="20065" spans="5:6" ht="15" customHeight="1">
      <c r="E20065" s="573"/>
      <c r="F20065" s="573"/>
    </row>
    <row r="20066" spans="5:6" ht="15" customHeight="1">
      <c r="E20066" s="573"/>
      <c r="F20066" s="573"/>
    </row>
    <row r="20067" spans="5:6" ht="15" customHeight="1">
      <c r="E20067" s="573"/>
      <c r="F20067" s="573"/>
    </row>
    <row r="20068" spans="5:6" ht="15" customHeight="1">
      <c r="E20068" s="573"/>
      <c r="F20068" s="573"/>
    </row>
    <row r="20069" spans="5:6" ht="15" customHeight="1">
      <c r="E20069" s="573"/>
      <c r="F20069" s="573"/>
    </row>
    <row r="20070" spans="5:6" ht="15" customHeight="1">
      <c r="E20070" s="573"/>
      <c r="F20070" s="573"/>
    </row>
    <row r="20071" spans="5:6" ht="15" customHeight="1">
      <c r="E20071" s="573"/>
      <c r="F20071" s="573"/>
    </row>
    <row r="20072" spans="5:6" ht="15" customHeight="1">
      <c r="E20072" s="573"/>
      <c r="F20072" s="573"/>
    </row>
    <row r="20073" spans="5:6" ht="15" customHeight="1">
      <c r="E20073" s="573"/>
      <c r="F20073" s="573"/>
    </row>
    <row r="20074" spans="5:6" ht="15" customHeight="1">
      <c r="E20074" s="573"/>
      <c r="F20074" s="573"/>
    </row>
    <row r="20075" spans="5:6" ht="15" customHeight="1">
      <c r="E20075" s="573"/>
      <c r="F20075" s="573"/>
    </row>
    <row r="20076" spans="5:6" ht="15" customHeight="1">
      <c r="E20076" s="573"/>
      <c r="F20076" s="573"/>
    </row>
    <row r="20077" spans="5:6" ht="15" customHeight="1">
      <c r="E20077" s="573"/>
      <c r="F20077" s="573"/>
    </row>
    <row r="20078" spans="5:6" ht="15" customHeight="1">
      <c r="E20078" s="573"/>
      <c r="F20078" s="573"/>
    </row>
    <row r="20079" spans="5:6" ht="15" customHeight="1">
      <c r="E20079" s="573"/>
      <c r="F20079" s="573"/>
    </row>
    <row r="20080" spans="5:6" ht="15" customHeight="1">
      <c r="E20080" s="573"/>
      <c r="F20080" s="573"/>
    </row>
    <row r="20081" spans="5:6" ht="15" customHeight="1">
      <c r="E20081" s="573"/>
      <c r="F20081" s="573"/>
    </row>
    <row r="20082" spans="5:6" ht="15" customHeight="1">
      <c r="E20082" s="573"/>
      <c r="F20082" s="573"/>
    </row>
    <row r="20083" spans="5:6" ht="15" customHeight="1">
      <c r="E20083" s="573"/>
      <c r="F20083" s="573"/>
    </row>
    <row r="20084" spans="5:6" ht="15" customHeight="1">
      <c r="E20084" s="573"/>
      <c r="F20084" s="573"/>
    </row>
    <row r="20085" spans="5:6" ht="15" customHeight="1">
      <c r="E20085" s="573"/>
      <c r="F20085" s="573"/>
    </row>
    <row r="20086" spans="5:6" ht="15" customHeight="1">
      <c r="E20086" s="573"/>
      <c r="F20086" s="573"/>
    </row>
    <row r="20087" spans="5:6" ht="15" customHeight="1">
      <c r="E20087" s="573"/>
      <c r="F20087" s="573"/>
    </row>
    <row r="20088" spans="5:6" ht="15" customHeight="1">
      <c r="E20088" s="573"/>
      <c r="F20088" s="573"/>
    </row>
    <row r="20089" spans="5:6" ht="15" customHeight="1">
      <c r="E20089" s="573"/>
      <c r="F20089" s="573"/>
    </row>
    <row r="20090" spans="5:6" ht="15" customHeight="1">
      <c r="E20090" s="573"/>
      <c r="F20090" s="573"/>
    </row>
    <row r="20091" spans="5:6" ht="15" customHeight="1">
      <c r="E20091" s="573"/>
      <c r="F20091" s="573"/>
    </row>
    <row r="20092" spans="5:6" ht="15" customHeight="1">
      <c r="E20092" s="573"/>
      <c r="F20092" s="573"/>
    </row>
    <row r="20093" spans="5:6" ht="15" customHeight="1">
      <c r="E20093" s="573"/>
      <c r="F20093" s="573"/>
    </row>
    <row r="20094" spans="5:6" ht="15" customHeight="1">
      <c r="E20094" s="573"/>
      <c r="F20094" s="573"/>
    </row>
    <row r="20095" spans="5:6" ht="15" customHeight="1">
      <c r="E20095" s="573"/>
      <c r="F20095" s="573"/>
    </row>
    <row r="20096" spans="5:6" ht="15" customHeight="1">
      <c r="E20096" s="573"/>
      <c r="F20096" s="573"/>
    </row>
    <row r="20097" spans="5:6" ht="15" customHeight="1">
      <c r="E20097" s="573"/>
      <c r="F20097" s="573"/>
    </row>
    <row r="20098" spans="5:6" ht="15" customHeight="1">
      <c r="E20098" s="573"/>
      <c r="F20098" s="573"/>
    </row>
    <row r="20099" spans="5:6" ht="15" customHeight="1">
      <c r="E20099" s="573"/>
      <c r="F20099" s="573"/>
    </row>
    <row r="20100" spans="5:6" ht="15" customHeight="1">
      <c r="E20100" s="573"/>
      <c r="F20100" s="573"/>
    </row>
    <row r="20101" spans="5:6" ht="15" customHeight="1">
      <c r="E20101" s="573"/>
      <c r="F20101" s="573"/>
    </row>
    <row r="20102" spans="5:6" ht="15" customHeight="1">
      <c r="E20102" s="573"/>
      <c r="F20102" s="573"/>
    </row>
    <row r="20103" spans="5:6" ht="15" customHeight="1">
      <c r="E20103" s="573"/>
      <c r="F20103" s="573"/>
    </row>
    <row r="20104" spans="5:6" ht="15" customHeight="1">
      <c r="E20104" s="573"/>
      <c r="F20104" s="573"/>
    </row>
    <row r="20105" spans="5:6" ht="15" customHeight="1">
      <c r="E20105" s="573"/>
      <c r="F20105" s="573"/>
    </row>
    <row r="20106" spans="5:6" ht="15" customHeight="1">
      <c r="E20106" s="573"/>
      <c r="F20106" s="573"/>
    </row>
    <row r="20107" spans="5:6" ht="15" customHeight="1">
      <c r="E20107" s="573"/>
      <c r="F20107" s="573"/>
    </row>
    <row r="20108" spans="5:6" ht="15" customHeight="1">
      <c r="E20108" s="573"/>
      <c r="F20108" s="573"/>
    </row>
    <row r="20109" spans="5:6" ht="15" customHeight="1">
      <c r="E20109" s="573"/>
      <c r="F20109" s="573"/>
    </row>
    <row r="20110" spans="5:6" ht="15" customHeight="1">
      <c r="E20110" s="573"/>
      <c r="F20110" s="573"/>
    </row>
    <row r="20111" spans="5:6" ht="15" customHeight="1">
      <c r="E20111" s="573"/>
      <c r="F20111" s="573"/>
    </row>
    <row r="20112" spans="5:6" ht="15" customHeight="1">
      <c r="E20112" s="573"/>
      <c r="F20112" s="573"/>
    </row>
    <row r="20113" spans="5:6" ht="15" customHeight="1">
      <c r="E20113" s="573"/>
      <c r="F20113" s="573"/>
    </row>
    <row r="20114" spans="5:6" ht="15" customHeight="1">
      <c r="E20114" s="573"/>
      <c r="F20114" s="573"/>
    </row>
    <row r="20115" spans="5:6" ht="15" customHeight="1">
      <c r="E20115" s="573"/>
      <c r="F20115" s="573"/>
    </row>
    <row r="20116" spans="5:6" ht="15" customHeight="1">
      <c r="E20116" s="573"/>
      <c r="F20116" s="573"/>
    </row>
    <row r="20117" spans="5:6" ht="15" customHeight="1">
      <c r="E20117" s="573"/>
      <c r="F20117" s="573"/>
    </row>
    <row r="20118" spans="5:6" ht="15" customHeight="1">
      <c r="E20118" s="573"/>
      <c r="F20118" s="573"/>
    </row>
    <row r="20119" spans="5:6" ht="15" customHeight="1">
      <c r="E20119" s="573"/>
      <c r="F20119" s="573"/>
    </row>
    <row r="20120" spans="5:6" ht="15" customHeight="1">
      <c r="E20120" s="573"/>
      <c r="F20120" s="573"/>
    </row>
    <row r="20121" spans="5:6" ht="15" customHeight="1">
      <c r="E20121" s="573"/>
      <c r="F20121" s="573"/>
    </row>
    <row r="20122" spans="5:6" ht="15" customHeight="1">
      <c r="E20122" s="573"/>
      <c r="F20122" s="573"/>
    </row>
    <row r="20123" spans="5:6" ht="15" customHeight="1">
      <c r="E20123" s="573"/>
      <c r="F20123" s="573"/>
    </row>
    <row r="20124" spans="5:6" ht="15" customHeight="1">
      <c r="E20124" s="573"/>
      <c r="F20124" s="573"/>
    </row>
    <row r="20125" spans="5:6" ht="15" customHeight="1">
      <c r="E20125" s="573"/>
      <c r="F20125" s="573"/>
    </row>
    <row r="20126" spans="5:6" ht="15" customHeight="1">
      <c r="E20126" s="573"/>
      <c r="F20126" s="573"/>
    </row>
    <row r="20127" spans="5:6" ht="15" customHeight="1">
      <c r="E20127" s="573"/>
      <c r="F20127" s="573"/>
    </row>
    <row r="20128" spans="5:6" ht="15" customHeight="1">
      <c r="E20128" s="573"/>
      <c r="F20128" s="573"/>
    </row>
    <row r="20129" spans="5:6" ht="15" customHeight="1">
      <c r="E20129" s="573"/>
      <c r="F20129" s="573"/>
    </row>
    <row r="20130" spans="5:6" ht="15" customHeight="1">
      <c r="E20130" s="573"/>
      <c r="F20130" s="573"/>
    </row>
    <row r="20131" spans="5:6" ht="15" customHeight="1">
      <c r="E20131" s="573"/>
      <c r="F20131" s="573"/>
    </row>
    <row r="20132" spans="5:6" ht="15" customHeight="1">
      <c r="E20132" s="573"/>
      <c r="F20132" s="573"/>
    </row>
    <row r="20133" spans="5:6" ht="15" customHeight="1">
      <c r="E20133" s="573"/>
      <c r="F20133" s="573"/>
    </row>
    <row r="20134" spans="5:6" ht="15" customHeight="1">
      <c r="E20134" s="573"/>
      <c r="F20134" s="573"/>
    </row>
    <row r="20135" spans="5:6" ht="15" customHeight="1">
      <c r="E20135" s="573"/>
      <c r="F20135" s="573"/>
    </row>
    <row r="20136" spans="5:6" ht="15" customHeight="1">
      <c r="E20136" s="573"/>
      <c r="F20136" s="573"/>
    </row>
    <row r="20137" spans="5:6" ht="15" customHeight="1">
      <c r="E20137" s="573"/>
      <c r="F20137" s="573"/>
    </row>
    <row r="20138" spans="5:6" ht="15" customHeight="1">
      <c r="E20138" s="573"/>
      <c r="F20138" s="573"/>
    </row>
    <row r="20139" spans="5:6" ht="15" customHeight="1">
      <c r="E20139" s="573"/>
      <c r="F20139" s="573"/>
    </row>
    <row r="20140" spans="5:6" ht="15" customHeight="1">
      <c r="E20140" s="573"/>
      <c r="F20140" s="573"/>
    </row>
    <row r="20141" spans="5:6" ht="15" customHeight="1">
      <c r="E20141" s="573"/>
      <c r="F20141" s="573"/>
    </row>
    <row r="20142" spans="5:6" ht="15" customHeight="1">
      <c r="E20142" s="573"/>
      <c r="F20142" s="573"/>
    </row>
    <row r="20143" spans="5:6" ht="15" customHeight="1">
      <c r="E20143" s="573"/>
      <c r="F20143" s="573"/>
    </row>
    <row r="20144" spans="5:6" ht="15" customHeight="1">
      <c r="E20144" s="573"/>
      <c r="F20144" s="573"/>
    </row>
    <row r="20145" spans="5:6" ht="15" customHeight="1">
      <c r="E20145" s="573"/>
      <c r="F20145" s="573"/>
    </row>
    <row r="20146" spans="5:6" ht="15" customHeight="1">
      <c r="E20146" s="573"/>
      <c r="F20146" s="573"/>
    </row>
    <row r="20147" spans="5:6" ht="15" customHeight="1">
      <c r="E20147" s="573"/>
      <c r="F20147" s="573"/>
    </row>
    <row r="20148" spans="5:6" ht="15" customHeight="1">
      <c r="E20148" s="573"/>
      <c r="F20148" s="573"/>
    </row>
    <row r="20149" spans="5:6" ht="15" customHeight="1">
      <c r="E20149" s="573"/>
      <c r="F20149" s="573"/>
    </row>
    <row r="20150" spans="5:6" ht="15" customHeight="1">
      <c r="E20150" s="573"/>
      <c r="F20150" s="573"/>
    </row>
    <row r="20151" spans="5:6" ht="15" customHeight="1">
      <c r="E20151" s="573"/>
      <c r="F20151" s="573"/>
    </row>
    <row r="20152" spans="5:6" ht="15" customHeight="1">
      <c r="E20152" s="573"/>
      <c r="F20152" s="573"/>
    </row>
    <row r="20153" spans="5:6" ht="15" customHeight="1">
      <c r="E20153" s="573"/>
      <c r="F20153" s="573"/>
    </row>
    <row r="20154" spans="5:6" ht="15" customHeight="1">
      <c r="E20154" s="573"/>
      <c r="F20154" s="573"/>
    </row>
    <row r="20155" spans="5:6" ht="15" customHeight="1">
      <c r="E20155" s="573"/>
      <c r="F20155" s="573"/>
    </row>
    <row r="20156" spans="5:6" ht="15" customHeight="1">
      <c r="E20156" s="573"/>
      <c r="F20156" s="573"/>
    </row>
    <row r="20157" spans="5:6" ht="15" customHeight="1">
      <c r="E20157" s="573"/>
      <c r="F20157" s="573"/>
    </row>
    <row r="20158" spans="5:6" ht="15" customHeight="1">
      <c r="E20158" s="573"/>
      <c r="F20158" s="573"/>
    </row>
    <row r="20159" spans="5:6" ht="15" customHeight="1">
      <c r="E20159" s="573"/>
      <c r="F20159" s="573"/>
    </row>
    <row r="20160" spans="5:6" ht="15" customHeight="1">
      <c r="E20160" s="573"/>
      <c r="F20160" s="573"/>
    </row>
    <row r="20161" spans="5:6" ht="15" customHeight="1">
      <c r="E20161" s="573"/>
      <c r="F20161" s="573"/>
    </row>
    <row r="20162" spans="5:6" ht="15" customHeight="1">
      <c r="E20162" s="573"/>
      <c r="F20162" s="573"/>
    </row>
    <row r="20163" spans="5:6" ht="15" customHeight="1">
      <c r="E20163" s="573"/>
      <c r="F20163" s="573"/>
    </row>
    <row r="20164" spans="5:6" ht="15" customHeight="1">
      <c r="E20164" s="573"/>
      <c r="F20164" s="573"/>
    </row>
    <row r="20165" spans="5:6" ht="15" customHeight="1">
      <c r="E20165" s="573"/>
      <c r="F20165" s="573"/>
    </row>
    <row r="20166" spans="5:6" ht="15" customHeight="1">
      <c r="E20166" s="573"/>
      <c r="F20166" s="573"/>
    </row>
    <row r="20167" spans="5:6" ht="15" customHeight="1">
      <c r="E20167" s="573"/>
      <c r="F20167" s="573"/>
    </row>
    <row r="20168" spans="5:6" ht="15" customHeight="1">
      <c r="E20168" s="573"/>
      <c r="F20168" s="573"/>
    </row>
    <row r="20169" spans="5:6" ht="15" customHeight="1">
      <c r="E20169" s="573"/>
      <c r="F20169" s="573"/>
    </row>
    <row r="20170" spans="5:6" ht="15" customHeight="1">
      <c r="E20170" s="573"/>
      <c r="F20170" s="573"/>
    </row>
    <row r="20171" spans="5:6" ht="15" customHeight="1">
      <c r="E20171" s="573"/>
      <c r="F20171" s="573"/>
    </row>
    <row r="20172" spans="5:6" ht="15" customHeight="1">
      <c r="E20172" s="573"/>
      <c r="F20172" s="573"/>
    </row>
    <row r="20173" spans="5:6" ht="15" customHeight="1">
      <c r="E20173" s="573"/>
      <c r="F20173" s="573"/>
    </row>
    <row r="20174" spans="5:6" ht="15" customHeight="1">
      <c r="E20174" s="573"/>
      <c r="F20174" s="573"/>
    </row>
    <row r="20175" spans="5:6" ht="15" customHeight="1">
      <c r="E20175" s="573"/>
      <c r="F20175" s="573"/>
    </row>
    <row r="20176" spans="5:6" ht="15" customHeight="1">
      <c r="E20176" s="573"/>
      <c r="F20176" s="573"/>
    </row>
    <row r="20177" spans="5:6" ht="15" customHeight="1">
      <c r="E20177" s="573"/>
      <c r="F20177" s="573"/>
    </row>
    <row r="20178" spans="5:6" ht="15" customHeight="1">
      <c r="E20178" s="573"/>
      <c r="F20178" s="573"/>
    </row>
    <row r="20179" spans="5:6" ht="15" customHeight="1">
      <c r="E20179" s="573"/>
      <c r="F20179" s="573"/>
    </row>
    <row r="20180" spans="5:6" ht="15" customHeight="1">
      <c r="E20180" s="573"/>
      <c r="F20180" s="573"/>
    </row>
    <row r="20181" spans="5:6" ht="15" customHeight="1">
      <c r="E20181" s="573"/>
      <c r="F20181" s="573"/>
    </row>
    <row r="20182" spans="5:6" ht="15" customHeight="1">
      <c r="E20182" s="573"/>
      <c r="F20182" s="573"/>
    </row>
    <row r="20183" spans="5:6" ht="15" customHeight="1">
      <c r="E20183" s="573"/>
      <c r="F20183" s="573"/>
    </row>
    <row r="20184" spans="5:6" ht="15" customHeight="1">
      <c r="E20184" s="573"/>
      <c r="F20184" s="573"/>
    </row>
    <row r="20185" spans="5:6" ht="15" customHeight="1">
      <c r="E20185" s="573"/>
      <c r="F20185" s="573"/>
    </row>
    <row r="20186" spans="5:6" ht="15" customHeight="1">
      <c r="E20186" s="573"/>
      <c r="F20186" s="573"/>
    </row>
    <row r="20187" spans="5:6" ht="15" customHeight="1">
      <c r="E20187" s="573"/>
      <c r="F20187" s="573"/>
    </row>
    <row r="20188" spans="5:6" ht="15" customHeight="1">
      <c r="E20188" s="573"/>
      <c r="F20188" s="573"/>
    </row>
    <row r="20189" spans="5:6" ht="15" customHeight="1">
      <c r="E20189" s="573"/>
      <c r="F20189" s="573"/>
    </row>
    <row r="20190" spans="5:6" ht="15" customHeight="1">
      <c r="E20190" s="573"/>
      <c r="F20190" s="573"/>
    </row>
    <row r="20191" spans="5:6" ht="15" customHeight="1">
      <c r="E20191" s="573"/>
      <c r="F20191" s="573"/>
    </row>
    <row r="20192" spans="5:6" ht="15" customHeight="1">
      <c r="E20192" s="573"/>
      <c r="F20192" s="573"/>
    </row>
    <row r="20193" spans="5:6" ht="15" customHeight="1">
      <c r="E20193" s="573"/>
      <c r="F20193" s="573"/>
    </row>
    <row r="20194" spans="5:6" ht="15" customHeight="1">
      <c r="E20194" s="573"/>
      <c r="F20194" s="573"/>
    </row>
    <row r="20195" spans="5:6" ht="15" customHeight="1">
      <c r="E20195" s="573"/>
      <c r="F20195" s="573"/>
    </row>
    <row r="20196" spans="5:6" ht="15" customHeight="1">
      <c r="E20196" s="573"/>
      <c r="F20196" s="573"/>
    </row>
    <row r="20197" spans="5:6" ht="15" customHeight="1">
      <c r="E20197" s="573"/>
      <c r="F20197" s="573"/>
    </row>
    <row r="20198" spans="5:6" ht="15" customHeight="1">
      <c r="E20198" s="573"/>
      <c r="F20198" s="573"/>
    </row>
    <row r="20199" spans="5:6" ht="15" customHeight="1">
      <c r="E20199" s="573"/>
      <c r="F20199" s="573"/>
    </row>
    <row r="20200" spans="5:6" ht="15" customHeight="1">
      <c r="E20200" s="573"/>
      <c r="F20200" s="573"/>
    </row>
    <row r="20201" spans="5:6" ht="15" customHeight="1">
      <c r="E20201" s="573"/>
      <c r="F20201" s="573"/>
    </row>
    <row r="20202" spans="5:6" ht="15" customHeight="1">
      <c r="E20202" s="573"/>
      <c r="F20202" s="573"/>
    </row>
    <row r="20203" spans="5:6" ht="15" customHeight="1">
      <c r="E20203" s="573"/>
      <c r="F20203" s="573"/>
    </row>
    <row r="20204" spans="5:6" ht="15" customHeight="1">
      <c r="E20204" s="573"/>
      <c r="F20204" s="573"/>
    </row>
    <row r="20205" spans="5:6" ht="15" customHeight="1">
      <c r="E20205" s="573"/>
      <c r="F20205" s="573"/>
    </row>
    <row r="20206" spans="5:6" ht="15" customHeight="1">
      <c r="E20206" s="573"/>
      <c r="F20206" s="573"/>
    </row>
    <row r="20207" spans="5:6" ht="15" customHeight="1">
      <c r="E20207" s="573"/>
      <c r="F20207" s="573"/>
    </row>
    <row r="20208" spans="5:6" ht="15" customHeight="1">
      <c r="E20208" s="573"/>
      <c r="F20208" s="573"/>
    </row>
    <row r="20209" spans="5:6" ht="15" customHeight="1">
      <c r="E20209" s="573"/>
      <c r="F20209" s="573"/>
    </row>
    <row r="20210" spans="5:6" ht="15" customHeight="1">
      <c r="E20210" s="573"/>
      <c r="F20210" s="573"/>
    </row>
    <row r="20211" spans="5:6" ht="15" customHeight="1">
      <c r="E20211" s="573"/>
      <c r="F20211" s="573"/>
    </row>
    <row r="20212" spans="5:6" ht="15" customHeight="1">
      <c r="E20212" s="573"/>
      <c r="F20212" s="573"/>
    </row>
    <row r="20213" spans="5:6" ht="15" customHeight="1">
      <c r="E20213" s="573"/>
      <c r="F20213" s="573"/>
    </row>
    <row r="20214" spans="5:6" ht="15" customHeight="1">
      <c r="E20214" s="573"/>
      <c r="F20214" s="573"/>
    </row>
    <row r="20215" spans="5:6" ht="15" customHeight="1">
      <c r="E20215" s="573"/>
      <c r="F20215" s="573"/>
    </row>
    <row r="20216" spans="5:6" ht="15" customHeight="1">
      <c r="E20216" s="573"/>
      <c r="F20216" s="573"/>
    </row>
    <row r="20217" spans="5:6" ht="15" customHeight="1">
      <c r="E20217" s="573"/>
      <c r="F20217" s="573"/>
    </row>
    <row r="20218" spans="5:6" ht="15" customHeight="1">
      <c r="E20218" s="573"/>
      <c r="F20218" s="573"/>
    </row>
    <row r="20219" spans="5:6" ht="15" customHeight="1">
      <c r="E20219" s="573"/>
      <c r="F20219" s="573"/>
    </row>
    <row r="20220" spans="5:6" ht="15" customHeight="1">
      <c r="E20220" s="573"/>
      <c r="F20220" s="573"/>
    </row>
    <row r="20221" spans="5:6" ht="15" customHeight="1">
      <c r="E20221" s="573"/>
      <c r="F20221" s="573"/>
    </row>
    <row r="20222" spans="5:6" ht="15" customHeight="1">
      <c r="E20222" s="573"/>
      <c r="F20222" s="573"/>
    </row>
    <row r="20223" spans="5:6" ht="15" customHeight="1">
      <c r="E20223" s="573"/>
      <c r="F20223" s="573"/>
    </row>
    <row r="20224" spans="5:6" ht="15" customHeight="1">
      <c r="E20224" s="573"/>
      <c r="F20224" s="573"/>
    </row>
    <row r="20225" spans="5:6" ht="15" customHeight="1">
      <c r="E20225" s="573"/>
      <c r="F20225" s="573"/>
    </row>
    <row r="20226" spans="5:6" ht="15" customHeight="1">
      <c r="E20226" s="573"/>
      <c r="F20226" s="573"/>
    </row>
    <row r="20227" spans="5:6" ht="15" customHeight="1">
      <c r="E20227" s="573"/>
      <c r="F20227" s="573"/>
    </row>
    <row r="20228" spans="5:6" ht="15" customHeight="1">
      <c r="E20228" s="573"/>
      <c r="F20228" s="573"/>
    </row>
    <row r="20229" spans="5:6" ht="15" customHeight="1">
      <c r="E20229" s="573"/>
      <c r="F20229" s="573"/>
    </row>
    <row r="20230" spans="5:6" ht="15" customHeight="1">
      <c r="E20230" s="573"/>
      <c r="F20230" s="573"/>
    </row>
    <row r="20231" spans="5:6" ht="15" customHeight="1">
      <c r="E20231" s="573"/>
      <c r="F20231" s="573"/>
    </row>
    <row r="20232" spans="5:6" ht="15" customHeight="1">
      <c r="E20232" s="573"/>
      <c r="F20232" s="573"/>
    </row>
    <row r="20233" spans="5:6" ht="15" customHeight="1">
      <c r="E20233" s="573"/>
      <c r="F20233" s="573"/>
    </row>
    <row r="20234" spans="5:6" ht="15" customHeight="1">
      <c r="E20234" s="573"/>
      <c r="F20234" s="573"/>
    </row>
    <row r="20235" spans="5:6" ht="15" customHeight="1">
      <c r="E20235" s="573"/>
      <c r="F20235" s="573"/>
    </row>
    <row r="20236" spans="5:6" ht="15" customHeight="1">
      <c r="E20236" s="573"/>
      <c r="F20236" s="573"/>
    </row>
    <row r="20237" spans="5:6" ht="15" customHeight="1">
      <c r="E20237" s="573"/>
      <c r="F20237" s="573"/>
    </row>
    <row r="20238" spans="5:6" ht="15" customHeight="1">
      <c r="E20238" s="573"/>
      <c r="F20238" s="573"/>
    </row>
    <row r="20239" spans="5:6" ht="15" customHeight="1">
      <c r="E20239" s="573"/>
      <c r="F20239" s="573"/>
    </row>
    <row r="20240" spans="5:6" ht="15" customHeight="1">
      <c r="E20240" s="573"/>
      <c r="F20240" s="573"/>
    </row>
    <row r="20241" spans="5:6" ht="15" customHeight="1">
      <c r="E20241" s="573"/>
      <c r="F20241" s="573"/>
    </row>
    <row r="20242" spans="5:6" ht="15" customHeight="1">
      <c r="E20242" s="573"/>
      <c r="F20242" s="573"/>
    </row>
    <row r="20243" spans="5:6" ht="15" customHeight="1">
      <c r="E20243" s="573"/>
      <c r="F20243" s="573"/>
    </row>
    <row r="20244" spans="5:6" ht="15" customHeight="1">
      <c r="E20244" s="573"/>
      <c r="F20244" s="573"/>
    </row>
    <row r="20245" spans="5:6" ht="15" customHeight="1">
      <c r="E20245" s="573"/>
      <c r="F20245" s="573"/>
    </row>
    <row r="20246" spans="5:6" ht="15" customHeight="1">
      <c r="E20246" s="573"/>
      <c r="F20246" s="573"/>
    </row>
    <row r="20247" spans="5:6" ht="15" customHeight="1">
      <c r="E20247" s="573"/>
      <c r="F20247" s="573"/>
    </row>
    <row r="20248" spans="5:6" ht="15" customHeight="1">
      <c r="E20248" s="573"/>
      <c r="F20248" s="573"/>
    </row>
    <row r="20249" spans="5:6" ht="15" customHeight="1">
      <c r="E20249" s="573"/>
      <c r="F20249" s="573"/>
    </row>
    <row r="20250" spans="5:6" ht="15" customHeight="1">
      <c r="E20250" s="573"/>
      <c r="F20250" s="573"/>
    </row>
    <row r="20251" spans="5:6" ht="15" customHeight="1">
      <c r="E20251" s="573"/>
      <c r="F20251" s="573"/>
    </row>
    <row r="20252" spans="5:6" ht="15" customHeight="1">
      <c r="E20252" s="573"/>
      <c r="F20252" s="573"/>
    </row>
    <row r="20253" spans="5:6" ht="15" customHeight="1">
      <c r="E20253" s="573"/>
      <c r="F20253" s="573"/>
    </row>
    <row r="20254" spans="5:6" ht="15" customHeight="1">
      <c r="E20254" s="573"/>
      <c r="F20254" s="573"/>
    </row>
    <row r="20255" spans="5:6" ht="15" customHeight="1">
      <c r="E20255" s="573"/>
      <c r="F20255" s="573"/>
    </row>
    <row r="20256" spans="5:6" ht="15" customHeight="1">
      <c r="E20256" s="573"/>
      <c r="F20256" s="573"/>
    </row>
    <row r="20257" spans="5:6" ht="15" customHeight="1">
      <c r="E20257" s="573"/>
      <c r="F20257" s="573"/>
    </row>
    <row r="20258" spans="5:6" ht="15" customHeight="1">
      <c r="E20258" s="573"/>
      <c r="F20258" s="573"/>
    </row>
    <row r="20259" spans="5:6" ht="15" customHeight="1">
      <c r="E20259" s="573"/>
      <c r="F20259" s="573"/>
    </row>
    <row r="20260" spans="5:6" ht="15" customHeight="1">
      <c r="E20260" s="573"/>
      <c r="F20260" s="573"/>
    </row>
    <row r="20261" spans="5:6" ht="15" customHeight="1">
      <c r="E20261" s="573"/>
      <c r="F20261" s="573"/>
    </row>
    <row r="20262" spans="5:6" ht="15" customHeight="1">
      <c r="E20262" s="573"/>
      <c r="F20262" s="573"/>
    </row>
    <row r="20263" spans="5:6" ht="15" customHeight="1">
      <c r="E20263" s="573"/>
      <c r="F20263" s="573"/>
    </row>
    <row r="20264" spans="5:6" ht="15" customHeight="1">
      <c r="E20264" s="573"/>
      <c r="F20264" s="573"/>
    </row>
    <row r="20265" spans="5:6" ht="15" customHeight="1">
      <c r="E20265" s="573"/>
      <c r="F20265" s="573"/>
    </row>
    <row r="20266" spans="5:6" ht="15" customHeight="1">
      <c r="E20266" s="573"/>
      <c r="F20266" s="573"/>
    </row>
    <row r="20267" spans="5:6" ht="15" customHeight="1">
      <c r="E20267" s="573"/>
      <c r="F20267" s="573"/>
    </row>
    <row r="20268" spans="5:6" ht="15" customHeight="1">
      <c r="E20268" s="573"/>
      <c r="F20268" s="573"/>
    </row>
    <row r="20269" spans="5:6" ht="15" customHeight="1">
      <c r="E20269" s="573"/>
      <c r="F20269" s="573"/>
    </row>
    <row r="20270" spans="5:6" ht="15" customHeight="1">
      <c r="E20270" s="573"/>
      <c r="F20270" s="573"/>
    </row>
    <row r="20271" spans="5:6" ht="15" customHeight="1">
      <c r="E20271" s="573"/>
      <c r="F20271" s="573"/>
    </row>
    <row r="20272" spans="5:6" ht="15" customHeight="1">
      <c r="E20272" s="573"/>
      <c r="F20272" s="573"/>
    </row>
    <row r="20273" spans="5:6" ht="15" customHeight="1">
      <c r="E20273" s="573"/>
      <c r="F20273" s="573"/>
    </row>
    <row r="20274" spans="5:6" ht="15" customHeight="1">
      <c r="E20274" s="573"/>
      <c r="F20274" s="573"/>
    </row>
    <row r="20275" spans="5:6" ht="15" customHeight="1">
      <c r="E20275" s="573"/>
      <c r="F20275" s="573"/>
    </row>
    <row r="20276" spans="5:6" ht="15" customHeight="1">
      <c r="E20276" s="573"/>
      <c r="F20276" s="573"/>
    </row>
    <row r="20277" spans="5:6" ht="15" customHeight="1">
      <c r="E20277" s="573"/>
      <c r="F20277" s="573"/>
    </row>
    <row r="20278" spans="5:6" ht="15" customHeight="1">
      <c r="E20278" s="573"/>
      <c r="F20278" s="573"/>
    </row>
    <row r="20279" spans="5:6" ht="15" customHeight="1">
      <c r="E20279" s="573"/>
      <c r="F20279" s="573"/>
    </row>
    <row r="20280" spans="5:6" ht="15" customHeight="1">
      <c r="E20280" s="573"/>
      <c r="F20280" s="573"/>
    </row>
    <row r="20281" spans="5:6" ht="15" customHeight="1">
      <c r="E20281" s="573"/>
      <c r="F20281" s="573"/>
    </row>
    <row r="20282" spans="5:6" ht="15" customHeight="1">
      <c r="E20282" s="573"/>
      <c r="F20282" s="573"/>
    </row>
    <row r="20283" spans="5:6" ht="15" customHeight="1">
      <c r="E20283" s="573"/>
      <c r="F20283" s="573"/>
    </row>
    <row r="20284" spans="5:6" ht="15" customHeight="1">
      <c r="E20284" s="573"/>
      <c r="F20284" s="573"/>
    </row>
    <row r="20285" spans="5:6" ht="15" customHeight="1">
      <c r="E20285" s="573"/>
      <c r="F20285" s="573"/>
    </row>
    <row r="20286" spans="5:6" ht="15" customHeight="1">
      <c r="E20286" s="573"/>
      <c r="F20286" s="573"/>
    </row>
    <row r="20287" spans="5:6" ht="15" customHeight="1">
      <c r="E20287" s="573"/>
      <c r="F20287" s="573"/>
    </row>
    <row r="20288" spans="5:6" ht="15" customHeight="1">
      <c r="E20288" s="573"/>
      <c r="F20288" s="573"/>
    </row>
    <row r="20289" spans="5:6" ht="15" customHeight="1">
      <c r="E20289" s="573"/>
      <c r="F20289" s="573"/>
    </row>
    <row r="20290" spans="5:6" ht="15" customHeight="1">
      <c r="E20290" s="573"/>
      <c r="F20290" s="573"/>
    </row>
    <row r="20291" spans="5:6" ht="15" customHeight="1">
      <c r="E20291" s="573"/>
      <c r="F20291" s="573"/>
    </row>
    <row r="20292" spans="5:6" ht="15" customHeight="1">
      <c r="E20292" s="573"/>
      <c r="F20292" s="573"/>
    </row>
    <row r="20293" spans="5:6" ht="15" customHeight="1">
      <c r="E20293" s="573"/>
      <c r="F20293" s="573"/>
    </row>
    <row r="20294" spans="5:6" ht="15" customHeight="1">
      <c r="E20294" s="573"/>
      <c r="F20294" s="573"/>
    </row>
    <row r="20295" spans="5:6" ht="15" customHeight="1">
      <c r="E20295" s="573"/>
      <c r="F20295" s="573"/>
    </row>
    <row r="20296" spans="5:6" ht="15" customHeight="1">
      <c r="E20296" s="573"/>
      <c r="F20296" s="573"/>
    </row>
    <row r="20297" spans="5:6" ht="15" customHeight="1">
      <c r="E20297" s="573"/>
      <c r="F20297" s="573"/>
    </row>
    <row r="20298" spans="5:6" ht="15" customHeight="1">
      <c r="E20298" s="573"/>
      <c r="F20298" s="573"/>
    </row>
    <row r="20299" spans="5:6" ht="15" customHeight="1">
      <c r="E20299" s="573"/>
      <c r="F20299" s="573"/>
    </row>
    <row r="20300" spans="5:6" ht="15" customHeight="1">
      <c r="E20300" s="573"/>
      <c r="F20300" s="573"/>
    </row>
    <row r="20301" spans="5:6" ht="15" customHeight="1">
      <c r="E20301" s="573"/>
      <c r="F20301" s="573"/>
    </row>
    <row r="20302" spans="5:6" ht="15" customHeight="1">
      <c r="E20302" s="573"/>
      <c r="F20302" s="573"/>
    </row>
    <row r="20303" spans="5:6" ht="15" customHeight="1">
      <c r="E20303" s="573"/>
      <c r="F20303" s="573"/>
    </row>
    <row r="20304" spans="5:6" ht="15" customHeight="1">
      <c r="E20304" s="573"/>
      <c r="F20304" s="573"/>
    </row>
    <row r="20305" spans="5:6" ht="15" customHeight="1">
      <c r="E20305" s="573"/>
      <c r="F20305" s="573"/>
    </row>
    <row r="20306" spans="5:6" ht="15" customHeight="1">
      <c r="E20306" s="573"/>
      <c r="F20306" s="573"/>
    </row>
    <row r="20307" spans="5:6" ht="15" customHeight="1">
      <c r="E20307" s="573"/>
      <c r="F20307" s="573"/>
    </row>
    <row r="20308" spans="5:6" ht="15" customHeight="1">
      <c r="E20308" s="573"/>
      <c r="F20308" s="573"/>
    </row>
    <row r="20309" spans="5:6" ht="15" customHeight="1">
      <c r="E20309" s="573"/>
      <c r="F20309" s="573"/>
    </row>
    <row r="20310" spans="5:6" ht="15" customHeight="1">
      <c r="E20310" s="573"/>
      <c r="F20310" s="573"/>
    </row>
    <row r="20311" spans="5:6" ht="15" customHeight="1">
      <c r="E20311" s="573"/>
      <c r="F20311" s="573"/>
    </row>
    <row r="20312" spans="5:6" ht="15" customHeight="1">
      <c r="E20312" s="573"/>
      <c r="F20312" s="573"/>
    </row>
    <row r="20313" spans="5:6" ht="15" customHeight="1">
      <c r="E20313" s="573"/>
      <c r="F20313" s="573"/>
    </row>
    <row r="20314" spans="5:6" ht="15" customHeight="1">
      <c r="E20314" s="573"/>
      <c r="F20314" s="573"/>
    </row>
    <row r="20315" spans="5:6" ht="15" customHeight="1">
      <c r="E20315" s="573"/>
      <c r="F20315" s="573"/>
    </row>
    <row r="20316" spans="5:6" ht="15" customHeight="1">
      <c r="E20316" s="573"/>
      <c r="F20316" s="573"/>
    </row>
    <row r="20317" spans="5:6" ht="15" customHeight="1">
      <c r="E20317" s="573"/>
      <c r="F20317" s="573"/>
    </row>
    <row r="20318" spans="5:6" ht="15" customHeight="1">
      <c r="E20318" s="573"/>
      <c r="F20318" s="573"/>
    </row>
    <row r="20319" spans="5:6" ht="15" customHeight="1">
      <c r="E20319" s="573"/>
      <c r="F20319" s="573"/>
    </row>
    <row r="20320" spans="5:6" ht="15" customHeight="1">
      <c r="E20320" s="573"/>
      <c r="F20320" s="573"/>
    </row>
    <row r="20321" spans="5:6" ht="15" customHeight="1">
      <c r="E20321" s="573"/>
      <c r="F20321" s="573"/>
    </row>
    <row r="20322" spans="5:6" ht="15" customHeight="1">
      <c r="E20322" s="573"/>
      <c r="F20322" s="573"/>
    </row>
    <row r="20323" spans="5:6" ht="15" customHeight="1">
      <c r="E20323" s="573"/>
      <c r="F20323" s="573"/>
    </row>
    <row r="20324" spans="5:6" ht="15" customHeight="1">
      <c r="E20324" s="573"/>
      <c r="F20324" s="573"/>
    </row>
    <row r="20325" spans="5:6" ht="15" customHeight="1">
      <c r="E20325" s="573"/>
      <c r="F20325" s="573"/>
    </row>
    <row r="20326" spans="5:6" ht="15" customHeight="1">
      <c r="E20326" s="573"/>
      <c r="F20326" s="573"/>
    </row>
    <row r="20327" spans="5:6" ht="15" customHeight="1">
      <c r="E20327" s="573"/>
      <c r="F20327" s="573"/>
    </row>
    <row r="20328" spans="5:6" ht="15" customHeight="1">
      <c r="E20328" s="573"/>
      <c r="F20328" s="573"/>
    </row>
    <row r="20329" spans="5:6" ht="15" customHeight="1">
      <c r="E20329" s="573"/>
      <c r="F20329" s="573"/>
    </row>
    <row r="20330" spans="5:6" ht="15" customHeight="1">
      <c r="E20330" s="573"/>
      <c r="F20330" s="573"/>
    </row>
    <row r="20331" spans="5:6" ht="15" customHeight="1">
      <c r="E20331" s="573"/>
      <c r="F20331" s="573"/>
    </row>
    <row r="20332" spans="5:6" ht="15" customHeight="1">
      <c r="E20332" s="573"/>
      <c r="F20332" s="573"/>
    </row>
    <row r="20333" spans="5:6" ht="15" customHeight="1">
      <c r="E20333" s="573"/>
      <c r="F20333" s="573"/>
    </row>
    <row r="20334" spans="5:6" ht="15" customHeight="1">
      <c r="E20334" s="573"/>
      <c r="F20334" s="573"/>
    </row>
    <row r="20335" spans="5:6" ht="15" customHeight="1">
      <c r="E20335" s="573"/>
      <c r="F20335" s="573"/>
    </row>
    <row r="20336" spans="5:6" ht="15" customHeight="1">
      <c r="E20336" s="573"/>
      <c r="F20336" s="573"/>
    </row>
    <row r="20337" spans="5:6" ht="15" customHeight="1">
      <c r="E20337" s="573"/>
      <c r="F20337" s="573"/>
    </row>
    <row r="20338" spans="5:6" ht="15" customHeight="1">
      <c r="E20338" s="573"/>
      <c r="F20338" s="573"/>
    </row>
    <row r="20339" spans="5:6" ht="15" customHeight="1">
      <c r="E20339" s="573"/>
      <c r="F20339" s="573"/>
    </row>
    <row r="20340" spans="5:6" ht="15" customHeight="1">
      <c r="E20340" s="573"/>
      <c r="F20340" s="573"/>
    </row>
    <row r="20341" spans="5:6" ht="15" customHeight="1">
      <c r="E20341" s="573"/>
      <c r="F20341" s="573"/>
    </row>
    <row r="20342" spans="5:6" ht="15" customHeight="1">
      <c r="E20342" s="573"/>
      <c r="F20342" s="573"/>
    </row>
    <row r="20343" spans="5:6" ht="15" customHeight="1">
      <c r="E20343" s="573"/>
      <c r="F20343" s="573"/>
    </row>
    <row r="20344" spans="5:6" ht="15" customHeight="1">
      <c r="E20344" s="573"/>
      <c r="F20344" s="573"/>
    </row>
    <row r="20345" spans="5:6" ht="15" customHeight="1">
      <c r="E20345" s="573"/>
      <c r="F20345" s="573"/>
    </row>
    <row r="20346" spans="5:6" ht="15" customHeight="1">
      <c r="E20346" s="573"/>
      <c r="F20346" s="573"/>
    </row>
    <row r="20347" spans="5:6" ht="15" customHeight="1">
      <c r="E20347" s="573"/>
      <c r="F20347" s="573"/>
    </row>
    <row r="20348" spans="5:6" ht="15" customHeight="1">
      <c r="E20348" s="573"/>
      <c r="F20348" s="573"/>
    </row>
    <row r="20349" spans="5:6" ht="15" customHeight="1">
      <c r="E20349" s="573"/>
      <c r="F20349" s="573"/>
    </row>
    <row r="20350" spans="5:6" ht="15" customHeight="1">
      <c r="E20350" s="573"/>
      <c r="F20350" s="573"/>
    </row>
    <row r="20351" spans="5:6" ht="15" customHeight="1">
      <c r="E20351" s="573"/>
      <c r="F20351" s="573"/>
    </row>
    <row r="20352" spans="5:6" ht="15" customHeight="1">
      <c r="E20352" s="573"/>
      <c r="F20352" s="573"/>
    </row>
    <row r="20353" spans="5:6" ht="15" customHeight="1">
      <c r="E20353" s="573"/>
      <c r="F20353" s="573"/>
    </row>
    <row r="20354" spans="5:6" ht="15" customHeight="1">
      <c r="E20354" s="573"/>
      <c r="F20354" s="573"/>
    </row>
    <row r="20355" spans="5:6" ht="15" customHeight="1">
      <c r="E20355" s="573"/>
      <c r="F20355" s="573"/>
    </row>
    <row r="20356" spans="5:6" ht="15" customHeight="1">
      <c r="E20356" s="573"/>
      <c r="F20356" s="573"/>
    </row>
    <row r="20357" spans="5:6" ht="15" customHeight="1">
      <c r="E20357" s="573"/>
      <c r="F20357" s="573"/>
    </row>
    <row r="20358" spans="5:6" ht="15" customHeight="1">
      <c r="E20358" s="573"/>
      <c r="F20358" s="573"/>
    </row>
    <row r="20359" spans="5:6" ht="15" customHeight="1">
      <c r="E20359" s="573"/>
      <c r="F20359" s="573"/>
    </row>
    <row r="20360" spans="5:6" ht="15" customHeight="1">
      <c r="E20360" s="573"/>
      <c r="F20360" s="573"/>
    </row>
    <row r="20361" spans="5:6" ht="15" customHeight="1">
      <c r="E20361" s="573"/>
      <c r="F20361" s="573"/>
    </row>
    <row r="20362" spans="5:6" ht="15" customHeight="1">
      <c r="E20362" s="573"/>
      <c r="F20362" s="573"/>
    </row>
    <row r="20363" spans="5:6" ht="15" customHeight="1">
      <c r="E20363" s="573"/>
      <c r="F20363" s="573"/>
    </row>
    <row r="20364" spans="5:6" ht="15" customHeight="1">
      <c r="E20364" s="573"/>
      <c r="F20364" s="573"/>
    </row>
    <row r="20365" spans="5:6" ht="15" customHeight="1">
      <c r="E20365" s="573"/>
      <c r="F20365" s="573"/>
    </row>
    <row r="20366" spans="5:6" ht="15" customHeight="1">
      <c r="E20366" s="573"/>
      <c r="F20366" s="573"/>
    </row>
    <row r="20367" spans="5:6" ht="15" customHeight="1">
      <c r="E20367" s="573"/>
      <c r="F20367" s="573"/>
    </row>
    <row r="20368" spans="5:6" ht="15" customHeight="1">
      <c r="E20368" s="573"/>
      <c r="F20368" s="573"/>
    </row>
    <row r="20369" spans="5:6" ht="15" customHeight="1">
      <c r="E20369" s="573"/>
      <c r="F20369" s="573"/>
    </row>
    <row r="20370" spans="5:6" ht="15" customHeight="1">
      <c r="E20370" s="573"/>
      <c r="F20370" s="573"/>
    </row>
    <row r="20371" spans="5:6" ht="15" customHeight="1">
      <c r="E20371" s="573"/>
      <c r="F20371" s="573"/>
    </row>
    <row r="20372" spans="5:6" ht="15" customHeight="1">
      <c r="E20372" s="573"/>
      <c r="F20372" s="573"/>
    </row>
    <row r="20373" spans="5:6" ht="15" customHeight="1">
      <c r="E20373" s="573"/>
      <c r="F20373" s="573"/>
    </row>
    <row r="20374" spans="5:6" ht="15" customHeight="1">
      <c r="E20374" s="573"/>
      <c r="F20374" s="573"/>
    </row>
    <row r="20375" spans="5:6" ht="15" customHeight="1">
      <c r="E20375" s="573"/>
      <c r="F20375" s="573"/>
    </row>
    <row r="20376" spans="5:6" ht="15" customHeight="1">
      <c r="E20376" s="573"/>
      <c r="F20376" s="573"/>
    </row>
    <row r="20377" spans="5:6" ht="15" customHeight="1">
      <c r="E20377" s="573"/>
      <c r="F20377" s="573"/>
    </row>
    <row r="20378" spans="5:6" ht="15" customHeight="1">
      <c r="E20378" s="573"/>
      <c r="F20378" s="573"/>
    </row>
    <row r="20379" spans="5:6" ht="15" customHeight="1">
      <c r="E20379" s="573"/>
      <c r="F20379" s="573"/>
    </row>
    <row r="20380" spans="5:6" ht="15" customHeight="1">
      <c r="E20380" s="573"/>
      <c r="F20380" s="573"/>
    </row>
    <row r="20381" spans="5:6" ht="15" customHeight="1">
      <c r="E20381" s="573"/>
      <c r="F20381" s="573"/>
    </row>
    <row r="20382" spans="5:6" ht="15" customHeight="1">
      <c r="E20382" s="573"/>
      <c r="F20382" s="573"/>
    </row>
    <row r="20383" spans="5:6" ht="15" customHeight="1">
      <c r="E20383" s="573"/>
      <c r="F20383" s="573"/>
    </row>
    <row r="20384" spans="5:6" ht="15" customHeight="1">
      <c r="E20384" s="573"/>
      <c r="F20384" s="573"/>
    </row>
    <row r="20385" spans="5:6" ht="15" customHeight="1">
      <c r="E20385" s="573"/>
      <c r="F20385" s="573"/>
    </row>
    <row r="20386" spans="5:6" ht="15" customHeight="1">
      <c r="E20386" s="573"/>
      <c r="F20386" s="573"/>
    </row>
    <row r="20387" spans="5:6" ht="15" customHeight="1">
      <c r="E20387" s="573"/>
      <c r="F20387" s="573"/>
    </row>
    <row r="20388" spans="5:6" ht="15" customHeight="1">
      <c r="E20388" s="573"/>
      <c r="F20388" s="573"/>
    </row>
    <row r="20389" spans="5:6" ht="15" customHeight="1">
      <c r="E20389" s="573"/>
      <c r="F20389" s="573"/>
    </row>
    <row r="20390" spans="5:6" ht="15" customHeight="1">
      <c r="E20390" s="573"/>
      <c r="F20390" s="573"/>
    </row>
    <row r="20391" spans="5:6" ht="15" customHeight="1">
      <c r="E20391" s="573"/>
      <c r="F20391" s="573"/>
    </row>
    <row r="20392" spans="5:6" ht="15" customHeight="1">
      <c r="E20392" s="573"/>
      <c r="F20392" s="573"/>
    </row>
    <row r="20393" spans="5:6" ht="15" customHeight="1">
      <c r="E20393" s="573"/>
      <c r="F20393" s="573"/>
    </row>
    <row r="20394" spans="5:6" ht="15" customHeight="1">
      <c r="E20394" s="573"/>
      <c r="F20394" s="573"/>
    </row>
    <row r="20395" spans="5:6" ht="15" customHeight="1">
      <c r="E20395" s="573"/>
      <c r="F20395" s="573"/>
    </row>
    <row r="20396" spans="5:6" ht="15" customHeight="1">
      <c r="E20396" s="573"/>
      <c r="F20396" s="573"/>
    </row>
    <row r="20397" spans="5:6" ht="15" customHeight="1">
      <c r="E20397" s="573"/>
      <c r="F20397" s="573"/>
    </row>
    <row r="20398" spans="5:6" ht="15" customHeight="1">
      <c r="E20398" s="573"/>
      <c r="F20398" s="573"/>
    </row>
    <row r="20399" spans="5:6" ht="15" customHeight="1">
      <c r="E20399" s="573"/>
      <c r="F20399" s="573"/>
    </row>
    <row r="20400" spans="5:6" ht="15" customHeight="1">
      <c r="E20400" s="573"/>
      <c r="F20400" s="573"/>
    </row>
    <row r="20401" spans="5:6" ht="15" customHeight="1">
      <c r="E20401" s="573"/>
      <c r="F20401" s="573"/>
    </row>
    <row r="20402" spans="5:6" ht="15" customHeight="1">
      <c r="E20402" s="573"/>
      <c r="F20402" s="573"/>
    </row>
    <row r="20403" spans="5:6" ht="15" customHeight="1">
      <c r="E20403" s="573"/>
      <c r="F20403" s="573"/>
    </row>
    <row r="20404" spans="5:6" ht="15" customHeight="1">
      <c r="E20404" s="573"/>
      <c r="F20404" s="573"/>
    </row>
    <row r="20405" spans="5:6" ht="15" customHeight="1">
      <c r="E20405" s="573"/>
      <c r="F20405" s="573"/>
    </row>
    <row r="20406" spans="5:6" ht="15" customHeight="1">
      <c r="E20406" s="573"/>
      <c r="F20406" s="573"/>
    </row>
    <row r="20407" spans="5:6" ht="15" customHeight="1">
      <c r="E20407" s="573"/>
      <c r="F20407" s="573"/>
    </row>
    <row r="20408" spans="5:6" ht="15" customHeight="1">
      <c r="E20408" s="573"/>
      <c r="F20408" s="573"/>
    </row>
    <row r="20409" spans="5:6" ht="15" customHeight="1">
      <c r="E20409" s="573"/>
      <c r="F20409" s="573"/>
    </row>
    <row r="20410" spans="5:6" ht="15" customHeight="1">
      <c r="E20410" s="573"/>
      <c r="F20410" s="573"/>
    </row>
    <row r="20411" spans="5:6" ht="15" customHeight="1">
      <c r="E20411" s="573"/>
      <c r="F20411" s="573"/>
    </row>
    <row r="20412" spans="5:6" ht="15" customHeight="1">
      <c r="E20412" s="573"/>
      <c r="F20412" s="573"/>
    </row>
    <row r="20413" spans="5:6" ht="15" customHeight="1">
      <c r="E20413" s="573"/>
      <c r="F20413" s="573"/>
    </row>
    <row r="20414" spans="5:6" ht="15" customHeight="1">
      <c r="E20414" s="573"/>
      <c r="F20414" s="573"/>
    </row>
    <row r="20415" spans="5:6" ht="15" customHeight="1">
      <c r="E20415" s="573"/>
      <c r="F20415" s="573"/>
    </row>
    <row r="20416" spans="5:6" ht="15" customHeight="1">
      <c r="E20416" s="573"/>
      <c r="F20416" s="573"/>
    </row>
    <row r="20417" spans="5:6" ht="15" customHeight="1">
      <c r="E20417" s="573"/>
      <c r="F20417" s="573"/>
    </row>
    <row r="20418" spans="5:6" ht="15" customHeight="1">
      <c r="E20418" s="573"/>
      <c r="F20418" s="573"/>
    </row>
    <row r="20419" spans="5:6" ht="15" customHeight="1">
      <c r="E20419" s="573"/>
      <c r="F20419" s="573"/>
    </row>
    <row r="20420" spans="5:6" ht="15" customHeight="1">
      <c r="E20420" s="573"/>
      <c r="F20420" s="573"/>
    </row>
    <row r="20421" spans="5:6" ht="15" customHeight="1">
      <c r="E20421" s="573"/>
      <c r="F20421" s="573"/>
    </row>
    <row r="20422" spans="5:6" ht="15" customHeight="1">
      <c r="E20422" s="573"/>
      <c r="F20422" s="573"/>
    </row>
    <row r="20423" spans="5:6" ht="15" customHeight="1">
      <c r="E20423" s="573"/>
      <c r="F20423" s="573"/>
    </row>
    <row r="20424" spans="5:6" ht="15" customHeight="1">
      <c r="E20424" s="573"/>
      <c r="F20424" s="573"/>
    </row>
    <row r="20425" spans="5:6" ht="15" customHeight="1">
      <c r="E20425" s="573"/>
      <c r="F20425" s="573"/>
    </row>
    <row r="20426" spans="5:6" ht="15" customHeight="1">
      <c r="E20426" s="573"/>
      <c r="F20426" s="573"/>
    </row>
    <row r="20427" spans="5:6" ht="15" customHeight="1">
      <c r="E20427" s="573"/>
      <c r="F20427" s="573"/>
    </row>
    <row r="20428" spans="5:6" ht="15" customHeight="1">
      <c r="E20428" s="573"/>
      <c r="F20428" s="573"/>
    </row>
    <row r="20429" spans="5:6" ht="15" customHeight="1">
      <c r="E20429" s="573"/>
      <c r="F20429" s="573"/>
    </row>
    <row r="20430" spans="5:6" ht="15" customHeight="1">
      <c r="E20430" s="573"/>
      <c r="F20430" s="573"/>
    </row>
    <row r="20431" spans="5:6" ht="15" customHeight="1">
      <c r="E20431" s="573"/>
      <c r="F20431" s="573"/>
    </row>
    <row r="20432" spans="5:6" ht="15" customHeight="1">
      <c r="E20432" s="573"/>
      <c r="F20432" s="573"/>
    </row>
    <row r="20433" spans="5:6" ht="15" customHeight="1">
      <c r="E20433" s="573"/>
      <c r="F20433" s="573"/>
    </row>
    <row r="20434" spans="5:6" ht="15" customHeight="1">
      <c r="E20434" s="573"/>
      <c r="F20434" s="573"/>
    </row>
    <row r="20435" spans="5:6" ht="15" customHeight="1">
      <c r="E20435" s="573"/>
      <c r="F20435" s="573"/>
    </row>
    <row r="20436" spans="5:6" ht="15" customHeight="1">
      <c r="E20436" s="573"/>
      <c r="F20436" s="573"/>
    </row>
    <row r="20437" spans="5:6" ht="15" customHeight="1">
      <c r="E20437" s="573"/>
      <c r="F20437" s="573"/>
    </row>
    <row r="20438" spans="5:6" ht="15" customHeight="1">
      <c r="E20438" s="573"/>
      <c r="F20438" s="573"/>
    </row>
    <row r="20439" spans="5:6" ht="15" customHeight="1">
      <c r="E20439" s="573"/>
      <c r="F20439" s="573"/>
    </row>
    <row r="20440" spans="5:6" ht="15" customHeight="1">
      <c r="E20440" s="573"/>
      <c r="F20440" s="573"/>
    </row>
    <row r="20441" spans="5:6" ht="15" customHeight="1">
      <c r="E20441" s="573"/>
      <c r="F20441" s="573"/>
    </row>
    <row r="20442" spans="5:6" ht="15" customHeight="1">
      <c r="E20442" s="573"/>
      <c r="F20442" s="573"/>
    </row>
    <row r="20443" spans="5:6" ht="15" customHeight="1">
      <c r="E20443" s="573"/>
      <c r="F20443" s="573"/>
    </row>
    <row r="20444" spans="5:6" ht="15" customHeight="1">
      <c r="E20444" s="573"/>
      <c r="F20444" s="573"/>
    </row>
    <row r="20445" spans="5:6" ht="15" customHeight="1">
      <c r="E20445" s="573"/>
      <c r="F20445" s="573"/>
    </row>
    <row r="20446" spans="5:6" ht="15" customHeight="1">
      <c r="E20446" s="573"/>
      <c r="F20446" s="573"/>
    </row>
    <row r="20447" spans="5:6" ht="15" customHeight="1">
      <c r="E20447" s="573"/>
      <c r="F20447" s="573"/>
    </row>
    <row r="20448" spans="5:6" ht="15" customHeight="1">
      <c r="E20448" s="573"/>
      <c r="F20448" s="573"/>
    </row>
    <row r="20449" spans="5:6" ht="15" customHeight="1">
      <c r="E20449" s="573"/>
      <c r="F20449" s="573"/>
    </row>
    <row r="20450" spans="5:6" ht="15" customHeight="1">
      <c r="E20450" s="573"/>
      <c r="F20450" s="573"/>
    </row>
    <row r="20451" spans="5:6" ht="15" customHeight="1">
      <c r="E20451" s="573"/>
      <c r="F20451" s="573"/>
    </row>
    <row r="20452" spans="5:6" ht="15" customHeight="1">
      <c r="E20452" s="573"/>
      <c r="F20452" s="573"/>
    </row>
    <row r="20453" spans="5:6" ht="15" customHeight="1">
      <c r="E20453" s="573"/>
      <c r="F20453" s="573"/>
    </row>
    <row r="20454" spans="5:6" ht="15" customHeight="1">
      <c r="E20454" s="573"/>
      <c r="F20454" s="573"/>
    </row>
    <row r="20455" spans="5:6" ht="15" customHeight="1">
      <c r="E20455" s="573"/>
      <c r="F20455" s="573"/>
    </row>
    <row r="20456" spans="5:6" ht="15" customHeight="1">
      <c r="E20456" s="573"/>
      <c r="F20456" s="573"/>
    </row>
    <row r="20457" spans="5:6" ht="15" customHeight="1">
      <c r="E20457" s="573"/>
      <c r="F20457" s="573"/>
    </row>
    <row r="20458" spans="5:6" ht="15" customHeight="1">
      <c r="E20458" s="573"/>
      <c r="F20458" s="573"/>
    </row>
    <row r="20459" spans="5:6" ht="15" customHeight="1">
      <c r="E20459" s="573"/>
      <c r="F20459" s="573"/>
    </row>
    <row r="20460" spans="5:6" ht="15" customHeight="1">
      <c r="E20460" s="573"/>
      <c r="F20460" s="573"/>
    </row>
    <row r="20461" spans="5:6" ht="15" customHeight="1">
      <c r="E20461" s="573"/>
      <c r="F20461" s="573"/>
    </row>
    <row r="20462" spans="5:6" ht="15" customHeight="1">
      <c r="E20462" s="573"/>
      <c r="F20462" s="573"/>
    </row>
    <row r="20463" spans="5:6" ht="15" customHeight="1">
      <c r="E20463" s="573"/>
      <c r="F20463" s="573"/>
    </row>
    <row r="20464" spans="5:6" ht="15" customHeight="1">
      <c r="E20464" s="573"/>
      <c r="F20464" s="573"/>
    </row>
    <row r="20465" spans="5:6" ht="15" customHeight="1">
      <c r="E20465" s="573"/>
      <c r="F20465" s="573"/>
    </row>
    <row r="20466" spans="5:6" ht="15" customHeight="1">
      <c r="E20466" s="573"/>
      <c r="F20466" s="573"/>
    </row>
    <row r="20467" spans="5:6" ht="15" customHeight="1">
      <c r="E20467" s="573"/>
      <c r="F20467" s="573"/>
    </row>
    <row r="20468" spans="5:6" ht="15" customHeight="1">
      <c r="E20468" s="573"/>
      <c r="F20468" s="573"/>
    </row>
    <row r="20469" spans="5:6" ht="15" customHeight="1">
      <c r="E20469" s="573"/>
      <c r="F20469" s="573"/>
    </row>
    <row r="20470" spans="5:6" ht="15" customHeight="1">
      <c r="E20470" s="573"/>
      <c r="F20470" s="573"/>
    </row>
    <row r="20471" spans="5:6" ht="15" customHeight="1">
      <c r="E20471" s="573"/>
      <c r="F20471" s="573"/>
    </row>
    <row r="20472" spans="5:6" ht="15" customHeight="1">
      <c r="E20472" s="573"/>
      <c r="F20472" s="573"/>
    </row>
    <row r="20473" spans="5:6" ht="15" customHeight="1">
      <c r="E20473" s="573"/>
      <c r="F20473" s="573"/>
    </row>
    <row r="20474" spans="5:6" ht="15" customHeight="1">
      <c r="E20474" s="573"/>
      <c r="F20474" s="573"/>
    </row>
    <row r="20475" spans="5:6" ht="15" customHeight="1">
      <c r="E20475" s="573"/>
      <c r="F20475" s="573"/>
    </row>
    <row r="20476" spans="5:6" ht="15" customHeight="1">
      <c r="E20476" s="573"/>
      <c r="F20476" s="573"/>
    </row>
    <row r="20477" spans="5:6" ht="15" customHeight="1">
      <c r="E20477" s="573"/>
      <c r="F20477" s="573"/>
    </row>
    <row r="20478" spans="5:6" ht="15" customHeight="1">
      <c r="E20478" s="573"/>
      <c r="F20478" s="573"/>
    </row>
    <row r="20479" spans="5:6" ht="15" customHeight="1">
      <c r="E20479" s="573"/>
      <c r="F20479" s="573"/>
    </row>
    <row r="20480" spans="5:6" ht="15" customHeight="1">
      <c r="E20480" s="573"/>
      <c r="F20480" s="573"/>
    </row>
    <row r="20481" spans="5:6" ht="15" customHeight="1">
      <c r="E20481" s="573"/>
      <c r="F20481" s="573"/>
    </row>
    <row r="20482" spans="5:6" ht="15" customHeight="1">
      <c r="E20482" s="573"/>
      <c r="F20482" s="573"/>
    </row>
    <row r="20483" spans="5:6" ht="15" customHeight="1">
      <c r="E20483" s="573"/>
      <c r="F20483" s="573"/>
    </row>
    <row r="20484" spans="5:6" ht="15" customHeight="1">
      <c r="E20484" s="573"/>
      <c r="F20484" s="573"/>
    </row>
    <row r="20485" spans="5:6" ht="15" customHeight="1">
      <c r="E20485" s="573"/>
      <c r="F20485" s="573"/>
    </row>
    <row r="20486" spans="5:6" ht="15" customHeight="1">
      <c r="E20486" s="573"/>
      <c r="F20486" s="573"/>
    </row>
    <row r="20487" spans="5:6" ht="15" customHeight="1">
      <c r="E20487" s="573"/>
      <c r="F20487" s="573"/>
    </row>
    <row r="20488" spans="5:6" ht="15" customHeight="1">
      <c r="E20488" s="573"/>
      <c r="F20488" s="573"/>
    </row>
    <row r="20489" spans="5:6" ht="15" customHeight="1">
      <c r="E20489" s="573"/>
      <c r="F20489" s="573"/>
    </row>
    <row r="20490" spans="5:6" ht="15" customHeight="1">
      <c r="E20490" s="573"/>
      <c r="F20490" s="573"/>
    </row>
    <row r="20491" spans="5:6" ht="15" customHeight="1">
      <c r="E20491" s="573"/>
      <c r="F20491" s="573"/>
    </row>
    <row r="20492" spans="5:6" ht="15" customHeight="1">
      <c r="E20492" s="573"/>
      <c r="F20492" s="573"/>
    </row>
    <row r="20493" spans="5:6" ht="15" customHeight="1">
      <c r="E20493" s="573"/>
      <c r="F20493" s="573"/>
    </row>
    <row r="20494" spans="5:6" ht="15" customHeight="1">
      <c r="E20494" s="573"/>
      <c r="F20494" s="573"/>
    </row>
    <row r="20495" spans="5:6" ht="15" customHeight="1">
      <c r="E20495" s="573"/>
      <c r="F20495" s="573"/>
    </row>
    <row r="20496" spans="5:6" ht="15" customHeight="1">
      <c r="E20496" s="573"/>
      <c r="F20496" s="573"/>
    </row>
    <row r="20497" spans="5:6" ht="15" customHeight="1">
      <c r="E20497" s="573"/>
      <c r="F20497" s="573"/>
    </row>
    <row r="20498" spans="5:6" ht="15" customHeight="1">
      <c r="E20498" s="573"/>
      <c r="F20498" s="573"/>
    </row>
    <row r="20499" spans="5:6" ht="15" customHeight="1">
      <c r="E20499" s="573"/>
      <c r="F20499" s="573"/>
    </row>
    <row r="20500" spans="5:6" ht="15" customHeight="1">
      <c r="E20500" s="573"/>
      <c r="F20500" s="573"/>
    </row>
    <row r="20501" spans="5:6" ht="15" customHeight="1">
      <c r="E20501" s="573"/>
      <c r="F20501" s="573"/>
    </row>
    <row r="20502" spans="5:6" ht="15" customHeight="1">
      <c r="E20502" s="573"/>
      <c r="F20502" s="573"/>
    </row>
    <row r="20503" spans="5:6" ht="15" customHeight="1">
      <c r="E20503" s="573"/>
      <c r="F20503" s="573"/>
    </row>
    <row r="20504" spans="5:6" ht="15" customHeight="1">
      <c r="E20504" s="573"/>
      <c r="F20504" s="573"/>
    </row>
    <row r="20505" spans="5:6" ht="15" customHeight="1">
      <c r="E20505" s="573"/>
      <c r="F20505" s="573"/>
    </row>
    <row r="20506" spans="5:6" ht="15" customHeight="1">
      <c r="E20506" s="573"/>
      <c r="F20506" s="573"/>
    </row>
    <row r="20507" spans="5:6" ht="15" customHeight="1">
      <c r="E20507" s="573"/>
      <c r="F20507" s="573"/>
    </row>
    <row r="20508" spans="5:6" ht="15" customHeight="1">
      <c r="E20508" s="573"/>
      <c r="F20508" s="573"/>
    </row>
    <row r="20509" spans="5:6" ht="15" customHeight="1">
      <c r="E20509" s="573"/>
      <c r="F20509" s="573"/>
    </row>
    <row r="20510" spans="5:6" ht="15" customHeight="1">
      <c r="E20510" s="573"/>
      <c r="F20510" s="573"/>
    </row>
    <row r="20511" spans="5:6" ht="15" customHeight="1">
      <c r="E20511" s="573"/>
      <c r="F20511" s="573"/>
    </row>
    <row r="20512" spans="5:6" ht="15" customHeight="1">
      <c r="E20512" s="573"/>
      <c r="F20512" s="573"/>
    </row>
    <row r="20513" spans="5:6" ht="15" customHeight="1">
      <c r="E20513" s="573"/>
      <c r="F20513" s="573"/>
    </row>
    <row r="20514" spans="5:6" ht="15" customHeight="1">
      <c r="E20514" s="573"/>
      <c r="F20514" s="573"/>
    </row>
    <row r="20515" spans="5:6" ht="15" customHeight="1">
      <c r="E20515" s="573"/>
      <c r="F20515" s="573"/>
    </row>
    <row r="20516" spans="5:6" ht="15" customHeight="1">
      <c r="E20516" s="573"/>
      <c r="F20516" s="573"/>
    </row>
    <row r="20517" spans="5:6" ht="15" customHeight="1">
      <c r="E20517" s="573"/>
      <c r="F20517" s="573"/>
    </row>
    <row r="20518" spans="5:6" ht="15" customHeight="1">
      <c r="E20518" s="573"/>
      <c r="F20518" s="573"/>
    </row>
    <row r="20519" spans="5:6" ht="15" customHeight="1">
      <c r="E20519" s="573"/>
      <c r="F20519" s="573"/>
    </row>
    <row r="20520" spans="5:6" ht="15" customHeight="1">
      <c r="E20520" s="573"/>
      <c r="F20520" s="573"/>
    </row>
    <row r="20521" spans="5:6" ht="15" customHeight="1">
      <c r="E20521" s="573"/>
      <c r="F20521" s="573"/>
    </row>
    <row r="20522" spans="5:6" ht="15" customHeight="1">
      <c r="E20522" s="573"/>
      <c r="F20522" s="573"/>
    </row>
    <row r="20523" spans="5:6" ht="15" customHeight="1">
      <c r="E20523" s="573"/>
      <c r="F20523" s="573"/>
    </row>
    <row r="20524" spans="5:6" ht="15" customHeight="1">
      <c r="E20524" s="573"/>
      <c r="F20524" s="573"/>
    </row>
    <row r="20525" spans="5:6" ht="15" customHeight="1">
      <c r="E20525" s="573"/>
      <c r="F20525" s="573"/>
    </row>
    <row r="20526" spans="5:6" ht="15" customHeight="1">
      <c r="E20526" s="573"/>
      <c r="F20526" s="573"/>
    </row>
    <row r="20527" spans="5:6" ht="15" customHeight="1">
      <c r="E20527" s="573"/>
      <c r="F20527" s="573"/>
    </row>
    <row r="20528" spans="5:6" ht="15" customHeight="1">
      <c r="E20528" s="573"/>
      <c r="F20528" s="573"/>
    </row>
    <row r="20529" spans="5:6" ht="15" customHeight="1">
      <c r="E20529" s="573"/>
      <c r="F20529" s="573"/>
    </row>
    <row r="20530" spans="5:6" ht="15" customHeight="1">
      <c r="E20530" s="573"/>
      <c r="F20530" s="573"/>
    </row>
    <row r="20531" spans="5:6" ht="15" customHeight="1">
      <c r="E20531" s="573"/>
      <c r="F20531" s="573"/>
    </row>
    <row r="20532" spans="5:6" ht="15" customHeight="1">
      <c r="E20532" s="573"/>
      <c r="F20532" s="573"/>
    </row>
    <row r="20533" spans="5:6" ht="15" customHeight="1">
      <c r="E20533" s="573"/>
      <c r="F20533" s="573"/>
    </row>
    <row r="20534" spans="5:6" ht="15" customHeight="1">
      <c r="E20534" s="573"/>
      <c r="F20534" s="573"/>
    </row>
    <row r="20535" spans="5:6" ht="15" customHeight="1">
      <c r="E20535" s="573"/>
      <c r="F20535" s="573"/>
    </row>
    <row r="20536" spans="5:6" ht="15" customHeight="1">
      <c r="E20536" s="573"/>
      <c r="F20536" s="573"/>
    </row>
    <row r="20537" spans="5:6" ht="15" customHeight="1">
      <c r="E20537" s="573"/>
      <c r="F20537" s="573"/>
    </row>
    <row r="20538" spans="5:6" ht="15" customHeight="1">
      <c r="E20538" s="573"/>
      <c r="F20538" s="573"/>
    </row>
    <row r="20539" spans="5:6" ht="15" customHeight="1">
      <c r="E20539" s="573"/>
      <c r="F20539" s="573"/>
    </row>
    <row r="20540" spans="5:6" ht="15" customHeight="1">
      <c r="E20540" s="573"/>
      <c r="F20540" s="573"/>
    </row>
    <row r="20541" spans="5:6" ht="15" customHeight="1">
      <c r="E20541" s="573"/>
      <c r="F20541" s="573"/>
    </row>
    <row r="20542" spans="5:6" ht="15" customHeight="1">
      <c r="E20542" s="573"/>
      <c r="F20542" s="573"/>
    </row>
    <row r="20543" spans="5:6" ht="15" customHeight="1">
      <c r="E20543" s="573"/>
      <c r="F20543" s="573"/>
    </row>
    <row r="20544" spans="5:6" ht="15" customHeight="1">
      <c r="E20544" s="573"/>
      <c r="F20544" s="573"/>
    </row>
    <row r="20545" spans="5:6" ht="15" customHeight="1">
      <c r="E20545" s="573"/>
      <c r="F20545" s="573"/>
    </row>
    <row r="20546" spans="5:6" ht="15" customHeight="1">
      <c r="E20546" s="573"/>
      <c r="F20546" s="573"/>
    </row>
    <row r="20547" spans="5:6" ht="15" customHeight="1">
      <c r="E20547" s="573"/>
      <c r="F20547" s="573"/>
    </row>
    <row r="20548" spans="5:6" ht="15" customHeight="1">
      <c r="E20548" s="573"/>
      <c r="F20548" s="573"/>
    </row>
    <row r="20549" spans="5:6" ht="15" customHeight="1">
      <c r="E20549" s="573"/>
      <c r="F20549" s="573"/>
    </row>
    <row r="20550" spans="5:6" ht="15" customHeight="1">
      <c r="E20550" s="573"/>
      <c r="F20550" s="573"/>
    </row>
    <row r="20551" spans="5:6" ht="15" customHeight="1">
      <c r="E20551" s="573"/>
      <c r="F20551" s="573"/>
    </row>
    <row r="20552" spans="5:6" ht="15" customHeight="1">
      <c r="E20552" s="573"/>
      <c r="F20552" s="573"/>
    </row>
    <row r="20553" spans="5:6" ht="15" customHeight="1">
      <c r="E20553" s="573"/>
      <c r="F20553" s="573"/>
    </row>
    <row r="20554" spans="5:6" ht="15" customHeight="1">
      <c r="E20554" s="573"/>
      <c r="F20554" s="573"/>
    </row>
    <row r="20555" spans="5:6" ht="15" customHeight="1">
      <c r="E20555" s="573"/>
      <c r="F20555" s="573"/>
    </row>
    <row r="20556" spans="5:6" ht="15" customHeight="1">
      <c r="E20556" s="573"/>
      <c r="F20556" s="573"/>
    </row>
    <row r="20557" spans="5:6" ht="15" customHeight="1">
      <c r="E20557" s="573"/>
      <c r="F20557" s="573"/>
    </row>
    <row r="20558" spans="5:6" ht="15" customHeight="1">
      <c r="E20558" s="573"/>
      <c r="F20558" s="573"/>
    </row>
    <row r="20559" spans="5:6" ht="15" customHeight="1">
      <c r="E20559" s="573"/>
      <c r="F20559" s="573"/>
    </row>
    <row r="20560" spans="5:6" ht="15" customHeight="1">
      <c r="E20560" s="573"/>
      <c r="F20560" s="573"/>
    </row>
    <row r="20561" spans="5:6" ht="15" customHeight="1">
      <c r="E20561" s="573"/>
      <c r="F20561" s="573"/>
    </row>
    <row r="20562" spans="5:6" ht="15" customHeight="1">
      <c r="E20562" s="573"/>
      <c r="F20562" s="573"/>
    </row>
    <row r="20563" spans="5:6" ht="15" customHeight="1">
      <c r="E20563" s="573"/>
      <c r="F20563" s="573"/>
    </row>
    <row r="20564" spans="5:6" ht="15" customHeight="1">
      <c r="E20564" s="573"/>
      <c r="F20564" s="573"/>
    </row>
    <row r="20565" spans="5:6" ht="15" customHeight="1">
      <c r="E20565" s="573"/>
      <c r="F20565" s="573"/>
    </row>
    <row r="20566" spans="5:6" ht="15" customHeight="1">
      <c r="E20566" s="573"/>
      <c r="F20566" s="573"/>
    </row>
    <row r="20567" spans="5:6" ht="15" customHeight="1">
      <c r="E20567" s="573"/>
      <c r="F20567" s="573"/>
    </row>
    <row r="20568" spans="5:6" ht="15" customHeight="1">
      <c r="E20568" s="573"/>
      <c r="F20568" s="573"/>
    </row>
    <row r="20569" spans="5:6" ht="15" customHeight="1">
      <c r="E20569" s="573"/>
      <c r="F20569" s="573"/>
    </row>
    <row r="20570" spans="5:6" ht="15" customHeight="1">
      <c r="E20570" s="573"/>
      <c r="F20570" s="573"/>
    </row>
    <row r="20571" spans="5:6" ht="15" customHeight="1">
      <c r="E20571" s="573"/>
      <c r="F20571" s="573"/>
    </row>
    <row r="20572" spans="5:6" ht="15" customHeight="1">
      <c r="E20572" s="573"/>
      <c r="F20572" s="573"/>
    </row>
    <row r="20573" spans="5:6" ht="15" customHeight="1">
      <c r="E20573" s="573"/>
      <c r="F20573" s="573"/>
    </row>
    <row r="20574" spans="5:6" ht="15" customHeight="1">
      <c r="E20574" s="573"/>
      <c r="F20574" s="573"/>
    </row>
    <row r="20575" spans="5:6" ht="15" customHeight="1">
      <c r="E20575" s="573"/>
      <c r="F20575" s="573"/>
    </row>
    <row r="20576" spans="5:6" ht="15" customHeight="1">
      <c r="E20576" s="573"/>
      <c r="F20576" s="573"/>
    </row>
    <row r="20577" spans="5:6" ht="15" customHeight="1">
      <c r="E20577" s="573"/>
      <c r="F20577" s="573"/>
    </row>
    <row r="20578" spans="5:6" ht="15" customHeight="1">
      <c r="E20578" s="573"/>
      <c r="F20578" s="573"/>
    </row>
    <row r="20579" spans="5:6" ht="15" customHeight="1">
      <c r="E20579" s="573"/>
      <c r="F20579" s="573"/>
    </row>
    <row r="20580" spans="5:6" ht="15" customHeight="1">
      <c r="E20580" s="573"/>
      <c r="F20580" s="573"/>
    </row>
    <row r="20581" spans="5:6" ht="15" customHeight="1">
      <c r="E20581" s="573"/>
      <c r="F20581" s="573"/>
    </row>
    <row r="20582" spans="5:6" ht="15" customHeight="1">
      <c r="E20582" s="573"/>
      <c r="F20582" s="573"/>
    </row>
    <row r="20583" spans="5:6" ht="15" customHeight="1">
      <c r="E20583" s="573"/>
      <c r="F20583" s="573"/>
    </row>
    <row r="20584" spans="5:6" ht="15" customHeight="1">
      <c r="E20584" s="573"/>
      <c r="F20584" s="573"/>
    </row>
    <row r="20585" spans="5:6" ht="15" customHeight="1">
      <c r="E20585" s="573"/>
      <c r="F20585" s="573"/>
    </row>
    <row r="20586" spans="5:6" ht="15" customHeight="1">
      <c r="E20586" s="573"/>
      <c r="F20586" s="573"/>
    </row>
    <row r="20587" spans="5:6" ht="15" customHeight="1">
      <c r="E20587" s="573"/>
      <c r="F20587" s="573"/>
    </row>
    <row r="20588" spans="5:6" ht="15" customHeight="1">
      <c r="E20588" s="573"/>
      <c r="F20588" s="573"/>
    </row>
    <row r="20589" spans="5:6" ht="15" customHeight="1">
      <c r="E20589" s="573"/>
      <c r="F20589" s="573"/>
    </row>
    <row r="20590" spans="5:6" ht="15" customHeight="1">
      <c r="E20590" s="573"/>
      <c r="F20590" s="573"/>
    </row>
    <row r="20591" spans="5:6" ht="15" customHeight="1">
      <c r="E20591" s="573"/>
      <c r="F20591" s="573"/>
    </row>
    <row r="20592" spans="5:6" ht="15" customHeight="1">
      <c r="E20592" s="573"/>
      <c r="F20592" s="573"/>
    </row>
    <row r="20593" spans="5:6" ht="15" customHeight="1">
      <c r="E20593" s="573"/>
      <c r="F20593" s="573"/>
    </row>
    <row r="20594" spans="5:6" ht="15" customHeight="1">
      <c r="E20594" s="573"/>
      <c r="F20594" s="573"/>
    </row>
    <row r="20595" spans="5:6" ht="15" customHeight="1">
      <c r="E20595" s="573"/>
      <c r="F20595" s="573"/>
    </row>
    <row r="20596" spans="5:6" ht="15" customHeight="1">
      <c r="E20596" s="573"/>
      <c r="F20596" s="573"/>
    </row>
    <row r="20597" spans="5:6" ht="15" customHeight="1">
      <c r="E20597" s="573"/>
      <c r="F20597" s="573"/>
    </row>
    <row r="20598" spans="5:6" ht="15" customHeight="1">
      <c r="E20598" s="573"/>
      <c r="F20598" s="573"/>
    </row>
    <row r="20599" spans="5:6" ht="15" customHeight="1">
      <c r="E20599" s="573"/>
      <c r="F20599" s="573"/>
    </row>
    <row r="20600" spans="5:6" ht="15" customHeight="1">
      <c r="E20600" s="573"/>
      <c r="F20600" s="573"/>
    </row>
    <row r="20601" spans="5:6" ht="15" customHeight="1">
      <c r="E20601" s="573"/>
      <c r="F20601" s="573"/>
    </row>
    <row r="20602" spans="5:6" ht="15" customHeight="1">
      <c r="E20602" s="573"/>
      <c r="F20602" s="573"/>
    </row>
    <row r="20603" spans="5:6" ht="15" customHeight="1">
      <c r="E20603" s="573"/>
      <c r="F20603" s="573"/>
    </row>
    <row r="20604" spans="5:6" ht="15" customHeight="1">
      <c r="E20604" s="573"/>
      <c r="F20604" s="573"/>
    </row>
    <row r="20605" spans="5:6" ht="15" customHeight="1">
      <c r="E20605" s="573"/>
      <c r="F20605" s="573"/>
    </row>
    <row r="20606" spans="5:6" ht="15" customHeight="1">
      <c r="E20606" s="573"/>
      <c r="F20606" s="573"/>
    </row>
    <row r="20607" spans="5:6" ht="15" customHeight="1">
      <c r="E20607" s="573"/>
      <c r="F20607" s="573"/>
    </row>
    <row r="20608" spans="5:6" ht="15" customHeight="1">
      <c r="E20608" s="573"/>
      <c r="F20608" s="573"/>
    </row>
    <row r="20609" spans="5:6" ht="15" customHeight="1">
      <c r="E20609" s="573"/>
      <c r="F20609" s="573"/>
    </row>
    <row r="20610" spans="5:6" ht="15" customHeight="1">
      <c r="E20610" s="573"/>
      <c r="F20610" s="573"/>
    </row>
    <row r="20611" spans="5:6" ht="15" customHeight="1">
      <c r="E20611" s="573"/>
      <c r="F20611" s="573"/>
    </row>
    <row r="20612" spans="5:6" ht="15" customHeight="1">
      <c r="E20612" s="573"/>
      <c r="F20612" s="573"/>
    </row>
    <row r="20613" spans="5:6" ht="15" customHeight="1">
      <c r="E20613" s="573"/>
      <c r="F20613" s="573"/>
    </row>
    <row r="20614" spans="5:6" ht="15" customHeight="1">
      <c r="E20614" s="573"/>
      <c r="F20614" s="573"/>
    </row>
    <row r="20615" spans="5:6" ht="15" customHeight="1">
      <c r="E20615" s="573"/>
      <c r="F20615" s="573"/>
    </row>
    <row r="20616" spans="5:6" ht="15" customHeight="1">
      <c r="E20616" s="573"/>
      <c r="F20616" s="573"/>
    </row>
    <row r="20617" spans="5:6" ht="15" customHeight="1">
      <c r="E20617" s="573"/>
      <c r="F20617" s="573"/>
    </row>
    <row r="20618" spans="5:6" ht="15" customHeight="1">
      <c r="E20618" s="573"/>
      <c r="F20618" s="573"/>
    </row>
    <row r="20619" spans="5:6" ht="15" customHeight="1">
      <c r="E20619" s="573"/>
      <c r="F20619" s="573"/>
    </row>
    <row r="20620" spans="5:6" ht="15" customHeight="1">
      <c r="E20620" s="573"/>
      <c r="F20620" s="573"/>
    </row>
    <row r="20621" spans="5:6" ht="15" customHeight="1">
      <c r="E20621" s="573"/>
      <c r="F20621" s="573"/>
    </row>
    <row r="20622" spans="5:6" ht="15" customHeight="1">
      <c r="E20622" s="573"/>
      <c r="F20622" s="573"/>
    </row>
    <row r="20623" spans="5:6" ht="15" customHeight="1">
      <c r="E20623" s="573"/>
      <c r="F20623" s="573"/>
    </row>
    <row r="20624" spans="5:6" ht="15" customHeight="1">
      <c r="E20624" s="573"/>
      <c r="F20624" s="573"/>
    </row>
    <row r="20625" spans="5:6" ht="15" customHeight="1">
      <c r="E20625" s="573"/>
      <c r="F20625" s="573"/>
    </row>
    <row r="20626" spans="5:6" ht="15" customHeight="1">
      <c r="E20626" s="573"/>
      <c r="F20626" s="573"/>
    </row>
    <row r="20627" spans="5:6" ht="15" customHeight="1">
      <c r="E20627" s="573"/>
      <c r="F20627" s="573"/>
    </row>
    <row r="20628" spans="5:6" ht="15" customHeight="1">
      <c r="E20628" s="573"/>
      <c r="F20628" s="573"/>
    </row>
    <row r="20629" spans="5:6" ht="15" customHeight="1">
      <c r="E20629" s="573"/>
      <c r="F20629" s="573"/>
    </row>
    <row r="20630" spans="5:6" ht="15" customHeight="1">
      <c r="E20630" s="573"/>
      <c r="F20630" s="573"/>
    </row>
    <row r="20631" spans="5:6" ht="15" customHeight="1">
      <c r="E20631" s="573"/>
      <c r="F20631" s="573"/>
    </row>
    <row r="20632" spans="5:6" ht="15" customHeight="1">
      <c r="E20632" s="573"/>
      <c r="F20632" s="573"/>
    </row>
    <row r="20633" spans="5:6" ht="15" customHeight="1">
      <c r="E20633" s="573"/>
      <c r="F20633" s="573"/>
    </row>
    <row r="20634" spans="5:6" ht="15" customHeight="1">
      <c r="E20634" s="573"/>
      <c r="F20634" s="573"/>
    </row>
    <row r="20635" spans="5:6" ht="15" customHeight="1">
      <c r="E20635" s="573"/>
      <c r="F20635" s="573"/>
    </row>
    <row r="20636" spans="5:6" ht="15" customHeight="1">
      <c r="E20636" s="573"/>
      <c r="F20636" s="573"/>
    </row>
    <row r="20637" spans="5:6" ht="15" customHeight="1">
      <c r="E20637" s="573"/>
      <c r="F20637" s="573"/>
    </row>
    <row r="20638" spans="5:6" ht="15" customHeight="1">
      <c r="E20638" s="573"/>
      <c r="F20638" s="573"/>
    </row>
    <row r="20639" spans="5:6" ht="15" customHeight="1">
      <c r="E20639" s="573"/>
      <c r="F20639" s="573"/>
    </row>
    <row r="20640" spans="5:6" ht="15" customHeight="1">
      <c r="E20640" s="573"/>
      <c r="F20640" s="573"/>
    </row>
    <row r="20641" spans="5:6" ht="15" customHeight="1">
      <c r="E20641" s="573"/>
      <c r="F20641" s="573"/>
    </row>
    <row r="20642" spans="5:6" ht="15" customHeight="1">
      <c r="E20642" s="573"/>
      <c r="F20642" s="573"/>
    </row>
    <row r="20643" spans="5:6" ht="15" customHeight="1">
      <c r="E20643" s="573"/>
      <c r="F20643" s="573"/>
    </row>
    <row r="20644" spans="5:6" ht="15" customHeight="1">
      <c r="E20644" s="573"/>
      <c r="F20644" s="573"/>
    </row>
    <row r="20645" spans="5:6" ht="15" customHeight="1">
      <c r="E20645" s="573"/>
      <c r="F20645" s="573"/>
    </row>
    <row r="20646" spans="5:6" ht="15" customHeight="1">
      <c r="E20646" s="573"/>
      <c r="F20646" s="573"/>
    </row>
    <row r="20647" spans="5:6" ht="15" customHeight="1">
      <c r="E20647" s="573"/>
      <c r="F20647" s="573"/>
    </row>
    <row r="20648" spans="5:6" ht="15" customHeight="1">
      <c r="E20648" s="573"/>
      <c r="F20648" s="573"/>
    </row>
    <row r="20649" spans="5:6" ht="15" customHeight="1">
      <c r="E20649" s="573"/>
      <c r="F20649" s="573"/>
    </row>
    <row r="20650" spans="5:6" ht="15" customHeight="1">
      <c r="E20650" s="573"/>
      <c r="F20650" s="573"/>
    </row>
    <row r="20651" spans="5:6" ht="15" customHeight="1">
      <c r="E20651" s="573"/>
      <c r="F20651" s="573"/>
    </row>
    <row r="20652" spans="5:6" ht="15" customHeight="1">
      <c r="E20652" s="573"/>
      <c r="F20652" s="573"/>
    </row>
    <row r="20653" spans="5:6" ht="15" customHeight="1">
      <c r="E20653" s="573"/>
      <c r="F20653" s="573"/>
    </row>
    <row r="20654" spans="5:6" ht="15" customHeight="1">
      <c r="E20654" s="573"/>
      <c r="F20654" s="573"/>
    </row>
    <row r="20655" spans="5:6" ht="15" customHeight="1">
      <c r="E20655" s="573"/>
      <c r="F20655" s="573"/>
    </row>
    <row r="20656" spans="5:6" ht="15" customHeight="1">
      <c r="E20656" s="573"/>
      <c r="F20656" s="573"/>
    </row>
    <row r="20657" spans="5:6" ht="15" customHeight="1">
      <c r="E20657" s="573"/>
      <c r="F20657" s="573"/>
    </row>
    <row r="20658" spans="5:6" ht="15" customHeight="1">
      <c r="E20658" s="573"/>
      <c r="F20658" s="573"/>
    </row>
    <row r="20659" spans="5:6" ht="15" customHeight="1">
      <c r="E20659" s="573"/>
      <c r="F20659" s="573"/>
    </row>
    <row r="20660" spans="5:6" ht="15" customHeight="1">
      <c r="E20660" s="573"/>
      <c r="F20660" s="573"/>
    </row>
    <row r="20661" spans="5:6" ht="15" customHeight="1">
      <c r="E20661" s="573"/>
      <c r="F20661" s="573"/>
    </row>
    <row r="20662" spans="5:6" ht="15" customHeight="1">
      <c r="E20662" s="573"/>
      <c r="F20662" s="573"/>
    </row>
    <row r="20663" spans="5:6" ht="15" customHeight="1">
      <c r="E20663" s="573"/>
      <c r="F20663" s="573"/>
    </row>
    <row r="20664" spans="5:6" ht="15" customHeight="1">
      <c r="E20664" s="573"/>
      <c r="F20664" s="573"/>
    </row>
    <row r="20665" spans="5:6" ht="15" customHeight="1">
      <c r="E20665" s="573"/>
      <c r="F20665" s="573"/>
    </row>
    <row r="20666" spans="5:6" ht="15" customHeight="1">
      <c r="E20666" s="573"/>
      <c r="F20666" s="573"/>
    </row>
    <row r="20667" spans="5:6" ht="15" customHeight="1">
      <c r="E20667" s="573"/>
      <c r="F20667" s="573"/>
    </row>
    <row r="20668" spans="5:6" ht="15" customHeight="1">
      <c r="E20668" s="573"/>
      <c r="F20668" s="573"/>
    </row>
    <row r="20669" spans="5:6" ht="15" customHeight="1">
      <c r="E20669" s="573"/>
      <c r="F20669" s="573"/>
    </row>
    <row r="20670" spans="5:6" ht="15" customHeight="1">
      <c r="E20670" s="573"/>
      <c r="F20670" s="573"/>
    </row>
    <row r="20671" spans="5:6" ht="15" customHeight="1">
      <c r="E20671" s="573"/>
      <c r="F20671" s="573"/>
    </row>
    <row r="20672" spans="5:6" ht="15" customHeight="1">
      <c r="E20672" s="573"/>
      <c r="F20672" s="573"/>
    </row>
    <row r="20673" spans="5:6" ht="15" customHeight="1">
      <c r="E20673" s="573"/>
      <c r="F20673" s="573"/>
    </row>
    <row r="20674" spans="5:6" ht="15" customHeight="1">
      <c r="E20674" s="573"/>
      <c r="F20674" s="573"/>
    </row>
    <row r="20675" spans="5:6" ht="15" customHeight="1">
      <c r="E20675" s="573"/>
      <c r="F20675" s="573"/>
    </row>
    <row r="20676" spans="5:6" ht="15" customHeight="1">
      <c r="E20676" s="573"/>
      <c r="F20676" s="573"/>
    </row>
    <row r="20677" spans="5:6" ht="15" customHeight="1">
      <c r="E20677" s="573"/>
      <c r="F20677" s="573"/>
    </row>
    <row r="20678" spans="5:6" ht="15" customHeight="1">
      <c r="E20678" s="573"/>
      <c r="F20678" s="573"/>
    </row>
    <row r="20679" spans="5:6" ht="15" customHeight="1">
      <c r="E20679" s="573"/>
      <c r="F20679" s="573"/>
    </row>
    <row r="20680" spans="5:6" ht="15" customHeight="1">
      <c r="E20680" s="573"/>
      <c r="F20680" s="573"/>
    </row>
    <row r="20681" spans="5:6" ht="15" customHeight="1">
      <c r="E20681" s="573"/>
      <c r="F20681" s="573"/>
    </row>
    <row r="20682" spans="5:6" ht="15" customHeight="1">
      <c r="E20682" s="573"/>
      <c r="F20682" s="573"/>
    </row>
    <row r="20683" spans="5:6" ht="15" customHeight="1">
      <c r="E20683" s="573"/>
      <c r="F20683" s="573"/>
    </row>
    <row r="20684" spans="5:6" ht="15" customHeight="1">
      <c r="E20684" s="573"/>
      <c r="F20684" s="573"/>
    </row>
    <row r="20685" spans="5:6" ht="15" customHeight="1">
      <c r="E20685" s="573"/>
      <c r="F20685" s="573"/>
    </row>
    <row r="20686" spans="5:6" ht="15" customHeight="1">
      <c r="E20686" s="573"/>
      <c r="F20686" s="573"/>
    </row>
    <row r="20687" spans="5:6" ht="15" customHeight="1">
      <c r="E20687" s="573"/>
      <c r="F20687" s="573"/>
    </row>
    <row r="20688" spans="5:6" ht="15" customHeight="1">
      <c r="E20688" s="573"/>
      <c r="F20688" s="573"/>
    </row>
    <row r="20689" spans="5:6" ht="15" customHeight="1">
      <c r="E20689" s="573"/>
      <c r="F20689" s="573"/>
    </row>
    <row r="20690" spans="5:6" ht="15" customHeight="1">
      <c r="E20690" s="573"/>
      <c r="F20690" s="573"/>
    </row>
    <row r="20691" spans="5:6" ht="15" customHeight="1">
      <c r="E20691" s="573"/>
      <c r="F20691" s="573"/>
    </row>
    <row r="20692" spans="5:6" ht="15" customHeight="1">
      <c r="E20692" s="573"/>
      <c r="F20692" s="573"/>
    </row>
    <row r="20693" spans="5:6" ht="15" customHeight="1">
      <c r="E20693" s="573"/>
      <c r="F20693" s="573"/>
    </row>
    <row r="20694" spans="5:6" ht="15" customHeight="1">
      <c r="E20694" s="573"/>
      <c r="F20694" s="573"/>
    </row>
    <row r="20695" spans="5:6" ht="15" customHeight="1">
      <c r="E20695" s="573"/>
      <c r="F20695" s="573"/>
    </row>
    <row r="20696" spans="5:6" ht="15" customHeight="1">
      <c r="E20696" s="573"/>
      <c r="F20696" s="573"/>
    </row>
    <row r="20697" spans="5:6" ht="15" customHeight="1">
      <c r="E20697" s="573"/>
      <c r="F20697" s="573"/>
    </row>
    <row r="20698" spans="5:6" ht="15" customHeight="1">
      <c r="E20698" s="573"/>
      <c r="F20698" s="573"/>
    </row>
    <row r="20699" spans="5:6" ht="15" customHeight="1">
      <c r="E20699" s="573"/>
      <c r="F20699" s="573"/>
    </row>
    <row r="20700" spans="5:6" ht="15" customHeight="1">
      <c r="E20700" s="573"/>
      <c r="F20700" s="573"/>
    </row>
    <row r="20701" spans="5:6" ht="15" customHeight="1">
      <c r="E20701" s="573"/>
      <c r="F20701" s="573"/>
    </row>
    <row r="20702" spans="5:6" ht="15" customHeight="1">
      <c r="E20702" s="573"/>
      <c r="F20702" s="573"/>
    </row>
    <row r="20703" spans="5:6" ht="15" customHeight="1">
      <c r="E20703" s="573"/>
      <c r="F20703" s="573"/>
    </row>
    <row r="20704" spans="5:6" ht="15" customHeight="1">
      <c r="E20704" s="573"/>
      <c r="F20704" s="573"/>
    </row>
    <row r="20705" spans="5:6" ht="15" customHeight="1">
      <c r="E20705" s="573"/>
      <c r="F20705" s="573"/>
    </row>
    <row r="20706" spans="5:6" ht="15" customHeight="1">
      <c r="E20706" s="573"/>
      <c r="F20706" s="573"/>
    </row>
    <row r="20707" spans="5:6" ht="15" customHeight="1">
      <c r="E20707" s="573"/>
      <c r="F20707" s="573"/>
    </row>
    <row r="20708" spans="5:6" ht="15" customHeight="1">
      <c r="E20708" s="573"/>
      <c r="F20708" s="573"/>
    </row>
    <row r="20709" spans="5:6" ht="15" customHeight="1">
      <c r="E20709" s="573"/>
      <c r="F20709" s="573"/>
    </row>
    <row r="20710" spans="5:6" ht="15" customHeight="1">
      <c r="E20710" s="573"/>
      <c r="F20710" s="573"/>
    </row>
    <row r="20711" spans="5:6" ht="15" customHeight="1">
      <c r="E20711" s="573"/>
      <c r="F20711" s="573"/>
    </row>
    <row r="20712" spans="5:6" ht="15" customHeight="1">
      <c r="E20712" s="573"/>
      <c r="F20712" s="573"/>
    </row>
    <row r="20713" spans="5:6" ht="15" customHeight="1">
      <c r="E20713" s="573"/>
      <c r="F20713" s="573"/>
    </row>
    <row r="20714" spans="5:6" ht="15" customHeight="1">
      <c r="E20714" s="573"/>
      <c r="F20714" s="573"/>
    </row>
    <row r="20715" spans="5:6" ht="15" customHeight="1">
      <c r="E20715" s="573"/>
      <c r="F20715" s="573"/>
    </row>
    <row r="20716" spans="5:6" ht="15" customHeight="1">
      <c r="E20716" s="573"/>
      <c r="F20716" s="573"/>
    </row>
    <row r="20717" spans="5:6" ht="15" customHeight="1">
      <c r="E20717" s="573"/>
      <c r="F20717" s="573"/>
    </row>
    <row r="20718" spans="5:6" ht="15" customHeight="1">
      <c r="E20718" s="573"/>
      <c r="F20718" s="573"/>
    </row>
    <row r="20719" spans="5:6" ht="15" customHeight="1">
      <c r="E20719" s="573"/>
      <c r="F20719" s="573"/>
    </row>
    <row r="20720" spans="5:6" ht="15" customHeight="1">
      <c r="E20720" s="573"/>
      <c r="F20720" s="573"/>
    </row>
    <row r="20721" spans="5:6" ht="15" customHeight="1">
      <c r="E20721" s="573"/>
      <c r="F20721" s="573"/>
    </row>
    <row r="20722" spans="5:6" ht="15" customHeight="1">
      <c r="E20722" s="573"/>
      <c r="F20722" s="573"/>
    </row>
    <row r="20723" spans="5:6" ht="15" customHeight="1">
      <c r="E20723" s="573"/>
      <c r="F20723" s="573"/>
    </row>
    <row r="20724" spans="5:6" ht="15" customHeight="1">
      <c r="E20724" s="573"/>
      <c r="F20724" s="573"/>
    </row>
    <row r="20725" spans="5:6" ht="15" customHeight="1">
      <c r="E20725" s="573"/>
      <c r="F20725" s="573"/>
    </row>
    <row r="20726" spans="5:6" ht="15" customHeight="1">
      <c r="E20726" s="573"/>
      <c r="F20726" s="573"/>
    </row>
    <row r="20727" spans="5:6" ht="15" customHeight="1">
      <c r="E20727" s="573"/>
      <c r="F20727" s="573"/>
    </row>
    <row r="20728" spans="5:6" ht="15" customHeight="1">
      <c r="E20728" s="573"/>
      <c r="F20728" s="573"/>
    </row>
    <row r="20729" spans="5:6" ht="15" customHeight="1">
      <c r="E20729" s="573"/>
      <c r="F20729" s="573"/>
    </row>
    <row r="20730" spans="5:6" ht="15" customHeight="1">
      <c r="E20730" s="573"/>
      <c r="F20730" s="573"/>
    </row>
    <row r="20731" spans="5:6" ht="15" customHeight="1">
      <c r="E20731" s="573"/>
      <c r="F20731" s="573"/>
    </row>
    <row r="20732" spans="5:6" ht="15" customHeight="1">
      <c r="E20732" s="573"/>
      <c r="F20732" s="573"/>
    </row>
    <row r="20733" spans="5:6" ht="15" customHeight="1">
      <c r="E20733" s="573"/>
      <c r="F20733" s="573"/>
    </row>
    <row r="20734" spans="5:6" ht="15" customHeight="1">
      <c r="E20734" s="573"/>
      <c r="F20734" s="573"/>
    </row>
    <row r="20735" spans="5:6" ht="15" customHeight="1">
      <c r="E20735" s="573"/>
      <c r="F20735" s="573"/>
    </row>
    <row r="20736" spans="5:6" ht="15" customHeight="1">
      <c r="E20736" s="573"/>
      <c r="F20736" s="573"/>
    </row>
    <row r="20737" spans="5:6" ht="15" customHeight="1">
      <c r="E20737" s="573"/>
      <c r="F20737" s="573"/>
    </row>
    <row r="20738" spans="5:6" ht="15" customHeight="1">
      <c r="E20738" s="573"/>
      <c r="F20738" s="573"/>
    </row>
    <row r="20739" spans="5:6" ht="15" customHeight="1">
      <c r="E20739" s="573"/>
      <c r="F20739" s="573"/>
    </row>
    <row r="20740" spans="5:6" ht="15" customHeight="1">
      <c r="E20740" s="573"/>
      <c r="F20740" s="573"/>
    </row>
    <row r="20741" spans="5:6" ht="15" customHeight="1">
      <c r="E20741" s="573"/>
      <c r="F20741" s="573"/>
    </row>
    <row r="20742" spans="5:6" ht="15" customHeight="1">
      <c r="E20742" s="573"/>
      <c r="F20742" s="573"/>
    </row>
    <row r="20743" spans="5:6" ht="15" customHeight="1">
      <c r="E20743" s="573"/>
      <c r="F20743" s="573"/>
    </row>
    <row r="20744" spans="5:6" ht="15" customHeight="1">
      <c r="E20744" s="573"/>
      <c r="F20744" s="573"/>
    </row>
    <row r="20745" spans="5:6" ht="15" customHeight="1">
      <c r="E20745" s="573"/>
      <c r="F20745" s="573"/>
    </row>
    <row r="20746" spans="5:6" ht="15" customHeight="1">
      <c r="E20746" s="573"/>
      <c r="F20746" s="573"/>
    </row>
    <row r="20747" spans="5:6" ht="15" customHeight="1">
      <c r="E20747" s="573"/>
      <c r="F20747" s="573"/>
    </row>
    <row r="20748" spans="5:6" ht="15" customHeight="1">
      <c r="E20748" s="573"/>
      <c r="F20748" s="573"/>
    </row>
    <row r="20749" spans="5:6" ht="15" customHeight="1">
      <c r="E20749" s="573"/>
      <c r="F20749" s="573"/>
    </row>
    <row r="20750" spans="5:6" ht="15" customHeight="1">
      <c r="E20750" s="573"/>
      <c r="F20750" s="573"/>
    </row>
    <row r="20751" spans="5:6" ht="15" customHeight="1">
      <c r="E20751" s="573"/>
      <c r="F20751" s="573"/>
    </row>
    <row r="20752" spans="5:6" ht="15" customHeight="1">
      <c r="E20752" s="573"/>
      <c r="F20752" s="573"/>
    </row>
    <row r="20753" spans="5:6" ht="15" customHeight="1">
      <c r="E20753" s="573"/>
      <c r="F20753" s="573"/>
    </row>
    <row r="20754" spans="5:6" ht="15" customHeight="1">
      <c r="E20754" s="573"/>
      <c r="F20754" s="573"/>
    </row>
    <row r="20755" spans="5:6" ht="15" customHeight="1">
      <c r="E20755" s="573"/>
      <c r="F20755" s="573"/>
    </row>
    <row r="20756" spans="5:6" ht="15" customHeight="1">
      <c r="E20756" s="573"/>
      <c r="F20756" s="573"/>
    </row>
    <row r="20757" spans="5:6" ht="15" customHeight="1">
      <c r="E20757" s="573"/>
      <c r="F20757" s="573"/>
    </row>
    <row r="20758" spans="5:6" ht="15" customHeight="1">
      <c r="E20758" s="573"/>
      <c r="F20758" s="573"/>
    </row>
    <row r="20759" spans="5:6" ht="15" customHeight="1">
      <c r="E20759" s="573"/>
      <c r="F20759" s="573"/>
    </row>
    <row r="20760" spans="5:6" ht="15" customHeight="1">
      <c r="E20760" s="573"/>
      <c r="F20760" s="573"/>
    </row>
    <row r="20761" spans="5:6" ht="15" customHeight="1">
      <c r="E20761" s="573"/>
      <c r="F20761" s="573"/>
    </row>
    <row r="20762" spans="5:6" ht="15" customHeight="1">
      <c r="E20762" s="573"/>
      <c r="F20762" s="573"/>
    </row>
    <row r="20763" spans="5:6" ht="15" customHeight="1">
      <c r="E20763" s="573"/>
      <c r="F20763" s="573"/>
    </row>
    <row r="20764" spans="5:6" ht="15" customHeight="1">
      <c r="E20764" s="573"/>
      <c r="F20764" s="573"/>
    </row>
    <row r="20765" spans="5:6" ht="15" customHeight="1">
      <c r="E20765" s="573"/>
      <c r="F20765" s="573"/>
    </row>
    <row r="20766" spans="5:6" ht="15" customHeight="1">
      <c r="E20766" s="573"/>
      <c r="F20766" s="573"/>
    </row>
    <row r="20767" spans="5:6" ht="15" customHeight="1">
      <c r="E20767" s="573"/>
      <c r="F20767" s="573"/>
    </row>
    <row r="20768" spans="5:6" ht="15" customHeight="1">
      <c r="E20768" s="573"/>
      <c r="F20768" s="573"/>
    </row>
    <row r="20769" spans="5:6" ht="15" customHeight="1">
      <c r="E20769" s="573"/>
      <c r="F20769" s="573"/>
    </row>
    <row r="20770" spans="5:6" ht="15" customHeight="1">
      <c r="E20770" s="573"/>
      <c r="F20770" s="573"/>
    </row>
    <row r="20771" spans="5:6" ht="15" customHeight="1">
      <c r="E20771" s="573"/>
      <c r="F20771" s="573"/>
    </row>
    <row r="20772" spans="5:6" ht="15" customHeight="1">
      <c r="E20772" s="573"/>
      <c r="F20772" s="573"/>
    </row>
    <row r="20773" spans="5:6" ht="15" customHeight="1">
      <c r="E20773" s="573"/>
      <c r="F20773" s="573"/>
    </row>
    <row r="20774" spans="5:6" ht="15" customHeight="1">
      <c r="E20774" s="573"/>
      <c r="F20774" s="573"/>
    </row>
    <row r="20775" spans="5:6" ht="15" customHeight="1">
      <c r="E20775" s="573"/>
      <c r="F20775" s="573"/>
    </row>
    <row r="20776" spans="5:6" ht="15" customHeight="1">
      <c r="E20776" s="573"/>
      <c r="F20776" s="573"/>
    </row>
    <row r="20777" spans="5:6" ht="15" customHeight="1">
      <c r="E20777" s="573"/>
      <c r="F20777" s="573"/>
    </row>
    <row r="20778" spans="5:6" ht="15" customHeight="1">
      <c r="E20778" s="573"/>
      <c r="F20778" s="573"/>
    </row>
    <row r="20779" spans="5:6" ht="15" customHeight="1">
      <c r="E20779" s="573"/>
      <c r="F20779" s="573"/>
    </row>
    <row r="20780" spans="5:6" ht="15" customHeight="1">
      <c r="E20780" s="573"/>
      <c r="F20780" s="573"/>
    </row>
    <row r="20781" spans="5:6" ht="15" customHeight="1">
      <c r="E20781" s="573"/>
      <c r="F20781" s="573"/>
    </row>
    <row r="20782" spans="5:6" ht="15" customHeight="1">
      <c r="E20782" s="573"/>
      <c r="F20782" s="573"/>
    </row>
    <row r="20783" spans="5:6" ht="15" customHeight="1">
      <c r="E20783" s="573"/>
      <c r="F20783" s="573"/>
    </row>
    <row r="20784" spans="5:6" ht="15" customHeight="1">
      <c r="E20784" s="573"/>
      <c r="F20784" s="573"/>
    </row>
    <row r="20785" spans="5:6" ht="15" customHeight="1">
      <c r="E20785" s="573"/>
      <c r="F20785" s="573"/>
    </row>
    <row r="20786" spans="5:6" ht="15" customHeight="1">
      <c r="E20786" s="573"/>
      <c r="F20786" s="573"/>
    </row>
    <row r="20787" spans="5:6" ht="15" customHeight="1">
      <c r="E20787" s="573"/>
      <c r="F20787" s="573"/>
    </row>
    <row r="20788" spans="5:6" ht="15" customHeight="1">
      <c r="E20788" s="573"/>
      <c r="F20788" s="573"/>
    </row>
    <row r="20789" spans="5:6" ht="15" customHeight="1">
      <c r="E20789" s="573"/>
      <c r="F20789" s="573"/>
    </row>
    <row r="20790" spans="5:6" ht="15" customHeight="1">
      <c r="E20790" s="573"/>
      <c r="F20790" s="573"/>
    </row>
    <row r="20791" spans="5:6" ht="15" customHeight="1">
      <c r="E20791" s="573"/>
      <c r="F20791" s="573"/>
    </row>
    <row r="20792" spans="5:6" ht="15" customHeight="1">
      <c r="E20792" s="573"/>
      <c r="F20792" s="573"/>
    </row>
    <row r="20793" spans="5:6" ht="15" customHeight="1">
      <c r="E20793" s="573"/>
      <c r="F20793" s="573"/>
    </row>
    <row r="20794" spans="5:6" ht="15" customHeight="1">
      <c r="E20794" s="573"/>
      <c r="F20794" s="573"/>
    </row>
    <row r="20795" spans="5:6" ht="15" customHeight="1">
      <c r="E20795" s="573"/>
      <c r="F20795" s="573"/>
    </row>
    <row r="20796" spans="5:6" ht="15" customHeight="1">
      <c r="E20796" s="573"/>
      <c r="F20796" s="573"/>
    </row>
    <row r="20797" spans="5:6" ht="15" customHeight="1">
      <c r="E20797" s="573"/>
      <c r="F20797" s="573"/>
    </row>
    <row r="20798" spans="5:6" ht="15" customHeight="1">
      <c r="E20798" s="573"/>
      <c r="F20798" s="573"/>
    </row>
    <row r="20799" spans="5:6" ht="15" customHeight="1">
      <c r="E20799" s="573"/>
      <c r="F20799" s="573"/>
    </row>
    <row r="20800" spans="5:6" ht="15" customHeight="1">
      <c r="E20800" s="573"/>
      <c r="F20800" s="573"/>
    </row>
    <row r="20801" spans="5:6" ht="15" customHeight="1">
      <c r="E20801" s="573"/>
      <c r="F20801" s="573"/>
    </row>
    <row r="20802" spans="5:6" ht="15" customHeight="1">
      <c r="E20802" s="573"/>
      <c r="F20802" s="573"/>
    </row>
    <row r="20803" spans="5:6" ht="15" customHeight="1">
      <c r="E20803" s="573"/>
      <c r="F20803" s="573"/>
    </row>
    <row r="20804" spans="5:6" ht="15" customHeight="1">
      <c r="E20804" s="573"/>
      <c r="F20804" s="573"/>
    </row>
    <row r="20805" spans="5:6" ht="15" customHeight="1">
      <c r="E20805" s="573"/>
      <c r="F20805" s="573"/>
    </row>
    <row r="20806" spans="5:6" ht="15" customHeight="1">
      <c r="E20806" s="573"/>
      <c r="F20806" s="573"/>
    </row>
    <row r="20807" spans="5:6" ht="15" customHeight="1">
      <c r="E20807" s="573"/>
      <c r="F20807" s="573"/>
    </row>
    <row r="20808" spans="5:6" ht="15" customHeight="1">
      <c r="E20808" s="573"/>
      <c r="F20808" s="573"/>
    </row>
    <row r="20809" spans="5:6" ht="15" customHeight="1">
      <c r="E20809" s="573"/>
      <c r="F20809" s="573"/>
    </row>
    <row r="20810" spans="5:6" ht="15" customHeight="1">
      <c r="E20810" s="573"/>
      <c r="F20810" s="573"/>
    </row>
    <row r="20811" spans="5:6" ht="15" customHeight="1">
      <c r="E20811" s="573"/>
      <c r="F20811" s="573"/>
    </row>
    <row r="20812" spans="5:6" ht="15" customHeight="1">
      <c r="E20812" s="573"/>
      <c r="F20812" s="573"/>
    </row>
    <row r="20813" spans="5:6" ht="15" customHeight="1">
      <c r="E20813" s="573"/>
      <c r="F20813" s="573"/>
    </row>
    <row r="20814" spans="5:6" ht="15" customHeight="1">
      <c r="E20814" s="573"/>
      <c r="F20814" s="573"/>
    </row>
    <row r="20815" spans="5:6" ht="15" customHeight="1">
      <c r="E20815" s="573"/>
      <c r="F20815" s="573"/>
    </row>
    <row r="20816" spans="5:6" ht="15" customHeight="1">
      <c r="E20816" s="573"/>
      <c r="F20816" s="573"/>
    </row>
    <row r="20817" spans="5:6" ht="15" customHeight="1">
      <c r="E20817" s="573"/>
      <c r="F20817" s="573"/>
    </row>
    <row r="20818" spans="5:6" ht="15" customHeight="1">
      <c r="E20818" s="573"/>
      <c r="F20818" s="573"/>
    </row>
    <row r="20819" spans="5:6" ht="15" customHeight="1">
      <c r="E20819" s="573"/>
      <c r="F20819" s="573"/>
    </row>
    <row r="20820" spans="5:6" ht="15" customHeight="1">
      <c r="E20820" s="573"/>
      <c r="F20820" s="573"/>
    </row>
    <row r="20821" spans="5:6" ht="15" customHeight="1">
      <c r="E20821" s="573"/>
      <c r="F20821" s="573"/>
    </row>
    <row r="20822" spans="5:6" ht="15" customHeight="1">
      <c r="E20822" s="573"/>
      <c r="F20822" s="573"/>
    </row>
    <row r="20823" spans="5:6" ht="15" customHeight="1">
      <c r="E20823" s="573"/>
      <c r="F20823" s="573"/>
    </row>
    <row r="20824" spans="5:6" ht="15" customHeight="1">
      <c r="E20824" s="573"/>
      <c r="F20824" s="573"/>
    </row>
    <row r="20825" spans="5:6" ht="15" customHeight="1">
      <c r="E20825" s="573"/>
      <c r="F20825" s="573"/>
    </row>
    <row r="20826" spans="5:6" ht="15" customHeight="1">
      <c r="E20826" s="573"/>
      <c r="F20826" s="573"/>
    </row>
    <row r="20827" spans="5:6" ht="15" customHeight="1">
      <c r="E20827" s="573"/>
      <c r="F20827" s="573"/>
    </row>
    <row r="20828" spans="5:6" ht="15" customHeight="1">
      <c r="E20828" s="573"/>
      <c r="F20828" s="573"/>
    </row>
    <row r="20829" spans="5:6" ht="15" customHeight="1">
      <c r="E20829" s="573"/>
      <c r="F20829" s="573"/>
    </row>
    <row r="20830" spans="5:6" ht="15" customHeight="1">
      <c r="E20830" s="573"/>
      <c r="F20830" s="573"/>
    </row>
    <row r="20831" spans="5:6" ht="15" customHeight="1">
      <c r="E20831" s="573"/>
      <c r="F20831" s="573"/>
    </row>
    <row r="20832" spans="5:6" ht="15" customHeight="1">
      <c r="E20832" s="573"/>
      <c r="F20832" s="573"/>
    </row>
    <row r="20833" spans="5:6" ht="15" customHeight="1">
      <c r="E20833" s="573"/>
      <c r="F20833" s="573"/>
    </row>
    <row r="20834" spans="5:6" ht="15" customHeight="1">
      <c r="E20834" s="573"/>
      <c r="F20834" s="573"/>
    </row>
    <row r="20835" spans="5:6" ht="15" customHeight="1">
      <c r="E20835" s="573"/>
      <c r="F20835" s="573"/>
    </row>
    <row r="20836" spans="5:6" ht="15" customHeight="1">
      <c r="E20836" s="573"/>
      <c r="F20836" s="573"/>
    </row>
    <row r="20837" spans="5:6" ht="15" customHeight="1">
      <c r="E20837" s="573"/>
      <c r="F20837" s="573"/>
    </row>
    <row r="20838" spans="5:6" ht="15" customHeight="1">
      <c r="E20838" s="573"/>
      <c r="F20838" s="573"/>
    </row>
    <row r="20839" spans="5:6" ht="15" customHeight="1">
      <c r="E20839" s="573"/>
      <c r="F20839" s="573"/>
    </row>
    <row r="20840" spans="5:6" ht="15" customHeight="1">
      <c r="E20840" s="573"/>
      <c r="F20840" s="573"/>
    </row>
    <row r="20841" spans="5:6" ht="15" customHeight="1">
      <c r="E20841" s="573"/>
      <c r="F20841" s="573"/>
    </row>
    <row r="20842" spans="5:6" ht="15" customHeight="1">
      <c r="E20842" s="573"/>
      <c r="F20842" s="573"/>
    </row>
    <row r="20843" spans="5:6" ht="15" customHeight="1">
      <c r="E20843" s="573"/>
      <c r="F20843" s="573"/>
    </row>
    <row r="20844" spans="5:6" ht="15" customHeight="1">
      <c r="E20844" s="573"/>
      <c r="F20844" s="573"/>
    </row>
    <row r="20845" spans="5:6" ht="15" customHeight="1">
      <c r="E20845" s="573"/>
      <c r="F20845" s="573"/>
    </row>
    <row r="20846" spans="5:6" ht="15" customHeight="1">
      <c r="E20846" s="573"/>
      <c r="F20846" s="573"/>
    </row>
    <row r="20847" spans="5:6" ht="15" customHeight="1">
      <c r="E20847" s="573"/>
      <c r="F20847" s="573"/>
    </row>
    <row r="20848" spans="5:6" ht="15" customHeight="1">
      <c r="E20848" s="573"/>
      <c r="F20848" s="573"/>
    </row>
    <row r="20849" spans="5:6" ht="15" customHeight="1">
      <c r="E20849" s="573"/>
      <c r="F20849" s="573"/>
    </row>
    <row r="20850" spans="5:6" ht="15" customHeight="1">
      <c r="E20850" s="573"/>
      <c r="F20850" s="573"/>
    </row>
    <row r="20851" spans="5:6" ht="15" customHeight="1">
      <c r="E20851" s="573"/>
      <c r="F20851" s="573"/>
    </row>
    <row r="20852" spans="5:6" ht="15" customHeight="1">
      <c r="E20852" s="573"/>
      <c r="F20852" s="573"/>
    </row>
    <row r="20853" spans="5:6" ht="15" customHeight="1">
      <c r="E20853" s="573"/>
      <c r="F20853" s="573"/>
    </row>
    <row r="20854" spans="5:6" ht="15" customHeight="1">
      <c r="E20854" s="573"/>
      <c r="F20854" s="573"/>
    </row>
    <row r="20855" spans="5:6" ht="15" customHeight="1">
      <c r="E20855" s="573"/>
      <c r="F20855" s="573"/>
    </row>
    <row r="20856" spans="5:6" ht="15" customHeight="1">
      <c r="E20856" s="573"/>
      <c r="F20856" s="573"/>
    </row>
    <row r="20857" spans="5:6" ht="15" customHeight="1">
      <c r="E20857" s="573"/>
      <c r="F20857" s="573"/>
    </row>
    <row r="20858" spans="5:6" ht="15" customHeight="1">
      <c r="E20858" s="573"/>
      <c r="F20858" s="573"/>
    </row>
    <row r="20859" spans="5:6" ht="15" customHeight="1">
      <c r="E20859" s="573"/>
      <c r="F20859" s="573"/>
    </row>
    <row r="20860" spans="5:6" ht="15" customHeight="1">
      <c r="E20860" s="573"/>
      <c r="F20860" s="573"/>
    </row>
    <row r="20861" spans="5:6" ht="15" customHeight="1">
      <c r="E20861" s="573"/>
      <c r="F20861" s="573"/>
    </row>
    <row r="20862" spans="5:6" ht="15" customHeight="1">
      <c r="E20862" s="573"/>
      <c r="F20862" s="573"/>
    </row>
    <row r="20863" spans="5:6" ht="15" customHeight="1">
      <c r="E20863" s="573"/>
      <c r="F20863" s="573"/>
    </row>
    <row r="20864" spans="5:6" ht="15" customHeight="1">
      <c r="E20864" s="573"/>
      <c r="F20864" s="573"/>
    </row>
    <row r="20865" spans="5:6" ht="15" customHeight="1">
      <c r="E20865" s="573"/>
      <c r="F20865" s="573"/>
    </row>
    <row r="20866" spans="5:6" ht="15" customHeight="1">
      <c r="E20866" s="573"/>
      <c r="F20866" s="573"/>
    </row>
    <row r="20867" spans="5:6" ht="15" customHeight="1">
      <c r="E20867" s="573"/>
      <c r="F20867" s="573"/>
    </row>
    <row r="20868" spans="5:6" ht="15" customHeight="1">
      <c r="E20868" s="573"/>
      <c r="F20868" s="573"/>
    </row>
    <row r="20869" spans="5:6" ht="15" customHeight="1">
      <c r="E20869" s="573"/>
      <c r="F20869" s="573"/>
    </row>
    <row r="20870" spans="5:6" ht="15" customHeight="1">
      <c r="E20870" s="573"/>
      <c r="F20870" s="573"/>
    </row>
    <row r="20871" spans="5:6" ht="15" customHeight="1">
      <c r="E20871" s="573"/>
      <c r="F20871" s="573"/>
    </row>
    <row r="20872" spans="5:6" ht="15" customHeight="1">
      <c r="E20872" s="573"/>
      <c r="F20872" s="573"/>
    </row>
    <row r="20873" spans="5:6" ht="15" customHeight="1">
      <c r="E20873" s="573"/>
      <c r="F20873" s="573"/>
    </row>
    <row r="20874" spans="5:6" ht="15" customHeight="1">
      <c r="E20874" s="573"/>
      <c r="F20874" s="573"/>
    </row>
    <row r="20875" spans="5:6" ht="15" customHeight="1">
      <c r="E20875" s="573"/>
      <c r="F20875" s="573"/>
    </row>
    <row r="20876" spans="5:6" ht="15" customHeight="1">
      <c r="E20876" s="573"/>
      <c r="F20876" s="573"/>
    </row>
    <row r="20877" spans="5:6" ht="15" customHeight="1">
      <c r="E20877" s="573"/>
      <c r="F20877" s="573"/>
    </row>
    <row r="20878" spans="5:6" ht="15" customHeight="1">
      <c r="E20878" s="573"/>
      <c r="F20878" s="573"/>
    </row>
    <row r="20879" spans="5:6" ht="15" customHeight="1">
      <c r="E20879" s="573"/>
      <c r="F20879" s="573"/>
    </row>
    <row r="20880" spans="5:6" ht="15" customHeight="1">
      <c r="E20880" s="573"/>
      <c r="F20880" s="573"/>
    </row>
    <row r="20881" spans="5:6" ht="15" customHeight="1">
      <c r="E20881" s="573"/>
      <c r="F20881" s="573"/>
    </row>
    <row r="20882" spans="5:6" ht="15" customHeight="1">
      <c r="E20882" s="573"/>
      <c r="F20882" s="573"/>
    </row>
    <row r="20883" spans="5:6" ht="15" customHeight="1">
      <c r="E20883" s="573"/>
      <c r="F20883" s="573"/>
    </row>
    <row r="20884" spans="5:6" ht="15" customHeight="1">
      <c r="E20884" s="573"/>
      <c r="F20884" s="573"/>
    </row>
    <row r="20885" spans="5:6" ht="15" customHeight="1">
      <c r="E20885" s="573"/>
      <c r="F20885" s="573"/>
    </row>
    <row r="20886" spans="5:6" ht="15" customHeight="1">
      <c r="E20886" s="573"/>
      <c r="F20886" s="573"/>
    </row>
    <row r="20887" spans="5:6" ht="15" customHeight="1">
      <c r="E20887" s="573"/>
      <c r="F20887" s="573"/>
    </row>
    <row r="20888" spans="5:6" ht="15" customHeight="1">
      <c r="E20888" s="573"/>
      <c r="F20888" s="573"/>
    </row>
    <row r="20889" spans="5:6" ht="15" customHeight="1">
      <c r="E20889" s="573"/>
      <c r="F20889" s="573"/>
    </row>
    <row r="20890" spans="5:6" ht="15" customHeight="1">
      <c r="E20890" s="573"/>
      <c r="F20890" s="573"/>
    </row>
    <row r="20891" spans="5:6" ht="15" customHeight="1">
      <c r="E20891" s="573"/>
      <c r="F20891" s="573"/>
    </row>
    <row r="20892" spans="5:6" ht="15" customHeight="1">
      <c r="E20892" s="573"/>
      <c r="F20892" s="573"/>
    </row>
    <row r="20893" spans="5:6" ht="15" customHeight="1">
      <c r="E20893" s="573"/>
      <c r="F20893" s="573"/>
    </row>
    <row r="20894" spans="5:6" ht="15" customHeight="1">
      <c r="E20894" s="573"/>
      <c r="F20894" s="573"/>
    </row>
    <row r="20895" spans="5:6" ht="15" customHeight="1">
      <c r="E20895" s="573"/>
      <c r="F20895" s="573"/>
    </row>
    <row r="20896" spans="5:6" ht="15" customHeight="1">
      <c r="E20896" s="573"/>
      <c r="F20896" s="573"/>
    </row>
    <row r="20897" spans="5:6" ht="15" customHeight="1">
      <c r="E20897" s="573"/>
      <c r="F20897" s="573"/>
    </row>
    <row r="20898" spans="5:6" ht="15" customHeight="1">
      <c r="E20898" s="573"/>
      <c r="F20898" s="573"/>
    </row>
    <row r="20899" spans="5:6" ht="15" customHeight="1">
      <c r="E20899" s="573"/>
      <c r="F20899" s="573"/>
    </row>
    <row r="20900" spans="5:6" ht="15" customHeight="1">
      <c r="E20900" s="573"/>
      <c r="F20900" s="573"/>
    </row>
    <row r="20901" spans="5:6" ht="15" customHeight="1">
      <c r="E20901" s="573"/>
      <c r="F20901" s="573"/>
    </row>
    <row r="20902" spans="5:6" ht="15" customHeight="1">
      <c r="E20902" s="573"/>
      <c r="F20902" s="573"/>
    </row>
    <row r="20903" spans="5:6" ht="15" customHeight="1">
      <c r="E20903" s="573"/>
      <c r="F20903" s="573"/>
    </row>
    <row r="20904" spans="5:6" ht="15" customHeight="1">
      <c r="E20904" s="573"/>
      <c r="F20904" s="573"/>
    </row>
    <row r="20905" spans="5:6" ht="15" customHeight="1">
      <c r="E20905" s="573"/>
      <c r="F20905" s="573"/>
    </row>
    <row r="20906" spans="5:6" ht="15" customHeight="1">
      <c r="E20906" s="573"/>
      <c r="F20906" s="573"/>
    </row>
    <row r="20907" spans="5:6" ht="15" customHeight="1">
      <c r="E20907" s="573"/>
      <c r="F20907" s="573"/>
    </row>
    <row r="20908" spans="5:6" ht="15" customHeight="1">
      <c r="E20908" s="573"/>
      <c r="F20908" s="573"/>
    </row>
    <row r="20909" spans="5:6" ht="15" customHeight="1">
      <c r="E20909" s="573"/>
      <c r="F20909" s="573"/>
    </row>
    <row r="20910" spans="5:6" ht="15" customHeight="1">
      <c r="E20910" s="573"/>
      <c r="F20910" s="573"/>
    </row>
    <row r="20911" spans="5:6" ht="15" customHeight="1">
      <c r="E20911" s="573"/>
      <c r="F20911" s="573"/>
    </row>
    <row r="20912" spans="5:6" ht="15" customHeight="1">
      <c r="E20912" s="573"/>
      <c r="F20912" s="573"/>
    </row>
    <row r="20913" spans="5:6" ht="15" customHeight="1">
      <c r="E20913" s="573"/>
      <c r="F20913" s="573"/>
    </row>
    <row r="20914" spans="5:6" ht="15" customHeight="1">
      <c r="E20914" s="573"/>
      <c r="F20914" s="573"/>
    </row>
    <row r="20915" spans="5:6" ht="15" customHeight="1">
      <c r="E20915" s="573"/>
      <c r="F20915" s="573"/>
    </row>
    <row r="20916" spans="5:6" ht="15" customHeight="1">
      <c r="E20916" s="573"/>
      <c r="F20916" s="573"/>
    </row>
    <row r="20917" spans="5:6" ht="15" customHeight="1">
      <c r="E20917" s="573"/>
      <c r="F20917" s="573"/>
    </row>
    <row r="20918" spans="5:6" ht="15" customHeight="1">
      <c r="E20918" s="573"/>
      <c r="F20918" s="573"/>
    </row>
    <row r="20919" spans="5:6" ht="15" customHeight="1">
      <c r="E20919" s="573"/>
      <c r="F20919" s="573"/>
    </row>
    <row r="20920" spans="5:6" ht="15" customHeight="1">
      <c r="E20920" s="573"/>
      <c r="F20920" s="573"/>
    </row>
    <row r="20921" spans="5:6" ht="15" customHeight="1">
      <c r="E20921" s="573"/>
      <c r="F20921" s="573"/>
    </row>
    <row r="20922" spans="5:6" ht="15" customHeight="1">
      <c r="E20922" s="573"/>
      <c r="F20922" s="573"/>
    </row>
    <row r="20923" spans="5:6" ht="15" customHeight="1">
      <c r="E20923" s="573"/>
      <c r="F20923" s="573"/>
    </row>
    <row r="20924" spans="5:6" ht="15" customHeight="1">
      <c r="E20924" s="573"/>
      <c r="F20924" s="573"/>
    </row>
    <row r="20925" spans="5:6" ht="15" customHeight="1">
      <c r="E20925" s="573"/>
      <c r="F20925" s="573"/>
    </row>
    <row r="20926" spans="5:6" ht="15" customHeight="1">
      <c r="E20926" s="573"/>
      <c r="F20926" s="573"/>
    </row>
    <row r="20927" spans="5:6" ht="15" customHeight="1">
      <c r="E20927" s="573"/>
      <c r="F20927" s="573"/>
    </row>
    <row r="20928" spans="5:6" ht="15" customHeight="1">
      <c r="E20928" s="573"/>
      <c r="F20928" s="573"/>
    </row>
    <row r="20929" spans="5:6" ht="15" customHeight="1">
      <c r="E20929" s="573"/>
      <c r="F20929" s="573"/>
    </row>
    <row r="20930" spans="5:6" ht="15" customHeight="1">
      <c r="E20930" s="573"/>
      <c r="F20930" s="573"/>
    </row>
    <row r="20931" spans="5:6" ht="15" customHeight="1">
      <c r="E20931" s="573"/>
      <c r="F20931" s="573"/>
    </row>
    <row r="20932" spans="5:6" ht="15" customHeight="1">
      <c r="E20932" s="573"/>
      <c r="F20932" s="573"/>
    </row>
    <row r="20933" spans="5:6" ht="15" customHeight="1">
      <c r="E20933" s="573"/>
      <c r="F20933" s="573"/>
    </row>
    <row r="20934" spans="5:6" ht="15" customHeight="1">
      <c r="E20934" s="573"/>
      <c r="F20934" s="573"/>
    </row>
    <row r="20935" spans="5:6" ht="15" customHeight="1">
      <c r="E20935" s="573"/>
      <c r="F20935" s="573"/>
    </row>
    <row r="20936" spans="5:6" ht="15" customHeight="1">
      <c r="E20936" s="573"/>
      <c r="F20936" s="573"/>
    </row>
    <row r="20937" spans="5:6" ht="15" customHeight="1">
      <c r="E20937" s="573"/>
      <c r="F20937" s="573"/>
    </row>
    <row r="20938" spans="5:6" ht="15" customHeight="1">
      <c r="E20938" s="573"/>
      <c r="F20938" s="573"/>
    </row>
    <row r="20939" spans="5:6" ht="15" customHeight="1">
      <c r="E20939" s="573"/>
      <c r="F20939" s="573"/>
    </row>
    <row r="20940" spans="5:6" ht="15" customHeight="1">
      <c r="E20940" s="573"/>
      <c r="F20940" s="573"/>
    </row>
    <row r="20941" spans="5:6" ht="15" customHeight="1">
      <c r="E20941" s="573"/>
      <c r="F20941" s="573"/>
    </row>
    <row r="20942" spans="5:6" ht="15" customHeight="1">
      <c r="E20942" s="573"/>
      <c r="F20942" s="573"/>
    </row>
    <row r="20943" spans="5:6" ht="15" customHeight="1">
      <c r="E20943" s="573"/>
      <c r="F20943" s="573"/>
    </row>
    <row r="20944" spans="5:6" ht="15" customHeight="1">
      <c r="E20944" s="573"/>
      <c r="F20944" s="573"/>
    </row>
    <row r="20945" spans="5:6" ht="15" customHeight="1">
      <c r="E20945" s="573"/>
      <c r="F20945" s="573"/>
    </row>
    <row r="20946" spans="5:6" ht="15" customHeight="1">
      <c r="E20946" s="573"/>
      <c r="F20946" s="573"/>
    </row>
    <row r="20947" spans="5:6" ht="15" customHeight="1">
      <c r="E20947" s="573"/>
      <c r="F20947" s="573"/>
    </row>
    <row r="20948" spans="5:6" ht="15" customHeight="1">
      <c r="E20948" s="573"/>
      <c r="F20948" s="573"/>
    </row>
    <row r="20949" spans="5:6" ht="15" customHeight="1">
      <c r="E20949" s="573"/>
      <c r="F20949" s="573"/>
    </row>
    <row r="20950" spans="5:6" ht="15" customHeight="1">
      <c r="E20950" s="573"/>
      <c r="F20950" s="573"/>
    </row>
    <row r="20951" spans="5:6" ht="15" customHeight="1">
      <c r="E20951" s="573"/>
      <c r="F20951" s="573"/>
    </row>
    <row r="20952" spans="5:6" ht="15" customHeight="1">
      <c r="E20952" s="573"/>
      <c r="F20952" s="573"/>
    </row>
    <row r="20953" spans="5:6" ht="15" customHeight="1">
      <c r="E20953" s="573"/>
      <c r="F20953" s="573"/>
    </row>
    <row r="20954" spans="5:6" ht="15" customHeight="1">
      <c r="E20954" s="573"/>
      <c r="F20954" s="573"/>
    </row>
    <row r="20955" spans="5:6" ht="15" customHeight="1">
      <c r="E20955" s="573"/>
      <c r="F20955" s="573"/>
    </row>
    <row r="20956" spans="5:6" ht="15" customHeight="1">
      <c r="E20956" s="573"/>
      <c r="F20956" s="573"/>
    </row>
    <row r="20957" spans="5:6" ht="15" customHeight="1">
      <c r="E20957" s="573"/>
      <c r="F20957" s="573"/>
    </row>
    <row r="20958" spans="5:6" ht="15" customHeight="1">
      <c r="E20958" s="573"/>
      <c r="F20958" s="573"/>
    </row>
    <row r="20959" spans="5:6" ht="15" customHeight="1">
      <c r="E20959" s="573"/>
      <c r="F20959" s="573"/>
    </row>
    <row r="20960" spans="5:6" ht="15" customHeight="1">
      <c r="E20960" s="573"/>
      <c r="F20960" s="573"/>
    </row>
    <row r="20961" spans="5:6" ht="15" customHeight="1">
      <c r="E20961" s="573"/>
      <c r="F20961" s="573"/>
    </row>
    <row r="20962" spans="5:6" ht="15" customHeight="1">
      <c r="E20962" s="573"/>
      <c r="F20962" s="573"/>
    </row>
    <row r="20963" spans="5:6" ht="15" customHeight="1">
      <c r="E20963" s="573"/>
      <c r="F20963" s="573"/>
    </row>
    <row r="20964" spans="5:6" ht="15" customHeight="1">
      <c r="E20964" s="573"/>
      <c r="F20964" s="573"/>
    </row>
    <row r="20965" spans="5:6" ht="15" customHeight="1">
      <c r="E20965" s="573"/>
      <c r="F20965" s="573"/>
    </row>
    <row r="20966" spans="5:6" ht="15" customHeight="1">
      <c r="E20966" s="573"/>
      <c r="F20966" s="573"/>
    </row>
    <row r="20967" spans="5:6" ht="15" customHeight="1">
      <c r="E20967" s="573"/>
      <c r="F20967" s="573"/>
    </row>
    <row r="20968" spans="5:6" ht="15" customHeight="1">
      <c r="E20968" s="573"/>
      <c r="F20968" s="573"/>
    </row>
    <row r="20969" spans="5:6" ht="15" customHeight="1">
      <c r="E20969" s="573"/>
      <c r="F20969" s="573"/>
    </row>
    <row r="20970" spans="5:6" ht="15" customHeight="1">
      <c r="E20970" s="573"/>
      <c r="F20970" s="573"/>
    </row>
    <row r="20971" spans="5:6" ht="15" customHeight="1">
      <c r="E20971" s="573"/>
      <c r="F20971" s="573"/>
    </row>
    <row r="20972" spans="5:6" ht="15" customHeight="1">
      <c r="E20972" s="573"/>
      <c r="F20972" s="573"/>
    </row>
    <row r="20973" spans="5:6" ht="15" customHeight="1">
      <c r="E20973" s="573"/>
      <c r="F20973" s="573"/>
    </row>
    <row r="20974" spans="5:6" ht="15" customHeight="1">
      <c r="E20974" s="573"/>
      <c r="F20974" s="573"/>
    </row>
    <row r="20975" spans="5:6" ht="15" customHeight="1">
      <c r="E20975" s="573"/>
      <c r="F20975" s="573"/>
    </row>
    <row r="20976" spans="5:6" ht="15" customHeight="1">
      <c r="E20976" s="573"/>
      <c r="F20976" s="573"/>
    </row>
    <row r="20977" spans="5:6" ht="15" customHeight="1">
      <c r="E20977" s="573"/>
      <c r="F20977" s="573"/>
    </row>
    <row r="20978" spans="5:6" ht="15" customHeight="1">
      <c r="E20978" s="573"/>
      <c r="F20978" s="573"/>
    </row>
    <row r="20979" spans="5:6" ht="15" customHeight="1">
      <c r="E20979" s="573"/>
      <c r="F20979" s="573"/>
    </row>
    <row r="20980" spans="5:6" ht="15" customHeight="1">
      <c r="E20980" s="573"/>
      <c r="F20980" s="573"/>
    </row>
    <row r="20981" spans="5:6" ht="15" customHeight="1">
      <c r="E20981" s="573"/>
      <c r="F20981" s="573"/>
    </row>
    <row r="20982" spans="5:6" ht="15" customHeight="1">
      <c r="E20982" s="573"/>
      <c r="F20982" s="573"/>
    </row>
    <row r="20983" spans="5:6" ht="15" customHeight="1">
      <c r="E20983" s="573"/>
      <c r="F20983" s="573"/>
    </row>
    <row r="20984" spans="5:6" ht="15" customHeight="1">
      <c r="E20984" s="573"/>
      <c r="F20984" s="573"/>
    </row>
    <row r="20985" spans="5:6" ht="15" customHeight="1">
      <c r="E20985" s="573"/>
      <c r="F20985" s="573"/>
    </row>
    <row r="20986" spans="5:6" ht="15" customHeight="1">
      <c r="E20986" s="573"/>
      <c r="F20986" s="573"/>
    </row>
    <row r="20987" spans="5:6" ht="15" customHeight="1">
      <c r="E20987" s="573"/>
      <c r="F20987" s="573"/>
    </row>
    <row r="20988" spans="5:6" ht="15" customHeight="1">
      <c r="E20988" s="573"/>
      <c r="F20988" s="573"/>
    </row>
    <row r="20989" spans="5:6" ht="15" customHeight="1">
      <c r="E20989" s="573"/>
      <c r="F20989" s="573"/>
    </row>
    <row r="20990" spans="5:6" ht="15" customHeight="1">
      <c r="E20990" s="573"/>
      <c r="F20990" s="573"/>
    </row>
    <row r="20991" spans="5:6" ht="15" customHeight="1">
      <c r="E20991" s="573"/>
      <c r="F20991" s="573"/>
    </row>
    <row r="20992" spans="5:6" ht="15" customHeight="1">
      <c r="E20992" s="573"/>
      <c r="F20992" s="573"/>
    </row>
    <row r="20993" spans="5:6" ht="15" customHeight="1">
      <c r="E20993" s="573"/>
      <c r="F20993" s="573"/>
    </row>
    <row r="20994" spans="5:6" ht="15" customHeight="1">
      <c r="E20994" s="573"/>
      <c r="F20994" s="573"/>
    </row>
    <row r="20995" spans="5:6" ht="15" customHeight="1">
      <c r="E20995" s="573"/>
      <c r="F20995" s="573"/>
    </row>
    <row r="20996" spans="5:6" ht="15" customHeight="1">
      <c r="E20996" s="573"/>
      <c r="F20996" s="573"/>
    </row>
    <row r="20997" spans="5:6" ht="15" customHeight="1">
      <c r="E20997" s="573"/>
      <c r="F20997" s="573"/>
    </row>
    <row r="20998" spans="5:6" ht="15" customHeight="1">
      <c r="E20998" s="573"/>
      <c r="F20998" s="573"/>
    </row>
    <row r="20999" spans="5:6" ht="15" customHeight="1">
      <c r="E20999" s="573"/>
      <c r="F20999" s="573"/>
    </row>
    <row r="21000" spans="5:6" ht="15" customHeight="1">
      <c r="E21000" s="573"/>
      <c r="F21000" s="573"/>
    </row>
    <row r="21001" spans="5:6" ht="15" customHeight="1">
      <c r="E21001" s="573"/>
      <c r="F21001" s="573"/>
    </row>
    <row r="21002" spans="5:6" ht="15" customHeight="1">
      <c r="E21002" s="573"/>
      <c r="F21002" s="573"/>
    </row>
    <row r="21003" spans="5:6" ht="15" customHeight="1">
      <c r="E21003" s="573"/>
      <c r="F21003" s="573"/>
    </row>
    <row r="21004" spans="5:6" ht="15" customHeight="1">
      <c r="E21004" s="573"/>
      <c r="F21004" s="573"/>
    </row>
    <row r="21005" spans="5:6" ht="15" customHeight="1">
      <c r="E21005" s="573"/>
      <c r="F21005" s="573"/>
    </row>
    <row r="21006" spans="5:6" ht="15" customHeight="1">
      <c r="E21006" s="573"/>
      <c r="F21006" s="573"/>
    </row>
    <row r="21007" spans="5:6" ht="15" customHeight="1">
      <c r="E21007" s="573"/>
      <c r="F21007" s="573"/>
    </row>
    <row r="21008" spans="5:6" ht="15" customHeight="1">
      <c r="E21008" s="573"/>
      <c r="F21008" s="573"/>
    </row>
    <row r="21009" spans="5:6" ht="15" customHeight="1">
      <c r="E21009" s="573"/>
      <c r="F21009" s="573"/>
    </row>
    <row r="21010" spans="5:6" ht="15" customHeight="1">
      <c r="E21010" s="573"/>
      <c r="F21010" s="573"/>
    </row>
    <row r="21011" spans="5:6" ht="15" customHeight="1">
      <c r="E21011" s="573"/>
      <c r="F21011" s="573"/>
    </row>
    <row r="21012" spans="5:6" ht="15" customHeight="1">
      <c r="E21012" s="573"/>
      <c r="F21012" s="573"/>
    </row>
    <row r="21013" spans="5:6" ht="15" customHeight="1">
      <c r="E21013" s="573"/>
      <c r="F21013" s="573"/>
    </row>
    <row r="21014" spans="5:6" ht="15" customHeight="1">
      <c r="E21014" s="573"/>
      <c r="F21014" s="573"/>
    </row>
    <row r="21015" spans="5:6" ht="15" customHeight="1">
      <c r="E21015" s="573"/>
      <c r="F21015" s="573"/>
    </row>
    <row r="21016" spans="5:6" ht="15" customHeight="1">
      <c r="E21016" s="573"/>
      <c r="F21016" s="573"/>
    </row>
    <row r="21017" spans="5:6" ht="15" customHeight="1">
      <c r="E21017" s="573"/>
      <c r="F21017" s="573"/>
    </row>
    <row r="21018" spans="5:6" ht="15" customHeight="1">
      <c r="E21018" s="573"/>
      <c r="F21018" s="573"/>
    </row>
    <row r="21019" spans="5:6" ht="15" customHeight="1">
      <c r="E21019" s="573"/>
      <c r="F21019" s="573"/>
    </row>
    <row r="21020" spans="5:6" ht="15" customHeight="1">
      <c r="E21020" s="573"/>
      <c r="F21020" s="573"/>
    </row>
    <row r="21021" spans="5:6" ht="15" customHeight="1">
      <c r="E21021" s="573"/>
      <c r="F21021" s="573"/>
    </row>
    <row r="21022" spans="5:6" ht="15" customHeight="1">
      <c r="E21022" s="573"/>
      <c r="F21022" s="573"/>
    </row>
    <row r="21023" spans="5:6" ht="15" customHeight="1">
      <c r="E21023" s="573"/>
      <c r="F21023" s="573"/>
    </row>
    <row r="21024" spans="5:6" ht="15" customHeight="1">
      <c r="E21024" s="573"/>
      <c r="F21024" s="573"/>
    </row>
    <row r="21025" spans="5:6" ht="15" customHeight="1">
      <c r="E21025" s="573"/>
      <c r="F21025" s="573"/>
    </row>
    <row r="21026" spans="5:6" ht="15" customHeight="1">
      <c r="E21026" s="573"/>
      <c r="F21026" s="573"/>
    </row>
    <row r="21027" spans="5:6" ht="15" customHeight="1">
      <c r="E21027" s="573"/>
      <c r="F21027" s="573"/>
    </row>
    <row r="21028" spans="5:6" ht="15" customHeight="1">
      <c r="E21028" s="573"/>
      <c r="F21028" s="573"/>
    </row>
    <row r="21029" spans="5:6" ht="15" customHeight="1">
      <c r="E21029" s="573"/>
      <c r="F21029" s="573"/>
    </row>
    <row r="21030" spans="5:6" ht="15" customHeight="1">
      <c r="E21030" s="573"/>
      <c r="F21030" s="573"/>
    </row>
    <row r="21031" spans="5:6" ht="15" customHeight="1">
      <c r="E21031" s="573"/>
      <c r="F21031" s="573"/>
    </row>
    <row r="21032" spans="5:6" ht="15" customHeight="1">
      <c r="E21032" s="573"/>
      <c r="F21032" s="573"/>
    </row>
    <row r="21033" spans="5:6" ht="15" customHeight="1">
      <c r="E21033" s="573"/>
      <c r="F21033" s="573"/>
    </row>
    <row r="21034" spans="5:6" ht="15" customHeight="1">
      <c r="E21034" s="573"/>
      <c r="F21034" s="573"/>
    </row>
    <row r="21035" spans="5:6" ht="15" customHeight="1">
      <c r="E21035" s="573"/>
      <c r="F21035" s="573"/>
    </row>
    <row r="21036" spans="5:6" ht="15" customHeight="1">
      <c r="E21036" s="573"/>
      <c r="F21036" s="573"/>
    </row>
    <row r="21037" spans="5:6" ht="15" customHeight="1">
      <c r="E21037" s="573"/>
      <c r="F21037" s="573"/>
    </row>
    <row r="21038" spans="5:6" ht="15" customHeight="1">
      <c r="E21038" s="573"/>
      <c r="F21038" s="573"/>
    </row>
    <row r="21039" spans="5:6" ht="15" customHeight="1">
      <c r="E21039" s="573"/>
      <c r="F21039" s="573"/>
    </row>
    <row r="21040" spans="5:6" ht="15" customHeight="1">
      <c r="E21040" s="573"/>
      <c r="F21040" s="573"/>
    </row>
    <row r="21041" spans="5:6" ht="15" customHeight="1">
      <c r="E21041" s="573"/>
      <c r="F21041" s="573"/>
    </row>
    <row r="21042" spans="5:6" ht="15" customHeight="1">
      <c r="E21042" s="573"/>
      <c r="F21042" s="573"/>
    </row>
    <row r="21043" spans="5:6" ht="15" customHeight="1">
      <c r="E21043" s="573"/>
      <c r="F21043" s="573"/>
    </row>
    <row r="21044" spans="5:6" ht="15" customHeight="1">
      <c r="E21044" s="573"/>
      <c r="F21044" s="573"/>
    </row>
    <row r="21045" spans="5:6" ht="15" customHeight="1">
      <c r="E21045" s="573"/>
      <c r="F21045" s="573"/>
    </row>
    <row r="21046" spans="5:6" ht="15" customHeight="1">
      <c r="E21046" s="573"/>
      <c r="F21046" s="573"/>
    </row>
    <row r="21047" spans="5:6" ht="15" customHeight="1">
      <c r="E21047" s="573"/>
      <c r="F21047" s="573"/>
    </row>
    <row r="21048" spans="5:6" ht="15" customHeight="1">
      <c r="E21048" s="573"/>
      <c r="F21048" s="573"/>
    </row>
    <row r="21049" spans="5:6" ht="15" customHeight="1">
      <c r="E21049" s="573"/>
      <c r="F21049" s="573"/>
    </row>
    <row r="21050" spans="5:6" ht="15" customHeight="1">
      <c r="E21050" s="573"/>
      <c r="F21050" s="573"/>
    </row>
    <row r="21051" spans="5:6" ht="15" customHeight="1">
      <c r="E21051" s="573"/>
      <c r="F21051" s="573"/>
    </row>
    <row r="21052" spans="5:6" ht="15" customHeight="1">
      <c r="E21052" s="573"/>
      <c r="F21052" s="573"/>
    </row>
    <row r="21053" spans="5:6" ht="15" customHeight="1">
      <c r="E21053" s="573"/>
      <c r="F21053" s="573"/>
    </row>
    <row r="21054" spans="5:6" ht="15" customHeight="1">
      <c r="E21054" s="573"/>
      <c r="F21054" s="573"/>
    </row>
    <row r="21055" spans="5:6" ht="15" customHeight="1">
      <c r="E21055" s="573"/>
      <c r="F21055" s="573"/>
    </row>
    <row r="21056" spans="5:6" ht="15" customHeight="1">
      <c r="E21056" s="573"/>
      <c r="F21056" s="573"/>
    </row>
    <row r="21057" spans="5:6" ht="15" customHeight="1">
      <c r="E21057" s="573"/>
      <c r="F21057" s="573"/>
    </row>
    <row r="21058" spans="5:6" ht="15" customHeight="1">
      <c r="E21058" s="573"/>
      <c r="F21058" s="573"/>
    </row>
    <row r="21059" spans="5:6" ht="15" customHeight="1">
      <c r="E21059" s="573"/>
      <c r="F21059" s="573"/>
    </row>
    <row r="21060" spans="5:6" ht="15" customHeight="1">
      <c r="E21060" s="573"/>
      <c r="F21060" s="573"/>
    </row>
    <row r="21061" spans="5:6" ht="15" customHeight="1">
      <c r="E21061" s="573"/>
      <c r="F21061" s="573"/>
    </row>
    <row r="21062" spans="5:6" ht="15" customHeight="1">
      <c r="E21062" s="573"/>
      <c r="F21062" s="573"/>
    </row>
    <row r="21063" spans="5:6" ht="15" customHeight="1">
      <c r="E21063" s="573"/>
      <c r="F21063" s="573"/>
    </row>
    <row r="21064" spans="5:6" ht="15" customHeight="1">
      <c r="E21064" s="573"/>
      <c r="F21064" s="573"/>
    </row>
    <row r="21065" spans="5:6" ht="15" customHeight="1">
      <c r="E21065" s="573"/>
      <c r="F21065" s="573"/>
    </row>
    <row r="21066" spans="5:6" ht="15" customHeight="1">
      <c r="E21066" s="573"/>
      <c r="F21066" s="573"/>
    </row>
    <row r="21067" spans="5:6" ht="15" customHeight="1">
      <c r="E21067" s="573"/>
      <c r="F21067" s="573"/>
    </row>
    <row r="21068" spans="5:6" ht="15" customHeight="1">
      <c r="E21068" s="573"/>
      <c r="F21068" s="573"/>
    </row>
    <row r="21069" spans="5:6" ht="15" customHeight="1">
      <c r="E21069" s="573"/>
      <c r="F21069" s="573"/>
    </row>
    <row r="21070" spans="5:6" ht="15" customHeight="1">
      <c r="E21070" s="573"/>
      <c r="F21070" s="573"/>
    </row>
    <row r="21071" spans="5:6" ht="15" customHeight="1">
      <c r="E21071" s="573"/>
      <c r="F21071" s="573"/>
    </row>
    <row r="21072" spans="5:6" ht="15" customHeight="1">
      <c r="E21072" s="573"/>
      <c r="F21072" s="573"/>
    </row>
    <row r="21073" spans="5:6" ht="15" customHeight="1">
      <c r="E21073" s="573"/>
      <c r="F21073" s="573"/>
    </row>
    <row r="21074" spans="5:6" ht="15" customHeight="1">
      <c r="E21074" s="573"/>
      <c r="F21074" s="573"/>
    </row>
    <row r="21075" spans="5:6" ht="15" customHeight="1">
      <c r="E21075" s="573"/>
      <c r="F21075" s="573"/>
    </row>
    <row r="21076" spans="5:6" ht="15" customHeight="1">
      <c r="E21076" s="573"/>
      <c r="F21076" s="573"/>
    </row>
    <row r="21077" spans="5:6" ht="15" customHeight="1">
      <c r="E21077" s="573"/>
      <c r="F21077" s="573"/>
    </row>
    <row r="21078" spans="5:6" ht="15" customHeight="1">
      <c r="E21078" s="573"/>
      <c r="F21078" s="573"/>
    </row>
    <row r="21079" spans="5:6" ht="15" customHeight="1">
      <c r="E21079" s="573"/>
      <c r="F21079" s="573"/>
    </row>
    <row r="21080" spans="5:6" ht="15" customHeight="1">
      <c r="E21080" s="573"/>
      <c r="F21080" s="573"/>
    </row>
    <row r="21081" spans="5:6" ht="15" customHeight="1">
      <c r="E21081" s="573"/>
      <c r="F21081" s="573"/>
    </row>
    <row r="21082" spans="5:6" ht="15" customHeight="1">
      <c r="E21082" s="573"/>
      <c r="F21082" s="573"/>
    </row>
    <row r="21083" spans="5:6" ht="15" customHeight="1">
      <c r="E21083" s="573"/>
      <c r="F21083" s="573"/>
    </row>
    <row r="21084" spans="5:6" ht="15" customHeight="1">
      <c r="E21084" s="573"/>
      <c r="F21084" s="573"/>
    </row>
    <row r="21085" spans="5:6" ht="15" customHeight="1">
      <c r="E21085" s="573"/>
      <c r="F21085" s="573"/>
    </row>
    <row r="21086" spans="5:6" ht="15" customHeight="1">
      <c r="E21086" s="573"/>
      <c r="F21086" s="573"/>
    </row>
    <row r="21087" spans="5:6" ht="15" customHeight="1">
      <c r="E21087" s="573"/>
      <c r="F21087" s="573"/>
    </row>
    <row r="21088" spans="5:6" ht="15" customHeight="1">
      <c r="E21088" s="573"/>
      <c r="F21088" s="573"/>
    </row>
    <row r="21089" spans="5:6" ht="15" customHeight="1">
      <c r="E21089" s="573"/>
      <c r="F21089" s="573"/>
    </row>
    <row r="21090" spans="5:6" ht="15" customHeight="1">
      <c r="E21090" s="573"/>
      <c r="F21090" s="573"/>
    </row>
    <row r="21091" spans="5:6" ht="15" customHeight="1">
      <c r="E21091" s="573"/>
      <c r="F21091" s="573"/>
    </row>
    <row r="21092" spans="5:6" ht="15" customHeight="1">
      <c r="E21092" s="573"/>
      <c r="F21092" s="573"/>
    </row>
    <row r="21093" spans="5:6" ht="15" customHeight="1">
      <c r="E21093" s="573"/>
      <c r="F21093" s="573"/>
    </row>
    <row r="21094" spans="5:6" ht="15" customHeight="1">
      <c r="E21094" s="573"/>
      <c r="F21094" s="573"/>
    </row>
    <row r="21095" spans="5:6" ht="15" customHeight="1">
      <c r="E21095" s="573"/>
      <c r="F21095" s="573"/>
    </row>
    <row r="21096" spans="5:6" ht="15" customHeight="1">
      <c r="E21096" s="573"/>
      <c r="F21096" s="573"/>
    </row>
    <row r="21097" spans="5:6" ht="15" customHeight="1">
      <c r="E21097" s="573"/>
      <c r="F21097" s="573"/>
    </row>
    <row r="21098" spans="5:6" ht="15" customHeight="1">
      <c r="E21098" s="573"/>
      <c r="F21098" s="573"/>
    </row>
    <row r="21099" spans="5:6" ht="15" customHeight="1">
      <c r="E21099" s="573"/>
      <c r="F21099" s="573"/>
    </row>
    <row r="21100" spans="5:6" ht="15" customHeight="1">
      <c r="E21100" s="573"/>
      <c r="F21100" s="573"/>
    </row>
    <row r="21101" spans="5:6" ht="15" customHeight="1">
      <c r="E21101" s="573"/>
      <c r="F21101" s="573"/>
    </row>
    <row r="21102" spans="5:6" ht="15" customHeight="1">
      <c r="E21102" s="573"/>
      <c r="F21102" s="573"/>
    </row>
    <row r="21103" spans="5:6" ht="15" customHeight="1">
      <c r="E21103" s="573"/>
      <c r="F21103" s="573"/>
    </row>
    <row r="21104" spans="5:6" ht="15" customHeight="1">
      <c r="E21104" s="573"/>
      <c r="F21104" s="573"/>
    </row>
    <row r="21105" spans="5:6" ht="15" customHeight="1">
      <c r="E21105" s="573"/>
      <c r="F21105" s="573"/>
    </row>
    <row r="21106" spans="5:6" ht="15" customHeight="1">
      <c r="E21106" s="573"/>
      <c r="F21106" s="573"/>
    </row>
    <row r="21107" spans="5:6" ht="15" customHeight="1">
      <c r="E21107" s="573"/>
      <c r="F21107" s="573"/>
    </row>
    <row r="21108" spans="5:6" ht="15" customHeight="1">
      <c r="E21108" s="573"/>
      <c r="F21108" s="573"/>
    </row>
    <row r="21109" spans="5:6" ht="15" customHeight="1">
      <c r="E21109" s="573"/>
      <c r="F21109" s="573"/>
    </row>
    <row r="21110" spans="5:6" ht="15" customHeight="1">
      <c r="E21110" s="573"/>
      <c r="F21110" s="573"/>
    </row>
    <row r="21111" spans="5:6" ht="15" customHeight="1">
      <c r="E21111" s="573"/>
      <c r="F21111" s="573"/>
    </row>
    <row r="21112" spans="5:6" ht="15" customHeight="1">
      <c r="E21112" s="573"/>
      <c r="F21112" s="573"/>
    </row>
    <row r="21113" spans="5:6" ht="15" customHeight="1">
      <c r="E21113" s="573"/>
      <c r="F21113" s="573"/>
    </row>
    <row r="21114" spans="5:6" ht="15" customHeight="1">
      <c r="E21114" s="573"/>
      <c r="F21114" s="573"/>
    </row>
    <row r="21115" spans="5:6" ht="15" customHeight="1">
      <c r="E21115" s="573"/>
      <c r="F21115" s="573"/>
    </row>
    <row r="21116" spans="5:6" ht="15" customHeight="1">
      <c r="E21116" s="573"/>
      <c r="F21116" s="573"/>
    </row>
    <row r="21117" spans="5:6" ht="15" customHeight="1">
      <c r="E21117" s="573"/>
      <c r="F21117" s="573"/>
    </row>
    <row r="21118" spans="5:6" ht="15" customHeight="1">
      <c r="E21118" s="573"/>
      <c r="F21118" s="573"/>
    </row>
    <row r="21119" spans="5:6" ht="15" customHeight="1">
      <c r="E21119" s="573"/>
      <c r="F21119" s="573"/>
    </row>
    <row r="21120" spans="5:6" ht="15" customHeight="1">
      <c r="E21120" s="573"/>
      <c r="F21120" s="573"/>
    </row>
    <row r="21121" spans="5:6" ht="15" customHeight="1">
      <c r="E21121" s="573"/>
      <c r="F21121" s="573"/>
    </row>
    <row r="21122" spans="5:6" ht="15" customHeight="1">
      <c r="E21122" s="573"/>
      <c r="F21122" s="573"/>
    </row>
    <row r="21123" spans="5:6" ht="15" customHeight="1">
      <c r="E21123" s="573"/>
      <c r="F21123" s="573"/>
    </row>
    <row r="21124" spans="5:6" ht="15" customHeight="1">
      <c r="E21124" s="573"/>
      <c r="F21124" s="573"/>
    </row>
    <row r="21125" spans="5:6" ht="15" customHeight="1">
      <c r="E21125" s="573"/>
      <c r="F21125" s="573"/>
    </row>
    <row r="21126" spans="5:6" ht="15" customHeight="1">
      <c r="E21126" s="573"/>
      <c r="F21126" s="573"/>
    </row>
    <row r="21127" spans="5:6" ht="15" customHeight="1">
      <c r="E21127" s="573"/>
      <c r="F21127" s="573"/>
    </row>
    <row r="21128" spans="5:6" ht="15" customHeight="1">
      <c r="E21128" s="573"/>
      <c r="F21128" s="573"/>
    </row>
    <row r="21129" spans="5:6" ht="15" customHeight="1">
      <c r="E21129" s="573"/>
      <c r="F21129" s="573"/>
    </row>
    <row r="21130" spans="5:6" ht="15" customHeight="1">
      <c r="E21130" s="573"/>
      <c r="F21130" s="573"/>
    </row>
    <row r="21131" spans="5:6" ht="15" customHeight="1">
      <c r="E21131" s="573"/>
      <c r="F21131" s="573"/>
    </row>
    <row r="21132" spans="5:6" ht="15" customHeight="1">
      <c r="E21132" s="573"/>
      <c r="F21132" s="573"/>
    </row>
    <row r="21133" spans="5:6" ht="15" customHeight="1">
      <c r="E21133" s="573"/>
      <c r="F21133" s="573"/>
    </row>
    <row r="21134" spans="5:6" ht="15" customHeight="1">
      <c r="E21134" s="573"/>
      <c r="F21134" s="573"/>
    </row>
    <row r="21135" spans="5:6" ht="15" customHeight="1">
      <c r="E21135" s="573"/>
      <c r="F21135" s="573"/>
    </row>
    <row r="21136" spans="5:6" ht="15" customHeight="1">
      <c r="E21136" s="573"/>
      <c r="F21136" s="573"/>
    </row>
    <row r="21137" spans="5:6" ht="15" customHeight="1">
      <c r="E21137" s="573"/>
      <c r="F21137" s="573"/>
    </row>
    <row r="21138" spans="5:6" ht="15" customHeight="1">
      <c r="E21138" s="573"/>
      <c r="F21138" s="573"/>
    </row>
    <row r="21139" spans="5:6" ht="15" customHeight="1">
      <c r="E21139" s="573"/>
      <c r="F21139" s="573"/>
    </row>
    <row r="21140" spans="5:6" ht="15" customHeight="1">
      <c r="E21140" s="573"/>
      <c r="F21140" s="573"/>
    </row>
    <row r="21141" spans="5:6" ht="15" customHeight="1">
      <c r="E21141" s="573"/>
      <c r="F21141" s="573"/>
    </row>
    <row r="21142" spans="5:6" ht="15" customHeight="1">
      <c r="E21142" s="573"/>
      <c r="F21142" s="573"/>
    </row>
    <row r="21143" spans="5:6" ht="15" customHeight="1">
      <c r="E21143" s="573"/>
      <c r="F21143" s="573"/>
    </row>
    <row r="21144" spans="5:6" ht="15" customHeight="1">
      <c r="E21144" s="573"/>
      <c r="F21144" s="573"/>
    </row>
    <row r="21145" spans="5:6" ht="15" customHeight="1">
      <c r="E21145" s="573"/>
      <c r="F21145" s="573"/>
    </row>
    <row r="21146" spans="5:6" ht="15" customHeight="1">
      <c r="E21146" s="573"/>
      <c r="F21146" s="573"/>
    </row>
    <row r="21147" spans="5:6" ht="15" customHeight="1">
      <c r="E21147" s="573"/>
      <c r="F21147" s="573"/>
    </row>
    <row r="21148" spans="5:6" ht="15" customHeight="1">
      <c r="E21148" s="573"/>
      <c r="F21148" s="573"/>
    </row>
    <row r="21149" spans="5:6" ht="15" customHeight="1">
      <c r="E21149" s="573"/>
      <c r="F21149" s="573"/>
    </row>
    <row r="21150" spans="5:6" ht="15" customHeight="1">
      <c r="E21150" s="573"/>
      <c r="F21150" s="573"/>
    </row>
    <row r="21151" spans="5:6" ht="15" customHeight="1">
      <c r="E21151" s="573"/>
      <c r="F21151" s="573"/>
    </row>
    <row r="21152" spans="5:6" ht="15" customHeight="1">
      <c r="E21152" s="573"/>
      <c r="F21152" s="573"/>
    </row>
    <row r="21153" spans="5:6" ht="15" customHeight="1">
      <c r="E21153" s="573"/>
      <c r="F21153" s="573"/>
    </row>
    <row r="21154" spans="5:6" ht="15" customHeight="1">
      <c r="E21154" s="573"/>
      <c r="F21154" s="573"/>
    </row>
    <row r="21155" spans="5:6" ht="15" customHeight="1">
      <c r="E21155" s="573"/>
      <c r="F21155" s="573"/>
    </row>
    <row r="21156" spans="5:6" ht="15" customHeight="1">
      <c r="E21156" s="573"/>
      <c r="F21156" s="573"/>
    </row>
    <row r="21157" spans="5:6" ht="15" customHeight="1">
      <c r="E21157" s="573"/>
      <c r="F21157" s="573"/>
    </row>
    <row r="21158" spans="5:6" ht="15" customHeight="1">
      <c r="E21158" s="573"/>
      <c r="F21158" s="573"/>
    </row>
    <row r="21159" spans="5:6" ht="15" customHeight="1">
      <c r="E21159" s="573"/>
      <c r="F21159" s="573"/>
    </row>
    <row r="21160" spans="5:6" ht="15" customHeight="1">
      <c r="E21160" s="573"/>
      <c r="F21160" s="573"/>
    </row>
    <row r="21161" spans="5:6" ht="15" customHeight="1">
      <c r="E21161" s="573"/>
      <c r="F21161" s="573"/>
    </row>
    <row r="21162" spans="5:6" ht="15" customHeight="1">
      <c r="E21162" s="573"/>
      <c r="F21162" s="573"/>
    </row>
    <row r="21163" spans="5:6" ht="15" customHeight="1">
      <c r="E21163" s="573"/>
      <c r="F21163" s="573"/>
    </row>
    <row r="21164" spans="5:6" ht="15" customHeight="1">
      <c r="E21164" s="573"/>
      <c r="F21164" s="573"/>
    </row>
    <row r="21165" spans="5:6" ht="15" customHeight="1">
      <c r="E21165" s="573"/>
      <c r="F21165" s="573"/>
    </row>
    <row r="21166" spans="5:6" ht="15" customHeight="1">
      <c r="E21166" s="573"/>
      <c r="F21166" s="573"/>
    </row>
    <row r="21167" spans="5:6" ht="15" customHeight="1">
      <c r="E21167" s="573"/>
      <c r="F21167" s="573"/>
    </row>
    <row r="21168" spans="5:6" ht="15" customHeight="1">
      <c r="E21168" s="573"/>
      <c r="F21168" s="573"/>
    </row>
    <row r="21169" spans="5:6" ht="15" customHeight="1">
      <c r="E21169" s="573"/>
      <c r="F21169" s="573"/>
    </row>
    <row r="21170" spans="5:6" ht="15" customHeight="1">
      <c r="E21170" s="573"/>
      <c r="F21170" s="573"/>
    </row>
    <row r="21171" spans="5:6" ht="15" customHeight="1">
      <c r="E21171" s="573"/>
      <c r="F21171" s="573"/>
    </row>
    <row r="21172" spans="5:6" ht="15" customHeight="1">
      <c r="E21172" s="573"/>
      <c r="F21172" s="573"/>
    </row>
    <row r="21173" spans="5:6" ht="15" customHeight="1">
      <c r="E21173" s="573"/>
      <c r="F21173" s="573"/>
    </row>
    <row r="21174" spans="5:6" ht="15" customHeight="1">
      <c r="E21174" s="573"/>
      <c r="F21174" s="573"/>
    </row>
    <row r="21175" spans="5:6" ht="15" customHeight="1">
      <c r="E21175" s="573"/>
      <c r="F21175" s="573"/>
    </row>
    <row r="21176" spans="5:6" ht="15" customHeight="1">
      <c r="E21176" s="573"/>
      <c r="F21176" s="573"/>
    </row>
    <row r="21177" spans="5:6" ht="15" customHeight="1">
      <c r="E21177" s="573"/>
      <c r="F21177" s="573"/>
    </row>
    <row r="21178" spans="5:6" ht="15" customHeight="1">
      <c r="E21178" s="573"/>
      <c r="F21178" s="573"/>
    </row>
    <row r="21179" spans="5:6" ht="15" customHeight="1">
      <c r="E21179" s="573"/>
      <c r="F21179" s="573"/>
    </row>
    <row r="21180" spans="5:6" ht="15" customHeight="1">
      <c r="E21180" s="573"/>
      <c r="F21180" s="573"/>
    </row>
    <row r="21181" spans="5:6" ht="15" customHeight="1">
      <c r="E21181" s="573"/>
      <c r="F21181" s="573"/>
    </row>
    <row r="21182" spans="5:6" ht="15" customHeight="1">
      <c r="E21182" s="573"/>
      <c r="F21182" s="573"/>
    </row>
    <row r="21183" spans="5:6" ht="15" customHeight="1">
      <c r="E21183" s="573"/>
      <c r="F21183" s="573"/>
    </row>
    <row r="21184" spans="5:6" ht="15" customHeight="1">
      <c r="E21184" s="573"/>
      <c r="F21184" s="573"/>
    </row>
    <row r="21185" spans="5:6" ht="15" customHeight="1">
      <c r="E21185" s="573"/>
      <c r="F21185" s="573"/>
    </row>
    <row r="21186" spans="5:6" ht="15" customHeight="1">
      <c r="E21186" s="573"/>
      <c r="F21186" s="573"/>
    </row>
    <row r="21187" spans="5:6" ht="15" customHeight="1">
      <c r="E21187" s="573"/>
      <c r="F21187" s="573"/>
    </row>
    <row r="21188" spans="5:6" ht="15" customHeight="1">
      <c r="E21188" s="573"/>
      <c r="F21188" s="573"/>
    </row>
    <row r="21189" spans="5:6" ht="15" customHeight="1">
      <c r="E21189" s="573"/>
      <c r="F21189" s="573"/>
    </row>
    <row r="21190" spans="5:6" ht="15" customHeight="1">
      <c r="E21190" s="573"/>
      <c r="F21190" s="573"/>
    </row>
    <row r="21191" spans="5:6" ht="15" customHeight="1">
      <c r="E21191" s="573"/>
      <c r="F21191" s="573"/>
    </row>
    <row r="21192" spans="5:6" ht="15" customHeight="1">
      <c r="E21192" s="573"/>
      <c r="F21192" s="573"/>
    </row>
    <row r="21193" spans="5:6" ht="15" customHeight="1">
      <c r="E21193" s="573"/>
      <c r="F21193" s="573"/>
    </row>
    <row r="21194" spans="5:6" ht="15" customHeight="1">
      <c r="E21194" s="573"/>
      <c r="F21194" s="573"/>
    </row>
    <row r="21195" spans="5:6" ht="15" customHeight="1">
      <c r="E21195" s="573"/>
      <c r="F21195" s="573"/>
    </row>
    <row r="21196" spans="5:6" ht="15" customHeight="1">
      <c r="E21196" s="573"/>
      <c r="F21196" s="573"/>
    </row>
    <row r="21197" spans="5:6" ht="15" customHeight="1">
      <c r="E21197" s="573"/>
      <c r="F21197" s="573"/>
    </row>
    <row r="21198" spans="5:6" ht="15" customHeight="1">
      <c r="E21198" s="573"/>
      <c r="F21198" s="573"/>
    </row>
    <row r="21199" spans="5:6" ht="15" customHeight="1">
      <c r="E21199" s="573"/>
      <c r="F21199" s="573"/>
    </row>
    <row r="21200" spans="5:6" ht="15" customHeight="1">
      <c r="E21200" s="573"/>
      <c r="F21200" s="573"/>
    </row>
    <row r="21201" spans="5:6" ht="15" customHeight="1">
      <c r="E21201" s="573"/>
      <c r="F21201" s="573"/>
    </row>
    <row r="21202" spans="5:6" ht="15" customHeight="1">
      <c r="E21202" s="573"/>
      <c r="F21202" s="573"/>
    </row>
    <row r="21203" spans="5:6" ht="15" customHeight="1">
      <c r="E21203" s="573"/>
      <c r="F21203" s="573"/>
    </row>
    <row r="21204" spans="5:6" ht="15" customHeight="1">
      <c r="E21204" s="573"/>
      <c r="F21204" s="573"/>
    </row>
    <row r="21205" spans="5:6" ht="15" customHeight="1">
      <c r="E21205" s="573"/>
      <c r="F21205" s="573"/>
    </row>
    <row r="21206" spans="5:6" ht="15" customHeight="1">
      <c r="E21206" s="573"/>
      <c r="F21206" s="573"/>
    </row>
    <row r="21207" spans="5:6" ht="15" customHeight="1">
      <c r="E21207" s="573"/>
      <c r="F21207" s="573"/>
    </row>
    <row r="21208" spans="5:6" ht="15" customHeight="1">
      <c r="E21208" s="573"/>
      <c r="F21208" s="573"/>
    </row>
    <row r="21209" spans="5:6" ht="15" customHeight="1">
      <c r="E21209" s="573"/>
      <c r="F21209" s="573"/>
    </row>
    <row r="21210" spans="5:6" ht="15" customHeight="1">
      <c r="E21210" s="573"/>
      <c r="F21210" s="573"/>
    </row>
    <row r="21211" spans="5:6" ht="15" customHeight="1">
      <c r="E21211" s="573"/>
      <c r="F21211" s="573"/>
    </row>
    <row r="21212" spans="5:6" ht="15" customHeight="1">
      <c r="E21212" s="573"/>
      <c r="F21212" s="573"/>
    </row>
    <row r="21213" spans="5:6" ht="15" customHeight="1">
      <c r="E21213" s="573"/>
      <c r="F21213" s="573"/>
    </row>
    <row r="21214" spans="5:6" ht="15" customHeight="1">
      <c r="E21214" s="573"/>
      <c r="F21214" s="573"/>
    </row>
    <row r="21215" spans="5:6" ht="15" customHeight="1">
      <c r="E21215" s="573"/>
      <c r="F21215" s="573"/>
    </row>
    <row r="21216" spans="5:6" ht="15" customHeight="1">
      <c r="E21216" s="573"/>
      <c r="F21216" s="573"/>
    </row>
    <row r="21217" spans="5:6" ht="15" customHeight="1">
      <c r="E21217" s="573"/>
      <c r="F21217" s="573"/>
    </row>
    <row r="21218" spans="5:6" ht="15" customHeight="1">
      <c r="E21218" s="573"/>
      <c r="F21218" s="573"/>
    </row>
    <row r="21219" spans="5:6" ht="15" customHeight="1">
      <c r="E21219" s="573"/>
      <c r="F21219" s="573"/>
    </row>
    <row r="21220" spans="5:6" ht="15" customHeight="1">
      <c r="E21220" s="573"/>
      <c r="F21220" s="573"/>
    </row>
    <row r="21221" spans="5:6" ht="15" customHeight="1">
      <c r="E21221" s="573"/>
      <c r="F21221" s="573"/>
    </row>
    <row r="21222" spans="5:6" ht="15" customHeight="1">
      <c r="E21222" s="573"/>
      <c r="F21222" s="573"/>
    </row>
    <row r="21223" spans="5:6" ht="15" customHeight="1">
      <c r="E21223" s="573"/>
      <c r="F21223" s="573"/>
    </row>
    <row r="21224" spans="5:6" ht="15" customHeight="1">
      <c r="E21224" s="573"/>
      <c r="F21224" s="573"/>
    </row>
    <row r="21225" spans="5:6" ht="15" customHeight="1">
      <c r="E21225" s="573"/>
      <c r="F21225" s="573"/>
    </row>
    <row r="21226" spans="5:6" ht="15" customHeight="1">
      <c r="E21226" s="573"/>
      <c r="F21226" s="573"/>
    </row>
    <row r="21227" spans="5:6" ht="15" customHeight="1">
      <c r="E21227" s="573"/>
      <c r="F21227" s="573"/>
    </row>
    <row r="21228" spans="5:6" ht="15" customHeight="1">
      <c r="E21228" s="573"/>
      <c r="F21228" s="573"/>
    </row>
    <row r="21229" spans="5:6" ht="15" customHeight="1">
      <c r="E21229" s="573"/>
      <c r="F21229" s="573"/>
    </row>
    <row r="21230" spans="5:6" ht="15" customHeight="1">
      <c r="E21230" s="573"/>
      <c r="F21230" s="573"/>
    </row>
    <row r="21231" spans="5:6" ht="15" customHeight="1">
      <c r="E21231" s="573"/>
      <c r="F21231" s="573"/>
    </row>
    <row r="21232" spans="5:6" ht="15" customHeight="1">
      <c r="E21232" s="573"/>
      <c r="F21232" s="573"/>
    </row>
    <row r="21233" spans="5:6" ht="15" customHeight="1">
      <c r="E21233" s="573"/>
      <c r="F21233" s="573"/>
    </row>
    <row r="21234" spans="5:6" ht="15" customHeight="1">
      <c r="E21234" s="573"/>
      <c r="F21234" s="573"/>
    </row>
    <row r="21235" spans="5:6" ht="15" customHeight="1">
      <c r="E21235" s="573"/>
      <c r="F21235" s="573"/>
    </row>
    <row r="21236" spans="5:6" ht="15" customHeight="1">
      <c r="E21236" s="573"/>
      <c r="F21236" s="573"/>
    </row>
    <row r="21237" spans="5:6" ht="15" customHeight="1">
      <c r="E21237" s="573"/>
      <c r="F21237" s="573"/>
    </row>
    <row r="21238" spans="5:6" ht="15" customHeight="1">
      <c r="E21238" s="573"/>
      <c r="F21238" s="573"/>
    </row>
    <row r="21239" spans="5:6" ht="15" customHeight="1">
      <c r="E21239" s="573"/>
      <c r="F21239" s="573"/>
    </row>
    <row r="21240" spans="5:6" ht="15" customHeight="1">
      <c r="E21240" s="573"/>
      <c r="F21240" s="573"/>
    </row>
    <row r="21241" spans="5:6" ht="15" customHeight="1">
      <c r="E21241" s="573"/>
      <c r="F21241" s="573"/>
    </row>
    <row r="21242" spans="5:6" ht="15" customHeight="1">
      <c r="E21242" s="573"/>
      <c r="F21242" s="573"/>
    </row>
    <row r="21243" spans="5:6" ht="15" customHeight="1">
      <c r="E21243" s="573"/>
      <c r="F21243" s="573"/>
    </row>
    <row r="21244" spans="5:6" ht="15" customHeight="1">
      <c r="E21244" s="573"/>
      <c r="F21244" s="573"/>
    </row>
    <row r="21245" spans="5:6" ht="15" customHeight="1">
      <c r="E21245" s="573"/>
      <c r="F21245" s="573"/>
    </row>
    <row r="21246" spans="5:6" ht="15" customHeight="1">
      <c r="E21246" s="573"/>
      <c r="F21246" s="573"/>
    </row>
    <row r="21247" spans="5:6" ht="15" customHeight="1">
      <c r="E21247" s="573"/>
      <c r="F21247" s="573"/>
    </row>
    <row r="21248" spans="5:6" ht="15" customHeight="1">
      <c r="E21248" s="573"/>
      <c r="F21248" s="573"/>
    </row>
    <row r="21249" spans="5:6" ht="15" customHeight="1">
      <c r="E21249" s="573"/>
      <c r="F21249" s="573"/>
    </row>
    <row r="21250" spans="5:6" ht="15" customHeight="1">
      <c r="E21250" s="573"/>
      <c r="F21250" s="573"/>
    </row>
    <row r="21251" spans="5:6" ht="15" customHeight="1">
      <c r="E21251" s="573"/>
      <c r="F21251" s="573"/>
    </row>
    <row r="21252" spans="5:6" ht="15" customHeight="1">
      <c r="E21252" s="573"/>
      <c r="F21252" s="573"/>
    </row>
    <row r="21253" spans="5:6" ht="15" customHeight="1">
      <c r="E21253" s="573"/>
      <c r="F21253" s="573"/>
    </row>
    <row r="21254" spans="5:6" ht="15" customHeight="1">
      <c r="E21254" s="573"/>
      <c r="F21254" s="573"/>
    </row>
    <row r="21255" spans="5:6" ht="15" customHeight="1">
      <c r="E21255" s="573"/>
      <c r="F21255" s="573"/>
    </row>
    <row r="21256" spans="5:6" ht="15" customHeight="1">
      <c r="E21256" s="573"/>
      <c r="F21256" s="573"/>
    </row>
    <row r="21257" spans="5:6" ht="15" customHeight="1">
      <c r="E21257" s="573"/>
      <c r="F21257" s="573"/>
    </row>
    <row r="21258" spans="5:6" ht="15" customHeight="1">
      <c r="E21258" s="573"/>
      <c r="F21258" s="573"/>
    </row>
    <row r="21259" spans="5:6" ht="15" customHeight="1">
      <c r="E21259" s="573"/>
      <c r="F21259" s="573"/>
    </row>
    <row r="21260" spans="5:6" ht="15" customHeight="1">
      <c r="E21260" s="573"/>
      <c r="F21260" s="573"/>
    </row>
    <row r="21261" spans="5:6" ht="15" customHeight="1">
      <c r="E21261" s="573"/>
      <c r="F21261" s="573"/>
    </row>
    <row r="21262" spans="5:6" ht="15" customHeight="1">
      <c r="E21262" s="573"/>
      <c r="F21262" s="573"/>
    </row>
    <row r="21263" spans="5:6" ht="15" customHeight="1">
      <c r="E21263" s="573"/>
      <c r="F21263" s="573"/>
    </row>
    <row r="21264" spans="5:6" ht="15" customHeight="1">
      <c r="E21264" s="573"/>
      <c r="F21264" s="573"/>
    </row>
    <row r="21265" spans="5:6" ht="15" customHeight="1">
      <c r="E21265" s="573"/>
      <c r="F21265" s="573"/>
    </row>
    <row r="21266" spans="5:6" ht="15" customHeight="1">
      <c r="E21266" s="573"/>
      <c r="F21266" s="573"/>
    </row>
    <row r="21267" spans="5:6" ht="15" customHeight="1">
      <c r="E21267" s="573"/>
      <c r="F21267" s="573"/>
    </row>
    <row r="21268" spans="5:6" ht="15" customHeight="1">
      <c r="E21268" s="573"/>
      <c r="F21268" s="573"/>
    </row>
    <row r="21269" spans="5:6" ht="15" customHeight="1">
      <c r="E21269" s="573"/>
      <c r="F21269" s="573"/>
    </row>
    <row r="21270" spans="5:6" ht="15" customHeight="1">
      <c r="E21270" s="573"/>
      <c r="F21270" s="573"/>
    </row>
    <row r="21271" spans="5:6" ht="15" customHeight="1">
      <c r="E21271" s="573"/>
      <c r="F21271" s="573"/>
    </row>
    <row r="21272" spans="5:6" ht="15" customHeight="1">
      <c r="E21272" s="573"/>
      <c r="F21272" s="573"/>
    </row>
    <row r="21273" spans="5:6" ht="15" customHeight="1">
      <c r="E21273" s="573"/>
      <c r="F21273" s="573"/>
    </row>
    <row r="21274" spans="5:6" ht="15" customHeight="1">
      <c r="E21274" s="573"/>
      <c r="F21274" s="573"/>
    </row>
    <row r="21275" spans="5:6" ht="15" customHeight="1">
      <c r="E21275" s="573"/>
      <c r="F21275" s="573"/>
    </row>
    <row r="21276" spans="5:6" ht="15" customHeight="1">
      <c r="E21276" s="573"/>
      <c r="F21276" s="573"/>
    </row>
    <row r="21277" spans="5:6" ht="15" customHeight="1">
      <c r="E21277" s="573"/>
      <c r="F21277" s="573"/>
    </row>
    <row r="21278" spans="5:6" ht="15" customHeight="1">
      <c r="E21278" s="573"/>
      <c r="F21278" s="573"/>
    </row>
    <row r="21279" spans="5:6" ht="15" customHeight="1">
      <c r="E21279" s="573"/>
      <c r="F21279" s="573"/>
    </row>
    <row r="21280" spans="5:6" ht="15" customHeight="1">
      <c r="E21280" s="573"/>
      <c r="F21280" s="573"/>
    </row>
    <row r="21281" spans="5:6" ht="15" customHeight="1">
      <c r="E21281" s="573"/>
      <c r="F21281" s="573"/>
    </row>
    <row r="21282" spans="5:6" ht="15" customHeight="1">
      <c r="E21282" s="573"/>
      <c r="F21282" s="573"/>
    </row>
    <row r="21283" spans="5:6" ht="15" customHeight="1">
      <c r="E21283" s="573"/>
      <c r="F21283" s="573"/>
    </row>
    <row r="21284" spans="5:6" ht="15" customHeight="1">
      <c r="E21284" s="573"/>
      <c r="F21284" s="573"/>
    </row>
    <row r="21285" spans="5:6" ht="15" customHeight="1">
      <c r="E21285" s="573"/>
      <c r="F21285" s="573"/>
    </row>
    <row r="21286" spans="5:6" ht="15" customHeight="1">
      <c r="E21286" s="573"/>
      <c r="F21286" s="573"/>
    </row>
    <row r="21287" spans="5:6" ht="15" customHeight="1">
      <c r="E21287" s="573"/>
      <c r="F21287" s="573"/>
    </row>
    <row r="21288" spans="5:6" ht="15" customHeight="1">
      <c r="E21288" s="573"/>
      <c r="F21288" s="573"/>
    </row>
    <row r="21289" spans="5:6" ht="15" customHeight="1">
      <c r="E21289" s="573"/>
      <c r="F21289" s="573"/>
    </row>
    <row r="21290" spans="5:6" ht="15" customHeight="1">
      <c r="E21290" s="573"/>
      <c r="F21290" s="573"/>
    </row>
    <row r="21291" spans="5:6" ht="15" customHeight="1">
      <c r="E21291" s="573"/>
      <c r="F21291" s="573"/>
    </row>
    <row r="21292" spans="5:6" ht="15" customHeight="1">
      <c r="E21292" s="573"/>
      <c r="F21292" s="573"/>
    </row>
    <row r="21293" spans="5:6" ht="15" customHeight="1">
      <c r="E21293" s="573"/>
      <c r="F21293" s="573"/>
    </row>
    <row r="21294" spans="5:6" ht="15" customHeight="1">
      <c r="E21294" s="573"/>
      <c r="F21294" s="573"/>
    </row>
    <row r="21295" spans="5:6" ht="15" customHeight="1">
      <c r="E21295" s="573"/>
      <c r="F21295" s="573"/>
    </row>
    <row r="21296" spans="5:6" ht="15" customHeight="1">
      <c r="E21296" s="573"/>
      <c r="F21296" s="573"/>
    </row>
    <row r="21297" spans="5:6" ht="15" customHeight="1">
      <c r="E21297" s="573"/>
      <c r="F21297" s="573"/>
    </row>
    <row r="21298" spans="5:6" ht="15" customHeight="1">
      <c r="E21298" s="573"/>
      <c r="F21298" s="573"/>
    </row>
    <row r="21299" spans="5:6" ht="15" customHeight="1">
      <c r="E21299" s="573"/>
      <c r="F21299" s="573"/>
    </row>
    <row r="21300" spans="5:6" ht="15" customHeight="1">
      <c r="E21300" s="573"/>
      <c r="F21300" s="573"/>
    </row>
    <row r="21301" spans="5:6" ht="15" customHeight="1">
      <c r="E21301" s="573"/>
      <c r="F21301" s="573"/>
    </row>
    <row r="21302" spans="5:6" ht="15" customHeight="1">
      <c r="E21302" s="573"/>
      <c r="F21302" s="573"/>
    </row>
    <row r="21303" spans="5:6" ht="15" customHeight="1">
      <c r="E21303" s="573"/>
      <c r="F21303" s="573"/>
    </row>
    <row r="21304" spans="5:6" ht="15" customHeight="1">
      <c r="E21304" s="573"/>
      <c r="F21304" s="573"/>
    </row>
    <row r="21305" spans="5:6" ht="15" customHeight="1">
      <c r="E21305" s="573"/>
      <c r="F21305" s="573"/>
    </row>
    <row r="21306" spans="5:6" ht="15" customHeight="1">
      <c r="E21306" s="573"/>
      <c r="F21306" s="573"/>
    </row>
    <row r="21307" spans="5:6" ht="15" customHeight="1">
      <c r="E21307" s="573"/>
      <c r="F21307" s="573"/>
    </row>
    <row r="21308" spans="5:6" ht="15" customHeight="1">
      <c r="E21308" s="573"/>
      <c r="F21308" s="573"/>
    </row>
    <row r="21309" spans="5:6" ht="15" customHeight="1">
      <c r="E21309" s="573"/>
      <c r="F21309" s="573"/>
    </row>
    <row r="21310" spans="5:6" ht="15" customHeight="1">
      <c r="E21310" s="573"/>
      <c r="F21310" s="573"/>
    </row>
    <row r="21311" spans="5:6" ht="15" customHeight="1">
      <c r="E21311" s="573"/>
      <c r="F21311" s="573"/>
    </row>
    <row r="21312" spans="5:6" ht="15" customHeight="1">
      <c r="E21312" s="573"/>
      <c r="F21312" s="573"/>
    </row>
    <row r="21313" spans="5:6" ht="15" customHeight="1">
      <c r="E21313" s="573"/>
      <c r="F21313" s="573"/>
    </row>
    <row r="21314" spans="5:6" ht="15" customHeight="1">
      <c r="E21314" s="573"/>
      <c r="F21314" s="573"/>
    </row>
    <row r="21315" spans="5:6" ht="15" customHeight="1">
      <c r="E21315" s="573"/>
      <c r="F21315" s="573"/>
    </row>
    <row r="21316" spans="5:6" ht="15" customHeight="1">
      <c r="E21316" s="573"/>
      <c r="F21316" s="573"/>
    </row>
    <row r="21317" spans="5:6" ht="15" customHeight="1">
      <c r="E21317" s="573"/>
      <c r="F21317" s="573"/>
    </row>
    <row r="21318" spans="5:6" ht="15" customHeight="1">
      <c r="E21318" s="573"/>
      <c r="F21318" s="573"/>
    </row>
    <row r="21319" spans="5:6" ht="15" customHeight="1">
      <c r="E21319" s="573"/>
      <c r="F21319" s="573"/>
    </row>
    <row r="21320" spans="5:6" ht="15" customHeight="1">
      <c r="E21320" s="573"/>
      <c r="F21320" s="573"/>
    </row>
    <row r="21321" spans="5:6" ht="15" customHeight="1">
      <c r="E21321" s="573"/>
      <c r="F21321" s="573"/>
    </row>
    <row r="21322" spans="5:6" ht="15" customHeight="1">
      <c r="E21322" s="573"/>
      <c r="F21322" s="573"/>
    </row>
    <row r="21323" spans="5:6" ht="15" customHeight="1">
      <c r="E21323" s="573"/>
      <c r="F21323" s="573"/>
    </row>
    <row r="21324" spans="5:6" ht="15" customHeight="1">
      <c r="E21324" s="573"/>
      <c r="F21324" s="573"/>
    </row>
    <row r="21325" spans="5:6" ht="15" customHeight="1">
      <c r="E21325" s="573"/>
      <c r="F21325" s="573"/>
    </row>
    <row r="21326" spans="5:6" ht="15" customHeight="1">
      <c r="E21326" s="573"/>
      <c r="F21326" s="573"/>
    </row>
    <row r="21327" spans="5:6" ht="15" customHeight="1">
      <c r="E21327" s="573"/>
      <c r="F21327" s="573"/>
    </row>
    <row r="21328" spans="5:6" ht="15" customHeight="1">
      <c r="E21328" s="573"/>
      <c r="F21328" s="573"/>
    </row>
    <row r="21329" spans="5:6" ht="15" customHeight="1">
      <c r="E21329" s="573"/>
      <c r="F21329" s="573"/>
    </row>
    <row r="21330" spans="5:6" ht="15" customHeight="1">
      <c r="E21330" s="573"/>
      <c r="F21330" s="573"/>
    </row>
    <row r="21331" spans="5:6" ht="15" customHeight="1">
      <c r="E21331" s="573"/>
      <c r="F21331" s="573"/>
    </row>
    <row r="21332" spans="5:6" ht="15" customHeight="1">
      <c r="E21332" s="573"/>
      <c r="F21332" s="573"/>
    </row>
    <row r="21333" spans="5:6" ht="15" customHeight="1">
      <c r="E21333" s="573"/>
      <c r="F21333" s="573"/>
    </row>
    <row r="21334" spans="5:6" ht="15" customHeight="1">
      <c r="E21334" s="573"/>
      <c r="F21334" s="573"/>
    </row>
    <row r="21335" spans="5:6" ht="15" customHeight="1">
      <c r="E21335" s="573"/>
      <c r="F21335" s="573"/>
    </row>
    <row r="21336" spans="5:6" ht="15" customHeight="1">
      <c r="E21336" s="573"/>
      <c r="F21336" s="573"/>
    </row>
    <row r="21337" spans="5:6" ht="15" customHeight="1">
      <c r="E21337" s="573"/>
      <c r="F21337" s="573"/>
    </row>
    <row r="21338" spans="5:6" ht="15" customHeight="1">
      <c r="E21338" s="573"/>
      <c r="F21338" s="573"/>
    </row>
    <row r="21339" spans="5:6" ht="15" customHeight="1">
      <c r="E21339" s="573"/>
      <c r="F21339" s="573"/>
    </row>
    <row r="21340" spans="5:6" ht="15" customHeight="1">
      <c r="E21340" s="573"/>
      <c r="F21340" s="573"/>
    </row>
    <row r="21341" spans="5:6" ht="15" customHeight="1">
      <c r="E21341" s="573"/>
      <c r="F21341" s="573"/>
    </row>
    <row r="21342" spans="5:6" ht="15" customHeight="1">
      <c r="E21342" s="573"/>
      <c r="F21342" s="573"/>
    </row>
    <row r="21343" spans="5:6" ht="15" customHeight="1">
      <c r="E21343" s="573"/>
      <c r="F21343" s="573"/>
    </row>
    <row r="21344" spans="5:6" ht="15" customHeight="1">
      <c r="E21344" s="573"/>
      <c r="F21344" s="573"/>
    </row>
    <row r="21345" spans="5:6" ht="15" customHeight="1">
      <c r="E21345" s="573"/>
      <c r="F21345" s="573"/>
    </row>
    <row r="21346" spans="5:6" ht="15" customHeight="1">
      <c r="E21346" s="573"/>
      <c r="F21346" s="573"/>
    </row>
    <row r="21347" spans="5:6" ht="15" customHeight="1">
      <c r="E21347" s="573"/>
      <c r="F21347" s="573"/>
    </row>
    <row r="21348" spans="5:6" ht="15" customHeight="1">
      <c r="E21348" s="573"/>
      <c r="F21348" s="573"/>
    </row>
    <row r="21349" spans="5:6" ht="15" customHeight="1">
      <c r="E21349" s="573"/>
      <c r="F21349" s="573"/>
    </row>
    <row r="21350" spans="5:6" ht="15" customHeight="1">
      <c r="E21350" s="573"/>
      <c r="F21350" s="573"/>
    </row>
    <row r="21351" spans="5:6" ht="15" customHeight="1">
      <c r="E21351" s="573"/>
      <c r="F21351" s="573"/>
    </row>
    <row r="21352" spans="5:6" ht="15" customHeight="1">
      <c r="E21352" s="573"/>
      <c r="F21352" s="573"/>
    </row>
    <row r="21353" spans="5:6" ht="15" customHeight="1">
      <c r="E21353" s="573"/>
      <c r="F21353" s="573"/>
    </row>
    <row r="21354" spans="5:6" ht="15" customHeight="1">
      <c r="E21354" s="573"/>
      <c r="F21354" s="573"/>
    </row>
    <row r="21355" spans="5:6" ht="15" customHeight="1">
      <c r="E21355" s="573"/>
      <c r="F21355" s="573"/>
    </row>
    <row r="21356" spans="5:6" ht="15" customHeight="1">
      <c r="E21356" s="573"/>
      <c r="F21356" s="573"/>
    </row>
    <row r="21357" spans="5:6" ht="15" customHeight="1">
      <c r="E21357" s="573"/>
      <c r="F21357" s="573"/>
    </row>
    <row r="21358" spans="5:6" ht="15" customHeight="1">
      <c r="E21358" s="573"/>
      <c r="F21358" s="573"/>
    </row>
    <row r="21359" spans="5:6" ht="15" customHeight="1">
      <c r="E21359" s="573"/>
      <c r="F21359" s="573"/>
    </row>
    <row r="21360" spans="5:6" ht="15" customHeight="1">
      <c r="E21360" s="573"/>
      <c r="F21360" s="573"/>
    </row>
    <row r="21361" spans="5:6" ht="15" customHeight="1">
      <c r="E21361" s="573"/>
      <c r="F21361" s="573"/>
    </row>
    <row r="21362" spans="5:6" ht="15" customHeight="1">
      <c r="E21362" s="573"/>
      <c r="F21362" s="573"/>
    </row>
    <row r="21363" spans="5:6" ht="15" customHeight="1">
      <c r="E21363" s="573"/>
      <c r="F21363" s="573"/>
    </row>
    <row r="21364" spans="5:6" ht="15" customHeight="1">
      <c r="E21364" s="573"/>
      <c r="F21364" s="573"/>
    </row>
    <row r="21365" spans="5:6" ht="15" customHeight="1">
      <c r="E21365" s="573"/>
      <c r="F21365" s="573"/>
    </row>
    <row r="21366" spans="5:6" ht="15" customHeight="1">
      <c r="E21366" s="573"/>
      <c r="F21366" s="573"/>
    </row>
    <row r="21367" spans="5:6" ht="15" customHeight="1">
      <c r="E21367" s="573"/>
      <c r="F21367" s="573"/>
    </row>
    <row r="21368" spans="5:6" ht="15" customHeight="1">
      <c r="E21368" s="573"/>
      <c r="F21368" s="573"/>
    </row>
    <row r="21369" spans="5:6" ht="15" customHeight="1">
      <c r="E21369" s="573"/>
      <c r="F21369" s="573"/>
    </row>
    <row r="21370" spans="5:6" ht="15" customHeight="1">
      <c r="E21370" s="573"/>
      <c r="F21370" s="573"/>
    </row>
    <row r="21371" spans="5:6" ht="15" customHeight="1">
      <c r="E21371" s="573"/>
      <c r="F21371" s="573"/>
    </row>
    <row r="21372" spans="5:6" ht="15" customHeight="1">
      <c r="E21372" s="573"/>
      <c r="F21372" s="573"/>
    </row>
    <row r="21373" spans="5:6" ht="15" customHeight="1">
      <c r="E21373" s="573"/>
      <c r="F21373" s="573"/>
    </row>
    <row r="21374" spans="5:6" ht="15" customHeight="1">
      <c r="E21374" s="573"/>
      <c r="F21374" s="573"/>
    </row>
    <row r="21375" spans="5:6" ht="15" customHeight="1">
      <c r="E21375" s="573"/>
      <c r="F21375" s="573"/>
    </row>
    <row r="21376" spans="5:6" ht="15" customHeight="1">
      <c r="E21376" s="573"/>
      <c r="F21376" s="573"/>
    </row>
    <row r="21377" spans="5:6" ht="15" customHeight="1">
      <c r="E21377" s="573"/>
      <c r="F21377" s="573"/>
    </row>
    <row r="21378" spans="5:6" ht="15" customHeight="1">
      <c r="E21378" s="573"/>
      <c r="F21378" s="573"/>
    </row>
    <row r="21379" spans="5:6" ht="15" customHeight="1">
      <c r="E21379" s="573"/>
      <c r="F21379" s="573"/>
    </row>
    <row r="21380" spans="5:6" ht="15" customHeight="1">
      <c r="E21380" s="573"/>
      <c r="F21380" s="573"/>
    </row>
    <row r="21381" spans="5:6" ht="15" customHeight="1">
      <c r="E21381" s="573"/>
      <c r="F21381" s="573"/>
    </row>
    <row r="21382" spans="5:6" ht="15" customHeight="1">
      <c r="E21382" s="573"/>
      <c r="F21382" s="573"/>
    </row>
    <row r="21383" spans="5:6" ht="15" customHeight="1">
      <c r="E21383" s="573"/>
      <c r="F21383" s="573"/>
    </row>
    <row r="21384" spans="5:6" ht="15" customHeight="1">
      <c r="E21384" s="573"/>
      <c r="F21384" s="573"/>
    </row>
    <row r="21385" spans="5:6" ht="15" customHeight="1">
      <c r="E21385" s="573"/>
      <c r="F21385" s="573"/>
    </row>
    <row r="21386" spans="5:6" ht="15" customHeight="1">
      <c r="E21386" s="573"/>
      <c r="F21386" s="573"/>
    </row>
    <row r="21387" spans="5:6" ht="15" customHeight="1">
      <c r="E21387" s="573"/>
      <c r="F21387" s="573"/>
    </row>
    <row r="21388" spans="5:6" ht="15" customHeight="1">
      <c r="E21388" s="573"/>
      <c r="F21388" s="573"/>
    </row>
    <row r="21389" spans="5:6" ht="15" customHeight="1">
      <c r="E21389" s="573"/>
      <c r="F21389" s="573"/>
    </row>
    <row r="21390" spans="5:6" ht="15" customHeight="1">
      <c r="E21390" s="573"/>
      <c r="F21390" s="573"/>
    </row>
    <row r="21391" spans="5:6" ht="15" customHeight="1">
      <c r="E21391" s="573"/>
      <c r="F21391" s="573"/>
    </row>
    <row r="21392" spans="5:6" ht="15" customHeight="1">
      <c r="E21392" s="573"/>
      <c r="F21392" s="573"/>
    </row>
    <row r="21393" spans="5:6" ht="15" customHeight="1">
      <c r="E21393" s="573"/>
      <c r="F21393" s="573"/>
    </row>
    <row r="21394" spans="5:6" ht="15" customHeight="1">
      <c r="E21394" s="573"/>
      <c r="F21394" s="573"/>
    </row>
    <row r="21395" spans="5:6" ht="15" customHeight="1">
      <c r="E21395" s="573"/>
      <c r="F21395" s="573"/>
    </row>
    <row r="21396" spans="5:6" ht="15" customHeight="1">
      <c r="E21396" s="573"/>
      <c r="F21396" s="573"/>
    </row>
    <row r="21397" spans="5:6" ht="15" customHeight="1">
      <c r="E21397" s="573"/>
      <c r="F21397" s="573"/>
    </row>
    <row r="21398" spans="5:6" ht="15" customHeight="1">
      <c r="E21398" s="573"/>
      <c r="F21398" s="573"/>
    </row>
    <row r="21399" spans="5:6" ht="15" customHeight="1">
      <c r="E21399" s="573"/>
      <c r="F21399" s="573"/>
    </row>
    <row r="21400" spans="5:6" ht="15" customHeight="1">
      <c r="E21400" s="573"/>
      <c r="F21400" s="573"/>
    </row>
    <row r="21401" spans="5:6" ht="15" customHeight="1">
      <c r="E21401" s="573"/>
      <c r="F21401" s="573"/>
    </row>
    <row r="21402" spans="5:6" ht="15" customHeight="1">
      <c r="E21402" s="573"/>
      <c r="F21402" s="573"/>
    </row>
    <row r="21403" spans="5:6" ht="15" customHeight="1">
      <c r="E21403" s="573"/>
      <c r="F21403" s="573"/>
    </row>
    <row r="21404" spans="5:6" ht="15" customHeight="1">
      <c r="E21404" s="573"/>
      <c r="F21404" s="573"/>
    </row>
    <row r="21405" spans="5:6" ht="15" customHeight="1">
      <c r="E21405" s="573"/>
      <c r="F21405" s="573"/>
    </row>
    <row r="21406" spans="5:6" ht="15" customHeight="1">
      <c r="E21406" s="573"/>
      <c r="F21406" s="573"/>
    </row>
    <row r="21407" spans="5:6" ht="15" customHeight="1">
      <c r="E21407" s="573"/>
      <c r="F21407" s="573"/>
    </row>
    <row r="21408" spans="5:6" ht="15" customHeight="1">
      <c r="E21408" s="573"/>
      <c r="F21408" s="573"/>
    </row>
    <row r="21409" spans="5:6" ht="15" customHeight="1">
      <c r="E21409" s="573"/>
      <c r="F21409" s="573"/>
    </row>
    <row r="21410" spans="5:6" ht="15" customHeight="1">
      <c r="E21410" s="573"/>
      <c r="F21410" s="573"/>
    </row>
    <row r="21411" spans="5:6" ht="15" customHeight="1">
      <c r="E21411" s="573"/>
      <c r="F21411" s="573"/>
    </row>
    <row r="21412" spans="5:6" ht="15" customHeight="1">
      <c r="E21412" s="573"/>
      <c r="F21412" s="573"/>
    </row>
    <row r="21413" spans="5:6" ht="15" customHeight="1">
      <c r="E21413" s="573"/>
      <c r="F21413" s="573"/>
    </row>
    <row r="21414" spans="5:6" ht="15" customHeight="1">
      <c r="E21414" s="573"/>
      <c r="F21414" s="573"/>
    </row>
    <row r="21415" spans="5:6" ht="15" customHeight="1">
      <c r="E21415" s="573"/>
      <c r="F21415" s="573"/>
    </row>
    <row r="21416" spans="5:6" ht="15" customHeight="1">
      <c r="E21416" s="573"/>
      <c r="F21416" s="573"/>
    </row>
    <row r="21417" spans="5:6" ht="15" customHeight="1">
      <c r="E21417" s="573"/>
      <c r="F21417" s="573"/>
    </row>
    <row r="21418" spans="5:6" ht="15" customHeight="1">
      <c r="E21418" s="573"/>
      <c r="F21418" s="573"/>
    </row>
    <row r="21419" spans="5:6" ht="15" customHeight="1">
      <c r="E21419" s="573"/>
      <c r="F21419" s="573"/>
    </row>
    <row r="21420" spans="5:6" ht="15" customHeight="1">
      <c r="E21420" s="573"/>
      <c r="F21420" s="573"/>
    </row>
    <row r="21421" spans="5:6" ht="15" customHeight="1">
      <c r="E21421" s="573"/>
      <c r="F21421" s="573"/>
    </row>
    <row r="21422" spans="5:6" ht="15" customHeight="1">
      <c r="E21422" s="573"/>
      <c r="F21422" s="573"/>
    </row>
    <row r="21423" spans="5:6" ht="15" customHeight="1">
      <c r="E21423" s="573"/>
      <c r="F21423" s="573"/>
    </row>
    <row r="21424" spans="5:6" ht="15" customHeight="1">
      <c r="E21424" s="573"/>
      <c r="F21424" s="573"/>
    </row>
    <row r="21425" spans="5:6" ht="15" customHeight="1">
      <c r="E21425" s="573"/>
      <c r="F21425" s="573"/>
    </row>
    <row r="21426" spans="5:6" ht="15" customHeight="1">
      <c r="E21426" s="573"/>
      <c r="F21426" s="573"/>
    </row>
    <row r="21427" spans="5:6" ht="15" customHeight="1">
      <c r="E21427" s="573"/>
      <c r="F21427" s="573"/>
    </row>
    <row r="21428" spans="5:6" ht="15" customHeight="1">
      <c r="E21428" s="573"/>
      <c r="F21428" s="573"/>
    </row>
    <row r="21429" spans="5:6" ht="15" customHeight="1">
      <c r="E21429" s="573"/>
      <c r="F21429" s="573"/>
    </row>
    <row r="21430" spans="5:6" ht="15" customHeight="1">
      <c r="E21430" s="573"/>
      <c r="F21430" s="573"/>
    </row>
    <row r="21431" spans="5:6" ht="15" customHeight="1">
      <c r="E21431" s="573"/>
      <c r="F21431" s="573"/>
    </row>
    <row r="21432" spans="5:6" ht="15" customHeight="1">
      <c r="E21432" s="573"/>
      <c r="F21432" s="573"/>
    </row>
    <row r="21433" spans="5:6" ht="15" customHeight="1">
      <c r="E21433" s="573"/>
      <c r="F21433" s="573"/>
    </row>
    <row r="21434" spans="5:6" ht="15" customHeight="1">
      <c r="E21434" s="573"/>
      <c r="F21434" s="573"/>
    </row>
    <row r="21435" spans="5:6" ht="15" customHeight="1">
      <c r="E21435" s="573"/>
      <c r="F21435" s="573"/>
    </row>
    <row r="21436" spans="5:6" ht="15" customHeight="1">
      <c r="E21436" s="573"/>
      <c r="F21436" s="573"/>
    </row>
    <row r="21437" spans="5:6" ht="15" customHeight="1">
      <c r="E21437" s="573"/>
      <c r="F21437" s="573"/>
    </row>
    <row r="21438" spans="5:6" ht="15" customHeight="1">
      <c r="E21438" s="573"/>
      <c r="F21438" s="573"/>
    </row>
    <row r="21439" spans="5:6" ht="15" customHeight="1">
      <c r="E21439" s="573"/>
      <c r="F21439" s="573"/>
    </row>
    <row r="21440" spans="5:6" ht="15" customHeight="1">
      <c r="E21440" s="573"/>
      <c r="F21440" s="573"/>
    </row>
    <row r="21441" spans="5:6" ht="15" customHeight="1">
      <c r="E21441" s="573"/>
      <c r="F21441" s="573"/>
    </row>
    <row r="21442" spans="5:6" ht="15" customHeight="1">
      <c r="E21442" s="573"/>
      <c r="F21442" s="573"/>
    </row>
    <row r="21443" spans="5:6" ht="15" customHeight="1">
      <c r="E21443" s="573"/>
      <c r="F21443" s="573"/>
    </row>
    <row r="21444" spans="5:6" ht="15" customHeight="1">
      <c r="E21444" s="573"/>
      <c r="F21444" s="573"/>
    </row>
    <row r="21445" spans="5:6" ht="15" customHeight="1">
      <c r="E21445" s="573"/>
      <c r="F21445" s="573"/>
    </row>
    <row r="21446" spans="5:6" ht="15" customHeight="1">
      <c r="E21446" s="573"/>
      <c r="F21446" s="573"/>
    </row>
    <row r="21447" spans="5:6" ht="15" customHeight="1">
      <c r="E21447" s="573"/>
      <c r="F21447" s="573"/>
    </row>
    <row r="21448" spans="5:6" ht="15" customHeight="1">
      <c r="E21448" s="573"/>
      <c r="F21448" s="573"/>
    </row>
    <row r="21449" spans="5:6" ht="15" customHeight="1">
      <c r="E21449" s="573"/>
      <c r="F21449" s="573"/>
    </row>
    <row r="21450" spans="5:6" ht="15" customHeight="1">
      <c r="E21450" s="573"/>
      <c r="F21450" s="573"/>
    </row>
    <row r="21451" spans="5:6" ht="15" customHeight="1">
      <c r="E21451" s="573"/>
      <c r="F21451" s="573"/>
    </row>
    <row r="21452" spans="5:6" ht="15" customHeight="1">
      <c r="E21452" s="573"/>
      <c r="F21452" s="573"/>
    </row>
    <row r="21453" spans="5:6" ht="15" customHeight="1">
      <c r="E21453" s="573"/>
      <c r="F21453" s="573"/>
    </row>
    <row r="21454" spans="5:6" ht="15" customHeight="1">
      <c r="E21454" s="573"/>
      <c r="F21454" s="573"/>
    </row>
    <row r="21455" spans="5:6" ht="15" customHeight="1">
      <c r="E21455" s="573"/>
      <c r="F21455" s="573"/>
    </row>
    <row r="21456" spans="5:6" ht="15" customHeight="1">
      <c r="E21456" s="573"/>
      <c r="F21456" s="573"/>
    </row>
    <row r="21457" spans="5:6" ht="15" customHeight="1">
      <c r="E21457" s="573"/>
      <c r="F21457" s="573"/>
    </row>
    <row r="21458" spans="5:6" ht="15" customHeight="1">
      <c r="E21458" s="573"/>
      <c r="F21458" s="573"/>
    </row>
    <row r="21459" spans="5:6" ht="15" customHeight="1">
      <c r="E21459" s="573"/>
      <c r="F21459" s="573"/>
    </row>
    <row r="21460" spans="5:6" ht="15" customHeight="1">
      <c r="E21460" s="573"/>
      <c r="F21460" s="573"/>
    </row>
    <row r="21461" spans="5:6" ht="15" customHeight="1">
      <c r="E21461" s="573"/>
      <c r="F21461" s="573"/>
    </row>
    <row r="21462" spans="5:6" ht="15" customHeight="1">
      <c r="E21462" s="573"/>
      <c r="F21462" s="573"/>
    </row>
    <row r="21463" spans="5:6" ht="15" customHeight="1">
      <c r="E21463" s="573"/>
      <c r="F21463" s="573"/>
    </row>
    <row r="21464" spans="5:6" ht="15" customHeight="1">
      <c r="E21464" s="573"/>
      <c r="F21464" s="573"/>
    </row>
    <row r="21465" spans="5:6" ht="15" customHeight="1">
      <c r="E21465" s="573"/>
      <c r="F21465" s="573"/>
    </row>
    <row r="21466" spans="5:6" ht="15" customHeight="1">
      <c r="E21466" s="573"/>
      <c r="F21466" s="573"/>
    </row>
    <row r="21467" spans="5:6" ht="15" customHeight="1">
      <c r="E21467" s="573"/>
      <c r="F21467" s="573"/>
    </row>
    <row r="21468" spans="5:6" ht="15" customHeight="1">
      <c r="E21468" s="573"/>
      <c r="F21468" s="573"/>
    </row>
    <row r="21469" spans="5:6" ht="15" customHeight="1">
      <c r="E21469" s="573"/>
      <c r="F21469" s="573"/>
    </row>
    <row r="21470" spans="5:6" ht="15" customHeight="1">
      <c r="E21470" s="573"/>
      <c r="F21470" s="573"/>
    </row>
    <row r="21471" spans="5:6" ht="15" customHeight="1">
      <c r="E21471" s="573"/>
      <c r="F21471" s="573"/>
    </row>
    <row r="21472" spans="5:6" ht="15" customHeight="1">
      <c r="E21472" s="573"/>
      <c r="F21472" s="573"/>
    </row>
    <row r="21473" spans="5:6" ht="15" customHeight="1">
      <c r="E21473" s="573"/>
      <c r="F21473" s="573"/>
    </row>
    <row r="21474" spans="5:6" ht="15" customHeight="1">
      <c r="E21474" s="573"/>
      <c r="F21474" s="573"/>
    </row>
    <row r="21475" spans="5:6" ht="15" customHeight="1">
      <c r="E21475" s="573"/>
      <c r="F21475" s="573"/>
    </row>
    <row r="21476" spans="5:6" ht="15" customHeight="1">
      <c r="E21476" s="573"/>
      <c r="F21476" s="573"/>
    </row>
    <row r="21477" spans="5:6" ht="15" customHeight="1">
      <c r="E21477" s="573"/>
      <c r="F21477" s="573"/>
    </row>
    <row r="21478" spans="5:6" ht="15" customHeight="1">
      <c r="E21478" s="573"/>
      <c r="F21478" s="573"/>
    </row>
    <row r="21479" spans="5:6" ht="15" customHeight="1">
      <c r="E21479" s="573"/>
      <c r="F21479" s="573"/>
    </row>
    <row r="21480" spans="5:6" ht="15" customHeight="1">
      <c r="E21480" s="573"/>
      <c r="F21480" s="573"/>
    </row>
    <row r="21481" spans="5:6" ht="15" customHeight="1">
      <c r="E21481" s="573"/>
      <c r="F21481" s="573"/>
    </row>
    <row r="21482" spans="5:6" ht="15" customHeight="1">
      <c r="E21482" s="573"/>
      <c r="F21482" s="573"/>
    </row>
    <row r="21483" spans="5:6" ht="15" customHeight="1">
      <c r="E21483" s="573"/>
      <c r="F21483" s="573"/>
    </row>
    <row r="21484" spans="5:6" ht="15" customHeight="1">
      <c r="E21484" s="573"/>
      <c r="F21484" s="573"/>
    </row>
    <row r="21485" spans="5:6" ht="15" customHeight="1">
      <c r="E21485" s="573"/>
      <c r="F21485" s="573"/>
    </row>
    <row r="21486" spans="5:6" ht="15" customHeight="1">
      <c r="E21486" s="573"/>
      <c r="F21486" s="573"/>
    </row>
    <row r="21487" spans="5:6" ht="15" customHeight="1">
      <c r="E21487" s="573"/>
      <c r="F21487" s="573"/>
    </row>
    <row r="21488" spans="5:6" ht="15" customHeight="1">
      <c r="E21488" s="573"/>
      <c r="F21488" s="573"/>
    </row>
    <row r="21489" spans="5:6" ht="15" customHeight="1">
      <c r="E21489" s="573"/>
      <c r="F21489" s="573"/>
    </row>
    <row r="21490" spans="5:6" ht="15" customHeight="1">
      <c r="E21490" s="573"/>
      <c r="F21490" s="573"/>
    </row>
    <row r="21491" spans="5:6" ht="15" customHeight="1">
      <c r="E21491" s="573"/>
      <c r="F21491" s="573"/>
    </row>
    <row r="21492" spans="5:6" ht="15" customHeight="1">
      <c r="E21492" s="573"/>
      <c r="F21492" s="573"/>
    </row>
    <row r="21493" spans="5:6" ht="15" customHeight="1">
      <c r="E21493" s="573"/>
      <c r="F21493" s="573"/>
    </row>
    <row r="21494" spans="5:6" ht="15" customHeight="1">
      <c r="E21494" s="573"/>
      <c r="F21494" s="573"/>
    </row>
    <row r="21495" spans="5:6" ht="15" customHeight="1">
      <c r="E21495" s="573"/>
      <c r="F21495" s="573"/>
    </row>
    <row r="21496" spans="5:6" ht="15" customHeight="1">
      <c r="E21496" s="573"/>
      <c r="F21496" s="573"/>
    </row>
    <row r="21497" spans="5:6" ht="15" customHeight="1">
      <c r="E21497" s="573"/>
      <c r="F21497" s="573"/>
    </row>
    <row r="21498" spans="5:6" ht="15" customHeight="1">
      <c r="E21498" s="573"/>
      <c r="F21498" s="573"/>
    </row>
    <row r="21499" spans="5:6" ht="15" customHeight="1">
      <c r="E21499" s="573"/>
      <c r="F21499" s="573"/>
    </row>
    <row r="21500" spans="5:6" ht="15" customHeight="1">
      <c r="E21500" s="573"/>
      <c r="F21500" s="573"/>
    </row>
    <row r="21501" spans="5:6" ht="15" customHeight="1">
      <c r="E21501" s="573"/>
      <c r="F21501" s="573"/>
    </row>
    <row r="21502" spans="5:6" ht="15" customHeight="1">
      <c r="E21502" s="573"/>
      <c r="F21502" s="573"/>
    </row>
    <row r="21503" spans="5:6" ht="15" customHeight="1">
      <c r="E21503" s="573"/>
      <c r="F21503" s="573"/>
    </row>
    <row r="21504" spans="5:6" ht="15" customHeight="1">
      <c r="E21504" s="573"/>
      <c r="F21504" s="573"/>
    </row>
    <row r="21505" spans="5:6" ht="15" customHeight="1">
      <c r="E21505" s="573"/>
      <c r="F21505" s="573"/>
    </row>
    <row r="21506" spans="5:6" ht="15" customHeight="1">
      <c r="E21506" s="573"/>
      <c r="F21506" s="573"/>
    </row>
    <row r="21507" spans="5:6" ht="15" customHeight="1">
      <c r="E21507" s="573"/>
      <c r="F21507" s="573"/>
    </row>
    <row r="21508" spans="5:6" ht="15" customHeight="1">
      <c r="E21508" s="573"/>
      <c r="F21508" s="573"/>
    </row>
    <row r="21509" spans="5:6" ht="15" customHeight="1">
      <c r="E21509" s="573"/>
      <c r="F21509" s="573"/>
    </row>
    <row r="21510" spans="5:6" ht="15" customHeight="1">
      <c r="E21510" s="573"/>
      <c r="F21510" s="573"/>
    </row>
    <row r="21511" spans="5:6" ht="15" customHeight="1">
      <c r="E21511" s="573"/>
      <c r="F21511" s="573"/>
    </row>
    <row r="21512" spans="5:6" ht="15" customHeight="1">
      <c r="E21512" s="573"/>
      <c r="F21512" s="573"/>
    </row>
    <row r="21513" spans="5:6" ht="15" customHeight="1">
      <c r="E21513" s="573"/>
      <c r="F21513" s="573"/>
    </row>
    <row r="21514" spans="5:6" ht="15" customHeight="1">
      <c r="E21514" s="573"/>
      <c r="F21514" s="573"/>
    </row>
    <row r="21515" spans="5:6" ht="15" customHeight="1">
      <c r="E21515" s="573"/>
      <c r="F21515" s="573"/>
    </row>
    <row r="21516" spans="5:6" ht="15" customHeight="1">
      <c r="E21516" s="573"/>
      <c r="F21516" s="573"/>
    </row>
    <row r="21517" spans="5:6" ht="15" customHeight="1">
      <c r="E21517" s="573"/>
      <c r="F21517" s="573"/>
    </row>
    <row r="21518" spans="5:6" ht="15" customHeight="1">
      <c r="E21518" s="573"/>
      <c r="F21518" s="573"/>
    </row>
    <row r="21519" spans="5:6" ht="15" customHeight="1">
      <c r="E21519" s="573"/>
      <c r="F21519" s="573"/>
    </row>
    <row r="21520" spans="5:6" ht="15" customHeight="1">
      <c r="E21520" s="573"/>
      <c r="F21520" s="573"/>
    </row>
    <row r="21521" spans="5:6" ht="15" customHeight="1">
      <c r="E21521" s="573"/>
      <c r="F21521" s="573"/>
    </row>
    <row r="21522" spans="5:6" ht="15" customHeight="1">
      <c r="E21522" s="573"/>
      <c r="F21522" s="573"/>
    </row>
    <row r="21523" spans="5:6" ht="15" customHeight="1">
      <c r="E21523" s="573"/>
      <c r="F21523" s="573"/>
    </row>
    <row r="21524" spans="5:6" ht="15" customHeight="1">
      <c r="E21524" s="573"/>
      <c r="F21524" s="573"/>
    </row>
    <row r="21525" spans="5:6" ht="15" customHeight="1">
      <c r="E21525" s="573"/>
      <c r="F21525" s="573"/>
    </row>
    <row r="21526" spans="5:6" ht="15" customHeight="1">
      <c r="E21526" s="573"/>
      <c r="F21526" s="573"/>
    </row>
    <row r="21527" spans="5:6" ht="15" customHeight="1">
      <c r="E21527" s="573"/>
      <c r="F21527" s="573"/>
    </row>
    <row r="21528" spans="5:6" ht="15" customHeight="1">
      <c r="E21528" s="573"/>
      <c r="F21528" s="573"/>
    </row>
    <row r="21529" spans="5:6" ht="15" customHeight="1">
      <c r="E21529" s="573"/>
      <c r="F21529" s="573"/>
    </row>
    <row r="21530" spans="5:6" ht="15" customHeight="1">
      <c r="E21530" s="573"/>
      <c r="F21530" s="573"/>
    </row>
    <row r="21531" spans="5:6" ht="15" customHeight="1">
      <c r="E21531" s="573"/>
      <c r="F21531" s="573"/>
    </row>
    <row r="21532" spans="5:6" ht="15" customHeight="1">
      <c r="E21532" s="573"/>
      <c r="F21532" s="573"/>
    </row>
    <row r="21533" spans="5:6" ht="15" customHeight="1">
      <c r="E21533" s="573"/>
      <c r="F21533" s="573"/>
    </row>
    <row r="21534" spans="5:6" ht="15" customHeight="1">
      <c r="E21534" s="573"/>
      <c r="F21534" s="573"/>
    </row>
    <row r="21535" spans="5:6" ht="15" customHeight="1">
      <c r="E21535" s="573"/>
      <c r="F21535" s="573"/>
    </row>
    <row r="21536" spans="5:6" ht="15" customHeight="1">
      <c r="E21536" s="573"/>
      <c r="F21536" s="573"/>
    </row>
    <row r="21537" spans="5:6" ht="15" customHeight="1">
      <c r="E21537" s="573"/>
      <c r="F21537" s="573"/>
    </row>
    <row r="21538" spans="5:6" ht="15" customHeight="1">
      <c r="E21538" s="573"/>
      <c r="F21538" s="573"/>
    </row>
    <row r="21539" spans="5:6" ht="15" customHeight="1">
      <c r="E21539" s="573"/>
      <c r="F21539" s="573"/>
    </row>
    <row r="21540" spans="5:6" ht="15" customHeight="1">
      <c r="E21540" s="573"/>
      <c r="F21540" s="573"/>
    </row>
    <row r="21541" spans="5:6" ht="15" customHeight="1">
      <c r="E21541" s="573"/>
      <c r="F21541" s="573"/>
    </row>
    <row r="21542" spans="5:6" ht="15" customHeight="1">
      <c r="E21542" s="573"/>
      <c r="F21542" s="573"/>
    </row>
    <row r="21543" spans="5:6" ht="15" customHeight="1">
      <c r="E21543" s="573"/>
      <c r="F21543" s="573"/>
    </row>
    <row r="21544" spans="5:6" ht="15" customHeight="1">
      <c r="E21544" s="573"/>
      <c r="F21544" s="573"/>
    </row>
    <row r="21545" spans="5:6" ht="15" customHeight="1">
      <c r="E21545" s="573"/>
      <c r="F21545" s="573"/>
    </row>
    <row r="21546" spans="5:6" ht="15" customHeight="1">
      <c r="E21546" s="573"/>
      <c r="F21546" s="573"/>
    </row>
    <row r="21547" spans="5:6" ht="15" customHeight="1">
      <c r="E21547" s="573"/>
      <c r="F21547" s="573"/>
    </row>
    <row r="21548" spans="5:6" ht="15" customHeight="1">
      <c r="E21548" s="573"/>
      <c r="F21548" s="573"/>
    </row>
    <row r="21549" spans="5:6" ht="15" customHeight="1">
      <c r="E21549" s="573"/>
      <c r="F21549" s="573"/>
    </row>
    <row r="21550" spans="5:6" ht="15" customHeight="1">
      <c r="E21550" s="573"/>
      <c r="F21550" s="573"/>
    </row>
    <row r="21551" spans="5:6" ht="15" customHeight="1">
      <c r="E21551" s="573"/>
      <c r="F21551" s="573"/>
    </row>
    <row r="21552" spans="5:6" ht="15" customHeight="1">
      <c r="E21552" s="573"/>
      <c r="F21552" s="573"/>
    </row>
    <row r="21553" spans="5:6" ht="15" customHeight="1">
      <c r="E21553" s="573"/>
      <c r="F21553" s="573"/>
    </row>
    <row r="21554" spans="5:6" ht="15" customHeight="1">
      <c r="E21554" s="573"/>
      <c r="F21554" s="573"/>
    </row>
    <row r="21555" spans="5:6" ht="15" customHeight="1">
      <c r="E21555" s="573"/>
      <c r="F21555" s="573"/>
    </row>
    <row r="21556" spans="5:6" ht="15" customHeight="1">
      <c r="E21556" s="573"/>
      <c r="F21556" s="573"/>
    </row>
    <row r="21557" spans="5:6" ht="15" customHeight="1">
      <c r="E21557" s="573"/>
      <c r="F21557" s="573"/>
    </row>
    <row r="21558" spans="5:6" ht="15" customHeight="1">
      <c r="E21558" s="573"/>
      <c r="F21558" s="573"/>
    </row>
    <row r="21559" spans="5:6" ht="15" customHeight="1">
      <c r="E21559" s="573"/>
      <c r="F21559" s="573"/>
    </row>
    <row r="21560" spans="5:6" ht="15" customHeight="1">
      <c r="E21560" s="573"/>
      <c r="F21560" s="573"/>
    </row>
    <row r="21561" spans="5:6" ht="15" customHeight="1">
      <c r="E21561" s="573"/>
      <c r="F21561" s="573"/>
    </row>
    <row r="21562" spans="5:6" ht="15" customHeight="1">
      <c r="E21562" s="573"/>
      <c r="F21562" s="573"/>
    </row>
    <row r="21563" spans="5:6" ht="15" customHeight="1">
      <c r="E21563" s="573"/>
      <c r="F21563" s="573"/>
    </row>
    <row r="21564" spans="5:6" ht="15" customHeight="1">
      <c r="E21564" s="573"/>
      <c r="F21564" s="573"/>
    </row>
    <row r="21565" spans="5:6" ht="15" customHeight="1">
      <c r="E21565" s="573"/>
      <c r="F21565" s="573"/>
    </row>
    <row r="21566" spans="5:6" ht="15" customHeight="1">
      <c r="E21566" s="573"/>
      <c r="F21566" s="573"/>
    </row>
    <row r="21567" spans="5:6" ht="15" customHeight="1">
      <c r="E21567" s="573"/>
      <c r="F21567" s="573"/>
    </row>
    <row r="21568" spans="5:6" ht="15" customHeight="1">
      <c r="E21568" s="573"/>
      <c r="F21568" s="573"/>
    </row>
    <row r="21569" spans="5:6" ht="15" customHeight="1">
      <c r="E21569" s="573"/>
      <c r="F21569" s="573"/>
    </row>
    <row r="21570" spans="5:6" ht="15" customHeight="1">
      <c r="E21570" s="573"/>
      <c r="F21570" s="573"/>
    </row>
    <row r="21571" spans="5:6" ht="15" customHeight="1">
      <c r="E21571" s="573"/>
      <c r="F21571" s="573"/>
    </row>
    <row r="21572" spans="5:6" ht="15" customHeight="1">
      <c r="E21572" s="573"/>
      <c r="F21572" s="573"/>
    </row>
    <row r="21573" spans="5:6" ht="15" customHeight="1">
      <c r="E21573" s="573"/>
      <c r="F21573" s="573"/>
    </row>
    <row r="21574" spans="5:6" ht="15" customHeight="1">
      <c r="E21574" s="573"/>
      <c r="F21574" s="573"/>
    </row>
    <row r="21575" spans="5:6" ht="15" customHeight="1">
      <c r="E21575" s="573"/>
      <c r="F21575" s="573"/>
    </row>
    <row r="21576" spans="5:6" ht="15" customHeight="1">
      <c r="E21576" s="573"/>
      <c r="F21576" s="573"/>
    </row>
    <row r="21577" spans="5:6" ht="15" customHeight="1">
      <c r="E21577" s="573"/>
      <c r="F21577" s="573"/>
    </row>
    <row r="21578" spans="5:6" ht="15" customHeight="1">
      <c r="E21578" s="573"/>
      <c r="F21578" s="573"/>
    </row>
    <row r="21579" spans="5:6" ht="15" customHeight="1">
      <c r="E21579" s="573"/>
      <c r="F21579" s="573"/>
    </row>
    <row r="21580" spans="5:6" ht="15" customHeight="1">
      <c r="E21580" s="573"/>
      <c r="F21580" s="573"/>
    </row>
    <row r="21581" spans="5:6" ht="15" customHeight="1">
      <c r="E21581" s="573"/>
      <c r="F21581" s="573"/>
    </row>
    <row r="21582" spans="5:6" ht="15" customHeight="1">
      <c r="E21582" s="573"/>
      <c r="F21582" s="573"/>
    </row>
    <row r="21583" spans="5:6" ht="15" customHeight="1">
      <c r="E21583" s="573"/>
      <c r="F21583" s="573"/>
    </row>
    <row r="21584" spans="5:6" ht="15" customHeight="1">
      <c r="E21584" s="573"/>
      <c r="F21584" s="573"/>
    </row>
    <row r="21585" spans="5:6" ht="15" customHeight="1">
      <c r="E21585" s="573"/>
      <c r="F21585" s="573"/>
    </row>
    <row r="21586" spans="5:6" ht="15" customHeight="1">
      <c r="E21586" s="573"/>
      <c r="F21586" s="573"/>
    </row>
    <row r="21587" spans="5:6" ht="15" customHeight="1">
      <c r="E21587" s="573"/>
      <c r="F21587" s="573"/>
    </row>
    <row r="21588" spans="5:6" ht="15" customHeight="1">
      <c r="E21588" s="573"/>
      <c r="F21588" s="573"/>
    </row>
    <row r="21589" spans="5:6" ht="15" customHeight="1">
      <c r="E21589" s="573"/>
      <c r="F21589" s="573"/>
    </row>
    <row r="21590" spans="5:6" ht="15" customHeight="1">
      <c r="E21590" s="573"/>
      <c r="F21590" s="573"/>
    </row>
    <row r="21591" spans="5:6" ht="15" customHeight="1">
      <c r="E21591" s="573"/>
      <c r="F21591" s="573"/>
    </row>
    <row r="21592" spans="5:6" ht="15" customHeight="1">
      <c r="E21592" s="573"/>
      <c r="F21592" s="573"/>
    </row>
    <row r="21593" spans="5:6" ht="15" customHeight="1">
      <c r="E21593" s="573"/>
      <c r="F21593" s="573"/>
    </row>
    <row r="21594" spans="5:6" ht="15" customHeight="1">
      <c r="E21594" s="573"/>
      <c r="F21594" s="573"/>
    </row>
    <row r="21595" spans="5:6" ht="15" customHeight="1">
      <c r="E21595" s="573"/>
      <c r="F21595" s="573"/>
    </row>
    <row r="21596" spans="5:6" ht="15" customHeight="1">
      <c r="E21596" s="573"/>
      <c r="F21596" s="573"/>
    </row>
    <row r="21597" spans="5:6" ht="15" customHeight="1">
      <c r="E21597" s="573"/>
      <c r="F21597" s="573"/>
    </row>
    <row r="21598" spans="5:6" ht="15" customHeight="1">
      <c r="E21598" s="573"/>
      <c r="F21598" s="573"/>
    </row>
    <row r="21599" spans="5:6" ht="15" customHeight="1">
      <c r="E21599" s="573"/>
      <c r="F21599" s="573"/>
    </row>
    <row r="21600" spans="5:6" ht="15" customHeight="1">
      <c r="E21600" s="573"/>
      <c r="F21600" s="573"/>
    </row>
    <row r="21601" spans="5:6" ht="15" customHeight="1">
      <c r="E21601" s="573"/>
      <c r="F21601" s="573"/>
    </row>
    <row r="21602" spans="5:6" ht="15" customHeight="1">
      <c r="E21602" s="573"/>
      <c r="F21602" s="573"/>
    </row>
    <row r="21603" spans="5:6" ht="15" customHeight="1">
      <c r="E21603" s="573"/>
      <c r="F21603" s="573"/>
    </row>
    <row r="21604" spans="5:6" ht="15" customHeight="1">
      <c r="E21604" s="573"/>
      <c r="F21604" s="573"/>
    </row>
    <row r="21605" spans="5:6" ht="15" customHeight="1">
      <c r="E21605" s="573"/>
      <c r="F21605" s="573"/>
    </row>
    <row r="21606" spans="5:6" ht="15" customHeight="1">
      <c r="E21606" s="573"/>
      <c r="F21606" s="573"/>
    </row>
    <row r="21607" spans="5:6" ht="15" customHeight="1">
      <c r="E21607" s="573"/>
      <c r="F21607" s="573"/>
    </row>
    <row r="21608" spans="5:6" ht="15" customHeight="1">
      <c r="E21608" s="573"/>
      <c r="F21608" s="573"/>
    </row>
    <row r="21609" spans="5:6" ht="15" customHeight="1">
      <c r="E21609" s="573"/>
      <c r="F21609" s="573"/>
    </row>
    <row r="21610" spans="5:6" ht="15" customHeight="1">
      <c r="E21610" s="573"/>
      <c r="F21610" s="573"/>
    </row>
    <row r="21611" spans="5:6" ht="15" customHeight="1">
      <c r="E21611" s="573"/>
      <c r="F21611" s="573"/>
    </row>
    <row r="21612" spans="5:6" ht="15" customHeight="1">
      <c r="E21612" s="573"/>
      <c r="F21612" s="573"/>
    </row>
    <row r="21613" spans="5:6" ht="15" customHeight="1">
      <c r="E21613" s="573"/>
      <c r="F21613" s="573"/>
    </row>
    <row r="21614" spans="5:6" ht="15" customHeight="1">
      <c r="E21614" s="573"/>
      <c r="F21614" s="573"/>
    </row>
    <row r="21615" spans="5:6" ht="15" customHeight="1">
      <c r="E21615" s="573"/>
      <c r="F21615" s="573"/>
    </row>
    <row r="21616" spans="5:6" ht="15" customHeight="1">
      <c r="E21616" s="573"/>
      <c r="F21616" s="573"/>
    </row>
    <row r="21617" spans="5:6" ht="15" customHeight="1">
      <c r="E21617" s="573"/>
      <c r="F21617" s="573"/>
    </row>
    <row r="21618" spans="5:6" ht="15" customHeight="1">
      <c r="E21618" s="573"/>
      <c r="F21618" s="573"/>
    </row>
    <row r="21619" spans="5:6" ht="15" customHeight="1">
      <c r="E21619" s="573"/>
      <c r="F21619" s="573"/>
    </row>
    <row r="21620" spans="5:6" ht="15" customHeight="1">
      <c r="E21620" s="573"/>
      <c r="F21620" s="573"/>
    </row>
    <row r="21621" spans="5:6" ht="15" customHeight="1">
      <c r="E21621" s="573"/>
      <c r="F21621" s="573"/>
    </row>
    <row r="21622" spans="5:6" ht="15" customHeight="1">
      <c r="E21622" s="573"/>
      <c r="F21622" s="573"/>
    </row>
    <row r="21623" spans="5:6" ht="15" customHeight="1">
      <c r="E21623" s="573"/>
      <c r="F21623" s="573"/>
    </row>
    <row r="21624" spans="5:6" ht="15" customHeight="1">
      <c r="E21624" s="573"/>
      <c r="F21624" s="573"/>
    </row>
    <row r="21625" spans="5:6" ht="15" customHeight="1">
      <c r="E21625" s="573"/>
      <c r="F21625" s="573"/>
    </row>
    <row r="21626" spans="5:6" ht="15" customHeight="1">
      <c r="E21626" s="573"/>
      <c r="F21626" s="573"/>
    </row>
    <row r="21627" spans="5:6" ht="15" customHeight="1">
      <c r="E21627" s="573"/>
      <c r="F21627" s="573"/>
    </row>
    <row r="21628" spans="5:6" ht="15" customHeight="1">
      <c r="E21628" s="573"/>
      <c r="F21628" s="573"/>
    </row>
    <row r="21629" spans="5:6" ht="15" customHeight="1">
      <c r="E21629" s="573"/>
      <c r="F21629" s="573"/>
    </row>
    <row r="21630" spans="5:6" ht="15" customHeight="1">
      <c r="E21630" s="573"/>
      <c r="F21630" s="573"/>
    </row>
    <row r="21631" spans="5:6" ht="15" customHeight="1">
      <c r="E21631" s="573"/>
      <c r="F21631" s="573"/>
    </row>
    <row r="21632" spans="5:6" ht="15" customHeight="1">
      <c r="E21632" s="573"/>
      <c r="F21632" s="573"/>
    </row>
    <row r="21633" spans="5:6" ht="15" customHeight="1">
      <c r="E21633" s="573"/>
      <c r="F21633" s="573"/>
    </row>
    <row r="21634" spans="5:6" ht="15" customHeight="1">
      <c r="E21634" s="573"/>
      <c r="F21634" s="573"/>
    </row>
    <row r="21635" spans="5:6" ht="15" customHeight="1">
      <c r="E21635" s="573"/>
      <c r="F21635" s="573"/>
    </row>
    <row r="21636" spans="5:6" ht="15" customHeight="1">
      <c r="E21636" s="573"/>
      <c r="F21636" s="573"/>
    </row>
    <row r="21637" spans="5:6" ht="15" customHeight="1">
      <c r="E21637" s="573"/>
      <c r="F21637" s="573"/>
    </row>
    <row r="21638" spans="5:6" ht="15" customHeight="1">
      <c r="E21638" s="573"/>
      <c r="F21638" s="573"/>
    </row>
    <row r="21639" spans="5:6" ht="15" customHeight="1">
      <c r="E21639" s="573"/>
      <c r="F21639" s="573"/>
    </row>
    <row r="21640" spans="5:6" ht="15" customHeight="1">
      <c r="E21640" s="573"/>
      <c r="F21640" s="573"/>
    </row>
    <row r="21641" spans="5:6" ht="15" customHeight="1">
      <c r="E21641" s="573"/>
      <c r="F21641" s="573"/>
    </row>
    <row r="21642" spans="5:6" ht="15" customHeight="1">
      <c r="E21642" s="573"/>
      <c r="F21642" s="573"/>
    </row>
    <row r="21643" spans="5:6" ht="15" customHeight="1">
      <c r="E21643" s="573"/>
      <c r="F21643" s="573"/>
    </row>
    <row r="21644" spans="5:6" ht="15" customHeight="1">
      <c r="E21644" s="573"/>
      <c r="F21644" s="573"/>
    </row>
    <row r="21645" spans="5:6" ht="15" customHeight="1">
      <c r="E21645" s="573"/>
      <c r="F21645" s="573"/>
    </row>
    <row r="21646" spans="5:6" ht="15" customHeight="1">
      <c r="E21646" s="573"/>
      <c r="F21646" s="573"/>
    </row>
    <row r="21647" spans="5:6" ht="15" customHeight="1">
      <c r="E21647" s="573"/>
      <c r="F21647" s="573"/>
    </row>
    <row r="21648" spans="5:6" ht="15" customHeight="1">
      <c r="E21648" s="573"/>
      <c r="F21648" s="573"/>
    </row>
    <row r="21649" spans="5:6" ht="15" customHeight="1">
      <c r="E21649" s="573"/>
      <c r="F21649" s="573"/>
    </row>
    <row r="21650" spans="5:6" ht="15" customHeight="1">
      <c r="E21650" s="573"/>
      <c r="F21650" s="573"/>
    </row>
    <row r="21651" spans="5:6" ht="15" customHeight="1">
      <c r="E21651" s="573"/>
      <c r="F21651" s="573"/>
    </row>
    <row r="21652" spans="5:6" ht="15" customHeight="1">
      <c r="E21652" s="573"/>
      <c r="F21652" s="573"/>
    </row>
    <row r="21653" spans="5:6" ht="15" customHeight="1">
      <c r="E21653" s="573"/>
      <c r="F21653" s="573"/>
    </row>
    <row r="21654" spans="5:6" ht="15" customHeight="1">
      <c r="E21654" s="573"/>
      <c r="F21654" s="573"/>
    </row>
    <row r="21655" spans="5:6" ht="15" customHeight="1">
      <c r="E21655" s="573"/>
      <c r="F21655" s="573"/>
    </row>
    <row r="21656" spans="5:6" ht="15" customHeight="1">
      <c r="E21656" s="573"/>
      <c r="F21656" s="573"/>
    </row>
    <row r="21657" spans="5:6" ht="15" customHeight="1">
      <c r="E21657" s="573"/>
      <c r="F21657" s="573"/>
    </row>
    <row r="21658" spans="5:6" ht="15" customHeight="1">
      <c r="E21658" s="573"/>
      <c r="F21658" s="573"/>
    </row>
    <row r="21659" spans="5:6" ht="15" customHeight="1">
      <c r="E21659" s="573"/>
      <c r="F21659" s="573"/>
    </row>
    <row r="21660" spans="5:6" ht="15" customHeight="1">
      <c r="E21660" s="573"/>
      <c r="F21660" s="573"/>
    </row>
    <row r="21661" spans="5:6" ht="15" customHeight="1">
      <c r="E21661" s="573"/>
      <c r="F21661" s="573"/>
    </row>
    <row r="21662" spans="5:6" ht="15" customHeight="1">
      <c r="E21662" s="573"/>
      <c r="F21662" s="573"/>
    </row>
    <row r="21663" spans="5:6" ht="15" customHeight="1">
      <c r="E21663" s="573"/>
      <c r="F21663" s="573"/>
    </row>
    <row r="21664" spans="5:6" ht="15" customHeight="1">
      <c r="E21664" s="573"/>
      <c r="F21664" s="573"/>
    </row>
    <row r="21665" spans="5:6" ht="15" customHeight="1">
      <c r="E21665" s="573"/>
      <c r="F21665" s="573"/>
    </row>
    <row r="21666" spans="5:6" ht="15" customHeight="1">
      <c r="E21666" s="573"/>
      <c r="F21666" s="573"/>
    </row>
    <row r="21667" spans="5:6" ht="15" customHeight="1">
      <c r="E21667" s="573"/>
      <c r="F21667" s="573"/>
    </row>
    <row r="21668" spans="5:6" ht="15" customHeight="1">
      <c r="E21668" s="573"/>
      <c r="F21668" s="573"/>
    </row>
    <row r="21669" spans="5:6" ht="15" customHeight="1">
      <c r="E21669" s="573"/>
      <c r="F21669" s="573"/>
    </row>
    <row r="21670" spans="5:6" ht="15" customHeight="1">
      <c r="E21670" s="573"/>
      <c r="F21670" s="573"/>
    </row>
    <row r="21671" spans="5:6" ht="15" customHeight="1">
      <c r="E21671" s="573"/>
      <c r="F21671" s="573"/>
    </row>
    <row r="21672" spans="5:6" ht="15" customHeight="1">
      <c r="E21672" s="573"/>
      <c r="F21672" s="573"/>
    </row>
    <row r="21673" spans="5:6" ht="15" customHeight="1">
      <c r="E21673" s="573"/>
      <c r="F21673" s="573"/>
    </row>
    <row r="21674" spans="5:6" ht="15" customHeight="1">
      <c r="E21674" s="573"/>
      <c r="F21674" s="573"/>
    </row>
    <row r="21675" spans="5:6" ht="15" customHeight="1">
      <c r="E21675" s="573"/>
      <c r="F21675" s="573"/>
    </row>
    <row r="21676" spans="5:6" ht="15" customHeight="1">
      <c r="E21676" s="573"/>
      <c r="F21676" s="573"/>
    </row>
    <row r="21677" spans="5:6" ht="15" customHeight="1">
      <c r="E21677" s="573"/>
      <c r="F21677" s="573"/>
    </row>
    <row r="21678" spans="5:6" ht="15" customHeight="1">
      <c r="E21678" s="573"/>
      <c r="F21678" s="573"/>
    </row>
    <row r="21679" spans="5:6" ht="15" customHeight="1">
      <c r="E21679" s="573"/>
      <c r="F21679" s="573"/>
    </row>
    <row r="21680" spans="5:6" ht="15" customHeight="1">
      <c r="E21680" s="573"/>
      <c r="F21680" s="573"/>
    </row>
    <row r="21681" spans="5:6" ht="15" customHeight="1">
      <c r="E21681" s="573"/>
      <c r="F21681" s="573"/>
    </row>
    <row r="21682" spans="5:6" ht="15" customHeight="1">
      <c r="E21682" s="573"/>
      <c r="F21682" s="573"/>
    </row>
    <row r="21683" spans="5:6" ht="15" customHeight="1">
      <c r="E21683" s="573"/>
      <c r="F21683" s="573"/>
    </row>
    <row r="21684" spans="5:6" ht="15" customHeight="1">
      <c r="E21684" s="573"/>
      <c r="F21684" s="573"/>
    </row>
    <row r="21685" spans="5:6" ht="15" customHeight="1">
      <c r="E21685" s="573"/>
      <c r="F21685" s="573"/>
    </row>
    <row r="21686" spans="5:6" ht="15" customHeight="1">
      <c r="E21686" s="573"/>
      <c r="F21686" s="573"/>
    </row>
    <row r="21687" spans="5:6" ht="15" customHeight="1">
      <c r="E21687" s="573"/>
      <c r="F21687" s="573"/>
    </row>
    <row r="21688" spans="5:6" ht="15" customHeight="1">
      <c r="E21688" s="573"/>
      <c r="F21688" s="573"/>
    </row>
    <row r="21689" spans="5:6" ht="15" customHeight="1">
      <c r="E21689" s="573"/>
      <c r="F21689" s="573"/>
    </row>
    <row r="21690" spans="5:6" ht="15" customHeight="1">
      <c r="E21690" s="573"/>
      <c r="F21690" s="573"/>
    </row>
    <row r="21691" spans="5:6" ht="15" customHeight="1">
      <c r="E21691" s="573"/>
      <c r="F21691" s="573"/>
    </row>
    <row r="21692" spans="5:6" ht="15" customHeight="1">
      <c r="E21692" s="573"/>
      <c r="F21692" s="573"/>
    </row>
    <row r="21693" spans="5:6" ht="15" customHeight="1">
      <c r="E21693" s="573"/>
      <c r="F21693" s="573"/>
    </row>
    <row r="21694" spans="5:6" ht="15" customHeight="1">
      <c r="E21694" s="573"/>
      <c r="F21694" s="573"/>
    </row>
    <row r="21695" spans="5:6" ht="15" customHeight="1">
      <c r="E21695" s="573"/>
      <c r="F21695" s="573"/>
    </row>
    <row r="21696" spans="5:6" ht="15" customHeight="1">
      <c r="E21696" s="573"/>
      <c r="F21696" s="573"/>
    </row>
    <row r="21697" spans="5:6" ht="15" customHeight="1">
      <c r="E21697" s="573"/>
      <c r="F21697" s="573"/>
    </row>
    <row r="21698" spans="5:6" ht="15" customHeight="1">
      <c r="E21698" s="573"/>
      <c r="F21698" s="573"/>
    </row>
    <row r="21699" spans="5:6" ht="15" customHeight="1">
      <c r="E21699" s="573"/>
      <c r="F21699" s="573"/>
    </row>
    <row r="21700" spans="5:6" ht="15" customHeight="1">
      <c r="E21700" s="573"/>
      <c r="F21700" s="573"/>
    </row>
    <row r="21701" spans="5:6" ht="15" customHeight="1">
      <c r="E21701" s="573"/>
      <c r="F21701" s="573"/>
    </row>
    <row r="21702" spans="5:6" ht="15" customHeight="1">
      <c r="E21702" s="573"/>
      <c r="F21702" s="573"/>
    </row>
    <row r="21703" spans="5:6" ht="15" customHeight="1">
      <c r="E21703" s="573"/>
      <c r="F21703" s="573"/>
    </row>
    <row r="21704" spans="5:6" ht="15" customHeight="1">
      <c r="E21704" s="573"/>
      <c r="F21704" s="573"/>
    </row>
    <row r="21705" spans="5:6" ht="15" customHeight="1">
      <c r="E21705" s="573"/>
      <c r="F21705" s="573"/>
    </row>
    <row r="21706" spans="5:6" ht="15" customHeight="1">
      <c r="E21706" s="573"/>
      <c r="F21706" s="573"/>
    </row>
    <row r="21707" spans="5:6" ht="15" customHeight="1">
      <c r="E21707" s="573"/>
      <c r="F21707" s="573"/>
    </row>
    <row r="21708" spans="5:6" ht="15" customHeight="1">
      <c r="E21708" s="573"/>
      <c r="F21708" s="573"/>
    </row>
    <row r="21709" spans="5:6" ht="15" customHeight="1">
      <c r="E21709" s="573"/>
      <c r="F21709" s="573"/>
    </row>
    <row r="21710" spans="5:6" ht="15" customHeight="1">
      <c r="E21710" s="573"/>
      <c r="F21710" s="573"/>
    </row>
    <row r="21711" spans="5:6" ht="15" customHeight="1">
      <c r="E21711" s="573"/>
      <c r="F21711" s="573"/>
    </row>
    <row r="21712" spans="5:6" ht="15" customHeight="1">
      <c r="E21712" s="573"/>
      <c r="F21712" s="573"/>
    </row>
    <row r="21713" spans="5:6" ht="15" customHeight="1">
      <c r="E21713" s="573"/>
      <c r="F21713" s="573"/>
    </row>
    <row r="21714" spans="5:6" ht="15" customHeight="1">
      <c r="E21714" s="573"/>
      <c r="F21714" s="573"/>
    </row>
    <row r="21715" spans="5:6" ht="15" customHeight="1">
      <c r="E21715" s="573"/>
      <c r="F21715" s="573"/>
    </row>
    <row r="21716" spans="5:6" ht="15" customHeight="1">
      <c r="E21716" s="573"/>
      <c r="F21716" s="573"/>
    </row>
    <row r="21717" spans="5:6" ht="15" customHeight="1">
      <c r="E21717" s="573"/>
      <c r="F21717" s="573"/>
    </row>
    <row r="21718" spans="5:6" ht="15" customHeight="1">
      <c r="E21718" s="573"/>
      <c r="F21718" s="573"/>
    </row>
    <row r="21719" spans="5:6" ht="15" customHeight="1">
      <c r="E21719" s="573"/>
      <c r="F21719" s="573"/>
    </row>
    <row r="21720" spans="5:6" ht="15" customHeight="1">
      <c r="E21720" s="573"/>
      <c r="F21720" s="573"/>
    </row>
    <row r="21721" spans="5:6" ht="15" customHeight="1">
      <c r="E21721" s="573"/>
      <c r="F21721" s="573"/>
    </row>
    <row r="21722" spans="5:6" ht="15" customHeight="1">
      <c r="E21722" s="573"/>
      <c r="F21722" s="573"/>
    </row>
    <row r="21723" spans="5:6" ht="15" customHeight="1">
      <c r="E21723" s="573"/>
      <c r="F21723" s="573"/>
    </row>
    <row r="21724" spans="5:6" ht="15" customHeight="1">
      <c r="E21724" s="573"/>
      <c r="F21724" s="573"/>
    </row>
    <row r="21725" spans="5:6" ht="15" customHeight="1">
      <c r="E21725" s="573"/>
      <c r="F21725" s="573"/>
    </row>
    <row r="21726" spans="5:6" ht="15" customHeight="1">
      <c r="E21726" s="573"/>
      <c r="F21726" s="573"/>
    </row>
    <row r="21727" spans="5:6" ht="15" customHeight="1">
      <c r="E21727" s="573"/>
      <c r="F21727" s="573"/>
    </row>
    <row r="21728" spans="5:6" ht="15" customHeight="1">
      <c r="E21728" s="573"/>
      <c r="F21728" s="573"/>
    </row>
    <row r="21729" spans="5:6" ht="15" customHeight="1">
      <c r="E21729" s="573"/>
      <c r="F21729" s="573"/>
    </row>
    <row r="21730" spans="5:6" ht="15" customHeight="1">
      <c r="E21730" s="573"/>
      <c r="F21730" s="573"/>
    </row>
    <row r="21731" spans="5:6" ht="15" customHeight="1">
      <c r="E21731" s="573"/>
      <c r="F21731" s="573"/>
    </row>
    <row r="21732" spans="5:6" ht="15" customHeight="1">
      <c r="E21732" s="573"/>
      <c r="F21732" s="573"/>
    </row>
    <row r="21733" spans="5:6" ht="15" customHeight="1">
      <c r="E21733" s="573"/>
      <c r="F21733" s="573"/>
    </row>
    <row r="21734" spans="5:6" ht="15" customHeight="1">
      <c r="E21734" s="573"/>
      <c r="F21734" s="573"/>
    </row>
    <row r="21735" spans="5:6" ht="15" customHeight="1">
      <c r="E21735" s="573"/>
      <c r="F21735" s="573"/>
    </row>
    <row r="21736" spans="5:6" ht="15" customHeight="1">
      <c r="E21736" s="573"/>
      <c r="F21736" s="573"/>
    </row>
    <row r="21737" spans="5:6" ht="15" customHeight="1">
      <c r="E21737" s="573"/>
      <c r="F21737" s="573"/>
    </row>
    <row r="21738" spans="5:6" ht="15" customHeight="1">
      <c r="E21738" s="573"/>
      <c r="F21738" s="573"/>
    </row>
    <row r="21739" spans="5:6" ht="15" customHeight="1">
      <c r="E21739" s="573"/>
      <c r="F21739" s="573"/>
    </row>
    <row r="21740" spans="5:6" ht="15" customHeight="1">
      <c r="E21740" s="573"/>
      <c r="F21740" s="573"/>
    </row>
    <row r="21741" spans="5:6" ht="15" customHeight="1">
      <c r="E21741" s="573"/>
      <c r="F21741" s="573"/>
    </row>
    <row r="21742" spans="5:6" ht="15" customHeight="1">
      <c r="E21742" s="573"/>
      <c r="F21742" s="573"/>
    </row>
    <row r="21743" spans="5:6" ht="15" customHeight="1">
      <c r="E21743" s="573"/>
      <c r="F21743" s="573"/>
    </row>
    <row r="21744" spans="5:6" ht="15" customHeight="1">
      <c r="E21744" s="573"/>
      <c r="F21744" s="573"/>
    </row>
    <row r="21745" spans="5:6" ht="15" customHeight="1">
      <c r="E21745" s="573"/>
      <c r="F21745" s="573"/>
    </row>
    <row r="21746" spans="5:6" ht="15" customHeight="1">
      <c r="E21746" s="573"/>
      <c r="F21746" s="573"/>
    </row>
    <row r="21747" spans="5:6" ht="15" customHeight="1">
      <c r="E21747" s="573"/>
      <c r="F21747" s="573"/>
    </row>
    <row r="21748" spans="5:6" ht="15" customHeight="1">
      <c r="E21748" s="573"/>
      <c r="F21748" s="573"/>
    </row>
    <row r="21749" spans="5:6" ht="15" customHeight="1">
      <c r="E21749" s="573"/>
      <c r="F21749" s="573"/>
    </row>
    <row r="21750" spans="5:6" ht="15" customHeight="1">
      <c r="E21750" s="573"/>
      <c r="F21750" s="573"/>
    </row>
    <row r="21751" spans="5:6" ht="15" customHeight="1">
      <c r="E21751" s="573"/>
      <c r="F21751" s="573"/>
    </row>
    <row r="21752" spans="5:6" ht="15" customHeight="1">
      <c r="E21752" s="573"/>
      <c r="F21752" s="573"/>
    </row>
    <row r="21753" spans="5:6" ht="15" customHeight="1">
      <c r="E21753" s="573"/>
      <c r="F21753" s="573"/>
    </row>
    <row r="21754" spans="5:6" ht="15" customHeight="1">
      <c r="E21754" s="573"/>
      <c r="F21754" s="573"/>
    </row>
    <row r="21755" spans="5:6" ht="15" customHeight="1">
      <c r="E21755" s="573"/>
      <c r="F21755" s="573"/>
    </row>
    <row r="21756" spans="5:6" ht="15" customHeight="1">
      <c r="E21756" s="573"/>
      <c r="F21756" s="573"/>
    </row>
    <row r="21757" spans="5:6" ht="15" customHeight="1">
      <c r="E21757" s="573"/>
      <c r="F21757" s="573"/>
    </row>
    <row r="21758" spans="5:6" ht="15" customHeight="1">
      <c r="E21758" s="573"/>
      <c r="F21758" s="573"/>
    </row>
    <row r="21759" spans="5:6" ht="15" customHeight="1">
      <c r="E21759" s="573"/>
      <c r="F21759" s="573"/>
    </row>
    <row r="21760" spans="5:6" ht="15" customHeight="1">
      <c r="E21760" s="573"/>
      <c r="F21760" s="573"/>
    </row>
    <row r="21761" spans="5:6" ht="15" customHeight="1">
      <c r="E21761" s="573"/>
      <c r="F21761" s="573"/>
    </row>
    <row r="21762" spans="5:6" ht="15" customHeight="1">
      <c r="E21762" s="573"/>
      <c r="F21762" s="573"/>
    </row>
    <row r="21763" spans="5:6" ht="15" customHeight="1">
      <c r="E21763" s="573"/>
      <c r="F21763" s="573"/>
    </row>
    <row r="21764" spans="5:6" ht="15" customHeight="1">
      <c r="E21764" s="573"/>
      <c r="F21764" s="573"/>
    </row>
    <row r="21765" spans="5:6" ht="15" customHeight="1">
      <c r="E21765" s="573"/>
      <c r="F21765" s="573"/>
    </row>
    <row r="21766" spans="5:6" ht="15" customHeight="1">
      <c r="E21766" s="573"/>
      <c r="F21766" s="573"/>
    </row>
    <row r="21767" spans="5:6" ht="15" customHeight="1">
      <c r="E21767" s="573"/>
      <c r="F21767" s="573"/>
    </row>
    <row r="21768" spans="5:6" ht="15" customHeight="1">
      <c r="E21768" s="573"/>
      <c r="F21768" s="573"/>
    </row>
    <row r="21769" spans="5:6" ht="15" customHeight="1">
      <c r="E21769" s="573"/>
      <c r="F21769" s="573"/>
    </row>
    <row r="21770" spans="5:6" ht="15" customHeight="1">
      <c r="E21770" s="573"/>
      <c r="F21770" s="573"/>
    </row>
    <row r="21771" spans="5:6" ht="15" customHeight="1">
      <c r="E21771" s="573"/>
      <c r="F21771" s="573"/>
    </row>
    <row r="21772" spans="5:6" ht="15" customHeight="1">
      <c r="E21772" s="573"/>
      <c r="F21772" s="573"/>
    </row>
    <row r="21773" spans="5:6" ht="15" customHeight="1">
      <c r="E21773" s="573"/>
      <c r="F21773" s="573"/>
    </row>
    <row r="21774" spans="5:6" ht="15" customHeight="1">
      <c r="E21774" s="573"/>
      <c r="F21774" s="573"/>
    </row>
    <row r="21775" spans="5:6" ht="15" customHeight="1">
      <c r="E21775" s="573"/>
      <c r="F21775" s="573"/>
    </row>
    <row r="21776" spans="5:6" ht="15" customHeight="1">
      <c r="E21776" s="573"/>
      <c r="F21776" s="573"/>
    </row>
    <row r="21777" spans="5:6" ht="15" customHeight="1">
      <c r="E21777" s="573"/>
      <c r="F21777" s="573"/>
    </row>
    <row r="21778" spans="5:6" ht="15" customHeight="1">
      <c r="E21778" s="573"/>
      <c r="F21778" s="573"/>
    </row>
    <row r="21779" spans="5:6" ht="15" customHeight="1">
      <c r="E21779" s="573"/>
      <c r="F21779" s="573"/>
    </row>
    <row r="21780" spans="5:6" ht="15" customHeight="1">
      <c r="E21780" s="573"/>
      <c r="F21780" s="573"/>
    </row>
    <row r="21781" spans="5:6" ht="15" customHeight="1">
      <c r="E21781" s="573"/>
      <c r="F21781" s="573"/>
    </row>
    <row r="21782" spans="5:6" ht="15" customHeight="1">
      <c r="E21782" s="573"/>
      <c r="F21782" s="573"/>
    </row>
    <row r="21783" spans="5:6" ht="15" customHeight="1">
      <c r="E21783" s="573"/>
      <c r="F21783" s="573"/>
    </row>
    <row r="21784" spans="5:6" ht="15" customHeight="1">
      <c r="E21784" s="573"/>
      <c r="F21784" s="573"/>
    </row>
    <row r="21785" spans="5:6" ht="15" customHeight="1">
      <c r="E21785" s="573"/>
      <c r="F21785" s="573"/>
    </row>
    <row r="21786" spans="5:6" ht="15" customHeight="1">
      <c r="E21786" s="573"/>
      <c r="F21786" s="573"/>
    </row>
    <row r="21787" spans="5:6" ht="15" customHeight="1">
      <c r="E21787" s="573"/>
      <c r="F21787" s="573"/>
    </row>
    <row r="21788" spans="5:6" ht="15" customHeight="1">
      <c r="E21788" s="573"/>
      <c r="F21788" s="573"/>
    </row>
    <row r="21789" spans="5:6" ht="15" customHeight="1">
      <c r="E21789" s="573"/>
      <c r="F21789" s="573"/>
    </row>
    <row r="21790" spans="5:6" ht="15" customHeight="1">
      <c r="E21790" s="573"/>
      <c r="F21790" s="573"/>
    </row>
    <row r="21791" spans="5:6" ht="15" customHeight="1">
      <c r="E21791" s="573"/>
      <c r="F21791" s="573"/>
    </row>
    <row r="21792" spans="5:6" ht="15" customHeight="1">
      <c r="E21792" s="573"/>
      <c r="F21792" s="573"/>
    </row>
    <row r="21793" spans="5:6" ht="15" customHeight="1">
      <c r="E21793" s="573"/>
      <c r="F21793" s="573"/>
    </row>
    <row r="21794" spans="5:6" ht="15" customHeight="1">
      <c r="E21794" s="573"/>
      <c r="F21794" s="573"/>
    </row>
    <row r="21795" spans="5:6" ht="15" customHeight="1">
      <c r="E21795" s="573"/>
      <c r="F21795" s="573"/>
    </row>
    <row r="21796" spans="5:6" ht="15" customHeight="1">
      <c r="E21796" s="573"/>
      <c r="F21796" s="573"/>
    </row>
    <row r="21797" spans="5:6" ht="15" customHeight="1">
      <c r="E21797" s="573"/>
      <c r="F21797" s="573"/>
    </row>
    <row r="21798" spans="5:6" ht="15" customHeight="1">
      <c r="E21798" s="573"/>
      <c r="F21798" s="573"/>
    </row>
    <row r="21799" spans="5:6" ht="15" customHeight="1">
      <c r="E21799" s="573"/>
      <c r="F21799" s="573"/>
    </row>
    <row r="21800" spans="5:6" ht="15" customHeight="1">
      <c r="E21800" s="573"/>
      <c r="F21800" s="573"/>
    </row>
    <row r="21801" spans="5:6" ht="15" customHeight="1">
      <c r="E21801" s="573"/>
      <c r="F21801" s="573"/>
    </row>
    <row r="21802" spans="5:6" ht="15" customHeight="1">
      <c r="E21802" s="573"/>
      <c r="F21802" s="573"/>
    </row>
    <row r="21803" spans="5:6" ht="15" customHeight="1">
      <c r="E21803" s="573"/>
      <c r="F21803" s="573"/>
    </row>
    <row r="21804" spans="5:6" ht="15" customHeight="1">
      <c r="E21804" s="573"/>
      <c r="F21804" s="573"/>
    </row>
    <row r="21805" spans="5:6" ht="15" customHeight="1">
      <c r="E21805" s="573"/>
      <c r="F21805" s="573"/>
    </row>
    <row r="21806" spans="5:6" ht="15" customHeight="1">
      <c r="E21806" s="573"/>
      <c r="F21806" s="573"/>
    </row>
    <row r="21807" spans="5:6" ht="15" customHeight="1">
      <c r="E21807" s="573"/>
      <c r="F21807" s="573"/>
    </row>
    <row r="21808" spans="5:6" ht="15" customHeight="1">
      <c r="E21808" s="573"/>
      <c r="F21808" s="573"/>
    </row>
    <row r="21809" spans="5:6" ht="15" customHeight="1">
      <c r="E21809" s="573"/>
      <c r="F21809" s="573"/>
    </row>
    <row r="21810" spans="5:6" ht="15" customHeight="1">
      <c r="E21810" s="573"/>
      <c r="F21810" s="573"/>
    </row>
    <row r="21811" spans="5:6" ht="15" customHeight="1">
      <c r="E21811" s="573"/>
      <c r="F21811" s="573"/>
    </row>
    <row r="21812" spans="5:6" ht="15" customHeight="1">
      <c r="E21812" s="573"/>
      <c r="F21812" s="573"/>
    </row>
    <row r="21813" spans="5:6" ht="15" customHeight="1">
      <c r="E21813" s="573"/>
      <c r="F21813" s="573"/>
    </row>
    <row r="21814" spans="5:6" ht="15" customHeight="1">
      <c r="E21814" s="573"/>
      <c r="F21814" s="573"/>
    </row>
    <row r="21815" spans="5:6" ht="15" customHeight="1">
      <c r="E21815" s="573"/>
      <c r="F21815" s="573"/>
    </row>
    <row r="21816" spans="5:6" ht="15" customHeight="1">
      <c r="E21816" s="573"/>
      <c r="F21816" s="573"/>
    </row>
    <row r="21817" spans="5:6" ht="15" customHeight="1">
      <c r="E21817" s="573"/>
      <c r="F21817" s="573"/>
    </row>
    <row r="21818" spans="5:6" ht="15" customHeight="1">
      <c r="E21818" s="573"/>
      <c r="F21818" s="573"/>
    </row>
    <row r="21819" spans="5:6" ht="15" customHeight="1">
      <c r="E21819" s="573"/>
      <c r="F21819" s="573"/>
    </row>
    <row r="21820" spans="5:6" ht="15" customHeight="1">
      <c r="E21820" s="573"/>
      <c r="F21820" s="573"/>
    </row>
    <row r="21821" spans="5:6" ht="15" customHeight="1">
      <c r="E21821" s="573"/>
      <c r="F21821" s="573"/>
    </row>
    <row r="21822" spans="5:6" ht="15" customHeight="1">
      <c r="E21822" s="573"/>
      <c r="F21822" s="573"/>
    </row>
    <row r="21823" spans="5:6" ht="15" customHeight="1">
      <c r="E21823" s="573"/>
      <c r="F21823" s="573"/>
    </row>
    <row r="21824" spans="5:6" ht="15" customHeight="1">
      <c r="E21824" s="573"/>
      <c r="F21824" s="573"/>
    </row>
    <row r="21825" spans="5:6" ht="15" customHeight="1">
      <c r="E21825" s="573"/>
      <c r="F21825" s="573"/>
    </row>
    <row r="21826" spans="5:6" ht="15" customHeight="1">
      <c r="E21826" s="573"/>
      <c r="F21826" s="573"/>
    </row>
    <row r="21827" spans="5:6" ht="15" customHeight="1">
      <c r="E21827" s="573"/>
      <c r="F21827" s="573"/>
    </row>
    <row r="21828" spans="5:6" ht="15" customHeight="1">
      <c r="E21828" s="573"/>
      <c r="F21828" s="573"/>
    </row>
    <row r="21829" spans="5:6" ht="15" customHeight="1">
      <c r="E21829" s="573"/>
      <c r="F21829" s="573"/>
    </row>
    <row r="21830" spans="5:6" ht="15" customHeight="1">
      <c r="E21830" s="573"/>
      <c r="F21830" s="573"/>
    </row>
    <row r="21831" spans="5:6" ht="15" customHeight="1">
      <c r="E21831" s="573"/>
      <c r="F21831" s="573"/>
    </row>
    <row r="21832" spans="5:6" ht="15" customHeight="1">
      <c r="E21832" s="573"/>
      <c r="F21832" s="573"/>
    </row>
    <row r="21833" spans="5:6" ht="15" customHeight="1">
      <c r="E21833" s="573"/>
      <c r="F21833" s="573"/>
    </row>
    <row r="21834" spans="5:6" ht="15" customHeight="1">
      <c r="E21834" s="573"/>
      <c r="F21834" s="573"/>
    </row>
    <row r="21835" spans="5:6" ht="15" customHeight="1">
      <c r="E21835" s="573"/>
      <c r="F21835" s="573"/>
    </row>
    <row r="21836" spans="5:6" ht="15" customHeight="1">
      <c r="E21836" s="573"/>
      <c r="F21836" s="573"/>
    </row>
    <row r="21837" spans="5:6" ht="15" customHeight="1">
      <c r="E21837" s="573"/>
      <c r="F21837" s="573"/>
    </row>
    <row r="21838" spans="5:6" ht="15" customHeight="1">
      <c r="E21838" s="573"/>
      <c r="F21838" s="573"/>
    </row>
    <row r="21839" spans="5:6" ht="15" customHeight="1">
      <c r="E21839" s="573"/>
      <c r="F21839" s="573"/>
    </row>
    <row r="21840" spans="5:6" ht="15" customHeight="1">
      <c r="E21840" s="573"/>
      <c r="F21840" s="573"/>
    </row>
    <row r="21841" spans="5:6" ht="15" customHeight="1">
      <c r="E21841" s="573"/>
      <c r="F21841" s="573"/>
    </row>
    <row r="21842" spans="5:6" ht="15" customHeight="1">
      <c r="E21842" s="573"/>
      <c r="F21842" s="573"/>
    </row>
    <row r="21843" spans="5:6" ht="15" customHeight="1">
      <c r="E21843" s="573"/>
      <c r="F21843" s="573"/>
    </row>
    <row r="21844" spans="5:6" ht="15" customHeight="1">
      <c r="E21844" s="573"/>
      <c r="F21844" s="573"/>
    </row>
    <row r="21845" spans="5:6" ht="15" customHeight="1">
      <c r="E21845" s="573"/>
      <c r="F21845" s="573"/>
    </row>
    <row r="21846" spans="5:6" ht="15" customHeight="1">
      <c r="E21846" s="573"/>
      <c r="F21846" s="573"/>
    </row>
    <row r="21847" spans="5:6" ht="15" customHeight="1">
      <c r="E21847" s="573"/>
      <c r="F21847" s="573"/>
    </row>
    <row r="21848" spans="5:6" ht="15" customHeight="1">
      <c r="E21848" s="573"/>
      <c r="F21848" s="573"/>
    </row>
    <row r="21849" spans="5:6" ht="15" customHeight="1">
      <c r="E21849" s="573"/>
      <c r="F21849" s="573"/>
    </row>
    <row r="21850" spans="5:6" ht="15" customHeight="1">
      <c r="E21850" s="573"/>
      <c r="F21850" s="573"/>
    </row>
    <row r="21851" spans="5:6" ht="15" customHeight="1">
      <c r="E21851" s="573"/>
      <c r="F21851" s="573"/>
    </row>
    <row r="21852" spans="5:6" ht="15" customHeight="1">
      <c r="E21852" s="573"/>
      <c r="F21852" s="573"/>
    </row>
    <row r="21853" spans="5:6" ht="15" customHeight="1">
      <c r="E21853" s="573"/>
      <c r="F21853" s="573"/>
    </row>
    <row r="21854" spans="5:6" ht="15" customHeight="1">
      <c r="E21854" s="573"/>
      <c r="F21854" s="573"/>
    </row>
    <row r="21855" spans="5:6" ht="15" customHeight="1">
      <c r="E21855" s="573"/>
      <c r="F21855" s="573"/>
    </row>
    <row r="21856" spans="5:6" ht="15" customHeight="1">
      <c r="E21856" s="573"/>
      <c r="F21856" s="573"/>
    </row>
    <row r="21857" spans="5:6" ht="15" customHeight="1">
      <c r="E21857" s="573"/>
      <c r="F21857" s="573"/>
    </row>
    <row r="21858" spans="5:6" ht="15" customHeight="1">
      <c r="E21858" s="573"/>
      <c r="F21858" s="573"/>
    </row>
    <row r="21859" spans="5:6" ht="15" customHeight="1">
      <c r="E21859" s="573"/>
      <c r="F21859" s="573"/>
    </row>
    <row r="21860" spans="5:6" ht="15" customHeight="1">
      <c r="E21860" s="573"/>
      <c r="F21860" s="573"/>
    </row>
    <row r="21861" spans="5:6" ht="15" customHeight="1">
      <c r="E21861" s="573"/>
      <c r="F21861" s="573"/>
    </row>
    <row r="21862" spans="5:6" ht="15" customHeight="1">
      <c r="E21862" s="573"/>
      <c r="F21862" s="573"/>
    </row>
    <row r="21863" spans="5:6" ht="15" customHeight="1">
      <c r="E21863" s="573"/>
      <c r="F21863" s="573"/>
    </row>
    <row r="21864" spans="5:6" ht="15" customHeight="1">
      <c r="E21864" s="573"/>
      <c r="F21864" s="573"/>
    </row>
    <row r="21865" spans="5:6" ht="15" customHeight="1">
      <c r="E21865" s="573"/>
      <c r="F21865" s="573"/>
    </row>
    <row r="21866" spans="5:6" ht="15" customHeight="1">
      <c r="E21866" s="573"/>
      <c r="F21866" s="573"/>
    </row>
    <row r="21867" spans="5:6" ht="15" customHeight="1">
      <c r="E21867" s="573"/>
      <c r="F21867" s="573"/>
    </row>
    <row r="21868" spans="5:6" ht="15" customHeight="1">
      <c r="E21868" s="573"/>
      <c r="F21868" s="573"/>
    </row>
    <row r="21869" spans="5:6" ht="15" customHeight="1">
      <c r="E21869" s="573"/>
      <c r="F21869" s="573"/>
    </row>
    <row r="21870" spans="5:6" ht="15" customHeight="1">
      <c r="E21870" s="573"/>
      <c r="F21870" s="573"/>
    </row>
    <row r="21871" spans="5:6" ht="15" customHeight="1">
      <c r="E21871" s="573"/>
      <c r="F21871" s="573"/>
    </row>
    <row r="21872" spans="5:6" ht="15" customHeight="1">
      <c r="E21872" s="573"/>
      <c r="F21872" s="573"/>
    </row>
    <row r="21873" spans="5:6" ht="15" customHeight="1">
      <c r="E21873" s="573"/>
      <c r="F21873" s="573"/>
    </row>
    <row r="21874" spans="5:6" ht="15" customHeight="1">
      <c r="E21874" s="573"/>
      <c r="F21874" s="573"/>
    </row>
    <row r="21875" spans="5:6" ht="15" customHeight="1">
      <c r="E21875" s="573"/>
      <c r="F21875" s="573"/>
    </row>
    <row r="21876" spans="5:6" ht="15" customHeight="1">
      <c r="E21876" s="573"/>
      <c r="F21876" s="573"/>
    </row>
    <row r="21877" spans="5:6" ht="15" customHeight="1">
      <c r="E21877" s="573"/>
      <c r="F21877" s="573"/>
    </row>
    <row r="21878" spans="5:6" ht="15" customHeight="1">
      <c r="E21878" s="573"/>
      <c r="F21878" s="573"/>
    </row>
    <row r="21879" spans="5:6" ht="15" customHeight="1">
      <c r="E21879" s="573"/>
      <c r="F21879" s="573"/>
    </row>
    <row r="21880" spans="5:6" ht="15" customHeight="1">
      <c r="E21880" s="573"/>
      <c r="F21880" s="573"/>
    </row>
    <row r="21881" spans="5:6" ht="15" customHeight="1">
      <c r="E21881" s="573"/>
      <c r="F21881" s="573"/>
    </row>
    <row r="21882" spans="5:6" ht="15" customHeight="1">
      <c r="E21882" s="573"/>
      <c r="F21882" s="573"/>
    </row>
    <row r="21883" spans="5:6" ht="15" customHeight="1">
      <c r="E21883" s="573"/>
      <c r="F21883" s="573"/>
    </row>
    <row r="21884" spans="5:6" ht="15" customHeight="1">
      <c r="E21884" s="573"/>
      <c r="F21884" s="573"/>
    </row>
    <row r="21885" spans="5:6" ht="15" customHeight="1">
      <c r="E21885" s="573"/>
      <c r="F21885" s="573"/>
    </row>
    <row r="21886" spans="5:6" ht="15" customHeight="1">
      <c r="E21886" s="573"/>
      <c r="F21886" s="573"/>
    </row>
    <row r="21887" spans="5:6" ht="15" customHeight="1">
      <c r="E21887" s="573"/>
      <c r="F21887" s="573"/>
    </row>
    <row r="21888" spans="5:6" ht="15" customHeight="1">
      <c r="E21888" s="573"/>
      <c r="F21888" s="573"/>
    </row>
    <row r="21889" spans="5:6" ht="15" customHeight="1">
      <c r="E21889" s="573"/>
      <c r="F21889" s="573"/>
    </row>
    <row r="21890" spans="5:6" ht="15" customHeight="1">
      <c r="E21890" s="573"/>
      <c r="F21890" s="573"/>
    </row>
    <row r="21891" spans="5:6" ht="15" customHeight="1">
      <c r="E21891" s="573"/>
      <c r="F21891" s="573"/>
    </row>
    <row r="21892" spans="5:6" ht="15" customHeight="1">
      <c r="E21892" s="573"/>
      <c r="F21892" s="573"/>
    </row>
    <row r="21893" spans="5:6" ht="15" customHeight="1">
      <c r="E21893" s="573"/>
      <c r="F21893" s="573"/>
    </row>
    <row r="21894" spans="5:6" ht="15" customHeight="1">
      <c r="E21894" s="573"/>
      <c r="F21894" s="573"/>
    </row>
    <row r="21895" spans="5:6" ht="15" customHeight="1">
      <c r="E21895" s="573"/>
      <c r="F21895" s="573"/>
    </row>
    <row r="21896" spans="5:6" ht="15" customHeight="1">
      <c r="E21896" s="573"/>
      <c r="F21896" s="573"/>
    </row>
    <row r="21897" spans="5:6" ht="15" customHeight="1">
      <c r="E21897" s="573"/>
      <c r="F21897" s="573"/>
    </row>
    <row r="21898" spans="5:6" ht="15" customHeight="1">
      <c r="E21898" s="573"/>
      <c r="F21898" s="573"/>
    </row>
    <row r="21899" spans="5:6" ht="15" customHeight="1">
      <c r="E21899" s="573"/>
      <c r="F21899" s="573"/>
    </row>
    <row r="21900" spans="5:6" ht="15" customHeight="1">
      <c r="E21900" s="573"/>
      <c r="F21900" s="573"/>
    </row>
    <row r="21901" spans="5:6" ht="15" customHeight="1">
      <c r="E21901" s="573"/>
      <c r="F21901" s="573"/>
    </row>
    <row r="21902" spans="5:6" ht="15" customHeight="1">
      <c r="E21902" s="573"/>
      <c r="F21902" s="573"/>
    </row>
    <row r="21903" spans="5:6" ht="15" customHeight="1">
      <c r="E21903" s="573"/>
      <c r="F21903" s="573"/>
    </row>
    <row r="21904" spans="5:6" ht="15" customHeight="1">
      <c r="E21904" s="573"/>
      <c r="F21904" s="573"/>
    </row>
    <row r="21905" spans="5:6" ht="15" customHeight="1">
      <c r="E21905" s="573"/>
      <c r="F21905" s="573"/>
    </row>
    <row r="21906" spans="5:6" ht="15" customHeight="1">
      <c r="E21906" s="573"/>
      <c r="F21906" s="573"/>
    </row>
    <row r="21907" spans="5:6" ht="15" customHeight="1">
      <c r="E21907" s="573"/>
      <c r="F21907" s="573"/>
    </row>
    <row r="21908" spans="5:6" ht="15" customHeight="1">
      <c r="E21908" s="573"/>
      <c r="F21908" s="573"/>
    </row>
    <row r="21909" spans="5:6" ht="15" customHeight="1">
      <c r="E21909" s="573"/>
      <c r="F21909" s="573"/>
    </row>
    <row r="21910" spans="5:6" ht="15" customHeight="1">
      <c r="E21910" s="573"/>
      <c r="F21910" s="573"/>
    </row>
    <row r="21911" spans="5:6" ht="15" customHeight="1">
      <c r="E21911" s="573"/>
      <c r="F21911" s="573"/>
    </row>
    <row r="21912" spans="5:6" ht="15" customHeight="1">
      <c r="E21912" s="573"/>
      <c r="F21912" s="573"/>
    </row>
    <row r="21913" spans="5:6" ht="15" customHeight="1">
      <c r="E21913" s="573"/>
      <c r="F21913" s="573"/>
    </row>
    <row r="21914" spans="5:6" ht="15" customHeight="1">
      <c r="E21914" s="573"/>
      <c r="F21914" s="573"/>
    </row>
    <row r="21915" spans="5:6" ht="15" customHeight="1">
      <c r="E21915" s="573"/>
      <c r="F21915" s="573"/>
    </row>
    <row r="21916" spans="5:6" ht="15" customHeight="1">
      <c r="E21916" s="573"/>
      <c r="F21916" s="573"/>
    </row>
    <row r="21917" spans="5:6" ht="15" customHeight="1">
      <c r="E21917" s="573"/>
      <c r="F21917" s="573"/>
    </row>
    <row r="21918" spans="5:6" ht="15" customHeight="1">
      <c r="E21918" s="573"/>
      <c r="F21918" s="573"/>
    </row>
    <row r="21919" spans="5:6" ht="15" customHeight="1">
      <c r="E21919" s="573"/>
      <c r="F21919" s="573"/>
    </row>
    <row r="21920" spans="5:6" ht="15" customHeight="1">
      <c r="E21920" s="573"/>
      <c r="F21920" s="573"/>
    </row>
    <row r="21921" spans="5:6" ht="15" customHeight="1">
      <c r="E21921" s="573"/>
      <c r="F21921" s="573"/>
    </row>
    <row r="21922" spans="5:6" ht="15" customHeight="1">
      <c r="E21922" s="573"/>
      <c r="F21922" s="573"/>
    </row>
    <row r="21923" spans="5:6" ht="15" customHeight="1">
      <c r="E21923" s="573"/>
      <c r="F21923" s="573"/>
    </row>
    <row r="21924" spans="5:6" ht="15" customHeight="1">
      <c r="E21924" s="573"/>
      <c r="F21924" s="573"/>
    </row>
    <row r="21925" spans="5:6" ht="15" customHeight="1">
      <c r="E21925" s="573"/>
      <c r="F21925" s="573"/>
    </row>
    <row r="21926" spans="5:6" ht="15" customHeight="1">
      <c r="E21926" s="573"/>
      <c r="F21926" s="573"/>
    </row>
    <row r="21927" spans="5:6" ht="15" customHeight="1">
      <c r="E21927" s="573"/>
      <c r="F21927" s="573"/>
    </row>
    <row r="21928" spans="5:6" ht="15" customHeight="1">
      <c r="E21928" s="573"/>
      <c r="F21928" s="573"/>
    </row>
    <row r="21929" spans="5:6" ht="15" customHeight="1">
      <c r="E21929" s="573"/>
      <c r="F21929" s="573"/>
    </row>
    <row r="21930" spans="5:6" ht="15" customHeight="1">
      <c r="E21930" s="573"/>
      <c r="F21930" s="573"/>
    </row>
    <row r="21931" spans="5:6" ht="15" customHeight="1">
      <c r="E21931" s="573"/>
      <c r="F21931" s="573"/>
    </row>
    <row r="21932" spans="5:6" ht="15" customHeight="1">
      <c r="E21932" s="573"/>
      <c r="F21932" s="573"/>
    </row>
    <row r="21933" spans="5:6" ht="15" customHeight="1">
      <c r="E21933" s="573"/>
      <c r="F21933" s="573"/>
    </row>
    <row r="21934" spans="5:6" ht="15" customHeight="1">
      <c r="E21934" s="573"/>
      <c r="F21934" s="573"/>
    </row>
    <row r="21935" spans="5:6" ht="15" customHeight="1">
      <c r="E21935" s="573"/>
      <c r="F21935" s="573"/>
    </row>
    <row r="21936" spans="5:6" ht="15" customHeight="1">
      <c r="E21936" s="573"/>
      <c r="F21936" s="573"/>
    </row>
    <row r="21937" spans="5:6" ht="15" customHeight="1">
      <c r="E21937" s="573"/>
      <c r="F21937" s="573"/>
    </row>
    <row r="21938" spans="5:6" ht="15" customHeight="1">
      <c r="E21938" s="573"/>
      <c r="F21938" s="573"/>
    </row>
    <row r="21939" spans="5:6" ht="15" customHeight="1">
      <c r="E21939" s="573"/>
      <c r="F21939" s="573"/>
    </row>
    <row r="21940" spans="5:6" ht="15" customHeight="1">
      <c r="E21940" s="573"/>
      <c r="F21940" s="573"/>
    </row>
    <row r="21941" spans="5:6" ht="15" customHeight="1">
      <c r="E21941" s="573"/>
      <c r="F21941" s="573"/>
    </row>
    <row r="21942" spans="5:6" ht="15" customHeight="1">
      <c r="E21942" s="573"/>
      <c r="F21942" s="573"/>
    </row>
    <row r="21943" spans="5:6" ht="15" customHeight="1">
      <c r="E21943" s="573"/>
      <c r="F21943" s="573"/>
    </row>
    <row r="21944" spans="5:6" ht="15" customHeight="1">
      <c r="E21944" s="573"/>
      <c r="F21944" s="573"/>
    </row>
    <row r="21945" spans="5:6" ht="15" customHeight="1">
      <c r="E21945" s="573"/>
      <c r="F21945" s="573"/>
    </row>
    <row r="21946" spans="5:6" ht="15" customHeight="1">
      <c r="E21946" s="573"/>
      <c r="F21946" s="573"/>
    </row>
    <row r="21947" spans="5:6" ht="15" customHeight="1">
      <c r="E21947" s="573"/>
      <c r="F21947" s="573"/>
    </row>
    <row r="21948" spans="5:6" ht="15" customHeight="1">
      <c r="E21948" s="573"/>
      <c r="F21948" s="573"/>
    </row>
    <row r="21949" spans="5:6" ht="15" customHeight="1">
      <c r="E21949" s="573"/>
      <c r="F21949" s="573"/>
    </row>
    <row r="21950" spans="5:6" ht="15" customHeight="1">
      <c r="E21950" s="573"/>
      <c r="F21950" s="573"/>
    </row>
    <row r="21951" spans="5:6" ht="15" customHeight="1">
      <c r="E21951" s="573"/>
      <c r="F21951" s="573"/>
    </row>
    <row r="21952" spans="5:6" ht="15" customHeight="1">
      <c r="E21952" s="573"/>
      <c r="F21952" s="573"/>
    </row>
    <row r="21953" spans="5:6" ht="15" customHeight="1">
      <c r="E21953" s="573"/>
      <c r="F21953" s="573"/>
    </row>
    <row r="21954" spans="5:6" ht="15" customHeight="1">
      <c r="E21954" s="573"/>
      <c r="F21954" s="573"/>
    </row>
    <row r="21955" spans="5:6" ht="15" customHeight="1">
      <c r="E21955" s="573"/>
      <c r="F21955" s="573"/>
    </row>
    <row r="21956" spans="5:6" ht="15" customHeight="1">
      <c r="E21956" s="573"/>
      <c r="F21956" s="573"/>
    </row>
    <row r="21957" spans="5:6" ht="15" customHeight="1">
      <c r="E21957" s="573"/>
      <c r="F21957" s="573"/>
    </row>
    <row r="21958" spans="5:6" ht="15" customHeight="1">
      <c r="E21958" s="573"/>
      <c r="F21958" s="573"/>
    </row>
    <row r="21959" spans="5:6" ht="15" customHeight="1">
      <c r="E21959" s="573"/>
      <c r="F21959" s="573"/>
    </row>
    <row r="21960" spans="5:6" ht="15" customHeight="1">
      <c r="E21960" s="573"/>
      <c r="F21960" s="573"/>
    </row>
    <row r="21961" spans="5:6" ht="15" customHeight="1">
      <c r="E21961" s="573"/>
      <c r="F21961" s="573"/>
    </row>
    <row r="21962" spans="5:6" ht="15" customHeight="1">
      <c r="E21962" s="573"/>
      <c r="F21962" s="573"/>
    </row>
    <row r="21963" spans="5:6" ht="15" customHeight="1">
      <c r="E21963" s="573"/>
      <c r="F21963" s="573"/>
    </row>
    <row r="21964" spans="5:6" ht="15" customHeight="1">
      <c r="E21964" s="573"/>
      <c r="F21964" s="573"/>
    </row>
    <row r="21965" spans="5:6" ht="15" customHeight="1">
      <c r="E21965" s="573"/>
      <c r="F21965" s="573"/>
    </row>
    <row r="21966" spans="5:6" ht="15" customHeight="1">
      <c r="E21966" s="573"/>
      <c r="F21966" s="573"/>
    </row>
    <row r="21967" spans="5:6" ht="15" customHeight="1">
      <c r="E21967" s="573"/>
      <c r="F21967" s="573"/>
    </row>
    <row r="21968" spans="5:6" ht="15" customHeight="1">
      <c r="E21968" s="573"/>
      <c r="F21968" s="573"/>
    </row>
    <row r="21969" spans="5:6" ht="15" customHeight="1">
      <c r="E21969" s="573"/>
      <c r="F21969" s="573"/>
    </row>
    <row r="21970" spans="5:6" ht="15" customHeight="1">
      <c r="E21970" s="573"/>
      <c r="F21970" s="573"/>
    </row>
    <row r="21971" spans="5:6" ht="15" customHeight="1">
      <c r="E21971" s="573"/>
      <c r="F21971" s="573"/>
    </row>
    <row r="21972" spans="5:6" ht="15" customHeight="1">
      <c r="E21972" s="573"/>
      <c r="F21972" s="573"/>
    </row>
    <row r="21973" spans="5:6" ht="15" customHeight="1">
      <c r="E21973" s="573"/>
      <c r="F21973" s="573"/>
    </row>
    <row r="21974" spans="5:6" ht="15" customHeight="1">
      <c r="E21974" s="573"/>
      <c r="F21974" s="573"/>
    </row>
    <row r="21975" spans="5:6" ht="15" customHeight="1">
      <c r="E21975" s="573"/>
      <c r="F21975" s="573"/>
    </row>
    <row r="21976" spans="5:6" ht="15" customHeight="1">
      <c r="E21976" s="573"/>
      <c r="F21976" s="573"/>
    </row>
    <row r="21977" spans="5:6" ht="15" customHeight="1">
      <c r="E21977" s="573"/>
      <c r="F21977" s="573"/>
    </row>
    <row r="21978" spans="5:6" ht="15" customHeight="1">
      <c r="E21978" s="573"/>
      <c r="F21978" s="573"/>
    </row>
    <row r="21979" spans="5:6" ht="15" customHeight="1">
      <c r="E21979" s="573"/>
      <c r="F21979" s="573"/>
    </row>
    <row r="21980" spans="5:6" ht="15" customHeight="1">
      <c r="E21980" s="573"/>
      <c r="F21980" s="573"/>
    </row>
    <row r="21981" spans="5:6" ht="15" customHeight="1">
      <c r="E21981" s="573"/>
      <c r="F21981" s="573"/>
    </row>
    <row r="21982" spans="5:6" ht="15" customHeight="1">
      <c r="E21982" s="573"/>
      <c r="F21982" s="573"/>
    </row>
    <row r="21983" spans="5:6" ht="15" customHeight="1">
      <c r="E21983" s="573"/>
      <c r="F21983" s="573"/>
    </row>
    <row r="21984" spans="5:6" ht="15" customHeight="1">
      <c r="E21984" s="573"/>
      <c r="F21984" s="573"/>
    </row>
    <row r="21985" spans="5:6" ht="15" customHeight="1">
      <c r="E21985" s="573"/>
      <c r="F21985" s="573"/>
    </row>
    <row r="21986" spans="5:6" ht="15" customHeight="1">
      <c r="E21986" s="573"/>
      <c r="F21986" s="573"/>
    </row>
    <row r="21987" spans="5:6" ht="15" customHeight="1">
      <c r="E21987" s="573"/>
      <c r="F21987" s="573"/>
    </row>
    <row r="21988" spans="5:6" ht="15" customHeight="1">
      <c r="E21988" s="573"/>
      <c r="F21988" s="573"/>
    </row>
    <row r="21989" spans="5:6" ht="15" customHeight="1">
      <c r="E21989" s="573"/>
      <c r="F21989" s="573"/>
    </row>
    <row r="21990" spans="5:6" ht="15" customHeight="1">
      <c r="E21990" s="573"/>
      <c r="F21990" s="573"/>
    </row>
    <row r="21991" spans="5:6" ht="15" customHeight="1">
      <c r="E21991" s="573"/>
      <c r="F21991" s="573"/>
    </row>
    <row r="21992" spans="5:6" ht="15" customHeight="1">
      <c r="E21992" s="573"/>
      <c r="F21992" s="573"/>
    </row>
    <row r="21993" spans="5:6" ht="15" customHeight="1">
      <c r="E21993" s="573"/>
      <c r="F21993" s="573"/>
    </row>
    <row r="21994" spans="5:6" ht="15" customHeight="1">
      <c r="E21994" s="573"/>
      <c r="F21994" s="573"/>
    </row>
    <row r="21995" spans="5:6" ht="15" customHeight="1">
      <c r="E21995" s="573"/>
      <c r="F21995" s="573"/>
    </row>
    <row r="21996" spans="5:6" ht="15" customHeight="1">
      <c r="E21996" s="573"/>
      <c r="F21996" s="573"/>
    </row>
    <row r="21997" spans="5:6" ht="15" customHeight="1">
      <c r="E21997" s="573"/>
      <c r="F21997" s="573"/>
    </row>
    <row r="21998" spans="5:6" ht="15" customHeight="1">
      <c r="E21998" s="573"/>
      <c r="F21998" s="573"/>
    </row>
    <row r="21999" spans="5:6" ht="15" customHeight="1">
      <c r="E21999" s="573"/>
      <c r="F21999" s="573"/>
    </row>
    <row r="22000" spans="5:6" ht="15" customHeight="1">
      <c r="E22000" s="573"/>
      <c r="F22000" s="573"/>
    </row>
    <row r="22001" spans="5:6" ht="15" customHeight="1">
      <c r="E22001" s="573"/>
      <c r="F22001" s="573"/>
    </row>
    <row r="22002" spans="5:6" ht="15" customHeight="1">
      <c r="E22002" s="573"/>
      <c r="F22002" s="573"/>
    </row>
    <row r="22003" spans="5:6" ht="15" customHeight="1">
      <c r="E22003" s="573"/>
      <c r="F22003" s="573"/>
    </row>
    <row r="22004" spans="5:6" ht="15" customHeight="1">
      <c r="E22004" s="573"/>
      <c r="F22004" s="573"/>
    </row>
    <row r="22005" spans="5:6" ht="15" customHeight="1">
      <c r="E22005" s="573"/>
      <c r="F22005" s="573"/>
    </row>
    <row r="22006" spans="5:6" ht="15" customHeight="1">
      <c r="E22006" s="573"/>
      <c r="F22006" s="573"/>
    </row>
    <row r="22007" spans="5:6" ht="15" customHeight="1">
      <c r="E22007" s="573"/>
      <c r="F22007" s="573"/>
    </row>
    <row r="22008" spans="5:6" ht="15" customHeight="1">
      <c r="E22008" s="573"/>
      <c r="F22008" s="573"/>
    </row>
    <row r="22009" spans="5:6" ht="15" customHeight="1">
      <c r="E22009" s="573"/>
      <c r="F22009" s="573"/>
    </row>
    <row r="22010" spans="5:6" ht="15" customHeight="1">
      <c r="E22010" s="573"/>
      <c r="F22010" s="573"/>
    </row>
    <row r="22011" spans="5:6" ht="15" customHeight="1">
      <c r="E22011" s="573"/>
      <c r="F22011" s="573"/>
    </row>
    <row r="22012" spans="5:6" ht="15" customHeight="1">
      <c r="E22012" s="573"/>
      <c r="F22012" s="573"/>
    </row>
    <row r="22013" spans="5:6" ht="15" customHeight="1">
      <c r="E22013" s="573"/>
      <c r="F22013" s="573"/>
    </row>
    <row r="22014" spans="5:6" ht="15" customHeight="1">
      <c r="E22014" s="573"/>
      <c r="F22014" s="573"/>
    </row>
    <row r="22015" spans="5:6" ht="15" customHeight="1">
      <c r="E22015" s="573"/>
      <c r="F22015" s="573"/>
    </row>
    <row r="22016" spans="5:6" ht="15" customHeight="1">
      <c r="E22016" s="573"/>
      <c r="F22016" s="573"/>
    </row>
    <row r="22017" spans="5:6" ht="15" customHeight="1">
      <c r="E22017" s="573"/>
      <c r="F22017" s="573"/>
    </row>
    <row r="22018" spans="5:6" ht="15" customHeight="1">
      <c r="E22018" s="573"/>
      <c r="F22018" s="573"/>
    </row>
    <row r="22019" spans="5:6" ht="15" customHeight="1">
      <c r="E22019" s="573"/>
      <c r="F22019" s="573"/>
    </row>
    <row r="22020" spans="5:6" ht="15" customHeight="1">
      <c r="E22020" s="573"/>
      <c r="F22020" s="573"/>
    </row>
    <row r="22021" spans="5:6" ht="15" customHeight="1">
      <c r="E22021" s="573"/>
      <c r="F22021" s="573"/>
    </row>
    <row r="22022" spans="5:6" ht="15" customHeight="1">
      <c r="E22022" s="573"/>
      <c r="F22022" s="573"/>
    </row>
    <row r="22023" spans="5:6" ht="15" customHeight="1">
      <c r="E22023" s="573"/>
      <c r="F22023" s="573"/>
    </row>
    <row r="22024" spans="5:6" ht="15" customHeight="1">
      <c r="E22024" s="573"/>
      <c r="F22024" s="573"/>
    </row>
    <row r="22025" spans="5:6" ht="15" customHeight="1">
      <c r="E22025" s="573"/>
      <c r="F22025" s="573"/>
    </row>
    <row r="22026" spans="5:6" ht="15" customHeight="1">
      <c r="E22026" s="573"/>
      <c r="F22026" s="573"/>
    </row>
    <row r="22027" spans="5:6" ht="15" customHeight="1">
      <c r="E22027" s="573"/>
      <c r="F22027" s="573"/>
    </row>
    <row r="22028" spans="5:6" ht="15" customHeight="1">
      <c r="E22028" s="573"/>
      <c r="F22028" s="573"/>
    </row>
    <row r="22029" spans="5:6" ht="15" customHeight="1">
      <c r="E22029" s="573"/>
      <c r="F22029" s="573"/>
    </row>
    <row r="22030" spans="5:6" ht="15" customHeight="1">
      <c r="E22030" s="573"/>
      <c r="F22030" s="573"/>
    </row>
    <row r="22031" spans="5:6" ht="15" customHeight="1">
      <c r="E22031" s="573"/>
      <c r="F22031" s="573"/>
    </row>
    <row r="22032" spans="5:6" ht="15" customHeight="1">
      <c r="E22032" s="573"/>
      <c r="F22032" s="573"/>
    </row>
    <row r="22033" spans="5:6" ht="15" customHeight="1">
      <c r="E22033" s="573"/>
      <c r="F22033" s="573"/>
    </row>
    <row r="22034" spans="5:6" ht="15" customHeight="1">
      <c r="E22034" s="573"/>
      <c r="F22034" s="573"/>
    </row>
    <row r="22035" spans="5:6" ht="15" customHeight="1">
      <c r="E22035" s="573"/>
      <c r="F22035" s="573"/>
    </row>
    <row r="22036" spans="5:6" ht="15" customHeight="1">
      <c r="E22036" s="573"/>
      <c r="F22036" s="573"/>
    </row>
    <row r="22037" spans="5:6" ht="15" customHeight="1">
      <c r="E22037" s="573"/>
      <c r="F22037" s="573"/>
    </row>
    <row r="22038" spans="5:6" ht="15" customHeight="1">
      <c r="E22038" s="573"/>
      <c r="F22038" s="573"/>
    </row>
    <row r="22039" spans="5:6" ht="15" customHeight="1">
      <c r="E22039" s="573"/>
      <c r="F22039" s="573"/>
    </row>
    <row r="22040" spans="5:6" ht="15" customHeight="1">
      <c r="E22040" s="573"/>
      <c r="F22040" s="573"/>
    </row>
    <row r="22041" spans="5:6" ht="15" customHeight="1">
      <c r="E22041" s="573"/>
      <c r="F22041" s="573"/>
    </row>
    <row r="22042" spans="5:6" ht="15" customHeight="1">
      <c r="E22042" s="573"/>
      <c r="F22042" s="573"/>
    </row>
    <row r="22043" spans="5:6" ht="15" customHeight="1">
      <c r="E22043" s="573"/>
      <c r="F22043" s="573"/>
    </row>
    <row r="22044" spans="5:6" ht="15" customHeight="1">
      <c r="E22044" s="573"/>
      <c r="F22044" s="573"/>
    </row>
    <row r="22045" spans="5:6" ht="15" customHeight="1">
      <c r="E22045" s="573"/>
      <c r="F22045" s="573"/>
    </row>
    <row r="22046" spans="5:6" ht="15" customHeight="1">
      <c r="E22046" s="573"/>
      <c r="F22046" s="573"/>
    </row>
    <row r="22047" spans="5:6" ht="15" customHeight="1">
      <c r="E22047" s="573"/>
      <c r="F22047" s="573"/>
    </row>
    <row r="22048" spans="5:6" ht="15" customHeight="1">
      <c r="E22048" s="573"/>
      <c r="F22048" s="573"/>
    </row>
    <row r="22049" spans="5:6" ht="15" customHeight="1">
      <c r="E22049" s="573"/>
      <c r="F22049" s="573"/>
    </row>
    <row r="22050" spans="5:6" ht="15" customHeight="1">
      <c r="E22050" s="573"/>
      <c r="F22050" s="573"/>
    </row>
    <row r="22051" spans="5:6" ht="15" customHeight="1">
      <c r="E22051" s="573"/>
      <c r="F22051" s="573"/>
    </row>
    <row r="22052" spans="5:6" ht="15" customHeight="1">
      <c r="E22052" s="573"/>
      <c r="F22052" s="573"/>
    </row>
    <row r="22053" spans="5:6" ht="15" customHeight="1">
      <c r="E22053" s="573"/>
      <c r="F22053" s="573"/>
    </row>
    <row r="22054" spans="5:6" ht="15" customHeight="1">
      <c r="E22054" s="573"/>
      <c r="F22054" s="573"/>
    </row>
    <row r="22055" spans="5:6" ht="15" customHeight="1">
      <c r="E22055" s="573"/>
      <c r="F22055" s="573"/>
    </row>
    <row r="22056" spans="5:6" ht="15" customHeight="1">
      <c r="E22056" s="573"/>
      <c r="F22056" s="573"/>
    </row>
    <row r="22057" spans="5:6" ht="15" customHeight="1">
      <c r="E22057" s="573"/>
      <c r="F22057" s="573"/>
    </row>
    <row r="22058" spans="5:6" ht="15" customHeight="1">
      <c r="E22058" s="573"/>
      <c r="F22058" s="573"/>
    </row>
    <row r="22059" spans="5:6" ht="15" customHeight="1">
      <c r="E22059" s="573"/>
      <c r="F22059" s="573"/>
    </row>
    <row r="22060" spans="5:6" ht="15" customHeight="1">
      <c r="E22060" s="573"/>
      <c r="F22060" s="573"/>
    </row>
    <row r="22061" spans="5:6" ht="15" customHeight="1">
      <c r="E22061" s="573"/>
      <c r="F22061" s="573"/>
    </row>
    <row r="22062" spans="5:6" ht="15" customHeight="1">
      <c r="E22062" s="573"/>
      <c r="F22062" s="573"/>
    </row>
    <row r="22063" spans="5:6" ht="15" customHeight="1">
      <c r="E22063" s="573"/>
      <c r="F22063" s="573"/>
    </row>
    <row r="22064" spans="5:6" ht="15" customHeight="1">
      <c r="E22064" s="573"/>
      <c r="F22064" s="573"/>
    </row>
    <row r="22065" spans="5:6" ht="15" customHeight="1">
      <c r="E22065" s="573"/>
      <c r="F22065" s="573"/>
    </row>
    <row r="22066" spans="5:6" ht="15" customHeight="1">
      <c r="E22066" s="573"/>
      <c r="F22066" s="573"/>
    </row>
    <row r="22067" spans="5:6" ht="15" customHeight="1">
      <c r="E22067" s="573"/>
      <c r="F22067" s="573"/>
    </row>
    <row r="22068" spans="5:6" ht="15" customHeight="1">
      <c r="E22068" s="573"/>
      <c r="F22068" s="573"/>
    </row>
    <row r="22069" spans="5:6" ht="15" customHeight="1">
      <c r="E22069" s="573"/>
      <c r="F22069" s="573"/>
    </row>
    <row r="22070" spans="5:6" ht="15" customHeight="1">
      <c r="E22070" s="573"/>
      <c r="F22070" s="573"/>
    </row>
    <row r="22071" spans="5:6" ht="15" customHeight="1">
      <c r="E22071" s="573"/>
      <c r="F22071" s="573"/>
    </row>
    <row r="22072" spans="5:6" ht="15" customHeight="1">
      <c r="E22072" s="573"/>
      <c r="F22072" s="573"/>
    </row>
    <row r="22073" spans="5:6" ht="15" customHeight="1">
      <c r="E22073" s="573"/>
      <c r="F22073" s="573"/>
    </row>
    <row r="22074" spans="5:6" ht="15" customHeight="1">
      <c r="E22074" s="573"/>
      <c r="F22074" s="573"/>
    </row>
    <row r="22075" spans="5:6" ht="15" customHeight="1">
      <c r="E22075" s="573"/>
      <c r="F22075" s="573"/>
    </row>
    <row r="22076" spans="5:6" ht="15" customHeight="1">
      <c r="E22076" s="573"/>
      <c r="F22076" s="573"/>
    </row>
    <row r="22077" spans="5:6" ht="15" customHeight="1">
      <c r="E22077" s="573"/>
      <c r="F22077" s="573"/>
    </row>
    <row r="22078" spans="5:6" ht="15" customHeight="1">
      <c r="E22078" s="573"/>
      <c r="F22078" s="573"/>
    </row>
    <row r="22079" spans="5:6" ht="15" customHeight="1">
      <c r="E22079" s="573"/>
      <c r="F22079" s="573"/>
    </row>
    <row r="22080" spans="5:6" ht="15" customHeight="1">
      <c r="E22080" s="573"/>
      <c r="F22080" s="573"/>
    </row>
    <row r="22081" spans="5:6" ht="15" customHeight="1">
      <c r="E22081" s="573"/>
      <c r="F22081" s="573"/>
    </row>
    <row r="22082" spans="5:6" ht="15" customHeight="1">
      <c r="E22082" s="573"/>
      <c r="F22082" s="573"/>
    </row>
    <row r="22083" spans="5:6" ht="15" customHeight="1">
      <c r="E22083" s="573"/>
      <c r="F22083" s="573"/>
    </row>
    <row r="22084" spans="5:6" ht="15" customHeight="1">
      <c r="E22084" s="573"/>
      <c r="F22084" s="573"/>
    </row>
    <row r="22085" spans="5:6" ht="15" customHeight="1">
      <c r="E22085" s="573"/>
      <c r="F22085" s="573"/>
    </row>
    <row r="22086" spans="5:6" ht="15" customHeight="1">
      <c r="E22086" s="573"/>
      <c r="F22086" s="573"/>
    </row>
    <row r="22087" spans="5:6" ht="15" customHeight="1">
      <c r="E22087" s="573"/>
      <c r="F22087" s="573"/>
    </row>
    <row r="22088" spans="5:6" ht="15" customHeight="1">
      <c r="E22088" s="573"/>
      <c r="F22088" s="573"/>
    </row>
    <row r="22089" spans="5:6" ht="15" customHeight="1">
      <c r="E22089" s="573"/>
      <c r="F22089" s="573"/>
    </row>
    <row r="22090" spans="5:6" ht="15" customHeight="1">
      <c r="E22090" s="573"/>
      <c r="F22090" s="573"/>
    </row>
    <row r="22091" spans="5:6" ht="15" customHeight="1">
      <c r="E22091" s="573"/>
      <c r="F22091" s="573"/>
    </row>
    <row r="22092" spans="5:6" ht="15" customHeight="1">
      <c r="E22092" s="573"/>
      <c r="F22092" s="573"/>
    </row>
    <row r="22093" spans="5:6" ht="15" customHeight="1">
      <c r="E22093" s="573"/>
      <c r="F22093" s="573"/>
    </row>
    <row r="22094" spans="5:6" ht="15" customHeight="1">
      <c r="E22094" s="573"/>
      <c r="F22094" s="573"/>
    </row>
    <row r="22095" spans="5:6" ht="15" customHeight="1">
      <c r="E22095" s="573"/>
      <c r="F22095" s="573"/>
    </row>
    <row r="22096" spans="5:6" ht="15" customHeight="1">
      <c r="E22096" s="573"/>
      <c r="F22096" s="573"/>
    </row>
    <row r="22097" spans="5:6" ht="15" customHeight="1">
      <c r="E22097" s="573"/>
      <c r="F22097" s="573"/>
    </row>
    <row r="22098" spans="5:6" ht="15" customHeight="1">
      <c r="E22098" s="573"/>
      <c r="F22098" s="573"/>
    </row>
    <row r="22099" spans="5:6" ht="15" customHeight="1">
      <c r="E22099" s="573"/>
      <c r="F22099" s="573"/>
    </row>
    <row r="22100" spans="5:6" ht="15" customHeight="1">
      <c r="E22100" s="573"/>
      <c r="F22100" s="573"/>
    </row>
    <row r="22101" spans="5:6" ht="15" customHeight="1">
      <c r="E22101" s="573"/>
      <c r="F22101" s="573"/>
    </row>
    <row r="22102" spans="5:6" ht="15" customHeight="1">
      <c r="E22102" s="573"/>
      <c r="F22102" s="573"/>
    </row>
    <row r="22103" spans="5:6" ht="15" customHeight="1">
      <c r="E22103" s="573"/>
      <c r="F22103" s="573"/>
    </row>
    <row r="22104" spans="5:6" ht="15" customHeight="1">
      <c r="E22104" s="573"/>
      <c r="F22104" s="573"/>
    </row>
    <row r="22105" spans="5:6" ht="15" customHeight="1">
      <c r="E22105" s="573"/>
      <c r="F22105" s="573"/>
    </row>
    <row r="22106" spans="5:6" ht="15" customHeight="1">
      <c r="E22106" s="573"/>
      <c r="F22106" s="573"/>
    </row>
    <row r="22107" spans="5:6" ht="15" customHeight="1">
      <c r="E22107" s="573"/>
      <c r="F22107" s="573"/>
    </row>
    <row r="22108" spans="5:6" ht="15" customHeight="1">
      <c r="E22108" s="573"/>
      <c r="F22108" s="573"/>
    </row>
    <row r="22109" spans="5:6" ht="15" customHeight="1">
      <c r="E22109" s="573"/>
      <c r="F22109" s="573"/>
    </row>
    <row r="22110" spans="5:6" ht="15" customHeight="1">
      <c r="E22110" s="573"/>
      <c r="F22110" s="573"/>
    </row>
    <row r="22111" spans="5:6" ht="15" customHeight="1">
      <c r="E22111" s="573"/>
      <c r="F22111" s="573"/>
    </row>
    <row r="22112" spans="5:6" ht="15" customHeight="1">
      <c r="E22112" s="573"/>
      <c r="F22112" s="573"/>
    </row>
    <row r="22113" spans="5:6" ht="15" customHeight="1">
      <c r="E22113" s="573"/>
      <c r="F22113" s="573"/>
    </row>
    <row r="22114" spans="5:6" ht="15" customHeight="1">
      <c r="E22114" s="573"/>
      <c r="F22114" s="573"/>
    </row>
    <row r="22115" spans="5:6" ht="15" customHeight="1">
      <c r="E22115" s="573"/>
      <c r="F22115" s="573"/>
    </row>
    <row r="22116" spans="5:6" ht="15" customHeight="1">
      <c r="E22116" s="573"/>
      <c r="F22116" s="573"/>
    </row>
    <row r="22117" spans="5:6" ht="15" customHeight="1">
      <c r="E22117" s="573"/>
      <c r="F22117" s="573"/>
    </row>
    <row r="22118" spans="5:6" ht="15" customHeight="1">
      <c r="E22118" s="573"/>
      <c r="F22118" s="573"/>
    </row>
    <row r="22119" spans="5:6" ht="15" customHeight="1">
      <c r="E22119" s="573"/>
      <c r="F22119" s="573"/>
    </row>
    <row r="22120" spans="5:6" ht="15" customHeight="1">
      <c r="E22120" s="573"/>
      <c r="F22120" s="573"/>
    </row>
    <row r="22121" spans="5:6" ht="15" customHeight="1">
      <c r="E22121" s="573"/>
      <c r="F22121" s="573"/>
    </row>
    <row r="22122" spans="5:6" ht="15" customHeight="1">
      <c r="E22122" s="573"/>
      <c r="F22122" s="573"/>
    </row>
    <row r="22123" spans="5:6" ht="15" customHeight="1">
      <c r="E22123" s="573"/>
      <c r="F22123" s="573"/>
    </row>
    <row r="22124" spans="5:6" ht="15" customHeight="1">
      <c r="E22124" s="573"/>
      <c r="F22124" s="573"/>
    </row>
    <row r="22125" spans="5:6" ht="15" customHeight="1">
      <c r="E22125" s="573"/>
      <c r="F22125" s="573"/>
    </row>
    <row r="22126" spans="5:6" ht="15" customHeight="1">
      <c r="E22126" s="573"/>
      <c r="F22126" s="573"/>
    </row>
    <row r="22127" spans="5:6" ht="15" customHeight="1">
      <c r="E22127" s="573"/>
      <c r="F22127" s="573"/>
    </row>
    <row r="22128" spans="5:6" ht="15" customHeight="1">
      <c r="E22128" s="573"/>
      <c r="F22128" s="573"/>
    </row>
    <row r="22129" spans="5:6" ht="15" customHeight="1">
      <c r="E22129" s="573"/>
      <c r="F22129" s="573"/>
    </row>
    <row r="22130" spans="5:6" ht="15" customHeight="1">
      <c r="E22130" s="573"/>
      <c r="F22130" s="573"/>
    </row>
    <row r="22131" spans="5:6" ht="15" customHeight="1">
      <c r="E22131" s="573"/>
      <c r="F22131" s="573"/>
    </row>
    <row r="22132" spans="5:6" ht="15" customHeight="1">
      <c r="E22132" s="573"/>
      <c r="F22132" s="573"/>
    </row>
    <row r="22133" spans="5:6" ht="15" customHeight="1">
      <c r="E22133" s="573"/>
      <c r="F22133" s="573"/>
    </row>
    <row r="22134" spans="5:6" ht="15" customHeight="1">
      <c r="E22134" s="573"/>
      <c r="F22134" s="573"/>
    </row>
    <row r="22135" spans="5:6" ht="15" customHeight="1">
      <c r="E22135" s="573"/>
      <c r="F22135" s="573"/>
    </row>
    <row r="22136" spans="5:6" ht="15" customHeight="1">
      <c r="E22136" s="573"/>
      <c r="F22136" s="573"/>
    </row>
    <row r="22137" spans="5:6" ht="15" customHeight="1">
      <c r="E22137" s="573"/>
      <c r="F22137" s="573"/>
    </row>
    <row r="22138" spans="5:6" ht="15" customHeight="1">
      <c r="E22138" s="573"/>
      <c r="F22138" s="573"/>
    </row>
    <row r="22139" spans="5:6" ht="15" customHeight="1">
      <c r="E22139" s="573"/>
      <c r="F22139" s="573"/>
    </row>
    <row r="22140" spans="5:6" ht="15" customHeight="1">
      <c r="E22140" s="573"/>
      <c r="F22140" s="573"/>
    </row>
    <row r="22141" spans="5:6" ht="15" customHeight="1">
      <c r="E22141" s="573"/>
      <c r="F22141" s="573"/>
    </row>
    <row r="22142" spans="5:6" ht="15" customHeight="1">
      <c r="E22142" s="573"/>
      <c r="F22142" s="573"/>
    </row>
    <row r="22143" spans="5:6" ht="15" customHeight="1">
      <c r="E22143" s="573"/>
      <c r="F22143" s="573"/>
    </row>
    <row r="22144" spans="5:6" ht="15" customHeight="1">
      <c r="E22144" s="573"/>
      <c r="F22144" s="573"/>
    </row>
    <row r="22145" spans="5:6" ht="15" customHeight="1">
      <c r="E22145" s="573"/>
      <c r="F22145" s="573"/>
    </row>
    <row r="22146" spans="5:6" ht="15" customHeight="1">
      <c r="E22146" s="573"/>
      <c r="F22146" s="573"/>
    </row>
    <row r="22147" spans="5:6" ht="15" customHeight="1">
      <c r="E22147" s="573"/>
      <c r="F22147" s="573"/>
    </row>
    <row r="22148" spans="5:6" ht="15" customHeight="1">
      <c r="E22148" s="573"/>
      <c r="F22148" s="573"/>
    </row>
    <row r="22149" spans="5:6" ht="15" customHeight="1">
      <c r="E22149" s="573"/>
      <c r="F22149" s="573"/>
    </row>
    <row r="22150" spans="5:6" ht="15" customHeight="1">
      <c r="E22150" s="573"/>
      <c r="F22150" s="573"/>
    </row>
    <row r="22151" spans="5:6" ht="15" customHeight="1">
      <c r="E22151" s="573"/>
      <c r="F22151" s="573"/>
    </row>
    <row r="22152" spans="5:6" ht="15" customHeight="1">
      <c r="E22152" s="573"/>
      <c r="F22152" s="573"/>
    </row>
    <row r="22153" spans="5:6" ht="15" customHeight="1">
      <c r="E22153" s="573"/>
      <c r="F22153" s="573"/>
    </row>
    <row r="22154" spans="5:6" ht="15" customHeight="1">
      <c r="E22154" s="573"/>
      <c r="F22154" s="573"/>
    </row>
    <row r="22155" spans="5:6" ht="15" customHeight="1">
      <c r="E22155" s="573"/>
      <c r="F22155" s="573"/>
    </row>
    <row r="22156" spans="5:6" ht="15" customHeight="1">
      <c r="E22156" s="573"/>
      <c r="F22156" s="573"/>
    </row>
    <row r="22157" spans="5:6" ht="15" customHeight="1">
      <c r="E22157" s="573"/>
      <c r="F22157" s="573"/>
    </row>
    <row r="22158" spans="5:6" ht="15" customHeight="1">
      <c r="E22158" s="573"/>
      <c r="F22158" s="573"/>
    </row>
    <row r="22159" spans="5:6" ht="15" customHeight="1">
      <c r="E22159" s="573"/>
      <c r="F22159" s="573"/>
    </row>
    <row r="22160" spans="5:6" ht="15" customHeight="1">
      <c r="E22160" s="573"/>
      <c r="F22160" s="573"/>
    </row>
    <row r="22161" spans="5:6" ht="15" customHeight="1">
      <c r="E22161" s="573"/>
      <c r="F22161" s="573"/>
    </row>
    <row r="22162" spans="5:6" ht="15" customHeight="1">
      <c r="E22162" s="573"/>
      <c r="F22162" s="573"/>
    </row>
    <row r="22163" spans="5:6" ht="15" customHeight="1">
      <c r="E22163" s="573"/>
      <c r="F22163" s="573"/>
    </row>
    <row r="22164" spans="5:6" ht="15" customHeight="1">
      <c r="E22164" s="573"/>
      <c r="F22164" s="573"/>
    </row>
    <row r="22165" spans="5:6" ht="15" customHeight="1">
      <c r="E22165" s="573"/>
      <c r="F22165" s="573"/>
    </row>
    <row r="22166" spans="5:6" ht="15" customHeight="1">
      <c r="E22166" s="573"/>
      <c r="F22166" s="573"/>
    </row>
    <row r="22167" spans="5:6" ht="15" customHeight="1">
      <c r="E22167" s="573"/>
      <c r="F22167" s="573"/>
    </row>
    <row r="22168" spans="5:6" ht="15" customHeight="1">
      <c r="E22168" s="573"/>
      <c r="F22168" s="573"/>
    </row>
    <row r="22169" spans="5:6" ht="15" customHeight="1">
      <c r="E22169" s="573"/>
      <c r="F22169" s="573"/>
    </row>
    <row r="22170" spans="5:6" ht="15" customHeight="1">
      <c r="E22170" s="573"/>
      <c r="F22170" s="573"/>
    </row>
    <row r="22171" spans="5:6" ht="15" customHeight="1">
      <c r="E22171" s="573"/>
      <c r="F22171" s="573"/>
    </row>
    <row r="22172" spans="5:6" ht="15" customHeight="1">
      <c r="E22172" s="573"/>
      <c r="F22172" s="573"/>
    </row>
    <row r="22173" spans="5:6" ht="15" customHeight="1">
      <c r="E22173" s="573"/>
      <c r="F22173" s="573"/>
    </row>
    <row r="22174" spans="5:6" ht="15" customHeight="1">
      <c r="E22174" s="573"/>
      <c r="F22174" s="573"/>
    </row>
    <row r="22175" spans="5:6" ht="15" customHeight="1">
      <c r="E22175" s="573"/>
      <c r="F22175" s="573"/>
    </row>
    <row r="22176" spans="5:6" ht="15" customHeight="1">
      <c r="E22176" s="573"/>
      <c r="F22176" s="573"/>
    </row>
    <row r="22177" spans="5:6" ht="15" customHeight="1">
      <c r="E22177" s="573"/>
      <c r="F22177" s="573"/>
    </row>
    <row r="22178" spans="5:6" ht="15" customHeight="1">
      <c r="E22178" s="573"/>
      <c r="F22178" s="573"/>
    </row>
    <row r="22179" spans="5:6" ht="15" customHeight="1">
      <c r="E22179" s="573"/>
      <c r="F22179" s="573"/>
    </row>
    <row r="22180" spans="5:6" ht="15" customHeight="1">
      <c r="E22180" s="573"/>
      <c r="F22180" s="573"/>
    </row>
    <row r="22181" spans="5:6" ht="15" customHeight="1">
      <c r="E22181" s="573"/>
      <c r="F22181" s="573"/>
    </row>
    <row r="22182" spans="5:6" ht="15" customHeight="1">
      <c r="E22182" s="573"/>
      <c r="F22182" s="573"/>
    </row>
    <row r="22183" spans="5:6" ht="15" customHeight="1">
      <c r="E22183" s="573"/>
      <c r="F22183" s="573"/>
    </row>
    <row r="22184" spans="5:6" ht="15" customHeight="1">
      <c r="E22184" s="573"/>
      <c r="F22184" s="573"/>
    </row>
    <row r="22185" spans="5:6" ht="15" customHeight="1">
      <c r="E22185" s="573"/>
      <c r="F22185" s="573"/>
    </row>
    <row r="22186" spans="5:6" ht="15" customHeight="1">
      <c r="E22186" s="573"/>
      <c r="F22186" s="573"/>
    </row>
    <row r="22187" spans="5:6" ht="15" customHeight="1">
      <c r="E22187" s="573"/>
      <c r="F22187" s="573"/>
    </row>
    <row r="22188" spans="5:6" ht="15" customHeight="1">
      <c r="E22188" s="573"/>
      <c r="F22188" s="573"/>
    </row>
    <row r="22189" spans="5:6" ht="15" customHeight="1">
      <c r="E22189" s="573"/>
      <c r="F22189" s="573"/>
    </row>
    <row r="22190" spans="5:6" ht="15" customHeight="1">
      <c r="E22190" s="573"/>
      <c r="F22190" s="573"/>
    </row>
    <row r="22191" spans="5:6" ht="15" customHeight="1">
      <c r="E22191" s="573"/>
      <c r="F22191" s="573"/>
    </row>
    <row r="22192" spans="5:6" ht="15" customHeight="1">
      <c r="E22192" s="573"/>
      <c r="F22192" s="573"/>
    </row>
    <row r="22193" spans="5:6" ht="15" customHeight="1">
      <c r="E22193" s="573"/>
      <c r="F22193" s="573"/>
    </row>
    <row r="22194" spans="5:6" ht="15" customHeight="1">
      <c r="E22194" s="573"/>
      <c r="F22194" s="573"/>
    </row>
    <row r="22195" spans="5:6" ht="15" customHeight="1">
      <c r="E22195" s="573"/>
      <c r="F22195" s="573"/>
    </row>
    <row r="22196" spans="5:6" ht="15" customHeight="1">
      <c r="E22196" s="573"/>
      <c r="F22196" s="573"/>
    </row>
    <row r="22197" spans="5:6" ht="15" customHeight="1">
      <c r="E22197" s="573"/>
      <c r="F22197" s="573"/>
    </row>
    <row r="22198" spans="5:6" ht="15" customHeight="1">
      <c r="E22198" s="573"/>
      <c r="F22198" s="573"/>
    </row>
    <row r="22199" spans="5:6" ht="15" customHeight="1">
      <c r="E22199" s="573"/>
      <c r="F22199" s="573"/>
    </row>
    <row r="22200" spans="5:6" ht="15" customHeight="1">
      <c r="E22200" s="573"/>
      <c r="F22200" s="573"/>
    </row>
    <row r="22201" spans="5:6" ht="15" customHeight="1">
      <c r="E22201" s="573"/>
      <c r="F22201" s="573"/>
    </row>
    <row r="22202" spans="5:6" ht="15" customHeight="1">
      <c r="E22202" s="573"/>
      <c r="F22202" s="573"/>
    </row>
    <row r="22203" spans="5:6" ht="15" customHeight="1">
      <c r="E22203" s="573"/>
      <c r="F22203" s="573"/>
    </row>
    <row r="22204" spans="5:6" ht="15" customHeight="1">
      <c r="E22204" s="573"/>
      <c r="F22204" s="573"/>
    </row>
    <row r="22205" spans="5:6" ht="15" customHeight="1">
      <c r="E22205" s="573"/>
      <c r="F22205" s="573"/>
    </row>
    <row r="22206" spans="5:6" ht="15" customHeight="1">
      <c r="E22206" s="573"/>
      <c r="F22206" s="573"/>
    </row>
    <row r="22207" spans="5:6" ht="15" customHeight="1">
      <c r="E22207" s="573"/>
      <c r="F22207" s="573"/>
    </row>
    <row r="22208" spans="5:6" ht="15" customHeight="1">
      <c r="E22208" s="573"/>
      <c r="F22208" s="573"/>
    </row>
    <row r="22209" spans="5:6" ht="15" customHeight="1">
      <c r="E22209" s="573"/>
      <c r="F22209" s="573"/>
    </row>
    <row r="22210" spans="5:6" ht="15" customHeight="1">
      <c r="E22210" s="573"/>
      <c r="F22210" s="573"/>
    </row>
    <row r="22211" spans="5:6" ht="15" customHeight="1">
      <c r="E22211" s="573"/>
      <c r="F22211" s="573"/>
    </row>
    <row r="22212" spans="5:6" ht="15" customHeight="1">
      <c r="E22212" s="573"/>
      <c r="F22212" s="573"/>
    </row>
    <row r="22213" spans="5:6" ht="15" customHeight="1">
      <c r="E22213" s="573"/>
      <c r="F22213" s="573"/>
    </row>
    <row r="22214" spans="5:6" ht="15" customHeight="1">
      <c r="E22214" s="573"/>
      <c r="F22214" s="573"/>
    </row>
    <row r="22215" spans="5:6" ht="15" customHeight="1">
      <c r="E22215" s="573"/>
      <c r="F22215" s="573"/>
    </row>
    <row r="22216" spans="5:6" ht="15" customHeight="1">
      <c r="E22216" s="573"/>
      <c r="F22216" s="573"/>
    </row>
    <row r="22217" spans="5:6" ht="15" customHeight="1">
      <c r="E22217" s="573"/>
      <c r="F22217" s="573"/>
    </row>
    <row r="22218" spans="5:6" ht="15" customHeight="1">
      <c r="E22218" s="573"/>
      <c r="F22218" s="573"/>
    </row>
    <row r="22219" spans="5:6" ht="15" customHeight="1">
      <c r="E22219" s="573"/>
      <c r="F22219" s="573"/>
    </row>
    <row r="22220" spans="5:6" ht="15" customHeight="1">
      <c r="E22220" s="573"/>
      <c r="F22220" s="573"/>
    </row>
    <row r="22221" spans="5:6" ht="15" customHeight="1">
      <c r="E22221" s="573"/>
      <c r="F22221" s="573"/>
    </row>
    <row r="22222" spans="5:6" ht="15" customHeight="1">
      <c r="E22222" s="573"/>
      <c r="F22222" s="573"/>
    </row>
    <row r="22223" spans="5:6" ht="15" customHeight="1">
      <c r="E22223" s="573"/>
      <c r="F22223" s="573"/>
    </row>
    <row r="22224" spans="5:6" ht="15" customHeight="1">
      <c r="E22224" s="573"/>
      <c r="F22224" s="573"/>
    </row>
    <row r="22225" spans="5:6" ht="15" customHeight="1">
      <c r="E22225" s="573"/>
      <c r="F22225" s="573"/>
    </row>
    <row r="22226" spans="5:6" ht="15" customHeight="1">
      <c r="E22226" s="573"/>
      <c r="F22226" s="573"/>
    </row>
    <row r="22227" spans="5:6" ht="15" customHeight="1">
      <c r="E22227" s="573"/>
      <c r="F22227" s="573"/>
    </row>
    <row r="22228" spans="5:6" ht="15" customHeight="1">
      <c r="E22228" s="573"/>
      <c r="F22228" s="573"/>
    </row>
    <row r="22229" spans="5:6" ht="15" customHeight="1">
      <c r="E22229" s="573"/>
      <c r="F22229" s="573"/>
    </row>
    <row r="22230" spans="5:6" ht="15" customHeight="1">
      <c r="E22230" s="573"/>
      <c r="F22230" s="573"/>
    </row>
    <row r="22231" spans="5:6" ht="15" customHeight="1">
      <c r="E22231" s="573"/>
      <c r="F22231" s="573"/>
    </row>
    <row r="22232" spans="5:6" ht="15" customHeight="1">
      <c r="E22232" s="573"/>
      <c r="F22232" s="573"/>
    </row>
    <row r="22233" spans="5:6" ht="15" customHeight="1">
      <c r="E22233" s="573"/>
      <c r="F22233" s="573"/>
    </row>
    <row r="22234" spans="5:6" ht="15" customHeight="1">
      <c r="E22234" s="573"/>
      <c r="F22234" s="573"/>
    </row>
    <row r="22235" spans="5:6" ht="15" customHeight="1">
      <c r="E22235" s="573"/>
      <c r="F22235" s="573"/>
    </row>
    <row r="22236" spans="5:6" ht="15" customHeight="1">
      <c r="E22236" s="573"/>
      <c r="F22236" s="573"/>
    </row>
    <row r="22237" spans="5:6" ht="15" customHeight="1">
      <c r="E22237" s="573"/>
      <c r="F22237" s="573"/>
    </row>
    <row r="22238" spans="5:6" ht="15" customHeight="1">
      <c r="E22238" s="573"/>
      <c r="F22238" s="573"/>
    </row>
    <row r="22239" spans="5:6" ht="15" customHeight="1">
      <c r="E22239" s="573"/>
      <c r="F22239" s="573"/>
    </row>
    <row r="22240" spans="5:6" ht="15" customHeight="1">
      <c r="E22240" s="573"/>
      <c r="F22240" s="573"/>
    </row>
    <row r="22241" spans="5:6" ht="15" customHeight="1">
      <c r="E22241" s="573"/>
      <c r="F22241" s="573"/>
    </row>
    <row r="22242" spans="5:6" ht="15" customHeight="1">
      <c r="E22242" s="573"/>
      <c r="F22242" s="573"/>
    </row>
    <row r="22243" spans="5:6" ht="15" customHeight="1">
      <c r="E22243" s="573"/>
      <c r="F22243" s="573"/>
    </row>
    <row r="22244" spans="5:6" ht="15" customHeight="1">
      <c r="E22244" s="573"/>
      <c r="F22244" s="573"/>
    </row>
    <row r="22245" spans="5:6" ht="15" customHeight="1">
      <c r="E22245" s="573"/>
      <c r="F22245" s="573"/>
    </row>
    <row r="22246" spans="5:6" ht="15" customHeight="1">
      <c r="E22246" s="573"/>
      <c r="F22246" s="573"/>
    </row>
    <row r="22247" spans="5:6" ht="15" customHeight="1">
      <c r="E22247" s="573"/>
      <c r="F22247" s="573"/>
    </row>
    <row r="22248" spans="5:6" ht="15" customHeight="1">
      <c r="E22248" s="573"/>
      <c r="F22248" s="573"/>
    </row>
    <row r="22249" spans="5:6" ht="15" customHeight="1">
      <c r="E22249" s="573"/>
      <c r="F22249" s="573"/>
    </row>
    <row r="22250" spans="5:6" ht="15" customHeight="1">
      <c r="E22250" s="573"/>
      <c r="F22250" s="573"/>
    </row>
    <row r="22251" spans="5:6" ht="15" customHeight="1">
      <c r="E22251" s="573"/>
      <c r="F22251" s="573"/>
    </row>
    <row r="22252" spans="5:6" ht="15" customHeight="1">
      <c r="E22252" s="573"/>
      <c r="F22252" s="573"/>
    </row>
    <row r="22253" spans="5:6" ht="15" customHeight="1">
      <c r="E22253" s="573"/>
      <c r="F22253" s="573"/>
    </row>
    <row r="22254" spans="5:6" ht="15" customHeight="1">
      <c r="E22254" s="573"/>
      <c r="F22254" s="573"/>
    </row>
    <row r="22255" spans="5:6" ht="15" customHeight="1">
      <c r="E22255" s="573"/>
      <c r="F22255" s="573"/>
    </row>
    <row r="22256" spans="5:6" ht="15" customHeight="1">
      <c r="E22256" s="573"/>
      <c r="F22256" s="573"/>
    </row>
    <row r="22257" spans="5:6" ht="15" customHeight="1">
      <c r="E22257" s="573"/>
      <c r="F22257" s="573"/>
    </row>
    <row r="22258" spans="5:6" ht="15" customHeight="1">
      <c r="E22258" s="573"/>
      <c r="F22258" s="573"/>
    </row>
    <row r="22259" spans="5:6" ht="15" customHeight="1">
      <c r="E22259" s="573"/>
      <c r="F22259" s="573"/>
    </row>
    <row r="22260" spans="5:6" ht="15" customHeight="1">
      <c r="E22260" s="573"/>
      <c r="F22260" s="573"/>
    </row>
    <row r="22261" spans="5:6" ht="15" customHeight="1">
      <c r="E22261" s="573"/>
      <c r="F22261" s="573"/>
    </row>
    <row r="22262" spans="5:6" ht="15" customHeight="1">
      <c r="E22262" s="573"/>
      <c r="F22262" s="573"/>
    </row>
    <row r="22263" spans="5:6" ht="15" customHeight="1">
      <c r="E22263" s="573"/>
      <c r="F22263" s="573"/>
    </row>
    <row r="22264" spans="5:6" ht="15" customHeight="1">
      <c r="E22264" s="573"/>
      <c r="F22264" s="573"/>
    </row>
    <row r="22265" spans="5:6" ht="15" customHeight="1">
      <c r="E22265" s="573"/>
      <c r="F22265" s="573"/>
    </row>
    <row r="22266" spans="5:6" ht="15" customHeight="1">
      <c r="E22266" s="573"/>
      <c r="F22266" s="573"/>
    </row>
    <row r="22267" spans="5:6" ht="15" customHeight="1">
      <c r="E22267" s="573"/>
      <c r="F22267" s="573"/>
    </row>
    <row r="22268" spans="5:6" ht="15" customHeight="1">
      <c r="E22268" s="573"/>
      <c r="F22268" s="573"/>
    </row>
    <row r="22269" spans="5:6" ht="15" customHeight="1">
      <c r="E22269" s="573"/>
      <c r="F22269" s="573"/>
    </row>
    <row r="22270" spans="5:6" ht="15" customHeight="1">
      <c r="E22270" s="573"/>
      <c r="F22270" s="573"/>
    </row>
    <row r="22271" spans="5:6" ht="15" customHeight="1">
      <c r="E22271" s="573"/>
      <c r="F22271" s="573"/>
    </row>
    <row r="22272" spans="5:6" ht="15" customHeight="1">
      <c r="E22272" s="573"/>
      <c r="F22272" s="573"/>
    </row>
    <row r="22273" spans="5:6" ht="15" customHeight="1">
      <c r="E22273" s="573"/>
      <c r="F22273" s="573"/>
    </row>
    <row r="22274" spans="5:6" ht="15" customHeight="1">
      <c r="E22274" s="573"/>
      <c r="F22274" s="573"/>
    </row>
    <row r="22275" spans="5:6" ht="15" customHeight="1">
      <c r="E22275" s="573"/>
      <c r="F22275" s="573"/>
    </row>
    <row r="22276" spans="5:6" ht="15" customHeight="1">
      <c r="E22276" s="573"/>
      <c r="F22276" s="573"/>
    </row>
    <row r="22277" spans="5:6" ht="15" customHeight="1">
      <c r="E22277" s="573"/>
      <c r="F22277" s="573"/>
    </row>
    <row r="22278" spans="5:6" ht="15" customHeight="1">
      <c r="E22278" s="573"/>
      <c r="F22278" s="573"/>
    </row>
    <row r="22279" spans="5:6" ht="15" customHeight="1">
      <c r="E22279" s="573"/>
      <c r="F22279" s="573"/>
    </row>
    <row r="22280" spans="5:6" ht="15" customHeight="1">
      <c r="E22280" s="573"/>
      <c r="F22280" s="573"/>
    </row>
    <row r="22281" spans="5:6" ht="15" customHeight="1">
      <c r="E22281" s="573"/>
      <c r="F22281" s="573"/>
    </row>
    <row r="22282" spans="5:6" ht="15" customHeight="1">
      <c r="E22282" s="573"/>
      <c r="F22282" s="573"/>
    </row>
    <row r="22283" spans="5:6" ht="15" customHeight="1">
      <c r="E22283" s="573"/>
      <c r="F22283" s="573"/>
    </row>
    <row r="22284" spans="5:6" ht="15" customHeight="1">
      <c r="E22284" s="573"/>
      <c r="F22284" s="573"/>
    </row>
    <row r="22285" spans="5:6" ht="15" customHeight="1">
      <c r="E22285" s="573"/>
      <c r="F22285" s="573"/>
    </row>
    <row r="22286" spans="5:6" ht="15" customHeight="1">
      <c r="E22286" s="573"/>
      <c r="F22286" s="573"/>
    </row>
    <row r="22287" spans="5:6" ht="15" customHeight="1">
      <c r="E22287" s="573"/>
      <c r="F22287" s="573"/>
    </row>
    <row r="22288" spans="5:6" ht="15" customHeight="1">
      <c r="E22288" s="573"/>
      <c r="F22288" s="573"/>
    </row>
    <row r="22289" spans="5:6" ht="15" customHeight="1">
      <c r="E22289" s="573"/>
      <c r="F22289" s="573"/>
    </row>
    <row r="22290" spans="5:6" ht="15" customHeight="1">
      <c r="E22290" s="573"/>
      <c r="F22290" s="573"/>
    </row>
    <row r="22291" spans="5:6" ht="15" customHeight="1">
      <c r="E22291" s="573"/>
      <c r="F22291" s="573"/>
    </row>
    <row r="22292" spans="5:6" ht="15" customHeight="1">
      <c r="E22292" s="573"/>
      <c r="F22292" s="573"/>
    </row>
    <row r="22293" spans="5:6" ht="15" customHeight="1">
      <c r="E22293" s="573"/>
      <c r="F22293" s="573"/>
    </row>
    <row r="22294" spans="5:6" ht="15" customHeight="1">
      <c r="E22294" s="573"/>
      <c r="F22294" s="573"/>
    </row>
    <row r="22295" spans="5:6" ht="15" customHeight="1">
      <c r="E22295" s="573"/>
      <c r="F22295" s="573"/>
    </row>
    <row r="22296" spans="5:6" ht="15" customHeight="1">
      <c r="E22296" s="573"/>
      <c r="F22296" s="573"/>
    </row>
    <row r="22297" spans="5:6" ht="15" customHeight="1">
      <c r="E22297" s="573"/>
      <c r="F22297" s="573"/>
    </row>
    <row r="22298" spans="5:6" ht="15" customHeight="1">
      <c r="E22298" s="573"/>
      <c r="F22298" s="573"/>
    </row>
    <row r="22299" spans="5:6" ht="15" customHeight="1">
      <c r="E22299" s="573"/>
      <c r="F22299" s="573"/>
    </row>
    <row r="22300" spans="5:6" ht="15" customHeight="1">
      <c r="E22300" s="573"/>
      <c r="F22300" s="573"/>
    </row>
    <row r="22301" spans="5:6" ht="15" customHeight="1">
      <c r="E22301" s="573"/>
      <c r="F22301" s="573"/>
    </row>
    <row r="22302" spans="5:6" ht="15" customHeight="1">
      <c r="E22302" s="573"/>
      <c r="F22302" s="573"/>
    </row>
    <row r="22303" spans="5:6" ht="15" customHeight="1">
      <c r="E22303" s="573"/>
      <c r="F22303" s="573"/>
    </row>
    <row r="22304" spans="5:6" ht="15" customHeight="1">
      <c r="E22304" s="573"/>
      <c r="F22304" s="573"/>
    </row>
    <row r="22305" spans="5:6" ht="15" customHeight="1">
      <c r="E22305" s="573"/>
      <c r="F22305" s="573"/>
    </row>
    <row r="22306" spans="5:6" ht="15" customHeight="1">
      <c r="E22306" s="573"/>
      <c r="F22306" s="573"/>
    </row>
    <row r="22307" spans="5:6" ht="15" customHeight="1">
      <c r="E22307" s="573"/>
      <c r="F22307" s="573"/>
    </row>
    <row r="22308" spans="5:6" ht="15" customHeight="1">
      <c r="E22308" s="573"/>
      <c r="F22308" s="573"/>
    </row>
    <row r="22309" spans="5:6" ht="15" customHeight="1">
      <c r="E22309" s="573"/>
      <c r="F22309" s="573"/>
    </row>
    <row r="22310" spans="5:6" ht="15" customHeight="1">
      <c r="E22310" s="573"/>
      <c r="F22310" s="573"/>
    </row>
    <row r="22311" spans="5:6" ht="15" customHeight="1">
      <c r="E22311" s="573"/>
      <c r="F22311" s="573"/>
    </row>
    <row r="22312" spans="5:6" ht="15" customHeight="1">
      <c r="E22312" s="573"/>
      <c r="F22312" s="573"/>
    </row>
    <row r="22313" spans="5:6" ht="15" customHeight="1">
      <c r="E22313" s="573"/>
      <c r="F22313" s="573"/>
    </row>
    <row r="22314" spans="5:6" ht="15" customHeight="1">
      <c r="E22314" s="573"/>
      <c r="F22314" s="573"/>
    </row>
    <row r="22315" spans="5:6" ht="15" customHeight="1">
      <c r="E22315" s="573"/>
      <c r="F22315" s="573"/>
    </row>
    <row r="22316" spans="5:6" ht="15" customHeight="1">
      <c r="E22316" s="573"/>
      <c r="F22316" s="573"/>
    </row>
    <row r="22317" spans="5:6" ht="15" customHeight="1">
      <c r="E22317" s="573"/>
      <c r="F22317" s="573"/>
    </row>
    <row r="22318" spans="5:6" ht="15" customHeight="1">
      <c r="E22318" s="573"/>
      <c r="F22318" s="573"/>
    </row>
    <row r="22319" spans="5:6" ht="15" customHeight="1">
      <c r="E22319" s="573"/>
      <c r="F22319" s="573"/>
    </row>
    <row r="22320" spans="5:6" ht="15" customHeight="1">
      <c r="E22320" s="573"/>
      <c r="F22320" s="573"/>
    </row>
    <row r="22321" spans="5:6" ht="15" customHeight="1">
      <c r="E22321" s="573"/>
      <c r="F22321" s="573"/>
    </row>
    <row r="22322" spans="5:6" ht="15" customHeight="1">
      <c r="E22322" s="573"/>
      <c r="F22322" s="573"/>
    </row>
    <row r="22323" spans="5:6" ht="15" customHeight="1">
      <c r="E22323" s="573"/>
      <c r="F22323" s="573"/>
    </row>
    <row r="22324" spans="5:6" ht="15" customHeight="1">
      <c r="E22324" s="573"/>
      <c r="F22324" s="573"/>
    </row>
    <row r="22325" spans="5:6" ht="15" customHeight="1">
      <c r="E22325" s="573"/>
      <c r="F22325" s="573"/>
    </row>
    <row r="22326" spans="5:6" ht="15" customHeight="1">
      <c r="E22326" s="573"/>
      <c r="F22326" s="573"/>
    </row>
    <row r="22327" spans="5:6" ht="15" customHeight="1">
      <c r="E22327" s="573"/>
      <c r="F22327" s="573"/>
    </row>
    <row r="22328" spans="5:6" ht="15" customHeight="1">
      <c r="E22328" s="573"/>
      <c r="F22328" s="573"/>
    </row>
    <row r="22329" spans="5:6" ht="15" customHeight="1">
      <c r="E22329" s="573"/>
      <c r="F22329" s="573"/>
    </row>
    <row r="22330" spans="5:6" ht="15" customHeight="1">
      <c r="E22330" s="573"/>
      <c r="F22330" s="573"/>
    </row>
    <row r="22331" spans="5:6" ht="15" customHeight="1">
      <c r="E22331" s="573"/>
      <c r="F22331" s="573"/>
    </row>
    <row r="22332" spans="5:6" ht="15" customHeight="1">
      <c r="E22332" s="573"/>
      <c r="F22332" s="573"/>
    </row>
    <row r="22333" spans="5:6" ht="15" customHeight="1">
      <c r="E22333" s="573"/>
      <c r="F22333" s="573"/>
    </row>
    <row r="22334" spans="5:6" ht="15" customHeight="1">
      <c r="E22334" s="573"/>
      <c r="F22334" s="573"/>
    </row>
    <row r="22335" spans="5:6" ht="15" customHeight="1">
      <c r="E22335" s="573"/>
      <c r="F22335" s="573"/>
    </row>
    <row r="22336" spans="5:6" ht="15" customHeight="1">
      <c r="E22336" s="573"/>
      <c r="F22336" s="573"/>
    </row>
    <row r="22337" spans="5:6" ht="15" customHeight="1">
      <c r="E22337" s="573"/>
      <c r="F22337" s="573"/>
    </row>
    <row r="22338" spans="5:6" ht="15" customHeight="1">
      <c r="E22338" s="573"/>
      <c r="F22338" s="573"/>
    </row>
    <row r="22339" spans="5:6" ht="15" customHeight="1">
      <c r="E22339" s="573"/>
      <c r="F22339" s="573"/>
    </row>
    <row r="22340" spans="5:6" ht="15" customHeight="1">
      <c r="E22340" s="573"/>
      <c r="F22340" s="573"/>
    </row>
    <row r="22341" spans="5:6" ht="15" customHeight="1">
      <c r="E22341" s="573"/>
      <c r="F22341" s="573"/>
    </row>
    <row r="22342" spans="5:6" ht="15" customHeight="1">
      <c r="E22342" s="573"/>
      <c r="F22342" s="573"/>
    </row>
    <row r="22343" spans="5:6" ht="15" customHeight="1">
      <c r="E22343" s="573"/>
      <c r="F22343" s="573"/>
    </row>
    <row r="22344" spans="5:6" ht="15" customHeight="1">
      <c r="E22344" s="573"/>
      <c r="F22344" s="573"/>
    </row>
    <row r="22345" spans="5:6" ht="15" customHeight="1">
      <c r="E22345" s="573"/>
      <c r="F22345" s="573"/>
    </row>
    <row r="22346" spans="5:6" ht="15" customHeight="1">
      <c r="E22346" s="573"/>
      <c r="F22346" s="573"/>
    </row>
    <row r="22347" spans="5:6" ht="15" customHeight="1">
      <c r="E22347" s="573"/>
      <c r="F22347" s="573"/>
    </row>
    <row r="22348" spans="5:6" ht="15" customHeight="1">
      <c r="E22348" s="573"/>
      <c r="F22348" s="573"/>
    </row>
    <row r="22349" spans="5:6" ht="15" customHeight="1">
      <c r="E22349" s="573"/>
      <c r="F22349" s="573"/>
    </row>
    <row r="22350" spans="5:6" ht="15" customHeight="1">
      <c r="E22350" s="573"/>
      <c r="F22350" s="573"/>
    </row>
    <row r="22351" spans="5:6" ht="15" customHeight="1">
      <c r="E22351" s="573"/>
      <c r="F22351" s="573"/>
    </row>
    <row r="22352" spans="5:6" ht="15" customHeight="1">
      <c r="E22352" s="573"/>
      <c r="F22352" s="573"/>
    </row>
    <row r="22353" spans="5:6" ht="15" customHeight="1">
      <c r="E22353" s="573"/>
      <c r="F22353" s="573"/>
    </row>
    <row r="22354" spans="5:6" ht="15" customHeight="1">
      <c r="E22354" s="573"/>
      <c r="F22354" s="573"/>
    </row>
    <row r="22355" spans="5:6" ht="15" customHeight="1">
      <c r="E22355" s="573"/>
      <c r="F22355" s="573"/>
    </row>
    <row r="22356" spans="5:6" ht="15" customHeight="1">
      <c r="E22356" s="573"/>
      <c r="F22356" s="573"/>
    </row>
    <row r="22357" spans="5:6" ht="15" customHeight="1">
      <c r="E22357" s="573"/>
      <c r="F22357" s="573"/>
    </row>
    <row r="22358" spans="5:6" ht="15" customHeight="1">
      <c r="E22358" s="573"/>
      <c r="F22358" s="573"/>
    </row>
    <row r="22359" spans="5:6" ht="15" customHeight="1">
      <c r="E22359" s="573"/>
      <c r="F22359" s="573"/>
    </row>
    <row r="22360" spans="5:6" ht="15" customHeight="1">
      <c r="E22360" s="573"/>
      <c r="F22360" s="573"/>
    </row>
    <row r="22361" spans="5:6" ht="15" customHeight="1">
      <c r="E22361" s="573"/>
      <c r="F22361" s="573"/>
    </row>
    <row r="22362" spans="5:6" ht="15" customHeight="1">
      <c r="E22362" s="573"/>
      <c r="F22362" s="573"/>
    </row>
    <row r="22363" spans="5:6" ht="15" customHeight="1">
      <c r="E22363" s="573"/>
      <c r="F22363" s="573"/>
    </row>
    <row r="22364" spans="5:6" ht="15" customHeight="1">
      <c r="E22364" s="573"/>
      <c r="F22364" s="573"/>
    </row>
    <row r="22365" spans="5:6" ht="15" customHeight="1">
      <c r="E22365" s="573"/>
      <c r="F22365" s="573"/>
    </row>
    <row r="22366" spans="5:6" ht="15" customHeight="1">
      <c r="E22366" s="573"/>
      <c r="F22366" s="573"/>
    </row>
    <row r="22367" spans="5:6" ht="15" customHeight="1">
      <c r="E22367" s="573"/>
      <c r="F22367" s="573"/>
    </row>
    <row r="22368" spans="5:6" ht="15" customHeight="1">
      <c r="E22368" s="573"/>
      <c r="F22368" s="573"/>
    </row>
    <row r="22369" spans="5:6" ht="15" customHeight="1">
      <c r="E22369" s="573"/>
      <c r="F22369" s="573"/>
    </row>
    <row r="22370" spans="5:6" ht="15" customHeight="1">
      <c r="E22370" s="573"/>
      <c r="F22370" s="573"/>
    </row>
    <row r="22371" spans="5:6" ht="15" customHeight="1">
      <c r="E22371" s="573"/>
      <c r="F22371" s="573"/>
    </row>
    <row r="22372" spans="5:6" ht="15" customHeight="1">
      <c r="E22372" s="573"/>
      <c r="F22372" s="573"/>
    </row>
    <row r="22373" spans="5:6" ht="15" customHeight="1">
      <c r="E22373" s="573"/>
      <c r="F22373" s="573"/>
    </row>
    <row r="22374" spans="5:6" ht="15" customHeight="1">
      <c r="E22374" s="573"/>
      <c r="F22374" s="573"/>
    </row>
    <row r="22375" spans="5:6" ht="15" customHeight="1">
      <c r="E22375" s="573"/>
      <c r="F22375" s="573"/>
    </row>
    <row r="22376" spans="5:6" ht="15" customHeight="1">
      <c r="E22376" s="573"/>
      <c r="F22376" s="573"/>
    </row>
    <row r="22377" spans="5:6" ht="15" customHeight="1">
      <c r="E22377" s="573"/>
      <c r="F22377" s="573"/>
    </row>
    <row r="22378" spans="5:6" ht="15" customHeight="1">
      <c r="E22378" s="573"/>
      <c r="F22378" s="573"/>
    </row>
    <row r="22379" spans="5:6" ht="15" customHeight="1">
      <c r="E22379" s="573"/>
      <c r="F22379" s="573"/>
    </row>
    <row r="22380" spans="5:6" ht="15" customHeight="1">
      <c r="E22380" s="573"/>
      <c r="F22380" s="573"/>
    </row>
    <row r="22381" spans="5:6" ht="15" customHeight="1">
      <c r="E22381" s="573"/>
      <c r="F22381" s="573"/>
    </row>
    <row r="22382" spans="5:6" ht="15" customHeight="1">
      <c r="E22382" s="573"/>
      <c r="F22382" s="573"/>
    </row>
    <row r="22383" spans="5:6" ht="15" customHeight="1">
      <c r="E22383" s="573"/>
      <c r="F22383" s="573"/>
    </row>
    <row r="22384" spans="5:6" ht="15" customHeight="1">
      <c r="E22384" s="573"/>
      <c r="F22384" s="573"/>
    </row>
    <row r="22385" spans="5:6" ht="15" customHeight="1">
      <c r="E22385" s="573"/>
      <c r="F22385" s="573"/>
    </row>
    <row r="22386" spans="5:6" ht="15" customHeight="1">
      <c r="E22386" s="573"/>
      <c r="F22386" s="573"/>
    </row>
    <row r="22387" spans="5:6" ht="15" customHeight="1">
      <c r="E22387" s="573"/>
      <c r="F22387" s="573"/>
    </row>
    <row r="22388" spans="5:6" ht="15" customHeight="1">
      <c r="E22388" s="573"/>
      <c r="F22388" s="573"/>
    </row>
    <row r="22389" spans="5:6" ht="15" customHeight="1">
      <c r="E22389" s="573"/>
      <c r="F22389" s="573"/>
    </row>
    <row r="22390" spans="5:6" ht="15" customHeight="1">
      <c r="E22390" s="573"/>
      <c r="F22390" s="573"/>
    </row>
    <row r="22391" spans="5:6" ht="15" customHeight="1">
      <c r="E22391" s="573"/>
      <c r="F22391" s="573"/>
    </row>
    <row r="22392" spans="5:6" ht="15" customHeight="1">
      <c r="E22392" s="573"/>
      <c r="F22392" s="573"/>
    </row>
    <row r="22393" spans="5:6" ht="15" customHeight="1">
      <c r="E22393" s="573"/>
      <c r="F22393" s="573"/>
    </row>
    <row r="22394" spans="5:6" ht="15" customHeight="1">
      <c r="E22394" s="573"/>
      <c r="F22394" s="573"/>
    </row>
    <row r="22395" spans="5:6" ht="15" customHeight="1">
      <c r="E22395" s="573"/>
      <c r="F22395" s="573"/>
    </row>
    <row r="22396" spans="5:6" ht="15" customHeight="1">
      <c r="E22396" s="573"/>
      <c r="F22396" s="573"/>
    </row>
    <row r="22397" spans="5:6" ht="15" customHeight="1">
      <c r="E22397" s="573"/>
      <c r="F22397" s="573"/>
    </row>
    <row r="22398" spans="5:6" ht="15" customHeight="1">
      <c r="E22398" s="573"/>
      <c r="F22398" s="573"/>
    </row>
    <row r="22399" spans="5:6" ht="15" customHeight="1">
      <c r="E22399" s="573"/>
      <c r="F22399" s="573"/>
    </row>
    <row r="22400" spans="5:6" ht="15" customHeight="1">
      <c r="E22400" s="573"/>
      <c r="F22400" s="573"/>
    </row>
    <row r="22401" spans="5:6" ht="15" customHeight="1">
      <c r="E22401" s="573"/>
      <c r="F22401" s="573"/>
    </row>
    <row r="22402" spans="5:6" ht="15" customHeight="1">
      <c r="E22402" s="573"/>
      <c r="F22402" s="573"/>
    </row>
    <row r="22403" spans="5:6" ht="15" customHeight="1">
      <c r="E22403" s="573"/>
      <c r="F22403" s="573"/>
    </row>
    <row r="22404" spans="5:6" ht="15" customHeight="1">
      <c r="E22404" s="573"/>
      <c r="F22404" s="573"/>
    </row>
    <row r="22405" spans="5:6" ht="15" customHeight="1">
      <c r="E22405" s="573"/>
      <c r="F22405" s="573"/>
    </row>
    <row r="22406" spans="5:6" ht="15" customHeight="1">
      <c r="E22406" s="573"/>
      <c r="F22406" s="573"/>
    </row>
    <row r="22407" spans="5:6" ht="15" customHeight="1">
      <c r="E22407" s="573"/>
      <c r="F22407" s="573"/>
    </row>
    <row r="22408" spans="5:6" ht="15" customHeight="1">
      <c r="E22408" s="573"/>
      <c r="F22408" s="573"/>
    </row>
    <row r="22409" spans="5:6" ht="15" customHeight="1">
      <c r="E22409" s="573"/>
      <c r="F22409" s="573"/>
    </row>
    <row r="22410" spans="5:6" ht="15" customHeight="1">
      <c r="E22410" s="573"/>
      <c r="F22410" s="573"/>
    </row>
    <row r="22411" spans="5:6" ht="15" customHeight="1">
      <c r="E22411" s="573"/>
      <c r="F22411" s="573"/>
    </row>
    <row r="22412" spans="5:6" ht="15" customHeight="1">
      <c r="E22412" s="573"/>
      <c r="F22412" s="573"/>
    </row>
    <row r="22413" spans="5:6" ht="15" customHeight="1">
      <c r="E22413" s="573"/>
      <c r="F22413" s="573"/>
    </row>
    <row r="22414" spans="5:6" ht="15" customHeight="1">
      <c r="E22414" s="573"/>
      <c r="F22414" s="573"/>
    </row>
    <row r="22415" spans="5:6" ht="15" customHeight="1">
      <c r="E22415" s="573"/>
      <c r="F22415" s="573"/>
    </row>
    <row r="22416" spans="5:6" ht="15" customHeight="1">
      <c r="E22416" s="573"/>
      <c r="F22416" s="573"/>
    </row>
    <row r="22417" spans="5:6" ht="15" customHeight="1">
      <c r="E22417" s="573"/>
      <c r="F22417" s="573"/>
    </row>
    <row r="22418" spans="5:6" ht="15" customHeight="1">
      <c r="E22418" s="573"/>
      <c r="F22418" s="573"/>
    </row>
    <row r="22419" spans="5:6" ht="15" customHeight="1">
      <c r="E22419" s="573"/>
      <c r="F22419" s="573"/>
    </row>
    <row r="22420" spans="5:6" ht="15" customHeight="1">
      <c r="E22420" s="573"/>
      <c r="F22420" s="573"/>
    </row>
    <row r="22421" spans="5:6" ht="15" customHeight="1">
      <c r="E22421" s="573"/>
      <c r="F22421" s="573"/>
    </row>
    <row r="22422" spans="5:6" ht="15" customHeight="1">
      <c r="E22422" s="573"/>
      <c r="F22422" s="573"/>
    </row>
    <row r="22423" spans="5:6" ht="15" customHeight="1">
      <c r="E22423" s="573"/>
      <c r="F22423" s="573"/>
    </row>
    <row r="22424" spans="5:6" ht="15" customHeight="1">
      <c r="E22424" s="573"/>
      <c r="F22424" s="573"/>
    </row>
    <row r="22425" spans="5:6" ht="15" customHeight="1">
      <c r="E22425" s="573"/>
      <c r="F22425" s="573"/>
    </row>
    <row r="22426" spans="5:6" ht="15" customHeight="1">
      <c r="E22426" s="573"/>
      <c r="F22426" s="573"/>
    </row>
    <row r="22427" spans="5:6" ht="15" customHeight="1">
      <c r="E22427" s="573"/>
      <c r="F22427" s="573"/>
    </row>
    <row r="22428" spans="5:6" ht="15" customHeight="1">
      <c r="E22428" s="573"/>
      <c r="F22428" s="573"/>
    </row>
    <row r="22429" spans="5:6" ht="15" customHeight="1">
      <c r="E22429" s="573"/>
      <c r="F22429" s="573"/>
    </row>
    <row r="22430" spans="5:6" ht="15" customHeight="1">
      <c r="E22430" s="573"/>
      <c r="F22430" s="573"/>
    </row>
    <row r="22431" spans="5:6" ht="15" customHeight="1">
      <c r="E22431" s="573"/>
      <c r="F22431" s="573"/>
    </row>
    <row r="22432" spans="5:6" ht="15" customHeight="1">
      <c r="E22432" s="573"/>
      <c r="F22432" s="573"/>
    </row>
    <row r="22433" spans="5:6" ht="15" customHeight="1">
      <c r="E22433" s="573"/>
      <c r="F22433" s="573"/>
    </row>
    <row r="22434" spans="5:6" ht="15" customHeight="1">
      <c r="E22434" s="573"/>
      <c r="F22434" s="573"/>
    </row>
    <row r="22435" spans="5:6" ht="15" customHeight="1">
      <c r="E22435" s="573"/>
      <c r="F22435" s="573"/>
    </row>
    <row r="22436" spans="5:6" ht="15" customHeight="1">
      <c r="E22436" s="573"/>
      <c r="F22436" s="573"/>
    </row>
    <row r="22437" spans="5:6" ht="15" customHeight="1">
      <c r="E22437" s="573"/>
      <c r="F22437" s="573"/>
    </row>
    <row r="22438" spans="5:6" ht="15" customHeight="1">
      <c r="E22438" s="573"/>
      <c r="F22438" s="573"/>
    </row>
    <row r="22439" spans="5:6" ht="15" customHeight="1">
      <c r="E22439" s="573"/>
      <c r="F22439" s="573"/>
    </row>
    <row r="22440" spans="5:6" ht="15" customHeight="1">
      <c r="E22440" s="573"/>
      <c r="F22440" s="573"/>
    </row>
    <row r="22441" spans="5:6" ht="15" customHeight="1">
      <c r="E22441" s="573"/>
      <c r="F22441" s="573"/>
    </row>
    <row r="22442" spans="5:6" ht="15" customHeight="1">
      <c r="E22442" s="573"/>
      <c r="F22442" s="573"/>
    </row>
    <row r="22443" spans="5:6" ht="15" customHeight="1">
      <c r="E22443" s="573"/>
      <c r="F22443" s="573"/>
    </row>
    <row r="22444" spans="5:6" ht="15" customHeight="1">
      <c r="E22444" s="573"/>
      <c r="F22444" s="573"/>
    </row>
    <row r="22445" spans="5:6" ht="15" customHeight="1">
      <c r="E22445" s="573"/>
      <c r="F22445" s="573"/>
    </row>
    <row r="22446" spans="5:6" ht="15" customHeight="1">
      <c r="E22446" s="573"/>
      <c r="F22446" s="573"/>
    </row>
    <row r="22447" spans="5:6" ht="15" customHeight="1">
      <c r="E22447" s="573"/>
      <c r="F22447" s="573"/>
    </row>
    <row r="22448" spans="5:6" ht="15" customHeight="1">
      <c r="E22448" s="573"/>
      <c r="F22448" s="573"/>
    </row>
    <row r="22449" spans="5:6" ht="15" customHeight="1">
      <c r="E22449" s="573"/>
      <c r="F22449" s="573"/>
    </row>
    <row r="22450" spans="5:6" ht="15" customHeight="1">
      <c r="E22450" s="573"/>
      <c r="F22450" s="573"/>
    </row>
    <row r="22451" spans="5:6" ht="15" customHeight="1">
      <c r="E22451" s="573"/>
      <c r="F22451" s="573"/>
    </row>
    <row r="22452" spans="5:6" ht="15" customHeight="1">
      <c r="E22452" s="573"/>
      <c r="F22452" s="573"/>
    </row>
    <row r="22453" spans="5:6" ht="15" customHeight="1">
      <c r="E22453" s="573"/>
      <c r="F22453" s="573"/>
    </row>
    <row r="22454" spans="5:6" ht="15" customHeight="1">
      <c r="E22454" s="573"/>
      <c r="F22454" s="573"/>
    </row>
    <row r="22455" spans="5:6" ht="15" customHeight="1">
      <c r="E22455" s="573"/>
      <c r="F22455" s="573"/>
    </row>
    <row r="22456" spans="5:6" ht="15" customHeight="1">
      <c r="E22456" s="573"/>
      <c r="F22456" s="573"/>
    </row>
    <row r="22457" spans="5:6" ht="15" customHeight="1">
      <c r="E22457" s="573"/>
      <c r="F22457" s="573"/>
    </row>
    <row r="22458" spans="5:6" ht="15" customHeight="1">
      <c r="E22458" s="573"/>
      <c r="F22458" s="573"/>
    </row>
    <row r="22459" spans="5:6" ht="15" customHeight="1">
      <c r="E22459" s="573"/>
      <c r="F22459" s="573"/>
    </row>
    <row r="22460" spans="5:6" ht="15" customHeight="1">
      <c r="E22460" s="573"/>
      <c r="F22460" s="573"/>
    </row>
    <row r="22461" spans="5:6" ht="15" customHeight="1">
      <c r="E22461" s="573"/>
      <c r="F22461" s="573"/>
    </row>
    <row r="22462" spans="5:6" ht="15" customHeight="1">
      <c r="E22462" s="573"/>
      <c r="F22462" s="573"/>
    </row>
    <row r="22463" spans="5:6" ht="15" customHeight="1">
      <c r="E22463" s="573"/>
      <c r="F22463" s="573"/>
    </row>
    <row r="22464" spans="5:6" ht="15" customHeight="1">
      <c r="E22464" s="573"/>
      <c r="F22464" s="573"/>
    </row>
    <row r="22465" spans="5:6" ht="15" customHeight="1">
      <c r="E22465" s="573"/>
      <c r="F22465" s="573"/>
    </row>
    <row r="22466" spans="5:6" ht="15" customHeight="1">
      <c r="E22466" s="573"/>
      <c r="F22466" s="573"/>
    </row>
    <row r="22467" spans="5:6" ht="15" customHeight="1">
      <c r="E22467" s="573"/>
      <c r="F22467" s="573"/>
    </row>
    <row r="22468" spans="5:6" ht="15" customHeight="1">
      <c r="E22468" s="573"/>
      <c r="F22468" s="573"/>
    </row>
    <row r="22469" spans="5:6" ht="15" customHeight="1">
      <c r="E22469" s="573"/>
      <c r="F22469" s="573"/>
    </row>
    <row r="22470" spans="5:6" ht="15" customHeight="1">
      <c r="E22470" s="573"/>
      <c r="F22470" s="573"/>
    </row>
    <row r="22471" spans="5:6" ht="15" customHeight="1">
      <c r="E22471" s="573"/>
      <c r="F22471" s="573"/>
    </row>
    <row r="22472" spans="5:6" ht="15" customHeight="1">
      <c r="E22472" s="573"/>
      <c r="F22472" s="573"/>
    </row>
    <row r="22473" spans="5:6" ht="15" customHeight="1">
      <c r="E22473" s="573"/>
      <c r="F22473" s="573"/>
    </row>
    <row r="22474" spans="5:6" ht="15" customHeight="1">
      <c r="E22474" s="573"/>
      <c r="F22474" s="573"/>
    </row>
    <row r="22475" spans="5:6" ht="15" customHeight="1">
      <c r="E22475" s="573"/>
      <c r="F22475" s="573"/>
    </row>
    <row r="22476" spans="5:6" ht="15" customHeight="1">
      <c r="E22476" s="573"/>
      <c r="F22476" s="573"/>
    </row>
    <row r="22477" spans="5:6" ht="15" customHeight="1">
      <c r="E22477" s="573"/>
      <c r="F22477" s="573"/>
    </row>
    <row r="22478" spans="5:6" ht="15" customHeight="1">
      <c r="E22478" s="573"/>
      <c r="F22478" s="573"/>
    </row>
    <row r="22479" spans="5:6" ht="15" customHeight="1">
      <c r="E22479" s="573"/>
      <c r="F22479" s="573"/>
    </row>
    <row r="22480" spans="5:6" ht="15" customHeight="1">
      <c r="E22480" s="573"/>
      <c r="F22480" s="573"/>
    </row>
    <row r="22481" spans="5:6" ht="15" customHeight="1">
      <c r="E22481" s="573"/>
      <c r="F22481" s="573"/>
    </row>
    <row r="22482" spans="5:6" ht="15" customHeight="1">
      <c r="E22482" s="573"/>
      <c r="F22482" s="573"/>
    </row>
    <row r="22483" spans="5:6" ht="15" customHeight="1">
      <c r="E22483" s="573"/>
      <c r="F22483" s="573"/>
    </row>
    <row r="22484" spans="5:6" ht="15" customHeight="1">
      <c r="E22484" s="573"/>
      <c r="F22484" s="573"/>
    </row>
    <row r="22485" spans="5:6" ht="15" customHeight="1">
      <c r="E22485" s="573"/>
      <c r="F22485" s="573"/>
    </row>
    <row r="22486" spans="5:6" ht="15" customHeight="1">
      <c r="E22486" s="573"/>
      <c r="F22486" s="573"/>
    </row>
    <row r="22487" spans="5:6" ht="15" customHeight="1">
      <c r="E22487" s="573"/>
      <c r="F22487" s="573"/>
    </row>
    <row r="22488" spans="5:6" ht="15" customHeight="1">
      <c r="E22488" s="573"/>
      <c r="F22488" s="573"/>
    </row>
    <row r="22489" spans="5:6" ht="15" customHeight="1">
      <c r="E22489" s="573"/>
      <c r="F22489" s="573"/>
    </row>
    <row r="22490" spans="5:6" ht="15" customHeight="1">
      <c r="E22490" s="573"/>
      <c r="F22490" s="573"/>
    </row>
    <row r="22491" spans="5:6" ht="15" customHeight="1">
      <c r="E22491" s="573"/>
      <c r="F22491" s="573"/>
    </row>
    <row r="22492" spans="5:6" ht="15" customHeight="1">
      <c r="E22492" s="573"/>
      <c r="F22492" s="573"/>
    </row>
    <row r="22493" spans="5:6" ht="15" customHeight="1">
      <c r="E22493" s="573"/>
      <c r="F22493" s="573"/>
    </row>
    <row r="22494" spans="5:6" ht="15" customHeight="1">
      <c r="E22494" s="573"/>
      <c r="F22494" s="573"/>
    </row>
    <row r="22495" spans="5:6" ht="15" customHeight="1">
      <c r="E22495" s="573"/>
      <c r="F22495" s="573"/>
    </row>
    <row r="22496" spans="5:6" ht="15" customHeight="1">
      <c r="E22496" s="573"/>
      <c r="F22496" s="573"/>
    </row>
    <row r="22497" spans="5:6" ht="15" customHeight="1">
      <c r="E22497" s="573"/>
      <c r="F22497" s="573"/>
    </row>
    <row r="22498" spans="5:6" ht="15" customHeight="1">
      <c r="E22498" s="573"/>
      <c r="F22498" s="573"/>
    </row>
    <row r="22499" spans="5:6" ht="15" customHeight="1">
      <c r="E22499" s="573"/>
      <c r="F22499" s="573"/>
    </row>
    <row r="22500" spans="5:6" ht="15" customHeight="1">
      <c r="E22500" s="573"/>
      <c r="F22500" s="573"/>
    </row>
    <row r="22501" spans="5:6" ht="15" customHeight="1">
      <c r="E22501" s="573"/>
      <c r="F22501" s="573"/>
    </row>
    <row r="22502" spans="5:6" ht="15" customHeight="1">
      <c r="E22502" s="573"/>
      <c r="F22502" s="573"/>
    </row>
    <row r="22503" spans="5:6" ht="15" customHeight="1">
      <c r="E22503" s="573"/>
      <c r="F22503" s="573"/>
    </row>
    <row r="22504" spans="5:6" ht="15" customHeight="1">
      <c r="E22504" s="573"/>
      <c r="F22504" s="573"/>
    </row>
    <row r="22505" spans="5:6" ht="15" customHeight="1">
      <c r="E22505" s="573"/>
      <c r="F22505" s="573"/>
    </row>
    <row r="22506" spans="5:6" ht="15" customHeight="1">
      <c r="E22506" s="573"/>
      <c r="F22506" s="573"/>
    </row>
    <row r="22507" spans="5:6" ht="15" customHeight="1">
      <c r="E22507" s="573"/>
      <c r="F22507" s="573"/>
    </row>
    <row r="22508" spans="5:6" ht="15" customHeight="1">
      <c r="E22508" s="573"/>
      <c r="F22508" s="573"/>
    </row>
    <row r="22509" spans="5:6" ht="15" customHeight="1">
      <c r="E22509" s="573"/>
      <c r="F22509" s="573"/>
    </row>
    <row r="22510" spans="5:6" ht="15" customHeight="1">
      <c r="E22510" s="573"/>
      <c r="F22510" s="573"/>
    </row>
    <row r="22511" spans="5:6" ht="15" customHeight="1">
      <c r="E22511" s="573"/>
      <c r="F22511" s="573"/>
    </row>
    <row r="22512" spans="5:6" ht="15" customHeight="1">
      <c r="E22512" s="573"/>
      <c r="F22512" s="573"/>
    </row>
    <row r="22513" spans="5:6" ht="15" customHeight="1">
      <c r="E22513" s="573"/>
      <c r="F22513" s="573"/>
    </row>
    <row r="22514" spans="5:6" ht="15" customHeight="1">
      <c r="E22514" s="573"/>
      <c r="F22514" s="573"/>
    </row>
    <row r="22515" spans="5:6" ht="15" customHeight="1">
      <c r="E22515" s="573"/>
      <c r="F22515" s="573"/>
    </row>
    <row r="22516" spans="5:6" ht="15" customHeight="1">
      <c r="E22516" s="573"/>
      <c r="F22516" s="573"/>
    </row>
    <row r="22517" spans="5:6" ht="15" customHeight="1">
      <c r="E22517" s="573"/>
      <c r="F22517" s="573"/>
    </row>
    <row r="22518" spans="5:6" ht="15" customHeight="1">
      <c r="E22518" s="573"/>
      <c r="F22518" s="573"/>
    </row>
    <row r="22519" spans="5:6" ht="15" customHeight="1">
      <c r="E22519" s="573"/>
      <c r="F22519" s="573"/>
    </row>
    <row r="22520" spans="5:6" ht="15" customHeight="1">
      <c r="E22520" s="573"/>
      <c r="F22520" s="573"/>
    </row>
    <row r="22521" spans="5:6" ht="15" customHeight="1">
      <c r="E22521" s="573"/>
      <c r="F22521" s="573"/>
    </row>
    <row r="22522" spans="5:6" ht="15" customHeight="1">
      <c r="E22522" s="573"/>
      <c r="F22522" s="573"/>
    </row>
    <row r="22523" spans="5:6" ht="15" customHeight="1">
      <c r="E22523" s="573"/>
      <c r="F22523" s="573"/>
    </row>
    <row r="22524" spans="5:6" ht="15" customHeight="1">
      <c r="E22524" s="573"/>
      <c r="F22524" s="573"/>
    </row>
    <row r="22525" spans="5:6" ht="15" customHeight="1">
      <c r="E22525" s="573"/>
      <c r="F22525" s="573"/>
    </row>
    <row r="22526" spans="5:6" ht="15" customHeight="1">
      <c r="E22526" s="573"/>
      <c r="F22526" s="573"/>
    </row>
    <row r="22527" spans="5:6" ht="15" customHeight="1">
      <c r="E22527" s="573"/>
      <c r="F22527" s="573"/>
    </row>
    <row r="22528" spans="5:6" ht="15" customHeight="1">
      <c r="E22528" s="573"/>
      <c r="F22528" s="573"/>
    </row>
    <row r="22529" spans="5:6" ht="15" customHeight="1">
      <c r="E22529" s="573"/>
      <c r="F22529" s="573"/>
    </row>
    <row r="22530" spans="5:6" ht="15" customHeight="1">
      <c r="E22530" s="573"/>
      <c r="F22530" s="573"/>
    </row>
    <row r="22531" spans="5:6" ht="15" customHeight="1">
      <c r="E22531" s="573"/>
      <c r="F22531" s="573"/>
    </row>
    <row r="22532" spans="5:6" ht="15" customHeight="1">
      <c r="E22532" s="573"/>
      <c r="F22532" s="573"/>
    </row>
    <row r="22533" spans="5:6" ht="15" customHeight="1">
      <c r="E22533" s="573"/>
      <c r="F22533" s="573"/>
    </row>
    <row r="22534" spans="5:6" ht="15" customHeight="1">
      <c r="E22534" s="573"/>
      <c r="F22534" s="573"/>
    </row>
    <row r="22535" spans="5:6" ht="15" customHeight="1">
      <c r="E22535" s="573"/>
      <c r="F22535" s="573"/>
    </row>
    <row r="22536" spans="5:6" ht="15" customHeight="1">
      <c r="E22536" s="573"/>
      <c r="F22536" s="573"/>
    </row>
    <row r="22537" spans="5:6" ht="15" customHeight="1">
      <c r="E22537" s="573"/>
      <c r="F22537" s="573"/>
    </row>
    <row r="22538" spans="5:6" ht="15" customHeight="1">
      <c r="E22538" s="573"/>
      <c r="F22538" s="573"/>
    </row>
    <row r="22539" spans="5:6" ht="15" customHeight="1">
      <c r="E22539" s="573"/>
      <c r="F22539" s="573"/>
    </row>
    <row r="22540" spans="5:6" ht="15" customHeight="1">
      <c r="E22540" s="573"/>
      <c r="F22540" s="573"/>
    </row>
    <row r="22541" spans="5:6" ht="15" customHeight="1">
      <c r="E22541" s="573"/>
      <c r="F22541" s="573"/>
    </row>
    <row r="22542" spans="5:6" ht="15" customHeight="1">
      <c r="E22542" s="573"/>
      <c r="F22542" s="573"/>
    </row>
    <row r="22543" spans="5:6" ht="15" customHeight="1">
      <c r="E22543" s="573"/>
      <c r="F22543" s="573"/>
    </row>
    <row r="22544" spans="5:6" ht="15" customHeight="1">
      <c r="E22544" s="573"/>
      <c r="F22544" s="573"/>
    </row>
    <row r="22545" spans="5:6" ht="15" customHeight="1">
      <c r="E22545" s="573"/>
      <c r="F22545" s="573"/>
    </row>
    <row r="22546" spans="5:6" ht="15" customHeight="1">
      <c r="E22546" s="573"/>
      <c r="F22546" s="573"/>
    </row>
    <row r="22547" spans="5:6" ht="15" customHeight="1">
      <c r="E22547" s="573"/>
      <c r="F22547" s="573"/>
    </row>
    <row r="22548" spans="5:6" ht="15" customHeight="1">
      <c r="E22548" s="573"/>
      <c r="F22548" s="573"/>
    </row>
    <row r="22549" spans="5:6" ht="15" customHeight="1">
      <c r="E22549" s="573"/>
      <c r="F22549" s="573"/>
    </row>
    <row r="22550" spans="5:6" ht="15" customHeight="1">
      <c r="E22550" s="573"/>
      <c r="F22550" s="573"/>
    </row>
    <row r="22551" spans="5:6" ht="15" customHeight="1">
      <c r="E22551" s="573"/>
      <c r="F22551" s="573"/>
    </row>
    <row r="22552" spans="5:6" ht="15" customHeight="1">
      <c r="E22552" s="573"/>
      <c r="F22552" s="573"/>
    </row>
    <row r="22553" spans="5:6" ht="15" customHeight="1">
      <c r="E22553" s="573"/>
      <c r="F22553" s="573"/>
    </row>
    <row r="22554" spans="5:6" ht="15" customHeight="1">
      <c r="E22554" s="573"/>
      <c r="F22554" s="573"/>
    </row>
    <row r="22555" spans="5:6" ht="15" customHeight="1">
      <c r="E22555" s="573"/>
      <c r="F22555" s="573"/>
    </row>
    <row r="22556" spans="5:6" ht="15" customHeight="1">
      <c r="E22556" s="573"/>
      <c r="F22556" s="573"/>
    </row>
    <row r="22557" spans="5:6" ht="15" customHeight="1">
      <c r="E22557" s="573"/>
      <c r="F22557" s="573"/>
    </row>
    <row r="22558" spans="5:6" ht="15" customHeight="1">
      <c r="E22558" s="573"/>
      <c r="F22558" s="573"/>
    </row>
    <row r="22559" spans="5:6" ht="15" customHeight="1">
      <c r="E22559" s="573"/>
      <c r="F22559" s="573"/>
    </row>
    <row r="22560" spans="5:6" ht="15" customHeight="1">
      <c r="E22560" s="573"/>
      <c r="F22560" s="573"/>
    </row>
    <row r="22561" spans="5:6" ht="15" customHeight="1">
      <c r="E22561" s="573"/>
      <c r="F22561" s="573"/>
    </row>
    <row r="22562" spans="5:6" ht="15" customHeight="1">
      <c r="E22562" s="573"/>
      <c r="F22562" s="573"/>
    </row>
    <row r="22563" spans="5:6" ht="15" customHeight="1">
      <c r="E22563" s="573"/>
      <c r="F22563" s="573"/>
    </row>
    <row r="22564" spans="5:6" ht="15" customHeight="1">
      <c r="E22564" s="573"/>
      <c r="F22564" s="573"/>
    </row>
    <row r="22565" spans="5:6" ht="15" customHeight="1">
      <c r="E22565" s="573"/>
      <c r="F22565" s="573"/>
    </row>
    <row r="22566" spans="5:6" ht="15" customHeight="1">
      <c r="E22566" s="573"/>
      <c r="F22566" s="573"/>
    </row>
    <row r="22567" spans="5:6" ht="15" customHeight="1">
      <c r="E22567" s="573"/>
      <c r="F22567" s="573"/>
    </row>
    <row r="22568" spans="5:6" ht="15" customHeight="1">
      <c r="E22568" s="573"/>
      <c r="F22568" s="573"/>
    </row>
    <row r="22569" spans="5:6" ht="15" customHeight="1">
      <c r="E22569" s="573"/>
      <c r="F22569" s="573"/>
    </row>
    <row r="22570" spans="5:6" ht="15" customHeight="1">
      <c r="E22570" s="573"/>
      <c r="F22570" s="573"/>
    </row>
    <row r="22571" spans="5:6" ht="15" customHeight="1">
      <c r="E22571" s="573"/>
      <c r="F22571" s="573"/>
    </row>
    <row r="22572" spans="5:6" ht="15" customHeight="1">
      <c r="E22572" s="573"/>
      <c r="F22572" s="573"/>
    </row>
    <row r="22573" spans="5:6" ht="15" customHeight="1">
      <c r="E22573" s="573"/>
      <c r="F22573" s="573"/>
    </row>
    <row r="22574" spans="5:6" ht="15" customHeight="1">
      <c r="E22574" s="573"/>
      <c r="F22574" s="573"/>
    </row>
    <row r="22575" spans="5:6" ht="15" customHeight="1">
      <c r="E22575" s="573"/>
      <c r="F22575" s="573"/>
    </row>
    <row r="22576" spans="5:6" ht="15" customHeight="1">
      <c r="E22576" s="573"/>
      <c r="F22576" s="573"/>
    </row>
    <row r="22577" spans="5:6" ht="15" customHeight="1">
      <c r="E22577" s="573"/>
      <c r="F22577" s="573"/>
    </row>
    <row r="22578" spans="5:6" ht="15" customHeight="1">
      <c r="E22578" s="573"/>
      <c r="F22578" s="573"/>
    </row>
    <row r="22579" spans="5:6" ht="15" customHeight="1">
      <c r="E22579" s="573"/>
      <c r="F22579" s="573"/>
    </row>
    <row r="22580" spans="5:6" ht="15" customHeight="1">
      <c r="E22580" s="573"/>
      <c r="F22580" s="573"/>
    </row>
    <row r="22581" spans="5:6" ht="15" customHeight="1">
      <c r="E22581" s="573"/>
      <c r="F22581" s="573"/>
    </row>
    <row r="22582" spans="5:6" ht="15" customHeight="1">
      <c r="E22582" s="573"/>
      <c r="F22582" s="573"/>
    </row>
    <row r="22583" spans="5:6" ht="15" customHeight="1">
      <c r="E22583" s="573"/>
      <c r="F22583" s="573"/>
    </row>
    <row r="22584" spans="5:6" ht="15" customHeight="1">
      <c r="E22584" s="573"/>
      <c r="F22584" s="573"/>
    </row>
    <row r="22585" spans="5:6" ht="15" customHeight="1">
      <c r="E22585" s="573"/>
      <c r="F22585" s="573"/>
    </row>
    <row r="22586" spans="5:6" ht="15" customHeight="1">
      <c r="E22586" s="573"/>
      <c r="F22586" s="573"/>
    </row>
    <row r="22587" spans="5:6" ht="15" customHeight="1">
      <c r="E22587" s="573"/>
      <c r="F22587" s="573"/>
    </row>
    <row r="22588" spans="5:6" ht="15" customHeight="1">
      <c r="E22588" s="573"/>
      <c r="F22588" s="573"/>
    </row>
    <row r="22589" spans="5:6" ht="15" customHeight="1">
      <c r="E22589" s="573"/>
      <c r="F22589" s="573"/>
    </row>
    <row r="22590" spans="5:6" ht="15" customHeight="1">
      <c r="E22590" s="573"/>
      <c r="F22590" s="573"/>
    </row>
    <row r="22591" spans="5:6" ht="15" customHeight="1">
      <c r="E22591" s="573"/>
      <c r="F22591" s="573"/>
    </row>
    <row r="22592" spans="5:6" ht="15" customHeight="1">
      <c r="E22592" s="573"/>
      <c r="F22592" s="573"/>
    </row>
    <row r="22593" spans="5:6" ht="15" customHeight="1">
      <c r="E22593" s="573"/>
      <c r="F22593" s="573"/>
    </row>
    <row r="22594" spans="5:6" ht="15" customHeight="1">
      <c r="E22594" s="573"/>
      <c r="F22594" s="573"/>
    </row>
    <row r="22595" spans="5:6" ht="15" customHeight="1">
      <c r="E22595" s="573"/>
      <c r="F22595" s="573"/>
    </row>
    <row r="22596" spans="5:6" ht="15" customHeight="1">
      <c r="E22596" s="573"/>
      <c r="F22596" s="573"/>
    </row>
    <row r="22597" spans="5:6" ht="15" customHeight="1">
      <c r="E22597" s="573"/>
      <c r="F22597" s="573"/>
    </row>
    <row r="22598" spans="5:6" ht="15" customHeight="1">
      <c r="E22598" s="573"/>
      <c r="F22598" s="573"/>
    </row>
    <row r="22599" spans="5:6" ht="15" customHeight="1">
      <c r="E22599" s="573"/>
      <c r="F22599" s="573"/>
    </row>
    <row r="22600" spans="5:6" ht="15" customHeight="1">
      <c r="E22600" s="573"/>
      <c r="F22600" s="573"/>
    </row>
    <row r="22601" spans="5:6" ht="15" customHeight="1">
      <c r="E22601" s="573"/>
      <c r="F22601" s="573"/>
    </row>
    <row r="22602" spans="5:6" ht="15" customHeight="1">
      <c r="E22602" s="573"/>
      <c r="F22602" s="573"/>
    </row>
    <row r="22603" spans="5:6" ht="15" customHeight="1">
      <c r="E22603" s="573"/>
      <c r="F22603" s="573"/>
    </row>
    <row r="22604" spans="5:6" ht="15" customHeight="1">
      <c r="E22604" s="573"/>
      <c r="F22604" s="573"/>
    </row>
    <row r="22605" spans="5:6" ht="15" customHeight="1">
      <c r="E22605" s="573"/>
      <c r="F22605" s="573"/>
    </row>
    <row r="22606" spans="5:6" ht="15" customHeight="1">
      <c r="E22606" s="573"/>
      <c r="F22606" s="573"/>
    </row>
    <row r="22607" spans="5:6" ht="15" customHeight="1">
      <c r="E22607" s="573"/>
      <c r="F22607" s="573"/>
    </row>
    <row r="22608" spans="5:6" ht="15" customHeight="1">
      <c r="E22608" s="573"/>
      <c r="F22608" s="573"/>
    </row>
    <row r="22609" spans="5:6" ht="15" customHeight="1">
      <c r="E22609" s="573"/>
      <c r="F22609" s="573"/>
    </row>
    <row r="22610" spans="5:6" ht="15" customHeight="1">
      <c r="E22610" s="573"/>
      <c r="F22610" s="573"/>
    </row>
    <row r="22611" spans="5:6" ht="15" customHeight="1">
      <c r="E22611" s="573"/>
      <c r="F22611" s="573"/>
    </row>
    <row r="22612" spans="5:6" ht="15" customHeight="1">
      <c r="E22612" s="573"/>
      <c r="F22612" s="573"/>
    </row>
    <row r="22613" spans="5:6" ht="15" customHeight="1">
      <c r="E22613" s="573"/>
      <c r="F22613" s="573"/>
    </row>
    <row r="22614" spans="5:6" ht="15" customHeight="1">
      <c r="E22614" s="573"/>
      <c r="F22614" s="573"/>
    </row>
    <row r="22615" spans="5:6" ht="15" customHeight="1">
      <c r="E22615" s="573"/>
      <c r="F22615" s="573"/>
    </row>
    <row r="22616" spans="5:6" ht="15" customHeight="1">
      <c r="E22616" s="573"/>
      <c r="F22616" s="573"/>
    </row>
    <row r="22617" spans="5:6" ht="15" customHeight="1">
      <c r="E22617" s="573"/>
      <c r="F22617" s="573"/>
    </row>
    <row r="22618" spans="5:6" ht="15" customHeight="1">
      <c r="E22618" s="573"/>
      <c r="F22618" s="573"/>
    </row>
    <row r="22619" spans="5:6" ht="15" customHeight="1">
      <c r="E22619" s="573"/>
      <c r="F22619" s="573"/>
    </row>
    <row r="22620" spans="5:6" ht="15" customHeight="1">
      <c r="E22620" s="573"/>
      <c r="F22620" s="573"/>
    </row>
    <row r="22621" spans="5:6" ht="15" customHeight="1">
      <c r="E22621" s="573"/>
      <c r="F22621" s="573"/>
    </row>
    <row r="22622" spans="5:6" ht="15" customHeight="1">
      <c r="E22622" s="573"/>
      <c r="F22622" s="573"/>
    </row>
    <row r="22623" spans="5:6" ht="15" customHeight="1">
      <c r="E22623" s="573"/>
      <c r="F22623" s="573"/>
    </row>
    <row r="22624" spans="5:6" ht="15" customHeight="1">
      <c r="E22624" s="573"/>
      <c r="F22624" s="573"/>
    </row>
    <row r="22625" spans="5:6" ht="15" customHeight="1">
      <c r="E22625" s="573"/>
      <c r="F22625" s="573"/>
    </row>
    <row r="22626" spans="5:6" ht="15" customHeight="1">
      <c r="E22626" s="573"/>
      <c r="F22626" s="573"/>
    </row>
    <row r="22627" spans="5:6" ht="15" customHeight="1">
      <c r="E22627" s="573"/>
      <c r="F22627" s="573"/>
    </row>
    <row r="22628" spans="5:6" ht="15" customHeight="1">
      <c r="E22628" s="573"/>
      <c r="F22628" s="573"/>
    </row>
    <row r="22629" spans="5:6" ht="15" customHeight="1">
      <c r="E22629" s="573"/>
      <c r="F22629" s="573"/>
    </row>
    <row r="22630" spans="5:6" ht="15" customHeight="1">
      <c r="E22630" s="573"/>
      <c r="F22630" s="573"/>
    </row>
    <row r="22631" spans="5:6" ht="15" customHeight="1">
      <c r="E22631" s="573"/>
      <c r="F22631" s="573"/>
    </row>
    <row r="22632" spans="5:6" ht="15" customHeight="1">
      <c r="E22632" s="573"/>
      <c r="F22632" s="573"/>
    </row>
    <row r="22633" spans="5:6" ht="15" customHeight="1">
      <c r="E22633" s="573"/>
      <c r="F22633" s="573"/>
    </row>
    <row r="22634" spans="5:6" ht="15" customHeight="1">
      <c r="E22634" s="573"/>
      <c r="F22634" s="573"/>
    </row>
    <row r="22635" spans="5:6" ht="15" customHeight="1">
      <c r="E22635" s="573"/>
      <c r="F22635" s="573"/>
    </row>
    <row r="22636" spans="5:6" ht="15" customHeight="1">
      <c r="E22636" s="573"/>
      <c r="F22636" s="573"/>
    </row>
    <row r="22637" spans="5:6" ht="15" customHeight="1">
      <c r="E22637" s="573"/>
      <c r="F22637" s="573"/>
    </row>
    <row r="22638" spans="5:6" ht="15" customHeight="1">
      <c r="E22638" s="573"/>
      <c r="F22638" s="573"/>
    </row>
    <row r="22639" spans="5:6" ht="15" customHeight="1">
      <c r="E22639" s="573"/>
      <c r="F22639" s="573"/>
    </row>
    <row r="22640" spans="5:6" ht="15" customHeight="1">
      <c r="E22640" s="573"/>
      <c r="F22640" s="573"/>
    </row>
    <row r="22641" spans="5:6" ht="15" customHeight="1">
      <c r="E22641" s="573"/>
      <c r="F22641" s="573"/>
    </row>
    <row r="22642" spans="5:6" ht="15" customHeight="1">
      <c r="E22642" s="573"/>
      <c r="F22642" s="573"/>
    </row>
    <row r="22643" spans="5:6" ht="15" customHeight="1">
      <c r="E22643" s="573"/>
      <c r="F22643" s="573"/>
    </row>
    <row r="22644" spans="5:6" ht="15" customHeight="1">
      <c r="E22644" s="573"/>
      <c r="F22644" s="573"/>
    </row>
    <row r="22645" spans="5:6" ht="15" customHeight="1">
      <c r="E22645" s="573"/>
      <c r="F22645" s="573"/>
    </row>
    <row r="22646" spans="5:6" ht="15" customHeight="1">
      <c r="E22646" s="573"/>
      <c r="F22646" s="573"/>
    </row>
    <row r="22647" spans="5:6" ht="15" customHeight="1">
      <c r="E22647" s="573"/>
      <c r="F22647" s="573"/>
    </row>
    <row r="22648" spans="5:6" ht="15" customHeight="1">
      <c r="E22648" s="573"/>
      <c r="F22648" s="573"/>
    </row>
    <row r="22649" spans="5:6" ht="15" customHeight="1">
      <c r="E22649" s="573"/>
      <c r="F22649" s="573"/>
    </row>
    <row r="22650" spans="5:6" ht="15" customHeight="1">
      <c r="E22650" s="573"/>
      <c r="F22650" s="573"/>
    </row>
    <row r="22651" spans="5:6" ht="15" customHeight="1">
      <c r="E22651" s="573"/>
      <c r="F22651" s="573"/>
    </row>
    <row r="22652" spans="5:6" ht="15" customHeight="1">
      <c r="E22652" s="573"/>
      <c r="F22652" s="573"/>
    </row>
    <row r="22653" spans="5:6" ht="15" customHeight="1">
      <c r="E22653" s="573"/>
      <c r="F22653" s="573"/>
    </row>
    <row r="22654" spans="5:6" ht="15" customHeight="1">
      <c r="E22654" s="573"/>
      <c r="F22654" s="573"/>
    </row>
    <row r="22655" spans="5:6" ht="15" customHeight="1">
      <c r="E22655" s="573"/>
      <c r="F22655" s="573"/>
    </row>
    <row r="22656" spans="5:6" ht="15" customHeight="1">
      <c r="E22656" s="573"/>
      <c r="F22656" s="573"/>
    </row>
    <row r="22657" spans="5:6" ht="15" customHeight="1">
      <c r="E22657" s="573"/>
      <c r="F22657" s="573"/>
    </row>
    <row r="22658" spans="5:6" ht="15" customHeight="1">
      <c r="E22658" s="573"/>
      <c r="F22658" s="573"/>
    </row>
    <row r="22659" spans="5:6" ht="15" customHeight="1">
      <c r="E22659" s="573"/>
      <c r="F22659" s="573"/>
    </row>
    <row r="22660" spans="5:6" ht="15" customHeight="1">
      <c r="E22660" s="573"/>
      <c r="F22660" s="573"/>
    </row>
    <row r="22661" spans="5:6" ht="15" customHeight="1">
      <c r="E22661" s="573"/>
      <c r="F22661" s="573"/>
    </row>
    <row r="22662" spans="5:6" ht="15" customHeight="1">
      <c r="E22662" s="573"/>
      <c r="F22662" s="573"/>
    </row>
    <row r="22663" spans="5:6" ht="15" customHeight="1">
      <c r="E22663" s="573"/>
      <c r="F22663" s="573"/>
    </row>
    <row r="22664" spans="5:6" ht="15" customHeight="1">
      <c r="E22664" s="573"/>
      <c r="F22664" s="573"/>
    </row>
    <row r="22665" spans="5:6" ht="15" customHeight="1">
      <c r="E22665" s="573"/>
      <c r="F22665" s="573"/>
    </row>
    <row r="22666" spans="5:6" ht="15" customHeight="1">
      <c r="E22666" s="573"/>
      <c r="F22666" s="573"/>
    </row>
    <row r="22667" spans="5:6" ht="15" customHeight="1">
      <c r="E22667" s="573"/>
      <c r="F22667" s="573"/>
    </row>
    <row r="22668" spans="5:6" ht="15" customHeight="1">
      <c r="E22668" s="573"/>
      <c r="F22668" s="573"/>
    </row>
    <row r="22669" spans="5:6" ht="15" customHeight="1">
      <c r="E22669" s="573"/>
      <c r="F22669" s="573"/>
    </row>
    <row r="22670" spans="5:6" ht="15" customHeight="1">
      <c r="E22670" s="573"/>
      <c r="F22670" s="573"/>
    </row>
    <row r="22671" spans="5:6" ht="15" customHeight="1">
      <c r="E22671" s="573"/>
      <c r="F22671" s="573"/>
    </row>
    <row r="22672" spans="5:6" ht="15" customHeight="1">
      <c r="E22672" s="573"/>
      <c r="F22672" s="573"/>
    </row>
    <row r="22673" spans="5:6" ht="15" customHeight="1">
      <c r="E22673" s="573"/>
      <c r="F22673" s="573"/>
    </row>
    <row r="22674" spans="5:6" ht="15" customHeight="1">
      <c r="E22674" s="573"/>
      <c r="F22674" s="573"/>
    </row>
    <row r="22675" spans="5:6" ht="15" customHeight="1">
      <c r="E22675" s="573"/>
      <c r="F22675" s="573"/>
    </row>
    <row r="22676" spans="5:6" ht="15" customHeight="1">
      <c r="E22676" s="573"/>
      <c r="F22676" s="573"/>
    </row>
    <row r="22677" spans="5:6" ht="15" customHeight="1">
      <c r="E22677" s="573"/>
      <c r="F22677" s="573"/>
    </row>
    <row r="22678" spans="5:6" ht="15" customHeight="1">
      <c r="E22678" s="573"/>
      <c r="F22678" s="573"/>
    </row>
    <row r="22679" spans="5:6" ht="15" customHeight="1">
      <c r="E22679" s="573"/>
      <c r="F22679" s="573"/>
    </row>
    <row r="22680" spans="5:6" ht="15" customHeight="1">
      <c r="E22680" s="573"/>
      <c r="F22680" s="573"/>
    </row>
    <row r="22681" spans="5:6" ht="15" customHeight="1">
      <c r="E22681" s="573"/>
      <c r="F22681" s="573"/>
    </row>
    <row r="22682" spans="5:6" ht="15" customHeight="1">
      <c r="E22682" s="573"/>
      <c r="F22682" s="573"/>
    </row>
    <row r="22683" spans="5:6" ht="15" customHeight="1">
      <c r="E22683" s="573"/>
      <c r="F22683" s="573"/>
    </row>
    <row r="22684" spans="5:6" ht="15" customHeight="1">
      <c r="E22684" s="573"/>
      <c r="F22684" s="573"/>
    </row>
    <row r="22685" spans="5:6" ht="15" customHeight="1">
      <c r="E22685" s="573"/>
      <c r="F22685" s="573"/>
    </row>
    <row r="22686" spans="5:6" ht="15" customHeight="1">
      <c r="E22686" s="573"/>
      <c r="F22686" s="573"/>
    </row>
    <row r="22687" spans="5:6" ht="15" customHeight="1">
      <c r="E22687" s="573"/>
      <c r="F22687" s="573"/>
    </row>
    <row r="22688" spans="5:6" ht="15" customHeight="1">
      <c r="E22688" s="573"/>
      <c r="F22688" s="573"/>
    </row>
    <row r="22689" spans="5:6" ht="15" customHeight="1">
      <c r="E22689" s="573"/>
      <c r="F22689" s="573"/>
    </row>
    <row r="22690" spans="5:6" ht="15" customHeight="1">
      <c r="E22690" s="573"/>
      <c r="F22690" s="573"/>
    </row>
    <row r="22691" spans="5:6" ht="15" customHeight="1">
      <c r="E22691" s="573"/>
      <c r="F22691" s="573"/>
    </row>
    <row r="22692" spans="5:6" ht="15" customHeight="1">
      <c r="E22692" s="573"/>
      <c r="F22692" s="573"/>
    </row>
    <row r="22693" spans="5:6" ht="15" customHeight="1">
      <c r="E22693" s="573"/>
      <c r="F22693" s="573"/>
    </row>
    <row r="22694" spans="5:6" ht="15" customHeight="1">
      <c r="E22694" s="573"/>
      <c r="F22694" s="573"/>
    </row>
    <row r="22695" spans="5:6" ht="15" customHeight="1">
      <c r="E22695" s="573"/>
      <c r="F22695" s="573"/>
    </row>
    <row r="22696" spans="5:6" ht="15" customHeight="1">
      <c r="E22696" s="573"/>
      <c r="F22696" s="573"/>
    </row>
    <row r="22697" spans="5:6" ht="15" customHeight="1">
      <c r="E22697" s="573"/>
      <c r="F22697" s="573"/>
    </row>
    <row r="22698" spans="5:6" ht="15" customHeight="1">
      <c r="E22698" s="573"/>
      <c r="F22698" s="573"/>
    </row>
    <row r="22699" spans="5:6" ht="15" customHeight="1">
      <c r="E22699" s="573"/>
      <c r="F22699" s="573"/>
    </row>
    <row r="22700" spans="5:6" ht="15" customHeight="1">
      <c r="E22700" s="573"/>
      <c r="F22700" s="573"/>
    </row>
    <row r="22701" spans="5:6" ht="15" customHeight="1">
      <c r="E22701" s="573"/>
      <c r="F22701" s="573"/>
    </row>
    <row r="22702" spans="5:6" ht="15" customHeight="1">
      <c r="E22702" s="573"/>
      <c r="F22702" s="573"/>
    </row>
    <row r="22703" spans="5:6" ht="15" customHeight="1">
      <c r="E22703" s="573"/>
      <c r="F22703" s="573"/>
    </row>
    <row r="22704" spans="5:6" ht="15" customHeight="1">
      <c r="E22704" s="573"/>
      <c r="F22704" s="573"/>
    </row>
    <row r="22705" spans="5:6" ht="15" customHeight="1">
      <c r="E22705" s="573"/>
      <c r="F22705" s="573"/>
    </row>
    <row r="22706" spans="5:6" ht="15" customHeight="1">
      <c r="E22706" s="573"/>
      <c r="F22706" s="573"/>
    </row>
    <row r="22707" spans="5:6" ht="15" customHeight="1">
      <c r="E22707" s="573"/>
      <c r="F22707" s="573"/>
    </row>
    <row r="22708" spans="5:6" ht="15" customHeight="1">
      <c r="E22708" s="573"/>
      <c r="F22708" s="573"/>
    </row>
    <row r="22709" spans="5:6" ht="15" customHeight="1">
      <c r="E22709" s="573"/>
      <c r="F22709" s="573"/>
    </row>
    <row r="22710" spans="5:6" ht="15" customHeight="1">
      <c r="E22710" s="573"/>
      <c r="F22710" s="573"/>
    </row>
    <row r="22711" spans="5:6" ht="15" customHeight="1">
      <c r="E22711" s="573"/>
      <c r="F22711" s="573"/>
    </row>
    <row r="22712" spans="5:6" ht="15" customHeight="1">
      <c r="E22712" s="573"/>
      <c r="F22712" s="573"/>
    </row>
    <row r="22713" spans="5:6" ht="15" customHeight="1">
      <c r="E22713" s="573"/>
      <c r="F22713" s="573"/>
    </row>
    <row r="22714" spans="5:6" ht="15" customHeight="1">
      <c r="E22714" s="573"/>
      <c r="F22714" s="573"/>
    </row>
    <row r="22715" spans="5:6" ht="15" customHeight="1">
      <c r="E22715" s="573"/>
      <c r="F22715" s="573"/>
    </row>
    <row r="22716" spans="5:6" ht="15" customHeight="1">
      <c r="E22716" s="573"/>
      <c r="F22716" s="573"/>
    </row>
    <row r="22717" spans="5:6" ht="15" customHeight="1">
      <c r="E22717" s="573"/>
      <c r="F22717" s="573"/>
    </row>
    <row r="22718" spans="5:6" ht="15" customHeight="1">
      <c r="E22718" s="573"/>
      <c r="F22718" s="573"/>
    </row>
    <row r="22719" spans="5:6" ht="15" customHeight="1">
      <c r="E22719" s="573"/>
      <c r="F22719" s="573"/>
    </row>
    <row r="22720" spans="5:6" ht="15" customHeight="1">
      <c r="E22720" s="573"/>
      <c r="F22720" s="573"/>
    </row>
    <row r="22721" spans="5:6" ht="15" customHeight="1">
      <c r="E22721" s="573"/>
      <c r="F22721" s="573"/>
    </row>
    <row r="22722" spans="5:6" ht="15" customHeight="1">
      <c r="E22722" s="573"/>
      <c r="F22722" s="573"/>
    </row>
    <row r="22723" spans="5:6" ht="15" customHeight="1">
      <c r="E22723" s="573"/>
      <c r="F22723" s="573"/>
    </row>
    <row r="22724" spans="5:6" ht="15" customHeight="1">
      <c r="E22724" s="573"/>
      <c r="F22724" s="573"/>
    </row>
    <row r="22725" spans="5:6" ht="15" customHeight="1">
      <c r="E22725" s="573"/>
      <c r="F22725" s="573"/>
    </row>
    <row r="22726" spans="5:6" ht="15" customHeight="1">
      <c r="E22726" s="573"/>
      <c r="F22726" s="573"/>
    </row>
    <row r="22727" spans="5:6" ht="15" customHeight="1">
      <c r="E22727" s="573"/>
      <c r="F22727" s="573"/>
    </row>
    <row r="22728" spans="5:6" ht="15" customHeight="1">
      <c r="E22728" s="573"/>
      <c r="F22728" s="573"/>
    </row>
    <row r="22729" spans="5:6" ht="15" customHeight="1">
      <c r="E22729" s="573"/>
      <c r="F22729" s="573"/>
    </row>
    <row r="22730" spans="5:6" ht="15" customHeight="1">
      <c r="E22730" s="573"/>
      <c r="F22730" s="573"/>
    </row>
    <row r="22731" spans="5:6" ht="15" customHeight="1">
      <c r="E22731" s="573"/>
      <c r="F22731" s="573"/>
    </row>
    <row r="22732" spans="5:6" ht="15" customHeight="1">
      <c r="E22732" s="573"/>
      <c r="F22732" s="573"/>
    </row>
    <row r="22733" spans="5:6" ht="15" customHeight="1">
      <c r="E22733" s="573"/>
      <c r="F22733" s="573"/>
    </row>
    <row r="22734" spans="5:6" ht="15" customHeight="1">
      <c r="E22734" s="573"/>
      <c r="F22734" s="573"/>
    </row>
    <row r="22735" spans="5:6" ht="15" customHeight="1">
      <c r="E22735" s="573"/>
      <c r="F22735" s="573"/>
    </row>
    <row r="22736" spans="5:6" ht="15" customHeight="1">
      <c r="E22736" s="573"/>
      <c r="F22736" s="573"/>
    </row>
    <row r="22737" spans="5:6" ht="15" customHeight="1">
      <c r="E22737" s="573"/>
      <c r="F22737" s="573"/>
    </row>
    <row r="22738" spans="5:6" ht="15" customHeight="1">
      <c r="E22738" s="573"/>
      <c r="F22738" s="573"/>
    </row>
    <row r="22739" spans="5:6" ht="15" customHeight="1">
      <c r="E22739" s="573"/>
      <c r="F22739" s="573"/>
    </row>
    <row r="22740" spans="5:6" ht="15" customHeight="1">
      <c r="E22740" s="573"/>
      <c r="F22740" s="573"/>
    </row>
    <row r="22741" spans="5:6" ht="15" customHeight="1">
      <c r="E22741" s="573"/>
      <c r="F22741" s="573"/>
    </row>
    <row r="22742" spans="5:6" ht="15" customHeight="1">
      <c r="E22742" s="573"/>
      <c r="F22742" s="573"/>
    </row>
    <row r="22743" spans="5:6" ht="15" customHeight="1">
      <c r="E22743" s="573"/>
      <c r="F22743" s="573"/>
    </row>
    <row r="22744" spans="5:6" ht="15" customHeight="1">
      <c r="E22744" s="573"/>
      <c r="F22744" s="573"/>
    </row>
    <row r="22745" spans="5:6" ht="15" customHeight="1">
      <c r="E22745" s="573"/>
      <c r="F22745" s="573"/>
    </row>
    <row r="22746" spans="5:6" ht="15" customHeight="1">
      <c r="E22746" s="573"/>
      <c r="F22746" s="573"/>
    </row>
    <row r="22747" spans="5:6" ht="15" customHeight="1">
      <c r="E22747" s="573"/>
      <c r="F22747" s="573"/>
    </row>
    <row r="22748" spans="5:6" ht="15" customHeight="1">
      <c r="E22748" s="573"/>
      <c r="F22748" s="573"/>
    </row>
    <row r="22749" spans="5:6" ht="15" customHeight="1">
      <c r="E22749" s="573"/>
      <c r="F22749" s="573"/>
    </row>
    <row r="22750" spans="5:6" ht="15" customHeight="1">
      <c r="E22750" s="573"/>
      <c r="F22750" s="573"/>
    </row>
    <row r="22751" spans="5:6" ht="15" customHeight="1">
      <c r="E22751" s="573"/>
      <c r="F22751" s="573"/>
    </row>
    <row r="22752" spans="5:6" ht="15" customHeight="1">
      <c r="E22752" s="573"/>
      <c r="F22752" s="573"/>
    </row>
    <row r="22753" spans="5:6" ht="15" customHeight="1">
      <c r="E22753" s="573"/>
      <c r="F22753" s="573"/>
    </row>
    <row r="22754" spans="5:6" ht="15" customHeight="1">
      <c r="E22754" s="573"/>
      <c r="F22754" s="573"/>
    </row>
    <row r="22755" spans="5:6" ht="15" customHeight="1">
      <c r="E22755" s="573"/>
      <c r="F22755" s="573"/>
    </row>
    <row r="22756" spans="5:6" ht="15" customHeight="1">
      <c r="E22756" s="573"/>
      <c r="F22756" s="573"/>
    </row>
    <row r="22757" spans="5:6" ht="15" customHeight="1">
      <c r="E22757" s="573"/>
      <c r="F22757" s="573"/>
    </row>
    <row r="22758" spans="5:6" ht="15" customHeight="1">
      <c r="E22758" s="573"/>
      <c r="F22758" s="573"/>
    </row>
    <row r="22759" spans="5:6" ht="15" customHeight="1">
      <c r="E22759" s="573"/>
      <c r="F22759" s="573"/>
    </row>
    <row r="22760" spans="5:6" ht="15" customHeight="1">
      <c r="E22760" s="573"/>
      <c r="F22760" s="573"/>
    </row>
    <row r="22761" spans="5:6" ht="15" customHeight="1">
      <c r="E22761" s="573"/>
      <c r="F22761" s="573"/>
    </row>
    <row r="22762" spans="5:6" ht="15" customHeight="1">
      <c r="E22762" s="573"/>
      <c r="F22762" s="573"/>
    </row>
    <row r="22763" spans="5:6" ht="15" customHeight="1">
      <c r="E22763" s="573"/>
      <c r="F22763" s="573"/>
    </row>
    <row r="22764" spans="5:6" ht="15" customHeight="1">
      <c r="E22764" s="573"/>
      <c r="F22764" s="573"/>
    </row>
    <row r="22765" spans="5:6" ht="15" customHeight="1">
      <c r="E22765" s="573"/>
      <c r="F22765" s="573"/>
    </row>
    <row r="22766" spans="5:6" ht="15" customHeight="1">
      <c r="E22766" s="573"/>
      <c r="F22766" s="573"/>
    </row>
    <row r="22767" spans="5:6" ht="15" customHeight="1">
      <c r="E22767" s="573"/>
      <c r="F22767" s="573"/>
    </row>
    <row r="22768" spans="5:6" ht="15" customHeight="1">
      <c r="E22768" s="573"/>
      <c r="F22768" s="573"/>
    </row>
    <row r="22769" spans="5:6" ht="15" customHeight="1">
      <c r="E22769" s="573"/>
      <c r="F22769" s="573"/>
    </row>
    <row r="22770" spans="5:6" ht="15" customHeight="1">
      <c r="E22770" s="573"/>
      <c r="F22770" s="573"/>
    </row>
    <row r="22771" spans="5:6" ht="15" customHeight="1">
      <c r="E22771" s="573"/>
      <c r="F22771" s="573"/>
    </row>
    <row r="22772" spans="5:6" ht="15" customHeight="1">
      <c r="E22772" s="573"/>
      <c r="F22772" s="573"/>
    </row>
    <row r="22773" spans="5:6" ht="15" customHeight="1">
      <c r="E22773" s="573"/>
      <c r="F22773" s="573"/>
    </row>
    <row r="22774" spans="5:6" ht="15" customHeight="1">
      <c r="E22774" s="573"/>
      <c r="F22774" s="573"/>
    </row>
    <row r="22775" spans="5:6" ht="15" customHeight="1">
      <c r="E22775" s="573"/>
      <c r="F22775" s="573"/>
    </row>
    <row r="22776" spans="5:6" ht="15" customHeight="1">
      <c r="E22776" s="573"/>
      <c r="F22776" s="573"/>
    </row>
    <row r="22777" spans="5:6" ht="15" customHeight="1">
      <c r="E22777" s="573"/>
      <c r="F22777" s="573"/>
    </row>
    <row r="22778" spans="5:6" ht="15" customHeight="1">
      <c r="E22778" s="573"/>
      <c r="F22778" s="573"/>
    </row>
    <row r="22779" spans="5:6" ht="15" customHeight="1">
      <c r="E22779" s="573"/>
      <c r="F22779" s="573"/>
    </row>
    <row r="22780" spans="5:6" ht="15" customHeight="1">
      <c r="E22780" s="573"/>
      <c r="F22780" s="573"/>
    </row>
    <row r="22781" spans="5:6" ht="15" customHeight="1">
      <c r="E22781" s="573"/>
      <c r="F22781" s="573"/>
    </row>
    <row r="22782" spans="5:6" ht="15" customHeight="1">
      <c r="E22782" s="573"/>
      <c r="F22782" s="573"/>
    </row>
    <row r="22783" spans="5:6" ht="15" customHeight="1">
      <c r="E22783" s="573"/>
      <c r="F22783" s="573"/>
    </row>
    <row r="22784" spans="5:6" ht="15" customHeight="1">
      <c r="E22784" s="573"/>
      <c r="F22784" s="573"/>
    </row>
    <row r="22785" spans="5:6" ht="15" customHeight="1">
      <c r="E22785" s="573"/>
      <c r="F22785" s="573"/>
    </row>
    <row r="22786" spans="5:6" ht="15" customHeight="1">
      <c r="E22786" s="573"/>
      <c r="F22786" s="573"/>
    </row>
    <row r="22787" spans="5:6" ht="15" customHeight="1">
      <c r="E22787" s="573"/>
      <c r="F22787" s="573"/>
    </row>
    <row r="22788" spans="5:6" ht="15" customHeight="1">
      <c r="E22788" s="573"/>
      <c r="F22788" s="573"/>
    </row>
    <row r="22789" spans="5:6" ht="15" customHeight="1">
      <c r="E22789" s="573"/>
      <c r="F22789" s="573"/>
    </row>
    <row r="22790" spans="5:6" ht="15" customHeight="1">
      <c r="E22790" s="573"/>
      <c r="F22790" s="573"/>
    </row>
    <row r="22791" spans="5:6" ht="15" customHeight="1">
      <c r="E22791" s="573"/>
      <c r="F22791" s="573"/>
    </row>
    <row r="22792" spans="5:6" ht="15" customHeight="1">
      <c r="E22792" s="573"/>
      <c r="F22792" s="573"/>
    </row>
    <row r="22793" spans="5:6" ht="15" customHeight="1">
      <c r="E22793" s="573"/>
      <c r="F22793" s="573"/>
    </row>
    <row r="22794" spans="5:6" ht="15" customHeight="1">
      <c r="E22794" s="573"/>
      <c r="F22794" s="573"/>
    </row>
    <row r="22795" spans="5:6" ht="15" customHeight="1">
      <c r="E22795" s="573"/>
      <c r="F22795" s="573"/>
    </row>
    <row r="22796" spans="5:6" ht="15" customHeight="1">
      <c r="E22796" s="573"/>
      <c r="F22796" s="573"/>
    </row>
    <row r="22797" spans="5:6" ht="15" customHeight="1">
      <c r="E22797" s="573"/>
      <c r="F22797" s="573"/>
    </row>
    <row r="22798" spans="5:6" ht="15" customHeight="1">
      <c r="E22798" s="573"/>
      <c r="F22798" s="573"/>
    </row>
    <row r="22799" spans="5:6" ht="15" customHeight="1">
      <c r="E22799" s="573"/>
      <c r="F22799" s="573"/>
    </row>
    <row r="22800" spans="5:6" ht="15" customHeight="1">
      <c r="E22800" s="573"/>
      <c r="F22800" s="573"/>
    </row>
    <row r="22801" spans="5:6" ht="15" customHeight="1">
      <c r="E22801" s="573"/>
      <c r="F22801" s="573"/>
    </row>
    <row r="22802" spans="5:6" ht="15" customHeight="1">
      <c r="E22802" s="573"/>
      <c r="F22802" s="573"/>
    </row>
    <row r="22803" spans="5:6" ht="15" customHeight="1">
      <c r="E22803" s="573"/>
      <c r="F22803" s="573"/>
    </row>
    <row r="22804" spans="5:6" ht="15" customHeight="1">
      <c r="E22804" s="573"/>
      <c r="F22804" s="573"/>
    </row>
    <row r="22805" spans="5:6" ht="15" customHeight="1">
      <c r="E22805" s="573"/>
      <c r="F22805" s="573"/>
    </row>
    <row r="22806" spans="5:6" ht="15" customHeight="1">
      <c r="E22806" s="573"/>
      <c r="F22806" s="573"/>
    </row>
    <row r="22807" spans="5:6" ht="15" customHeight="1">
      <c r="E22807" s="573"/>
      <c r="F22807" s="573"/>
    </row>
    <row r="22808" spans="5:6" ht="15" customHeight="1">
      <c r="E22808" s="573"/>
      <c r="F22808" s="573"/>
    </row>
    <row r="22809" spans="5:6" ht="15" customHeight="1">
      <c r="E22809" s="573"/>
      <c r="F22809" s="573"/>
    </row>
    <row r="22810" spans="5:6" ht="15" customHeight="1">
      <c r="E22810" s="573"/>
      <c r="F22810" s="573"/>
    </row>
    <row r="22811" spans="5:6" ht="15" customHeight="1">
      <c r="E22811" s="573"/>
      <c r="F22811" s="573"/>
    </row>
    <row r="22812" spans="5:6" ht="15" customHeight="1">
      <c r="E22812" s="573"/>
      <c r="F22812" s="573"/>
    </row>
    <row r="22813" spans="5:6" ht="15" customHeight="1">
      <c r="E22813" s="573"/>
      <c r="F22813" s="573"/>
    </row>
    <row r="22814" spans="5:6" ht="15" customHeight="1">
      <c r="E22814" s="573"/>
      <c r="F22814" s="573"/>
    </row>
    <row r="22815" spans="5:6" ht="15" customHeight="1">
      <c r="E22815" s="573"/>
      <c r="F22815" s="573"/>
    </row>
    <row r="22816" spans="5:6" ht="15" customHeight="1">
      <c r="E22816" s="573"/>
      <c r="F22816" s="573"/>
    </row>
    <row r="22817" spans="5:6" ht="15" customHeight="1">
      <c r="E22817" s="573"/>
      <c r="F22817" s="573"/>
    </row>
    <row r="22818" spans="5:6" ht="15" customHeight="1">
      <c r="E22818" s="573"/>
      <c r="F22818" s="573"/>
    </row>
    <row r="22819" spans="5:6" ht="15" customHeight="1">
      <c r="E22819" s="573"/>
      <c r="F22819" s="573"/>
    </row>
    <row r="22820" spans="5:6" ht="15" customHeight="1">
      <c r="E22820" s="573"/>
      <c r="F22820" s="573"/>
    </row>
    <row r="22821" spans="5:6" ht="15" customHeight="1">
      <c r="E22821" s="573"/>
      <c r="F22821" s="573"/>
    </row>
    <row r="22822" spans="5:6" ht="15" customHeight="1">
      <c r="E22822" s="573"/>
      <c r="F22822" s="573"/>
    </row>
    <row r="22823" spans="5:6" ht="15" customHeight="1">
      <c r="E22823" s="573"/>
      <c r="F22823" s="573"/>
    </row>
    <row r="22824" spans="5:6" ht="15" customHeight="1">
      <c r="E22824" s="573"/>
      <c r="F22824" s="573"/>
    </row>
    <row r="22825" spans="5:6" ht="15" customHeight="1">
      <c r="E22825" s="573"/>
      <c r="F22825" s="573"/>
    </row>
    <row r="22826" spans="5:6" ht="15" customHeight="1">
      <c r="E22826" s="573"/>
      <c r="F22826" s="573"/>
    </row>
    <row r="22827" spans="5:6" ht="15" customHeight="1">
      <c r="E22827" s="573"/>
      <c r="F22827" s="573"/>
    </row>
    <row r="22828" spans="5:6" ht="15" customHeight="1">
      <c r="E22828" s="573"/>
      <c r="F22828" s="573"/>
    </row>
    <row r="22829" spans="5:6" ht="15" customHeight="1">
      <c r="E22829" s="573"/>
      <c r="F22829" s="573"/>
    </row>
    <row r="22830" spans="5:6" ht="15" customHeight="1">
      <c r="E22830" s="573"/>
      <c r="F22830" s="573"/>
    </row>
    <row r="22831" spans="5:6" ht="15" customHeight="1">
      <c r="E22831" s="573"/>
      <c r="F22831" s="573"/>
    </row>
    <row r="22832" spans="5:6" ht="15" customHeight="1">
      <c r="E22832" s="573"/>
      <c r="F22832" s="573"/>
    </row>
    <row r="22833" spans="5:6" ht="15" customHeight="1">
      <c r="E22833" s="573"/>
      <c r="F22833" s="573"/>
    </row>
    <row r="22834" spans="5:6" ht="15" customHeight="1">
      <c r="E22834" s="573"/>
      <c r="F22834" s="573"/>
    </row>
    <row r="22835" spans="5:6" ht="15" customHeight="1">
      <c r="E22835" s="573"/>
      <c r="F22835" s="573"/>
    </row>
    <row r="22836" spans="5:6" ht="15" customHeight="1">
      <c r="E22836" s="573"/>
      <c r="F22836" s="573"/>
    </row>
    <row r="22837" spans="5:6" ht="15" customHeight="1">
      <c r="E22837" s="573"/>
      <c r="F22837" s="573"/>
    </row>
    <row r="22838" spans="5:6" ht="15" customHeight="1">
      <c r="E22838" s="573"/>
      <c r="F22838" s="573"/>
    </row>
    <row r="22839" spans="5:6" ht="15" customHeight="1">
      <c r="E22839" s="573"/>
      <c r="F22839" s="573"/>
    </row>
    <row r="22840" spans="5:6" ht="15" customHeight="1">
      <c r="E22840" s="573"/>
      <c r="F22840" s="573"/>
    </row>
    <row r="22841" spans="5:6" ht="15" customHeight="1">
      <c r="E22841" s="573"/>
      <c r="F22841" s="573"/>
    </row>
    <row r="22842" spans="5:6" ht="15" customHeight="1">
      <c r="E22842" s="573"/>
      <c r="F22842" s="573"/>
    </row>
    <row r="22843" spans="5:6" ht="15" customHeight="1">
      <c r="E22843" s="573"/>
      <c r="F22843" s="573"/>
    </row>
    <row r="22844" spans="5:6" ht="15" customHeight="1">
      <c r="E22844" s="573"/>
      <c r="F22844" s="573"/>
    </row>
    <row r="22845" spans="5:6" ht="15" customHeight="1">
      <c r="E22845" s="573"/>
      <c r="F22845" s="573"/>
    </row>
    <row r="22846" spans="5:6" ht="15" customHeight="1">
      <c r="E22846" s="573"/>
      <c r="F22846" s="573"/>
    </row>
    <row r="22847" spans="5:6" ht="15" customHeight="1">
      <c r="E22847" s="573"/>
      <c r="F22847" s="573"/>
    </row>
    <row r="22848" spans="5:6" ht="15" customHeight="1">
      <c r="E22848" s="573"/>
      <c r="F22848" s="573"/>
    </row>
    <row r="22849" spans="5:6" ht="15" customHeight="1">
      <c r="E22849" s="573"/>
      <c r="F22849" s="573"/>
    </row>
    <row r="22850" spans="5:6" ht="15" customHeight="1">
      <c r="E22850" s="573"/>
      <c r="F22850" s="573"/>
    </row>
    <row r="22851" spans="5:6" ht="15" customHeight="1">
      <c r="E22851" s="573"/>
      <c r="F22851" s="573"/>
    </row>
    <row r="22852" spans="5:6" ht="15" customHeight="1">
      <c r="E22852" s="573"/>
      <c r="F22852" s="573"/>
    </row>
    <row r="22853" spans="5:6" ht="15" customHeight="1">
      <c r="E22853" s="573"/>
      <c r="F22853" s="573"/>
    </row>
    <row r="22854" spans="5:6" ht="15" customHeight="1">
      <c r="E22854" s="573"/>
      <c r="F22854" s="573"/>
    </row>
    <row r="22855" spans="5:6" ht="15" customHeight="1">
      <c r="E22855" s="573"/>
      <c r="F22855" s="573"/>
    </row>
    <row r="22856" spans="5:6" ht="15" customHeight="1">
      <c r="E22856" s="573"/>
      <c r="F22856" s="573"/>
    </row>
    <row r="22857" spans="5:6" ht="15" customHeight="1">
      <c r="E22857" s="573"/>
      <c r="F22857" s="573"/>
    </row>
    <row r="22858" spans="5:6" ht="15" customHeight="1">
      <c r="E22858" s="573"/>
      <c r="F22858" s="573"/>
    </row>
    <row r="22859" spans="5:6" ht="15" customHeight="1">
      <c r="E22859" s="573"/>
      <c r="F22859" s="573"/>
    </row>
    <row r="22860" spans="5:6" ht="15" customHeight="1">
      <c r="E22860" s="573"/>
      <c r="F22860" s="573"/>
    </row>
    <row r="22861" spans="5:6" ht="15" customHeight="1">
      <c r="E22861" s="573"/>
      <c r="F22861" s="573"/>
    </row>
    <row r="22862" spans="5:6" ht="15" customHeight="1">
      <c r="E22862" s="573"/>
      <c r="F22862" s="573"/>
    </row>
    <row r="22863" spans="5:6" ht="15" customHeight="1">
      <c r="E22863" s="573"/>
      <c r="F22863" s="573"/>
    </row>
    <row r="22864" spans="5:6" ht="15" customHeight="1">
      <c r="E22864" s="573"/>
      <c r="F22864" s="573"/>
    </row>
    <row r="22865" spans="5:6" ht="15" customHeight="1">
      <c r="E22865" s="573"/>
      <c r="F22865" s="573"/>
    </row>
    <row r="22866" spans="5:6" ht="15" customHeight="1">
      <c r="E22866" s="573"/>
      <c r="F22866" s="573"/>
    </row>
    <row r="22867" spans="5:6" ht="15" customHeight="1">
      <c r="E22867" s="573"/>
      <c r="F22867" s="573"/>
    </row>
    <row r="22868" spans="5:6" ht="15" customHeight="1">
      <c r="E22868" s="573"/>
      <c r="F22868" s="573"/>
    </row>
    <row r="22869" spans="5:6" ht="15" customHeight="1">
      <c r="E22869" s="573"/>
      <c r="F22869" s="573"/>
    </row>
    <row r="22870" spans="5:6" ht="15" customHeight="1">
      <c r="E22870" s="573"/>
      <c r="F22870" s="573"/>
    </row>
    <row r="22871" spans="5:6" ht="15" customHeight="1">
      <c r="E22871" s="573"/>
      <c r="F22871" s="573"/>
    </row>
    <row r="22872" spans="5:6" ht="15" customHeight="1">
      <c r="E22872" s="573"/>
      <c r="F22872" s="573"/>
    </row>
    <row r="22873" spans="5:6" ht="15" customHeight="1">
      <c r="E22873" s="573"/>
      <c r="F22873" s="573"/>
    </row>
    <row r="22874" spans="5:6" ht="15" customHeight="1">
      <c r="E22874" s="573"/>
      <c r="F22874" s="573"/>
    </row>
    <row r="22875" spans="5:6" ht="15" customHeight="1">
      <c r="E22875" s="573"/>
      <c r="F22875" s="573"/>
    </row>
    <row r="22876" spans="5:6" ht="15" customHeight="1">
      <c r="E22876" s="573"/>
      <c r="F22876" s="573"/>
    </row>
    <row r="22877" spans="5:6" ht="15" customHeight="1">
      <c r="E22877" s="573"/>
      <c r="F22877" s="573"/>
    </row>
    <row r="22878" spans="5:6" ht="15" customHeight="1">
      <c r="E22878" s="573"/>
      <c r="F22878" s="573"/>
    </row>
    <row r="22879" spans="5:6" ht="15" customHeight="1">
      <c r="E22879" s="573"/>
      <c r="F22879" s="573"/>
    </row>
    <row r="22880" spans="5:6" ht="15" customHeight="1">
      <c r="E22880" s="573"/>
      <c r="F22880" s="573"/>
    </row>
    <row r="22881" spans="5:6" ht="15" customHeight="1">
      <c r="E22881" s="573"/>
      <c r="F22881" s="573"/>
    </row>
    <row r="22882" spans="5:6" ht="15" customHeight="1">
      <c r="E22882" s="573"/>
      <c r="F22882" s="573"/>
    </row>
    <row r="22883" spans="5:6" ht="15" customHeight="1">
      <c r="E22883" s="573"/>
      <c r="F22883" s="573"/>
    </row>
    <row r="22884" spans="5:6" ht="15" customHeight="1">
      <c r="E22884" s="573"/>
      <c r="F22884" s="573"/>
    </row>
    <row r="22885" spans="5:6" ht="15" customHeight="1">
      <c r="E22885" s="573"/>
      <c r="F22885" s="573"/>
    </row>
    <row r="22886" spans="5:6" ht="15" customHeight="1">
      <c r="E22886" s="573"/>
      <c r="F22886" s="573"/>
    </row>
    <row r="22887" spans="5:6" ht="15" customHeight="1">
      <c r="E22887" s="573"/>
      <c r="F22887" s="573"/>
    </row>
    <row r="22888" spans="5:6" ht="15" customHeight="1">
      <c r="E22888" s="573"/>
      <c r="F22888" s="573"/>
    </row>
    <row r="22889" spans="5:6" ht="15" customHeight="1">
      <c r="E22889" s="573"/>
      <c r="F22889" s="573"/>
    </row>
    <row r="22890" spans="5:6" ht="15" customHeight="1">
      <c r="E22890" s="573"/>
      <c r="F22890" s="573"/>
    </row>
    <row r="22891" spans="5:6" ht="15" customHeight="1">
      <c r="E22891" s="573"/>
      <c r="F22891" s="573"/>
    </row>
    <row r="22892" spans="5:6" ht="15" customHeight="1">
      <c r="E22892" s="573"/>
      <c r="F22892" s="573"/>
    </row>
    <row r="22893" spans="5:6" ht="15" customHeight="1">
      <c r="E22893" s="573"/>
      <c r="F22893" s="573"/>
    </row>
    <row r="22894" spans="5:6" ht="15" customHeight="1">
      <c r="E22894" s="573"/>
      <c r="F22894" s="573"/>
    </row>
    <row r="22895" spans="5:6" ht="15" customHeight="1">
      <c r="E22895" s="573"/>
      <c r="F22895" s="573"/>
    </row>
    <row r="22896" spans="5:6" ht="15" customHeight="1">
      <c r="E22896" s="573"/>
      <c r="F22896" s="573"/>
    </row>
    <row r="22897" spans="5:6" ht="15" customHeight="1">
      <c r="E22897" s="573"/>
      <c r="F22897" s="573"/>
    </row>
    <row r="22898" spans="5:6" ht="15" customHeight="1">
      <c r="E22898" s="573"/>
      <c r="F22898" s="573"/>
    </row>
    <row r="22899" spans="5:6" ht="15" customHeight="1">
      <c r="E22899" s="573"/>
      <c r="F22899" s="573"/>
    </row>
    <row r="22900" spans="5:6" ht="15" customHeight="1">
      <c r="E22900" s="573"/>
      <c r="F22900" s="573"/>
    </row>
    <row r="22901" spans="5:6" ht="15" customHeight="1">
      <c r="E22901" s="573"/>
      <c r="F22901" s="573"/>
    </row>
    <row r="22902" spans="5:6" ht="15" customHeight="1">
      <c r="E22902" s="573"/>
      <c r="F22902" s="573"/>
    </row>
    <row r="22903" spans="5:6" ht="15" customHeight="1">
      <c r="E22903" s="573"/>
      <c r="F22903" s="573"/>
    </row>
    <row r="22904" spans="5:6" ht="15" customHeight="1">
      <c r="E22904" s="573"/>
      <c r="F22904" s="573"/>
    </row>
    <row r="22905" spans="5:6" ht="15" customHeight="1">
      <c r="E22905" s="573"/>
      <c r="F22905" s="573"/>
    </row>
    <row r="22906" spans="5:6" ht="15" customHeight="1">
      <c r="E22906" s="573"/>
      <c r="F22906" s="573"/>
    </row>
    <row r="22907" spans="5:6" ht="15" customHeight="1">
      <c r="E22907" s="573"/>
      <c r="F22907" s="573"/>
    </row>
    <row r="22908" spans="5:6" ht="15" customHeight="1">
      <c r="E22908" s="573"/>
      <c r="F22908" s="573"/>
    </row>
    <row r="22909" spans="5:6" ht="15" customHeight="1">
      <c r="E22909" s="573"/>
      <c r="F22909" s="573"/>
    </row>
    <row r="22910" spans="5:6" ht="15" customHeight="1">
      <c r="E22910" s="573"/>
      <c r="F22910" s="573"/>
    </row>
    <row r="22911" spans="5:6" ht="15" customHeight="1">
      <c r="E22911" s="573"/>
      <c r="F22911" s="573"/>
    </row>
    <row r="22912" spans="5:6" ht="15" customHeight="1">
      <c r="E22912" s="573"/>
      <c r="F22912" s="573"/>
    </row>
    <row r="22913" spans="5:6" ht="15" customHeight="1">
      <c r="E22913" s="573"/>
      <c r="F22913" s="573"/>
    </row>
    <row r="22914" spans="5:6" ht="15" customHeight="1">
      <c r="E22914" s="573"/>
      <c r="F22914" s="573"/>
    </row>
    <row r="22915" spans="5:6" ht="15" customHeight="1">
      <c r="E22915" s="573"/>
      <c r="F22915" s="573"/>
    </row>
    <row r="22916" spans="5:6" ht="15" customHeight="1">
      <c r="E22916" s="573"/>
      <c r="F22916" s="573"/>
    </row>
    <row r="22917" spans="5:6" ht="15" customHeight="1">
      <c r="E22917" s="573"/>
      <c r="F22917" s="573"/>
    </row>
    <row r="22918" spans="5:6" ht="15" customHeight="1">
      <c r="E22918" s="573"/>
      <c r="F22918" s="573"/>
    </row>
    <row r="22919" spans="5:6" ht="15" customHeight="1">
      <c r="E22919" s="573"/>
      <c r="F22919" s="573"/>
    </row>
    <row r="22920" spans="5:6" ht="15" customHeight="1">
      <c r="E22920" s="573"/>
      <c r="F22920" s="573"/>
    </row>
    <row r="22921" spans="5:6" ht="15" customHeight="1">
      <c r="E22921" s="573"/>
      <c r="F22921" s="573"/>
    </row>
    <row r="22922" spans="5:6" ht="15" customHeight="1">
      <c r="E22922" s="573"/>
      <c r="F22922" s="573"/>
    </row>
    <row r="22923" spans="5:6" ht="15" customHeight="1">
      <c r="E22923" s="573"/>
      <c r="F22923" s="573"/>
    </row>
    <row r="22924" spans="5:6" ht="15" customHeight="1">
      <c r="E22924" s="573"/>
      <c r="F22924" s="573"/>
    </row>
    <row r="22925" spans="5:6" ht="15" customHeight="1">
      <c r="E22925" s="573"/>
      <c r="F22925" s="573"/>
    </row>
    <row r="22926" spans="5:6" ht="15" customHeight="1">
      <c r="E22926" s="573"/>
      <c r="F22926" s="573"/>
    </row>
    <row r="22927" spans="5:6" ht="15" customHeight="1">
      <c r="E22927" s="573"/>
      <c r="F22927" s="573"/>
    </row>
    <row r="22928" spans="5:6" ht="15" customHeight="1">
      <c r="E22928" s="573"/>
      <c r="F22928" s="573"/>
    </row>
    <row r="22929" spans="5:6" ht="15" customHeight="1">
      <c r="E22929" s="573"/>
      <c r="F22929" s="573"/>
    </row>
    <row r="22930" spans="5:6" ht="15" customHeight="1">
      <c r="E22930" s="573"/>
      <c r="F22930" s="573"/>
    </row>
    <row r="22931" spans="5:6" ht="15" customHeight="1">
      <c r="E22931" s="573"/>
      <c r="F22931" s="573"/>
    </row>
    <row r="22932" spans="5:6" ht="15" customHeight="1">
      <c r="E22932" s="573"/>
      <c r="F22932" s="573"/>
    </row>
    <row r="22933" spans="5:6" ht="15" customHeight="1">
      <c r="E22933" s="573"/>
      <c r="F22933" s="573"/>
    </row>
    <row r="22934" spans="5:6" ht="15" customHeight="1">
      <c r="E22934" s="573"/>
      <c r="F22934" s="573"/>
    </row>
    <row r="22935" spans="5:6" ht="15" customHeight="1">
      <c r="E22935" s="573"/>
      <c r="F22935" s="573"/>
    </row>
    <row r="22936" spans="5:6" ht="15" customHeight="1">
      <c r="E22936" s="573"/>
      <c r="F22936" s="573"/>
    </row>
    <row r="22937" spans="5:6" ht="15" customHeight="1">
      <c r="E22937" s="573"/>
      <c r="F22937" s="573"/>
    </row>
    <row r="22938" spans="5:6" ht="15" customHeight="1">
      <c r="E22938" s="573"/>
      <c r="F22938" s="573"/>
    </row>
    <row r="22939" spans="5:6" ht="15" customHeight="1">
      <c r="E22939" s="573"/>
      <c r="F22939" s="573"/>
    </row>
    <row r="22940" spans="5:6" ht="15" customHeight="1">
      <c r="E22940" s="573"/>
      <c r="F22940" s="573"/>
    </row>
    <row r="22941" spans="5:6" ht="15" customHeight="1">
      <c r="E22941" s="573"/>
      <c r="F22941" s="573"/>
    </row>
    <row r="22942" spans="5:6" ht="15" customHeight="1">
      <c r="E22942" s="573"/>
      <c r="F22942" s="573"/>
    </row>
    <row r="22943" spans="5:6" ht="15" customHeight="1">
      <c r="E22943" s="573"/>
      <c r="F22943" s="573"/>
    </row>
    <row r="22944" spans="5:6" ht="15" customHeight="1">
      <c r="E22944" s="573"/>
      <c r="F22944" s="573"/>
    </row>
    <row r="22945" spans="5:6" ht="15" customHeight="1">
      <c r="E22945" s="573"/>
      <c r="F22945" s="573"/>
    </row>
    <row r="22946" spans="5:6" ht="15" customHeight="1">
      <c r="E22946" s="573"/>
      <c r="F22946" s="573"/>
    </row>
    <row r="22947" spans="5:6" ht="15" customHeight="1">
      <c r="E22947" s="573"/>
      <c r="F22947" s="573"/>
    </row>
    <row r="22948" spans="5:6" ht="15" customHeight="1">
      <c r="E22948" s="573"/>
      <c r="F22948" s="573"/>
    </row>
    <row r="22949" spans="5:6" ht="15" customHeight="1">
      <c r="E22949" s="573"/>
      <c r="F22949" s="573"/>
    </row>
    <row r="22950" spans="5:6" ht="15" customHeight="1">
      <c r="E22950" s="573"/>
      <c r="F22950" s="573"/>
    </row>
    <row r="22951" spans="5:6" ht="15" customHeight="1">
      <c r="E22951" s="573"/>
      <c r="F22951" s="573"/>
    </row>
    <row r="22952" spans="5:6" ht="15" customHeight="1">
      <c r="E22952" s="573"/>
      <c r="F22952" s="573"/>
    </row>
    <row r="22953" spans="5:6" ht="15" customHeight="1">
      <c r="E22953" s="573"/>
      <c r="F22953" s="573"/>
    </row>
    <row r="22954" spans="5:6" ht="15" customHeight="1">
      <c r="E22954" s="573"/>
      <c r="F22954" s="573"/>
    </row>
    <row r="22955" spans="5:6" ht="15" customHeight="1">
      <c r="E22955" s="573"/>
      <c r="F22955" s="573"/>
    </row>
    <row r="22956" spans="5:6" ht="15" customHeight="1">
      <c r="E22956" s="573"/>
      <c r="F22956" s="573"/>
    </row>
    <row r="22957" spans="5:6" ht="15" customHeight="1">
      <c r="E22957" s="573"/>
      <c r="F22957" s="573"/>
    </row>
    <row r="22958" spans="5:6" ht="15" customHeight="1">
      <c r="E22958" s="573"/>
      <c r="F22958" s="573"/>
    </row>
    <row r="22959" spans="5:6" ht="15" customHeight="1">
      <c r="E22959" s="573"/>
      <c r="F22959" s="573"/>
    </row>
    <row r="22960" spans="5:6" ht="15" customHeight="1">
      <c r="E22960" s="573"/>
      <c r="F22960" s="573"/>
    </row>
    <row r="22961" spans="5:6" ht="15" customHeight="1">
      <c r="E22961" s="573"/>
      <c r="F22961" s="573"/>
    </row>
    <row r="22962" spans="5:6" ht="15" customHeight="1">
      <c r="E22962" s="573"/>
      <c r="F22962" s="573"/>
    </row>
    <row r="22963" spans="5:6" ht="15" customHeight="1">
      <c r="E22963" s="573"/>
      <c r="F22963" s="573"/>
    </row>
    <row r="22964" spans="5:6" ht="15" customHeight="1">
      <c r="E22964" s="573"/>
      <c r="F22964" s="573"/>
    </row>
    <row r="22965" spans="5:6" ht="15" customHeight="1">
      <c r="E22965" s="573"/>
      <c r="F22965" s="573"/>
    </row>
    <row r="22966" spans="5:6" ht="15" customHeight="1">
      <c r="E22966" s="573"/>
      <c r="F22966" s="573"/>
    </row>
    <row r="22967" spans="5:6" ht="15" customHeight="1">
      <c r="E22967" s="573"/>
      <c r="F22967" s="573"/>
    </row>
    <row r="22968" spans="5:6" ht="15" customHeight="1">
      <c r="E22968" s="573"/>
      <c r="F22968" s="573"/>
    </row>
    <row r="22969" spans="5:6" ht="15" customHeight="1">
      <c r="E22969" s="573"/>
      <c r="F22969" s="573"/>
    </row>
    <row r="22970" spans="5:6" ht="15" customHeight="1">
      <c r="E22970" s="573"/>
      <c r="F22970" s="573"/>
    </row>
    <row r="22971" spans="5:6" ht="15" customHeight="1">
      <c r="E22971" s="573"/>
      <c r="F22971" s="573"/>
    </row>
    <row r="22972" spans="5:6" ht="15" customHeight="1">
      <c r="E22972" s="573"/>
      <c r="F22972" s="573"/>
    </row>
    <row r="22973" spans="5:6" ht="15" customHeight="1">
      <c r="E22973" s="573"/>
      <c r="F22973" s="573"/>
    </row>
    <row r="22974" spans="5:6" ht="15" customHeight="1">
      <c r="E22974" s="573"/>
      <c r="F22974" s="573"/>
    </row>
    <row r="22975" spans="5:6" ht="15" customHeight="1">
      <c r="E22975" s="573"/>
      <c r="F22975" s="573"/>
    </row>
    <row r="22976" spans="5:6" ht="15" customHeight="1">
      <c r="E22976" s="573"/>
      <c r="F22976" s="573"/>
    </row>
    <row r="22977" spans="5:6" ht="15" customHeight="1">
      <c r="E22977" s="573"/>
      <c r="F22977" s="573"/>
    </row>
    <row r="22978" spans="5:6" ht="15" customHeight="1">
      <c r="E22978" s="573"/>
      <c r="F22978" s="573"/>
    </row>
    <row r="22979" spans="5:6" ht="15" customHeight="1">
      <c r="E22979" s="573"/>
      <c r="F22979" s="573"/>
    </row>
    <row r="22980" spans="5:6" ht="15" customHeight="1">
      <c r="E22980" s="573"/>
      <c r="F22980" s="573"/>
    </row>
    <row r="22981" spans="5:6" ht="15" customHeight="1">
      <c r="E22981" s="573"/>
      <c r="F22981" s="573"/>
    </row>
    <row r="22982" spans="5:6" ht="15" customHeight="1">
      <c r="E22982" s="573"/>
      <c r="F22982" s="573"/>
    </row>
    <row r="22983" spans="5:6" ht="15" customHeight="1">
      <c r="E22983" s="573"/>
      <c r="F22983" s="573"/>
    </row>
    <row r="22984" spans="5:6" ht="15" customHeight="1">
      <c r="E22984" s="573"/>
      <c r="F22984" s="573"/>
    </row>
    <row r="22985" spans="5:6" ht="15" customHeight="1">
      <c r="E22985" s="573"/>
      <c r="F22985" s="573"/>
    </row>
    <row r="22986" spans="5:6" ht="15" customHeight="1">
      <c r="E22986" s="573"/>
      <c r="F22986" s="573"/>
    </row>
    <row r="22987" spans="5:6" ht="15" customHeight="1">
      <c r="E22987" s="573"/>
      <c r="F22987" s="573"/>
    </row>
    <row r="22988" spans="5:6" ht="15" customHeight="1">
      <c r="E22988" s="573"/>
      <c r="F22988" s="573"/>
    </row>
    <row r="22989" spans="5:6" ht="15" customHeight="1">
      <c r="E22989" s="573"/>
      <c r="F22989" s="573"/>
    </row>
    <row r="22990" spans="5:6" ht="15" customHeight="1">
      <c r="E22990" s="573"/>
      <c r="F22990" s="573"/>
    </row>
    <row r="22991" spans="5:6" ht="15" customHeight="1">
      <c r="E22991" s="573"/>
      <c r="F22991" s="573"/>
    </row>
    <row r="22992" spans="5:6" ht="15" customHeight="1">
      <c r="E22992" s="573"/>
      <c r="F22992" s="573"/>
    </row>
    <row r="22993" spans="5:6" ht="15" customHeight="1">
      <c r="E22993" s="573"/>
      <c r="F22993" s="573"/>
    </row>
    <row r="22994" spans="5:6" ht="15" customHeight="1">
      <c r="E22994" s="573"/>
      <c r="F22994" s="573"/>
    </row>
    <row r="22995" spans="5:6" ht="15" customHeight="1">
      <c r="E22995" s="573"/>
      <c r="F22995" s="573"/>
    </row>
    <row r="22996" spans="5:6" ht="15" customHeight="1">
      <c r="E22996" s="573"/>
      <c r="F22996" s="573"/>
    </row>
    <row r="22997" spans="5:6" ht="15" customHeight="1">
      <c r="E22997" s="573"/>
      <c r="F22997" s="573"/>
    </row>
    <row r="22998" spans="5:6" ht="15" customHeight="1">
      <c r="E22998" s="573"/>
      <c r="F22998" s="573"/>
    </row>
    <row r="22999" spans="5:6" ht="15" customHeight="1">
      <c r="E22999" s="573"/>
      <c r="F22999" s="573"/>
    </row>
    <row r="23000" spans="5:6" ht="15" customHeight="1">
      <c r="E23000" s="573"/>
      <c r="F23000" s="573"/>
    </row>
    <row r="23001" spans="5:6" ht="15" customHeight="1">
      <c r="E23001" s="573"/>
      <c r="F23001" s="573"/>
    </row>
    <row r="23002" spans="5:6" ht="15" customHeight="1">
      <c r="E23002" s="573"/>
      <c r="F23002" s="573"/>
    </row>
    <row r="23003" spans="5:6" ht="15" customHeight="1">
      <c r="E23003" s="573"/>
      <c r="F23003" s="573"/>
    </row>
    <row r="23004" spans="5:6" ht="15" customHeight="1">
      <c r="E23004" s="573"/>
      <c r="F23004" s="573"/>
    </row>
    <row r="23005" spans="5:6" ht="15" customHeight="1">
      <c r="E23005" s="573"/>
      <c r="F23005" s="573"/>
    </row>
    <row r="23006" spans="5:6" ht="15" customHeight="1">
      <c r="E23006" s="573"/>
      <c r="F23006" s="573"/>
    </row>
    <row r="23007" spans="5:6" ht="15" customHeight="1">
      <c r="E23007" s="573"/>
      <c r="F23007" s="573"/>
    </row>
    <row r="23008" spans="5:6" ht="15" customHeight="1">
      <c r="E23008" s="573"/>
      <c r="F23008" s="573"/>
    </row>
    <row r="23009" spans="5:6" ht="15" customHeight="1">
      <c r="E23009" s="573"/>
      <c r="F23009" s="573"/>
    </row>
    <row r="23010" spans="5:6" ht="15" customHeight="1">
      <c r="E23010" s="573"/>
      <c r="F23010" s="573"/>
    </row>
    <row r="23011" spans="5:6" ht="15" customHeight="1">
      <c r="E23011" s="573"/>
      <c r="F23011" s="573"/>
    </row>
    <row r="23012" spans="5:6" ht="15" customHeight="1">
      <c r="E23012" s="573"/>
      <c r="F23012" s="573"/>
    </row>
    <row r="23013" spans="5:6" ht="15" customHeight="1">
      <c r="E23013" s="573"/>
      <c r="F23013" s="573"/>
    </row>
    <row r="23014" spans="5:6" ht="15" customHeight="1">
      <c r="E23014" s="573"/>
      <c r="F23014" s="573"/>
    </row>
    <row r="23015" spans="5:6" ht="15" customHeight="1">
      <c r="E23015" s="573"/>
      <c r="F23015" s="573"/>
    </row>
    <row r="23016" spans="5:6" ht="15" customHeight="1">
      <c r="E23016" s="573"/>
      <c r="F23016" s="573"/>
    </row>
    <row r="23017" spans="5:6" ht="15" customHeight="1">
      <c r="E23017" s="573"/>
      <c r="F23017" s="573"/>
    </row>
    <row r="23018" spans="5:6" ht="15" customHeight="1">
      <c r="E23018" s="573"/>
      <c r="F23018" s="573"/>
    </row>
    <row r="23019" spans="5:6" ht="15" customHeight="1">
      <c r="E23019" s="573"/>
      <c r="F23019" s="573"/>
    </row>
    <row r="23020" spans="5:6" ht="15" customHeight="1">
      <c r="E23020" s="573"/>
      <c r="F23020" s="573"/>
    </row>
    <row r="23021" spans="5:6" ht="15" customHeight="1">
      <c r="E23021" s="573"/>
      <c r="F23021" s="573"/>
    </row>
    <row r="23022" spans="5:6" ht="15" customHeight="1">
      <c r="E23022" s="573"/>
      <c r="F23022" s="573"/>
    </row>
    <row r="23023" spans="5:6" ht="15" customHeight="1">
      <c r="E23023" s="573"/>
      <c r="F23023" s="573"/>
    </row>
    <row r="23024" spans="5:6" ht="15" customHeight="1">
      <c r="E23024" s="573"/>
      <c r="F23024" s="573"/>
    </row>
    <row r="23025" spans="5:6" ht="15" customHeight="1">
      <c r="E23025" s="573"/>
      <c r="F23025" s="573"/>
    </row>
    <row r="23026" spans="5:6" ht="15" customHeight="1">
      <c r="E23026" s="573"/>
      <c r="F23026" s="573"/>
    </row>
    <row r="23027" spans="5:6" ht="15" customHeight="1">
      <c r="E23027" s="573"/>
      <c r="F23027" s="573"/>
    </row>
    <row r="23028" spans="5:6" ht="15" customHeight="1">
      <c r="E23028" s="573"/>
      <c r="F23028" s="573"/>
    </row>
    <row r="23029" spans="5:6" ht="15" customHeight="1">
      <c r="E23029" s="573"/>
      <c r="F23029" s="573"/>
    </row>
    <row r="23030" spans="5:6" ht="15" customHeight="1">
      <c r="E23030" s="573"/>
      <c r="F23030" s="573"/>
    </row>
    <row r="23031" spans="5:6" ht="15" customHeight="1">
      <c r="E23031" s="573"/>
      <c r="F23031" s="573"/>
    </row>
    <row r="23032" spans="5:6" ht="15" customHeight="1">
      <c r="E23032" s="573"/>
      <c r="F23032" s="573"/>
    </row>
    <row r="23033" spans="5:6" ht="15" customHeight="1">
      <c r="E23033" s="573"/>
      <c r="F23033" s="573"/>
    </row>
    <row r="23034" spans="5:6" ht="15" customHeight="1">
      <c r="E23034" s="573"/>
      <c r="F23034" s="573"/>
    </row>
    <row r="23035" spans="5:6" ht="15" customHeight="1">
      <c r="E23035" s="573"/>
      <c r="F23035" s="573"/>
    </row>
    <row r="23036" spans="5:6" ht="15" customHeight="1">
      <c r="E23036" s="573"/>
      <c r="F23036" s="573"/>
    </row>
    <row r="23037" spans="5:6" ht="15" customHeight="1">
      <c r="E23037" s="573"/>
      <c r="F23037" s="573"/>
    </row>
    <row r="23038" spans="5:6" ht="15" customHeight="1">
      <c r="E23038" s="573"/>
      <c r="F23038" s="573"/>
    </row>
    <row r="23039" spans="5:6" ht="15" customHeight="1">
      <c r="E23039" s="573"/>
      <c r="F23039" s="573"/>
    </row>
    <row r="23040" spans="5:6" ht="15" customHeight="1">
      <c r="E23040" s="573"/>
      <c r="F23040" s="573"/>
    </row>
    <row r="23041" spans="5:6" ht="15" customHeight="1">
      <c r="E23041" s="573"/>
      <c r="F23041" s="573"/>
    </row>
    <row r="23042" spans="5:6" ht="15" customHeight="1">
      <c r="E23042" s="573"/>
      <c r="F23042" s="573"/>
    </row>
    <row r="23043" spans="5:6" ht="15" customHeight="1">
      <c r="E23043" s="573"/>
      <c r="F23043" s="573"/>
    </row>
    <row r="23044" spans="5:6" ht="15" customHeight="1">
      <c r="E23044" s="573"/>
      <c r="F23044" s="573"/>
    </row>
    <row r="23045" spans="5:6" ht="15" customHeight="1">
      <c r="E23045" s="573"/>
      <c r="F23045" s="573"/>
    </row>
    <row r="23046" spans="5:6" ht="15" customHeight="1">
      <c r="E23046" s="573"/>
      <c r="F23046" s="573"/>
    </row>
    <row r="23047" spans="5:6" ht="15" customHeight="1">
      <c r="E23047" s="573"/>
      <c r="F23047" s="573"/>
    </row>
    <row r="23048" spans="5:6" ht="15" customHeight="1">
      <c r="E23048" s="573"/>
      <c r="F23048" s="573"/>
    </row>
    <row r="23049" spans="5:6" ht="15" customHeight="1">
      <c r="E23049" s="573"/>
      <c r="F23049" s="573"/>
    </row>
    <row r="23050" spans="5:6" ht="15" customHeight="1">
      <c r="E23050" s="573"/>
      <c r="F23050" s="573"/>
    </row>
    <row r="23051" spans="5:6" ht="15" customHeight="1">
      <c r="E23051" s="573"/>
      <c r="F23051" s="573"/>
    </row>
    <row r="23052" spans="5:6" ht="15" customHeight="1">
      <c r="E23052" s="573"/>
      <c r="F23052" s="573"/>
    </row>
    <row r="23053" spans="5:6" ht="15" customHeight="1">
      <c r="E23053" s="573"/>
      <c r="F23053" s="573"/>
    </row>
    <row r="23054" spans="5:6" ht="15" customHeight="1">
      <c r="E23054" s="573"/>
      <c r="F23054" s="573"/>
    </row>
    <row r="23055" spans="5:6" ht="15" customHeight="1">
      <c r="E23055" s="573"/>
      <c r="F23055" s="573"/>
    </row>
    <row r="23056" spans="5:6" ht="15" customHeight="1">
      <c r="E23056" s="573"/>
      <c r="F23056" s="573"/>
    </row>
    <row r="23057" spans="5:6" ht="15" customHeight="1">
      <c r="E23057" s="573"/>
      <c r="F23057" s="573"/>
    </row>
    <row r="23058" spans="5:6" ht="15" customHeight="1">
      <c r="E23058" s="573"/>
      <c r="F23058" s="573"/>
    </row>
    <row r="23059" spans="5:6" ht="15" customHeight="1">
      <c r="E23059" s="573"/>
      <c r="F23059" s="573"/>
    </row>
    <row r="23060" spans="5:6" ht="15" customHeight="1">
      <c r="E23060" s="573"/>
      <c r="F23060" s="573"/>
    </row>
    <row r="23061" spans="5:6" ht="15" customHeight="1">
      <c r="E23061" s="573"/>
      <c r="F23061" s="573"/>
    </row>
    <row r="23062" spans="5:6" ht="15" customHeight="1">
      <c r="E23062" s="573"/>
      <c r="F23062" s="573"/>
    </row>
    <row r="23063" spans="5:6" ht="15" customHeight="1">
      <c r="E23063" s="573"/>
      <c r="F23063" s="573"/>
    </row>
    <row r="23064" spans="5:6" ht="15" customHeight="1">
      <c r="E23064" s="573"/>
      <c r="F23064" s="573"/>
    </row>
    <row r="23065" spans="5:6" ht="15" customHeight="1">
      <c r="E23065" s="573"/>
      <c r="F23065" s="573"/>
    </row>
    <row r="23066" spans="5:6" ht="15" customHeight="1">
      <c r="E23066" s="573"/>
      <c r="F23066" s="573"/>
    </row>
    <row r="23067" spans="5:6" ht="15" customHeight="1">
      <c r="E23067" s="573"/>
      <c r="F23067" s="573"/>
    </row>
    <row r="23068" spans="5:6" ht="15" customHeight="1">
      <c r="E23068" s="573"/>
      <c r="F23068" s="573"/>
    </row>
    <row r="23069" spans="5:6" ht="15" customHeight="1">
      <c r="E23069" s="573"/>
      <c r="F23069" s="573"/>
    </row>
    <row r="23070" spans="5:6" ht="15" customHeight="1">
      <c r="E23070" s="573"/>
      <c r="F23070" s="573"/>
    </row>
    <row r="23071" spans="5:6" ht="15" customHeight="1">
      <c r="E23071" s="573"/>
      <c r="F23071" s="573"/>
    </row>
    <row r="23072" spans="5:6" ht="15" customHeight="1">
      <c r="E23072" s="573"/>
      <c r="F23072" s="573"/>
    </row>
    <row r="23073" spans="5:6" ht="15" customHeight="1">
      <c r="E23073" s="573"/>
      <c r="F23073" s="573"/>
    </row>
    <row r="23074" spans="5:6" ht="15" customHeight="1">
      <c r="E23074" s="573"/>
      <c r="F23074" s="573"/>
    </row>
    <row r="23075" spans="5:6" ht="15" customHeight="1">
      <c r="E23075" s="573"/>
      <c r="F23075" s="573"/>
    </row>
    <row r="23076" spans="5:6" ht="15" customHeight="1">
      <c r="E23076" s="573"/>
      <c r="F23076" s="573"/>
    </row>
    <row r="23077" spans="5:6" ht="15" customHeight="1">
      <c r="E23077" s="573"/>
      <c r="F23077" s="573"/>
    </row>
    <row r="23078" spans="5:6" ht="15" customHeight="1">
      <c r="E23078" s="573"/>
      <c r="F23078" s="573"/>
    </row>
    <row r="23079" spans="5:6" ht="15" customHeight="1">
      <c r="E23079" s="573"/>
      <c r="F23079" s="573"/>
    </row>
    <row r="23080" spans="5:6" ht="15" customHeight="1">
      <c r="E23080" s="573"/>
      <c r="F23080" s="573"/>
    </row>
    <row r="23081" spans="5:6" ht="15" customHeight="1">
      <c r="E23081" s="573"/>
      <c r="F23081" s="573"/>
    </row>
    <row r="23082" spans="5:6" ht="15" customHeight="1">
      <c r="E23082" s="573"/>
      <c r="F23082" s="573"/>
    </row>
    <row r="23083" spans="5:6" ht="15" customHeight="1">
      <c r="E23083" s="573"/>
      <c r="F23083" s="573"/>
    </row>
    <row r="23084" spans="5:6" ht="15" customHeight="1">
      <c r="E23084" s="573"/>
      <c r="F23084" s="573"/>
    </row>
    <row r="23085" spans="5:6" ht="15" customHeight="1">
      <c r="E23085" s="573"/>
      <c r="F23085" s="573"/>
    </row>
    <row r="23086" spans="5:6" ht="15" customHeight="1">
      <c r="E23086" s="573"/>
      <c r="F23086" s="573"/>
    </row>
    <row r="23087" spans="5:6" ht="15" customHeight="1">
      <c r="E23087" s="573"/>
      <c r="F23087" s="573"/>
    </row>
    <row r="23088" spans="5:6" ht="15" customHeight="1">
      <c r="E23088" s="573"/>
      <c r="F23088" s="573"/>
    </row>
    <row r="23089" spans="5:6" ht="15" customHeight="1">
      <c r="E23089" s="573"/>
      <c r="F23089" s="573"/>
    </row>
    <row r="23090" spans="5:6" ht="15" customHeight="1">
      <c r="E23090" s="573"/>
      <c r="F23090" s="573"/>
    </row>
    <row r="23091" spans="5:6" ht="15" customHeight="1">
      <c r="E23091" s="573"/>
      <c r="F23091" s="573"/>
    </row>
    <row r="23092" spans="5:6" ht="15" customHeight="1">
      <c r="E23092" s="573"/>
      <c r="F23092" s="573"/>
    </row>
    <row r="23093" spans="5:6" ht="15" customHeight="1">
      <c r="E23093" s="573"/>
      <c r="F23093" s="573"/>
    </row>
    <row r="23094" spans="5:6" ht="15" customHeight="1">
      <c r="E23094" s="573"/>
      <c r="F23094" s="573"/>
    </row>
    <row r="23095" spans="5:6" ht="15" customHeight="1">
      <c r="E23095" s="573"/>
      <c r="F23095" s="573"/>
    </row>
    <row r="23096" spans="5:6" ht="15" customHeight="1">
      <c r="E23096" s="573"/>
      <c r="F23096" s="573"/>
    </row>
    <row r="23097" spans="5:6" ht="15" customHeight="1">
      <c r="E23097" s="573"/>
      <c r="F23097" s="573"/>
    </row>
    <row r="23098" spans="5:6" ht="15" customHeight="1">
      <c r="E23098" s="573"/>
      <c r="F23098" s="573"/>
    </row>
    <row r="23099" spans="5:6" ht="15" customHeight="1">
      <c r="E23099" s="573"/>
      <c r="F23099" s="573"/>
    </row>
    <row r="23100" spans="5:6" ht="15" customHeight="1">
      <c r="E23100" s="573"/>
      <c r="F23100" s="573"/>
    </row>
    <row r="23101" spans="5:6" ht="15" customHeight="1">
      <c r="E23101" s="573"/>
      <c r="F23101" s="573"/>
    </row>
    <row r="23102" spans="5:6" ht="15" customHeight="1">
      <c r="E23102" s="573"/>
      <c r="F23102" s="573"/>
    </row>
    <row r="23103" spans="5:6" ht="15" customHeight="1">
      <c r="E23103" s="573"/>
      <c r="F23103" s="573"/>
    </row>
    <row r="23104" spans="5:6" ht="15" customHeight="1">
      <c r="E23104" s="573"/>
      <c r="F23104" s="573"/>
    </row>
    <row r="23105" spans="5:6" ht="15" customHeight="1">
      <c r="E23105" s="573"/>
      <c r="F23105" s="573"/>
    </row>
    <row r="23106" spans="5:6" ht="15" customHeight="1">
      <c r="E23106" s="573"/>
      <c r="F23106" s="573"/>
    </row>
    <row r="23107" spans="5:6" ht="15" customHeight="1">
      <c r="E23107" s="573"/>
      <c r="F23107" s="573"/>
    </row>
    <row r="23108" spans="5:6" ht="15" customHeight="1">
      <c r="E23108" s="573"/>
      <c r="F23108" s="573"/>
    </row>
    <row r="23109" spans="5:6" ht="15" customHeight="1">
      <c r="E23109" s="573"/>
      <c r="F23109" s="573"/>
    </row>
    <row r="23110" spans="5:6" ht="15" customHeight="1">
      <c r="E23110" s="573"/>
      <c r="F23110" s="573"/>
    </row>
    <row r="23111" spans="5:6" ht="15" customHeight="1">
      <c r="E23111" s="573"/>
      <c r="F23111" s="573"/>
    </row>
    <row r="23112" spans="5:6" ht="15" customHeight="1">
      <c r="E23112" s="573"/>
      <c r="F23112" s="573"/>
    </row>
    <row r="23113" spans="5:6" ht="15" customHeight="1">
      <c r="E23113" s="573"/>
      <c r="F23113" s="573"/>
    </row>
    <row r="23114" spans="5:6" ht="15" customHeight="1">
      <c r="E23114" s="573"/>
      <c r="F23114" s="573"/>
    </row>
    <row r="23115" spans="5:6" ht="15" customHeight="1">
      <c r="E23115" s="573"/>
      <c r="F23115" s="573"/>
    </row>
    <row r="23116" spans="5:6" ht="15" customHeight="1">
      <c r="E23116" s="573"/>
      <c r="F23116" s="573"/>
    </row>
    <row r="23117" spans="5:6" ht="15" customHeight="1">
      <c r="E23117" s="573"/>
      <c r="F23117" s="573"/>
    </row>
    <row r="23118" spans="5:6" ht="15" customHeight="1">
      <c r="E23118" s="573"/>
      <c r="F23118" s="573"/>
    </row>
    <row r="23119" spans="5:6" ht="15" customHeight="1">
      <c r="E23119" s="573"/>
      <c r="F23119" s="573"/>
    </row>
    <row r="23120" spans="5:6" ht="15" customHeight="1">
      <c r="E23120" s="573"/>
      <c r="F23120" s="573"/>
    </row>
    <row r="23121" spans="5:6" ht="15" customHeight="1">
      <c r="E23121" s="573"/>
      <c r="F23121" s="573"/>
    </row>
    <row r="23122" spans="5:6" ht="15" customHeight="1">
      <c r="E23122" s="573"/>
      <c r="F23122" s="573"/>
    </row>
    <row r="23123" spans="5:6" ht="15" customHeight="1">
      <c r="E23123" s="573"/>
      <c r="F23123" s="573"/>
    </row>
    <row r="23124" spans="5:6" ht="15" customHeight="1">
      <c r="E23124" s="573"/>
      <c r="F23124" s="573"/>
    </row>
    <row r="23125" spans="5:6" ht="15" customHeight="1">
      <c r="E23125" s="573"/>
      <c r="F23125" s="573"/>
    </row>
    <row r="23126" spans="5:6" ht="15" customHeight="1">
      <c r="E23126" s="573"/>
      <c r="F23126" s="573"/>
    </row>
    <row r="23127" spans="5:6" ht="15" customHeight="1">
      <c r="E23127" s="573"/>
      <c r="F23127" s="573"/>
    </row>
    <row r="23128" spans="5:6" ht="15" customHeight="1">
      <c r="E23128" s="573"/>
      <c r="F23128" s="573"/>
    </row>
    <row r="23129" spans="5:6" ht="15" customHeight="1">
      <c r="E23129" s="573"/>
      <c r="F23129" s="573"/>
    </row>
    <row r="23130" spans="5:6" ht="15" customHeight="1">
      <c r="E23130" s="573"/>
      <c r="F23130" s="573"/>
    </row>
    <row r="23131" spans="5:6" ht="15" customHeight="1">
      <c r="E23131" s="573"/>
      <c r="F23131" s="573"/>
    </row>
    <row r="23132" spans="5:6" ht="15" customHeight="1">
      <c r="E23132" s="573"/>
      <c r="F23132" s="573"/>
    </row>
    <row r="23133" spans="5:6" ht="15" customHeight="1">
      <c r="E23133" s="573"/>
      <c r="F23133" s="573"/>
    </row>
    <row r="23134" spans="5:6" ht="15" customHeight="1">
      <c r="E23134" s="573"/>
      <c r="F23134" s="573"/>
    </row>
    <row r="23135" spans="5:6" ht="15" customHeight="1">
      <c r="E23135" s="573"/>
      <c r="F23135" s="573"/>
    </row>
    <row r="23136" spans="5:6" ht="15" customHeight="1">
      <c r="E23136" s="573"/>
      <c r="F23136" s="573"/>
    </row>
    <row r="23137" spans="5:6" ht="15" customHeight="1">
      <c r="E23137" s="573"/>
      <c r="F23137" s="573"/>
    </row>
    <row r="23138" spans="5:6" ht="15" customHeight="1">
      <c r="E23138" s="573"/>
      <c r="F23138" s="573"/>
    </row>
    <row r="23139" spans="5:6" ht="15" customHeight="1">
      <c r="E23139" s="573"/>
      <c r="F23139" s="573"/>
    </row>
    <row r="23140" spans="5:6" ht="15" customHeight="1">
      <c r="E23140" s="573"/>
      <c r="F23140" s="573"/>
    </row>
    <row r="23141" spans="5:6" ht="15" customHeight="1">
      <c r="E23141" s="573"/>
      <c r="F23141" s="573"/>
    </row>
    <row r="23142" spans="5:6" ht="15" customHeight="1">
      <c r="E23142" s="573"/>
      <c r="F23142" s="573"/>
    </row>
    <row r="23143" spans="5:6" ht="15" customHeight="1">
      <c r="E23143" s="573"/>
      <c r="F23143" s="573"/>
    </row>
    <row r="23144" spans="5:6" ht="15" customHeight="1">
      <c r="E23144" s="573"/>
      <c r="F23144" s="573"/>
    </row>
    <row r="23145" spans="5:6" ht="15" customHeight="1">
      <c r="E23145" s="573"/>
      <c r="F23145" s="573"/>
    </row>
    <row r="23146" spans="5:6" ht="15" customHeight="1">
      <c r="E23146" s="573"/>
      <c r="F23146" s="573"/>
    </row>
    <row r="23147" spans="5:6" ht="15" customHeight="1">
      <c r="E23147" s="573"/>
      <c r="F23147" s="573"/>
    </row>
    <row r="23148" spans="5:6" ht="15" customHeight="1">
      <c r="E23148" s="573"/>
      <c r="F23148" s="573"/>
    </row>
    <row r="23149" spans="5:6" ht="15" customHeight="1">
      <c r="E23149" s="573"/>
      <c r="F23149" s="573"/>
    </row>
    <row r="23150" spans="5:6" ht="15" customHeight="1">
      <c r="E23150" s="573"/>
      <c r="F23150" s="573"/>
    </row>
    <row r="23151" spans="5:6" ht="15" customHeight="1">
      <c r="E23151" s="573"/>
      <c r="F23151" s="573"/>
    </row>
    <row r="23152" spans="5:6" ht="15" customHeight="1">
      <c r="E23152" s="573"/>
      <c r="F23152" s="573"/>
    </row>
    <row r="23153" spans="5:6" ht="15" customHeight="1">
      <c r="E23153" s="573"/>
      <c r="F23153" s="573"/>
    </row>
    <row r="23154" spans="5:6" ht="15" customHeight="1">
      <c r="E23154" s="573"/>
      <c r="F23154" s="573"/>
    </row>
    <row r="23155" spans="5:6" ht="15" customHeight="1">
      <c r="E23155" s="573"/>
      <c r="F23155" s="573"/>
    </row>
    <row r="23156" spans="5:6" ht="15" customHeight="1">
      <c r="E23156" s="573"/>
      <c r="F23156" s="573"/>
    </row>
    <row r="23157" spans="5:6" ht="15" customHeight="1">
      <c r="E23157" s="573"/>
      <c r="F23157" s="573"/>
    </row>
    <row r="23158" spans="5:6" ht="15" customHeight="1">
      <c r="E23158" s="573"/>
      <c r="F23158" s="573"/>
    </row>
    <row r="23159" spans="5:6" ht="15" customHeight="1">
      <c r="E23159" s="573"/>
      <c r="F23159" s="573"/>
    </row>
    <row r="23160" spans="5:6" ht="15" customHeight="1">
      <c r="E23160" s="573"/>
      <c r="F23160" s="573"/>
    </row>
    <row r="23161" spans="5:6" ht="15" customHeight="1">
      <c r="E23161" s="573"/>
      <c r="F23161" s="573"/>
    </row>
    <row r="23162" spans="5:6" ht="15" customHeight="1">
      <c r="E23162" s="573"/>
      <c r="F23162" s="573"/>
    </row>
    <row r="23163" spans="5:6" ht="15" customHeight="1">
      <c r="E23163" s="573"/>
      <c r="F23163" s="573"/>
    </row>
    <row r="23164" spans="5:6" ht="15" customHeight="1">
      <c r="E23164" s="573"/>
      <c r="F23164" s="573"/>
    </row>
    <row r="23165" spans="5:6" ht="15" customHeight="1">
      <c r="E23165" s="573"/>
      <c r="F23165" s="573"/>
    </row>
    <row r="23166" spans="5:6" ht="15" customHeight="1">
      <c r="E23166" s="573"/>
      <c r="F23166" s="573"/>
    </row>
    <row r="23167" spans="5:6" ht="15" customHeight="1">
      <c r="E23167" s="573"/>
      <c r="F23167" s="573"/>
    </row>
    <row r="23168" spans="5:6" ht="15" customHeight="1">
      <c r="E23168" s="573"/>
      <c r="F23168" s="573"/>
    </row>
    <row r="23169" spans="5:6" ht="15" customHeight="1">
      <c r="E23169" s="573"/>
      <c r="F23169" s="573"/>
    </row>
    <row r="23170" spans="5:6" ht="15" customHeight="1">
      <c r="E23170" s="573"/>
      <c r="F23170" s="573"/>
    </row>
    <row r="23171" spans="5:6" ht="15" customHeight="1">
      <c r="E23171" s="573"/>
      <c r="F23171" s="573"/>
    </row>
    <row r="23172" spans="5:6" ht="15" customHeight="1">
      <c r="E23172" s="573"/>
      <c r="F23172" s="573"/>
    </row>
    <row r="23173" spans="5:6" ht="15" customHeight="1">
      <c r="E23173" s="573"/>
      <c r="F23173" s="573"/>
    </row>
    <row r="23174" spans="5:6" ht="15" customHeight="1">
      <c r="E23174" s="573"/>
      <c r="F23174" s="573"/>
    </row>
    <row r="23175" spans="5:6" ht="15" customHeight="1">
      <c r="E23175" s="573"/>
      <c r="F23175" s="573"/>
    </row>
    <row r="23176" spans="5:6" ht="15" customHeight="1">
      <c r="E23176" s="573"/>
      <c r="F23176" s="573"/>
    </row>
    <row r="23177" spans="5:6" ht="15" customHeight="1">
      <c r="E23177" s="573"/>
      <c r="F23177" s="573"/>
    </row>
    <row r="23178" spans="5:6" ht="15" customHeight="1">
      <c r="E23178" s="573"/>
      <c r="F23178" s="573"/>
    </row>
    <row r="23179" spans="5:6" ht="15" customHeight="1">
      <c r="E23179" s="573"/>
      <c r="F23179" s="573"/>
    </row>
    <row r="23180" spans="5:6" ht="15" customHeight="1">
      <c r="E23180" s="573"/>
      <c r="F23180" s="573"/>
    </row>
    <row r="23181" spans="5:6" ht="15" customHeight="1">
      <c r="E23181" s="573"/>
      <c r="F23181" s="573"/>
    </row>
    <row r="23182" spans="5:6" ht="15" customHeight="1">
      <c r="E23182" s="573"/>
      <c r="F23182" s="573"/>
    </row>
    <row r="23183" spans="5:6" ht="15" customHeight="1">
      <c r="E23183" s="573"/>
      <c r="F23183" s="573"/>
    </row>
    <row r="23184" spans="5:6" ht="15" customHeight="1">
      <c r="E23184" s="573"/>
      <c r="F23184" s="573"/>
    </row>
    <row r="23185" spans="5:6" ht="15" customHeight="1">
      <c r="E23185" s="573"/>
      <c r="F23185" s="573"/>
    </row>
    <row r="23186" spans="5:6" ht="15" customHeight="1">
      <c r="E23186" s="573"/>
      <c r="F23186" s="573"/>
    </row>
    <row r="23187" spans="5:6" ht="15" customHeight="1">
      <c r="E23187" s="573"/>
      <c r="F23187" s="573"/>
    </row>
    <row r="23188" spans="5:6" ht="15" customHeight="1">
      <c r="E23188" s="573"/>
      <c r="F23188" s="573"/>
    </row>
    <row r="23189" spans="5:6" ht="15" customHeight="1">
      <c r="E23189" s="573"/>
      <c r="F23189" s="573"/>
    </row>
    <row r="23190" spans="5:6" ht="15" customHeight="1">
      <c r="E23190" s="573"/>
      <c r="F23190" s="573"/>
    </row>
    <row r="23191" spans="5:6" ht="15" customHeight="1">
      <c r="E23191" s="573"/>
      <c r="F23191" s="573"/>
    </row>
    <row r="23192" spans="5:6" ht="15" customHeight="1">
      <c r="E23192" s="573"/>
      <c r="F23192" s="573"/>
    </row>
    <row r="23193" spans="5:6" ht="15" customHeight="1">
      <c r="E23193" s="573"/>
      <c r="F23193" s="573"/>
    </row>
    <row r="23194" spans="5:6" ht="15" customHeight="1">
      <c r="E23194" s="573"/>
      <c r="F23194" s="573"/>
    </row>
    <row r="23195" spans="5:6" ht="15" customHeight="1">
      <c r="E23195" s="573"/>
      <c r="F23195" s="573"/>
    </row>
    <row r="23196" spans="5:6" ht="15" customHeight="1">
      <c r="E23196" s="573"/>
      <c r="F23196" s="573"/>
    </row>
    <row r="23197" spans="5:6" ht="15" customHeight="1">
      <c r="E23197" s="573"/>
      <c r="F23197" s="573"/>
    </row>
    <row r="23198" spans="5:6" ht="15" customHeight="1">
      <c r="E23198" s="573"/>
      <c r="F23198" s="573"/>
    </row>
    <row r="23199" spans="5:6" ht="15" customHeight="1">
      <c r="E23199" s="573"/>
      <c r="F23199" s="573"/>
    </row>
    <row r="23200" spans="5:6" ht="15" customHeight="1">
      <c r="E23200" s="573"/>
      <c r="F23200" s="573"/>
    </row>
    <row r="23201" spans="5:6" ht="15" customHeight="1">
      <c r="E23201" s="573"/>
      <c r="F23201" s="573"/>
    </row>
    <row r="23202" spans="5:6" ht="15" customHeight="1">
      <c r="E23202" s="573"/>
      <c r="F23202" s="573"/>
    </row>
    <row r="23203" spans="5:6" ht="15" customHeight="1">
      <c r="E23203" s="573"/>
      <c r="F23203" s="573"/>
    </row>
    <row r="23204" spans="5:6" ht="15" customHeight="1">
      <c r="E23204" s="573"/>
      <c r="F23204" s="573"/>
    </row>
    <row r="23205" spans="5:6" ht="15" customHeight="1">
      <c r="E23205" s="573"/>
      <c r="F23205" s="573"/>
    </row>
    <row r="23206" spans="5:6" ht="15" customHeight="1">
      <c r="E23206" s="573"/>
      <c r="F23206" s="573"/>
    </row>
    <row r="23207" spans="5:6" ht="15" customHeight="1">
      <c r="E23207" s="573"/>
      <c r="F23207" s="573"/>
    </row>
    <row r="23208" spans="5:6" ht="15" customHeight="1">
      <c r="E23208" s="573"/>
      <c r="F23208" s="573"/>
    </row>
    <row r="23209" spans="5:6" ht="15" customHeight="1">
      <c r="E23209" s="573"/>
      <c r="F23209" s="573"/>
    </row>
    <row r="23210" spans="5:6" ht="15" customHeight="1">
      <c r="E23210" s="573"/>
      <c r="F23210" s="573"/>
    </row>
    <row r="23211" spans="5:6" ht="15" customHeight="1">
      <c r="E23211" s="573"/>
      <c r="F23211" s="573"/>
    </row>
    <row r="23212" spans="5:6" ht="15" customHeight="1">
      <c r="E23212" s="573"/>
      <c r="F23212" s="573"/>
    </row>
    <row r="23213" spans="5:6" ht="15" customHeight="1">
      <c r="E23213" s="573"/>
      <c r="F23213" s="573"/>
    </row>
    <row r="23214" spans="5:6" ht="15" customHeight="1">
      <c r="E23214" s="573"/>
      <c r="F23214" s="573"/>
    </row>
    <row r="23215" spans="5:6" ht="15" customHeight="1">
      <c r="E23215" s="573"/>
      <c r="F23215" s="573"/>
    </row>
    <row r="23216" spans="5:6" ht="15" customHeight="1">
      <c r="E23216" s="573"/>
      <c r="F23216" s="573"/>
    </row>
    <row r="23217" spans="5:6" ht="15" customHeight="1">
      <c r="E23217" s="573"/>
      <c r="F23217" s="573"/>
    </row>
    <row r="23218" spans="5:6" ht="15" customHeight="1">
      <c r="E23218" s="573"/>
      <c r="F23218" s="573"/>
    </row>
    <row r="23219" spans="5:6" ht="15" customHeight="1">
      <c r="E23219" s="573"/>
      <c r="F23219" s="573"/>
    </row>
    <row r="23220" spans="5:6" ht="15" customHeight="1">
      <c r="E23220" s="573"/>
      <c r="F23220" s="573"/>
    </row>
    <row r="23221" spans="5:6" ht="15" customHeight="1">
      <c r="E23221" s="573"/>
      <c r="F23221" s="573"/>
    </row>
    <row r="23222" spans="5:6" ht="15" customHeight="1">
      <c r="E23222" s="573"/>
      <c r="F23222" s="573"/>
    </row>
    <row r="23223" spans="5:6" ht="15" customHeight="1">
      <c r="E23223" s="573"/>
      <c r="F23223" s="573"/>
    </row>
    <row r="23224" spans="5:6" ht="15" customHeight="1">
      <c r="E23224" s="573"/>
      <c r="F23224" s="573"/>
    </row>
    <row r="23225" spans="5:6" ht="15" customHeight="1">
      <c r="E23225" s="573"/>
      <c r="F23225" s="573"/>
    </row>
    <row r="23226" spans="5:6" ht="15" customHeight="1">
      <c r="E23226" s="573"/>
      <c r="F23226" s="573"/>
    </row>
    <row r="23227" spans="5:6" ht="15" customHeight="1">
      <c r="E23227" s="573"/>
      <c r="F23227" s="573"/>
    </row>
    <row r="23228" spans="5:6" ht="15" customHeight="1">
      <c r="E23228" s="573"/>
      <c r="F23228" s="573"/>
    </row>
    <row r="23229" spans="5:6" ht="15" customHeight="1">
      <c r="E23229" s="573"/>
      <c r="F23229" s="573"/>
    </row>
    <row r="23230" spans="5:6" ht="15" customHeight="1">
      <c r="E23230" s="573"/>
      <c r="F23230" s="573"/>
    </row>
    <row r="23231" spans="5:6" ht="15" customHeight="1">
      <c r="E23231" s="573"/>
      <c r="F23231" s="573"/>
    </row>
    <row r="23232" spans="5:6" ht="15" customHeight="1">
      <c r="E23232" s="573"/>
      <c r="F23232" s="573"/>
    </row>
    <row r="23233" spans="5:6" ht="15" customHeight="1">
      <c r="E23233" s="573"/>
      <c r="F23233" s="573"/>
    </row>
    <row r="23234" spans="5:6" ht="15" customHeight="1">
      <c r="E23234" s="573"/>
      <c r="F23234" s="573"/>
    </row>
    <row r="23235" spans="5:6" ht="15" customHeight="1">
      <c r="E23235" s="573"/>
      <c r="F23235" s="573"/>
    </row>
    <row r="23236" spans="5:6" ht="15" customHeight="1">
      <c r="E23236" s="573"/>
      <c r="F23236" s="573"/>
    </row>
    <row r="23237" spans="5:6" ht="15" customHeight="1">
      <c r="E23237" s="573"/>
      <c r="F23237" s="573"/>
    </row>
    <row r="23238" spans="5:6" ht="15" customHeight="1">
      <c r="E23238" s="573"/>
      <c r="F23238" s="573"/>
    </row>
    <row r="23239" spans="5:6" ht="15" customHeight="1">
      <c r="E23239" s="573"/>
      <c r="F23239" s="573"/>
    </row>
    <row r="23240" spans="5:6" ht="15" customHeight="1">
      <c r="E23240" s="573"/>
      <c r="F23240" s="573"/>
    </row>
    <row r="23241" spans="5:6" ht="15" customHeight="1">
      <c r="E23241" s="573"/>
      <c r="F23241" s="573"/>
    </row>
    <row r="23242" spans="5:6" ht="15" customHeight="1">
      <c r="E23242" s="573"/>
      <c r="F23242" s="573"/>
    </row>
    <row r="23243" spans="5:6" ht="15" customHeight="1">
      <c r="E23243" s="573"/>
      <c r="F23243" s="573"/>
    </row>
    <row r="23244" spans="5:6" ht="15" customHeight="1">
      <c r="E23244" s="573"/>
      <c r="F23244" s="573"/>
    </row>
    <row r="23245" spans="5:6" ht="15" customHeight="1">
      <c r="E23245" s="573"/>
      <c r="F23245" s="573"/>
    </row>
    <row r="23246" spans="5:6" ht="15" customHeight="1">
      <c r="E23246" s="573"/>
      <c r="F23246" s="573"/>
    </row>
    <row r="23247" spans="5:6" ht="15" customHeight="1">
      <c r="E23247" s="573"/>
      <c r="F23247" s="573"/>
    </row>
    <row r="23248" spans="5:6" ht="15" customHeight="1">
      <c r="E23248" s="573"/>
      <c r="F23248" s="573"/>
    </row>
    <row r="23249" spans="5:6" ht="15" customHeight="1">
      <c r="E23249" s="573"/>
      <c r="F23249" s="573"/>
    </row>
    <row r="23250" spans="5:6" ht="15" customHeight="1">
      <c r="E23250" s="573"/>
      <c r="F23250" s="573"/>
    </row>
    <row r="23251" spans="5:6" ht="15" customHeight="1">
      <c r="E23251" s="573"/>
      <c r="F23251" s="573"/>
    </row>
    <row r="23252" spans="5:6" ht="15" customHeight="1">
      <c r="E23252" s="573"/>
      <c r="F23252" s="573"/>
    </row>
    <row r="23253" spans="5:6" ht="15" customHeight="1">
      <c r="E23253" s="573"/>
      <c r="F23253" s="573"/>
    </row>
    <row r="23254" spans="5:6" ht="15" customHeight="1">
      <c r="E23254" s="573"/>
      <c r="F23254" s="573"/>
    </row>
    <row r="23255" spans="5:6" ht="15" customHeight="1">
      <c r="E23255" s="573"/>
      <c r="F23255" s="573"/>
    </row>
    <row r="23256" spans="5:6" ht="15" customHeight="1">
      <c r="E23256" s="573"/>
      <c r="F23256" s="573"/>
    </row>
    <row r="23257" spans="5:6" ht="15" customHeight="1">
      <c r="E23257" s="573"/>
      <c r="F23257" s="573"/>
    </row>
    <row r="23258" spans="5:6" ht="15" customHeight="1">
      <c r="E23258" s="573"/>
      <c r="F23258" s="573"/>
    </row>
    <row r="23259" spans="5:6" ht="15" customHeight="1">
      <c r="E23259" s="573"/>
      <c r="F23259" s="573"/>
    </row>
    <row r="23260" spans="5:6" ht="15" customHeight="1">
      <c r="E23260" s="573"/>
      <c r="F23260" s="573"/>
    </row>
    <row r="23261" spans="5:6" ht="15" customHeight="1">
      <c r="E23261" s="573"/>
      <c r="F23261" s="573"/>
    </row>
    <row r="23262" spans="5:6" ht="15" customHeight="1">
      <c r="E23262" s="573"/>
      <c r="F23262" s="573"/>
    </row>
    <row r="23263" spans="5:6" ht="15" customHeight="1">
      <c r="E23263" s="573"/>
      <c r="F23263" s="573"/>
    </row>
    <row r="23264" spans="5:6" ht="15" customHeight="1">
      <c r="E23264" s="573"/>
      <c r="F23264" s="573"/>
    </row>
    <row r="23265" spans="5:6" ht="15" customHeight="1">
      <c r="E23265" s="573"/>
      <c r="F23265" s="573"/>
    </row>
    <row r="23266" spans="5:6" ht="15" customHeight="1">
      <c r="E23266" s="573"/>
      <c r="F23266" s="573"/>
    </row>
    <row r="23267" spans="5:6" ht="15" customHeight="1">
      <c r="E23267" s="573"/>
      <c r="F23267" s="573"/>
    </row>
    <row r="23268" spans="5:6" ht="15" customHeight="1">
      <c r="E23268" s="573"/>
      <c r="F23268" s="573"/>
    </row>
    <row r="23269" spans="5:6" ht="15" customHeight="1">
      <c r="E23269" s="573"/>
      <c r="F23269" s="573"/>
    </row>
    <row r="23270" spans="5:6" ht="15" customHeight="1">
      <c r="E23270" s="573"/>
      <c r="F23270" s="573"/>
    </row>
    <row r="23271" spans="5:6" ht="15" customHeight="1">
      <c r="E23271" s="573"/>
      <c r="F23271" s="573"/>
    </row>
    <row r="23272" spans="5:6" ht="15" customHeight="1">
      <c r="E23272" s="573"/>
      <c r="F23272" s="573"/>
    </row>
    <row r="23273" spans="5:6" ht="15" customHeight="1">
      <c r="E23273" s="573"/>
      <c r="F23273" s="573"/>
    </row>
    <row r="23274" spans="5:6" ht="15" customHeight="1">
      <c r="E23274" s="573"/>
      <c r="F23274" s="573"/>
    </row>
    <row r="23275" spans="5:6" ht="15" customHeight="1">
      <c r="E23275" s="573"/>
      <c r="F23275" s="573"/>
    </row>
    <row r="23276" spans="5:6" ht="15" customHeight="1">
      <c r="E23276" s="573"/>
      <c r="F23276" s="573"/>
    </row>
    <row r="23277" spans="5:6" ht="15" customHeight="1">
      <c r="E23277" s="573"/>
      <c r="F23277" s="573"/>
    </row>
    <row r="23278" spans="5:6" ht="15" customHeight="1">
      <c r="E23278" s="573"/>
      <c r="F23278" s="573"/>
    </row>
    <row r="23279" spans="5:6" ht="15" customHeight="1">
      <c r="E23279" s="573"/>
      <c r="F23279" s="573"/>
    </row>
    <row r="23280" spans="5:6" ht="15" customHeight="1">
      <c r="E23280" s="573"/>
      <c r="F23280" s="573"/>
    </row>
    <row r="23281" spans="5:6" ht="15" customHeight="1">
      <c r="E23281" s="573"/>
      <c r="F23281" s="573"/>
    </row>
    <row r="23282" spans="5:6" ht="15" customHeight="1">
      <c r="E23282" s="573"/>
      <c r="F23282" s="573"/>
    </row>
    <row r="23283" spans="5:6" ht="15" customHeight="1">
      <c r="E23283" s="573"/>
      <c r="F23283" s="573"/>
    </row>
    <row r="23284" spans="5:6" ht="15" customHeight="1">
      <c r="E23284" s="573"/>
      <c r="F23284" s="573"/>
    </row>
    <row r="23285" spans="5:6" ht="15" customHeight="1">
      <c r="E23285" s="573"/>
      <c r="F23285" s="573"/>
    </row>
    <row r="23286" spans="5:6" ht="15" customHeight="1">
      <c r="E23286" s="573"/>
      <c r="F23286" s="573"/>
    </row>
    <row r="23287" spans="5:6" ht="15" customHeight="1">
      <c r="E23287" s="573"/>
      <c r="F23287" s="573"/>
    </row>
    <row r="23288" spans="5:6" ht="15" customHeight="1">
      <c r="E23288" s="573"/>
      <c r="F23288" s="573"/>
    </row>
    <row r="23289" spans="5:6" ht="15" customHeight="1">
      <c r="E23289" s="573"/>
      <c r="F23289" s="573"/>
    </row>
    <row r="23290" spans="5:6" ht="15" customHeight="1">
      <c r="E23290" s="573"/>
      <c r="F23290" s="573"/>
    </row>
    <row r="23291" spans="5:6" ht="15" customHeight="1">
      <c r="E23291" s="573"/>
      <c r="F23291" s="573"/>
    </row>
    <row r="23292" spans="5:6" ht="15" customHeight="1">
      <c r="E23292" s="573"/>
      <c r="F23292" s="573"/>
    </row>
    <row r="23293" spans="5:6" ht="15" customHeight="1">
      <c r="E23293" s="573"/>
      <c r="F23293" s="573"/>
    </row>
    <row r="23294" spans="5:6" ht="15" customHeight="1">
      <c r="E23294" s="573"/>
      <c r="F23294" s="573"/>
    </row>
    <row r="23295" spans="5:6" ht="15" customHeight="1">
      <c r="E23295" s="573"/>
      <c r="F23295" s="573"/>
    </row>
    <row r="23296" spans="5:6" ht="15" customHeight="1">
      <c r="E23296" s="573"/>
      <c r="F23296" s="573"/>
    </row>
    <row r="23297" spans="5:6" ht="15" customHeight="1">
      <c r="E23297" s="573"/>
      <c r="F23297" s="573"/>
    </row>
    <row r="23298" spans="5:6" ht="15" customHeight="1">
      <c r="E23298" s="573"/>
      <c r="F23298" s="573"/>
    </row>
    <row r="23299" spans="5:6" ht="15" customHeight="1">
      <c r="E23299" s="573"/>
      <c r="F23299" s="573"/>
    </row>
    <row r="23300" spans="5:6" ht="15" customHeight="1">
      <c r="E23300" s="573"/>
      <c r="F23300" s="573"/>
    </row>
    <row r="23301" spans="5:6" ht="15" customHeight="1">
      <c r="E23301" s="573"/>
      <c r="F23301" s="573"/>
    </row>
    <row r="23302" spans="5:6" ht="15" customHeight="1">
      <c r="E23302" s="573"/>
      <c r="F23302" s="573"/>
    </row>
    <row r="23303" spans="5:6" ht="15" customHeight="1">
      <c r="E23303" s="573"/>
      <c r="F23303" s="573"/>
    </row>
    <row r="23304" spans="5:6" ht="15" customHeight="1">
      <c r="E23304" s="573"/>
      <c r="F23304" s="573"/>
    </row>
    <row r="23305" spans="5:6" ht="15" customHeight="1">
      <c r="E23305" s="573"/>
      <c r="F23305" s="573"/>
    </row>
    <row r="23306" spans="5:6" ht="15" customHeight="1">
      <c r="E23306" s="573"/>
      <c r="F23306" s="573"/>
    </row>
    <row r="23307" spans="5:6" ht="15" customHeight="1">
      <c r="E23307" s="573"/>
      <c r="F23307" s="573"/>
    </row>
    <row r="23308" spans="5:6" ht="15" customHeight="1">
      <c r="E23308" s="573"/>
      <c r="F23308" s="573"/>
    </row>
    <row r="23309" spans="5:6" ht="15" customHeight="1">
      <c r="E23309" s="573"/>
      <c r="F23309" s="573"/>
    </row>
    <row r="23310" spans="5:6" ht="15" customHeight="1">
      <c r="E23310" s="573"/>
      <c r="F23310" s="573"/>
    </row>
    <row r="23311" spans="5:6" ht="15" customHeight="1">
      <c r="E23311" s="573"/>
      <c r="F23311" s="573"/>
    </row>
    <row r="23312" spans="5:6" ht="15" customHeight="1">
      <c r="E23312" s="573"/>
      <c r="F23312" s="573"/>
    </row>
    <row r="23313" spans="5:6" ht="15" customHeight="1">
      <c r="E23313" s="573"/>
      <c r="F23313" s="573"/>
    </row>
    <row r="23314" spans="5:6" ht="15" customHeight="1">
      <c r="E23314" s="573"/>
      <c r="F23314" s="573"/>
    </row>
    <row r="23315" spans="5:6" ht="15" customHeight="1">
      <c r="E23315" s="573"/>
      <c r="F23315" s="573"/>
    </row>
    <row r="23316" spans="5:6" ht="15" customHeight="1">
      <c r="E23316" s="573"/>
      <c r="F23316" s="573"/>
    </row>
    <row r="23317" spans="5:6" ht="15" customHeight="1">
      <c r="E23317" s="573"/>
      <c r="F23317" s="573"/>
    </row>
    <row r="23318" spans="5:6" ht="15" customHeight="1">
      <c r="E23318" s="573"/>
      <c r="F23318" s="573"/>
    </row>
    <row r="23319" spans="5:6" ht="15" customHeight="1">
      <c r="E23319" s="573"/>
      <c r="F23319" s="573"/>
    </row>
    <row r="23320" spans="5:6" ht="15" customHeight="1">
      <c r="E23320" s="573"/>
      <c r="F23320" s="573"/>
    </row>
    <row r="23321" spans="5:6" ht="15" customHeight="1">
      <c r="E23321" s="573"/>
      <c r="F23321" s="573"/>
    </row>
    <row r="23322" spans="5:6" ht="15" customHeight="1">
      <c r="E23322" s="573"/>
      <c r="F23322" s="573"/>
    </row>
    <row r="23323" spans="5:6" ht="15" customHeight="1">
      <c r="E23323" s="573"/>
      <c r="F23323" s="573"/>
    </row>
    <row r="23324" spans="5:6" ht="15" customHeight="1">
      <c r="E23324" s="573"/>
      <c r="F23324" s="573"/>
    </row>
    <row r="23325" spans="5:6" ht="15" customHeight="1">
      <c r="E23325" s="573"/>
      <c r="F23325" s="573"/>
    </row>
    <row r="23326" spans="5:6" ht="15" customHeight="1">
      <c r="E23326" s="573"/>
      <c r="F23326" s="573"/>
    </row>
    <row r="23327" spans="5:6" ht="15" customHeight="1">
      <c r="E23327" s="573"/>
      <c r="F23327" s="573"/>
    </row>
    <row r="23328" spans="5:6" ht="15" customHeight="1">
      <c r="E23328" s="573"/>
      <c r="F23328" s="573"/>
    </row>
    <row r="23329" spans="5:6" ht="15" customHeight="1">
      <c r="E23329" s="573"/>
      <c r="F23329" s="573"/>
    </row>
    <row r="23330" spans="5:6" ht="15" customHeight="1">
      <c r="E23330" s="573"/>
      <c r="F23330" s="573"/>
    </row>
    <row r="23331" spans="5:6" ht="15" customHeight="1">
      <c r="E23331" s="573"/>
      <c r="F23331" s="573"/>
    </row>
    <row r="23332" spans="5:6" ht="15" customHeight="1">
      <c r="E23332" s="573"/>
      <c r="F23332" s="573"/>
    </row>
    <row r="23333" spans="5:6" ht="15" customHeight="1">
      <c r="E23333" s="573"/>
      <c r="F23333" s="573"/>
    </row>
    <row r="23334" spans="5:6" ht="15" customHeight="1">
      <c r="E23334" s="573"/>
      <c r="F23334" s="573"/>
    </row>
    <row r="23335" spans="5:6" ht="15" customHeight="1">
      <c r="E23335" s="573"/>
      <c r="F23335" s="573"/>
    </row>
    <row r="23336" spans="5:6" ht="15" customHeight="1">
      <c r="E23336" s="573"/>
      <c r="F23336" s="573"/>
    </row>
    <row r="23337" spans="5:6" ht="15" customHeight="1">
      <c r="E23337" s="573"/>
      <c r="F23337" s="573"/>
    </row>
    <row r="23338" spans="5:6" ht="15" customHeight="1">
      <c r="E23338" s="573"/>
      <c r="F23338" s="573"/>
    </row>
    <row r="23339" spans="5:6" ht="15" customHeight="1">
      <c r="E23339" s="573"/>
      <c r="F23339" s="573"/>
    </row>
    <row r="23340" spans="5:6" ht="15" customHeight="1">
      <c r="E23340" s="573"/>
      <c r="F23340" s="573"/>
    </row>
    <row r="23341" spans="5:6" ht="15" customHeight="1">
      <c r="E23341" s="573"/>
      <c r="F23341" s="573"/>
    </row>
    <row r="23342" spans="5:6" ht="15" customHeight="1">
      <c r="E23342" s="573"/>
      <c r="F23342" s="573"/>
    </row>
    <row r="23343" spans="5:6" ht="15" customHeight="1">
      <c r="E23343" s="573"/>
      <c r="F23343" s="573"/>
    </row>
    <row r="23344" spans="5:6" ht="15" customHeight="1">
      <c r="E23344" s="573"/>
      <c r="F23344" s="573"/>
    </row>
    <row r="23345" spans="5:6" ht="15" customHeight="1">
      <c r="E23345" s="573"/>
      <c r="F23345" s="573"/>
    </row>
    <row r="23346" spans="5:6" ht="15" customHeight="1">
      <c r="E23346" s="573"/>
      <c r="F23346" s="573"/>
    </row>
    <row r="23347" spans="5:6" ht="15" customHeight="1">
      <c r="E23347" s="573"/>
      <c r="F23347" s="573"/>
    </row>
    <row r="23348" spans="5:6" ht="15" customHeight="1">
      <c r="E23348" s="573"/>
      <c r="F23348" s="573"/>
    </row>
    <row r="23349" spans="5:6" ht="15" customHeight="1">
      <c r="E23349" s="573"/>
      <c r="F23349" s="573"/>
    </row>
    <row r="23350" spans="5:6" ht="15" customHeight="1">
      <c r="E23350" s="573"/>
      <c r="F23350" s="573"/>
    </row>
    <row r="23351" spans="5:6" ht="15" customHeight="1">
      <c r="E23351" s="573"/>
      <c r="F23351" s="573"/>
    </row>
    <row r="23352" spans="5:6" ht="15" customHeight="1">
      <c r="E23352" s="573"/>
      <c r="F23352" s="573"/>
    </row>
    <row r="23353" spans="5:6" ht="15" customHeight="1">
      <c r="E23353" s="573"/>
      <c r="F23353" s="573"/>
    </row>
    <row r="23354" spans="5:6" ht="15" customHeight="1">
      <c r="E23354" s="573"/>
      <c r="F23354" s="573"/>
    </row>
    <row r="23355" spans="5:6" ht="15" customHeight="1">
      <c r="E23355" s="573"/>
      <c r="F23355" s="573"/>
    </row>
    <row r="23356" spans="5:6" ht="15" customHeight="1">
      <c r="E23356" s="573"/>
      <c r="F23356" s="573"/>
    </row>
    <row r="23357" spans="5:6" ht="15" customHeight="1">
      <c r="E23357" s="573"/>
      <c r="F23357" s="573"/>
    </row>
    <row r="23358" spans="5:6" ht="15" customHeight="1">
      <c r="E23358" s="573"/>
      <c r="F23358" s="573"/>
    </row>
    <row r="23359" spans="5:6" ht="15" customHeight="1">
      <c r="E23359" s="573"/>
      <c r="F23359" s="573"/>
    </row>
    <row r="23360" spans="5:6" ht="15" customHeight="1">
      <c r="E23360" s="573"/>
      <c r="F23360" s="573"/>
    </row>
    <row r="23361" spans="5:6" ht="15" customHeight="1">
      <c r="E23361" s="573"/>
      <c r="F23361" s="573"/>
    </row>
    <row r="23362" spans="5:6" ht="15" customHeight="1">
      <c r="E23362" s="573"/>
      <c r="F23362" s="573"/>
    </row>
    <row r="23363" spans="5:6" ht="15" customHeight="1">
      <c r="E23363" s="573"/>
      <c r="F23363" s="573"/>
    </row>
    <row r="23364" spans="5:6" ht="15" customHeight="1">
      <c r="E23364" s="573"/>
      <c r="F23364" s="573"/>
    </row>
    <row r="23365" spans="5:6" ht="15" customHeight="1">
      <c r="E23365" s="573"/>
      <c r="F23365" s="573"/>
    </row>
    <row r="23366" spans="5:6" ht="15" customHeight="1">
      <c r="E23366" s="573"/>
      <c r="F23366" s="573"/>
    </row>
    <row r="23367" spans="5:6" ht="15" customHeight="1">
      <c r="E23367" s="573"/>
      <c r="F23367" s="573"/>
    </row>
    <row r="23368" spans="5:6" ht="15" customHeight="1">
      <c r="E23368" s="573"/>
      <c r="F23368" s="573"/>
    </row>
    <row r="23369" spans="5:6" ht="15" customHeight="1">
      <c r="E23369" s="573"/>
      <c r="F23369" s="573"/>
    </row>
    <row r="23370" spans="5:6" ht="15" customHeight="1">
      <c r="E23370" s="573"/>
      <c r="F23370" s="573"/>
    </row>
    <row r="23371" spans="5:6" ht="15" customHeight="1">
      <c r="E23371" s="573"/>
      <c r="F23371" s="573"/>
    </row>
    <row r="23372" spans="5:6" ht="15" customHeight="1">
      <c r="E23372" s="573"/>
      <c r="F23372" s="573"/>
    </row>
    <row r="23373" spans="5:6" ht="15" customHeight="1">
      <c r="E23373" s="573"/>
      <c r="F23373" s="573"/>
    </row>
    <row r="23374" spans="5:6" ht="15" customHeight="1">
      <c r="E23374" s="573"/>
      <c r="F23374" s="573"/>
    </row>
    <row r="23375" spans="5:6" ht="15" customHeight="1">
      <c r="E23375" s="573"/>
      <c r="F23375" s="573"/>
    </row>
    <row r="23376" spans="5:6" ht="15" customHeight="1">
      <c r="E23376" s="573"/>
      <c r="F23376" s="573"/>
    </row>
    <row r="23377" spans="5:6" ht="15" customHeight="1">
      <c r="E23377" s="573"/>
      <c r="F23377" s="573"/>
    </row>
    <row r="23378" spans="5:6" ht="15" customHeight="1">
      <c r="E23378" s="573"/>
      <c r="F23378" s="573"/>
    </row>
    <row r="23379" spans="5:6" ht="15" customHeight="1">
      <c r="E23379" s="573"/>
      <c r="F23379" s="573"/>
    </row>
    <row r="23380" spans="5:6" ht="15" customHeight="1">
      <c r="E23380" s="573"/>
      <c r="F23380" s="573"/>
    </row>
    <row r="23381" spans="5:6" ht="15" customHeight="1">
      <c r="E23381" s="573"/>
      <c r="F23381" s="573"/>
    </row>
    <row r="23382" spans="5:6" ht="15" customHeight="1">
      <c r="E23382" s="573"/>
      <c r="F23382" s="573"/>
    </row>
    <row r="23383" spans="5:6" ht="15" customHeight="1">
      <c r="E23383" s="573"/>
      <c r="F23383" s="573"/>
    </row>
    <row r="23384" spans="5:6" ht="15" customHeight="1">
      <c r="E23384" s="573"/>
      <c r="F23384" s="573"/>
    </row>
    <row r="23385" spans="5:6" ht="15" customHeight="1">
      <c r="E23385" s="573"/>
      <c r="F23385" s="573"/>
    </row>
    <row r="23386" spans="5:6" ht="15" customHeight="1">
      <c r="E23386" s="573"/>
      <c r="F23386" s="573"/>
    </row>
    <row r="23387" spans="5:6" ht="15" customHeight="1">
      <c r="E23387" s="573"/>
      <c r="F23387" s="573"/>
    </row>
    <row r="23388" spans="5:6" ht="15" customHeight="1">
      <c r="E23388" s="573"/>
      <c r="F23388" s="573"/>
    </row>
    <row r="23389" spans="5:6" ht="15" customHeight="1">
      <c r="E23389" s="573"/>
      <c r="F23389" s="573"/>
    </row>
    <row r="23390" spans="5:6" ht="15" customHeight="1">
      <c r="E23390" s="573"/>
      <c r="F23390" s="573"/>
    </row>
    <row r="23391" spans="5:6" ht="15" customHeight="1">
      <c r="E23391" s="573"/>
      <c r="F23391" s="573"/>
    </row>
    <row r="23392" spans="5:6" ht="15" customHeight="1">
      <c r="E23392" s="573"/>
      <c r="F23392" s="573"/>
    </row>
    <row r="23393" spans="5:6" ht="15" customHeight="1">
      <c r="E23393" s="573"/>
      <c r="F23393" s="573"/>
    </row>
    <row r="23394" spans="5:6" ht="15" customHeight="1">
      <c r="E23394" s="573"/>
      <c r="F23394" s="573"/>
    </row>
    <row r="23395" spans="5:6" ht="15" customHeight="1">
      <c r="E23395" s="573"/>
      <c r="F23395" s="573"/>
    </row>
    <row r="23396" spans="5:6" ht="15" customHeight="1">
      <c r="E23396" s="573"/>
      <c r="F23396" s="573"/>
    </row>
    <row r="23397" spans="5:6" ht="15" customHeight="1">
      <c r="E23397" s="573"/>
      <c r="F23397" s="573"/>
    </row>
    <row r="23398" spans="5:6" ht="15" customHeight="1">
      <c r="E23398" s="573"/>
      <c r="F23398" s="573"/>
    </row>
    <row r="23399" spans="5:6" ht="15" customHeight="1">
      <c r="E23399" s="573"/>
      <c r="F23399" s="573"/>
    </row>
    <row r="23400" spans="5:6" ht="15" customHeight="1">
      <c r="E23400" s="573"/>
      <c r="F23400" s="573"/>
    </row>
    <row r="23401" spans="5:6" ht="15" customHeight="1">
      <c r="E23401" s="573"/>
      <c r="F23401" s="573"/>
    </row>
    <row r="23402" spans="5:6" ht="15" customHeight="1">
      <c r="E23402" s="573"/>
      <c r="F23402" s="573"/>
    </row>
    <row r="23403" spans="5:6" ht="15" customHeight="1">
      <c r="E23403" s="573"/>
      <c r="F23403" s="573"/>
    </row>
    <row r="23404" spans="5:6" ht="15" customHeight="1">
      <c r="E23404" s="573"/>
      <c r="F23404" s="573"/>
    </row>
    <row r="23405" spans="5:6" ht="15" customHeight="1">
      <c r="E23405" s="573"/>
      <c r="F23405" s="573"/>
    </row>
    <row r="23406" spans="5:6" ht="15" customHeight="1">
      <c r="E23406" s="573"/>
      <c r="F23406" s="573"/>
    </row>
    <row r="23407" spans="5:6" ht="15" customHeight="1">
      <c r="E23407" s="573"/>
      <c r="F23407" s="573"/>
    </row>
    <row r="23408" spans="5:6" ht="15" customHeight="1">
      <c r="E23408" s="573"/>
      <c r="F23408" s="573"/>
    </row>
    <row r="23409" spans="5:6" ht="15" customHeight="1">
      <c r="E23409" s="573"/>
      <c r="F23409" s="573"/>
    </row>
    <row r="23410" spans="5:6" ht="15" customHeight="1">
      <c r="E23410" s="573"/>
      <c r="F23410" s="573"/>
    </row>
    <row r="23411" spans="5:6" ht="15" customHeight="1">
      <c r="E23411" s="573"/>
      <c r="F23411" s="573"/>
    </row>
    <row r="23412" spans="5:6" ht="15" customHeight="1">
      <c r="E23412" s="573"/>
      <c r="F23412" s="573"/>
    </row>
    <row r="23413" spans="5:6" ht="15" customHeight="1">
      <c r="E23413" s="573"/>
      <c r="F23413" s="573"/>
    </row>
    <row r="23414" spans="5:6" ht="15" customHeight="1">
      <c r="E23414" s="573"/>
      <c r="F23414" s="573"/>
    </row>
    <row r="23415" spans="5:6" ht="15" customHeight="1">
      <c r="E23415" s="573"/>
      <c r="F23415" s="573"/>
    </row>
    <row r="23416" spans="5:6" ht="15" customHeight="1">
      <c r="E23416" s="573"/>
      <c r="F23416" s="573"/>
    </row>
    <row r="23417" spans="5:6" ht="15" customHeight="1">
      <c r="E23417" s="573"/>
      <c r="F23417" s="573"/>
    </row>
    <row r="23418" spans="5:6" ht="15" customHeight="1">
      <c r="E23418" s="573"/>
      <c r="F23418" s="573"/>
    </row>
    <row r="23419" spans="5:6" ht="15" customHeight="1">
      <c r="E23419" s="573"/>
      <c r="F23419" s="573"/>
    </row>
    <row r="23420" spans="5:6" ht="15" customHeight="1">
      <c r="E23420" s="573"/>
      <c r="F23420" s="573"/>
    </row>
    <row r="23421" spans="5:6" ht="15" customHeight="1">
      <c r="E23421" s="573"/>
      <c r="F23421" s="573"/>
    </row>
    <row r="23422" spans="5:6" ht="15" customHeight="1">
      <c r="E23422" s="573"/>
      <c r="F23422" s="573"/>
    </row>
    <row r="23423" spans="5:6" ht="15" customHeight="1">
      <c r="E23423" s="573"/>
      <c r="F23423" s="573"/>
    </row>
    <row r="23424" spans="5:6" ht="15" customHeight="1">
      <c r="E23424" s="573"/>
      <c r="F23424" s="573"/>
    </row>
    <row r="23425" spans="5:6" ht="15" customHeight="1">
      <c r="E23425" s="573"/>
      <c r="F23425" s="573"/>
    </row>
    <row r="23426" spans="5:6" ht="15" customHeight="1">
      <c r="E23426" s="573"/>
      <c r="F23426" s="573"/>
    </row>
    <row r="23427" spans="5:6" ht="15" customHeight="1">
      <c r="E23427" s="573"/>
      <c r="F23427" s="573"/>
    </row>
    <row r="23428" spans="5:6" ht="15" customHeight="1">
      <c r="E23428" s="573"/>
      <c r="F23428" s="573"/>
    </row>
    <row r="23429" spans="5:6" ht="15" customHeight="1">
      <c r="E23429" s="573"/>
      <c r="F23429" s="573"/>
    </row>
    <row r="23430" spans="5:6" ht="15" customHeight="1">
      <c r="E23430" s="573"/>
      <c r="F23430" s="573"/>
    </row>
    <row r="23431" spans="5:6" ht="15" customHeight="1">
      <c r="E23431" s="573"/>
      <c r="F23431" s="573"/>
    </row>
    <row r="23432" spans="5:6" ht="15" customHeight="1">
      <c r="E23432" s="573"/>
      <c r="F23432" s="573"/>
    </row>
    <row r="23433" spans="5:6" ht="15" customHeight="1">
      <c r="E23433" s="573"/>
      <c r="F23433" s="573"/>
    </row>
    <row r="23434" spans="5:6" ht="15" customHeight="1">
      <c r="E23434" s="573"/>
      <c r="F23434" s="573"/>
    </row>
    <row r="23435" spans="5:6" ht="15" customHeight="1">
      <c r="E23435" s="573"/>
      <c r="F23435" s="573"/>
    </row>
    <row r="23436" spans="5:6" ht="15" customHeight="1">
      <c r="E23436" s="573"/>
      <c r="F23436" s="573"/>
    </row>
    <row r="23437" spans="5:6" ht="15" customHeight="1">
      <c r="E23437" s="573"/>
      <c r="F23437" s="573"/>
    </row>
    <row r="23438" spans="5:6" ht="15" customHeight="1">
      <c r="E23438" s="573"/>
      <c r="F23438" s="573"/>
    </row>
    <row r="23439" spans="5:6" ht="15" customHeight="1">
      <c r="E23439" s="573"/>
      <c r="F23439" s="573"/>
    </row>
    <row r="23440" spans="5:6" ht="15" customHeight="1">
      <c r="E23440" s="573"/>
      <c r="F23440" s="573"/>
    </row>
    <row r="23441" spans="5:6" ht="15" customHeight="1">
      <c r="E23441" s="573"/>
      <c r="F23441" s="573"/>
    </row>
    <row r="23442" spans="5:6" ht="15" customHeight="1">
      <c r="E23442" s="573"/>
      <c r="F23442" s="573"/>
    </row>
    <row r="23443" spans="5:6" ht="15" customHeight="1">
      <c r="E23443" s="573"/>
      <c r="F23443" s="573"/>
    </row>
    <row r="23444" spans="5:6" ht="15" customHeight="1">
      <c r="E23444" s="573"/>
      <c r="F23444" s="573"/>
    </row>
    <row r="23445" spans="5:6" ht="15" customHeight="1">
      <c r="E23445" s="573"/>
      <c r="F23445" s="573"/>
    </row>
    <row r="23446" spans="5:6" ht="15" customHeight="1">
      <c r="E23446" s="573"/>
      <c r="F23446" s="573"/>
    </row>
    <row r="23447" spans="5:6" ht="15" customHeight="1">
      <c r="E23447" s="573"/>
      <c r="F23447" s="573"/>
    </row>
    <row r="23448" spans="5:6" ht="15" customHeight="1">
      <c r="E23448" s="573"/>
      <c r="F23448" s="573"/>
    </row>
    <row r="23449" spans="5:6" ht="15" customHeight="1">
      <c r="E23449" s="573"/>
      <c r="F23449" s="573"/>
    </row>
    <row r="23450" spans="5:6" ht="15" customHeight="1">
      <c r="E23450" s="573"/>
      <c r="F23450" s="573"/>
    </row>
    <row r="23451" spans="5:6" ht="15" customHeight="1">
      <c r="E23451" s="573"/>
      <c r="F23451" s="573"/>
    </row>
    <row r="23452" spans="5:6" ht="15" customHeight="1">
      <c r="E23452" s="573"/>
      <c r="F23452" s="573"/>
    </row>
    <row r="23453" spans="5:6" ht="15" customHeight="1">
      <c r="E23453" s="573"/>
      <c r="F23453" s="573"/>
    </row>
    <row r="23454" spans="5:6" ht="15" customHeight="1">
      <c r="E23454" s="573"/>
      <c r="F23454" s="573"/>
    </row>
    <row r="23455" spans="5:6" ht="15" customHeight="1">
      <c r="E23455" s="573"/>
      <c r="F23455" s="573"/>
    </row>
    <row r="23456" spans="5:6" ht="15" customHeight="1">
      <c r="E23456" s="573"/>
      <c r="F23456" s="573"/>
    </row>
    <row r="23457" spans="5:6" ht="15" customHeight="1">
      <c r="E23457" s="573"/>
      <c r="F23457" s="573"/>
    </row>
    <row r="23458" spans="5:6" ht="15" customHeight="1">
      <c r="E23458" s="573"/>
      <c r="F23458" s="573"/>
    </row>
    <row r="23459" spans="5:6" ht="15" customHeight="1">
      <c r="E23459" s="573"/>
      <c r="F23459" s="573"/>
    </row>
    <row r="23460" spans="5:6" ht="15" customHeight="1">
      <c r="E23460" s="573"/>
      <c r="F23460" s="573"/>
    </row>
    <row r="23461" spans="5:6" ht="15" customHeight="1">
      <c r="E23461" s="573"/>
      <c r="F23461" s="573"/>
    </row>
    <row r="23462" spans="5:6" ht="15" customHeight="1">
      <c r="E23462" s="573"/>
      <c r="F23462" s="573"/>
    </row>
    <row r="23463" spans="5:6" ht="15" customHeight="1">
      <c r="E23463" s="573"/>
      <c r="F23463" s="573"/>
    </row>
    <row r="23464" spans="5:6" ht="15" customHeight="1">
      <c r="E23464" s="573"/>
      <c r="F23464" s="573"/>
    </row>
    <row r="23465" spans="5:6" ht="15" customHeight="1">
      <c r="E23465" s="573"/>
      <c r="F23465" s="573"/>
    </row>
    <row r="23466" spans="5:6" ht="15" customHeight="1">
      <c r="E23466" s="573"/>
      <c r="F23466" s="573"/>
    </row>
    <row r="23467" spans="5:6" ht="15" customHeight="1">
      <c r="E23467" s="573"/>
      <c r="F23467" s="573"/>
    </row>
    <row r="23468" spans="5:6" ht="15" customHeight="1">
      <c r="E23468" s="573"/>
      <c r="F23468" s="573"/>
    </row>
    <row r="23469" spans="5:6" ht="15" customHeight="1">
      <c r="E23469" s="573"/>
      <c r="F23469" s="573"/>
    </row>
    <row r="23470" spans="5:6" ht="15" customHeight="1">
      <c r="E23470" s="573"/>
      <c r="F23470" s="573"/>
    </row>
    <row r="23471" spans="5:6" ht="15" customHeight="1">
      <c r="E23471" s="573"/>
      <c r="F23471" s="573"/>
    </row>
    <row r="23472" spans="5:6" ht="15" customHeight="1">
      <c r="E23472" s="573"/>
      <c r="F23472" s="573"/>
    </row>
    <row r="23473" spans="5:6" ht="15" customHeight="1">
      <c r="E23473" s="573"/>
      <c r="F23473" s="573"/>
    </row>
    <row r="23474" spans="5:6" ht="15" customHeight="1">
      <c r="E23474" s="573"/>
      <c r="F23474" s="573"/>
    </row>
    <row r="23475" spans="5:6" ht="15" customHeight="1">
      <c r="E23475" s="573"/>
      <c r="F23475" s="573"/>
    </row>
    <row r="23476" spans="5:6" ht="15" customHeight="1">
      <c r="E23476" s="573"/>
      <c r="F23476" s="573"/>
    </row>
    <row r="23477" spans="5:6" ht="15" customHeight="1">
      <c r="E23477" s="573"/>
      <c r="F23477" s="573"/>
    </row>
    <row r="23478" spans="5:6" ht="15" customHeight="1">
      <c r="E23478" s="573"/>
      <c r="F23478" s="573"/>
    </row>
    <row r="23479" spans="5:6" ht="15" customHeight="1">
      <c r="E23479" s="573"/>
      <c r="F23479" s="573"/>
    </row>
    <row r="23480" spans="5:6" ht="15" customHeight="1">
      <c r="E23480" s="573"/>
      <c r="F23480" s="573"/>
    </row>
    <row r="23481" spans="5:6" ht="15" customHeight="1">
      <c r="E23481" s="573"/>
      <c r="F23481" s="573"/>
    </row>
    <row r="23482" spans="5:6" ht="15" customHeight="1">
      <c r="E23482" s="573"/>
      <c r="F23482" s="573"/>
    </row>
    <row r="23483" spans="5:6" ht="15" customHeight="1">
      <c r="E23483" s="573"/>
      <c r="F23483" s="573"/>
    </row>
    <row r="23484" spans="5:6" ht="15" customHeight="1">
      <c r="E23484" s="573"/>
      <c r="F23484" s="573"/>
    </row>
    <row r="23485" spans="5:6" ht="15" customHeight="1">
      <c r="E23485" s="573"/>
      <c r="F23485" s="573"/>
    </row>
    <row r="23486" spans="5:6" ht="15" customHeight="1">
      <c r="E23486" s="573"/>
      <c r="F23486" s="573"/>
    </row>
    <row r="23487" spans="5:6" ht="15" customHeight="1">
      <c r="E23487" s="573"/>
      <c r="F23487" s="573"/>
    </row>
    <row r="23488" spans="5:6" ht="15" customHeight="1">
      <c r="E23488" s="573"/>
      <c r="F23488" s="573"/>
    </row>
    <row r="23489" spans="5:6" ht="15" customHeight="1">
      <c r="E23489" s="573"/>
      <c r="F23489" s="573"/>
    </row>
    <row r="23490" spans="5:6" ht="15" customHeight="1">
      <c r="E23490" s="573"/>
      <c r="F23490" s="573"/>
    </row>
    <row r="23491" spans="5:6" ht="15" customHeight="1">
      <c r="E23491" s="573"/>
      <c r="F23491" s="573"/>
    </row>
    <row r="23492" spans="5:6" ht="15" customHeight="1">
      <c r="E23492" s="573"/>
      <c r="F23492" s="573"/>
    </row>
    <row r="23493" spans="5:6" ht="15" customHeight="1">
      <c r="E23493" s="573"/>
      <c r="F23493" s="573"/>
    </row>
    <row r="23494" spans="5:6" ht="15" customHeight="1">
      <c r="E23494" s="573"/>
      <c r="F23494" s="573"/>
    </row>
    <row r="23495" spans="5:6" ht="15" customHeight="1">
      <c r="E23495" s="573"/>
      <c r="F23495" s="573"/>
    </row>
    <row r="23496" spans="5:6" ht="15" customHeight="1">
      <c r="E23496" s="573"/>
      <c r="F23496" s="573"/>
    </row>
    <row r="23497" spans="5:6" ht="15" customHeight="1">
      <c r="E23497" s="573"/>
      <c r="F23497" s="573"/>
    </row>
    <row r="23498" spans="5:6" ht="15" customHeight="1">
      <c r="E23498" s="573"/>
      <c r="F23498" s="573"/>
    </row>
    <row r="23499" spans="5:6" ht="15" customHeight="1">
      <c r="E23499" s="573"/>
      <c r="F23499" s="573"/>
    </row>
    <row r="23500" spans="5:6" ht="15" customHeight="1">
      <c r="E23500" s="573"/>
      <c r="F23500" s="573"/>
    </row>
    <row r="23501" spans="5:6" ht="15" customHeight="1">
      <c r="E23501" s="573"/>
      <c r="F23501" s="573"/>
    </row>
    <row r="23502" spans="5:6" ht="15" customHeight="1">
      <c r="E23502" s="573"/>
      <c r="F23502" s="573"/>
    </row>
    <row r="23503" spans="5:6" ht="15" customHeight="1">
      <c r="E23503" s="573"/>
      <c r="F23503" s="573"/>
    </row>
    <row r="23504" spans="5:6" ht="15" customHeight="1">
      <c r="E23504" s="573"/>
      <c r="F23504" s="573"/>
    </row>
    <row r="23505" spans="5:6" ht="15" customHeight="1">
      <c r="E23505" s="573"/>
      <c r="F23505" s="573"/>
    </row>
    <row r="23506" spans="5:6" ht="15" customHeight="1">
      <c r="E23506" s="573"/>
      <c r="F23506" s="573"/>
    </row>
    <row r="23507" spans="5:6" ht="15" customHeight="1">
      <c r="E23507" s="573"/>
      <c r="F23507" s="573"/>
    </row>
    <row r="23508" spans="5:6" ht="15" customHeight="1">
      <c r="E23508" s="573"/>
      <c r="F23508" s="573"/>
    </row>
    <row r="23509" spans="5:6" ht="15" customHeight="1">
      <c r="E23509" s="573"/>
      <c r="F23509" s="573"/>
    </row>
    <row r="23510" spans="5:6" ht="15" customHeight="1">
      <c r="E23510" s="573"/>
      <c r="F23510" s="573"/>
    </row>
    <row r="23511" spans="5:6" ht="15" customHeight="1">
      <c r="E23511" s="573"/>
      <c r="F23511" s="573"/>
    </row>
    <row r="23512" spans="5:6" ht="15" customHeight="1">
      <c r="E23512" s="573"/>
      <c r="F23512" s="573"/>
    </row>
    <row r="23513" spans="5:6" ht="15" customHeight="1">
      <c r="E23513" s="573"/>
      <c r="F23513" s="573"/>
    </row>
    <row r="23514" spans="5:6" ht="15" customHeight="1">
      <c r="E23514" s="573"/>
      <c r="F23514" s="573"/>
    </row>
    <row r="23515" spans="5:6" ht="15" customHeight="1">
      <c r="E23515" s="573"/>
      <c r="F23515" s="573"/>
    </row>
    <row r="23516" spans="5:6" ht="15" customHeight="1">
      <c r="E23516" s="573"/>
      <c r="F23516" s="573"/>
    </row>
    <row r="23517" spans="5:6" ht="15" customHeight="1">
      <c r="E23517" s="573"/>
      <c r="F23517" s="573"/>
    </row>
    <row r="23518" spans="5:6" ht="15" customHeight="1">
      <c r="E23518" s="573"/>
      <c r="F23518" s="573"/>
    </row>
    <row r="23519" spans="5:6" ht="15" customHeight="1">
      <c r="E23519" s="573"/>
      <c r="F23519" s="573"/>
    </row>
    <row r="23520" spans="5:6" ht="15" customHeight="1">
      <c r="E23520" s="573"/>
      <c r="F23520" s="573"/>
    </row>
    <row r="23521" spans="5:6" ht="15" customHeight="1">
      <c r="E23521" s="573"/>
      <c r="F23521" s="573"/>
    </row>
    <row r="23522" spans="5:6" ht="15" customHeight="1">
      <c r="E23522" s="573"/>
      <c r="F23522" s="573"/>
    </row>
    <row r="23523" spans="5:6" ht="15" customHeight="1">
      <c r="E23523" s="573"/>
      <c r="F23523" s="573"/>
    </row>
    <row r="23524" spans="5:6" ht="15" customHeight="1">
      <c r="E23524" s="573"/>
      <c r="F23524" s="573"/>
    </row>
    <row r="23525" spans="5:6" ht="15" customHeight="1">
      <c r="E23525" s="573"/>
      <c r="F23525" s="573"/>
    </row>
    <row r="23526" spans="5:6" ht="15" customHeight="1">
      <c r="E23526" s="573"/>
      <c r="F23526" s="573"/>
    </row>
    <row r="23527" spans="5:6" ht="15" customHeight="1">
      <c r="E23527" s="573"/>
      <c r="F23527" s="573"/>
    </row>
    <row r="23528" spans="5:6" ht="15" customHeight="1">
      <c r="E23528" s="573"/>
      <c r="F23528" s="573"/>
    </row>
    <row r="23529" spans="5:6" ht="15" customHeight="1">
      <c r="E23529" s="573"/>
      <c r="F23529" s="573"/>
    </row>
    <row r="23530" spans="5:6" ht="15" customHeight="1">
      <c r="E23530" s="573"/>
      <c r="F23530" s="573"/>
    </row>
    <row r="23531" spans="5:6" ht="15" customHeight="1">
      <c r="E23531" s="573"/>
      <c r="F23531" s="573"/>
    </row>
    <row r="23532" spans="5:6" ht="15" customHeight="1">
      <c r="E23532" s="573"/>
      <c r="F23532" s="573"/>
    </row>
    <row r="23533" spans="5:6" ht="15" customHeight="1">
      <c r="E23533" s="573"/>
      <c r="F23533" s="573"/>
    </row>
    <row r="23534" spans="5:6" ht="15" customHeight="1">
      <c r="E23534" s="573"/>
      <c r="F23534" s="573"/>
    </row>
    <row r="23535" spans="5:6" ht="15" customHeight="1">
      <c r="E23535" s="573"/>
      <c r="F23535" s="573"/>
    </row>
    <row r="23536" spans="5:6" ht="15" customHeight="1">
      <c r="E23536" s="573"/>
      <c r="F23536" s="573"/>
    </row>
    <row r="23537" spans="5:6" ht="15" customHeight="1">
      <c r="E23537" s="573"/>
      <c r="F23537" s="573"/>
    </row>
    <row r="23538" spans="5:6" ht="15" customHeight="1">
      <c r="E23538" s="573"/>
      <c r="F23538" s="573"/>
    </row>
    <row r="23539" spans="5:6" ht="15" customHeight="1">
      <c r="E23539" s="573"/>
      <c r="F23539" s="573"/>
    </row>
    <row r="23540" spans="5:6" ht="15" customHeight="1">
      <c r="E23540" s="573"/>
      <c r="F23540" s="573"/>
    </row>
    <row r="23541" spans="5:6" ht="15" customHeight="1">
      <c r="E23541" s="573"/>
      <c r="F23541" s="573"/>
    </row>
    <row r="23542" spans="5:6" ht="15" customHeight="1">
      <c r="E23542" s="573"/>
      <c r="F23542" s="573"/>
    </row>
    <row r="23543" spans="5:6" ht="15" customHeight="1">
      <c r="E23543" s="573"/>
      <c r="F23543" s="573"/>
    </row>
    <row r="23544" spans="5:6" ht="15" customHeight="1">
      <c r="E23544" s="573"/>
      <c r="F23544" s="573"/>
    </row>
    <row r="23545" spans="5:6" ht="15" customHeight="1">
      <c r="E23545" s="573"/>
      <c r="F23545" s="573"/>
    </row>
    <row r="23546" spans="5:6" ht="15" customHeight="1">
      <c r="E23546" s="573"/>
      <c r="F23546" s="573"/>
    </row>
    <row r="23547" spans="5:6" ht="15" customHeight="1">
      <c r="E23547" s="573"/>
      <c r="F23547" s="573"/>
    </row>
    <row r="23548" spans="5:6" ht="15" customHeight="1">
      <c r="E23548" s="573"/>
      <c r="F23548" s="573"/>
    </row>
    <row r="23549" spans="5:6" ht="15" customHeight="1">
      <c r="E23549" s="573"/>
      <c r="F23549" s="573"/>
    </row>
    <row r="23550" spans="5:6" ht="15" customHeight="1">
      <c r="E23550" s="573"/>
      <c r="F23550" s="573"/>
    </row>
    <row r="23551" spans="5:6" ht="15" customHeight="1">
      <c r="E23551" s="573"/>
      <c r="F23551" s="573"/>
    </row>
    <row r="23552" spans="5:6" ht="15" customHeight="1">
      <c r="E23552" s="573"/>
      <c r="F23552" s="573"/>
    </row>
    <row r="23553" spans="5:6" ht="15" customHeight="1">
      <c r="E23553" s="573"/>
      <c r="F23553" s="573"/>
    </row>
    <row r="23554" spans="5:6" ht="15" customHeight="1">
      <c r="E23554" s="573"/>
      <c r="F23554" s="573"/>
    </row>
    <row r="23555" spans="5:6" ht="15" customHeight="1">
      <c r="E23555" s="573"/>
      <c r="F23555" s="573"/>
    </row>
    <row r="23556" spans="5:6" ht="15" customHeight="1">
      <c r="E23556" s="573"/>
      <c r="F23556" s="573"/>
    </row>
    <row r="23557" spans="5:6" ht="15" customHeight="1">
      <c r="E23557" s="573"/>
      <c r="F23557" s="573"/>
    </row>
    <row r="23558" spans="5:6" ht="15" customHeight="1">
      <c r="E23558" s="573"/>
      <c r="F23558" s="573"/>
    </row>
    <row r="23559" spans="5:6" ht="15" customHeight="1">
      <c r="E23559" s="573"/>
      <c r="F23559" s="573"/>
    </row>
    <row r="23560" spans="5:6" ht="15" customHeight="1">
      <c r="E23560" s="573"/>
      <c r="F23560" s="573"/>
    </row>
    <row r="23561" spans="5:6" ht="15" customHeight="1">
      <c r="E23561" s="573"/>
      <c r="F23561" s="573"/>
    </row>
    <row r="23562" spans="5:6" ht="15" customHeight="1">
      <c r="E23562" s="573"/>
      <c r="F23562" s="573"/>
    </row>
    <row r="23563" spans="5:6" ht="15" customHeight="1">
      <c r="E23563" s="573"/>
      <c r="F23563" s="573"/>
    </row>
    <row r="23564" spans="5:6" ht="15" customHeight="1">
      <c r="E23564" s="573"/>
      <c r="F23564" s="573"/>
    </row>
    <row r="23565" spans="5:6" ht="15" customHeight="1">
      <c r="E23565" s="573"/>
      <c r="F23565" s="573"/>
    </row>
    <row r="23566" spans="5:6" ht="15" customHeight="1">
      <c r="E23566" s="573"/>
      <c r="F23566" s="573"/>
    </row>
    <row r="23567" spans="5:6" ht="15" customHeight="1">
      <c r="E23567" s="573"/>
      <c r="F23567" s="573"/>
    </row>
    <row r="23568" spans="5:6" ht="15" customHeight="1">
      <c r="E23568" s="573"/>
      <c r="F23568" s="573"/>
    </row>
    <row r="23569" spans="5:6" ht="15" customHeight="1">
      <c r="E23569" s="573"/>
      <c r="F23569" s="573"/>
    </row>
    <row r="23570" spans="5:6" ht="15" customHeight="1">
      <c r="E23570" s="573"/>
      <c r="F23570" s="573"/>
    </row>
    <row r="23571" spans="5:6" ht="15" customHeight="1">
      <c r="E23571" s="573"/>
      <c r="F23571" s="573"/>
    </row>
    <row r="23572" spans="5:6" ht="15" customHeight="1">
      <c r="E23572" s="573"/>
      <c r="F23572" s="573"/>
    </row>
    <row r="23573" spans="5:6" ht="15" customHeight="1">
      <c r="E23573" s="573"/>
      <c r="F23573" s="573"/>
    </row>
    <row r="23574" spans="5:6" ht="15" customHeight="1">
      <c r="E23574" s="573"/>
      <c r="F23574" s="573"/>
    </row>
    <row r="23575" spans="5:6" ht="15" customHeight="1">
      <c r="E23575" s="573"/>
      <c r="F23575" s="573"/>
    </row>
    <row r="23576" spans="5:6" ht="15" customHeight="1">
      <c r="E23576" s="573"/>
      <c r="F23576" s="573"/>
    </row>
    <row r="23577" spans="5:6" ht="15" customHeight="1">
      <c r="E23577" s="573"/>
      <c r="F23577" s="573"/>
    </row>
    <row r="23578" spans="5:6" ht="15" customHeight="1">
      <c r="E23578" s="573"/>
      <c r="F23578" s="573"/>
    </row>
    <row r="23579" spans="5:6" ht="15" customHeight="1">
      <c r="E23579" s="573"/>
      <c r="F23579" s="573"/>
    </row>
    <row r="23580" spans="5:6" ht="15" customHeight="1">
      <c r="E23580" s="573"/>
      <c r="F23580" s="573"/>
    </row>
    <row r="23581" spans="5:6" ht="15" customHeight="1">
      <c r="E23581" s="573"/>
      <c r="F23581" s="573"/>
    </row>
    <row r="23582" spans="5:6" ht="15" customHeight="1">
      <c r="E23582" s="573"/>
      <c r="F23582" s="573"/>
    </row>
    <row r="23583" spans="5:6" ht="15" customHeight="1">
      <c r="E23583" s="573"/>
      <c r="F23583" s="573"/>
    </row>
    <row r="23584" spans="5:6" ht="15" customHeight="1">
      <c r="E23584" s="573"/>
      <c r="F23584" s="573"/>
    </row>
    <row r="23585" spans="5:6" ht="15" customHeight="1">
      <c r="E23585" s="573"/>
      <c r="F23585" s="573"/>
    </row>
    <row r="23586" spans="5:6" ht="15" customHeight="1">
      <c r="E23586" s="573"/>
      <c r="F23586" s="573"/>
    </row>
    <row r="23587" spans="5:6" ht="15" customHeight="1">
      <c r="E23587" s="573"/>
      <c r="F23587" s="573"/>
    </row>
    <row r="23588" spans="5:6" ht="15" customHeight="1">
      <c r="E23588" s="573"/>
      <c r="F23588" s="573"/>
    </row>
    <row r="23589" spans="5:6" ht="15" customHeight="1">
      <c r="E23589" s="573"/>
      <c r="F23589" s="573"/>
    </row>
    <row r="23590" spans="5:6" ht="15" customHeight="1">
      <c r="E23590" s="573"/>
      <c r="F23590" s="573"/>
    </row>
    <row r="23591" spans="5:6" ht="15" customHeight="1">
      <c r="E23591" s="573"/>
      <c r="F23591" s="573"/>
    </row>
    <row r="23592" spans="5:6" ht="15" customHeight="1">
      <c r="E23592" s="573"/>
      <c r="F23592" s="573"/>
    </row>
    <row r="23593" spans="5:6" ht="15" customHeight="1">
      <c r="E23593" s="573"/>
      <c r="F23593" s="573"/>
    </row>
    <row r="23594" spans="5:6" ht="15" customHeight="1">
      <c r="E23594" s="573"/>
      <c r="F23594" s="573"/>
    </row>
    <row r="23595" spans="5:6" ht="15" customHeight="1">
      <c r="E23595" s="573"/>
      <c r="F23595" s="573"/>
    </row>
    <row r="23596" spans="5:6" ht="15" customHeight="1">
      <c r="E23596" s="573"/>
      <c r="F23596" s="573"/>
    </row>
    <row r="23597" spans="5:6" ht="15" customHeight="1">
      <c r="E23597" s="573"/>
      <c r="F23597" s="573"/>
    </row>
    <row r="23598" spans="5:6" ht="15" customHeight="1">
      <c r="E23598" s="573"/>
      <c r="F23598" s="573"/>
    </row>
    <row r="23599" spans="5:6" ht="15" customHeight="1">
      <c r="E23599" s="573"/>
      <c r="F23599" s="573"/>
    </row>
    <row r="23600" spans="5:6" ht="15" customHeight="1">
      <c r="E23600" s="573"/>
      <c r="F23600" s="573"/>
    </row>
    <row r="23601" spans="5:6" ht="15" customHeight="1">
      <c r="E23601" s="573"/>
      <c r="F23601" s="573"/>
    </row>
    <row r="23602" spans="5:6" ht="15" customHeight="1">
      <c r="E23602" s="573"/>
      <c r="F23602" s="573"/>
    </row>
    <row r="23603" spans="5:6" ht="15" customHeight="1">
      <c r="E23603" s="573"/>
      <c r="F23603" s="573"/>
    </row>
    <row r="23604" spans="5:6" ht="15" customHeight="1">
      <c r="E23604" s="573"/>
      <c r="F23604" s="573"/>
    </row>
    <row r="23605" spans="5:6" ht="15" customHeight="1">
      <c r="E23605" s="573"/>
      <c r="F23605" s="573"/>
    </row>
    <row r="23606" spans="5:6" ht="15" customHeight="1">
      <c r="E23606" s="573"/>
      <c r="F23606" s="573"/>
    </row>
    <row r="23607" spans="5:6" ht="15" customHeight="1">
      <c r="E23607" s="573"/>
      <c r="F23607" s="573"/>
    </row>
    <row r="23608" spans="5:6" ht="15" customHeight="1">
      <c r="E23608" s="573"/>
      <c r="F23608" s="573"/>
    </row>
    <row r="23609" spans="5:6" ht="15" customHeight="1">
      <c r="E23609" s="573"/>
      <c r="F23609" s="573"/>
    </row>
    <row r="23610" spans="5:6" ht="15" customHeight="1">
      <c r="E23610" s="573"/>
      <c r="F23610" s="573"/>
    </row>
    <row r="23611" spans="5:6" ht="15" customHeight="1">
      <c r="E23611" s="573"/>
      <c r="F23611" s="573"/>
    </row>
    <row r="23612" spans="5:6" ht="15" customHeight="1">
      <c r="E23612" s="573"/>
      <c r="F23612" s="573"/>
    </row>
    <row r="23613" spans="5:6" ht="15" customHeight="1">
      <c r="E23613" s="573"/>
      <c r="F23613" s="573"/>
    </row>
    <row r="23614" spans="5:6" ht="15" customHeight="1">
      <c r="E23614" s="573"/>
      <c r="F23614" s="573"/>
    </row>
    <row r="23615" spans="5:6" ht="15" customHeight="1">
      <c r="E23615" s="573"/>
      <c r="F23615" s="573"/>
    </row>
    <row r="23616" spans="5:6" ht="15" customHeight="1">
      <c r="E23616" s="573"/>
      <c r="F23616" s="573"/>
    </row>
    <row r="23617" spans="5:6" ht="15" customHeight="1">
      <c r="E23617" s="573"/>
      <c r="F23617" s="573"/>
    </row>
    <row r="23618" spans="5:6" ht="15" customHeight="1">
      <c r="E23618" s="573"/>
      <c r="F23618" s="573"/>
    </row>
    <row r="23619" spans="5:6" ht="15" customHeight="1">
      <c r="E23619" s="573"/>
      <c r="F23619" s="573"/>
    </row>
    <row r="23620" spans="5:6" ht="15" customHeight="1">
      <c r="E23620" s="573"/>
      <c r="F23620" s="573"/>
    </row>
    <row r="23621" spans="5:6" ht="15" customHeight="1">
      <c r="E23621" s="573"/>
      <c r="F23621" s="573"/>
    </row>
    <row r="23622" spans="5:6" ht="15" customHeight="1">
      <c r="E23622" s="573"/>
      <c r="F23622" s="573"/>
    </row>
    <row r="23623" spans="5:6" ht="15" customHeight="1">
      <c r="E23623" s="573"/>
      <c r="F23623" s="573"/>
    </row>
    <row r="23624" spans="5:6" ht="15" customHeight="1">
      <c r="E23624" s="573"/>
      <c r="F23624" s="573"/>
    </row>
    <row r="23625" spans="5:6" ht="15" customHeight="1">
      <c r="E23625" s="573"/>
      <c r="F23625" s="573"/>
    </row>
    <row r="23626" spans="5:6" ht="15" customHeight="1">
      <c r="E23626" s="573"/>
      <c r="F23626" s="573"/>
    </row>
    <row r="23627" spans="5:6" ht="15" customHeight="1">
      <c r="E23627" s="573"/>
      <c r="F23627" s="573"/>
    </row>
    <row r="23628" spans="5:6" ht="15" customHeight="1">
      <c r="E23628" s="573"/>
      <c r="F23628" s="573"/>
    </row>
    <row r="23629" spans="5:6" ht="15" customHeight="1">
      <c r="E23629" s="573"/>
      <c r="F23629" s="573"/>
    </row>
    <row r="23630" spans="5:6" ht="15" customHeight="1">
      <c r="E23630" s="573"/>
      <c r="F23630" s="573"/>
    </row>
    <row r="23631" spans="5:6" ht="15" customHeight="1">
      <c r="E23631" s="573"/>
      <c r="F23631" s="573"/>
    </row>
    <row r="23632" spans="5:6" ht="15" customHeight="1">
      <c r="E23632" s="573"/>
      <c r="F23632" s="573"/>
    </row>
    <row r="23633" spans="5:6" ht="15" customHeight="1">
      <c r="E23633" s="573"/>
      <c r="F23633" s="573"/>
    </row>
    <row r="23634" spans="5:6" ht="15" customHeight="1">
      <c r="E23634" s="573"/>
      <c r="F23634" s="573"/>
    </row>
    <row r="23635" spans="5:6" ht="15" customHeight="1">
      <c r="E23635" s="573"/>
      <c r="F23635" s="573"/>
    </row>
    <row r="23636" spans="5:6" ht="15" customHeight="1">
      <c r="E23636" s="573"/>
      <c r="F23636" s="573"/>
    </row>
    <row r="23637" spans="5:6" ht="15" customHeight="1">
      <c r="E23637" s="573"/>
      <c r="F23637" s="573"/>
    </row>
    <row r="23638" spans="5:6" ht="15" customHeight="1">
      <c r="E23638" s="573"/>
      <c r="F23638" s="573"/>
    </row>
    <row r="23639" spans="5:6" ht="15" customHeight="1">
      <c r="E23639" s="573"/>
      <c r="F23639" s="573"/>
    </row>
    <row r="23640" spans="5:6" ht="15" customHeight="1">
      <c r="E23640" s="573"/>
      <c r="F23640" s="573"/>
    </row>
    <row r="23641" spans="5:6" ht="15" customHeight="1">
      <c r="E23641" s="573"/>
      <c r="F23641" s="573"/>
    </row>
    <row r="23642" spans="5:6" ht="15" customHeight="1">
      <c r="E23642" s="573"/>
      <c r="F23642" s="573"/>
    </row>
    <row r="23643" spans="5:6" ht="15" customHeight="1">
      <c r="E23643" s="573"/>
      <c r="F23643" s="573"/>
    </row>
    <row r="23644" spans="5:6" ht="15" customHeight="1">
      <c r="E23644" s="573"/>
      <c r="F23644" s="573"/>
    </row>
    <row r="23645" spans="5:6" ht="15" customHeight="1">
      <c r="E23645" s="573"/>
      <c r="F23645" s="573"/>
    </row>
    <row r="23646" spans="5:6" ht="15" customHeight="1">
      <c r="E23646" s="573"/>
      <c r="F23646" s="573"/>
    </row>
    <row r="23647" spans="5:6" ht="15" customHeight="1">
      <c r="E23647" s="573"/>
      <c r="F23647" s="573"/>
    </row>
    <row r="23648" spans="5:6" ht="15" customHeight="1">
      <c r="E23648" s="573"/>
      <c r="F23648" s="573"/>
    </row>
    <row r="23649" spans="5:6" ht="15" customHeight="1">
      <c r="E23649" s="573"/>
      <c r="F23649" s="573"/>
    </row>
    <row r="23650" spans="5:6" ht="15" customHeight="1">
      <c r="E23650" s="573"/>
      <c r="F23650" s="573"/>
    </row>
    <row r="23651" spans="5:6" ht="15" customHeight="1">
      <c r="E23651" s="573"/>
      <c r="F23651" s="573"/>
    </row>
    <row r="23652" spans="5:6" ht="15" customHeight="1">
      <c r="E23652" s="573"/>
      <c r="F23652" s="573"/>
    </row>
    <row r="23653" spans="5:6" ht="15" customHeight="1">
      <c r="E23653" s="573"/>
      <c r="F23653" s="573"/>
    </row>
    <row r="23654" spans="5:6" ht="15" customHeight="1">
      <c r="E23654" s="573"/>
      <c r="F23654" s="573"/>
    </row>
    <row r="23655" spans="5:6" ht="15" customHeight="1">
      <c r="E23655" s="573"/>
      <c r="F23655" s="573"/>
    </row>
    <row r="23656" spans="5:6" ht="15" customHeight="1">
      <c r="E23656" s="573"/>
      <c r="F23656" s="573"/>
    </row>
    <row r="23657" spans="5:6" ht="15" customHeight="1">
      <c r="E23657" s="573"/>
      <c r="F23657" s="573"/>
    </row>
    <row r="23658" spans="5:6" ht="15" customHeight="1">
      <c r="E23658" s="573"/>
      <c r="F23658" s="573"/>
    </row>
    <row r="23659" spans="5:6" ht="15" customHeight="1">
      <c r="E23659" s="573"/>
      <c r="F23659" s="573"/>
    </row>
    <row r="23660" spans="5:6" ht="15" customHeight="1">
      <c r="E23660" s="573"/>
      <c r="F23660" s="573"/>
    </row>
    <row r="23661" spans="5:6" ht="15" customHeight="1">
      <c r="E23661" s="573"/>
      <c r="F23661" s="573"/>
    </row>
    <row r="23662" spans="5:6" ht="15" customHeight="1">
      <c r="E23662" s="573"/>
      <c r="F23662" s="573"/>
    </row>
    <row r="23663" spans="5:6" ht="15" customHeight="1">
      <c r="E23663" s="573"/>
      <c r="F23663" s="573"/>
    </row>
    <row r="23664" spans="5:6" ht="15" customHeight="1">
      <c r="E23664" s="573"/>
      <c r="F23664" s="573"/>
    </row>
    <row r="23665" spans="5:6" ht="15" customHeight="1">
      <c r="E23665" s="573"/>
      <c r="F23665" s="573"/>
    </row>
    <row r="23666" spans="5:6" ht="15" customHeight="1">
      <c r="E23666" s="573"/>
      <c r="F23666" s="573"/>
    </row>
    <row r="23667" spans="5:6" ht="15" customHeight="1">
      <c r="E23667" s="573"/>
      <c r="F23667" s="573"/>
    </row>
    <row r="23668" spans="5:6" ht="15" customHeight="1">
      <c r="E23668" s="573"/>
      <c r="F23668" s="573"/>
    </row>
    <row r="23669" spans="5:6" ht="15" customHeight="1">
      <c r="E23669" s="573"/>
      <c r="F23669" s="573"/>
    </row>
    <row r="23670" spans="5:6" ht="15" customHeight="1">
      <c r="E23670" s="573"/>
      <c r="F23670" s="573"/>
    </row>
    <row r="23671" spans="5:6" ht="15" customHeight="1">
      <c r="E23671" s="573"/>
      <c r="F23671" s="573"/>
    </row>
    <row r="23672" spans="5:6" ht="15" customHeight="1">
      <c r="E23672" s="573"/>
      <c r="F23672" s="573"/>
    </row>
    <row r="23673" spans="5:6" ht="15" customHeight="1">
      <c r="E23673" s="573"/>
      <c r="F23673" s="573"/>
    </row>
    <row r="23674" spans="5:6" ht="15" customHeight="1">
      <c r="E23674" s="573"/>
      <c r="F23674" s="573"/>
    </row>
    <row r="23675" spans="5:6" ht="15" customHeight="1">
      <c r="E23675" s="573"/>
      <c r="F23675" s="573"/>
    </row>
    <row r="23676" spans="5:6" ht="15" customHeight="1">
      <c r="E23676" s="573"/>
      <c r="F23676" s="573"/>
    </row>
    <row r="23677" spans="5:6" ht="15" customHeight="1">
      <c r="E23677" s="573"/>
      <c r="F23677" s="573"/>
    </row>
    <row r="23678" spans="5:6" ht="15" customHeight="1">
      <c r="E23678" s="573"/>
      <c r="F23678" s="573"/>
    </row>
    <row r="23679" spans="5:6" ht="15" customHeight="1">
      <c r="E23679" s="573"/>
      <c r="F23679" s="573"/>
    </row>
    <row r="23680" spans="5:6" ht="15" customHeight="1">
      <c r="E23680" s="573"/>
      <c r="F23680" s="573"/>
    </row>
    <row r="23681" spans="5:6" ht="15" customHeight="1">
      <c r="E23681" s="573"/>
      <c r="F23681" s="573"/>
    </row>
    <row r="23682" spans="5:6" ht="15" customHeight="1">
      <c r="E23682" s="573"/>
      <c r="F23682" s="573"/>
    </row>
    <row r="23683" spans="5:6" ht="15" customHeight="1">
      <c r="E23683" s="573"/>
      <c r="F23683" s="573"/>
    </row>
    <row r="23684" spans="5:6" ht="15" customHeight="1">
      <c r="E23684" s="573"/>
      <c r="F23684" s="573"/>
    </row>
    <row r="23685" spans="5:6" ht="15" customHeight="1">
      <c r="E23685" s="573"/>
      <c r="F23685" s="573"/>
    </row>
    <row r="23686" spans="5:6" ht="15" customHeight="1">
      <c r="E23686" s="573"/>
      <c r="F23686" s="573"/>
    </row>
    <row r="23687" spans="5:6" ht="15" customHeight="1">
      <c r="E23687" s="573"/>
      <c r="F23687" s="573"/>
    </row>
    <row r="23688" spans="5:6" ht="15" customHeight="1">
      <c r="E23688" s="573"/>
      <c r="F23688" s="573"/>
    </row>
    <row r="23689" spans="5:6" ht="15" customHeight="1">
      <c r="E23689" s="573"/>
      <c r="F23689" s="573"/>
    </row>
    <row r="23690" spans="5:6" ht="15" customHeight="1">
      <c r="E23690" s="573"/>
      <c r="F23690" s="573"/>
    </row>
    <row r="23691" spans="5:6" ht="15" customHeight="1">
      <c r="E23691" s="573"/>
      <c r="F23691" s="573"/>
    </row>
    <row r="23692" spans="5:6" ht="15" customHeight="1">
      <c r="E23692" s="573"/>
      <c r="F23692" s="573"/>
    </row>
    <row r="23693" spans="5:6" ht="15" customHeight="1">
      <c r="E23693" s="573"/>
      <c r="F23693" s="573"/>
    </row>
    <row r="23694" spans="5:6" ht="15" customHeight="1">
      <c r="E23694" s="573"/>
      <c r="F23694" s="573"/>
    </row>
    <row r="23695" spans="5:6" ht="15" customHeight="1">
      <c r="E23695" s="573"/>
      <c r="F23695" s="573"/>
    </row>
    <row r="23696" spans="5:6" ht="15" customHeight="1">
      <c r="E23696" s="573"/>
      <c r="F23696" s="573"/>
    </row>
    <row r="23697" spans="5:6" ht="15" customHeight="1">
      <c r="E23697" s="573"/>
      <c r="F23697" s="573"/>
    </row>
    <row r="23698" spans="5:6" ht="15" customHeight="1">
      <c r="E23698" s="573"/>
      <c r="F23698" s="573"/>
    </row>
    <row r="23699" spans="5:6" ht="15" customHeight="1">
      <c r="E23699" s="573"/>
      <c r="F23699" s="573"/>
    </row>
    <row r="23700" spans="5:6" ht="15" customHeight="1">
      <c r="E23700" s="573"/>
      <c r="F23700" s="573"/>
    </row>
    <row r="23701" spans="5:6" ht="15" customHeight="1">
      <c r="E23701" s="573"/>
      <c r="F23701" s="573"/>
    </row>
    <row r="23702" spans="5:6" ht="15" customHeight="1">
      <c r="E23702" s="573"/>
      <c r="F23702" s="573"/>
    </row>
    <row r="23703" spans="5:6" ht="15" customHeight="1">
      <c r="E23703" s="573"/>
      <c r="F23703" s="573"/>
    </row>
    <row r="23704" spans="5:6" ht="15" customHeight="1">
      <c r="E23704" s="573"/>
      <c r="F23704" s="573"/>
    </row>
    <row r="23705" spans="5:6" ht="15" customHeight="1">
      <c r="E23705" s="573"/>
      <c r="F23705" s="573"/>
    </row>
    <row r="23706" spans="5:6" ht="15" customHeight="1">
      <c r="E23706" s="573"/>
      <c r="F23706" s="573"/>
    </row>
    <row r="23707" spans="5:6" ht="15" customHeight="1">
      <c r="E23707" s="573"/>
      <c r="F23707" s="573"/>
    </row>
    <row r="23708" spans="5:6" ht="15" customHeight="1">
      <c r="E23708" s="573"/>
      <c r="F23708" s="573"/>
    </row>
    <row r="23709" spans="5:6" ht="15" customHeight="1">
      <c r="E23709" s="573"/>
      <c r="F23709" s="573"/>
    </row>
    <row r="23710" spans="5:6" ht="15" customHeight="1">
      <c r="E23710" s="573"/>
      <c r="F23710" s="573"/>
    </row>
    <row r="23711" spans="5:6" ht="15" customHeight="1">
      <c r="E23711" s="573"/>
      <c r="F23711" s="573"/>
    </row>
    <row r="23712" spans="5:6" ht="15" customHeight="1">
      <c r="E23712" s="573"/>
      <c r="F23712" s="573"/>
    </row>
    <row r="23713" spans="5:6" ht="15" customHeight="1">
      <c r="E23713" s="573"/>
      <c r="F23713" s="573"/>
    </row>
    <row r="23714" spans="5:6" ht="15" customHeight="1">
      <c r="E23714" s="573"/>
      <c r="F23714" s="573"/>
    </row>
    <row r="23715" spans="5:6" ht="15" customHeight="1">
      <c r="E23715" s="573"/>
      <c r="F23715" s="573"/>
    </row>
    <row r="23716" spans="5:6" ht="15" customHeight="1">
      <c r="E23716" s="573"/>
      <c r="F23716" s="573"/>
    </row>
    <row r="23717" spans="5:6" ht="15" customHeight="1">
      <c r="E23717" s="573"/>
      <c r="F23717" s="573"/>
    </row>
    <row r="23718" spans="5:6" ht="15" customHeight="1">
      <c r="E23718" s="573"/>
      <c r="F23718" s="573"/>
    </row>
    <row r="23719" spans="5:6" ht="15" customHeight="1">
      <c r="E23719" s="573"/>
      <c r="F23719" s="573"/>
    </row>
    <row r="23720" spans="5:6" ht="15" customHeight="1">
      <c r="E23720" s="573"/>
      <c r="F23720" s="573"/>
    </row>
    <row r="23721" spans="5:6" ht="15" customHeight="1">
      <c r="E23721" s="573"/>
      <c r="F23721" s="573"/>
    </row>
    <row r="23722" spans="5:6" ht="15" customHeight="1">
      <c r="E23722" s="573"/>
      <c r="F23722" s="573"/>
    </row>
    <row r="23723" spans="5:6" ht="15" customHeight="1">
      <c r="E23723" s="573"/>
      <c r="F23723" s="573"/>
    </row>
    <row r="23724" spans="5:6" ht="15" customHeight="1">
      <c r="E23724" s="573"/>
      <c r="F23724" s="573"/>
    </row>
    <row r="23725" spans="5:6" ht="15" customHeight="1">
      <c r="E23725" s="573"/>
      <c r="F23725" s="573"/>
    </row>
    <row r="23726" spans="5:6" ht="15" customHeight="1">
      <c r="E23726" s="573"/>
      <c r="F23726" s="573"/>
    </row>
    <row r="23727" spans="5:6" ht="15" customHeight="1">
      <c r="E23727" s="573"/>
      <c r="F23727" s="573"/>
    </row>
    <row r="23728" spans="5:6" ht="15" customHeight="1">
      <c r="E23728" s="573"/>
      <c r="F23728" s="573"/>
    </row>
    <row r="23729" spans="5:6" ht="15" customHeight="1">
      <c r="E23729" s="573"/>
      <c r="F23729" s="573"/>
    </row>
    <row r="23730" spans="5:6" ht="15" customHeight="1">
      <c r="E23730" s="573"/>
      <c r="F23730" s="573"/>
    </row>
    <row r="23731" spans="5:6" ht="15" customHeight="1">
      <c r="E23731" s="573"/>
      <c r="F23731" s="573"/>
    </row>
    <row r="23732" spans="5:6" ht="15" customHeight="1">
      <c r="E23732" s="573"/>
      <c r="F23732" s="573"/>
    </row>
    <row r="23733" spans="5:6" ht="15" customHeight="1">
      <c r="E23733" s="573"/>
      <c r="F23733" s="573"/>
    </row>
    <row r="23734" spans="5:6" ht="15" customHeight="1">
      <c r="E23734" s="573"/>
      <c r="F23734" s="573"/>
    </row>
    <row r="23735" spans="5:6" ht="15" customHeight="1">
      <c r="E23735" s="573"/>
      <c r="F23735" s="573"/>
    </row>
    <row r="23736" spans="5:6" ht="15" customHeight="1">
      <c r="E23736" s="573"/>
      <c r="F23736" s="573"/>
    </row>
    <row r="23737" spans="5:6" ht="15" customHeight="1">
      <c r="E23737" s="573"/>
      <c r="F23737" s="573"/>
    </row>
    <row r="23738" spans="5:6" ht="15" customHeight="1">
      <c r="E23738" s="573"/>
      <c r="F23738" s="573"/>
    </row>
    <row r="23739" spans="5:6" ht="15" customHeight="1">
      <c r="E23739" s="573"/>
      <c r="F23739" s="573"/>
    </row>
    <row r="23740" spans="5:6" ht="15" customHeight="1">
      <c r="E23740" s="573"/>
      <c r="F23740" s="573"/>
    </row>
    <row r="23741" spans="5:6" ht="15" customHeight="1">
      <c r="E23741" s="573"/>
      <c r="F23741" s="573"/>
    </row>
    <row r="23742" spans="5:6" ht="15" customHeight="1">
      <c r="E23742" s="573"/>
      <c r="F23742" s="573"/>
    </row>
    <row r="23743" spans="5:6" ht="15" customHeight="1">
      <c r="E23743" s="573"/>
      <c r="F23743" s="573"/>
    </row>
    <row r="23744" spans="5:6" ht="15" customHeight="1">
      <c r="E23744" s="573"/>
      <c r="F23744" s="573"/>
    </row>
    <row r="23745" spans="5:6" ht="15" customHeight="1">
      <c r="E23745" s="573"/>
      <c r="F23745" s="573"/>
    </row>
    <row r="23746" spans="5:6" ht="15" customHeight="1">
      <c r="E23746" s="573"/>
      <c r="F23746" s="573"/>
    </row>
    <row r="23747" spans="5:6" ht="15" customHeight="1">
      <c r="E23747" s="573"/>
      <c r="F23747" s="573"/>
    </row>
    <row r="23748" spans="5:6" ht="15" customHeight="1">
      <c r="E23748" s="573"/>
      <c r="F23748" s="573"/>
    </row>
    <row r="23749" spans="5:6" ht="15" customHeight="1">
      <c r="E23749" s="573"/>
      <c r="F23749" s="573"/>
    </row>
    <row r="23750" spans="5:6" ht="15" customHeight="1">
      <c r="E23750" s="573"/>
      <c r="F23750" s="573"/>
    </row>
    <row r="23751" spans="5:6" ht="15" customHeight="1">
      <c r="E23751" s="573"/>
      <c r="F23751" s="573"/>
    </row>
    <row r="23752" spans="5:6" ht="15" customHeight="1">
      <c r="E23752" s="573"/>
      <c r="F23752" s="573"/>
    </row>
    <row r="23753" spans="5:6" ht="15" customHeight="1">
      <c r="E23753" s="573"/>
      <c r="F23753" s="573"/>
    </row>
    <row r="23754" spans="5:6" ht="15" customHeight="1">
      <c r="E23754" s="573"/>
      <c r="F23754" s="573"/>
    </row>
    <row r="23755" spans="5:6" ht="15" customHeight="1">
      <c r="E23755" s="573"/>
      <c r="F23755" s="573"/>
    </row>
    <row r="23756" spans="5:6" ht="15" customHeight="1">
      <c r="E23756" s="573"/>
      <c r="F23756" s="573"/>
    </row>
    <row r="23757" spans="5:6" ht="15" customHeight="1">
      <c r="E23757" s="573"/>
      <c r="F23757" s="573"/>
    </row>
    <row r="23758" spans="5:6" ht="15" customHeight="1">
      <c r="E23758" s="573"/>
      <c r="F23758" s="573"/>
    </row>
    <row r="23759" spans="5:6" ht="15" customHeight="1">
      <c r="E23759" s="573"/>
      <c r="F23759" s="573"/>
    </row>
    <row r="23760" spans="5:6" ht="15" customHeight="1">
      <c r="E23760" s="573"/>
      <c r="F23760" s="573"/>
    </row>
    <row r="23761" spans="5:6" ht="15" customHeight="1">
      <c r="E23761" s="573"/>
      <c r="F23761" s="573"/>
    </row>
    <row r="23762" spans="5:6" ht="15" customHeight="1">
      <c r="E23762" s="573"/>
      <c r="F23762" s="573"/>
    </row>
    <row r="23763" spans="5:6" ht="15" customHeight="1">
      <c r="E23763" s="573"/>
      <c r="F23763" s="573"/>
    </row>
    <row r="23764" spans="5:6" ht="15" customHeight="1">
      <c r="E23764" s="573"/>
      <c r="F23764" s="573"/>
    </row>
    <row r="23765" spans="5:6" ht="15" customHeight="1">
      <c r="E23765" s="573"/>
      <c r="F23765" s="573"/>
    </row>
    <row r="23766" spans="5:6" ht="15" customHeight="1">
      <c r="E23766" s="573"/>
      <c r="F23766" s="573"/>
    </row>
    <row r="23767" spans="5:6" ht="15" customHeight="1">
      <c r="E23767" s="573"/>
      <c r="F23767" s="573"/>
    </row>
    <row r="23768" spans="5:6" ht="15" customHeight="1">
      <c r="E23768" s="573"/>
      <c r="F23768" s="573"/>
    </row>
    <row r="23769" spans="5:6" ht="15" customHeight="1">
      <c r="E23769" s="573"/>
      <c r="F23769" s="573"/>
    </row>
    <row r="23770" spans="5:6" ht="15" customHeight="1">
      <c r="E23770" s="573"/>
      <c r="F23770" s="573"/>
    </row>
    <row r="23771" spans="5:6" ht="15" customHeight="1">
      <c r="E23771" s="573"/>
      <c r="F23771" s="573"/>
    </row>
    <row r="23772" spans="5:6" ht="15" customHeight="1">
      <c r="E23772" s="573"/>
      <c r="F23772" s="573"/>
    </row>
    <row r="23773" spans="5:6" ht="15" customHeight="1">
      <c r="E23773" s="573"/>
      <c r="F23773" s="573"/>
    </row>
    <row r="23774" spans="5:6" ht="15" customHeight="1">
      <c r="E23774" s="573"/>
      <c r="F23774" s="573"/>
    </row>
    <row r="23775" spans="5:6" ht="15" customHeight="1">
      <c r="E23775" s="573"/>
      <c r="F23775" s="573"/>
    </row>
    <row r="23776" spans="5:6" ht="15" customHeight="1">
      <c r="E23776" s="573"/>
      <c r="F23776" s="573"/>
    </row>
    <row r="23777" spans="5:6" ht="15" customHeight="1">
      <c r="E23777" s="573"/>
      <c r="F23777" s="573"/>
    </row>
    <row r="23778" spans="5:6" ht="15" customHeight="1">
      <c r="E23778" s="573"/>
      <c r="F23778" s="573"/>
    </row>
    <row r="23779" spans="5:6" ht="15" customHeight="1">
      <c r="E23779" s="573"/>
      <c r="F23779" s="573"/>
    </row>
    <row r="23780" spans="5:6" ht="15" customHeight="1">
      <c r="E23780" s="573"/>
      <c r="F23780" s="573"/>
    </row>
    <row r="23781" spans="5:6" ht="15" customHeight="1">
      <c r="E23781" s="573"/>
      <c r="F23781" s="573"/>
    </row>
    <row r="23782" spans="5:6" ht="15" customHeight="1">
      <c r="E23782" s="573"/>
      <c r="F23782" s="573"/>
    </row>
    <row r="23783" spans="5:6" ht="15" customHeight="1">
      <c r="E23783" s="573"/>
      <c r="F23783" s="573"/>
    </row>
    <row r="23784" spans="5:6" ht="15" customHeight="1">
      <c r="E23784" s="573"/>
      <c r="F23784" s="573"/>
    </row>
    <row r="23785" spans="5:6" ht="15" customHeight="1">
      <c r="E23785" s="573"/>
      <c r="F23785" s="573"/>
    </row>
    <row r="23786" spans="5:6" ht="15" customHeight="1">
      <c r="E23786" s="573"/>
      <c r="F23786" s="573"/>
    </row>
    <row r="23787" spans="5:6" ht="15" customHeight="1">
      <c r="E23787" s="573"/>
      <c r="F23787" s="573"/>
    </row>
    <row r="23788" spans="5:6" ht="15" customHeight="1">
      <c r="E23788" s="573"/>
      <c r="F23788" s="573"/>
    </row>
    <row r="23789" spans="5:6" ht="15" customHeight="1">
      <c r="E23789" s="573"/>
      <c r="F23789" s="573"/>
    </row>
    <row r="23790" spans="5:6" ht="15" customHeight="1">
      <c r="E23790" s="573"/>
      <c r="F23790" s="573"/>
    </row>
    <row r="23791" spans="5:6" ht="15" customHeight="1">
      <c r="E23791" s="573"/>
      <c r="F23791" s="573"/>
    </row>
    <row r="23792" spans="5:6" ht="15" customHeight="1">
      <c r="E23792" s="573"/>
      <c r="F23792" s="573"/>
    </row>
    <row r="23793" spans="5:6" ht="15" customHeight="1">
      <c r="E23793" s="573"/>
      <c r="F23793" s="573"/>
    </row>
    <row r="23794" spans="5:6" ht="15" customHeight="1">
      <c r="E23794" s="573"/>
      <c r="F23794" s="573"/>
    </row>
    <row r="23795" spans="5:6" ht="15" customHeight="1">
      <c r="E23795" s="573"/>
      <c r="F23795" s="573"/>
    </row>
    <row r="23796" spans="5:6" ht="15" customHeight="1">
      <c r="E23796" s="573"/>
      <c r="F23796" s="573"/>
    </row>
    <row r="23797" spans="5:6" ht="15" customHeight="1">
      <c r="E23797" s="573"/>
      <c r="F23797" s="573"/>
    </row>
    <row r="23798" spans="5:6" ht="15" customHeight="1">
      <c r="E23798" s="573"/>
      <c r="F23798" s="573"/>
    </row>
    <row r="23799" spans="5:6" ht="15" customHeight="1">
      <c r="E23799" s="573"/>
      <c r="F23799" s="573"/>
    </row>
    <row r="23800" spans="5:6" ht="15" customHeight="1">
      <c r="E23800" s="573"/>
      <c r="F23800" s="573"/>
    </row>
    <row r="23801" spans="5:6" ht="15" customHeight="1">
      <c r="E23801" s="573"/>
      <c r="F23801" s="573"/>
    </row>
    <row r="23802" spans="5:6" ht="15" customHeight="1">
      <c r="E23802" s="573"/>
      <c r="F23802" s="573"/>
    </row>
    <row r="23803" spans="5:6" ht="15" customHeight="1">
      <c r="E23803" s="573"/>
      <c r="F23803" s="573"/>
    </row>
    <row r="23804" spans="5:6" ht="15" customHeight="1">
      <c r="E23804" s="573"/>
      <c r="F23804" s="573"/>
    </row>
    <row r="23805" spans="5:6" ht="15" customHeight="1">
      <c r="E23805" s="573"/>
      <c r="F23805" s="573"/>
    </row>
    <row r="23806" spans="5:6" ht="15" customHeight="1">
      <c r="E23806" s="573"/>
      <c r="F23806" s="573"/>
    </row>
    <row r="23807" spans="5:6" ht="15" customHeight="1">
      <c r="E23807" s="573"/>
      <c r="F23807" s="573"/>
    </row>
    <row r="23808" spans="5:6" ht="15" customHeight="1">
      <c r="E23808" s="573"/>
      <c r="F23808" s="573"/>
    </row>
    <row r="23809" spans="5:6" ht="15" customHeight="1">
      <c r="E23809" s="573"/>
      <c r="F23809" s="573"/>
    </row>
    <row r="23810" spans="5:6" ht="15" customHeight="1">
      <c r="E23810" s="573"/>
      <c r="F23810" s="573"/>
    </row>
    <row r="23811" spans="5:6" ht="15" customHeight="1">
      <c r="E23811" s="573"/>
      <c r="F23811" s="573"/>
    </row>
    <row r="23812" spans="5:6" ht="15" customHeight="1">
      <c r="E23812" s="573"/>
      <c r="F23812" s="573"/>
    </row>
    <row r="23813" spans="5:6" ht="15" customHeight="1">
      <c r="E23813" s="573"/>
      <c r="F23813" s="573"/>
    </row>
    <row r="23814" spans="5:6" ht="15" customHeight="1">
      <c r="E23814" s="573"/>
      <c r="F23814" s="573"/>
    </row>
    <row r="23815" spans="5:6" ht="15" customHeight="1">
      <c r="E23815" s="573"/>
      <c r="F23815" s="573"/>
    </row>
    <row r="23816" spans="5:6" ht="15" customHeight="1">
      <c r="E23816" s="573"/>
      <c r="F23816" s="573"/>
    </row>
    <row r="23817" spans="5:6" ht="15" customHeight="1">
      <c r="E23817" s="573"/>
      <c r="F23817" s="573"/>
    </row>
    <row r="23818" spans="5:6" ht="15" customHeight="1">
      <c r="E23818" s="573"/>
      <c r="F23818" s="573"/>
    </row>
    <row r="23819" spans="5:6" ht="15" customHeight="1">
      <c r="E23819" s="573"/>
      <c r="F23819" s="573"/>
    </row>
    <row r="23820" spans="5:6" ht="15" customHeight="1">
      <c r="E23820" s="573"/>
      <c r="F23820" s="573"/>
    </row>
    <row r="23821" spans="5:6" ht="15" customHeight="1">
      <c r="E23821" s="573"/>
      <c r="F23821" s="573"/>
    </row>
    <row r="23822" spans="5:6" ht="15" customHeight="1">
      <c r="E23822" s="573"/>
      <c r="F23822" s="573"/>
    </row>
    <row r="23823" spans="5:6" ht="15" customHeight="1">
      <c r="E23823" s="573"/>
      <c r="F23823" s="573"/>
    </row>
    <row r="23824" spans="5:6" ht="15" customHeight="1">
      <c r="E23824" s="573"/>
      <c r="F23824" s="573"/>
    </row>
    <row r="23825" spans="5:6" ht="15" customHeight="1">
      <c r="E23825" s="573"/>
      <c r="F23825" s="573"/>
    </row>
    <row r="23826" spans="5:6" ht="15" customHeight="1">
      <c r="E23826" s="573"/>
      <c r="F23826" s="573"/>
    </row>
    <row r="23827" spans="5:6" ht="15" customHeight="1">
      <c r="E23827" s="573"/>
      <c r="F23827" s="573"/>
    </row>
    <row r="23828" spans="5:6" ht="15" customHeight="1">
      <c r="E23828" s="573"/>
      <c r="F23828" s="573"/>
    </row>
    <row r="23829" spans="5:6" ht="15" customHeight="1">
      <c r="E23829" s="573"/>
      <c r="F23829" s="573"/>
    </row>
    <row r="23830" spans="5:6" ht="15" customHeight="1">
      <c r="E23830" s="573"/>
      <c r="F23830" s="573"/>
    </row>
    <row r="23831" spans="5:6" ht="15" customHeight="1">
      <c r="E23831" s="573"/>
      <c r="F23831" s="573"/>
    </row>
    <row r="23832" spans="5:6" ht="15" customHeight="1">
      <c r="E23832" s="573"/>
      <c r="F23832" s="573"/>
    </row>
    <row r="23833" spans="5:6" ht="15" customHeight="1">
      <c r="E23833" s="573"/>
      <c r="F23833" s="573"/>
    </row>
    <row r="23834" spans="5:6" ht="15" customHeight="1">
      <c r="E23834" s="573"/>
      <c r="F23834" s="573"/>
    </row>
    <row r="23835" spans="5:6" ht="15" customHeight="1">
      <c r="E23835" s="573"/>
      <c r="F23835" s="573"/>
    </row>
    <row r="23836" spans="5:6" ht="15" customHeight="1">
      <c r="E23836" s="573"/>
      <c r="F23836" s="573"/>
    </row>
    <row r="23837" spans="5:6" ht="15" customHeight="1">
      <c r="E23837" s="573"/>
      <c r="F23837" s="573"/>
    </row>
    <row r="23838" spans="5:6" ht="15" customHeight="1">
      <c r="E23838" s="573"/>
      <c r="F23838" s="573"/>
    </row>
    <row r="23839" spans="5:6" ht="15" customHeight="1">
      <c r="E23839" s="573"/>
      <c r="F23839" s="573"/>
    </row>
    <row r="23840" spans="5:6" ht="15" customHeight="1">
      <c r="E23840" s="573"/>
      <c r="F23840" s="573"/>
    </row>
    <row r="23841" spans="5:6" ht="15" customHeight="1">
      <c r="E23841" s="573"/>
      <c r="F23841" s="573"/>
    </row>
    <row r="23842" spans="5:6" ht="15" customHeight="1">
      <c r="E23842" s="573"/>
      <c r="F23842" s="573"/>
    </row>
    <row r="23843" spans="5:6" ht="15" customHeight="1">
      <c r="E23843" s="573"/>
      <c r="F23843" s="573"/>
    </row>
    <row r="23844" spans="5:6" ht="15" customHeight="1">
      <c r="E23844" s="573"/>
      <c r="F23844" s="573"/>
    </row>
    <row r="23845" spans="5:6" ht="15" customHeight="1">
      <c r="E23845" s="573"/>
      <c r="F23845" s="573"/>
    </row>
    <row r="23846" spans="5:6" ht="15" customHeight="1">
      <c r="E23846" s="573"/>
      <c r="F23846" s="573"/>
    </row>
    <row r="23847" spans="5:6" ht="15" customHeight="1">
      <c r="E23847" s="573"/>
      <c r="F23847" s="573"/>
    </row>
    <row r="23848" spans="5:6" ht="15" customHeight="1">
      <c r="E23848" s="573"/>
      <c r="F23848" s="573"/>
    </row>
    <row r="23849" spans="5:6" ht="15" customHeight="1">
      <c r="E23849" s="573"/>
      <c r="F23849" s="573"/>
    </row>
    <row r="23850" spans="5:6" ht="15" customHeight="1">
      <c r="E23850" s="573"/>
      <c r="F23850" s="573"/>
    </row>
    <row r="23851" spans="5:6" ht="15" customHeight="1">
      <c r="E23851" s="573"/>
      <c r="F23851" s="573"/>
    </row>
    <row r="23852" spans="5:6" ht="15" customHeight="1">
      <c r="E23852" s="573"/>
      <c r="F23852" s="573"/>
    </row>
    <row r="23853" spans="5:6" ht="15" customHeight="1">
      <c r="E23853" s="573"/>
      <c r="F23853" s="573"/>
    </row>
    <row r="23854" spans="5:6" ht="15" customHeight="1">
      <c r="E23854" s="573"/>
      <c r="F23854" s="573"/>
    </row>
    <row r="23855" spans="5:6" ht="15" customHeight="1">
      <c r="E23855" s="573"/>
      <c r="F23855" s="573"/>
    </row>
    <row r="23856" spans="5:6" ht="15" customHeight="1">
      <c r="E23856" s="573"/>
      <c r="F23856" s="573"/>
    </row>
    <row r="23857" spans="5:6" ht="15" customHeight="1">
      <c r="E23857" s="573"/>
      <c r="F23857" s="573"/>
    </row>
    <row r="23858" spans="5:6" ht="15" customHeight="1">
      <c r="E23858" s="573"/>
      <c r="F23858" s="573"/>
    </row>
    <row r="23859" spans="5:6" ht="15" customHeight="1">
      <c r="E23859" s="573"/>
      <c r="F23859" s="573"/>
    </row>
    <row r="23860" spans="5:6" ht="15" customHeight="1">
      <c r="E23860" s="573"/>
      <c r="F23860" s="573"/>
    </row>
    <row r="23861" spans="5:6" ht="15" customHeight="1">
      <c r="E23861" s="573"/>
      <c r="F23861" s="573"/>
    </row>
    <row r="23862" spans="5:6" ht="15" customHeight="1">
      <c r="E23862" s="573"/>
      <c r="F23862" s="573"/>
    </row>
    <row r="23863" spans="5:6" ht="15" customHeight="1">
      <c r="E23863" s="573"/>
      <c r="F23863" s="573"/>
    </row>
    <row r="23864" spans="5:6" ht="15" customHeight="1">
      <c r="E23864" s="573"/>
      <c r="F23864" s="573"/>
    </row>
    <row r="23865" spans="5:6" ht="15" customHeight="1">
      <c r="E23865" s="573"/>
      <c r="F23865" s="573"/>
    </row>
    <row r="23866" spans="5:6" ht="15" customHeight="1">
      <c r="E23866" s="573"/>
      <c r="F23866" s="573"/>
    </row>
    <row r="23867" spans="5:6" ht="15" customHeight="1">
      <c r="E23867" s="573"/>
      <c r="F23867" s="573"/>
    </row>
    <row r="23868" spans="5:6" ht="15" customHeight="1">
      <c r="E23868" s="573"/>
      <c r="F23868" s="573"/>
    </row>
    <row r="23869" spans="5:6" ht="15" customHeight="1">
      <c r="E23869" s="573"/>
      <c r="F23869" s="573"/>
    </row>
    <row r="23870" spans="5:6" ht="15" customHeight="1">
      <c r="E23870" s="573"/>
      <c r="F23870" s="573"/>
    </row>
    <row r="23871" spans="5:6" ht="15" customHeight="1">
      <c r="E23871" s="573"/>
      <c r="F23871" s="573"/>
    </row>
    <row r="23872" spans="5:6" ht="15" customHeight="1">
      <c r="E23872" s="573"/>
      <c r="F23872" s="573"/>
    </row>
    <row r="23873" spans="5:6" ht="15" customHeight="1">
      <c r="E23873" s="573"/>
      <c r="F23873" s="573"/>
    </row>
    <row r="23874" spans="5:6" ht="15" customHeight="1">
      <c r="E23874" s="573"/>
      <c r="F23874" s="573"/>
    </row>
    <row r="23875" spans="5:6" ht="15" customHeight="1">
      <c r="E23875" s="573"/>
      <c r="F23875" s="573"/>
    </row>
    <row r="23876" spans="5:6" ht="15" customHeight="1">
      <c r="E23876" s="573"/>
      <c r="F23876" s="573"/>
    </row>
    <row r="23877" spans="5:6" ht="15" customHeight="1">
      <c r="E23877" s="573"/>
      <c r="F23877" s="573"/>
    </row>
    <row r="23878" spans="5:6" ht="15" customHeight="1">
      <c r="E23878" s="573"/>
      <c r="F23878" s="573"/>
    </row>
    <row r="23879" spans="5:6" ht="15" customHeight="1">
      <c r="E23879" s="573"/>
      <c r="F23879" s="573"/>
    </row>
    <row r="23880" spans="5:6" ht="15" customHeight="1">
      <c r="E23880" s="573"/>
      <c r="F23880" s="573"/>
    </row>
    <row r="23881" spans="5:6" ht="15" customHeight="1">
      <c r="E23881" s="573"/>
      <c r="F23881" s="573"/>
    </row>
    <row r="23882" spans="5:6" ht="15" customHeight="1">
      <c r="E23882" s="573"/>
      <c r="F23882" s="573"/>
    </row>
    <row r="23883" spans="5:6" ht="15" customHeight="1">
      <c r="E23883" s="573"/>
      <c r="F23883" s="573"/>
    </row>
    <row r="23884" spans="5:6" ht="15" customHeight="1">
      <c r="E23884" s="573"/>
      <c r="F23884" s="573"/>
    </row>
    <row r="23885" spans="5:6" ht="15" customHeight="1">
      <c r="E23885" s="573"/>
      <c r="F23885" s="573"/>
    </row>
    <row r="23886" spans="5:6" ht="15" customHeight="1">
      <c r="E23886" s="573"/>
      <c r="F23886" s="573"/>
    </row>
    <row r="23887" spans="5:6" ht="15" customHeight="1">
      <c r="E23887" s="573"/>
      <c r="F23887" s="573"/>
    </row>
    <row r="23888" spans="5:6" ht="15" customHeight="1">
      <c r="E23888" s="573"/>
      <c r="F23888" s="573"/>
    </row>
    <row r="23889" spans="5:6" ht="15" customHeight="1">
      <c r="E23889" s="573"/>
      <c r="F23889" s="573"/>
    </row>
    <row r="23890" spans="5:6" ht="15" customHeight="1">
      <c r="E23890" s="573"/>
      <c r="F23890" s="573"/>
    </row>
    <row r="23891" spans="5:6" ht="15" customHeight="1">
      <c r="E23891" s="573"/>
      <c r="F23891" s="573"/>
    </row>
    <row r="23892" spans="5:6" ht="15" customHeight="1">
      <c r="E23892" s="573"/>
      <c r="F23892" s="573"/>
    </row>
    <row r="23893" spans="5:6" ht="15" customHeight="1">
      <c r="E23893" s="573"/>
      <c r="F23893" s="573"/>
    </row>
    <row r="23894" spans="5:6" ht="15" customHeight="1">
      <c r="E23894" s="573"/>
      <c r="F23894" s="573"/>
    </row>
    <row r="23895" spans="5:6" ht="15" customHeight="1">
      <c r="E23895" s="573"/>
      <c r="F23895" s="573"/>
    </row>
    <row r="23896" spans="5:6" ht="15" customHeight="1">
      <c r="E23896" s="573"/>
      <c r="F23896" s="573"/>
    </row>
    <row r="23897" spans="5:6" ht="15" customHeight="1">
      <c r="E23897" s="573"/>
      <c r="F23897" s="573"/>
    </row>
    <row r="23898" spans="5:6" ht="15" customHeight="1">
      <c r="E23898" s="573"/>
      <c r="F23898" s="573"/>
    </row>
    <row r="23899" spans="5:6" ht="15" customHeight="1">
      <c r="E23899" s="573"/>
      <c r="F23899" s="573"/>
    </row>
    <row r="23900" spans="5:6" ht="15" customHeight="1">
      <c r="E23900" s="573"/>
      <c r="F23900" s="573"/>
    </row>
    <row r="23901" spans="5:6" ht="15" customHeight="1">
      <c r="E23901" s="573"/>
      <c r="F23901" s="573"/>
    </row>
    <row r="23902" spans="5:6" ht="15" customHeight="1">
      <c r="E23902" s="573"/>
      <c r="F23902" s="573"/>
    </row>
    <row r="23903" spans="5:6" ht="15" customHeight="1">
      <c r="E23903" s="573"/>
      <c r="F23903" s="573"/>
    </row>
    <row r="23904" spans="5:6" ht="15" customHeight="1">
      <c r="E23904" s="573"/>
      <c r="F23904" s="573"/>
    </row>
    <row r="23905" spans="5:6" ht="15" customHeight="1">
      <c r="E23905" s="573"/>
      <c r="F23905" s="573"/>
    </row>
    <row r="23906" spans="5:6" ht="15" customHeight="1">
      <c r="E23906" s="573"/>
      <c r="F23906" s="573"/>
    </row>
    <row r="23907" spans="5:6" ht="15" customHeight="1">
      <c r="E23907" s="573"/>
      <c r="F23907" s="573"/>
    </row>
    <row r="23908" spans="5:6" ht="15" customHeight="1">
      <c r="E23908" s="573"/>
      <c r="F23908" s="573"/>
    </row>
    <row r="23909" spans="5:6" ht="15" customHeight="1">
      <c r="E23909" s="573"/>
      <c r="F23909" s="573"/>
    </row>
    <row r="23910" spans="5:6" ht="15" customHeight="1">
      <c r="E23910" s="573"/>
      <c r="F23910" s="573"/>
    </row>
    <row r="23911" spans="5:6" ht="15" customHeight="1">
      <c r="E23911" s="573"/>
      <c r="F23911" s="573"/>
    </row>
    <row r="23912" spans="5:6" ht="15" customHeight="1">
      <c r="E23912" s="573"/>
      <c r="F23912" s="573"/>
    </row>
    <row r="23913" spans="5:6" ht="15" customHeight="1">
      <c r="E23913" s="573"/>
      <c r="F23913" s="573"/>
    </row>
    <row r="23914" spans="5:6" ht="15" customHeight="1">
      <c r="E23914" s="573"/>
      <c r="F23914" s="573"/>
    </row>
    <row r="23915" spans="5:6" ht="15" customHeight="1">
      <c r="E23915" s="573"/>
      <c r="F23915" s="573"/>
    </row>
    <row r="23916" spans="5:6" ht="15" customHeight="1">
      <c r="E23916" s="573"/>
      <c r="F23916" s="573"/>
    </row>
    <row r="23917" spans="5:6" ht="15" customHeight="1">
      <c r="E23917" s="573"/>
      <c r="F23917" s="573"/>
    </row>
    <row r="23918" spans="5:6" ht="15" customHeight="1">
      <c r="E23918" s="573"/>
      <c r="F23918" s="573"/>
    </row>
    <row r="23919" spans="5:6" ht="15" customHeight="1">
      <c r="E23919" s="573"/>
      <c r="F23919" s="573"/>
    </row>
    <row r="23920" spans="5:6" ht="15" customHeight="1">
      <c r="E23920" s="573"/>
      <c r="F23920" s="573"/>
    </row>
    <row r="23921" spans="5:6" ht="15" customHeight="1">
      <c r="E23921" s="573"/>
      <c r="F23921" s="573"/>
    </row>
    <row r="23922" spans="5:6" ht="15" customHeight="1">
      <c r="E23922" s="573"/>
      <c r="F23922" s="573"/>
    </row>
    <row r="23923" spans="5:6" ht="15" customHeight="1">
      <c r="E23923" s="573"/>
      <c r="F23923" s="573"/>
    </row>
    <row r="23924" spans="5:6" ht="15" customHeight="1">
      <c r="E23924" s="573"/>
      <c r="F23924" s="573"/>
    </row>
    <row r="23925" spans="5:6" ht="15" customHeight="1">
      <c r="E23925" s="573"/>
      <c r="F23925" s="573"/>
    </row>
    <row r="23926" spans="5:6" ht="15" customHeight="1">
      <c r="E23926" s="573"/>
      <c r="F23926" s="573"/>
    </row>
    <row r="23927" spans="5:6" ht="15" customHeight="1">
      <c r="E23927" s="573"/>
      <c r="F23927" s="573"/>
    </row>
    <row r="23928" spans="5:6" ht="15" customHeight="1">
      <c r="E23928" s="573"/>
      <c r="F23928" s="573"/>
    </row>
    <row r="23929" spans="5:6" ht="15" customHeight="1">
      <c r="E23929" s="573"/>
      <c r="F23929" s="573"/>
    </row>
    <row r="23930" spans="5:6" ht="15" customHeight="1">
      <c r="E23930" s="573"/>
      <c r="F23930" s="573"/>
    </row>
    <row r="23931" spans="5:6" ht="15" customHeight="1">
      <c r="E23931" s="573"/>
      <c r="F23931" s="573"/>
    </row>
    <row r="23932" spans="5:6" ht="15" customHeight="1">
      <c r="E23932" s="573"/>
      <c r="F23932" s="573"/>
    </row>
    <row r="23933" spans="5:6" ht="15" customHeight="1">
      <c r="E23933" s="573"/>
      <c r="F23933" s="573"/>
    </row>
    <row r="23934" spans="5:6" ht="15" customHeight="1">
      <c r="E23934" s="573"/>
      <c r="F23934" s="573"/>
    </row>
    <row r="23935" spans="5:6" ht="15" customHeight="1">
      <c r="E23935" s="573"/>
      <c r="F23935" s="573"/>
    </row>
    <row r="23936" spans="5:6" ht="15" customHeight="1">
      <c r="E23936" s="573"/>
      <c r="F23936" s="573"/>
    </row>
    <row r="23937" spans="5:6" ht="15" customHeight="1">
      <c r="E23937" s="573"/>
      <c r="F23937" s="573"/>
    </row>
    <row r="23938" spans="5:6" ht="15" customHeight="1">
      <c r="E23938" s="573"/>
      <c r="F23938" s="573"/>
    </row>
    <row r="23939" spans="5:6" ht="15" customHeight="1">
      <c r="E23939" s="573"/>
      <c r="F23939" s="573"/>
    </row>
    <row r="23940" spans="5:6" ht="15" customHeight="1">
      <c r="E23940" s="573"/>
      <c r="F23940" s="573"/>
    </row>
    <row r="23941" spans="5:6" ht="15" customHeight="1">
      <c r="E23941" s="573"/>
      <c r="F23941" s="573"/>
    </row>
    <row r="23942" spans="5:6" ht="15" customHeight="1">
      <c r="E23942" s="573"/>
      <c r="F23942" s="573"/>
    </row>
    <row r="23943" spans="5:6" ht="15" customHeight="1">
      <c r="E23943" s="573"/>
      <c r="F23943" s="573"/>
    </row>
    <row r="23944" spans="5:6" ht="15" customHeight="1">
      <c r="E23944" s="573"/>
      <c r="F23944" s="573"/>
    </row>
    <row r="23945" spans="5:6" ht="15" customHeight="1">
      <c r="E23945" s="573"/>
      <c r="F23945" s="573"/>
    </row>
    <row r="23946" spans="5:6" ht="15" customHeight="1">
      <c r="E23946" s="573"/>
      <c r="F23946" s="573"/>
    </row>
    <row r="23947" spans="5:6" ht="15" customHeight="1">
      <c r="E23947" s="573"/>
      <c r="F23947" s="573"/>
    </row>
    <row r="23948" spans="5:6" ht="15" customHeight="1">
      <c r="E23948" s="573"/>
      <c r="F23948" s="573"/>
    </row>
    <row r="23949" spans="5:6" ht="15" customHeight="1">
      <c r="E23949" s="573"/>
      <c r="F23949" s="573"/>
    </row>
    <row r="23950" spans="5:6" ht="15" customHeight="1">
      <c r="E23950" s="573"/>
      <c r="F23950" s="573"/>
    </row>
    <row r="23951" spans="5:6" ht="15" customHeight="1">
      <c r="E23951" s="573"/>
      <c r="F23951" s="573"/>
    </row>
    <row r="23952" spans="5:6" ht="15" customHeight="1">
      <c r="E23952" s="573"/>
      <c r="F23952" s="573"/>
    </row>
    <row r="23953" spans="5:6" ht="15" customHeight="1">
      <c r="E23953" s="573"/>
      <c r="F23953" s="573"/>
    </row>
    <row r="23954" spans="5:6" ht="15" customHeight="1">
      <c r="E23954" s="573"/>
      <c r="F23954" s="573"/>
    </row>
    <row r="23955" spans="5:6" ht="15" customHeight="1">
      <c r="E23955" s="573"/>
      <c r="F23955" s="573"/>
    </row>
    <row r="23956" spans="5:6" ht="15" customHeight="1">
      <c r="E23956" s="573"/>
      <c r="F23956" s="573"/>
    </row>
    <row r="23957" spans="5:6" ht="15" customHeight="1">
      <c r="E23957" s="573"/>
      <c r="F23957" s="573"/>
    </row>
    <row r="23958" spans="5:6" ht="15" customHeight="1">
      <c r="E23958" s="573"/>
      <c r="F23958" s="573"/>
    </row>
    <row r="23959" spans="5:6" ht="15" customHeight="1">
      <c r="E23959" s="573"/>
      <c r="F23959" s="573"/>
    </row>
    <row r="23960" spans="5:6" ht="15" customHeight="1">
      <c r="E23960" s="573"/>
      <c r="F23960" s="573"/>
    </row>
    <row r="23961" spans="5:6" ht="15" customHeight="1">
      <c r="E23961" s="573"/>
      <c r="F23961" s="573"/>
    </row>
    <row r="23962" spans="5:6" ht="15" customHeight="1">
      <c r="E23962" s="573"/>
      <c r="F23962" s="573"/>
    </row>
    <row r="23963" spans="5:6" ht="15" customHeight="1">
      <c r="E23963" s="573"/>
      <c r="F23963" s="573"/>
    </row>
    <row r="23964" spans="5:6" ht="15" customHeight="1">
      <c r="E23964" s="573"/>
      <c r="F23964" s="573"/>
    </row>
    <row r="23965" spans="5:6" ht="15" customHeight="1">
      <c r="E23965" s="573"/>
      <c r="F23965" s="573"/>
    </row>
    <row r="23966" spans="5:6" ht="15" customHeight="1">
      <c r="E23966" s="573"/>
      <c r="F23966" s="573"/>
    </row>
    <row r="23967" spans="5:6" ht="15" customHeight="1">
      <c r="E23967" s="573"/>
      <c r="F23967" s="573"/>
    </row>
    <row r="23968" spans="5:6" ht="15" customHeight="1">
      <c r="E23968" s="573"/>
      <c r="F23968" s="573"/>
    </row>
    <row r="23969" spans="5:6" ht="15" customHeight="1">
      <c r="E23969" s="573"/>
      <c r="F23969" s="573"/>
    </row>
    <row r="23970" spans="5:6" ht="15" customHeight="1">
      <c r="E23970" s="573"/>
      <c r="F23970" s="573"/>
    </row>
    <row r="23971" spans="5:6" ht="15" customHeight="1">
      <c r="E23971" s="573"/>
      <c r="F23971" s="573"/>
    </row>
    <row r="23972" spans="5:6" ht="15" customHeight="1">
      <c r="E23972" s="573"/>
      <c r="F23972" s="573"/>
    </row>
    <row r="23973" spans="5:6" ht="15" customHeight="1">
      <c r="E23973" s="573"/>
      <c r="F23973" s="573"/>
    </row>
    <row r="23974" spans="5:6" ht="15" customHeight="1">
      <c r="E23974" s="573"/>
      <c r="F23974" s="573"/>
    </row>
    <row r="23975" spans="5:6" ht="15" customHeight="1">
      <c r="E23975" s="573"/>
      <c r="F23975" s="573"/>
    </row>
    <row r="23976" spans="5:6" ht="15" customHeight="1">
      <c r="E23976" s="573"/>
      <c r="F23976" s="573"/>
    </row>
    <row r="23977" spans="5:6" ht="15" customHeight="1">
      <c r="E23977" s="573"/>
      <c r="F23977" s="573"/>
    </row>
    <row r="23978" spans="5:6" ht="15" customHeight="1">
      <c r="E23978" s="573"/>
      <c r="F23978" s="573"/>
    </row>
    <row r="23979" spans="5:6" ht="15" customHeight="1">
      <c r="E23979" s="573"/>
      <c r="F23979" s="573"/>
    </row>
    <row r="23980" spans="5:6" ht="15" customHeight="1">
      <c r="E23980" s="573"/>
      <c r="F23980" s="573"/>
    </row>
    <row r="23981" spans="5:6" ht="15" customHeight="1">
      <c r="E23981" s="573"/>
      <c r="F23981" s="573"/>
    </row>
    <row r="23982" spans="5:6" ht="15" customHeight="1">
      <c r="E23982" s="573"/>
      <c r="F23982" s="573"/>
    </row>
    <row r="23983" spans="5:6" ht="15" customHeight="1">
      <c r="E23983" s="573"/>
      <c r="F23983" s="573"/>
    </row>
    <row r="23984" spans="5:6" ht="15" customHeight="1">
      <c r="E23984" s="573"/>
      <c r="F23984" s="573"/>
    </row>
    <row r="23985" spans="5:6" ht="15" customHeight="1">
      <c r="E23985" s="573"/>
      <c r="F23985" s="573"/>
    </row>
    <row r="23986" spans="5:6" ht="15" customHeight="1">
      <c r="E23986" s="573"/>
      <c r="F23986" s="573"/>
    </row>
    <row r="23987" spans="5:6" ht="15" customHeight="1">
      <c r="E23987" s="573"/>
      <c r="F23987" s="573"/>
    </row>
    <row r="23988" spans="5:6" ht="15" customHeight="1">
      <c r="E23988" s="573"/>
      <c r="F23988" s="573"/>
    </row>
    <row r="23989" spans="5:6" ht="15" customHeight="1">
      <c r="E23989" s="573"/>
      <c r="F23989" s="573"/>
    </row>
    <row r="23990" spans="5:6" ht="15" customHeight="1">
      <c r="E23990" s="573"/>
      <c r="F23990" s="573"/>
    </row>
    <row r="23991" spans="5:6" ht="15" customHeight="1">
      <c r="E23991" s="573"/>
      <c r="F23991" s="573"/>
    </row>
    <row r="23992" spans="5:6" ht="15" customHeight="1">
      <c r="E23992" s="573"/>
      <c r="F23992" s="573"/>
    </row>
    <row r="23993" spans="5:6" ht="15" customHeight="1">
      <c r="E23993" s="573"/>
      <c r="F23993" s="573"/>
    </row>
    <row r="23994" spans="5:6" ht="15" customHeight="1">
      <c r="E23994" s="573"/>
      <c r="F23994" s="573"/>
    </row>
    <row r="23995" spans="5:6" ht="15" customHeight="1">
      <c r="E23995" s="573"/>
      <c r="F23995" s="573"/>
    </row>
    <row r="23996" spans="5:6" ht="15" customHeight="1">
      <c r="E23996" s="573"/>
      <c r="F23996" s="573"/>
    </row>
    <row r="23997" spans="5:6" ht="15" customHeight="1">
      <c r="E23997" s="573"/>
      <c r="F23997" s="573"/>
    </row>
    <row r="23998" spans="5:6" ht="15" customHeight="1">
      <c r="E23998" s="573"/>
      <c r="F23998" s="573"/>
    </row>
    <row r="23999" spans="5:6" ht="15" customHeight="1">
      <c r="E23999" s="573"/>
      <c r="F23999" s="573"/>
    </row>
    <row r="24000" spans="5:6" ht="15" customHeight="1">
      <c r="E24000" s="573"/>
      <c r="F24000" s="573"/>
    </row>
    <row r="24001" spans="5:6" ht="15" customHeight="1">
      <c r="E24001" s="573"/>
      <c r="F24001" s="573"/>
    </row>
    <row r="24002" spans="5:6" ht="15" customHeight="1">
      <c r="E24002" s="573"/>
      <c r="F24002" s="573"/>
    </row>
    <row r="24003" spans="5:6" ht="15" customHeight="1">
      <c r="E24003" s="573"/>
      <c r="F24003" s="573"/>
    </row>
    <row r="24004" spans="5:6" ht="15" customHeight="1">
      <c r="E24004" s="573"/>
      <c r="F24004" s="573"/>
    </row>
    <row r="24005" spans="5:6" ht="15" customHeight="1">
      <c r="E24005" s="573"/>
      <c r="F24005" s="573"/>
    </row>
    <row r="24006" spans="5:6" ht="15" customHeight="1">
      <c r="E24006" s="573"/>
      <c r="F24006" s="573"/>
    </row>
    <row r="24007" spans="5:6" ht="15" customHeight="1">
      <c r="E24007" s="573"/>
      <c r="F24007" s="573"/>
    </row>
    <row r="24008" spans="5:6" ht="15" customHeight="1">
      <c r="E24008" s="573"/>
      <c r="F24008" s="573"/>
    </row>
    <row r="24009" spans="5:6" ht="15" customHeight="1">
      <c r="E24009" s="573"/>
      <c r="F24009" s="573"/>
    </row>
    <row r="24010" spans="5:6" ht="15" customHeight="1">
      <c r="E24010" s="573"/>
      <c r="F24010" s="573"/>
    </row>
    <row r="24011" spans="5:6" ht="15" customHeight="1">
      <c r="E24011" s="573"/>
      <c r="F24011" s="573"/>
    </row>
    <row r="24012" spans="5:6" ht="15" customHeight="1">
      <c r="E24012" s="573"/>
      <c r="F24012" s="573"/>
    </row>
    <row r="24013" spans="5:6" ht="15" customHeight="1">
      <c r="E24013" s="573"/>
      <c r="F24013" s="573"/>
    </row>
    <row r="24014" spans="5:6" ht="15" customHeight="1">
      <c r="E24014" s="573"/>
      <c r="F24014" s="573"/>
    </row>
    <row r="24015" spans="5:6" ht="15" customHeight="1">
      <c r="E24015" s="573"/>
      <c r="F24015" s="573"/>
    </row>
    <row r="24016" spans="5:6" ht="15" customHeight="1">
      <c r="E24016" s="573"/>
      <c r="F24016" s="573"/>
    </row>
    <row r="24017" spans="5:6" ht="15" customHeight="1">
      <c r="E24017" s="573"/>
      <c r="F24017" s="573"/>
    </row>
    <row r="24018" spans="5:6" ht="15" customHeight="1">
      <c r="E24018" s="573"/>
      <c r="F24018" s="573"/>
    </row>
    <row r="24019" spans="5:6" ht="15" customHeight="1">
      <c r="E24019" s="573"/>
      <c r="F24019" s="573"/>
    </row>
    <row r="24020" spans="5:6" ht="15" customHeight="1">
      <c r="E24020" s="573"/>
      <c r="F24020" s="573"/>
    </row>
    <row r="24021" spans="5:6" ht="15" customHeight="1">
      <c r="E24021" s="573"/>
      <c r="F24021" s="573"/>
    </row>
    <row r="24022" spans="5:6" ht="15" customHeight="1">
      <c r="E24022" s="573"/>
      <c r="F24022" s="573"/>
    </row>
    <row r="24023" spans="5:6" ht="15" customHeight="1">
      <c r="E24023" s="573"/>
      <c r="F24023" s="573"/>
    </row>
    <row r="24024" spans="5:6" ht="15" customHeight="1">
      <c r="E24024" s="573"/>
      <c r="F24024" s="573"/>
    </row>
    <row r="24025" spans="5:6" ht="15" customHeight="1">
      <c r="E24025" s="573"/>
      <c r="F24025" s="573"/>
    </row>
    <row r="24026" spans="5:6" ht="15" customHeight="1">
      <c r="E24026" s="573"/>
      <c r="F24026" s="573"/>
    </row>
    <row r="24027" spans="5:6" ht="15" customHeight="1">
      <c r="E24027" s="573"/>
      <c r="F24027" s="573"/>
    </row>
    <row r="24028" spans="5:6" ht="15" customHeight="1">
      <c r="E24028" s="573"/>
      <c r="F24028" s="573"/>
    </row>
    <row r="24029" spans="5:6" ht="15" customHeight="1">
      <c r="E24029" s="573"/>
      <c r="F24029" s="573"/>
    </row>
    <row r="24030" spans="5:6" ht="15" customHeight="1">
      <c r="E24030" s="573"/>
      <c r="F24030" s="573"/>
    </row>
    <row r="24031" spans="5:6" ht="15" customHeight="1">
      <c r="E24031" s="573"/>
      <c r="F24031" s="573"/>
    </row>
    <row r="24032" spans="5:6" ht="15" customHeight="1">
      <c r="E24032" s="573"/>
      <c r="F24032" s="573"/>
    </row>
    <row r="24033" spans="5:6" ht="15" customHeight="1">
      <c r="E24033" s="573"/>
      <c r="F24033" s="573"/>
    </row>
    <row r="24034" spans="5:6" ht="15" customHeight="1">
      <c r="E24034" s="573"/>
      <c r="F24034" s="573"/>
    </row>
    <row r="24035" spans="5:6" ht="15" customHeight="1">
      <c r="E24035" s="573"/>
      <c r="F24035" s="573"/>
    </row>
    <row r="24036" spans="5:6" ht="15" customHeight="1">
      <c r="E24036" s="573"/>
      <c r="F24036" s="573"/>
    </row>
    <row r="24037" spans="5:6" ht="15" customHeight="1">
      <c r="E24037" s="573"/>
      <c r="F24037" s="573"/>
    </row>
    <row r="24038" spans="5:6" ht="15" customHeight="1">
      <c r="E24038" s="573"/>
      <c r="F24038" s="573"/>
    </row>
    <row r="24039" spans="5:6" ht="15" customHeight="1">
      <c r="E24039" s="573"/>
      <c r="F24039" s="573"/>
    </row>
    <row r="24040" spans="5:6" ht="15" customHeight="1">
      <c r="E24040" s="573"/>
      <c r="F24040" s="573"/>
    </row>
    <row r="24041" spans="5:6" ht="15" customHeight="1">
      <c r="E24041" s="573"/>
      <c r="F24041" s="573"/>
    </row>
    <row r="24042" spans="5:6" ht="15" customHeight="1">
      <c r="E24042" s="573"/>
      <c r="F24042" s="573"/>
    </row>
    <row r="24043" spans="5:6" ht="15" customHeight="1">
      <c r="E24043" s="573"/>
      <c r="F24043" s="573"/>
    </row>
    <row r="24044" spans="5:6" ht="15" customHeight="1">
      <c r="E24044" s="573"/>
      <c r="F24044" s="573"/>
    </row>
    <row r="24045" spans="5:6" ht="15" customHeight="1">
      <c r="E24045" s="573"/>
      <c r="F24045" s="573"/>
    </row>
    <row r="24046" spans="5:6" ht="15" customHeight="1">
      <c r="E24046" s="573"/>
      <c r="F24046" s="573"/>
    </row>
    <row r="24047" spans="5:6" ht="15" customHeight="1">
      <c r="E24047" s="573"/>
      <c r="F24047" s="573"/>
    </row>
    <row r="24048" spans="5:6" ht="15" customHeight="1">
      <c r="E24048" s="573"/>
      <c r="F24048" s="573"/>
    </row>
    <row r="24049" spans="5:6" ht="15" customHeight="1">
      <c r="E24049" s="573"/>
      <c r="F24049" s="573"/>
    </row>
    <row r="24050" spans="5:6" ht="15" customHeight="1">
      <c r="E24050" s="573"/>
      <c r="F24050" s="573"/>
    </row>
    <row r="24051" spans="5:6" ht="15" customHeight="1">
      <c r="E24051" s="573"/>
      <c r="F24051" s="573"/>
    </row>
    <row r="24052" spans="5:6" ht="15" customHeight="1">
      <c r="E24052" s="573"/>
      <c r="F24052" s="573"/>
    </row>
    <row r="24053" spans="5:6" ht="15" customHeight="1">
      <c r="E24053" s="573"/>
      <c r="F24053" s="573"/>
    </row>
    <row r="24054" spans="5:6" ht="15" customHeight="1">
      <c r="E24054" s="573"/>
      <c r="F24054" s="573"/>
    </row>
    <row r="24055" spans="5:6" ht="15" customHeight="1">
      <c r="E24055" s="573"/>
      <c r="F24055" s="573"/>
    </row>
    <row r="24056" spans="5:6" ht="15" customHeight="1">
      <c r="E24056" s="573"/>
      <c r="F24056" s="573"/>
    </row>
    <row r="24057" spans="5:6" ht="15" customHeight="1">
      <c r="E24057" s="573"/>
      <c r="F24057" s="573"/>
    </row>
    <row r="24058" spans="5:6" ht="15" customHeight="1">
      <c r="E24058" s="573"/>
      <c r="F24058" s="573"/>
    </row>
    <row r="24059" spans="5:6" ht="15" customHeight="1">
      <c r="E24059" s="573"/>
      <c r="F24059" s="573"/>
    </row>
    <row r="24060" spans="5:6" ht="15" customHeight="1">
      <c r="E24060" s="573"/>
      <c r="F24060" s="573"/>
    </row>
    <row r="24061" spans="5:6" ht="15" customHeight="1">
      <c r="E24061" s="573"/>
      <c r="F24061" s="573"/>
    </row>
    <row r="24062" spans="5:6" ht="15" customHeight="1">
      <c r="E24062" s="573"/>
      <c r="F24062" s="573"/>
    </row>
    <row r="24063" spans="5:6" ht="15" customHeight="1">
      <c r="E24063" s="573"/>
      <c r="F24063" s="573"/>
    </row>
    <row r="24064" spans="5:6" ht="15" customHeight="1">
      <c r="E24064" s="573"/>
      <c r="F24064" s="573"/>
    </row>
    <row r="24065" spans="5:6" ht="15" customHeight="1">
      <c r="E24065" s="573"/>
      <c r="F24065" s="573"/>
    </row>
    <row r="24066" spans="5:6" ht="15" customHeight="1">
      <c r="E24066" s="573"/>
      <c r="F24066" s="573"/>
    </row>
    <row r="24067" spans="5:6" ht="15" customHeight="1">
      <c r="E24067" s="573"/>
      <c r="F24067" s="573"/>
    </row>
    <row r="24068" spans="5:6" ht="15" customHeight="1">
      <c r="E24068" s="573"/>
      <c r="F24068" s="573"/>
    </row>
    <row r="24069" spans="5:6" ht="15" customHeight="1">
      <c r="E24069" s="573"/>
      <c r="F24069" s="573"/>
    </row>
    <row r="24070" spans="5:6" ht="15" customHeight="1">
      <c r="E24070" s="573"/>
      <c r="F24070" s="573"/>
    </row>
    <row r="24071" spans="5:6" ht="15" customHeight="1">
      <c r="E24071" s="573"/>
      <c r="F24071" s="573"/>
    </row>
    <row r="24072" spans="5:6" ht="15" customHeight="1">
      <c r="E24072" s="573"/>
      <c r="F24072" s="573"/>
    </row>
    <row r="24073" spans="5:6" ht="15" customHeight="1">
      <c r="E24073" s="573"/>
      <c r="F24073" s="573"/>
    </row>
    <row r="24074" spans="5:6" ht="15" customHeight="1">
      <c r="E24074" s="573"/>
      <c r="F24074" s="573"/>
    </row>
    <row r="24075" spans="5:6" ht="15" customHeight="1">
      <c r="E24075" s="573"/>
      <c r="F24075" s="573"/>
    </row>
    <row r="24076" spans="5:6" ht="15" customHeight="1">
      <c r="E24076" s="573"/>
      <c r="F24076" s="573"/>
    </row>
    <row r="24077" spans="5:6" ht="15" customHeight="1">
      <c r="E24077" s="573"/>
      <c r="F24077" s="573"/>
    </row>
    <row r="24078" spans="5:6" ht="15" customHeight="1">
      <c r="E24078" s="573"/>
      <c r="F24078" s="573"/>
    </row>
    <row r="24079" spans="5:6" ht="15" customHeight="1">
      <c r="E24079" s="573"/>
      <c r="F24079" s="573"/>
    </row>
    <row r="24080" spans="5:6" ht="15" customHeight="1">
      <c r="E24080" s="573"/>
      <c r="F24080" s="573"/>
    </row>
    <row r="24081" spans="5:6" ht="15" customHeight="1">
      <c r="E24081" s="573"/>
      <c r="F24081" s="573"/>
    </row>
    <row r="24082" spans="5:6" ht="15" customHeight="1">
      <c r="E24082" s="573"/>
      <c r="F24082" s="573"/>
    </row>
    <row r="24083" spans="5:6" ht="15" customHeight="1">
      <c r="E24083" s="573"/>
      <c r="F24083" s="573"/>
    </row>
    <row r="24084" spans="5:6" ht="15" customHeight="1">
      <c r="E24084" s="573"/>
      <c r="F24084" s="573"/>
    </row>
    <row r="24085" spans="5:6" ht="15" customHeight="1">
      <c r="E24085" s="573"/>
      <c r="F24085" s="573"/>
    </row>
    <row r="24086" spans="5:6" ht="15" customHeight="1">
      <c r="E24086" s="573"/>
      <c r="F24086" s="573"/>
    </row>
    <row r="24087" spans="5:6" ht="15" customHeight="1">
      <c r="E24087" s="573"/>
      <c r="F24087" s="573"/>
    </row>
    <row r="24088" spans="5:6" ht="15" customHeight="1">
      <c r="E24088" s="573"/>
      <c r="F24088" s="573"/>
    </row>
    <row r="24089" spans="5:6" ht="15" customHeight="1">
      <c r="E24089" s="573"/>
      <c r="F24089" s="573"/>
    </row>
    <row r="24090" spans="5:6" ht="15" customHeight="1">
      <c r="E24090" s="573"/>
      <c r="F24090" s="573"/>
    </row>
    <row r="24091" spans="5:6" ht="15" customHeight="1">
      <c r="E24091" s="573"/>
      <c r="F24091" s="573"/>
    </row>
    <row r="24092" spans="5:6" ht="15" customHeight="1">
      <c r="E24092" s="573"/>
      <c r="F24092" s="573"/>
    </row>
    <row r="24093" spans="5:6" ht="15" customHeight="1">
      <c r="E24093" s="573"/>
      <c r="F24093" s="573"/>
    </row>
    <row r="24094" spans="5:6" ht="15" customHeight="1">
      <c r="E24094" s="573"/>
      <c r="F24094" s="573"/>
    </row>
    <row r="24095" spans="5:6" ht="15" customHeight="1">
      <c r="E24095" s="573"/>
      <c r="F24095" s="573"/>
    </row>
    <row r="24096" spans="5:6" ht="15" customHeight="1">
      <c r="E24096" s="573"/>
      <c r="F24096" s="573"/>
    </row>
    <row r="24097" spans="5:6" ht="15" customHeight="1">
      <c r="E24097" s="573"/>
      <c r="F24097" s="573"/>
    </row>
    <row r="24098" spans="5:6" ht="15" customHeight="1">
      <c r="E24098" s="573"/>
      <c r="F24098" s="573"/>
    </row>
    <row r="24099" spans="5:6" ht="15" customHeight="1">
      <c r="E24099" s="573"/>
      <c r="F24099" s="573"/>
    </row>
    <row r="24100" spans="5:6" ht="15" customHeight="1">
      <c r="E24100" s="573"/>
      <c r="F24100" s="573"/>
    </row>
    <row r="24101" spans="5:6" ht="15" customHeight="1">
      <c r="E24101" s="573"/>
      <c r="F24101" s="573"/>
    </row>
    <row r="24102" spans="5:6" ht="15" customHeight="1">
      <c r="E24102" s="573"/>
      <c r="F24102" s="573"/>
    </row>
    <row r="24103" spans="5:6" ht="15" customHeight="1">
      <c r="E24103" s="573"/>
      <c r="F24103" s="573"/>
    </row>
    <row r="24104" spans="5:6" ht="15" customHeight="1">
      <c r="E24104" s="573"/>
      <c r="F24104" s="573"/>
    </row>
    <row r="24105" spans="5:6" ht="15" customHeight="1">
      <c r="E24105" s="573"/>
      <c r="F24105" s="573"/>
    </row>
    <row r="24106" spans="5:6" ht="15" customHeight="1">
      <c r="E24106" s="573"/>
      <c r="F24106" s="573"/>
    </row>
    <row r="24107" spans="5:6" ht="15" customHeight="1">
      <c r="E24107" s="573"/>
      <c r="F24107" s="573"/>
    </row>
    <row r="24108" spans="5:6" ht="15" customHeight="1">
      <c r="E24108" s="573"/>
      <c r="F24108" s="573"/>
    </row>
    <row r="24109" spans="5:6" ht="15" customHeight="1">
      <c r="E24109" s="573"/>
      <c r="F24109" s="573"/>
    </row>
    <row r="24110" spans="5:6" ht="15" customHeight="1">
      <c r="E24110" s="573"/>
      <c r="F24110" s="573"/>
    </row>
    <row r="24111" spans="5:6" ht="15" customHeight="1">
      <c r="E24111" s="573"/>
      <c r="F24111" s="573"/>
    </row>
    <row r="24112" spans="5:6" ht="15" customHeight="1">
      <c r="E24112" s="573"/>
      <c r="F24112" s="573"/>
    </row>
    <row r="24113" spans="5:6" ht="15" customHeight="1">
      <c r="E24113" s="573"/>
      <c r="F24113" s="573"/>
    </row>
    <row r="24114" spans="5:6" ht="15" customHeight="1">
      <c r="E24114" s="573"/>
      <c r="F24114" s="573"/>
    </row>
    <row r="24115" spans="5:6" ht="15" customHeight="1">
      <c r="E24115" s="573"/>
      <c r="F24115" s="573"/>
    </row>
    <row r="24116" spans="5:6" ht="15" customHeight="1">
      <c r="E24116" s="573"/>
      <c r="F24116" s="573"/>
    </row>
    <row r="24117" spans="5:6" ht="15" customHeight="1">
      <c r="E24117" s="573"/>
      <c r="F24117" s="573"/>
    </row>
    <row r="24118" spans="5:6" ht="15" customHeight="1">
      <c r="E24118" s="573"/>
      <c r="F24118" s="573"/>
    </row>
    <row r="24119" spans="5:6" ht="15" customHeight="1">
      <c r="E24119" s="573"/>
      <c r="F24119" s="573"/>
    </row>
    <row r="24120" spans="5:6" ht="15" customHeight="1">
      <c r="E24120" s="573"/>
      <c r="F24120" s="573"/>
    </row>
    <row r="24121" spans="5:6" ht="15" customHeight="1">
      <c r="E24121" s="573"/>
      <c r="F24121" s="573"/>
    </row>
    <row r="24122" spans="5:6" ht="15" customHeight="1">
      <c r="E24122" s="573"/>
      <c r="F24122" s="573"/>
    </row>
    <row r="24123" spans="5:6" ht="15" customHeight="1">
      <c r="E24123" s="573"/>
      <c r="F24123" s="573"/>
    </row>
    <row r="24124" spans="5:6" ht="15" customHeight="1">
      <c r="E24124" s="573"/>
      <c r="F24124" s="573"/>
    </row>
    <row r="24125" spans="5:6" ht="15" customHeight="1">
      <c r="E24125" s="573"/>
      <c r="F24125" s="573"/>
    </row>
    <row r="24126" spans="5:6" ht="15" customHeight="1">
      <c r="E24126" s="573"/>
      <c r="F24126" s="573"/>
    </row>
    <row r="24127" spans="5:6" ht="15" customHeight="1">
      <c r="E24127" s="573"/>
      <c r="F24127" s="573"/>
    </row>
    <row r="24128" spans="5:6" ht="15" customHeight="1">
      <c r="E24128" s="573"/>
      <c r="F24128" s="573"/>
    </row>
    <row r="24129" spans="5:6" ht="15" customHeight="1">
      <c r="E24129" s="573"/>
      <c r="F24129" s="573"/>
    </row>
    <row r="24130" spans="5:6" ht="15" customHeight="1">
      <c r="E24130" s="573"/>
      <c r="F24130" s="573"/>
    </row>
    <row r="24131" spans="5:6" ht="15" customHeight="1">
      <c r="E24131" s="573"/>
      <c r="F24131" s="573"/>
    </row>
    <row r="24132" spans="5:6" ht="15" customHeight="1">
      <c r="E24132" s="573"/>
      <c r="F24132" s="573"/>
    </row>
    <row r="24133" spans="5:6" ht="15" customHeight="1">
      <c r="E24133" s="573"/>
      <c r="F24133" s="573"/>
    </row>
    <row r="24134" spans="5:6" ht="15" customHeight="1">
      <c r="E24134" s="573"/>
      <c r="F24134" s="573"/>
    </row>
    <row r="24135" spans="5:6" ht="15" customHeight="1">
      <c r="E24135" s="573"/>
      <c r="F24135" s="573"/>
    </row>
    <row r="24136" spans="5:6" ht="15" customHeight="1">
      <c r="E24136" s="573"/>
      <c r="F24136" s="573"/>
    </row>
    <row r="24137" spans="5:6" ht="15" customHeight="1">
      <c r="E24137" s="573"/>
      <c r="F24137" s="573"/>
    </row>
    <row r="24138" spans="5:6" ht="15" customHeight="1">
      <c r="E24138" s="573"/>
      <c r="F24138" s="573"/>
    </row>
    <row r="24139" spans="5:6" ht="15" customHeight="1">
      <c r="E24139" s="573"/>
      <c r="F24139" s="573"/>
    </row>
    <row r="24140" spans="5:6" ht="15" customHeight="1">
      <c r="E24140" s="573"/>
      <c r="F24140" s="573"/>
    </row>
    <row r="24141" spans="5:6" ht="15" customHeight="1">
      <c r="E24141" s="573"/>
      <c r="F24141" s="573"/>
    </row>
    <row r="24142" spans="5:6" ht="15" customHeight="1">
      <c r="E24142" s="573"/>
      <c r="F24142" s="573"/>
    </row>
    <row r="24143" spans="5:6" ht="15" customHeight="1">
      <c r="E24143" s="573"/>
      <c r="F24143" s="573"/>
    </row>
    <row r="24144" spans="5:6" ht="15" customHeight="1">
      <c r="E24144" s="573"/>
      <c r="F24144" s="573"/>
    </row>
    <row r="24145" spans="5:6" ht="15" customHeight="1">
      <c r="E24145" s="573"/>
      <c r="F24145" s="573"/>
    </row>
    <row r="24146" spans="5:6" ht="15" customHeight="1">
      <c r="E24146" s="573"/>
      <c r="F24146" s="573"/>
    </row>
    <row r="24147" spans="5:6" ht="15" customHeight="1">
      <c r="E24147" s="573"/>
      <c r="F24147" s="573"/>
    </row>
    <row r="24148" spans="5:6" ht="15" customHeight="1">
      <c r="E24148" s="573"/>
      <c r="F24148" s="573"/>
    </row>
    <row r="24149" spans="5:6" ht="15" customHeight="1">
      <c r="E24149" s="573"/>
      <c r="F24149" s="573"/>
    </row>
    <row r="24150" spans="5:6" ht="15" customHeight="1">
      <c r="E24150" s="573"/>
      <c r="F24150" s="573"/>
    </row>
    <row r="24151" spans="5:6" ht="15" customHeight="1">
      <c r="E24151" s="573"/>
      <c r="F24151" s="573"/>
    </row>
    <row r="24152" spans="5:6" ht="15" customHeight="1">
      <c r="E24152" s="573"/>
      <c r="F24152" s="573"/>
    </row>
    <row r="24153" spans="5:6" ht="15" customHeight="1">
      <c r="E24153" s="573"/>
      <c r="F24153" s="573"/>
    </row>
    <row r="24154" spans="5:6" ht="15" customHeight="1">
      <c r="E24154" s="573"/>
      <c r="F24154" s="573"/>
    </row>
    <row r="24155" spans="5:6" ht="15" customHeight="1">
      <c r="E24155" s="573"/>
      <c r="F24155" s="573"/>
    </row>
    <row r="24156" spans="5:6" ht="15" customHeight="1">
      <c r="E24156" s="573"/>
      <c r="F24156" s="573"/>
    </row>
    <row r="24157" spans="5:6" ht="15" customHeight="1">
      <c r="E24157" s="573"/>
      <c r="F24157" s="573"/>
    </row>
    <row r="24158" spans="5:6" ht="15" customHeight="1">
      <c r="E24158" s="573"/>
      <c r="F24158" s="573"/>
    </row>
    <row r="24159" spans="5:6" ht="15" customHeight="1">
      <c r="E24159" s="573"/>
      <c r="F24159" s="573"/>
    </row>
    <row r="24160" spans="5:6" ht="15" customHeight="1">
      <c r="E24160" s="573"/>
      <c r="F24160" s="573"/>
    </row>
    <row r="24161" spans="5:6" ht="15" customHeight="1">
      <c r="E24161" s="573"/>
      <c r="F24161" s="573"/>
    </row>
    <row r="24162" spans="5:6" ht="15" customHeight="1">
      <c r="E24162" s="573"/>
      <c r="F24162" s="573"/>
    </row>
    <row r="24163" spans="5:6" ht="15" customHeight="1">
      <c r="E24163" s="573"/>
      <c r="F24163" s="573"/>
    </row>
    <row r="24164" spans="5:6" ht="15" customHeight="1">
      <c r="E24164" s="573"/>
      <c r="F24164" s="573"/>
    </row>
    <row r="24165" spans="5:6" ht="15" customHeight="1">
      <c r="E24165" s="573"/>
      <c r="F24165" s="573"/>
    </row>
    <row r="24166" spans="5:6" ht="15" customHeight="1">
      <c r="E24166" s="573"/>
      <c r="F24166" s="573"/>
    </row>
    <row r="24167" spans="5:6" ht="15" customHeight="1">
      <c r="E24167" s="573"/>
      <c r="F24167" s="573"/>
    </row>
    <row r="24168" spans="5:6" ht="15" customHeight="1">
      <c r="E24168" s="573"/>
      <c r="F24168" s="573"/>
    </row>
    <row r="24169" spans="5:6" ht="15" customHeight="1">
      <c r="E24169" s="573"/>
      <c r="F24169" s="573"/>
    </row>
    <row r="24170" spans="5:6" ht="15" customHeight="1">
      <c r="E24170" s="573"/>
      <c r="F24170" s="573"/>
    </row>
    <row r="24171" spans="5:6" ht="15" customHeight="1">
      <c r="E24171" s="573"/>
      <c r="F24171" s="573"/>
    </row>
    <row r="24172" spans="5:6" ht="15" customHeight="1">
      <c r="E24172" s="573"/>
      <c r="F24172" s="573"/>
    </row>
    <row r="24173" spans="5:6" ht="15" customHeight="1">
      <c r="E24173" s="573"/>
      <c r="F24173" s="573"/>
    </row>
    <row r="24174" spans="5:6" ht="15" customHeight="1">
      <c r="E24174" s="573"/>
      <c r="F24174" s="573"/>
    </row>
    <row r="24175" spans="5:6" ht="15" customHeight="1">
      <c r="E24175" s="573"/>
      <c r="F24175" s="573"/>
    </row>
    <row r="24176" spans="5:6" ht="15" customHeight="1">
      <c r="E24176" s="573"/>
      <c r="F24176" s="573"/>
    </row>
    <row r="24177" spans="5:6" ht="15" customHeight="1">
      <c r="E24177" s="573"/>
      <c r="F24177" s="573"/>
    </row>
    <row r="24178" spans="5:6" ht="15" customHeight="1">
      <c r="E24178" s="573"/>
      <c r="F24178" s="573"/>
    </row>
    <row r="24179" spans="5:6" ht="15" customHeight="1">
      <c r="E24179" s="573"/>
      <c r="F24179" s="573"/>
    </row>
    <row r="24180" spans="5:6" ht="15" customHeight="1">
      <c r="E24180" s="573"/>
      <c r="F24180" s="573"/>
    </row>
    <row r="24181" spans="5:6" ht="15" customHeight="1">
      <c r="E24181" s="573"/>
      <c r="F24181" s="573"/>
    </row>
    <row r="24182" spans="5:6" ht="15" customHeight="1">
      <c r="E24182" s="573"/>
      <c r="F24182" s="573"/>
    </row>
    <row r="24183" spans="5:6" ht="15" customHeight="1">
      <c r="E24183" s="573"/>
      <c r="F24183" s="573"/>
    </row>
    <row r="24184" spans="5:6" ht="15" customHeight="1">
      <c r="E24184" s="573"/>
      <c r="F24184" s="573"/>
    </row>
    <row r="24185" spans="5:6" ht="15" customHeight="1">
      <c r="E24185" s="573"/>
      <c r="F24185" s="573"/>
    </row>
    <row r="24186" spans="5:6" ht="15" customHeight="1">
      <c r="E24186" s="573"/>
      <c r="F24186" s="573"/>
    </row>
    <row r="24187" spans="5:6" ht="15" customHeight="1">
      <c r="E24187" s="573"/>
      <c r="F24187" s="573"/>
    </row>
    <row r="24188" spans="5:6" ht="15" customHeight="1">
      <c r="E24188" s="573"/>
      <c r="F24188" s="573"/>
    </row>
    <row r="24189" spans="5:6" ht="15" customHeight="1">
      <c r="E24189" s="573"/>
      <c r="F24189" s="573"/>
    </row>
    <row r="24190" spans="5:6" ht="15" customHeight="1">
      <c r="E24190" s="573"/>
      <c r="F24190" s="573"/>
    </row>
    <row r="24191" spans="5:6" ht="15" customHeight="1">
      <c r="E24191" s="573"/>
      <c r="F24191" s="573"/>
    </row>
    <row r="24192" spans="5:6" ht="15" customHeight="1">
      <c r="E24192" s="573"/>
      <c r="F24192" s="573"/>
    </row>
    <row r="24193" spans="5:6" ht="15" customHeight="1">
      <c r="E24193" s="573"/>
      <c r="F24193" s="573"/>
    </row>
    <row r="24194" spans="5:6" ht="15" customHeight="1">
      <c r="E24194" s="573"/>
      <c r="F24194" s="573"/>
    </row>
    <row r="24195" spans="5:6" ht="15" customHeight="1">
      <c r="E24195" s="573"/>
      <c r="F24195" s="573"/>
    </row>
    <row r="24196" spans="5:6" ht="15" customHeight="1">
      <c r="E24196" s="573"/>
      <c r="F24196" s="573"/>
    </row>
    <row r="24197" spans="5:6" ht="15" customHeight="1">
      <c r="E24197" s="573"/>
      <c r="F24197" s="573"/>
    </row>
    <row r="24198" spans="5:6" ht="15" customHeight="1">
      <c r="E24198" s="573"/>
      <c r="F24198" s="573"/>
    </row>
    <row r="24199" spans="5:6" ht="15" customHeight="1">
      <c r="E24199" s="573"/>
      <c r="F24199" s="573"/>
    </row>
    <row r="24200" spans="5:6" ht="15" customHeight="1">
      <c r="E24200" s="573"/>
      <c r="F24200" s="573"/>
    </row>
    <row r="24201" spans="5:6" ht="15" customHeight="1">
      <c r="E24201" s="573"/>
      <c r="F24201" s="573"/>
    </row>
    <row r="24202" spans="5:6" ht="15" customHeight="1">
      <c r="E24202" s="573"/>
      <c r="F24202" s="573"/>
    </row>
    <row r="24203" spans="5:6" ht="15" customHeight="1">
      <c r="E24203" s="573"/>
      <c r="F24203" s="573"/>
    </row>
    <row r="24204" spans="5:6" ht="15" customHeight="1">
      <c r="E24204" s="573"/>
      <c r="F24204" s="573"/>
    </row>
    <row r="24205" spans="5:6" ht="15" customHeight="1">
      <c r="E24205" s="573"/>
      <c r="F24205" s="573"/>
    </row>
    <row r="24206" spans="5:6" ht="15" customHeight="1">
      <c r="E24206" s="573"/>
      <c r="F24206" s="573"/>
    </row>
    <row r="24207" spans="5:6" ht="15" customHeight="1">
      <c r="E24207" s="573"/>
      <c r="F24207" s="573"/>
    </row>
    <row r="24208" spans="5:6" ht="15" customHeight="1">
      <c r="E24208" s="573"/>
      <c r="F24208" s="573"/>
    </row>
    <row r="24209" spans="5:6" ht="15" customHeight="1">
      <c r="E24209" s="573"/>
      <c r="F24209" s="573"/>
    </row>
    <row r="24210" spans="5:6" ht="15" customHeight="1">
      <c r="E24210" s="573"/>
      <c r="F24210" s="573"/>
    </row>
    <row r="24211" spans="5:6" ht="15" customHeight="1">
      <c r="E24211" s="573"/>
      <c r="F24211" s="573"/>
    </row>
    <row r="24212" spans="5:6" ht="15" customHeight="1">
      <c r="E24212" s="573"/>
      <c r="F24212" s="573"/>
    </row>
    <row r="24213" spans="5:6" ht="15" customHeight="1">
      <c r="E24213" s="573"/>
      <c r="F24213" s="573"/>
    </row>
    <row r="24214" spans="5:6" ht="15" customHeight="1">
      <c r="E24214" s="573"/>
      <c r="F24214" s="573"/>
    </row>
    <row r="24215" spans="5:6" ht="15" customHeight="1">
      <c r="E24215" s="573"/>
      <c r="F24215" s="573"/>
    </row>
    <row r="24216" spans="5:6" ht="15" customHeight="1">
      <c r="E24216" s="573"/>
      <c r="F24216" s="573"/>
    </row>
    <row r="24217" spans="5:6" ht="15" customHeight="1">
      <c r="E24217" s="573"/>
      <c r="F24217" s="573"/>
    </row>
    <row r="24218" spans="5:6" ht="15" customHeight="1">
      <c r="E24218" s="573"/>
      <c r="F24218" s="573"/>
    </row>
    <row r="24219" spans="5:6" ht="15" customHeight="1">
      <c r="E24219" s="573"/>
      <c r="F24219" s="573"/>
    </row>
    <row r="24220" spans="5:6" ht="15" customHeight="1">
      <c r="E24220" s="573"/>
      <c r="F24220" s="573"/>
    </row>
    <row r="24221" spans="5:6" ht="15" customHeight="1">
      <c r="E24221" s="573"/>
      <c r="F24221" s="573"/>
    </row>
    <row r="24222" spans="5:6" ht="15" customHeight="1">
      <c r="E24222" s="573"/>
      <c r="F24222" s="573"/>
    </row>
    <row r="24223" spans="5:6" ht="15" customHeight="1">
      <c r="E24223" s="573"/>
      <c r="F24223" s="573"/>
    </row>
    <row r="24224" spans="5:6" ht="15" customHeight="1">
      <c r="E24224" s="573"/>
      <c r="F24224" s="573"/>
    </row>
    <row r="24225" spans="5:6" ht="15" customHeight="1">
      <c r="E24225" s="573"/>
      <c r="F24225" s="573"/>
    </row>
    <row r="24226" spans="5:6" ht="15" customHeight="1">
      <c r="E24226" s="573"/>
      <c r="F24226" s="573"/>
    </row>
    <row r="24227" spans="5:6" ht="15" customHeight="1">
      <c r="E24227" s="573"/>
      <c r="F24227" s="573"/>
    </row>
    <row r="24228" spans="5:6" ht="15" customHeight="1">
      <c r="E24228" s="573"/>
      <c r="F24228" s="573"/>
    </row>
    <row r="24229" spans="5:6" ht="15" customHeight="1">
      <c r="E24229" s="573"/>
      <c r="F24229" s="573"/>
    </row>
    <row r="24230" spans="5:6" ht="15" customHeight="1">
      <c r="E24230" s="573"/>
      <c r="F24230" s="573"/>
    </row>
    <row r="24231" spans="5:6" ht="15" customHeight="1">
      <c r="E24231" s="573"/>
      <c r="F24231" s="573"/>
    </row>
    <row r="24232" spans="5:6" ht="15" customHeight="1">
      <c r="E24232" s="573"/>
      <c r="F24232" s="573"/>
    </row>
    <row r="24233" spans="5:6" ht="15" customHeight="1">
      <c r="E24233" s="573"/>
      <c r="F24233" s="573"/>
    </row>
    <row r="24234" spans="5:6" ht="15" customHeight="1">
      <c r="E24234" s="573"/>
      <c r="F24234" s="573"/>
    </row>
    <row r="24235" spans="5:6" ht="15" customHeight="1">
      <c r="E24235" s="573"/>
      <c r="F24235" s="573"/>
    </row>
    <row r="24236" spans="5:6" ht="15" customHeight="1">
      <c r="E24236" s="573"/>
      <c r="F24236" s="573"/>
    </row>
    <row r="24237" spans="5:6" ht="15" customHeight="1">
      <c r="E24237" s="573"/>
      <c r="F24237" s="573"/>
    </row>
    <row r="24238" spans="5:6" ht="15" customHeight="1">
      <c r="E24238" s="573"/>
      <c r="F24238" s="573"/>
    </row>
    <row r="24239" spans="5:6" ht="15" customHeight="1">
      <c r="E24239" s="573"/>
      <c r="F24239" s="573"/>
    </row>
    <row r="24240" spans="5:6" ht="15" customHeight="1">
      <c r="E24240" s="573"/>
      <c r="F24240" s="573"/>
    </row>
    <row r="24241" spans="5:6" ht="15" customHeight="1">
      <c r="E24241" s="573"/>
      <c r="F24241" s="573"/>
    </row>
    <row r="24242" spans="5:6" ht="15" customHeight="1">
      <c r="E24242" s="573"/>
      <c r="F24242" s="573"/>
    </row>
    <row r="24243" spans="5:6" ht="15" customHeight="1">
      <c r="E24243" s="573"/>
      <c r="F24243" s="573"/>
    </row>
    <row r="24244" spans="5:6" ht="15" customHeight="1">
      <c r="E24244" s="573"/>
      <c r="F24244" s="573"/>
    </row>
    <row r="24245" spans="5:6" ht="15" customHeight="1">
      <c r="E24245" s="573"/>
      <c r="F24245" s="573"/>
    </row>
    <row r="24246" spans="5:6" ht="15" customHeight="1">
      <c r="E24246" s="573"/>
      <c r="F24246" s="573"/>
    </row>
    <row r="24247" spans="5:6" ht="15" customHeight="1">
      <c r="E24247" s="573"/>
      <c r="F24247" s="573"/>
    </row>
    <row r="24248" spans="5:6" ht="15" customHeight="1">
      <c r="E24248" s="573"/>
      <c r="F24248" s="573"/>
    </row>
    <row r="24249" spans="5:6" ht="15" customHeight="1">
      <c r="E24249" s="573"/>
      <c r="F24249" s="573"/>
    </row>
    <row r="24250" spans="5:6" ht="15" customHeight="1">
      <c r="E24250" s="573"/>
      <c r="F24250" s="573"/>
    </row>
    <row r="24251" spans="5:6" ht="15" customHeight="1">
      <c r="E24251" s="573"/>
      <c r="F24251" s="573"/>
    </row>
    <row r="24252" spans="5:6" ht="15" customHeight="1">
      <c r="E24252" s="573"/>
      <c r="F24252" s="573"/>
    </row>
    <row r="24253" spans="5:6" ht="15" customHeight="1">
      <c r="E24253" s="573"/>
      <c r="F24253" s="573"/>
    </row>
    <row r="24254" spans="5:6" ht="15" customHeight="1">
      <c r="E24254" s="573"/>
      <c r="F24254" s="573"/>
    </row>
    <row r="24255" spans="5:6" ht="15" customHeight="1">
      <c r="E24255" s="573"/>
      <c r="F24255" s="573"/>
    </row>
    <row r="24256" spans="5:6" ht="15" customHeight="1">
      <c r="E24256" s="573"/>
      <c r="F24256" s="573"/>
    </row>
    <row r="24257" spans="5:6" ht="15" customHeight="1">
      <c r="E24257" s="573"/>
      <c r="F24257" s="573"/>
    </row>
    <row r="24258" spans="5:6" ht="15" customHeight="1">
      <c r="E24258" s="573"/>
      <c r="F24258" s="573"/>
    </row>
    <row r="24259" spans="5:6" ht="15" customHeight="1">
      <c r="E24259" s="573"/>
      <c r="F24259" s="573"/>
    </row>
    <row r="24260" spans="5:6" ht="15" customHeight="1">
      <c r="E24260" s="573"/>
      <c r="F24260" s="573"/>
    </row>
    <row r="24261" spans="5:6" ht="15" customHeight="1">
      <c r="E24261" s="573"/>
      <c r="F24261" s="573"/>
    </row>
    <row r="24262" spans="5:6" ht="15" customHeight="1">
      <c r="E24262" s="573"/>
      <c r="F24262" s="573"/>
    </row>
    <row r="24263" spans="5:6" ht="15" customHeight="1">
      <c r="E24263" s="573"/>
      <c r="F24263" s="573"/>
    </row>
    <row r="24264" spans="5:6" ht="15" customHeight="1">
      <c r="E24264" s="573"/>
      <c r="F24264" s="573"/>
    </row>
    <row r="24265" spans="5:6" ht="15" customHeight="1">
      <c r="E24265" s="573"/>
      <c r="F24265" s="573"/>
    </row>
    <row r="24266" spans="5:6" ht="15" customHeight="1">
      <c r="E24266" s="573"/>
      <c r="F24266" s="573"/>
    </row>
    <row r="24267" spans="5:6" ht="15" customHeight="1">
      <c r="E24267" s="573"/>
      <c r="F24267" s="573"/>
    </row>
    <row r="24268" spans="5:6" ht="15" customHeight="1">
      <c r="E24268" s="573"/>
      <c r="F24268" s="573"/>
    </row>
    <row r="24269" spans="5:6" ht="15" customHeight="1">
      <c r="E24269" s="573"/>
      <c r="F24269" s="573"/>
    </row>
    <row r="24270" spans="5:6" ht="15" customHeight="1">
      <c r="E24270" s="573"/>
      <c r="F24270" s="573"/>
    </row>
    <row r="24271" spans="5:6" ht="15" customHeight="1">
      <c r="E24271" s="573"/>
      <c r="F24271" s="573"/>
    </row>
    <row r="24272" spans="5:6" ht="15" customHeight="1">
      <c r="E24272" s="573"/>
      <c r="F24272" s="573"/>
    </row>
    <row r="24273" spans="5:6" ht="15" customHeight="1">
      <c r="E24273" s="573"/>
      <c r="F24273" s="573"/>
    </row>
    <row r="24274" spans="5:6" ht="15" customHeight="1">
      <c r="E24274" s="573"/>
      <c r="F24274" s="573"/>
    </row>
    <row r="24275" spans="5:6" ht="15" customHeight="1">
      <c r="E24275" s="573"/>
      <c r="F24275" s="573"/>
    </row>
    <row r="24276" spans="5:6" ht="15" customHeight="1">
      <c r="E24276" s="573"/>
      <c r="F24276" s="573"/>
    </row>
    <row r="24277" spans="5:6" ht="15" customHeight="1">
      <c r="E24277" s="573"/>
      <c r="F24277" s="573"/>
    </row>
    <row r="24278" spans="5:6" ht="15" customHeight="1">
      <c r="E24278" s="573"/>
      <c r="F24278" s="573"/>
    </row>
    <row r="24279" spans="5:6" ht="15" customHeight="1">
      <c r="E24279" s="573"/>
      <c r="F24279" s="573"/>
    </row>
    <row r="24280" spans="5:6" ht="15" customHeight="1">
      <c r="E24280" s="573"/>
      <c r="F24280" s="573"/>
    </row>
    <row r="24281" spans="5:6" ht="15" customHeight="1">
      <c r="E24281" s="573"/>
      <c r="F24281" s="573"/>
    </row>
    <row r="24282" spans="5:6" ht="15" customHeight="1">
      <c r="E24282" s="573"/>
      <c r="F24282" s="573"/>
    </row>
    <row r="24283" spans="5:6" ht="15" customHeight="1">
      <c r="E24283" s="573"/>
      <c r="F24283" s="573"/>
    </row>
    <row r="24284" spans="5:6" ht="15" customHeight="1">
      <c r="E24284" s="573"/>
      <c r="F24284" s="573"/>
    </row>
    <row r="24285" spans="5:6" ht="15" customHeight="1">
      <c r="E24285" s="573"/>
      <c r="F24285" s="573"/>
    </row>
    <row r="24286" spans="5:6" ht="15" customHeight="1">
      <c r="E24286" s="573"/>
      <c r="F24286" s="573"/>
    </row>
    <row r="24287" spans="5:6" ht="15" customHeight="1">
      <c r="E24287" s="573"/>
      <c r="F24287" s="573"/>
    </row>
    <row r="24288" spans="5:6" ht="15" customHeight="1">
      <c r="E24288" s="573"/>
      <c r="F24288" s="573"/>
    </row>
    <row r="24289" spans="5:6" ht="15" customHeight="1">
      <c r="E24289" s="573"/>
      <c r="F24289" s="573"/>
    </row>
    <row r="24290" spans="5:6" ht="15" customHeight="1">
      <c r="E24290" s="573"/>
      <c r="F24290" s="573"/>
    </row>
    <row r="24291" spans="5:6" ht="15" customHeight="1">
      <c r="E24291" s="573"/>
      <c r="F24291" s="573"/>
    </row>
    <row r="24292" spans="5:6" ht="15" customHeight="1">
      <c r="E24292" s="573"/>
      <c r="F24292" s="573"/>
    </row>
    <row r="24293" spans="5:6" ht="15" customHeight="1">
      <c r="E24293" s="573"/>
      <c r="F24293" s="573"/>
    </row>
    <row r="24294" spans="5:6" ht="15" customHeight="1">
      <c r="E24294" s="573"/>
      <c r="F24294" s="573"/>
    </row>
    <row r="24295" spans="5:6" ht="15" customHeight="1">
      <c r="E24295" s="573"/>
      <c r="F24295" s="573"/>
    </row>
    <row r="24296" spans="5:6" ht="15" customHeight="1">
      <c r="E24296" s="573"/>
      <c r="F24296" s="573"/>
    </row>
    <row r="24297" spans="5:6" ht="15" customHeight="1">
      <c r="E24297" s="573"/>
      <c r="F24297" s="573"/>
    </row>
    <row r="24298" spans="5:6" ht="15" customHeight="1">
      <c r="E24298" s="573"/>
      <c r="F24298" s="573"/>
    </row>
    <row r="24299" spans="5:6" ht="15" customHeight="1">
      <c r="E24299" s="573"/>
      <c r="F24299" s="573"/>
    </row>
    <row r="24300" spans="5:6" ht="15" customHeight="1">
      <c r="E24300" s="573"/>
      <c r="F24300" s="573"/>
    </row>
    <row r="24301" spans="5:6" ht="15" customHeight="1">
      <c r="E24301" s="573"/>
      <c r="F24301" s="573"/>
    </row>
    <row r="24302" spans="5:6" ht="15" customHeight="1">
      <c r="E24302" s="573"/>
      <c r="F24302" s="573"/>
    </row>
    <row r="24303" spans="5:6" ht="15" customHeight="1">
      <c r="E24303" s="573"/>
      <c r="F24303" s="573"/>
    </row>
    <row r="24304" spans="5:6" ht="15" customHeight="1">
      <c r="E24304" s="573"/>
      <c r="F24304" s="573"/>
    </row>
    <row r="24305" spans="5:6" ht="15" customHeight="1">
      <c r="E24305" s="573"/>
      <c r="F24305" s="573"/>
    </row>
    <row r="24306" spans="5:6" ht="15" customHeight="1">
      <c r="E24306" s="573"/>
      <c r="F24306" s="573"/>
    </row>
    <row r="24307" spans="5:6" ht="15" customHeight="1">
      <c r="E24307" s="573"/>
      <c r="F24307" s="573"/>
    </row>
    <row r="24308" spans="5:6" ht="15" customHeight="1">
      <c r="E24308" s="573"/>
      <c r="F24308" s="573"/>
    </row>
    <row r="24309" spans="5:6" ht="15" customHeight="1">
      <c r="E24309" s="573"/>
      <c r="F24309" s="573"/>
    </row>
    <row r="24310" spans="5:6" ht="15" customHeight="1">
      <c r="E24310" s="573"/>
      <c r="F24310" s="573"/>
    </row>
    <row r="24311" spans="5:6" ht="15" customHeight="1">
      <c r="E24311" s="573"/>
      <c r="F24311" s="573"/>
    </row>
    <row r="24312" spans="5:6" ht="15" customHeight="1">
      <c r="E24312" s="573"/>
      <c r="F24312" s="573"/>
    </row>
    <row r="24313" spans="5:6" ht="15" customHeight="1">
      <c r="E24313" s="573"/>
      <c r="F24313" s="573"/>
    </row>
    <row r="24314" spans="5:6" ht="15" customHeight="1">
      <c r="E24314" s="573"/>
      <c r="F24314" s="573"/>
    </row>
    <row r="24315" spans="5:6" ht="15" customHeight="1">
      <c r="E24315" s="573"/>
      <c r="F24315" s="573"/>
    </row>
    <row r="24316" spans="5:6" ht="15" customHeight="1">
      <c r="E24316" s="573"/>
      <c r="F24316" s="573"/>
    </row>
    <row r="24317" spans="5:6" ht="15" customHeight="1">
      <c r="E24317" s="573"/>
      <c r="F24317" s="573"/>
    </row>
    <row r="24318" spans="5:6" ht="15" customHeight="1">
      <c r="E24318" s="573"/>
      <c r="F24318" s="573"/>
    </row>
    <row r="24319" spans="5:6" ht="15" customHeight="1">
      <c r="E24319" s="573"/>
      <c r="F24319" s="573"/>
    </row>
    <row r="24320" spans="5:6" ht="15" customHeight="1">
      <c r="E24320" s="573"/>
      <c r="F24320" s="573"/>
    </row>
    <row r="24321" spans="5:6" ht="15" customHeight="1">
      <c r="E24321" s="573"/>
      <c r="F24321" s="573"/>
    </row>
    <row r="24322" spans="5:6" ht="15" customHeight="1">
      <c r="E24322" s="573"/>
      <c r="F24322" s="573"/>
    </row>
    <row r="24323" spans="5:6" ht="15" customHeight="1">
      <c r="E24323" s="573"/>
      <c r="F24323" s="573"/>
    </row>
    <row r="24324" spans="5:6" ht="15" customHeight="1">
      <c r="E24324" s="573"/>
      <c r="F24324" s="573"/>
    </row>
    <row r="24325" spans="5:6" ht="15" customHeight="1">
      <c r="E24325" s="573"/>
      <c r="F24325" s="573"/>
    </row>
    <row r="24326" spans="5:6" ht="15" customHeight="1">
      <c r="E24326" s="573"/>
      <c r="F24326" s="573"/>
    </row>
    <row r="24327" spans="5:6" ht="15" customHeight="1">
      <c r="E24327" s="573"/>
      <c r="F24327" s="573"/>
    </row>
    <row r="24328" spans="5:6" ht="15" customHeight="1">
      <c r="E24328" s="573"/>
      <c r="F24328" s="573"/>
    </row>
    <row r="24329" spans="5:6" ht="15" customHeight="1">
      <c r="E24329" s="573"/>
      <c r="F24329" s="573"/>
    </row>
    <row r="24330" spans="5:6" ht="15" customHeight="1">
      <c r="E24330" s="573"/>
      <c r="F24330" s="573"/>
    </row>
    <row r="24331" spans="5:6" ht="15" customHeight="1">
      <c r="E24331" s="573"/>
      <c r="F24331" s="573"/>
    </row>
    <row r="24332" spans="5:6" ht="15" customHeight="1">
      <c r="E24332" s="573"/>
      <c r="F24332" s="573"/>
    </row>
    <row r="24333" spans="5:6" ht="15" customHeight="1">
      <c r="E24333" s="573"/>
      <c r="F24333" s="573"/>
    </row>
    <row r="24334" spans="5:6" ht="15" customHeight="1">
      <c r="E24334" s="573"/>
      <c r="F24334" s="573"/>
    </row>
    <row r="24335" spans="5:6" ht="15" customHeight="1">
      <c r="E24335" s="573"/>
      <c r="F24335" s="573"/>
    </row>
    <row r="24336" spans="5:6" ht="15" customHeight="1">
      <c r="E24336" s="573"/>
      <c r="F24336" s="573"/>
    </row>
    <row r="24337" spans="5:6" ht="15" customHeight="1">
      <c r="E24337" s="573"/>
      <c r="F24337" s="573"/>
    </row>
    <row r="24338" spans="5:6" ht="15" customHeight="1">
      <c r="E24338" s="573"/>
      <c r="F24338" s="573"/>
    </row>
    <row r="24339" spans="5:6" ht="15" customHeight="1">
      <c r="E24339" s="573"/>
      <c r="F24339" s="573"/>
    </row>
    <row r="24340" spans="5:6" ht="15" customHeight="1">
      <c r="E24340" s="573"/>
      <c r="F24340" s="573"/>
    </row>
    <row r="24341" spans="5:6" ht="15" customHeight="1">
      <c r="E24341" s="573"/>
      <c r="F24341" s="573"/>
    </row>
    <row r="24342" spans="5:6" ht="15" customHeight="1">
      <c r="E24342" s="573"/>
      <c r="F24342" s="573"/>
    </row>
    <row r="24343" spans="5:6" ht="15" customHeight="1">
      <c r="E24343" s="573"/>
      <c r="F24343" s="573"/>
    </row>
    <row r="24344" spans="5:6" ht="15" customHeight="1">
      <c r="E24344" s="573"/>
      <c r="F24344" s="573"/>
    </row>
    <row r="24345" spans="5:6" ht="15" customHeight="1">
      <c r="E24345" s="573"/>
      <c r="F24345" s="573"/>
    </row>
    <row r="24346" spans="5:6" ht="15" customHeight="1">
      <c r="E24346" s="573"/>
      <c r="F24346" s="573"/>
    </row>
    <row r="24347" spans="5:6" ht="15" customHeight="1">
      <c r="E24347" s="573"/>
      <c r="F24347" s="573"/>
    </row>
    <row r="24348" spans="5:6" ht="15" customHeight="1">
      <c r="E24348" s="573"/>
      <c r="F24348" s="573"/>
    </row>
    <row r="24349" spans="5:6" ht="15" customHeight="1">
      <c r="E24349" s="573"/>
      <c r="F24349" s="573"/>
    </row>
    <row r="24350" spans="5:6" ht="15" customHeight="1">
      <c r="E24350" s="573"/>
      <c r="F24350" s="573"/>
    </row>
    <row r="24351" spans="5:6" ht="15" customHeight="1">
      <c r="E24351" s="573"/>
      <c r="F24351" s="573"/>
    </row>
    <row r="24352" spans="5:6" ht="15" customHeight="1">
      <c r="E24352" s="573"/>
      <c r="F24352" s="573"/>
    </row>
    <row r="24353" spans="5:6" ht="15" customHeight="1">
      <c r="E24353" s="573"/>
      <c r="F24353" s="573"/>
    </row>
    <row r="24354" spans="5:6" ht="15" customHeight="1">
      <c r="E24354" s="573"/>
      <c r="F24354" s="573"/>
    </row>
    <row r="24355" spans="5:6" ht="15" customHeight="1">
      <c r="E24355" s="573"/>
      <c r="F24355" s="573"/>
    </row>
    <row r="24356" spans="5:6" ht="15" customHeight="1">
      <c r="E24356" s="573"/>
      <c r="F24356" s="573"/>
    </row>
    <row r="24357" spans="5:6" ht="15" customHeight="1">
      <c r="E24357" s="573"/>
      <c r="F24357" s="573"/>
    </row>
    <row r="24358" spans="5:6" ht="15" customHeight="1">
      <c r="E24358" s="573"/>
      <c r="F24358" s="573"/>
    </row>
    <row r="24359" spans="5:6" ht="15" customHeight="1">
      <c r="E24359" s="573"/>
      <c r="F24359" s="573"/>
    </row>
    <row r="24360" spans="5:6" ht="15" customHeight="1">
      <c r="E24360" s="573"/>
      <c r="F24360" s="573"/>
    </row>
    <row r="24361" spans="5:6" ht="15" customHeight="1">
      <c r="E24361" s="573"/>
      <c r="F24361" s="573"/>
    </row>
    <row r="24362" spans="5:6" ht="15" customHeight="1">
      <c r="E24362" s="573"/>
      <c r="F24362" s="573"/>
    </row>
    <row r="24363" spans="5:6" ht="15" customHeight="1">
      <c r="E24363" s="573"/>
      <c r="F24363" s="573"/>
    </row>
    <row r="24364" spans="5:6" ht="15" customHeight="1">
      <c r="E24364" s="573"/>
      <c r="F24364" s="573"/>
    </row>
    <row r="24365" spans="5:6" ht="15" customHeight="1">
      <c r="E24365" s="573"/>
      <c r="F24365" s="573"/>
    </row>
    <row r="24366" spans="5:6" ht="15" customHeight="1">
      <c r="E24366" s="573"/>
      <c r="F24366" s="573"/>
    </row>
    <row r="24367" spans="5:6" ht="15" customHeight="1">
      <c r="E24367" s="573"/>
      <c r="F24367" s="573"/>
    </row>
    <row r="24368" spans="5:6" ht="15" customHeight="1">
      <c r="E24368" s="573"/>
      <c r="F24368" s="573"/>
    </row>
    <row r="24369" spans="5:6" ht="15" customHeight="1">
      <c r="E24369" s="573"/>
      <c r="F24369" s="573"/>
    </row>
    <row r="24370" spans="5:6" ht="15" customHeight="1">
      <c r="E24370" s="573"/>
      <c r="F24370" s="573"/>
    </row>
    <row r="24371" spans="5:6" ht="15" customHeight="1">
      <c r="E24371" s="573"/>
      <c r="F24371" s="573"/>
    </row>
    <row r="24372" spans="5:6" ht="15" customHeight="1">
      <c r="E24372" s="573"/>
      <c r="F24372" s="573"/>
    </row>
    <row r="24373" spans="5:6" ht="15" customHeight="1">
      <c r="E24373" s="573"/>
      <c r="F24373" s="573"/>
    </row>
    <row r="24374" spans="5:6" ht="15" customHeight="1">
      <c r="E24374" s="573"/>
      <c r="F24374" s="573"/>
    </row>
    <row r="24375" spans="5:6" ht="15" customHeight="1">
      <c r="E24375" s="573"/>
      <c r="F24375" s="573"/>
    </row>
    <row r="24376" spans="5:6" ht="15" customHeight="1">
      <c r="E24376" s="573"/>
      <c r="F24376" s="573"/>
    </row>
    <row r="24377" spans="5:6" ht="15" customHeight="1">
      <c r="E24377" s="573"/>
      <c r="F24377" s="573"/>
    </row>
    <row r="24378" spans="5:6" ht="15" customHeight="1">
      <c r="E24378" s="573"/>
      <c r="F24378" s="573"/>
    </row>
    <row r="24379" spans="5:6" ht="15" customHeight="1">
      <c r="E24379" s="573"/>
      <c r="F24379" s="573"/>
    </row>
    <row r="24380" spans="5:6" ht="15" customHeight="1">
      <c r="E24380" s="573"/>
      <c r="F24380" s="573"/>
    </row>
    <row r="24381" spans="5:6" ht="15" customHeight="1">
      <c r="E24381" s="573"/>
      <c r="F24381" s="573"/>
    </row>
    <row r="24382" spans="5:6" ht="15" customHeight="1">
      <c r="E24382" s="573"/>
      <c r="F24382" s="573"/>
    </row>
    <row r="24383" spans="5:6" ht="15" customHeight="1">
      <c r="E24383" s="573"/>
      <c r="F24383" s="573"/>
    </row>
    <row r="24384" spans="5:6" ht="15" customHeight="1">
      <c r="E24384" s="573"/>
      <c r="F24384" s="573"/>
    </row>
    <row r="24385" spans="5:6" ht="15" customHeight="1">
      <c r="E24385" s="573"/>
      <c r="F24385" s="573"/>
    </row>
    <row r="24386" spans="5:6" ht="15" customHeight="1">
      <c r="E24386" s="573"/>
      <c r="F24386" s="573"/>
    </row>
    <row r="24387" spans="5:6" ht="15" customHeight="1">
      <c r="E24387" s="573"/>
      <c r="F24387" s="573"/>
    </row>
    <row r="24388" spans="5:6" ht="15" customHeight="1">
      <c r="E24388" s="573"/>
      <c r="F24388" s="573"/>
    </row>
    <row r="24389" spans="5:6" ht="15" customHeight="1">
      <c r="E24389" s="573"/>
      <c r="F24389" s="573"/>
    </row>
    <row r="24390" spans="5:6" ht="15" customHeight="1">
      <c r="E24390" s="573"/>
      <c r="F24390" s="573"/>
    </row>
    <row r="24391" spans="5:6" ht="15" customHeight="1">
      <c r="E24391" s="573"/>
      <c r="F24391" s="573"/>
    </row>
    <row r="24392" spans="5:6" ht="15" customHeight="1">
      <c r="E24392" s="573"/>
      <c r="F24392" s="573"/>
    </row>
    <row r="24393" spans="5:6" ht="15" customHeight="1">
      <c r="E24393" s="573"/>
      <c r="F24393" s="573"/>
    </row>
    <row r="24394" spans="5:6" ht="15" customHeight="1">
      <c r="E24394" s="573"/>
      <c r="F24394" s="573"/>
    </row>
    <row r="24395" spans="5:6" ht="15" customHeight="1">
      <c r="E24395" s="573"/>
      <c r="F24395" s="573"/>
    </row>
    <row r="24396" spans="5:6" ht="15" customHeight="1">
      <c r="E24396" s="573"/>
      <c r="F24396" s="573"/>
    </row>
    <row r="24397" spans="5:6" ht="15" customHeight="1">
      <c r="E24397" s="573"/>
      <c r="F24397" s="573"/>
    </row>
    <row r="24398" spans="5:6" ht="15" customHeight="1">
      <c r="E24398" s="573"/>
      <c r="F24398" s="573"/>
    </row>
    <row r="24399" spans="5:6" ht="15" customHeight="1">
      <c r="E24399" s="573"/>
      <c r="F24399" s="573"/>
    </row>
    <row r="24400" spans="5:6" ht="15" customHeight="1">
      <c r="E24400" s="573"/>
      <c r="F24400" s="573"/>
    </row>
    <row r="24401" spans="5:6" ht="15" customHeight="1">
      <c r="E24401" s="573"/>
      <c r="F24401" s="573"/>
    </row>
    <row r="24402" spans="5:6" ht="15" customHeight="1">
      <c r="E24402" s="573"/>
      <c r="F24402" s="573"/>
    </row>
    <row r="24403" spans="5:6" ht="15" customHeight="1">
      <c r="E24403" s="573"/>
      <c r="F24403" s="573"/>
    </row>
    <row r="24404" spans="5:6" ht="15" customHeight="1">
      <c r="E24404" s="573"/>
      <c r="F24404" s="573"/>
    </row>
    <row r="24405" spans="5:6" ht="15" customHeight="1">
      <c r="E24405" s="573"/>
      <c r="F24405" s="573"/>
    </row>
    <row r="24406" spans="5:6" ht="15" customHeight="1">
      <c r="E24406" s="573"/>
      <c r="F24406" s="573"/>
    </row>
    <row r="24407" spans="5:6" ht="15" customHeight="1">
      <c r="E24407" s="573"/>
      <c r="F24407" s="573"/>
    </row>
    <row r="24408" spans="5:6" ht="15" customHeight="1">
      <c r="E24408" s="573"/>
      <c r="F24408" s="573"/>
    </row>
    <row r="24409" spans="5:6" ht="15" customHeight="1">
      <c r="E24409" s="573"/>
      <c r="F24409" s="573"/>
    </row>
    <row r="24410" spans="5:6" ht="15" customHeight="1">
      <c r="E24410" s="573"/>
      <c r="F24410" s="573"/>
    </row>
    <row r="24411" spans="5:6" ht="15" customHeight="1">
      <c r="E24411" s="573"/>
      <c r="F24411" s="573"/>
    </row>
    <row r="24412" spans="5:6" ht="15" customHeight="1">
      <c r="E24412" s="573"/>
      <c r="F24412" s="573"/>
    </row>
    <row r="24413" spans="5:6" ht="15" customHeight="1">
      <c r="E24413" s="573"/>
      <c r="F24413" s="573"/>
    </row>
    <row r="24414" spans="5:6" ht="15" customHeight="1">
      <c r="E24414" s="573"/>
      <c r="F24414" s="573"/>
    </row>
    <row r="24415" spans="5:6" ht="15" customHeight="1">
      <c r="E24415" s="573"/>
      <c r="F24415" s="573"/>
    </row>
    <row r="24416" spans="5:6" ht="15" customHeight="1">
      <c r="E24416" s="573"/>
      <c r="F24416" s="573"/>
    </row>
    <row r="24417" spans="5:6" ht="15" customHeight="1">
      <c r="E24417" s="573"/>
      <c r="F24417" s="573"/>
    </row>
    <row r="24418" spans="5:6" ht="15" customHeight="1">
      <c r="E24418" s="573"/>
      <c r="F24418" s="573"/>
    </row>
    <row r="24419" spans="5:6" ht="15" customHeight="1">
      <c r="E24419" s="573"/>
      <c r="F24419" s="573"/>
    </row>
    <row r="24420" spans="5:6" ht="15" customHeight="1">
      <c r="E24420" s="573"/>
      <c r="F24420" s="573"/>
    </row>
    <row r="24421" spans="5:6" ht="15" customHeight="1">
      <c r="E24421" s="573"/>
      <c r="F24421" s="573"/>
    </row>
    <row r="24422" spans="5:6" ht="15" customHeight="1">
      <c r="E24422" s="573"/>
      <c r="F24422" s="573"/>
    </row>
    <row r="24423" spans="5:6" ht="15" customHeight="1">
      <c r="E24423" s="573"/>
      <c r="F24423" s="573"/>
    </row>
    <row r="24424" spans="5:6" ht="15" customHeight="1">
      <c r="E24424" s="573"/>
      <c r="F24424" s="573"/>
    </row>
    <row r="24425" spans="5:6" ht="15" customHeight="1">
      <c r="E24425" s="573"/>
      <c r="F24425" s="573"/>
    </row>
    <row r="24426" spans="5:6" ht="15" customHeight="1">
      <c r="E24426" s="573"/>
      <c r="F24426" s="573"/>
    </row>
    <row r="24427" spans="5:6" ht="15" customHeight="1">
      <c r="E24427" s="573"/>
      <c r="F24427" s="573"/>
    </row>
    <row r="24428" spans="5:6" ht="15" customHeight="1">
      <c r="E24428" s="573"/>
      <c r="F24428" s="573"/>
    </row>
    <row r="24429" spans="5:6" ht="15" customHeight="1">
      <c r="E24429" s="573"/>
      <c r="F24429" s="573"/>
    </row>
    <row r="24430" spans="5:6" ht="15" customHeight="1">
      <c r="E24430" s="573"/>
      <c r="F24430" s="573"/>
    </row>
    <row r="24431" spans="5:6" ht="15" customHeight="1">
      <c r="E24431" s="573"/>
      <c r="F24431" s="573"/>
    </row>
    <row r="24432" spans="5:6" ht="15" customHeight="1">
      <c r="E24432" s="573"/>
      <c r="F24432" s="573"/>
    </row>
    <row r="24433" spans="5:6" ht="15" customHeight="1">
      <c r="E24433" s="573"/>
      <c r="F24433" s="573"/>
    </row>
    <row r="24434" spans="5:6" ht="15" customHeight="1">
      <c r="E24434" s="573"/>
      <c r="F24434" s="573"/>
    </row>
    <row r="24435" spans="5:6" ht="15" customHeight="1">
      <c r="E24435" s="573"/>
      <c r="F24435" s="573"/>
    </row>
    <row r="24436" spans="5:6" ht="15" customHeight="1">
      <c r="E24436" s="573"/>
      <c r="F24436" s="573"/>
    </row>
    <row r="24437" spans="5:6" ht="15" customHeight="1">
      <c r="E24437" s="573"/>
      <c r="F24437" s="573"/>
    </row>
    <row r="24438" spans="5:6" ht="15" customHeight="1">
      <c r="E24438" s="573"/>
      <c r="F24438" s="573"/>
    </row>
    <row r="24439" spans="5:6" ht="15" customHeight="1">
      <c r="E24439" s="573"/>
      <c r="F24439" s="573"/>
    </row>
    <row r="24440" spans="5:6" ht="15" customHeight="1">
      <c r="E24440" s="573"/>
      <c r="F24440" s="573"/>
    </row>
    <row r="24441" spans="5:6" ht="15" customHeight="1">
      <c r="E24441" s="573"/>
      <c r="F24441" s="573"/>
    </row>
    <row r="24442" spans="5:6" ht="15" customHeight="1">
      <c r="E24442" s="573"/>
      <c r="F24442" s="573"/>
    </row>
    <row r="24443" spans="5:6" ht="15" customHeight="1">
      <c r="E24443" s="573"/>
      <c r="F24443" s="573"/>
    </row>
    <row r="24444" spans="5:6" ht="15" customHeight="1">
      <c r="E24444" s="573"/>
      <c r="F24444" s="573"/>
    </row>
    <row r="24445" spans="5:6" ht="15" customHeight="1">
      <c r="E24445" s="573"/>
      <c r="F24445" s="573"/>
    </row>
    <row r="24446" spans="5:6" ht="15" customHeight="1">
      <c r="E24446" s="573"/>
      <c r="F24446" s="573"/>
    </row>
    <row r="24447" spans="5:6" ht="15" customHeight="1">
      <c r="E24447" s="573"/>
      <c r="F24447" s="573"/>
    </row>
    <row r="24448" spans="5:6" ht="15" customHeight="1">
      <c r="E24448" s="573"/>
      <c r="F24448" s="573"/>
    </row>
    <row r="24449" spans="5:6" ht="15" customHeight="1">
      <c r="E24449" s="573"/>
      <c r="F24449" s="573"/>
    </row>
    <row r="24450" spans="5:6" ht="15" customHeight="1">
      <c r="E24450" s="573"/>
      <c r="F24450" s="573"/>
    </row>
    <row r="24451" spans="5:6" ht="15" customHeight="1">
      <c r="E24451" s="573"/>
      <c r="F24451" s="573"/>
    </row>
    <row r="24452" spans="5:6" ht="15" customHeight="1">
      <c r="E24452" s="573"/>
      <c r="F24452" s="573"/>
    </row>
    <row r="24453" spans="5:6" ht="15" customHeight="1">
      <c r="E24453" s="573"/>
      <c r="F24453" s="573"/>
    </row>
    <row r="24454" spans="5:6" ht="15" customHeight="1">
      <c r="E24454" s="573"/>
      <c r="F24454" s="573"/>
    </row>
    <row r="24455" spans="5:6" ht="15" customHeight="1">
      <c r="E24455" s="573"/>
      <c r="F24455" s="573"/>
    </row>
    <row r="24456" spans="5:6" ht="15" customHeight="1">
      <c r="E24456" s="573"/>
      <c r="F24456" s="573"/>
    </row>
    <row r="24457" spans="5:6" ht="15" customHeight="1">
      <c r="E24457" s="573"/>
      <c r="F24457" s="573"/>
    </row>
    <row r="24458" spans="5:6" ht="15" customHeight="1">
      <c r="E24458" s="573"/>
      <c r="F24458" s="573"/>
    </row>
    <row r="24459" spans="5:6" ht="15" customHeight="1">
      <c r="E24459" s="573"/>
      <c r="F24459" s="573"/>
    </row>
    <row r="24460" spans="5:6" ht="15" customHeight="1">
      <c r="E24460" s="573"/>
      <c r="F24460" s="573"/>
    </row>
    <row r="24461" spans="5:6" ht="15" customHeight="1">
      <c r="E24461" s="573"/>
      <c r="F24461" s="573"/>
    </row>
    <row r="24462" spans="5:6" ht="15" customHeight="1">
      <c r="E24462" s="573"/>
      <c r="F24462" s="573"/>
    </row>
    <row r="24463" spans="5:6" ht="15" customHeight="1">
      <c r="E24463" s="573"/>
      <c r="F24463" s="573"/>
    </row>
    <row r="24464" spans="5:6" ht="15" customHeight="1">
      <c r="E24464" s="573"/>
      <c r="F24464" s="573"/>
    </row>
    <row r="24465" spans="5:6" ht="15" customHeight="1">
      <c r="E24465" s="573"/>
      <c r="F24465" s="573"/>
    </row>
    <row r="24466" spans="5:6" ht="15" customHeight="1">
      <c r="E24466" s="573"/>
      <c r="F24466" s="573"/>
    </row>
    <row r="24467" spans="5:6" ht="15" customHeight="1">
      <c r="E24467" s="573"/>
      <c r="F24467" s="573"/>
    </row>
    <row r="24468" spans="5:6" ht="15" customHeight="1">
      <c r="E24468" s="573"/>
      <c r="F24468" s="573"/>
    </row>
    <row r="24469" spans="5:6" ht="15" customHeight="1">
      <c r="E24469" s="573"/>
      <c r="F24469" s="573"/>
    </row>
    <row r="24470" spans="5:6" ht="15" customHeight="1">
      <c r="E24470" s="573"/>
      <c r="F24470" s="573"/>
    </row>
    <row r="24471" spans="5:6" ht="15" customHeight="1">
      <c r="E24471" s="573"/>
      <c r="F24471" s="573"/>
    </row>
    <row r="24472" spans="5:6" ht="15" customHeight="1">
      <c r="E24472" s="573"/>
      <c r="F24472" s="573"/>
    </row>
    <row r="24473" spans="5:6" ht="15" customHeight="1">
      <c r="E24473" s="573"/>
      <c r="F24473" s="573"/>
    </row>
    <row r="24474" spans="5:6" ht="15" customHeight="1">
      <c r="E24474" s="573"/>
      <c r="F24474" s="573"/>
    </row>
    <row r="24475" spans="5:6" ht="15" customHeight="1">
      <c r="E24475" s="573"/>
      <c r="F24475" s="573"/>
    </row>
    <row r="24476" spans="5:6" ht="15" customHeight="1">
      <c r="E24476" s="573"/>
      <c r="F24476" s="573"/>
    </row>
    <row r="24477" spans="5:6" ht="15" customHeight="1">
      <c r="E24477" s="573"/>
      <c r="F24477" s="573"/>
    </row>
    <row r="24478" spans="5:6" ht="15" customHeight="1">
      <c r="E24478" s="573"/>
      <c r="F24478" s="573"/>
    </row>
    <row r="24479" spans="5:6" ht="15" customHeight="1">
      <c r="E24479" s="573"/>
      <c r="F24479" s="573"/>
    </row>
    <row r="24480" spans="5:6" ht="15" customHeight="1">
      <c r="E24480" s="573"/>
      <c r="F24480" s="573"/>
    </row>
    <row r="24481" spans="5:6" ht="15" customHeight="1">
      <c r="E24481" s="573"/>
      <c r="F24481" s="573"/>
    </row>
    <row r="24482" spans="5:6" ht="15" customHeight="1">
      <c r="E24482" s="573"/>
      <c r="F24482" s="573"/>
    </row>
    <row r="24483" spans="5:6" ht="15" customHeight="1">
      <c r="E24483" s="573"/>
      <c r="F24483" s="573"/>
    </row>
    <row r="24484" spans="5:6" ht="15" customHeight="1">
      <c r="E24484" s="573"/>
      <c r="F24484" s="573"/>
    </row>
    <row r="24485" spans="5:6" ht="15" customHeight="1">
      <c r="E24485" s="573"/>
      <c r="F24485" s="573"/>
    </row>
    <row r="24486" spans="5:6" ht="15" customHeight="1">
      <c r="E24486" s="573"/>
      <c r="F24486" s="573"/>
    </row>
    <row r="24487" spans="5:6" ht="15" customHeight="1">
      <c r="E24487" s="573"/>
      <c r="F24487" s="573"/>
    </row>
    <row r="24488" spans="5:6" ht="15" customHeight="1">
      <c r="E24488" s="573"/>
      <c r="F24488" s="573"/>
    </row>
    <row r="24489" spans="5:6" ht="15" customHeight="1">
      <c r="E24489" s="573"/>
      <c r="F24489" s="573"/>
    </row>
    <row r="24490" spans="5:6" ht="15" customHeight="1">
      <c r="E24490" s="573"/>
      <c r="F24490" s="573"/>
    </row>
    <row r="24491" spans="5:6" ht="15" customHeight="1">
      <c r="E24491" s="573"/>
      <c r="F24491" s="573"/>
    </row>
    <row r="24492" spans="5:6" ht="15" customHeight="1">
      <c r="E24492" s="573"/>
      <c r="F24492" s="573"/>
    </row>
    <row r="24493" spans="5:6" ht="15" customHeight="1">
      <c r="E24493" s="573"/>
      <c r="F24493" s="573"/>
    </row>
    <row r="24494" spans="5:6" ht="15" customHeight="1">
      <c r="E24494" s="573"/>
      <c r="F24494" s="573"/>
    </row>
    <row r="24495" spans="5:6" ht="15" customHeight="1">
      <c r="E24495" s="573"/>
      <c r="F24495" s="573"/>
    </row>
    <row r="24496" spans="5:6" ht="15" customHeight="1">
      <c r="E24496" s="573"/>
      <c r="F24496" s="573"/>
    </row>
    <row r="24497" spans="5:6" ht="15" customHeight="1">
      <c r="E24497" s="573"/>
      <c r="F24497" s="573"/>
    </row>
    <row r="24498" spans="5:6" ht="15" customHeight="1">
      <c r="E24498" s="573"/>
      <c r="F24498" s="573"/>
    </row>
    <row r="24499" spans="5:6" ht="15" customHeight="1">
      <c r="E24499" s="573"/>
      <c r="F24499" s="573"/>
    </row>
    <row r="24500" spans="5:6" ht="15" customHeight="1">
      <c r="E24500" s="573"/>
      <c r="F24500" s="573"/>
    </row>
    <row r="24501" spans="5:6" ht="15" customHeight="1">
      <c r="E24501" s="573"/>
      <c r="F24501" s="573"/>
    </row>
    <row r="24502" spans="5:6" ht="15" customHeight="1">
      <c r="E24502" s="573"/>
      <c r="F24502" s="573"/>
    </row>
    <row r="24503" spans="5:6" ht="15" customHeight="1">
      <c r="E24503" s="573"/>
      <c r="F24503" s="573"/>
    </row>
    <row r="24504" spans="5:6" ht="15" customHeight="1">
      <c r="E24504" s="573"/>
      <c r="F24504" s="573"/>
    </row>
    <row r="24505" spans="5:6" ht="15" customHeight="1">
      <c r="E24505" s="573"/>
      <c r="F24505" s="573"/>
    </row>
    <row r="24506" spans="5:6" ht="15" customHeight="1">
      <c r="E24506" s="573"/>
      <c r="F24506" s="573"/>
    </row>
    <row r="24507" spans="5:6" ht="15" customHeight="1">
      <c r="E24507" s="573"/>
      <c r="F24507" s="573"/>
    </row>
    <row r="24508" spans="5:6" ht="15" customHeight="1">
      <c r="E24508" s="573"/>
      <c r="F24508" s="573"/>
    </row>
    <row r="24509" spans="5:6" ht="15" customHeight="1">
      <c r="E24509" s="573"/>
      <c r="F24509" s="573"/>
    </row>
    <row r="24510" spans="5:6" ht="15" customHeight="1">
      <c r="E24510" s="573"/>
      <c r="F24510" s="573"/>
    </row>
    <row r="24511" spans="5:6" ht="15" customHeight="1">
      <c r="E24511" s="573"/>
      <c r="F24511" s="573"/>
    </row>
    <row r="24512" spans="5:6" ht="15" customHeight="1">
      <c r="E24512" s="573"/>
      <c r="F24512" s="573"/>
    </row>
    <row r="24513" spans="5:6" ht="15" customHeight="1">
      <c r="E24513" s="573"/>
      <c r="F24513" s="573"/>
    </row>
    <row r="24514" spans="5:6" ht="15" customHeight="1">
      <c r="E24514" s="573"/>
      <c r="F24514" s="573"/>
    </row>
    <row r="24515" spans="5:6" ht="15" customHeight="1">
      <c r="E24515" s="573"/>
      <c r="F24515" s="573"/>
    </row>
    <row r="24516" spans="5:6" ht="15" customHeight="1">
      <c r="E24516" s="573"/>
      <c r="F24516" s="573"/>
    </row>
    <row r="24517" spans="5:6" ht="15" customHeight="1">
      <c r="E24517" s="573"/>
      <c r="F24517" s="573"/>
    </row>
    <row r="24518" spans="5:6" ht="15" customHeight="1">
      <c r="E24518" s="573"/>
      <c r="F24518" s="573"/>
    </row>
    <row r="24519" spans="5:6" ht="15" customHeight="1">
      <c r="E24519" s="573"/>
      <c r="F24519" s="573"/>
    </row>
    <row r="24520" spans="5:6" ht="15" customHeight="1">
      <c r="E24520" s="573"/>
      <c r="F24520" s="573"/>
    </row>
    <row r="24521" spans="5:6" ht="15" customHeight="1">
      <c r="E24521" s="573"/>
      <c r="F24521" s="573"/>
    </row>
    <row r="24522" spans="5:6" ht="15" customHeight="1">
      <c r="E24522" s="573"/>
      <c r="F24522" s="573"/>
    </row>
    <row r="24523" spans="5:6" ht="15" customHeight="1">
      <c r="E24523" s="573"/>
      <c r="F24523" s="573"/>
    </row>
    <row r="24524" spans="5:6" ht="15" customHeight="1">
      <c r="E24524" s="573"/>
      <c r="F24524" s="573"/>
    </row>
    <row r="24525" spans="5:6" ht="15" customHeight="1">
      <c r="E24525" s="573"/>
      <c r="F24525" s="573"/>
    </row>
    <row r="24526" spans="5:6" ht="15" customHeight="1">
      <c r="E24526" s="573"/>
      <c r="F24526" s="573"/>
    </row>
    <row r="24527" spans="5:6" ht="15" customHeight="1">
      <c r="E24527" s="573"/>
      <c r="F24527" s="573"/>
    </row>
    <row r="24528" spans="5:6" ht="15" customHeight="1">
      <c r="E24528" s="573"/>
      <c r="F24528" s="573"/>
    </row>
    <row r="24529" spans="5:6" ht="15" customHeight="1">
      <c r="E24529" s="573"/>
      <c r="F24529" s="573"/>
    </row>
    <row r="24530" spans="5:6" ht="15" customHeight="1">
      <c r="E24530" s="573"/>
      <c r="F24530" s="573"/>
    </row>
    <row r="24531" spans="5:6" ht="15" customHeight="1">
      <c r="E24531" s="573"/>
      <c r="F24531" s="573"/>
    </row>
    <row r="24532" spans="5:6" ht="15" customHeight="1">
      <c r="E24532" s="573"/>
      <c r="F24532" s="573"/>
    </row>
    <row r="24533" spans="5:6" ht="15" customHeight="1">
      <c r="E24533" s="573"/>
      <c r="F24533" s="573"/>
    </row>
    <row r="24534" spans="5:6" ht="15" customHeight="1">
      <c r="E24534" s="573"/>
      <c r="F24534" s="573"/>
    </row>
    <row r="24535" spans="5:6" ht="15" customHeight="1">
      <c r="E24535" s="573"/>
      <c r="F24535" s="573"/>
    </row>
    <row r="24536" spans="5:6" ht="15" customHeight="1">
      <c r="E24536" s="573"/>
      <c r="F24536" s="573"/>
    </row>
    <row r="24537" spans="5:6" ht="15" customHeight="1">
      <c r="E24537" s="573"/>
      <c r="F24537" s="573"/>
    </row>
    <row r="24538" spans="5:6" ht="15" customHeight="1">
      <c r="E24538" s="573"/>
      <c r="F24538" s="573"/>
    </row>
    <row r="24539" spans="5:6" ht="15" customHeight="1">
      <c r="E24539" s="573"/>
      <c r="F24539" s="573"/>
    </row>
    <row r="24540" spans="5:6" ht="15" customHeight="1">
      <c r="E24540" s="573"/>
      <c r="F24540" s="573"/>
    </row>
    <row r="24541" spans="5:6" ht="15" customHeight="1">
      <c r="E24541" s="573"/>
      <c r="F24541" s="573"/>
    </row>
    <row r="24542" spans="5:6" ht="15" customHeight="1">
      <c r="E24542" s="573"/>
      <c r="F24542" s="573"/>
    </row>
    <row r="24543" spans="5:6" ht="15" customHeight="1">
      <c r="E24543" s="573"/>
      <c r="F24543" s="573"/>
    </row>
    <row r="24544" spans="5:6" ht="15" customHeight="1">
      <c r="E24544" s="573"/>
      <c r="F24544" s="573"/>
    </row>
    <row r="24545" spans="5:6" ht="15" customHeight="1">
      <c r="E24545" s="573"/>
      <c r="F24545" s="573"/>
    </row>
    <row r="24546" spans="5:6" ht="15" customHeight="1">
      <c r="E24546" s="573"/>
      <c r="F24546" s="573"/>
    </row>
    <row r="24547" spans="5:6" ht="15" customHeight="1">
      <c r="E24547" s="573"/>
      <c r="F24547" s="573"/>
    </row>
    <row r="24548" spans="5:6" ht="15" customHeight="1">
      <c r="E24548" s="573"/>
      <c r="F24548" s="573"/>
    </row>
    <row r="24549" spans="5:6" ht="15" customHeight="1">
      <c r="E24549" s="573"/>
      <c r="F24549" s="573"/>
    </row>
    <row r="24550" spans="5:6" ht="15" customHeight="1">
      <c r="E24550" s="573"/>
      <c r="F24550" s="573"/>
    </row>
    <row r="24551" spans="5:6" ht="15" customHeight="1">
      <c r="E24551" s="573"/>
      <c r="F24551" s="573"/>
    </row>
    <row r="24552" spans="5:6" ht="15" customHeight="1">
      <c r="E24552" s="573"/>
      <c r="F24552" s="573"/>
    </row>
    <row r="24553" spans="5:6" ht="15" customHeight="1">
      <c r="E24553" s="573"/>
      <c r="F24553" s="573"/>
    </row>
    <row r="24554" spans="5:6" ht="15" customHeight="1">
      <c r="E24554" s="573"/>
      <c r="F24554" s="573"/>
    </row>
    <row r="24555" spans="5:6" ht="15" customHeight="1">
      <c r="E24555" s="573"/>
      <c r="F24555" s="573"/>
    </row>
    <row r="24556" spans="5:6" ht="15" customHeight="1">
      <c r="E24556" s="573"/>
      <c r="F24556" s="573"/>
    </row>
    <row r="24557" spans="5:6" ht="15" customHeight="1">
      <c r="E24557" s="573"/>
      <c r="F24557" s="573"/>
    </row>
    <row r="24558" spans="5:6" ht="15" customHeight="1">
      <c r="E24558" s="573"/>
      <c r="F24558" s="573"/>
    </row>
    <row r="24559" spans="5:6" ht="15" customHeight="1">
      <c r="E24559" s="573"/>
      <c r="F24559" s="573"/>
    </row>
    <row r="24560" spans="5:6" ht="15" customHeight="1">
      <c r="E24560" s="573"/>
      <c r="F24560" s="573"/>
    </row>
    <row r="24561" spans="5:6" ht="15" customHeight="1">
      <c r="E24561" s="573"/>
      <c r="F24561" s="573"/>
    </row>
    <row r="24562" spans="5:6" ht="15" customHeight="1">
      <c r="E24562" s="573"/>
      <c r="F24562" s="573"/>
    </row>
    <row r="24563" spans="5:6" ht="15" customHeight="1">
      <c r="E24563" s="573"/>
      <c r="F24563" s="573"/>
    </row>
    <row r="24564" spans="5:6" ht="15" customHeight="1">
      <c r="E24564" s="573"/>
      <c r="F24564" s="573"/>
    </row>
    <row r="24565" spans="5:6" ht="15" customHeight="1">
      <c r="E24565" s="573"/>
      <c r="F24565" s="573"/>
    </row>
    <row r="24566" spans="5:6" ht="15" customHeight="1">
      <c r="E24566" s="573"/>
      <c r="F24566" s="573"/>
    </row>
    <row r="24567" spans="5:6" ht="15" customHeight="1">
      <c r="E24567" s="573"/>
      <c r="F24567" s="573"/>
    </row>
    <row r="24568" spans="5:6" ht="15" customHeight="1">
      <c r="E24568" s="573"/>
      <c r="F24568" s="573"/>
    </row>
    <row r="24569" spans="5:6" ht="15" customHeight="1">
      <c r="E24569" s="573"/>
      <c r="F24569" s="573"/>
    </row>
    <row r="24570" spans="5:6" ht="15" customHeight="1">
      <c r="E24570" s="573"/>
      <c r="F24570" s="573"/>
    </row>
    <row r="24571" spans="5:6" ht="15" customHeight="1">
      <c r="E24571" s="573"/>
      <c r="F24571" s="573"/>
    </row>
    <row r="24572" spans="5:6" ht="15" customHeight="1">
      <c r="E24572" s="573"/>
      <c r="F24572" s="573"/>
    </row>
    <row r="24573" spans="5:6" ht="15" customHeight="1">
      <c r="E24573" s="573"/>
      <c r="F24573" s="573"/>
    </row>
    <row r="24574" spans="5:6" ht="15" customHeight="1">
      <c r="E24574" s="573"/>
      <c r="F24574" s="573"/>
    </row>
    <row r="24575" spans="5:6" ht="15" customHeight="1">
      <c r="E24575" s="573"/>
      <c r="F24575" s="573"/>
    </row>
    <row r="24576" spans="5:6" ht="15" customHeight="1">
      <c r="E24576" s="573"/>
      <c r="F24576" s="573"/>
    </row>
    <row r="24577" spans="5:6" ht="15" customHeight="1">
      <c r="E24577" s="573"/>
      <c r="F24577" s="573"/>
    </row>
    <row r="24578" spans="5:6" ht="15" customHeight="1">
      <c r="E24578" s="573"/>
      <c r="F24578" s="573"/>
    </row>
    <row r="24579" spans="5:6" ht="15" customHeight="1">
      <c r="E24579" s="573"/>
      <c r="F24579" s="573"/>
    </row>
    <row r="24580" spans="5:6" ht="15" customHeight="1">
      <c r="E24580" s="573"/>
      <c r="F24580" s="573"/>
    </row>
    <row r="24581" spans="5:6" ht="15" customHeight="1">
      <c r="E24581" s="573"/>
      <c r="F24581" s="573"/>
    </row>
    <row r="24582" spans="5:6" ht="15" customHeight="1">
      <c r="E24582" s="573"/>
      <c r="F24582" s="573"/>
    </row>
    <row r="24583" spans="5:6" ht="15" customHeight="1">
      <c r="E24583" s="573"/>
      <c r="F24583" s="573"/>
    </row>
    <row r="24584" spans="5:6" ht="15" customHeight="1">
      <c r="E24584" s="573"/>
      <c r="F24584" s="573"/>
    </row>
    <row r="24585" spans="5:6" ht="15" customHeight="1">
      <c r="E24585" s="573"/>
      <c r="F24585" s="573"/>
    </row>
    <row r="24586" spans="5:6" ht="15" customHeight="1">
      <c r="E24586" s="573"/>
      <c r="F24586" s="573"/>
    </row>
    <row r="24587" spans="5:6" ht="15" customHeight="1">
      <c r="E24587" s="573"/>
      <c r="F24587" s="573"/>
    </row>
    <row r="24588" spans="5:6" ht="15" customHeight="1">
      <c r="E24588" s="573"/>
      <c r="F24588" s="573"/>
    </row>
    <row r="24589" spans="5:6" ht="15" customHeight="1">
      <c r="E24589" s="573"/>
      <c r="F24589" s="573"/>
    </row>
    <row r="24590" spans="5:6" ht="15" customHeight="1">
      <c r="E24590" s="573"/>
      <c r="F24590" s="573"/>
    </row>
    <row r="24591" spans="5:6" ht="15" customHeight="1">
      <c r="E24591" s="573"/>
      <c r="F24591" s="573"/>
    </row>
    <row r="24592" spans="5:6" ht="15" customHeight="1">
      <c r="E24592" s="573"/>
      <c r="F24592" s="573"/>
    </row>
    <row r="24593" spans="5:6" ht="15" customHeight="1">
      <c r="E24593" s="573"/>
      <c r="F24593" s="573"/>
    </row>
    <row r="24594" spans="5:6" ht="15" customHeight="1">
      <c r="E24594" s="573"/>
      <c r="F24594" s="573"/>
    </row>
    <row r="24595" spans="5:6" ht="15" customHeight="1">
      <c r="E24595" s="573"/>
      <c r="F24595" s="573"/>
    </row>
    <row r="24596" spans="5:6" ht="15" customHeight="1">
      <c r="E24596" s="573"/>
      <c r="F24596" s="573"/>
    </row>
    <row r="24597" spans="5:6" ht="15" customHeight="1">
      <c r="E24597" s="573"/>
      <c r="F24597" s="573"/>
    </row>
    <row r="24598" spans="5:6" ht="15" customHeight="1">
      <c r="E24598" s="573"/>
      <c r="F24598" s="573"/>
    </row>
    <row r="24599" spans="5:6" ht="15" customHeight="1">
      <c r="E24599" s="573"/>
      <c r="F24599" s="573"/>
    </row>
    <row r="24600" spans="5:6" ht="15" customHeight="1">
      <c r="E24600" s="573"/>
      <c r="F24600" s="573"/>
    </row>
    <row r="24601" spans="5:6" ht="15" customHeight="1">
      <c r="E24601" s="573"/>
      <c r="F24601" s="573"/>
    </row>
    <row r="24602" spans="5:6" ht="15" customHeight="1">
      <c r="E24602" s="573"/>
      <c r="F24602" s="573"/>
    </row>
    <row r="24603" spans="5:6" ht="15" customHeight="1">
      <c r="E24603" s="573"/>
      <c r="F24603" s="573"/>
    </row>
    <row r="24604" spans="5:6" ht="15" customHeight="1">
      <c r="E24604" s="573"/>
      <c r="F24604" s="573"/>
    </row>
    <row r="24605" spans="5:6" ht="15" customHeight="1">
      <c r="E24605" s="573"/>
      <c r="F24605" s="573"/>
    </row>
    <row r="24606" spans="5:6" ht="15" customHeight="1">
      <c r="E24606" s="573"/>
      <c r="F24606" s="573"/>
    </row>
    <row r="24607" spans="5:6" ht="15" customHeight="1">
      <c r="E24607" s="573"/>
      <c r="F24607" s="573"/>
    </row>
    <row r="24608" spans="5:6" ht="15" customHeight="1">
      <c r="E24608" s="573"/>
      <c r="F24608" s="573"/>
    </row>
    <row r="24609" spans="5:6" ht="15" customHeight="1">
      <c r="E24609" s="573"/>
      <c r="F24609" s="573"/>
    </row>
    <row r="24610" spans="5:6" ht="15" customHeight="1">
      <c r="E24610" s="573"/>
      <c r="F24610" s="573"/>
    </row>
    <row r="24611" spans="5:6" ht="15" customHeight="1">
      <c r="E24611" s="573"/>
      <c r="F24611" s="573"/>
    </row>
    <row r="24612" spans="5:6" ht="15" customHeight="1">
      <c r="E24612" s="573"/>
      <c r="F24612" s="573"/>
    </row>
    <row r="24613" spans="5:6" ht="15" customHeight="1">
      <c r="E24613" s="573"/>
      <c r="F24613" s="573"/>
    </row>
    <row r="24614" spans="5:6" ht="15" customHeight="1">
      <c r="E24614" s="573"/>
      <c r="F24614" s="573"/>
    </row>
    <row r="24615" spans="5:6" ht="15" customHeight="1">
      <c r="E24615" s="573"/>
      <c r="F24615" s="573"/>
    </row>
    <row r="24616" spans="5:6" ht="15" customHeight="1">
      <c r="E24616" s="573"/>
      <c r="F24616" s="573"/>
    </row>
    <row r="24617" spans="5:6" ht="15" customHeight="1">
      <c r="E24617" s="573"/>
      <c r="F24617" s="573"/>
    </row>
    <row r="24618" spans="5:6" ht="15" customHeight="1">
      <c r="E24618" s="573"/>
      <c r="F24618" s="573"/>
    </row>
    <row r="24619" spans="5:6" ht="15" customHeight="1">
      <c r="E24619" s="573"/>
      <c r="F24619" s="573"/>
    </row>
    <row r="24620" spans="5:6" ht="15" customHeight="1">
      <c r="E24620" s="573"/>
      <c r="F24620" s="573"/>
    </row>
    <row r="24621" spans="5:6" ht="15" customHeight="1">
      <c r="E24621" s="573"/>
      <c r="F24621" s="573"/>
    </row>
    <row r="24622" spans="5:6" ht="15" customHeight="1">
      <c r="E24622" s="573"/>
      <c r="F24622" s="573"/>
    </row>
    <row r="24623" spans="5:6" ht="15" customHeight="1">
      <c r="E24623" s="573"/>
      <c r="F24623" s="573"/>
    </row>
    <row r="24624" spans="5:6" ht="15" customHeight="1">
      <c r="E24624" s="573"/>
      <c r="F24624" s="573"/>
    </row>
    <row r="24625" spans="5:6" ht="15" customHeight="1">
      <c r="E24625" s="573"/>
      <c r="F24625" s="573"/>
    </row>
    <row r="24626" spans="5:6" ht="15" customHeight="1">
      <c r="E24626" s="573"/>
      <c r="F24626" s="573"/>
    </row>
    <row r="24627" spans="5:6" ht="15" customHeight="1">
      <c r="E24627" s="573"/>
      <c r="F24627" s="573"/>
    </row>
    <row r="24628" spans="5:6" ht="15" customHeight="1">
      <c r="E24628" s="573"/>
      <c r="F24628" s="573"/>
    </row>
    <row r="24629" spans="5:6" ht="15" customHeight="1">
      <c r="E24629" s="573"/>
      <c r="F24629" s="573"/>
    </row>
    <row r="24630" spans="5:6" ht="15" customHeight="1">
      <c r="E24630" s="573"/>
      <c r="F24630" s="573"/>
    </row>
    <row r="24631" spans="5:6" ht="15" customHeight="1">
      <c r="E24631" s="573"/>
      <c r="F24631" s="573"/>
    </row>
    <row r="24632" spans="5:6" ht="15" customHeight="1">
      <c r="E24632" s="573"/>
      <c r="F24632" s="573"/>
    </row>
    <row r="24633" spans="5:6" ht="15" customHeight="1">
      <c r="E24633" s="573"/>
      <c r="F24633" s="573"/>
    </row>
    <row r="24634" spans="5:6" ht="15" customHeight="1">
      <c r="E24634" s="573"/>
      <c r="F24634" s="573"/>
    </row>
    <row r="24635" spans="5:6" ht="15" customHeight="1">
      <c r="E24635" s="573"/>
      <c r="F24635" s="573"/>
    </row>
    <row r="24636" spans="5:6" ht="15" customHeight="1">
      <c r="E24636" s="573"/>
      <c r="F24636" s="573"/>
    </row>
    <row r="24637" spans="5:6" ht="15" customHeight="1">
      <c r="E24637" s="573"/>
      <c r="F24637" s="573"/>
    </row>
    <row r="24638" spans="5:6" ht="15" customHeight="1">
      <c r="E24638" s="573"/>
      <c r="F24638" s="573"/>
    </row>
    <row r="24639" spans="5:6" ht="15" customHeight="1">
      <c r="E24639" s="573"/>
      <c r="F24639" s="573"/>
    </row>
    <row r="24640" spans="5:6" ht="15" customHeight="1">
      <c r="E24640" s="573"/>
      <c r="F24640" s="573"/>
    </row>
    <row r="24641" spans="5:6" ht="15" customHeight="1">
      <c r="E24641" s="573"/>
      <c r="F24641" s="573"/>
    </row>
    <row r="24642" spans="5:6" ht="15" customHeight="1">
      <c r="E24642" s="573"/>
      <c r="F24642" s="573"/>
    </row>
    <row r="24643" spans="5:6" ht="15" customHeight="1">
      <c r="E24643" s="573"/>
      <c r="F24643" s="573"/>
    </row>
    <row r="24644" spans="5:6" ht="15" customHeight="1">
      <c r="E24644" s="573"/>
      <c r="F24644" s="573"/>
    </row>
    <row r="24645" spans="5:6" ht="15" customHeight="1">
      <c r="E24645" s="573"/>
      <c r="F24645" s="573"/>
    </row>
    <row r="24646" spans="5:6" ht="15" customHeight="1">
      <c r="E24646" s="573"/>
      <c r="F24646" s="573"/>
    </row>
    <row r="24647" spans="5:6" ht="15" customHeight="1">
      <c r="E24647" s="573"/>
      <c r="F24647" s="573"/>
    </row>
    <row r="24648" spans="5:6" ht="15" customHeight="1">
      <c r="E24648" s="573"/>
      <c r="F24648" s="573"/>
    </row>
    <row r="24649" spans="5:6" ht="15" customHeight="1">
      <c r="E24649" s="573"/>
      <c r="F24649" s="573"/>
    </row>
    <row r="24650" spans="5:6" ht="15" customHeight="1">
      <c r="E24650" s="573"/>
      <c r="F24650" s="573"/>
    </row>
    <row r="24651" spans="5:6" ht="15" customHeight="1">
      <c r="E24651" s="573"/>
      <c r="F24651" s="573"/>
    </row>
    <row r="24652" spans="5:6" ht="15" customHeight="1">
      <c r="E24652" s="573"/>
      <c r="F24652" s="573"/>
    </row>
    <row r="24653" spans="5:6" ht="15" customHeight="1">
      <c r="E24653" s="573"/>
      <c r="F24653" s="573"/>
    </row>
    <row r="24654" spans="5:6" ht="15" customHeight="1">
      <c r="E24654" s="573"/>
      <c r="F24654" s="573"/>
    </row>
    <row r="24655" spans="5:6" ht="15" customHeight="1">
      <c r="E24655" s="573"/>
      <c r="F24655" s="573"/>
    </row>
    <row r="24656" spans="5:6" ht="15" customHeight="1">
      <c r="E24656" s="573"/>
      <c r="F24656" s="573"/>
    </row>
    <row r="24657" spans="5:6" ht="15" customHeight="1">
      <c r="E24657" s="573"/>
      <c r="F24657" s="573"/>
    </row>
    <row r="24658" spans="5:6" ht="15" customHeight="1">
      <c r="E24658" s="573"/>
      <c r="F24658" s="573"/>
    </row>
    <row r="24659" spans="5:6" ht="15" customHeight="1">
      <c r="E24659" s="573"/>
      <c r="F24659" s="573"/>
    </row>
    <row r="24660" spans="5:6" ht="15" customHeight="1">
      <c r="E24660" s="573"/>
      <c r="F24660" s="573"/>
    </row>
    <row r="24661" spans="5:6" ht="15" customHeight="1">
      <c r="E24661" s="573"/>
      <c r="F24661" s="573"/>
    </row>
    <row r="24662" spans="5:6" ht="15" customHeight="1">
      <c r="E24662" s="573"/>
      <c r="F24662" s="573"/>
    </row>
    <row r="24663" spans="5:6" ht="15" customHeight="1">
      <c r="E24663" s="573"/>
      <c r="F24663" s="573"/>
    </row>
    <row r="24664" spans="5:6" ht="15" customHeight="1">
      <c r="E24664" s="573"/>
      <c r="F24664" s="573"/>
    </row>
    <row r="24665" spans="5:6" ht="15" customHeight="1">
      <c r="E24665" s="573"/>
      <c r="F24665" s="573"/>
    </row>
    <row r="24666" spans="5:6" ht="15" customHeight="1">
      <c r="E24666" s="573"/>
      <c r="F24666" s="573"/>
    </row>
    <row r="24667" spans="5:6" ht="15" customHeight="1">
      <c r="E24667" s="573"/>
      <c r="F24667" s="573"/>
    </row>
    <row r="24668" spans="5:6" ht="15" customHeight="1">
      <c r="E24668" s="573"/>
      <c r="F24668" s="573"/>
    </row>
    <row r="24669" spans="5:6" ht="15" customHeight="1">
      <c r="E24669" s="573"/>
      <c r="F24669" s="573"/>
    </row>
    <row r="24670" spans="5:6" ht="15" customHeight="1">
      <c r="E24670" s="573"/>
      <c r="F24670" s="573"/>
    </row>
    <row r="24671" spans="5:6" ht="15" customHeight="1">
      <c r="E24671" s="573"/>
      <c r="F24671" s="573"/>
    </row>
    <row r="24672" spans="5:6" ht="15" customHeight="1">
      <c r="E24672" s="573"/>
      <c r="F24672" s="573"/>
    </row>
    <row r="24673" spans="5:6" ht="15" customHeight="1">
      <c r="E24673" s="573"/>
      <c r="F24673" s="573"/>
    </row>
    <row r="24674" spans="5:6" ht="15" customHeight="1">
      <c r="E24674" s="573"/>
      <c r="F24674" s="573"/>
    </row>
    <row r="24675" spans="5:6" ht="15" customHeight="1">
      <c r="E24675" s="573"/>
      <c r="F24675" s="573"/>
    </row>
    <row r="24676" spans="5:6" ht="15" customHeight="1">
      <c r="E24676" s="573"/>
      <c r="F24676" s="573"/>
    </row>
    <row r="24677" spans="5:6" ht="15" customHeight="1">
      <c r="E24677" s="573"/>
      <c r="F24677" s="573"/>
    </row>
    <row r="24678" spans="5:6" ht="15" customHeight="1">
      <c r="E24678" s="573"/>
      <c r="F24678" s="573"/>
    </row>
    <row r="24679" spans="5:6" ht="15" customHeight="1">
      <c r="E24679" s="573"/>
      <c r="F24679" s="573"/>
    </row>
    <row r="24680" spans="5:6" ht="15" customHeight="1">
      <c r="E24680" s="573"/>
      <c r="F24680" s="573"/>
    </row>
    <row r="24681" spans="5:6" ht="15" customHeight="1">
      <c r="E24681" s="573"/>
      <c r="F24681" s="573"/>
    </row>
    <row r="24682" spans="5:6" ht="15" customHeight="1">
      <c r="E24682" s="573"/>
      <c r="F24682" s="573"/>
    </row>
    <row r="24683" spans="5:6" ht="15" customHeight="1">
      <c r="E24683" s="573"/>
      <c r="F24683" s="573"/>
    </row>
    <row r="24684" spans="5:6" ht="15" customHeight="1">
      <c r="E24684" s="573"/>
      <c r="F24684" s="573"/>
    </row>
    <row r="24685" spans="5:6" ht="15" customHeight="1">
      <c r="E24685" s="573"/>
      <c r="F24685" s="573"/>
    </row>
    <row r="24686" spans="5:6" ht="15" customHeight="1">
      <c r="E24686" s="573"/>
      <c r="F24686" s="573"/>
    </row>
    <row r="24687" spans="5:6" ht="15" customHeight="1">
      <c r="E24687" s="573"/>
      <c r="F24687" s="573"/>
    </row>
    <row r="24688" spans="5:6" ht="15" customHeight="1">
      <c r="E24688" s="573"/>
      <c r="F24688" s="573"/>
    </row>
    <row r="24689" spans="5:6" ht="15" customHeight="1">
      <c r="E24689" s="573"/>
      <c r="F24689" s="573"/>
    </row>
    <row r="24690" spans="5:6" ht="15" customHeight="1">
      <c r="E24690" s="573"/>
      <c r="F24690" s="573"/>
    </row>
    <row r="24691" spans="5:6" ht="15" customHeight="1">
      <c r="E24691" s="573"/>
      <c r="F24691" s="573"/>
    </row>
    <row r="24692" spans="5:6" ht="15" customHeight="1">
      <c r="E24692" s="573"/>
      <c r="F24692" s="573"/>
    </row>
    <row r="24693" spans="5:6" ht="15" customHeight="1">
      <c r="E24693" s="573"/>
      <c r="F24693" s="573"/>
    </row>
    <row r="24694" spans="5:6" ht="15" customHeight="1">
      <c r="E24694" s="573"/>
      <c r="F24694" s="573"/>
    </row>
    <row r="24695" spans="5:6" ht="15" customHeight="1">
      <c r="E24695" s="573"/>
      <c r="F24695" s="573"/>
    </row>
    <row r="24696" spans="5:6" ht="15" customHeight="1">
      <c r="E24696" s="573"/>
      <c r="F24696" s="573"/>
    </row>
    <row r="24697" spans="5:6" ht="15" customHeight="1">
      <c r="E24697" s="573"/>
      <c r="F24697" s="573"/>
    </row>
    <row r="24698" spans="5:6" ht="15" customHeight="1">
      <c r="E24698" s="573"/>
      <c r="F24698" s="573"/>
    </row>
    <row r="24699" spans="5:6" ht="15" customHeight="1">
      <c r="E24699" s="573"/>
      <c r="F24699" s="573"/>
    </row>
    <row r="24700" spans="5:6" ht="15" customHeight="1">
      <c r="E24700" s="573"/>
      <c r="F24700" s="573"/>
    </row>
    <row r="24701" spans="5:6" ht="15" customHeight="1">
      <c r="E24701" s="573"/>
      <c r="F24701" s="573"/>
    </row>
    <row r="24702" spans="5:6" ht="15" customHeight="1">
      <c r="E24702" s="573"/>
      <c r="F24702" s="573"/>
    </row>
    <row r="24703" spans="5:6" ht="15" customHeight="1">
      <c r="E24703" s="573"/>
      <c r="F24703" s="573"/>
    </row>
    <row r="24704" spans="5:6" ht="15" customHeight="1">
      <c r="E24704" s="573"/>
      <c r="F24704" s="573"/>
    </row>
    <row r="24705" spans="5:6" ht="15" customHeight="1">
      <c r="E24705" s="573"/>
      <c r="F24705" s="573"/>
    </row>
    <row r="24706" spans="5:6" ht="15" customHeight="1">
      <c r="E24706" s="573"/>
      <c r="F24706" s="573"/>
    </row>
    <row r="24707" spans="5:6" ht="15" customHeight="1">
      <c r="E24707" s="573"/>
      <c r="F24707" s="573"/>
    </row>
    <row r="24708" spans="5:6" ht="15" customHeight="1">
      <c r="E24708" s="573"/>
      <c r="F24708" s="573"/>
    </row>
    <row r="24709" spans="5:6" ht="15" customHeight="1">
      <c r="E24709" s="573"/>
      <c r="F24709" s="573"/>
    </row>
    <row r="24710" spans="5:6" ht="15" customHeight="1">
      <c r="E24710" s="573"/>
      <c r="F24710" s="573"/>
    </row>
    <row r="24711" spans="5:6" ht="15" customHeight="1">
      <c r="E24711" s="573"/>
      <c r="F24711" s="573"/>
    </row>
    <row r="24712" spans="5:6" ht="15" customHeight="1">
      <c r="E24712" s="573"/>
      <c r="F24712" s="573"/>
    </row>
    <row r="24713" spans="5:6" ht="15" customHeight="1">
      <c r="E24713" s="573"/>
      <c r="F24713" s="573"/>
    </row>
    <row r="24714" spans="5:6" ht="15" customHeight="1">
      <c r="E24714" s="573"/>
      <c r="F24714" s="573"/>
    </row>
    <row r="24715" spans="5:6" ht="15" customHeight="1">
      <c r="E24715" s="573"/>
      <c r="F24715" s="573"/>
    </row>
    <row r="24716" spans="5:6" ht="15" customHeight="1">
      <c r="E24716" s="573"/>
      <c r="F24716" s="573"/>
    </row>
    <row r="24717" spans="5:6" ht="15" customHeight="1">
      <c r="E24717" s="573"/>
      <c r="F24717" s="573"/>
    </row>
    <row r="24718" spans="5:6" ht="15" customHeight="1">
      <c r="E24718" s="573"/>
      <c r="F24718" s="573"/>
    </row>
    <row r="24719" spans="5:6" ht="15" customHeight="1">
      <c r="E24719" s="573"/>
      <c r="F24719" s="573"/>
    </row>
    <row r="24720" spans="5:6" ht="15" customHeight="1">
      <c r="E24720" s="573"/>
      <c r="F24720" s="573"/>
    </row>
    <row r="24721" spans="5:6" ht="15" customHeight="1">
      <c r="E24721" s="573"/>
      <c r="F24721" s="573"/>
    </row>
    <row r="24722" spans="5:6" ht="15" customHeight="1">
      <c r="E24722" s="573"/>
      <c r="F24722" s="573"/>
    </row>
    <row r="24723" spans="5:6" ht="15" customHeight="1">
      <c r="E24723" s="573"/>
      <c r="F24723" s="573"/>
    </row>
    <row r="24724" spans="5:6" ht="15" customHeight="1">
      <c r="E24724" s="573"/>
      <c r="F24724" s="573"/>
    </row>
    <row r="24725" spans="5:6" ht="15" customHeight="1">
      <c r="E24725" s="573"/>
      <c r="F24725" s="573"/>
    </row>
    <row r="24726" spans="5:6" ht="15" customHeight="1">
      <c r="E24726" s="573"/>
      <c r="F24726" s="573"/>
    </row>
    <row r="24727" spans="5:6" ht="15" customHeight="1">
      <c r="E24727" s="573"/>
      <c r="F24727" s="573"/>
    </row>
    <row r="24728" spans="5:6" ht="15" customHeight="1">
      <c r="E24728" s="573"/>
      <c r="F24728" s="573"/>
    </row>
    <row r="24729" spans="5:6" ht="15" customHeight="1">
      <c r="E24729" s="573"/>
      <c r="F24729" s="573"/>
    </row>
    <row r="24730" spans="5:6" ht="15" customHeight="1">
      <c r="E24730" s="573"/>
      <c r="F24730" s="573"/>
    </row>
    <row r="24731" spans="5:6" ht="15" customHeight="1">
      <c r="E24731" s="573"/>
      <c r="F24731" s="573"/>
    </row>
    <row r="24732" spans="5:6" ht="15" customHeight="1">
      <c r="E24732" s="573"/>
      <c r="F24732" s="573"/>
    </row>
    <row r="24733" spans="5:6" ht="15" customHeight="1">
      <c r="E24733" s="573"/>
      <c r="F24733" s="573"/>
    </row>
    <row r="24734" spans="5:6" ht="15" customHeight="1">
      <c r="E24734" s="573"/>
      <c r="F24734" s="573"/>
    </row>
    <row r="24735" spans="5:6" ht="15" customHeight="1">
      <c r="E24735" s="573"/>
      <c r="F24735" s="573"/>
    </row>
    <row r="24736" spans="5:6" ht="15" customHeight="1">
      <c r="E24736" s="573"/>
      <c r="F24736" s="573"/>
    </row>
    <row r="24737" spans="5:6" ht="15" customHeight="1">
      <c r="E24737" s="573"/>
      <c r="F24737" s="573"/>
    </row>
    <row r="24738" spans="5:6" ht="15" customHeight="1">
      <c r="E24738" s="573"/>
      <c r="F24738" s="573"/>
    </row>
    <row r="24739" spans="5:6" ht="15" customHeight="1">
      <c r="E24739" s="573"/>
      <c r="F24739" s="573"/>
    </row>
    <row r="24740" spans="5:6" ht="15" customHeight="1">
      <c r="E24740" s="573"/>
      <c r="F24740" s="573"/>
    </row>
    <row r="24741" spans="5:6" ht="15" customHeight="1">
      <c r="E24741" s="573"/>
      <c r="F24741" s="573"/>
    </row>
    <row r="24742" spans="5:6" ht="15" customHeight="1">
      <c r="E24742" s="573"/>
      <c r="F24742" s="573"/>
    </row>
    <row r="24743" spans="5:6" ht="15" customHeight="1">
      <c r="E24743" s="573"/>
      <c r="F24743" s="573"/>
    </row>
    <row r="24744" spans="5:6" ht="15" customHeight="1">
      <c r="E24744" s="573"/>
      <c r="F24744" s="573"/>
    </row>
    <row r="24745" spans="5:6" ht="15" customHeight="1">
      <c r="E24745" s="573"/>
      <c r="F24745" s="573"/>
    </row>
    <row r="24746" spans="5:6" ht="15" customHeight="1">
      <c r="E24746" s="573"/>
      <c r="F24746" s="573"/>
    </row>
    <row r="24747" spans="5:6" ht="15" customHeight="1">
      <c r="E24747" s="573"/>
      <c r="F24747" s="573"/>
    </row>
    <row r="24748" spans="5:6" ht="15" customHeight="1">
      <c r="E24748" s="573"/>
      <c r="F24748" s="573"/>
    </row>
    <row r="24749" spans="5:6" ht="15" customHeight="1">
      <c r="E24749" s="573"/>
      <c r="F24749" s="573"/>
    </row>
    <row r="24750" spans="5:6" ht="15" customHeight="1">
      <c r="E24750" s="573"/>
      <c r="F24750" s="573"/>
    </row>
    <row r="24751" spans="5:6" ht="15" customHeight="1">
      <c r="E24751" s="573"/>
      <c r="F24751" s="573"/>
    </row>
    <row r="24752" spans="5:6" ht="15" customHeight="1">
      <c r="E24752" s="573"/>
      <c r="F24752" s="573"/>
    </row>
    <row r="24753" spans="5:6" ht="15" customHeight="1">
      <c r="E24753" s="573"/>
      <c r="F24753" s="573"/>
    </row>
    <row r="24754" spans="5:6" ht="15" customHeight="1">
      <c r="E24754" s="573"/>
      <c r="F24754" s="573"/>
    </row>
    <row r="24755" spans="5:6" ht="15" customHeight="1">
      <c r="E24755" s="573"/>
      <c r="F24755" s="573"/>
    </row>
    <row r="24756" spans="5:6" ht="15" customHeight="1">
      <c r="E24756" s="573"/>
      <c r="F24756" s="573"/>
    </row>
    <row r="24757" spans="5:6" ht="15" customHeight="1">
      <c r="E24757" s="573"/>
      <c r="F24757" s="573"/>
    </row>
    <row r="24758" spans="5:6" ht="15" customHeight="1">
      <c r="E24758" s="573"/>
      <c r="F24758" s="573"/>
    </row>
    <row r="24759" spans="5:6" ht="15" customHeight="1">
      <c r="E24759" s="573"/>
      <c r="F24759" s="573"/>
    </row>
    <row r="24760" spans="5:6" ht="15" customHeight="1">
      <c r="E24760" s="573"/>
      <c r="F24760" s="573"/>
    </row>
    <row r="24761" spans="5:6" ht="15" customHeight="1">
      <c r="E24761" s="573"/>
      <c r="F24761" s="573"/>
    </row>
    <row r="24762" spans="5:6" ht="15" customHeight="1">
      <c r="E24762" s="573"/>
      <c r="F24762" s="573"/>
    </row>
    <row r="24763" spans="5:6" ht="15" customHeight="1">
      <c r="E24763" s="573"/>
      <c r="F24763" s="573"/>
    </row>
    <row r="24764" spans="5:6" ht="15" customHeight="1">
      <c r="E24764" s="573"/>
      <c r="F24764" s="573"/>
    </row>
    <row r="24765" spans="5:6" ht="15" customHeight="1">
      <c r="E24765" s="573"/>
      <c r="F24765" s="573"/>
    </row>
    <row r="24766" spans="5:6" ht="15" customHeight="1">
      <c r="E24766" s="573"/>
      <c r="F24766" s="573"/>
    </row>
    <row r="24767" spans="5:6" ht="15" customHeight="1">
      <c r="E24767" s="573"/>
      <c r="F24767" s="573"/>
    </row>
    <row r="24768" spans="5:6" ht="15" customHeight="1">
      <c r="E24768" s="573"/>
      <c r="F24768" s="573"/>
    </row>
    <row r="24769" spans="5:6" ht="15" customHeight="1">
      <c r="E24769" s="573"/>
      <c r="F24769" s="573"/>
    </row>
    <row r="24770" spans="5:6" ht="15" customHeight="1">
      <c r="E24770" s="573"/>
      <c r="F24770" s="573"/>
    </row>
    <row r="24771" spans="5:6" ht="15" customHeight="1">
      <c r="E24771" s="573"/>
      <c r="F24771" s="573"/>
    </row>
    <row r="24772" spans="5:6" ht="15" customHeight="1">
      <c r="E24772" s="573"/>
      <c r="F24772" s="573"/>
    </row>
    <row r="24773" spans="5:6" ht="15" customHeight="1">
      <c r="E24773" s="573"/>
      <c r="F24773" s="573"/>
    </row>
    <row r="24774" spans="5:6" ht="15" customHeight="1">
      <c r="E24774" s="573"/>
      <c r="F24774" s="573"/>
    </row>
    <row r="24775" spans="5:6" ht="15" customHeight="1">
      <c r="E24775" s="573"/>
      <c r="F24775" s="573"/>
    </row>
    <row r="24776" spans="5:6" ht="15" customHeight="1">
      <c r="E24776" s="573"/>
      <c r="F24776" s="573"/>
    </row>
    <row r="24777" spans="5:6" ht="15" customHeight="1">
      <c r="E24777" s="573"/>
      <c r="F24777" s="573"/>
    </row>
    <row r="24778" spans="5:6" ht="15" customHeight="1">
      <c r="E24778" s="573"/>
      <c r="F24778" s="573"/>
    </row>
    <row r="24779" spans="5:6" ht="15" customHeight="1">
      <c r="E24779" s="573"/>
      <c r="F24779" s="573"/>
    </row>
    <row r="24780" spans="5:6" ht="15" customHeight="1">
      <c r="E24780" s="573"/>
      <c r="F24780" s="573"/>
    </row>
    <row r="24781" spans="5:6" ht="15" customHeight="1">
      <c r="E24781" s="573"/>
      <c r="F24781" s="573"/>
    </row>
    <row r="24782" spans="5:6" ht="15" customHeight="1">
      <c r="E24782" s="573"/>
      <c r="F24782" s="573"/>
    </row>
    <row r="24783" spans="5:6" ht="15" customHeight="1">
      <c r="E24783" s="573"/>
      <c r="F24783" s="573"/>
    </row>
    <row r="24784" spans="5:6" ht="15" customHeight="1">
      <c r="E24784" s="573"/>
      <c r="F24784" s="573"/>
    </row>
    <row r="24785" spans="5:6" ht="15" customHeight="1">
      <c r="E24785" s="573"/>
      <c r="F24785" s="573"/>
    </row>
    <row r="24786" spans="5:6" ht="15" customHeight="1">
      <c r="E24786" s="573"/>
      <c r="F24786" s="573"/>
    </row>
    <row r="24787" spans="5:6" ht="15" customHeight="1">
      <c r="E24787" s="573"/>
      <c r="F24787" s="573"/>
    </row>
    <row r="24788" spans="5:6" ht="15" customHeight="1">
      <c r="E24788" s="573"/>
      <c r="F24788" s="573"/>
    </row>
    <row r="24789" spans="5:6" ht="15" customHeight="1">
      <c r="E24789" s="573"/>
      <c r="F24789" s="573"/>
    </row>
    <row r="24790" spans="5:6" ht="15" customHeight="1">
      <c r="E24790" s="573"/>
      <c r="F24790" s="573"/>
    </row>
    <row r="24791" spans="5:6" ht="15" customHeight="1">
      <c r="E24791" s="573"/>
      <c r="F24791" s="573"/>
    </row>
    <row r="24792" spans="5:6" ht="15" customHeight="1">
      <c r="E24792" s="573"/>
      <c r="F24792" s="573"/>
    </row>
    <row r="24793" spans="5:6" ht="15" customHeight="1">
      <c r="E24793" s="573"/>
      <c r="F24793" s="573"/>
    </row>
    <row r="24794" spans="5:6" ht="15" customHeight="1">
      <c r="E24794" s="573"/>
      <c r="F24794" s="573"/>
    </row>
    <row r="24795" spans="5:6" ht="15" customHeight="1">
      <c r="E24795" s="573"/>
      <c r="F24795" s="573"/>
    </row>
    <row r="24796" spans="5:6" ht="15" customHeight="1">
      <c r="E24796" s="573"/>
      <c r="F24796" s="573"/>
    </row>
    <row r="24797" spans="5:6" ht="15" customHeight="1">
      <c r="E24797" s="573"/>
      <c r="F24797" s="573"/>
    </row>
    <row r="24798" spans="5:6" ht="15" customHeight="1">
      <c r="E24798" s="573"/>
      <c r="F24798" s="573"/>
    </row>
    <row r="24799" spans="5:6" ht="15" customHeight="1">
      <c r="E24799" s="573"/>
      <c r="F24799" s="573"/>
    </row>
    <row r="24800" spans="5:6" ht="15" customHeight="1">
      <c r="E24800" s="573"/>
      <c r="F24800" s="573"/>
    </row>
    <row r="24801" spans="5:6" ht="15" customHeight="1">
      <c r="E24801" s="573"/>
      <c r="F24801" s="573"/>
    </row>
    <row r="24802" spans="5:6" ht="15" customHeight="1">
      <c r="E24802" s="573"/>
      <c r="F24802" s="573"/>
    </row>
    <row r="24803" spans="5:6" ht="15" customHeight="1">
      <c r="E24803" s="573"/>
      <c r="F24803" s="573"/>
    </row>
    <row r="24804" spans="5:6" ht="15" customHeight="1">
      <c r="E24804" s="573"/>
      <c r="F24804" s="573"/>
    </row>
    <row r="24805" spans="5:6" ht="15" customHeight="1">
      <c r="E24805" s="573"/>
      <c r="F24805" s="573"/>
    </row>
    <row r="24806" spans="5:6" ht="15" customHeight="1">
      <c r="E24806" s="573"/>
      <c r="F24806" s="573"/>
    </row>
    <row r="24807" spans="5:6" ht="15" customHeight="1">
      <c r="E24807" s="573"/>
      <c r="F24807" s="573"/>
    </row>
    <row r="24808" spans="5:6" ht="15" customHeight="1">
      <c r="E24808" s="573"/>
      <c r="F24808" s="573"/>
    </row>
    <row r="24809" spans="5:6" ht="15" customHeight="1">
      <c r="E24809" s="573"/>
      <c r="F24809" s="573"/>
    </row>
    <row r="24810" spans="5:6" ht="15" customHeight="1">
      <c r="E24810" s="573"/>
      <c r="F24810" s="573"/>
    </row>
    <row r="24811" spans="5:6" ht="15" customHeight="1">
      <c r="E24811" s="573"/>
      <c r="F24811" s="573"/>
    </row>
    <row r="24812" spans="5:6" ht="15" customHeight="1">
      <c r="E24812" s="573"/>
      <c r="F24812" s="573"/>
    </row>
    <row r="24813" spans="5:6" ht="15" customHeight="1">
      <c r="E24813" s="573"/>
      <c r="F24813" s="573"/>
    </row>
    <row r="24814" spans="5:6" ht="15" customHeight="1">
      <c r="E24814" s="573"/>
      <c r="F24814" s="573"/>
    </row>
    <row r="24815" spans="5:6" ht="15" customHeight="1">
      <c r="E24815" s="573"/>
      <c r="F24815" s="573"/>
    </row>
    <row r="24816" spans="5:6" ht="15" customHeight="1">
      <c r="E24816" s="573"/>
      <c r="F24816" s="573"/>
    </row>
    <row r="24817" spans="5:6" ht="15" customHeight="1">
      <c r="E24817" s="573"/>
      <c r="F24817" s="573"/>
    </row>
    <row r="24818" spans="5:6" ht="15" customHeight="1">
      <c r="E24818" s="573"/>
      <c r="F24818" s="573"/>
    </row>
    <row r="24819" spans="5:6" ht="15" customHeight="1">
      <c r="E24819" s="573"/>
      <c r="F24819" s="573"/>
    </row>
    <row r="24820" spans="5:6" ht="15" customHeight="1">
      <c r="E24820" s="573"/>
      <c r="F24820" s="573"/>
    </row>
    <row r="24821" spans="5:6" ht="15" customHeight="1">
      <c r="E24821" s="573"/>
      <c r="F24821" s="573"/>
    </row>
    <row r="24822" spans="5:6" ht="15" customHeight="1">
      <c r="E24822" s="573"/>
      <c r="F24822" s="573"/>
    </row>
    <row r="24823" spans="5:6" ht="15" customHeight="1">
      <c r="E24823" s="573"/>
      <c r="F24823" s="573"/>
    </row>
    <row r="24824" spans="5:6" ht="15" customHeight="1">
      <c r="E24824" s="573"/>
      <c r="F24824" s="573"/>
    </row>
    <row r="24825" spans="5:6" ht="15" customHeight="1">
      <c r="E24825" s="573"/>
      <c r="F24825" s="573"/>
    </row>
    <row r="24826" spans="5:6" ht="15" customHeight="1">
      <c r="E24826" s="573"/>
      <c r="F24826" s="573"/>
    </row>
    <row r="24827" spans="5:6" ht="15" customHeight="1">
      <c r="E24827" s="573"/>
      <c r="F24827" s="573"/>
    </row>
    <row r="24828" spans="5:6" ht="15" customHeight="1">
      <c r="E24828" s="573"/>
      <c r="F24828" s="573"/>
    </row>
    <row r="24829" spans="5:6" ht="15" customHeight="1">
      <c r="E24829" s="573"/>
      <c r="F24829" s="573"/>
    </row>
    <row r="24830" spans="5:6" ht="15" customHeight="1">
      <c r="E24830" s="573"/>
      <c r="F24830" s="573"/>
    </row>
    <row r="24831" spans="5:6" ht="15" customHeight="1">
      <c r="E24831" s="573"/>
      <c r="F24831" s="573"/>
    </row>
    <row r="24832" spans="5:6" ht="15" customHeight="1">
      <c r="E24832" s="573"/>
      <c r="F24832" s="573"/>
    </row>
    <row r="24833" spans="5:6" ht="15" customHeight="1">
      <c r="E24833" s="573"/>
      <c r="F24833" s="573"/>
    </row>
    <row r="24834" spans="5:6" ht="15" customHeight="1">
      <c r="E24834" s="573"/>
      <c r="F24834" s="573"/>
    </row>
    <row r="24835" spans="5:6" ht="15" customHeight="1">
      <c r="E24835" s="573"/>
      <c r="F24835" s="573"/>
    </row>
    <row r="24836" spans="5:6" ht="15" customHeight="1">
      <c r="E24836" s="573"/>
      <c r="F24836" s="573"/>
    </row>
    <row r="24837" spans="5:6" ht="15" customHeight="1">
      <c r="E24837" s="573"/>
      <c r="F24837" s="573"/>
    </row>
    <row r="24838" spans="5:6" ht="15" customHeight="1">
      <c r="E24838" s="573"/>
      <c r="F24838" s="573"/>
    </row>
    <row r="24839" spans="5:6" ht="15" customHeight="1">
      <c r="E24839" s="573"/>
      <c r="F24839" s="573"/>
    </row>
    <row r="24840" spans="5:6" ht="15" customHeight="1">
      <c r="E24840" s="573"/>
      <c r="F24840" s="573"/>
    </row>
    <row r="24841" spans="5:6" ht="15" customHeight="1">
      <c r="E24841" s="573"/>
      <c r="F24841" s="573"/>
    </row>
    <row r="24842" spans="5:6" ht="15" customHeight="1">
      <c r="E24842" s="573"/>
      <c r="F24842" s="573"/>
    </row>
    <row r="24843" spans="5:6" ht="15" customHeight="1">
      <c r="E24843" s="573"/>
      <c r="F24843" s="573"/>
    </row>
    <row r="24844" spans="5:6" ht="15" customHeight="1">
      <c r="E24844" s="573"/>
      <c r="F24844" s="573"/>
    </row>
    <row r="24845" spans="5:6" ht="15" customHeight="1">
      <c r="E24845" s="573"/>
      <c r="F24845" s="573"/>
    </row>
    <row r="24846" spans="5:6" ht="15" customHeight="1">
      <c r="E24846" s="573"/>
      <c r="F24846" s="573"/>
    </row>
    <row r="24847" spans="5:6" ht="15" customHeight="1">
      <c r="E24847" s="573"/>
      <c r="F24847" s="573"/>
    </row>
    <row r="24848" spans="5:6" ht="15" customHeight="1">
      <c r="E24848" s="573"/>
      <c r="F24848" s="573"/>
    </row>
    <row r="24849" spans="5:6" ht="15" customHeight="1">
      <c r="E24849" s="573"/>
      <c r="F24849" s="573"/>
    </row>
    <row r="24850" spans="5:6" ht="15" customHeight="1">
      <c r="E24850" s="573"/>
      <c r="F24850" s="573"/>
    </row>
    <row r="24851" spans="5:6" ht="15" customHeight="1">
      <c r="E24851" s="573"/>
      <c r="F24851" s="573"/>
    </row>
    <row r="24852" spans="5:6" ht="15" customHeight="1">
      <c r="E24852" s="573"/>
      <c r="F24852" s="573"/>
    </row>
    <row r="24853" spans="5:6" ht="15" customHeight="1">
      <c r="E24853" s="573"/>
      <c r="F24853" s="573"/>
    </row>
    <row r="24854" spans="5:6" ht="15" customHeight="1">
      <c r="E24854" s="573"/>
      <c r="F24854" s="573"/>
    </row>
    <row r="24855" spans="5:6" ht="15" customHeight="1">
      <c r="E24855" s="573"/>
      <c r="F24855" s="573"/>
    </row>
    <row r="24856" spans="5:6" ht="15" customHeight="1">
      <c r="E24856" s="573"/>
      <c r="F24856" s="573"/>
    </row>
    <row r="24857" spans="5:6" ht="15" customHeight="1">
      <c r="E24857" s="573"/>
      <c r="F24857" s="573"/>
    </row>
    <row r="24858" spans="5:6" ht="15" customHeight="1">
      <c r="E24858" s="573"/>
      <c r="F24858" s="573"/>
    </row>
    <row r="24859" spans="5:6" ht="15" customHeight="1">
      <c r="E24859" s="573"/>
      <c r="F24859" s="573"/>
    </row>
    <row r="24860" spans="5:6" ht="15" customHeight="1">
      <c r="E24860" s="573"/>
      <c r="F24860" s="573"/>
    </row>
    <row r="24861" spans="5:6" ht="15" customHeight="1">
      <c r="E24861" s="573"/>
      <c r="F24861" s="573"/>
    </row>
    <row r="24862" spans="5:6" ht="15" customHeight="1">
      <c r="E24862" s="573"/>
      <c r="F24862" s="573"/>
    </row>
    <row r="24863" spans="5:6" ht="15" customHeight="1">
      <c r="E24863" s="573"/>
      <c r="F24863" s="573"/>
    </row>
    <row r="24864" spans="5:6" ht="15" customHeight="1">
      <c r="E24864" s="573"/>
      <c r="F24864" s="573"/>
    </row>
    <row r="24865" spans="5:6" ht="15" customHeight="1">
      <c r="E24865" s="573"/>
      <c r="F24865" s="573"/>
    </row>
    <row r="24866" spans="5:6" ht="15" customHeight="1">
      <c r="E24866" s="573"/>
      <c r="F24866" s="573"/>
    </row>
    <row r="24867" spans="5:6" ht="15" customHeight="1">
      <c r="E24867" s="573"/>
      <c r="F24867" s="573"/>
    </row>
    <row r="24868" spans="5:6" ht="15" customHeight="1">
      <c r="E24868" s="573"/>
      <c r="F24868" s="573"/>
    </row>
    <row r="24869" spans="5:6" ht="15" customHeight="1">
      <c r="E24869" s="573"/>
      <c r="F24869" s="573"/>
    </row>
    <row r="24870" spans="5:6" ht="15" customHeight="1">
      <c r="E24870" s="573"/>
      <c r="F24870" s="573"/>
    </row>
    <row r="24871" spans="5:6" ht="15" customHeight="1">
      <c r="E24871" s="573"/>
      <c r="F24871" s="573"/>
    </row>
    <row r="24872" spans="5:6" ht="15" customHeight="1">
      <c r="E24872" s="573"/>
      <c r="F24872" s="573"/>
    </row>
    <row r="24873" spans="5:6" ht="15" customHeight="1">
      <c r="E24873" s="573"/>
      <c r="F24873" s="573"/>
    </row>
    <row r="24874" spans="5:6" ht="15" customHeight="1">
      <c r="E24874" s="573"/>
      <c r="F24874" s="573"/>
    </row>
    <row r="24875" spans="5:6" ht="15" customHeight="1">
      <c r="E24875" s="573"/>
      <c r="F24875" s="573"/>
    </row>
    <row r="24876" spans="5:6" ht="15" customHeight="1">
      <c r="E24876" s="573"/>
      <c r="F24876" s="573"/>
    </row>
    <row r="24877" spans="5:6" ht="15" customHeight="1">
      <c r="E24877" s="573"/>
      <c r="F24877" s="573"/>
    </row>
    <row r="24878" spans="5:6" ht="15" customHeight="1">
      <c r="E24878" s="573"/>
      <c r="F24878" s="573"/>
    </row>
    <row r="24879" spans="5:6" ht="15" customHeight="1">
      <c r="E24879" s="573"/>
      <c r="F24879" s="573"/>
    </row>
    <row r="24880" spans="5:6" ht="15" customHeight="1">
      <c r="E24880" s="573"/>
      <c r="F24880" s="573"/>
    </row>
    <row r="24881" spans="5:6" ht="15" customHeight="1">
      <c r="E24881" s="573"/>
      <c r="F24881" s="573"/>
    </row>
    <row r="24882" spans="5:6" ht="15" customHeight="1">
      <c r="E24882" s="573"/>
      <c r="F24882" s="573"/>
    </row>
    <row r="24883" spans="5:6" ht="15" customHeight="1">
      <c r="E24883" s="573"/>
      <c r="F24883" s="573"/>
    </row>
    <row r="24884" spans="5:6" ht="15" customHeight="1">
      <c r="E24884" s="573"/>
      <c r="F24884" s="573"/>
    </row>
    <row r="24885" spans="5:6" ht="15" customHeight="1">
      <c r="E24885" s="573"/>
      <c r="F24885" s="573"/>
    </row>
    <row r="24886" spans="5:6" ht="15" customHeight="1">
      <c r="E24886" s="573"/>
      <c r="F24886" s="573"/>
    </row>
    <row r="24887" spans="5:6" ht="15" customHeight="1">
      <c r="E24887" s="573"/>
      <c r="F24887" s="573"/>
    </row>
    <row r="24888" spans="5:6" ht="15" customHeight="1">
      <c r="E24888" s="573"/>
      <c r="F24888" s="573"/>
    </row>
    <row r="24889" spans="5:6" ht="15" customHeight="1">
      <c r="E24889" s="573"/>
      <c r="F24889" s="573"/>
    </row>
    <row r="24890" spans="5:6" ht="15" customHeight="1">
      <c r="E24890" s="573"/>
      <c r="F24890" s="573"/>
    </row>
    <row r="24891" spans="5:6" ht="15" customHeight="1">
      <c r="E24891" s="573"/>
      <c r="F24891" s="573"/>
    </row>
    <row r="24892" spans="5:6" ht="15" customHeight="1">
      <c r="E24892" s="573"/>
      <c r="F24892" s="573"/>
    </row>
    <row r="24893" spans="5:6" ht="15" customHeight="1">
      <c r="E24893" s="573"/>
      <c r="F24893" s="573"/>
    </row>
    <row r="24894" spans="5:6" ht="15" customHeight="1">
      <c r="E24894" s="573"/>
      <c r="F24894" s="573"/>
    </row>
    <row r="24895" spans="5:6" ht="15" customHeight="1">
      <c r="E24895" s="573"/>
      <c r="F24895" s="573"/>
    </row>
    <row r="24896" spans="5:6" ht="15" customHeight="1">
      <c r="E24896" s="573"/>
      <c r="F24896" s="573"/>
    </row>
    <row r="24897" spans="5:6" ht="15" customHeight="1">
      <c r="E24897" s="573"/>
      <c r="F24897" s="573"/>
    </row>
    <row r="24898" spans="5:6" ht="15" customHeight="1">
      <c r="E24898" s="573"/>
      <c r="F24898" s="573"/>
    </row>
    <row r="24899" spans="5:6" ht="15" customHeight="1">
      <c r="E24899" s="573"/>
      <c r="F24899" s="573"/>
    </row>
    <row r="24900" spans="5:6" ht="15" customHeight="1">
      <c r="E24900" s="573"/>
      <c r="F24900" s="573"/>
    </row>
    <row r="24901" spans="5:6" ht="15" customHeight="1">
      <c r="E24901" s="573"/>
      <c r="F24901" s="573"/>
    </row>
    <row r="24902" spans="5:6" ht="15" customHeight="1">
      <c r="E24902" s="573"/>
      <c r="F24902" s="573"/>
    </row>
    <row r="24903" spans="5:6" ht="15" customHeight="1">
      <c r="E24903" s="573"/>
      <c r="F24903" s="573"/>
    </row>
    <row r="24904" spans="5:6" ht="15" customHeight="1">
      <c r="E24904" s="573"/>
      <c r="F24904" s="573"/>
    </row>
    <row r="24905" spans="5:6" ht="15" customHeight="1">
      <c r="E24905" s="573"/>
      <c r="F24905" s="573"/>
    </row>
    <row r="24906" spans="5:6" ht="15" customHeight="1">
      <c r="E24906" s="573"/>
      <c r="F24906" s="573"/>
    </row>
    <row r="24907" spans="5:6" ht="15" customHeight="1">
      <c r="E24907" s="573"/>
      <c r="F24907" s="573"/>
    </row>
    <row r="24908" spans="5:6" ht="15" customHeight="1">
      <c r="E24908" s="573"/>
      <c r="F24908" s="573"/>
    </row>
    <row r="24909" spans="5:6" ht="15" customHeight="1">
      <c r="E24909" s="573"/>
      <c r="F24909" s="573"/>
    </row>
    <row r="24910" spans="5:6" ht="15" customHeight="1">
      <c r="E24910" s="573"/>
      <c r="F24910" s="573"/>
    </row>
    <row r="24911" spans="5:6" ht="15" customHeight="1">
      <c r="E24911" s="573"/>
      <c r="F24911" s="573"/>
    </row>
    <row r="24912" spans="5:6" ht="15" customHeight="1">
      <c r="E24912" s="573"/>
      <c r="F24912" s="573"/>
    </row>
    <row r="24913" spans="5:6" ht="15" customHeight="1">
      <c r="E24913" s="573"/>
      <c r="F24913" s="573"/>
    </row>
    <row r="24914" spans="5:6" ht="15" customHeight="1">
      <c r="E24914" s="573"/>
      <c r="F24914" s="573"/>
    </row>
    <row r="24915" spans="5:6" ht="15" customHeight="1">
      <c r="E24915" s="573"/>
      <c r="F24915" s="573"/>
    </row>
    <row r="24916" spans="5:6" ht="15" customHeight="1">
      <c r="E24916" s="573"/>
      <c r="F24916" s="573"/>
    </row>
    <row r="24917" spans="5:6" ht="15" customHeight="1">
      <c r="E24917" s="573"/>
      <c r="F24917" s="573"/>
    </row>
    <row r="24918" spans="5:6" ht="15" customHeight="1">
      <c r="E24918" s="573"/>
      <c r="F24918" s="573"/>
    </row>
    <row r="24919" spans="5:6" ht="15" customHeight="1">
      <c r="E24919" s="573"/>
      <c r="F24919" s="573"/>
    </row>
    <row r="24920" spans="5:6" ht="15" customHeight="1">
      <c r="E24920" s="573"/>
      <c r="F24920" s="573"/>
    </row>
    <row r="24921" spans="5:6" ht="15" customHeight="1">
      <c r="E24921" s="573"/>
      <c r="F24921" s="573"/>
    </row>
    <row r="24922" spans="5:6" ht="15" customHeight="1">
      <c r="E24922" s="573"/>
      <c r="F24922" s="573"/>
    </row>
    <row r="24923" spans="5:6" ht="15" customHeight="1">
      <c r="E24923" s="573"/>
      <c r="F24923" s="573"/>
    </row>
    <row r="24924" spans="5:6" ht="15" customHeight="1">
      <c r="E24924" s="573"/>
      <c r="F24924" s="573"/>
    </row>
    <row r="24925" spans="5:6" ht="15" customHeight="1">
      <c r="E24925" s="573"/>
      <c r="F24925" s="573"/>
    </row>
    <row r="24926" spans="5:6" ht="15" customHeight="1">
      <c r="E24926" s="573"/>
      <c r="F24926" s="573"/>
    </row>
    <row r="24927" spans="5:6" ht="15" customHeight="1">
      <c r="E24927" s="573"/>
      <c r="F24927" s="573"/>
    </row>
    <row r="24928" spans="5:6" ht="15" customHeight="1">
      <c r="E24928" s="573"/>
      <c r="F24928" s="573"/>
    </row>
    <row r="24929" spans="5:6" ht="15" customHeight="1">
      <c r="E24929" s="573"/>
      <c r="F24929" s="573"/>
    </row>
    <row r="24930" spans="5:6" ht="15" customHeight="1">
      <c r="E24930" s="573"/>
      <c r="F24930" s="573"/>
    </row>
    <row r="24931" spans="5:6" ht="15" customHeight="1">
      <c r="E24931" s="573"/>
      <c r="F24931" s="573"/>
    </row>
    <row r="24932" spans="5:6" ht="15" customHeight="1">
      <c r="E24932" s="573"/>
      <c r="F24932" s="573"/>
    </row>
    <row r="24933" spans="5:6" ht="15" customHeight="1">
      <c r="E24933" s="573"/>
      <c r="F24933" s="573"/>
    </row>
    <row r="24934" spans="5:6" ht="15" customHeight="1">
      <c r="E24934" s="573"/>
      <c r="F24934" s="573"/>
    </row>
    <row r="24935" spans="5:6" ht="15" customHeight="1">
      <c r="E24935" s="573"/>
      <c r="F24935" s="573"/>
    </row>
    <row r="24936" spans="5:6" ht="15" customHeight="1">
      <c r="E24936" s="573"/>
      <c r="F24936" s="573"/>
    </row>
    <row r="24937" spans="5:6" ht="15" customHeight="1">
      <c r="E24937" s="573"/>
      <c r="F24937" s="573"/>
    </row>
    <row r="24938" spans="5:6" ht="15" customHeight="1">
      <c r="E24938" s="573"/>
      <c r="F24938" s="573"/>
    </row>
    <row r="24939" spans="5:6" ht="15" customHeight="1">
      <c r="E24939" s="573"/>
      <c r="F24939" s="573"/>
    </row>
    <row r="24940" spans="5:6" ht="15" customHeight="1">
      <c r="E24940" s="573"/>
      <c r="F24940" s="573"/>
    </row>
    <row r="24941" spans="5:6" ht="15" customHeight="1">
      <c r="E24941" s="573"/>
      <c r="F24941" s="573"/>
    </row>
    <row r="24942" spans="5:6" ht="15" customHeight="1">
      <c r="E24942" s="573"/>
      <c r="F24942" s="573"/>
    </row>
    <row r="24943" spans="5:6" ht="15" customHeight="1">
      <c r="E24943" s="573"/>
      <c r="F24943" s="573"/>
    </row>
    <row r="24944" spans="5:6" ht="15" customHeight="1">
      <c r="E24944" s="573"/>
      <c r="F24944" s="573"/>
    </row>
    <row r="24945" spans="5:6" ht="15" customHeight="1">
      <c r="E24945" s="573"/>
      <c r="F24945" s="573"/>
    </row>
    <row r="24946" spans="5:6" ht="15" customHeight="1">
      <c r="E24946" s="573"/>
      <c r="F24946" s="573"/>
    </row>
    <row r="24947" spans="5:6" ht="15" customHeight="1">
      <c r="E24947" s="573"/>
      <c r="F24947" s="573"/>
    </row>
    <row r="24948" spans="5:6" ht="15" customHeight="1">
      <c r="E24948" s="573"/>
      <c r="F24948" s="573"/>
    </row>
    <row r="24949" spans="5:6" ht="15" customHeight="1">
      <c r="E24949" s="573"/>
      <c r="F24949" s="573"/>
    </row>
    <row r="24950" spans="5:6" ht="15" customHeight="1">
      <c r="E24950" s="573"/>
      <c r="F24950" s="573"/>
    </row>
    <row r="24951" spans="5:6" ht="15" customHeight="1">
      <c r="E24951" s="573"/>
      <c r="F24951" s="573"/>
    </row>
    <row r="24952" spans="5:6" ht="15" customHeight="1">
      <c r="E24952" s="573"/>
      <c r="F24952" s="573"/>
    </row>
    <row r="24953" spans="5:6" ht="15" customHeight="1">
      <c r="E24953" s="573"/>
      <c r="F24953" s="573"/>
    </row>
    <row r="24954" spans="5:6" ht="15" customHeight="1">
      <c r="E24954" s="573"/>
      <c r="F24954" s="573"/>
    </row>
    <row r="24955" spans="5:6" ht="15" customHeight="1">
      <c r="E24955" s="573"/>
      <c r="F24955" s="573"/>
    </row>
    <row r="24956" spans="5:6" ht="15" customHeight="1">
      <c r="E24956" s="573"/>
      <c r="F24956" s="573"/>
    </row>
    <row r="24957" spans="5:6" ht="15" customHeight="1">
      <c r="E24957" s="573"/>
      <c r="F24957" s="573"/>
    </row>
    <row r="24958" spans="5:6" ht="15" customHeight="1">
      <c r="E24958" s="573"/>
      <c r="F24958" s="573"/>
    </row>
    <row r="24959" spans="5:6" ht="15" customHeight="1">
      <c r="E24959" s="573"/>
      <c r="F24959" s="573"/>
    </row>
    <row r="24960" spans="5:6" ht="15" customHeight="1">
      <c r="E24960" s="573"/>
      <c r="F24960" s="573"/>
    </row>
    <row r="24961" spans="5:6" ht="15" customHeight="1">
      <c r="E24961" s="573"/>
      <c r="F24961" s="573"/>
    </row>
    <row r="24962" spans="5:6" ht="15" customHeight="1">
      <c r="E24962" s="573"/>
      <c r="F24962" s="573"/>
    </row>
    <row r="24963" spans="5:6" ht="15" customHeight="1">
      <c r="E24963" s="573"/>
      <c r="F24963" s="573"/>
    </row>
    <row r="24964" spans="5:6" ht="15" customHeight="1">
      <c r="E24964" s="573"/>
      <c r="F24964" s="573"/>
    </row>
    <row r="24965" spans="5:6" ht="15" customHeight="1">
      <c r="E24965" s="573"/>
      <c r="F24965" s="573"/>
    </row>
    <row r="24966" spans="5:6" ht="15" customHeight="1">
      <c r="E24966" s="573"/>
      <c r="F24966" s="573"/>
    </row>
    <row r="24967" spans="5:6" ht="15" customHeight="1">
      <c r="E24967" s="573"/>
      <c r="F24967" s="573"/>
    </row>
    <row r="24968" spans="5:6" ht="15" customHeight="1">
      <c r="E24968" s="573"/>
      <c r="F24968" s="573"/>
    </row>
    <row r="24969" spans="5:6" ht="15" customHeight="1">
      <c r="E24969" s="573"/>
      <c r="F24969" s="573"/>
    </row>
    <row r="24970" spans="5:6" ht="15" customHeight="1">
      <c r="E24970" s="573"/>
      <c r="F24970" s="573"/>
    </row>
    <row r="24971" spans="5:6" ht="15" customHeight="1">
      <c r="E24971" s="573"/>
      <c r="F24971" s="573"/>
    </row>
    <row r="24972" spans="5:6" ht="15" customHeight="1">
      <c r="E24972" s="573"/>
      <c r="F24972" s="573"/>
    </row>
    <row r="24973" spans="5:6" ht="15" customHeight="1">
      <c r="E24973" s="573"/>
      <c r="F24973" s="573"/>
    </row>
    <row r="24974" spans="5:6" ht="15" customHeight="1">
      <c r="E24974" s="573"/>
      <c r="F24974" s="573"/>
    </row>
    <row r="24975" spans="5:6" ht="15" customHeight="1">
      <c r="E24975" s="573"/>
      <c r="F24975" s="573"/>
    </row>
    <row r="24976" spans="5:6" ht="15" customHeight="1">
      <c r="E24976" s="573"/>
      <c r="F24976" s="573"/>
    </row>
    <row r="24977" spans="5:6" ht="15" customHeight="1">
      <c r="E24977" s="573"/>
      <c r="F24977" s="573"/>
    </row>
    <row r="24978" spans="5:6" ht="15" customHeight="1">
      <c r="E24978" s="573"/>
      <c r="F24978" s="573"/>
    </row>
    <row r="24979" spans="5:6" ht="15" customHeight="1">
      <c r="E24979" s="573"/>
      <c r="F24979" s="573"/>
    </row>
    <row r="24980" spans="5:6" ht="15" customHeight="1">
      <c r="E24980" s="573"/>
      <c r="F24980" s="573"/>
    </row>
    <row r="24981" spans="5:6" ht="15" customHeight="1">
      <c r="E24981" s="573"/>
      <c r="F24981" s="573"/>
    </row>
    <row r="24982" spans="5:6" ht="15" customHeight="1">
      <c r="E24982" s="573"/>
      <c r="F24982" s="573"/>
    </row>
    <row r="24983" spans="5:6" ht="15" customHeight="1">
      <c r="E24983" s="573"/>
      <c r="F24983" s="573"/>
    </row>
    <row r="24984" spans="5:6" ht="15" customHeight="1">
      <c r="E24984" s="573"/>
      <c r="F24984" s="573"/>
    </row>
    <row r="24985" spans="5:6" ht="15" customHeight="1">
      <c r="E24985" s="573"/>
      <c r="F24985" s="573"/>
    </row>
    <row r="24986" spans="5:6" ht="15" customHeight="1">
      <c r="E24986" s="573"/>
      <c r="F24986" s="573"/>
    </row>
    <row r="24987" spans="5:6" ht="15" customHeight="1">
      <c r="E24987" s="573"/>
      <c r="F24987" s="573"/>
    </row>
    <row r="24988" spans="5:6" ht="15" customHeight="1">
      <c r="E24988" s="573"/>
      <c r="F24988" s="573"/>
    </row>
    <row r="24989" spans="5:6" ht="15" customHeight="1">
      <c r="E24989" s="573"/>
      <c r="F24989" s="573"/>
    </row>
    <row r="24990" spans="5:6" ht="15" customHeight="1">
      <c r="E24990" s="573"/>
      <c r="F24990" s="573"/>
    </row>
    <row r="24991" spans="5:6" ht="15" customHeight="1">
      <c r="E24991" s="573"/>
      <c r="F24991" s="573"/>
    </row>
    <row r="24992" spans="5:6" ht="15" customHeight="1">
      <c r="E24992" s="573"/>
      <c r="F24992" s="573"/>
    </row>
    <row r="24993" spans="5:6" ht="15" customHeight="1">
      <c r="E24993" s="573"/>
      <c r="F24993" s="573"/>
    </row>
    <row r="24994" spans="5:6" ht="15" customHeight="1">
      <c r="E24994" s="573"/>
      <c r="F24994" s="573"/>
    </row>
    <row r="24995" spans="5:6" ht="15" customHeight="1">
      <c r="E24995" s="573"/>
      <c r="F24995" s="573"/>
    </row>
    <row r="24996" spans="5:6" ht="15" customHeight="1">
      <c r="E24996" s="573"/>
      <c r="F24996" s="573"/>
    </row>
    <row r="24997" spans="5:6" ht="15" customHeight="1">
      <c r="E24997" s="573"/>
      <c r="F24997" s="573"/>
    </row>
    <row r="24998" spans="5:6" ht="15" customHeight="1">
      <c r="E24998" s="573"/>
      <c r="F24998" s="573"/>
    </row>
    <row r="24999" spans="5:6" ht="15" customHeight="1">
      <c r="E24999" s="573"/>
      <c r="F24999" s="573"/>
    </row>
    <row r="25000" spans="5:6" ht="15" customHeight="1">
      <c r="E25000" s="573"/>
      <c r="F25000" s="573"/>
    </row>
    <row r="25001" spans="5:6" ht="15" customHeight="1">
      <c r="E25001" s="573"/>
      <c r="F25001" s="573"/>
    </row>
    <row r="25002" spans="5:6" ht="15" customHeight="1">
      <c r="E25002" s="573"/>
      <c r="F25002" s="573"/>
    </row>
    <row r="25003" spans="5:6" ht="15" customHeight="1">
      <c r="E25003" s="573"/>
      <c r="F25003" s="573"/>
    </row>
    <row r="25004" spans="5:6" ht="15" customHeight="1">
      <c r="E25004" s="573"/>
      <c r="F25004" s="573"/>
    </row>
    <row r="25005" spans="5:6" ht="15" customHeight="1">
      <c r="E25005" s="573"/>
      <c r="F25005" s="573"/>
    </row>
    <row r="25006" spans="5:6" ht="15" customHeight="1">
      <c r="E25006" s="573"/>
      <c r="F25006" s="573"/>
    </row>
    <row r="25007" spans="5:6" ht="15" customHeight="1">
      <c r="E25007" s="573"/>
      <c r="F25007" s="573"/>
    </row>
    <row r="25008" spans="5:6" ht="15" customHeight="1">
      <c r="E25008" s="573"/>
      <c r="F25008" s="573"/>
    </row>
    <row r="25009" spans="5:6" ht="15" customHeight="1">
      <c r="E25009" s="573"/>
      <c r="F25009" s="573"/>
    </row>
    <row r="25010" spans="5:6" ht="15" customHeight="1">
      <c r="E25010" s="573"/>
      <c r="F25010" s="573"/>
    </row>
    <row r="25011" spans="5:6" ht="15" customHeight="1">
      <c r="E25011" s="573"/>
      <c r="F25011" s="573"/>
    </row>
    <row r="25012" spans="5:6" ht="15" customHeight="1">
      <c r="E25012" s="573"/>
      <c r="F25012" s="573"/>
    </row>
    <row r="25013" spans="5:6" ht="15" customHeight="1">
      <c r="E25013" s="573"/>
      <c r="F25013" s="573"/>
    </row>
    <row r="25014" spans="5:6" ht="15" customHeight="1">
      <c r="E25014" s="573"/>
      <c r="F25014" s="573"/>
    </row>
    <row r="25015" spans="5:6" ht="15" customHeight="1">
      <c r="E25015" s="573"/>
      <c r="F25015" s="573"/>
    </row>
    <row r="25016" spans="5:6" ht="15" customHeight="1">
      <c r="E25016" s="573"/>
      <c r="F25016" s="573"/>
    </row>
    <row r="25017" spans="5:6" ht="15" customHeight="1">
      <c r="E25017" s="573"/>
      <c r="F25017" s="573"/>
    </row>
    <row r="25018" spans="5:6" ht="15" customHeight="1">
      <c r="E25018" s="573"/>
      <c r="F25018" s="573"/>
    </row>
    <row r="25019" spans="5:6" ht="15" customHeight="1">
      <c r="E25019" s="573"/>
      <c r="F25019" s="573"/>
    </row>
    <row r="25020" spans="5:6" ht="15" customHeight="1">
      <c r="E25020" s="573"/>
      <c r="F25020" s="573"/>
    </row>
    <row r="25021" spans="5:6" ht="15" customHeight="1">
      <c r="E25021" s="573"/>
      <c r="F25021" s="573"/>
    </row>
    <row r="25022" spans="5:6" ht="15" customHeight="1">
      <c r="E25022" s="573"/>
      <c r="F25022" s="573"/>
    </row>
    <row r="25023" spans="5:6" ht="15" customHeight="1">
      <c r="E25023" s="573"/>
      <c r="F25023" s="573"/>
    </row>
    <row r="25024" spans="5:6" ht="15" customHeight="1">
      <c r="E25024" s="573"/>
      <c r="F25024" s="573"/>
    </row>
    <row r="25025" spans="5:6" ht="15" customHeight="1">
      <c r="E25025" s="573"/>
      <c r="F25025" s="573"/>
    </row>
    <row r="25026" spans="5:6" ht="15" customHeight="1">
      <c r="E25026" s="573"/>
      <c r="F25026" s="573"/>
    </row>
    <row r="25027" spans="5:6" ht="15" customHeight="1">
      <c r="E25027" s="573"/>
      <c r="F25027" s="573"/>
    </row>
    <row r="25028" spans="5:6" ht="15" customHeight="1">
      <c r="E25028" s="573"/>
      <c r="F25028" s="573"/>
    </row>
    <row r="25029" spans="5:6" ht="15" customHeight="1">
      <c r="E25029" s="573"/>
      <c r="F25029" s="573"/>
    </row>
    <row r="25030" spans="5:6" ht="15" customHeight="1">
      <c r="E25030" s="573"/>
      <c r="F25030" s="573"/>
    </row>
    <row r="25031" spans="5:6" ht="15" customHeight="1">
      <c r="E25031" s="573"/>
      <c r="F25031" s="573"/>
    </row>
    <row r="25032" spans="5:6" ht="15" customHeight="1">
      <c r="E25032" s="573"/>
      <c r="F25032" s="573"/>
    </row>
    <row r="25033" spans="5:6" ht="15" customHeight="1">
      <c r="E25033" s="573"/>
      <c r="F25033" s="573"/>
    </row>
    <row r="25034" spans="5:6" ht="15" customHeight="1">
      <c r="E25034" s="573"/>
      <c r="F25034" s="573"/>
    </row>
    <row r="25035" spans="5:6" ht="15" customHeight="1">
      <c r="E25035" s="573"/>
      <c r="F25035" s="573"/>
    </row>
    <row r="25036" spans="5:6" ht="15" customHeight="1">
      <c r="E25036" s="573"/>
      <c r="F25036" s="573"/>
    </row>
    <row r="25037" spans="5:6" ht="15" customHeight="1">
      <c r="E25037" s="573"/>
      <c r="F25037" s="573"/>
    </row>
    <row r="25038" spans="5:6" ht="15" customHeight="1">
      <c r="E25038" s="573"/>
      <c r="F25038" s="573"/>
    </row>
    <row r="25039" spans="5:6" ht="15" customHeight="1">
      <c r="E25039" s="573"/>
      <c r="F25039" s="573"/>
    </row>
    <row r="25040" spans="5:6" ht="15" customHeight="1">
      <c r="E25040" s="573"/>
      <c r="F25040" s="573"/>
    </row>
    <row r="25041" spans="5:6" ht="15" customHeight="1">
      <c r="E25041" s="573"/>
      <c r="F25041" s="573"/>
    </row>
    <row r="25042" spans="5:6" ht="15" customHeight="1">
      <c r="E25042" s="573"/>
      <c r="F25042" s="573"/>
    </row>
    <row r="25043" spans="5:6" ht="15" customHeight="1">
      <c r="E25043" s="573"/>
      <c r="F25043" s="573"/>
    </row>
    <row r="25044" spans="5:6" ht="15" customHeight="1">
      <c r="E25044" s="573"/>
      <c r="F25044" s="573"/>
    </row>
    <row r="25045" spans="5:6" ht="15" customHeight="1">
      <c r="E25045" s="573"/>
      <c r="F25045" s="573"/>
    </row>
    <row r="25046" spans="5:6" ht="15" customHeight="1">
      <c r="E25046" s="573"/>
      <c r="F25046" s="573"/>
    </row>
    <row r="25047" spans="5:6" ht="15" customHeight="1">
      <c r="E25047" s="573"/>
      <c r="F25047" s="573"/>
    </row>
    <row r="25048" spans="5:6" ht="15" customHeight="1">
      <c r="E25048" s="573"/>
      <c r="F25048" s="573"/>
    </row>
    <row r="25049" spans="5:6" ht="15" customHeight="1">
      <c r="E25049" s="573"/>
      <c r="F25049" s="573"/>
    </row>
    <row r="25050" spans="5:6" ht="15" customHeight="1">
      <c r="E25050" s="573"/>
      <c r="F25050" s="573"/>
    </row>
    <row r="25051" spans="5:6" ht="15" customHeight="1">
      <c r="E25051" s="573"/>
      <c r="F25051" s="573"/>
    </row>
    <row r="25052" spans="5:6" ht="15" customHeight="1">
      <c r="E25052" s="573"/>
      <c r="F25052" s="573"/>
    </row>
    <row r="25053" spans="5:6" ht="15" customHeight="1">
      <c r="E25053" s="573"/>
      <c r="F25053" s="573"/>
    </row>
    <row r="25054" spans="5:6" ht="15" customHeight="1">
      <c r="E25054" s="573"/>
      <c r="F25054" s="573"/>
    </row>
    <row r="25055" spans="5:6" ht="15" customHeight="1">
      <c r="E25055" s="573"/>
      <c r="F25055" s="573"/>
    </row>
    <row r="25056" spans="5:6" ht="15" customHeight="1">
      <c r="E25056" s="573"/>
      <c r="F25056" s="573"/>
    </row>
    <row r="25057" spans="5:6" ht="15" customHeight="1">
      <c r="E25057" s="573"/>
      <c r="F25057" s="573"/>
    </row>
    <row r="25058" spans="5:6" ht="15" customHeight="1">
      <c r="E25058" s="573"/>
      <c r="F25058" s="573"/>
    </row>
    <row r="25059" spans="5:6" ht="15" customHeight="1">
      <c r="E25059" s="573"/>
      <c r="F25059" s="573"/>
    </row>
    <row r="25060" spans="5:6" ht="15" customHeight="1">
      <c r="E25060" s="573"/>
      <c r="F25060" s="573"/>
    </row>
    <row r="25061" spans="5:6" ht="15" customHeight="1">
      <c r="E25061" s="573"/>
      <c r="F25061" s="573"/>
    </row>
    <row r="25062" spans="5:6" ht="15" customHeight="1">
      <c r="E25062" s="573"/>
      <c r="F25062" s="573"/>
    </row>
    <row r="25063" spans="5:6" ht="15" customHeight="1">
      <c r="E25063" s="573"/>
      <c r="F25063" s="573"/>
    </row>
    <row r="25064" spans="5:6" ht="15" customHeight="1">
      <c r="E25064" s="573"/>
      <c r="F25064" s="573"/>
    </row>
    <row r="25065" spans="5:6" ht="15" customHeight="1">
      <c r="E25065" s="573"/>
      <c r="F25065" s="573"/>
    </row>
    <row r="25066" spans="5:6" ht="15" customHeight="1">
      <c r="E25066" s="573"/>
      <c r="F25066" s="573"/>
    </row>
    <row r="25067" spans="5:6" ht="15" customHeight="1">
      <c r="E25067" s="573"/>
      <c r="F25067" s="573"/>
    </row>
    <row r="25068" spans="5:6" ht="15" customHeight="1">
      <c r="E25068" s="573"/>
      <c r="F25068" s="573"/>
    </row>
    <row r="25069" spans="5:6" ht="15" customHeight="1">
      <c r="E25069" s="573"/>
      <c r="F25069" s="573"/>
    </row>
    <row r="25070" spans="5:6" ht="15" customHeight="1">
      <c r="E25070" s="573"/>
      <c r="F25070" s="573"/>
    </row>
    <row r="25071" spans="5:6" ht="15" customHeight="1">
      <c r="E25071" s="573"/>
      <c r="F25071" s="573"/>
    </row>
    <row r="25072" spans="5:6" ht="15" customHeight="1">
      <c r="E25072" s="573"/>
      <c r="F25072" s="573"/>
    </row>
    <row r="25073" spans="5:6" ht="15" customHeight="1">
      <c r="E25073" s="573"/>
      <c r="F25073" s="573"/>
    </row>
    <row r="25074" spans="5:6" ht="15" customHeight="1">
      <c r="E25074" s="573"/>
      <c r="F25074" s="573"/>
    </row>
    <row r="25075" spans="5:6" ht="15" customHeight="1">
      <c r="E25075" s="573"/>
      <c r="F25075" s="573"/>
    </row>
    <row r="25076" spans="5:6" ht="15" customHeight="1">
      <c r="E25076" s="573"/>
      <c r="F25076" s="573"/>
    </row>
    <row r="25077" spans="5:6" ht="15" customHeight="1">
      <c r="E25077" s="573"/>
      <c r="F25077" s="573"/>
    </row>
    <row r="25078" spans="5:6" ht="15" customHeight="1">
      <c r="E25078" s="573"/>
      <c r="F25078" s="573"/>
    </row>
    <row r="25079" spans="5:6" ht="15" customHeight="1">
      <c r="E25079" s="573"/>
      <c r="F25079" s="573"/>
    </row>
    <row r="25080" spans="5:6" ht="15" customHeight="1">
      <c r="E25080" s="573"/>
      <c r="F25080" s="573"/>
    </row>
    <row r="25081" spans="5:6" ht="15" customHeight="1">
      <c r="E25081" s="573"/>
      <c r="F25081" s="573"/>
    </row>
    <row r="25082" spans="5:6" ht="15" customHeight="1">
      <c r="E25082" s="573"/>
      <c r="F25082" s="573"/>
    </row>
    <row r="25083" spans="5:6" ht="15" customHeight="1">
      <c r="E25083" s="573"/>
      <c r="F25083" s="573"/>
    </row>
    <row r="25084" spans="5:6" ht="15" customHeight="1">
      <c r="E25084" s="573"/>
      <c r="F25084" s="573"/>
    </row>
    <row r="25085" spans="5:6" ht="15" customHeight="1">
      <c r="E25085" s="573"/>
      <c r="F25085" s="573"/>
    </row>
    <row r="25086" spans="5:6" ht="15" customHeight="1">
      <c r="E25086" s="573"/>
      <c r="F25086" s="573"/>
    </row>
    <row r="25087" spans="5:6" ht="15" customHeight="1">
      <c r="E25087" s="573"/>
      <c r="F25087" s="573"/>
    </row>
    <row r="25088" spans="5:6" ht="15" customHeight="1">
      <c r="E25088" s="573"/>
      <c r="F25088" s="573"/>
    </row>
    <row r="25089" spans="5:6" ht="15" customHeight="1">
      <c r="E25089" s="573"/>
      <c r="F25089" s="573"/>
    </row>
    <row r="25090" spans="5:6" ht="15" customHeight="1">
      <c r="E25090" s="573"/>
      <c r="F25090" s="573"/>
    </row>
    <row r="25091" spans="5:6" ht="15" customHeight="1">
      <c r="E25091" s="573"/>
      <c r="F25091" s="573"/>
    </row>
    <row r="25092" spans="5:6" ht="15" customHeight="1">
      <c r="E25092" s="573"/>
      <c r="F25092" s="573"/>
    </row>
    <row r="25093" spans="5:6" ht="15" customHeight="1">
      <c r="E25093" s="573"/>
      <c r="F25093" s="573"/>
    </row>
    <row r="25094" spans="5:6" ht="15" customHeight="1">
      <c r="E25094" s="573"/>
      <c r="F25094" s="573"/>
    </row>
    <row r="25095" spans="5:6" ht="15" customHeight="1">
      <c r="E25095" s="573"/>
      <c r="F25095" s="573"/>
    </row>
    <row r="25096" spans="5:6" ht="15" customHeight="1">
      <c r="E25096" s="573"/>
      <c r="F25096" s="573"/>
    </row>
    <row r="25097" spans="5:6" ht="15" customHeight="1">
      <c r="E25097" s="573"/>
      <c r="F25097" s="573"/>
    </row>
    <row r="25098" spans="5:6" ht="15" customHeight="1">
      <c r="E25098" s="573"/>
      <c r="F25098" s="573"/>
    </row>
    <row r="25099" spans="5:6" ht="15" customHeight="1">
      <c r="E25099" s="573"/>
      <c r="F25099" s="573"/>
    </row>
    <row r="25100" spans="5:6" ht="15" customHeight="1">
      <c r="E25100" s="573"/>
      <c r="F25100" s="573"/>
    </row>
    <row r="25101" spans="5:6" ht="15" customHeight="1">
      <c r="E25101" s="573"/>
      <c r="F25101" s="573"/>
    </row>
    <row r="25102" spans="5:6" ht="15" customHeight="1">
      <c r="E25102" s="573"/>
      <c r="F25102" s="573"/>
    </row>
    <row r="25103" spans="5:6" ht="15" customHeight="1">
      <c r="E25103" s="573"/>
      <c r="F25103" s="573"/>
    </row>
    <row r="25104" spans="5:6" ht="15" customHeight="1">
      <c r="E25104" s="573"/>
      <c r="F25104" s="573"/>
    </row>
    <row r="25105" spans="5:6" ht="15" customHeight="1">
      <c r="E25105" s="573"/>
      <c r="F25105" s="573"/>
    </row>
    <row r="25106" spans="5:6" ht="15" customHeight="1">
      <c r="E25106" s="573"/>
      <c r="F25106" s="573"/>
    </row>
    <row r="25107" spans="5:6" ht="15" customHeight="1">
      <c r="E25107" s="573"/>
      <c r="F25107" s="573"/>
    </row>
    <row r="25108" spans="5:6" ht="15" customHeight="1">
      <c r="E25108" s="573"/>
      <c r="F25108" s="573"/>
    </row>
    <row r="25109" spans="5:6" ht="15" customHeight="1">
      <c r="E25109" s="573"/>
      <c r="F25109" s="573"/>
    </row>
    <row r="25110" spans="5:6" ht="15" customHeight="1">
      <c r="E25110" s="573"/>
      <c r="F25110" s="573"/>
    </row>
    <row r="25111" spans="5:6" ht="15" customHeight="1">
      <c r="E25111" s="573"/>
      <c r="F25111" s="573"/>
    </row>
    <row r="25112" spans="5:6" ht="15" customHeight="1">
      <c r="E25112" s="573"/>
      <c r="F25112" s="573"/>
    </row>
    <row r="25113" spans="5:6" ht="15" customHeight="1">
      <c r="E25113" s="573"/>
      <c r="F25113" s="573"/>
    </row>
    <row r="25114" spans="5:6" ht="15" customHeight="1">
      <c r="E25114" s="573"/>
      <c r="F25114" s="573"/>
    </row>
    <row r="25115" spans="5:6" ht="15" customHeight="1">
      <c r="E25115" s="573"/>
      <c r="F25115" s="573"/>
    </row>
    <row r="25116" spans="5:6" ht="15" customHeight="1">
      <c r="E25116" s="573"/>
      <c r="F25116" s="573"/>
    </row>
    <row r="25117" spans="5:6" ht="15" customHeight="1">
      <c r="E25117" s="573"/>
      <c r="F25117" s="573"/>
    </row>
    <row r="25118" spans="5:6" ht="15" customHeight="1">
      <c r="E25118" s="573"/>
      <c r="F25118" s="573"/>
    </row>
    <row r="25119" spans="5:6" ht="15" customHeight="1">
      <c r="E25119" s="573"/>
      <c r="F25119" s="573"/>
    </row>
    <row r="25120" spans="5:6" ht="15" customHeight="1">
      <c r="E25120" s="573"/>
      <c r="F25120" s="573"/>
    </row>
    <row r="25121" spans="5:6" ht="15" customHeight="1">
      <c r="E25121" s="573"/>
      <c r="F25121" s="573"/>
    </row>
    <row r="25122" spans="5:6" ht="15" customHeight="1">
      <c r="E25122" s="573"/>
      <c r="F25122" s="573"/>
    </row>
    <row r="25123" spans="5:6" ht="15" customHeight="1">
      <c r="E25123" s="573"/>
      <c r="F25123" s="573"/>
    </row>
    <row r="25124" spans="5:6" ht="15" customHeight="1">
      <c r="E25124" s="573"/>
      <c r="F25124" s="573"/>
    </row>
    <row r="25125" spans="5:6" ht="15" customHeight="1">
      <c r="E25125" s="573"/>
      <c r="F25125" s="573"/>
    </row>
    <row r="25126" spans="5:6" ht="15" customHeight="1">
      <c r="E25126" s="573"/>
      <c r="F25126" s="573"/>
    </row>
    <row r="25127" spans="5:6" ht="15" customHeight="1">
      <c r="E25127" s="573"/>
      <c r="F25127" s="573"/>
    </row>
    <row r="25128" spans="5:6" ht="15" customHeight="1">
      <c r="E25128" s="573"/>
      <c r="F25128" s="573"/>
    </row>
    <row r="25129" spans="5:6" ht="15" customHeight="1">
      <c r="E25129" s="573"/>
      <c r="F25129" s="573"/>
    </row>
    <row r="25130" spans="5:6" ht="15" customHeight="1">
      <c r="E25130" s="573"/>
      <c r="F25130" s="573"/>
    </row>
    <row r="25131" spans="5:6" ht="15" customHeight="1">
      <c r="E25131" s="573"/>
      <c r="F25131" s="573"/>
    </row>
    <row r="25132" spans="5:6" ht="15" customHeight="1">
      <c r="E25132" s="573"/>
      <c r="F25132" s="573"/>
    </row>
    <row r="25133" spans="5:6" ht="15" customHeight="1">
      <c r="E25133" s="573"/>
      <c r="F25133" s="573"/>
    </row>
    <row r="25134" spans="5:6" ht="15" customHeight="1">
      <c r="E25134" s="573"/>
      <c r="F25134" s="573"/>
    </row>
    <row r="25135" spans="5:6" ht="15" customHeight="1">
      <c r="E25135" s="573"/>
      <c r="F25135" s="573"/>
    </row>
    <row r="25136" spans="5:6" ht="15" customHeight="1">
      <c r="E25136" s="573"/>
      <c r="F25136" s="573"/>
    </row>
    <row r="25137" spans="5:6" ht="15" customHeight="1">
      <c r="E25137" s="573"/>
      <c r="F25137" s="573"/>
    </row>
    <row r="25138" spans="5:6" ht="15" customHeight="1">
      <c r="E25138" s="573"/>
      <c r="F25138" s="573"/>
    </row>
    <row r="25139" spans="5:6" ht="15" customHeight="1">
      <c r="E25139" s="573"/>
      <c r="F25139" s="573"/>
    </row>
    <row r="25140" spans="5:6" ht="15" customHeight="1">
      <c r="E25140" s="573"/>
      <c r="F25140" s="573"/>
    </row>
    <row r="25141" spans="5:6" ht="15" customHeight="1">
      <c r="E25141" s="573"/>
      <c r="F25141" s="573"/>
    </row>
    <row r="25142" spans="5:6" ht="15" customHeight="1">
      <c r="E25142" s="573"/>
      <c r="F25142" s="573"/>
    </row>
    <row r="25143" spans="5:6" ht="15" customHeight="1">
      <c r="E25143" s="573"/>
      <c r="F25143" s="573"/>
    </row>
    <row r="25144" spans="5:6" ht="15" customHeight="1">
      <c r="E25144" s="573"/>
      <c r="F25144" s="573"/>
    </row>
    <row r="25145" spans="5:6" ht="15" customHeight="1">
      <c r="E25145" s="573"/>
      <c r="F25145" s="573"/>
    </row>
    <row r="25146" spans="5:6" ht="15" customHeight="1">
      <c r="E25146" s="573"/>
      <c r="F25146" s="573"/>
    </row>
    <row r="25147" spans="5:6" ht="15" customHeight="1">
      <c r="E25147" s="573"/>
      <c r="F25147" s="573"/>
    </row>
    <row r="25148" spans="5:6" ht="15" customHeight="1">
      <c r="E25148" s="573"/>
      <c r="F25148" s="573"/>
    </row>
    <row r="25149" spans="5:6" ht="15" customHeight="1">
      <c r="E25149" s="573"/>
      <c r="F25149" s="573"/>
    </row>
    <row r="25150" spans="5:6" ht="15" customHeight="1">
      <c r="E25150" s="573"/>
      <c r="F25150" s="573"/>
    </row>
    <row r="25151" spans="5:6" ht="15" customHeight="1">
      <c r="E25151" s="573"/>
      <c r="F25151" s="573"/>
    </row>
    <row r="25152" spans="5:6" ht="15" customHeight="1">
      <c r="E25152" s="573"/>
      <c r="F25152" s="573"/>
    </row>
    <row r="25153" spans="5:6" ht="15" customHeight="1">
      <c r="E25153" s="573"/>
      <c r="F25153" s="573"/>
    </row>
    <row r="25154" spans="5:6" ht="15" customHeight="1">
      <c r="E25154" s="573"/>
      <c r="F25154" s="573"/>
    </row>
    <row r="25155" spans="5:6" ht="15" customHeight="1">
      <c r="E25155" s="573"/>
      <c r="F25155" s="573"/>
    </row>
    <row r="25156" spans="5:6" ht="15" customHeight="1">
      <c r="E25156" s="573"/>
      <c r="F25156" s="573"/>
    </row>
    <row r="25157" spans="5:6" ht="15" customHeight="1">
      <c r="E25157" s="573"/>
      <c r="F25157" s="573"/>
    </row>
    <row r="25158" spans="5:6" ht="15" customHeight="1">
      <c r="E25158" s="573"/>
      <c r="F25158" s="573"/>
    </row>
    <row r="25159" spans="5:6" ht="15" customHeight="1">
      <c r="E25159" s="573"/>
      <c r="F25159" s="573"/>
    </row>
    <row r="25160" spans="5:6" ht="15" customHeight="1">
      <c r="E25160" s="573"/>
      <c r="F25160" s="573"/>
    </row>
    <row r="25161" spans="5:6" ht="15" customHeight="1">
      <c r="E25161" s="573"/>
      <c r="F25161" s="573"/>
    </row>
    <row r="25162" spans="5:6" ht="15" customHeight="1">
      <c r="E25162" s="573"/>
      <c r="F25162" s="573"/>
    </row>
    <row r="25163" spans="5:6" ht="15" customHeight="1">
      <c r="E25163" s="573"/>
      <c r="F25163" s="573"/>
    </row>
    <row r="25164" spans="5:6" ht="15" customHeight="1">
      <c r="E25164" s="573"/>
      <c r="F25164" s="573"/>
    </row>
    <row r="25165" spans="5:6" ht="15" customHeight="1">
      <c r="E25165" s="573"/>
      <c r="F25165" s="573"/>
    </row>
    <row r="25166" spans="5:6" ht="15" customHeight="1">
      <c r="E25166" s="573"/>
      <c r="F25166" s="573"/>
    </row>
    <row r="25167" spans="5:6" ht="15" customHeight="1">
      <c r="E25167" s="573"/>
      <c r="F25167" s="573"/>
    </row>
    <row r="25168" spans="5:6" ht="15" customHeight="1">
      <c r="E25168" s="573"/>
      <c r="F25168" s="573"/>
    </row>
    <row r="25169" spans="5:6" ht="15" customHeight="1">
      <c r="E25169" s="573"/>
      <c r="F25169" s="573"/>
    </row>
    <row r="25170" spans="5:6" ht="15" customHeight="1">
      <c r="E25170" s="573"/>
      <c r="F25170" s="573"/>
    </row>
    <row r="25171" spans="5:6" ht="15" customHeight="1">
      <c r="E25171" s="573"/>
      <c r="F25171" s="573"/>
    </row>
    <row r="25172" spans="5:6" ht="15" customHeight="1">
      <c r="E25172" s="573"/>
      <c r="F25172" s="573"/>
    </row>
    <row r="25173" spans="5:6" ht="15" customHeight="1">
      <c r="E25173" s="573"/>
      <c r="F25173" s="573"/>
    </row>
    <row r="25174" spans="5:6" ht="15" customHeight="1">
      <c r="E25174" s="573"/>
      <c r="F25174" s="573"/>
    </row>
    <row r="25175" spans="5:6" ht="15" customHeight="1">
      <c r="E25175" s="573"/>
      <c r="F25175" s="573"/>
    </row>
    <row r="25176" spans="5:6" ht="15" customHeight="1">
      <c r="E25176" s="573"/>
      <c r="F25176" s="573"/>
    </row>
    <row r="25177" spans="5:6" ht="15" customHeight="1">
      <c r="E25177" s="573"/>
      <c r="F25177" s="573"/>
    </row>
    <row r="25178" spans="5:6" ht="15" customHeight="1">
      <c r="E25178" s="573"/>
      <c r="F25178" s="573"/>
    </row>
    <row r="25179" spans="5:6" ht="15" customHeight="1">
      <c r="E25179" s="573"/>
      <c r="F25179" s="573"/>
    </row>
    <row r="25180" spans="5:6" ht="15" customHeight="1">
      <c r="E25180" s="573"/>
      <c r="F25180" s="573"/>
    </row>
    <row r="25181" spans="5:6" ht="15" customHeight="1">
      <c r="E25181" s="573"/>
      <c r="F25181" s="573"/>
    </row>
    <row r="25182" spans="5:6" ht="15" customHeight="1">
      <c r="E25182" s="573"/>
      <c r="F25182" s="573"/>
    </row>
    <row r="25183" spans="5:6" ht="15" customHeight="1">
      <c r="E25183" s="573"/>
      <c r="F25183" s="573"/>
    </row>
    <row r="25184" spans="5:6" ht="15" customHeight="1">
      <c r="E25184" s="573"/>
      <c r="F25184" s="573"/>
    </row>
    <row r="25185" spans="5:6" ht="15" customHeight="1">
      <c r="E25185" s="573"/>
      <c r="F25185" s="573"/>
    </row>
    <row r="25186" spans="5:6" ht="15" customHeight="1">
      <c r="E25186" s="573"/>
      <c r="F25186" s="573"/>
    </row>
    <row r="25187" spans="5:6" ht="15" customHeight="1">
      <c r="E25187" s="573"/>
      <c r="F25187" s="573"/>
    </row>
    <row r="25188" spans="5:6" ht="15" customHeight="1">
      <c r="E25188" s="573"/>
      <c r="F25188" s="573"/>
    </row>
    <row r="25189" spans="5:6" ht="15" customHeight="1">
      <c r="E25189" s="573"/>
      <c r="F25189" s="573"/>
    </row>
    <row r="25190" spans="5:6" ht="15" customHeight="1">
      <c r="E25190" s="573"/>
      <c r="F25190" s="573"/>
    </row>
    <row r="25191" spans="5:6" ht="15" customHeight="1">
      <c r="E25191" s="573"/>
      <c r="F25191" s="573"/>
    </row>
    <row r="25192" spans="5:6" ht="15" customHeight="1">
      <c r="E25192" s="573"/>
      <c r="F25192" s="573"/>
    </row>
    <row r="25193" spans="5:6" ht="15" customHeight="1">
      <c r="E25193" s="573"/>
      <c r="F25193" s="573"/>
    </row>
    <row r="25194" spans="5:6" ht="15" customHeight="1">
      <c r="E25194" s="573"/>
      <c r="F25194" s="573"/>
    </row>
    <row r="25195" spans="5:6" ht="15" customHeight="1">
      <c r="E25195" s="573"/>
      <c r="F25195" s="573"/>
    </row>
    <row r="25196" spans="5:6" ht="15" customHeight="1">
      <c r="E25196" s="573"/>
      <c r="F25196" s="573"/>
    </row>
    <row r="25197" spans="5:6" ht="15" customHeight="1">
      <c r="E25197" s="573"/>
      <c r="F25197" s="573"/>
    </row>
    <row r="25198" spans="5:6" ht="15" customHeight="1">
      <c r="E25198" s="573"/>
      <c r="F25198" s="573"/>
    </row>
    <row r="25199" spans="5:6" ht="15" customHeight="1">
      <c r="E25199" s="573"/>
      <c r="F25199" s="573"/>
    </row>
    <row r="25200" spans="5:6" ht="15" customHeight="1">
      <c r="E25200" s="573"/>
      <c r="F25200" s="573"/>
    </row>
    <row r="25201" spans="5:6" ht="15" customHeight="1">
      <c r="E25201" s="573"/>
      <c r="F25201" s="573"/>
    </row>
    <row r="25202" spans="5:6" ht="15" customHeight="1">
      <c r="E25202" s="573"/>
      <c r="F25202" s="573"/>
    </row>
    <row r="25203" spans="5:6" ht="15" customHeight="1">
      <c r="E25203" s="573"/>
      <c r="F25203" s="573"/>
    </row>
    <row r="25204" spans="5:6" ht="15" customHeight="1">
      <c r="E25204" s="573"/>
      <c r="F25204" s="573"/>
    </row>
    <row r="25205" spans="5:6" ht="15" customHeight="1">
      <c r="E25205" s="573"/>
      <c r="F25205" s="573"/>
    </row>
    <row r="25206" spans="5:6" ht="15" customHeight="1">
      <c r="E25206" s="573"/>
      <c r="F25206" s="573"/>
    </row>
    <row r="25207" spans="5:6" ht="15" customHeight="1">
      <c r="E25207" s="573"/>
      <c r="F25207" s="573"/>
    </row>
    <row r="25208" spans="5:6" ht="15" customHeight="1">
      <c r="E25208" s="573"/>
      <c r="F25208" s="573"/>
    </row>
    <row r="25209" spans="5:6" ht="15" customHeight="1">
      <c r="E25209" s="573"/>
      <c r="F25209" s="573"/>
    </row>
    <row r="25210" spans="5:6" ht="15" customHeight="1">
      <c r="E25210" s="573"/>
      <c r="F25210" s="573"/>
    </row>
    <row r="25211" spans="5:6" ht="15" customHeight="1">
      <c r="E25211" s="573"/>
      <c r="F25211" s="573"/>
    </row>
    <row r="25212" spans="5:6" ht="15" customHeight="1">
      <c r="E25212" s="573"/>
      <c r="F25212" s="573"/>
    </row>
    <row r="25213" spans="5:6" ht="15" customHeight="1">
      <c r="E25213" s="573"/>
      <c r="F25213" s="573"/>
    </row>
    <row r="25214" spans="5:6" ht="15" customHeight="1">
      <c r="E25214" s="573"/>
      <c r="F25214" s="573"/>
    </row>
    <row r="25215" spans="5:6" ht="15" customHeight="1">
      <c r="E25215" s="573"/>
      <c r="F25215" s="573"/>
    </row>
    <row r="25216" spans="5:6" ht="15" customHeight="1">
      <c r="E25216" s="573"/>
      <c r="F25216" s="573"/>
    </row>
    <row r="25217" spans="5:6" ht="15" customHeight="1">
      <c r="E25217" s="573"/>
      <c r="F25217" s="573"/>
    </row>
    <row r="25218" spans="5:6" ht="15" customHeight="1">
      <c r="E25218" s="573"/>
      <c r="F25218" s="573"/>
    </row>
    <row r="25219" spans="5:6" ht="15" customHeight="1">
      <c r="E25219" s="573"/>
      <c r="F25219" s="573"/>
    </row>
    <row r="25220" spans="5:6" ht="15" customHeight="1">
      <c r="E25220" s="573"/>
      <c r="F25220" s="573"/>
    </row>
    <row r="25221" spans="5:6" ht="15" customHeight="1">
      <c r="E25221" s="573"/>
      <c r="F25221" s="573"/>
    </row>
    <row r="25222" spans="5:6" ht="15" customHeight="1">
      <c r="E25222" s="573"/>
      <c r="F25222" s="573"/>
    </row>
    <row r="25223" spans="5:6" ht="15" customHeight="1">
      <c r="E25223" s="573"/>
      <c r="F25223" s="573"/>
    </row>
    <row r="25224" spans="5:6" ht="15" customHeight="1">
      <c r="E25224" s="573"/>
      <c r="F25224" s="573"/>
    </row>
    <row r="25225" spans="5:6" ht="15" customHeight="1">
      <c r="E25225" s="573"/>
      <c r="F25225" s="573"/>
    </row>
    <row r="25226" spans="5:6" ht="15" customHeight="1">
      <c r="E25226" s="573"/>
      <c r="F25226" s="573"/>
    </row>
    <row r="25227" spans="5:6" ht="15" customHeight="1">
      <c r="E25227" s="573"/>
      <c r="F25227" s="573"/>
    </row>
    <row r="25228" spans="5:6" ht="15" customHeight="1">
      <c r="E25228" s="573"/>
      <c r="F25228" s="573"/>
    </row>
    <row r="25229" spans="5:6" ht="15" customHeight="1">
      <c r="E25229" s="573"/>
      <c r="F25229" s="573"/>
    </row>
    <row r="25230" spans="5:6" ht="15" customHeight="1">
      <c r="E25230" s="573"/>
      <c r="F25230" s="573"/>
    </row>
    <row r="25231" spans="5:6" ht="15" customHeight="1">
      <c r="E25231" s="573"/>
      <c r="F25231" s="573"/>
    </row>
    <row r="25232" spans="5:6" ht="15" customHeight="1">
      <c r="E25232" s="573"/>
      <c r="F25232" s="573"/>
    </row>
    <row r="25233" spans="5:6" ht="15" customHeight="1">
      <c r="E25233" s="573"/>
      <c r="F25233" s="573"/>
    </row>
    <row r="25234" spans="5:6" ht="15" customHeight="1">
      <c r="E25234" s="573"/>
      <c r="F25234" s="573"/>
    </row>
    <row r="25235" spans="5:6" ht="15" customHeight="1">
      <c r="E25235" s="573"/>
      <c r="F25235" s="573"/>
    </row>
    <row r="25236" spans="5:6" ht="15" customHeight="1">
      <c r="E25236" s="573"/>
      <c r="F25236" s="573"/>
    </row>
    <row r="25237" spans="5:6" ht="15" customHeight="1">
      <c r="E25237" s="573"/>
      <c r="F25237" s="573"/>
    </row>
    <row r="25238" spans="5:6" ht="15" customHeight="1">
      <c r="E25238" s="573"/>
      <c r="F25238" s="573"/>
    </row>
    <row r="25239" spans="5:6" ht="15" customHeight="1">
      <c r="E25239" s="573"/>
      <c r="F25239" s="573"/>
    </row>
    <row r="25240" spans="5:6" ht="15" customHeight="1">
      <c r="E25240" s="573"/>
      <c r="F25240" s="573"/>
    </row>
    <row r="25241" spans="5:6" ht="15" customHeight="1">
      <c r="E25241" s="573"/>
      <c r="F25241" s="573"/>
    </row>
    <row r="25242" spans="5:6" ht="15" customHeight="1">
      <c r="E25242" s="573"/>
      <c r="F25242" s="573"/>
    </row>
    <row r="25243" spans="5:6" ht="15" customHeight="1">
      <c r="E25243" s="573"/>
      <c r="F25243" s="573"/>
    </row>
    <row r="25244" spans="5:6" ht="15" customHeight="1">
      <c r="E25244" s="573"/>
      <c r="F25244" s="573"/>
    </row>
    <row r="25245" spans="5:6" ht="15" customHeight="1">
      <c r="E25245" s="573"/>
      <c r="F25245" s="573"/>
    </row>
    <row r="25246" spans="5:6" ht="15" customHeight="1">
      <c r="E25246" s="573"/>
      <c r="F25246" s="573"/>
    </row>
    <row r="25247" spans="5:6" ht="15" customHeight="1">
      <c r="E25247" s="573"/>
      <c r="F25247" s="573"/>
    </row>
    <row r="25248" spans="5:6" ht="15" customHeight="1">
      <c r="E25248" s="573"/>
      <c r="F25248" s="573"/>
    </row>
    <row r="25249" spans="5:6" ht="15" customHeight="1">
      <c r="E25249" s="573"/>
      <c r="F25249" s="573"/>
    </row>
    <row r="25250" spans="5:6" ht="15" customHeight="1">
      <c r="E25250" s="573"/>
      <c r="F25250" s="573"/>
    </row>
    <row r="25251" spans="5:6" ht="15" customHeight="1">
      <c r="E25251" s="573"/>
      <c r="F25251" s="573"/>
    </row>
    <row r="25252" spans="5:6" ht="15" customHeight="1">
      <c r="E25252" s="573"/>
      <c r="F25252" s="573"/>
    </row>
    <row r="25253" spans="5:6" ht="15" customHeight="1">
      <c r="E25253" s="573"/>
      <c r="F25253" s="573"/>
    </row>
    <row r="25254" spans="5:6" ht="15" customHeight="1">
      <c r="E25254" s="573"/>
      <c r="F25254" s="573"/>
    </row>
    <row r="25255" spans="5:6" ht="15" customHeight="1">
      <c r="E25255" s="573"/>
      <c r="F25255" s="573"/>
    </row>
    <row r="25256" spans="5:6" ht="15" customHeight="1">
      <c r="E25256" s="573"/>
      <c r="F25256" s="573"/>
    </row>
    <row r="25257" spans="5:6" ht="15" customHeight="1">
      <c r="E25257" s="573"/>
      <c r="F25257" s="573"/>
    </row>
    <row r="25258" spans="5:6" ht="15" customHeight="1">
      <c r="E25258" s="573"/>
      <c r="F25258" s="573"/>
    </row>
    <row r="25259" spans="5:6" ht="15" customHeight="1">
      <c r="E25259" s="573"/>
      <c r="F25259" s="573"/>
    </row>
    <row r="25260" spans="5:6" ht="15" customHeight="1">
      <c r="E25260" s="573"/>
      <c r="F25260" s="573"/>
    </row>
    <row r="25261" spans="5:6" ht="15" customHeight="1">
      <c r="E25261" s="573"/>
      <c r="F25261" s="573"/>
    </row>
    <row r="25262" spans="5:6" ht="15" customHeight="1">
      <c r="E25262" s="573"/>
      <c r="F25262" s="573"/>
    </row>
    <row r="25263" spans="5:6" ht="15" customHeight="1">
      <c r="E25263" s="573"/>
      <c r="F25263" s="573"/>
    </row>
    <row r="25264" spans="5:6" ht="15" customHeight="1">
      <c r="E25264" s="573"/>
      <c r="F25264" s="573"/>
    </row>
    <row r="25265" spans="5:6" ht="15" customHeight="1">
      <c r="E25265" s="573"/>
      <c r="F25265" s="573"/>
    </row>
    <row r="25266" spans="5:6" ht="15" customHeight="1">
      <c r="E25266" s="573"/>
      <c r="F25266" s="573"/>
    </row>
    <row r="25267" spans="5:6" ht="15" customHeight="1">
      <c r="E25267" s="573"/>
      <c r="F25267" s="573"/>
    </row>
    <row r="25268" spans="5:6" ht="15" customHeight="1">
      <c r="E25268" s="573"/>
      <c r="F25268" s="573"/>
    </row>
    <row r="25269" spans="5:6" ht="15" customHeight="1">
      <c r="E25269" s="573"/>
      <c r="F25269" s="573"/>
    </row>
    <row r="25270" spans="5:6" ht="15" customHeight="1">
      <c r="E25270" s="573"/>
      <c r="F25270" s="573"/>
    </row>
    <row r="25271" spans="5:6" ht="15" customHeight="1">
      <c r="E25271" s="573"/>
      <c r="F25271" s="573"/>
    </row>
    <row r="25272" spans="5:6" ht="15" customHeight="1">
      <c r="E25272" s="573"/>
      <c r="F25272" s="573"/>
    </row>
    <row r="25273" spans="5:6" ht="15" customHeight="1">
      <c r="E25273" s="573"/>
      <c r="F25273" s="573"/>
    </row>
    <row r="25274" spans="5:6" ht="15" customHeight="1">
      <c r="E25274" s="573"/>
      <c r="F25274" s="573"/>
    </row>
    <row r="25275" spans="5:6" ht="15" customHeight="1">
      <c r="E25275" s="573"/>
      <c r="F25275" s="573"/>
    </row>
    <row r="25276" spans="5:6" ht="15" customHeight="1">
      <c r="E25276" s="573"/>
      <c r="F25276" s="573"/>
    </row>
    <row r="25277" spans="5:6" ht="15" customHeight="1">
      <c r="E25277" s="573"/>
      <c r="F25277" s="573"/>
    </row>
    <row r="25278" spans="5:6" ht="15" customHeight="1">
      <c r="E25278" s="573"/>
      <c r="F25278" s="573"/>
    </row>
    <row r="25279" spans="5:6" ht="15" customHeight="1">
      <c r="E25279" s="573"/>
      <c r="F25279" s="573"/>
    </row>
    <row r="25280" spans="5:6" ht="15" customHeight="1">
      <c r="E25280" s="573"/>
      <c r="F25280" s="573"/>
    </row>
    <row r="25281" spans="5:6" ht="15" customHeight="1">
      <c r="E25281" s="573"/>
      <c r="F25281" s="573"/>
    </row>
    <row r="25282" spans="5:6" ht="15" customHeight="1">
      <c r="E25282" s="573"/>
      <c r="F25282" s="573"/>
    </row>
    <row r="25283" spans="5:6" ht="15" customHeight="1">
      <c r="E25283" s="573"/>
      <c r="F25283" s="573"/>
    </row>
    <row r="25284" spans="5:6" ht="15" customHeight="1">
      <c r="E25284" s="573"/>
      <c r="F25284" s="573"/>
    </row>
    <row r="25285" spans="5:6" ht="15" customHeight="1">
      <c r="E25285" s="573"/>
      <c r="F25285" s="573"/>
    </row>
    <row r="25286" spans="5:6" ht="15" customHeight="1">
      <c r="E25286" s="573"/>
      <c r="F25286" s="573"/>
    </row>
    <row r="25287" spans="5:6" ht="15" customHeight="1">
      <c r="E25287" s="573"/>
      <c r="F25287" s="573"/>
    </row>
    <row r="25288" spans="5:6" ht="15" customHeight="1">
      <c r="E25288" s="573"/>
      <c r="F25288" s="573"/>
    </row>
    <row r="25289" spans="5:6" ht="15" customHeight="1">
      <c r="E25289" s="573"/>
      <c r="F25289" s="573"/>
    </row>
    <row r="25290" spans="5:6" ht="15" customHeight="1">
      <c r="E25290" s="573"/>
      <c r="F25290" s="573"/>
    </row>
    <row r="25291" spans="5:6" ht="15" customHeight="1">
      <c r="E25291" s="573"/>
      <c r="F25291" s="573"/>
    </row>
    <row r="25292" spans="5:6" ht="15" customHeight="1">
      <c r="E25292" s="573"/>
      <c r="F25292" s="573"/>
    </row>
    <row r="25293" spans="5:6" ht="15" customHeight="1">
      <c r="E25293" s="573"/>
      <c r="F25293" s="573"/>
    </row>
    <row r="25294" spans="5:6" ht="15" customHeight="1">
      <c r="E25294" s="573"/>
      <c r="F25294" s="573"/>
    </row>
    <row r="25295" spans="5:6" ht="15" customHeight="1">
      <c r="E25295" s="573"/>
      <c r="F25295" s="573"/>
    </row>
    <row r="25296" spans="5:6" ht="15" customHeight="1">
      <c r="E25296" s="573"/>
      <c r="F25296" s="573"/>
    </row>
    <row r="25297" spans="5:6" ht="15" customHeight="1">
      <c r="E25297" s="573"/>
      <c r="F25297" s="573"/>
    </row>
    <row r="25298" spans="5:6" ht="15" customHeight="1">
      <c r="E25298" s="573"/>
      <c r="F25298" s="573"/>
    </row>
    <row r="25299" spans="5:6" ht="15" customHeight="1">
      <c r="E25299" s="573"/>
      <c r="F25299" s="573"/>
    </row>
    <row r="25300" spans="5:6" ht="15" customHeight="1">
      <c r="E25300" s="573"/>
      <c r="F25300" s="573"/>
    </row>
    <row r="25301" spans="5:6" ht="15" customHeight="1">
      <c r="E25301" s="573"/>
      <c r="F25301" s="573"/>
    </row>
    <row r="25302" spans="5:6" ht="15" customHeight="1">
      <c r="E25302" s="573"/>
      <c r="F25302" s="573"/>
    </row>
    <row r="25303" spans="5:6" ht="15" customHeight="1">
      <c r="E25303" s="573"/>
      <c r="F25303" s="573"/>
    </row>
    <row r="25304" spans="5:6" ht="15" customHeight="1">
      <c r="E25304" s="573"/>
      <c r="F25304" s="573"/>
    </row>
    <row r="25305" spans="5:6" ht="15" customHeight="1">
      <c r="E25305" s="573"/>
      <c r="F25305" s="573"/>
    </row>
    <row r="25306" spans="5:6" ht="15" customHeight="1">
      <c r="E25306" s="573"/>
      <c r="F25306" s="573"/>
    </row>
    <row r="25307" spans="5:6" ht="15" customHeight="1">
      <c r="E25307" s="573"/>
      <c r="F25307" s="573"/>
    </row>
    <row r="25308" spans="5:6" ht="15" customHeight="1">
      <c r="E25308" s="573"/>
      <c r="F25308" s="573"/>
    </row>
    <row r="25309" spans="5:6" ht="15" customHeight="1">
      <c r="E25309" s="573"/>
      <c r="F25309" s="573"/>
    </row>
    <row r="25310" spans="5:6" ht="15" customHeight="1">
      <c r="E25310" s="573"/>
      <c r="F25310" s="573"/>
    </row>
    <row r="25311" spans="5:6" ht="15" customHeight="1">
      <c r="E25311" s="573"/>
      <c r="F25311" s="573"/>
    </row>
    <row r="25312" spans="5:6" ht="15" customHeight="1">
      <c r="E25312" s="573"/>
      <c r="F25312" s="573"/>
    </row>
    <row r="25313" spans="5:6" ht="15" customHeight="1">
      <c r="E25313" s="573"/>
      <c r="F25313" s="573"/>
    </row>
    <row r="25314" spans="5:6" ht="15" customHeight="1">
      <c r="E25314" s="573"/>
      <c r="F25314" s="573"/>
    </row>
    <row r="25315" spans="5:6" ht="15" customHeight="1">
      <c r="E25315" s="573"/>
      <c r="F25315" s="573"/>
    </row>
    <row r="25316" spans="5:6" ht="15" customHeight="1">
      <c r="E25316" s="573"/>
      <c r="F25316" s="573"/>
    </row>
    <row r="25317" spans="5:6" ht="15" customHeight="1">
      <c r="E25317" s="573"/>
      <c r="F25317" s="573"/>
    </row>
    <row r="25318" spans="5:6" ht="15" customHeight="1">
      <c r="E25318" s="573"/>
      <c r="F25318" s="573"/>
    </row>
    <row r="25319" spans="5:6" ht="15" customHeight="1">
      <c r="E25319" s="573"/>
      <c r="F25319" s="573"/>
    </row>
    <row r="25320" spans="5:6" ht="15" customHeight="1">
      <c r="E25320" s="573"/>
      <c r="F25320" s="573"/>
    </row>
    <row r="25321" spans="5:6" ht="15" customHeight="1">
      <c r="E25321" s="573"/>
      <c r="F25321" s="573"/>
    </row>
    <row r="25322" spans="5:6" ht="15" customHeight="1">
      <c r="E25322" s="573"/>
      <c r="F25322" s="573"/>
    </row>
    <row r="25323" spans="5:6" ht="15" customHeight="1">
      <c r="E25323" s="573"/>
      <c r="F25323" s="573"/>
    </row>
    <row r="25324" spans="5:6" ht="15" customHeight="1">
      <c r="E25324" s="573"/>
      <c r="F25324" s="573"/>
    </row>
    <row r="25325" spans="5:6" ht="15" customHeight="1">
      <c r="E25325" s="573"/>
      <c r="F25325" s="573"/>
    </row>
    <row r="25326" spans="5:6" ht="15" customHeight="1">
      <c r="E25326" s="573"/>
      <c r="F25326" s="573"/>
    </row>
    <row r="25327" spans="5:6" ht="15" customHeight="1">
      <c r="E25327" s="573"/>
      <c r="F25327" s="573"/>
    </row>
    <row r="25328" spans="5:6" ht="15" customHeight="1">
      <c r="E25328" s="573"/>
      <c r="F25328" s="573"/>
    </row>
    <row r="25329" spans="5:6" ht="15" customHeight="1">
      <c r="E25329" s="573"/>
      <c r="F25329" s="573"/>
    </row>
    <row r="25330" spans="5:6" ht="15" customHeight="1">
      <c r="E25330" s="573"/>
      <c r="F25330" s="573"/>
    </row>
    <row r="25331" spans="5:6" ht="15" customHeight="1">
      <c r="E25331" s="573"/>
      <c r="F25331" s="573"/>
    </row>
    <row r="25332" spans="5:6" ht="15" customHeight="1">
      <c r="E25332" s="573"/>
      <c r="F25332" s="573"/>
    </row>
    <row r="25333" spans="5:6" ht="15" customHeight="1">
      <c r="E25333" s="573"/>
      <c r="F25333" s="573"/>
    </row>
    <row r="25334" spans="5:6" ht="15" customHeight="1">
      <c r="E25334" s="573"/>
      <c r="F25334" s="573"/>
    </row>
    <row r="25335" spans="5:6" ht="15" customHeight="1">
      <c r="E25335" s="573"/>
      <c r="F25335" s="573"/>
    </row>
    <row r="25336" spans="5:6" ht="15" customHeight="1">
      <c r="E25336" s="573"/>
      <c r="F25336" s="573"/>
    </row>
    <row r="25337" spans="5:6" ht="15" customHeight="1">
      <c r="E25337" s="573"/>
      <c r="F25337" s="573"/>
    </row>
    <row r="25338" spans="5:6" ht="15" customHeight="1">
      <c r="E25338" s="573"/>
      <c r="F25338" s="573"/>
    </row>
    <row r="25339" spans="5:6" ht="15" customHeight="1">
      <c r="E25339" s="573"/>
      <c r="F25339" s="573"/>
    </row>
    <row r="25340" spans="5:6" ht="15" customHeight="1">
      <c r="E25340" s="573"/>
      <c r="F25340" s="573"/>
    </row>
    <row r="25341" spans="5:6" ht="15" customHeight="1">
      <c r="E25341" s="573"/>
      <c r="F25341" s="573"/>
    </row>
    <row r="25342" spans="5:6" ht="15" customHeight="1">
      <c r="E25342" s="573"/>
      <c r="F25342" s="573"/>
    </row>
    <row r="25343" spans="5:6" ht="15" customHeight="1">
      <c r="E25343" s="573"/>
      <c r="F25343" s="573"/>
    </row>
    <row r="25344" spans="5:6" ht="15" customHeight="1">
      <c r="E25344" s="573"/>
      <c r="F25344" s="573"/>
    </row>
    <row r="25345" spans="5:6" ht="15" customHeight="1">
      <c r="E25345" s="573"/>
      <c r="F25345" s="573"/>
    </row>
    <row r="25346" spans="5:6" ht="15" customHeight="1">
      <c r="E25346" s="573"/>
      <c r="F25346" s="573"/>
    </row>
    <row r="25347" spans="5:6" ht="15" customHeight="1">
      <c r="E25347" s="573"/>
      <c r="F25347" s="573"/>
    </row>
    <row r="25348" spans="5:6" ht="15" customHeight="1">
      <c r="E25348" s="573"/>
      <c r="F25348" s="573"/>
    </row>
    <row r="25349" spans="5:6" ht="15" customHeight="1">
      <c r="E25349" s="573"/>
      <c r="F25349" s="573"/>
    </row>
    <row r="25350" spans="5:6" ht="15" customHeight="1">
      <c r="E25350" s="573"/>
      <c r="F25350" s="573"/>
    </row>
    <row r="25351" spans="5:6" ht="15" customHeight="1">
      <c r="E25351" s="573"/>
      <c r="F25351" s="573"/>
    </row>
    <row r="25352" spans="5:6" ht="15" customHeight="1">
      <c r="E25352" s="573"/>
      <c r="F25352" s="573"/>
    </row>
    <row r="25353" spans="5:6" ht="15" customHeight="1">
      <c r="E25353" s="573"/>
      <c r="F25353" s="573"/>
    </row>
    <row r="25354" spans="5:6" ht="15" customHeight="1">
      <c r="E25354" s="573"/>
      <c r="F25354" s="573"/>
    </row>
    <row r="25355" spans="5:6" ht="15" customHeight="1">
      <c r="E25355" s="573"/>
      <c r="F25355" s="573"/>
    </row>
    <row r="25356" spans="5:6" ht="15" customHeight="1">
      <c r="E25356" s="573"/>
      <c r="F25356" s="573"/>
    </row>
    <row r="25357" spans="5:6" ht="15" customHeight="1">
      <c r="E25357" s="573"/>
      <c r="F25357" s="573"/>
    </row>
    <row r="25358" spans="5:6" ht="15" customHeight="1">
      <c r="E25358" s="573"/>
      <c r="F25358" s="573"/>
    </row>
    <row r="25359" spans="5:6" ht="15" customHeight="1">
      <c r="E25359" s="573"/>
      <c r="F25359" s="573"/>
    </row>
    <row r="25360" spans="5:6" ht="15" customHeight="1">
      <c r="E25360" s="573"/>
      <c r="F25360" s="573"/>
    </row>
    <row r="25361" spans="5:6" ht="15" customHeight="1">
      <c r="E25361" s="573"/>
      <c r="F25361" s="573"/>
    </row>
    <row r="25362" spans="5:6" ht="15" customHeight="1">
      <c r="E25362" s="573"/>
      <c r="F25362" s="573"/>
    </row>
    <row r="25363" spans="5:6" ht="15" customHeight="1">
      <c r="E25363" s="573"/>
      <c r="F25363" s="573"/>
    </row>
    <row r="25364" spans="5:6" ht="15" customHeight="1">
      <c r="E25364" s="573"/>
      <c r="F25364" s="573"/>
    </row>
    <row r="25365" spans="5:6" ht="15" customHeight="1">
      <c r="E25365" s="573"/>
      <c r="F25365" s="573"/>
    </row>
    <row r="25366" spans="5:6" ht="15" customHeight="1">
      <c r="E25366" s="573"/>
      <c r="F25366" s="573"/>
    </row>
    <row r="25367" spans="5:6" ht="15" customHeight="1">
      <c r="E25367" s="573"/>
      <c r="F25367" s="573"/>
    </row>
    <row r="25368" spans="5:6" ht="15" customHeight="1">
      <c r="E25368" s="573"/>
      <c r="F25368" s="573"/>
    </row>
    <row r="25369" spans="5:6" ht="15" customHeight="1">
      <c r="E25369" s="573"/>
      <c r="F25369" s="573"/>
    </row>
    <row r="25370" spans="5:6" ht="15" customHeight="1">
      <c r="E25370" s="573"/>
      <c r="F25370" s="573"/>
    </row>
    <row r="25371" spans="5:6" ht="15" customHeight="1">
      <c r="E25371" s="573"/>
      <c r="F25371" s="573"/>
    </row>
    <row r="25372" spans="5:6" ht="15" customHeight="1">
      <c r="E25372" s="573"/>
      <c r="F25372" s="573"/>
    </row>
    <row r="25373" spans="5:6" ht="15" customHeight="1">
      <c r="E25373" s="573"/>
      <c r="F25373" s="573"/>
    </row>
    <row r="25374" spans="5:6" ht="15" customHeight="1">
      <c r="E25374" s="573"/>
      <c r="F25374" s="573"/>
    </row>
    <row r="25375" spans="5:6" ht="15" customHeight="1">
      <c r="E25375" s="573"/>
      <c r="F25375" s="573"/>
    </row>
    <row r="25376" spans="5:6" ht="15" customHeight="1">
      <c r="E25376" s="573"/>
      <c r="F25376" s="573"/>
    </row>
    <row r="25377" spans="5:6" ht="15" customHeight="1">
      <c r="E25377" s="573"/>
      <c r="F25377" s="573"/>
    </row>
    <row r="25378" spans="5:6" ht="15" customHeight="1">
      <c r="E25378" s="573"/>
      <c r="F25378" s="573"/>
    </row>
    <row r="25379" spans="5:6" ht="15" customHeight="1">
      <c r="E25379" s="573"/>
      <c r="F25379" s="573"/>
    </row>
    <row r="25380" spans="5:6" ht="15" customHeight="1">
      <c r="E25380" s="573"/>
      <c r="F25380" s="573"/>
    </row>
    <row r="25381" spans="5:6" ht="15" customHeight="1">
      <c r="E25381" s="573"/>
      <c r="F25381" s="573"/>
    </row>
    <row r="25382" spans="5:6" ht="15" customHeight="1">
      <c r="E25382" s="573"/>
      <c r="F25382" s="573"/>
    </row>
    <row r="25383" spans="5:6" ht="15" customHeight="1">
      <c r="E25383" s="573"/>
      <c r="F25383" s="573"/>
    </row>
    <row r="25384" spans="5:6" ht="15" customHeight="1">
      <c r="E25384" s="573"/>
      <c r="F25384" s="573"/>
    </row>
    <row r="25385" spans="5:6" ht="15" customHeight="1">
      <c r="E25385" s="573"/>
      <c r="F25385" s="573"/>
    </row>
    <row r="25386" spans="5:6" ht="15" customHeight="1">
      <c r="E25386" s="573"/>
      <c r="F25386" s="573"/>
    </row>
    <row r="25387" spans="5:6" ht="15" customHeight="1">
      <c r="E25387" s="573"/>
      <c r="F25387" s="573"/>
    </row>
    <row r="25388" spans="5:6" ht="15" customHeight="1">
      <c r="E25388" s="573"/>
      <c r="F25388" s="573"/>
    </row>
    <row r="25389" spans="5:6" ht="15" customHeight="1">
      <c r="E25389" s="573"/>
      <c r="F25389" s="573"/>
    </row>
    <row r="25390" spans="5:6" ht="15" customHeight="1">
      <c r="E25390" s="573"/>
      <c r="F25390" s="573"/>
    </row>
    <row r="25391" spans="5:6" ht="15" customHeight="1">
      <c r="E25391" s="573"/>
      <c r="F25391" s="573"/>
    </row>
    <row r="25392" spans="5:6" ht="15" customHeight="1">
      <c r="E25392" s="573"/>
      <c r="F25392" s="573"/>
    </row>
    <row r="25393" spans="5:6" ht="15" customHeight="1">
      <c r="E25393" s="573"/>
      <c r="F25393" s="573"/>
    </row>
    <row r="25394" spans="5:6" ht="15" customHeight="1">
      <c r="E25394" s="573"/>
      <c r="F25394" s="573"/>
    </row>
    <row r="25395" spans="5:6" ht="15" customHeight="1">
      <c r="E25395" s="573"/>
      <c r="F25395" s="573"/>
    </row>
    <row r="25396" spans="5:6" ht="15" customHeight="1">
      <c r="E25396" s="573"/>
      <c r="F25396" s="573"/>
    </row>
    <row r="25397" spans="5:6" ht="15" customHeight="1">
      <c r="E25397" s="573"/>
      <c r="F25397" s="573"/>
    </row>
    <row r="25398" spans="5:6" ht="15" customHeight="1">
      <c r="E25398" s="573"/>
      <c r="F25398" s="573"/>
    </row>
    <row r="25399" spans="5:6" ht="15" customHeight="1">
      <c r="E25399" s="573"/>
      <c r="F25399" s="573"/>
    </row>
    <row r="25400" spans="5:6" ht="15" customHeight="1">
      <c r="E25400" s="573"/>
      <c r="F25400" s="573"/>
    </row>
    <row r="25401" spans="5:6" ht="15" customHeight="1">
      <c r="E25401" s="573"/>
      <c r="F25401" s="573"/>
    </row>
    <row r="25402" spans="5:6" ht="15" customHeight="1">
      <c r="E25402" s="573"/>
      <c r="F25402" s="573"/>
    </row>
    <row r="25403" spans="5:6" ht="15" customHeight="1">
      <c r="E25403" s="573"/>
      <c r="F25403" s="573"/>
    </row>
    <row r="25404" spans="5:6" ht="15" customHeight="1">
      <c r="E25404" s="573"/>
      <c r="F25404" s="573"/>
    </row>
    <row r="25405" spans="5:6" ht="15" customHeight="1">
      <c r="E25405" s="573"/>
      <c r="F25405" s="573"/>
    </row>
    <row r="25406" spans="5:6" ht="15" customHeight="1">
      <c r="E25406" s="573"/>
      <c r="F25406" s="573"/>
    </row>
    <row r="25407" spans="5:6" ht="15" customHeight="1">
      <c r="E25407" s="573"/>
      <c r="F25407" s="573"/>
    </row>
    <row r="25408" spans="5:6" ht="15" customHeight="1">
      <c r="E25408" s="573"/>
      <c r="F25408" s="573"/>
    </row>
    <row r="25409" spans="5:6" ht="15" customHeight="1">
      <c r="E25409" s="573"/>
      <c r="F25409" s="573"/>
    </row>
    <row r="25410" spans="5:6" ht="15" customHeight="1">
      <c r="E25410" s="573"/>
      <c r="F25410" s="573"/>
    </row>
    <row r="25411" spans="5:6" ht="15" customHeight="1">
      <c r="E25411" s="573"/>
      <c r="F25411" s="573"/>
    </row>
    <row r="25412" spans="5:6" ht="15" customHeight="1">
      <c r="E25412" s="573"/>
      <c r="F25412" s="573"/>
    </row>
    <row r="25413" spans="5:6" ht="15" customHeight="1">
      <c r="E25413" s="573"/>
      <c r="F25413" s="573"/>
    </row>
    <row r="25414" spans="5:6" ht="15" customHeight="1">
      <c r="E25414" s="573"/>
      <c r="F25414" s="573"/>
    </row>
    <row r="25415" spans="5:6" ht="15" customHeight="1">
      <c r="E25415" s="573"/>
      <c r="F25415" s="573"/>
    </row>
    <row r="25416" spans="5:6" ht="15" customHeight="1">
      <c r="E25416" s="573"/>
      <c r="F25416" s="573"/>
    </row>
    <row r="25417" spans="5:6" ht="15" customHeight="1">
      <c r="E25417" s="573"/>
      <c r="F25417" s="573"/>
    </row>
    <row r="25418" spans="5:6" ht="15" customHeight="1">
      <c r="E25418" s="573"/>
      <c r="F25418" s="573"/>
    </row>
    <row r="25419" spans="5:6" ht="15" customHeight="1">
      <c r="E25419" s="573"/>
      <c r="F25419" s="573"/>
    </row>
    <row r="25420" spans="5:6" ht="15" customHeight="1">
      <c r="E25420" s="573"/>
      <c r="F25420" s="573"/>
    </row>
    <row r="25421" spans="5:6" ht="15" customHeight="1">
      <c r="E25421" s="573"/>
      <c r="F25421" s="573"/>
    </row>
    <row r="25422" spans="5:6" ht="15" customHeight="1">
      <c r="E25422" s="573"/>
      <c r="F25422" s="573"/>
    </row>
    <row r="25423" spans="5:6" ht="15" customHeight="1">
      <c r="E25423" s="573"/>
      <c r="F25423" s="573"/>
    </row>
    <row r="25424" spans="5:6" ht="15" customHeight="1">
      <c r="E25424" s="573"/>
      <c r="F25424" s="573"/>
    </row>
    <row r="25425" spans="5:6" ht="15" customHeight="1">
      <c r="E25425" s="573"/>
      <c r="F25425" s="573"/>
    </row>
    <row r="25426" spans="5:6" ht="15" customHeight="1">
      <c r="E25426" s="573"/>
      <c r="F25426" s="573"/>
    </row>
    <row r="25427" spans="5:6" ht="15" customHeight="1">
      <c r="E25427" s="573"/>
      <c r="F25427" s="573"/>
    </row>
    <row r="25428" spans="5:6" ht="15" customHeight="1">
      <c r="E25428" s="573"/>
      <c r="F25428" s="573"/>
    </row>
    <row r="25429" spans="5:6" ht="15" customHeight="1">
      <c r="E25429" s="573"/>
      <c r="F25429" s="573"/>
    </row>
    <row r="25430" spans="5:6" ht="15" customHeight="1">
      <c r="E25430" s="573"/>
      <c r="F25430" s="573"/>
    </row>
    <row r="25431" spans="5:6" ht="15" customHeight="1">
      <c r="E25431" s="573"/>
      <c r="F25431" s="573"/>
    </row>
    <row r="25432" spans="5:6" ht="15" customHeight="1">
      <c r="E25432" s="573"/>
      <c r="F25432" s="573"/>
    </row>
    <row r="25433" spans="5:6" ht="15" customHeight="1">
      <c r="E25433" s="573"/>
      <c r="F25433" s="573"/>
    </row>
    <row r="25434" spans="5:6" ht="15" customHeight="1">
      <c r="E25434" s="573"/>
      <c r="F25434" s="573"/>
    </row>
    <row r="25435" spans="5:6" ht="15" customHeight="1">
      <c r="E25435" s="573"/>
      <c r="F25435" s="573"/>
    </row>
    <row r="25436" spans="5:6" ht="15" customHeight="1">
      <c r="E25436" s="573"/>
      <c r="F25436" s="573"/>
    </row>
    <row r="25437" spans="5:6" ht="15" customHeight="1">
      <c r="E25437" s="573"/>
      <c r="F25437" s="573"/>
    </row>
    <row r="25438" spans="5:6" ht="15" customHeight="1">
      <c r="E25438" s="573"/>
      <c r="F25438" s="573"/>
    </row>
    <row r="25439" spans="5:6" ht="15" customHeight="1">
      <c r="E25439" s="573"/>
      <c r="F25439" s="573"/>
    </row>
    <row r="25440" spans="5:6" ht="15" customHeight="1">
      <c r="E25440" s="573"/>
      <c r="F25440" s="573"/>
    </row>
    <row r="25441" spans="5:6" ht="15" customHeight="1">
      <c r="E25441" s="573"/>
      <c r="F25441" s="573"/>
    </row>
    <row r="25442" spans="5:6" ht="15" customHeight="1">
      <c r="E25442" s="573"/>
      <c r="F25442" s="573"/>
    </row>
    <row r="25443" spans="5:6" ht="15" customHeight="1">
      <c r="E25443" s="573"/>
      <c r="F25443" s="573"/>
    </row>
    <row r="25444" spans="5:6" ht="15" customHeight="1">
      <c r="E25444" s="573"/>
      <c r="F25444" s="573"/>
    </row>
    <row r="25445" spans="5:6" ht="15" customHeight="1">
      <c r="E25445" s="573"/>
      <c r="F25445" s="573"/>
    </row>
    <row r="25446" spans="5:6" ht="15" customHeight="1">
      <c r="E25446" s="573"/>
      <c r="F25446" s="573"/>
    </row>
    <row r="25447" spans="5:6" ht="15" customHeight="1">
      <c r="E25447" s="573"/>
      <c r="F25447" s="573"/>
    </row>
    <row r="25448" spans="5:6" ht="15" customHeight="1">
      <c r="E25448" s="573"/>
      <c r="F25448" s="573"/>
    </row>
    <row r="25449" spans="5:6" ht="15" customHeight="1">
      <c r="E25449" s="573"/>
      <c r="F25449" s="573"/>
    </row>
    <row r="25450" spans="5:6" ht="15" customHeight="1">
      <c r="E25450" s="573"/>
      <c r="F25450" s="573"/>
    </row>
    <row r="25451" spans="5:6" ht="15" customHeight="1">
      <c r="E25451" s="573"/>
      <c r="F25451" s="573"/>
    </row>
    <row r="25452" spans="5:6" ht="15" customHeight="1">
      <c r="E25452" s="573"/>
      <c r="F25452" s="573"/>
    </row>
    <row r="25453" spans="5:6" ht="15" customHeight="1">
      <c r="E25453" s="573"/>
      <c r="F25453" s="573"/>
    </row>
    <row r="25454" spans="5:6" ht="15" customHeight="1">
      <c r="E25454" s="573"/>
      <c r="F25454" s="573"/>
    </row>
    <row r="25455" spans="5:6" ht="15" customHeight="1">
      <c r="E25455" s="573"/>
      <c r="F25455" s="573"/>
    </row>
    <row r="25456" spans="5:6" ht="15" customHeight="1">
      <c r="E25456" s="573"/>
      <c r="F25456" s="573"/>
    </row>
    <row r="25457" spans="5:6" ht="15" customHeight="1">
      <c r="E25457" s="573"/>
      <c r="F25457" s="573"/>
    </row>
    <row r="25458" spans="5:6" ht="15" customHeight="1">
      <c r="E25458" s="573"/>
      <c r="F25458" s="573"/>
    </row>
    <row r="25459" spans="5:6" ht="15" customHeight="1">
      <c r="E25459" s="573"/>
      <c r="F25459" s="573"/>
    </row>
    <row r="25460" spans="5:6" ht="15" customHeight="1">
      <c r="E25460" s="573"/>
      <c r="F25460" s="573"/>
    </row>
    <row r="25461" spans="5:6" ht="15" customHeight="1">
      <c r="E25461" s="573"/>
      <c r="F25461" s="573"/>
    </row>
    <row r="25462" spans="5:6" ht="15" customHeight="1">
      <c r="E25462" s="573"/>
      <c r="F25462" s="573"/>
    </row>
    <row r="25463" spans="5:6" ht="15" customHeight="1">
      <c r="E25463" s="573"/>
      <c r="F25463" s="573"/>
    </row>
    <row r="25464" spans="5:6" ht="15" customHeight="1">
      <c r="E25464" s="573"/>
      <c r="F25464" s="573"/>
    </row>
    <row r="25465" spans="5:6" ht="15" customHeight="1">
      <c r="E25465" s="573"/>
      <c r="F25465" s="573"/>
    </row>
    <row r="25466" spans="5:6" ht="15" customHeight="1">
      <c r="E25466" s="573"/>
      <c r="F25466" s="573"/>
    </row>
    <row r="25467" spans="5:6" ht="15" customHeight="1">
      <c r="E25467" s="573"/>
      <c r="F25467" s="573"/>
    </row>
    <row r="25468" spans="5:6" ht="15" customHeight="1">
      <c r="E25468" s="573"/>
      <c r="F25468" s="573"/>
    </row>
    <row r="25469" spans="5:6" ht="15" customHeight="1">
      <c r="E25469" s="573"/>
      <c r="F25469" s="573"/>
    </row>
    <row r="25470" spans="5:6" ht="15" customHeight="1">
      <c r="E25470" s="573"/>
      <c r="F25470" s="573"/>
    </row>
    <row r="25471" spans="5:6" ht="15" customHeight="1">
      <c r="E25471" s="573"/>
      <c r="F25471" s="573"/>
    </row>
    <row r="25472" spans="5:6" ht="15" customHeight="1">
      <c r="E25472" s="573"/>
      <c r="F25472" s="573"/>
    </row>
    <row r="25473" spans="5:6" ht="15" customHeight="1">
      <c r="E25473" s="573"/>
      <c r="F25473" s="573"/>
    </row>
    <row r="25474" spans="5:6" ht="15" customHeight="1">
      <c r="E25474" s="573"/>
      <c r="F25474" s="573"/>
    </row>
    <row r="25475" spans="5:6" ht="15" customHeight="1">
      <c r="E25475" s="573"/>
      <c r="F25475" s="573"/>
    </row>
    <row r="25476" spans="5:6" ht="15" customHeight="1">
      <c r="E25476" s="573"/>
      <c r="F25476" s="573"/>
    </row>
    <row r="25477" spans="5:6" ht="15" customHeight="1">
      <c r="E25477" s="573"/>
      <c r="F25477" s="573"/>
    </row>
    <row r="25478" spans="5:6" ht="15" customHeight="1">
      <c r="E25478" s="573"/>
      <c r="F25478" s="573"/>
    </row>
    <row r="25479" spans="5:6" ht="15" customHeight="1">
      <c r="E25479" s="573"/>
      <c r="F25479" s="573"/>
    </row>
    <row r="25480" spans="5:6" ht="15" customHeight="1">
      <c r="E25480" s="573"/>
      <c r="F25480" s="573"/>
    </row>
    <row r="25481" spans="5:6" ht="15" customHeight="1">
      <c r="E25481" s="573"/>
      <c r="F25481" s="573"/>
    </row>
    <row r="25482" spans="5:6" ht="15" customHeight="1">
      <c r="E25482" s="573"/>
      <c r="F25482" s="573"/>
    </row>
    <row r="25483" spans="5:6" ht="15" customHeight="1">
      <c r="E25483" s="573"/>
      <c r="F25483" s="573"/>
    </row>
    <row r="25484" spans="5:6" ht="15" customHeight="1">
      <c r="E25484" s="573"/>
      <c r="F25484" s="573"/>
    </row>
    <row r="25485" spans="5:6" ht="15" customHeight="1">
      <c r="E25485" s="573"/>
      <c r="F25485" s="573"/>
    </row>
    <row r="25486" spans="5:6" ht="15" customHeight="1">
      <c r="E25486" s="573"/>
      <c r="F25486" s="573"/>
    </row>
    <row r="25487" spans="5:6" ht="15" customHeight="1">
      <c r="E25487" s="573"/>
      <c r="F25487" s="573"/>
    </row>
    <row r="25488" spans="5:6" ht="15" customHeight="1">
      <c r="E25488" s="573"/>
      <c r="F25488" s="573"/>
    </row>
    <row r="25489" spans="5:6" ht="15" customHeight="1">
      <c r="E25489" s="573"/>
      <c r="F25489" s="573"/>
    </row>
    <row r="25490" spans="5:6" ht="15" customHeight="1">
      <c r="E25490" s="573"/>
      <c r="F25490" s="573"/>
    </row>
    <row r="25491" spans="5:6" ht="15" customHeight="1">
      <c r="E25491" s="573"/>
      <c r="F25491" s="573"/>
    </row>
    <row r="25492" spans="5:6" ht="15" customHeight="1">
      <c r="E25492" s="573"/>
      <c r="F25492" s="573"/>
    </row>
    <row r="25493" spans="5:6" ht="15" customHeight="1">
      <c r="E25493" s="573"/>
      <c r="F25493" s="573"/>
    </row>
    <row r="25494" spans="5:6" ht="15" customHeight="1">
      <c r="E25494" s="573"/>
      <c r="F25494" s="573"/>
    </row>
    <row r="25495" spans="5:6" ht="15" customHeight="1">
      <c r="E25495" s="573"/>
      <c r="F25495" s="573"/>
    </row>
    <row r="25496" spans="5:6" ht="15" customHeight="1">
      <c r="E25496" s="573"/>
      <c r="F25496" s="573"/>
    </row>
    <row r="25497" spans="5:6" ht="15" customHeight="1">
      <c r="E25497" s="573"/>
      <c r="F25497" s="573"/>
    </row>
    <row r="25498" spans="5:6" ht="15" customHeight="1">
      <c r="E25498" s="573"/>
      <c r="F25498" s="573"/>
    </row>
    <row r="25499" spans="5:6" ht="15" customHeight="1">
      <c r="E25499" s="573"/>
      <c r="F25499" s="573"/>
    </row>
    <row r="25500" spans="5:6" ht="15" customHeight="1">
      <c r="E25500" s="573"/>
      <c r="F25500" s="573"/>
    </row>
    <row r="25501" spans="5:6" ht="15" customHeight="1">
      <c r="E25501" s="573"/>
      <c r="F25501" s="573"/>
    </row>
    <row r="25502" spans="5:6" ht="15" customHeight="1">
      <c r="E25502" s="573"/>
      <c r="F25502" s="573"/>
    </row>
    <row r="25503" spans="5:6" ht="15" customHeight="1">
      <c r="E25503" s="573"/>
      <c r="F25503" s="573"/>
    </row>
    <row r="25504" spans="5:6" ht="15" customHeight="1">
      <c r="E25504" s="573"/>
      <c r="F25504" s="573"/>
    </row>
    <row r="25505" spans="5:6" ht="15" customHeight="1">
      <c r="E25505" s="573"/>
      <c r="F25505" s="573"/>
    </row>
    <row r="25506" spans="5:6" ht="15" customHeight="1">
      <c r="E25506" s="573"/>
      <c r="F25506" s="573"/>
    </row>
    <row r="25507" spans="5:6" ht="15" customHeight="1">
      <c r="E25507" s="573"/>
      <c r="F25507" s="573"/>
    </row>
    <row r="25508" spans="5:6" ht="15" customHeight="1">
      <c r="E25508" s="573"/>
      <c r="F25508" s="573"/>
    </row>
    <row r="25509" spans="5:6" ht="15" customHeight="1">
      <c r="E25509" s="573"/>
      <c r="F25509" s="573"/>
    </row>
    <row r="25510" spans="5:6" ht="15" customHeight="1">
      <c r="E25510" s="573"/>
      <c r="F25510" s="573"/>
    </row>
    <row r="25511" spans="5:6" ht="15" customHeight="1">
      <c r="E25511" s="573"/>
      <c r="F25511" s="573"/>
    </row>
    <row r="25512" spans="5:6" ht="15" customHeight="1">
      <c r="E25512" s="573"/>
      <c r="F25512" s="573"/>
    </row>
    <row r="25513" spans="5:6" ht="15" customHeight="1">
      <c r="E25513" s="573"/>
      <c r="F25513" s="573"/>
    </row>
    <row r="25514" spans="5:6" ht="15" customHeight="1">
      <c r="E25514" s="573"/>
      <c r="F25514" s="573"/>
    </row>
    <row r="25515" spans="5:6" ht="15" customHeight="1">
      <c r="E25515" s="573"/>
      <c r="F25515" s="573"/>
    </row>
    <row r="25516" spans="5:6" ht="15" customHeight="1">
      <c r="E25516" s="573"/>
      <c r="F25516" s="573"/>
    </row>
    <row r="25517" spans="5:6" ht="15" customHeight="1">
      <c r="E25517" s="573"/>
      <c r="F25517" s="573"/>
    </row>
    <row r="25518" spans="5:6" ht="15" customHeight="1">
      <c r="E25518" s="573"/>
      <c r="F25518" s="573"/>
    </row>
    <row r="25519" spans="5:6" ht="15" customHeight="1">
      <c r="E25519" s="573"/>
      <c r="F25519" s="573"/>
    </row>
    <row r="25520" spans="5:6" ht="15" customHeight="1">
      <c r="E25520" s="573"/>
      <c r="F25520" s="573"/>
    </row>
    <row r="25521" spans="5:6" ht="15" customHeight="1">
      <c r="E25521" s="573"/>
      <c r="F25521" s="573"/>
    </row>
    <row r="25522" spans="5:6" ht="15" customHeight="1">
      <c r="E25522" s="573"/>
      <c r="F25522" s="573"/>
    </row>
    <row r="25523" spans="5:6" ht="15" customHeight="1">
      <c r="E25523" s="573"/>
      <c r="F25523" s="573"/>
    </row>
    <row r="25524" spans="5:6" ht="15" customHeight="1">
      <c r="E25524" s="573"/>
      <c r="F25524" s="573"/>
    </row>
    <row r="25525" spans="5:6" ht="15" customHeight="1">
      <c r="E25525" s="573"/>
      <c r="F25525" s="573"/>
    </row>
    <row r="25526" spans="5:6" ht="15" customHeight="1">
      <c r="E25526" s="573"/>
      <c r="F25526" s="573"/>
    </row>
    <row r="25527" spans="5:6" ht="15" customHeight="1">
      <c r="E25527" s="573"/>
      <c r="F25527" s="573"/>
    </row>
    <row r="25528" spans="5:6" ht="15" customHeight="1">
      <c r="E25528" s="573"/>
      <c r="F25528" s="573"/>
    </row>
    <row r="25529" spans="5:6" ht="15" customHeight="1">
      <c r="E25529" s="573"/>
      <c r="F25529" s="573"/>
    </row>
    <row r="25530" spans="5:6" ht="15" customHeight="1">
      <c r="E25530" s="573"/>
      <c r="F25530" s="573"/>
    </row>
    <row r="25531" spans="5:6" ht="15" customHeight="1">
      <c r="E25531" s="573"/>
      <c r="F25531" s="573"/>
    </row>
    <row r="25532" spans="5:6" ht="15" customHeight="1">
      <c r="E25532" s="573"/>
      <c r="F25532" s="573"/>
    </row>
    <row r="25533" spans="5:6" ht="15" customHeight="1">
      <c r="E25533" s="573"/>
      <c r="F25533" s="573"/>
    </row>
    <row r="25534" spans="5:6" ht="15" customHeight="1">
      <c r="E25534" s="573"/>
      <c r="F25534" s="573"/>
    </row>
    <row r="25535" spans="5:6" ht="15" customHeight="1">
      <c r="E25535" s="573"/>
      <c r="F25535" s="573"/>
    </row>
    <row r="25536" spans="5:6" ht="15" customHeight="1">
      <c r="E25536" s="573"/>
      <c r="F25536" s="573"/>
    </row>
    <row r="25537" spans="5:6" ht="15" customHeight="1">
      <c r="E25537" s="573"/>
      <c r="F25537" s="573"/>
    </row>
    <row r="25538" spans="5:6" ht="15" customHeight="1">
      <c r="E25538" s="573"/>
      <c r="F25538" s="573"/>
    </row>
    <row r="25539" spans="5:6" ht="15" customHeight="1">
      <c r="E25539" s="573"/>
      <c r="F25539" s="573"/>
    </row>
    <row r="25540" spans="5:6" ht="15" customHeight="1">
      <c r="E25540" s="573"/>
      <c r="F25540" s="573"/>
    </row>
    <row r="25541" spans="5:6" ht="15" customHeight="1">
      <c r="E25541" s="573"/>
      <c r="F25541" s="573"/>
    </row>
    <row r="25542" spans="5:6" ht="15" customHeight="1">
      <c r="E25542" s="573"/>
      <c r="F25542" s="573"/>
    </row>
    <row r="25543" spans="5:6" ht="15" customHeight="1">
      <c r="E25543" s="573"/>
      <c r="F25543" s="573"/>
    </row>
    <row r="25544" spans="5:6" ht="15" customHeight="1">
      <c r="E25544" s="573"/>
      <c r="F25544" s="573"/>
    </row>
    <row r="25545" spans="5:6" ht="15" customHeight="1">
      <c r="E25545" s="573"/>
      <c r="F25545" s="573"/>
    </row>
    <row r="25546" spans="5:6" ht="15" customHeight="1">
      <c r="E25546" s="573"/>
      <c r="F25546" s="573"/>
    </row>
    <row r="25547" spans="5:6" ht="15" customHeight="1">
      <c r="E25547" s="573"/>
      <c r="F25547" s="573"/>
    </row>
    <row r="25548" spans="5:6" ht="15" customHeight="1">
      <c r="E25548" s="573"/>
      <c r="F25548" s="573"/>
    </row>
    <row r="25549" spans="5:6" ht="15" customHeight="1">
      <c r="E25549" s="573"/>
      <c r="F25549" s="573"/>
    </row>
    <row r="25550" spans="5:6" ht="15" customHeight="1">
      <c r="E25550" s="573"/>
      <c r="F25550" s="573"/>
    </row>
    <row r="25551" spans="5:6" ht="15" customHeight="1">
      <c r="E25551" s="573"/>
      <c r="F25551" s="573"/>
    </row>
    <row r="25552" spans="5:6" ht="15" customHeight="1">
      <c r="E25552" s="573"/>
      <c r="F25552" s="573"/>
    </row>
    <row r="25553" spans="5:6" ht="15" customHeight="1">
      <c r="E25553" s="573"/>
      <c r="F25553" s="573"/>
    </row>
    <row r="25554" spans="5:6" ht="15" customHeight="1">
      <c r="E25554" s="573"/>
      <c r="F25554" s="573"/>
    </row>
    <row r="25555" spans="5:6" ht="15" customHeight="1">
      <c r="E25555" s="573"/>
      <c r="F25555" s="573"/>
    </row>
    <row r="25556" spans="5:6" ht="15" customHeight="1">
      <c r="E25556" s="573"/>
      <c r="F25556" s="573"/>
    </row>
    <row r="25557" spans="5:6" ht="15" customHeight="1">
      <c r="E25557" s="573"/>
      <c r="F25557" s="573"/>
    </row>
    <row r="25558" spans="5:6" ht="15" customHeight="1">
      <c r="E25558" s="573"/>
      <c r="F25558" s="573"/>
    </row>
    <row r="25559" spans="5:6" ht="15" customHeight="1">
      <c r="E25559" s="573"/>
      <c r="F25559" s="573"/>
    </row>
    <row r="25560" spans="5:6" ht="15" customHeight="1">
      <c r="E25560" s="573"/>
      <c r="F25560" s="573"/>
    </row>
    <row r="25561" spans="5:6" ht="15" customHeight="1">
      <c r="E25561" s="573"/>
      <c r="F25561" s="573"/>
    </row>
    <row r="25562" spans="5:6" ht="15" customHeight="1">
      <c r="E25562" s="573"/>
      <c r="F25562" s="573"/>
    </row>
    <row r="25563" spans="5:6" ht="15" customHeight="1">
      <c r="E25563" s="573"/>
      <c r="F25563" s="573"/>
    </row>
    <row r="25564" spans="5:6" ht="15" customHeight="1">
      <c r="E25564" s="573"/>
      <c r="F25564" s="573"/>
    </row>
    <row r="25565" spans="5:6" ht="15" customHeight="1">
      <c r="E25565" s="573"/>
      <c r="F25565" s="573"/>
    </row>
    <row r="25566" spans="5:6" ht="15" customHeight="1">
      <c r="E25566" s="573"/>
      <c r="F25566" s="573"/>
    </row>
    <row r="25567" spans="5:6" ht="15" customHeight="1">
      <c r="E25567" s="573"/>
      <c r="F25567" s="573"/>
    </row>
    <row r="25568" spans="5:6" ht="15" customHeight="1">
      <c r="E25568" s="573"/>
      <c r="F25568" s="573"/>
    </row>
    <row r="25569" spans="5:6" ht="15" customHeight="1">
      <c r="E25569" s="573"/>
      <c r="F25569" s="573"/>
    </row>
    <row r="25570" spans="5:6" ht="15" customHeight="1">
      <c r="E25570" s="573"/>
      <c r="F25570" s="573"/>
    </row>
    <row r="25571" spans="5:6" ht="15" customHeight="1">
      <c r="E25571" s="573"/>
      <c r="F25571" s="573"/>
    </row>
    <row r="25572" spans="5:6" ht="15" customHeight="1">
      <c r="E25572" s="573"/>
      <c r="F25572" s="573"/>
    </row>
    <row r="25573" spans="5:6" ht="15" customHeight="1">
      <c r="E25573" s="573"/>
      <c r="F25573" s="573"/>
    </row>
    <row r="25574" spans="5:6" ht="15" customHeight="1">
      <c r="E25574" s="573"/>
      <c r="F25574" s="573"/>
    </row>
    <row r="25575" spans="5:6" ht="15" customHeight="1">
      <c r="E25575" s="573"/>
      <c r="F25575" s="573"/>
    </row>
    <row r="25576" spans="5:6" ht="15" customHeight="1">
      <c r="E25576" s="573"/>
      <c r="F25576" s="573"/>
    </row>
    <row r="25577" spans="5:6" ht="15" customHeight="1">
      <c r="E25577" s="573"/>
      <c r="F25577" s="573"/>
    </row>
    <row r="25578" spans="5:6" ht="15" customHeight="1">
      <c r="E25578" s="573"/>
      <c r="F25578" s="573"/>
    </row>
    <row r="25579" spans="5:6" ht="15" customHeight="1">
      <c r="E25579" s="573"/>
      <c r="F25579" s="573"/>
    </row>
    <row r="25580" spans="5:6" ht="15" customHeight="1">
      <c r="E25580" s="573"/>
      <c r="F25580" s="573"/>
    </row>
    <row r="25581" spans="5:6" ht="15" customHeight="1">
      <c r="E25581" s="573"/>
      <c r="F25581" s="573"/>
    </row>
    <row r="25582" spans="5:6" ht="15" customHeight="1">
      <c r="E25582" s="573"/>
      <c r="F25582" s="573"/>
    </row>
    <row r="25583" spans="5:6" ht="15" customHeight="1">
      <c r="E25583" s="573"/>
      <c r="F25583" s="573"/>
    </row>
    <row r="25584" spans="5:6" ht="15" customHeight="1">
      <c r="E25584" s="573"/>
      <c r="F25584" s="573"/>
    </row>
    <row r="25585" spans="5:6" ht="15" customHeight="1">
      <c r="E25585" s="573"/>
      <c r="F25585" s="573"/>
    </row>
    <row r="25586" spans="5:6" ht="15" customHeight="1">
      <c r="E25586" s="573"/>
      <c r="F25586" s="573"/>
    </row>
    <row r="25587" spans="5:6" ht="15" customHeight="1">
      <c r="E25587" s="573"/>
      <c r="F25587" s="573"/>
    </row>
    <row r="25588" spans="5:6" ht="15" customHeight="1">
      <c r="E25588" s="573"/>
      <c r="F25588" s="573"/>
    </row>
    <row r="25589" spans="5:6" ht="15" customHeight="1">
      <c r="E25589" s="573"/>
      <c r="F25589" s="573"/>
    </row>
    <row r="25590" spans="5:6" ht="15" customHeight="1">
      <c r="E25590" s="573"/>
      <c r="F25590" s="573"/>
    </row>
    <row r="25591" spans="5:6" ht="15" customHeight="1">
      <c r="E25591" s="573"/>
      <c r="F25591" s="573"/>
    </row>
    <row r="25592" spans="5:6" ht="15" customHeight="1">
      <c r="E25592" s="573"/>
      <c r="F25592" s="573"/>
    </row>
    <row r="25593" spans="5:6" ht="15" customHeight="1">
      <c r="E25593" s="573"/>
      <c r="F25593" s="573"/>
    </row>
    <row r="25594" spans="5:6" ht="15" customHeight="1">
      <c r="E25594" s="573"/>
      <c r="F25594" s="573"/>
    </row>
    <row r="25595" spans="5:6" ht="15" customHeight="1">
      <c r="E25595" s="573"/>
      <c r="F25595" s="573"/>
    </row>
    <row r="25596" spans="5:6" ht="15" customHeight="1">
      <c r="E25596" s="573"/>
      <c r="F25596" s="573"/>
    </row>
    <row r="25597" spans="5:6" ht="15" customHeight="1">
      <c r="E25597" s="573"/>
      <c r="F25597" s="573"/>
    </row>
    <row r="25598" spans="5:6" ht="15" customHeight="1">
      <c r="E25598" s="573"/>
      <c r="F25598" s="573"/>
    </row>
    <row r="25599" spans="5:6" ht="15" customHeight="1">
      <c r="E25599" s="573"/>
      <c r="F25599" s="573"/>
    </row>
    <row r="25600" spans="5:6" ht="15" customHeight="1">
      <c r="E25600" s="573"/>
      <c r="F25600" s="573"/>
    </row>
    <row r="25601" spans="5:6" ht="15" customHeight="1">
      <c r="E25601" s="573"/>
      <c r="F25601" s="573"/>
    </row>
    <row r="25602" spans="5:6" ht="15" customHeight="1">
      <c r="E25602" s="573"/>
      <c r="F25602" s="573"/>
    </row>
    <row r="25603" spans="5:6" ht="15" customHeight="1">
      <c r="E25603" s="573"/>
      <c r="F25603" s="573"/>
    </row>
    <row r="25604" spans="5:6" ht="15" customHeight="1">
      <c r="E25604" s="573"/>
      <c r="F25604" s="573"/>
    </row>
    <row r="25605" spans="5:6" ht="15" customHeight="1">
      <c r="E25605" s="573"/>
      <c r="F25605" s="573"/>
    </row>
    <row r="25606" spans="5:6" ht="15" customHeight="1">
      <c r="E25606" s="573"/>
      <c r="F25606" s="573"/>
    </row>
    <row r="25607" spans="5:6" ht="15" customHeight="1">
      <c r="E25607" s="573"/>
      <c r="F25607" s="573"/>
    </row>
    <row r="25608" spans="5:6" ht="15" customHeight="1">
      <c r="E25608" s="573"/>
      <c r="F25608" s="573"/>
    </row>
    <row r="25609" spans="5:6" ht="15" customHeight="1">
      <c r="E25609" s="573"/>
      <c r="F25609" s="573"/>
    </row>
    <row r="25610" spans="5:6" ht="15" customHeight="1">
      <c r="E25610" s="573"/>
      <c r="F25610" s="573"/>
    </row>
    <row r="25611" spans="5:6" ht="15" customHeight="1">
      <c r="E25611" s="573"/>
      <c r="F25611" s="573"/>
    </row>
    <row r="25612" spans="5:6" ht="15" customHeight="1">
      <c r="E25612" s="573"/>
      <c r="F25612" s="573"/>
    </row>
    <row r="25613" spans="5:6" ht="15" customHeight="1">
      <c r="E25613" s="573"/>
      <c r="F25613" s="573"/>
    </row>
    <row r="25614" spans="5:6" ht="15" customHeight="1">
      <c r="E25614" s="573"/>
      <c r="F25614" s="573"/>
    </row>
    <row r="25615" spans="5:6" ht="15" customHeight="1">
      <c r="E25615" s="573"/>
      <c r="F25615" s="573"/>
    </row>
    <row r="25616" spans="5:6" ht="15" customHeight="1">
      <c r="E25616" s="573"/>
      <c r="F25616" s="573"/>
    </row>
    <row r="25617" spans="5:6" ht="15" customHeight="1">
      <c r="E25617" s="573"/>
      <c r="F25617" s="573"/>
    </row>
    <row r="25618" spans="5:6" ht="15" customHeight="1">
      <c r="E25618" s="573"/>
      <c r="F25618" s="573"/>
    </row>
    <row r="25619" spans="5:6" ht="15" customHeight="1">
      <c r="E25619" s="573"/>
      <c r="F25619" s="573"/>
    </row>
    <row r="25620" spans="5:6" ht="15" customHeight="1">
      <c r="E25620" s="573"/>
      <c r="F25620" s="573"/>
    </row>
    <row r="25621" spans="5:6" ht="15" customHeight="1">
      <c r="E25621" s="573"/>
      <c r="F25621" s="573"/>
    </row>
    <row r="25622" spans="5:6" ht="15" customHeight="1">
      <c r="E25622" s="573"/>
      <c r="F25622" s="573"/>
    </row>
    <row r="25623" spans="5:6" ht="15" customHeight="1">
      <c r="E25623" s="573"/>
      <c r="F25623" s="573"/>
    </row>
    <row r="25624" spans="5:6" ht="15" customHeight="1">
      <c r="E25624" s="573"/>
      <c r="F25624" s="573"/>
    </row>
    <row r="25625" spans="5:6" ht="15" customHeight="1">
      <c r="E25625" s="573"/>
      <c r="F25625" s="573"/>
    </row>
    <row r="25626" spans="5:6" ht="15" customHeight="1">
      <c r="E25626" s="573"/>
      <c r="F25626" s="573"/>
    </row>
    <row r="25627" spans="5:6" ht="15" customHeight="1">
      <c r="E25627" s="573"/>
      <c r="F25627" s="573"/>
    </row>
    <row r="25628" spans="5:6" ht="15" customHeight="1">
      <c r="E25628" s="573"/>
      <c r="F25628" s="573"/>
    </row>
    <row r="25629" spans="5:6" ht="15" customHeight="1">
      <c r="E25629" s="573"/>
      <c r="F25629" s="573"/>
    </row>
    <row r="25630" spans="5:6" ht="15" customHeight="1">
      <c r="E25630" s="573"/>
      <c r="F25630" s="573"/>
    </row>
    <row r="25631" spans="5:6" ht="15" customHeight="1">
      <c r="E25631" s="573"/>
      <c r="F25631" s="573"/>
    </row>
    <row r="25632" spans="5:6" ht="15" customHeight="1">
      <c r="E25632" s="573"/>
      <c r="F25632" s="573"/>
    </row>
    <row r="25633" spans="5:6" ht="15" customHeight="1">
      <c r="E25633" s="573"/>
      <c r="F25633" s="573"/>
    </row>
    <row r="25634" spans="5:6" ht="15" customHeight="1">
      <c r="E25634" s="573"/>
      <c r="F25634" s="573"/>
    </row>
    <row r="25635" spans="5:6" ht="15" customHeight="1">
      <c r="E25635" s="573"/>
      <c r="F25635" s="573"/>
    </row>
    <row r="25636" spans="5:6" ht="15" customHeight="1">
      <c r="E25636" s="573"/>
      <c r="F25636" s="573"/>
    </row>
    <row r="25637" spans="5:6" ht="15" customHeight="1">
      <c r="E25637" s="573"/>
      <c r="F25637" s="573"/>
    </row>
    <row r="25638" spans="5:6" ht="15" customHeight="1">
      <c r="E25638" s="573"/>
      <c r="F25638" s="573"/>
    </row>
    <row r="25639" spans="5:6" ht="15" customHeight="1">
      <c r="E25639" s="573"/>
      <c r="F25639" s="573"/>
    </row>
    <row r="25640" spans="5:6" ht="15" customHeight="1">
      <c r="E25640" s="573"/>
      <c r="F25640" s="573"/>
    </row>
    <row r="25641" spans="5:6" ht="15" customHeight="1">
      <c r="E25641" s="573"/>
      <c r="F25641" s="573"/>
    </row>
    <row r="25642" spans="5:6" ht="15" customHeight="1">
      <c r="E25642" s="573"/>
      <c r="F25642" s="573"/>
    </row>
    <row r="25643" spans="5:6" ht="15" customHeight="1">
      <c r="E25643" s="573"/>
      <c r="F25643" s="573"/>
    </row>
    <row r="25644" spans="5:6" ht="15" customHeight="1">
      <c r="E25644" s="573"/>
      <c r="F25644" s="573"/>
    </row>
    <row r="25645" spans="5:6" ht="15" customHeight="1">
      <c r="E25645" s="573"/>
      <c r="F25645" s="573"/>
    </row>
    <row r="25646" spans="5:6" ht="15" customHeight="1">
      <c r="E25646" s="573"/>
      <c r="F25646" s="573"/>
    </row>
    <row r="25647" spans="5:6" ht="15" customHeight="1">
      <c r="E25647" s="573"/>
      <c r="F25647" s="573"/>
    </row>
    <row r="25648" spans="5:6" ht="15" customHeight="1">
      <c r="E25648" s="573"/>
      <c r="F25648" s="573"/>
    </row>
    <row r="25649" spans="5:6" ht="15" customHeight="1">
      <c r="E25649" s="573"/>
      <c r="F25649" s="573"/>
    </row>
    <row r="25650" spans="5:6" ht="15" customHeight="1">
      <c r="E25650" s="573"/>
      <c r="F25650" s="573"/>
    </row>
    <row r="25651" spans="5:6" ht="15" customHeight="1">
      <c r="E25651" s="573"/>
      <c r="F25651" s="573"/>
    </row>
    <row r="25652" spans="5:6" ht="15" customHeight="1">
      <c r="E25652" s="573"/>
      <c r="F25652" s="573"/>
    </row>
    <row r="25653" spans="5:6" ht="15" customHeight="1">
      <c r="E25653" s="573"/>
      <c r="F25653" s="573"/>
    </row>
    <row r="25654" spans="5:6" ht="15" customHeight="1">
      <c r="E25654" s="573"/>
      <c r="F25654" s="573"/>
    </row>
    <row r="25655" spans="5:6" ht="15" customHeight="1">
      <c r="E25655" s="573"/>
      <c r="F25655" s="573"/>
    </row>
    <row r="25656" spans="5:6" ht="15" customHeight="1">
      <c r="E25656" s="573"/>
      <c r="F25656" s="573"/>
    </row>
    <row r="25657" spans="5:6" ht="15" customHeight="1">
      <c r="E25657" s="573"/>
      <c r="F25657" s="573"/>
    </row>
    <row r="25658" spans="5:6" ht="15" customHeight="1">
      <c r="E25658" s="573"/>
      <c r="F25658" s="573"/>
    </row>
    <row r="25659" spans="5:6" ht="15" customHeight="1">
      <c r="E25659" s="573"/>
      <c r="F25659" s="573"/>
    </row>
    <row r="25660" spans="5:6" ht="15" customHeight="1">
      <c r="E25660" s="573"/>
      <c r="F25660" s="573"/>
    </row>
    <row r="25661" spans="5:6" ht="15" customHeight="1">
      <c r="E25661" s="573"/>
      <c r="F25661" s="573"/>
    </row>
    <row r="25662" spans="5:6" ht="15" customHeight="1">
      <c r="E25662" s="573"/>
      <c r="F25662" s="573"/>
    </row>
    <row r="25663" spans="5:6" ht="15" customHeight="1">
      <c r="E25663" s="573"/>
      <c r="F25663" s="573"/>
    </row>
    <row r="25664" spans="5:6" ht="15" customHeight="1">
      <c r="E25664" s="573"/>
      <c r="F25664" s="573"/>
    </row>
    <row r="25665" spans="5:6" ht="15" customHeight="1">
      <c r="E25665" s="573"/>
      <c r="F25665" s="573"/>
    </row>
    <row r="25666" spans="5:6" ht="15" customHeight="1">
      <c r="E25666" s="573"/>
      <c r="F25666" s="573"/>
    </row>
    <row r="25667" spans="5:6" ht="15" customHeight="1">
      <c r="E25667" s="573"/>
      <c r="F25667" s="573"/>
    </row>
    <row r="25668" spans="5:6" ht="15" customHeight="1">
      <c r="E25668" s="573"/>
      <c r="F25668" s="573"/>
    </row>
    <row r="25669" spans="5:6" ht="15" customHeight="1">
      <c r="E25669" s="573"/>
      <c r="F25669" s="573"/>
    </row>
    <row r="25670" spans="5:6" ht="15" customHeight="1">
      <c r="E25670" s="573"/>
      <c r="F25670" s="573"/>
    </row>
    <row r="25671" spans="5:6" ht="15" customHeight="1">
      <c r="E25671" s="573"/>
      <c r="F25671" s="573"/>
    </row>
    <row r="25672" spans="5:6" ht="15" customHeight="1">
      <c r="E25672" s="573"/>
      <c r="F25672" s="573"/>
    </row>
    <row r="25673" spans="5:6" ht="15" customHeight="1">
      <c r="E25673" s="573"/>
      <c r="F25673" s="573"/>
    </row>
    <row r="25674" spans="5:6" ht="15" customHeight="1">
      <c r="E25674" s="573"/>
      <c r="F25674" s="573"/>
    </row>
    <row r="25675" spans="5:6" ht="15" customHeight="1">
      <c r="E25675" s="573"/>
      <c r="F25675" s="573"/>
    </row>
    <row r="25676" spans="5:6" ht="15" customHeight="1">
      <c r="E25676" s="573"/>
      <c r="F25676" s="573"/>
    </row>
    <row r="25677" spans="5:6" ht="15" customHeight="1">
      <c r="E25677" s="573"/>
      <c r="F25677" s="573"/>
    </row>
    <row r="25678" spans="5:6" ht="15" customHeight="1">
      <c r="E25678" s="573"/>
      <c r="F25678" s="573"/>
    </row>
    <row r="25679" spans="5:6" ht="15" customHeight="1">
      <c r="E25679" s="573"/>
      <c r="F25679" s="573"/>
    </row>
    <row r="25680" spans="5:6" ht="15" customHeight="1">
      <c r="E25680" s="573"/>
      <c r="F25680" s="573"/>
    </row>
    <row r="25681" spans="5:6" ht="15" customHeight="1">
      <c r="E25681" s="573"/>
      <c r="F25681" s="573"/>
    </row>
    <row r="25682" spans="5:6" ht="15" customHeight="1">
      <c r="E25682" s="573"/>
      <c r="F25682" s="573"/>
    </row>
    <row r="25683" spans="5:6" ht="15" customHeight="1">
      <c r="E25683" s="573"/>
      <c r="F25683" s="573"/>
    </row>
    <row r="25684" spans="5:6" ht="15" customHeight="1">
      <c r="E25684" s="573"/>
      <c r="F25684" s="573"/>
    </row>
    <row r="25685" spans="5:6" ht="15" customHeight="1">
      <c r="E25685" s="573"/>
      <c r="F25685" s="573"/>
    </row>
    <row r="25686" spans="5:6" ht="15" customHeight="1">
      <c r="E25686" s="573"/>
      <c r="F25686" s="573"/>
    </row>
    <row r="25687" spans="5:6" ht="15" customHeight="1">
      <c r="E25687" s="573"/>
      <c r="F25687" s="573"/>
    </row>
    <row r="25688" spans="5:6" ht="15" customHeight="1">
      <c r="E25688" s="573"/>
      <c r="F25688" s="573"/>
    </row>
    <row r="25689" spans="5:6" ht="15" customHeight="1">
      <c r="E25689" s="573"/>
      <c r="F25689" s="573"/>
    </row>
    <row r="25690" spans="5:6" ht="15" customHeight="1">
      <c r="E25690" s="573"/>
      <c r="F25690" s="573"/>
    </row>
    <row r="25691" spans="5:6" ht="15" customHeight="1">
      <c r="E25691" s="573"/>
      <c r="F25691" s="573"/>
    </row>
    <row r="25692" spans="5:6" ht="15" customHeight="1">
      <c r="E25692" s="573"/>
      <c r="F25692" s="573"/>
    </row>
    <row r="25693" spans="5:6" ht="15" customHeight="1">
      <c r="E25693" s="573"/>
      <c r="F25693" s="573"/>
    </row>
    <row r="25694" spans="5:6" ht="15" customHeight="1">
      <c r="E25694" s="573"/>
      <c r="F25694" s="573"/>
    </row>
    <row r="25695" spans="5:6" ht="15" customHeight="1">
      <c r="E25695" s="573"/>
      <c r="F25695" s="573"/>
    </row>
    <row r="25696" spans="5:6" ht="15" customHeight="1">
      <c r="E25696" s="573"/>
      <c r="F25696" s="573"/>
    </row>
    <row r="25697" spans="5:6" ht="15" customHeight="1">
      <c r="E25697" s="573"/>
      <c r="F25697" s="573"/>
    </row>
    <row r="25698" spans="5:6" ht="15" customHeight="1">
      <c r="E25698" s="573"/>
      <c r="F25698" s="573"/>
    </row>
    <row r="25699" spans="5:6" ht="15" customHeight="1">
      <c r="E25699" s="573"/>
      <c r="F25699" s="573"/>
    </row>
    <row r="25700" spans="5:6" ht="15" customHeight="1">
      <c r="E25700" s="573"/>
      <c r="F25700" s="573"/>
    </row>
    <row r="25701" spans="5:6" ht="15" customHeight="1">
      <c r="E25701" s="573"/>
      <c r="F25701" s="573"/>
    </row>
    <row r="25702" spans="5:6" ht="15" customHeight="1">
      <c r="E25702" s="573"/>
      <c r="F25702" s="573"/>
    </row>
    <row r="25703" spans="5:6" ht="15" customHeight="1">
      <c r="E25703" s="573"/>
      <c r="F25703" s="573"/>
    </row>
    <row r="25704" spans="5:6" ht="15" customHeight="1">
      <c r="E25704" s="573"/>
      <c r="F25704" s="573"/>
    </row>
    <row r="25705" spans="5:6" ht="15" customHeight="1">
      <c r="E25705" s="573"/>
      <c r="F25705" s="573"/>
    </row>
    <row r="25706" spans="5:6" ht="15" customHeight="1">
      <c r="E25706" s="573"/>
      <c r="F25706" s="573"/>
    </row>
    <row r="25707" spans="5:6" ht="15" customHeight="1">
      <c r="E25707" s="573"/>
      <c r="F25707" s="573"/>
    </row>
    <row r="25708" spans="5:6" ht="15" customHeight="1">
      <c r="E25708" s="573"/>
      <c r="F25708" s="573"/>
    </row>
    <row r="25709" spans="5:6" ht="15" customHeight="1">
      <c r="E25709" s="573"/>
      <c r="F25709" s="573"/>
    </row>
    <row r="25710" spans="5:6" ht="15" customHeight="1">
      <c r="E25710" s="573"/>
      <c r="F25710" s="573"/>
    </row>
    <row r="25711" spans="5:6" ht="15" customHeight="1">
      <c r="E25711" s="573"/>
      <c r="F25711" s="573"/>
    </row>
    <row r="25712" spans="5:6" ht="15" customHeight="1">
      <c r="E25712" s="573"/>
      <c r="F25712" s="573"/>
    </row>
    <row r="25713" spans="5:6" ht="15" customHeight="1">
      <c r="E25713" s="573"/>
      <c r="F25713" s="573"/>
    </row>
    <row r="25714" spans="5:6" ht="15" customHeight="1">
      <c r="E25714" s="573"/>
      <c r="F25714" s="573"/>
    </row>
    <row r="25715" spans="5:6" ht="15" customHeight="1">
      <c r="E25715" s="573"/>
      <c r="F25715" s="573"/>
    </row>
    <row r="25716" spans="5:6" ht="15" customHeight="1">
      <c r="E25716" s="573"/>
      <c r="F25716" s="573"/>
    </row>
    <row r="25717" spans="5:6" ht="15" customHeight="1">
      <c r="E25717" s="573"/>
      <c r="F25717" s="573"/>
    </row>
    <row r="25718" spans="5:6" ht="15" customHeight="1">
      <c r="E25718" s="573"/>
      <c r="F25718" s="573"/>
    </row>
    <row r="25719" spans="5:6" ht="15" customHeight="1">
      <c r="E25719" s="573"/>
      <c r="F25719" s="573"/>
    </row>
    <row r="25720" spans="5:6" ht="15" customHeight="1">
      <c r="E25720" s="573"/>
      <c r="F25720" s="573"/>
    </row>
    <row r="25721" spans="5:6" ht="15" customHeight="1">
      <c r="E25721" s="573"/>
      <c r="F25721" s="573"/>
    </row>
    <row r="25722" spans="5:6" ht="15" customHeight="1">
      <c r="E25722" s="573"/>
      <c r="F25722" s="573"/>
    </row>
    <row r="25723" spans="5:6" ht="15" customHeight="1">
      <c r="E25723" s="573"/>
      <c r="F25723" s="573"/>
    </row>
    <row r="25724" spans="5:6" ht="15" customHeight="1">
      <c r="E25724" s="573"/>
      <c r="F25724" s="573"/>
    </row>
    <row r="25725" spans="5:6" ht="15" customHeight="1">
      <c r="E25725" s="573"/>
      <c r="F25725" s="573"/>
    </row>
    <row r="25726" spans="5:6" ht="15" customHeight="1">
      <c r="E25726" s="573"/>
      <c r="F25726" s="573"/>
    </row>
    <row r="25727" spans="5:6" ht="15" customHeight="1">
      <c r="E25727" s="573"/>
      <c r="F25727" s="573"/>
    </row>
    <row r="25728" spans="5:6" ht="15" customHeight="1">
      <c r="E25728" s="573"/>
      <c r="F25728" s="573"/>
    </row>
    <row r="25729" spans="5:6" ht="15" customHeight="1">
      <c r="E25729" s="573"/>
      <c r="F25729" s="573"/>
    </row>
    <row r="25730" spans="5:6" ht="15" customHeight="1">
      <c r="E25730" s="573"/>
      <c r="F25730" s="573"/>
    </row>
    <row r="25731" spans="5:6" ht="15" customHeight="1">
      <c r="E25731" s="573"/>
      <c r="F25731" s="573"/>
    </row>
    <row r="25732" spans="5:6" ht="15" customHeight="1">
      <c r="E25732" s="573"/>
      <c r="F25732" s="573"/>
    </row>
    <row r="25733" spans="5:6" ht="15" customHeight="1">
      <c r="E25733" s="573"/>
      <c r="F25733" s="573"/>
    </row>
    <row r="25734" spans="5:6" ht="15" customHeight="1">
      <c r="E25734" s="573"/>
      <c r="F25734" s="573"/>
    </row>
    <row r="25735" spans="5:6" ht="15" customHeight="1">
      <c r="E25735" s="573"/>
      <c r="F25735" s="573"/>
    </row>
    <row r="25736" spans="5:6" ht="15" customHeight="1">
      <c r="E25736" s="573"/>
      <c r="F25736" s="573"/>
    </row>
    <row r="25737" spans="5:6" ht="15" customHeight="1">
      <c r="E25737" s="573"/>
      <c r="F25737" s="573"/>
    </row>
    <row r="25738" spans="5:6" ht="15" customHeight="1">
      <c r="E25738" s="573"/>
      <c r="F25738" s="573"/>
    </row>
    <row r="25739" spans="5:6" ht="15" customHeight="1">
      <c r="E25739" s="573"/>
      <c r="F25739" s="573"/>
    </row>
    <row r="25740" spans="5:6" ht="15" customHeight="1">
      <c r="E25740" s="573"/>
      <c r="F25740" s="573"/>
    </row>
    <row r="25741" spans="5:6" ht="15" customHeight="1">
      <c r="E25741" s="573"/>
      <c r="F25741" s="573"/>
    </row>
    <row r="25742" spans="5:6" ht="15" customHeight="1">
      <c r="E25742" s="573"/>
      <c r="F25742" s="573"/>
    </row>
    <row r="25743" spans="5:6" ht="15" customHeight="1">
      <c r="E25743" s="573"/>
      <c r="F25743" s="573"/>
    </row>
    <row r="25744" spans="5:6" ht="15" customHeight="1">
      <c r="E25744" s="573"/>
      <c r="F25744" s="573"/>
    </row>
    <row r="25745" spans="5:6" ht="15" customHeight="1">
      <c r="E25745" s="573"/>
      <c r="F25745" s="573"/>
    </row>
    <row r="25746" spans="5:6" ht="15" customHeight="1">
      <c r="E25746" s="573"/>
      <c r="F25746" s="573"/>
    </row>
    <row r="25747" spans="5:6" ht="15" customHeight="1">
      <c r="E25747" s="573"/>
      <c r="F25747" s="573"/>
    </row>
    <row r="25748" spans="5:6" ht="15" customHeight="1">
      <c r="E25748" s="573"/>
      <c r="F25748" s="573"/>
    </row>
    <row r="25749" spans="5:6" ht="15" customHeight="1">
      <c r="E25749" s="573"/>
      <c r="F25749" s="573"/>
    </row>
    <row r="25750" spans="5:6" ht="15" customHeight="1">
      <c r="E25750" s="573"/>
      <c r="F25750" s="573"/>
    </row>
    <row r="25751" spans="5:6" ht="15" customHeight="1">
      <c r="E25751" s="573"/>
      <c r="F25751" s="573"/>
    </row>
    <row r="25752" spans="5:6" ht="15" customHeight="1">
      <c r="E25752" s="573"/>
      <c r="F25752" s="573"/>
    </row>
    <row r="25753" spans="5:6" ht="15" customHeight="1">
      <c r="E25753" s="573"/>
      <c r="F25753" s="573"/>
    </row>
    <row r="25754" spans="5:6" ht="15" customHeight="1">
      <c r="E25754" s="573"/>
      <c r="F25754" s="573"/>
    </row>
    <row r="25755" spans="5:6" ht="15" customHeight="1">
      <c r="E25755" s="573"/>
      <c r="F25755" s="573"/>
    </row>
    <row r="25756" spans="5:6" ht="15" customHeight="1">
      <c r="E25756" s="573"/>
      <c r="F25756" s="573"/>
    </row>
    <row r="25757" spans="5:6" ht="15" customHeight="1">
      <c r="E25757" s="573"/>
      <c r="F25757" s="573"/>
    </row>
    <row r="25758" spans="5:6" ht="15" customHeight="1">
      <c r="E25758" s="573"/>
      <c r="F25758" s="573"/>
    </row>
    <row r="25759" spans="5:6" ht="15" customHeight="1">
      <c r="E25759" s="573"/>
      <c r="F25759" s="573"/>
    </row>
    <row r="25760" spans="5:6" ht="15" customHeight="1">
      <c r="E25760" s="573"/>
      <c r="F25760" s="573"/>
    </row>
    <row r="25761" spans="5:6" ht="15" customHeight="1">
      <c r="E25761" s="573"/>
      <c r="F25761" s="573"/>
    </row>
    <row r="25762" spans="5:6" ht="15" customHeight="1">
      <c r="E25762" s="573"/>
      <c r="F25762" s="573"/>
    </row>
    <row r="25763" spans="5:6" ht="15" customHeight="1">
      <c r="E25763" s="573"/>
      <c r="F25763" s="573"/>
    </row>
    <row r="25764" spans="5:6" ht="15" customHeight="1">
      <c r="E25764" s="573"/>
      <c r="F25764" s="573"/>
    </row>
    <row r="25765" spans="5:6" ht="15" customHeight="1">
      <c r="E25765" s="573"/>
      <c r="F25765" s="573"/>
    </row>
    <row r="25766" spans="5:6" ht="15" customHeight="1">
      <c r="E25766" s="573"/>
      <c r="F25766" s="573"/>
    </row>
    <row r="25767" spans="5:6" ht="15" customHeight="1">
      <c r="E25767" s="573"/>
      <c r="F25767" s="573"/>
    </row>
    <row r="25768" spans="5:6" ht="15" customHeight="1">
      <c r="E25768" s="573"/>
      <c r="F25768" s="573"/>
    </row>
    <row r="25769" spans="5:6" ht="15" customHeight="1">
      <c r="E25769" s="573"/>
      <c r="F25769" s="573"/>
    </row>
    <row r="25770" spans="5:6" ht="15" customHeight="1">
      <c r="E25770" s="573"/>
      <c r="F25770" s="573"/>
    </row>
    <row r="25771" spans="5:6" ht="15" customHeight="1">
      <c r="E25771" s="573"/>
      <c r="F25771" s="573"/>
    </row>
    <row r="25772" spans="5:6" ht="15" customHeight="1">
      <c r="E25772" s="573"/>
      <c r="F25772" s="573"/>
    </row>
    <row r="25773" spans="5:6" ht="15" customHeight="1">
      <c r="E25773" s="573"/>
      <c r="F25773" s="573"/>
    </row>
    <row r="25774" spans="5:6" ht="15" customHeight="1">
      <c r="E25774" s="573"/>
      <c r="F25774" s="573"/>
    </row>
    <row r="25775" spans="5:6" ht="15" customHeight="1">
      <c r="E25775" s="573"/>
      <c r="F25775" s="573"/>
    </row>
    <row r="25776" spans="5:6" ht="15" customHeight="1">
      <c r="E25776" s="573"/>
      <c r="F25776" s="573"/>
    </row>
    <row r="25777" spans="5:6" ht="15" customHeight="1">
      <c r="E25777" s="573"/>
      <c r="F25777" s="573"/>
    </row>
    <row r="25778" spans="5:6" ht="15" customHeight="1">
      <c r="E25778" s="573"/>
      <c r="F25778" s="573"/>
    </row>
    <row r="25779" spans="5:6" ht="15" customHeight="1">
      <c r="E25779" s="573"/>
      <c r="F25779" s="573"/>
    </row>
    <row r="25780" spans="5:6" ht="15" customHeight="1">
      <c r="E25780" s="573"/>
      <c r="F25780" s="573"/>
    </row>
    <row r="25781" spans="5:6" ht="15" customHeight="1">
      <c r="E25781" s="573"/>
      <c r="F25781" s="573"/>
    </row>
    <row r="25782" spans="5:6" ht="15" customHeight="1">
      <c r="E25782" s="573"/>
      <c r="F25782" s="573"/>
    </row>
    <row r="25783" spans="5:6" ht="15" customHeight="1">
      <c r="E25783" s="573"/>
      <c r="F25783" s="573"/>
    </row>
    <row r="25784" spans="5:6" ht="15" customHeight="1">
      <c r="E25784" s="573"/>
      <c r="F25784" s="573"/>
    </row>
    <row r="25785" spans="5:6" ht="15" customHeight="1">
      <c r="E25785" s="573"/>
      <c r="F25785" s="573"/>
    </row>
    <row r="25786" spans="5:6" ht="15" customHeight="1">
      <c r="E25786" s="573"/>
      <c r="F25786" s="573"/>
    </row>
    <row r="25787" spans="5:6" ht="15" customHeight="1">
      <c r="E25787" s="573"/>
      <c r="F25787" s="573"/>
    </row>
    <row r="25788" spans="5:6" ht="15" customHeight="1">
      <c r="E25788" s="573"/>
      <c r="F25788" s="573"/>
    </row>
    <row r="25789" spans="5:6" ht="15" customHeight="1">
      <c r="E25789" s="573"/>
      <c r="F25789" s="573"/>
    </row>
    <row r="25790" spans="5:6" ht="15" customHeight="1">
      <c r="E25790" s="573"/>
      <c r="F25790" s="573"/>
    </row>
    <row r="25791" spans="5:6" ht="15" customHeight="1">
      <c r="E25791" s="573"/>
      <c r="F25791" s="573"/>
    </row>
    <row r="25792" spans="5:6" ht="15" customHeight="1">
      <c r="E25792" s="573"/>
      <c r="F25792" s="573"/>
    </row>
    <row r="25793" spans="5:6" ht="15" customHeight="1">
      <c r="E25793" s="573"/>
      <c r="F25793" s="573"/>
    </row>
    <row r="25794" spans="5:6" ht="15" customHeight="1">
      <c r="E25794" s="573"/>
      <c r="F25794" s="573"/>
    </row>
    <row r="25795" spans="5:6" ht="15" customHeight="1">
      <c r="E25795" s="573"/>
      <c r="F25795" s="573"/>
    </row>
    <row r="25796" spans="5:6" ht="15" customHeight="1">
      <c r="E25796" s="573"/>
      <c r="F25796" s="573"/>
    </row>
    <row r="25797" spans="5:6" ht="15" customHeight="1">
      <c r="E25797" s="573"/>
      <c r="F25797" s="573"/>
    </row>
    <row r="25798" spans="5:6" ht="15" customHeight="1">
      <c r="E25798" s="573"/>
      <c r="F25798" s="573"/>
    </row>
    <row r="25799" spans="5:6" ht="15" customHeight="1">
      <c r="E25799" s="573"/>
      <c r="F25799" s="573"/>
    </row>
    <row r="25800" spans="5:6" ht="15" customHeight="1">
      <c r="E25800" s="573"/>
      <c r="F25800" s="573"/>
    </row>
    <row r="25801" spans="5:6" ht="15" customHeight="1">
      <c r="E25801" s="573"/>
      <c r="F25801" s="573"/>
    </row>
    <row r="25802" spans="5:6" ht="15" customHeight="1">
      <c r="E25802" s="573"/>
      <c r="F25802" s="573"/>
    </row>
    <row r="25803" spans="5:6" ht="15" customHeight="1">
      <c r="E25803" s="573"/>
      <c r="F25803" s="573"/>
    </row>
    <row r="25804" spans="5:6" ht="15" customHeight="1">
      <c r="E25804" s="573"/>
      <c r="F25804" s="573"/>
    </row>
    <row r="25805" spans="5:6" ht="15" customHeight="1">
      <c r="E25805" s="573"/>
      <c r="F25805" s="573"/>
    </row>
    <row r="25806" spans="5:6" ht="15" customHeight="1">
      <c r="E25806" s="573"/>
      <c r="F25806" s="573"/>
    </row>
    <row r="25807" spans="5:6" ht="15" customHeight="1">
      <c r="E25807" s="573"/>
      <c r="F25807" s="573"/>
    </row>
    <row r="25808" spans="5:6" ht="15" customHeight="1">
      <c r="E25808" s="573"/>
      <c r="F25808" s="573"/>
    </row>
    <row r="25809" spans="5:6" ht="15" customHeight="1">
      <c r="E25809" s="573"/>
      <c r="F25809" s="573"/>
    </row>
    <row r="25810" spans="5:6" ht="15" customHeight="1">
      <c r="E25810" s="573"/>
      <c r="F25810" s="573"/>
    </row>
    <row r="25811" spans="5:6" ht="15" customHeight="1">
      <c r="E25811" s="573"/>
      <c r="F25811" s="573"/>
    </row>
    <row r="25812" spans="5:6" ht="15" customHeight="1">
      <c r="E25812" s="573"/>
      <c r="F25812" s="573"/>
    </row>
    <row r="25813" spans="5:6" ht="15" customHeight="1">
      <c r="E25813" s="573"/>
      <c r="F25813" s="573"/>
    </row>
    <row r="25814" spans="5:6" ht="15" customHeight="1">
      <c r="E25814" s="573"/>
      <c r="F25814" s="573"/>
    </row>
    <row r="25815" spans="5:6" ht="15" customHeight="1">
      <c r="E25815" s="573"/>
      <c r="F25815" s="573"/>
    </row>
    <row r="25816" spans="5:6" ht="15" customHeight="1">
      <c r="E25816" s="573"/>
      <c r="F25816" s="573"/>
    </row>
    <row r="25817" spans="5:6" ht="15" customHeight="1">
      <c r="E25817" s="573"/>
      <c r="F25817" s="573"/>
    </row>
    <row r="25818" spans="5:6" ht="15" customHeight="1">
      <c r="E25818" s="573"/>
      <c r="F25818" s="573"/>
    </row>
    <row r="25819" spans="5:6" ht="15" customHeight="1">
      <c r="E25819" s="573"/>
      <c r="F25819" s="573"/>
    </row>
    <row r="25820" spans="5:6" ht="15" customHeight="1">
      <c r="E25820" s="573"/>
      <c r="F25820" s="573"/>
    </row>
    <row r="25821" spans="5:6" ht="15" customHeight="1">
      <c r="E25821" s="573"/>
      <c r="F25821" s="573"/>
    </row>
    <row r="25822" spans="5:6" ht="15" customHeight="1">
      <c r="E25822" s="573"/>
      <c r="F25822" s="573"/>
    </row>
    <row r="25823" spans="5:6" ht="15" customHeight="1">
      <c r="E25823" s="573"/>
      <c r="F25823" s="573"/>
    </row>
    <row r="25824" spans="5:6" ht="15" customHeight="1">
      <c r="E25824" s="573"/>
      <c r="F25824" s="573"/>
    </row>
    <row r="25825" spans="5:6" ht="15" customHeight="1">
      <c r="E25825" s="573"/>
      <c r="F25825" s="573"/>
    </row>
    <row r="25826" spans="5:6" ht="15" customHeight="1">
      <c r="E25826" s="573"/>
      <c r="F25826" s="573"/>
    </row>
    <row r="25827" spans="5:6" ht="15" customHeight="1">
      <c r="E25827" s="573"/>
      <c r="F25827" s="573"/>
    </row>
    <row r="25828" spans="5:6" ht="15" customHeight="1">
      <c r="E25828" s="573"/>
      <c r="F25828" s="573"/>
    </row>
    <row r="25829" spans="5:6" ht="15" customHeight="1">
      <c r="E25829" s="573"/>
      <c r="F25829" s="573"/>
    </row>
    <row r="25830" spans="5:6" ht="15" customHeight="1">
      <c r="E25830" s="573"/>
      <c r="F25830" s="573"/>
    </row>
    <row r="25831" spans="5:6" ht="15" customHeight="1">
      <c r="E25831" s="573"/>
      <c r="F25831" s="573"/>
    </row>
    <row r="25832" spans="5:6" ht="15" customHeight="1">
      <c r="E25832" s="573"/>
      <c r="F25832" s="573"/>
    </row>
    <row r="25833" spans="5:6" ht="15" customHeight="1">
      <c r="E25833" s="573"/>
      <c r="F25833" s="573"/>
    </row>
    <row r="25834" spans="5:6" ht="15" customHeight="1">
      <c r="E25834" s="573"/>
      <c r="F25834" s="573"/>
    </row>
    <row r="25835" spans="5:6" ht="15" customHeight="1">
      <c r="E25835" s="573"/>
      <c r="F25835" s="573"/>
    </row>
    <row r="25836" spans="5:6" ht="15" customHeight="1">
      <c r="E25836" s="573"/>
      <c r="F25836" s="573"/>
    </row>
    <row r="25837" spans="5:6" ht="15" customHeight="1">
      <c r="E25837" s="573"/>
      <c r="F25837" s="573"/>
    </row>
    <row r="25838" spans="5:6" ht="15" customHeight="1">
      <c r="E25838" s="573"/>
      <c r="F25838" s="573"/>
    </row>
    <row r="25839" spans="5:6" ht="15" customHeight="1">
      <c r="E25839" s="573"/>
      <c r="F25839" s="573"/>
    </row>
    <row r="25840" spans="5:6" ht="15" customHeight="1">
      <c r="E25840" s="573"/>
      <c r="F25840" s="573"/>
    </row>
    <row r="25841" spans="5:6" ht="15" customHeight="1">
      <c r="E25841" s="573"/>
      <c r="F25841" s="573"/>
    </row>
    <row r="25842" spans="5:6" ht="15" customHeight="1">
      <c r="E25842" s="573"/>
      <c r="F25842" s="573"/>
    </row>
    <row r="25843" spans="5:6" ht="15" customHeight="1">
      <c r="E25843" s="573"/>
      <c r="F25843" s="573"/>
    </row>
    <row r="25844" spans="5:6" ht="15" customHeight="1">
      <c r="E25844" s="573"/>
      <c r="F25844" s="573"/>
    </row>
    <row r="25845" spans="5:6" ht="15" customHeight="1">
      <c r="E25845" s="573"/>
      <c r="F25845" s="573"/>
    </row>
    <row r="25846" spans="5:6" ht="15" customHeight="1">
      <c r="E25846" s="573"/>
      <c r="F25846" s="573"/>
    </row>
    <row r="25847" spans="5:6" ht="15" customHeight="1">
      <c r="E25847" s="573"/>
      <c r="F25847" s="573"/>
    </row>
    <row r="25848" spans="5:6" ht="15" customHeight="1">
      <c r="E25848" s="573"/>
      <c r="F25848" s="573"/>
    </row>
    <row r="25849" spans="5:6" ht="15" customHeight="1">
      <c r="E25849" s="573"/>
      <c r="F25849" s="573"/>
    </row>
    <row r="25850" spans="5:6" ht="15" customHeight="1">
      <c r="E25850" s="573"/>
      <c r="F25850" s="573"/>
    </row>
    <row r="25851" spans="5:6" ht="15" customHeight="1">
      <c r="E25851" s="573"/>
      <c r="F25851" s="573"/>
    </row>
    <row r="25852" spans="5:6" ht="15" customHeight="1">
      <c r="E25852" s="573"/>
      <c r="F25852" s="573"/>
    </row>
    <row r="25853" spans="5:6" ht="15" customHeight="1">
      <c r="E25853" s="573"/>
      <c r="F25853" s="573"/>
    </row>
    <row r="25854" spans="5:6" ht="15" customHeight="1">
      <c r="E25854" s="573"/>
      <c r="F25854" s="573"/>
    </row>
    <row r="25855" spans="5:6" ht="15" customHeight="1">
      <c r="E25855" s="573"/>
      <c r="F25855" s="573"/>
    </row>
    <row r="25856" spans="5:6" ht="15" customHeight="1">
      <c r="E25856" s="573"/>
      <c r="F25856" s="573"/>
    </row>
    <row r="25857" spans="5:6" ht="15" customHeight="1">
      <c r="E25857" s="573"/>
      <c r="F25857" s="573"/>
    </row>
    <row r="25858" spans="5:6" ht="15" customHeight="1">
      <c r="E25858" s="573"/>
      <c r="F25858" s="573"/>
    </row>
    <row r="25859" spans="5:6" ht="15" customHeight="1">
      <c r="E25859" s="573"/>
      <c r="F25859" s="573"/>
    </row>
    <row r="25860" spans="5:6" ht="15" customHeight="1">
      <c r="E25860" s="573"/>
      <c r="F25860" s="573"/>
    </row>
    <row r="25861" spans="5:6" ht="15" customHeight="1">
      <c r="E25861" s="573"/>
      <c r="F25861" s="573"/>
    </row>
    <row r="25862" spans="5:6" ht="15" customHeight="1">
      <c r="E25862" s="573"/>
      <c r="F25862" s="573"/>
    </row>
    <row r="25863" spans="5:6" ht="15" customHeight="1">
      <c r="E25863" s="573"/>
      <c r="F25863" s="573"/>
    </row>
    <row r="25864" spans="5:6" ht="15" customHeight="1">
      <c r="E25864" s="573"/>
      <c r="F25864" s="573"/>
    </row>
    <row r="25865" spans="5:6" ht="15" customHeight="1">
      <c r="E25865" s="573"/>
      <c r="F25865" s="573"/>
    </row>
    <row r="25866" spans="5:6" ht="15" customHeight="1">
      <c r="E25866" s="573"/>
      <c r="F25866" s="573"/>
    </row>
    <row r="25867" spans="5:6" ht="15" customHeight="1">
      <c r="E25867" s="573"/>
      <c r="F25867" s="573"/>
    </row>
    <row r="25868" spans="5:6" ht="15" customHeight="1">
      <c r="E25868" s="573"/>
      <c r="F25868" s="573"/>
    </row>
    <row r="25869" spans="5:6" ht="15" customHeight="1">
      <c r="E25869" s="573"/>
      <c r="F25869" s="573"/>
    </row>
    <row r="25870" spans="5:6" ht="15" customHeight="1">
      <c r="E25870" s="573"/>
      <c r="F25870" s="573"/>
    </row>
    <row r="25871" spans="5:6" ht="15" customHeight="1">
      <c r="E25871" s="573"/>
      <c r="F25871" s="573"/>
    </row>
    <row r="25872" spans="5:6" ht="15" customHeight="1">
      <c r="E25872" s="573"/>
      <c r="F25872" s="573"/>
    </row>
    <row r="25873" spans="5:6" ht="15" customHeight="1">
      <c r="E25873" s="573"/>
      <c r="F25873" s="573"/>
    </row>
    <row r="25874" spans="5:6" ht="15" customHeight="1">
      <c r="E25874" s="573"/>
      <c r="F25874" s="573"/>
    </row>
    <row r="25875" spans="5:6" ht="15" customHeight="1">
      <c r="E25875" s="573"/>
      <c r="F25875" s="573"/>
    </row>
    <row r="25876" spans="5:6" ht="15" customHeight="1">
      <c r="E25876" s="573"/>
      <c r="F25876" s="573"/>
    </row>
    <row r="25877" spans="5:6" ht="15" customHeight="1">
      <c r="E25877" s="573"/>
      <c r="F25877" s="573"/>
    </row>
    <row r="25878" spans="5:6" ht="15" customHeight="1">
      <c r="E25878" s="573"/>
      <c r="F25878" s="573"/>
    </row>
    <row r="25879" spans="5:6" ht="15" customHeight="1">
      <c r="E25879" s="573"/>
      <c r="F25879" s="573"/>
    </row>
    <row r="25880" spans="5:6" ht="15" customHeight="1">
      <c r="E25880" s="573"/>
      <c r="F25880" s="573"/>
    </row>
    <row r="25881" spans="5:6" ht="15" customHeight="1">
      <c r="E25881" s="573"/>
      <c r="F25881" s="573"/>
    </row>
    <row r="25882" spans="5:6" ht="15" customHeight="1">
      <c r="E25882" s="573"/>
      <c r="F25882" s="573"/>
    </row>
    <row r="25883" spans="5:6" ht="15" customHeight="1">
      <c r="E25883" s="573"/>
      <c r="F25883" s="573"/>
    </row>
    <row r="25884" spans="5:6" ht="15" customHeight="1">
      <c r="E25884" s="573"/>
      <c r="F25884" s="573"/>
    </row>
    <row r="25885" spans="5:6" ht="15" customHeight="1">
      <c r="E25885" s="573"/>
      <c r="F25885" s="573"/>
    </row>
    <row r="25886" spans="5:6" ht="15" customHeight="1">
      <c r="E25886" s="573"/>
      <c r="F25886" s="573"/>
    </row>
    <row r="25887" spans="5:6" ht="15" customHeight="1">
      <c r="E25887" s="573"/>
      <c r="F25887" s="573"/>
    </row>
    <row r="25888" spans="5:6" ht="15" customHeight="1">
      <c r="E25888" s="573"/>
      <c r="F25888" s="573"/>
    </row>
    <row r="25889" spans="5:6" ht="15" customHeight="1">
      <c r="E25889" s="573"/>
      <c r="F25889" s="573"/>
    </row>
    <row r="25890" spans="5:6" ht="15" customHeight="1">
      <c r="E25890" s="573"/>
      <c r="F25890" s="573"/>
    </row>
    <row r="25891" spans="5:6" ht="15" customHeight="1">
      <c r="E25891" s="573"/>
      <c r="F25891" s="573"/>
    </row>
    <row r="25892" spans="5:6" ht="15" customHeight="1">
      <c r="E25892" s="573"/>
      <c r="F25892" s="573"/>
    </row>
    <row r="25893" spans="5:6" ht="15" customHeight="1">
      <c r="E25893" s="573"/>
      <c r="F25893" s="573"/>
    </row>
    <row r="25894" spans="5:6" ht="15" customHeight="1">
      <c r="E25894" s="573"/>
      <c r="F25894" s="573"/>
    </row>
    <row r="25895" spans="5:6" ht="15" customHeight="1">
      <c r="E25895" s="573"/>
      <c r="F25895" s="573"/>
    </row>
    <row r="25896" spans="5:6" ht="15" customHeight="1">
      <c r="E25896" s="573"/>
      <c r="F25896" s="573"/>
    </row>
    <row r="25897" spans="5:6" ht="15" customHeight="1">
      <c r="E25897" s="573"/>
      <c r="F25897" s="573"/>
    </row>
    <row r="25898" spans="5:6" ht="15" customHeight="1">
      <c r="E25898" s="573"/>
      <c r="F25898" s="573"/>
    </row>
    <row r="25899" spans="5:6" ht="15" customHeight="1">
      <c r="E25899" s="573"/>
      <c r="F25899" s="573"/>
    </row>
    <row r="25900" spans="5:6" ht="15" customHeight="1">
      <c r="E25900" s="573"/>
      <c r="F25900" s="573"/>
    </row>
    <row r="25901" spans="5:6" ht="15" customHeight="1">
      <c r="E25901" s="573"/>
      <c r="F25901" s="573"/>
    </row>
    <row r="25902" spans="5:6" ht="15" customHeight="1">
      <c r="E25902" s="573"/>
      <c r="F25902" s="573"/>
    </row>
    <row r="25903" spans="5:6" ht="15" customHeight="1">
      <c r="E25903" s="573"/>
      <c r="F25903" s="573"/>
    </row>
    <row r="25904" spans="5:6" ht="15" customHeight="1">
      <c r="E25904" s="573"/>
      <c r="F25904" s="573"/>
    </row>
    <row r="25905" spans="5:6" ht="15" customHeight="1">
      <c r="E25905" s="573"/>
      <c r="F25905" s="573"/>
    </row>
    <row r="25906" spans="5:6" ht="15" customHeight="1">
      <c r="E25906" s="573"/>
      <c r="F25906" s="573"/>
    </row>
    <row r="25907" spans="5:6" ht="15" customHeight="1">
      <c r="E25907" s="573"/>
      <c r="F25907" s="573"/>
    </row>
    <row r="25908" spans="5:6" ht="15" customHeight="1">
      <c r="E25908" s="573"/>
      <c r="F25908" s="573"/>
    </row>
    <row r="25909" spans="5:6" ht="15" customHeight="1">
      <c r="E25909" s="573"/>
      <c r="F25909" s="573"/>
    </row>
    <row r="25910" spans="5:6" ht="15" customHeight="1">
      <c r="E25910" s="573"/>
      <c r="F25910" s="573"/>
    </row>
    <row r="25911" spans="5:6" ht="15" customHeight="1">
      <c r="E25911" s="573"/>
      <c r="F25911" s="573"/>
    </row>
    <row r="25912" spans="5:6" ht="15" customHeight="1">
      <c r="E25912" s="573"/>
      <c r="F25912" s="573"/>
    </row>
    <row r="25913" spans="5:6" ht="15" customHeight="1">
      <c r="E25913" s="573"/>
      <c r="F25913" s="573"/>
    </row>
    <row r="25914" spans="5:6" ht="15" customHeight="1">
      <c r="E25914" s="573"/>
      <c r="F25914" s="573"/>
    </row>
    <row r="25915" spans="5:6" ht="15" customHeight="1">
      <c r="E25915" s="573"/>
      <c r="F25915" s="573"/>
    </row>
    <row r="25916" spans="5:6" ht="15" customHeight="1">
      <c r="E25916" s="573"/>
      <c r="F25916" s="573"/>
    </row>
    <row r="25917" spans="5:6" ht="15" customHeight="1">
      <c r="E25917" s="573"/>
      <c r="F25917" s="573"/>
    </row>
    <row r="25918" spans="5:6" ht="15" customHeight="1">
      <c r="E25918" s="573"/>
      <c r="F25918" s="573"/>
    </row>
    <row r="25919" spans="5:6" ht="15" customHeight="1">
      <c r="E25919" s="573"/>
      <c r="F25919" s="573"/>
    </row>
    <row r="25920" spans="5:6" ht="15" customHeight="1">
      <c r="E25920" s="573"/>
      <c r="F25920" s="573"/>
    </row>
    <row r="25921" spans="5:6" ht="15" customHeight="1">
      <c r="E25921" s="573"/>
      <c r="F25921" s="573"/>
    </row>
    <row r="25922" spans="5:6" ht="15" customHeight="1">
      <c r="E25922" s="573"/>
      <c r="F25922" s="573"/>
    </row>
    <row r="25923" spans="5:6" ht="15" customHeight="1">
      <c r="E25923" s="573"/>
      <c r="F25923" s="573"/>
    </row>
    <row r="25924" spans="5:6" ht="15" customHeight="1">
      <c r="E25924" s="573"/>
      <c r="F25924" s="573"/>
    </row>
    <row r="25925" spans="5:6" ht="15" customHeight="1">
      <c r="E25925" s="573"/>
      <c r="F25925" s="573"/>
    </row>
    <row r="25926" spans="5:6" ht="15" customHeight="1">
      <c r="E25926" s="573"/>
      <c r="F25926" s="573"/>
    </row>
    <row r="25927" spans="5:6" ht="15" customHeight="1">
      <c r="E25927" s="573"/>
      <c r="F25927" s="573"/>
    </row>
    <row r="25928" spans="5:6" ht="15" customHeight="1">
      <c r="E25928" s="573"/>
      <c r="F25928" s="573"/>
    </row>
    <row r="25929" spans="5:6" ht="15" customHeight="1">
      <c r="E25929" s="573"/>
      <c r="F25929" s="573"/>
    </row>
    <row r="25930" spans="5:6" ht="15" customHeight="1">
      <c r="E25930" s="573"/>
      <c r="F25930" s="573"/>
    </row>
    <row r="25931" spans="5:6" ht="15" customHeight="1">
      <c r="E25931" s="573"/>
      <c r="F25931" s="573"/>
    </row>
    <row r="25932" spans="5:6" ht="15" customHeight="1">
      <c r="E25932" s="573"/>
      <c r="F25932" s="573"/>
    </row>
    <row r="25933" spans="5:6" ht="15" customHeight="1">
      <c r="E25933" s="573"/>
      <c r="F25933" s="573"/>
    </row>
    <row r="25934" spans="5:6" ht="15" customHeight="1">
      <c r="E25934" s="573"/>
      <c r="F25934" s="573"/>
    </row>
    <row r="25935" spans="5:6" ht="15" customHeight="1">
      <c r="E25935" s="573"/>
      <c r="F25935" s="573"/>
    </row>
    <row r="25936" spans="5:6" ht="15" customHeight="1">
      <c r="E25936" s="573"/>
      <c r="F25936" s="573"/>
    </row>
    <row r="25937" spans="5:6" ht="15" customHeight="1">
      <c r="E25937" s="573"/>
      <c r="F25937" s="573"/>
    </row>
    <row r="25938" spans="5:6" ht="15" customHeight="1">
      <c r="E25938" s="573"/>
      <c r="F25938" s="573"/>
    </row>
    <row r="25939" spans="5:6" ht="15" customHeight="1">
      <c r="E25939" s="573"/>
      <c r="F25939" s="573"/>
    </row>
    <row r="25940" spans="5:6" ht="15" customHeight="1">
      <c r="E25940" s="573"/>
      <c r="F25940" s="573"/>
    </row>
    <row r="25941" spans="5:6" ht="15" customHeight="1">
      <c r="E25941" s="573"/>
      <c r="F25941" s="573"/>
    </row>
    <row r="25942" spans="5:6" ht="15" customHeight="1">
      <c r="E25942" s="573"/>
      <c r="F25942" s="573"/>
    </row>
    <row r="25943" spans="5:6" ht="15" customHeight="1">
      <c r="E25943" s="573"/>
      <c r="F25943" s="573"/>
    </row>
    <row r="25944" spans="5:6" ht="15" customHeight="1">
      <c r="E25944" s="573"/>
      <c r="F25944" s="573"/>
    </row>
    <row r="25945" spans="5:6" ht="15" customHeight="1">
      <c r="E25945" s="573"/>
      <c r="F25945" s="573"/>
    </row>
    <row r="25946" spans="5:6" ht="15" customHeight="1">
      <c r="E25946" s="573"/>
      <c r="F25946" s="573"/>
    </row>
    <row r="25947" spans="5:6" ht="15" customHeight="1">
      <c r="E25947" s="573"/>
      <c r="F25947" s="573"/>
    </row>
    <row r="25948" spans="5:6" ht="15" customHeight="1">
      <c r="E25948" s="573"/>
      <c r="F25948" s="573"/>
    </row>
    <row r="25949" spans="5:6" ht="15" customHeight="1">
      <c r="E25949" s="573"/>
      <c r="F25949" s="573"/>
    </row>
    <row r="25950" spans="5:6" ht="15" customHeight="1">
      <c r="E25950" s="573"/>
      <c r="F25950" s="573"/>
    </row>
    <row r="25951" spans="5:6" ht="15" customHeight="1">
      <c r="E25951" s="573"/>
      <c r="F25951" s="573"/>
    </row>
    <row r="25952" spans="5:6" ht="15" customHeight="1">
      <c r="E25952" s="573"/>
      <c r="F25952" s="573"/>
    </row>
    <row r="25953" spans="5:6" ht="15" customHeight="1">
      <c r="E25953" s="573"/>
      <c r="F25953" s="573"/>
    </row>
    <row r="25954" spans="5:6" ht="15" customHeight="1">
      <c r="E25954" s="573"/>
      <c r="F25954" s="573"/>
    </row>
    <row r="25955" spans="5:6" ht="15" customHeight="1">
      <c r="E25955" s="573"/>
      <c r="F25955" s="573"/>
    </row>
    <row r="25956" spans="5:6" ht="15" customHeight="1">
      <c r="E25956" s="573"/>
      <c r="F25956" s="573"/>
    </row>
    <row r="25957" spans="5:6" ht="15" customHeight="1">
      <c r="E25957" s="573"/>
      <c r="F25957" s="573"/>
    </row>
    <row r="25958" spans="5:6" ht="15" customHeight="1">
      <c r="E25958" s="573"/>
      <c r="F25958" s="573"/>
    </row>
    <row r="25959" spans="5:6" ht="15" customHeight="1">
      <c r="E25959" s="573"/>
      <c r="F25959" s="573"/>
    </row>
    <row r="25960" spans="5:6" ht="15" customHeight="1">
      <c r="E25960" s="573"/>
      <c r="F25960" s="573"/>
    </row>
    <row r="25961" spans="5:6" ht="15" customHeight="1">
      <c r="E25961" s="573"/>
      <c r="F25961" s="573"/>
    </row>
    <row r="25962" spans="5:6" ht="15" customHeight="1">
      <c r="E25962" s="573"/>
      <c r="F25962" s="573"/>
    </row>
    <row r="25963" spans="5:6" ht="15" customHeight="1">
      <c r="E25963" s="573"/>
      <c r="F25963" s="573"/>
    </row>
    <row r="25964" spans="5:6" ht="15" customHeight="1">
      <c r="E25964" s="573"/>
      <c r="F25964" s="573"/>
    </row>
    <row r="25965" spans="5:6" ht="15" customHeight="1">
      <c r="E25965" s="573"/>
      <c r="F25965" s="573"/>
    </row>
    <row r="25966" spans="5:6" ht="15" customHeight="1">
      <c r="E25966" s="573"/>
      <c r="F25966" s="573"/>
    </row>
    <row r="25967" spans="5:6" ht="15" customHeight="1">
      <c r="E25967" s="573"/>
      <c r="F25967" s="573"/>
    </row>
    <row r="25968" spans="5:6" ht="15" customHeight="1">
      <c r="E25968" s="573"/>
      <c r="F25968" s="573"/>
    </row>
    <row r="25969" spans="5:6" ht="15" customHeight="1">
      <c r="E25969" s="573"/>
      <c r="F25969" s="573"/>
    </row>
    <row r="25970" spans="5:6" ht="15" customHeight="1">
      <c r="E25970" s="573"/>
      <c r="F25970" s="573"/>
    </row>
    <row r="25971" spans="5:6" ht="15" customHeight="1">
      <c r="E25971" s="573"/>
      <c r="F25971" s="573"/>
    </row>
    <row r="25972" spans="5:6" ht="15" customHeight="1">
      <c r="E25972" s="573"/>
      <c r="F25972" s="573"/>
    </row>
    <row r="25973" spans="5:6" ht="15" customHeight="1">
      <c r="E25973" s="573"/>
      <c r="F25973" s="573"/>
    </row>
    <row r="25974" spans="5:6" ht="15" customHeight="1">
      <c r="E25974" s="573"/>
      <c r="F25974" s="573"/>
    </row>
    <row r="25975" spans="5:6" ht="15" customHeight="1">
      <c r="E25975" s="573"/>
      <c r="F25975" s="573"/>
    </row>
    <row r="25976" spans="5:6" ht="15" customHeight="1">
      <c r="E25976" s="573"/>
      <c r="F25976" s="573"/>
    </row>
    <row r="25977" spans="5:6" ht="15" customHeight="1">
      <c r="E25977" s="573"/>
      <c r="F25977" s="573"/>
    </row>
    <row r="25978" spans="5:6" ht="15" customHeight="1">
      <c r="E25978" s="573"/>
      <c r="F25978" s="573"/>
    </row>
    <row r="25979" spans="5:6" ht="15" customHeight="1">
      <c r="E25979" s="573"/>
      <c r="F25979" s="573"/>
    </row>
    <row r="25980" spans="5:6" ht="15" customHeight="1">
      <c r="E25980" s="573"/>
      <c r="F25980" s="573"/>
    </row>
    <row r="25981" spans="5:6" ht="15" customHeight="1">
      <c r="E25981" s="573"/>
      <c r="F25981" s="573"/>
    </row>
    <row r="25982" spans="5:6" ht="15" customHeight="1">
      <c r="E25982" s="573"/>
      <c r="F25982" s="573"/>
    </row>
    <row r="25983" spans="5:6" ht="15" customHeight="1">
      <c r="E25983" s="573"/>
      <c r="F25983" s="573"/>
    </row>
    <row r="25984" spans="5:6" ht="15" customHeight="1">
      <c r="E25984" s="573"/>
      <c r="F25984" s="573"/>
    </row>
    <row r="25985" spans="5:6" ht="15" customHeight="1">
      <c r="E25985" s="573"/>
      <c r="F25985" s="573"/>
    </row>
    <row r="25986" spans="5:6" ht="15" customHeight="1">
      <c r="E25986" s="573"/>
      <c r="F25986" s="573"/>
    </row>
    <row r="25987" spans="5:6" ht="15" customHeight="1">
      <c r="E25987" s="573"/>
      <c r="F25987" s="573"/>
    </row>
    <row r="25988" spans="5:6" ht="15" customHeight="1">
      <c r="E25988" s="573"/>
      <c r="F25988" s="573"/>
    </row>
    <row r="25989" spans="5:6" ht="15" customHeight="1">
      <c r="E25989" s="573"/>
      <c r="F25989" s="573"/>
    </row>
    <row r="25990" spans="5:6" ht="15" customHeight="1">
      <c r="E25990" s="573"/>
      <c r="F25990" s="573"/>
    </row>
    <row r="25991" spans="5:6" ht="15" customHeight="1">
      <c r="E25991" s="573"/>
      <c r="F25991" s="573"/>
    </row>
    <row r="25992" spans="5:6" ht="15" customHeight="1">
      <c r="E25992" s="573"/>
      <c r="F25992" s="573"/>
    </row>
    <row r="25993" spans="5:6" ht="15" customHeight="1">
      <c r="E25993" s="573"/>
      <c r="F25993" s="573"/>
    </row>
    <row r="25994" spans="5:6" ht="15" customHeight="1">
      <c r="E25994" s="573"/>
      <c r="F25994" s="573"/>
    </row>
    <row r="25995" spans="5:6" ht="15" customHeight="1">
      <c r="E25995" s="573"/>
      <c r="F25995" s="573"/>
    </row>
    <row r="25996" spans="5:6" ht="15" customHeight="1">
      <c r="E25996" s="573"/>
      <c r="F25996" s="573"/>
    </row>
    <row r="25997" spans="5:6" ht="15" customHeight="1">
      <c r="E25997" s="573"/>
      <c r="F25997" s="573"/>
    </row>
    <row r="25998" spans="5:6" ht="15" customHeight="1">
      <c r="E25998" s="573"/>
      <c r="F25998" s="573"/>
    </row>
    <row r="25999" spans="5:6" ht="15" customHeight="1">
      <c r="E25999" s="573"/>
      <c r="F25999" s="573"/>
    </row>
    <row r="26000" spans="5:6" ht="15" customHeight="1">
      <c r="E26000" s="573"/>
      <c r="F26000" s="573"/>
    </row>
    <row r="26001" spans="5:6" ht="15" customHeight="1">
      <c r="E26001" s="573"/>
      <c r="F26001" s="573"/>
    </row>
    <row r="26002" spans="5:6" ht="15" customHeight="1">
      <c r="E26002" s="573"/>
      <c r="F26002" s="573"/>
    </row>
    <row r="26003" spans="5:6" ht="15" customHeight="1">
      <c r="E26003" s="573"/>
      <c r="F26003" s="573"/>
    </row>
    <row r="26004" spans="5:6" ht="15" customHeight="1">
      <c r="E26004" s="573"/>
      <c r="F26004" s="573"/>
    </row>
    <row r="26005" spans="5:6" ht="15" customHeight="1">
      <c r="E26005" s="573"/>
      <c r="F26005" s="573"/>
    </row>
    <row r="26006" spans="5:6" ht="15" customHeight="1">
      <c r="E26006" s="573"/>
      <c r="F26006" s="573"/>
    </row>
    <row r="26007" spans="5:6" ht="15" customHeight="1">
      <c r="E26007" s="573"/>
      <c r="F26007" s="573"/>
    </row>
    <row r="26008" spans="5:6" ht="15" customHeight="1">
      <c r="E26008" s="573"/>
      <c r="F26008" s="573"/>
    </row>
    <row r="26009" spans="5:6" ht="15" customHeight="1">
      <c r="E26009" s="573"/>
      <c r="F26009" s="573"/>
    </row>
    <row r="26010" spans="5:6" ht="15" customHeight="1">
      <c r="E26010" s="573"/>
      <c r="F26010" s="573"/>
    </row>
    <row r="26011" spans="5:6" ht="15" customHeight="1">
      <c r="E26011" s="573"/>
      <c r="F26011" s="573"/>
    </row>
    <row r="26012" spans="5:6" ht="15" customHeight="1">
      <c r="E26012" s="573"/>
      <c r="F26012" s="573"/>
    </row>
    <row r="26013" spans="5:6" ht="15" customHeight="1">
      <c r="E26013" s="573"/>
      <c r="F26013" s="573"/>
    </row>
    <row r="26014" spans="5:6" ht="15" customHeight="1">
      <c r="E26014" s="573"/>
      <c r="F26014" s="573"/>
    </row>
    <row r="26015" spans="5:6" ht="15" customHeight="1">
      <c r="E26015" s="573"/>
      <c r="F26015" s="573"/>
    </row>
    <row r="26016" spans="5:6" ht="15" customHeight="1">
      <c r="E26016" s="573"/>
      <c r="F26016" s="573"/>
    </row>
    <row r="26017" spans="5:6" ht="15" customHeight="1">
      <c r="E26017" s="573"/>
      <c r="F26017" s="573"/>
    </row>
    <row r="26018" spans="5:6" ht="15" customHeight="1">
      <c r="E26018" s="573"/>
      <c r="F26018" s="573"/>
    </row>
    <row r="26019" spans="5:6" ht="15" customHeight="1">
      <c r="E26019" s="573"/>
      <c r="F26019" s="573"/>
    </row>
    <row r="26020" spans="5:6" ht="15" customHeight="1">
      <c r="E26020" s="573"/>
      <c r="F26020" s="573"/>
    </row>
    <row r="26021" spans="5:6" ht="15" customHeight="1">
      <c r="E26021" s="573"/>
      <c r="F26021" s="573"/>
    </row>
    <row r="26022" spans="5:6" ht="15" customHeight="1">
      <c r="E26022" s="573"/>
      <c r="F26022" s="573"/>
    </row>
    <row r="26023" spans="5:6" ht="15" customHeight="1">
      <c r="E26023" s="573"/>
      <c r="F26023" s="573"/>
    </row>
    <row r="26024" spans="5:6" ht="15" customHeight="1">
      <c r="E26024" s="573"/>
      <c r="F26024" s="573"/>
    </row>
    <row r="26025" spans="5:6" ht="15" customHeight="1">
      <c r="E26025" s="573"/>
      <c r="F26025" s="573"/>
    </row>
    <row r="26026" spans="5:6" ht="15" customHeight="1">
      <c r="E26026" s="573"/>
      <c r="F26026" s="573"/>
    </row>
    <row r="26027" spans="5:6" ht="15" customHeight="1">
      <c r="E26027" s="573"/>
      <c r="F26027" s="573"/>
    </row>
    <row r="26028" spans="5:6" ht="15" customHeight="1">
      <c r="E26028" s="573"/>
      <c r="F26028" s="573"/>
    </row>
    <row r="26029" spans="5:6" ht="15" customHeight="1">
      <c r="E26029" s="573"/>
      <c r="F26029" s="573"/>
    </row>
    <row r="26030" spans="5:6" ht="15" customHeight="1">
      <c r="E26030" s="573"/>
      <c r="F26030" s="573"/>
    </row>
    <row r="26031" spans="5:6" ht="15" customHeight="1">
      <c r="E26031" s="573"/>
      <c r="F26031" s="573"/>
    </row>
    <row r="26032" spans="5:6" ht="15" customHeight="1">
      <c r="E26032" s="573"/>
      <c r="F26032" s="573"/>
    </row>
    <row r="26033" spans="5:6" ht="15" customHeight="1">
      <c r="E26033" s="573"/>
      <c r="F26033" s="573"/>
    </row>
    <row r="26034" spans="5:6" ht="15" customHeight="1">
      <c r="E26034" s="573"/>
      <c r="F26034" s="573"/>
    </row>
    <row r="26035" spans="5:6" ht="15" customHeight="1">
      <c r="E26035" s="573"/>
      <c r="F26035" s="573"/>
    </row>
    <row r="26036" spans="5:6" ht="15" customHeight="1">
      <c r="E26036" s="573"/>
      <c r="F26036" s="573"/>
    </row>
    <row r="26037" spans="5:6" ht="15" customHeight="1">
      <c r="E26037" s="573"/>
      <c r="F26037" s="573"/>
    </row>
    <row r="26038" spans="5:6" ht="15" customHeight="1">
      <c r="E26038" s="573"/>
      <c r="F26038" s="573"/>
    </row>
    <row r="26039" spans="5:6" ht="15" customHeight="1">
      <c r="E26039" s="573"/>
      <c r="F26039" s="573"/>
    </row>
    <row r="26040" spans="5:6" ht="15" customHeight="1">
      <c r="E26040" s="573"/>
      <c r="F26040" s="573"/>
    </row>
    <row r="26041" spans="5:6" ht="15" customHeight="1">
      <c r="E26041" s="573"/>
      <c r="F26041" s="573"/>
    </row>
    <row r="26042" spans="5:6" ht="15" customHeight="1">
      <c r="E26042" s="573"/>
      <c r="F26042" s="573"/>
    </row>
    <row r="26043" spans="5:6" ht="15" customHeight="1">
      <c r="E26043" s="573"/>
      <c r="F26043" s="573"/>
    </row>
    <row r="26044" spans="5:6" ht="15" customHeight="1">
      <c r="E26044" s="573"/>
      <c r="F26044" s="573"/>
    </row>
    <row r="26045" spans="5:6" ht="15" customHeight="1">
      <c r="E26045" s="573"/>
      <c r="F26045" s="573"/>
    </row>
    <row r="26046" spans="5:6" ht="15" customHeight="1">
      <c r="E26046" s="573"/>
      <c r="F26046" s="573"/>
    </row>
    <row r="26047" spans="5:6" ht="15" customHeight="1">
      <c r="E26047" s="573"/>
      <c r="F26047" s="573"/>
    </row>
    <row r="26048" spans="5:6" ht="15" customHeight="1">
      <c r="E26048" s="573"/>
      <c r="F26048" s="573"/>
    </row>
    <row r="26049" spans="5:6" ht="15" customHeight="1">
      <c r="E26049" s="573"/>
      <c r="F26049" s="573"/>
    </row>
    <row r="26050" spans="5:6" ht="15" customHeight="1">
      <c r="E26050" s="573"/>
      <c r="F26050" s="573"/>
    </row>
    <row r="26051" spans="5:6" ht="15" customHeight="1">
      <c r="E26051" s="573"/>
      <c r="F26051" s="573"/>
    </row>
    <row r="26052" spans="5:6" ht="15" customHeight="1">
      <c r="E26052" s="573"/>
      <c r="F26052" s="573"/>
    </row>
    <row r="26053" spans="5:6" ht="15" customHeight="1">
      <c r="E26053" s="573"/>
      <c r="F26053" s="573"/>
    </row>
    <row r="26054" spans="5:6" ht="15" customHeight="1">
      <c r="E26054" s="573"/>
      <c r="F26054" s="573"/>
    </row>
    <row r="26055" spans="5:6" ht="15" customHeight="1">
      <c r="E26055" s="573"/>
      <c r="F26055" s="573"/>
    </row>
    <row r="26056" spans="5:6" ht="15" customHeight="1">
      <c r="E26056" s="573"/>
      <c r="F26056" s="573"/>
    </row>
    <row r="26057" spans="5:6" ht="15" customHeight="1">
      <c r="E26057" s="573"/>
      <c r="F26057" s="573"/>
    </row>
    <row r="26058" spans="5:6" ht="15" customHeight="1">
      <c r="E26058" s="573"/>
      <c r="F26058" s="573"/>
    </row>
    <row r="26059" spans="5:6" ht="15" customHeight="1">
      <c r="E26059" s="573"/>
      <c r="F26059" s="573"/>
    </row>
    <row r="26060" spans="5:6" ht="15" customHeight="1">
      <c r="E26060" s="573"/>
      <c r="F26060" s="573"/>
    </row>
    <row r="26061" spans="5:6" ht="15" customHeight="1">
      <c r="E26061" s="573"/>
      <c r="F26061" s="573"/>
    </row>
    <row r="26062" spans="5:6" ht="15" customHeight="1">
      <c r="E26062" s="573"/>
      <c r="F26062" s="573"/>
    </row>
    <row r="26063" spans="5:6" ht="15" customHeight="1">
      <c r="E26063" s="573"/>
      <c r="F26063" s="573"/>
    </row>
    <row r="26064" spans="5:6" ht="15" customHeight="1">
      <c r="E26064" s="573"/>
      <c r="F26064" s="573"/>
    </row>
    <row r="26065" spans="5:6" ht="15" customHeight="1">
      <c r="E26065" s="573"/>
      <c r="F26065" s="573"/>
    </row>
    <row r="26066" spans="5:6" ht="15" customHeight="1">
      <c r="E26066" s="573"/>
      <c r="F26066" s="573"/>
    </row>
    <row r="26067" spans="5:6" ht="15" customHeight="1">
      <c r="E26067" s="573"/>
      <c r="F26067" s="573"/>
    </row>
    <row r="26068" spans="5:6" ht="15" customHeight="1">
      <c r="E26068" s="573"/>
      <c r="F26068" s="573"/>
    </row>
    <row r="26069" spans="5:6" ht="15" customHeight="1">
      <c r="E26069" s="573"/>
      <c r="F26069" s="573"/>
    </row>
    <row r="26070" spans="5:6" ht="15" customHeight="1">
      <c r="E26070" s="573"/>
      <c r="F26070" s="573"/>
    </row>
    <row r="26071" spans="5:6" ht="15" customHeight="1">
      <c r="E26071" s="573"/>
      <c r="F26071" s="573"/>
    </row>
    <row r="26072" spans="5:6" ht="15" customHeight="1">
      <c r="E26072" s="573"/>
      <c r="F26072" s="573"/>
    </row>
    <row r="26073" spans="5:6" ht="15" customHeight="1">
      <c r="E26073" s="573"/>
      <c r="F26073" s="573"/>
    </row>
    <row r="26074" spans="5:6" ht="15" customHeight="1">
      <c r="E26074" s="573"/>
      <c r="F26074" s="573"/>
    </row>
    <row r="26075" spans="5:6" ht="15" customHeight="1">
      <c r="E26075" s="573"/>
      <c r="F26075" s="573"/>
    </row>
    <row r="26076" spans="5:6" ht="15" customHeight="1">
      <c r="E26076" s="573"/>
      <c r="F26076" s="573"/>
    </row>
    <row r="26077" spans="5:6" ht="15" customHeight="1">
      <c r="E26077" s="573"/>
      <c r="F26077" s="573"/>
    </row>
    <row r="26078" spans="5:6" ht="15" customHeight="1">
      <c r="E26078" s="573"/>
      <c r="F26078" s="573"/>
    </row>
    <row r="26079" spans="5:6" ht="15" customHeight="1">
      <c r="E26079" s="573"/>
      <c r="F26079" s="573"/>
    </row>
    <row r="26080" spans="5:6" ht="15" customHeight="1">
      <c r="E26080" s="573"/>
      <c r="F26080" s="573"/>
    </row>
    <row r="26081" spans="5:6" ht="15" customHeight="1">
      <c r="E26081" s="573"/>
      <c r="F26081" s="573"/>
    </row>
    <row r="26082" spans="5:6" ht="15" customHeight="1">
      <c r="E26082" s="573"/>
      <c r="F26082" s="573"/>
    </row>
    <row r="26083" spans="5:6" ht="15" customHeight="1">
      <c r="E26083" s="573"/>
      <c r="F26083" s="573"/>
    </row>
    <row r="26084" spans="5:6" ht="15" customHeight="1">
      <c r="E26084" s="573"/>
      <c r="F26084" s="573"/>
    </row>
    <row r="26085" spans="5:6" ht="15" customHeight="1">
      <c r="E26085" s="573"/>
      <c r="F26085" s="573"/>
    </row>
    <row r="26086" spans="5:6" ht="15" customHeight="1">
      <c r="E26086" s="573"/>
      <c r="F26086" s="573"/>
    </row>
    <row r="26087" spans="5:6" ht="15" customHeight="1">
      <c r="E26087" s="573"/>
      <c r="F26087" s="573"/>
    </row>
    <row r="26088" spans="5:6" ht="15" customHeight="1">
      <c r="E26088" s="573"/>
      <c r="F26088" s="573"/>
    </row>
    <row r="26089" spans="5:6" ht="15" customHeight="1">
      <c r="E26089" s="573"/>
      <c r="F26089" s="573"/>
    </row>
    <row r="26090" spans="5:6" ht="15" customHeight="1">
      <c r="E26090" s="573"/>
      <c r="F26090" s="573"/>
    </row>
    <row r="26091" spans="5:6" ht="15" customHeight="1">
      <c r="E26091" s="573"/>
      <c r="F26091" s="573"/>
    </row>
    <row r="26092" spans="5:6" ht="15" customHeight="1">
      <c r="E26092" s="573"/>
      <c r="F26092" s="573"/>
    </row>
    <row r="26093" spans="5:6" ht="15" customHeight="1">
      <c r="E26093" s="573"/>
      <c r="F26093" s="573"/>
    </row>
    <row r="26094" spans="5:6" ht="15" customHeight="1">
      <c r="E26094" s="573"/>
      <c r="F26094" s="573"/>
    </row>
    <row r="26095" spans="5:6" ht="15" customHeight="1">
      <c r="E26095" s="573"/>
      <c r="F26095" s="573"/>
    </row>
    <row r="26096" spans="5:6" ht="15" customHeight="1">
      <c r="E26096" s="573"/>
      <c r="F26096" s="573"/>
    </row>
    <row r="26097" spans="5:6" ht="15" customHeight="1">
      <c r="E26097" s="573"/>
      <c r="F26097" s="573"/>
    </row>
    <row r="26098" spans="5:6" ht="15" customHeight="1">
      <c r="E26098" s="573"/>
      <c r="F26098" s="573"/>
    </row>
    <row r="26099" spans="5:6" ht="15" customHeight="1">
      <c r="E26099" s="573"/>
      <c r="F26099" s="573"/>
    </row>
    <row r="26100" spans="5:6" ht="15" customHeight="1">
      <c r="E26100" s="573"/>
      <c r="F26100" s="573"/>
    </row>
    <row r="26101" spans="5:6" ht="15" customHeight="1">
      <c r="E26101" s="573"/>
      <c r="F26101" s="573"/>
    </row>
    <row r="26102" spans="5:6" ht="15" customHeight="1">
      <c r="E26102" s="573"/>
      <c r="F26102" s="573"/>
    </row>
    <row r="26103" spans="5:6" ht="15" customHeight="1">
      <c r="E26103" s="573"/>
      <c r="F26103" s="573"/>
    </row>
    <row r="26104" spans="5:6" ht="15" customHeight="1">
      <c r="E26104" s="573"/>
      <c r="F26104" s="573"/>
    </row>
    <row r="26105" spans="5:6" ht="15" customHeight="1">
      <c r="E26105" s="573"/>
      <c r="F26105" s="573"/>
    </row>
    <row r="26106" spans="5:6" ht="15" customHeight="1">
      <c r="E26106" s="573"/>
      <c r="F26106" s="573"/>
    </row>
    <row r="26107" spans="5:6" ht="15" customHeight="1">
      <c r="E26107" s="573"/>
      <c r="F26107" s="573"/>
    </row>
    <row r="26108" spans="5:6" ht="15" customHeight="1">
      <c r="E26108" s="573"/>
      <c r="F26108" s="573"/>
    </row>
    <row r="26109" spans="5:6" ht="15" customHeight="1">
      <c r="E26109" s="573"/>
      <c r="F26109" s="573"/>
    </row>
    <row r="26110" spans="5:6" ht="15" customHeight="1">
      <c r="E26110" s="573"/>
      <c r="F26110" s="573"/>
    </row>
    <row r="26111" spans="5:6" ht="15" customHeight="1">
      <c r="E26111" s="573"/>
      <c r="F26111" s="573"/>
    </row>
    <row r="26112" spans="5:6" ht="15" customHeight="1">
      <c r="E26112" s="573"/>
      <c r="F26112" s="573"/>
    </row>
    <row r="26113" spans="5:6" ht="15" customHeight="1">
      <c r="E26113" s="573"/>
      <c r="F26113" s="573"/>
    </row>
    <row r="26114" spans="5:6" ht="15" customHeight="1">
      <c r="E26114" s="573"/>
      <c r="F26114" s="573"/>
    </row>
    <row r="26115" spans="5:6" ht="15" customHeight="1">
      <c r="E26115" s="573"/>
      <c r="F26115" s="573"/>
    </row>
    <row r="26116" spans="5:6" ht="15" customHeight="1">
      <c r="E26116" s="573"/>
      <c r="F26116" s="573"/>
    </row>
    <row r="26117" spans="5:6" ht="15" customHeight="1">
      <c r="E26117" s="573"/>
      <c r="F26117" s="573"/>
    </row>
    <row r="26118" spans="5:6" ht="15" customHeight="1">
      <c r="E26118" s="573"/>
      <c r="F26118" s="573"/>
    </row>
    <row r="26119" spans="5:6" ht="15" customHeight="1">
      <c r="E26119" s="573"/>
      <c r="F26119" s="573"/>
    </row>
    <row r="26120" spans="5:6" ht="15" customHeight="1">
      <c r="E26120" s="573"/>
      <c r="F26120" s="573"/>
    </row>
    <row r="26121" spans="5:6" ht="15" customHeight="1">
      <c r="E26121" s="573"/>
      <c r="F26121" s="573"/>
    </row>
    <row r="26122" spans="5:6" ht="15" customHeight="1">
      <c r="E26122" s="573"/>
      <c r="F26122" s="573"/>
    </row>
    <row r="26123" spans="5:6" ht="15" customHeight="1">
      <c r="E26123" s="573"/>
      <c r="F26123" s="573"/>
    </row>
    <row r="26124" spans="5:6" ht="15" customHeight="1">
      <c r="E26124" s="573"/>
      <c r="F26124" s="573"/>
    </row>
    <row r="26125" spans="5:6" ht="15" customHeight="1">
      <c r="E26125" s="573"/>
      <c r="F26125" s="573"/>
    </row>
    <row r="26126" spans="5:6" ht="15" customHeight="1">
      <c r="E26126" s="573"/>
      <c r="F26126" s="573"/>
    </row>
    <row r="26127" spans="5:6" ht="15" customHeight="1">
      <c r="E26127" s="573"/>
      <c r="F26127" s="573"/>
    </row>
    <row r="26128" spans="5:6" ht="15" customHeight="1">
      <c r="E26128" s="573"/>
      <c r="F26128" s="573"/>
    </row>
    <row r="26129" spans="5:6" ht="15" customHeight="1">
      <c r="E26129" s="573"/>
      <c r="F26129" s="573"/>
    </row>
    <row r="26130" spans="5:6" ht="15" customHeight="1">
      <c r="E26130" s="573"/>
      <c r="F26130" s="573"/>
    </row>
    <row r="26131" spans="5:6" ht="15" customHeight="1">
      <c r="E26131" s="573"/>
      <c r="F26131" s="573"/>
    </row>
    <row r="26132" spans="5:6" ht="15" customHeight="1">
      <c r="E26132" s="573"/>
      <c r="F26132" s="573"/>
    </row>
    <row r="26133" spans="5:6" ht="15" customHeight="1">
      <c r="E26133" s="573"/>
      <c r="F26133" s="573"/>
    </row>
    <row r="26134" spans="5:6" ht="15" customHeight="1">
      <c r="E26134" s="573"/>
      <c r="F26134" s="573"/>
    </row>
    <row r="26135" spans="5:6" ht="15" customHeight="1">
      <c r="E26135" s="573"/>
      <c r="F26135" s="573"/>
    </row>
    <row r="26136" spans="5:6" ht="15" customHeight="1">
      <c r="E26136" s="573"/>
      <c r="F26136" s="573"/>
    </row>
    <row r="26137" spans="5:6" ht="15" customHeight="1">
      <c r="E26137" s="573"/>
      <c r="F26137" s="573"/>
    </row>
    <row r="26138" spans="5:6" ht="15" customHeight="1">
      <c r="E26138" s="573"/>
      <c r="F26138" s="573"/>
    </row>
    <row r="26139" spans="5:6" ht="15" customHeight="1">
      <c r="E26139" s="573"/>
      <c r="F26139" s="573"/>
    </row>
    <row r="26140" spans="5:6" ht="15" customHeight="1">
      <c r="E26140" s="573"/>
      <c r="F26140" s="573"/>
    </row>
    <row r="26141" spans="5:6" ht="15" customHeight="1">
      <c r="E26141" s="573"/>
      <c r="F26141" s="573"/>
    </row>
    <row r="26142" spans="5:6" ht="15" customHeight="1">
      <c r="E26142" s="573"/>
      <c r="F26142" s="573"/>
    </row>
    <row r="26143" spans="5:6" ht="15" customHeight="1">
      <c r="E26143" s="573"/>
      <c r="F26143" s="573"/>
    </row>
    <row r="26144" spans="5:6" ht="15" customHeight="1">
      <c r="E26144" s="573"/>
      <c r="F26144" s="573"/>
    </row>
    <row r="26145" spans="5:6" ht="15" customHeight="1">
      <c r="E26145" s="573"/>
      <c r="F26145" s="573"/>
    </row>
    <row r="26146" spans="5:6" ht="15" customHeight="1">
      <c r="E26146" s="573"/>
      <c r="F26146" s="573"/>
    </row>
    <row r="26147" spans="5:6" ht="15" customHeight="1">
      <c r="E26147" s="573"/>
      <c r="F26147" s="573"/>
    </row>
    <row r="26148" spans="5:6" ht="15" customHeight="1">
      <c r="E26148" s="573"/>
      <c r="F26148" s="573"/>
    </row>
    <row r="26149" spans="5:6" ht="15" customHeight="1">
      <c r="E26149" s="573"/>
      <c r="F26149" s="573"/>
    </row>
    <row r="26150" spans="5:6" ht="15" customHeight="1">
      <c r="E26150" s="573"/>
      <c r="F26150" s="573"/>
    </row>
    <row r="26151" spans="5:6" ht="15" customHeight="1">
      <c r="E26151" s="573"/>
      <c r="F26151" s="573"/>
    </row>
    <row r="26152" spans="5:6" ht="15" customHeight="1">
      <c r="E26152" s="573"/>
      <c r="F26152" s="573"/>
    </row>
    <row r="26153" spans="5:6" ht="15" customHeight="1">
      <c r="E26153" s="573"/>
      <c r="F26153" s="573"/>
    </row>
    <row r="26154" spans="5:6" ht="15" customHeight="1">
      <c r="E26154" s="573"/>
      <c r="F26154" s="573"/>
    </row>
    <row r="26155" spans="5:6" ht="15" customHeight="1">
      <c r="E26155" s="573"/>
      <c r="F26155" s="573"/>
    </row>
    <row r="26156" spans="5:6" ht="15" customHeight="1">
      <c r="E26156" s="573"/>
      <c r="F26156" s="573"/>
    </row>
    <row r="26157" spans="5:6" ht="15" customHeight="1">
      <c r="E26157" s="573"/>
      <c r="F26157" s="573"/>
    </row>
    <row r="26158" spans="5:6" ht="15" customHeight="1">
      <c r="E26158" s="573"/>
      <c r="F26158" s="573"/>
    </row>
    <row r="26159" spans="5:6" ht="15" customHeight="1">
      <c r="E26159" s="573"/>
      <c r="F26159" s="573"/>
    </row>
    <row r="26160" spans="5:6" ht="15" customHeight="1">
      <c r="E26160" s="573"/>
      <c r="F26160" s="573"/>
    </row>
    <row r="26161" spans="5:6" ht="15" customHeight="1">
      <c r="E26161" s="573"/>
      <c r="F26161" s="573"/>
    </row>
    <row r="26162" spans="5:6" ht="15" customHeight="1">
      <c r="E26162" s="573"/>
      <c r="F26162" s="573"/>
    </row>
    <row r="26163" spans="5:6" ht="15" customHeight="1">
      <c r="E26163" s="573"/>
      <c r="F26163" s="573"/>
    </row>
    <row r="26164" spans="5:6" ht="15" customHeight="1">
      <c r="E26164" s="573"/>
      <c r="F26164" s="573"/>
    </row>
    <row r="26165" spans="5:6" ht="15" customHeight="1">
      <c r="E26165" s="573"/>
      <c r="F26165" s="573"/>
    </row>
    <row r="26166" spans="5:6" ht="15" customHeight="1">
      <c r="E26166" s="573"/>
      <c r="F26166" s="573"/>
    </row>
    <row r="26167" spans="5:6" ht="15" customHeight="1">
      <c r="E26167" s="573"/>
      <c r="F26167" s="573"/>
    </row>
    <row r="26168" spans="5:6" ht="15" customHeight="1">
      <c r="E26168" s="573"/>
      <c r="F26168" s="573"/>
    </row>
    <row r="26169" spans="5:6" ht="15" customHeight="1">
      <c r="E26169" s="573"/>
      <c r="F26169" s="573"/>
    </row>
    <row r="26170" spans="5:6" ht="15" customHeight="1">
      <c r="E26170" s="573"/>
      <c r="F26170" s="573"/>
    </row>
    <row r="26171" spans="5:6" ht="15" customHeight="1">
      <c r="E26171" s="573"/>
      <c r="F26171" s="573"/>
    </row>
    <row r="26172" spans="5:6" ht="15" customHeight="1">
      <c r="E26172" s="573"/>
      <c r="F26172" s="573"/>
    </row>
    <row r="26173" spans="5:6" ht="15" customHeight="1">
      <c r="E26173" s="573"/>
      <c r="F26173" s="573"/>
    </row>
    <row r="26174" spans="5:6" ht="15" customHeight="1">
      <c r="E26174" s="573"/>
      <c r="F26174" s="573"/>
    </row>
    <row r="26175" spans="5:6" ht="15" customHeight="1">
      <c r="E26175" s="573"/>
      <c r="F26175" s="573"/>
    </row>
    <row r="26176" spans="5:6" ht="15" customHeight="1">
      <c r="E26176" s="573"/>
      <c r="F26176" s="573"/>
    </row>
    <row r="26177" spans="5:6" ht="15" customHeight="1">
      <c r="E26177" s="573"/>
      <c r="F26177" s="573"/>
    </row>
    <row r="26178" spans="5:6" ht="15" customHeight="1">
      <c r="E26178" s="573"/>
      <c r="F26178" s="573"/>
    </row>
    <row r="26179" spans="5:6" ht="15" customHeight="1">
      <c r="E26179" s="573"/>
      <c r="F26179" s="573"/>
    </row>
    <row r="26180" spans="5:6" ht="15" customHeight="1">
      <c r="E26180" s="573"/>
      <c r="F26180" s="573"/>
    </row>
    <row r="26181" spans="5:6" ht="15" customHeight="1">
      <c r="E26181" s="573"/>
      <c r="F26181" s="573"/>
    </row>
    <row r="26182" spans="5:6" ht="15" customHeight="1">
      <c r="E26182" s="573"/>
      <c r="F26182" s="573"/>
    </row>
    <row r="26183" spans="5:6" ht="15" customHeight="1">
      <c r="E26183" s="573"/>
      <c r="F26183" s="573"/>
    </row>
    <row r="26184" spans="5:6" ht="15" customHeight="1">
      <c r="E26184" s="573"/>
      <c r="F26184" s="573"/>
    </row>
    <row r="26185" spans="5:6" ht="15" customHeight="1">
      <c r="E26185" s="573"/>
      <c r="F26185" s="573"/>
    </row>
    <row r="26186" spans="5:6" ht="15" customHeight="1">
      <c r="E26186" s="573"/>
      <c r="F26186" s="573"/>
    </row>
    <row r="26187" spans="5:6" ht="15" customHeight="1">
      <c r="E26187" s="573"/>
      <c r="F26187" s="573"/>
    </row>
    <row r="26188" spans="5:6" ht="15" customHeight="1">
      <c r="E26188" s="573"/>
      <c r="F26188" s="573"/>
    </row>
    <row r="26189" spans="5:6" ht="15" customHeight="1">
      <c r="E26189" s="573"/>
      <c r="F26189" s="573"/>
    </row>
    <row r="26190" spans="5:6" ht="15" customHeight="1">
      <c r="E26190" s="573"/>
      <c r="F26190" s="573"/>
    </row>
    <row r="26191" spans="5:6" ht="15" customHeight="1">
      <c r="E26191" s="573"/>
      <c r="F26191" s="573"/>
    </row>
    <row r="26192" spans="5:6" ht="15" customHeight="1">
      <c r="E26192" s="573"/>
      <c r="F26192" s="573"/>
    </row>
    <row r="26193" spans="5:6" ht="15" customHeight="1">
      <c r="E26193" s="573"/>
      <c r="F26193" s="573"/>
    </row>
    <row r="26194" spans="5:6" ht="15" customHeight="1">
      <c r="E26194" s="573"/>
      <c r="F26194" s="573"/>
    </row>
    <row r="26195" spans="5:6" ht="15" customHeight="1">
      <c r="E26195" s="573"/>
      <c r="F26195" s="573"/>
    </row>
    <row r="26196" spans="5:6" ht="15" customHeight="1">
      <c r="E26196" s="573"/>
      <c r="F26196" s="573"/>
    </row>
    <row r="26197" spans="5:6" ht="15" customHeight="1">
      <c r="E26197" s="573"/>
      <c r="F26197" s="573"/>
    </row>
    <row r="26198" spans="5:6" ht="15" customHeight="1">
      <c r="E26198" s="573"/>
      <c r="F26198" s="573"/>
    </row>
    <row r="26199" spans="5:6" ht="15" customHeight="1">
      <c r="E26199" s="573"/>
      <c r="F26199" s="573"/>
    </row>
    <row r="26200" spans="5:6" ht="15" customHeight="1">
      <c r="E26200" s="573"/>
      <c r="F26200" s="573"/>
    </row>
    <row r="26201" spans="5:6" ht="15" customHeight="1">
      <c r="E26201" s="573"/>
      <c r="F26201" s="573"/>
    </row>
    <row r="26202" spans="5:6" ht="15" customHeight="1">
      <c r="E26202" s="573"/>
      <c r="F26202" s="573"/>
    </row>
    <row r="26203" spans="5:6" ht="15" customHeight="1">
      <c r="E26203" s="573"/>
      <c r="F26203" s="573"/>
    </row>
    <row r="26204" spans="5:6" ht="15" customHeight="1">
      <c r="E26204" s="573"/>
      <c r="F26204" s="573"/>
    </row>
    <row r="26205" spans="5:6" ht="15" customHeight="1">
      <c r="E26205" s="573"/>
      <c r="F26205" s="573"/>
    </row>
    <row r="26206" spans="5:6" ht="15" customHeight="1">
      <c r="E26206" s="573"/>
      <c r="F26206" s="573"/>
    </row>
    <row r="26207" spans="5:6" ht="15" customHeight="1">
      <c r="E26207" s="573"/>
      <c r="F26207" s="573"/>
    </row>
    <row r="26208" spans="5:6" ht="15" customHeight="1">
      <c r="E26208" s="573"/>
      <c r="F26208" s="573"/>
    </row>
    <row r="26209" spans="5:6" ht="15" customHeight="1">
      <c r="E26209" s="573"/>
      <c r="F26209" s="573"/>
    </row>
    <row r="26210" spans="5:6" ht="15" customHeight="1">
      <c r="E26210" s="573"/>
      <c r="F26210" s="573"/>
    </row>
    <row r="26211" spans="5:6" ht="15" customHeight="1">
      <c r="E26211" s="573"/>
      <c r="F26211" s="573"/>
    </row>
    <row r="26212" spans="5:6" ht="15" customHeight="1">
      <c r="E26212" s="573"/>
      <c r="F26212" s="573"/>
    </row>
    <row r="26213" spans="5:6" ht="15" customHeight="1">
      <c r="E26213" s="573"/>
      <c r="F26213" s="573"/>
    </row>
    <row r="26214" spans="5:6" ht="15" customHeight="1">
      <c r="E26214" s="573"/>
      <c r="F26214" s="573"/>
    </row>
    <row r="26215" spans="5:6" ht="15" customHeight="1">
      <c r="E26215" s="573"/>
      <c r="F26215" s="573"/>
    </row>
    <row r="26216" spans="5:6" ht="15" customHeight="1">
      <c r="E26216" s="573"/>
      <c r="F26216" s="573"/>
    </row>
    <row r="26217" spans="5:6" ht="15" customHeight="1">
      <c r="E26217" s="573"/>
      <c r="F26217" s="573"/>
    </row>
    <row r="26218" spans="5:6" ht="15" customHeight="1">
      <c r="E26218" s="573"/>
      <c r="F26218" s="573"/>
    </row>
    <row r="26219" spans="5:6" ht="15" customHeight="1">
      <c r="E26219" s="573"/>
      <c r="F26219" s="573"/>
    </row>
    <row r="26220" spans="5:6" ht="15" customHeight="1">
      <c r="E26220" s="573"/>
      <c r="F26220" s="573"/>
    </row>
    <row r="26221" spans="5:6" ht="15" customHeight="1">
      <c r="E26221" s="573"/>
      <c r="F26221" s="573"/>
    </row>
    <row r="26222" spans="5:6" ht="15" customHeight="1">
      <c r="E26222" s="573"/>
      <c r="F26222" s="573"/>
    </row>
    <row r="26223" spans="5:6" ht="15" customHeight="1">
      <c r="E26223" s="573"/>
      <c r="F26223" s="573"/>
    </row>
    <row r="26224" spans="5:6" ht="15" customHeight="1">
      <c r="E26224" s="573"/>
      <c r="F26224" s="573"/>
    </row>
    <row r="26225" spans="5:6" ht="15" customHeight="1">
      <c r="E26225" s="573"/>
      <c r="F26225" s="573"/>
    </row>
    <row r="26226" spans="5:6" ht="15" customHeight="1">
      <c r="E26226" s="573"/>
      <c r="F26226" s="573"/>
    </row>
    <row r="26227" spans="5:6" ht="15" customHeight="1">
      <c r="E26227" s="573"/>
      <c r="F26227" s="573"/>
    </row>
    <row r="26228" spans="5:6" ht="15" customHeight="1">
      <c r="E26228" s="573"/>
      <c r="F26228" s="573"/>
    </row>
    <row r="26229" spans="5:6" ht="15" customHeight="1">
      <c r="E26229" s="573"/>
      <c r="F26229" s="573"/>
    </row>
    <row r="26230" spans="5:6" ht="15" customHeight="1">
      <c r="E26230" s="573"/>
      <c r="F26230" s="573"/>
    </row>
    <row r="26231" spans="5:6" ht="15" customHeight="1">
      <c r="E26231" s="573"/>
      <c r="F26231" s="573"/>
    </row>
    <row r="26232" spans="5:6" ht="15" customHeight="1">
      <c r="E26232" s="573"/>
      <c r="F26232" s="573"/>
    </row>
    <row r="26233" spans="5:6" ht="15" customHeight="1">
      <c r="E26233" s="573"/>
      <c r="F26233" s="573"/>
    </row>
    <row r="26234" spans="5:6" ht="15" customHeight="1">
      <c r="E26234" s="573"/>
      <c r="F26234" s="573"/>
    </row>
    <row r="26235" spans="5:6" ht="15" customHeight="1">
      <c r="E26235" s="573"/>
      <c r="F26235" s="573"/>
    </row>
    <row r="26236" spans="5:6" ht="15" customHeight="1">
      <c r="E26236" s="573"/>
      <c r="F26236" s="573"/>
    </row>
    <row r="26237" spans="5:6" ht="15" customHeight="1">
      <c r="E26237" s="573"/>
      <c r="F26237" s="573"/>
    </row>
    <row r="26238" spans="5:6" ht="15" customHeight="1">
      <c r="E26238" s="573"/>
      <c r="F26238" s="573"/>
    </row>
    <row r="26239" spans="5:6" ht="15" customHeight="1">
      <c r="E26239" s="573"/>
      <c r="F26239" s="573"/>
    </row>
    <row r="26240" spans="5:6" ht="15" customHeight="1">
      <c r="E26240" s="573"/>
      <c r="F26240" s="573"/>
    </row>
    <row r="26241" spans="5:6" ht="15" customHeight="1">
      <c r="E26241" s="573"/>
      <c r="F26241" s="573"/>
    </row>
    <row r="26242" spans="5:6" ht="15" customHeight="1">
      <c r="E26242" s="573"/>
      <c r="F26242" s="573"/>
    </row>
    <row r="26243" spans="5:6" ht="15" customHeight="1">
      <c r="E26243" s="573"/>
      <c r="F26243" s="573"/>
    </row>
    <row r="26244" spans="5:6" ht="15" customHeight="1">
      <c r="E26244" s="573"/>
      <c r="F26244" s="573"/>
    </row>
    <row r="26245" spans="5:6" ht="15" customHeight="1">
      <c r="E26245" s="573"/>
      <c r="F26245" s="573"/>
    </row>
    <row r="26246" spans="5:6" ht="15" customHeight="1">
      <c r="E26246" s="573"/>
      <c r="F26246" s="573"/>
    </row>
    <row r="26247" spans="5:6" ht="15" customHeight="1">
      <c r="E26247" s="573"/>
      <c r="F26247" s="573"/>
    </row>
    <row r="26248" spans="5:6" ht="15" customHeight="1">
      <c r="E26248" s="573"/>
      <c r="F26248" s="573"/>
    </row>
    <row r="26249" spans="5:6" ht="15" customHeight="1">
      <c r="E26249" s="573"/>
      <c r="F26249" s="573"/>
    </row>
    <row r="26250" spans="5:6" ht="15" customHeight="1">
      <c r="E26250" s="573"/>
      <c r="F26250" s="573"/>
    </row>
    <row r="26251" spans="5:6" ht="15" customHeight="1">
      <c r="E26251" s="573"/>
      <c r="F26251" s="573"/>
    </row>
    <row r="26252" spans="5:6" ht="15" customHeight="1">
      <c r="E26252" s="573"/>
      <c r="F26252" s="573"/>
    </row>
    <row r="26253" spans="5:6" ht="15" customHeight="1">
      <c r="E26253" s="573"/>
      <c r="F26253" s="573"/>
    </row>
    <row r="26254" spans="5:6" ht="15" customHeight="1">
      <c r="E26254" s="573"/>
      <c r="F26254" s="573"/>
    </row>
    <row r="26255" spans="5:6" ht="15" customHeight="1">
      <c r="E26255" s="573"/>
      <c r="F26255" s="573"/>
    </row>
    <row r="26256" spans="5:6" ht="15" customHeight="1">
      <c r="E26256" s="573"/>
      <c r="F26256" s="573"/>
    </row>
    <row r="26257" spans="5:6" ht="15" customHeight="1">
      <c r="E26257" s="573"/>
      <c r="F26257" s="573"/>
    </row>
    <row r="26258" spans="5:6" ht="15" customHeight="1">
      <c r="E26258" s="573"/>
      <c r="F26258" s="573"/>
    </row>
    <row r="26259" spans="5:6" ht="15" customHeight="1">
      <c r="E26259" s="573"/>
      <c r="F26259" s="573"/>
    </row>
    <row r="26260" spans="5:6" ht="15" customHeight="1">
      <c r="E26260" s="573"/>
      <c r="F26260" s="573"/>
    </row>
    <row r="26261" spans="5:6" ht="15" customHeight="1">
      <c r="E26261" s="573"/>
      <c r="F26261" s="573"/>
    </row>
    <row r="26262" spans="5:6" ht="15" customHeight="1">
      <c r="E26262" s="573"/>
      <c r="F26262" s="573"/>
    </row>
    <row r="26263" spans="5:6" ht="15" customHeight="1">
      <c r="E26263" s="573"/>
      <c r="F26263" s="573"/>
    </row>
    <row r="26264" spans="5:6" ht="15" customHeight="1">
      <c r="E26264" s="573"/>
      <c r="F26264" s="573"/>
    </row>
    <row r="26265" spans="5:6" ht="15" customHeight="1">
      <c r="E26265" s="573"/>
      <c r="F26265" s="573"/>
    </row>
    <row r="26266" spans="5:6" ht="15" customHeight="1">
      <c r="E26266" s="573"/>
      <c r="F26266" s="573"/>
    </row>
    <row r="26267" spans="5:6" ht="15" customHeight="1">
      <c r="E26267" s="573"/>
      <c r="F26267" s="573"/>
    </row>
    <row r="26268" spans="5:6" ht="15" customHeight="1">
      <c r="E26268" s="573"/>
      <c r="F26268" s="573"/>
    </row>
    <row r="26269" spans="5:6" ht="15" customHeight="1">
      <c r="E26269" s="573"/>
      <c r="F26269" s="573"/>
    </row>
    <row r="26270" spans="5:6" ht="15" customHeight="1">
      <c r="E26270" s="573"/>
      <c r="F26270" s="573"/>
    </row>
    <row r="26271" spans="5:6" ht="15" customHeight="1">
      <c r="E26271" s="573"/>
      <c r="F26271" s="573"/>
    </row>
    <row r="26272" spans="5:6" ht="15" customHeight="1">
      <c r="E26272" s="573"/>
      <c r="F26272" s="573"/>
    </row>
    <row r="26273" spans="5:6" ht="15" customHeight="1">
      <c r="E26273" s="573"/>
      <c r="F26273" s="573"/>
    </row>
    <row r="26274" spans="5:6" ht="15" customHeight="1">
      <c r="E26274" s="573"/>
      <c r="F26274" s="573"/>
    </row>
    <row r="26275" spans="5:6" ht="15" customHeight="1">
      <c r="E26275" s="573"/>
      <c r="F26275" s="573"/>
    </row>
    <row r="26276" spans="5:6" ht="15" customHeight="1">
      <c r="E26276" s="573"/>
      <c r="F26276" s="573"/>
    </row>
    <row r="26277" spans="5:6" ht="15" customHeight="1">
      <c r="E26277" s="573"/>
      <c r="F26277" s="573"/>
    </row>
    <row r="26278" spans="5:6" ht="15" customHeight="1">
      <c r="E26278" s="573"/>
      <c r="F26278" s="573"/>
    </row>
    <row r="26279" spans="5:6" ht="15" customHeight="1">
      <c r="E26279" s="573"/>
      <c r="F26279" s="573"/>
    </row>
    <row r="26280" spans="5:6" ht="15" customHeight="1">
      <c r="E26280" s="573"/>
      <c r="F26280" s="573"/>
    </row>
    <row r="26281" spans="5:6" ht="15" customHeight="1">
      <c r="E26281" s="573"/>
      <c r="F26281" s="573"/>
    </row>
    <row r="26282" spans="5:6" ht="15" customHeight="1">
      <c r="E26282" s="573"/>
      <c r="F26282" s="573"/>
    </row>
    <row r="26283" spans="5:6" ht="15" customHeight="1">
      <c r="E26283" s="573"/>
      <c r="F26283" s="573"/>
    </row>
    <row r="26284" spans="5:6" ht="15" customHeight="1">
      <c r="E26284" s="573"/>
      <c r="F26284" s="573"/>
    </row>
    <row r="26285" spans="5:6" ht="15" customHeight="1">
      <c r="E26285" s="573"/>
      <c r="F26285" s="573"/>
    </row>
    <row r="26286" spans="5:6" ht="15" customHeight="1">
      <c r="E26286" s="573"/>
      <c r="F26286" s="573"/>
    </row>
    <row r="26287" spans="5:6" ht="15" customHeight="1">
      <c r="E26287" s="573"/>
      <c r="F26287" s="573"/>
    </row>
    <row r="26288" spans="5:6" ht="15" customHeight="1">
      <c r="E26288" s="573"/>
      <c r="F26288" s="573"/>
    </row>
    <row r="26289" spans="5:6" ht="15" customHeight="1">
      <c r="E26289" s="573"/>
      <c r="F26289" s="573"/>
    </row>
    <row r="26290" spans="5:6" ht="15" customHeight="1">
      <c r="E26290" s="573"/>
      <c r="F26290" s="573"/>
    </row>
    <row r="26291" spans="5:6" ht="15" customHeight="1">
      <c r="E26291" s="573"/>
      <c r="F26291" s="573"/>
    </row>
    <row r="26292" spans="5:6" ht="15" customHeight="1">
      <c r="E26292" s="573"/>
      <c r="F26292" s="573"/>
    </row>
    <row r="26293" spans="5:6" ht="15" customHeight="1">
      <c r="E26293" s="573"/>
      <c r="F26293" s="573"/>
    </row>
    <row r="26294" spans="5:6" ht="15" customHeight="1">
      <c r="E26294" s="573"/>
      <c r="F26294" s="573"/>
    </row>
    <row r="26295" spans="5:6" ht="15" customHeight="1">
      <c r="E26295" s="573"/>
      <c r="F26295" s="573"/>
    </row>
    <row r="26296" spans="5:6" ht="15" customHeight="1">
      <c r="E26296" s="573"/>
      <c r="F26296" s="573"/>
    </row>
    <row r="26297" spans="5:6" ht="15" customHeight="1">
      <c r="E26297" s="573"/>
      <c r="F26297" s="573"/>
    </row>
    <row r="26298" spans="5:6" ht="15" customHeight="1">
      <c r="E26298" s="573"/>
      <c r="F26298" s="573"/>
    </row>
    <row r="26299" spans="5:6" ht="15" customHeight="1">
      <c r="E26299" s="573"/>
      <c r="F26299" s="573"/>
    </row>
    <row r="26300" spans="5:6" ht="15" customHeight="1">
      <c r="E26300" s="573"/>
      <c r="F26300" s="573"/>
    </row>
    <row r="26301" spans="5:6" ht="15" customHeight="1">
      <c r="E26301" s="573"/>
      <c r="F26301" s="573"/>
    </row>
    <row r="26302" spans="5:6" ht="15" customHeight="1">
      <c r="E26302" s="573"/>
      <c r="F26302" s="573"/>
    </row>
    <row r="26303" spans="5:6" ht="15" customHeight="1">
      <c r="E26303" s="573"/>
      <c r="F26303" s="573"/>
    </row>
    <row r="26304" spans="5:6" ht="15" customHeight="1">
      <c r="E26304" s="573"/>
      <c r="F26304" s="573"/>
    </row>
    <row r="26305" spans="5:6" ht="15" customHeight="1">
      <c r="E26305" s="573"/>
      <c r="F26305" s="573"/>
    </row>
    <row r="26306" spans="5:6" ht="15" customHeight="1">
      <c r="E26306" s="573"/>
      <c r="F26306" s="573"/>
    </row>
    <row r="26307" spans="5:6" ht="15" customHeight="1">
      <c r="E26307" s="573"/>
      <c r="F26307" s="573"/>
    </row>
    <row r="26308" spans="5:6" ht="15" customHeight="1">
      <c r="E26308" s="573"/>
      <c r="F26308" s="573"/>
    </row>
    <row r="26309" spans="5:6" ht="15" customHeight="1">
      <c r="E26309" s="573"/>
      <c r="F26309" s="573"/>
    </row>
    <row r="26310" spans="5:6" ht="15" customHeight="1">
      <c r="E26310" s="573"/>
      <c r="F26310" s="573"/>
    </row>
    <row r="26311" spans="5:6" ht="15" customHeight="1">
      <c r="E26311" s="573"/>
      <c r="F26311" s="573"/>
    </row>
    <row r="26312" spans="5:6" ht="15" customHeight="1">
      <c r="E26312" s="573"/>
      <c r="F26312" s="573"/>
    </row>
    <row r="26313" spans="5:6" ht="15" customHeight="1">
      <c r="E26313" s="573"/>
      <c r="F26313" s="573"/>
    </row>
    <row r="26314" spans="5:6" ht="15" customHeight="1">
      <c r="E26314" s="573"/>
      <c r="F26314" s="573"/>
    </row>
    <row r="26315" spans="5:6" ht="15" customHeight="1">
      <c r="E26315" s="573"/>
      <c r="F26315" s="573"/>
    </row>
    <row r="26316" spans="5:6" ht="15" customHeight="1">
      <c r="E26316" s="573"/>
      <c r="F26316" s="573"/>
    </row>
    <row r="26317" spans="5:6" ht="15" customHeight="1">
      <c r="E26317" s="573"/>
      <c r="F26317" s="573"/>
    </row>
    <row r="26318" spans="5:6" ht="15" customHeight="1">
      <c r="E26318" s="573"/>
      <c r="F26318" s="573"/>
    </row>
    <row r="26319" spans="5:6" ht="15" customHeight="1">
      <c r="E26319" s="573"/>
      <c r="F26319" s="573"/>
    </row>
    <row r="26320" spans="5:6" ht="15" customHeight="1">
      <c r="E26320" s="573"/>
      <c r="F26320" s="573"/>
    </row>
    <row r="26321" spans="5:6" ht="15" customHeight="1">
      <c r="E26321" s="573"/>
      <c r="F26321" s="573"/>
    </row>
    <row r="26322" spans="5:6" ht="15" customHeight="1">
      <c r="E26322" s="573"/>
      <c r="F26322" s="573"/>
    </row>
    <row r="26323" spans="5:6" ht="15" customHeight="1">
      <c r="E26323" s="573"/>
      <c r="F26323" s="573"/>
    </row>
    <row r="26324" spans="5:6" ht="15" customHeight="1">
      <c r="E26324" s="573"/>
      <c r="F26324" s="573"/>
    </row>
    <row r="26325" spans="5:6" ht="15" customHeight="1">
      <c r="E26325" s="573"/>
      <c r="F26325" s="573"/>
    </row>
    <row r="26326" spans="5:6" ht="15" customHeight="1">
      <c r="E26326" s="573"/>
      <c r="F26326" s="573"/>
    </row>
    <row r="26327" spans="5:6" ht="15" customHeight="1">
      <c r="E26327" s="573"/>
      <c r="F26327" s="573"/>
    </row>
    <row r="26328" spans="5:6" ht="15" customHeight="1">
      <c r="E26328" s="573"/>
      <c r="F26328" s="573"/>
    </row>
    <row r="26329" spans="5:6" ht="15" customHeight="1">
      <c r="E26329" s="573"/>
      <c r="F26329" s="573"/>
    </row>
    <row r="26330" spans="5:6" ht="15" customHeight="1">
      <c r="E26330" s="573"/>
      <c r="F26330" s="573"/>
    </row>
    <row r="26331" spans="5:6" ht="15" customHeight="1">
      <c r="E26331" s="573"/>
      <c r="F26331" s="573"/>
    </row>
    <row r="26332" spans="5:6" ht="15" customHeight="1">
      <c r="E26332" s="573"/>
      <c r="F26332" s="573"/>
    </row>
    <row r="26333" spans="5:6" ht="15" customHeight="1">
      <c r="E26333" s="573"/>
      <c r="F26333" s="573"/>
    </row>
    <row r="26334" spans="5:6" ht="15" customHeight="1">
      <c r="E26334" s="573"/>
      <c r="F26334" s="573"/>
    </row>
    <row r="26335" spans="5:6" ht="15" customHeight="1">
      <c r="E26335" s="573"/>
      <c r="F26335" s="573"/>
    </row>
    <row r="26336" spans="5:6" ht="15" customHeight="1">
      <c r="E26336" s="573"/>
      <c r="F26336" s="573"/>
    </row>
    <row r="26337" spans="5:6" ht="15" customHeight="1">
      <c r="E26337" s="573"/>
      <c r="F26337" s="573"/>
    </row>
    <row r="26338" spans="5:6" ht="15" customHeight="1">
      <c r="E26338" s="573"/>
      <c r="F26338" s="573"/>
    </row>
    <row r="26339" spans="5:6" ht="15" customHeight="1">
      <c r="E26339" s="573"/>
      <c r="F26339" s="573"/>
    </row>
    <row r="26340" spans="5:6" ht="15" customHeight="1">
      <c r="E26340" s="573"/>
      <c r="F26340" s="573"/>
    </row>
    <row r="26341" spans="5:6" ht="15" customHeight="1">
      <c r="E26341" s="573"/>
      <c r="F26341" s="573"/>
    </row>
    <row r="26342" spans="5:6" ht="15" customHeight="1">
      <c r="E26342" s="573"/>
      <c r="F26342" s="573"/>
    </row>
    <row r="26343" spans="5:6" ht="15" customHeight="1">
      <c r="E26343" s="573"/>
      <c r="F26343" s="573"/>
    </row>
    <row r="26344" spans="5:6" ht="15" customHeight="1">
      <c r="E26344" s="573"/>
      <c r="F26344" s="573"/>
    </row>
    <row r="26345" spans="5:6" ht="15" customHeight="1">
      <c r="E26345" s="573"/>
      <c r="F26345" s="573"/>
    </row>
    <row r="26346" spans="5:6" ht="15" customHeight="1">
      <c r="E26346" s="573"/>
      <c r="F26346" s="573"/>
    </row>
    <row r="26347" spans="5:6" ht="15" customHeight="1">
      <c r="E26347" s="573"/>
      <c r="F26347" s="573"/>
    </row>
    <row r="26348" spans="5:6" ht="15" customHeight="1">
      <c r="E26348" s="573"/>
      <c r="F26348" s="573"/>
    </row>
    <row r="26349" spans="5:6" ht="15" customHeight="1">
      <c r="E26349" s="573"/>
      <c r="F26349" s="573"/>
    </row>
    <row r="26350" spans="5:6" ht="15" customHeight="1">
      <c r="E26350" s="573"/>
      <c r="F26350" s="573"/>
    </row>
    <row r="26351" spans="5:6" ht="15" customHeight="1">
      <c r="E26351" s="573"/>
      <c r="F26351" s="573"/>
    </row>
    <row r="26352" spans="5:6" ht="15" customHeight="1">
      <c r="E26352" s="573"/>
      <c r="F26352" s="573"/>
    </row>
    <row r="26353" spans="5:6" ht="15" customHeight="1">
      <c r="E26353" s="573"/>
      <c r="F26353" s="573"/>
    </row>
    <row r="26354" spans="5:6" ht="15" customHeight="1">
      <c r="E26354" s="573"/>
      <c r="F26354" s="573"/>
    </row>
    <row r="26355" spans="5:6" ht="15" customHeight="1">
      <c r="E26355" s="573"/>
      <c r="F26355" s="573"/>
    </row>
    <row r="26356" spans="5:6" ht="15" customHeight="1">
      <c r="E26356" s="573"/>
      <c r="F26356" s="573"/>
    </row>
    <row r="26357" spans="5:6" ht="15" customHeight="1">
      <c r="E26357" s="573"/>
      <c r="F26357" s="573"/>
    </row>
    <row r="26358" spans="5:6" ht="15" customHeight="1">
      <c r="E26358" s="573"/>
      <c r="F26358" s="573"/>
    </row>
    <row r="26359" spans="5:6" ht="15" customHeight="1">
      <c r="E26359" s="573"/>
      <c r="F26359" s="573"/>
    </row>
    <row r="26360" spans="5:6" ht="15" customHeight="1">
      <c r="E26360" s="573"/>
      <c r="F26360" s="573"/>
    </row>
    <row r="26361" spans="5:6" ht="15" customHeight="1">
      <c r="E26361" s="573"/>
      <c r="F26361" s="573"/>
    </row>
    <row r="26362" spans="5:6" ht="15" customHeight="1">
      <c r="E26362" s="573"/>
      <c r="F26362" s="573"/>
    </row>
    <row r="26363" spans="5:6" ht="15" customHeight="1">
      <c r="E26363" s="573"/>
      <c r="F26363" s="573"/>
    </row>
    <row r="26364" spans="5:6" ht="15" customHeight="1">
      <c r="E26364" s="573"/>
      <c r="F26364" s="573"/>
    </row>
    <row r="26365" spans="5:6" ht="15" customHeight="1">
      <c r="E26365" s="573"/>
      <c r="F26365" s="573"/>
    </row>
    <row r="26366" spans="5:6" ht="15" customHeight="1">
      <c r="E26366" s="573"/>
      <c r="F26366" s="573"/>
    </row>
    <row r="26367" spans="5:6" ht="15" customHeight="1">
      <c r="E26367" s="573"/>
      <c r="F26367" s="573"/>
    </row>
    <row r="26368" spans="5:6" ht="15" customHeight="1">
      <c r="E26368" s="573"/>
      <c r="F26368" s="573"/>
    </row>
    <row r="26369" spans="5:6" ht="15" customHeight="1">
      <c r="E26369" s="573"/>
      <c r="F26369" s="573"/>
    </row>
    <row r="26370" spans="5:6" ht="15" customHeight="1">
      <c r="E26370" s="573"/>
      <c r="F26370" s="573"/>
    </row>
    <row r="26371" spans="5:6" ht="15" customHeight="1">
      <c r="E26371" s="573"/>
      <c r="F26371" s="573"/>
    </row>
    <row r="26372" spans="5:6" ht="15" customHeight="1">
      <c r="E26372" s="573"/>
      <c r="F26372" s="573"/>
    </row>
    <row r="26373" spans="5:6" ht="15" customHeight="1">
      <c r="E26373" s="573"/>
      <c r="F26373" s="573"/>
    </row>
    <row r="26374" spans="5:6" ht="15" customHeight="1">
      <c r="E26374" s="573"/>
      <c r="F26374" s="573"/>
    </row>
    <row r="26375" spans="5:6" ht="15" customHeight="1">
      <c r="E26375" s="573"/>
      <c r="F26375" s="573"/>
    </row>
    <row r="26376" spans="5:6" ht="15" customHeight="1">
      <c r="E26376" s="573"/>
      <c r="F26376" s="573"/>
    </row>
    <row r="26377" spans="5:6" ht="15" customHeight="1">
      <c r="E26377" s="573"/>
      <c r="F26377" s="573"/>
    </row>
    <row r="26378" spans="5:6" ht="15" customHeight="1">
      <c r="E26378" s="573"/>
      <c r="F26378" s="573"/>
    </row>
    <row r="26379" spans="5:6" ht="15" customHeight="1">
      <c r="E26379" s="573"/>
      <c r="F26379" s="573"/>
    </row>
    <row r="26380" spans="5:6" ht="15" customHeight="1">
      <c r="E26380" s="573"/>
      <c r="F26380" s="573"/>
    </row>
    <row r="26381" spans="5:6" ht="15" customHeight="1">
      <c r="E26381" s="573"/>
      <c r="F26381" s="573"/>
    </row>
    <row r="26382" spans="5:6" ht="15" customHeight="1">
      <c r="E26382" s="573"/>
      <c r="F26382" s="573"/>
    </row>
    <row r="26383" spans="5:6" ht="15" customHeight="1">
      <c r="E26383" s="573"/>
      <c r="F26383" s="573"/>
    </row>
    <row r="26384" spans="5:6" ht="15" customHeight="1">
      <c r="E26384" s="573"/>
      <c r="F26384" s="573"/>
    </row>
    <row r="26385" spans="5:6" ht="15" customHeight="1">
      <c r="E26385" s="573"/>
      <c r="F26385" s="573"/>
    </row>
    <row r="26386" spans="5:6" ht="15" customHeight="1">
      <c r="E26386" s="573"/>
      <c r="F26386" s="573"/>
    </row>
    <row r="26387" spans="5:6" ht="15" customHeight="1">
      <c r="E26387" s="573"/>
      <c r="F26387" s="573"/>
    </row>
    <row r="26388" spans="5:6" ht="15" customHeight="1">
      <c r="E26388" s="573"/>
      <c r="F26388" s="573"/>
    </row>
    <row r="26389" spans="5:6" ht="15" customHeight="1">
      <c r="E26389" s="573"/>
      <c r="F26389" s="573"/>
    </row>
    <row r="26390" spans="5:6" ht="15" customHeight="1">
      <c r="E26390" s="573"/>
      <c r="F26390" s="573"/>
    </row>
    <row r="26391" spans="5:6" ht="15" customHeight="1">
      <c r="E26391" s="573"/>
      <c r="F26391" s="573"/>
    </row>
    <row r="26392" spans="5:6" ht="15" customHeight="1">
      <c r="E26392" s="573"/>
      <c r="F26392" s="573"/>
    </row>
    <row r="26393" spans="5:6" ht="15" customHeight="1">
      <c r="E26393" s="573"/>
      <c r="F26393" s="573"/>
    </row>
    <row r="26394" spans="5:6" ht="15" customHeight="1">
      <c r="E26394" s="573"/>
      <c r="F26394" s="573"/>
    </row>
    <row r="26395" spans="5:6" ht="15" customHeight="1">
      <c r="E26395" s="573"/>
      <c r="F26395" s="573"/>
    </row>
    <row r="26396" spans="5:6" ht="15" customHeight="1">
      <c r="E26396" s="573"/>
      <c r="F26396" s="573"/>
    </row>
    <row r="26397" spans="5:6" ht="15" customHeight="1">
      <c r="E26397" s="573"/>
      <c r="F26397" s="573"/>
    </row>
    <row r="26398" spans="5:6" ht="15" customHeight="1">
      <c r="E26398" s="573"/>
      <c r="F26398" s="573"/>
    </row>
    <row r="26399" spans="5:6" ht="15" customHeight="1">
      <c r="E26399" s="573"/>
      <c r="F26399" s="573"/>
    </row>
    <row r="26400" spans="5:6" ht="15" customHeight="1">
      <c r="E26400" s="573"/>
      <c r="F26400" s="573"/>
    </row>
    <row r="26401" spans="5:6" ht="15" customHeight="1">
      <c r="E26401" s="573"/>
      <c r="F26401" s="573"/>
    </row>
    <row r="26402" spans="5:6" ht="15" customHeight="1">
      <c r="E26402" s="573"/>
      <c r="F26402" s="573"/>
    </row>
    <row r="26403" spans="5:6" ht="15" customHeight="1">
      <c r="E26403" s="573"/>
      <c r="F26403" s="573"/>
    </row>
    <row r="26404" spans="5:6" ht="15" customHeight="1">
      <c r="E26404" s="573"/>
      <c r="F26404" s="573"/>
    </row>
    <row r="26405" spans="5:6" ht="15" customHeight="1">
      <c r="E26405" s="573"/>
      <c r="F26405" s="573"/>
    </row>
    <row r="26406" spans="5:6" ht="15" customHeight="1">
      <c r="E26406" s="573"/>
      <c r="F26406" s="573"/>
    </row>
    <row r="26407" spans="5:6" ht="15" customHeight="1">
      <c r="E26407" s="573"/>
      <c r="F26407" s="573"/>
    </row>
    <row r="26408" spans="5:6" ht="15" customHeight="1">
      <c r="E26408" s="573"/>
      <c r="F26408" s="573"/>
    </row>
    <row r="26409" spans="5:6" ht="15" customHeight="1">
      <c r="E26409" s="573"/>
      <c r="F26409" s="573"/>
    </row>
    <row r="26410" spans="5:6" ht="15" customHeight="1">
      <c r="E26410" s="573"/>
      <c r="F26410" s="573"/>
    </row>
    <row r="26411" spans="5:6" ht="15" customHeight="1">
      <c r="E26411" s="573"/>
      <c r="F26411" s="573"/>
    </row>
    <row r="26412" spans="5:6" ht="15" customHeight="1">
      <c r="E26412" s="573"/>
      <c r="F26412" s="573"/>
    </row>
    <row r="26413" spans="5:6" ht="15" customHeight="1">
      <c r="E26413" s="573"/>
      <c r="F26413" s="573"/>
    </row>
    <row r="26414" spans="5:6" ht="15" customHeight="1">
      <c r="E26414" s="573"/>
      <c r="F26414" s="573"/>
    </row>
    <row r="26415" spans="5:6" ht="15" customHeight="1">
      <c r="E26415" s="573"/>
      <c r="F26415" s="573"/>
    </row>
    <row r="26416" spans="5:6" ht="15" customHeight="1">
      <c r="E26416" s="573"/>
      <c r="F26416" s="573"/>
    </row>
    <row r="26417" spans="5:6" ht="15" customHeight="1">
      <c r="E26417" s="573"/>
      <c r="F26417" s="573"/>
    </row>
    <row r="26418" spans="5:6" ht="15" customHeight="1">
      <c r="E26418" s="573"/>
      <c r="F26418" s="573"/>
    </row>
    <row r="26419" spans="5:6" ht="15" customHeight="1">
      <c r="E26419" s="573"/>
      <c r="F26419" s="573"/>
    </row>
    <row r="26420" spans="5:6" ht="15" customHeight="1">
      <c r="E26420" s="573"/>
      <c r="F26420" s="573"/>
    </row>
    <row r="26421" spans="5:6" ht="15" customHeight="1">
      <c r="E26421" s="573"/>
      <c r="F26421" s="573"/>
    </row>
    <row r="26422" spans="5:6" ht="15" customHeight="1">
      <c r="E26422" s="573"/>
      <c r="F26422" s="573"/>
    </row>
    <row r="26423" spans="5:6" ht="15" customHeight="1">
      <c r="E26423" s="573"/>
      <c r="F26423" s="573"/>
    </row>
    <row r="26424" spans="5:6" ht="15" customHeight="1">
      <c r="E26424" s="573"/>
      <c r="F26424" s="573"/>
    </row>
    <row r="26425" spans="5:6" ht="15" customHeight="1">
      <c r="E26425" s="573"/>
      <c r="F26425" s="573"/>
    </row>
    <row r="26426" spans="5:6" ht="15" customHeight="1">
      <c r="E26426" s="573"/>
      <c r="F26426" s="573"/>
    </row>
    <row r="26427" spans="5:6" ht="15" customHeight="1">
      <c r="E26427" s="573"/>
      <c r="F26427" s="573"/>
    </row>
    <row r="26428" spans="5:6" ht="15" customHeight="1">
      <c r="E26428" s="573"/>
      <c r="F26428" s="573"/>
    </row>
    <row r="26429" spans="5:6" ht="15" customHeight="1">
      <c r="E26429" s="573"/>
      <c r="F26429" s="573"/>
    </row>
    <row r="26430" spans="5:6" ht="15" customHeight="1">
      <c r="E26430" s="573"/>
      <c r="F26430" s="573"/>
    </row>
    <row r="26431" spans="5:6" ht="15" customHeight="1">
      <c r="E26431" s="573"/>
      <c r="F26431" s="573"/>
    </row>
    <row r="26432" spans="5:6" ht="15" customHeight="1">
      <c r="E26432" s="573"/>
      <c r="F26432" s="573"/>
    </row>
    <row r="26433" spans="5:6" ht="15" customHeight="1">
      <c r="E26433" s="573"/>
      <c r="F26433" s="573"/>
    </row>
    <row r="26434" spans="5:6" ht="15" customHeight="1">
      <c r="E26434" s="573"/>
      <c r="F26434" s="573"/>
    </row>
    <row r="26435" spans="5:6" ht="15" customHeight="1">
      <c r="E26435" s="573"/>
      <c r="F26435" s="573"/>
    </row>
    <row r="26436" spans="5:6" ht="15" customHeight="1">
      <c r="E26436" s="573"/>
      <c r="F26436" s="573"/>
    </row>
    <row r="26437" spans="5:6" ht="15" customHeight="1">
      <c r="E26437" s="573"/>
      <c r="F26437" s="573"/>
    </row>
    <row r="26438" spans="5:6" ht="15" customHeight="1">
      <c r="E26438" s="573"/>
      <c r="F26438" s="573"/>
    </row>
    <row r="26439" spans="5:6" ht="15" customHeight="1">
      <c r="E26439" s="573"/>
      <c r="F26439" s="573"/>
    </row>
    <row r="26440" spans="5:6" ht="15" customHeight="1">
      <c r="E26440" s="573"/>
      <c r="F26440" s="573"/>
    </row>
    <row r="26441" spans="5:6" ht="15" customHeight="1">
      <c r="E26441" s="573"/>
      <c r="F26441" s="573"/>
    </row>
    <row r="26442" spans="5:6" ht="15" customHeight="1">
      <c r="E26442" s="573"/>
      <c r="F26442" s="573"/>
    </row>
    <row r="26443" spans="5:6" ht="15" customHeight="1">
      <c r="E26443" s="573"/>
      <c r="F26443" s="573"/>
    </row>
    <row r="26444" spans="5:6" ht="15" customHeight="1">
      <c r="E26444" s="573"/>
      <c r="F26444" s="573"/>
    </row>
    <row r="26445" spans="5:6" ht="15" customHeight="1">
      <c r="E26445" s="573"/>
      <c r="F26445" s="573"/>
    </row>
    <row r="26446" spans="5:6" ht="15" customHeight="1">
      <c r="E26446" s="573"/>
      <c r="F26446" s="573"/>
    </row>
    <row r="26447" spans="5:6" ht="15" customHeight="1">
      <c r="E26447" s="573"/>
      <c r="F26447" s="573"/>
    </row>
    <row r="26448" spans="5:6" ht="15" customHeight="1">
      <c r="E26448" s="573"/>
      <c r="F26448" s="573"/>
    </row>
    <row r="26449" spans="5:6" ht="15" customHeight="1">
      <c r="E26449" s="573"/>
      <c r="F26449" s="573"/>
    </row>
    <row r="26450" spans="5:6" ht="15" customHeight="1">
      <c r="E26450" s="573"/>
      <c r="F26450" s="573"/>
    </row>
    <row r="26451" spans="5:6" ht="15" customHeight="1">
      <c r="E26451" s="573"/>
      <c r="F26451" s="573"/>
    </row>
    <row r="26452" spans="5:6" ht="15" customHeight="1">
      <c r="E26452" s="573"/>
      <c r="F26452" s="573"/>
    </row>
    <row r="26453" spans="5:6" ht="15" customHeight="1">
      <c r="E26453" s="573"/>
      <c r="F26453" s="573"/>
    </row>
    <row r="26454" spans="5:6" ht="15" customHeight="1">
      <c r="E26454" s="573"/>
      <c r="F26454" s="573"/>
    </row>
    <row r="26455" spans="5:6" ht="15" customHeight="1">
      <c r="E26455" s="573"/>
      <c r="F26455" s="573"/>
    </row>
    <row r="26456" spans="5:6" ht="15" customHeight="1">
      <c r="E26456" s="573"/>
      <c r="F26456" s="573"/>
    </row>
    <row r="26457" spans="5:6" ht="15" customHeight="1">
      <c r="E26457" s="573"/>
      <c r="F26457" s="573"/>
    </row>
    <row r="26458" spans="5:6" ht="15" customHeight="1">
      <c r="E26458" s="573"/>
      <c r="F26458" s="573"/>
    </row>
    <row r="26459" spans="5:6" ht="15" customHeight="1">
      <c r="E26459" s="573"/>
      <c r="F26459" s="573"/>
    </row>
    <row r="26460" spans="5:6" ht="15" customHeight="1">
      <c r="E26460" s="573"/>
      <c r="F26460" s="573"/>
    </row>
    <row r="26461" spans="5:6" ht="15" customHeight="1">
      <c r="E26461" s="573"/>
      <c r="F26461" s="573"/>
    </row>
    <row r="26462" spans="5:6" ht="15" customHeight="1">
      <c r="E26462" s="573"/>
      <c r="F26462" s="573"/>
    </row>
    <row r="26463" spans="5:6" ht="15" customHeight="1">
      <c r="E26463" s="573"/>
      <c r="F26463" s="573"/>
    </row>
    <row r="26464" spans="5:6" ht="15" customHeight="1">
      <c r="E26464" s="573"/>
      <c r="F26464" s="573"/>
    </row>
    <row r="26465" spans="5:6" ht="15" customHeight="1">
      <c r="E26465" s="573"/>
      <c r="F26465" s="573"/>
    </row>
    <row r="26466" spans="5:6" ht="15" customHeight="1">
      <c r="E26466" s="573"/>
      <c r="F26466" s="573"/>
    </row>
    <row r="26467" spans="5:6" ht="15" customHeight="1">
      <c r="E26467" s="573"/>
      <c r="F26467" s="573"/>
    </row>
    <row r="26468" spans="5:6" ht="15" customHeight="1">
      <c r="E26468" s="573"/>
      <c r="F26468" s="573"/>
    </row>
    <row r="26469" spans="5:6" ht="15" customHeight="1">
      <c r="E26469" s="573"/>
      <c r="F26469" s="573"/>
    </row>
    <row r="26470" spans="5:6" ht="15" customHeight="1">
      <c r="E26470" s="573"/>
      <c r="F26470" s="573"/>
    </row>
    <row r="26471" spans="5:6" ht="15" customHeight="1">
      <c r="E26471" s="573"/>
      <c r="F26471" s="573"/>
    </row>
    <row r="26472" spans="5:6" ht="15" customHeight="1">
      <c r="E26472" s="573"/>
      <c r="F26472" s="573"/>
    </row>
    <row r="26473" spans="5:6" ht="15" customHeight="1">
      <c r="E26473" s="573"/>
      <c r="F26473" s="573"/>
    </row>
    <row r="26474" spans="5:6" ht="15" customHeight="1">
      <c r="E26474" s="573"/>
      <c r="F26474" s="573"/>
    </row>
    <row r="26475" spans="5:6" ht="15" customHeight="1">
      <c r="E26475" s="573"/>
      <c r="F26475" s="573"/>
    </row>
    <row r="26476" spans="5:6" ht="15" customHeight="1">
      <c r="E26476" s="573"/>
      <c r="F26476" s="573"/>
    </row>
    <row r="26477" spans="5:6" ht="15" customHeight="1">
      <c r="E26477" s="573"/>
      <c r="F26477" s="573"/>
    </row>
    <row r="26478" spans="5:6" ht="15" customHeight="1">
      <c r="E26478" s="573"/>
      <c r="F26478" s="573"/>
    </row>
    <row r="26479" spans="5:6" ht="15" customHeight="1">
      <c r="E26479" s="573"/>
      <c r="F26479" s="573"/>
    </row>
    <row r="26480" spans="5:6" ht="15" customHeight="1">
      <c r="E26480" s="573"/>
      <c r="F26480" s="573"/>
    </row>
    <row r="26481" spans="5:6" ht="15" customHeight="1">
      <c r="E26481" s="573"/>
      <c r="F26481" s="573"/>
    </row>
    <row r="26482" spans="5:6" ht="15" customHeight="1">
      <c r="E26482" s="573"/>
      <c r="F26482" s="573"/>
    </row>
    <row r="26483" spans="5:6" ht="15" customHeight="1">
      <c r="E26483" s="573"/>
      <c r="F26483" s="573"/>
    </row>
    <row r="26484" spans="5:6" ht="15" customHeight="1">
      <c r="E26484" s="573"/>
      <c r="F26484" s="573"/>
    </row>
    <row r="26485" spans="5:6" ht="15" customHeight="1">
      <c r="E26485" s="573"/>
      <c r="F26485" s="573"/>
    </row>
    <row r="26486" spans="5:6" ht="15" customHeight="1">
      <c r="E26486" s="573"/>
      <c r="F26486" s="573"/>
    </row>
    <row r="26487" spans="5:6" ht="15" customHeight="1">
      <c r="E26487" s="573"/>
      <c r="F26487" s="573"/>
    </row>
    <row r="26488" spans="5:6" ht="15" customHeight="1">
      <c r="E26488" s="573"/>
      <c r="F26488" s="573"/>
    </row>
    <row r="26489" spans="5:6" ht="15" customHeight="1">
      <c r="E26489" s="573"/>
      <c r="F26489" s="573"/>
    </row>
    <row r="26490" spans="5:6" ht="15" customHeight="1">
      <c r="E26490" s="573"/>
      <c r="F26490" s="573"/>
    </row>
    <row r="26491" spans="5:6" ht="15" customHeight="1">
      <c r="E26491" s="573"/>
      <c r="F26491" s="573"/>
    </row>
    <row r="26492" spans="5:6" ht="15" customHeight="1">
      <c r="E26492" s="573"/>
      <c r="F26492" s="573"/>
    </row>
    <row r="26493" spans="5:6" ht="15" customHeight="1">
      <c r="E26493" s="573"/>
      <c r="F26493" s="573"/>
    </row>
    <row r="26494" spans="5:6" ht="15" customHeight="1">
      <c r="E26494" s="573"/>
      <c r="F26494" s="573"/>
    </row>
    <row r="26495" spans="5:6" ht="15" customHeight="1">
      <c r="E26495" s="573"/>
      <c r="F26495" s="573"/>
    </row>
    <row r="26496" spans="5:6" ht="15" customHeight="1">
      <c r="E26496" s="573"/>
      <c r="F26496" s="573"/>
    </row>
    <row r="26497" spans="5:6" ht="15" customHeight="1">
      <c r="E26497" s="573"/>
      <c r="F26497" s="573"/>
    </row>
    <row r="26498" spans="5:6" ht="15" customHeight="1">
      <c r="E26498" s="573"/>
      <c r="F26498" s="573"/>
    </row>
    <row r="26499" spans="5:6" ht="15" customHeight="1">
      <c r="E26499" s="573"/>
      <c r="F26499" s="573"/>
    </row>
    <row r="26500" spans="5:6" ht="15" customHeight="1">
      <c r="E26500" s="573"/>
      <c r="F26500" s="573"/>
    </row>
    <row r="26501" spans="5:6" ht="15" customHeight="1">
      <c r="E26501" s="573"/>
      <c r="F26501" s="573"/>
    </row>
    <row r="26502" spans="5:6" ht="15" customHeight="1">
      <c r="E26502" s="573"/>
      <c r="F26502" s="573"/>
    </row>
    <row r="26503" spans="5:6" ht="15" customHeight="1">
      <c r="E26503" s="573"/>
      <c r="F26503" s="573"/>
    </row>
    <row r="26504" spans="5:6" ht="15" customHeight="1">
      <c r="E26504" s="573"/>
      <c r="F26504" s="573"/>
    </row>
    <row r="26505" spans="5:6" ht="15" customHeight="1">
      <c r="E26505" s="573"/>
      <c r="F26505" s="573"/>
    </row>
    <row r="26506" spans="5:6" ht="15" customHeight="1">
      <c r="E26506" s="573"/>
      <c r="F26506" s="573"/>
    </row>
    <row r="26507" spans="5:6" ht="15" customHeight="1">
      <c r="E26507" s="573"/>
      <c r="F26507" s="573"/>
    </row>
    <row r="26508" spans="5:6" ht="15" customHeight="1">
      <c r="E26508" s="573"/>
      <c r="F26508" s="573"/>
    </row>
    <row r="26509" spans="5:6" ht="15" customHeight="1">
      <c r="E26509" s="573"/>
      <c r="F26509" s="573"/>
    </row>
    <row r="26510" spans="5:6" ht="15" customHeight="1">
      <c r="E26510" s="573"/>
      <c r="F26510" s="573"/>
    </row>
    <row r="26511" spans="5:6" ht="15" customHeight="1">
      <c r="E26511" s="573"/>
      <c r="F26511" s="573"/>
    </row>
    <row r="26512" spans="5:6" ht="15" customHeight="1">
      <c r="E26512" s="573"/>
      <c r="F26512" s="573"/>
    </row>
    <row r="26513" spans="5:6" ht="15" customHeight="1">
      <c r="E26513" s="573"/>
      <c r="F26513" s="573"/>
    </row>
    <row r="26514" spans="5:6" ht="15" customHeight="1">
      <c r="E26514" s="573"/>
      <c r="F26514" s="573"/>
    </row>
    <row r="26515" spans="5:6" ht="15" customHeight="1">
      <c r="E26515" s="573"/>
      <c r="F26515" s="573"/>
    </row>
    <row r="26516" spans="5:6" ht="15" customHeight="1">
      <c r="E26516" s="573"/>
      <c r="F26516" s="573"/>
    </row>
    <row r="26517" spans="5:6" ht="15" customHeight="1">
      <c r="E26517" s="573"/>
      <c r="F26517" s="573"/>
    </row>
    <row r="26518" spans="5:6" ht="15" customHeight="1">
      <c r="E26518" s="573"/>
      <c r="F26518" s="573"/>
    </row>
    <row r="26519" spans="5:6" ht="15" customHeight="1">
      <c r="E26519" s="573"/>
      <c r="F26519" s="573"/>
    </row>
    <row r="26520" spans="5:6" ht="15" customHeight="1">
      <c r="E26520" s="573"/>
      <c r="F26520" s="573"/>
    </row>
    <row r="26521" spans="5:6" ht="15" customHeight="1">
      <c r="E26521" s="573"/>
      <c r="F26521" s="573"/>
    </row>
    <row r="26522" spans="5:6" ht="15" customHeight="1">
      <c r="E26522" s="573"/>
      <c r="F26522" s="573"/>
    </row>
    <row r="26523" spans="5:6" ht="15" customHeight="1">
      <c r="E26523" s="573"/>
      <c r="F26523" s="573"/>
    </row>
    <row r="26524" spans="5:6" ht="15" customHeight="1">
      <c r="E26524" s="573"/>
      <c r="F26524" s="573"/>
    </row>
    <row r="26525" spans="5:6" ht="15" customHeight="1">
      <c r="E26525" s="573"/>
      <c r="F26525" s="573"/>
    </row>
    <row r="26526" spans="5:6" ht="15" customHeight="1">
      <c r="E26526" s="573"/>
      <c r="F26526" s="573"/>
    </row>
    <row r="26527" spans="5:6" ht="15" customHeight="1">
      <c r="E26527" s="573"/>
      <c r="F26527" s="573"/>
    </row>
    <row r="26528" spans="5:6" ht="15" customHeight="1">
      <c r="E26528" s="573"/>
      <c r="F26528" s="573"/>
    </row>
    <row r="26529" spans="5:6" ht="15" customHeight="1">
      <c r="E26529" s="573"/>
      <c r="F26529" s="573"/>
    </row>
    <row r="26530" spans="5:6" ht="15" customHeight="1">
      <c r="E26530" s="573"/>
      <c r="F26530" s="573"/>
    </row>
    <row r="26531" spans="5:6" ht="15" customHeight="1">
      <c r="E26531" s="573"/>
      <c r="F26531" s="573"/>
    </row>
    <row r="26532" spans="5:6" ht="15" customHeight="1">
      <c r="E26532" s="573"/>
      <c r="F26532" s="573"/>
    </row>
    <row r="26533" spans="5:6" ht="15" customHeight="1">
      <c r="E26533" s="573"/>
      <c r="F26533" s="573"/>
    </row>
    <row r="26534" spans="5:6" ht="15" customHeight="1">
      <c r="E26534" s="573"/>
      <c r="F26534" s="573"/>
    </row>
    <row r="26535" spans="5:6" ht="15" customHeight="1">
      <c r="E26535" s="573"/>
      <c r="F26535" s="573"/>
    </row>
    <row r="26536" spans="5:6" ht="15" customHeight="1">
      <c r="E26536" s="573"/>
      <c r="F26536" s="573"/>
    </row>
    <row r="26537" spans="5:6" ht="15" customHeight="1">
      <c r="E26537" s="573"/>
      <c r="F26537" s="573"/>
    </row>
    <row r="26538" spans="5:6" ht="15" customHeight="1">
      <c r="E26538" s="573"/>
      <c r="F26538" s="573"/>
    </row>
    <row r="26539" spans="5:6" ht="15" customHeight="1">
      <c r="E26539" s="573"/>
      <c r="F26539" s="573"/>
    </row>
    <row r="26540" spans="5:6" ht="15" customHeight="1">
      <c r="E26540" s="573"/>
      <c r="F26540" s="573"/>
    </row>
    <row r="26541" spans="5:6" ht="15" customHeight="1">
      <c r="E26541" s="573"/>
      <c r="F26541" s="573"/>
    </row>
    <row r="26542" spans="5:6" ht="15" customHeight="1">
      <c r="E26542" s="573"/>
      <c r="F26542" s="573"/>
    </row>
    <row r="26543" spans="5:6" ht="15" customHeight="1">
      <c r="E26543" s="573"/>
      <c r="F26543" s="573"/>
    </row>
    <row r="26544" spans="5:6" ht="15" customHeight="1">
      <c r="E26544" s="573"/>
      <c r="F26544" s="573"/>
    </row>
    <row r="26545" spans="5:6" ht="15" customHeight="1">
      <c r="E26545" s="573"/>
      <c r="F26545" s="573"/>
    </row>
    <row r="26546" spans="5:6" ht="15" customHeight="1">
      <c r="E26546" s="573"/>
      <c r="F26546" s="573"/>
    </row>
    <row r="26547" spans="5:6" ht="15" customHeight="1">
      <c r="E26547" s="573"/>
      <c r="F26547" s="573"/>
    </row>
    <row r="26548" spans="5:6" ht="15" customHeight="1">
      <c r="E26548" s="573"/>
      <c r="F26548" s="573"/>
    </row>
    <row r="26549" spans="5:6" ht="15" customHeight="1">
      <c r="E26549" s="573"/>
      <c r="F26549" s="573"/>
    </row>
    <row r="26550" spans="5:6" ht="15" customHeight="1">
      <c r="E26550" s="573"/>
      <c r="F26550" s="573"/>
    </row>
    <row r="26551" spans="5:6" ht="15" customHeight="1">
      <c r="E26551" s="573"/>
      <c r="F26551" s="573"/>
    </row>
    <row r="26552" spans="5:6" ht="15" customHeight="1">
      <c r="E26552" s="573"/>
      <c r="F26552" s="573"/>
    </row>
    <row r="26553" spans="5:6" ht="15" customHeight="1">
      <c r="E26553" s="573"/>
      <c r="F26553" s="573"/>
    </row>
    <row r="26554" spans="5:6" ht="15" customHeight="1">
      <c r="E26554" s="573"/>
      <c r="F26554" s="573"/>
    </row>
    <row r="26555" spans="5:6" ht="15" customHeight="1">
      <c r="E26555" s="573"/>
      <c r="F26555" s="573"/>
    </row>
    <row r="26556" spans="5:6" ht="15" customHeight="1">
      <c r="E26556" s="573"/>
      <c r="F26556" s="573"/>
    </row>
    <row r="26557" spans="5:6" ht="15" customHeight="1">
      <c r="E26557" s="573"/>
      <c r="F26557" s="573"/>
    </row>
    <row r="26558" spans="5:6" ht="15" customHeight="1">
      <c r="E26558" s="573"/>
      <c r="F26558" s="573"/>
    </row>
    <row r="26559" spans="5:6" ht="15" customHeight="1">
      <c r="E26559" s="573"/>
      <c r="F26559" s="573"/>
    </row>
    <row r="26560" spans="5:6" ht="15" customHeight="1">
      <c r="E26560" s="573"/>
      <c r="F26560" s="573"/>
    </row>
    <row r="26561" spans="5:6" ht="15" customHeight="1">
      <c r="E26561" s="573"/>
      <c r="F26561" s="573"/>
    </row>
    <row r="26562" spans="5:6" ht="15" customHeight="1">
      <c r="E26562" s="573"/>
      <c r="F26562" s="573"/>
    </row>
    <row r="26563" spans="5:6" ht="15" customHeight="1">
      <c r="E26563" s="573"/>
      <c r="F26563" s="573"/>
    </row>
    <row r="26564" spans="5:6" ht="15" customHeight="1">
      <c r="E26564" s="573"/>
      <c r="F26564" s="573"/>
    </row>
    <row r="26565" spans="5:6" ht="15" customHeight="1">
      <c r="E26565" s="573"/>
      <c r="F26565" s="573"/>
    </row>
    <row r="26566" spans="5:6" ht="15" customHeight="1">
      <c r="E26566" s="573"/>
      <c r="F26566" s="573"/>
    </row>
    <row r="26567" spans="5:6" ht="15" customHeight="1">
      <c r="E26567" s="573"/>
      <c r="F26567" s="573"/>
    </row>
    <row r="26568" spans="5:6" ht="15" customHeight="1">
      <c r="E26568" s="573"/>
      <c r="F26568" s="573"/>
    </row>
    <row r="26569" spans="5:6" ht="15" customHeight="1">
      <c r="E26569" s="573"/>
      <c r="F26569" s="573"/>
    </row>
    <row r="26570" spans="5:6" ht="15" customHeight="1">
      <c r="E26570" s="573"/>
      <c r="F26570" s="573"/>
    </row>
    <row r="26571" spans="5:6" ht="15" customHeight="1">
      <c r="E26571" s="573"/>
      <c r="F26571" s="573"/>
    </row>
    <row r="26572" spans="5:6" ht="15" customHeight="1">
      <c r="E26572" s="573"/>
      <c r="F26572" s="573"/>
    </row>
    <row r="26573" spans="5:6" ht="15" customHeight="1">
      <c r="E26573" s="573"/>
      <c r="F26573" s="573"/>
    </row>
    <row r="26574" spans="5:6" ht="15" customHeight="1">
      <c r="E26574" s="573"/>
      <c r="F26574" s="573"/>
    </row>
    <row r="26575" spans="5:6" ht="15" customHeight="1">
      <c r="E26575" s="573"/>
      <c r="F26575" s="573"/>
    </row>
    <row r="26576" spans="5:6" ht="15" customHeight="1">
      <c r="E26576" s="573"/>
      <c r="F26576" s="573"/>
    </row>
    <row r="26577" spans="5:6" ht="15" customHeight="1">
      <c r="E26577" s="573"/>
      <c r="F26577" s="573"/>
    </row>
    <row r="26578" spans="5:6" ht="15" customHeight="1">
      <c r="E26578" s="573"/>
      <c r="F26578" s="573"/>
    </row>
    <row r="26579" spans="5:6" ht="15" customHeight="1">
      <c r="E26579" s="573"/>
      <c r="F26579" s="573"/>
    </row>
    <row r="26580" spans="5:6" ht="15" customHeight="1">
      <c r="E26580" s="573"/>
      <c r="F26580" s="573"/>
    </row>
    <row r="26581" spans="5:6" ht="15" customHeight="1">
      <c r="E26581" s="573"/>
      <c r="F26581" s="573"/>
    </row>
    <row r="26582" spans="5:6" ht="15" customHeight="1">
      <c r="E26582" s="573"/>
      <c r="F26582" s="573"/>
    </row>
    <row r="26583" spans="5:6" ht="15" customHeight="1">
      <c r="E26583" s="573"/>
      <c r="F26583" s="573"/>
    </row>
    <row r="26584" spans="5:6" ht="15" customHeight="1">
      <c r="E26584" s="573"/>
      <c r="F26584" s="573"/>
    </row>
    <row r="26585" spans="5:6" ht="15" customHeight="1">
      <c r="E26585" s="573"/>
      <c r="F26585" s="573"/>
    </row>
    <row r="26586" spans="5:6" ht="15" customHeight="1">
      <c r="E26586" s="573"/>
      <c r="F26586" s="573"/>
    </row>
    <row r="26587" spans="5:6" ht="15" customHeight="1">
      <c r="E26587" s="573"/>
      <c r="F26587" s="573"/>
    </row>
    <row r="26588" spans="5:6" ht="15" customHeight="1">
      <c r="E26588" s="573"/>
      <c r="F26588" s="573"/>
    </row>
    <row r="26589" spans="5:6" ht="15" customHeight="1">
      <c r="E26589" s="573"/>
      <c r="F26589" s="573"/>
    </row>
    <row r="26590" spans="5:6" ht="15" customHeight="1">
      <c r="E26590" s="573"/>
      <c r="F26590" s="573"/>
    </row>
    <row r="26591" spans="5:6" ht="15" customHeight="1">
      <c r="E26591" s="573"/>
      <c r="F26591" s="573"/>
    </row>
    <row r="26592" spans="5:6" ht="15" customHeight="1">
      <c r="E26592" s="573"/>
      <c r="F26592" s="573"/>
    </row>
    <row r="26593" spans="5:6" ht="15" customHeight="1">
      <c r="E26593" s="573"/>
      <c r="F26593" s="573"/>
    </row>
    <row r="26594" spans="5:6" ht="15" customHeight="1">
      <c r="E26594" s="573"/>
      <c r="F26594" s="573"/>
    </row>
    <row r="26595" spans="5:6" ht="15" customHeight="1">
      <c r="E26595" s="573"/>
      <c r="F26595" s="573"/>
    </row>
    <row r="26596" spans="5:6" ht="15" customHeight="1">
      <c r="E26596" s="573"/>
      <c r="F26596" s="573"/>
    </row>
    <row r="26597" spans="5:6" ht="15" customHeight="1">
      <c r="E26597" s="573"/>
      <c r="F26597" s="573"/>
    </row>
    <row r="26598" spans="5:6" ht="15" customHeight="1">
      <c r="E26598" s="573"/>
      <c r="F26598" s="573"/>
    </row>
    <row r="26599" spans="5:6" ht="15" customHeight="1">
      <c r="E26599" s="573"/>
      <c r="F26599" s="573"/>
    </row>
    <row r="26600" spans="5:6" ht="15" customHeight="1">
      <c r="E26600" s="573"/>
      <c r="F26600" s="573"/>
    </row>
    <row r="26601" spans="5:6" ht="15" customHeight="1">
      <c r="E26601" s="573"/>
      <c r="F26601" s="573"/>
    </row>
    <row r="26602" spans="5:6" ht="15" customHeight="1">
      <c r="E26602" s="573"/>
      <c r="F26602" s="573"/>
    </row>
    <row r="26603" spans="5:6" ht="15" customHeight="1">
      <c r="E26603" s="573"/>
      <c r="F26603" s="573"/>
    </row>
    <row r="26604" spans="5:6" ht="15" customHeight="1">
      <c r="E26604" s="573"/>
      <c r="F26604" s="573"/>
    </row>
    <row r="26605" spans="5:6" ht="15" customHeight="1">
      <c r="E26605" s="573"/>
      <c r="F26605" s="573"/>
    </row>
    <row r="26606" spans="5:6" ht="15" customHeight="1">
      <c r="E26606" s="573"/>
      <c r="F26606" s="573"/>
    </row>
    <row r="26607" spans="5:6" ht="15" customHeight="1">
      <c r="E26607" s="573"/>
      <c r="F26607" s="573"/>
    </row>
    <row r="26608" spans="5:6" ht="15" customHeight="1">
      <c r="E26608" s="573"/>
      <c r="F26608" s="573"/>
    </row>
    <row r="26609" spans="5:6" ht="15" customHeight="1">
      <c r="E26609" s="573"/>
      <c r="F26609" s="573"/>
    </row>
    <row r="26610" spans="5:6" ht="15" customHeight="1">
      <c r="E26610" s="573"/>
      <c r="F26610" s="573"/>
    </row>
    <row r="26611" spans="5:6" ht="15" customHeight="1">
      <c r="E26611" s="573"/>
      <c r="F26611" s="573"/>
    </row>
    <row r="26612" spans="5:6" ht="15" customHeight="1">
      <c r="E26612" s="573"/>
      <c r="F26612" s="573"/>
    </row>
    <row r="26613" spans="5:6" ht="15" customHeight="1">
      <c r="E26613" s="573"/>
      <c r="F26613" s="573"/>
    </row>
    <row r="26614" spans="5:6" ht="15" customHeight="1">
      <c r="E26614" s="573"/>
      <c r="F26614" s="573"/>
    </row>
    <row r="26615" spans="5:6" ht="15" customHeight="1">
      <c r="E26615" s="573"/>
      <c r="F26615" s="573"/>
    </row>
    <row r="26616" spans="5:6" ht="15" customHeight="1">
      <c r="E26616" s="573"/>
      <c r="F26616" s="573"/>
    </row>
    <row r="26617" spans="5:6" ht="15" customHeight="1">
      <c r="E26617" s="573"/>
      <c r="F26617" s="573"/>
    </row>
    <row r="26618" spans="5:6" ht="15" customHeight="1">
      <c r="E26618" s="573"/>
      <c r="F26618" s="573"/>
    </row>
    <row r="26619" spans="5:6" ht="15" customHeight="1">
      <c r="E26619" s="573"/>
      <c r="F26619" s="573"/>
    </row>
    <row r="26620" spans="5:6" ht="15" customHeight="1">
      <c r="E26620" s="573"/>
      <c r="F26620" s="573"/>
    </row>
    <row r="26621" spans="5:6" ht="15" customHeight="1">
      <c r="E26621" s="573"/>
      <c r="F26621" s="573"/>
    </row>
    <row r="26622" spans="5:6" ht="15" customHeight="1">
      <c r="E26622" s="573"/>
      <c r="F26622" s="573"/>
    </row>
    <row r="26623" spans="5:6" ht="15" customHeight="1">
      <c r="E26623" s="573"/>
      <c r="F26623" s="573"/>
    </row>
    <row r="26624" spans="5:6" ht="15" customHeight="1">
      <c r="E26624" s="573"/>
      <c r="F26624" s="573"/>
    </row>
    <row r="26625" spans="5:6" ht="15" customHeight="1">
      <c r="E26625" s="573"/>
      <c r="F26625" s="573"/>
    </row>
    <row r="26626" spans="5:6" ht="15" customHeight="1">
      <c r="E26626" s="573"/>
      <c r="F26626" s="573"/>
    </row>
    <row r="26627" spans="5:6" ht="15" customHeight="1">
      <c r="E26627" s="573"/>
      <c r="F26627" s="573"/>
    </row>
    <row r="26628" spans="5:6" ht="15" customHeight="1">
      <c r="E26628" s="573"/>
      <c r="F26628" s="573"/>
    </row>
    <row r="26629" spans="5:6" ht="15" customHeight="1">
      <c r="E26629" s="573"/>
      <c r="F26629" s="573"/>
    </row>
    <row r="26630" spans="5:6" ht="15" customHeight="1">
      <c r="E26630" s="573"/>
      <c r="F26630" s="573"/>
    </row>
    <row r="26631" spans="5:6" ht="15" customHeight="1">
      <c r="E26631" s="573"/>
      <c r="F26631" s="573"/>
    </row>
    <row r="26632" spans="5:6" ht="15" customHeight="1">
      <c r="E26632" s="573"/>
      <c r="F26632" s="573"/>
    </row>
    <row r="26633" spans="5:6" ht="15" customHeight="1">
      <c r="E26633" s="573"/>
      <c r="F26633" s="573"/>
    </row>
    <row r="26634" spans="5:6" ht="15" customHeight="1">
      <c r="E26634" s="573"/>
      <c r="F26634" s="573"/>
    </row>
    <row r="26635" spans="5:6" ht="15" customHeight="1">
      <c r="E26635" s="573"/>
      <c r="F26635" s="573"/>
    </row>
    <row r="26636" spans="5:6" ht="15" customHeight="1">
      <c r="E26636" s="573"/>
      <c r="F26636" s="573"/>
    </row>
    <row r="26637" spans="5:6" ht="15" customHeight="1">
      <c r="E26637" s="573"/>
      <c r="F26637" s="573"/>
    </row>
    <row r="26638" spans="5:6" ht="15" customHeight="1">
      <c r="E26638" s="573"/>
      <c r="F26638" s="573"/>
    </row>
    <row r="26639" spans="5:6" ht="15" customHeight="1">
      <c r="E26639" s="573"/>
      <c r="F26639" s="573"/>
    </row>
    <row r="26640" spans="5:6" ht="15" customHeight="1">
      <c r="E26640" s="573"/>
      <c r="F26640" s="573"/>
    </row>
    <row r="26641" spans="5:6" ht="15" customHeight="1">
      <c r="E26641" s="573"/>
      <c r="F26641" s="573"/>
    </row>
    <row r="26642" spans="5:6" ht="15" customHeight="1">
      <c r="E26642" s="573"/>
      <c r="F26642" s="573"/>
    </row>
    <row r="26643" spans="5:6" ht="15" customHeight="1">
      <c r="E26643" s="573"/>
      <c r="F26643" s="573"/>
    </row>
    <row r="26644" spans="5:6" ht="15" customHeight="1">
      <c r="E26644" s="573"/>
      <c r="F26644" s="573"/>
    </row>
    <row r="26645" spans="5:6" ht="15" customHeight="1">
      <c r="E26645" s="573"/>
      <c r="F26645" s="573"/>
    </row>
    <row r="26646" spans="5:6" ht="15" customHeight="1">
      <c r="E26646" s="573"/>
      <c r="F26646" s="573"/>
    </row>
    <row r="26647" spans="5:6" ht="15" customHeight="1">
      <c r="E26647" s="573"/>
      <c r="F26647" s="573"/>
    </row>
    <row r="26648" spans="5:6" ht="15" customHeight="1">
      <c r="E26648" s="573"/>
      <c r="F26648" s="573"/>
    </row>
    <row r="26649" spans="5:6" ht="15" customHeight="1">
      <c r="E26649" s="573"/>
      <c r="F26649" s="573"/>
    </row>
    <row r="26650" spans="5:6" ht="15" customHeight="1">
      <c r="E26650" s="573"/>
      <c r="F26650" s="573"/>
    </row>
    <row r="26651" spans="5:6" ht="15" customHeight="1">
      <c r="E26651" s="573"/>
      <c r="F26651" s="573"/>
    </row>
    <row r="26652" spans="5:6" ht="15" customHeight="1">
      <c r="E26652" s="573"/>
      <c r="F26652" s="573"/>
    </row>
    <row r="26653" spans="5:6" ht="15" customHeight="1">
      <c r="E26653" s="573"/>
      <c r="F26653" s="573"/>
    </row>
    <row r="26654" spans="5:6" ht="15" customHeight="1">
      <c r="E26654" s="573"/>
      <c r="F26654" s="573"/>
    </row>
    <row r="26655" spans="5:6" ht="15" customHeight="1">
      <c r="E26655" s="573"/>
      <c r="F26655" s="573"/>
    </row>
    <row r="26656" spans="5:6" ht="15" customHeight="1">
      <c r="E26656" s="573"/>
      <c r="F26656" s="573"/>
    </row>
    <row r="26657" spans="5:6" ht="15" customHeight="1">
      <c r="E26657" s="573"/>
      <c r="F26657" s="573"/>
    </row>
    <row r="26658" spans="5:6" ht="15" customHeight="1">
      <c r="E26658" s="573"/>
      <c r="F26658" s="573"/>
    </row>
    <row r="26659" spans="5:6" ht="15" customHeight="1">
      <c r="E26659" s="573"/>
      <c r="F26659" s="573"/>
    </row>
    <row r="26660" spans="5:6" ht="15" customHeight="1">
      <c r="E26660" s="573"/>
      <c r="F26660" s="573"/>
    </row>
    <row r="26661" spans="5:6" ht="15" customHeight="1">
      <c r="E26661" s="573"/>
      <c r="F26661" s="573"/>
    </row>
    <row r="26662" spans="5:6" ht="15" customHeight="1">
      <c r="E26662" s="573"/>
      <c r="F26662" s="573"/>
    </row>
    <row r="26663" spans="5:6" ht="15" customHeight="1">
      <c r="E26663" s="573"/>
      <c r="F26663" s="573"/>
    </row>
    <row r="26664" spans="5:6" ht="15" customHeight="1">
      <c r="E26664" s="573"/>
      <c r="F26664" s="573"/>
    </row>
    <row r="26665" spans="5:6" ht="15" customHeight="1">
      <c r="E26665" s="573"/>
      <c r="F26665" s="573"/>
    </row>
    <row r="26666" spans="5:6" ht="15" customHeight="1">
      <c r="E26666" s="573"/>
      <c r="F26666" s="573"/>
    </row>
    <row r="26667" spans="5:6" ht="15" customHeight="1">
      <c r="E26667" s="573"/>
      <c r="F26667" s="573"/>
    </row>
    <row r="26668" spans="5:6" ht="15" customHeight="1">
      <c r="E26668" s="573"/>
      <c r="F26668" s="573"/>
    </row>
    <row r="26669" spans="5:6" ht="15" customHeight="1">
      <c r="E26669" s="573"/>
      <c r="F26669" s="573"/>
    </row>
    <row r="26670" spans="5:6" ht="15" customHeight="1">
      <c r="E26670" s="573"/>
      <c r="F26670" s="573"/>
    </row>
    <row r="26671" spans="5:6" ht="15" customHeight="1">
      <c r="E26671" s="573"/>
      <c r="F26671" s="573"/>
    </row>
    <row r="26672" spans="5:6" ht="15" customHeight="1">
      <c r="E26672" s="573"/>
      <c r="F26672" s="573"/>
    </row>
    <row r="26673" spans="5:6" ht="15" customHeight="1">
      <c r="E26673" s="573"/>
      <c r="F26673" s="573"/>
    </row>
    <row r="26674" spans="5:6" ht="15" customHeight="1">
      <c r="E26674" s="573"/>
      <c r="F26674" s="573"/>
    </row>
    <row r="26675" spans="5:6" ht="15" customHeight="1">
      <c r="E26675" s="573"/>
      <c r="F26675" s="573"/>
    </row>
    <row r="26676" spans="5:6" ht="15" customHeight="1">
      <c r="E26676" s="573"/>
      <c r="F26676" s="573"/>
    </row>
    <row r="26677" spans="5:6" ht="15" customHeight="1">
      <c r="E26677" s="573"/>
      <c r="F26677" s="573"/>
    </row>
    <row r="26678" spans="5:6" ht="15" customHeight="1">
      <c r="E26678" s="573"/>
      <c r="F26678" s="573"/>
    </row>
    <row r="26679" spans="5:6" ht="15" customHeight="1">
      <c r="E26679" s="573"/>
      <c r="F26679" s="573"/>
    </row>
    <row r="26680" spans="5:6" ht="15" customHeight="1">
      <c r="E26680" s="573"/>
      <c r="F26680" s="573"/>
    </row>
    <row r="26681" spans="5:6" ht="15" customHeight="1">
      <c r="E26681" s="573"/>
      <c r="F26681" s="573"/>
    </row>
    <row r="26682" spans="5:6" ht="15" customHeight="1">
      <c r="E26682" s="573"/>
      <c r="F26682" s="573"/>
    </row>
    <row r="26683" spans="5:6" ht="15" customHeight="1">
      <c r="E26683" s="573"/>
      <c r="F26683" s="573"/>
    </row>
    <row r="26684" spans="5:6" ht="15" customHeight="1">
      <c r="E26684" s="573"/>
      <c r="F26684" s="573"/>
    </row>
    <row r="26685" spans="5:6" ht="15" customHeight="1">
      <c r="E26685" s="573"/>
      <c r="F26685" s="573"/>
    </row>
    <row r="26686" spans="5:6" ht="15" customHeight="1">
      <c r="E26686" s="573"/>
      <c r="F26686" s="573"/>
    </row>
    <row r="26687" spans="5:6" ht="15" customHeight="1">
      <c r="E26687" s="573"/>
      <c r="F26687" s="573"/>
    </row>
    <row r="26688" spans="5:6" ht="15" customHeight="1">
      <c r="E26688" s="573"/>
      <c r="F26688" s="573"/>
    </row>
    <row r="26689" spans="5:6" ht="15" customHeight="1">
      <c r="E26689" s="573"/>
      <c r="F26689" s="573"/>
    </row>
    <row r="26690" spans="5:6" ht="15" customHeight="1">
      <c r="E26690" s="573"/>
      <c r="F26690" s="573"/>
    </row>
    <row r="26691" spans="5:6" ht="15" customHeight="1">
      <c r="E26691" s="573"/>
      <c r="F26691" s="573"/>
    </row>
    <row r="26692" spans="5:6" ht="15" customHeight="1">
      <c r="E26692" s="573"/>
      <c r="F26692" s="573"/>
    </row>
    <row r="26693" spans="5:6" ht="15" customHeight="1">
      <c r="E26693" s="573"/>
      <c r="F26693" s="573"/>
    </row>
    <row r="26694" spans="5:6" ht="15" customHeight="1">
      <c r="E26694" s="573"/>
      <c r="F26694" s="573"/>
    </row>
    <row r="26695" spans="5:6" ht="15" customHeight="1">
      <c r="E26695" s="573"/>
      <c r="F26695" s="573"/>
    </row>
    <row r="26696" spans="5:6" ht="15" customHeight="1">
      <c r="E26696" s="573"/>
      <c r="F26696" s="573"/>
    </row>
    <row r="26697" spans="5:6" ht="15" customHeight="1">
      <c r="E26697" s="573"/>
      <c r="F26697" s="573"/>
    </row>
    <row r="26698" spans="5:6" ht="15" customHeight="1">
      <c r="E26698" s="573"/>
      <c r="F26698" s="573"/>
    </row>
    <row r="26699" spans="5:6" ht="15" customHeight="1">
      <c r="E26699" s="573"/>
      <c r="F26699" s="573"/>
    </row>
    <row r="26700" spans="5:6" ht="15" customHeight="1">
      <c r="E26700" s="573"/>
      <c r="F26700" s="573"/>
    </row>
    <row r="26701" spans="5:6" ht="15" customHeight="1">
      <c r="E26701" s="573"/>
      <c r="F26701" s="573"/>
    </row>
    <row r="26702" spans="5:6" ht="15" customHeight="1">
      <c r="E26702" s="573"/>
      <c r="F26702" s="573"/>
    </row>
    <row r="26703" spans="5:6" ht="15" customHeight="1">
      <c r="E26703" s="573"/>
      <c r="F26703" s="573"/>
    </row>
    <row r="26704" spans="5:6" ht="15" customHeight="1">
      <c r="E26704" s="573"/>
      <c r="F26704" s="573"/>
    </row>
    <row r="26705" spans="5:6" ht="15" customHeight="1">
      <c r="E26705" s="573"/>
      <c r="F26705" s="573"/>
    </row>
    <row r="26706" spans="5:6" ht="15" customHeight="1">
      <c r="E26706" s="573"/>
      <c r="F26706" s="573"/>
    </row>
    <row r="26707" spans="5:6" ht="15" customHeight="1">
      <c r="E26707" s="573"/>
      <c r="F26707" s="573"/>
    </row>
    <row r="26708" spans="5:6" ht="15" customHeight="1">
      <c r="E26708" s="573"/>
      <c r="F26708" s="573"/>
    </row>
    <row r="26709" spans="5:6" ht="15" customHeight="1">
      <c r="E26709" s="573"/>
      <c r="F26709" s="573"/>
    </row>
    <row r="26710" spans="5:6" ht="15" customHeight="1">
      <c r="E26710" s="573"/>
      <c r="F26710" s="573"/>
    </row>
    <row r="26711" spans="5:6" ht="15" customHeight="1">
      <c r="E26711" s="573"/>
      <c r="F26711" s="573"/>
    </row>
    <row r="26712" spans="5:6" ht="15" customHeight="1">
      <c r="E26712" s="573"/>
      <c r="F26712" s="573"/>
    </row>
    <row r="26713" spans="5:6" ht="15" customHeight="1">
      <c r="E26713" s="573"/>
      <c r="F26713" s="573"/>
    </row>
    <row r="26714" spans="5:6" ht="15" customHeight="1">
      <c r="E26714" s="573"/>
      <c r="F26714" s="573"/>
    </row>
    <row r="26715" spans="5:6" ht="15" customHeight="1">
      <c r="E26715" s="573"/>
      <c r="F26715" s="573"/>
    </row>
    <row r="26716" spans="5:6" ht="15" customHeight="1">
      <c r="E26716" s="573"/>
      <c r="F26716" s="573"/>
    </row>
    <row r="26717" spans="5:6" ht="15" customHeight="1">
      <c r="E26717" s="573"/>
      <c r="F26717" s="573"/>
    </row>
    <row r="26718" spans="5:6" ht="15" customHeight="1">
      <c r="E26718" s="573"/>
      <c r="F26718" s="573"/>
    </row>
    <row r="26719" spans="5:6" ht="15" customHeight="1">
      <c r="E26719" s="573"/>
      <c r="F26719" s="573"/>
    </row>
    <row r="26720" spans="5:6" ht="15" customHeight="1">
      <c r="E26720" s="573"/>
      <c r="F26720" s="573"/>
    </row>
    <row r="26721" spans="5:6" ht="15" customHeight="1">
      <c r="E26721" s="573"/>
      <c r="F26721" s="573"/>
    </row>
    <row r="26722" spans="5:6" ht="15" customHeight="1">
      <c r="E26722" s="573"/>
      <c r="F26722" s="573"/>
    </row>
    <row r="26723" spans="5:6" ht="15" customHeight="1">
      <c r="E26723" s="573"/>
      <c r="F26723" s="573"/>
    </row>
    <row r="26724" spans="5:6" ht="15" customHeight="1">
      <c r="E26724" s="573"/>
      <c r="F26724" s="573"/>
    </row>
    <row r="26725" spans="5:6" ht="15" customHeight="1">
      <c r="E26725" s="573"/>
      <c r="F26725" s="573"/>
    </row>
    <row r="26726" spans="5:6" ht="15" customHeight="1">
      <c r="E26726" s="573"/>
      <c r="F26726" s="573"/>
    </row>
    <row r="26727" spans="5:6" ht="15" customHeight="1">
      <c r="E26727" s="573"/>
      <c r="F26727" s="573"/>
    </row>
    <row r="26728" spans="5:6" ht="15" customHeight="1">
      <c r="E26728" s="573"/>
      <c r="F26728" s="573"/>
    </row>
    <row r="26729" spans="5:6" ht="15" customHeight="1">
      <c r="E26729" s="573"/>
      <c r="F26729" s="573"/>
    </row>
    <row r="26730" spans="5:6" ht="15" customHeight="1">
      <c r="E26730" s="573"/>
      <c r="F26730" s="573"/>
    </row>
    <row r="26731" spans="5:6" ht="15" customHeight="1">
      <c r="E26731" s="573"/>
      <c r="F26731" s="573"/>
    </row>
    <row r="26732" spans="5:6" ht="15" customHeight="1">
      <c r="E26732" s="573"/>
      <c r="F26732" s="573"/>
    </row>
    <row r="26733" spans="5:6" ht="15" customHeight="1">
      <c r="E26733" s="573"/>
      <c r="F26733" s="573"/>
    </row>
    <row r="26734" spans="5:6" ht="15" customHeight="1">
      <c r="E26734" s="573"/>
      <c r="F26734" s="573"/>
    </row>
    <row r="26735" spans="5:6" ht="15" customHeight="1">
      <c r="E26735" s="573"/>
      <c r="F26735" s="573"/>
    </row>
    <row r="26736" spans="5:6" ht="15" customHeight="1">
      <c r="E26736" s="573"/>
      <c r="F26736" s="573"/>
    </row>
    <row r="26737" spans="5:6" ht="15" customHeight="1">
      <c r="E26737" s="573"/>
      <c r="F26737" s="573"/>
    </row>
    <row r="26738" spans="5:6" ht="15" customHeight="1">
      <c r="E26738" s="573"/>
      <c r="F26738" s="573"/>
    </row>
    <row r="26739" spans="5:6" ht="15" customHeight="1">
      <c r="E26739" s="573"/>
      <c r="F26739" s="573"/>
    </row>
    <row r="26740" spans="5:6" ht="15" customHeight="1">
      <c r="E26740" s="573"/>
      <c r="F26740" s="573"/>
    </row>
    <row r="26741" spans="5:6" ht="15" customHeight="1">
      <c r="E26741" s="573"/>
      <c r="F26741" s="573"/>
    </row>
    <row r="26742" spans="5:6" ht="15" customHeight="1">
      <c r="E26742" s="573"/>
      <c r="F26742" s="573"/>
    </row>
    <row r="26743" spans="5:6" ht="15" customHeight="1">
      <c r="E26743" s="573"/>
      <c r="F26743" s="573"/>
    </row>
    <row r="26744" spans="5:6" ht="15" customHeight="1">
      <c r="E26744" s="573"/>
      <c r="F26744" s="573"/>
    </row>
    <row r="26745" spans="5:6" ht="15" customHeight="1">
      <c r="E26745" s="573"/>
      <c r="F26745" s="573"/>
    </row>
    <row r="26746" spans="5:6" ht="15" customHeight="1">
      <c r="E26746" s="573"/>
      <c r="F26746" s="573"/>
    </row>
    <row r="26747" spans="5:6" ht="15" customHeight="1">
      <c r="E26747" s="573"/>
      <c r="F26747" s="573"/>
    </row>
    <row r="26748" spans="5:6" ht="15" customHeight="1">
      <c r="E26748" s="573"/>
      <c r="F26748" s="573"/>
    </row>
    <row r="26749" spans="5:6" ht="15" customHeight="1">
      <c r="E26749" s="573"/>
      <c r="F26749" s="573"/>
    </row>
    <row r="26750" spans="5:6" ht="15" customHeight="1">
      <c r="E26750" s="573"/>
      <c r="F26750" s="573"/>
    </row>
    <row r="26751" spans="5:6" ht="15" customHeight="1">
      <c r="E26751" s="573"/>
      <c r="F26751" s="573"/>
    </row>
    <row r="26752" spans="5:6" ht="15" customHeight="1">
      <c r="E26752" s="573"/>
      <c r="F26752" s="573"/>
    </row>
    <row r="26753" spans="5:6" ht="15" customHeight="1">
      <c r="E26753" s="573"/>
      <c r="F26753" s="573"/>
    </row>
    <row r="26754" spans="5:6" ht="15" customHeight="1">
      <c r="E26754" s="573"/>
      <c r="F26754" s="573"/>
    </row>
    <row r="26755" spans="5:6" ht="15" customHeight="1">
      <c r="E26755" s="573"/>
      <c r="F26755" s="573"/>
    </row>
    <row r="26756" spans="5:6" ht="15" customHeight="1">
      <c r="E26756" s="573"/>
      <c r="F26756" s="573"/>
    </row>
    <row r="26757" spans="5:6" ht="15" customHeight="1">
      <c r="E26757" s="573"/>
      <c r="F26757" s="573"/>
    </row>
    <row r="26758" spans="5:6" ht="15" customHeight="1">
      <c r="E26758" s="573"/>
      <c r="F26758" s="573"/>
    </row>
    <row r="26759" spans="5:6" ht="15" customHeight="1">
      <c r="E26759" s="573"/>
      <c r="F26759" s="573"/>
    </row>
    <row r="26760" spans="5:6" ht="15" customHeight="1">
      <c r="E26760" s="573"/>
      <c r="F26760" s="573"/>
    </row>
    <row r="26761" spans="5:6" ht="15" customHeight="1">
      <c r="E26761" s="573"/>
      <c r="F26761" s="573"/>
    </row>
    <row r="26762" spans="5:6" ht="15" customHeight="1">
      <c r="E26762" s="573"/>
      <c r="F26762" s="573"/>
    </row>
    <row r="26763" spans="5:6" ht="15" customHeight="1">
      <c r="E26763" s="573"/>
      <c r="F26763" s="573"/>
    </row>
    <row r="26764" spans="5:6" ht="15" customHeight="1">
      <c r="E26764" s="573"/>
      <c r="F26764" s="573"/>
    </row>
    <row r="26765" spans="5:6" ht="15" customHeight="1">
      <c r="E26765" s="573"/>
      <c r="F26765" s="573"/>
    </row>
    <row r="26766" spans="5:6" ht="15" customHeight="1">
      <c r="E26766" s="573"/>
      <c r="F26766" s="573"/>
    </row>
    <row r="26767" spans="5:6" ht="15" customHeight="1">
      <c r="E26767" s="573"/>
      <c r="F26767" s="573"/>
    </row>
    <row r="26768" spans="5:6" ht="15" customHeight="1">
      <c r="E26768" s="573"/>
      <c r="F26768" s="573"/>
    </row>
    <row r="26769" spans="5:6" ht="15" customHeight="1">
      <c r="E26769" s="573"/>
      <c r="F26769" s="573"/>
    </row>
    <row r="26770" spans="5:6" ht="15" customHeight="1">
      <c r="E26770" s="573"/>
      <c r="F26770" s="573"/>
    </row>
    <row r="26771" spans="5:6" ht="15" customHeight="1">
      <c r="E26771" s="573"/>
      <c r="F26771" s="573"/>
    </row>
    <row r="26772" spans="5:6" ht="15" customHeight="1">
      <c r="E26772" s="573"/>
      <c r="F26772" s="573"/>
    </row>
    <row r="26773" spans="5:6" ht="15" customHeight="1">
      <c r="E26773" s="573"/>
      <c r="F26773" s="573"/>
    </row>
    <row r="26774" spans="5:6" ht="15" customHeight="1">
      <c r="E26774" s="573"/>
      <c r="F26774" s="573"/>
    </row>
    <row r="26775" spans="5:6" ht="15" customHeight="1">
      <c r="E26775" s="573"/>
      <c r="F26775" s="573"/>
    </row>
    <row r="26776" spans="5:6" ht="15" customHeight="1">
      <c r="E26776" s="573"/>
      <c r="F26776" s="573"/>
    </row>
    <row r="26777" spans="5:6" ht="15" customHeight="1">
      <c r="E26777" s="573"/>
      <c r="F26777" s="573"/>
    </row>
    <row r="26778" spans="5:6" ht="15" customHeight="1">
      <c r="E26778" s="573"/>
      <c r="F26778" s="573"/>
    </row>
    <row r="26779" spans="5:6" ht="15" customHeight="1">
      <c r="E26779" s="573"/>
      <c r="F26779" s="573"/>
    </row>
    <row r="26780" spans="5:6" ht="15" customHeight="1">
      <c r="E26780" s="573"/>
      <c r="F26780" s="573"/>
    </row>
    <row r="26781" spans="5:6" ht="15" customHeight="1">
      <c r="E26781" s="573"/>
      <c r="F26781" s="573"/>
    </row>
    <row r="26782" spans="5:6" ht="15" customHeight="1">
      <c r="E26782" s="573"/>
      <c r="F26782" s="573"/>
    </row>
    <row r="26783" spans="5:6" ht="15" customHeight="1">
      <c r="E26783" s="573"/>
      <c r="F26783" s="573"/>
    </row>
    <row r="26784" spans="5:6" ht="15" customHeight="1">
      <c r="E26784" s="573"/>
      <c r="F26784" s="573"/>
    </row>
    <row r="26785" spans="5:6" ht="15" customHeight="1">
      <c r="E26785" s="573"/>
      <c r="F26785" s="573"/>
    </row>
    <row r="26786" spans="5:6" ht="15" customHeight="1">
      <c r="E26786" s="573"/>
      <c r="F26786" s="573"/>
    </row>
    <row r="26787" spans="5:6" ht="15" customHeight="1">
      <c r="E26787" s="573"/>
      <c r="F26787" s="573"/>
    </row>
    <row r="26788" spans="5:6" ht="15" customHeight="1">
      <c r="E26788" s="573"/>
      <c r="F26788" s="573"/>
    </row>
    <row r="26789" spans="5:6" ht="15" customHeight="1">
      <c r="E26789" s="573"/>
      <c r="F26789" s="573"/>
    </row>
    <row r="26790" spans="5:6" ht="15" customHeight="1">
      <c r="E26790" s="573"/>
      <c r="F26790" s="573"/>
    </row>
    <row r="26791" spans="5:6" ht="15" customHeight="1">
      <c r="E26791" s="573"/>
      <c r="F26791" s="573"/>
    </row>
    <row r="26792" spans="5:6" ht="15" customHeight="1">
      <c r="E26792" s="573"/>
      <c r="F26792" s="573"/>
    </row>
    <row r="26793" spans="5:6" ht="15" customHeight="1">
      <c r="E26793" s="573"/>
      <c r="F26793" s="573"/>
    </row>
    <row r="26794" spans="5:6" ht="15" customHeight="1">
      <c r="E26794" s="573"/>
      <c r="F26794" s="573"/>
    </row>
    <row r="26795" spans="5:6" ht="15" customHeight="1">
      <c r="E26795" s="573"/>
      <c r="F26795" s="573"/>
    </row>
    <row r="26796" spans="5:6" ht="15" customHeight="1">
      <c r="E26796" s="573"/>
      <c r="F26796" s="573"/>
    </row>
    <row r="26797" spans="5:6" ht="15" customHeight="1">
      <c r="E26797" s="573"/>
      <c r="F26797" s="573"/>
    </row>
    <row r="26798" spans="5:6" ht="15" customHeight="1">
      <c r="E26798" s="573"/>
      <c r="F26798" s="573"/>
    </row>
    <row r="26799" spans="5:6" ht="15" customHeight="1">
      <c r="E26799" s="573"/>
      <c r="F26799" s="573"/>
    </row>
    <row r="26800" spans="5:6" ht="15" customHeight="1">
      <c r="E26800" s="573"/>
      <c r="F26800" s="573"/>
    </row>
    <row r="26801" spans="5:6" ht="15" customHeight="1">
      <c r="E26801" s="573"/>
      <c r="F26801" s="573"/>
    </row>
    <row r="26802" spans="5:6" ht="15" customHeight="1">
      <c r="E26802" s="573"/>
      <c r="F26802" s="573"/>
    </row>
    <row r="26803" spans="5:6" ht="15" customHeight="1">
      <c r="E26803" s="573"/>
      <c r="F26803" s="573"/>
    </row>
    <row r="26804" spans="5:6" ht="15" customHeight="1">
      <c r="E26804" s="573"/>
      <c r="F26804" s="573"/>
    </row>
    <row r="26805" spans="5:6" ht="15" customHeight="1">
      <c r="E26805" s="573"/>
      <c r="F26805" s="573"/>
    </row>
    <row r="26806" spans="5:6" ht="15" customHeight="1">
      <c r="E26806" s="573"/>
      <c r="F26806" s="573"/>
    </row>
    <row r="26807" spans="5:6" ht="15" customHeight="1">
      <c r="E26807" s="573"/>
      <c r="F26807" s="573"/>
    </row>
    <row r="26808" spans="5:6" ht="15" customHeight="1">
      <c r="E26808" s="573"/>
      <c r="F26808" s="573"/>
    </row>
    <row r="26809" spans="5:6" ht="15" customHeight="1">
      <c r="E26809" s="573"/>
      <c r="F26809" s="573"/>
    </row>
    <row r="26810" spans="5:6" ht="15" customHeight="1">
      <c r="E26810" s="573"/>
      <c r="F26810" s="573"/>
    </row>
    <row r="26811" spans="5:6" ht="15" customHeight="1">
      <c r="E26811" s="573"/>
      <c r="F26811" s="573"/>
    </row>
    <row r="26812" spans="5:6" ht="15" customHeight="1">
      <c r="E26812" s="573"/>
      <c r="F26812" s="573"/>
    </row>
    <row r="26813" spans="5:6" ht="15" customHeight="1">
      <c r="E26813" s="573"/>
      <c r="F26813" s="573"/>
    </row>
    <row r="26814" spans="5:6" ht="15" customHeight="1">
      <c r="E26814" s="573"/>
      <c r="F26814" s="573"/>
    </row>
    <row r="26815" spans="5:6" ht="15" customHeight="1">
      <c r="E26815" s="573"/>
      <c r="F26815" s="573"/>
    </row>
    <row r="26816" spans="5:6" ht="15" customHeight="1">
      <c r="E26816" s="573"/>
      <c r="F26816" s="573"/>
    </row>
    <row r="26817" spans="5:6" ht="15" customHeight="1">
      <c r="E26817" s="573"/>
      <c r="F26817" s="573"/>
    </row>
    <row r="26818" spans="5:6" ht="15" customHeight="1">
      <c r="E26818" s="573"/>
      <c r="F26818" s="573"/>
    </row>
    <row r="26819" spans="5:6" ht="15" customHeight="1">
      <c r="E26819" s="573"/>
      <c r="F26819" s="573"/>
    </row>
    <row r="26820" spans="5:6" ht="15" customHeight="1">
      <c r="E26820" s="573"/>
      <c r="F26820" s="573"/>
    </row>
    <row r="26821" spans="5:6" ht="15" customHeight="1">
      <c r="E26821" s="573"/>
      <c r="F26821" s="573"/>
    </row>
    <row r="26822" spans="5:6" ht="15" customHeight="1">
      <c r="E26822" s="573"/>
      <c r="F26822" s="573"/>
    </row>
    <row r="26823" spans="5:6" ht="15" customHeight="1">
      <c r="E26823" s="573"/>
      <c r="F26823" s="573"/>
    </row>
    <row r="26824" spans="5:6" ht="15" customHeight="1">
      <c r="E26824" s="573"/>
      <c r="F26824" s="573"/>
    </row>
    <row r="26825" spans="5:6" ht="15" customHeight="1">
      <c r="E26825" s="573"/>
      <c r="F26825" s="573"/>
    </row>
    <row r="26826" spans="5:6" ht="15" customHeight="1">
      <c r="E26826" s="573"/>
      <c r="F26826" s="573"/>
    </row>
    <row r="26827" spans="5:6" ht="15" customHeight="1">
      <c r="E26827" s="573"/>
      <c r="F26827" s="573"/>
    </row>
    <row r="26828" spans="5:6" ht="15" customHeight="1">
      <c r="E26828" s="573"/>
      <c r="F26828" s="573"/>
    </row>
    <row r="26829" spans="5:6" ht="15" customHeight="1">
      <c r="E26829" s="573"/>
      <c r="F26829" s="573"/>
    </row>
    <row r="26830" spans="5:6" ht="15" customHeight="1">
      <c r="E26830" s="573"/>
      <c r="F26830" s="573"/>
    </row>
    <row r="26831" spans="5:6" ht="15" customHeight="1">
      <c r="E26831" s="573"/>
      <c r="F26831" s="573"/>
    </row>
    <row r="26832" spans="5:6" ht="15" customHeight="1">
      <c r="E26832" s="573"/>
      <c r="F26832" s="573"/>
    </row>
    <row r="26833" spans="5:6" ht="15" customHeight="1">
      <c r="E26833" s="573"/>
      <c r="F26833" s="573"/>
    </row>
    <row r="26834" spans="5:6" ht="15" customHeight="1">
      <c r="E26834" s="573"/>
      <c r="F26834" s="573"/>
    </row>
    <row r="26835" spans="5:6" ht="15" customHeight="1">
      <c r="E26835" s="573"/>
      <c r="F26835" s="573"/>
    </row>
    <row r="26836" spans="5:6" ht="15" customHeight="1">
      <c r="E26836" s="573"/>
      <c r="F26836" s="573"/>
    </row>
    <row r="26837" spans="5:6" ht="15" customHeight="1">
      <c r="E26837" s="573"/>
      <c r="F26837" s="573"/>
    </row>
    <row r="26838" spans="5:6" ht="15" customHeight="1">
      <c r="E26838" s="573"/>
      <c r="F26838" s="573"/>
    </row>
    <row r="26839" spans="5:6" ht="15" customHeight="1">
      <c r="E26839" s="573"/>
      <c r="F26839" s="573"/>
    </row>
    <row r="26840" spans="5:6" ht="15" customHeight="1">
      <c r="E26840" s="573"/>
      <c r="F26840" s="573"/>
    </row>
    <row r="26841" spans="5:6" ht="15" customHeight="1">
      <c r="E26841" s="573"/>
      <c r="F26841" s="573"/>
    </row>
    <row r="26842" spans="5:6" ht="15" customHeight="1">
      <c r="E26842" s="573"/>
      <c r="F26842" s="573"/>
    </row>
    <row r="26843" spans="5:6" ht="15" customHeight="1">
      <c r="E26843" s="573"/>
      <c r="F26843" s="573"/>
    </row>
    <row r="26844" spans="5:6" ht="15" customHeight="1">
      <c r="E26844" s="573"/>
      <c r="F26844" s="573"/>
    </row>
    <row r="26845" spans="5:6" ht="15" customHeight="1">
      <c r="E26845" s="573"/>
      <c r="F26845" s="573"/>
    </row>
    <row r="26846" spans="5:6" ht="15" customHeight="1">
      <c r="E26846" s="573"/>
      <c r="F26846" s="573"/>
    </row>
    <row r="26847" spans="5:6" ht="15" customHeight="1">
      <c r="E26847" s="573"/>
      <c r="F26847" s="573"/>
    </row>
    <row r="26848" spans="5:6" ht="15" customHeight="1">
      <c r="E26848" s="573"/>
      <c r="F26848" s="573"/>
    </row>
    <row r="26849" spans="5:6" ht="15" customHeight="1">
      <c r="E26849" s="573"/>
      <c r="F26849" s="573"/>
    </row>
    <row r="26850" spans="5:6" ht="15" customHeight="1">
      <c r="E26850" s="573"/>
      <c r="F26850" s="573"/>
    </row>
    <row r="26851" spans="5:6" ht="15" customHeight="1">
      <c r="E26851" s="573"/>
      <c r="F26851" s="573"/>
    </row>
    <row r="26852" spans="5:6" ht="15" customHeight="1">
      <c r="E26852" s="573"/>
      <c r="F26852" s="573"/>
    </row>
    <row r="26853" spans="5:6" ht="15" customHeight="1">
      <c r="E26853" s="573"/>
      <c r="F26853" s="573"/>
    </row>
    <row r="26854" spans="5:6" ht="15" customHeight="1">
      <c r="E26854" s="573"/>
      <c r="F26854" s="573"/>
    </row>
    <row r="26855" spans="5:6" ht="15" customHeight="1">
      <c r="E26855" s="573"/>
      <c r="F26855" s="573"/>
    </row>
    <row r="26856" spans="5:6" ht="15" customHeight="1">
      <c r="E26856" s="573"/>
      <c r="F26856" s="573"/>
    </row>
    <row r="26857" spans="5:6" ht="15" customHeight="1">
      <c r="E26857" s="573"/>
      <c r="F26857" s="573"/>
    </row>
    <row r="26858" spans="5:6" ht="15" customHeight="1">
      <c r="E26858" s="573"/>
      <c r="F26858" s="573"/>
    </row>
    <row r="26859" spans="5:6" ht="15" customHeight="1">
      <c r="E26859" s="573"/>
      <c r="F26859" s="573"/>
    </row>
    <row r="26860" spans="5:6" ht="15" customHeight="1">
      <c r="E26860" s="573"/>
      <c r="F26860" s="573"/>
    </row>
    <row r="26861" spans="5:6" ht="15" customHeight="1">
      <c r="E26861" s="573"/>
      <c r="F26861" s="573"/>
    </row>
    <row r="26862" spans="5:6" ht="15" customHeight="1">
      <c r="E26862" s="573"/>
      <c r="F26862" s="573"/>
    </row>
    <row r="26863" spans="5:6" ht="15" customHeight="1">
      <c r="E26863" s="573"/>
      <c r="F26863" s="573"/>
    </row>
    <row r="26864" spans="5:6" ht="15" customHeight="1">
      <c r="E26864" s="573"/>
      <c r="F26864" s="573"/>
    </row>
    <row r="26865" spans="5:6" ht="15" customHeight="1">
      <c r="E26865" s="573"/>
      <c r="F26865" s="573"/>
    </row>
    <row r="26866" spans="5:6" ht="15" customHeight="1">
      <c r="E26866" s="573"/>
      <c r="F26866" s="573"/>
    </row>
    <row r="26867" spans="5:6" ht="15" customHeight="1">
      <c r="E26867" s="573"/>
      <c r="F26867" s="573"/>
    </row>
    <row r="26868" spans="5:6" ht="15" customHeight="1">
      <c r="E26868" s="573"/>
      <c r="F26868" s="573"/>
    </row>
    <row r="26869" spans="5:6" ht="15" customHeight="1">
      <c r="E26869" s="573"/>
      <c r="F26869" s="573"/>
    </row>
    <row r="26870" spans="5:6" ht="15" customHeight="1">
      <c r="E26870" s="573"/>
      <c r="F26870" s="573"/>
    </row>
    <row r="26871" spans="5:6" ht="15" customHeight="1">
      <c r="E26871" s="573"/>
      <c r="F26871" s="573"/>
    </row>
    <row r="26872" spans="5:6" ht="15" customHeight="1">
      <c r="E26872" s="573"/>
      <c r="F26872" s="573"/>
    </row>
    <row r="26873" spans="5:6" ht="15" customHeight="1">
      <c r="E26873" s="573"/>
      <c r="F26873" s="573"/>
    </row>
    <row r="26874" spans="5:6" ht="15" customHeight="1">
      <c r="E26874" s="573"/>
      <c r="F26874" s="573"/>
    </row>
    <row r="26875" spans="5:6" ht="15" customHeight="1">
      <c r="E26875" s="573"/>
      <c r="F26875" s="573"/>
    </row>
    <row r="26876" spans="5:6" ht="15" customHeight="1">
      <c r="E26876" s="573"/>
      <c r="F26876" s="573"/>
    </row>
    <row r="26877" spans="5:6" ht="15" customHeight="1">
      <c r="E26877" s="573"/>
      <c r="F26877" s="573"/>
    </row>
    <row r="26878" spans="5:6" ht="15" customHeight="1">
      <c r="E26878" s="573"/>
      <c r="F26878" s="573"/>
    </row>
    <row r="26879" spans="5:6" ht="15" customHeight="1">
      <c r="E26879" s="573"/>
      <c r="F26879" s="573"/>
    </row>
    <row r="26880" spans="5:6" ht="15" customHeight="1">
      <c r="E26880" s="573"/>
      <c r="F26880" s="573"/>
    </row>
    <row r="26881" spans="5:6" ht="15" customHeight="1">
      <c r="E26881" s="573"/>
      <c r="F26881" s="573"/>
    </row>
    <row r="26882" spans="5:6" ht="15" customHeight="1">
      <c r="E26882" s="573"/>
      <c r="F26882" s="573"/>
    </row>
    <row r="26883" spans="5:6" ht="15" customHeight="1">
      <c r="E26883" s="573"/>
      <c r="F26883" s="573"/>
    </row>
    <row r="26884" spans="5:6" ht="15" customHeight="1">
      <c r="E26884" s="573"/>
      <c r="F26884" s="573"/>
    </row>
    <row r="26885" spans="5:6" ht="15" customHeight="1">
      <c r="E26885" s="573"/>
      <c r="F26885" s="573"/>
    </row>
    <row r="26886" spans="5:6" ht="15" customHeight="1">
      <c r="E26886" s="573"/>
      <c r="F26886" s="573"/>
    </row>
    <row r="26887" spans="5:6" ht="15" customHeight="1">
      <c r="E26887" s="573"/>
      <c r="F26887" s="573"/>
    </row>
    <row r="26888" spans="5:6" ht="15" customHeight="1">
      <c r="E26888" s="573"/>
      <c r="F26888" s="573"/>
    </row>
    <row r="26889" spans="5:6" ht="15" customHeight="1">
      <c r="E26889" s="573"/>
      <c r="F26889" s="573"/>
    </row>
    <row r="26890" spans="5:6" ht="15" customHeight="1">
      <c r="E26890" s="573"/>
      <c r="F26890" s="573"/>
    </row>
    <row r="26891" spans="5:6" ht="15" customHeight="1">
      <c r="E26891" s="573"/>
      <c r="F26891" s="573"/>
    </row>
    <row r="26892" spans="5:6" ht="15" customHeight="1">
      <c r="E26892" s="573"/>
      <c r="F26892" s="573"/>
    </row>
    <row r="26893" spans="5:6" ht="15" customHeight="1">
      <c r="E26893" s="573"/>
      <c r="F26893" s="573"/>
    </row>
    <row r="26894" spans="5:6" ht="15" customHeight="1">
      <c r="E26894" s="573"/>
      <c r="F26894" s="573"/>
    </row>
    <row r="26895" spans="5:6" ht="15" customHeight="1">
      <c r="E26895" s="573"/>
      <c r="F26895" s="573"/>
    </row>
    <row r="26896" spans="5:6" ht="15" customHeight="1">
      <c r="E26896" s="573"/>
      <c r="F26896" s="573"/>
    </row>
    <row r="26897" spans="5:6" ht="15" customHeight="1">
      <c r="E26897" s="573"/>
      <c r="F26897" s="573"/>
    </row>
    <row r="26898" spans="5:6" ht="15" customHeight="1">
      <c r="E26898" s="573"/>
      <c r="F26898" s="573"/>
    </row>
    <row r="26899" spans="5:6" ht="15" customHeight="1">
      <c r="E26899" s="573"/>
      <c r="F26899" s="573"/>
    </row>
    <row r="26900" spans="5:6" ht="15" customHeight="1">
      <c r="E26900" s="573"/>
      <c r="F26900" s="573"/>
    </row>
    <row r="26901" spans="5:6" ht="15" customHeight="1">
      <c r="E26901" s="573"/>
      <c r="F26901" s="573"/>
    </row>
    <row r="26902" spans="5:6" ht="15" customHeight="1">
      <c r="E26902" s="573"/>
      <c r="F26902" s="573"/>
    </row>
    <row r="26903" spans="5:6" ht="15" customHeight="1">
      <c r="E26903" s="573"/>
      <c r="F26903" s="573"/>
    </row>
    <row r="26904" spans="5:6" ht="15" customHeight="1">
      <c r="E26904" s="573"/>
      <c r="F26904" s="573"/>
    </row>
    <row r="26905" spans="5:6" ht="15" customHeight="1">
      <c r="E26905" s="573"/>
      <c r="F26905" s="573"/>
    </row>
    <row r="26906" spans="5:6" ht="15" customHeight="1">
      <c r="E26906" s="573"/>
      <c r="F26906" s="573"/>
    </row>
    <row r="26907" spans="5:6" ht="15" customHeight="1">
      <c r="E26907" s="573"/>
      <c r="F26907" s="573"/>
    </row>
    <row r="26908" spans="5:6" ht="15" customHeight="1">
      <c r="E26908" s="573"/>
      <c r="F26908" s="573"/>
    </row>
    <row r="26909" spans="5:6" ht="15" customHeight="1">
      <c r="E26909" s="573"/>
      <c r="F26909" s="573"/>
    </row>
    <row r="26910" spans="5:6" ht="15" customHeight="1">
      <c r="E26910" s="573"/>
      <c r="F26910" s="573"/>
    </row>
    <row r="26911" spans="5:6" ht="15" customHeight="1">
      <c r="E26911" s="573"/>
      <c r="F26911" s="573"/>
    </row>
    <row r="26912" spans="5:6" ht="15" customHeight="1">
      <c r="E26912" s="573"/>
      <c r="F26912" s="573"/>
    </row>
    <row r="26913" spans="5:6" ht="15" customHeight="1">
      <c r="E26913" s="573"/>
      <c r="F26913" s="573"/>
    </row>
    <row r="26914" spans="5:6" ht="15" customHeight="1">
      <c r="E26914" s="573"/>
      <c r="F26914" s="573"/>
    </row>
    <row r="26915" spans="5:6" ht="15" customHeight="1">
      <c r="E26915" s="573"/>
      <c r="F26915" s="573"/>
    </row>
    <row r="26916" spans="5:6" ht="15" customHeight="1">
      <c r="E26916" s="573"/>
      <c r="F26916" s="573"/>
    </row>
    <row r="26917" spans="5:6" ht="15" customHeight="1">
      <c r="E26917" s="573"/>
      <c r="F26917" s="573"/>
    </row>
    <row r="26918" spans="5:6" ht="15" customHeight="1">
      <c r="E26918" s="573"/>
      <c r="F26918" s="573"/>
    </row>
    <row r="26919" spans="5:6" ht="15" customHeight="1">
      <c r="E26919" s="573"/>
      <c r="F26919" s="573"/>
    </row>
    <row r="26920" spans="5:6" ht="15" customHeight="1">
      <c r="E26920" s="573"/>
      <c r="F26920" s="573"/>
    </row>
    <row r="26921" spans="5:6" ht="15" customHeight="1">
      <c r="E26921" s="573"/>
      <c r="F26921" s="573"/>
    </row>
    <row r="26922" spans="5:6" ht="15" customHeight="1">
      <c r="E26922" s="573"/>
      <c r="F26922" s="573"/>
    </row>
    <row r="26923" spans="5:6" ht="15" customHeight="1">
      <c r="E26923" s="573"/>
      <c r="F26923" s="573"/>
    </row>
    <row r="26924" spans="5:6" ht="15" customHeight="1">
      <c r="E26924" s="573"/>
      <c r="F26924" s="573"/>
    </row>
    <row r="26925" spans="5:6" ht="15" customHeight="1">
      <c r="E26925" s="573"/>
      <c r="F26925" s="573"/>
    </row>
    <row r="26926" spans="5:6" ht="15" customHeight="1">
      <c r="E26926" s="573"/>
      <c r="F26926" s="573"/>
    </row>
    <row r="26927" spans="5:6" ht="15" customHeight="1">
      <c r="E26927" s="573"/>
      <c r="F26927" s="573"/>
    </row>
    <row r="26928" spans="5:6" ht="15" customHeight="1">
      <c r="E26928" s="573"/>
      <c r="F26928" s="573"/>
    </row>
    <row r="26929" spans="5:6" ht="15" customHeight="1">
      <c r="E26929" s="573"/>
      <c r="F26929" s="573"/>
    </row>
    <row r="26930" spans="5:6" ht="15" customHeight="1">
      <c r="E26930" s="573"/>
      <c r="F26930" s="573"/>
    </row>
    <row r="26931" spans="5:6" ht="15" customHeight="1">
      <c r="E26931" s="573"/>
      <c r="F26931" s="573"/>
    </row>
    <row r="26932" spans="5:6" ht="15" customHeight="1">
      <c r="E26932" s="573"/>
      <c r="F26932" s="573"/>
    </row>
    <row r="26933" spans="5:6" ht="15" customHeight="1">
      <c r="E26933" s="573"/>
      <c r="F26933" s="573"/>
    </row>
    <row r="26934" spans="5:6" ht="15" customHeight="1">
      <c r="E26934" s="573"/>
      <c r="F26934" s="573"/>
    </row>
    <row r="26935" spans="5:6" ht="15" customHeight="1">
      <c r="E26935" s="573"/>
      <c r="F26935" s="573"/>
    </row>
    <row r="26936" spans="5:6" ht="15" customHeight="1">
      <c r="E26936" s="573"/>
      <c r="F26936" s="573"/>
    </row>
    <row r="26937" spans="5:6" ht="15" customHeight="1">
      <c r="E26937" s="573"/>
      <c r="F26937" s="573"/>
    </row>
    <row r="26938" spans="5:6" ht="15" customHeight="1">
      <c r="E26938" s="573"/>
      <c r="F26938" s="573"/>
    </row>
    <row r="26939" spans="5:6" ht="15" customHeight="1">
      <c r="E26939" s="573"/>
      <c r="F26939" s="573"/>
    </row>
    <row r="26940" spans="5:6" ht="15" customHeight="1">
      <c r="E26940" s="573"/>
      <c r="F26940" s="573"/>
    </row>
    <row r="26941" spans="5:6" ht="15" customHeight="1">
      <c r="E26941" s="573"/>
      <c r="F26941" s="573"/>
    </row>
    <row r="26942" spans="5:6" ht="15" customHeight="1">
      <c r="E26942" s="573"/>
      <c r="F26942" s="573"/>
    </row>
    <row r="26943" spans="5:6" ht="15" customHeight="1">
      <c r="E26943" s="573"/>
      <c r="F26943" s="573"/>
    </row>
    <row r="26944" spans="5:6" ht="15" customHeight="1">
      <c r="E26944" s="573"/>
      <c r="F26944" s="573"/>
    </row>
    <row r="26945" spans="5:6" ht="15" customHeight="1">
      <c r="E26945" s="573"/>
      <c r="F26945" s="573"/>
    </row>
    <row r="26946" spans="5:6" ht="15" customHeight="1">
      <c r="E26946" s="573"/>
      <c r="F26946" s="573"/>
    </row>
    <row r="26947" spans="5:6" ht="15" customHeight="1">
      <c r="E26947" s="573"/>
      <c r="F26947" s="573"/>
    </row>
    <row r="26948" spans="5:6" ht="15" customHeight="1">
      <c r="E26948" s="573"/>
      <c r="F26948" s="573"/>
    </row>
    <row r="26949" spans="5:6" ht="15" customHeight="1">
      <c r="E26949" s="573"/>
      <c r="F26949" s="573"/>
    </row>
    <row r="26950" spans="5:6" ht="15" customHeight="1">
      <c r="E26950" s="573"/>
      <c r="F26950" s="573"/>
    </row>
    <row r="26951" spans="5:6" ht="15" customHeight="1">
      <c r="E26951" s="573"/>
      <c r="F26951" s="573"/>
    </row>
    <row r="26952" spans="5:6" ht="15" customHeight="1">
      <c r="E26952" s="573"/>
      <c r="F26952" s="573"/>
    </row>
    <row r="26953" spans="5:6" ht="15" customHeight="1">
      <c r="E26953" s="573"/>
      <c r="F26953" s="573"/>
    </row>
    <row r="26954" spans="5:6" ht="15" customHeight="1">
      <c r="E26954" s="573"/>
      <c r="F26954" s="573"/>
    </row>
    <row r="26955" spans="5:6" ht="15" customHeight="1">
      <c r="E26955" s="573"/>
      <c r="F26955" s="573"/>
    </row>
    <row r="26956" spans="5:6" ht="15" customHeight="1">
      <c r="E26956" s="573"/>
      <c r="F26956" s="573"/>
    </row>
    <row r="26957" spans="5:6" ht="15" customHeight="1">
      <c r="E26957" s="573"/>
      <c r="F26957" s="573"/>
    </row>
    <row r="26958" spans="5:6" ht="15" customHeight="1">
      <c r="E26958" s="573"/>
      <c r="F26958" s="573"/>
    </row>
    <row r="26959" spans="5:6" ht="15" customHeight="1">
      <c r="E26959" s="573"/>
      <c r="F26959" s="573"/>
    </row>
    <row r="26960" spans="5:6" ht="15" customHeight="1">
      <c r="E26960" s="573"/>
      <c r="F26960" s="573"/>
    </row>
    <row r="26961" spans="5:6" ht="15" customHeight="1">
      <c r="E26961" s="573"/>
      <c r="F26961" s="573"/>
    </row>
    <row r="26962" spans="5:6" ht="15" customHeight="1">
      <c r="E26962" s="573"/>
      <c r="F26962" s="573"/>
    </row>
    <row r="26963" spans="5:6" ht="15" customHeight="1">
      <c r="E26963" s="573"/>
      <c r="F26963" s="573"/>
    </row>
    <row r="26964" spans="5:6" ht="15" customHeight="1">
      <c r="E26964" s="573"/>
      <c r="F26964" s="573"/>
    </row>
    <row r="26965" spans="5:6" ht="15" customHeight="1">
      <c r="E26965" s="573"/>
      <c r="F26965" s="573"/>
    </row>
    <row r="26966" spans="5:6" ht="15" customHeight="1">
      <c r="E26966" s="573"/>
      <c r="F26966" s="573"/>
    </row>
    <row r="26967" spans="5:6" ht="15" customHeight="1">
      <c r="E26967" s="573"/>
      <c r="F26967" s="573"/>
    </row>
    <row r="26968" spans="5:6" ht="15" customHeight="1">
      <c r="E26968" s="573"/>
      <c r="F26968" s="573"/>
    </row>
    <row r="26969" spans="5:6" ht="15" customHeight="1">
      <c r="E26969" s="573"/>
      <c r="F26969" s="573"/>
    </row>
    <row r="26970" spans="5:6" ht="15" customHeight="1">
      <c r="E26970" s="573"/>
      <c r="F26970" s="573"/>
    </row>
    <row r="26971" spans="5:6" ht="15" customHeight="1">
      <c r="E26971" s="573"/>
      <c r="F26971" s="573"/>
    </row>
    <row r="26972" spans="5:6" ht="15" customHeight="1">
      <c r="E26972" s="573"/>
      <c r="F26972" s="573"/>
    </row>
    <row r="26973" spans="5:6" ht="15" customHeight="1">
      <c r="E26973" s="573"/>
      <c r="F26973" s="573"/>
    </row>
    <row r="26974" spans="5:6" ht="15" customHeight="1">
      <c r="E26974" s="573"/>
      <c r="F26974" s="573"/>
    </row>
    <row r="26975" spans="5:6" ht="15" customHeight="1">
      <c r="E26975" s="573"/>
      <c r="F26975" s="573"/>
    </row>
    <row r="26976" spans="5:6" ht="15" customHeight="1">
      <c r="E26976" s="573"/>
      <c r="F26976" s="573"/>
    </row>
    <row r="26977" spans="5:6" ht="15" customHeight="1">
      <c r="E26977" s="573"/>
      <c r="F26977" s="573"/>
    </row>
    <row r="26978" spans="5:6" ht="15" customHeight="1">
      <c r="E26978" s="573"/>
      <c r="F26978" s="573"/>
    </row>
    <row r="26979" spans="5:6" ht="15" customHeight="1">
      <c r="E26979" s="573"/>
      <c r="F26979" s="573"/>
    </row>
    <row r="26980" spans="5:6" ht="15" customHeight="1">
      <c r="E26980" s="573"/>
      <c r="F26980" s="573"/>
    </row>
    <row r="26981" spans="5:6" ht="15" customHeight="1">
      <c r="E26981" s="573"/>
      <c r="F26981" s="573"/>
    </row>
    <row r="26982" spans="5:6" ht="15" customHeight="1">
      <c r="E26982" s="573"/>
      <c r="F26982" s="573"/>
    </row>
    <row r="26983" spans="5:6" ht="15" customHeight="1">
      <c r="E26983" s="573"/>
      <c r="F26983" s="573"/>
    </row>
    <row r="26984" spans="5:6" ht="15" customHeight="1">
      <c r="E26984" s="573"/>
      <c r="F26984" s="573"/>
    </row>
    <row r="26985" spans="5:6" ht="15" customHeight="1">
      <c r="E26985" s="573"/>
      <c r="F26985" s="573"/>
    </row>
    <row r="26986" spans="5:6" ht="15" customHeight="1">
      <c r="E26986" s="573"/>
      <c r="F26986" s="573"/>
    </row>
    <row r="26987" spans="5:6" ht="15" customHeight="1">
      <c r="E26987" s="573"/>
      <c r="F26987" s="573"/>
    </row>
    <row r="26988" spans="5:6" ht="15" customHeight="1">
      <c r="E26988" s="573"/>
      <c r="F26988" s="573"/>
    </row>
    <row r="26989" spans="5:6" ht="15" customHeight="1">
      <c r="E26989" s="573"/>
      <c r="F26989" s="573"/>
    </row>
    <row r="26990" spans="5:6" ht="15" customHeight="1">
      <c r="E26990" s="573"/>
      <c r="F26990" s="573"/>
    </row>
    <row r="26991" spans="5:6" ht="15" customHeight="1">
      <c r="E26991" s="573"/>
      <c r="F26991" s="573"/>
    </row>
    <row r="26992" spans="5:6" ht="15" customHeight="1">
      <c r="E26992" s="573"/>
      <c r="F26992" s="573"/>
    </row>
    <row r="26993" spans="5:6" ht="15" customHeight="1">
      <c r="E26993" s="573"/>
      <c r="F26993" s="573"/>
    </row>
    <row r="26994" spans="5:6" ht="15" customHeight="1">
      <c r="E26994" s="573"/>
      <c r="F26994" s="573"/>
    </row>
    <row r="26995" spans="5:6" ht="15" customHeight="1">
      <c r="E26995" s="573"/>
      <c r="F26995" s="573"/>
    </row>
    <row r="26996" spans="5:6" ht="15" customHeight="1">
      <c r="E26996" s="573"/>
      <c r="F26996" s="573"/>
    </row>
    <row r="26997" spans="5:6" ht="15" customHeight="1">
      <c r="E26997" s="573"/>
      <c r="F26997" s="573"/>
    </row>
    <row r="26998" spans="5:6" ht="15" customHeight="1">
      <c r="E26998" s="573"/>
      <c r="F26998" s="573"/>
    </row>
    <row r="26999" spans="5:6" ht="15" customHeight="1">
      <c r="E26999" s="573"/>
      <c r="F26999" s="573"/>
    </row>
    <row r="27000" spans="5:6" ht="15" customHeight="1">
      <c r="E27000" s="573"/>
      <c r="F27000" s="573"/>
    </row>
    <row r="27001" spans="5:6" ht="15" customHeight="1">
      <c r="E27001" s="573"/>
      <c r="F27001" s="573"/>
    </row>
    <row r="27002" spans="5:6" ht="15" customHeight="1">
      <c r="E27002" s="573"/>
      <c r="F27002" s="573"/>
    </row>
    <row r="27003" spans="5:6" ht="15" customHeight="1">
      <c r="E27003" s="573"/>
      <c r="F27003" s="573"/>
    </row>
    <row r="27004" spans="5:6" ht="15" customHeight="1">
      <c r="E27004" s="573"/>
      <c r="F27004" s="573"/>
    </row>
    <row r="27005" spans="5:6" ht="15" customHeight="1">
      <c r="E27005" s="573"/>
      <c r="F27005" s="573"/>
    </row>
    <row r="27006" spans="5:6" ht="15" customHeight="1">
      <c r="E27006" s="573"/>
      <c r="F27006" s="573"/>
    </row>
    <row r="27007" spans="5:6" ht="15" customHeight="1">
      <c r="E27007" s="573"/>
      <c r="F27007" s="573"/>
    </row>
    <row r="27008" spans="5:6" ht="15" customHeight="1">
      <c r="E27008" s="573"/>
      <c r="F27008" s="573"/>
    </row>
    <row r="27009" spans="5:6" ht="15" customHeight="1">
      <c r="E27009" s="573"/>
      <c r="F27009" s="573"/>
    </row>
    <row r="27010" spans="5:6" ht="15" customHeight="1">
      <c r="E27010" s="573"/>
      <c r="F27010" s="573"/>
    </row>
    <row r="27011" spans="5:6" ht="15" customHeight="1">
      <c r="E27011" s="573"/>
      <c r="F27011" s="573"/>
    </row>
    <row r="27012" spans="5:6" ht="15" customHeight="1">
      <c r="E27012" s="573"/>
      <c r="F27012" s="573"/>
    </row>
    <row r="27013" spans="5:6" ht="15" customHeight="1">
      <c r="E27013" s="573"/>
      <c r="F27013" s="573"/>
    </row>
    <row r="27014" spans="5:6" ht="15" customHeight="1">
      <c r="E27014" s="573"/>
      <c r="F27014" s="573"/>
    </row>
    <row r="27015" spans="5:6" ht="15" customHeight="1">
      <c r="E27015" s="573"/>
      <c r="F27015" s="573"/>
    </row>
    <row r="27016" spans="5:6" ht="15" customHeight="1">
      <c r="E27016" s="573"/>
      <c r="F27016" s="573"/>
    </row>
    <row r="27017" spans="5:6" ht="15" customHeight="1">
      <c r="E27017" s="573"/>
      <c r="F27017" s="573"/>
    </row>
    <row r="27018" spans="5:6" ht="15" customHeight="1">
      <c r="E27018" s="573"/>
      <c r="F27018" s="573"/>
    </row>
    <row r="27019" spans="5:6" ht="15" customHeight="1">
      <c r="E27019" s="573"/>
      <c r="F27019" s="573"/>
    </row>
    <row r="27020" spans="5:6" ht="15" customHeight="1">
      <c r="E27020" s="573"/>
      <c r="F27020" s="573"/>
    </row>
    <row r="27021" spans="5:6" ht="15" customHeight="1">
      <c r="E27021" s="573"/>
      <c r="F27021" s="573"/>
    </row>
    <row r="27022" spans="5:6" ht="15" customHeight="1">
      <c r="E27022" s="573"/>
      <c r="F27022" s="573"/>
    </row>
    <row r="27023" spans="5:6" ht="15" customHeight="1">
      <c r="E27023" s="573"/>
      <c r="F27023" s="573"/>
    </row>
    <row r="27024" spans="5:6" ht="15" customHeight="1">
      <c r="E27024" s="573"/>
      <c r="F27024" s="573"/>
    </row>
    <row r="27025" spans="5:6" ht="15" customHeight="1">
      <c r="E27025" s="573"/>
      <c r="F27025" s="573"/>
    </row>
    <row r="27026" spans="5:6" ht="15" customHeight="1">
      <c r="E27026" s="573"/>
      <c r="F27026" s="573"/>
    </row>
    <row r="27027" spans="5:6" ht="15" customHeight="1">
      <c r="E27027" s="573"/>
      <c r="F27027" s="573"/>
    </row>
    <row r="27028" spans="5:6" ht="15" customHeight="1">
      <c r="E27028" s="573"/>
      <c r="F27028" s="573"/>
    </row>
    <row r="27029" spans="5:6" ht="15" customHeight="1">
      <c r="E27029" s="573"/>
      <c r="F27029" s="573"/>
    </row>
    <row r="27030" spans="5:6" ht="15" customHeight="1">
      <c r="E27030" s="573"/>
      <c r="F27030" s="573"/>
    </row>
    <row r="27031" spans="5:6" ht="15" customHeight="1">
      <c r="E27031" s="573"/>
      <c r="F27031" s="573"/>
    </row>
    <row r="27032" spans="5:6" ht="15" customHeight="1">
      <c r="E27032" s="573"/>
      <c r="F27032" s="573"/>
    </row>
    <row r="27033" spans="5:6" ht="15" customHeight="1">
      <c r="E27033" s="573"/>
      <c r="F27033" s="573"/>
    </row>
    <row r="27034" spans="5:6" ht="15" customHeight="1">
      <c r="E27034" s="573"/>
      <c r="F27034" s="573"/>
    </row>
    <row r="27035" spans="5:6" ht="15" customHeight="1">
      <c r="E27035" s="573"/>
      <c r="F27035" s="573"/>
    </row>
    <row r="27036" spans="5:6" ht="15" customHeight="1">
      <c r="E27036" s="573"/>
      <c r="F27036" s="573"/>
    </row>
    <row r="27037" spans="5:6" ht="15" customHeight="1">
      <c r="E27037" s="573"/>
      <c r="F27037" s="573"/>
    </row>
    <row r="27038" spans="5:6" ht="15" customHeight="1">
      <c r="E27038" s="573"/>
      <c r="F27038" s="573"/>
    </row>
    <row r="27039" spans="5:6" ht="15" customHeight="1">
      <c r="E27039" s="573"/>
      <c r="F27039" s="573"/>
    </row>
    <row r="27040" spans="5:6" ht="15" customHeight="1">
      <c r="E27040" s="573"/>
      <c r="F27040" s="573"/>
    </row>
    <row r="27041" spans="5:6" ht="15" customHeight="1">
      <c r="E27041" s="573"/>
      <c r="F27041" s="573"/>
    </row>
    <row r="27042" spans="5:6" ht="15" customHeight="1">
      <c r="E27042" s="573"/>
      <c r="F27042" s="573"/>
    </row>
    <row r="27043" spans="5:6" ht="15" customHeight="1">
      <c r="E27043" s="573"/>
      <c r="F27043" s="573"/>
    </row>
    <row r="27044" spans="5:6" ht="15" customHeight="1">
      <c r="E27044" s="573"/>
      <c r="F27044" s="573"/>
    </row>
    <row r="27045" spans="5:6" ht="15" customHeight="1">
      <c r="E27045" s="573"/>
      <c r="F27045" s="573"/>
    </row>
    <row r="27046" spans="5:6" ht="15" customHeight="1">
      <c r="E27046" s="573"/>
      <c r="F27046" s="573"/>
    </row>
    <row r="27047" spans="5:6" ht="15" customHeight="1">
      <c r="E27047" s="573"/>
      <c r="F27047" s="573"/>
    </row>
    <row r="27048" spans="5:6" ht="15" customHeight="1">
      <c r="E27048" s="573"/>
      <c r="F27048" s="573"/>
    </row>
    <row r="27049" spans="5:6" ht="15" customHeight="1">
      <c r="E27049" s="573"/>
      <c r="F27049" s="573"/>
    </row>
    <row r="27050" spans="5:6" ht="15" customHeight="1">
      <c r="E27050" s="573"/>
      <c r="F27050" s="573"/>
    </row>
    <row r="27051" spans="5:6" ht="15" customHeight="1">
      <c r="E27051" s="573"/>
      <c r="F27051" s="573"/>
    </row>
    <row r="27052" spans="5:6" ht="15" customHeight="1">
      <c r="E27052" s="573"/>
      <c r="F27052" s="573"/>
    </row>
    <row r="27053" spans="5:6" ht="15" customHeight="1">
      <c r="E27053" s="573"/>
      <c r="F27053" s="573"/>
    </row>
    <row r="27054" spans="5:6" ht="15" customHeight="1">
      <c r="E27054" s="573"/>
      <c r="F27054" s="573"/>
    </row>
    <row r="27055" spans="5:6" ht="15" customHeight="1">
      <c r="E27055" s="573"/>
      <c r="F27055" s="573"/>
    </row>
    <row r="27056" spans="5:6" ht="15" customHeight="1">
      <c r="E27056" s="573"/>
      <c r="F27056" s="573"/>
    </row>
    <row r="27057" spans="5:6" ht="15" customHeight="1">
      <c r="E27057" s="573"/>
      <c r="F27057" s="573"/>
    </row>
    <row r="27058" spans="5:6" ht="15" customHeight="1">
      <c r="E27058" s="573"/>
      <c r="F27058" s="573"/>
    </row>
    <row r="27059" spans="5:6" ht="15" customHeight="1">
      <c r="E27059" s="573"/>
      <c r="F27059" s="573"/>
    </row>
    <row r="27060" spans="5:6" ht="15" customHeight="1">
      <c r="E27060" s="573"/>
      <c r="F27060" s="573"/>
    </row>
    <row r="27061" spans="5:6" ht="15" customHeight="1">
      <c r="E27061" s="573"/>
      <c r="F27061" s="573"/>
    </row>
    <row r="27062" spans="5:6" ht="15" customHeight="1">
      <c r="E27062" s="573"/>
      <c r="F27062" s="573"/>
    </row>
    <row r="27063" spans="5:6" ht="15" customHeight="1">
      <c r="E27063" s="573"/>
      <c r="F27063" s="573"/>
    </row>
    <row r="27064" spans="5:6" ht="15" customHeight="1">
      <c r="E27064" s="573"/>
      <c r="F27064" s="573"/>
    </row>
    <row r="27065" spans="5:6" ht="15" customHeight="1">
      <c r="E27065" s="573"/>
      <c r="F27065" s="573"/>
    </row>
    <row r="27066" spans="5:6" ht="15" customHeight="1">
      <c r="E27066" s="573"/>
      <c r="F27066" s="573"/>
    </row>
    <row r="27067" spans="5:6" ht="15" customHeight="1">
      <c r="E27067" s="573"/>
      <c r="F27067" s="573"/>
    </row>
    <row r="27068" spans="5:6" ht="15" customHeight="1">
      <c r="E27068" s="573"/>
      <c r="F27068" s="573"/>
    </row>
    <row r="27069" spans="5:6" ht="15" customHeight="1">
      <c r="E27069" s="573"/>
      <c r="F27069" s="573"/>
    </row>
    <row r="27070" spans="5:6" ht="15" customHeight="1">
      <c r="E27070" s="573"/>
      <c r="F27070" s="573"/>
    </row>
    <row r="27071" spans="5:6" ht="15" customHeight="1">
      <c r="E27071" s="573"/>
      <c r="F27071" s="573"/>
    </row>
    <row r="27072" spans="5:6" ht="15" customHeight="1">
      <c r="E27072" s="573"/>
      <c r="F27072" s="573"/>
    </row>
    <row r="27073" spans="5:6" ht="15" customHeight="1">
      <c r="E27073" s="573"/>
      <c r="F27073" s="573"/>
    </row>
    <row r="27074" spans="5:6" ht="15" customHeight="1">
      <c r="E27074" s="573"/>
      <c r="F27074" s="573"/>
    </row>
    <row r="27075" spans="5:6" ht="15" customHeight="1">
      <c r="E27075" s="573"/>
      <c r="F27075" s="573"/>
    </row>
    <row r="27076" spans="5:6" ht="15" customHeight="1">
      <c r="E27076" s="573"/>
      <c r="F27076" s="573"/>
    </row>
    <row r="27077" spans="5:6" ht="15" customHeight="1">
      <c r="E27077" s="573"/>
      <c r="F27077" s="573"/>
    </row>
    <row r="27078" spans="5:6" ht="15" customHeight="1">
      <c r="E27078" s="573"/>
      <c r="F27078" s="573"/>
    </row>
    <row r="27079" spans="5:6" ht="15" customHeight="1">
      <c r="E27079" s="573"/>
      <c r="F27079" s="573"/>
    </row>
    <row r="27080" spans="5:6" ht="15" customHeight="1">
      <c r="E27080" s="573"/>
      <c r="F27080" s="573"/>
    </row>
    <row r="27081" spans="5:6" ht="15" customHeight="1">
      <c r="E27081" s="573"/>
      <c r="F27081" s="573"/>
    </row>
    <row r="27082" spans="5:6" ht="15" customHeight="1">
      <c r="E27082" s="573"/>
      <c r="F27082" s="573"/>
    </row>
    <row r="27083" spans="5:6" ht="15" customHeight="1">
      <c r="E27083" s="573"/>
      <c r="F27083" s="573"/>
    </row>
    <row r="27084" spans="5:6" ht="15" customHeight="1">
      <c r="E27084" s="573"/>
      <c r="F27084" s="573"/>
    </row>
    <row r="27085" spans="5:6" ht="15" customHeight="1">
      <c r="E27085" s="573"/>
      <c r="F27085" s="573"/>
    </row>
    <row r="27086" spans="5:6" ht="15" customHeight="1">
      <c r="E27086" s="573"/>
      <c r="F27086" s="573"/>
    </row>
    <row r="27087" spans="5:6" ht="15" customHeight="1">
      <c r="E27087" s="573"/>
      <c r="F27087" s="573"/>
    </row>
    <row r="27088" spans="5:6" ht="15" customHeight="1">
      <c r="E27088" s="573"/>
      <c r="F27088" s="573"/>
    </row>
    <row r="27089" spans="5:6" ht="15" customHeight="1">
      <c r="E27089" s="573"/>
      <c r="F27089" s="573"/>
    </row>
    <row r="27090" spans="5:6" ht="15" customHeight="1">
      <c r="E27090" s="573"/>
      <c r="F27090" s="573"/>
    </row>
    <row r="27091" spans="5:6" ht="15" customHeight="1">
      <c r="E27091" s="573"/>
      <c r="F27091" s="573"/>
    </row>
    <row r="27092" spans="5:6" ht="15" customHeight="1">
      <c r="E27092" s="573"/>
      <c r="F27092" s="573"/>
    </row>
    <row r="27093" spans="5:6" ht="15" customHeight="1">
      <c r="E27093" s="573"/>
      <c r="F27093" s="573"/>
    </row>
    <row r="27094" spans="5:6" ht="15" customHeight="1">
      <c r="E27094" s="573"/>
      <c r="F27094" s="573"/>
    </row>
    <row r="27095" spans="5:6" ht="15" customHeight="1">
      <c r="E27095" s="573"/>
      <c r="F27095" s="573"/>
    </row>
    <row r="27096" spans="5:6" ht="15" customHeight="1">
      <c r="E27096" s="573"/>
      <c r="F27096" s="573"/>
    </row>
    <row r="27097" spans="5:6" ht="15" customHeight="1">
      <c r="E27097" s="573"/>
      <c r="F27097" s="573"/>
    </row>
    <row r="27098" spans="5:6" ht="15" customHeight="1">
      <c r="E27098" s="573"/>
      <c r="F27098" s="573"/>
    </row>
    <row r="27099" spans="5:6" ht="15" customHeight="1">
      <c r="E27099" s="573"/>
      <c r="F27099" s="573"/>
    </row>
    <row r="27100" spans="5:6" ht="15" customHeight="1">
      <c r="E27100" s="573"/>
      <c r="F27100" s="573"/>
    </row>
    <row r="27101" spans="5:6" ht="15" customHeight="1">
      <c r="E27101" s="573"/>
      <c r="F27101" s="573"/>
    </row>
    <row r="27102" spans="5:6" ht="15" customHeight="1">
      <c r="E27102" s="573"/>
      <c r="F27102" s="573"/>
    </row>
    <row r="27103" spans="5:6" ht="15" customHeight="1">
      <c r="E27103" s="573"/>
      <c r="F27103" s="573"/>
    </row>
    <row r="27104" spans="5:6" ht="15" customHeight="1">
      <c r="E27104" s="573"/>
      <c r="F27104" s="573"/>
    </row>
    <row r="27105" spans="5:6" ht="15" customHeight="1">
      <c r="E27105" s="573"/>
      <c r="F27105" s="573"/>
    </row>
    <row r="27106" spans="5:6" ht="15" customHeight="1">
      <c r="E27106" s="573"/>
      <c r="F27106" s="573"/>
    </row>
    <row r="27107" spans="5:6" ht="15" customHeight="1">
      <c r="E27107" s="573"/>
      <c r="F27107" s="573"/>
    </row>
    <row r="27108" spans="5:6" ht="15" customHeight="1">
      <c r="E27108" s="573"/>
      <c r="F27108" s="573"/>
    </row>
    <row r="27109" spans="5:6" ht="15" customHeight="1">
      <c r="E27109" s="573"/>
      <c r="F27109" s="573"/>
    </row>
    <row r="27110" spans="5:6" ht="15" customHeight="1">
      <c r="E27110" s="573"/>
      <c r="F27110" s="573"/>
    </row>
    <row r="27111" spans="5:6" ht="15" customHeight="1">
      <c r="E27111" s="573"/>
      <c r="F27111" s="573"/>
    </row>
    <row r="27112" spans="5:6" ht="15" customHeight="1">
      <c r="E27112" s="573"/>
      <c r="F27112" s="573"/>
    </row>
    <row r="27113" spans="5:6" ht="15" customHeight="1">
      <c r="E27113" s="573"/>
      <c r="F27113" s="573"/>
    </row>
    <row r="27114" spans="5:6" ht="15" customHeight="1">
      <c r="E27114" s="573"/>
      <c r="F27114" s="573"/>
    </row>
    <row r="27115" spans="5:6" ht="15" customHeight="1">
      <c r="E27115" s="573"/>
      <c r="F27115" s="573"/>
    </row>
    <row r="27116" spans="5:6" ht="15" customHeight="1">
      <c r="E27116" s="573"/>
      <c r="F27116" s="573"/>
    </row>
    <row r="27117" spans="5:6" ht="15" customHeight="1">
      <c r="E27117" s="573"/>
      <c r="F27117" s="573"/>
    </row>
    <row r="27118" spans="5:6" ht="15" customHeight="1">
      <c r="E27118" s="573"/>
      <c r="F27118" s="573"/>
    </row>
    <row r="27119" spans="5:6" ht="15" customHeight="1">
      <c r="E27119" s="573"/>
      <c r="F27119" s="573"/>
    </row>
    <row r="27120" spans="5:6" ht="15" customHeight="1">
      <c r="E27120" s="573"/>
      <c r="F27120" s="573"/>
    </row>
    <row r="27121" spans="5:6" ht="15" customHeight="1">
      <c r="E27121" s="573"/>
      <c r="F27121" s="573"/>
    </row>
    <row r="27122" spans="5:6" ht="15" customHeight="1">
      <c r="E27122" s="573"/>
      <c r="F27122" s="573"/>
    </row>
    <row r="27123" spans="5:6" ht="15" customHeight="1">
      <c r="E27123" s="573"/>
      <c r="F27123" s="573"/>
    </row>
    <row r="27124" spans="5:6" ht="15" customHeight="1">
      <c r="E27124" s="573"/>
      <c r="F27124" s="573"/>
    </row>
    <row r="27125" spans="5:6" ht="15" customHeight="1">
      <c r="E27125" s="573"/>
      <c r="F27125" s="573"/>
    </row>
    <row r="27126" spans="5:6" ht="15" customHeight="1">
      <c r="E27126" s="573"/>
      <c r="F27126" s="573"/>
    </row>
    <row r="27127" spans="5:6" ht="15" customHeight="1">
      <c r="E27127" s="573"/>
      <c r="F27127" s="573"/>
    </row>
    <row r="27128" spans="5:6" ht="15" customHeight="1">
      <c r="E27128" s="573"/>
      <c r="F27128" s="573"/>
    </row>
    <row r="27129" spans="5:6" ht="15" customHeight="1">
      <c r="E27129" s="573"/>
      <c r="F27129" s="573"/>
    </row>
    <row r="27130" spans="5:6" ht="15" customHeight="1">
      <c r="E27130" s="573"/>
      <c r="F27130" s="573"/>
    </row>
    <row r="27131" spans="5:6" ht="15" customHeight="1">
      <c r="E27131" s="573"/>
      <c r="F27131" s="573"/>
    </row>
    <row r="27132" spans="5:6" ht="15" customHeight="1">
      <c r="E27132" s="573"/>
      <c r="F27132" s="573"/>
    </row>
    <row r="27133" spans="5:6" ht="15" customHeight="1">
      <c r="E27133" s="573"/>
      <c r="F27133" s="573"/>
    </row>
    <row r="27134" spans="5:6" ht="15" customHeight="1">
      <c r="E27134" s="573"/>
      <c r="F27134" s="573"/>
    </row>
    <row r="27135" spans="5:6" ht="15" customHeight="1">
      <c r="E27135" s="573"/>
      <c r="F27135" s="573"/>
    </row>
    <row r="27136" spans="5:6" ht="15" customHeight="1">
      <c r="E27136" s="573"/>
      <c r="F27136" s="573"/>
    </row>
    <row r="27137" spans="5:6" ht="15" customHeight="1">
      <c r="E27137" s="573"/>
      <c r="F27137" s="573"/>
    </row>
    <row r="27138" spans="5:6" ht="15" customHeight="1">
      <c r="E27138" s="573"/>
      <c r="F27138" s="573"/>
    </row>
    <row r="27139" spans="5:6" ht="15" customHeight="1">
      <c r="E27139" s="573"/>
      <c r="F27139" s="573"/>
    </row>
    <row r="27140" spans="5:6" ht="15" customHeight="1">
      <c r="E27140" s="573"/>
      <c r="F27140" s="573"/>
    </row>
    <row r="27141" spans="5:6" ht="15" customHeight="1">
      <c r="E27141" s="573"/>
      <c r="F27141" s="573"/>
    </row>
    <row r="27142" spans="5:6" ht="15" customHeight="1">
      <c r="E27142" s="573"/>
      <c r="F27142" s="573"/>
    </row>
    <row r="27143" spans="5:6" ht="15" customHeight="1">
      <c r="E27143" s="573"/>
      <c r="F27143" s="573"/>
    </row>
    <row r="27144" spans="5:6" ht="15" customHeight="1">
      <c r="E27144" s="573"/>
      <c r="F27144" s="573"/>
    </row>
    <row r="27145" spans="5:6" ht="15" customHeight="1">
      <c r="E27145" s="573"/>
      <c r="F27145" s="573"/>
    </row>
    <row r="27146" spans="5:6" ht="15" customHeight="1">
      <c r="E27146" s="573"/>
      <c r="F27146" s="573"/>
    </row>
    <row r="27147" spans="5:6" ht="15" customHeight="1">
      <c r="E27147" s="573"/>
      <c r="F27147" s="573"/>
    </row>
    <row r="27148" spans="5:6" ht="15" customHeight="1">
      <c r="E27148" s="573"/>
      <c r="F27148" s="573"/>
    </row>
    <row r="27149" spans="5:6" ht="15" customHeight="1">
      <c r="E27149" s="573"/>
      <c r="F27149" s="573"/>
    </row>
    <row r="27150" spans="5:6" ht="15" customHeight="1">
      <c r="E27150" s="573"/>
      <c r="F27150" s="573"/>
    </row>
    <row r="27151" spans="5:6" ht="15" customHeight="1">
      <c r="E27151" s="573"/>
      <c r="F27151" s="573"/>
    </row>
    <row r="27152" spans="5:6" ht="15" customHeight="1">
      <c r="E27152" s="573"/>
      <c r="F27152" s="573"/>
    </row>
    <row r="27153" spans="5:6" ht="15" customHeight="1">
      <c r="E27153" s="573"/>
      <c r="F27153" s="573"/>
    </row>
    <row r="27154" spans="5:6" ht="15" customHeight="1">
      <c r="E27154" s="573"/>
      <c r="F27154" s="573"/>
    </row>
    <row r="27155" spans="5:6" ht="15" customHeight="1">
      <c r="E27155" s="573"/>
      <c r="F27155" s="573"/>
    </row>
    <row r="27156" spans="5:6" ht="15" customHeight="1">
      <c r="E27156" s="573"/>
      <c r="F27156" s="573"/>
    </row>
    <row r="27157" spans="5:6" ht="15" customHeight="1">
      <c r="E27157" s="573"/>
      <c r="F27157" s="573"/>
    </row>
    <row r="27158" spans="5:6" ht="15" customHeight="1">
      <c r="E27158" s="573"/>
      <c r="F27158" s="573"/>
    </row>
    <row r="27159" spans="5:6" ht="15" customHeight="1">
      <c r="E27159" s="573"/>
      <c r="F27159" s="573"/>
    </row>
    <row r="27160" spans="5:6" ht="15" customHeight="1">
      <c r="E27160" s="573"/>
      <c r="F27160" s="573"/>
    </row>
    <row r="27161" spans="5:6" ht="15" customHeight="1">
      <c r="E27161" s="573"/>
      <c r="F27161" s="573"/>
    </row>
    <row r="27162" spans="5:6" ht="15" customHeight="1">
      <c r="E27162" s="573"/>
      <c r="F27162" s="573"/>
    </row>
    <row r="27163" spans="5:6" ht="15" customHeight="1">
      <c r="E27163" s="573"/>
      <c r="F27163" s="573"/>
    </row>
    <row r="27164" spans="5:6" ht="15" customHeight="1">
      <c r="E27164" s="573"/>
      <c r="F27164" s="573"/>
    </row>
    <row r="27165" spans="5:6" ht="15" customHeight="1">
      <c r="E27165" s="573"/>
      <c r="F27165" s="573"/>
    </row>
    <row r="27166" spans="5:6" ht="15" customHeight="1">
      <c r="E27166" s="573"/>
      <c r="F27166" s="573"/>
    </row>
    <row r="27167" spans="5:6" ht="15" customHeight="1">
      <c r="E27167" s="573"/>
      <c r="F27167" s="573"/>
    </row>
    <row r="27168" spans="5:6" ht="15" customHeight="1">
      <c r="E27168" s="573"/>
      <c r="F27168" s="573"/>
    </row>
    <row r="27169" spans="5:6" ht="15" customHeight="1">
      <c r="E27169" s="573"/>
      <c r="F27169" s="573"/>
    </row>
    <row r="27170" spans="5:6" ht="15" customHeight="1">
      <c r="E27170" s="573"/>
      <c r="F27170" s="573"/>
    </row>
    <row r="27171" spans="5:6" ht="15" customHeight="1">
      <c r="E27171" s="573"/>
      <c r="F27171" s="573"/>
    </row>
    <row r="27172" spans="5:6" ht="15" customHeight="1">
      <c r="E27172" s="573"/>
      <c r="F27172" s="573"/>
    </row>
    <row r="27173" spans="5:6" ht="15" customHeight="1">
      <c r="E27173" s="573"/>
      <c r="F27173" s="573"/>
    </row>
    <row r="27174" spans="5:6" ht="15" customHeight="1">
      <c r="E27174" s="573"/>
      <c r="F27174" s="573"/>
    </row>
    <row r="27175" spans="5:6" ht="15" customHeight="1">
      <c r="E27175" s="573"/>
      <c r="F27175" s="573"/>
    </row>
    <row r="27176" spans="5:6" ht="15" customHeight="1">
      <c r="E27176" s="573"/>
      <c r="F27176" s="573"/>
    </row>
    <row r="27177" spans="5:6" ht="15" customHeight="1">
      <c r="E27177" s="573"/>
      <c r="F27177" s="573"/>
    </row>
    <row r="27178" spans="5:6" ht="15" customHeight="1">
      <c r="E27178" s="573"/>
      <c r="F27178" s="573"/>
    </row>
    <row r="27179" spans="5:6" ht="15" customHeight="1">
      <c r="E27179" s="573"/>
      <c r="F27179" s="573"/>
    </row>
    <row r="27180" spans="5:6" ht="15" customHeight="1">
      <c r="E27180" s="573"/>
      <c r="F27180" s="573"/>
    </row>
    <row r="27181" spans="5:6" ht="15" customHeight="1">
      <c r="E27181" s="573"/>
      <c r="F27181" s="573"/>
    </row>
    <row r="27182" spans="5:6" ht="15" customHeight="1">
      <c r="E27182" s="573"/>
      <c r="F27182" s="573"/>
    </row>
    <row r="27183" spans="5:6" ht="15" customHeight="1">
      <c r="E27183" s="573"/>
      <c r="F27183" s="573"/>
    </row>
    <row r="27184" spans="5:6" ht="15" customHeight="1">
      <c r="E27184" s="573"/>
      <c r="F27184" s="573"/>
    </row>
    <row r="27185" spans="5:6" ht="15" customHeight="1">
      <c r="E27185" s="573"/>
      <c r="F27185" s="573"/>
    </row>
    <row r="27186" spans="5:6" ht="15" customHeight="1">
      <c r="E27186" s="573"/>
      <c r="F27186" s="573"/>
    </row>
    <row r="27187" spans="5:6" ht="15" customHeight="1">
      <c r="E27187" s="573"/>
      <c r="F27187" s="573"/>
    </row>
    <row r="27188" spans="5:6" ht="15" customHeight="1">
      <c r="E27188" s="573"/>
      <c r="F27188" s="573"/>
    </row>
    <row r="27189" spans="5:6" ht="15" customHeight="1">
      <c r="E27189" s="573"/>
      <c r="F27189" s="573"/>
    </row>
    <row r="27190" spans="5:6" ht="15" customHeight="1">
      <c r="E27190" s="573"/>
      <c r="F27190" s="573"/>
    </row>
    <row r="27191" spans="5:6" ht="15" customHeight="1">
      <c r="E27191" s="573"/>
      <c r="F27191" s="573"/>
    </row>
    <row r="27192" spans="5:6" ht="15" customHeight="1">
      <c r="E27192" s="573"/>
      <c r="F27192" s="573"/>
    </row>
    <row r="27193" spans="5:6" ht="15" customHeight="1">
      <c r="E27193" s="573"/>
      <c r="F27193" s="573"/>
    </row>
    <row r="27194" spans="5:6" ht="15" customHeight="1">
      <c r="E27194" s="573"/>
      <c r="F27194" s="573"/>
    </row>
    <row r="27195" spans="5:6" ht="15" customHeight="1">
      <c r="E27195" s="573"/>
      <c r="F27195" s="573"/>
    </row>
    <row r="27196" spans="5:6" ht="15" customHeight="1">
      <c r="E27196" s="573"/>
      <c r="F27196" s="573"/>
    </row>
    <row r="27197" spans="5:6" ht="15" customHeight="1">
      <c r="E27197" s="573"/>
      <c r="F27197" s="573"/>
    </row>
    <row r="27198" spans="5:6" ht="15" customHeight="1">
      <c r="E27198" s="573"/>
      <c r="F27198" s="573"/>
    </row>
    <row r="27199" spans="5:6" ht="15" customHeight="1">
      <c r="E27199" s="573"/>
      <c r="F27199" s="573"/>
    </row>
    <row r="27200" spans="5:6" ht="15" customHeight="1">
      <c r="E27200" s="573"/>
      <c r="F27200" s="573"/>
    </row>
    <row r="27201" spans="5:6" ht="15" customHeight="1">
      <c r="E27201" s="573"/>
      <c r="F27201" s="573"/>
    </row>
    <row r="27202" spans="5:6" ht="15" customHeight="1">
      <c r="E27202" s="573"/>
      <c r="F27202" s="573"/>
    </row>
    <row r="27203" spans="5:6" ht="15" customHeight="1">
      <c r="E27203" s="573"/>
      <c r="F27203" s="573"/>
    </row>
    <row r="27204" spans="5:6" ht="15" customHeight="1">
      <c r="E27204" s="573"/>
      <c r="F27204" s="573"/>
    </row>
    <row r="27205" spans="5:6" ht="15" customHeight="1">
      <c r="E27205" s="573"/>
      <c r="F27205" s="573"/>
    </row>
    <row r="27206" spans="5:6" ht="15" customHeight="1">
      <c r="E27206" s="573"/>
      <c r="F27206" s="573"/>
    </row>
    <row r="27207" spans="5:6" ht="15" customHeight="1">
      <c r="E27207" s="573"/>
      <c r="F27207" s="573"/>
    </row>
    <row r="27208" spans="5:6" ht="15" customHeight="1">
      <c r="E27208" s="573"/>
      <c r="F27208" s="573"/>
    </row>
    <row r="27209" spans="5:6" ht="15" customHeight="1">
      <c r="E27209" s="573"/>
      <c r="F27209" s="573"/>
    </row>
    <row r="27210" spans="5:6" ht="15" customHeight="1">
      <c r="E27210" s="573"/>
      <c r="F27210" s="573"/>
    </row>
    <row r="27211" spans="5:6" ht="15" customHeight="1">
      <c r="E27211" s="573"/>
      <c r="F27211" s="573"/>
    </row>
    <row r="27212" spans="5:6" ht="15" customHeight="1">
      <c r="E27212" s="573"/>
      <c r="F27212" s="573"/>
    </row>
    <row r="27213" spans="5:6" ht="15" customHeight="1">
      <c r="E27213" s="573"/>
      <c r="F27213" s="573"/>
    </row>
    <row r="27214" spans="5:6" ht="15" customHeight="1">
      <c r="E27214" s="573"/>
      <c r="F27214" s="573"/>
    </row>
    <row r="27215" spans="5:6" ht="15" customHeight="1">
      <c r="E27215" s="573"/>
      <c r="F27215" s="573"/>
    </row>
    <row r="27216" spans="5:6" ht="15" customHeight="1">
      <c r="E27216" s="573"/>
      <c r="F27216" s="573"/>
    </row>
    <row r="27217" spans="5:6" ht="15" customHeight="1">
      <c r="E27217" s="573"/>
      <c r="F27217" s="573"/>
    </row>
    <row r="27218" spans="5:6" ht="15" customHeight="1">
      <c r="E27218" s="573"/>
      <c r="F27218" s="573"/>
    </row>
    <row r="27219" spans="5:6" ht="15" customHeight="1">
      <c r="E27219" s="573"/>
      <c r="F27219" s="573"/>
    </row>
    <row r="27220" spans="5:6" ht="15" customHeight="1">
      <c r="E27220" s="573"/>
      <c r="F27220" s="573"/>
    </row>
    <row r="27221" spans="5:6" ht="15" customHeight="1">
      <c r="E27221" s="573"/>
      <c r="F27221" s="573"/>
    </row>
    <row r="27222" spans="5:6" ht="15" customHeight="1">
      <c r="E27222" s="573"/>
      <c r="F27222" s="573"/>
    </row>
    <row r="27223" spans="5:6" ht="15" customHeight="1">
      <c r="E27223" s="573"/>
      <c r="F27223" s="573"/>
    </row>
    <row r="27224" spans="5:6" ht="15" customHeight="1">
      <c r="E27224" s="573"/>
      <c r="F27224" s="573"/>
    </row>
    <row r="27225" spans="5:6" ht="15" customHeight="1">
      <c r="E27225" s="573"/>
      <c r="F27225" s="573"/>
    </row>
    <row r="27226" spans="5:6" ht="15" customHeight="1">
      <c r="E27226" s="573"/>
      <c r="F27226" s="573"/>
    </row>
    <row r="27227" spans="5:6" ht="15" customHeight="1">
      <c r="E27227" s="573"/>
      <c r="F27227" s="573"/>
    </row>
    <row r="27228" spans="5:6" ht="15" customHeight="1">
      <c r="E27228" s="573"/>
      <c r="F27228" s="573"/>
    </row>
    <row r="27229" spans="5:6" ht="15" customHeight="1">
      <c r="E27229" s="573"/>
      <c r="F27229" s="573"/>
    </row>
    <row r="27230" spans="5:6" ht="15" customHeight="1">
      <c r="E27230" s="573"/>
      <c r="F27230" s="573"/>
    </row>
    <row r="27231" spans="5:6" ht="15" customHeight="1">
      <c r="E27231" s="573"/>
      <c r="F27231" s="573"/>
    </row>
    <row r="27232" spans="5:6" ht="15" customHeight="1">
      <c r="E27232" s="573"/>
      <c r="F27232" s="573"/>
    </row>
    <row r="27233" spans="5:6" ht="15" customHeight="1">
      <c r="E27233" s="573"/>
      <c r="F27233" s="573"/>
    </row>
    <row r="27234" spans="5:6" ht="15" customHeight="1">
      <c r="E27234" s="573"/>
      <c r="F27234" s="573"/>
    </row>
    <row r="27235" spans="5:6" ht="15" customHeight="1">
      <c r="E27235" s="573"/>
      <c r="F27235" s="573"/>
    </row>
    <row r="27236" spans="5:6" ht="15" customHeight="1">
      <c r="E27236" s="573"/>
      <c r="F27236" s="573"/>
    </row>
    <row r="27237" spans="5:6" ht="15" customHeight="1">
      <c r="E27237" s="573"/>
      <c r="F27237" s="573"/>
    </row>
    <row r="27238" spans="5:6" ht="15" customHeight="1">
      <c r="E27238" s="573"/>
      <c r="F27238" s="573"/>
    </row>
    <row r="27239" spans="5:6" ht="15" customHeight="1">
      <c r="E27239" s="573"/>
      <c r="F27239" s="573"/>
    </row>
    <row r="27240" spans="5:6" ht="15" customHeight="1">
      <c r="E27240" s="573"/>
      <c r="F27240" s="573"/>
    </row>
    <row r="27241" spans="5:6" ht="15" customHeight="1">
      <c r="E27241" s="573"/>
      <c r="F27241" s="573"/>
    </row>
    <row r="27242" spans="5:6" ht="15" customHeight="1">
      <c r="E27242" s="573"/>
      <c r="F27242" s="573"/>
    </row>
    <row r="27243" spans="5:6" ht="15" customHeight="1">
      <c r="E27243" s="573"/>
      <c r="F27243" s="573"/>
    </row>
    <row r="27244" spans="5:6" ht="15" customHeight="1">
      <c r="E27244" s="573"/>
      <c r="F27244" s="573"/>
    </row>
    <row r="27245" spans="5:6" ht="15" customHeight="1">
      <c r="E27245" s="573"/>
      <c r="F27245" s="573"/>
    </row>
    <row r="27246" spans="5:6" ht="15" customHeight="1">
      <c r="E27246" s="573"/>
      <c r="F27246" s="573"/>
    </row>
    <row r="27247" spans="5:6" ht="15" customHeight="1">
      <c r="E27247" s="573"/>
      <c r="F27247" s="573"/>
    </row>
    <row r="27248" spans="5:6" ht="15" customHeight="1">
      <c r="E27248" s="573"/>
      <c r="F27248" s="573"/>
    </row>
    <row r="27249" spans="5:6" ht="15" customHeight="1">
      <c r="E27249" s="573"/>
      <c r="F27249" s="573"/>
    </row>
    <row r="27250" spans="5:6" ht="15" customHeight="1">
      <c r="E27250" s="573"/>
      <c r="F27250" s="573"/>
    </row>
    <row r="27251" spans="5:6" ht="15" customHeight="1">
      <c r="E27251" s="573"/>
      <c r="F27251" s="573"/>
    </row>
    <row r="27252" spans="5:6" ht="15" customHeight="1">
      <c r="E27252" s="573"/>
      <c r="F27252" s="573"/>
    </row>
    <row r="27253" spans="5:6" ht="15" customHeight="1">
      <c r="E27253" s="573"/>
      <c r="F27253" s="573"/>
    </row>
    <row r="27254" spans="5:6" ht="15" customHeight="1">
      <c r="E27254" s="573"/>
      <c r="F27254" s="573"/>
    </row>
    <row r="27255" spans="5:6" ht="15" customHeight="1">
      <c r="E27255" s="573"/>
      <c r="F27255" s="573"/>
    </row>
    <row r="27256" spans="5:6" ht="15" customHeight="1">
      <c r="E27256" s="573"/>
      <c r="F27256" s="573"/>
    </row>
    <row r="27257" spans="5:6" ht="15" customHeight="1">
      <c r="E27257" s="573"/>
      <c r="F27257" s="573"/>
    </row>
    <row r="27258" spans="5:6" ht="15" customHeight="1">
      <c r="E27258" s="573"/>
      <c r="F27258" s="573"/>
    </row>
    <row r="27259" spans="5:6" ht="15" customHeight="1">
      <c r="E27259" s="573"/>
      <c r="F27259" s="573"/>
    </row>
    <row r="27260" spans="5:6" ht="15" customHeight="1">
      <c r="E27260" s="573"/>
      <c r="F27260" s="573"/>
    </row>
    <row r="27261" spans="5:6" ht="15" customHeight="1">
      <c r="E27261" s="573"/>
      <c r="F27261" s="573"/>
    </row>
    <row r="27262" spans="5:6" ht="15" customHeight="1">
      <c r="E27262" s="573"/>
      <c r="F27262" s="573"/>
    </row>
    <row r="27263" spans="5:6" ht="15" customHeight="1">
      <c r="E27263" s="573"/>
      <c r="F27263" s="573"/>
    </row>
    <row r="27264" spans="5:6" ht="15" customHeight="1">
      <c r="E27264" s="573"/>
      <c r="F27264" s="573"/>
    </row>
    <row r="27265" spans="5:6" ht="15" customHeight="1">
      <c r="E27265" s="573"/>
      <c r="F27265" s="573"/>
    </row>
    <row r="27266" spans="5:6" ht="15" customHeight="1">
      <c r="E27266" s="573"/>
      <c r="F27266" s="573"/>
    </row>
    <row r="27267" spans="5:6" ht="15" customHeight="1">
      <c r="E27267" s="573"/>
      <c r="F27267" s="573"/>
    </row>
    <row r="27268" spans="5:6" ht="15" customHeight="1">
      <c r="E27268" s="573"/>
      <c r="F27268" s="573"/>
    </row>
    <row r="27269" spans="5:6" ht="15" customHeight="1">
      <c r="E27269" s="573"/>
      <c r="F27269" s="573"/>
    </row>
    <row r="27270" spans="5:6" ht="15" customHeight="1">
      <c r="E27270" s="573"/>
      <c r="F27270" s="573"/>
    </row>
    <row r="27271" spans="5:6" ht="15" customHeight="1">
      <c r="E27271" s="573"/>
      <c r="F27271" s="573"/>
    </row>
    <row r="27272" spans="5:6" ht="15" customHeight="1">
      <c r="E27272" s="573"/>
      <c r="F27272" s="573"/>
    </row>
    <row r="27273" spans="5:6" ht="15" customHeight="1">
      <c r="E27273" s="573"/>
      <c r="F27273" s="573"/>
    </row>
    <row r="27274" spans="5:6" ht="15" customHeight="1">
      <c r="E27274" s="573"/>
      <c r="F27274" s="573"/>
    </row>
    <row r="27275" spans="5:6" ht="15" customHeight="1">
      <c r="E27275" s="573"/>
      <c r="F27275" s="573"/>
    </row>
    <row r="27276" spans="5:6" ht="15" customHeight="1">
      <c r="E27276" s="573"/>
      <c r="F27276" s="573"/>
    </row>
    <row r="27277" spans="5:6" ht="15" customHeight="1">
      <c r="E27277" s="573"/>
      <c r="F27277" s="573"/>
    </row>
    <row r="27278" spans="5:6" ht="15" customHeight="1">
      <c r="E27278" s="573"/>
      <c r="F27278" s="573"/>
    </row>
    <row r="27279" spans="5:6" ht="15" customHeight="1">
      <c r="E27279" s="573"/>
      <c r="F27279" s="573"/>
    </row>
    <row r="27280" spans="5:6" ht="15" customHeight="1">
      <c r="E27280" s="573"/>
      <c r="F27280" s="573"/>
    </row>
    <row r="27281" spans="5:6" ht="15" customHeight="1">
      <c r="E27281" s="573"/>
      <c r="F27281" s="573"/>
    </row>
    <row r="27282" spans="5:6" ht="15" customHeight="1">
      <c r="E27282" s="573"/>
      <c r="F27282" s="573"/>
    </row>
    <row r="27283" spans="5:6" ht="15" customHeight="1">
      <c r="E27283" s="573"/>
      <c r="F27283" s="573"/>
    </row>
    <row r="27284" spans="5:6" ht="15" customHeight="1">
      <c r="E27284" s="573"/>
      <c r="F27284" s="573"/>
    </row>
    <row r="27285" spans="5:6" ht="15" customHeight="1">
      <c r="E27285" s="573"/>
      <c r="F27285" s="573"/>
    </row>
    <row r="27286" spans="5:6" ht="15" customHeight="1">
      <c r="E27286" s="573"/>
      <c r="F27286" s="573"/>
    </row>
    <row r="27287" spans="5:6" ht="15" customHeight="1">
      <c r="E27287" s="573"/>
      <c r="F27287" s="573"/>
    </row>
    <row r="27288" spans="5:6" ht="15" customHeight="1">
      <c r="E27288" s="573"/>
      <c r="F27288" s="573"/>
    </row>
    <row r="27289" spans="5:6" ht="15" customHeight="1">
      <c r="E27289" s="573"/>
      <c r="F27289" s="573"/>
    </row>
    <row r="27290" spans="5:6" ht="15" customHeight="1">
      <c r="E27290" s="573"/>
      <c r="F27290" s="573"/>
    </row>
    <row r="27291" spans="5:6" ht="15" customHeight="1">
      <c r="E27291" s="573"/>
      <c r="F27291" s="573"/>
    </row>
    <row r="27292" spans="5:6" ht="15" customHeight="1">
      <c r="E27292" s="573"/>
      <c r="F27292" s="573"/>
    </row>
    <row r="27293" spans="5:6" ht="15" customHeight="1">
      <c r="E27293" s="573"/>
      <c r="F27293" s="573"/>
    </row>
    <row r="27294" spans="5:6" ht="15" customHeight="1">
      <c r="E27294" s="573"/>
      <c r="F27294" s="573"/>
    </row>
    <row r="27295" spans="5:6" ht="15" customHeight="1">
      <c r="E27295" s="573"/>
      <c r="F27295" s="573"/>
    </row>
    <row r="27296" spans="5:6" ht="15" customHeight="1">
      <c r="E27296" s="573"/>
      <c r="F27296" s="573"/>
    </row>
    <row r="27297" spans="5:6" ht="15" customHeight="1">
      <c r="E27297" s="573"/>
      <c r="F27297" s="573"/>
    </row>
    <row r="27298" spans="5:6" ht="15" customHeight="1">
      <c r="E27298" s="573"/>
      <c r="F27298" s="573"/>
    </row>
    <row r="27299" spans="5:6" ht="15" customHeight="1">
      <c r="E27299" s="573"/>
      <c r="F27299" s="573"/>
    </row>
    <row r="27300" spans="5:6" ht="15" customHeight="1">
      <c r="E27300" s="573"/>
      <c r="F27300" s="573"/>
    </row>
    <row r="27301" spans="5:6" ht="15" customHeight="1">
      <c r="E27301" s="573"/>
      <c r="F27301" s="573"/>
    </row>
    <row r="27302" spans="5:6" ht="15" customHeight="1">
      <c r="E27302" s="573"/>
      <c r="F27302" s="573"/>
    </row>
    <row r="27303" spans="5:6" ht="15" customHeight="1">
      <c r="E27303" s="573"/>
      <c r="F27303" s="573"/>
    </row>
    <row r="27304" spans="5:6" ht="15" customHeight="1">
      <c r="E27304" s="573"/>
      <c r="F27304" s="573"/>
    </row>
    <row r="27305" spans="5:6" ht="15" customHeight="1">
      <c r="E27305" s="573"/>
      <c r="F27305" s="573"/>
    </row>
    <row r="27306" spans="5:6" ht="15" customHeight="1">
      <c r="E27306" s="573"/>
      <c r="F27306" s="573"/>
    </row>
    <row r="27307" spans="5:6" ht="15" customHeight="1">
      <c r="E27307" s="573"/>
      <c r="F27307" s="573"/>
    </row>
    <row r="27308" spans="5:6" ht="15" customHeight="1">
      <c r="E27308" s="573"/>
      <c r="F27308" s="573"/>
    </row>
    <row r="27309" spans="5:6" ht="15" customHeight="1">
      <c r="E27309" s="573"/>
      <c r="F27309" s="573"/>
    </row>
    <row r="27310" spans="5:6" ht="15" customHeight="1">
      <c r="E27310" s="573"/>
      <c r="F27310" s="573"/>
    </row>
    <row r="27311" spans="5:6" ht="15" customHeight="1">
      <c r="E27311" s="573"/>
      <c r="F27311" s="573"/>
    </row>
    <row r="27312" spans="5:6" ht="15" customHeight="1">
      <c r="E27312" s="573"/>
      <c r="F27312" s="573"/>
    </row>
    <row r="27313" spans="5:6" ht="15" customHeight="1">
      <c r="E27313" s="573"/>
      <c r="F27313" s="573"/>
    </row>
    <row r="27314" spans="5:6" ht="15" customHeight="1">
      <c r="E27314" s="573"/>
      <c r="F27314" s="573"/>
    </row>
    <row r="27315" spans="5:6" ht="15" customHeight="1">
      <c r="E27315" s="573"/>
      <c r="F27315" s="573"/>
    </row>
    <row r="27316" spans="5:6" ht="15" customHeight="1">
      <c r="E27316" s="573"/>
      <c r="F27316" s="573"/>
    </row>
    <row r="27317" spans="5:6" ht="15" customHeight="1">
      <c r="E27317" s="573"/>
      <c r="F27317" s="573"/>
    </row>
    <row r="27318" spans="5:6" ht="15" customHeight="1">
      <c r="E27318" s="573"/>
      <c r="F27318" s="573"/>
    </row>
    <row r="27319" spans="5:6" ht="15" customHeight="1">
      <c r="E27319" s="573"/>
      <c r="F27319" s="573"/>
    </row>
    <row r="27320" spans="5:6" ht="15" customHeight="1">
      <c r="E27320" s="573"/>
      <c r="F27320" s="573"/>
    </row>
    <row r="27321" spans="5:6" ht="15" customHeight="1">
      <c r="E27321" s="573"/>
      <c r="F27321" s="573"/>
    </row>
    <row r="27322" spans="5:6" ht="15" customHeight="1">
      <c r="E27322" s="573"/>
      <c r="F27322" s="573"/>
    </row>
    <row r="27323" spans="5:6" ht="15" customHeight="1">
      <c r="E27323" s="573"/>
      <c r="F27323" s="573"/>
    </row>
    <row r="27324" spans="5:6" ht="15" customHeight="1">
      <c r="E27324" s="573"/>
      <c r="F27324" s="573"/>
    </row>
    <row r="27325" spans="5:6" ht="15" customHeight="1">
      <c r="E27325" s="573"/>
      <c r="F27325" s="573"/>
    </row>
    <row r="27326" spans="5:6" ht="15" customHeight="1">
      <c r="E27326" s="573"/>
      <c r="F27326" s="573"/>
    </row>
    <row r="27327" spans="5:6" ht="15" customHeight="1">
      <c r="E27327" s="573"/>
      <c r="F27327" s="573"/>
    </row>
    <row r="27328" spans="5:6" ht="15" customHeight="1">
      <c r="E27328" s="573"/>
      <c r="F27328" s="573"/>
    </row>
    <row r="27329" spans="5:6" ht="15" customHeight="1">
      <c r="E27329" s="573"/>
      <c r="F27329" s="573"/>
    </row>
    <row r="27330" spans="5:6" ht="15" customHeight="1">
      <c r="E27330" s="573"/>
      <c r="F27330" s="573"/>
    </row>
    <row r="27331" spans="5:6" ht="15" customHeight="1">
      <c r="E27331" s="573"/>
      <c r="F27331" s="573"/>
    </row>
    <row r="27332" spans="5:6" ht="15" customHeight="1">
      <c r="E27332" s="573"/>
      <c r="F27332" s="573"/>
    </row>
    <row r="27333" spans="5:6" ht="15" customHeight="1">
      <c r="E27333" s="573"/>
      <c r="F27333" s="573"/>
    </row>
    <row r="27334" spans="5:6" ht="15" customHeight="1">
      <c r="E27334" s="573"/>
      <c r="F27334" s="573"/>
    </row>
    <row r="27335" spans="5:6" ht="15" customHeight="1">
      <c r="E27335" s="573"/>
      <c r="F27335" s="573"/>
    </row>
    <row r="27336" spans="5:6" ht="15" customHeight="1">
      <c r="E27336" s="573"/>
      <c r="F27336" s="573"/>
    </row>
    <row r="27337" spans="5:6" ht="15" customHeight="1">
      <c r="E27337" s="573"/>
      <c r="F27337" s="573"/>
    </row>
    <row r="27338" spans="5:6" ht="15" customHeight="1">
      <c r="E27338" s="573"/>
      <c r="F27338" s="573"/>
    </row>
    <row r="27339" spans="5:6" ht="15" customHeight="1">
      <c r="E27339" s="573"/>
      <c r="F27339" s="573"/>
    </row>
    <row r="27340" spans="5:6" ht="15" customHeight="1">
      <c r="E27340" s="573"/>
      <c r="F27340" s="573"/>
    </row>
    <row r="27341" spans="5:6" ht="15" customHeight="1">
      <c r="E27341" s="573"/>
      <c r="F27341" s="573"/>
    </row>
    <row r="27342" spans="5:6" ht="15" customHeight="1">
      <c r="E27342" s="573"/>
      <c r="F27342" s="573"/>
    </row>
    <row r="27343" spans="5:6" ht="15" customHeight="1">
      <c r="E27343" s="573"/>
      <c r="F27343" s="573"/>
    </row>
    <row r="27344" spans="5:6" ht="15" customHeight="1">
      <c r="E27344" s="573"/>
      <c r="F27344" s="573"/>
    </row>
    <row r="27345" spans="5:6" ht="15" customHeight="1">
      <c r="E27345" s="573"/>
      <c r="F27345" s="573"/>
    </row>
    <row r="27346" spans="5:6" ht="15" customHeight="1">
      <c r="E27346" s="573"/>
      <c r="F27346" s="573"/>
    </row>
    <row r="27347" spans="5:6" ht="15" customHeight="1">
      <c r="E27347" s="573"/>
      <c r="F27347" s="573"/>
    </row>
    <row r="27348" spans="5:6" ht="15" customHeight="1">
      <c r="E27348" s="573"/>
      <c r="F27348" s="573"/>
    </row>
    <row r="27349" spans="5:6" ht="15" customHeight="1">
      <c r="E27349" s="573"/>
      <c r="F27349" s="573"/>
    </row>
    <row r="27350" spans="5:6" ht="15" customHeight="1">
      <c r="E27350" s="573"/>
      <c r="F27350" s="573"/>
    </row>
    <row r="27351" spans="5:6" ht="15" customHeight="1">
      <c r="E27351" s="573"/>
      <c r="F27351" s="573"/>
    </row>
    <row r="27352" spans="5:6" ht="15" customHeight="1">
      <c r="E27352" s="573"/>
      <c r="F27352" s="573"/>
    </row>
    <row r="27353" spans="5:6" ht="15" customHeight="1">
      <c r="E27353" s="573"/>
      <c r="F27353" s="573"/>
    </row>
    <row r="27354" spans="5:6" ht="15" customHeight="1">
      <c r="E27354" s="573"/>
      <c r="F27354" s="573"/>
    </row>
    <row r="27355" spans="5:6" ht="15" customHeight="1">
      <c r="E27355" s="573"/>
      <c r="F27355" s="573"/>
    </row>
    <row r="27356" spans="5:6" ht="15" customHeight="1">
      <c r="E27356" s="573"/>
      <c r="F27356" s="573"/>
    </row>
    <row r="27357" spans="5:6" ht="15" customHeight="1">
      <c r="E27357" s="573"/>
      <c r="F27357" s="573"/>
    </row>
    <row r="27358" spans="5:6" ht="15" customHeight="1">
      <c r="E27358" s="573"/>
      <c r="F27358" s="573"/>
    </row>
    <row r="27359" spans="5:6" ht="15" customHeight="1">
      <c r="E27359" s="573"/>
      <c r="F27359" s="573"/>
    </row>
    <row r="27360" spans="5:6" ht="15" customHeight="1">
      <c r="E27360" s="573"/>
      <c r="F27360" s="573"/>
    </row>
    <row r="27361" spans="5:6" ht="15" customHeight="1">
      <c r="E27361" s="573"/>
      <c r="F27361" s="573"/>
    </row>
    <row r="27362" spans="5:6" ht="15" customHeight="1">
      <c r="E27362" s="573"/>
      <c r="F27362" s="573"/>
    </row>
    <row r="27363" spans="5:6" ht="15" customHeight="1">
      <c r="E27363" s="573"/>
      <c r="F27363" s="573"/>
    </row>
    <row r="27364" spans="5:6" ht="15" customHeight="1">
      <c r="E27364" s="573"/>
      <c r="F27364" s="573"/>
    </row>
    <row r="27365" spans="5:6" ht="15" customHeight="1">
      <c r="E27365" s="573"/>
      <c r="F27365" s="573"/>
    </row>
    <row r="27366" spans="5:6" ht="15" customHeight="1">
      <c r="E27366" s="573"/>
      <c r="F27366" s="573"/>
    </row>
    <row r="27367" spans="5:6" ht="15" customHeight="1">
      <c r="E27367" s="573"/>
      <c r="F27367" s="573"/>
    </row>
    <row r="27368" spans="5:6" ht="15" customHeight="1">
      <c r="E27368" s="573"/>
      <c r="F27368" s="573"/>
    </row>
    <row r="27369" spans="5:6" ht="15" customHeight="1">
      <c r="E27369" s="573"/>
      <c r="F27369" s="573"/>
    </row>
    <row r="27370" spans="5:6" ht="15" customHeight="1">
      <c r="E27370" s="573"/>
      <c r="F27370" s="573"/>
    </row>
    <row r="27371" spans="5:6" ht="15" customHeight="1">
      <c r="E27371" s="573"/>
      <c r="F27371" s="573"/>
    </row>
    <row r="27372" spans="5:6" ht="15" customHeight="1">
      <c r="E27372" s="573"/>
      <c r="F27372" s="573"/>
    </row>
    <row r="27373" spans="5:6" ht="15" customHeight="1">
      <c r="E27373" s="573"/>
      <c r="F27373" s="573"/>
    </row>
    <row r="27374" spans="5:6" ht="15" customHeight="1">
      <c r="E27374" s="573"/>
      <c r="F27374" s="573"/>
    </row>
    <row r="27375" spans="5:6" ht="15" customHeight="1">
      <c r="E27375" s="573"/>
      <c r="F27375" s="573"/>
    </row>
    <row r="27376" spans="5:6" ht="15" customHeight="1">
      <c r="E27376" s="573"/>
      <c r="F27376" s="573"/>
    </row>
    <row r="27377" spans="5:6" ht="15" customHeight="1">
      <c r="E27377" s="573"/>
      <c r="F27377" s="573"/>
    </row>
    <row r="27378" spans="5:6" ht="15" customHeight="1">
      <c r="E27378" s="573"/>
      <c r="F27378" s="573"/>
    </row>
    <row r="27379" spans="5:6" ht="15" customHeight="1">
      <c r="E27379" s="573"/>
      <c r="F27379" s="573"/>
    </row>
    <row r="27380" spans="5:6" ht="15" customHeight="1">
      <c r="E27380" s="573"/>
      <c r="F27380" s="573"/>
    </row>
    <row r="27381" spans="5:6" ht="15" customHeight="1">
      <c r="E27381" s="573"/>
      <c r="F27381" s="573"/>
    </row>
    <row r="27382" spans="5:6" ht="15" customHeight="1">
      <c r="E27382" s="573"/>
      <c r="F27382" s="573"/>
    </row>
    <row r="27383" spans="5:6" ht="15" customHeight="1">
      <c r="E27383" s="573"/>
      <c r="F27383" s="573"/>
    </row>
    <row r="27384" spans="5:6" ht="15" customHeight="1">
      <c r="E27384" s="573"/>
      <c r="F27384" s="573"/>
    </row>
    <row r="27385" spans="5:6" ht="15" customHeight="1">
      <c r="E27385" s="573"/>
      <c r="F27385" s="573"/>
    </row>
    <row r="27386" spans="5:6" ht="15" customHeight="1">
      <c r="E27386" s="573"/>
      <c r="F27386" s="573"/>
    </row>
    <row r="27387" spans="5:6" ht="15" customHeight="1">
      <c r="E27387" s="573"/>
      <c r="F27387" s="573"/>
    </row>
    <row r="27388" spans="5:6" ht="15" customHeight="1">
      <c r="E27388" s="573"/>
      <c r="F27388" s="573"/>
    </row>
    <row r="27389" spans="5:6" ht="15" customHeight="1">
      <c r="E27389" s="573"/>
      <c r="F27389" s="573"/>
    </row>
    <row r="27390" spans="5:6" ht="15" customHeight="1">
      <c r="E27390" s="573"/>
      <c r="F27390" s="573"/>
    </row>
    <row r="27391" spans="5:6" ht="15" customHeight="1">
      <c r="E27391" s="573"/>
      <c r="F27391" s="573"/>
    </row>
    <row r="27392" spans="5:6" ht="15" customHeight="1">
      <c r="E27392" s="573"/>
      <c r="F27392" s="573"/>
    </row>
    <row r="27393" spans="5:6" ht="15" customHeight="1">
      <c r="E27393" s="573"/>
      <c r="F27393" s="573"/>
    </row>
    <row r="27394" spans="5:6" ht="15" customHeight="1">
      <c r="E27394" s="573"/>
      <c r="F27394" s="573"/>
    </row>
    <row r="27395" spans="5:6" ht="15" customHeight="1">
      <c r="E27395" s="573"/>
      <c r="F27395" s="573"/>
    </row>
    <row r="27396" spans="5:6" ht="15" customHeight="1">
      <c r="E27396" s="573"/>
      <c r="F27396" s="573"/>
    </row>
    <row r="27397" spans="5:6" ht="15" customHeight="1">
      <c r="E27397" s="573"/>
      <c r="F27397" s="573"/>
    </row>
    <row r="27398" spans="5:6" ht="15" customHeight="1">
      <c r="E27398" s="573"/>
      <c r="F27398" s="573"/>
    </row>
    <row r="27399" spans="5:6" ht="15" customHeight="1">
      <c r="E27399" s="573"/>
      <c r="F27399" s="573"/>
    </row>
    <row r="27400" spans="5:6" ht="15" customHeight="1">
      <c r="E27400" s="573"/>
      <c r="F27400" s="573"/>
    </row>
    <row r="27401" spans="5:6" ht="15" customHeight="1">
      <c r="E27401" s="573"/>
      <c r="F27401" s="573"/>
    </row>
    <row r="27402" spans="5:6" ht="15" customHeight="1">
      <c r="E27402" s="573"/>
      <c r="F27402" s="573"/>
    </row>
    <row r="27403" spans="5:6" ht="15" customHeight="1">
      <c r="E27403" s="573"/>
      <c r="F27403" s="573"/>
    </row>
    <row r="27404" spans="5:6" ht="15" customHeight="1">
      <c r="E27404" s="573"/>
      <c r="F27404" s="573"/>
    </row>
    <row r="27405" spans="5:6" ht="15" customHeight="1">
      <c r="E27405" s="573"/>
      <c r="F27405" s="573"/>
    </row>
    <row r="27406" spans="5:6" ht="15" customHeight="1">
      <c r="E27406" s="573"/>
      <c r="F27406" s="573"/>
    </row>
    <row r="27407" spans="5:6" ht="15" customHeight="1">
      <c r="E27407" s="573"/>
      <c r="F27407" s="573"/>
    </row>
    <row r="27408" spans="5:6" ht="15" customHeight="1">
      <c r="E27408" s="573"/>
      <c r="F27408" s="573"/>
    </row>
    <row r="27409" spans="5:6" ht="15" customHeight="1">
      <c r="E27409" s="573"/>
      <c r="F27409" s="573"/>
    </row>
    <row r="27410" spans="5:6" ht="15" customHeight="1">
      <c r="E27410" s="573"/>
      <c r="F27410" s="573"/>
    </row>
    <row r="27411" spans="5:6" ht="15" customHeight="1">
      <c r="E27411" s="573"/>
      <c r="F27411" s="573"/>
    </row>
    <row r="27412" spans="5:6" ht="15" customHeight="1">
      <c r="E27412" s="573"/>
      <c r="F27412" s="573"/>
    </row>
    <row r="27413" spans="5:6" ht="15" customHeight="1">
      <c r="E27413" s="573"/>
      <c r="F27413" s="573"/>
    </row>
    <row r="27414" spans="5:6" ht="15" customHeight="1">
      <c r="E27414" s="573"/>
      <c r="F27414" s="573"/>
    </row>
    <row r="27415" spans="5:6" ht="15" customHeight="1">
      <c r="E27415" s="573"/>
      <c r="F27415" s="573"/>
    </row>
    <row r="27416" spans="5:6" ht="15" customHeight="1">
      <c r="E27416" s="573"/>
      <c r="F27416" s="573"/>
    </row>
    <row r="27417" spans="5:6" ht="15" customHeight="1">
      <c r="E27417" s="573"/>
      <c r="F27417" s="573"/>
    </row>
    <row r="27418" spans="5:6" ht="15" customHeight="1">
      <c r="E27418" s="573"/>
      <c r="F27418" s="573"/>
    </row>
    <row r="27419" spans="5:6" ht="15" customHeight="1">
      <c r="E27419" s="573"/>
      <c r="F27419" s="573"/>
    </row>
    <row r="27420" spans="5:6" ht="15" customHeight="1">
      <c r="E27420" s="573"/>
      <c r="F27420" s="573"/>
    </row>
    <row r="27421" spans="5:6" ht="15" customHeight="1">
      <c r="E27421" s="573"/>
      <c r="F27421" s="573"/>
    </row>
    <row r="27422" spans="5:6" ht="15" customHeight="1">
      <c r="E27422" s="573"/>
      <c r="F27422" s="573"/>
    </row>
    <row r="27423" spans="5:6" ht="15" customHeight="1">
      <c r="E27423" s="573"/>
      <c r="F27423" s="573"/>
    </row>
    <row r="27424" spans="5:6" ht="15" customHeight="1">
      <c r="E27424" s="573"/>
      <c r="F27424" s="573"/>
    </row>
    <row r="27425" spans="5:6" ht="15" customHeight="1">
      <c r="E27425" s="573"/>
      <c r="F27425" s="573"/>
    </row>
    <row r="27426" spans="5:6" ht="15" customHeight="1">
      <c r="E27426" s="573"/>
      <c r="F27426" s="573"/>
    </row>
    <row r="27427" spans="5:6" ht="15" customHeight="1">
      <c r="E27427" s="573"/>
      <c r="F27427" s="573"/>
    </row>
    <row r="27428" spans="5:6" ht="15" customHeight="1">
      <c r="E27428" s="573"/>
      <c r="F27428" s="573"/>
    </row>
    <row r="27429" spans="5:6" ht="15" customHeight="1">
      <c r="E27429" s="573"/>
      <c r="F27429" s="573"/>
    </row>
    <row r="27430" spans="5:6" ht="15" customHeight="1">
      <c r="E27430" s="573"/>
      <c r="F27430" s="573"/>
    </row>
    <row r="27431" spans="5:6" ht="15" customHeight="1">
      <c r="E27431" s="573"/>
      <c r="F27431" s="573"/>
    </row>
    <row r="27432" spans="5:6" ht="15" customHeight="1">
      <c r="E27432" s="573"/>
      <c r="F27432" s="573"/>
    </row>
    <row r="27433" spans="5:6" ht="15" customHeight="1">
      <c r="E27433" s="573"/>
      <c r="F27433" s="573"/>
    </row>
    <row r="27434" spans="5:6" ht="15" customHeight="1">
      <c r="E27434" s="573"/>
      <c r="F27434" s="573"/>
    </row>
    <row r="27435" spans="5:6" ht="15" customHeight="1">
      <c r="E27435" s="573"/>
      <c r="F27435" s="573"/>
    </row>
    <row r="27436" spans="5:6" ht="15" customHeight="1">
      <c r="E27436" s="573"/>
      <c r="F27436" s="573"/>
    </row>
    <row r="27437" spans="5:6" ht="15" customHeight="1">
      <c r="E27437" s="573"/>
      <c r="F27437" s="573"/>
    </row>
    <row r="27438" spans="5:6" ht="15" customHeight="1">
      <c r="E27438" s="573"/>
      <c r="F27438" s="573"/>
    </row>
    <row r="27439" spans="5:6" ht="15" customHeight="1">
      <c r="E27439" s="573"/>
      <c r="F27439" s="573"/>
    </row>
    <row r="27440" spans="5:6" ht="15" customHeight="1">
      <c r="E27440" s="573"/>
      <c r="F27440" s="573"/>
    </row>
    <row r="27441" spans="5:6" ht="15" customHeight="1">
      <c r="E27441" s="573"/>
      <c r="F27441" s="573"/>
    </row>
    <row r="27442" spans="5:6" ht="15" customHeight="1">
      <c r="E27442" s="573"/>
      <c r="F27442" s="573"/>
    </row>
    <row r="27443" spans="5:6" ht="15" customHeight="1">
      <c r="E27443" s="573"/>
      <c r="F27443" s="573"/>
    </row>
    <row r="27444" spans="5:6" ht="15" customHeight="1">
      <c r="E27444" s="573"/>
      <c r="F27444" s="573"/>
    </row>
    <row r="27445" spans="5:6" ht="15" customHeight="1">
      <c r="E27445" s="573"/>
      <c r="F27445" s="573"/>
    </row>
    <row r="27446" spans="5:6" ht="15" customHeight="1">
      <c r="E27446" s="573"/>
      <c r="F27446" s="573"/>
    </row>
    <row r="27447" spans="5:6" ht="15" customHeight="1">
      <c r="E27447" s="573"/>
      <c r="F27447" s="573"/>
    </row>
    <row r="27448" spans="5:6" ht="15" customHeight="1">
      <c r="E27448" s="573"/>
      <c r="F27448" s="573"/>
    </row>
    <row r="27449" spans="5:6" ht="15" customHeight="1">
      <c r="E27449" s="573"/>
      <c r="F27449" s="573"/>
    </row>
    <row r="27450" spans="5:6" ht="15" customHeight="1">
      <c r="E27450" s="573"/>
      <c r="F27450" s="573"/>
    </row>
    <row r="27451" spans="5:6" ht="15" customHeight="1">
      <c r="E27451" s="573"/>
      <c r="F27451" s="573"/>
    </row>
    <row r="27452" spans="5:6" ht="15" customHeight="1">
      <c r="E27452" s="573"/>
      <c r="F27452" s="573"/>
    </row>
    <row r="27453" spans="5:6" ht="15" customHeight="1">
      <c r="E27453" s="573"/>
      <c r="F27453" s="573"/>
    </row>
    <row r="27454" spans="5:6" ht="15" customHeight="1">
      <c r="E27454" s="573"/>
      <c r="F27454" s="573"/>
    </row>
    <row r="27455" spans="5:6" ht="15" customHeight="1">
      <c r="E27455" s="573"/>
      <c r="F27455" s="573"/>
    </row>
    <row r="27456" spans="5:6" ht="15" customHeight="1">
      <c r="E27456" s="573"/>
      <c r="F27456" s="573"/>
    </row>
    <row r="27457" spans="5:6" ht="15" customHeight="1">
      <c r="E27457" s="573"/>
      <c r="F27457" s="573"/>
    </row>
    <row r="27458" spans="5:6" ht="15" customHeight="1">
      <c r="E27458" s="573"/>
      <c r="F27458" s="573"/>
    </row>
    <row r="27459" spans="5:6" ht="15" customHeight="1">
      <c r="E27459" s="573"/>
      <c r="F27459" s="573"/>
    </row>
    <row r="27460" spans="5:6" ht="15" customHeight="1">
      <c r="E27460" s="573"/>
      <c r="F27460" s="573"/>
    </row>
    <row r="27461" spans="5:6" ht="15" customHeight="1">
      <c r="E27461" s="573"/>
      <c r="F27461" s="573"/>
    </row>
    <row r="27462" spans="5:6" ht="15" customHeight="1">
      <c r="E27462" s="573"/>
      <c r="F27462" s="573"/>
    </row>
    <row r="27463" spans="5:6" ht="15" customHeight="1">
      <c r="E27463" s="573"/>
      <c r="F27463" s="573"/>
    </row>
    <row r="27464" spans="5:6" ht="15" customHeight="1">
      <c r="E27464" s="573"/>
      <c r="F27464" s="573"/>
    </row>
    <row r="27465" spans="5:6" ht="15" customHeight="1">
      <c r="E27465" s="573"/>
      <c r="F27465" s="573"/>
    </row>
    <row r="27466" spans="5:6" ht="15" customHeight="1">
      <c r="E27466" s="573"/>
      <c r="F27466" s="573"/>
    </row>
    <row r="27467" spans="5:6" ht="15" customHeight="1">
      <c r="E27467" s="573"/>
      <c r="F27467" s="573"/>
    </row>
    <row r="27468" spans="5:6" ht="15" customHeight="1">
      <c r="E27468" s="573"/>
      <c r="F27468" s="573"/>
    </row>
    <row r="27469" spans="5:6" ht="15" customHeight="1">
      <c r="E27469" s="573"/>
      <c r="F27469" s="573"/>
    </row>
    <row r="27470" spans="5:6" ht="15" customHeight="1">
      <c r="E27470" s="573"/>
      <c r="F27470" s="573"/>
    </row>
    <row r="27471" spans="5:6" ht="15" customHeight="1">
      <c r="E27471" s="573"/>
      <c r="F27471" s="573"/>
    </row>
    <row r="27472" spans="5:6" ht="15" customHeight="1">
      <c r="E27472" s="573"/>
      <c r="F27472" s="573"/>
    </row>
    <row r="27473" spans="5:6" ht="15" customHeight="1">
      <c r="E27473" s="573"/>
      <c r="F27473" s="573"/>
    </row>
    <row r="27474" spans="5:6" ht="15" customHeight="1">
      <c r="E27474" s="573"/>
      <c r="F27474" s="573"/>
    </row>
    <row r="27475" spans="5:6" ht="15" customHeight="1">
      <c r="E27475" s="573"/>
      <c r="F27475" s="573"/>
    </row>
    <row r="27476" spans="5:6" ht="15" customHeight="1">
      <c r="E27476" s="573"/>
      <c r="F27476" s="573"/>
    </row>
    <row r="27477" spans="5:6" ht="15" customHeight="1">
      <c r="E27477" s="573"/>
      <c r="F27477" s="573"/>
    </row>
    <row r="27478" spans="5:6" ht="15" customHeight="1">
      <c r="E27478" s="573"/>
      <c r="F27478" s="573"/>
    </row>
    <row r="27479" spans="5:6" ht="15" customHeight="1">
      <c r="E27479" s="573"/>
      <c r="F27479" s="573"/>
    </row>
    <row r="27480" spans="5:6" ht="15" customHeight="1">
      <c r="E27480" s="573"/>
      <c r="F27480" s="573"/>
    </row>
    <row r="27481" spans="5:6" ht="15" customHeight="1">
      <c r="E27481" s="573"/>
      <c r="F27481" s="573"/>
    </row>
    <row r="27482" spans="5:6" ht="15" customHeight="1">
      <c r="E27482" s="573"/>
      <c r="F27482" s="573"/>
    </row>
    <row r="27483" spans="5:6" ht="15" customHeight="1">
      <c r="E27483" s="573"/>
      <c r="F27483" s="573"/>
    </row>
    <row r="27484" spans="5:6" ht="15" customHeight="1">
      <c r="E27484" s="573"/>
      <c r="F27484" s="573"/>
    </row>
    <row r="27485" spans="5:6" ht="15" customHeight="1">
      <c r="E27485" s="573"/>
      <c r="F27485" s="573"/>
    </row>
    <row r="27486" spans="5:6" ht="15" customHeight="1">
      <c r="E27486" s="573"/>
      <c r="F27486" s="573"/>
    </row>
    <row r="27487" spans="5:6" ht="15" customHeight="1">
      <c r="E27487" s="573"/>
      <c r="F27487" s="573"/>
    </row>
    <row r="27488" spans="5:6" ht="15" customHeight="1">
      <c r="E27488" s="573"/>
      <c r="F27488" s="573"/>
    </row>
    <row r="27489" spans="5:6" ht="15" customHeight="1">
      <c r="E27489" s="573"/>
      <c r="F27489" s="573"/>
    </row>
    <row r="27490" spans="5:6" ht="15" customHeight="1">
      <c r="E27490" s="573"/>
      <c r="F27490" s="573"/>
    </row>
    <row r="27491" spans="5:6" ht="15" customHeight="1">
      <c r="E27491" s="573"/>
      <c r="F27491" s="573"/>
    </row>
    <row r="27492" spans="5:6" ht="15" customHeight="1">
      <c r="E27492" s="573"/>
      <c r="F27492" s="573"/>
    </row>
    <row r="27493" spans="5:6" ht="15" customHeight="1">
      <c r="E27493" s="573"/>
      <c r="F27493" s="573"/>
    </row>
    <row r="27494" spans="5:6" ht="15" customHeight="1">
      <c r="E27494" s="573"/>
      <c r="F27494" s="573"/>
    </row>
    <row r="27495" spans="5:6" ht="15" customHeight="1">
      <c r="E27495" s="573"/>
      <c r="F27495" s="573"/>
    </row>
    <row r="27496" spans="5:6" ht="15" customHeight="1">
      <c r="E27496" s="573"/>
      <c r="F27496" s="573"/>
    </row>
    <row r="27497" spans="5:6" ht="15" customHeight="1">
      <c r="E27497" s="573"/>
      <c r="F27497" s="573"/>
    </row>
    <row r="27498" spans="5:6" ht="15" customHeight="1">
      <c r="E27498" s="573"/>
      <c r="F27498" s="573"/>
    </row>
    <row r="27499" spans="5:6" ht="15" customHeight="1">
      <c r="E27499" s="573"/>
      <c r="F27499" s="573"/>
    </row>
    <row r="27500" spans="5:6" ht="15" customHeight="1">
      <c r="E27500" s="573"/>
      <c r="F27500" s="573"/>
    </row>
    <row r="27501" spans="5:6" ht="15" customHeight="1">
      <c r="E27501" s="573"/>
      <c r="F27501" s="573"/>
    </row>
    <row r="27502" spans="5:6" ht="15" customHeight="1">
      <c r="E27502" s="573"/>
      <c r="F27502" s="573"/>
    </row>
    <row r="27503" spans="5:6" ht="15" customHeight="1">
      <c r="E27503" s="573"/>
      <c r="F27503" s="573"/>
    </row>
    <row r="27504" spans="5:6" ht="15" customHeight="1">
      <c r="E27504" s="573"/>
      <c r="F27504" s="573"/>
    </row>
    <row r="27505" spans="5:6" ht="15" customHeight="1">
      <c r="E27505" s="573"/>
      <c r="F27505" s="573"/>
    </row>
    <row r="27506" spans="5:6" ht="15" customHeight="1">
      <c r="E27506" s="573"/>
      <c r="F27506" s="573"/>
    </row>
    <row r="27507" spans="5:6" ht="15" customHeight="1">
      <c r="E27507" s="573"/>
      <c r="F27507" s="573"/>
    </row>
    <row r="27508" spans="5:6" ht="15" customHeight="1">
      <c r="E27508" s="573"/>
      <c r="F27508" s="573"/>
    </row>
    <row r="27509" spans="5:6" ht="15" customHeight="1">
      <c r="E27509" s="573"/>
      <c r="F27509" s="573"/>
    </row>
    <row r="27510" spans="5:6" ht="15" customHeight="1">
      <c r="E27510" s="573"/>
      <c r="F27510" s="573"/>
    </row>
    <row r="27511" spans="5:6" ht="15" customHeight="1">
      <c r="E27511" s="573"/>
      <c r="F27511" s="573"/>
    </row>
    <row r="27512" spans="5:6" ht="15" customHeight="1">
      <c r="E27512" s="573"/>
      <c r="F27512" s="573"/>
    </row>
    <row r="27513" spans="5:6" ht="15" customHeight="1">
      <c r="E27513" s="573"/>
      <c r="F27513" s="573"/>
    </row>
    <row r="27514" spans="5:6" ht="15" customHeight="1">
      <c r="E27514" s="573"/>
      <c r="F27514" s="573"/>
    </row>
    <row r="27515" spans="5:6" ht="15" customHeight="1">
      <c r="E27515" s="573"/>
      <c r="F27515" s="573"/>
    </row>
    <row r="27516" spans="5:6" ht="15" customHeight="1">
      <c r="E27516" s="573"/>
      <c r="F27516" s="573"/>
    </row>
    <row r="27517" spans="5:6" ht="15" customHeight="1">
      <c r="E27517" s="573"/>
      <c r="F27517" s="573"/>
    </row>
    <row r="27518" spans="5:6" ht="15" customHeight="1">
      <c r="E27518" s="573"/>
      <c r="F27518" s="573"/>
    </row>
    <row r="27519" spans="5:6" ht="15" customHeight="1">
      <c r="E27519" s="573"/>
      <c r="F27519" s="573"/>
    </row>
    <row r="27520" spans="5:6" ht="15" customHeight="1">
      <c r="E27520" s="573"/>
      <c r="F27520" s="573"/>
    </row>
    <row r="27521" spans="5:6" ht="15" customHeight="1">
      <c r="E27521" s="573"/>
      <c r="F27521" s="573"/>
    </row>
    <row r="27522" spans="5:6" ht="15" customHeight="1">
      <c r="E27522" s="573"/>
      <c r="F27522" s="573"/>
    </row>
    <row r="27523" spans="5:6" ht="15" customHeight="1">
      <c r="E27523" s="573"/>
      <c r="F27523" s="573"/>
    </row>
    <row r="27524" spans="5:6" ht="15" customHeight="1">
      <c r="E27524" s="573"/>
      <c r="F27524" s="573"/>
    </row>
    <row r="27525" spans="5:6" ht="15" customHeight="1">
      <c r="E27525" s="573"/>
      <c r="F27525" s="573"/>
    </row>
    <row r="27526" spans="5:6" ht="15" customHeight="1">
      <c r="E27526" s="573"/>
      <c r="F27526" s="573"/>
    </row>
    <row r="27527" spans="5:6" ht="15" customHeight="1">
      <c r="E27527" s="573"/>
      <c r="F27527" s="573"/>
    </row>
    <row r="27528" spans="5:6" ht="15" customHeight="1">
      <c r="E27528" s="573"/>
      <c r="F27528" s="573"/>
    </row>
    <row r="27529" spans="5:6" ht="15" customHeight="1">
      <c r="E27529" s="573"/>
      <c r="F27529" s="573"/>
    </row>
    <row r="27530" spans="5:6" ht="15" customHeight="1">
      <c r="E27530" s="573"/>
      <c r="F27530" s="573"/>
    </row>
    <row r="27531" spans="5:6" ht="15" customHeight="1">
      <c r="E27531" s="573"/>
      <c r="F27531" s="573"/>
    </row>
    <row r="27532" spans="5:6" ht="15" customHeight="1">
      <c r="E27532" s="573"/>
      <c r="F27532" s="573"/>
    </row>
    <row r="27533" spans="5:6" ht="15" customHeight="1">
      <c r="E27533" s="573"/>
      <c r="F27533" s="573"/>
    </row>
    <row r="27534" spans="5:6" ht="15" customHeight="1">
      <c r="E27534" s="573"/>
      <c r="F27534" s="573"/>
    </row>
    <row r="27535" spans="5:6" ht="15" customHeight="1">
      <c r="E27535" s="573"/>
      <c r="F27535" s="573"/>
    </row>
    <row r="27536" spans="5:6" ht="15" customHeight="1">
      <c r="E27536" s="573"/>
      <c r="F27536" s="573"/>
    </row>
    <row r="27537" spans="5:6" ht="15" customHeight="1">
      <c r="E27537" s="573"/>
      <c r="F27537" s="573"/>
    </row>
    <row r="27538" spans="5:6" ht="15" customHeight="1">
      <c r="E27538" s="573"/>
      <c r="F27538" s="573"/>
    </row>
    <row r="27539" spans="5:6" ht="15" customHeight="1">
      <c r="E27539" s="573"/>
      <c r="F27539" s="573"/>
    </row>
    <row r="27540" spans="5:6" ht="15" customHeight="1">
      <c r="E27540" s="573"/>
      <c r="F27540" s="573"/>
    </row>
    <row r="27541" spans="5:6" ht="15" customHeight="1">
      <c r="E27541" s="573"/>
      <c r="F27541" s="573"/>
    </row>
    <row r="27542" spans="5:6" ht="15" customHeight="1">
      <c r="E27542" s="573"/>
      <c r="F27542" s="573"/>
    </row>
    <row r="27543" spans="5:6" ht="15" customHeight="1">
      <c r="E27543" s="573"/>
      <c r="F27543" s="573"/>
    </row>
    <row r="27544" spans="5:6" ht="15" customHeight="1">
      <c r="E27544" s="573"/>
      <c r="F27544" s="573"/>
    </row>
    <row r="27545" spans="5:6" ht="15" customHeight="1">
      <c r="E27545" s="573"/>
      <c r="F27545" s="573"/>
    </row>
    <row r="27546" spans="5:6" ht="15" customHeight="1">
      <c r="E27546" s="573"/>
      <c r="F27546" s="573"/>
    </row>
    <row r="27547" spans="5:6" ht="15" customHeight="1">
      <c r="E27547" s="573"/>
      <c r="F27547" s="573"/>
    </row>
    <row r="27548" spans="5:6" ht="15" customHeight="1">
      <c r="E27548" s="573"/>
      <c r="F27548" s="573"/>
    </row>
    <row r="27549" spans="5:6" ht="15" customHeight="1">
      <c r="E27549" s="573"/>
      <c r="F27549" s="573"/>
    </row>
    <row r="27550" spans="5:6" ht="15" customHeight="1">
      <c r="E27550" s="573"/>
      <c r="F27550" s="573"/>
    </row>
    <row r="27551" spans="5:6" ht="15" customHeight="1">
      <c r="E27551" s="573"/>
      <c r="F27551" s="573"/>
    </row>
    <row r="27552" spans="5:6" ht="15" customHeight="1">
      <c r="E27552" s="573"/>
      <c r="F27552" s="573"/>
    </row>
    <row r="27553" spans="5:6" ht="15" customHeight="1">
      <c r="E27553" s="573"/>
      <c r="F27553" s="573"/>
    </row>
    <row r="27554" spans="5:6" ht="15" customHeight="1">
      <c r="E27554" s="573"/>
      <c r="F27554" s="573"/>
    </row>
    <row r="27555" spans="5:6" ht="15" customHeight="1">
      <c r="E27555" s="573"/>
      <c r="F27555" s="573"/>
    </row>
    <row r="27556" spans="5:6" ht="15" customHeight="1">
      <c r="E27556" s="573"/>
      <c r="F27556" s="573"/>
    </row>
    <row r="27557" spans="5:6" ht="15" customHeight="1">
      <c r="E27557" s="573"/>
      <c r="F27557" s="573"/>
    </row>
    <row r="27558" spans="5:6" ht="15" customHeight="1">
      <c r="E27558" s="573"/>
      <c r="F27558" s="573"/>
    </row>
    <row r="27559" spans="5:6" ht="15" customHeight="1">
      <c r="E27559" s="573"/>
      <c r="F27559" s="573"/>
    </row>
    <row r="27560" spans="5:6" ht="15" customHeight="1">
      <c r="E27560" s="573"/>
      <c r="F27560" s="573"/>
    </row>
    <row r="27561" spans="5:6" ht="15" customHeight="1">
      <c r="E27561" s="573"/>
      <c r="F27561" s="573"/>
    </row>
    <row r="27562" spans="5:6" ht="15" customHeight="1">
      <c r="E27562" s="573"/>
      <c r="F27562" s="573"/>
    </row>
    <row r="27563" spans="5:6" ht="15" customHeight="1">
      <c r="E27563" s="573"/>
      <c r="F27563" s="573"/>
    </row>
    <row r="27564" spans="5:6" ht="15" customHeight="1">
      <c r="E27564" s="573"/>
      <c r="F27564" s="573"/>
    </row>
    <row r="27565" spans="5:6" ht="15" customHeight="1">
      <c r="E27565" s="573"/>
      <c r="F27565" s="573"/>
    </row>
    <row r="27566" spans="5:6" ht="15" customHeight="1">
      <c r="E27566" s="573"/>
      <c r="F27566" s="573"/>
    </row>
    <row r="27567" spans="5:6" ht="15" customHeight="1">
      <c r="E27567" s="573"/>
      <c r="F27567" s="573"/>
    </row>
    <row r="27568" spans="5:6" ht="15" customHeight="1">
      <c r="E27568" s="573"/>
      <c r="F27568" s="573"/>
    </row>
    <row r="27569" spans="5:6" ht="15" customHeight="1">
      <c r="E27569" s="573"/>
      <c r="F27569" s="573"/>
    </row>
    <row r="27570" spans="5:6" ht="15" customHeight="1">
      <c r="E27570" s="573"/>
      <c r="F27570" s="573"/>
    </row>
    <row r="27571" spans="5:6" ht="15" customHeight="1">
      <c r="E27571" s="573"/>
      <c r="F27571" s="573"/>
    </row>
    <row r="27572" spans="5:6" ht="15" customHeight="1">
      <c r="E27572" s="573"/>
      <c r="F27572" s="573"/>
    </row>
    <row r="27573" spans="5:6" ht="15" customHeight="1">
      <c r="E27573" s="573"/>
      <c r="F27573" s="573"/>
    </row>
    <row r="27574" spans="5:6" ht="15" customHeight="1">
      <c r="E27574" s="573"/>
      <c r="F27574" s="573"/>
    </row>
    <row r="27575" spans="5:6" ht="15" customHeight="1">
      <c r="E27575" s="573"/>
      <c r="F27575" s="573"/>
    </row>
    <row r="27576" spans="5:6" ht="15" customHeight="1">
      <c r="E27576" s="573"/>
      <c r="F27576" s="573"/>
    </row>
    <row r="27577" spans="5:6" ht="15" customHeight="1">
      <c r="E27577" s="573"/>
      <c r="F27577" s="573"/>
    </row>
    <row r="27578" spans="5:6" ht="15" customHeight="1">
      <c r="E27578" s="573"/>
      <c r="F27578" s="573"/>
    </row>
    <row r="27579" spans="5:6" ht="15" customHeight="1">
      <c r="E27579" s="573"/>
      <c r="F27579" s="573"/>
    </row>
    <row r="27580" spans="5:6" ht="15" customHeight="1">
      <c r="E27580" s="573"/>
      <c r="F27580" s="573"/>
    </row>
    <row r="27581" spans="5:6" ht="15" customHeight="1">
      <c r="E27581" s="573"/>
      <c r="F27581" s="573"/>
    </row>
    <row r="27582" spans="5:6" ht="15" customHeight="1">
      <c r="E27582" s="573"/>
      <c r="F27582" s="573"/>
    </row>
    <row r="27583" spans="5:6" ht="15" customHeight="1">
      <c r="E27583" s="573"/>
      <c r="F27583" s="573"/>
    </row>
    <row r="27584" spans="5:6" ht="15" customHeight="1">
      <c r="E27584" s="573"/>
      <c r="F27584" s="573"/>
    </row>
    <row r="27585" spans="5:6" ht="15" customHeight="1">
      <c r="E27585" s="573"/>
      <c r="F27585" s="573"/>
    </row>
    <row r="27586" spans="5:6" ht="15" customHeight="1">
      <c r="E27586" s="573"/>
      <c r="F27586" s="573"/>
    </row>
    <row r="27587" spans="5:6" ht="15" customHeight="1">
      <c r="E27587" s="573"/>
      <c r="F27587" s="573"/>
    </row>
    <row r="27588" spans="5:6" ht="15" customHeight="1">
      <c r="E27588" s="573"/>
      <c r="F27588" s="573"/>
    </row>
    <row r="27589" spans="5:6" ht="15" customHeight="1">
      <c r="E27589" s="573"/>
      <c r="F27589" s="573"/>
    </row>
    <row r="27590" spans="5:6" ht="15" customHeight="1">
      <c r="E27590" s="573"/>
      <c r="F27590" s="573"/>
    </row>
    <row r="27591" spans="5:6" ht="15" customHeight="1">
      <c r="E27591" s="573"/>
      <c r="F27591" s="573"/>
    </row>
    <row r="27592" spans="5:6" ht="15" customHeight="1">
      <c r="E27592" s="573"/>
      <c r="F27592" s="573"/>
    </row>
    <row r="27593" spans="5:6" ht="15" customHeight="1">
      <c r="E27593" s="573"/>
      <c r="F27593" s="573"/>
    </row>
    <row r="27594" spans="5:6" ht="15" customHeight="1">
      <c r="E27594" s="573"/>
      <c r="F27594" s="573"/>
    </row>
    <row r="27595" spans="5:6" ht="15" customHeight="1">
      <c r="E27595" s="573"/>
      <c r="F27595" s="573"/>
    </row>
    <row r="27596" spans="5:6" ht="15" customHeight="1">
      <c r="E27596" s="573"/>
      <c r="F27596" s="573"/>
    </row>
    <row r="27597" spans="5:6" ht="15" customHeight="1">
      <c r="E27597" s="573"/>
      <c r="F27597" s="573"/>
    </row>
    <row r="27598" spans="5:6" ht="15" customHeight="1">
      <c r="E27598" s="573"/>
      <c r="F27598" s="573"/>
    </row>
    <row r="27599" spans="5:6" ht="15" customHeight="1">
      <c r="E27599" s="573"/>
      <c r="F27599" s="573"/>
    </row>
    <row r="27600" spans="5:6" ht="15" customHeight="1">
      <c r="E27600" s="573"/>
      <c r="F27600" s="573"/>
    </row>
    <row r="27601" spans="5:6" ht="15" customHeight="1">
      <c r="E27601" s="573"/>
      <c r="F27601" s="573"/>
    </row>
    <row r="27602" spans="5:6" ht="15" customHeight="1">
      <c r="E27602" s="573"/>
      <c r="F27602" s="573"/>
    </row>
    <row r="27603" spans="5:6" ht="15" customHeight="1">
      <c r="E27603" s="573"/>
      <c r="F27603" s="573"/>
    </row>
    <row r="27604" spans="5:6" ht="15" customHeight="1">
      <c r="E27604" s="573"/>
      <c r="F27604" s="573"/>
    </row>
    <row r="27605" spans="5:6" ht="15" customHeight="1">
      <c r="E27605" s="573"/>
      <c r="F27605" s="573"/>
    </row>
    <row r="27606" spans="5:6" ht="15" customHeight="1">
      <c r="E27606" s="573"/>
      <c r="F27606" s="573"/>
    </row>
    <row r="27607" spans="5:6" ht="15" customHeight="1">
      <c r="E27607" s="573"/>
      <c r="F27607" s="573"/>
    </row>
    <row r="27608" spans="5:6" ht="15" customHeight="1">
      <c r="E27608" s="573"/>
      <c r="F27608" s="573"/>
    </row>
    <row r="27609" spans="5:6" ht="15" customHeight="1">
      <c r="E27609" s="573"/>
      <c r="F27609" s="573"/>
    </row>
    <row r="27610" spans="5:6" ht="15" customHeight="1">
      <c r="E27610" s="573"/>
      <c r="F27610" s="573"/>
    </row>
    <row r="27611" spans="5:6" ht="15" customHeight="1">
      <c r="E27611" s="573"/>
      <c r="F27611" s="573"/>
    </row>
    <row r="27612" spans="5:6" ht="15" customHeight="1">
      <c r="E27612" s="573"/>
      <c r="F27612" s="573"/>
    </row>
    <row r="27613" spans="5:6" ht="15" customHeight="1">
      <c r="E27613" s="573"/>
      <c r="F27613" s="573"/>
    </row>
    <row r="27614" spans="5:6" ht="15" customHeight="1">
      <c r="E27614" s="573"/>
      <c r="F27614" s="573"/>
    </row>
    <row r="27615" spans="5:6" ht="15" customHeight="1">
      <c r="E27615" s="573"/>
      <c r="F27615" s="573"/>
    </row>
    <row r="27616" spans="5:6" ht="15" customHeight="1">
      <c r="E27616" s="573"/>
      <c r="F27616" s="573"/>
    </row>
    <row r="27617" spans="5:6" ht="15" customHeight="1">
      <c r="E27617" s="573"/>
      <c r="F27617" s="573"/>
    </row>
    <row r="27618" spans="5:6" ht="15" customHeight="1">
      <c r="E27618" s="573"/>
      <c r="F27618" s="573"/>
    </row>
    <row r="27619" spans="5:6" ht="15" customHeight="1">
      <c r="E27619" s="573"/>
      <c r="F27619" s="573"/>
    </row>
    <row r="27620" spans="5:6" ht="15" customHeight="1">
      <c r="E27620" s="573"/>
      <c r="F27620" s="573"/>
    </row>
    <row r="27621" spans="5:6" ht="15" customHeight="1">
      <c r="E27621" s="573"/>
      <c r="F27621" s="573"/>
    </row>
    <row r="27622" spans="5:6" ht="15" customHeight="1">
      <c r="E27622" s="573"/>
      <c r="F27622" s="573"/>
    </row>
    <row r="27623" spans="5:6" ht="15" customHeight="1">
      <c r="E27623" s="573"/>
      <c r="F27623" s="573"/>
    </row>
    <row r="27624" spans="5:6" ht="15" customHeight="1">
      <c r="E27624" s="573"/>
      <c r="F27624" s="573"/>
    </row>
    <row r="27625" spans="5:6" ht="15" customHeight="1">
      <c r="E27625" s="573"/>
      <c r="F27625" s="573"/>
    </row>
    <row r="27626" spans="5:6" ht="15" customHeight="1">
      <c r="E27626" s="573"/>
      <c r="F27626" s="573"/>
    </row>
    <row r="27627" spans="5:6" ht="15" customHeight="1">
      <c r="E27627" s="573"/>
      <c r="F27627" s="573"/>
    </row>
    <row r="27628" spans="5:6" ht="15" customHeight="1">
      <c r="E27628" s="573"/>
      <c r="F27628" s="573"/>
    </row>
    <row r="27629" spans="5:6" ht="15" customHeight="1">
      <c r="E27629" s="573"/>
      <c r="F27629" s="573"/>
    </row>
    <row r="27630" spans="5:6" ht="15" customHeight="1">
      <c r="E27630" s="573"/>
      <c r="F27630" s="573"/>
    </row>
    <row r="27631" spans="5:6" ht="15" customHeight="1">
      <c r="E27631" s="573"/>
      <c r="F27631" s="573"/>
    </row>
    <row r="27632" spans="5:6" ht="15" customHeight="1">
      <c r="E27632" s="573"/>
      <c r="F27632" s="573"/>
    </row>
    <row r="27633" spans="5:6" ht="15" customHeight="1">
      <c r="E27633" s="573"/>
      <c r="F27633" s="573"/>
    </row>
    <row r="27634" spans="5:6" ht="15" customHeight="1">
      <c r="E27634" s="573"/>
      <c r="F27634" s="573"/>
    </row>
    <row r="27635" spans="5:6" ht="15" customHeight="1">
      <c r="E27635" s="573"/>
      <c r="F27635" s="573"/>
    </row>
    <row r="27636" spans="5:6" ht="15" customHeight="1">
      <c r="E27636" s="573"/>
      <c r="F27636" s="573"/>
    </row>
    <row r="27637" spans="5:6" ht="15" customHeight="1">
      <c r="E27637" s="573"/>
      <c r="F27637" s="573"/>
    </row>
    <row r="27638" spans="5:6" ht="15" customHeight="1">
      <c r="E27638" s="573"/>
      <c r="F27638" s="573"/>
    </row>
    <row r="27639" spans="5:6" ht="15" customHeight="1">
      <c r="E27639" s="573"/>
      <c r="F27639" s="573"/>
    </row>
    <row r="27640" spans="5:6" ht="15" customHeight="1">
      <c r="E27640" s="573"/>
      <c r="F27640" s="573"/>
    </row>
    <row r="27641" spans="5:6" ht="15" customHeight="1">
      <c r="E27641" s="573"/>
      <c r="F27641" s="573"/>
    </row>
    <row r="27642" spans="5:6" ht="15" customHeight="1">
      <c r="E27642" s="573"/>
      <c r="F27642" s="573"/>
    </row>
    <row r="27643" spans="5:6" ht="15" customHeight="1">
      <c r="E27643" s="573"/>
      <c r="F27643" s="573"/>
    </row>
    <row r="27644" spans="5:6" ht="15" customHeight="1">
      <c r="E27644" s="573"/>
      <c r="F27644" s="573"/>
    </row>
    <row r="27645" spans="5:6" ht="15" customHeight="1">
      <c r="E27645" s="573"/>
      <c r="F27645" s="573"/>
    </row>
    <row r="27646" spans="5:6" ht="15" customHeight="1">
      <c r="E27646" s="573"/>
      <c r="F27646" s="573"/>
    </row>
    <row r="27647" spans="5:6" ht="15" customHeight="1">
      <c r="E27647" s="573"/>
      <c r="F27647" s="573"/>
    </row>
    <row r="27648" spans="5:6" ht="15" customHeight="1">
      <c r="E27648" s="573"/>
      <c r="F27648" s="573"/>
    </row>
    <row r="27649" spans="5:6" ht="15" customHeight="1">
      <c r="E27649" s="573"/>
      <c r="F27649" s="573"/>
    </row>
    <row r="27650" spans="5:6" ht="15" customHeight="1">
      <c r="E27650" s="573"/>
      <c r="F27650" s="573"/>
    </row>
    <row r="27651" spans="5:6" ht="15" customHeight="1">
      <c r="E27651" s="573"/>
      <c r="F27651" s="573"/>
    </row>
    <row r="27652" spans="5:6" ht="15" customHeight="1">
      <c r="E27652" s="573"/>
      <c r="F27652" s="573"/>
    </row>
    <row r="27653" spans="5:6" ht="15" customHeight="1">
      <c r="E27653" s="573"/>
      <c r="F27653" s="573"/>
    </row>
    <row r="27654" spans="5:6" ht="15" customHeight="1">
      <c r="E27654" s="573"/>
      <c r="F27654" s="573"/>
    </row>
    <row r="27655" spans="5:6" ht="15" customHeight="1">
      <c r="E27655" s="573"/>
      <c r="F27655" s="573"/>
    </row>
    <row r="27656" spans="5:6" ht="15" customHeight="1">
      <c r="E27656" s="573"/>
      <c r="F27656" s="573"/>
    </row>
    <row r="27657" spans="5:6" ht="15" customHeight="1">
      <c r="E27657" s="573"/>
      <c r="F27657" s="573"/>
    </row>
    <row r="27658" spans="5:6" ht="15" customHeight="1">
      <c r="E27658" s="573"/>
      <c r="F27658" s="573"/>
    </row>
    <row r="27659" spans="5:6" ht="15" customHeight="1">
      <c r="E27659" s="573"/>
      <c r="F27659" s="573"/>
    </row>
    <row r="27660" spans="5:6" ht="15" customHeight="1">
      <c r="E27660" s="573"/>
      <c r="F27660" s="573"/>
    </row>
    <row r="27661" spans="5:6" ht="15" customHeight="1">
      <c r="E27661" s="573"/>
      <c r="F27661" s="573"/>
    </row>
    <row r="27662" spans="5:6" ht="15" customHeight="1">
      <c r="E27662" s="573"/>
      <c r="F27662" s="573"/>
    </row>
    <row r="27663" spans="5:6" ht="15" customHeight="1">
      <c r="E27663" s="573"/>
      <c r="F27663" s="573"/>
    </row>
    <row r="27664" spans="5:6" ht="15" customHeight="1">
      <c r="E27664" s="573"/>
      <c r="F27664" s="573"/>
    </row>
    <row r="27665" spans="5:6" ht="15" customHeight="1">
      <c r="E27665" s="573"/>
      <c r="F27665" s="573"/>
    </row>
    <row r="27666" spans="5:6" ht="15" customHeight="1">
      <c r="E27666" s="573"/>
      <c r="F27666" s="573"/>
    </row>
    <row r="27667" spans="5:6" ht="15" customHeight="1">
      <c r="E27667" s="573"/>
      <c r="F27667" s="573"/>
    </row>
    <row r="27668" spans="5:6" ht="15" customHeight="1">
      <c r="E27668" s="573"/>
      <c r="F27668" s="573"/>
    </row>
    <row r="27669" spans="5:6" ht="15" customHeight="1">
      <c r="E27669" s="573"/>
      <c r="F27669" s="573"/>
    </row>
    <row r="27670" spans="5:6" ht="15" customHeight="1">
      <c r="E27670" s="573"/>
      <c r="F27670" s="573"/>
    </row>
    <row r="27671" spans="5:6" ht="15" customHeight="1">
      <c r="E27671" s="573"/>
      <c r="F27671" s="573"/>
    </row>
    <row r="27672" spans="5:6" ht="15" customHeight="1">
      <c r="E27672" s="573"/>
      <c r="F27672" s="573"/>
    </row>
    <row r="27673" spans="5:6" ht="15" customHeight="1">
      <c r="E27673" s="573"/>
      <c r="F27673" s="573"/>
    </row>
    <row r="27674" spans="5:6" ht="15" customHeight="1">
      <c r="E27674" s="573"/>
      <c r="F27674" s="573"/>
    </row>
    <row r="27675" spans="5:6" ht="15" customHeight="1">
      <c r="E27675" s="573"/>
      <c r="F27675" s="573"/>
    </row>
    <row r="27676" spans="5:6" ht="15" customHeight="1">
      <c r="E27676" s="573"/>
      <c r="F27676" s="573"/>
    </row>
    <row r="27677" spans="5:6" ht="15" customHeight="1">
      <c r="E27677" s="573"/>
      <c r="F27677" s="573"/>
    </row>
    <row r="27678" spans="5:6" ht="15" customHeight="1">
      <c r="E27678" s="573"/>
      <c r="F27678" s="573"/>
    </row>
    <row r="27679" spans="5:6" ht="15" customHeight="1">
      <c r="E27679" s="573"/>
      <c r="F27679" s="573"/>
    </row>
    <row r="27680" spans="5:6" ht="15" customHeight="1">
      <c r="E27680" s="573"/>
      <c r="F27680" s="573"/>
    </row>
    <row r="27681" spans="2:6" ht="15" customHeight="1">
      <c r="E27681" s="573"/>
      <c r="F27681" s="573"/>
    </row>
    <row r="27682" spans="2:6" ht="15" customHeight="1">
      <c r="E27682" s="573"/>
      <c r="F27682" s="573"/>
    </row>
    <row r="27683" spans="2:6" ht="15" customHeight="1">
      <c r="E27683" s="573"/>
      <c r="F27683" s="573"/>
    </row>
    <row r="27688" spans="2:6" ht="15" customHeight="1">
      <c r="B27688" s="571"/>
      <c r="C27688" s="571"/>
      <c r="D27688" s="571"/>
      <c r="E27688" s="571"/>
      <c r="F27688" s="571"/>
    </row>
    <row r="27689" spans="2:6" ht="15" customHeight="1">
      <c r="B27689" s="51"/>
      <c r="D27689" s="76"/>
      <c r="E27689" s="573"/>
    </row>
    <row r="27690" spans="2:6" ht="15" customHeight="1">
      <c r="D27690" s="76"/>
      <c r="E27690" s="573"/>
    </row>
    <row r="27691" spans="2:6" ht="15" customHeight="1">
      <c r="D27691" s="76"/>
      <c r="E27691" s="573"/>
    </row>
    <row r="27692" spans="2:6" ht="15" customHeight="1">
      <c r="D27692" s="76"/>
      <c r="E27692" s="573"/>
    </row>
    <row r="27693" spans="2:6" ht="15" customHeight="1">
      <c r="D27693" s="76"/>
      <c r="E27693" s="573"/>
    </row>
    <row r="27694" spans="2:6" ht="15" customHeight="1">
      <c r="D27694" s="76"/>
      <c r="E27694" s="573"/>
    </row>
    <row r="27695" spans="2:6" ht="15" customHeight="1">
      <c r="D27695" s="76"/>
      <c r="E27695" s="573"/>
    </row>
    <row r="27696" spans="2:6" ht="15" customHeight="1">
      <c r="D27696" s="76"/>
      <c r="E27696" s="573"/>
    </row>
    <row r="27697" spans="4:5" ht="15" customHeight="1">
      <c r="D27697" s="76"/>
      <c r="E27697" s="573"/>
    </row>
    <row r="27698" spans="4:5" ht="15" customHeight="1">
      <c r="D27698" s="76"/>
      <c r="E27698" s="573"/>
    </row>
    <row r="27699" spans="4:5" ht="15" customHeight="1">
      <c r="D27699" s="76"/>
      <c r="E27699" s="573"/>
    </row>
    <row r="27700" spans="4:5" ht="15" customHeight="1">
      <c r="D27700" s="76"/>
      <c r="E27700" s="573"/>
    </row>
    <row r="27701" spans="4:5" ht="15" customHeight="1">
      <c r="D27701" s="76"/>
      <c r="E27701" s="573"/>
    </row>
    <row r="27702" spans="4:5" ht="15" customHeight="1">
      <c r="D27702" s="76"/>
      <c r="E27702" s="573"/>
    </row>
    <row r="27703" spans="4:5" ht="15" customHeight="1">
      <c r="D27703" s="76"/>
      <c r="E27703" s="573"/>
    </row>
    <row r="27704" spans="4:5" ht="15" customHeight="1">
      <c r="D27704" s="76"/>
      <c r="E27704" s="573"/>
    </row>
    <row r="27705" spans="4:5" ht="15" customHeight="1">
      <c r="D27705" s="76"/>
      <c r="E27705" s="573"/>
    </row>
    <row r="27706" spans="4:5" ht="15" customHeight="1">
      <c r="D27706" s="76"/>
      <c r="E27706" s="573"/>
    </row>
    <row r="27707" spans="4:5" ht="15" customHeight="1">
      <c r="D27707" s="76"/>
      <c r="E27707" s="573"/>
    </row>
    <row r="27708" spans="4:5" ht="15" customHeight="1">
      <c r="D27708" s="76"/>
      <c r="E27708" s="573"/>
    </row>
    <row r="27709" spans="4:5" ht="15" customHeight="1">
      <c r="D27709" s="76"/>
      <c r="E27709" s="573"/>
    </row>
    <row r="27710" spans="4:5" ht="15" customHeight="1">
      <c r="D27710" s="76"/>
      <c r="E27710" s="573"/>
    </row>
    <row r="27711" spans="4:5" ht="15" customHeight="1">
      <c r="D27711" s="76"/>
      <c r="E27711" s="573"/>
    </row>
    <row r="27712" spans="4:5" ht="15" customHeight="1">
      <c r="D27712" s="76"/>
      <c r="E27712" s="573"/>
    </row>
    <row r="27713" spans="4:5" ht="15" customHeight="1">
      <c r="D27713" s="76"/>
      <c r="E27713" s="573"/>
    </row>
    <row r="27714" spans="4:5" ht="15" customHeight="1">
      <c r="D27714" s="76"/>
      <c r="E27714" s="573"/>
    </row>
    <row r="27715" spans="4:5" ht="15" customHeight="1">
      <c r="D27715" s="76"/>
      <c r="E27715" s="573"/>
    </row>
    <row r="27716" spans="4:5" ht="15" customHeight="1">
      <c r="D27716" s="76"/>
      <c r="E27716" s="573"/>
    </row>
    <row r="27717" spans="4:5" ht="15" customHeight="1">
      <c r="D27717" s="76"/>
      <c r="E27717" s="573"/>
    </row>
    <row r="27718" spans="4:5" ht="15" customHeight="1">
      <c r="D27718" s="76"/>
      <c r="E27718" s="573"/>
    </row>
    <row r="27719" spans="4:5" ht="15" customHeight="1">
      <c r="D27719" s="76"/>
      <c r="E27719" s="573"/>
    </row>
    <row r="27720" spans="4:5" ht="15" customHeight="1">
      <c r="D27720" s="76"/>
      <c r="E27720" s="573"/>
    </row>
    <row r="27721" spans="4:5" ht="15" customHeight="1">
      <c r="D27721" s="76"/>
      <c r="E27721" s="573"/>
    </row>
    <row r="27722" spans="4:5" ht="15" customHeight="1">
      <c r="D27722" s="76"/>
      <c r="E27722" s="573"/>
    </row>
    <row r="27723" spans="4:5" ht="15" customHeight="1">
      <c r="D27723" s="76"/>
      <c r="E27723" s="573"/>
    </row>
    <row r="27724" spans="4:5" ht="15" customHeight="1">
      <c r="D27724" s="76"/>
      <c r="E27724" s="573"/>
    </row>
    <row r="27725" spans="4:5" ht="15" customHeight="1">
      <c r="D27725" s="76"/>
      <c r="E27725" s="573"/>
    </row>
    <row r="27726" spans="4:5" ht="15" customHeight="1">
      <c r="D27726" s="76"/>
      <c r="E27726" s="573"/>
    </row>
    <row r="27727" spans="4:5" ht="15" customHeight="1">
      <c r="D27727" s="76"/>
      <c r="E27727" s="573"/>
    </row>
    <row r="27728" spans="4:5" ht="15" customHeight="1">
      <c r="D27728" s="76"/>
      <c r="E27728" s="573"/>
    </row>
    <row r="27729" spans="4:5" ht="15" customHeight="1">
      <c r="D27729" s="76"/>
      <c r="E27729" s="573"/>
    </row>
    <row r="27730" spans="4:5" ht="15" customHeight="1">
      <c r="D27730" s="76"/>
      <c r="E27730" s="573"/>
    </row>
    <row r="27731" spans="4:5" ht="15" customHeight="1">
      <c r="D27731" s="76"/>
      <c r="E27731" s="573"/>
    </row>
    <row r="27732" spans="4:5" ht="15" customHeight="1">
      <c r="D27732" s="76"/>
      <c r="E27732" s="573"/>
    </row>
    <row r="27733" spans="4:5" ht="15" customHeight="1">
      <c r="D27733" s="76"/>
      <c r="E27733" s="573"/>
    </row>
    <row r="27734" spans="4:5" ht="15" customHeight="1">
      <c r="D27734" s="76"/>
      <c r="E27734" s="573"/>
    </row>
    <row r="27735" spans="4:5" ht="15" customHeight="1">
      <c r="D27735" s="76"/>
      <c r="E27735" s="573"/>
    </row>
    <row r="27736" spans="4:5" ht="15" customHeight="1">
      <c r="D27736" s="76"/>
      <c r="E27736" s="573"/>
    </row>
    <row r="27737" spans="4:5" ht="15" customHeight="1">
      <c r="D27737" s="76"/>
      <c r="E27737" s="573"/>
    </row>
    <row r="27738" spans="4:5" ht="15" customHeight="1">
      <c r="D27738" s="76"/>
      <c r="E27738" s="573"/>
    </row>
    <row r="27739" spans="4:5" ht="15" customHeight="1">
      <c r="D27739" s="76"/>
      <c r="E27739" s="573"/>
    </row>
    <row r="27740" spans="4:5" ht="15" customHeight="1">
      <c r="D27740" s="76"/>
      <c r="E27740" s="573"/>
    </row>
    <row r="27741" spans="4:5" ht="15" customHeight="1">
      <c r="D27741" s="76"/>
      <c r="E27741" s="573"/>
    </row>
    <row r="27742" spans="4:5" ht="15" customHeight="1">
      <c r="D27742" s="76"/>
      <c r="E27742" s="573"/>
    </row>
    <row r="27743" spans="4:5" ht="15" customHeight="1">
      <c r="D27743" s="76"/>
      <c r="E27743" s="573"/>
    </row>
    <row r="27744" spans="4:5" ht="15" customHeight="1">
      <c r="D27744" s="76"/>
      <c r="E27744" s="573"/>
    </row>
    <row r="27745" spans="4:5" ht="15" customHeight="1">
      <c r="D27745" s="76"/>
      <c r="E27745" s="573"/>
    </row>
    <row r="27746" spans="4:5" ht="15" customHeight="1">
      <c r="D27746" s="76"/>
      <c r="E27746" s="573"/>
    </row>
    <row r="27747" spans="4:5" ht="15" customHeight="1">
      <c r="D27747" s="76"/>
      <c r="E27747" s="573"/>
    </row>
    <row r="27748" spans="4:5" ht="15" customHeight="1">
      <c r="D27748" s="76"/>
      <c r="E27748" s="573"/>
    </row>
    <row r="27749" spans="4:5" ht="15" customHeight="1">
      <c r="D27749" s="76"/>
      <c r="E27749" s="573"/>
    </row>
    <row r="27750" spans="4:5" ht="15" customHeight="1">
      <c r="D27750" s="76"/>
      <c r="E27750" s="573"/>
    </row>
    <row r="27751" spans="4:5" ht="15" customHeight="1">
      <c r="D27751" s="76"/>
      <c r="E27751" s="573"/>
    </row>
    <row r="27752" spans="4:5" ht="15" customHeight="1">
      <c r="D27752" s="76"/>
      <c r="E27752" s="573"/>
    </row>
    <row r="27753" spans="4:5" ht="15" customHeight="1">
      <c r="D27753" s="76"/>
      <c r="E27753" s="573"/>
    </row>
    <row r="27754" spans="4:5" ht="15" customHeight="1">
      <c r="D27754" s="76"/>
      <c r="E27754" s="573"/>
    </row>
    <row r="27755" spans="4:5" ht="15" customHeight="1">
      <c r="D27755" s="76"/>
      <c r="E27755" s="573"/>
    </row>
    <row r="27756" spans="4:5" ht="15" customHeight="1">
      <c r="D27756" s="76"/>
      <c r="E27756" s="573"/>
    </row>
    <row r="27757" spans="4:5" ht="15" customHeight="1">
      <c r="D27757" s="76"/>
      <c r="E27757" s="573"/>
    </row>
    <row r="27758" spans="4:5" ht="15" customHeight="1">
      <c r="D27758" s="76"/>
      <c r="E27758" s="573"/>
    </row>
    <row r="27759" spans="4:5" ht="15" customHeight="1">
      <c r="D27759" s="76"/>
      <c r="E27759" s="573"/>
    </row>
    <row r="27760" spans="4:5" ht="15" customHeight="1">
      <c r="D27760" s="76"/>
      <c r="E27760" s="573"/>
    </row>
    <row r="27761" spans="4:5" ht="15" customHeight="1">
      <c r="D27761" s="76"/>
      <c r="E27761" s="573"/>
    </row>
    <row r="27762" spans="4:5" ht="15" customHeight="1">
      <c r="D27762" s="76"/>
      <c r="E27762" s="573"/>
    </row>
    <row r="27763" spans="4:5" ht="15" customHeight="1">
      <c r="D27763" s="76"/>
      <c r="E27763" s="573"/>
    </row>
    <row r="27764" spans="4:5" ht="15" customHeight="1">
      <c r="D27764" s="76"/>
      <c r="E27764" s="573"/>
    </row>
    <row r="27765" spans="4:5" ht="15" customHeight="1">
      <c r="D27765" s="76"/>
      <c r="E27765" s="573"/>
    </row>
    <row r="27766" spans="4:5" ht="15" customHeight="1">
      <c r="D27766" s="76"/>
      <c r="E27766" s="573"/>
    </row>
    <row r="27767" spans="4:5" ht="15" customHeight="1">
      <c r="D27767" s="76"/>
      <c r="E27767" s="573"/>
    </row>
    <row r="27768" spans="4:5" ht="15" customHeight="1">
      <c r="D27768" s="76"/>
      <c r="E27768" s="573"/>
    </row>
    <row r="27769" spans="4:5" ht="15" customHeight="1">
      <c r="D27769" s="76"/>
      <c r="E27769" s="573"/>
    </row>
    <row r="27770" spans="4:5" ht="15" customHeight="1">
      <c r="D27770" s="76"/>
      <c r="E27770" s="573"/>
    </row>
    <row r="27771" spans="4:5" ht="15" customHeight="1">
      <c r="D27771" s="76"/>
      <c r="E27771" s="573"/>
    </row>
    <row r="27772" spans="4:5" ht="15" customHeight="1">
      <c r="D27772" s="76"/>
      <c r="E27772" s="573"/>
    </row>
    <row r="27773" spans="4:5" ht="15" customHeight="1">
      <c r="D27773" s="76"/>
      <c r="E27773" s="573"/>
    </row>
    <row r="27774" spans="4:5" ht="15" customHeight="1">
      <c r="D27774" s="76"/>
      <c r="E27774" s="573"/>
    </row>
    <row r="27775" spans="4:5" ht="15" customHeight="1">
      <c r="D27775" s="76"/>
      <c r="E27775" s="573"/>
    </row>
    <row r="27776" spans="4:5" ht="15" customHeight="1">
      <c r="D27776" s="76"/>
      <c r="E27776" s="573"/>
    </row>
    <row r="27777" spans="4:5" ht="15" customHeight="1">
      <c r="D27777" s="76"/>
      <c r="E27777" s="573"/>
    </row>
    <row r="27778" spans="4:5" ht="15" customHeight="1">
      <c r="D27778" s="76"/>
      <c r="E27778" s="573"/>
    </row>
    <row r="27779" spans="4:5" ht="15" customHeight="1">
      <c r="D27779" s="76"/>
      <c r="E27779" s="573"/>
    </row>
    <row r="27780" spans="4:5" ht="15" customHeight="1">
      <c r="D27780" s="76"/>
      <c r="E27780" s="573"/>
    </row>
    <row r="27781" spans="4:5" ht="15" customHeight="1">
      <c r="D27781" s="76"/>
      <c r="E27781" s="573"/>
    </row>
    <row r="27782" spans="4:5" ht="15" customHeight="1">
      <c r="D27782" s="76"/>
      <c r="E27782" s="573"/>
    </row>
    <row r="27783" spans="4:5" ht="15" customHeight="1">
      <c r="D27783" s="76"/>
      <c r="E27783" s="573"/>
    </row>
    <row r="27784" spans="4:5" ht="15" customHeight="1">
      <c r="D27784" s="76"/>
      <c r="E27784" s="573"/>
    </row>
    <row r="27785" spans="4:5" ht="15" customHeight="1">
      <c r="D27785" s="76"/>
      <c r="E27785" s="573"/>
    </row>
    <row r="27786" spans="4:5" ht="15" customHeight="1">
      <c r="D27786" s="76"/>
      <c r="E27786" s="573"/>
    </row>
    <row r="27787" spans="4:5" ht="15" customHeight="1">
      <c r="D27787" s="76"/>
      <c r="E27787" s="573"/>
    </row>
    <row r="27788" spans="4:5" ht="15" customHeight="1">
      <c r="D27788" s="76"/>
      <c r="E27788" s="573"/>
    </row>
    <row r="27789" spans="4:5" ht="15" customHeight="1">
      <c r="D27789" s="76"/>
      <c r="E27789" s="573"/>
    </row>
    <row r="27790" spans="4:5" ht="15" customHeight="1">
      <c r="D27790" s="76"/>
      <c r="E27790" s="573"/>
    </row>
    <row r="27791" spans="4:5" ht="15" customHeight="1">
      <c r="D27791" s="76"/>
      <c r="E27791" s="573"/>
    </row>
    <row r="27792" spans="4:5" ht="15" customHeight="1">
      <c r="D27792" s="76"/>
      <c r="E27792" s="573"/>
    </row>
    <row r="27793" spans="4:5" ht="15" customHeight="1">
      <c r="D27793" s="76"/>
      <c r="E27793" s="573"/>
    </row>
    <row r="27794" spans="4:5" ht="15" customHeight="1">
      <c r="D27794" s="76"/>
      <c r="E27794" s="573"/>
    </row>
    <row r="27795" spans="4:5" ht="15" customHeight="1">
      <c r="D27795" s="76"/>
      <c r="E27795" s="573"/>
    </row>
    <row r="27796" spans="4:5" ht="15" customHeight="1">
      <c r="D27796" s="76"/>
      <c r="E27796" s="573"/>
    </row>
    <row r="27797" spans="4:5" ht="15" customHeight="1">
      <c r="D27797" s="76"/>
      <c r="E27797" s="573"/>
    </row>
    <row r="27798" spans="4:5" ht="15" customHeight="1">
      <c r="D27798" s="76"/>
      <c r="E27798" s="573"/>
    </row>
    <row r="27799" spans="4:5" ht="15" customHeight="1">
      <c r="D27799" s="76"/>
      <c r="E27799" s="573"/>
    </row>
    <row r="27800" spans="4:5" ht="15" customHeight="1">
      <c r="D27800" s="76"/>
      <c r="E27800" s="573"/>
    </row>
    <row r="27801" spans="4:5" ht="15" customHeight="1">
      <c r="D27801" s="76"/>
      <c r="E27801" s="573"/>
    </row>
    <row r="27802" spans="4:5" ht="15" customHeight="1">
      <c r="D27802" s="76"/>
      <c r="E27802" s="573"/>
    </row>
    <row r="27803" spans="4:5" ht="15" customHeight="1">
      <c r="D27803" s="76"/>
      <c r="E27803" s="573"/>
    </row>
    <row r="27804" spans="4:5" ht="15" customHeight="1">
      <c r="D27804" s="76"/>
      <c r="E27804" s="573"/>
    </row>
    <row r="27805" spans="4:5" ht="15" customHeight="1">
      <c r="D27805" s="76"/>
      <c r="E27805" s="573"/>
    </row>
    <row r="27806" spans="4:5" ht="15" customHeight="1">
      <c r="D27806" s="76"/>
      <c r="E27806" s="573"/>
    </row>
    <row r="27807" spans="4:5" ht="15" customHeight="1">
      <c r="D27807" s="76"/>
      <c r="E27807" s="573"/>
    </row>
    <row r="27808" spans="4:5" ht="15" customHeight="1">
      <c r="D27808" s="76"/>
      <c r="E27808" s="573"/>
    </row>
    <row r="27809" spans="4:5" ht="15" customHeight="1">
      <c r="D27809" s="76"/>
      <c r="E27809" s="573"/>
    </row>
    <row r="27810" spans="4:5" ht="15" customHeight="1">
      <c r="D27810" s="76"/>
      <c r="E27810" s="573"/>
    </row>
    <row r="27811" spans="4:5" ht="15" customHeight="1">
      <c r="D27811" s="76"/>
      <c r="E27811" s="573"/>
    </row>
    <row r="27812" spans="4:5" ht="15" customHeight="1">
      <c r="D27812" s="76"/>
      <c r="E27812" s="573"/>
    </row>
    <row r="27813" spans="4:5" ht="15" customHeight="1">
      <c r="D27813" s="76"/>
      <c r="E27813" s="573"/>
    </row>
    <row r="27814" spans="4:5" ht="15" customHeight="1">
      <c r="D27814" s="76"/>
      <c r="E27814" s="573"/>
    </row>
    <row r="27815" spans="4:5" ht="15" customHeight="1">
      <c r="D27815" s="76"/>
      <c r="E27815" s="573"/>
    </row>
    <row r="27816" spans="4:5" ht="15" customHeight="1">
      <c r="D27816" s="76"/>
      <c r="E27816" s="573"/>
    </row>
    <row r="27817" spans="4:5" ht="15" customHeight="1">
      <c r="D27817" s="76"/>
      <c r="E27817" s="573"/>
    </row>
    <row r="27818" spans="4:5" ht="15" customHeight="1">
      <c r="D27818" s="76"/>
      <c r="E27818" s="573"/>
    </row>
    <row r="27819" spans="4:5" ht="15" customHeight="1">
      <c r="D27819" s="76"/>
      <c r="E27819" s="573"/>
    </row>
    <row r="27820" spans="4:5" ht="15" customHeight="1">
      <c r="D27820" s="76"/>
      <c r="E27820" s="573"/>
    </row>
    <row r="27821" spans="4:5" ht="15" customHeight="1">
      <c r="D27821" s="76"/>
      <c r="E27821" s="573"/>
    </row>
    <row r="27822" spans="4:5" ht="15" customHeight="1">
      <c r="D27822" s="76"/>
      <c r="E27822" s="573"/>
    </row>
    <row r="27823" spans="4:5" ht="15" customHeight="1">
      <c r="D27823" s="76"/>
      <c r="E27823" s="573"/>
    </row>
    <row r="27824" spans="4:5" ht="15" customHeight="1">
      <c r="D27824" s="76"/>
      <c r="E27824" s="573"/>
    </row>
    <row r="27825" spans="4:5" ht="15" customHeight="1">
      <c r="D27825" s="76"/>
      <c r="E27825" s="573"/>
    </row>
    <row r="27826" spans="4:5" ht="15" customHeight="1">
      <c r="D27826" s="76"/>
      <c r="E27826" s="573"/>
    </row>
    <row r="27827" spans="4:5" ht="15" customHeight="1">
      <c r="D27827" s="76"/>
      <c r="E27827" s="573"/>
    </row>
    <row r="27828" spans="4:5" ht="15" customHeight="1">
      <c r="D27828" s="76"/>
      <c r="E27828" s="573"/>
    </row>
    <row r="27829" spans="4:5" ht="15" customHeight="1">
      <c r="D27829" s="76"/>
      <c r="E27829" s="573"/>
    </row>
    <row r="27830" spans="4:5" ht="15" customHeight="1">
      <c r="D27830" s="76"/>
      <c r="E27830" s="573"/>
    </row>
    <row r="27831" spans="4:5" ht="15" customHeight="1">
      <c r="D27831" s="76"/>
      <c r="E27831" s="573"/>
    </row>
    <row r="27832" spans="4:5" ht="15" customHeight="1">
      <c r="D27832" s="76"/>
      <c r="E27832" s="573"/>
    </row>
    <row r="27833" spans="4:5" ht="15" customHeight="1">
      <c r="D27833" s="76"/>
      <c r="E27833" s="573"/>
    </row>
    <row r="27834" spans="4:5" ht="15" customHeight="1">
      <c r="D27834" s="76"/>
      <c r="E27834" s="573"/>
    </row>
    <row r="27835" spans="4:5" ht="15" customHeight="1">
      <c r="D27835" s="76"/>
      <c r="E27835" s="573"/>
    </row>
    <row r="27836" spans="4:5" ht="15" customHeight="1">
      <c r="D27836" s="76"/>
      <c r="E27836" s="573"/>
    </row>
    <row r="27837" spans="4:5" ht="15" customHeight="1">
      <c r="D27837" s="76"/>
      <c r="E27837" s="573"/>
    </row>
    <row r="27838" spans="4:5" ht="15" customHeight="1">
      <c r="D27838" s="76"/>
      <c r="E27838" s="573"/>
    </row>
    <row r="27839" spans="4:5" ht="15" customHeight="1">
      <c r="D27839" s="76"/>
      <c r="E27839" s="573"/>
    </row>
    <row r="27840" spans="4:5" ht="15" customHeight="1">
      <c r="D27840" s="76"/>
      <c r="E27840" s="573"/>
    </row>
    <row r="27841" spans="4:5" ht="15" customHeight="1">
      <c r="D27841" s="76"/>
      <c r="E27841" s="573"/>
    </row>
    <row r="27842" spans="4:5" ht="15" customHeight="1">
      <c r="D27842" s="76"/>
      <c r="E27842" s="573"/>
    </row>
    <row r="27843" spans="4:5" ht="15" customHeight="1">
      <c r="D27843" s="76"/>
      <c r="E27843" s="573"/>
    </row>
    <row r="27844" spans="4:5" ht="15" customHeight="1">
      <c r="D27844" s="76"/>
      <c r="E27844" s="573"/>
    </row>
    <row r="27845" spans="4:5" ht="15" customHeight="1">
      <c r="D27845" s="76"/>
      <c r="E27845" s="573"/>
    </row>
    <row r="27846" spans="4:5" ht="15" customHeight="1">
      <c r="D27846" s="76"/>
      <c r="E27846" s="573"/>
    </row>
    <row r="27847" spans="4:5" ht="15" customHeight="1">
      <c r="D27847" s="76"/>
      <c r="E27847" s="573"/>
    </row>
    <row r="27848" spans="4:5" ht="15" customHeight="1">
      <c r="D27848" s="76"/>
      <c r="E27848" s="573"/>
    </row>
    <row r="27849" spans="4:5" ht="15" customHeight="1">
      <c r="D27849" s="76"/>
      <c r="E27849" s="573"/>
    </row>
    <row r="27850" spans="4:5" ht="15" customHeight="1">
      <c r="D27850" s="76"/>
      <c r="E27850" s="573"/>
    </row>
    <row r="27851" spans="4:5" ht="15" customHeight="1">
      <c r="D27851" s="76"/>
      <c r="E27851" s="573"/>
    </row>
    <row r="27852" spans="4:5" ht="15" customHeight="1">
      <c r="D27852" s="76"/>
      <c r="E27852" s="573"/>
    </row>
    <row r="27853" spans="4:5" ht="15" customHeight="1">
      <c r="D27853" s="76"/>
      <c r="E27853" s="573"/>
    </row>
    <row r="27854" spans="4:5" ht="15" customHeight="1">
      <c r="D27854" s="76"/>
      <c r="E27854" s="573"/>
    </row>
    <row r="27855" spans="4:5" ht="15" customHeight="1">
      <c r="D27855" s="76"/>
      <c r="E27855" s="573"/>
    </row>
    <row r="27856" spans="4:5" ht="15" customHeight="1">
      <c r="D27856" s="76"/>
      <c r="E27856" s="573"/>
    </row>
    <row r="27857" spans="4:5" ht="15" customHeight="1">
      <c r="D27857" s="76"/>
      <c r="E27857" s="573"/>
    </row>
    <row r="27858" spans="4:5" ht="15" customHeight="1">
      <c r="D27858" s="76"/>
      <c r="E27858" s="573"/>
    </row>
    <row r="27859" spans="4:5" ht="15" customHeight="1">
      <c r="D27859" s="76"/>
      <c r="E27859" s="573"/>
    </row>
    <row r="27860" spans="4:5" ht="15" customHeight="1">
      <c r="D27860" s="76"/>
      <c r="E27860" s="573"/>
    </row>
    <row r="27861" spans="4:5" ht="15" customHeight="1">
      <c r="D27861" s="76"/>
      <c r="E27861" s="573"/>
    </row>
    <row r="27862" spans="4:5" ht="15" customHeight="1">
      <c r="D27862" s="76"/>
      <c r="E27862" s="573"/>
    </row>
    <row r="27863" spans="4:5" ht="15" customHeight="1">
      <c r="D27863" s="76"/>
      <c r="E27863" s="573"/>
    </row>
    <row r="27864" spans="4:5" ht="15" customHeight="1">
      <c r="D27864" s="76"/>
      <c r="E27864" s="573"/>
    </row>
    <row r="27865" spans="4:5" ht="15" customHeight="1">
      <c r="D27865" s="76"/>
      <c r="E27865" s="573"/>
    </row>
    <row r="27866" spans="4:5" ht="15" customHeight="1">
      <c r="D27866" s="76"/>
      <c r="E27866" s="573"/>
    </row>
    <row r="27867" spans="4:5" ht="15" customHeight="1">
      <c r="D27867" s="76"/>
      <c r="E27867" s="573"/>
    </row>
    <row r="27868" spans="4:5" ht="15" customHeight="1">
      <c r="D27868" s="76"/>
      <c r="E27868" s="573"/>
    </row>
    <row r="27869" spans="4:5" ht="15" customHeight="1">
      <c r="D27869" s="76"/>
      <c r="E27869" s="573"/>
    </row>
    <row r="27870" spans="4:5" ht="15" customHeight="1">
      <c r="D27870" s="76"/>
      <c r="E27870" s="573"/>
    </row>
    <row r="27871" spans="4:5" ht="15" customHeight="1">
      <c r="D27871" s="76"/>
      <c r="E27871" s="573"/>
    </row>
    <row r="27872" spans="4:5" ht="15" customHeight="1">
      <c r="D27872" s="76"/>
      <c r="E27872" s="573"/>
    </row>
    <row r="27873" spans="4:5" ht="15" customHeight="1">
      <c r="D27873" s="76"/>
      <c r="E27873" s="573"/>
    </row>
    <row r="27874" spans="4:5" ht="15" customHeight="1">
      <c r="D27874" s="76"/>
      <c r="E27874" s="573"/>
    </row>
    <row r="27875" spans="4:5" ht="15" customHeight="1">
      <c r="D27875" s="76"/>
      <c r="E27875" s="573"/>
    </row>
    <row r="27876" spans="4:5" ht="15" customHeight="1">
      <c r="D27876" s="76"/>
      <c r="E27876" s="573"/>
    </row>
    <row r="27877" spans="4:5" ht="15" customHeight="1">
      <c r="D27877" s="76"/>
      <c r="E27877" s="573"/>
    </row>
    <row r="27878" spans="4:5" ht="15" customHeight="1">
      <c r="D27878" s="76"/>
      <c r="E27878" s="573"/>
    </row>
    <row r="27879" spans="4:5" ht="15" customHeight="1">
      <c r="D27879" s="76"/>
      <c r="E27879" s="573"/>
    </row>
    <row r="27880" spans="4:5" ht="15" customHeight="1">
      <c r="D27880" s="76"/>
      <c r="E27880" s="573"/>
    </row>
    <row r="27881" spans="4:5" ht="15" customHeight="1">
      <c r="D27881" s="76"/>
      <c r="E27881" s="573"/>
    </row>
    <row r="27882" spans="4:5" ht="15" customHeight="1">
      <c r="D27882" s="76"/>
      <c r="E27882" s="573"/>
    </row>
    <row r="27883" spans="4:5" ht="15" customHeight="1">
      <c r="D27883" s="76"/>
      <c r="E27883" s="573"/>
    </row>
    <row r="27884" spans="4:5" ht="15" customHeight="1">
      <c r="D27884" s="76"/>
      <c r="E27884" s="573"/>
    </row>
    <row r="27885" spans="4:5" ht="15" customHeight="1">
      <c r="D27885" s="76"/>
      <c r="E27885" s="573"/>
    </row>
    <row r="27886" spans="4:5" ht="15" customHeight="1">
      <c r="D27886" s="76"/>
      <c r="E27886" s="573"/>
    </row>
    <row r="27887" spans="4:5" ht="15" customHeight="1">
      <c r="D27887" s="76"/>
      <c r="E27887" s="573"/>
    </row>
    <row r="27888" spans="4:5" ht="15" customHeight="1">
      <c r="D27888" s="76"/>
      <c r="E27888" s="573"/>
    </row>
    <row r="27889" spans="4:5" ht="15" customHeight="1">
      <c r="D27889" s="76"/>
      <c r="E27889" s="573"/>
    </row>
    <row r="27890" spans="4:5" ht="15" customHeight="1">
      <c r="D27890" s="76"/>
      <c r="E27890" s="573"/>
    </row>
    <row r="27891" spans="4:5" ht="15" customHeight="1">
      <c r="D27891" s="76"/>
      <c r="E27891" s="573"/>
    </row>
    <row r="27892" spans="4:5" ht="15" customHeight="1">
      <c r="D27892" s="76"/>
      <c r="E27892" s="573"/>
    </row>
    <row r="27893" spans="4:5" ht="15" customHeight="1">
      <c r="D27893" s="76"/>
      <c r="E27893" s="573"/>
    </row>
    <row r="27894" spans="4:5" ht="15" customHeight="1">
      <c r="D27894" s="76"/>
      <c r="E27894" s="573"/>
    </row>
    <row r="27895" spans="4:5" ht="15" customHeight="1">
      <c r="D27895" s="76"/>
      <c r="E27895" s="573"/>
    </row>
    <row r="27896" spans="4:5" ht="15" customHeight="1">
      <c r="D27896" s="76"/>
      <c r="E27896" s="573"/>
    </row>
    <row r="27897" spans="4:5" ht="15" customHeight="1">
      <c r="D27897" s="76"/>
      <c r="E27897" s="573"/>
    </row>
    <row r="27898" spans="4:5" ht="15" customHeight="1">
      <c r="D27898" s="76"/>
      <c r="E27898" s="573"/>
    </row>
    <row r="27899" spans="4:5" ht="15" customHeight="1">
      <c r="D27899" s="76"/>
      <c r="E27899" s="573"/>
    </row>
    <row r="27900" spans="4:5" ht="15" customHeight="1">
      <c r="D27900" s="76"/>
      <c r="E27900" s="573"/>
    </row>
    <row r="27901" spans="4:5" ht="15" customHeight="1">
      <c r="D27901" s="76"/>
      <c r="E27901" s="573"/>
    </row>
    <row r="27902" spans="4:5" ht="15" customHeight="1">
      <c r="D27902" s="76"/>
      <c r="E27902" s="573"/>
    </row>
    <row r="27903" spans="4:5" ht="15" customHeight="1">
      <c r="D27903" s="76"/>
      <c r="E27903" s="573"/>
    </row>
    <row r="27904" spans="4:5" ht="15" customHeight="1">
      <c r="D27904" s="76"/>
      <c r="E27904" s="573"/>
    </row>
    <row r="27905" spans="4:5" ht="15" customHeight="1">
      <c r="D27905" s="76"/>
      <c r="E27905" s="573"/>
    </row>
    <row r="27906" spans="4:5" ht="15" customHeight="1">
      <c r="D27906" s="76"/>
      <c r="E27906" s="573"/>
    </row>
    <row r="27907" spans="4:5" ht="15" customHeight="1">
      <c r="D27907" s="76"/>
      <c r="E27907" s="573"/>
    </row>
    <row r="27908" spans="4:5" ht="15" customHeight="1">
      <c r="D27908" s="76"/>
      <c r="E27908" s="573"/>
    </row>
    <row r="27909" spans="4:5" ht="15" customHeight="1">
      <c r="D27909" s="76"/>
      <c r="E27909" s="573"/>
    </row>
    <row r="27910" spans="4:5" ht="15" customHeight="1">
      <c r="D27910" s="76"/>
      <c r="E27910" s="573"/>
    </row>
    <row r="27911" spans="4:5" ht="15" customHeight="1">
      <c r="D27911" s="76"/>
      <c r="E27911" s="573"/>
    </row>
    <row r="27912" spans="4:5" ht="15" customHeight="1">
      <c r="D27912" s="76"/>
      <c r="E27912" s="573"/>
    </row>
    <row r="27913" spans="4:5" ht="15" customHeight="1">
      <c r="D27913" s="76"/>
      <c r="E27913" s="573"/>
    </row>
    <row r="27914" spans="4:5" ht="15" customHeight="1">
      <c r="D27914" s="76"/>
      <c r="E27914" s="573"/>
    </row>
    <row r="27915" spans="4:5" ht="15" customHeight="1">
      <c r="D27915" s="76"/>
      <c r="E27915" s="573"/>
    </row>
    <row r="27916" spans="4:5" ht="15" customHeight="1">
      <c r="D27916" s="76"/>
      <c r="E27916" s="573"/>
    </row>
    <row r="27917" spans="4:5" ht="15" customHeight="1">
      <c r="D27917" s="76"/>
      <c r="E27917" s="573"/>
    </row>
    <row r="27918" spans="4:5" ht="15" customHeight="1">
      <c r="D27918" s="76"/>
      <c r="E27918" s="573"/>
    </row>
    <row r="27919" spans="4:5" ht="15" customHeight="1">
      <c r="D27919" s="76"/>
      <c r="E27919" s="573"/>
    </row>
    <row r="27920" spans="4:5" ht="15" customHeight="1">
      <c r="D27920" s="76"/>
      <c r="E27920" s="573"/>
    </row>
    <row r="27921" spans="4:5" ht="15" customHeight="1">
      <c r="D27921" s="76"/>
      <c r="E27921" s="573"/>
    </row>
    <row r="27922" spans="4:5" ht="15" customHeight="1">
      <c r="D27922" s="76"/>
      <c r="E27922" s="573"/>
    </row>
    <row r="27923" spans="4:5" ht="15" customHeight="1">
      <c r="D27923" s="76"/>
      <c r="E27923" s="573"/>
    </row>
    <row r="27924" spans="4:5" ht="15" customHeight="1">
      <c r="D27924" s="76"/>
      <c r="E27924" s="573"/>
    </row>
    <row r="27925" spans="4:5" ht="15" customHeight="1">
      <c r="D27925" s="76"/>
      <c r="E27925" s="573"/>
    </row>
    <row r="27926" spans="4:5" ht="15" customHeight="1">
      <c r="D27926" s="76"/>
      <c r="E27926" s="573"/>
    </row>
    <row r="27927" spans="4:5" ht="15" customHeight="1">
      <c r="D27927" s="76"/>
      <c r="E27927" s="573"/>
    </row>
    <row r="27928" spans="4:5" ht="15" customHeight="1">
      <c r="D27928" s="76"/>
      <c r="E27928" s="573"/>
    </row>
    <row r="27929" spans="4:5" ht="15" customHeight="1">
      <c r="D27929" s="76"/>
      <c r="E27929" s="573"/>
    </row>
    <row r="27930" spans="4:5" ht="15" customHeight="1">
      <c r="D27930" s="76"/>
      <c r="E27930" s="573"/>
    </row>
    <row r="27931" spans="4:5" ht="15" customHeight="1">
      <c r="D27931" s="76"/>
      <c r="E27931" s="573"/>
    </row>
    <row r="27932" spans="4:5" ht="15" customHeight="1">
      <c r="D27932" s="76"/>
      <c r="E27932" s="573"/>
    </row>
    <row r="27933" spans="4:5" ht="15" customHeight="1">
      <c r="D27933" s="76"/>
      <c r="E27933" s="573"/>
    </row>
    <row r="27934" spans="4:5" ht="15" customHeight="1">
      <c r="D27934" s="76"/>
      <c r="E27934" s="573"/>
    </row>
    <row r="27935" spans="4:5" ht="15" customHeight="1">
      <c r="D27935" s="76"/>
      <c r="E27935" s="573"/>
    </row>
    <row r="27936" spans="4:5" ht="15" customHeight="1">
      <c r="D27936" s="76"/>
      <c r="E27936" s="573"/>
    </row>
    <row r="27937" spans="4:5" ht="15" customHeight="1">
      <c r="D27937" s="76"/>
      <c r="E27937" s="573"/>
    </row>
    <row r="27938" spans="4:5" ht="15" customHeight="1">
      <c r="D27938" s="76"/>
      <c r="E27938" s="573"/>
    </row>
    <row r="27939" spans="4:5" ht="15" customHeight="1">
      <c r="D27939" s="76"/>
      <c r="E27939" s="573"/>
    </row>
    <row r="27940" spans="4:5" ht="15" customHeight="1">
      <c r="D27940" s="76"/>
      <c r="E27940" s="573"/>
    </row>
    <row r="27941" spans="4:5" ht="15" customHeight="1">
      <c r="D27941" s="76"/>
      <c r="E27941" s="573"/>
    </row>
    <row r="27942" spans="4:5" ht="15" customHeight="1">
      <c r="D27942" s="76"/>
      <c r="E27942" s="573"/>
    </row>
    <row r="27943" spans="4:5" ht="15" customHeight="1">
      <c r="D27943" s="76"/>
      <c r="E27943" s="573"/>
    </row>
    <row r="27944" spans="4:5" ht="15" customHeight="1">
      <c r="D27944" s="76"/>
      <c r="E27944" s="573"/>
    </row>
    <row r="27945" spans="4:5" ht="15" customHeight="1">
      <c r="D27945" s="76"/>
      <c r="E27945" s="573"/>
    </row>
    <row r="27946" spans="4:5" ht="15" customHeight="1">
      <c r="D27946" s="76"/>
      <c r="E27946" s="573"/>
    </row>
    <row r="27947" spans="4:5" ht="15" customHeight="1">
      <c r="D27947" s="76"/>
      <c r="E27947" s="573"/>
    </row>
    <row r="27948" spans="4:5" ht="15" customHeight="1">
      <c r="D27948" s="76"/>
      <c r="E27948" s="573"/>
    </row>
    <row r="27949" spans="4:5" ht="15" customHeight="1">
      <c r="D27949" s="76"/>
      <c r="E27949" s="573"/>
    </row>
    <row r="27950" spans="4:5" ht="15" customHeight="1">
      <c r="D27950" s="76"/>
      <c r="E27950" s="573"/>
    </row>
    <row r="27951" spans="4:5" ht="15" customHeight="1">
      <c r="D27951" s="76"/>
      <c r="E27951" s="573"/>
    </row>
    <row r="27952" spans="4:5" ht="15" customHeight="1">
      <c r="D27952" s="76"/>
      <c r="E27952" s="573"/>
    </row>
    <row r="27953" spans="4:5" ht="15" customHeight="1">
      <c r="D27953" s="76"/>
      <c r="E27953" s="573"/>
    </row>
    <row r="27954" spans="4:5" ht="15" customHeight="1">
      <c r="D27954" s="76"/>
      <c r="E27954" s="573"/>
    </row>
    <row r="27955" spans="4:5" ht="15" customHeight="1">
      <c r="D27955" s="76"/>
      <c r="E27955" s="573"/>
    </row>
    <row r="27956" spans="4:5" ht="15" customHeight="1">
      <c r="D27956" s="76"/>
      <c r="E27956" s="573"/>
    </row>
    <row r="27957" spans="4:5" ht="15" customHeight="1">
      <c r="D27957" s="76"/>
      <c r="E27957" s="573"/>
    </row>
    <row r="27958" spans="4:5" ht="15" customHeight="1">
      <c r="D27958" s="76"/>
      <c r="E27958" s="573"/>
    </row>
    <row r="27959" spans="4:5" ht="15" customHeight="1">
      <c r="D27959" s="76"/>
      <c r="E27959" s="573"/>
    </row>
    <row r="27960" spans="4:5" ht="15" customHeight="1">
      <c r="D27960" s="76"/>
      <c r="E27960" s="573"/>
    </row>
    <row r="27961" spans="4:5" ht="15" customHeight="1">
      <c r="D27961" s="76"/>
      <c r="E27961" s="573"/>
    </row>
    <row r="27962" spans="4:5" ht="15" customHeight="1">
      <c r="D27962" s="76"/>
      <c r="E27962" s="573"/>
    </row>
    <row r="27963" spans="4:5" ht="15" customHeight="1">
      <c r="D27963" s="76"/>
      <c r="E27963" s="573"/>
    </row>
    <row r="27964" spans="4:5" ht="15" customHeight="1">
      <c r="D27964" s="76"/>
      <c r="E27964" s="573"/>
    </row>
    <row r="27965" spans="4:5" ht="15" customHeight="1">
      <c r="D27965" s="76"/>
      <c r="E27965" s="573"/>
    </row>
    <row r="27966" spans="4:5" ht="15" customHeight="1">
      <c r="D27966" s="76"/>
      <c r="E27966" s="573"/>
    </row>
    <row r="27967" spans="4:5" ht="15" customHeight="1">
      <c r="D27967" s="76"/>
      <c r="E27967" s="573"/>
    </row>
    <row r="27968" spans="4:5" ht="15" customHeight="1">
      <c r="D27968" s="76"/>
      <c r="E27968" s="573"/>
    </row>
    <row r="27969" spans="4:5" ht="15" customHeight="1">
      <c r="D27969" s="76"/>
      <c r="E27969" s="573"/>
    </row>
    <row r="27970" spans="4:5" ht="15" customHeight="1">
      <c r="D27970" s="76"/>
      <c r="E27970" s="573"/>
    </row>
    <row r="27971" spans="4:5" ht="15" customHeight="1">
      <c r="D27971" s="76"/>
      <c r="E27971" s="573"/>
    </row>
    <row r="27972" spans="4:5" ht="15" customHeight="1">
      <c r="D27972" s="76"/>
      <c r="E27972" s="573"/>
    </row>
    <row r="27973" spans="4:5" ht="15" customHeight="1">
      <c r="D27973" s="76"/>
      <c r="E27973" s="573"/>
    </row>
    <row r="27974" spans="4:5" ht="15" customHeight="1">
      <c r="D27974" s="76"/>
      <c r="E27974" s="573"/>
    </row>
    <row r="27975" spans="4:5" ht="15" customHeight="1">
      <c r="D27975" s="76"/>
      <c r="E27975" s="573"/>
    </row>
    <row r="27976" spans="4:5" ht="15" customHeight="1">
      <c r="D27976" s="76"/>
      <c r="E27976" s="573"/>
    </row>
    <row r="27977" spans="4:5" ht="15" customHeight="1">
      <c r="D27977" s="76"/>
      <c r="E27977" s="573"/>
    </row>
    <row r="27978" spans="4:5" ht="15" customHeight="1">
      <c r="D27978" s="76"/>
      <c r="E27978" s="573"/>
    </row>
    <row r="27979" spans="4:5" ht="15" customHeight="1">
      <c r="D27979" s="76"/>
      <c r="E27979" s="573"/>
    </row>
    <row r="27980" spans="4:5" ht="15" customHeight="1">
      <c r="D27980" s="76"/>
      <c r="E27980" s="573"/>
    </row>
    <row r="27981" spans="4:5" ht="15" customHeight="1">
      <c r="D27981" s="76"/>
      <c r="E27981" s="573"/>
    </row>
    <row r="27982" spans="4:5" ht="15" customHeight="1">
      <c r="D27982" s="76"/>
      <c r="E27982" s="573"/>
    </row>
    <row r="27983" spans="4:5" ht="15" customHeight="1">
      <c r="D27983" s="76"/>
      <c r="E27983" s="573"/>
    </row>
    <row r="27984" spans="4:5" ht="15" customHeight="1">
      <c r="D27984" s="76"/>
      <c r="E27984" s="573"/>
    </row>
    <row r="27985" spans="4:5" ht="15" customHeight="1">
      <c r="D27985" s="76"/>
      <c r="E27985" s="573"/>
    </row>
    <row r="27986" spans="4:5" ht="15" customHeight="1">
      <c r="D27986" s="76"/>
      <c r="E27986" s="573"/>
    </row>
    <row r="27987" spans="4:5" ht="15" customHeight="1">
      <c r="D27987" s="76"/>
      <c r="E27987" s="573"/>
    </row>
    <row r="27988" spans="4:5" ht="15" customHeight="1">
      <c r="D27988" s="76"/>
      <c r="E27988" s="573"/>
    </row>
    <row r="27989" spans="4:5" ht="15" customHeight="1">
      <c r="D27989" s="76"/>
      <c r="E27989" s="573"/>
    </row>
    <row r="27990" spans="4:5" ht="15" customHeight="1">
      <c r="D27990" s="76"/>
      <c r="E27990" s="573"/>
    </row>
    <row r="27991" spans="4:5" ht="15" customHeight="1">
      <c r="D27991" s="76"/>
      <c r="E27991" s="573"/>
    </row>
    <row r="27992" spans="4:5" ht="15" customHeight="1">
      <c r="D27992" s="76"/>
      <c r="E27992" s="573"/>
    </row>
    <row r="27993" spans="4:5" ht="15" customHeight="1">
      <c r="D27993" s="76"/>
      <c r="E27993" s="573"/>
    </row>
    <row r="27994" spans="4:5" ht="15" customHeight="1">
      <c r="D27994" s="76"/>
      <c r="E27994" s="573"/>
    </row>
    <row r="27995" spans="4:5" ht="15" customHeight="1">
      <c r="D27995" s="76"/>
      <c r="E27995" s="573"/>
    </row>
    <row r="27996" spans="4:5" ht="15" customHeight="1">
      <c r="D27996" s="76"/>
      <c r="E27996" s="573"/>
    </row>
    <row r="27997" spans="4:5" ht="15" customHeight="1">
      <c r="D27997" s="76"/>
      <c r="E27997" s="573"/>
    </row>
    <row r="27998" spans="4:5" ht="15" customHeight="1">
      <c r="D27998" s="76"/>
      <c r="E27998" s="573"/>
    </row>
    <row r="27999" spans="4:5" ht="15" customHeight="1">
      <c r="D27999" s="76"/>
      <c r="E27999" s="573"/>
    </row>
    <row r="28000" spans="4:5" ht="15" customHeight="1">
      <c r="D28000" s="76"/>
      <c r="E28000" s="573"/>
    </row>
    <row r="28001" spans="4:5" ht="15" customHeight="1">
      <c r="D28001" s="76"/>
      <c r="E28001" s="573"/>
    </row>
    <row r="28002" spans="4:5" ht="15" customHeight="1">
      <c r="D28002" s="76"/>
      <c r="E28002" s="573"/>
    </row>
    <row r="28003" spans="4:5" ht="15" customHeight="1">
      <c r="D28003" s="76"/>
      <c r="E28003" s="573"/>
    </row>
    <row r="28004" spans="4:5" ht="15" customHeight="1">
      <c r="D28004" s="76"/>
      <c r="E28004" s="573"/>
    </row>
    <row r="28005" spans="4:5" ht="15" customHeight="1">
      <c r="D28005" s="76"/>
      <c r="E28005" s="573"/>
    </row>
    <row r="28006" spans="4:5" ht="15" customHeight="1">
      <c r="D28006" s="76"/>
      <c r="E28006" s="573"/>
    </row>
    <row r="28007" spans="4:5" ht="15" customHeight="1">
      <c r="D28007" s="76"/>
      <c r="E28007" s="573"/>
    </row>
    <row r="28008" spans="4:5" ht="15" customHeight="1">
      <c r="D28008" s="76"/>
      <c r="E28008" s="573"/>
    </row>
    <row r="28009" spans="4:5" ht="15" customHeight="1">
      <c r="D28009" s="76"/>
      <c r="E28009" s="573"/>
    </row>
    <row r="28010" spans="4:5" ht="15" customHeight="1">
      <c r="D28010" s="76"/>
      <c r="E28010" s="573"/>
    </row>
    <row r="28011" spans="4:5" ht="15" customHeight="1">
      <c r="D28011" s="76"/>
      <c r="E28011" s="573"/>
    </row>
    <row r="28012" spans="4:5" ht="15" customHeight="1">
      <c r="D28012" s="76"/>
      <c r="E28012" s="573"/>
    </row>
    <row r="28013" spans="4:5" ht="15" customHeight="1">
      <c r="D28013" s="76"/>
      <c r="E28013" s="573"/>
    </row>
    <row r="28014" spans="4:5" ht="15" customHeight="1">
      <c r="D28014" s="76"/>
      <c r="E28014" s="573"/>
    </row>
    <row r="28015" spans="4:5" ht="15" customHeight="1">
      <c r="D28015" s="76"/>
      <c r="E28015" s="573"/>
    </row>
    <row r="28016" spans="4:5" ht="15" customHeight="1">
      <c r="D28016" s="76"/>
      <c r="E28016" s="573"/>
    </row>
    <row r="28017" spans="4:5" ht="15" customHeight="1">
      <c r="D28017" s="76"/>
      <c r="E28017" s="573"/>
    </row>
    <row r="28018" spans="4:5" ht="15" customHeight="1">
      <c r="D28018" s="76"/>
      <c r="E28018" s="573"/>
    </row>
    <row r="28019" spans="4:5" ht="15" customHeight="1">
      <c r="D28019" s="76"/>
      <c r="E28019" s="573"/>
    </row>
    <row r="28020" spans="4:5" ht="15" customHeight="1">
      <c r="D28020" s="76"/>
      <c r="E28020" s="573"/>
    </row>
    <row r="28021" spans="4:5" ht="15" customHeight="1">
      <c r="D28021" s="76"/>
      <c r="E28021" s="573"/>
    </row>
    <row r="28022" spans="4:5" ht="15" customHeight="1">
      <c r="D28022" s="76"/>
      <c r="E28022" s="573"/>
    </row>
    <row r="28023" spans="4:5" ht="15" customHeight="1">
      <c r="D28023" s="76"/>
      <c r="E28023" s="573"/>
    </row>
    <row r="28024" spans="4:5" ht="15" customHeight="1">
      <c r="D28024" s="76"/>
      <c r="E28024" s="573"/>
    </row>
    <row r="28025" spans="4:5" ht="15" customHeight="1">
      <c r="D28025" s="76"/>
      <c r="E28025" s="573"/>
    </row>
    <row r="28026" spans="4:5" ht="15" customHeight="1">
      <c r="D28026" s="76"/>
      <c r="E28026" s="573"/>
    </row>
    <row r="28027" spans="4:5" ht="15" customHeight="1">
      <c r="D28027" s="76"/>
      <c r="E28027" s="573"/>
    </row>
    <row r="28028" spans="4:5" ht="15" customHeight="1">
      <c r="D28028" s="76"/>
      <c r="E28028" s="573"/>
    </row>
    <row r="28029" spans="4:5" ht="15" customHeight="1">
      <c r="D28029" s="76"/>
      <c r="E28029" s="573"/>
    </row>
    <row r="28030" spans="4:5" ht="15" customHeight="1">
      <c r="D28030" s="76"/>
      <c r="E28030" s="573"/>
    </row>
    <row r="28031" spans="4:5" ht="15" customHeight="1">
      <c r="D28031" s="76"/>
      <c r="E28031" s="573"/>
    </row>
    <row r="28032" spans="4:5" ht="15" customHeight="1">
      <c r="D28032" s="76"/>
      <c r="E28032" s="573"/>
    </row>
    <row r="28033" spans="4:5" ht="15" customHeight="1">
      <c r="D28033" s="76"/>
      <c r="E28033" s="573"/>
    </row>
    <row r="28034" spans="4:5" ht="15" customHeight="1">
      <c r="D28034" s="76"/>
      <c r="E28034" s="573"/>
    </row>
    <row r="28035" spans="4:5" ht="15" customHeight="1">
      <c r="D28035" s="76"/>
      <c r="E28035" s="573"/>
    </row>
    <row r="28036" spans="4:5" ht="15" customHeight="1">
      <c r="D28036" s="76"/>
      <c r="E28036" s="573"/>
    </row>
    <row r="28037" spans="4:5" ht="15" customHeight="1">
      <c r="D28037" s="76"/>
      <c r="E28037" s="573"/>
    </row>
    <row r="28038" spans="4:5" ht="15" customHeight="1">
      <c r="D28038" s="76"/>
      <c r="E28038" s="573"/>
    </row>
    <row r="28039" spans="4:5" ht="15" customHeight="1">
      <c r="D28039" s="76"/>
      <c r="E28039" s="573"/>
    </row>
    <row r="28040" spans="4:5" ht="15" customHeight="1">
      <c r="D28040" s="76"/>
      <c r="E28040" s="573"/>
    </row>
    <row r="28041" spans="4:5" ht="15" customHeight="1">
      <c r="D28041" s="76"/>
      <c r="E28041" s="573"/>
    </row>
    <row r="28042" spans="4:5" ht="15" customHeight="1">
      <c r="D28042" s="76"/>
      <c r="E28042" s="573"/>
    </row>
    <row r="28043" spans="4:5" ht="15" customHeight="1">
      <c r="D28043" s="76"/>
      <c r="E28043" s="573"/>
    </row>
    <row r="28044" spans="4:5" ht="15" customHeight="1">
      <c r="D28044" s="76"/>
      <c r="E28044" s="573"/>
    </row>
    <row r="28045" spans="4:5" ht="15" customHeight="1">
      <c r="D28045" s="76"/>
      <c r="E28045" s="573"/>
    </row>
    <row r="28046" spans="4:5" ht="15" customHeight="1">
      <c r="D28046" s="76"/>
      <c r="E28046" s="573"/>
    </row>
    <row r="28047" spans="4:5" ht="15" customHeight="1">
      <c r="D28047" s="76"/>
      <c r="E28047" s="573"/>
    </row>
    <row r="28048" spans="4:5" ht="15" customHeight="1">
      <c r="D28048" s="76"/>
      <c r="E28048" s="573"/>
    </row>
    <row r="28049" spans="4:5" ht="15" customHeight="1">
      <c r="D28049" s="76"/>
      <c r="E28049" s="573"/>
    </row>
    <row r="28050" spans="4:5" ht="15" customHeight="1">
      <c r="D28050" s="76"/>
      <c r="E28050" s="573"/>
    </row>
    <row r="28051" spans="4:5" ht="15" customHeight="1">
      <c r="D28051" s="76"/>
      <c r="E28051" s="573"/>
    </row>
    <row r="28052" spans="4:5" ht="15" customHeight="1">
      <c r="D28052" s="76"/>
      <c r="E28052" s="573"/>
    </row>
    <row r="28053" spans="4:5" ht="15" customHeight="1">
      <c r="D28053" s="76"/>
      <c r="E28053" s="573"/>
    </row>
    <row r="28054" spans="4:5" ht="15" customHeight="1">
      <c r="D28054" s="76"/>
      <c r="E28054" s="573"/>
    </row>
    <row r="28055" spans="4:5" ht="15" customHeight="1">
      <c r="D28055" s="76"/>
      <c r="E28055" s="573"/>
    </row>
    <row r="28056" spans="4:5" ht="15" customHeight="1">
      <c r="D28056" s="76"/>
      <c r="E28056" s="573"/>
    </row>
    <row r="28057" spans="4:5" ht="15" customHeight="1">
      <c r="D28057" s="76"/>
      <c r="E28057" s="573"/>
    </row>
    <row r="28058" spans="4:5" ht="15" customHeight="1">
      <c r="D28058" s="76"/>
      <c r="E28058" s="573"/>
    </row>
    <row r="28059" spans="4:5" ht="15" customHeight="1">
      <c r="D28059" s="76"/>
      <c r="E28059" s="573"/>
    </row>
    <row r="28060" spans="4:5" ht="15" customHeight="1">
      <c r="D28060" s="76"/>
      <c r="E28060" s="573"/>
    </row>
    <row r="28061" spans="4:5" ht="15" customHeight="1">
      <c r="D28061" s="76"/>
      <c r="E28061" s="573"/>
    </row>
    <row r="28062" spans="4:5" ht="15" customHeight="1">
      <c r="D28062" s="76"/>
      <c r="E28062" s="573"/>
    </row>
    <row r="28063" spans="4:5" ht="15" customHeight="1">
      <c r="D28063" s="76"/>
      <c r="E28063" s="573"/>
    </row>
    <row r="28064" spans="4:5" ht="15" customHeight="1">
      <c r="D28064" s="76"/>
      <c r="E28064" s="573"/>
    </row>
    <row r="28065" spans="4:5" ht="15" customHeight="1">
      <c r="D28065" s="76"/>
      <c r="E28065" s="573"/>
    </row>
    <row r="28066" spans="4:5" ht="15" customHeight="1">
      <c r="D28066" s="76"/>
      <c r="E28066" s="573"/>
    </row>
    <row r="28067" spans="4:5" ht="15" customHeight="1">
      <c r="D28067" s="76"/>
      <c r="E28067" s="573"/>
    </row>
    <row r="28068" spans="4:5" ht="15" customHeight="1">
      <c r="D28068" s="76"/>
      <c r="E28068" s="573"/>
    </row>
    <row r="28069" spans="4:5" ht="15" customHeight="1">
      <c r="D28069" s="76"/>
      <c r="E28069" s="573"/>
    </row>
    <row r="28070" spans="4:5" ht="15" customHeight="1">
      <c r="D28070" s="76"/>
      <c r="E28070" s="573"/>
    </row>
    <row r="28071" spans="4:5" ht="15" customHeight="1">
      <c r="D28071" s="76"/>
      <c r="E28071" s="573"/>
    </row>
    <row r="28072" spans="4:5" ht="15" customHeight="1">
      <c r="D28072" s="76"/>
      <c r="E28072" s="573"/>
    </row>
    <row r="28073" spans="4:5" ht="15" customHeight="1">
      <c r="D28073" s="76"/>
      <c r="E28073" s="573"/>
    </row>
    <row r="28074" spans="4:5" ht="15" customHeight="1">
      <c r="D28074" s="76"/>
      <c r="E28074" s="573"/>
    </row>
    <row r="28075" spans="4:5" ht="15" customHeight="1">
      <c r="D28075" s="76"/>
      <c r="E28075" s="573"/>
    </row>
    <row r="28076" spans="4:5" ht="15" customHeight="1">
      <c r="D28076" s="76"/>
      <c r="E28076" s="573"/>
    </row>
    <row r="28077" spans="4:5" ht="15" customHeight="1">
      <c r="D28077" s="76"/>
      <c r="E28077" s="573"/>
    </row>
    <row r="28078" spans="4:5" ht="15" customHeight="1">
      <c r="D28078" s="76"/>
      <c r="E28078" s="573"/>
    </row>
    <row r="28079" spans="4:5" ht="15" customHeight="1">
      <c r="D28079" s="76"/>
      <c r="E28079" s="573"/>
    </row>
    <row r="28080" spans="4:5" ht="15" customHeight="1">
      <c r="D28080" s="76"/>
      <c r="E28080" s="573"/>
    </row>
    <row r="28081" spans="4:5" ht="15" customHeight="1">
      <c r="D28081" s="76"/>
      <c r="E28081" s="573"/>
    </row>
    <row r="28082" spans="4:5" ht="15" customHeight="1">
      <c r="D28082" s="76"/>
      <c r="E28082" s="573"/>
    </row>
    <row r="28083" spans="4:5" ht="15" customHeight="1">
      <c r="D28083" s="76"/>
      <c r="E28083" s="573"/>
    </row>
    <row r="28084" spans="4:5" ht="15" customHeight="1">
      <c r="D28084" s="76"/>
      <c r="E28084" s="573"/>
    </row>
    <row r="28085" spans="4:5" ht="15" customHeight="1">
      <c r="D28085" s="76"/>
      <c r="E28085" s="573"/>
    </row>
    <row r="28086" spans="4:5" ht="15" customHeight="1">
      <c r="D28086" s="76"/>
      <c r="E28086" s="573"/>
    </row>
    <row r="28087" spans="4:5" ht="15" customHeight="1">
      <c r="D28087" s="76"/>
      <c r="E28087" s="573"/>
    </row>
    <row r="28088" spans="4:5" ht="15" customHeight="1">
      <c r="D28088" s="76"/>
      <c r="E28088" s="573"/>
    </row>
    <row r="28089" spans="4:5" ht="15" customHeight="1">
      <c r="D28089" s="76"/>
      <c r="E28089" s="573"/>
    </row>
    <row r="28090" spans="4:5" ht="15" customHeight="1">
      <c r="D28090" s="76"/>
      <c r="E28090" s="573"/>
    </row>
    <row r="28091" spans="4:5" ht="15" customHeight="1">
      <c r="D28091" s="76"/>
      <c r="E28091" s="573"/>
    </row>
    <row r="28092" spans="4:5" ht="15" customHeight="1">
      <c r="D28092" s="76"/>
      <c r="E28092" s="573"/>
    </row>
    <row r="28093" spans="4:5" ht="15" customHeight="1">
      <c r="D28093" s="76"/>
      <c r="E28093" s="573"/>
    </row>
    <row r="28094" spans="4:5" ht="15" customHeight="1">
      <c r="D28094" s="76"/>
      <c r="E28094" s="573"/>
    </row>
    <row r="28095" spans="4:5" ht="15" customHeight="1">
      <c r="D28095" s="76"/>
      <c r="E28095" s="573"/>
    </row>
    <row r="28096" spans="4:5" ht="15" customHeight="1">
      <c r="D28096" s="76"/>
      <c r="E28096" s="573"/>
    </row>
    <row r="28097" spans="4:5" ht="15" customHeight="1">
      <c r="D28097" s="76"/>
      <c r="E28097" s="573"/>
    </row>
    <row r="28098" spans="4:5" ht="15" customHeight="1">
      <c r="D28098" s="76"/>
      <c r="E28098" s="573"/>
    </row>
    <row r="28099" spans="4:5" ht="15" customHeight="1">
      <c r="D28099" s="76"/>
      <c r="E28099" s="573"/>
    </row>
    <row r="28100" spans="4:5" ht="15" customHeight="1">
      <c r="D28100" s="76"/>
      <c r="E28100" s="573"/>
    </row>
    <row r="28101" spans="4:5" ht="15" customHeight="1">
      <c r="D28101" s="76"/>
      <c r="E28101" s="573"/>
    </row>
    <row r="28102" spans="4:5" ht="15" customHeight="1">
      <c r="D28102" s="76"/>
      <c r="E28102" s="573"/>
    </row>
    <row r="28103" spans="4:5" ht="15" customHeight="1">
      <c r="D28103" s="76"/>
      <c r="E28103" s="573"/>
    </row>
    <row r="28104" spans="4:5" ht="15" customHeight="1">
      <c r="D28104" s="76"/>
      <c r="E28104" s="573"/>
    </row>
    <row r="28105" spans="4:5" ht="15" customHeight="1">
      <c r="D28105" s="76"/>
      <c r="E28105" s="573"/>
    </row>
    <row r="28106" spans="4:5" ht="15" customHeight="1">
      <c r="D28106" s="76"/>
      <c r="E28106" s="573"/>
    </row>
    <row r="28107" spans="4:5" ht="15" customHeight="1">
      <c r="D28107" s="76"/>
      <c r="E28107" s="573"/>
    </row>
    <row r="28108" spans="4:5" ht="15" customHeight="1">
      <c r="D28108" s="76"/>
      <c r="E28108" s="573"/>
    </row>
    <row r="28109" spans="4:5" ht="15" customHeight="1">
      <c r="D28109" s="76"/>
      <c r="E28109" s="573"/>
    </row>
    <row r="28110" spans="4:5" ht="15" customHeight="1">
      <c r="D28110" s="76"/>
      <c r="E28110" s="573"/>
    </row>
    <row r="28111" spans="4:5" ht="15" customHeight="1">
      <c r="D28111" s="76"/>
      <c r="E28111" s="573"/>
    </row>
    <row r="28112" spans="4:5" ht="15" customHeight="1">
      <c r="D28112" s="76"/>
      <c r="E28112" s="573"/>
    </row>
    <row r="28113" spans="4:5" ht="15" customHeight="1">
      <c r="D28113" s="76"/>
      <c r="E28113" s="573"/>
    </row>
    <row r="28114" spans="4:5" ht="15" customHeight="1">
      <c r="D28114" s="76"/>
      <c r="E28114" s="573"/>
    </row>
    <row r="28115" spans="4:5" ht="15" customHeight="1">
      <c r="D28115" s="76"/>
      <c r="E28115" s="573"/>
    </row>
    <row r="28116" spans="4:5" ht="15" customHeight="1">
      <c r="D28116" s="76"/>
      <c r="E28116" s="573"/>
    </row>
    <row r="28117" spans="4:5" ht="15" customHeight="1">
      <c r="D28117" s="76"/>
      <c r="E28117" s="573"/>
    </row>
    <row r="28118" spans="4:5" ht="15" customHeight="1">
      <c r="D28118" s="76"/>
      <c r="E28118" s="573"/>
    </row>
    <row r="28119" spans="4:5" ht="15" customHeight="1">
      <c r="D28119" s="76"/>
      <c r="E28119" s="573"/>
    </row>
    <row r="28120" spans="4:5" ht="15" customHeight="1">
      <c r="D28120" s="76"/>
      <c r="E28120" s="573"/>
    </row>
    <row r="28121" spans="4:5" ht="15" customHeight="1">
      <c r="D28121" s="76"/>
      <c r="E28121" s="573"/>
    </row>
    <row r="28122" spans="4:5" ht="15" customHeight="1">
      <c r="D28122" s="76"/>
      <c r="E28122" s="573"/>
    </row>
    <row r="28123" spans="4:5" ht="15" customHeight="1">
      <c r="D28123" s="76"/>
      <c r="E28123" s="573"/>
    </row>
    <row r="28124" spans="4:5" ht="15" customHeight="1">
      <c r="D28124" s="76"/>
      <c r="E28124" s="573"/>
    </row>
    <row r="28125" spans="4:5" ht="15" customHeight="1">
      <c r="D28125" s="76"/>
      <c r="E28125" s="573"/>
    </row>
    <row r="28126" spans="4:5" ht="15" customHeight="1">
      <c r="D28126" s="76"/>
      <c r="E28126" s="573"/>
    </row>
    <row r="28127" spans="4:5" ht="15" customHeight="1">
      <c r="D28127" s="76"/>
      <c r="E28127" s="573"/>
    </row>
    <row r="28128" spans="4:5" ht="15" customHeight="1">
      <c r="D28128" s="76"/>
      <c r="E28128" s="573"/>
    </row>
    <row r="28129" spans="4:5" ht="15" customHeight="1">
      <c r="D28129" s="76"/>
      <c r="E28129" s="573"/>
    </row>
    <row r="28130" spans="4:5" ht="15" customHeight="1">
      <c r="D28130" s="76"/>
      <c r="E28130" s="573"/>
    </row>
    <row r="28131" spans="4:5" ht="15" customHeight="1">
      <c r="D28131" s="76"/>
      <c r="E28131" s="573"/>
    </row>
    <row r="28132" spans="4:5" ht="15" customHeight="1">
      <c r="D28132" s="76"/>
      <c r="E28132" s="573"/>
    </row>
    <row r="28133" spans="4:5" ht="15" customHeight="1">
      <c r="D28133" s="76"/>
      <c r="E28133" s="573"/>
    </row>
    <row r="28134" spans="4:5" ht="15" customHeight="1">
      <c r="D28134" s="76"/>
      <c r="E28134" s="573"/>
    </row>
    <row r="28135" spans="4:5" ht="15" customHeight="1">
      <c r="D28135" s="76"/>
      <c r="E28135" s="573"/>
    </row>
    <row r="28136" spans="4:5" ht="15" customHeight="1">
      <c r="D28136" s="76"/>
      <c r="E28136" s="573"/>
    </row>
    <row r="28137" spans="4:5" ht="15" customHeight="1">
      <c r="D28137" s="76"/>
      <c r="E28137" s="573"/>
    </row>
    <row r="28138" spans="4:5" ht="15" customHeight="1">
      <c r="D28138" s="76"/>
      <c r="E28138" s="573"/>
    </row>
    <row r="28139" spans="4:5" ht="15" customHeight="1">
      <c r="D28139" s="76"/>
      <c r="E28139" s="573"/>
    </row>
    <row r="28140" spans="4:5" ht="15" customHeight="1">
      <c r="D28140" s="76"/>
      <c r="E28140" s="573"/>
    </row>
    <row r="28141" spans="4:5" ht="15" customHeight="1">
      <c r="D28141" s="76"/>
      <c r="E28141" s="573"/>
    </row>
    <row r="28142" spans="4:5" ht="15" customHeight="1">
      <c r="D28142" s="76"/>
      <c r="E28142" s="573"/>
    </row>
    <row r="28143" spans="4:5" ht="15" customHeight="1">
      <c r="D28143" s="76"/>
      <c r="E28143" s="573"/>
    </row>
    <row r="28144" spans="4:5" ht="15" customHeight="1">
      <c r="D28144" s="76"/>
      <c r="E28144" s="573"/>
    </row>
    <row r="28145" spans="4:5" ht="15" customHeight="1">
      <c r="D28145" s="76"/>
      <c r="E28145" s="573"/>
    </row>
    <row r="28146" spans="4:5" ht="15" customHeight="1">
      <c r="D28146" s="76"/>
      <c r="E28146" s="573"/>
    </row>
    <row r="28147" spans="4:5" ht="15" customHeight="1">
      <c r="D28147" s="76"/>
      <c r="E28147" s="573"/>
    </row>
    <row r="28148" spans="4:5" ht="15" customHeight="1">
      <c r="D28148" s="76"/>
      <c r="E28148" s="573"/>
    </row>
    <row r="28149" spans="4:5" ht="15" customHeight="1">
      <c r="D28149" s="76"/>
      <c r="E28149" s="573"/>
    </row>
    <row r="28150" spans="4:5" ht="15" customHeight="1">
      <c r="D28150" s="76"/>
      <c r="E28150" s="573"/>
    </row>
    <row r="28151" spans="4:5" ht="15" customHeight="1">
      <c r="D28151" s="76"/>
      <c r="E28151" s="573"/>
    </row>
    <row r="28152" spans="4:5" ht="15" customHeight="1">
      <c r="D28152" s="76"/>
      <c r="E28152" s="573"/>
    </row>
    <row r="28153" spans="4:5" ht="15" customHeight="1">
      <c r="D28153" s="76"/>
      <c r="E28153" s="573"/>
    </row>
    <row r="28154" spans="4:5" ht="15" customHeight="1">
      <c r="D28154" s="76"/>
      <c r="E28154" s="573"/>
    </row>
    <row r="28155" spans="4:5" ht="15" customHeight="1">
      <c r="D28155" s="76"/>
      <c r="E28155" s="573"/>
    </row>
    <row r="28156" spans="4:5" ht="15" customHeight="1">
      <c r="D28156" s="76"/>
      <c r="E28156" s="573"/>
    </row>
    <row r="28157" spans="4:5" ht="15" customHeight="1">
      <c r="D28157" s="76"/>
      <c r="E28157" s="573"/>
    </row>
    <row r="28158" spans="4:5" ht="15" customHeight="1">
      <c r="D28158" s="76"/>
      <c r="E28158" s="573"/>
    </row>
    <row r="28159" spans="4:5" ht="15" customHeight="1">
      <c r="D28159" s="76"/>
      <c r="E28159" s="573"/>
    </row>
    <row r="28160" spans="4:5" ht="15" customHeight="1">
      <c r="D28160" s="76"/>
      <c r="E28160" s="573"/>
    </row>
    <row r="28161" spans="4:5" ht="15" customHeight="1">
      <c r="D28161" s="76"/>
      <c r="E28161" s="573"/>
    </row>
    <row r="28162" spans="4:5" ht="15" customHeight="1">
      <c r="D28162" s="76"/>
      <c r="E28162" s="573"/>
    </row>
    <row r="28163" spans="4:5" ht="15" customHeight="1">
      <c r="D28163" s="76"/>
      <c r="E28163" s="573"/>
    </row>
    <row r="28164" spans="4:5" ht="15" customHeight="1">
      <c r="D28164" s="76"/>
      <c r="E28164" s="573"/>
    </row>
    <row r="28165" spans="4:5" ht="15" customHeight="1">
      <c r="D28165" s="76"/>
      <c r="E28165" s="573"/>
    </row>
    <row r="28166" spans="4:5" ht="15" customHeight="1">
      <c r="D28166" s="76"/>
      <c r="E28166" s="573"/>
    </row>
    <row r="28167" spans="4:5" ht="15" customHeight="1">
      <c r="D28167" s="76"/>
      <c r="E28167" s="573"/>
    </row>
    <row r="28168" spans="4:5" ht="15" customHeight="1">
      <c r="D28168" s="76"/>
      <c r="E28168" s="573"/>
    </row>
    <row r="28169" spans="4:5" ht="15" customHeight="1">
      <c r="D28169" s="76"/>
      <c r="E28169" s="573"/>
    </row>
    <row r="28170" spans="4:5" ht="15" customHeight="1">
      <c r="D28170" s="76"/>
      <c r="E28170" s="573"/>
    </row>
    <row r="28171" spans="4:5" ht="15" customHeight="1">
      <c r="D28171" s="76"/>
      <c r="E28171" s="573"/>
    </row>
    <row r="28172" spans="4:5" ht="15" customHeight="1">
      <c r="D28172" s="76"/>
      <c r="E28172" s="573"/>
    </row>
    <row r="28173" spans="4:5" ht="15" customHeight="1">
      <c r="D28173" s="76"/>
      <c r="E28173" s="573"/>
    </row>
    <row r="28174" spans="4:5" ht="15" customHeight="1">
      <c r="D28174" s="76"/>
      <c r="E28174" s="573"/>
    </row>
    <row r="28175" spans="4:5" ht="15" customHeight="1">
      <c r="D28175" s="76"/>
      <c r="E28175" s="573"/>
    </row>
    <row r="28176" spans="4:5" ht="15" customHeight="1">
      <c r="D28176" s="76"/>
      <c r="E28176" s="573"/>
    </row>
    <row r="28177" spans="4:5" ht="15" customHeight="1">
      <c r="D28177" s="76"/>
      <c r="E28177" s="573"/>
    </row>
    <row r="28178" spans="4:5" ht="15" customHeight="1">
      <c r="D28178" s="76"/>
      <c r="E28178" s="573"/>
    </row>
    <row r="28179" spans="4:5" ht="15" customHeight="1">
      <c r="D28179" s="76"/>
      <c r="E28179" s="573"/>
    </row>
    <row r="28180" spans="4:5" ht="15" customHeight="1">
      <c r="D28180" s="76"/>
      <c r="E28180" s="573"/>
    </row>
    <row r="28181" spans="4:5" ht="15" customHeight="1">
      <c r="D28181" s="76"/>
      <c r="E28181" s="573"/>
    </row>
    <row r="28182" spans="4:5" ht="15" customHeight="1">
      <c r="D28182" s="76"/>
      <c r="E28182" s="573"/>
    </row>
    <row r="28183" spans="4:5" ht="15" customHeight="1">
      <c r="D28183" s="76"/>
      <c r="E28183" s="573"/>
    </row>
    <row r="28184" spans="4:5" ht="15" customHeight="1">
      <c r="D28184" s="76"/>
      <c r="E28184" s="573"/>
    </row>
    <row r="28185" spans="4:5" ht="15" customHeight="1">
      <c r="D28185" s="76"/>
      <c r="E28185" s="573"/>
    </row>
    <row r="28186" spans="4:5" ht="15" customHeight="1">
      <c r="D28186" s="76"/>
      <c r="E28186" s="573"/>
    </row>
    <row r="28187" spans="4:5" ht="15" customHeight="1">
      <c r="D28187" s="76"/>
      <c r="E28187" s="573"/>
    </row>
    <row r="28188" spans="4:5" ht="15" customHeight="1">
      <c r="D28188" s="76"/>
      <c r="E28188" s="573"/>
    </row>
    <row r="28189" spans="4:5" ht="15" customHeight="1">
      <c r="D28189" s="76"/>
      <c r="E28189" s="573"/>
    </row>
    <row r="28190" spans="4:5" ht="15" customHeight="1">
      <c r="D28190" s="76"/>
      <c r="E28190" s="573"/>
    </row>
    <row r="28191" spans="4:5" ht="15" customHeight="1">
      <c r="D28191" s="76"/>
      <c r="E28191" s="573"/>
    </row>
    <row r="28192" spans="4:5" ht="15" customHeight="1">
      <c r="D28192" s="76"/>
      <c r="E28192" s="573"/>
    </row>
    <row r="28193" spans="4:5" ht="15" customHeight="1">
      <c r="D28193" s="76"/>
      <c r="E28193" s="573"/>
    </row>
    <row r="28194" spans="4:5" ht="15" customHeight="1">
      <c r="D28194" s="76"/>
      <c r="E28194" s="573"/>
    </row>
    <row r="28195" spans="4:5" ht="15" customHeight="1">
      <c r="D28195" s="76"/>
      <c r="E28195" s="573"/>
    </row>
    <row r="28196" spans="4:5" ht="15" customHeight="1">
      <c r="D28196" s="76"/>
      <c r="E28196" s="573"/>
    </row>
    <row r="28197" spans="4:5" ht="15" customHeight="1">
      <c r="D28197" s="76"/>
      <c r="E28197" s="573"/>
    </row>
    <row r="28198" spans="4:5" ht="15" customHeight="1">
      <c r="D28198" s="76"/>
      <c r="E28198" s="573"/>
    </row>
    <row r="28199" spans="4:5" ht="15" customHeight="1">
      <c r="D28199" s="76"/>
      <c r="E28199" s="573"/>
    </row>
    <row r="28200" spans="4:5" ht="15" customHeight="1">
      <c r="D28200" s="76"/>
      <c r="E28200" s="573"/>
    </row>
    <row r="28201" spans="4:5" ht="15" customHeight="1">
      <c r="D28201" s="76"/>
      <c r="E28201" s="573"/>
    </row>
    <row r="28202" spans="4:5" ht="15" customHeight="1">
      <c r="D28202" s="76"/>
      <c r="E28202" s="573"/>
    </row>
    <row r="28203" spans="4:5" ht="15" customHeight="1">
      <c r="D28203" s="76"/>
      <c r="E28203" s="573"/>
    </row>
    <row r="28204" spans="4:5" ht="15" customHeight="1">
      <c r="D28204" s="76"/>
      <c r="E28204" s="573"/>
    </row>
    <row r="28205" spans="4:5" ht="15" customHeight="1">
      <c r="D28205" s="76"/>
      <c r="E28205" s="573"/>
    </row>
    <row r="28206" spans="4:5" ht="15" customHeight="1">
      <c r="D28206" s="76"/>
      <c r="E28206" s="573"/>
    </row>
    <row r="28207" spans="4:5" ht="15" customHeight="1">
      <c r="D28207" s="76"/>
      <c r="E28207" s="573"/>
    </row>
    <row r="28208" spans="4:5" ht="15" customHeight="1">
      <c r="D28208" s="76"/>
      <c r="E28208" s="573"/>
    </row>
    <row r="28209" spans="4:5" ht="15" customHeight="1">
      <c r="D28209" s="76"/>
      <c r="E28209" s="573"/>
    </row>
    <row r="28210" spans="4:5" ht="15" customHeight="1">
      <c r="D28210" s="76"/>
      <c r="E28210" s="573"/>
    </row>
    <row r="28211" spans="4:5" ht="15" customHeight="1">
      <c r="D28211" s="76"/>
      <c r="E28211" s="573"/>
    </row>
    <row r="28212" spans="4:5" ht="15" customHeight="1">
      <c r="D28212" s="76"/>
      <c r="E28212" s="573"/>
    </row>
    <row r="28213" spans="4:5" ht="15" customHeight="1">
      <c r="D28213" s="76"/>
      <c r="E28213" s="573"/>
    </row>
    <row r="28214" spans="4:5" ht="15" customHeight="1">
      <c r="D28214" s="76"/>
      <c r="E28214" s="573"/>
    </row>
    <row r="28215" spans="4:5" ht="15" customHeight="1">
      <c r="D28215" s="76"/>
      <c r="E28215" s="573"/>
    </row>
    <row r="28216" spans="4:5" ht="15" customHeight="1">
      <c r="D28216" s="76"/>
      <c r="E28216" s="573"/>
    </row>
    <row r="28217" spans="4:5" ht="15" customHeight="1">
      <c r="D28217" s="76"/>
      <c r="E28217" s="573"/>
    </row>
    <row r="28218" spans="4:5" ht="15" customHeight="1">
      <c r="D28218" s="76"/>
      <c r="E28218" s="573"/>
    </row>
    <row r="28219" spans="4:5" ht="15" customHeight="1">
      <c r="D28219" s="76"/>
      <c r="E28219" s="573"/>
    </row>
    <row r="28220" spans="4:5" ht="15" customHeight="1">
      <c r="D28220" s="76"/>
      <c r="E28220" s="573"/>
    </row>
    <row r="28221" spans="4:5" ht="15" customHeight="1">
      <c r="D28221" s="76"/>
      <c r="E28221" s="573"/>
    </row>
    <row r="28222" spans="4:5" ht="15" customHeight="1">
      <c r="D28222" s="76"/>
      <c r="E28222" s="573"/>
    </row>
    <row r="28223" spans="4:5" ht="15" customHeight="1">
      <c r="D28223" s="76"/>
      <c r="E28223" s="573"/>
    </row>
    <row r="28224" spans="4:5" ht="15" customHeight="1">
      <c r="D28224" s="76"/>
      <c r="E28224" s="573"/>
    </row>
    <row r="28225" spans="4:5" ht="15" customHeight="1">
      <c r="D28225" s="76"/>
      <c r="E28225" s="573"/>
    </row>
    <row r="28226" spans="4:5" ht="15" customHeight="1">
      <c r="D28226" s="76"/>
      <c r="E28226" s="573"/>
    </row>
    <row r="28227" spans="4:5" ht="15" customHeight="1">
      <c r="D28227" s="76"/>
      <c r="E28227" s="573"/>
    </row>
    <row r="28228" spans="4:5" ht="15" customHeight="1">
      <c r="D28228" s="76"/>
      <c r="E28228" s="573"/>
    </row>
    <row r="28229" spans="4:5" ht="15" customHeight="1">
      <c r="D28229" s="76"/>
      <c r="E28229" s="573"/>
    </row>
    <row r="28230" spans="4:5" ht="15" customHeight="1">
      <c r="D28230" s="76"/>
      <c r="E28230" s="573"/>
    </row>
    <row r="28231" spans="4:5" ht="15" customHeight="1">
      <c r="D28231" s="76"/>
      <c r="E28231" s="573"/>
    </row>
    <row r="28232" spans="4:5" ht="15" customHeight="1">
      <c r="D28232" s="76"/>
      <c r="E28232" s="573"/>
    </row>
    <row r="28233" spans="4:5" ht="15" customHeight="1">
      <c r="D28233" s="76"/>
      <c r="E28233" s="573"/>
    </row>
    <row r="28234" spans="4:5" ht="15" customHeight="1">
      <c r="D28234" s="76"/>
      <c r="E28234" s="573"/>
    </row>
    <row r="28235" spans="4:5" ht="15" customHeight="1">
      <c r="D28235" s="76"/>
      <c r="E28235" s="573"/>
    </row>
    <row r="28236" spans="4:5" ht="15" customHeight="1">
      <c r="D28236" s="76"/>
      <c r="E28236" s="573"/>
    </row>
    <row r="28237" spans="4:5" ht="15" customHeight="1">
      <c r="D28237" s="76"/>
      <c r="E28237" s="573"/>
    </row>
    <row r="28238" spans="4:5" ht="15" customHeight="1">
      <c r="D28238" s="76"/>
      <c r="E28238" s="573"/>
    </row>
    <row r="28239" spans="4:5" ht="15" customHeight="1">
      <c r="D28239" s="76"/>
      <c r="E28239" s="573"/>
    </row>
    <row r="28240" spans="4:5" ht="15" customHeight="1">
      <c r="D28240" s="76"/>
      <c r="E28240" s="573"/>
    </row>
    <row r="28241" spans="4:5" ht="15" customHeight="1">
      <c r="D28241" s="76"/>
      <c r="E28241" s="573"/>
    </row>
    <row r="28242" spans="4:5" ht="15" customHeight="1">
      <c r="D28242" s="76"/>
      <c r="E28242" s="573"/>
    </row>
    <row r="28243" spans="4:5" ht="15" customHeight="1">
      <c r="D28243" s="76"/>
      <c r="E28243" s="573"/>
    </row>
    <row r="28244" spans="4:5" ht="15" customHeight="1">
      <c r="D28244" s="76"/>
      <c r="E28244" s="573"/>
    </row>
    <row r="28245" spans="4:5" ht="15" customHeight="1">
      <c r="D28245" s="76"/>
      <c r="E28245" s="573"/>
    </row>
    <row r="28246" spans="4:5" ht="15" customHeight="1">
      <c r="D28246" s="76"/>
      <c r="E28246" s="573"/>
    </row>
    <row r="28247" spans="4:5" ht="15" customHeight="1">
      <c r="D28247" s="76"/>
      <c r="E28247" s="573"/>
    </row>
    <row r="28248" spans="4:5" ht="15" customHeight="1">
      <c r="D28248" s="76"/>
      <c r="E28248" s="573"/>
    </row>
    <row r="28249" spans="4:5" ht="15" customHeight="1">
      <c r="D28249" s="76"/>
      <c r="E28249" s="573"/>
    </row>
    <row r="28250" spans="4:5" ht="15" customHeight="1">
      <c r="D28250" s="76"/>
      <c r="E28250" s="573"/>
    </row>
    <row r="28251" spans="4:5" ht="15" customHeight="1">
      <c r="D28251" s="76"/>
      <c r="E28251" s="573"/>
    </row>
    <row r="28252" spans="4:5" ht="15" customHeight="1">
      <c r="D28252" s="76"/>
      <c r="E28252" s="573"/>
    </row>
    <row r="28253" spans="4:5" ht="15" customHeight="1">
      <c r="D28253" s="76"/>
      <c r="E28253" s="573"/>
    </row>
    <row r="28254" spans="4:5" ht="15" customHeight="1">
      <c r="D28254" s="76"/>
      <c r="E28254" s="573"/>
    </row>
    <row r="28255" spans="4:5" ht="15" customHeight="1">
      <c r="D28255" s="76"/>
      <c r="E28255" s="573"/>
    </row>
    <row r="28256" spans="4:5" ht="15" customHeight="1">
      <c r="D28256" s="76"/>
      <c r="E28256" s="573"/>
    </row>
    <row r="28257" spans="4:5" ht="15" customHeight="1">
      <c r="D28257" s="76"/>
      <c r="E28257" s="573"/>
    </row>
    <row r="28258" spans="4:5" ht="15" customHeight="1">
      <c r="D28258" s="76"/>
      <c r="E28258" s="573"/>
    </row>
    <row r="28259" spans="4:5" ht="15" customHeight="1">
      <c r="D28259" s="76"/>
      <c r="E28259" s="573"/>
    </row>
    <row r="28260" spans="4:5" ht="15" customHeight="1">
      <c r="D28260" s="76"/>
      <c r="E28260" s="573"/>
    </row>
    <row r="28261" spans="4:5" ht="15" customHeight="1">
      <c r="D28261" s="76"/>
      <c r="E28261" s="573"/>
    </row>
    <row r="28262" spans="4:5" ht="15" customHeight="1">
      <c r="D28262" s="76"/>
      <c r="E28262" s="573"/>
    </row>
    <row r="28263" spans="4:5" ht="15" customHeight="1">
      <c r="D28263" s="76"/>
      <c r="E28263" s="573"/>
    </row>
    <row r="28264" spans="4:5" ht="15" customHeight="1">
      <c r="D28264" s="76"/>
      <c r="E28264" s="573"/>
    </row>
    <row r="28265" spans="4:5" ht="15" customHeight="1">
      <c r="D28265" s="76"/>
      <c r="E28265" s="573"/>
    </row>
    <row r="28266" spans="4:5" ht="15" customHeight="1">
      <c r="D28266" s="76"/>
      <c r="E28266" s="573"/>
    </row>
    <row r="28267" spans="4:5" ht="15" customHeight="1">
      <c r="D28267" s="76"/>
      <c r="E28267" s="573"/>
    </row>
    <row r="28268" spans="4:5" ht="15" customHeight="1">
      <c r="D28268" s="76"/>
      <c r="E28268" s="573"/>
    </row>
    <row r="28269" spans="4:5" ht="15" customHeight="1">
      <c r="D28269" s="76"/>
      <c r="E28269" s="573"/>
    </row>
    <row r="28270" spans="4:5" ht="15" customHeight="1">
      <c r="D28270" s="76"/>
      <c r="E28270" s="573"/>
    </row>
    <row r="28271" spans="4:5" ht="15" customHeight="1">
      <c r="D28271" s="76"/>
      <c r="E28271" s="573"/>
    </row>
    <row r="28272" spans="4:5" ht="15" customHeight="1">
      <c r="D28272" s="76"/>
      <c r="E28272" s="573"/>
    </row>
    <row r="28273" spans="4:5" ht="15" customHeight="1">
      <c r="D28273" s="76"/>
      <c r="E28273" s="573"/>
    </row>
    <row r="28274" spans="4:5" ht="15" customHeight="1">
      <c r="D28274" s="76"/>
      <c r="E28274" s="573"/>
    </row>
    <row r="28275" spans="4:5" ht="15" customHeight="1">
      <c r="D28275" s="76"/>
      <c r="E28275" s="573"/>
    </row>
    <row r="28276" spans="4:5" ht="15" customHeight="1">
      <c r="D28276" s="76"/>
      <c r="E28276" s="573"/>
    </row>
    <row r="28277" spans="4:5" ht="15" customHeight="1">
      <c r="D28277" s="76"/>
      <c r="E28277" s="573"/>
    </row>
    <row r="28278" spans="4:5" ht="15" customHeight="1">
      <c r="D28278" s="76"/>
      <c r="E28278" s="573"/>
    </row>
    <row r="28279" spans="4:5" ht="15" customHeight="1">
      <c r="D28279" s="76"/>
      <c r="E28279" s="573"/>
    </row>
    <row r="28280" spans="4:5" ht="15" customHeight="1">
      <c r="D28280" s="76"/>
      <c r="E28280" s="573"/>
    </row>
    <row r="28281" spans="4:5" ht="15" customHeight="1">
      <c r="D28281" s="76"/>
      <c r="E28281" s="573"/>
    </row>
    <row r="28282" spans="4:5" ht="15" customHeight="1">
      <c r="D28282" s="76"/>
      <c r="E28282" s="573"/>
    </row>
    <row r="28283" spans="4:5" ht="15" customHeight="1">
      <c r="D28283" s="76"/>
      <c r="E28283" s="573"/>
    </row>
    <row r="28284" spans="4:5" ht="15" customHeight="1">
      <c r="D28284" s="76"/>
      <c r="E28284" s="573"/>
    </row>
    <row r="28285" spans="4:5" ht="15" customHeight="1">
      <c r="D28285" s="76"/>
      <c r="E28285" s="573"/>
    </row>
    <row r="28286" spans="4:5" ht="15" customHeight="1">
      <c r="D28286" s="76"/>
      <c r="E28286" s="573"/>
    </row>
    <row r="28287" spans="4:5" ht="15" customHeight="1">
      <c r="D28287" s="76"/>
      <c r="E28287" s="573"/>
    </row>
    <row r="28288" spans="4:5" ht="15" customHeight="1">
      <c r="D28288" s="76"/>
      <c r="E28288" s="573"/>
    </row>
    <row r="28289" spans="4:5" ht="15" customHeight="1">
      <c r="D28289" s="76"/>
      <c r="E28289" s="573"/>
    </row>
    <row r="28290" spans="4:5" ht="15" customHeight="1">
      <c r="D28290" s="76"/>
      <c r="E28290" s="573"/>
    </row>
    <row r="28291" spans="4:5" ht="15" customHeight="1">
      <c r="D28291" s="76"/>
      <c r="E28291" s="573"/>
    </row>
    <row r="28292" spans="4:5" ht="15" customHeight="1">
      <c r="D28292" s="76"/>
      <c r="E28292" s="573"/>
    </row>
    <row r="28293" spans="4:5" ht="15" customHeight="1">
      <c r="D28293" s="76"/>
      <c r="E28293" s="573"/>
    </row>
    <row r="28294" spans="4:5" ht="15" customHeight="1">
      <c r="D28294" s="76"/>
      <c r="E28294" s="573"/>
    </row>
    <row r="28295" spans="4:5" ht="15" customHeight="1">
      <c r="D28295" s="76"/>
      <c r="E28295" s="573"/>
    </row>
    <row r="28296" spans="4:5" ht="15" customHeight="1">
      <c r="D28296" s="76"/>
      <c r="E28296" s="573"/>
    </row>
    <row r="28297" spans="4:5" ht="15" customHeight="1">
      <c r="D28297" s="76"/>
      <c r="E28297" s="573"/>
    </row>
    <row r="28298" spans="4:5" ht="15" customHeight="1">
      <c r="D28298" s="76"/>
      <c r="E28298" s="573"/>
    </row>
    <row r="28299" spans="4:5" ht="15" customHeight="1">
      <c r="D28299" s="76"/>
      <c r="E28299" s="573"/>
    </row>
    <row r="28300" spans="4:5" ht="15" customHeight="1">
      <c r="D28300" s="76"/>
      <c r="E28300" s="573"/>
    </row>
    <row r="28301" spans="4:5" ht="15" customHeight="1">
      <c r="D28301" s="76"/>
      <c r="E28301" s="573"/>
    </row>
    <row r="28302" spans="4:5" ht="15" customHeight="1">
      <c r="D28302" s="76"/>
      <c r="E28302" s="573"/>
    </row>
    <row r="28303" spans="4:5" ht="15" customHeight="1">
      <c r="D28303" s="76"/>
      <c r="E28303" s="573"/>
    </row>
    <row r="28304" spans="4:5" ht="15" customHeight="1">
      <c r="D28304" s="76"/>
      <c r="E28304" s="573"/>
    </row>
    <row r="28305" spans="4:5" ht="15" customHeight="1">
      <c r="D28305" s="76"/>
      <c r="E28305" s="573"/>
    </row>
    <row r="28306" spans="4:5" ht="15" customHeight="1">
      <c r="D28306" s="76"/>
      <c r="E28306" s="573"/>
    </row>
    <row r="28307" spans="4:5" ht="15" customHeight="1">
      <c r="D28307" s="76"/>
      <c r="E28307" s="573"/>
    </row>
    <row r="28308" spans="4:5" ht="15" customHeight="1">
      <c r="D28308" s="76"/>
      <c r="E28308" s="573"/>
    </row>
    <row r="28309" spans="4:5" ht="15" customHeight="1">
      <c r="D28309" s="76"/>
      <c r="E28309" s="573"/>
    </row>
    <row r="28310" spans="4:5" ht="15" customHeight="1">
      <c r="D28310" s="76"/>
      <c r="E28310" s="573"/>
    </row>
    <row r="28311" spans="4:5" ht="15" customHeight="1">
      <c r="D28311" s="76"/>
      <c r="E28311" s="573"/>
    </row>
    <row r="28312" spans="4:5" ht="15" customHeight="1">
      <c r="D28312" s="76"/>
      <c r="E28312" s="573"/>
    </row>
    <row r="28313" spans="4:5" ht="15" customHeight="1">
      <c r="D28313" s="76"/>
      <c r="E28313" s="573"/>
    </row>
    <row r="28314" spans="4:5" ht="15" customHeight="1">
      <c r="D28314" s="76"/>
      <c r="E28314" s="573"/>
    </row>
    <row r="28315" spans="4:5" ht="15" customHeight="1">
      <c r="D28315" s="76"/>
      <c r="E28315" s="573"/>
    </row>
    <row r="28316" spans="4:5" ht="15" customHeight="1">
      <c r="D28316" s="76"/>
      <c r="E28316" s="573"/>
    </row>
    <row r="28317" spans="4:5" ht="15" customHeight="1">
      <c r="D28317" s="76"/>
      <c r="E28317" s="573"/>
    </row>
    <row r="28318" spans="4:5" ht="15" customHeight="1">
      <c r="D28318" s="76"/>
      <c r="E28318" s="573"/>
    </row>
    <row r="28319" spans="4:5" ht="15" customHeight="1">
      <c r="D28319" s="76"/>
      <c r="E28319" s="573"/>
    </row>
    <row r="28320" spans="4:5" ht="15" customHeight="1">
      <c r="D28320" s="76"/>
      <c r="E28320" s="573"/>
    </row>
    <row r="28321" spans="4:5" ht="15" customHeight="1">
      <c r="D28321" s="76"/>
      <c r="E28321" s="573"/>
    </row>
    <row r="28322" spans="4:5" ht="15" customHeight="1">
      <c r="D28322" s="76"/>
      <c r="E28322" s="573"/>
    </row>
    <row r="28323" spans="4:5" ht="15" customHeight="1">
      <c r="D28323" s="76"/>
      <c r="E28323" s="573"/>
    </row>
    <row r="28324" spans="4:5" ht="15" customHeight="1">
      <c r="D28324" s="76"/>
      <c r="E28324" s="573"/>
    </row>
    <row r="28325" spans="4:5" ht="15" customHeight="1">
      <c r="D28325" s="76"/>
      <c r="E28325" s="573"/>
    </row>
    <row r="28326" spans="4:5" ht="15" customHeight="1">
      <c r="D28326" s="76"/>
      <c r="E28326" s="573"/>
    </row>
    <row r="28327" spans="4:5" ht="15" customHeight="1">
      <c r="D28327" s="76"/>
      <c r="E28327" s="573"/>
    </row>
    <row r="28328" spans="4:5" ht="15" customHeight="1">
      <c r="D28328" s="76"/>
      <c r="E28328" s="573"/>
    </row>
    <row r="28329" spans="4:5" ht="15" customHeight="1">
      <c r="D28329" s="76"/>
      <c r="E28329" s="573"/>
    </row>
    <row r="28330" spans="4:5" ht="15" customHeight="1">
      <c r="D28330" s="76"/>
      <c r="E28330" s="573"/>
    </row>
    <row r="28331" spans="4:5" ht="15" customHeight="1">
      <c r="D28331" s="76"/>
      <c r="E28331" s="573"/>
    </row>
    <row r="28332" spans="4:5" ht="15" customHeight="1">
      <c r="D28332" s="76"/>
      <c r="E28332" s="573"/>
    </row>
    <row r="28333" spans="4:5" ht="15" customHeight="1">
      <c r="D28333" s="76"/>
      <c r="E28333" s="573"/>
    </row>
    <row r="28334" spans="4:5" ht="15" customHeight="1">
      <c r="D28334" s="76"/>
      <c r="E28334" s="573"/>
    </row>
    <row r="28335" spans="4:5" ht="15" customHeight="1">
      <c r="D28335" s="76"/>
      <c r="E28335" s="573"/>
    </row>
    <row r="28336" spans="4:5" ht="15" customHeight="1">
      <c r="D28336" s="76"/>
      <c r="E28336" s="573"/>
    </row>
    <row r="28337" spans="4:5" ht="15" customHeight="1">
      <c r="D28337" s="76"/>
      <c r="E28337" s="573"/>
    </row>
    <row r="28338" spans="4:5" ht="15" customHeight="1">
      <c r="D28338" s="76"/>
      <c r="E28338" s="573"/>
    </row>
    <row r="28339" spans="4:5" ht="15" customHeight="1">
      <c r="D28339" s="76"/>
      <c r="E28339" s="573"/>
    </row>
    <row r="28340" spans="4:5" ht="15" customHeight="1">
      <c r="D28340" s="76"/>
      <c r="E28340" s="573"/>
    </row>
    <row r="28341" spans="4:5" ht="15" customHeight="1">
      <c r="D28341" s="76"/>
      <c r="E28341" s="573"/>
    </row>
    <row r="28342" spans="4:5" ht="15" customHeight="1">
      <c r="D28342" s="76"/>
      <c r="E28342" s="573"/>
    </row>
    <row r="28343" spans="4:5" ht="15" customHeight="1">
      <c r="D28343" s="76"/>
      <c r="E28343" s="573"/>
    </row>
    <row r="28344" spans="4:5" ht="15" customHeight="1">
      <c r="D28344" s="76"/>
      <c r="E28344" s="573"/>
    </row>
    <row r="28345" spans="4:5" ht="15" customHeight="1">
      <c r="D28345" s="76"/>
      <c r="E28345" s="573"/>
    </row>
    <row r="28346" spans="4:5" ht="15" customHeight="1">
      <c r="D28346" s="76"/>
      <c r="E28346" s="573"/>
    </row>
    <row r="28347" spans="4:5" ht="15" customHeight="1">
      <c r="D28347" s="76"/>
      <c r="E28347" s="573"/>
    </row>
    <row r="28348" spans="4:5" ht="15" customHeight="1">
      <c r="D28348" s="76"/>
      <c r="E28348" s="573"/>
    </row>
    <row r="28349" spans="4:5" ht="15" customHeight="1">
      <c r="D28349" s="76"/>
      <c r="E28349" s="573"/>
    </row>
    <row r="28350" spans="4:5" ht="15" customHeight="1">
      <c r="D28350" s="76"/>
      <c r="E28350" s="573"/>
    </row>
    <row r="28351" spans="4:5" ht="15" customHeight="1">
      <c r="D28351" s="76"/>
      <c r="E28351" s="573"/>
    </row>
    <row r="28352" spans="4:5" ht="15" customHeight="1">
      <c r="D28352" s="76"/>
      <c r="E28352" s="573"/>
    </row>
    <row r="28353" spans="4:5" ht="15" customHeight="1">
      <c r="D28353" s="76"/>
      <c r="E28353" s="573"/>
    </row>
    <row r="28354" spans="4:5" ht="15" customHeight="1">
      <c r="D28354" s="76"/>
      <c r="E28354" s="573"/>
    </row>
    <row r="28355" spans="4:5" ht="15" customHeight="1">
      <c r="D28355" s="76"/>
      <c r="E28355" s="573"/>
    </row>
    <row r="28356" spans="4:5" ht="15" customHeight="1">
      <c r="D28356" s="76"/>
      <c r="E28356" s="573"/>
    </row>
    <row r="28357" spans="4:5" ht="15" customHeight="1">
      <c r="D28357" s="76"/>
      <c r="E28357" s="573"/>
    </row>
    <row r="28358" spans="4:5" ht="15" customHeight="1">
      <c r="D28358" s="76"/>
      <c r="E28358" s="573"/>
    </row>
    <row r="28359" spans="4:5" ht="15" customHeight="1">
      <c r="D28359" s="76"/>
      <c r="E28359" s="573"/>
    </row>
    <row r="28360" spans="4:5" ht="15" customHeight="1">
      <c r="D28360" s="76"/>
      <c r="E28360" s="573"/>
    </row>
    <row r="28361" spans="4:5" ht="15" customHeight="1">
      <c r="D28361" s="76"/>
      <c r="E28361" s="573"/>
    </row>
    <row r="28362" spans="4:5" ht="15" customHeight="1">
      <c r="D28362" s="76"/>
      <c r="E28362" s="573"/>
    </row>
    <row r="28363" spans="4:5" ht="15" customHeight="1">
      <c r="D28363" s="76"/>
      <c r="E28363" s="573"/>
    </row>
    <row r="28364" spans="4:5" ht="15" customHeight="1">
      <c r="D28364" s="76"/>
      <c r="E28364" s="573"/>
    </row>
    <row r="28365" spans="4:5" ht="15" customHeight="1">
      <c r="D28365" s="76"/>
      <c r="E28365" s="573"/>
    </row>
    <row r="28366" spans="4:5" ht="15" customHeight="1">
      <c r="D28366" s="76"/>
      <c r="E28366" s="573"/>
    </row>
    <row r="28367" spans="4:5" ht="15" customHeight="1">
      <c r="D28367" s="76"/>
      <c r="E28367" s="573"/>
    </row>
    <row r="28368" spans="4:5" ht="15" customHeight="1">
      <c r="D28368" s="76"/>
      <c r="E28368" s="573"/>
    </row>
    <row r="28369" spans="4:5" ht="15" customHeight="1">
      <c r="D28369" s="76"/>
      <c r="E28369" s="573"/>
    </row>
    <row r="28370" spans="4:5" ht="15" customHeight="1">
      <c r="D28370" s="76"/>
      <c r="E28370" s="573"/>
    </row>
    <row r="28371" spans="4:5" ht="15" customHeight="1">
      <c r="D28371" s="76"/>
      <c r="E28371" s="573"/>
    </row>
    <row r="28372" spans="4:5" ht="15" customHeight="1">
      <c r="D28372" s="76"/>
      <c r="E28372" s="573"/>
    </row>
    <row r="28373" spans="4:5" ht="15" customHeight="1">
      <c r="D28373" s="76"/>
      <c r="E28373" s="573"/>
    </row>
    <row r="28374" spans="4:5" ht="15" customHeight="1">
      <c r="D28374" s="76"/>
      <c r="E28374" s="573"/>
    </row>
    <row r="28375" spans="4:5" ht="15" customHeight="1">
      <c r="D28375" s="76"/>
      <c r="E28375" s="573"/>
    </row>
    <row r="28376" spans="4:5" ht="15" customHeight="1">
      <c r="D28376" s="76"/>
      <c r="E28376" s="573"/>
    </row>
    <row r="28377" spans="4:5" ht="15" customHeight="1">
      <c r="D28377" s="76"/>
      <c r="E28377" s="573"/>
    </row>
    <row r="28378" spans="4:5" ht="15" customHeight="1">
      <c r="D28378" s="76"/>
      <c r="E28378" s="573"/>
    </row>
    <row r="28379" spans="4:5" ht="15" customHeight="1">
      <c r="D28379" s="76"/>
      <c r="E28379" s="573"/>
    </row>
    <row r="28380" spans="4:5" ht="15" customHeight="1">
      <c r="D28380" s="76"/>
      <c r="E28380" s="573"/>
    </row>
    <row r="28381" spans="4:5" ht="15" customHeight="1">
      <c r="D28381" s="76"/>
      <c r="E28381" s="573"/>
    </row>
    <row r="28382" spans="4:5" ht="15" customHeight="1">
      <c r="D28382" s="76"/>
      <c r="E28382" s="573"/>
    </row>
    <row r="28383" spans="4:5" ht="15" customHeight="1">
      <c r="D28383" s="76"/>
      <c r="E28383" s="573"/>
    </row>
    <row r="28384" spans="4:5" ht="15" customHeight="1">
      <c r="D28384" s="76"/>
      <c r="E28384" s="573"/>
    </row>
    <row r="28385" spans="4:5" ht="15" customHeight="1">
      <c r="D28385" s="76"/>
      <c r="E28385" s="573"/>
    </row>
    <row r="28386" spans="4:5" ht="15" customHeight="1">
      <c r="D28386" s="76"/>
      <c r="E28386" s="573"/>
    </row>
    <row r="28387" spans="4:5" ht="15" customHeight="1">
      <c r="D28387" s="76"/>
      <c r="E28387" s="573"/>
    </row>
    <row r="28388" spans="4:5" ht="15" customHeight="1">
      <c r="D28388" s="76"/>
      <c r="E28388" s="573"/>
    </row>
    <row r="28389" spans="4:5" ht="15" customHeight="1">
      <c r="D28389" s="76"/>
      <c r="E28389" s="573"/>
    </row>
    <row r="28390" spans="4:5" ht="15" customHeight="1">
      <c r="D28390" s="76"/>
      <c r="E28390" s="573"/>
    </row>
    <row r="28391" spans="4:5" ht="15" customHeight="1">
      <c r="D28391" s="76"/>
      <c r="E28391" s="573"/>
    </row>
    <row r="28392" spans="4:5" ht="15" customHeight="1">
      <c r="D28392" s="76"/>
      <c r="E28392" s="573"/>
    </row>
    <row r="28393" spans="4:5" ht="15" customHeight="1">
      <c r="D28393" s="76"/>
      <c r="E28393" s="573"/>
    </row>
    <row r="28394" spans="4:5" ht="15" customHeight="1">
      <c r="D28394" s="76"/>
      <c r="E28394" s="573"/>
    </row>
    <row r="28395" spans="4:5" ht="15" customHeight="1">
      <c r="D28395" s="76"/>
      <c r="E28395" s="573"/>
    </row>
    <row r="28396" spans="4:5" ht="15" customHeight="1">
      <c r="D28396" s="76"/>
      <c r="E28396" s="573"/>
    </row>
    <row r="28397" spans="4:5" ht="15" customHeight="1">
      <c r="D28397" s="76"/>
      <c r="E28397" s="573"/>
    </row>
    <row r="28398" spans="4:5" ht="15" customHeight="1">
      <c r="D28398" s="76"/>
      <c r="E28398" s="573"/>
    </row>
    <row r="28399" spans="4:5" ht="15" customHeight="1">
      <c r="D28399" s="76"/>
      <c r="E28399" s="573"/>
    </row>
    <row r="28400" spans="4:5" ht="15" customHeight="1">
      <c r="D28400" s="76"/>
      <c r="E28400" s="573"/>
    </row>
    <row r="28401" spans="4:5" ht="15" customHeight="1">
      <c r="D28401" s="76"/>
      <c r="E28401" s="573"/>
    </row>
    <row r="28402" spans="4:5" ht="15" customHeight="1">
      <c r="D28402" s="76"/>
      <c r="E28402" s="573"/>
    </row>
    <row r="28403" spans="4:5" ht="15" customHeight="1">
      <c r="D28403" s="76"/>
      <c r="E28403" s="573"/>
    </row>
    <row r="28404" spans="4:5" ht="15" customHeight="1">
      <c r="D28404" s="76"/>
      <c r="E28404" s="573"/>
    </row>
    <row r="28405" spans="4:5" ht="15" customHeight="1">
      <c r="D28405" s="76"/>
      <c r="E28405" s="573"/>
    </row>
    <row r="28406" spans="4:5" ht="15" customHeight="1">
      <c r="D28406" s="76"/>
      <c r="E28406" s="573"/>
    </row>
    <row r="28407" spans="4:5" ht="15" customHeight="1">
      <c r="D28407" s="76"/>
      <c r="E28407" s="573"/>
    </row>
    <row r="28408" spans="4:5" ht="15" customHeight="1">
      <c r="D28408" s="76"/>
      <c r="E28408" s="573"/>
    </row>
    <row r="28409" spans="4:5" ht="15" customHeight="1">
      <c r="D28409" s="76"/>
      <c r="E28409" s="573"/>
    </row>
    <row r="28410" spans="4:5" ht="15" customHeight="1">
      <c r="D28410" s="76"/>
      <c r="E28410" s="573"/>
    </row>
    <row r="28411" spans="4:5" ht="15" customHeight="1">
      <c r="D28411" s="76"/>
      <c r="E28411" s="573"/>
    </row>
    <row r="28412" spans="4:5" ht="15" customHeight="1">
      <c r="D28412" s="76"/>
      <c r="E28412" s="573"/>
    </row>
    <row r="28413" spans="4:5" ht="15" customHeight="1">
      <c r="D28413" s="76"/>
      <c r="E28413" s="573"/>
    </row>
    <row r="28414" spans="4:5" ht="15" customHeight="1">
      <c r="D28414" s="76"/>
      <c r="E28414" s="573"/>
    </row>
    <row r="28415" spans="4:5" ht="15" customHeight="1">
      <c r="D28415" s="76"/>
      <c r="E28415" s="573"/>
    </row>
    <row r="28416" spans="4:5" ht="15" customHeight="1">
      <c r="D28416" s="76"/>
      <c r="E28416" s="573"/>
    </row>
    <row r="28417" spans="4:5" ht="15" customHeight="1">
      <c r="D28417" s="76"/>
      <c r="E28417" s="573"/>
    </row>
    <row r="28418" spans="4:5" ht="15" customHeight="1">
      <c r="D28418" s="76"/>
      <c r="E28418" s="573"/>
    </row>
    <row r="28419" spans="4:5" ht="15" customHeight="1">
      <c r="D28419" s="76"/>
      <c r="E28419" s="573"/>
    </row>
    <row r="28420" spans="4:5" ht="15" customHeight="1">
      <c r="D28420" s="76"/>
      <c r="E28420" s="573"/>
    </row>
    <row r="28421" spans="4:5" ht="15" customHeight="1">
      <c r="D28421" s="76"/>
      <c r="E28421" s="573"/>
    </row>
    <row r="28422" spans="4:5" ht="15" customHeight="1">
      <c r="D28422" s="76"/>
      <c r="E28422" s="573"/>
    </row>
    <row r="28423" spans="4:5" ht="15" customHeight="1">
      <c r="D28423" s="76"/>
      <c r="E28423" s="573"/>
    </row>
    <row r="28424" spans="4:5" ht="15" customHeight="1">
      <c r="D28424" s="76"/>
      <c r="E28424" s="573"/>
    </row>
    <row r="28425" spans="4:5" ht="15" customHeight="1">
      <c r="D28425" s="76"/>
      <c r="E28425" s="573"/>
    </row>
    <row r="28426" spans="4:5" ht="15" customHeight="1">
      <c r="D28426" s="76"/>
      <c r="E28426" s="573"/>
    </row>
    <row r="28427" spans="4:5" ht="15" customHeight="1">
      <c r="D28427" s="76"/>
      <c r="E28427" s="573"/>
    </row>
    <row r="28428" spans="4:5" ht="15" customHeight="1">
      <c r="D28428" s="76"/>
      <c r="E28428" s="573"/>
    </row>
    <row r="28429" spans="4:5" ht="15" customHeight="1">
      <c r="D28429" s="76"/>
      <c r="E28429" s="573"/>
    </row>
    <row r="28430" spans="4:5" ht="15" customHeight="1">
      <c r="D28430" s="76"/>
      <c r="E28430" s="573"/>
    </row>
    <row r="28431" spans="4:5" ht="15" customHeight="1">
      <c r="D28431" s="76"/>
      <c r="E28431" s="573"/>
    </row>
    <row r="28432" spans="4:5" ht="15" customHeight="1">
      <c r="D28432" s="76"/>
      <c r="E28432" s="573"/>
    </row>
    <row r="28433" spans="4:5" ht="15" customHeight="1">
      <c r="D28433" s="76"/>
      <c r="E28433" s="573"/>
    </row>
    <row r="28434" spans="4:5" ht="15" customHeight="1">
      <c r="D28434" s="76"/>
      <c r="E28434" s="573"/>
    </row>
    <row r="28435" spans="4:5" ht="15" customHeight="1">
      <c r="D28435" s="76"/>
      <c r="E28435" s="573"/>
    </row>
    <row r="28436" spans="4:5" ht="15" customHeight="1">
      <c r="D28436" s="76"/>
      <c r="E28436" s="573"/>
    </row>
    <row r="28437" spans="4:5" ht="15" customHeight="1">
      <c r="D28437" s="76"/>
      <c r="E28437" s="573"/>
    </row>
    <row r="28438" spans="4:5" ht="15" customHeight="1">
      <c r="D28438" s="76"/>
      <c r="E28438" s="573"/>
    </row>
    <row r="28439" spans="4:5" ht="15" customHeight="1">
      <c r="D28439" s="76"/>
      <c r="E28439" s="573"/>
    </row>
    <row r="28440" spans="4:5" ht="15" customHeight="1">
      <c r="D28440" s="76"/>
      <c r="E28440" s="573"/>
    </row>
    <row r="28441" spans="4:5" ht="15" customHeight="1">
      <c r="D28441" s="76"/>
      <c r="E28441" s="573"/>
    </row>
    <row r="28442" spans="4:5" ht="15" customHeight="1">
      <c r="D28442" s="76"/>
      <c r="E28442" s="573"/>
    </row>
    <row r="28443" spans="4:5" ht="15" customHeight="1">
      <c r="D28443" s="76"/>
      <c r="E28443" s="573"/>
    </row>
    <row r="28444" spans="4:5" ht="15" customHeight="1">
      <c r="D28444" s="76"/>
      <c r="E28444" s="573"/>
    </row>
    <row r="28445" spans="4:5" ht="15" customHeight="1">
      <c r="D28445" s="76"/>
      <c r="E28445" s="573"/>
    </row>
    <row r="28446" spans="4:5" ht="15" customHeight="1">
      <c r="D28446" s="76"/>
      <c r="E28446" s="573"/>
    </row>
    <row r="28447" spans="4:5" ht="15" customHeight="1">
      <c r="D28447" s="76"/>
      <c r="E28447" s="573"/>
    </row>
    <row r="28448" spans="4:5" ht="15" customHeight="1">
      <c r="D28448" s="76"/>
      <c r="E28448" s="573"/>
    </row>
    <row r="28449" spans="4:5" ht="15" customHeight="1">
      <c r="D28449" s="76"/>
      <c r="E28449" s="573"/>
    </row>
    <row r="28450" spans="4:5" ht="15" customHeight="1">
      <c r="D28450" s="76"/>
      <c r="E28450" s="573"/>
    </row>
    <row r="28451" spans="4:5" ht="15" customHeight="1">
      <c r="D28451" s="76"/>
      <c r="E28451" s="573"/>
    </row>
    <row r="28452" spans="4:5" ht="15" customHeight="1">
      <c r="D28452" s="76"/>
      <c r="E28452" s="573"/>
    </row>
    <row r="28453" spans="4:5" ht="15" customHeight="1">
      <c r="D28453" s="76"/>
      <c r="E28453" s="573"/>
    </row>
    <row r="28454" spans="4:5" ht="15" customHeight="1">
      <c r="D28454" s="76"/>
      <c r="E28454" s="573"/>
    </row>
    <row r="28455" spans="4:5" ht="15" customHeight="1">
      <c r="D28455" s="76"/>
      <c r="E28455" s="573"/>
    </row>
    <row r="28456" spans="4:5" ht="15" customHeight="1">
      <c r="D28456" s="76"/>
      <c r="E28456" s="573"/>
    </row>
    <row r="28457" spans="4:5" ht="15" customHeight="1">
      <c r="D28457" s="76"/>
      <c r="E28457" s="573"/>
    </row>
    <row r="28458" spans="4:5" ht="15" customHeight="1">
      <c r="D28458" s="76"/>
      <c r="E28458" s="573"/>
    </row>
    <row r="28459" spans="4:5" ht="15" customHeight="1">
      <c r="D28459" s="76"/>
      <c r="E28459" s="573"/>
    </row>
    <row r="28460" spans="4:5" ht="15" customHeight="1">
      <c r="D28460" s="76"/>
      <c r="E28460" s="573"/>
    </row>
    <row r="28461" spans="4:5" ht="15" customHeight="1">
      <c r="D28461" s="76"/>
      <c r="E28461" s="573"/>
    </row>
    <row r="28462" spans="4:5" ht="15" customHeight="1">
      <c r="D28462" s="76"/>
      <c r="E28462" s="573"/>
    </row>
    <row r="28463" spans="4:5" ht="15" customHeight="1">
      <c r="D28463" s="76"/>
      <c r="E28463" s="573"/>
    </row>
    <row r="28464" spans="4:5" ht="15" customHeight="1">
      <c r="D28464" s="76"/>
      <c r="E28464" s="573"/>
    </row>
    <row r="28465" spans="4:5" ht="15" customHeight="1">
      <c r="D28465" s="76"/>
      <c r="E28465" s="573"/>
    </row>
    <row r="28466" spans="4:5" ht="15" customHeight="1">
      <c r="D28466" s="76"/>
      <c r="E28466" s="573"/>
    </row>
    <row r="28467" spans="4:5" ht="15" customHeight="1">
      <c r="D28467" s="76"/>
      <c r="E28467" s="573"/>
    </row>
    <row r="28468" spans="4:5" ht="15" customHeight="1">
      <c r="D28468" s="76"/>
      <c r="E28468" s="573"/>
    </row>
    <row r="28469" spans="4:5" ht="15" customHeight="1">
      <c r="D28469" s="76"/>
      <c r="E28469" s="573"/>
    </row>
    <row r="28470" spans="4:5" ht="15" customHeight="1">
      <c r="D28470" s="76"/>
      <c r="E28470" s="573"/>
    </row>
    <row r="28471" spans="4:5" ht="15" customHeight="1">
      <c r="D28471" s="76"/>
      <c r="E28471" s="573"/>
    </row>
    <row r="28472" spans="4:5" ht="15" customHeight="1">
      <c r="D28472" s="76"/>
      <c r="E28472" s="573"/>
    </row>
    <row r="28473" spans="4:5" ht="15" customHeight="1">
      <c r="D28473" s="76"/>
      <c r="E28473" s="573"/>
    </row>
    <row r="28474" spans="4:5" ht="15" customHeight="1">
      <c r="D28474" s="76"/>
      <c r="E28474" s="573"/>
    </row>
    <row r="28475" spans="4:5" ht="15" customHeight="1">
      <c r="D28475" s="76"/>
      <c r="E28475" s="573"/>
    </row>
    <row r="28476" spans="4:5" ht="15" customHeight="1">
      <c r="D28476" s="76"/>
      <c r="E28476" s="573"/>
    </row>
    <row r="28477" spans="4:5" ht="15" customHeight="1">
      <c r="D28477" s="76"/>
      <c r="E28477" s="573"/>
    </row>
    <row r="28478" spans="4:5" ht="15" customHeight="1">
      <c r="D28478" s="76"/>
      <c r="E28478" s="573"/>
    </row>
    <row r="28479" spans="4:5" ht="15" customHeight="1">
      <c r="D28479" s="76"/>
      <c r="E28479" s="573"/>
    </row>
    <row r="28480" spans="4:5" ht="15" customHeight="1">
      <c r="D28480" s="76"/>
      <c r="E28480" s="573"/>
    </row>
    <row r="28481" spans="4:5" ht="15" customHeight="1">
      <c r="D28481" s="76"/>
      <c r="E28481" s="573"/>
    </row>
    <row r="28482" spans="4:5" ht="15" customHeight="1">
      <c r="D28482" s="76"/>
      <c r="E28482" s="573"/>
    </row>
    <row r="28483" spans="4:5" ht="15" customHeight="1">
      <c r="D28483" s="76"/>
      <c r="E28483" s="573"/>
    </row>
    <row r="28484" spans="4:5" ht="15" customHeight="1">
      <c r="D28484" s="76"/>
      <c r="E28484" s="573"/>
    </row>
    <row r="28485" spans="4:5" ht="15" customHeight="1">
      <c r="D28485" s="76"/>
      <c r="E28485" s="573"/>
    </row>
    <row r="28486" spans="4:5" ht="15" customHeight="1">
      <c r="D28486" s="76"/>
      <c r="E28486" s="573"/>
    </row>
    <row r="28487" spans="4:5" ht="15" customHeight="1">
      <c r="D28487" s="76"/>
      <c r="E28487" s="573"/>
    </row>
    <row r="28488" spans="4:5" ht="15" customHeight="1">
      <c r="D28488" s="76"/>
      <c r="E28488" s="573"/>
    </row>
    <row r="28489" spans="4:5" ht="15" customHeight="1">
      <c r="D28489" s="76"/>
      <c r="E28489" s="573"/>
    </row>
    <row r="28490" spans="4:5" ht="15" customHeight="1">
      <c r="D28490" s="76"/>
      <c r="E28490" s="573"/>
    </row>
    <row r="28491" spans="4:5" ht="15" customHeight="1">
      <c r="D28491" s="76"/>
      <c r="E28491" s="573"/>
    </row>
    <row r="28492" spans="4:5" ht="15" customHeight="1">
      <c r="D28492" s="76"/>
      <c r="E28492" s="573"/>
    </row>
    <row r="28493" spans="4:5" ht="15" customHeight="1">
      <c r="D28493" s="76"/>
      <c r="E28493" s="573"/>
    </row>
    <row r="28494" spans="4:5" ht="15" customHeight="1">
      <c r="D28494" s="76"/>
      <c r="E28494" s="573"/>
    </row>
    <row r="28495" spans="4:5" ht="15" customHeight="1">
      <c r="D28495" s="76"/>
      <c r="E28495" s="573"/>
    </row>
    <row r="28496" spans="4:5" ht="15" customHeight="1">
      <c r="D28496" s="76"/>
      <c r="E28496" s="573"/>
    </row>
    <row r="28497" spans="4:5" ht="15" customHeight="1">
      <c r="D28497" s="76"/>
      <c r="E28497" s="573"/>
    </row>
    <row r="28498" spans="4:5" ht="15" customHeight="1">
      <c r="D28498" s="76"/>
      <c r="E28498" s="573"/>
    </row>
    <row r="28499" spans="4:5" ht="15" customHeight="1">
      <c r="D28499" s="76"/>
      <c r="E28499" s="573"/>
    </row>
    <row r="28500" spans="4:5" ht="15" customHeight="1">
      <c r="D28500" s="76"/>
      <c r="E28500" s="573"/>
    </row>
    <row r="28501" spans="4:5" ht="15" customHeight="1">
      <c r="D28501" s="76"/>
      <c r="E28501" s="573"/>
    </row>
    <row r="28502" spans="4:5" ht="15" customHeight="1">
      <c r="D28502" s="76"/>
      <c r="E28502" s="573"/>
    </row>
    <row r="28503" spans="4:5" ht="15" customHeight="1">
      <c r="D28503" s="76"/>
      <c r="E28503" s="573"/>
    </row>
    <row r="28504" spans="4:5" ht="15" customHeight="1">
      <c r="D28504" s="76"/>
      <c r="E28504" s="573"/>
    </row>
    <row r="28505" spans="4:5" ht="15" customHeight="1">
      <c r="D28505" s="76"/>
      <c r="E28505" s="573"/>
    </row>
    <row r="28506" spans="4:5" ht="15" customHeight="1">
      <c r="D28506" s="76"/>
      <c r="E28506" s="573"/>
    </row>
    <row r="28507" spans="4:5" ht="15" customHeight="1">
      <c r="D28507" s="76"/>
      <c r="E28507" s="573"/>
    </row>
    <row r="28508" spans="4:5" ht="15" customHeight="1">
      <c r="D28508" s="76"/>
      <c r="E28508" s="573"/>
    </row>
    <row r="28509" spans="4:5" ht="15" customHeight="1">
      <c r="D28509" s="76"/>
      <c r="E28509" s="573"/>
    </row>
    <row r="28510" spans="4:5" ht="15" customHeight="1">
      <c r="D28510" s="76"/>
      <c r="E28510" s="573"/>
    </row>
    <row r="28511" spans="4:5" ht="15" customHeight="1">
      <c r="D28511" s="76"/>
      <c r="E28511" s="573"/>
    </row>
    <row r="28512" spans="4:5" ht="15" customHeight="1">
      <c r="D28512" s="76"/>
      <c r="E28512" s="573"/>
    </row>
    <row r="28513" spans="4:5" ht="15" customHeight="1">
      <c r="D28513" s="76"/>
      <c r="E28513" s="573"/>
    </row>
    <row r="28514" spans="4:5" ht="15" customHeight="1">
      <c r="D28514" s="76"/>
      <c r="E28514" s="573"/>
    </row>
    <row r="28515" spans="4:5" ht="15" customHeight="1">
      <c r="D28515" s="76"/>
      <c r="E28515" s="573"/>
    </row>
    <row r="28516" spans="4:5" ht="15" customHeight="1">
      <c r="D28516" s="76"/>
      <c r="E28516" s="573"/>
    </row>
    <row r="28517" spans="4:5" ht="15" customHeight="1">
      <c r="D28517" s="76"/>
      <c r="E28517" s="573"/>
    </row>
    <row r="28518" spans="4:5" ht="15" customHeight="1">
      <c r="D28518" s="76"/>
      <c r="E28518" s="573"/>
    </row>
    <row r="28519" spans="4:5" ht="15" customHeight="1">
      <c r="D28519" s="76"/>
      <c r="E28519" s="573"/>
    </row>
    <row r="28520" spans="4:5" ht="15" customHeight="1">
      <c r="D28520" s="76"/>
      <c r="E28520" s="573"/>
    </row>
    <row r="28521" spans="4:5" ht="15" customHeight="1">
      <c r="D28521" s="76"/>
      <c r="E28521" s="573"/>
    </row>
    <row r="28522" spans="4:5" ht="15" customHeight="1">
      <c r="D28522" s="76"/>
      <c r="E28522" s="573"/>
    </row>
    <row r="28523" spans="4:5" ht="15" customHeight="1">
      <c r="D28523" s="76"/>
      <c r="E28523" s="573"/>
    </row>
    <row r="28524" spans="4:5" ht="15" customHeight="1">
      <c r="D28524" s="76"/>
      <c r="E28524" s="573"/>
    </row>
    <row r="28525" spans="4:5" ht="15" customHeight="1">
      <c r="D28525" s="76"/>
      <c r="E28525" s="573"/>
    </row>
    <row r="28526" spans="4:5" ht="15" customHeight="1">
      <c r="D28526" s="76"/>
      <c r="E28526" s="573"/>
    </row>
    <row r="28527" spans="4:5" ht="15" customHeight="1">
      <c r="D28527" s="76"/>
      <c r="E28527" s="573"/>
    </row>
    <row r="28528" spans="4:5" ht="15" customHeight="1">
      <c r="D28528" s="76"/>
      <c r="E28528" s="573"/>
    </row>
    <row r="28529" spans="4:5" ht="15" customHeight="1">
      <c r="D28529" s="76"/>
      <c r="E28529" s="573"/>
    </row>
    <row r="28530" spans="4:5" ht="15" customHeight="1">
      <c r="D28530" s="76"/>
      <c r="E28530" s="573"/>
    </row>
    <row r="28531" spans="4:5" ht="15" customHeight="1">
      <c r="D28531" s="76"/>
      <c r="E28531" s="573"/>
    </row>
    <row r="28532" spans="4:5" ht="15" customHeight="1">
      <c r="D28532" s="76"/>
      <c r="E28532" s="573"/>
    </row>
    <row r="28533" spans="4:5" ht="15" customHeight="1">
      <c r="D28533" s="76"/>
      <c r="E28533" s="573"/>
    </row>
    <row r="28534" spans="4:5" ht="15" customHeight="1">
      <c r="D28534" s="76"/>
      <c r="E28534" s="573"/>
    </row>
    <row r="28535" spans="4:5" ht="15" customHeight="1">
      <c r="D28535" s="76"/>
      <c r="E28535" s="573"/>
    </row>
    <row r="28536" spans="4:5" ht="15" customHeight="1">
      <c r="D28536" s="76"/>
      <c r="E28536" s="573"/>
    </row>
    <row r="28537" spans="4:5" ht="15" customHeight="1">
      <c r="D28537" s="76"/>
      <c r="E28537" s="573"/>
    </row>
    <row r="28538" spans="4:5" ht="15" customHeight="1">
      <c r="D28538" s="76"/>
      <c r="E28538" s="573"/>
    </row>
    <row r="28539" spans="4:5" ht="15" customHeight="1">
      <c r="D28539" s="76"/>
      <c r="E28539" s="573"/>
    </row>
    <row r="28540" spans="4:5" ht="15" customHeight="1">
      <c r="D28540" s="76"/>
      <c r="E28540" s="573"/>
    </row>
    <row r="28541" spans="4:5" ht="15" customHeight="1">
      <c r="D28541" s="76"/>
      <c r="E28541" s="573"/>
    </row>
    <row r="28542" spans="4:5" ht="15" customHeight="1">
      <c r="D28542" s="76"/>
      <c r="E28542" s="573"/>
    </row>
    <row r="28543" spans="4:5" ht="15" customHeight="1">
      <c r="D28543" s="76"/>
      <c r="E28543" s="573"/>
    </row>
    <row r="28544" spans="4:5" ht="15" customHeight="1">
      <c r="D28544" s="76"/>
      <c r="E28544" s="573"/>
    </row>
    <row r="28545" spans="4:5" ht="15" customHeight="1">
      <c r="D28545" s="76"/>
      <c r="E28545" s="573"/>
    </row>
    <row r="28546" spans="4:5" ht="15" customHeight="1">
      <c r="D28546" s="76"/>
      <c r="E28546" s="573"/>
    </row>
    <row r="28547" spans="4:5" ht="15" customHeight="1">
      <c r="D28547" s="76"/>
      <c r="E28547" s="573"/>
    </row>
    <row r="28548" spans="4:5" ht="15" customHeight="1">
      <c r="D28548" s="76"/>
      <c r="E28548" s="573"/>
    </row>
    <row r="28549" spans="4:5" ht="15" customHeight="1">
      <c r="D28549" s="76"/>
      <c r="E28549" s="573"/>
    </row>
    <row r="28550" spans="4:5" ht="15" customHeight="1">
      <c r="D28550" s="76"/>
      <c r="E28550" s="573"/>
    </row>
    <row r="28551" spans="4:5" ht="15" customHeight="1">
      <c r="D28551" s="76"/>
      <c r="E28551" s="573"/>
    </row>
    <row r="28552" spans="4:5" ht="15" customHeight="1">
      <c r="D28552" s="76"/>
      <c r="E28552" s="573"/>
    </row>
    <row r="28553" spans="4:5" ht="15" customHeight="1">
      <c r="D28553" s="76"/>
      <c r="E28553" s="573"/>
    </row>
    <row r="28554" spans="4:5" ht="15" customHeight="1">
      <c r="D28554" s="76"/>
      <c r="E28554" s="573"/>
    </row>
    <row r="28555" spans="4:5" ht="15" customHeight="1">
      <c r="D28555" s="76"/>
      <c r="E28555" s="573"/>
    </row>
    <row r="28556" spans="4:5" ht="15" customHeight="1">
      <c r="D28556" s="76"/>
      <c r="E28556" s="573"/>
    </row>
    <row r="28557" spans="4:5" ht="15" customHeight="1">
      <c r="D28557" s="76"/>
      <c r="E28557" s="573"/>
    </row>
    <row r="28558" spans="4:5" ht="15" customHeight="1">
      <c r="D28558" s="76"/>
      <c r="E28558" s="573"/>
    </row>
    <row r="28559" spans="4:5" ht="15" customHeight="1">
      <c r="D28559" s="76"/>
      <c r="E28559" s="573"/>
    </row>
    <row r="28560" spans="4:5" ht="15" customHeight="1">
      <c r="D28560" s="76"/>
      <c r="E28560" s="573"/>
    </row>
    <row r="28561" spans="4:5" ht="15" customHeight="1">
      <c r="D28561" s="76"/>
      <c r="E28561" s="573"/>
    </row>
    <row r="28562" spans="4:5" ht="15" customHeight="1">
      <c r="D28562" s="76"/>
      <c r="E28562" s="573"/>
    </row>
    <row r="28563" spans="4:5" ht="15" customHeight="1">
      <c r="D28563" s="76"/>
      <c r="E28563" s="573"/>
    </row>
    <row r="28564" spans="4:5" ht="15" customHeight="1">
      <c r="D28564" s="76"/>
      <c r="E28564" s="573"/>
    </row>
    <row r="28565" spans="4:5" ht="15" customHeight="1">
      <c r="D28565" s="76"/>
      <c r="E28565" s="573"/>
    </row>
    <row r="28566" spans="4:5" ht="15" customHeight="1">
      <c r="D28566" s="76"/>
      <c r="E28566" s="573"/>
    </row>
    <row r="28567" spans="4:5" ht="15" customHeight="1">
      <c r="D28567" s="76"/>
      <c r="E28567" s="573"/>
    </row>
    <row r="28568" spans="4:5" ht="15" customHeight="1">
      <c r="D28568" s="76"/>
      <c r="E28568" s="573"/>
    </row>
    <row r="28569" spans="4:5" ht="15" customHeight="1">
      <c r="D28569" s="76"/>
      <c r="E28569" s="573"/>
    </row>
    <row r="28570" spans="4:5" ht="15" customHeight="1">
      <c r="D28570" s="76"/>
      <c r="E28570" s="573"/>
    </row>
    <row r="28571" spans="4:5" ht="15" customHeight="1">
      <c r="D28571" s="76"/>
      <c r="E28571" s="573"/>
    </row>
    <row r="28572" spans="4:5" ht="15" customHeight="1">
      <c r="D28572" s="76"/>
      <c r="E28572" s="573"/>
    </row>
    <row r="28573" spans="4:5" ht="15" customHeight="1">
      <c r="D28573" s="76"/>
      <c r="E28573" s="573"/>
    </row>
    <row r="28574" spans="4:5" ht="15" customHeight="1">
      <c r="D28574" s="76"/>
      <c r="E28574" s="573"/>
    </row>
    <row r="28575" spans="4:5" ht="15" customHeight="1">
      <c r="D28575" s="76"/>
      <c r="E28575" s="573"/>
    </row>
    <row r="28576" spans="4:5" ht="15" customHeight="1">
      <c r="D28576" s="76"/>
      <c r="E28576" s="573"/>
    </row>
    <row r="28577" spans="4:5" ht="15" customHeight="1">
      <c r="D28577" s="76"/>
      <c r="E28577" s="573"/>
    </row>
    <row r="28578" spans="4:5" ht="15" customHeight="1">
      <c r="D28578" s="76"/>
      <c r="E28578" s="573"/>
    </row>
    <row r="28579" spans="4:5" ht="15" customHeight="1">
      <c r="D28579" s="76"/>
      <c r="E28579" s="573"/>
    </row>
    <row r="28580" spans="4:5" ht="15" customHeight="1">
      <c r="D28580" s="76"/>
      <c r="E28580" s="573"/>
    </row>
    <row r="28581" spans="4:5" ht="15" customHeight="1">
      <c r="D28581" s="76"/>
      <c r="E28581" s="573"/>
    </row>
    <row r="28582" spans="4:5" ht="15" customHeight="1">
      <c r="D28582" s="76"/>
      <c r="E28582" s="573"/>
    </row>
    <row r="28583" spans="4:5" ht="15" customHeight="1">
      <c r="D28583" s="76"/>
      <c r="E28583" s="573"/>
    </row>
    <row r="28584" spans="4:5" ht="15" customHeight="1">
      <c r="D28584" s="76"/>
      <c r="E28584" s="573"/>
    </row>
    <row r="28585" spans="4:5" ht="15" customHeight="1">
      <c r="D28585" s="76"/>
      <c r="E28585" s="573"/>
    </row>
    <row r="28586" spans="4:5" ht="15" customHeight="1">
      <c r="D28586" s="76"/>
      <c r="E28586" s="573"/>
    </row>
    <row r="28587" spans="4:5" ht="15" customHeight="1">
      <c r="D28587" s="76"/>
      <c r="E28587" s="573"/>
    </row>
    <row r="28588" spans="4:5" ht="15" customHeight="1">
      <c r="D28588" s="76"/>
      <c r="E28588" s="573"/>
    </row>
    <row r="28589" spans="4:5" ht="15" customHeight="1">
      <c r="D28589" s="76"/>
      <c r="E28589" s="573"/>
    </row>
    <row r="28590" spans="4:5" ht="15" customHeight="1">
      <c r="D28590" s="76"/>
      <c r="E28590" s="573"/>
    </row>
    <row r="28591" spans="4:5" ht="15" customHeight="1">
      <c r="D28591" s="76"/>
      <c r="E28591" s="573"/>
    </row>
    <row r="28592" spans="4:5" ht="15" customHeight="1">
      <c r="D28592" s="76"/>
      <c r="E28592" s="573"/>
    </row>
    <row r="28593" spans="4:5" ht="15" customHeight="1">
      <c r="D28593" s="76"/>
      <c r="E28593" s="573"/>
    </row>
    <row r="28594" spans="4:5" ht="15" customHeight="1">
      <c r="D28594" s="76"/>
      <c r="E28594" s="573"/>
    </row>
    <row r="28595" spans="4:5" ht="15" customHeight="1">
      <c r="D28595" s="76"/>
      <c r="E28595" s="573"/>
    </row>
    <row r="28596" spans="4:5" ht="15" customHeight="1">
      <c r="D28596" s="76"/>
      <c r="E28596" s="573"/>
    </row>
    <row r="28597" spans="4:5" ht="15" customHeight="1">
      <c r="D28597" s="76"/>
      <c r="E28597" s="573"/>
    </row>
    <row r="28598" spans="4:5" ht="15" customHeight="1">
      <c r="D28598" s="76"/>
      <c r="E28598" s="573"/>
    </row>
    <row r="28599" spans="4:5" ht="15" customHeight="1">
      <c r="D28599" s="76"/>
      <c r="E28599" s="573"/>
    </row>
    <row r="28600" spans="4:5" ht="15" customHeight="1">
      <c r="D28600" s="76"/>
      <c r="E28600" s="573"/>
    </row>
    <row r="28601" spans="4:5" ht="15" customHeight="1">
      <c r="D28601" s="76"/>
      <c r="E28601" s="573"/>
    </row>
    <row r="28602" spans="4:5" ht="15" customHeight="1">
      <c r="D28602" s="76"/>
      <c r="E28602" s="573"/>
    </row>
    <row r="28603" spans="4:5" ht="15" customHeight="1">
      <c r="D28603" s="76"/>
      <c r="E28603" s="573"/>
    </row>
    <row r="28604" spans="4:5" ht="15" customHeight="1">
      <c r="D28604" s="76"/>
      <c r="E28604" s="573"/>
    </row>
    <row r="28605" spans="4:5" ht="15" customHeight="1">
      <c r="D28605" s="76"/>
      <c r="E28605" s="573"/>
    </row>
    <row r="28606" spans="4:5" ht="15" customHeight="1">
      <c r="D28606" s="76"/>
      <c r="E28606" s="573"/>
    </row>
    <row r="28607" spans="4:5" ht="15" customHeight="1">
      <c r="D28607" s="76"/>
      <c r="E28607" s="573"/>
    </row>
    <row r="28608" spans="4:5" ht="15" customHeight="1">
      <c r="D28608" s="76"/>
      <c r="E28608" s="573"/>
    </row>
    <row r="28609" spans="4:5" ht="15" customHeight="1">
      <c r="D28609" s="76"/>
      <c r="E28609" s="573"/>
    </row>
    <row r="28610" spans="4:5" ht="15" customHeight="1">
      <c r="D28610" s="76"/>
      <c r="E28610" s="573"/>
    </row>
    <row r="28611" spans="4:5" ht="15" customHeight="1">
      <c r="D28611" s="76"/>
      <c r="E28611" s="573"/>
    </row>
    <row r="28612" spans="4:5" ht="15" customHeight="1">
      <c r="D28612" s="76"/>
      <c r="E28612" s="573"/>
    </row>
    <row r="28613" spans="4:5" ht="15" customHeight="1">
      <c r="D28613" s="76"/>
      <c r="E28613" s="573"/>
    </row>
    <row r="28614" spans="4:5" ht="15" customHeight="1">
      <c r="D28614" s="76"/>
      <c r="E28614" s="573"/>
    </row>
    <row r="28615" spans="4:5" ht="15" customHeight="1">
      <c r="D28615" s="76"/>
      <c r="E28615" s="573"/>
    </row>
    <row r="28616" spans="4:5" ht="15" customHeight="1">
      <c r="D28616" s="76"/>
      <c r="E28616" s="573"/>
    </row>
    <row r="28617" spans="4:5" ht="15" customHeight="1">
      <c r="D28617" s="76"/>
      <c r="E28617" s="573"/>
    </row>
    <row r="28618" spans="4:5" ht="15" customHeight="1">
      <c r="D28618" s="76"/>
      <c r="E28618" s="573"/>
    </row>
    <row r="28619" spans="4:5" ht="15" customHeight="1">
      <c r="D28619" s="76"/>
      <c r="E28619" s="573"/>
    </row>
    <row r="28620" spans="4:5" ht="15" customHeight="1">
      <c r="D28620" s="76"/>
      <c r="E28620" s="573"/>
    </row>
    <row r="28621" spans="4:5" ht="15" customHeight="1">
      <c r="D28621" s="76"/>
      <c r="E28621" s="573"/>
    </row>
    <row r="28622" spans="4:5" ht="15" customHeight="1">
      <c r="D28622" s="76"/>
      <c r="E28622" s="573"/>
    </row>
    <row r="28623" spans="4:5" ht="15" customHeight="1">
      <c r="D28623" s="76"/>
      <c r="E28623" s="573"/>
    </row>
    <row r="28624" spans="4:5" ht="15" customHeight="1">
      <c r="D28624" s="76"/>
      <c r="E28624" s="573"/>
    </row>
    <row r="28625" spans="4:5" ht="15" customHeight="1">
      <c r="D28625" s="76"/>
      <c r="E28625" s="573"/>
    </row>
    <row r="28626" spans="4:5" ht="15" customHeight="1">
      <c r="D28626" s="76"/>
      <c r="E28626" s="573"/>
    </row>
    <row r="28627" spans="4:5" ht="15" customHeight="1">
      <c r="D28627" s="76"/>
      <c r="E28627" s="573"/>
    </row>
    <row r="28628" spans="4:5" ht="15" customHeight="1">
      <c r="D28628" s="76"/>
      <c r="E28628" s="573"/>
    </row>
    <row r="28629" spans="4:5" ht="15" customHeight="1">
      <c r="D28629" s="76"/>
      <c r="E28629" s="573"/>
    </row>
    <row r="28630" spans="4:5" ht="15" customHeight="1">
      <c r="D28630" s="76"/>
      <c r="E28630" s="573"/>
    </row>
    <row r="28631" spans="4:5" ht="15" customHeight="1">
      <c r="D28631" s="76"/>
      <c r="E28631" s="573"/>
    </row>
    <row r="28632" spans="4:5" ht="15" customHeight="1">
      <c r="D28632" s="76"/>
      <c r="E28632" s="573"/>
    </row>
    <row r="28633" spans="4:5" ht="15" customHeight="1">
      <c r="D28633" s="76"/>
      <c r="E28633" s="573"/>
    </row>
    <row r="28634" spans="4:5" ht="15" customHeight="1">
      <c r="D28634" s="76"/>
      <c r="E28634" s="573"/>
    </row>
    <row r="28635" spans="4:5" ht="15" customHeight="1">
      <c r="D28635" s="76"/>
      <c r="E28635" s="573"/>
    </row>
    <row r="28636" spans="4:5" ht="15" customHeight="1">
      <c r="D28636" s="76"/>
      <c r="E28636" s="573"/>
    </row>
    <row r="28637" spans="4:5" ht="15" customHeight="1">
      <c r="D28637" s="76"/>
      <c r="E28637" s="573"/>
    </row>
    <row r="28638" spans="4:5" ht="15" customHeight="1">
      <c r="D28638" s="76"/>
      <c r="E28638" s="573"/>
    </row>
    <row r="28639" spans="4:5" ht="15" customHeight="1">
      <c r="D28639" s="76"/>
      <c r="E28639" s="573"/>
    </row>
    <row r="28640" spans="4:5" ht="15" customHeight="1">
      <c r="D28640" s="76"/>
      <c r="E28640" s="573"/>
    </row>
    <row r="28641" spans="4:5" ht="15" customHeight="1">
      <c r="D28641" s="76"/>
      <c r="E28641" s="573"/>
    </row>
    <row r="28642" spans="4:5" ht="15" customHeight="1">
      <c r="D28642" s="76"/>
      <c r="E28642" s="573"/>
    </row>
    <row r="28643" spans="4:5" ht="15" customHeight="1">
      <c r="D28643" s="76"/>
      <c r="E28643" s="573"/>
    </row>
    <row r="28644" spans="4:5" ht="15" customHeight="1">
      <c r="D28644" s="76"/>
      <c r="E28644" s="573"/>
    </row>
    <row r="28645" spans="4:5" ht="15" customHeight="1">
      <c r="D28645" s="76"/>
      <c r="E28645" s="573"/>
    </row>
    <row r="28646" spans="4:5" ht="15" customHeight="1">
      <c r="D28646" s="76"/>
      <c r="E28646" s="573"/>
    </row>
    <row r="28647" spans="4:5" ht="15" customHeight="1">
      <c r="D28647" s="76"/>
      <c r="E28647" s="573"/>
    </row>
    <row r="28648" spans="4:5" ht="15" customHeight="1">
      <c r="D28648" s="76"/>
      <c r="E28648" s="573"/>
    </row>
    <row r="28649" spans="4:5" ht="15" customHeight="1">
      <c r="D28649" s="76"/>
      <c r="E28649" s="573"/>
    </row>
    <row r="28650" spans="4:5" ht="15" customHeight="1">
      <c r="D28650" s="76"/>
      <c r="E28650" s="573"/>
    </row>
    <row r="28651" spans="4:5" ht="15" customHeight="1">
      <c r="D28651" s="76"/>
      <c r="E28651" s="573"/>
    </row>
    <row r="28652" spans="4:5" ht="15" customHeight="1">
      <c r="D28652" s="76"/>
      <c r="E28652" s="573"/>
    </row>
    <row r="28653" spans="4:5" ht="15" customHeight="1">
      <c r="D28653" s="76"/>
      <c r="E28653" s="573"/>
    </row>
    <row r="28654" spans="4:5" ht="15" customHeight="1">
      <c r="D28654" s="76"/>
      <c r="E28654" s="573"/>
    </row>
    <row r="28655" spans="4:5" ht="15" customHeight="1">
      <c r="D28655" s="76"/>
      <c r="E28655" s="573"/>
    </row>
    <row r="28656" spans="4:5" ht="15" customHeight="1">
      <c r="D28656" s="76"/>
      <c r="E28656" s="573"/>
    </row>
    <row r="28657" spans="4:5" ht="15" customHeight="1">
      <c r="D28657" s="76"/>
      <c r="E28657" s="573"/>
    </row>
    <row r="28658" spans="4:5" ht="15" customHeight="1">
      <c r="D28658" s="76"/>
      <c r="E28658" s="573"/>
    </row>
    <row r="28659" spans="4:5" ht="15" customHeight="1">
      <c r="D28659" s="76"/>
      <c r="E28659" s="573"/>
    </row>
    <row r="28660" spans="4:5" ht="15" customHeight="1">
      <c r="D28660" s="76"/>
      <c r="E28660" s="573"/>
    </row>
    <row r="28661" spans="4:5" ht="15" customHeight="1">
      <c r="D28661" s="76"/>
      <c r="E28661" s="573"/>
    </row>
    <row r="28662" spans="4:5" ht="15" customHeight="1">
      <c r="D28662" s="76"/>
      <c r="E28662" s="573"/>
    </row>
    <row r="28663" spans="4:5" ht="15" customHeight="1">
      <c r="D28663" s="76"/>
      <c r="E28663" s="573"/>
    </row>
    <row r="28664" spans="4:5" ht="15" customHeight="1">
      <c r="D28664" s="76"/>
      <c r="E28664" s="573"/>
    </row>
    <row r="28665" spans="4:5" ht="15" customHeight="1">
      <c r="D28665" s="76"/>
      <c r="E28665" s="573"/>
    </row>
    <row r="28666" spans="4:5" ht="15" customHeight="1">
      <c r="D28666" s="76"/>
      <c r="E28666" s="573"/>
    </row>
    <row r="28667" spans="4:5" ht="15" customHeight="1">
      <c r="D28667" s="76"/>
      <c r="E28667" s="573"/>
    </row>
    <row r="28668" spans="4:5" ht="15" customHeight="1">
      <c r="D28668" s="76"/>
      <c r="E28668" s="573"/>
    </row>
    <row r="28669" spans="4:5" ht="15" customHeight="1">
      <c r="D28669" s="76"/>
      <c r="E28669" s="573"/>
    </row>
    <row r="28670" spans="4:5" ht="15" customHeight="1">
      <c r="D28670" s="76"/>
      <c r="E28670" s="573"/>
    </row>
    <row r="28671" spans="4:5" ht="15" customHeight="1">
      <c r="D28671" s="76"/>
      <c r="E28671" s="573"/>
    </row>
    <row r="28672" spans="4:5" ht="15" customHeight="1">
      <c r="D28672" s="76"/>
      <c r="E28672" s="573"/>
    </row>
    <row r="28673" spans="4:5" ht="15" customHeight="1">
      <c r="D28673" s="76"/>
      <c r="E28673" s="573"/>
    </row>
    <row r="28674" spans="4:5" ht="15" customHeight="1">
      <c r="D28674" s="76"/>
      <c r="E28674" s="573"/>
    </row>
    <row r="28675" spans="4:5" ht="15" customHeight="1">
      <c r="D28675" s="76"/>
      <c r="E28675" s="573"/>
    </row>
    <row r="28676" spans="4:5" ht="15" customHeight="1">
      <c r="D28676" s="76"/>
      <c r="E28676" s="573"/>
    </row>
    <row r="28677" spans="4:5" ht="15" customHeight="1">
      <c r="D28677" s="76"/>
      <c r="E28677" s="573"/>
    </row>
    <row r="28678" spans="4:5" ht="15" customHeight="1">
      <c r="D28678" s="76"/>
      <c r="E28678" s="573"/>
    </row>
    <row r="28679" spans="4:5" ht="15" customHeight="1">
      <c r="D28679" s="76"/>
      <c r="E28679" s="573"/>
    </row>
    <row r="28680" spans="4:5" ht="15" customHeight="1">
      <c r="D28680" s="76"/>
      <c r="E28680" s="573"/>
    </row>
    <row r="28681" spans="4:5" ht="15" customHeight="1">
      <c r="D28681" s="76"/>
      <c r="E28681" s="573"/>
    </row>
    <row r="28682" spans="4:5" ht="15" customHeight="1">
      <c r="D28682" s="76"/>
      <c r="E28682" s="573"/>
    </row>
    <row r="28683" spans="4:5" ht="15" customHeight="1">
      <c r="D28683" s="76"/>
      <c r="E28683" s="573"/>
    </row>
    <row r="28684" spans="4:5" ht="15" customHeight="1">
      <c r="D28684" s="76"/>
      <c r="E28684" s="573"/>
    </row>
    <row r="28685" spans="4:5" ht="15" customHeight="1">
      <c r="D28685" s="76"/>
      <c r="E28685" s="573"/>
    </row>
    <row r="28686" spans="4:5" ht="15" customHeight="1">
      <c r="D28686" s="76"/>
      <c r="E28686" s="573"/>
    </row>
    <row r="28687" spans="4:5" ht="15" customHeight="1">
      <c r="D28687" s="76"/>
      <c r="E28687" s="573"/>
    </row>
    <row r="28688" spans="4:5" ht="15" customHeight="1">
      <c r="D28688" s="76"/>
      <c r="E28688" s="573"/>
    </row>
    <row r="28689" spans="4:5" ht="15" customHeight="1">
      <c r="D28689" s="76"/>
      <c r="E28689" s="573"/>
    </row>
    <row r="28690" spans="4:5" ht="15" customHeight="1">
      <c r="D28690" s="76"/>
      <c r="E28690" s="573"/>
    </row>
    <row r="28691" spans="4:5" ht="15" customHeight="1">
      <c r="D28691" s="76"/>
      <c r="E28691" s="573"/>
    </row>
    <row r="28692" spans="4:5" ht="15" customHeight="1">
      <c r="D28692" s="76"/>
      <c r="E28692" s="573"/>
    </row>
    <row r="28693" spans="4:5" ht="15" customHeight="1">
      <c r="D28693" s="76"/>
      <c r="E28693" s="573"/>
    </row>
    <row r="28694" spans="4:5" ht="15" customHeight="1">
      <c r="D28694" s="76"/>
      <c r="E28694" s="573"/>
    </row>
    <row r="28695" spans="4:5" ht="15" customHeight="1">
      <c r="D28695" s="76"/>
      <c r="E28695" s="573"/>
    </row>
    <row r="28696" spans="4:5" ht="15" customHeight="1">
      <c r="D28696" s="76"/>
      <c r="E28696" s="573"/>
    </row>
    <row r="28697" spans="4:5" ht="15" customHeight="1">
      <c r="D28697" s="76"/>
      <c r="E28697" s="573"/>
    </row>
    <row r="28698" spans="4:5" ht="15" customHeight="1">
      <c r="D28698" s="76"/>
      <c r="E28698" s="573"/>
    </row>
    <row r="28699" spans="4:5" ht="15" customHeight="1">
      <c r="D28699" s="76"/>
      <c r="E28699" s="573"/>
    </row>
    <row r="28700" spans="4:5" ht="15" customHeight="1">
      <c r="D28700" s="76"/>
      <c r="E28700" s="573"/>
    </row>
    <row r="28701" spans="4:5" ht="15" customHeight="1">
      <c r="D28701" s="76"/>
      <c r="E28701" s="573"/>
    </row>
    <row r="28702" spans="4:5" ht="15" customHeight="1">
      <c r="D28702" s="76"/>
      <c r="E28702" s="573"/>
    </row>
    <row r="28703" spans="4:5" ht="15" customHeight="1">
      <c r="D28703" s="76"/>
      <c r="E28703" s="573"/>
    </row>
    <row r="28704" spans="4:5" ht="15" customHeight="1">
      <c r="D28704" s="76"/>
      <c r="E28704" s="573"/>
    </row>
    <row r="28705" spans="4:5" ht="15" customHeight="1">
      <c r="D28705" s="76"/>
      <c r="E28705" s="573"/>
    </row>
    <row r="28706" spans="4:5" ht="15" customHeight="1">
      <c r="D28706" s="76"/>
      <c r="E28706" s="573"/>
    </row>
    <row r="28707" spans="4:5" ht="15" customHeight="1">
      <c r="D28707" s="76"/>
      <c r="E28707" s="573"/>
    </row>
    <row r="28708" spans="4:5" ht="15" customHeight="1">
      <c r="D28708" s="76"/>
      <c r="E28708" s="573"/>
    </row>
    <row r="28709" spans="4:5" ht="15" customHeight="1">
      <c r="D28709" s="76"/>
      <c r="E28709" s="573"/>
    </row>
    <row r="28710" spans="4:5" ht="15" customHeight="1">
      <c r="D28710" s="76"/>
      <c r="E28710" s="573"/>
    </row>
    <row r="28711" spans="4:5" ht="15" customHeight="1">
      <c r="D28711" s="76"/>
      <c r="E28711" s="573"/>
    </row>
    <row r="28712" spans="4:5" ht="15" customHeight="1">
      <c r="D28712" s="76"/>
      <c r="E28712" s="573"/>
    </row>
    <row r="28713" spans="4:5" ht="15" customHeight="1">
      <c r="D28713" s="76"/>
      <c r="E28713" s="573"/>
    </row>
    <row r="28714" spans="4:5" ht="15" customHeight="1">
      <c r="D28714" s="76"/>
      <c r="E28714" s="573"/>
    </row>
    <row r="28715" spans="4:5" ht="15" customHeight="1">
      <c r="D28715" s="76"/>
      <c r="E28715" s="573"/>
    </row>
    <row r="28716" spans="4:5" ht="15" customHeight="1">
      <c r="D28716" s="76"/>
      <c r="E28716" s="573"/>
    </row>
    <row r="28717" spans="4:5" ht="15" customHeight="1">
      <c r="D28717" s="76"/>
      <c r="E28717" s="573"/>
    </row>
    <row r="28718" spans="4:5" ht="15" customHeight="1">
      <c r="D28718" s="76"/>
      <c r="E28718" s="573"/>
    </row>
    <row r="28719" spans="4:5" ht="15" customHeight="1">
      <c r="D28719" s="76"/>
      <c r="E28719" s="573"/>
    </row>
    <row r="28720" spans="4:5" ht="15" customHeight="1">
      <c r="D28720" s="76"/>
      <c r="E28720" s="573"/>
    </row>
    <row r="28721" spans="4:5" ht="15" customHeight="1">
      <c r="D28721" s="76"/>
      <c r="E28721" s="573"/>
    </row>
    <row r="28722" spans="4:5" ht="15" customHeight="1">
      <c r="D28722" s="76"/>
      <c r="E28722" s="573"/>
    </row>
    <row r="28723" spans="4:5" ht="15" customHeight="1">
      <c r="D28723" s="76"/>
      <c r="E28723" s="573"/>
    </row>
    <row r="28724" spans="4:5" ht="15" customHeight="1">
      <c r="D28724" s="76"/>
      <c r="E28724" s="573"/>
    </row>
    <row r="28725" spans="4:5" ht="15" customHeight="1">
      <c r="D28725" s="76"/>
      <c r="E28725" s="573"/>
    </row>
    <row r="28726" spans="4:5" ht="15" customHeight="1">
      <c r="D28726" s="76"/>
      <c r="E28726" s="573"/>
    </row>
    <row r="28727" spans="4:5" ht="15" customHeight="1">
      <c r="D28727" s="76"/>
      <c r="E28727" s="573"/>
    </row>
    <row r="28728" spans="4:5" ht="15" customHeight="1">
      <c r="D28728" s="76"/>
      <c r="E28728" s="573"/>
    </row>
    <row r="28729" spans="4:5" ht="15" customHeight="1">
      <c r="D28729" s="76"/>
      <c r="E28729" s="573"/>
    </row>
    <row r="28730" spans="4:5" ht="15" customHeight="1">
      <c r="D28730" s="76"/>
      <c r="E28730" s="573"/>
    </row>
    <row r="28731" spans="4:5" ht="15" customHeight="1">
      <c r="D28731" s="76"/>
      <c r="E28731" s="573"/>
    </row>
    <row r="28732" spans="4:5" ht="15" customHeight="1">
      <c r="D28732" s="76"/>
      <c r="E28732" s="573"/>
    </row>
    <row r="28733" spans="4:5" ht="15" customHeight="1">
      <c r="D28733" s="76"/>
      <c r="E28733" s="573"/>
    </row>
    <row r="28734" spans="4:5" ht="15" customHeight="1">
      <c r="D28734" s="76"/>
      <c r="E28734" s="573"/>
    </row>
    <row r="28735" spans="4:5" ht="15" customHeight="1">
      <c r="D28735" s="76"/>
      <c r="E28735" s="573"/>
    </row>
    <row r="28736" spans="4:5" ht="15" customHeight="1">
      <c r="D28736" s="76"/>
      <c r="E28736" s="573"/>
    </row>
    <row r="28737" spans="4:5" ht="15" customHeight="1">
      <c r="D28737" s="76"/>
      <c r="E28737" s="573"/>
    </row>
    <row r="28738" spans="4:5" ht="15" customHeight="1">
      <c r="D28738" s="76"/>
      <c r="E28738" s="573"/>
    </row>
    <row r="28739" spans="4:5" ht="15" customHeight="1">
      <c r="D28739" s="76"/>
      <c r="E28739" s="573"/>
    </row>
    <row r="28740" spans="4:5" ht="15" customHeight="1">
      <c r="D28740" s="76"/>
      <c r="E28740" s="573"/>
    </row>
    <row r="28741" spans="4:5" ht="15" customHeight="1">
      <c r="D28741" s="76"/>
      <c r="E28741" s="573"/>
    </row>
    <row r="28742" spans="4:5" ht="15" customHeight="1">
      <c r="D28742" s="76"/>
      <c r="E28742" s="573"/>
    </row>
    <row r="28743" spans="4:5" ht="15" customHeight="1">
      <c r="D28743" s="76"/>
      <c r="E28743" s="573"/>
    </row>
    <row r="28744" spans="4:5" ht="15" customHeight="1">
      <c r="D28744" s="76"/>
      <c r="E28744" s="573"/>
    </row>
    <row r="28745" spans="4:5" ht="15" customHeight="1">
      <c r="D28745" s="76"/>
      <c r="E28745" s="573"/>
    </row>
    <row r="28746" spans="4:5" ht="15" customHeight="1">
      <c r="D28746" s="76"/>
      <c r="E28746" s="573"/>
    </row>
    <row r="28747" spans="4:5" ht="15" customHeight="1">
      <c r="D28747" s="76"/>
      <c r="E28747" s="573"/>
    </row>
    <row r="28748" spans="4:5" ht="15" customHeight="1">
      <c r="D28748" s="76"/>
      <c r="E28748" s="573"/>
    </row>
    <row r="28749" spans="4:5" ht="15" customHeight="1">
      <c r="D28749" s="76"/>
      <c r="E28749" s="573"/>
    </row>
    <row r="28750" spans="4:5" ht="15" customHeight="1">
      <c r="D28750" s="76"/>
      <c r="E28750" s="573"/>
    </row>
    <row r="28751" spans="4:5" ht="15" customHeight="1">
      <c r="D28751" s="76"/>
      <c r="E28751" s="573"/>
    </row>
    <row r="28752" spans="4:5" ht="15" customHeight="1">
      <c r="D28752" s="76"/>
      <c r="E28752" s="573"/>
    </row>
    <row r="28753" spans="4:5" ht="15" customHeight="1">
      <c r="D28753" s="76"/>
      <c r="E28753" s="573"/>
    </row>
    <row r="28754" spans="4:5" ht="15" customHeight="1">
      <c r="D28754" s="76"/>
      <c r="E28754" s="573"/>
    </row>
    <row r="28755" spans="4:5" ht="15" customHeight="1">
      <c r="D28755" s="76"/>
      <c r="E28755" s="573"/>
    </row>
    <row r="28756" spans="4:5" ht="15" customHeight="1">
      <c r="D28756" s="76"/>
      <c r="E28756" s="573"/>
    </row>
    <row r="28757" spans="4:5" ht="15" customHeight="1">
      <c r="D28757" s="76"/>
      <c r="E28757" s="573"/>
    </row>
    <row r="28758" spans="4:5" ht="15" customHeight="1">
      <c r="D28758" s="76"/>
      <c r="E28758" s="573"/>
    </row>
    <row r="28759" spans="4:5" ht="15" customHeight="1">
      <c r="D28759" s="76"/>
      <c r="E28759" s="573"/>
    </row>
    <row r="28760" spans="4:5" ht="15" customHeight="1">
      <c r="D28760" s="76"/>
      <c r="E28760" s="573"/>
    </row>
    <row r="28761" spans="4:5" ht="15" customHeight="1">
      <c r="D28761" s="76"/>
      <c r="E28761" s="573"/>
    </row>
    <row r="28762" spans="4:5" ht="15" customHeight="1">
      <c r="D28762" s="76"/>
      <c r="E28762" s="573"/>
    </row>
    <row r="28763" spans="4:5" ht="15" customHeight="1">
      <c r="D28763" s="76"/>
      <c r="E28763" s="573"/>
    </row>
    <row r="28764" spans="4:5" ht="15" customHeight="1">
      <c r="D28764" s="76"/>
      <c r="E28764" s="573"/>
    </row>
    <row r="28765" spans="4:5" ht="15" customHeight="1">
      <c r="D28765" s="76"/>
      <c r="E28765" s="573"/>
    </row>
    <row r="28766" spans="4:5" ht="15" customHeight="1">
      <c r="D28766" s="76"/>
      <c r="E28766" s="573"/>
    </row>
    <row r="28767" spans="4:5" ht="15" customHeight="1">
      <c r="D28767" s="76"/>
      <c r="E28767" s="573"/>
    </row>
    <row r="28768" spans="4:5" ht="15" customHeight="1">
      <c r="D28768" s="76"/>
      <c r="E28768" s="573"/>
    </row>
    <row r="28769" spans="4:5" ht="15" customHeight="1">
      <c r="D28769" s="76"/>
      <c r="E28769" s="573"/>
    </row>
    <row r="28770" spans="4:5" ht="15" customHeight="1">
      <c r="D28770" s="76"/>
      <c r="E28770" s="573"/>
    </row>
    <row r="28771" spans="4:5" ht="15" customHeight="1">
      <c r="D28771" s="76"/>
      <c r="E28771" s="573"/>
    </row>
    <row r="28772" spans="4:5" ht="15" customHeight="1">
      <c r="D28772" s="76"/>
      <c r="E28772" s="573"/>
    </row>
    <row r="28773" spans="4:5" ht="15" customHeight="1">
      <c r="D28773" s="76"/>
      <c r="E28773" s="573"/>
    </row>
    <row r="28774" spans="4:5" ht="15" customHeight="1">
      <c r="D28774" s="76"/>
      <c r="E28774" s="573"/>
    </row>
    <row r="28775" spans="4:5" ht="15" customHeight="1">
      <c r="D28775" s="76"/>
      <c r="E28775" s="573"/>
    </row>
    <row r="28776" spans="4:5" ht="15" customHeight="1">
      <c r="D28776" s="76"/>
      <c r="E28776" s="573"/>
    </row>
    <row r="28777" spans="4:5" ht="15" customHeight="1">
      <c r="D28777" s="76"/>
      <c r="E28777" s="573"/>
    </row>
    <row r="28778" spans="4:5" ht="15" customHeight="1">
      <c r="D28778" s="76"/>
      <c r="E28778" s="573"/>
    </row>
    <row r="28779" spans="4:5" ht="15" customHeight="1">
      <c r="D28779" s="76"/>
      <c r="E28779" s="573"/>
    </row>
    <row r="28780" spans="4:5" ht="15" customHeight="1">
      <c r="D28780" s="76"/>
      <c r="E28780" s="573"/>
    </row>
    <row r="28781" spans="4:5" ht="15" customHeight="1">
      <c r="D28781" s="76"/>
      <c r="E28781" s="573"/>
    </row>
    <row r="28782" spans="4:5" ht="15" customHeight="1">
      <c r="D28782" s="76"/>
      <c r="E28782" s="573"/>
    </row>
    <row r="28783" spans="4:5" ht="15" customHeight="1">
      <c r="D28783" s="76"/>
      <c r="E28783" s="573"/>
    </row>
    <row r="28784" spans="4:5" ht="15" customHeight="1">
      <c r="D28784" s="76"/>
      <c r="E28784" s="573"/>
    </row>
    <row r="28785" spans="4:5" ht="15" customHeight="1">
      <c r="D28785" s="76"/>
      <c r="E28785" s="573"/>
    </row>
    <row r="28786" spans="4:5" ht="15" customHeight="1">
      <c r="D28786" s="76"/>
      <c r="E28786" s="573"/>
    </row>
    <row r="28787" spans="4:5" ht="15" customHeight="1">
      <c r="D28787" s="76"/>
      <c r="E28787" s="573"/>
    </row>
    <row r="28788" spans="4:5" ht="15" customHeight="1">
      <c r="D28788" s="76"/>
      <c r="E28788" s="573"/>
    </row>
    <row r="28789" spans="4:5" ht="15" customHeight="1">
      <c r="D28789" s="76"/>
      <c r="E28789" s="573"/>
    </row>
    <row r="28790" spans="4:5" ht="15" customHeight="1">
      <c r="D28790" s="76"/>
      <c r="E28790" s="573"/>
    </row>
    <row r="28791" spans="4:5" ht="15" customHeight="1">
      <c r="D28791" s="76"/>
      <c r="E28791" s="573"/>
    </row>
    <row r="28792" spans="4:5" ht="15" customHeight="1">
      <c r="D28792" s="76"/>
      <c r="E28792" s="573"/>
    </row>
    <row r="28793" spans="4:5" ht="15" customHeight="1">
      <c r="D28793" s="76"/>
      <c r="E28793" s="573"/>
    </row>
    <row r="28794" spans="4:5" ht="15" customHeight="1">
      <c r="D28794" s="76"/>
      <c r="E28794" s="573"/>
    </row>
    <row r="28795" spans="4:5" ht="15" customHeight="1">
      <c r="D28795" s="76"/>
      <c r="E28795" s="573"/>
    </row>
    <row r="28796" spans="4:5" ht="15" customHeight="1">
      <c r="D28796" s="76"/>
      <c r="E28796" s="573"/>
    </row>
    <row r="28797" spans="4:5" ht="15" customHeight="1">
      <c r="D28797" s="76"/>
      <c r="E28797" s="573"/>
    </row>
    <row r="28798" spans="4:5" ht="15" customHeight="1">
      <c r="D28798" s="76"/>
      <c r="E28798" s="573"/>
    </row>
    <row r="28799" spans="4:5" ht="15" customHeight="1">
      <c r="D28799" s="76"/>
      <c r="E28799" s="573"/>
    </row>
    <row r="28800" spans="4:5" ht="15" customHeight="1">
      <c r="D28800" s="76"/>
      <c r="E28800" s="573"/>
    </row>
    <row r="28801" spans="4:5" ht="15" customHeight="1">
      <c r="D28801" s="76"/>
      <c r="E28801" s="573"/>
    </row>
    <row r="28802" spans="4:5" ht="15" customHeight="1">
      <c r="D28802" s="76"/>
      <c r="E28802" s="573"/>
    </row>
    <row r="28803" spans="4:5" ht="15" customHeight="1">
      <c r="D28803" s="76"/>
      <c r="E28803" s="573"/>
    </row>
    <row r="28804" spans="4:5" ht="15" customHeight="1">
      <c r="D28804" s="76"/>
      <c r="E28804" s="573"/>
    </row>
    <row r="28805" spans="4:5" ht="15" customHeight="1">
      <c r="D28805" s="76"/>
      <c r="E28805" s="573"/>
    </row>
    <row r="28806" spans="4:5" ht="15" customHeight="1">
      <c r="D28806" s="76"/>
      <c r="E28806" s="573"/>
    </row>
    <row r="28807" spans="4:5" ht="15" customHeight="1">
      <c r="D28807" s="76"/>
      <c r="E28807" s="573"/>
    </row>
    <row r="28808" spans="4:5" ht="15" customHeight="1">
      <c r="D28808" s="76"/>
      <c r="E28808" s="573"/>
    </row>
    <row r="28809" spans="4:5" ht="15" customHeight="1">
      <c r="D28809" s="76"/>
      <c r="E28809" s="573"/>
    </row>
    <row r="28810" spans="4:5" ht="15" customHeight="1">
      <c r="D28810" s="76"/>
      <c r="E28810" s="573"/>
    </row>
    <row r="28811" spans="4:5" ht="15" customHeight="1">
      <c r="D28811" s="76"/>
      <c r="E28811" s="573"/>
    </row>
    <row r="28812" spans="4:5" ht="15" customHeight="1">
      <c r="D28812" s="76"/>
      <c r="E28812" s="573"/>
    </row>
    <row r="28813" spans="4:5" ht="15" customHeight="1">
      <c r="D28813" s="76"/>
      <c r="E28813" s="573"/>
    </row>
    <row r="28814" spans="4:5" ht="15" customHeight="1">
      <c r="D28814" s="76"/>
      <c r="E28814" s="573"/>
    </row>
    <row r="28815" spans="4:5" ht="15" customHeight="1">
      <c r="D28815" s="76"/>
      <c r="E28815" s="573"/>
    </row>
    <row r="28816" spans="4:5" ht="15" customHeight="1">
      <c r="D28816" s="76"/>
      <c r="E28816" s="573"/>
    </row>
    <row r="28817" spans="4:5" ht="15" customHeight="1">
      <c r="D28817" s="76"/>
      <c r="E28817" s="573"/>
    </row>
    <row r="28818" spans="4:5" ht="15" customHeight="1">
      <c r="D28818" s="76"/>
      <c r="E28818" s="573"/>
    </row>
    <row r="28819" spans="4:5" ht="15" customHeight="1">
      <c r="D28819" s="76"/>
      <c r="E28819" s="573"/>
    </row>
    <row r="28820" spans="4:5" ht="15" customHeight="1">
      <c r="D28820" s="76"/>
      <c r="E28820" s="573"/>
    </row>
    <row r="28821" spans="4:5" ht="15" customHeight="1">
      <c r="D28821" s="76"/>
      <c r="E28821" s="573"/>
    </row>
    <row r="28822" spans="4:5" ht="15" customHeight="1">
      <c r="D28822" s="76"/>
      <c r="E28822" s="573"/>
    </row>
    <row r="28823" spans="4:5" ht="15" customHeight="1">
      <c r="D28823" s="76"/>
      <c r="E28823" s="573"/>
    </row>
    <row r="28824" spans="4:5" ht="15" customHeight="1">
      <c r="D28824" s="76"/>
      <c r="E28824" s="573"/>
    </row>
    <row r="28825" spans="4:5" ht="15" customHeight="1">
      <c r="D28825" s="76"/>
      <c r="E28825" s="573"/>
    </row>
    <row r="28826" spans="4:5" ht="15" customHeight="1">
      <c r="D28826" s="76"/>
      <c r="E28826" s="573"/>
    </row>
    <row r="28827" spans="4:5" ht="15" customHeight="1">
      <c r="D28827" s="76"/>
      <c r="E28827" s="573"/>
    </row>
    <row r="28828" spans="4:5" ht="15" customHeight="1">
      <c r="D28828" s="76"/>
      <c r="E28828" s="573"/>
    </row>
    <row r="28829" spans="4:5" ht="15" customHeight="1">
      <c r="D28829" s="76"/>
      <c r="E28829" s="573"/>
    </row>
    <row r="28830" spans="4:5" ht="15" customHeight="1">
      <c r="D28830" s="76"/>
      <c r="E28830" s="573"/>
    </row>
    <row r="28831" spans="4:5" ht="15" customHeight="1">
      <c r="D28831" s="76"/>
      <c r="E28831" s="573"/>
    </row>
    <row r="28832" spans="4:5" ht="15" customHeight="1">
      <c r="D28832" s="76"/>
      <c r="E28832" s="573"/>
    </row>
    <row r="28833" spans="4:5" ht="15" customHeight="1">
      <c r="D28833" s="76"/>
      <c r="E28833" s="573"/>
    </row>
    <row r="28834" spans="4:5" ht="15" customHeight="1">
      <c r="D28834" s="76"/>
      <c r="E28834" s="573"/>
    </row>
    <row r="28835" spans="4:5" ht="15" customHeight="1">
      <c r="D28835" s="76"/>
      <c r="E28835" s="573"/>
    </row>
    <row r="28836" spans="4:5" ht="15" customHeight="1">
      <c r="D28836" s="76"/>
      <c r="E28836" s="573"/>
    </row>
    <row r="28837" spans="4:5" ht="15" customHeight="1">
      <c r="D28837" s="76"/>
      <c r="E28837" s="573"/>
    </row>
    <row r="28838" spans="4:5" ht="15" customHeight="1">
      <c r="D28838" s="76"/>
      <c r="E28838" s="573"/>
    </row>
    <row r="28839" spans="4:5" ht="15" customHeight="1">
      <c r="D28839" s="76"/>
      <c r="E28839" s="573"/>
    </row>
    <row r="28840" spans="4:5" ht="15" customHeight="1">
      <c r="D28840" s="76"/>
      <c r="E28840" s="573"/>
    </row>
    <row r="28841" spans="4:5" ht="15" customHeight="1">
      <c r="D28841" s="76"/>
      <c r="E28841" s="573"/>
    </row>
    <row r="28842" spans="4:5" ht="15" customHeight="1">
      <c r="D28842" s="76"/>
      <c r="E28842" s="573"/>
    </row>
    <row r="28843" spans="4:5" ht="15" customHeight="1">
      <c r="D28843" s="76"/>
      <c r="E28843" s="573"/>
    </row>
    <row r="28844" spans="4:5" ht="15" customHeight="1">
      <c r="D28844" s="76"/>
      <c r="E28844" s="573"/>
    </row>
    <row r="28845" spans="4:5" ht="15" customHeight="1">
      <c r="D28845" s="76"/>
      <c r="E28845" s="573"/>
    </row>
    <row r="28846" spans="4:5" ht="15" customHeight="1">
      <c r="D28846" s="76"/>
      <c r="E28846" s="573"/>
    </row>
    <row r="28847" spans="4:5" ht="15" customHeight="1">
      <c r="D28847" s="76"/>
      <c r="E28847" s="573"/>
    </row>
    <row r="28848" spans="4:5" ht="15" customHeight="1">
      <c r="D28848" s="76"/>
      <c r="E28848" s="573"/>
    </row>
    <row r="28849" spans="4:5" ht="15" customHeight="1">
      <c r="D28849" s="76"/>
      <c r="E28849" s="573"/>
    </row>
    <row r="28850" spans="4:5" ht="15" customHeight="1">
      <c r="D28850" s="76"/>
      <c r="E28850" s="573"/>
    </row>
    <row r="28851" spans="4:5" ht="15" customHeight="1">
      <c r="D28851" s="76"/>
      <c r="E28851" s="573"/>
    </row>
    <row r="28852" spans="4:5" ht="15" customHeight="1">
      <c r="D28852" s="76"/>
      <c r="E28852" s="573"/>
    </row>
    <row r="28853" spans="4:5" ht="15" customHeight="1">
      <c r="D28853" s="76"/>
      <c r="E28853" s="573"/>
    </row>
    <row r="28854" spans="4:5" ht="15" customHeight="1">
      <c r="D28854" s="76"/>
      <c r="E28854" s="573"/>
    </row>
    <row r="28855" spans="4:5" ht="15" customHeight="1">
      <c r="D28855" s="76"/>
      <c r="E28855" s="573"/>
    </row>
    <row r="28856" spans="4:5" ht="15" customHeight="1">
      <c r="D28856" s="76"/>
      <c r="E28856" s="573"/>
    </row>
    <row r="28857" spans="4:5" ht="15" customHeight="1">
      <c r="D28857" s="76"/>
      <c r="E28857" s="573"/>
    </row>
    <row r="28858" spans="4:5" ht="15" customHeight="1">
      <c r="D28858" s="76"/>
      <c r="E28858" s="573"/>
    </row>
    <row r="28859" spans="4:5" ht="15" customHeight="1">
      <c r="D28859" s="76"/>
      <c r="E28859" s="573"/>
    </row>
    <row r="28860" spans="4:5" ht="15" customHeight="1">
      <c r="D28860" s="76"/>
      <c r="E28860" s="573"/>
    </row>
    <row r="28861" spans="4:5" ht="15" customHeight="1">
      <c r="D28861" s="76"/>
      <c r="E28861" s="573"/>
    </row>
    <row r="28862" spans="4:5" ht="15" customHeight="1">
      <c r="D28862" s="76"/>
      <c r="E28862" s="573"/>
    </row>
    <row r="28863" spans="4:5" ht="15" customHeight="1">
      <c r="D28863" s="76"/>
      <c r="E28863" s="573"/>
    </row>
    <row r="28864" spans="4:5" ht="15" customHeight="1">
      <c r="D28864" s="76"/>
      <c r="E28864" s="573"/>
    </row>
    <row r="28865" spans="4:5" ht="15" customHeight="1">
      <c r="D28865" s="76"/>
      <c r="E28865" s="573"/>
    </row>
    <row r="28866" spans="4:5" ht="15" customHeight="1">
      <c r="D28866" s="76"/>
      <c r="E28866" s="573"/>
    </row>
    <row r="28867" spans="4:5" ht="15" customHeight="1">
      <c r="D28867" s="76"/>
      <c r="E28867" s="573"/>
    </row>
    <row r="28868" spans="4:5" ht="15" customHeight="1">
      <c r="D28868" s="76"/>
      <c r="E28868" s="573"/>
    </row>
    <row r="28869" spans="4:5" ht="15" customHeight="1">
      <c r="D28869" s="76"/>
      <c r="E28869" s="573"/>
    </row>
    <row r="28870" spans="4:5" ht="15" customHeight="1">
      <c r="D28870" s="76"/>
      <c r="E28870" s="573"/>
    </row>
    <row r="28871" spans="4:5" ht="15" customHeight="1">
      <c r="D28871" s="76"/>
      <c r="E28871" s="573"/>
    </row>
    <row r="28872" spans="4:5" ht="15" customHeight="1">
      <c r="D28872" s="76"/>
      <c r="E28872" s="573"/>
    </row>
    <row r="28873" spans="4:5" ht="15" customHeight="1">
      <c r="D28873" s="76"/>
      <c r="E28873" s="573"/>
    </row>
    <row r="28874" spans="4:5" ht="15" customHeight="1">
      <c r="D28874" s="76"/>
      <c r="E28874" s="573"/>
    </row>
    <row r="28875" spans="4:5" ht="15" customHeight="1">
      <c r="D28875" s="76"/>
      <c r="E28875" s="573"/>
    </row>
    <row r="28876" spans="4:5" ht="15" customHeight="1">
      <c r="D28876" s="76"/>
      <c r="E28876" s="573"/>
    </row>
    <row r="28877" spans="4:5" ht="15" customHeight="1">
      <c r="D28877" s="76"/>
      <c r="E28877" s="573"/>
    </row>
    <row r="28878" spans="4:5" ht="15" customHeight="1">
      <c r="D28878" s="76"/>
      <c r="E28878" s="573"/>
    </row>
    <row r="28879" spans="4:5" ht="15" customHeight="1">
      <c r="D28879" s="76"/>
      <c r="E28879" s="573"/>
    </row>
    <row r="28880" spans="4:5" ht="15" customHeight="1">
      <c r="D28880" s="76"/>
      <c r="E28880" s="573"/>
    </row>
    <row r="28881" spans="4:5" ht="15" customHeight="1">
      <c r="D28881" s="76"/>
      <c r="E28881" s="573"/>
    </row>
    <row r="28882" spans="4:5" ht="15" customHeight="1">
      <c r="D28882" s="76"/>
      <c r="E28882" s="573"/>
    </row>
    <row r="28883" spans="4:5" ht="15" customHeight="1">
      <c r="D28883" s="76"/>
      <c r="E28883" s="573"/>
    </row>
    <row r="28884" spans="4:5" ht="15" customHeight="1">
      <c r="D28884" s="76"/>
      <c r="E28884" s="573"/>
    </row>
    <row r="28885" spans="4:5" ht="15" customHeight="1">
      <c r="D28885" s="76"/>
      <c r="E28885" s="573"/>
    </row>
    <row r="28886" spans="4:5" ht="15" customHeight="1">
      <c r="D28886" s="76"/>
      <c r="E28886" s="573"/>
    </row>
    <row r="28887" spans="4:5" ht="15" customHeight="1">
      <c r="D28887" s="76"/>
      <c r="E28887" s="573"/>
    </row>
    <row r="28888" spans="4:5" ht="15" customHeight="1">
      <c r="D28888" s="76"/>
      <c r="E28888" s="573"/>
    </row>
    <row r="28889" spans="4:5" ht="15" customHeight="1">
      <c r="D28889" s="76"/>
      <c r="E28889" s="573"/>
    </row>
    <row r="28890" spans="4:5" ht="15" customHeight="1">
      <c r="D28890" s="76"/>
      <c r="E28890" s="573"/>
    </row>
    <row r="28891" spans="4:5" ht="15" customHeight="1">
      <c r="D28891" s="76"/>
      <c r="E28891" s="573"/>
    </row>
    <row r="28892" spans="4:5" ht="15" customHeight="1">
      <c r="D28892" s="76"/>
      <c r="E28892" s="573"/>
    </row>
    <row r="28893" spans="4:5" ht="15" customHeight="1">
      <c r="D28893" s="76"/>
      <c r="E28893" s="573"/>
    </row>
    <row r="28894" spans="4:5" ht="15" customHeight="1">
      <c r="D28894" s="76"/>
      <c r="E28894" s="573"/>
    </row>
    <row r="28895" spans="4:5" ht="15" customHeight="1">
      <c r="D28895" s="76"/>
      <c r="E28895" s="573"/>
    </row>
    <row r="28896" spans="4:5" ht="15" customHeight="1">
      <c r="D28896" s="76"/>
      <c r="E28896" s="573"/>
    </row>
    <row r="28897" spans="4:5" ht="15" customHeight="1">
      <c r="D28897" s="76"/>
      <c r="E28897" s="573"/>
    </row>
    <row r="28898" spans="4:5" ht="15" customHeight="1">
      <c r="D28898" s="76"/>
      <c r="E28898" s="573"/>
    </row>
    <row r="28899" spans="4:5" ht="15" customHeight="1">
      <c r="D28899" s="76"/>
      <c r="E28899" s="573"/>
    </row>
    <row r="28900" spans="4:5" ht="15" customHeight="1">
      <c r="D28900" s="76"/>
      <c r="E28900" s="573"/>
    </row>
    <row r="28901" spans="4:5" ht="15" customHeight="1">
      <c r="D28901" s="76"/>
      <c r="E28901" s="573"/>
    </row>
    <row r="28902" spans="4:5" ht="15" customHeight="1">
      <c r="D28902" s="76"/>
      <c r="E28902" s="573"/>
    </row>
    <row r="28903" spans="4:5" ht="15" customHeight="1">
      <c r="D28903" s="76"/>
      <c r="E28903" s="573"/>
    </row>
    <row r="28904" spans="4:5" ht="15" customHeight="1">
      <c r="D28904" s="76"/>
      <c r="E28904" s="573"/>
    </row>
    <row r="28905" spans="4:5" ht="15" customHeight="1">
      <c r="D28905" s="76"/>
      <c r="E28905" s="573"/>
    </row>
    <row r="28906" spans="4:5" ht="15" customHeight="1">
      <c r="D28906" s="76"/>
      <c r="E28906" s="573"/>
    </row>
    <row r="28907" spans="4:5" ht="15" customHeight="1">
      <c r="D28907" s="76"/>
      <c r="E28907" s="573"/>
    </row>
    <row r="28908" spans="4:5" ht="15" customHeight="1">
      <c r="D28908" s="76"/>
      <c r="E28908" s="573"/>
    </row>
    <row r="28909" spans="4:5" ht="15" customHeight="1">
      <c r="D28909" s="76"/>
      <c r="E28909" s="573"/>
    </row>
    <row r="28910" spans="4:5" ht="15" customHeight="1">
      <c r="D28910" s="76"/>
      <c r="E28910" s="573"/>
    </row>
    <row r="28911" spans="4:5" ht="15" customHeight="1">
      <c r="D28911" s="76"/>
      <c r="E28911" s="573"/>
    </row>
    <row r="28912" spans="4:5" ht="15" customHeight="1">
      <c r="D28912" s="76"/>
      <c r="E28912" s="573"/>
    </row>
    <row r="28913" spans="4:5" ht="15" customHeight="1">
      <c r="D28913" s="76"/>
      <c r="E28913" s="573"/>
    </row>
    <row r="28914" spans="4:5" ht="15" customHeight="1">
      <c r="D28914" s="76"/>
      <c r="E28914" s="573"/>
    </row>
    <row r="28915" spans="4:5" ht="15" customHeight="1">
      <c r="D28915" s="76"/>
      <c r="E28915" s="573"/>
    </row>
    <row r="28916" spans="4:5" ht="15" customHeight="1">
      <c r="D28916" s="76"/>
      <c r="E28916" s="573"/>
    </row>
    <row r="28917" spans="4:5" ht="15" customHeight="1">
      <c r="D28917" s="76"/>
      <c r="E28917" s="573"/>
    </row>
    <row r="28918" spans="4:5" ht="15" customHeight="1">
      <c r="D28918" s="76"/>
      <c r="E28918" s="573"/>
    </row>
    <row r="28919" spans="4:5" ht="15" customHeight="1">
      <c r="D28919" s="76"/>
      <c r="E28919" s="573"/>
    </row>
    <row r="28920" spans="4:5" ht="15" customHeight="1">
      <c r="D28920" s="76"/>
      <c r="E28920" s="573"/>
    </row>
    <row r="28921" spans="4:5" ht="15" customHeight="1">
      <c r="D28921" s="76"/>
      <c r="E28921" s="573"/>
    </row>
    <row r="28922" spans="4:5" ht="15" customHeight="1">
      <c r="D28922" s="76"/>
      <c r="E28922" s="573"/>
    </row>
    <row r="28923" spans="4:5" ht="15" customHeight="1">
      <c r="D28923" s="76"/>
      <c r="E28923" s="573"/>
    </row>
    <row r="28924" spans="4:5" ht="15" customHeight="1">
      <c r="D28924" s="76"/>
      <c r="E28924" s="573"/>
    </row>
    <row r="28925" spans="4:5" ht="15" customHeight="1">
      <c r="D28925" s="76"/>
      <c r="E28925" s="573"/>
    </row>
    <row r="28926" spans="4:5" ht="15" customHeight="1">
      <c r="D28926" s="76"/>
      <c r="E28926" s="573"/>
    </row>
    <row r="28927" spans="4:5" ht="15" customHeight="1">
      <c r="D28927" s="76"/>
      <c r="E28927" s="573"/>
    </row>
    <row r="28928" spans="4:5" ht="15" customHeight="1">
      <c r="D28928" s="76"/>
      <c r="E28928" s="573"/>
    </row>
    <row r="28929" spans="4:5" ht="15" customHeight="1">
      <c r="D28929" s="76"/>
      <c r="E28929" s="573"/>
    </row>
    <row r="28930" spans="4:5" ht="15" customHeight="1">
      <c r="D28930" s="76"/>
      <c r="E28930" s="573"/>
    </row>
    <row r="28931" spans="4:5" ht="15" customHeight="1">
      <c r="D28931" s="76"/>
      <c r="E28931" s="573"/>
    </row>
    <row r="28932" spans="4:5" ht="15" customHeight="1">
      <c r="D28932" s="76"/>
      <c r="E28932" s="573"/>
    </row>
    <row r="28933" spans="4:5" ht="15" customHeight="1">
      <c r="D28933" s="76"/>
      <c r="E28933" s="573"/>
    </row>
    <row r="28934" spans="4:5" ht="15" customHeight="1">
      <c r="D28934" s="76"/>
      <c r="E28934" s="573"/>
    </row>
    <row r="28935" spans="4:5" ht="15" customHeight="1">
      <c r="D28935" s="76"/>
      <c r="E28935" s="573"/>
    </row>
    <row r="28936" spans="4:5" ht="15" customHeight="1">
      <c r="D28936" s="76"/>
      <c r="E28936" s="573"/>
    </row>
    <row r="28937" spans="4:5" ht="15" customHeight="1">
      <c r="D28937" s="76"/>
      <c r="E28937" s="573"/>
    </row>
    <row r="28938" spans="4:5" ht="15" customHeight="1">
      <c r="D28938" s="76"/>
      <c r="E28938" s="573"/>
    </row>
    <row r="28939" spans="4:5" ht="15" customHeight="1">
      <c r="D28939" s="76"/>
      <c r="E28939" s="573"/>
    </row>
    <row r="28940" spans="4:5" ht="15" customHeight="1">
      <c r="D28940" s="76"/>
      <c r="E28940" s="573"/>
    </row>
    <row r="28941" spans="4:5" ht="15" customHeight="1">
      <c r="D28941" s="76"/>
      <c r="E28941" s="573"/>
    </row>
    <row r="28942" spans="4:5" ht="15" customHeight="1">
      <c r="D28942" s="76"/>
      <c r="E28942" s="573"/>
    </row>
    <row r="28943" spans="4:5" ht="15" customHeight="1">
      <c r="D28943" s="76"/>
      <c r="E28943" s="573"/>
    </row>
    <row r="28944" spans="4:5" ht="15" customHeight="1">
      <c r="D28944" s="76"/>
      <c r="E28944" s="573"/>
    </row>
    <row r="28945" spans="4:5" ht="15" customHeight="1">
      <c r="D28945" s="76"/>
      <c r="E28945" s="573"/>
    </row>
    <row r="28946" spans="4:5" ht="15" customHeight="1">
      <c r="D28946" s="76"/>
      <c r="E28946" s="573"/>
    </row>
    <row r="28947" spans="4:5" ht="15" customHeight="1">
      <c r="D28947" s="76"/>
      <c r="E28947" s="573"/>
    </row>
    <row r="28948" spans="4:5" ht="15" customHeight="1">
      <c r="D28948" s="76"/>
      <c r="E28948" s="573"/>
    </row>
    <row r="28949" spans="4:5" ht="15" customHeight="1">
      <c r="D28949" s="76"/>
      <c r="E28949" s="573"/>
    </row>
    <row r="28950" spans="4:5" ht="15" customHeight="1">
      <c r="D28950" s="76"/>
      <c r="E28950" s="573"/>
    </row>
    <row r="28951" spans="4:5" ht="15" customHeight="1">
      <c r="D28951" s="76"/>
      <c r="E28951" s="573"/>
    </row>
    <row r="28952" spans="4:5" ht="15" customHeight="1">
      <c r="D28952" s="76"/>
      <c r="E28952" s="573"/>
    </row>
    <row r="28953" spans="4:5" ht="15" customHeight="1">
      <c r="D28953" s="76"/>
      <c r="E28953" s="573"/>
    </row>
    <row r="28954" spans="4:5" ht="15" customHeight="1">
      <c r="D28954" s="76"/>
      <c r="E28954" s="573"/>
    </row>
    <row r="28955" spans="4:5" ht="15" customHeight="1">
      <c r="D28955" s="76"/>
      <c r="E28955" s="573"/>
    </row>
    <row r="28956" spans="4:5" ht="15" customHeight="1">
      <c r="D28956" s="76"/>
      <c r="E28956" s="573"/>
    </row>
    <row r="28957" spans="4:5" ht="15" customHeight="1">
      <c r="D28957" s="76"/>
      <c r="E28957" s="573"/>
    </row>
    <row r="28958" spans="4:5" ht="15" customHeight="1">
      <c r="D28958" s="76"/>
      <c r="E28958" s="573"/>
    </row>
    <row r="28959" spans="4:5" ht="15" customHeight="1">
      <c r="D28959" s="76"/>
      <c r="E28959" s="573"/>
    </row>
    <row r="28960" spans="4:5" ht="15" customHeight="1">
      <c r="D28960" s="76"/>
      <c r="E28960" s="573"/>
    </row>
    <row r="28961" spans="4:5" ht="15" customHeight="1">
      <c r="D28961" s="76"/>
      <c r="E28961" s="573"/>
    </row>
    <row r="28962" spans="4:5" ht="15" customHeight="1">
      <c r="D28962" s="76"/>
      <c r="E28962" s="573"/>
    </row>
    <row r="28963" spans="4:5" ht="15" customHeight="1">
      <c r="D28963" s="76"/>
      <c r="E28963" s="573"/>
    </row>
    <row r="28964" spans="4:5" ht="15" customHeight="1">
      <c r="D28964" s="76"/>
      <c r="E28964" s="573"/>
    </row>
    <row r="28965" spans="4:5" ht="15" customHeight="1">
      <c r="D28965" s="76"/>
      <c r="E28965" s="573"/>
    </row>
    <row r="28966" spans="4:5" ht="15" customHeight="1">
      <c r="D28966" s="76"/>
      <c r="E28966" s="573"/>
    </row>
    <row r="28967" spans="4:5" ht="15" customHeight="1">
      <c r="D28967" s="76"/>
      <c r="E28967" s="573"/>
    </row>
    <row r="28968" spans="4:5" ht="15" customHeight="1">
      <c r="D28968" s="76"/>
      <c r="E28968" s="573"/>
    </row>
    <row r="28969" spans="4:5" ht="15" customHeight="1">
      <c r="D28969" s="76"/>
      <c r="E28969" s="573"/>
    </row>
    <row r="28970" spans="4:5" ht="15" customHeight="1">
      <c r="D28970" s="76"/>
      <c r="E28970" s="573"/>
    </row>
    <row r="28971" spans="4:5" ht="15" customHeight="1">
      <c r="D28971" s="76"/>
      <c r="E28971" s="573"/>
    </row>
    <row r="28972" spans="4:5" ht="15" customHeight="1">
      <c r="D28972" s="76"/>
      <c r="E28972" s="573"/>
    </row>
    <row r="28973" spans="4:5" ht="15" customHeight="1">
      <c r="D28973" s="76"/>
      <c r="E28973" s="573"/>
    </row>
    <row r="28974" spans="4:5" ht="15" customHeight="1">
      <c r="D28974" s="76"/>
      <c r="E28974" s="573"/>
    </row>
    <row r="28975" spans="4:5" ht="15" customHeight="1">
      <c r="D28975" s="76"/>
      <c r="E28975" s="573"/>
    </row>
    <row r="28976" spans="4:5" ht="15" customHeight="1">
      <c r="D28976" s="76"/>
      <c r="E28976" s="573"/>
    </row>
    <row r="28977" spans="4:5" ht="15" customHeight="1">
      <c r="D28977" s="76"/>
      <c r="E28977" s="573"/>
    </row>
    <row r="28978" spans="4:5" ht="15" customHeight="1">
      <c r="D28978" s="76"/>
      <c r="E28978" s="573"/>
    </row>
    <row r="28979" spans="4:5" ht="15" customHeight="1">
      <c r="D28979" s="76"/>
      <c r="E28979" s="573"/>
    </row>
    <row r="28980" spans="4:5" ht="15" customHeight="1">
      <c r="D28980" s="76"/>
      <c r="E28980" s="573"/>
    </row>
    <row r="28981" spans="4:5" ht="15" customHeight="1">
      <c r="D28981" s="76"/>
      <c r="E28981" s="573"/>
    </row>
    <row r="28982" spans="4:5" ht="15" customHeight="1">
      <c r="D28982" s="76"/>
      <c r="E28982" s="573"/>
    </row>
    <row r="28983" spans="4:5" ht="15" customHeight="1">
      <c r="D28983" s="76"/>
      <c r="E28983" s="573"/>
    </row>
    <row r="28984" spans="4:5" ht="15" customHeight="1">
      <c r="D28984" s="76"/>
      <c r="E28984" s="573"/>
    </row>
    <row r="28985" spans="4:5" ht="15" customHeight="1">
      <c r="D28985" s="76"/>
      <c r="E28985" s="573"/>
    </row>
    <row r="28986" spans="4:5" ht="15" customHeight="1">
      <c r="D28986" s="76"/>
      <c r="E28986" s="573"/>
    </row>
    <row r="28987" spans="4:5" ht="15" customHeight="1">
      <c r="D28987" s="76"/>
      <c r="E28987" s="573"/>
    </row>
    <row r="28988" spans="4:5" ht="15" customHeight="1">
      <c r="D28988" s="76"/>
      <c r="E28988" s="573"/>
    </row>
    <row r="28989" spans="4:5" ht="15" customHeight="1">
      <c r="D28989" s="76"/>
      <c r="E28989" s="573"/>
    </row>
    <row r="28990" spans="4:5" ht="15" customHeight="1">
      <c r="D28990" s="76"/>
      <c r="E28990" s="573"/>
    </row>
    <row r="28991" spans="4:5" ht="15" customHeight="1">
      <c r="D28991" s="76"/>
      <c r="E28991" s="573"/>
    </row>
    <row r="28992" spans="4:5" ht="15" customHeight="1">
      <c r="D28992" s="76"/>
      <c r="E28992" s="573"/>
    </row>
    <row r="28993" spans="4:5" ht="15" customHeight="1">
      <c r="D28993" s="76"/>
      <c r="E28993" s="573"/>
    </row>
    <row r="28994" spans="4:5" ht="15" customHeight="1">
      <c r="D28994" s="76"/>
      <c r="E28994" s="573"/>
    </row>
    <row r="28995" spans="4:5" ht="15" customHeight="1">
      <c r="D28995" s="76"/>
      <c r="E28995" s="573"/>
    </row>
    <row r="28996" spans="4:5" ht="15" customHeight="1">
      <c r="D28996" s="76"/>
      <c r="E28996" s="573"/>
    </row>
    <row r="28997" spans="4:5" ht="15" customHeight="1">
      <c r="D28997" s="76"/>
      <c r="E28997" s="573"/>
    </row>
    <row r="28998" spans="4:5" ht="15" customHeight="1">
      <c r="D28998" s="76"/>
      <c r="E28998" s="573"/>
    </row>
    <row r="28999" spans="4:5" ht="15" customHeight="1">
      <c r="D28999" s="76"/>
      <c r="E28999" s="573"/>
    </row>
    <row r="29000" spans="4:5" ht="15" customHeight="1">
      <c r="D29000" s="76"/>
      <c r="E29000" s="573"/>
    </row>
    <row r="29001" spans="4:5" ht="15" customHeight="1">
      <c r="D29001" s="76"/>
      <c r="E29001" s="573"/>
    </row>
    <row r="29002" spans="4:5" ht="15" customHeight="1">
      <c r="D29002" s="76"/>
      <c r="E29002" s="573"/>
    </row>
    <row r="29003" spans="4:5" ht="15" customHeight="1">
      <c r="D29003" s="76"/>
      <c r="E29003" s="573"/>
    </row>
    <row r="29004" spans="4:5" ht="15" customHeight="1">
      <c r="D29004" s="76"/>
      <c r="E29004" s="573"/>
    </row>
    <row r="29005" spans="4:5" ht="15" customHeight="1">
      <c r="D29005" s="76"/>
      <c r="E29005" s="573"/>
    </row>
    <row r="29006" spans="4:5" ht="15" customHeight="1">
      <c r="D29006" s="76"/>
      <c r="E29006" s="573"/>
    </row>
    <row r="29007" spans="4:5" ht="15" customHeight="1">
      <c r="D29007" s="76"/>
      <c r="E29007" s="573"/>
    </row>
    <row r="29008" spans="4:5" ht="15" customHeight="1">
      <c r="D29008" s="76"/>
      <c r="E29008" s="573"/>
    </row>
    <row r="29009" spans="4:5" ht="15" customHeight="1">
      <c r="D29009" s="76"/>
      <c r="E29009" s="573"/>
    </row>
    <row r="29010" spans="4:5" ht="15" customHeight="1">
      <c r="D29010" s="76"/>
      <c r="E29010" s="573"/>
    </row>
    <row r="29011" spans="4:5" ht="15" customHeight="1">
      <c r="D29011" s="76"/>
      <c r="E29011" s="573"/>
    </row>
    <row r="29012" spans="4:5" ht="15" customHeight="1">
      <c r="D29012" s="76"/>
      <c r="E29012" s="573"/>
    </row>
    <row r="29013" spans="4:5" ht="15" customHeight="1">
      <c r="D29013" s="76"/>
      <c r="E29013" s="573"/>
    </row>
    <row r="29014" spans="4:5" ht="15" customHeight="1">
      <c r="D29014" s="76"/>
      <c r="E29014" s="573"/>
    </row>
    <row r="29015" spans="4:5" ht="15" customHeight="1">
      <c r="D29015" s="76"/>
      <c r="E29015" s="573"/>
    </row>
    <row r="29016" spans="4:5" ht="15" customHeight="1">
      <c r="D29016" s="76"/>
      <c r="E29016" s="573"/>
    </row>
    <row r="29017" spans="4:5" ht="15" customHeight="1">
      <c r="D29017" s="76"/>
      <c r="E29017" s="573"/>
    </row>
    <row r="29018" spans="4:5" ht="15" customHeight="1">
      <c r="D29018" s="76"/>
      <c r="E29018" s="573"/>
    </row>
    <row r="29019" spans="4:5" ht="15" customHeight="1">
      <c r="D29019" s="76"/>
      <c r="E29019" s="573"/>
    </row>
    <row r="29020" spans="4:5" ht="15" customHeight="1">
      <c r="D29020" s="76"/>
      <c r="E29020" s="573"/>
    </row>
    <row r="29021" spans="4:5" ht="15" customHeight="1">
      <c r="D29021" s="76"/>
      <c r="E29021" s="573"/>
    </row>
    <row r="29022" spans="4:5" ht="15" customHeight="1">
      <c r="D29022" s="76"/>
      <c r="E29022" s="573"/>
    </row>
    <row r="29023" spans="4:5" ht="15" customHeight="1">
      <c r="D29023" s="76"/>
      <c r="E29023" s="573"/>
    </row>
    <row r="29024" spans="4:5" ht="15" customHeight="1">
      <c r="D29024" s="76"/>
      <c r="E29024" s="573"/>
    </row>
    <row r="29025" spans="4:5" ht="15" customHeight="1">
      <c r="D29025" s="76"/>
      <c r="E29025" s="573"/>
    </row>
    <row r="29026" spans="4:5" ht="15" customHeight="1">
      <c r="D29026" s="76"/>
      <c r="E29026" s="573"/>
    </row>
    <row r="29027" spans="4:5" ht="15" customHeight="1">
      <c r="D29027" s="76"/>
      <c r="E29027" s="573"/>
    </row>
    <row r="29028" spans="4:5" ht="15" customHeight="1">
      <c r="D29028" s="76"/>
      <c r="E29028" s="573"/>
    </row>
    <row r="29029" spans="4:5" ht="15" customHeight="1">
      <c r="D29029" s="76"/>
      <c r="E29029" s="573"/>
    </row>
    <row r="29030" spans="4:5" ht="15" customHeight="1">
      <c r="D29030" s="76"/>
      <c r="E29030" s="573"/>
    </row>
    <row r="29031" spans="4:5" ht="15" customHeight="1">
      <c r="D29031" s="76"/>
      <c r="E29031" s="573"/>
    </row>
    <row r="29032" spans="4:5" ht="15" customHeight="1">
      <c r="D29032" s="76"/>
      <c r="E29032" s="573"/>
    </row>
    <row r="29033" spans="4:5" ht="15" customHeight="1">
      <c r="D29033" s="76"/>
      <c r="E29033" s="573"/>
    </row>
    <row r="29034" spans="4:5" ht="15" customHeight="1">
      <c r="D29034" s="76"/>
      <c r="E29034" s="573"/>
    </row>
    <row r="29035" spans="4:5" ht="15" customHeight="1">
      <c r="D29035" s="76"/>
      <c r="E29035" s="573"/>
    </row>
    <row r="29036" spans="4:5" ht="15" customHeight="1">
      <c r="D29036" s="76"/>
      <c r="E29036" s="573"/>
    </row>
    <row r="29037" spans="4:5" ht="15" customHeight="1">
      <c r="D29037" s="76"/>
      <c r="E29037" s="573"/>
    </row>
    <row r="29038" spans="4:5" ht="15" customHeight="1">
      <c r="D29038" s="76"/>
      <c r="E29038" s="573"/>
    </row>
    <row r="29039" spans="4:5" ht="15" customHeight="1">
      <c r="D29039" s="76"/>
      <c r="E29039" s="573"/>
    </row>
    <row r="29040" spans="4:5" ht="15" customHeight="1">
      <c r="D29040" s="76"/>
      <c r="E29040" s="573"/>
    </row>
    <row r="29041" spans="4:5" ht="15" customHeight="1">
      <c r="D29041" s="76"/>
      <c r="E29041" s="573"/>
    </row>
    <row r="29042" spans="4:5" ht="15" customHeight="1">
      <c r="D29042" s="76"/>
      <c r="E29042" s="573"/>
    </row>
    <row r="29043" spans="4:5" ht="15" customHeight="1">
      <c r="D29043" s="76"/>
      <c r="E29043" s="573"/>
    </row>
    <row r="29044" spans="4:5" ht="15" customHeight="1">
      <c r="D29044" s="76"/>
      <c r="E29044" s="573"/>
    </row>
    <row r="29045" spans="4:5" ht="15" customHeight="1">
      <c r="D29045" s="76"/>
      <c r="E29045" s="573"/>
    </row>
    <row r="29046" spans="4:5" ht="15" customHeight="1">
      <c r="D29046" s="76"/>
      <c r="E29046" s="573"/>
    </row>
    <row r="29047" spans="4:5" ht="15" customHeight="1">
      <c r="D29047" s="76"/>
      <c r="E29047" s="573"/>
    </row>
    <row r="29048" spans="4:5" ht="15" customHeight="1">
      <c r="D29048" s="76"/>
      <c r="E29048" s="573"/>
    </row>
    <row r="29049" spans="4:5" ht="15" customHeight="1">
      <c r="D29049" s="76"/>
      <c r="E29049" s="573"/>
    </row>
    <row r="29050" spans="4:5" ht="15" customHeight="1">
      <c r="D29050" s="76"/>
      <c r="E29050" s="573"/>
    </row>
    <row r="29051" spans="4:5" ht="15" customHeight="1">
      <c r="D29051" s="76"/>
      <c r="E29051" s="573"/>
    </row>
    <row r="29052" spans="4:5" ht="15" customHeight="1">
      <c r="D29052" s="76"/>
      <c r="E29052" s="573"/>
    </row>
    <row r="29053" spans="4:5" ht="15" customHeight="1">
      <c r="D29053" s="76"/>
      <c r="E29053" s="573"/>
    </row>
    <row r="29054" spans="4:5" ht="15" customHeight="1">
      <c r="D29054" s="76"/>
      <c r="E29054" s="573"/>
    </row>
    <row r="29055" spans="4:5" ht="15" customHeight="1">
      <c r="D29055" s="76"/>
      <c r="E29055" s="573"/>
    </row>
    <row r="29056" spans="4:5" ht="15" customHeight="1">
      <c r="D29056" s="76"/>
      <c r="E29056" s="573"/>
    </row>
    <row r="29057" spans="4:5" ht="15" customHeight="1">
      <c r="D29057" s="76"/>
      <c r="E29057" s="573"/>
    </row>
    <row r="29058" spans="4:5" ht="15" customHeight="1">
      <c r="D29058" s="76"/>
      <c r="E29058" s="573"/>
    </row>
    <row r="29059" spans="4:5" ht="15" customHeight="1">
      <c r="D29059" s="76"/>
      <c r="E29059" s="573"/>
    </row>
    <row r="29060" spans="4:5" ht="15" customHeight="1">
      <c r="D29060" s="76"/>
      <c r="E29060" s="573"/>
    </row>
    <row r="29061" spans="4:5" ht="15" customHeight="1">
      <c r="D29061" s="76"/>
      <c r="E29061" s="573"/>
    </row>
    <row r="29062" spans="4:5" ht="15" customHeight="1">
      <c r="D29062" s="76"/>
      <c r="E29062" s="573"/>
    </row>
    <row r="29063" spans="4:5" ht="15" customHeight="1">
      <c r="D29063" s="76"/>
      <c r="E29063" s="573"/>
    </row>
    <row r="29064" spans="4:5" ht="15" customHeight="1">
      <c r="D29064" s="76"/>
      <c r="E29064" s="573"/>
    </row>
    <row r="29065" spans="4:5" ht="15" customHeight="1">
      <c r="D29065" s="76"/>
      <c r="E29065" s="573"/>
    </row>
    <row r="29066" spans="4:5" ht="15" customHeight="1">
      <c r="D29066" s="76"/>
      <c r="E29066" s="573"/>
    </row>
    <row r="29067" spans="4:5" ht="15" customHeight="1">
      <c r="D29067" s="76"/>
      <c r="E29067" s="573"/>
    </row>
    <row r="29068" spans="4:5" ht="15" customHeight="1">
      <c r="D29068" s="76"/>
      <c r="E29068" s="573"/>
    </row>
    <row r="29069" spans="4:5" ht="15" customHeight="1">
      <c r="D29069" s="76"/>
      <c r="E29069" s="573"/>
    </row>
    <row r="29070" spans="4:5" ht="15" customHeight="1">
      <c r="D29070" s="76"/>
      <c r="E29070" s="573"/>
    </row>
    <row r="29071" spans="4:5" ht="15" customHeight="1">
      <c r="D29071" s="76"/>
      <c r="E29071" s="573"/>
    </row>
    <row r="29072" spans="4:5" ht="15" customHeight="1">
      <c r="D29072" s="76"/>
      <c r="E29072" s="573"/>
    </row>
    <row r="29073" spans="4:5" ht="15" customHeight="1">
      <c r="D29073" s="76"/>
      <c r="E29073" s="573"/>
    </row>
    <row r="29074" spans="4:5" ht="15" customHeight="1">
      <c r="D29074" s="76"/>
      <c r="E29074" s="573"/>
    </row>
    <row r="29075" spans="4:5" ht="15" customHeight="1">
      <c r="D29075" s="76"/>
      <c r="E29075" s="573"/>
    </row>
    <row r="29076" spans="4:5" ht="15" customHeight="1">
      <c r="D29076" s="76"/>
      <c r="E29076" s="573"/>
    </row>
    <row r="29077" spans="4:5" ht="15" customHeight="1">
      <c r="D29077" s="76"/>
      <c r="E29077" s="573"/>
    </row>
    <row r="29078" spans="4:5" ht="15" customHeight="1">
      <c r="D29078" s="76"/>
      <c r="E29078" s="573"/>
    </row>
    <row r="29079" spans="4:5" ht="15" customHeight="1">
      <c r="D29079" s="76"/>
      <c r="E29079" s="573"/>
    </row>
    <row r="29080" spans="4:5" ht="15" customHeight="1">
      <c r="D29080" s="76"/>
      <c r="E29080" s="573"/>
    </row>
    <row r="29081" spans="4:5" ht="15" customHeight="1">
      <c r="D29081" s="76"/>
      <c r="E29081" s="573"/>
    </row>
    <row r="29082" spans="4:5" ht="15" customHeight="1">
      <c r="D29082" s="76"/>
      <c r="E29082" s="573"/>
    </row>
    <row r="29083" spans="4:5" ht="15" customHeight="1">
      <c r="D29083" s="76"/>
      <c r="E29083" s="573"/>
    </row>
    <row r="29084" spans="4:5" ht="15" customHeight="1">
      <c r="D29084" s="76"/>
      <c r="E29084" s="573"/>
    </row>
    <row r="29085" spans="4:5" ht="15" customHeight="1">
      <c r="D29085" s="76"/>
      <c r="E29085" s="573"/>
    </row>
    <row r="29086" spans="4:5" ht="15" customHeight="1">
      <c r="D29086" s="76"/>
      <c r="E29086" s="573"/>
    </row>
    <row r="29087" spans="4:5" ht="15" customHeight="1">
      <c r="D29087" s="76"/>
      <c r="E29087" s="573"/>
    </row>
    <row r="29088" spans="4:5" ht="15" customHeight="1">
      <c r="D29088" s="76"/>
      <c r="E29088" s="573"/>
    </row>
    <row r="29089" spans="4:5" ht="15" customHeight="1">
      <c r="D29089" s="76"/>
      <c r="E29089" s="573"/>
    </row>
    <row r="29090" spans="4:5" ht="15" customHeight="1">
      <c r="D29090" s="76"/>
      <c r="E29090" s="573"/>
    </row>
    <row r="29091" spans="4:5" ht="15" customHeight="1">
      <c r="D29091" s="76"/>
      <c r="E29091" s="573"/>
    </row>
    <row r="29092" spans="4:5" ht="15" customHeight="1">
      <c r="D29092" s="76"/>
      <c r="E29092" s="573"/>
    </row>
    <row r="29093" spans="4:5" ht="15" customHeight="1">
      <c r="D29093" s="76"/>
      <c r="E29093" s="573"/>
    </row>
    <row r="29094" spans="4:5" ht="15" customHeight="1">
      <c r="D29094" s="76"/>
      <c r="E29094" s="573"/>
    </row>
    <row r="29095" spans="4:5" ht="15" customHeight="1">
      <c r="D29095" s="76"/>
      <c r="E29095" s="573"/>
    </row>
    <row r="29096" spans="4:5" ht="15" customHeight="1">
      <c r="D29096" s="76"/>
      <c r="E29096" s="573"/>
    </row>
    <row r="29097" spans="4:5" ht="15" customHeight="1">
      <c r="D29097" s="76"/>
      <c r="E29097" s="573"/>
    </row>
    <row r="29098" spans="4:5" ht="15" customHeight="1">
      <c r="D29098" s="76"/>
      <c r="E29098" s="573"/>
    </row>
    <row r="29099" spans="4:5" ht="15" customHeight="1">
      <c r="D29099" s="76"/>
      <c r="E29099" s="573"/>
    </row>
    <row r="29100" spans="4:5" ht="15" customHeight="1">
      <c r="D29100" s="76"/>
      <c r="E29100" s="573"/>
    </row>
    <row r="29101" spans="4:5" ht="15" customHeight="1">
      <c r="D29101" s="76"/>
      <c r="E29101" s="573"/>
    </row>
    <row r="29102" spans="4:5" ht="15" customHeight="1">
      <c r="D29102" s="76"/>
      <c r="E29102" s="573"/>
    </row>
    <row r="29103" spans="4:5" ht="15" customHeight="1">
      <c r="D29103" s="76"/>
      <c r="E29103" s="573"/>
    </row>
    <row r="29104" spans="4:5" ht="15" customHeight="1">
      <c r="D29104" s="76"/>
      <c r="E29104" s="573"/>
    </row>
    <row r="29105" spans="4:5" ht="15" customHeight="1">
      <c r="D29105" s="76"/>
      <c r="E29105" s="573"/>
    </row>
    <row r="29106" spans="4:5" ht="15" customHeight="1">
      <c r="D29106" s="76"/>
      <c r="E29106" s="573"/>
    </row>
    <row r="29107" spans="4:5" ht="15" customHeight="1">
      <c r="D29107" s="76"/>
      <c r="E29107" s="573"/>
    </row>
    <row r="29108" spans="4:5" ht="15" customHeight="1">
      <c r="D29108" s="76"/>
      <c r="E29108" s="573"/>
    </row>
    <row r="29109" spans="4:5" ht="15" customHeight="1">
      <c r="D29109" s="76"/>
      <c r="E29109" s="573"/>
    </row>
    <row r="29110" spans="4:5" ht="15" customHeight="1">
      <c r="D29110" s="76"/>
      <c r="E29110" s="573"/>
    </row>
    <row r="29111" spans="4:5" ht="15" customHeight="1">
      <c r="D29111" s="76"/>
      <c r="E29111" s="573"/>
    </row>
    <row r="29112" spans="4:5" ht="15" customHeight="1">
      <c r="D29112" s="76"/>
      <c r="E29112" s="573"/>
    </row>
    <row r="29113" spans="4:5" ht="15" customHeight="1">
      <c r="D29113" s="76"/>
      <c r="E29113" s="573"/>
    </row>
    <row r="29114" spans="4:5" ht="15" customHeight="1">
      <c r="D29114" s="76"/>
      <c r="E29114" s="573"/>
    </row>
    <row r="29115" spans="4:5" ht="15" customHeight="1">
      <c r="D29115" s="76"/>
      <c r="E29115" s="573"/>
    </row>
    <row r="29116" spans="4:5" ht="15" customHeight="1">
      <c r="D29116" s="76"/>
      <c r="E29116" s="573"/>
    </row>
    <row r="29117" spans="4:5" ht="15" customHeight="1">
      <c r="D29117" s="76"/>
      <c r="E29117" s="573"/>
    </row>
    <row r="29118" spans="4:5" ht="15" customHeight="1">
      <c r="D29118" s="76"/>
      <c r="E29118" s="573"/>
    </row>
    <row r="29119" spans="4:5" ht="15" customHeight="1">
      <c r="D29119" s="76"/>
      <c r="E29119" s="573"/>
    </row>
    <row r="29120" spans="4:5" ht="15" customHeight="1">
      <c r="D29120" s="76"/>
      <c r="E29120" s="573"/>
    </row>
    <row r="29121" spans="4:5" ht="15" customHeight="1">
      <c r="D29121" s="76"/>
      <c r="E29121" s="573"/>
    </row>
    <row r="29122" spans="4:5" ht="15" customHeight="1">
      <c r="D29122" s="76"/>
      <c r="E29122" s="573"/>
    </row>
    <row r="29123" spans="4:5" ht="15" customHeight="1">
      <c r="D29123" s="76"/>
      <c r="E29123" s="573"/>
    </row>
    <row r="29124" spans="4:5" ht="15" customHeight="1">
      <c r="D29124" s="76"/>
      <c r="E29124" s="573"/>
    </row>
    <row r="29125" spans="4:5" ht="15" customHeight="1">
      <c r="D29125" s="76"/>
      <c r="E29125" s="573"/>
    </row>
    <row r="29126" spans="4:5" ht="15" customHeight="1">
      <c r="D29126" s="76"/>
      <c r="E29126" s="573"/>
    </row>
    <row r="29127" spans="4:5" ht="15" customHeight="1">
      <c r="D29127" s="76"/>
      <c r="E29127" s="573"/>
    </row>
    <row r="29128" spans="4:5" ht="15" customHeight="1">
      <c r="D29128" s="76"/>
      <c r="E29128" s="573"/>
    </row>
    <row r="29129" spans="4:5" ht="15" customHeight="1">
      <c r="D29129" s="76"/>
      <c r="E29129" s="573"/>
    </row>
    <row r="29130" spans="4:5" ht="15" customHeight="1">
      <c r="D29130" s="76"/>
      <c r="E29130" s="573"/>
    </row>
    <row r="29131" spans="4:5" ht="15" customHeight="1">
      <c r="D29131" s="76"/>
      <c r="E29131" s="573"/>
    </row>
    <row r="29132" spans="4:5" ht="15" customHeight="1">
      <c r="D29132" s="76"/>
      <c r="E29132" s="573"/>
    </row>
    <row r="29133" spans="4:5" ht="15" customHeight="1">
      <c r="D29133" s="76"/>
      <c r="E29133" s="573"/>
    </row>
    <row r="29134" spans="4:5" ht="15" customHeight="1">
      <c r="D29134" s="76"/>
      <c r="E29134" s="573"/>
    </row>
    <row r="29135" spans="4:5" ht="15" customHeight="1">
      <c r="D29135" s="76"/>
      <c r="E29135" s="573"/>
    </row>
    <row r="29136" spans="4:5" ht="15" customHeight="1">
      <c r="D29136" s="76"/>
      <c r="E29136" s="573"/>
    </row>
    <row r="29137" spans="4:5" ht="15" customHeight="1">
      <c r="D29137" s="76"/>
      <c r="E29137" s="573"/>
    </row>
    <row r="29138" spans="4:5" ht="15" customHeight="1">
      <c r="D29138" s="76"/>
      <c r="E29138" s="573"/>
    </row>
    <row r="29139" spans="4:5" ht="15" customHeight="1">
      <c r="D29139" s="76"/>
      <c r="E29139" s="573"/>
    </row>
    <row r="29140" spans="4:5" ht="15" customHeight="1">
      <c r="D29140" s="76"/>
      <c r="E29140" s="573"/>
    </row>
    <row r="29141" spans="4:5" ht="15" customHeight="1">
      <c r="D29141" s="76"/>
      <c r="E29141" s="573"/>
    </row>
    <row r="29142" spans="4:5" ht="15" customHeight="1">
      <c r="D29142" s="76"/>
      <c r="E29142" s="573"/>
    </row>
    <row r="29143" spans="4:5" ht="15" customHeight="1">
      <c r="D29143" s="76"/>
      <c r="E29143" s="573"/>
    </row>
    <row r="29144" spans="4:5" ht="15" customHeight="1">
      <c r="D29144" s="76"/>
      <c r="E29144" s="573"/>
    </row>
    <row r="29145" spans="4:5" ht="15" customHeight="1">
      <c r="D29145" s="76"/>
      <c r="E29145" s="573"/>
    </row>
    <row r="29146" spans="4:5" ht="15" customHeight="1">
      <c r="D29146" s="76"/>
      <c r="E29146" s="573"/>
    </row>
    <row r="29147" spans="4:5" ht="15" customHeight="1">
      <c r="D29147" s="76"/>
      <c r="E29147" s="573"/>
    </row>
    <row r="29148" spans="4:5" ht="15" customHeight="1">
      <c r="D29148" s="76"/>
      <c r="E29148" s="573"/>
    </row>
    <row r="29149" spans="4:5" ht="15" customHeight="1">
      <c r="D29149" s="76"/>
      <c r="E29149" s="573"/>
    </row>
    <row r="29150" spans="4:5" ht="15" customHeight="1">
      <c r="D29150" s="76"/>
      <c r="E29150" s="573"/>
    </row>
    <row r="29151" spans="4:5" ht="15" customHeight="1">
      <c r="D29151" s="76"/>
      <c r="E29151" s="573"/>
    </row>
    <row r="29152" spans="4:5" ht="15" customHeight="1">
      <c r="D29152" s="76"/>
      <c r="E29152" s="573"/>
    </row>
    <row r="29153" spans="4:5" ht="15" customHeight="1">
      <c r="D29153" s="76"/>
      <c r="E29153" s="573"/>
    </row>
    <row r="29154" spans="4:5" ht="15" customHeight="1">
      <c r="D29154" s="76"/>
      <c r="E29154" s="573"/>
    </row>
    <row r="29155" spans="4:5" ht="15" customHeight="1">
      <c r="D29155" s="76"/>
      <c r="E29155" s="573"/>
    </row>
    <row r="29156" spans="4:5" ht="15" customHeight="1">
      <c r="D29156" s="76"/>
      <c r="E29156" s="573"/>
    </row>
    <row r="29157" spans="4:5" ht="15" customHeight="1">
      <c r="D29157" s="76"/>
      <c r="E29157" s="573"/>
    </row>
    <row r="29158" spans="4:5" ht="15" customHeight="1">
      <c r="D29158" s="76"/>
      <c r="E29158" s="573"/>
    </row>
    <row r="29159" spans="4:5" ht="15" customHeight="1">
      <c r="D29159" s="76"/>
      <c r="E29159" s="573"/>
    </row>
    <row r="29160" spans="4:5" ht="15" customHeight="1">
      <c r="D29160" s="76"/>
      <c r="E29160" s="573"/>
    </row>
    <row r="29161" spans="4:5" ht="15" customHeight="1">
      <c r="D29161" s="76"/>
      <c r="E29161" s="573"/>
    </row>
    <row r="29162" spans="4:5" ht="15" customHeight="1">
      <c r="D29162" s="76"/>
      <c r="E29162" s="573"/>
    </row>
    <row r="29163" spans="4:5" ht="15" customHeight="1">
      <c r="D29163" s="76"/>
      <c r="E29163" s="573"/>
    </row>
    <row r="29164" spans="4:5" ht="15" customHeight="1">
      <c r="D29164" s="76"/>
      <c r="E29164" s="573"/>
    </row>
    <row r="29165" spans="4:5" ht="15" customHeight="1">
      <c r="D29165" s="76"/>
      <c r="E29165" s="573"/>
    </row>
    <row r="29166" spans="4:5" ht="15" customHeight="1">
      <c r="D29166" s="76"/>
      <c r="E29166" s="573"/>
    </row>
    <row r="29167" spans="4:5" ht="15" customHeight="1">
      <c r="D29167" s="76"/>
      <c r="E29167" s="573"/>
    </row>
    <row r="29168" spans="4:5" ht="15" customHeight="1">
      <c r="D29168" s="76"/>
      <c r="E29168" s="573"/>
    </row>
    <row r="29169" spans="4:5" ht="15" customHeight="1">
      <c r="D29169" s="76"/>
      <c r="E29169" s="573"/>
    </row>
    <row r="29170" spans="4:5" ht="15" customHeight="1">
      <c r="D29170" s="76"/>
      <c r="E29170" s="573"/>
    </row>
    <row r="29171" spans="4:5" ht="15" customHeight="1">
      <c r="D29171" s="76"/>
      <c r="E29171" s="573"/>
    </row>
    <row r="29172" spans="4:5" ht="15" customHeight="1">
      <c r="D29172" s="76"/>
      <c r="E29172" s="573"/>
    </row>
    <row r="29173" spans="4:5" ht="15" customHeight="1">
      <c r="D29173" s="76"/>
      <c r="E29173" s="573"/>
    </row>
    <row r="29174" spans="4:5" ht="15" customHeight="1">
      <c r="D29174" s="76"/>
      <c r="E29174" s="573"/>
    </row>
    <row r="29175" spans="4:5" ht="15" customHeight="1">
      <c r="D29175" s="76"/>
      <c r="E29175" s="573"/>
    </row>
    <row r="29176" spans="4:5" ht="15" customHeight="1">
      <c r="D29176" s="76"/>
      <c r="E29176" s="573"/>
    </row>
    <row r="29177" spans="4:5" ht="15" customHeight="1">
      <c r="D29177" s="76"/>
      <c r="E29177" s="573"/>
    </row>
    <row r="29178" spans="4:5" ht="15" customHeight="1">
      <c r="D29178" s="76"/>
      <c r="E29178" s="573"/>
    </row>
    <row r="29179" spans="4:5" ht="15" customHeight="1">
      <c r="D29179" s="76"/>
      <c r="E29179" s="573"/>
    </row>
    <row r="29180" spans="4:5" ht="15" customHeight="1">
      <c r="D29180" s="76"/>
      <c r="E29180" s="573"/>
    </row>
    <row r="29181" spans="4:5" ht="15" customHeight="1">
      <c r="D29181" s="76"/>
      <c r="E29181" s="573"/>
    </row>
    <row r="29182" spans="4:5" ht="15" customHeight="1">
      <c r="D29182" s="76"/>
      <c r="E29182" s="573"/>
    </row>
    <row r="29183" spans="4:5" ht="15" customHeight="1">
      <c r="D29183" s="76"/>
      <c r="E29183" s="573"/>
    </row>
    <row r="29184" spans="4:5" ht="15" customHeight="1">
      <c r="D29184" s="76"/>
      <c r="E29184" s="573"/>
    </row>
    <row r="29185" spans="4:5" ht="15" customHeight="1">
      <c r="D29185" s="76"/>
      <c r="E29185" s="573"/>
    </row>
    <row r="29186" spans="4:5" ht="15" customHeight="1">
      <c r="D29186" s="76"/>
      <c r="E29186" s="573"/>
    </row>
    <row r="29187" spans="4:5" ht="15" customHeight="1">
      <c r="D29187" s="76"/>
      <c r="E29187" s="573"/>
    </row>
    <row r="29188" spans="4:5" ht="15" customHeight="1">
      <c r="D29188" s="76"/>
      <c r="E29188" s="573"/>
    </row>
    <row r="29189" spans="4:5" ht="15" customHeight="1">
      <c r="D29189" s="76"/>
      <c r="E29189" s="573"/>
    </row>
    <row r="29190" spans="4:5" ht="15" customHeight="1">
      <c r="D29190" s="76"/>
      <c r="E29190" s="573"/>
    </row>
    <row r="29191" spans="4:5" ht="15" customHeight="1">
      <c r="D29191" s="76"/>
      <c r="E29191" s="573"/>
    </row>
    <row r="29192" spans="4:5" ht="15" customHeight="1">
      <c r="D29192" s="76"/>
      <c r="E29192" s="573"/>
    </row>
    <row r="29193" spans="4:5" ht="15" customHeight="1">
      <c r="D29193" s="76"/>
      <c r="E29193" s="573"/>
    </row>
    <row r="29194" spans="4:5" ht="15" customHeight="1">
      <c r="D29194" s="76"/>
      <c r="E29194" s="573"/>
    </row>
    <row r="29195" spans="4:5" ht="15" customHeight="1">
      <c r="D29195" s="76"/>
      <c r="E29195" s="573"/>
    </row>
    <row r="29196" spans="4:5" ht="15" customHeight="1">
      <c r="D29196" s="76"/>
      <c r="E29196" s="573"/>
    </row>
    <row r="29197" spans="4:5" ht="15" customHeight="1">
      <c r="D29197" s="76"/>
      <c r="E29197" s="573"/>
    </row>
    <row r="29198" spans="4:5" ht="15" customHeight="1">
      <c r="D29198" s="76"/>
      <c r="E29198" s="573"/>
    </row>
    <row r="29199" spans="4:5" ht="15" customHeight="1">
      <c r="D29199" s="76"/>
      <c r="E29199" s="573"/>
    </row>
    <row r="29200" spans="4:5" ht="15" customHeight="1">
      <c r="D29200" s="76"/>
      <c r="E29200" s="573"/>
    </row>
    <row r="29201" spans="4:5" ht="15" customHeight="1">
      <c r="D29201" s="76"/>
      <c r="E29201" s="573"/>
    </row>
    <row r="29202" spans="4:5" ht="15" customHeight="1">
      <c r="D29202" s="76"/>
      <c r="E29202" s="573"/>
    </row>
    <row r="29203" spans="4:5" ht="15" customHeight="1">
      <c r="D29203" s="76"/>
      <c r="E29203" s="573"/>
    </row>
    <row r="29204" spans="4:5" ht="15" customHeight="1">
      <c r="D29204" s="76"/>
      <c r="E29204" s="573"/>
    </row>
    <row r="29205" spans="4:5" ht="15" customHeight="1">
      <c r="D29205" s="76"/>
      <c r="E29205" s="573"/>
    </row>
    <row r="29206" spans="4:5" ht="15" customHeight="1">
      <c r="D29206" s="76"/>
      <c r="E29206" s="573"/>
    </row>
    <row r="29207" spans="4:5" ht="15" customHeight="1">
      <c r="D29207" s="76"/>
      <c r="E29207" s="573"/>
    </row>
    <row r="29208" spans="4:5" ht="15" customHeight="1">
      <c r="D29208" s="76"/>
      <c r="E29208" s="573"/>
    </row>
    <row r="29209" spans="4:5" ht="15" customHeight="1">
      <c r="D29209" s="76"/>
      <c r="E29209" s="573"/>
    </row>
    <row r="29210" spans="4:5" ht="15" customHeight="1">
      <c r="D29210" s="76"/>
      <c r="E29210" s="573"/>
    </row>
    <row r="29211" spans="4:5" ht="15" customHeight="1">
      <c r="D29211" s="76"/>
      <c r="E29211" s="573"/>
    </row>
    <row r="29212" spans="4:5" ht="15" customHeight="1">
      <c r="D29212" s="76"/>
      <c r="E29212" s="573"/>
    </row>
    <row r="29213" spans="4:5" ht="15" customHeight="1">
      <c r="D29213" s="76"/>
      <c r="E29213" s="573"/>
    </row>
    <row r="29214" spans="4:5" ht="15" customHeight="1">
      <c r="D29214" s="76"/>
      <c r="E29214" s="573"/>
    </row>
    <row r="29215" spans="4:5" ht="15" customHeight="1">
      <c r="D29215" s="76"/>
      <c r="E29215" s="573"/>
    </row>
    <row r="29216" spans="4:5" ht="15" customHeight="1">
      <c r="D29216" s="76"/>
      <c r="E29216" s="573"/>
    </row>
    <row r="29217" spans="4:5" ht="15" customHeight="1">
      <c r="D29217" s="76"/>
      <c r="E29217" s="573"/>
    </row>
    <row r="29218" spans="4:5" ht="15" customHeight="1">
      <c r="D29218" s="76"/>
      <c r="E29218" s="573"/>
    </row>
    <row r="29219" spans="4:5" ht="15" customHeight="1">
      <c r="D29219" s="76"/>
      <c r="E29219" s="573"/>
    </row>
    <row r="29220" spans="4:5" ht="15" customHeight="1">
      <c r="D29220" s="76"/>
      <c r="E29220" s="573"/>
    </row>
    <row r="29221" spans="4:5" ht="15" customHeight="1">
      <c r="D29221" s="76"/>
      <c r="E29221" s="573"/>
    </row>
    <row r="29222" spans="4:5" ht="15" customHeight="1">
      <c r="D29222" s="76"/>
      <c r="E29222" s="573"/>
    </row>
    <row r="29223" spans="4:5" ht="15" customHeight="1">
      <c r="D29223" s="76"/>
      <c r="E29223" s="573"/>
    </row>
    <row r="29224" spans="4:5" ht="15" customHeight="1">
      <c r="D29224" s="76"/>
      <c r="E29224" s="573"/>
    </row>
    <row r="29225" spans="4:5" ht="15" customHeight="1">
      <c r="D29225" s="76"/>
      <c r="E29225" s="573"/>
    </row>
    <row r="29226" spans="4:5" ht="15" customHeight="1">
      <c r="D29226" s="76"/>
      <c r="E29226" s="573"/>
    </row>
    <row r="29227" spans="4:5" ht="15" customHeight="1">
      <c r="D29227" s="76"/>
      <c r="E29227" s="573"/>
    </row>
    <row r="29228" spans="4:5" ht="15" customHeight="1">
      <c r="D29228" s="76"/>
      <c r="E29228" s="573"/>
    </row>
    <row r="29229" spans="4:5" ht="15" customHeight="1">
      <c r="D29229" s="76"/>
      <c r="E29229" s="573"/>
    </row>
    <row r="29230" spans="4:5" ht="15" customHeight="1">
      <c r="D29230" s="76"/>
      <c r="E29230" s="573"/>
    </row>
    <row r="29231" spans="4:5" ht="15" customHeight="1">
      <c r="D29231" s="76"/>
      <c r="E29231" s="573"/>
    </row>
    <row r="29232" spans="4:5" ht="15" customHeight="1">
      <c r="D29232" s="76"/>
      <c r="E29232" s="573"/>
    </row>
    <row r="29233" spans="4:5" ht="15" customHeight="1">
      <c r="D29233" s="76"/>
      <c r="E29233" s="573"/>
    </row>
    <row r="29234" spans="4:5" ht="15" customHeight="1">
      <c r="D29234" s="76"/>
      <c r="E29234" s="573"/>
    </row>
    <row r="29235" spans="4:5" ht="15" customHeight="1">
      <c r="D29235" s="76"/>
      <c r="E29235" s="573"/>
    </row>
    <row r="29236" spans="4:5" ht="15" customHeight="1">
      <c r="D29236" s="76"/>
      <c r="E29236" s="573"/>
    </row>
    <row r="29237" spans="4:5" ht="15" customHeight="1">
      <c r="D29237" s="76"/>
      <c r="E29237" s="573"/>
    </row>
    <row r="29238" spans="4:5" ht="15" customHeight="1">
      <c r="D29238" s="76"/>
      <c r="E29238" s="573"/>
    </row>
    <row r="29239" spans="4:5" ht="15" customHeight="1">
      <c r="D29239" s="76"/>
      <c r="E29239" s="573"/>
    </row>
    <row r="29240" spans="4:5" ht="15" customHeight="1">
      <c r="D29240" s="76"/>
      <c r="E29240" s="573"/>
    </row>
    <row r="29241" spans="4:5" ht="15" customHeight="1">
      <c r="D29241" s="76"/>
      <c r="E29241" s="573"/>
    </row>
    <row r="29242" spans="4:5" ht="15" customHeight="1">
      <c r="D29242" s="76"/>
      <c r="E29242" s="573"/>
    </row>
    <row r="29243" spans="4:5" ht="15" customHeight="1">
      <c r="D29243" s="76"/>
      <c r="E29243" s="573"/>
    </row>
    <row r="29244" spans="4:5" ht="15" customHeight="1">
      <c r="D29244" s="76"/>
      <c r="E29244" s="573"/>
    </row>
    <row r="29245" spans="4:5" ht="15" customHeight="1">
      <c r="D29245" s="76"/>
      <c r="E29245" s="573"/>
    </row>
    <row r="29246" spans="4:5" ht="15" customHeight="1">
      <c r="D29246" s="76"/>
      <c r="E29246" s="573"/>
    </row>
    <row r="29247" spans="4:5" ht="15" customHeight="1">
      <c r="D29247" s="76"/>
      <c r="E29247" s="573"/>
    </row>
    <row r="29248" spans="4:5" ht="15" customHeight="1">
      <c r="D29248" s="76"/>
      <c r="E29248" s="573"/>
    </row>
    <row r="29249" spans="4:5" ht="15" customHeight="1">
      <c r="D29249" s="76"/>
      <c r="E29249" s="573"/>
    </row>
    <row r="29250" spans="4:5" ht="15" customHeight="1">
      <c r="D29250" s="76"/>
      <c r="E29250" s="573"/>
    </row>
    <row r="29251" spans="4:5" ht="15" customHeight="1">
      <c r="D29251" s="76"/>
      <c r="E29251" s="573"/>
    </row>
    <row r="29252" spans="4:5" ht="15" customHeight="1">
      <c r="D29252" s="76"/>
      <c r="E29252" s="573"/>
    </row>
    <row r="29253" spans="4:5" ht="15" customHeight="1">
      <c r="D29253" s="76"/>
      <c r="E29253" s="573"/>
    </row>
    <row r="29254" spans="4:5" ht="15" customHeight="1">
      <c r="D29254" s="76"/>
      <c r="E29254" s="573"/>
    </row>
    <row r="29255" spans="4:5" ht="15" customHeight="1">
      <c r="D29255" s="76"/>
      <c r="E29255" s="573"/>
    </row>
    <row r="29256" spans="4:5" ht="15" customHeight="1">
      <c r="D29256" s="76"/>
      <c r="E29256" s="573"/>
    </row>
    <row r="29257" spans="4:5" ht="15" customHeight="1">
      <c r="D29257" s="76"/>
      <c r="E29257" s="573"/>
    </row>
    <row r="29258" spans="4:5" ht="15" customHeight="1">
      <c r="D29258" s="76"/>
      <c r="E29258" s="573"/>
    </row>
    <row r="29259" spans="4:5" ht="15" customHeight="1">
      <c r="D29259" s="76"/>
      <c r="E29259" s="573"/>
    </row>
    <row r="29260" spans="4:5" ht="15" customHeight="1">
      <c r="D29260" s="76"/>
      <c r="E29260" s="573"/>
    </row>
    <row r="29261" spans="4:5" ht="15" customHeight="1">
      <c r="D29261" s="76"/>
      <c r="E29261" s="573"/>
    </row>
    <row r="29262" spans="4:5" ht="15" customHeight="1">
      <c r="D29262" s="76"/>
      <c r="E29262" s="573"/>
    </row>
    <row r="29263" spans="4:5" ht="15" customHeight="1">
      <c r="D29263" s="76"/>
      <c r="E29263" s="573"/>
    </row>
    <row r="29264" spans="4:5" ht="15" customHeight="1">
      <c r="D29264" s="76"/>
      <c r="E29264" s="573"/>
    </row>
    <row r="29265" spans="4:5" ht="15" customHeight="1">
      <c r="D29265" s="76"/>
      <c r="E29265" s="573"/>
    </row>
    <row r="29266" spans="4:5" ht="15" customHeight="1">
      <c r="D29266" s="76"/>
      <c r="E29266" s="573"/>
    </row>
    <row r="29267" spans="4:5" ht="15" customHeight="1">
      <c r="D29267" s="76"/>
      <c r="E29267" s="573"/>
    </row>
    <row r="29268" spans="4:5" ht="15" customHeight="1">
      <c r="D29268" s="76"/>
      <c r="E29268" s="573"/>
    </row>
    <row r="29269" spans="4:5" ht="15" customHeight="1">
      <c r="D29269" s="76"/>
      <c r="E29269" s="573"/>
    </row>
    <row r="29270" spans="4:5" ht="15" customHeight="1">
      <c r="D29270" s="76"/>
      <c r="E29270" s="573"/>
    </row>
    <row r="29271" spans="4:5" ht="15" customHeight="1">
      <c r="D29271" s="76"/>
      <c r="E29271" s="573"/>
    </row>
    <row r="29272" spans="4:5" ht="15" customHeight="1">
      <c r="D29272" s="76"/>
      <c r="E29272" s="573"/>
    </row>
    <row r="29273" spans="4:5" ht="15" customHeight="1">
      <c r="D29273" s="76"/>
      <c r="E29273" s="573"/>
    </row>
    <row r="29274" spans="4:5" ht="15" customHeight="1">
      <c r="D29274" s="76"/>
      <c r="E29274" s="573"/>
    </row>
    <row r="29275" spans="4:5" ht="15" customHeight="1">
      <c r="D29275" s="76"/>
      <c r="E29275" s="573"/>
    </row>
    <row r="29276" spans="4:5" ht="15" customHeight="1">
      <c r="D29276" s="76"/>
      <c r="E29276" s="573"/>
    </row>
    <row r="29277" spans="4:5" ht="15" customHeight="1">
      <c r="D29277" s="76"/>
      <c r="E29277" s="573"/>
    </row>
    <row r="29278" spans="4:5" ht="15" customHeight="1">
      <c r="D29278" s="76"/>
      <c r="E29278" s="573"/>
    </row>
    <row r="29279" spans="4:5" ht="15" customHeight="1">
      <c r="D29279" s="76"/>
      <c r="E29279" s="573"/>
    </row>
    <row r="29280" spans="4:5" ht="15" customHeight="1">
      <c r="D29280" s="76"/>
      <c r="E29280" s="573"/>
    </row>
    <row r="29281" spans="4:5" ht="15" customHeight="1">
      <c r="D29281" s="76"/>
      <c r="E29281" s="573"/>
    </row>
    <row r="29282" spans="4:5" ht="15" customHeight="1">
      <c r="D29282" s="76"/>
      <c r="E29282" s="573"/>
    </row>
    <row r="29283" spans="4:5" ht="15" customHeight="1">
      <c r="D29283" s="76"/>
      <c r="E29283" s="573"/>
    </row>
    <row r="29284" spans="4:5" ht="15" customHeight="1">
      <c r="D29284" s="76"/>
      <c r="E29284" s="573"/>
    </row>
    <row r="29285" spans="4:5" ht="15" customHeight="1">
      <c r="D29285" s="76"/>
      <c r="E29285" s="573"/>
    </row>
    <row r="29286" spans="4:5" ht="15" customHeight="1">
      <c r="D29286" s="76"/>
      <c r="E29286" s="573"/>
    </row>
    <row r="29287" spans="4:5" ht="15" customHeight="1">
      <c r="D29287" s="76"/>
      <c r="E29287" s="573"/>
    </row>
    <row r="29288" spans="4:5" ht="15" customHeight="1">
      <c r="D29288" s="76"/>
      <c r="E29288" s="573"/>
    </row>
    <row r="29289" spans="4:5" ht="15" customHeight="1">
      <c r="D29289" s="76"/>
      <c r="E29289" s="573"/>
    </row>
    <row r="29290" spans="4:5" ht="15" customHeight="1">
      <c r="D29290" s="76"/>
      <c r="E29290" s="573"/>
    </row>
    <row r="29291" spans="4:5" ht="15" customHeight="1">
      <c r="D29291" s="76"/>
      <c r="E29291" s="573"/>
    </row>
    <row r="29292" spans="4:5" ht="15" customHeight="1">
      <c r="D29292" s="76"/>
      <c r="E29292" s="573"/>
    </row>
    <row r="29293" spans="4:5" ht="15" customHeight="1">
      <c r="D29293" s="76"/>
      <c r="E29293" s="573"/>
    </row>
    <row r="29294" spans="4:5" ht="15" customHeight="1">
      <c r="D29294" s="76"/>
      <c r="E29294" s="573"/>
    </row>
    <row r="29295" spans="4:5" ht="15" customHeight="1">
      <c r="D29295" s="76"/>
      <c r="E29295" s="573"/>
    </row>
    <row r="29296" spans="4:5" ht="15" customHeight="1">
      <c r="D29296" s="76"/>
      <c r="E29296" s="573"/>
    </row>
    <row r="29297" spans="4:5" ht="15" customHeight="1">
      <c r="D29297" s="76"/>
      <c r="E29297" s="573"/>
    </row>
    <row r="29298" spans="4:5" ht="15" customHeight="1">
      <c r="D29298" s="76"/>
      <c r="E29298" s="573"/>
    </row>
    <row r="29299" spans="4:5" ht="15" customHeight="1">
      <c r="D29299" s="76"/>
      <c r="E29299" s="573"/>
    </row>
    <row r="29300" spans="4:5" ht="15" customHeight="1">
      <c r="D29300" s="76"/>
      <c r="E29300" s="573"/>
    </row>
    <row r="29301" spans="4:5" ht="15" customHeight="1">
      <c r="D29301" s="76"/>
      <c r="E29301" s="573"/>
    </row>
    <row r="29302" spans="4:5" ht="15" customHeight="1">
      <c r="D29302" s="76"/>
      <c r="E29302" s="573"/>
    </row>
    <row r="29303" spans="4:5" ht="15" customHeight="1">
      <c r="D29303" s="76"/>
      <c r="E29303" s="573"/>
    </row>
    <row r="29304" spans="4:5" ht="15" customHeight="1">
      <c r="D29304" s="76"/>
      <c r="E29304" s="573"/>
    </row>
    <row r="29305" spans="4:5" ht="15" customHeight="1">
      <c r="D29305" s="76"/>
      <c r="E29305" s="573"/>
    </row>
    <row r="29306" spans="4:5" ht="15" customHeight="1">
      <c r="D29306" s="76"/>
      <c r="E29306" s="573"/>
    </row>
    <row r="29307" spans="4:5" ht="15" customHeight="1">
      <c r="D29307" s="76"/>
      <c r="E29307" s="573"/>
    </row>
    <row r="29308" spans="4:5" ht="15" customHeight="1">
      <c r="D29308" s="76"/>
      <c r="E29308" s="573"/>
    </row>
    <row r="29309" spans="4:5" ht="15" customHeight="1">
      <c r="D29309" s="76"/>
      <c r="E29309" s="573"/>
    </row>
    <row r="29310" spans="4:5" ht="15" customHeight="1">
      <c r="D29310" s="76"/>
      <c r="E29310" s="573"/>
    </row>
    <row r="29311" spans="4:5" ht="15" customHeight="1">
      <c r="D29311" s="76"/>
      <c r="E29311" s="573"/>
    </row>
    <row r="29312" spans="4:5" ht="15" customHeight="1">
      <c r="D29312" s="76"/>
      <c r="E29312" s="573"/>
    </row>
    <row r="29313" spans="4:5" ht="15" customHeight="1">
      <c r="D29313" s="76"/>
      <c r="E29313" s="573"/>
    </row>
    <row r="29314" spans="4:5" ht="15" customHeight="1">
      <c r="D29314" s="76"/>
      <c r="E29314" s="573"/>
    </row>
    <row r="29315" spans="4:5" ht="15" customHeight="1">
      <c r="D29315" s="76"/>
      <c r="E29315" s="573"/>
    </row>
    <row r="29316" spans="4:5" ht="15" customHeight="1">
      <c r="D29316" s="76"/>
      <c r="E29316" s="573"/>
    </row>
    <row r="29317" spans="4:5" ht="15" customHeight="1">
      <c r="D29317" s="76"/>
      <c r="E29317" s="573"/>
    </row>
    <row r="29318" spans="4:5" ht="15" customHeight="1">
      <c r="D29318" s="76"/>
      <c r="E29318" s="573"/>
    </row>
    <row r="29319" spans="4:5" ht="15" customHeight="1">
      <c r="D29319" s="76"/>
      <c r="E29319" s="573"/>
    </row>
    <row r="29320" spans="4:5" ht="15" customHeight="1">
      <c r="D29320" s="76"/>
      <c r="E29320" s="573"/>
    </row>
    <row r="29321" spans="4:5" ht="15" customHeight="1">
      <c r="D29321" s="76"/>
      <c r="E29321" s="573"/>
    </row>
    <row r="29322" spans="4:5" ht="15" customHeight="1">
      <c r="D29322" s="76"/>
      <c r="E29322" s="573"/>
    </row>
    <row r="29323" spans="4:5" ht="15" customHeight="1">
      <c r="D29323" s="76"/>
      <c r="E29323" s="573"/>
    </row>
    <row r="29324" spans="4:5" ht="15" customHeight="1">
      <c r="D29324" s="76"/>
      <c r="E29324" s="573"/>
    </row>
    <row r="29325" spans="4:5" ht="15" customHeight="1">
      <c r="D29325" s="76"/>
      <c r="E29325" s="573"/>
    </row>
    <row r="29326" spans="4:5" ht="15" customHeight="1">
      <c r="D29326" s="76"/>
      <c r="E29326" s="573"/>
    </row>
    <row r="29327" spans="4:5" ht="15" customHeight="1">
      <c r="D29327" s="76"/>
      <c r="E29327" s="573"/>
    </row>
    <row r="29328" spans="4:5" ht="15" customHeight="1">
      <c r="D29328" s="76"/>
      <c r="E29328" s="573"/>
    </row>
    <row r="29329" spans="4:5" ht="15" customHeight="1">
      <c r="D29329" s="76"/>
      <c r="E29329" s="573"/>
    </row>
    <row r="29330" spans="4:5" ht="15" customHeight="1">
      <c r="D29330" s="76"/>
      <c r="E29330" s="573"/>
    </row>
    <row r="29331" spans="4:5" ht="15" customHeight="1">
      <c r="D29331" s="76"/>
      <c r="E29331" s="573"/>
    </row>
    <row r="29332" spans="4:5" ht="15" customHeight="1">
      <c r="D29332" s="76"/>
      <c r="E29332" s="573"/>
    </row>
    <row r="29333" spans="4:5" ht="15" customHeight="1">
      <c r="D29333" s="76"/>
      <c r="E29333" s="573"/>
    </row>
    <row r="29334" spans="4:5" ht="15" customHeight="1">
      <c r="D29334" s="76"/>
      <c r="E29334" s="573"/>
    </row>
    <row r="29335" spans="4:5" ht="15" customHeight="1">
      <c r="D29335" s="76"/>
      <c r="E29335" s="573"/>
    </row>
    <row r="29336" spans="4:5" ht="15" customHeight="1">
      <c r="D29336" s="76"/>
      <c r="E29336" s="573"/>
    </row>
    <row r="29337" spans="4:5" ht="15" customHeight="1">
      <c r="D29337" s="76"/>
      <c r="E29337" s="573"/>
    </row>
    <row r="29338" spans="4:5" ht="15" customHeight="1">
      <c r="D29338" s="76"/>
      <c r="E29338" s="573"/>
    </row>
    <row r="29339" spans="4:5" ht="15" customHeight="1">
      <c r="D29339" s="76"/>
      <c r="E29339" s="573"/>
    </row>
    <row r="29340" spans="4:5" ht="15" customHeight="1">
      <c r="D29340" s="76"/>
      <c r="E29340" s="573"/>
    </row>
    <row r="29341" spans="4:5" ht="15" customHeight="1">
      <c r="D29341" s="76"/>
      <c r="E29341" s="573"/>
    </row>
    <row r="29342" spans="4:5" ht="15" customHeight="1">
      <c r="D29342" s="76"/>
      <c r="E29342" s="573"/>
    </row>
    <row r="29343" spans="4:5" ht="15" customHeight="1">
      <c r="D29343" s="76"/>
      <c r="E29343" s="573"/>
    </row>
    <row r="29344" spans="4:5" ht="15" customHeight="1">
      <c r="D29344" s="76"/>
      <c r="E29344" s="573"/>
    </row>
    <row r="29345" spans="4:5" ht="15" customHeight="1">
      <c r="D29345" s="76"/>
      <c r="E29345" s="573"/>
    </row>
    <row r="29346" spans="4:5" ht="15" customHeight="1">
      <c r="D29346" s="76"/>
      <c r="E29346" s="573"/>
    </row>
    <row r="29347" spans="4:5" ht="15" customHeight="1">
      <c r="D29347" s="76"/>
      <c r="E29347" s="573"/>
    </row>
    <row r="29348" spans="4:5" ht="15" customHeight="1">
      <c r="D29348" s="76"/>
      <c r="E29348" s="573"/>
    </row>
    <row r="29349" spans="4:5" ht="15" customHeight="1">
      <c r="D29349" s="76"/>
      <c r="E29349" s="573"/>
    </row>
    <row r="29350" spans="4:5" ht="15" customHeight="1">
      <c r="D29350" s="76"/>
      <c r="E29350" s="573"/>
    </row>
    <row r="29351" spans="4:5" ht="15" customHeight="1">
      <c r="D29351" s="76"/>
      <c r="E29351" s="573"/>
    </row>
    <row r="29352" spans="4:5" ht="15" customHeight="1">
      <c r="D29352" s="76"/>
      <c r="E29352" s="573"/>
    </row>
    <row r="29353" spans="4:5" ht="15" customHeight="1">
      <c r="D29353" s="76"/>
      <c r="E29353" s="573"/>
    </row>
    <row r="29354" spans="4:5" ht="15" customHeight="1">
      <c r="D29354" s="76"/>
      <c r="E29354" s="573"/>
    </row>
    <row r="29355" spans="4:5" ht="15" customHeight="1">
      <c r="D29355" s="76"/>
      <c r="E29355" s="573"/>
    </row>
    <row r="29356" spans="4:5" ht="15" customHeight="1">
      <c r="D29356" s="76"/>
      <c r="E29356" s="573"/>
    </row>
    <row r="29357" spans="4:5" ht="15" customHeight="1">
      <c r="D29357" s="76"/>
      <c r="E29357" s="573"/>
    </row>
    <row r="29358" spans="4:5" ht="15" customHeight="1">
      <c r="D29358" s="76"/>
      <c r="E29358" s="573"/>
    </row>
    <row r="29359" spans="4:5" ht="15" customHeight="1">
      <c r="D29359" s="76"/>
      <c r="E29359" s="573"/>
    </row>
    <row r="29360" spans="4:5" ht="15" customHeight="1">
      <c r="D29360" s="76"/>
      <c r="E29360" s="573"/>
    </row>
    <row r="29361" spans="4:5" ht="15" customHeight="1">
      <c r="D29361" s="76"/>
      <c r="E29361" s="573"/>
    </row>
    <row r="29362" spans="4:5" ht="15" customHeight="1">
      <c r="D29362" s="76"/>
      <c r="E29362" s="573"/>
    </row>
    <row r="29363" spans="4:5" ht="15" customHeight="1">
      <c r="D29363" s="76"/>
      <c r="E29363" s="573"/>
    </row>
    <row r="29364" spans="4:5" ht="15" customHeight="1">
      <c r="D29364" s="76"/>
      <c r="E29364" s="573"/>
    </row>
    <row r="29365" spans="4:5" ht="15" customHeight="1">
      <c r="D29365" s="76"/>
      <c r="E29365" s="573"/>
    </row>
    <row r="29366" spans="4:5" ht="15" customHeight="1">
      <c r="D29366" s="76"/>
      <c r="E29366" s="573"/>
    </row>
    <row r="29367" spans="4:5" ht="15" customHeight="1">
      <c r="D29367" s="76"/>
      <c r="E29367" s="573"/>
    </row>
    <row r="29368" spans="4:5" ht="15" customHeight="1">
      <c r="D29368" s="76"/>
      <c r="E29368" s="573"/>
    </row>
    <row r="29369" spans="4:5" ht="15" customHeight="1">
      <c r="D29369" s="76"/>
      <c r="E29369" s="573"/>
    </row>
    <row r="29370" spans="4:5" ht="15" customHeight="1">
      <c r="D29370" s="76"/>
      <c r="E29370" s="573"/>
    </row>
    <row r="29371" spans="4:5" ht="15" customHeight="1">
      <c r="D29371" s="76"/>
      <c r="E29371" s="573"/>
    </row>
    <row r="29372" spans="4:5" ht="15" customHeight="1">
      <c r="D29372" s="76"/>
      <c r="E29372" s="573"/>
    </row>
    <row r="29373" spans="4:5" ht="15" customHeight="1">
      <c r="D29373" s="76"/>
      <c r="E29373" s="573"/>
    </row>
    <row r="29374" spans="4:5" ht="15" customHeight="1">
      <c r="D29374" s="76"/>
      <c r="E29374" s="573"/>
    </row>
    <row r="29375" spans="4:5" ht="15" customHeight="1">
      <c r="D29375" s="76"/>
      <c r="E29375" s="573"/>
    </row>
    <row r="29376" spans="4:5" ht="15" customHeight="1">
      <c r="D29376" s="76"/>
      <c r="E29376" s="573"/>
    </row>
    <row r="29377" spans="4:5" ht="15" customHeight="1">
      <c r="D29377" s="76"/>
      <c r="E29377" s="573"/>
    </row>
    <row r="29378" spans="4:5" ht="15" customHeight="1">
      <c r="D29378" s="76"/>
      <c r="E29378" s="573"/>
    </row>
    <row r="29379" spans="4:5" ht="15" customHeight="1">
      <c r="D29379" s="76"/>
      <c r="E29379" s="573"/>
    </row>
    <row r="29380" spans="4:5" ht="15" customHeight="1">
      <c r="D29380" s="76"/>
      <c r="E29380" s="573"/>
    </row>
    <row r="29381" spans="4:5" ht="15" customHeight="1">
      <c r="D29381" s="76"/>
      <c r="E29381" s="573"/>
    </row>
    <row r="29382" spans="4:5" ht="15" customHeight="1">
      <c r="D29382" s="76"/>
      <c r="E29382" s="573"/>
    </row>
    <row r="29383" spans="4:5" ht="15" customHeight="1">
      <c r="D29383" s="76"/>
      <c r="E29383" s="573"/>
    </row>
    <row r="29384" spans="4:5" ht="15" customHeight="1">
      <c r="D29384" s="76"/>
      <c r="E29384" s="573"/>
    </row>
    <row r="29385" spans="4:5" ht="15" customHeight="1">
      <c r="D29385" s="76"/>
      <c r="E29385" s="573"/>
    </row>
    <row r="29386" spans="4:5" ht="15" customHeight="1">
      <c r="D29386" s="76"/>
      <c r="E29386" s="573"/>
    </row>
    <row r="29387" spans="4:5" ht="15" customHeight="1">
      <c r="D29387" s="76"/>
      <c r="E29387" s="573"/>
    </row>
    <row r="29388" spans="4:5" ht="15" customHeight="1">
      <c r="D29388" s="76"/>
      <c r="E29388" s="573"/>
    </row>
    <row r="29389" spans="4:5" ht="15" customHeight="1">
      <c r="D29389" s="76"/>
      <c r="E29389" s="573"/>
    </row>
    <row r="29390" spans="4:5" ht="15" customHeight="1">
      <c r="D29390" s="76"/>
      <c r="E29390" s="573"/>
    </row>
    <row r="29391" spans="4:5" ht="15" customHeight="1">
      <c r="D29391" s="76"/>
      <c r="E29391" s="573"/>
    </row>
    <row r="29392" spans="4:5" ht="15" customHeight="1">
      <c r="D29392" s="76"/>
      <c r="E29392" s="573"/>
    </row>
    <row r="29393" spans="4:5" ht="15" customHeight="1">
      <c r="D29393" s="76"/>
      <c r="E29393" s="573"/>
    </row>
    <row r="29394" spans="4:5" ht="15" customHeight="1">
      <c r="D29394" s="76"/>
      <c r="E29394" s="573"/>
    </row>
    <row r="29395" spans="4:5" ht="15" customHeight="1">
      <c r="D29395" s="76"/>
      <c r="E29395" s="573"/>
    </row>
    <row r="29396" spans="4:5" ht="15" customHeight="1">
      <c r="D29396" s="76"/>
      <c r="E29396" s="573"/>
    </row>
    <row r="29397" spans="4:5" ht="15" customHeight="1">
      <c r="D29397" s="76"/>
      <c r="E29397" s="573"/>
    </row>
    <row r="29398" spans="4:5" ht="15" customHeight="1">
      <c r="D29398" s="76"/>
      <c r="E29398" s="573"/>
    </row>
    <row r="29399" spans="4:5" ht="15" customHeight="1">
      <c r="D29399" s="76"/>
      <c r="E29399" s="573"/>
    </row>
    <row r="29400" spans="4:5" ht="15" customHeight="1">
      <c r="D29400" s="76"/>
      <c r="E29400" s="573"/>
    </row>
    <row r="29401" spans="4:5" ht="15" customHeight="1">
      <c r="D29401" s="76"/>
      <c r="E29401" s="573"/>
    </row>
    <row r="29402" spans="4:5" ht="15" customHeight="1">
      <c r="D29402" s="76"/>
      <c r="E29402" s="573"/>
    </row>
    <row r="29403" spans="4:5" ht="15" customHeight="1">
      <c r="D29403" s="76"/>
      <c r="E29403" s="573"/>
    </row>
    <row r="29404" spans="4:5" ht="15" customHeight="1">
      <c r="D29404" s="76"/>
      <c r="E29404" s="573"/>
    </row>
    <row r="29405" spans="4:5" ht="15" customHeight="1">
      <c r="D29405" s="76"/>
      <c r="E29405" s="573"/>
    </row>
    <row r="29406" spans="4:5" ht="15" customHeight="1">
      <c r="D29406" s="76"/>
      <c r="E29406" s="573"/>
    </row>
    <row r="29407" spans="4:5" ht="15" customHeight="1">
      <c r="D29407" s="76"/>
      <c r="E29407" s="573"/>
    </row>
    <row r="29408" spans="4:5" ht="15" customHeight="1">
      <c r="D29408" s="76"/>
      <c r="E29408" s="573"/>
    </row>
    <row r="29409" spans="4:5" ht="15" customHeight="1">
      <c r="D29409" s="76"/>
      <c r="E29409" s="573"/>
    </row>
    <row r="29410" spans="4:5" ht="15" customHeight="1">
      <c r="D29410" s="76"/>
      <c r="E29410" s="573"/>
    </row>
    <row r="29411" spans="4:5" ht="15" customHeight="1">
      <c r="D29411" s="76"/>
      <c r="E29411" s="573"/>
    </row>
    <row r="29412" spans="4:5" ht="15" customHeight="1">
      <c r="D29412" s="76"/>
      <c r="E29412" s="573"/>
    </row>
    <row r="29413" spans="4:5" ht="15" customHeight="1">
      <c r="D29413" s="76"/>
      <c r="E29413" s="573"/>
    </row>
    <row r="29414" spans="4:5" ht="15" customHeight="1">
      <c r="D29414" s="76"/>
      <c r="E29414" s="573"/>
    </row>
    <row r="29415" spans="4:5" ht="15" customHeight="1">
      <c r="D29415" s="76"/>
      <c r="E29415" s="573"/>
    </row>
    <row r="29416" spans="4:5" ht="15" customHeight="1">
      <c r="D29416" s="76"/>
      <c r="E29416" s="573"/>
    </row>
    <row r="29417" spans="4:5" ht="15" customHeight="1">
      <c r="D29417" s="76"/>
      <c r="E29417" s="573"/>
    </row>
    <row r="29418" spans="4:5" ht="15" customHeight="1">
      <c r="D29418" s="76"/>
      <c r="E29418" s="573"/>
    </row>
    <row r="29419" spans="4:5" ht="15" customHeight="1">
      <c r="D29419" s="76"/>
      <c r="E29419" s="573"/>
    </row>
    <row r="29420" spans="4:5" ht="15" customHeight="1">
      <c r="D29420" s="76"/>
      <c r="E29420" s="573"/>
    </row>
    <row r="29421" spans="4:5" ht="15" customHeight="1">
      <c r="D29421" s="76"/>
      <c r="E29421" s="573"/>
    </row>
    <row r="29422" spans="4:5" ht="15" customHeight="1">
      <c r="D29422" s="76"/>
      <c r="E29422" s="573"/>
    </row>
    <row r="29423" spans="4:5" ht="15" customHeight="1">
      <c r="D29423" s="76"/>
      <c r="E29423" s="573"/>
    </row>
    <row r="29424" spans="4:5" ht="15" customHeight="1">
      <c r="D29424" s="76"/>
      <c r="E29424" s="573"/>
    </row>
    <row r="29425" spans="4:5" ht="15" customHeight="1">
      <c r="D29425" s="76"/>
      <c r="E29425" s="573"/>
    </row>
    <row r="29426" spans="4:5" ht="15" customHeight="1">
      <c r="D29426" s="76"/>
      <c r="E29426" s="573"/>
    </row>
    <row r="29427" spans="4:5" ht="15" customHeight="1">
      <c r="D29427" s="76"/>
      <c r="E29427" s="573"/>
    </row>
    <row r="29428" spans="4:5" ht="15" customHeight="1">
      <c r="D29428" s="76"/>
      <c r="E29428" s="573"/>
    </row>
    <row r="29429" spans="4:5" ht="15" customHeight="1">
      <c r="D29429" s="76"/>
      <c r="E29429" s="573"/>
    </row>
    <row r="29430" spans="4:5" ht="15" customHeight="1">
      <c r="D29430" s="76"/>
      <c r="E29430" s="573"/>
    </row>
    <row r="29431" spans="4:5" ht="15" customHeight="1">
      <c r="D29431" s="76"/>
      <c r="E29431" s="573"/>
    </row>
    <row r="29432" spans="4:5" ht="15" customHeight="1">
      <c r="D29432" s="76"/>
      <c r="E29432" s="573"/>
    </row>
    <row r="29433" spans="4:5" ht="15" customHeight="1">
      <c r="D29433" s="76"/>
      <c r="E29433" s="573"/>
    </row>
    <row r="29434" spans="4:5" ht="15" customHeight="1">
      <c r="D29434" s="76"/>
      <c r="E29434" s="573"/>
    </row>
    <row r="29435" spans="4:5" ht="15" customHeight="1">
      <c r="D29435" s="76"/>
      <c r="E29435" s="573"/>
    </row>
    <row r="29436" spans="4:5" ht="15" customHeight="1">
      <c r="D29436" s="76"/>
      <c r="E29436" s="573"/>
    </row>
    <row r="29437" spans="4:5" ht="15" customHeight="1">
      <c r="D29437" s="76"/>
      <c r="E29437" s="573"/>
    </row>
    <row r="29438" spans="4:5" ht="15" customHeight="1">
      <c r="D29438" s="76"/>
      <c r="E29438" s="573"/>
    </row>
    <row r="29439" spans="4:5" ht="15" customHeight="1">
      <c r="D29439" s="76"/>
      <c r="E29439" s="573"/>
    </row>
    <row r="29440" spans="4:5" ht="15" customHeight="1">
      <c r="D29440" s="76"/>
      <c r="E29440" s="573"/>
    </row>
    <row r="29441" spans="4:5" ht="15" customHeight="1">
      <c r="D29441" s="76"/>
      <c r="E29441" s="573"/>
    </row>
    <row r="29442" spans="4:5" ht="15" customHeight="1">
      <c r="D29442" s="76"/>
      <c r="E29442" s="573"/>
    </row>
    <row r="29443" spans="4:5" ht="15" customHeight="1">
      <c r="D29443" s="76"/>
      <c r="E29443" s="573"/>
    </row>
    <row r="29444" spans="4:5" ht="15" customHeight="1">
      <c r="D29444" s="76"/>
      <c r="E29444" s="573"/>
    </row>
    <row r="29445" spans="4:5" ht="15" customHeight="1">
      <c r="D29445" s="76"/>
      <c r="E29445" s="573"/>
    </row>
    <row r="29446" spans="4:5" ht="15" customHeight="1">
      <c r="D29446" s="76"/>
      <c r="E29446" s="573"/>
    </row>
    <row r="29447" spans="4:5" ht="15" customHeight="1">
      <c r="D29447" s="76"/>
      <c r="E29447" s="573"/>
    </row>
    <row r="29448" spans="4:5" ht="15" customHeight="1">
      <c r="D29448" s="76"/>
      <c r="E29448" s="573"/>
    </row>
    <row r="29449" spans="4:5" ht="15" customHeight="1">
      <c r="D29449" s="76"/>
      <c r="E29449" s="573"/>
    </row>
    <row r="29450" spans="4:5" ht="15" customHeight="1">
      <c r="D29450" s="76"/>
      <c r="E29450" s="573"/>
    </row>
    <row r="29451" spans="4:5" ht="15" customHeight="1">
      <c r="D29451" s="76"/>
      <c r="E29451" s="573"/>
    </row>
    <row r="29452" spans="4:5" ht="15" customHeight="1">
      <c r="D29452" s="76"/>
      <c r="E29452" s="573"/>
    </row>
    <row r="29453" spans="4:5" ht="15" customHeight="1">
      <c r="D29453" s="76"/>
      <c r="E29453" s="573"/>
    </row>
    <row r="29454" spans="4:5" ht="15" customHeight="1">
      <c r="D29454" s="76"/>
      <c r="E29454" s="573"/>
    </row>
    <row r="29455" spans="4:5" ht="15" customHeight="1">
      <c r="D29455" s="76"/>
      <c r="E29455" s="573"/>
    </row>
    <row r="29456" spans="4:5" ht="15" customHeight="1">
      <c r="D29456" s="76"/>
      <c r="E29456" s="573"/>
    </row>
    <row r="29457" spans="4:5" ht="15" customHeight="1">
      <c r="D29457" s="76"/>
      <c r="E29457" s="573"/>
    </row>
    <row r="29458" spans="4:5" ht="15" customHeight="1">
      <c r="D29458" s="76"/>
      <c r="E29458" s="573"/>
    </row>
    <row r="29459" spans="4:5" ht="15" customHeight="1">
      <c r="D29459" s="76"/>
      <c r="E29459" s="573"/>
    </row>
    <row r="29460" spans="4:5" ht="15" customHeight="1">
      <c r="D29460" s="76"/>
      <c r="E29460" s="573"/>
    </row>
    <row r="29461" spans="4:5" ht="15" customHeight="1">
      <c r="D29461" s="76"/>
      <c r="E29461" s="573"/>
    </row>
    <row r="29462" spans="4:5" ht="15" customHeight="1">
      <c r="D29462" s="76"/>
      <c r="E29462" s="573"/>
    </row>
    <row r="29463" spans="4:5" ht="15" customHeight="1">
      <c r="D29463" s="76"/>
      <c r="E29463" s="573"/>
    </row>
    <row r="29464" spans="4:5" ht="15" customHeight="1">
      <c r="D29464" s="76"/>
      <c r="E29464" s="573"/>
    </row>
    <row r="29465" spans="4:5" ht="15" customHeight="1">
      <c r="D29465" s="76"/>
      <c r="E29465" s="573"/>
    </row>
    <row r="29466" spans="4:5" ht="15" customHeight="1">
      <c r="D29466" s="76"/>
      <c r="E29466" s="573"/>
    </row>
    <row r="29467" spans="4:5" ht="15" customHeight="1">
      <c r="D29467" s="76"/>
      <c r="E29467" s="573"/>
    </row>
    <row r="29468" spans="4:5" ht="15" customHeight="1">
      <c r="D29468" s="76"/>
      <c r="E29468" s="573"/>
    </row>
    <row r="29469" spans="4:5" ht="15" customHeight="1">
      <c r="D29469" s="76"/>
      <c r="E29469" s="573"/>
    </row>
    <row r="29470" spans="4:5" ht="15" customHeight="1">
      <c r="D29470" s="76"/>
      <c r="E29470" s="573"/>
    </row>
    <row r="29471" spans="4:5" ht="15" customHeight="1">
      <c r="D29471" s="76"/>
      <c r="E29471" s="573"/>
    </row>
    <row r="29472" spans="4:5" ht="15" customHeight="1">
      <c r="D29472" s="76"/>
      <c r="E29472" s="573"/>
    </row>
    <row r="29473" spans="4:5" ht="15" customHeight="1">
      <c r="D29473" s="76"/>
      <c r="E29473" s="573"/>
    </row>
    <row r="29474" spans="4:5" ht="15" customHeight="1">
      <c r="D29474" s="76"/>
      <c r="E29474" s="573"/>
    </row>
    <row r="29475" spans="4:5" ht="15" customHeight="1">
      <c r="D29475" s="76"/>
      <c r="E29475" s="573"/>
    </row>
    <row r="29476" spans="4:5" ht="15" customHeight="1">
      <c r="D29476" s="76"/>
      <c r="E29476" s="573"/>
    </row>
    <row r="29477" spans="4:5" ht="15" customHeight="1">
      <c r="D29477" s="76"/>
      <c r="E29477" s="573"/>
    </row>
    <row r="29478" spans="4:5" ht="15" customHeight="1">
      <c r="D29478" s="76"/>
      <c r="E29478" s="573"/>
    </row>
    <row r="29479" spans="4:5" ht="15" customHeight="1">
      <c r="D29479" s="76"/>
      <c r="E29479" s="573"/>
    </row>
    <row r="29480" spans="4:5" ht="15" customHeight="1">
      <c r="D29480" s="76"/>
      <c r="E29480" s="573"/>
    </row>
    <row r="29481" spans="4:5" ht="15" customHeight="1">
      <c r="D29481" s="76"/>
      <c r="E29481" s="573"/>
    </row>
    <row r="29482" spans="4:5" ht="15" customHeight="1">
      <c r="D29482" s="76"/>
      <c r="E29482" s="573"/>
    </row>
    <row r="29483" spans="4:5" ht="15" customHeight="1">
      <c r="D29483" s="76"/>
      <c r="E29483" s="573"/>
    </row>
    <row r="29484" spans="4:5" ht="15" customHeight="1">
      <c r="D29484" s="76"/>
      <c r="E29484" s="573"/>
    </row>
    <row r="29485" spans="4:5" ht="15" customHeight="1">
      <c r="D29485" s="76"/>
      <c r="E29485" s="573"/>
    </row>
    <row r="29486" spans="4:5" ht="15" customHeight="1">
      <c r="D29486" s="76"/>
      <c r="E29486" s="573"/>
    </row>
    <row r="29487" spans="4:5" ht="15" customHeight="1">
      <c r="D29487" s="76"/>
      <c r="E29487" s="573"/>
    </row>
    <row r="29488" spans="4:5" ht="15" customHeight="1">
      <c r="D29488" s="76"/>
      <c r="E29488" s="573"/>
    </row>
    <row r="29489" spans="4:5" ht="15" customHeight="1">
      <c r="D29489" s="76"/>
      <c r="E29489" s="573"/>
    </row>
    <row r="29490" spans="4:5" ht="15" customHeight="1">
      <c r="D29490" s="76"/>
      <c r="E29490" s="573"/>
    </row>
    <row r="29491" spans="4:5" ht="15" customHeight="1">
      <c r="D29491" s="76"/>
      <c r="E29491" s="573"/>
    </row>
    <row r="29492" spans="4:5" ht="15" customHeight="1">
      <c r="D29492" s="76"/>
      <c r="E29492" s="573"/>
    </row>
    <row r="29493" spans="4:5" ht="15" customHeight="1">
      <c r="D29493" s="76"/>
      <c r="E29493" s="573"/>
    </row>
    <row r="29494" spans="4:5" ht="15" customHeight="1">
      <c r="D29494" s="76"/>
      <c r="E29494" s="573"/>
    </row>
    <row r="29495" spans="4:5" ht="15" customHeight="1">
      <c r="D29495" s="76"/>
      <c r="E29495" s="573"/>
    </row>
    <row r="29496" spans="4:5" ht="15" customHeight="1">
      <c r="D29496" s="76"/>
      <c r="E29496" s="573"/>
    </row>
    <row r="29497" spans="4:5" ht="15" customHeight="1">
      <c r="D29497" s="76"/>
      <c r="E29497" s="573"/>
    </row>
    <row r="29498" spans="4:5" ht="15" customHeight="1">
      <c r="D29498" s="76"/>
      <c r="E29498" s="573"/>
    </row>
    <row r="29499" spans="4:5" ht="15" customHeight="1">
      <c r="D29499" s="76"/>
      <c r="E29499" s="573"/>
    </row>
    <row r="29500" spans="4:5" ht="15" customHeight="1">
      <c r="D29500" s="76"/>
      <c r="E29500" s="573"/>
    </row>
    <row r="29501" spans="4:5" ht="15" customHeight="1">
      <c r="D29501" s="76"/>
      <c r="E29501" s="573"/>
    </row>
    <row r="29502" spans="4:5" ht="15" customHeight="1">
      <c r="D29502" s="76"/>
      <c r="E29502" s="573"/>
    </row>
    <row r="29503" spans="4:5" ht="15" customHeight="1">
      <c r="D29503" s="76"/>
      <c r="E29503" s="573"/>
    </row>
    <row r="29504" spans="4:5" ht="15" customHeight="1">
      <c r="D29504" s="76"/>
      <c r="E29504" s="573"/>
    </row>
    <row r="29505" spans="4:5" ht="15" customHeight="1">
      <c r="D29505" s="76"/>
      <c r="E29505" s="573"/>
    </row>
    <row r="29506" spans="4:5" ht="15" customHeight="1">
      <c r="D29506" s="76"/>
      <c r="E29506" s="573"/>
    </row>
    <row r="29507" spans="4:5" ht="15" customHeight="1">
      <c r="D29507" s="76"/>
      <c r="E29507" s="573"/>
    </row>
    <row r="29508" spans="4:5" ht="15" customHeight="1">
      <c r="D29508" s="76"/>
      <c r="E29508" s="573"/>
    </row>
    <row r="29509" spans="4:5" ht="15" customHeight="1">
      <c r="D29509" s="76"/>
      <c r="E29509" s="573"/>
    </row>
    <row r="29510" spans="4:5" ht="15" customHeight="1">
      <c r="D29510" s="76"/>
      <c r="E29510" s="573"/>
    </row>
    <row r="29511" spans="4:5" ht="15" customHeight="1">
      <c r="D29511" s="76"/>
      <c r="E29511" s="573"/>
    </row>
    <row r="29512" spans="4:5" ht="15" customHeight="1">
      <c r="D29512" s="76"/>
      <c r="E29512" s="573"/>
    </row>
    <row r="29513" spans="4:5" ht="15" customHeight="1">
      <c r="D29513" s="76"/>
      <c r="E29513" s="573"/>
    </row>
    <row r="29514" spans="4:5" ht="15" customHeight="1">
      <c r="D29514" s="76"/>
      <c r="E29514" s="573"/>
    </row>
    <row r="29515" spans="4:5" ht="15" customHeight="1">
      <c r="D29515" s="76"/>
      <c r="E29515" s="573"/>
    </row>
    <row r="29516" spans="4:5" ht="15" customHeight="1">
      <c r="D29516" s="76"/>
      <c r="E29516" s="573"/>
    </row>
    <row r="29517" spans="4:5" ht="15" customHeight="1">
      <c r="D29517" s="76"/>
      <c r="E29517" s="573"/>
    </row>
    <row r="29518" spans="4:5" ht="15" customHeight="1">
      <c r="D29518" s="76"/>
      <c r="E29518" s="573"/>
    </row>
    <row r="29519" spans="4:5" ht="15" customHeight="1">
      <c r="D29519" s="76"/>
      <c r="E29519" s="573"/>
    </row>
    <row r="29520" spans="4:5" ht="15" customHeight="1">
      <c r="D29520" s="76"/>
      <c r="E29520" s="573"/>
    </row>
    <row r="29521" spans="4:5" ht="15" customHeight="1">
      <c r="D29521" s="76"/>
      <c r="E29521" s="573"/>
    </row>
    <row r="29522" spans="4:5" ht="15" customHeight="1">
      <c r="D29522" s="76"/>
      <c r="E29522" s="573"/>
    </row>
    <row r="29523" spans="4:5" ht="15" customHeight="1">
      <c r="D29523" s="76"/>
      <c r="E29523" s="573"/>
    </row>
    <row r="29524" spans="4:5" ht="15" customHeight="1">
      <c r="D29524" s="76"/>
      <c r="E29524" s="573"/>
    </row>
    <row r="29525" spans="4:5" ht="15" customHeight="1">
      <c r="D29525" s="76"/>
      <c r="E29525" s="573"/>
    </row>
    <row r="29526" spans="4:5" ht="15" customHeight="1">
      <c r="D29526" s="76"/>
      <c r="E29526" s="573"/>
    </row>
    <row r="29527" spans="4:5" ht="15" customHeight="1">
      <c r="D29527" s="76"/>
      <c r="E29527" s="573"/>
    </row>
    <row r="29528" spans="4:5" ht="15" customHeight="1">
      <c r="D29528" s="76"/>
      <c r="E29528" s="573"/>
    </row>
    <row r="29529" spans="4:5" ht="15" customHeight="1">
      <c r="D29529" s="76"/>
      <c r="E29529" s="573"/>
    </row>
    <row r="29530" spans="4:5" ht="15" customHeight="1">
      <c r="D29530" s="76"/>
      <c r="E29530" s="573"/>
    </row>
    <row r="29531" spans="4:5" ht="15" customHeight="1">
      <c r="D29531" s="76"/>
      <c r="E29531" s="573"/>
    </row>
    <row r="29532" spans="4:5" ht="15" customHeight="1">
      <c r="D29532" s="76"/>
      <c r="E29532" s="573"/>
    </row>
    <row r="29533" spans="4:5" ht="15" customHeight="1">
      <c r="D29533" s="76"/>
      <c r="E29533" s="573"/>
    </row>
    <row r="29534" spans="4:5" ht="15" customHeight="1">
      <c r="D29534" s="76"/>
      <c r="E29534" s="573"/>
    </row>
    <row r="29535" spans="4:5" ht="15" customHeight="1">
      <c r="D29535" s="76"/>
      <c r="E29535" s="573"/>
    </row>
    <row r="29536" spans="4:5" ht="15" customHeight="1">
      <c r="D29536" s="76"/>
      <c r="E29536" s="573"/>
    </row>
    <row r="29537" spans="4:5" ht="15" customHeight="1">
      <c r="D29537" s="76"/>
      <c r="E29537" s="573"/>
    </row>
    <row r="29538" spans="4:5" ht="15" customHeight="1">
      <c r="D29538" s="76"/>
      <c r="E29538" s="573"/>
    </row>
    <row r="29539" spans="4:5" ht="15" customHeight="1">
      <c r="D29539" s="76"/>
      <c r="E29539" s="573"/>
    </row>
    <row r="29540" spans="4:5" ht="15" customHeight="1">
      <c r="D29540" s="76"/>
      <c r="E29540" s="573"/>
    </row>
    <row r="29541" spans="4:5" ht="15" customHeight="1">
      <c r="D29541" s="76"/>
      <c r="E29541" s="573"/>
    </row>
    <row r="29542" spans="4:5" ht="15" customHeight="1">
      <c r="D29542" s="76"/>
      <c r="E29542" s="573"/>
    </row>
    <row r="29543" spans="4:5" ht="15" customHeight="1">
      <c r="D29543" s="76"/>
      <c r="E29543" s="573"/>
    </row>
    <row r="29544" spans="4:5" ht="15" customHeight="1">
      <c r="D29544" s="76"/>
      <c r="E29544" s="573"/>
    </row>
    <row r="29545" spans="4:5" ht="15" customHeight="1">
      <c r="D29545" s="76"/>
      <c r="E29545" s="573"/>
    </row>
    <row r="29546" spans="4:5" ht="15" customHeight="1">
      <c r="D29546" s="76"/>
      <c r="E29546" s="573"/>
    </row>
    <row r="29547" spans="4:5" ht="15" customHeight="1">
      <c r="D29547" s="76"/>
      <c r="E29547" s="573"/>
    </row>
    <row r="29548" spans="4:5" ht="15" customHeight="1">
      <c r="D29548" s="76"/>
      <c r="E29548" s="573"/>
    </row>
    <row r="29549" spans="4:5" ht="15" customHeight="1">
      <c r="D29549" s="76"/>
      <c r="E29549" s="573"/>
    </row>
    <row r="29550" spans="4:5" ht="15" customHeight="1">
      <c r="D29550" s="76"/>
      <c r="E29550" s="573"/>
    </row>
    <row r="29551" spans="4:5" ht="15" customHeight="1">
      <c r="D29551" s="76"/>
      <c r="E29551" s="573"/>
    </row>
    <row r="29552" spans="4:5" ht="15" customHeight="1">
      <c r="D29552" s="76"/>
      <c r="E29552" s="573"/>
    </row>
    <row r="29553" spans="4:5" ht="15" customHeight="1">
      <c r="D29553" s="76"/>
      <c r="E29553" s="573"/>
    </row>
    <row r="29554" spans="4:5" ht="15" customHeight="1">
      <c r="D29554" s="76"/>
      <c r="E29554" s="573"/>
    </row>
    <row r="29555" spans="4:5" ht="15" customHeight="1">
      <c r="D29555" s="76"/>
      <c r="E29555" s="573"/>
    </row>
    <row r="29556" spans="4:5" ht="15" customHeight="1">
      <c r="D29556" s="76"/>
      <c r="E29556" s="573"/>
    </row>
    <row r="29557" spans="4:5" ht="15" customHeight="1">
      <c r="D29557" s="76"/>
      <c r="E29557" s="573"/>
    </row>
    <row r="29558" spans="4:5" ht="15" customHeight="1">
      <c r="D29558" s="76"/>
      <c r="E29558" s="573"/>
    </row>
    <row r="29559" spans="4:5" ht="15" customHeight="1">
      <c r="D29559" s="76"/>
      <c r="E29559" s="573"/>
    </row>
    <row r="29560" spans="4:5" ht="15" customHeight="1">
      <c r="D29560" s="76"/>
      <c r="E29560" s="573"/>
    </row>
    <row r="29561" spans="4:5" ht="15" customHeight="1">
      <c r="D29561" s="76"/>
      <c r="E29561" s="573"/>
    </row>
    <row r="29562" spans="4:5" ht="15" customHeight="1">
      <c r="D29562" s="76"/>
      <c r="E29562" s="573"/>
    </row>
    <row r="29563" spans="4:5" ht="15" customHeight="1">
      <c r="D29563" s="76"/>
      <c r="E29563" s="573"/>
    </row>
    <row r="29564" spans="4:5" ht="15" customHeight="1">
      <c r="D29564" s="76"/>
      <c r="E29564" s="573"/>
    </row>
    <row r="29565" spans="4:5" ht="15" customHeight="1">
      <c r="D29565" s="76"/>
      <c r="E29565" s="573"/>
    </row>
    <row r="29566" spans="4:5" ht="15" customHeight="1">
      <c r="D29566" s="76"/>
      <c r="E29566" s="573"/>
    </row>
    <row r="29567" spans="4:5" ht="15" customHeight="1">
      <c r="D29567" s="76"/>
      <c r="E29567" s="573"/>
    </row>
    <row r="29568" spans="4:5" ht="15" customHeight="1">
      <c r="D29568" s="76"/>
      <c r="E29568" s="573"/>
    </row>
    <row r="29569" spans="4:5" ht="15" customHeight="1">
      <c r="D29569" s="76"/>
      <c r="E29569" s="573"/>
    </row>
    <row r="29570" spans="4:5" ht="15" customHeight="1">
      <c r="D29570" s="76"/>
      <c r="E29570" s="573"/>
    </row>
    <row r="29571" spans="4:5" ht="15" customHeight="1">
      <c r="D29571" s="76"/>
      <c r="E29571" s="573"/>
    </row>
    <row r="29572" spans="4:5" ht="15" customHeight="1">
      <c r="D29572" s="76"/>
      <c r="E29572" s="573"/>
    </row>
    <row r="29573" spans="4:5" ht="15" customHeight="1">
      <c r="D29573" s="76"/>
      <c r="E29573" s="573"/>
    </row>
    <row r="29574" spans="4:5" ht="15" customHeight="1">
      <c r="D29574" s="76"/>
      <c r="E29574" s="573"/>
    </row>
    <row r="29575" spans="4:5" ht="15" customHeight="1">
      <c r="D29575" s="76"/>
      <c r="E29575" s="573"/>
    </row>
    <row r="29576" spans="4:5" ht="15" customHeight="1">
      <c r="D29576" s="76"/>
      <c r="E29576" s="573"/>
    </row>
    <row r="29577" spans="4:5" ht="15" customHeight="1">
      <c r="D29577" s="76"/>
      <c r="E29577" s="573"/>
    </row>
    <row r="29578" spans="4:5" ht="15" customHeight="1">
      <c r="D29578" s="76"/>
      <c r="E29578" s="573"/>
    </row>
    <row r="29579" spans="4:5" ht="15" customHeight="1">
      <c r="D29579" s="76"/>
      <c r="E29579" s="573"/>
    </row>
    <row r="29580" spans="4:5" ht="15" customHeight="1">
      <c r="D29580" s="76"/>
      <c r="E29580" s="573"/>
    </row>
    <row r="29581" spans="4:5" ht="15" customHeight="1">
      <c r="D29581" s="76"/>
      <c r="E29581" s="573"/>
    </row>
    <row r="29582" spans="4:5" ht="15" customHeight="1">
      <c r="D29582" s="76"/>
      <c r="E29582" s="573"/>
    </row>
    <row r="29583" spans="4:5" ht="15" customHeight="1">
      <c r="D29583" s="76"/>
      <c r="E29583" s="573"/>
    </row>
    <row r="29584" spans="4:5" ht="15" customHeight="1">
      <c r="D29584" s="76"/>
      <c r="E29584" s="573"/>
    </row>
    <row r="29585" spans="4:5" ht="15" customHeight="1">
      <c r="D29585" s="76"/>
      <c r="E29585" s="573"/>
    </row>
    <row r="29586" spans="4:5" ht="15" customHeight="1">
      <c r="D29586" s="76"/>
      <c r="E29586" s="573"/>
    </row>
    <row r="29587" spans="4:5" ht="15" customHeight="1">
      <c r="D29587" s="76"/>
      <c r="E29587" s="573"/>
    </row>
    <row r="29588" spans="4:5" ht="15" customHeight="1">
      <c r="D29588" s="76"/>
      <c r="E29588" s="573"/>
    </row>
    <row r="29589" spans="4:5" ht="15" customHeight="1">
      <c r="D29589" s="76"/>
      <c r="E29589" s="573"/>
    </row>
    <row r="29590" spans="4:5" ht="15" customHeight="1">
      <c r="D29590" s="76"/>
      <c r="E29590" s="573"/>
    </row>
    <row r="29591" spans="4:5" ht="15" customHeight="1">
      <c r="D29591" s="76"/>
      <c r="E29591" s="573"/>
    </row>
    <row r="29592" spans="4:5" ht="15" customHeight="1">
      <c r="D29592" s="76"/>
      <c r="E29592" s="573"/>
    </row>
    <row r="29593" spans="4:5" ht="15" customHeight="1">
      <c r="D29593" s="76"/>
      <c r="E29593" s="573"/>
    </row>
    <row r="29594" spans="4:5" ht="15" customHeight="1">
      <c r="D29594" s="76"/>
      <c r="E29594" s="573"/>
    </row>
    <row r="29595" spans="4:5" ht="15" customHeight="1">
      <c r="D29595" s="76"/>
      <c r="E29595" s="573"/>
    </row>
    <row r="29596" spans="4:5" ht="15" customHeight="1">
      <c r="D29596" s="76"/>
      <c r="E29596" s="573"/>
    </row>
    <row r="29597" spans="4:5" ht="15" customHeight="1">
      <c r="D29597" s="76"/>
      <c r="E29597" s="573"/>
    </row>
    <row r="29598" spans="4:5" ht="15" customHeight="1">
      <c r="D29598" s="76"/>
      <c r="E29598" s="573"/>
    </row>
    <row r="29599" spans="4:5" ht="15" customHeight="1">
      <c r="D29599" s="76"/>
      <c r="E29599" s="573"/>
    </row>
    <row r="29600" spans="4:5" ht="15" customHeight="1">
      <c r="D29600" s="76"/>
      <c r="E29600" s="573"/>
    </row>
    <row r="29601" spans="4:5" ht="15" customHeight="1">
      <c r="D29601" s="76"/>
      <c r="E29601" s="573"/>
    </row>
    <row r="29602" spans="4:5" ht="15" customHeight="1">
      <c r="D29602" s="76"/>
      <c r="E29602" s="573"/>
    </row>
    <row r="29603" spans="4:5" ht="15" customHeight="1">
      <c r="D29603" s="76"/>
      <c r="E29603" s="573"/>
    </row>
    <row r="29604" spans="4:5" ht="15" customHeight="1">
      <c r="D29604" s="76"/>
      <c r="E29604" s="573"/>
    </row>
    <row r="29605" spans="4:5" ht="15" customHeight="1">
      <c r="D29605" s="76"/>
      <c r="E29605" s="573"/>
    </row>
    <row r="29606" spans="4:5" ht="15" customHeight="1">
      <c r="D29606" s="76"/>
      <c r="E29606" s="573"/>
    </row>
    <row r="29607" spans="4:5" ht="15" customHeight="1">
      <c r="D29607" s="76"/>
      <c r="E29607" s="573"/>
    </row>
    <row r="29608" spans="4:5" ht="15" customHeight="1">
      <c r="D29608" s="76"/>
      <c r="E29608" s="573"/>
    </row>
    <row r="29609" spans="4:5" ht="15" customHeight="1">
      <c r="D29609" s="76"/>
      <c r="E29609" s="573"/>
    </row>
    <row r="29610" spans="4:5" ht="15" customHeight="1">
      <c r="D29610" s="76"/>
      <c r="E29610" s="573"/>
    </row>
    <row r="29611" spans="4:5" ht="15" customHeight="1">
      <c r="D29611" s="76"/>
      <c r="E29611" s="573"/>
    </row>
    <row r="29612" spans="4:5" ht="15" customHeight="1">
      <c r="D29612" s="76"/>
      <c r="E29612" s="573"/>
    </row>
    <row r="29613" spans="4:5" ht="15" customHeight="1">
      <c r="D29613" s="76"/>
      <c r="E29613" s="573"/>
    </row>
    <row r="29614" spans="4:5" ht="15" customHeight="1">
      <c r="D29614" s="76"/>
      <c r="E29614" s="573"/>
    </row>
    <row r="29615" spans="4:5" ht="15" customHeight="1">
      <c r="D29615" s="76"/>
      <c r="E29615" s="573"/>
    </row>
    <row r="29616" spans="4:5" ht="15" customHeight="1">
      <c r="D29616" s="76"/>
      <c r="E29616" s="573"/>
    </row>
    <row r="29617" spans="4:5" ht="15" customHeight="1">
      <c r="D29617" s="76"/>
      <c r="E29617" s="573"/>
    </row>
    <row r="29618" spans="4:5" ht="15" customHeight="1">
      <c r="D29618" s="76"/>
      <c r="E29618" s="573"/>
    </row>
    <row r="29619" spans="4:5" ht="15" customHeight="1">
      <c r="D29619" s="76"/>
      <c r="E29619" s="573"/>
    </row>
    <row r="29620" spans="4:5" ht="15" customHeight="1">
      <c r="D29620" s="76"/>
      <c r="E29620" s="573"/>
    </row>
    <row r="29621" spans="4:5" ht="15" customHeight="1">
      <c r="D29621" s="76"/>
      <c r="E29621" s="573"/>
    </row>
    <row r="29622" spans="4:5" ht="15" customHeight="1">
      <c r="D29622" s="76"/>
      <c r="E29622" s="573"/>
    </row>
    <row r="29623" spans="4:5" ht="15" customHeight="1">
      <c r="D29623" s="76"/>
      <c r="E29623" s="573"/>
    </row>
    <row r="29624" spans="4:5" ht="15" customHeight="1">
      <c r="D29624" s="76"/>
      <c r="E29624" s="573"/>
    </row>
    <row r="29625" spans="4:5" ht="15" customHeight="1">
      <c r="D29625" s="76"/>
      <c r="E29625" s="573"/>
    </row>
    <row r="29626" spans="4:5" ht="15" customHeight="1">
      <c r="D29626" s="76"/>
      <c r="E29626" s="573"/>
    </row>
    <row r="29627" spans="4:5" ht="15" customHeight="1">
      <c r="D29627" s="76"/>
      <c r="E29627" s="573"/>
    </row>
    <row r="29628" spans="4:5" ht="15" customHeight="1">
      <c r="D29628" s="76"/>
      <c r="E29628" s="573"/>
    </row>
    <row r="29629" spans="4:5" ht="15" customHeight="1">
      <c r="D29629" s="76"/>
      <c r="E29629" s="573"/>
    </row>
    <row r="29630" spans="4:5" ht="15" customHeight="1">
      <c r="D29630" s="76"/>
      <c r="E29630" s="573"/>
    </row>
    <row r="29631" spans="4:5" ht="15" customHeight="1">
      <c r="D29631" s="76"/>
      <c r="E29631" s="573"/>
    </row>
    <row r="29632" spans="4:5" ht="15" customHeight="1">
      <c r="D29632" s="76"/>
      <c r="E29632" s="573"/>
    </row>
    <row r="29633" spans="4:5" ht="15" customHeight="1">
      <c r="D29633" s="76"/>
      <c r="E29633" s="573"/>
    </row>
    <row r="29634" spans="4:5" ht="15" customHeight="1">
      <c r="D29634" s="76"/>
      <c r="E29634" s="573"/>
    </row>
    <row r="29635" spans="4:5" ht="15" customHeight="1">
      <c r="D29635" s="76"/>
      <c r="E29635" s="573"/>
    </row>
    <row r="29636" spans="4:5" ht="15" customHeight="1">
      <c r="D29636" s="76"/>
      <c r="E29636" s="573"/>
    </row>
    <row r="29637" spans="4:5" ht="15" customHeight="1">
      <c r="D29637" s="76"/>
      <c r="E29637" s="573"/>
    </row>
    <row r="29638" spans="4:5" ht="15" customHeight="1">
      <c r="D29638" s="76"/>
      <c r="E29638" s="573"/>
    </row>
    <row r="29639" spans="4:5" ht="15" customHeight="1">
      <c r="D29639" s="76"/>
      <c r="E29639" s="573"/>
    </row>
    <row r="29640" spans="4:5" ht="15" customHeight="1">
      <c r="D29640" s="76"/>
      <c r="E29640" s="573"/>
    </row>
    <row r="29641" spans="4:5" ht="15" customHeight="1">
      <c r="D29641" s="76"/>
      <c r="E29641" s="573"/>
    </row>
    <row r="29642" spans="4:5" ht="15" customHeight="1">
      <c r="D29642" s="76"/>
      <c r="E29642" s="573"/>
    </row>
    <row r="29643" spans="4:5" ht="15" customHeight="1">
      <c r="D29643" s="76"/>
      <c r="E29643" s="573"/>
    </row>
    <row r="29644" spans="4:5" ht="15" customHeight="1">
      <c r="D29644" s="76"/>
      <c r="E29644" s="573"/>
    </row>
    <row r="29645" spans="4:5" ht="15" customHeight="1">
      <c r="D29645" s="76"/>
      <c r="E29645" s="573"/>
    </row>
    <row r="29646" spans="4:5" ht="15" customHeight="1">
      <c r="D29646" s="76"/>
      <c r="E29646" s="573"/>
    </row>
    <row r="29647" spans="4:5" ht="15" customHeight="1">
      <c r="D29647" s="76"/>
      <c r="E29647" s="573"/>
    </row>
    <row r="29648" spans="4:5" ht="15" customHeight="1">
      <c r="D29648" s="76"/>
      <c r="E29648" s="573"/>
    </row>
    <row r="29649" spans="4:5" ht="15" customHeight="1">
      <c r="D29649" s="76"/>
      <c r="E29649" s="573"/>
    </row>
    <row r="29650" spans="4:5" ht="15" customHeight="1">
      <c r="D29650" s="76"/>
      <c r="E29650" s="573"/>
    </row>
    <row r="29651" spans="4:5" ht="15" customHeight="1">
      <c r="D29651" s="76"/>
      <c r="E29651" s="573"/>
    </row>
    <row r="29652" spans="4:5" ht="15" customHeight="1">
      <c r="D29652" s="76"/>
      <c r="E29652" s="573"/>
    </row>
    <row r="29653" spans="4:5" ht="15" customHeight="1">
      <c r="D29653" s="76"/>
      <c r="E29653" s="573"/>
    </row>
    <row r="29654" spans="4:5" ht="15" customHeight="1">
      <c r="D29654" s="76"/>
      <c r="E29654" s="573"/>
    </row>
    <row r="29655" spans="4:5" ht="15" customHeight="1">
      <c r="D29655" s="76"/>
      <c r="E29655" s="573"/>
    </row>
    <row r="29656" spans="4:5" ht="15" customHeight="1">
      <c r="D29656" s="76"/>
      <c r="E29656" s="573"/>
    </row>
    <row r="29657" spans="4:5" ht="15" customHeight="1">
      <c r="D29657" s="76"/>
      <c r="E29657" s="573"/>
    </row>
    <row r="29658" spans="4:5" ht="15" customHeight="1">
      <c r="D29658" s="76"/>
      <c r="E29658" s="573"/>
    </row>
    <row r="29659" spans="4:5" ht="15" customHeight="1">
      <c r="D29659" s="76"/>
      <c r="E29659" s="573"/>
    </row>
    <row r="29660" spans="4:5" ht="15" customHeight="1">
      <c r="D29660" s="76"/>
      <c r="E29660" s="573"/>
    </row>
    <row r="29661" spans="4:5" ht="15" customHeight="1">
      <c r="D29661" s="76"/>
      <c r="E29661" s="573"/>
    </row>
    <row r="29662" spans="4:5" ht="15" customHeight="1">
      <c r="D29662" s="76"/>
      <c r="E29662" s="573"/>
    </row>
    <row r="29663" spans="4:5" ht="15" customHeight="1">
      <c r="D29663" s="76"/>
      <c r="E29663" s="573"/>
    </row>
    <row r="29664" spans="4:5" ht="15" customHeight="1">
      <c r="D29664" s="76"/>
      <c r="E29664" s="573"/>
    </row>
    <row r="29665" spans="4:5" ht="15" customHeight="1">
      <c r="D29665" s="76"/>
      <c r="E29665" s="573"/>
    </row>
    <row r="29666" spans="4:5" ht="15" customHeight="1">
      <c r="D29666" s="76"/>
      <c r="E29666" s="573"/>
    </row>
    <row r="29667" spans="4:5" ht="15" customHeight="1">
      <c r="D29667" s="76"/>
      <c r="E29667" s="573"/>
    </row>
    <row r="29668" spans="4:5" ht="15" customHeight="1">
      <c r="D29668" s="76"/>
      <c r="E29668" s="573"/>
    </row>
    <row r="29669" spans="4:5" ht="15" customHeight="1">
      <c r="D29669" s="76"/>
      <c r="E29669" s="573"/>
    </row>
    <row r="29670" spans="4:5" ht="15" customHeight="1">
      <c r="D29670" s="76"/>
      <c r="E29670" s="573"/>
    </row>
    <row r="29671" spans="4:5" ht="15" customHeight="1">
      <c r="D29671" s="76"/>
      <c r="E29671" s="573"/>
    </row>
    <row r="29672" spans="4:5" ht="15" customHeight="1">
      <c r="D29672" s="76"/>
      <c r="E29672" s="573"/>
    </row>
    <row r="29673" spans="4:5" ht="15" customHeight="1">
      <c r="D29673" s="76"/>
      <c r="E29673" s="573"/>
    </row>
    <row r="29674" spans="4:5" ht="15" customHeight="1">
      <c r="D29674" s="76"/>
      <c r="E29674" s="573"/>
    </row>
    <row r="29675" spans="4:5" ht="15" customHeight="1">
      <c r="D29675" s="76"/>
      <c r="E29675" s="573"/>
    </row>
    <row r="29676" spans="4:5" ht="15" customHeight="1">
      <c r="D29676" s="76"/>
      <c r="E29676" s="573"/>
    </row>
    <row r="29677" spans="4:5" ht="15" customHeight="1">
      <c r="D29677" s="76"/>
      <c r="E29677" s="573"/>
    </row>
    <row r="29678" spans="4:5" ht="15" customHeight="1">
      <c r="D29678" s="76"/>
      <c r="E29678" s="573"/>
    </row>
    <row r="29679" spans="4:5" ht="15" customHeight="1">
      <c r="D29679" s="76"/>
      <c r="E29679" s="573"/>
    </row>
    <row r="29680" spans="4:5" ht="15" customHeight="1">
      <c r="D29680" s="76"/>
      <c r="E29680" s="573"/>
    </row>
    <row r="29681" spans="4:5" ht="15" customHeight="1">
      <c r="D29681" s="76"/>
      <c r="E29681" s="573"/>
    </row>
    <row r="29682" spans="4:5" ht="15" customHeight="1">
      <c r="D29682" s="76"/>
      <c r="E29682" s="573"/>
    </row>
    <row r="29683" spans="4:5" ht="15" customHeight="1">
      <c r="D29683" s="76"/>
      <c r="E29683" s="573"/>
    </row>
    <row r="29684" spans="4:5" ht="15" customHeight="1">
      <c r="D29684" s="76"/>
      <c r="E29684" s="573"/>
    </row>
    <row r="29685" spans="4:5" ht="15" customHeight="1">
      <c r="D29685" s="76"/>
      <c r="E29685" s="573"/>
    </row>
    <row r="29686" spans="4:5" ht="15" customHeight="1">
      <c r="D29686" s="76"/>
      <c r="E29686" s="573"/>
    </row>
    <row r="29687" spans="4:5" ht="15" customHeight="1">
      <c r="D29687" s="76"/>
      <c r="E29687" s="573"/>
    </row>
    <row r="29688" spans="4:5" ht="15" customHeight="1">
      <c r="D29688" s="76"/>
      <c r="E29688" s="573"/>
    </row>
    <row r="29689" spans="4:5" ht="15" customHeight="1">
      <c r="D29689" s="76"/>
      <c r="E29689" s="573"/>
    </row>
    <row r="29690" spans="4:5" ht="15" customHeight="1">
      <c r="D29690" s="76"/>
      <c r="E29690" s="573"/>
    </row>
    <row r="29691" spans="4:5" ht="15" customHeight="1">
      <c r="D29691" s="76"/>
      <c r="E29691" s="573"/>
    </row>
    <row r="29692" spans="4:5" ht="15" customHeight="1">
      <c r="D29692" s="76"/>
      <c r="E29692" s="573"/>
    </row>
    <row r="29693" spans="4:5" ht="15" customHeight="1">
      <c r="D29693" s="76"/>
      <c r="E29693" s="573"/>
    </row>
    <row r="29694" spans="4:5" ht="15" customHeight="1">
      <c r="D29694" s="76"/>
      <c r="E29694" s="573"/>
    </row>
    <row r="29695" spans="4:5" ht="15" customHeight="1">
      <c r="D29695" s="76"/>
      <c r="E29695" s="573"/>
    </row>
    <row r="29696" spans="4:5" ht="15" customHeight="1">
      <c r="D29696" s="76"/>
      <c r="E29696" s="573"/>
    </row>
    <row r="29697" spans="4:5" ht="15" customHeight="1">
      <c r="D29697" s="76"/>
      <c r="E29697" s="573"/>
    </row>
    <row r="29698" spans="4:5" ht="15" customHeight="1">
      <c r="D29698" s="76"/>
      <c r="E29698" s="573"/>
    </row>
    <row r="29699" spans="4:5" ht="15" customHeight="1">
      <c r="D29699" s="76"/>
      <c r="E29699" s="573"/>
    </row>
    <row r="29700" spans="4:5" ht="15" customHeight="1">
      <c r="D29700" s="76"/>
      <c r="E29700" s="573"/>
    </row>
    <row r="29701" spans="4:5" ht="15" customHeight="1">
      <c r="D29701" s="76"/>
      <c r="E29701" s="573"/>
    </row>
    <row r="29702" spans="4:5" ht="15" customHeight="1">
      <c r="D29702" s="76"/>
      <c r="E29702" s="573"/>
    </row>
    <row r="29703" spans="4:5" ht="15" customHeight="1">
      <c r="D29703" s="76"/>
      <c r="E29703" s="573"/>
    </row>
    <row r="29704" spans="4:5" ht="15" customHeight="1">
      <c r="D29704" s="76"/>
      <c r="E29704" s="573"/>
    </row>
    <row r="29705" spans="4:5" ht="15" customHeight="1">
      <c r="D29705" s="76"/>
      <c r="E29705" s="573"/>
    </row>
    <row r="29706" spans="4:5" ht="15" customHeight="1">
      <c r="D29706" s="76"/>
      <c r="E29706" s="573"/>
    </row>
    <row r="29707" spans="4:5" ht="15" customHeight="1">
      <c r="D29707" s="76"/>
      <c r="E29707" s="573"/>
    </row>
    <row r="29708" spans="4:5" ht="15" customHeight="1">
      <c r="D29708" s="76"/>
      <c r="E29708" s="573"/>
    </row>
    <row r="29709" spans="4:5" ht="15" customHeight="1">
      <c r="D29709" s="76"/>
      <c r="E29709" s="573"/>
    </row>
    <row r="29710" spans="4:5" ht="15" customHeight="1">
      <c r="D29710" s="76"/>
      <c r="E29710" s="573"/>
    </row>
    <row r="29711" spans="4:5" ht="15" customHeight="1">
      <c r="D29711" s="76"/>
      <c r="E29711" s="573"/>
    </row>
    <row r="29712" spans="4:5" ht="15" customHeight="1">
      <c r="D29712" s="76"/>
      <c r="E29712" s="573"/>
    </row>
    <row r="29713" spans="4:5" ht="15" customHeight="1">
      <c r="D29713" s="76"/>
      <c r="E29713" s="573"/>
    </row>
    <row r="29714" spans="4:5" ht="15" customHeight="1">
      <c r="D29714" s="76"/>
      <c r="E29714" s="573"/>
    </row>
    <row r="29715" spans="4:5" ht="15" customHeight="1">
      <c r="D29715" s="76"/>
      <c r="E29715" s="573"/>
    </row>
    <row r="29716" spans="4:5" ht="15" customHeight="1">
      <c r="D29716" s="76"/>
      <c r="E29716" s="573"/>
    </row>
    <row r="29717" spans="4:5" ht="15" customHeight="1">
      <c r="D29717" s="76"/>
      <c r="E29717" s="573"/>
    </row>
    <row r="29718" spans="4:5" ht="15" customHeight="1">
      <c r="D29718" s="76"/>
      <c r="E29718" s="573"/>
    </row>
    <row r="29719" spans="4:5" ht="15" customHeight="1">
      <c r="D29719" s="76"/>
      <c r="E29719" s="573"/>
    </row>
    <row r="29720" spans="4:5" ht="15" customHeight="1">
      <c r="D29720" s="76"/>
      <c r="E29720" s="573"/>
    </row>
    <row r="29721" spans="4:5" ht="15" customHeight="1">
      <c r="D29721" s="76"/>
      <c r="E29721" s="573"/>
    </row>
    <row r="29722" spans="4:5" ht="15" customHeight="1">
      <c r="D29722" s="76"/>
      <c r="E29722" s="573"/>
    </row>
    <row r="29723" spans="4:5" ht="15" customHeight="1">
      <c r="D29723" s="76"/>
      <c r="E29723" s="573"/>
    </row>
    <row r="29724" spans="4:5" ht="15" customHeight="1">
      <c r="D29724" s="76"/>
      <c r="E29724" s="573"/>
    </row>
    <row r="29725" spans="4:5" ht="15" customHeight="1">
      <c r="D29725" s="76"/>
      <c r="E29725" s="573"/>
    </row>
    <row r="29726" spans="4:5" ht="15" customHeight="1">
      <c r="D29726" s="76"/>
      <c r="E29726" s="573"/>
    </row>
    <row r="29727" spans="4:5" ht="15" customHeight="1">
      <c r="D29727" s="76"/>
      <c r="E29727" s="573"/>
    </row>
    <row r="29728" spans="4:5" ht="15" customHeight="1">
      <c r="D29728" s="76"/>
      <c r="E29728" s="573"/>
    </row>
    <row r="29729" spans="4:5" ht="15" customHeight="1">
      <c r="D29729" s="76"/>
      <c r="E29729" s="573"/>
    </row>
    <row r="29730" spans="4:5" ht="15" customHeight="1">
      <c r="D29730" s="76"/>
      <c r="E29730" s="573"/>
    </row>
    <row r="29731" spans="4:5" ht="15" customHeight="1">
      <c r="D29731" s="76"/>
      <c r="E29731" s="573"/>
    </row>
    <row r="29732" spans="4:5" ht="15" customHeight="1">
      <c r="D29732" s="76"/>
      <c r="E29732" s="573"/>
    </row>
    <row r="29733" spans="4:5" ht="15" customHeight="1">
      <c r="D29733" s="76"/>
      <c r="E29733" s="573"/>
    </row>
    <row r="29734" spans="4:5" ht="15" customHeight="1">
      <c r="D29734" s="76"/>
      <c r="E29734" s="573"/>
    </row>
    <row r="29735" spans="4:5" ht="15" customHeight="1">
      <c r="D29735" s="76"/>
      <c r="E29735" s="573"/>
    </row>
    <row r="29736" spans="4:5" ht="15" customHeight="1">
      <c r="D29736" s="76"/>
      <c r="E29736" s="573"/>
    </row>
    <row r="29737" spans="4:5" ht="15" customHeight="1">
      <c r="D29737" s="76"/>
      <c r="E29737" s="573"/>
    </row>
    <row r="29738" spans="4:5" ht="15" customHeight="1">
      <c r="D29738" s="76"/>
      <c r="E29738" s="573"/>
    </row>
    <row r="29739" spans="4:5" ht="15" customHeight="1">
      <c r="D29739" s="76"/>
      <c r="E29739" s="573"/>
    </row>
    <row r="29740" spans="4:5" ht="15" customHeight="1">
      <c r="D29740" s="76"/>
      <c r="E29740" s="573"/>
    </row>
    <row r="29741" spans="4:5" ht="15" customHeight="1">
      <c r="D29741" s="76"/>
      <c r="E29741" s="573"/>
    </row>
    <row r="29742" spans="4:5" ht="15" customHeight="1">
      <c r="D29742" s="76"/>
      <c r="E29742" s="573"/>
    </row>
    <row r="29743" spans="4:5" ht="15" customHeight="1">
      <c r="D29743" s="76"/>
      <c r="E29743" s="573"/>
    </row>
    <row r="29744" spans="4:5" ht="15" customHeight="1">
      <c r="D29744" s="76"/>
      <c r="E29744" s="573"/>
    </row>
    <row r="29745" spans="4:5" ht="15" customHeight="1">
      <c r="D29745" s="76"/>
      <c r="E29745" s="573"/>
    </row>
    <row r="29746" spans="4:5" ht="15" customHeight="1">
      <c r="D29746" s="76"/>
      <c r="E29746" s="573"/>
    </row>
    <row r="29747" spans="4:5" ht="15" customHeight="1">
      <c r="D29747" s="76"/>
      <c r="E29747" s="573"/>
    </row>
    <row r="29748" spans="4:5" ht="15" customHeight="1">
      <c r="D29748" s="76"/>
      <c r="E29748" s="573"/>
    </row>
    <row r="29749" spans="4:5" ht="15" customHeight="1">
      <c r="D29749" s="76"/>
      <c r="E29749" s="573"/>
    </row>
    <row r="29750" spans="4:5" ht="15" customHeight="1">
      <c r="D29750" s="76"/>
      <c r="E29750" s="573"/>
    </row>
    <row r="29751" spans="4:5" ht="15" customHeight="1">
      <c r="D29751" s="76"/>
      <c r="E29751" s="573"/>
    </row>
    <row r="29752" spans="4:5" ht="15" customHeight="1">
      <c r="D29752" s="76"/>
      <c r="E29752" s="573"/>
    </row>
    <row r="29753" spans="4:5" ht="15" customHeight="1">
      <c r="D29753" s="76"/>
      <c r="E29753" s="573"/>
    </row>
    <row r="29754" spans="4:5" ht="15" customHeight="1">
      <c r="D29754" s="76"/>
      <c r="E29754" s="573"/>
    </row>
    <row r="29755" spans="4:5" ht="15" customHeight="1">
      <c r="D29755" s="76"/>
      <c r="E29755" s="573"/>
    </row>
    <row r="29756" spans="4:5" ht="15" customHeight="1">
      <c r="D29756" s="76"/>
      <c r="E29756" s="573"/>
    </row>
    <row r="29757" spans="4:5" ht="15" customHeight="1">
      <c r="D29757" s="76"/>
      <c r="E29757" s="573"/>
    </row>
    <row r="29758" spans="4:5" ht="15" customHeight="1">
      <c r="D29758" s="76"/>
      <c r="E29758" s="573"/>
    </row>
    <row r="29759" spans="4:5" ht="15" customHeight="1">
      <c r="D29759" s="76"/>
      <c r="E29759" s="573"/>
    </row>
    <row r="29760" spans="4:5" ht="15" customHeight="1">
      <c r="D29760" s="76"/>
      <c r="E29760" s="573"/>
    </row>
    <row r="29761" spans="4:5" ht="15" customHeight="1">
      <c r="D29761" s="76"/>
      <c r="E29761" s="573"/>
    </row>
    <row r="29762" spans="4:5" ht="15" customHeight="1">
      <c r="D29762" s="76"/>
      <c r="E29762" s="573"/>
    </row>
    <row r="29763" spans="4:5" ht="15" customHeight="1">
      <c r="D29763" s="76"/>
      <c r="E29763" s="573"/>
    </row>
    <row r="29764" spans="4:5" ht="15" customHeight="1">
      <c r="D29764" s="76"/>
      <c r="E29764" s="573"/>
    </row>
    <row r="29765" spans="4:5" ht="15" customHeight="1">
      <c r="D29765" s="76"/>
      <c r="E29765" s="573"/>
    </row>
    <row r="29766" spans="4:5" ht="15" customHeight="1">
      <c r="D29766" s="76"/>
      <c r="E29766" s="573"/>
    </row>
    <row r="29767" spans="4:5" ht="15" customHeight="1">
      <c r="D29767" s="76"/>
      <c r="E29767" s="573"/>
    </row>
    <row r="29768" spans="4:5" ht="15" customHeight="1">
      <c r="D29768" s="76"/>
      <c r="E29768" s="573"/>
    </row>
    <row r="29769" spans="4:5" ht="15" customHeight="1">
      <c r="D29769" s="76"/>
      <c r="E29769" s="573"/>
    </row>
    <row r="29770" spans="4:5" ht="15" customHeight="1">
      <c r="D29770" s="76"/>
      <c r="E29770" s="573"/>
    </row>
    <row r="29771" spans="4:5" ht="15" customHeight="1">
      <c r="D29771" s="76"/>
      <c r="E29771" s="573"/>
    </row>
    <row r="29772" spans="4:5" ht="15" customHeight="1">
      <c r="D29772" s="76"/>
      <c r="E29772" s="573"/>
    </row>
    <row r="29773" spans="4:5" ht="15" customHeight="1">
      <c r="D29773" s="76"/>
      <c r="E29773" s="573"/>
    </row>
    <row r="29774" spans="4:5" ht="15" customHeight="1">
      <c r="D29774" s="76"/>
      <c r="E29774" s="573"/>
    </row>
    <row r="29775" spans="4:5" ht="15" customHeight="1">
      <c r="D29775" s="76"/>
      <c r="E29775" s="573"/>
    </row>
    <row r="29776" spans="4:5" ht="15" customHeight="1">
      <c r="D29776" s="76"/>
      <c r="E29776" s="573"/>
    </row>
    <row r="29777" spans="4:5" ht="15" customHeight="1">
      <c r="D29777" s="76"/>
      <c r="E29777" s="573"/>
    </row>
    <row r="29778" spans="4:5" ht="15" customHeight="1">
      <c r="D29778" s="76"/>
      <c r="E29778" s="573"/>
    </row>
    <row r="29779" spans="4:5" ht="15" customHeight="1">
      <c r="D29779" s="76"/>
      <c r="E29779" s="573"/>
    </row>
    <row r="29780" spans="4:5" ht="15" customHeight="1">
      <c r="D29780" s="76"/>
      <c r="E29780" s="573"/>
    </row>
    <row r="29781" spans="4:5" ht="15" customHeight="1">
      <c r="D29781" s="76"/>
      <c r="E29781" s="573"/>
    </row>
    <row r="29782" spans="4:5" ht="15" customHeight="1">
      <c r="D29782" s="76"/>
      <c r="E29782" s="573"/>
    </row>
    <row r="29783" spans="4:5" ht="15" customHeight="1">
      <c r="D29783" s="76"/>
      <c r="E29783" s="573"/>
    </row>
    <row r="29784" spans="4:5" ht="15" customHeight="1">
      <c r="D29784" s="76"/>
      <c r="E29784" s="573"/>
    </row>
    <row r="29785" spans="4:5" ht="15" customHeight="1">
      <c r="D29785" s="76"/>
      <c r="E29785" s="573"/>
    </row>
    <row r="29786" spans="4:5" ht="15" customHeight="1">
      <c r="D29786" s="76"/>
      <c r="E29786" s="573"/>
    </row>
    <row r="29787" spans="4:5" ht="15" customHeight="1">
      <c r="D29787" s="76"/>
      <c r="E29787" s="573"/>
    </row>
    <row r="29788" spans="4:5" ht="15" customHeight="1">
      <c r="D29788" s="76"/>
      <c r="E29788" s="573"/>
    </row>
    <row r="29789" spans="4:5" ht="15" customHeight="1">
      <c r="D29789" s="76"/>
      <c r="E29789" s="573"/>
    </row>
    <row r="29790" spans="4:5" ht="15" customHeight="1">
      <c r="D29790" s="76"/>
      <c r="E29790" s="573"/>
    </row>
    <row r="29791" spans="4:5" ht="15" customHeight="1">
      <c r="D29791" s="76"/>
      <c r="E29791" s="573"/>
    </row>
    <row r="29792" spans="4:5" ht="15" customHeight="1">
      <c r="D29792" s="76"/>
      <c r="E29792" s="573"/>
    </row>
    <row r="29793" spans="4:5" ht="15" customHeight="1">
      <c r="D29793" s="76"/>
      <c r="E29793" s="573"/>
    </row>
    <row r="29794" spans="4:5" ht="15" customHeight="1">
      <c r="D29794" s="76"/>
      <c r="E29794" s="573"/>
    </row>
    <row r="29795" spans="4:5" ht="15" customHeight="1">
      <c r="D29795" s="76"/>
      <c r="E29795" s="573"/>
    </row>
    <row r="29796" spans="4:5" ht="15" customHeight="1">
      <c r="D29796" s="76"/>
      <c r="E29796" s="573"/>
    </row>
    <row r="29797" spans="4:5" ht="15" customHeight="1">
      <c r="D29797" s="76"/>
      <c r="E29797" s="573"/>
    </row>
    <row r="29798" spans="4:5" ht="15" customHeight="1">
      <c r="D29798" s="76"/>
      <c r="E29798" s="573"/>
    </row>
    <row r="29799" spans="4:5" ht="15" customHeight="1">
      <c r="D29799" s="76"/>
      <c r="E29799" s="573"/>
    </row>
    <row r="29800" spans="4:5" ht="15" customHeight="1">
      <c r="D29800" s="76"/>
      <c r="E29800" s="573"/>
    </row>
    <row r="29801" spans="4:5" ht="15" customHeight="1">
      <c r="D29801" s="76"/>
      <c r="E29801" s="573"/>
    </row>
    <row r="29802" spans="4:5" ht="15" customHeight="1">
      <c r="D29802" s="76"/>
      <c r="E29802" s="573"/>
    </row>
    <row r="29803" spans="4:5" ht="15" customHeight="1">
      <c r="D29803" s="76"/>
      <c r="E29803" s="573"/>
    </row>
    <row r="29804" spans="4:5" ht="15" customHeight="1">
      <c r="D29804" s="76"/>
      <c r="E29804" s="573"/>
    </row>
    <row r="29805" spans="4:5" ht="15" customHeight="1">
      <c r="D29805" s="76"/>
      <c r="E29805" s="573"/>
    </row>
    <row r="29806" spans="4:5" ht="15" customHeight="1">
      <c r="D29806" s="76"/>
      <c r="E29806" s="573"/>
    </row>
    <row r="29807" spans="4:5" ht="15" customHeight="1">
      <c r="D29807" s="76"/>
      <c r="E29807" s="573"/>
    </row>
    <row r="29808" spans="4:5" ht="15" customHeight="1">
      <c r="D29808" s="76"/>
      <c r="E29808" s="573"/>
    </row>
    <row r="29809" spans="4:5" ht="15" customHeight="1">
      <c r="D29809" s="76"/>
      <c r="E29809" s="573"/>
    </row>
    <row r="29810" spans="4:5" ht="15" customHeight="1">
      <c r="D29810" s="76"/>
      <c r="E29810" s="573"/>
    </row>
    <row r="29811" spans="4:5" ht="15" customHeight="1">
      <c r="D29811" s="76"/>
      <c r="E29811" s="573"/>
    </row>
    <row r="29812" spans="4:5" ht="15" customHeight="1">
      <c r="D29812" s="76"/>
      <c r="E29812" s="573"/>
    </row>
    <row r="29813" spans="4:5" ht="15" customHeight="1">
      <c r="D29813" s="76"/>
      <c r="E29813" s="573"/>
    </row>
    <row r="29814" spans="4:5" ht="15" customHeight="1">
      <c r="D29814" s="76"/>
      <c r="E29814" s="573"/>
    </row>
    <row r="29815" spans="4:5" ht="15" customHeight="1">
      <c r="D29815" s="76"/>
      <c r="E29815" s="573"/>
    </row>
    <row r="29816" spans="4:5" ht="15" customHeight="1">
      <c r="D29816" s="76"/>
      <c r="E29816" s="573"/>
    </row>
    <row r="29817" spans="4:5" ht="15" customHeight="1">
      <c r="D29817" s="76"/>
      <c r="E29817" s="573"/>
    </row>
    <row r="29818" spans="4:5" ht="15" customHeight="1">
      <c r="D29818" s="76"/>
      <c r="E29818" s="573"/>
    </row>
    <row r="29819" spans="4:5" ht="15" customHeight="1">
      <c r="D29819" s="76"/>
      <c r="E29819" s="573"/>
    </row>
    <row r="29820" spans="4:5" ht="15" customHeight="1">
      <c r="D29820" s="76"/>
      <c r="E29820" s="573"/>
    </row>
    <row r="29821" spans="4:5" ht="15" customHeight="1">
      <c r="D29821" s="76"/>
      <c r="E29821" s="573"/>
    </row>
    <row r="29822" spans="4:5" ht="15" customHeight="1">
      <c r="D29822" s="76"/>
      <c r="E29822" s="573"/>
    </row>
    <row r="29823" spans="4:5" ht="15" customHeight="1">
      <c r="D29823" s="76"/>
      <c r="E29823" s="573"/>
    </row>
    <row r="29824" spans="4:5" ht="15" customHeight="1">
      <c r="D29824" s="76"/>
      <c r="E29824" s="573"/>
    </row>
    <row r="29825" spans="4:5" ht="15" customHeight="1">
      <c r="D29825" s="76"/>
      <c r="E29825" s="573"/>
    </row>
    <row r="29826" spans="4:5" ht="15" customHeight="1">
      <c r="D29826" s="76"/>
      <c r="E29826" s="573"/>
    </row>
    <row r="29827" spans="4:5" ht="15" customHeight="1">
      <c r="D29827" s="76"/>
      <c r="E29827" s="573"/>
    </row>
    <row r="29828" spans="4:5" ht="15" customHeight="1">
      <c r="D29828" s="76"/>
      <c r="E29828" s="573"/>
    </row>
    <row r="29829" spans="4:5" ht="15" customHeight="1">
      <c r="D29829" s="76"/>
      <c r="E29829" s="573"/>
    </row>
    <row r="29830" spans="4:5" ht="15" customHeight="1">
      <c r="D29830" s="76"/>
      <c r="E29830" s="573"/>
    </row>
    <row r="29831" spans="4:5" ht="15" customHeight="1">
      <c r="D29831" s="76"/>
      <c r="E29831" s="573"/>
    </row>
    <row r="29832" spans="4:5" ht="15" customHeight="1">
      <c r="D29832" s="76"/>
      <c r="E29832" s="573"/>
    </row>
    <row r="29833" spans="4:5" ht="15" customHeight="1">
      <c r="D29833" s="76"/>
      <c r="E29833" s="573"/>
    </row>
    <row r="29834" spans="4:5" ht="15" customHeight="1">
      <c r="D29834" s="76"/>
      <c r="E29834" s="573"/>
    </row>
    <row r="29835" spans="4:5" ht="15" customHeight="1">
      <c r="D29835" s="76"/>
      <c r="E29835" s="573"/>
    </row>
    <row r="29836" spans="4:5" ht="15" customHeight="1">
      <c r="D29836" s="76"/>
      <c r="E29836" s="573"/>
    </row>
    <row r="29837" spans="4:5" ht="15" customHeight="1">
      <c r="D29837" s="76"/>
      <c r="E29837" s="573"/>
    </row>
    <row r="29838" spans="4:5" ht="15" customHeight="1">
      <c r="D29838" s="76"/>
      <c r="E29838" s="573"/>
    </row>
    <row r="29839" spans="4:5" ht="15" customHeight="1">
      <c r="D29839" s="76"/>
      <c r="E29839" s="573"/>
    </row>
    <row r="29840" spans="4:5" ht="15" customHeight="1">
      <c r="D29840" s="76"/>
      <c r="E29840" s="573"/>
    </row>
    <row r="29841" spans="4:5" ht="15" customHeight="1">
      <c r="D29841" s="76"/>
      <c r="E29841" s="573"/>
    </row>
    <row r="29842" spans="4:5" ht="15" customHeight="1">
      <c r="D29842" s="76"/>
      <c r="E29842" s="573"/>
    </row>
    <row r="29843" spans="4:5" ht="15" customHeight="1">
      <c r="D29843" s="76"/>
      <c r="E29843" s="573"/>
    </row>
    <row r="29844" spans="4:5" ht="15" customHeight="1">
      <c r="D29844" s="76"/>
      <c r="E29844" s="573"/>
    </row>
    <row r="29845" spans="4:5" ht="15" customHeight="1">
      <c r="D29845" s="76"/>
      <c r="E29845" s="573"/>
    </row>
    <row r="29846" spans="4:5" ht="15" customHeight="1">
      <c r="D29846" s="76"/>
      <c r="E29846" s="573"/>
    </row>
    <row r="29847" spans="4:5" ht="15" customHeight="1">
      <c r="D29847" s="76"/>
      <c r="E29847" s="573"/>
    </row>
    <row r="29848" spans="4:5" ht="15" customHeight="1">
      <c r="D29848" s="76"/>
      <c r="E29848" s="573"/>
    </row>
    <row r="29849" spans="4:5" ht="15" customHeight="1">
      <c r="D29849" s="76"/>
      <c r="E29849" s="573"/>
    </row>
    <row r="29850" spans="4:5" ht="15" customHeight="1">
      <c r="D29850" s="76"/>
      <c r="E29850" s="573"/>
    </row>
    <row r="29851" spans="4:5" ht="15" customHeight="1">
      <c r="D29851" s="76"/>
      <c r="E29851" s="573"/>
    </row>
    <row r="29852" spans="4:5" ht="15" customHeight="1">
      <c r="D29852" s="76"/>
      <c r="E29852" s="573"/>
    </row>
    <row r="29853" spans="4:5" ht="15" customHeight="1">
      <c r="D29853" s="76"/>
      <c r="E29853" s="573"/>
    </row>
    <row r="29854" spans="4:5" ht="15" customHeight="1">
      <c r="D29854" s="76"/>
      <c r="E29854" s="573"/>
    </row>
    <row r="29855" spans="4:5" ht="15" customHeight="1">
      <c r="D29855" s="76"/>
      <c r="E29855" s="573"/>
    </row>
    <row r="29856" spans="4:5" ht="15" customHeight="1">
      <c r="D29856" s="76"/>
      <c r="E29856" s="573"/>
    </row>
    <row r="29857" spans="4:5" ht="15" customHeight="1">
      <c r="D29857" s="76"/>
      <c r="E29857" s="573"/>
    </row>
    <row r="29858" spans="4:5" ht="15" customHeight="1">
      <c r="D29858" s="76"/>
      <c r="E29858" s="573"/>
    </row>
    <row r="29859" spans="4:5" ht="15" customHeight="1">
      <c r="D29859" s="76"/>
      <c r="E29859" s="573"/>
    </row>
    <row r="29860" spans="4:5" ht="15" customHeight="1">
      <c r="D29860" s="76"/>
      <c r="E29860" s="573"/>
    </row>
    <row r="29861" spans="4:5" ht="15" customHeight="1">
      <c r="D29861" s="76"/>
      <c r="E29861" s="573"/>
    </row>
    <row r="29862" spans="4:5" ht="15" customHeight="1">
      <c r="D29862" s="76"/>
      <c r="E29862" s="573"/>
    </row>
    <row r="29863" spans="4:5" ht="15" customHeight="1">
      <c r="D29863" s="76"/>
      <c r="E29863" s="573"/>
    </row>
    <row r="29864" spans="4:5" ht="15" customHeight="1">
      <c r="D29864" s="76"/>
      <c r="E29864" s="573"/>
    </row>
    <row r="29865" spans="4:5" ht="15" customHeight="1">
      <c r="D29865" s="76"/>
      <c r="E29865" s="573"/>
    </row>
    <row r="29866" spans="4:5" ht="15" customHeight="1">
      <c r="D29866" s="76"/>
      <c r="E29866" s="573"/>
    </row>
    <row r="29867" spans="4:5" ht="15" customHeight="1">
      <c r="D29867" s="76"/>
      <c r="E29867" s="573"/>
    </row>
    <row r="29868" spans="4:5" ht="15" customHeight="1">
      <c r="D29868" s="76"/>
      <c r="E29868" s="573"/>
    </row>
    <row r="29869" spans="4:5" ht="15" customHeight="1">
      <c r="D29869" s="76"/>
      <c r="E29869" s="573"/>
    </row>
    <row r="29870" spans="4:5" ht="15" customHeight="1">
      <c r="D29870" s="76"/>
      <c r="E29870" s="573"/>
    </row>
    <row r="29871" spans="4:5" ht="15" customHeight="1">
      <c r="D29871" s="76"/>
      <c r="E29871" s="573"/>
    </row>
    <row r="29872" spans="4:5" ht="15" customHeight="1">
      <c r="D29872" s="76"/>
      <c r="E29872" s="573"/>
    </row>
    <row r="29873" spans="4:5" ht="15" customHeight="1">
      <c r="D29873" s="76"/>
      <c r="E29873" s="573"/>
    </row>
    <row r="29874" spans="4:5" ht="15" customHeight="1">
      <c r="D29874" s="76"/>
      <c r="E29874" s="573"/>
    </row>
    <row r="29875" spans="4:5" ht="15" customHeight="1">
      <c r="D29875" s="76"/>
      <c r="E29875" s="573"/>
    </row>
    <row r="29876" spans="4:5" ht="15" customHeight="1">
      <c r="D29876" s="76"/>
      <c r="E29876" s="573"/>
    </row>
    <row r="29877" spans="4:5" ht="15" customHeight="1">
      <c r="D29877" s="76"/>
      <c r="E29877" s="573"/>
    </row>
    <row r="29878" spans="4:5" ht="15" customHeight="1">
      <c r="D29878" s="76"/>
      <c r="E29878" s="573"/>
    </row>
    <row r="29879" spans="4:5" ht="15" customHeight="1">
      <c r="D29879" s="76"/>
      <c r="E29879" s="573"/>
    </row>
    <row r="29880" spans="4:5" ht="15" customHeight="1">
      <c r="D29880" s="76"/>
      <c r="E29880" s="573"/>
    </row>
    <row r="29881" spans="4:5" ht="15" customHeight="1">
      <c r="D29881" s="76"/>
      <c r="E29881" s="573"/>
    </row>
    <row r="29882" spans="4:5" ht="15" customHeight="1">
      <c r="D29882" s="76"/>
      <c r="E29882" s="573"/>
    </row>
    <row r="29883" spans="4:5" ht="15" customHeight="1">
      <c r="D29883" s="76"/>
      <c r="E29883" s="573"/>
    </row>
    <row r="29884" spans="4:5" ht="15" customHeight="1">
      <c r="D29884" s="76"/>
      <c r="E29884" s="573"/>
    </row>
    <row r="29885" spans="4:5" ht="15" customHeight="1">
      <c r="D29885" s="76"/>
      <c r="E29885" s="573"/>
    </row>
    <row r="29886" spans="4:5" ht="15" customHeight="1">
      <c r="D29886" s="76"/>
      <c r="E29886" s="573"/>
    </row>
    <row r="29887" spans="4:5" ht="15" customHeight="1">
      <c r="D29887" s="76"/>
      <c r="E29887" s="573"/>
    </row>
    <row r="29888" spans="4:5" ht="15" customHeight="1">
      <c r="D29888" s="76"/>
      <c r="E29888" s="573"/>
    </row>
    <row r="29889" spans="4:5" ht="15" customHeight="1">
      <c r="D29889" s="76"/>
      <c r="E29889" s="573"/>
    </row>
    <row r="29890" spans="4:5" ht="15" customHeight="1">
      <c r="D29890" s="76"/>
      <c r="E29890" s="573"/>
    </row>
    <row r="29891" spans="4:5" ht="15" customHeight="1">
      <c r="D29891" s="76"/>
      <c r="E29891" s="573"/>
    </row>
    <row r="29892" spans="4:5" ht="15" customHeight="1">
      <c r="D29892" s="76"/>
      <c r="E29892" s="573"/>
    </row>
    <row r="29893" spans="4:5" ht="15" customHeight="1">
      <c r="D29893" s="76"/>
      <c r="E29893" s="573"/>
    </row>
    <row r="29894" spans="4:5" ht="15" customHeight="1">
      <c r="D29894" s="76"/>
      <c r="E29894" s="573"/>
    </row>
    <row r="29895" spans="4:5" ht="15" customHeight="1">
      <c r="D29895" s="76"/>
      <c r="E29895" s="573"/>
    </row>
    <row r="29896" spans="4:5" ht="15" customHeight="1">
      <c r="D29896" s="76"/>
      <c r="E29896" s="573"/>
    </row>
    <row r="29897" spans="4:5" ht="15" customHeight="1">
      <c r="D29897" s="76"/>
      <c r="E29897" s="573"/>
    </row>
    <row r="29898" spans="4:5" ht="15" customHeight="1">
      <c r="D29898" s="76"/>
      <c r="E29898" s="573"/>
    </row>
    <row r="29899" spans="4:5" ht="15" customHeight="1">
      <c r="D29899" s="76"/>
      <c r="E29899" s="573"/>
    </row>
    <row r="29900" spans="4:5" ht="15" customHeight="1">
      <c r="D29900" s="76"/>
      <c r="E29900" s="573"/>
    </row>
    <row r="29901" spans="4:5" ht="15" customHeight="1">
      <c r="D29901" s="76"/>
      <c r="E29901" s="573"/>
    </row>
    <row r="29902" spans="4:5" ht="15" customHeight="1">
      <c r="D29902" s="76"/>
      <c r="E29902" s="573"/>
    </row>
    <row r="29903" spans="4:5" ht="15" customHeight="1">
      <c r="D29903" s="76"/>
      <c r="E29903" s="573"/>
    </row>
    <row r="29904" spans="4:5" ht="15" customHeight="1">
      <c r="D29904" s="76"/>
      <c r="E29904" s="573"/>
    </row>
    <row r="29905" spans="4:5" ht="15" customHeight="1">
      <c r="D29905" s="76"/>
      <c r="E29905" s="573"/>
    </row>
    <row r="29906" spans="4:5" ht="15" customHeight="1">
      <c r="D29906" s="76"/>
      <c r="E29906" s="573"/>
    </row>
    <row r="29907" spans="4:5" ht="15" customHeight="1">
      <c r="D29907" s="76"/>
      <c r="E29907" s="573"/>
    </row>
    <row r="29908" spans="4:5" ht="15" customHeight="1">
      <c r="D29908" s="76"/>
      <c r="E29908" s="573"/>
    </row>
    <row r="29909" spans="4:5" ht="15" customHeight="1">
      <c r="D29909" s="76"/>
      <c r="E29909" s="573"/>
    </row>
    <row r="29910" spans="4:5" ht="15" customHeight="1">
      <c r="D29910" s="76"/>
      <c r="E29910" s="573"/>
    </row>
    <row r="29911" spans="4:5" ht="15" customHeight="1">
      <c r="D29911" s="76"/>
      <c r="E29911" s="573"/>
    </row>
    <row r="29912" spans="4:5" ht="15" customHeight="1">
      <c r="D29912" s="76"/>
      <c r="E29912" s="573"/>
    </row>
    <row r="29913" spans="4:5" ht="15" customHeight="1">
      <c r="D29913" s="76"/>
      <c r="E29913" s="573"/>
    </row>
    <row r="29914" spans="4:5" ht="15" customHeight="1">
      <c r="D29914" s="76"/>
      <c r="E29914" s="573"/>
    </row>
    <row r="29915" spans="4:5" ht="15" customHeight="1">
      <c r="D29915" s="76"/>
      <c r="E29915" s="573"/>
    </row>
    <row r="29916" spans="4:5" ht="15" customHeight="1">
      <c r="D29916" s="76"/>
      <c r="E29916" s="573"/>
    </row>
    <row r="29917" spans="4:5" ht="15" customHeight="1">
      <c r="D29917" s="76"/>
      <c r="E29917" s="573"/>
    </row>
    <row r="29918" spans="4:5" ht="15" customHeight="1">
      <c r="D29918" s="76"/>
      <c r="E29918" s="573"/>
    </row>
    <row r="29919" spans="4:5" ht="15" customHeight="1">
      <c r="D29919" s="76"/>
      <c r="E29919" s="573"/>
    </row>
    <row r="29920" spans="4:5" ht="15" customHeight="1">
      <c r="D29920" s="76"/>
      <c r="E29920" s="573"/>
    </row>
    <row r="29921" spans="4:5" ht="15" customHeight="1">
      <c r="D29921" s="76"/>
      <c r="E29921" s="573"/>
    </row>
    <row r="29922" spans="4:5" ht="15" customHeight="1">
      <c r="D29922" s="76"/>
      <c r="E29922" s="573"/>
    </row>
    <row r="29923" spans="4:5" ht="15" customHeight="1">
      <c r="D29923" s="76"/>
      <c r="E29923" s="573"/>
    </row>
    <row r="29924" spans="4:5" ht="15" customHeight="1">
      <c r="D29924" s="76"/>
      <c r="E29924" s="573"/>
    </row>
    <row r="29925" spans="4:5" ht="15" customHeight="1">
      <c r="D29925" s="76"/>
      <c r="E29925" s="573"/>
    </row>
    <row r="29926" spans="4:5" ht="15" customHeight="1">
      <c r="D29926" s="76"/>
      <c r="E29926" s="573"/>
    </row>
    <row r="29927" spans="4:5" ht="15" customHeight="1">
      <c r="D29927" s="76"/>
      <c r="E29927" s="573"/>
    </row>
    <row r="29928" spans="4:5" ht="15" customHeight="1">
      <c r="D29928" s="76"/>
      <c r="E29928" s="573"/>
    </row>
    <row r="29929" spans="4:5" ht="15" customHeight="1">
      <c r="D29929" s="76"/>
      <c r="E29929" s="573"/>
    </row>
    <row r="29930" spans="4:5" ht="15" customHeight="1">
      <c r="D29930" s="76"/>
      <c r="E29930" s="573"/>
    </row>
    <row r="29931" spans="4:5" ht="15" customHeight="1">
      <c r="D29931" s="76"/>
      <c r="E29931" s="573"/>
    </row>
    <row r="29932" spans="4:5" ht="15" customHeight="1">
      <c r="D29932" s="76"/>
      <c r="E29932" s="573"/>
    </row>
    <row r="29933" spans="4:5" ht="15" customHeight="1">
      <c r="D29933" s="76"/>
      <c r="E29933" s="573"/>
    </row>
    <row r="29934" spans="4:5" ht="15" customHeight="1">
      <c r="D29934" s="76"/>
      <c r="E29934" s="573"/>
    </row>
    <row r="29935" spans="4:5" ht="15" customHeight="1">
      <c r="D29935" s="76"/>
      <c r="E29935" s="573"/>
    </row>
    <row r="29936" spans="4:5" ht="15" customHeight="1">
      <c r="D29936" s="76"/>
      <c r="E29936" s="573"/>
    </row>
    <row r="29937" spans="4:5" ht="15" customHeight="1">
      <c r="D29937" s="76"/>
      <c r="E29937" s="573"/>
    </row>
    <row r="29938" spans="4:5" ht="15" customHeight="1">
      <c r="D29938" s="76"/>
      <c r="E29938" s="573"/>
    </row>
    <row r="29939" spans="4:5" ht="15" customHeight="1">
      <c r="D29939" s="76"/>
      <c r="E29939" s="573"/>
    </row>
    <row r="29940" spans="4:5" ht="15" customHeight="1">
      <c r="D29940" s="76"/>
      <c r="E29940" s="573"/>
    </row>
    <row r="29941" spans="4:5" ht="15" customHeight="1">
      <c r="D29941" s="76"/>
      <c r="E29941" s="573"/>
    </row>
    <row r="29942" spans="4:5" ht="15" customHeight="1">
      <c r="D29942" s="76"/>
      <c r="E29942" s="573"/>
    </row>
    <row r="29943" spans="4:5" ht="15" customHeight="1">
      <c r="D29943" s="76"/>
      <c r="E29943" s="573"/>
    </row>
    <row r="29944" spans="4:5" ht="15" customHeight="1">
      <c r="D29944" s="76"/>
      <c r="E29944" s="573"/>
    </row>
    <row r="29945" spans="4:5" ht="15" customHeight="1">
      <c r="D29945" s="76"/>
      <c r="E29945" s="573"/>
    </row>
    <row r="29946" spans="4:5" ht="15" customHeight="1">
      <c r="D29946" s="76"/>
      <c r="E29946" s="573"/>
    </row>
    <row r="29947" spans="4:5" ht="15" customHeight="1">
      <c r="D29947" s="76"/>
      <c r="E29947" s="573"/>
    </row>
    <row r="29948" spans="4:5" ht="15" customHeight="1">
      <c r="D29948" s="76"/>
      <c r="E29948" s="573"/>
    </row>
    <row r="29949" spans="4:5" ht="15" customHeight="1">
      <c r="D29949" s="76"/>
      <c r="E29949" s="573"/>
    </row>
    <row r="29950" spans="4:5" ht="15" customHeight="1">
      <c r="D29950" s="76"/>
      <c r="E29950" s="573"/>
    </row>
    <row r="29951" spans="4:5" ht="15" customHeight="1">
      <c r="D29951" s="76"/>
      <c r="E29951" s="573"/>
    </row>
    <row r="29952" spans="4:5" ht="15" customHeight="1">
      <c r="D29952" s="76"/>
      <c r="E29952" s="573"/>
    </row>
    <row r="29953" spans="4:5" ht="15" customHeight="1">
      <c r="D29953" s="76"/>
      <c r="E29953" s="573"/>
    </row>
    <row r="29954" spans="4:5" ht="15" customHeight="1">
      <c r="D29954" s="76"/>
      <c r="E29954" s="573"/>
    </row>
    <row r="29955" spans="4:5" ht="15" customHeight="1">
      <c r="D29955" s="76"/>
      <c r="E29955" s="573"/>
    </row>
    <row r="29956" spans="4:5" ht="15" customHeight="1">
      <c r="D29956" s="76"/>
      <c r="E29956" s="573"/>
    </row>
    <row r="29957" spans="4:5" ht="15" customHeight="1">
      <c r="D29957" s="76"/>
      <c r="E29957" s="573"/>
    </row>
    <row r="29958" spans="4:5" ht="15" customHeight="1">
      <c r="D29958" s="76"/>
      <c r="E29958" s="573"/>
    </row>
    <row r="29959" spans="4:5" ht="15" customHeight="1">
      <c r="D29959" s="76"/>
      <c r="E29959" s="573"/>
    </row>
    <row r="29960" spans="4:5" ht="15" customHeight="1">
      <c r="D29960" s="76"/>
      <c r="E29960" s="573"/>
    </row>
    <row r="29961" spans="4:5" ht="15" customHeight="1">
      <c r="D29961" s="76"/>
      <c r="E29961" s="573"/>
    </row>
    <row r="29962" spans="4:5" ht="15" customHeight="1">
      <c r="D29962" s="76"/>
      <c r="E29962" s="573"/>
    </row>
    <row r="29963" spans="4:5" ht="15" customHeight="1">
      <c r="D29963" s="76"/>
      <c r="E29963" s="573"/>
    </row>
    <row r="29964" spans="4:5" ht="15" customHeight="1">
      <c r="D29964" s="76"/>
      <c r="E29964" s="573"/>
    </row>
    <row r="29965" spans="4:5" ht="15" customHeight="1">
      <c r="D29965" s="76"/>
      <c r="E29965" s="573"/>
    </row>
    <row r="29966" spans="4:5" ht="15" customHeight="1">
      <c r="D29966" s="76"/>
      <c r="E29966" s="573"/>
    </row>
    <row r="29967" spans="4:5" ht="15" customHeight="1">
      <c r="D29967" s="76"/>
      <c r="E29967" s="573"/>
    </row>
    <row r="29968" spans="4:5" ht="15" customHeight="1">
      <c r="D29968" s="76"/>
      <c r="E29968" s="573"/>
    </row>
    <row r="29969" spans="4:5" ht="15" customHeight="1">
      <c r="D29969" s="76"/>
      <c r="E29969" s="573"/>
    </row>
    <row r="29970" spans="4:5" ht="15" customHeight="1">
      <c r="D29970" s="76"/>
      <c r="E29970" s="573"/>
    </row>
    <row r="29971" spans="4:5" ht="15" customHeight="1">
      <c r="D29971" s="76"/>
      <c r="E29971" s="573"/>
    </row>
    <row r="29972" spans="4:5" ht="15" customHeight="1">
      <c r="D29972" s="76"/>
      <c r="E29972" s="573"/>
    </row>
    <row r="29973" spans="4:5" ht="15" customHeight="1">
      <c r="D29973" s="76"/>
      <c r="E29973" s="573"/>
    </row>
    <row r="29974" spans="4:5" ht="15" customHeight="1">
      <c r="D29974" s="76"/>
      <c r="E29974" s="573"/>
    </row>
    <row r="29975" spans="4:5" ht="15" customHeight="1">
      <c r="D29975" s="76"/>
      <c r="E29975" s="573"/>
    </row>
    <row r="29976" spans="4:5" ht="15" customHeight="1">
      <c r="D29976" s="76"/>
      <c r="E29976" s="573"/>
    </row>
    <row r="29977" spans="4:5" ht="15" customHeight="1">
      <c r="D29977" s="76"/>
      <c r="E29977" s="573"/>
    </row>
    <row r="29978" spans="4:5" ht="15" customHeight="1">
      <c r="D29978" s="76"/>
      <c r="E29978" s="573"/>
    </row>
    <row r="29979" spans="4:5" ht="15" customHeight="1">
      <c r="D29979" s="76"/>
      <c r="E29979" s="573"/>
    </row>
    <row r="29980" spans="4:5" ht="15" customHeight="1">
      <c r="D29980" s="76"/>
      <c r="E29980" s="573"/>
    </row>
    <row r="29981" spans="4:5" ht="15" customHeight="1">
      <c r="D29981" s="76"/>
      <c r="E29981" s="573"/>
    </row>
    <row r="29982" spans="4:5" ht="15" customHeight="1">
      <c r="D29982" s="76"/>
      <c r="E29982" s="573"/>
    </row>
    <row r="29983" spans="4:5" ht="15" customHeight="1">
      <c r="D29983" s="76"/>
      <c r="E29983" s="573"/>
    </row>
    <row r="29984" spans="4:5" ht="15" customHeight="1">
      <c r="D29984" s="76"/>
      <c r="E29984" s="573"/>
    </row>
    <row r="29985" spans="4:5" ht="15" customHeight="1">
      <c r="D29985" s="76"/>
      <c r="E29985" s="573"/>
    </row>
    <row r="29986" spans="4:5" ht="15" customHeight="1">
      <c r="D29986" s="76"/>
      <c r="E29986" s="573"/>
    </row>
    <row r="29987" spans="4:5" ht="15" customHeight="1">
      <c r="D29987" s="76"/>
      <c r="E29987" s="573"/>
    </row>
    <row r="29988" spans="4:5" ht="15" customHeight="1">
      <c r="D29988" s="76"/>
      <c r="E29988" s="573"/>
    </row>
    <row r="29989" spans="4:5" ht="15" customHeight="1">
      <c r="D29989" s="76"/>
      <c r="E29989" s="573"/>
    </row>
    <row r="29990" spans="4:5" ht="15" customHeight="1">
      <c r="D29990" s="76"/>
      <c r="E29990" s="573"/>
    </row>
    <row r="29991" spans="4:5" ht="15" customHeight="1">
      <c r="D29991" s="76"/>
      <c r="E29991" s="573"/>
    </row>
    <row r="29992" spans="4:5" ht="15" customHeight="1">
      <c r="D29992" s="76"/>
      <c r="E29992" s="573"/>
    </row>
    <row r="29993" spans="4:5" ht="15" customHeight="1">
      <c r="D29993" s="76"/>
      <c r="E29993" s="573"/>
    </row>
    <row r="29994" spans="4:5" ht="15" customHeight="1">
      <c r="D29994" s="76"/>
      <c r="E29994" s="573"/>
    </row>
    <row r="29995" spans="4:5" ht="15" customHeight="1">
      <c r="D29995" s="76"/>
      <c r="E29995" s="573"/>
    </row>
    <row r="29996" spans="4:5" ht="15" customHeight="1">
      <c r="D29996" s="76"/>
      <c r="E29996" s="573"/>
    </row>
    <row r="29997" spans="4:5" ht="15" customHeight="1">
      <c r="D29997" s="76"/>
      <c r="E29997" s="573"/>
    </row>
    <row r="29998" spans="4:5" ht="15" customHeight="1">
      <c r="D29998" s="76"/>
      <c r="E29998" s="573"/>
    </row>
    <row r="29999" spans="4:5" ht="15" customHeight="1">
      <c r="D29999" s="76"/>
      <c r="E29999" s="573"/>
    </row>
    <row r="30000" spans="4:5" ht="15" customHeight="1">
      <c r="D30000" s="76"/>
      <c r="E30000" s="573"/>
    </row>
    <row r="30001" spans="4:5" ht="15" customHeight="1">
      <c r="D30001" s="76"/>
      <c r="E30001" s="573"/>
    </row>
    <row r="30002" spans="4:5" ht="15" customHeight="1">
      <c r="D30002" s="76"/>
      <c r="E30002" s="573"/>
    </row>
    <row r="30003" spans="4:5" ht="15" customHeight="1">
      <c r="D30003" s="76"/>
      <c r="E30003" s="573"/>
    </row>
    <row r="30004" spans="4:5" ht="15" customHeight="1">
      <c r="D30004" s="76"/>
      <c r="E30004" s="573"/>
    </row>
    <row r="30005" spans="4:5" ht="15" customHeight="1">
      <c r="D30005" s="76"/>
      <c r="E30005" s="573"/>
    </row>
    <row r="30006" spans="4:5" ht="15" customHeight="1">
      <c r="D30006" s="76"/>
      <c r="E30006" s="573"/>
    </row>
    <row r="30007" spans="4:5" ht="15" customHeight="1">
      <c r="D30007" s="76"/>
      <c r="E30007" s="573"/>
    </row>
    <row r="30008" spans="4:5" ht="15" customHeight="1">
      <c r="D30008" s="76"/>
      <c r="E30008" s="573"/>
    </row>
    <row r="30009" spans="4:5" ht="15" customHeight="1">
      <c r="D30009" s="76"/>
      <c r="E30009" s="573"/>
    </row>
    <row r="30010" spans="4:5" ht="15" customHeight="1">
      <c r="D30010" s="76"/>
      <c r="E30010" s="573"/>
    </row>
    <row r="30011" spans="4:5" ht="15" customHeight="1">
      <c r="D30011" s="76"/>
      <c r="E30011" s="573"/>
    </row>
    <row r="30012" spans="4:5" ht="15" customHeight="1">
      <c r="D30012" s="76"/>
      <c r="E30012" s="573"/>
    </row>
    <row r="30013" spans="4:5" ht="15" customHeight="1">
      <c r="D30013" s="76"/>
      <c r="E30013" s="573"/>
    </row>
    <row r="30014" spans="4:5" ht="15" customHeight="1">
      <c r="D30014" s="76"/>
      <c r="E30014" s="573"/>
    </row>
    <row r="30015" spans="4:5" ht="15" customHeight="1">
      <c r="D30015" s="76"/>
      <c r="E30015" s="573"/>
    </row>
    <row r="30016" spans="4:5" ht="15" customHeight="1">
      <c r="D30016" s="76"/>
      <c r="E30016" s="573"/>
    </row>
    <row r="30017" spans="4:5" ht="15" customHeight="1">
      <c r="D30017" s="76"/>
      <c r="E30017" s="573"/>
    </row>
    <row r="30018" spans="4:5" ht="15" customHeight="1">
      <c r="D30018" s="76"/>
      <c r="E30018" s="573"/>
    </row>
    <row r="30019" spans="4:5" ht="15" customHeight="1">
      <c r="D30019" s="76"/>
      <c r="E30019" s="573"/>
    </row>
    <row r="30020" spans="4:5" ht="15" customHeight="1">
      <c r="D30020" s="76"/>
      <c r="E30020" s="573"/>
    </row>
    <row r="30021" spans="4:5" ht="15" customHeight="1">
      <c r="D30021" s="76"/>
      <c r="E30021" s="573"/>
    </row>
    <row r="30022" spans="4:5" ht="15" customHeight="1">
      <c r="D30022" s="76"/>
      <c r="E30022" s="573"/>
    </row>
    <row r="30023" spans="4:5" ht="15" customHeight="1">
      <c r="D30023" s="76"/>
      <c r="E30023" s="573"/>
    </row>
    <row r="30024" spans="4:5" ht="15" customHeight="1">
      <c r="D30024" s="76"/>
      <c r="E30024" s="573"/>
    </row>
    <row r="30025" spans="4:5" ht="15" customHeight="1">
      <c r="D30025" s="76"/>
      <c r="E30025" s="573"/>
    </row>
    <row r="30026" spans="4:5" ht="15" customHeight="1">
      <c r="D30026" s="76"/>
      <c r="E30026" s="573"/>
    </row>
    <row r="30027" spans="4:5" ht="15" customHeight="1">
      <c r="D30027" s="76"/>
      <c r="E30027" s="573"/>
    </row>
    <row r="30028" spans="4:5" ht="15" customHeight="1">
      <c r="D30028" s="76"/>
      <c r="E30028" s="573"/>
    </row>
    <row r="30029" spans="4:5" ht="15" customHeight="1">
      <c r="D30029" s="76"/>
      <c r="E30029" s="573"/>
    </row>
    <row r="30030" spans="4:5" ht="15" customHeight="1">
      <c r="D30030" s="76"/>
      <c r="E30030" s="573"/>
    </row>
    <row r="30031" spans="4:5" ht="15" customHeight="1">
      <c r="D30031" s="76"/>
      <c r="E30031" s="573"/>
    </row>
    <row r="30032" spans="4:5" ht="15" customHeight="1">
      <c r="D30032" s="76"/>
      <c r="E30032" s="573"/>
    </row>
    <row r="30033" spans="4:5" ht="15" customHeight="1">
      <c r="D30033" s="76"/>
      <c r="E30033" s="573"/>
    </row>
    <row r="30034" spans="4:5" ht="15" customHeight="1">
      <c r="D30034" s="76"/>
      <c r="E30034" s="573"/>
    </row>
    <row r="30035" spans="4:5" ht="15" customHeight="1">
      <c r="D30035" s="76"/>
      <c r="E30035" s="573"/>
    </row>
    <row r="30036" spans="4:5" ht="15" customHeight="1">
      <c r="D30036" s="76"/>
      <c r="E30036" s="573"/>
    </row>
    <row r="30037" spans="4:5" ht="15" customHeight="1">
      <c r="D30037" s="76"/>
      <c r="E30037" s="573"/>
    </row>
    <row r="30038" spans="4:5" ht="15" customHeight="1">
      <c r="D30038" s="76"/>
      <c r="E30038" s="573"/>
    </row>
    <row r="30039" spans="4:5" ht="15" customHeight="1">
      <c r="D30039" s="76"/>
      <c r="E30039" s="573"/>
    </row>
    <row r="30040" spans="4:5" ht="15" customHeight="1">
      <c r="D30040" s="76"/>
      <c r="E30040" s="573"/>
    </row>
    <row r="30041" spans="4:5" ht="15" customHeight="1">
      <c r="D30041" s="76"/>
      <c r="E30041" s="573"/>
    </row>
    <row r="30042" spans="4:5" ht="15" customHeight="1">
      <c r="D30042" s="76"/>
      <c r="E30042" s="573"/>
    </row>
    <row r="30043" spans="4:5" ht="15" customHeight="1">
      <c r="D30043" s="76"/>
      <c r="E30043" s="573"/>
    </row>
    <row r="30044" spans="4:5" ht="15" customHeight="1">
      <c r="D30044" s="76"/>
      <c r="E30044" s="573"/>
    </row>
    <row r="30045" spans="4:5" ht="15" customHeight="1">
      <c r="D30045" s="76"/>
      <c r="E30045" s="573"/>
    </row>
    <row r="30046" spans="4:5" ht="15" customHeight="1">
      <c r="D30046" s="76"/>
      <c r="E30046" s="573"/>
    </row>
    <row r="30047" spans="4:5" ht="15" customHeight="1">
      <c r="D30047" s="76"/>
      <c r="E30047" s="573"/>
    </row>
    <row r="30048" spans="4:5" ht="15" customHeight="1">
      <c r="D30048" s="76"/>
      <c r="E30048" s="573"/>
    </row>
    <row r="30049" spans="4:5" ht="15" customHeight="1">
      <c r="D30049" s="76"/>
      <c r="E30049" s="573"/>
    </row>
    <row r="30050" spans="4:5" ht="15" customHeight="1">
      <c r="D30050" s="76"/>
      <c r="E30050" s="573"/>
    </row>
    <row r="30051" spans="4:5" ht="15" customHeight="1">
      <c r="D30051" s="76"/>
      <c r="E30051" s="573"/>
    </row>
    <row r="30052" spans="4:5" ht="15" customHeight="1">
      <c r="D30052" s="76"/>
      <c r="E30052" s="573"/>
    </row>
    <row r="30053" spans="4:5" ht="15" customHeight="1">
      <c r="D30053" s="76"/>
      <c r="E30053" s="573"/>
    </row>
    <row r="30054" spans="4:5" ht="15" customHeight="1">
      <c r="D30054" s="76"/>
      <c r="E30054" s="573"/>
    </row>
    <row r="30055" spans="4:5" ht="15" customHeight="1">
      <c r="D30055" s="76"/>
      <c r="E30055" s="573"/>
    </row>
    <row r="30056" spans="4:5" ht="15" customHeight="1">
      <c r="D30056" s="76"/>
      <c r="E30056" s="573"/>
    </row>
    <row r="30057" spans="4:5" ht="15" customHeight="1">
      <c r="D30057" s="76"/>
      <c r="E30057" s="573"/>
    </row>
    <row r="30058" spans="4:5" ht="15" customHeight="1">
      <c r="D30058" s="76"/>
      <c r="E30058" s="573"/>
    </row>
    <row r="30059" spans="4:5" ht="15" customHeight="1">
      <c r="D30059" s="76"/>
      <c r="E30059" s="573"/>
    </row>
    <row r="30060" spans="4:5" ht="15" customHeight="1">
      <c r="D30060" s="76"/>
      <c r="E30060" s="573"/>
    </row>
    <row r="30061" spans="4:5" ht="15" customHeight="1">
      <c r="D30061" s="76"/>
      <c r="E30061" s="573"/>
    </row>
    <row r="30062" spans="4:5" ht="15" customHeight="1">
      <c r="D30062" s="76"/>
      <c r="E30062" s="573"/>
    </row>
    <row r="30063" spans="4:5" ht="15" customHeight="1">
      <c r="D30063" s="76"/>
      <c r="E30063" s="573"/>
    </row>
    <row r="30064" spans="4:5" ht="15" customHeight="1">
      <c r="D30064" s="76"/>
      <c r="E30064" s="573"/>
    </row>
    <row r="30065" spans="4:5" ht="15" customHeight="1">
      <c r="D30065" s="76"/>
      <c r="E30065" s="573"/>
    </row>
    <row r="30066" spans="4:5" ht="15" customHeight="1">
      <c r="D30066" s="76"/>
      <c r="E30066" s="573"/>
    </row>
    <row r="30067" spans="4:5" ht="15" customHeight="1">
      <c r="D30067" s="76"/>
      <c r="E30067" s="573"/>
    </row>
    <row r="30068" spans="4:5" ht="15" customHeight="1">
      <c r="D30068" s="76"/>
      <c r="E30068" s="573"/>
    </row>
    <row r="30069" spans="4:5" ht="15" customHeight="1">
      <c r="D30069" s="76"/>
      <c r="E30069" s="573"/>
    </row>
    <row r="30070" spans="4:5" ht="15" customHeight="1">
      <c r="D30070" s="76"/>
      <c r="E30070" s="573"/>
    </row>
    <row r="30071" spans="4:5" ht="15" customHeight="1">
      <c r="D30071" s="76"/>
      <c r="E30071" s="573"/>
    </row>
    <row r="30072" spans="4:5" ht="15" customHeight="1">
      <c r="D30072" s="76"/>
      <c r="E30072" s="573"/>
    </row>
    <row r="30073" spans="4:5" ht="15" customHeight="1">
      <c r="D30073" s="76"/>
      <c r="E30073" s="573"/>
    </row>
    <row r="30074" spans="4:5" ht="15" customHeight="1">
      <c r="D30074" s="76"/>
      <c r="E30074" s="573"/>
    </row>
    <row r="30075" spans="4:5" ht="15" customHeight="1">
      <c r="D30075" s="76"/>
      <c r="E30075" s="573"/>
    </row>
    <row r="30076" spans="4:5" ht="15" customHeight="1">
      <c r="D30076" s="76"/>
      <c r="E30076" s="573"/>
    </row>
    <row r="30077" spans="4:5" ht="15" customHeight="1">
      <c r="D30077" s="76"/>
      <c r="E30077" s="573"/>
    </row>
    <row r="30078" spans="4:5" ht="15" customHeight="1">
      <c r="D30078" s="76"/>
      <c r="E30078" s="573"/>
    </row>
    <row r="30079" spans="4:5" ht="15" customHeight="1">
      <c r="D30079" s="76"/>
      <c r="E30079" s="573"/>
    </row>
    <row r="30080" spans="4:5" ht="15" customHeight="1">
      <c r="D30080" s="76"/>
      <c r="E30080" s="573"/>
    </row>
    <row r="30081" spans="4:5" ht="15" customHeight="1">
      <c r="D30081" s="76"/>
      <c r="E30081" s="573"/>
    </row>
    <row r="30082" spans="4:5" ht="15" customHeight="1">
      <c r="D30082" s="76"/>
      <c r="E30082" s="573"/>
    </row>
    <row r="30083" spans="4:5" ht="15" customHeight="1">
      <c r="D30083" s="76"/>
      <c r="E30083" s="573"/>
    </row>
    <row r="30084" spans="4:5" ht="15" customHeight="1">
      <c r="D30084" s="76"/>
      <c r="E30084" s="573"/>
    </row>
    <row r="30085" spans="4:5" ht="15" customHeight="1">
      <c r="D30085" s="76"/>
      <c r="E30085" s="573"/>
    </row>
    <row r="30086" spans="4:5" ht="15" customHeight="1">
      <c r="D30086" s="76"/>
      <c r="E30086" s="573"/>
    </row>
    <row r="30087" spans="4:5" ht="15" customHeight="1">
      <c r="D30087" s="76"/>
      <c r="E30087" s="573"/>
    </row>
    <row r="30088" spans="4:5" ht="15" customHeight="1">
      <c r="D30088" s="76"/>
      <c r="E30088" s="573"/>
    </row>
    <row r="30089" spans="4:5" ht="15" customHeight="1">
      <c r="D30089" s="76"/>
      <c r="E30089" s="573"/>
    </row>
    <row r="30090" spans="4:5" ht="15" customHeight="1">
      <c r="D30090" s="76"/>
      <c r="E30090" s="573"/>
    </row>
    <row r="30091" spans="4:5" ht="15" customHeight="1">
      <c r="D30091" s="76"/>
      <c r="E30091" s="573"/>
    </row>
    <row r="30092" spans="4:5" ht="15" customHeight="1">
      <c r="D30092" s="76"/>
      <c r="E30092" s="573"/>
    </row>
    <row r="30093" spans="4:5" ht="15" customHeight="1">
      <c r="D30093" s="76"/>
      <c r="E30093" s="573"/>
    </row>
    <row r="30094" spans="4:5" ht="15" customHeight="1">
      <c r="D30094" s="76"/>
      <c r="E30094" s="573"/>
    </row>
    <row r="30095" spans="4:5" ht="15" customHeight="1">
      <c r="D30095" s="76"/>
      <c r="E30095" s="573"/>
    </row>
    <row r="30096" spans="4:5" ht="15" customHeight="1">
      <c r="D30096" s="76"/>
      <c r="E30096" s="573"/>
    </row>
    <row r="30097" spans="4:5" ht="15" customHeight="1">
      <c r="D30097" s="76"/>
      <c r="E30097" s="573"/>
    </row>
    <row r="30098" spans="4:5" ht="15" customHeight="1">
      <c r="D30098" s="76"/>
      <c r="E30098" s="573"/>
    </row>
    <row r="30099" spans="4:5" ht="15" customHeight="1">
      <c r="D30099" s="76"/>
      <c r="E30099" s="573"/>
    </row>
    <row r="30100" spans="4:5" ht="15" customHeight="1">
      <c r="D30100" s="76"/>
      <c r="E30100" s="573"/>
    </row>
    <row r="30101" spans="4:5" ht="15" customHeight="1">
      <c r="D30101" s="76"/>
      <c r="E30101" s="573"/>
    </row>
    <row r="30102" spans="4:5" ht="15" customHeight="1">
      <c r="D30102" s="76"/>
      <c r="E30102" s="573"/>
    </row>
    <row r="30103" spans="4:5" ht="15" customHeight="1">
      <c r="D30103" s="76"/>
      <c r="E30103" s="573"/>
    </row>
    <row r="30104" spans="4:5" ht="15" customHeight="1">
      <c r="D30104" s="76"/>
      <c r="E30104" s="573"/>
    </row>
    <row r="30105" spans="4:5" ht="15" customHeight="1">
      <c r="D30105" s="76"/>
      <c r="E30105" s="573"/>
    </row>
    <row r="30106" spans="4:5" ht="15" customHeight="1">
      <c r="D30106" s="76"/>
      <c r="E30106" s="573"/>
    </row>
    <row r="30107" spans="4:5" ht="15" customHeight="1">
      <c r="D30107" s="76"/>
      <c r="E30107" s="573"/>
    </row>
    <row r="30108" spans="4:5" ht="15" customHeight="1">
      <c r="D30108" s="76"/>
      <c r="E30108" s="573"/>
    </row>
    <row r="30109" spans="4:5" ht="15" customHeight="1">
      <c r="D30109" s="76"/>
      <c r="E30109" s="573"/>
    </row>
    <row r="30110" spans="4:5" ht="15" customHeight="1">
      <c r="D30110" s="76"/>
      <c r="E30110" s="573"/>
    </row>
    <row r="30111" spans="4:5" ht="15" customHeight="1">
      <c r="D30111" s="76"/>
      <c r="E30111" s="573"/>
    </row>
    <row r="30112" spans="4:5" ht="15" customHeight="1">
      <c r="D30112" s="76"/>
      <c r="E30112" s="573"/>
    </row>
    <row r="30113" spans="4:5" ht="15" customHeight="1">
      <c r="D30113" s="76"/>
      <c r="E30113" s="573"/>
    </row>
    <row r="30114" spans="4:5" ht="15" customHeight="1">
      <c r="D30114" s="76"/>
      <c r="E30114" s="573"/>
    </row>
    <row r="30115" spans="4:5" ht="15" customHeight="1">
      <c r="D30115" s="76"/>
      <c r="E30115" s="573"/>
    </row>
    <row r="30116" spans="4:5" ht="15" customHeight="1">
      <c r="D30116" s="76"/>
      <c r="E30116" s="573"/>
    </row>
    <row r="30117" spans="4:5" ht="15" customHeight="1">
      <c r="D30117" s="76"/>
      <c r="E30117" s="573"/>
    </row>
    <row r="30118" spans="4:5" ht="15" customHeight="1">
      <c r="D30118" s="76"/>
      <c r="E30118" s="573"/>
    </row>
    <row r="30119" spans="4:5" ht="15" customHeight="1">
      <c r="D30119" s="76"/>
      <c r="E30119" s="573"/>
    </row>
    <row r="30120" spans="4:5" ht="15" customHeight="1">
      <c r="D30120" s="76"/>
      <c r="E30120" s="573"/>
    </row>
    <row r="30121" spans="4:5" ht="15" customHeight="1">
      <c r="D30121" s="76"/>
      <c r="E30121" s="573"/>
    </row>
    <row r="30122" spans="4:5" ht="15" customHeight="1">
      <c r="D30122" s="76"/>
      <c r="E30122" s="573"/>
    </row>
    <row r="30123" spans="4:5" ht="15" customHeight="1">
      <c r="D30123" s="76"/>
      <c r="E30123" s="573"/>
    </row>
    <row r="30124" spans="4:5" ht="15" customHeight="1">
      <c r="D30124" s="76"/>
      <c r="E30124" s="573"/>
    </row>
    <row r="30125" spans="4:5" ht="15" customHeight="1">
      <c r="D30125" s="76"/>
      <c r="E30125" s="573"/>
    </row>
    <row r="30126" spans="4:5" ht="15" customHeight="1">
      <c r="D30126" s="76"/>
      <c r="E30126" s="573"/>
    </row>
    <row r="30127" spans="4:5" ht="15" customHeight="1">
      <c r="D30127" s="76"/>
      <c r="E30127" s="573"/>
    </row>
    <row r="30128" spans="4:5" ht="15" customHeight="1">
      <c r="D30128" s="76"/>
      <c r="E30128" s="573"/>
    </row>
    <row r="30129" spans="4:5" ht="15" customHeight="1">
      <c r="D30129" s="76"/>
      <c r="E30129" s="573"/>
    </row>
    <row r="30130" spans="4:5" ht="15" customHeight="1">
      <c r="D30130" s="76"/>
      <c r="E30130" s="573"/>
    </row>
    <row r="30131" spans="4:5" ht="15" customHeight="1">
      <c r="D30131" s="76"/>
      <c r="E30131" s="573"/>
    </row>
    <row r="30132" spans="4:5" ht="15" customHeight="1">
      <c r="D30132" s="76"/>
      <c r="E30132" s="573"/>
    </row>
    <row r="30133" spans="4:5" ht="15" customHeight="1">
      <c r="D30133" s="76"/>
      <c r="E30133" s="573"/>
    </row>
    <row r="30134" spans="4:5" ht="15" customHeight="1">
      <c r="D30134" s="76"/>
      <c r="E30134" s="573"/>
    </row>
    <row r="30135" spans="4:5" ht="15" customHeight="1">
      <c r="D30135" s="76"/>
      <c r="E30135" s="573"/>
    </row>
    <row r="30136" spans="4:5" ht="15" customHeight="1">
      <c r="D30136" s="76"/>
      <c r="E30136" s="573"/>
    </row>
    <row r="30137" spans="4:5" ht="15" customHeight="1">
      <c r="D30137" s="76"/>
      <c r="E30137" s="573"/>
    </row>
    <row r="30138" spans="4:5" ht="15" customHeight="1">
      <c r="D30138" s="76"/>
      <c r="E30138" s="573"/>
    </row>
    <row r="30139" spans="4:5" ht="15" customHeight="1">
      <c r="D30139" s="76"/>
      <c r="E30139" s="573"/>
    </row>
    <row r="30140" spans="4:5" ht="15" customHeight="1">
      <c r="D30140" s="76"/>
      <c r="E30140" s="573"/>
    </row>
    <row r="30141" spans="4:5" ht="15" customHeight="1">
      <c r="D30141" s="76"/>
      <c r="E30141" s="573"/>
    </row>
    <row r="30142" spans="4:5" ht="15" customHeight="1">
      <c r="D30142" s="76"/>
      <c r="E30142" s="573"/>
    </row>
    <row r="30143" spans="4:5" ht="15" customHeight="1">
      <c r="D30143" s="76"/>
      <c r="E30143" s="573"/>
    </row>
    <row r="30144" spans="4:5" ht="15" customHeight="1">
      <c r="D30144" s="76"/>
      <c r="E30144" s="573"/>
    </row>
    <row r="30145" spans="4:5" ht="15" customHeight="1">
      <c r="D30145" s="76"/>
      <c r="E30145" s="573"/>
    </row>
    <row r="30146" spans="4:5" ht="15" customHeight="1">
      <c r="D30146" s="76"/>
      <c r="E30146" s="573"/>
    </row>
    <row r="30147" spans="4:5" ht="15" customHeight="1">
      <c r="D30147" s="76"/>
      <c r="E30147" s="573"/>
    </row>
    <row r="30148" spans="4:5" ht="15" customHeight="1">
      <c r="D30148" s="76"/>
      <c r="E30148" s="573"/>
    </row>
    <row r="30149" spans="4:5" ht="15" customHeight="1">
      <c r="D30149" s="76"/>
      <c r="E30149" s="573"/>
    </row>
    <row r="30150" spans="4:5" ht="15" customHeight="1">
      <c r="D30150" s="76"/>
      <c r="E30150" s="573"/>
    </row>
    <row r="30151" spans="4:5" ht="15" customHeight="1">
      <c r="D30151" s="76"/>
      <c r="E30151" s="573"/>
    </row>
    <row r="30152" spans="4:5" ht="15" customHeight="1">
      <c r="D30152" s="76"/>
      <c r="E30152" s="573"/>
    </row>
    <row r="30153" spans="4:5" ht="15" customHeight="1">
      <c r="D30153" s="76"/>
      <c r="E30153" s="573"/>
    </row>
    <row r="30154" spans="4:5" ht="15" customHeight="1">
      <c r="D30154" s="76"/>
      <c r="E30154" s="573"/>
    </row>
    <row r="30155" spans="4:5" ht="15" customHeight="1">
      <c r="D30155" s="76"/>
      <c r="E30155" s="573"/>
    </row>
    <row r="30156" spans="4:5" ht="15" customHeight="1">
      <c r="D30156" s="76"/>
      <c r="E30156" s="573"/>
    </row>
    <row r="30157" spans="4:5" ht="15" customHeight="1">
      <c r="D30157" s="76"/>
      <c r="E30157" s="573"/>
    </row>
    <row r="30158" spans="4:5" ht="15" customHeight="1">
      <c r="D30158" s="76"/>
      <c r="E30158" s="573"/>
    </row>
    <row r="30159" spans="4:5" ht="15" customHeight="1">
      <c r="D30159" s="76"/>
      <c r="E30159" s="573"/>
    </row>
    <row r="30160" spans="4:5" ht="15" customHeight="1">
      <c r="D30160" s="76"/>
      <c r="E30160" s="573"/>
    </row>
    <row r="30161" spans="4:5" ht="15" customHeight="1">
      <c r="D30161" s="76"/>
      <c r="E30161" s="573"/>
    </row>
    <row r="30162" spans="4:5" ht="15" customHeight="1">
      <c r="D30162" s="76"/>
      <c r="E30162" s="573"/>
    </row>
    <row r="30163" spans="4:5" ht="15" customHeight="1">
      <c r="D30163" s="76"/>
      <c r="E30163" s="573"/>
    </row>
    <row r="30164" spans="4:5" ht="15" customHeight="1">
      <c r="D30164" s="76"/>
      <c r="E30164" s="573"/>
    </row>
    <row r="30165" spans="4:5" ht="15" customHeight="1">
      <c r="D30165" s="76"/>
      <c r="E30165" s="573"/>
    </row>
    <row r="30166" spans="4:5" ht="15" customHeight="1">
      <c r="D30166" s="76"/>
      <c r="E30166" s="573"/>
    </row>
    <row r="30167" spans="4:5" ht="15" customHeight="1">
      <c r="D30167" s="76"/>
      <c r="E30167" s="573"/>
    </row>
    <row r="30168" spans="4:5" ht="15" customHeight="1">
      <c r="D30168" s="76"/>
      <c r="E30168" s="573"/>
    </row>
    <row r="30169" spans="4:5" ht="15" customHeight="1">
      <c r="D30169" s="76"/>
      <c r="E30169" s="573"/>
    </row>
    <row r="30170" spans="4:5" ht="15" customHeight="1">
      <c r="D30170" s="76"/>
      <c r="E30170" s="573"/>
    </row>
    <row r="30171" spans="4:5" ht="15" customHeight="1">
      <c r="D30171" s="76"/>
      <c r="E30171" s="573"/>
    </row>
    <row r="30172" spans="4:5" ht="15" customHeight="1">
      <c r="D30172" s="76"/>
      <c r="E30172" s="573"/>
    </row>
    <row r="30173" spans="4:5" ht="15" customHeight="1">
      <c r="D30173" s="76"/>
      <c r="E30173" s="573"/>
    </row>
    <row r="30174" spans="4:5" ht="15" customHeight="1">
      <c r="D30174" s="76"/>
      <c r="E30174" s="573"/>
    </row>
    <row r="30175" spans="4:5" ht="15" customHeight="1">
      <c r="D30175" s="76"/>
      <c r="E30175" s="573"/>
    </row>
    <row r="30176" spans="4:5" ht="15" customHeight="1">
      <c r="D30176" s="76"/>
      <c r="E30176" s="573"/>
    </row>
    <row r="30177" spans="4:5" ht="15" customHeight="1">
      <c r="D30177" s="76"/>
      <c r="E30177" s="573"/>
    </row>
    <row r="30178" spans="4:5" ht="15" customHeight="1">
      <c r="D30178" s="76"/>
      <c r="E30178" s="573"/>
    </row>
    <row r="30179" spans="4:5" ht="15" customHeight="1">
      <c r="D30179" s="76"/>
      <c r="E30179" s="573"/>
    </row>
    <row r="30180" spans="4:5" ht="15" customHeight="1">
      <c r="D30180" s="76"/>
      <c r="E30180" s="573"/>
    </row>
    <row r="30181" spans="4:5" ht="15" customHeight="1">
      <c r="D30181" s="76"/>
      <c r="E30181" s="573"/>
    </row>
    <row r="30182" spans="4:5" ht="15" customHeight="1">
      <c r="D30182" s="76"/>
      <c r="E30182" s="573"/>
    </row>
    <row r="30183" spans="4:5" ht="15" customHeight="1">
      <c r="D30183" s="76"/>
      <c r="E30183" s="573"/>
    </row>
    <row r="30184" spans="4:5" ht="15" customHeight="1">
      <c r="D30184" s="76"/>
      <c r="E30184" s="573"/>
    </row>
    <row r="30185" spans="4:5" ht="15" customHeight="1">
      <c r="D30185" s="76"/>
      <c r="E30185" s="573"/>
    </row>
    <row r="30186" spans="4:5" ht="15" customHeight="1">
      <c r="D30186" s="76"/>
      <c r="E30186" s="573"/>
    </row>
    <row r="30187" spans="4:5" ht="15" customHeight="1">
      <c r="D30187" s="76"/>
      <c r="E30187" s="573"/>
    </row>
    <row r="30188" spans="4:5" ht="15" customHeight="1">
      <c r="D30188" s="76"/>
      <c r="E30188" s="573"/>
    </row>
    <row r="30189" spans="4:5" ht="15" customHeight="1">
      <c r="D30189" s="76"/>
      <c r="E30189" s="573"/>
    </row>
    <row r="30190" spans="4:5" ht="15" customHeight="1">
      <c r="D30190" s="76"/>
      <c r="E30190" s="573"/>
    </row>
    <row r="30191" spans="4:5" ht="15" customHeight="1">
      <c r="D30191" s="76"/>
      <c r="E30191" s="573"/>
    </row>
    <row r="30192" spans="4:5" ht="15" customHeight="1">
      <c r="D30192" s="76"/>
      <c r="E30192" s="573"/>
    </row>
    <row r="30193" spans="4:5" ht="15" customHeight="1">
      <c r="D30193" s="76"/>
      <c r="E30193" s="573"/>
    </row>
    <row r="30194" spans="4:5" ht="15" customHeight="1">
      <c r="D30194" s="76"/>
      <c r="E30194" s="573"/>
    </row>
    <row r="30195" spans="4:5" ht="15" customHeight="1">
      <c r="D30195" s="76"/>
      <c r="E30195" s="573"/>
    </row>
    <row r="30196" spans="4:5" ht="15" customHeight="1">
      <c r="D30196" s="76"/>
      <c r="E30196" s="573"/>
    </row>
    <row r="30197" spans="4:5" ht="15" customHeight="1">
      <c r="D30197" s="76"/>
      <c r="E30197" s="573"/>
    </row>
    <row r="30198" spans="4:5" ht="15" customHeight="1">
      <c r="D30198" s="76"/>
      <c r="E30198" s="573"/>
    </row>
    <row r="30199" spans="4:5" ht="15" customHeight="1">
      <c r="D30199" s="76"/>
      <c r="E30199" s="573"/>
    </row>
    <row r="30200" spans="4:5" ht="15" customHeight="1">
      <c r="D30200" s="76"/>
      <c r="E30200" s="573"/>
    </row>
    <row r="30201" spans="4:5" ht="15" customHeight="1">
      <c r="D30201" s="76"/>
      <c r="E30201" s="573"/>
    </row>
    <row r="30202" spans="4:5" ht="15" customHeight="1">
      <c r="D30202" s="76"/>
      <c r="E30202" s="573"/>
    </row>
    <row r="30203" spans="4:5" ht="15" customHeight="1">
      <c r="D30203" s="76"/>
      <c r="E30203" s="573"/>
    </row>
    <row r="30204" spans="4:5" ht="15" customHeight="1">
      <c r="D30204" s="76"/>
      <c r="E30204" s="573"/>
    </row>
    <row r="30205" spans="4:5" ht="15" customHeight="1">
      <c r="D30205" s="76"/>
      <c r="E30205" s="573"/>
    </row>
    <row r="30206" spans="4:5" ht="15" customHeight="1">
      <c r="D30206" s="76"/>
      <c r="E30206" s="573"/>
    </row>
    <row r="30207" spans="4:5" ht="15" customHeight="1">
      <c r="D30207" s="76"/>
      <c r="E30207" s="573"/>
    </row>
    <row r="30208" spans="4:5" ht="15" customHeight="1">
      <c r="D30208" s="76"/>
      <c r="E30208" s="573"/>
    </row>
    <row r="30209" spans="4:5" ht="15" customHeight="1">
      <c r="D30209" s="76"/>
      <c r="E30209" s="573"/>
    </row>
    <row r="30210" spans="4:5" ht="15" customHeight="1">
      <c r="D30210" s="76"/>
      <c r="E30210" s="573"/>
    </row>
    <row r="30211" spans="4:5" ht="15" customHeight="1">
      <c r="D30211" s="76"/>
      <c r="E30211" s="573"/>
    </row>
    <row r="30212" spans="4:5" ht="15" customHeight="1">
      <c r="D30212" s="76"/>
      <c r="E30212" s="573"/>
    </row>
    <row r="30213" spans="4:5" ht="15" customHeight="1">
      <c r="D30213" s="76"/>
      <c r="E30213" s="573"/>
    </row>
    <row r="30214" spans="4:5" ht="15" customHeight="1">
      <c r="D30214" s="76"/>
      <c r="E30214" s="573"/>
    </row>
    <row r="30215" spans="4:5" ht="15" customHeight="1">
      <c r="D30215" s="76"/>
      <c r="E30215" s="573"/>
    </row>
    <row r="30216" spans="4:5" ht="15" customHeight="1">
      <c r="D30216" s="76"/>
      <c r="E30216" s="573"/>
    </row>
    <row r="30217" spans="4:5" ht="15" customHeight="1">
      <c r="D30217" s="76"/>
      <c r="E30217" s="573"/>
    </row>
    <row r="30218" spans="4:5" ht="15" customHeight="1">
      <c r="D30218" s="76"/>
      <c r="E30218" s="573"/>
    </row>
    <row r="30219" spans="4:5" ht="15" customHeight="1">
      <c r="D30219" s="76"/>
      <c r="E30219" s="573"/>
    </row>
    <row r="30220" spans="4:5" ht="15" customHeight="1">
      <c r="D30220" s="76"/>
      <c r="E30220" s="573"/>
    </row>
    <row r="30221" spans="4:5" ht="15" customHeight="1">
      <c r="D30221" s="76"/>
      <c r="E30221" s="573"/>
    </row>
    <row r="30222" spans="4:5" ht="15" customHeight="1">
      <c r="D30222" s="76"/>
      <c r="E30222" s="573"/>
    </row>
    <row r="30223" spans="4:5" ht="15" customHeight="1">
      <c r="D30223" s="76"/>
      <c r="E30223" s="573"/>
    </row>
    <row r="30224" spans="4:5" ht="15" customHeight="1">
      <c r="D30224" s="76"/>
      <c r="E30224" s="573"/>
    </row>
    <row r="30225" spans="4:5" ht="15" customHeight="1">
      <c r="D30225" s="76"/>
      <c r="E30225" s="573"/>
    </row>
    <row r="30226" spans="4:5" ht="15" customHeight="1">
      <c r="D30226" s="76"/>
      <c r="E30226" s="573"/>
    </row>
    <row r="30227" spans="4:5" ht="15" customHeight="1">
      <c r="D30227" s="76"/>
      <c r="E30227" s="573"/>
    </row>
    <row r="30228" spans="4:5" ht="15" customHeight="1">
      <c r="D30228" s="76"/>
      <c r="E30228" s="573"/>
    </row>
    <row r="30229" spans="4:5" ht="15" customHeight="1">
      <c r="D30229" s="76"/>
      <c r="E30229" s="573"/>
    </row>
    <row r="30230" spans="4:5" ht="15" customHeight="1">
      <c r="D30230" s="76"/>
      <c r="E30230" s="573"/>
    </row>
    <row r="30231" spans="4:5" ht="15" customHeight="1">
      <c r="D30231" s="76"/>
      <c r="E30231" s="573"/>
    </row>
    <row r="30232" spans="4:5" ht="15" customHeight="1">
      <c r="D30232" s="76"/>
      <c r="E30232" s="573"/>
    </row>
    <row r="30233" spans="4:5" ht="15" customHeight="1">
      <c r="D30233" s="76"/>
      <c r="E30233" s="573"/>
    </row>
    <row r="30234" spans="4:5" ht="15" customHeight="1">
      <c r="D30234" s="76"/>
      <c r="E30234" s="573"/>
    </row>
    <row r="30235" spans="4:5" ht="15" customHeight="1">
      <c r="D30235" s="76"/>
      <c r="E30235" s="573"/>
    </row>
    <row r="30236" spans="4:5" ht="15" customHeight="1">
      <c r="D30236" s="76"/>
      <c r="E30236" s="573"/>
    </row>
    <row r="30237" spans="4:5" ht="15" customHeight="1">
      <c r="D30237" s="76"/>
      <c r="E30237" s="573"/>
    </row>
    <row r="30238" spans="4:5" ht="15" customHeight="1">
      <c r="D30238" s="76"/>
      <c r="E30238" s="573"/>
    </row>
    <row r="30239" spans="4:5" ht="15" customHeight="1">
      <c r="D30239" s="76"/>
      <c r="E30239" s="573"/>
    </row>
    <row r="30240" spans="4:5" ht="15" customHeight="1">
      <c r="D30240" s="76"/>
      <c r="E30240" s="573"/>
    </row>
    <row r="30241" spans="4:5" ht="15" customHeight="1">
      <c r="D30241" s="76"/>
      <c r="E30241" s="573"/>
    </row>
    <row r="30242" spans="4:5" ht="15" customHeight="1">
      <c r="D30242" s="76"/>
      <c r="E30242" s="573"/>
    </row>
    <row r="30243" spans="4:5" ht="15" customHeight="1">
      <c r="D30243" s="76"/>
      <c r="E30243" s="573"/>
    </row>
    <row r="30244" spans="4:5" ht="15" customHeight="1">
      <c r="D30244" s="76"/>
      <c r="E30244" s="573"/>
    </row>
    <row r="30245" spans="4:5" ht="15" customHeight="1">
      <c r="D30245" s="76"/>
      <c r="E30245" s="573"/>
    </row>
    <row r="30246" spans="4:5" ht="15" customHeight="1">
      <c r="D30246" s="76"/>
      <c r="E30246" s="573"/>
    </row>
    <row r="30247" spans="4:5" ht="15" customHeight="1">
      <c r="D30247" s="76"/>
      <c r="E30247" s="573"/>
    </row>
    <row r="30248" spans="4:5" ht="15" customHeight="1">
      <c r="D30248" s="76"/>
      <c r="E30248" s="573"/>
    </row>
    <row r="30249" spans="4:5" ht="15" customHeight="1">
      <c r="D30249" s="76"/>
      <c r="E30249" s="573"/>
    </row>
    <row r="30250" spans="4:5" ht="15" customHeight="1">
      <c r="D30250" s="76"/>
      <c r="E30250" s="573"/>
    </row>
    <row r="30251" spans="4:5" ht="15" customHeight="1">
      <c r="D30251" s="76"/>
      <c r="E30251" s="573"/>
    </row>
    <row r="30252" spans="4:5" ht="15" customHeight="1">
      <c r="D30252" s="76"/>
      <c r="E30252" s="573"/>
    </row>
    <row r="30253" spans="4:5" ht="15" customHeight="1">
      <c r="D30253" s="76"/>
      <c r="E30253" s="573"/>
    </row>
    <row r="30254" spans="4:5" ht="15" customHeight="1">
      <c r="D30254" s="76"/>
      <c r="E30254" s="573"/>
    </row>
    <row r="30255" spans="4:5" ht="15" customHeight="1">
      <c r="D30255" s="76"/>
      <c r="E30255" s="573"/>
    </row>
    <row r="30256" spans="4:5" ht="15" customHeight="1">
      <c r="D30256" s="76"/>
      <c r="E30256" s="573"/>
    </row>
    <row r="30257" spans="4:5" ht="15" customHeight="1">
      <c r="D30257" s="76"/>
      <c r="E30257" s="573"/>
    </row>
    <row r="30258" spans="4:5" ht="15" customHeight="1">
      <c r="D30258" s="76"/>
      <c r="E30258" s="573"/>
    </row>
    <row r="30259" spans="4:5" ht="15" customHeight="1">
      <c r="D30259" s="76"/>
      <c r="E30259" s="573"/>
    </row>
    <row r="30260" spans="4:5" ht="15" customHeight="1">
      <c r="D30260" s="76"/>
      <c r="E30260" s="573"/>
    </row>
    <row r="30261" spans="4:5" ht="15" customHeight="1">
      <c r="D30261" s="76"/>
      <c r="E30261" s="573"/>
    </row>
    <row r="30262" spans="4:5" ht="15" customHeight="1">
      <c r="D30262" s="76"/>
      <c r="E30262" s="573"/>
    </row>
    <row r="30263" spans="4:5" ht="15" customHeight="1">
      <c r="D30263" s="76"/>
      <c r="E30263" s="573"/>
    </row>
    <row r="30264" spans="4:5" ht="15" customHeight="1">
      <c r="D30264" s="76"/>
      <c r="E30264" s="573"/>
    </row>
    <row r="30265" spans="4:5" ht="15" customHeight="1">
      <c r="D30265" s="76"/>
      <c r="E30265" s="573"/>
    </row>
    <row r="30266" spans="4:5" ht="15" customHeight="1">
      <c r="D30266" s="76"/>
      <c r="E30266" s="573"/>
    </row>
    <row r="30267" spans="4:5" ht="15" customHeight="1">
      <c r="D30267" s="76"/>
      <c r="E30267" s="573"/>
    </row>
    <row r="30268" spans="4:5" ht="15" customHeight="1">
      <c r="D30268" s="76"/>
      <c r="E30268" s="573"/>
    </row>
    <row r="30269" spans="4:5" ht="15" customHeight="1">
      <c r="D30269" s="76"/>
      <c r="E30269" s="573"/>
    </row>
    <row r="30270" spans="4:5" ht="15" customHeight="1">
      <c r="D30270" s="76"/>
      <c r="E30270" s="573"/>
    </row>
    <row r="30271" spans="4:5" ht="15" customHeight="1">
      <c r="D30271" s="76"/>
      <c r="E30271" s="573"/>
    </row>
    <row r="30272" spans="4:5" ht="15" customHeight="1">
      <c r="D30272" s="76"/>
      <c r="E30272" s="573"/>
    </row>
    <row r="30273" spans="4:5" ht="15" customHeight="1">
      <c r="D30273" s="76"/>
      <c r="E30273" s="573"/>
    </row>
    <row r="30274" spans="4:5" ht="15" customHeight="1">
      <c r="D30274" s="76"/>
      <c r="E30274" s="573"/>
    </row>
    <row r="30275" spans="4:5" ht="15" customHeight="1">
      <c r="D30275" s="76"/>
      <c r="E30275" s="573"/>
    </row>
    <row r="30276" spans="4:5" ht="15" customHeight="1">
      <c r="D30276" s="76"/>
      <c r="E30276" s="573"/>
    </row>
    <row r="30277" spans="4:5" ht="15" customHeight="1">
      <c r="D30277" s="76"/>
      <c r="E30277" s="573"/>
    </row>
    <row r="30278" spans="4:5" ht="15" customHeight="1">
      <c r="D30278" s="76"/>
      <c r="E30278" s="573"/>
    </row>
    <row r="30279" spans="4:5" ht="15" customHeight="1">
      <c r="D30279" s="76"/>
      <c r="E30279" s="573"/>
    </row>
    <row r="30280" spans="4:5" ht="15" customHeight="1">
      <c r="D30280" s="76"/>
      <c r="E30280" s="573"/>
    </row>
    <row r="30281" spans="4:5" ht="15" customHeight="1">
      <c r="D30281" s="76"/>
      <c r="E30281" s="573"/>
    </row>
    <row r="30282" spans="4:5" ht="15" customHeight="1">
      <c r="D30282" s="76"/>
      <c r="E30282" s="573"/>
    </row>
    <row r="30283" spans="4:5" ht="15" customHeight="1">
      <c r="D30283" s="76"/>
      <c r="E30283" s="573"/>
    </row>
    <row r="30284" spans="4:5" ht="15" customHeight="1">
      <c r="D30284" s="76"/>
      <c r="E30284" s="573"/>
    </row>
    <row r="30285" spans="4:5" ht="15" customHeight="1">
      <c r="D30285" s="76"/>
      <c r="E30285" s="573"/>
    </row>
    <row r="30286" spans="4:5" ht="15" customHeight="1">
      <c r="D30286" s="76"/>
      <c r="E30286" s="573"/>
    </row>
    <row r="30287" spans="4:5" ht="15" customHeight="1">
      <c r="D30287" s="76"/>
      <c r="E30287" s="573"/>
    </row>
    <row r="30288" spans="4:5" ht="15" customHeight="1">
      <c r="D30288" s="76"/>
      <c r="E30288" s="573"/>
    </row>
    <row r="30289" spans="4:5" ht="15" customHeight="1">
      <c r="D30289" s="76"/>
      <c r="E30289" s="573"/>
    </row>
    <row r="30290" spans="4:5" ht="15" customHeight="1">
      <c r="D30290" s="76"/>
      <c r="E30290" s="573"/>
    </row>
    <row r="30291" spans="4:5" ht="15" customHeight="1">
      <c r="D30291" s="76"/>
      <c r="E30291" s="573"/>
    </row>
    <row r="30292" spans="4:5" ht="15" customHeight="1">
      <c r="D30292" s="76"/>
      <c r="E30292" s="573"/>
    </row>
    <row r="30293" spans="4:5" ht="15" customHeight="1">
      <c r="D30293" s="76"/>
      <c r="E30293" s="573"/>
    </row>
    <row r="30294" spans="4:5" ht="15" customHeight="1">
      <c r="D30294" s="76"/>
      <c r="E30294" s="573"/>
    </row>
    <row r="30295" spans="4:5" ht="15" customHeight="1">
      <c r="D30295" s="76"/>
      <c r="E30295" s="573"/>
    </row>
    <row r="30296" spans="4:5" ht="15" customHeight="1">
      <c r="D30296" s="76"/>
      <c r="E30296" s="573"/>
    </row>
    <row r="30297" spans="4:5" ht="15" customHeight="1">
      <c r="D30297" s="76"/>
      <c r="E30297" s="573"/>
    </row>
    <row r="30298" spans="4:5" ht="15" customHeight="1">
      <c r="D30298" s="76"/>
      <c r="E30298" s="573"/>
    </row>
    <row r="30299" spans="4:5" ht="15" customHeight="1">
      <c r="D30299" s="76"/>
      <c r="E30299" s="573"/>
    </row>
    <row r="30300" spans="4:5" ht="15" customHeight="1">
      <c r="D30300" s="76"/>
      <c r="E30300" s="573"/>
    </row>
    <row r="30301" spans="4:5" ht="15" customHeight="1">
      <c r="D30301" s="76"/>
      <c r="E30301" s="573"/>
    </row>
    <row r="30302" spans="4:5" ht="15" customHeight="1">
      <c r="D30302" s="76"/>
      <c r="E30302" s="573"/>
    </row>
    <row r="30303" spans="4:5" ht="15" customHeight="1">
      <c r="D30303" s="76"/>
      <c r="E30303" s="573"/>
    </row>
    <row r="30304" spans="4:5" ht="15" customHeight="1">
      <c r="D30304" s="76"/>
      <c r="E30304" s="573"/>
    </row>
    <row r="30305" spans="4:5" ht="15" customHeight="1">
      <c r="D30305" s="76"/>
      <c r="E30305" s="573"/>
    </row>
    <row r="30306" spans="4:5" ht="15" customHeight="1">
      <c r="D30306" s="76"/>
      <c r="E30306" s="573"/>
    </row>
    <row r="30307" spans="4:5" ht="15" customHeight="1">
      <c r="D30307" s="76"/>
      <c r="E30307" s="573"/>
    </row>
    <row r="30308" spans="4:5" ht="15" customHeight="1">
      <c r="D30308" s="76"/>
      <c r="E30308" s="573"/>
    </row>
    <row r="30309" spans="4:5" ht="15" customHeight="1">
      <c r="D30309" s="76"/>
      <c r="E30309" s="573"/>
    </row>
    <row r="30310" spans="4:5" ht="15" customHeight="1">
      <c r="D30310" s="76"/>
      <c r="E30310" s="573"/>
    </row>
    <row r="30311" spans="4:5" ht="15" customHeight="1">
      <c r="D30311" s="76"/>
      <c r="E30311" s="573"/>
    </row>
    <row r="30312" spans="4:5" ht="15" customHeight="1">
      <c r="D30312" s="76"/>
      <c r="E30312" s="573"/>
    </row>
    <row r="30313" spans="4:5" ht="15" customHeight="1">
      <c r="D30313" s="76"/>
      <c r="E30313" s="573"/>
    </row>
    <row r="30314" spans="4:5" ht="15" customHeight="1">
      <c r="D30314" s="76"/>
      <c r="E30314" s="573"/>
    </row>
    <row r="30315" spans="4:5" ht="15" customHeight="1">
      <c r="D30315" s="76"/>
      <c r="E30315" s="573"/>
    </row>
    <row r="30316" spans="4:5" ht="15" customHeight="1">
      <c r="D30316" s="76"/>
      <c r="E30316" s="573"/>
    </row>
    <row r="30317" spans="4:5" ht="15" customHeight="1">
      <c r="D30317" s="76"/>
      <c r="E30317" s="573"/>
    </row>
    <row r="30318" spans="4:5" ht="15" customHeight="1">
      <c r="D30318" s="76"/>
      <c r="E30318" s="573"/>
    </row>
    <row r="30319" spans="4:5" ht="15" customHeight="1">
      <c r="D30319" s="76"/>
      <c r="E30319" s="573"/>
    </row>
    <row r="30320" spans="4:5" ht="15" customHeight="1">
      <c r="D30320" s="76"/>
      <c r="E30320" s="573"/>
    </row>
    <row r="30321" spans="4:5" ht="15" customHeight="1">
      <c r="D30321" s="76"/>
      <c r="E30321" s="573"/>
    </row>
    <row r="30322" spans="4:5" ht="15" customHeight="1">
      <c r="D30322" s="76"/>
      <c r="E30322" s="573"/>
    </row>
    <row r="30323" spans="4:5" ht="15" customHeight="1">
      <c r="D30323" s="76"/>
      <c r="E30323" s="573"/>
    </row>
    <row r="30324" spans="4:5" ht="15" customHeight="1">
      <c r="D30324" s="76"/>
      <c r="E30324" s="573"/>
    </row>
    <row r="30325" spans="4:5" ht="15" customHeight="1">
      <c r="D30325" s="76"/>
      <c r="E30325" s="573"/>
    </row>
    <row r="30326" spans="4:5" ht="15" customHeight="1">
      <c r="D30326" s="76"/>
      <c r="E30326" s="573"/>
    </row>
    <row r="30327" spans="4:5" ht="15" customHeight="1">
      <c r="D30327" s="76"/>
      <c r="E30327" s="573"/>
    </row>
    <row r="30328" spans="4:5" ht="15" customHeight="1">
      <c r="D30328" s="76"/>
      <c r="E30328" s="573"/>
    </row>
    <row r="30329" spans="4:5" ht="15" customHeight="1">
      <c r="D30329" s="76"/>
      <c r="E30329" s="573"/>
    </row>
    <row r="30330" spans="4:5" ht="15" customHeight="1">
      <c r="D30330" s="76"/>
      <c r="E30330" s="573"/>
    </row>
    <row r="30331" spans="4:5" ht="15" customHeight="1">
      <c r="D30331" s="76"/>
      <c r="E30331" s="573"/>
    </row>
    <row r="30332" spans="4:5" ht="15" customHeight="1">
      <c r="D30332" s="76"/>
      <c r="E30332" s="573"/>
    </row>
    <row r="30333" spans="4:5" ht="15" customHeight="1">
      <c r="D30333" s="76"/>
      <c r="E30333" s="573"/>
    </row>
    <row r="30334" spans="4:5" ht="15" customHeight="1">
      <c r="D30334" s="76"/>
      <c r="E30334" s="573"/>
    </row>
    <row r="30335" spans="4:5" ht="15" customHeight="1">
      <c r="D30335" s="76"/>
      <c r="E30335" s="573"/>
    </row>
    <row r="30336" spans="4:5" ht="15" customHeight="1">
      <c r="D30336" s="76"/>
      <c r="E30336" s="573"/>
    </row>
    <row r="30337" spans="4:5" ht="15" customHeight="1">
      <c r="D30337" s="76"/>
      <c r="E30337" s="573"/>
    </row>
    <row r="30338" spans="4:5" ht="15" customHeight="1">
      <c r="D30338" s="76"/>
      <c r="E30338" s="573"/>
    </row>
    <row r="30339" spans="4:5" ht="15" customHeight="1">
      <c r="D30339" s="76"/>
      <c r="E30339" s="573"/>
    </row>
    <row r="30340" spans="4:5" ht="15" customHeight="1">
      <c r="D30340" s="76"/>
      <c r="E30340" s="573"/>
    </row>
    <row r="30341" spans="4:5" ht="15" customHeight="1">
      <c r="D30341" s="76"/>
      <c r="E30341" s="573"/>
    </row>
    <row r="30342" spans="4:5" ht="15" customHeight="1">
      <c r="D30342" s="76"/>
      <c r="E30342" s="573"/>
    </row>
    <row r="30343" spans="4:5" ht="15" customHeight="1">
      <c r="D30343" s="76"/>
      <c r="E30343" s="573"/>
    </row>
    <row r="30344" spans="4:5" ht="15" customHeight="1">
      <c r="D30344" s="76"/>
      <c r="E30344" s="573"/>
    </row>
    <row r="30345" spans="4:5" ht="15" customHeight="1">
      <c r="D30345" s="76"/>
      <c r="E30345" s="573"/>
    </row>
    <row r="30346" spans="4:5" ht="15" customHeight="1">
      <c r="D30346" s="76"/>
      <c r="E30346" s="573"/>
    </row>
    <row r="30347" spans="4:5" ht="15" customHeight="1">
      <c r="D30347" s="76"/>
      <c r="E30347" s="573"/>
    </row>
    <row r="30348" spans="4:5" ht="15" customHeight="1">
      <c r="D30348" s="76"/>
      <c r="E30348" s="573"/>
    </row>
    <row r="30349" spans="4:5" ht="15" customHeight="1">
      <c r="D30349" s="76"/>
      <c r="E30349" s="573"/>
    </row>
    <row r="30350" spans="4:5" ht="15" customHeight="1">
      <c r="D30350" s="76"/>
      <c r="E30350" s="573"/>
    </row>
    <row r="30351" spans="4:5" ht="15" customHeight="1">
      <c r="D30351" s="76"/>
      <c r="E30351" s="573"/>
    </row>
    <row r="30352" spans="4:5" ht="15" customHeight="1">
      <c r="D30352" s="76"/>
      <c r="E30352" s="573"/>
    </row>
    <row r="30353" spans="4:5" ht="15" customHeight="1">
      <c r="D30353" s="76"/>
      <c r="E30353" s="573"/>
    </row>
    <row r="30354" spans="4:5" ht="15" customHeight="1">
      <c r="D30354" s="76"/>
      <c r="E30354" s="573"/>
    </row>
    <row r="30355" spans="4:5" ht="15" customHeight="1">
      <c r="D30355" s="76"/>
      <c r="E30355" s="573"/>
    </row>
    <row r="30356" spans="4:5" ht="15" customHeight="1">
      <c r="D30356" s="76"/>
      <c r="E30356" s="573"/>
    </row>
    <row r="30357" spans="4:5" ht="15" customHeight="1">
      <c r="D30357" s="76"/>
      <c r="E30357" s="573"/>
    </row>
    <row r="30358" spans="4:5" ht="15" customHeight="1">
      <c r="D30358" s="76"/>
      <c r="E30358" s="573"/>
    </row>
    <row r="30359" spans="4:5" ht="15" customHeight="1">
      <c r="D30359" s="76"/>
      <c r="E30359" s="573"/>
    </row>
    <row r="30360" spans="4:5" ht="15" customHeight="1">
      <c r="D30360" s="76"/>
      <c r="E30360" s="573"/>
    </row>
    <row r="30361" spans="4:5" ht="15" customHeight="1">
      <c r="D30361" s="76"/>
      <c r="E30361" s="573"/>
    </row>
    <row r="30362" spans="4:5" ht="15" customHeight="1">
      <c r="D30362" s="76"/>
      <c r="E30362" s="573"/>
    </row>
    <row r="30363" spans="4:5" ht="15" customHeight="1">
      <c r="D30363" s="76"/>
      <c r="E30363" s="573"/>
    </row>
    <row r="30364" spans="4:5" ht="15" customHeight="1">
      <c r="D30364" s="76"/>
      <c r="E30364" s="573"/>
    </row>
    <row r="30365" spans="4:5" ht="15" customHeight="1">
      <c r="D30365" s="76"/>
      <c r="E30365" s="573"/>
    </row>
    <row r="30366" spans="4:5" ht="15" customHeight="1">
      <c r="D30366" s="76"/>
      <c r="E30366" s="573"/>
    </row>
    <row r="30367" spans="4:5" ht="15" customHeight="1">
      <c r="D30367" s="76"/>
      <c r="E30367" s="573"/>
    </row>
    <row r="30368" spans="4:5" ht="15" customHeight="1">
      <c r="D30368" s="76"/>
      <c r="E30368" s="573"/>
    </row>
    <row r="30369" spans="4:5" ht="15" customHeight="1">
      <c r="D30369" s="76"/>
      <c r="E30369" s="573"/>
    </row>
    <row r="30370" spans="4:5" ht="15" customHeight="1">
      <c r="D30370" s="76"/>
      <c r="E30370" s="573"/>
    </row>
    <row r="30371" spans="4:5" ht="15" customHeight="1">
      <c r="D30371" s="76"/>
      <c r="E30371" s="573"/>
    </row>
    <row r="30372" spans="4:5" ht="15" customHeight="1">
      <c r="D30372" s="76"/>
      <c r="E30372" s="573"/>
    </row>
    <row r="30373" spans="4:5" ht="15" customHeight="1">
      <c r="D30373" s="76"/>
      <c r="E30373" s="573"/>
    </row>
    <row r="30374" spans="4:5" ht="15" customHeight="1">
      <c r="D30374" s="76"/>
      <c r="E30374" s="573"/>
    </row>
    <row r="30375" spans="4:5" ht="15" customHeight="1">
      <c r="D30375" s="76"/>
      <c r="E30375" s="573"/>
    </row>
    <row r="30376" spans="4:5" ht="15" customHeight="1">
      <c r="D30376" s="76"/>
      <c r="E30376" s="573"/>
    </row>
    <row r="30377" spans="4:5" ht="15" customHeight="1">
      <c r="D30377" s="76"/>
      <c r="E30377" s="573"/>
    </row>
    <row r="30378" spans="4:5" ht="15" customHeight="1">
      <c r="D30378" s="76"/>
      <c r="E30378" s="573"/>
    </row>
    <row r="30379" spans="4:5" ht="15" customHeight="1">
      <c r="D30379" s="76"/>
      <c r="E30379" s="573"/>
    </row>
    <row r="30380" spans="4:5" ht="15" customHeight="1">
      <c r="D30380" s="76"/>
      <c r="E30380" s="573"/>
    </row>
    <row r="30381" spans="4:5" ht="15" customHeight="1">
      <c r="D30381" s="76"/>
      <c r="E30381" s="573"/>
    </row>
    <row r="30382" spans="4:5" ht="15" customHeight="1">
      <c r="D30382" s="76"/>
      <c r="E30382" s="573"/>
    </row>
    <row r="30383" spans="4:5" ht="15" customHeight="1">
      <c r="D30383" s="76"/>
      <c r="E30383" s="573"/>
    </row>
    <row r="30384" spans="4:5" ht="15" customHeight="1">
      <c r="D30384" s="76"/>
      <c r="E30384" s="573"/>
    </row>
    <row r="30385" spans="4:5" ht="15" customHeight="1">
      <c r="D30385" s="76"/>
      <c r="E30385" s="573"/>
    </row>
    <row r="30386" spans="4:5" ht="15" customHeight="1">
      <c r="D30386" s="76"/>
      <c r="E30386" s="573"/>
    </row>
    <row r="30387" spans="4:5" ht="15" customHeight="1">
      <c r="D30387" s="76"/>
      <c r="E30387" s="573"/>
    </row>
    <row r="30388" spans="4:5" ht="15" customHeight="1">
      <c r="D30388" s="76"/>
      <c r="E30388" s="573"/>
    </row>
    <row r="30389" spans="4:5" ht="15" customHeight="1">
      <c r="D30389" s="76"/>
      <c r="E30389" s="573"/>
    </row>
    <row r="30390" spans="4:5" ht="15" customHeight="1">
      <c r="D30390" s="76"/>
      <c r="E30390" s="573"/>
    </row>
    <row r="30391" spans="4:5" ht="15" customHeight="1">
      <c r="D30391" s="76"/>
      <c r="E30391" s="573"/>
    </row>
    <row r="30392" spans="4:5" ht="15" customHeight="1">
      <c r="D30392" s="76"/>
      <c r="E30392" s="573"/>
    </row>
    <row r="30393" spans="4:5" ht="15" customHeight="1">
      <c r="D30393" s="76"/>
      <c r="E30393" s="573"/>
    </row>
    <row r="30394" spans="4:5" ht="15" customHeight="1">
      <c r="D30394" s="76"/>
      <c r="E30394" s="573"/>
    </row>
    <row r="30395" spans="4:5" ht="15" customHeight="1">
      <c r="D30395" s="76"/>
      <c r="E30395" s="573"/>
    </row>
    <row r="30396" spans="4:5" ht="15" customHeight="1">
      <c r="D30396" s="76"/>
      <c r="E30396" s="573"/>
    </row>
    <row r="30397" spans="4:5" ht="15" customHeight="1">
      <c r="D30397" s="76"/>
      <c r="E30397" s="573"/>
    </row>
    <row r="30398" spans="4:5" ht="15" customHeight="1">
      <c r="D30398" s="76"/>
      <c r="E30398" s="573"/>
    </row>
    <row r="30399" spans="4:5" ht="15" customHeight="1">
      <c r="D30399" s="76"/>
      <c r="E30399" s="573"/>
    </row>
    <row r="30400" spans="4:5" ht="15" customHeight="1">
      <c r="D30400" s="76"/>
      <c r="E30400" s="573"/>
    </row>
    <row r="30401" spans="4:5" ht="15" customHeight="1">
      <c r="D30401" s="76"/>
      <c r="E30401" s="573"/>
    </row>
    <row r="30402" spans="4:5" ht="15" customHeight="1">
      <c r="D30402" s="76"/>
      <c r="E30402" s="573"/>
    </row>
    <row r="30403" spans="4:5" ht="15" customHeight="1">
      <c r="D30403" s="76"/>
      <c r="E30403" s="573"/>
    </row>
    <row r="30404" spans="4:5" ht="15" customHeight="1">
      <c r="D30404" s="76"/>
      <c r="E30404" s="573"/>
    </row>
    <row r="30405" spans="4:5" ht="15" customHeight="1">
      <c r="D30405" s="76"/>
      <c r="E30405" s="573"/>
    </row>
    <row r="30406" spans="4:5" ht="15" customHeight="1">
      <c r="D30406" s="76"/>
      <c r="E30406" s="573"/>
    </row>
    <row r="30407" spans="4:5" ht="15" customHeight="1">
      <c r="D30407" s="76"/>
      <c r="E30407" s="573"/>
    </row>
    <row r="30408" spans="4:5" ht="15" customHeight="1">
      <c r="D30408" s="76"/>
      <c r="E30408" s="573"/>
    </row>
    <row r="30409" spans="4:5" ht="15" customHeight="1">
      <c r="D30409" s="76"/>
      <c r="E30409" s="573"/>
    </row>
    <row r="30410" spans="4:5" ht="15" customHeight="1">
      <c r="D30410" s="76"/>
      <c r="E30410" s="573"/>
    </row>
    <row r="30411" spans="4:5" ht="15" customHeight="1">
      <c r="D30411" s="76"/>
      <c r="E30411" s="573"/>
    </row>
    <row r="30412" spans="4:5" ht="15" customHeight="1">
      <c r="D30412" s="76"/>
      <c r="E30412" s="573"/>
    </row>
    <row r="30413" spans="4:5" ht="15" customHeight="1">
      <c r="D30413" s="76"/>
      <c r="E30413" s="573"/>
    </row>
    <row r="30414" spans="4:5" ht="15" customHeight="1">
      <c r="D30414" s="76"/>
      <c r="E30414" s="573"/>
    </row>
    <row r="30415" spans="4:5" ht="15" customHeight="1">
      <c r="D30415" s="76"/>
      <c r="E30415" s="573"/>
    </row>
    <row r="30416" spans="4:5" ht="15" customHeight="1">
      <c r="D30416" s="76"/>
      <c r="E30416" s="573"/>
    </row>
    <row r="30417" spans="4:5" ht="15" customHeight="1">
      <c r="D30417" s="76"/>
      <c r="E30417" s="573"/>
    </row>
    <row r="30418" spans="4:5" ht="15" customHeight="1">
      <c r="D30418" s="76"/>
      <c r="E30418" s="573"/>
    </row>
    <row r="30419" spans="4:5" ht="15" customHeight="1">
      <c r="D30419" s="76"/>
      <c r="E30419" s="573"/>
    </row>
    <row r="30420" spans="4:5" ht="15" customHeight="1">
      <c r="D30420" s="76"/>
      <c r="E30420" s="573"/>
    </row>
    <row r="30421" spans="4:5" ht="15" customHeight="1">
      <c r="D30421" s="76"/>
      <c r="E30421" s="573"/>
    </row>
    <row r="30422" spans="4:5" ht="15" customHeight="1">
      <c r="D30422" s="76"/>
      <c r="E30422" s="573"/>
    </row>
    <row r="30423" spans="4:5" ht="15" customHeight="1">
      <c r="D30423" s="76"/>
      <c r="E30423" s="573"/>
    </row>
    <row r="30424" spans="4:5" ht="15" customHeight="1">
      <c r="D30424" s="76"/>
      <c r="E30424" s="573"/>
    </row>
    <row r="30425" spans="4:5" ht="15" customHeight="1">
      <c r="D30425" s="76"/>
      <c r="E30425" s="573"/>
    </row>
    <row r="30426" spans="4:5" ht="15" customHeight="1">
      <c r="D30426" s="76"/>
      <c r="E30426" s="573"/>
    </row>
    <row r="30427" spans="4:5" ht="15" customHeight="1">
      <c r="D30427" s="76"/>
      <c r="E30427" s="573"/>
    </row>
    <row r="30428" spans="4:5" ht="15" customHeight="1">
      <c r="D30428" s="76"/>
      <c r="E30428" s="573"/>
    </row>
    <row r="30429" spans="4:5" ht="15" customHeight="1">
      <c r="D30429" s="76"/>
      <c r="E30429" s="573"/>
    </row>
    <row r="30430" spans="4:5" ht="15" customHeight="1">
      <c r="D30430" s="76"/>
      <c r="E30430" s="573"/>
    </row>
    <row r="30431" spans="4:5" ht="15" customHeight="1">
      <c r="D30431" s="76"/>
      <c r="E30431" s="573"/>
    </row>
    <row r="30432" spans="4:5" ht="15" customHeight="1">
      <c r="D30432" s="76"/>
      <c r="E30432" s="573"/>
    </row>
    <row r="30433" spans="4:5" ht="15" customHeight="1">
      <c r="D30433" s="76"/>
      <c r="E30433" s="573"/>
    </row>
    <row r="30434" spans="4:5" ht="15" customHeight="1">
      <c r="D30434" s="76"/>
      <c r="E30434" s="573"/>
    </row>
    <row r="30435" spans="4:5" ht="15" customHeight="1">
      <c r="D30435" s="76"/>
      <c r="E30435" s="573"/>
    </row>
    <row r="30436" spans="4:5" ht="15" customHeight="1">
      <c r="D30436" s="76"/>
      <c r="E30436" s="573"/>
    </row>
    <row r="30437" spans="4:5" ht="15" customHeight="1">
      <c r="D30437" s="76"/>
      <c r="E30437" s="573"/>
    </row>
    <row r="30438" spans="4:5" ht="15" customHeight="1">
      <c r="D30438" s="76"/>
      <c r="E30438" s="573"/>
    </row>
    <row r="30439" spans="4:5" ht="15" customHeight="1">
      <c r="D30439" s="76"/>
      <c r="E30439" s="573"/>
    </row>
    <row r="30440" spans="4:5" ht="15" customHeight="1">
      <c r="D30440" s="76"/>
      <c r="E30440" s="573"/>
    </row>
    <row r="30441" spans="4:5" ht="15" customHeight="1">
      <c r="D30441" s="76"/>
      <c r="E30441" s="573"/>
    </row>
    <row r="30442" spans="4:5" ht="15" customHeight="1">
      <c r="D30442" s="76"/>
      <c r="E30442" s="573"/>
    </row>
    <row r="30443" spans="4:5" ht="15" customHeight="1">
      <c r="D30443" s="76"/>
      <c r="E30443" s="573"/>
    </row>
    <row r="30444" spans="4:5" ht="15" customHeight="1">
      <c r="D30444" s="76"/>
      <c r="E30444" s="573"/>
    </row>
    <row r="30445" spans="4:5" ht="15" customHeight="1">
      <c r="D30445" s="76"/>
      <c r="E30445" s="573"/>
    </row>
    <row r="30446" spans="4:5" ht="15" customHeight="1">
      <c r="D30446" s="76"/>
      <c r="E30446" s="573"/>
    </row>
    <row r="30447" spans="4:5" ht="15" customHeight="1">
      <c r="D30447" s="76"/>
      <c r="E30447" s="573"/>
    </row>
    <row r="30448" spans="4:5" ht="15" customHeight="1">
      <c r="D30448" s="76"/>
      <c r="E30448" s="573"/>
    </row>
    <row r="30449" spans="4:5" ht="15" customHeight="1">
      <c r="D30449" s="76"/>
      <c r="E30449" s="573"/>
    </row>
    <row r="30450" spans="4:5" ht="15" customHeight="1">
      <c r="D30450" s="76"/>
      <c r="E30450" s="573"/>
    </row>
    <row r="30451" spans="4:5" ht="15" customHeight="1">
      <c r="D30451" s="76"/>
      <c r="E30451" s="573"/>
    </row>
    <row r="30452" spans="4:5" ht="15" customHeight="1">
      <c r="D30452" s="76"/>
      <c r="E30452" s="573"/>
    </row>
    <row r="30453" spans="4:5" ht="15" customHeight="1">
      <c r="D30453" s="76"/>
      <c r="E30453" s="573"/>
    </row>
    <row r="30454" spans="4:5" ht="15" customHeight="1">
      <c r="D30454" s="76"/>
      <c r="E30454" s="573"/>
    </row>
    <row r="30455" spans="4:5" ht="15" customHeight="1">
      <c r="D30455" s="76"/>
      <c r="E30455" s="573"/>
    </row>
    <row r="30456" spans="4:5" ht="15" customHeight="1">
      <c r="D30456" s="76"/>
      <c r="E30456" s="573"/>
    </row>
    <row r="30457" spans="4:5" ht="15" customHeight="1">
      <c r="D30457" s="76"/>
      <c r="E30457" s="573"/>
    </row>
    <row r="30458" spans="4:5" ht="15" customHeight="1">
      <c r="D30458" s="76"/>
      <c r="E30458" s="573"/>
    </row>
    <row r="30459" spans="4:5" ht="15" customHeight="1">
      <c r="D30459" s="76"/>
      <c r="E30459" s="573"/>
    </row>
    <row r="30460" spans="4:5" ht="15" customHeight="1">
      <c r="D30460" s="76"/>
      <c r="E30460" s="573"/>
    </row>
    <row r="30461" spans="4:5" ht="15" customHeight="1">
      <c r="D30461" s="76"/>
      <c r="E30461" s="573"/>
    </row>
    <row r="30462" spans="4:5" ht="15" customHeight="1">
      <c r="D30462" s="76"/>
      <c r="E30462" s="573"/>
    </row>
    <row r="30463" spans="4:5" ht="15" customHeight="1">
      <c r="D30463" s="76"/>
      <c r="E30463" s="573"/>
    </row>
    <row r="30464" spans="4:5" ht="15" customHeight="1">
      <c r="D30464" s="76"/>
      <c r="E30464" s="573"/>
    </row>
    <row r="30465" spans="4:5" ht="15" customHeight="1">
      <c r="D30465" s="76"/>
      <c r="E30465" s="573"/>
    </row>
    <row r="30466" spans="4:5" ht="15" customHeight="1">
      <c r="D30466" s="76"/>
      <c r="E30466" s="573"/>
    </row>
    <row r="30467" spans="4:5" ht="15" customHeight="1">
      <c r="D30467" s="76"/>
      <c r="E30467" s="573"/>
    </row>
    <row r="30468" spans="4:5" ht="15" customHeight="1">
      <c r="D30468" s="76"/>
      <c r="E30468" s="573"/>
    </row>
    <row r="30469" spans="4:5" ht="15" customHeight="1">
      <c r="D30469" s="76"/>
      <c r="E30469" s="573"/>
    </row>
    <row r="30470" spans="4:5" ht="15" customHeight="1">
      <c r="D30470" s="76"/>
      <c r="E30470" s="573"/>
    </row>
    <row r="30471" spans="4:5" ht="15" customHeight="1">
      <c r="D30471" s="76"/>
      <c r="E30471" s="573"/>
    </row>
    <row r="30472" spans="4:5" ht="15" customHeight="1">
      <c r="D30472" s="76"/>
      <c r="E30472" s="573"/>
    </row>
    <row r="30473" spans="4:5" ht="15" customHeight="1">
      <c r="D30473" s="76"/>
      <c r="E30473" s="573"/>
    </row>
    <row r="30474" spans="4:5" ht="15" customHeight="1">
      <c r="D30474" s="76"/>
      <c r="E30474" s="573"/>
    </row>
    <row r="30475" spans="4:5" ht="15" customHeight="1">
      <c r="D30475" s="76"/>
      <c r="E30475" s="573"/>
    </row>
    <row r="30476" spans="4:5" ht="15" customHeight="1">
      <c r="D30476" s="76"/>
      <c r="E30476" s="573"/>
    </row>
    <row r="30477" spans="4:5" ht="15" customHeight="1">
      <c r="D30477" s="76"/>
      <c r="E30477" s="573"/>
    </row>
    <row r="30478" spans="4:5" ht="15" customHeight="1">
      <c r="D30478" s="76"/>
      <c r="E30478" s="573"/>
    </row>
    <row r="30479" spans="4:5" ht="15" customHeight="1">
      <c r="D30479" s="76"/>
      <c r="E30479" s="573"/>
    </row>
    <row r="30480" spans="4:5" ht="15" customHeight="1">
      <c r="D30480" s="76"/>
      <c r="E30480" s="573"/>
    </row>
    <row r="30481" spans="4:5" ht="15" customHeight="1">
      <c r="D30481" s="76"/>
      <c r="E30481" s="573"/>
    </row>
    <row r="30482" spans="4:5" ht="15" customHeight="1">
      <c r="D30482" s="76"/>
      <c r="E30482" s="573"/>
    </row>
    <row r="30483" spans="4:5" ht="15" customHeight="1">
      <c r="D30483" s="76"/>
      <c r="E30483" s="573"/>
    </row>
    <row r="30484" spans="4:5" ht="15" customHeight="1">
      <c r="D30484" s="76"/>
      <c r="E30484" s="573"/>
    </row>
    <row r="30485" spans="4:5" ht="15" customHeight="1">
      <c r="D30485" s="76"/>
      <c r="E30485" s="573"/>
    </row>
    <row r="30486" spans="4:5" ht="15" customHeight="1">
      <c r="D30486" s="76"/>
      <c r="E30486" s="573"/>
    </row>
    <row r="30487" spans="4:5" ht="15" customHeight="1">
      <c r="D30487" s="76"/>
      <c r="E30487" s="573"/>
    </row>
    <row r="30488" spans="4:5" ht="15" customHeight="1">
      <c r="D30488" s="76"/>
      <c r="E30488" s="573"/>
    </row>
    <row r="30489" spans="4:5" ht="15" customHeight="1">
      <c r="D30489" s="76"/>
      <c r="E30489" s="573"/>
    </row>
    <row r="30490" spans="4:5" ht="15" customHeight="1">
      <c r="D30490" s="76"/>
      <c r="E30490" s="573"/>
    </row>
    <row r="30491" spans="4:5" ht="15" customHeight="1">
      <c r="D30491" s="76"/>
      <c r="E30491" s="573"/>
    </row>
    <row r="30492" spans="4:5" ht="15" customHeight="1">
      <c r="D30492" s="76"/>
      <c r="E30492" s="573"/>
    </row>
    <row r="30493" spans="4:5" ht="15" customHeight="1">
      <c r="D30493" s="76"/>
      <c r="E30493" s="573"/>
    </row>
    <row r="30494" spans="4:5" ht="15" customHeight="1">
      <c r="D30494" s="76"/>
      <c r="E30494" s="573"/>
    </row>
    <row r="30495" spans="4:5" ht="15" customHeight="1">
      <c r="D30495" s="76"/>
      <c r="E30495" s="573"/>
    </row>
    <row r="30496" spans="4:5" ht="15" customHeight="1">
      <c r="D30496" s="76"/>
      <c r="E30496" s="573"/>
    </row>
    <row r="30497" spans="4:5" ht="15" customHeight="1">
      <c r="D30497" s="76"/>
      <c r="E30497" s="573"/>
    </row>
    <row r="30498" spans="4:5" ht="15" customHeight="1">
      <c r="D30498" s="76"/>
      <c r="E30498" s="573"/>
    </row>
    <row r="30499" spans="4:5" ht="15" customHeight="1">
      <c r="D30499" s="76"/>
      <c r="E30499" s="573"/>
    </row>
    <row r="30500" spans="4:5" ht="15" customHeight="1">
      <c r="D30500" s="76"/>
      <c r="E30500" s="573"/>
    </row>
    <row r="30501" spans="4:5" ht="15" customHeight="1">
      <c r="D30501" s="76"/>
      <c r="E30501" s="573"/>
    </row>
    <row r="30502" spans="4:5" ht="15" customHeight="1">
      <c r="D30502" s="76"/>
      <c r="E30502" s="573"/>
    </row>
    <row r="30503" spans="4:5" ht="15" customHeight="1">
      <c r="D30503" s="76"/>
      <c r="E30503" s="573"/>
    </row>
    <row r="30504" spans="4:5" ht="15" customHeight="1">
      <c r="D30504" s="76"/>
      <c r="E30504" s="573"/>
    </row>
    <row r="30505" spans="4:5" ht="15" customHeight="1">
      <c r="D30505" s="76"/>
      <c r="E30505" s="573"/>
    </row>
    <row r="30506" spans="4:5" ht="15" customHeight="1">
      <c r="D30506" s="76"/>
      <c r="E30506" s="573"/>
    </row>
    <row r="30507" spans="4:5" ht="15" customHeight="1">
      <c r="D30507" s="76"/>
      <c r="E30507" s="573"/>
    </row>
    <row r="30508" spans="4:5" ht="15" customHeight="1">
      <c r="D30508" s="76"/>
      <c r="E30508" s="573"/>
    </row>
    <row r="30509" spans="4:5" ht="15" customHeight="1">
      <c r="D30509" s="76"/>
      <c r="E30509" s="573"/>
    </row>
    <row r="30510" spans="4:5" ht="15" customHeight="1">
      <c r="D30510" s="76"/>
      <c r="E30510" s="573"/>
    </row>
    <row r="30511" spans="4:5" ht="15" customHeight="1">
      <c r="D30511" s="76"/>
      <c r="E30511" s="573"/>
    </row>
    <row r="30512" spans="4:5" ht="15" customHeight="1">
      <c r="D30512" s="76"/>
      <c r="E30512" s="573"/>
    </row>
    <row r="30513" spans="4:5" ht="15" customHeight="1">
      <c r="D30513" s="76"/>
      <c r="E30513" s="573"/>
    </row>
    <row r="30514" spans="4:5" ht="15" customHeight="1">
      <c r="D30514" s="76"/>
      <c r="E30514" s="573"/>
    </row>
    <row r="30515" spans="4:5" ht="15" customHeight="1">
      <c r="D30515" s="76"/>
      <c r="E30515" s="573"/>
    </row>
    <row r="30516" spans="4:5" ht="15" customHeight="1">
      <c r="D30516" s="76"/>
      <c r="E30516" s="573"/>
    </row>
    <row r="30517" spans="4:5" ht="15" customHeight="1">
      <c r="D30517" s="76"/>
      <c r="E30517" s="573"/>
    </row>
    <row r="30518" spans="4:5" ht="15" customHeight="1">
      <c r="D30518" s="76"/>
      <c r="E30518" s="573"/>
    </row>
    <row r="30519" spans="4:5" ht="15" customHeight="1">
      <c r="D30519" s="76"/>
      <c r="E30519" s="573"/>
    </row>
    <row r="30520" spans="4:5" ht="15" customHeight="1">
      <c r="D30520" s="76"/>
      <c r="E30520" s="573"/>
    </row>
    <row r="30521" spans="4:5" ht="15" customHeight="1">
      <c r="D30521" s="76"/>
      <c r="E30521" s="573"/>
    </row>
    <row r="30522" spans="4:5" ht="15" customHeight="1">
      <c r="D30522" s="76"/>
      <c r="E30522" s="573"/>
    </row>
    <row r="30523" spans="4:5" ht="15" customHeight="1">
      <c r="D30523" s="76"/>
      <c r="E30523" s="573"/>
    </row>
    <row r="30524" spans="4:5" ht="15" customHeight="1">
      <c r="D30524" s="76"/>
      <c r="E30524" s="573"/>
    </row>
    <row r="30525" spans="4:5" ht="15" customHeight="1">
      <c r="D30525" s="76"/>
      <c r="E30525" s="573"/>
    </row>
    <row r="30526" spans="4:5" ht="15" customHeight="1">
      <c r="D30526" s="76"/>
      <c r="E30526" s="573"/>
    </row>
    <row r="30527" spans="4:5" ht="15" customHeight="1">
      <c r="D30527" s="76"/>
      <c r="E30527" s="573"/>
    </row>
    <row r="30528" spans="4:5" ht="15" customHeight="1">
      <c r="D30528" s="76"/>
      <c r="E30528" s="573"/>
    </row>
    <row r="30529" spans="4:5" ht="15" customHeight="1">
      <c r="D30529" s="76"/>
      <c r="E30529" s="573"/>
    </row>
    <row r="30530" spans="4:5" ht="15" customHeight="1">
      <c r="D30530" s="76"/>
      <c r="E30530" s="573"/>
    </row>
    <row r="30531" spans="4:5" ht="15" customHeight="1">
      <c r="D30531" s="76"/>
      <c r="E30531" s="573"/>
    </row>
    <row r="30532" spans="4:5" ht="15" customHeight="1">
      <c r="D30532" s="76"/>
      <c r="E30532" s="573"/>
    </row>
    <row r="30533" spans="4:5" ht="15" customHeight="1">
      <c r="D30533" s="76"/>
      <c r="E30533" s="573"/>
    </row>
    <row r="30534" spans="4:5" ht="15" customHeight="1">
      <c r="D30534" s="76"/>
      <c r="E30534" s="573"/>
    </row>
    <row r="30535" spans="4:5" ht="15" customHeight="1">
      <c r="D30535" s="76"/>
      <c r="E30535" s="573"/>
    </row>
    <row r="30536" spans="4:5" ht="15" customHeight="1">
      <c r="D30536" s="76"/>
      <c r="E30536" s="573"/>
    </row>
    <row r="30537" spans="4:5" ht="15" customHeight="1">
      <c r="D30537" s="76"/>
      <c r="E30537" s="573"/>
    </row>
    <row r="30538" spans="4:5" ht="15" customHeight="1">
      <c r="D30538" s="76"/>
      <c r="E30538" s="573"/>
    </row>
    <row r="30539" spans="4:5" ht="15" customHeight="1">
      <c r="D30539" s="76"/>
      <c r="E30539" s="573"/>
    </row>
    <row r="30540" spans="4:5" ht="15" customHeight="1">
      <c r="D30540" s="76"/>
      <c r="E30540" s="573"/>
    </row>
    <row r="30541" spans="4:5" ht="15" customHeight="1">
      <c r="D30541" s="76"/>
      <c r="E30541" s="573"/>
    </row>
    <row r="30542" spans="4:5" ht="15" customHeight="1">
      <c r="D30542" s="76"/>
      <c r="E30542" s="573"/>
    </row>
    <row r="30543" spans="4:5" ht="15" customHeight="1">
      <c r="D30543" s="76"/>
      <c r="E30543" s="573"/>
    </row>
    <row r="30544" spans="4:5" ht="15" customHeight="1">
      <c r="D30544" s="76"/>
      <c r="E30544" s="573"/>
    </row>
    <row r="30545" spans="4:5" ht="15" customHeight="1">
      <c r="D30545" s="76"/>
      <c r="E30545" s="573"/>
    </row>
    <row r="30546" spans="4:5" ht="15" customHeight="1">
      <c r="D30546" s="76"/>
      <c r="E30546" s="573"/>
    </row>
    <row r="30547" spans="4:5" ht="15" customHeight="1">
      <c r="D30547" s="76"/>
      <c r="E30547" s="573"/>
    </row>
    <row r="30548" spans="4:5" ht="15" customHeight="1">
      <c r="D30548" s="76"/>
      <c r="E30548" s="573"/>
    </row>
    <row r="30549" spans="4:5" ht="15" customHeight="1">
      <c r="D30549" s="76"/>
      <c r="E30549" s="573"/>
    </row>
    <row r="30550" spans="4:5" ht="15" customHeight="1">
      <c r="D30550" s="76"/>
      <c r="E30550" s="573"/>
    </row>
    <row r="30551" spans="4:5" ht="15" customHeight="1">
      <c r="D30551" s="76"/>
      <c r="E30551" s="573"/>
    </row>
    <row r="30552" spans="4:5" ht="15" customHeight="1">
      <c r="D30552" s="76"/>
      <c r="E30552" s="573"/>
    </row>
    <row r="30553" spans="4:5" ht="15" customHeight="1">
      <c r="D30553" s="76"/>
      <c r="E30553" s="573"/>
    </row>
    <row r="30554" spans="4:5" ht="15" customHeight="1">
      <c r="D30554" s="76"/>
      <c r="E30554" s="573"/>
    </row>
    <row r="30555" spans="4:5" ht="15" customHeight="1">
      <c r="D30555" s="76"/>
      <c r="E30555" s="573"/>
    </row>
    <row r="30556" spans="4:5" ht="15" customHeight="1">
      <c r="D30556" s="76"/>
      <c r="E30556" s="573"/>
    </row>
    <row r="30557" spans="4:5" ht="15" customHeight="1">
      <c r="D30557" s="76"/>
      <c r="E30557" s="573"/>
    </row>
    <row r="30558" spans="4:5" ht="15" customHeight="1">
      <c r="D30558" s="76"/>
      <c r="E30558" s="573"/>
    </row>
    <row r="30559" spans="4:5" ht="15" customHeight="1">
      <c r="D30559" s="76"/>
      <c r="E30559" s="573"/>
    </row>
    <row r="30560" spans="4:5" ht="15" customHeight="1">
      <c r="D30560" s="76"/>
      <c r="E30560" s="573"/>
    </row>
    <row r="30561" spans="4:5" ht="15" customHeight="1">
      <c r="D30561" s="76"/>
      <c r="E30561" s="573"/>
    </row>
    <row r="30562" spans="4:5" ht="15" customHeight="1">
      <c r="D30562" s="76"/>
      <c r="E30562" s="573"/>
    </row>
    <row r="30563" spans="4:5" ht="15" customHeight="1">
      <c r="D30563" s="76"/>
      <c r="E30563" s="573"/>
    </row>
    <row r="30564" spans="4:5" ht="15" customHeight="1">
      <c r="D30564" s="76"/>
      <c r="E30564" s="573"/>
    </row>
    <row r="30565" spans="4:5" ht="15" customHeight="1">
      <c r="D30565" s="76"/>
      <c r="E30565" s="573"/>
    </row>
    <row r="30566" spans="4:5" ht="15" customHeight="1">
      <c r="D30566" s="76"/>
      <c r="E30566" s="573"/>
    </row>
    <row r="30567" spans="4:5" ht="15" customHeight="1">
      <c r="D30567" s="76"/>
      <c r="E30567" s="573"/>
    </row>
    <row r="30568" spans="4:5" ht="15" customHeight="1">
      <c r="D30568" s="76"/>
      <c r="E30568" s="573"/>
    </row>
    <row r="30569" spans="4:5" ht="15" customHeight="1">
      <c r="D30569" s="76"/>
      <c r="E30569" s="573"/>
    </row>
    <row r="30570" spans="4:5" ht="15" customHeight="1">
      <c r="D30570" s="76"/>
      <c r="E30570" s="573"/>
    </row>
    <row r="30571" spans="4:5" ht="15" customHeight="1">
      <c r="D30571" s="76"/>
      <c r="E30571" s="573"/>
    </row>
    <row r="30572" spans="4:5" ht="15" customHeight="1">
      <c r="D30572" s="76"/>
      <c r="E30572" s="573"/>
    </row>
    <row r="30573" spans="4:5" ht="15" customHeight="1">
      <c r="D30573" s="76"/>
      <c r="E30573" s="573"/>
    </row>
    <row r="30574" spans="4:5" ht="15" customHeight="1">
      <c r="D30574" s="76"/>
      <c r="E30574" s="573"/>
    </row>
    <row r="30575" spans="4:5" ht="15" customHeight="1">
      <c r="D30575" s="76"/>
      <c r="E30575" s="573"/>
    </row>
    <row r="30576" spans="4:5" ht="15" customHeight="1">
      <c r="D30576" s="76"/>
      <c r="E30576" s="573"/>
    </row>
    <row r="30577" spans="4:5" ht="15" customHeight="1">
      <c r="D30577" s="76"/>
      <c r="E30577" s="573"/>
    </row>
    <row r="30578" spans="4:5" ht="15" customHeight="1">
      <c r="D30578" s="76"/>
      <c r="E30578" s="573"/>
    </row>
    <row r="30579" spans="4:5" ht="15" customHeight="1">
      <c r="D30579" s="76"/>
      <c r="E30579" s="573"/>
    </row>
    <row r="30580" spans="4:5" ht="15" customHeight="1">
      <c r="D30580" s="76"/>
      <c r="E30580" s="573"/>
    </row>
    <row r="30581" spans="4:5" ht="15" customHeight="1">
      <c r="D30581" s="76"/>
      <c r="E30581" s="573"/>
    </row>
    <row r="30582" spans="4:5" ht="15" customHeight="1">
      <c r="D30582" s="76"/>
      <c r="E30582" s="573"/>
    </row>
    <row r="30583" spans="4:5" ht="15" customHeight="1">
      <c r="D30583" s="76"/>
      <c r="E30583" s="573"/>
    </row>
    <row r="30584" spans="4:5" ht="15" customHeight="1">
      <c r="D30584" s="76"/>
      <c r="E30584" s="573"/>
    </row>
    <row r="30585" spans="4:5" ht="15" customHeight="1">
      <c r="D30585" s="76"/>
      <c r="E30585" s="573"/>
    </row>
    <row r="30586" spans="4:5" ht="15" customHeight="1">
      <c r="D30586" s="76"/>
      <c r="E30586" s="573"/>
    </row>
    <row r="30587" spans="4:5" ht="15" customHeight="1">
      <c r="D30587" s="76"/>
      <c r="E30587" s="573"/>
    </row>
    <row r="30588" spans="4:5" ht="15" customHeight="1">
      <c r="D30588" s="76"/>
      <c r="E30588" s="573"/>
    </row>
    <row r="30589" spans="4:5" ht="15" customHeight="1">
      <c r="D30589" s="76"/>
      <c r="E30589" s="573"/>
    </row>
    <row r="30590" spans="4:5" ht="15" customHeight="1">
      <c r="D30590" s="76"/>
      <c r="E30590" s="573"/>
    </row>
    <row r="30591" spans="4:5" ht="15" customHeight="1">
      <c r="D30591" s="76"/>
      <c r="E30591" s="573"/>
    </row>
    <row r="30592" spans="4:5" ht="15" customHeight="1">
      <c r="D30592" s="76"/>
      <c r="E30592" s="573"/>
    </row>
    <row r="30593" spans="4:5" ht="15" customHeight="1">
      <c r="D30593" s="76"/>
      <c r="E30593" s="573"/>
    </row>
    <row r="30594" spans="4:5" ht="15" customHeight="1">
      <c r="D30594" s="76"/>
      <c r="E30594" s="573"/>
    </row>
    <row r="30595" spans="4:5" ht="15" customHeight="1">
      <c r="D30595" s="76"/>
      <c r="E30595" s="573"/>
    </row>
    <row r="30596" spans="4:5" ht="15" customHeight="1">
      <c r="D30596" s="76"/>
      <c r="E30596" s="573"/>
    </row>
    <row r="30597" spans="4:5" ht="15" customHeight="1">
      <c r="D30597" s="76"/>
      <c r="E30597" s="573"/>
    </row>
    <row r="30598" spans="4:5" ht="15" customHeight="1">
      <c r="D30598" s="76"/>
      <c r="E30598" s="573"/>
    </row>
    <row r="30599" spans="4:5" ht="15" customHeight="1">
      <c r="D30599" s="76"/>
      <c r="E30599" s="573"/>
    </row>
    <row r="30600" spans="4:5" ht="15" customHeight="1">
      <c r="D30600" s="76"/>
      <c r="E30600" s="573"/>
    </row>
    <row r="30601" spans="4:5" ht="15" customHeight="1">
      <c r="D30601" s="76"/>
      <c r="E30601" s="573"/>
    </row>
    <row r="30602" spans="4:5" ht="15" customHeight="1">
      <c r="D30602" s="76"/>
      <c r="E30602" s="573"/>
    </row>
    <row r="30603" spans="4:5" ht="15" customHeight="1">
      <c r="D30603" s="76"/>
      <c r="E30603" s="573"/>
    </row>
    <row r="30604" spans="4:5" ht="15" customHeight="1">
      <c r="D30604" s="76"/>
      <c r="E30604" s="573"/>
    </row>
    <row r="30605" spans="4:5" ht="15" customHeight="1">
      <c r="D30605" s="76"/>
      <c r="E30605" s="573"/>
    </row>
    <row r="30606" spans="4:5" ht="15" customHeight="1">
      <c r="D30606" s="76"/>
      <c r="E30606" s="573"/>
    </row>
    <row r="30607" spans="4:5" ht="15" customHeight="1">
      <c r="D30607" s="76"/>
      <c r="E30607" s="573"/>
    </row>
    <row r="30608" spans="4:5" ht="15" customHeight="1">
      <c r="D30608" s="76"/>
      <c r="E30608" s="573"/>
    </row>
    <row r="30609" spans="4:5" ht="15" customHeight="1">
      <c r="D30609" s="76"/>
      <c r="E30609" s="573"/>
    </row>
    <row r="30610" spans="4:5" ht="15" customHeight="1">
      <c r="D30610" s="76"/>
      <c r="E30610" s="573"/>
    </row>
    <row r="30611" spans="4:5" ht="15" customHeight="1">
      <c r="D30611" s="76"/>
      <c r="E30611" s="573"/>
    </row>
    <row r="30612" spans="4:5" ht="15" customHeight="1">
      <c r="D30612" s="76"/>
      <c r="E30612" s="573"/>
    </row>
    <row r="30613" spans="4:5" ht="15" customHeight="1">
      <c r="D30613" s="76"/>
      <c r="E30613" s="573"/>
    </row>
    <row r="30614" spans="4:5" ht="15" customHeight="1">
      <c r="D30614" s="76"/>
      <c r="E30614" s="573"/>
    </row>
    <row r="30615" spans="4:5" ht="15" customHeight="1">
      <c r="D30615" s="76"/>
      <c r="E30615" s="573"/>
    </row>
    <row r="30616" spans="4:5" ht="15" customHeight="1">
      <c r="D30616" s="76"/>
      <c r="E30616" s="573"/>
    </row>
    <row r="30617" spans="4:5" ht="15" customHeight="1">
      <c r="D30617" s="76"/>
      <c r="E30617" s="573"/>
    </row>
    <row r="30618" spans="4:5" ht="15" customHeight="1">
      <c r="D30618" s="76"/>
      <c r="E30618" s="573"/>
    </row>
    <row r="30619" spans="4:5" ht="15" customHeight="1">
      <c r="D30619" s="76"/>
      <c r="E30619" s="573"/>
    </row>
    <row r="30620" spans="4:5" ht="15" customHeight="1">
      <c r="D30620" s="76"/>
      <c r="E30620" s="573"/>
    </row>
    <row r="30621" spans="4:5" ht="15" customHeight="1">
      <c r="D30621" s="76"/>
      <c r="E30621" s="573"/>
    </row>
    <row r="30622" spans="4:5" ht="15" customHeight="1">
      <c r="D30622" s="76"/>
      <c r="E30622" s="573"/>
    </row>
    <row r="30623" spans="4:5" ht="15" customHeight="1">
      <c r="D30623" s="76"/>
      <c r="E30623" s="573"/>
    </row>
    <row r="30624" spans="4:5" ht="15" customHeight="1">
      <c r="D30624" s="76"/>
      <c r="E30624" s="573"/>
    </row>
    <row r="30625" spans="4:5" ht="15" customHeight="1">
      <c r="D30625" s="76"/>
      <c r="E30625" s="573"/>
    </row>
    <row r="30626" spans="4:5" ht="15" customHeight="1">
      <c r="D30626" s="76"/>
      <c r="E30626" s="573"/>
    </row>
    <row r="30627" spans="4:5" ht="15" customHeight="1">
      <c r="D30627" s="76"/>
      <c r="E30627" s="573"/>
    </row>
    <row r="30628" spans="4:5" ht="15" customHeight="1">
      <c r="D30628" s="76"/>
      <c r="E30628" s="573"/>
    </row>
    <row r="30629" spans="4:5" ht="15" customHeight="1">
      <c r="D30629" s="76"/>
      <c r="E30629" s="573"/>
    </row>
    <row r="30630" spans="4:5" ht="15" customHeight="1">
      <c r="D30630" s="76"/>
      <c r="E30630" s="573"/>
    </row>
    <row r="30631" spans="4:5" ht="15" customHeight="1">
      <c r="D30631" s="76"/>
      <c r="E30631" s="573"/>
    </row>
    <row r="30632" spans="4:5" ht="15" customHeight="1">
      <c r="D30632" s="76"/>
      <c r="E30632" s="573"/>
    </row>
    <row r="30633" spans="4:5" ht="15" customHeight="1">
      <c r="D30633" s="76"/>
      <c r="E30633" s="573"/>
    </row>
    <row r="30634" spans="4:5" ht="15" customHeight="1">
      <c r="D30634" s="76"/>
      <c r="E30634" s="573"/>
    </row>
    <row r="30635" spans="4:5" ht="15" customHeight="1">
      <c r="D30635" s="76"/>
      <c r="E30635" s="573"/>
    </row>
    <row r="30636" spans="4:5" ht="15" customHeight="1">
      <c r="D30636" s="76"/>
      <c r="E30636" s="573"/>
    </row>
    <row r="30637" spans="4:5" ht="15" customHeight="1">
      <c r="D30637" s="76"/>
      <c r="E30637" s="573"/>
    </row>
    <row r="30638" spans="4:5" ht="15" customHeight="1">
      <c r="D30638" s="76"/>
      <c r="E30638" s="573"/>
    </row>
    <row r="30639" spans="4:5" ht="15" customHeight="1">
      <c r="D30639" s="76"/>
      <c r="E30639" s="573"/>
    </row>
    <row r="30640" spans="4:5" ht="15" customHeight="1">
      <c r="D30640" s="76"/>
      <c r="E30640" s="573"/>
    </row>
    <row r="30641" spans="4:5" ht="15" customHeight="1">
      <c r="D30641" s="76"/>
      <c r="E30641" s="573"/>
    </row>
    <row r="30642" spans="4:5" ht="15" customHeight="1">
      <c r="D30642" s="76"/>
      <c r="E30642" s="573"/>
    </row>
    <row r="30643" spans="4:5" ht="15" customHeight="1">
      <c r="D30643" s="76"/>
      <c r="E30643" s="573"/>
    </row>
    <row r="30644" spans="4:5" ht="15" customHeight="1">
      <c r="D30644" s="76"/>
      <c r="E30644" s="573"/>
    </row>
    <row r="30645" spans="4:5" ht="15" customHeight="1">
      <c r="D30645" s="76"/>
      <c r="E30645" s="573"/>
    </row>
    <row r="30646" spans="4:5" ht="15" customHeight="1">
      <c r="D30646" s="76"/>
      <c r="E30646" s="573"/>
    </row>
    <row r="30647" spans="4:5" ht="15" customHeight="1">
      <c r="D30647" s="76"/>
      <c r="E30647" s="573"/>
    </row>
    <row r="30648" spans="4:5" ht="15" customHeight="1">
      <c r="D30648" s="76"/>
      <c r="E30648" s="573"/>
    </row>
    <row r="30649" spans="4:5" ht="15" customHeight="1">
      <c r="D30649" s="76"/>
      <c r="E30649" s="573"/>
    </row>
    <row r="30650" spans="4:5" ht="15" customHeight="1">
      <c r="D30650" s="76"/>
      <c r="E30650" s="573"/>
    </row>
    <row r="30651" spans="4:5" ht="15" customHeight="1">
      <c r="D30651" s="76"/>
      <c r="E30651" s="573"/>
    </row>
    <row r="30652" spans="4:5" ht="15" customHeight="1">
      <c r="D30652" s="76"/>
      <c r="E30652" s="573"/>
    </row>
    <row r="30653" spans="4:5" ht="15" customHeight="1">
      <c r="D30653" s="76"/>
      <c r="E30653" s="573"/>
    </row>
    <row r="30654" spans="4:5" ht="15" customHeight="1">
      <c r="D30654" s="76"/>
      <c r="E30654" s="573"/>
    </row>
    <row r="30655" spans="4:5" ht="15" customHeight="1">
      <c r="D30655" s="76"/>
      <c r="E30655" s="573"/>
    </row>
    <row r="30656" spans="4:5" ht="15" customHeight="1">
      <c r="D30656" s="76"/>
      <c r="E30656" s="573"/>
    </row>
    <row r="30657" spans="4:5" ht="15" customHeight="1">
      <c r="D30657" s="76"/>
      <c r="E30657" s="573"/>
    </row>
    <row r="30658" spans="4:5" ht="15" customHeight="1">
      <c r="D30658" s="76"/>
      <c r="E30658" s="573"/>
    </row>
    <row r="30659" spans="4:5" ht="15" customHeight="1">
      <c r="D30659" s="76"/>
      <c r="E30659" s="573"/>
    </row>
    <row r="30660" spans="4:5" ht="15" customHeight="1">
      <c r="D30660" s="76"/>
      <c r="E30660" s="573"/>
    </row>
    <row r="30661" spans="4:5" ht="15" customHeight="1">
      <c r="D30661" s="76"/>
      <c r="E30661" s="573"/>
    </row>
    <row r="30662" spans="4:5" ht="15" customHeight="1">
      <c r="D30662" s="76"/>
      <c r="E30662" s="573"/>
    </row>
    <row r="30663" spans="4:5" ht="15" customHeight="1">
      <c r="D30663" s="76"/>
      <c r="E30663" s="573"/>
    </row>
    <row r="30664" spans="4:5" ht="15" customHeight="1">
      <c r="D30664" s="76"/>
      <c r="E30664" s="573"/>
    </row>
    <row r="30665" spans="4:5" ht="15" customHeight="1">
      <c r="D30665" s="76"/>
      <c r="E30665" s="573"/>
    </row>
    <row r="30666" spans="4:5" ht="15" customHeight="1">
      <c r="D30666" s="76"/>
      <c r="E30666" s="573"/>
    </row>
    <row r="30667" spans="4:5" ht="15" customHeight="1">
      <c r="D30667" s="76"/>
      <c r="E30667" s="573"/>
    </row>
    <row r="30668" spans="4:5" ht="15" customHeight="1">
      <c r="D30668" s="76"/>
      <c r="E30668" s="573"/>
    </row>
    <row r="30669" spans="4:5" ht="15" customHeight="1">
      <c r="D30669" s="76"/>
      <c r="E30669" s="573"/>
    </row>
    <row r="30670" spans="4:5" ht="15" customHeight="1">
      <c r="D30670" s="76"/>
      <c r="E30670" s="573"/>
    </row>
    <row r="30671" spans="4:5" ht="15" customHeight="1">
      <c r="D30671" s="76"/>
      <c r="E30671" s="573"/>
    </row>
    <row r="30672" spans="4:5" ht="15" customHeight="1">
      <c r="D30672" s="76"/>
      <c r="E30672" s="573"/>
    </row>
    <row r="30673" spans="4:5" ht="15" customHeight="1">
      <c r="D30673" s="76"/>
      <c r="E30673" s="573"/>
    </row>
    <row r="30674" spans="4:5" ht="15" customHeight="1">
      <c r="D30674" s="76"/>
      <c r="E30674" s="573"/>
    </row>
    <row r="30675" spans="4:5" ht="15" customHeight="1">
      <c r="D30675" s="76"/>
      <c r="E30675" s="573"/>
    </row>
    <row r="30676" spans="4:5" ht="15" customHeight="1">
      <c r="D30676" s="76"/>
      <c r="E30676" s="573"/>
    </row>
    <row r="30677" spans="4:5" ht="15" customHeight="1">
      <c r="D30677" s="76"/>
      <c r="E30677" s="573"/>
    </row>
    <row r="30678" spans="4:5" ht="15" customHeight="1">
      <c r="D30678" s="76"/>
      <c r="E30678" s="573"/>
    </row>
    <row r="30679" spans="4:5" ht="15" customHeight="1">
      <c r="D30679" s="76"/>
      <c r="E30679" s="573"/>
    </row>
    <row r="30680" spans="4:5" ht="15" customHeight="1">
      <c r="D30680" s="76"/>
      <c r="E30680" s="573"/>
    </row>
    <row r="30681" spans="4:5" ht="15" customHeight="1">
      <c r="D30681" s="76"/>
      <c r="E30681" s="573"/>
    </row>
    <row r="30682" spans="4:5" ht="15" customHeight="1">
      <c r="D30682" s="76"/>
      <c r="E30682" s="573"/>
    </row>
    <row r="30683" spans="4:5" ht="15" customHeight="1">
      <c r="D30683" s="76"/>
      <c r="E30683" s="573"/>
    </row>
    <row r="30684" spans="4:5" ht="15" customHeight="1">
      <c r="D30684" s="76"/>
      <c r="E30684" s="573"/>
    </row>
    <row r="30685" spans="4:5" ht="15" customHeight="1">
      <c r="D30685" s="76"/>
      <c r="E30685" s="573"/>
    </row>
    <row r="30686" spans="4:5" ht="15" customHeight="1">
      <c r="D30686" s="76"/>
      <c r="E30686" s="573"/>
    </row>
    <row r="30687" spans="4:5" ht="15" customHeight="1">
      <c r="D30687" s="76"/>
      <c r="E30687" s="573"/>
    </row>
    <row r="30688" spans="4:5" ht="15" customHeight="1">
      <c r="D30688" s="76"/>
      <c r="E30688" s="573"/>
    </row>
    <row r="30689" spans="4:5" ht="15" customHeight="1">
      <c r="D30689" s="76"/>
      <c r="E30689" s="573"/>
    </row>
    <row r="30690" spans="4:5" ht="15" customHeight="1">
      <c r="D30690" s="76"/>
      <c r="E30690" s="573"/>
    </row>
    <row r="30691" spans="4:5" ht="15" customHeight="1">
      <c r="D30691" s="76"/>
      <c r="E30691" s="573"/>
    </row>
    <row r="30692" spans="4:5" ht="15" customHeight="1">
      <c r="D30692" s="76"/>
      <c r="E30692" s="573"/>
    </row>
    <row r="30693" spans="4:5" ht="15" customHeight="1">
      <c r="D30693" s="76"/>
      <c r="E30693" s="573"/>
    </row>
    <row r="30694" spans="4:5" ht="15" customHeight="1">
      <c r="D30694" s="76"/>
      <c r="E30694" s="573"/>
    </row>
    <row r="30695" spans="4:5" ht="15" customHeight="1">
      <c r="D30695" s="76"/>
      <c r="E30695" s="573"/>
    </row>
    <row r="30696" spans="4:5" ht="15" customHeight="1">
      <c r="D30696" s="76"/>
      <c r="E30696" s="573"/>
    </row>
    <row r="30697" spans="4:5" ht="15" customHeight="1">
      <c r="D30697" s="76"/>
      <c r="E30697" s="573"/>
    </row>
    <row r="30698" spans="4:5" ht="15" customHeight="1">
      <c r="D30698" s="76"/>
      <c r="E30698" s="573"/>
    </row>
    <row r="30699" spans="4:5" ht="15" customHeight="1">
      <c r="D30699" s="76"/>
      <c r="E30699" s="573"/>
    </row>
    <row r="30700" spans="4:5" ht="15" customHeight="1">
      <c r="D30700" s="76"/>
      <c r="E30700" s="573"/>
    </row>
    <row r="30701" spans="4:5" ht="15" customHeight="1">
      <c r="D30701" s="76"/>
      <c r="E30701" s="573"/>
    </row>
    <row r="30702" spans="4:5" ht="15" customHeight="1">
      <c r="D30702" s="76"/>
      <c r="E30702" s="573"/>
    </row>
    <row r="30703" spans="4:5" ht="15" customHeight="1">
      <c r="D30703" s="76"/>
      <c r="E30703" s="573"/>
    </row>
    <row r="30704" spans="4:5" ht="15" customHeight="1">
      <c r="D30704" s="76"/>
      <c r="E30704" s="573"/>
    </row>
    <row r="30705" spans="4:5" ht="15" customHeight="1">
      <c r="D30705" s="76"/>
      <c r="E30705" s="573"/>
    </row>
    <row r="30706" spans="4:5" ht="15" customHeight="1">
      <c r="D30706" s="76"/>
      <c r="E30706" s="573"/>
    </row>
    <row r="30707" spans="4:5" ht="15" customHeight="1">
      <c r="D30707" s="76"/>
      <c r="E30707" s="573"/>
    </row>
    <row r="30708" spans="4:5" ht="15" customHeight="1">
      <c r="D30708" s="76"/>
      <c r="E30708" s="573"/>
    </row>
    <row r="30709" spans="4:5" ht="15" customHeight="1">
      <c r="D30709" s="76"/>
      <c r="E30709" s="573"/>
    </row>
    <row r="30710" spans="4:5" ht="15" customHeight="1">
      <c r="D30710" s="76"/>
      <c r="E30710" s="573"/>
    </row>
    <row r="30711" spans="4:5" ht="15" customHeight="1">
      <c r="D30711" s="76"/>
      <c r="E30711" s="573"/>
    </row>
    <row r="30712" spans="4:5" ht="15" customHeight="1">
      <c r="D30712" s="76"/>
      <c r="E30712" s="573"/>
    </row>
    <row r="30713" spans="4:5" ht="15" customHeight="1">
      <c r="D30713" s="76"/>
      <c r="E30713" s="573"/>
    </row>
    <row r="30714" spans="4:5" ht="15" customHeight="1">
      <c r="D30714" s="76"/>
      <c r="E30714" s="573"/>
    </row>
    <row r="30715" spans="4:5" ht="15" customHeight="1">
      <c r="D30715" s="76"/>
      <c r="E30715" s="573"/>
    </row>
    <row r="30716" spans="4:5" ht="15" customHeight="1">
      <c r="D30716" s="76"/>
      <c r="E30716" s="573"/>
    </row>
    <row r="30717" spans="4:5" ht="15" customHeight="1">
      <c r="D30717" s="76"/>
      <c r="E30717" s="573"/>
    </row>
    <row r="30718" spans="4:5" ht="15" customHeight="1">
      <c r="D30718" s="76"/>
      <c r="E30718" s="573"/>
    </row>
    <row r="30719" spans="4:5" ht="15" customHeight="1">
      <c r="D30719" s="76"/>
      <c r="E30719" s="573"/>
    </row>
    <row r="30720" spans="4:5" ht="15" customHeight="1">
      <c r="D30720" s="76"/>
      <c r="E30720" s="573"/>
    </row>
    <row r="30721" spans="4:5" ht="15" customHeight="1">
      <c r="D30721" s="76"/>
      <c r="E30721" s="573"/>
    </row>
    <row r="30722" spans="4:5" ht="15" customHeight="1">
      <c r="D30722" s="76"/>
      <c r="E30722" s="573"/>
    </row>
    <row r="30723" spans="4:5" ht="15" customHeight="1">
      <c r="D30723" s="76"/>
      <c r="E30723" s="573"/>
    </row>
    <row r="30724" spans="4:5" ht="15" customHeight="1">
      <c r="D30724" s="76"/>
      <c r="E30724" s="573"/>
    </row>
    <row r="30725" spans="4:5" ht="15" customHeight="1">
      <c r="D30725" s="76"/>
      <c r="E30725" s="573"/>
    </row>
    <row r="30726" spans="4:5" ht="15" customHeight="1">
      <c r="D30726" s="76"/>
      <c r="E30726" s="573"/>
    </row>
    <row r="30727" spans="4:5" ht="15" customHeight="1">
      <c r="D30727" s="76"/>
      <c r="E30727" s="573"/>
    </row>
    <row r="30728" spans="4:5" ht="15" customHeight="1">
      <c r="D30728" s="76"/>
      <c r="E30728" s="573"/>
    </row>
    <row r="30729" spans="4:5" ht="15" customHeight="1">
      <c r="D30729" s="76"/>
      <c r="E30729" s="573"/>
    </row>
    <row r="30730" spans="4:5" ht="15" customHeight="1">
      <c r="D30730" s="76"/>
      <c r="E30730" s="573"/>
    </row>
    <row r="30731" spans="4:5" ht="15" customHeight="1">
      <c r="D30731" s="76"/>
      <c r="E30731" s="573"/>
    </row>
    <row r="30732" spans="4:5" ht="15" customHeight="1">
      <c r="D30732" s="76"/>
      <c r="E30732" s="573"/>
    </row>
    <row r="30733" spans="4:5" ht="15" customHeight="1">
      <c r="D30733" s="76"/>
      <c r="E30733" s="573"/>
    </row>
    <row r="30734" spans="4:5" ht="15" customHeight="1">
      <c r="D30734" s="76"/>
      <c r="E30734" s="573"/>
    </row>
    <row r="30735" spans="4:5" ht="15" customHeight="1">
      <c r="D30735" s="76"/>
      <c r="E30735" s="573"/>
    </row>
    <row r="30736" spans="4:5" ht="15" customHeight="1">
      <c r="D30736" s="76"/>
      <c r="E30736" s="573"/>
    </row>
    <row r="30737" spans="4:5" ht="15" customHeight="1">
      <c r="D30737" s="76"/>
      <c r="E30737" s="573"/>
    </row>
    <row r="30738" spans="4:5" ht="15" customHeight="1">
      <c r="D30738" s="76"/>
      <c r="E30738" s="573"/>
    </row>
    <row r="30739" spans="4:5" ht="15" customHeight="1">
      <c r="D30739" s="76"/>
      <c r="E30739" s="573"/>
    </row>
    <row r="30740" spans="4:5" ht="15" customHeight="1">
      <c r="D30740" s="76"/>
      <c r="E30740" s="573"/>
    </row>
    <row r="30741" spans="4:5" ht="15" customHeight="1">
      <c r="D30741" s="76"/>
      <c r="E30741" s="573"/>
    </row>
    <row r="30742" spans="4:5" ht="15" customHeight="1">
      <c r="D30742" s="76"/>
      <c r="E30742" s="573"/>
    </row>
    <row r="30743" spans="4:5" ht="15" customHeight="1">
      <c r="D30743" s="76"/>
      <c r="E30743" s="573"/>
    </row>
    <row r="30744" spans="4:5" ht="15" customHeight="1">
      <c r="D30744" s="76"/>
      <c r="E30744" s="573"/>
    </row>
    <row r="30745" spans="4:5" ht="15" customHeight="1">
      <c r="D30745" s="76"/>
      <c r="E30745" s="573"/>
    </row>
    <row r="30746" spans="4:5" ht="15" customHeight="1">
      <c r="D30746" s="76"/>
      <c r="E30746" s="573"/>
    </row>
    <row r="30747" spans="4:5" ht="15" customHeight="1">
      <c r="D30747" s="76"/>
      <c r="E30747" s="573"/>
    </row>
    <row r="30748" spans="4:5" ht="15" customHeight="1">
      <c r="D30748" s="76"/>
      <c r="E30748" s="573"/>
    </row>
    <row r="30749" spans="4:5" ht="15" customHeight="1">
      <c r="D30749" s="76"/>
      <c r="E30749" s="573"/>
    </row>
    <row r="30750" spans="4:5" ht="15" customHeight="1">
      <c r="D30750" s="76"/>
      <c r="E30750" s="573"/>
    </row>
    <row r="30751" spans="4:5" ht="15" customHeight="1">
      <c r="D30751" s="76"/>
      <c r="E30751" s="573"/>
    </row>
    <row r="30752" spans="4:5" ht="15" customHeight="1">
      <c r="D30752" s="76"/>
      <c r="E30752" s="573"/>
    </row>
    <row r="30753" spans="4:5" ht="15" customHeight="1">
      <c r="D30753" s="76"/>
      <c r="E30753" s="573"/>
    </row>
    <row r="30754" spans="4:5" ht="15" customHeight="1">
      <c r="D30754" s="76"/>
      <c r="E30754" s="573"/>
    </row>
    <row r="30755" spans="4:5" ht="15" customHeight="1">
      <c r="D30755" s="76"/>
      <c r="E30755" s="573"/>
    </row>
    <row r="30756" spans="4:5" ht="15" customHeight="1">
      <c r="D30756" s="76"/>
      <c r="E30756" s="573"/>
    </row>
    <row r="30757" spans="4:5" ht="15" customHeight="1">
      <c r="D30757" s="76"/>
      <c r="E30757" s="573"/>
    </row>
    <row r="30758" spans="4:5" ht="15" customHeight="1">
      <c r="D30758" s="76"/>
      <c r="E30758" s="573"/>
    </row>
    <row r="30759" spans="4:5" ht="15" customHeight="1">
      <c r="D30759" s="76"/>
      <c r="E30759" s="573"/>
    </row>
    <row r="30760" spans="4:5" ht="15" customHeight="1">
      <c r="D30760" s="76"/>
      <c r="E30760" s="573"/>
    </row>
    <row r="30761" spans="4:5" ht="15" customHeight="1">
      <c r="D30761" s="76"/>
      <c r="E30761" s="573"/>
    </row>
    <row r="30762" spans="4:5" ht="15" customHeight="1">
      <c r="D30762" s="76"/>
      <c r="E30762" s="573"/>
    </row>
    <row r="30763" spans="4:5" ht="15" customHeight="1">
      <c r="D30763" s="76"/>
      <c r="E30763" s="573"/>
    </row>
    <row r="30764" spans="4:5" ht="15" customHeight="1">
      <c r="D30764" s="76"/>
      <c r="E30764" s="573"/>
    </row>
    <row r="30765" spans="4:5" ht="15" customHeight="1">
      <c r="D30765" s="76"/>
      <c r="E30765" s="573"/>
    </row>
    <row r="30766" spans="4:5" ht="15" customHeight="1">
      <c r="D30766" s="76"/>
      <c r="E30766" s="573"/>
    </row>
    <row r="30767" spans="4:5" ht="15" customHeight="1">
      <c r="D30767" s="76"/>
      <c r="E30767" s="573"/>
    </row>
    <row r="30768" spans="4:5" ht="15" customHeight="1">
      <c r="D30768" s="76"/>
      <c r="E30768" s="573"/>
    </row>
    <row r="30769" spans="4:5" ht="15" customHeight="1">
      <c r="D30769" s="76"/>
      <c r="E30769" s="573"/>
    </row>
    <row r="30770" spans="4:5" ht="15" customHeight="1">
      <c r="D30770" s="76"/>
      <c r="E30770" s="573"/>
    </row>
    <row r="30771" spans="4:5" ht="15" customHeight="1">
      <c r="D30771" s="76"/>
      <c r="E30771" s="573"/>
    </row>
    <row r="30772" spans="4:5" ht="15" customHeight="1">
      <c r="D30772" s="76"/>
      <c r="E30772" s="573"/>
    </row>
    <row r="30773" spans="4:5" ht="15" customHeight="1">
      <c r="D30773" s="76"/>
      <c r="E30773" s="573"/>
    </row>
    <row r="30774" spans="4:5" ht="15" customHeight="1">
      <c r="D30774" s="76"/>
      <c r="E30774" s="573"/>
    </row>
    <row r="30775" spans="4:5" ht="15" customHeight="1">
      <c r="D30775" s="76"/>
      <c r="E30775" s="573"/>
    </row>
    <row r="30776" spans="4:5" ht="15" customHeight="1">
      <c r="D30776" s="76"/>
      <c r="E30776" s="573"/>
    </row>
    <row r="30777" spans="4:5" ht="15" customHeight="1">
      <c r="D30777" s="76"/>
      <c r="E30777" s="573"/>
    </row>
    <row r="30778" spans="4:5" ht="15" customHeight="1">
      <c r="D30778" s="76"/>
      <c r="E30778" s="573"/>
    </row>
    <row r="30779" spans="4:5" ht="15" customHeight="1">
      <c r="D30779" s="76"/>
      <c r="E30779" s="573"/>
    </row>
    <row r="30780" spans="4:5" ht="15" customHeight="1">
      <c r="D30780" s="76"/>
      <c r="E30780" s="573"/>
    </row>
    <row r="30781" spans="4:5" ht="15" customHeight="1">
      <c r="D30781" s="76"/>
      <c r="E30781" s="573"/>
    </row>
    <row r="30782" spans="4:5" ht="15" customHeight="1">
      <c r="D30782" s="76"/>
      <c r="E30782" s="573"/>
    </row>
    <row r="30783" spans="4:5" ht="15" customHeight="1">
      <c r="D30783" s="76"/>
      <c r="E30783" s="573"/>
    </row>
    <row r="30784" spans="4:5" ht="15" customHeight="1">
      <c r="D30784" s="76"/>
      <c r="E30784" s="573"/>
    </row>
    <row r="30785" spans="4:5" ht="15" customHeight="1">
      <c r="D30785" s="76"/>
      <c r="E30785" s="573"/>
    </row>
    <row r="30786" spans="4:5" ht="15" customHeight="1">
      <c r="D30786" s="76"/>
      <c r="E30786" s="573"/>
    </row>
    <row r="30787" spans="4:5" ht="15" customHeight="1">
      <c r="D30787" s="76"/>
      <c r="E30787" s="573"/>
    </row>
    <row r="30788" spans="4:5" ht="15" customHeight="1">
      <c r="D30788" s="76"/>
      <c r="E30788" s="573"/>
    </row>
    <row r="30789" spans="4:5" ht="15" customHeight="1">
      <c r="D30789" s="76"/>
      <c r="E30789" s="573"/>
    </row>
    <row r="30790" spans="4:5" ht="15" customHeight="1">
      <c r="D30790" s="76"/>
      <c r="E30790" s="573"/>
    </row>
    <row r="30791" spans="4:5" ht="15" customHeight="1">
      <c r="D30791" s="76"/>
      <c r="E30791" s="573"/>
    </row>
    <row r="30792" spans="4:5" ht="15" customHeight="1">
      <c r="D30792" s="76"/>
      <c r="E30792" s="573"/>
    </row>
    <row r="30793" spans="4:5" ht="15" customHeight="1">
      <c r="D30793" s="76"/>
      <c r="E30793" s="573"/>
    </row>
    <row r="30794" spans="4:5" ht="15" customHeight="1">
      <c r="D30794" s="76"/>
      <c r="E30794" s="573"/>
    </row>
    <row r="30795" spans="4:5" ht="15" customHeight="1">
      <c r="D30795" s="76"/>
      <c r="E30795" s="573"/>
    </row>
    <row r="30796" spans="4:5" ht="15" customHeight="1">
      <c r="D30796" s="76"/>
      <c r="E30796" s="573"/>
    </row>
    <row r="30797" spans="4:5" ht="15" customHeight="1">
      <c r="D30797" s="76"/>
      <c r="E30797" s="573"/>
    </row>
    <row r="30798" spans="4:5" ht="15" customHeight="1">
      <c r="D30798" s="76"/>
      <c r="E30798" s="573"/>
    </row>
    <row r="30799" spans="4:5" ht="15" customHeight="1">
      <c r="D30799" s="76"/>
      <c r="E30799" s="573"/>
    </row>
    <row r="30800" spans="4:5" ht="15" customHeight="1">
      <c r="D30800" s="76"/>
      <c r="E30800" s="573"/>
    </row>
    <row r="30801" spans="4:5" ht="15" customHeight="1">
      <c r="D30801" s="76"/>
      <c r="E30801" s="573"/>
    </row>
    <row r="30802" spans="4:5" ht="15" customHeight="1">
      <c r="D30802" s="76"/>
      <c r="E30802" s="573"/>
    </row>
    <row r="30803" spans="4:5" ht="15" customHeight="1">
      <c r="D30803" s="76"/>
      <c r="E30803" s="573"/>
    </row>
    <row r="30804" spans="4:5" ht="15" customHeight="1">
      <c r="D30804" s="76"/>
      <c r="E30804" s="573"/>
    </row>
    <row r="30805" spans="4:5" ht="15" customHeight="1">
      <c r="D30805" s="76"/>
      <c r="E30805" s="573"/>
    </row>
    <row r="30806" spans="4:5" ht="15" customHeight="1">
      <c r="D30806" s="76"/>
      <c r="E30806" s="573"/>
    </row>
    <row r="30807" spans="4:5" ht="15" customHeight="1">
      <c r="D30807" s="76"/>
      <c r="E30807" s="573"/>
    </row>
    <row r="30808" spans="4:5" ht="15" customHeight="1">
      <c r="D30808" s="76"/>
      <c r="E30808" s="573"/>
    </row>
    <row r="30809" spans="4:5" ht="15" customHeight="1">
      <c r="D30809" s="76"/>
      <c r="E30809" s="573"/>
    </row>
    <row r="30810" spans="4:5" ht="15" customHeight="1">
      <c r="D30810" s="76"/>
      <c r="E30810" s="573"/>
    </row>
    <row r="30811" spans="4:5" ht="15" customHeight="1">
      <c r="D30811" s="76"/>
      <c r="E30811" s="573"/>
    </row>
    <row r="30812" spans="4:5" ht="15" customHeight="1">
      <c r="D30812" s="76"/>
      <c r="E30812" s="573"/>
    </row>
    <row r="30813" spans="4:5" ht="15" customHeight="1">
      <c r="D30813" s="76"/>
      <c r="E30813" s="573"/>
    </row>
    <row r="30814" spans="4:5" ht="15" customHeight="1">
      <c r="D30814" s="76"/>
      <c r="E30814" s="573"/>
    </row>
    <row r="30815" spans="4:5" ht="15" customHeight="1">
      <c r="D30815" s="76"/>
      <c r="E30815" s="573"/>
    </row>
    <row r="30816" spans="4:5" ht="15" customHeight="1">
      <c r="D30816" s="76"/>
      <c r="E30816" s="573"/>
    </row>
    <row r="30817" spans="4:5" ht="15" customHeight="1">
      <c r="D30817" s="76"/>
      <c r="E30817" s="573"/>
    </row>
    <row r="30818" spans="4:5" ht="15" customHeight="1">
      <c r="D30818" s="76"/>
      <c r="E30818" s="573"/>
    </row>
    <row r="30819" spans="4:5" ht="15" customHeight="1">
      <c r="D30819" s="76"/>
      <c r="E30819" s="573"/>
    </row>
    <row r="30820" spans="4:5" ht="15" customHeight="1">
      <c r="D30820" s="76"/>
      <c r="E30820" s="573"/>
    </row>
    <row r="30821" spans="4:5" ht="15" customHeight="1">
      <c r="D30821" s="76"/>
      <c r="E30821" s="573"/>
    </row>
    <row r="30822" spans="4:5" ht="15" customHeight="1">
      <c r="D30822" s="76"/>
      <c r="E30822" s="573"/>
    </row>
    <row r="30823" spans="4:5" ht="15" customHeight="1">
      <c r="D30823" s="76"/>
      <c r="E30823" s="573"/>
    </row>
    <row r="30824" spans="4:5" ht="15" customHeight="1">
      <c r="D30824" s="76"/>
      <c r="E30824" s="573"/>
    </row>
    <row r="30825" spans="4:5" ht="15" customHeight="1">
      <c r="D30825" s="76"/>
      <c r="E30825" s="573"/>
    </row>
    <row r="30826" spans="4:5" ht="15" customHeight="1">
      <c r="D30826" s="76"/>
      <c r="E30826" s="573"/>
    </row>
    <row r="30827" spans="4:5" ht="15" customHeight="1">
      <c r="D30827" s="76"/>
      <c r="E30827" s="573"/>
    </row>
    <row r="30828" spans="4:5" ht="15" customHeight="1">
      <c r="D30828" s="76"/>
      <c r="E30828" s="573"/>
    </row>
    <row r="30829" spans="4:5" ht="15" customHeight="1">
      <c r="D30829" s="76"/>
      <c r="E30829" s="573"/>
    </row>
    <row r="30830" spans="4:5" ht="15" customHeight="1">
      <c r="D30830" s="76"/>
      <c r="E30830" s="573"/>
    </row>
    <row r="30831" spans="4:5" ht="15" customHeight="1">
      <c r="D30831" s="76"/>
      <c r="E30831" s="573"/>
    </row>
    <row r="30832" spans="4:5" ht="15" customHeight="1">
      <c r="D30832" s="76"/>
      <c r="E30832" s="573"/>
    </row>
    <row r="30833" spans="4:5" ht="15" customHeight="1">
      <c r="D30833" s="76"/>
      <c r="E30833" s="573"/>
    </row>
    <row r="30834" spans="4:5" ht="15" customHeight="1">
      <c r="D30834" s="76"/>
      <c r="E30834" s="573"/>
    </row>
    <row r="30835" spans="4:5" ht="15" customHeight="1">
      <c r="D30835" s="76"/>
      <c r="E30835" s="573"/>
    </row>
    <row r="30836" spans="4:5" ht="15" customHeight="1">
      <c r="D30836" s="76"/>
      <c r="E30836" s="573"/>
    </row>
    <row r="30837" spans="4:5" ht="15" customHeight="1">
      <c r="D30837" s="76"/>
      <c r="E30837" s="573"/>
    </row>
    <row r="30838" spans="4:5" ht="15" customHeight="1">
      <c r="D30838" s="76"/>
      <c r="E30838" s="573"/>
    </row>
    <row r="30839" spans="4:5" ht="15" customHeight="1">
      <c r="D30839" s="76"/>
      <c r="E30839" s="573"/>
    </row>
    <row r="30840" spans="4:5" ht="15" customHeight="1">
      <c r="D30840" s="76"/>
      <c r="E30840" s="573"/>
    </row>
    <row r="30841" spans="4:5" ht="15" customHeight="1">
      <c r="D30841" s="76"/>
      <c r="E30841" s="573"/>
    </row>
    <row r="30842" spans="4:5" ht="15" customHeight="1">
      <c r="D30842" s="76"/>
      <c r="E30842" s="573"/>
    </row>
    <row r="30843" spans="4:5" ht="15" customHeight="1">
      <c r="D30843" s="76"/>
      <c r="E30843" s="573"/>
    </row>
    <row r="30844" spans="4:5" ht="15" customHeight="1">
      <c r="D30844" s="76"/>
      <c r="E30844" s="573"/>
    </row>
    <row r="30845" spans="4:5" ht="15" customHeight="1">
      <c r="D30845" s="76"/>
      <c r="E30845" s="573"/>
    </row>
    <row r="30846" spans="4:5" ht="15" customHeight="1">
      <c r="D30846" s="76"/>
      <c r="E30846" s="573"/>
    </row>
    <row r="30847" spans="4:5" ht="15" customHeight="1">
      <c r="D30847" s="76"/>
      <c r="E30847" s="573"/>
    </row>
    <row r="30848" spans="4:5" ht="15" customHeight="1">
      <c r="D30848" s="76"/>
      <c r="E30848" s="573"/>
    </row>
    <row r="30849" spans="4:5" ht="15" customHeight="1">
      <c r="D30849" s="76"/>
      <c r="E30849" s="573"/>
    </row>
    <row r="30850" spans="4:5" ht="15" customHeight="1">
      <c r="D30850" s="76"/>
      <c r="E30850" s="573"/>
    </row>
    <row r="30851" spans="4:5" ht="15" customHeight="1">
      <c r="D30851" s="76"/>
      <c r="E30851" s="573"/>
    </row>
    <row r="30852" spans="4:5" ht="15" customHeight="1">
      <c r="D30852" s="76"/>
      <c r="E30852" s="573"/>
    </row>
    <row r="30853" spans="4:5" ht="15" customHeight="1">
      <c r="D30853" s="76"/>
      <c r="E30853" s="573"/>
    </row>
    <row r="30854" spans="4:5" ht="15" customHeight="1">
      <c r="D30854" s="76"/>
      <c r="E30854" s="573"/>
    </row>
    <row r="30855" spans="4:5" ht="15" customHeight="1">
      <c r="D30855" s="76"/>
      <c r="E30855" s="573"/>
    </row>
    <row r="30856" spans="4:5" ht="15" customHeight="1">
      <c r="D30856" s="76"/>
      <c r="E30856" s="573"/>
    </row>
    <row r="30857" spans="4:5" ht="15" customHeight="1">
      <c r="D30857" s="76"/>
      <c r="E30857" s="573"/>
    </row>
    <row r="30858" spans="4:5" ht="15" customHeight="1">
      <c r="D30858" s="76"/>
      <c r="E30858" s="573"/>
    </row>
    <row r="30859" spans="4:5" ht="15" customHeight="1">
      <c r="D30859" s="76"/>
      <c r="E30859" s="573"/>
    </row>
    <row r="30860" spans="4:5" ht="15" customHeight="1">
      <c r="D30860" s="76"/>
      <c r="E30860" s="573"/>
    </row>
    <row r="30861" spans="4:5" ht="15" customHeight="1">
      <c r="D30861" s="76"/>
      <c r="E30861" s="573"/>
    </row>
    <row r="30862" spans="4:5" ht="15" customHeight="1">
      <c r="D30862" s="76"/>
      <c r="E30862" s="573"/>
    </row>
    <row r="30863" spans="4:5" ht="15" customHeight="1">
      <c r="D30863" s="76"/>
      <c r="E30863" s="573"/>
    </row>
    <row r="30864" spans="4:5" ht="15" customHeight="1">
      <c r="D30864" s="76"/>
      <c r="E30864" s="573"/>
    </row>
    <row r="30865" spans="4:5" ht="15" customHeight="1">
      <c r="D30865" s="76"/>
      <c r="E30865" s="573"/>
    </row>
    <row r="30866" spans="4:5" ht="15" customHeight="1">
      <c r="D30866" s="76"/>
      <c r="E30866" s="573"/>
    </row>
    <row r="30867" spans="4:5" ht="15" customHeight="1">
      <c r="D30867" s="76"/>
      <c r="E30867" s="573"/>
    </row>
    <row r="30868" spans="4:5" ht="15" customHeight="1">
      <c r="D30868" s="76"/>
      <c r="E30868" s="573"/>
    </row>
    <row r="30869" spans="4:5" ht="15" customHeight="1">
      <c r="D30869" s="76"/>
      <c r="E30869" s="573"/>
    </row>
    <row r="30870" spans="4:5" ht="15" customHeight="1">
      <c r="D30870" s="76"/>
      <c r="E30870" s="573"/>
    </row>
    <row r="30871" spans="4:5" ht="15" customHeight="1">
      <c r="D30871" s="76"/>
      <c r="E30871" s="573"/>
    </row>
    <row r="30872" spans="4:5" ht="15" customHeight="1">
      <c r="D30872" s="76"/>
      <c r="E30872" s="573"/>
    </row>
    <row r="30873" spans="4:5" ht="15" customHeight="1">
      <c r="D30873" s="76"/>
      <c r="E30873" s="573"/>
    </row>
    <row r="30874" spans="4:5" ht="15" customHeight="1">
      <c r="D30874" s="76"/>
      <c r="E30874" s="573"/>
    </row>
    <row r="30875" spans="4:5" ht="15" customHeight="1">
      <c r="D30875" s="76"/>
      <c r="E30875" s="573"/>
    </row>
    <row r="30876" spans="4:5" ht="15" customHeight="1">
      <c r="D30876" s="76"/>
      <c r="E30876" s="573"/>
    </row>
    <row r="30877" spans="4:5" ht="15" customHeight="1">
      <c r="D30877" s="76"/>
      <c r="E30877" s="573"/>
    </row>
    <row r="30878" spans="4:5" ht="15" customHeight="1">
      <c r="D30878" s="76"/>
      <c r="E30878" s="573"/>
    </row>
    <row r="30879" spans="4:5" ht="15" customHeight="1">
      <c r="D30879" s="76"/>
      <c r="E30879" s="573"/>
    </row>
    <row r="30880" spans="4:5" ht="15" customHeight="1">
      <c r="D30880" s="76"/>
      <c r="E30880" s="573"/>
    </row>
    <row r="30881" spans="4:5" ht="15" customHeight="1">
      <c r="D30881" s="76"/>
      <c r="E30881" s="573"/>
    </row>
    <row r="30882" spans="4:5" ht="15" customHeight="1">
      <c r="D30882" s="76"/>
      <c r="E30882" s="573"/>
    </row>
    <row r="30883" spans="4:5" ht="15" customHeight="1">
      <c r="D30883" s="76"/>
      <c r="E30883" s="573"/>
    </row>
    <row r="30884" spans="4:5" ht="15" customHeight="1">
      <c r="D30884" s="76"/>
      <c r="E30884" s="573"/>
    </row>
    <row r="30885" spans="4:5" ht="15" customHeight="1">
      <c r="D30885" s="76"/>
      <c r="E30885" s="573"/>
    </row>
    <row r="30886" spans="4:5" ht="15" customHeight="1">
      <c r="D30886" s="76"/>
      <c r="E30886" s="573"/>
    </row>
    <row r="30887" spans="4:5" ht="15" customHeight="1">
      <c r="D30887" s="76"/>
      <c r="E30887" s="573"/>
    </row>
    <row r="30888" spans="4:5" ht="15" customHeight="1">
      <c r="D30888" s="76"/>
      <c r="E30888" s="573"/>
    </row>
    <row r="30889" spans="4:5" ht="15" customHeight="1">
      <c r="D30889" s="76"/>
      <c r="E30889" s="573"/>
    </row>
    <row r="30890" spans="4:5" ht="15" customHeight="1">
      <c r="D30890" s="76"/>
      <c r="E30890" s="573"/>
    </row>
    <row r="30891" spans="4:5" ht="15" customHeight="1">
      <c r="D30891" s="76"/>
      <c r="E30891" s="573"/>
    </row>
    <row r="30892" spans="4:5" ht="15" customHeight="1">
      <c r="D30892" s="76"/>
      <c r="E30892" s="573"/>
    </row>
    <row r="30893" spans="4:5" ht="15" customHeight="1">
      <c r="D30893" s="76"/>
      <c r="E30893" s="573"/>
    </row>
    <row r="30894" spans="4:5" ht="15" customHeight="1">
      <c r="D30894" s="76"/>
      <c r="E30894" s="573"/>
    </row>
    <row r="30895" spans="4:5" ht="15" customHeight="1">
      <c r="D30895" s="76"/>
      <c r="E30895" s="573"/>
    </row>
    <row r="30896" spans="4:5" ht="15" customHeight="1">
      <c r="D30896" s="76"/>
      <c r="E30896" s="573"/>
    </row>
    <row r="30897" spans="4:5" ht="15" customHeight="1">
      <c r="D30897" s="76"/>
      <c r="E30897" s="573"/>
    </row>
    <row r="30898" spans="4:5" ht="15" customHeight="1">
      <c r="D30898" s="76"/>
      <c r="E30898" s="573"/>
    </row>
    <row r="30899" spans="4:5" ht="15" customHeight="1">
      <c r="D30899" s="76"/>
      <c r="E30899" s="573"/>
    </row>
    <row r="30900" spans="4:5" ht="15" customHeight="1">
      <c r="D30900" s="76"/>
      <c r="E30900" s="573"/>
    </row>
    <row r="30901" spans="4:5" ht="15" customHeight="1">
      <c r="D30901" s="76"/>
      <c r="E30901" s="573"/>
    </row>
    <row r="30902" spans="4:5" ht="15" customHeight="1">
      <c r="D30902" s="76"/>
      <c r="E30902" s="573"/>
    </row>
    <row r="30903" spans="4:5" ht="15" customHeight="1">
      <c r="D30903" s="76"/>
      <c r="E30903" s="573"/>
    </row>
    <row r="30904" spans="4:5" ht="15" customHeight="1">
      <c r="D30904" s="76"/>
      <c r="E30904" s="573"/>
    </row>
    <row r="30905" spans="4:5" ht="15" customHeight="1">
      <c r="D30905" s="76"/>
      <c r="E30905" s="573"/>
    </row>
    <row r="30906" spans="4:5" ht="15" customHeight="1">
      <c r="D30906" s="76"/>
      <c r="E30906" s="573"/>
    </row>
    <row r="30907" spans="4:5" ht="15" customHeight="1">
      <c r="D30907" s="76"/>
      <c r="E30907" s="573"/>
    </row>
    <row r="30908" spans="4:5" ht="15" customHeight="1">
      <c r="D30908" s="76"/>
      <c r="E30908" s="573"/>
    </row>
    <row r="30909" spans="4:5" ht="15" customHeight="1">
      <c r="D30909" s="76"/>
      <c r="E30909" s="573"/>
    </row>
    <row r="30910" spans="4:5" ht="15" customHeight="1">
      <c r="D30910" s="76"/>
      <c r="E30910" s="573"/>
    </row>
    <row r="30911" spans="4:5" ht="15" customHeight="1">
      <c r="D30911" s="76"/>
      <c r="E30911" s="573"/>
    </row>
    <row r="30912" spans="4:5" ht="15" customHeight="1">
      <c r="D30912" s="76"/>
      <c r="E30912" s="573"/>
    </row>
    <row r="30913" spans="4:5" ht="15" customHeight="1">
      <c r="D30913" s="76"/>
      <c r="E30913" s="573"/>
    </row>
    <row r="30914" spans="4:5" ht="15" customHeight="1">
      <c r="D30914" s="76"/>
      <c r="E30914" s="573"/>
    </row>
    <row r="30915" spans="4:5" ht="15" customHeight="1">
      <c r="D30915" s="76"/>
      <c r="E30915" s="573"/>
    </row>
    <row r="30916" spans="4:5" ht="15" customHeight="1">
      <c r="D30916" s="76"/>
      <c r="E30916" s="573"/>
    </row>
    <row r="30917" spans="4:5" ht="15" customHeight="1">
      <c r="D30917" s="76"/>
      <c r="E30917" s="573"/>
    </row>
    <row r="30918" spans="4:5" ht="15" customHeight="1">
      <c r="D30918" s="76"/>
      <c r="E30918" s="573"/>
    </row>
    <row r="30919" spans="4:5" ht="15" customHeight="1">
      <c r="D30919" s="76"/>
      <c r="E30919" s="573"/>
    </row>
    <row r="30920" spans="4:5" ht="15" customHeight="1">
      <c r="D30920" s="76"/>
      <c r="E30920" s="573"/>
    </row>
    <row r="30921" spans="4:5" ht="15" customHeight="1">
      <c r="D30921" s="76"/>
      <c r="E30921" s="573"/>
    </row>
    <row r="30922" spans="4:5" ht="15" customHeight="1">
      <c r="D30922" s="76"/>
      <c r="E30922" s="573"/>
    </row>
    <row r="30923" spans="4:5" ht="15" customHeight="1">
      <c r="D30923" s="76"/>
      <c r="E30923" s="573"/>
    </row>
    <row r="30924" spans="4:5" ht="15" customHeight="1">
      <c r="D30924" s="76"/>
      <c r="E30924" s="573"/>
    </row>
    <row r="30925" spans="4:5" ht="15" customHeight="1">
      <c r="D30925" s="76"/>
      <c r="E30925" s="573"/>
    </row>
    <row r="30926" spans="4:5" ht="15" customHeight="1">
      <c r="D30926" s="76"/>
      <c r="E30926" s="573"/>
    </row>
    <row r="30927" spans="4:5" ht="15" customHeight="1">
      <c r="D30927" s="76"/>
      <c r="E30927" s="573"/>
    </row>
    <row r="30928" spans="4:5" ht="15" customHeight="1">
      <c r="D30928" s="76"/>
      <c r="E30928" s="573"/>
    </row>
    <row r="30929" spans="4:5" ht="15" customHeight="1">
      <c r="D30929" s="76"/>
      <c r="E30929" s="573"/>
    </row>
    <row r="30930" spans="4:5" ht="15" customHeight="1">
      <c r="D30930" s="76"/>
      <c r="E30930" s="573"/>
    </row>
    <row r="30931" spans="4:5" ht="15" customHeight="1">
      <c r="D30931" s="76"/>
      <c r="E30931" s="573"/>
    </row>
    <row r="30932" spans="4:5" ht="15" customHeight="1">
      <c r="D30932" s="76"/>
      <c r="E30932" s="573"/>
    </row>
    <row r="30933" spans="4:5" ht="15" customHeight="1">
      <c r="D30933" s="76"/>
      <c r="E30933" s="573"/>
    </row>
    <row r="30934" spans="4:5" ht="15" customHeight="1">
      <c r="D30934" s="76"/>
      <c r="E30934" s="573"/>
    </row>
    <row r="30935" spans="4:5" ht="15" customHeight="1">
      <c r="D30935" s="76"/>
      <c r="E30935" s="573"/>
    </row>
    <row r="30936" spans="4:5" ht="15" customHeight="1">
      <c r="D30936" s="76"/>
      <c r="E30936" s="573"/>
    </row>
    <row r="30937" spans="4:5" ht="15" customHeight="1">
      <c r="D30937" s="76"/>
      <c r="E30937" s="573"/>
    </row>
    <row r="30938" spans="4:5" ht="15" customHeight="1">
      <c r="D30938" s="76"/>
      <c r="E30938" s="573"/>
    </row>
    <row r="30939" spans="4:5" ht="15" customHeight="1">
      <c r="D30939" s="76"/>
      <c r="E30939" s="573"/>
    </row>
    <row r="30940" spans="4:5" ht="15" customHeight="1">
      <c r="D30940" s="76"/>
      <c r="E30940" s="573"/>
    </row>
    <row r="30941" spans="4:5" ht="15" customHeight="1">
      <c r="D30941" s="76"/>
      <c r="E30941" s="573"/>
    </row>
    <row r="30942" spans="4:5" ht="15" customHeight="1">
      <c r="D30942" s="76"/>
      <c r="E30942" s="573"/>
    </row>
    <row r="30943" spans="4:5" ht="15" customHeight="1">
      <c r="D30943" s="76"/>
      <c r="E30943" s="573"/>
    </row>
    <row r="30944" spans="4:5" ht="15" customHeight="1">
      <c r="D30944" s="76"/>
      <c r="E30944" s="573"/>
    </row>
    <row r="30945" spans="4:5" ht="15" customHeight="1">
      <c r="D30945" s="76"/>
      <c r="E30945" s="573"/>
    </row>
    <row r="30946" spans="4:5" ht="15" customHeight="1">
      <c r="D30946" s="76"/>
      <c r="E30946" s="573"/>
    </row>
    <row r="30947" spans="4:5" ht="15" customHeight="1">
      <c r="D30947" s="76"/>
      <c r="E30947" s="573"/>
    </row>
    <row r="30948" spans="4:5" ht="15" customHeight="1">
      <c r="D30948" s="76"/>
      <c r="E30948" s="573"/>
    </row>
    <row r="30949" spans="4:5" ht="15" customHeight="1">
      <c r="D30949" s="76"/>
      <c r="E30949" s="573"/>
    </row>
    <row r="30950" spans="4:5" ht="15" customHeight="1">
      <c r="D30950" s="76"/>
      <c r="E30950" s="573"/>
    </row>
    <row r="30951" spans="4:5" ht="15" customHeight="1">
      <c r="D30951" s="76"/>
      <c r="E30951" s="573"/>
    </row>
    <row r="30952" spans="4:5" ht="15" customHeight="1">
      <c r="D30952" s="76"/>
      <c r="E30952" s="573"/>
    </row>
    <row r="30953" spans="4:5" ht="15" customHeight="1">
      <c r="D30953" s="76"/>
      <c r="E30953" s="573"/>
    </row>
    <row r="30954" spans="4:5" ht="15" customHeight="1">
      <c r="D30954" s="76"/>
      <c r="E30954" s="573"/>
    </row>
    <row r="30955" spans="4:5" ht="15" customHeight="1">
      <c r="D30955" s="76"/>
      <c r="E30955" s="573"/>
    </row>
    <row r="30956" spans="4:5" ht="15" customHeight="1">
      <c r="D30956" s="76"/>
      <c r="E30956" s="573"/>
    </row>
    <row r="30957" spans="4:5" ht="15" customHeight="1">
      <c r="D30957" s="76"/>
      <c r="E30957" s="573"/>
    </row>
    <row r="30958" spans="4:5" ht="15" customHeight="1">
      <c r="D30958" s="76"/>
      <c r="E30958" s="573"/>
    </row>
    <row r="30959" spans="4:5" ht="15" customHeight="1">
      <c r="D30959" s="76"/>
      <c r="E30959" s="573"/>
    </row>
    <row r="30960" spans="4:5" ht="15" customHeight="1">
      <c r="D30960" s="76"/>
      <c r="E30960" s="573"/>
    </row>
    <row r="30961" spans="4:5" ht="15" customHeight="1">
      <c r="D30961" s="76"/>
      <c r="E30961" s="573"/>
    </row>
    <row r="30962" spans="4:5" ht="15" customHeight="1">
      <c r="D30962" s="76"/>
      <c r="E30962" s="573"/>
    </row>
    <row r="30963" spans="4:5" ht="15" customHeight="1">
      <c r="D30963" s="76"/>
      <c r="E30963" s="573"/>
    </row>
    <row r="30964" spans="4:5" ht="15" customHeight="1">
      <c r="D30964" s="76"/>
      <c r="E30964" s="573"/>
    </row>
    <row r="30965" spans="4:5" ht="15" customHeight="1">
      <c r="D30965" s="76"/>
      <c r="E30965" s="573"/>
    </row>
    <row r="30966" spans="4:5" ht="15" customHeight="1">
      <c r="D30966" s="76"/>
      <c r="E30966" s="573"/>
    </row>
    <row r="30967" spans="4:5" ht="15" customHeight="1">
      <c r="D30967" s="76"/>
      <c r="E30967" s="573"/>
    </row>
    <row r="30968" spans="4:5" ht="15" customHeight="1">
      <c r="D30968" s="76"/>
      <c r="E30968" s="573"/>
    </row>
    <row r="30969" spans="4:5" ht="15" customHeight="1">
      <c r="D30969" s="76"/>
      <c r="E30969" s="573"/>
    </row>
    <row r="30970" spans="4:5" ht="15" customHeight="1">
      <c r="D30970" s="76"/>
      <c r="E30970" s="573"/>
    </row>
    <row r="30971" spans="4:5" ht="15" customHeight="1">
      <c r="D30971" s="76"/>
      <c r="E30971" s="573"/>
    </row>
    <row r="30972" spans="4:5" ht="15" customHeight="1">
      <c r="D30972" s="76"/>
      <c r="E30972" s="573"/>
    </row>
    <row r="30973" spans="4:5" ht="15" customHeight="1">
      <c r="D30973" s="76"/>
      <c r="E30973" s="573"/>
    </row>
    <row r="30974" spans="4:5" ht="15" customHeight="1">
      <c r="D30974" s="76"/>
      <c r="E30974" s="573"/>
    </row>
    <row r="30975" spans="4:5" ht="15" customHeight="1">
      <c r="D30975" s="76"/>
      <c r="E30975" s="573"/>
    </row>
    <row r="30976" spans="4:5" ht="15" customHeight="1">
      <c r="D30976" s="76"/>
      <c r="E30976" s="573"/>
    </row>
    <row r="30977" spans="4:5" ht="15" customHeight="1">
      <c r="D30977" s="76"/>
      <c r="E30977" s="573"/>
    </row>
    <row r="30978" spans="4:5" ht="15" customHeight="1">
      <c r="D30978" s="76"/>
      <c r="E30978" s="573"/>
    </row>
    <row r="30979" spans="4:5" ht="15" customHeight="1">
      <c r="D30979" s="76"/>
      <c r="E30979" s="573"/>
    </row>
    <row r="30980" spans="4:5" ht="15" customHeight="1">
      <c r="D30980" s="76"/>
      <c r="E30980" s="573"/>
    </row>
    <row r="30981" spans="4:5" ht="15" customHeight="1">
      <c r="D30981" s="76"/>
      <c r="E30981" s="573"/>
    </row>
    <row r="30982" spans="4:5" ht="15" customHeight="1">
      <c r="D30982" s="76"/>
      <c r="E30982" s="573"/>
    </row>
    <row r="30983" spans="4:5" ht="15" customHeight="1">
      <c r="D30983" s="76"/>
      <c r="E30983" s="573"/>
    </row>
    <row r="30984" spans="4:5" ht="15" customHeight="1">
      <c r="D30984" s="76"/>
      <c r="E30984" s="573"/>
    </row>
    <row r="30985" spans="4:5" ht="15" customHeight="1">
      <c r="D30985" s="76"/>
      <c r="E30985" s="573"/>
    </row>
    <row r="30986" spans="4:5" ht="15" customHeight="1">
      <c r="D30986" s="76"/>
      <c r="E30986" s="573"/>
    </row>
    <row r="30987" spans="4:5" ht="15" customHeight="1">
      <c r="D30987" s="76"/>
      <c r="E30987" s="573"/>
    </row>
    <row r="30988" spans="4:5" ht="15" customHeight="1">
      <c r="D30988" s="76"/>
      <c r="E30988" s="573"/>
    </row>
    <row r="30989" spans="4:5" ht="15" customHeight="1">
      <c r="D30989" s="76"/>
      <c r="E30989" s="573"/>
    </row>
    <row r="30990" spans="4:5" ht="15" customHeight="1">
      <c r="D30990" s="76"/>
      <c r="E30990" s="573"/>
    </row>
    <row r="30991" spans="4:5" ht="15" customHeight="1">
      <c r="D30991" s="76"/>
      <c r="E30991" s="573"/>
    </row>
    <row r="30992" spans="4:5" ht="15" customHeight="1">
      <c r="D30992" s="76"/>
      <c r="E30992" s="573"/>
    </row>
    <row r="30993" spans="4:5" ht="15" customHeight="1">
      <c r="D30993" s="76"/>
      <c r="E30993" s="573"/>
    </row>
    <row r="30994" spans="4:5" ht="15" customHeight="1">
      <c r="D30994" s="76"/>
      <c r="E30994" s="573"/>
    </row>
    <row r="30995" spans="4:5" ht="15" customHeight="1">
      <c r="D30995" s="76"/>
      <c r="E30995" s="573"/>
    </row>
    <row r="30996" spans="4:5" ht="15" customHeight="1">
      <c r="D30996" s="76"/>
      <c r="E30996" s="573"/>
    </row>
    <row r="30997" spans="4:5" ht="15" customHeight="1">
      <c r="D30997" s="76"/>
      <c r="E30997" s="573"/>
    </row>
    <row r="30998" spans="4:5" ht="15" customHeight="1">
      <c r="D30998" s="76"/>
      <c r="E30998" s="573"/>
    </row>
    <row r="30999" spans="4:5" ht="15" customHeight="1">
      <c r="D30999" s="76"/>
      <c r="E30999" s="573"/>
    </row>
    <row r="31000" spans="4:5" ht="15" customHeight="1">
      <c r="D31000" s="76"/>
      <c r="E31000" s="573"/>
    </row>
    <row r="31001" spans="4:5" ht="15" customHeight="1">
      <c r="D31001" s="76"/>
      <c r="E31001" s="573"/>
    </row>
    <row r="31002" spans="4:5" ht="15" customHeight="1">
      <c r="D31002" s="76"/>
      <c r="E31002" s="573"/>
    </row>
    <row r="31003" spans="4:5" ht="15" customHeight="1">
      <c r="D31003" s="76"/>
      <c r="E31003" s="573"/>
    </row>
    <row r="31004" spans="4:5" ht="15" customHeight="1">
      <c r="D31004" s="76"/>
      <c r="E31004" s="573"/>
    </row>
    <row r="31005" spans="4:5" ht="15" customHeight="1">
      <c r="D31005" s="76"/>
      <c r="E31005" s="573"/>
    </row>
    <row r="31006" spans="4:5" ht="15" customHeight="1">
      <c r="D31006" s="76"/>
      <c r="E31006" s="573"/>
    </row>
    <row r="31007" spans="4:5" ht="15" customHeight="1">
      <c r="D31007" s="76"/>
      <c r="E31007" s="573"/>
    </row>
    <row r="31008" spans="4:5" ht="15" customHeight="1">
      <c r="D31008" s="76"/>
      <c r="E31008" s="573"/>
    </row>
    <row r="31009" spans="4:5" ht="15" customHeight="1">
      <c r="D31009" s="76"/>
      <c r="E31009" s="573"/>
    </row>
    <row r="31010" spans="4:5" ht="15" customHeight="1">
      <c r="D31010" s="76"/>
      <c r="E31010" s="573"/>
    </row>
    <row r="31011" spans="4:5" ht="15" customHeight="1">
      <c r="D31011" s="76"/>
      <c r="E31011" s="573"/>
    </row>
    <row r="31012" spans="4:5" ht="15" customHeight="1">
      <c r="D31012" s="76"/>
      <c r="E31012" s="573"/>
    </row>
    <row r="31013" spans="4:5" ht="15" customHeight="1">
      <c r="D31013" s="76"/>
      <c r="E31013" s="573"/>
    </row>
    <row r="31014" spans="4:5" ht="15" customHeight="1">
      <c r="D31014" s="76"/>
      <c r="E31014" s="573"/>
    </row>
    <row r="31015" spans="4:5" ht="15" customHeight="1">
      <c r="D31015" s="76"/>
      <c r="E31015" s="573"/>
    </row>
    <row r="31016" spans="4:5" ht="15" customHeight="1">
      <c r="D31016" s="76"/>
      <c r="E31016" s="573"/>
    </row>
    <row r="31017" spans="4:5" ht="15" customHeight="1">
      <c r="D31017" s="76"/>
      <c r="E31017" s="573"/>
    </row>
    <row r="31018" spans="4:5" ht="15" customHeight="1">
      <c r="D31018" s="76"/>
      <c r="E31018" s="573"/>
    </row>
    <row r="31019" spans="4:5" ht="15" customHeight="1">
      <c r="D31019" s="76"/>
      <c r="E31019" s="573"/>
    </row>
    <row r="31020" spans="4:5" ht="15" customHeight="1">
      <c r="D31020" s="76"/>
      <c r="E31020" s="573"/>
    </row>
    <row r="31021" spans="4:5" ht="15" customHeight="1">
      <c r="D31021" s="76"/>
      <c r="E31021" s="573"/>
    </row>
    <row r="31022" spans="4:5" ht="15" customHeight="1">
      <c r="D31022" s="76"/>
      <c r="E31022" s="573"/>
    </row>
    <row r="31023" spans="4:5" ht="15" customHeight="1">
      <c r="D31023" s="76"/>
      <c r="E31023" s="573"/>
    </row>
    <row r="31024" spans="4:5" ht="15" customHeight="1">
      <c r="D31024" s="76"/>
      <c r="E31024" s="573"/>
    </row>
    <row r="31025" spans="4:5" ht="15" customHeight="1">
      <c r="D31025" s="76"/>
      <c r="E31025" s="573"/>
    </row>
    <row r="31026" spans="4:5" ht="15" customHeight="1">
      <c r="D31026" s="76"/>
      <c r="E31026" s="573"/>
    </row>
    <row r="31027" spans="4:5" ht="15" customHeight="1">
      <c r="D31027" s="76"/>
      <c r="E31027" s="573"/>
    </row>
    <row r="31028" spans="4:5" ht="15" customHeight="1">
      <c r="D31028" s="76"/>
      <c r="E31028" s="573"/>
    </row>
    <row r="31029" spans="4:5" ht="15" customHeight="1">
      <c r="D31029" s="76"/>
      <c r="E31029" s="573"/>
    </row>
    <row r="31030" spans="4:5" ht="15" customHeight="1">
      <c r="D31030" s="76"/>
      <c r="E31030" s="573"/>
    </row>
    <row r="31031" spans="4:5" ht="15" customHeight="1">
      <c r="D31031" s="76"/>
      <c r="E31031" s="573"/>
    </row>
    <row r="31032" spans="4:5" ht="15" customHeight="1">
      <c r="D31032" s="76"/>
      <c r="E31032" s="573"/>
    </row>
    <row r="31033" spans="4:5" ht="15" customHeight="1">
      <c r="D31033" s="76"/>
      <c r="E31033" s="573"/>
    </row>
    <row r="31034" spans="4:5" ht="15" customHeight="1">
      <c r="D31034" s="76"/>
      <c r="E31034" s="573"/>
    </row>
    <row r="31035" spans="4:5" ht="15" customHeight="1">
      <c r="D31035" s="76"/>
      <c r="E31035" s="573"/>
    </row>
    <row r="31036" spans="4:5" ht="15" customHeight="1">
      <c r="D31036" s="76"/>
      <c r="E31036" s="573"/>
    </row>
    <row r="31037" spans="4:5" ht="15" customHeight="1">
      <c r="D31037" s="76"/>
      <c r="E31037" s="573"/>
    </row>
    <row r="31038" spans="4:5" ht="15" customHeight="1">
      <c r="D31038" s="76"/>
      <c r="E31038" s="573"/>
    </row>
    <row r="31039" spans="4:5" ht="15" customHeight="1">
      <c r="D31039" s="76"/>
      <c r="E31039" s="573"/>
    </row>
    <row r="31040" spans="4:5" ht="15" customHeight="1">
      <c r="D31040" s="76"/>
      <c r="E31040" s="573"/>
    </row>
    <row r="31041" spans="4:5" ht="15" customHeight="1">
      <c r="D31041" s="76"/>
      <c r="E31041" s="573"/>
    </row>
    <row r="31042" spans="4:5" ht="15" customHeight="1">
      <c r="D31042" s="76"/>
      <c r="E31042" s="573"/>
    </row>
    <row r="31043" spans="4:5" ht="15" customHeight="1">
      <c r="D31043" s="76"/>
      <c r="E31043" s="573"/>
    </row>
    <row r="31044" spans="4:5" ht="15" customHeight="1">
      <c r="D31044" s="76"/>
      <c r="E31044" s="573"/>
    </row>
    <row r="31045" spans="4:5" ht="15" customHeight="1">
      <c r="D31045" s="76"/>
      <c r="E31045" s="573"/>
    </row>
    <row r="31046" spans="4:5" ht="15" customHeight="1">
      <c r="D31046" s="76"/>
      <c r="E31046" s="573"/>
    </row>
    <row r="31047" spans="4:5" ht="15" customHeight="1">
      <c r="D31047" s="76"/>
      <c r="E31047" s="573"/>
    </row>
    <row r="31048" spans="4:5" ht="15" customHeight="1">
      <c r="D31048" s="76"/>
      <c r="E31048" s="573"/>
    </row>
    <row r="31049" spans="4:5" ht="15" customHeight="1">
      <c r="D31049" s="76"/>
      <c r="E31049" s="573"/>
    </row>
    <row r="31050" spans="4:5" ht="15" customHeight="1">
      <c r="D31050" s="76"/>
      <c r="E31050" s="573"/>
    </row>
    <row r="31051" spans="4:5" ht="15" customHeight="1">
      <c r="D31051" s="76"/>
      <c r="E31051" s="573"/>
    </row>
    <row r="31052" spans="4:5" ht="15" customHeight="1">
      <c r="D31052" s="76"/>
      <c r="E31052" s="573"/>
    </row>
    <row r="31053" spans="4:5" ht="15" customHeight="1">
      <c r="D31053" s="76"/>
      <c r="E31053" s="573"/>
    </row>
    <row r="31054" spans="4:5" ht="15" customHeight="1">
      <c r="D31054" s="76"/>
      <c r="E31054" s="573"/>
    </row>
    <row r="31055" spans="4:5" ht="15" customHeight="1">
      <c r="D31055" s="76"/>
      <c r="E31055" s="573"/>
    </row>
    <row r="31056" spans="4:5" ht="15" customHeight="1">
      <c r="D31056" s="76"/>
      <c r="E31056" s="573"/>
    </row>
    <row r="31057" spans="4:5" ht="15" customHeight="1">
      <c r="D31057" s="76"/>
      <c r="E31057" s="573"/>
    </row>
    <row r="31058" spans="4:5" ht="15" customHeight="1">
      <c r="D31058" s="76"/>
      <c r="E31058" s="573"/>
    </row>
    <row r="31059" spans="4:5" ht="15" customHeight="1">
      <c r="D31059" s="76"/>
      <c r="E31059" s="573"/>
    </row>
    <row r="31060" spans="4:5" ht="15" customHeight="1">
      <c r="D31060" s="76"/>
      <c r="E31060" s="573"/>
    </row>
    <row r="31061" spans="4:5" ht="15" customHeight="1">
      <c r="D31061" s="76"/>
      <c r="E31061" s="573"/>
    </row>
    <row r="31062" spans="4:5" ht="15" customHeight="1">
      <c r="D31062" s="76"/>
      <c r="E31062" s="573"/>
    </row>
    <row r="31063" spans="4:5" ht="15" customHeight="1">
      <c r="D31063" s="76"/>
      <c r="E31063" s="573"/>
    </row>
    <row r="31064" spans="4:5" ht="15" customHeight="1">
      <c r="D31064" s="76"/>
      <c r="E31064" s="573"/>
    </row>
    <row r="31065" spans="4:5" ht="15" customHeight="1">
      <c r="D31065" s="76"/>
      <c r="E31065" s="573"/>
    </row>
    <row r="31066" spans="4:5" ht="15" customHeight="1">
      <c r="D31066" s="76"/>
      <c r="E31066" s="573"/>
    </row>
    <row r="31067" spans="4:5" ht="15" customHeight="1">
      <c r="D31067" s="76"/>
      <c r="E31067" s="573"/>
    </row>
    <row r="31068" spans="4:5" ht="15" customHeight="1">
      <c r="D31068" s="76"/>
      <c r="E31068" s="573"/>
    </row>
    <row r="31069" spans="4:5" ht="15" customHeight="1">
      <c r="D31069" s="76"/>
      <c r="E31069" s="573"/>
    </row>
    <row r="31070" spans="4:5" ht="15" customHeight="1">
      <c r="D31070" s="76"/>
      <c r="E31070" s="573"/>
    </row>
    <row r="31071" spans="4:5" ht="15" customHeight="1">
      <c r="D31071" s="76"/>
      <c r="E31071" s="573"/>
    </row>
    <row r="31072" spans="4:5" ht="15" customHeight="1">
      <c r="D31072" s="76"/>
      <c r="E31072" s="573"/>
    </row>
    <row r="31073" spans="4:5" ht="15" customHeight="1">
      <c r="D31073" s="76"/>
      <c r="E31073" s="573"/>
    </row>
    <row r="31074" spans="4:5" ht="15" customHeight="1">
      <c r="D31074" s="76"/>
      <c r="E31074" s="573"/>
    </row>
    <row r="31075" spans="4:5" ht="15" customHeight="1">
      <c r="D31075" s="76"/>
      <c r="E31075" s="573"/>
    </row>
    <row r="31076" spans="4:5" ht="15" customHeight="1">
      <c r="D31076" s="76"/>
      <c r="E31076" s="573"/>
    </row>
    <row r="31077" spans="4:5" ht="15" customHeight="1">
      <c r="D31077" s="76"/>
      <c r="E31077" s="573"/>
    </row>
    <row r="31078" spans="4:5" ht="15" customHeight="1">
      <c r="D31078" s="76"/>
      <c r="E31078" s="573"/>
    </row>
    <row r="31079" spans="4:5" ht="15" customHeight="1">
      <c r="D31079" s="76"/>
      <c r="E31079" s="573"/>
    </row>
    <row r="31080" spans="4:5" ht="15" customHeight="1">
      <c r="D31080" s="76"/>
      <c r="E31080" s="573"/>
    </row>
    <row r="31081" spans="4:5" ht="15" customHeight="1">
      <c r="D31081" s="76"/>
      <c r="E31081" s="573"/>
    </row>
    <row r="31082" spans="4:5" ht="15" customHeight="1">
      <c r="D31082" s="76"/>
      <c r="E31082" s="573"/>
    </row>
    <row r="31083" spans="4:5" ht="15" customHeight="1">
      <c r="D31083" s="76"/>
      <c r="E31083" s="573"/>
    </row>
    <row r="31084" spans="4:5" ht="15" customHeight="1">
      <c r="D31084" s="76"/>
      <c r="E31084" s="573"/>
    </row>
    <row r="31085" spans="4:5" ht="15" customHeight="1">
      <c r="D31085" s="76"/>
      <c r="E31085" s="573"/>
    </row>
    <row r="31086" spans="4:5" ht="15" customHeight="1">
      <c r="D31086" s="76"/>
      <c r="E31086" s="573"/>
    </row>
    <row r="31087" spans="4:5" ht="15" customHeight="1">
      <c r="D31087" s="76"/>
      <c r="E31087" s="573"/>
    </row>
    <row r="31088" spans="4:5" ht="15" customHeight="1">
      <c r="D31088" s="76"/>
      <c r="E31088" s="573"/>
    </row>
    <row r="31089" spans="4:5" ht="15" customHeight="1">
      <c r="D31089" s="76"/>
      <c r="E31089" s="573"/>
    </row>
    <row r="31090" spans="4:5" ht="15" customHeight="1">
      <c r="D31090" s="76"/>
      <c r="E31090" s="573"/>
    </row>
    <row r="31091" spans="4:5" ht="15" customHeight="1">
      <c r="D31091" s="76"/>
      <c r="E31091" s="573"/>
    </row>
    <row r="31092" spans="4:5" ht="15" customHeight="1">
      <c r="D31092" s="76"/>
      <c r="E31092" s="573"/>
    </row>
    <row r="31093" spans="4:5" ht="15" customHeight="1">
      <c r="D31093" s="76"/>
      <c r="E31093" s="573"/>
    </row>
    <row r="31094" spans="4:5" ht="15" customHeight="1">
      <c r="D31094" s="76"/>
      <c r="E31094" s="573"/>
    </row>
    <row r="31095" spans="4:5" ht="15" customHeight="1">
      <c r="D31095" s="76"/>
      <c r="E31095" s="573"/>
    </row>
    <row r="31096" spans="4:5" ht="15" customHeight="1">
      <c r="D31096" s="76"/>
      <c r="E31096" s="573"/>
    </row>
    <row r="31097" spans="4:5" ht="15" customHeight="1">
      <c r="D31097" s="76"/>
      <c r="E31097" s="573"/>
    </row>
    <row r="31098" spans="4:5" ht="15" customHeight="1">
      <c r="D31098" s="76"/>
      <c r="E31098" s="573"/>
    </row>
    <row r="31099" spans="4:5" ht="15" customHeight="1">
      <c r="D31099" s="76"/>
      <c r="E31099" s="573"/>
    </row>
    <row r="31100" spans="4:5" ht="15" customHeight="1">
      <c r="D31100" s="76"/>
      <c r="E31100" s="573"/>
    </row>
    <row r="31101" spans="4:5" ht="15" customHeight="1">
      <c r="D31101" s="76"/>
      <c r="E31101" s="573"/>
    </row>
    <row r="31102" spans="4:5" ht="15" customHeight="1">
      <c r="D31102" s="76"/>
      <c r="E31102" s="573"/>
    </row>
    <row r="31103" spans="4:5" ht="15" customHeight="1">
      <c r="D31103" s="76"/>
      <c r="E31103" s="573"/>
    </row>
    <row r="31104" spans="4:5" ht="15" customHeight="1">
      <c r="D31104" s="76"/>
      <c r="E31104" s="573"/>
    </row>
    <row r="31105" spans="4:5" ht="15" customHeight="1">
      <c r="D31105" s="76"/>
      <c r="E31105" s="573"/>
    </row>
    <row r="31106" spans="4:5" ht="15" customHeight="1">
      <c r="D31106" s="76"/>
      <c r="E31106" s="573"/>
    </row>
    <row r="31107" spans="4:5" ht="15" customHeight="1">
      <c r="D31107" s="76"/>
      <c r="E31107" s="573"/>
    </row>
    <row r="31108" spans="4:5" ht="15" customHeight="1">
      <c r="D31108" s="76"/>
      <c r="E31108" s="573"/>
    </row>
    <row r="31109" spans="4:5" ht="15" customHeight="1">
      <c r="D31109" s="76"/>
      <c r="E31109" s="573"/>
    </row>
    <row r="31110" spans="4:5" ht="15" customHeight="1">
      <c r="D31110" s="76"/>
      <c r="E31110" s="573"/>
    </row>
    <row r="31111" spans="4:5" ht="15" customHeight="1">
      <c r="D31111" s="76"/>
      <c r="E31111" s="573"/>
    </row>
    <row r="31112" spans="4:5" ht="15" customHeight="1">
      <c r="D31112" s="76"/>
      <c r="E31112" s="573"/>
    </row>
    <row r="31113" spans="4:5" ht="15" customHeight="1">
      <c r="D31113" s="76"/>
      <c r="E31113" s="573"/>
    </row>
    <row r="31114" spans="4:5" ht="15" customHeight="1">
      <c r="D31114" s="76"/>
      <c r="E31114" s="573"/>
    </row>
    <row r="31115" spans="4:5" ht="15" customHeight="1">
      <c r="D31115" s="76"/>
      <c r="E31115" s="573"/>
    </row>
    <row r="31116" spans="4:5" ht="15" customHeight="1">
      <c r="D31116" s="76"/>
      <c r="E31116" s="573"/>
    </row>
    <row r="31117" spans="4:5" ht="15" customHeight="1">
      <c r="D31117" s="76"/>
      <c r="E31117" s="573"/>
    </row>
    <row r="31118" spans="4:5" ht="15" customHeight="1">
      <c r="D31118" s="76"/>
      <c r="E31118" s="573"/>
    </row>
    <row r="31119" spans="4:5" ht="15" customHeight="1">
      <c r="D31119" s="76"/>
      <c r="E31119" s="573"/>
    </row>
    <row r="31120" spans="4:5" ht="15" customHeight="1">
      <c r="D31120" s="76"/>
      <c r="E31120" s="573"/>
    </row>
    <row r="31121" spans="4:5" ht="15" customHeight="1">
      <c r="D31121" s="76"/>
      <c r="E31121" s="573"/>
    </row>
    <row r="31122" spans="4:5" ht="15" customHeight="1">
      <c r="D31122" s="76"/>
      <c r="E31122" s="573"/>
    </row>
    <row r="31123" spans="4:5" ht="15" customHeight="1">
      <c r="D31123" s="76"/>
      <c r="E31123" s="573"/>
    </row>
    <row r="31124" spans="4:5" ht="15" customHeight="1">
      <c r="D31124" s="76"/>
      <c r="E31124" s="573"/>
    </row>
    <row r="31125" spans="4:5" ht="15" customHeight="1">
      <c r="D31125" s="76"/>
      <c r="E31125" s="573"/>
    </row>
    <row r="31126" spans="4:5" ht="15" customHeight="1">
      <c r="D31126" s="76"/>
      <c r="E31126" s="573"/>
    </row>
    <row r="31127" spans="4:5" ht="15" customHeight="1">
      <c r="D31127" s="76"/>
      <c r="E31127" s="573"/>
    </row>
    <row r="31128" spans="4:5" ht="15" customHeight="1">
      <c r="D31128" s="76"/>
      <c r="E31128" s="573"/>
    </row>
    <row r="31129" spans="4:5" ht="15" customHeight="1">
      <c r="D31129" s="76"/>
      <c r="E31129" s="573"/>
    </row>
    <row r="31130" spans="4:5" ht="15" customHeight="1">
      <c r="D31130" s="76"/>
      <c r="E31130" s="573"/>
    </row>
    <row r="31131" spans="4:5" ht="15" customHeight="1">
      <c r="D31131" s="76"/>
      <c r="E31131" s="573"/>
    </row>
    <row r="31132" spans="4:5" ht="15" customHeight="1">
      <c r="D31132" s="76"/>
      <c r="E31132" s="573"/>
    </row>
    <row r="31133" spans="4:5" ht="15" customHeight="1">
      <c r="D31133" s="76"/>
      <c r="E31133" s="573"/>
    </row>
    <row r="31134" spans="4:5" ht="15" customHeight="1">
      <c r="D31134" s="76"/>
      <c r="E31134" s="573"/>
    </row>
    <row r="31135" spans="4:5" ht="15" customHeight="1">
      <c r="D31135" s="76"/>
      <c r="E31135" s="573"/>
    </row>
    <row r="31136" spans="4:5" ht="15" customHeight="1">
      <c r="D31136" s="76"/>
      <c r="E31136" s="573"/>
    </row>
    <row r="31137" spans="4:5" ht="15" customHeight="1">
      <c r="D31137" s="76"/>
      <c r="E31137" s="573"/>
    </row>
    <row r="31138" spans="4:5" ht="15" customHeight="1">
      <c r="D31138" s="76"/>
      <c r="E31138" s="573"/>
    </row>
    <row r="31139" spans="4:5" ht="15" customHeight="1">
      <c r="D31139" s="76"/>
      <c r="E31139" s="573"/>
    </row>
    <row r="31140" spans="4:5" ht="15" customHeight="1">
      <c r="D31140" s="76"/>
      <c r="E31140" s="573"/>
    </row>
    <row r="31141" spans="4:5" ht="15" customHeight="1">
      <c r="D31141" s="76"/>
      <c r="E31141" s="573"/>
    </row>
    <row r="31142" spans="4:5" ht="15" customHeight="1">
      <c r="D31142" s="76"/>
      <c r="E31142" s="573"/>
    </row>
    <row r="31143" spans="4:5" ht="15" customHeight="1">
      <c r="D31143" s="76"/>
      <c r="E31143" s="573"/>
    </row>
    <row r="31144" spans="4:5" ht="15" customHeight="1">
      <c r="D31144" s="76"/>
      <c r="E31144" s="573"/>
    </row>
    <row r="31145" spans="4:5" ht="15" customHeight="1">
      <c r="D31145" s="76"/>
      <c r="E31145" s="573"/>
    </row>
    <row r="31146" spans="4:5" ht="15" customHeight="1">
      <c r="D31146" s="76"/>
      <c r="E31146" s="573"/>
    </row>
    <row r="31147" spans="4:5" ht="15" customHeight="1">
      <c r="D31147" s="76"/>
      <c r="E31147" s="573"/>
    </row>
    <row r="31148" spans="4:5" ht="15" customHeight="1">
      <c r="D31148" s="76"/>
      <c r="E31148" s="573"/>
    </row>
    <row r="31149" spans="4:5" ht="15" customHeight="1">
      <c r="D31149" s="76"/>
      <c r="E31149" s="573"/>
    </row>
    <row r="31150" spans="4:5" ht="15" customHeight="1">
      <c r="D31150" s="76"/>
      <c r="E31150" s="573"/>
    </row>
    <row r="31151" spans="4:5" ht="15" customHeight="1">
      <c r="D31151" s="76"/>
      <c r="E31151" s="573"/>
    </row>
    <row r="31152" spans="4:5" ht="15" customHeight="1">
      <c r="D31152" s="76"/>
      <c r="E31152" s="573"/>
    </row>
    <row r="31153" spans="4:5" ht="15" customHeight="1">
      <c r="D31153" s="76"/>
      <c r="E31153" s="573"/>
    </row>
    <row r="31154" spans="4:5" ht="15" customHeight="1">
      <c r="D31154" s="76"/>
      <c r="E31154" s="573"/>
    </row>
    <row r="31155" spans="4:5" ht="15" customHeight="1">
      <c r="D31155" s="76"/>
      <c r="E31155" s="573"/>
    </row>
    <row r="31156" spans="4:5" ht="15" customHeight="1">
      <c r="D31156" s="76"/>
      <c r="E31156" s="573"/>
    </row>
    <row r="31157" spans="4:5" ht="15" customHeight="1">
      <c r="D31157" s="76"/>
      <c r="E31157" s="573"/>
    </row>
    <row r="31158" spans="4:5" ht="15" customHeight="1">
      <c r="D31158" s="76"/>
      <c r="E31158" s="573"/>
    </row>
    <row r="31159" spans="4:5" ht="15" customHeight="1">
      <c r="D31159" s="76"/>
      <c r="E31159" s="573"/>
    </row>
    <row r="31160" spans="4:5" ht="15" customHeight="1">
      <c r="D31160" s="76"/>
      <c r="E31160" s="573"/>
    </row>
    <row r="31161" spans="4:5" ht="15" customHeight="1">
      <c r="D31161" s="76"/>
      <c r="E31161" s="573"/>
    </row>
    <row r="31162" spans="4:5" ht="15" customHeight="1">
      <c r="D31162" s="76"/>
      <c r="E31162" s="573"/>
    </row>
    <row r="31163" spans="4:5" ht="15" customHeight="1">
      <c r="D31163" s="76"/>
      <c r="E31163" s="573"/>
    </row>
    <row r="31164" spans="4:5" ht="15" customHeight="1">
      <c r="D31164" s="76"/>
      <c r="E31164" s="573"/>
    </row>
    <row r="31165" spans="4:5" ht="15" customHeight="1">
      <c r="D31165" s="76"/>
      <c r="E31165" s="573"/>
    </row>
    <row r="31166" spans="4:5" ht="15" customHeight="1">
      <c r="D31166" s="76"/>
      <c r="E31166" s="573"/>
    </row>
    <row r="31167" spans="4:5" ht="15" customHeight="1">
      <c r="D31167" s="76"/>
      <c r="E31167" s="573"/>
    </row>
    <row r="31168" spans="4:5" ht="15" customHeight="1">
      <c r="D31168" s="76"/>
      <c r="E31168" s="573"/>
    </row>
    <row r="31169" spans="4:5" ht="15" customHeight="1">
      <c r="D31169" s="76"/>
      <c r="E31169" s="573"/>
    </row>
    <row r="31170" spans="4:5" ht="15" customHeight="1">
      <c r="D31170" s="76"/>
      <c r="E31170" s="573"/>
    </row>
    <row r="31171" spans="4:5" ht="15" customHeight="1">
      <c r="D31171" s="76"/>
      <c r="E31171" s="573"/>
    </row>
    <row r="31172" spans="4:5" ht="15" customHeight="1">
      <c r="D31172" s="76"/>
      <c r="E31172" s="573"/>
    </row>
    <row r="31173" spans="4:5" ht="15" customHeight="1">
      <c r="D31173" s="76"/>
      <c r="E31173" s="573"/>
    </row>
    <row r="31174" spans="4:5" ht="15" customHeight="1">
      <c r="D31174" s="76"/>
      <c r="E31174" s="573"/>
    </row>
    <row r="31175" spans="4:5" ht="15" customHeight="1">
      <c r="D31175" s="76"/>
      <c r="E31175" s="573"/>
    </row>
    <row r="31176" spans="4:5" ht="15" customHeight="1">
      <c r="D31176" s="76"/>
      <c r="E31176" s="573"/>
    </row>
    <row r="31177" spans="4:5" ht="15" customHeight="1">
      <c r="D31177" s="76"/>
      <c r="E31177" s="573"/>
    </row>
    <row r="31178" spans="4:5" ht="15" customHeight="1">
      <c r="D31178" s="76"/>
      <c r="E31178" s="573"/>
    </row>
    <row r="31179" spans="4:5" ht="15" customHeight="1">
      <c r="D31179" s="76"/>
      <c r="E31179" s="573"/>
    </row>
    <row r="31180" spans="4:5" ht="15" customHeight="1">
      <c r="D31180" s="76"/>
      <c r="E31180" s="573"/>
    </row>
    <row r="31181" spans="4:5" ht="15" customHeight="1">
      <c r="D31181" s="76"/>
      <c r="E31181" s="573"/>
    </row>
    <row r="31182" spans="4:5" ht="15" customHeight="1">
      <c r="D31182" s="76"/>
      <c r="E31182" s="573"/>
    </row>
    <row r="31183" spans="4:5" ht="15" customHeight="1">
      <c r="D31183" s="76"/>
      <c r="E31183" s="573"/>
    </row>
    <row r="31184" spans="4:5" ht="15" customHeight="1">
      <c r="D31184" s="76"/>
      <c r="E31184" s="573"/>
    </row>
    <row r="31185" spans="4:5" ht="15" customHeight="1">
      <c r="D31185" s="76"/>
      <c r="E31185" s="573"/>
    </row>
    <row r="31186" spans="4:5" ht="15" customHeight="1">
      <c r="D31186" s="76"/>
      <c r="E31186" s="573"/>
    </row>
    <row r="31187" spans="4:5" ht="15" customHeight="1">
      <c r="D31187" s="76"/>
      <c r="E31187" s="573"/>
    </row>
    <row r="31188" spans="4:5" ht="15" customHeight="1">
      <c r="D31188" s="76"/>
      <c r="E31188" s="573"/>
    </row>
    <row r="31189" spans="4:5" ht="15" customHeight="1">
      <c r="D31189" s="76"/>
      <c r="E31189" s="573"/>
    </row>
    <row r="31190" spans="4:5" ht="15" customHeight="1">
      <c r="D31190" s="76"/>
      <c r="E31190" s="573"/>
    </row>
    <row r="31191" spans="4:5" ht="15" customHeight="1">
      <c r="D31191" s="76"/>
      <c r="E31191" s="573"/>
    </row>
    <row r="31192" spans="4:5" ht="15" customHeight="1">
      <c r="D31192" s="76"/>
      <c r="E31192" s="573"/>
    </row>
    <row r="31193" spans="4:5" ht="15" customHeight="1">
      <c r="D31193" s="76"/>
      <c r="E31193" s="573"/>
    </row>
    <row r="31194" spans="4:5" ht="15" customHeight="1">
      <c r="D31194" s="76"/>
      <c r="E31194" s="573"/>
    </row>
    <row r="31195" spans="4:5" ht="15" customHeight="1">
      <c r="D31195" s="76"/>
      <c r="E31195" s="573"/>
    </row>
    <row r="31196" spans="4:5" ht="15" customHeight="1">
      <c r="D31196" s="76"/>
      <c r="E31196" s="573"/>
    </row>
    <row r="31197" spans="4:5" ht="15" customHeight="1">
      <c r="D31197" s="76"/>
      <c r="E31197" s="573"/>
    </row>
    <row r="31198" spans="4:5" ht="15" customHeight="1">
      <c r="D31198" s="76"/>
      <c r="E31198" s="573"/>
    </row>
    <row r="31199" spans="4:5" ht="15" customHeight="1">
      <c r="D31199" s="76"/>
      <c r="E31199" s="573"/>
    </row>
    <row r="31200" spans="4:5" ht="15" customHeight="1">
      <c r="D31200" s="76"/>
      <c r="E31200" s="573"/>
    </row>
    <row r="31201" spans="4:5" ht="15" customHeight="1">
      <c r="D31201" s="76"/>
      <c r="E31201" s="573"/>
    </row>
    <row r="31202" spans="4:5" ht="15" customHeight="1">
      <c r="D31202" s="76"/>
      <c r="E31202" s="573"/>
    </row>
    <row r="31203" spans="4:5" ht="15" customHeight="1">
      <c r="D31203" s="76"/>
      <c r="E31203" s="573"/>
    </row>
    <row r="31204" spans="4:5" ht="15" customHeight="1">
      <c r="D31204" s="76"/>
      <c r="E31204" s="573"/>
    </row>
    <row r="31205" spans="4:5" ht="15" customHeight="1">
      <c r="D31205" s="76"/>
      <c r="E31205" s="573"/>
    </row>
    <row r="31206" spans="4:5" ht="15" customHeight="1">
      <c r="D31206" s="76"/>
      <c r="E31206" s="573"/>
    </row>
    <row r="31207" spans="4:5" ht="15" customHeight="1">
      <c r="D31207" s="76"/>
      <c r="E31207" s="573"/>
    </row>
    <row r="31208" spans="4:5" ht="15" customHeight="1">
      <c r="D31208" s="76"/>
      <c r="E31208" s="573"/>
    </row>
    <row r="31209" spans="4:5" ht="15" customHeight="1">
      <c r="D31209" s="76"/>
      <c r="E31209" s="573"/>
    </row>
    <row r="31210" spans="4:5" ht="15" customHeight="1">
      <c r="D31210" s="76"/>
      <c r="E31210" s="573"/>
    </row>
    <row r="31211" spans="4:5" ht="15" customHeight="1">
      <c r="D31211" s="76"/>
      <c r="E31211" s="573"/>
    </row>
    <row r="31212" spans="4:5" ht="15" customHeight="1">
      <c r="D31212" s="76"/>
      <c r="E31212" s="573"/>
    </row>
    <row r="31213" spans="4:5" ht="15" customHeight="1">
      <c r="D31213" s="76"/>
      <c r="E31213" s="573"/>
    </row>
    <row r="31214" spans="4:5" ht="15" customHeight="1">
      <c r="D31214" s="76"/>
      <c r="E31214" s="573"/>
    </row>
    <row r="31215" spans="4:5" ht="15" customHeight="1">
      <c r="D31215" s="76"/>
      <c r="E31215" s="573"/>
    </row>
    <row r="31216" spans="4:5" ht="15" customHeight="1">
      <c r="D31216" s="76"/>
      <c r="E31216" s="573"/>
    </row>
    <row r="31217" spans="4:5" ht="15" customHeight="1">
      <c r="D31217" s="76"/>
      <c r="E31217" s="573"/>
    </row>
    <row r="31218" spans="4:5" ht="15" customHeight="1">
      <c r="D31218" s="76"/>
      <c r="E31218" s="573"/>
    </row>
    <row r="31219" spans="4:5" ht="15" customHeight="1">
      <c r="D31219" s="76"/>
      <c r="E31219" s="573"/>
    </row>
    <row r="31220" spans="4:5" ht="15" customHeight="1">
      <c r="D31220" s="76"/>
      <c r="E31220" s="573"/>
    </row>
    <row r="31221" spans="4:5" ht="15" customHeight="1">
      <c r="D31221" s="76"/>
      <c r="E31221" s="573"/>
    </row>
    <row r="31222" spans="4:5" ht="15" customHeight="1">
      <c r="D31222" s="76"/>
      <c r="E31222" s="573"/>
    </row>
    <row r="31223" spans="4:5" ht="15" customHeight="1">
      <c r="D31223" s="76"/>
      <c r="E31223" s="573"/>
    </row>
    <row r="31224" spans="4:5" ht="15" customHeight="1">
      <c r="D31224" s="76"/>
      <c r="E31224" s="573"/>
    </row>
    <row r="31225" spans="4:5" ht="15" customHeight="1">
      <c r="D31225" s="76"/>
      <c r="E31225" s="573"/>
    </row>
    <row r="31226" spans="4:5" ht="15" customHeight="1">
      <c r="D31226" s="76"/>
      <c r="E31226" s="573"/>
    </row>
    <row r="31227" spans="4:5" ht="15" customHeight="1">
      <c r="D31227" s="76"/>
      <c r="E31227" s="573"/>
    </row>
    <row r="31228" spans="4:5" ht="15" customHeight="1">
      <c r="D31228" s="76"/>
      <c r="E31228" s="573"/>
    </row>
    <row r="31229" spans="4:5" ht="15" customHeight="1">
      <c r="D31229" s="76"/>
      <c r="E31229" s="573"/>
    </row>
    <row r="31230" spans="4:5" ht="15" customHeight="1">
      <c r="D31230" s="76"/>
      <c r="E31230" s="573"/>
    </row>
    <row r="31231" spans="4:5" ht="15" customHeight="1">
      <c r="D31231" s="76"/>
      <c r="E31231" s="573"/>
    </row>
    <row r="31232" spans="4:5" ht="15" customHeight="1">
      <c r="D31232" s="76"/>
      <c r="E31232" s="573"/>
    </row>
    <row r="31233" spans="4:5" ht="15" customHeight="1">
      <c r="D31233" s="76"/>
      <c r="E31233" s="573"/>
    </row>
    <row r="31234" spans="4:5" ht="15" customHeight="1">
      <c r="D31234" s="76"/>
      <c r="E31234" s="573"/>
    </row>
    <row r="31235" spans="4:5" ht="15" customHeight="1">
      <c r="D31235" s="76"/>
      <c r="E31235" s="573"/>
    </row>
    <row r="31236" spans="4:5" ht="15" customHeight="1">
      <c r="D31236" s="76"/>
      <c r="E31236" s="573"/>
    </row>
    <row r="31237" spans="4:5" ht="15" customHeight="1">
      <c r="D31237" s="76"/>
      <c r="E31237" s="573"/>
    </row>
    <row r="31238" spans="4:5" ht="15" customHeight="1">
      <c r="D31238" s="76"/>
      <c r="E31238" s="573"/>
    </row>
    <row r="31239" spans="4:5" ht="15" customHeight="1">
      <c r="D31239" s="76"/>
      <c r="E31239" s="573"/>
    </row>
    <row r="31240" spans="4:5" ht="15" customHeight="1">
      <c r="D31240" s="76"/>
      <c r="E31240" s="573"/>
    </row>
    <row r="31241" spans="4:5" ht="15" customHeight="1">
      <c r="D31241" s="76"/>
      <c r="E31241" s="573"/>
    </row>
    <row r="31242" spans="4:5" ht="15" customHeight="1">
      <c r="D31242" s="76"/>
      <c r="E31242" s="573"/>
    </row>
    <row r="31243" spans="4:5" ht="15" customHeight="1">
      <c r="D31243" s="76"/>
      <c r="E31243" s="573"/>
    </row>
    <row r="31244" spans="4:5" ht="15" customHeight="1">
      <c r="D31244" s="76"/>
      <c r="E31244" s="573"/>
    </row>
    <row r="31245" spans="4:5" ht="15" customHeight="1">
      <c r="D31245" s="76"/>
      <c r="E31245" s="573"/>
    </row>
    <row r="31246" spans="4:5" ht="15" customHeight="1">
      <c r="D31246" s="76"/>
      <c r="E31246" s="573"/>
    </row>
    <row r="31247" spans="4:5" ht="15" customHeight="1">
      <c r="D31247" s="76"/>
      <c r="E31247" s="573"/>
    </row>
    <row r="31248" spans="4:5" ht="15" customHeight="1">
      <c r="D31248" s="76"/>
      <c r="E31248" s="573"/>
    </row>
    <row r="31249" spans="4:5" ht="15" customHeight="1">
      <c r="D31249" s="76"/>
      <c r="E31249" s="573"/>
    </row>
    <row r="31250" spans="4:5" ht="15" customHeight="1">
      <c r="D31250" s="76"/>
      <c r="E31250" s="573"/>
    </row>
    <row r="31251" spans="4:5" ht="15" customHeight="1">
      <c r="D31251" s="76"/>
      <c r="E31251" s="573"/>
    </row>
    <row r="31252" spans="4:5" ht="15" customHeight="1">
      <c r="D31252" s="76"/>
      <c r="E31252" s="573"/>
    </row>
    <row r="31253" spans="4:5" ht="15" customHeight="1">
      <c r="D31253" s="76"/>
      <c r="E31253" s="573"/>
    </row>
    <row r="31254" spans="4:5" ht="15" customHeight="1">
      <c r="D31254" s="76"/>
      <c r="E31254" s="573"/>
    </row>
    <row r="31255" spans="4:5" ht="15" customHeight="1">
      <c r="D31255" s="76"/>
      <c r="E31255" s="573"/>
    </row>
    <row r="31256" spans="4:5" ht="15" customHeight="1">
      <c r="D31256" s="76"/>
      <c r="E31256" s="573"/>
    </row>
    <row r="31257" spans="4:5" ht="15" customHeight="1">
      <c r="D31257" s="76"/>
      <c r="E31257" s="573"/>
    </row>
    <row r="31258" spans="4:5" ht="15" customHeight="1">
      <c r="D31258" s="76"/>
      <c r="E31258" s="573"/>
    </row>
    <row r="31259" spans="4:5" ht="15" customHeight="1">
      <c r="D31259" s="76"/>
      <c r="E31259" s="573"/>
    </row>
    <row r="31260" spans="4:5" ht="15" customHeight="1">
      <c r="D31260" s="76"/>
      <c r="E31260" s="573"/>
    </row>
    <row r="31261" spans="4:5" ht="15" customHeight="1">
      <c r="D31261" s="76"/>
      <c r="E31261" s="573"/>
    </row>
    <row r="31262" spans="4:5" ht="15" customHeight="1">
      <c r="D31262" s="76"/>
      <c r="E31262" s="573"/>
    </row>
    <row r="31263" spans="4:5" ht="15" customHeight="1">
      <c r="D31263" s="76"/>
      <c r="E31263" s="573"/>
    </row>
    <row r="31264" spans="4:5" ht="15" customHeight="1">
      <c r="D31264" s="76"/>
      <c r="E31264" s="573"/>
    </row>
    <row r="31265" spans="4:5" ht="15" customHeight="1">
      <c r="D31265" s="76"/>
      <c r="E31265" s="573"/>
    </row>
    <row r="31266" spans="4:5" ht="15" customHeight="1">
      <c r="D31266" s="76"/>
      <c r="E31266" s="573"/>
    </row>
    <row r="31267" spans="4:5" ht="15" customHeight="1">
      <c r="D31267" s="76"/>
      <c r="E31267" s="573"/>
    </row>
    <row r="31268" spans="4:5" ht="15" customHeight="1">
      <c r="D31268" s="76"/>
      <c r="E31268" s="573"/>
    </row>
    <row r="31269" spans="4:5" ht="15" customHeight="1">
      <c r="D31269" s="76"/>
      <c r="E31269" s="573"/>
    </row>
    <row r="31270" spans="4:5" ht="15" customHeight="1">
      <c r="D31270" s="76"/>
      <c r="E31270" s="573"/>
    </row>
    <row r="31271" spans="4:5" ht="15" customHeight="1">
      <c r="D31271" s="76"/>
      <c r="E31271" s="573"/>
    </row>
    <row r="31272" spans="4:5" ht="15" customHeight="1">
      <c r="D31272" s="76"/>
      <c r="E31272" s="573"/>
    </row>
    <row r="31273" spans="4:5" ht="15" customHeight="1">
      <c r="D31273" s="76"/>
      <c r="E31273" s="573"/>
    </row>
    <row r="31274" spans="4:5" ht="15" customHeight="1">
      <c r="D31274" s="76"/>
      <c r="E31274" s="573"/>
    </row>
    <row r="31275" spans="4:5" ht="15" customHeight="1">
      <c r="D31275" s="76"/>
      <c r="E31275" s="573"/>
    </row>
    <row r="31276" spans="4:5" ht="15" customHeight="1">
      <c r="D31276" s="76"/>
      <c r="E31276" s="573"/>
    </row>
    <row r="31277" spans="4:5" ht="15" customHeight="1">
      <c r="D31277" s="76"/>
      <c r="E31277" s="573"/>
    </row>
    <row r="31278" spans="4:5" ht="15" customHeight="1">
      <c r="D31278" s="76"/>
      <c r="E31278" s="573"/>
    </row>
    <row r="31279" spans="4:5" ht="15" customHeight="1">
      <c r="D31279" s="76"/>
      <c r="E31279" s="573"/>
    </row>
    <row r="31280" spans="4:5" ht="15" customHeight="1">
      <c r="D31280" s="76"/>
      <c r="E31280" s="573"/>
    </row>
    <row r="31281" spans="4:5" ht="15" customHeight="1">
      <c r="D31281" s="76"/>
      <c r="E31281" s="573"/>
    </row>
    <row r="31282" spans="4:5" ht="15" customHeight="1">
      <c r="D31282" s="76"/>
      <c r="E31282" s="573"/>
    </row>
    <row r="31283" spans="4:5" ht="15" customHeight="1">
      <c r="D31283" s="76"/>
      <c r="E31283" s="573"/>
    </row>
    <row r="31284" spans="4:5" ht="15" customHeight="1">
      <c r="D31284" s="76"/>
      <c r="E31284" s="573"/>
    </row>
    <row r="31285" spans="4:5" ht="15" customHeight="1">
      <c r="D31285" s="76"/>
      <c r="E31285" s="573"/>
    </row>
    <row r="31286" spans="4:5" ht="15" customHeight="1">
      <c r="D31286" s="76"/>
      <c r="E31286" s="573"/>
    </row>
    <row r="31287" spans="4:5" ht="15" customHeight="1">
      <c r="D31287" s="76"/>
      <c r="E31287" s="573"/>
    </row>
    <row r="31288" spans="4:5" ht="15" customHeight="1">
      <c r="D31288" s="76"/>
      <c r="E31288" s="573"/>
    </row>
    <row r="31289" spans="4:5" ht="15" customHeight="1">
      <c r="D31289" s="76"/>
      <c r="E31289" s="573"/>
    </row>
    <row r="31290" spans="4:5" ht="15" customHeight="1">
      <c r="D31290" s="76"/>
      <c r="E31290" s="573"/>
    </row>
    <row r="31291" spans="4:5" ht="15" customHeight="1">
      <c r="D31291" s="76"/>
      <c r="E31291" s="573"/>
    </row>
    <row r="31292" spans="4:5" ht="15" customHeight="1">
      <c r="D31292" s="76"/>
      <c r="E31292" s="573"/>
    </row>
    <row r="31293" spans="4:5" ht="15" customHeight="1">
      <c r="D31293" s="76"/>
      <c r="E31293" s="573"/>
    </row>
    <row r="31294" spans="4:5" ht="15" customHeight="1">
      <c r="D31294" s="76"/>
      <c r="E31294" s="573"/>
    </row>
    <row r="31295" spans="4:5" ht="15" customHeight="1">
      <c r="D31295" s="76"/>
      <c r="E31295" s="573"/>
    </row>
    <row r="31296" spans="4:5" ht="15" customHeight="1">
      <c r="D31296" s="76"/>
      <c r="E31296" s="573"/>
    </row>
    <row r="31297" spans="4:5" ht="15" customHeight="1">
      <c r="D31297" s="76"/>
      <c r="E31297" s="573"/>
    </row>
    <row r="31298" spans="4:5" ht="15" customHeight="1">
      <c r="D31298" s="76"/>
      <c r="E31298" s="573"/>
    </row>
    <row r="31299" spans="4:5" ht="15" customHeight="1">
      <c r="D31299" s="76"/>
      <c r="E31299" s="573"/>
    </row>
    <row r="31300" spans="4:5" ht="15" customHeight="1">
      <c r="D31300" s="76"/>
      <c r="E31300" s="573"/>
    </row>
    <row r="31301" spans="4:5" ht="15" customHeight="1">
      <c r="D31301" s="76"/>
      <c r="E31301" s="573"/>
    </row>
    <row r="31302" spans="4:5" ht="15" customHeight="1">
      <c r="D31302" s="76"/>
      <c r="E31302" s="573"/>
    </row>
    <row r="31303" spans="4:5" ht="15" customHeight="1">
      <c r="D31303" s="76"/>
      <c r="E31303" s="573"/>
    </row>
    <row r="31304" spans="4:5" ht="15" customHeight="1">
      <c r="D31304" s="76"/>
      <c r="E31304" s="573"/>
    </row>
    <row r="31305" spans="4:5" ht="15" customHeight="1">
      <c r="D31305" s="76"/>
      <c r="E31305" s="573"/>
    </row>
    <row r="31306" spans="4:5" ht="15" customHeight="1">
      <c r="D31306" s="76"/>
      <c r="E31306" s="573"/>
    </row>
    <row r="31307" spans="4:5" ht="15" customHeight="1">
      <c r="D31307" s="76"/>
      <c r="E31307" s="573"/>
    </row>
    <row r="31308" spans="4:5" ht="15" customHeight="1">
      <c r="D31308" s="76"/>
      <c r="E31308" s="573"/>
    </row>
    <row r="31309" spans="4:5" ht="15" customHeight="1">
      <c r="D31309" s="76"/>
      <c r="E31309" s="573"/>
    </row>
    <row r="31310" spans="4:5" ht="15" customHeight="1">
      <c r="D31310" s="76"/>
      <c r="E31310" s="573"/>
    </row>
    <row r="31311" spans="4:5" ht="15" customHeight="1">
      <c r="D31311" s="76"/>
      <c r="E31311" s="573"/>
    </row>
    <row r="31312" spans="4:5" ht="15" customHeight="1">
      <c r="D31312" s="76"/>
      <c r="E31312" s="573"/>
    </row>
    <row r="31313" spans="4:5" ht="15" customHeight="1">
      <c r="D31313" s="76"/>
      <c r="E31313" s="573"/>
    </row>
    <row r="31314" spans="4:5" ht="15" customHeight="1">
      <c r="D31314" s="76"/>
      <c r="E31314" s="573"/>
    </row>
    <row r="31315" spans="4:5" ht="15" customHeight="1">
      <c r="D31315" s="76"/>
      <c r="E31315" s="573"/>
    </row>
    <row r="31316" spans="4:5" ht="15" customHeight="1">
      <c r="D31316" s="76"/>
      <c r="E31316" s="573"/>
    </row>
    <row r="31317" spans="4:5" ht="15" customHeight="1">
      <c r="D31317" s="76"/>
      <c r="E31317" s="573"/>
    </row>
    <row r="31318" spans="4:5" ht="15" customHeight="1">
      <c r="D31318" s="76"/>
      <c r="E31318" s="573"/>
    </row>
    <row r="31319" spans="4:5" ht="15" customHeight="1">
      <c r="D31319" s="76"/>
      <c r="E31319" s="573"/>
    </row>
    <row r="31320" spans="4:5" ht="15" customHeight="1">
      <c r="D31320" s="76"/>
      <c r="E31320" s="573"/>
    </row>
    <row r="31321" spans="4:5" ht="15" customHeight="1">
      <c r="D31321" s="76"/>
      <c r="E31321" s="573"/>
    </row>
    <row r="31322" spans="4:5" ht="15" customHeight="1">
      <c r="D31322" s="76"/>
      <c r="E31322" s="573"/>
    </row>
    <row r="31323" spans="4:5" ht="15" customHeight="1">
      <c r="D31323" s="76"/>
      <c r="E31323" s="573"/>
    </row>
    <row r="31324" spans="4:5" ht="15" customHeight="1">
      <c r="D31324" s="76"/>
      <c r="E31324" s="573"/>
    </row>
    <row r="31325" spans="4:5" ht="15" customHeight="1">
      <c r="D31325" s="76"/>
      <c r="E31325" s="573"/>
    </row>
    <row r="31326" spans="4:5" ht="15" customHeight="1">
      <c r="D31326" s="76"/>
      <c r="E31326" s="573"/>
    </row>
    <row r="31327" spans="4:5" ht="15" customHeight="1">
      <c r="D31327" s="76"/>
      <c r="E31327" s="573"/>
    </row>
    <row r="31328" spans="4:5" ht="15" customHeight="1">
      <c r="D31328" s="76"/>
      <c r="E31328" s="573"/>
    </row>
    <row r="31329" spans="4:5" ht="15" customHeight="1">
      <c r="D31329" s="76"/>
      <c r="E31329" s="573"/>
    </row>
    <row r="31330" spans="4:5" ht="15" customHeight="1">
      <c r="D31330" s="76"/>
      <c r="E31330" s="573"/>
    </row>
    <row r="31331" spans="4:5" ht="15" customHeight="1">
      <c r="D31331" s="76"/>
      <c r="E31331" s="573"/>
    </row>
    <row r="31332" spans="4:5" ht="15" customHeight="1">
      <c r="D31332" s="76"/>
      <c r="E31332" s="573"/>
    </row>
    <row r="31333" spans="4:5" ht="15" customHeight="1">
      <c r="D31333" s="76"/>
      <c r="E31333" s="573"/>
    </row>
    <row r="31334" spans="4:5" ht="15" customHeight="1">
      <c r="D31334" s="76"/>
      <c r="E31334" s="573"/>
    </row>
    <row r="31335" spans="4:5" ht="15" customHeight="1">
      <c r="D31335" s="76"/>
      <c r="E31335" s="573"/>
    </row>
    <row r="31336" spans="4:5" ht="15" customHeight="1">
      <c r="D31336" s="76"/>
      <c r="E31336" s="573"/>
    </row>
    <row r="31337" spans="4:5" ht="15" customHeight="1">
      <c r="D31337" s="76"/>
      <c r="E31337" s="573"/>
    </row>
    <row r="31338" spans="4:5" ht="15" customHeight="1">
      <c r="D31338" s="76"/>
      <c r="E31338" s="573"/>
    </row>
    <row r="31339" spans="4:5" ht="15" customHeight="1">
      <c r="D31339" s="76"/>
      <c r="E31339" s="573"/>
    </row>
    <row r="31340" spans="4:5" ht="15" customHeight="1">
      <c r="D31340" s="76"/>
      <c r="E31340" s="573"/>
    </row>
    <row r="31341" spans="4:5" ht="15" customHeight="1">
      <c r="D31341" s="76"/>
      <c r="E31341" s="573"/>
    </row>
    <row r="31342" spans="4:5" ht="15" customHeight="1">
      <c r="D31342" s="76"/>
      <c r="E31342" s="573"/>
    </row>
    <row r="31343" spans="4:5" ht="15" customHeight="1">
      <c r="D31343" s="76"/>
      <c r="E31343" s="573"/>
    </row>
    <row r="31344" spans="4:5" ht="15" customHeight="1">
      <c r="D31344" s="76"/>
      <c r="E31344" s="573"/>
    </row>
    <row r="31345" spans="4:5" ht="15" customHeight="1">
      <c r="D31345" s="76"/>
      <c r="E31345" s="573"/>
    </row>
    <row r="31346" spans="4:5" ht="15" customHeight="1">
      <c r="D31346" s="76"/>
      <c r="E31346" s="573"/>
    </row>
    <row r="31347" spans="4:5" ht="15" customHeight="1">
      <c r="D31347" s="76"/>
      <c r="E31347" s="573"/>
    </row>
    <row r="31348" spans="4:5" ht="15" customHeight="1">
      <c r="D31348" s="76"/>
      <c r="E31348" s="573"/>
    </row>
    <row r="31349" spans="4:5" ht="15" customHeight="1">
      <c r="D31349" s="76"/>
      <c r="E31349" s="573"/>
    </row>
    <row r="31350" spans="4:5" ht="15" customHeight="1">
      <c r="D31350" s="76"/>
      <c r="E31350" s="573"/>
    </row>
    <row r="31351" spans="4:5" ht="15" customHeight="1">
      <c r="D31351" s="76"/>
      <c r="E31351" s="573"/>
    </row>
    <row r="31352" spans="4:5" ht="15" customHeight="1">
      <c r="D31352" s="76"/>
      <c r="E31352" s="573"/>
    </row>
    <row r="31353" spans="4:5" ht="15" customHeight="1">
      <c r="D31353" s="76"/>
      <c r="E31353" s="573"/>
    </row>
    <row r="31354" spans="4:5" ht="15" customHeight="1">
      <c r="D31354" s="76"/>
      <c r="E31354" s="573"/>
    </row>
    <row r="31355" spans="4:5" ht="15" customHeight="1">
      <c r="D31355" s="76"/>
      <c r="E31355" s="573"/>
    </row>
    <row r="31356" spans="4:5" ht="15" customHeight="1">
      <c r="D31356" s="76"/>
      <c r="E31356" s="573"/>
    </row>
    <row r="31357" spans="4:5" ht="15" customHeight="1">
      <c r="D31357" s="76"/>
      <c r="E31357" s="573"/>
    </row>
    <row r="31358" spans="4:5" ht="15" customHeight="1">
      <c r="D31358" s="76"/>
      <c r="E31358" s="573"/>
    </row>
    <row r="31359" spans="4:5" ht="15" customHeight="1">
      <c r="D31359" s="76"/>
      <c r="E31359" s="573"/>
    </row>
    <row r="31360" spans="4:5" ht="15" customHeight="1">
      <c r="D31360" s="76"/>
      <c r="E31360" s="573"/>
    </row>
    <row r="31361" spans="4:5" ht="15" customHeight="1">
      <c r="D31361" s="76"/>
      <c r="E31361" s="573"/>
    </row>
    <row r="31362" spans="4:5" ht="15" customHeight="1">
      <c r="D31362" s="76"/>
      <c r="E31362" s="573"/>
    </row>
    <row r="31363" spans="4:5" ht="15" customHeight="1">
      <c r="D31363" s="76"/>
      <c r="E31363" s="573"/>
    </row>
    <row r="31364" spans="4:5" ht="15" customHeight="1">
      <c r="D31364" s="76"/>
      <c r="E31364" s="573"/>
    </row>
    <row r="31365" spans="4:5" ht="15" customHeight="1">
      <c r="D31365" s="76"/>
      <c r="E31365" s="573"/>
    </row>
    <row r="31366" spans="4:5" ht="15" customHeight="1">
      <c r="D31366" s="76"/>
      <c r="E31366" s="573"/>
    </row>
    <row r="31367" spans="4:5" ht="15" customHeight="1">
      <c r="D31367" s="76"/>
      <c r="E31367" s="573"/>
    </row>
    <row r="31368" spans="4:5" ht="15" customHeight="1">
      <c r="D31368" s="76"/>
      <c r="E31368" s="573"/>
    </row>
    <row r="31369" spans="4:5" ht="15" customHeight="1">
      <c r="D31369" s="76"/>
      <c r="E31369" s="573"/>
    </row>
    <row r="31370" spans="4:5" ht="15" customHeight="1">
      <c r="D31370" s="76"/>
      <c r="E31370" s="573"/>
    </row>
    <row r="31371" spans="4:5" ht="15" customHeight="1">
      <c r="D31371" s="76"/>
      <c r="E31371" s="573"/>
    </row>
    <row r="31372" spans="4:5" ht="15" customHeight="1">
      <c r="D31372" s="76"/>
      <c r="E31372" s="573"/>
    </row>
    <row r="31373" spans="4:5" ht="15" customHeight="1">
      <c r="D31373" s="76"/>
      <c r="E31373" s="573"/>
    </row>
    <row r="31374" spans="4:5" ht="15" customHeight="1">
      <c r="D31374" s="76"/>
      <c r="E31374" s="573"/>
    </row>
    <row r="31375" spans="4:5" ht="15" customHeight="1">
      <c r="D31375" s="76"/>
      <c r="E31375" s="573"/>
    </row>
    <row r="31376" spans="4:5" ht="15" customHeight="1">
      <c r="D31376" s="76"/>
      <c r="E31376" s="573"/>
    </row>
    <row r="31377" spans="4:5" ht="15" customHeight="1">
      <c r="D31377" s="76"/>
      <c r="E31377" s="573"/>
    </row>
    <row r="31378" spans="4:5" ht="15" customHeight="1">
      <c r="D31378" s="76"/>
      <c r="E31378" s="573"/>
    </row>
    <row r="31379" spans="4:5" ht="15" customHeight="1">
      <c r="D31379" s="76"/>
      <c r="E31379" s="573"/>
    </row>
    <row r="31380" spans="4:5" ht="15" customHeight="1">
      <c r="D31380" s="76"/>
      <c r="E31380" s="573"/>
    </row>
    <row r="31381" spans="4:5" ht="15" customHeight="1">
      <c r="D31381" s="76"/>
      <c r="E31381" s="573"/>
    </row>
    <row r="31382" spans="4:5" ht="15" customHeight="1">
      <c r="D31382" s="76"/>
      <c r="E31382" s="573"/>
    </row>
    <row r="31383" spans="4:5" ht="15" customHeight="1">
      <c r="D31383" s="76"/>
      <c r="E31383" s="573"/>
    </row>
    <row r="31384" spans="4:5" ht="15" customHeight="1">
      <c r="D31384" s="76"/>
      <c r="E31384" s="573"/>
    </row>
    <row r="31385" spans="4:5" ht="15" customHeight="1">
      <c r="D31385" s="76"/>
      <c r="E31385" s="573"/>
    </row>
    <row r="31386" spans="4:5" ht="15" customHeight="1">
      <c r="D31386" s="76"/>
      <c r="E31386" s="573"/>
    </row>
    <row r="31387" spans="4:5" ht="15" customHeight="1">
      <c r="D31387" s="76"/>
      <c r="E31387" s="573"/>
    </row>
    <row r="31388" spans="4:5" ht="15" customHeight="1">
      <c r="D31388" s="76"/>
      <c r="E31388" s="573"/>
    </row>
    <row r="31389" spans="4:5" ht="15" customHeight="1">
      <c r="D31389" s="76"/>
      <c r="E31389" s="573"/>
    </row>
    <row r="31390" spans="4:5" ht="15" customHeight="1">
      <c r="D31390" s="76"/>
      <c r="E31390" s="573"/>
    </row>
    <row r="31391" spans="4:5" ht="15" customHeight="1">
      <c r="D31391" s="76"/>
      <c r="E31391" s="573"/>
    </row>
    <row r="31392" spans="4:5" ht="15" customHeight="1">
      <c r="D31392" s="76"/>
      <c r="E31392" s="573"/>
    </row>
    <row r="31393" spans="4:5" ht="15" customHeight="1">
      <c r="D31393" s="76"/>
      <c r="E31393" s="573"/>
    </row>
    <row r="31394" spans="4:5" ht="15" customHeight="1">
      <c r="D31394" s="76"/>
      <c r="E31394" s="573"/>
    </row>
    <row r="31395" spans="4:5" ht="15" customHeight="1">
      <c r="D31395" s="76"/>
      <c r="E31395" s="573"/>
    </row>
    <row r="31396" spans="4:5" ht="15" customHeight="1">
      <c r="D31396" s="76"/>
      <c r="E31396" s="573"/>
    </row>
    <row r="31397" spans="4:5" ht="15" customHeight="1">
      <c r="D31397" s="76"/>
      <c r="E31397" s="573"/>
    </row>
    <row r="31398" spans="4:5" ht="15" customHeight="1">
      <c r="D31398" s="76"/>
      <c r="E31398" s="573"/>
    </row>
    <row r="31399" spans="4:5" ht="15" customHeight="1">
      <c r="D31399" s="76"/>
      <c r="E31399" s="573"/>
    </row>
    <row r="31400" spans="4:5" ht="15" customHeight="1">
      <c r="D31400" s="76"/>
      <c r="E31400" s="573"/>
    </row>
    <row r="31401" spans="4:5" ht="15" customHeight="1">
      <c r="D31401" s="76"/>
      <c r="E31401" s="573"/>
    </row>
    <row r="31402" spans="4:5" ht="15" customHeight="1">
      <c r="D31402" s="76"/>
      <c r="E31402" s="573"/>
    </row>
    <row r="31403" spans="4:5" ht="15" customHeight="1">
      <c r="D31403" s="76"/>
      <c r="E31403" s="573"/>
    </row>
    <row r="31404" spans="4:5" ht="15" customHeight="1">
      <c r="D31404" s="76"/>
      <c r="E31404" s="573"/>
    </row>
    <row r="31405" spans="4:5" ht="15" customHeight="1">
      <c r="D31405" s="76"/>
      <c r="E31405" s="573"/>
    </row>
    <row r="31406" spans="4:5" ht="15" customHeight="1">
      <c r="D31406" s="76"/>
      <c r="E31406" s="573"/>
    </row>
    <row r="31407" spans="4:5" ht="15" customHeight="1">
      <c r="D31407" s="76"/>
      <c r="E31407" s="573"/>
    </row>
    <row r="31408" spans="4:5" ht="15" customHeight="1">
      <c r="D31408" s="76"/>
      <c r="E31408" s="573"/>
    </row>
    <row r="31409" spans="4:5" ht="15" customHeight="1">
      <c r="D31409" s="76"/>
      <c r="E31409" s="573"/>
    </row>
    <row r="31410" spans="4:5" ht="15" customHeight="1">
      <c r="D31410" s="76"/>
      <c r="E31410" s="573"/>
    </row>
    <row r="31411" spans="4:5" ht="15" customHeight="1">
      <c r="D31411" s="76"/>
      <c r="E31411" s="573"/>
    </row>
    <row r="31412" spans="4:5" ht="15" customHeight="1">
      <c r="D31412" s="76"/>
      <c r="E31412" s="573"/>
    </row>
    <row r="31413" spans="4:5" ht="15" customHeight="1">
      <c r="D31413" s="76"/>
      <c r="E31413" s="573"/>
    </row>
    <row r="31414" spans="4:5" ht="15" customHeight="1">
      <c r="D31414" s="76"/>
      <c r="E31414" s="573"/>
    </row>
    <row r="31415" spans="4:5" ht="15" customHeight="1">
      <c r="D31415" s="76"/>
      <c r="E31415" s="573"/>
    </row>
    <row r="31416" spans="4:5" ht="15" customHeight="1">
      <c r="D31416" s="76"/>
      <c r="E31416" s="573"/>
    </row>
    <row r="31417" spans="4:5" ht="15" customHeight="1">
      <c r="D31417" s="76"/>
      <c r="E31417" s="573"/>
    </row>
    <row r="31418" spans="4:5" ht="15" customHeight="1">
      <c r="D31418" s="76"/>
      <c r="E31418" s="573"/>
    </row>
    <row r="31419" spans="4:5" ht="15" customHeight="1">
      <c r="D31419" s="76"/>
      <c r="E31419" s="573"/>
    </row>
    <row r="31420" spans="4:5" ht="15" customHeight="1">
      <c r="D31420" s="76"/>
      <c r="E31420" s="573"/>
    </row>
    <row r="31421" spans="4:5" ht="15" customHeight="1">
      <c r="D31421" s="76"/>
      <c r="E31421" s="573"/>
    </row>
    <row r="31422" spans="4:5" ht="15" customHeight="1">
      <c r="D31422" s="76"/>
      <c r="E31422" s="573"/>
    </row>
    <row r="31423" spans="4:5" ht="15" customHeight="1">
      <c r="D31423" s="76"/>
      <c r="E31423" s="573"/>
    </row>
    <row r="31424" spans="4:5" ht="15" customHeight="1">
      <c r="D31424" s="76"/>
      <c r="E31424" s="573"/>
    </row>
    <row r="31425" spans="4:5" ht="15" customHeight="1">
      <c r="D31425" s="76"/>
      <c r="E31425" s="573"/>
    </row>
    <row r="31426" spans="4:5" ht="15" customHeight="1">
      <c r="D31426" s="76"/>
      <c r="E31426" s="573"/>
    </row>
    <row r="31427" spans="4:5" ht="15" customHeight="1">
      <c r="D31427" s="76"/>
      <c r="E31427" s="573"/>
    </row>
    <row r="31428" spans="4:5" ht="15" customHeight="1">
      <c r="D31428" s="76"/>
      <c r="E31428" s="573"/>
    </row>
    <row r="31429" spans="4:5" ht="15" customHeight="1">
      <c r="D31429" s="76"/>
      <c r="E31429" s="573"/>
    </row>
    <row r="31430" spans="4:5" ht="15" customHeight="1">
      <c r="D31430" s="76"/>
      <c r="E31430" s="573"/>
    </row>
    <row r="31431" spans="4:5" ht="15" customHeight="1">
      <c r="D31431" s="76"/>
      <c r="E31431" s="573"/>
    </row>
    <row r="31432" spans="4:5" ht="15" customHeight="1">
      <c r="D31432" s="76"/>
      <c r="E31432" s="573"/>
    </row>
    <row r="31433" spans="4:5" ht="15" customHeight="1">
      <c r="D31433" s="76"/>
      <c r="E31433" s="573"/>
    </row>
    <row r="31434" spans="4:5" ht="15" customHeight="1">
      <c r="D31434" s="76"/>
      <c r="E31434" s="573"/>
    </row>
    <row r="31435" spans="4:5" ht="15" customHeight="1">
      <c r="D31435" s="76"/>
      <c r="E31435" s="573"/>
    </row>
    <row r="31436" spans="4:5" ht="15" customHeight="1">
      <c r="D31436" s="76"/>
      <c r="E31436" s="573"/>
    </row>
    <row r="31437" spans="4:5" ht="15" customHeight="1">
      <c r="D31437" s="76"/>
      <c r="E31437" s="573"/>
    </row>
    <row r="31438" spans="4:5" ht="15" customHeight="1">
      <c r="D31438" s="76"/>
      <c r="E31438" s="573"/>
    </row>
    <row r="31439" spans="4:5" ht="15" customHeight="1">
      <c r="D31439" s="76"/>
      <c r="E31439" s="573"/>
    </row>
    <row r="31440" spans="4:5" ht="15" customHeight="1">
      <c r="D31440" s="76"/>
      <c r="E31440" s="573"/>
    </row>
    <row r="31441" spans="4:5" ht="15" customHeight="1">
      <c r="D31441" s="76"/>
      <c r="E31441" s="573"/>
    </row>
    <row r="31442" spans="4:5" ht="15" customHeight="1">
      <c r="D31442" s="76"/>
      <c r="E31442" s="573"/>
    </row>
    <row r="31443" spans="4:5" ht="15" customHeight="1">
      <c r="D31443" s="76"/>
      <c r="E31443" s="573"/>
    </row>
    <row r="31444" spans="4:5" ht="15" customHeight="1">
      <c r="D31444" s="76"/>
      <c r="E31444" s="573"/>
    </row>
    <row r="31445" spans="4:5" ht="15" customHeight="1">
      <c r="D31445" s="76"/>
      <c r="E31445" s="573"/>
    </row>
    <row r="31446" spans="4:5" ht="15" customHeight="1">
      <c r="D31446" s="76"/>
      <c r="E31446" s="573"/>
    </row>
    <row r="31447" spans="4:5" ht="15" customHeight="1">
      <c r="D31447" s="76"/>
      <c r="E31447" s="573"/>
    </row>
    <row r="31448" spans="4:5" ht="15" customHeight="1">
      <c r="D31448" s="76"/>
      <c r="E31448" s="573"/>
    </row>
    <row r="31449" spans="4:5" ht="15" customHeight="1">
      <c r="D31449" s="76"/>
      <c r="E31449" s="573"/>
    </row>
    <row r="31450" spans="4:5" ht="15" customHeight="1">
      <c r="D31450" s="76"/>
      <c r="E31450" s="573"/>
    </row>
    <row r="31451" spans="4:5" ht="15" customHeight="1">
      <c r="D31451" s="76"/>
      <c r="E31451" s="573"/>
    </row>
    <row r="31452" spans="4:5" ht="15" customHeight="1">
      <c r="D31452" s="76"/>
      <c r="E31452" s="573"/>
    </row>
    <row r="31453" spans="4:5" ht="15" customHeight="1">
      <c r="D31453" s="76"/>
      <c r="E31453" s="573"/>
    </row>
    <row r="31454" spans="4:5" ht="15" customHeight="1">
      <c r="D31454" s="76"/>
      <c r="E31454" s="573"/>
    </row>
    <row r="31455" spans="4:5" ht="15" customHeight="1">
      <c r="D31455" s="76"/>
      <c r="E31455" s="573"/>
    </row>
    <row r="31456" spans="4:5" ht="15" customHeight="1">
      <c r="D31456" s="76"/>
      <c r="E31456" s="573"/>
    </row>
    <row r="31457" spans="4:5" ht="15" customHeight="1">
      <c r="D31457" s="76"/>
      <c r="E31457" s="573"/>
    </row>
    <row r="31458" spans="4:5" ht="15" customHeight="1">
      <c r="D31458" s="76"/>
      <c r="E31458" s="573"/>
    </row>
    <row r="31459" spans="4:5" ht="15" customHeight="1">
      <c r="D31459" s="76"/>
      <c r="E31459" s="573"/>
    </row>
    <row r="31460" spans="4:5" ht="15" customHeight="1">
      <c r="D31460" s="76"/>
      <c r="E31460" s="573"/>
    </row>
    <row r="31461" spans="4:5" ht="15" customHeight="1">
      <c r="D31461" s="76"/>
      <c r="E31461" s="573"/>
    </row>
    <row r="31462" spans="4:5" ht="15" customHeight="1">
      <c r="D31462" s="76"/>
      <c r="E31462" s="573"/>
    </row>
    <row r="31463" spans="4:5" ht="15" customHeight="1">
      <c r="D31463" s="76"/>
      <c r="E31463" s="573"/>
    </row>
    <row r="31464" spans="4:5" ht="15" customHeight="1">
      <c r="D31464" s="76"/>
      <c r="E31464" s="573"/>
    </row>
    <row r="31465" spans="4:5" ht="15" customHeight="1">
      <c r="D31465" s="76"/>
      <c r="E31465" s="573"/>
    </row>
    <row r="31466" spans="4:5" ht="15" customHeight="1">
      <c r="D31466" s="76"/>
      <c r="E31466" s="573"/>
    </row>
    <row r="31467" spans="4:5" ht="15" customHeight="1">
      <c r="D31467" s="76"/>
      <c r="E31467" s="573"/>
    </row>
    <row r="31468" spans="4:5" ht="15" customHeight="1">
      <c r="D31468" s="76"/>
      <c r="E31468" s="573"/>
    </row>
    <row r="31469" spans="4:5" ht="15" customHeight="1">
      <c r="D31469" s="76"/>
      <c r="E31469" s="573"/>
    </row>
    <row r="31470" spans="4:5" ht="15" customHeight="1">
      <c r="D31470" s="76"/>
      <c r="E31470" s="573"/>
    </row>
    <row r="31471" spans="4:5" ht="15" customHeight="1">
      <c r="D31471" s="76"/>
      <c r="E31471" s="573"/>
    </row>
    <row r="31472" spans="4:5" ht="15" customHeight="1">
      <c r="D31472" s="76"/>
      <c r="E31472" s="573"/>
    </row>
    <row r="31473" spans="4:5" ht="15" customHeight="1">
      <c r="D31473" s="76"/>
      <c r="E31473" s="573"/>
    </row>
    <row r="31474" spans="4:5" ht="15" customHeight="1">
      <c r="D31474" s="76"/>
      <c r="E31474" s="573"/>
    </row>
    <row r="31475" spans="4:5" ht="15" customHeight="1">
      <c r="D31475" s="76"/>
      <c r="E31475" s="573"/>
    </row>
    <row r="31476" spans="4:5" ht="15" customHeight="1">
      <c r="D31476" s="76"/>
      <c r="E31476" s="573"/>
    </row>
    <row r="31477" spans="4:5" ht="15" customHeight="1">
      <c r="D31477" s="76"/>
      <c r="E31477" s="573"/>
    </row>
    <row r="31478" spans="4:5" ht="15" customHeight="1">
      <c r="D31478" s="76"/>
      <c r="E31478" s="573"/>
    </row>
    <row r="31479" spans="4:5" ht="15" customHeight="1">
      <c r="D31479" s="76"/>
      <c r="E31479" s="573"/>
    </row>
    <row r="31480" spans="4:5" ht="15" customHeight="1">
      <c r="D31480" s="76"/>
      <c r="E31480" s="573"/>
    </row>
    <row r="31481" spans="4:5" ht="15" customHeight="1">
      <c r="D31481" s="76"/>
      <c r="E31481" s="573"/>
    </row>
    <row r="31482" spans="4:5" ht="15" customHeight="1">
      <c r="D31482" s="76"/>
      <c r="E31482" s="573"/>
    </row>
    <row r="31483" spans="4:5" ht="15" customHeight="1">
      <c r="D31483" s="76"/>
      <c r="E31483" s="573"/>
    </row>
    <row r="31484" spans="4:5" ht="15" customHeight="1">
      <c r="D31484" s="76"/>
      <c r="E31484" s="573"/>
    </row>
    <row r="31485" spans="4:5" ht="15" customHeight="1">
      <c r="D31485" s="76"/>
      <c r="E31485" s="573"/>
    </row>
    <row r="31486" spans="4:5" ht="15" customHeight="1">
      <c r="D31486" s="76"/>
      <c r="E31486" s="573"/>
    </row>
    <row r="31487" spans="4:5" ht="15" customHeight="1">
      <c r="D31487" s="76"/>
      <c r="E31487" s="573"/>
    </row>
    <row r="31488" spans="4:5" ht="15" customHeight="1">
      <c r="D31488" s="76"/>
      <c r="E31488" s="573"/>
    </row>
    <row r="31489" spans="4:5" ht="15" customHeight="1">
      <c r="D31489" s="76"/>
      <c r="E31489" s="573"/>
    </row>
    <row r="31490" spans="4:5" ht="15" customHeight="1">
      <c r="D31490" s="76"/>
      <c r="E31490" s="573"/>
    </row>
    <row r="31491" spans="4:5" ht="15" customHeight="1">
      <c r="D31491" s="76"/>
      <c r="E31491" s="573"/>
    </row>
    <row r="31492" spans="4:5" ht="15" customHeight="1">
      <c r="D31492" s="76"/>
      <c r="E31492" s="573"/>
    </row>
    <row r="31493" spans="4:5" ht="15" customHeight="1">
      <c r="D31493" s="76"/>
      <c r="E31493" s="573"/>
    </row>
    <row r="31494" spans="4:5" ht="15" customHeight="1">
      <c r="D31494" s="76"/>
      <c r="E31494" s="573"/>
    </row>
    <row r="31495" spans="4:5" ht="15" customHeight="1">
      <c r="D31495" s="76"/>
      <c r="E31495" s="573"/>
    </row>
    <row r="31496" spans="4:5" ht="15" customHeight="1">
      <c r="D31496" s="76"/>
      <c r="E31496" s="573"/>
    </row>
    <row r="31497" spans="4:5" ht="15" customHeight="1">
      <c r="D31497" s="76"/>
      <c r="E31497" s="573"/>
    </row>
    <row r="31498" spans="4:5" ht="15" customHeight="1">
      <c r="D31498" s="76"/>
      <c r="E31498" s="573"/>
    </row>
    <row r="31499" spans="4:5" ht="15" customHeight="1">
      <c r="D31499" s="76"/>
      <c r="E31499" s="573"/>
    </row>
    <row r="31500" spans="4:5" ht="15" customHeight="1">
      <c r="D31500" s="76"/>
      <c r="E31500" s="573"/>
    </row>
    <row r="31501" spans="4:5" ht="15" customHeight="1">
      <c r="D31501" s="76"/>
      <c r="E31501" s="573"/>
    </row>
    <row r="31502" spans="4:5" ht="15" customHeight="1">
      <c r="D31502" s="76"/>
      <c r="E31502" s="573"/>
    </row>
    <row r="31503" spans="4:5" ht="15" customHeight="1">
      <c r="D31503" s="76"/>
      <c r="E31503" s="573"/>
    </row>
    <row r="31504" spans="4:5" ht="15" customHeight="1">
      <c r="D31504" s="76"/>
      <c r="E31504" s="573"/>
    </row>
    <row r="31505" spans="4:5" ht="15" customHeight="1">
      <c r="D31505" s="76"/>
      <c r="E31505" s="573"/>
    </row>
    <row r="31506" spans="4:5" ht="15" customHeight="1">
      <c r="D31506" s="76"/>
      <c r="E31506" s="573"/>
    </row>
    <row r="31507" spans="4:5" ht="15" customHeight="1">
      <c r="D31507" s="76"/>
      <c r="E31507" s="573"/>
    </row>
    <row r="31508" spans="4:5" ht="15" customHeight="1">
      <c r="D31508" s="76"/>
      <c r="E31508" s="573"/>
    </row>
    <row r="31509" spans="4:5" ht="15" customHeight="1">
      <c r="D31509" s="76"/>
      <c r="E31509" s="573"/>
    </row>
    <row r="31510" spans="4:5" ht="15" customHeight="1">
      <c r="D31510" s="76"/>
      <c r="E31510" s="573"/>
    </row>
    <row r="31511" spans="4:5" ht="15" customHeight="1">
      <c r="D31511" s="76"/>
      <c r="E31511" s="573"/>
    </row>
    <row r="31512" spans="4:5" ht="15" customHeight="1">
      <c r="D31512" s="76"/>
      <c r="E31512" s="573"/>
    </row>
    <row r="31513" spans="4:5" ht="15" customHeight="1">
      <c r="D31513" s="76"/>
      <c r="E31513" s="573"/>
    </row>
    <row r="31514" spans="4:5" ht="15" customHeight="1">
      <c r="D31514" s="76"/>
      <c r="E31514" s="573"/>
    </row>
    <row r="31515" spans="4:5" ht="15" customHeight="1">
      <c r="D31515" s="76"/>
      <c r="E31515" s="573"/>
    </row>
    <row r="31516" spans="4:5" ht="15" customHeight="1">
      <c r="D31516" s="76"/>
      <c r="E31516" s="573"/>
    </row>
    <row r="31517" spans="4:5" ht="15" customHeight="1">
      <c r="D31517" s="76"/>
      <c r="E31517" s="573"/>
    </row>
    <row r="31518" spans="4:5" ht="15" customHeight="1">
      <c r="D31518" s="76"/>
      <c r="E31518" s="573"/>
    </row>
    <row r="31519" spans="4:5" ht="15" customHeight="1">
      <c r="D31519" s="76"/>
      <c r="E31519" s="573"/>
    </row>
    <row r="31520" spans="4:5" ht="15" customHeight="1">
      <c r="D31520" s="76"/>
      <c r="E31520" s="573"/>
    </row>
    <row r="31521" spans="4:5" ht="15" customHeight="1">
      <c r="D31521" s="76"/>
      <c r="E31521" s="573"/>
    </row>
    <row r="31522" spans="4:5" ht="15" customHeight="1">
      <c r="D31522" s="76"/>
      <c r="E31522" s="573"/>
    </row>
    <row r="31523" spans="4:5" ht="15" customHeight="1">
      <c r="D31523" s="76"/>
      <c r="E31523" s="573"/>
    </row>
    <row r="31524" spans="4:5" ht="15" customHeight="1">
      <c r="D31524" s="76"/>
      <c r="E31524" s="573"/>
    </row>
    <row r="31525" spans="4:5" ht="15" customHeight="1">
      <c r="D31525" s="76"/>
      <c r="E31525" s="573"/>
    </row>
    <row r="31526" spans="4:5" ht="15" customHeight="1">
      <c r="D31526" s="76"/>
      <c r="E31526" s="573"/>
    </row>
    <row r="31527" spans="4:5" ht="15" customHeight="1">
      <c r="D31527" s="76"/>
      <c r="E31527" s="573"/>
    </row>
    <row r="31528" spans="4:5" ht="15" customHeight="1">
      <c r="D31528" s="76"/>
      <c r="E31528" s="573"/>
    </row>
    <row r="31529" spans="4:5" ht="15" customHeight="1">
      <c r="D31529" s="76"/>
      <c r="E31529" s="573"/>
    </row>
    <row r="31530" spans="4:5" ht="15" customHeight="1">
      <c r="D31530" s="76"/>
      <c r="E31530" s="573"/>
    </row>
    <row r="31531" spans="4:5" ht="15" customHeight="1">
      <c r="D31531" s="76"/>
      <c r="E31531" s="573"/>
    </row>
    <row r="31532" spans="4:5" ht="15" customHeight="1">
      <c r="D31532" s="76"/>
      <c r="E31532" s="573"/>
    </row>
    <row r="31533" spans="4:5" ht="15" customHeight="1">
      <c r="D31533" s="76"/>
      <c r="E31533" s="573"/>
    </row>
    <row r="31534" spans="4:5" ht="15" customHeight="1">
      <c r="D31534" s="76"/>
      <c r="E31534" s="573"/>
    </row>
    <row r="31535" spans="4:5" ht="15" customHeight="1">
      <c r="D31535" s="76"/>
      <c r="E31535" s="573"/>
    </row>
    <row r="31536" spans="4:5" ht="15" customHeight="1">
      <c r="D31536" s="76"/>
      <c r="E31536" s="573"/>
    </row>
    <row r="31537" spans="4:5" ht="15" customHeight="1">
      <c r="D31537" s="76"/>
      <c r="E31537" s="573"/>
    </row>
    <row r="31538" spans="4:5" ht="15" customHeight="1">
      <c r="D31538" s="76"/>
      <c r="E31538" s="573"/>
    </row>
    <row r="31539" spans="4:5" ht="15" customHeight="1">
      <c r="D31539" s="76"/>
      <c r="E31539" s="573"/>
    </row>
    <row r="31540" spans="4:5" ht="15" customHeight="1">
      <c r="D31540" s="76"/>
      <c r="E31540" s="573"/>
    </row>
    <row r="31541" spans="4:5" ht="15" customHeight="1">
      <c r="D31541" s="76"/>
      <c r="E31541" s="573"/>
    </row>
    <row r="31542" spans="4:5" ht="15" customHeight="1">
      <c r="D31542" s="76"/>
      <c r="E31542" s="573"/>
    </row>
    <row r="31543" spans="4:5" ht="15" customHeight="1">
      <c r="D31543" s="76"/>
      <c r="E31543" s="573"/>
    </row>
    <row r="31544" spans="4:5" ht="15" customHeight="1">
      <c r="D31544" s="76"/>
      <c r="E31544" s="573"/>
    </row>
    <row r="31545" spans="4:5" ht="15" customHeight="1">
      <c r="D31545" s="76"/>
      <c r="E31545" s="573"/>
    </row>
    <row r="31546" spans="4:5" ht="15" customHeight="1">
      <c r="D31546" s="76"/>
      <c r="E31546" s="573"/>
    </row>
    <row r="31547" spans="4:5" ht="15" customHeight="1">
      <c r="D31547" s="76"/>
      <c r="E31547" s="573"/>
    </row>
    <row r="31548" spans="4:5" ht="15" customHeight="1">
      <c r="D31548" s="76"/>
      <c r="E31548" s="573"/>
    </row>
    <row r="31549" spans="4:5" ht="15" customHeight="1">
      <c r="D31549" s="76"/>
      <c r="E31549" s="573"/>
    </row>
    <row r="31550" spans="4:5" ht="15" customHeight="1">
      <c r="D31550" s="76"/>
      <c r="E31550" s="573"/>
    </row>
    <row r="31551" spans="4:5" ht="15" customHeight="1">
      <c r="D31551" s="76"/>
      <c r="E31551" s="573"/>
    </row>
    <row r="31552" spans="4:5" ht="15" customHeight="1">
      <c r="D31552" s="76"/>
      <c r="E31552" s="573"/>
    </row>
    <row r="31553" spans="4:5" ht="15" customHeight="1">
      <c r="D31553" s="76"/>
      <c r="E31553" s="573"/>
    </row>
    <row r="31554" spans="4:5" ht="15" customHeight="1">
      <c r="D31554" s="76"/>
      <c r="E31554" s="573"/>
    </row>
    <row r="31555" spans="4:5" ht="15" customHeight="1">
      <c r="D31555" s="76"/>
      <c r="E31555" s="573"/>
    </row>
    <row r="31556" spans="4:5" ht="15" customHeight="1">
      <c r="D31556" s="76"/>
      <c r="E31556" s="573"/>
    </row>
    <row r="31557" spans="4:5" ht="15" customHeight="1">
      <c r="D31557" s="76"/>
      <c r="E31557" s="573"/>
    </row>
    <row r="31558" spans="4:5" ht="15" customHeight="1">
      <c r="D31558" s="76"/>
      <c r="E31558" s="573"/>
    </row>
    <row r="31559" spans="4:5" ht="15" customHeight="1">
      <c r="D31559" s="76"/>
      <c r="E31559" s="573"/>
    </row>
    <row r="31560" spans="4:5" ht="15" customHeight="1">
      <c r="D31560" s="76"/>
      <c r="E31560" s="573"/>
    </row>
    <row r="31561" spans="4:5" ht="15" customHeight="1">
      <c r="D31561" s="76"/>
      <c r="E31561" s="573"/>
    </row>
    <row r="31562" spans="4:5" ht="15" customHeight="1">
      <c r="D31562" s="76"/>
      <c r="E31562" s="573"/>
    </row>
    <row r="31563" spans="4:5" ht="15" customHeight="1">
      <c r="D31563" s="76"/>
      <c r="E31563" s="573"/>
    </row>
    <row r="31564" spans="4:5" ht="15" customHeight="1">
      <c r="D31564" s="76"/>
      <c r="E31564" s="573"/>
    </row>
    <row r="31565" spans="4:5" ht="15" customHeight="1">
      <c r="D31565" s="76"/>
      <c r="E31565" s="573"/>
    </row>
    <row r="31566" spans="4:5" ht="15" customHeight="1">
      <c r="D31566" s="76"/>
      <c r="E31566" s="573"/>
    </row>
    <row r="31567" spans="4:5" ht="15" customHeight="1">
      <c r="D31567" s="76"/>
      <c r="E31567" s="573"/>
    </row>
    <row r="31568" spans="4:5" ht="15" customHeight="1">
      <c r="D31568" s="76"/>
      <c r="E31568" s="573"/>
    </row>
    <row r="31569" spans="4:5" ht="15" customHeight="1">
      <c r="D31569" s="76"/>
      <c r="E31569" s="573"/>
    </row>
    <row r="31570" spans="4:5" ht="15" customHeight="1">
      <c r="D31570" s="76"/>
      <c r="E31570" s="573"/>
    </row>
    <row r="31571" spans="4:5" ht="15" customHeight="1">
      <c r="D31571" s="76"/>
      <c r="E31571" s="573"/>
    </row>
    <row r="31572" spans="4:5" ht="15" customHeight="1">
      <c r="D31572" s="76"/>
      <c r="E31572" s="573"/>
    </row>
    <row r="31573" spans="4:5" ht="15" customHeight="1">
      <c r="D31573" s="76"/>
      <c r="E31573" s="573"/>
    </row>
    <row r="31574" spans="4:5" ht="15" customHeight="1">
      <c r="D31574" s="76"/>
      <c r="E31574" s="573"/>
    </row>
    <row r="31575" spans="4:5" ht="15" customHeight="1">
      <c r="D31575" s="76"/>
      <c r="E31575" s="573"/>
    </row>
    <row r="31576" spans="4:5" ht="15" customHeight="1">
      <c r="D31576" s="76"/>
      <c r="E31576" s="573"/>
    </row>
    <row r="31577" spans="4:5" ht="15" customHeight="1">
      <c r="D31577" s="76"/>
      <c r="E31577" s="573"/>
    </row>
    <row r="31578" spans="4:5" ht="15" customHeight="1">
      <c r="D31578" s="76"/>
      <c r="E31578" s="573"/>
    </row>
    <row r="31579" spans="4:5" ht="15" customHeight="1">
      <c r="D31579" s="76"/>
      <c r="E31579" s="573"/>
    </row>
    <row r="31580" spans="4:5" ht="15" customHeight="1">
      <c r="D31580" s="76"/>
      <c r="E31580" s="573"/>
    </row>
    <row r="31581" spans="4:5" ht="15" customHeight="1">
      <c r="D31581" s="76"/>
      <c r="E31581" s="573"/>
    </row>
    <row r="31582" spans="4:5" ht="15" customHeight="1">
      <c r="D31582" s="76"/>
      <c r="E31582" s="573"/>
    </row>
    <row r="31583" spans="4:5" ht="15" customHeight="1">
      <c r="D31583" s="76"/>
      <c r="E31583" s="573"/>
    </row>
    <row r="31584" spans="4:5" ht="15" customHeight="1">
      <c r="D31584" s="76"/>
      <c r="E31584" s="573"/>
    </row>
    <row r="31585" spans="4:5" ht="15" customHeight="1">
      <c r="D31585" s="76"/>
      <c r="E31585" s="573"/>
    </row>
    <row r="31586" spans="4:5" ht="15" customHeight="1">
      <c r="D31586" s="76"/>
      <c r="E31586" s="573"/>
    </row>
    <row r="31587" spans="4:5" ht="15" customHeight="1">
      <c r="D31587" s="76"/>
      <c r="E31587" s="573"/>
    </row>
    <row r="31588" spans="4:5" ht="15" customHeight="1">
      <c r="D31588" s="76"/>
      <c r="E31588" s="573"/>
    </row>
    <row r="31589" spans="4:5" ht="15" customHeight="1">
      <c r="D31589" s="76"/>
      <c r="E31589" s="573"/>
    </row>
    <row r="31590" spans="4:5" ht="15" customHeight="1">
      <c r="D31590" s="76"/>
      <c r="E31590" s="573"/>
    </row>
    <row r="31591" spans="4:5" ht="15" customHeight="1">
      <c r="D31591" s="76"/>
      <c r="E31591" s="573"/>
    </row>
    <row r="31592" spans="4:5" ht="15" customHeight="1">
      <c r="D31592" s="76"/>
      <c r="E31592" s="573"/>
    </row>
    <row r="31593" spans="4:5" ht="15" customHeight="1">
      <c r="D31593" s="76"/>
      <c r="E31593" s="573"/>
    </row>
    <row r="31594" spans="4:5" ht="15" customHeight="1">
      <c r="D31594" s="76"/>
      <c r="E31594" s="573"/>
    </row>
    <row r="31595" spans="4:5" ht="15" customHeight="1">
      <c r="D31595" s="76"/>
      <c r="E31595" s="573"/>
    </row>
    <row r="31596" spans="4:5" ht="15" customHeight="1">
      <c r="D31596" s="76"/>
      <c r="E31596" s="573"/>
    </row>
    <row r="31597" spans="4:5" ht="15" customHeight="1">
      <c r="D31597" s="76"/>
      <c r="E31597" s="573"/>
    </row>
    <row r="31598" spans="4:5" ht="15" customHeight="1">
      <c r="D31598" s="76"/>
      <c r="E31598" s="573"/>
    </row>
    <row r="31599" spans="4:5" ht="15" customHeight="1">
      <c r="D31599" s="76"/>
      <c r="E31599" s="573"/>
    </row>
    <row r="31600" spans="4:5" ht="15" customHeight="1">
      <c r="D31600" s="76"/>
      <c r="E31600" s="573"/>
    </row>
    <row r="31601" spans="4:5" ht="15" customHeight="1">
      <c r="D31601" s="76"/>
      <c r="E31601" s="573"/>
    </row>
    <row r="31602" spans="4:5" ht="15" customHeight="1">
      <c r="D31602" s="76"/>
      <c r="E31602" s="573"/>
    </row>
    <row r="31603" spans="4:5" ht="15" customHeight="1">
      <c r="D31603" s="76"/>
      <c r="E31603" s="573"/>
    </row>
    <row r="31604" spans="4:5" ht="15" customHeight="1">
      <c r="D31604" s="76"/>
      <c r="E31604" s="573"/>
    </row>
    <row r="31605" spans="4:5" ht="15" customHeight="1">
      <c r="D31605" s="76"/>
      <c r="E31605" s="573"/>
    </row>
    <row r="31606" spans="4:5" ht="15" customHeight="1">
      <c r="D31606" s="76"/>
      <c r="E31606" s="573"/>
    </row>
    <row r="31607" spans="4:5" ht="15" customHeight="1">
      <c r="D31607" s="76"/>
      <c r="E31607" s="573"/>
    </row>
    <row r="31608" spans="4:5" ht="15" customHeight="1">
      <c r="D31608" s="76"/>
      <c r="E31608" s="573"/>
    </row>
    <row r="31609" spans="4:5" ht="15" customHeight="1">
      <c r="D31609" s="76"/>
      <c r="E31609" s="573"/>
    </row>
    <row r="31610" spans="4:5" ht="15" customHeight="1">
      <c r="D31610" s="76"/>
      <c r="E31610" s="573"/>
    </row>
    <row r="31611" spans="4:5" ht="15" customHeight="1">
      <c r="D31611" s="76"/>
      <c r="E31611" s="573"/>
    </row>
    <row r="31612" spans="4:5" ht="15" customHeight="1">
      <c r="D31612" s="76"/>
      <c r="E31612" s="573"/>
    </row>
    <row r="31613" spans="4:5" ht="15" customHeight="1">
      <c r="D31613" s="76"/>
      <c r="E31613" s="573"/>
    </row>
    <row r="31614" spans="4:5" ht="15" customHeight="1">
      <c r="D31614" s="76"/>
      <c r="E31614" s="573"/>
    </row>
    <row r="31615" spans="4:5" ht="15" customHeight="1">
      <c r="D31615" s="76"/>
      <c r="E31615" s="573"/>
    </row>
    <row r="31616" spans="4:5" ht="15" customHeight="1">
      <c r="D31616" s="76"/>
      <c r="E31616" s="573"/>
    </row>
    <row r="31617" spans="4:5" ht="15" customHeight="1">
      <c r="D31617" s="76"/>
      <c r="E31617" s="573"/>
    </row>
    <row r="31618" spans="4:5" ht="15" customHeight="1">
      <c r="D31618" s="76"/>
      <c r="E31618" s="573"/>
    </row>
    <row r="31619" spans="4:5" ht="15" customHeight="1">
      <c r="D31619" s="76"/>
      <c r="E31619" s="573"/>
    </row>
    <row r="31620" spans="4:5" ht="15" customHeight="1">
      <c r="D31620" s="76"/>
      <c r="E31620" s="573"/>
    </row>
    <row r="31621" spans="4:5" ht="15" customHeight="1">
      <c r="D31621" s="76"/>
      <c r="E31621" s="573"/>
    </row>
    <row r="31622" spans="4:5" ht="15" customHeight="1">
      <c r="D31622" s="76"/>
      <c r="E31622" s="573"/>
    </row>
    <row r="31623" spans="4:5" ht="15" customHeight="1">
      <c r="D31623" s="76"/>
      <c r="E31623" s="573"/>
    </row>
    <row r="31624" spans="4:5" ht="15" customHeight="1">
      <c r="D31624" s="76"/>
      <c r="E31624" s="573"/>
    </row>
    <row r="31625" spans="4:5" ht="15" customHeight="1">
      <c r="D31625" s="76"/>
      <c r="E31625" s="573"/>
    </row>
    <row r="31626" spans="4:5" ht="15" customHeight="1">
      <c r="D31626" s="76"/>
      <c r="E31626" s="573"/>
    </row>
    <row r="31627" spans="4:5" ht="15" customHeight="1">
      <c r="D31627" s="76"/>
      <c r="E31627" s="573"/>
    </row>
    <row r="31628" spans="4:5" ht="15" customHeight="1">
      <c r="D31628" s="76"/>
      <c r="E31628" s="573"/>
    </row>
    <row r="31629" spans="4:5" ht="15" customHeight="1">
      <c r="D31629" s="76"/>
      <c r="E31629" s="573"/>
    </row>
    <row r="31630" spans="4:5" ht="15" customHeight="1">
      <c r="D31630" s="76"/>
      <c r="E31630" s="573"/>
    </row>
    <row r="31631" spans="4:5" ht="15" customHeight="1">
      <c r="D31631" s="76"/>
      <c r="E31631" s="573"/>
    </row>
    <row r="31632" spans="4:5" ht="15" customHeight="1">
      <c r="D31632" s="76"/>
      <c r="E31632" s="573"/>
    </row>
    <row r="31633" spans="4:5" ht="15" customHeight="1">
      <c r="D31633" s="76"/>
      <c r="E31633" s="573"/>
    </row>
    <row r="31634" spans="4:5" ht="15" customHeight="1">
      <c r="D31634" s="76"/>
      <c r="E31634" s="573"/>
    </row>
    <row r="31635" spans="4:5" ht="15" customHeight="1">
      <c r="D31635" s="76"/>
      <c r="E31635" s="573"/>
    </row>
    <row r="31636" spans="4:5" ht="15" customHeight="1">
      <c r="D31636" s="76"/>
      <c r="E31636" s="573"/>
    </row>
    <row r="31637" spans="4:5" ht="15" customHeight="1">
      <c r="D31637" s="76"/>
      <c r="E31637" s="573"/>
    </row>
    <row r="31638" spans="4:5" ht="15" customHeight="1">
      <c r="D31638" s="76"/>
      <c r="E31638" s="573"/>
    </row>
    <row r="31639" spans="4:5" ht="15" customHeight="1">
      <c r="D31639" s="76"/>
      <c r="E31639" s="573"/>
    </row>
    <row r="31640" spans="4:5" ht="15" customHeight="1">
      <c r="D31640" s="76"/>
      <c r="E31640" s="573"/>
    </row>
    <row r="31641" spans="4:5" ht="15" customHeight="1">
      <c r="D31641" s="76"/>
      <c r="E31641" s="573"/>
    </row>
    <row r="31642" spans="4:5" ht="15" customHeight="1">
      <c r="D31642" s="76"/>
      <c r="E31642" s="573"/>
    </row>
    <row r="31643" spans="4:5" ht="15" customHeight="1">
      <c r="D31643" s="76"/>
      <c r="E31643" s="573"/>
    </row>
    <row r="31644" spans="4:5" ht="15" customHeight="1">
      <c r="D31644" s="76"/>
      <c r="E31644" s="573"/>
    </row>
    <row r="31645" spans="4:5" ht="15" customHeight="1">
      <c r="D31645" s="76"/>
      <c r="E31645" s="573"/>
    </row>
    <row r="31646" spans="4:5" ht="15" customHeight="1">
      <c r="D31646" s="76"/>
      <c r="E31646" s="573"/>
    </row>
    <row r="31647" spans="4:5" ht="15" customHeight="1">
      <c r="D31647" s="76"/>
      <c r="E31647" s="573"/>
    </row>
    <row r="31648" spans="4:5" ht="15" customHeight="1">
      <c r="D31648" s="76"/>
      <c r="E31648" s="573"/>
    </row>
    <row r="31649" spans="4:5" ht="15" customHeight="1">
      <c r="D31649" s="76"/>
      <c r="E31649" s="573"/>
    </row>
    <row r="31650" spans="4:5" ht="15" customHeight="1">
      <c r="D31650" s="76"/>
      <c r="E31650" s="573"/>
    </row>
    <row r="31651" spans="4:5" ht="15" customHeight="1">
      <c r="D31651" s="76"/>
      <c r="E31651" s="573"/>
    </row>
    <row r="31652" spans="4:5" ht="15" customHeight="1">
      <c r="D31652" s="76"/>
      <c r="E31652" s="573"/>
    </row>
    <row r="31653" spans="4:5" ht="15" customHeight="1">
      <c r="D31653" s="76"/>
      <c r="E31653" s="573"/>
    </row>
    <row r="31654" spans="4:5" ht="15" customHeight="1">
      <c r="D31654" s="76"/>
      <c r="E31654" s="573"/>
    </row>
    <row r="31655" spans="4:5" ht="15" customHeight="1">
      <c r="D31655" s="76"/>
      <c r="E31655" s="573"/>
    </row>
    <row r="31656" spans="4:5" ht="15" customHeight="1">
      <c r="D31656" s="76"/>
      <c r="E31656" s="573"/>
    </row>
    <row r="31657" spans="4:5" ht="15" customHeight="1">
      <c r="D31657" s="76"/>
      <c r="E31657" s="573"/>
    </row>
    <row r="31658" spans="4:5" ht="15" customHeight="1">
      <c r="D31658" s="76"/>
      <c r="E31658" s="573"/>
    </row>
    <row r="31659" spans="4:5" ht="15" customHeight="1">
      <c r="D31659" s="76"/>
      <c r="E31659" s="573"/>
    </row>
    <row r="31660" spans="4:5" ht="15" customHeight="1">
      <c r="D31660" s="76"/>
      <c r="E31660" s="573"/>
    </row>
    <row r="31661" spans="4:5" ht="15" customHeight="1">
      <c r="D31661" s="76"/>
      <c r="E31661" s="573"/>
    </row>
    <row r="31662" spans="4:5" ht="15" customHeight="1">
      <c r="D31662" s="76"/>
      <c r="E31662" s="573"/>
    </row>
    <row r="31663" spans="4:5" ht="15" customHeight="1">
      <c r="D31663" s="76"/>
      <c r="E31663" s="573"/>
    </row>
    <row r="31664" spans="4:5" ht="15" customHeight="1">
      <c r="D31664" s="76"/>
      <c r="E31664" s="573"/>
    </row>
    <row r="31665" spans="4:5" ht="15" customHeight="1">
      <c r="D31665" s="76"/>
      <c r="E31665" s="573"/>
    </row>
    <row r="31666" spans="4:5" ht="15" customHeight="1">
      <c r="D31666" s="76"/>
      <c r="E31666" s="573"/>
    </row>
    <row r="31667" spans="4:5" ht="15" customHeight="1">
      <c r="D31667" s="76"/>
      <c r="E31667" s="573"/>
    </row>
    <row r="31668" spans="4:5" ht="15" customHeight="1">
      <c r="D31668" s="76"/>
      <c r="E31668" s="573"/>
    </row>
    <row r="31669" spans="4:5" ht="15" customHeight="1">
      <c r="D31669" s="76"/>
      <c r="E31669" s="573"/>
    </row>
    <row r="31670" spans="4:5" ht="15" customHeight="1">
      <c r="D31670" s="76"/>
      <c r="E31670" s="573"/>
    </row>
    <row r="31671" spans="4:5" ht="15" customHeight="1">
      <c r="D31671" s="76"/>
      <c r="E31671" s="573"/>
    </row>
    <row r="31672" spans="4:5" ht="15" customHeight="1">
      <c r="D31672" s="76"/>
      <c r="E31672" s="573"/>
    </row>
    <row r="31673" spans="4:5" ht="15" customHeight="1">
      <c r="D31673" s="76"/>
      <c r="E31673" s="573"/>
    </row>
    <row r="31674" spans="4:5" ht="15" customHeight="1">
      <c r="D31674" s="76"/>
      <c r="E31674" s="573"/>
    </row>
    <row r="31675" spans="4:5" ht="15" customHeight="1">
      <c r="D31675" s="76"/>
      <c r="E31675" s="573"/>
    </row>
    <row r="31676" spans="4:5" ht="15" customHeight="1">
      <c r="D31676" s="76"/>
      <c r="E31676" s="573"/>
    </row>
    <row r="31677" spans="4:5" ht="15" customHeight="1">
      <c r="D31677" s="76"/>
      <c r="E31677" s="573"/>
    </row>
    <row r="31678" spans="4:5" ht="15" customHeight="1">
      <c r="D31678" s="76"/>
      <c r="E31678" s="573"/>
    </row>
    <row r="31679" spans="4:5" ht="15" customHeight="1">
      <c r="D31679" s="76"/>
      <c r="E31679" s="573"/>
    </row>
    <row r="31680" spans="4:5" ht="15" customHeight="1">
      <c r="D31680" s="76"/>
      <c r="E31680" s="573"/>
    </row>
    <row r="31681" spans="4:5" ht="15" customHeight="1">
      <c r="D31681" s="76"/>
      <c r="E31681" s="573"/>
    </row>
    <row r="31682" spans="4:5" ht="15" customHeight="1">
      <c r="D31682" s="76"/>
      <c r="E31682" s="573"/>
    </row>
    <row r="31683" spans="4:5" ht="15" customHeight="1">
      <c r="D31683" s="76"/>
      <c r="E31683" s="573"/>
    </row>
    <row r="31684" spans="4:5" ht="15" customHeight="1">
      <c r="D31684" s="76"/>
      <c r="E31684" s="573"/>
    </row>
    <row r="31685" spans="4:5" ht="15" customHeight="1">
      <c r="D31685" s="76"/>
      <c r="E31685" s="573"/>
    </row>
    <row r="31686" spans="4:5" ht="15" customHeight="1">
      <c r="D31686" s="76"/>
      <c r="E31686" s="573"/>
    </row>
    <row r="31687" spans="4:5" ht="15" customHeight="1">
      <c r="D31687" s="76"/>
      <c r="E31687" s="573"/>
    </row>
    <row r="31688" spans="4:5" ht="15" customHeight="1">
      <c r="D31688" s="76"/>
      <c r="E31688" s="573"/>
    </row>
    <row r="31689" spans="4:5" ht="15" customHeight="1">
      <c r="D31689" s="76"/>
      <c r="E31689" s="573"/>
    </row>
    <row r="31690" spans="4:5" ht="15" customHeight="1">
      <c r="D31690" s="76"/>
      <c r="E31690" s="573"/>
    </row>
    <row r="31691" spans="4:5" ht="15" customHeight="1">
      <c r="D31691" s="76"/>
      <c r="E31691" s="573"/>
    </row>
    <row r="31692" spans="4:5" ht="15" customHeight="1">
      <c r="D31692" s="76"/>
      <c r="E31692" s="573"/>
    </row>
    <row r="31693" spans="4:5" ht="15" customHeight="1">
      <c r="D31693" s="76"/>
      <c r="E31693" s="573"/>
    </row>
    <row r="31694" spans="4:5" ht="15" customHeight="1">
      <c r="D31694" s="76"/>
      <c r="E31694" s="573"/>
    </row>
    <row r="31695" spans="4:5" ht="15" customHeight="1">
      <c r="D31695" s="76"/>
      <c r="E31695" s="573"/>
    </row>
    <row r="31696" spans="4:5" ht="15" customHeight="1">
      <c r="D31696" s="76"/>
      <c r="E31696" s="573"/>
    </row>
    <row r="31697" spans="4:5" ht="15" customHeight="1">
      <c r="D31697" s="76"/>
      <c r="E31697" s="573"/>
    </row>
    <row r="31698" spans="4:5" ht="15" customHeight="1">
      <c r="D31698" s="76"/>
      <c r="E31698" s="573"/>
    </row>
    <row r="31699" spans="4:5" ht="15" customHeight="1">
      <c r="D31699" s="76"/>
      <c r="E31699" s="573"/>
    </row>
    <row r="31700" spans="4:5" ht="15" customHeight="1">
      <c r="D31700" s="76"/>
      <c r="E31700" s="573"/>
    </row>
    <row r="31701" spans="4:5" ht="15" customHeight="1">
      <c r="D31701" s="76"/>
      <c r="E31701" s="573"/>
    </row>
    <row r="31702" spans="4:5" ht="15" customHeight="1">
      <c r="D31702" s="76"/>
      <c r="E31702" s="573"/>
    </row>
    <row r="31703" spans="4:5" ht="15" customHeight="1">
      <c r="D31703" s="76"/>
      <c r="E31703" s="573"/>
    </row>
    <row r="31704" spans="4:5" ht="15" customHeight="1">
      <c r="D31704" s="76"/>
      <c r="E31704" s="573"/>
    </row>
    <row r="31705" spans="4:5" ht="15" customHeight="1">
      <c r="D31705" s="76"/>
      <c r="E31705" s="573"/>
    </row>
    <row r="31706" spans="4:5" ht="15" customHeight="1">
      <c r="D31706" s="76"/>
      <c r="E31706" s="573"/>
    </row>
    <row r="31707" spans="4:5" ht="15" customHeight="1">
      <c r="D31707" s="76"/>
      <c r="E31707" s="573"/>
    </row>
    <row r="31708" spans="4:5" ht="15" customHeight="1">
      <c r="D31708" s="76"/>
      <c r="E31708" s="573"/>
    </row>
    <row r="31709" spans="4:5" ht="15" customHeight="1">
      <c r="D31709" s="76"/>
      <c r="E31709" s="573"/>
    </row>
    <row r="31710" spans="4:5" ht="15" customHeight="1">
      <c r="D31710" s="76"/>
      <c r="E31710" s="573"/>
    </row>
    <row r="31711" spans="4:5" ht="15" customHeight="1">
      <c r="D31711" s="76"/>
      <c r="E31711" s="573"/>
    </row>
    <row r="31712" spans="4:5" ht="15" customHeight="1">
      <c r="D31712" s="76"/>
      <c r="E31712" s="573"/>
    </row>
    <row r="31713" spans="4:5" ht="15" customHeight="1">
      <c r="D31713" s="76"/>
      <c r="E31713" s="573"/>
    </row>
    <row r="31714" spans="4:5" ht="15" customHeight="1">
      <c r="D31714" s="76"/>
      <c r="E31714" s="573"/>
    </row>
    <row r="31715" spans="4:5" ht="15" customHeight="1">
      <c r="D31715" s="76"/>
      <c r="E31715" s="573"/>
    </row>
    <row r="31716" spans="4:5" ht="15" customHeight="1">
      <c r="D31716" s="76"/>
      <c r="E31716" s="573"/>
    </row>
    <row r="31717" spans="4:5" ht="15" customHeight="1">
      <c r="D31717" s="76"/>
      <c r="E31717" s="573"/>
    </row>
    <row r="31718" spans="4:5" ht="15" customHeight="1">
      <c r="D31718" s="76"/>
      <c r="E31718" s="573"/>
    </row>
    <row r="31719" spans="4:5" ht="15" customHeight="1">
      <c r="D31719" s="76"/>
      <c r="E31719" s="573"/>
    </row>
    <row r="31720" spans="4:5" ht="15" customHeight="1">
      <c r="D31720" s="76"/>
      <c r="E31720" s="573"/>
    </row>
    <row r="31721" spans="4:5" ht="15" customHeight="1">
      <c r="D31721" s="76"/>
      <c r="E31721" s="573"/>
    </row>
    <row r="31722" spans="4:5" ht="15" customHeight="1">
      <c r="D31722" s="76"/>
      <c r="E31722" s="573"/>
    </row>
    <row r="31723" spans="4:5" ht="15" customHeight="1">
      <c r="D31723" s="76"/>
      <c r="E31723" s="573"/>
    </row>
    <row r="31724" spans="4:5" ht="15" customHeight="1">
      <c r="D31724" s="76"/>
      <c r="E31724" s="573"/>
    </row>
    <row r="31725" spans="4:5" ht="15" customHeight="1">
      <c r="D31725" s="76"/>
      <c r="E31725" s="573"/>
    </row>
    <row r="31726" spans="4:5" ht="15" customHeight="1">
      <c r="D31726" s="76"/>
      <c r="E31726" s="573"/>
    </row>
    <row r="31727" spans="4:5" ht="15" customHeight="1">
      <c r="D31727" s="76"/>
      <c r="E31727" s="573"/>
    </row>
    <row r="31728" spans="4:5" ht="15" customHeight="1">
      <c r="D31728" s="76"/>
      <c r="E31728" s="573"/>
    </row>
    <row r="31729" spans="4:5" ht="15" customHeight="1">
      <c r="D31729" s="76"/>
      <c r="E31729" s="573"/>
    </row>
    <row r="31730" spans="4:5" ht="15" customHeight="1">
      <c r="D31730" s="76"/>
      <c r="E31730" s="573"/>
    </row>
    <row r="31731" spans="4:5" ht="15" customHeight="1">
      <c r="D31731" s="76"/>
      <c r="E31731" s="573"/>
    </row>
    <row r="31732" spans="4:5" ht="15" customHeight="1">
      <c r="D31732" s="76"/>
      <c r="E31732" s="573"/>
    </row>
    <row r="31733" spans="4:5" ht="15" customHeight="1">
      <c r="D31733" s="76"/>
      <c r="E31733" s="573"/>
    </row>
    <row r="31734" spans="4:5" ht="15" customHeight="1">
      <c r="D31734" s="76"/>
      <c r="E31734" s="573"/>
    </row>
    <row r="31735" spans="4:5" ht="15" customHeight="1">
      <c r="D31735" s="76"/>
      <c r="E31735" s="573"/>
    </row>
    <row r="31736" spans="4:5" ht="15" customHeight="1">
      <c r="D31736" s="76"/>
      <c r="E31736" s="573"/>
    </row>
    <row r="31737" spans="4:5" ht="15" customHeight="1">
      <c r="D31737" s="76"/>
      <c r="E31737" s="573"/>
    </row>
    <row r="31738" spans="4:5" ht="15" customHeight="1">
      <c r="D31738" s="76"/>
      <c r="E31738" s="573"/>
    </row>
    <row r="31739" spans="4:5" ht="15" customHeight="1">
      <c r="D31739" s="76"/>
      <c r="E31739" s="573"/>
    </row>
    <row r="31740" spans="4:5" ht="15" customHeight="1">
      <c r="D31740" s="76"/>
      <c r="E31740" s="573"/>
    </row>
    <row r="31741" spans="4:5" ht="15" customHeight="1">
      <c r="D31741" s="76"/>
      <c r="E31741" s="573"/>
    </row>
    <row r="31742" spans="4:5" ht="15" customHeight="1">
      <c r="D31742" s="76"/>
      <c r="E31742" s="573"/>
    </row>
    <row r="31743" spans="4:5" ht="15" customHeight="1">
      <c r="D31743" s="76"/>
      <c r="E31743" s="573"/>
    </row>
    <row r="31744" spans="4:5" ht="15" customHeight="1">
      <c r="D31744" s="76"/>
      <c r="E31744" s="573"/>
    </row>
    <row r="31745" spans="4:5" ht="15" customHeight="1">
      <c r="D31745" s="76"/>
      <c r="E31745" s="573"/>
    </row>
    <row r="31746" spans="4:5" ht="15" customHeight="1">
      <c r="D31746" s="76"/>
      <c r="E31746" s="573"/>
    </row>
    <row r="31747" spans="4:5" ht="15" customHeight="1">
      <c r="D31747" s="76"/>
      <c r="E31747" s="573"/>
    </row>
    <row r="31748" spans="4:5" ht="15" customHeight="1">
      <c r="D31748" s="76"/>
      <c r="E31748" s="573"/>
    </row>
    <row r="31749" spans="4:5" ht="15" customHeight="1">
      <c r="D31749" s="76"/>
      <c r="E31749" s="573"/>
    </row>
    <row r="31750" spans="4:5" ht="15" customHeight="1">
      <c r="D31750" s="76"/>
      <c r="E31750" s="573"/>
    </row>
    <row r="31751" spans="4:5" ht="15" customHeight="1">
      <c r="D31751" s="76"/>
      <c r="E31751" s="573"/>
    </row>
    <row r="31752" spans="4:5" ht="15" customHeight="1">
      <c r="D31752" s="76"/>
      <c r="E31752" s="573"/>
    </row>
    <row r="31753" spans="4:5" ht="15" customHeight="1">
      <c r="D31753" s="76"/>
      <c r="E31753" s="573"/>
    </row>
    <row r="31754" spans="4:5" ht="15" customHeight="1">
      <c r="D31754" s="76"/>
      <c r="E31754" s="573"/>
    </row>
    <row r="31755" spans="4:5" ht="15" customHeight="1">
      <c r="D31755" s="76"/>
      <c r="E31755" s="573"/>
    </row>
    <row r="31756" spans="4:5" ht="15" customHeight="1">
      <c r="D31756" s="76"/>
      <c r="E31756" s="573"/>
    </row>
    <row r="31757" spans="4:5" ht="15" customHeight="1">
      <c r="D31757" s="76"/>
      <c r="E31757" s="573"/>
    </row>
    <row r="31758" spans="4:5" ht="15" customHeight="1">
      <c r="D31758" s="76"/>
      <c r="E31758" s="573"/>
    </row>
    <row r="31759" spans="4:5" ht="15" customHeight="1">
      <c r="D31759" s="76"/>
      <c r="E31759" s="573"/>
    </row>
    <row r="31760" spans="4:5" ht="15" customHeight="1">
      <c r="D31760" s="76"/>
      <c r="E31760" s="573"/>
    </row>
    <row r="31761" spans="4:5" ht="15" customHeight="1">
      <c r="D31761" s="76"/>
      <c r="E31761" s="573"/>
    </row>
    <row r="31762" spans="4:5" ht="15" customHeight="1">
      <c r="D31762" s="76"/>
      <c r="E31762" s="573"/>
    </row>
    <row r="31763" spans="4:5" ht="15" customHeight="1">
      <c r="D31763" s="76"/>
      <c r="E31763" s="573"/>
    </row>
    <row r="31764" spans="4:5" ht="15" customHeight="1">
      <c r="D31764" s="76"/>
      <c r="E31764" s="573"/>
    </row>
    <row r="31765" spans="4:5" ht="15" customHeight="1">
      <c r="D31765" s="76"/>
      <c r="E31765" s="573"/>
    </row>
    <row r="31766" spans="4:5" ht="15" customHeight="1">
      <c r="D31766" s="76"/>
      <c r="E31766" s="573"/>
    </row>
    <row r="31767" spans="4:5" ht="15" customHeight="1">
      <c r="D31767" s="76"/>
      <c r="E31767" s="573"/>
    </row>
    <row r="31768" spans="4:5" ht="15" customHeight="1">
      <c r="D31768" s="76"/>
      <c r="E31768" s="573"/>
    </row>
    <row r="31769" spans="4:5" ht="15" customHeight="1">
      <c r="D31769" s="76"/>
      <c r="E31769" s="573"/>
    </row>
    <row r="31770" spans="4:5" ht="15" customHeight="1">
      <c r="D31770" s="76"/>
      <c r="E31770" s="573"/>
    </row>
    <row r="31771" spans="4:5" ht="15" customHeight="1">
      <c r="D31771" s="76"/>
      <c r="E31771" s="573"/>
    </row>
    <row r="31772" spans="4:5" ht="15" customHeight="1">
      <c r="D31772" s="76"/>
      <c r="E31772" s="573"/>
    </row>
    <row r="31773" spans="4:5" ht="15" customHeight="1">
      <c r="D31773" s="76"/>
      <c r="E31773" s="573"/>
    </row>
    <row r="31774" spans="4:5" ht="15" customHeight="1">
      <c r="D31774" s="76"/>
      <c r="E31774" s="573"/>
    </row>
    <row r="31775" spans="4:5" ht="15" customHeight="1">
      <c r="D31775" s="76"/>
      <c r="E31775" s="573"/>
    </row>
    <row r="31776" spans="4:5" ht="15" customHeight="1">
      <c r="D31776" s="76"/>
      <c r="E31776" s="573"/>
    </row>
    <row r="31777" spans="4:5" ht="15" customHeight="1">
      <c r="D31777" s="76"/>
      <c r="E31777" s="573"/>
    </row>
    <row r="31778" spans="4:5" ht="15" customHeight="1">
      <c r="D31778" s="76"/>
      <c r="E31778" s="573"/>
    </row>
    <row r="31779" spans="4:5" ht="15" customHeight="1">
      <c r="D31779" s="76"/>
      <c r="E31779" s="573"/>
    </row>
    <row r="31780" spans="4:5" ht="15" customHeight="1">
      <c r="D31780" s="76"/>
      <c r="E31780" s="573"/>
    </row>
    <row r="31781" spans="4:5" ht="15" customHeight="1">
      <c r="D31781" s="76"/>
      <c r="E31781" s="573"/>
    </row>
    <row r="31782" spans="4:5" ht="15" customHeight="1">
      <c r="D31782" s="76"/>
      <c r="E31782" s="573"/>
    </row>
    <row r="31783" spans="4:5" ht="15" customHeight="1">
      <c r="D31783" s="76"/>
      <c r="E31783" s="573"/>
    </row>
    <row r="31784" spans="4:5" ht="15" customHeight="1">
      <c r="D31784" s="76"/>
      <c r="E31784" s="573"/>
    </row>
    <row r="31785" spans="4:5" ht="15" customHeight="1">
      <c r="D31785" s="76"/>
      <c r="E31785" s="573"/>
    </row>
    <row r="31786" spans="4:5" ht="15" customHeight="1">
      <c r="D31786" s="76"/>
      <c r="E31786" s="573"/>
    </row>
    <row r="31787" spans="4:5" ht="15" customHeight="1">
      <c r="D31787" s="76"/>
      <c r="E31787" s="573"/>
    </row>
    <row r="31788" spans="4:5" ht="15" customHeight="1">
      <c r="D31788" s="76"/>
      <c r="E31788" s="573"/>
    </row>
    <row r="31789" spans="4:5" ht="15" customHeight="1">
      <c r="D31789" s="76"/>
      <c r="E31789" s="573"/>
    </row>
    <row r="31790" spans="4:5" ht="15" customHeight="1">
      <c r="D31790" s="76"/>
      <c r="E31790" s="573"/>
    </row>
    <row r="31791" spans="4:5" ht="15" customHeight="1">
      <c r="D31791" s="76"/>
      <c r="E31791" s="573"/>
    </row>
    <row r="31792" spans="4:5" ht="15" customHeight="1">
      <c r="D31792" s="76"/>
      <c r="E31792" s="573"/>
    </row>
    <row r="31793" spans="4:5" ht="15" customHeight="1">
      <c r="D31793" s="76"/>
      <c r="E31793" s="573"/>
    </row>
    <row r="31794" spans="4:5" ht="15" customHeight="1">
      <c r="D31794" s="76"/>
      <c r="E31794" s="573"/>
    </row>
    <row r="31795" spans="4:5" ht="15" customHeight="1">
      <c r="D31795" s="76"/>
      <c r="E31795" s="573"/>
    </row>
    <row r="31796" spans="4:5" ht="15" customHeight="1">
      <c r="D31796" s="76"/>
      <c r="E31796" s="573"/>
    </row>
    <row r="31797" spans="4:5" ht="15" customHeight="1">
      <c r="D31797" s="76"/>
      <c r="E31797" s="573"/>
    </row>
    <row r="31798" spans="4:5" ht="15" customHeight="1">
      <c r="D31798" s="76"/>
      <c r="E31798" s="573"/>
    </row>
    <row r="31799" spans="4:5" ht="15" customHeight="1">
      <c r="D31799" s="76"/>
      <c r="E31799" s="573"/>
    </row>
    <row r="31800" spans="4:5" ht="15" customHeight="1">
      <c r="D31800" s="76"/>
      <c r="E31800" s="573"/>
    </row>
    <row r="31801" spans="4:5" ht="15" customHeight="1">
      <c r="D31801" s="76"/>
      <c r="E31801" s="573"/>
    </row>
    <row r="31802" spans="4:5" ht="15" customHeight="1">
      <c r="D31802" s="76"/>
      <c r="E31802" s="573"/>
    </row>
    <row r="31803" spans="4:5" ht="15" customHeight="1">
      <c r="D31803" s="76"/>
      <c r="E31803" s="573"/>
    </row>
    <row r="31804" spans="4:5" ht="15" customHeight="1">
      <c r="D31804" s="76"/>
      <c r="E31804" s="573"/>
    </row>
    <row r="31805" spans="4:5" ht="15" customHeight="1">
      <c r="D31805" s="76"/>
      <c r="E31805" s="573"/>
    </row>
    <row r="31806" spans="4:5" ht="15" customHeight="1">
      <c r="D31806" s="76"/>
      <c r="E31806" s="573"/>
    </row>
    <row r="31807" spans="4:5" ht="15" customHeight="1">
      <c r="D31807" s="76"/>
      <c r="E31807" s="573"/>
    </row>
    <row r="31808" spans="4:5" ht="15" customHeight="1">
      <c r="D31808" s="76"/>
      <c r="E31808" s="573"/>
    </row>
    <row r="31809" spans="4:5" ht="15" customHeight="1">
      <c r="D31809" s="76"/>
      <c r="E31809" s="573"/>
    </row>
    <row r="31810" spans="4:5" ht="15" customHeight="1">
      <c r="D31810" s="76"/>
      <c r="E31810" s="573"/>
    </row>
    <row r="31811" spans="4:5" ht="15" customHeight="1">
      <c r="D31811" s="76"/>
      <c r="E31811" s="573"/>
    </row>
    <row r="31812" spans="4:5" ht="15" customHeight="1">
      <c r="D31812" s="76"/>
      <c r="E31812" s="573"/>
    </row>
    <row r="31813" spans="4:5" ht="15" customHeight="1">
      <c r="D31813" s="76"/>
      <c r="E31813" s="573"/>
    </row>
    <row r="31814" spans="4:5" ht="15" customHeight="1">
      <c r="D31814" s="76"/>
      <c r="E31814" s="573"/>
    </row>
    <row r="31815" spans="4:5" ht="15" customHeight="1">
      <c r="D31815" s="76"/>
      <c r="E31815" s="573"/>
    </row>
    <row r="31816" spans="4:5" ht="15" customHeight="1">
      <c r="D31816" s="76"/>
      <c r="E31816" s="573"/>
    </row>
    <row r="31817" spans="4:5" ht="15" customHeight="1">
      <c r="D31817" s="76"/>
      <c r="E31817" s="573"/>
    </row>
    <row r="31818" spans="4:5" ht="15" customHeight="1">
      <c r="D31818" s="76"/>
      <c r="E31818" s="573"/>
    </row>
    <row r="31819" spans="4:5" ht="15" customHeight="1">
      <c r="D31819" s="76"/>
      <c r="E31819" s="573"/>
    </row>
    <row r="31820" spans="4:5" ht="15" customHeight="1">
      <c r="D31820" s="76"/>
      <c r="E31820" s="573"/>
    </row>
    <row r="31821" spans="4:5" ht="15" customHeight="1">
      <c r="D31821" s="76"/>
      <c r="E31821" s="573"/>
    </row>
    <row r="31822" spans="4:5" ht="15" customHeight="1">
      <c r="D31822" s="76"/>
      <c r="E31822" s="573"/>
    </row>
    <row r="31823" spans="4:5" ht="15" customHeight="1">
      <c r="D31823" s="76"/>
      <c r="E31823" s="573"/>
    </row>
    <row r="31824" spans="4:5" ht="15" customHeight="1">
      <c r="D31824" s="76"/>
      <c r="E31824" s="573"/>
    </row>
    <row r="31825" spans="4:5" ht="15" customHeight="1">
      <c r="D31825" s="76"/>
      <c r="E31825" s="573"/>
    </row>
    <row r="31826" spans="4:5" ht="15" customHeight="1">
      <c r="D31826" s="76"/>
      <c r="E31826" s="573"/>
    </row>
    <row r="31827" spans="4:5" ht="15" customHeight="1">
      <c r="D31827" s="76"/>
      <c r="E31827" s="573"/>
    </row>
    <row r="31828" spans="4:5" ht="15" customHeight="1">
      <c r="D31828" s="76"/>
      <c r="E31828" s="573"/>
    </row>
    <row r="31829" spans="4:5" ht="15" customHeight="1">
      <c r="D31829" s="76"/>
      <c r="E31829" s="573"/>
    </row>
    <row r="31830" spans="4:5" ht="15" customHeight="1">
      <c r="D31830" s="76"/>
      <c r="E31830" s="573"/>
    </row>
    <row r="31831" spans="4:5" ht="15" customHeight="1">
      <c r="D31831" s="76"/>
      <c r="E31831" s="573"/>
    </row>
    <row r="31832" spans="4:5" ht="15" customHeight="1">
      <c r="D31832" s="76"/>
      <c r="E31832" s="573"/>
    </row>
    <row r="31833" spans="4:5" ht="15" customHeight="1">
      <c r="D31833" s="76"/>
      <c r="E31833" s="573"/>
    </row>
    <row r="31834" spans="4:5" ht="15" customHeight="1">
      <c r="D31834" s="76"/>
      <c r="E31834" s="573"/>
    </row>
    <row r="31835" spans="4:5" ht="15" customHeight="1">
      <c r="D31835" s="76"/>
      <c r="E31835" s="573"/>
    </row>
    <row r="31836" spans="4:5" ht="15" customHeight="1">
      <c r="D31836" s="76"/>
      <c r="E31836" s="573"/>
    </row>
    <row r="31837" spans="4:5" ht="15" customHeight="1">
      <c r="D31837" s="76"/>
      <c r="E31837" s="573"/>
    </row>
    <row r="31838" spans="4:5" ht="15" customHeight="1">
      <c r="D31838" s="76"/>
      <c r="E31838" s="573"/>
    </row>
    <row r="31839" spans="4:5" ht="15" customHeight="1">
      <c r="D31839" s="76"/>
      <c r="E31839" s="573"/>
    </row>
    <row r="31840" spans="4:5" ht="15" customHeight="1">
      <c r="D31840" s="76"/>
      <c r="E31840" s="573"/>
    </row>
    <row r="31841" spans="4:5" ht="15" customHeight="1">
      <c r="D31841" s="76"/>
      <c r="E31841" s="573"/>
    </row>
    <row r="31842" spans="4:5" ht="15" customHeight="1">
      <c r="D31842" s="76"/>
      <c r="E31842" s="573"/>
    </row>
    <row r="31843" spans="4:5" ht="15" customHeight="1">
      <c r="D31843" s="76"/>
      <c r="E31843" s="573"/>
    </row>
    <row r="31844" spans="4:5" ht="15" customHeight="1">
      <c r="D31844" s="76"/>
      <c r="E31844" s="573"/>
    </row>
    <row r="31845" spans="4:5" ht="15" customHeight="1">
      <c r="D31845" s="76"/>
      <c r="E31845" s="573"/>
    </row>
    <row r="31846" spans="4:5" ht="15" customHeight="1">
      <c r="D31846" s="76"/>
      <c r="E31846" s="573"/>
    </row>
    <row r="31847" spans="4:5" ht="15" customHeight="1">
      <c r="D31847" s="76"/>
      <c r="E31847" s="573"/>
    </row>
    <row r="31848" spans="4:5" ht="15" customHeight="1">
      <c r="D31848" s="76"/>
      <c r="E31848" s="573"/>
    </row>
    <row r="31849" spans="4:5" ht="15" customHeight="1">
      <c r="D31849" s="76"/>
      <c r="E31849" s="573"/>
    </row>
    <row r="31850" spans="4:5" ht="15" customHeight="1">
      <c r="D31850" s="76"/>
      <c r="E31850" s="573"/>
    </row>
    <row r="31851" spans="4:5" ht="15" customHeight="1">
      <c r="D31851" s="76"/>
      <c r="E31851" s="573"/>
    </row>
    <row r="31852" spans="4:5" ht="15" customHeight="1">
      <c r="D31852" s="76"/>
      <c r="E31852" s="573"/>
    </row>
    <row r="31853" spans="4:5" ht="15" customHeight="1">
      <c r="D31853" s="76"/>
      <c r="E31853" s="573"/>
    </row>
    <row r="31854" spans="4:5" ht="15" customHeight="1">
      <c r="D31854" s="76"/>
      <c r="E31854" s="573"/>
    </row>
    <row r="31855" spans="4:5" ht="15" customHeight="1">
      <c r="D31855" s="76"/>
      <c r="E31855" s="573"/>
    </row>
    <row r="31856" spans="4:5" ht="15" customHeight="1">
      <c r="D31856" s="76"/>
      <c r="E31856" s="573"/>
    </row>
    <row r="31857" spans="4:5" ht="15" customHeight="1">
      <c r="D31857" s="76"/>
      <c r="E31857" s="573"/>
    </row>
    <row r="31858" spans="4:5" ht="15" customHeight="1">
      <c r="D31858" s="76"/>
      <c r="E31858" s="573"/>
    </row>
    <row r="31859" spans="4:5" ht="15" customHeight="1">
      <c r="D31859" s="76"/>
      <c r="E31859" s="573"/>
    </row>
    <row r="31860" spans="4:5" ht="15" customHeight="1">
      <c r="D31860" s="76"/>
      <c r="E31860" s="573"/>
    </row>
    <row r="31861" spans="4:5" ht="15" customHeight="1">
      <c r="D31861" s="76"/>
      <c r="E31861" s="573"/>
    </row>
    <row r="31862" spans="4:5" ht="15" customHeight="1">
      <c r="D31862" s="76"/>
      <c r="E31862" s="573"/>
    </row>
    <row r="31863" spans="4:5" ht="15" customHeight="1">
      <c r="D31863" s="76"/>
      <c r="E31863" s="573"/>
    </row>
    <row r="31864" spans="4:5" ht="15" customHeight="1">
      <c r="D31864" s="76"/>
      <c r="E31864" s="573"/>
    </row>
    <row r="31865" spans="4:5" ht="15" customHeight="1">
      <c r="D31865" s="76"/>
      <c r="E31865" s="573"/>
    </row>
    <row r="31866" spans="4:5" ht="15" customHeight="1">
      <c r="D31866" s="76"/>
      <c r="E31866" s="573"/>
    </row>
    <row r="31867" spans="4:5" ht="15" customHeight="1">
      <c r="D31867" s="76"/>
      <c r="E31867" s="573"/>
    </row>
    <row r="31868" spans="4:5" ht="15" customHeight="1">
      <c r="D31868" s="76"/>
      <c r="E31868" s="573"/>
    </row>
    <row r="31869" spans="4:5" ht="15" customHeight="1">
      <c r="D31869" s="76"/>
      <c r="E31869" s="573"/>
    </row>
    <row r="31870" spans="4:5" ht="15" customHeight="1">
      <c r="D31870" s="76"/>
      <c r="E31870" s="573"/>
    </row>
    <row r="31871" spans="4:5" ht="15" customHeight="1">
      <c r="D31871" s="76"/>
      <c r="E31871" s="573"/>
    </row>
    <row r="31872" spans="4:5" ht="15" customHeight="1">
      <c r="D31872" s="76"/>
      <c r="E31872" s="573"/>
    </row>
    <row r="31873" spans="4:5" ht="15" customHeight="1">
      <c r="D31873" s="76"/>
      <c r="E31873" s="573"/>
    </row>
    <row r="31874" spans="4:5" ht="15" customHeight="1">
      <c r="D31874" s="76"/>
      <c r="E31874" s="573"/>
    </row>
    <row r="31875" spans="4:5" ht="15" customHeight="1">
      <c r="D31875" s="76"/>
      <c r="E31875" s="573"/>
    </row>
    <row r="31876" spans="4:5" ht="15" customHeight="1">
      <c r="D31876" s="76"/>
      <c r="E31876" s="573"/>
    </row>
    <row r="31877" spans="4:5" ht="15" customHeight="1">
      <c r="D31877" s="76"/>
      <c r="E31877" s="573"/>
    </row>
    <row r="31878" spans="4:5" ht="15" customHeight="1">
      <c r="D31878" s="76"/>
      <c r="E31878" s="573"/>
    </row>
    <row r="31879" spans="4:5" ht="15" customHeight="1">
      <c r="D31879" s="76"/>
      <c r="E31879" s="573"/>
    </row>
    <row r="31880" spans="4:5" ht="15" customHeight="1">
      <c r="D31880" s="76"/>
      <c r="E31880" s="573"/>
    </row>
    <row r="31881" spans="4:5" ht="15" customHeight="1">
      <c r="D31881" s="76"/>
      <c r="E31881" s="573"/>
    </row>
    <row r="31882" spans="4:5" ht="15" customHeight="1">
      <c r="D31882" s="76"/>
      <c r="E31882" s="573"/>
    </row>
    <row r="31883" spans="4:5" ht="15" customHeight="1">
      <c r="D31883" s="76"/>
      <c r="E31883" s="573"/>
    </row>
    <row r="31884" spans="4:5" ht="15" customHeight="1">
      <c r="D31884" s="76"/>
      <c r="E31884" s="573"/>
    </row>
    <row r="31885" spans="4:5" ht="15" customHeight="1">
      <c r="D31885" s="76"/>
      <c r="E31885" s="573"/>
    </row>
    <row r="31886" spans="4:5" ht="15" customHeight="1">
      <c r="D31886" s="76"/>
      <c r="E31886" s="573"/>
    </row>
    <row r="31887" spans="4:5" ht="15" customHeight="1">
      <c r="D31887" s="76"/>
      <c r="E31887" s="573"/>
    </row>
    <row r="31888" spans="4:5" ht="15" customHeight="1">
      <c r="D31888" s="76"/>
      <c r="E31888" s="573"/>
    </row>
    <row r="31889" spans="4:5" ht="15" customHeight="1">
      <c r="D31889" s="76"/>
      <c r="E31889" s="573"/>
    </row>
    <row r="31890" spans="4:5" ht="15" customHeight="1">
      <c r="D31890" s="76"/>
      <c r="E31890" s="573"/>
    </row>
    <row r="31891" spans="4:5" ht="15" customHeight="1">
      <c r="D31891" s="76"/>
      <c r="E31891" s="573"/>
    </row>
    <row r="31892" spans="4:5" ht="15" customHeight="1">
      <c r="D31892" s="76"/>
      <c r="E31892" s="573"/>
    </row>
    <row r="31893" spans="4:5" ht="15" customHeight="1">
      <c r="D31893" s="76"/>
      <c r="E31893" s="573"/>
    </row>
    <row r="31894" spans="4:5" ht="15" customHeight="1">
      <c r="D31894" s="76"/>
      <c r="E31894" s="573"/>
    </row>
    <row r="31895" spans="4:5" ht="15" customHeight="1">
      <c r="D31895" s="76"/>
      <c r="E31895" s="573"/>
    </row>
    <row r="31896" spans="4:5" ht="15" customHeight="1">
      <c r="D31896" s="76"/>
      <c r="E31896" s="573"/>
    </row>
    <row r="31897" spans="4:5" ht="15" customHeight="1">
      <c r="D31897" s="76"/>
      <c r="E31897" s="573"/>
    </row>
    <row r="31898" spans="4:5" ht="15" customHeight="1">
      <c r="D31898" s="76"/>
      <c r="E31898" s="573"/>
    </row>
    <row r="31899" spans="4:5" ht="15" customHeight="1">
      <c r="D31899" s="76"/>
      <c r="E31899" s="573"/>
    </row>
    <row r="31900" spans="4:5" ht="15" customHeight="1">
      <c r="D31900" s="76"/>
      <c r="E31900" s="573"/>
    </row>
    <row r="31901" spans="4:5" ht="15" customHeight="1">
      <c r="D31901" s="76"/>
      <c r="E31901" s="573"/>
    </row>
    <row r="31902" spans="4:5" ht="15" customHeight="1">
      <c r="D31902" s="76"/>
      <c r="E31902" s="573"/>
    </row>
    <row r="31903" spans="4:5" ht="15" customHeight="1">
      <c r="D31903" s="76"/>
      <c r="E31903" s="573"/>
    </row>
    <row r="31904" spans="4:5" ht="15" customHeight="1">
      <c r="D31904" s="76"/>
      <c r="E31904" s="573"/>
    </row>
    <row r="31905" spans="4:5" ht="15" customHeight="1">
      <c r="D31905" s="76"/>
      <c r="E31905" s="573"/>
    </row>
    <row r="31906" spans="4:5" ht="15" customHeight="1">
      <c r="D31906" s="76"/>
      <c r="E31906" s="573"/>
    </row>
    <row r="31907" spans="4:5" ht="15" customHeight="1">
      <c r="D31907" s="76"/>
      <c r="E31907" s="573"/>
    </row>
    <row r="31908" spans="4:5" ht="15" customHeight="1">
      <c r="D31908" s="76"/>
      <c r="E31908" s="573"/>
    </row>
    <row r="31909" spans="4:5" ht="15" customHeight="1">
      <c r="D31909" s="76"/>
      <c r="E31909" s="573"/>
    </row>
    <row r="31910" spans="4:5" ht="15" customHeight="1">
      <c r="D31910" s="76"/>
      <c r="E31910" s="573"/>
    </row>
    <row r="31911" spans="4:5" ht="15" customHeight="1">
      <c r="D31911" s="76"/>
      <c r="E31911" s="573"/>
    </row>
    <row r="31912" spans="4:5" ht="15" customHeight="1">
      <c r="D31912" s="76"/>
      <c r="E31912" s="573"/>
    </row>
    <row r="31913" spans="4:5" ht="15" customHeight="1">
      <c r="D31913" s="76"/>
      <c r="E31913" s="573"/>
    </row>
    <row r="31914" spans="4:5" ht="15" customHeight="1">
      <c r="D31914" s="76"/>
      <c r="E31914" s="573"/>
    </row>
    <row r="31915" spans="4:5" ht="15" customHeight="1">
      <c r="D31915" s="76"/>
      <c r="E31915" s="573"/>
    </row>
    <row r="31916" spans="4:5" ht="15" customHeight="1">
      <c r="D31916" s="76"/>
      <c r="E31916" s="573"/>
    </row>
    <row r="31917" spans="4:5" ht="15" customHeight="1">
      <c r="D31917" s="76"/>
      <c r="E31917" s="573"/>
    </row>
    <row r="31918" spans="4:5" ht="15" customHeight="1">
      <c r="D31918" s="76"/>
      <c r="E31918" s="573"/>
    </row>
    <row r="31919" spans="4:5" ht="15" customHeight="1">
      <c r="D31919" s="76"/>
      <c r="E31919" s="573"/>
    </row>
    <row r="31920" spans="4:5" ht="15" customHeight="1">
      <c r="D31920" s="76"/>
      <c r="E31920" s="573"/>
    </row>
    <row r="31921" spans="4:5" ht="15" customHeight="1">
      <c r="D31921" s="76"/>
      <c r="E31921" s="573"/>
    </row>
    <row r="31922" spans="4:5" ht="15" customHeight="1">
      <c r="D31922" s="76"/>
      <c r="E31922" s="573"/>
    </row>
    <row r="31923" spans="4:5" ht="15" customHeight="1">
      <c r="D31923" s="76"/>
      <c r="E31923" s="573"/>
    </row>
    <row r="31924" spans="4:5" ht="15" customHeight="1">
      <c r="D31924" s="76"/>
      <c r="E31924" s="573"/>
    </row>
    <row r="31925" spans="4:5" ht="15" customHeight="1">
      <c r="D31925" s="76"/>
      <c r="E31925" s="573"/>
    </row>
    <row r="31926" spans="4:5" ht="15" customHeight="1">
      <c r="D31926" s="76"/>
      <c r="E31926" s="573"/>
    </row>
    <row r="31927" spans="4:5" ht="15" customHeight="1">
      <c r="D31927" s="76"/>
      <c r="E31927" s="573"/>
    </row>
    <row r="31928" spans="4:5" ht="15" customHeight="1">
      <c r="D31928" s="76"/>
      <c r="E31928" s="573"/>
    </row>
    <row r="31929" spans="4:5" ht="15" customHeight="1">
      <c r="D31929" s="76"/>
      <c r="E31929" s="573"/>
    </row>
    <row r="31930" spans="4:5" ht="15" customHeight="1">
      <c r="D31930" s="76"/>
      <c r="E31930" s="573"/>
    </row>
    <row r="31931" spans="4:5" ht="15" customHeight="1">
      <c r="D31931" s="76"/>
      <c r="E31931" s="573"/>
    </row>
    <row r="31932" spans="4:5" ht="15" customHeight="1">
      <c r="D31932" s="76"/>
      <c r="E31932" s="573"/>
    </row>
    <row r="31933" spans="4:5" ht="15" customHeight="1">
      <c r="D31933" s="76"/>
      <c r="E31933" s="573"/>
    </row>
    <row r="31934" spans="4:5" ht="15" customHeight="1">
      <c r="D31934" s="76"/>
      <c r="E31934" s="573"/>
    </row>
    <row r="31935" spans="4:5" ht="15" customHeight="1">
      <c r="D31935" s="76"/>
      <c r="E31935" s="573"/>
    </row>
    <row r="31936" spans="4:5" ht="15" customHeight="1">
      <c r="D31936" s="76"/>
      <c r="E31936" s="573"/>
    </row>
    <row r="31937" spans="4:5" ht="15" customHeight="1">
      <c r="D31937" s="76"/>
      <c r="E31937" s="573"/>
    </row>
    <row r="31938" spans="4:5" ht="15" customHeight="1">
      <c r="D31938" s="76"/>
      <c r="E31938" s="573"/>
    </row>
    <row r="31939" spans="4:5" ht="15" customHeight="1">
      <c r="D31939" s="76"/>
      <c r="E31939" s="573"/>
    </row>
    <row r="31940" spans="4:5" ht="15" customHeight="1">
      <c r="D31940" s="76"/>
      <c r="E31940" s="573"/>
    </row>
    <row r="31941" spans="4:5" ht="15" customHeight="1">
      <c r="D31941" s="76"/>
      <c r="E31941" s="573"/>
    </row>
    <row r="31942" spans="4:5" ht="15" customHeight="1">
      <c r="D31942" s="76"/>
      <c r="E31942" s="573"/>
    </row>
    <row r="31943" spans="4:5" ht="15" customHeight="1">
      <c r="D31943" s="76"/>
      <c r="E31943" s="573"/>
    </row>
    <row r="31944" spans="4:5" ht="15" customHeight="1">
      <c r="D31944" s="76"/>
      <c r="E31944" s="573"/>
    </row>
    <row r="31945" spans="4:5" ht="15" customHeight="1">
      <c r="D31945" s="76"/>
      <c r="E31945" s="573"/>
    </row>
    <row r="31946" spans="4:5" ht="15" customHeight="1">
      <c r="D31946" s="76"/>
      <c r="E31946" s="573"/>
    </row>
    <row r="31947" spans="4:5" ht="15" customHeight="1">
      <c r="D31947" s="76"/>
      <c r="E31947" s="573"/>
    </row>
    <row r="31948" spans="4:5" ht="15" customHeight="1">
      <c r="D31948" s="76"/>
      <c r="E31948" s="573"/>
    </row>
    <row r="31949" spans="4:5" ht="15" customHeight="1">
      <c r="D31949" s="76"/>
      <c r="E31949" s="573"/>
    </row>
    <row r="31950" spans="4:5" ht="15" customHeight="1">
      <c r="D31950" s="76"/>
      <c r="E31950" s="573"/>
    </row>
    <row r="31951" spans="4:5" ht="15" customHeight="1">
      <c r="D31951" s="76"/>
      <c r="E31951" s="573"/>
    </row>
    <row r="31952" spans="4:5" ht="15" customHeight="1">
      <c r="D31952" s="76"/>
      <c r="E31952" s="573"/>
    </row>
    <row r="31953" spans="4:5" ht="15" customHeight="1">
      <c r="D31953" s="76"/>
      <c r="E31953" s="573"/>
    </row>
    <row r="31954" spans="4:5" ht="15" customHeight="1">
      <c r="D31954" s="76"/>
      <c r="E31954" s="573"/>
    </row>
    <row r="31955" spans="4:5" ht="15" customHeight="1">
      <c r="D31955" s="76"/>
      <c r="E31955" s="573"/>
    </row>
    <row r="31956" spans="4:5" ht="15" customHeight="1">
      <c r="D31956" s="76"/>
      <c r="E31956" s="573"/>
    </row>
    <row r="31957" spans="4:5" ht="15" customHeight="1">
      <c r="D31957" s="76"/>
      <c r="E31957" s="573"/>
    </row>
    <row r="31958" spans="4:5" ht="15" customHeight="1">
      <c r="D31958" s="76"/>
      <c r="E31958" s="573"/>
    </row>
    <row r="31959" spans="4:5" ht="15" customHeight="1">
      <c r="D31959" s="76"/>
      <c r="E31959" s="573"/>
    </row>
    <row r="31960" spans="4:5" ht="15" customHeight="1">
      <c r="D31960" s="76"/>
      <c r="E31960" s="573"/>
    </row>
    <row r="31961" spans="4:5" ht="15" customHeight="1">
      <c r="D31961" s="76"/>
      <c r="E31961" s="573"/>
    </row>
    <row r="31962" spans="4:5" ht="15" customHeight="1">
      <c r="D31962" s="76"/>
      <c r="E31962" s="573"/>
    </row>
    <row r="31963" spans="4:5" ht="15" customHeight="1">
      <c r="D31963" s="76"/>
      <c r="E31963" s="573"/>
    </row>
    <row r="31964" spans="4:5" ht="15" customHeight="1">
      <c r="D31964" s="76"/>
      <c r="E31964" s="573"/>
    </row>
    <row r="31965" spans="4:5" ht="15" customHeight="1">
      <c r="D31965" s="76"/>
      <c r="E31965" s="573"/>
    </row>
    <row r="31966" spans="4:5" ht="15" customHeight="1">
      <c r="D31966" s="76"/>
      <c r="E31966" s="573"/>
    </row>
    <row r="31967" spans="4:5" ht="15" customHeight="1">
      <c r="D31967" s="76"/>
      <c r="E31967" s="573"/>
    </row>
    <row r="31968" spans="4:5" ht="15" customHeight="1">
      <c r="D31968" s="76"/>
      <c r="E31968" s="573"/>
    </row>
    <row r="31969" spans="4:5" ht="15" customHeight="1">
      <c r="D31969" s="76"/>
      <c r="E31969" s="573"/>
    </row>
    <row r="31970" spans="4:5" ht="15" customHeight="1">
      <c r="D31970" s="76"/>
      <c r="E31970" s="573"/>
    </row>
    <row r="31971" spans="4:5" ht="15" customHeight="1">
      <c r="D31971" s="76"/>
      <c r="E31971" s="573"/>
    </row>
    <row r="31972" spans="4:5" ht="15" customHeight="1">
      <c r="D31972" s="76"/>
      <c r="E31972" s="573"/>
    </row>
    <row r="31973" spans="4:5" ht="15" customHeight="1">
      <c r="D31973" s="76"/>
      <c r="E31973" s="573"/>
    </row>
    <row r="31974" spans="4:5" ht="15" customHeight="1">
      <c r="D31974" s="76"/>
      <c r="E31974" s="573"/>
    </row>
    <row r="31975" spans="4:5" ht="15" customHeight="1">
      <c r="D31975" s="76"/>
      <c r="E31975" s="573"/>
    </row>
    <row r="31976" spans="4:5" ht="15" customHeight="1">
      <c r="D31976" s="76"/>
      <c r="E31976" s="573"/>
    </row>
    <row r="31977" spans="4:5" ht="15" customHeight="1">
      <c r="D31977" s="76"/>
      <c r="E31977" s="573"/>
    </row>
    <row r="31978" spans="4:5" ht="15" customHeight="1">
      <c r="D31978" s="76"/>
      <c r="E31978" s="573"/>
    </row>
    <row r="31979" spans="4:5" ht="15" customHeight="1">
      <c r="D31979" s="76"/>
      <c r="E31979" s="573"/>
    </row>
    <row r="31980" spans="4:5" ht="15" customHeight="1">
      <c r="D31980" s="76"/>
      <c r="E31980" s="573"/>
    </row>
    <row r="31981" spans="4:5" ht="15" customHeight="1">
      <c r="D31981" s="76"/>
      <c r="E31981" s="573"/>
    </row>
    <row r="31982" spans="4:5" ht="15" customHeight="1">
      <c r="D31982" s="76"/>
      <c r="E31982" s="573"/>
    </row>
    <row r="31983" spans="4:5" ht="15" customHeight="1">
      <c r="D31983" s="76"/>
      <c r="E31983" s="573"/>
    </row>
    <row r="31984" spans="4:5" ht="15" customHeight="1">
      <c r="D31984" s="76"/>
      <c r="E31984" s="573"/>
    </row>
    <row r="31985" spans="4:5" ht="15" customHeight="1">
      <c r="D31985" s="76"/>
      <c r="E31985" s="573"/>
    </row>
    <row r="31986" spans="4:5" ht="15" customHeight="1">
      <c r="D31986" s="76"/>
      <c r="E31986" s="573"/>
    </row>
    <row r="31987" spans="4:5" ht="15" customHeight="1">
      <c r="D31987" s="76"/>
      <c r="E31987" s="573"/>
    </row>
    <row r="31988" spans="4:5" ht="15" customHeight="1">
      <c r="D31988" s="76"/>
      <c r="E31988" s="573"/>
    </row>
    <row r="31989" spans="4:5" ht="15" customHeight="1">
      <c r="D31989" s="76"/>
      <c r="E31989" s="573"/>
    </row>
    <row r="31990" spans="4:5" ht="15" customHeight="1">
      <c r="D31990" s="76"/>
      <c r="E31990" s="573"/>
    </row>
    <row r="31991" spans="4:5" ht="15" customHeight="1">
      <c r="D31991" s="76"/>
      <c r="E31991" s="573"/>
    </row>
    <row r="31992" spans="4:5" ht="15" customHeight="1">
      <c r="D31992" s="76"/>
      <c r="E31992" s="573"/>
    </row>
    <row r="31993" spans="4:5" ht="15" customHeight="1">
      <c r="D31993" s="76"/>
      <c r="E31993" s="573"/>
    </row>
    <row r="31994" spans="4:5" ht="15" customHeight="1">
      <c r="D31994" s="76"/>
      <c r="E31994" s="573"/>
    </row>
    <row r="31995" spans="4:5" ht="15" customHeight="1">
      <c r="D31995" s="76"/>
      <c r="E31995" s="573"/>
    </row>
    <row r="31996" spans="4:5" ht="15" customHeight="1">
      <c r="D31996" s="76"/>
      <c r="E31996" s="573"/>
    </row>
    <row r="31997" spans="4:5" ht="15" customHeight="1">
      <c r="D31997" s="76"/>
      <c r="E31997" s="573"/>
    </row>
    <row r="31998" spans="4:5" ht="15" customHeight="1">
      <c r="D31998" s="76"/>
      <c r="E31998" s="573"/>
    </row>
    <row r="31999" spans="4:5" ht="15" customHeight="1">
      <c r="D31999" s="76"/>
      <c r="E31999" s="573"/>
    </row>
    <row r="32000" spans="4:5" ht="15" customHeight="1">
      <c r="D32000" s="76"/>
      <c r="E32000" s="573"/>
    </row>
    <row r="32001" spans="4:5" ht="15" customHeight="1">
      <c r="D32001" s="76"/>
      <c r="E32001" s="573"/>
    </row>
    <row r="32002" spans="4:5" ht="15" customHeight="1">
      <c r="D32002" s="76"/>
      <c r="E32002" s="573"/>
    </row>
    <row r="32003" spans="4:5" ht="15" customHeight="1">
      <c r="D32003" s="76"/>
      <c r="E32003" s="573"/>
    </row>
    <row r="32004" spans="4:5" ht="15" customHeight="1">
      <c r="D32004" s="76"/>
      <c r="E32004" s="573"/>
    </row>
    <row r="32005" spans="4:5" ht="15" customHeight="1">
      <c r="D32005" s="76"/>
      <c r="E32005" s="573"/>
    </row>
    <row r="32006" spans="4:5" ht="15" customHeight="1">
      <c r="D32006" s="76"/>
      <c r="E32006" s="573"/>
    </row>
    <row r="32007" spans="4:5" ht="15" customHeight="1">
      <c r="D32007" s="76"/>
      <c r="E32007" s="573"/>
    </row>
    <row r="32008" spans="4:5" ht="15" customHeight="1">
      <c r="D32008" s="76"/>
      <c r="E32008" s="573"/>
    </row>
    <row r="32009" spans="4:5" ht="15" customHeight="1">
      <c r="D32009" s="76"/>
      <c r="E32009" s="573"/>
    </row>
    <row r="32010" spans="4:5" ht="15" customHeight="1">
      <c r="D32010" s="76"/>
      <c r="E32010" s="573"/>
    </row>
    <row r="32011" spans="4:5" ht="15" customHeight="1">
      <c r="D32011" s="76"/>
      <c r="E32011" s="573"/>
    </row>
    <row r="32012" spans="4:5" ht="15" customHeight="1">
      <c r="D32012" s="76"/>
      <c r="E32012" s="573"/>
    </row>
    <row r="32013" spans="4:5" ht="15" customHeight="1">
      <c r="D32013" s="76"/>
      <c r="E32013" s="573"/>
    </row>
    <row r="32014" spans="4:5" ht="15" customHeight="1">
      <c r="D32014" s="76"/>
      <c r="E32014" s="573"/>
    </row>
    <row r="32015" spans="4:5" ht="15" customHeight="1">
      <c r="D32015" s="76"/>
      <c r="E32015" s="573"/>
    </row>
    <row r="32016" spans="4:5" ht="15" customHeight="1">
      <c r="D32016" s="76"/>
      <c r="E32016" s="573"/>
    </row>
    <row r="32017" spans="4:5" ht="15" customHeight="1">
      <c r="D32017" s="76"/>
      <c r="E32017" s="573"/>
    </row>
    <row r="32018" spans="4:5" ht="15" customHeight="1">
      <c r="D32018" s="76"/>
      <c r="E32018" s="573"/>
    </row>
    <row r="32019" spans="4:5" ht="15" customHeight="1">
      <c r="D32019" s="76"/>
      <c r="E32019" s="573"/>
    </row>
    <row r="32020" spans="4:5" ht="15" customHeight="1">
      <c r="D32020" s="76"/>
      <c r="E32020" s="573"/>
    </row>
    <row r="32021" spans="4:5" ht="15" customHeight="1">
      <c r="D32021" s="76"/>
      <c r="E32021" s="573"/>
    </row>
    <row r="32022" spans="4:5" ht="15" customHeight="1">
      <c r="D32022" s="76"/>
      <c r="E32022" s="573"/>
    </row>
    <row r="32023" spans="4:5" ht="15" customHeight="1">
      <c r="D32023" s="76"/>
      <c r="E32023" s="573"/>
    </row>
    <row r="32024" spans="4:5" ht="15" customHeight="1">
      <c r="D32024" s="76"/>
      <c r="E32024" s="573"/>
    </row>
    <row r="32025" spans="4:5" ht="15" customHeight="1">
      <c r="D32025" s="76"/>
      <c r="E32025" s="573"/>
    </row>
    <row r="32026" spans="4:5" ht="15" customHeight="1">
      <c r="D32026" s="76"/>
      <c r="E32026" s="573"/>
    </row>
    <row r="32027" spans="4:5" ht="15" customHeight="1">
      <c r="D32027" s="76"/>
      <c r="E32027" s="573"/>
    </row>
    <row r="32028" spans="4:5" ht="15" customHeight="1">
      <c r="D32028" s="76"/>
      <c r="E32028" s="573"/>
    </row>
    <row r="32029" spans="4:5" ht="15" customHeight="1">
      <c r="D32029" s="76"/>
      <c r="E32029" s="573"/>
    </row>
    <row r="32030" spans="4:5" ht="15" customHeight="1">
      <c r="D32030" s="76"/>
      <c r="E32030" s="573"/>
    </row>
    <row r="32031" spans="4:5" ht="15" customHeight="1">
      <c r="D32031" s="76"/>
      <c r="E32031" s="573"/>
    </row>
    <row r="32032" spans="4:5" ht="15" customHeight="1">
      <c r="D32032" s="76"/>
      <c r="E32032" s="573"/>
    </row>
    <row r="32033" spans="4:5" ht="15" customHeight="1">
      <c r="D32033" s="76"/>
      <c r="E32033" s="573"/>
    </row>
    <row r="32034" spans="4:5" ht="15" customHeight="1">
      <c r="D32034" s="76"/>
      <c r="E32034" s="573"/>
    </row>
    <row r="32035" spans="4:5" ht="15" customHeight="1">
      <c r="D32035" s="76"/>
      <c r="E32035" s="573"/>
    </row>
    <row r="32036" spans="4:5" ht="15" customHeight="1">
      <c r="D32036" s="76"/>
      <c r="E32036" s="573"/>
    </row>
    <row r="32037" spans="4:5" ht="15" customHeight="1">
      <c r="D32037" s="76"/>
      <c r="E32037" s="573"/>
    </row>
    <row r="32038" spans="4:5" ht="15" customHeight="1">
      <c r="D32038" s="76"/>
      <c r="E32038" s="573"/>
    </row>
    <row r="32039" spans="4:5" ht="15" customHeight="1">
      <c r="D32039" s="76"/>
      <c r="E32039" s="573"/>
    </row>
    <row r="32040" spans="4:5" ht="15" customHeight="1">
      <c r="D32040" s="76"/>
      <c r="E32040" s="573"/>
    </row>
    <row r="32041" spans="4:5" ht="15" customHeight="1">
      <c r="D32041" s="76"/>
      <c r="E32041" s="573"/>
    </row>
    <row r="32042" spans="4:5" ht="15" customHeight="1">
      <c r="D32042" s="76"/>
      <c r="E32042" s="573"/>
    </row>
    <row r="32043" spans="4:5" ht="15" customHeight="1">
      <c r="D32043" s="76"/>
      <c r="E32043" s="573"/>
    </row>
    <row r="32044" spans="4:5" ht="15" customHeight="1">
      <c r="D32044" s="76"/>
      <c r="E32044" s="573"/>
    </row>
    <row r="32045" spans="4:5" ht="15" customHeight="1">
      <c r="D32045" s="76"/>
      <c r="E32045" s="573"/>
    </row>
    <row r="32046" spans="4:5" ht="15" customHeight="1">
      <c r="D32046" s="76"/>
      <c r="E32046" s="573"/>
    </row>
    <row r="32047" spans="4:5" ht="15" customHeight="1">
      <c r="D32047" s="76"/>
      <c r="E32047" s="573"/>
    </row>
    <row r="32048" spans="4:5" ht="15" customHeight="1">
      <c r="D32048" s="76"/>
      <c r="E32048" s="573"/>
    </row>
    <row r="32049" spans="4:5" ht="15" customHeight="1">
      <c r="D32049" s="76"/>
      <c r="E32049" s="573"/>
    </row>
    <row r="32050" spans="4:5" ht="15" customHeight="1">
      <c r="D32050" s="76"/>
      <c r="E32050" s="573"/>
    </row>
    <row r="32051" spans="4:5" ht="15" customHeight="1">
      <c r="D32051" s="76"/>
      <c r="E32051" s="573"/>
    </row>
    <row r="32052" spans="4:5" ht="15" customHeight="1">
      <c r="D32052" s="76"/>
      <c r="E32052" s="573"/>
    </row>
    <row r="32053" spans="4:5" ht="15" customHeight="1">
      <c r="D32053" s="76"/>
      <c r="E32053" s="573"/>
    </row>
    <row r="32054" spans="4:5" ht="15" customHeight="1">
      <c r="D32054" s="76"/>
      <c r="E32054" s="573"/>
    </row>
    <row r="32055" spans="4:5" ht="15" customHeight="1">
      <c r="D32055" s="76"/>
      <c r="E32055" s="573"/>
    </row>
    <row r="32056" spans="4:5" ht="15" customHeight="1">
      <c r="D32056" s="76"/>
      <c r="E32056" s="573"/>
    </row>
    <row r="32057" spans="4:5" ht="15" customHeight="1">
      <c r="D32057" s="76"/>
      <c r="E32057" s="573"/>
    </row>
    <row r="32058" spans="4:5" ht="15" customHeight="1">
      <c r="D32058" s="76"/>
      <c r="E32058" s="573"/>
    </row>
    <row r="32059" spans="4:5" ht="15" customHeight="1">
      <c r="D32059" s="76"/>
      <c r="E32059" s="573"/>
    </row>
    <row r="32060" spans="4:5" ht="15" customHeight="1">
      <c r="D32060" s="76"/>
      <c r="E32060" s="573"/>
    </row>
    <row r="32061" spans="4:5" ht="15" customHeight="1">
      <c r="D32061" s="76"/>
      <c r="E32061" s="573"/>
    </row>
    <row r="32062" spans="4:5" ht="15" customHeight="1">
      <c r="D32062" s="76"/>
      <c r="E32062" s="573"/>
    </row>
    <row r="32063" spans="4:5" ht="15" customHeight="1">
      <c r="D32063" s="76"/>
      <c r="E32063" s="573"/>
    </row>
    <row r="32064" spans="4:5" ht="15" customHeight="1">
      <c r="D32064" s="76"/>
      <c r="E32064" s="573"/>
    </row>
    <row r="32065" spans="4:5" ht="15" customHeight="1">
      <c r="D32065" s="76"/>
      <c r="E32065" s="573"/>
    </row>
    <row r="32066" spans="4:5" ht="15" customHeight="1">
      <c r="D32066" s="76"/>
      <c r="E32066" s="573"/>
    </row>
    <row r="32067" spans="4:5" ht="15" customHeight="1">
      <c r="D32067" s="76"/>
      <c r="E32067" s="573"/>
    </row>
    <row r="32068" spans="4:5" ht="15" customHeight="1">
      <c r="D32068" s="76"/>
      <c r="E32068" s="573"/>
    </row>
    <row r="32069" spans="4:5" ht="15" customHeight="1">
      <c r="D32069" s="76"/>
      <c r="E32069" s="573"/>
    </row>
    <row r="32070" spans="4:5" ht="15" customHeight="1">
      <c r="D32070" s="76"/>
      <c r="E32070" s="573"/>
    </row>
    <row r="32071" spans="4:5" ht="15" customHeight="1">
      <c r="D32071" s="76"/>
      <c r="E32071" s="573"/>
    </row>
    <row r="32072" spans="4:5" ht="15" customHeight="1">
      <c r="D32072" s="76"/>
      <c r="E32072" s="573"/>
    </row>
    <row r="32073" spans="4:5" ht="15" customHeight="1">
      <c r="D32073" s="76"/>
      <c r="E32073" s="573"/>
    </row>
    <row r="32074" spans="4:5" ht="15" customHeight="1">
      <c r="D32074" s="76"/>
      <c r="E32074" s="573"/>
    </row>
    <row r="32075" spans="4:5" ht="15" customHeight="1">
      <c r="D32075" s="76"/>
      <c r="E32075" s="573"/>
    </row>
    <row r="32076" spans="4:5" ht="15" customHeight="1">
      <c r="D32076" s="76"/>
      <c r="E32076" s="573"/>
    </row>
    <row r="32077" spans="4:5" ht="15" customHeight="1">
      <c r="D32077" s="76"/>
      <c r="E32077" s="573"/>
    </row>
    <row r="32078" spans="4:5" ht="15" customHeight="1">
      <c r="D32078" s="76"/>
      <c r="E32078" s="573"/>
    </row>
    <row r="32079" spans="4:5" ht="15" customHeight="1">
      <c r="D32079" s="76"/>
      <c r="E32079" s="573"/>
    </row>
    <row r="32080" spans="4:5" ht="15" customHeight="1">
      <c r="D32080" s="76"/>
      <c r="E32080" s="573"/>
    </row>
    <row r="32081" spans="4:5" ht="15" customHeight="1">
      <c r="D32081" s="76"/>
      <c r="E32081" s="573"/>
    </row>
    <row r="32082" spans="4:5" ht="15" customHeight="1">
      <c r="D32082" s="76"/>
      <c r="E32082" s="573"/>
    </row>
    <row r="32083" spans="4:5" ht="15" customHeight="1">
      <c r="D32083" s="76"/>
      <c r="E32083" s="573"/>
    </row>
    <row r="32084" spans="4:5" ht="15" customHeight="1">
      <c r="D32084" s="76"/>
      <c r="E32084" s="573"/>
    </row>
    <row r="32085" spans="4:5" ht="15" customHeight="1">
      <c r="D32085" s="76"/>
      <c r="E32085" s="573"/>
    </row>
    <row r="32086" spans="4:5" ht="15" customHeight="1">
      <c r="D32086" s="76"/>
      <c r="E32086" s="573"/>
    </row>
    <row r="32087" spans="4:5" ht="15" customHeight="1">
      <c r="D32087" s="76"/>
      <c r="E32087" s="573"/>
    </row>
    <row r="32088" spans="4:5" ht="15" customHeight="1">
      <c r="D32088" s="76"/>
      <c r="E32088" s="573"/>
    </row>
    <row r="32089" spans="4:5" ht="15" customHeight="1">
      <c r="D32089" s="76"/>
      <c r="E32089" s="573"/>
    </row>
    <row r="32090" spans="4:5" ht="15" customHeight="1">
      <c r="D32090" s="76"/>
      <c r="E32090" s="573"/>
    </row>
    <row r="32091" spans="4:5" ht="15" customHeight="1">
      <c r="D32091" s="76"/>
      <c r="E32091" s="573"/>
    </row>
    <row r="32092" spans="4:5" ht="15" customHeight="1">
      <c r="D32092" s="76"/>
      <c r="E32092" s="573"/>
    </row>
    <row r="32093" spans="4:5" ht="15" customHeight="1">
      <c r="D32093" s="76"/>
      <c r="E32093" s="573"/>
    </row>
    <row r="32094" spans="4:5" ht="15" customHeight="1">
      <c r="D32094" s="76"/>
      <c r="E32094" s="573"/>
    </row>
    <row r="32095" spans="4:5" ht="15" customHeight="1">
      <c r="D32095" s="76"/>
      <c r="E32095" s="573"/>
    </row>
    <row r="32096" spans="4:5" ht="15" customHeight="1">
      <c r="D32096" s="76"/>
      <c r="E32096" s="573"/>
    </row>
    <row r="32097" spans="4:5" ht="15" customHeight="1">
      <c r="D32097" s="76"/>
      <c r="E32097" s="573"/>
    </row>
    <row r="32098" spans="4:5" ht="15" customHeight="1">
      <c r="D32098" s="76"/>
      <c r="E32098" s="573"/>
    </row>
    <row r="32099" spans="4:5" ht="15" customHeight="1">
      <c r="D32099" s="76"/>
      <c r="E32099" s="573"/>
    </row>
    <row r="32100" spans="4:5" ht="15" customHeight="1">
      <c r="D32100" s="76"/>
      <c r="E32100" s="573"/>
    </row>
    <row r="32101" spans="4:5" ht="15" customHeight="1">
      <c r="D32101" s="76"/>
      <c r="E32101" s="573"/>
    </row>
    <row r="32102" spans="4:5" ht="15" customHeight="1">
      <c r="D32102" s="76"/>
      <c r="E32102" s="573"/>
    </row>
    <row r="32103" spans="4:5" ht="15" customHeight="1">
      <c r="D32103" s="76"/>
      <c r="E32103" s="573"/>
    </row>
    <row r="32104" spans="4:5" ht="15" customHeight="1">
      <c r="D32104" s="76"/>
      <c r="E32104" s="573"/>
    </row>
    <row r="32105" spans="4:5" ht="15" customHeight="1">
      <c r="D32105" s="76"/>
      <c r="E32105" s="573"/>
    </row>
    <row r="32106" spans="4:5" ht="15" customHeight="1">
      <c r="D32106" s="76"/>
      <c r="E32106" s="573"/>
    </row>
    <row r="32107" spans="4:5" ht="15" customHeight="1">
      <c r="D32107" s="76"/>
      <c r="E32107" s="573"/>
    </row>
    <row r="32108" spans="4:5" ht="15" customHeight="1">
      <c r="D32108" s="76"/>
      <c r="E32108" s="573"/>
    </row>
    <row r="32109" spans="4:5" ht="15" customHeight="1">
      <c r="D32109" s="76"/>
      <c r="E32109" s="573"/>
    </row>
    <row r="32110" spans="4:5" ht="15" customHeight="1">
      <c r="D32110" s="76"/>
      <c r="E32110" s="573"/>
    </row>
    <row r="32111" spans="4:5" ht="15" customHeight="1">
      <c r="D32111" s="76"/>
      <c r="E32111" s="573"/>
    </row>
    <row r="32112" spans="4:5" ht="15" customHeight="1">
      <c r="D32112" s="76"/>
      <c r="E32112" s="573"/>
    </row>
    <row r="32113" spans="4:5" ht="15" customHeight="1">
      <c r="D32113" s="76"/>
      <c r="E32113" s="573"/>
    </row>
    <row r="32114" spans="4:5" ht="15" customHeight="1">
      <c r="D32114" s="76"/>
      <c r="E32114" s="573"/>
    </row>
    <row r="32115" spans="4:5" ht="15" customHeight="1">
      <c r="D32115" s="76"/>
      <c r="E32115" s="573"/>
    </row>
    <row r="32116" spans="4:5" ht="15" customHeight="1">
      <c r="D32116" s="76"/>
      <c r="E32116" s="573"/>
    </row>
    <row r="32117" spans="4:5" ht="15" customHeight="1">
      <c r="D32117" s="76"/>
      <c r="E32117" s="573"/>
    </row>
    <row r="32118" spans="4:5" ht="15" customHeight="1">
      <c r="D32118" s="76"/>
      <c r="E32118" s="573"/>
    </row>
    <row r="32119" spans="4:5" ht="15" customHeight="1">
      <c r="D32119" s="76"/>
      <c r="E32119" s="573"/>
    </row>
    <row r="32120" spans="4:5" ht="15" customHeight="1">
      <c r="D32120" s="76"/>
      <c r="E32120" s="573"/>
    </row>
    <row r="32121" spans="4:5" ht="15" customHeight="1">
      <c r="D32121" s="76"/>
      <c r="E32121" s="573"/>
    </row>
    <row r="32122" spans="4:5" ht="15" customHeight="1">
      <c r="D32122" s="76"/>
      <c r="E32122" s="573"/>
    </row>
    <row r="32123" spans="4:5" ht="15" customHeight="1">
      <c r="D32123" s="76"/>
      <c r="E32123" s="573"/>
    </row>
    <row r="32124" spans="4:5" ht="15" customHeight="1">
      <c r="D32124" s="76"/>
      <c r="E32124" s="573"/>
    </row>
    <row r="32125" spans="4:5" ht="15" customHeight="1">
      <c r="D32125" s="76"/>
      <c r="E32125" s="573"/>
    </row>
    <row r="32126" spans="4:5" ht="15" customHeight="1">
      <c r="D32126" s="76"/>
      <c r="E32126" s="573"/>
    </row>
    <row r="32127" spans="4:5" ht="15" customHeight="1">
      <c r="D32127" s="76"/>
      <c r="E32127" s="573"/>
    </row>
    <row r="32128" spans="4:5" ht="15" customHeight="1">
      <c r="D32128" s="76"/>
      <c r="E32128" s="573"/>
    </row>
    <row r="32129" spans="4:5" ht="15" customHeight="1">
      <c r="D32129" s="76"/>
      <c r="E32129" s="573"/>
    </row>
    <row r="32130" spans="4:5" ht="15" customHeight="1">
      <c r="D32130" s="76"/>
      <c r="E32130" s="573"/>
    </row>
    <row r="32131" spans="4:5" ht="15" customHeight="1">
      <c r="D32131" s="76"/>
      <c r="E32131" s="573"/>
    </row>
    <row r="32132" spans="4:5" ht="15" customHeight="1">
      <c r="D32132" s="76"/>
      <c r="E32132" s="573"/>
    </row>
    <row r="32133" spans="4:5" ht="15" customHeight="1">
      <c r="D32133" s="76"/>
      <c r="E32133" s="573"/>
    </row>
    <row r="32134" spans="4:5" ht="15" customHeight="1">
      <c r="D32134" s="76"/>
      <c r="E32134" s="573"/>
    </row>
    <row r="32135" spans="4:5" ht="15" customHeight="1">
      <c r="D32135" s="76"/>
      <c r="E32135" s="573"/>
    </row>
    <row r="32136" spans="4:5" ht="15" customHeight="1">
      <c r="D32136" s="76"/>
      <c r="E32136" s="573"/>
    </row>
    <row r="32137" spans="4:5" ht="15" customHeight="1">
      <c r="D32137" s="76"/>
      <c r="E32137" s="573"/>
    </row>
    <row r="32138" spans="4:5" ht="15" customHeight="1">
      <c r="D32138" s="76"/>
      <c r="E32138" s="573"/>
    </row>
    <row r="32139" spans="4:5" ht="15" customHeight="1">
      <c r="D32139" s="76"/>
      <c r="E32139" s="573"/>
    </row>
    <row r="32140" spans="4:5" ht="15" customHeight="1">
      <c r="D32140" s="76"/>
      <c r="E32140" s="573"/>
    </row>
    <row r="32141" spans="4:5" ht="15" customHeight="1">
      <c r="D32141" s="76"/>
      <c r="E32141" s="573"/>
    </row>
    <row r="32142" spans="4:5" ht="15" customHeight="1">
      <c r="D32142" s="76"/>
      <c r="E32142" s="573"/>
    </row>
    <row r="32143" spans="4:5" ht="15" customHeight="1">
      <c r="D32143" s="76"/>
      <c r="E32143" s="573"/>
    </row>
    <row r="32144" spans="4:5" ht="15" customHeight="1">
      <c r="D32144" s="76"/>
      <c r="E32144" s="573"/>
    </row>
    <row r="32145" spans="4:5" ht="15" customHeight="1">
      <c r="D32145" s="76"/>
      <c r="E32145" s="573"/>
    </row>
    <row r="32146" spans="4:5" ht="15" customHeight="1">
      <c r="D32146" s="76"/>
      <c r="E32146" s="573"/>
    </row>
    <row r="32147" spans="4:5" ht="15" customHeight="1">
      <c r="D32147" s="76"/>
      <c r="E32147" s="573"/>
    </row>
    <row r="32148" spans="4:5" ht="15" customHeight="1">
      <c r="D32148" s="76"/>
      <c r="E32148" s="573"/>
    </row>
    <row r="32149" spans="4:5" ht="15" customHeight="1">
      <c r="D32149" s="76"/>
      <c r="E32149" s="573"/>
    </row>
    <row r="32150" spans="4:5" ht="15" customHeight="1">
      <c r="D32150" s="76"/>
      <c r="E32150" s="573"/>
    </row>
    <row r="32151" spans="4:5" ht="15" customHeight="1">
      <c r="D32151" s="76"/>
      <c r="E32151" s="573"/>
    </row>
    <row r="32152" spans="4:5" ht="15" customHeight="1">
      <c r="D32152" s="76"/>
      <c r="E32152" s="573"/>
    </row>
    <row r="32153" spans="4:5" ht="15" customHeight="1">
      <c r="D32153" s="76"/>
      <c r="E32153" s="573"/>
    </row>
    <row r="32154" spans="4:5" ht="15" customHeight="1">
      <c r="D32154" s="76"/>
      <c r="E32154" s="573"/>
    </row>
    <row r="32155" spans="4:5" ht="15" customHeight="1">
      <c r="D32155" s="76"/>
      <c r="E32155" s="573"/>
    </row>
    <row r="32156" spans="4:5" ht="15" customHeight="1">
      <c r="D32156" s="76"/>
      <c r="E32156" s="573"/>
    </row>
    <row r="32157" spans="4:5" ht="15" customHeight="1">
      <c r="D32157" s="76"/>
      <c r="E32157" s="573"/>
    </row>
    <row r="32158" spans="4:5" ht="15" customHeight="1">
      <c r="D32158" s="76"/>
      <c r="E32158" s="573"/>
    </row>
    <row r="32159" spans="4:5" ht="15" customHeight="1">
      <c r="D32159" s="76"/>
      <c r="E32159" s="573"/>
    </row>
    <row r="32160" spans="4:5" ht="15" customHeight="1">
      <c r="D32160" s="76"/>
      <c r="E32160" s="573"/>
    </row>
    <row r="32161" spans="4:5" ht="15" customHeight="1">
      <c r="D32161" s="76"/>
      <c r="E32161" s="573"/>
    </row>
    <row r="32162" spans="4:5" ht="15" customHeight="1">
      <c r="D32162" s="76"/>
      <c r="E32162" s="573"/>
    </row>
    <row r="32163" spans="4:5" ht="15" customHeight="1">
      <c r="D32163" s="76"/>
      <c r="E32163" s="573"/>
    </row>
    <row r="32164" spans="4:5" ht="15" customHeight="1">
      <c r="D32164" s="76"/>
      <c r="E32164" s="573"/>
    </row>
    <row r="32165" spans="4:5" ht="15" customHeight="1">
      <c r="D32165" s="76"/>
      <c r="E32165" s="573"/>
    </row>
    <row r="32166" spans="4:5" ht="15" customHeight="1">
      <c r="D32166" s="76"/>
      <c r="E32166" s="573"/>
    </row>
    <row r="32167" spans="4:5" ht="15" customHeight="1">
      <c r="D32167" s="76"/>
      <c r="E32167" s="573"/>
    </row>
    <row r="32168" spans="4:5" ht="15" customHeight="1">
      <c r="D32168" s="76"/>
      <c r="E32168" s="573"/>
    </row>
    <row r="32169" spans="4:5" ht="15" customHeight="1">
      <c r="D32169" s="76"/>
      <c r="E32169" s="573"/>
    </row>
    <row r="32170" spans="4:5" ht="15" customHeight="1">
      <c r="D32170" s="76"/>
      <c r="E32170" s="573"/>
    </row>
    <row r="32171" spans="4:5" ht="15" customHeight="1">
      <c r="D32171" s="76"/>
      <c r="E32171" s="573"/>
    </row>
    <row r="32172" spans="4:5" ht="15" customHeight="1">
      <c r="D32172" s="76"/>
      <c r="E32172" s="573"/>
    </row>
    <row r="32173" spans="4:5" ht="15" customHeight="1">
      <c r="D32173" s="76"/>
      <c r="E32173" s="573"/>
    </row>
    <row r="32174" spans="4:5" ht="15" customHeight="1">
      <c r="D32174" s="76"/>
      <c r="E32174" s="573"/>
    </row>
    <row r="32175" spans="4:5" ht="15" customHeight="1">
      <c r="D32175" s="76"/>
      <c r="E32175" s="573"/>
    </row>
    <row r="32176" spans="4:5" ht="15" customHeight="1">
      <c r="D32176" s="76"/>
      <c r="E32176" s="573"/>
    </row>
    <row r="32177" spans="4:5" ht="15" customHeight="1">
      <c r="D32177" s="76"/>
      <c r="E32177" s="573"/>
    </row>
    <row r="32178" spans="4:5" ht="15" customHeight="1">
      <c r="D32178" s="76"/>
      <c r="E32178" s="573"/>
    </row>
    <row r="32179" spans="4:5" ht="15" customHeight="1">
      <c r="D32179" s="76"/>
      <c r="E32179" s="573"/>
    </row>
    <row r="32180" spans="4:5" ht="15" customHeight="1">
      <c r="D32180" s="76"/>
      <c r="E32180" s="573"/>
    </row>
    <row r="32181" spans="4:5" ht="15" customHeight="1">
      <c r="D32181" s="76"/>
      <c r="E32181" s="573"/>
    </row>
    <row r="32182" spans="4:5" ht="15" customHeight="1">
      <c r="D32182" s="76"/>
      <c r="E32182" s="573"/>
    </row>
    <row r="32183" spans="4:5" ht="15" customHeight="1">
      <c r="D32183" s="76"/>
      <c r="E32183" s="573"/>
    </row>
    <row r="32184" spans="4:5" ht="15" customHeight="1">
      <c r="D32184" s="76"/>
      <c r="E32184" s="573"/>
    </row>
    <row r="32185" spans="4:5" ht="15" customHeight="1">
      <c r="D32185" s="76"/>
      <c r="E32185" s="573"/>
    </row>
    <row r="32186" spans="4:5" ht="15" customHeight="1">
      <c r="D32186" s="76"/>
      <c r="E32186" s="573"/>
    </row>
    <row r="32187" spans="4:5" ht="15" customHeight="1">
      <c r="D32187" s="76"/>
      <c r="E32187" s="573"/>
    </row>
    <row r="32188" spans="4:5" ht="15" customHeight="1">
      <c r="D32188" s="76"/>
      <c r="E32188" s="573"/>
    </row>
    <row r="32189" spans="4:5" ht="15" customHeight="1">
      <c r="D32189" s="76"/>
      <c r="E32189" s="573"/>
    </row>
    <row r="32190" spans="4:5" ht="15" customHeight="1">
      <c r="D32190" s="76"/>
      <c r="E32190" s="573"/>
    </row>
    <row r="32191" spans="4:5" ht="15" customHeight="1">
      <c r="D32191" s="76"/>
      <c r="E32191" s="573"/>
    </row>
    <row r="32192" spans="4:5" ht="15" customHeight="1">
      <c r="D32192" s="76"/>
      <c r="E32192" s="573"/>
    </row>
    <row r="32193" spans="4:5" ht="15" customHeight="1">
      <c r="D32193" s="76"/>
      <c r="E32193" s="573"/>
    </row>
    <row r="32194" spans="4:5" ht="15" customHeight="1">
      <c r="D32194" s="76"/>
      <c r="E32194" s="573"/>
    </row>
    <row r="32195" spans="4:5" ht="15" customHeight="1">
      <c r="D32195" s="76"/>
      <c r="E32195" s="573"/>
    </row>
    <row r="32196" spans="4:5" ht="15" customHeight="1">
      <c r="D32196" s="76"/>
      <c r="E32196" s="573"/>
    </row>
    <row r="32197" spans="4:5" ht="15" customHeight="1">
      <c r="D32197" s="76"/>
      <c r="E32197" s="573"/>
    </row>
    <row r="32198" spans="4:5" ht="15" customHeight="1">
      <c r="D32198" s="76"/>
      <c r="E32198" s="573"/>
    </row>
    <row r="32199" spans="4:5" ht="15" customHeight="1">
      <c r="D32199" s="76"/>
      <c r="E32199" s="573"/>
    </row>
    <row r="32200" spans="4:5" ht="15" customHeight="1">
      <c r="D32200" s="76"/>
      <c r="E32200" s="573"/>
    </row>
    <row r="32201" spans="4:5" ht="15" customHeight="1">
      <c r="D32201" s="76"/>
      <c r="E32201" s="573"/>
    </row>
    <row r="32202" spans="4:5" ht="15" customHeight="1">
      <c r="D32202" s="76"/>
      <c r="E32202" s="573"/>
    </row>
    <row r="32203" spans="4:5" ht="15" customHeight="1">
      <c r="D32203" s="76"/>
      <c r="E32203" s="573"/>
    </row>
    <row r="32204" spans="4:5" ht="15" customHeight="1">
      <c r="D32204" s="76"/>
      <c r="E32204" s="573"/>
    </row>
    <row r="32205" spans="4:5" ht="15" customHeight="1">
      <c r="D32205" s="76"/>
      <c r="E32205" s="573"/>
    </row>
    <row r="32206" spans="4:5" ht="15" customHeight="1">
      <c r="D32206" s="76"/>
      <c r="E32206" s="573"/>
    </row>
    <row r="32207" spans="4:5" ht="15" customHeight="1">
      <c r="D32207" s="76"/>
      <c r="E32207" s="573"/>
    </row>
    <row r="32208" spans="4:5" ht="15" customHeight="1">
      <c r="D32208" s="76"/>
      <c r="E32208" s="573"/>
    </row>
    <row r="32209" spans="4:5" ht="15" customHeight="1">
      <c r="D32209" s="76"/>
      <c r="E32209" s="573"/>
    </row>
    <row r="32210" spans="4:5" ht="15" customHeight="1">
      <c r="D32210" s="76"/>
      <c r="E32210" s="573"/>
    </row>
    <row r="32211" spans="4:5" ht="15" customHeight="1">
      <c r="D32211" s="76"/>
      <c r="E32211" s="573"/>
    </row>
    <row r="32212" spans="4:5" ht="15" customHeight="1">
      <c r="D32212" s="76"/>
      <c r="E32212" s="573"/>
    </row>
    <row r="32213" spans="4:5" ht="15" customHeight="1">
      <c r="D32213" s="76"/>
      <c r="E32213" s="573"/>
    </row>
    <row r="32214" spans="4:5" ht="15" customHeight="1">
      <c r="D32214" s="76"/>
      <c r="E32214" s="573"/>
    </row>
    <row r="32215" spans="4:5" ht="15" customHeight="1">
      <c r="D32215" s="76"/>
      <c r="E32215" s="573"/>
    </row>
    <row r="32216" spans="4:5" ht="15" customHeight="1">
      <c r="D32216" s="76"/>
      <c r="E32216" s="573"/>
    </row>
    <row r="32217" spans="4:5" ht="15" customHeight="1">
      <c r="D32217" s="76"/>
      <c r="E32217" s="573"/>
    </row>
    <row r="32218" spans="4:5" ht="15" customHeight="1">
      <c r="D32218" s="76"/>
      <c r="E32218" s="573"/>
    </row>
    <row r="32219" spans="4:5" ht="15" customHeight="1">
      <c r="D32219" s="76"/>
      <c r="E32219" s="573"/>
    </row>
    <row r="32220" spans="4:5" ht="15" customHeight="1">
      <c r="D32220" s="76"/>
      <c r="E32220" s="573"/>
    </row>
    <row r="32221" spans="4:5" ht="15" customHeight="1">
      <c r="D32221" s="76"/>
      <c r="E32221" s="573"/>
    </row>
    <row r="32222" spans="4:5" ht="15" customHeight="1">
      <c r="D32222" s="76"/>
      <c r="E32222" s="573"/>
    </row>
    <row r="32223" spans="4:5" ht="15" customHeight="1">
      <c r="D32223" s="76"/>
      <c r="E32223" s="573"/>
    </row>
    <row r="32224" spans="4:5" ht="15" customHeight="1">
      <c r="D32224" s="76"/>
      <c r="E32224" s="573"/>
    </row>
    <row r="32225" spans="4:5" ht="15" customHeight="1">
      <c r="D32225" s="76"/>
      <c r="E32225" s="573"/>
    </row>
    <row r="32226" spans="4:5" ht="15" customHeight="1">
      <c r="D32226" s="76"/>
      <c r="E32226" s="573"/>
    </row>
    <row r="32227" spans="4:5" ht="15" customHeight="1">
      <c r="D32227" s="76"/>
      <c r="E32227" s="573"/>
    </row>
    <row r="32228" spans="4:5" ht="15" customHeight="1">
      <c r="D32228" s="76"/>
      <c r="E32228" s="573"/>
    </row>
    <row r="32229" spans="4:5" ht="15" customHeight="1">
      <c r="D32229" s="76"/>
      <c r="E32229" s="573"/>
    </row>
    <row r="32230" spans="4:5" ht="15" customHeight="1">
      <c r="D32230" s="76"/>
      <c r="E32230" s="573"/>
    </row>
    <row r="32231" spans="4:5" ht="15" customHeight="1">
      <c r="D32231" s="76"/>
      <c r="E32231" s="573"/>
    </row>
    <row r="32232" spans="4:5" ht="15" customHeight="1">
      <c r="D32232" s="76"/>
      <c r="E32232" s="573"/>
    </row>
    <row r="32233" spans="4:5" ht="15" customHeight="1">
      <c r="D32233" s="76"/>
      <c r="E32233" s="573"/>
    </row>
    <row r="32234" spans="4:5" ht="15" customHeight="1">
      <c r="D32234" s="76"/>
      <c r="E32234" s="573"/>
    </row>
    <row r="32235" spans="4:5" ht="15" customHeight="1">
      <c r="D32235" s="76"/>
      <c r="E32235" s="573"/>
    </row>
    <row r="32236" spans="4:5" ht="15" customHeight="1">
      <c r="D32236" s="76"/>
      <c r="E32236" s="573"/>
    </row>
    <row r="32237" spans="4:5" ht="15" customHeight="1">
      <c r="D32237" s="76"/>
      <c r="E32237" s="573"/>
    </row>
    <row r="32238" spans="4:5" ht="15" customHeight="1">
      <c r="D32238" s="76"/>
      <c r="E32238" s="573"/>
    </row>
    <row r="32239" spans="4:5" ht="15" customHeight="1">
      <c r="D32239" s="76"/>
      <c r="E32239" s="573"/>
    </row>
    <row r="32240" spans="4:5" ht="15" customHeight="1">
      <c r="D32240" s="76"/>
      <c r="E32240" s="573"/>
    </row>
    <row r="32241" spans="4:5" ht="15" customHeight="1">
      <c r="D32241" s="76"/>
      <c r="E32241" s="573"/>
    </row>
    <row r="32242" spans="4:5" ht="15" customHeight="1">
      <c r="D32242" s="76"/>
      <c r="E32242" s="573"/>
    </row>
    <row r="32243" spans="4:5" ht="15" customHeight="1">
      <c r="D32243" s="76"/>
      <c r="E32243" s="573"/>
    </row>
    <row r="32244" spans="4:5" ht="15" customHeight="1">
      <c r="D32244" s="76"/>
      <c r="E32244" s="573"/>
    </row>
    <row r="32245" spans="4:5" ht="15" customHeight="1">
      <c r="D32245" s="76"/>
      <c r="E32245" s="573"/>
    </row>
    <row r="32246" spans="4:5" ht="15" customHeight="1">
      <c r="D32246" s="76"/>
      <c r="E32246" s="573"/>
    </row>
    <row r="32247" spans="4:5" ht="15" customHeight="1">
      <c r="D32247" s="76"/>
      <c r="E32247" s="573"/>
    </row>
    <row r="32248" spans="4:5" ht="15" customHeight="1">
      <c r="D32248" s="76"/>
      <c r="E32248" s="573"/>
    </row>
    <row r="32249" spans="4:5" ht="15" customHeight="1">
      <c r="D32249" s="76"/>
      <c r="E32249" s="573"/>
    </row>
    <row r="32250" spans="4:5" ht="15" customHeight="1">
      <c r="D32250" s="76"/>
      <c r="E32250" s="573"/>
    </row>
    <row r="32251" spans="4:5" ht="15" customHeight="1">
      <c r="D32251" s="76"/>
      <c r="E32251" s="573"/>
    </row>
    <row r="32252" spans="4:5" ht="15" customHeight="1">
      <c r="D32252" s="76"/>
      <c r="E32252" s="573"/>
    </row>
    <row r="32253" spans="4:5" ht="15" customHeight="1">
      <c r="D32253" s="76"/>
      <c r="E32253" s="573"/>
    </row>
    <row r="32254" spans="4:5" ht="15" customHeight="1">
      <c r="D32254" s="76"/>
      <c r="E32254" s="573"/>
    </row>
    <row r="32255" spans="4:5" ht="15" customHeight="1">
      <c r="D32255" s="76"/>
      <c r="E32255" s="573"/>
    </row>
    <row r="32256" spans="4:5" ht="15" customHeight="1">
      <c r="D32256" s="76"/>
      <c r="E32256" s="573"/>
    </row>
    <row r="32257" spans="4:5" ht="15" customHeight="1">
      <c r="D32257" s="76"/>
      <c r="E32257" s="573"/>
    </row>
    <row r="32258" spans="4:5" ht="15" customHeight="1">
      <c r="D32258" s="76"/>
      <c r="E32258" s="573"/>
    </row>
    <row r="32259" spans="4:5" ht="15" customHeight="1">
      <c r="D32259" s="76"/>
      <c r="E32259" s="573"/>
    </row>
    <row r="32260" spans="4:5" ht="15" customHeight="1">
      <c r="D32260" s="76"/>
      <c r="E32260" s="573"/>
    </row>
    <row r="32261" spans="4:5" ht="15" customHeight="1">
      <c r="D32261" s="76"/>
      <c r="E32261" s="573"/>
    </row>
    <row r="32262" spans="4:5" ht="15" customHeight="1">
      <c r="D32262" s="76"/>
      <c r="E32262" s="573"/>
    </row>
    <row r="32263" spans="4:5" ht="15" customHeight="1">
      <c r="D32263" s="76"/>
      <c r="E32263" s="573"/>
    </row>
    <row r="32264" spans="4:5" ht="15" customHeight="1">
      <c r="D32264" s="76"/>
      <c r="E32264" s="573"/>
    </row>
    <row r="32265" spans="4:5" ht="15" customHeight="1">
      <c r="D32265" s="76"/>
      <c r="E32265" s="573"/>
    </row>
    <row r="32266" spans="4:5" ht="15" customHeight="1">
      <c r="D32266" s="76"/>
      <c r="E32266" s="573"/>
    </row>
    <row r="32267" spans="4:5" ht="15" customHeight="1">
      <c r="D32267" s="76"/>
      <c r="E32267" s="573"/>
    </row>
    <row r="32268" spans="4:5" ht="15" customHeight="1">
      <c r="D32268" s="76"/>
      <c r="E32268" s="573"/>
    </row>
    <row r="32269" spans="4:5" ht="15" customHeight="1">
      <c r="D32269" s="76"/>
      <c r="E32269" s="573"/>
    </row>
    <row r="32270" spans="4:5" ht="15" customHeight="1">
      <c r="D32270" s="76"/>
      <c r="E32270" s="573"/>
    </row>
    <row r="32271" spans="4:5" ht="15" customHeight="1">
      <c r="D32271" s="76"/>
      <c r="E32271" s="573"/>
    </row>
    <row r="32272" spans="4:5" ht="15" customHeight="1">
      <c r="D32272" s="76"/>
      <c r="E32272" s="573"/>
    </row>
    <row r="32273" spans="4:5" ht="15" customHeight="1">
      <c r="D32273" s="76"/>
      <c r="E32273" s="573"/>
    </row>
    <row r="32274" spans="4:5" ht="15" customHeight="1">
      <c r="D32274" s="76"/>
      <c r="E32274" s="573"/>
    </row>
    <row r="32275" spans="4:5" ht="15" customHeight="1">
      <c r="D32275" s="76"/>
      <c r="E32275" s="573"/>
    </row>
    <row r="32276" spans="4:5" ht="15" customHeight="1">
      <c r="D32276" s="76"/>
      <c r="E32276" s="573"/>
    </row>
    <row r="32277" spans="4:5" ht="15" customHeight="1">
      <c r="D32277" s="76"/>
      <c r="E32277" s="573"/>
    </row>
    <row r="32278" spans="4:5" ht="15" customHeight="1">
      <c r="D32278" s="76"/>
      <c r="E32278" s="573"/>
    </row>
    <row r="32279" spans="4:5" ht="15" customHeight="1">
      <c r="D32279" s="76"/>
      <c r="E32279" s="573"/>
    </row>
    <row r="32280" spans="4:5" ht="15" customHeight="1">
      <c r="D32280" s="76"/>
      <c r="E32280" s="573"/>
    </row>
    <row r="32281" spans="4:5" ht="15" customHeight="1">
      <c r="D32281" s="76"/>
      <c r="E32281" s="573"/>
    </row>
    <row r="32282" spans="4:5" ht="15" customHeight="1">
      <c r="D32282" s="76"/>
      <c r="E32282" s="573"/>
    </row>
    <row r="32283" spans="4:5" ht="15" customHeight="1">
      <c r="D32283" s="76"/>
      <c r="E32283" s="573"/>
    </row>
    <row r="32284" spans="4:5" ht="15" customHeight="1">
      <c r="D32284" s="76"/>
      <c r="E32284" s="573"/>
    </row>
    <row r="32285" spans="4:5" ht="15" customHeight="1">
      <c r="D32285" s="76"/>
      <c r="E32285" s="573"/>
    </row>
    <row r="32286" spans="4:5" ht="15" customHeight="1">
      <c r="D32286" s="76"/>
      <c r="E32286" s="573"/>
    </row>
    <row r="32287" spans="4:5" ht="15" customHeight="1">
      <c r="D32287" s="76"/>
      <c r="E32287" s="573"/>
    </row>
    <row r="32288" spans="4:5" ht="15" customHeight="1">
      <c r="D32288" s="76"/>
      <c r="E32288" s="573"/>
    </row>
    <row r="32289" spans="4:5" ht="15" customHeight="1">
      <c r="D32289" s="76"/>
      <c r="E32289" s="573"/>
    </row>
    <row r="32290" spans="4:5" ht="15" customHeight="1">
      <c r="D32290" s="76"/>
      <c r="E32290" s="573"/>
    </row>
    <row r="32291" spans="4:5" ht="15" customHeight="1">
      <c r="D32291" s="76"/>
      <c r="E32291" s="573"/>
    </row>
    <row r="32292" spans="4:5" ht="15" customHeight="1">
      <c r="D32292" s="76"/>
      <c r="E32292" s="573"/>
    </row>
    <row r="32293" spans="4:5" ht="15" customHeight="1">
      <c r="D32293" s="76"/>
      <c r="E32293" s="573"/>
    </row>
    <row r="32294" spans="4:5" ht="15" customHeight="1">
      <c r="D32294" s="76"/>
      <c r="E32294" s="573"/>
    </row>
    <row r="32295" spans="4:5" ht="15" customHeight="1">
      <c r="D32295" s="76"/>
      <c r="E32295" s="573"/>
    </row>
    <row r="32296" spans="4:5" ht="15" customHeight="1">
      <c r="D32296" s="76"/>
      <c r="E32296" s="573"/>
    </row>
    <row r="32297" spans="4:5" ht="15" customHeight="1">
      <c r="D32297" s="76"/>
      <c r="E32297" s="573"/>
    </row>
    <row r="32298" spans="4:5" ht="15" customHeight="1">
      <c r="D32298" s="76"/>
      <c r="E32298" s="573"/>
    </row>
    <row r="32299" spans="4:5" ht="15" customHeight="1">
      <c r="D32299" s="76"/>
      <c r="E32299" s="573"/>
    </row>
    <row r="32300" spans="4:5" ht="15" customHeight="1">
      <c r="D32300" s="76"/>
      <c r="E32300" s="573"/>
    </row>
    <row r="32301" spans="4:5" ht="15" customHeight="1">
      <c r="D32301" s="76"/>
      <c r="E32301" s="573"/>
    </row>
    <row r="32302" spans="4:5" ht="15" customHeight="1">
      <c r="D32302" s="76"/>
      <c r="E32302" s="573"/>
    </row>
    <row r="32303" spans="4:5" ht="15" customHeight="1">
      <c r="D32303" s="76"/>
      <c r="E32303" s="573"/>
    </row>
    <row r="32304" spans="4:5" ht="15" customHeight="1">
      <c r="D32304" s="76"/>
      <c r="E32304" s="573"/>
    </row>
    <row r="32305" spans="4:5" ht="15" customHeight="1">
      <c r="D32305" s="76"/>
      <c r="E32305" s="573"/>
    </row>
    <row r="32306" spans="4:5" ht="15" customHeight="1">
      <c r="D32306" s="76"/>
      <c r="E32306" s="573"/>
    </row>
    <row r="32307" spans="4:5" ht="15" customHeight="1">
      <c r="D32307" s="76"/>
      <c r="E32307" s="573"/>
    </row>
    <row r="32308" spans="4:5" ht="15" customHeight="1">
      <c r="D32308" s="76"/>
      <c r="E32308" s="573"/>
    </row>
    <row r="32309" spans="4:5" ht="15" customHeight="1">
      <c r="D32309" s="76"/>
      <c r="E32309" s="573"/>
    </row>
    <row r="32310" spans="4:5" ht="15" customHeight="1">
      <c r="D32310" s="76"/>
      <c r="E32310" s="573"/>
    </row>
    <row r="32311" spans="4:5" ht="15" customHeight="1">
      <c r="D32311" s="76"/>
      <c r="E32311" s="573"/>
    </row>
    <row r="32312" spans="4:5" ht="15" customHeight="1">
      <c r="D32312" s="76"/>
      <c r="E32312" s="573"/>
    </row>
    <row r="32313" spans="4:5" ht="15" customHeight="1">
      <c r="D32313" s="76"/>
      <c r="E32313" s="573"/>
    </row>
    <row r="32314" spans="4:5" ht="15" customHeight="1">
      <c r="D32314" s="76"/>
      <c r="E32314" s="573"/>
    </row>
    <row r="32315" spans="4:5" ht="15" customHeight="1">
      <c r="D32315" s="76"/>
      <c r="E32315" s="573"/>
    </row>
    <row r="32316" spans="4:5" ht="15" customHeight="1">
      <c r="D32316" s="76"/>
      <c r="E32316" s="573"/>
    </row>
    <row r="32317" spans="4:5" ht="15" customHeight="1">
      <c r="D32317" s="76"/>
      <c r="E32317" s="573"/>
    </row>
    <row r="32318" spans="4:5" ht="15" customHeight="1">
      <c r="D32318" s="76"/>
      <c r="E32318" s="573"/>
    </row>
    <row r="32319" spans="4:5" ht="15" customHeight="1">
      <c r="D32319" s="76"/>
      <c r="E32319" s="573"/>
    </row>
    <row r="32320" spans="4:5" ht="15" customHeight="1">
      <c r="D32320" s="76"/>
      <c r="E32320" s="573"/>
    </row>
    <row r="32321" spans="4:5" ht="15" customHeight="1">
      <c r="D32321" s="76"/>
      <c r="E32321" s="573"/>
    </row>
    <row r="32322" spans="4:5" ht="15" customHeight="1">
      <c r="D32322" s="76"/>
      <c r="E32322" s="573"/>
    </row>
    <row r="32323" spans="4:5" ht="15" customHeight="1">
      <c r="D32323" s="76"/>
      <c r="E32323" s="573"/>
    </row>
    <row r="32324" spans="4:5" ht="15" customHeight="1">
      <c r="D32324" s="76"/>
      <c r="E32324" s="573"/>
    </row>
    <row r="32325" spans="4:5" ht="15" customHeight="1">
      <c r="D32325" s="76"/>
      <c r="E32325" s="573"/>
    </row>
    <row r="32326" spans="4:5" ht="15" customHeight="1">
      <c r="D32326" s="76"/>
      <c r="E32326" s="573"/>
    </row>
    <row r="32327" spans="4:5" ht="15" customHeight="1">
      <c r="D32327" s="76"/>
      <c r="E32327" s="573"/>
    </row>
    <row r="32328" spans="4:5" ht="15" customHeight="1">
      <c r="D32328" s="76"/>
      <c r="E32328" s="573"/>
    </row>
    <row r="32329" spans="4:5" ht="15" customHeight="1">
      <c r="D32329" s="76"/>
      <c r="E32329" s="573"/>
    </row>
    <row r="32330" spans="4:5" ht="15" customHeight="1">
      <c r="D32330" s="76"/>
      <c r="E32330" s="573"/>
    </row>
    <row r="32331" spans="4:5" ht="15" customHeight="1">
      <c r="D32331" s="76"/>
      <c r="E32331" s="573"/>
    </row>
    <row r="32332" spans="4:5" ht="15" customHeight="1">
      <c r="D32332" s="76"/>
      <c r="E32332" s="573"/>
    </row>
    <row r="32333" spans="4:5" ht="15" customHeight="1">
      <c r="D32333" s="76"/>
      <c r="E32333" s="573"/>
    </row>
    <row r="32334" spans="4:5" ht="15" customHeight="1">
      <c r="D32334" s="76"/>
      <c r="E32334" s="573"/>
    </row>
    <row r="32335" spans="4:5" ht="15" customHeight="1">
      <c r="D32335" s="76"/>
      <c r="E32335" s="573"/>
    </row>
    <row r="32336" spans="4:5" ht="15" customHeight="1">
      <c r="D32336" s="76"/>
      <c r="E32336" s="573"/>
    </row>
    <row r="32337" spans="4:5" ht="15" customHeight="1">
      <c r="D32337" s="76"/>
      <c r="E32337" s="573"/>
    </row>
    <row r="32338" spans="4:5" ht="15" customHeight="1">
      <c r="D32338" s="76"/>
      <c r="E32338" s="573"/>
    </row>
    <row r="32339" spans="4:5" ht="15" customHeight="1">
      <c r="D32339" s="76"/>
      <c r="E32339" s="573"/>
    </row>
    <row r="32340" spans="4:5" ht="15" customHeight="1">
      <c r="D32340" s="76"/>
      <c r="E32340" s="573"/>
    </row>
    <row r="32341" spans="4:5" ht="15" customHeight="1">
      <c r="D32341" s="76"/>
      <c r="E32341" s="573"/>
    </row>
    <row r="32342" spans="4:5" ht="15" customHeight="1">
      <c r="D32342" s="76"/>
      <c r="E32342" s="573"/>
    </row>
    <row r="32343" spans="4:5" ht="15" customHeight="1">
      <c r="D32343" s="76"/>
      <c r="E32343" s="573"/>
    </row>
    <row r="32344" spans="4:5" ht="15" customHeight="1">
      <c r="D32344" s="76"/>
      <c r="E32344" s="573"/>
    </row>
    <row r="32345" spans="4:5" ht="15" customHeight="1">
      <c r="D32345" s="76"/>
      <c r="E32345" s="573"/>
    </row>
    <row r="32346" spans="4:5" ht="15" customHeight="1">
      <c r="D32346" s="76"/>
      <c r="E32346" s="573"/>
    </row>
    <row r="32347" spans="4:5" ht="15" customHeight="1">
      <c r="D32347" s="76"/>
      <c r="E32347" s="573"/>
    </row>
    <row r="32348" spans="4:5" ht="15" customHeight="1">
      <c r="D32348" s="76"/>
      <c r="E32348" s="573"/>
    </row>
    <row r="32349" spans="4:5" ht="15" customHeight="1">
      <c r="D32349" s="76"/>
      <c r="E32349" s="573"/>
    </row>
    <row r="32350" spans="4:5" ht="15" customHeight="1">
      <c r="D32350" s="76"/>
      <c r="E32350" s="573"/>
    </row>
    <row r="32351" spans="4:5" ht="15" customHeight="1">
      <c r="D32351" s="76"/>
      <c r="E32351" s="573"/>
    </row>
    <row r="32352" spans="4:5" ht="15" customHeight="1">
      <c r="D32352" s="76"/>
      <c r="E32352" s="573"/>
    </row>
    <row r="32353" spans="4:5" ht="15" customHeight="1">
      <c r="D32353" s="76"/>
      <c r="E32353" s="573"/>
    </row>
    <row r="32354" spans="4:5" ht="15" customHeight="1">
      <c r="D32354" s="76"/>
      <c r="E32354" s="573"/>
    </row>
    <row r="32355" spans="4:5" ht="15" customHeight="1">
      <c r="D32355" s="76"/>
      <c r="E32355" s="573"/>
    </row>
    <row r="32356" spans="4:5" ht="15" customHeight="1">
      <c r="D32356" s="76"/>
      <c r="E32356" s="573"/>
    </row>
    <row r="32357" spans="4:5" ht="15" customHeight="1">
      <c r="D32357" s="76"/>
      <c r="E32357" s="573"/>
    </row>
    <row r="32358" spans="4:5" ht="15" customHeight="1">
      <c r="D32358" s="76"/>
      <c r="E32358" s="573"/>
    </row>
    <row r="32359" spans="4:5" ht="15" customHeight="1">
      <c r="D32359" s="76"/>
      <c r="E32359" s="573"/>
    </row>
    <row r="32360" spans="4:5" ht="15" customHeight="1">
      <c r="D32360" s="76"/>
      <c r="E32360" s="573"/>
    </row>
    <row r="32361" spans="4:5" ht="15" customHeight="1">
      <c r="D32361" s="76"/>
      <c r="E32361" s="573"/>
    </row>
    <row r="32362" spans="4:5" ht="15" customHeight="1">
      <c r="D32362" s="76"/>
      <c r="E32362" s="573"/>
    </row>
    <row r="32363" spans="4:5" ht="15" customHeight="1">
      <c r="D32363" s="76"/>
      <c r="E32363" s="573"/>
    </row>
    <row r="32364" spans="4:5" ht="15" customHeight="1">
      <c r="D32364" s="76"/>
      <c r="E32364" s="573"/>
    </row>
    <row r="32365" spans="4:5" ht="15" customHeight="1">
      <c r="D32365" s="76"/>
      <c r="E32365" s="573"/>
    </row>
    <row r="32366" spans="4:5" ht="15" customHeight="1">
      <c r="D32366" s="76"/>
      <c r="E32366" s="573"/>
    </row>
    <row r="32367" spans="4:5" ht="15" customHeight="1">
      <c r="D32367" s="76"/>
      <c r="E32367" s="573"/>
    </row>
    <row r="32368" spans="4:5" ht="15" customHeight="1">
      <c r="D32368" s="76"/>
      <c r="E32368" s="573"/>
    </row>
    <row r="32369" spans="4:5" ht="15" customHeight="1">
      <c r="D32369" s="76"/>
      <c r="E32369" s="573"/>
    </row>
    <row r="32370" spans="4:5" ht="15" customHeight="1">
      <c r="D32370" s="76"/>
      <c r="E32370" s="573"/>
    </row>
    <row r="32371" spans="4:5" ht="15" customHeight="1">
      <c r="D32371" s="76"/>
      <c r="E32371" s="573"/>
    </row>
    <row r="32372" spans="4:5" ht="15" customHeight="1">
      <c r="D32372" s="76"/>
      <c r="E32372" s="573"/>
    </row>
    <row r="32373" spans="4:5" ht="15" customHeight="1">
      <c r="D32373" s="76"/>
      <c r="E32373" s="573"/>
    </row>
    <row r="32374" spans="4:5" ht="15" customHeight="1">
      <c r="D32374" s="76"/>
      <c r="E32374" s="573"/>
    </row>
    <row r="32375" spans="4:5" ht="15" customHeight="1">
      <c r="D32375" s="76"/>
      <c r="E32375" s="573"/>
    </row>
    <row r="32376" spans="4:5" ht="15" customHeight="1">
      <c r="D32376" s="76"/>
      <c r="E32376" s="573"/>
    </row>
    <row r="32377" spans="4:5" ht="15" customHeight="1">
      <c r="D32377" s="76"/>
      <c r="E32377" s="573"/>
    </row>
    <row r="32378" spans="4:5" ht="15" customHeight="1">
      <c r="D32378" s="76"/>
      <c r="E32378" s="573"/>
    </row>
    <row r="32379" spans="4:5" ht="15" customHeight="1">
      <c r="D32379" s="76"/>
      <c r="E32379" s="573"/>
    </row>
    <row r="32380" spans="4:5" ht="15" customHeight="1">
      <c r="D32380" s="76"/>
      <c r="E32380" s="573"/>
    </row>
    <row r="32381" spans="4:5" ht="15" customHeight="1">
      <c r="D32381" s="76"/>
      <c r="E32381" s="573"/>
    </row>
    <row r="32382" spans="4:5" ht="15" customHeight="1">
      <c r="D32382" s="76"/>
      <c r="E32382" s="573"/>
    </row>
    <row r="32383" spans="4:5" ht="15" customHeight="1">
      <c r="D32383" s="76"/>
      <c r="E32383" s="573"/>
    </row>
    <row r="32384" spans="4:5" ht="15" customHeight="1">
      <c r="D32384" s="76"/>
      <c r="E32384" s="573"/>
    </row>
    <row r="32385" spans="4:5" ht="15" customHeight="1">
      <c r="D32385" s="76"/>
      <c r="E32385" s="573"/>
    </row>
    <row r="32386" spans="4:5" ht="15" customHeight="1">
      <c r="D32386" s="76"/>
      <c r="E32386" s="573"/>
    </row>
    <row r="32387" spans="4:5" ht="15" customHeight="1">
      <c r="D32387" s="76"/>
      <c r="E32387" s="573"/>
    </row>
    <row r="32388" spans="4:5" ht="15" customHeight="1">
      <c r="D32388" s="76"/>
      <c r="E32388" s="573"/>
    </row>
    <row r="32389" spans="4:5" ht="15" customHeight="1">
      <c r="D32389" s="76"/>
      <c r="E32389" s="573"/>
    </row>
    <row r="32390" spans="4:5" ht="15" customHeight="1">
      <c r="D32390" s="76"/>
      <c r="E32390" s="573"/>
    </row>
    <row r="32391" spans="4:5" ht="15" customHeight="1">
      <c r="D32391" s="76"/>
      <c r="E32391" s="573"/>
    </row>
    <row r="32392" spans="4:5" ht="15" customHeight="1">
      <c r="D32392" s="76"/>
      <c r="E32392" s="573"/>
    </row>
    <row r="32393" spans="4:5" ht="15" customHeight="1">
      <c r="D32393" s="76"/>
      <c r="E32393" s="573"/>
    </row>
    <row r="32394" spans="4:5" ht="15" customHeight="1">
      <c r="D32394" s="76"/>
      <c r="E32394" s="573"/>
    </row>
    <row r="32395" spans="4:5" ht="15" customHeight="1">
      <c r="D32395" s="76"/>
      <c r="E32395" s="573"/>
    </row>
    <row r="32396" spans="4:5" ht="15" customHeight="1">
      <c r="D32396" s="76"/>
      <c r="E32396" s="573"/>
    </row>
    <row r="32397" spans="4:5" ht="15" customHeight="1">
      <c r="D32397" s="76"/>
      <c r="E32397" s="573"/>
    </row>
    <row r="32398" spans="4:5" ht="15" customHeight="1">
      <c r="D32398" s="76"/>
      <c r="E32398" s="573"/>
    </row>
    <row r="32399" spans="4:5" ht="15" customHeight="1">
      <c r="D32399" s="76"/>
      <c r="E32399" s="573"/>
    </row>
    <row r="32400" spans="4:5" ht="15" customHeight="1">
      <c r="D32400" s="76"/>
      <c r="E32400" s="573"/>
    </row>
    <row r="32401" spans="4:5" ht="15" customHeight="1">
      <c r="D32401" s="76"/>
      <c r="E32401" s="573"/>
    </row>
    <row r="32402" spans="4:5" ht="15" customHeight="1">
      <c r="D32402" s="76"/>
      <c r="E32402" s="573"/>
    </row>
    <row r="32403" spans="4:5" ht="15" customHeight="1">
      <c r="D32403" s="76"/>
      <c r="E32403" s="573"/>
    </row>
    <row r="32404" spans="4:5" ht="15" customHeight="1">
      <c r="D32404" s="76"/>
      <c r="E32404" s="573"/>
    </row>
    <row r="32405" spans="4:5" ht="15" customHeight="1">
      <c r="D32405" s="76"/>
      <c r="E32405" s="573"/>
    </row>
    <row r="32406" spans="4:5" ht="15" customHeight="1">
      <c r="D32406" s="76"/>
      <c r="E32406" s="573"/>
    </row>
    <row r="32407" spans="4:5" ht="15" customHeight="1">
      <c r="D32407" s="76"/>
      <c r="E32407" s="573"/>
    </row>
    <row r="32408" spans="4:5" ht="15" customHeight="1">
      <c r="D32408" s="76"/>
      <c r="E32408" s="573"/>
    </row>
    <row r="32409" spans="4:5" ht="15" customHeight="1">
      <c r="D32409" s="76"/>
      <c r="E32409" s="573"/>
    </row>
    <row r="32410" spans="4:5" ht="15" customHeight="1">
      <c r="D32410" s="76"/>
      <c r="E32410" s="573"/>
    </row>
    <row r="32411" spans="4:5" ht="15" customHeight="1">
      <c r="D32411" s="76"/>
      <c r="E32411" s="573"/>
    </row>
    <row r="32412" spans="4:5" ht="15" customHeight="1">
      <c r="D32412" s="76"/>
      <c r="E32412" s="573"/>
    </row>
    <row r="32413" spans="4:5" ht="15" customHeight="1">
      <c r="D32413" s="76"/>
      <c r="E32413" s="573"/>
    </row>
    <row r="32414" spans="4:5" ht="15" customHeight="1">
      <c r="D32414" s="76"/>
      <c r="E32414" s="573"/>
    </row>
    <row r="32415" spans="4:5" ht="15" customHeight="1">
      <c r="D32415" s="76"/>
      <c r="E32415" s="573"/>
    </row>
    <row r="32416" spans="4:5" ht="15" customHeight="1">
      <c r="D32416" s="76"/>
      <c r="E32416" s="573"/>
    </row>
    <row r="32417" spans="4:5" ht="15" customHeight="1">
      <c r="D32417" s="76"/>
      <c r="E32417" s="573"/>
    </row>
    <row r="32418" spans="4:5" ht="15" customHeight="1">
      <c r="D32418" s="76"/>
      <c r="E32418" s="573"/>
    </row>
    <row r="32419" spans="4:5" ht="15" customHeight="1">
      <c r="D32419" s="76"/>
      <c r="E32419" s="573"/>
    </row>
    <row r="32420" spans="4:5" ht="15" customHeight="1">
      <c r="D32420" s="76"/>
      <c r="E32420" s="573"/>
    </row>
    <row r="32421" spans="4:5" ht="15" customHeight="1">
      <c r="D32421" s="76"/>
      <c r="E32421" s="573"/>
    </row>
    <row r="32422" spans="4:5" ht="15" customHeight="1">
      <c r="D32422" s="76"/>
      <c r="E32422" s="573"/>
    </row>
    <row r="32423" spans="4:5" ht="15" customHeight="1">
      <c r="D32423" s="76"/>
      <c r="E32423" s="573"/>
    </row>
    <row r="32424" spans="4:5" ht="15" customHeight="1">
      <c r="D32424" s="76"/>
      <c r="E32424" s="573"/>
    </row>
    <row r="32425" spans="4:5" ht="15" customHeight="1">
      <c r="D32425" s="76"/>
      <c r="E32425" s="573"/>
    </row>
    <row r="32426" spans="4:5" ht="15" customHeight="1">
      <c r="D32426" s="76"/>
      <c r="E32426" s="573"/>
    </row>
    <row r="32427" spans="4:5" ht="15" customHeight="1">
      <c r="D32427" s="76"/>
      <c r="E32427" s="573"/>
    </row>
    <row r="32428" spans="4:5" ht="15" customHeight="1">
      <c r="D32428" s="76"/>
      <c r="E32428" s="573"/>
    </row>
    <row r="32429" spans="4:5" ht="15" customHeight="1">
      <c r="D32429" s="76"/>
      <c r="E32429" s="573"/>
    </row>
    <row r="32430" spans="4:5" ht="15" customHeight="1">
      <c r="D32430" s="76"/>
      <c r="E32430" s="573"/>
    </row>
    <row r="32431" spans="4:5" ht="15" customHeight="1">
      <c r="D32431" s="76"/>
      <c r="E32431" s="573"/>
    </row>
    <row r="32432" spans="4:5" ht="15" customHeight="1">
      <c r="D32432" s="76"/>
      <c r="E32432" s="573"/>
    </row>
    <row r="32433" spans="4:5" ht="15" customHeight="1">
      <c r="D32433" s="76"/>
      <c r="E32433" s="573"/>
    </row>
    <row r="32434" spans="4:5" ht="15" customHeight="1">
      <c r="D32434" s="76"/>
      <c r="E32434" s="573"/>
    </row>
    <row r="32435" spans="4:5" ht="15" customHeight="1">
      <c r="D32435" s="76"/>
      <c r="E32435" s="573"/>
    </row>
    <row r="32436" spans="4:5" ht="15" customHeight="1">
      <c r="D32436" s="76"/>
      <c r="E32436" s="573"/>
    </row>
    <row r="32437" spans="4:5" ht="15" customHeight="1">
      <c r="D32437" s="76"/>
      <c r="E32437" s="573"/>
    </row>
    <row r="32438" spans="4:5" ht="15" customHeight="1">
      <c r="D32438" s="76"/>
      <c r="E32438" s="573"/>
    </row>
    <row r="32439" spans="4:5" ht="15" customHeight="1">
      <c r="D32439" s="76"/>
      <c r="E32439" s="573"/>
    </row>
    <row r="32440" spans="4:5" ht="15" customHeight="1">
      <c r="D32440" s="76"/>
      <c r="E32440" s="573"/>
    </row>
    <row r="32441" spans="4:5" ht="15" customHeight="1">
      <c r="D32441" s="76"/>
      <c r="E32441" s="573"/>
    </row>
    <row r="32442" spans="4:5" ht="15" customHeight="1">
      <c r="D32442" s="76"/>
      <c r="E32442" s="573"/>
    </row>
    <row r="32443" spans="4:5" ht="15" customHeight="1">
      <c r="D32443" s="76"/>
      <c r="E32443" s="573"/>
    </row>
    <row r="32444" spans="4:5" ht="15" customHeight="1">
      <c r="D32444" s="76"/>
      <c r="E32444" s="573"/>
    </row>
    <row r="32445" spans="4:5" ht="15" customHeight="1">
      <c r="D32445" s="76"/>
      <c r="E32445" s="573"/>
    </row>
    <row r="32446" spans="4:5" ht="15" customHeight="1">
      <c r="D32446" s="76"/>
      <c r="E32446" s="573"/>
    </row>
    <row r="32447" spans="4:5" ht="15" customHeight="1">
      <c r="D32447" s="76"/>
      <c r="E32447" s="573"/>
    </row>
    <row r="32448" spans="4:5" ht="15" customHeight="1">
      <c r="D32448" s="76"/>
      <c r="E32448" s="573"/>
    </row>
    <row r="32449" spans="4:5" ht="15" customHeight="1">
      <c r="D32449" s="76"/>
      <c r="E32449" s="573"/>
    </row>
    <row r="32450" spans="4:5" ht="15" customHeight="1">
      <c r="D32450" s="76"/>
      <c r="E32450" s="573"/>
    </row>
    <row r="32451" spans="4:5" ht="15" customHeight="1">
      <c r="D32451" s="76"/>
      <c r="E32451" s="573"/>
    </row>
    <row r="32452" spans="4:5" ht="15" customHeight="1">
      <c r="D32452" s="76"/>
      <c r="E32452" s="573"/>
    </row>
    <row r="32453" spans="4:5" ht="15" customHeight="1">
      <c r="D32453" s="76"/>
      <c r="E32453" s="573"/>
    </row>
    <row r="32454" spans="4:5" ht="15" customHeight="1">
      <c r="D32454" s="76"/>
      <c r="E32454" s="573"/>
    </row>
    <row r="32455" spans="4:5" ht="15" customHeight="1">
      <c r="D32455" s="76"/>
      <c r="E32455" s="573"/>
    </row>
    <row r="32456" spans="4:5" ht="15" customHeight="1">
      <c r="D32456" s="76"/>
      <c r="E32456" s="573"/>
    </row>
    <row r="32457" spans="4:5" ht="15" customHeight="1">
      <c r="D32457" s="76"/>
      <c r="E32457" s="573"/>
    </row>
    <row r="32458" spans="4:5" ht="15" customHeight="1">
      <c r="D32458" s="76"/>
      <c r="E32458" s="573"/>
    </row>
    <row r="32459" spans="4:5" ht="15" customHeight="1">
      <c r="D32459" s="76"/>
      <c r="E32459" s="573"/>
    </row>
    <row r="32460" spans="4:5" ht="15" customHeight="1">
      <c r="D32460" s="76"/>
      <c r="E32460" s="573"/>
    </row>
    <row r="32461" spans="4:5" ht="15" customHeight="1">
      <c r="D32461" s="76"/>
      <c r="E32461" s="573"/>
    </row>
    <row r="32462" spans="4:5" ht="15" customHeight="1">
      <c r="D32462" s="76"/>
      <c r="E32462" s="573"/>
    </row>
    <row r="32463" spans="4:5" ht="15" customHeight="1">
      <c r="D32463" s="76"/>
      <c r="E32463" s="573"/>
    </row>
    <row r="32464" spans="4:5" ht="15" customHeight="1">
      <c r="D32464" s="76"/>
      <c r="E32464" s="573"/>
    </row>
    <row r="32465" spans="4:5" ht="15" customHeight="1">
      <c r="D32465" s="76"/>
      <c r="E32465" s="573"/>
    </row>
    <row r="32466" spans="4:5" ht="15" customHeight="1">
      <c r="D32466" s="76"/>
      <c r="E32466" s="573"/>
    </row>
    <row r="32467" spans="4:5" ht="15" customHeight="1">
      <c r="D32467" s="76"/>
      <c r="E32467" s="573"/>
    </row>
    <row r="32468" spans="4:5" ht="15" customHeight="1">
      <c r="D32468" s="76"/>
      <c r="E32468" s="573"/>
    </row>
    <row r="32469" spans="4:5" ht="15" customHeight="1">
      <c r="D32469" s="76"/>
      <c r="E32469" s="573"/>
    </row>
    <row r="32470" spans="4:5" ht="15" customHeight="1">
      <c r="D32470" s="76"/>
      <c r="E32470" s="573"/>
    </row>
    <row r="32471" spans="4:5" ht="15" customHeight="1">
      <c r="D32471" s="76"/>
      <c r="E32471" s="573"/>
    </row>
    <row r="32472" spans="4:5" ht="15" customHeight="1">
      <c r="D32472" s="76"/>
      <c r="E32472" s="573"/>
    </row>
    <row r="32473" spans="4:5" ht="15" customHeight="1">
      <c r="D32473" s="76"/>
      <c r="E32473" s="573"/>
    </row>
    <row r="32474" spans="4:5" ht="15" customHeight="1">
      <c r="D32474" s="76"/>
      <c r="E32474" s="573"/>
    </row>
    <row r="32475" spans="4:5" ht="15" customHeight="1">
      <c r="D32475" s="76"/>
      <c r="E32475" s="573"/>
    </row>
    <row r="32476" spans="4:5" ht="15" customHeight="1">
      <c r="D32476" s="76"/>
      <c r="E32476" s="573"/>
    </row>
    <row r="32477" spans="4:5" ht="15" customHeight="1">
      <c r="D32477" s="76"/>
      <c r="E32477" s="573"/>
    </row>
    <row r="32478" spans="4:5" ht="15" customHeight="1">
      <c r="D32478" s="76"/>
      <c r="E32478" s="573"/>
    </row>
    <row r="32479" spans="4:5" ht="15" customHeight="1">
      <c r="D32479" s="76"/>
      <c r="E32479" s="573"/>
    </row>
    <row r="32480" spans="4:5" ht="15" customHeight="1">
      <c r="D32480" s="76"/>
      <c r="E32480" s="573"/>
    </row>
    <row r="32481" spans="4:5" ht="15" customHeight="1">
      <c r="D32481" s="76"/>
      <c r="E32481" s="573"/>
    </row>
    <row r="32482" spans="4:5" ht="15" customHeight="1">
      <c r="D32482" s="76"/>
      <c r="E32482" s="573"/>
    </row>
    <row r="32483" spans="4:5" ht="15" customHeight="1">
      <c r="D32483" s="76"/>
      <c r="E32483" s="573"/>
    </row>
    <row r="32484" spans="4:5" ht="15" customHeight="1">
      <c r="D32484" s="76"/>
      <c r="E32484" s="573"/>
    </row>
    <row r="32485" spans="4:5" ht="15" customHeight="1">
      <c r="D32485" s="76"/>
      <c r="E32485" s="573"/>
    </row>
    <row r="32486" spans="4:5" ht="15" customHeight="1">
      <c r="D32486" s="76"/>
      <c r="E32486" s="573"/>
    </row>
    <row r="32487" spans="4:5" ht="15" customHeight="1">
      <c r="D32487" s="76"/>
      <c r="E32487" s="573"/>
    </row>
    <row r="32488" spans="4:5" ht="15" customHeight="1">
      <c r="D32488" s="76"/>
      <c r="E32488" s="573"/>
    </row>
    <row r="32489" spans="4:5" ht="15" customHeight="1">
      <c r="D32489" s="76"/>
      <c r="E32489" s="573"/>
    </row>
    <row r="32490" spans="4:5" ht="15" customHeight="1">
      <c r="D32490" s="76"/>
      <c r="E32490" s="573"/>
    </row>
    <row r="32491" spans="4:5" ht="15" customHeight="1">
      <c r="D32491" s="76"/>
      <c r="E32491" s="573"/>
    </row>
    <row r="32492" spans="4:5" ht="15" customHeight="1">
      <c r="D32492" s="76"/>
      <c r="E32492" s="573"/>
    </row>
    <row r="32493" spans="4:5" ht="15" customHeight="1">
      <c r="D32493" s="76"/>
      <c r="E32493" s="573"/>
    </row>
    <row r="32494" spans="4:5" ht="15" customHeight="1">
      <c r="D32494" s="76"/>
      <c r="E32494" s="573"/>
    </row>
    <row r="32495" spans="4:5" ht="15" customHeight="1">
      <c r="D32495" s="76"/>
      <c r="E32495" s="573"/>
    </row>
    <row r="32496" spans="4:5" ht="15" customHeight="1">
      <c r="D32496" s="76"/>
      <c r="E32496" s="573"/>
    </row>
    <row r="32497" spans="4:5" ht="15" customHeight="1">
      <c r="D32497" s="76"/>
      <c r="E32497" s="573"/>
    </row>
    <row r="32498" spans="4:5" ht="15" customHeight="1">
      <c r="D32498" s="76"/>
      <c r="E32498" s="573"/>
    </row>
    <row r="32499" spans="4:5" ht="15" customHeight="1">
      <c r="D32499" s="76"/>
      <c r="E32499" s="573"/>
    </row>
    <row r="32500" spans="4:5" ht="15" customHeight="1">
      <c r="D32500" s="76"/>
      <c r="E32500" s="573"/>
    </row>
    <row r="32501" spans="4:5" ht="15" customHeight="1">
      <c r="D32501" s="76"/>
      <c r="E32501" s="573"/>
    </row>
    <row r="32502" spans="4:5" ht="15" customHeight="1">
      <c r="D32502" s="76"/>
      <c r="E32502" s="573"/>
    </row>
    <row r="32503" spans="4:5" ht="15" customHeight="1">
      <c r="D32503" s="76"/>
      <c r="E32503" s="573"/>
    </row>
    <row r="32504" spans="4:5" ht="15" customHeight="1">
      <c r="D32504" s="76"/>
      <c r="E32504" s="573"/>
    </row>
    <row r="32505" spans="4:5" ht="15" customHeight="1">
      <c r="D32505" s="76"/>
      <c r="E32505" s="573"/>
    </row>
    <row r="32506" spans="4:5" ht="15" customHeight="1">
      <c r="D32506" s="76"/>
      <c r="E32506" s="573"/>
    </row>
    <row r="32507" spans="4:5" ht="15" customHeight="1">
      <c r="D32507" s="76"/>
      <c r="E32507" s="573"/>
    </row>
    <row r="32508" spans="4:5" ht="15" customHeight="1">
      <c r="D32508" s="76"/>
      <c r="E32508" s="573"/>
    </row>
    <row r="32509" spans="4:5" ht="15" customHeight="1">
      <c r="D32509" s="76"/>
      <c r="E32509" s="573"/>
    </row>
    <row r="32510" spans="4:5" ht="15" customHeight="1">
      <c r="D32510" s="76"/>
      <c r="E32510" s="573"/>
    </row>
    <row r="32511" spans="4:5" ht="15" customHeight="1">
      <c r="D32511" s="76"/>
      <c r="E32511" s="573"/>
    </row>
    <row r="32512" spans="4:5" ht="15" customHeight="1">
      <c r="D32512" s="76"/>
      <c r="E32512" s="573"/>
    </row>
    <row r="32513" spans="4:5" ht="15" customHeight="1">
      <c r="D32513" s="76"/>
      <c r="E32513" s="573"/>
    </row>
    <row r="32514" spans="4:5" ht="15" customHeight="1">
      <c r="D32514" s="76"/>
      <c r="E32514" s="573"/>
    </row>
    <row r="32515" spans="4:5" ht="15" customHeight="1">
      <c r="D32515" s="76"/>
      <c r="E32515" s="573"/>
    </row>
    <row r="32516" spans="4:5" ht="15" customHeight="1">
      <c r="D32516" s="76"/>
      <c r="E32516" s="573"/>
    </row>
    <row r="32517" spans="4:5" ht="15" customHeight="1">
      <c r="D32517" s="76"/>
      <c r="E32517" s="573"/>
    </row>
    <row r="32518" spans="4:5" ht="15" customHeight="1">
      <c r="D32518" s="76"/>
      <c r="E32518" s="573"/>
    </row>
    <row r="32519" spans="4:5" ht="15" customHeight="1">
      <c r="D32519" s="76"/>
      <c r="E32519" s="573"/>
    </row>
    <row r="32520" spans="4:5" ht="15" customHeight="1">
      <c r="D32520" s="76"/>
      <c r="E32520" s="573"/>
    </row>
    <row r="32521" spans="4:5" ht="15" customHeight="1">
      <c r="D32521" s="76"/>
      <c r="E32521" s="573"/>
    </row>
    <row r="32522" spans="4:5" ht="15" customHeight="1">
      <c r="D32522" s="76"/>
      <c r="E32522" s="573"/>
    </row>
    <row r="32523" spans="4:5" ht="15" customHeight="1">
      <c r="D32523" s="76"/>
      <c r="E32523" s="573"/>
    </row>
    <row r="32524" spans="4:5" ht="15" customHeight="1">
      <c r="D32524" s="76"/>
      <c r="E32524" s="573"/>
    </row>
    <row r="32525" spans="4:5" ht="15" customHeight="1">
      <c r="D32525" s="76"/>
      <c r="E32525" s="573"/>
    </row>
    <row r="32526" spans="4:5" ht="15" customHeight="1">
      <c r="D32526" s="76"/>
      <c r="E32526" s="573"/>
    </row>
    <row r="32527" spans="4:5" ht="15" customHeight="1">
      <c r="D32527" s="76"/>
      <c r="E32527" s="573"/>
    </row>
    <row r="32528" spans="4:5" ht="15" customHeight="1">
      <c r="D32528" s="76"/>
      <c r="E32528" s="573"/>
    </row>
    <row r="32529" spans="4:5" ht="15" customHeight="1">
      <c r="D32529" s="76"/>
      <c r="E32529" s="573"/>
    </row>
    <row r="32530" spans="4:5" ht="15" customHeight="1">
      <c r="D32530" s="76"/>
      <c r="E32530" s="573"/>
    </row>
    <row r="32531" spans="4:5" ht="15" customHeight="1">
      <c r="D32531" s="76"/>
      <c r="E32531" s="573"/>
    </row>
    <row r="32532" spans="4:5" ht="15" customHeight="1">
      <c r="D32532" s="76"/>
      <c r="E32532" s="573"/>
    </row>
    <row r="32533" spans="4:5" ht="15" customHeight="1">
      <c r="D32533" s="76"/>
      <c r="E32533" s="573"/>
    </row>
    <row r="32534" spans="4:5" ht="15" customHeight="1">
      <c r="D32534" s="76"/>
      <c r="E32534" s="573"/>
    </row>
    <row r="32535" spans="4:5" ht="15" customHeight="1">
      <c r="D32535" s="76"/>
      <c r="E32535" s="573"/>
    </row>
    <row r="32536" spans="4:5" ht="15" customHeight="1">
      <c r="D32536" s="76"/>
      <c r="E32536" s="573"/>
    </row>
    <row r="32537" spans="4:5" ht="15" customHeight="1">
      <c r="D32537" s="76"/>
      <c r="E32537" s="573"/>
    </row>
    <row r="32538" spans="4:5" ht="15" customHeight="1">
      <c r="D32538" s="76"/>
      <c r="E32538" s="573"/>
    </row>
    <row r="32539" spans="4:5" ht="15" customHeight="1">
      <c r="D32539" s="76"/>
      <c r="E32539" s="573"/>
    </row>
    <row r="32540" spans="4:5" ht="15" customHeight="1">
      <c r="D32540" s="76"/>
      <c r="E32540" s="573"/>
    </row>
    <row r="32541" spans="4:5" ht="15" customHeight="1">
      <c r="D32541" s="76"/>
      <c r="E32541" s="573"/>
    </row>
    <row r="32542" spans="4:5" ht="15" customHeight="1">
      <c r="D32542" s="76"/>
      <c r="E32542" s="573"/>
    </row>
    <row r="32543" spans="4:5" ht="15" customHeight="1">
      <c r="D32543" s="76"/>
      <c r="E32543" s="573"/>
    </row>
    <row r="32544" spans="4:5" ht="15" customHeight="1">
      <c r="D32544" s="76"/>
      <c r="E32544" s="573"/>
    </row>
    <row r="32545" spans="4:5" ht="15" customHeight="1">
      <c r="D32545" s="76"/>
      <c r="E32545" s="573"/>
    </row>
    <row r="32546" spans="4:5" ht="15" customHeight="1">
      <c r="D32546" s="76"/>
      <c r="E32546" s="573"/>
    </row>
    <row r="32547" spans="4:5" ht="15" customHeight="1">
      <c r="D32547" s="76"/>
      <c r="E32547" s="573"/>
    </row>
    <row r="32548" spans="4:5" ht="15" customHeight="1">
      <c r="D32548" s="76"/>
      <c r="E32548" s="573"/>
    </row>
    <row r="32549" spans="4:5" ht="15" customHeight="1">
      <c r="D32549" s="76"/>
      <c r="E32549" s="573"/>
    </row>
    <row r="32550" spans="4:5" ht="15" customHeight="1">
      <c r="D32550" s="76"/>
      <c r="E32550" s="573"/>
    </row>
    <row r="32551" spans="4:5" ht="15" customHeight="1">
      <c r="D32551" s="76"/>
      <c r="E32551" s="573"/>
    </row>
    <row r="32552" spans="4:5" ht="15" customHeight="1">
      <c r="D32552" s="76"/>
      <c r="E32552" s="573"/>
    </row>
    <row r="32553" spans="4:5" ht="15" customHeight="1">
      <c r="D32553" s="76"/>
      <c r="E32553" s="573"/>
    </row>
    <row r="32554" spans="4:5" ht="15" customHeight="1">
      <c r="D32554" s="76"/>
      <c r="E32554" s="573"/>
    </row>
    <row r="32555" spans="4:5" ht="15" customHeight="1">
      <c r="D32555" s="76"/>
      <c r="E32555" s="573"/>
    </row>
    <row r="32556" spans="4:5" ht="15" customHeight="1">
      <c r="D32556" s="76"/>
      <c r="E32556" s="573"/>
    </row>
    <row r="32557" spans="4:5" ht="15" customHeight="1">
      <c r="D32557" s="76"/>
      <c r="E32557" s="573"/>
    </row>
    <row r="32558" spans="4:5" ht="15" customHeight="1">
      <c r="D32558" s="76"/>
      <c r="E32558" s="573"/>
    </row>
    <row r="32559" spans="4:5" ht="15" customHeight="1">
      <c r="D32559" s="76"/>
      <c r="E32559" s="573"/>
    </row>
    <row r="32560" spans="4:5" ht="15" customHeight="1">
      <c r="D32560" s="76"/>
      <c r="E32560" s="573"/>
    </row>
    <row r="32561" spans="4:5" ht="15" customHeight="1">
      <c r="D32561" s="76"/>
      <c r="E32561" s="573"/>
    </row>
    <row r="32562" spans="4:5" ht="15" customHeight="1">
      <c r="D32562" s="76"/>
      <c r="E32562" s="573"/>
    </row>
    <row r="32563" spans="4:5" ht="15" customHeight="1">
      <c r="D32563" s="76"/>
      <c r="E32563" s="573"/>
    </row>
    <row r="32564" spans="4:5" ht="15" customHeight="1">
      <c r="D32564" s="76"/>
      <c r="E32564" s="573"/>
    </row>
    <row r="32565" spans="4:5" ht="15" customHeight="1">
      <c r="D32565" s="76"/>
      <c r="E32565" s="573"/>
    </row>
    <row r="32566" spans="4:5" ht="15" customHeight="1">
      <c r="D32566" s="76"/>
      <c r="E32566" s="573"/>
    </row>
    <row r="32567" spans="4:5" ht="15" customHeight="1">
      <c r="D32567" s="76"/>
      <c r="E32567" s="573"/>
    </row>
    <row r="32568" spans="4:5" ht="15" customHeight="1">
      <c r="D32568" s="76"/>
      <c r="E32568" s="573"/>
    </row>
    <row r="32569" spans="4:5" ht="15" customHeight="1">
      <c r="D32569" s="76"/>
      <c r="E32569" s="573"/>
    </row>
    <row r="32570" spans="4:5" ht="15" customHeight="1">
      <c r="D32570" s="76"/>
      <c r="E32570" s="573"/>
    </row>
    <row r="32571" spans="4:5" ht="15" customHeight="1">
      <c r="D32571" s="76"/>
      <c r="E32571" s="573"/>
    </row>
    <row r="32572" spans="4:5" ht="15" customHeight="1">
      <c r="D32572" s="76"/>
      <c r="E32572" s="573"/>
    </row>
    <row r="32573" spans="4:5" ht="15" customHeight="1">
      <c r="D32573" s="76"/>
      <c r="E32573" s="573"/>
    </row>
    <row r="32574" spans="4:5" ht="15" customHeight="1">
      <c r="D32574" s="76"/>
      <c r="E32574" s="573"/>
    </row>
    <row r="32575" spans="4:5" ht="15" customHeight="1">
      <c r="D32575" s="76"/>
      <c r="E32575" s="573"/>
    </row>
    <row r="32576" spans="4:5" ht="15" customHeight="1">
      <c r="D32576" s="76"/>
      <c r="E32576" s="573"/>
    </row>
    <row r="32577" spans="4:5" ht="15" customHeight="1">
      <c r="D32577" s="76"/>
      <c r="E32577" s="573"/>
    </row>
    <row r="32578" spans="4:5" ht="15" customHeight="1">
      <c r="D32578" s="76"/>
      <c r="E32578" s="573"/>
    </row>
    <row r="32579" spans="4:5" ht="15" customHeight="1">
      <c r="D32579" s="76"/>
      <c r="E32579" s="573"/>
    </row>
    <row r="32580" spans="4:5" ht="15" customHeight="1">
      <c r="D32580" s="76"/>
      <c r="E32580" s="573"/>
    </row>
    <row r="32581" spans="4:5" ht="15" customHeight="1">
      <c r="D32581" s="76"/>
      <c r="E32581" s="573"/>
    </row>
    <row r="32582" spans="4:5" ht="15" customHeight="1">
      <c r="D32582" s="76"/>
      <c r="E32582" s="573"/>
    </row>
    <row r="32583" spans="4:5" ht="15" customHeight="1">
      <c r="D32583" s="76"/>
      <c r="E32583" s="573"/>
    </row>
    <row r="32584" spans="4:5" ht="15" customHeight="1">
      <c r="D32584" s="76"/>
      <c r="E32584" s="573"/>
    </row>
    <row r="32585" spans="4:5" ht="15" customHeight="1">
      <c r="D32585" s="76"/>
      <c r="E32585" s="573"/>
    </row>
    <row r="32586" spans="4:5" ht="15" customHeight="1">
      <c r="D32586" s="76"/>
      <c r="E32586" s="573"/>
    </row>
    <row r="32587" spans="4:5" ht="15" customHeight="1">
      <c r="D32587" s="76"/>
      <c r="E32587" s="573"/>
    </row>
    <row r="32588" spans="4:5" ht="15" customHeight="1">
      <c r="D32588" s="76"/>
      <c r="E32588" s="573"/>
    </row>
    <row r="32589" spans="4:5" ht="15" customHeight="1">
      <c r="D32589" s="76"/>
      <c r="E32589" s="573"/>
    </row>
    <row r="32590" spans="4:5" ht="15" customHeight="1">
      <c r="D32590" s="76"/>
      <c r="E32590" s="573"/>
    </row>
    <row r="32591" spans="4:5" ht="15" customHeight="1">
      <c r="D32591" s="76"/>
      <c r="E32591" s="573"/>
    </row>
    <row r="32592" spans="4:5" ht="15" customHeight="1">
      <c r="D32592" s="76"/>
      <c r="E32592" s="573"/>
    </row>
    <row r="32593" spans="4:5" ht="15" customHeight="1">
      <c r="D32593" s="76"/>
      <c r="E32593" s="573"/>
    </row>
    <row r="32594" spans="4:5" ht="15" customHeight="1">
      <c r="D32594" s="76"/>
      <c r="E32594" s="573"/>
    </row>
    <row r="32595" spans="4:5" ht="15" customHeight="1">
      <c r="D32595" s="76"/>
      <c r="E32595" s="573"/>
    </row>
    <row r="32596" spans="4:5" ht="15" customHeight="1">
      <c r="D32596" s="76"/>
      <c r="E32596" s="573"/>
    </row>
    <row r="32597" spans="4:5" ht="15" customHeight="1">
      <c r="D32597" s="76"/>
      <c r="E32597" s="573"/>
    </row>
    <row r="32598" spans="4:5" ht="15" customHeight="1">
      <c r="D32598" s="76"/>
      <c r="E32598" s="573"/>
    </row>
    <row r="32599" spans="4:5" ht="15" customHeight="1">
      <c r="D32599" s="76"/>
      <c r="E32599" s="573"/>
    </row>
    <row r="32600" spans="4:5" ht="15" customHeight="1">
      <c r="D32600" s="76"/>
      <c r="E32600" s="573"/>
    </row>
    <row r="32601" spans="4:5" ht="15" customHeight="1">
      <c r="D32601" s="76"/>
      <c r="E32601" s="573"/>
    </row>
    <row r="32602" spans="4:5" ht="15" customHeight="1">
      <c r="D32602" s="76"/>
      <c r="E32602" s="573"/>
    </row>
    <row r="32603" spans="4:5" ht="15" customHeight="1">
      <c r="D32603" s="76"/>
      <c r="E32603" s="573"/>
    </row>
    <row r="32604" spans="4:5" ht="15" customHeight="1">
      <c r="D32604" s="76"/>
      <c r="E32604" s="573"/>
    </row>
    <row r="32605" spans="4:5" ht="15" customHeight="1">
      <c r="D32605" s="76"/>
      <c r="E32605" s="573"/>
    </row>
    <row r="32606" spans="4:5" ht="15" customHeight="1">
      <c r="D32606" s="76"/>
      <c r="E32606" s="573"/>
    </row>
    <row r="32607" spans="4:5" ht="15" customHeight="1">
      <c r="D32607" s="76"/>
      <c r="E32607" s="573"/>
    </row>
    <row r="32608" spans="4:5" ht="15" customHeight="1">
      <c r="D32608" s="76"/>
      <c r="E32608" s="573"/>
    </row>
    <row r="32609" spans="4:5" ht="15" customHeight="1">
      <c r="D32609" s="76"/>
      <c r="E32609" s="573"/>
    </row>
    <row r="32610" spans="4:5" ht="15" customHeight="1">
      <c r="D32610" s="76"/>
      <c r="E32610" s="573"/>
    </row>
    <row r="32611" spans="4:5" ht="15" customHeight="1">
      <c r="D32611" s="76"/>
      <c r="E32611" s="573"/>
    </row>
    <row r="32612" spans="4:5" ht="15" customHeight="1">
      <c r="D32612" s="76"/>
      <c r="E32612" s="573"/>
    </row>
    <row r="32613" spans="4:5" ht="15" customHeight="1">
      <c r="D32613" s="76"/>
      <c r="E32613" s="573"/>
    </row>
    <row r="32614" spans="4:5" ht="15" customHeight="1">
      <c r="D32614" s="76"/>
      <c r="E32614" s="573"/>
    </row>
    <row r="32615" spans="4:5" ht="15" customHeight="1">
      <c r="D32615" s="76"/>
      <c r="E32615" s="573"/>
    </row>
    <row r="32616" spans="4:5" ht="15" customHeight="1">
      <c r="D32616" s="76"/>
      <c r="E32616" s="573"/>
    </row>
    <row r="32617" spans="4:5" ht="15" customHeight="1">
      <c r="D32617" s="76"/>
      <c r="E32617" s="573"/>
    </row>
    <row r="32618" spans="4:5" ht="15" customHeight="1">
      <c r="D32618" s="76"/>
      <c r="E32618" s="573"/>
    </row>
    <row r="32619" spans="4:5" ht="15" customHeight="1">
      <c r="D32619" s="76"/>
      <c r="E32619" s="573"/>
    </row>
    <row r="32620" spans="4:5" ht="15" customHeight="1">
      <c r="D32620" s="76"/>
      <c r="E32620" s="573"/>
    </row>
    <row r="32621" spans="4:5" ht="15" customHeight="1">
      <c r="D32621" s="76"/>
      <c r="E32621" s="573"/>
    </row>
    <row r="32622" spans="4:5" ht="15" customHeight="1">
      <c r="D32622" s="76"/>
      <c r="E32622" s="573"/>
    </row>
    <row r="32623" spans="4:5" ht="15" customHeight="1">
      <c r="D32623" s="76"/>
      <c r="E32623" s="573"/>
    </row>
    <row r="32624" spans="4:5" ht="15" customHeight="1">
      <c r="D32624" s="76"/>
      <c r="E32624" s="573"/>
    </row>
    <row r="32625" spans="4:5" ht="15" customHeight="1">
      <c r="D32625" s="76"/>
      <c r="E32625" s="573"/>
    </row>
    <row r="32626" spans="4:5" ht="15" customHeight="1">
      <c r="D32626" s="76"/>
      <c r="E32626" s="573"/>
    </row>
    <row r="32627" spans="4:5" ht="15" customHeight="1">
      <c r="D32627" s="76"/>
      <c r="E32627" s="573"/>
    </row>
    <row r="32628" spans="4:5" ht="15" customHeight="1">
      <c r="D32628" s="76"/>
      <c r="E32628" s="573"/>
    </row>
    <row r="32629" spans="4:5" ht="15" customHeight="1">
      <c r="D32629" s="76"/>
      <c r="E32629" s="573"/>
    </row>
    <row r="32630" spans="4:5" ht="15" customHeight="1">
      <c r="D32630" s="76"/>
      <c r="E32630" s="573"/>
    </row>
    <row r="32631" spans="4:5" ht="15" customHeight="1">
      <c r="D32631" s="76"/>
      <c r="E32631" s="573"/>
    </row>
    <row r="32632" spans="4:5" ht="15" customHeight="1">
      <c r="D32632" s="76"/>
      <c r="E32632" s="573"/>
    </row>
    <row r="32633" spans="4:5" ht="15" customHeight="1">
      <c r="D32633" s="76"/>
      <c r="E32633" s="573"/>
    </row>
    <row r="32634" spans="4:5" ht="15" customHeight="1">
      <c r="D32634" s="76"/>
      <c r="E32634" s="573"/>
    </row>
    <row r="32635" spans="4:5" ht="15" customHeight="1">
      <c r="D32635" s="76"/>
      <c r="E32635" s="573"/>
    </row>
    <row r="32636" spans="4:5" ht="15" customHeight="1">
      <c r="D32636" s="76"/>
      <c r="E32636" s="573"/>
    </row>
    <row r="32637" spans="4:5" ht="15" customHeight="1">
      <c r="D32637" s="76"/>
      <c r="E32637" s="573"/>
    </row>
    <row r="32638" spans="4:5" ht="15" customHeight="1">
      <c r="D32638" s="76"/>
      <c r="E32638" s="573"/>
    </row>
    <row r="32639" spans="4:5" ht="15" customHeight="1">
      <c r="D32639" s="76"/>
      <c r="E32639" s="573"/>
    </row>
    <row r="32640" spans="4:5" ht="15" customHeight="1">
      <c r="D32640" s="76"/>
      <c r="E32640" s="573"/>
    </row>
    <row r="32641" spans="4:5" ht="15" customHeight="1">
      <c r="D32641" s="76"/>
      <c r="E32641" s="573"/>
    </row>
    <row r="32642" spans="4:5" ht="15" customHeight="1">
      <c r="D32642" s="76"/>
      <c r="E32642" s="573"/>
    </row>
    <row r="32643" spans="4:5" ht="15" customHeight="1">
      <c r="D32643" s="76"/>
      <c r="E32643" s="573"/>
    </row>
    <row r="32644" spans="4:5" ht="15" customHeight="1">
      <c r="D32644" s="76"/>
      <c r="E32644" s="573"/>
    </row>
    <row r="32645" spans="4:5" ht="15" customHeight="1">
      <c r="D32645" s="76"/>
      <c r="E32645" s="573"/>
    </row>
    <row r="32646" spans="4:5" ht="15" customHeight="1">
      <c r="D32646" s="76"/>
      <c r="E32646" s="573"/>
    </row>
    <row r="32647" spans="4:5" ht="15" customHeight="1">
      <c r="D32647" s="76"/>
      <c r="E32647" s="573"/>
    </row>
    <row r="32648" spans="4:5" ht="15" customHeight="1">
      <c r="D32648" s="76"/>
      <c r="E32648" s="573"/>
    </row>
    <row r="32649" spans="4:5" ht="15" customHeight="1">
      <c r="D32649" s="76"/>
      <c r="E32649" s="573"/>
    </row>
    <row r="32650" spans="4:5" ht="15" customHeight="1">
      <c r="D32650" s="76"/>
      <c r="E32650" s="573"/>
    </row>
    <row r="32651" spans="4:5" ht="15" customHeight="1">
      <c r="D32651" s="76"/>
      <c r="E32651" s="573"/>
    </row>
    <row r="32652" spans="4:5" ht="15" customHeight="1">
      <c r="D32652" s="76"/>
      <c r="E32652" s="573"/>
    </row>
    <row r="32653" spans="4:5" ht="15" customHeight="1">
      <c r="D32653" s="76"/>
      <c r="E32653" s="573"/>
    </row>
    <row r="32654" spans="4:5" ht="15" customHeight="1">
      <c r="D32654" s="76"/>
      <c r="E32654" s="573"/>
    </row>
    <row r="32655" spans="4:5" ht="15" customHeight="1">
      <c r="D32655" s="76"/>
      <c r="E32655" s="573"/>
    </row>
    <row r="32656" spans="4:5" ht="15" customHeight="1">
      <c r="D32656" s="76"/>
      <c r="E32656" s="573"/>
    </row>
    <row r="32657" spans="4:5" ht="15" customHeight="1">
      <c r="D32657" s="76"/>
      <c r="E32657" s="573"/>
    </row>
    <row r="32658" spans="4:5" ht="15" customHeight="1">
      <c r="D32658" s="76"/>
      <c r="E32658" s="573"/>
    </row>
    <row r="32659" spans="4:5" ht="15" customHeight="1">
      <c r="D32659" s="76"/>
      <c r="E32659" s="573"/>
    </row>
    <row r="32660" spans="4:5" ht="15" customHeight="1">
      <c r="D32660" s="76"/>
      <c r="E32660" s="573"/>
    </row>
    <row r="32661" spans="4:5" ht="15" customHeight="1">
      <c r="D32661" s="76"/>
      <c r="E32661" s="573"/>
    </row>
    <row r="32662" spans="4:5" ht="15" customHeight="1">
      <c r="D32662" s="76"/>
      <c r="E32662" s="573"/>
    </row>
    <row r="32663" spans="4:5" ht="15" customHeight="1">
      <c r="D32663" s="76"/>
      <c r="E32663" s="573"/>
    </row>
    <row r="32664" spans="4:5" ht="15" customHeight="1">
      <c r="D32664" s="76"/>
      <c r="E32664" s="573"/>
    </row>
    <row r="32665" spans="4:5" ht="15" customHeight="1">
      <c r="D32665" s="76"/>
      <c r="E32665" s="573"/>
    </row>
    <row r="32666" spans="4:5" ht="15" customHeight="1">
      <c r="D32666" s="76"/>
      <c r="E32666" s="573"/>
    </row>
    <row r="32667" spans="4:5" ht="15" customHeight="1">
      <c r="D32667" s="76"/>
      <c r="E32667" s="573"/>
    </row>
    <row r="32668" spans="4:5" ht="15" customHeight="1">
      <c r="D32668" s="76"/>
      <c r="E32668" s="573"/>
    </row>
    <row r="32669" spans="4:5" ht="15" customHeight="1">
      <c r="D32669" s="76"/>
      <c r="E32669" s="573"/>
    </row>
    <row r="32670" spans="4:5" ht="15" customHeight="1">
      <c r="D32670" s="76"/>
      <c r="E32670" s="573"/>
    </row>
    <row r="32671" spans="4:5" ht="15" customHeight="1">
      <c r="D32671" s="76"/>
      <c r="E32671" s="573"/>
    </row>
    <row r="32672" spans="4:5" ht="15" customHeight="1">
      <c r="D32672" s="76"/>
      <c r="E32672" s="573"/>
    </row>
    <row r="32673" spans="4:5" ht="15" customHeight="1">
      <c r="D32673" s="76"/>
      <c r="E32673" s="573"/>
    </row>
    <row r="32674" spans="4:5" ht="15" customHeight="1">
      <c r="D32674" s="76"/>
      <c r="E32674" s="573"/>
    </row>
    <row r="32675" spans="4:5" ht="15" customHeight="1">
      <c r="D32675" s="76"/>
      <c r="E32675" s="573"/>
    </row>
    <row r="32676" spans="4:5" ht="15" customHeight="1">
      <c r="D32676" s="76"/>
      <c r="E32676" s="573"/>
    </row>
    <row r="32677" spans="4:5" ht="15" customHeight="1">
      <c r="D32677" s="76"/>
      <c r="E32677" s="573"/>
    </row>
    <row r="32678" spans="4:5" ht="15" customHeight="1">
      <c r="D32678" s="76"/>
      <c r="E32678" s="573"/>
    </row>
    <row r="32679" spans="4:5" ht="15" customHeight="1">
      <c r="D32679" s="76"/>
      <c r="E32679" s="573"/>
    </row>
    <row r="32680" spans="4:5" ht="15" customHeight="1">
      <c r="D32680" s="76"/>
      <c r="E32680" s="573"/>
    </row>
    <row r="32681" spans="4:5" ht="15" customHeight="1">
      <c r="D32681" s="76"/>
      <c r="E32681" s="573"/>
    </row>
    <row r="32682" spans="4:5" ht="15" customHeight="1">
      <c r="D32682" s="76"/>
      <c r="E32682" s="573"/>
    </row>
    <row r="32683" spans="4:5" ht="15" customHeight="1">
      <c r="D32683" s="76"/>
      <c r="E32683" s="573"/>
    </row>
    <row r="32684" spans="4:5" ht="15" customHeight="1">
      <c r="D32684" s="76"/>
      <c r="E32684" s="573"/>
    </row>
    <row r="32685" spans="4:5" ht="15" customHeight="1">
      <c r="D32685" s="76"/>
      <c r="E32685" s="573"/>
    </row>
    <row r="32686" spans="4:5" ht="15" customHeight="1">
      <c r="D32686" s="76"/>
      <c r="E32686" s="573"/>
    </row>
    <row r="32687" spans="4:5" ht="15" customHeight="1">
      <c r="D32687" s="76"/>
      <c r="E32687" s="573"/>
    </row>
    <row r="32688" spans="4:5" ht="15" customHeight="1">
      <c r="D32688" s="76"/>
      <c r="E32688" s="573"/>
    </row>
    <row r="32689" spans="4:5" ht="15" customHeight="1">
      <c r="D32689" s="76"/>
      <c r="E32689" s="573"/>
    </row>
    <row r="32690" spans="4:5" ht="15" customHeight="1">
      <c r="D32690" s="76"/>
      <c r="E32690" s="573"/>
    </row>
    <row r="32691" spans="4:5" ht="15" customHeight="1">
      <c r="D32691" s="76"/>
      <c r="E32691" s="573"/>
    </row>
    <row r="32692" spans="4:5" ht="15" customHeight="1">
      <c r="D32692" s="76"/>
      <c r="E32692" s="573"/>
    </row>
    <row r="32693" spans="4:5" ht="15" customHeight="1">
      <c r="D32693" s="76"/>
      <c r="E32693" s="573"/>
    </row>
    <row r="32694" spans="4:5" ht="15" customHeight="1">
      <c r="D32694" s="76"/>
      <c r="E32694" s="573"/>
    </row>
    <row r="32695" spans="4:5" ht="15" customHeight="1">
      <c r="D32695" s="76"/>
      <c r="E32695" s="573"/>
    </row>
    <row r="32696" spans="4:5" ht="15" customHeight="1">
      <c r="D32696" s="76"/>
      <c r="E32696" s="573"/>
    </row>
    <row r="32697" spans="4:5" ht="15" customHeight="1">
      <c r="D32697" s="76"/>
      <c r="E32697" s="573"/>
    </row>
    <row r="32698" spans="4:5" ht="15" customHeight="1">
      <c r="D32698" s="76"/>
      <c r="E32698" s="573"/>
    </row>
    <row r="32699" spans="4:5" ht="15" customHeight="1">
      <c r="D32699" s="76"/>
      <c r="E32699" s="573"/>
    </row>
    <row r="32700" spans="4:5" ht="15" customHeight="1">
      <c r="D32700" s="76"/>
      <c r="E32700" s="573"/>
    </row>
    <row r="32701" spans="4:5" ht="15" customHeight="1">
      <c r="D32701" s="76"/>
      <c r="E32701" s="573"/>
    </row>
    <row r="32702" spans="4:5" ht="15" customHeight="1">
      <c r="D32702" s="76"/>
      <c r="E32702" s="573"/>
    </row>
    <row r="32703" spans="4:5" ht="15" customHeight="1">
      <c r="D32703" s="76"/>
      <c r="E32703" s="573"/>
    </row>
    <row r="32704" spans="4:5" ht="15" customHeight="1">
      <c r="D32704" s="76"/>
      <c r="E32704" s="573"/>
    </row>
    <row r="32705" spans="4:5" ht="15" customHeight="1">
      <c r="D32705" s="76"/>
      <c r="E32705" s="573"/>
    </row>
    <row r="32706" spans="4:5" ht="15" customHeight="1">
      <c r="D32706" s="76"/>
      <c r="E32706" s="573"/>
    </row>
    <row r="32707" spans="4:5" ht="15" customHeight="1">
      <c r="D32707" s="76"/>
      <c r="E32707" s="573"/>
    </row>
    <row r="32708" spans="4:5" ht="15" customHeight="1">
      <c r="D32708" s="76"/>
      <c r="E32708" s="573"/>
    </row>
    <row r="32709" spans="4:5" ht="15" customHeight="1">
      <c r="D32709" s="76"/>
      <c r="E32709" s="573"/>
    </row>
    <row r="32710" spans="4:5" ht="15" customHeight="1">
      <c r="D32710" s="76"/>
      <c r="E32710" s="573"/>
    </row>
    <row r="32711" spans="4:5" ht="15" customHeight="1">
      <c r="D32711" s="76"/>
      <c r="E32711" s="573"/>
    </row>
    <row r="32712" spans="4:5" ht="15" customHeight="1">
      <c r="D32712" s="76"/>
      <c r="E32712" s="573"/>
    </row>
    <row r="32713" spans="4:5" ht="15" customHeight="1">
      <c r="D32713" s="76"/>
      <c r="E32713" s="573"/>
    </row>
    <row r="32714" spans="4:5" ht="15" customHeight="1">
      <c r="D32714" s="76"/>
      <c r="E32714" s="573"/>
    </row>
    <row r="32715" spans="4:5" ht="15" customHeight="1">
      <c r="D32715" s="76"/>
      <c r="E32715" s="573"/>
    </row>
    <row r="32716" spans="4:5" ht="15" customHeight="1">
      <c r="D32716" s="76"/>
      <c r="E32716" s="573"/>
    </row>
    <row r="32717" spans="4:5" ht="15" customHeight="1">
      <c r="D32717" s="76"/>
      <c r="E32717" s="573"/>
    </row>
    <row r="32718" spans="4:5" ht="15" customHeight="1">
      <c r="D32718" s="76"/>
      <c r="E32718" s="573"/>
    </row>
    <row r="32719" spans="4:5" ht="15" customHeight="1">
      <c r="D32719" s="76"/>
      <c r="E32719" s="573"/>
    </row>
    <row r="32720" spans="4:5" ht="15" customHeight="1">
      <c r="D32720" s="76"/>
      <c r="E32720" s="573"/>
    </row>
    <row r="32721" spans="4:5" ht="15" customHeight="1">
      <c r="D32721" s="76"/>
      <c r="E32721" s="573"/>
    </row>
    <row r="32722" spans="4:5" ht="15" customHeight="1">
      <c r="D32722" s="76"/>
      <c r="E32722" s="573"/>
    </row>
    <row r="32723" spans="4:5" ht="15" customHeight="1">
      <c r="D32723" s="76"/>
      <c r="E32723" s="573"/>
    </row>
    <row r="32724" spans="4:5" ht="15" customHeight="1">
      <c r="D32724" s="76"/>
      <c r="E32724" s="573"/>
    </row>
    <row r="32725" spans="4:5" ht="15" customHeight="1">
      <c r="D32725" s="76"/>
      <c r="E32725" s="573"/>
    </row>
    <row r="32726" spans="4:5" ht="15" customHeight="1">
      <c r="D32726" s="76"/>
      <c r="E32726" s="573"/>
    </row>
    <row r="32727" spans="4:5" ht="15" customHeight="1">
      <c r="D32727" s="76"/>
      <c r="E32727" s="573"/>
    </row>
    <row r="32728" spans="4:5" ht="15" customHeight="1">
      <c r="D32728" s="76"/>
      <c r="E32728" s="573"/>
    </row>
    <row r="32729" spans="4:5" ht="15" customHeight="1">
      <c r="D32729" s="76"/>
      <c r="E32729" s="573"/>
    </row>
    <row r="32730" spans="4:5" ht="15" customHeight="1">
      <c r="D32730" s="76"/>
      <c r="E32730" s="573"/>
    </row>
    <row r="32731" spans="4:5" ht="15" customHeight="1">
      <c r="D32731" s="76"/>
      <c r="E32731" s="573"/>
    </row>
    <row r="32732" spans="4:5" ht="15" customHeight="1">
      <c r="D32732" s="76"/>
      <c r="E32732" s="573"/>
    </row>
    <row r="32733" spans="4:5" ht="15" customHeight="1">
      <c r="D32733" s="76"/>
      <c r="E32733" s="573"/>
    </row>
    <row r="32734" spans="4:5" ht="15" customHeight="1">
      <c r="D32734" s="76"/>
      <c r="E32734" s="573"/>
    </row>
    <row r="32735" spans="4:5" ht="15" customHeight="1">
      <c r="D32735" s="76"/>
      <c r="E32735" s="573"/>
    </row>
    <row r="32736" spans="4:5" ht="15" customHeight="1">
      <c r="D32736" s="76"/>
      <c r="E32736" s="573"/>
    </row>
    <row r="32737" spans="4:5" ht="15" customHeight="1">
      <c r="D32737" s="76"/>
      <c r="E32737" s="573"/>
    </row>
    <row r="32738" spans="4:5" ht="15" customHeight="1">
      <c r="D32738" s="76"/>
      <c r="E32738" s="573"/>
    </row>
    <row r="32739" spans="4:5" ht="15" customHeight="1">
      <c r="D32739" s="76"/>
      <c r="E32739" s="573"/>
    </row>
    <row r="32740" spans="4:5" ht="15" customHeight="1">
      <c r="D32740" s="76"/>
      <c r="E32740" s="573"/>
    </row>
    <row r="32741" spans="4:5" ht="15" customHeight="1">
      <c r="D32741" s="76"/>
      <c r="E32741" s="573"/>
    </row>
    <row r="32742" spans="4:5" ht="15" customHeight="1">
      <c r="D32742" s="76"/>
      <c r="E32742" s="573"/>
    </row>
    <row r="32743" spans="4:5" ht="15" customHeight="1">
      <c r="D32743" s="76"/>
      <c r="E32743" s="573"/>
    </row>
    <row r="32744" spans="4:5" ht="15" customHeight="1">
      <c r="D32744" s="76"/>
      <c r="E32744" s="573"/>
    </row>
    <row r="32745" spans="4:5" ht="15" customHeight="1">
      <c r="D32745" s="76"/>
      <c r="E32745" s="573"/>
    </row>
    <row r="32746" spans="4:5" ht="15" customHeight="1">
      <c r="D32746" s="76"/>
      <c r="E32746" s="573"/>
    </row>
    <row r="32747" spans="4:5" ht="15" customHeight="1">
      <c r="D32747" s="76"/>
      <c r="E32747" s="573"/>
    </row>
    <row r="32748" spans="4:5" ht="15" customHeight="1">
      <c r="D32748" s="76"/>
      <c r="E32748" s="573"/>
    </row>
    <row r="32749" spans="4:5" ht="15" customHeight="1">
      <c r="D32749" s="76"/>
      <c r="E32749" s="573"/>
    </row>
    <row r="32750" spans="4:5" ht="15" customHeight="1">
      <c r="D32750" s="76"/>
      <c r="E32750" s="573"/>
    </row>
    <row r="32751" spans="4:5" ht="15" customHeight="1">
      <c r="D32751" s="76"/>
      <c r="E32751" s="573"/>
    </row>
    <row r="32752" spans="4:5" ht="15" customHeight="1">
      <c r="D32752" s="76"/>
      <c r="E32752" s="573"/>
    </row>
    <row r="32753" spans="4:5" ht="15" customHeight="1">
      <c r="D32753" s="76"/>
      <c r="E32753" s="573"/>
    </row>
    <row r="32754" spans="4:5" ht="15" customHeight="1">
      <c r="D32754" s="76"/>
      <c r="E32754" s="573"/>
    </row>
    <row r="32755" spans="4:5" ht="15" customHeight="1">
      <c r="D32755" s="76"/>
      <c r="E32755" s="573"/>
    </row>
    <row r="32756" spans="4:5" ht="15" customHeight="1">
      <c r="D32756" s="76"/>
      <c r="E32756" s="573"/>
    </row>
    <row r="32757" spans="4:5" ht="15" customHeight="1">
      <c r="D32757" s="76"/>
      <c r="E32757" s="573"/>
    </row>
    <row r="32758" spans="4:5" ht="15" customHeight="1">
      <c r="D32758" s="76"/>
      <c r="E32758" s="573"/>
    </row>
    <row r="32759" spans="4:5" ht="15" customHeight="1">
      <c r="D32759" s="76"/>
      <c r="E32759" s="573"/>
    </row>
    <row r="32760" spans="4:5" ht="15" customHeight="1">
      <c r="D32760" s="76"/>
      <c r="E32760" s="573"/>
    </row>
    <row r="32761" spans="4:5" ht="15" customHeight="1">
      <c r="D32761" s="76"/>
      <c r="E32761" s="573"/>
    </row>
    <row r="32762" spans="4:5" ht="15" customHeight="1">
      <c r="D32762" s="76"/>
      <c r="E32762" s="573"/>
    </row>
    <row r="32763" spans="4:5" ht="15" customHeight="1">
      <c r="D32763" s="76"/>
      <c r="E32763" s="573"/>
    </row>
    <row r="32764" spans="4:5" ht="15" customHeight="1">
      <c r="D32764" s="76"/>
      <c r="E32764" s="573"/>
    </row>
    <row r="32765" spans="4:5" ht="15" customHeight="1">
      <c r="D32765" s="76"/>
      <c r="E32765" s="573"/>
    </row>
    <row r="32766" spans="4:5" ht="15" customHeight="1">
      <c r="D32766" s="76"/>
      <c r="E32766" s="573"/>
    </row>
    <row r="32767" spans="4:5" ht="15" customHeight="1">
      <c r="D32767" s="76"/>
      <c r="E32767" s="573"/>
    </row>
    <row r="32768" spans="4:5" ht="15" customHeight="1">
      <c r="D32768" s="76"/>
      <c r="E32768" s="573"/>
    </row>
    <row r="32769" spans="4:5" ht="15" customHeight="1">
      <c r="D32769" s="76"/>
      <c r="E32769" s="573"/>
    </row>
    <row r="32770" spans="4:5" ht="15" customHeight="1">
      <c r="D32770" s="76"/>
      <c r="E32770" s="573"/>
    </row>
    <row r="32771" spans="4:5" ht="15" customHeight="1">
      <c r="D32771" s="76"/>
      <c r="E32771" s="573"/>
    </row>
    <row r="32772" spans="4:5" ht="15" customHeight="1">
      <c r="D32772" s="76"/>
      <c r="E32772" s="573"/>
    </row>
    <row r="32773" spans="4:5" ht="15" customHeight="1">
      <c r="D32773" s="76"/>
      <c r="E32773" s="573"/>
    </row>
    <row r="32774" spans="4:5" ht="15" customHeight="1">
      <c r="D32774" s="76"/>
      <c r="E32774" s="573"/>
    </row>
    <row r="32775" spans="4:5" ht="15" customHeight="1">
      <c r="D32775" s="76"/>
      <c r="E32775" s="573"/>
    </row>
    <row r="32776" spans="4:5" ht="15" customHeight="1">
      <c r="D32776" s="76"/>
      <c r="E32776" s="573"/>
    </row>
    <row r="32777" spans="4:5" ht="15" customHeight="1">
      <c r="D32777" s="76"/>
      <c r="E32777" s="573"/>
    </row>
    <row r="32778" spans="4:5" ht="15" customHeight="1">
      <c r="D32778" s="76"/>
      <c r="E32778" s="573"/>
    </row>
    <row r="32779" spans="4:5" ht="15" customHeight="1">
      <c r="D32779" s="76"/>
      <c r="E32779" s="573"/>
    </row>
    <row r="32780" spans="4:5" ht="15" customHeight="1">
      <c r="D32780" s="76"/>
      <c r="E32780" s="573"/>
    </row>
    <row r="32781" spans="4:5" ht="15" customHeight="1">
      <c r="D32781" s="76"/>
      <c r="E32781" s="573"/>
    </row>
    <row r="32782" spans="4:5" ht="15" customHeight="1">
      <c r="D32782" s="76"/>
      <c r="E32782" s="573"/>
    </row>
    <row r="32783" spans="4:5" ht="15" customHeight="1">
      <c r="D32783" s="76"/>
      <c r="E32783" s="573"/>
    </row>
    <row r="32784" spans="4:5" ht="15" customHeight="1">
      <c r="D32784" s="76"/>
      <c r="E32784" s="573"/>
    </row>
    <row r="32785" spans="4:5" ht="15" customHeight="1">
      <c r="D32785" s="76"/>
      <c r="E32785" s="573"/>
    </row>
    <row r="32786" spans="4:5" ht="15" customHeight="1">
      <c r="D32786" s="76"/>
      <c r="E32786" s="573"/>
    </row>
    <row r="32787" spans="4:5" ht="15" customHeight="1">
      <c r="D32787" s="76"/>
      <c r="E32787" s="573"/>
    </row>
    <row r="32788" spans="4:5" ht="15" customHeight="1">
      <c r="D32788" s="76"/>
      <c r="E32788" s="573"/>
    </row>
    <row r="32789" spans="4:5" ht="15" customHeight="1">
      <c r="D32789" s="76"/>
      <c r="E32789" s="573"/>
    </row>
    <row r="32790" spans="4:5" ht="15" customHeight="1">
      <c r="D32790" s="76"/>
      <c r="E32790" s="573"/>
    </row>
    <row r="32791" spans="4:5" ht="15" customHeight="1">
      <c r="D32791" s="76"/>
      <c r="E32791" s="573"/>
    </row>
    <row r="32792" spans="4:5" ht="15" customHeight="1">
      <c r="D32792" s="76"/>
      <c r="E32792" s="573"/>
    </row>
    <row r="32793" spans="4:5" ht="15" customHeight="1">
      <c r="D32793" s="76"/>
      <c r="E32793" s="573"/>
    </row>
    <row r="32794" spans="4:5" ht="15" customHeight="1">
      <c r="D32794" s="76"/>
      <c r="E32794" s="573"/>
    </row>
    <row r="32795" spans="4:5" ht="15" customHeight="1">
      <c r="D32795" s="76"/>
      <c r="E32795" s="573"/>
    </row>
    <row r="32796" spans="4:5" ht="15" customHeight="1">
      <c r="D32796" s="76"/>
      <c r="E32796" s="573"/>
    </row>
    <row r="32797" spans="4:5" ht="15" customHeight="1">
      <c r="D32797" s="76"/>
      <c r="E32797" s="573"/>
    </row>
    <row r="32798" spans="4:5" ht="15" customHeight="1">
      <c r="D32798" s="76"/>
      <c r="E32798" s="573"/>
    </row>
    <row r="32799" spans="4:5" ht="15" customHeight="1">
      <c r="D32799" s="76"/>
      <c r="E32799" s="573"/>
    </row>
    <row r="32800" spans="4:5" ht="15" customHeight="1">
      <c r="D32800" s="76"/>
      <c r="E32800" s="573"/>
    </row>
    <row r="32801" spans="4:5" ht="15" customHeight="1">
      <c r="D32801" s="76"/>
      <c r="E32801" s="573"/>
    </row>
    <row r="32802" spans="4:5" ht="15" customHeight="1">
      <c r="D32802" s="76"/>
      <c r="E32802" s="573"/>
    </row>
    <row r="32803" spans="4:5" ht="15" customHeight="1">
      <c r="D32803" s="76"/>
      <c r="E32803" s="573"/>
    </row>
    <row r="32804" spans="4:5" ht="15" customHeight="1">
      <c r="D32804" s="76"/>
      <c r="E32804" s="573"/>
    </row>
    <row r="32805" spans="4:5" ht="15" customHeight="1">
      <c r="D32805" s="76"/>
      <c r="E32805" s="573"/>
    </row>
    <row r="32806" spans="4:5" ht="15" customHeight="1">
      <c r="D32806" s="76"/>
      <c r="E32806" s="573"/>
    </row>
    <row r="32807" spans="4:5" ht="15" customHeight="1">
      <c r="D32807" s="76"/>
      <c r="E32807" s="573"/>
    </row>
    <row r="32808" spans="4:5" ht="15" customHeight="1">
      <c r="D32808" s="76"/>
      <c r="E32808" s="573"/>
    </row>
    <row r="32809" spans="4:5" ht="15" customHeight="1">
      <c r="D32809" s="76"/>
      <c r="E32809" s="573"/>
    </row>
    <row r="32810" spans="4:5" ht="15" customHeight="1">
      <c r="D32810" s="76"/>
      <c r="E32810" s="573"/>
    </row>
    <row r="32811" spans="4:5" ht="15" customHeight="1">
      <c r="D32811" s="76"/>
      <c r="E32811" s="573"/>
    </row>
    <row r="32812" spans="4:5" ht="15" customHeight="1">
      <c r="D32812" s="76"/>
      <c r="E32812" s="573"/>
    </row>
    <row r="32813" spans="4:5" ht="15" customHeight="1">
      <c r="D32813" s="76"/>
      <c r="E32813" s="573"/>
    </row>
    <row r="32814" spans="4:5" ht="15" customHeight="1">
      <c r="D32814" s="76"/>
      <c r="E32814" s="573"/>
    </row>
    <row r="32815" spans="4:5" ht="15" customHeight="1">
      <c r="D32815" s="76"/>
      <c r="E32815" s="573"/>
    </row>
    <row r="32816" spans="4:5" ht="15" customHeight="1">
      <c r="D32816" s="76"/>
      <c r="E32816" s="573"/>
    </row>
    <row r="32817" spans="4:5" ht="15" customHeight="1">
      <c r="D32817" s="76"/>
      <c r="E32817" s="573"/>
    </row>
    <row r="32818" spans="4:5" ht="15" customHeight="1">
      <c r="D32818" s="76"/>
      <c r="E32818" s="573"/>
    </row>
    <row r="32819" spans="4:5" ht="15" customHeight="1">
      <c r="D32819" s="76"/>
      <c r="E32819" s="573"/>
    </row>
    <row r="32820" spans="4:5" ht="15" customHeight="1">
      <c r="D32820" s="76"/>
      <c r="E32820" s="573"/>
    </row>
    <row r="32821" spans="4:5" ht="15" customHeight="1">
      <c r="D32821" s="76"/>
      <c r="E32821" s="573"/>
    </row>
    <row r="32822" spans="4:5" ht="15" customHeight="1">
      <c r="D32822" s="76"/>
      <c r="E32822" s="573"/>
    </row>
    <row r="32823" spans="4:5" ht="15" customHeight="1">
      <c r="D32823" s="76"/>
      <c r="E32823" s="573"/>
    </row>
    <row r="32824" spans="4:5" ht="15" customHeight="1">
      <c r="D32824" s="76"/>
      <c r="E32824" s="573"/>
    </row>
    <row r="32825" spans="4:5" ht="15" customHeight="1">
      <c r="D32825" s="76"/>
      <c r="E32825" s="573"/>
    </row>
    <row r="32826" spans="4:5" ht="15" customHeight="1">
      <c r="D32826" s="76"/>
      <c r="E32826" s="573"/>
    </row>
    <row r="32827" spans="4:5" ht="15" customHeight="1">
      <c r="D32827" s="76"/>
      <c r="E32827" s="573"/>
    </row>
    <row r="32828" spans="4:5" ht="15" customHeight="1">
      <c r="D32828" s="76"/>
      <c r="E32828" s="573"/>
    </row>
    <row r="32829" spans="4:5" ht="15" customHeight="1">
      <c r="D32829" s="76"/>
      <c r="E32829" s="573"/>
    </row>
    <row r="32830" spans="4:5" ht="15" customHeight="1">
      <c r="D32830" s="76"/>
      <c r="E32830" s="573"/>
    </row>
    <row r="32831" spans="4:5" ht="15" customHeight="1">
      <c r="D32831" s="76"/>
      <c r="E32831" s="573"/>
    </row>
    <row r="32832" spans="4:5" ht="15" customHeight="1">
      <c r="D32832" s="76"/>
      <c r="E32832" s="573"/>
    </row>
    <row r="32833" spans="4:5" ht="15" customHeight="1">
      <c r="D32833" s="76"/>
      <c r="E32833" s="573"/>
    </row>
    <row r="32834" spans="4:5" ht="15" customHeight="1">
      <c r="D32834" s="76"/>
      <c r="E32834" s="573"/>
    </row>
    <row r="32835" spans="4:5" ht="15" customHeight="1">
      <c r="D32835" s="76"/>
      <c r="E32835" s="573"/>
    </row>
    <row r="32836" spans="4:5" ht="15" customHeight="1">
      <c r="D32836" s="76"/>
      <c r="E32836" s="573"/>
    </row>
    <row r="32837" spans="4:5" ht="15" customHeight="1">
      <c r="D32837" s="76"/>
      <c r="E32837" s="573"/>
    </row>
    <row r="32838" spans="4:5" ht="15" customHeight="1">
      <c r="D32838" s="76"/>
      <c r="E32838" s="573"/>
    </row>
    <row r="32839" spans="4:5" ht="15" customHeight="1">
      <c r="D32839" s="76"/>
      <c r="E32839" s="573"/>
    </row>
    <row r="32840" spans="4:5" ht="15" customHeight="1">
      <c r="D32840" s="76"/>
      <c r="E32840" s="573"/>
    </row>
    <row r="32841" spans="4:5" ht="15" customHeight="1">
      <c r="D32841" s="76"/>
      <c r="E32841" s="573"/>
    </row>
    <row r="32842" spans="4:5" ht="15" customHeight="1">
      <c r="D32842" s="76"/>
      <c r="E32842" s="573"/>
    </row>
    <row r="32843" spans="4:5" ht="15" customHeight="1">
      <c r="D32843" s="76"/>
      <c r="E32843" s="573"/>
    </row>
    <row r="32844" spans="4:5" ht="15" customHeight="1">
      <c r="D32844" s="76"/>
      <c r="E32844" s="573"/>
    </row>
    <row r="32845" spans="4:5" ht="15" customHeight="1">
      <c r="D32845" s="76"/>
      <c r="E32845" s="573"/>
    </row>
    <row r="32846" spans="4:5" ht="15" customHeight="1">
      <c r="D32846" s="76"/>
      <c r="E32846" s="573"/>
    </row>
    <row r="32847" spans="4:5" ht="15" customHeight="1">
      <c r="D32847" s="76"/>
      <c r="E32847" s="573"/>
    </row>
    <row r="32848" spans="4:5" ht="15" customHeight="1">
      <c r="D32848" s="76"/>
      <c r="E32848" s="573"/>
    </row>
    <row r="32849" spans="4:5" ht="15" customHeight="1">
      <c r="D32849" s="76"/>
      <c r="E32849" s="573"/>
    </row>
    <row r="32850" spans="4:5" ht="15" customHeight="1">
      <c r="D32850" s="76"/>
      <c r="E32850" s="573"/>
    </row>
    <row r="32851" spans="4:5" ht="15" customHeight="1">
      <c r="D32851" s="76"/>
      <c r="E32851" s="573"/>
    </row>
    <row r="32852" spans="4:5" ht="15" customHeight="1">
      <c r="D32852" s="76"/>
      <c r="E32852" s="573"/>
    </row>
    <row r="32853" spans="4:5" ht="15" customHeight="1">
      <c r="D32853" s="76"/>
      <c r="E32853" s="573"/>
    </row>
    <row r="32854" spans="4:5" ht="15" customHeight="1">
      <c r="D32854" s="76"/>
      <c r="E32854" s="573"/>
    </row>
    <row r="32855" spans="4:5" ht="15" customHeight="1">
      <c r="D32855" s="76"/>
      <c r="E32855" s="573"/>
    </row>
    <row r="32856" spans="4:5" ht="15" customHeight="1">
      <c r="D32856" s="76"/>
      <c r="E32856" s="573"/>
    </row>
    <row r="32857" spans="4:5" ht="15" customHeight="1">
      <c r="D32857" s="76"/>
      <c r="E32857" s="573"/>
    </row>
    <row r="32858" spans="4:5" ht="15" customHeight="1">
      <c r="D32858" s="76"/>
      <c r="E32858" s="573"/>
    </row>
    <row r="32859" spans="4:5" ht="15" customHeight="1">
      <c r="D32859" s="76"/>
      <c r="E32859" s="573"/>
    </row>
    <row r="32860" spans="4:5" ht="15" customHeight="1">
      <c r="D32860" s="76"/>
      <c r="E32860" s="573"/>
    </row>
    <row r="32861" spans="4:5" ht="15" customHeight="1">
      <c r="D32861" s="76"/>
      <c r="E32861" s="573"/>
    </row>
    <row r="32862" spans="4:5" ht="15" customHeight="1">
      <c r="D32862" s="76"/>
      <c r="E32862" s="573"/>
    </row>
    <row r="32863" spans="4:5" ht="15" customHeight="1">
      <c r="D32863" s="76"/>
      <c r="E32863" s="573"/>
    </row>
    <row r="32864" spans="4:5" ht="15" customHeight="1">
      <c r="D32864" s="76"/>
      <c r="E32864" s="573"/>
    </row>
    <row r="32865" spans="4:5" ht="15" customHeight="1">
      <c r="D32865" s="76"/>
      <c r="E32865" s="573"/>
    </row>
    <row r="32866" spans="4:5" ht="15" customHeight="1">
      <c r="D32866" s="76"/>
      <c r="E32866" s="573"/>
    </row>
    <row r="32867" spans="4:5" ht="15" customHeight="1">
      <c r="D32867" s="76"/>
      <c r="E32867" s="573"/>
    </row>
    <row r="32868" spans="4:5" ht="15" customHeight="1">
      <c r="D32868" s="76"/>
      <c r="E32868" s="573"/>
    </row>
    <row r="32869" spans="4:5" ht="15" customHeight="1">
      <c r="D32869" s="76"/>
      <c r="E32869" s="573"/>
    </row>
    <row r="32870" spans="4:5" ht="15" customHeight="1">
      <c r="D32870" s="76"/>
      <c r="E32870" s="573"/>
    </row>
    <row r="32871" spans="4:5" ht="15" customHeight="1">
      <c r="D32871" s="76"/>
      <c r="E32871" s="573"/>
    </row>
    <row r="32872" spans="4:5" ht="15" customHeight="1">
      <c r="D32872" s="76"/>
      <c r="E32872" s="573"/>
    </row>
    <row r="32873" spans="4:5" ht="15" customHeight="1">
      <c r="D32873" s="76"/>
      <c r="E32873" s="573"/>
    </row>
    <row r="32874" spans="4:5" ht="15" customHeight="1">
      <c r="D32874" s="76"/>
      <c r="E32874" s="573"/>
    </row>
    <row r="32875" spans="4:5" ht="15" customHeight="1">
      <c r="D32875" s="76"/>
      <c r="E32875" s="573"/>
    </row>
    <row r="32876" spans="4:5" ht="15" customHeight="1">
      <c r="D32876" s="76"/>
      <c r="E32876" s="573"/>
    </row>
    <row r="32877" spans="4:5" ht="15" customHeight="1">
      <c r="D32877" s="76"/>
      <c r="E32877" s="573"/>
    </row>
    <row r="32878" spans="4:5" ht="15" customHeight="1">
      <c r="D32878" s="76"/>
      <c r="E32878" s="573"/>
    </row>
    <row r="32879" spans="4:5" ht="15" customHeight="1">
      <c r="D32879" s="76"/>
      <c r="E32879" s="573"/>
    </row>
    <row r="32880" spans="4:5" ht="15" customHeight="1">
      <c r="D32880" s="76"/>
      <c r="E32880" s="573"/>
    </row>
    <row r="32881" spans="4:5" ht="15" customHeight="1">
      <c r="D32881" s="76"/>
      <c r="E32881" s="573"/>
    </row>
    <row r="32882" spans="4:5" ht="15" customHeight="1">
      <c r="D32882" s="76"/>
      <c r="E32882" s="573"/>
    </row>
    <row r="32883" spans="4:5" ht="15" customHeight="1">
      <c r="D32883" s="76"/>
      <c r="E32883" s="573"/>
    </row>
    <row r="32884" spans="4:5" ht="15" customHeight="1">
      <c r="D32884" s="76"/>
      <c r="E32884" s="573"/>
    </row>
    <row r="32885" spans="4:5" ht="15" customHeight="1">
      <c r="D32885" s="76"/>
      <c r="E32885" s="573"/>
    </row>
    <row r="32886" spans="4:5" ht="15" customHeight="1">
      <c r="D32886" s="76"/>
      <c r="E32886" s="573"/>
    </row>
    <row r="32887" spans="4:5" ht="15" customHeight="1">
      <c r="D32887" s="76"/>
      <c r="E32887" s="573"/>
    </row>
    <row r="32888" spans="4:5" ht="15" customHeight="1">
      <c r="D32888" s="76"/>
      <c r="E32888" s="573"/>
    </row>
    <row r="32889" spans="4:5" ht="15" customHeight="1">
      <c r="D32889" s="76"/>
      <c r="E32889" s="573"/>
    </row>
    <row r="32890" spans="4:5" ht="15" customHeight="1">
      <c r="D32890" s="76"/>
      <c r="E32890" s="573"/>
    </row>
    <row r="32891" spans="4:5" ht="15" customHeight="1">
      <c r="D32891" s="76"/>
      <c r="E32891" s="573"/>
    </row>
    <row r="32892" spans="4:5" ht="15" customHeight="1">
      <c r="D32892" s="76"/>
      <c r="E32892" s="573"/>
    </row>
    <row r="32893" spans="4:5" ht="15" customHeight="1">
      <c r="D32893" s="76"/>
      <c r="E32893" s="573"/>
    </row>
    <row r="32894" spans="4:5" ht="15" customHeight="1">
      <c r="D32894" s="76"/>
      <c r="E32894" s="573"/>
    </row>
    <row r="32895" spans="4:5" ht="15" customHeight="1">
      <c r="D32895" s="76"/>
      <c r="E32895" s="573"/>
    </row>
    <row r="32896" spans="4:5" ht="15" customHeight="1">
      <c r="D32896" s="76"/>
      <c r="E32896" s="573"/>
    </row>
    <row r="32897" spans="4:5" ht="15" customHeight="1">
      <c r="D32897" s="76"/>
      <c r="E32897" s="573"/>
    </row>
    <row r="32898" spans="4:5" ht="15" customHeight="1">
      <c r="D32898" s="76"/>
      <c r="E32898" s="573"/>
    </row>
    <row r="32899" spans="4:5" ht="15" customHeight="1">
      <c r="D32899" s="76"/>
      <c r="E32899" s="573"/>
    </row>
    <row r="32900" spans="4:5" ht="15" customHeight="1">
      <c r="D32900" s="76"/>
      <c r="E32900" s="573"/>
    </row>
    <row r="32901" spans="4:5" ht="15" customHeight="1">
      <c r="D32901" s="76"/>
      <c r="E32901" s="573"/>
    </row>
    <row r="32902" spans="4:5" ht="15" customHeight="1">
      <c r="D32902" s="76"/>
      <c r="E32902" s="573"/>
    </row>
    <row r="32903" spans="4:5" ht="15" customHeight="1">
      <c r="D32903" s="76"/>
      <c r="E32903" s="573"/>
    </row>
    <row r="32904" spans="4:5" ht="15" customHeight="1">
      <c r="D32904" s="76"/>
      <c r="E32904" s="573"/>
    </row>
    <row r="32905" spans="4:5" ht="15" customHeight="1">
      <c r="D32905" s="76"/>
      <c r="E32905" s="573"/>
    </row>
    <row r="32906" spans="4:5" ht="15" customHeight="1">
      <c r="D32906" s="76"/>
      <c r="E32906" s="573"/>
    </row>
    <row r="32907" spans="4:5" ht="15" customHeight="1">
      <c r="D32907" s="76"/>
      <c r="E32907" s="573"/>
    </row>
    <row r="32908" spans="4:5" ht="15" customHeight="1">
      <c r="D32908" s="76"/>
      <c r="E32908" s="573"/>
    </row>
    <row r="32909" spans="4:5" ht="15" customHeight="1">
      <c r="D32909" s="76"/>
      <c r="E32909" s="573"/>
    </row>
    <row r="32910" spans="4:5" ht="15" customHeight="1">
      <c r="D32910" s="76"/>
      <c r="E32910" s="573"/>
    </row>
    <row r="32911" spans="4:5" ht="15" customHeight="1">
      <c r="D32911" s="76"/>
      <c r="E32911" s="573"/>
    </row>
    <row r="32912" spans="4:5" ht="15" customHeight="1">
      <c r="D32912" s="76"/>
      <c r="E32912" s="573"/>
    </row>
    <row r="32913" spans="4:5" ht="15" customHeight="1">
      <c r="D32913" s="76"/>
      <c r="E32913" s="573"/>
    </row>
    <row r="32914" spans="4:5" ht="15" customHeight="1">
      <c r="D32914" s="76"/>
      <c r="E32914" s="573"/>
    </row>
    <row r="32915" spans="4:5" ht="15" customHeight="1">
      <c r="D32915" s="76"/>
      <c r="E32915" s="573"/>
    </row>
    <row r="32916" spans="4:5" ht="15" customHeight="1">
      <c r="D32916" s="76"/>
      <c r="E32916" s="573"/>
    </row>
    <row r="32917" spans="4:5" ht="15" customHeight="1">
      <c r="D32917" s="76"/>
      <c r="E32917" s="573"/>
    </row>
    <row r="32918" spans="4:5" ht="15" customHeight="1">
      <c r="D32918" s="76"/>
      <c r="E32918" s="573"/>
    </row>
    <row r="32919" spans="4:5" ht="15" customHeight="1">
      <c r="D32919" s="76"/>
      <c r="E32919" s="573"/>
    </row>
    <row r="32920" spans="4:5" ht="15" customHeight="1">
      <c r="D32920" s="76"/>
      <c r="E32920" s="573"/>
    </row>
    <row r="32921" spans="4:5" ht="15" customHeight="1">
      <c r="D32921" s="76"/>
      <c r="E32921" s="573"/>
    </row>
    <row r="32922" spans="4:5" ht="15" customHeight="1">
      <c r="D32922" s="76"/>
      <c r="E32922" s="573"/>
    </row>
    <row r="32923" spans="4:5" ht="15" customHeight="1">
      <c r="D32923" s="76"/>
      <c r="E32923" s="573"/>
    </row>
    <row r="32924" spans="4:5" ht="15" customHeight="1">
      <c r="D32924" s="76"/>
      <c r="E32924" s="573"/>
    </row>
    <row r="32925" spans="4:5" ht="15" customHeight="1">
      <c r="D32925" s="76"/>
      <c r="E32925" s="573"/>
    </row>
    <row r="32926" spans="4:5" ht="15" customHeight="1">
      <c r="D32926" s="76"/>
      <c r="E32926" s="573"/>
    </row>
    <row r="32927" spans="4:5" ht="15" customHeight="1">
      <c r="D32927" s="76"/>
      <c r="E32927" s="573"/>
    </row>
    <row r="32928" spans="4:5" ht="15" customHeight="1">
      <c r="D32928" s="76"/>
      <c r="E32928" s="573"/>
    </row>
    <row r="32929" spans="4:5" ht="15" customHeight="1">
      <c r="D32929" s="76"/>
      <c r="E32929" s="573"/>
    </row>
    <row r="32930" spans="4:5" ht="15" customHeight="1">
      <c r="D32930" s="76"/>
      <c r="E32930" s="573"/>
    </row>
    <row r="32931" spans="4:5" ht="15" customHeight="1">
      <c r="D32931" s="76"/>
      <c r="E32931" s="573"/>
    </row>
    <row r="32932" spans="4:5" ht="15" customHeight="1">
      <c r="D32932" s="76"/>
      <c r="E32932" s="573"/>
    </row>
    <row r="32933" spans="4:5" ht="15" customHeight="1">
      <c r="D32933" s="76"/>
      <c r="E32933" s="573"/>
    </row>
    <row r="32934" spans="4:5" ht="15" customHeight="1">
      <c r="D32934" s="76"/>
      <c r="E32934" s="573"/>
    </row>
    <row r="32935" spans="4:5" ht="15" customHeight="1">
      <c r="D32935" s="76"/>
      <c r="E32935" s="573"/>
    </row>
    <row r="32936" spans="4:5" ht="15" customHeight="1">
      <c r="D32936" s="76"/>
      <c r="E32936" s="573"/>
    </row>
    <row r="32937" spans="4:5" ht="15" customHeight="1">
      <c r="D32937" s="76"/>
      <c r="E32937" s="573"/>
    </row>
    <row r="32938" spans="4:5" ht="15" customHeight="1">
      <c r="D32938" s="76"/>
      <c r="E32938" s="573"/>
    </row>
    <row r="32939" spans="4:5" ht="15" customHeight="1">
      <c r="D32939" s="76"/>
      <c r="E32939" s="573"/>
    </row>
    <row r="32940" spans="4:5" ht="15" customHeight="1">
      <c r="D32940" s="76"/>
      <c r="E32940" s="573"/>
    </row>
    <row r="32941" spans="4:5" ht="15" customHeight="1">
      <c r="D32941" s="76"/>
      <c r="E32941" s="573"/>
    </row>
    <row r="32942" spans="4:5" ht="15" customHeight="1">
      <c r="D32942" s="76"/>
      <c r="E32942" s="573"/>
    </row>
    <row r="32943" spans="4:5" ht="15" customHeight="1">
      <c r="D32943" s="76"/>
      <c r="E32943" s="573"/>
    </row>
    <row r="32944" spans="4:5" ht="15" customHeight="1">
      <c r="D32944" s="76"/>
      <c r="E32944" s="573"/>
    </row>
    <row r="32945" spans="4:5" ht="15" customHeight="1">
      <c r="D32945" s="76"/>
      <c r="E32945" s="573"/>
    </row>
    <row r="32946" spans="4:5" ht="15" customHeight="1">
      <c r="D32946" s="76"/>
      <c r="E32946" s="573"/>
    </row>
    <row r="32947" spans="4:5" ht="15" customHeight="1">
      <c r="D32947" s="76"/>
      <c r="E32947" s="573"/>
    </row>
    <row r="32948" spans="4:5" ht="15" customHeight="1">
      <c r="D32948" s="76"/>
      <c r="E32948" s="573"/>
    </row>
    <row r="32949" spans="4:5" ht="15" customHeight="1">
      <c r="D32949" s="76"/>
      <c r="E32949" s="573"/>
    </row>
    <row r="32950" spans="4:5" ht="15" customHeight="1">
      <c r="D32950" s="76"/>
      <c r="E32950" s="573"/>
    </row>
    <row r="32951" spans="4:5" ht="15" customHeight="1">
      <c r="D32951" s="76"/>
      <c r="E32951" s="573"/>
    </row>
    <row r="32952" spans="4:5" ht="15" customHeight="1">
      <c r="D32952" s="76"/>
      <c r="E32952" s="573"/>
    </row>
    <row r="32953" spans="4:5" ht="15" customHeight="1">
      <c r="D32953" s="76"/>
      <c r="E32953" s="573"/>
    </row>
    <row r="32954" spans="4:5" ht="15" customHeight="1">
      <c r="D32954" s="76"/>
      <c r="E32954" s="573"/>
    </row>
    <row r="32955" spans="4:5" ht="15" customHeight="1">
      <c r="D32955" s="76"/>
      <c r="E32955" s="573"/>
    </row>
    <row r="32956" spans="4:5" ht="15" customHeight="1">
      <c r="D32956" s="76"/>
      <c r="E32956" s="573"/>
    </row>
    <row r="32957" spans="4:5" ht="15" customHeight="1">
      <c r="D32957" s="76"/>
      <c r="E32957" s="573"/>
    </row>
    <row r="32958" spans="4:5" ht="15" customHeight="1">
      <c r="D32958" s="76"/>
      <c r="E32958" s="573"/>
    </row>
    <row r="32959" spans="4:5" ht="15" customHeight="1">
      <c r="D32959" s="76"/>
      <c r="E32959" s="573"/>
    </row>
    <row r="32960" spans="4:5" ht="15" customHeight="1">
      <c r="D32960" s="76"/>
      <c r="E32960" s="573"/>
    </row>
    <row r="32961" spans="4:5" ht="15" customHeight="1">
      <c r="D32961" s="76"/>
      <c r="E32961" s="573"/>
    </row>
    <row r="32962" spans="4:5" ht="15" customHeight="1">
      <c r="D32962" s="76"/>
      <c r="E32962" s="573"/>
    </row>
    <row r="32963" spans="4:5" ht="15" customHeight="1">
      <c r="D32963" s="76"/>
      <c r="E32963" s="573"/>
    </row>
    <row r="32964" spans="4:5" ht="15" customHeight="1">
      <c r="D32964" s="76"/>
      <c r="E32964" s="573"/>
    </row>
    <row r="32965" spans="4:5" ht="15" customHeight="1">
      <c r="D32965" s="76"/>
      <c r="E32965" s="573"/>
    </row>
    <row r="32966" spans="4:5" ht="15" customHeight="1">
      <c r="D32966" s="76"/>
      <c r="E32966" s="573"/>
    </row>
    <row r="32967" spans="4:5" ht="15" customHeight="1">
      <c r="D32967" s="76"/>
      <c r="E32967" s="573"/>
    </row>
    <row r="32968" spans="4:5" ht="15" customHeight="1">
      <c r="D32968" s="76"/>
      <c r="E32968" s="573"/>
    </row>
    <row r="32969" spans="4:5" ht="15" customHeight="1">
      <c r="D32969" s="76"/>
      <c r="E32969" s="573"/>
    </row>
    <row r="32970" spans="4:5" ht="15" customHeight="1">
      <c r="D32970" s="76"/>
      <c r="E32970" s="573"/>
    </row>
    <row r="32971" spans="4:5" ht="15" customHeight="1">
      <c r="D32971" s="76"/>
      <c r="E32971" s="573"/>
    </row>
    <row r="32972" spans="4:5" ht="15" customHeight="1">
      <c r="D32972" s="76"/>
      <c r="E32972" s="573"/>
    </row>
    <row r="32973" spans="4:5" ht="15" customHeight="1">
      <c r="D32973" s="76"/>
      <c r="E32973" s="573"/>
    </row>
    <row r="32974" spans="4:5" ht="15" customHeight="1">
      <c r="D32974" s="76"/>
      <c r="E32974" s="573"/>
    </row>
    <row r="32975" spans="4:5" ht="15" customHeight="1">
      <c r="D32975" s="76"/>
      <c r="E32975" s="573"/>
    </row>
    <row r="32976" spans="4:5" ht="15" customHeight="1">
      <c r="D32976" s="76"/>
      <c r="E32976" s="573"/>
    </row>
    <row r="32977" spans="4:5" ht="15" customHeight="1">
      <c r="D32977" s="76"/>
      <c r="E32977" s="573"/>
    </row>
    <row r="32978" spans="4:5" ht="15" customHeight="1">
      <c r="D32978" s="76"/>
      <c r="E32978" s="573"/>
    </row>
    <row r="32979" spans="4:5" ht="15" customHeight="1">
      <c r="D32979" s="76"/>
      <c r="E32979" s="573"/>
    </row>
    <row r="32980" spans="4:5" ht="15" customHeight="1">
      <c r="D32980" s="76"/>
      <c r="E32980" s="573"/>
    </row>
    <row r="32981" spans="4:5" ht="15" customHeight="1">
      <c r="D32981" s="76"/>
      <c r="E32981" s="573"/>
    </row>
    <row r="32982" spans="4:5" ht="15" customHeight="1">
      <c r="D32982" s="76"/>
      <c r="E32982" s="573"/>
    </row>
    <row r="32983" spans="4:5" ht="15" customHeight="1">
      <c r="D32983" s="76"/>
      <c r="E32983" s="573"/>
    </row>
    <row r="32984" spans="4:5" ht="15" customHeight="1">
      <c r="D32984" s="76"/>
      <c r="E32984" s="573"/>
    </row>
    <row r="32985" spans="4:5" ht="15" customHeight="1">
      <c r="D32985" s="76"/>
      <c r="E32985" s="573"/>
    </row>
    <row r="32986" spans="4:5" ht="15" customHeight="1">
      <c r="D32986" s="76"/>
      <c r="E32986" s="573"/>
    </row>
    <row r="32987" spans="4:5" ht="15" customHeight="1">
      <c r="D32987" s="76"/>
      <c r="E32987" s="573"/>
    </row>
    <row r="32988" spans="4:5" ht="15" customHeight="1">
      <c r="D32988" s="76"/>
      <c r="E32988" s="573"/>
    </row>
    <row r="32989" spans="4:5" ht="15" customHeight="1">
      <c r="D32989" s="76"/>
      <c r="E32989" s="573"/>
    </row>
    <row r="32990" spans="4:5" ht="15" customHeight="1">
      <c r="D32990" s="76"/>
      <c r="E32990" s="573"/>
    </row>
    <row r="32991" spans="4:5" ht="15" customHeight="1">
      <c r="D32991" s="76"/>
      <c r="E32991" s="573"/>
    </row>
    <row r="32992" spans="4:5" ht="15" customHeight="1">
      <c r="D32992" s="76"/>
      <c r="E32992" s="573"/>
    </row>
    <row r="32993" spans="4:5" ht="15" customHeight="1">
      <c r="D32993" s="76"/>
      <c r="E32993" s="573"/>
    </row>
    <row r="32994" spans="4:5" ht="15" customHeight="1">
      <c r="D32994" s="76"/>
      <c r="E32994" s="573"/>
    </row>
    <row r="32995" spans="4:5" ht="15" customHeight="1">
      <c r="D32995" s="76"/>
      <c r="E32995" s="573"/>
    </row>
    <row r="32996" spans="4:5" ht="15" customHeight="1">
      <c r="D32996" s="76"/>
      <c r="E32996" s="573"/>
    </row>
    <row r="32997" spans="4:5" ht="15" customHeight="1">
      <c r="D32997" s="76"/>
      <c r="E32997" s="573"/>
    </row>
    <row r="32998" spans="4:5" ht="15" customHeight="1">
      <c r="D32998" s="76"/>
      <c r="E32998" s="573"/>
    </row>
    <row r="32999" spans="4:5" ht="15" customHeight="1">
      <c r="D32999" s="76"/>
      <c r="E32999" s="573"/>
    </row>
    <row r="33000" spans="4:5" ht="15" customHeight="1">
      <c r="D33000" s="76"/>
      <c r="E33000" s="573"/>
    </row>
    <row r="33001" spans="4:5" ht="15" customHeight="1">
      <c r="D33001" s="76"/>
      <c r="E33001" s="573"/>
    </row>
    <row r="33002" spans="4:5" ht="15" customHeight="1">
      <c r="D33002" s="76"/>
      <c r="E33002" s="573"/>
    </row>
    <row r="33003" spans="4:5" ht="15" customHeight="1">
      <c r="D33003" s="76"/>
      <c r="E33003" s="573"/>
    </row>
    <row r="33004" spans="4:5" ht="15" customHeight="1">
      <c r="D33004" s="76"/>
      <c r="E33004" s="573"/>
    </row>
    <row r="33005" spans="4:5" ht="15" customHeight="1">
      <c r="D33005" s="76"/>
      <c r="E33005" s="573"/>
    </row>
    <row r="33006" spans="4:5" ht="15" customHeight="1">
      <c r="D33006" s="76"/>
      <c r="E33006" s="573"/>
    </row>
    <row r="33007" spans="4:5" ht="15" customHeight="1">
      <c r="D33007" s="76"/>
      <c r="E33007" s="573"/>
    </row>
    <row r="33008" spans="4:5" ht="15" customHeight="1">
      <c r="D33008" s="76"/>
      <c r="E33008" s="573"/>
    </row>
    <row r="33009" spans="4:5" ht="15" customHeight="1">
      <c r="D33009" s="76"/>
      <c r="E33009" s="573"/>
    </row>
    <row r="33010" spans="4:5" ht="15" customHeight="1">
      <c r="D33010" s="76"/>
      <c r="E33010" s="573"/>
    </row>
    <row r="33011" spans="4:5" ht="15" customHeight="1">
      <c r="D33011" s="76"/>
      <c r="E33011" s="573"/>
    </row>
    <row r="33012" spans="4:5" ht="15" customHeight="1">
      <c r="D33012" s="76"/>
      <c r="E33012" s="573"/>
    </row>
    <row r="33013" spans="4:5" ht="15" customHeight="1">
      <c r="D33013" s="76"/>
      <c r="E33013" s="573"/>
    </row>
    <row r="33014" spans="4:5" ht="15" customHeight="1">
      <c r="D33014" s="76"/>
      <c r="E33014" s="573"/>
    </row>
    <row r="33015" spans="4:5" ht="15" customHeight="1">
      <c r="D33015" s="76"/>
      <c r="E33015" s="573"/>
    </row>
    <row r="33016" spans="4:5" ht="15" customHeight="1">
      <c r="D33016" s="76"/>
      <c r="E33016" s="573"/>
    </row>
    <row r="33017" spans="4:5" ht="15" customHeight="1">
      <c r="D33017" s="76"/>
      <c r="E33017" s="573"/>
    </row>
    <row r="33018" spans="4:5" ht="15" customHeight="1">
      <c r="D33018" s="76"/>
      <c r="E33018" s="573"/>
    </row>
    <row r="33019" spans="4:5" ht="15" customHeight="1">
      <c r="D33019" s="76"/>
      <c r="E33019" s="573"/>
    </row>
    <row r="33020" spans="4:5" ht="15" customHeight="1">
      <c r="D33020" s="76"/>
      <c r="E33020" s="573"/>
    </row>
    <row r="33021" spans="4:5" ht="15" customHeight="1">
      <c r="D33021" s="76"/>
      <c r="E33021" s="573"/>
    </row>
    <row r="33022" spans="4:5" ht="15" customHeight="1">
      <c r="D33022" s="76"/>
      <c r="E33022" s="573"/>
    </row>
    <row r="33023" spans="4:5" ht="15" customHeight="1">
      <c r="D33023" s="76"/>
      <c r="E33023" s="573"/>
    </row>
    <row r="33024" spans="4:5" ht="15" customHeight="1">
      <c r="D33024" s="76"/>
      <c r="E33024" s="573"/>
    </row>
    <row r="33025" spans="4:5" ht="15" customHeight="1">
      <c r="D33025" s="76"/>
      <c r="E33025" s="573"/>
    </row>
    <row r="33026" spans="4:5" ht="15" customHeight="1">
      <c r="D33026" s="76"/>
      <c r="E33026" s="573"/>
    </row>
    <row r="33027" spans="4:5" ht="15" customHeight="1">
      <c r="D33027" s="76"/>
      <c r="E33027" s="573"/>
    </row>
    <row r="33028" spans="4:5" ht="15" customHeight="1">
      <c r="D33028" s="76"/>
      <c r="E33028" s="573"/>
    </row>
    <row r="33029" spans="4:5" ht="15" customHeight="1">
      <c r="D33029" s="76"/>
      <c r="E33029" s="573"/>
    </row>
    <row r="33030" spans="4:5" ht="15" customHeight="1">
      <c r="D33030" s="76"/>
      <c r="E33030" s="573"/>
    </row>
    <row r="33031" spans="4:5" ht="15" customHeight="1">
      <c r="D33031" s="76"/>
      <c r="E33031" s="573"/>
    </row>
    <row r="33032" spans="4:5" ht="15" customHeight="1">
      <c r="D33032" s="76"/>
      <c r="E33032" s="573"/>
    </row>
    <row r="33033" spans="4:5" ht="15" customHeight="1">
      <c r="D33033" s="76"/>
      <c r="E33033" s="573"/>
    </row>
    <row r="33034" spans="4:5" ht="15" customHeight="1">
      <c r="D33034" s="76"/>
      <c r="E33034" s="573"/>
    </row>
    <row r="33035" spans="4:5" ht="15" customHeight="1">
      <c r="D33035" s="76"/>
      <c r="E33035" s="573"/>
    </row>
    <row r="33036" spans="4:5" ht="15" customHeight="1">
      <c r="D33036" s="76"/>
      <c r="E33036" s="573"/>
    </row>
    <row r="33037" spans="4:5" ht="15" customHeight="1">
      <c r="D33037" s="76"/>
      <c r="E33037" s="573"/>
    </row>
    <row r="33038" spans="4:5" ht="15" customHeight="1">
      <c r="D33038" s="76"/>
      <c r="E33038" s="573"/>
    </row>
    <row r="33039" spans="4:5" ht="15" customHeight="1">
      <c r="D33039" s="76"/>
      <c r="E33039" s="573"/>
    </row>
    <row r="33040" spans="4:5" ht="15" customHeight="1">
      <c r="D33040" s="76"/>
      <c r="E33040" s="573"/>
    </row>
    <row r="33041" spans="4:5" ht="15" customHeight="1">
      <c r="D33041" s="76"/>
      <c r="E33041" s="573"/>
    </row>
    <row r="33042" spans="4:5" ht="15" customHeight="1">
      <c r="D33042" s="76"/>
      <c r="E33042" s="573"/>
    </row>
    <row r="33043" spans="4:5" ht="15" customHeight="1">
      <c r="D33043" s="76"/>
      <c r="E33043" s="573"/>
    </row>
    <row r="33044" spans="4:5" ht="15" customHeight="1">
      <c r="D33044" s="76"/>
      <c r="E33044" s="573"/>
    </row>
    <row r="33045" spans="4:5" ht="15" customHeight="1">
      <c r="D33045" s="76"/>
      <c r="E33045" s="573"/>
    </row>
    <row r="33046" spans="4:5" ht="15" customHeight="1">
      <c r="D33046" s="76"/>
      <c r="E33046" s="573"/>
    </row>
    <row r="33047" spans="4:5" ht="15" customHeight="1">
      <c r="D33047" s="76"/>
      <c r="E33047" s="573"/>
    </row>
    <row r="33048" spans="4:5" ht="15" customHeight="1">
      <c r="D33048" s="76"/>
      <c r="E33048" s="573"/>
    </row>
    <row r="33049" spans="4:5" ht="15" customHeight="1">
      <c r="D33049" s="76"/>
      <c r="E33049" s="573"/>
    </row>
    <row r="33050" spans="4:5" ht="15" customHeight="1">
      <c r="D33050" s="76"/>
      <c r="E33050" s="573"/>
    </row>
    <row r="33051" spans="4:5" ht="15" customHeight="1">
      <c r="D33051" s="76"/>
      <c r="E33051" s="573"/>
    </row>
    <row r="33052" spans="4:5" ht="15" customHeight="1">
      <c r="D33052" s="76"/>
      <c r="E33052" s="573"/>
    </row>
    <row r="33053" spans="4:5" ht="15" customHeight="1">
      <c r="D33053" s="76"/>
      <c r="E33053" s="573"/>
    </row>
    <row r="33054" spans="4:5" ht="15" customHeight="1">
      <c r="D33054" s="76"/>
      <c r="E33054" s="573"/>
    </row>
    <row r="33055" spans="4:5" ht="15" customHeight="1">
      <c r="D33055" s="76"/>
      <c r="E33055" s="573"/>
    </row>
    <row r="33056" spans="4:5" ht="15" customHeight="1">
      <c r="D33056" s="76"/>
      <c r="E33056" s="573"/>
    </row>
    <row r="33057" spans="4:5" ht="15" customHeight="1">
      <c r="D33057" s="76"/>
      <c r="E33057" s="573"/>
    </row>
    <row r="33058" spans="4:5" ht="15" customHeight="1">
      <c r="D33058" s="76"/>
      <c r="E33058" s="573"/>
    </row>
    <row r="33059" spans="4:5" ht="15" customHeight="1">
      <c r="D33059" s="76"/>
      <c r="E33059" s="573"/>
    </row>
    <row r="33060" spans="4:5" ht="15" customHeight="1">
      <c r="D33060" s="76"/>
      <c r="E33060" s="573"/>
    </row>
    <row r="33061" spans="4:5" ht="15" customHeight="1">
      <c r="D33061" s="76"/>
      <c r="E33061" s="573"/>
    </row>
    <row r="33062" spans="4:5" ht="15" customHeight="1">
      <c r="D33062" s="76"/>
      <c r="E33062" s="573"/>
    </row>
    <row r="33063" spans="4:5" ht="15" customHeight="1">
      <c r="D33063" s="76"/>
      <c r="E33063" s="573"/>
    </row>
    <row r="33064" spans="4:5" ht="15" customHeight="1">
      <c r="D33064" s="76"/>
      <c r="E33064" s="573"/>
    </row>
    <row r="33065" spans="4:5" ht="15" customHeight="1">
      <c r="D33065" s="76"/>
      <c r="E33065" s="573"/>
    </row>
    <row r="33066" spans="4:5" ht="15" customHeight="1">
      <c r="D33066" s="76"/>
      <c r="E33066" s="573"/>
    </row>
    <row r="33067" spans="4:5" ht="15" customHeight="1">
      <c r="D33067" s="76"/>
      <c r="E33067" s="573"/>
    </row>
    <row r="33068" spans="4:5" ht="15" customHeight="1">
      <c r="D33068" s="76"/>
      <c r="E33068" s="573"/>
    </row>
    <row r="33069" spans="4:5" ht="15" customHeight="1">
      <c r="D33069" s="76"/>
      <c r="E33069" s="573"/>
    </row>
    <row r="33070" spans="4:5" ht="15" customHeight="1">
      <c r="D33070" s="76"/>
      <c r="E33070" s="573"/>
    </row>
    <row r="33071" spans="4:5" ht="15" customHeight="1">
      <c r="D33071" s="76"/>
      <c r="E33071" s="573"/>
    </row>
    <row r="33072" spans="4:5" ht="15" customHeight="1">
      <c r="D33072" s="76"/>
      <c r="E33072" s="573"/>
    </row>
    <row r="33073" spans="4:5" ht="15" customHeight="1">
      <c r="D33073" s="76"/>
      <c r="E33073" s="573"/>
    </row>
    <row r="33074" spans="4:5" ht="15" customHeight="1">
      <c r="D33074" s="76"/>
      <c r="E33074" s="573"/>
    </row>
    <row r="33075" spans="4:5" ht="15" customHeight="1">
      <c r="D33075" s="76"/>
      <c r="E33075" s="573"/>
    </row>
    <row r="33076" spans="4:5" ht="15" customHeight="1">
      <c r="D33076" s="76"/>
      <c r="E33076" s="573"/>
    </row>
    <row r="33077" spans="4:5" ht="15" customHeight="1">
      <c r="D33077" s="76"/>
      <c r="E33077" s="573"/>
    </row>
    <row r="33078" spans="4:5" ht="15" customHeight="1">
      <c r="D33078" s="76"/>
      <c r="E33078" s="573"/>
    </row>
    <row r="33079" spans="4:5" ht="15" customHeight="1">
      <c r="D33079" s="76"/>
      <c r="E33079" s="573"/>
    </row>
    <row r="33080" spans="4:5" ht="15" customHeight="1">
      <c r="D33080" s="76"/>
      <c r="E33080" s="573"/>
    </row>
    <row r="33081" spans="4:5" ht="15" customHeight="1">
      <c r="D33081" s="76"/>
      <c r="E33081" s="573"/>
    </row>
    <row r="33082" spans="4:5" ht="15" customHeight="1">
      <c r="D33082" s="76"/>
      <c r="E33082" s="573"/>
    </row>
    <row r="33083" spans="4:5" ht="15" customHeight="1">
      <c r="D33083" s="76"/>
      <c r="E33083" s="573"/>
    </row>
    <row r="33084" spans="4:5" ht="15" customHeight="1">
      <c r="D33084" s="76"/>
      <c r="E33084" s="573"/>
    </row>
    <row r="33085" spans="4:5" ht="15" customHeight="1">
      <c r="D33085" s="76"/>
      <c r="E33085" s="573"/>
    </row>
    <row r="33086" spans="4:5" ht="15" customHeight="1">
      <c r="D33086" s="76"/>
      <c r="E33086" s="573"/>
    </row>
    <row r="33087" spans="4:5" ht="15" customHeight="1">
      <c r="D33087" s="76"/>
      <c r="E33087" s="573"/>
    </row>
    <row r="33088" spans="4:5" ht="15" customHeight="1">
      <c r="D33088" s="76"/>
      <c r="E33088" s="573"/>
    </row>
    <row r="33089" spans="4:5" ht="15" customHeight="1">
      <c r="D33089" s="76"/>
      <c r="E33089" s="573"/>
    </row>
    <row r="33090" spans="4:5" ht="15" customHeight="1">
      <c r="D33090" s="76"/>
      <c r="E33090" s="573"/>
    </row>
    <row r="33091" spans="4:5" ht="15" customHeight="1">
      <c r="D33091" s="76"/>
      <c r="E33091" s="573"/>
    </row>
    <row r="33092" spans="4:5" ht="15" customHeight="1">
      <c r="D33092" s="76"/>
      <c r="E33092" s="573"/>
    </row>
    <row r="33093" spans="4:5" ht="15" customHeight="1">
      <c r="D33093" s="76"/>
      <c r="E33093" s="573"/>
    </row>
    <row r="33094" spans="4:5" ht="15" customHeight="1">
      <c r="D33094" s="76"/>
      <c r="E33094" s="573"/>
    </row>
    <row r="33095" spans="4:5" ht="15" customHeight="1">
      <c r="D33095" s="76"/>
      <c r="E33095" s="573"/>
    </row>
    <row r="33096" spans="4:5" ht="15" customHeight="1">
      <c r="D33096" s="76"/>
      <c r="E33096" s="573"/>
    </row>
    <row r="33097" spans="4:5" ht="15" customHeight="1">
      <c r="D33097" s="76"/>
      <c r="E33097" s="573"/>
    </row>
    <row r="33098" spans="4:5" ht="15" customHeight="1">
      <c r="D33098" s="76"/>
      <c r="E33098" s="573"/>
    </row>
    <row r="33099" spans="4:5" ht="15" customHeight="1">
      <c r="D33099" s="76"/>
      <c r="E33099" s="573"/>
    </row>
    <row r="33100" spans="4:5" ht="15" customHeight="1">
      <c r="D33100" s="76"/>
      <c r="E33100" s="573"/>
    </row>
    <row r="33101" spans="4:5" ht="15" customHeight="1">
      <c r="D33101" s="76"/>
      <c r="E33101" s="573"/>
    </row>
    <row r="33102" spans="4:5" ht="15" customHeight="1">
      <c r="D33102" s="76"/>
      <c r="E33102" s="573"/>
    </row>
    <row r="33103" spans="4:5" ht="15" customHeight="1">
      <c r="D33103" s="76"/>
      <c r="E33103" s="573"/>
    </row>
    <row r="33104" spans="4:5" ht="15" customHeight="1">
      <c r="D33104" s="76"/>
      <c r="E33104" s="573"/>
    </row>
    <row r="33105" spans="4:5" ht="15" customHeight="1">
      <c r="D33105" s="76"/>
      <c r="E33105" s="573"/>
    </row>
    <row r="33106" spans="4:5" ht="15" customHeight="1">
      <c r="D33106" s="76"/>
      <c r="E33106" s="573"/>
    </row>
    <row r="33107" spans="4:5" ht="15" customHeight="1">
      <c r="D33107" s="76"/>
      <c r="E33107" s="573"/>
    </row>
    <row r="33108" spans="4:5" ht="15" customHeight="1">
      <c r="D33108" s="76"/>
      <c r="E33108" s="573"/>
    </row>
    <row r="33109" spans="4:5" ht="15" customHeight="1">
      <c r="D33109" s="76"/>
      <c r="E33109" s="573"/>
    </row>
    <row r="33110" spans="4:5" ht="15" customHeight="1">
      <c r="D33110" s="76"/>
      <c r="E33110" s="573"/>
    </row>
    <row r="33111" spans="4:5" ht="15" customHeight="1">
      <c r="D33111" s="76"/>
      <c r="E33111" s="573"/>
    </row>
    <row r="33112" spans="4:5" ht="15" customHeight="1">
      <c r="D33112" s="76"/>
      <c r="E33112" s="573"/>
    </row>
    <row r="33113" spans="4:5" ht="15" customHeight="1">
      <c r="D33113" s="76"/>
      <c r="E33113" s="573"/>
    </row>
    <row r="33114" spans="4:5" ht="15" customHeight="1">
      <c r="D33114" s="76"/>
      <c r="E33114" s="573"/>
    </row>
    <row r="33115" spans="4:5" ht="15" customHeight="1">
      <c r="D33115" s="76"/>
      <c r="E33115" s="573"/>
    </row>
    <row r="33116" spans="4:5" ht="15" customHeight="1">
      <c r="D33116" s="76"/>
      <c r="E33116" s="573"/>
    </row>
    <row r="33117" spans="4:5" ht="15" customHeight="1">
      <c r="D33117" s="76"/>
      <c r="E33117" s="573"/>
    </row>
    <row r="33118" spans="4:5" ht="15" customHeight="1">
      <c r="D33118" s="76"/>
      <c r="E33118" s="573"/>
    </row>
    <row r="33119" spans="4:5" ht="15" customHeight="1">
      <c r="D33119" s="76"/>
      <c r="E33119" s="573"/>
    </row>
    <row r="33120" spans="4:5" ht="15" customHeight="1">
      <c r="D33120" s="76"/>
      <c r="E33120" s="573"/>
    </row>
    <row r="33121" spans="4:5" ht="15" customHeight="1">
      <c r="D33121" s="76"/>
      <c r="E33121" s="573"/>
    </row>
    <row r="33122" spans="4:5" ht="15" customHeight="1">
      <c r="D33122" s="76"/>
      <c r="E33122" s="573"/>
    </row>
    <row r="33123" spans="4:5" ht="15" customHeight="1">
      <c r="D33123" s="76"/>
      <c r="E33123" s="573"/>
    </row>
    <row r="33124" spans="4:5" ht="15" customHeight="1">
      <c r="D33124" s="76"/>
      <c r="E33124" s="573"/>
    </row>
    <row r="33125" spans="4:5" ht="15" customHeight="1">
      <c r="D33125" s="76"/>
      <c r="E33125" s="573"/>
    </row>
    <row r="33126" spans="4:5" ht="15" customHeight="1">
      <c r="D33126" s="76"/>
      <c r="E33126" s="573"/>
    </row>
    <row r="33127" spans="4:5" ht="15" customHeight="1">
      <c r="D33127" s="76"/>
      <c r="E33127" s="573"/>
    </row>
    <row r="33128" spans="4:5" ht="15" customHeight="1">
      <c r="D33128" s="76"/>
      <c r="E33128" s="573"/>
    </row>
    <row r="33129" spans="4:5" ht="15" customHeight="1">
      <c r="D33129" s="76"/>
      <c r="E33129" s="573"/>
    </row>
    <row r="33130" spans="4:5" ht="15" customHeight="1">
      <c r="D33130" s="76"/>
      <c r="E33130" s="573"/>
    </row>
    <row r="33131" spans="4:5" ht="15" customHeight="1">
      <c r="D33131" s="76"/>
      <c r="E33131" s="573"/>
    </row>
    <row r="33132" spans="4:5" ht="15" customHeight="1">
      <c r="D33132" s="76"/>
      <c r="E33132" s="573"/>
    </row>
    <row r="33133" spans="4:5" ht="15" customHeight="1">
      <c r="D33133" s="76"/>
      <c r="E33133" s="573"/>
    </row>
    <row r="33134" spans="4:5" ht="15" customHeight="1">
      <c r="D33134" s="76"/>
      <c r="E33134" s="573"/>
    </row>
    <row r="33135" spans="4:5" ht="15" customHeight="1">
      <c r="D33135" s="76"/>
      <c r="E33135" s="573"/>
    </row>
    <row r="33136" spans="4:5" ht="15" customHeight="1">
      <c r="D33136" s="76"/>
      <c r="E33136" s="573"/>
    </row>
    <row r="33137" spans="4:5" ht="15" customHeight="1">
      <c r="D33137" s="76"/>
      <c r="E33137" s="573"/>
    </row>
    <row r="33138" spans="4:5" ht="15" customHeight="1">
      <c r="D33138" s="76"/>
      <c r="E33138" s="573"/>
    </row>
    <row r="33139" spans="4:5" ht="15" customHeight="1">
      <c r="D33139" s="76"/>
      <c r="E33139" s="573"/>
    </row>
    <row r="33140" spans="4:5" ht="15" customHeight="1">
      <c r="D33140" s="76"/>
      <c r="E33140" s="573"/>
    </row>
    <row r="33141" spans="4:5" ht="15" customHeight="1">
      <c r="D33141" s="76"/>
      <c r="E33141" s="573"/>
    </row>
    <row r="33142" spans="4:5" ht="15" customHeight="1">
      <c r="D33142" s="76"/>
      <c r="E33142" s="573"/>
    </row>
    <row r="33143" spans="4:5" ht="15" customHeight="1">
      <c r="D33143" s="76"/>
      <c r="E33143" s="573"/>
    </row>
    <row r="33144" spans="4:5" ht="15" customHeight="1">
      <c r="D33144" s="76"/>
      <c r="E33144" s="573"/>
    </row>
    <row r="33145" spans="4:5" ht="15" customHeight="1">
      <c r="D33145" s="76"/>
      <c r="E33145" s="573"/>
    </row>
    <row r="33146" spans="4:5" ht="15" customHeight="1">
      <c r="D33146" s="76"/>
      <c r="E33146" s="573"/>
    </row>
    <row r="33147" spans="4:5" ht="15" customHeight="1">
      <c r="D33147" s="76"/>
      <c r="E33147" s="573"/>
    </row>
    <row r="33148" spans="4:5" ht="15" customHeight="1">
      <c r="D33148" s="76"/>
      <c r="E33148" s="573"/>
    </row>
    <row r="33149" spans="4:5" ht="15" customHeight="1">
      <c r="D33149" s="76"/>
      <c r="E33149" s="573"/>
    </row>
    <row r="33150" spans="4:5" ht="15" customHeight="1">
      <c r="D33150" s="76"/>
      <c r="E33150" s="573"/>
    </row>
    <row r="33151" spans="4:5" ht="15" customHeight="1">
      <c r="D33151" s="76"/>
      <c r="E33151" s="573"/>
    </row>
    <row r="33152" spans="4:5" ht="15" customHeight="1">
      <c r="D33152" s="76"/>
      <c r="E33152" s="573"/>
    </row>
    <row r="33153" spans="4:5" ht="15" customHeight="1">
      <c r="D33153" s="76"/>
      <c r="E33153" s="573"/>
    </row>
    <row r="33154" spans="4:5" ht="15" customHeight="1">
      <c r="D33154" s="76"/>
      <c r="E33154" s="573"/>
    </row>
    <row r="33155" spans="4:5" ht="15" customHeight="1">
      <c r="D33155" s="76"/>
      <c r="E33155" s="573"/>
    </row>
    <row r="33156" spans="4:5" ht="15" customHeight="1">
      <c r="D33156" s="76"/>
      <c r="E33156" s="573"/>
    </row>
    <row r="33157" spans="4:5" ht="15" customHeight="1">
      <c r="D33157" s="76"/>
      <c r="E33157" s="573"/>
    </row>
    <row r="33158" spans="4:5" ht="15" customHeight="1">
      <c r="D33158" s="76"/>
      <c r="E33158" s="573"/>
    </row>
    <row r="33159" spans="4:5" ht="15" customHeight="1">
      <c r="D33159" s="76"/>
      <c r="E33159" s="573"/>
    </row>
    <row r="33160" spans="4:5" ht="15" customHeight="1">
      <c r="D33160" s="76"/>
      <c r="E33160" s="573"/>
    </row>
    <row r="33161" spans="4:5" ht="15" customHeight="1">
      <c r="D33161" s="76"/>
      <c r="E33161" s="573"/>
    </row>
    <row r="33162" spans="4:5" ht="15" customHeight="1">
      <c r="D33162" s="76"/>
      <c r="E33162" s="573"/>
    </row>
    <row r="33163" spans="4:5" ht="15" customHeight="1">
      <c r="D33163" s="76"/>
      <c r="E33163" s="573"/>
    </row>
    <row r="33164" spans="4:5" ht="15" customHeight="1">
      <c r="D33164" s="76"/>
      <c r="E33164" s="573"/>
    </row>
    <row r="33165" spans="4:5" ht="15" customHeight="1">
      <c r="D33165" s="76"/>
      <c r="E33165" s="573"/>
    </row>
    <row r="33166" spans="4:5" ht="15" customHeight="1">
      <c r="D33166" s="76"/>
      <c r="E33166" s="573"/>
    </row>
    <row r="33167" spans="4:5" ht="15" customHeight="1">
      <c r="D33167" s="76"/>
      <c r="E33167" s="573"/>
    </row>
    <row r="33168" spans="4:5" ht="15" customHeight="1">
      <c r="D33168" s="76"/>
      <c r="E33168" s="573"/>
    </row>
    <row r="33169" spans="4:5" ht="15" customHeight="1">
      <c r="D33169" s="76"/>
      <c r="E33169" s="573"/>
    </row>
    <row r="33170" spans="4:5" ht="15" customHeight="1">
      <c r="D33170" s="76"/>
      <c r="E33170" s="573"/>
    </row>
    <row r="33171" spans="4:5" ht="15" customHeight="1">
      <c r="D33171" s="76"/>
      <c r="E33171" s="573"/>
    </row>
    <row r="33172" spans="4:5" ht="15" customHeight="1">
      <c r="D33172" s="76"/>
      <c r="E33172" s="573"/>
    </row>
    <row r="33173" spans="4:5" ht="15" customHeight="1">
      <c r="D33173" s="76"/>
      <c r="E33173" s="573"/>
    </row>
    <row r="33174" spans="4:5" ht="15" customHeight="1">
      <c r="D33174" s="76"/>
      <c r="E33174" s="573"/>
    </row>
    <row r="33175" spans="4:5" ht="15" customHeight="1">
      <c r="D33175" s="76"/>
      <c r="E33175" s="573"/>
    </row>
    <row r="33176" spans="4:5" ht="15" customHeight="1">
      <c r="D33176" s="76"/>
      <c r="E33176" s="573"/>
    </row>
    <row r="33177" spans="4:5" ht="15" customHeight="1">
      <c r="D33177" s="76"/>
      <c r="E33177" s="573"/>
    </row>
    <row r="33178" spans="4:5" ht="15" customHeight="1">
      <c r="D33178" s="76"/>
      <c r="E33178" s="573"/>
    </row>
    <row r="33179" spans="4:5" ht="15" customHeight="1">
      <c r="D33179" s="76"/>
      <c r="E33179" s="573"/>
    </row>
    <row r="33180" spans="4:5" ht="15" customHeight="1">
      <c r="D33180" s="76"/>
      <c r="E33180" s="573"/>
    </row>
    <row r="33181" spans="4:5" ht="15" customHeight="1">
      <c r="D33181" s="76"/>
      <c r="E33181" s="573"/>
    </row>
    <row r="33182" spans="4:5" ht="15" customHeight="1">
      <c r="D33182" s="76"/>
      <c r="E33182" s="573"/>
    </row>
    <row r="33183" spans="4:5" ht="15" customHeight="1">
      <c r="D33183" s="76"/>
      <c r="E33183" s="573"/>
    </row>
    <row r="33184" spans="4:5" ht="15" customHeight="1">
      <c r="D33184" s="76"/>
      <c r="E33184" s="573"/>
    </row>
    <row r="33185" spans="4:5" ht="15" customHeight="1">
      <c r="D33185" s="76"/>
      <c r="E33185" s="573"/>
    </row>
    <row r="33186" spans="4:5" ht="15" customHeight="1">
      <c r="D33186" s="76"/>
      <c r="E33186" s="573"/>
    </row>
    <row r="33187" spans="4:5" ht="15" customHeight="1">
      <c r="D33187" s="76"/>
      <c r="E33187" s="573"/>
    </row>
    <row r="33188" spans="4:5" ht="15" customHeight="1">
      <c r="D33188" s="76"/>
      <c r="E33188" s="573"/>
    </row>
    <row r="33189" spans="4:5" ht="15" customHeight="1">
      <c r="D33189" s="76"/>
      <c r="E33189" s="573"/>
    </row>
    <row r="33190" spans="4:5" ht="15" customHeight="1">
      <c r="D33190" s="76"/>
      <c r="E33190" s="573"/>
    </row>
    <row r="33191" spans="4:5" ht="15" customHeight="1">
      <c r="D33191" s="76"/>
      <c r="E33191" s="573"/>
    </row>
    <row r="33192" spans="4:5" ht="15" customHeight="1">
      <c r="D33192" s="76"/>
      <c r="E33192" s="573"/>
    </row>
    <row r="33193" spans="4:5" ht="15" customHeight="1">
      <c r="D33193" s="76"/>
      <c r="E33193" s="573"/>
    </row>
    <row r="33194" spans="4:5" ht="15" customHeight="1">
      <c r="D33194" s="76"/>
      <c r="E33194" s="573"/>
    </row>
    <row r="33195" spans="4:5" ht="15" customHeight="1">
      <c r="D33195" s="76"/>
      <c r="E33195" s="573"/>
    </row>
    <row r="33196" spans="4:5" ht="15" customHeight="1">
      <c r="D33196" s="76"/>
      <c r="E33196" s="573"/>
    </row>
    <row r="33197" spans="4:5" ht="15" customHeight="1">
      <c r="D33197" s="76"/>
      <c r="E33197" s="573"/>
    </row>
    <row r="33198" spans="4:5" ht="15" customHeight="1">
      <c r="D33198" s="76"/>
      <c r="E33198" s="573"/>
    </row>
    <row r="33199" spans="4:5" ht="15" customHeight="1">
      <c r="D33199" s="76"/>
      <c r="E33199" s="573"/>
    </row>
    <row r="33200" spans="4:5" ht="15" customHeight="1">
      <c r="D33200" s="76"/>
      <c r="E33200" s="573"/>
    </row>
    <row r="33201" spans="4:5" ht="15" customHeight="1">
      <c r="D33201" s="76"/>
      <c r="E33201" s="573"/>
    </row>
    <row r="33202" spans="4:5" ht="15" customHeight="1">
      <c r="D33202" s="76"/>
      <c r="E33202" s="573"/>
    </row>
    <row r="33203" spans="4:5" ht="15" customHeight="1">
      <c r="D33203" s="76"/>
      <c r="E33203" s="573"/>
    </row>
    <row r="33204" spans="4:5" ht="15" customHeight="1">
      <c r="D33204" s="76"/>
      <c r="E33204" s="573"/>
    </row>
    <row r="33205" spans="4:5" ht="15" customHeight="1">
      <c r="D33205" s="76"/>
      <c r="E33205" s="573"/>
    </row>
    <row r="33206" spans="4:5" ht="15" customHeight="1">
      <c r="D33206" s="76"/>
      <c r="E33206" s="573"/>
    </row>
    <row r="33207" spans="4:5" ht="15" customHeight="1">
      <c r="D33207" s="76"/>
      <c r="E33207" s="573"/>
    </row>
    <row r="33208" spans="4:5" ht="15" customHeight="1">
      <c r="D33208" s="76"/>
      <c r="E33208" s="573"/>
    </row>
    <row r="33209" spans="4:5" ht="15" customHeight="1">
      <c r="D33209" s="76"/>
      <c r="E33209" s="573"/>
    </row>
    <row r="33210" spans="4:5" ht="15" customHeight="1">
      <c r="D33210" s="76"/>
      <c r="E33210" s="573"/>
    </row>
    <row r="33211" spans="4:5" ht="15" customHeight="1">
      <c r="D33211" s="76"/>
      <c r="E33211" s="573"/>
    </row>
    <row r="33212" spans="4:5" ht="15" customHeight="1">
      <c r="D33212" s="76"/>
      <c r="E33212" s="573"/>
    </row>
    <row r="33213" spans="4:5" ht="15" customHeight="1">
      <c r="D33213" s="76"/>
      <c r="E33213" s="573"/>
    </row>
    <row r="33214" spans="4:5" ht="15" customHeight="1">
      <c r="D33214" s="76"/>
      <c r="E33214" s="573"/>
    </row>
    <row r="33215" spans="4:5" ht="15" customHeight="1">
      <c r="D33215" s="76"/>
      <c r="E33215" s="573"/>
    </row>
    <row r="33216" spans="4:5" ht="15" customHeight="1">
      <c r="D33216" s="76"/>
      <c r="E33216" s="573"/>
    </row>
    <row r="33217" spans="4:5" ht="15" customHeight="1">
      <c r="D33217" s="76"/>
      <c r="E33217" s="573"/>
    </row>
    <row r="33218" spans="4:5" ht="15" customHeight="1">
      <c r="D33218" s="76"/>
      <c r="E33218" s="573"/>
    </row>
    <row r="33219" spans="4:5" ht="15" customHeight="1">
      <c r="D33219" s="76"/>
      <c r="E33219" s="573"/>
    </row>
    <row r="33220" spans="4:5" ht="15" customHeight="1">
      <c r="D33220" s="76"/>
      <c r="E33220" s="573"/>
    </row>
    <row r="33221" spans="4:5" ht="15" customHeight="1">
      <c r="D33221" s="76"/>
      <c r="E33221" s="573"/>
    </row>
    <row r="33222" spans="4:5" ht="15" customHeight="1">
      <c r="D33222" s="76"/>
      <c r="E33222" s="573"/>
    </row>
    <row r="33223" spans="4:5" ht="15" customHeight="1">
      <c r="D33223" s="76"/>
      <c r="E33223" s="573"/>
    </row>
    <row r="33224" spans="4:5" ht="15" customHeight="1">
      <c r="D33224" s="76"/>
      <c r="E33224" s="573"/>
    </row>
    <row r="33225" spans="4:5" ht="15" customHeight="1">
      <c r="D33225" s="76"/>
      <c r="E33225" s="573"/>
    </row>
    <row r="33226" spans="4:5" ht="15" customHeight="1">
      <c r="D33226" s="76"/>
      <c r="E33226" s="573"/>
    </row>
    <row r="33227" spans="4:5" ht="15" customHeight="1">
      <c r="D33227" s="76"/>
      <c r="E33227" s="573"/>
    </row>
    <row r="33228" spans="4:5" ht="15" customHeight="1">
      <c r="D33228" s="76"/>
      <c r="E33228" s="573"/>
    </row>
    <row r="33229" spans="4:5" ht="15" customHeight="1">
      <c r="D33229" s="76"/>
      <c r="E33229" s="573"/>
    </row>
    <row r="33230" spans="4:5" ht="15" customHeight="1">
      <c r="D33230" s="76"/>
      <c r="E33230" s="573"/>
    </row>
    <row r="33231" spans="4:5" ht="15" customHeight="1">
      <c r="D33231" s="76"/>
      <c r="E33231" s="573"/>
    </row>
    <row r="33232" spans="4:5" ht="15" customHeight="1">
      <c r="D33232" s="76"/>
      <c r="E33232" s="573"/>
    </row>
    <row r="33233" spans="4:5" ht="15" customHeight="1">
      <c r="D33233" s="76"/>
      <c r="E33233" s="573"/>
    </row>
    <row r="33234" spans="4:5" ht="15" customHeight="1">
      <c r="D33234" s="76"/>
      <c r="E33234" s="573"/>
    </row>
    <row r="33235" spans="4:5" ht="15" customHeight="1">
      <c r="D33235" s="76"/>
      <c r="E33235" s="573"/>
    </row>
    <row r="33236" spans="4:5" ht="15" customHeight="1">
      <c r="D33236" s="76"/>
      <c r="E33236" s="573"/>
    </row>
    <row r="33237" spans="4:5" ht="15" customHeight="1">
      <c r="D33237" s="76"/>
      <c r="E33237" s="573"/>
    </row>
    <row r="33238" spans="4:5" ht="15" customHeight="1">
      <c r="D33238" s="76"/>
      <c r="E33238" s="573"/>
    </row>
    <row r="33239" spans="4:5" ht="15" customHeight="1">
      <c r="D33239" s="76"/>
      <c r="E33239" s="573"/>
    </row>
    <row r="33240" spans="4:5" ht="15" customHeight="1">
      <c r="D33240" s="76"/>
      <c r="E33240" s="573"/>
    </row>
    <row r="33241" spans="4:5" ht="15" customHeight="1">
      <c r="D33241" s="76"/>
      <c r="E33241" s="573"/>
    </row>
    <row r="33242" spans="4:5" ht="15" customHeight="1">
      <c r="D33242" s="76"/>
      <c r="E33242" s="573"/>
    </row>
    <row r="33243" spans="4:5" ht="15" customHeight="1">
      <c r="D33243" s="76"/>
      <c r="E33243" s="573"/>
    </row>
    <row r="33244" spans="4:5" ht="15" customHeight="1">
      <c r="D33244" s="76"/>
      <c r="E33244" s="573"/>
    </row>
    <row r="33245" spans="4:5" ht="15" customHeight="1">
      <c r="D33245" s="76"/>
      <c r="E33245" s="573"/>
    </row>
    <row r="33246" spans="4:5" ht="15" customHeight="1">
      <c r="D33246" s="76"/>
      <c r="E33246" s="573"/>
    </row>
    <row r="33247" spans="4:5" ht="15" customHeight="1">
      <c r="D33247" s="76"/>
      <c r="E33247" s="573"/>
    </row>
    <row r="33248" spans="4:5" ht="15" customHeight="1">
      <c r="D33248" s="76"/>
      <c r="E33248" s="573"/>
    </row>
    <row r="33249" spans="4:5" ht="15" customHeight="1">
      <c r="D33249" s="76"/>
      <c r="E33249" s="573"/>
    </row>
    <row r="33250" spans="4:5" ht="15" customHeight="1">
      <c r="D33250" s="76"/>
      <c r="E33250" s="573"/>
    </row>
    <row r="33251" spans="4:5" ht="15" customHeight="1">
      <c r="D33251" s="76"/>
      <c r="E33251" s="573"/>
    </row>
    <row r="33252" spans="4:5" ht="15" customHeight="1">
      <c r="D33252" s="76"/>
      <c r="E33252" s="573"/>
    </row>
    <row r="33253" spans="4:5" ht="15" customHeight="1">
      <c r="D33253" s="76"/>
      <c r="E33253" s="573"/>
    </row>
    <row r="33254" spans="4:5" ht="15" customHeight="1">
      <c r="D33254" s="76"/>
      <c r="E33254" s="573"/>
    </row>
    <row r="33255" spans="4:5" ht="15" customHeight="1">
      <c r="D33255" s="76"/>
      <c r="E33255" s="573"/>
    </row>
    <row r="33256" spans="4:5" ht="15" customHeight="1">
      <c r="D33256" s="76"/>
      <c r="E33256" s="573"/>
    </row>
    <row r="33257" spans="4:5" ht="15" customHeight="1">
      <c r="D33257" s="76"/>
      <c r="E33257" s="573"/>
    </row>
    <row r="33258" spans="4:5" ht="15" customHeight="1">
      <c r="D33258" s="76"/>
      <c r="E33258" s="573"/>
    </row>
    <row r="33259" spans="4:5" ht="15" customHeight="1">
      <c r="D33259" s="76"/>
      <c r="E33259" s="573"/>
    </row>
    <row r="33260" spans="4:5" ht="15" customHeight="1">
      <c r="D33260" s="76"/>
      <c r="E33260" s="573"/>
    </row>
    <row r="33261" spans="4:5" ht="15" customHeight="1">
      <c r="D33261" s="76"/>
      <c r="E33261" s="573"/>
    </row>
    <row r="33262" spans="4:5" ht="15" customHeight="1">
      <c r="D33262" s="76"/>
      <c r="E33262" s="573"/>
    </row>
    <row r="33263" spans="4:5" ht="15" customHeight="1">
      <c r="D33263" s="76"/>
      <c r="E33263" s="573"/>
    </row>
    <row r="33264" spans="4:5" ht="15" customHeight="1">
      <c r="D33264" s="76"/>
      <c r="E33264" s="573"/>
    </row>
    <row r="33265" spans="4:5" ht="15" customHeight="1">
      <c r="D33265" s="76"/>
      <c r="E33265" s="573"/>
    </row>
    <row r="33266" spans="4:5" ht="15" customHeight="1">
      <c r="D33266" s="76"/>
      <c r="E33266" s="573"/>
    </row>
    <row r="33267" spans="4:5" ht="15" customHeight="1">
      <c r="D33267" s="76"/>
      <c r="E33267" s="573"/>
    </row>
    <row r="33268" spans="4:5" ht="15" customHeight="1">
      <c r="D33268" s="76"/>
      <c r="E33268" s="573"/>
    </row>
    <row r="33269" spans="4:5" ht="15" customHeight="1">
      <c r="D33269" s="76"/>
      <c r="E33269" s="573"/>
    </row>
    <row r="33270" spans="4:5" ht="15" customHeight="1">
      <c r="D33270" s="76"/>
      <c r="E33270" s="573"/>
    </row>
    <row r="33271" spans="4:5" ht="15" customHeight="1">
      <c r="D33271" s="76"/>
      <c r="E33271" s="573"/>
    </row>
    <row r="33272" spans="4:5" ht="15" customHeight="1">
      <c r="D33272" s="76"/>
      <c r="E33272" s="573"/>
    </row>
    <row r="33273" spans="4:5" ht="15" customHeight="1">
      <c r="D33273" s="76"/>
      <c r="E33273" s="573"/>
    </row>
    <row r="33274" spans="4:5" ht="15" customHeight="1">
      <c r="D33274" s="76"/>
      <c r="E33274" s="573"/>
    </row>
    <row r="33275" spans="4:5" ht="15" customHeight="1">
      <c r="D33275" s="76"/>
      <c r="E33275" s="573"/>
    </row>
    <row r="33276" spans="4:5" ht="15" customHeight="1">
      <c r="D33276" s="76"/>
      <c r="E33276" s="573"/>
    </row>
    <row r="33277" spans="4:5" ht="15" customHeight="1">
      <c r="D33277" s="76"/>
      <c r="E33277" s="573"/>
    </row>
    <row r="33278" spans="4:5" ht="15" customHeight="1">
      <c r="D33278" s="76"/>
      <c r="E33278" s="573"/>
    </row>
    <row r="33279" spans="4:5" ht="15" customHeight="1">
      <c r="D33279" s="76"/>
      <c r="E33279" s="573"/>
    </row>
    <row r="33280" spans="4:5" ht="15" customHeight="1">
      <c r="D33280" s="76"/>
      <c r="E33280" s="573"/>
    </row>
    <row r="33281" spans="4:5" ht="15" customHeight="1">
      <c r="D33281" s="76"/>
      <c r="E33281" s="573"/>
    </row>
    <row r="33282" spans="4:5" ht="15" customHeight="1">
      <c r="D33282" s="76"/>
      <c r="E33282" s="573"/>
    </row>
    <row r="33283" spans="4:5" ht="15" customHeight="1">
      <c r="D33283" s="76"/>
      <c r="E33283" s="573"/>
    </row>
    <row r="33284" spans="4:5" ht="15" customHeight="1">
      <c r="D33284" s="76"/>
      <c r="E33284" s="573"/>
    </row>
    <row r="33285" spans="4:5" ht="15" customHeight="1">
      <c r="D33285" s="76"/>
      <c r="E33285" s="573"/>
    </row>
    <row r="33286" spans="4:5" ht="15" customHeight="1">
      <c r="D33286" s="76"/>
      <c r="E33286" s="573"/>
    </row>
    <row r="33287" spans="4:5" ht="15" customHeight="1">
      <c r="D33287" s="76"/>
      <c r="E33287" s="573"/>
    </row>
    <row r="33288" spans="4:5" ht="15" customHeight="1">
      <c r="D33288" s="76"/>
      <c r="E33288" s="573"/>
    </row>
    <row r="33289" spans="4:5" ht="15" customHeight="1">
      <c r="D33289" s="76"/>
      <c r="E33289" s="573"/>
    </row>
    <row r="33290" spans="4:5" ht="15" customHeight="1">
      <c r="D33290" s="76"/>
      <c r="E33290" s="573"/>
    </row>
    <row r="33291" spans="4:5" ht="15" customHeight="1">
      <c r="D33291" s="76"/>
      <c r="E33291" s="573"/>
    </row>
    <row r="33292" spans="4:5" ht="15" customHeight="1">
      <c r="D33292" s="76"/>
      <c r="E33292" s="573"/>
    </row>
    <row r="33293" spans="4:5" ht="15" customHeight="1">
      <c r="D33293" s="76"/>
      <c r="E33293" s="573"/>
    </row>
    <row r="33294" spans="4:5" ht="15" customHeight="1">
      <c r="D33294" s="76"/>
      <c r="E33294" s="573"/>
    </row>
    <row r="33295" spans="4:5" ht="15" customHeight="1">
      <c r="D33295" s="76"/>
      <c r="E33295" s="573"/>
    </row>
    <row r="33296" spans="4:5" ht="15" customHeight="1">
      <c r="D33296" s="76"/>
      <c r="E33296" s="573"/>
    </row>
    <row r="33297" spans="4:5" ht="15" customHeight="1">
      <c r="D33297" s="76"/>
      <c r="E33297" s="573"/>
    </row>
    <row r="33298" spans="4:5" ht="15" customHeight="1">
      <c r="D33298" s="76"/>
      <c r="E33298" s="573"/>
    </row>
    <row r="33299" spans="4:5" ht="15" customHeight="1">
      <c r="D33299" s="76"/>
      <c r="E33299" s="573"/>
    </row>
    <row r="33300" spans="4:5" ht="15" customHeight="1">
      <c r="D33300" s="76"/>
      <c r="E33300" s="573"/>
    </row>
    <row r="33301" spans="4:5" ht="15" customHeight="1">
      <c r="D33301" s="76"/>
      <c r="E33301" s="573"/>
    </row>
    <row r="33302" spans="4:5" ht="15" customHeight="1">
      <c r="D33302" s="76"/>
      <c r="E33302" s="573"/>
    </row>
    <row r="33303" spans="4:5" ht="15" customHeight="1">
      <c r="D33303" s="76"/>
      <c r="E33303" s="573"/>
    </row>
    <row r="33304" spans="4:5" ht="15" customHeight="1">
      <c r="D33304" s="76"/>
      <c r="E33304" s="573"/>
    </row>
    <row r="33305" spans="4:5" ht="15" customHeight="1">
      <c r="D33305" s="76"/>
      <c r="E33305" s="573"/>
    </row>
    <row r="33306" spans="4:5" ht="15" customHeight="1">
      <c r="D33306" s="76"/>
      <c r="E33306" s="573"/>
    </row>
    <row r="33307" spans="4:5" ht="15" customHeight="1">
      <c r="D33307" s="76"/>
      <c r="E33307" s="573"/>
    </row>
    <row r="33308" spans="4:5" ht="15" customHeight="1">
      <c r="D33308" s="76"/>
      <c r="E33308" s="573"/>
    </row>
    <row r="33309" spans="4:5" ht="15" customHeight="1">
      <c r="D33309" s="76"/>
      <c r="E33309" s="573"/>
    </row>
    <row r="33310" spans="4:5" ht="15" customHeight="1">
      <c r="D33310" s="76"/>
      <c r="E33310" s="573"/>
    </row>
    <row r="33311" spans="4:5" ht="15" customHeight="1">
      <c r="D33311" s="76"/>
      <c r="E33311" s="573"/>
    </row>
    <row r="33312" spans="4:5" ht="15" customHeight="1">
      <c r="D33312" s="76"/>
      <c r="E33312" s="573"/>
    </row>
    <row r="33313" spans="4:5" ht="15" customHeight="1">
      <c r="D33313" s="76"/>
      <c r="E33313" s="573"/>
    </row>
    <row r="33314" spans="4:5" ht="15" customHeight="1">
      <c r="D33314" s="76"/>
      <c r="E33314" s="573"/>
    </row>
    <row r="33315" spans="4:5" ht="15" customHeight="1">
      <c r="D33315" s="76"/>
      <c r="E33315" s="573"/>
    </row>
    <row r="33316" spans="4:5" ht="15" customHeight="1">
      <c r="D33316" s="76"/>
      <c r="E33316" s="573"/>
    </row>
    <row r="33317" spans="4:5" ht="15" customHeight="1">
      <c r="D33317" s="76"/>
      <c r="E33317" s="573"/>
    </row>
    <row r="33318" spans="4:5" ht="15" customHeight="1">
      <c r="D33318" s="76"/>
      <c r="E33318" s="573"/>
    </row>
    <row r="33319" spans="4:5" ht="15" customHeight="1">
      <c r="D33319" s="76"/>
      <c r="E33319" s="573"/>
    </row>
    <row r="33320" spans="4:5" ht="15" customHeight="1">
      <c r="D33320" s="76"/>
      <c r="E33320" s="573"/>
    </row>
    <row r="33321" spans="4:5" ht="15" customHeight="1">
      <c r="D33321" s="76"/>
      <c r="E33321" s="573"/>
    </row>
    <row r="33322" spans="4:5" ht="15" customHeight="1">
      <c r="D33322" s="76"/>
      <c r="E33322" s="573"/>
    </row>
    <row r="33323" spans="4:5" ht="15" customHeight="1">
      <c r="D33323" s="76"/>
      <c r="E33323" s="573"/>
    </row>
    <row r="33324" spans="4:5" ht="15" customHeight="1">
      <c r="D33324" s="76"/>
      <c r="E33324" s="573"/>
    </row>
    <row r="33325" spans="4:5" ht="15" customHeight="1">
      <c r="D33325" s="76"/>
      <c r="E33325" s="573"/>
    </row>
    <row r="33326" spans="4:5" ht="15" customHeight="1">
      <c r="D33326" s="76"/>
      <c r="E33326" s="573"/>
    </row>
    <row r="33327" spans="4:5" ht="15" customHeight="1">
      <c r="D33327" s="76"/>
      <c r="E33327" s="573"/>
    </row>
    <row r="33328" spans="4:5" ht="15" customHeight="1">
      <c r="D33328" s="76"/>
      <c r="E33328" s="573"/>
    </row>
    <row r="33329" spans="4:5" ht="15" customHeight="1">
      <c r="D33329" s="76"/>
      <c r="E33329" s="573"/>
    </row>
    <row r="33330" spans="4:5" ht="15" customHeight="1">
      <c r="D33330" s="76"/>
      <c r="E33330" s="573"/>
    </row>
    <row r="33331" spans="4:5" ht="15" customHeight="1">
      <c r="D33331" s="76"/>
      <c r="E33331" s="573"/>
    </row>
    <row r="33332" spans="4:5" ht="15" customHeight="1">
      <c r="D33332" s="76"/>
      <c r="E33332" s="573"/>
    </row>
    <row r="33333" spans="4:5" ht="15" customHeight="1">
      <c r="D33333" s="76"/>
      <c r="E33333" s="573"/>
    </row>
    <row r="33334" spans="4:5" ht="15" customHeight="1">
      <c r="D33334" s="76"/>
      <c r="E33334" s="573"/>
    </row>
    <row r="33335" spans="4:5" ht="15" customHeight="1">
      <c r="D33335" s="76"/>
      <c r="E33335" s="573"/>
    </row>
    <row r="33336" spans="4:5" ht="15" customHeight="1">
      <c r="D33336" s="76"/>
      <c r="E33336" s="573"/>
    </row>
    <row r="33337" spans="4:5" ht="15" customHeight="1">
      <c r="D33337" s="76"/>
      <c r="E33337" s="573"/>
    </row>
    <row r="33338" spans="4:5" ht="15" customHeight="1">
      <c r="D33338" s="76"/>
      <c r="E33338" s="573"/>
    </row>
    <row r="33339" spans="4:5" ht="15" customHeight="1">
      <c r="D33339" s="76"/>
      <c r="E33339" s="573"/>
    </row>
    <row r="33340" spans="4:5" ht="15" customHeight="1">
      <c r="D33340" s="76"/>
      <c r="E33340" s="573"/>
    </row>
    <row r="33341" spans="4:5" ht="15" customHeight="1">
      <c r="D33341" s="76"/>
      <c r="E33341" s="573"/>
    </row>
    <row r="33342" spans="4:5" ht="15" customHeight="1">
      <c r="D33342" s="76"/>
      <c r="E33342" s="573"/>
    </row>
    <row r="33343" spans="4:5" ht="15" customHeight="1">
      <c r="D33343" s="76"/>
      <c r="E33343" s="573"/>
    </row>
    <row r="33344" spans="4:5" ht="15" customHeight="1">
      <c r="D33344" s="76"/>
      <c r="E33344" s="573"/>
    </row>
    <row r="33345" spans="4:5" ht="15" customHeight="1">
      <c r="D33345" s="76"/>
      <c r="E33345" s="573"/>
    </row>
    <row r="33346" spans="4:5" ht="15" customHeight="1">
      <c r="D33346" s="76"/>
      <c r="E33346" s="573"/>
    </row>
    <row r="33347" spans="4:5" ht="15" customHeight="1">
      <c r="D33347" s="76"/>
      <c r="E33347" s="573"/>
    </row>
    <row r="33348" spans="4:5" ht="15" customHeight="1">
      <c r="D33348" s="76"/>
      <c r="E33348" s="573"/>
    </row>
    <row r="33349" spans="4:5" ht="15" customHeight="1">
      <c r="D33349" s="76"/>
      <c r="E33349" s="573"/>
    </row>
    <row r="33350" spans="4:5" ht="15" customHeight="1">
      <c r="D33350" s="76"/>
      <c r="E33350" s="573"/>
    </row>
    <row r="33351" spans="4:5" ht="15" customHeight="1">
      <c r="D33351" s="76"/>
      <c r="E33351" s="573"/>
    </row>
    <row r="33352" spans="4:5" ht="15" customHeight="1">
      <c r="D33352" s="76"/>
      <c r="E33352" s="573"/>
    </row>
    <row r="33353" spans="4:5" ht="15" customHeight="1">
      <c r="D33353" s="76"/>
      <c r="E33353" s="573"/>
    </row>
    <row r="33354" spans="4:5" ht="15" customHeight="1">
      <c r="D33354" s="76"/>
      <c r="E33354" s="573"/>
    </row>
    <row r="33355" spans="4:5" ht="15" customHeight="1">
      <c r="D33355" s="76"/>
      <c r="E33355" s="573"/>
    </row>
    <row r="33356" spans="4:5" ht="15" customHeight="1">
      <c r="D33356" s="76"/>
      <c r="E33356" s="573"/>
    </row>
    <row r="33357" spans="4:5" ht="15" customHeight="1">
      <c r="D33357" s="76"/>
      <c r="E33357" s="573"/>
    </row>
    <row r="33358" spans="4:5" ht="15" customHeight="1">
      <c r="D33358" s="76"/>
      <c r="E33358" s="573"/>
    </row>
    <row r="33359" spans="4:5" ht="15" customHeight="1">
      <c r="D33359" s="76"/>
      <c r="E33359" s="573"/>
    </row>
    <row r="33360" spans="4:5" ht="15" customHeight="1">
      <c r="D33360" s="76"/>
      <c r="E33360" s="573"/>
    </row>
    <row r="33361" spans="4:5" ht="15" customHeight="1">
      <c r="D33361" s="76"/>
      <c r="E33361" s="573"/>
    </row>
    <row r="33362" spans="4:5" ht="15" customHeight="1">
      <c r="D33362" s="76"/>
      <c r="E33362" s="573"/>
    </row>
    <row r="33363" spans="4:5" ht="15" customHeight="1">
      <c r="D33363" s="76"/>
      <c r="E33363" s="573"/>
    </row>
    <row r="33364" spans="4:5" ht="15" customHeight="1">
      <c r="D33364" s="76"/>
      <c r="E33364" s="573"/>
    </row>
    <row r="33365" spans="4:5" ht="15" customHeight="1">
      <c r="D33365" s="76"/>
      <c r="E33365" s="573"/>
    </row>
    <row r="33366" spans="4:5" ht="15" customHeight="1">
      <c r="D33366" s="76"/>
      <c r="E33366" s="573"/>
    </row>
    <row r="33367" spans="4:5" ht="15" customHeight="1">
      <c r="D33367" s="76"/>
      <c r="E33367" s="573"/>
    </row>
    <row r="33368" spans="4:5" ht="15" customHeight="1">
      <c r="D33368" s="76"/>
      <c r="E33368" s="573"/>
    </row>
    <row r="33369" spans="4:5" ht="15" customHeight="1">
      <c r="D33369" s="76"/>
      <c r="E33369" s="573"/>
    </row>
    <row r="33370" spans="4:5" ht="15" customHeight="1">
      <c r="D33370" s="76"/>
      <c r="E33370" s="573"/>
    </row>
    <row r="33371" spans="4:5" ht="15" customHeight="1">
      <c r="D33371" s="76"/>
      <c r="E33371" s="573"/>
    </row>
    <row r="33372" spans="4:5" ht="15" customHeight="1">
      <c r="D33372" s="76"/>
      <c r="E33372" s="573"/>
    </row>
    <row r="33373" spans="4:5" ht="15" customHeight="1">
      <c r="D33373" s="76"/>
      <c r="E33373" s="573"/>
    </row>
    <row r="33374" spans="4:5" ht="15" customHeight="1">
      <c r="D33374" s="76"/>
      <c r="E33374" s="573"/>
    </row>
    <row r="33375" spans="4:5" ht="15" customHeight="1">
      <c r="D33375" s="76"/>
      <c r="E33375" s="573"/>
    </row>
    <row r="33376" spans="4:5" ht="15" customHeight="1">
      <c r="D33376" s="76"/>
      <c r="E33376" s="573"/>
    </row>
    <row r="33377" spans="4:5" ht="15" customHeight="1">
      <c r="D33377" s="76"/>
      <c r="E33377" s="573"/>
    </row>
    <row r="33378" spans="4:5" ht="15" customHeight="1">
      <c r="D33378" s="76"/>
      <c r="E33378" s="573"/>
    </row>
    <row r="33379" spans="4:5" ht="15" customHeight="1">
      <c r="D33379" s="76"/>
      <c r="E33379" s="573"/>
    </row>
    <row r="33380" spans="4:5" ht="15" customHeight="1">
      <c r="D33380" s="76"/>
      <c r="E33380" s="573"/>
    </row>
    <row r="33381" spans="4:5" ht="15" customHeight="1">
      <c r="D33381" s="76"/>
      <c r="E33381" s="573"/>
    </row>
    <row r="33382" spans="4:5" ht="15" customHeight="1">
      <c r="D33382" s="76"/>
      <c r="E33382" s="573"/>
    </row>
    <row r="33383" spans="4:5" ht="15" customHeight="1">
      <c r="D33383" s="76"/>
      <c r="E33383" s="573"/>
    </row>
    <row r="33384" spans="4:5" ht="15" customHeight="1">
      <c r="D33384" s="76"/>
      <c r="E33384" s="573"/>
    </row>
    <row r="33385" spans="4:5" ht="15" customHeight="1">
      <c r="D33385" s="76"/>
      <c r="E33385" s="573"/>
    </row>
    <row r="33386" spans="4:5" ht="15" customHeight="1">
      <c r="D33386" s="76"/>
      <c r="E33386" s="573"/>
    </row>
    <row r="33387" spans="4:5" ht="15" customHeight="1">
      <c r="D33387" s="76"/>
      <c r="E33387" s="573"/>
    </row>
    <row r="33388" spans="4:5" ht="15" customHeight="1">
      <c r="D33388" s="76"/>
      <c r="E33388" s="573"/>
    </row>
    <row r="33389" spans="4:5" ht="15" customHeight="1">
      <c r="D33389" s="76"/>
      <c r="E33389" s="573"/>
    </row>
    <row r="33390" spans="4:5" ht="15" customHeight="1">
      <c r="D33390" s="76"/>
      <c r="E33390" s="573"/>
    </row>
    <row r="33391" spans="4:5" ht="15" customHeight="1">
      <c r="D33391" s="76"/>
      <c r="E33391" s="573"/>
    </row>
    <row r="33392" spans="4:5" ht="15" customHeight="1">
      <c r="D33392" s="76"/>
      <c r="E33392" s="573"/>
    </row>
    <row r="33393" spans="4:5" ht="15" customHeight="1">
      <c r="D33393" s="76"/>
      <c r="E33393" s="573"/>
    </row>
    <row r="33394" spans="4:5" ht="15" customHeight="1">
      <c r="D33394" s="76"/>
      <c r="E33394" s="573"/>
    </row>
    <row r="33395" spans="4:5" ht="15" customHeight="1">
      <c r="D33395" s="76"/>
      <c r="E33395" s="573"/>
    </row>
    <row r="33396" spans="4:5" ht="15" customHeight="1">
      <c r="D33396" s="76"/>
      <c r="E33396" s="573"/>
    </row>
    <row r="33397" spans="4:5" ht="15" customHeight="1">
      <c r="D33397" s="76"/>
      <c r="E33397" s="573"/>
    </row>
    <row r="33398" spans="4:5" ht="15" customHeight="1">
      <c r="D33398" s="76"/>
      <c r="E33398" s="573"/>
    </row>
    <row r="33399" spans="4:5" ht="15" customHeight="1">
      <c r="D33399" s="76"/>
      <c r="E33399" s="573"/>
    </row>
    <row r="33400" spans="4:5" ht="15" customHeight="1">
      <c r="D33400" s="76"/>
      <c r="E33400" s="573"/>
    </row>
    <row r="33401" spans="4:5" ht="15" customHeight="1">
      <c r="D33401" s="76"/>
      <c r="E33401" s="573"/>
    </row>
    <row r="33402" spans="4:5" ht="15" customHeight="1">
      <c r="D33402" s="76"/>
      <c r="E33402" s="573"/>
    </row>
    <row r="33403" spans="4:5" ht="15" customHeight="1">
      <c r="D33403" s="76"/>
      <c r="E33403" s="573"/>
    </row>
    <row r="33404" spans="4:5" ht="15" customHeight="1">
      <c r="D33404" s="76"/>
      <c r="E33404" s="573"/>
    </row>
    <row r="33405" spans="4:5" ht="15" customHeight="1">
      <c r="D33405" s="76"/>
      <c r="E33405" s="573"/>
    </row>
    <row r="33406" spans="4:5" ht="15" customHeight="1">
      <c r="D33406" s="76"/>
      <c r="E33406" s="573"/>
    </row>
    <row r="33407" spans="4:5" ht="15" customHeight="1">
      <c r="D33407" s="76"/>
      <c r="E33407" s="573"/>
    </row>
    <row r="33408" spans="4:5" ht="15" customHeight="1">
      <c r="D33408" s="76"/>
      <c r="E33408" s="573"/>
    </row>
    <row r="33409" spans="4:5" ht="15" customHeight="1">
      <c r="D33409" s="76"/>
      <c r="E33409" s="573"/>
    </row>
    <row r="33410" spans="4:5" ht="15" customHeight="1">
      <c r="D33410" s="76"/>
      <c r="E33410" s="573"/>
    </row>
    <row r="33411" spans="4:5" ht="15" customHeight="1">
      <c r="D33411" s="76"/>
      <c r="E33411" s="573"/>
    </row>
    <row r="33412" spans="4:5" ht="15" customHeight="1">
      <c r="D33412" s="76"/>
      <c r="E33412" s="573"/>
    </row>
    <row r="33413" spans="4:5" ht="15" customHeight="1">
      <c r="D33413" s="76"/>
      <c r="E33413" s="573"/>
    </row>
    <row r="33414" spans="4:5" ht="15" customHeight="1">
      <c r="D33414" s="76"/>
      <c r="E33414" s="573"/>
    </row>
    <row r="33415" spans="4:5" ht="15" customHeight="1">
      <c r="D33415" s="76"/>
      <c r="E33415" s="573"/>
    </row>
    <row r="33416" spans="4:5" ht="15" customHeight="1">
      <c r="D33416" s="76"/>
      <c r="E33416" s="573"/>
    </row>
    <row r="33417" spans="4:5" ht="15" customHeight="1">
      <c r="D33417" s="76"/>
      <c r="E33417" s="573"/>
    </row>
    <row r="33418" spans="4:5" ht="15" customHeight="1">
      <c r="D33418" s="76"/>
      <c r="E33418" s="573"/>
    </row>
    <row r="33419" spans="4:5" ht="15" customHeight="1">
      <c r="D33419" s="76"/>
      <c r="E33419" s="573"/>
    </row>
    <row r="33420" spans="4:5" ht="15" customHeight="1">
      <c r="D33420" s="76"/>
      <c r="E33420" s="573"/>
    </row>
    <row r="33421" spans="4:5" ht="15" customHeight="1">
      <c r="D33421" s="76"/>
      <c r="E33421" s="573"/>
    </row>
    <row r="33422" spans="4:5" ht="15" customHeight="1">
      <c r="D33422" s="76"/>
      <c r="E33422" s="573"/>
    </row>
    <row r="33423" spans="4:5" ht="15" customHeight="1">
      <c r="D33423" s="76"/>
      <c r="E33423" s="573"/>
    </row>
    <row r="33424" spans="4:5" ht="15" customHeight="1">
      <c r="D33424" s="76"/>
      <c r="E33424" s="573"/>
    </row>
    <row r="33425" spans="4:5" ht="15" customHeight="1">
      <c r="D33425" s="76"/>
      <c r="E33425" s="573"/>
    </row>
    <row r="33426" spans="4:5" ht="15" customHeight="1">
      <c r="D33426" s="76"/>
      <c r="E33426" s="573"/>
    </row>
    <row r="33427" spans="4:5" ht="15" customHeight="1">
      <c r="D33427" s="76"/>
      <c r="E33427" s="573"/>
    </row>
    <row r="33428" spans="4:5" ht="15" customHeight="1">
      <c r="D33428" s="76"/>
      <c r="E33428" s="573"/>
    </row>
    <row r="33429" spans="4:5" ht="15" customHeight="1">
      <c r="D33429" s="76"/>
      <c r="E33429" s="573"/>
    </row>
    <row r="33430" spans="4:5" ht="15" customHeight="1">
      <c r="D33430" s="76"/>
      <c r="E33430" s="573"/>
    </row>
    <row r="33431" spans="4:5" ht="15" customHeight="1">
      <c r="D33431" s="76"/>
      <c r="E33431" s="573"/>
    </row>
    <row r="33432" spans="4:5" ht="15" customHeight="1">
      <c r="D33432" s="76"/>
      <c r="E33432" s="573"/>
    </row>
    <row r="33433" spans="4:5" ht="15" customHeight="1">
      <c r="D33433" s="76"/>
      <c r="E33433" s="573"/>
    </row>
    <row r="33434" spans="4:5" ht="15" customHeight="1">
      <c r="D33434" s="76"/>
      <c r="E33434" s="573"/>
    </row>
    <row r="33435" spans="4:5" ht="15" customHeight="1">
      <c r="D33435" s="76"/>
      <c r="E33435" s="573"/>
    </row>
    <row r="33436" spans="4:5" ht="15" customHeight="1">
      <c r="D33436" s="76"/>
      <c r="E33436" s="573"/>
    </row>
    <row r="33437" spans="4:5" ht="15" customHeight="1">
      <c r="D33437" s="76"/>
      <c r="E33437" s="573"/>
    </row>
    <row r="33438" spans="4:5" ht="15" customHeight="1">
      <c r="D33438" s="76"/>
      <c r="E33438" s="573"/>
    </row>
    <row r="33439" spans="4:5" ht="15" customHeight="1">
      <c r="D33439" s="76"/>
      <c r="E33439" s="573"/>
    </row>
    <row r="33440" spans="4:5" ht="15" customHeight="1">
      <c r="D33440" s="76"/>
      <c r="E33440" s="573"/>
    </row>
    <row r="33441" spans="4:5" ht="15" customHeight="1">
      <c r="D33441" s="76"/>
      <c r="E33441" s="573"/>
    </row>
    <row r="33442" spans="4:5" ht="15" customHeight="1">
      <c r="D33442" s="76"/>
      <c r="E33442" s="573"/>
    </row>
    <row r="33443" spans="4:5" ht="15" customHeight="1">
      <c r="D33443" s="76"/>
      <c r="E33443" s="573"/>
    </row>
    <row r="33444" spans="4:5" ht="15" customHeight="1">
      <c r="D33444" s="76"/>
      <c r="E33444" s="573"/>
    </row>
    <row r="33445" spans="4:5" ht="15" customHeight="1">
      <c r="D33445" s="76"/>
      <c r="E33445" s="573"/>
    </row>
    <row r="33446" spans="4:5" ht="15" customHeight="1">
      <c r="D33446" s="76"/>
      <c r="E33446" s="573"/>
    </row>
    <row r="33447" spans="4:5" ht="15" customHeight="1">
      <c r="D33447" s="76"/>
      <c r="E33447" s="573"/>
    </row>
    <row r="33448" spans="4:5" ht="15" customHeight="1">
      <c r="D33448" s="76"/>
      <c r="E33448" s="573"/>
    </row>
    <row r="33449" spans="4:5" ht="15" customHeight="1">
      <c r="D33449" s="76"/>
      <c r="E33449" s="573"/>
    </row>
    <row r="33450" spans="4:5" ht="15" customHeight="1">
      <c r="D33450" s="76"/>
      <c r="E33450" s="573"/>
    </row>
    <row r="33451" spans="4:5" ht="15" customHeight="1">
      <c r="D33451" s="76"/>
      <c r="E33451" s="573"/>
    </row>
    <row r="33452" spans="4:5" ht="15" customHeight="1">
      <c r="D33452" s="76"/>
      <c r="E33452" s="573"/>
    </row>
    <row r="33453" spans="4:5" ht="15" customHeight="1">
      <c r="D33453" s="76"/>
      <c r="E33453" s="573"/>
    </row>
    <row r="33454" spans="4:5" ht="15" customHeight="1">
      <c r="D33454" s="76"/>
      <c r="E33454" s="573"/>
    </row>
    <row r="33455" spans="4:5" ht="15" customHeight="1">
      <c r="D33455" s="76"/>
      <c r="E33455" s="573"/>
    </row>
    <row r="33456" spans="4:5" ht="15" customHeight="1">
      <c r="D33456" s="76"/>
      <c r="E33456" s="573"/>
    </row>
    <row r="33457" spans="4:5" ht="15" customHeight="1">
      <c r="D33457" s="76"/>
      <c r="E33457" s="573"/>
    </row>
    <row r="33458" spans="4:5" ht="15" customHeight="1">
      <c r="D33458" s="76"/>
      <c r="E33458" s="573"/>
    </row>
    <row r="33459" spans="4:5" ht="15" customHeight="1">
      <c r="D33459" s="76"/>
      <c r="E33459" s="573"/>
    </row>
    <row r="33460" spans="4:5" ht="15" customHeight="1">
      <c r="D33460" s="76"/>
      <c r="E33460" s="573"/>
    </row>
    <row r="33461" spans="4:5" ht="15" customHeight="1">
      <c r="D33461" s="76"/>
      <c r="E33461" s="573"/>
    </row>
    <row r="33462" spans="4:5" ht="15" customHeight="1">
      <c r="D33462" s="76"/>
      <c r="E33462" s="573"/>
    </row>
    <row r="33463" spans="4:5" ht="15" customHeight="1">
      <c r="D33463" s="76"/>
      <c r="E33463" s="573"/>
    </row>
    <row r="33464" spans="4:5" ht="15" customHeight="1">
      <c r="D33464" s="76"/>
      <c r="E33464" s="573"/>
    </row>
    <row r="33465" spans="4:5" ht="15" customHeight="1">
      <c r="D33465" s="76"/>
      <c r="E33465" s="573"/>
    </row>
    <row r="33466" spans="4:5" ht="15" customHeight="1">
      <c r="D33466" s="76"/>
      <c r="E33466" s="573"/>
    </row>
    <row r="33467" spans="4:5" ht="15" customHeight="1">
      <c r="D33467" s="76"/>
      <c r="E33467" s="573"/>
    </row>
    <row r="33468" spans="4:5" ht="15" customHeight="1">
      <c r="D33468" s="76"/>
      <c r="E33468" s="573"/>
    </row>
    <row r="33469" spans="4:5" ht="15" customHeight="1">
      <c r="D33469" s="76"/>
      <c r="E33469" s="573"/>
    </row>
    <row r="33470" spans="4:5" ht="15" customHeight="1">
      <c r="D33470" s="76"/>
      <c r="E33470" s="573"/>
    </row>
    <row r="33471" spans="4:5" ht="15" customHeight="1">
      <c r="D33471" s="76"/>
      <c r="E33471" s="573"/>
    </row>
    <row r="33472" spans="4:5" ht="15" customHeight="1">
      <c r="D33472" s="76"/>
      <c r="E33472" s="573"/>
    </row>
    <row r="33473" spans="4:5" ht="15" customHeight="1">
      <c r="D33473" s="76"/>
      <c r="E33473" s="573"/>
    </row>
    <row r="33474" spans="4:5" ht="15" customHeight="1">
      <c r="D33474" s="76"/>
      <c r="E33474" s="573"/>
    </row>
    <row r="33475" spans="4:5" ht="15" customHeight="1">
      <c r="D33475" s="76"/>
      <c r="E33475" s="573"/>
    </row>
    <row r="33476" spans="4:5" ht="15" customHeight="1">
      <c r="D33476" s="76"/>
      <c r="E33476" s="573"/>
    </row>
    <row r="33477" spans="4:5" ht="15" customHeight="1">
      <c r="D33477" s="76"/>
      <c r="E33477" s="573"/>
    </row>
    <row r="33478" spans="4:5" ht="15" customHeight="1">
      <c r="D33478" s="76"/>
      <c r="E33478" s="573"/>
    </row>
    <row r="33479" spans="4:5" ht="15" customHeight="1">
      <c r="D33479" s="76"/>
      <c r="E33479" s="573"/>
    </row>
    <row r="33480" spans="4:5" ht="15" customHeight="1">
      <c r="D33480" s="76"/>
      <c r="E33480" s="573"/>
    </row>
    <row r="33481" spans="4:5" ht="15" customHeight="1">
      <c r="D33481" s="76"/>
      <c r="E33481" s="573"/>
    </row>
    <row r="33482" spans="4:5" ht="15" customHeight="1">
      <c r="D33482" s="76"/>
      <c r="E33482" s="573"/>
    </row>
    <row r="33483" spans="4:5" ht="15" customHeight="1">
      <c r="D33483" s="76"/>
      <c r="E33483" s="573"/>
    </row>
    <row r="33484" spans="4:5" ht="15" customHeight="1">
      <c r="D33484" s="76"/>
      <c r="E33484" s="573"/>
    </row>
    <row r="33485" spans="4:5" ht="15" customHeight="1">
      <c r="D33485" s="76"/>
      <c r="E33485" s="573"/>
    </row>
    <row r="33486" spans="4:5" ht="15" customHeight="1">
      <c r="D33486" s="76"/>
      <c r="E33486" s="573"/>
    </row>
    <row r="33487" spans="4:5" ht="15" customHeight="1">
      <c r="D33487" s="76"/>
      <c r="E33487" s="573"/>
    </row>
    <row r="33488" spans="4:5" ht="15" customHeight="1">
      <c r="D33488" s="76"/>
      <c r="E33488" s="573"/>
    </row>
    <row r="33489" spans="4:5" ht="15" customHeight="1">
      <c r="D33489" s="76"/>
      <c r="E33489" s="573"/>
    </row>
    <row r="33490" spans="4:5" ht="15" customHeight="1">
      <c r="D33490" s="76"/>
      <c r="E33490" s="573"/>
    </row>
    <row r="33491" spans="4:5" ht="15" customHeight="1">
      <c r="D33491" s="76"/>
      <c r="E33491" s="573"/>
    </row>
    <row r="33492" spans="4:5" ht="15" customHeight="1">
      <c r="D33492" s="76"/>
      <c r="E33492" s="573"/>
    </row>
    <row r="33493" spans="4:5" ht="15" customHeight="1">
      <c r="D33493" s="76"/>
      <c r="E33493" s="573"/>
    </row>
    <row r="33494" spans="4:5" ht="15" customHeight="1">
      <c r="D33494" s="76"/>
      <c r="E33494" s="573"/>
    </row>
    <row r="33495" spans="4:5" ht="15" customHeight="1">
      <c r="D33495" s="76"/>
      <c r="E33495" s="573"/>
    </row>
    <row r="33496" spans="4:5" ht="15" customHeight="1">
      <c r="D33496" s="76"/>
      <c r="E33496" s="573"/>
    </row>
    <row r="33497" spans="4:5" ht="15" customHeight="1">
      <c r="D33497" s="76"/>
      <c r="E33497" s="573"/>
    </row>
    <row r="33498" spans="4:5" ht="15" customHeight="1">
      <c r="D33498" s="76"/>
      <c r="E33498" s="573"/>
    </row>
    <row r="33499" spans="4:5" ht="15" customHeight="1">
      <c r="D33499" s="76"/>
      <c r="E33499" s="573"/>
    </row>
    <row r="33500" spans="4:5" ht="15" customHeight="1">
      <c r="D33500" s="76"/>
      <c r="E33500" s="573"/>
    </row>
    <row r="33501" spans="4:5" ht="15" customHeight="1">
      <c r="D33501" s="76"/>
      <c r="E33501" s="573"/>
    </row>
    <row r="33502" spans="4:5" ht="15" customHeight="1">
      <c r="D33502" s="76"/>
      <c r="E33502" s="573"/>
    </row>
    <row r="33503" spans="4:5" ht="15" customHeight="1">
      <c r="D33503" s="76"/>
      <c r="E33503" s="573"/>
    </row>
    <row r="33504" spans="4:5" ht="15" customHeight="1">
      <c r="D33504" s="76"/>
      <c r="E33504" s="573"/>
    </row>
    <row r="33505" spans="4:5" ht="15" customHeight="1">
      <c r="D33505" s="76"/>
      <c r="E33505" s="573"/>
    </row>
    <row r="33506" spans="4:5" ht="15" customHeight="1">
      <c r="D33506" s="76"/>
      <c r="E33506" s="573"/>
    </row>
    <row r="33507" spans="4:5" ht="15" customHeight="1">
      <c r="D33507" s="76"/>
      <c r="E33507" s="573"/>
    </row>
    <row r="33508" spans="4:5" ht="15" customHeight="1">
      <c r="D33508" s="76"/>
      <c r="E33508" s="573"/>
    </row>
    <row r="33509" spans="4:5" ht="15" customHeight="1">
      <c r="D33509" s="76"/>
      <c r="E33509" s="573"/>
    </row>
    <row r="33510" spans="4:5" ht="15" customHeight="1">
      <c r="D33510" s="76"/>
      <c r="E33510" s="573"/>
    </row>
    <row r="33511" spans="4:5" ht="15" customHeight="1">
      <c r="D33511" s="76"/>
      <c r="E33511" s="573"/>
    </row>
    <row r="33512" spans="4:5" ht="15" customHeight="1">
      <c r="D33512" s="76"/>
      <c r="E33512" s="573"/>
    </row>
    <row r="33513" spans="4:5" ht="15" customHeight="1">
      <c r="D33513" s="76"/>
      <c r="E33513" s="573"/>
    </row>
    <row r="33514" spans="4:5" ht="15" customHeight="1">
      <c r="D33514" s="76"/>
      <c r="E33514" s="573"/>
    </row>
    <row r="33515" spans="4:5" ht="15" customHeight="1">
      <c r="D33515" s="76"/>
      <c r="E33515" s="573"/>
    </row>
    <row r="33516" spans="4:5" ht="15" customHeight="1">
      <c r="D33516" s="76"/>
      <c r="E33516" s="573"/>
    </row>
    <row r="33517" spans="4:5" ht="15" customHeight="1">
      <c r="D33517" s="76"/>
      <c r="E33517" s="573"/>
    </row>
    <row r="33518" spans="4:5" ht="15" customHeight="1">
      <c r="D33518" s="76"/>
      <c r="E33518" s="573"/>
    </row>
    <row r="33519" spans="4:5" ht="15" customHeight="1">
      <c r="D33519" s="76"/>
      <c r="E33519" s="573"/>
    </row>
    <row r="33520" spans="4:5" ht="15" customHeight="1">
      <c r="D33520" s="76"/>
      <c r="E33520" s="573"/>
    </row>
    <row r="33521" spans="4:5" ht="15" customHeight="1">
      <c r="D33521" s="76"/>
      <c r="E33521" s="573"/>
    </row>
    <row r="33522" spans="4:5" ht="15" customHeight="1">
      <c r="D33522" s="76"/>
      <c r="E33522" s="573"/>
    </row>
    <row r="33523" spans="4:5" ht="15" customHeight="1">
      <c r="D33523" s="76"/>
      <c r="E33523" s="573"/>
    </row>
    <row r="33524" spans="4:5" ht="15" customHeight="1">
      <c r="D33524" s="76"/>
      <c r="E33524" s="573"/>
    </row>
    <row r="33525" spans="4:5" ht="15" customHeight="1">
      <c r="D33525" s="76"/>
      <c r="E33525" s="573"/>
    </row>
    <row r="33526" spans="4:5" ht="15" customHeight="1">
      <c r="D33526" s="76"/>
      <c r="E33526" s="573"/>
    </row>
    <row r="33527" spans="4:5" ht="15" customHeight="1">
      <c r="D33527" s="76"/>
      <c r="E33527" s="573"/>
    </row>
    <row r="33528" spans="4:5" ht="15" customHeight="1">
      <c r="D33528" s="76"/>
      <c r="E33528" s="573"/>
    </row>
    <row r="33529" spans="4:5" ht="15" customHeight="1">
      <c r="D33529" s="76"/>
      <c r="E33529" s="573"/>
    </row>
    <row r="33530" spans="4:5" ht="15" customHeight="1">
      <c r="D33530" s="76"/>
      <c r="E33530" s="573"/>
    </row>
    <row r="33531" spans="4:5" ht="15" customHeight="1">
      <c r="D33531" s="76"/>
      <c r="E33531" s="573"/>
    </row>
    <row r="33532" spans="4:5" ht="15" customHeight="1">
      <c r="D33532" s="76"/>
      <c r="E33532" s="573"/>
    </row>
    <row r="33533" spans="4:5" ht="15" customHeight="1">
      <c r="D33533" s="76"/>
      <c r="E33533" s="573"/>
    </row>
    <row r="33534" spans="4:5" ht="15" customHeight="1">
      <c r="D33534" s="76"/>
      <c r="E33534" s="573"/>
    </row>
    <row r="33535" spans="4:5" ht="15" customHeight="1">
      <c r="D33535" s="76"/>
      <c r="E33535" s="573"/>
    </row>
    <row r="33536" spans="4:5" ht="15" customHeight="1">
      <c r="D33536" s="76"/>
      <c r="E33536" s="573"/>
    </row>
    <row r="33537" spans="4:5" ht="15" customHeight="1">
      <c r="D33537" s="76"/>
      <c r="E33537" s="573"/>
    </row>
    <row r="33538" spans="4:5" ht="15" customHeight="1">
      <c r="D33538" s="76"/>
      <c r="E33538" s="573"/>
    </row>
    <row r="33539" spans="4:5" ht="15" customHeight="1">
      <c r="D33539" s="76"/>
      <c r="E33539" s="573"/>
    </row>
    <row r="33540" spans="4:5" ht="15" customHeight="1">
      <c r="D33540" s="76"/>
      <c r="E33540" s="573"/>
    </row>
    <row r="33541" spans="4:5" ht="15" customHeight="1">
      <c r="D33541" s="76"/>
      <c r="E33541" s="573"/>
    </row>
    <row r="33542" spans="4:5" ht="15" customHeight="1">
      <c r="D33542" s="76"/>
      <c r="E33542" s="573"/>
    </row>
    <row r="33543" spans="4:5" ht="15" customHeight="1">
      <c r="D33543" s="76"/>
      <c r="E33543" s="573"/>
    </row>
    <row r="33544" spans="4:5" ht="15" customHeight="1">
      <c r="D33544" s="76"/>
      <c r="E33544" s="573"/>
    </row>
    <row r="33545" spans="4:5" ht="15" customHeight="1">
      <c r="D33545" s="76"/>
      <c r="E33545" s="573"/>
    </row>
    <row r="33546" spans="4:5" ht="15" customHeight="1">
      <c r="D33546" s="76"/>
      <c r="E33546" s="573"/>
    </row>
    <row r="33547" spans="4:5" ht="15" customHeight="1">
      <c r="D33547" s="76"/>
      <c r="E33547" s="573"/>
    </row>
    <row r="33548" spans="4:5" ht="15" customHeight="1">
      <c r="D33548" s="76"/>
      <c r="E33548" s="573"/>
    </row>
    <row r="33549" spans="4:5" ht="15" customHeight="1">
      <c r="D33549" s="76"/>
      <c r="E33549" s="573"/>
    </row>
    <row r="33550" spans="4:5" ht="15" customHeight="1">
      <c r="D33550" s="76"/>
      <c r="E33550" s="573"/>
    </row>
    <row r="33551" spans="4:5" ht="15" customHeight="1">
      <c r="D33551" s="76"/>
      <c r="E33551" s="573"/>
    </row>
    <row r="33552" spans="4:5" ht="15" customHeight="1">
      <c r="D33552" s="76"/>
      <c r="E33552" s="573"/>
    </row>
    <row r="33553" spans="4:5" ht="15" customHeight="1">
      <c r="D33553" s="76"/>
      <c r="E33553" s="573"/>
    </row>
    <row r="33554" spans="4:5" ht="15" customHeight="1">
      <c r="D33554" s="76"/>
      <c r="E33554" s="573"/>
    </row>
    <row r="33555" spans="4:5" ht="15" customHeight="1">
      <c r="D33555" s="76"/>
      <c r="E33555" s="573"/>
    </row>
    <row r="33556" spans="4:5" ht="15" customHeight="1">
      <c r="D33556" s="76"/>
      <c r="E33556" s="573"/>
    </row>
    <row r="33557" spans="4:5" ht="15" customHeight="1">
      <c r="D33557" s="76"/>
      <c r="E33557" s="573"/>
    </row>
    <row r="33558" spans="4:5" ht="15" customHeight="1">
      <c r="D33558" s="76"/>
      <c r="E33558" s="573"/>
    </row>
    <row r="33559" spans="4:5" ht="15" customHeight="1">
      <c r="D33559" s="76"/>
      <c r="E33559" s="573"/>
    </row>
    <row r="33560" spans="4:5" ht="15" customHeight="1">
      <c r="D33560" s="76"/>
      <c r="E33560" s="573"/>
    </row>
    <row r="33561" spans="4:5" ht="15" customHeight="1">
      <c r="D33561" s="76"/>
      <c r="E33561" s="573"/>
    </row>
    <row r="33562" spans="4:5" ht="15" customHeight="1">
      <c r="D33562" s="76"/>
      <c r="E33562" s="573"/>
    </row>
    <row r="33563" spans="4:5" ht="15" customHeight="1">
      <c r="D33563" s="76"/>
      <c r="E33563" s="573"/>
    </row>
    <row r="33564" spans="4:5" ht="15" customHeight="1">
      <c r="D33564" s="76"/>
      <c r="E33564" s="573"/>
    </row>
    <row r="33565" spans="4:5" ht="15" customHeight="1">
      <c r="D33565" s="76"/>
      <c r="E33565" s="573"/>
    </row>
    <row r="33566" spans="4:5" ht="15" customHeight="1">
      <c r="D33566" s="76"/>
      <c r="E33566" s="573"/>
    </row>
    <row r="33567" spans="4:5" ht="15" customHeight="1">
      <c r="D33567" s="76"/>
      <c r="E33567" s="573"/>
    </row>
    <row r="33568" spans="4:5" ht="15" customHeight="1">
      <c r="D33568" s="76"/>
      <c r="E33568" s="573"/>
    </row>
    <row r="33569" spans="4:5" ht="15" customHeight="1">
      <c r="D33569" s="76"/>
      <c r="E33569" s="573"/>
    </row>
    <row r="33570" spans="4:5" ht="15" customHeight="1">
      <c r="D33570" s="76"/>
      <c r="E33570" s="573"/>
    </row>
    <row r="33571" spans="4:5" ht="15" customHeight="1">
      <c r="D33571" s="76"/>
      <c r="E33571" s="573"/>
    </row>
    <row r="33572" spans="4:5" ht="15" customHeight="1">
      <c r="D33572" s="76"/>
      <c r="E33572" s="573"/>
    </row>
    <row r="33573" spans="4:5" ht="15" customHeight="1">
      <c r="D33573" s="76"/>
      <c r="E33573" s="573"/>
    </row>
    <row r="33574" spans="4:5" ht="15" customHeight="1">
      <c r="D33574" s="76"/>
      <c r="E33574" s="573"/>
    </row>
    <row r="33575" spans="4:5" ht="15" customHeight="1">
      <c r="D33575" s="76"/>
      <c r="E33575" s="573"/>
    </row>
    <row r="33576" spans="4:5" ht="15" customHeight="1">
      <c r="D33576" s="76"/>
      <c r="E33576" s="573"/>
    </row>
    <row r="33577" spans="4:5" ht="15" customHeight="1">
      <c r="D33577" s="76"/>
      <c r="E33577" s="573"/>
    </row>
    <row r="33578" spans="4:5" ht="15" customHeight="1">
      <c r="D33578" s="76"/>
      <c r="E33578" s="573"/>
    </row>
    <row r="33579" spans="4:5" ht="15" customHeight="1">
      <c r="D33579" s="76"/>
      <c r="E33579" s="573"/>
    </row>
    <row r="33580" spans="4:5" ht="15" customHeight="1">
      <c r="D33580" s="76"/>
      <c r="E33580" s="573"/>
    </row>
    <row r="33581" spans="4:5" ht="15" customHeight="1">
      <c r="D33581" s="76"/>
      <c r="E33581" s="573"/>
    </row>
    <row r="33582" spans="4:5" ht="15" customHeight="1">
      <c r="D33582" s="76"/>
      <c r="E33582" s="573"/>
    </row>
    <row r="33583" spans="4:5" ht="15" customHeight="1">
      <c r="D33583" s="76"/>
      <c r="E33583" s="573"/>
    </row>
    <row r="33584" spans="4:5" ht="15" customHeight="1">
      <c r="D33584" s="76"/>
      <c r="E33584" s="573"/>
    </row>
    <row r="33585" spans="4:5" ht="15" customHeight="1">
      <c r="D33585" s="76"/>
      <c r="E33585" s="573"/>
    </row>
    <row r="33586" spans="4:5" ht="15" customHeight="1">
      <c r="D33586" s="76"/>
      <c r="E33586" s="573"/>
    </row>
    <row r="33587" spans="4:5" ht="15" customHeight="1">
      <c r="D33587" s="76"/>
      <c r="E33587" s="573"/>
    </row>
    <row r="33588" spans="4:5" ht="15" customHeight="1">
      <c r="D33588" s="76"/>
      <c r="E33588" s="573"/>
    </row>
    <row r="33589" spans="4:5" ht="15" customHeight="1">
      <c r="D33589" s="76"/>
      <c r="E33589" s="573"/>
    </row>
    <row r="33590" spans="4:5" ht="15" customHeight="1">
      <c r="D33590" s="76"/>
      <c r="E33590" s="573"/>
    </row>
    <row r="33591" spans="4:5" ht="15" customHeight="1">
      <c r="D33591" s="76"/>
      <c r="E33591" s="573"/>
    </row>
    <row r="33592" spans="4:5" ht="15" customHeight="1">
      <c r="D33592" s="76"/>
      <c r="E33592" s="573"/>
    </row>
    <row r="33593" spans="4:5" ht="15" customHeight="1">
      <c r="D33593" s="76"/>
      <c r="E33593" s="573"/>
    </row>
    <row r="33594" spans="4:5" ht="15" customHeight="1">
      <c r="D33594" s="76"/>
      <c r="E33594" s="573"/>
    </row>
    <row r="33595" spans="4:5" ht="15" customHeight="1">
      <c r="D33595" s="76"/>
      <c r="E33595" s="573"/>
    </row>
    <row r="33596" spans="4:5" ht="15" customHeight="1">
      <c r="D33596" s="76"/>
      <c r="E33596" s="573"/>
    </row>
    <row r="33597" spans="4:5" ht="15" customHeight="1">
      <c r="D33597" s="76"/>
      <c r="E33597" s="573"/>
    </row>
    <row r="33598" spans="4:5" ht="15" customHeight="1">
      <c r="D33598" s="76"/>
      <c r="E33598" s="573"/>
    </row>
    <row r="33599" spans="4:5" ht="15" customHeight="1">
      <c r="D33599" s="76"/>
      <c r="E33599" s="573"/>
    </row>
    <row r="33600" spans="4:5" ht="15" customHeight="1">
      <c r="D33600" s="76"/>
      <c r="E33600" s="573"/>
    </row>
    <row r="33601" spans="4:5" ht="15" customHeight="1">
      <c r="D33601" s="76"/>
      <c r="E33601" s="573"/>
    </row>
    <row r="33602" spans="4:5" ht="15" customHeight="1">
      <c r="D33602" s="76"/>
      <c r="E33602" s="573"/>
    </row>
    <row r="33603" spans="4:5" ht="15" customHeight="1">
      <c r="D33603" s="76"/>
      <c r="E33603" s="573"/>
    </row>
    <row r="33604" spans="4:5" ht="15" customHeight="1">
      <c r="D33604" s="76"/>
      <c r="E33604" s="573"/>
    </row>
    <row r="33605" spans="4:5" ht="15" customHeight="1">
      <c r="D33605" s="76"/>
      <c r="E33605" s="573"/>
    </row>
    <row r="33606" spans="4:5" ht="15" customHeight="1">
      <c r="D33606" s="76"/>
      <c r="E33606" s="573"/>
    </row>
    <row r="33607" spans="4:5" ht="15" customHeight="1">
      <c r="D33607" s="76"/>
      <c r="E33607" s="573"/>
    </row>
    <row r="33608" spans="4:5" ht="15" customHeight="1">
      <c r="D33608" s="76"/>
      <c r="E33608" s="573"/>
    </row>
    <row r="33609" spans="4:5" ht="15" customHeight="1">
      <c r="D33609" s="76"/>
      <c r="E33609" s="573"/>
    </row>
    <row r="33610" spans="4:5" ht="15" customHeight="1">
      <c r="D33610" s="76"/>
      <c r="E33610" s="573"/>
    </row>
    <row r="33611" spans="4:5" ht="15" customHeight="1">
      <c r="D33611" s="76"/>
      <c r="E33611" s="573"/>
    </row>
    <row r="33612" spans="4:5" ht="15" customHeight="1">
      <c r="D33612" s="76"/>
      <c r="E33612" s="573"/>
    </row>
    <row r="33613" spans="4:5" ht="15" customHeight="1">
      <c r="D33613" s="76"/>
      <c r="E33613" s="573"/>
    </row>
    <row r="33614" spans="4:5" ht="15" customHeight="1">
      <c r="D33614" s="76"/>
      <c r="E33614" s="573"/>
    </row>
    <row r="33615" spans="4:5" ht="15" customHeight="1">
      <c r="D33615" s="76"/>
      <c r="E33615" s="573"/>
    </row>
    <row r="33616" spans="4:5" ht="15" customHeight="1">
      <c r="D33616" s="76"/>
      <c r="E33616" s="573"/>
    </row>
    <row r="33617" spans="4:5" ht="15" customHeight="1">
      <c r="D33617" s="76"/>
      <c r="E33617" s="573"/>
    </row>
    <row r="33618" spans="4:5" ht="15" customHeight="1">
      <c r="D33618" s="76"/>
      <c r="E33618" s="573"/>
    </row>
    <row r="33619" spans="4:5" ht="15" customHeight="1">
      <c r="D33619" s="76"/>
      <c r="E33619" s="573"/>
    </row>
    <row r="33620" spans="4:5" ht="15" customHeight="1">
      <c r="D33620" s="76"/>
      <c r="E33620" s="573"/>
    </row>
    <row r="33621" spans="4:5" ht="15" customHeight="1">
      <c r="D33621" s="76"/>
      <c r="E33621" s="573"/>
    </row>
    <row r="33622" spans="4:5" ht="15" customHeight="1">
      <c r="D33622" s="76"/>
      <c r="E33622" s="573"/>
    </row>
    <row r="33623" spans="4:5" ht="15" customHeight="1">
      <c r="D33623" s="76"/>
      <c r="E33623" s="573"/>
    </row>
    <row r="33624" spans="4:5" ht="15" customHeight="1">
      <c r="D33624" s="76"/>
      <c r="E33624" s="573"/>
    </row>
    <row r="33625" spans="4:5" ht="15" customHeight="1">
      <c r="D33625" s="76"/>
      <c r="E33625" s="573"/>
    </row>
    <row r="33626" spans="4:5" ht="15" customHeight="1">
      <c r="D33626" s="76"/>
      <c r="E33626" s="573"/>
    </row>
    <row r="33627" spans="4:5" ht="15" customHeight="1">
      <c r="D33627" s="76"/>
      <c r="E33627" s="573"/>
    </row>
    <row r="33628" spans="4:5" ht="15" customHeight="1">
      <c r="D33628" s="76"/>
      <c r="E33628" s="573"/>
    </row>
    <row r="33629" spans="4:5" ht="15" customHeight="1">
      <c r="D33629" s="76"/>
      <c r="E33629" s="573"/>
    </row>
    <row r="33630" spans="4:5" ht="15" customHeight="1">
      <c r="D33630" s="76"/>
      <c r="E33630" s="573"/>
    </row>
    <row r="33631" spans="4:5" ht="15" customHeight="1">
      <c r="D33631" s="76"/>
      <c r="E33631" s="573"/>
    </row>
    <row r="33632" spans="4:5" ht="15" customHeight="1">
      <c r="D33632" s="76"/>
      <c r="E33632" s="573"/>
    </row>
    <row r="33633" spans="4:5" ht="15" customHeight="1">
      <c r="D33633" s="76"/>
      <c r="E33633" s="573"/>
    </row>
    <row r="33634" spans="4:5" ht="15" customHeight="1">
      <c r="D33634" s="76"/>
      <c r="E33634" s="573"/>
    </row>
    <row r="33635" spans="4:5" ht="15" customHeight="1">
      <c r="D33635" s="76"/>
      <c r="E33635" s="573"/>
    </row>
    <row r="33636" spans="4:5" ht="15" customHeight="1">
      <c r="D33636" s="76"/>
      <c r="E33636" s="573"/>
    </row>
    <row r="33637" spans="4:5" ht="15" customHeight="1">
      <c r="D33637" s="76"/>
      <c r="E33637" s="573"/>
    </row>
    <row r="33638" spans="4:5" ht="15" customHeight="1">
      <c r="D33638" s="76"/>
      <c r="E33638" s="573"/>
    </row>
    <row r="33639" spans="4:5" ht="15" customHeight="1">
      <c r="D33639" s="76"/>
      <c r="E33639" s="573"/>
    </row>
    <row r="33640" spans="4:5" ht="15" customHeight="1">
      <c r="D33640" s="76"/>
      <c r="E33640" s="573"/>
    </row>
    <row r="33641" spans="4:5" ht="15" customHeight="1">
      <c r="D33641" s="76"/>
      <c r="E33641" s="573"/>
    </row>
    <row r="33642" spans="4:5" ht="15" customHeight="1">
      <c r="D33642" s="76"/>
      <c r="E33642" s="573"/>
    </row>
    <row r="33643" spans="4:5" ht="15" customHeight="1">
      <c r="D33643" s="76"/>
      <c r="E33643" s="573"/>
    </row>
    <row r="33644" spans="4:5" ht="15" customHeight="1">
      <c r="D33644" s="76"/>
      <c r="E33644" s="573"/>
    </row>
    <row r="33645" spans="4:5" ht="15" customHeight="1">
      <c r="D33645" s="76"/>
      <c r="E33645" s="573"/>
    </row>
    <row r="33646" spans="4:5" ht="15" customHeight="1">
      <c r="D33646" s="76"/>
      <c r="E33646" s="573"/>
    </row>
    <row r="33647" spans="4:5" ht="15" customHeight="1">
      <c r="D33647" s="76"/>
      <c r="E33647" s="573"/>
    </row>
    <row r="33648" spans="4:5" ht="15" customHeight="1">
      <c r="D33648" s="76"/>
      <c r="E33648" s="573"/>
    </row>
    <row r="33649" spans="4:5" ht="15" customHeight="1">
      <c r="D33649" s="76"/>
      <c r="E33649" s="573"/>
    </row>
    <row r="33650" spans="4:5" ht="15" customHeight="1">
      <c r="D33650" s="76"/>
      <c r="E33650" s="573"/>
    </row>
    <row r="33651" spans="4:5" ht="15" customHeight="1">
      <c r="D33651" s="76"/>
      <c r="E33651" s="573"/>
    </row>
    <row r="33652" spans="4:5" ht="15" customHeight="1">
      <c r="D33652" s="76"/>
      <c r="E33652" s="573"/>
    </row>
    <row r="33653" spans="4:5" ht="15" customHeight="1">
      <c r="D33653" s="76"/>
      <c r="E33653" s="573"/>
    </row>
    <row r="33654" spans="4:5" ht="15" customHeight="1">
      <c r="D33654" s="76"/>
      <c r="E33654" s="573"/>
    </row>
    <row r="33655" spans="4:5" ht="15" customHeight="1">
      <c r="D33655" s="76"/>
      <c r="E33655" s="573"/>
    </row>
    <row r="33656" spans="4:5" ht="15" customHeight="1">
      <c r="D33656" s="76"/>
      <c r="E33656" s="573"/>
    </row>
    <row r="33657" spans="4:5" ht="15" customHeight="1">
      <c r="D33657" s="76"/>
      <c r="E33657" s="573"/>
    </row>
    <row r="33658" spans="4:5" ht="15" customHeight="1">
      <c r="D33658" s="76"/>
      <c r="E33658" s="573"/>
    </row>
    <row r="33659" spans="4:5" ht="15" customHeight="1">
      <c r="D33659" s="76"/>
      <c r="E33659" s="573"/>
    </row>
    <row r="33660" spans="4:5" ht="15" customHeight="1">
      <c r="D33660" s="76"/>
      <c r="E33660" s="573"/>
    </row>
    <row r="33661" spans="4:5" ht="15" customHeight="1">
      <c r="D33661" s="76"/>
      <c r="E33661" s="573"/>
    </row>
    <row r="33662" spans="4:5" ht="15" customHeight="1">
      <c r="D33662" s="76"/>
      <c r="E33662" s="573"/>
    </row>
    <row r="33663" spans="4:5" ht="15" customHeight="1">
      <c r="D33663" s="76"/>
      <c r="E33663" s="573"/>
    </row>
    <row r="33664" spans="4:5" ht="15" customHeight="1">
      <c r="D33664" s="76"/>
      <c r="E33664" s="573"/>
    </row>
    <row r="33665" spans="4:5" ht="15" customHeight="1">
      <c r="D33665" s="76"/>
      <c r="E33665" s="573"/>
    </row>
    <row r="33666" spans="4:5" ht="15" customHeight="1">
      <c r="D33666" s="76"/>
      <c r="E33666" s="573"/>
    </row>
    <row r="33667" spans="4:5" ht="15" customHeight="1">
      <c r="D33667" s="76"/>
      <c r="E33667" s="573"/>
    </row>
    <row r="33668" spans="4:5" ht="15" customHeight="1">
      <c r="D33668" s="76"/>
      <c r="E33668" s="573"/>
    </row>
    <row r="33669" spans="4:5" ht="15" customHeight="1">
      <c r="D33669" s="76"/>
      <c r="E33669" s="573"/>
    </row>
    <row r="33670" spans="4:5" ht="15" customHeight="1">
      <c r="D33670" s="76"/>
      <c r="E33670" s="573"/>
    </row>
    <row r="33671" spans="4:5" ht="15" customHeight="1">
      <c r="D33671" s="76"/>
      <c r="E33671" s="573"/>
    </row>
    <row r="33672" spans="4:5" ht="15" customHeight="1">
      <c r="D33672" s="76"/>
      <c r="E33672" s="573"/>
    </row>
    <row r="33673" spans="4:5" ht="15" customHeight="1">
      <c r="D33673" s="76"/>
      <c r="E33673" s="573"/>
    </row>
    <row r="33674" spans="4:5" ht="15" customHeight="1">
      <c r="D33674" s="76"/>
      <c r="E33674" s="573"/>
    </row>
    <row r="33675" spans="4:5" ht="15" customHeight="1">
      <c r="D33675" s="76"/>
      <c r="E33675" s="573"/>
    </row>
    <row r="33676" spans="4:5" ht="15" customHeight="1">
      <c r="D33676" s="76"/>
      <c r="E33676" s="573"/>
    </row>
    <row r="33677" spans="4:5" ht="15" customHeight="1">
      <c r="D33677" s="76"/>
      <c r="E33677" s="573"/>
    </row>
    <row r="33678" spans="4:5" ht="15" customHeight="1">
      <c r="D33678" s="76"/>
      <c r="E33678" s="573"/>
    </row>
    <row r="33679" spans="4:5" ht="15" customHeight="1">
      <c r="D33679" s="76"/>
      <c r="E33679" s="573"/>
    </row>
    <row r="33680" spans="4:5" ht="15" customHeight="1">
      <c r="D33680" s="76"/>
      <c r="E33680" s="573"/>
    </row>
    <row r="33681" spans="4:5" ht="15" customHeight="1">
      <c r="D33681" s="76"/>
      <c r="E33681" s="573"/>
    </row>
    <row r="33682" spans="4:5" ht="15" customHeight="1">
      <c r="D33682" s="76"/>
      <c r="E33682" s="573"/>
    </row>
    <row r="33683" spans="4:5" ht="15" customHeight="1">
      <c r="D33683" s="76"/>
      <c r="E33683" s="573"/>
    </row>
    <row r="33684" spans="4:5" ht="15" customHeight="1">
      <c r="D33684" s="76"/>
      <c r="E33684" s="573"/>
    </row>
    <row r="33685" spans="4:5" ht="15" customHeight="1">
      <c r="D33685" s="76"/>
      <c r="E33685" s="573"/>
    </row>
    <row r="33686" spans="4:5" ht="15" customHeight="1">
      <c r="D33686" s="76"/>
      <c r="E33686" s="573"/>
    </row>
    <row r="33687" spans="4:5" ht="15" customHeight="1">
      <c r="D33687" s="76"/>
      <c r="E33687" s="573"/>
    </row>
    <row r="33688" spans="4:5" ht="15" customHeight="1">
      <c r="D33688" s="76"/>
      <c r="E33688" s="573"/>
    </row>
    <row r="33689" spans="4:5" ht="15" customHeight="1">
      <c r="D33689" s="76"/>
      <c r="E33689" s="573"/>
    </row>
    <row r="33690" spans="4:5" ht="15" customHeight="1">
      <c r="D33690" s="76"/>
      <c r="E33690" s="573"/>
    </row>
    <row r="33691" spans="4:5" ht="15" customHeight="1">
      <c r="D33691" s="76"/>
      <c r="E33691" s="573"/>
    </row>
    <row r="33692" spans="4:5" ht="15" customHeight="1">
      <c r="D33692" s="76"/>
      <c r="E33692" s="573"/>
    </row>
    <row r="33693" spans="4:5" ht="15" customHeight="1">
      <c r="D33693" s="76"/>
      <c r="E33693" s="573"/>
    </row>
    <row r="33694" spans="4:5" ht="15" customHeight="1">
      <c r="D33694" s="76"/>
      <c r="E33694" s="573"/>
    </row>
    <row r="33695" spans="4:5" ht="15" customHeight="1">
      <c r="D33695" s="76"/>
      <c r="E33695" s="573"/>
    </row>
    <row r="33696" spans="4:5" ht="15" customHeight="1">
      <c r="D33696" s="76"/>
      <c r="E33696" s="573"/>
    </row>
    <row r="33697" spans="4:5" ht="15" customHeight="1">
      <c r="D33697" s="76"/>
      <c r="E33697" s="573"/>
    </row>
    <row r="33698" spans="4:5" ht="15" customHeight="1">
      <c r="D33698" s="76"/>
      <c r="E33698" s="573"/>
    </row>
    <row r="33699" spans="4:5" ht="15" customHeight="1">
      <c r="D33699" s="76"/>
      <c r="E33699" s="573"/>
    </row>
    <row r="33700" spans="4:5" ht="15" customHeight="1">
      <c r="D33700" s="76"/>
      <c r="E33700" s="573"/>
    </row>
    <row r="33701" spans="4:5" ht="15" customHeight="1">
      <c r="D33701" s="76"/>
      <c r="E33701" s="573"/>
    </row>
    <row r="33702" spans="4:5" ht="15" customHeight="1">
      <c r="D33702" s="76"/>
      <c r="E33702" s="573"/>
    </row>
    <row r="33703" spans="4:5" ht="15" customHeight="1">
      <c r="D33703" s="76"/>
      <c r="E33703" s="573"/>
    </row>
    <row r="33704" spans="4:5" ht="15" customHeight="1">
      <c r="D33704" s="76"/>
      <c r="E33704" s="573"/>
    </row>
    <row r="33705" spans="4:5" ht="15" customHeight="1">
      <c r="D33705" s="76"/>
      <c r="E33705" s="573"/>
    </row>
    <row r="33706" spans="4:5" ht="15" customHeight="1">
      <c r="D33706" s="76"/>
      <c r="E33706" s="573"/>
    </row>
    <row r="33707" spans="4:5" ht="15" customHeight="1">
      <c r="D33707" s="76"/>
      <c r="E33707" s="573"/>
    </row>
    <row r="33708" spans="4:5" ht="15" customHeight="1">
      <c r="D33708" s="76"/>
      <c r="E33708" s="573"/>
    </row>
    <row r="33709" spans="4:5" ht="15" customHeight="1">
      <c r="D33709" s="76"/>
      <c r="E33709" s="573"/>
    </row>
    <row r="33710" spans="4:5" ht="15" customHeight="1">
      <c r="D33710" s="76"/>
      <c r="E33710" s="573"/>
    </row>
    <row r="33711" spans="4:5" ht="15" customHeight="1">
      <c r="D33711" s="76"/>
      <c r="E33711" s="573"/>
    </row>
    <row r="33712" spans="4:5" ht="15" customHeight="1">
      <c r="D33712" s="76"/>
      <c r="E33712" s="573"/>
    </row>
    <row r="33713" spans="4:5" ht="15" customHeight="1">
      <c r="D33713" s="76"/>
      <c r="E33713" s="573"/>
    </row>
    <row r="33714" spans="4:5" ht="15" customHeight="1">
      <c r="D33714" s="76"/>
      <c r="E33714" s="573"/>
    </row>
    <row r="33715" spans="4:5" ht="15" customHeight="1">
      <c r="D33715" s="76"/>
      <c r="E33715" s="573"/>
    </row>
    <row r="33716" spans="4:5" ht="15" customHeight="1">
      <c r="D33716" s="76"/>
      <c r="E33716" s="573"/>
    </row>
    <row r="33717" spans="4:5" ht="15" customHeight="1">
      <c r="D33717" s="76"/>
      <c r="E33717" s="573"/>
    </row>
    <row r="33718" spans="4:5" ht="15" customHeight="1">
      <c r="D33718" s="76"/>
      <c r="E33718" s="573"/>
    </row>
    <row r="33719" spans="4:5" ht="15" customHeight="1">
      <c r="D33719" s="76"/>
      <c r="E33719" s="573"/>
    </row>
    <row r="33720" spans="4:5" ht="15" customHeight="1">
      <c r="D33720" s="76"/>
      <c r="E33720" s="573"/>
    </row>
    <row r="33721" spans="4:5" ht="15" customHeight="1">
      <c r="D33721" s="76"/>
      <c r="E33721" s="573"/>
    </row>
    <row r="33722" spans="4:5" ht="15" customHeight="1">
      <c r="D33722" s="76"/>
      <c r="E33722" s="573"/>
    </row>
    <row r="33723" spans="4:5" ht="15" customHeight="1">
      <c r="D33723" s="76"/>
      <c r="E33723" s="573"/>
    </row>
    <row r="33724" spans="4:5" ht="15" customHeight="1">
      <c r="D33724" s="76"/>
      <c r="E33724" s="573"/>
    </row>
    <row r="33725" spans="4:5" ht="15" customHeight="1">
      <c r="D33725" s="76"/>
      <c r="E33725" s="573"/>
    </row>
    <row r="33726" spans="4:5" ht="15" customHeight="1">
      <c r="D33726" s="76"/>
      <c r="E33726" s="573"/>
    </row>
    <row r="33727" spans="4:5" ht="15" customHeight="1">
      <c r="D33727" s="76"/>
      <c r="E33727" s="573"/>
    </row>
    <row r="33728" spans="4:5" ht="15" customHeight="1">
      <c r="D33728" s="76"/>
      <c r="E33728" s="573"/>
    </row>
    <row r="33729" spans="4:5" ht="15" customHeight="1">
      <c r="D33729" s="76"/>
      <c r="E33729" s="573"/>
    </row>
    <row r="33730" spans="4:5" ht="15" customHeight="1">
      <c r="D33730" s="76"/>
      <c r="E33730" s="573"/>
    </row>
    <row r="33731" spans="4:5" ht="15" customHeight="1">
      <c r="D33731" s="76"/>
      <c r="E33731" s="573"/>
    </row>
    <row r="33732" spans="4:5" ht="15" customHeight="1">
      <c r="D33732" s="76"/>
      <c r="E33732" s="573"/>
    </row>
    <row r="33733" spans="4:5" ht="15" customHeight="1">
      <c r="D33733" s="76"/>
      <c r="E33733" s="573"/>
    </row>
    <row r="33734" spans="4:5" ht="15" customHeight="1">
      <c r="D33734" s="76"/>
      <c r="E33734" s="573"/>
    </row>
    <row r="33735" spans="4:5" ht="15" customHeight="1">
      <c r="D33735" s="76"/>
      <c r="E33735" s="573"/>
    </row>
    <row r="33736" spans="4:5" ht="15" customHeight="1">
      <c r="D33736" s="76"/>
      <c r="E33736" s="573"/>
    </row>
    <row r="33737" spans="4:5" ht="15" customHeight="1">
      <c r="D33737" s="76"/>
      <c r="E33737" s="573"/>
    </row>
    <row r="33738" spans="4:5" ht="15" customHeight="1">
      <c r="D33738" s="76"/>
      <c r="E33738" s="573"/>
    </row>
    <row r="33739" spans="4:5" ht="15" customHeight="1">
      <c r="D33739" s="76"/>
      <c r="E33739" s="573"/>
    </row>
    <row r="33740" spans="4:5" ht="15" customHeight="1">
      <c r="D33740" s="76"/>
      <c r="E33740" s="573"/>
    </row>
    <row r="33741" spans="4:5" ht="15" customHeight="1">
      <c r="D33741" s="76"/>
      <c r="E33741" s="573"/>
    </row>
    <row r="33742" spans="4:5" ht="15" customHeight="1">
      <c r="D33742" s="76"/>
      <c r="E33742" s="573"/>
    </row>
    <row r="33743" spans="4:5" ht="15" customHeight="1">
      <c r="D33743" s="76"/>
      <c r="E33743" s="573"/>
    </row>
    <row r="33744" spans="4:5" ht="15" customHeight="1">
      <c r="D33744" s="76"/>
      <c r="E33744" s="573"/>
    </row>
    <row r="33745" spans="4:5" ht="15" customHeight="1">
      <c r="D33745" s="76"/>
      <c r="E33745" s="573"/>
    </row>
    <row r="33746" spans="4:5" ht="15" customHeight="1">
      <c r="D33746" s="76"/>
      <c r="E33746" s="573"/>
    </row>
    <row r="33747" spans="4:5" ht="15" customHeight="1">
      <c r="D33747" s="76"/>
      <c r="E33747" s="573"/>
    </row>
    <row r="33748" spans="4:5" ht="15" customHeight="1">
      <c r="D33748" s="76"/>
      <c r="E33748" s="573"/>
    </row>
    <row r="33749" spans="4:5" ht="15" customHeight="1">
      <c r="D33749" s="76"/>
      <c r="E33749" s="573"/>
    </row>
    <row r="33750" spans="4:5" ht="15" customHeight="1">
      <c r="D33750" s="76"/>
      <c r="E33750" s="573"/>
    </row>
    <row r="33751" spans="4:5" ht="15" customHeight="1">
      <c r="D33751" s="76"/>
      <c r="E33751" s="573"/>
    </row>
    <row r="33752" spans="4:5" ht="15" customHeight="1">
      <c r="D33752" s="76"/>
      <c r="E33752" s="573"/>
    </row>
    <row r="33753" spans="4:5" ht="15" customHeight="1">
      <c r="D33753" s="76"/>
      <c r="E33753" s="573"/>
    </row>
    <row r="33754" spans="4:5" ht="15" customHeight="1">
      <c r="D33754" s="76"/>
      <c r="E33754" s="573"/>
    </row>
    <row r="33755" spans="4:5" ht="15" customHeight="1">
      <c r="D33755" s="76"/>
      <c r="E33755" s="573"/>
    </row>
    <row r="33756" spans="4:5" ht="15" customHeight="1">
      <c r="D33756" s="76"/>
      <c r="E33756" s="573"/>
    </row>
    <row r="33757" spans="4:5" ht="15" customHeight="1">
      <c r="D33757" s="76"/>
      <c r="E33757" s="573"/>
    </row>
    <row r="33758" spans="4:5" ht="15" customHeight="1">
      <c r="D33758" s="76"/>
      <c r="E33758" s="573"/>
    </row>
    <row r="33759" spans="4:5" ht="15" customHeight="1">
      <c r="D33759" s="76"/>
      <c r="E33759" s="573"/>
    </row>
    <row r="33760" spans="4:5" ht="15" customHeight="1">
      <c r="D33760" s="76"/>
      <c r="E33760" s="573"/>
    </row>
    <row r="33761" spans="4:5" ht="15" customHeight="1">
      <c r="D33761" s="76"/>
      <c r="E33761" s="573"/>
    </row>
    <row r="33762" spans="4:5" ht="15" customHeight="1">
      <c r="D33762" s="76"/>
      <c r="E33762" s="573"/>
    </row>
    <row r="33763" spans="4:5" ht="15" customHeight="1">
      <c r="D33763" s="76"/>
      <c r="E33763" s="573"/>
    </row>
    <row r="33764" spans="4:5" ht="15" customHeight="1">
      <c r="D33764" s="76"/>
      <c r="E33764" s="573"/>
    </row>
    <row r="33765" spans="4:5" ht="15" customHeight="1">
      <c r="D33765" s="76"/>
      <c r="E33765" s="573"/>
    </row>
    <row r="33766" spans="4:5" ht="15" customHeight="1">
      <c r="D33766" s="76"/>
      <c r="E33766" s="573"/>
    </row>
    <row r="33767" spans="4:5" ht="15" customHeight="1">
      <c r="D33767" s="76"/>
      <c r="E33767" s="573"/>
    </row>
    <row r="33768" spans="4:5" ht="15" customHeight="1">
      <c r="D33768" s="76"/>
      <c r="E33768" s="573"/>
    </row>
    <row r="33769" spans="4:5" ht="15" customHeight="1">
      <c r="D33769" s="76"/>
      <c r="E33769" s="573"/>
    </row>
    <row r="33770" spans="4:5" ht="15" customHeight="1">
      <c r="D33770" s="76"/>
      <c r="E33770" s="573"/>
    </row>
    <row r="33771" spans="4:5" ht="15" customHeight="1">
      <c r="D33771" s="76"/>
      <c r="E33771" s="573"/>
    </row>
    <row r="33772" spans="4:5" ht="15" customHeight="1">
      <c r="D33772" s="76"/>
      <c r="E33772" s="573"/>
    </row>
    <row r="33773" spans="4:5" ht="15" customHeight="1">
      <c r="D33773" s="76"/>
      <c r="E33773" s="573"/>
    </row>
    <row r="33774" spans="4:5" ht="15" customHeight="1">
      <c r="D33774" s="76"/>
      <c r="E33774" s="573"/>
    </row>
    <row r="33775" spans="4:5" ht="15" customHeight="1">
      <c r="D33775" s="76"/>
      <c r="E33775" s="573"/>
    </row>
    <row r="33776" spans="4:5" ht="15" customHeight="1">
      <c r="D33776" s="76"/>
      <c r="E33776" s="573"/>
    </row>
    <row r="33777" spans="4:5" ht="15" customHeight="1">
      <c r="D33777" s="76"/>
      <c r="E33777" s="573"/>
    </row>
    <row r="33778" spans="4:5" ht="15" customHeight="1">
      <c r="D33778" s="76"/>
      <c r="E33778" s="573"/>
    </row>
    <row r="33779" spans="4:5" ht="15" customHeight="1">
      <c r="D33779" s="76"/>
      <c r="E33779" s="573"/>
    </row>
    <row r="33780" spans="4:5" ht="15" customHeight="1">
      <c r="D33780" s="76"/>
      <c r="E33780" s="573"/>
    </row>
    <row r="33781" spans="4:5" ht="15" customHeight="1">
      <c r="D33781" s="76"/>
      <c r="E33781" s="573"/>
    </row>
    <row r="33782" spans="4:5" ht="15" customHeight="1">
      <c r="D33782" s="76"/>
      <c r="E33782" s="573"/>
    </row>
    <row r="33783" spans="4:5" ht="15" customHeight="1">
      <c r="D33783" s="76"/>
      <c r="E33783" s="573"/>
    </row>
    <row r="33784" spans="4:5" ht="15" customHeight="1">
      <c r="D33784" s="76"/>
      <c r="E33784" s="573"/>
    </row>
    <row r="33785" spans="4:5" ht="15" customHeight="1">
      <c r="D33785" s="76"/>
      <c r="E33785" s="573"/>
    </row>
    <row r="33786" spans="4:5" ht="15" customHeight="1">
      <c r="D33786" s="76"/>
      <c r="E33786" s="573"/>
    </row>
    <row r="33787" spans="4:5" ht="15" customHeight="1">
      <c r="D33787" s="76"/>
      <c r="E33787" s="573"/>
    </row>
    <row r="33788" spans="4:5" ht="15" customHeight="1">
      <c r="D33788" s="76"/>
      <c r="E33788" s="573"/>
    </row>
    <row r="33789" spans="4:5" ht="15" customHeight="1">
      <c r="D33789" s="76"/>
      <c r="E33789" s="573"/>
    </row>
    <row r="33790" spans="4:5" ht="15" customHeight="1">
      <c r="D33790" s="76"/>
      <c r="E33790" s="573"/>
    </row>
    <row r="33791" spans="4:5" ht="15" customHeight="1">
      <c r="D33791" s="76"/>
      <c r="E33791" s="573"/>
    </row>
    <row r="33792" spans="4:5" ht="15" customHeight="1">
      <c r="D33792" s="76"/>
      <c r="E33792" s="573"/>
    </row>
    <row r="33793" spans="4:5" ht="15" customHeight="1">
      <c r="D33793" s="76"/>
      <c r="E33793" s="573"/>
    </row>
    <row r="33794" spans="4:5" ht="15" customHeight="1">
      <c r="D33794" s="76"/>
      <c r="E33794" s="573"/>
    </row>
    <row r="33795" spans="4:5" ht="15" customHeight="1">
      <c r="D33795" s="76"/>
      <c r="E33795" s="573"/>
    </row>
    <row r="33796" spans="4:5" ht="15" customHeight="1">
      <c r="D33796" s="76"/>
      <c r="E33796" s="573"/>
    </row>
    <row r="33797" spans="4:5" ht="15" customHeight="1">
      <c r="D33797" s="76"/>
      <c r="E33797" s="573"/>
    </row>
    <row r="33798" spans="4:5" ht="15" customHeight="1">
      <c r="D33798" s="76"/>
      <c r="E33798" s="573"/>
    </row>
    <row r="33799" spans="4:5" ht="15" customHeight="1">
      <c r="D33799" s="76"/>
      <c r="E33799" s="573"/>
    </row>
    <row r="33800" spans="4:5" ht="15" customHeight="1">
      <c r="D33800" s="76"/>
      <c r="E33800" s="573"/>
    </row>
    <row r="33801" spans="4:5" ht="15" customHeight="1">
      <c r="D33801" s="76"/>
      <c r="E33801" s="573"/>
    </row>
    <row r="33802" spans="4:5" ht="15" customHeight="1">
      <c r="D33802" s="76"/>
      <c r="E33802" s="573"/>
    </row>
    <row r="33803" spans="4:5" ht="15" customHeight="1">
      <c r="D33803" s="76"/>
      <c r="E33803" s="573"/>
    </row>
    <row r="33804" spans="4:5" ht="15" customHeight="1">
      <c r="D33804" s="76"/>
      <c r="E33804" s="573"/>
    </row>
    <row r="33805" spans="4:5" ht="15" customHeight="1">
      <c r="D33805" s="76"/>
      <c r="E33805" s="573"/>
    </row>
    <row r="33806" spans="4:5" ht="15" customHeight="1">
      <c r="D33806" s="76"/>
      <c r="E33806" s="573"/>
    </row>
    <row r="33807" spans="4:5" ht="15" customHeight="1">
      <c r="D33807" s="76"/>
      <c r="E33807" s="573"/>
    </row>
    <row r="33808" spans="4:5" ht="15" customHeight="1">
      <c r="D33808" s="76"/>
      <c r="E33808" s="573"/>
    </row>
    <row r="33809" spans="4:5" ht="15" customHeight="1">
      <c r="D33809" s="76"/>
      <c r="E33809" s="573"/>
    </row>
    <row r="33810" spans="4:5" ht="15" customHeight="1">
      <c r="D33810" s="76"/>
      <c r="E33810" s="573"/>
    </row>
    <row r="33811" spans="4:5" ht="15" customHeight="1">
      <c r="D33811" s="76"/>
      <c r="E33811" s="573"/>
    </row>
    <row r="33812" spans="4:5" ht="15" customHeight="1">
      <c r="D33812" s="76"/>
      <c r="E33812" s="573"/>
    </row>
    <row r="33813" spans="4:5" ht="15" customHeight="1">
      <c r="D33813" s="76"/>
      <c r="E33813" s="573"/>
    </row>
    <row r="33814" spans="4:5" ht="15" customHeight="1">
      <c r="D33814" s="76"/>
      <c r="E33814" s="573"/>
    </row>
    <row r="33815" spans="4:5" ht="15" customHeight="1">
      <c r="D33815" s="76"/>
      <c r="E33815" s="573"/>
    </row>
    <row r="33816" spans="4:5" ht="15" customHeight="1">
      <c r="D33816" s="76"/>
      <c r="E33816" s="573"/>
    </row>
    <row r="33817" spans="4:5" ht="15" customHeight="1">
      <c r="D33817" s="76"/>
      <c r="E33817" s="573"/>
    </row>
    <row r="33818" spans="4:5" ht="15" customHeight="1">
      <c r="D33818" s="76"/>
      <c r="E33818" s="573"/>
    </row>
    <row r="33819" spans="4:5" ht="15" customHeight="1">
      <c r="D33819" s="76"/>
      <c r="E33819" s="573"/>
    </row>
    <row r="33820" spans="4:5" ht="15" customHeight="1">
      <c r="D33820" s="76"/>
      <c r="E33820" s="573"/>
    </row>
    <row r="33821" spans="4:5" ht="15" customHeight="1">
      <c r="D33821" s="76"/>
      <c r="E33821" s="573"/>
    </row>
    <row r="33822" spans="4:5" ht="15" customHeight="1">
      <c r="D33822" s="76"/>
      <c r="E33822" s="573"/>
    </row>
    <row r="33823" spans="4:5" ht="15" customHeight="1">
      <c r="D33823" s="76"/>
      <c r="E33823" s="573"/>
    </row>
    <row r="33824" spans="4:5" ht="15" customHeight="1">
      <c r="D33824" s="76"/>
      <c r="E33824" s="573"/>
    </row>
    <row r="33825" spans="4:5" ht="15" customHeight="1">
      <c r="D33825" s="76"/>
      <c r="E33825" s="573"/>
    </row>
    <row r="33826" spans="4:5" ht="15" customHeight="1">
      <c r="D33826" s="76"/>
      <c r="E33826" s="573"/>
    </row>
    <row r="33827" spans="4:5" ht="15" customHeight="1">
      <c r="D33827" s="76"/>
      <c r="E33827" s="573"/>
    </row>
    <row r="33828" spans="4:5" ht="15" customHeight="1">
      <c r="D33828" s="76"/>
      <c r="E33828" s="573"/>
    </row>
    <row r="33829" spans="4:5" ht="15" customHeight="1">
      <c r="D33829" s="76"/>
      <c r="E33829" s="573"/>
    </row>
    <row r="33830" spans="4:5" ht="15" customHeight="1">
      <c r="D33830" s="76"/>
      <c r="E33830" s="573"/>
    </row>
    <row r="33831" spans="4:5" ht="15" customHeight="1">
      <c r="D33831" s="76"/>
      <c r="E33831" s="573"/>
    </row>
    <row r="33832" spans="4:5" ht="15" customHeight="1">
      <c r="D33832" s="76"/>
      <c r="E33832" s="573"/>
    </row>
    <row r="33833" spans="4:5" ht="15" customHeight="1">
      <c r="D33833" s="76"/>
      <c r="E33833" s="573"/>
    </row>
    <row r="33834" spans="4:5" ht="15" customHeight="1">
      <c r="D33834" s="76"/>
      <c r="E33834" s="573"/>
    </row>
    <row r="33835" spans="4:5" ht="15" customHeight="1">
      <c r="D33835" s="76"/>
      <c r="E33835" s="573"/>
    </row>
    <row r="33836" spans="4:5" ht="15" customHeight="1">
      <c r="D33836" s="76"/>
      <c r="E33836" s="573"/>
    </row>
    <row r="33837" spans="4:5" ht="15" customHeight="1">
      <c r="D33837" s="76"/>
      <c r="E33837" s="573"/>
    </row>
    <row r="33838" spans="4:5" ht="15" customHeight="1">
      <c r="D33838" s="76"/>
      <c r="E33838" s="573"/>
    </row>
    <row r="33839" spans="4:5" ht="15" customHeight="1">
      <c r="D33839" s="76"/>
      <c r="E33839" s="573"/>
    </row>
    <row r="33840" spans="4:5" ht="15" customHeight="1">
      <c r="D33840" s="76"/>
      <c r="E33840" s="573"/>
    </row>
    <row r="33841" spans="4:5" ht="15" customHeight="1">
      <c r="D33841" s="76"/>
      <c r="E33841" s="573"/>
    </row>
    <row r="33842" spans="4:5" ht="15" customHeight="1">
      <c r="D33842" s="76"/>
      <c r="E33842" s="573"/>
    </row>
    <row r="33843" spans="4:5" ht="15" customHeight="1">
      <c r="D33843" s="76"/>
      <c r="E33843" s="573"/>
    </row>
    <row r="33844" spans="4:5" ht="15" customHeight="1">
      <c r="D33844" s="76"/>
      <c r="E33844" s="573"/>
    </row>
    <row r="33845" spans="4:5" ht="15" customHeight="1">
      <c r="D33845" s="76"/>
      <c r="E33845" s="573"/>
    </row>
    <row r="33846" spans="4:5" ht="15" customHeight="1">
      <c r="D33846" s="76"/>
      <c r="E33846" s="573"/>
    </row>
    <row r="33847" spans="4:5" ht="15" customHeight="1">
      <c r="D33847" s="76"/>
      <c r="E33847" s="573"/>
    </row>
    <row r="33848" spans="4:5" ht="15" customHeight="1">
      <c r="D33848" s="76"/>
      <c r="E33848" s="573"/>
    </row>
    <row r="33849" spans="4:5" ht="15" customHeight="1">
      <c r="D33849" s="76"/>
      <c r="E33849" s="573"/>
    </row>
    <row r="33850" spans="4:5" ht="15" customHeight="1">
      <c r="D33850" s="76"/>
      <c r="E33850" s="573"/>
    </row>
    <row r="33851" spans="4:5" ht="15" customHeight="1">
      <c r="D33851" s="76"/>
      <c r="E33851" s="573"/>
    </row>
    <row r="33852" spans="4:5" ht="15" customHeight="1">
      <c r="D33852" s="76"/>
      <c r="E33852" s="573"/>
    </row>
    <row r="33853" spans="4:5" ht="15" customHeight="1">
      <c r="D33853" s="76"/>
      <c r="E33853" s="573"/>
    </row>
    <row r="33854" spans="4:5" ht="15" customHeight="1">
      <c r="D33854" s="76"/>
      <c r="E33854" s="573"/>
    </row>
    <row r="33855" spans="4:5" ht="15" customHeight="1">
      <c r="D33855" s="76"/>
      <c r="E33855" s="573"/>
    </row>
    <row r="33856" spans="4:5" ht="15" customHeight="1">
      <c r="D33856" s="76"/>
      <c r="E33856" s="573"/>
    </row>
    <row r="33857" spans="4:5" ht="15" customHeight="1">
      <c r="D33857" s="76"/>
      <c r="E33857" s="573"/>
    </row>
    <row r="33858" spans="4:5" ht="15" customHeight="1">
      <c r="D33858" s="76"/>
      <c r="E33858" s="573"/>
    </row>
    <row r="33859" spans="4:5" ht="15" customHeight="1">
      <c r="D33859" s="76"/>
      <c r="E33859" s="573"/>
    </row>
    <row r="33860" spans="4:5" ht="15" customHeight="1">
      <c r="D33860" s="76"/>
      <c r="E33860" s="573"/>
    </row>
    <row r="33861" spans="4:5" ht="15" customHeight="1">
      <c r="D33861" s="76"/>
      <c r="E33861" s="573"/>
    </row>
    <row r="33862" spans="4:5" ht="15" customHeight="1">
      <c r="D33862" s="76"/>
      <c r="E33862" s="573"/>
    </row>
    <row r="33863" spans="4:5" ht="15" customHeight="1">
      <c r="D33863" s="76"/>
      <c r="E33863" s="573"/>
    </row>
    <row r="33864" spans="4:5" ht="15" customHeight="1">
      <c r="D33864" s="76"/>
      <c r="E33864" s="573"/>
    </row>
    <row r="33865" spans="4:5" ht="15" customHeight="1">
      <c r="D33865" s="76"/>
      <c r="E33865" s="573"/>
    </row>
    <row r="33866" spans="4:5" ht="15" customHeight="1">
      <c r="D33866" s="76"/>
      <c r="E33866" s="573"/>
    </row>
    <row r="33867" spans="4:5" ht="15" customHeight="1">
      <c r="D33867" s="76"/>
      <c r="E33867" s="573"/>
    </row>
    <row r="33868" spans="4:5" ht="15" customHeight="1">
      <c r="D33868" s="76"/>
      <c r="E33868" s="573"/>
    </row>
    <row r="33869" spans="4:5" ht="15" customHeight="1">
      <c r="D33869" s="76"/>
      <c r="E33869" s="573"/>
    </row>
    <row r="33870" spans="4:5" ht="15" customHeight="1">
      <c r="D33870" s="76"/>
      <c r="E33870" s="573"/>
    </row>
    <row r="33871" spans="4:5" ht="15" customHeight="1">
      <c r="D33871" s="76"/>
      <c r="E33871" s="573"/>
    </row>
    <row r="33872" spans="4:5" ht="15" customHeight="1">
      <c r="D33872" s="76"/>
      <c r="E33872" s="573"/>
    </row>
    <row r="33873" spans="4:5" ht="15" customHeight="1">
      <c r="D33873" s="76"/>
      <c r="E33873" s="573"/>
    </row>
    <row r="33874" spans="4:5" ht="15" customHeight="1">
      <c r="D33874" s="76"/>
      <c r="E33874" s="573"/>
    </row>
    <row r="33875" spans="4:5" ht="15" customHeight="1">
      <c r="D33875" s="76"/>
      <c r="E33875" s="573"/>
    </row>
    <row r="33876" spans="4:5" ht="15" customHeight="1">
      <c r="D33876" s="76"/>
      <c r="E33876" s="573"/>
    </row>
    <row r="33877" spans="4:5" ht="15" customHeight="1">
      <c r="D33877" s="76"/>
      <c r="E33877" s="573"/>
    </row>
    <row r="33878" spans="4:5" ht="15" customHeight="1">
      <c r="D33878" s="76"/>
      <c r="E33878" s="573"/>
    </row>
    <row r="33879" spans="4:5" ht="15" customHeight="1">
      <c r="D33879" s="76"/>
      <c r="E33879" s="573"/>
    </row>
    <row r="33880" spans="4:5" ht="15" customHeight="1">
      <c r="D33880" s="76"/>
      <c r="E33880" s="573"/>
    </row>
    <row r="33881" spans="4:5" ht="15" customHeight="1">
      <c r="D33881" s="76"/>
      <c r="E33881" s="573"/>
    </row>
    <row r="33882" spans="4:5" ht="15" customHeight="1">
      <c r="D33882" s="76"/>
      <c r="E33882" s="573"/>
    </row>
    <row r="33883" spans="4:5" ht="15" customHeight="1">
      <c r="D33883" s="76"/>
      <c r="E33883" s="573"/>
    </row>
    <row r="33884" spans="4:5" ht="15" customHeight="1">
      <c r="D33884" s="76"/>
      <c r="E33884" s="573"/>
    </row>
    <row r="33885" spans="4:5" ht="15" customHeight="1">
      <c r="D33885" s="76"/>
      <c r="E33885" s="573"/>
    </row>
    <row r="33886" spans="4:5" ht="15" customHeight="1">
      <c r="D33886" s="76"/>
      <c r="E33886" s="573"/>
    </row>
    <row r="33887" spans="4:5" ht="15" customHeight="1">
      <c r="D33887" s="76"/>
      <c r="E33887" s="573"/>
    </row>
    <row r="33888" spans="4:5" ht="15" customHeight="1">
      <c r="D33888" s="76"/>
      <c r="E33888" s="573"/>
    </row>
    <row r="33889" spans="4:5" ht="15" customHeight="1">
      <c r="D33889" s="76"/>
      <c r="E33889" s="573"/>
    </row>
    <row r="33890" spans="4:5" ht="15" customHeight="1">
      <c r="D33890" s="76"/>
      <c r="E33890" s="573"/>
    </row>
    <row r="33891" spans="4:5" ht="15" customHeight="1">
      <c r="D33891" s="76"/>
      <c r="E33891" s="573"/>
    </row>
    <row r="33892" spans="4:5" ht="15" customHeight="1">
      <c r="D33892" s="76"/>
      <c r="E33892" s="573"/>
    </row>
    <row r="33893" spans="4:5" ht="15" customHeight="1">
      <c r="D33893" s="76"/>
      <c r="E33893" s="573"/>
    </row>
    <row r="33894" spans="4:5" ht="15" customHeight="1">
      <c r="D33894" s="76"/>
      <c r="E33894" s="573"/>
    </row>
    <row r="33895" spans="4:5" ht="15" customHeight="1">
      <c r="D33895" s="76"/>
      <c r="E33895" s="573"/>
    </row>
    <row r="33896" spans="4:5" ht="15" customHeight="1">
      <c r="D33896" s="76"/>
      <c r="E33896" s="573"/>
    </row>
    <row r="33897" spans="4:5" ht="15" customHeight="1">
      <c r="D33897" s="76"/>
      <c r="E33897" s="573"/>
    </row>
    <row r="33898" spans="4:5" ht="15" customHeight="1">
      <c r="D33898" s="76"/>
      <c r="E33898" s="573"/>
    </row>
    <row r="33899" spans="4:5" ht="15" customHeight="1">
      <c r="D33899" s="76"/>
      <c r="E33899" s="573"/>
    </row>
    <row r="33900" spans="4:5" ht="15" customHeight="1">
      <c r="D33900" s="76"/>
      <c r="E33900" s="573"/>
    </row>
    <row r="33901" spans="4:5" ht="15" customHeight="1">
      <c r="D33901" s="76"/>
      <c r="E33901" s="573"/>
    </row>
    <row r="33902" spans="4:5" ht="15" customHeight="1">
      <c r="D33902" s="76"/>
      <c r="E33902" s="573"/>
    </row>
    <row r="33903" spans="4:5" ht="15" customHeight="1">
      <c r="D33903" s="76"/>
      <c r="E33903" s="573"/>
    </row>
    <row r="33904" spans="4:5" ht="15" customHeight="1">
      <c r="D33904" s="76"/>
      <c r="E33904" s="573"/>
    </row>
    <row r="33905" spans="4:5" ht="15" customHeight="1">
      <c r="D33905" s="76"/>
      <c r="E33905" s="573"/>
    </row>
    <row r="33906" spans="4:5" ht="15" customHeight="1">
      <c r="D33906" s="76"/>
      <c r="E33906" s="573"/>
    </row>
    <row r="33907" spans="4:5" ht="15" customHeight="1">
      <c r="D33907" s="76"/>
      <c r="E33907" s="573"/>
    </row>
    <row r="33908" spans="4:5" ht="15" customHeight="1">
      <c r="D33908" s="76"/>
      <c r="E33908" s="573"/>
    </row>
    <row r="33909" spans="4:5" ht="15" customHeight="1">
      <c r="D33909" s="76"/>
      <c r="E33909" s="573"/>
    </row>
    <row r="33910" spans="4:5" ht="15" customHeight="1">
      <c r="D33910" s="76"/>
      <c r="E33910" s="573"/>
    </row>
    <row r="33911" spans="4:5" ht="15" customHeight="1">
      <c r="D33911" s="76"/>
      <c r="E33911" s="573"/>
    </row>
    <row r="33912" spans="4:5" ht="15" customHeight="1">
      <c r="D33912" s="76"/>
      <c r="E33912" s="573"/>
    </row>
    <row r="33913" spans="4:5" ht="15" customHeight="1">
      <c r="D33913" s="76"/>
      <c r="E33913" s="573"/>
    </row>
    <row r="33914" spans="4:5" ht="15" customHeight="1">
      <c r="D33914" s="76"/>
      <c r="E33914" s="573"/>
    </row>
    <row r="33915" spans="4:5" ht="15" customHeight="1">
      <c r="D33915" s="76"/>
      <c r="E33915" s="573"/>
    </row>
    <row r="33916" spans="4:5" ht="15" customHeight="1">
      <c r="D33916" s="76"/>
      <c r="E33916" s="573"/>
    </row>
    <row r="33917" spans="4:5" ht="15" customHeight="1">
      <c r="D33917" s="76"/>
      <c r="E33917" s="573"/>
    </row>
    <row r="33918" spans="4:5" ht="15" customHeight="1">
      <c r="D33918" s="76"/>
      <c r="E33918" s="573"/>
    </row>
    <row r="33919" spans="4:5" ht="15" customHeight="1">
      <c r="D33919" s="76"/>
      <c r="E33919" s="573"/>
    </row>
    <row r="33920" spans="4:5" ht="15" customHeight="1">
      <c r="D33920" s="76"/>
      <c r="E33920" s="573"/>
    </row>
    <row r="33921" spans="4:5" ht="15" customHeight="1">
      <c r="D33921" s="76"/>
      <c r="E33921" s="573"/>
    </row>
    <row r="33922" spans="4:5" ht="15" customHeight="1">
      <c r="D33922" s="76"/>
      <c r="E33922" s="573"/>
    </row>
    <row r="33923" spans="4:5" ht="15" customHeight="1">
      <c r="D33923" s="76"/>
      <c r="E33923" s="573"/>
    </row>
    <row r="33924" spans="4:5" ht="15" customHeight="1">
      <c r="D33924" s="76"/>
      <c r="E33924" s="573"/>
    </row>
    <row r="33925" spans="4:5" ht="15" customHeight="1">
      <c r="D33925" s="76"/>
      <c r="E33925" s="573"/>
    </row>
    <row r="33926" spans="4:5" ht="15" customHeight="1">
      <c r="D33926" s="76"/>
      <c r="E33926" s="573"/>
    </row>
    <row r="33927" spans="4:5" ht="15" customHeight="1">
      <c r="D33927" s="76"/>
      <c r="E33927" s="573"/>
    </row>
    <row r="33928" spans="4:5" ht="15" customHeight="1">
      <c r="D33928" s="76"/>
      <c r="E33928" s="573"/>
    </row>
    <row r="33929" spans="4:5" ht="15" customHeight="1">
      <c r="D33929" s="76"/>
      <c r="E33929" s="573"/>
    </row>
    <row r="33930" spans="4:5" ht="15" customHeight="1">
      <c r="D33930" s="76"/>
      <c r="E33930" s="573"/>
    </row>
    <row r="33931" spans="4:5" ht="15" customHeight="1">
      <c r="D33931" s="76"/>
      <c r="E33931" s="573"/>
    </row>
    <row r="33932" spans="4:5" ht="15" customHeight="1">
      <c r="D33932" s="76"/>
      <c r="E33932" s="573"/>
    </row>
    <row r="33933" spans="4:5" ht="15" customHeight="1">
      <c r="D33933" s="76"/>
      <c r="E33933" s="573"/>
    </row>
    <row r="33934" spans="4:5" ht="15" customHeight="1">
      <c r="D33934" s="76"/>
      <c r="E33934" s="573"/>
    </row>
    <row r="33935" spans="4:5" ht="15" customHeight="1">
      <c r="D33935" s="76"/>
      <c r="E33935" s="573"/>
    </row>
    <row r="33936" spans="4:5" ht="15" customHeight="1">
      <c r="D33936" s="76"/>
      <c r="E33936" s="573"/>
    </row>
    <row r="33937" spans="4:5" ht="15" customHeight="1">
      <c r="D33937" s="76"/>
      <c r="E33937" s="573"/>
    </row>
    <row r="33938" spans="4:5" ht="15" customHeight="1">
      <c r="D33938" s="76"/>
      <c r="E33938" s="573"/>
    </row>
    <row r="33939" spans="4:5" ht="15" customHeight="1">
      <c r="D33939" s="76"/>
      <c r="E33939" s="573"/>
    </row>
    <row r="33940" spans="4:5" ht="15" customHeight="1">
      <c r="D33940" s="76"/>
      <c r="E33940" s="573"/>
    </row>
    <row r="33941" spans="4:5" ht="15" customHeight="1">
      <c r="D33941" s="76"/>
      <c r="E33941" s="573"/>
    </row>
    <row r="33942" spans="4:5" ht="15" customHeight="1">
      <c r="D33942" s="76"/>
      <c r="E33942" s="573"/>
    </row>
    <row r="33943" spans="4:5" ht="15" customHeight="1">
      <c r="D33943" s="76"/>
      <c r="E33943" s="573"/>
    </row>
    <row r="33944" spans="4:5" ht="15" customHeight="1">
      <c r="D33944" s="76"/>
      <c r="E33944" s="573"/>
    </row>
    <row r="33945" spans="4:5" ht="15" customHeight="1">
      <c r="D33945" s="76"/>
      <c r="E33945" s="573"/>
    </row>
    <row r="33946" spans="4:5" ht="15" customHeight="1">
      <c r="D33946" s="76"/>
      <c r="E33946" s="573"/>
    </row>
    <row r="33947" spans="4:5" ht="15" customHeight="1">
      <c r="D33947" s="76"/>
      <c r="E33947" s="573"/>
    </row>
    <row r="33948" spans="4:5" ht="15" customHeight="1">
      <c r="D33948" s="76"/>
      <c r="E33948" s="573"/>
    </row>
    <row r="33949" spans="4:5" ht="15" customHeight="1">
      <c r="D33949" s="76"/>
      <c r="E33949" s="573"/>
    </row>
    <row r="33950" spans="4:5" ht="15" customHeight="1">
      <c r="D33950" s="76"/>
      <c r="E33950" s="573"/>
    </row>
    <row r="33951" spans="4:5" ht="15" customHeight="1">
      <c r="D33951" s="76"/>
      <c r="E33951" s="573"/>
    </row>
    <row r="33952" spans="4:5" ht="15" customHeight="1">
      <c r="D33952" s="76"/>
      <c r="E33952" s="573"/>
    </row>
    <row r="33953" spans="4:5" ht="15" customHeight="1">
      <c r="D33953" s="76"/>
      <c r="E33953" s="573"/>
    </row>
    <row r="33954" spans="4:5" ht="15" customHeight="1">
      <c r="D33954" s="76"/>
      <c r="E33954" s="573"/>
    </row>
    <row r="33955" spans="4:5" ht="15" customHeight="1">
      <c r="D33955" s="76"/>
      <c r="E33955" s="573"/>
    </row>
    <row r="33956" spans="4:5" ht="15" customHeight="1">
      <c r="D33956" s="76"/>
      <c r="E33956" s="573"/>
    </row>
    <row r="33957" spans="4:5" ht="15" customHeight="1">
      <c r="D33957" s="76"/>
      <c r="E33957" s="573"/>
    </row>
    <row r="33958" spans="4:5" ht="15" customHeight="1">
      <c r="D33958" s="76"/>
      <c r="E33958" s="573"/>
    </row>
    <row r="33959" spans="4:5" ht="15" customHeight="1">
      <c r="D33959" s="76"/>
      <c r="E33959" s="573"/>
    </row>
    <row r="33960" spans="4:5" ht="15" customHeight="1">
      <c r="D33960" s="76"/>
      <c r="E33960" s="573"/>
    </row>
    <row r="33961" spans="4:5" ht="15" customHeight="1">
      <c r="D33961" s="76"/>
      <c r="E33961" s="573"/>
    </row>
    <row r="33962" spans="4:5" ht="15" customHeight="1">
      <c r="D33962" s="76"/>
      <c r="E33962" s="573"/>
    </row>
    <row r="33963" spans="4:5" ht="15" customHeight="1">
      <c r="D33963" s="76"/>
      <c r="E33963" s="573"/>
    </row>
    <row r="33964" spans="4:5" ht="15" customHeight="1">
      <c r="D33964" s="76"/>
      <c r="E33964" s="573"/>
    </row>
    <row r="33965" spans="4:5" ht="15" customHeight="1">
      <c r="D33965" s="76"/>
      <c r="E33965" s="573"/>
    </row>
    <row r="33966" spans="4:5" ht="15" customHeight="1">
      <c r="D33966" s="76"/>
      <c r="E33966" s="573"/>
    </row>
    <row r="33967" spans="4:5" ht="15" customHeight="1">
      <c r="D33967" s="76"/>
      <c r="E33967" s="573"/>
    </row>
    <row r="33968" spans="4:5" ht="15" customHeight="1">
      <c r="D33968" s="76"/>
      <c r="E33968" s="573"/>
    </row>
    <row r="33969" spans="4:5" ht="15" customHeight="1">
      <c r="D33969" s="76"/>
      <c r="E33969" s="573"/>
    </row>
    <row r="33970" spans="4:5" ht="15" customHeight="1">
      <c r="D33970" s="76"/>
      <c r="E33970" s="573"/>
    </row>
    <row r="33971" spans="4:5" ht="15" customHeight="1">
      <c r="D33971" s="76"/>
      <c r="E33971" s="573"/>
    </row>
    <row r="33972" spans="4:5" ht="15" customHeight="1">
      <c r="D33972" s="76"/>
      <c r="E33972" s="573"/>
    </row>
    <row r="33973" spans="4:5" ht="15" customHeight="1">
      <c r="D33973" s="76"/>
      <c r="E33973" s="573"/>
    </row>
    <row r="33974" spans="4:5" ht="15" customHeight="1">
      <c r="D33974" s="76"/>
      <c r="E33974" s="573"/>
    </row>
    <row r="33975" spans="4:5" ht="15" customHeight="1">
      <c r="D33975" s="76"/>
      <c r="E33975" s="573"/>
    </row>
    <row r="33976" spans="4:5" ht="15" customHeight="1">
      <c r="D33976" s="76"/>
      <c r="E33976" s="573"/>
    </row>
    <row r="33977" spans="4:5" ht="15" customHeight="1">
      <c r="D33977" s="76"/>
      <c r="E33977" s="573"/>
    </row>
    <row r="33978" spans="4:5" ht="15" customHeight="1">
      <c r="D33978" s="76"/>
      <c r="E33978" s="573"/>
    </row>
    <row r="33979" spans="4:5" ht="15" customHeight="1">
      <c r="D33979" s="76"/>
      <c r="E33979" s="573"/>
    </row>
    <row r="33980" spans="4:5" ht="15" customHeight="1">
      <c r="D33980" s="76"/>
      <c r="E33980" s="573"/>
    </row>
    <row r="33981" spans="4:5" ht="15" customHeight="1">
      <c r="D33981" s="76"/>
      <c r="E33981" s="573"/>
    </row>
    <row r="33982" spans="4:5" ht="15" customHeight="1">
      <c r="D33982" s="76"/>
      <c r="E33982" s="573"/>
    </row>
    <row r="33983" spans="4:5" ht="15" customHeight="1">
      <c r="D33983" s="76"/>
      <c r="E33983" s="573"/>
    </row>
    <row r="33984" spans="4:5" ht="15" customHeight="1">
      <c r="D33984" s="76"/>
      <c r="E33984" s="573"/>
    </row>
    <row r="33985" spans="4:5" ht="15" customHeight="1">
      <c r="D33985" s="76"/>
      <c r="E33985" s="573"/>
    </row>
    <row r="33986" spans="4:5" ht="15" customHeight="1">
      <c r="D33986" s="76"/>
      <c r="E33986" s="573"/>
    </row>
    <row r="33987" spans="4:5" ht="15" customHeight="1">
      <c r="D33987" s="76"/>
      <c r="E33987" s="573"/>
    </row>
    <row r="33988" spans="4:5" ht="15" customHeight="1">
      <c r="D33988" s="76"/>
      <c r="E33988" s="573"/>
    </row>
    <row r="33989" spans="4:5" ht="15" customHeight="1">
      <c r="D33989" s="76"/>
      <c r="E33989" s="573"/>
    </row>
    <row r="33990" spans="4:5" ht="15" customHeight="1">
      <c r="D33990" s="76"/>
      <c r="E33990" s="573"/>
    </row>
    <row r="33991" spans="4:5" ht="15" customHeight="1">
      <c r="D33991" s="76"/>
      <c r="E33991" s="573"/>
    </row>
    <row r="33992" spans="4:5" ht="15" customHeight="1">
      <c r="D33992" s="76"/>
      <c r="E33992" s="573"/>
    </row>
    <row r="33993" spans="4:5" ht="15" customHeight="1">
      <c r="D33993" s="76"/>
      <c r="E33993" s="573"/>
    </row>
    <row r="33994" spans="4:5" ht="15" customHeight="1">
      <c r="D33994" s="76"/>
      <c r="E33994" s="573"/>
    </row>
    <row r="33995" spans="4:5" ht="15" customHeight="1">
      <c r="D33995" s="76"/>
      <c r="E33995" s="573"/>
    </row>
    <row r="33996" spans="4:5" ht="15" customHeight="1">
      <c r="D33996" s="76"/>
      <c r="E33996" s="573"/>
    </row>
    <row r="33997" spans="4:5" ht="15" customHeight="1">
      <c r="D33997" s="76"/>
      <c r="E33997" s="573"/>
    </row>
    <row r="33998" spans="4:5" ht="15" customHeight="1">
      <c r="D33998" s="76"/>
      <c r="E33998" s="573"/>
    </row>
    <row r="33999" spans="4:5" ht="15" customHeight="1">
      <c r="D33999" s="76"/>
      <c r="E33999" s="573"/>
    </row>
    <row r="34000" spans="4:5" ht="15" customHeight="1">
      <c r="D34000" s="76"/>
      <c r="E34000" s="573"/>
    </row>
    <row r="34001" spans="4:5" ht="15" customHeight="1">
      <c r="D34001" s="76"/>
      <c r="E34001" s="573"/>
    </row>
    <row r="34002" spans="4:5" ht="15" customHeight="1">
      <c r="D34002" s="76"/>
      <c r="E34002" s="573"/>
    </row>
    <row r="34003" spans="4:5" ht="15" customHeight="1">
      <c r="D34003" s="76"/>
      <c r="E34003" s="573"/>
    </row>
    <row r="34004" spans="4:5" ht="15" customHeight="1">
      <c r="D34004" s="76"/>
      <c r="E34004" s="573"/>
    </row>
    <row r="34005" spans="4:5" ht="15" customHeight="1">
      <c r="D34005" s="76"/>
      <c r="E34005" s="573"/>
    </row>
    <row r="34006" spans="4:5" ht="15" customHeight="1">
      <c r="D34006" s="76"/>
      <c r="E34006" s="573"/>
    </row>
    <row r="34007" spans="4:5" ht="15" customHeight="1">
      <c r="D34007" s="76"/>
      <c r="E34007" s="573"/>
    </row>
    <row r="34008" spans="4:5" ht="15" customHeight="1">
      <c r="D34008" s="76"/>
      <c r="E34008" s="573"/>
    </row>
    <row r="34009" spans="4:5" ht="15" customHeight="1">
      <c r="D34009" s="76"/>
      <c r="E34009" s="573"/>
    </row>
    <row r="34010" spans="4:5" ht="15" customHeight="1">
      <c r="D34010" s="76"/>
      <c r="E34010" s="573"/>
    </row>
    <row r="34011" spans="4:5" ht="15" customHeight="1">
      <c r="D34011" s="76"/>
      <c r="E34011" s="573"/>
    </row>
    <row r="34012" spans="4:5" ht="15" customHeight="1">
      <c r="D34012" s="76"/>
      <c r="E34012" s="573"/>
    </row>
    <row r="34013" spans="4:5" ht="15" customHeight="1">
      <c r="D34013" s="76"/>
      <c r="E34013" s="573"/>
    </row>
    <row r="34014" spans="4:5" ht="15" customHeight="1">
      <c r="D34014" s="76"/>
      <c r="E34014" s="573"/>
    </row>
    <row r="34015" spans="4:5" ht="15" customHeight="1">
      <c r="D34015" s="76"/>
      <c r="E34015" s="573"/>
    </row>
    <row r="34016" spans="4:5" ht="15" customHeight="1">
      <c r="D34016" s="76"/>
      <c r="E34016" s="573"/>
    </row>
    <row r="34017" spans="4:5" ht="15" customHeight="1">
      <c r="D34017" s="76"/>
      <c r="E34017" s="573"/>
    </row>
    <row r="34018" spans="4:5" ht="15" customHeight="1">
      <c r="D34018" s="76"/>
      <c r="E34018" s="573"/>
    </row>
    <row r="34019" spans="4:5" ht="15" customHeight="1">
      <c r="D34019" s="76"/>
      <c r="E34019" s="573"/>
    </row>
    <row r="34020" spans="4:5" ht="15" customHeight="1">
      <c r="D34020" s="76"/>
      <c r="E34020" s="573"/>
    </row>
    <row r="34021" spans="4:5" ht="15" customHeight="1">
      <c r="D34021" s="76"/>
      <c r="E34021" s="573"/>
    </row>
    <row r="34022" spans="4:5" ht="15" customHeight="1">
      <c r="D34022" s="76"/>
      <c r="E34022" s="573"/>
    </row>
    <row r="34023" spans="4:5" ht="15" customHeight="1">
      <c r="D34023" s="76"/>
      <c r="E34023" s="573"/>
    </row>
    <row r="34024" spans="4:5" ht="15" customHeight="1">
      <c r="D34024" s="76"/>
      <c r="E34024" s="573"/>
    </row>
    <row r="34025" spans="4:5" ht="15" customHeight="1">
      <c r="D34025" s="76"/>
      <c r="E34025" s="573"/>
    </row>
    <row r="34026" spans="4:5" ht="15" customHeight="1">
      <c r="D34026" s="76"/>
      <c r="E34026" s="573"/>
    </row>
    <row r="34027" spans="4:5" ht="15" customHeight="1">
      <c r="D34027" s="76"/>
      <c r="E34027" s="573"/>
    </row>
    <row r="34028" spans="4:5" ht="15" customHeight="1">
      <c r="D34028" s="76"/>
      <c r="E34028" s="573"/>
    </row>
    <row r="34029" spans="4:5" ht="15" customHeight="1">
      <c r="D34029" s="76"/>
      <c r="E34029" s="573"/>
    </row>
    <row r="34030" spans="4:5" ht="15" customHeight="1">
      <c r="D34030" s="76"/>
      <c r="E34030" s="573"/>
    </row>
    <row r="34031" spans="4:5" ht="15" customHeight="1">
      <c r="D34031" s="76"/>
      <c r="E34031" s="573"/>
    </row>
    <row r="34032" spans="4:5" ht="15" customHeight="1">
      <c r="D34032" s="76"/>
      <c r="E34032" s="573"/>
    </row>
    <row r="34033" spans="4:5" ht="15" customHeight="1">
      <c r="D34033" s="76"/>
      <c r="E34033" s="573"/>
    </row>
    <row r="34034" spans="4:5" ht="15" customHeight="1">
      <c r="D34034" s="76"/>
      <c r="E34034" s="573"/>
    </row>
    <row r="34035" spans="4:5" ht="15" customHeight="1">
      <c r="D34035" s="76"/>
      <c r="E34035" s="573"/>
    </row>
    <row r="34036" spans="4:5" ht="15" customHeight="1">
      <c r="D34036" s="76"/>
      <c r="E34036" s="573"/>
    </row>
    <row r="34037" spans="4:5" ht="15" customHeight="1">
      <c r="D34037" s="76"/>
      <c r="E34037" s="573"/>
    </row>
    <row r="34038" spans="4:5" ht="15" customHeight="1">
      <c r="D34038" s="76"/>
      <c r="E34038" s="573"/>
    </row>
    <row r="34039" spans="4:5" ht="15" customHeight="1">
      <c r="D34039" s="76"/>
      <c r="E34039" s="573"/>
    </row>
    <row r="34040" spans="4:5" ht="15" customHeight="1">
      <c r="D34040" s="76"/>
      <c r="E34040" s="573"/>
    </row>
    <row r="34041" spans="4:5" ht="15" customHeight="1">
      <c r="D34041" s="76"/>
      <c r="E34041" s="573"/>
    </row>
    <row r="34042" spans="4:5" ht="15" customHeight="1">
      <c r="D34042" s="76"/>
      <c r="E34042" s="573"/>
    </row>
    <row r="34043" spans="4:5" ht="15" customHeight="1">
      <c r="D34043" s="76"/>
      <c r="E34043" s="573"/>
    </row>
    <row r="34044" spans="4:5" ht="15" customHeight="1">
      <c r="D34044" s="76"/>
      <c r="E34044" s="573"/>
    </row>
    <row r="34045" spans="4:5" ht="15" customHeight="1">
      <c r="D34045" s="76"/>
      <c r="E34045" s="573"/>
    </row>
    <row r="34046" spans="4:5" ht="15" customHeight="1">
      <c r="D34046" s="76"/>
      <c r="E34046" s="573"/>
    </row>
    <row r="34047" spans="4:5" ht="15" customHeight="1">
      <c r="D34047" s="76"/>
      <c r="E34047" s="573"/>
    </row>
    <row r="34048" spans="4:5" ht="15" customHeight="1">
      <c r="D34048" s="76"/>
      <c r="E34048" s="573"/>
    </row>
    <row r="34049" spans="4:5" ht="15" customHeight="1">
      <c r="D34049" s="76"/>
      <c r="E34049" s="573"/>
    </row>
    <row r="34050" spans="4:5" ht="15" customHeight="1">
      <c r="D34050" s="76"/>
      <c r="E34050" s="573"/>
    </row>
    <row r="34051" spans="4:5" ht="15" customHeight="1">
      <c r="D34051" s="76"/>
      <c r="E34051" s="573"/>
    </row>
    <row r="34052" spans="4:5" ht="15" customHeight="1">
      <c r="D34052" s="76"/>
      <c r="E34052" s="573"/>
    </row>
    <row r="34053" spans="4:5" ht="15" customHeight="1">
      <c r="D34053" s="76"/>
      <c r="E34053" s="573"/>
    </row>
    <row r="34054" spans="4:5" ht="15" customHeight="1">
      <c r="D34054" s="76"/>
      <c r="E34054" s="573"/>
    </row>
    <row r="34055" spans="4:5" ht="15" customHeight="1">
      <c r="D34055" s="76"/>
      <c r="E34055" s="573"/>
    </row>
    <row r="34056" spans="4:5" ht="15" customHeight="1">
      <c r="D34056" s="76"/>
      <c r="E34056" s="573"/>
    </row>
    <row r="34057" spans="4:5" ht="15" customHeight="1">
      <c r="D34057" s="76"/>
      <c r="E34057" s="573"/>
    </row>
    <row r="34058" spans="4:5" ht="15" customHeight="1">
      <c r="D34058" s="76"/>
      <c r="E34058" s="573"/>
    </row>
    <row r="34059" spans="4:5" ht="15" customHeight="1">
      <c r="D34059" s="76"/>
      <c r="E34059" s="573"/>
    </row>
    <row r="34060" spans="4:5" ht="15" customHeight="1">
      <c r="D34060" s="76"/>
      <c r="E34060" s="573"/>
    </row>
    <row r="34061" spans="4:5" ht="15" customHeight="1">
      <c r="D34061" s="76"/>
      <c r="E34061" s="573"/>
    </row>
    <row r="34062" spans="4:5" ht="15" customHeight="1">
      <c r="D34062" s="76"/>
      <c r="E34062" s="573"/>
    </row>
    <row r="34063" spans="4:5" ht="15" customHeight="1">
      <c r="D34063" s="76"/>
      <c r="E34063" s="573"/>
    </row>
    <row r="34064" spans="4:5" ht="15" customHeight="1">
      <c r="D34064" s="76"/>
      <c r="E34064" s="573"/>
    </row>
    <row r="34065" spans="4:5" ht="15" customHeight="1">
      <c r="D34065" s="76"/>
      <c r="E34065" s="573"/>
    </row>
    <row r="34066" spans="4:5" ht="15" customHeight="1">
      <c r="D34066" s="76"/>
      <c r="E34066" s="573"/>
    </row>
    <row r="34067" spans="4:5" ht="15" customHeight="1">
      <c r="D34067" s="76"/>
      <c r="E34067" s="573"/>
    </row>
    <row r="34068" spans="4:5" ht="15" customHeight="1">
      <c r="D34068" s="76"/>
      <c r="E34068" s="573"/>
    </row>
    <row r="34069" spans="4:5" ht="15" customHeight="1">
      <c r="D34069" s="76"/>
      <c r="E34069" s="573"/>
    </row>
    <row r="34070" spans="4:5" ht="15" customHeight="1">
      <c r="D34070" s="76"/>
      <c r="E34070" s="573"/>
    </row>
    <row r="34071" spans="4:5" ht="15" customHeight="1">
      <c r="D34071" s="76"/>
      <c r="E34071" s="573"/>
    </row>
    <row r="34072" spans="4:5" ht="15" customHeight="1">
      <c r="D34072" s="76"/>
      <c r="E34072" s="573"/>
    </row>
    <row r="34073" spans="4:5" ht="15" customHeight="1">
      <c r="D34073" s="76"/>
      <c r="E34073" s="573"/>
    </row>
    <row r="34074" spans="4:5" ht="15" customHeight="1">
      <c r="D34074" s="76"/>
      <c r="E34074" s="573"/>
    </row>
    <row r="34075" spans="4:5" ht="15" customHeight="1">
      <c r="D34075" s="76"/>
      <c r="E34075" s="573"/>
    </row>
    <row r="34076" spans="4:5" ht="15" customHeight="1">
      <c r="D34076" s="76"/>
      <c r="E34076" s="573"/>
    </row>
    <row r="34077" spans="4:5" ht="15" customHeight="1">
      <c r="D34077" s="76"/>
      <c r="E34077" s="573"/>
    </row>
    <row r="34078" spans="4:5" ht="15" customHeight="1">
      <c r="D34078" s="76"/>
      <c r="E34078" s="573"/>
    </row>
    <row r="34079" spans="4:5" ht="15" customHeight="1">
      <c r="D34079" s="76"/>
      <c r="E34079" s="573"/>
    </row>
    <row r="34080" spans="4:5" ht="15" customHeight="1">
      <c r="D34080" s="76"/>
      <c r="E34080" s="573"/>
    </row>
    <row r="34081" spans="4:5" ht="15" customHeight="1">
      <c r="D34081" s="76"/>
      <c r="E34081" s="573"/>
    </row>
    <row r="34082" spans="4:5" ht="15" customHeight="1">
      <c r="D34082" s="76"/>
      <c r="E34082" s="573"/>
    </row>
    <row r="34083" spans="4:5" ht="15" customHeight="1">
      <c r="D34083" s="76"/>
      <c r="E34083" s="573"/>
    </row>
    <row r="34084" spans="4:5" ht="15" customHeight="1">
      <c r="D34084" s="76"/>
      <c r="E34084" s="573"/>
    </row>
    <row r="34085" spans="4:5" ht="15" customHeight="1">
      <c r="D34085" s="76"/>
      <c r="E34085" s="573"/>
    </row>
    <row r="34086" spans="4:5" ht="15" customHeight="1">
      <c r="D34086" s="76"/>
      <c r="E34086" s="573"/>
    </row>
    <row r="34087" spans="4:5" ht="15" customHeight="1">
      <c r="D34087" s="76"/>
      <c r="E34087" s="573"/>
    </row>
    <row r="34088" spans="4:5" ht="15" customHeight="1">
      <c r="D34088" s="76"/>
      <c r="E34088" s="573"/>
    </row>
    <row r="34089" spans="4:5" ht="15" customHeight="1">
      <c r="D34089" s="76"/>
      <c r="E34089" s="573"/>
    </row>
    <row r="34090" spans="4:5" ht="15" customHeight="1">
      <c r="D34090" s="76"/>
      <c r="E34090" s="573"/>
    </row>
    <row r="34091" spans="4:5" ht="15" customHeight="1">
      <c r="D34091" s="76"/>
      <c r="E34091" s="573"/>
    </row>
    <row r="34092" spans="4:5" ht="15" customHeight="1">
      <c r="D34092" s="76"/>
      <c r="E34092" s="573"/>
    </row>
    <row r="34093" spans="4:5" ht="15" customHeight="1">
      <c r="D34093" s="76"/>
      <c r="E34093" s="573"/>
    </row>
    <row r="34094" spans="4:5" ht="15" customHeight="1">
      <c r="D34094" s="76"/>
      <c r="E34094" s="573"/>
    </row>
    <row r="34095" spans="4:5" ht="15" customHeight="1">
      <c r="D34095" s="76"/>
      <c r="E34095" s="573"/>
    </row>
    <row r="34096" spans="4:5" ht="15" customHeight="1">
      <c r="D34096" s="76"/>
      <c r="E34096" s="573"/>
    </row>
    <row r="34097" spans="4:5" ht="15" customHeight="1">
      <c r="D34097" s="76"/>
      <c r="E34097" s="573"/>
    </row>
    <row r="34098" spans="4:5" ht="15" customHeight="1">
      <c r="D34098" s="76"/>
      <c r="E34098" s="573"/>
    </row>
    <row r="34099" spans="4:5" ht="15" customHeight="1">
      <c r="D34099" s="76"/>
      <c r="E34099" s="573"/>
    </row>
    <row r="34100" spans="4:5" ht="15" customHeight="1">
      <c r="D34100" s="76"/>
      <c r="E34100" s="573"/>
    </row>
    <row r="34101" spans="4:5" ht="15" customHeight="1">
      <c r="D34101" s="76"/>
      <c r="E34101" s="573"/>
    </row>
    <row r="34102" spans="4:5" ht="15" customHeight="1">
      <c r="D34102" s="76"/>
      <c r="E34102" s="573"/>
    </row>
    <row r="34103" spans="4:5" ht="15" customHeight="1">
      <c r="D34103" s="76"/>
      <c r="E34103" s="573"/>
    </row>
    <row r="34104" spans="4:5" ht="15" customHeight="1">
      <c r="D34104" s="76"/>
      <c r="E34104" s="573"/>
    </row>
    <row r="34105" spans="4:5" ht="15" customHeight="1">
      <c r="D34105" s="76"/>
      <c r="E34105" s="573"/>
    </row>
    <row r="34106" spans="4:5" ht="15" customHeight="1">
      <c r="D34106" s="76"/>
      <c r="E34106" s="573"/>
    </row>
    <row r="34107" spans="4:5" ht="15" customHeight="1">
      <c r="D34107" s="76"/>
      <c r="E34107" s="573"/>
    </row>
    <row r="34108" spans="4:5" ht="15" customHeight="1">
      <c r="D34108" s="76"/>
      <c r="E34108" s="573"/>
    </row>
    <row r="34109" spans="4:5" ht="15" customHeight="1">
      <c r="D34109" s="76"/>
      <c r="E34109" s="573"/>
    </row>
    <row r="34110" spans="4:5" ht="15" customHeight="1">
      <c r="D34110" s="76"/>
      <c r="E34110" s="573"/>
    </row>
    <row r="34111" spans="4:5" ht="15" customHeight="1">
      <c r="D34111" s="76"/>
      <c r="E34111" s="573"/>
    </row>
    <row r="34112" spans="4:5" ht="15" customHeight="1">
      <c r="D34112" s="76"/>
      <c r="E34112" s="573"/>
    </row>
    <row r="34113" spans="4:5" ht="15" customHeight="1">
      <c r="D34113" s="76"/>
      <c r="E34113" s="573"/>
    </row>
    <row r="34114" spans="4:5" ht="15" customHeight="1">
      <c r="D34114" s="76"/>
      <c r="E34114" s="573"/>
    </row>
    <row r="34115" spans="4:5" ht="15" customHeight="1">
      <c r="D34115" s="76"/>
      <c r="E34115" s="573"/>
    </row>
    <row r="34116" spans="4:5" ht="15" customHeight="1">
      <c r="D34116" s="76"/>
      <c r="E34116" s="573"/>
    </row>
    <row r="34117" spans="4:5" ht="15" customHeight="1">
      <c r="D34117" s="76"/>
      <c r="E34117" s="573"/>
    </row>
    <row r="34118" spans="4:5" ht="15" customHeight="1">
      <c r="D34118" s="76"/>
      <c r="E34118" s="573"/>
    </row>
    <row r="34119" spans="4:5" ht="15" customHeight="1">
      <c r="D34119" s="76"/>
      <c r="E34119" s="573"/>
    </row>
    <row r="34120" spans="4:5" ht="15" customHeight="1">
      <c r="D34120" s="76"/>
      <c r="E34120" s="573"/>
    </row>
    <row r="34121" spans="4:5" ht="15" customHeight="1">
      <c r="D34121" s="76"/>
      <c r="E34121" s="573"/>
    </row>
    <row r="34122" spans="4:5" ht="15" customHeight="1">
      <c r="D34122" s="76"/>
      <c r="E34122" s="573"/>
    </row>
    <row r="34123" spans="4:5" ht="15" customHeight="1">
      <c r="D34123" s="76"/>
      <c r="E34123" s="573"/>
    </row>
    <row r="34124" spans="4:5" ht="15" customHeight="1">
      <c r="D34124" s="76"/>
      <c r="E34124" s="573"/>
    </row>
    <row r="34125" spans="4:5" ht="15" customHeight="1">
      <c r="D34125" s="76"/>
      <c r="E34125" s="573"/>
    </row>
    <row r="34126" spans="4:5" ht="15" customHeight="1">
      <c r="D34126" s="76"/>
      <c r="E34126" s="573"/>
    </row>
    <row r="34127" spans="4:5" ht="15" customHeight="1">
      <c r="D34127" s="76"/>
      <c r="E34127" s="573"/>
    </row>
    <row r="34128" spans="4:5" ht="15" customHeight="1">
      <c r="D34128" s="76"/>
      <c r="E34128" s="573"/>
    </row>
    <row r="34129" spans="4:5" ht="15" customHeight="1">
      <c r="D34129" s="76"/>
      <c r="E34129" s="573"/>
    </row>
    <row r="34130" spans="4:5" ht="15" customHeight="1">
      <c r="D34130" s="76"/>
      <c r="E34130" s="573"/>
    </row>
    <row r="34131" spans="4:5" ht="15" customHeight="1">
      <c r="D34131" s="76"/>
      <c r="E34131" s="573"/>
    </row>
    <row r="34132" spans="4:5" ht="15" customHeight="1">
      <c r="D34132" s="76"/>
      <c r="E34132" s="573"/>
    </row>
    <row r="34133" spans="4:5" ht="15" customHeight="1">
      <c r="D34133" s="76"/>
      <c r="E34133" s="573"/>
    </row>
    <row r="34134" spans="4:5" ht="15" customHeight="1">
      <c r="D34134" s="76"/>
      <c r="E34134" s="573"/>
    </row>
    <row r="34135" spans="4:5" ht="15" customHeight="1">
      <c r="D34135" s="76"/>
      <c r="E34135" s="573"/>
    </row>
    <row r="34136" spans="4:5" ht="15" customHeight="1">
      <c r="D34136" s="76"/>
      <c r="E34136" s="573"/>
    </row>
    <row r="34137" spans="4:5" ht="15" customHeight="1">
      <c r="D34137" s="76"/>
      <c r="E34137" s="573"/>
    </row>
    <row r="34138" spans="4:5" ht="15" customHeight="1">
      <c r="D34138" s="76"/>
      <c r="E34138" s="573"/>
    </row>
    <row r="34139" spans="4:5" ht="15" customHeight="1">
      <c r="D34139" s="76"/>
      <c r="E34139" s="573"/>
    </row>
    <row r="34140" spans="4:5" ht="15" customHeight="1">
      <c r="D34140" s="76"/>
      <c r="E34140" s="573"/>
    </row>
    <row r="34141" spans="4:5" ht="15" customHeight="1">
      <c r="D34141" s="76"/>
      <c r="E34141" s="573"/>
    </row>
    <row r="34142" spans="4:5" ht="15" customHeight="1">
      <c r="D34142" s="76"/>
      <c r="E34142" s="573"/>
    </row>
    <row r="34143" spans="4:5" ht="15" customHeight="1">
      <c r="D34143" s="76"/>
      <c r="E34143" s="573"/>
    </row>
    <row r="34144" spans="4:5" ht="15" customHeight="1">
      <c r="D34144" s="76"/>
      <c r="E34144" s="573"/>
    </row>
    <row r="34145" spans="4:5" ht="15" customHeight="1">
      <c r="D34145" s="76"/>
      <c r="E34145" s="573"/>
    </row>
    <row r="34146" spans="4:5" ht="15" customHeight="1">
      <c r="D34146" s="76"/>
      <c r="E34146" s="573"/>
    </row>
    <row r="34147" spans="4:5" ht="15" customHeight="1">
      <c r="D34147" s="76"/>
      <c r="E34147" s="573"/>
    </row>
    <row r="34148" spans="4:5" ht="15" customHeight="1">
      <c r="D34148" s="76"/>
      <c r="E34148" s="573"/>
    </row>
    <row r="34149" spans="4:5" ht="15" customHeight="1">
      <c r="D34149" s="76"/>
      <c r="E34149" s="573"/>
    </row>
    <row r="34150" spans="4:5" ht="15" customHeight="1">
      <c r="D34150" s="76"/>
      <c r="E34150" s="573"/>
    </row>
    <row r="34151" spans="4:5" ht="15" customHeight="1">
      <c r="D34151" s="76"/>
      <c r="E34151" s="573"/>
    </row>
    <row r="34152" spans="4:5" ht="15" customHeight="1">
      <c r="D34152" s="76"/>
      <c r="E34152" s="573"/>
    </row>
    <row r="34153" spans="4:5" ht="15" customHeight="1">
      <c r="D34153" s="76"/>
      <c r="E34153" s="573"/>
    </row>
    <row r="34154" spans="4:5" ht="15" customHeight="1">
      <c r="D34154" s="76"/>
      <c r="E34154" s="573"/>
    </row>
    <row r="34155" spans="4:5" ht="15" customHeight="1">
      <c r="D34155" s="76"/>
      <c r="E34155" s="573"/>
    </row>
    <row r="34156" spans="4:5" ht="15" customHeight="1">
      <c r="D34156" s="76"/>
      <c r="E34156" s="573"/>
    </row>
    <row r="34157" spans="4:5" ht="15" customHeight="1">
      <c r="D34157" s="76"/>
      <c r="E34157" s="573"/>
    </row>
    <row r="34158" spans="4:5" ht="15" customHeight="1">
      <c r="D34158" s="76"/>
      <c r="E34158" s="573"/>
    </row>
    <row r="34159" spans="4:5" ht="15" customHeight="1">
      <c r="D34159" s="76"/>
      <c r="E34159" s="573"/>
    </row>
    <row r="34160" spans="4:5" ht="15" customHeight="1">
      <c r="D34160" s="76"/>
      <c r="E34160" s="573"/>
    </row>
    <row r="34161" spans="4:5" ht="15" customHeight="1">
      <c r="D34161" s="76"/>
      <c r="E34161" s="573"/>
    </row>
    <row r="34162" spans="4:5" ht="15" customHeight="1">
      <c r="D34162" s="76"/>
      <c r="E34162" s="573"/>
    </row>
    <row r="34163" spans="4:5" ht="15" customHeight="1">
      <c r="D34163" s="76"/>
      <c r="E34163" s="573"/>
    </row>
    <row r="34164" spans="4:5" ht="15" customHeight="1">
      <c r="D34164" s="76"/>
      <c r="E34164" s="573"/>
    </row>
    <row r="34165" spans="4:5" ht="15" customHeight="1">
      <c r="D34165" s="76"/>
      <c r="E34165" s="573"/>
    </row>
    <row r="34166" spans="4:5" ht="15" customHeight="1">
      <c r="D34166" s="76"/>
      <c r="E34166" s="573"/>
    </row>
    <row r="34167" spans="4:5" ht="15" customHeight="1">
      <c r="D34167" s="76"/>
      <c r="E34167" s="573"/>
    </row>
    <row r="34168" spans="4:5" ht="15" customHeight="1">
      <c r="D34168" s="76"/>
      <c r="E34168" s="573"/>
    </row>
    <row r="34169" spans="4:5" ht="15" customHeight="1">
      <c r="D34169" s="76"/>
      <c r="E34169" s="573"/>
    </row>
    <row r="34170" spans="4:5" ht="15" customHeight="1">
      <c r="D34170" s="76"/>
      <c r="E34170" s="573"/>
    </row>
    <row r="34171" spans="4:5" ht="15" customHeight="1">
      <c r="D34171" s="76"/>
      <c r="E34171" s="573"/>
    </row>
    <row r="34172" spans="4:5" ht="15" customHeight="1">
      <c r="D34172" s="76"/>
      <c r="E34172" s="573"/>
    </row>
    <row r="34173" spans="4:5" ht="15" customHeight="1">
      <c r="D34173" s="76"/>
      <c r="E34173" s="573"/>
    </row>
    <row r="34174" spans="4:5" ht="15" customHeight="1">
      <c r="D34174" s="76"/>
      <c r="E34174" s="573"/>
    </row>
    <row r="34175" spans="4:5" ht="15" customHeight="1">
      <c r="D34175" s="76"/>
      <c r="E34175" s="573"/>
    </row>
    <row r="34176" spans="4:5" ht="15" customHeight="1">
      <c r="D34176" s="76"/>
      <c r="E34176" s="573"/>
    </row>
    <row r="34177" spans="4:5" ht="15" customHeight="1">
      <c r="D34177" s="76"/>
      <c r="E34177" s="573"/>
    </row>
    <row r="34178" spans="4:5" ht="15" customHeight="1">
      <c r="D34178" s="76"/>
      <c r="E34178" s="573"/>
    </row>
    <row r="34179" spans="4:5" ht="15" customHeight="1">
      <c r="D34179" s="76"/>
      <c r="E34179" s="573"/>
    </row>
    <row r="34180" spans="4:5" ht="15" customHeight="1">
      <c r="D34180" s="76"/>
      <c r="E34180" s="573"/>
    </row>
    <row r="34181" spans="4:5" ht="15" customHeight="1">
      <c r="D34181" s="76"/>
      <c r="E34181" s="573"/>
    </row>
    <row r="34182" spans="4:5" ht="15" customHeight="1">
      <c r="D34182" s="76"/>
      <c r="E34182" s="573"/>
    </row>
    <row r="34183" spans="4:5" ht="15" customHeight="1">
      <c r="D34183" s="76"/>
      <c r="E34183" s="573"/>
    </row>
    <row r="34184" spans="4:5" ht="15" customHeight="1">
      <c r="D34184" s="76"/>
      <c r="E34184" s="573"/>
    </row>
    <row r="34185" spans="4:5" ht="15" customHeight="1">
      <c r="D34185" s="76"/>
      <c r="E34185" s="573"/>
    </row>
    <row r="34186" spans="4:5" ht="15" customHeight="1">
      <c r="D34186" s="76"/>
      <c r="E34186" s="573"/>
    </row>
    <row r="34187" spans="4:5" ht="15" customHeight="1">
      <c r="D34187" s="76"/>
      <c r="E34187" s="573"/>
    </row>
    <row r="34188" spans="4:5" ht="15" customHeight="1">
      <c r="D34188" s="76"/>
      <c r="E34188" s="573"/>
    </row>
    <row r="34189" spans="4:5" ht="15" customHeight="1">
      <c r="D34189" s="76"/>
      <c r="E34189" s="573"/>
    </row>
    <row r="34190" spans="4:5" ht="15" customHeight="1">
      <c r="D34190" s="76"/>
      <c r="E34190" s="573"/>
    </row>
    <row r="34191" spans="4:5" ht="15" customHeight="1">
      <c r="D34191" s="76"/>
      <c r="E34191" s="573"/>
    </row>
    <row r="34192" spans="4:5" ht="15" customHeight="1">
      <c r="D34192" s="76"/>
      <c r="E34192" s="573"/>
    </row>
    <row r="34193" spans="4:5" ht="15" customHeight="1">
      <c r="D34193" s="76"/>
      <c r="E34193" s="573"/>
    </row>
    <row r="34194" spans="4:5" ht="15" customHeight="1">
      <c r="D34194" s="76"/>
      <c r="E34194" s="573"/>
    </row>
    <row r="34195" spans="4:5" ht="15" customHeight="1">
      <c r="D34195" s="76"/>
      <c r="E34195" s="573"/>
    </row>
    <row r="34196" spans="4:5" ht="15" customHeight="1">
      <c r="D34196" s="76"/>
      <c r="E34196" s="573"/>
    </row>
    <row r="34197" spans="4:5" ht="15" customHeight="1">
      <c r="D34197" s="76"/>
      <c r="E34197" s="573"/>
    </row>
    <row r="34198" spans="4:5" ht="15" customHeight="1">
      <c r="D34198" s="76"/>
      <c r="E34198" s="573"/>
    </row>
    <row r="34199" spans="4:5" ht="15" customHeight="1">
      <c r="D34199" s="76"/>
      <c r="E34199" s="573"/>
    </row>
    <row r="34200" spans="4:5" ht="15" customHeight="1">
      <c r="D34200" s="76"/>
      <c r="E34200" s="573"/>
    </row>
    <row r="34201" spans="4:5" ht="15" customHeight="1">
      <c r="D34201" s="76"/>
      <c r="E34201" s="573"/>
    </row>
    <row r="34202" spans="4:5" ht="15" customHeight="1">
      <c r="D34202" s="76"/>
      <c r="E34202" s="573"/>
    </row>
    <row r="34203" spans="4:5" ht="15" customHeight="1">
      <c r="D34203" s="76"/>
      <c r="E34203" s="573"/>
    </row>
    <row r="34204" spans="4:5" ht="15" customHeight="1">
      <c r="D34204" s="76"/>
      <c r="E34204" s="573"/>
    </row>
    <row r="34205" spans="4:5" ht="15" customHeight="1">
      <c r="D34205" s="76"/>
      <c r="E34205" s="573"/>
    </row>
    <row r="34206" spans="4:5" ht="15" customHeight="1">
      <c r="D34206" s="76"/>
      <c r="E34206" s="573"/>
    </row>
    <row r="34207" spans="4:5" ht="15" customHeight="1">
      <c r="D34207" s="76"/>
      <c r="E34207" s="573"/>
    </row>
    <row r="34208" spans="4:5" ht="15" customHeight="1">
      <c r="D34208" s="76"/>
      <c r="E34208" s="573"/>
    </row>
    <row r="34209" spans="4:5" ht="15" customHeight="1">
      <c r="D34209" s="76"/>
      <c r="E34209" s="573"/>
    </row>
    <row r="34210" spans="4:5" ht="15" customHeight="1">
      <c r="D34210" s="76"/>
      <c r="E34210" s="573"/>
    </row>
    <row r="34211" spans="4:5" ht="15" customHeight="1">
      <c r="D34211" s="76"/>
      <c r="E34211" s="573"/>
    </row>
    <row r="34212" spans="4:5" ht="15" customHeight="1">
      <c r="D34212" s="76"/>
      <c r="E34212" s="573"/>
    </row>
    <row r="34213" spans="4:5" ht="15" customHeight="1">
      <c r="D34213" s="76"/>
      <c r="E34213" s="573"/>
    </row>
    <row r="34214" spans="4:5" ht="15" customHeight="1">
      <c r="D34214" s="76"/>
      <c r="E34214" s="573"/>
    </row>
    <row r="34215" spans="4:5" ht="15" customHeight="1">
      <c r="D34215" s="76"/>
      <c r="E34215" s="573"/>
    </row>
    <row r="34216" spans="4:5" ht="15" customHeight="1">
      <c r="D34216" s="76"/>
      <c r="E34216" s="573"/>
    </row>
    <row r="34217" spans="4:5" ht="15" customHeight="1">
      <c r="D34217" s="76"/>
      <c r="E34217" s="573"/>
    </row>
    <row r="34218" spans="4:5" ht="15" customHeight="1">
      <c r="D34218" s="76"/>
      <c r="E34218" s="573"/>
    </row>
    <row r="34219" spans="4:5" ht="15" customHeight="1">
      <c r="D34219" s="76"/>
      <c r="E34219" s="573"/>
    </row>
    <row r="34220" spans="4:5" ht="15" customHeight="1">
      <c r="D34220" s="76"/>
      <c r="E34220" s="573"/>
    </row>
    <row r="34221" spans="4:5" ht="15" customHeight="1">
      <c r="D34221" s="76"/>
      <c r="E34221" s="573"/>
    </row>
    <row r="34222" spans="4:5" ht="15" customHeight="1">
      <c r="D34222" s="76"/>
      <c r="E34222" s="573"/>
    </row>
    <row r="34223" spans="4:5" ht="15" customHeight="1">
      <c r="D34223" s="76"/>
      <c r="E34223" s="573"/>
    </row>
    <row r="34224" spans="4:5" ht="15" customHeight="1">
      <c r="D34224" s="76"/>
      <c r="E34224" s="573"/>
    </row>
    <row r="34225" spans="4:5" ht="15" customHeight="1">
      <c r="D34225" s="76"/>
      <c r="E34225" s="573"/>
    </row>
    <row r="34226" spans="4:5" ht="15" customHeight="1">
      <c r="D34226" s="76"/>
      <c r="E34226" s="573"/>
    </row>
    <row r="34227" spans="4:5" ht="15" customHeight="1">
      <c r="D34227" s="76"/>
      <c r="E34227" s="573"/>
    </row>
    <row r="34228" spans="4:5" ht="15" customHeight="1">
      <c r="D34228" s="76"/>
      <c r="E34228" s="573"/>
    </row>
    <row r="34229" spans="4:5" ht="15" customHeight="1">
      <c r="D34229" s="76"/>
      <c r="E34229" s="573"/>
    </row>
    <row r="34230" spans="4:5" ht="15" customHeight="1">
      <c r="D34230" s="76"/>
      <c r="E34230" s="573"/>
    </row>
    <row r="34231" spans="4:5" ht="15" customHeight="1">
      <c r="D34231" s="76"/>
      <c r="E34231" s="573"/>
    </row>
    <row r="34232" spans="4:5" ht="15" customHeight="1">
      <c r="D34232" s="76"/>
      <c r="E34232" s="573"/>
    </row>
    <row r="34233" spans="4:5" ht="15" customHeight="1">
      <c r="D34233" s="76"/>
      <c r="E34233" s="573"/>
    </row>
    <row r="34234" spans="4:5" ht="15" customHeight="1">
      <c r="D34234" s="76"/>
      <c r="E34234" s="573"/>
    </row>
    <row r="34235" spans="4:5" ht="15" customHeight="1">
      <c r="D34235" s="76"/>
      <c r="E34235" s="573"/>
    </row>
    <row r="34236" spans="4:5" ht="15" customHeight="1">
      <c r="D34236" s="76"/>
      <c r="E34236" s="573"/>
    </row>
    <row r="34237" spans="4:5" ht="15" customHeight="1">
      <c r="D34237" s="76"/>
      <c r="E34237" s="573"/>
    </row>
    <row r="34238" spans="4:5" ht="15" customHeight="1">
      <c r="D34238" s="76"/>
      <c r="E34238" s="573"/>
    </row>
    <row r="34239" spans="4:5" ht="15" customHeight="1">
      <c r="D34239" s="76"/>
      <c r="E34239" s="573"/>
    </row>
    <row r="34240" spans="4:5" ht="15" customHeight="1">
      <c r="D34240" s="76"/>
      <c r="E34240" s="573"/>
    </row>
    <row r="34241" spans="4:5" ht="15" customHeight="1">
      <c r="D34241" s="76"/>
      <c r="E34241" s="573"/>
    </row>
    <row r="34242" spans="4:5" ht="15" customHeight="1">
      <c r="D34242" s="76"/>
      <c r="E34242" s="573"/>
    </row>
    <row r="34243" spans="4:5" ht="15" customHeight="1">
      <c r="D34243" s="76"/>
      <c r="E34243" s="573"/>
    </row>
    <row r="34244" spans="4:5" ht="15" customHeight="1">
      <c r="D34244" s="76"/>
      <c r="E34244" s="573"/>
    </row>
    <row r="34245" spans="4:5" ht="15" customHeight="1">
      <c r="D34245" s="76"/>
      <c r="E34245" s="573"/>
    </row>
    <row r="34246" spans="4:5" ht="15" customHeight="1">
      <c r="D34246" s="76"/>
      <c r="E34246" s="573"/>
    </row>
    <row r="34247" spans="4:5" ht="15" customHeight="1">
      <c r="D34247" s="76"/>
      <c r="E34247" s="573"/>
    </row>
    <row r="34248" spans="4:5" ht="15" customHeight="1">
      <c r="D34248" s="76"/>
      <c r="E34248" s="573"/>
    </row>
    <row r="34249" spans="4:5" ht="15" customHeight="1">
      <c r="D34249" s="76"/>
      <c r="E34249" s="573"/>
    </row>
    <row r="34250" spans="4:5" ht="15" customHeight="1">
      <c r="D34250" s="76"/>
      <c r="E34250" s="573"/>
    </row>
    <row r="34251" spans="4:5" ht="15" customHeight="1">
      <c r="D34251" s="76"/>
      <c r="E34251" s="573"/>
    </row>
    <row r="34252" spans="4:5" ht="15" customHeight="1">
      <c r="D34252" s="76"/>
      <c r="E34252" s="573"/>
    </row>
    <row r="34253" spans="4:5" ht="15" customHeight="1">
      <c r="D34253" s="76"/>
      <c r="E34253" s="573"/>
    </row>
    <row r="34254" spans="4:5" ht="15" customHeight="1">
      <c r="D34254" s="76"/>
      <c r="E34254" s="573"/>
    </row>
    <row r="34255" spans="4:5" ht="15" customHeight="1">
      <c r="D34255" s="76"/>
      <c r="E34255" s="573"/>
    </row>
    <row r="34256" spans="4:5" ht="15" customHeight="1">
      <c r="D34256" s="76"/>
      <c r="E34256" s="573"/>
    </row>
    <row r="34257" spans="4:5" ht="15" customHeight="1">
      <c r="D34257" s="76"/>
      <c r="E34257" s="573"/>
    </row>
    <row r="34258" spans="4:5" ht="15" customHeight="1">
      <c r="D34258" s="76"/>
      <c r="E34258" s="573"/>
    </row>
    <row r="34259" spans="4:5" ht="15" customHeight="1">
      <c r="D34259" s="76"/>
      <c r="E34259" s="573"/>
    </row>
    <row r="34260" spans="4:5" ht="15" customHeight="1">
      <c r="D34260" s="76"/>
      <c r="E34260" s="573"/>
    </row>
    <row r="34261" spans="4:5" ht="15" customHeight="1">
      <c r="D34261" s="76"/>
      <c r="E34261" s="573"/>
    </row>
    <row r="34262" spans="4:5" ht="15" customHeight="1">
      <c r="D34262" s="76"/>
      <c r="E34262" s="573"/>
    </row>
    <row r="34263" spans="4:5" ht="15" customHeight="1">
      <c r="D34263" s="76"/>
      <c r="E34263" s="573"/>
    </row>
    <row r="34264" spans="4:5" ht="15" customHeight="1">
      <c r="D34264" s="76"/>
      <c r="E34264" s="573"/>
    </row>
    <row r="34265" spans="4:5" ht="15" customHeight="1">
      <c r="D34265" s="76"/>
      <c r="E34265" s="573"/>
    </row>
    <row r="34266" spans="4:5" ht="15" customHeight="1">
      <c r="D34266" s="76"/>
      <c r="E34266" s="573"/>
    </row>
    <row r="34267" spans="4:5" ht="15" customHeight="1">
      <c r="D34267" s="76"/>
      <c r="E34267" s="573"/>
    </row>
    <row r="34268" spans="4:5" ht="15" customHeight="1">
      <c r="D34268" s="76"/>
      <c r="E34268" s="573"/>
    </row>
    <row r="34269" spans="4:5" ht="15" customHeight="1">
      <c r="D34269" s="76"/>
      <c r="E34269" s="573"/>
    </row>
    <row r="34270" spans="4:5" ht="15" customHeight="1">
      <c r="D34270" s="76"/>
      <c r="E34270" s="573"/>
    </row>
    <row r="34271" spans="4:5" ht="15" customHeight="1">
      <c r="D34271" s="76"/>
      <c r="E34271" s="573"/>
    </row>
    <row r="34272" spans="4:5" ht="15" customHeight="1">
      <c r="D34272" s="76"/>
      <c r="E34272" s="573"/>
    </row>
    <row r="34273" spans="4:5" ht="15" customHeight="1">
      <c r="D34273" s="76"/>
      <c r="E34273" s="573"/>
    </row>
    <row r="34274" spans="4:5" ht="15" customHeight="1">
      <c r="D34274" s="76"/>
      <c r="E34274" s="573"/>
    </row>
    <row r="34275" spans="4:5" ht="15" customHeight="1">
      <c r="D34275" s="76"/>
      <c r="E34275" s="573"/>
    </row>
    <row r="34276" spans="4:5" ht="15" customHeight="1">
      <c r="D34276" s="76"/>
      <c r="E34276" s="573"/>
    </row>
    <row r="34277" spans="4:5" ht="15" customHeight="1">
      <c r="D34277" s="76"/>
      <c r="E34277" s="573"/>
    </row>
    <row r="34278" spans="4:5" ht="15" customHeight="1">
      <c r="D34278" s="76"/>
      <c r="E34278" s="573"/>
    </row>
    <row r="34279" spans="4:5" ht="15" customHeight="1">
      <c r="D34279" s="76"/>
      <c r="E34279" s="573"/>
    </row>
    <row r="34280" spans="4:5" ht="15" customHeight="1">
      <c r="D34280" s="76"/>
      <c r="E34280" s="573"/>
    </row>
    <row r="34281" spans="4:5" ht="15" customHeight="1">
      <c r="D34281" s="76"/>
      <c r="E34281" s="573"/>
    </row>
    <row r="34282" spans="4:5" ht="15" customHeight="1">
      <c r="D34282" s="76"/>
      <c r="E34282" s="573"/>
    </row>
    <row r="34283" spans="4:5" ht="15" customHeight="1">
      <c r="D34283" s="76"/>
      <c r="E34283" s="573"/>
    </row>
    <row r="34284" spans="4:5" ht="15" customHeight="1">
      <c r="D34284" s="76"/>
      <c r="E34284" s="573"/>
    </row>
    <row r="34285" spans="4:5" ht="15" customHeight="1">
      <c r="D34285" s="76"/>
      <c r="E34285" s="573"/>
    </row>
    <row r="34286" spans="4:5" ht="15" customHeight="1">
      <c r="D34286" s="76"/>
      <c r="E34286" s="573"/>
    </row>
    <row r="34287" spans="4:5" ht="15" customHeight="1">
      <c r="D34287" s="76"/>
      <c r="E34287" s="573"/>
    </row>
    <row r="34288" spans="4:5" ht="15" customHeight="1">
      <c r="D34288" s="76"/>
      <c r="E34288" s="573"/>
    </row>
    <row r="34289" spans="4:5" ht="15" customHeight="1">
      <c r="D34289" s="76"/>
      <c r="E34289" s="573"/>
    </row>
    <row r="34290" spans="4:5" ht="15" customHeight="1">
      <c r="D34290" s="76"/>
      <c r="E34290" s="573"/>
    </row>
    <row r="34291" spans="4:5" ht="15" customHeight="1">
      <c r="D34291" s="76"/>
      <c r="E34291" s="573"/>
    </row>
    <row r="34292" spans="4:5" ht="15" customHeight="1">
      <c r="D34292" s="76"/>
      <c r="E34292" s="573"/>
    </row>
    <row r="34293" spans="4:5" ht="15" customHeight="1">
      <c r="D34293" s="76"/>
      <c r="E34293" s="573"/>
    </row>
    <row r="34294" spans="4:5" ht="15" customHeight="1">
      <c r="D34294" s="76"/>
      <c r="E34294" s="573"/>
    </row>
    <row r="34295" spans="4:5" ht="15" customHeight="1">
      <c r="D34295" s="76"/>
      <c r="E34295" s="573"/>
    </row>
    <row r="34296" spans="4:5" ht="15" customHeight="1">
      <c r="D34296" s="76"/>
      <c r="E34296" s="573"/>
    </row>
    <row r="34297" spans="4:5" ht="15" customHeight="1">
      <c r="D34297" s="76"/>
      <c r="E34297" s="573"/>
    </row>
    <row r="34298" spans="4:5" ht="15" customHeight="1">
      <c r="D34298" s="76"/>
      <c r="E34298" s="573"/>
    </row>
    <row r="34299" spans="4:5" ht="15" customHeight="1">
      <c r="D34299" s="76"/>
      <c r="E34299" s="573"/>
    </row>
    <row r="34300" spans="4:5" ht="15" customHeight="1">
      <c r="D34300" s="76"/>
      <c r="E34300" s="573"/>
    </row>
    <row r="34301" spans="4:5" ht="15" customHeight="1">
      <c r="D34301" s="76"/>
      <c r="E34301" s="573"/>
    </row>
    <row r="34302" spans="4:5" ht="15" customHeight="1">
      <c r="D34302" s="76"/>
      <c r="E34302" s="573"/>
    </row>
    <row r="34303" spans="4:5" ht="15" customHeight="1">
      <c r="D34303" s="76"/>
      <c r="E34303" s="573"/>
    </row>
    <row r="34304" spans="4:5" ht="15" customHeight="1">
      <c r="D34304" s="76"/>
      <c r="E34304" s="573"/>
    </row>
    <row r="34305" spans="4:5" ht="15" customHeight="1">
      <c r="D34305" s="76"/>
      <c r="E34305" s="573"/>
    </row>
    <row r="34306" spans="4:5" ht="15" customHeight="1">
      <c r="D34306" s="76"/>
      <c r="E34306" s="573"/>
    </row>
    <row r="34307" spans="4:5" ht="15" customHeight="1">
      <c r="D34307" s="76"/>
      <c r="E34307" s="573"/>
    </row>
    <row r="34308" spans="4:5" ht="15" customHeight="1">
      <c r="D34308" s="76"/>
      <c r="E34308" s="573"/>
    </row>
    <row r="34309" spans="4:5" ht="15" customHeight="1">
      <c r="D34309" s="76"/>
      <c r="E34309" s="573"/>
    </row>
    <row r="34310" spans="4:5" ht="15" customHeight="1">
      <c r="D34310" s="76"/>
      <c r="E34310" s="573"/>
    </row>
    <row r="34311" spans="4:5" ht="15" customHeight="1">
      <c r="D34311" s="76"/>
      <c r="E34311" s="573"/>
    </row>
    <row r="34312" spans="4:5" ht="15" customHeight="1">
      <c r="D34312" s="76"/>
      <c r="E34312" s="573"/>
    </row>
    <row r="34313" spans="4:5" ht="15" customHeight="1">
      <c r="D34313" s="76"/>
      <c r="E34313" s="573"/>
    </row>
    <row r="34314" spans="4:5" ht="15" customHeight="1">
      <c r="D34314" s="76"/>
      <c r="E34314" s="573"/>
    </row>
    <row r="34315" spans="4:5" ht="15" customHeight="1">
      <c r="D34315" s="76"/>
      <c r="E34315" s="573"/>
    </row>
    <row r="34316" spans="4:5" ht="15" customHeight="1">
      <c r="D34316" s="76"/>
      <c r="E34316" s="573"/>
    </row>
    <row r="34317" spans="4:5" ht="15" customHeight="1">
      <c r="D34317" s="76"/>
      <c r="E34317" s="573"/>
    </row>
    <row r="34318" spans="4:5" ht="15" customHeight="1">
      <c r="D34318" s="76"/>
      <c r="E34318" s="573"/>
    </row>
    <row r="34319" spans="4:5" ht="15" customHeight="1">
      <c r="D34319" s="76"/>
      <c r="E34319" s="573"/>
    </row>
    <row r="34320" spans="4:5" ht="15" customHeight="1">
      <c r="D34320" s="76"/>
      <c r="E34320" s="573"/>
    </row>
    <row r="34321" spans="4:5" ht="15" customHeight="1">
      <c r="D34321" s="76"/>
      <c r="E34321" s="573"/>
    </row>
    <row r="34322" spans="4:5" ht="15" customHeight="1">
      <c r="D34322" s="76"/>
      <c r="E34322" s="573"/>
    </row>
    <row r="34323" spans="4:5" ht="15" customHeight="1">
      <c r="D34323" s="76"/>
      <c r="E34323" s="573"/>
    </row>
    <row r="34324" spans="4:5" ht="15" customHeight="1">
      <c r="D34324" s="76"/>
      <c r="E34324" s="573"/>
    </row>
    <row r="34325" spans="4:5" ht="15" customHeight="1">
      <c r="D34325" s="76"/>
      <c r="E34325" s="573"/>
    </row>
    <row r="34326" spans="4:5" ht="15" customHeight="1">
      <c r="D34326" s="76"/>
      <c r="E34326" s="573"/>
    </row>
    <row r="34327" spans="4:5" ht="15" customHeight="1">
      <c r="D34327" s="76"/>
      <c r="E34327" s="573"/>
    </row>
    <row r="34328" spans="4:5" ht="15" customHeight="1">
      <c r="D34328" s="76"/>
      <c r="E34328" s="573"/>
    </row>
    <row r="34329" spans="4:5" ht="15" customHeight="1">
      <c r="D34329" s="76"/>
      <c r="E34329" s="573"/>
    </row>
    <row r="34330" spans="4:5" ht="15" customHeight="1">
      <c r="D34330" s="76"/>
      <c r="E34330" s="573"/>
    </row>
    <row r="34331" spans="4:5" ht="15" customHeight="1">
      <c r="D34331" s="76"/>
      <c r="E34331" s="573"/>
    </row>
    <row r="34332" spans="4:5" ht="15" customHeight="1">
      <c r="D34332" s="76"/>
      <c r="E34332" s="573"/>
    </row>
    <row r="34333" spans="4:5" ht="15" customHeight="1">
      <c r="D34333" s="76"/>
      <c r="E34333" s="573"/>
    </row>
    <row r="34334" spans="4:5" ht="15" customHeight="1">
      <c r="D34334" s="76"/>
      <c r="E34334" s="573"/>
    </row>
    <row r="34335" spans="4:5" ht="15" customHeight="1">
      <c r="D34335" s="76"/>
      <c r="E34335" s="573"/>
    </row>
    <row r="34336" spans="4:5" ht="15" customHeight="1">
      <c r="D34336" s="76"/>
      <c r="E34336" s="573"/>
    </row>
    <row r="34337" spans="4:5" ht="15" customHeight="1">
      <c r="D34337" s="76"/>
      <c r="E34337" s="573"/>
    </row>
    <row r="34338" spans="4:5" ht="15" customHeight="1">
      <c r="D34338" s="76"/>
      <c r="E34338" s="573"/>
    </row>
    <row r="34339" spans="4:5" ht="15" customHeight="1">
      <c r="D34339" s="76"/>
      <c r="E34339" s="573"/>
    </row>
    <row r="34340" spans="4:5" ht="15" customHeight="1">
      <c r="D34340" s="76"/>
      <c r="E34340" s="573"/>
    </row>
    <row r="34341" spans="4:5" ht="15" customHeight="1">
      <c r="D34341" s="76"/>
      <c r="E34341" s="573"/>
    </row>
    <row r="34342" spans="4:5" ht="15" customHeight="1">
      <c r="D34342" s="76"/>
      <c r="E34342" s="573"/>
    </row>
    <row r="34343" spans="4:5" ht="15" customHeight="1">
      <c r="D34343" s="76"/>
      <c r="E34343" s="573"/>
    </row>
    <row r="34344" spans="4:5" ht="15" customHeight="1">
      <c r="D34344" s="76"/>
      <c r="E34344" s="573"/>
    </row>
    <row r="34345" spans="4:5" ht="15" customHeight="1">
      <c r="D34345" s="76"/>
      <c r="E34345" s="573"/>
    </row>
    <row r="34346" spans="4:5" ht="15" customHeight="1">
      <c r="D34346" s="76"/>
      <c r="E34346" s="573"/>
    </row>
    <row r="34347" spans="4:5" ht="15" customHeight="1">
      <c r="D34347" s="76"/>
      <c r="E34347" s="573"/>
    </row>
    <row r="34348" spans="4:5" ht="15" customHeight="1">
      <c r="D34348" s="76"/>
      <c r="E34348" s="573"/>
    </row>
    <row r="34349" spans="4:5" ht="15" customHeight="1">
      <c r="D34349" s="76"/>
      <c r="E34349" s="573"/>
    </row>
    <row r="34350" spans="4:5" ht="15" customHeight="1">
      <c r="D34350" s="76"/>
      <c r="E34350" s="573"/>
    </row>
    <row r="34351" spans="4:5" ht="15" customHeight="1">
      <c r="D34351" s="76"/>
      <c r="E34351" s="573"/>
    </row>
    <row r="34352" spans="4:5" ht="15" customHeight="1">
      <c r="D34352" s="76"/>
      <c r="E34352" s="573"/>
    </row>
    <row r="34353" spans="4:5" ht="15" customHeight="1">
      <c r="D34353" s="76"/>
      <c r="E34353" s="573"/>
    </row>
    <row r="34354" spans="4:5" ht="15" customHeight="1">
      <c r="D34354" s="76"/>
      <c r="E34354" s="573"/>
    </row>
    <row r="34355" spans="4:5" ht="15" customHeight="1">
      <c r="D34355" s="76"/>
      <c r="E34355" s="573"/>
    </row>
    <row r="34356" spans="4:5" ht="15" customHeight="1">
      <c r="D34356" s="76"/>
      <c r="E34356" s="573"/>
    </row>
    <row r="34357" spans="4:5" ht="15" customHeight="1">
      <c r="D34357" s="76"/>
      <c r="E34357" s="573"/>
    </row>
    <row r="34358" spans="4:5" ht="15" customHeight="1">
      <c r="D34358" s="76"/>
      <c r="E34358" s="573"/>
    </row>
    <row r="34359" spans="4:5" ht="15" customHeight="1">
      <c r="D34359" s="76"/>
      <c r="E34359" s="573"/>
    </row>
    <row r="34360" spans="4:5" ht="15" customHeight="1">
      <c r="D34360" s="76"/>
      <c r="E34360" s="573"/>
    </row>
    <row r="34361" spans="4:5" ht="15" customHeight="1">
      <c r="D34361" s="76"/>
      <c r="E34361" s="573"/>
    </row>
    <row r="34362" spans="4:5" ht="15" customHeight="1">
      <c r="D34362" s="76"/>
      <c r="E34362" s="573"/>
    </row>
    <row r="34363" spans="4:5" ht="15" customHeight="1">
      <c r="D34363" s="76"/>
      <c r="E34363" s="573"/>
    </row>
    <row r="34364" spans="4:5" ht="15" customHeight="1">
      <c r="D34364" s="76"/>
      <c r="E34364" s="573"/>
    </row>
    <row r="34365" spans="4:5" ht="15" customHeight="1">
      <c r="D34365" s="76"/>
      <c r="E34365" s="573"/>
    </row>
    <row r="34366" spans="4:5" ht="15" customHeight="1">
      <c r="D34366" s="76"/>
      <c r="E34366" s="573"/>
    </row>
    <row r="34367" spans="4:5" ht="15" customHeight="1">
      <c r="D34367" s="76"/>
      <c r="E34367" s="573"/>
    </row>
    <row r="34368" spans="4:5" ht="15" customHeight="1">
      <c r="D34368" s="76"/>
      <c r="E34368" s="573"/>
    </row>
    <row r="34369" spans="4:5" ht="15" customHeight="1">
      <c r="D34369" s="76"/>
      <c r="E34369" s="573"/>
    </row>
    <row r="34370" spans="4:5" ht="15" customHeight="1">
      <c r="D34370" s="76"/>
      <c r="E34370" s="573"/>
    </row>
    <row r="34371" spans="4:5" ht="15" customHeight="1">
      <c r="D34371" s="76"/>
      <c r="E34371" s="573"/>
    </row>
    <row r="34372" spans="4:5" ht="15" customHeight="1">
      <c r="D34372" s="76"/>
      <c r="E34372" s="573"/>
    </row>
    <row r="34373" spans="4:5" ht="15" customHeight="1">
      <c r="D34373" s="76"/>
      <c r="E34373" s="573"/>
    </row>
    <row r="34374" spans="4:5" ht="15" customHeight="1">
      <c r="D34374" s="76"/>
      <c r="E34374" s="573"/>
    </row>
    <row r="34375" spans="4:5" ht="15" customHeight="1">
      <c r="D34375" s="76"/>
      <c r="E34375" s="573"/>
    </row>
    <row r="34376" spans="4:5" ht="15" customHeight="1">
      <c r="D34376" s="76"/>
      <c r="E34376" s="573"/>
    </row>
    <row r="34377" spans="4:5" ht="15" customHeight="1">
      <c r="D34377" s="76"/>
      <c r="E34377" s="573"/>
    </row>
    <row r="34378" spans="4:5" ht="15" customHeight="1">
      <c r="D34378" s="76"/>
      <c r="E34378" s="573"/>
    </row>
    <row r="34379" spans="4:5" ht="15" customHeight="1">
      <c r="D34379" s="76"/>
      <c r="E34379" s="573"/>
    </row>
    <row r="34380" spans="4:5" ht="15" customHeight="1">
      <c r="D34380" s="76"/>
      <c r="E34380" s="573"/>
    </row>
    <row r="34381" spans="4:5" ht="15" customHeight="1">
      <c r="D34381" s="76"/>
      <c r="E34381" s="573"/>
    </row>
    <row r="34382" spans="4:5" ht="15" customHeight="1">
      <c r="D34382" s="76"/>
      <c r="E34382" s="573"/>
    </row>
    <row r="34383" spans="4:5" ht="15" customHeight="1">
      <c r="D34383" s="76"/>
      <c r="E34383" s="573"/>
    </row>
    <row r="34384" spans="4:5" ht="15" customHeight="1">
      <c r="D34384" s="76"/>
      <c r="E34384" s="573"/>
    </row>
    <row r="34385" spans="4:5" ht="15" customHeight="1">
      <c r="D34385" s="76"/>
      <c r="E34385" s="573"/>
    </row>
    <row r="34386" spans="4:5" ht="15" customHeight="1">
      <c r="D34386" s="76"/>
      <c r="E34386" s="573"/>
    </row>
    <row r="34387" spans="4:5" ht="15" customHeight="1">
      <c r="D34387" s="76"/>
      <c r="E34387" s="573"/>
    </row>
    <row r="34388" spans="4:5" ht="15" customHeight="1">
      <c r="D34388" s="76"/>
      <c r="E34388" s="573"/>
    </row>
    <row r="34389" spans="4:5" ht="15" customHeight="1">
      <c r="D34389" s="76"/>
      <c r="E34389" s="573"/>
    </row>
    <row r="34390" spans="4:5" ht="15" customHeight="1">
      <c r="D34390" s="76"/>
      <c r="E34390" s="573"/>
    </row>
    <row r="34391" spans="4:5" ht="15" customHeight="1">
      <c r="D34391" s="76"/>
      <c r="E34391" s="573"/>
    </row>
    <row r="34392" spans="4:5" ht="15" customHeight="1">
      <c r="D34392" s="76"/>
      <c r="E34392" s="573"/>
    </row>
    <row r="34393" spans="4:5" ht="15" customHeight="1">
      <c r="D34393" s="76"/>
      <c r="E34393" s="573"/>
    </row>
    <row r="34394" spans="4:5" ht="15" customHeight="1">
      <c r="D34394" s="76"/>
      <c r="E34394" s="573"/>
    </row>
    <row r="34395" spans="4:5" ht="15" customHeight="1">
      <c r="D34395" s="76"/>
      <c r="E34395" s="573"/>
    </row>
    <row r="34396" spans="4:5" ht="15" customHeight="1">
      <c r="D34396" s="76"/>
      <c r="E34396" s="573"/>
    </row>
    <row r="34397" spans="4:5" ht="15" customHeight="1">
      <c r="D34397" s="76"/>
      <c r="E34397" s="573"/>
    </row>
    <row r="34398" spans="4:5" ht="15" customHeight="1">
      <c r="D34398" s="76"/>
      <c r="E34398" s="573"/>
    </row>
    <row r="34399" spans="4:5" ht="15" customHeight="1">
      <c r="D34399" s="76"/>
      <c r="E34399" s="573"/>
    </row>
    <row r="34400" spans="4:5" ht="15" customHeight="1">
      <c r="D34400" s="76"/>
      <c r="E34400" s="573"/>
    </row>
    <row r="34401" spans="4:5" ht="15" customHeight="1">
      <c r="D34401" s="76"/>
      <c r="E34401" s="573"/>
    </row>
    <row r="34402" spans="4:5" ht="15" customHeight="1">
      <c r="D34402" s="76"/>
      <c r="E34402" s="573"/>
    </row>
    <row r="34403" spans="4:5" ht="15" customHeight="1">
      <c r="D34403" s="76"/>
      <c r="E34403" s="573"/>
    </row>
    <row r="34404" spans="4:5" ht="15" customHeight="1">
      <c r="D34404" s="76"/>
      <c r="E34404" s="573"/>
    </row>
    <row r="34405" spans="4:5" ht="15" customHeight="1">
      <c r="D34405" s="76"/>
      <c r="E34405" s="573"/>
    </row>
    <row r="34406" spans="4:5" ht="15" customHeight="1">
      <c r="D34406" s="76"/>
      <c r="E34406" s="573"/>
    </row>
    <row r="34407" spans="4:5" ht="15" customHeight="1">
      <c r="D34407" s="76"/>
      <c r="E34407" s="573"/>
    </row>
    <row r="34408" spans="4:5" ht="15" customHeight="1">
      <c r="D34408" s="76"/>
      <c r="E34408" s="573"/>
    </row>
    <row r="34409" spans="4:5" ht="15" customHeight="1">
      <c r="D34409" s="76"/>
      <c r="E34409" s="573"/>
    </row>
    <row r="34410" spans="4:5" ht="15" customHeight="1">
      <c r="D34410" s="76"/>
      <c r="E34410" s="573"/>
    </row>
    <row r="34411" spans="4:5" ht="15" customHeight="1">
      <c r="D34411" s="76"/>
      <c r="E34411" s="573"/>
    </row>
    <row r="34412" spans="4:5" ht="15" customHeight="1">
      <c r="D34412" s="76"/>
      <c r="E34412" s="573"/>
    </row>
    <row r="34413" spans="4:5" ht="15" customHeight="1">
      <c r="D34413" s="76"/>
      <c r="E34413" s="573"/>
    </row>
    <row r="34414" spans="4:5" ht="15" customHeight="1">
      <c r="D34414" s="76"/>
      <c r="E34414" s="573"/>
    </row>
    <row r="34415" spans="4:5" ht="15" customHeight="1">
      <c r="D34415" s="76"/>
      <c r="E34415" s="573"/>
    </row>
    <row r="34416" spans="4:5" ht="15" customHeight="1">
      <c r="D34416" s="76"/>
      <c r="E34416" s="573"/>
    </row>
    <row r="34417" spans="4:5" ht="15" customHeight="1">
      <c r="D34417" s="76"/>
      <c r="E34417" s="573"/>
    </row>
    <row r="34418" spans="4:5" ht="15" customHeight="1">
      <c r="D34418" s="76"/>
      <c r="E34418" s="573"/>
    </row>
    <row r="34419" spans="4:5" ht="15" customHeight="1">
      <c r="D34419" s="76"/>
      <c r="E34419" s="573"/>
    </row>
    <row r="34420" spans="4:5" ht="15" customHeight="1">
      <c r="D34420" s="76"/>
      <c r="E34420" s="573"/>
    </row>
    <row r="34421" spans="4:5" ht="15" customHeight="1">
      <c r="D34421" s="76"/>
      <c r="E34421" s="573"/>
    </row>
    <row r="34422" spans="4:5" ht="15" customHeight="1">
      <c r="D34422" s="76"/>
      <c r="E34422" s="573"/>
    </row>
    <row r="34423" spans="4:5" ht="15" customHeight="1">
      <c r="D34423" s="76"/>
      <c r="E34423" s="573"/>
    </row>
    <row r="34424" spans="4:5" ht="15" customHeight="1">
      <c r="D34424" s="76"/>
      <c r="E34424" s="573"/>
    </row>
    <row r="34425" spans="4:5" ht="15" customHeight="1">
      <c r="D34425" s="76"/>
      <c r="E34425" s="573"/>
    </row>
    <row r="34426" spans="4:5" ht="15" customHeight="1">
      <c r="D34426" s="76"/>
      <c r="E34426" s="573"/>
    </row>
    <row r="34427" spans="4:5" ht="15" customHeight="1">
      <c r="D34427" s="76"/>
      <c r="E34427" s="573"/>
    </row>
    <row r="34428" spans="4:5" ht="15" customHeight="1">
      <c r="D34428" s="76"/>
      <c r="E34428" s="573"/>
    </row>
    <row r="34429" spans="4:5" ht="15" customHeight="1">
      <c r="D34429" s="76"/>
      <c r="E34429" s="573"/>
    </row>
    <row r="34430" spans="4:5" ht="15" customHeight="1">
      <c r="D34430" s="76"/>
      <c r="E34430" s="573"/>
    </row>
    <row r="34431" spans="4:5" ht="15" customHeight="1">
      <c r="D34431" s="76"/>
      <c r="E34431" s="573"/>
    </row>
    <row r="34432" spans="4:5" ht="15" customHeight="1">
      <c r="D34432" s="76"/>
      <c r="E34432" s="573"/>
    </row>
    <row r="34433" spans="4:5" ht="15" customHeight="1">
      <c r="D34433" s="76"/>
      <c r="E34433" s="573"/>
    </row>
    <row r="34434" spans="4:5" ht="15" customHeight="1">
      <c r="D34434" s="76"/>
      <c r="E34434" s="573"/>
    </row>
    <row r="34435" spans="4:5" ht="15" customHeight="1">
      <c r="D34435" s="76"/>
      <c r="E34435" s="573"/>
    </row>
    <row r="34436" spans="4:5" ht="15" customHeight="1">
      <c r="D34436" s="76"/>
      <c r="E34436" s="573"/>
    </row>
    <row r="34437" spans="4:5" ht="15" customHeight="1">
      <c r="D34437" s="76"/>
      <c r="E34437" s="573"/>
    </row>
    <row r="34438" spans="4:5" ht="15" customHeight="1">
      <c r="D34438" s="76"/>
      <c r="E34438" s="573"/>
    </row>
    <row r="34439" spans="4:5" ht="15" customHeight="1">
      <c r="D34439" s="76"/>
      <c r="E34439" s="573"/>
    </row>
    <row r="34440" spans="4:5" ht="15" customHeight="1">
      <c r="D34440" s="76"/>
      <c r="E34440" s="573"/>
    </row>
    <row r="34441" spans="4:5" ht="15" customHeight="1">
      <c r="D34441" s="76"/>
      <c r="E34441" s="573"/>
    </row>
    <row r="34442" spans="4:5" ht="15" customHeight="1">
      <c r="D34442" s="76"/>
      <c r="E34442" s="573"/>
    </row>
    <row r="34443" spans="4:5" ht="15" customHeight="1">
      <c r="D34443" s="76"/>
      <c r="E34443" s="573"/>
    </row>
    <row r="34444" spans="4:5" ht="15" customHeight="1">
      <c r="D34444" s="76"/>
      <c r="E34444" s="573"/>
    </row>
    <row r="34445" spans="4:5" ht="15" customHeight="1">
      <c r="D34445" s="76"/>
      <c r="E34445" s="573"/>
    </row>
    <row r="34446" spans="4:5" ht="15" customHeight="1">
      <c r="D34446" s="76"/>
      <c r="E34446" s="573"/>
    </row>
    <row r="34447" spans="4:5" ht="15" customHeight="1">
      <c r="D34447" s="76"/>
      <c r="E34447" s="573"/>
    </row>
    <row r="34448" spans="4:5" ht="15" customHeight="1">
      <c r="D34448" s="76"/>
      <c r="E34448" s="573"/>
    </row>
    <row r="34449" spans="4:5" ht="15" customHeight="1">
      <c r="D34449" s="76"/>
      <c r="E34449" s="573"/>
    </row>
    <row r="34450" spans="4:5" ht="15" customHeight="1">
      <c r="D34450" s="76"/>
      <c r="E34450" s="573"/>
    </row>
    <row r="34451" spans="4:5" ht="15" customHeight="1">
      <c r="D34451" s="76"/>
      <c r="E34451" s="573"/>
    </row>
    <row r="34452" spans="4:5" ht="15" customHeight="1">
      <c r="D34452" s="76"/>
      <c r="E34452" s="573"/>
    </row>
    <row r="34453" spans="4:5" ht="15" customHeight="1">
      <c r="D34453" s="76"/>
      <c r="E34453" s="573"/>
    </row>
    <row r="34454" spans="4:5" ht="15" customHeight="1">
      <c r="D34454" s="76"/>
      <c r="E34454" s="573"/>
    </row>
    <row r="34455" spans="4:5" ht="15" customHeight="1">
      <c r="D34455" s="76"/>
      <c r="E34455" s="573"/>
    </row>
    <row r="34456" spans="4:5" ht="15" customHeight="1">
      <c r="D34456" s="76"/>
      <c r="E34456" s="573"/>
    </row>
    <row r="34457" spans="4:5" ht="15" customHeight="1">
      <c r="D34457" s="76"/>
      <c r="E34457" s="573"/>
    </row>
    <row r="34458" spans="4:5" ht="15" customHeight="1">
      <c r="D34458" s="76"/>
      <c r="E34458" s="573"/>
    </row>
    <row r="34459" spans="4:5" ht="15" customHeight="1">
      <c r="D34459" s="76"/>
      <c r="E34459" s="573"/>
    </row>
    <row r="34460" spans="4:5" ht="15" customHeight="1">
      <c r="D34460" s="76"/>
      <c r="E34460" s="573"/>
    </row>
    <row r="34461" spans="4:5" ht="15" customHeight="1">
      <c r="D34461" s="76"/>
      <c r="E34461" s="573"/>
    </row>
    <row r="34462" spans="4:5" ht="15" customHeight="1">
      <c r="D34462" s="76"/>
      <c r="E34462" s="573"/>
    </row>
    <row r="34463" spans="4:5" ht="15" customHeight="1">
      <c r="D34463" s="76"/>
      <c r="E34463" s="573"/>
    </row>
    <row r="34464" spans="4:5" ht="15" customHeight="1">
      <c r="D34464" s="76"/>
      <c r="E34464" s="573"/>
    </row>
    <row r="34465" spans="4:5" ht="15" customHeight="1">
      <c r="D34465" s="76"/>
      <c r="E34465" s="573"/>
    </row>
    <row r="34466" spans="4:5" ht="15" customHeight="1">
      <c r="D34466" s="76"/>
      <c r="E34466" s="573"/>
    </row>
    <row r="34467" spans="4:5" ht="15" customHeight="1">
      <c r="D34467" s="76"/>
      <c r="E34467" s="573"/>
    </row>
    <row r="34468" spans="4:5" ht="15" customHeight="1">
      <c r="D34468" s="76"/>
      <c r="E34468" s="573"/>
    </row>
    <row r="34469" spans="4:5" ht="15" customHeight="1">
      <c r="D34469" s="76"/>
      <c r="E34469" s="573"/>
    </row>
    <row r="34470" spans="4:5" ht="15" customHeight="1">
      <c r="D34470" s="76"/>
      <c r="E34470" s="573"/>
    </row>
    <row r="34471" spans="4:5" ht="15" customHeight="1">
      <c r="D34471" s="76"/>
      <c r="E34471" s="573"/>
    </row>
    <row r="34472" spans="4:5" ht="15" customHeight="1">
      <c r="D34472" s="76"/>
      <c r="E34472" s="573"/>
    </row>
    <row r="34473" spans="4:5" ht="15" customHeight="1">
      <c r="D34473" s="76"/>
      <c r="E34473" s="573"/>
    </row>
    <row r="34474" spans="4:5" ht="15" customHeight="1">
      <c r="D34474" s="76"/>
      <c r="E34474" s="573"/>
    </row>
    <row r="34475" spans="4:5" ht="15" customHeight="1">
      <c r="D34475" s="76"/>
      <c r="E34475" s="573"/>
    </row>
    <row r="34476" spans="4:5" ht="15" customHeight="1">
      <c r="D34476" s="76"/>
      <c r="E34476" s="573"/>
    </row>
    <row r="34477" spans="4:5" ht="15" customHeight="1">
      <c r="D34477" s="76"/>
      <c r="E34477" s="573"/>
    </row>
    <row r="34478" spans="4:5" ht="15" customHeight="1">
      <c r="D34478" s="76"/>
      <c r="E34478" s="573"/>
    </row>
    <row r="34479" spans="4:5" ht="15" customHeight="1">
      <c r="D34479" s="76"/>
      <c r="E34479" s="573"/>
    </row>
    <row r="34480" spans="4:5" ht="15" customHeight="1">
      <c r="D34480" s="76"/>
      <c r="E34480" s="573"/>
    </row>
    <row r="34481" spans="4:5" ht="15" customHeight="1">
      <c r="D34481" s="76"/>
      <c r="E34481" s="573"/>
    </row>
    <row r="34482" spans="4:5" ht="15" customHeight="1">
      <c r="D34482" s="76"/>
      <c r="E34482" s="573"/>
    </row>
    <row r="34483" spans="4:5" ht="15" customHeight="1">
      <c r="D34483" s="76"/>
      <c r="E34483" s="573"/>
    </row>
    <row r="34484" spans="4:5" ht="15" customHeight="1">
      <c r="D34484" s="76"/>
      <c r="E34484" s="573"/>
    </row>
    <row r="34485" spans="4:5" ht="15" customHeight="1">
      <c r="D34485" s="76"/>
      <c r="E34485" s="573"/>
    </row>
    <row r="34486" spans="4:5" ht="15" customHeight="1">
      <c r="D34486" s="76"/>
      <c r="E34486" s="573"/>
    </row>
    <row r="34487" spans="4:5" ht="15" customHeight="1">
      <c r="D34487" s="76"/>
      <c r="E34487" s="573"/>
    </row>
    <row r="34488" spans="4:5" ht="15" customHeight="1">
      <c r="D34488" s="76"/>
      <c r="E34488" s="573"/>
    </row>
    <row r="34489" spans="4:5" ht="15" customHeight="1">
      <c r="D34489" s="76"/>
      <c r="E34489" s="573"/>
    </row>
    <row r="34490" spans="4:5" ht="15" customHeight="1">
      <c r="D34490" s="76"/>
      <c r="E34490" s="573"/>
    </row>
    <row r="34491" spans="4:5" ht="15" customHeight="1">
      <c r="D34491" s="76"/>
      <c r="E34491" s="573"/>
    </row>
    <row r="34492" spans="4:5" ht="15" customHeight="1">
      <c r="D34492" s="76"/>
      <c r="E34492" s="573"/>
    </row>
    <row r="34493" spans="4:5" ht="15" customHeight="1">
      <c r="D34493" s="76"/>
      <c r="E34493" s="573"/>
    </row>
    <row r="34494" spans="4:5" ht="15" customHeight="1">
      <c r="D34494" s="76"/>
      <c r="E34494" s="573"/>
    </row>
    <row r="34495" spans="4:5" ht="15" customHeight="1">
      <c r="D34495" s="76"/>
      <c r="E34495" s="573"/>
    </row>
    <row r="34496" spans="4:5" ht="15" customHeight="1">
      <c r="D34496" s="76"/>
      <c r="E34496" s="573"/>
    </row>
    <row r="34497" spans="4:5" ht="15" customHeight="1">
      <c r="D34497" s="76"/>
      <c r="E34497" s="573"/>
    </row>
    <row r="34498" spans="4:5" ht="15" customHeight="1">
      <c r="D34498" s="76"/>
      <c r="E34498" s="573"/>
    </row>
    <row r="34499" spans="4:5" ht="15" customHeight="1">
      <c r="D34499" s="76"/>
      <c r="E34499" s="573"/>
    </row>
    <row r="34500" spans="4:5" ht="15" customHeight="1">
      <c r="D34500" s="76"/>
      <c r="E34500" s="573"/>
    </row>
    <row r="34501" spans="4:5" ht="15" customHeight="1">
      <c r="D34501" s="76"/>
      <c r="E34501" s="573"/>
    </row>
    <row r="34502" spans="4:5" ht="15" customHeight="1">
      <c r="D34502" s="76"/>
      <c r="E34502" s="573"/>
    </row>
    <row r="34503" spans="4:5" ht="15" customHeight="1">
      <c r="D34503" s="76"/>
      <c r="E34503" s="573"/>
    </row>
    <row r="34504" spans="4:5" ht="15" customHeight="1">
      <c r="D34504" s="76"/>
      <c r="E34504" s="573"/>
    </row>
    <row r="34505" spans="4:5" ht="15" customHeight="1">
      <c r="D34505" s="76"/>
      <c r="E34505" s="573"/>
    </row>
    <row r="34506" spans="4:5" ht="15" customHeight="1">
      <c r="D34506" s="76"/>
      <c r="E34506" s="573"/>
    </row>
    <row r="34507" spans="4:5" ht="15" customHeight="1">
      <c r="D34507" s="76"/>
      <c r="E34507" s="573"/>
    </row>
    <row r="34508" spans="4:5" ht="15" customHeight="1">
      <c r="D34508" s="76"/>
      <c r="E34508" s="573"/>
    </row>
    <row r="34509" spans="4:5" ht="15" customHeight="1">
      <c r="D34509" s="76"/>
      <c r="E34509" s="573"/>
    </row>
    <row r="34510" spans="4:5" ht="15" customHeight="1">
      <c r="D34510" s="76"/>
      <c r="E34510" s="573"/>
    </row>
    <row r="34511" spans="4:5" ht="15" customHeight="1">
      <c r="D34511" s="76"/>
      <c r="E34511" s="573"/>
    </row>
    <row r="34512" spans="4:5" ht="15" customHeight="1">
      <c r="D34512" s="76"/>
      <c r="E34512" s="573"/>
    </row>
    <row r="34513" spans="4:5" ht="15" customHeight="1">
      <c r="D34513" s="76"/>
      <c r="E34513" s="573"/>
    </row>
    <row r="34514" spans="4:5" ht="15" customHeight="1">
      <c r="D34514" s="76"/>
      <c r="E34514" s="573"/>
    </row>
    <row r="34515" spans="4:5" ht="15" customHeight="1">
      <c r="D34515" s="76"/>
      <c r="E34515" s="573"/>
    </row>
    <row r="34516" spans="4:5" ht="15" customHeight="1">
      <c r="D34516" s="76"/>
      <c r="E34516" s="573"/>
    </row>
    <row r="34517" spans="4:5" ht="15" customHeight="1">
      <c r="D34517" s="76"/>
      <c r="E34517" s="573"/>
    </row>
    <row r="34518" spans="4:5" ht="15" customHeight="1">
      <c r="D34518" s="76"/>
      <c r="E34518" s="573"/>
    </row>
    <row r="34519" spans="4:5" ht="15" customHeight="1">
      <c r="D34519" s="76"/>
      <c r="E34519" s="573"/>
    </row>
    <row r="34520" spans="4:5" ht="15" customHeight="1">
      <c r="D34520" s="76"/>
      <c r="E34520" s="573"/>
    </row>
    <row r="34521" spans="4:5" ht="15" customHeight="1">
      <c r="D34521" s="76"/>
      <c r="E34521" s="573"/>
    </row>
    <row r="34522" spans="4:5" ht="15" customHeight="1">
      <c r="D34522" s="76"/>
      <c r="E34522" s="573"/>
    </row>
    <row r="34523" spans="4:5" ht="15" customHeight="1">
      <c r="D34523" s="76"/>
      <c r="E34523" s="573"/>
    </row>
    <row r="34524" spans="4:5" ht="15" customHeight="1">
      <c r="D34524" s="76"/>
      <c r="E34524" s="573"/>
    </row>
    <row r="34525" spans="4:5" ht="15" customHeight="1">
      <c r="D34525" s="76"/>
      <c r="E34525" s="573"/>
    </row>
    <row r="34526" spans="4:5" ht="15" customHeight="1">
      <c r="D34526" s="76"/>
      <c r="E34526" s="573"/>
    </row>
    <row r="34527" spans="4:5" ht="15" customHeight="1">
      <c r="D34527" s="76"/>
      <c r="E34527" s="573"/>
    </row>
    <row r="34528" spans="4:5" ht="15" customHeight="1">
      <c r="D34528" s="76"/>
      <c r="E34528" s="573"/>
    </row>
    <row r="34529" spans="4:5" ht="15" customHeight="1">
      <c r="D34529" s="76"/>
      <c r="E34529" s="573"/>
    </row>
    <row r="34530" spans="4:5" ht="15" customHeight="1">
      <c r="D34530" s="76"/>
      <c r="E34530" s="573"/>
    </row>
    <row r="34531" spans="4:5" ht="15" customHeight="1">
      <c r="D34531" s="76"/>
      <c r="E34531" s="573"/>
    </row>
    <row r="34532" spans="4:5" ht="15" customHeight="1">
      <c r="D34532" s="76"/>
      <c r="E34532" s="573"/>
    </row>
    <row r="34533" spans="4:5" ht="15" customHeight="1">
      <c r="D34533" s="76"/>
      <c r="E34533" s="573"/>
    </row>
    <row r="34534" spans="4:5" ht="15" customHeight="1">
      <c r="D34534" s="76"/>
      <c r="E34534" s="573"/>
    </row>
    <row r="34535" spans="4:5" ht="15" customHeight="1">
      <c r="D34535" s="76"/>
      <c r="E34535" s="573"/>
    </row>
    <row r="34536" spans="4:5" ht="15" customHeight="1">
      <c r="D34536" s="76"/>
      <c r="E34536" s="573"/>
    </row>
    <row r="34537" spans="4:5" ht="15" customHeight="1">
      <c r="D34537" s="76"/>
      <c r="E34537" s="573"/>
    </row>
    <row r="34538" spans="4:5" ht="15" customHeight="1">
      <c r="D34538" s="76"/>
      <c r="E34538" s="573"/>
    </row>
    <row r="34539" spans="4:5" ht="15" customHeight="1">
      <c r="D34539" s="76"/>
      <c r="E34539" s="573"/>
    </row>
    <row r="34540" spans="4:5" ht="15" customHeight="1">
      <c r="D34540" s="76"/>
      <c r="E34540" s="573"/>
    </row>
    <row r="34541" spans="4:5" ht="15" customHeight="1">
      <c r="D34541" s="76"/>
      <c r="E34541" s="573"/>
    </row>
    <row r="34542" spans="4:5" ht="15" customHeight="1">
      <c r="D34542" s="76"/>
      <c r="E34542" s="573"/>
    </row>
    <row r="34543" spans="4:5" ht="15" customHeight="1">
      <c r="D34543" s="76"/>
      <c r="E34543" s="573"/>
    </row>
    <row r="34544" spans="4:5" ht="15" customHeight="1">
      <c r="D34544" s="76"/>
      <c r="E34544" s="573"/>
    </row>
    <row r="34545" spans="4:5" ht="15" customHeight="1">
      <c r="D34545" s="76"/>
      <c r="E34545" s="573"/>
    </row>
    <row r="34546" spans="4:5" ht="15" customHeight="1">
      <c r="D34546" s="76"/>
      <c r="E34546" s="573"/>
    </row>
    <row r="34547" spans="4:5" ht="15" customHeight="1">
      <c r="D34547" s="76"/>
      <c r="E34547" s="573"/>
    </row>
    <row r="34548" spans="4:5" ht="15" customHeight="1">
      <c r="D34548" s="76"/>
      <c r="E34548" s="573"/>
    </row>
    <row r="34549" spans="4:5" ht="15" customHeight="1">
      <c r="D34549" s="76"/>
      <c r="E34549" s="573"/>
    </row>
    <row r="34550" spans="4:5" ht="15" customHeight="1">
      <c r="D34550" s="76"/>
      <c r="E34550" s="573"/>
    </row>
    <row r="34551" spans="4:5" ht="15" customHeight="1">
      <c r="D34551" s="76"/>
      <c r="E34551" s="573"/>
    </row>
    <row r="34552" spans="4:5" ht="15" customHeight="1">
      <c r="D34552" s="76"/>
      <c r="E34552" s="573"/>
    </row>
    <row r="34553" spans="4:5" ht="15" customHeight="1">
      <c r="D34553" s="76"/>
      <c r="E34553" s="573"/>
    </row>
    <row r="34554" spans="4:5" ht="15" customHeight="1">
      <c r="D34554" s="76"/>
      <c r="E34554" s="573"/>
    </row>
    <row r="34555" spans="4:5" ht="15" customHeight="1">
      <c r="D34555" s="76"/>
      <c r="E34555" s="573"/>
    </row>
    <row r="34556" spans="4:5" ht="15" customHeight="1">
      <c r="D34556" s="76"/>
      <c r="E34556" s="573"/>
    </row>
    <row r="34557" spans="4:5" ht="15" customHeight="1">
      <c r="D34557" s="76"/>
      <c r="E34557" s="573"/>
    </row>
    <row r="34558" spans="4:5" ht="15" customHeight="1">
      <c r="D34558" s="76"/>
      <c r="E34558" s="573"/>
    </row>
    <row r="34559" spans="4:5" ht="15" customHeight="1">
      <c r="D34559" s="76"/>
      <c r="E34559" s="573"/>
    </row>
    <row r="34560" spans="4:5" ht="15" customHeight="1">
      <c r="D34560" s="76"/>
      <c r="E34560" s="573"/>
    </row>
    <row r="34561" spans="4:5" ht="15" customHeight="1">
      <c r="D34561" s="76"/>
      <c r="E34561" s="573"/>
    </row>
    <row r="34562" spans="4:5" ht="15" customHeight="1">
      <c r="D34562" s="76"/>
      <c r="E34562" s="573"/>
    </row>
    <row r="34563" spans="4:5" ht="15" customHeight="1">
      <c r="D34563" s="76"/>
      <c r="E34563" s="573"/>
    </row>
    <row r="34564" spans="4:5" ht="15" customHeight="1">
      <c r="D34564" s="76"/>
      <c r="E34564" s="573"/>
    </row>
    <row r="34565" spans="4:5" ht="15" customHeight="1">
      <c r="D34565" s="76"/>
      <c r="E34565" s="573"/>
    </row>
    <row r="34566" spans="4:5" ht="15" customHeight="1">
      <c r="D34566" s="76"/>
      <c r="E34566" s="573"/>
    </row>
    <row r="34567" spans="4:5" ht="15" customHeight="1">
      <c r="D34567" s="76"/>
      <c r="E34567" s="573"/>
    </row>
    <row r="34568" spans="4:5" ht="15" customHeight="1">
      <c r="D34568" s="76"/>
      <c r="E34568" s="573"/>
    </row>
    <row r="34569" spans="4:5" ht="15" customHeight="1">
      <c r="D34569" s="76"/>
      <c r="E34569" s="573"/>
    </row>
    <row r="34570" spans="4:5" ht="15" customHeight="1">
      <c r="D34570" s="76"/>
      <c r="E34570" s="573"/>
    </row>
    <row r="34571" spans="4:5" ht="15" customHeight="1">
      <c r="D34571" s="76"/>
      <c r="E34571" s="573"/>
    </row>
    <row r="34572" spans="4:5" ht="15" customHeight="1">
      <c r="D34572" s="76"/>
      <c r="E34572" s="573"/>
    </row>
    <row r="34573" spans="4:5" ht="15" customHeight="1">
      <c r="D34573" s="76"/>
      <c r="E34573" s="573"/>
    </row>
    <row r="34574" spans="4:5" ht="15" customHeight="1">
      <c r="D34574" s="76"/>
      <c r="E34574" s="573"/>
    </row>
    <row r="34575" spans="4:5" ht="15" customHeight="1">
      <c r="D34575" s="76"/>
      <c r="E34575" s="573"/>
    </row>
    <row r="34576" spans="4:5" ht="15" customHeight="1">
      <c r="D34576" s="76"/>
      <c r="E34576" s="573"/>
    </row>
    <row r="34577" spans="4:5" ht="15" customHeight="1">
      <c r="D34577" s="76"/>
      <c r="E34577" s="573"/>
    </row>
    <row r="34578" spans="4:5" ht="15" customHeight="1">
      <c r="D34578" s="76"/>
      <c r="E34578" s="573"/>
    </row>
    <row r="34579" spans="4:5" ht="15" customHeight="1">
      <c r="D34579" s="76"/>
      <c r="E34579" s="573"/>
    </row>
    <row r="34580" spans="4:5" ht="15" customHeight="1">
      <c r="D34580" s="76"/>
      <c r="E34580" s="573"/>
    </row>
    <row r="34581" spans="4:5" ht="15" customHeight="1">
      <c r="D34581" s="76"/>
      <c r="E34581" s="573"/>
    </row>
    <row r="34582" spans="4:5" ht="15" customHeight="1">
      <c r="D34582" s="76"/>
      <c r="E34582" s="573"/>
    </row>
    <row r="34583" spans="4:5" ht="15" customHeight="1">
      <c r="D34583" s="76"/>
      <c r="E34583" s="573"/>
    </row>
    <row r="34584" spans="4:5" ht="15" customHeight="1">
      <c r="D34584" s="76"/>
      <c r="E34584" s="573"/>
    </row>
    <row r="34585" spans="4:5" ht="15" customHeight="1">
      <c r="D34585" s="76"/>
      <c r="E34585" s="573"/>
    </row>
    <row r="34586" spans="4:5" ht="15" customHeight="1">
      <c r="D34586" s="76"/>
      <c r="E34586" s="573"/>
    </row>
    <row r="34587" spans="4:5" ht="15" customHeight="1">
      <c r="D34587" s="76"/>
      <c r="E34587" s="573"/>
    </row>
    <row r="34588" spans="4:5" ht="15" customHeight="1">
      <c r="D34588" s="76"/>
      <c r="E34588" s="573"/>
    </row>
    <row r="34589" spans="4:5" ht="15" customHeight="1">
      <c r="D34589" s="76"/>
      <c r="E34589" s="573"/>
    </row>
    <row r="34590" spans="4:5" ht="15" customHeight="1">
      <c r="D34590" s="76"/>
      <c r="E34590" s="573"/>
    </row>
    <row r="34591" spans="4:5" ht="15" customHeight="1">
      <c r="D34591" s="76"/>
      <c r="E34591" s="573"/>
    </row>
    <row r="34592" spans="4:5" ht="15" customHeight="1">
      <c r="D34592" s="76"/>
      <c r="E34592" s="573"/>
    </row>
    <row r="34593" spans="4:5" ht="15" customHeight="1">
      <c r="D34593" s="76"/>
      <c r="E34593" s="573"/>
    </row>
    <row r="34594" spans="4:5" ht="15" customHeight="1">
      <c r="D34594" s="76"/>
      <c r="E34594" s="573"/>
    </row>
    <row r="34595" spans="4:5" ht="15" customHeight="1">
      <c r="D34595" s="76"/>
      <c r="E34595" s="573"/>
    </row>
    <row r="34596" spans="4:5" ht="15" customHeight="1">
      <c r="D34596" s="76"/>
      <c r="E34596" s="573"/>
    </row>
    <row r="34597" spans="4:5" ht="15" customHeight="1">
      <c r="D34597" s="76"/>
      <c r="E34597" s="573"/>
    </row>
    <row r="34598" spans="4:5" ht="15" customHeight="1">
      <c r="D34598" s="76"/>
      <c r="E34598" s="573"/>
    </row>
    <row r="34599" spans="4:5" ht="15" customHeight="1">
      <c r="D34599" s="76"/>
      <c r="E34599" s="573"/>
    </row>
    <row r="34600" spans="4:5" ht="15" customHeight="1">
      <c r="D34600" s="76"/>
      <c r="E34600" s="573"/>
    </row>
    <row r="34601" spans="4:5" ht="15" customHeight="1">
      <c r="D34601" s="76"/>
      <c r="E34601" s="573"/>
    </row>
    <row r="34602" spans="4:5" ht="15" customHeight="1">
      <c r="D34602" s="76"/>
      <c r="E34602" s="573"/>
    </row>
    <row r="34603" spans="4:5" ht="15" customHeight="1">
      <c r="D34603" s="76"/>
      <c r="E34603" s="573"/>
    </row>
    <row r="34604" spans="4:5" ht="15" customHeight="1">
      <c r="D34604" s="76"/>
      <c r="E34604" s="573"/>
    </row>
    <row r="34605" spans="4:5" ht="15" customHeight="1">
      <c r="D34605" s="76"/>
      <c r="E34605" s="573"/>
    </row>
    <row r="34606" spans="4:5" ht="15" customHeight="1">
      <c r="D34606" s="76"/>
      <c r="E34606" s="573"/>
    </row>
    <row r="34607" spans="4:5" ht="15" customHeight="1">
      <c r="D34607" s="76"/>
      <c r="E34607" s="573"/>
    </row>
    <row r="34608" spans="4:5" ht="15" customHeight="1">
      <c r="D34608" s="76"/>
      <c r="E34608" s="573"/>
    </row>
    <row r="34609" spans="4:5" ht="15" customHeight="1">
      <c r="D34609" s="76"/>
      <c r="E34609" s="573"/>
    </row>
    <row r="34610" spans="4:5" ht="15" customHeight="1">
      <c r="D34610" s="76"/>
      <c r="E34610" s="573"/>
    </row>
    <row r="34611" spans="4:5" ht="15" customHeight="1">
      <c r="D34611" s="76"/>
      <c r="E34611" s="573"/>
    </row>
    <row r="34612" spans="4:5" ht="15" customHeight="1">
      <c r="D34612" s="76"/>
      <c r="E34612" s="573"/>
    </row>
    <row r="34613" spans="4:5" ht="15" customHeight="1">
      <c r="D34613" s="76"/>
      <c r="E34613" s="573"/>
    </row>
    <row r="34614" spans="4:5" ht="15" customHeight="1">
      <c r="D34614" s="76"/>
      <c r="E34614" s="573"/>
    </row>
    <row r="34615" spans="4:5" ht="15" customHeight="1">
      <c r="D34615" s="76"/>
      <c r="E34615" s="573"/>
    </row>
    <row r="34616" spans="4:5" ht="15" customHeight="1">
      <c r="D34616" s="76"/>
      <c r="E34616" s="573"/>
    </row>
    <row r="34617" spans="4:5" ht="15" customHeight="1">
      <c r="D34617" s="76"/>
      <c r="E34617" s="573"/>
    </row>
    <row r="34618" spans="4:5" ht="15" customHeight="1">
      <c r="D34618" s="76"/>
      <c r="E34618" s="573"/>
    </row>
    <row r="34619" spans="4:5" ht="15" customHeight="1">
      <c r="D34619" s="76"/>
      <c r="E34619" s="573"/>
    </row>
    <row r="34620" spans="4:5" ht="15" customHeight="1">
      <c r="D34620" s="76"/>
      <c r="E34620" s="573"/>
    </row>
    <row r="34621" spans="4:5" ht="15" customHeight="1">
      <c r="D34621" s="76"/>
      <c r="E34621" s="573"/>
    </row>
    <row r="34622" spans="4:5" ht="15" customHeight="1">
      <c r="D34622" s="76"/>
      <c r="E34622" s="573"/>
    </row>
    <row r="34623" spans="4:5" ht="15" customHeight="1">
      <c r="D34623" s="76"/>
      <c r="E34623" s="573"/>
    </row>
    <row r="34624" spans="4:5" ht="15" customHeight="1">
      <c r="D34624" s="76"/>
      <c r="E34624" s="573"/>
    </row>
    <row r="34625" spans="4:5" ht="15" customHeight="1">
      <c r="D34625" s="76"/>
      <c r="E34625" s="573"/>
    </row>
    <row r="34626" spans="4:5" ht="15" customHeight="1">
      <c r="D34626" s="76"/>
      <c r="E34626" s="573"/>
    </row>
    <row r="34627" spans="4:5" ht="15" customHeight="1">
      <c r="D34627" s="76"/>
      <c r="E34627" s="573"/>
    </row>
    <row r="34628" spans="4:5" ht="15" customHeight="1">
      <c r="D34628" s="76"/>
      <c r="E34628" s="573"/>
    </row>
    <row r="34629" spans="4:5" ht="15" customHeight="1">
      <c r="D34629" s="76"/>
      <c r="E34629" s="573"/>
    </row>
    <row r="34630" spans="4:5" ht="15" customHeight="1">
      <c r="D34630" s="76"/>
      <c r="E34630" s="573"/>
    </row>
    <row r="34631" spans="4:5" ht="15" customHeight="1">
      <c r="D34631" s="76"/>
      <c r="E34631" s="573"/>
    </row>
    <row r="34632" spans="4:5" ht="15" customHeight="1">
      <c r="D34632" s="76"/>
      <c r="E34632" s="573"/>
    </row>
    <row r="34633" spans="4:5" ht="15" customHeight="1">
      <c r="D34633" s="76"/>
      <c r="E34633" s="573"/>
    </row>
    <row r="34634" spans="4:5" ht="15" customHeight="1">
      <c r="D34634" s="76"/>
      <c r="E34634" s="573"/>
    </row>
    <row r="34635" spans="4:5" ht="15" customHeight="1">
      <c r="D34635" s="76"/>
      <c r="E34635" s="573"/>
    </row>
    <row r="34636" spans="4:5" ht="15" customHeight="1">
      <c r="D34636" s="76"/>
      <c r="E34636" s="573"/>
    </row>
    <row r="34637" spans="4:5" ht="15" customHeight="1">
      <c r="D34637" s="76"/>
      <c r="E34637" s="573"/>
    </row>
    <row r="34638" spans="4:5" ht="15" customHeight="1">
      <c r="D34638" s="76"/>
      <c r="E34638" s="573"/>
    </row>
    <row r="34639" spans="4:5" ht="15" customHeight="1">
      <c r="D34639" s="76"/>
      <c r="E34639" s="573"/>
    </row>
    <row r="34640" spans="4:5" ht="15" customHeight="1">
      <c r="D34640" s="76"/>
      <c r="E34640" s="573"/>
    </row>
    <row r="34641" spans="4:5" ht="15" customHeight="1">
      <c r="D34641" s="76"/>
      <c r="E34641" s="573"/>
    </row>
    <row r="34642" spans="4:5" ht="15" customHeight="1">
      <c r="D34642" s="76"/>
      <c r="E34642" s="573"/>
    </row>
    <row r="34643" spans="4:5" ht="15" customHeight="1">
      <c r="D34643" s="76"/>
      <c r="E34643" s="573"/>
    </row>
    <row r="34644" spans="4:5" ht="15" customHeight="1">
      <c r="D34644" s="76"/>
      <c r="E34644" s="573"/>
    </row>
    <row r="34645" spans="4:5" ht="15" customHeight="1">
      <c r="D34645" s="76"/>
      <c r="E34645" s="573"/>
    </row>
    <row r="34646" spans="4:5" ht="15" customHeight="1">
      <c r="D34646" s="76"/>
      <c r="E34646" s="573"/>
    </row>
    <row r="34647" spans="4:5" ht="15" customHeight="1">
      <c r="D34647" s="76"/>
      <c r="E34647" s="573"/>
    </row>
    <row r="34648" spans="4:5" ht="15" customHeight="1">
      <c r="D34648" s="76"/>
      <c r="E34648" s="573"/>
    </row>
    <row r="34649" spans="4:5" ht="15" customHeight="1">
      <c r="D34649" s="76"/>
      <c r="E34649" s="573"/>
    </row>
    <row r="34650" spans="4:5" ht="15" customHeight="1">
      <c r="D34650" s="76"/>
      <c r="E34650" s="573"/>
    </row>
    <row r="34651" spans="4:5" ht="15" customHeight="1">
      <c r="D34651" s="76"/>
      <c r="E34651" s="573"/>
    </row>
    <row r="34652" spans="4:5" ht="15" customHeight="1">
      <c r="D34652" s="76"/>
      <c r="E34652" s="573"/>
    </row>
    <row r="34653" spans="4:5" ht="15" customHeight="1">
      <c r="D34653" s="76"/>
      <c r="E34653" s="573"/>
    </row>
    <row r="34654" spans="4:5" ht="15" customHeight="1">
      <c r="D34654" s="76"/>
      <c r="E34654" s="573"/>
    </row>
    <row r="34655" spans="4:5" ht="15" customHeight="1">
      <c r="D34655" s="76"/>
      <c r="E34655" s="573"/>
    </row>
    <row r="34656" spans="4:5" ht="15" customHeight="1">
      <c r="D34656" s="76"/>
      <c r="E34656" s="573"/>
    </row>
    <row r="34657" spans="4:5" ht="15" customHeight="1">
      <c r="D34657" s="76"/>
      <c r="E34657" s="573"/>
    </row>
    <row r="34658" spans="4:5" ht="15" customHeight="1">
      <c r="D34658" s="76"/>
      <c r="E34658" s="573"/>
    </row>
    <row r="34659" spans="4:5" ht="15" customHeight="1">
      <c r="D34659" s="76"/>
      <c r="E34659" s="573"/>
    </row>
    <row r="34660" spans="4:5" ht="15" customHeight="1">
      <c r="D34660" s="76"/>
      <c r="E34660" s="573"/>
    </row>
    <row r="34661" spans="4:5" ht="15" customHeight="1">
      <c r="D34661" s="76"/>
      <c r="E34661" s="573"/>
    </row>
    <row r="34662" spans="4:5" ht="15" customHeight="1">
      <c r="D34662" s="76"/>
      <c r="E34662" s="573"/>
    </row>
    <row r="34663" spans="4:5" ht="15" customHeight="1">
      <c r="D34663" s="76"/>
      <c r="E34663" s="573"/>
    </row>
    <row r="34664" spans="4:5" ht="15" customHeight="1">
      <c r="D34664" s="76"/>
      <c r="E34664" s="573"/>
    </row>
    <row r="34665" spans="4:5" ht="15" customHeight="1">
      <c r="D34665" s="76"/>
      <c r="E34665" s="573"/>
    </row>
    <row r="34666" spans="4:5" ht="15" customHeight="1">
      <c r="D34666" s="76"/>
      <c r="E34666" s="573"/>
    </row>
    <row r="34667" spans="4:5" ht="15" customHeight="1">
      <c r="D34667" s="76"/>
      <c r="E34667" s="573"/>
    </row>
    <row r="34668" spans="4:5" ht="15" customHeight="1">
      <c r="D34668" s="76"/>
      <c r="E34668" s="573"/>
    </row>
    <row r="34669" spans="4:5" ht="15" customHeight="1">
      <c r="D34669" s="76"/>
      <c r="E34669" s="573"/>
    </row>
    <row r="34670" spans="4:5" ht="15" customHeight="1">
      <c r="D34670" s="76"/>
      <c r="E34670" s="573"/>
    </row>
    <row r="34671" spans="4:5" ht="15" customHeight="1">
      <c r="D34671" s="76"/>
      <c r="E34671" s="573"/>
    </row>
    <row r="34672" spans="4:5" ht="15" customHeight="1">
      <c r="D34672" s="76"/>
      <c r="E34672" s="573"/>
    </row>
    <row r="34673" spans="4:5" ht="15" customHeight="1">
      <c r="D34673" s="76"/>
      <c r="E34673" s="573"/>
    </row>
    <row r="34674" spans="4:5" ht="15" customHeight="1">
      <c r="D34674" s="76"/>
      <c r="E34674" s="573"/>
    </row>
    <row r="34675" spans="4:5" ht="15" customHeight="1">
      <c r="D34675" s="76"/>
      <c r="E34675" s="573"/>
    </row>
    <row r="34676" spans="4:5" ht="15" customHeight="1">
      <c r="D34676" s="76"/>
      <c r="E34676" s="573"/>
    </row>
    <row r="34677" spans="4:5" ht="15" customHeight="1">
      <c r="D34677" s="76"/>
      <c r="E34677" s="573"/>
    </row>
    <row r="34678" spans="4:5" ht="15" customHeight="1">
      <c r="D34678" s="76"/>
      <c r="E34678" s="573"/>
    </row>
    <row r="34679" spans="4:5" ht="15" customHeight="1">
      <c r="D34679" s="76"/>
      <c r="E34679" s="573"/>
    </row>
    <row r="34680" spans="4:5" ht="15" customHeight="1">
      <c r="D34680" s="76"/>
      <c r="E34680" s="573"/>
    </row>
    <row r="34681" spans="4:5" ht="15" customHeight="1">
      <c r="D34681" s="76"/>
      <c r="E34681" s="573"/>
    </row>
    <row r="34682" spans="4:5" ht="15" customHeight="1">
      <c r="D34682" s="76"/>
      <c r="E34682" s="573"/>
    </row>
    <row r="34683" spans="4:5" ht="15" customHeight="1">
      <c r="D34683" s="76"/>
      <c r="E34683" s="573"/>
    </row>
    <row r="34684" spans="4:5" ht="15" customHeight="1">
      <c r="D34684" s="76"/>
      <c r="E34684" s="573"/>
    </row>
    <row r="34685" spans="4:5" ht="15" customHeight="1">
      <c r="D34685" s="76"/>
      <c r="E34685" s="573"/>
    </row>
    <row r="34686" spans="4:5" ht="15" customHeight="1">
      <c r="D34686" s="76"/>
      <c r="E34686" s="573"/>
    </row>
    <row r="34687" spans="4:5" ht="15" customHeight="1">
      <c r="D34687" s="76"/>
      <c r="E34687" s="573"/>
    </row>
    <row r="34688" spans="4:5" ht="15" customHeight="1">
      <c r="D34688" s="76"/>
      <c r="E34688" s="573"/>
    </row>
    <row r="34689" spans="4:5" ht="15" customHeight="1">
      <c r="D34689" s="76"/>
      <c r="E34689" s="573"/>
    </row>
    <row r="34690" spans="4:5" ht="15" customHeight="1">
      <c r="D34690" s="76"/>
      <c r="E34690" s="573"/>
    </row>
    <row r="34691" spans="4:5" ht="15" customHeight="1">
      <c r="D34691" s="76"/>
      <c r="E34691" s="573"/>
    </row>
    <row r="34692" spans="4:5" ht="15" customHeight="1">
      <c r="D34692" s="76"/>
      <c r="E34692" s="573"/>
    </row>
    <row r="34693" spans="4:5" ht="15" customHeight="1">
      <c r="D34693" s="76"/>
      <c r="E34693" s="573"/>
    </row>
    <row r="34694" spans="4:5" ht="15" customHeight="1">
      <c r="D34694" s="76"/>
      <c r="E34694" s="573"/>
    </row>
    <row r="34695" spans="4:5" ht="15" customHeight="1">
      <c r="D34695" s="76"/>
      <c r="E34695" s="573"/>
    </row>
    <row r="34696" spans="4:5" ht="15" customHeight="1">
      <c r="D34696" s="76"/>
      <c r="E34696" s="573"/>
    </row>
    <row r="34697" spans="4:5" ht="15" customHeight="1">
      <c r="D34697" s="76"/>
      <c r="E34697" s="573"/>
    </row>
    <row r="34698" spans="4:5" ht="15" customHeight="1">
      <c r="D34698" s="76"/>
      <c r="E34698" s="573"/>
    </row>
    <row r="34699" spans="4:5" ht="15" customHeight="1">
      <c r="D34699" s="76"/>
      <c r="E34699" s="573"/>
    </row>
    <row r="34700" spans="4:5" ht="15" customHeight="1">
      <c r="D34700" s="76"/>
      <c r="E34700" s="573"/>
    </row>
    <row r="34701" spans="4:5" ht="15" customHeight="1">
      <c r="D34701" s="76"/>
      <c r="E34701" s="573"/>
    </row>
    <row r="34702" spans="4:5" ht="15" customHeight="1">
      <c r="D34702" s="76"/>
      <c r="E34702" s="573"/>
    </row>
    <row r="34703" spans="4:5" ht="15" customHeight="1">
      <c r="D34703" s="76"/>
      <c r="E34703" s="573"/>
    </row>
    <row r="34704" spans="4:5" ht="15" customHeight="1">
      <c r="D34704" s="76"/>
      <c r="E34704" s="573"/>
    </row>
    <row r="34705" spans="4:5" ht="15" customHeight="1">
      <c r="D34705" s="76"/>
      <c r="E34705" s="573"/>
    </row>
    <row r="34706" spans="4:5" ht="15" customHeight="1">
      <c r="D34706" s="76"/>
      <c r="E34706" s="573"/>
    </row>
    <row r="34707" spans="4:5" ht="15" customHeight="1">
      <c r="D34707" s="76"/>
      <c r="E34707" s="573"/>
    </row>
    <row r="34708" spans="4:5" ht="15" customHeight="1">
      <c r="D34708" s="76"/>
      <c r="E34708" s="573"/>
    </row>
    <row r="34709" spans="4:5" ht="15" customHeight="1">
      <c r="D34709" s="76"/>
      <c r="E34709" s="573"/>
    </row>
    <row r="34710" spans="4:5" ht="15" customHeight="1">
      <c r="D34710" s="76"/>
      <c r="E34710" s="573"/>
    </row>
    <row r="34711" spans="4:5" ht="15" customHeight="1">
      <c r="D34711" s="76"/>
      <c r="E34711" s="573"/>
    </row>
    <row r="34712" spans="4:5" ht="15" customHeight="1">
      <c r="D34712" s="76"/>
      <c r="E34712" s="573"/>
    </row>
    <row r="34713" spans="4:5" ht="15" customHeight="1">
      <c r="D34713" s="76"/>
      <c r="E34713" s="573"/>
    </row>
    <row r="34714" spans="4:5" ht="15" customHeight="1">
      <c r="D34714" s="76"/>
      <c r="E34714" s="573"/>
    </row>
    <row r="34715" spans="4:5" ht="15" customHeight="1">
      <c r="D34715" s="76"/>
      <c r="E34715" s="573"/>
    </row>
    <row r="34716" spans="4:5" ht="15" customHeight="1">
      <c r="D34716" s="76"/>
      <c r="E34716" s="573"/>
    </row>
    <row r="34717" spans="4:5" ht="15" customHeight="1">
      <c r="D34717" s="76"/>
      <c r="E34717" s="573"/>
    </row>
    <row r="34718" spans="4:5" ht="15" customHeight="1">
      <c r="D34718" s="76"/>
      <c r="E34718" s="573"/>
    </row>
    <row r="34719" spans="4:5" ht="15" customHeight="1">
      <c r="D34719" s="76"/>
      <c r="E34719" s="573"/>
    </row>
    <row r="34720" spans="4:5" ht="15" customHeight="1">
      <c r="D34720" s="76"/>
      <c r="E34720" s="573"/>
    </row>
    <row r="34721" spans="4:5" ht="15" customHeight="1">
      <c r="D34721" s="76"/>
      <c r="E34721" s="573"/>
    </row>
    <row r="34722" spans="4:5" ht="15" customHeight="1">
      <c r="D34722" s="76"/>
      <c r="E34722" s="573"/>
    </row>
    <row r="34723" spans="4:5" ht="15" customHeight="1">
      <c r="D34723" s="76"/>
      <c r="E34723" s="573"/>
    </row>
    <row r="34724" spans="4:5" ht="15" customHeight="1">
      <c r="D34724" s="76"/>
      <c r="E34724" s="573"/>
    </row>
    <row r="34725" spans="4:5" ht="15" customHeight="1">
      <c r="D34725" s="76"/>
      <c r="E34725" s="573"/>
    </row>
    <row r="34726" spans="4:5" ht="15" customHeight="1">
      <c r="D34726" s="76"/>
      <c r="E34726" s="573"/>
    </row>
    <row r="34727" spans="4:5" ht="15" customHeight="1">
      <c r="D34727" s="76"/>
      <c r="E34727" s="573"/>
    </row>
    <row r="34728" spans="4:5" ht="15" customHeight="1">
      <c r="D34728" s="76"/>
      <c r="E34728" s="573"/>
    </row>
    <row r="34729" spans="4:5" ht="15" customHeight="1">
      <c r="D34729" s="76"/>
      <c r="E34729" s="573"/>
    </row>
    <row r="34730" spans="4:5" ht="15" customHeight="1">
      <c r="D34730" s="76"/>
      <c r="E34730" s="573"/>
    </row>
    <row r="34731" spans="4:5" ht="15" customHeight="1">
      <c r="D34731" s="76"/>
      <c r="E34731" s="573"/>
    </row>
    <row r="34732" spans="4:5" ht="15" customHeight="1">
      <c r="D34732" s="76"/>
      <c r="E34732" s="573"/>
    </row>
    <row r="34733" spans="4:5" ht="15" customHeight="1">
      <c r="D34733" s="76"/>
      <c r="E34733" s="573"/>
    </row>
    <row r="34734" spans="4:5" ht="15" customHeight="1">
      <c r="D34734" s="76"/>
      <c r="E34734" s="573"/>
    </row>
    <row r="34735" spans="4:5" ht="15" customHeight="1">
      <c r="D34735" s="76"/>
      <c r="E34735" s="573"/>
    </row>
    <row r="34736" spans="4:5" ht="15" customHeight="1">
      <c r="D34736" s="76"/>
      <c r="E34736" s="573"/>
    </row>
    <row r="34737" spans="4:5" ht="15" customHeight="1">
      <c r="D34737" s="76"/>
      <c r="E34737" s="573"/>
    </row>
    <row r="34738" spans="4:5" ht="15" customHeight="1">
      <c r="D34738" s="76"/>
      <c r="E34738" s="573"/>
    </row>
    <row r="34739" spans="4:5" ht="15" customHeight="1">
      <c r="D34739" s="76"/>
      <c r="E34739" s="573"/>
    </row>
    <row r="34740" spans="4:5" ht="15" customHeight="1">
      <c r="D34740" s="76"/>
      <c r="E34740" s="573"/>
    </row>
    <row r="34741" spans="4:5" ht="15" customHeight="1">
      <c r="D34741" s="76"/>
      <c r="E34741" s="573"/>
    </row>
    <row r="34742" spans="4:5" ht="15" customHeight="1">
      <c r="D34742" s="76"/>
      <c r="E34742" s="573"/>
    </row>
    <row r="34743" spans="4:5" ht="15" customHeight="1">
      <c r="D34743" s="76"/>
      <c r="E34743" s="573"/>
    </row>
    <row r="34744" spans="4:5" ht="15" customHeight="1">
      <c r="D34744" s="76"/>
      <c r="E34744" s="573"/>
    </row>
    <row r="34745" spans="4:5" ht="15" customHeight="1">
      <c r="D34745" s="76"/>
      <c r="E34745" s="573"/>
    </row>
    <row r="34746" spans="4:5" ht="15" customHeight="1">
      <c r="D34746" s="76"/>
      <c r="E34746" s="573"/>
    </row>
    <row r="34747" spans="4:5" ht="15" customHeight="1">
      <c r="D34747" s="76"/>
      <c r="E34747" s="573"/>
    </row>
    <row r="34748" spans="4:5" ht="15" customHeight="1">
      <c r="D34748" s="76"/>
      <c r="E34748" s="573"/>
    </row>
    <row r="34749" spans="4:5" ht="15" customHeight="1">
      <c r="D34749" s="76"/>
      <c r="E34749" s="573"/>
    </row>
    <row r="34750" spans="4:5" ht="15" customHeight="1">
      <c r="D34750" s="76"/>
      <c r="E34750" s="573"/>
    </row>
    <row r="34751" spans="4:5" ht="15" customHeight="1">
      <c r="D34751" s="76"/>
      <c r="E34751" s="573"/>
    </row>
    <row r="34752" spans="4:5" ht="15" customHeight="1">
      <c r="D34752" s="76"/>
      <c r="E34752" s="573"/>
    </row>
    <row r="34753" spans="4:5" ht="15" customHeight="1">
      <c r="D34753" s="76"/>
      <c r="E34753" s="573"/>
    </row>
    <row r="34754" spans="4:5" ht="15" customHeight="1">
      <c r="D34754" s="76"/>
      <c r="E34754" s="573"/>
    </row>
    <row r="34755" spans="4:5" ht="15" customHeight="1">
      <c r="D34755" s="76"/>
      <c r="E34755" s="573"/>
    </row>
    <row r="34756" spans="4:5" ht="15" customHeight="1">
      <c r="D34756" s="76"/>
      <c r="E34756" s="573"/>
    </row>
    <row r="34757" spans="4:5" ht="15" customHeight="1">
      <c r="D34757" s="76"/>
      <c r="E34757" s="573"/>
    </row>
    <row r="34758" spans="4:5" ht="15" customHeight="1">
      <c r="D34758" s="76"/>
      <c r="E34758" s="573"/>
    </row>
    <row r="34759" spans="4:5" ht="15" customHeight="1">
      <c r="D34759" s="76"/>
      <c r="E34759" s="573"/>
    </row>
    <row r="34760" spans="4:5" ht="15" customHeight="1">
      <c r="D34760" s="76"/>
      <c r="E34760" s="573"/>
    </row>
    <row r="34761" spans="4:5" ht="15" customHeight="1">
      <c r="D34761" s="76"/>
      <c r="E34761" s="573"/>
    </row>
    <row r="34762" spans="4:5" ht="15" customHeight="1">
      <c r="D34762" s="76"/>
      <c r="E34762" s="573"/>
    </row>
    <row r="34763" spans="4:5" ht="15" customHeight="1">
      <c r="D34763" s="76"/>
      <c r="E34763" s="573"/>
    </row>
    <row r="34764" spans="4:5" ht="15" customHeight="1">
      <c r="D34764" s="76"/>
      <c r="E34764" s="573"/>
    </row>
    <row r="34765" spans="4:5" ht="15" customHeight="1">
      <c r="D34765" s="76"/>
      <c r="E34765" s="573"/>
    </row>
    <row r="34766" spans="4:5" ht="15" customHeight="1">
      <c r="D34766" s="76"/>
      <c r="E34766" s="573"/>
    </row>
    <row r="34767" spans="4:5" ht="15" customHeight="1">
      <c r="D34767" s="76"/>
      <c r="E34767" s="573"/>
    </row>
    <row r="34768" spans="4:5" ht="15" customHeight="1">
      <c r="D34768" s="76"/>
      <c r="E34768" s="573"/>
    </row>
    <row r="34769" spans="4:5" ht="15" customHeight="1">
      <c r="D34769" s="76"/>
      <c r="E34769" s="573"/>
    </row>
    <row r="34770" spans="4:5" ht="15" customHeight="1">
      <c r="D34770" s="76"/>
      <c r="E34770" s="573"/>
    </row>
    <row r="34771" spans="4:5" ht="15" customHeight="1">
      <c r="D34771" s="76"/>
      <c r="E34771" s="573"/>
    </row>
    <row r="34772" spans="4:5" ht="15" customHeight="1">
      <c r="D34772" s="76"/>
      <c r="E34772" s="573"/>
    </row>
    <row r="34773" spans="4:5" ht="15" customHeight="1">
      <c r="D34773" s="76"/>
      <c r="E34773" s="573"/>
    </row>
    <row r="34774" spans="4:5" ht="15" customHeight="1">
      <c r="D34774" s="76"/>
      <c r="E34774" s="573"/>
    </row>
    <row r="34775" spans="4:5" ht="15" customHeight="1">
      <c r="D34775" s="76"/>
      <c r="E34775" s="573"/>
    </row>
    <row r="34776" spans="4:5" ht="15" customHeight="1">
      <c r="D34776" s="76"/>
      <c r="E34776" s="573"/>
    </row>
    <row r="34777" spans="4:5" ht="15" customHeight="1">
      <c r="D34777" s="76"/>
      <c r="E34777" s="573"/>
    </row>
    <row r="34778" spans="4:5" ht="15" customHeight="1">
      <c r="D34778" s="76"/>
      <c r="E34778" s="573"/>
    </row>
    <row r="34779" spans="4:5" ht="15" customHeight="1">
      <c r="D34779" s="76"/>
      <c r="E34779" s="573"/>
    </row>
    <row r="34780" spans="4:5" ht="15" customHeight="1">
      <c r="D34780" s="76"/>
      <c r="E34780" s="573"/>
    </row>
    <row r="34781" spans="4:5" ht="15" customHeight="1">
      <c r="D34781" s="76"/>
      <c r="E34781" s="573"/>
    </row>
    <row r="34782" spans="4:5" ht="15" customHeight="1">
      <c r="D34782" s="76"/>
      <c r="E34782" s="573"/>
    </row>
    <row r="34783" spans="4:5" ht="15" customHeight="1">
      <c r="D34783" s="76"/>
      <c r="E34783" s="573"/>
    </row>
    <row r="34784" spans="4:5" ht="15" customHeight="1">
      <c r="D34784" s="76"/>
      <c r="E34784" s="573"/>
    </row>
    <row r="34785" spans="4:5" ht="15" customHeight="1">
      <c r="D34785" s="76"/>
      <c r="E34785" s="573"/>
    </row>
    <row r="34786" spans="4:5" ht="15" customHeight="1">
      <c r="D34786" s="76"/>
      <c r="E34786" s="573"/>
    </row>
    <row r="34787" spans="4:5" ht="15" customHeight="1">
      <c r="D34787" s="76"/>
      <c r="E34787" s="573"/>
    </row>
    <row r="34788" spans="4:5" ht="15" customHeight="1">
      <c r="D34788" s="76"/>
      <c r="E34788" s="573"/>
    </row>
    <row r="34789" spans="4:5" ht="15" customHeight="1">
      <c r="D34789" s="76"/>
      <c r="E34789" s="573"/>
    </row>
    <row r="34790" spans="4:5" ht="15" customHeight="1">
      <c r="D34790" s="76"/>
      <c r="E34790" s="573"/>
    </row>
    <row r="34791" spans="4:5" ht="15" customHeight="1">
      <c r="D34791" s="76"/>
      <c r="E34791" s="573"/>
    </row>
    <row r="34792" spans="4:5" ht="15" customHeight="1">
      <c r="D34792" s="76"/>
      <c r="E34792" s="573"/>
    </row>
    <row r="34793" spans="4:5" ht="15" customHeight="1">
      <c r="D34793" s="76"/>
      <c r="E34793" s="573"/>
    </row>
    <row r="34794" spans="4:5" ht="15" customHeight="1">
      <c r="D34794" s="76"/>
      <c r="E34794" s="573"/>
    </row>
    <row r="34795" spans="4:5" ht="15" customHeight="1">
      <c r="D34795" s="76"/>
      <c r="E34795" s="573"/>
    </row>
    <row r="34796" spans="4:5" ht="15" customHeight="1">
      <c r="D34796" s="76"/>
      <c r="E34796" s="573"/>
    </row>
    <row r="34797" spans="4:5" ht="15" customHeight="1">
      <c r="D34797" s="76"/>
      <c r="E34797" s="573"/>
    </row>
    <row r="34798" spans="4:5" ht="15" customHeight="1">
      <c r="D34798" s="76"/>
      <c r="E34798" s="573"/>
    </row>
    <row r="34799" spans="4:5" ht="15" customHeight="1">
      <c r="D34799" s="76"/>
      <c r="E34799" s="573"/>
    </row>
    <row r="34800" spans="4:5" ht="15" customHeight="1">
      <c r="D34800" s="76"/>
      <c r="E34800" s="573"/>
    </row>
    <row r="34801" spans="4:5" ht="15" customHeight="1">
      <c r="D34801" s="76"/>
      <c r="E34801" s="573"/>
    </row>
    <row r="34802" spans="4:5" ht="15" customHeight="1">
      <c r="D34802" s="76"/>
      <c r="E34802" s="573"/>
    </row>
    <row r="34803" spans="4:5" ht="15" customHeight="1">
      <c r="D34803" s="76"/>
      <c r="E34803" s="573"/>
    </row>
    <row r="34804" spans="4:5" ht="15" customHeight="1">
      <c r="D34804" s="76"/>
      <c r="E34804" s="573"/>
    </row>
    <row r="34805" spans="4:5" ht="15" customHeight="1">
      <c r="D34805" s="76"/>
      <c r="E34805" s="573"/>
    </row>
    <row r="34806" spans="4:5" ht="15" customHeight="1">
      <c r="D34806" s="76"/>
      <c r="E34806" s="573"/>
    </row>
    <row r="34807" spans="4:5" ht="15" customHeight="1">
      <c r="D34807" s="76"/>
      <c r="E34807" s="573"/>
    </row>
    <row r="34808" spans="4:5" ht="15" customHeight="1">
      <c r="D34808" s="76"/>
      <c r="E34808" s="573"/>
    </row>
    <row r="34809" spans="4:5" ht="15" customHeight="1">
      <c r="D34809" s="76"/>
      <c r="E34809" s="573"/>
    </row>
    <row r="34810" spans="4:5" ht="15" customHeight="1">
      <c r="D34810" s="76"/>
      <c r="E34810" s="573"/>
    </row>
    <row r="34811" spans="4:5" ht="15" customHeight="1">
      <c r="D34811" s="76"/>
      <c r="E34811" s="573"/>
    </row>
    <row r="34812" spans="4:5" ht="15" customHeight="1">
      <c r="D34812" s="76"/>
      <c r="E34812" s="573"/>
    </row>
    <row r="34813" spans="4:5" ht="15" customHeight="1">
      <c r="D34813" s="76"/>
      <c r="E34813" s="573"/>
    </row>
    <row r="34814" spans="4:5" ht="15" customHeight="1">
      <c r="D34814" s="76"/>
      <c r="E34814" s="573"/>
    </row>
    <row r="34815" spans="4:5" ht="15" customHeight="1">
      <c r="D34815" s="76"/>
      <c r="E34815" s="573"/>
    </row>
    <row r="34816" spans="4:5" ht="15" customHeight="1">
      <c r="D34816" s="76"/>
      <c r="E34816" s="573"/>
    </row>
    <row r="34817" spans="4:5" ht="15" customHeight="1">
      <c r="D34817" s="76"/>
      <c r="E34817" s="573"/>
    </row>
    <row r="34818" spans="4:5" ht="15" customHeight="1">
      <c r="D34818" s="76"/>
      <c r="E34818" s="573"/>
    </row>
    <row r="34819" spans="4:5" ht="15" customHeight="1">
      <c r="D34819" s="76"/>
      <c r="E34819" s="573"/>
    </row>
    <row r="34820" spans="4:5" ht="15" customHeight="1">
      <c r="D34820" s="76"/>
      <c r="E34820" s="573"/>
    </row>
    <row r="34821" spans="4:5" ht="15" customHeight="1">
      <c r="D34821" s="76"/>
      <c r="E34821" s="573"/>
    </row>
    <row r="34822" spans="4:5" ht="15" customHeight="1">
      <c r="D34822" s="76"/>
      <c r="E34822" s="573"/>
    </row>
    <row r="34823" spans="4:5" ht="15" customHeight="1">
      <c r="D34823" s="76"/>
      <c r="E34823" s="573"/>
    </row>
    <row r="34824" spans="4:5" ht="15" customHeight="1">
      <c r="D34824" s="76"/>
      <c r="E34824" s="573"/>
    </row>
    <row r="34825" spans="4:5" ht="15" customHeight="1">
      <c r="D34825" s="76"/>
      <c r="E34825" s="573"/>
    </row>
    <row r="34826" spans="4:5" ht="15" customHeight="1">
      <c r="D34826" s="76"/>
      <c r="E34826" s="573"/>
    </row>
    <row r="34827" spans="4:5" ht="15" customHeight="1">
      <c r="D34827" s="76"/>
      <c r="E34827" s="573"/>
    </row>
    <row r="34828" spans="4:5" ht="15" customHeight="1">
      <c r="D34828" s="76"/>
      <c r="E34828" s="573"/>
    </row>
    <row r="34829" spans="4:5" ht="15" customHeight="1">
      <c r="D34829" s="76"/>
      <c r="E34829" s="573"/>
    </row>
    <row r="34830" spans="4:5" ht="15" customHeight="1">
      <c r="D34830" s="76"/>
      <c r="E34830" s="573"/>
    </row>
    <row r="34831" spans="4:5" ht="15" customHeight="1">
      <c r="D34831" s="76"/>
      <c r="E34831" s="573"/>
    </row>
    <row r="34832" spans="4:5" ht="15" customHeight="1">
      <c r="D34832" s="76"/>
      <c r="E34832" s="573"/>
    </row>
    <row r="34833" spans="4:5" ht="15" customHeight="1">
      <c r="D34833" s="76"/>
      <c r="E34833" s="573"/>
    </row>
    <row r="34834" spans="4:5" ht="15" customHeight="1">
      <c r="D34834" s="76"/>
      <c r="E34834" s="573"/>
    </row>
    <row r="34835" spans="4:5" ht="15" customHeight="1">
      <c r="D34835" s="76"/>
      <c r="E34835" s="573"/>
    </row>
    <row r="34836" spans="4:5" ht="15" customHeight="1">
      <c r="D34836" s="76"/>
      <c r="E34836" s="573"/>
    </row>
    <row r="34837" spans="4:5" ht="15" customHeight="1">
      <c r="D34837" s="76"/>
      <c r="E34837" s="573"/>
    </row>
    <row r="34838" spans="4:5" ht="15" customHeight="1">
      <c r="D34838" s="76"/>
      <c r="E34838" s="573"/>
    </row>
    <row r="34839" spans="4:5" ht="15" customHeight="1">
      <c r="D34839" s="76"/>
      <c r="E34839" s="573"/>
    </row>
    <row r="34840" spans="4:5" ht="15" customHeight="1">
      <c r="D34840" s="76"/>
      <c r="E34840" s="573"/>
    </row>
    <row r="34841" spans="4:5" ht="15" customHeight="1">
      <c r="D34841" s="76"/>
      <c r="E34841" s="573"/>
    </row>
    <row r="34842" spans="4:5" ht="15" customHeight="1">
      <c r="D34842" s="76"/>
      <c r="E34842" s="573"/>
    </row>
    <row r="34843" spans="4:5" ht="15" customHeight="1">
      <c r="D34843" s="76"/>
      <c r="E34843" s="573"/>
    </row>
    <row r="34844" spans="4:5" ht="15" customHeight="1">
      <c r="D34844" s="76"/>
      <c r="E34844" s="573"/>
    </row>
    <row r="34845" spans="4:5" ht="15" customHeight="1">
      <c r="D34845" s="76"/>
      <c r="E34845" s="573"/>
    </row>
    <row r="34846" spans="4:5" ht="15" customHeight="1">
      <c r="D34846" s="76"/>
      <c r="E34846" s="573"/>
    </row>
    <row r="34847" spans="4:5" ht="15" customHeight="1">
      <c r="D34847" s="76"/>
      <c r="E34847" s="573"/>
    </row>
    <row r="34848" spans="4:5" ht="15" customHeight="1">
      <c r="D34848" s="76"/>
      <c r="E34848" s="573"/>
    </row>
    <row r="34849" spans="4:5" ht="15" customHeight="1">
      <c r="D34849" s="76"/>
      <c r="E34849" s="573"/>
    </row>
    <row r="34850" spans="4:5" ht="15" customHeight="1">
      <c r="D34850" s="76"/>
      <c r="E34850" s="573"/>
    </row>
    <row r="34851" spans="4:5" ht="15" customHeight="1">
      <c r="D34851" s="76"/>
      <c r="E34851" s="573"/>
    </row>
    <row r="34852" spans="4:5" ht="15" customHeight="1">
      <c r="D34852" s="76"/>
      <c r="E34852" s="573"/>
    </row>
    <row r="34853" spans="4:5" ht="15" customHeight="1">
      <c r="D34853" s="76"/>
      <c r="E34853" s="573"/>
    </row>
    <row r="34854" spans="4:5" ht="15" customHeight="1">
      <c r="D34854" s="76"/>
      <c r="E34854" s="573"/>
    </row>
    <row r="34855" spans="4:5" ht="15" customHeight="1">
      <c r="D34855" s="76"/>
      <c r="E34855" s="573"/>
    </row>
    <row r="34856" spans="4:5" ht="15" customHeight="1">
      <c r="D34856" s="76"/>
      <c r="E34856" s="573"/>
    </row>
    <row r="34857" spans="4:5" ht="15" customHeight="1">
      <c r="D34857" s="76"/>
      <c r="E34857" s="573"/>
    </row>
    <row r="34858" spans="4:5" ht="15" customHeight="1">
      <c r="D34858" s="76"/>
      <c r="E34858" s="573"/>
    </row>
    <row r="34859" spans="4:5" ht="15" customHeight="1">
      <c r="D34859" s="76"/>
      <c r="E34859" s="573"/>
    </row>
    <row r="34860" spans="4:5" ht="15" customHeight="1">
      <c r="D34860" s="76"/>
      <c r="E34860" s="573"/>
    </row>
    <row r="34861" spans="4:5" ht="15" customHeight="1">
      <c r="D34861" s="76"/>
      <c r="E34861" s="573"/>
    </row>
    <row r="34862" spans="4:5" ht="15" customHeight="1">
      <c r="D34862" s="76"/>
      <c r="E34862" s="573"/>
    </row>
    <row r="34863" spans="4:5" ht="15" customHeight="1">
      <c r="D34863" s="76"/>
      <c r="E34863" s="573"/>
    </row>
    <row r="34864" spans="4:5" ht="15" customHeight="1">
      <c r="D34864" s="76"/>
      <c r="E34864" s="573"/>
    </row>
    <row r="34865" spans="4:5" ht="15" customHeight="1">
      <c r="D34865" s="76"/>
      <c r="E34865" s="573"/>
    </row>
    <row r="34866" spans="4:5" ht="15" customHeight="1">
      <c r="D34866" s="76"/>
      <c r="E34866" s="573"/>
    </row>
    <row r="34867" spans="4:5" ht="15" customHeight="1">
      <c r="D34867" s="76"/>
      <c r="E34867" s="573"/>
    </row>
    <row r="34868" spans="4:5" ht="15" customHeight="1">
      <c r="D34868" s="76"/>
      <c r="E34868" s="573"/>
    </row>
    <row r="34869" spans="4:5" ht="15" customHeight="1">
      <c r="D34869" s="76"/>
      <c r="E34869" s="573"/>
    </row>
    <row r="34870" spans="4:5" ht="15" customHeight="1">
      <c r="D34870" s="76"/>
      <c r="E34870" s="573"/>
    </row>
    <row r="34871" spans="4:5" ht="15" customHeight="1">
      <c r="D34871" s="76"/>
      <c r="E34871" s="573"/>
    </row>
    <row r="34872" spans="4:5" ht="15" customHeight="1">
      <c r="D34872" s="76"/>
      <c r="E34872" s="573"/>
    </row>
    <row r="34873" spans="4:5" ht="15" customHeight="1">
      <c r="D34873" s="76"/>
      <c r="E34873" s="573"/>
    </row>
    <row r="34874" spans="4:5" ht="15" customHeight="1">
      <c r="D34874" s="76"/>
      <c r="E34874" s="573"/>
    </row>
    <row r="34875" spans="4:5" ht="15" customHeight="1">
      <c r="D34875" s="76"/>
      <c r="E34875" s="573"/>
    </row>
    <row r="34876" spans="4:5" ht="15" customHeight="1">
      <c r="D34876" s="76"/>
      <c r="E34876" s="573"/>
    </row>
    <row r="34877" spans="4:5" ht="15" customHeight="1">
      <c r="D34877" s="76"/>
      <c r="E34877" s="573"/>
    </row>
    <row r="34878" spans="4:5" ht="15" customHeight="1">
      <c r="D34878" s="76"/>
      <c r="E34878" s="573"/>
    </row>
    <row r="34879" spans="4:5" ht="15" customHeight="1">
      <c r="D34879" s="76"/>
      <c r="E34879" s="573"/>
    </row>
    <row r="34880" spans="4:5" ht="15" customHeight="1">
      <c r="D34880" s="76"/>
      <c r="E34880" s="573"/>
    </row>
    <row r="34881" spans="4:5" ht="15" customHeight="1">
      <c r="D34881" s="76"/>
      <c r="E34881" s="573"/>
    </row>
    <row r="34882" spans="4:5" ht="15" customHeight="1">
      <c r="D34882" s="76"/>
      <c r="E34882" s="573"/>
    </row>
    <row r="34883" spans="4:5" ht="15" customHeight="1">
      <c r="D34883" s="76"/>
      <c r="E34883" s="573"/>
    </row>
    <row r="34884" spans="4:5" ht="15" customHeight="1">
      <c r="D34884" s="76"/>
      <c r="E34884" s="573"/>
    </row>
    <row r="34885" spans="4:5" ht="15" customHeight="1">
      <c r="D34885" s="76"/>
      <c r="E34885" s="573"/>
    </row>
    <row r="34886" spans="4:5" ht="15" customHeight="1">
      <c r="D34886" s="76"/>
      <c r="E34886" s="573"/>
    </row>
    <row r="34887" spans="4:5" ht="15" customHeight="1">
      <c r="D34887" s="76"/>
      <c r="E34887" s="573"/>
    </row>
    <row r="34888" spans="4:5" ht="15" customHeight="1">
      <c r="D34888" s="76"/>
      <c r="E34888" s="573"/>
    </row>
    <row r="34889" spans="4:5" ht="15" customHeight="1">
      <c r="D34889" s="76"/>
      <c r="E34889" s="573"/>
    </row>
    <row r="34890" spans="4:5" ht="15" customHeight="1">
      <c r="D34890" s="76"/>
      <c r="E34890" s="573"/>
    </row>
    <row r="34891" spans="4:5" ht="15" customHeight="1">
      <c r="D34891" s="76"/>
      <c r="E34891" s="573"/>
    </row>
    <row r="34892" spans="4:5" ht="15" customHeight="1">
      <c r="D34892" s="76"/>
      <c r="E34892" s="573"/>
    </row>
    <row r="34893" spans="4:5" ht="15" customHeight="1">
      <c r="D34893" s="76"/>
      <c r="E34893" s="573"/>
    </row>
    <row r="34894" spans="4:5" ht="15" customHeight="1">
      <c r="D34894" s="76"/>
      <c r="E34894" s="573"/>
    </row>
    <row r="34895" spans="4:5" ht="15" customHeight="1">
      <c r="D34895" s="76"/>
      <c r="E34895" s="573"/>
    </row>
    <row r="34896" spans="4:5" ht="15" customHeight="1">
      <c r="D34896" s="76"/>
      <c r="E34896" s="573"/>
    </row>
    <row r="34897" spans="4:5" ht="15" customHeight="1">
      <c r="D34897" s="76"/>
      <c r="E34897" s="573"/>
    </row>
    <row r="34898" spans="4:5" ht="15" customHeight="1">
      <c r="D34898" s="76"/>
      <c r="E34898" s="573"/>
    </row>
    <row r="34899" spans="4:5" ht="15" customHeight="1">
      <c r="D34899" s="76"/>
      <c r="E34899" s="573"/>
    </row>
    <row r="34900" spans="4:5" ht="15" customHeight="1">
      <c r="D34900" s="76"/>
      <c r="E34900" s="573"/>
    </row>
    <row r="34901" spans="4:5" ht="15" customHeight="1">
      <c r="D34901" s="76"/>
      <c r="E34901" s="573"/>
    </row>
    <row r="34902" spans="4:5" ht="15" customHeight="1">
      <c r="D34902" s="76"/>
      <c r="E34902" s="573"/>
    </row>
    <row r="34903" spans="4:5" ht="15" customHeight="1">
      <c r="D34903" s="76"/>
      <c r="E34903" s="573"/>
    </row>
    <row r="34904" spans="4:5" ht="15" customHeight="1">
      <c r="D34904" s="76"/>
      <c r="E34904" s="573"/>
    </row>
    <row r="34905" spans="4:5" ht="15" customHeight="1">
      <c r="D34905" s="76"/>
      <c r="E34905" s="573"/>
    </row>
    <row r="34906" spans="4:5" ht="15" customHeight="1">
      <c r="D34906" s="76"/>
      <c r="E34906" s="573"/>
    </row>
    <row r="34907" spans="4:5" ht="15" customHeight="1">
      <c r="D34907" s="76"/>
      <c r="E34907" s="573"/>
    </row>
    <row r="34908" spans="4:5" ht="15" customHeight="1">
      <c r="D34908" s="76"/>
      <c r="E34908" s="573"/>
    </row>
    <row r="34909" spans="4:5" ht="15" customHeight="1">
      <c r="D34909" s="76"/>
      <c r="E34909" s="573"/>
    </row>
    <row r="34910" spans="4:5" ht="15" customHeight="1">
      <c r="D34910" s="76"/>
      <c r="E34910" s="573"/>
    </row>
    <row r="34911" spans="4:5" ht="15" customHeight="1">
      <c r="D34911" s="76"/>
      <c r="E34911" s="573"/>
    </row>
    <row r="34912" spans="4:5" ht="15" customHeight="1">
      <c r="D34912" s="76"/>
      <c r="E34912" s="573"/>
    </row>
    <row r="34913" spans="4:5" ht="15" customHeight="1">
      <c r="D34913" s="76"/>
      <c r="E34913" s="573"/>
    </row>
    <row r="34914" spans="4:5" ht="15" customHeight="1">
      <c r="D34914" s="76"/>
      <c r="E34914" s="573"/>
    </row>
    <row r="34915" spans="4:5" ht="15" customHeight="1">
      <c r="D34915" s="76"/>
      <c r="E34915" s="573"/>
    </row>
    <row r="34916" spans="4:5" ht="15" customHeight="1">
      <c r="D34916" s="76"/>
      <c r="E34916" s="573"/>
    </row>
    <row r="34917" spans="4:5" ht="15" customHeight="1">
      <c r="D34917" s="76"/>
      <c r="E34917" s="573"/>
    </row>
    <row r="34918" spans="4:5" ht="15" customHeight="1">
      <c r="D34918" s="76"/>
      <c r="E34918" s="573"/>
    </row>
    <row r="34919" spans="4:5" ht="15" customHeight="1">
      <c r="D34919" s="76"/>
      <c r="E34919" s="573"/>
    </row>
    <row r="34920" spans="4:5" ht="15" customHeight="1">
      <c r="D34920" s="76"/>
      <c r="E34920" s="573"/>
    </row>
    <row r="34921" spans="4:5" ht="15" customHeight="1">
      <c r="D34921" s="76"/>
      <c r="E34921" s="573"/>
    </row>
    <row r="34922" spans="4:5" ht="15" customHeight="1">
      <c r="D34922" s="76"/>
      <c r="E34922" s="573"/>
    </row>
    <row r="34923" spans="4:5" ht="15" customHeight="1">
      <c r="D34923" s="76"/>
      <c r="E34923" s="573"/>
    </row>
    <row r="34924" spans="4:5" ht="15" customHeight="1">
      <c r="D34924" s="76"/>
      <c r="E34924" s="573"/>
    </row>
    <row r="34925" spans="4:5" ht="15" customHeight="1">
      <c r="D34925" s="76"/>
      <c r="E34925" s="573"/>
    </row>
    <row r="34926" spans="4:5" ht="15" customHeight="1">
      <c r="D34926" s="76"/>
      <c r="E34926" s="573"/>
    </row>
    <row r="34927" spans="4:5" ht="15" customHeight="1">
      <c r="D34927" s="76"/>
      <c r="E34927" s="573"/>
    </row>
    <row r="34928" spans="4:5" ht="15" customHeight="1">
      <c r="D34928" s="76"/>
      <c r="E34928" s="573"/>
    </row>
    <row r="34929" spans="4:5" ht="15" customHeight="1">
      <c r="D34929" s="76"/>
      <c r="E34929" s="573"/>
    </row>
    <row r="34930" spans="4:5" ht="15" customHeight="1">
      <c r="D34930" s="76"/>
      <c r="E34930" s="573"/>
    </row>
    <row r="34931" spans="4:5" ht="15" customHeight="1">
      <c r="D34931" s="76"/>
      <c r="E34931" s="573"/>
    </row>
    <row r="34932" spans="4:5" ht="15" customHeight="1">
      <c r="D34932" s="76"/>
      <c r="E34932" s="573"/>
    </row>
    <row r="34933" spans="4:5" ht="15" customHeight="1">
      <c r="D34933" s="76"/>
      <c r="E34933" s="573"/>
    </row>
    <row r="34934" spans="4:5" ht="15" customHeight="1">
      <c r="D34934" s="76"/>
      <c r="E34934" s="573"/>
    </row>
    <row r="34935" spans="4:5" ht="15" customHeight="1">
      <c r="D34935" s="76"/>
      <c r="E34935" s="573"/>
    </row>
    <row r="34936" spans="4:5" ht="15" customHeight="1">
      <c r="D34936" s="76"/>
      <c r="E34936" s="573"/>
    </row>
    <row r="34937" spans="4:5" ht="15" customHeight="1">
      <c r="D34937" s="76"/>
      <c r="E34937" s="573"/>
    </row>
    <row r="34938" spans="4:5" ht="15" customHeight="1">
      <c r="D34938" s="76"/>
      <c r="E34938" s="573"/>
    </row>
    <row r="34939" spans="4:5" ht="15" customHeight="1">
      <c r="D34939" s="76"/>
      <c r="E34939" s="573"/>
    </row>
    <row r="34940" spans="4:5" ht="15" customHeight="1">
      <c r="D34940" s="76"/>
      <c r="E34940" s="573"/>
    </row>
    <row r="34941" spans="4:5" ht="15" customHeight="1">
      <c r="D34941" s="76"/>
      <c r="E34941" s="573"/>
    </row>
    <row r="34942" spans="4:5" ht="15" customHeight="1">
      <c r="D34942" s="76"/>
      <c r="E34942" s="573"/>
    </row>
    <row r="34943" spans="4:5" ht="15" customHeight="1">
      <c r="D34943" s="76"/>
      <c r="E34943" s="573"/>
    </row>
    <row r="34944" spans="4:5" ht="15" customHeight="1">
      <c r="D34944" s="76"/>
      <c r="E34944" s="573"/>
    </row>
    <row r="34945" spans="4:5" ht="15" customHeight="1">
      <c r="D34945" s="76"/>
      <c r="E34945" s="573"/>
    </row>
    <row r="34946" spans="4:5" ht="15" customHeight="1">
      <c r="D34946" s="76"/>
      <c r="E34946" s="573"/>
    </row>
    <row r="34947" spans="4:5" ht="15" customHeight="1">
      <c r="D34947" s="76"/>
      <c r="E34947" s="573"/>
    </row>
    <row r="34948" spans="4:5" ht="15" customHeight="1">
      <c r="D34948" s="76"/>
      <c r="E34948" s="573"/>
    </row>
    <row r="34949" spans="4:5" ht="15" customHeight="1">
      <c r="D34949" s="76"/>
      <c r="E34949" s="573"/>
    </row>
    <row r="34950" spans="4:5" ht="15" customHeight="1">
      <c r="D34950" s="76"/>
      <c r="E34950" s="573"/>
    </row>
    <row r="34951" spans="4:5" ht="15" customHeight="1">
      <c r="D34951" s="76"/>
      <c r="E34951" s="573"/>
    </row>
    <row r="34952" spans="4:5" ht="15" customHeight="1">
      <c r="D34952" s="76"/>
      <c r="E34952" s="573"/>
    </row>
    <row r="34953" spans="4:5" ht="15" customHeight="1">
      <c r="D34953" s="76"/>
      <c r="E34953" s="573"/>
    </row>
    <row r="34954" spans="4:5" ht="15" customHeight="1">
      <c r="D34954" s="76"/>
      <c r="E34954" s="573"/>
    </row>
    <row r="34955" spans="4:5" ht="15" customHeight="1">
      <c r="D34955" s="76"/>
      <c r="E34955" s="573"/>
    </row>
    <row r="34956" spans="4:5" ht="15" customHeight="1">
      <c r="D34956" s="76"/>
      <c r="E34956" s="573"/>
    </row>
    <row r="34957" spans="4:5" ht="15" customHeight="1">
      <c r="D34957" s="76"/>
      <c r="E34957" s="573"/>
    </row>
    <row r="34958" spans="4:5" ht="15" customHeight="1">
      <c r="D34958" s="76"/>
      <c r="E34958" s="573"/>
    </row>
    <row r="34959" spans="4:5" ht="15" customHeight="1">
      <c r="D34959" s="76"/>
      <c r="E34959" s="573"/>
    </row>
    <row r="34960" spans="4:5" ht="15" customHeight="1">
      <c r="D34960" s="76"/>
      <c r="E34960" s="573"/>
    </row>
    <row r="34961" spans="4:5" ht="15" customHeight="1">
      <c r="D34961" s="76"/>
      <c r="E34961" s="573"/>
    </row>
    <row r="34962" spans="4:5" ht="15" customHeight="1">
      <c r="D34962" s="76"/>
      <c r="E34962" s="573"/>
    </row>
    <row r="34963" spans="4:5" ht="15" customHeight="1">
      <c r="D34963" s="76"/>
      <c r="E34963" s="573"/>
    </row>
    <row r="34964" spans="4:5" ht="15" customHeight="1">
      <c r="D34964" s="76"/>
      <c r="E34964" s="573"/>
    </row>
    <row r="34965" spans="4:5" ht="15" customHeight="1">
      <c r="D34965" s="76"/>
      <c r="E34965" s="573"/>
    </row>
    <row r="34966" spans="4:5" ht="15" customHeight="1">
      <c r="D34966" s="76"/>
      <c r="E34966" s="573"/>
    </row>
    <row r="34967" spans="4:5" ht="15" customHeight="1">
      <c r="D34967" s="76"/>
      <c r="E34967" s="573"/>
    </row>
    <row r="34968" spans="4:5" ht="15" customHeight="1">
      <c r="D34968" s="76"/>
      <c r="E34968" s="573"/>
    </row>
    <row r="34969" spans="4:5" ht="15" customHeight="1">
      <c r="D34969" s="76"/>
      <c r="E34969" s="573"/>
    </row>
    <row r="34970" spans="4:5" ht="15" customHeight="1">
      <c r="D34970" s="76"/>
      <c r="E34970" s="573"/>
    </row>
    <row r="34971" spans="4:5" ht="15" customHeight="1">
      <c r="D34971" s="76"/>
      <c r="E34971" s="573"/>
    </row>
    <row r="34972" spans="4:5" ht="15" customHeight="1">
      <c r="D34972" s="76"/>
      <c r="E34972" s="573"/>
    </row>
    <row r="34973" spans="4:5" ht="15" customHeight="1">
      <c r="D34973" s="76"/>
      <c r="E34973" s="573"/>
    </row>
    <row r="34974" spans="4:5" ht="15" customHeight="1">
      <c r="D34974" s="76"/>
      <c r="E34974" s="573"/>
    </row>
    <row r="34975" spans="4:5" ht="15" customHeight="1">
      <c r="D34975" s="76"/>
      <c r="E34975" s="573"/>
    </row>
    <row r="34976" spans="4:5" ht="15" customHeight="1">
      <c r="D34976" s="76"/>
      <c r="E34976" s="573"/>
    </row>
    <row r="34977" spans="4:5" ht="15" customHeight="1">
      <c r="D34977" s="76"/>
      <c r="E34977" s="573"/>
    </row>
    <row r="34978" spans="4:5" ht="15" customHeight="1">
      <c r="D34978" s="76"/>
      <c r="E34978" s="573"/>
    </row>
    <row r="34979" spans="4:5" ht="15" customHeight="1">
      <c r="D34979" s="76"/>
      <c r="E34979" s="573"/>
    </row>
    <row r="34980" spans="4:5" ht="15" customHeight="1">
      <c r="D34980" s="76"/>
      <c r="E34980" s="573"/>
    </row>
    <row r="34981" spans="4:5" ht="15" customHeight="1">
      <c r="D34981" s="76"/>
      <c r="E34981" s="573"/>
    </row>
    <row r="34982" spans="4:5" ht="15" customHeight="1">
      <c r="D34982" s="76"/>
      <c r="E34982" s="573"/>
    </row>
    <row r="34983" spans="4:5" ht="15" customHeight="1">
      <c r="D34983" s="76"/>
      <c r="E34983" s="573"/>
    </row>
    <row r="34984" spans="4:5" ht="15" customHeight="1">
      <c r="D34984" s="76"/>
      <c r="E34984" s="573"/>
    </row>
    <row r="34985" spans="4:5" ht="15" customHeight="1">
      <c r="D34985" s="76"/>
      <c r="E34985" s="573"/>
    </row>
    <row r="34986" spans="4:5" ht="15" customHeight="1">
      <c r="D34986" s="76"/>
      <c r="E34986" s="573"/>
    </row>
    <row r="34987" spans="4:5" ht="15" customHeight="1">
      <c r="D34987" s="76"/>
      <c r="E34987" s="573"/>
    </row>
    <row r="34988" spans="4:5" ht="15" customHeight="1">
      <c r="D34988" s="76"/>
      <c r="E34988" s="573"/>
    </row>
    <row r="34989" spans="4:5" ht="15" customHeight="1">
      <c r="D34989" s="76"/>
      <c r="E34989" s="573"/>
    </row>
    <row r="34990" spans="4:5" ht="15" customHeight="1">
      <c r="D34990" s="76"/>
      <c r="E34990" s="573"/>
    </row>
    <row r="34991" spans="4:5" ht="15" customHeight="1">
      <c r="D34991" s="76"/>
      <c r="E34991" s="573"/>
    </row>
    <row r="34992" spans="4:5" ht="15" customHeight="1">
      <c r="D34992" s="76"/>
      <c r="E34992" s="573"/>
    </row>
    <row r="34993" spans="4:5" ht="15" customHeight="1">
      <c r="D34993" s="76"/>
      <c r="E34993" s="573"/>
    </row>
    <row r="34994" spans="4:5" ht="15" customHeight="1">
      <c r="D34994" s="76"/>
      <c r="E34994" s="573"/>
    </row>
    <row r="34995" spans="4:5" ht="15" customHeight="1">
      <c r="D34995" s="76"/>
      <c r="E34995" s="573"/>
    </row>
    <row r="34996" spans="4:5" ht="15" customHeight="1">
      <c r="D34996" s="76"/>
      <c r="E34996" s="573"/>
    </row>
    <row r="34997" spans="4:5" ht="15" customHeight="1">
      <c r="D34997" s="76"/>
      <c r="E34997" s="573"/>
    </row>
    <row r="34998" spans="4:5" ht="15" customHeight="1">
      <c r="D34998" s="76"/>
      <c r="E34998" s="573"/>
    </row>
    <row r="34999" spans="4:5" ht="15" customHeight="1">
      <c r="D34999" s="76"/>
      <c r="E34999" s="573"/>
    </row>
    <row r="35000" spans="4:5" ht="15" customHeight="1">
      <c r="D35000" s="76"/>
      <c r="E35000" s="573"/>
    </row>
    <row r="35001" spans="4:5" ht="15" customHeight="1">
      <c r="D35001" s="76"/>
      <c r="E35001" s="573"/>
    </row>
    <row r="35002" spans="4:5" ht="15" customHeight="1">
      <c r="D35002" s="76"/>
      <c r="E35002" s="573"/>
    </row>
    <row r="35003" spans="4:5" ht="15" customHeight="1">
      <c r="D35003" s="76"/>
      <c r="E35003" s="573"/>
    </row>
    <row r="35004" spans="4:5" ht="15" customHeight="1">
      <c r="D35004" s="76"/>
      <c r="E35004" s="573"/>
    </row>
    <row r="35005" spans="4:5" ht="15" customHeight="1">
      <c r="D35005" s="76"/>
      <c r="E35005" s="573"/>
    </row>
    <row r="35006" spans="4:5" ht="15" customHeight="1">
      <c r="D35006" s="76"/>
      <c r="E35006" s="573"/>
    </row>
    <row r="35007" spans="4:5" ht="15" customHeight="1">
      <c r="D35007" s="76"/>
      <c r="E35007" s="573"/>
    </row>
    <row r="35008" spans="4:5" ht="15" customHeight="1">
      <c r="D35008" s="76"/>
      <c r="E35008" s="573"/>
    </row>
    <row r="35009" spans="4:5" ht="15" customHeight="1">
      <c r="D35009" s="76"/>
      <c r="E35009" s="573"/>
    </row>
    <row r="35010" spans="4:5" ht="15" customHeight="1">
      <c r="D35010" s="76"/>
      <c r="E35010" s="573"/>
    </row>
    <row r="35011" spans="4:5" ht="15" customHeight="1">
      <c r="D35011" s="76"/>
      <c r="E35011" s="573"/>
    </row>
    <row r="35012" spans="4:5" ht="15" customHeight="1">
      <c r="D35012" s="76"/>
      <c r="E35012" s="573"/>
    </row>
    <row r="35013" spans="4:5" ht="15" customHeight="1">
      <c r="D35013" s="76"/>
      <c r="E35013" s="573"/>
    </row>
    <row r="35014" spans="4:5" ht="15" customHeight="1">
      <c r="D35014" s="76"/>
      <c r="E35014" s="573"/>
    </row>
    <row r="35015" spans="4:5" ht="15" customHeight="1">
      <c r="D35015" s="76"/>
      <c r="E35015" s="573"/>
    </row>
    <row r="35016" spans="4:5" ht="15" customHeight="1">
      <c r="D35016" s="76"/>
      <c r="E35016" s="573"/>
    </row>
    <row r="35017" spans="4:5" ht="15" customHeight="1">
      <c r="D35017" s="76"/>
      <c r="E35017" s="573"/>
    </row>
    <row r="35018" spans="4:5" ht="15" customHeight="1">
      <c r="D35018" s="76"/>
      <c r="E35018" s="573"/>
    </row>
    <row r="35019" spans="4:5" ht="15" customHeight="1">
      <c r="D35019" s="76"/>
      <c r="E35019" s="573"/>
    </row>
    <row r="35020" spans="4:5" ht="15" customHeight="1">
      <c r="D35020" s="76"/>
      <c r="E35020" s="573"/>
    </row>
    <row r="35021" spans="4:5" ht="15" customHeight="1">
      <c r="D35021" s="76"/>
      <c r="E35021" s="573"/>
    </row>
    <row r="35022" spans="4:5" ht="15" customHeight="1">
      <c r="D35022" s="76"/>
      <c r="E35022" s="573"/>
    </row>
    <row r="35023" spans="4:5" ht="15" customHeight="1">
      <c r="D35023" s="76"/>
      <c r="E35023" s="573"/>
    </row>
    <row r="35024" spans="4:5" ht="15" customHeight="1">
      <c r="D35024" s="76"/>
      <c r="E35024" s="573"/>
    </row>
    <row r="35025" spans="4:5" ht="15" customHeight="1">
      <c r="D35025" s="76"/>
      <c r="E35025" s="573"/>
    </row>
    <row r="35026" spans="4:5" ht="15" customHeight="1">
      <c r="D35026" s="76"/>
      <c r="E35026" s="573"/>
    </row>
    <row r="35027" spans="4:5" ht="15" customHeight="1">
      <c r="D35027" s="76"/>
      <c r="E35027" s="573"/>
    </row>
    <row r="35028" spans="4:5" ht="15" customHeight="1">
      <c r="D35028" s="76"/>
      <c r="E35028" s="573"/>
    </row>
    <row r="35029" spans="4:5" ht="15" customHeight="1">
      <c r="D35029" s="76"/>
      <c r="E35029" s="573"/>
    </row>
    <row r="35030" spans="4:5" ht="15" customHeight="1">
      <c r="D35030" s="76"/>
      <c r="E35030" s="573"/>
    </row>
    <row r="35031" spans="4:5" ht="15" customHeight="1">
      <c r="D35031" s="76"/>
      <c r="E35031" s="573"/>
    </row>
    <row r="35032" spans="4:5" ht="15" customHeight="1">
      <c r="D35032" s="76"/>
      <c r="E35032" s="573"/>
    </row>
    <row r="35033" spans="4:5" ht="15" customHeight="1">
      <c r="D35033" s="76"/>
      <c r="E35033" s="573"/>
    </row>
    <row r="35034" spans="4:5" ht="15" customHeight="1">
      <c r="D35034" s="76"/>
      <c r="E35034" s="573"/>
    </row>
    <row r="35035" spans="4:5" ht="15" customHeight="1">
      <c r="D35035" s="76"/>
      <c r="E35035" s="573"/>
    </row>
    <row r="35036" spans="4:5" ht="15" customHeight="1">
      <c r="D35036" s="76"/>
      <c r="E35036" s="573"/>
    </row>
    <row r="35037" spans="4:5" ht="15" customHeight="1">
      <c r="D35037" s="76"/>
      <c r="E35037" s="573"/>
    </row>
    <row r="35038" spans="4:5" ht="15" customHeight="1">
      <c r="D35038" s="76"/>
      <c r="E35038" s="573"/>
    </row>
    <row r="35039" spans="4:5" ht="15" customHeight="1">
      <c r="D35039" s="76"/>
      <c r="E35039" s="573"/>
    </row>
    <row r="35040" spans="4:5" ht="15" customHeight="1">
      <c r="D35040" s="76"/>
      <c r="E35040" s="573"/>
    </row>
    <row r="35041" spans="4:5" ht="15" customHeight="1">
      <c r="D35041" s="76"/>
      <c r="E35041" s="573"/>
    </row>
    <row r="35042" spans="4:5" ht="15" customHeight="1">
      <c r="D35042" s="76"/>
      <c r="E35042" s="573"/>
    </row>
    <row r="35043" spans="4:5" ht="15" customHeight="1">
      <c r="D35043" s="76"/>
      <c r="E35043" s="573"/>
    </row>
    <row r="35044" spans="4:5" ht="15" customHeight="1">
      <c r="D35044" s="76"/>
      <c r="E35044" s="573"/>
    </row>
    <row r="35045" spans="4:5" ht="15" customHeight="1">
      <c r="D35045" s="76"/>
      <c r="E35045" s="573"/>
    </row>
    <row r="35046" spans="4:5" ht="15" customHeight="1">
      <c r="D35046" s="76"/>
      <c r="E35046" s="573"/>
    </row>
    <row r="35047" spans="4:5" ht="15" customHeight="1">
      <c r="D35047" s="76"/>
      <c r="E35047" s="573"/>
    </row>
    <row r="35048" spans="4:5" ht="15" customHeight="1">
      <c r="D35048" s="76"/>
      <c r="E35048" s="573"/>
    </row>
    <row r="35049" spans="4:5" ht="15" customHeight="1">
      <c r="D35049" s="76"/>
      <c r="E35049" s="573"/>
    </row>
    <row r="35050" spans="4:5" ht="15" customHeight="1">
      <c r="D35050" s="76"/>
      <c r="E35050" s="573"/>
    </row>
    <row r="35051" spans="4:5" ht="15" customHeight="1">
      <c r="D35051" s="76"/>
      <c r="E35051" s="573"/>
    </row>
    <row r="35052" spans="4:5" ht="15" customHeight="1">
      <c r="D35052" s="76"/>
      <c r="E35052" s="573"/>
    </row>
    <row r="35053" spans="4:5" ht="15" customHeight="1">
      <c r="D35053" s="76"/>
      <c r="E35053" s="573"/>
    </row>
    <row r="35054" spans="4:5" ht="15" customHeight="1">
      <c r="D35054" s="76"/>
      <c r="E35054" s="573"/>
    </row>
    <row r="35055" spans="4:5" ht="15" customHeight="1">
      <c r="D35055" s="76"/>
      <c r="E35055" s="573"/>
    </row>
    <row r="35056" spans="4:5" ht="15" customHeight="1">
      <c r="D35056" s="76"/>
      <c r="E35056" s="573"/>
    </row>
    <row r="35057" spans="4:5" ht="15" customHeight="1">
      <c r="D35057" s="76"/>
      <c r="E35057" s="573"/>
    </row>
    <row r="35058" spans="4:5" ht="15" customHeight="1">
      <c r="D35058" s="76"/>
      <c r="E35058" s="573"/>
    </row>
    <row r="35059" spans="4:5" ht="15" customHeight="1">
      <c r="D35059" s="76"/>
      <c r="E35059" s="573"/>
    </row>
    <row r="35060" spans="4:5" ht="15" customHeight="1">
      <c r="D35060" s="76"/>
      <c r="E35060" s="573"/>
    </row>
    <row r="35061" spans="4:5" ht="15" customHeight="1">
      <c r="D35061" s="76"/>
      <c r="E35061" s="573"/>
    </row>
    <row r="35062" spans="4:5" ht="15" customHeight="1">
      <c r="D35062" s="76"/>
      <c r="E35062" s="573"/>
    </row>
    <row r="35063" spans="4:5" ht="15" customHeight="1">
      <c r="D35063" s="76"/>
      <c r="E35063" s="573"/>
    </row>
    <row r="35064" spans="4:5" ht="15" customHeight="1">
      <c r="D35064" s="76"/>
      <c r="E35064" s="573"/>
    </row>
    <row r="35065" spans="4:5" ht="15" customHeight="1">
      <c r="D35065" s="76"/>
      <c r="E35065" s="573"/>
    </row>
    <row r="35066" spans="4:5" ht="15" customHeight="1">
      <c r="D35066" s="76"/>
      <c r="E35066" s="573"/>
    </row>
    <row r="35067" spans="4:5" ht="15" customHeight="1">
      <c r="D35067" s="76"/>
      <c r="E35067" s="573"/>
    </row>
    <row r="35068" spans="4:5" ht="15" customHeight="1">
      <c r="D35068" s="76"/>
      <c r="E35068" s="573"/>
    </row>
    <row r="35069" spans="4:5" ht="15" customHeight="1">
      <c r="D35069" s="76"/>
      <c r="E35069" s="573"/>
    </row>
    <row r="35070" spans="4:5" ht="15" customHeight="1">
      <c r="D35070" s="76"/>
      <c r="E35070" s="573"/>
    </row>
    <row r="35071" spans="4:5" ht="15" customHeight="1">
      <c r="D35071" s="76"/>
      <c r="E35071" s="573"/>
    </row>
    <row r="35072" spans="4:5" ht="15" customHeight="1">
      <c r="D35072" s="76"/>
      <c r="E35072" s="573"/>
    </row>
    <row r="35073" spans="4:5" ht="15" customHeight="1">
      <c r="D35073" s="76"/>
      <c r="E35073" s="573"/>
    </row>
    <row r="35074" spans="4:5" ht="15" customHeight="1">
      <c r="D35074" s="76"/>
      <c r="E35074" s="573"/>
    </row>
    <row r="35075" spans="4:5" ht="15" customHeight="1">
      <c r="D35075" s="76"/>
      <c r="E35075" s="573"/>
    </row>
    <row r="35076" spans="4:5" ht="15" customHeight="1">
      <c r="D35076" s="76"/>
      <c r="E35076" s="573"/>
    </row>
    <row r="35077" spans="4:5" ht="15" customHeight="1">
      <c r="D35077" s="76"/>
      <c r="E35077" s="573"/>
    </row>
    <row r="35078" spans="4:5" ht="15" customHeight="1">
      <c r="D35078" s="76"/>
      <c r="E35078" s="573"/>
    </row>
    <row r="35079" spans="4:5" ht="15" customHeight="1">
      <c r="D35079" s="76"/>
      <c r="E35079" s="573"/>
    </row>
    <row r="35080" spans="4:5" ht="15" customHeight="1">
      <c r="D35080" s="76"/>
      <c r="E35080" s="573"/>
    </row>
    <row r="35081" spans="4:5" ht="15" customHeight="1">
      <c r="D35081" s="76"/>
      <c r="E35081" s="573"/>
    </row>
    <row r="35082" spans="4:5" ht="15" customHeight="1">
      <c r="D35082" s="76"/>
      <c r="E35082" s="573"/>
    </row>
    <row r="35083" spans="4:5" ht="15" customHeight="1">
      <c r="D35083" s="76"/>
      <c r="E35083" s="573"/>
    </row>
    <row r="35084" spans="4:5" ht="15" customHeight="1">
      <c r="D35084" s="76"/>
      <c r="E35084" s="573"/>
    </row>
    <row r="35085" spans="4:5" ht="15" customHeight="1">
      <c r="D35085" s="76"/>
      <c r="E35085" s="573"/>
    </row>
    <row r="35086" spans="4:5" ht="15" customHeight="1">
      <c r="D35086" s="76"/>
      <c r="E35086" s="573"/>
    </row>
    <row r="35087" spans="4:5" ht="15" customHeight="1">
      <c r="D35087" s="76"/>
      <c r="E35087" s="573"/>
    </row>
    <row r="35088" spans="4:5" ht="15" customHeight="1">
      <c r="D35088" s="76"/>
      <c r="E35088" s="573"/>
    </row>
    <row r="35089" spans="4:5" ht="15" customHeight="1">
      <c r="D35089" s="76"/>
      <c r="E35089" s="573"/>
    </row>
    <row r="35090" spans="4:5" ht="15" customHeight="1">
      <c r="D35090" s="76"/>
      <c r="E35090" s="573"/>
    </row>
    <row r="35091" spans="4:5" ht="15" customHeight="1">
      <c r="D35091" s="76"/>
      <c r="E35091" s="573"/>
    </row>
    <row r="35092" spans="4:5" ht="15" customHeight="1">
      <c r="D35092" s="76"/>
      <c r="E35092" s="573"/>
    </row>
    <row r="35093" spans="4:5" ht="15" customHeight="1">
      <c r="D35093" s="76"/>
      <c r="E35093" s="573"/>
    </row>
    <row r="35094" spans="4:5" ht="15" customHeight="1">
      <c r="D35094" s="76"/>
      <c r="E35094" s="573"/>
    </row>
    <row r="35095" spans="4:5" ht="15" customHeight="1">
      <c r="D35095" s="76"/>
      <c r="E35095" s="573"/>
    </row>
    <row r="35096" spans="4:5" ht="15" customHeight="1">
      <c r="D35096" s="76"/>
      <c r="E35096" s="573"/>
    </row>
    <row r="35097" spans="4:5" ht="15" customHeight="1">
      <c r="D35097" s="76"/>
      <c r="E35097" s="573"/>
    </row>
    <row r="35098" spans="4:5" ht="15" customHeight="1">
      <c r="D35098" s="76"/>
      <c r="E35098" s="573"/>
    </row>
    <row r="35099" spans="4:5" ht="15" customHeight="1">
      <c r="D35099" s="76"/>
      <c r="E35099" s="573"/>
    </row>
    <row r="35100" spans="4:5" ht="15" customHeight="1">
      <c r="D35100" s="76"/>
      <c r="E35100" s="573"/>
    </row>
    <row r="35101" spans="4:5" ht="15" customHeight="1">
      <c r="D35101" s="76"/>
      <c r="E35101" s="573"/>
    </row>
    <row r="35102" spans="4:5" ht="15" customHeight="1">
      <c r="D35102" s="76"/>
      <c r="E35102" s="573"/>
    </row>
    <row r="35103" spans="4:5" ht="15" customHeight="1">
      <c r="D35103" s="76"/>
      <c r="E35103" s="573"/>
    </row>
    <row r="35104" spans="4:5" ht="15" customHeight="1">
      <c r="D35104" s="76"/>
      <c r="E35104" s="573"/>
    </row>
    <row r="35105" spans="4:5" ht="15" customHeight="1">
      <c r="D35105" s="76"/>
      <c r="E35105" s="573"/>
    </row>
    <row r="35106" spans="4:5" ht="15" customHeight="1">
      <c r="D35106" s="76"/>
      <c r="E35106" s="573"/>
    </row>
    <row r="35107" spans="4:5" ht="15" customHeight="1">
      <c r="D35107" s="76"/>
      <c r="E35107" s="573"/>
    </row>
    <row r="35108" spans="4:5" ht="15" customHeight="1">
      <c r="D35108" s="76"/>
      <c r="E35108" s="573"/>
    </row>
    <row r="35109" spans="4:5" ht="15" customHeight="1">
      <c r="D35109" s="76"/>
      <c r="E35109" s="573"/>
    </row>
    <row r="35110" spans="4:5" ht="15" customHeight="1">
      <c r="D35110" s="76"/>
      <c r="E35110" s="573"/>
    </row>
    <row r="35111" spans="4:5" ht="15" customHeight="1">
      <c r="D35111" s="76"/>
      <c r="E35111" s="573"/>
    </row>
    <row r="35112" spans="4:5" ht="15" customHeight="1">
      <c r="D35112" s="76"/>
      <c r="E35112" s="573"/>
    </row>
    <row r="35113" spans="4:5" ht="15" customHeight="1">
      <c r="D35113" s="76"/>
      <c r="E35113" s="573"/>
    </row>
    <row r="35114" spans="4:5" ht="15" customHeight="1">
      <c r="D35114" s="76"/>
      <c r="E35114" s="573"/>
    </row>
    <row r="35115" spans="4:5" ht="15" customHeight="1">
      <c r="D35115" s="76"/>
      <c r="E35115" s="573"/>
    </row>
    <row r="35116" spans="4:5" ht="15" customHeight="1">
      <c r="D35116" s="76"/>
      <c r="E35116" s="573"/>
    </row>
    <row r="35117" spans="4:5" ht="15" customHeight="1">
      <c r="D35117" s="76"/>
      <c r="E35117" s="573"/>
    </row>
    <row r="35118" spans="4:5" ht="15" customHeight="1">
      <c r="D35118" s="76"/>
      <c r="E35118" s="573"/>
    </row>
    <row r="35119" spans="4:5" ht="15" customHeight="1">
      <c r="D35119" s="76"/>
      <c r="E35119" s="573"/>
    </row>
    <row r="35120" spans="4:5" ht="15" customHeight="1">
      <c r="D35120" s="76"/>
      <c r="E35120" s="573"/>
    </row>
    <row r="35121" spans="4:5" ht="15" customHeight="1">
      <c r="D35121" s="76"/>
      <c r="E35121" s="573"/>
    </row>
    <row r="35122" spans="4:5" ht="15" customHeight="1">
      <c r="D35122" s="76"/>
      <c r="E35122" s="573"/>
    </row>
    <row r="35123" spans="4:5" ht="15" customHeight="1">
      <c r="D35123" s="76"/>
      <c r="E35123" s="573"/>
    </row>
    <row r="35124" spans="4:5" ht="15" customHeight="1">
      <c r="D35124" s="76"/>
      <c r="E35124" s="573"/>
    </row>
    <row r="35125" spans="4:5" ht="15" customHeight="1">
      <c r="D35125" s="76"/>
      <c r="E35125" s="573"/>
    </row>
    <row r="35126" spans="4:5" ht="15" customHeight="1">
      <c r="D35126" s="76"/>
      <c r="E35126" s="573"/>
    </row>
    <row r="35127" spans="4:5" ht="15" customHeight="1">
      <c r="D35127" s="76"/>
      <c r="E35127" s="573"/>
    </row>
    <row r="35128" spans="4:5" ht="15" customHeight="1">
      <c r="D35128" s="76"/>
      <c r="E35128" s="573"/>
    </row>
    <row r="35129" spans="4:5" ht="15" customHeight="1">
      <c r="D35129" s="76"/>
      <c r="E35129" s="573"/>
    </row>
    <row r="35130" spans="4:5" ht="15" customHeight="1">
      <c r="D35130" s="76"/>
      <c r="E35130" s="573"/>
    </row>
    <row r="35131" spans="4:5" ht="15" customHeight="1">
      <c r="D35131" s="76"/>
      <c r="E35131" s="573"/>
    </row>
    <row r="35132" spans="4:5" ht="15" customHeight="1">
      <c r="D35132" s="76"/>
      <c r="E35132" s="573"/>
    </row>
    <row r="35133" spans="4:5" ht="15" customHeight="1">
      <c r="D35133" s="76"/>
      <c r="E35133" s="573"/>
    </row>
    <row r="35134" spans="4:5" ht="15" customHeight="1">
      <c r="D35134" s="76"/>
      <c r="E35134" s="573"/>
    </row>
    <row r="35135" spans="4:5" ht="15" customHeight="1">
      <c r="D35135" s="76"/>
      <c r="E35135" s="573"/>
    </row>
    <row r="35136" spans="4:5" ht="15" customHeight="1">
      <c r="D35136" s="76"/>
      <c r="E35136" s="573"/>
    </row>
    <row r="35137" spans="4:5" ht="15" customHeight="1">
      <c r="D35137" s="76"/>
      <c r="E35137" s="573"/>
    </row>
    <row r="35138" spans="4:5" ht="15" customHeight="1">
      <c r="D35138" s="76"/>
      <c r="E35138" s="573"/>
    </row>
    <row r="35139" spans="4:5" ht="15" customHeight="1">
      <c r="D35139" s="76"/>
      <c r="E35139" s="573"/>
    </row>
    <row r="35140" spans="4:5" ht="15" customHeight="1">
      <c r="D35140" s="76"/>
      <c r="E35140" s="573"/>
    </row>
    <row r="35141" spans="4:5" ht="15" customHeight="1">
      <c r="D35141" s="76"/>
      <c r="E35141" s="573"/>
    </row>
    <row r="35142" spans="4:5" ht="15" customHeight="1">
      <c r="D35142" s="76"/>
      <c r="E35142" s="573"/>
    </row>
    <row r="35143" spans="4:5" ht="15" customHeight="1">
      <c r="D35143" s="76"/>
      <c r="E35143" s="573"/>
    </row>
    <row r="35144" spans="4:5" ht="15" customHeight="1">
      <c r="D35144" s="76"/>
      <c r="E35144" s="573"/>
    </row>
    <row r="35145" spans="4:5" ht="15" customHeight="1">
      <c r="D35145" s="76"/>
      <c r="E35145" s="573"/>
    </row>
    <row r="35146" spans="4:5" ht="15" customHeight="1">
      <c r="D35146" s="76"/>
      <c r="E35146" s="573"/>
    </row>
    <row r="35147" spans="4:5" ht="15" customHeight="1">
      <c r="D35147" s="76"/>
      <c r="E35147" s="573"/>
    </row>
    <row r="35148" spans="4:5" ht="15" customHeight="1">
      <c r="D35148" s="76"/>
      <c r="E35148" s="573"/>
    </row>
    <row r="35149" spans="4:5" ht="15" customHeight="1">
      <c r="D35149" s="76"/>
      <c r="E35149" s="573"/>
    </row>
    <row r="35150" spans="4:5" ht="15" customHeight="1">
      <c r="D35150" s="76"/>
      <c r="E35150" s="573"/>
    </row>
    <row r="35151" spans="4:5" ht="15" customHeight="1">
      <c r="D35151" s="76"/>
      <c r="E35151" s="573"/>
    </row>
    <row r="35152" spans="4:5" ht="15" customHeight="1">
      <c r="D35152" s="76"/>
      <c r="E35152" s="573"/>
    </row>
    <row r="35153" spans="4:5" ht="15" customHeight="1">
      <c r="D35153" s="76"/>
      <c r="E35153" s="573"/>
    </row>
    <row r="35154" spans="4:5" ht="15" customHeight="1">
      <c r="D35154" s="76"/>
      <c r="E35154" s="573"/>
    </row>
    <row r="35155" spans="4:5" ht="15" customHeight="1">
      <c r="D35155" s="76"/>
      <c r="E35155" s="573"/>
    </row>
    <row r="35156" spans="4:5" ht="15" customHeight="1">
      <c r="D35156" s="76"/>
      <c r="E35156" s="573"/>
    </row>
    <row r="35157" spans="4:5" ht="15" customHeight="1">
      <c r="D35157" s="76"/>
      <c r="E35157" s="573"/>
    </row>
    <row r="35158" spans="4:5" ht="15" customHeight="1">
      <c r="D35158" s="76"/>
      <c r="E35158" s="573"/>
    </row>
    <row r="35159" spans="4:5" ht="15" customHeight="1">
      <c r="D35159" s="76"/>
      <c r="E35159" s="573"/>
    </row>
    <row r="35160" spans="4:5" ht="15" customHeight="1">
      <c r="D35160" s="76"/>
      <c r="E35160" s="573"/>
    </row>
    <row r="35161" spans="4:5" ht="15" customHeight="1">
      <c r="D35161" s="76"/>
      <c r="E35161" s="573"/>
    </row>
    <row r="35162" spans="4:5" ht="15" customHeight="1">
      <c r="D35162" s="76"/>
      <c r="E35162" s="573"/>
    </row>
    <row r="35163" spans="4:5" ht="15" customHeight="1">
      <c r="D35163" s="76"/>
      <c r="E35163" s="573"/>
    </row>
    <row r="35164" spans="4:5" ht="15" customHeight="1">
      <c r="D35164" s="76"/>
      <c r="E35164" s="573"/>
    </row>
    <row r="35165" spans="4:5" ht="15" customHeight="1">
      <c r="D35165" s="76"/>
      <c r="E35165" s="573"/>
    </row>
    <row r="35166" spans="4:5" ht="15" customHeight="1">
      <c r="D35166" s="76"/>
      <c r="E35166" s="573"/>
    </row>
    <row r="35167" spans="4:5" ht="15" customHeight="1">
      <c r="D35167" s="76"/>
      <c r="E35167" s="573"/>
    </row>
    <row r="35168" spans="4:5" ht="15" customHeight="1">
      <c r="D35168" s="76"/>
      <c r="E35168" s="573"/>
    </row>
    <row r="35169" spans="4:5" ht="15" customHeight="1">
      <c r="D35169" s="76"/>
      <c r="E35169" s="573"/>
    </row>
    <row r="35170" spans="4:5" ht="15" customHeight="1">
      <c r="D35170" s="76"/>
      <c r="E35170" s="573"/>
    </row>
    <row r="35171" spans="4:5" ht="15" customHeight="1">
      <c r="D35171" s="76"/>
      <c r="E35171" s="573"/>
    </row>
    <row r="35172" spans="4:5" ht="15" customHeight="1">
      <c r="D35172" s="76"/>
      <c r="E35172" s="573"/>
    </row>
    <row r="35173" spans="4:5" ht="15" customHeight="1">
      <c r="D35173" s="76"/>
      <c r="E35173" s="573"/>
    </row>
    <row r="35174" spans="4:5" ht="15" customHeight="1">
      <c r="D35174" s="76"/>
      <c r="E35174" s="573"/>
    </row>
    <row r="35175" spans="4:5" ht="15" customHeight="1">
      <c r="D35175" s="76"/>
      <c r="E35175" s="573"/>
    </row>
    <row r="35176" spans="4:5" ht="15" customHeight="1">
      <c r="D35176" s="76"/>
      <c r="E35176" s="573"/>
    </row>
    <row r="35177" spans="4:5" ht="15" customHeight="1">
      <c r="D35177" s="76"/>
      <c r="E35177" s="573"/>
    </row>
    <row r="35178" spans="4:5" ht="15" customHeight="1">
      <c r="D35178" s="76"/>
      <c r="E35178" s="573"/>
    </row>
    <row r="35179" spans="4:5" ht="15" customHeight="1">
      <c r="D35179" s="76"/>
      <c r="E35179" s="573"/>
    </row>
    <row r="35180" spans="4:5" ht="15" customHeight="1">
      <c r="D35180" s="76"/>
      <c r="E35180" s="573"/>
    </row>
    <row r="35181" spans="4:5" ht="15" customHeight="1">
      <c r="D35181" s="76"/>
      <c r="E35181" s="573"/>
    </row>
    <row r="35182" spans="4:5" ht="15" customHeight="1">
      <c r="D35182" s="76"/>
      <c r="E35182" s="573"/>
    </row>
    <row r="35183" spans="4:5" ht="15" customHeight="1">
      <c r="D35183" s="76"/>
      <c r="E35183" s="573"/>
    </row>
    <row r="35184" spans="4:5" ht="15" customHeight="1">
      <c r="D35184" s="76"/>
      <c r="E35184" s="573"/>
    </row>
    <row r="35185" spans="4:5" ht="15" customHeight="1">
      <c r="D35185" s="76"/>
      <c r="E35185" s="573"/>
    </row>
    <row r="35186" spans="4:5" ht="15" customHeight="1">
      <c r="D35186" s="76"/>
      <c r="E35186" s="573"/>
    </row>
    <row r="35187" spans="4:5" ht="15" customHeight="1">
      <c r="D35187" s="76"/>
      <c r="E35187" s="573"/>
    </row>
    <row r="35188" spans="4:5" ht="15" customHeight="1">
      <c r="D35188" s="76"/>
      <c r="E35188" s="573"/>
    </row>
    <row r="35189" spans="4:5" ht="15" customHeight="1">
      <c r="D35189" s="76"/>
      <c r="E35189" s="573"/>
    </row>
    <row r="35190" spans="4:5" ht="15" customHeight="1">
      <c r="D35190" s="76"/>
      <c r="E35190" s="573"/>
    </row>
    <row r="35191" spans="4:5" ht="15" customHeight="1">
      <c r="D35191" s="76"/>
      <c r="E35191" s="573"/>
    </row>
    <row r="35192" spans="4:5" ht="15" customHeight="1">
      <c r="D35192" s="76"/>
      <c r="E35192" s="573"/>
    </row>
    <row r="35193" spans="4:5" ht="15" customHeight="1">
      <c r="D35193" s="76"/>
      <c r="E35193" s="573"/>
    </row>
    <row r="35194" spans="4:5" ht="15" customHeight="1">
      <c r="D35194" s="76"/>
      <c r="E35194" s="573"/>
    </row>
    <row r="35195" spans="4:5" ht="15" customHeight="1">
      <c r="D35195" s="76"/>
      <c r="E35195" s="573"/>
    </row>
    <row r="35196" spans="4:5" ht="15" customHeight="1">
      <c r="D35196" s="76"/>
      <c r="E35196" s="573"/>
    </row>
    <row r="35197" spans="4:5" ht="15" customHeight="1">
      <c r="D35197" s="76"/>
      <c r="E35197" s="573"/>
    </row>
    <row r="35198" spans="4:5" ht="15" customHeight="1">
      <c r="D35198" s="76"/>
      <c r="E35198" s="573"/>
    </row>
    <row r="35199" spans="4:5" ht="15" customHeight="1">
      <c r="D35199" s="76"/>
      <c r="E35199" s="573"/>
    </row>
    <row r="35200" spans="4:5" ht="15" customHeight="1">
      <c r="D35200" s="76"/>
      <c r="E35200" s="573"/>
    </row>
    <row r="35201" spans="4:5" ht="15" customHeight="1">
      <c r="D35201" s="76"/>
      <c r="E35201" s="573"/>
    </row>
    <row r="35202" spans="4:5" ht="15" customHeight="1">
      <c r="D35202" s="76"/>
      <c r="E35202" s="573"/>
    </row>
    <row r="35203" spans="4:5" ht="15" customHeight="1">
      <c r="D35203" s="76"/>
      <c r="E35203" s="573"/>
    </row>
    <row r="35204" spans="4:5" ht="15" customHeight="1">
      <c r="D35204" s="76"/>
      <c r="E35204" s="573"/>
    </row>
    <row r="35205" spans="4:5" ht="15" customHeight="1">
      <c r="D35205" s="76"/>
      <c r="E35205" s="573"/>
    </row>
    <row r="35206" spans="4:5" ht="15" customHeight="1">
      <c r="D35206" s="76"/>
      <c r="E35206" s="573"/>
    </row>
    <row r="35207" spans="4:5" ht="15" customHeight="1">
      <c r="D35207" s="76"/>
      <c r="E35207" s="573"/>
    </row>
    <row r="35208" spans="4:5" ht="15" customHeight="1">
      <c r="D35208" s="76"/>
      <c r="E35208" s="573"/>
    </row>
    <row r="35209" spans="4:5" ht="15" customHeight="1">
      <c r="D35209" s="76"/>
      <c r="E35209" s="573"/>
    </row>
    <row r="35210" spans="4:5" ht="15" customHeight="1">
      <c r="D35210" s="76"/>
      <c r="E35210" s="573"/>
    </row>
    <row r="35211" spans="4:5" ht="15" customHeight="1">
      <c r="D35211" s="76"/>
      <c r="E35211" s="573"/>
    </row>
    <row r="35212" spans="4:5" ht="15" customHeight="1">
      <c r="D35212" s="76"/>
      <c r="E35212" s="573"/>
    </row>
    <row r="35213" spans="4:5" ht="15" customHeight="1">
      <c r="D35213" s="76"/>
      <c r="E35213" s="573"/>
    </row>
    <row r="35214" spans="4:5" ht="15" customHeight="1">
      <c r="D35214" s="76"/>
      <c r="E35214" s="573"/>
    </row>
    <row r="35215" spans="4:5" ht="15" customHeight="1">
      <c r="D35215" s="76"/>
      <c r="E35215" s="573"/>
    </row>
    <row r="35216" spans="4:5" ht="15" customHeight="1">
      <c r="D35216" s="76"/>
      <c r="E35216" s="573"/>
    </row>
    <row r="35217" spans="4:5" ht="15" customHeight="1">
      <c r="D35217" s="76"/>
      <c r="E35217" s="573"/>
    </row>
    <row r="35218" spans="4:5" ht="15" customHeight="1">
      <c r="D35218" s="76"/>
      <c r="E35218" s="573"/>
    </row>
    <row r="35219" spans="4:5" ht="15" customHeight="1">
      <c r="D35219" s="76"/>
      <c r="E35219" s="573"/>
    </row>
    <row r="35220" spans="4:5" ht="15" customHeight="1">
      <c r="D35220" s="76"/>
      <c r="E35220" s="573"/>
    </row>
    <row r="35221" spans="4:5" ht="15" customHeight="1">
      <c r="D35221" s="76"/>
      <c r="E35221" s="573"/>
    </row>
    <row r="35222" spans="4:5" ht="15" customHeight="1">
      <c r="D35222" s="76"/>
      <c r="E35222" s="573"/>
    </row>
    <row r="35223" spans="4:5" ht="15" customHeight="1">
      <c r="D35223" s="76"/>
      <c r="E35223" s="573"/>
    </row>
    <row r="35224" spans="4:5" ht="15" customHeight="1">
      <c r="D35224" s="76"/>
      <c r="E35224" s="573"/>
    </row>
    <row r="35225" spans="4:5" ht="15" customHeight="1">
      <c r="D35225" s="76"/>
      <c r="E35225" s="573"/>
    </row>
    <row r="35226" spans="4:5" ht="15" customHeight="1">
      <c r="D35226" s="76"/>
      <c r="E35226" s="573"/>
    </row>
    <row r="35227" spans="4:5" ht="15" customHeight="1">
      <c r="D35227" s="76"/>
      <c r="E35227" s="573"/>
    </row>
    <row r="35228" spans="4:5" ht="15" customHeight="1">
      <c r="D35228" s="76"/>
      <c r="E35228" s="573"/>
    </row>
    <row r="35229" spans="4:5" ht="15" customHeight="1">
      <c r="D35229" s="76"/>
      <c r="E35229" s="573"/>
    </row>
    <row r="35230" spans="4:5" ht="15" customHeight="1">
      <c r="D35230" s="76"/>
      <c r="E35230" s="573"/>
    </row>
    <row r="35231" spans="4:5" ht="15" customHeight="1">
      <c r="D35231" s="76"/>
      <c r="E35231" s="573"/>
    </row>
    <row r="35232" spans="4:5" ht="15" customHeight="1">
      <c r="D35232" s="76"/>
      <c r="E35232" s="573"/>
    </row>
    <row r="35233" spans="4:5" ht="15" customHeight="1">
      <c r="D35233" s="76"/>
      <c r="E35233" s="573"/>
    </row>
    <row r="35234" spans="4:5" ht="15" customHeight="1">
      <c r="D35234" s="76"/>
      <c r="E35234" s="573"/>
    </row>
    <row r="35235" spans="4:5" ht="15" customHeight="1">
      <c r="D35235" s="76"/>
      <c r="E35235" s="573"/>
    </row>
    <row r="35236" spans="4:5" ht="15" customHeight="1">
      <c r="D35236" s="76"/>
      <c r="E35236" s="573"/>
    </row>
    <row r="35237" spans="4:5" ht="15" customHeight="1">
      <c r="D35237" s="76"/>
      <c r="E35237" s="573"/>
    </row>
    <row r="35238" spans="4:5" ht="15" customHeight="1">
      <c r="D35238" s="76"/>
      <c r="E35238" s="573"/>
    </row>
    <row r="35239" spans="4:5" ht="15" customHeight="1">
      <c r="D35239" s="76"/>
      <c r="E35239" s="573"/>
    </row>
    <row r="35240" spans="4:5" ht="15" customHeight="1">
      <c r="D35240" s="76"/>
      <c r="E35240" s="573"/>
    </row>
    <row r="35241" spans="4:5" ht="15" customHeight="1">
      <c r="D35241" s="76"/>
      <c r="E35241" s="573"/>
    </row>
    <row r="35242" spans="4:5" ht="15" customHeight="1">
      <c r="D35242" s="76"/>
      <c r="E35242" s="573"/>
    </row>
    <row r="35243" spans="4:5" ht="15" customHeight="1">
      <c r="D35243" s="76"/>
      <c r="E35243" s="573"/>
    </row>
    <row r="35244" spans="4:5" ht="15" customHeight="1">
      <c r="D35244" s="76"/>
      <c r="E35244" s="573"/>
    </row>
    <row r="35245" spans="4:5" ht="15" customHeight="1">
      <c r="D35245" s="76"/>
      <c r="E35245" s="573"/>
    </row>
    <row r="35246" spans="4:5" ht="15" customHeight="1">
      <c r="D35246" s="76"/>
      <c r="E35246" s="573"/>
    </row>
    <row r="35247" spans="4:5" ht="15" customHeight="1">
      <c r="D35247" s="76"/>
      <c r="E35247" s="573"/>
    </row>
    <row r="35248" spans="4:5" ht="15" customHeight="1">
      <c r="D35248" s="76"/>
      <c r="E35248" s="573"/>
    </row>
    <row r="35249" spans="4:5" ht="15" customHeight="1">
      <c r="D35249" s="76"/>
      <c r="E35249" s="573"/>
    </row>
    <row r="35250" spans="4:5" ht="15" customHeight="1">
      <c r="D35250" s="76"/>
      <c r="E35250" s="573"/>
    </row>
    <row r="35251" spans="4:5" ht="15" customHeight="1">
      <c r="D35251" s="76"/>
      <c r="E35251" s="573"/>
    </row>
    <row r="35252" spans="4:5" ht="15" customHeight="1">
      <c r="D35252" s="76"/>
      <c r="E35252" s="573"/>
    </row>
    <row r="35253" spans="4:5" ht="15" customHeight="1">
      <c r="D35253" s="76"/>
      <c r="E35253" s="573"/>
    </row>
    <row r="35254" spans="4:5" ht="15" customHeight="1">
      <c r="D35254" s="76"/>
      <c r="E35254" s="573"/>
    </row>
    <row r="35255" spans="4:5" ht="15" customHeight="1">
      <c r="D35255" s="76"/>
      <c r="E35255" s="573"/>
    </row>
    <row r="35256" spans="4:5" ht="15" customHeight="1">
      <c r="D35256" s="76"/>
      <c r="E35256" s="573"/>
    </row>
    <row r="35257" spans="4:5" ht="15" customHeight="1">
      <c r="D35257" s="76"/>
      <c r="E35257" s="573"/>
    </row>
    <row r="35258" spans="4:5" ht="15" customHeight="1">
      <c r="D35258" s="76"/>
      <c r="E35258" s="573"/>
    </row>
    <row r="35259" spans="4:5" ht="15" customHeight="1">
      <c r="D35259" s="76"/>
      <c r="E35259" s="573"/>
    </row>
    <row r="35260" spans="4:5" ht="15" customHeight="1">
      <c r="D35260" s="76"/>
      <c r="E35260" s="573"/>
    </row>
    <row r="35261" spans="4:5" ht="15" customHeight="1">
      <c r="D35261" s="76"/>
      <c r="E35261" s="573"/>
    </row>
    <row r="35262" spans="4:5" ht="15" customHeight="1">
      <c r="D35262" s="76"/>
      <c r="E35262" s="573"/>
    </row>
    <row r="35263" spans="4:5" ht="15" customHeight="1">
      <c r="D35263" s="76"/>
      <c r="E35263" s="573"/>
    </row>
    <row r="35264" spans="4:5" ht="15" customHeight="1">
      <c r="D35264" s="76"/>
      <c r="E35264" s="573"/>
    </row>
    <row r="35265" spans="4:5" ht="15" customHeight="1">
      <c r="D35265" s="76"/>
      <c r="E35265" s="573"/>
    </row>
    <row r="35266" spans="4:5" ht="15" customHeight="1">
      <c r="D35266" s="76"/>
      <c r="E35266" s="573"/>
    </row>
    <row r="35267" spans="4:5" ht="15" customHeight="1">
      <c r="D35267" s="76"/>
      <c r="E35267" s="573"/>
    </row>
    <row r="35268" spans="4:5" ht="15" customHeight="1">
      <c r="D35268" s="76"/>
      <c r="E35268" s="573"/>
    </row>
    <row r="35269" spans="4:5" ht="15" customHeight="1">
      <c r="D35269" s="76"/>
      <c r="E35269" s="573"/>
    </row>
    <row r="35270" spans="4:5" ht="15" customHeight="1">
      <c r="D35270" s="76"/>
      <c r="E35270" s="573"/>
    </row>
    <row r="35271" spans="4:5" ht="15" customHeight="1">
      <c r="D35271" s="76"/>
      <c r="E35271" s="573"/>
    </row>
    <row r="35272" spans="4:5" ht="15" customHeight="1">
      <c r="D35272" s="76"/>
      <c r="E35272" s="573"/>
    </row>
    <row r="35273" spans="4:5" ht="15" customHeight="1">
      <c r="D35273" s="76"/>
      <c r="E35273" s="573"/>
    </row>
    <row r="35274" spans="4:5" ht="15" customHeight="1">
      <c r="D35274" s="76"/>
      <c r="E35274" s="573"/>
    </row>
    <row r="35275" spans="4:5" ht="15" customHeight="1">
      <c r="D35275" s="76"/>
      <c r="E35275" s="573"/>
    </row>
    <row r="35276" spans="4:5" ht="15" customHeight="1">
      <c r="D35276" s="76"/>
      <c r="E35276" s="573"/>
    </row>
    <row r="35277" spans="4:5" ht="15" customHeight="1">
      <c r="D35277" s="76"/>
      <c r="E35277" s="573"/>
    </row>
    <row r="35278" spans="4:5" ht="15" customHeight="1">
      <c r="D35278" s="76"/>
      <c r="E35278" s="573"/>
    </row>
    <row r="35279" spans="4:5" ht="15" customHeight="1">
      <c r="D35279" s="76"/>
      <c r="E35279" s="573"/>
    </row>
    <row r="35280" spans="4:5" ht="15" customHeight="1">
      <c r="D35280" s="76"/>
      <c r="E35280" s="573"/>
    </row>
    <row r="35281" spans="4:5" ht="15" customHeight="1">
      <c r="D35281" s="76"/>
      <c r="E35281" s="573"/>
    </row>
    <row r="35282" spans="4:5" ht="15" customHeight="1">
      <c r="D35282" s="76"/>
      <c r="E35282" s="573"/>
    </row>
    <row r="35283" spans="4:5" ht="15" customHeight="1">
      <c r="D35283" s="76"/>
      <c r="E35283" s="573"/>
    </row>
    <row r="35284" spans="4:5" ht="15" customHeight="1">
      <c r="D35284" s="76"/>
      <c r="E35284" s="573"/>
    </row>
    <row r="35285" spans="4:5" ht="15" customHeight="1">
      <c r="D35285" s="76"/>
      <c r="E35285" s="573"/>
    </row>
    <row r="35286" spans="4:5" ht="15" customHeight="1">
      <c r="D35286" s="76"/>
      <c r="E35286" s="573"/>
    </row>
    <row r="35287" spans="4:5" ht="15" customHeight="1">
      <c r="D35287" s="76"/>
      <c r="E35287" s="573"/>
    </row>
    <row r="35288" spans="4:5" ht="15" customHeight="1">
      <c r="D35288" s="76"/>
      <c r="E35288" s="573"/>
    </row>
    <row r="35289" spans="4:5" ht="15" customHeight="1">
      <c r="D35289" s="76"/>
      <c r="E35289" s="573"/>
    </row>
    <row r="35290" spans="4:5" ht="15" customHeight="1">
      <c r="D35290" s="76"/>
      <c r="E35290" s="573"/>
    </row>
    <row r="35291" spans="4:5" ht="15" customHeight="1">
      <c r="D35291" s="76"/>
      <c r="E35291" s="573"/>
    </row>
    <row r="35292" spans="4:5" ht="15" customHeight="1">
      <c r="D35292" s="76"/>
      <c r="E35292" s="573"/>
    </row>
    <row r="35293" spans="4:5" ht="15" customHeight="1">
      <c r="D35293" s="76"/>
      <c r="E35293" s="573"/>
    </row>
    <row r="35294" spans="4:5" ht="15" customHeight="1">
      <c r="D35294" s="76"/>
      <c r="E35294" s="573"/>
    </row>
    <row r="35295" spans="4:5" ht="15" customHeight="1">
      <c r="D35295" s="76"/>
      <c r="E35295" s="573"/>
    </row>
    <row r="35296" spans="4:5" ht="15" customHeight="1">
      <c r="D35296" s="76"/>
      <c r="E35296" s="573"/>
    </row>
    <row r="35297" spans="4:5" ht="15" customHeight="1">
      <c r="D35297" s="76"/>
      <c r="E35297" s="573"/>
    </row>
    <row r="35298" spans="4:5" ht="15" customHeight="1">
      <c r="D35298" s="76"/>
      <c r="E35298" s="573"/>
    </row>
    <row r="35299" spans="4:5" ht="15" customHeight="1">
      <c r="D35299" s="76"/>
      <c r="E35299" s="573"/>
    </row>
    <row r="35300" spans="4:5" ht="15" customHeight="1">
      <c r="D35300" s="76"/>
      <c r="E35300" s="573"/>
    </row>
    <row r="35301" spans="4:5" ht="15" customHeight="1">
      <c r="D35301" s="76"/>
      <c r="E35301" s="573"/>
    </row>
    <row r="35302" spans="4:5" ht="15" customHeight="1">
      <c r="D35302" s="76"/>
      <c r="E35302" s="573"/>
    </row>
    <row r="35303" spans="4:5" ht="15" customHeight="1">
      <c r="D35303" s="76"/>
      <c r="E35303" s="573"/>
    </row>
    <row r="35304" spans="4:5" ht="15" customHeight="1">
      <c r="D35304" s="76"/>
      <c r="E35304" s="573"/>
    </row>
    <row r="35305" spans="4:5" ht="15" customHeight="1">
      <c r="D35305" s="76"/>
      <c r="E35305" s="573"/>
    </row>
    <row r="35306" spans="4:5" ht="15" customHeight="1">
      <c r="D35306" s="76"/>
      <c r="E35306" s="573"/>
    </row>
    <row r="35307" spans="4:5" ht="15" customHeight="1">
      <c r="D35307" s="76"/>
      <c r="E35307" s="573"/>
    </row>
    <row r="35308" spans="4:5" ht="15" customHeight="1">
      <c r="D35308" s="76"/>
      <c r="E35308" s="573"/>
    </row>
    <row r="35309" spans="4:5" ht="15" customHeight="1">
      <c r="D35309" s="76"/>
      <c r="E35309" s="573"/>
    </row>
    <row r="35310" spans="4:5" ht="15" customHeight="1">
      <c r="D35310" s="76"/>
      <c r="E35310" s="573"/>
    </row>
    <row r="35311" spans="4:5" ht="15" customHeight="1">
      <c r="D35311" s="76"/>
      <c r="E35311" s="573"/>
    </row>
    <row r="35312" spans="4:5" ht="15" customHeight="1">
      <c r="D35312" s="76"/>
      <c r="E35312" s="573"/>
    </row>
    <row r="35313" spans="4:5" ht="15" customHeight="1">
      <c r="D35313" s="76"/>
      <c r="E35313" s="573"/>
    </row>
    <row r="35314" spans="4:5" ht="15" customHeight="1">
      <c r="D35314" s="76"/>
      <c r="E35314" s="573"/>
    </row>
    <row r="35315" spans="4:5" ht="15" customHeight="1">
      <c r="D35315" s="76"/>
      <c r="E35315" s="573"/>
    </row>
    <row r="35316" spans="4:5" ht="15" customHeight="1">
      <c r="D35316" s="76"/>
      <c r="E35316" s="573"/>
    </row>
    <row r="35317" spans="4:5" ht="15" customHeight="1">
      <c r="D35317" s="76"/>
      <c r="E35317" s="573"/>
    </row>
    <row r="35318" spans="4:5" ht="15" customHeight="1">
      <c r="D35318" s="76"/>
      <c r="E35318" s="573"/>
    </row>
    <row r="35319" spans="4:5" ht="15" customHeight="1">
      <c r="D35319" s="76"/>
      <c r="E35319" s="573"/>
    </row>
    <row r="35320" spans="4:5" ht="15" customHeight="1">
      <c r="D35320" s="76"/>
      <c r="E35320" s="573"/>
    </row>
    <row r="35321" spans="4:5" ht="15" customHeight="1">
      <c r="D35321" s="76"/>
      <c r="E35321" s="573"/>
    </row>
    <row r="35322" spans="4:5" ht="15" customHeight="1">
      <c r="D35322" s="76"/>
      <c r="E35322" s="573"/>
    </row>
    <row r="35323" spans="4:5" ht="15" customHeight="1">
      <c r="D35323" s="76"/>
      <c r="E35323" s="573"/>
    </row>
    <row r="35324" spans="4:5" ht="15" customHeight="1">
      <c r="D35324" s="76"/>
      <c r="E35324" s="573"/>
    </row>
    <row r="35325" spans="4:5" ht="15" customHeight="1">
      <c r="D35325" s="76"/>
      <c r="E35325" s="573"/>
    </row>
    <row r="35326" spans="4:5" ht="15" customHeight="1">
      <c r="D35326" s="76"/>
      <c r="E35326" s="573"/>
    </row>
    <row r="35327" spans="4:5" ht="15" customHeight="1">
      <c r="D35327" s="76"/>
      <c r="E35327" s="573"/>
    </row>
    <row r="35328" spans="4:5" ht="15" customHeight="1">
      <c r="D35328" s="76"/>
      <c r="E35328" s="573"/>
    </row>
    <row r="35329" spans="4:5" ht="15" customHeight="1">
      <c r="D35329" s="76"/>
      <c r="E35329" s="573"/>
    </row>
    <row r="35330" spans="4:5" ht="15" customHeight="1">
      <c r="D35330" s="76"/>
      <c r="E35330" s="573"/>
    </row>
    <row r="35331" spans="4:5" ht="15" customHeight="1">
      <c r="D35331" s="76"/>
      <c r="E35331" s="573"/>
    </row>
    <row r="35332" spans="4:5" ht="15" customHeight="1">
      <c r="D35332" s="76"/>
      <c r="E35332" s="573"/>
    </row>
    <row r="35333" spans="4:5" ht="15" customHeight="1">
      <c r="D35333" s="76"/>
      <c r="E35333" s="573"/>
    </row>
    <row r="35334" spans="4:5" ht="15" customHeight="1">
      <c r="D35334" s="76"/>
      <c r="E35334" s="573"/>
    </row>
    <row r="35335" spans="4:5" ht="15" customHeight="1">
      <c r="D35335" s="76"/>
      <c r="E35335" s="573"/>
    </row>
    <row r="35336" spans="4:5" ht="15" customHeight="1">
      <c r="D35336" s="76"/>
      <c r="E35336" s="573"/>
    </row>
    <row r="35337" spans="4:5" ht="15" customHeight="1">
      <c r="D35337" s="76"/>
      <c r="E35337" s="573"/>
    </row>
    <row r="35338" spans="4:5" ht="15" customHeight="1">
      <c r="D35338" s="76"/>
      <c r="E35338" s="573"/>
    </row>
    <row r="35339" spans="4:5" ht="15" customHeight="1">
      <c r="D35339" s="76"/>
      <c r="E35339" s="573"/>
    </row>
    <row r="35340" spans="4:5" ht="15" customHeight="1">
      <c r="D35340" s="76"/>
      <c r="E35340" s="573"/>
    </row>
    <row r="35341" spans="4:5" ht="15" customHeight="1">
      <c r="D35341" s="76"/>
      <c r="E35341" s="573"/>
    </row>
    <row r="35342" spans="4:5" ht="15" customHeight="1">
      <c r="D35342" s="76"/>
      <c r="E35342" s="573"/>
    </row>
    <row r="35343" spans="4:5" ht="15" customHeight="1">
      <c r="D35343" s="76"/>
      <c r="E35343" s="573"/>
    </row>
    <row r="35344" spans="4:5" ht="15" customHeight="1">
      <c r="D35344" s="76"/>
      <c r="E35344" s="573"/>
    </row>
    <row r="35345" spans="4:5" ht="15" customHeight="1">
      <c r="D35345" s="76"/>
      <c r="E35345" s="573"/>
    </row>
    <row r="35346" spans="4:5" ht="15" customHeight="1">
      <c r="D35346" s="76"/>
      <c r="E35346" s="573"/>
    </row>
    <row r="35347" spans="4:5" ht="15" customHeight="1">
      <c r="D35347" s="76"/>
      <c r="E35347" s="573"/>
    </row>
    <row r="35348" spans="4:5" ht="15" customHeight="1">
      <c r="D35348" s="76"/>
      <c r="E35348" s="573"/>
    </row>
    <row r="35349" spans="4:5" ht="15" customHeight="1">
      <c r="D35349" s="76"/>
      <c r="E35349" s="573"/>
    </row>
    <row r="35350" spans="4:5" ht="15" customHeight="1">
      <c r="D35350" s="76"/>
      <c r="E35350" s="573"/>
    </row>
    <row r="35351" spans="4:5" ht="15" customHeight="1">
      <c r="D35351" s="76"/>
      <c r="E35351" s="573"/>
    </row>
    <row r="35352" spans="4:5" ht="15" customHeight="1">
      <c r="D35352" s="76"/>
      <c r="E35352" s="573"/>
    </row>
    <row r="35353" spans="4:5" ht="15" customHeight="1">
      <c r="D35353" s="76"/>
      <c r="E35353" s="573"/>
    </row>
    <row r="35354" spans="4:5" ht="15" customHeight="1">
      <c r="D35354" s="76"/>
      <c r="E35354" s="573"/>
    </row>
    <row r="35355" spans="4:5" ht="15" customHeight="1">
      <c r="D35355" s="76"/>
      <c r="E35355" s="573"/>
    </row>
    <row r="35356" spans="4:5" ht="15" customHeight="1">
      <c r="D35356" s="76"/>
      <c r="E35356" s="573"/>
    </row>
    <row r="35357" spans="4:5" ht="15" customHeight="1">
      <c r="D35357" s="76"/>
      <c r="E35357" s="573"/>
    </row>
    <row r="35358" spans="4:5" ht="15" customHeight="1">
      <c r="D35358" s="76"/>
      <c r="E35358" s="573"/>
    </row>
    <row r="35359" spans="4:5" ht="15" customHeight="1">
      <c r="D35359" s="76"/>
      <c r="E35359" s="573"/>
    </row>
    <row r="35360" spans="4:5" ht="15" customHeight="1">
      <c r="D35360" s="76"/>
      <c r="E35360" s="573"/>
    </row>
    <row r="35361" spans="4:5" ht="15" customHeight="1">
      <c r="D35361" s="76"/>
      <c r="E35361" s="573"/>
    </row>
    <row r="35362" spans="4:5" ht="15" customHeight="1">
      <c r="D35362" s="76"/>
      <c r="E35362" s="573"/>
    </row>
    <row r="35363" spans="4:5" ht="15" customHeight="1">
      <c r="D35363" s="76"/>
      <c r="E35363" s="573"/>
    </row>
    <row r="35364" spans="4:5" ht="15" customHeight="1">
      <c r="D35364" s="76"/>
      <c r="E35364" s="573"/>
    </row>
    <row r="35365" spans="4:5" ht="15" customHeight="1">
      <c r="D35365" s="76"/>
      <c r="E35365" s="573"/>
    </row>
    <row r="35366" spans="4:5" ht="15" customHeight="1">
      <c r="D35366" s="76"/>
      <c r="E35366" s="573"/>
    </row>
    <row r="35367" spans="4:5" ht="15" customHeight="1">
      <c r="D35367" s="76"/>
      <c r="E35367" s="573"/>
    </row>
    <row r="35368" spans="4:5" ht="15" customHeight="1">
      <c r="D35368" s="76"/>
      <c r="E35368" s="573"/>
    </row>
    <row r="35369" spans="4:5" ht="15" customHeight="1">
      <c r="D35369" s="76"/>
      <c r="E35369" s="573"/>
    </row>
    <row r="35370" spans="4:5" ht="15" customHeight="1">
      <c r="D35370" s="76"/>
      <c r="E35370" s="573"/>
    </row>
    <row r="35371" spans="4:5" ht="15" customHeight="1">
      <c r="D35371" s="76"/>
      <c r="E35371" s="573"/>
    </row>
    <row r="35372" spans="4:5" ht="15" customHeight="1">
      <c r="D35372" s="76"/>
      <c r="E35372" s="573"/>
    </row>
    <row r="35373" spans="4:5" ht="15" customHeight="1">
      <c r="D35373" s="76"/>
      <c r="E35373" s="573"/>
    </row>
    <row r="35374" spans="4:5" ht="15" customHeight="1">
      <c r="D35374" s="76"/>
      <c r="E35374" s="573"/>
    </row>
    <row r="35375" spans="4:5" ht="15" customHeight="1">
      <c r="D35375" s="76"/>
      <c r="E35375" s="573"/>
    </row>
    <row r="35376" spans="4:5" ht="15" customHeight="1">
      <c r="D35376" s="76"/>
      <c r="E35376" s="573"/>
    </row>
    <row r="35377" spans="4:5" ht="15" customHeight="1">
      <c r="D35377" s="76"/>
      <c r="E35377" s="573"/>
    </row>
    <row r="35378" spans="4:5" ht="15" customHeight="1">
      <c r="D35378" s="76"/>
      <c r="E35378" s="573"/>
    </row>
    <row r="35379" spans="4:5" ht="15" customHeight="1">
      <c r="D35379" s="76"/>
      <c r="E35379" s="573"/>
    </row>
    <row r="35380" spans="4:5" ht="15" customHeight="1">
      <c r="D35380" s="76"/>
      <c r="E35380" s="573"/>
    </row>
    <row r="35381" spans="4:5" ht="15" customHeight="1">
      <c r="D35381" s="76"/>
      <c r="E35381" s="573"/>
    </row>
    <row r="35382" spans="4:5" ht="15" customHeight="1">
      <c r="D35382" s="76"/>
      <c r="E35382" s="573"/>
    </row>
    <row r="35383" spans="4:5" ht="15" customHeight="1">
      <c r="D35383" s="76"/>
      <c r="E35383" s="573"/>
    </row>
    <row r="35384" spans="4:5" ht="15" customHeight="1">
      <c r="D35384" s="76"/>
      <c r="E35384" s="573"/>
    </row>
    <row r="35385" spans="4:5" ht="15" customHeight="1">
      <c r="D35385" s="76"/>
      <c r="E35385" s="573"/>
    </row>
    <row r="35386" spans="4:5" ht="15" customHeight="1">
      <c r="D35386" s="76"/>
      <c r="E35386" s="573"/>
    </row>
    <row r="35387" spans="4:5" ht="15" customHeight="1">
      <c r="D35387" s="76"/>
      <c r="E35387" s="573"/>
    </row>
    <row r="35388" spans="4:5" ht="15" customHeight="1">
      <c r="D35388" s="76"/>
      <c r="E35388" s="573"/>
    </row>
    <row r="35389" spans="4:5" ht="15" customHeight="1">
      <c r="D35389" s="76"/>
      <c r="E35389" s="573"/>
    </row>
    <row r="35390" spans="4:5" ht="15" customHeight="1">
      <c r="D35390" s="76"/>
      <c r="E35390" s="573"/>
    </row>
    <row r="35391" spans="4:5" ht="15" customHeight="1">
      <c r="D35391" s="76"/>
      <c r="E35391" s="573"/>
    </row>
    <row r="35392" spans="4:5" ht="15" customHeight="1">
      <c r="D35392" s="76"/>
      <c r="E35392" s="573"/>
    </row>
    <row r="35393" spans="4:5" ht="15" customHeight="1">
      <c r="D35393" s="76"/>
      <c r="E35393" s="573"/>
    </row>
    <row r="35394" spans="4:5" ht="15" customHeight="1">
      <c r="D35394" s="76"/>
      <c r="E35394" s="573"/>
    </row>
    <row r="35395" spans="4:5" ht="15" customHeight="1">
      <c r="D35395" s="76"/>
      <c r="E35395" s="573"/>
    </row>
    <row r="35396" spans="4:5" ht="15" customHeight="1">
      <c r="D35396" s="76"/>
      <c r="E35396" s="573"/>
    </row>
    <row r="35397" spans="4:5" ht="15" customHeight="1">
      <c r="D35397" s="76"/>
      <c r="E35397" s="573"/>
    </row>
    <row r="35398" spans="4:5" ht="15" customHeight="1">
      <c r="D35398" s="76"/>
      <c r="E35398" s="573"/>
    </row>
    <row r="35399" spans="4:5" ht="15" customHeight="1">
      <c r="D35399" s="76"/>
      <c r="E35399" s="573"/>
    </row>
    <row r="35400" spans="4:5" ht="15" customHeight="1">
      <c r="D35400" s="76"/>
      <c r="E35400" s="573"/>
    </row>
    <row r="35401" spans="4:5" ht="15" customHeight="1">
      <c r="D35401" s="76"/>
      <c r="E35401" s="573"/>
    </row>
    <row r="35402" spans="4:5" ht="15" customHeight="1">
      <c r="D35402" s="76"/>
      <c r="E35402" s="573"/>
    </row>
    <row r="35403" spans="4:5" ht="15" customHeight="1">
      <c r="D35403" s="76"/>
      <c r="E35403" s="573"/>
    </row>
    <row r="35404" spans="4:5" ht="15" customHeight="1">
      <c r="D35404" s="76"/>
      <c r="E35404" s="573"/>
    </row>
    <row r="35405" spans="4:5" ht="15" customHeight="1">
      <c r="D35405" s="76"/>
      <c r="E35405" s="573"/>
    </row>
    <row r="35406" spans="4:5" ht="15" customHeight="1">
      <c r="D35406" s="76"/>
      <c r="E35406" s="573"/>
    </row>
    <row r="35407" spans="4:5" ht="15" customHeight="1">
      <c r="D35407" s="76"/>
      <c r="E35407" s="573"/>
    </row>
    <row r="35408" spans="4:5" ht="15" customHeight="1">
      <c r="D35408" s="76"/>
      <c r="E35408" s="573"/>
    </row>
    <row r="35409" spans="4:5" ht="15" customHeight="1">
      <c r="D35409" s="76"/>
      <c r="E35409" s="573"/>
    </row>
    <row r="35410" spans="4:5" ht="15" customHeight="1">
      <c r="D35410" s="76"/>
      <c r="E35410" s="573"/>
    </row>
    <row r="35411" spans="4:5" ht="15" customHeight="1">
      <c r="D35411" s="76"/>
      <c r="E35411" s="573"/>
    </row>
    <row r="35412" spans="4:5" ht="15" customHeight="1">
      <c r="D35412" s="76"/>
      <c r="E35412" s="573"/>
    </row>
    <row r="35413" spans="4:5" ht="15" customHeight="1">
      <c r="D35413" s="76"/>
      <c r="E35413" s="573"/>
    </row>
    <row r="35414" spans="4:5" ht="15" customHeight="1">
      <c r="D35414" s="76"/>
      <c r="E35414" s="573"/>
    </row>
    <row r="35415" spans="4:5" ht="15" customHeight="1">
      <c r="D35415" s="76"/>
      <c r="E35415" s="573"/>
    </row>
    <row r="35416" spans="4:5" ht="15" customHeight="1">
      <c r="D35416" s="76"/>
      <c r="E35416" s="573"/>
    </row>
    <row r="35417" spans="4:5" ht="15" customHeight="1">
      <c r="D35417" s="76"/>
      <c r="E35417" s="573"/>
    </row>
    <row r="35418" spans="4:5" ht="15" customHeight="1">
      <c r="D35418" s="76"/>
      <c r="E35418" s="573"/>
    </row>
    <row r="35419" spans="4:5" ht="15" customHeight="1">
      <c r="D35419" s="76"/>
      <c r="E35419" s="573"/>
    </row>
    <row r="35420" spans="4:5" ht="15" customHeight="1">
      <c r="D35420" s="76"/>
      <c r="E35420" s="573"/>
    </row>
    <row r="35421" spans="4:5" ht="15" customHeight="1">
      <c r="D35421" s="76"/>
      <c r="E35421" s="573"/>
    </row>
    <row r="35422" spans="4:5" ht="15" customHeight="1">
      <c r="D35422" s="76"/>
      <c r="E35422" s="573"/>
    </row>
    <row r="35423" spans="4:5" ht="15" customHeight="1">
      <c r="D35423" s="76"/>
      <c r="E35423" s="573"/>
    </row>
    <row r="35424" spans="4:5" ht="15" customHeight="1">
      <c r="D35424" s="76"/>
      <c r="E35424" s="573"/>
    </row>
    <row r="35425" spans="4:5" ht="15" customHeight="1">
      <c r="D35425" s="76"/>
      <c r="E35425" s="573"/>
    </row>
    <row r="35426" spans="4:5" ht="15" customHeight="1">
      <c r="D35426" s="76"/>
      <c r="E35426" s="573"/>
    </row>
    <row r="35427" spans="4:5" ht="15" customHeight="1">
      <c r="D35427" s="76"/>
      <c r="E35427" s="573"/>
    </row>
    <row r="35428" spans="4:5" ht="15" customHeight="1">
      <c r="D35428" s="76"/>
      <c r="E35428" s="573"/>
    </row>
    <row r="35429" spans="4:5" ht="15" customHeight="1">
      <c r="D35429" s="76"/>
      <c r="E35429" s="573"/>
    </row>
    <row r="35430" spans="4:5" ht="15" customHeight="1">
      <c r="D35430" s="76"/>
      <c r="E35430" s="573"/>
    </row>
    <row r="35431" spans="4:5" ht="15" customHeight="1">
      <c r="D35431" s="76"/>
      <c r="E35431" s="573"/>
    </row>
    <row r="35432" spans="4:5" ht="15" customHeight="1">
      <c r="D35432" s="76"/>
      <c r="E35432" s="573"/>
    </row>
    <row r="35433" spans="4:5" ht="15" customHeight="1">
      <c r="D35433" s="76"/>
      <c r="E35433" s="573"/>
    </row>
    <row r="35434" spans="4:5" ht="15" customHeight="1">
      <c r="D35434" s="76"/>
      <c r="E35434" s="573"/>
    </row>
    <row r="35435" spans="4:5" ht="15" customHeight="1">
      <c r="D35435" s="76"/>
      <c r="E35435" s="573"/>
    </row>
    <row r="35436" spans="4:5" ht="15" customHeight="1">
      <c r="D35436" s="76"/>
      <c r="E35436" s="573"/>
    </row>
    <row r="35437" spans="4:5" ht="15" customHeight="1">
      <c r="D35437" s="76"/>
      <c r="E35437" s="573"/>
    </row>
    <row r="35438" spans="4:5" ht="15" customHeight="1">
      <c r="D35438" s="76"/>
      <c r="E35438" s="573"/>
    </row>
    <row r="35439" spans="4:5" ht="15" customHeight="1">
      <c r="D35439" s="76"/>
      <c r="E35439" s="573"/>
    </row>
    <row r="35440" spans="4:5" ht="15" customHeight="1">
      <c r="D35440" s="76"/>
      <c r="E35440" s="573"/>
    </row>
    <row r="35441" spans="4:5" ht="15" customHeight="1">
      <c r="D35441" s="76"/>
      <c r="E35441" s="573"/>
    </row>
    <row r="35442" spans="4:5" ht="15" customHeight="1">
      <c r="D35442" s="76"/>
      <c r="E35442" s="573"/>
    </row>
    <row r="35443" spans="4:5" ht="15" customHeight="1">
      <c r="D35443" s="76"/>
      <c r="E35443" s="573"/>
    </row>
    <row r="35444" spans="4:5" ht="15" customHeight="1">
      <c r="D35444" s="76"/>
      <c r="E35444" s="573"/>
    </row>
    <row r="35445" spans="4:5" ht="15" customHeight="1">
      <c r="D35445" s="76"/>
      <c r="E35445" s="573"/>
    </row>
    <row r="35446" spans="4:5" ht="15" customHeight="1">
      <c r="D35446" s="76"/>
      <c r="E35446" s="573"/>
    </row>
    <row r="35447" spans="4:5" ht="15" customHeight="1">
      <c r="D35447" s="76"/>
      <c r="E35447" s="573"/>
    </row>
    <row r="35448" spans="4:5" ht="15" customHeight="1">
      <c r="D35448" s="76"/>
      <c r="E35448" s="573"/>
    </row>
    <row r="35449" spans="4:5" ht="15" customHeight="1">
      <c r="D35449" s="76"/>
      <c r="E35449" s="573"/>
    </row>
    <row r="35450" spans="4:5" ht="15" customHeight="1">
      <c r="D35450" s="76"/>
      <c r="E35450" s="573"/>
    </row>
    <row r="35451" spans="4:5" ht="15" customHeight="1">
      <c r="D35451" s="76"/>
      <c r="E35451" s="573"/>
    </row>
    <row r="35452" spans="4:5" ht="15" customHeight="1">
      <c r="D35452" s="76"/>
      <c r="E35452" s="573"/>
    </row>
    <row r="35453" spans="4:5" ht="15" customHeight="1">
      <c r="D35453" s="76"/>
      <c r="E35453" s="573"/>
    </row>
    <row r="35454" spans="4:5" ht="15" customHeight="1">
      <c r="D35454" s="76"/>
      <c r="E35454" s="573"/>
    </row>
    <row r="35455" spans="4:5" ht="15" customHeight="1">
      <c r="D35455" s="76"/>
      <c r="E35455" s="573"/>
    </row>
    <row r="35456" spans="4:5" ht="15" customHeight="1">
      <c r="D35456" s="76"/>
      <c r="E35456" s="573"/>
    </row>
    <row r="35457" spans="4:5" ht="15" customHeight="1">
      <c r="D35457" s="76"/>
      <c r="E35457" s="573"/>
    </row>
    <row r="35458" spans="4:5" ht="15" customHeight="1">
      <c r="D35458" s="76"/>
      <c r="E35458" s="573"/>
    </row>
    <row r="35459" spans="4:5" ht="15" customHeight="1">
      <c r="D35459" s="76"/>
      <c r="E35459" s="573"/>
    </row>
    <row r="35460" spans="4:5" ht="15" customHeight="1">
      <c r="D35460" s="76"/>
      <c r="E35460" s="573"/>
    </row>
    <row r="35461" spans="4:5" ht="15" customHeight="1">
      <c r="D35461" s="76"/>
      <c r="E35461" s="573"/>
    </row>
    <row r="35462" spans="4:5" ht="15" customHeight="1">
      <c r="D35462" s="76"/>
      <c r="E35462" s="573"/>
    </row>
    <row r="35463" spans="4:5" ht="15" customHeight="1">
      <c r="D35463" s="76"/>
      <c r="E35463" s="573"/>
    </row>
    <row r="35464" spans="4:5" ht="15" customHeight="1">
      <c r="D35464" s="76"/>
      <c r="E35464" s="573"/>
    </row>
    <row r="35465" spans="4:5" ht="15" customHeight="1">
      <c r="D35465" s="76"/>
      <c r="E35465" s="573"/>
    </row>
    <row r="35466" spans="4:5" ht="15" customHeight="1">
      <c r="D35466" s="76"/>
      <c r="E35466" s="573"/>
    </row>
    <row r="35467" spans="4:5" ht="15" customHeight="1">
      <c r="D35467" s="76"/>
      <c r="E35467" s="573"/>
    </row>
    <row r="35468" spans="4:5" ht="15" customHeight="1">
      <c r="D35468" s="76"/>
      <c r="E35468" s="573"/>
    </row>
    <row r="35469" spans="4:5" ht="15" customHeight="1">
      <c r="D35469" s="76"/>
      <c r="E35469" s="573"/>
    </row>
    <row r="35470" spans="4:5" ht="15" customHeight="1">
      <c r="D35470" s="76"/>
      <c r="E35470" s="573"/>
    </row>
    <row r="35471" spans="4:5" ht="15" customHeight="1">
      <c r="D35471" s="76"/>
      <c r="E35471" s="573"/>
    </row>
    <row r="35472" spans="4:5" ht="15" customHeight="1">
      <c r="D35472" s="76"/>
      <c r="E35472" s="573"/>
    </row>
    <row r="35473" spans="4:5" ht="15" customHeight="1">
      <c r="D35473" s="76"/>
      <c r="E35473" s="573"/>
    </row>
    <row r="35474" spans="4:5" ht="15" customHeight="1">
      <c r="D35474" s="76"/>
      <c r="E35474" s="573"/>
    </row>
    <row r="35475" spans="4:5" ht="15" customHeight="1">
      <c r="D35475" s="76"/>
      <c r="E35475" s="573"/>
    </row>
    <row r="35476" spans="4:5" ht="15" customHeight="1">
      <c r="D35476" s="76"/>
      <c r="E35476" s="573"/>
    </row>
    <row r="35477" spans="4:5" ht="15" customHeight="1">
      <c r="D35477" s="76"/>
      <c r="E35477" s="573"/>
    </row>
    <row r="35478" spans="4:5" ht="15" customHeight="1">
      <c r="D35478" s="76"/>
      <c r="E35478" s="573"/>
    </row>
    <row r="35479" spans="4:5" ht="15" customHeight="1">
      <c r="D35479" s="76"/>
      <c r="E35479" s="573"/>
    </row>
    <row r="35480" spans="4:5" ht="15" customHeight="1">
      <c r="D35480" s="76"/>
      <c r="E35480" s="573"/>
    </row>
    <row r="35481" spans="4:5" ht="15" customHeight="1">
      <c r="D35481" s="76"/>
      <c r="E35481" s="573"/>
    </row>
    <row r="35482" spans="4:5" ht="15" customHeight="1">
      <c r="D35482" s="76"/>
      <c r="E35482" s="573"/>
    </row>
    <row r="35483" spans="4:5" ht="15" customHeight="1">
      <c r="D35483" s="76"/>
      <c r="E35483" s="573"/>
    </row>
    <row r="35484" spans="4:5" ht="15" customHeight="1">
      <c r="D35484" s="76"/>
      <c r="E35484" s="573"/>
    </row>
    <row r="35485" spans="4:5" ht="15" customHeight="1">
      <c r="D35485" s="76"/>
      <c r="E35485" s="573"/>
    </row>
    <row r="35486" spans="4:5" ht="15" customHeight="1">
      <c r="D35486" s="76"/>
      <c r="E35486" s="573"/>
    </row>
    <row r="35487" spans="4:5" ht="15" customHeight="1">
      <c r="D35487" s="76"/>
      <c r="E35487" s="573"/>
    </row>
    <row r="35488" spans="4:5" ht="15" customHeight="1">
      <c r="D35488" s="76"/>
      <c r="E35488" s="573"/>
    </row>
    <row r="35489" spans="4:5" ht="15" customHeight="1">
      <c r="D35489" s="76"/>
      <c r="E35489" s="573"/>
    </row>
    <row r="35490" spans="4:5" ht="15" customHeight="1">
      <c r="D35490" s="76"/>
      <c r="E35490" s="573"/>
    </row>
    <row r="35491" spans="4:5" ht="15" customHeight="1">
      <c r="D35491" s="76"/>
      <c r="E35491" s="573"/>
    </row>
    <row r="35492" spans="4:5" ht="15" customHeight="1">
      <c r="D35492" s="76"/>
      <c r="E35492" s="573"/>
    </row>
    <row r="35493" spans="4:5" ht="15" customHeight="1">
      <c r="D35493" s="76"/>
      <c r="E35493" s="573"/>
    </row>
    <row r="35494" spans="4:5" ht="15" customHeight="1">
      <c r="D35494" s="76"/>
      <c r="E35494" s="573"/>
    </row>
    <row r="35495" spans="4:5" ht="15" customHeight="1">
      <c r="D35495" s="76"/>
      <c r="E35495" s="573"/>
    </row>
    <row r="35496" spans="4:5" ht="15" customHeight="1">
      <c r="D35496" s="76"/>
      <c r="E35496" s="573"/>
    </row>
    <row r="35497" spans="4:5" ht="15" customHeight="1">
      <c r="D35497" s="76"/>
      <c r="E35497" s="573"/>
    </row>
    <row r="35498" spans="4:5" ht="15" customHeight="1">
      <c r="D35498" s="76"/>
      <c r="E35498" s="573"/>
    </row>
    <row r="35499" spans="4:5" ht="15" customHeight="1">
      <c r="D35499" s="76"/>
      <c r="E35499" s="573"/>
    </row>
    <row r="35500" spans="4:5" ht="15" customHeight="1">
      <c r="D35500" s="76"/>
      <c r="E35500" s="573"/>
    </row>
    <row r="35501" spans="4:5" ht="15" customHeight="1">
      <c r="D35501" s="76"/>
      <c r="E35501" s="573"/>
    </row>
    <row r="35502" spans="4:5" ht="15" customHeight="1">
      <c r="D35502" s="76"/>
      <c r="E35502" s="573"/>
    </row>
    <row r="35503" spans="4:5" ht="15" customHeight="1">
      <c r="D35503" s="76"/>
      <c r="E35503" s="573"/>
    </row>
    <row r="35504" spans="4:5" ht="15" customHeight="1">
      <c r="D35504" s="76"/>
      <c r="E35504" s="573"/>
    </row>
    <row r="35505" spans="4:5" ht="15" customHeight="1">
      <c r="D35505" s="76"/>
      <c r="E35505" s="573"/>
    </row>
    <row r="35506" spans="4:5" ht="15" customHeight="1">
      <c r="D35506" s="76"/>
      <c r="E35506" s="573"/>
    </row>
    <row r="35507" spans="4:5" ht="15" customHeight="1">
      <c r="D35507" s="76"/>
      <c r="E35507" s="573"/>
    </row>
    <row r="35508" spans="4:5" ht="15" customHeight="1">
      <c r="D35508" s="76"/>
      <c r="E35508" s="573"/>
    </row>
    <row r="35509" spans="4:5" ht="15" customHeight="1">
      <c r="D35509" s="76"/>
      <c r="E35509" s="573"/>
    </row>
    <row r="35510" spans="4:5" ht="15" customHeight="1">
      <c r="D35510" s="76"/>
      <c r="E35510" s="573"/>
    </row>
    <row r="35511" spans="4:5" ht="15" customHeight="1">
      <c r="D35511" s="76"/>
      <c r="E35511" s="573"/>
    </row>
    <row r="35512" spans="4:5" ht="15" customHeight="1">
      <c r="D35512" s="76"/>
      <c r="E35512" s="573"/>
    </row>
    <row r="35513" spans="4:5" ht="15" customHeight="1">
      <c r="D35513" s="76"/>
      <c r="E35513" s="573"/>
    </row>
    <row r="35514" spans="4:5" ht="15" customHeight="1">
      <c r="D35514" s="76"/>
      <c r="E35514" s="573"/>
    </row>
    <row r="35515" spans="4:5" ht="15" customHeight="1">
      <c r="D35515" s="76"/>
      <c r="E35515" s="573"/>
    </row>
    <row r="35516" spans="4:5" ht="15" customHeight="1">
      <c r="D35516" s="76"/>
      <c r="E35516" s="573"/>
    </row>
    <row r="35517" spans="4:5" ht="15" customHeight="1">
      <c r="D35517" s="76"/>
      <c r="E35517" s="573"/>
    </row>
    <row r="35518" spans="4:5" ht="15" customHeight="1">
      <c r="D35518" s="76"/>
      <c r="E35518" s="573"/>
    </row>
    <row r="35519" spans="4:5" ht="15" customHeight="1">
      <c r="D35519" s="76"/>
      <c r="E35519" s="573"/>
    </row>
    <row r="35520" spans="4:5" ht="15" customHeight="1">
      <c r="D35520" s="76"/>
      <c r="E35520" s="573"/>
    </row>
    <row r="35521" spans="4:5" ht="15" customHeight="1">
      <c r="D35521" s="76"/>
      <c r="E35521" s="573"/>
    </row>
    <row r="35522" spans="4:5" ht="15" customHeight="1">
      <c r="D35522" s="76"/>
      <c r="E35522" s="573"/>
    </row>
    <row r="35523" spans="4:5" ht="15" customHeight="1">
      <c r="D35523" s="76"/>
      <c r="E35523" s="573"/>
    </row>
    <row r="35524" spans="4:5" ht="15" customHeight="1">
      <c r="D35524" s="76"/>
      <c r="E35524" s="573"/>
    </row>
    <row r="35525" spans="4:5" ht="15" customHeight="1">
      <c r="D35525" s="76"/>
      <c r="E35525" s="573"/>
    </row>
    <row r="35526" spans="4:5" ht="15" customHeight="1">
      <c r="D35526" s="76"/>
      <c r="E35526" s="573"/>
    </row>
    <row r="35527" spans="4:5" ht="15" customHeight="1">
      <c r="D35527" s="76"/>
      <c r="E35527" s="573"/>
    </row>
    <row r="35528" spans="4:5" ht="15" customHeight="1">
      <c r="D35528" s="76"/>
      <c r="E35528" s="573"/>
    </row>
    <row r="35529" spans="4:5" ht="15" customHeight="1">
      <c r="D35529" s="76"/>
      <c r="E35529" s="573"/>
    </row>
    <row r="35530" spans="4:5" ht="15" customHeight="1">
      <c r="D35530" s="76"/>
      <c r="E35530" s="573"/>
    </row>
    <row r="35531" spans="4:5" ht="15" customHeight="1">
      <c r="D35531" s="76"/>
      <c r="E35531" s="573"/>
    </row>
    <row r="35532" spans="4:5" ht="15" customHeight="1">
      <c r="D35532" s="76"/>
      <c r="E35532" s="573"/>
    </row>
    <row r="35533" spans="4:5" ht="15" customHeight="1">
      <c r="D35533" s="76"/>
      <c r="E35533" s="573"/>
    </row>
    <row r="35534" spans="4:5" ht="15" customHeight="1">
      <c r="D35534" s="76"/>
      <c r="E35534" s="573"/>
    </row>
    <row r="35535" spans="4:5" ht="15" customHeight="1">
      <c r="D35535" s="76"/>
      <c r="E35535" s="573"/>
    </row>
    <row r="35536" spans="4:5" ht="15" customHeight="1">
      <c r="D35536" s="76"/>
      <c r="E35536" s="573"/>
    </row>
    <row r="35537" spans="4:5" ht="15" customHeight="1">
      <c r="D35537" s="76"/>
      <c r="E35537" s="573"/>
    </row>
    <row r="35538" spans="4:5" ht="15" customHeight="1">
      <c r="D35538" s="76"/>
      <c r="E35538" s="573"/>
    </row>
    <row r="35539" spans="4:5" ht="15" customHeight="1">
      <c r="D35539" s="76"/>
      <c r="E35539" s="573"/>
    </row>
    <row r="35540" spans="4:5" ht="15" customHeight="1">
      <c r="D35540" s="76"/>
      <c r="E35540" s="573"/>
    </row>
    <row r="35541" spans="4:5" ht="15" customHeight="1">
      <c r="D35541" s="76"/>
      <c r="E35541" s="573"/>
    </row>
    <row r="35542" spans="4:5" ht="15" customHeight="1">
      <c r="D35542" s="76"/>
      <c r="E35542" s="573"/>
    </row>
    <row r="35543" spans="4:5" ht="15" customHeight="1">
      <c r="D35543" s="76"/>
      <c r="E35543" s="573"/>
    </row>
    <row r="35544" spans="4:5" ht="15" customHeight="1">
      <c r="D35544" s="76"/>
      <c r="E35544" s="573"/>
    </row>
    <row r="35545" spans="4:5" ht="15" customHeight="1">
      <c r="D35545" s="76"/>
      <c r="E35545" s="573"/>
    </row>
    <row r="35546" spans="4:5" ht="15" customHeight="1">
      <c r="D35546" s="76"/>
      <c r="E35546" s="573"/>
    </row>
    <row r="35547" spans="4:5" ht="15" customHeight="1">
      <c r="D35547" s="76"/>
      <c r="E35547" s="573"/>
    </row>
    <row r="35548" spans="4:5" ht="15" customHeight="1">
      <c r="D35548" s="76"/>
      <c r="E35548" s="573"/>
    </row>
    <row r="35549" spans="4:5" ht="15" customHeight="1">
      <c r="D35549" s="76"/>
      <c r="E35549" s="573"/>
    </row>
    <row r="35550" spans="4:5" ht="15" customHeight="1">
      <c r="D35550" s="76"/>
      <c r="E35550" s="573"/>
    </row>
    <row r="35551" spans="4:5" ht="15" customHeight="1">
      <c r="D35551" s="76"/>
      <c r="E35551" s="573"/>
    </row>
    <row r="35552" spans="4:5" ht="15" customHeight="1">
      <c r="D35552" s="76"/>
      <c r="E35552" s="573"/>
    </row>
    <row r="35553" spans="4:5" ht="15" customHeight="1">
      <c r="D35553" s="76"/>
      <c r="E35553" s="573"/>
    </row>
    <row r="35554" spans="4:5" ht="15" customHeight="1">
      <c r="D35554" s="76"/>
      <c r="E35554" s="573"/>
    </row>
    <row r="35555" spans="4:5" ht="15" customHeight="1">
      <c r="D35555" s="76"/>
      <c r="E35555" s="573"/>
    </row>
    <row r="35556" spans="4:5" ht="15" customHeight="1">
      <c r="D35556" s="76"/>
      <c r="E35556" s="573"/>
    </row>
    <row r="35557" spans="4:5" ht="15" customHeight="1">
      <c r="D35557" s="76"/>
      <c r="E35557" s="573"/>
    </row>
    <row r="35558" spans="4:5" ht="15" customHeight="1">
      <c r="D35558" s="76"/>
      <c r="E35558" s="573"/>
    </row>
    <row r="35559" spans="4:5" ht="15" customHeight="1">
      <c r="D35559" s="76"/>
      <c r="E35559" s="573"/>
    </row>
    <row r="35560" spans="4:5" ht="15" customHeight="1">
      <c r="D35560" s="76"/>
      <c r="E35560" s="573"/>
    </row>
    <row r="35561" spans="4:5" ht="15" customHeight="1">
      <c r="D35561" s="76"/>
      <c r="E35561" s="573"/>
    </row>
    <row r="35562" spans="4:5" ht="15" customHeight="1">
      <c r="D35562" s="76"/>
      <c r="E35562" s="573"/>
    </row>
    <row r="35563" spans="4:5" ht="15" customHeight="1">
      <c r="D35563" s="76"/>
      <c r="E35563" s="573"/>
    </row>
    <row r="35564" spans="4:5" ht="15" customHeight="1">
      <c r="D35564" s="76"/>
      <c r="E35564" s="573"/>
    </row>
    <row r="35565" spans="4:5" ht="15" customHeight="1">
      <c r="D35565" s="76"/>
      <c r="E35565" s="573"/>
    </row>
    <row r="35566" spans="4:5" ht="15" customHeight="1">
      <c r="D35566" s="76"/>
      <c r="E35566" s="573"/>
    </row>
    <row r="35567" spans="4:5" ht="15" customHeight="1">
      <c r="D35567" s="76"/>
      <c r="E35567" s="573"/>
    </row>
    <row r="35568" spans="4:5" ht="15" customHeight="1">
      <c r="D35568" s="76"/>
      <c r="E35568" s="573"/>
    </row>
    <row r="35569" spans="4:5" ht="15" customHeight="1">
      <c r="D35569" s="76"/>
      <c r="E35569" s="573"/>
    </row>
    <row r="35570" spans="4:5" ht="15" customHeight="1">
      <c r="D35570" s="76"/>
      <c r="E35570" s="573"/>
    </row>
    <row r="35571" spans="4:5" ht="15" customHeight="1">
      <c r="D35571" s="76"/>
      <c r="E35571" s="573"/>
    </row>
    <row r="35572" spans="4:5" ht="15" customHeight="1">
      <c r="D35572" s="76"/>
      <c r="E35572" s="573"/>
    </row>
    <row r="35573" spans="4:5" ht="15" customHeight="1">
      <c r="D35573" s="76"/>
      <c r="E35573" s="573"/>
    </row>
    <row r="35574" spans="4:5" ht="15" customHeight="1">
      <c r="D35574" s="76"/>
      <c r="E35574" s="573"/>
    </row>
    <row r="35575" spans="4:5" ht="15" customHeight="1">
      <c r="D35575" s="76"/>
      <c r="E35575" s="573"/>
    </row>
    <row r="35576" spans="4:5" ht="15" customHeight="1">
      <c r="D35576" s="76"/>
      <c r="E35576" s="573"/>
    </row>
    <row r="35577" spans="4:5" ht="15" customHeight="1">
      <c r="D35577" s="76"/>
      <c r="E35577" s="573"/>
    </row>
    <row r="35578" spans="4:5" ht="15" customHeight="1">
      <c r="D35578" s="76"/>
      <c r="E35578" s="573"/>
    </row>
    <row r="35579" spans="4:5" ht="15" customHeight="1">
      <c r="D35579" s="76"/>
      <c r="E35579" s="573"/>
    </row>
    <row r="35580" spans="4:5" ht="15" customHeight="1">
      <c r="D35580" s="76"/>
      <c r="E35580" s="573"/>
    </row>
    <row r="35581" spans="4:5" ht="15" customHeight="1">
      <c r="D35581" s="76"/>
      <c r="E35581" s="573"/>
    </row>
    <row r="35582" spans="4:5" ht="15" customHeight="1">
      <c r="D35582" s="76"/>
      <c r="E35582" s="573"/>
    </row>
    <row r="35583" spans="4:5" ht="15" customHeight="1">
      <c r="D35583" s="76"/>
      <c r="E35583" s="573"/>
    </row>
    <row r="35584" spans="4:5" ht="15" customHeight="1">
      <c r="D35584" s="76"/>
      <c r="E35584" s="573"/>
    </row>
    <row r="35585" spans="4:5" ht="15" customHeight="1">
      <c r="D35585" s="76"/>
      <c r="E35585" s="573"/>
    </row>
    <row r="35586" spans="4:5" ht="15" customHeight="1">
      <c r="D35586" s="76"/>
      <c r="E35586" s="573"/>
    </row>
    <row r="35587" spans="4:5" ht="15" customHeight="1">
      <c r="D35587" s="76"/>
      <c r="E35587" s="573"/>
    </row>
    <row r="35588" spans="4:5" ht="15" customHeight="1">
      <c r="D35588" s="76"/>
      <c r="E35588" s="573"/>
    </row>
    <row r="35589" spans="4:5" ht="15" customHeight="1">
      <c r="D35589" s="76"/>
      <c r="E35589" s="573"/>
    </row>
    <row r="35590" spans="4:5" ht="15" customHeight="1">
      <c r="D35590" s="76"/>
      <c r="E35590" s="573"/>
    </row>
    <row r="35591" spans="4:5" ht="15" customHeight="1">
      <c r="D35591" s="76"/>
      <c r="E35591" s="573"/>
    </row>
    <row r="35592" spans="4:5" ht="15" customHeight="1">
      <c r="D35592" s="76"/>
      <c r="E35592" s="573"/>
    </row>
    <row r="35593" spans="4:5" ht="15" customHeight="1">
      <c r="D35593" s="76"/>
      <c r="E35593" s="573"/>
    </row>
    <row r="35594" spans="4:5" ht="15" customHeight="1">
      <c r="D35594" s="76"/>
      <c r="E35594" s="573"/>
    </row>
    <row r="35595" spans="4:5" ht="15" customHeight="1">
      <c r="D35595" s="76"/>
      <c r="E35595" s="573"/>
    </row>
    <row r="35596" spans="4:5" ht="15" customHeight="1">
      <c r="D35596" s="76"/>
      <c r="E35596" s="573"/>
    </row>
    <row r="35597" spans="4:5" ht="15" customHeight="1">
      <c r="D35597" s="76"/>
      <c r="E35597" s="573"/>
    </row>
    <row r="35598" spans="4:5" ht="15" customHeight="1">
      <c r="D35598" s="76"/>
      <c r="E35598" s="573"/>
    </row>
    <row r="35599" spans="4:5" ht="15" customHeight="1">
      <c r="D35599" s="76"/>
      <c r="E35599" s="573"/>
    </row>
    <row r="35600" spans="4:5" ht="15" customHeight="1">
      <c r="D35600" s="76"/>
      <c r="E35600" s="573"/>
    </row>
    <row r="35601" spans="4:5" ht="15" customHeight="1">
      <c r="D35601" s="76"/>
      <c r="E35601" s="573"/>
    </row>
    <row r="35602" spans="4:5" ht="15" customHeight="1">
      <c r="D35602" s="76"/>
      <c r="E35602" s="573"/>
    </row>
    <row r="35603" spans="4:5" ht="15" customHeight="1">
      <c r="D35603" s="76"/>
      <c r="E35603" s="573"/>
    </row>
    <row r="35604" spans="4:5" ht="15" customHeight="1">
      <c r="D35604" s="76"/>
      <c r="E35604" s="573"/>
    </row>
    <row r="35605" spans="4:5" ht="15" customHeight="1">
      <c r="D35605" s="76"/>
      <c r="E35605" s="573"/>
    </row>
    <row r="35606" spans="4:5" ht="15" customHeight="1">
      <c r="D35606" s="76"/>
      <c r="E35606" s="573"/>
    </row>
    <row r="35607" spans="4:5" ht="15" customHeight="1">
      <c r="D35607" s="76"/>
      <c r="E35607" s="573"/>
    </row>
    <row r="35608" spans="4:5" ht="15" customHeight="1">
      <c r="D35608" s="76"/>
      <c r="E35608" s="573"/>
    </row>
    <row r="35609" spans="4:5" ht="15" customHeight="1">
      <c r="D35609" s="76"/>
      <c r="E35609" s="573"/>
    </row>
    <row r="35610" spans="4:5" ht="15" customHeight="1">
      <c r="D35610" s="76"/>
      <c r="E35610" s="573"/>
    </row>
    <row r="35611" spans="4:5" ht="15" customHeight="1">
      <c r="D35611" s="76"/>
      <c r="E35611" s="573"/>
    </row>
    <row r="35612" spans="4:5" ht="15" customHeight="1">
      <c r="D35612" s="76"/>
      <c r="E35612" s="573"/>
    </row>
    <row r="35613" spans="4:5" ht="15" customHeight="1">
      <c r="D35613" s="76"/>
      <c r="E35613" s="573"/>
    </row>
    <row r="35614" spans="4:5" ht="15" customHeight="1">
      <c r="D35614" s="76"/>
      <c r="E35614" s="573"/>
    </row>
    <row r="35615" spans="4:5" ht="15" customHeight="1">
      <c r="D35615" s="76"/>
      <c r="E35615" s="573"/>
    </row>
    <row r="35616" spans="4:5" ht="15" customHeight="1">
      <c r="D35616" s="76"/>
      <c r="E35616" s="573"/>
    </row>
    <row r="35617" spans="4:5" ht="15" customHeight="1">
      <c r="D35617" s="76"/>
      <c r="E35617" s="573"/>
    </row>
    <row r="35618" spans="4:5" ht="15" customHeight="1">
      <c r="D35618" s="76"/>
      <c r="E35618" s="573"/>
    </row>
    <row r="35619" spans="4:5" ht="15" customHeight="1">
      <c r="D35619" s="76"/>
      <c r="E35619" s="573"/>
    </row>
    <row r="35620" spans="4:5" ht="15" customHeight="1">
      <c r="D35620" s="76"/>
      <c r="E35620" s="573"/>
    </row>
    <row r="35621" spans="4:5" ht="15" customHeight="1">
      <c r="D35621" s="76"/>
      <c r="E35621" s="573"/>
    </row>
    <row r="35622" spans="4:5" ht="15" customHeight="1">
      <c r="D35622" s="76"/>
      <c r="E35622" s="573"/>
    </row>
    <row r="35623" spans="4:5" ht="15" customHeight="1">
      <c r="D35623" s="76"/>
      <c r="E35623" s="573"/>
    </row>
    <row r="35624" spans="4:5" ht="15" customHeight="1">
      <c r="D35624" s="76"/>
      <c r="E35624" s="573"/>
    </row>
    <row r="35625" spans="4:5" ht="15" customHeight="1">
      <c r="D35625" s="76"/>
      <c r="E35625" s="573"/>
    </row>
    <row r="35626" spans="4:5" ht="15" customHeight="1">
      <c r="D35626" s="76"/>
      <c r="E35626" s="573"/>
    </row>
    <row r="35627" spans="4:5" ht="15" customHeight="1">
      <c r="D35627" s="76"/>
      <c r="E35627" s="573"/>
    </row>
    <row r="35628" spans="4:5" ht="15" customHeight="1">
      <c r="D35628" s="76"/>
      <c r="E35628" s="573"/>
    </row>
    <row r="35629" spans="4:5" ht="15" customHeight="1">
      <c r="D35629" s="76"/>
      <c r="E35629" s="573"/>
    </row>
    <row r="35630" spans="4:5" ht="15" customHeight="1">
      <c r="D35630" s="76"/>
      <c r="E35630" s="573"/>
    </row>
    <row r="35631" spans="4:5" ht="15" customHeight="1">
      <c r="D35631" s="76"/>
      <c r="E35631" s="573"/>
    </row>
    <row r="35632" spans="4:5" ht="15" customHeight="1">
      <c r="D35632" s="76"/>
      <c r="E35632" s="573"/>
    </row>
    <row r="35633" spans="4:5" ht="15" customHeight="1">
      <c r="D35633" s="76"/>
      <c r="E35633" s="573"/>
    </row>
    <row r="35634" spans="4:5" ht="15" customHeight="1">
      <c r="D35634" s="76"/>
      <c r="E35634" s="573"/>
    </row>
    <row r="35635" spans="4:5" ht="15" customHeight="1">
      <c r="D35635" s="76"/>
      <c r="E35635" s="573"/>
    </row>
    <row r="35636" spans="4:5" ht="15" customHeight="1">
      <c r="D35636" s="76"/>
      <c r="E35636" s="573"/>
    </row>
    <row r="35637" spans="4:5" ht="15" customHeight="1">
      <c r="D35637" s="76"/>
      <c r="E35637" s="573"/>
    </row>
    <row r="35638" spans="4:5" ht="15" customHeight="1">
      <c r="D35638" s="76"/>
      <c r="E35638" s="573"/>
    </row>
    <row r="35639" spans="4:5" ht="15" customHeight="1">
      <c r="D35639" s="76"/>
      <c r="E35639" s="573"/>
    </row>
    <row r="35640" spans="4:5" ht="15" customHeight="1">
      <c r="D35640" s="76"/>
      <c r="E35640" s="573"/>
    </row>
    <row r="35641" spans="4:5" ht="15" customHeight="1">
      <c r="D35641" s="76"/>
      <c r="E35641" s="573"/>
    </row>
    <row r="35642" spans="4:5" ht="15" customHeight="1">
      <c r="D35642" s="76"/>
      <c r="E35642" s="573"/>
    </row>
    <row r="35643" spans="4:5" ht="15" customHeight="1">
      <c r="D35643" s="76"/>
      <c r="E35643" s="573"/>
    </row>
    <row r="35644" spans="4:5" ht="15" customHeight="1">
      <c r="D35644" s="76"/>
      <c r="E35644" s="573"/>
    </row>
    <row r="35645" spans="4:5" ht="15" customHeight="1">
      <c r="D35645" s="76"/>
      <c r="E35645" s="573"/>
    </row>
    <row r="35646" spans="4:5" ht="15" customHeight="1">
      <c r="D35646" s="76"/>
      <c r="E35646" s="573"/>
    </row>
    <row r="35647" spans="4:5" ht="15" customHeight="1">
      <c r="D35647" s="76"/>
      <c r="E35647" s="573"/>
    </row>
    <row r="35648" spans="4:5" ht="15" customHeight="1">
      <c r="D35648" s="76"/>
      <c r="E35648" s="573"/>
    </row>
    <row r="35649" spans="4:5" ht="15" customHeight="1">
      <c r="D35649" s="76"/>
      <c r="E35649" s="573"/>
    </row>
    <row r="35650" spans="4:5" ht="15" customHeight="1">
      <c r="D35650" s="76"/>
      <c r="E35650" s="573"/>
    </row>
    <row r="35651" spans="4:5" ht="15" customHeight="1">
      <c r="D35651" s="76"/>
      <c r="E35651" s="573"/>
    </row>
    <row r="35652" spans="4:5" ht="15" customHeight="1">
      <c r="D35652" s="76"/>
      <c r="E35652" s="573"/>
    </row>
    <row r="35653" spans="4:5" ht="15" customHeight="1">
      <c r="D35653" s="76"/>
      <c r="E35653" s="573"/>
    </row>
    <row r="35654" spans="4:5" ht="15" customHeight="1">
      <c r="D35654" s="76"/>
      <c r="E35654" s="573"/>
    </row>
    <row r="35655" spans="4:5" ht="15" customHeight="1">
      <c r="D35655" s="76"/>
      <c r="E35655" s="573"/>
    </row>
    <row r="35656" spans="4:5" ht="15" customHeight="1">
      <c r="D35656" s="76"/>
      <c r="E35656" s="573"/>
    </row>
    <row r="35657" spans="4:5" ht="15" customHeight="1">
      <c r="D35657" s="76"/>
      <c r="E35657" s="573"/>
    </row>
    <row r="35658" spans="4:5" ht="15" customHeight="1">
      <c r="D35658" s="76"/>
      <c r="E35658" s="573"/>
    </row>
    <row r="35659" spans="4:5" ht="15" customHeight="1">
      <c r="D35659" s="76"/>
      <c r="E35659" s="573"/>
    </row>
    <row r="35660" spans="4:5" ht="15" customHeight="1">
      <c r="D35660" s="76"/>
      <c r="E35660" s="573"/>
    </row>
    <row r="35661" spans="4:5" ht="15" customHeight="1">
      <c r="D35661" s="76"/>
      <c r="E35661" s="573"/>
    </row>
    <row r="35662" spans="4:5" ht="15" customHeight="1">
      <c r="D35662" s="76"/>
      <c r="E35662" s="573"/>
    </row>
    <row r="35663" spans="4:5" ht="15" customHeight="1">
      <c r="D35663" s="76"/>
      <c r="E35663" s="573"/>
    </row>
    <row r="35664" spans="4:5" ht="15" customHeight="1">
      <c r="D35664" s="76"/>
      <c r="E35664" s="573"/>
    </row>
    <row r="35665" spans="4:5" ht="15" customHeight="1">
      <c r="D35665" s="76"/>
      <c r="E35665" s="573"/>
    </row>
    <row r="35666" spans="4:5" ht="15" customHeight="1">
      <c r="D35666" s="76"/>
      <c r="E35666" s="573"/>
    </row>
    <row r="35667" spans="4:5" ht="15" customHeight="1">
      <c r="D35667" s="76"/>
      <c r="E35667" s="573"/>
    </row>
    <row r="35668" spans="4:5" ht="15" customHeight="1">
      <c r="D35668" s="76"/>
      <c r="E35668" s="573"/>
    </row>
    <row r="35669" spans="4:5" ht="15" customHeight="1">
      <c r="D35669" s="76"/>
      <c r="E35669" s="573"/>
    </row>
    <row r="35670" spans="4:5" ht="15" customHeight="1">
      <c r="D35670" s="76"/>
      <c r="E35670" s="573"/>
    </row>
    <row r="35671" spans="4:5" ht="15" customHeight="1">
      <c r="D35671" s="76"/>
      <c r="E35671" s="573"/>
    </row>
    <row r="35672" spans="4:5" ht="15" customHeight="1">
      <c r="D35672" s="76"/>
      <c r="E35672" s="573"/>
    </row>
    <row r="35673" spans="4:5" ht="15" customHeight="1">
      <c r="D35673" s="76"/>
      <c r="E35673" s="573"/>
    </row>
    <row r="35674" spans="4:5" ht="15" customHeight="1">
      <c r="D35674" s="76"/>
      <c r="E35674" s="573"/>
    </row>
    <row r="35675" spans="4:5" ht="15" customHeight="1">
      <c r="D35675" s="76"/>
      <c r="E35675" s="573"/>
    </row>
    <row r="35676" spans="4:5" ht="15" customHeight="1">
      <c r="D35676" s="76"/>
      <c r="E35676" s="573"/>
    </row>
    <row r="35677" spans="4:5" ht="15" customHeight="1">
      <c r="D35677" s="76"/>
      <c r="E35677" s="573"/>
    </row>
    <row r="35678" spans="4:5" ht="15" customHeight="1">
      <c r="D35678" s="76"/>
      <c r="E35678" s="573"/>
    </row>
    <row r="35679" spans="4:5" ht="15" customHeight="1">
      <c r="D35679" s="76"/>
      <c r="E35679" s="573"/>
    </row>
    <row r="35680" spans="4:5" ht="15" customHeight="1">
      <c r="D35680" s="76"/>
      <c r="E35680" s="573"/>
    </row>
    <row r="35681" spans="4:5" ht="15" customHeight="1">
      <c r="D35681" s="76"/>
      <c r="E35681" s="573"/>
    </row>
    <row r="35682" spans="4:5" ht="15" customHeight="1">
      <c r="D35682" s="76"/>
      <c r="E35682" s="573"/>
    </row>
    <row r="35683" spans="4:5" ht="15" customHeight="1">
      <c r="D35683" s="76"/>
      <c r="E35683" s="573"/>
    </row>
    <row r="35684" spans="4:5" ht="15" customHeight="1">
      <c r="D35684" s="76"/>
      <c r="E35684" s="573"/>
    </row>
    <row r="35685" spans="4:5" ht="15" customHeight="1">
      <c r="D35685" s="76"/>
      <c r="E35685" s="573"/>
    </row>
    <row r="35686" spans="4:5" ht="15" customHeight="1">
      <c r="D35686" s="76"/>
      <c r="E35686" s="573"/>
    </row>
    <row r="35687" spans="4:5" ht="15" customHeight="1">
      <c r="D35687" s="76"/>
      <c r="E35687" s="573"/>
    </row>
    <row r="35688" spans="4:5" ht="15" customHeight="1">
      <c r="D35688" s="76"/>
      <c r="E35688" s="573"/>
    </row>
    <row r="35689" spans="4:5" ht="15" customHeight="1">
      <c r="D35689" s="76"/>
      <c r="E35689" s="573"/>
    </row>
    <row r="35690" spans="4:5" ht="15" customHeight="1">
      <c r="D35690" s="76"/>
      <c r="E35690" s="573"/>
    </row>
    <row r="35691" spans="4:5" ht="15" customHeight="1">
      <c r="D35691" s="76"/>
      <c r="E35691" s="573"/>
    </row>
    <row r="35692" spans="4:5" ht="15" customHeight="1">
      <c r="D35692" s="76"/>
      <c r="E35692" s="573"/>
    </row>
    <row r="35693" spans="4:5" ht="15" customHeight="1">
      <c r="D35693" s="76"/>
      <c r="E35693" s="573"/>
    </row>
    <row r="35694" spans="4:5" ht="15" customHeight="1">
      <c r="D35694" s="76"/>
      <c r="E35694" s="573"/>
    </row>
    <row r="35695" spans="4:5" ht="15" customHeight="1">
      <c r="D35695" s="76"/>
      <c r="E35695" s="573"/>
    </row>
    <row r="35696" spans="4:5" ht="15" customHeight="1">
      <c r="D35696" s="76"/>
      <c r="E35696" s="573"/>
    </row>
    <row r="35697" spans="4:5" ht="15" customHeight="1">
      <c r="D35697" s="76"/>
      <c r="E35697" s="573"/>
    </row>
    <row r="35698" spans="4:5" ht="15" customHeight="1">
      <c r="D35698" s="76"/>
      <c r="E35698" s="573"/>
    </row>
    <row r="35699" spans="4:5" ht="15" customHeight="1">
      <c r="D35699" s="76"/>
      <c r="E35699" s="573"/>
    </row>
    <row r="35700" spans="4:5" ht="15" customHeight="1">
      <c r="D35700" s="76"/>
      <c r="E35700" s="573"/>
    </row>
    <row r="35701" spans="4:5" ht="15" customHeight="1">
      <c r="D35701" s="76"/>
      <c r="E35701" s="573"/>
    </row>
    <row r="35702" spans="4:5" ht="15" customHeight="1">
      <c r="D35702" s="76"/>
      <c r="E35702" s="573"/>
    </row>
    <row r="35703" spans="4:5" ht="15" customHeight="1">
      <c r="D35703" s="76"/>
      <c r="E35703" s="573"/>
    </row>
    <row r="35704" spans="4:5" ht="15" customHeight="1">
      <c r="D35704" s="76"/>
      <c r="E35704" s="573"/>
    </row>
    <row r="35705" spans="4:5" ht="15" customHeight="1">
      <c r="D35705" s="76"/>
      <c r="E35705" s="573"/>
    </row>
    <row r="35706" spans="4:5" ht="15" customHeight="1">
      <c r="D35706" s="76"/>
      <c r="E35706" s="573"/>
    </row>
    <row r="35707" spans="4:5" ht="15" customHeight="1">
      <c r="D35707" s="76"/>
      <c r="E35707" s="573"/>
    </row>
    <row r="35708" spans="4:5" ht="15" customHeight="1">
      <c r="D35708" s="76"/>
      <c r="E35708" s="573"/>
    </row>
    <row r="35709" spans="4:5" ht="15" customHeight="1">
      <c r="D35709" s="76"/>
      <c r="E35709" s="573"/>
    </row>
    <row r="35710" spans="4:5" ht="15" customHeight="1">
      <c r="D35710" s="76"/>
      <c r="E35710" s="573"/>
    </row>
    <row r="35711" spans="4:5" ht="15" customHeight="1">
      <c r="D35711" s="76"/>
      <c r="E35711" s="573"/>
    </row>
    <row r="35712" spans="4:5" ht="15" customHeight="1">
      <c r="D35712" s="76"/>
      <c r="E35712" s="573"/>
    </row>
    <row r="35713" spans="4:5" ht="15" customHeight="1">
      <c r="D35713" s="76"/>
      <c r="E35713" s="573"/>
    </row>
    <row r="35714" spans="4:5" ht="15" customHeight="1">
      <c r="D35714" s="76"/>
      <c r="E35714" s="573"/>
    </row>
    <row r="35715" spans="4:5" ht="15" customHeight="1">
      <c r="D35715" s="76"/>
      <c r="E35715" s="573"/>
    </row>
    <row r="35716" spans="4:5" ht="15" customHeight="1">
      <c r="D35716" s="76"/>
      <c r="E35716" s="573"/>
    </row>
    <row r="35717" spans="4:5" ht="15" customHeight="1">
      <c r="D35717" s="76"/>
      <c r="E35717" s="573"/>
    </row>
    <row r="35718" spans="4:5" ht="15" customHeight="1">
      <c r="D35718" s="76"/>
      <c r="E35718" s="573"/>
    </row>
    <row r="35719" spans="4:5" ht="15" customHeight="1">
      <c r="D35719" s="76"/>
      <c r="E35719" s="573"/>
    </row>
    <row r="35720" spans="4:5" ht="15" customHeight="1">
      <c r="D35720" s="76"/>
      <c r="E35720" s="573"/>
    </row>
    <row r="35721" spans="4:5" ht="15" customHeight="1">
      <c r="D35721" s="76"/>
      <c r="E35721" s="573"/>
    </row>
    <row r="35722" spans="4:5" ht="15" customHeight="1">
      <c r="D35722" s="76"/>
      <c r="E35722" s="573"/>
    </row>
    <row r="35723" spans="4:5" ht="15" customHeight="1">
      <c r="D35723" s="76"/>
      <c r="E35723" s="573"/>
    </row>
    <row r="35724" spans="4:5" ht="15" customHeight="1">
      <c r="D35724" s="76"/>
      <c r="E35724" s="573"/>
    </row>
    <row r="35725" spans="4:5" ht="15" customHeight="1">
      <c r="D35725" s="76"/>
      <c r="E35725" s="573"/>
    </row>
    <row r="35726" spans="4:5" ht="15" customHeight="1">
      <c r="D35726" s="76"/>
      <c r="E35726" s="573"/>
    </row>
    <row r="35727" spans="4:5" ht="15" customHeight="1">
      <c r="D35727" s="76"/>
      <c r="E35727" s="573"/>
    </row>
    <row r="35728" spans="4:5" ht="15" customHeight="1">
      <c r="D35728" s="76"/>
      <c r="E35728" s="573"/>
    </row>
    <row r="35729" spans="4:5" ht="15" customHeight="1">
      <c r="D35729" s="76"/>
      <c r="E35729" s="573"/>
    </row>
    <row r="35730" spans="4:5" ht="15" customHeight="1">
      <c r="D35730" s="76"/>
      <c r="E35730" s="573"/>
    </row>
    <row r="35731" spans="4:5" ht="15" customHeight="1">
      <c r="D35731" s="76"/>
      <c r="E35731" s="573"/>
    </row>
    <row r="35732" spans="4:5" ht="15" customHeight="1">
      <c r="D35732" s="76"/>
      <c r="E35732" s="573"/>
    </row>
    <row r="35733" spans="4:5" ht="15" customHeight="1">
      <c r="D35733" s="76"/>
      <c r="E35733" s="573"/>
    </row>
    <row r="35734" spans="4:5" ht="15" customHeight="1">
      <c r="D35734" s="76"/>
      <c r="E35734" s="573"/>
    </row>
    <row r="35735" spans="4:5" ht="15" customHeight="1">
      <c r="D35735" s="76"/>
      <c r="E35735" s="573"/>
    </row>
    <row r="35736" spans="4:5" ht="15" customHeight="1">
      <c r="D35736" s="76"/>
      <c r="E35736" s="573"/>
    </row>
    <row r="35737" spans="4:5" ht="15" customHeight="1">
      <c r="D35737" s="76"/>
      <c r="E35737" s="573"/>
    </row>
    <row r="35738" spans="4:5" ht="15" customHeight="1">
      <c r="D35738" s="76"/>
      <c r="E35738" s="573"/>
    </row>
    <row r="35739" spans="4:5" ht="15" customHeight="1">
      <c r="D35739" s="76"/>
      <c r="E35739" s="573"/>
    </row>
    <row r="35740" spans="4:5" ht="15" customHeight="1">
      <c r="D35740" s="76"/>
      <c r="E35740" s="573"/>
    </row>
    <row r="35741" spans="4:5" ht="15" customHeight="1">
      <c r="D35741" s="76"/>
      <c r="E35741" s="573"/>
    </row>
    <row r="35742" spans="4:5" ht="15" customHeight="1">
      <c r="D35742" s="76"/>
      <c r="E35742" s="573"/>
    </row>
    <row r="35743" spans="4:5" ht="15" customHeight="1">
      <c r="D35743" s="76"/>
      <c r="E35743" s="573"/>
    </row>
    <row r="35744" spans="4:5" ht="15" customHeight="1">
      <c r="D35744" s="76"/>
      <c r="E35744" s="573"/>
    </row>
    <row r="35745" spans="4:5" ht="15" customHeight="1">
      <c r="D35745" s="76"/>
      <c r="E35745" s="573"/>
    </row>
    <row r="35746" spans="4:5" ht="15" customHeight="1">
      <c r="D35746" s="76"/>
      <c r="E35746" s="573"/>
    </row>
    <row r="35747" spans="4:5" ht="15" customHeight="1">
      <c r="D35747" s="76"/>
      <c r="E35747" s="573"/>
    </row>
    <row r="35748" spans="4:5" ht="15" customHeight="1">
      <c r="D35748" s="76"/>
      <c r="E35748" s="573"/>
    </row>
    <row r="35749" spans="4:5" ht="15" customHeight="1">
      <c r="D35749" s="76"/>
      <c r="E35749" s="573"/>
    </row>
    <row r="35750" spans="4:5" ht="15" customHeight="1">
      <c r="D35750" s="76"/>
      <c r="E35750" s="573"/>
    </row>
    <row r="35751" spans="4:5" ht="15" customHeight="1">
      <c r="D35751" s="76"/>
      <c r="E35751" s="573"/>
    </row>
    <row r="35752" spans="4:5" ht="15" customHeight="1">
      <c r="D35752" s="76"/>
      <c r="E35752" s="573"/>
    </row>
    <row r="35753" spans="4:5" ht="15" customHeight="1">
      <c r="D35753" s="76"/>
      <c r="E35753" s="573"/>
    </row>
    <row r="35754" spans="4:5" ht="15" customHeight="1">
      <c r="D35754" s="76"/>
      <c r="E35754" s="573"/>
    </row>
    <row r="35755" spans="4:5" ht="15" customHeight="1">
      <c r="D35755" s="76"/>
      <c r="E35755" s="573"/>
    </row>
    <row r="35756" spans="4:5" ht="15" customHeight="1">
      <c r="D35756" s="76"/>
      <c r="E35756" s="573"/>
    </row>
    <row r="35757" spans="4:5" ht="15" customHeight="1">
      <c r="D35757" s="76"/>
      <c r="E35757" s="573"/>
    </row>
    <row r="35758" spans="4:5" ht="15" customHeight="1">
      <c r="D35758" s="76"/>
      <c r="E35758" s="573"/>
    </row>
    <row r="35759" spans="4:5" ht="15" customHeight="1">
      <c r="D35759" s="76"/>
      <c r="E35759" s="573"/>
    </row>
    <row r="35760" spans="4:5" ht="15" customHeight="1">
      <c r="D35760" s="76"/>
      <c r="E35760" s="573"/>
    </row>
    <row r="35761" spans="4:5" ht="15" customHeight="1">
      <c r="D35761" s="76"/>
      <c r="E35761" s="573"/>
    </row>
    <row r="35762" spans="4:5" ht="15" customHeight="1">
      <c r="D35762" s="76"/>
      <c r="E35762" s="573"/>
    </row>
    <row r="35763" spans="4:5" ht="15" customHeight="1">
      <c r="D35763" s="76"/>
      <c r="E35763" s="573"/>
    </row>
    <row r="35764" spans="4:5" ht="15" customHeight="1">
      <c r="D35764" s="76"/>
      <c r="E35764" s="573"/>
    </row>
    <row r="35765" spans="4:5" ht="15" customHeight="1">
      <c r="D35765" s="76"/>
      <c r="E35765" s="573"/>
    </row>
    <row r="35766" spans="4:5" ht="15" customHeight="1">
      <c r="D35766" s="76"/>
      <c r="E35766" s="573"/>
    </row>
    <row r="35767" spans="4:5" ht="15" customHeight="1">
      <c r="D35767" s="76"/>
      <c r="E35767" s="573"/>
    </row>
    <row r="35768" spans="4:5" ht="15" customHeight="1">
      <c r="D35768" s="76"/>
      <c r="E35768" s="573"/>
    </row>
    <row r="35769" spans="4:5" ht="15" customHeight="1">
      <c r="D35769" s="76"/>
      <c r="E35769" s="573"/>
    </row>
    <row r="35770" spans="4:5" ht="15" customHeight="1">
      <c r="D35770" s="76"/>
      <c r="E35770" s="573"/>
    </row>
    <row r="35771" spans="4:5" ht="15" customHeight="1">
      <c r="D35771" s="76"/>
      <c r="E35771" s="573"/>
    </row>
    <row r="35772" spans="4:5" ht="15" customHeight="1">
      <c r="D35772" s="76"/>
      <c r="E35772" s="573"/>
    </row>
    <row r="35773" spans="4:5" ht="15" customHeight="1">
      <c r="D35773" s="76"/>
      <c r="E35773" s="573"/>
    </row>
    <row r="35774" spans="4:5" ht="15" customHeight="1">
      <c r="D35774" s="76"/>
      <c r="E35774" s="573"/>
    </row>
    <row r="35775" spans="4:5" ht="15" customHeight="1">
      <c r="D35775" s="76"/>
      <c r="E35775" s="573"/>
    </row>
    <row r="35776" spans="4:5" ht="15" customHeight="1">
      <c r="D35776" s="76"/>
      <c r="E35776" s="573"/>
    </row>
    <row r="35777" spans="4:5" ht="15" customHeight="1">
      <c r="D35777" s="76"/>
      <c r="E35777" s="573"/>
    </row>
    <row r="35778" spans="4:5" ht="15" customHeight="1">
      <c r="D35778" s="76"/>
      <c r="E35778" s="573"/>
    </row>
    <row r="35779" spans="4:5" ht="15" customHeight="1">
      <c r="D35779" s="76"/>
      <c r="E35779" s="573"/>
    </row>
    <row r="35780" spans="4:5" ht="15" customHeight="1">
      <c r="D35780" s="76"/>
      <c r="E35780" s="573"/>
    </row>
    <row r="35781" spans="4:5" ht="15" customHeight="1">
      <c r="D35781" s="76"/>
      <c r="E35781" s="573"/>
    </row>
    <row r="35782" spans="4:5" ht="15" customHeight="1">
      <c r="D35782" s="76"/>
      <c r="E35782" s="573"/>
    </row>
    <row r="35783" spans="4:5" ht="15" customHeight="1">
      <c r="D35783" s="76"/>
      <c r="E35783" s="573"/>
    </row>
    <row r="35784" spans="4:5" ht="15" customHeight="1">
      <c r="D35784" s="76"/>
      <c r="E35784" s="573"/>
    </row>
    <row r="35785" spans="4:5" ht="15" customHeight="1">
      <c r="D35785" s="76"/>
      <c r="E35785" s="573"/>
    </row>
    <row r="35786" spans="4:5" ht="15" customHeight="1">
      <c r="D35786" s="76"/>
      <c r="E35786" s="573"/>
    </row>
    <row r="35787" spans="4:5" ht="15" customHeight="1">
      <c r="D35787" s="76"/>
      <c r="E35787" s="573"/>
    </row>
    <row r="35788" spans="4:5" ht="15" customHeight="1">
      <c r="D35788" s="76"/>
      <c r="E35788" s="573"/>
    </row>
    <row r="35789" spans="4:5" ht="15" customHeight="1">
      <c r="D35789" s="76"/>
      <c r="E35789" s="573"/>
    </row>
    <row r="35790" spans="4:5" ht="15" customHeight="1">
      <c r="D35790" s="76"/>
      <c r="E35790" s="573"/>
    </row>
    <row r="35791" spans="4:5" ht="15" customHeight="1">
      <c r="D35791" s="76"/>
      <c r="E35791" s="573"/>
    </row>
    <row r="35792" spans="4:5" ht="15" customHeight="1">
      <c r="D35792" s="76"/>
      <c r="E35792" s="573"/>
    </row>
    <row r="35793" spans="4:5" ht="15" customHeight="1">
      <c r="D35793" s="76"/>
      <c r="E35793" s="573"/>
    </row>
    <row r="35794" spans="4:5" ht="15" customHeight="1">
      <c r="D35794" s="76"/>
      <c r="E35794" s="573"/>
    </row>
    <row r="35795" spans="4:5" ht="15" customHeight="1">
      <c r="D35795" s="76"/>
      <c r="E35795" s="573"/>
    </row>
    <row r="35796" spans="4:5" ht="15" customHeight="1">
      <c r="D35796" s="76"/>
      <c r="E35796" s="573"/>
    </row>
    <row r="35797" spans="4:5" ht="15" customHeight="1">
      <c r="D35797" s="76"/>
      <c r="E35797" s="573"/>
    </row>
    <row r="35798" spans="4:5" ht="15" customHeight="1">
      <c r="D35798" s="76"/>
      <c r="E35798" s="573"/>
    </row>
    <row r="35799" spans="4:5" ht="15" customHeight="1">
      <c r="D35799" s="76"/>
      <c r="E35799" s="573"/>
    </row>
    <row r="35800" spans="4:5" ht="15" customHeight="1">
      <c r="D35800" s="76"/>
      <c r="E35800" s="573"/>
    </row>
    <row r="35801" spans="4:5" ht="15" customHeight="1">
      <c r="D35801" s="76"/>
      <c r="E35801" s="573"/>
    </row>
    <row r="35802" spans="4:5" ht="15" customHeight="1">
      <c r="D35802" s="76"/>
      <c r="E35802" s="573"/>
    </row>
    <row r="35803" spans="4:5" ht="15" customHeight="1">
      <c r="D35803" s="76"/>
      <c r="E35803" s="573"/>
    </row>
    <row r="35804" spans="4:5" ht="15" customHeight="1">
      <c r="D35804" s="76"/>
      <c r="E35804" s="573"/>
    </row>
    <row r="35805" spans="4:5" ht="15" customHeight="1">
      <c r="D35805" s="76"/>
      <c r="E35805" s="573"/>
    </row>
    <row r="35806" spans="4:5" ht="15" customHeight="1">
      <c r="D35806" s="76"/>
      <c r="E35806" s="573"/>
    </row>
    <row r="35807" spans="4:5" ht="15" customHeight="1">
      <c r="D35807" s="76"/>
      <c r="E35807" s="573"/>
    </row>
    <row r="35808" spans="4:5" ht="15" customHeight="1">
      <c r="D35808" s="76"/>
      <c r="E35808" s="573"/>
    </row>
    <row r="35809" spans="4:5" ht="15" customHeight="1">
      <c r="D35809" s="76"/>
      <c r="E35809" s="573"/>
    </row>
    <row r="35810" spans="4:5" ht="15" customHeight="1">
      <c r="D35810" s="76"/>
      <c r="E35810" s="573"/>
    </row>
    <row r="35811" spans="4:5" ht="15" customHeight="1">
      <c r="D35811" s="76"/>
      <c r="E35811" s="573"/>
    </row>
    <row r="35812" spans="4:5" ht="15" customHeight="1">
      <c r="D35812" s="76"/>
      <c r="E35812" s="573"/>
    </row>
    <row r="35813" spans="4:5" ht="15" customHeight="1">
      <c r="D35813" s="76"/>
      <c r="E35813" s="573"/>
    </row>
    <row r="35814" spans="4:5" ht="15" customHeight="1">
      <c r="D35814" s="76"/>
      <c r="E35814" s="573"/>
    </row>
    <row r="35815" spans="4:5" ht="15" customHeight="1">
      <c r="D35815" s="76"/>
      <c r="E35815" s="573"/>
    </row>
    <row r="35816" spans="4:5" ht="15" customHeight="1">
      <c r="D35816" s="76"/>
      <c r="E35816" s="573"/>
    </row>
    <row r="35817" spans="4:5" ht="15" customHeight="1">
      <c r="D35817" s="76"/>
      <c r="E35817" s="573"/>
    </row>
    <row r="35818" spans="4:5" ht="15" customHeight="1">
      <c r="D35818" s="76"/>
      <c r="E35818" s="573"/>
    </row>
    <row r="35819" spans="4:5" ht="15" customHeight="1">
      <c r="D35819" s="76"/>
      <c r="E35819" s="573"/>
    </row>
    <row r="35820" spans="4:5" ht="15" customHeight="1">
      <c r="D35820" s="76"/>
      <c r="E35820" s="573"/>
    </row>
    <row r="35821" spans="4:5" ht="15" customHeight="1">
      <c r="D35821" s="76"/>
      <c r="E35821" s="573"/>
    </row>
    <row r="35822" spans="4:5" ht="15" customHeight="1">
      <c r="D35822" s="76"/>
      <c r="E35822" s="573"/>
    </row>
    <row r="35823" spans="4:5" ht="15" customHeight="1">
      <c r="D35823" s="76"/>
      <c r="E35823" s="573"/>
    </row>
    <row r="35824" spans="4:5" ht="15" customHeight="1">
      <c r="D35824" s="76"/>
      <c r="E35824" s="573"/>
    </row>
    <row r="35825" spans="4:5" ht="15" customHeight="1">
      <c r="D35825" s="76"/>
      <c r="E35825" s="573"/>
    </row>
    <row r="35826" spans="4:5" ht="15" customHeight="1">
      <c r="D35826" s="76"/>
      <c r="E35826" s="573"/>
    </row>
    <row r="35827" spans="4:5" ht="15" customHeight="1">
      <c r="D35827" s="76"/>
      <c r="E35827" s="573"/>
    </row>
    <row r="35828" spans="4:5" ht="15" customHeight="1">
      <c r="D35828" s="76"/>
      <c r="E35828" s="573"/>
    </row>
    <row r="35829" spans="4:5" ht="15" customHeight="1">
      <c r="D35829" s="76"/>
      <c r="E35829" s="573"/>
    </row>
    <row r="35830" spans="4:5" ht="15" customHeight="1">
      <c r="D35830" s="76"/>
      <c r="E35830" s="573"/>
    </row>
    <row r="35831" spans="4:5" ht="15" customHeight="1">
      <c r="D35831" s="76"/>
      <c r="E35831" s="573"/>
    </row>
    <row r="35832" spans="4:5" ht="15" customHeight="1">
      <c r="D35832" s="76"/>
      <c r="E35832" s="573"/>
    </row>
    <row r="35833" spans="4:5" ht="15" customHeight="1">
      <c r="D35833" s="76"/>
      <c r="E35833" s="573"/>
    </row>
    <row r="35834" spans="4:5" ht="15" customHeight="1">
      <c r="D35834" s="76"/>
      <c r="E35834" s="573"/>
    </row>
    <row r="35835" spans="4:5" ht="15" customHeight="1">
      <c r="D35835" s="76"/>
      <c r="E35835" s="573"/>
    </row>
    <row r="35836" spans="4:5" ht="15" customHeight="1">
      <c r="D35836" s="76"/>
      <c r="E35836" s="573"/>
    </row>
    <row r="35837" spans="4:5" ht="15" customHeight="1">
      <c r="D35837" s="76"/>
      <c r="E35837" s="573"/>
    </row>
    <row r="35838" spans="4:5" ht="15" customHeight="1">
      <c r="D35838" s="76"/>
      <c r="E35838" s="573"/>
    </row>
    <row r="35839" spans="4:5" ht="15" customHeight="1">
      <c r="D35839" s="76"/>
      <c r="E35839" s="573"/>
    </row>
    <row r="35840" spans="4:5" ht="15" customHeight="1">
      <c r="D35840" s="76"/>
      <c r="E35840" s="573"/>
    </row>
    <row r="35841" spans="4:5" ht="15" customHeight="1">
      <c r="D35841" s="76"/>
      <c r="E35841" s="573"/>
    </row>
    <row r="35842" spans="4:5" ht="15" customHeight="1">
      <c r="D35842" s="76"/>
      <c r="E35842" s="573"/>
    </row>
    <row r="35843" spans="4:5" ht="15" customHeight="1">
      <c r="D35843" s="76"/>
      <c r="E35843" s="573"/>
    </row>
    <row r="35844" spans="4:5" ht="15" customHeight="1">
      <c r="D35844" s="76"/>
      <c r="E35844" s="573"/>
    </row>
    <row r="35845" spans="4:5" ht="15" customHeight="1">
      <c r="D35845" s="76"/>
      <c r="E35845" s="573"/>
    </row>
    <row r="35846" spans="4:5" ht="15" customHeight="1">
      <c r="D35846" s="76"/>
      <c r="E35846" s="573"/>
    </row>
    <row r="35847" spans="4:5" ht="15" customHeight="1">
      <c r="D35847" s="76"/>
      <c r="E35847" s="573"/>
    </row>
    <row r="35848" spans="4:5" ht="15" customHeight="1">
      <c r="D35848" s="76"/>
      <c r="E35848" s="573"/>
    </row>
    <row r="35849" spans="4:5" ht="15" customHeight="1">
      <c r="D35849" s="76"/>
      <c r="E35849" s="573"/>
    </row>
    <row r="35850" spans="4:5" ht="15" customHeight="1">
      <c r="D35850" s="76"/>
      <c r="E35850" s="573"/>
    </row>
    <row r="35851" spans="4:5" ht="15" customHeight="1">
      <c r="D35851" s="76"/>
      <c r="E35851" s="573"/>
    </row>
    <row r="35852" spans="4:5" ht="15" customHeight="1">
      <c r="D35852" s="76"/>
      <c r="E35852" s="573"/>
    </row>
    <row r="35853" spans="4:5" ht="15" customHeight="1">
      <c r="D35853" s="76"/>
      <c r="E35853" s="573"/>
    </row>
    <row r="35854" spans="4:5" ht="15" customHeight="1">
      <c r="D35854" s="76"/>
      <c r="E35854" s="573"/>
    </row>
    <row r="35855" spans="4:5" ht="15" customHeight="1">
      <c r="D35855" s="76"/>
      <c r="E35855" s="573"/>
    </row>
    <row r="35856" spans="4:5" ht="15" customHeight="1">
      <c r="D35856" s="76"/>
      <c r="E35856" s="573"/>
    </row>
    <row r="35857" spans="4:5" ht="15" customHeight="1">
      <c r="D35857" s="76"/>
      <c r="E35857" s="573"/>
    </row>
    <row r="35858" spans="4:5" ht="15" customHeight="1">
      <c r="D35858" s="76"/>
      <c r="E35858" s="573"/>
    </row>
    <row r="35859" spans="4:5" ht="15" customHeight="1">
      <c r="D35859" s="76"/>
      <c r="E35859" s="573"/>
    </row>
    <row r="35860" spans="4:5" ht="15" customHeight="1">
      <c r="D35860" s="76"/>
      <c r="E35860" s="573"/>
    </row>
    <row r="35861" spans="4:5" ht="15" customHeight="1">
      <c r="D35861" s="76"/>
      <c r="E35861" s="573"/>
    </row>
    <row r="35862" spans="4:5" ht="15" customHeight="1">
      <c r="D35862" s="76"/>
      <c r="E35862" s="573"/>
    </row>
    <row r="35863" spans="4:5" ht="15" customHeight="1">
      <c r="D35863" s="76"/>
      <c r="E35863" s="573"/>
    </row>
    <row r="35864" spans="4:5" ht="15" customHeight="1">
      <c r="D35864" s="76"/>
      <c r="E35864" s="573"/>
    </row>
    <row r="35865" spans="4:5" ht="15" customHeight="1">
      <c r="D35865" s="76"/>
      <c r="E35865" s="573"/>
    </row>
    <row r="35866" spans="4:5" ht="15" customHeight="1">
      <c r="D35866" s="76"/>
      <c r="E35866" s="573"/>
    </row>
    <row r="35867" spans="4:5" ht="15" customHeight="1">
      <c r="D35867" s="76"/>
      <c r="E35867" s="573"/>
    </row>
    <row r="35868" spans="4:5" ht="15" customHeight="1">
      <c r="D35868" s="76"/>
      <c r="E35868" s="573"/>
    </row>
    <row r="35869" spans="4:5" ht="15" customHeight="1">
      <c r="D35869" s="76"/>
      <c r="E35869" s="573"/>
    </row>
    <row r="35870" spans="4:5" ht="15" customHeight="1">
      <c r="D35870" s="76"/>
      <c r="E35870" s="573"/>
    </row>
    <row r="35871" spans="4:5" ht="15" customHeight="1">
      <c r="D35871" s="76"/>
      <c r="E35871" s="573"/>
    </row>
    <row r="35872" spans="4:5" ht="15" customHeight="1">
      <c r="D35872" s="76"/>
      <c r="E35872" s="573"/>
    </row>
    <row r="35873" spans="4:5" ht="15" customHeight="1">
      <c r="D35873" s="76"/>
      <c r="E35873" s="573"/>
    </row>
    <row r="35874" spans="4:5" ht="15" customHeight="1">
      <c r="D35874" s="76"/>
      <c r="E35874" s="573"/>
    </row>
    <row r="35875" spans="4:5" ht="15" customHeight="1">
      <c r="D35875" s="76"/>
      <c r="E35875" s="573"/>
    </row>
    <row r="35876" spans="4:5" ht="15" customHeight="1">
      <c r="D35876" s="76"/>
      <c r="E35876" s="573"/>
    </row>
    <row r="35877" spans="4:5" ht="15" customHeight="1">
      <c r="D35877" s="76"/>
      <c r="E35877" s="573"/>
    </row>
    <row r="35878" spans="4:5" ht="15" customHeight="1">
      <c r="D35878" s="76"/>
      <c r="E35878" s="573"/>
    </row>
    <row r="35879" spans="4:5" ht="15" customHeight="1">
      <c r="D35879" s="76"/>
      <c r="E35879" s="573"/>
    </row>
    <row r="35880" spans="4:5" ht="15" customHeight="1">
      <c r="D35880" s="76"/>
      <c r="E35880" s="573"/>
    </row>
    <row r="35881" spans="4:5" ht="15" customHeight="1">
      <c r="D35881" s="76"/>
      <c r="E35881" s="573"/>
    </row>
    <row r="35882" spans="4:5" ht="15" customHeight="1">
      <c r="D35882" s="76"/>
      <c r="E35882" s="573"/>
    </row>
    <row r="35883" spans="4:5" ht="15" customHeight="1">
      <c r="D35883" s="76"/>
      <c r="E35883" s="573"/>
    </row>
    <row r="35884" spans="4:5" ht="15" customHeight="1">
      <c r="D35884" s="76"/>
      <c r="E35884" s="573"/>
    </row>
    <row r="35885" spans="4:5" ht="15" customHeight="1">
      <c r="D35885" s="76"/>
      <c r="E35885" s="573"/>
    </row>
    <row r="35886" spans="4:5" ht="15" customHeight="1">
      <c r="D35886" s="76"/>
      <c r="E35886" s="573"/>
    </row>
    <row r="35887" spans="4:5" ht="15" customHeight="1">
      <c r="D35887" s="76"/>
      <c r="E35887" s="573"/>
    </row>
    <row r="35888" spans="4:5" ht="15" customHeight="1">
      <c r="D35888" s="76"/>
      <c r="E35888" s="573"/>
    </row>
    <row r="35889" spans="4:5" ht="15" customHeight="1">
      <c r="D35889" s="76"/>
      <c r="E35889" s="573"/>
    </row>
    <row r="35890" spans="4:5" ht="15" customHeight="1">
      <c r="D35890" s="76"/>
      <c r="E35890" s="573"/>
    </row>
    <row r="35891" spans="4:5" ht="15" customHeight="1">
      <c r="D35891" s="76"/>
      <c r="E35891" s="573"/>
    </row>
    <row r="35892" spans="4:5" ht="15" customHeight="1">
      <c r="D35892" s="76"/>
      <c r="E35892" s="573"/>
    </row>
    <row r="35893" spans="4:5" ht="15" customHeight="1">
      <c r="D35893" s="76"/>
      <c r="E35893" s="573"/>
    </row>
    <row r="35894" spans="4:5" ht="15" customHeight="1">
      <c r="D35894" s="76"/>
      <c r="E35894" s="573"/>
    </row>
    <row r="35895" spans="4:5" ht="15" customHeight="1">
      <c r="D35895" s="76"/>
      <c r="E35895" s="573"/>
    </row>
    <row r="35896" spans="4:5" ht="15" customHeight="1">
      <c r="D35896" s="76"/>
      <c r="E35896" s="573"/>
    </row>
    <row r="35897" spans="4:5" ht="15" customHeight="1">
      <c r="D35897" s="76"/>
      <c r="E35897" s="573"/>
    </row>
    <row r="35898" spans="4:5" ht="15" customHeight="1">
      <c r="D35898" s="76"/>
      <c r="E35898" s="573"/>
    </row>
    <row r="35899" spans="4:5" ht="15" customHeight="1">
      <c r="D35899" s="76"/>
      <c r="E35899" s="573"/>
    </row>
    <row r="35900" spans="4:5" ht="15" customHeight="1">
      <c r="D35900" s="76"/>
      <c r="E35900" s="573"/>
    </row>
    <row r="35901" spans="4:5" ht="15" customHeight="1">
      <c r="D35901" s="76"/>
      <c r="E35901" s="573"/>
    </row>
    <row r="35902" spans="4:5" ht="15" customHeight="1">
      <c r="D35902" s="76"/>
      <c r="E35902" s="573"/>
    </row>
    <row r="35903" spans="4:5" ht="15" customHeight="1">
      <c r="D35903" s="76"/>
      <c r="E35903" s="573"/>
    </row>
    <row r="35904" spans="4:5" ht="15" customHeight="1">
      <c r="D35904" s="76"/>
      <c r="E35904" s="573"/>
    </row>
    <row r="35905" spans="4:5" ht="15" customHeight="1">
      <c r="D35905" s="76"/>
      <c r="E35905" s="573"/>
    </row>
    <row r="35906" spans="4:5" ht="15" customHeight="1">
      <c r="D35906" s="76"/>
      <c r="E35906" s="573"/>
    </row>
    <row r="35907" spans="4:5" ht="15" customHeight="1">
      <c r="D35907" s="76"/>
      <c r="E35907" s="573"/>
    </row>
    <row r="35908" spans="4:5" ht="15" customHeight="1">
      <c r="D35908" s="76"/>
      <c r="E35908" s="573"/>
    </row>
    <row r="35909" spans="4:5" ht="15" customHeight="1">
      <c r="D35909" s="76"/>
      <c r="E35909" s="573"/>
    </row>
    <row r="35910" spans="4:5" ht="15" customHeight="1">
      <c r="D35910" s="76"/>
      <c r="E35910" s="573"/>
    </row>
    <row r="35911" spans="4:5" ht="15" customHeight="1">
      <c r="D35911" s="76"/>
      <c r="E35911" s="573"/>
    </row>
    <row r="35912" spans="4:5" ht="15" customHeight="1">
      <c r="D35912" s="76"/>
      <c r="E35912" s="573"/>
    </row>
    <row r="35913" spans="4:5" ht="15" customHeight="1">
      <c r="D35913" s="76"/>
      <c r="E35913" s="573"/>
    </row>
    <row r="35914" spans="4:5" ht="15" customHeight="1">
      <c r="D35914" s="76"/>
      <c r="E35914" s="573"/>
    </row>
    <row r="35915" spans="4:5" ht="15" customHeight="1">
      <c r="D35915" s="76"/>
      <c r="E35915" s="573"/>
    </row>
    <row r="35916" spans="4:5" ht="15" customHeight="1">
      <c r="D35916" s="76"/>
      <c r="E35916" s="573"/>
    </row>
    <row r="35917" spans="4:5" ht="15" customHeight="1">
      <c r="D35917" s="76"/>
      <c r="E35917" s="573"/>
    </row>
    <row r="35918" spans="4:5" ht="15" customHeight="1">
      <c r="D35918" s="76"/>
      <c r="E35918" s="573"/>
    </row>
    <row r="35919" spans="4:5" ht="15" customHeight="1">
      <c r="D35919" s="76"/>
      <c r="E35919" s="573"/>
    </row>
    <row r="35920" spans="4:5" ht="15" customHeight="1">
      <c r="D35920" s="76"/>
      <c r="E35920" s="573"/>
    </row>
    <row r="35921" spans="4:5" ht="15" customHeight="1">
      <c r="D35921" s="76"/>
      <c r="E35921" s="573"/>
    </row>
    <row r="35922" spans="4:5" ht="15" customHeight="1">
      <c r="D35922" s="76"/>
      <c r="E35922" s="573"/>
    </row>
    <row r="35923" spans="4:5" ht="15" customHeight="1">
      <c r="D35923" s="76"/>
      <c r="E35923" s="573"/>
    </row>
    <row r="35924" spans="4:5" ht="15" customHeight="1">
      <c r="D35924" s="76"/>
      <c r="E35924" s="573"/>
    </row>
    <row r="35925" spans="4:5" ht="15" customHeight="1">
      <c r="D35925" s="76"/>
      <c r="E35925" s="573"/>
    </row>
    <row r="35926" spans="4:5" ht="15" customHeight="1">
      <c r="D35926" s="76"/>
      <c r="E35926" s="573"/>
    </row>
    <row r="35927" spans="4:5" ht="15" customHeight="1">
      <c r="D35927" s="76"/>
      <c r="E35927" s="573"/>
    </row>
    <row r="35928" spans="4:5" ht="15" customHeight="1">
      <c r="D35928" s="76"/>
      <c r="E35928" s="573"/>
    </row>
    <row r="35929" spans="4:5" ht="15" customHeight="1">
      <c r="D35929" s="76"/>
      <c r="E35929" s="573"/>
    </row>
    <row r="35930" spans="4:5" ht="15" customHeight="1">
      <c r="D35930" s="76"/>
      <c r="E35930" s="573"/>
    </row>
    <row r="35931" spans="4:5" ht="15" customHeight="1">
      <c r="D35931" s="76"/>
      <c r="E35931" s="573"/>
    </row>
    <row r="35932" spans="4:5" ht="15" customHeight="1">
      <c r="D35932" s="76"/>
      <c r="E35932" s="573"/>
    </row>
    <row r="35933" spans="4:5" ht="15" customHeight="1">
      <c r="D35933" s="76"/>
      <c r="E35933" s="573"/>
    </row>
    <row r="35934" spans="4:5" ht="15" customHeight="1">
      <c r="D35934" s="76"/>
      <c r="E35934" s="573"/>
    </row>
    <row r="35935" spans="4:5" ht="15" customHeight="1">
      <c r="D35935" s="76"/>
      <c r="E35935" s="573"/>
    </row>
    <row r="35936" spans="4:5" ht="15" customHeight="1">
      <c r="D35936" s="76"/>
      <c r="E35936" s="573"/>
    </row>
    <row r="35937" spans="4:5" ht="15" customHeight="1">
      <c r="D35937" s="76"/>
      <c r="E35937" s="573"/>
    </row>
    <row r="35938" spans="4:5" ht="15" customHeight="1">
      <c r="D35938" s="76"/>
      <c r="E35938" s="573"/>
    </row>
    <row r="35939" spans="4:5" ht="15" customHeight="1">
      <c r="D35939" s="76"/>
      <c r="E35939" s="573"/>
    </row>
    <row r="35940" spans="4:5" ht="15" customHeight="1">
      <c r="D35940" s="76"/>
      <c r="E35940" s="573"/>
    </row>
    <row r="35941" spans="4:5" ht="15" customHeight="1">
      <c r="D35941" s="76"/>
      <c r="E35941" s="573"/>
    </row>
    <row r="35942" spans="4:5" ht="15" customHeight="1">
      <c r="D35942" s="76"/>
      <c r="E35942" s="573"/>
    </row>
    <row r="35943" spans="4:5" ht="15" customHeight="1">
      <c r="D35943" s="76"/>
      <c r="E35943" s="573"/>
    </row>
    <row r="35944" spans="4:5" ht="15" customHeight="1">
      <c r="D35944" s="76"/>
      <c r="E35944" s="573"/>
    </row>
    <row r="35945" spans="4:5" ht="15" customHeight="1">
      <c r="D35945" s="76"/>
      <c r="E35945" s="573"/>
    </row>
    <row r="35946" spans="4:5" ht="15" customHeight="1">
      <c r="D35946" s="76"/>
      <c r="E35946" s="573"/>
    </row>
    <row r="35947" spans="4:5" ht="15" customHeight="1">
      <c r="D35947" s="76"/>
      <c r="E35947" s="573"/>
    </row>
    <row r="35948" spans="4:5" ht="15" customHeight="1">
      <c r="D35948" s="76"/>
      <c r="E35948" s="573"/>
    </row>
    <row r="35949" spans="4:5" ht="15" customHeight="1">
      <c r="D35949" s="76"/>
      <c r="E35949" s="573"/>
    </row>
    <row r="35950" spans="4:5" ht="15" customHeight="1">
      <c r="D35950" s="76"/>
      <c r="E35950" s="573"/>
    </row>
    <row r="35951" spans="4:5" ht="15" customHeight="1">
      <c r="D35951" s="76"/>
      <c r="E35951" s="573"/>
    </row>
    <row r="35952" spans="4:5" ht="15" customHeight="1">
      <c r="D35952" s="76"/>
      <c r="E35952" s="573"/>
    </row>
    <row r="35953" spans="4:5" ht="15" customHeight="1">
      <c r="D35953" s="76"/>
      <c r="E35953" s="573"/>
    </row>
    <row r="35954" spans="4:5" ht="15" customHeight="1">
      <c r="D35954" s="76"/>
      <c r="E35954" s="573"/>
    </row>
    <row r="35955" spans="4:5" ht="15" customHeight="1">
      <c r="D35955" s="76"/>
      <c r="E35955" s="573"/>
    </row>
    <row r="35956" spans="4:5" ht="15" customHeight="1">
      <c r="D35956" s="76"/>
      <c r="E35956" s="573"/>
    </row>
    <row r="35957" spans="4:5" ht="15" customHeight="1">
      <c r="D35957" s="76"/>
      <c r="E35957" s="573"/>
    </row>
    <row r="35958" spans="4:5" ht="15" customHeight="1">
      <c r="D35958" s="76"/>
      <c r="E35958" s="573"/>
    </row>
    <row r="35959" spans="4:5" ht="15" customHeight="1">
      <c r="D35959" s="76"/>
      <c r="E35959" s="573"/>
    </row>
    <row r="35960" spans="4:5" ht="15" customHeight="1">
      <c r="D35960" s="76"/>
      <c r="E35960" s="573"/>
    </row>
    <row r="35961" spans="4:5" ht="15" customHeight="1">
      <c r="D35961" s="76"/>
      <c r="E35961" s="573"/>
    </row>
    <row r="35962" spans="4:5" ht="15" customHeight="1">
      <c r="D35962" s="76"/>
      <c r="E35962" s="573"/>
    </row>
    <row r="35963" spans="4:5" ht="15" customHeight="1">
      <c r="D35963" s="76"/>
      <c r="E35963" s="573"/>
    </row>
    <row r="35964" spans="4:5" ht="15" customHeight="1">
      <c r="D35964" s="76"/>
      <c r="E35964" s="573"/>
    </row>
    <row r="35965" spans="4:5" ht="15" customHeight="1">
      <c r="D35965" s="76"/>
      <c r="E35965" s="573"/>
    </row>
    <row r="35966" spans="4:5" ht="15" customHeight="1">
      <c r="D35966" s="76"/>
      <c r="E35966" s="573"/>
    </row>
    <row r="35967" spans="4:5" ht="15" customHeight="1">
      <c r="D35967" s="76"/>
      <c r="E35967" s="573"/>
    </row>
    <row r="35968" spans="4:5" ht="15" customHeight="1">
      <c r="D35968" s="76"/>
      <c r="E35968" s="573"/>
    </row>
    <row r="35969" spans="4:5" ht="15" customHeight="1">
      <c r="D35969" s="76"/>
      <c r="E35969" s="573"/>
    </row>
    <row r="35970" spans="4:5" ht="15" customHeight="1">
      <c r="D35970" s="76"/>
      <c r="E35970" s="573"/>
    </row>
    <row r="35971" spans="4:5" ht="15" customHeight="1">
      <c r="D35971" s="76"/>
      <c r="E35971" s="573"/>
    </row>
    <row r="35972" spans="4:5" ht="15" customHeight="1">
      <c r="D35972" s="76"/>
      <c r="E35972" s="573"/>
    </row>
    <row r="35973" spans="4:5" ht="15" customHeight="1">
      <c r="D35973" s="76"/>
      <c r="E35973" s="573"/>
    </row>
    <row r="35974" spans="4:5" ht="15" customHeight="1">
      <c r="D35974" s="76"/>
      <c r="E35974" s="573"/>
    </row>
    <row r="35975" spans="4:5" ht="15" customHeight="1">
      <c r="D35975" s="76"/>
      <c r="E35975" s="573"/>
    </row>
    <row r="35976" spans="4:5" ht="15" customHeight="1">
      <c r="D35976" s="76"/>
      <c r="E35976" s="573"/>
    </row>
    <row r="35977" spans="4:5" ht="15" customHeight="1">
      <c r="D35977" s="76"/>
      <c r="E35977" s="573"/>
    </row>
    <row r="35978" spans="4:5" ht="15" customHeight="1">
      <c r="D35978" s="76"/>
      <c r="E35978" s="573"/>
    </row>
    <row r="35979" spans="4:5" ht="15" customHeight="1">
      <c r="D35979" s="76"/>
      <c r="E35979" s="573"/>
    </row>
    <row r="35980" spans="4:5" ht="15" customHeight="1">
      <c r="D35980" s="76"/>
      <c r="E35980" s="573"/>
    </row>
    <row r="35981" spans="4:5" ht="15" customHeight="1">
      <c r="D35981" s="76"/>
      <c r="E35981" s="573"/>
    </row>
    <row r="35982" spans="4:5" ht="15" customHeight="1">
      <c r="D35982" s="76"/>
      <c r="E35982" s="573"/>
    </row>
    <row r="35983" spans="4:5" ht="15" customHeight="1">
      <c r="D35983" s="76"/>
      <c r="E35983" s="573"/>
    </row>
    <row r="35984" spans="4:5" ht="15" customHeight="1">
      <c r="D35984" s="76"/>
      <c r="E35984" s="573"/>
    </row>
    <row r="35985" spans="4:5" ht="15" customHeight="1">
      <c r="D35985" s="76"/>
      <c r="E35985" s="573"/>
    </row>
    <row r="35986" spans="4:5" ht="15" customHeight="1">
      <c r="D35986" s="76"/>
      <c r="E35986" s="573"/>
    </row>
    <row r="35987" spans="4:5" ht="15" customHeight="1">
      <c r="D35987" s="76"/>
      <c r="E35987" s="573"/>
    </row>
    <row r="35988" spans="4:5" ht="15" customHeight="1">
      <c r="D35988" s="76"/>
      <c r="E35988" s="573"/>
    </row>
    <row r="35989" spans="4:5" ht="15" customHeight="1">
      <c r="D35989" s="76"/>
      <c r="E35989" s="573"/>
    </row>
    <row r="35990" spans="4:5" ht="15" customHeight="1">
      <c r="D35990" s="76"/>
      <c r="E35990" s="573"/>
    </row>
    <row r="35991" spans="4:5" ht="15" customHeight="1">
      <c r="D35991" s="76"/>
      <c r="E35991" s="573"/>
    </row>
    <row r="35992" spans="4:5" ht="15" customHeight="1">
      <c r="D35992" s="76"/>
      <c r="E35992" s="573"/>
    </row>
    <row r="35993" spans="4:5" ht="15" customHeight="1">
      <c r="D35993" s="76"/>
      <c r="E35993" s="573"/>
    </row>
    <row r="35994" spans="4:5" ht="15" customHeight="1">
      <c r="D35994" s="76"/>
      <c r="E35994" s="573"/>
    </row>
    <row r="35995" spans="4:5" ht="15" customHeight="1">
      <c r="D35995" s="76"/>
      <c r="E35995" s="573"/>
    </row>
    <row r="35996" spans="4:5" ht="15" customHeight="1">
      <c r="D35996" s="76"/>
      <c r="E35996" s="573"/>
    </row>
    <row r="35997" spans="4:5" ht="15" customHeight="1">
      <c r="D35997" s="76"/>
      <c r="E35997" s="573"/>
    </row>
    <row r="35998" spans="4:5" ht="15" customHeight="1">
      <c r="D35998" s="76"/>
      <c r="E35998" s="573"/>
    </row>
    <row r="35999" spans="4:5" ht="15" customHeight="1">
      <c r="D35999" s="76"/>
      <c r="E35999" s="573"/>
    </row>
    <row r="36000" spans="4:5" ht="15" customHeight="1">
      <c r="D36000" s="76"/>
      <c r="E36000" s="573"/>
    </row>
    <row r="36001" spans="4:5" ht="15" customHeight="1">
      <c r="D36001" s="76"/>
      <c r="E36001" s="573"/>
    </row>
    <row r="36002" spans="4:5" ht="15" customHeight="1">
      <c r="D36002" s="76"/>
      <c r="E36002" s="573"/>
    </row>
    <row r="36003" spans="4:5" ht="15" customHeight="1">
      <c r="D36003" s="76"/>
      <c r="E36003" s="573"/>
    </row>
    <row r="36004" spans="4:5" ht="15" customHeight="1">
      <c r="D36004" s="76"/>
      <c r="E36004" s="573"/>
    </row>
    <row r="36005" spans="4:5" ht="15" customHeight="1">
      <c r="D36005" s="76"/>
      <c r="E36005" s="573"/>
    </row>
    <row r="36006" spans="4:5" ht="15" customHeight="1">
      <c r="D36006" s="76"/>
      <c r="E36006" s="573"/>
    </row>
    <row r="36007" spans="4:5" ht="15" customHeight="1">
      <c r="D36007" s="76"/>
      <c r="E36007" s="573"/>
    </row>
    <row r="36008" spans="4:5" ht="15" customHeight="1">
      <c r="D36008" s="76"/>
      <c r="E36008" s="573"/>
    </row>
    <row r="36009" spans="4:5" ht="15" customHeight="1">
      <c r="D36009" s="76"/>
      <c r="E36009" s="573"/>
    </row>
    <row r="36010" spans="4:5" ht="15" customHeight="1">
      <c r="D36010" s="76"/>
      <c r="E36010" s="573"/>
    </row>
    <row r="36011" spans="4:5" ht="15" customHeight="1">
      <c r="D36011" s="76"/>
      <c r="E36011" s="573"/>
    </row>
    <row r="36012" spans="4:5" ht="15" customHeight="1">
      <c r="D36012" s="76"/>
      <c r="E36012" s="573"/>
    </row>
    <row r="36013" spans="4:5" ht="15" customHeight="1">
      <c r="D36013" s="76"/>
      <c r="E36013" s="573"/>
    </row>
    <row r="36014" spans="4:5" ht="15" customHeight="1">
      <c r="D36014" s="76"/>
      <c r="E36014" s="573"/>
    </row>
    <row r="36015" spans="4:5" ht="15" customHeight="1">
      <c r="D36015" s="76"/>
      <c r="E36015" s="573"/>
    </row>
    <row r="36016" spans="4:5" ht="15" customHeight="1">
      <c r="D36016" s="76"/>
      <c r="E36016" s="573"/>
    </row>
    <row r="36017" spans="4:5" ht="15" customHeight="1">
      <c r="D36017" s="76"/>
      <c r="E36017" s="573"/>
    </row>
    <row r="36018" spans="4:5" ht="15" customHeight="1">
      <c r="D36018" s="76"/>
      <c r="E36018" s="573"/>
    </row>
    <row r="36019" spans="4:5" ht="15" customHeight="1">
      <c r="D36019" s="76"/>
      <c r="E36019" s="573"/>
    </row>
    <row r="36020" spans="4:5" ht="15" customHeight="1">
      <c r="D36020" s="76"/>
      <c r="E36020" s="573"/>
    </row>
    <row r="36021" spans="4:5" ht="15" customHeight="1">
      <c r="D36021" s="76"/>
      <c r="E36021" s="573"/>
    </row>
    <row r="36022" spans="4:5" ht="15" customHeight="1">
      <c r="D36022" s="76"/>
      <c r="E36022" s="573"/>
    </row>
    <row r="36023" spans="4:5" ht="15" customHeight="1">
      <c r="D36023" s="76"/>
      <c r="E36023" s="573"/>
    </row>
    <row r="36024" spans="4:5" ht="15" customHeight="1">
      <c r="D36024" s="76"/>
      <c r="E36024" s="573"/>
    </row>
    <row r="36025" spans="4:5" ht="15" customHeight="1">
      <c r="D36025" s="76"/>
      <c r="E36025" s="573"/>
    </row>
    <row r="36026" spans="4:5" ht="15" customHeight="1">
      <c r="D36026" s="76"/>
      <c r="E36026" s="573"/>
    </row>
    <row r="36027" spans="4:5" ht="15" customHeight="1">
      <c r="D36027" s="76"/>
      <c r="E36027" s="573"/>
    </row>
    <row r="36028" spans="4:5" ht="15" customHeight="1">
      <c r="D36028" s="76"/>
      <c r="E36028" s="573"/>
    </row>
    <row r="36029" spans="4:5" ht="15" customHeight="1">
      <c r="D36029" s="76"/>
      <c r="E36029" s="573"/>
    </row>
    <row r="36030" spans="4:5" ht="15" customHeight="1">
      <c r="D36030" s="76"/>
      <c r="E36030" s="573"/>
    </row>
    <row r="36031" spans="4:5" ht="15" customHeight="1">
      <c r="D36031" s="76"/>
      <c r="E36031" s="573"/>
    </row>
    <row r="36032" spans="4:5" ht="15" customHeight="1">
      <c r="D36032" s="76"/>
      <c r="E36032" s="573"/>
    </row>
    <row r="36033" spans="4:5" ht="15" customHeight="1">
      <c r="D36033" s="76"/>
      <c r="E36033" s="573"/>
    </row>
    <row r="36034" spans="4:5" ht="15" customHeight="1">
      <c r="D36034" s="76"/>
      <c r="E36034" s="573"/>
    </row>
    <row r="36035" spans="4:5" ht="15" customHeight="1">
      <c r="D36035" s="76"/>
      <c r="E36035" s="573"/>
    </row>
    <row r="36036" spans="4:5" ht="15" customHeight="1">
      <c r="D36036" s="76"/>
      <c r="E36036" s="573"/>
    </row>
    <row r="36037" spans="4:5" ht="15" customHeight="1">
      <c r="D36037" s="76"/>
      <c r="E36037" s="573"/>
    </row>
    <row r="36038" spans="4:5" ht="15" customHeight="1">
      <c r="D36038" s="76"/>
      <c r="E36038" s="573"/>
    </row>
    <row r="36039" spans="4:5" ht="15" customHeight="1">
      <c r="D36039" s="76"/>
      <c r="E36039" s="573"/>
    </row>
    <row r="36040" spans="4:5" ht="15" customHeight="1">
      <c r="D36040" s="76"/>
      <c r="E36040" s="573"/>
    </row>
    <row r="36041" spans="4:5" ht="15" customHeight="1">
      <c r="D36041" s="76"/>
      <c r="E36041" s="573"/>
    </row>
    <row r="36042" spans="4:5" ht="15" customHeight="1">
      <c r="D36042" s="76"/>
      <c r="E36042" s="573"/>
    </row>
    <row r="36043" spans="4:5" ht="15" customHeight="1">
      <c r="D36043" s="76"/>
      <c r="E36043" s="573"/>
    </row>
    <row r="36044" spans="4:5" ht="15" customHeight="1">
      <c r="D36044" s="76"/>
      <c r="E36044" s="573"/>
    </row>
    <row r="36045" spans="4:5" ht="15" customHeight="1">
      <c r="D36045" s="76"/>
      <c r="E36045" s="573"/>
    </row>
    <row r="36046" spans="4:5" ht="15" customHeight="1">
      <c r="D36046" s="76"/>
      <c r="E36046" s="573"/>
    </row>
    <row r="36047" spans="4:5" ht="15" customHeight="1">
      <c r="D36047" s="76"/>
      <c r="E36047" s="573"/>
    </row>
    <row r="36048" spans="4:5" ht="15" customHeight="1">
      <c r="D36048" s="76"/>
      <c r="E36048" s="573"/>
    </row>
    <row r="36049" spans="4:5" ht="15" customHeight="1">
      <c r="D36049" s="76"/>
      <c r="E36049" s="573"/>
    </row>
    <row r="36050" spans="4:5" ht="15" customHeight="1">
      <c r="D36050" s="76"/>
      <c r="E36050" s="573"/>
    </row>
    <row r="36051" spans="4:5" ht="15" customHeight="1">
      <c r="D36051" s="76"/>
      <c r="E36051" s="573"/>
    </row>
    <row r="36052" spans="4:5" ht="15" customHeight="1">
      <c r="D36052" s="76"/>
      <c r="E36052" s="573"/>
    </row>
    <row r="36053" spans="4:5" ht="15" customHeight="1">
      <c r="D36053" s="76"/>
      <c r="E36053" s="573"/>
    </row>
    <row r="36054" spans="4:5" ht="15" customHeight="1">
      <c r="D36054" s="76"/>
      <c r="E36054" s="573"/>
    </row>
    <row r="36055" spans="4:5" ht="15" customHeight="1">
      <c r="D36055" s="76"/>
      <c r="E36055" s="573"/>
    </row>
    <row r="36056" spans="4:5" ht="15" customHeight="1">
      <c r="D36056" s="76"/>
      <c r="E36056" s="573"/>
    </row>
    <row r="36057" spans="4:5" ht="15" customHeight="1">
      <c r="D36057" s="76"/>
      <c r="E36057" s="573"/>
    </row>
    <row r="36058" spans="4:5" ht="15" customHeight="1">
      <c r="D36058" s="76"/>
      <c r="E36058" s="573"/>
    </row>
    <row r="36059" spans="4:5" ht="15" customHeight="1">
      <c r="D36059" s="76"/>
      <c r="E36059" s="573"/>
    </row>
    <row r="36060" spans="4:5" ht="15" customHeight="1">
      <c r="D36060" s="76"/>
      <c r="E36060" s="573"/>
    </row>
    <row r="36061" spans="4:5" ht="15" customHeight="1">
      <c r="D36061" s="76"/>
      <c r="E36061" s="573"/>
    </row>
    <row r="36062" spans="4:5" ht="15" customHeight="1">
      <c r="D36062" s="76"/>
      <c r="E36062" s="573"/>
    </row>
    <row r="36063" spans="4:5" ht="15" customHeight="1">
      <c r="D36063" s="76"/>
      <c r="E36063" s="573"/>
    </row>
    <row r="36064" spans="4:5" ht="15" customHeight="1">
      <c r="D36064" s="76"/>
      <c r="E36064" s="573"/>
    </row>
    <row r="36065" spans="4:5" ht="15" customHeight="1">
      <c r="D36065" s="76"/>
      <c r="E36065" s="573"/>
    </row>
    <row r="36066" spans="4:5" ht="15" customHeight="1">
      <c r="D36066" s="76"/>
      <c r="E36066" s="573"/>
    </row>
    <row r="36067" spans="4:5" ht="15" customHeight="1">
      <c r="D36067" s="76"/>
      <c r="E36067" s="573"/>
    </row>
    <row r="36068" spans="4:5" ht="15" customHeight="1">
      <c r="D36068" s="76"/>
      <c r="E36068" s="573"/>
    </row>
    <row r="36069" spans="4:5" ht="15" customHeight="1">
      <c r="D36069" s="76"/>
      <c r="E36069" s="573"/>
    </row>
    <row r="36070" spans="4:5" ht="15" customHeight="1">
      <c r="D36070" s="76"/>
      <c r="E36070" s="573"/>
    </row>
    <row r="36071" spans="4:5" ht="15" customHeight="1">
      <c r="D36071" s="76"/>
      <c r="E36071" s="573"/>
    </row>
    <row r="36072" spans="4:5" ht="15" customHeight="1">
      <c r="D36072" s="76"/>
      <c r="E36072" s="573"/>
    </row>
    <row r="36073" spans="4:5" ht="15" customHeight="1">
      <c r="D36073" s="76"/>
      <c r="E36073" s="573"/>
    </row>
    <row r="36074" spans="4:5" ht="15" customHeight="1">
      <c r="D36074" s="76"/>
      <c r="E36074" s="573"/>
    </row>
    <row r="36075" spans="4:5" ht="15" customHeight="1">
      <c r="D36075" s="76"/>
      <c r="E36075" s="573"/>
    </row>
    <row r="36076" spans="4:5" ht="15" customHeight="1">
      <c r="D36076" s="76"/>
      <c r="E36076" s="573"/>
    </row>
    <row r="36077" spans="4:5" ht="15" customHeight="1">
      <c r="D36077" s="76"/>
      <c r="E36077" s="573"/>
    </row>
    <row r="36078" spans="4:5" ht="15" customHeight="1">
      <c r="D36078" s="76"/>
      <c r="E36078" s="573"/>
    </row>
    <row r="36079" spans="4:5" ht="15" customHeight="1">
      <c r="D36079" s="76"/>
      <c r="E36079" s="573"/>
    </row>
    <row r="36080" spans="4:5" ht="15" customHeight="1">
      <c r="D36080" s="76"/>
      <c r="E36080" s="573"/>
    </row>
    <row r="36081" spans="4:5" ht="15" customHeight="1">
      <c r="D36081" s="76"/>
      <c r="E36081" s="573"/>
    </row>
    <row r="36082" spans="4:5" ht="15" customHeight="1">
      <c r="D36082" s="76"/>
      <c r="E36082" s="573"/>
    </row>
    <row r="36083" spans="4:5" ht="15" customHeight="1">
      <c r="D36083" s="76"/>
      <c r="E36083" s="573"/>
    </row>
    <row r="36084" spans="4:5" ht="15" customHeight="1">
      <c r="D36084" s="76"/>
      <c r="E36084" s="573"/>
    </row>
    <row r="36085" spans="4:5" ht="15" customHeight="1">
      <c r="D36085" s="76"/>
      <c r="E36085" s="573"/>
    </row>
    <row r="36086" spans="4:5" ht="15" customHeight="1">
      <c r="D36086" s="76"/>
      <c r="E36086" s="573"/>
    </row>
    <row r="36087" spans="4:5" ht="15" customHeight="1">
      <c r="D36087" s="76"/>
      <c r="E36087" s="573"/>
    </row>
    <row r="36088" spans="4:5" ht="15" customHeight="1">
      <c r="D36088" s="76"/>
      <c r="E36088" s="573"/>
    </row>
    <row r="36089" spans="4:5" ht="15" customHeight="1">
      <c r="D36089" s="76"/>
      <c r="E36089" s="573"/>
    </row>
    <row r="36090" spans="4:5" ht="15" customHeight="1">
      <c r="D36090" s="76"/>
      <c r="E36090" s="573"/>
    </row>
    <row r="36091" spans="4:5" ht="15" customHeight="1">
      <c r="D36091" s="76"/>
      <c r="E36091" s="573"/>
    </row>
    <row r="36092" spans="4:5" ht="15" customHeight="1">
      <c r="D36092" s="76"/>
      <c r="E36092" s="573"/>
    </row>
    <row r="36093" spans="4:5" ht="15" customHeight="1">
      <c r="D36093" s="76"/>
      <c r="E36093" s="573"/>
    </row>
    <row r="36094" spans="4:5" ht="15" customHeight="1">
      <c r="D36094" s="76"/>
      <c r="E36094" s="573"/>
    </row>
    <row r="36095" spans="4:5" ht="15" customHeight="1">
      <c r="D36095" s="76"/>
      <c r="E36095" s="573"/>
    </row>
    <row r="36096" spans="4:5" ht="15" customHeight="1">
      <c r="D36096" s="76"/>
      <c r="E36096" s="573"/>
    </row>
    <row r="36097" spans="4:5" ht="15" customHeight="1">
      <c r="D36097" s="76"/>
      <c r="E36097" s="573"/>
    </row>
    <row r="36098" spans="4:5" ht="15" customHeight="1">
      <c r="D36098" s="76"/>
      <c r="E36098" s="573"/>
    </row>
    <row r="36099" spans="4:5" ht="15" customHeight="1">
      <c r="D36099" s="76"/>
      <c r="E36099" s="573"/>
    </row>
    <row r="36100" spans="4:5" ht="15" customHeight="1">
      <c r="D36100" s="76"/>
      <c r="E36100" s="573"/>
    </row>
    <row r="36101" spans="4:5" ht="15" customHeight="1">
      <c r="D36101" s="76"/>
      <c r="E36101" s="573"/>
    </row>
    <row r="36102" spans="4:5" ht="15" customHeight="1">
      <c r="D36102" s="76"/>
      <c r="E36102" s="573"/>
    </row>
    <row r="36103" spans="4:5" ht="15" customHeight="1">
      <c r="D36103" s="76"/>
      <c r="E36103" s="573"/>
    </row>
    <row r="36104" spans="4:5" ht="15" customHeight="1">
      <c r="D36104" s="76"/>
      <c r="E36104" s="573"/>
    </row>
    <row r="36105" spans="4:5" ht="15" customHeight="1">
      <c r="D36105" s="76"/>
      <c r="E36105" s="573"/>
    </row>
    <row r="36106" spans="4:5" ht="15" customHeight="1">
      <c r="D36106" s="76"/>
      <c r="E36106" s="573"/>
    </row>
    <row r="36107" spans="4:5" ht="15" customHeight="1">
      <c r="D36107" s="76"/>
      <c r="E36107" s="573"/>
    </row>
    <row r="36108" spans="4:5" ht="15" customHeight="1">
      <c r="D36108" s="76"/>
      <c r="E36108" s="573"/>
    </row>
    <row r="36109" spans="4:5" ht="15" customHeight="1">
      <c r="D36109" s="76"/>
      <c r="E36109" s="573"/>
    </row>
    <row r="36110" spans="4:5" ht="15" customHeight="1">
      <c r="D36110" s="76"/>
      <c r="E36110" s="573"/>
    </row>
    <row r="36111" spans="4:5" ht="15" customHeight="1">
      <c r="D36111" s="76"/>
      <c r="E36111" s="573"/>
    </row>
    <row r="36112" spans="4:5" ht="15" customHeight="1">
      <c r="D36112" s="76"/>
      <c r="E36112" s="573"/>
    </row>
    <row r="36113" spans="4:5" ht="15" customHeight="1">
      <c r="D36113" s="76"/>
      <c r="E36113" s="573"/>
    </row>
    <row r="36114" spans="4:5" ht="15" customHeight="1">
      <c r="D36114" s="76"/>
      <c r="E36114" s="573"/>
    </row>
    <row r="36115" spans="4:5" ht="15" customHeight="1">
      <c r="D36115" s="76"/>
      <c r="E36115" s="573"/>
    </row>
    <row r="36116" spans="4:5" ht="15" customHeight="1">
      <c r="D36116" s="76"/>
      <c r="E36116" s="573"/>
    </row>
    <row r="36117" spans="4:5" ht="15" customHeight="1">
      <c r="D36117" s="76"/>
      <c r="E36117" s="573"/>
    </row>
    <row r="36118" spans="4:5" ht="15" customHeight="1">
      <c r="D36118" s="76"/>
      <c r="E36118" s="573"/>
    </row>
    <row r="36119" spans="4:5" ht="15" customHeight="1">
      <c r="D36119" s="76"/>
      <c r="E36119" s="573"/>
    </row>
    <row r="36120" spans="4:5" ht="15" customHeight="1">
      <c r="D36120" s="76"/>
      <c r="E36120" s="573"/>
    </row>
    <row r="36121" spans="4:5" ht="15" customHeight="1">
      <c r="D36121" s="76"/>
      <c r="E36121" s="573"/>
    </row>
    <row r="36122" spans="4:5" ht="15" customHeight="1">
      <c r="D36122" s="76"/>
      <c r="E36122" s="573"/>
    </row>
    <row r="36123" spans="4:5" ht="15" customHeight="1">
      <c r="D36123" s="76"/>
      <c r="E36123" s="573"/>
    </row>
    <row r="36124" spans="4:5" ht="15" customHeight="1">
      <c r="D36124" s="76"/>
      <c r="E36124" s="573"/>
    </row>
    <row r="36125" spans="4:5" ht="15" customHeight="1">
      <c r="D36125" s="76"/>
      <c r="E36125" s="573"/>
    </row>
    <row r="36126" spans="4:5" ht="15" customHeight="1">
      <c r="D36126" s="76"/>
      <c r="E36126" s="573"/>
    </row>
    <row r="36127" spans="4:5" ht="15" customHeight="1">
      <c r="D36127" s="76"/>
      <c r="E36127" s="573"/>
    </row>
    <row r="36128" spans="4:5" ht="15" customHeight="1">
      <c r="D36128" s="76"/>
      <c r="E36128" s="573"/>
    </row>
    <row r="36129" spans="4:5" ht="15" customHeight="1">
      <c r="D36129" s="76"/>
      <c r="E36129" s="573"/>
    </row>
    <row r="36130" spans="4:5" ht="15" customHeight="1">
      <c r="D36130" s="76"/>
      <c r="E36130" s="573"/>
    </row>
    <row r="36131" spans="4:5" ht="15" customHeight="1">
      <c r="D36131" s="76"/>
      <c r="E36131" s="573"/>
    </row>
    <row r="36132" spans="4:5" ht="15" customHeight="1">
      <c r="D36132" s="76"/>
      <c r="E36132" s="573"/>
    </row>
    <row r="36133" spans="4:5" ht="15" customHeight="1">
      <c r="D36133" s="76"/>
      <c r="E36133" s="573"/>
    </row>
    <row r="36134" spans="4:5" ht="15" customHeight="1">
      <c r="D36134" s="76"/>
      <c r="E36134" s="573"/>
    </row>
    <row r="36135" spans="4:5" ht="15" customHeight="1">
      <c r="D36135" s="76"/>
      <c r="E36135" s="573"/>
    </row>
    <row r="36136" spans="4:5" ht="15" customHeight="1">
      <c r="D36136" s="76"/>
      <c r="E36136" s="573"/>
    </row>
    <row r="36137" spans="4:5" ht="15" customHeight="1">
      <c r="D36137" s="76"/>
      <c r="E36137" s="573"/>
    </row>
    <row r="36138" spans="4:5" ht="15" customHeight="1">
      <c r="D36138" s="76"/>
      <c r="E36138" s="573"/>
    </row>
    <row r="36139" spans="4:5" ht="15" customHeight="1">
      <c r="D36139" s="76"/>
      <c r="E36139" s="573"/>
    </row>
    <row r="36140" spans="4:5" ht="15" customHeight="1">
      <c r="D36140" s="76"/>
      <c r="E36140" s="573"/>
    </row>
    <row r="36141" spans="4:5" ht="15" customHeight="1">
      <c r="D36141" s="76"/>
      <c r="E36141" s="573"/>
    </row>
    <row r="36142" spans="4:5" ht="15" customHeight="1">
      <c r="D36142" s="76"/>
      <c r="E36142" s="573"/>
    </row>
    <row r="36143" spans="4:5" ht="15" customHeight="1">
      <c r="D36143" s="76"/>
      <c r="E36143" s="573"/>
    </row>
    <row r="36144" spans="4:5" ht="15" customHeight="1">
      <c r="D36144" s="76"/>
      <c r="E36144" s="573"/>
    </row>
    <row r="36145" spans="4:5" ht="15" customHeight="1">
      <c r="D36145" s="76"/>
      <c r="E36145" s="573"/>
    </row>
    <row r="36146" spans="4:5" ht="15" customHeight="1">
      <c r="D36146" s="76"/>
      <c r="E36146" s="573"/>
    </row>
    <row r="36147" spans="4:5" ht="15" customHeight="1">
      <c r="D36147" s="76"/>
      <c r="E36147" s="573"/>
    </row>
    <row r="36148" spans="4:5" ht="15" customHeight="1">
      <c r="D36148" s="76"/>
      <c r="E36148" s="573"/>
    </row>
    <row r="36149" spans="4:5" ht="15" customHeight="1">
      <c r="D36149" s="76"/>
      <c r="E36149" s="573"/>
    </row>
    <row r="36150" spans="4:5" ht="15" customHeight="1">
      <c r="D36150" s="76"/>
      <c r="E36150" s="573"/>
    </row>
    <row r="36151" spans="4:5" ht="15" customHeight="1">
      <c r="D36151" s="76"/>
      <c r="E36151" s="573"/>
    </row>
    <row r="36152" spans="4:5" ht="15" customHeight="1">
      <c r="D36152" s="76"/>
      <c r="E36152" s="573"/>
    </row>
    <row r="36153" spans="4:5" ht="15" customHeight="1">
      <c r="D36153" s="76"/>
      <c r="E36153" s="573"/>
    </row>
    <row r="36154" spans="4:5" ht="15" customHeight="1">
      <c r="D36154" s="76"/>
      <c r="E36154" s="573"/>
    </row>
    <row r="36155" spans="4:5" ht="15" customHeight="1">
      <c r="D36155" s="76"/>
      <c r="E36155" s="573"/>
    </row>
    <row r="36156" spans="4:5" ht="15" customHeight="1">
      <c r="D36156" s="76"/>
      <c r="E36156" s="573"/>
    </row>
    <row r="36157" spans="4:5" ht="15" customHeight="1">
      <c r="D36157" s="76"/>
      <c r="E36157" s="573"/>
    </row>
    <row r="36158" spans="4:5" ht="15" customHeight="1">
      <c r="D36158" s="76"/>
      <c r="E36158" s="573"/>
    </row>
    <row r="36159" spans="4:5" ht="15" customHeight="1">
      <c r="D36159" s="76"/>
      <c r="E36159" s="573"/>
    </row>
    <row r="36160" spans="4:5" ht="15" customHeight="1">
      <c r="D36160" s="76"/>
      <c r="E36160" s="573"/>
    </row>
    <row r="36161" spans="4:5" ht="15" customHeight="1">
      <c r="D36161" s="76"/>
      <c r="E36161" s="573"/>
    </row>
    <row r="36162" spans="4:5" ht="15" customHeight="1">
      <c r="D36162" s="76"/>
      <c r="E36162" s="573"/>
    </row>
    <row r="36163" spans="4:5" ht="15" customHeight="1">
      <c r="D36163" s="76"/>
      <c r="E36163" s="573"/>
    </row>
    <row r="36164" spans="4:5" ht="15" customHeight="1">
      <c r="D36164" s="76"/>
      <c r="E36164" s="573"/>
    </row>
    <row r="36165" spans="4:5" ht="15" customHeight="1">
      <c r="D36165" s="76"/>
      <c r="E36165" s="573"/>
    </row>
    <row r="36166" spans="4:5" ht="15" customHeight="1">
      <c r="D36166" s="76"/>
      <c r="E36166" s="573"/>
    </row>
    <row r="36167" spans="4:5" ht="15" customHeight="1">
      <c r="D36167" s="76"/>
      <c r="E36167" s="573"/>
    </row>
    <row r="36168" spans="4:5" ht="15" customHeight="1">
      <c r="D36168" s="76"/>
      <c r="E36168" s="573"/>
    </row>
    <row r="36169" spans="4:5" ht="15" customHeight="1">
      <c r="D36169" s="76"/>
      <c r="E36169" s="573"/>
    </row>
    <row r="36170" spans="4:5" ht="15" customHeight="1">
      <c r="D36170" s="76"/>
      <c r="E36170" s="573"/>
    </row>
    <row r="36171" spans="4:5" ht="15" customHeight="1">
      <c r="D36171" s="76"/>
      <c r="E36171" s="573"/>
    </row>
    <row r="36172" spans="4:5" ht="15" customHeight="1">
      <c r="D36172" s="76"/>
      <c r="E36172" s="573"/>
    </row>
    <row r="36173" spans="4:5" ht="15" customHeight="1">
      <c r="D36173" s="76"/>
      <c r="E36173" s="573"/>
    </row>
    <row r="36174" spans="4:5" ht="15" customHeight="1">
      <c r="D36174" s="76"/>
      <c r="E36174" s="573"/>
    </row>
    <row r="36175" spans="4:5" ht="15" customHeight="1">
      <c r="D36175" s="76"/>
      <c r="E36175" s="573"/>
    </row>
    <row r="36176" spans="4:5" ht="15" customHeight="1">
      <c r="D36176" s="76"/>
      <c r="E36176" s="573"/>
    </row>
    <row r="36177" spans="4:5" ht="15" customHeight="1">
      <c r="D36177" s="76"/>
      <c r="E36177" s="573"/>
    </row>
    <row r="36178" spans="4:5" ht="15" customHeight="1">
      <c r="D36178" s="76"/>
      <c r="E36178" s="573"/>
    </row>
    <row r="36179" spans="4:5" ht="15" customHeight="1">
      <c r="D36179" s="76"/>
      <c r="E36179" s="573"/>
    </row>
    <row r="36180" spans="4:5" ht="15" customHeight="1">
      <c r="D36180" s="76"/>
      <c r="E36180" s="573"/>
    </row>
    <row r="36181" spans="4:5" ht="15" customHeight="1">
      <c r="D36181" s="76"/>
      <c r="E36181" s="573"/>
    </row>
    <row r="36182" spans="4:5" ht="15" customHeight="1">
      <c r="D36182" s="76"/>
      <c r="E36182" s="573"/>
    </row>
    <row r="36183" spans="4:5" ht="15" customHeight="1">
      <c r="D36183" s="76"/>
      <c r="E36183" s="573"/>
    </row>
    <row r="36184" spans="4:5" ht="15" customHeight="1">
      <c r="D36184" s="76"/>
      <c r="E36184" s="573"/>
    </row>
    <row r="36185" spans="4:5" ht="15" customHeight="1">
      <c r="D36185" s="76"/>
      <c r="E36185" s="573"/>
    </row>
    <row r="36186" spans="4:5" ht="15" customHeight="1">
      <c r="D36186" s="76"/>
      <c r="E36186" s="573"/>
    </row>
    <row r="36187" spans="4:5" ht="15" customHeight="1">
      <c r="D36187" s="76"/>
      <c r="E36187" s="573"/>
    </row>
    <row r="36188" spans="4:5" ht="15" customHeight="1">
      <c r="D36188" s="76"/>
      <c r="E36188" s="573"/>
    </row>
    <row r="36189" spans="4:5" ht="15" customHeight="1">
      <c r="D36189" s="76"/>
      <c r="E36189" s="573"/>
    </row>
    <row r="36190" spans="4:5" ht="15" customHeight="1">
      <c r="D36190" s="76"/>
      <c r="E36190" s="573"/>
    </row>
    <row r="36191" spans="4:5" ht="15" customHeight="1">
      <c r="D36191" s="76"/>
      <c r="E36191" s="573"/>
    </row>
    <row r="36192" spans="4:5" ht="15" customHeight="1">
      <c r="D36192" s="76"/>
      <c r="E36192" s="573"/>
    </row>
    <row r="36193" spans="4:5" ht="15" customHeight="1">
      <c r="D36193" s="76"/>
      <c r="E36193" s="573"/>
    </row>
    <row r="36194" spans="4:5" ht="15" customHeight="1">
      <c r="D36194" s="76"/>
      <c r="E36194" s="573"/>
    </row>
    <row r="36195" spans="4:5" ht="15" customHeight="1">
      <c r="D36195" s="76"/>
      <c r="E36195" s="573"/>
    </row>
    <row r="36196" spans="4:5" ht="15" customHeight="1">
      <c r="D36196" s="76"/>
      <c r="E36196" s="573"/>
    </row>
    <row r="36197" spans="4:5" ht="15" customHeight="1">
      <c r="D36197" s="76"/>
      <c r="E36197" s="573"/>
    </row>
    <row r="36198" spans="4:5" ht="15" customHeight="1">
      <c r="D36198" s="76"/>
      <c r="E36198" s="573"/>
    </row>
    <row r="36199" spans="4:5" ht="15" customHeight="1">
      <c r="D36199" s="76"/>
      <c r="E36199" s="573"/>
    </row>
    <row r="36200" spans="4:5" ht="15" customHeight="1">
      <c r="D36200" s="76"/>
      <c r="E36200" s="573"/>
    </row>
    <row r="36201" spans="4:5" ht="15" customHeight="1">
      <c r="D36201" s="76"/>
      <c r="E36201" s="573"/>
    </row>
    <row r="36202" spans="4:5" ht="15" customHeight="1">
      <c r="D36202" s="76"/>
      <c r="E36202" s="573"/>
    </row>
    <row r="36203" spans="4:5" ht="15" customHeight="1">
      <c r="D36203" s="76"/>
      <c r="E36203" s="573"/>
    </row>
    <row r="36204" spans="4:5" ht="15" customHeight="1">
      <c r="D36204" s="76"/>
      <c r="E36204" s="573"/>
    </row>
    <row r="36205" spans="4:5" ht="15" customHeight="1">
      <c r="D36205" s="76"/>
      <c r="E36205" s="573"/>
    </row>
    <row r="36206" spans="4:5" ht="15" customHeight="1">
      <c r="D36206" s="76"/>
      <c r="E36206" s="573"/>
    </row>
    <row r="36207" spans="4:5" ht="15" customHeight="1">
      <c r="D36207" s="76"/>
      <c r="E36207" s="573"/>
    </row>
    <row r="36208" spans="4:5" ht="15" customHeight="1">
      <c r="D36208" s="76"/>
      <c r="E36208" s="573"/>
    </row>
    <row r="36209" spans="4:5" ht="15" customHeight="1">
      <c r="D36209" s="76"/>
      <c r="E36209" s="573"/>
    </row>
    <row r="36210" spans="4:5" ht="15" customHeight="1">
      <c r="D36210" s="76"/>
      <c r="E36210" s="573"/>
    </row>
    <row r="36211" spans="4:5" ht="15" customHeight="1">
      <c r="D36211" s="76"/>
      <c r="E36211" s="573"/>
    </row>
    <row r="36212" spans="4:5" ht="15" customHeight="1">
      <c r="D36212" s="76"/>
      <c r="E36212" s="573"/>
    </row>
    <row r="36213" spans="4:5" ht="15" customHeight="1">
      <c r="D36213" s="76"/>
      <c r="E36213" s="573"/>
    </row>
    <row r="36214" spans="4:5" ht="15" customHeight="1">
      <c r="D36214" s="76"/>
      <c r="E36214" s="573"/>
    </row>
    <row r="36215" spans="4:5" ht="15" customHeight="1">
      <c r="D36215" s="76"/>
      <c r="E36215" s="573"/>
    </row>
    <row r="36216" spans="4:5" ht="15" customHeight="1">
      <c r="D36216" s="76"/>
      <c r="E36216" s="573"/>
    </row>
    <row r="36217" spans="4:5" ht="15" customHeight="1">
      <c r="D36217" s="76"/>
      <c r="E36217" s="573"/>
    </row>
    <row r="36218" spans="4:5" ht="15" customHeight="1">
      <c r="D36218" s="76"/>
      <c r="E36218" s="573"/>
    </row>
    <row r="36219" spans="4:5" ht="15" customHeight="1">
      <c r="D36219" s="76"/>
      <c r="E36219" s="573"/>
    </row>
    <row r="36220" spans="4:5" ht="15" customHeight="1">
      <c r="D36220" s="76"/>
      <c r="E36220" s="573"/>
    </row>
    <row r="36221" spans="4:5" ht="15" customHeight="1">
      <c r="D36221" s="76"/>
      <c r="E36221" s="573"/>
    </row>
    <row r="36222" spans="4:5" ht="15" customHeight="1">
      <c r="D36222" s="76"/>
      <c r="E36222" s="573"/>
    </row>
    <row r="36223" spans="4:5" ht="15" customHeight="1">
      <c r="D36223" s="76"/>
      <c r="E36223" s="573"/>
    </row>
    <row r="36224" spans="4:5" ht="15" customHeight="1">
      <c r="D36224" s="76"/>
      <c r="E36224" s="573"/>
    </row>
    <row r="36225" spans="4:5" ht="15" customHeight="1">
      <c r="D36225" s="76"/>
      <c r="E36225" s="573"/>
    </row>
    <row r="36226" spans="4:5" ht="15" customHeight="1">
      <c r="D36226" s="76"/>
      <c r="E36226" s="573"/>
    </row>
    <row r="36227" spans="4:5" ht="15" customHeight="1">
      <c r="D36227" s="76"/>
      <c r="E36227" s="573"/>
    </row>
    <row r="36228" spans="4:5" ht="15" customHeight="1">
      <c r="D36228" s="76"/>
      <c r="E36228" s="573"/>
    </row>
    <row r="36229" spans="4:5" ht="15" customHeight="1">
      <c r="D36229" s="76"/>
      <c r="E36229" s="573"/>
    </row>
    <row r="36230" spans="4:5" ht="15" customHeight="1">
      <c r="D36230" s="76"/>
      <c r="E36230" s="573"/>
    </row>
    <row r="36231" spans="4:5" ht="15" customHeight="1">
      <c r="D36231" s="76"/>
      <c r="E36231" s="573"/>
    </row>
    <row r="36232" spans="4:5" ht="15" customHeight="1">
      <c r="D36232" s="76"/>
      <c r="E36232" s="573"/>
    </row>
    <row r="36233" spans="4:5" ht="15" customHeight="1">
      <c r="D36233" s="76"/>
      <c r="E36233" s="573"/>
    </row>
    <row r="36234" spans="4:5" ht="15" customHeight="1">
      <c r="D36234" s="76"/>
      <c r="E36234" s="573"/>
    </row>
    <row r="36235" spans="4:5" ht="15" customHeight="1">
      <c r="D36235" s="76"/>
      <c r="E36235" s="573"/>
    </row>
    <row r="36236" spans="4:5" ht="15" customHeight="1">
      <c r="D36236" s="76"/>
      <c r="E36236" s="573"/>
    </row>
    <row r="36237" spans="4:5" ht="15" customHeight="1">
      <c r="D36237" s="76"/>
      <c r="E36237" s="573"/>
    </row>
    <row r="36238" spans="4:5" ht="15" customHeight="1">
      <c r="D36238" s="76"/>
      <c r="E36238" s="573"/>
    </row>
    <row r="36239" spans="4:5" ht="15" customHeight="1">
      <c r="D36239" s="76"/>
      <c r="E36239" s="573"/>
    </row>
    <row r="36240" spans="4:5" ht="15" customHeight="1">
      <c r="D36240" s="76"/>
      <c r="E36240" s="573"/>
    </row>
    <row r="36241" spans="4:5" ht="15" customHeight="1">
      <c r="D36241" s="76"/>
      <c r="E36241" s="573"/>
    </row>
    <row r="36242" spans="4:5" ht="15" customHeight="1">
      <c r="D36242" s="76"/>
      <c r="E36242" s="573"/>
    </row>
    <row r="36243" spans="4:5" ht="15" customHeight="1">
      <c r="D36243" s="76"/>
      <c r="E36243" s="573"/>
    </row>
    <row r="36244" spans="4:5" ht="15" customHeight="1">
      <c r="D36244" s="76"/>
      <c r="E36244" s="573"/>
    </row>
    <row r="36245" spans="4:5" ht="15" customHeight="1">
      <c r="D36245" s="76"/>
      <c r="E36245" s="573"/>
    </row>
    <row r="36246" spans="4:5" ht="15" customHeight="1">
      <c r="D36246" s="76"/>
      <c r="E36246" s="573"/>
    </row>
    <row r="36247" spans="4:5" ht="15" customHeight="1">
      <c r="D36247" s="76"/>
      <c r="E36247" s="573"/>
    </row>
    <row r="36248" spans="4:5" ht="15" customHeight="1">
      <c r="D36248" s="76"/>
      <c r="E36248" s="573"/>
    </row>
    <row r="36249" spans="4:5" ht="15" customHeight="1">
      <c r="D36249" s="76"/>
      <c r="E36249" s="573"/>
    </row>
    <row r="36250" spans="4:5" ht="15" customHeight="1">
      <c r="D36250" s="76"/>
      <c r="E36250" s="573"/>
    </row>
    <row r="36251" spans="4:5" ht="15" customHeight="1">
      <c r="D36251" s="76"/>
      <c r="E36251" s="573"/>
    </row>
    <row r="36252" spans="4:5" ht="15" customHeight="1">
      <c r="D36252" s="76"/>
      <c r="E36252" s="573"/>
    </row>
    <row r="36253" spans="4:5" ht="15" customHeight="1">
      <c r="D36253" s="76"/>
      <c r="E36253" s="573"/>
    </row>
    <row r="36254" spans="4:5" ht="15" customHeight="1">
      <c r="D36254" s="76"/>
      <c r="E36254" s="573"/>
    </row>
    <row r="36255" spans="4:5" ht="15" customHeight="1">
      <c r="D36255" s="76"/>
      <c r="E36255" s="573"/>
    </row>
    <row r="36256" spans="4:5" ht="15" customHeight="1">
      <c r="D36256" s="76"/>
      <c r="E36256" s="573"/>
    </row>
    <row r="36257" spans="4:5" ht="15" customHeight="1">
      <c r="D36257" s="76"/>
      <c r="E36257" s="573"/>
    </row>
    <row r="36258" spans="4:5" ht="15" customHeight="1">
      <c r="D36258" s="76"/>
      <c r="E36258" s="573"/>
    </row>
    <row r="36259" spans="4:5" ht="15" customHeight="1">
      <c r="D36259" s="76"/>
      <c r="E36259" s="573"/>
    </row>
    <row r="36260" spans="4:5" ht="15" customHeight="1">
      <c r="D36260" s="76"/>
      <c r="E36260" s="573"/>
    </row>
    <row r="36261" spans="4:5" ht="15" customHeight="1">
      <c r="D36261" s="76"/>
      <c r="E36261" s="573"/>
    </row>
    <row r="36262" spans="4:5" ht="15" customHeight="1">
      <c r="D36262" s="76"/>
      <c r="E36262" s="573"/>
    </row>
    <row r="36263" spans="4:5" ht="15" customHeight="1">
      <c r="D36263" s="76"/>
      <c r="E36263" s="573"/>
    </row>
    <row r="36264" spans="4:5" ht="15" customHeight="1">
      <c r="D36264" s="76"/>
      <c r="E36264" s="573"/>
    </row>
    <row r="36265" spans="4:5" ht="15" customHeight="1">
      <c r="D36265" s="76"/>
      <c r="E36265" s="573"/>
    </row>
    <row r="36266" spans="4:5" ht="15" customHeight="1">
      <c r="D36266" s="76"/>
      <c r="E36266" s="573"/>
    </row>
    <row r="36267" spans="4:5" ht="15" customHeight="1">
      <c r="D36267" s="76"/>
      <c r="E36267" s="573"/>
    </row>
    <row r="36268" spans="4:5" ht="15" customHeight="1">
      <c r="D36268" s="76"/>
      <c r="E36268" s="573"/>
    </row>
    <row r="36269" spans="4:5" ht="15" customHeight="1">
      <c r="D36269" s="76"/>
      <c r="E36269" s="573"/>
    </row>
    <row r="36270" spans="4:5" ht="15" customHeight="1">
      <c r="D36270" s="76"/>
      <c r="E36270" s="573"/>
    </row>
    <row r="36271" spans="4:5" ht="15" customHeight="1">
      <c r="D36271" s="76"/>
      <c r="E36271" s="573"/>
    </row>
    <row r="36272" spans="4:5" ht="15" customHeight="1">
      <c r="D36272" s="76"/>
      <c r="E36272" s="573"/>
    </row>
    <row r="36273" spans="4:5" ht="15" customHeight="1">
      <c r="D36273" s="76"/>
      <c r="E36273" s="573"/>
    </row>
    <row r="36274" spans="4:5" ht="15" customHeight="1">
      <c r="D36274" s="76"/>
      <c r="E36274" s="573"/>
    </row>
    <row r="36275" spans="4:5" ht="15" customHeight="1">
      <c r="D36275" s="76"/>
      <c r="E36275" s="573"/>
    </row>
    <row r="36276" spans="4:5" ht="15" customHeight="1">
      <c r="D36276" s="76"/>
      <c r="E36276" s="573"/>
    </row>
    <row r="36277" spans="4:5" ht="15" customHeight="1">
      <c r="D36277" s="76"/>
      <c r="E36277" s="573"/>
    </row>
    <row r="36278" spans="4:5" ht="15" customHeight="1">
      <c r="D36278" s="76"/>
      <c r="E36278" s="573"/>
    </row>
    <row r="36279" spans="4:5" ht="15" customHeight="1">
      <c r="D36279" s="76"/>
      <c r="E36279" s="573"/>
    </row>
    <row r="36280" spans="4:5" ht="15" customHeight="1">
      <c r="D36280" s="76"/>
      <c r="E36280" s="573"/>
    </row>
    <row r="36281" spans="4:5" ht="15" customHeight="1">
      <c r="D36281" s="76"/>
      <c r="E36281" s="573"/>
    </row>
    <row r="36282" spans="4:5" ht="15" customHeight="1">
      <c r="D36282" s="76"/>
      <c r="E36282" s="573"/>
    </row>
    <row r="36283" spans="4:5" ht="15" customHeight="1">
      <c r="D36283" s="76"/>
      <c r="E36283" s="573"/>
    </row>
    <row r="36284" spans="4:5" ht="15" customHeight="1">
      <c r="D36284" s="76"/>
      <c r="E36284" s="573"/>
    </row>
    <row r="36285" spans="4:5" ht="15" customHeight="1">
      <c r="D36285" s="76"/>
      <c r="E36285" s="573"/>
    </row>
    <row r="36286" spans="4:5" ht="15" customHeight="1">
      <c r="D36286" s="76"/>
      <c r="E36286" s="573"/>
    </row>
    <row r="36287" spans="4:5" ht="15" customHeight="1">
      <c r="D36287" s="76"/>
      <c r="E36287" s="573"/>
    </row>
    <row r="36288" spans="4:5" ht="15" customHeight="1">
      <c r="D36288" s="76"/>
      <c r="E36288" s="573"/>
    </row>
    <row r="36289" spans="4:5" ht="15" customHeight="1">
      <c r="D36289" s="76"/>
      <c r="E36289" s="573"/>
    </row>
    <row r="36290" spans="4:5" ht="15" customHeight="1">
      <c r="D36290" s="76"/>
      <c r="E36290" s="573"/>
    </row>
    <row r="36291" spans="4:5" ht="15" customHeight="1">
      <c r="D36291" s="76"/>
      <c r="E36291" s="573"/>
    </row>
    <row r="36292" spans="4:5" ht="15" customHeight="1">
      <c r="D36292" s="76"/>
      <c r="E36292" s="573"/>
    </row>
    <row r="36293" spans="4:5" ht="15" customHeight="1">
      <c r="D36293" s="76"/>
      <c r="E36293" s="573"/>
    </row>
    <row r="36294" spans="4:5" ht="15" customHeight="1">
      <c r="D36294" s="76"/>
      <c r="E36294" s="573"/>
    </row>
    <row r="36295" spans="4:5" ht="15" customHeight="1">
      <c r="D36295" s="76"/>
      <c r="E36295" s="573"/>
    </row>
    <row r="36296" spans="4:5" ht="15" customHeight="1">
      <c r="D36296" s="76"/>
      <c r="E36296" s="573"/>
    </row>
    <row r="36297" spans="4:5" ht="15" customHeight="1">
      <c r="D36297" s="76"/>
      <c r="E36297" s="573"/>
    </row>
    <row r="36298" spans="4:5" ht="15" customHeight="1">
      <c r="D36298" s="76"/>
      <c r="E36298" s="573"/>
    </row>
    <row r="36299" spans="4:5" ht="15" customHeight="1">
      <c r="D36299" s="76"/>
      <c r="E36299" s="573"/>
    </row>
    <row r="36300" spans="4:5" ht="15" customHeight="1">
      <c r="D36300" s="76"/>
      <c r="E36300" s="573"/>
    </row>
    <row r="36301" spans="4:5" ht="15" customHeight="1">
      <c r="D36301" s="76"/>
      <c r="E36301" s="573"/>
    </row>
    <row r="36302" spans="4:5" ht="15" customHeight="1">
      <c r="D36302" s="76"/>
      <c r="E36302" s="573"/>
    </row>
    <row r="36303" spans="4:5" ht="15" customHeight="1">
      <c r="D36303" s="76"/>
      <c r="E36303" s="573"/>
    </row>
    <row r="36304" spans="4:5" ht="15" customHeight="1">
      <c r="D36304" s="76"/>
      <c r="E36304" s="573"/>
    </row>
    <row r="36305" spans="4:5" ht="15" customHeight="1">
      <c r="D36305" s="76"/>
      <c r="E36305" s="573"/>
    </row>
    <row r="36306" spans="4:5" ht="15" customHeight="1">
      <c r="D36306" s="76"/>
      <c r="E36306" s="573"/>
    </row>
    <row r="36307" spans="4:5" ht="15" customHeight="1">
      <c r="D36307" s="76"/>
      <c r="E36307" s="573"/>
    </row>
    <row r="36308" spans="4:5" ht="15" customHeight="1">
      <c r="D36308" s="76"/>
      <c r="E36308" s="573"/>
    </row>
    <row r="36309" spans="4:5" ht="15" customHeight="1">
      <c r="D36309" s="76"/>
      <c r="E36309" s="573"/>
    </row>
    <row r="36310" spans="4:5" ht="15" customHeight="1">
      <c r="D36310" s="76"/>
      <c r="E36310" s="573"/>
    </row>
    <row r="36311" spans="4:5" ht="15" customHeight="1">
      <c r="D36311" s="76"/>
      <c r="E36311" s="573"/>
    </row>
    <row r="36312" spans="4:5" ht="15" customHeight="1">
      <c r="D36312" s="76"/>
      <c r="E36312" s="573"/>
    </row>
    <row r="36313" spans="4:5" ht="15" customHeight="1">
      <c r="D36313" s="76"/>
      <c r="E36313" s="573"/>
    </row>
    <row r="36314" spans="4:5" ht="15" customHeight="1">
      <c r="D36314" s="76"/>
      <c r="E36314" s="573"/>
    </row>
    <row r="36315" spans="4:5" ht="15" customHeight="1">
      <c r="D36315" s="76"/>
      <c r="E36315" s="573"/>
    </row>
    <row r="36316" spans="4:5" ht="15" customHeight="1">
      <c r="D36316" s="76"/>
      <c r="E36316" s="573"/>
    </row>
    <row r="36317" spans="4:5" ht="15" customHeight="1">
      <c r="D36317" s="76"/>
      <c r="E36317" s="573"/>
    </row>
    <row r="36318" spans="4:5" ht="15" customHeight="1">
      <c r="D36318" s="76"/>
      <c r="E36318" s="573"/>
    </row>
    <row r="36319" spans="4:5" ht="15" customHeight="1">
      <c r="D36319" s="76"/>
      <c r="E36319" s="573"/>
    </row>
    <row r="36320" spans="4:5" ht="15" customHeight="1">
      <c r="D36320" s="76"/>
      <c r="E36320" s="573"/>
    </row>
    <row r="36321" spans="4:5" ht="15" customHeight="1">
      <c r="D36321" s="76"/>
      <c r="E36321" s="573"/>
    </row>
    <row r="36322" spans="4:5" ht="15" customHeight="1">
      <c r="D36322" s="76"/>
      <c r="E36322" s="573"/>
    </row>
    <row r="36323" spans="4:5" ht="15" customHeight="1">
      <c r="D36323" s="76"/>
      <c r="E36323" s="573"/>
    </row>
    <row r="36324" spans="4:5" ht="15" customHeight="1">
      <c r="D36324" s="76"/>
      <c r="E36324" s="573"/>
    </row>
    <row r="36325" spans="4:5" ht="15" customHeight="1">
      <c r="D36325" s="76"/>
      <c r="E36325" s="573"/>
    </row>
    <row r="36326" spans="4:5" ht="15" customHeight="1">
      <c r="D36326" s="76"/>
      <c r="E36326" s="573"/>
    </row>
    <row r="36327" spans="4:5" ht="15" customHeight="1">
      <c r="D36327" s="76"/>
      <c r="E36327" s="573"/>
    </row>
    <row r="36328" spans="4:5" ht="15" customHeight="1">
      <c r="D36328" s="76"/>
      <c r="E36328" s="573"/>
    </row>
    <row r="36329" spans="4:5" ht="15" customHeight="1">
      <c r="D36329" s="76"/>
      <c r="E36329" s="573"/>
    </row>
    <row r="36330" spans="4:5" ht="15" customHeight="1">
      <c r="D36330" s="76"/>
      <c r="E36330" s="573"/>
    </row>
    <row r="36331" spans="4:5" ht="15" customHeight="1">
      <c r="D36331" s="76"/>
      <c r="E36331" s="573"/>
    </row>
    <row r="36332" spans="4:5" ht="15" customHeight="1">
      <c r="D36332" s="76"/>
      <c r="E36332" s="573"/>
    </row>
    <row r="36333" spans="4:5" ht="15" customHeight="1">
      <c r="D36333" s="76"/>
      <c r="E36333" s="573"/>
    </row>
    <row r="36334" spans="4:5" ht="15" customHeight="1">
      <c r="D36334" s="76"/>
      <c r="E36334" s="573"/>
    </row>
    <row r="36335" spans="4:5" ht="15" customHeight="1">
      <c r="D36335" s="76"/>
      <c r="E36335" s="573"/>
    </row>
    <row r="36336" spans="4:5" ht="15" customHeight="1">
      <c r="D36336" s="76"/>
      <c r="E36336" s="573"/>
    </row>
    <row r="36337" spans="4:5" ht="15" customHeight="1">
      <c r="D36337" s="76"/>
      <c r="E36337" s="573"/>
    </row>
    <row r="36338" spans="4:5" ht="15" customHeight="1">
      <c r="D36338" s="76"/>
      <c r="E36338" s="573"/>
    </row>
    <row r="36339" spans="4:5" ht="15" customHeight="1">
      <c r="D36339" s="76"/>
      <c r="E36339" s="573"/>
    </row>
    <row r="36340" spans="4:5" ht="15" customHeight="1">
      <c r="D36340" s="76"/>
      <c r="E36340" s="573"/>
    </row>
    <row r="36341" spans="4:5" ht="15" customHeight="1">
      <c r="D36341" s="76"/>
      <c r="E36341" s="573"/>
    </row>
    <row r="36342" spans="4:5" ht="15" customHeight="1">
      <c r="D36342" s="76"/>
      <c r="E36342" s="573"/>
    </row>
    <row r="36343" spans="4:5" ht="15" customHeight="1">
      <c r="D36343" s="76"/>
      <c r="E36343" s="573"/>
    </row>
    <row r="36344" spans="4:5" ht="15" customHeight="1">
      <c r="D36344" s="76"/>
      <c r="E36344" s="573"/>
    </row>
    <row r="36345" spans="4:5" ht="15" customHeight="1">
      <c r="D36345" s="76"/>
      <c r="E36345" s="573"/>
    </row>
    <row r="36346" spans="4:5" ht="15" customHeight="1">
      <c r="D36346" s="76"/>
      <c r="E36346" s="573"/>
    </row>
    <row r="36347" spans="4:5" ht="15" customHeight="1">
      <c r="D36347" s="76"/>
      <c r="E36347" s="573"/>
    </row>
    <row r="36348" spans="4:5" ht="15" customHeight="1">
      <c r="D36348" s="76"/>
      <c r="E36348" s="573"/>
    </row>
    <row r="36349" spans="4:5" ht="15" customHeight="1">
      <c r="D36349" s="76"/>
      <c r="E36349" s="573"/>
    </row>
    <row r="36350" spans="4:5" ht="15" customHeight="1">
      <c r="D36350" s="76"/>
      <c r="E36350" s="573"/>
    </row>
    <row r="36351" spans="4:5" ht="15" customHeight="1">
      <c r="D36351" s="76"/>
      <c r="E36351" s="573"/>
    </row>
    <row r="36352" spans="4:5" ht="15" customHeight="1">
      <c r="D36352" s="76"/>
      <c r="E36352" s="573"/>
    </row>
    <row r="36353" spans="4:5" ht="15" customHeight="1">
      <c r="D36353" s="76"/>
      <c r="E36353" s="573"/>
    </row>
    <row r="36354" spans="4:5" ht="15" customHeight="1">
      <c r="D36354" s="76"/>
      <c r="E36354" s="573"/>
    </row>
    <row r="36355" spans="4:5" ht="15" customHeight="1">
      <c r="D36355" s="76"/>
      <c r="E36355" s="573"/>
    </row>
    <row r="36356" spans="4:5" ht="15" customHeight="1">
      <c r="D36356" s="76"/>
      <c r="E36356" s="573"/>
    </row>
    <row r="36357" spans="4:5" ht="15" customHeight="1">
      <c r="D36357" s="76"/>
      <c r="E36357" s="573"/>
    </row>
    <row r="36358" spans="4:5" ht="15" customHeight="1">
      <c r="D36358" s="76"/>
      <c r="E36358" s="573"/>
    </row>
    <row r="36359" spans="4:5" ht="15" customHeight="1">
      <c r="D36359" s="76"/>
      <c r="E36359" s="573"/>
    </row>
    <row r="36360" spans="4:5" ht="15" customHeight="1">
      <c r="D36360" s="76"/>
      <c r="E36360" s="573"/>
    </row>
    <row r="36361" spans="4:5" ht="15" customHeight="1">
      <c r="D36361" s="76"/>
      <c r="E36361" s="573"/>
    </row>
    <row r="36362" spans="4:5" ht="15" customHeight="1">
      <c r="D36362" s="76"/>
      <c r="E36362" s="573"/>
    </row>
    <row r="36363" spans="4:5" ht="15" customHeight="1">
      <c r="D36363" s="76"/>
      <c r="E36363" s="573"/>
    </row>
    <row r="36364" spans="4:5" ht="15" customHeight="1">
      <c r="D36364" s="76"/>
      <c r="E36364" s="573"/>
    </row>
    <row r="36365" spans="4:5" ht="15" customHeight="1">
      <c r="D36365" s="76"/>
      <c r="E36365" s="573"/>
    </row>
    <row r="36366" spans="4:5" ht="15" customHeight="1">
      <c r="D36366" s="76"/>
      <c r="E36366" s="573"/>
    </row>
    <row r="36367" spans="4:5" ht="15" customHeight="1">
      <c r="D36367" s="76"/>
      <c r="E36367" s="573"/>
    </row>
    <row r="36368" spans="4:5" ht="15" customHeight="1">
      <c r="D36368" s="76"/>
      <c r="E36368" s="573"/>
    </row>
    <row r="36369" spans="4:5" ht="15" customHeight="1">
      <c r="D36369" s="76"/>
      <c r="E36369" s="573"/>
    </row>
    <row r="36370" spans="4:5" ht="15" customHeight="1">
      <c r="D36370" s="76"/>
      <c r="E36370" s="573"/>
    </row>
    <row r="36371" spans="4:5" ht="15" customHeight="1">
      <c r="D36371" s="76"/>
      <c r="E36371" s="573"/>
    </row>
    <row r="36372" spans="4:5" ht="15" customHeight="1">
      <c r="D36372" s="76"/>
      <c r="E36372" s="573"/>
    </row>
    <row r="36373" spans="4:5" ht="15" customHeight="1">
      <c r="D36373" s="76"/>
      <c r="E36373" s="573"/>
    </row>
    <row r="36374" spans="4:5" ht="15" customHeight="1">
      <c r="D36374" s="76"/>
      <c r="E36374" s="573"/>
    </row>
    <row r="36375" spans="4:5" ht="15" customHeight="1">
      <c r="D36375" s="76"/>
      <c r="E36375" s="573"/>
    </row>
    <row r="36376" spans="4:5" ht="15" customHeight="1">
      <c r="D36376" s="76"/>
      <c r="E36376" s="573"/>
    </row>
    <row r="36377" spans="4:5" ht="15" customHeight="1">
      <c r="D36377" s="76"/>
      <c r="E36377" s="573"/>
    </row>
    <row r="36378" spans="4:5" ht="15" customHeight="1">
      <c r="D36378" s="76"/>
      <c r="E36378" s="573"/>
    </row>
    <row r="36379" spans="4:5" ht="15" customHeight="1">
      <c r="D36379" s="76"/>
      <c r="E36379" s="573"/>
    </row>
    <row r="36380" spans="4:5" ht="15" customHeight="1">
      <c r="D36380" s="76"/>
      <c r="E36380" s="573"/>
    </row>
    <row r="36381" spans="4:5" ht="15" customHeight="1">
      <c r="D36381" s="76"/>
      <c r="E36381" s="573"/>
    </row>
    <row r="36382" spans="4:5" ht="15" customHeight="1">
      <c r="D36382" s="76"/>
      <c r="E36382" s="573"/>
    </row>
    <row r="36383" spans="4:5" ht="15" customHeight="1">
      <c r="D36383" s="76"/>
      <c r="E36383" s="573"/>
    </row>
    <row r="36384" spans="4:5" ht="15" customHeight="1">
      <c r="D36384" s="76"/>
      <c r="E36384" s="573"/>
    </row>
    <row r="36385" spans="4:5" ht="15" customHeight="1">
      <c r="D36385" s="76"/>
      <c r="E36385" s="573"/>
    </row>
    <row r="36386" spans="4:5" ht="15" customHeight="1">
      <c r="D36386" s="76"/>
      <c r="E36386" s="573"/>
    </row>
    <row r="36387" spans="4:5" ht="15" customHeight="1">
      <c r="D36387" s="76"/>
      <c r="E36387" s="573"/>
    </row>
    <row r="36388" spans="4:5" ht="15" customHeight="1">
      <c r="D36388" s="76"/>
      <c r="E36388" s="573"/>
    </row>
    <row r="36389" spans="4:5" ht="15" customHeight="1">
      <c r="D36389" s="76"/>
      <c r="E36389" s="573"/>
    </row>
    <row r="36390" spans="4:5" ht="15" customHeight="1">
      <c r="D36390" s="76"/>
      <c r="E36390" s="573"/>
    </row>
    <row r="36391" spans="4:5" ht="15" customHeight="1">
      <c r="D36391" s="76"/>
      <c r="E36391" s="573"/>
    </row>
    <row r="36392" spans="4:5" ht="15" customHeight="1">
      <c r="D36392" s="76"/>
      <c r="E36392" s="573"/>
    </row>
    <row r="36393" spans="4:5" ht="15" customHeight="1">
      <c r="D36393" s="76"/>
      <c r="E36393" s="573"/>
    </row>
    <row r="36394" spans="4:5" ht="15" customHeight="1">
      <c r="D36394" s="76"/>
      <c r="E36394" s="573"/>
    </row>
    <row r="36395" spans="4:5" ht="15" customHeight="1">
      <c r="D36395" s="76"/>
      <c r="E36395" s="573"/>
    </row>
    <row r="36396" spans="4:5" ht="15" customHeight="1">
      <c r="D36396" s="76"/>
      <c r="E36396" s="573"/>
    </row>
    <row r="36397" spans="4:5" ht="15" customHeight="1">
      <c r="D36397" s="76"/>
      <c r="E36397" s="573"/>
    </row>
    <row r="36398" spans="4:5" ht="15" customHeight="1">
      <c r="D36398" s="76"/>
      <c r="E36398" s="573"/>
    </row>
    <row r="36399" spans="4:5" ht="15" customHeight="1">
      <c r="D36399" s="76"/>
      <c r="E36399" s="573"/>
    </row>
    <row r="36400" spans="4:5" ht="15" customHeight="1">
      <c r="D36400" s="76"/>
      <c r="E36400" s="573"/>
    </row>
    <row r="36401" spans="4:5" ht="15" customHeight="1">
      <c r="D36401" s="76"/>
      <c r="E36401" s="573"/>
    </row>
    <row r="36402" spans="4:5" ht="15" customHeight="1">
      <c r="D36402" s="76"/>
      <c r="E36402" s="573"/>
    </row>
    <row r="36403" spans="4:5" ht="15" customHeight="1">
      <c r="D36403" s="76"/>
      <c r="E36403" s="573"/>
    </row>
    <row r="36404" spans="4:5" ht="15" customHeight="1">
      <c r="D36404" s="76"/>
      <c r="E36404" s="573"/>
    </row>
    <row r="36405" spans="4:5" ht="15" customHeight="1">
      <c r="D36405" s="76"/>
      <c r="E36405" s="573"/>
    </row>
    <row r="36406" spans="4:5" ht="15" customHeight="1">
      <c r="D36406" s="76"/>
      <c r="E36406" s="573"/>
    </row>
    <row r="36407" spans="4:5" ht="15" customHeight="1">
      <c r="D36407" s="76"/>
      <c r="E36407" s="573"/>
    </row>
    <row r="36408" spans="4:5" ht="15" customHeight="1">
      <c r="D36408" s="76"/>
      <c r="E36408" s="573"/>
    </row>
    <row r="36409" spans="4:5" ht="15" customHeight="1">
      <c r="D36409" s="76"/>
      <c r="E36409" s="573"/>
    </row>
    <row r="36410" spans="4:5" ht="15" customHeight="1">
      <c r="D36410" s="76"/>
      <c r="E36410" s="573"/>
    </row>
    <row r="36411" spans="4:5" ht="15" customHeight="1">
      <c r="D36411" s="76"/>
      <c r="E36411" s="573"/>
    </row>
    <row r="36412" spans="4:5" ht="15" customHeight="1">
      <c r="D36412" s="76"/>
      <c r="E36412" s="573"/>
    </row>
    <row r="36413" spans="4:5" ht="15" customHeight="1">
      <c r="D36413" s="76"/>
      <c r="E36413" s="573"/>
    </row>
    <row r="36414" spans="4:5" ht="15" customHeight="1">
      <c r="D36414" s="76"/>
      <c r="E36414" s="573"/>
    </row>
    <row r="36415" spans="4:5" ht="15" customHeight="1">
      <c r="D36415" s="76"/>
      <c r="E36415" s="573"/>
    </row>
    <row r="36416" spans="4:5" ht="15" customHeight="1">
      <c r="D36416" s="76"/>
      <c r="E36416" s="573"/>
    </row>
    <row r="36417" spans="4:5" ht="15" customHeight="1">
      <c r="D36417" s="76"/>
      <c r="E36417" s="573"/>
    </row>
    <row r="36418" spans="4:5" ht="15" customHeight="1">
      <c r="D36418" s="76"/>
      <c r="E36418" s="573"/>
    </row>
    <row r="36419" spans="4:5" ht="15" customHeight="1">
      <c r="D36419" s="76"/>
      <c r="E36419" s="573"/>
    </row>
    <row r="36420" spans="4:5" ht="15" customHeight="1">
      <c r="D36420" s="76"/>
      <c r="E36420" s="573"/>
    </row>
    <row r="36421" spans="4:5" ht="15" customHeight="1">
      <c r="D36421" s="76"/>
      <c r="E36421" s="573"/>
    </row>
    <row r="36422" spans="4:5" ht="15" customHeight="1">
      <c r="D36422" s="76"/>
      <c r="E36422" s="573"/>
    </row>
    <row r="36423" spans="4:5" ht="15" customHeight="1">
      <c r="D36423" s="76"/>
      <c r="E36423" s="573"/>
    </row>
    <row r="36424" spans="4:5" ht="15" customHeight="1">
      <c r="D36424" s="76"/>
      <c r="E36424" s="573"/>
    </row>
    <row r="36425" spans="4:5" ht="15" customHeight="1">
      <c r="D36425" s="76"/>
      <c r="E36425" s="573"/>
    </row>
    <row r="36426" spans="4:5" ht="15" customHeight="1">
      <c r="D36426" s="76"/>
      <c r="E36426" s="573"/>
    </row>
    <row r="36427" spans="4:5" ht="15" customHeight="1">
      <c r="D36427" s="76"/>
      <c r="E36427" s="573"/>
    </row>
    <row r="36428" spans="4:5" ht="15" customHeight="1">
      <c r="D36428" s="76"/>
      <c r="E36428" s="573"/>
    </row>
    <row r="36429" spans="4:5" ht="15" customHeight="1">
      <c r="D36429" s="76"/>
      <c r="E36429" s="573"/>
    </row>
    <row r="36430" spans="4:5" ht="15" customHeight="1">
      <c r="D36430" s="76"/>
      <c r="E36430" s="573"/>
    </row>
    <row r="36431" spans="4:5" ht="15" customHeight="1">
      <c r="D36431" s="76"/>
      <c r="E36431" s="573"/>
    </row>
    <row r="36432" spans="4:5" ht="15" customHeight="1">
      <c r="D36432" s="76"/>
      <c r="E36432" s="573"/>
    </row>
    <row r="36433" spans="4:5" ht="15" customHeight="1">
      <c r="D36433" s="76"/>
      <c r="E36433" s="573"/>
    </row>
    <row r="36434" spans="4:5" ht="15" customHeight="1">
      <c r="D36434" s="76"/>
      <c r="E36434" s="573"/>
    </row>
    <row r="36435" spans="4:5" ht="15" customHeight="1">
      <c r="D36435" s="76"/>
      <c r="E36435" s="573"/>
    </row>
    <row r="36436" spans="4:5" ht="15" customHeight="1">
      <c r="D36436" s="76"/>
      <c r="E36436" s="573"/>
    </row>
    <row r="36437" spans="4:5" ht="15" customHeight="1">
      <c r="D36437" s="76"/>
      <c r="E36437" s="573"/>
    </row>
    <row r="36438" spans="4:5" ht="15" customHeight="1">
      <c r="D36438" s="76"/>
      <c r="E36438" s="573"/>
    </row>
    <row r="36439" spans="4:5" ht="15" customHeight="1">
      <c r="D36439" s="76"/>
      <c r="E36439" s="573"/>
    </row>
    <row r="36440" spans="4:5" ht="15" customHeight="1">
      <c r="D36440" s="76"/>
      <c r="E36440" s="573"/>
    </row>
    <row r="36441" spans="4:5" ht="15" customHeight="1">
      <c r="D36441" s="76"/>
      <c r="E36441" s="573"/>
    </row>
    <row r="36442" spans="4:5" ht="15" customHeight="1">
      <c r="D36442" s="76"/>
      <c r="E36442" s="573"/>
    </row>
    <row r="36443" spans="4:5" ht="15" customHeight="1">
      <c r="D36443" s="76"/>
      <c r="E36443" s="573"/>
    </row>
    <row r="36444" spans="4:5" ht="15" customHeight="1">
      <c r="D36444" s="76"/>
      <c r="E36444" s="573"/>
    </row>
    <row r="36445" spans="4:5" ht="15" customHeight="1">
      <c r="D36445" s="76"/>
      <c r="E36445" s="573"/>
    </row>
    <row r="36446" spans="4:5" ht="15" customHeight="1">
      <c r="D36446" s="76"/>
      <c r="E36446" s="573"/>
    </row>
    <row r="36447" spans="4:5" ht="15" customHeight="1">
      <c r="D36447" s="76"/>
      <c r="E36447" s="573"/>
    </row>
    <row r="36448" spans="4:5" ht="15" customHeight="1">
      <c r="D36448" s="76"/>
      <c r="E36448" s="573"/>
    </row>
    <row r="36449" spans="4:5" ht="15" customHeight="1">
      <c r="D36449" s="76"/>
      <c r="E36449" s="573"/>
    </row>
    <row r="36450" spans="4:5" ht="15" customHeight="1">
      <c r="D36450" s="76"/>
      <c r="E36450" s="573"/>
    </row>
    <row r="36451" spans="4:5" ht="15" customHeight="1">
      <c r="D36451" s="76"/>
      <c r="E36451" s="573"/>
    </row>
    <row r="36452" spans="4:5" ht="15" customHeight="1">
      <c r="D36452" s="76"/>
      <c r="E36452" s="573"/>
    </row>
    <row r="36453" spans="4:5" ht="15" customHeight="1">
      <c r="D36453" s="76"/>
      <c r="E36453" s="573"/>
    </row>
    <row r="36454" spans="4:5" ht="15" customHeight="1">
      <c r="D36454" s="76"/>
      <c r="E36454" s="573"/>
    </row>
    <row r="36455" spans="4:5" ht="15" customHeight="1">
      <c r="D36455" s="76"/>
      <c r="E36455" s="573"/>
    </row>
    <row r="36456" spans="4:5" ht="15" customHeight="1">
      <c r="D36456" s="76"/>
      <c r="E36456" s="573"/>
    </row>
    <row r="36457" spans="4:5" ht="15" customHeight="1">
      <c r="D36457" s="76"/>
      <c r="E36457" s="573"/>
    </row>
    <row r="36458" spans="4:5" ht="15" customHeight="1">
      <c r="D36458" s="76"/>
      <c r="E36458" s="573"/>
    </row>
    <row r="36459" spans="4:5" ht="15" customHeight="1">
      <c r="D36459" s="76"/>
      <c r="E36459" s="573"/>
    </row>
    <row r="36460" spans="4:5" ht="15" customHeight="1">
      <c r="D36460" s="76"/>
      <c r="E36460" s="573"/>
    </row>
    <row r="36461" spans="4:5" ht="15" customHeight="1">
      <c r="D36461" s="76"/>
      <c r="E36461" s="573"/>
    </row>
    <row r="36462" spans="4:5" ht="15" customHeight="1">
      <c r="D36462" s="76"/>
      <c r="E36462" s="573"/>
    </row>
    <row r="36463" spans="4:5" ht="15" customHeight="1">
      <c r="D36463" s="76"/>
      <c r="E36463" s="573"/>
    </row>
    <row r="36464" spans="4:5" ht="15" customHeight="1">
      <c r="D36464" s="76"/>
      <c r="E36464" s="573"/>
    </row>
    <row r="36465" spans="4:5" ht="15" customHeight="1">
      <c r="D36465" s="76"/>
      <c r="E36465" s="573"/>
    </row>
    <row r="36466" spans="4:5" ht="15" customHeight="1">
      <c r="D36466" s="76"/>
      <c r="E36466" s="573"/>
    </row>
    <row r="36467" spans="4:5" ht="15" customHeight="1">
      <c r="D36467" s="76"/>
      <c r="E36467" s="573"/>
    </row>
    <row r="36468" spans="4:5" ht="15" customHeight="1">
      <c r="D36468" s="76"/>
      <c r="E36468" s="573"/>
    </row>
    <row r="36469" spans="4:5" ht="15" customHeight="1">
      <c r="D36469" s="76"/>
      <c r="E36469" s="573"/>
    </row>
    <row r="36470" spans="4:5" ht="15" customHeight="1">
      <c r="D36470" s="76"/>
      <c r="E36470" s="573"/>
    </row>
    <row r="36471" spans="4:5" ht="15" customHeight="1">
      <c r="D36471" s="76"/>
      <c r="E36471" s="573"/>
    </row>
    <row r="36472" spans="4:5" ht="15" customHeight="1">
      <c r="D36472" s="76"/>
      <c r="E36472" s="573"/>
    </row>
    <row r="36473" spans="4:5" ht="15" customHeight="1">
      <c r="D36473" s="76"/>
      <c r="E36473" s="573"/>
    </row>
    <row r="36474" spans="4:5" ht="15" customHeight="1">
      <c r="D36474" s="76"/>
      <c r="E36474" s="573"/>
    </row>
    <row r="36475" spans="4:5" ht="15" customHeight="1">
      <c r="D36475" s="76"/>
      <c r="E36475" s="573"/>
    </row>
    <row r="36476" spans="4:5" ht="15" customHeight="1">
      <c r="D36476" s="76"/>
      <c r="E36476" s="573"/>
    </row>
    <row r="36477" spans="4:5" ht="15" customHeight="1">
      <c r="D36477" s="76"/>
      <c r="E36477" s="573"/>
    </row>
    <row r="36478" spans="4:5" ht="15" customHeight="1">
      <c r="D36478" s="76"/>
      <c r="E36478" s="573"/>
    </row>
    <row r="36479" spans="4:5" ht="15" customHeight="1">
      <c r="D36479" s="76"/>
      <c r="E36479" s="573"/>
    </row>
    <row r="36480" spans="4:5" ht="15" customHeight="1">
      <c r="D36480" s="76"/>
      <c r="E36480" s="573"/>
    </row>
    <row r="36481" spans="4:5" ht="15" customHeight="1">
      <c r="D36481" s="76"/>
      <c r="E36481" s="573"/>
    </row>
    <row r="36482" spans="4:5" ht="15" customHeight="1">
      <c r="D36482" s="76"/>
      <c r="E36482" s="573"/>
    </row>
    <row r="36483" spans="4:5" ht="15" customHeight="1">
      <c r="D36483" s="76"/>
      <c r="E36483" s="573"/>
    </row>
    <row r="36484" spans="4:5" ht="15" customHeight="1">
      <c r="D36484" s="76"/>
      <c r="E36484" s="573"/>
    </row>
    <row r="36485" spans="4:5" ht="15" customHeight="1">
      <c r="D36485" s="76"/>
      <c r="E36485" s="573"/>
    </row>
    <row r="36486" spans="4:5" ht="15" customHeight="1">
      <c r="D36486" s="76"/>
      <c r="E36486" s="573"/>
    </row>
    <row r="36487" spans="4:5" ht="15" customHeight="1">
      <c r="D36487" s="76"/>
      <c r="E36487" s="573"/>
    </row>
    <row r="36488" spans="4:5" ht="15" customHeight="1">
      <c r="D36488" s="76"/>
      <c r="E36488" s="573"/>
    </row>
    <row r="36489" spans="4:5" ht="15" customHeight="1">
      <c r="D36489" s="76"/>
      <c r="E36489" s="573"/>
    </row>
    <row r="36490" spans="4:5" ht="15" customHeight="1">
      <c r="D36490" s="76"/>
      <c r="E36490" s="573"/>
    </row>
    <row r="36491" spans="4:5" ht="15" customHeight="1">
      <c r="D36491" s="76"/>
      <c r="E36491" s="573"/>
    </row>
    <row r="36492" spans="4:5" ht="15" customHeight="1">
      <c r="D36492" s="76"/>
      <c r="E36492" s="573"/>
    </row>
    <row r="36493" spans="4:5" ht="15" customHeight="1">
      <c r="D36493" s="76"/>
      <c r="E36493" s="573"/>
    </row>
    <row r="36494" spans="4:5" ht="15" customHeight="1">
      <c r="D36494" s="76"/>
      <c r="E36494" s="573"/>
    </row>
    <row r="36495" spans="4:5" ht="15" customHeight="1">
      <c r="D36495" s="76"/>
      <c r="E36495" s="573"/>
    </row>
    <row r="36496" spans="4:5" ht="15" customHeight="1">
      <c r="D36496" s="76"/>
      <c r="E36496" s="573"/>
    </row>
    <row r="36497" spans="4:5" ht="15" customHeight="1">
      <c r="D36497" s="76"/>
      <c r="E36497" s="573"/>
    </row>
    <row r="36498" spans="4:5" ht="15" customHeight="1">
      <c r="D36498" s="76"/>
      <c r="E36498" s="573"/>
    </row>
    <row r="36499" spans="4:5" ht="15" customHeight="1">
      <c r="D36499" s="76"/>
      <c r="E36499" s="573"/>
    </row>
    <row r="36500" spans="4:5" ht="15" customHeight="1">
      <c r="D36500" s="76"/>
      <c r="E36500" s="573"/>
    </row>
    <row r="36501" spans="4:5" ht="15" customHeight="1">
      <c r="D36501" s="76"/>
      <c r="E36501" s="573"/>
    </row>
    <row r="36502" spans="4:5" ht="15" customHeight="1">
      <c r="D36502" s="76"/>
      <c r="E36502" s="573"/>
    </row>
    <row r="36503" spans="4:5" ht="15" customHeight="1">
      <c r="D36503" s="76"/>
      <c r="E36503" s="573"/>
    </row>
    <row r="36504" spans="4:5" ht="15" customHeight="1">
      <c r="D36504" s="76"/>
      <c r="E36504" s="573"/>
    </row>
    <row r="36505" spans="4:5" ht="15" customHeight="1">
      <c r="D36505" s="76"/>
      <c r="E36505" s="573"/>
    </row>
    <row r="36506" spans="4:5" ht="15" customHeight="1">
      <c r="D36506" s="76"/>
      <c r="E36506" s="573"/>
    </row>
    <row r="36507" spans="4:5" ht="15" customHeight="1">
      <c r="D36507" s="76"/>
      <c r="E36507" s="573"/>
    </row>
    <row r="36508" spans="4:5" ht="15" customHeight="1">
      <c r="D36508" s="76"/>
      <c r="E36508" s="573"/>
    </row>
    <row r="36509" spans="4:5" ht="15" customHeight="1">
      <c r="D36509" s="76"/>
      <c r="E36509" s="573"/>
    </row>
    <row r="36510" spans="4:5" ht="15" customHeight="1">
      <c r="D36510" s="76"/>
      <c r="E36510" s="573"/>
    </row>
    <row r="36511" spans="4:5" ht="15" customHeight="1">
      <c r="D36511" s="76"/>
      <c r="E36511" s="573"/>
    </row>
    <row r="36512" spans="4:5" ht="15" customHeight="1">
      <c r="D36512" s="76"/>
      <c r="E36512" s="573"/>
    </row>
    <row r="36513" spans="4:5" ht="15" customHeight="1">
      <c r="D36513" s="76"/>
      <c r="E36513" s="573"/>
    </row>
    <row r="36514" spans="4:5" ht="15" customHeight="1">
      <c r="D36514" s="76"/>
      <c r="E36514" s="573"/>
    </row>
    <row r="36515" spans="4:5" ht="15" customHeight="1">
      <c r="D36515" s="76"/>
      <c r="E36515" s="573"/>
    </row>
    <row r="36516" spans="4:5" ht="15" customHeight="1">
      <c r="D36516" s="76"/>
      <c r="E36516" s="573"/>
    </row>
    <row r="36517" spans="4:5" ht="15" customHeight="1">
      <c r="D36517" s="76"/>
      <c r="E36517" s="573"/>
    </row>
    <row r="36518" spans="4:5" ht="15" customHeight="1">
      <c r="D36518" s="76"/>
      <c r="E36518" s="573"/>
    </row>
    <row r="36519" spans="4:5" ht="15" customHeight="1">
      <c r="D36519" s="76"/>
      <c r="E36519" s="573"/>
    </row>
    <row r="36520" spans="4:5" ht="15" customHeight="1">
      <c r="D36520" s="76"/>
      <c r="E36520" s="573"/>
    </row>
    <row r="36521" spans="4:5" ht="15" customHeight="1">
      <c r="D36521" s="76"/>
      <c r="E36521" s="573"/>
    </row>
    <row r="36522" spans="4:5" ht="15" customHeight="1">
      <c r="D36522" s="76"/>
      <c r="E36522" s="573"/>
    </row>
    <row r="36523" spans="4:5" ht="15" customHeight="1">
      <c r="D36523" s="76"/>
      <c r="E36523" s="573"/>
    </row>
    <row r="36524" spans="4:5" ht="15" customHeight="1">
      <c r="D36524" s="76"/>
      <c r="E36524" s="573"/>
    </row>
    <row r="36525" spans="4:5" ht="15" customHeight="1">
      <c r="D36525" s="76"/>
      <c r="E36525" s="573"/>
    </row>
    <row r="36526" spans="4:5" ht="15" customHeight="1">
      <c r="D36526" s="76"/>
      <c r="E36526" s="573"/>
    </row>
    <row r="36527" spans="4:5" ht="15" customHeight="1">
      <c r="D36527" s="76"/>
      <c r="E36527" s="573"/>
    </row>
    <row r="36528" spans="4:5" ht="15" customHeight="1">
      <c r="D36528" s="76"/>
      <c r="E36528" s="573"/>
    </row>
    <row r="36529" spans="4:5" ht="15" customHeight="1">
      <c r="D36529" s="76"/>
      <c r="E36529" s="573"/>
    </row>
    <row r="36530" spans="4:5" ht="15" customHeight="1">
      <c r="D36530" s="76"/>
      <c r="E36530" s="573"/>
    </row>
    <row r="36531" spans="4:5" ht="15" customHeight="1">
      <c r="D36531" s="76"/>
      <c r="E36531" s="573"/>
    </row>
    <row r="36532" spans="4:5" ht="15" customHeight="1">
      <c r="D36532" s="76"/>
      <c r="E36532" s="573"/>
    </row>
    <row r="36533" spans="4:5" ht="15" customHeight="1">
      <c r="D36533" s="76"/>
      <c r="E36533" s="573"/>
    </row>
    <row r="36534" spans="4:5" ht="15" customHeight="1">
      <c r="D36534" s="76"/>
      <c r="E36534" s="573"/>
    </row>
    <row r="36535" spans="4:5" ht="15" customHeight="1">
      <c r="D36535" s="76"/>
      <c r="E36535" s="573"/>
    </row>
    <row r="36536" spans="4:5" ht="15" customHeight="1">
      <c r="D36536" s="76"/>
      <c r="E36536" s="573"/>
    </row>
    <row r="36537" spans="4:5" ht="15" customHeight="1">
      <c r="D36537" s="76"/>
      <c r="E36537" s="573"/>
    </row>
    <row r="36538" spans="4:5" ht="15" customHeight="1">
      <c r="D36538" s="76"/>
      <c r="E36538" s="573"/>
    </row>
    <row r="36539" spans="4:5" ht="15" customHeight="1">
      <c r="D36539" s="76"/>
      <c r="E36539" s="573"/>
    </row>
    <row r="36540" spans="4:5" ht="15" customHeight="1">
      <c r="D36540" s="76"/>
      <c r="E36540" s="573"/>
    </row>
    <row r="36541" spans="4:5" ht="15" customHeight="1">
      <c r="D36541" s="76"/>
      <c r="E36541" s="573"/>
    </row>
    <row r="36542" spans="4:5" ht="15" customHeight="1">
      <c r="D36542" s="76"/>
      <c r="E36542" s="573"/>
    </row>
    <row r="36543" spans="4:5" ht="15" customHeight="1">
      <c r="D36543" s="76"/>
      <c r="E36543" s="573"/>
    </row>
    <row r="36544" spans="4:5" ht="15" customHeight="1">
      <c r="D36544" s="76"/>
      <c r="E36544" s="573"/>
    </row>
    <row r="36545" spans="4:5" ht="15" customHeight="1">
      <c r="D36545" s="76"/>
      <c r="E36545" s="573"/>
    </row>
    <row r="36546" spans="4:5" ht="15" customHeight="1">
      <c r="D36546" s="76"/>
      <c r="E36546" s="573"/>
    </row>
    <row r="36547" spans="4:5" ht="15" customHeight="1">
      <c r="D36547" s="76"/>
      <c r="E36547" s="573"/>
    </row>
    <row r="36548" spans="4:5" ht="15" customHeight="1">
      <c r="D36548" s="76"/>
      <c r="E36548" s="573"/>
    </row>
    <row r="36549" spans="4:5" ht="15" customHeight="1">
      <c r="D36549" s="76"/>
      <c r="E36549" s="573"/>
    </row>
    <row r="36550" spans="4:5" ht="15" customHeight="1">
      <c r="D36550" s="76"/>
      <c r="E36550" s="573"/>
    </row>
    <row r="36551" spans="4:5" ht="15" customHeight="1">
      <c r="D36551" s="76"/>
      <c r="E36551" s="573"/>
    </row>
    <row r="36552" spans="4:5" ht="15" customHeight="1">
      <c r="D36552" s="76"/>
      <c r="E36552" s="573"/>
    </row>
    <row r="36553" spans="4:5" ht="15" customHeight="1">
      <c r="D36553" s="76"/>
      <c r="E36553" s="573"/>
    </row>
    <row r="36554" spans="4:5" ht="15" customHeight="1">
      <c r="D36554" s="76"/>
      <c r="E36554" s="573"/>
    </row>
    <row r="36555" spans="4:5" ht="15" customHeight="1">
      <c r="D36555" s="76"/>
      <c r="E36555" s="573"/>
    </row>
    <row r="36556" spans="4:5" ht="15" customHeight="1">
      <c r="D36556" s="76"/>
      <c r="E36556" s="573"/>
    </row>
    <row r="36557" spans="4:5" ht="15" customHeight="1">
      <c r="D36557" s="76"/>
      <c r="E36557" s="573"/>
    </row>
    <row r="36558" spans="4:5" ht="15" customHeight="1">
      <c r="D36558" s="76"/>
      <c r="E36558" s="573"/>
    </row>
    <row r="36559" spans="4:5" ht="15" customHeight="1">
      <c r="D36559" s="76"/>
      <c r="E36559" s="573"/>
    </row>
    <row r="36560" spans="4:5" ht="15" customHeight="1">
      <c r="D36560" s="76"/>
      <c r="E36560" s="573"/>
    </row>
    <row r="36561" spans="4:5" ht="15" customHeight="1">
      <c r="D36561" s="76"/>
      <c r="E36561" s="573"/>
    </row>
    <row r="36562" spans="4:5" ht="15" customHeight="1">
      <c r="D36562" s="76"/>
      <c r="E36562" s="573"/>
    </row>
    <row r="36563" spans="4:5" ht="15" customHeight="1">
      <c r="D36563" s="76"/>
      <c r="E36563" s="573"/>
    </row>
    <row r="36564" spans="4:5" ht="15" customHeight="1">
      <c r="D36564" s="76"/>
      <c r="E36564" s="573"/>
    </row>
    <row r="36565" spans="4:5" ht="15" customHeight="1">
      <c r="D36565" s="76"/>
      <c r="E36565" s="573"/>
    </row>
    <row r="36566" spans="4:5" ht="15" customHeight="1">
      <c r="D36566" s="76"/>
      <c r="E36566" s="573"/>
    </row>
    <row r="36567" spans="4:5" ht="15" customHeight="1">
      <c r="D36567" s="76"/>
      <c r="E36567" s="573"/>
    </row>
    <row r="36568" spans="4:5" ht="15" customHeight="1">
      <c r="D36568" s="76"/>
      <c r="E36568" s="573"/>
    </row>
    <row r="36569" spans="4:5" ht="15" customHeight="1">
      <c r="D36569" s="76"/>
      <c r="E36569" s="573"/>
    </row>
    <row r="36570" spans="4:5" ht="15" customHeight="1">
      <c r="D36570" s="76"/>
      <c r="E36570" s="573"/>
    </row>
    <row r="36571" spans="4:5" ht="15" customHeight="1">
      <c r="D36571" s="76"/>
      <c r="E36571" s="573"/>
    </row>
    <row r="36572" spans="4:5" ht="15" customHeight="1">
      <c r="D36572" s="76"/>
      <c r="E36572" s="573"/>
    </row>
    <row r="36573" spans="4:5" ht="15" customHeight="1">
      <c r="D36573" s="76"/>
      <c r="E36573" s="573"/>
    </row>
    <row r="36574" spans="4:5" ht="15" customHeight="1">
      <c r="D36574" s="76"/>
      <c r="E36574" s="573"/>
    </row>
    <row r="36575" spans="4:5" ht="15" customHeight="1">
      <c r="D36575" s="76"/>
      <c r="E36575" s="573"/>
    </row>
    <row r="36576" spans="4:5" ht="15" customHeight="1">
      <c r="D36576" s="76"/>
      <c r="E36576" s="573"/>
    </row>
    <row r="36577" spans="4:5" ht="15" customHeight="1">
      <c r="D36577" s="76"/>
      <c r="E36577" s="573"/>
    </row>
    <row r="36578" spans="4:5" ht="15" customHeight="1">
      <c r="D36578" s="76"/>
      <c r="E36578" s="573"/>
    </row>
    <row r="36579" spans="4:5" ht="15" customHeight="1">
      <c r="D36579" s="76"/>
      <c r="E36579" s="573"/>
    </row>
    <row r="36580" spans="4:5" ht="15" customHeight="1">
      <c r="D36580" s="76"/>
      <c r="E36580" s="573"/>
    </row>
    <row r="36581" spans="4:5" ht="15" customHeight="1">
      <c r="D36581" s="76"/>
      <c r="E36581" s="573"/>
    </row>
    <row r="36582" spans="4:5" ht="15" customHeight="1">
      <c r="D36582" s="76"/>
      <c r="E36582" s="573"/>
    </row>
    <row r="36583" spans="4:5" ht="15" customHeight="1">
      <c r="D36583" s="76"/>
      <c r="E36583" s="573"/>
    </row>
    <row r="36584" spans="4:5" ht="15" customHeight="1">
      <c r="D36584" s="76"/>
      <c r="E36584" s="573"/>
    </row>
    <row r="36585" spans="4:5" ht="15" customHeight="1">
      <c r="D36585" s="76"/>
      <c r="E36585" s="573"/>
    </row>
    <row r="36586" spans="4:5" ht="15" customHeight="1">
      <c r="D36586" s="76"/>
      <c r="E36586" s="573"/>
    </row>
    <row r="36587" spans="4:5" ht="15" customHeight="1">
      <c r="D36587" s="76"/>
      <c r="E36587" s="573"/>
    </row>
    <row r="36588" spans="4:5" ht="15" customHeight="1">
      <c r="D36588" s="76"/>
      <c r="E36588" s="573"/>
    </row>
    <row r="36589" spans="4:5" ht="15" customHeight="1">
      <c r="D36589" s="76"/>
      <c r="E36589" s="573"/>
    </row>
    <row r="36590" spans="4:5" ht="15" customHeight="1">
      <c r="D36590" s="76"/>
      <c r="E36590" s="573"/>
    </row>
    <row r="36591" spans="4:5" ht="15" customHeight="1">
      <c r="D36591" s="76"/>
      <c r="E36591" s="573"/>
    </row>
    <row r="36592" spans="4:5" ht="15" customHeight="1">
      <c r="D36592" s="76"/>
      <c r="E36592" s="573"/>
    </row>
    <row r="36593" spans="4:5" ht="15" customHeight="1">
      <c r="D36593" s="76"/>
      <c r="E36593" s="573"/>
    </row>
    <row r="36594" spans="4:5" ht="15" customHeight="1">
      <c r="D36594" s="76"/>
      <c r="E36594" s="573"/>
    </row>
    <row r="36595" spans="4:5" ht="15" customHeight="1">
      <c r="D36595" s="76"/>
      <c r="E36595" s="573"/>
    </row>
    <row r="36596" spans="4:5" ht="15" customHeight="1">
      <c r="D36596" s="76"/>
      <c r="E36596" s="573"/>
    </row>
    <row r="36597" spans="4:5" ht="15" customHeight="1">
      <c r="D36597" s="76"/>
      <c r="E36597" s="573"/>
    </row>
    <row r="36598" spans="4:5" ht="15" customHeight="1">
      <c r="D36598" s="76"/>
      <c r="E36598" s="573"/>
    </row>
    <row r="36599" spans="4:5" ht="15" customHeight="1">
      <c r="D36599" s="76"/>
      <c r="E36599" s="573"/>
    </row>
    <row r="36600" spans="4:5" ht="15" customHeight="1">
      <c r="D36600" s="76"/>
      <c r="E36600" s="573"/>
    </row>
    <row r="36601" spans="4:5" ht="15" customHeight="1">
      <c r="D36601" s="76"/>
      <c r="E36601" s="573"/>
    </row>
    <row r="36602" spans="4:5" ht="15" customHeight="1">
      <c r="D36602" s="76"/>
      <c r="E36602" s="573"/>
    </row>
    <row r="36603" spans="4:5" ht="15" customHeight="1">
      <c r="D36603" s="76"/>
      <c r="E36603" s="573"/>
    </row>
    <row r="36604" spans="4:5" ht="15" customHeight="1">
      <c r="D36604" s="76"/>
      <c r="E36604" s="573"/>
    </row>
    <row r="36605" spans="4:5" ht="15" customHeight="1">
      <c r="D36605" s="76"/>
      <c r="E36605" s="573"/>
    </row>
    <row r="36606" spans="4:5" ht="15" customHeight="1">
      <c r="D36606" s="76"/>
      <c r="E36606" s="573"/>
    </row>
    <row r="36607" spans="4:5" ht="15" customHeight="1">
      <c r="D36607" s="76"/>
      <c r="E36607" s="573"/>
    </row>
    <row r="36608" spans="4:5" ht="15" customHeight="1">
      <c r="D36608" s="76"/>
      <c r="E36608" s="573"/>
    </row>
    <row r="36609" spans="4:5" ht="15" customHeight="1">
      <c r="D36609" s="76"/>
      <c r="E36609" s="573"/>
    </row>
    <row r="36610" spans="4:5" ht="15" customHeight="1">
      <c r="D36610" s="76"/>
      <c r="E36610" s="573"/>
    </row>
    <row r="36611" spans="4:5" ht="15" customHeight="1">
      <c r="D36611" s="76"/>
      <c r="E36611" s="573"/>
    </row>
    <row r="36612" spans="4:5" ht="15" customHeight="1">
      <c r="D36612" s="76"/>
      <c r="E36612" s="573"/>
    </row>
    <row r="36613" spans="4:5" ht="15" customHeight="1">
      <c r="D36613" s="76"/>
      <c r="E36613" s="573"/>
    </row>
    <row r="36614" spans="4:5" ht="15" customHeight="1">
      <c r="D36614" s="76"/>
      <c r="E36614" s="573"/>
    </row>
    <row r="36615" spans="4:5" ht="15" customHeight="1">
      <c r="D36615" s="76"/>
      <c r="E36615" s="573"/>
    </row>
    <row r="36616" spans="4:5" ht="15" customHeight="1">
      <c r="D36616" s="76"/>
      <c r="E36616" s="573"/>
    </row>
    <row r="36617" spans="4:5" ht="15" customHeight="1">
      <c r="D36617" s="76"/>
      <c r="E36617" s="573"/>
    </row>
    <row r="36618" spans="4:5" ht="15" customHeight="1">
      <c r="D36618" s="76"/>
      <c r="E36618" s="573"/>
    </row>
    <row r="36619" spans="4:5" ht="15" customHeight="1">
      <c r="D36619" s="76"/>
      <c r="E36619" s="573"/>
    </row>
    <row r="36620" spans="4:5" ht="15" customHeight="1">
      <c r="D36620" s="76"/>
      <c r="E36620" s="573"/>
    </row>
    <row r="36621" spans="4:5" ht="15" customHeight="1">
      <c r="D36621" s="76"/>
      <c r="E36621" s="573"/>
    </row>
    <row r="36622" spans="4:5" ht="15" customHeight="1">
      <c r="D36622" s="76"/>
      <c r="E36622" s="573"/>
    </row>
    <row r="36623" spans="4:5" ht="15" customHeight="1">
      <c r="D36623" s="76"/>
      <c r="E36623" s="573"/>
    </row>
    <row r="36624" spans="4:5" ht="15" customHeight="1">
      <c r="D36624" s="76"/>
      <c r="E36624" s="573"/>
    </row>
    <row r="36625" spans="4:5" ht="15" customHeight="1">
      <c r="D36625" s="76"/>
      <c r="E36625" s="573"/>
    </row>
    <row r="36626" spans="4:5" ht="15" customHeight="1">
      <c r="D36626" s="76"/>
      <c r="E36626" s="573"/>
    </row>
    <row r="36627" spans="4:5" ht="15" customHeight="1">
      <c r="D36627" s="76"/>
      <c r="E36627" s="573"/>
    </row>
    <row r="36628" spans="4:5" ht="15" customHeight="1">
      <c r="D36628" s="76"/>
      <c r="E36628" s="573"/>
    </row>
    <row r="36629" spans="4:5" ht="15" customHeight="1">
      <c r="D36629" s="76"/>
      <c r="E36629" s="573"/>
    </row>
    <row r="36630" spans="4:5" ht="15" customHeight="1">
      <c r="D36630" s="76"/>
      <c r="E36630" s="573"/>
    </row>
    <row r="36631" spans="4:5" ht="15" customHeight="1">
      <c r="D36631" s="76"/>
      <c r="E36631" s="573"/>
    </row>
    <row r="36632" spans="4:5" ht="15" customHeight="1">
      <c r="D36632" s="76"/>
      <c r="E36632" s="573"/>
    </row>
    <row r="36633" spans="4:5" ht="15" customHeight="1">
      <c r="D36633" s="76"/>
      <c r="E36633" s="573"/>
    </row>
    <row r="36634" spans="4:5" ht="15" customHeight="1">
      <c r="D36634" s="76"/>
      <c r="E36634" s="573"/>
    </row>
    <row r="36635" spans="4:5" ht="15" customHeight="1">
      <c r="D36635" s="76"/>
      <c r="E36635" s="573"/>
    </row>
    <row r="36636" spans="4:5" ht="15" customHeight="1">
      <c r="D36636" s="76"/>
      <c r="E36636" s="573"/>
    </row>
    <row r="36637" spans="4:5" ht="15" customHeight="1">
      <c r="D36637" s="76"/>
      <c r="E36637" s="573"/>
    </row>
    <row r="36638" spans="4:5" ht="15" customHeight="1">
      <c r="D36638" s="76"/>
      <c r="E36638" s="573"/>
    </row>
    <row r="36639" spans="4:5" ht="15" customHeight="1">
      <c r="D36639" s="76"/>
      <c r="E36639" s="573"/>
    </row>
    <row r="36640" spans="4:5" ht="15" customHeight="1">
      <c r="D36640" s="76"/>
      <c r="E36640" s="573"/>
    </row>
    <row r="36641" spans="4:5" ht="15" customHeight="1">
      <c r="D36641" s="76"/>
      <c r="E36641" s="573"/>
    </row>
    <row r="36642" spans="4:5" ht="15" customHeight="1">
      <c r="D36642" s="76"/>
      <c r="E36642" s="573"/>
    </row>
    <row r="36643" spans="4:5" ht="15" customHeight="1">
      <c r="D36643" s="76"/>
      <c r="E36643" s="573"/>
    </row>
    <row r="36644" spans="4:5" ht="15" customHeight="1">
      <c r="D36644" s="76"/>
      <c r="E36644" s="573"/>
    </row>
    <row r="36645" spans="4:5" ht="15" customHeight="1">
      <c r="D36645" s="76"/>
      <c r="E36645" s="573"/>
    </row>
    <row r="36646" spans="4:5" ht="15" customHeight="1">
      <c r="D36646" s="76"/>
      <c r="E36646" s="573"/>
    </row>
    <row r="36647" spans="4:5" ht="15" customHeight="1">
      <c r="D36647" s="76"/>
      <c r="E36647" s="573"/>
    </row>
    <row r="36648" spans="4:5" ht="15" customHeight="1">
      <c r="D36648" s="76"/>
      <c r="E36648" s="573"/>
    </row>
    <row r="36649" spans="4:5" ht="15" customHeight="1">
      <c r="D36649" s="76"/>
      <c r="E36649" s="573"/>
    </row>
    <row r="36650" spans="4:5" ht="15" customHeight="1">
      <c r="D36650" s="76"/>
      <c r="E36650" s="573"/>
    </row>
    <row r="36651" spans="4:5" ht="15" customHeight="1">
      <c r="D36651" s="76"/>
      <c r="E36651" s="573"/>
    </row>
    <row r="36652" spans="4:5" ht="15" customHeight="1">
      <c r="D36652" s="76"/>
      <c r="E36652" s="573"/>
    </row>
    <row r="36653" spans="4:5" ht="15" customHeight="1">
      <c r="D36653" s="76"/>
      <c r="E36653" s="573"/>
    </row>
    <row r="36654" spans="4:5" ht="15" customHeight="1">
      <c r="D36654" s="76"/>
      <c r="E36654" s="573"/>
    </row>
    <row r="36655" spans="4:5" ht="15" customHeight="1">
      <c r="D36655" s="76"/>
      <c r="E36655" s="573"/>
    </row>
    <row r="36656" spans="4:5" ht="15" customHeight="1">
      <c r="D36656" s="76"/>
      <c r="E36656" s="573"/>
    </row>
    <row r="36657" spans="4:5" ht="15" customHeight="1">
      <c r="D36657" s="76"/>
      <c r="E36657" s="573"/>
    </row>
    <row r="36658" spans="4:5" ht="15" customHeight="1">
      <c r="D36658" s="76"/>
      <c r="E36658" s="573"/>
    </row>
    <row r="36659" spans="4:5" ht="15" customHeight="1">
      <c r="D36659" s="76"/>
      <c r="E36659" s="573"/>
    </row>
    <row r="36660" spans="4:5" ht="15" customHeight="1">
      <c r="D36660" s="76"/>
      <c r="E36660" s="573"/>
    </row>
    <row r="36661" spans="4:5" ht="15" customHeight="1">
      <c r="D36661" s="76"/>
      <c r="E36661" s="573"/>
    </row>
    <row r="36662" spans="4:5" ht="15" customHeight="1">
      <c r="D36662" s="76"/>
      <c r="E36662" s="573"/>
    </row>
    <row r="36663" spans="4:5" ht="15" customHeight="1">
      <c r="D36663" s="76"/>
      <c r="E36663" s="573"/>
    </row>
    <row r="36664" spans="4:5" ht="15" customHeight="1">
      <c r="D36664" s="76"/>
      <c r="E36664" s="573"/>
    </row>
    <row r="36665" spans="4:5" ht="15" customHeight="1">
      <c r="D36665" s="76"/>
      <c r="E36665" s="573"/>
    </row>
    <row r="36666" spans="4:5" ht="15" customHeight="1">
      <c r="D36666" s="76"/>
      <c r="E36666" s="573"/>
    </row>
    <row r="36667" spans="4:5" ht="15" customHeight="1">
      <c r="D36667" s="76"/>
      <c r="E36667" s="573"/>
    </row>
    <row r="36668" spans="4:5" ht="15" customHeight="1">
      <c r="D36668" s="76"/>
      <c r="E36668" s="573"/>
    </row>
    <row r="36669" spans="4:5" ht="15" customHeight="1">
      <c r="D36669" s="76"/>
      <c r="E36669" s="573"/>
    </row>
    <row r="36670" spans="4:5" ht="15" customHeight="1">
      <c r="D36670" s="76"/>
      <c r="E36670" s="573"/>
    </row>
    <row r="36671" spans="4:5" ht="15" customHeight="1">
      <c r="D36671" s="76"/>
      <c r="E36671" s="573"/>
    </row>
    <row r="36672" spans="4:5" ht="15" customHeight="1">
      <c r="D36672" s="76"/>
      <c r="E36672" s="573"/>
    </row>
    <row r="36673" spans="4:5" ht="15" customHeight="1">
      <c r="D36673" s="76"/>
      <c r="E36673" s="573"/>
    </row>
    <row r="36674" spans="4:5" ht="15" customHeight="1">
      <c r="D36674" s="76"/>
      <c r="E36674" s="573"/>
    </row>
    <row r="36675" spans="4:5" ht="15" customHeight="1">
      <c r="D36675" s="76"/>
      <c r="E36675" s="573"/>
    </row>
    <row r="36676" spans="4:5" ht="15" customHeight="1">
      <c r="D36676" s="76"/>
      <c r="E36676" s="573"/>
    </row>
    <row r="36677" spans="4:5" ht="15" customHeight="1">
      <c r="D36677" s="76"/>
      <c r="E36677" s="573"/>
    </row>
    <row r="36678" spans="4:5" ht="15" customHeight="1">
      <c r="D36678" s="76"/>
      <c r="E36678" s="573"/>
    </row>
    <row r="36679" spans="4:5" ht="15" customHeight="1">
      <c r="D36679" s="76"/>
      <c r="E36679" s="573"/>
    </row>
    <row r="36680" spans="4:5" ht="15" customHeight="1">
      <c r="D36680" s="76"/>
      <c r="E36680" s="573"/>
    </row>
    <row r="36681" spans="4:5" ht="15" customHeight="1">
      <c r="D36681" s="76"/>
      <c r="E36681" s="573"/>
    </row>
    <row r="36682" spans="4:5" ht="15" customHeight="1">
      <c r="D36682" s="76"/>
      <c r="E36682" s="573"/>
    </row>
    <row r="36683" spans="4:5" ht="15" customHeight="1">
      <c r="D36683" s="76"/>
      <c r="E36683" s="573"/>
    </row>
    <row r="36684" spans="4:5" ht="15" customHeight="1">
      <c r="D36684" s="76"/>
      <c r="E36684" s="573"/>
    </row>
    <row r="36685" spans="4:5" ht="15" customHeight="1">
      <c r="D36685" s="76"/>
      <c r="E36685" s="573"/>
    </row>
    <row r="36686" spans="4:5" ht="15" customHeight="1">
      <c r="D36686" s="76"/>
      <c r="E36686" s="573"/>
    </row>
    <row r="36687" spans="4:5" ht="15" customHeight="1">
      <c r="D36687" s="76"/>
      <c r="E36687" s="573"/>
    </row>
    <row r="36688" spans="4:5" ht="15" customHeight="1">
      <c r="D36688" s="76"/>
      <c r="E36688" s="573"/>
    </row>
    <row r="36689" spans="4:5" ht="15" customHeight="1">
      <c r="D36689" s="76"/>
      <c r="E36689" s="573"/>
    </row>
    <row r="36690" spans="4:5" ht="15" customHeight="1">
      <c r="D36690" s="76"/>
      <c r="E36690" s="573"/>
    </row>
    <row r="36691" spans="4:5" ht="15" customHeight="1">
      <c r="D36691" s="76"/>
      <c r="E36691" s="573"/>
    </row>
    <row r="36692" spans="4:5" ht="15" customHeight="1">
      <c r="D36692" s="76"/>
      <c r="E36692" s="573"/>
    </row>
    <row r="36693" spans="4:5" ht="15" customHeight="1">
      <c r="D36693" s="76"/>
      <c r="E36693" s="573"/>
    </row>
    <row r="36694" spans="4:5" ht="15" customHeight="1">
      <c r="D36694" s="76"/>
      <c r="E36694" s="573"/>
    </row>
    <row r="36695" spans="4:5" ht="15" customHeight="1">
      <c r="D36695" s="76"/>
      <c r="E36695" s="573"/>
    </row>
    <row r="36696" spans="4:5" ht="15" customHeight="1">
      <c r="D36696" s="76"/>
      <c r="E36696" s="573"/>
    </row>
    <row r="36697" spans="4:5" ht="15" customHeight="1">
      <c r="D36697" s="76"/>
      <c r="E36697" s="573"/>
    </row>
    <row r="36698" spans="4:5" ht="15" customHeight="1">
      <c r="D36698" s="76"/>
      <c r="E36698" s="573"/>
    </row>
    <row r="36699" spans="4:5" ht="15" customHeight="1">
      <c r="D36699" s="76"/>
      <c r="E36699" s="573"/>
    </row>
    <row r="36700" spans="4:5" ht="15" customHeight="1">
      <c r="D36700" s="76"/>
      <c r="E36700" s="573"/>
    </row>
    <row r="36701" spans="4:5" ht="15" customHeight="1">
      <c r="D36701" s="76"/>
      <c r="E36701" s="573"/>
    </row>
    <row r="36702" spans="4:5" ht="15" customHeight="1">
      <c r="D36702" s="76"/>
      <c r="E36702" s="573"/>
    </row>
    <row r="36703" spans="4:5" ht="15" customHeight="1">
      <c r="D36703" s="76"/>
      <c r="E36703" s="573"/>
    </row>
    <row r="36704" spans="4:5" ht="15" customHeight="1">
      <c r="D36704" s="76"/>
      <c r="E36704" s="573"/>
    </row>
    <row r="36705" spans="4:5" ht="15" customHeight="1">
      <c r="D36705" s="76"/>
      <c r="E36705" s="573"/>
    </row>
    <row r="36706" spans="4:5" ht="15" customHeight="1">
      <c r="D36706" s="76"/>
      <c r="E36706" s="573"/>
    </row>
    <row r="36707" spans="4:5" ht="15" customHeight="1">
      <c r="D36707" s="76"/>
      <c r="E36707" s="573"/>
    </row>
    <row r="36708" spans="4:5" ht="15" customHeight="1">
      <c r="D36708" s="76"/>
      <c r="E36708" s="573"/>
    </row>
    <row r="36709" spans="4:5" ht="15" customHeight="1">
      <c r="D36709" s="76"/>
      <c r="E36709" s="573"/>
    </row>
    <row r="36710" spans="4:5" ht="15" customHeight="1">
      <c r="D36710" s="76"/>
      <c r="E36710" s="573"/>
    </row>
    <row r="36711" spans="4:5" ht="15" customHeight="1">
      <c r="D36711" s="76"/>
      <c r="E36711" s="573"/>
    </row>
    <row r="36712" spans="4:5" ht="15" customHeight="1">
      <c r="D36712" s="76"/>
      <c r="E36712" s="573"/>
    </row>
    <row r="36713" spans="4:5" ht="15" customHeight="1">
      <c r="D36713" s="76"/>
      <c r="E36713" s="573"/>
    </row>
    <row r="36714" spans="4:5" ht="15" customHeight="1">
      <c r="D36714" s="76"/>
      <c r="E36714" s="573"/>
    </row>
    <row r="36715" spans="4:5" ht="15" customHeight="1">
      <c r="D36715" s="76"/>
      <c r="E36715" s="573"/>
    </row>
    <row r="36716" spans="4:5" ht="15" customHeight="1">
      <c r="D36716" s="76"/>
      <c r="E36716" s="573"/>
    </row>
    <row r="36717" spans="4:5" ht="15" customHeight="1">
      <c r="D36717" s="76"/>
      <c r="E36717" s="573"/>
    </row>
    <row r="36718" spans="4:5" ht="15" customHeight="1">
      <c r="D36718" s="76"/>
      <c r="E36718" s="573"/>
    </row>
    <row r="36719" spans="4:5" ht="15" customHeight="1">
      <c r="D36719" s="76"/>
      <c r="E36719" s="573"/>
    </row>
    <row r="36720" spans="4:5" ht="15" customHeight="1">
      <c r="D36720" s="76"/>
      <c r="E36720" s="573"/>
    </row>
    <row r="36721" spans="4:5" ht="15" customHeight="1">
      <c r="D36721" s="76"/>
      <c r="E36721" s="573"/>
    </row>
    <row r="36722" spans="4:5" ht="15" customHeight="1">
      <c r="D36722" s="76"/>
      <c r="E36722" s="573"/>
    </row>
    <row r="36723" spans="4:5" ht="15" customHeight="1">
      <c r="D36723" s="76"/>
      <c r="E36723" s="573"/>
    </row>
    <row r="36724" spans="4:5" ht="15" customHeight="1">
      <c r="D36724" s="76"/>
      <c r="E36724" s="573"/>
    </row>
    <row r="36725" spans="4:5" ht="15" customHeight="1">
      <c r="D36725" s="76"/>
      <c r="E36725" s="573"/>
    </row>
    <row r="36726" spans="4:5" ht="15" customHeight="1">
      <c r="D36726" s="76"/>
      <c r="E36726" s="573"/>
    </row>
    <row r="36727" spans="4:5" ht="15" customHeight="1">
      <c r="D36727" s="76"/>
      <c r="E36727" s="573"/>
    </row>
    <row r="36728" spans="4:5" ht="15" customHeight="1">
      <c r="D36728" s="76"/>
      <c r="E36728" s="573"/>
    </row>
    <row r="36729" spans="4:5" ht="15" customHeight="1">
      <c r="D36729" s="76"/>
      <c r="E36729" s="573"/>
    </row>
    <row r="36730" spans="4:5" ht="15" customHeight="1">
      <c r="D36730" s="76"/>
      <c r="E36730" s="573"/>
    </row>
    <row r="36731" spans="4:5" ht="15" customHeight="1">
      <c r="D36731" s="76"/>
      <c r="E36731" s="573"/>
    </row>
    <row r="36732" spans="4:5" ht="15" customHeight="1">
      <c r="D36732" s="76"/>
      <c r="E36732" s="573"/>
    </row>
    <row r="36733" spans="4:5" ht="15" customHeight="1">
      <c r="D36733" s="76"/>
      <c r="E36733" s="573"/>
    </row>
    <row r="36734" spans="4:5" ht="15" customHeight="1">
      <c r="D36734" s="76"/>
      <c r="E36734" s="573"/>
    </row>
    <row r="36735" spans="4:5" ht="15" customHeight="1">
      <c r="D36735" s="76"/>
      <c r="E36735" s="573"/>
    </row>
    <row r="36736" spans="4:5" ht="15" customHeight="1">
      <c r="D36736" s="76"/>
      <c r="E36736" s="573"/>
    </row>
    <row r="36737" spans="4:5" ht="15" customHeight="1">
      <c r="D36737" s="76"/>
      <c r="E36737" s="573"/>
    </row>
    <row r="36738" spans="4:5" ht="15" customHeight="1">
      <c r="D36738" s="76"/>
      <c r="E36738" s="573"/>
    </row>
    <row r="36739" spans="4:5" ht="15" customHeight="1">
      <c r="D36739" s="76"/>
      <c r="E36739" s="573"/>
    </row>
    <row r="36740" spans="4:5" ht="15" customHeight="1">
      <c r="D36740" s="76"/>
      <c r="E36740" s="573"/>
    </row>
    <row r="36741" spans="4:5" ht="15" customHeight="1">
      <c r="D36741" s="76"/>
      <c r="E36741" s="573"/>
    </row>
    <row r="36742" spans="4:5" ht="15" customHeight="1">
      <c r="D36742" s="76"/>
      <c r="E36742" s="573"/>
    </row>
    <row r="36743" spans="4:5" ht="15" customHeight="1">
      <c r="D36743" s="76"/>
      <c r="E36743" s="573"/>
    </row>
    <row r="36744" spans="4:5" ht="15" customHeight="1">
      <c r="D36744" s="76"/>
      <c r="E36744" s="573"/>
    </row>
    <row r="36745" spans="4:5" ht="15" customHeight="1">
      <c r="D36745" s="76"/>
      <c r="E36745" s="573"/>
    </row>
    <row r="36746" spans="4:5" ht="15" customHeight="1">
      <c r="D36746" s="76"/>
      <c r="E36746" s="573"/>
    </row>
    <row r="36747" spans="4:5" ht="15" customHeight="1">
      <c r="D36747" s="76"/>
      <c r="E36747" s="573"/>
    </row>
    <row r="36748" spans="4:5" ht="15" customHeight="1">
      <c r="D36748" s="76"/>
      <c r="E36748" s="573"/>
    </row>
    <row r="36749" spans="4:5" ht="15" customHeight="1">
      <c r="D36749" s="76"/>
      <c r="E36749" s="573"/>
    </row>
    <row r="36750" spans="4:5" ht="15" customHeight="1">
      <c r="D36750" s="76"/>
      <c r="E36750" s="573"/>
    </row>
    <row r="36751" spans="4:5" ht="15" customHeight="1">
      <c r="D36751" s="76"/>
      <c r="E36751" s="573"/>
    </row>
    <row r="36752" spans="4:5" ht="15" customHeight="1">
      <c r="D36752" s="76"/>
      <c r="E36752" s="573"/>
    </row>
    <row r="36753" spans="4:5" ht="15" customHeight="1">
      <c r="D36753" s="76"/>
      <c r="E36753" s="573"/>
    </row>
    <row r="36754" spans="4:5" ht="15" customHeight="1">
      <c r="D36754" s="76"/>
      <c r="E36754" s="573"/>
    </row>
    <row r="36755" spans="4:5" ht="15" customHeight="1">
      <c r="D36755" s="76"/>
      <c r="E36755" s="573"/>
    </row>
    <row r="36756" spans="4:5" ht="15" customHeight="1">
      <c r="D36756" s="76"/>
      <c r="E36756" s="573"/>
    </row>
    <row r="36757" spans="4:5" ht="15" customHeight="1">
      <c r="D36757" s="76"/>
      <c r="E36757" s="573"/>
    </row>
    <row r="36758" spans="4:5" ht="15" customHeight="1">
      <c r="D36758" s="76"/>
      <c r="E36758" s="573"/>
    </row>
    <row r="36759" spans="4:5" ht="15" customHeight="1">
      <c r="D36759" s="76"/>
      <c r="E36759" s="573"/>
    </row>
    <row r="36760" spans="4:5" ht="15" customHeight="1">
      <c r="D36760" s="76"/>
      <c r="E36760" s="573"/>
    </row>
    <row r="36761" spans="4:5" ht="15" customHeight="1">
      <c r="D36761" s="76"/>
      <c r="E36761" s="573"/>
    </row>
    <row r="36762" spans="4:5" ht="15" customHeight="1">
      <c r="D36762" s="76"/>
      <c r="E36762" s="573"/>
    </row>
    <row r="36763" spans="4:5" ht="15" customHeight="1">
      <c r="D36763" s="76"/>
      <c r="E36763" s="573"/>
    </row>
    <row r="36764" spans="4:5" ht="15" customHeight="1">
      <c r="D36764" s="76"/>
      <c r="E36764" s="573"/>
    </row>
    <row r="36765" spans="4:5" ht="15" customHeight="1">
      <c r="D36765" s="76"/>
      <c r="E36765" s="573"/>
    </row>
    <row r="36766" spans="4:5" ht="15" customHeight="1">
      <c r="D36766" s="76"/>
      <c r="E36766" s="573"/>
    </row>
    <row r="36767" spans="4:5" ht="15" customHeight="1">
      <c r="D36767" s="76"/>
      <c r="E36767" s="573"/>
    </row>
    <row r="36768" spans="4:5" ht="15" customHeight="1">
      <c r="D36768" s="76"/>
      <c r="E36768" s="573"/>
    </row>
    <row r="36769" spans="4:5" ht="15" customHeight="1">
      <c r="D36769" s="76"/>
      <c r="E36769" s="573"/>
    </row>
    <row r="36770" spans="4:5" ht="15" customHeight="1">
      <c r="D36770" s="76"/>
      <c r="E36770" s="573"/>
    </row>
    <row r="36771" spans="4:5" ht="15" customHeight="1">
      <c r="D36771" s="76"/>
      <c r="E36771" s="573"/>
    </row>
    <row r="36772" spans="4:5" ht="15" customHeight="1">
      <c r="D36772" s="76"/>
      <c r="E36772" s="573"/>
    </row>
    <row r="36773" spans="4:5" ht="15" customHeight="1">
      <c r="D36773" s="76"/>
      <c r="E36773" s="573"/>
    </row>
    <row r="36774" spans="4:5" ht="15" customHeight="1">
      <c r="D36774" s="76"/>
      <c r="E36774" s="573"/>
    </row>
    <row r="36775" spans="4:5" ht="15" customHeight="1">
      <c r="D36775" s="76"/>
      <c r="E36775" s="573"/>
    </row>
    <row r="36776" spans="4:5" ht="15" customHeight="1">
      <c r="D36776" s="76"/>
      <c r="E36776" s="573"/>
    </row>
    <row r="36777" spans="4:5" ht="15" customHeight="1">
      <c r="D36777" s="76"/>
      <c r="E36777" s="573"/>
    </row>
    <row r="36778" spans="4:5" ht="15" customHeight="1">
      <c r="D36778" s="76"/>
      <c r="E36778" s="573"/>
    </row>
    <row r="36779" spans="4:5" ht="15" customHeight="1">
      <c r="D36779" s="76"/>
      <c r="E36779" s="573"/>
    </row>
    <row r="36780" spans="4:5" ht="15" customHeight="1">
      <c r="D36780" s="76"/>
      <c r="E36780" s="573"/>
    </row>
    <row r="36781" spans="4:5" ht="15" customHeight="1">
      <c r="D36781" s="76"/>
      <c r="E36781" s="573"/>
    </row>
    <row r="36782" spans="4:5" ht="15" customHeight="1">
      <c r="D36782" s="76"/>
      <c r="E36782" s="573"/>
    </row>
    <row r="36783" spans="4:5" ht="15" customHeight="1">
      <c r="D36783" s="76"/>
      <c r="E36783" s="573"/>
    </row>
    <row r="36784" spans="4:5" ht="15" customHeight="1">
      <c r="D36784" s="76"/>
      <c r="E36784" s="573"/>
    </row>
    <row r="36785" spans="4:5" ht="15" customHeight="1">
      <c r="D36785" s="76"/>
      <c r="E36785" s="573"/>
    </row>
    <row r="36786" spans="4:5" ht="15" customHeight="1">
      <c r="D36786" s="76"/>
      <c r="E36786" s="573"/>
    </row>
    <row r="36787" spans="4:5" ht="15" customHeight="1">
      <c r="D36787" s="76"/>
      <c r="E36787" s="573"/>
    </row>
    <row r="36788" spans="4:5" ht="15" customHeight="1">
      <c r="D36788" s="76"/>
      <c r="E36788" s="573"/>
    </row>
    <row r="36789" spans="4:5" ht="15" customHeight="1">
      <c r="D36789" s="76"/>
      <c r="E36789" s="573"/>
    </row>
    <row r="36790" spans="4:5" ht="15" customHeight="1">
      <c r="D36790" s="76"/>
      <c r="E36790" s="573"/>
    </row>
    <row r="36791" spans="4:5" ht="15" customHeight="1">
      <c r="D36791" s="76"/>
      <c r="E36791" s="573"/>
    </row>
    <row r="36792" spans="4:5" ht="15" customHeight="1">
      <c r="D36792" s="76"/>
      <c r="E36792" s="573"/>
    </row>
    <row r="36793" spans="4:5" ht="15" customHeight="1">
      <c r="D36793" s="76"/>
      <c r="E36793" s="573"/>
    </row>
    <row r="36794" spans="4:5" ht="15" customHeight="1">
      <c r="D36794" s="76"/>
      <c r="E36794" s="573"/>
    </row>
    <row r="36795" spans="4:5" ht="15" customHeight="1">
      <c r="D36795" s="76"/>
      <c r="E36795" s="573"/>
    </row>
    <row r="36796" spans="4:5" ht="15" customHeight="1">
      <c r="D36796" s="76"/>
      <c r="E36796" s="573"/>
    </row>
    <row r="36797" spans="4:5" ht="15" customHeight="1">
      <c r="D36797" s="76"/>
      <c r="E36797" s="573"/>
    </row>
    <row r="36798" spans="4:5" ht="15" customHeight="1">
      <c r="D36798" s="76"/>
      <c r="E36798" s="573"/>
    </row>
    <row r="36799" spans="4:5" ht="15" customHeight="1">
      <c r="D36799" s="76"/>
      <c r="E36799" s="573"/>
    </row>
    <row r="36800" spans="4:5" ht="15" customHeight="1">
      <c r="D36800" s="76"/>
      <c r="E36800" s="573"/>
    </row>
    <row r="36801" spans="4:5" ht="15" customHeight="1">
      <c r="D36801" s="76"/>
      <c r="E36801" s="573"/>
    </row>
    <row r="36802" spans="4:5" ht="15" customHeight="1">
      <c r="D36802" s="76"/>
      <c r="E36802" s="573"/>
    </row>
    <row r="36803" spans="4:5" ht="15" customHeight="1">
      <c r="D36803" s="76"/>
      <c r="E36803" s="573"/>
    </row>
    <row r="36804" spans="4:5" ht="15" customHeight="1">
      <c r="D36804" s="76"/>
      <c r="E36804" s="573"/>
    </row>
    <row r="36805" spans="4:5" ht="15" customHeight="1">
      <c r="D36805" s="76"/>
      <c r="E36805" s="573"/>
    </row>
    <row r="36806" spans="4:5" ht="15" customHeight="1">
      <c r="D36806" s="76"/>
      <c r="E36806" s="573"/>
    </row>
    <row r="36807" spans="4:5" ht="15" customHeight="1">
      <c r="D36807" s="76"/>
      <c r="E36807" s="573"/>
    </row>
    <row r="36808" spans="4:5" ht="15" customHeight="1">
      <c r="D36808" s="76"/>
      <c r="E36808" s="573"/>
    </row>
    <row r="36809" spans="4:5" ht="15" customHeight="1">
      <c r="D36809" s="76"/>
      <c r="E36809" s="573"/>
    </row>
    <row r="36810" spans="4:5" ht="15" customHeight="1">
      <c r="D36810" s="76"/>
      <c r="E36810" s="573"/>
    </row>
    <row r="36811" spans="4:5" ht="15" customHeight="1">
      <c r="D36811" s="76"/>
      <c r="E36811" s="573"/>
    </row>
    <row r="36812" spans="4:5" ht="15" customHeight="1">
      <c r="D36812" s="76"/>
      <c r="E36812" s="573"/>
    </row>
    <row r="36813" spans="4:5" ht="15" customHeight="1">
      <c r="D36813" s="76"/>
      <c r="E36813" s="573"/>
    </row>
    <row r="36814" spans="4:5" ht="15" customHeight="1">
      <c r="D36814" s="76"/>
      <c r="E36814" s="573"/>
    </row>
    <row r="36815" spans="4:5" ht="15" customHeight="1">
      <c r="D36815" s="76"/>
      <c r="E36815" s="573"/>
    </row>
    <row r="36816" spans="4:5" ht="15" customHeight="1">
      <c r="D36816" s="76"/>
      <c r="E36816" s="573"/>
    </row>
    <row r="36817" spans="4:5" ht="15" customHeight="1">
      <c r="D36817" s="76"/>
      <c r="E36817" s="573"/>
    </row>
    <row r="36818" spans="4:5" ht="15" customHeight="1">
      <c r="D36818" s="76"/>
      <c r="E36818" s="573"/>
    </row>
    <row r="36819" spans="4:5" ht="15" customHeight="1">
      <c r="D36819" s="76"/>
      <c r="E36819" s="573"/>
    </row>
    <row r="36820" spans="4:5" ht="15" customHeight="1">
      <c r="D36820" s="76"/>
      <c r="E36820" s="573"/>
    </row>
    <row r="36821" spans="4:5" ht="15" customHeight="1">
      <c r="D36821" s="76"/>
      <c r="E36821" s="573"/>
    </row>
    <row r="36822" spans="4:5" ht="15" customHeight="1">
      <c r="D36822" s="76"/>
      <c r="E36822" s="573"/>
    </row>
    <row r="36823" spans="4:5" ht="15" customHeight="1">
      <c r="D36823" s="76"/>
      <c r="E36823" s="573"/>
    </row>
    <row r="36824" spans="4:5" ht="15" customHeight="1">
      <c r="D36824" s="76"/>
      <c r="E36824" s="573"/>
    </row>
    <row r="36825" spans="4:5" ht="15" customHeight="1">
      <c r="D36825" s="76"/>
      <c r="E36825" s="573"/>
    </row>
    <row r="36826" spans="4:5" ht="15" customHeight="1">
      <c r="D36826" s="76"/>
      <c r="E36826" s="573"/>
    </row>
    <row r="36827" spans="4:5" ht="15" customHeight="1">
      <c r="D36827" s="76"/>
      <c r="E36827" s="573"/>
    </row>
    <row r="36828" spans="4:5" ht="15" customHeight="1">
      <c r="D36828" s="76"/>
      <c r="E36828" s="573"/>
    </row>
    <row r="36829" spans="4:5" ht="15" customHeight="1">
      <c r="D36829" s="76"/>
      <c r="E36829" s="573"/>
    </row>
    <row r="36830" spans="4:5" ht="15" customHeight="1">
      <c r="D36830" s="76"/>
      <c r="E36830" s="573"/>
    </row>
    <row r="36831" spans="4:5" ht="15" customHeight="1">
      <c r="D36831" s="76"/>
      <c r="E36831" s="573"/>
    </row>
    <row r="36832" spans="4:5" ht="15" customHeight="1">
      <c r="D36832" s="76"/>
      <c r="E36832" s="573"/>
    </row>
    <row r="36833" spans="4:5" ht="15" customHeight="1">
      <c r="D36833" s="76"/>
      <c r="E36833" s="573"/>
    </row>
    <row r="36834" spans="4:5" ht="15" customHeight="1">
      <c r="D36834" s="76"/>
      <c r="E36834" s="573"/>
    </row>
    <row r="36835" spans="4:5" ht="15" customHeight="1">
      <c r="D36835" s="76"/>
      <c r="E36835" s="573"/>
    </row>
    <row r="36836" spans="4:5" ht="15" customHeight="1">
      <c r="D36836" s="76"/>
      <c r="E36836" s="573"/>
    </row>
    <row r="36837" spans="4:5" ht="15" customHeight="1">
      <c r="D36837" s="76"/>
      <c r="E36837" s="573"/>
    </row>
    <row r="36838" spans="4:5" ht="15" customHeight="1">
      <c r="D36838" s="76"/>
      <c r="E36838" s="573"/>
    </row>
    <row r="36839" spans="4:5" ht="15" customHeight="1">
      <c r="D36839" s="76"/>
      <c r="E36839" s="573"/>
    </row>
    <row r="36840" spans="4:5" ht="15" customHeight="1">
      <c r="D36840" s="76"/>
      <c r="E36840" s="573"/>
    </row>
    <row r="36841" spans="4:5" ht="15" customHeight="1">
      <c r="D36841" s="76"/>
      <c r="E36841" s="573"/>
    </row>
    <row r="36842" spans="4:5" ht="15" customHeight="1">
      <c r="D36842" s="76"/>
      <c r="E36842" s="573"/>
    </row>
    <row r="36843" spans="4:5" ht="15" customHeight="1">
      <c r="D36843" s="76"/>
      <c r="E36843" s="573"/>
    </row>
    <row r="36844" spans="4:5" ht="15" customHeight="1">
      <c r="D36844" s="76"/>
      <c r="E36844" s="573"/>
    </row>
    <row r="36845" spans="4:5" ht="15" customHeight="1">
      <c r="D36845" s="76"/>
      <c r="E36845" s="573"/>
    </row>
    <row r="36846" spans="4:5" ht="15" customHeight="1">
      <c r="D36846" s="76"/>
      <c r="E36846" s="573"/>
    </row>
    <row r="36847" spans="4:5" ht="15" customHeight="1">
      <c r="D36847" s="76"/>
      <c r="E36847" s="573"/>
    </row>
    <row r="36848" spans="4:5" ht="15" customHeight="1">
      <c r="D36848" s="76"/>
      <c r="E36848" s="573"/>
    </row>
    <row r="36849" spans="4:5" ht="15" customHeight="1">
      <c r="D36849" s="76"/>
      <c r="E36849" s="573"/>
    </row>
    <row r="36850" spans="4:5" ht="15" customHeight="1">
      <c r="D36850" s="76"/>
      <c r="E36850" s="573"/>
    </row>
    <row r="36851" spans="4:5" ht="15" customHeight="1">
      <c r="D36851" s="76"/>
      <c r="E36851" s="573"/>
    </row>
    <row r="36852" spans="4:5" ht="15" customHeight="1">
      <c r="D36852" s="76"/>
      <c r="E36852" s="573"/>
    </row>
    <row r="36853" spans="4:5" ht="15" customHeight="1">
      <c r="D36853" s="76"/>
      <c r="E36853" s="573"/>
    </row>
    <row r="36854" spans="4:5" ht="15" customHeight="1">
      <c r="D36854" s="76"/>
      <c r="E36854" s="573"/>
    </row>
    <row r="36855" spans="4:5" ht="15" customHeight="1">
      <c r="D36855" s="76"/>
      <c r="E36855" s="573"/>
    </row>
    <row r="36856" spans="4:5" ht="15" customHeight="1">
      <c r="D36856" s="76"/>
      <c r="E36856" s="573"/>
    </row>
    <row r="36857" spans="4:5" ht="15" customHeight="1">
      <c r="D36857" s="76"/>
      <c r="E36857" s="573"/>
    </row>
    <row r="36858" spans="4:5" ht="15" customHeight="1">
      <c r="D36858" s="76"/>
      <c r="E36858" s="573"/>
    </row>
    <row r="36859" spans="4:5" ht="15" customHeight="1">
      <c r="D36859" s="76"/>
      <c r="E36859" s="573"/>
    </row>
    <row r="36860" spans="4:5" ht="15" customHeight="1">
      <c r="D36860" s="76"/>
      <c r="E36860" s="573"/>
    </row>
    <row r="36861" spans="4:5" ht="15" customHeight="1">
      <c r="D36861" s="76"/>
      <c r="E36861" s="573"/>
    </row>
    <row r="36862" spans="4:5" ht="15" customHeight="1">
      <c r="D36862" s="76"/>
      <c r="E36862" s="573"/>
    </row>
    <row r="36863" spans="4:5" ht="15" customHeight="1">
      <c r="D36863" s="76"/>
      <c r="E36863" s="573"/>
    </row>
    <row r="36864" spans="4:5" ht="15" customHeight="1">
      <c r="D36864" s="76"/>
      <c r="E36864" s="573"/>
    </row>
    <row r="36865" spans="4:5" ht="15" customHeight="1">
      <c r="D36865" s="76"/>
      <c r="E36865" s="573"/>
    </row>
    <row r="36866" spans="4:5" ht="15" customHeight="1">
      <c r="D36866" s="76"/>
      <c r="E36866" s="573"/>
    </row>
    <row r="36867" spans="4:5" ht="15" customHeight="1">
      <c r="D36867" s="76"/>
      <c r="E36867" s="573"/>
    </row>
    <row r="36868" spans="4:5" ht="15" customHeight="1">
      <c r="D36868" s="76"/>
      <c r="E36868" s="573"/>
    </row>
    <row r="36869" spans="4:5" ht="15" customHeight="1">
      <c r="D36869" s="76"/>
      <c r="E36869" s="573"/>
    </row>
    <row r="36870" spans="4:5" ht="15" customHeight="1">
      <c r="D36870" s="76"/>
      <c r="E36870" s="573"/>
    </row>
    <row r="36871" spans="4:5" ht="15" customHeight="1">
      <c r="D36871" s="76"/>
      <c r="E36871" s="573"/>
    </row>
    <row r="36872" spans="4:5" ht="15" customHeight="1">
      <c r="D36872" s="76"/>
      <c r="E36872" s="573"/>
    </row>
    <row r="36873" spans="4:5" ht="15" customHeight="1">
      <c r="D36873" s="76"/>
      <c r="E36873" s="573"/>
    </row>
    <row r="36874" spans="4:5" ht="15" customHeight="1">
      <c r="D36874" s="76"/>
      <c r="E36874" s="573"/>
    </row>
    <row r="36875" spans="4:5" ht="15" customHeight="1">
      <c r="D36875" s="76"/>
      <c r="E36875" s="573"/>
    </row>
    <row r="36876" spans="4:5" ht="15" customHeight="1">
      <c r="D36876" s="76"/>
      <c r="E36876" s="573"/>
    </row>
    <row r="36877" spans="4:5" ht="15" customHeight="1">
      <c r="D36877" s="76"/>
      <c r="E36877" s="573"/>
    </row>
    <row r="36878" spans="4:5" ht="15" customHeight="1">
      <c r="D36878" s="76"/>
      <c r="E36878" s="573"/>
    </row>
    <row r="36879" spans="4:5" ht="15" customHeight="1">
      <c r="D36879" s="76"/>
      <c r="E36879" s="573"/>
    </row>
    <row r="36880" spans="4:5" ht="15" customHeight="1">
      <c r="D36880" s="76"/>
      <c r="E36880" s="573"/>
    </row>
    <row r="36881" spans="4:5" ht="15" customHeight="1">
      <c r="D36881" s="76"/>
      <c r="E36881" s="573"/>
    </row>
    <row r="36882" spans="4:5" ht="15" customHeight="1">
      <c r="D36882" s="76"/>
      <c r="E36882" s="573"/>
    </row>
    <row r="36883" spans="4:5" ht="15" customHeight="1">
      <c r="D36883" s="76"/>
      <c r="E36883" s="573"/>
    </row>
    <row r="36884" spans="4:5" ht="15" customHeight="1">
      <c r="D36884" s="76"/>
      <c r="E36884" s="573"/>
    </row>
    <row r="36885" spans="4:5" ht="15" customHeight="1">
      <c r="D36885" s="76"/>
      <c r="E36885" s="573"/>
    </row>
    <row r="36886" spans="4:5" ht="15" customHeight="1">
      <c r="D36886" s="76"/>
      <c r="E36886" s="573"/>
    </row>
    <row r="36887" spans="4:5" ht="15" customHeight="1">
      <c r="D36887" s="76"/>
      <c r="E36887" s="573"/>
    </row>
    <row r="36888" spans="4:5" ht="15" customHeight="1">
      <c r="D36888" s="76"/>
      <c r="E36888" s="573"/>
    </row>
    <row r="36889" spans="4:5" ht="15" customHeight="1">
      <c r="D36889" s="76"/>
      <c r="E36889" s="573"/>
    </row>
    <row r="36890" spans="4:5" ht="15" customHeight="1">
      <c r="D36890" s="76"/>
      <c r="E36890" s="573"/>
    </row>
    <row r="36891" spans="4:5" ht="15" customHeight="1">
      <c r="D36891" s="76"/>
      <c r="E36891" s="573"/>
    </row>
    <row r="36892" spans="4:5" ht="15" customHeight="1">
      <c r="D36892" s="76"/>
      <c r="E36892" s="573"/>
    </row>
    <row r="36893" spans="4:5" ht="15" customHeight="1">
      <c r="D36893" s="76"/>
      <c r="E36893" s="573"/>
    </row>
    <row r="36894" spans="4:5" ht="15" customHeight="1">
      <c r="D36894" s="76"/>
      <c r="E36894" s="573"/>
    </row>
    <row r="36895" spans="4:5" ht="15" customHeight="1">
      <c r="D36895" s="76"/>
      <c r="E36895" s="573"/>
    </row>
    <row r="36896" spans="4:5" ht="15" customHeight="1">
      <c r="D36896" s="76"/>
      <c r="E36896" s="573"/>
    </row>
    <row r="36897" spans="4:5" ht="15" customHeight="1">
      <c r="D36897" s="76"/>
      <c r="E36897" s="573"/>
    </row>
    <row r="36898" spans="4:5" ht="15" customHeight="1">
      <c r="D36898" s="76"/>
      <c r="E36898" s="573"/>
    </row>
    <row r="36899" spans="4:5" ht="15" customHeight="1">
      <c r="D36899" s="76"/>
      <c r="E36899" s="573"/>
    </row>
    <row r="36900" spans="4:5" ht="15" customHeight="1">
      <c r="D36900" s="76"/>
      <c r="E36900" s="573"/>
    </row>
    <row r="36901" spans="4:5" ht="15" customHeight="1">
      <c r="D36901" s="76"/>
      <c r="E36901" s="573"/>
    </row>
    <row r="36902" spans="4:5" ht="15" customHeight="1">
      <c r="D36902" s="76"/>
      <c r="E36902" s="573"/>
    </row>
    <row r="36903" spans="4:5" ht="15" customHeight="1">
      <c r="D36903" s="76"/>
      <c r="E36903" s="573"/>
    </row>
    <row r="36904" spans="4:5" ht="15" customHeight="1">
      <c r="D36904" s="76"/>
      <c r="E36904" s="573"/>
    </row>
    <row r="36905" spans="4:5" ht="15" customHeight="1">
      <c r="D36905" s="76"/>
      <c r="E36905" s="573"/>
    </row>
    <row r="36906" spans="4:5" ht="15" customHeight="1">
      <c r="D36906" s="76"/>
      <c r="E36906" s="573"/>
    </row>
    <row r="36907" spans="4:5" ht="15" customHeight="1">
      <c r="D36907" s="76"/>
      <c r="E36907" s="573"/>
    </row>
    <row r="36908" spans="4:5" ht="15" customHeight="1">
      <c r="D36908" s="76"/>
      <c r="E36908" s="573"/>
    </row>
    <row r="36909" spans="4:5" ht="15" customHeight="1">
      <c r="D36909" s="76"/>
      <c r="E36909" s="573"/>
    </row>
    <row r="36910" spans="4:5" ht="15" customHeight="1">
      <c r="D36910" s="76"/>
      <c r="E36910" s="573"/>
    </row>
    <row r="36911" spans="4:5" ht="15" customHeight="1">
      <c r="D36911" s="76"/>
      <c r="E36911" s="573"/>
    </row>
    <row r="36917" spans="2:6" ht="15" customHeight="1">
      <c r="B36917" s="571"/>
      <c r="C36917" s="571"/>
      <c r="D36917" s="571"/>
      <c r="E36917" s="571"/>
      <c r="F36917" s="571"/>
    </row>
    <row r="36918" spans="2:6" ht="15" customHeight="1">
      <c r="B36918" s="51"/>
      <c r="D36918" s="76"/>
      <c r="E36918" s="572"/>
      <c r="F36918" s="572"/>
    </row>
    <row r="36919" spans="2:6" ht="15" customHeight="1">
      <c r="D36919" s="76"/>
      <c r="E36919" s="573"/>
      <c r="F36919" s="573"/>
    </row>
    <row r="36920" spans="2:6" ht="15" customHeight="1">
      <c r="D36920" s="76"/>
      <c r="E36920" s="573"/>
      <c r="F36920" s="573"/>
    </row>
    <row r="36921" spans="2:6" ht="15" customHeight="1">
      <c r="D36921" s="76"/>
      <c r="E36921" s="573"/>
      <c r="F36921" s="573"/>
    </row>
    <row r="36922" spans="2:6" ht="15" customHeight="1">
      <c r="D36922" s="76"/>
      <c r="E36922" s="573"/>
      <c r="F36922" s="573"/>
    </row>
    <row r="36923" spans="2:6" ht="15" customHeight="1">
      <c r="D36923" s="76"/>
      <c r="E36923" s="573"/>
      <c r="F36923" s="573"/>
    </row>
    <row r="36924" spans="2:6" ht="15" customHeight="1">
      <c r="D36924" s="76"/>
      <c r="E36924" s="573"/>
      <c r="F36924" s="573"/>
    </row>
    <row r="36925" spans="2:6" ht="15" customHeight="1">
      <c r="D36925" s="76"/>
      <c r="E36925" s="573"/>
      <c r="F36925" s="573"/>
    </row>
    <row r="36926" spans="2:6" ht="15" customHeight="1">
      <c r="D36926" s="76"/>
      <c r="E36926" s="573"/>
      <c r="F36926" s="573"/>
    </row>
    <row r="36927" spans="2:6" ht="15" customHeight="1">
      <c r="E36927" s="573"/>
      <c r="F36927" s="573"/>
    </row>
    <row r="36928" spans="2:6" ht="15" customHeight="1">
      <c r="E36928" s="573"/>
      <c r="F36928" s="573"/>
    </row>
    <row r="36929" spans="5:6" ht="15" customHeight="1">
      <c r="E36929" s="573"/>
      <c r="F36929" s="573"/>
    </row>
    <row r="36930" spans="5:6" ht="15" customHeight="1">
      <c r="E36930" s="573"/>
      <c r="F36930" s="573"/>
    </row>
    <row r="36931" spans="5:6" ht="15" customHeight="1">
      <c r="E36931" s="573"/>
      <c r="F36931" s="573"/>
    </row>
    <row r="36932" spans="5:6" ht="15" customHeight="1">
      <c r="E36932" s="573"/>
      <c r="F36932" s="573"/>
    </row>
    <row r="36933" spans="5:6" ht="15" customHeight="1">
      <c r="E36933" s="573"/>
      <c r="F36933" s="573"/>
    </row>
    <row r="36934" spans="5:6" ht="15" customHeight="1">
      <c r="E36934" s="573"/>
      <c r="F36934" s="573"/>
    </row>
    <row r="36935" spans="5:6" ht="15" customHeight="1">
      <c r="E36935" s="573"/>
      <c r="F36935" s="573"/>
    </row>
    <row r="36936" spans="5:6" ht="15" customHeight="1">
      <c r="E36936" s="573"/>
      <c r="F36936" s="573"/>
    </row>
    <row r="36937" spans="5:6" ht="15" customHeight="1">
      <c r="E36937" s="573"/>
      <c r="F36937" s="573"/>
    </row>
    <row r="36938" spans="5:6" ht="15" customHeight="1">
      <c r="E36938" s="573"/>
      <c r="F36938" s="573"/>
    </row>
    <row r="36939" spans="5:6" ht="15" customHeight="1">
      <c r="E36939" s="573"/>
      <c r="F36939" s="573"/>
    </row>
    <row r="36940" spans="5:6" ht="15" customHeight="1">
      <c r="E36940" s="573"/>
      <c r="F36940" s="573"/>
    </row>
    <row r="36941" spans="5:6" ht="15" customHeight="1">
      <c r="E36941" s="573"/>
      <c r="F36941" s="573"/>
    </row>
    <row r="36942" spans="5:6" ht="15" customHeight="1">
      <c r="E36942" s="573"/>
      <c r="F36942" s="573"/>
    </row>
    <row r="36943" spans="5:6" ht="15" customHeight="1">
      <c r="E36943" s="573"/>
      <c r="F36943" s="573"/>
    </row>
    <row r="36944" spans="5:6" ht="15" customHeight="1">
      <c r="E36944" s="573"/>
      <c r="F36944" s="573"/>
    </row>
    <row r="36945" spans="5:6" ht="15" customHeight="1">
      <c r="E36945" s="573"/>
      <c r="F36945" s="573"/>
    </row>
    <row r="36946" spans="5:6" ht="15" customHeight="1">
      <c r="E36946" s="573"/>
      <c r="F36946" s="573"/>
    </row>
    <row r="36947" spans="5:6" ht="15" customHeight="1">
      <c r="E36947" s="573"/>
      <c r="F36947" s="573"/>
    </row>
    <row r="36948" spans="5:6" ht="15" customHeight="1">
      <c r="E36948" s="573"/>
      <c r="F36948" s="573"/>
    </row>
    <row r="36949" spans="5:6" ht="15" customHeight="1">
      <c r="E36949" s="573"/>
      <c r="F36949" s="573"/>
    </row>
    <row r="36950" spans="5:6" ht="15" customHeight="1">
      <c r="E36950" s="573"/>
      <c r="F36950" s="573"/>
    </row>
    <row r="36951" spans="5:6" ht="15" customHeight="1">
      <c r="E36951" s="573"/>
      <c r="F36951" s="573"/>
    </row>
    <row r="36952" spans="5:6" ht="15" customHeight="1">
      <c r="E36952" s="573"/>
      <c r="F36952" s="573"/>
    </row>
    <row r="36953" spans="5:6" ht="15" customHeight="1">
      <c r="E36953" s="573"/>
      <c r="F36953" s="573"/>
    </row>
    <row r="36954" spans="5:6" ht="15" customHeight="1">
      <c r="E36954" s="573"/>
      <c r="F36954" s="573"/>
    </row>
    <row r="36955" spans="5:6" ht="15" customHeight="1">
      <c r="E36955" s="573"/>
      <c r="F36955" s="573"/>
    </row>
    <row r="36956" spans="5:6" ht="15" customHeight="1">
      <c r="E36956" s="573"/>
      <c r="F36956" s="573"/>
    </row>
    <row r="36957" spans="5:6" ht="15" customHeight="1">
      <c r="E36957" s="573"/>
      <c r="F36957" s="573"/>
    </row>
    <row r="36958" spans="5:6" ht="15" customHeight="1">
      <c r="E36958" s="573"/>
      <c r="F36958" s="573"/>
    </row>
    <row r="36959" spans="5:6" ht="15" customHeight="1">
      <c r="E36959" s="573"/>
      <c r="F36959" s="573"/>
    </row>
    <row r="36960" spans="5:6" ht="15" customHeight="1">
      <c r="E36960" s="573"/>
      <c r="F36960" s="573"/>
    </row>
    <row r="36961" spans="5:6" ht="15" customHeight="1">
      <c r="E36961" s="573"/>
      <c r="F36961" s="573"/>
    </row>
    <row r="36962" spans="5:6" ht="15" customHeight="1">
      <c r="E36962" s="573"/>
      <c r="F36962" s="573"/>
    </row>
    <row r="36963" spans="5:6" ht="15" customHeight="1">
      <c r="E36963" s="573"/>
      <c r="F36963" s="573"/>
    </row>
    <row r="36964" spans="5:6" ht="15" customHeight="1">
      <c r="E36964" s="573"/>
      <c r="F36964" s="573"/>
    </row>
    <row r="36965" spans="5:6" ht="15" customHeight="1">
      <c r="E36965" s="573"/>
      <c r="F36965" s="573"/>
    </row>
    <row r="36966" spans="5:6" ht="15" customHeight="1">
      <c r="E36966" s="573"/>
      <c r="F36966" s="573"/>
    </row>
    <row r="36967" spans="5:6" ht="15" customHeight="1">
      <c r="E36967" s="573"/>
      <c r="F36967" s="573"/>
    </row>
    <row r="36968" spans="5:6" ht="15" customHeight="1">
      <c r="E36968" s="573"/>
      <c r="F36968" s="573"/>
    </row>
    <row r="36969" spans="5:6" ht="15" customHeight="1">
      <c r="E36969" s="573"/>
      <c r="F36969" s="573"/>
    </row>
    <row r="36970" spans="5:6" ht="15" customHeight="1">
      <c r="E36970" s="573"/>
      <c r="F36970" s="573"/>
    </row>
    <row r="36971" spans="5:6" ht="15" customHeight="1">
      <c r="E36971" s="573"/>
      <c r="F36971" s="573"/>
    </row>
    <row r="36972" spans="5:6" ht="15" customHeight="1">
      <c r="E36972" s="573"/>
      <c r="F36972" s="573"/>
    </row>
    <row r="36973" spans="5:6" ht="15" customHeight="1">
      <c r="E36973" s="573"/>
      <c r="F36973" s="573"/>
    </row>
    <row r="36974" spans="5:6" ht="15" customHeight="1">
      <c r="E36974" s="573"/>
      <c r="F36974" s="573"/>
    </row>
    <row r="36975" spans="5:6" ht="15" customHeight="1">
      <c r="E36975" s="573"/>
      <c r="F36975" s="573"/>
    </row>
    <row r="36976" spans="5:6" ht="15" customHeight="1">
      <c r="E36976" s="573"/>
      <c r="F36976" s="573"/>
    </row>
    <row r="36977" spans="5:6" ht="15" customHeight="1">
      <c r="E36977" s="573"/>
      <c r="F36977" s="573"/>
    </row>
    <row r="36978" spans="5:6" ht="15" customHeight="1">
      <c r="E36978" s="573"/>
      <c r="F36978" s="573"/>
    </row>
    <row r="36979" spans="5:6" ht="15" customHeight="1">
      <c r="E36979" s="573"/>
      <c r="F36979" s="573"/>
    </row>
    <row r="36980" spans="5:6" ht="15" customHeight="1">
      <c r="E36980" s="573"/>
      <c r="F36980" s="573"/>
    </row>
    <row r="36981" spans="5:6" ht="15" customHeight="1">
      <c r="E36981" s="573"/>
      <c r="F36981" s="573"/>
    </row>
    <row r="36982" spans="5:6" ht="15" customHeight="1">
      <c r="E36982" s="573"/>
      <c r="F36982" s="573"/>
    </row>
    <row r="36983" spans="5:6" ht="15" customHeight="1">
      <c r="E36983" s="573"/>
      <c r="F36983" s="573"/>
    </row>
    <row r="36984" spans="5:6" ht="15" customHeight="1">
      <c r="E36984" s="573"/>
      <c r="F36984" s="573"/>
    </row>
    <row r="36985" spans="5:6" ht="15" customHeight="1">
      <c r="E36985" s="573"/>
      <c r="F36985" s="573"/>
    </row>
    <row r="36986" spans="5:6" ht="15" customHeight="1">
      <c r="E36986" s="573"/>
      <c r="F36986" s="573"/>
    </row>
    <row r="36987" spans="5:6" ht="15" customHeight="1">
      <c r="E36987" s="573"/>
      <c r="F36987" s="573"/>
    </row>
    <row r="36988" spans="5:6" ht="15" customHeight="1">
      <c r="E36988" s="573"/>
      <c r="F36988" s="573"/>
    </row>
    <row r="36989" spans="5:6" ht="15" customHeight="1">
      <c r="E36989" s="573"/>
      <c r="F36989" s="573"/>
    </row>
    <row r="36990" spans="5:6" ht="15" customHeight="1">
      <c r="E36990" s="573"/>
      <c r="F36990" s="573"/>
    </row>
    <row r="36991" spans="5:6" ht="15" customHeight="1">
      <c r="E36991" s="573"/>
      <c r="F36991" s="573"/>
    </row>
    <row r="36992" spans="5:6" ht="15" customHeight="1">
      <c r="E36992" s="573"/>
      <c r="F36992" s="573"/>
    </row>
    <row r="36993" spans="5:6" ht="15" customHeight="1">
      <c r="E36993" s="573"/>
      <c r="F36993" s="573"/>
    </row>
    <row r="36994" spans="5:6" ht="15" customHeight="1">
      <c r="E36994" s="573"/>
      <c r="F36994" s="573"/>
    </row>
    <row r="36995" spans="5:6" ht="15" customHeight="1">
      <c r="E36995" s="573"/>
      <c r="F36995" s="573"/>
    </row>
    <row r="36996" spans="5:6" ht="15" customHeight="1">
      <c r="E36996" s="573"/>
      <c r="F36996" s="573"/>
    </row>
    <row r="36997" spans="5:6" ht="15" customHeight="1">
      <c r="E36997" s="573"/>
      <c r="F36997" s="573"/>
    </row>
    <row r="36998" spans="5:6" ht="15" customHeight="1">
      <c r="E36998" s="573"/>
      <c r="F36998" s="573"/>
    </row>
    <row r="36999" spans="5:6" ht="15" customHeight="1">
      <c r="E36999" s="573"/>
      <c r="F36999" s="573"/>
    </row>
    <row r="37000" spans="5:6" ht="15" customHeight="1">
      <c r="E37000" s="573"/>
      <c r="F37000" s="573"/>
    </row>
    <row r="37001" spans="5:6" ht="15" customHeight="1">
      <c r="E37001" s="573"/>
      <c r="F37001" s="573"/>
    </row>
    <row r="37002" spans="5:6" ht="15" customHeight="1">
      <c r="E37002" s="573"/>
      <c r="F37002" s="573"/>
    </row>
    <row r="37003" spans="5:6" ht="15" customHeight="1">
      <c r="E37003" s="573"/>
      <c r="F37003" s="573"/>
    </row>
    <row r="37004" spans="5:6" ht="15" customHeight="1">
      <c r="E37004" s="573"/>
      <c r="F37004" s="573"/>
    </row>
    <row r="37005" spans="5:6" ht="15" customHeight="1">
      <c r="E37005" s="573"/>
      <c r="F37005" s="573"/>
    </row>
    <row r="37006" spans="5:6" ht="15" customHeight="1">
      <c r="E37006" s="573"/>
      <c r="F37006" s="573"/>
    </row>
    <row r="37007" spans="5:6" ht="15" customHeight="1">
      <c r="E37007" s="573"/>
      <c r="F37007" s="573"/>
    </row>
    <row r="37008" spans="5:6" ht="15" customHeight="1">
      <c r="E37008" s="573"/>
      <c r="F37008" s="573"/>
    </row>
    <row r="37009" spans="5:6" ht="15" customHeight="1">
      <c r="E37009" s="573"/>
      <c r="F37009" s="573"/>
    </row>
    <row r="37010" spans="5:6" ht="15" customHeight="1">
      <c r="E37010" s="573"/>
      <c r="F37010" s="573"/>
    </row>
    <row r="37011" spans="5:6" ht="15" customHeight="1">
      <c r="E37011" s="573"/>
      <c r="F37011" s="573"/>
    </row>
    <row r="37012" spans="5:6" ht="15" customHeight="1">
      <c r="E37012" s="573"/>
      <c r="F37012" s="573"/>
    </row>
    <row r="37013" spans="5:6" ht="15" customHeight="1">
      <c r="E37013" s="573"/>
      <c r="F37013" s="573"/>
    </row>
    <row r="37014" spans="5:6" ht="15" customHeight="1">
      <c r="E37014" s="573"/>
      <c r="F37014" s="573"/>
    </row>
    <row r="37015" spans="5:6" ht="15" customHeight="1">
      <c r="E37015" s="573"/>
      <c r="F37015" s="573"/>
    </row>
    <row r="37016" spans="5:6" ht="15" customHeight="1">
      <c r="E37016" s="573"/>
      <c r="F37016" s="573"/>
    </row>
    <row r="37017" spans="5:6" ht="15" customHeight="1">
      <c r="E37017" s="573"/>
      <c r="F37017" s="573"/>
    </row>
    <row r="37018" spans="5:6" ht="15" customHeight="1">
      <c r="E37018" s="573"/>
      <c r="F37018" s="573"/>
    </row>
    <row r="37019" spans="5:6" ht="15" customHeight="1">
      <c r="E37019" s="573"/>
      <c r="F37019" s="573"/>
    </row>
    <row r="37020" spans="5:6" ht="15" customHeight="1">
      <c r="E37020" s="573"/>
      <c r="F37020" s="573"/>
    </row>
    <row r="37021" spans="5:6" ht="15" customHeight="1">
      <c r="E37021" s="573"/>
      <c r="F37021" s="573"/>
    </row>
    <row r="37022" spans="5:6" ht="15" customHeight="1">
      <c r="E37022" s="573"/>
      <c r="F37022" s="573"/>
    </row>
    <row r="37023" spans="5:6" ht="15" customHeight="1">
      <c r="E37023" s="573"/>
      <c r="F37023" s="573"/>
    </row>
    <row r="37024" spans="5:6" ht="15" customHeight="1">
      <c r="E37024" s="573"/>
      <c r="F37024" s="573"/>
    </row>
    <row r="37025" spans="5:6" ht="15" customHeight="1">
      <c r="E37025" s="573"/>
      <c r="F37025" s="573"/>
    </row>
    <row r="37026" spans="5:6" ht="15" customHeight="1">
      <c r="E37026" s="573"/>
      <c r="F37026" s="573"/>
    </row>
    <row r="37027" spans="5:6" ht="15" customHeight="1">
      <c r="E37027" s="573"/>
      <c r="F37027" s="573"/>
    </row>
    <row r="37028" spans="5:6" ht="15" customHeight="1">
      <c r="E37028" s="573"/>
      <c r="F37028" s="573"/>
    </row>
    <row r="37029" spans="5:6" ht="15" customHeight="1">
      <c r="E37029" s="573"/>
      <c r="F37029" s="573"/>
    </row>
    <row r="37030" spans="5:6" ht="15" customHeight="1">
      <c r="E37030" s="573"/>
      <c r="F37030" s="573"/>
    </row>
    <row r="37031" spans="5:6" ht="15" customHeight="1">
      <c r="E37031" s="573"/>
      <c r="F37031" s="573"/>
    </row>
    <row r="37032" spans="5:6" ht="15" customHeight="1">
      <c r="E37032" s="573"/>
      <c r="F37032" s="573"/>
    </row>
    <row r="37033" spans="5:6" ht="15" customHeight="1">
      <c r="E37033" s="573"/>
      <c r="F37033" s="573"/>
    </row>
    <row r="37034" spans="5:6" ht="15" customHeight="1">
      <c r="E37034" s="573"/>
      <c r="F37034" s="573"/>
    </row>
    <row r="37035" spans="5:6" ht="15" customHeight="1">
      <c r="E37035" s="573"/>
      <c r="F37035" s="573"/>
    </row>
    <row r="37036" spans="5:6" ht="15" customHeight="1">
      <c r="E37036" s="573"/>
      <c r="F37036" s="573"/>
    </row>
    <row r="37037" spans="5:6" ht="15" customHeight="1">
      <c r="E37037" s="573"/>
      <c r="F37037" s="573"/>
    </row>
    <row r="37038" spans="5:6" ht="15" customHeight="1">
      <c r="E37038" s="573"/>
      <c r="F37038" s="573"/>
    </row>
    <row r="37039" spans="5:6" ht="15" customHeight="1">
      <c r="E37039" s="573"/>
      <c r="F37039" s="573"/>
    </row>
    <row r="37040" spans="5:6" ht="15" customHeight="1">
      <c r="E37040" s="573"/>
      <c r="F37040" s="573"/>
    </row>
    <row r="37041" spans="5:6" ht="15" customHeight="1">
      <c r="E37041" s="573"/>
      <c r="F37041" s="573"/>
    </row>
    <row r="37042" spans="5:6" ht="15" customHeight="1">
      <c r="E37042" s="573"/>
      <c r="F37042" s="573"/>
    </row>
    <row r="37043" spans="5:6" ht="15" customHeight="1">
      <c r="E37043" s="573"/>
      <c r="F37043" s="573"/>
    </row>
    <row r="37044" spans="5:6" ht="15" customHeight="1">
      <c r="E37044" s="573"/>
      <c r="F37044" s="573"/>
    </row>
    <row r="37045" spans="5:6" ht="15" customHeight="1">
      <c r="E37045" s="573"/>
      <c r="F37045" s="573"/>
    </row>
    <row r="37046" spans="5:6" ht="15" customHeight="1">
      <c r="E37046" s="573"/>
      <c r="F37046" s="573"/>
    </row>
    <row r="37047" spans="5:6" ht="15" customHeight="1">
      <c r="E37047" s="573"/>
      <c r="F37047" s="573"/>
    </row>
    <row r="37048" spans="5:6" ht="15" customHeight="1">
      <c r="E37048" s="573"/>
      <c r="F37048" s="573"/>
    </row>
    <row r="37049" spans="5:6" ht="15" customHeight="1">
      <c r="E37049" s="573"/>
      <c r="F37049" s="573"/>
    </row>
    <row r="37050" spans="5:6" ht="15" customHeight="1">
      <c r="E37050" s="573"/>
      <c r="F37050" s="573"/>
    </row>
    <row r="37051" spans="5:6" ht="15" customHeight="1">
      <c r="E37051" s="573"/>
      <c r="F37051" s="573"/>
    </row>
    <row r="37052" spans="5:6" ht="15" customHeight="1">
      <c r="E37052" s="573"/>
      <c r="F37052" s="573"/>
    </row>
    <row r="37053" spans="5:6" ht="15" customHeight="1">
      <c r="E37053" s="573"/>
      <c r="F37053" s="573"/>
    </row>
    <row r="37054" spans="5:6" ht="15" customHeight="1">
      <c r="E37054" s="573"/>
      <c r="F37054" s="573"/>
    </row>
    <row r="37055" spans="5:6" ht="15" customHeight="1">
      <c r="E37055" s="573"/>
      <c r="F37055" s="573"/>
    </row>
    <row r="37056" spans="5:6" ht="15" customHeight="1">
      <c r="E37056" s="573"/>
      <c r="F37056" s="573"/>
    </row>
    <row r="37057" spans="5:6" ht="15" customHeight="1">
      <c r="E37057" s="573"/>
      <c r="F37057" s="573"/>
    </row>
    <row r="37058" spans="5:6" ht="15" customHeight="1">
      <c r="E37058" s="573"/>
      <c r="F37058" s="573"/>
    </row>
    <row r="37059" spans="5:6" ht="15" customHeight="1">
      <c r="E37059" s="573"/>
      <c r="F37059" s="573"/>
    </row>
    <row r="37060" spans="5:6" ht="15" customHeight="1">
      <c r="E37060" s="573"/>
      <c r="F37060" s="573"/>
    </row>
    <row r="37061" spans="5:6" ht="15" customHeight="1">
      <c r="E37061" s="573"/>
      <c r="F37061" s="573"/>
    </row>
    <row r="37062" spans="5:6" ht="15" customHeight="1">
      <c r="E37062" s="573"/>
      <c r="F37062" s="573"/>
    </row>
    <row r="37063" spans="5:6" ht="15" customHeight="1">
      <c r="E37063" s="573"/>
      <c r="F37063" s="573"/>
    </row>
    <row r="37064" spans="5:6" ht="15" customHeight="1">
      <c r="E37064" s="573"/>
      <c r="F37064" s="573"/>
    </row>
    <row r="37065" spans="5:6" ht="15" customHeight="1">
      <c r="E37065" s="573"/>
      <c r="F37065" s="573"/>
    </row>
    <row r="37066" spans="5:6" ht="15" customHeight="1">
      <c r="E37066" s="573"/>
      <c r="F37066" s="573"/>
    </row>
    <row r="37067" spans="5:6" ht="15" customHeight="1">
      <c r="E37067" s="573"/>
      <c r="F37067" s="573"/>
    </row>
    <row r="37068" spans="5:6" ht="15" customHeight="1">
      <c r="E37068" s="573"/>
      <c r="F37068" s="573"/>
    </row>
    <row r="37069" spans="5:6" ht="15" customHeight="1">
      <c r="E37069" s="573"/>
      <c r="F37069" s="573"/>
    </row>
    <row r="37070" spans="5:6" ht="15" customHeight="1">
      <c r="E37070" s="573"/>
      <c r="F37070" s="573"/>
    </row>
    <row r="37071" spans="5:6" ht="15" customHeight="1">
      <c r="E37071" s="573"/>
      <c r="F37071" s="573"/>
    </row>
    <row r="37072" spans="5:6" ht="15" customHeight="1">
      <c r="E37072" s="573"/>
      <c r="F37072" s="573"/>
    </row>
    <row r="37073" spans="5:6" ht="15" customHeight="1">
      <c r="E37073" s="573"/>
      <c r="F37073" s="573"/>
    </row>
    <row r="37074" spans="5:6" ht="15" customHeight="1">
      <c r="E37074" s="573"/>
      <c r="F37074" s="573"/>
    </row>
    <row r="37075" spans="5:6" ht="15" customHeight="1">
      <c r="E37075" s="573"/>
      <c r="F37075" s="573"/>
    </row>
    <row r="37076" spans="5:6" ht="15" customHeight="1">
      <c r="E37076" s="573"/>
      <c r="F37076" s="573"/>
    </row>
    <row r="37077" spans="5:6" ht="15" customHeight="1">
      <c r="E37077" s="573"/>
      <c r="F37077" s="573"/>
    </row>
    <row r="37078" spans="5:6" ht="15" customHeight="1">
      <c r="E37078" s="573"/>
      <c r="F37078" s="573"/>
    </row>
    <row r="37079" spans="5:6" ht="15" customHeight="1">
      <c r="E37079" s="573"/>
      <c r="F37079" s="573"/>
    </row>
    <row r="37080" spans="5:6" ht="15" customHeight="1">
      <c r="E37080" s="573"/>
      <c r="F37080" s="573"/>
    </row>
    <row r="37081" spans="5:6" ht="15" customHeight="1">
      <c r="E37081" s="573"/>
      <c r="F37081" s="573"/>
    </row>
    <row r="37082" spans="5:6" ht="15" customHeight="1">
      <c r="E37082" s="573"/>
      <c r="F37082" s="573"/>
    </row>
    <row r="37083" spans="5:6" ht="15" customHeight="1">
      <c r="E37083" s="573"/>
      <c r="F37083" s="573"/>
    </row>
    <row r="37084" spans="5:6" ht="15" customHeight="1">
      <c r="E37084" s="573"/>
      <c r="F37084" s="573"/>
    </row>
    <row r="37085" spans="5:6" ht="15" customHeight="1">
      <c r="E37085" s="573"/>
      <c r="F37085" s="573"/>
    </row>
    <row r="37086" spans="5:6" ht="15" customHeight="1">
      <c r="E37086" s="573"/>
      <c r="F37086" s="573"/>
    </row>
    <row r="37087" spans="5:6" ht="15" customHeight="1">
      <c r="E37087" s="573"/>
      <c r="F37087" s="573"/>
    </row>
    <row r="37088" spans="5:6" ht="15" customHeight="1">
      <c r="E37088" s="573"/>
      <c r="F37088" s="573"/>
    </row>
    <row r="37089" spans="5:6" ht="15" customHeight="1">
      <c r="E37089" s="573"/>
      <c r="F37089" s="573"/>
    </row>
    <row r="37090" spans="5:6" ht="15" customHeight="1">
      <c r="E37090" s="573"/>
      <c r="F37090" s="573"/>
    </row>
    <row r="37091" spans="5:6" ht="15" customHeight="1">
      <c r="E37091" s="573"/>
      <c r="F37091" s="573"/>
    </row>
    <row r="37092" spans="5:6" ht="15" customHeight="1">
      <c r="E37092" s="573"/>
      <c r="F37092" s="573"/>
    </row>
    <row r="37093" spans="5:6" ht="15" customHeight="1">
      <c r="E37093" s="573"/>
      <c r="F37093" s="573"/>
    </row>
    <row r="37094" spans="5:6" ht="15" customHeight="1">
      <c r="E37094" s="573"/>
      <c r="F37094" s="573"/>
    </row>
    <row r="37095" spans="5:6" ht="15" customHeight="1">
      <c r="E37095" s="573"/>
      <c r="F37095" s="573"/>
    </row>
    <row r="37096" spans="5:6" ht="15" customHeight="1">
      <c r="E37096" s="573"/>
      <c r="F37096" s="573"/>
    </row>
    <row r="37097" spans="5:6" ht="15" customHeight="1">
      <c r="E37097" s="573"/>
      <c r="F37097" s="573"/>
    </row>
    <row r="37098" spans="5:6" ht="15" customHeight="1">
      <c r="E37098" s="573"/>
      <c r="F37098" s="573"/>
    </row>
    <row r="37099" spans="5:6" ht="15" customHeight="1">
      <c r="E37099" s="573"/>
      <c r="F37099" s="573"/>
    </row>
    <row r="37100" spans="5:6" ht="15" customHeight="1">
      <c r="E37100" s="573"/>
      <c r="F37100" s="573"/>
    </row>
    <row r="37101" spans="5:6" ht="15" customHeight="1">
      <c r="E37101" s="573"/>
      <c r="F37101" s="573"/>
    </row>
    <row r="37102" spans="5:6" ht="15" customHeight="1">
      <c r="E37102" s="573"/>
      <c r="F37102" s="573"/>
    </row>
    <row r="37103" spans="5:6" ht="15" customHeight="1">
      <c r="E37103" s="573"/>
      <c r="F37103" s="573"/>
    </row>
    <row r="37104" spans="5:6" ht="15" customHeight="1">
      <c r="E37104" s="573"/>
      <c r="F37104" s="573"/>
    </row>
    <row r="37105" spans="5:6" ht="15" customHeight="1">
      <c r="E37105" s="573"/>
      <c r="F37105" s="573"/>
    </row>
    <row r="37106" spans="5:6" ht="15" customHeight="1">
      <c r="E37106" s="573"/>
      <c r="F37106" s="573"/>
    </row>
    <row r="37107" spans="5:6" ht="15" customHeight="1">
      <c r="E37107" s="573"/>
      <c r="F37107" s="573"/>
    </row>
    <row r="37108" spans="5:6" ht="15" customHeight="1">
      <c r="E37108" s="573"/>
      <c r="F37108" s="573"/>
    </row>
    <row r="37109" spans="5:6" ht="15" customHeight="1">
      <c r="E37109" s="573"/>
      <c r="F37109" s="573"/>
    </row>
    <row r="37110" spans="5:6" ht="15" customHeight="1">
      <c r="E37110" s="573"/>
      <c r="F37110" s="573"/>
    </row>
    <row r="37111" spans="5:6" ht="15" customHeight="1">
      <c r="E37111" s="573"/>
      <c r="F37111" s="573"/>
    </row>
    <row r="37112" spans="5:6" ht="15" customHeight="1">
      <c r="E37112" s="573"/>
      <c r="F37112" s="573"/>
    </row>
    <row r="37113" spans="5:6" ht="15" customHeight="1">
      <c r="E37113" s="573"/>
      <c r="F37113" s="573"/>
    </row>
    <row r="37114" spans="5:6" ht="15" customHeight="1">
      <c r="E37114" s="573"/>
      <c r="F37114" s="573"/>
    </row>
    <row r="37115" spans="5:6" ht="15" customHeight="1">
      <c r="E37115" s="573"/>
      <c r="F37115" s="573"/>
    </row>
    <row r="37116" spans="5:6" ht="15" customHeight="1">
      <c r="E37116" s="573"/>
      <c r="F37116" s="573"/>
    </row>
    <row r="37117" spans="5:6" ht="15" customHeight="1">
      <c r="E37117" s="573"/>
      <c r="F37117" s="573"/>
    </row>
    <row r="37118" spans="5:6" ht="15" customHeight="1">
      <c r="E37118" s="573"/>
      <c r="F37118" s="573"/>
    </row>
    <row r="37119" spans="5:6" ht="15" customHeight="1">
      <c r="E37119" s="573"/>
      <c r="F37119" s="573"/>
    </row>
    <row r="37120" spans="5:6" ht="15" customHeight="1">
      <c r="E37120" s="573"/>
      <c r="F37120" s="573"/>
    </row>
    <row r="37121" spans="5:6" ht="15" customHeight="1">
      <c r="E37121" s="573"/>
      <c r="F37121" s="573"/>
    </row>
    <row r="37122" spans="5:6" ht="15" customHeight="1">
      <c r="E37122" s="573"/>
      <c r="F37122" s="573"/>
    </row>
    <row r="37123" spans="5:6" ht="15" customHeight="1">
      <c r="E37123" s="573"/>
      <c r="F37123" s="573"/>
    </row>
    <row r="37124" spans="5:6" ht="15" customHeight="1">
      <c r="E37124" s="573"/>
      <c r="F37124" s="573"/>
    </row>
    <row r="37125" spans="5:6" ht="15" customHeight="1">
      <c r="E37125" s="573"/>
      <c r="F37125" s="573"/>
    </row>
    <row r="37126" spans="5:6" ht="15" customHeight="1">
      <c r="E37126" s="573"/>
      <c r="F37126" s="573"/>
    </row>
    <row r="37127" spans="5:6" ht="15" customHeight="1">
      <c r="E37127" s="573"/>
      <c r="F37127" s="573"/>
    </row>
    <row r="37128" spans="5:6" ht="15" customHeight="1">
      <c r="E37128" s="573"/>
      <c r="F37128" s="573"/>
    </row>
    <row r="37129" spans="5:6" ht="15" customHeight="1">
      <c r="E37129" s="573"/>
      <c r="F37129" s="573"/>
    </row>
    <row r="37130" spans="5:6" ht="15" customHeight="1">
      <c r="E37130" s="573"/>
      <c r="F37130" s="573"/>
    </row>
    <row r="37131" spans="5:6" ht="15" customHeight="1">
      <c r="E37131" s="573"/>
      <c r="F37131" s="573"/>
    </row>
    <row r="37132" spans="5:6" ht="15" customHeight="1">
      <c r="E37132" s="573"/>
      <c r="F37132" s="573"/>
    </row>
    <row r="37133" spans="5:6" ht="15" customHeight="1">
      <c r="E37133" s="573"/>
      <c r="F37133" s="573"/>
    </row>
    <row r="37134" spans="5:6" ht="15" customHeight="1">
      <c r="E37134" s="573"/>
      <c r="F37134" s="573"/>
    </row>
    <row r="37135" spans="5:6" ht="15" customHeight="1">
      <c r="E37135" s="573"/>
      <c r="F37135" s="573"/>
    </row>
    <row r="37136" spans="5:6" ht="15" customHeight="1">
      <c r="E37136" s="573"/>
      <c r="F37136" s="573"/>
    </row>
    <row r="37137" spans="5:6" ht="15" customHeight="1">
      <c r="E37137" s="573"/>
      <c r="F37137" s="573"/>
    </row>
    <row r="37138" spans="5:6" ht="15" customHeight="1">
      <c r="E37138" s="573"/>
      <c r="F37138" s="573"/>
    </row>
    <row r="37139" spans="5:6" ht="15" customHeight="1">
      <c r="E37139" s="573"/>
      <c r="F37139" s="573"/>
    </row>
    <row r="37140" spans="5:6" ht="15" customHeight="1">
      <c r="E37140" s="573"/>
      <c r="F37140" s="573"/>
    </row>
    <row r="37141" spans="5:6" ht="15" customHeight="1">
      <c r="E37141" s="573"/>
      <c r="F37141" s="573"/>
    </row>
    <row r="37142" spans="5:6" ht="15" customHeight="1">
      <c r="E37142" s="573"/>
      <c r="F37142" s="573"/>
    </row>
    <row r="37143" spans="5:6" ht="15" customHeight="1">
      <c r="E37143" s="573"/>
      <c r="F37143" s="573"/>
    </row>
    <row r="37144" spans="5:6" ht="15" customHeight="1">
      <c r="E37144" s="573"/>
      <c r="F37144" s="573"/>
    </row>
    <row r="37145" spans="5:6" ht="15" customHeight="1">
      <c r="E37145" s="573"/>
      <c r="F37145" s="573"/>
    </row>
    <row r="37146" spans="5:6" ht="15" customHeight="1">
      <c r="E37146" s="573"/>
      <c r="F37146" s="573"/>
    </row>
    <row r="37147" spans="5:6" ht="15" customHeight="1">
      <c r="E37147" s="573"/>
      <c r="F37147" s="573"/>
    </row>
    <row r="37148" spans="5:6" ht="15" customHeight="1">
      <c r="E37148" s="573"/>
      <c r="F37148" s="573"/>
    </row>
    <row r="37149" spans="5:6" ht="15" customHeight="1">
      <c r="E37149" s="573"/>
      <c r="F37149" s="573"/>
    </row>
    <row r="37150" spans="5:6" ht="15" customHeight="1">
      <c r="E37150" s="573"/>
      <c r="F37150" s="573"/>
    </row>
    <row r="37151" spans="5:6" ht="15" customHeight="1">
      <c r="E37151" s="573"/>
      <c r="F37151" s="573"/>
    </row>
    <row r="37152" spans="5:6" ht="15" customHeight="1">
      <c r="E37152" s="573"/>
      <c r="F37152" s="573"/>
    </row>
    <row r="37153" spans="5:6" ht="15" customHeight="1">
      <c r="E37153" s="573"/>
      <c r="F37153" s="573"/>
    </row>
    <row r="37154" spans="5:6" ht="15" customHeight="1">
      <c r="E37154" s="573"/>
      <c r="F37154" s="573"/>
    </row>
    <row r="37155" spans="5:6" ht="15" customHeight="1">
      <c r="E37155" s="573"/>
      <c r="F37155" s="573"/>
    </row>
    <row r="37156" spans="5:6" ht="15" customHeight="1">
      <c r="E37156" s="573"/>
      <c r="F37156" s="573"/>
    </row>
    <row r="37157" spans="5:6" ht="15" customHeight="1">
      <c r="E37157" s="573"/>
      <c r="F37157" s="573"/>
    </row>
    <row r="37158" spans="5:6" ht="15" customHeight="1">
      <c r="E37158" s="573"/>
      <c r="F37158" s="573"/>
    </row>
    <row r="37159" spans="5:6" ht="15" customHeight="1">
      <c r="E37159" s="573"/>
      <c r="F37159" s="573"/>
    </row>
    <row r="37160" spans="5:6" ht="15" customHeight="1">
      <c r="E37160" s="573"/>
      <c r="F37160" s="573"/>
    </row>
    <row r="37161" spans="5:6" ht="15" customHeight="1">
      <c r="E37161" s="573"/>
      <c r="F37161" s="573"/>
    </row>
    <row r="37162" spans="5:6" ht="15" customHeight="1">
      <c r="E37162" s="573"/>
      <c r="F37162" s="573"/>
    </row>
    <row r="37163" spans="5:6" ht="15" customHeight="1">
      <c r="E37163" s="573"/>
      <c r="F37163" s="573"/>
    </row>
    <row r="37164" spans="5:6" ht="15" customHeight="1">
      <c r="E37164" s="573"/>
      <c r="F37164" s="573"/>
    </row>
    <row r="37165" spans="5:6" ht="15" customHeight="1">
      <c r="E37165" s="573"/>
      <c r="F37165" s="573"/>
    </row>
    <row r="37166" spans="5:6" ht="15" customHeight="1">
      <c r="E37166" s="573"/>
      <c r="F37166" s="573"/>
    </row>
    <row r="37167" spans="5:6" ht="15" customHeight="1">
      <c r="E37167" s="573"/>
      <c r="F37167" s="573"/>
    </row>
    <row r="37168" spans="5:6" ht="15" customHeight="1">
      <c r="E37168" s="573"/>
      <c r="F37168" s="573"/>
    </row>
    <row r="37169" spans="5:6" ht="15" customHeight="1">
      <c r="E37169" s="573"/>
      <c r="F37169" s="573"/>
    </row>
    <row r="37170" spans="5:6" ht="15" customHeight="1">
      <c r="E37170" s="573"/>
      <c r="F37170" s="573"/>
    </row>
    <row r="37171" spans="5:6" ht="15" customHeight="1">
      <c r="E37171" s="573"/>
      <c r="F37171" s="573"/>
    </row>
    <row r="37172" spans="5:6" ht="15" customHeight="1">
      <c r="E37172" s="573"/>
      <c r="F37172" s="573"/>
    </row>
    <row r="37173" spans="5:6" ht="15" customHeight="1">
      <c r="E37173" s="573"/>
      <c r="F37173" s="573"/>
    </row>
    <row r="37174" spans="5:6" ht="15" customHeight="1">
      <c r="E37174" s="573"/>
      <c r="F37174" s="573"/>
    </row>
    <row r="37175" spans="5:6" ht="15" customHeight="1">
      <c r="E37175" s="573"/>
      <c r="F37175" s="573"/>
    </row>
    <row r="37176" spans="5:6" ht="15" customHeight="1">
      <c r="E37176" s="573"/>
      <c r="F37176" s="573"/>
    </row>
    <row r="37177" spans="5:6" ht="15" customHeight="1">
      <c r="E37177" s="573"/>
      <c r="F37177" s="573"/>
    </row>
    <row r="37178" spans="5:6" ht="15" customHeight="1">
      <c r="E37178" s="573"/>
      <c r="F37178" s="573"/>
    </row>
    <row r="37179" spans="5:6" ht="15" customHeight="1">
      <c r="E37179" s="573"/>
      <c r="F37179" s="573"/>
    </row>
    <row r="37180" spans="5:6" ht="15" customHeight="1">
      <c r="E37180" s="573"/>
      <c r="F37180" s="573"/>
    </row>
    <row r="37181" spans="5:6" ht="15" customHeight="1">
      <c r="E37181" s="573"/>
      <c r="F37181" s="573"/>
    </row>
    <row r="37182" spans="5:6" ht="15" customHeight="1">
      <c r="E37182" s="573"/>
      <c r="F37182" s="573"/>
    </row>
    <row r="37183" spans="5:6" ht="15" customHeight="1">
      <c r="E37183" s="573"/>
      <c r="F37183" s="573"/>
    </row>
    <row r="37184" spans="5:6" ht="15" customHeight="1">
      <c r="E37184" s="573"/>
      <c r="F37184" s="573"/>
    </row>
    <row r="37185" spans="5:6" ht="15" customHeight="1">
      <c r="E37185" s="573"/>
      <c r="F37185" s="573"/>
    </row>
    <row r="37186" spans="5:6" ht="15" customHeight="1">
      <c r="E37186" s="573"/>
      <c r="F37186" s="573"/>
    </row>
    <row r="37187" spans="5:6" ht="15" customHeight="1">
      <c r="E37187" s="573"/>
      <c r="F37187" s="573"/>
    </row>
    <row r="37188" spans="5:6" ht="15" customHeight="1">
      <c r="E37188" s="573"/>
      <c r="F37188" s="573"/>
    </row>
    <row r="37189" spans="5:6" ht="15" customHeight="1">
      <c r="E37189" s="573"/>
      <c r="F37189" s="573"/>
    </row>
    <row r="37190" spans="5:6" ht="15" customHeight="1">
      <c r="E37190" s="573"/>
      <c r="F37190" s="573"/>
    </row>
    <row r="37191" spans="5:6" ht="15" customHeight="1">
      <c r="E37191" s="573"/>
      <c r="F37191" s="573"/>
    </row>
    <row r="37192" spans="5:6" ht="15" customHeight="1">
      <c r="E37192" s="573"/>
      <c r="F37192" s="573"/>
    </row>
    <row r="37193" spans="5:6" ht="15" customHeight="1">
      <c r="E37193" s="573"/>
      <c r="F37193" s="573"/>
    </row>
    <row r="37194" spans="5:6" ht="15" customHeight="1">
      <c r="E37194" s="573"/>
      <c r="F37194" s="573"/>
    </row>
    <row r="37195" spans="5:6" ht="15" customHeight="1">
      <c r="E37195" s="573"/>
      <c r="F37195" s="573"/>
    </row>
    <row r="37196" spans="5:6" ht="15" customHeight="1">
      <c r="E37196" s="573"/>
      <c r="F37196" s="573"/>
    </row>
    <row r="37197" spans="5:6" ht="15" customHeight="1">
      <c r="E37197" s="573"/>
      <c r="F37197" s="573"/>
    </row>
    <row r="37198" spans="5:6" ht="15" customHeight="1">
      <c r="E37198" s="573"/>
      <c r="F37198" s="573"/>
    </row>
    <row r="37199" spans="5:6" ht="15" customHeight="1">
      <c r="E37199" s="573"/>
      <c r="F37199" s="573"/>
    </row>
    <row r="37200" spans="5:6" ht="15" customHeight="1">
      <c r="E37200" s="573"/>
      <c r="F37200" s="573"/>
    </row>
    <row r="37201" spans="5:6" ht="15" customHeight="1">
      <c r="E37201" s="573"/>
      <c r="F37201" s="573"/>
    </row>
    <row r="37202" spans="5:6" ht="15" customHeight="1">
      <c r="E37202" s="573"/>
      <c r="F37202" s="573"/>
    </row>
    <row r="37203" spans="5:6" ht="15" customHeight="1">
      <c r="E37203" s="573"/>
      <c r="F37203" s="573"/>
    </row>
    <row r="37204" spans="5:6" ht="15" customHeight="1">
      <c r="E37204" s="573"/>
      <c r="F37204" s="573"/>
    </row>
    <row r="37205" spans="5:6" ht="15" customHeight="1">
      <c r="E37205" s="573"/>
      <c r="F37205" s="573"/>
    </row>
    <row r="37206" spans="5:6" ht="15" customHeight="1">
      <c r="E37206" s="573"/>
      <c r="F37206" s="573"/>
    </row>
    <row r="37207" spans="5:6" ht="15" customHeight="1">
      <c r="E37207" s="573"/>
      <c r="F37207" s="573"/>
    </row>
    <row r="37208" spans="5:6" ht="15" customHeight="1">
      <c r="E37208" s="573"/>
      <c r="F37208" s="573"/>
    </row>
    <row r="37209" spans="5:6" ht="15" customHeight="1">
      <c r="E37209" s="573"/>
      <c r="F37209" s="573"/>
    </row>
    <row r="37210" spans="5:6" ht="15" customHeight="1">
      <c r="E37210" s="573"/>
      <c r="F37210" s="573"/>
    </row>
    <row r="37211" spans="5:6" ht="15" customHeight="1">
      <c r="E37211" s="573"/>
      <c r="F37211" s="573"/>
    </row>
    <row r="37212" spans="5:6" ht="15" customHeight="1">
      <c r="E37212" s="573"/>
      <c r="F37212" s="573"/>
    </row>
    <row r="37213" spans="5:6" ht="15" customHeight="1">
      <c r="E37213" s="573"/>
      <c r="F37213" s="573"/>
    </row>
    <row r="37214" spans="5:6" ht="15" customHeight="1">
      <c r="E37214" s="573"/>
      <c r="F37214" s="573"/>
    </row>
    <row r="37215" spans="5:6" ht="15" customHeight="1">
      <c r="E37215" s="573"/>
      <c r="F37215" s="573"/>
    </row>
    <row r="37216" spans="5:6" ht="15" customHeight="1">
      <c r="E37216" s="573"/>
      <c r="F37216" s="573"/>
    </row>
    <row r="37217" spans="5:6" ht="15" customHeight="1">
      <c r="E37217" s="573"/>
      <c r="F37217" s="573"/>
    </row>
    <row r="37218" spans="5:6" ht="15" customHeight="1">
      <c r="E37218" s="573"/>
      <c r="F37218" s="573"/>
    </row>
    <row r="37219" spans="5:6" ht="15" customHeight="1">
      <c r="E37219" s="573"/>
      <c r="F37219" s="573"/>
    </row>
    <row r="37220" spans="5:6" ht="15" customHeight="1">
      <c r="E37220" s="573"/>
      <c r="F37220" s="573"/>
    </row>
    <row r="37221" spans="5:6" ht="15" customHeight="1">
      <c r="E37221" s="573"/>
      <c r="F37221" s="573"/>
    </row>
    <row r="37222" spans="5:6" ht="15" customHeight="1">
      <c r="E37222" s="573"/>
      <c r="F37222" s="573"/>
    </row>
    <row r="37223" spans="5:6" ht="15" customHeight="1">
      <c r="E37223" s="573"/>
      <c r="F37223" s="573"/>
    </row>
    <row r="37224" spans="5:6" ht="15" customHeight="1">
      <c r="E37224" s="573"/>
      <c r="F37224" s="573"/>
    </row>
    <row r="37225" spans="5:6" ht="15" customHeight="1">
      <c r="E37225" s="573"/>
      <c r="F37225" s="573"/>
    </row>
    <row r="37226" spans="5:6" ht="15" customHeight="1">
      <c r="E37226" s="573"/>
      <c r="F37226" s="573"/>
    </row>
    <row r="37227" spans="5:6" ht="15" customHeight="1">
      <c r="E37227" s="573"/>
      <c r="F37227" s="573"/>
    </row>
    <row r="37228" spans="5:6" ht="15" customHeight="1">
      <c r="E37228" s="573"/>
      <c r="F37228" s="573"/>
    </row>
    <row r="37229" spans="5:6" ht="15" customHeight="1">
      <c r="E37229" s="573"/>
      <c r="F37229" s="573"/>
    </row>
    <row r="37230" spans="5:6" ht="15" customHeight="1">
      <c r="E37230" s="573"/>
      <c r="F37230" s="573"/>
    </row>
    <row r="37231" spans="5:6" ht="15" customHeight="1">
      <c r="E37231" s="573"/>
      <c r="F37231" s="573"/>
    </row>
    <row r="37232" spans="5:6" ht="15" customHeight="1">
      <c r="E37232" s="573"/>
      <c r="F37232" s="573"/>
    </row>
    <row r="37233" spans="5:6" ht="15" customHeight="1">
      <c r="E37233" s="573"/>
      <c r="F37233" s="573"/>
    </row>
    <row r="37234" spans="5:6" ht="15" customHeight="1">
      <c r="E37234" s="573"/>
      <c r="F37234" s="573"/>
    </row>
    <row r="37235" spans="5:6" ht="15" customHeight="1">
      <c r="E37235" s="573"/>
      <c r="F37235" s="573"/>
    </row>
    <row r="37236" spans="5:6" ht="15" customHeight="1">
      <c r="E37236" s="573"/>
      <c r="F37236" s="573"/>
    </row>
    <row r="37237" spans="5:6" ht="15" customHeight="1">
      <c r="E37237" s="573"/>
      <c r="F37237" s="573"/>
    </row>
    <row r="37238" spans="5:6" ht="15" customHeight="1">
      <c r="E37238" s="573"/>
      <c r="F37238" s="573"/>
    </row>
    <row r="37239" spans="5:6" ht="15" customHeight="1">
      <c r="E37239" s="573"/>
      <c r="F37239" s="573"/>
    </row>
    <row r="37240" spans="5:6" ht="15" customHeight="1">
      <c r="E37240" s="573"/>
      <c r="F37240" s="573"/>
    </row>
    <row r="37241" spans="5:6" ht="15" customHeight="1">
      <c r="E37241" s="573"/>
      <c r="F37241" s="573"/>
    </row>
    <row r="37242" spans="5:6" ht="15" customHeight="1">
      <c r="E37242" s="573"/>
      <c r="F37242" s="573"/>
    </row>
    <row r="37243" spans="5:6" ht="15" customHeight="1">
      <c r="E37243" s="573"/>
      <c r="F37243" s="573"/>
    </row>
    <row r="37244" spans="5:6" ht="15" customHeight="1">
      <c r="E37244" s="573"/>
      <c r="F37244" s="573"/>
    </row>
    <row r="37245" spans="5:6" ht="15" customHeight="1">
      <c r="E37245" s="573"/>
      <c r="F37245" s="573"/>
    </row>
    <row r="37246" spans="5:6" ht="15" customHeight="1">
      <c r="E37246" s="573"/>
      <c r="F37246" s="573"/>
    </row>
    <row r="37247" spans="5:6" ht="15" customHeight="1">
      <c r="E37247" s="573"/>
      <c r="F37247" s="573"/>
    </row>
    <row r="37248" spans="5:6" ht="15" customHeight="1">
      <c r="E37248" s="573"/>
      <c r="F37248" s="573"/>
    </row>
    <row r="37249" spans="5:6" ht="15" customHeight="1">
      <c r="E37249" s="573"/>
      <c r="F37249" s="573"/>
    </row>
    <row r="37250" spans="5:6" ht="15" customHeight="1">
      <c r="E37250" s="573"/>
      <c r="F37250" s="573"/>
    </row>
    <row r="37251" spans="5:6" ht="15" customHeight="1">
      <c r="E37251" s="573"/>
      <c r="F37251" s="573"/>
    </row>
    <row r="37252" spans="5:6" ht="15" customHeight="1">
      <c r="E37252" s="573"/>
      <c r="F37252" s="573"/>
    </row>
    <row r="37253" spans="5:6" ht="15" customHeight="1">
      <c r="E37253" s="573"/>
      <c r="F37253" s="573"/>
    </row>
    <row r="37254" spans="5:6" ht="15" customHeight="1">
      <c r="E37254" s="573"/>
      <c r="F37254" s="573"/>
    </row>
    <row r="37255" spans="5:6" ht="15" customHeight="1">
      <c r="E37255" s="573"/>
      <c r="F37255" s="573"/>
    </row>
    <row r="37256" spans="5:6" ht="15" customHeight="1">
      <c r="E37256" s="573"/>
      <c r="F37256" s="573"/>
    </row>
    <row r="37257" spans="5:6" ht="15" customHeight="1">
      <c r="E37257" s="573"/>
      <c r="F37257" s="573"/>
    </row>
    <row r="37258" spans="5:6" ht="15" customHeight="1">
      <c r="E37258" s="573"/>
      <c r="F37258" s="573"/>
    </row>
    <row r="37259" spans="5:6" ht="15" customHeight="1">
      <c r="E37259" s="573"/>
      <c r="F37259" s="573"/>
    </row>
    <row r="37260" spans="5:6" ht="15" customHeight="1">
      <c r="E37260" s="573"/>
      <c r="F37260" s="573"/>
    </row>
    <row r="37261" spans="5:6" ht="15" customHeight="1">
      <c r="E37261" s="573"/>
      <c r="F37261" s="573"/>
    </row>
    <row r="37262" spans="5:6" ht="15" customHeight="1">
      <c r="E37262" s="573"/>
      <c r="F37262" s="573"/>
    </row>
    <row r="37263" spans="5:6" ht="15" customHeight="1">
      <c r="E37263" s="573"/>
      <c r="F37263" s="573"/>
    </row>
    <row r="37264" spans="5:6" ht="15" customHeight="1">
      <c r="E37264" s="573"/>
      <c r="F37264" s="573"/>
    </row>
    <row r="37265" spans="5:6" ht="15" customHeight="1">
      <c r="E37265" s="573"/>
      <c r="F37265" s="573"/>
    </row>
    <row r="37266" spans="5:6" ht="15" customHeight="1">
      <c r="E37266" s="573"/>
      <c r="F37266" s="573"/>
    </row>
    <row r="37267" spans="5:6" ht="15" customHeight="1">
      <c r="E37267" s="573"/>
      <c r="F37267" s="573"/>
    </row>
    <row r="37268" spans="5:6" ht="15" customHeight="1">
      <c r="E37268" s="573"/>
      <c r="F37268" s="573"/>
    </row>
    <row r="37269" spans="5:6" ht="15" customHeight="1">
      <c r="E37269" s="573"/>
      <c r="F37269" s="573"/>
    </row>
    <row r="37270" spans="5:6" ht="15" customHeight="1">
      <c r="E37270" s="573"/>
      <c r="F37270" s="573"/>
    </row>
    <row r="37271" spans="5:6" ht="15" customHeight="1">
      <c r="E37271" s="573"/>
      <c r="F37271" s="573"/>
    </row>
    <row r="37272" spans="5:6" ht="15" customHeight="1">
      <c r="E37272" s="573"/>
      <c r="F37272" s="573"/>
    </row>
    <row r="37273" spans="5:6" ht="15" customHeight="1">
      <c r="E37273" s="573"/>
      <c r="F37273" s="573"/>
    </row>
    <row r="37274" spans="5:6" ht="15" customHeight="1">
      <c r="E37274" s="573"/>
      <c r="F37274" s="573"/>
    </row>
    <row r="37275" spans="5:6" ht="15" customHeight="1">
      <c r="E37275" s="573"/>
      <c r="F37275" s="573"/>
    </row>
    <row r="37276" spans="5:6" ht="15" customHeight="1">
      <c r="E37276" s="573"/>
      <c r="F37276" s="573"/>
    </row>
    <row r="37277" spans="5:6" ht="15" customHeight="1">
      <c r="E37277" s="573"/>
      <c r="F37277" s="573"/>
    </row>
    <row r="37278" spans="5:6" ht="15" customHeight="1">
      <c r="E37278" s="573"/>
      <c r="F37278" s="573"/>
    </row>
    <row r="37279" spans="5:6" ht="15" customHeight="1">
      <c r="E37279" s="573"/>
      <c r="F37279" s="573"/>
    </row>
    <row r="37280" spans="5:6" ht="15" customHeight="1">
      <c r="E37280" s="573"/>
      <c r="F37280" s="573"/>
    </row>
    <row r="37281" spans="5:6" ht="15" customHeight="1">
      <c r="E37281" s="573"/>
      <c r="F37281" s="573"/>
    </row>
    <row r="37282" spans="5:6" ht="15" customHeight="1">
      <c r="E37282" s="573"/>
      <c r="F37282" s="573"/>
    </row>
    <row r="37283" spans="5:6" ht="15" customHeight="1">
      <c r="E37283" s="573"/>
      <c r="F37283" s="573"/>
    </row>
    <row r="37284" spans="5:6" ht="15" customHeight="1">
      <c r="E37284" s="573"/>
      <c r="F37284" s="573"/>
    </row>
    <row r="37285" spans="5:6" ht="15" customHeight="1">
      <c r="E37285" s="573"/>
      <c r="F37285" s="573"/>
    </row>
    <row r="37286" spans="5:6" ht="15" customHeight="1">
      <c r="E37286" s="573"/>
      <c r="F37286" s="573"/>
    </row>
    <row r="37287" spans="5:6" ht="15" customHeight="1">
      <c r="E37287" s="573"/>
      <c r="F37287" s="573"/>
    </row>
    <row r="37288" spans="5:6" ht="15" customHeight="1">
      <c r="E37288" s="573"/>
      <c r="F37288" s="573"/>
    </row>
    <row r="37289" spans="5:6" ht="15" customHeight="1">
      <c r="E37289" s="573"/>
      <c r="F37289" s="573"/>
    </row>
    <row r="37290" spans="5:6" ht="15" customHeight="1">
      <c r="E37290" s="573"/>
      <c r="F37290" s="573"/>
    </row>
    <row r="37291" spans="5:6" ht="15" customHeight="1">
      <c r="E37291" s="573"/>
      <c r="F37291" s="573"/>
    </row>
    <row r="37292" spans="5:6" ht="15" customHeight="1">
      <c r="E37292" s="573"/>
      <c r="F37292" s="573"/>
    </row>
    <row r="37293" spans="5:6" ht="15" customHeight="1">
      <c r="E37293" s="573"/>
      <c r="F37293" s="573"/>
    </row>
    <row r="37294" spans="5:6" ht="15" customHeight="1">
      <c r="E37294" s="573"/>
      <c r="F37294" s="573"/>
    </row>
    <row r="37295" spans="5:6" ht="15" customHeight="1">
      <c r="E37295" s="573"/>
      <c r="F37295" s="573"/>
    </row>
    <row r="37296" spans="5:6" ht="15" customHeight="1">
      <c r="E37296" s="573"/>
      <c r="F37296" s="573"/>
    </row>
    <row r="37297" spans="5:6" ht="15" customHeight="1">
      <c r="E37297" s="573"/>
      <c r="F37297" s="573"/>
    </row>
    <row r="37298" spans="5:6" ht="15" customHeight="1">
      <c r="E37298" s="573"/>
      <c r="F37298" s="573"/>
    </row>
    <row r="37299" spans="5:6" ht="15" customHeight="1">
      <c r="E37299" s="573"/>
      <c r="F37299" s="573"/>
    </row>
    <row r="37300" spans="5:6" ht="15" customHeight="1">
      <c r="E37300" s="573"/>
      <c r="F37300" s="573"/>
    </row>
    <row r="37301" spans="5:6" ht="15" customHeight="1">
      <c r="E37301" s="573"/>
      <c r="F37301" s="573"/>
    </row>
    <row r="37302" spans="5:6" ht="15" customHeight="1">
      <c r="E37302" s="573"/>
      <c r="F37302" s="573"/>
    </row>
    <row r="37303" spans="5:6" ht="15" customHeight="1">
      <c r="E37303" s="573"/>
      <c r="F37303" s="573"/>
    </row>
    <row r="37304" spans="5:6" ht="15" customHeight="1">
      <c r="E37304" s="573"/>
      <c r="F37304" s="573"/>
    </row>
    <row r="37305" spans="5:6" ht="15" customHeight="1">
      <c r="E37305" s="573"/>
      <c r="F37305" s="573"/>
    </row>
    <row r="37306" spans="5:6" ht="15" customHeight="1">
      <c r="E37306" s="573"/>
      <c r="F37306" s="573"/>
    </row>
    <row r="37307" spans="5:6" ht="15" customHeight="1">
      <c r="E37307" s="573"/>
      <c r="F37307" s="573"/>
    </row>
    <row r="37308" spans="5:6" ht="15" customHeight="1">
      <c r="E37308" s="573"/>
      <c r="F37308" s="573"/>
    </row>
    <row r="37309" spans="5:6" ht="15" customHeight="1">
      <c r="E37309" s="573"/>
      <c r="F37309" s="573"/>
    </row>
    <row r="37310" spans="5:6" ht="15" customHeight="1">
      <c r="E37310" s="573"/>
      <c r="F37310" s="573"/>
    </row>
    <row r="37311" spans="5:6" ht="15" customHeight="1">
      <c r="E37311" s="573"/>
      <c r="F37311" s="573"/>
    </row>
    <row r="37312" spans="5:6" ht="15" customHeight="1">
      <c r="E37312" s="573"/>
      <c r="F37312" s="573"/>
    </row>
    <row r="37313" spans="5:6" ht="15" customHeight="1">
      <c r="E37313" s="573"/>
      <c r="F37313" s="573"/>
    </row>
    <row r="37314" spans="5:6" ht="15" customHeight="1">
      <c r="E37314" s="573"/>
      <c r="F37314" s="573"/>
    </row>
    <row r="37315" spans="5:6" ht="15" customHeight="1">
      <c r="E37315" s="573"/>
      <c r="F37315" s="573"/>
    </row>
    <row r="37316" spans="5:6" ht="15" customHeight="1">
      <c r="E37316" s="573"/>
      <c r="F37316" s="573"/>
    </row>
    <row r="37317" spans="5:6" ht="15" customHeight="1">
      <c r="E37317" s="573"/>
      <c r="F37317" s="573"/>
    </row>
    <row r="37318" spans="5:6" ht="15" customHeight="1">
      <c r="E37318" s="573"/>
      <c r="F37318" s="573"/>
    </row>
    <row r="37319" spans="5:6" ht="15" customHeight="1">
      <c r="E37319" s="573"/>
      <c r="F37319" s="573"/>
    </row>
    <row r="37320" spans="5:6" ht="15" customHeight="1">
      <c r="E37320" s="573"/>
      <c r="F37320" s="573"/>
    </row>
    <row r="37321" spans="5:6" ht="15" customHeight="1">
      <c r="E37321" s="573"/>
      <c r="F37321" s="573"/>
    </row>
    <row r="37322" spans="5:6" ht="15" customHeight="1">
      <c r="E37322" s="573"/>
      <c r="F37322" s="573"/>
    </row>
    <row r="37323" spans="5:6" ht="15" customHeight="1">
      <c r="E37323" s="573"/>
      <c r="F37323" s="573"/>
    </row>
    <row r="37324" spans="5:6" ht="15" customHeight="1">
      <c r="E37324" s="573"/>
      <c r="F37324" s="573"/>
    </row>
    <row r="37325" spans="5:6" ht="15" customHeight="1">
      <c r="E37325" s="573"/>
      <c r="F37325" s="573"/>
    </row>
    <row r="37326" spans="5:6" ht="15" customHeight="1">
      <c r="E37326" s="573"/>
      <c r="F37326" s="573"/>
    </row>
    <row r="37327" spans="5:6" ht="15" customHeight="1">
      <c r="E37327" s="573"/>
      <c r="F37327" s="573"/>
    </row>
    <row r="37328" spans="5:6" ht="15" customHeight="1">
      <c r="E37328" s="573"/>
      <c r="F37328" s="573"/>
    </row>
    <row r="37329" spans="5:6" ht="15" customHeight="1">
      <c r="E37329" s="573"/>
      <c r="F37329" s="573"/>
    </row>
    <row r="37330" spans="5:6" ht="15" customHeight="1">
      <c r="E37330" s="573"/>
      <c r="F37330" s="573"/>
    </row>
    <row r="37331" spans="5:6" ht="15" customHeight="1">
      <c r="E37331" s="573"/>
      <c r="F37331" s="573"/>
    </row>
    <row r="37332" spans="5:6" ht="15" customHeight="1">
      <c r="E37332" s="573"/>
      <c r="F37332" s="573"/>
    </row>
    <row r="37333" spans="5:6" ht="15" customHeight="1">
      <c r="E37333" s="573"/>
      <c r="F37333" s="573"/>
    </row>
    <row r="37334" spans="5:6" ht="15" customHeight="1">
      <c r="E37334" s="573"/>
      <c r="F37334" s="573"/>
    </row>
    <row r="37335" spans="5:6" ht="15" customHeight="1">
      <c r="E37335" s="573"/>
      <c r="F37335" s="573"/>
    </row>
    <row r="37336" spans="5:6" ht="15" customHeight="1">
      <c r="E37336" s="573"/>
      <c r="F37336" s="573"/>
    </row>
    <row r="37337" spans="5:6" ht="15" customHeight="1">
      <c r="E37337" s="573"/>
      <c r="F37337" s="573"/>
    </row>
    <row r="37338" spans="5:6" ht="15" customHeight="1">
      <c r="E37338" s="573"/>
      <c r="F37338" s="573"/>
    </row>
    <row r="37339" spans="5:6" ht="15" customHeight="1">
      <c r="E37339" s="573"/>
      <c r="F37339" s="573"/>
    </row>
    <row r="37340" spans="5:6" ht="15" customHeight="1">
      <c r="E37340" s="573"/>
      <c r="F37340" s="573"/>
    </row>
    <row r="37341" spans="5:6" ht="15" customHeight="1">
      <c r="E37341" s="573"/>
      <c r="F37341" s="573"/>
    </row>
    <row r="37342" spans="5:6" ht="15" customHeight="1">
      <c r="E37342" s="573"/>
      <c r="F37342" s="573"/>
    </row>
    <row r="37343" spans="5:6" ht="15" customHeight="1">
      <c r="E37343" s="573"/>
      <c r="F37343" s="573"/>
    </row>
    <row r="37344" spans="5:6" ht="15" customHeight="1">
      <c r="E37344" s="573"/>
      <c r="F37344" s="573"/>
    </row>
    <row r="37345" spans="5:6" ht="15" customHeight="1">
      <c r="E37345" s="573"/>
      <c r="F37345" s="573"/>
    </row>
    <row r="37346" spans="5:6" ht="15" customHeight="1">
      <c r="E37346" s="573"/>
      <c r="F37346" s="573"/>
    </row>
    <row r="37347" spans="5:6" ht="15" customHeight="1">
      <c r="E37347" s="573"/>
      <c r="F37347" s="573"/>
    </row>
    <row r="37348" spans="5:6" ht="15" customHeight="1">
      <c r="E37348" s="573"/>
      <c r="F37348" s="573"/>
    </row>
    <row r="37349" spans="5:6" ht="15" customHeight="1">
      <c r="E37349" s="573"/>
      <c r="F37349" s="573"/>
    </row>
    <row r="37350" spans="5:6" ht="15" customHeight="1">
      <c r="E37350" s="573"/>
      <c r="F37350" s="573"/>
    </row>
    <row r="37351" spans="5:6" ht="15" customHeight="1">
      <c r="E37351" s="573"/>
      <c r="F37351" s="573"/>
    </row>
    <row r="37352" spans="5:6" ht="15" customHeight="1">
      <c r="E37352" s="573"/>
      <c r="F37352" s="573"/>
    </row>
    <row r="37353" spans="5:6" ht="15" customHeight="1">
      <c r="E37353" s="573"/>
      <c r="F37353" s="573"/>
    </row>
    <row r="37354" spans="5:6" ht="15" customHeight="1">
      <c r="E37354" s="573"/>
      <c r="F37354" s="573"/>
    </row>
    <row r="37355" spans="5:6" ht="15" customHeight="1">
      <c r="E37355" s="573"/>
      <c r="F37355" s="573"/>
    </row>
    <row r="37356" spans="5:6" ht="15" customHeight="1">
      <c r="E37356" s="573"/>
      <c r="F37356" s="573"/>
    </row>
    <row r="37357" spans="5:6" ht="15" customHeight="1">
      <c r="E37357" s="573"/>
      <c r="F37357" s="573"/>
    </row>
    <row r="37358" spans="5:6" ht="15" customHeight="1">
      <c r="E37358" s="573"/>
      <c r="F37358" s="573"/>
    </row>
    <row r="37359" spans="5:6" ht="15" customHeight="1">
      <c r="E37359" s="573"/>
      <c r="F37359" s="573"/>
    </row>
    <row r="37360" spans="5:6" ht="15" customHeight="1">
      <c r="E37360" s="573"/>
      <c r="F37360" s="573"/>
    </row>
    <row r="37361" spans="5:6" ht="15" customHeight="1">
      <c r="E37361" s="573"/>
      <c r="F37361" s="573"/>
    </row>
    <row r="37362" spans="5:6" ht="15" customHeight="1">
      <c r="E37362" s="573"/>
      <c r="F37362" s="573"/>
    </row>
    <row r="37363" spans="5:6" ht="15" customHeight="1">
      <c r="E37363" s="573"/>
      <c r="F37363" s="573"/>
    </row>
    <row r="37364" spans="5:6" ht="15" customHeight="1">
      <c r="E37364" s="573"/>
      <c r="F37364" s="573"/>
    </row>
    <row r="37365" spans="5:6" ht="15" customHeight="1">
      <c r="E37365" s="573"/>
      <c r="F37365" s="573"/>
    </row>
    <row r="37366" spans="5:6" ht="15" customHeight="1">
      <c r="E37366" s="573"/>
      <c r="F37366" s="573"/>
    </row>
    <row r="37367" spans="5:6" ht="15" customHeight="1">
      <c r="E37367" s="573"/>
      <c r="F37367" s="573"/>
    </row>
    <row r="37368" spans="5:6" ht="15" customHeight="1">
      <c r="E37368" s="573"/>
      <c r="F37368" s="573"/>
    </row>
    <row r="37369" spans="5:6" ht="15" customHeight="1">
      <c r="E37369" s="573"/>
      <c r="F37369" s="573"/>
    </row>
    <row r="37370" spans="5:6" ht="15" customHeight="1">
      <c r="E37370" s="573"/>
      <c r="F37370" s="573"/>
    </row>
    <row r="37371" spans="5:6" ht="15" customHeight="1">
      <c r="E37371" s="573"/>
      <c r="F37371" s="573"/>
    </row>
    <row r="37372" spans="5:6" ht="15" customHeight="1">
      <c r="E37372" s="573"/>
      <c r="F37372" s="573"/>
    </row>
    <row r="37373" spans="5:6" ht="15" customHeight="1">
      <c r="E37373" s="573"/>
      <c r="F37373" s="573"/>
    </row>
    <row r="37374" spans="5:6" ht="15" customHeight="1">
      <c r="E37374" s="573"/>
      <c r="F37374" s="573"/>
    </row>
    <row r="37375" spans="5:6" ht="15" customHeight="1">
      <c r="E37375" s="573"/>
      <c r="F37375" s="573"/>
    </row>
    <row r="37376" spans="5:6" ht="15" customHeight="1">
      <c r="E37376" s="573"/>
      <c r="F37376" s="573"/>
    </row>
    <row r="37377" spans="5:6" ht="15" customHeight="1">
      <c r="E37377" s="573"/>
      <c r="F37377" s="573"/>
    </row>
    <row r="37378" spans="5:6" ht="15" customHeight="1">
      <c r="E37378" s="573"/>
      <c r="F37378" s="573"/>
    </row>
    <row r="37379" spans="5:6" ht="15" customHeight="1">
      <c r="E37379" s="573"/>
      <c r="F37379" s="573"/>
    </row>
    <row r="37380" spans="5:6" ht="15" customHeight="1">
      <c r="E37380" s="573"/>
      <c r="F37380" s="573"/>
    </row>
    <row r="37381" spans="5:6" ht="15" customHeight="1">
      <c r="E37381" s="573"/>
      <c r="F37381" s="573"/>
    </row>
    <row r="37382" spans="5:6" ht="15" customHeight="1">
      <c r="E37382" s="573"/>
      <c r="F37382" s="573"/>
    </row>
    <row r="37383" spans="5:6" ht="15" customHeight="1">
      <c r="E37383" s="573"/>
      <c r="F37383" s="573"/>
    </row>
    <row r="37384" spans="5:6" ht="15" customHeight="1">
      <c r="E37384" s="573"/>
      <c r="F37384" s="573"/>
    </row>
    <row r="37385" spans="5:6" ht="15" customHeight="1">
      <c r="E37385" s="573"/>
      <c r="F37385" s="573"/>
    </row>
    <row r="37386" spans="5:6" ht="15" customHeight="1">
      <c r="E37386" s="573"/>
      <c r="F37386" s="573"/>
    </row>
    <row r="37387" spans="5:6" ht="15" customHeight="1">
      <c r="E37387" s="573"/>
      <c r="F37387" s="573"/>
    </row>
    <row r="37388" spans="5:6" ht="15" customHeight="1">
      <c r="E37388" s="573"/>
      <c r="F37388" s="573"/>
    </row>
    <row r="37389" spans="5:6" ht="15" customHeight="1">
      <c r="E37389" s="573"/>
      <c r="F37389" s="573"/>
    </row>
    <row r="37390" spans="5:6" ht="15" customHeight="1">
      <c r="E37390" s="573"/>
      <c r="F37390" s="573"/>
    </row>
    <row r="37391" spans="5:6" ht="15" customHeight="1">
      <c r="E37391" s="573"/>
      <c r="F37391" s="573"/>
    </row>
    <row r="37392" spans="5:6" ht="15" customHeight="1">
      <c r="E37392" s="573"/>
      <c r="F37392" s="573"/>
    </row>
    <row r="37393" spans="5:6" ht="15" customHeight="1">
      <c r="E37393" s="573"/>
      <c r="F37393" s="573"/>
    </row>
    <row r="37394" spans="5:6" ht="15" customHeight="1">
      <c r="E37394" s="573"/>
      <c r="F37394" s="573"/>
    </row>
    <row r="37395" spans="5:6" ht="15" customHeight="1">
      <c r="E37395" s="573"/>
      <c r="F37395" s="573"/>
    </row>
    <row r="37396" spans="5:6" ht="15" customHeight="1">
      <c r="E37396" s="573"/>
      <c r="F37396" s="573"/>
    </row>
    <row r="37397" spans="5:6" ht="15" customHeight="1">
      <c r="E37397" s="573"/>
      <c r="F37397" s="573"/>
    </row>
    <row r="37398" spans="5:6" ht="15" customHeight="1">
      <c r="E37398" s="573"/>
      <c r="F37398" s="573"/>
    </row>
    <row r="37399" spans="5:6" ht="15" customHeight="1">
      <c r="E37399" s="573"/>
      <c r="F37399" s="573"/>
    </row>
    <row r="37400" spans="5:6" ht="15" customHeight="1">
      <c r="E37400" s="573"/>
      <c r="F37400" s="573"/>
    </row>
    <row r="37401" spans="5:6" ht="15" customHeight="1">
      <c r="E37401" s="573"/>
      <c r="F37401" s="573"/>
    </row>
    <row r="37402" spans="5:6" ht="15" customHeight="1">
      <c r="E37402" s="573"/>
      <c r="F37402" s="573"/>
    </row>
    <row r="37403" spans="5:6" ht="15" customHeight="1">
      <c r="E37403" s="573"/>
      <c r="F37403" s="573"/>
    </row>
    <row r="37404" spans="5:6" ht="15" customHeight="1">
      <c r="E37404" s="573"/>
      <c r="F37404" s="573"/>
    </row>
    <row r="37405" spans="5:6" ht="15" customHeight="1">
      <c r="E37405" s="573"/>
      <c r="F37405" s="573"/>
    </row>
    <row r="37406" spans="5:6" ht="15" customHeight="1">
      <c r="E37406" s="573"/>
      <c r="F37406" s="573"/>
    </row>
    <row r="37407" spans="5:6" ht="15" customHeight="1">
      <c r="E37407" s="573"/>
      <c r="F37407" s="573"/>
    </row>
    <row r="37408" spans="5:6" ht="15" customHeight="1">
      <c r="E37408" s="573"/>
      <c r="F37408" s="573"/>
    </row>
    <row r="37409" spans="5:6" ht="15" customHeight="1">
      <c r="E37409" s="573"/>
      <c r="F37409" s="573"/>
    </row>
    <row r="37410" spans="5:6" ht="15" customHeight="1">
      <c r="E37410" s="573"/>
      <c r="F37410" s="573"/>
    </row>
    <row r="37411" spans="5:6" ht="15" customHeight="1">
      <c r="E37411" s="573"/>
      <c r="F37411" s="573"/>
    </row>
    <row r="37412" spans="5:6" ht="15" customHeight="1">
      <c r="E37412" s="573"/>
      <c r="F37412" s="573"/>
    </row>
    <row r="37413" spans="5:6" ht="15" customHeight="1">
      <c r="E37413" s="573"/>
      <c r="F37413" s="573"/>
    </row>
    <row r="37414" spans="5:6" ht="15" customHeight="1">
      <c r="E37414" s="573"/>
      <c r="F37414" s="573"/>
    </row>
    <row r="37415" spans="5:6" ht="15" customHeight="1">
      <c r="E37415" s="573"/>
      <c r="F37415" s="573"/>
    </row>
    <row r="37416" spans="5:6" ht="15" customHeight="1">
      <c r="E37416" s="573"/>
      <c r="F37416" s="573"/>
    </row>
    <row r="37417" spans="5:6" ht="15" customHeight="1">
      <c r="E37417" s="573"/>
      <c r="F37417" s="573"/>
    </row>
    <row r="37418" spans="5:6" ht="15" customHeight="1">
      <c r="E37418" s="573"/>
      <c r="F37418" s="573"/>
    </row>
    <row r="37419" spans="5:6" ht="15" customHeight="1">
      <c r="E37419" s="573"/>
      <c r="F37419" s="573"/>
    </row>
    <row r="37420" spans="5:6" ht="15" customHeight="1">
      <c r="E37420" s="573"/>
      <c r="F37420" s="573"/>
    </row>
    <row r="37421" spans="5:6" ht="15" customHeight="1">
      <c r="E37421" s="573"/>
      <c r="F37421" s="573"/>
    </row>
    <row r="37422" spans="5:6" ht="15" customHeight="1">
      <c r="E37422" s="573"/>
      <c r="F37422" s="573"/>
    </row>
    <row r="37423" spans="5:6" ht="15" customHeight="1">
      <c r="E37423" s="573"/>
      <c r="F37423" s="573"/>
    </row>
    <row r="37424" spans="5:6" ht="15" customHeight="1">
      <c r="E37424" s="573"/>
      <c r="F37424" s="573"/>
    </row>
    <row r="37425" spans="5:6" ht="15" customHeight="1">
      <c r="E37425" s="573"/>
      <c r="F37425" s="573"/>
    </row>
    <row r="37426" spans="5:6" ht="15" customHeight="1">
      <c r="E37426" s="573"/>
      <c r="F37426" s="573"/>
    </row>
    <row r="37427" spans="5:6" ht="15" customHeight="1">
      <c r="E37427" s="573"/>
      <c r="F37427" s="573"/>
    </row>
    <row r="37428" spans="5:6" ht="15" customHeight="1">
      <c r="E37428" s="573"/>
      <c r="F37428" s="573"/>
    </row>
    <row r="37429" spans="5:6" ht="15" customHeight="1">
      <c r="E37429" s="573"/>
      <c r="F37429" s="573"/>
    </row>
    <row r="37430" spans="5:6" ht="15" customHeight="1">
      <c r="E37430" s="573"/>
      <c r="F37430" s="573"/>
    </row>
    <row r="37431" spans="5:6" ht="15" customHeight="1">
      <c r="E37431" s="573"/>
      <c r="F37431" s="573"/>
    </row>
    <row r="37432" spans="5:6" ht="15" customHeight="1">
      <c r="E37432" s="573"/>
      <c r="F37432" s="573"/>
    </row>
    <row r="37433" spans="5:6" ht="15" customHeight="1">
      <c r="E37433" s="573"/>
      <c r="F37433" s="573"/>
    </row>
    <row r="37434" spans="5:6" ht="15" customHeight="1">
      <c r="E37434" s="573"/>
      <c r="F37434" s="573"/>
    </row>
    <row r="37435" spans="5:6" ht="15" customHeight="1">
      <c r="E37435" s="573"/>
      <c r="F37435" s="573"/>
    </row>
    <row r="37436" spans="5:6" ht="15" customHeight="1">
      <c r="E37436" s="573"/>
      <c r="F37436" s="573"/>
    </row>
    <row r="37437" spans="5:6" ht="15" customHeight="1">
      <c r="E37437" s="573"/>
      <c r="F37437" s="573"/>
    </row>
    <row r="37438" spans="5:6" ht="15" customHeight="1">
      <c r="E37438" s="573"/>
      <c r="F37438" s="573"/>
    </row>
    <row r="37439" spans="5:6" ht="15" customHeight="1">
      <c r="E37439" s="573"/>
      <c r="F37439" s="573"/>
    </row>
    <row r="37440" spans="5:6" ht="15" customHeight="1">
      <c r="E37440" s="573"/>
      <c r="F37440" s="573"/>
    </row>
    <row r="37441" spans="5:6" ht="15" customHeight="1">
      <c r="E37441" s="573"/>
      <c r="F37441" s="573"/>
    </row>
    <row r="37442" spans="5:6" ht="15" customHeight="1">
      <c r="E37442" s="573"/>
      <c r="F37442" s="573"/>
    </row>
    <row r="37443" spans="5:6" ht="15" customHeight="1">
      <c r="E37443" s="573"/>
      <c r="F37443" s="573"/>
    </row>
    <row r="37444" spans="5:6" ht="15" customHeight="1">
      <c r="E37444" s="573"/>
      <c r="F37444" s="573"/>
    </row>
    <row r="37445" spans="5:6" ht="15" customHeight="1">
      <c r="E37445" s="573"/>
      <c r="F37445" s="573"/>
    </row>
    <row r="37446" spans="5:6" ht="15" customHeight="1">
      <c r="E37446" s="573"/>
      <c r="F37446" s="573"/>
    </row>
    <row r="37447" spans="5:6" ht="15" customHeight="1">
      <c r="E37447" s="573"/>
      <c r="F37447" s="573"/>
    </row>
    <row r="37448" spans="5:6" ht="15" customHeight="1">
      <c r="E37448" s="573"/>
      <c r="F37448" s="573"/>
    </row>
    <row r="37449" spans="5:6" ht="15" customHeight="1">
      <c r="E37449" s="573"/>
      <c r="F37449" s="573"/>
    </row>
    <row r="37450" spans="5:6" ht="15" customHeight="1">
      <c r="E37450" s="573"/>
      <c r="F37450" s="573"/>
    </row>
    <row r="37451" spans="5:6" ht="15" customHeight="1">
      <c r="E37451" s="573"/>
      <c r="F37451" s="573"/>
    </row>
    <row r="37452" spans="5:6" ht="15" customHeight="1">
      <c r="E37452" s="573"/>
      <c r="F37452" s="573"/>
    </row>
    <row r="37453" spans="5:6" ht="15" customHeight="1">
      <c r="E37453" s="573"/>
      <c r="F37453" s="573"/>
    </row>
    <row r="37454" spans="5:6" ht="15" customHeight="1">
      <c r="E37454" s="573"/>
      <c r="F37454" s="573"/>
    </row>
    <row r="37455" spans="5:6" ht="15" customHeight="1">
      <c r="E37455" s="573"/>
      <c r="F37455" s="573"/>
    </row>
    <row r="37456" spans="5:6" ht="15" customHeight="1">
      <c r="E37456" s="573"/>
      <c r="F37456" s="573"/>
    </row>
    <row r="37457" spans="5:6" ht="15" customHeight="1">
      <c r="E37457" s="573"/>
      <c r="F37457" s="573"/>
    </row>
    <row r="37458" spans="5:6" ht="15" customHeight="1">
      <c r="E37458" s="573"/>
      <c r="F37458" s="573"/>
    </row>
    <row r="37459" spans="5:6" ht="15" customHeight="1">
      <c r="E37459" s="573"/>
      <c r="F37459" s="573"/>
    </row>
    <row r="37460" spans="5:6" ht="15" customHeight="1">
      <c r="E37460" s="573"/>
      <c r="F37460" s="573"/>
    </row>
    <row r="37461" spans="5:6" ht="15" customHeight="1">
      <c r="E37461" s="573"/>
      <c r="F37461" s="573"/>
    </row>
    <row r="37462" spans="5:6" ht="15" customHeight="1">
      <c r="E37462" s="573"/>
      <c r="F37462" s="573"/>
    </row>
    <row r="37463" spans="5:6" ht="15" customHeight="1">
      <c r="E37463" s="573"/>
      <c r="F37463" s="573"/>
    </row>
    <row r="37464" spans="5:6" ht="15" customHeight="1">
      <c r="E37464" s="573"/>
      <c r="F37464" s="573"/>
    </row>
    <row r="37465" spans="5:6" ht="15" customHeight="1">
      <c r="E37465" s="573"/>
      <c r="F37465" s="573"/>
    </row>
    <row r="37466" spans="5:6" ht="15" customHeight="1">
      <c r="E37466" s="573"/>
      <c r="F37466" s="573"/>
    </row>
    <row r="37467" spans="5:6" ht="15" customHeight="1">
      <c r="E37467" s="573"/>
      <c r="F37467" s="573"/>
    </row>
    <row r="37468" spans="5:6" ht="15" customHeight="1">
      <c r="E37468" s="573"/>
      <c r="F37468" s="573"/>
    </row>
    <row r="37469" spans="5:6" ht="15" customHeight="1">
      <c r="E37469" s="573"/>
      <c r="F37469" s="573"/>
    </row>
    <row r="37470" spans="5:6" ht="15" customHeight="1">
      <c r="E37470" s="573"/>
      <c r="F37470" s="573"/>
    </row>
    <row r="37471" spans="5:6" ht="15" customHeight="1">
      <c r="E37471" s="573"/>
      <c r="F37471" s="573"/>
    </row>
    <row r="37472" spans="5:6" ht="15" customHeight="1">
      <c r="E37472" s="573"/>
      <c r="F37472" s="573"/>
    </row>
    <row r="37473" spans="5:6" ht="15" customHeight="1">
      <c r="E37473" s="573"/>
      <c r="F37473" s="573"/>
    </row>
    <row r="37474" spans="5:6" ht="15" customHeight="1">
      <c r="E37474" s="573"/>
      <c r="F37474" s="573"/>
    </row>
    <row r="37475" spans="5:6" ht="15" customHeight="1">
      <c r="E37475" s="573"/>
      <c r="F37475" s="573"/>
    </row>
    <row r="37476" spans="5:6" ht="15" customHeight="1">
      <c r="E37476" s="573"/>
      <c r="F37476" s="573"/>
    </row>
    <row r="37477" spans="5:6" ht="15" customHeight="1">
      <c r="E37477" s="573"/>
      <c r="F37477" s="573"/>
    </row>
    <row r="37478" spans="5:6" ht="15" customHeight="1">
      <c r="E37478" s="573"/>
      <c r="F37478" s="573"/>
    </row>
    <row r="37479" spans="5:6" ht="15" customHeight="1">
      <c r="E37479" s="573"/>
      <c r="F37479" s="573"/>
    </row>
    <row r="37480" spans="5:6" ht="15" customHeight="1">
      <c r="E37480" s="573"/>
      <c r="F37480" s="573"/>
    </row>
    <row r="37481" spans="5:6" ht="15" customHeight="1">
      <c r="E37481" s="573"/>
      <c r="F37481" s="573"/>
    </row>
    <row r="37482" spans="5:6" ht="15" customHeight="1">
      <c r="E37482" s="573"/>
      <c r="F37482" s="573"/>
    </row>
    <row r="37483" spans="5:6" ht="15" customHeight="1">
      <c r="E37483" s="573"/>
      <c r="F37483" s="573"/>
    </row>
    <row r="37484" spans="5:6" ht="15" customHeight="1">
      <c r="E37484" s="573"/>
      <c r="F37484" s="573"/>
    </row>
    <row r="37485" spans="5:6" ht="15" customHeight="1">
      <c r="E37485" s="573"/>
      <c r="F37485" s="573"/>
    </row>
    <row r="37486" spans="5:6" ht="15" customHeight="1">
      <c r="E37486" s="573"/>
      <c r="F37486" s="573"/>
    </row>
    <row r="37487" spans="5:6" ht="15" customHeight="1">
      <c r="E37487" s="573"/>
      <c r="F37487" s="573"/>
    </row>
    <row r="37488" spans="5:6" ht="15" customHeight="1">
      <c r="E37488" s="573"/>
      <c r="F37488" s="573"/>
    </row>
    <row r="37489" spans="5:6" ht="15" customHeight="1">
      <c r="E37489" s="573"/>
      <c r="F37489" s="573"/>
    </row>
    <row r="37490" spans="5:6" ht="15" customHeight="1">
      <c r="E37490" s="573"/>
      <c r="F37490" s="573"/>
    </row>
    <row r="37491" spans="5:6" ht="15" customHeight="1">
      <c r="E37491" s="573"/>
      <c r="F37491" s="573"/>
    </row>
    <row r="37492" spans="5:6" ht="15" customHeight="1">
      <c r="E37492" s="573"/>
      <c r="F37492" s="573"/>
    </row>
    <row r="37493" spans="5:6" ht="15" customHeight="1">
      <c r="E37493" s="573"/>
      <c r="F37493" s="573"/>
    </row>
    <row r="37494" spans="5:6" ht="15" customHeight="1">
      <c r="E37494" s="573"/>
      <c r="F37494" s="573"/>
    </row>
    <row r="37495" spans="5:6" ht="15" customHeight="1">
      <c r="E37495" s="573"/>
      <c r="F37495" s="573"/>
    </row>
    <row r="37496" spans="5:6" ht="15" customHeight="1">
      <c r="E37496" s="573"/>
      <c r="F37496" s="573"/>
    </row>
    <row r="37497" spans="5:6" ht="15" customHeight="1">
      <c r="E37497" s="573"/>
      <c r="F37497" s="573"/>
    </row>
    <row r="37498" spans="5:6" ht="15" customHeight="1">
      <c r="E37498" s="573"/>
      <c r="F37498" s="573"/>
    </row>
    <row r="37499" spans="5:6" ht="15" customHeight="1">
      <c r="E37499" s="573"/>
      <c r="F37499" s="573"/>
    </row>
    <row r="37500" spans="5:6" ht="15" customHeight="1">
      <c r="E37500" s="573"/>
      <c r="F37500" s="573"/>
    </row>
    <row r="37501" spans="5:6" ht="15" customHeight="1">
      <c r="E37501" s="573"/>
      <c r="F37501" s="573"/>
    </row>
    <row r="37502" spans="5:6" ht="15" customHeight="1">
      <c r="E37502" s="573"/>
      <c r="F37502" s="573"/>
    </row>
    <row r="37503" spans="5:6" ht="15" customHeight="1">
      <c r="E37503" s="573"/>
      <c r="F37503" s="573"/>
    </row>
    <row r="37504" spans="5:6" ht="15" customHeight="1">
      <c r="E37504" s="573"/>
      <c r="F37504" s="573"/>
    </row>
    <row r="37505" spans="5:6" ht="15" customHeight="1">
      <c r="E37505" s="573"/>
      <c r="F37505" s="573"/>
    </row>
    <row r="37506" spans="5:6" ht="15" customHeight="1">
      <c r="E37506" s="573"/>
      <c r="F37506" s="573"/>
    </row>
    <row r="37507" spans="5:6" ht="15" customHeight="1">
      <c r="E37507" s="573"/>
      <c r="F37507" s="573"/>
    </row>
    <row r="37508" spans="5:6" ht="15" customHeight="1">
      <c r="E37508" s="573"/>
      <c r="F37508" s="573"/>
    </row>
    <row r="37509" spans="5:6" ht="15" customHeight="1">
      <c r="E37509" s="573"/>
      <c r="F37509" s="573"/>
    </row>
    <row r="37510" spans="5:6" ht="15" customHeight="1">
      <c r="E37510" s="573"/>
      <c r="F37510" s="573"/>
    </row>
    <row r="37511" spans="5:6" ht="15" customHeight="1">
      <c r="E37511" s="573"/>
      <c r="F37511" s="573"/>
    </row>
    <row r="37512" spans="5:6" ht="15" customHeight="1">
      <c r="E37512" s="573"/>
      <c r="F37512" s="573"/>
    </row>
    <row r="37513" spans="5:6" ht="15" customHeight="1">
      <c r="E37513" s="573"/>
      <c r="F37513" s="573"/>
    </row>
    <row r="37514" spans="5:6" ht="15" customHeight="1">
      <c r="E37514" s="573"/>
      <c r="F37514" s="573"/>
    </row>
    <row r="37515" spans="5:6" ht="15" customHeight="1">
      <c r="E37515" s="573"/>
      <c r="F37515" s="573"/>
    </row>
    <row r="37516" spans="5:6" ht="15" customHeight="1">
      <c r="E37516" s="573"/>
      <c r="F37516" s="573"/>
    </row>
    <row r="37517" spans="5:6" ht="15" customHeight="1">
      <c r="E37517" s="573"/>
      <c r="F37517" s="573"/>
    </row>
    <row r="37518" spans="5:6" ht="15" customHeight="1">
      <c r="E37518" s="573"/>
      <c r="F37518" s="573"/>
    </row>
    <row r="37519" spans="5:6" ht="15" customHeight="1">
      <c r="E37519" s="573"/>
      <c r="F37519" s="573"/>
    </row>
    <row r="37520" spans="5:6" ht="15" customHeight="1">
      <c r="E37520" s="573"/>
      <c r="F37520" s="573"/>
    </row>
    <row r="37521" spans="5:6" ht="15" customHeight="1">
      <c r="E37521" s="573"/>
      <c r="F37521" s="573"/>
    </row>
    <row r="37522" spans="5:6" ht="15" customHeight="1">
      <c r="E37522" s="573"/>
      <c r="F37522" s="573"/>
    </row>
    <row r="37523" spans="5:6" ht="15" customHeight="1">
      <c r="E37523" s="573"/>
      <c r="F37523" s="573"/>
    </row>
    <row r="37524" spans="5:6" ht="15" customHeight="1">
      <c r="E37524" s="573"/>
      <c r="F37524" s="573"/>
    </row>
    <row r="37525" spans="5:6" ht="15" customHeight="1">
      <c r="E37525" s="573"/>
      <c r="F37525" s="573"/>
    </row>
    <row r="37526" spans="5:6" ht="15" customHeight="1">
      <c r="E37526" s="573"/>
      <c r="F37526" s="573"/>
    </row>
    <row r="37527" spans="5:6" ht="15" customHeight="1">
      <c r="E37527" s="573"/>
      <c r="F37527" s="573"/>
    </row>
    <row r="37528" spans="5:6" ht="15" customHeight="1">
      <c r="E37528" s="573"/>
      <c r="F37528" s="573"/>
    </row>
    <row r="37529" spans="5:6" ht="15" customHeight="1">
      <c r="E37529" s="573"/>
      <c r="F37529" s="573"/>
    </row>
    <row r="37530" spans="5:6" ht="15" customHeight="1">
      <c r="E37530" s="573"/>
      <c r="F37530" s="573"/>
    </row>
    <row r="37531" spans="5:6" ht="15" customHeight="1">
      <c r="E37531" s="573"/>
      <c r="F37531" s="573"/>
    </row>
    <row r="37532" spans="5:6" ht="15" customHeight="1">
      <c r="E37532" s="573"/>
      <c r="F37532" s="573"/>
    </row>
    <row r="37533" spans="5:6" ht="15" customHeight="1">
      <c r="E37533" s="573"/>
      <c r="F37533" s="573"/>
    </row>
    <row r="37534" spans="5:6" ht="15" customHeight="1">
      <c r="E37534" s="573"/>
      <c r="F37534" s="573"/>
    </row>
    <row r="37535" spans="5:6" ht="15" customHeight="1">
      <c r="E37535" s="573"/>
      <c r="F37535" s="573"/>
    </row>
    <row r="37536" spans="5:6" ht="15" customHeight="1">
      <c r="E37536" s="573"/>
      <c r="F37536" s="573"/>
    </row>
    <row r="37537" spans="5:6" ht="15" customHeight="1">
      <c r="E37537" s="573"/>
      <c r="F37537" s="573"/>
    </row>
    <row r="37538" spans="5:6" ht="15" customHeight="1">
      <c r="E37538" s="573"/>
      <c r="F37538" s="573"/>
    </row>
    <row r="37539" spans="5:6" ht="15" customHeight="1">
      <c r="E37539" s="573"/>
      <c r="F37539" s="573"/>
    </row>
    <row r="37540" spans="5:6" ht="15" customHeight="1">
      <c r="E37540" s="573"/>
      <c r="F37540" s="573"/>
    </row>
    <row r="37541" spans="5:6" ht="15" customHeight="1">
      <c r="E37541" s="573"/>
      <c r="F37541" s="573"/>
    </row>
    <row r="37542" spans="5:6" ht="15" customHeight="1">
      <c r="E37542" s="573"/>
      <c r="F37542" s="573"/>
    </row>
    <row r="37543" spans="5:6" ht="15" customHeight="1">
      <c r="E37543" s="573"/>
      <c r="F37543" s="573"/>
    </row>
    <row r="37544" spans="5:6" ht="15" customHeight="1">
      <c r="E37544" s="573"/>
      <c r="F37544" s="573"/>
    </row>
    <row r="37545" spans="5:6" ht="15" customHeight="1">
      <c r="E37545" s="573"/>
      <c r="F37545" s="573"/>
    </row>
    <row r="37546" spans="5:6" ht="15" customHeight="1">
      <c r="E37546" s="573"/>
      <c r="F37546" s="573"/>
    </row>
    <row r="37547" spans="5:6" ht="15" customHeight="1">
      <c r="E37547" s="573"/>
      <c r="F37547" s="573"/>
    </row>
    <row r="37548" spans="5:6" ht="15" customHeight="1">
      <c r="E37548" s="573"/>
      <c r="F37548" s="573"/>
    </row>
    <row r="37549" spans="5:6" ht="15" customHeight="1">
      <c r="E37549" s="573"/>
      <c r="F37549" s="573"/>
    </row>
    <row r="37550" spans="5:6" ht="15" customHeight="1">
      <c r="E37550" s="573"/>
      <c r="F37550" s="573"/>
    </row>
    <row r="37551" spans="5:6" ht="15" customHeight="1">
      <c r="E37551" s="573"/>
      <c r="F37551" s="573"/>
    </row>
    <row r="37552" spans="5:6" ht="15" customHeight="1">
      <c r="E37552" s="573"/>
      <c r="F37552" s="573"/>
    </row>
    <row r="37553" spans="5:6" ht="15" customHeight="1">
      <c r="E37553" s="573"/>
      <c r="F37553" s="573"/>
    </row>
    <row r="37554" spans="5:6" ht="15" customHeight="1">
      <c r="E37554" s="573"/>
      <c r="F37554" s="573"/>
    </row>
    <row r="37555" spans="5:6" ht="15" customHeight="1">
      <c r="E37555" s="573"/>
      <c r="F37555" s="573"/>
    </row>
    <row r="37556" spans="5:6" ht="15" customHeight="1">
      <c r="E37556" s="573"/>
      <c r="F37556" s="573"/>
    </row>
    <row r="37557" spans="5:6" ht="15" customHeight="1">
      <c r="E37557" s="573"/>
      <c r="F37557" s="573"/>
    </row>
    <row r="37558" spans="5:6" ht="15" customHeight="1">
      <c r="E37558" s="573"/>
      <c r="F37558" s="573"/>
    </row>
    <row r="37559" spans="5:6" ht="15" customHeight="1">
      <c r="E37559" s="573"/>
      <c r="F37559" s="573"/>
    </row>
    <row r="37560" spans="5:6" ht="15" customHeight="1">
      <c r="E37560" s="573"/>
      <c r="F37560" s="573"/>
    </row>
    <row r="37561" spans="5:6" ht="15" customHeight="1">
      <c r="E37561" s="573"/>
      <c r="F37561" s="573"/>
    </row>
    <row r="37562" spans="5:6" ht="15" customHeight="1">
      <c r="E37562" s="573"/>
      <c r="F37562" s="573"/>
    </row>
    <row r="37563" spans="5:6" ht="15" customHeight="1">
      <c r="E37563" s="573"/>
      <c r="F37563" s="573"/>
    </row>
    <row r="37564" spans="5:6" ht="15" customHeight="1">
      <c r="E37564" s="573"/>
      <c r="F37564" s="573"/>
    </row>
    <row r="37565" spans="5:6" ht="15" customHeight="1">
      <c r="E37565" s="573"/>
      <c r="F37565" s="573"/>
    </row>
    <row r="37566" spans="5:6" ht="15" customHeight="1">
      <c r="E37566" s="573"/>
      <c r="F37566" s="573"/>
    </row>
    <row r="37567" spans="5:6" ht="15" customHeight="1">
      <c r="E37567" s="573"/>
      <c r="F37567" s="573"/>
    </row>
    <row r="37568" spans="5:6" ht="15" customHeight="1">
      <c r="E37568" s="573"/>
      <c r="F37568" s="573"/>
    </row>
    <row r="37569" spans="5:6" ht="15" customHeight="1">
      <c r="E37569" s="573"/>
      <c r="F37569" s="573"/>
    </row>
    <row r="37570" spans="5:6" ht="15" customHeight="1">
      <c r="E37570" s="573"/>
      <c r="F37570" s="573"/>
    </row>
    <row r="37571" spans="5:6" ht="15" customHeight="1">
      <c r="E37571" s="573"/>
      <c r="F37571" s="573"/>
    </row>
    <row r="37572" spans="5:6" ht="15" customHeight="1">
      <c r="E37572" s="573"/>
      <c r="F37572" s="573"/>
    </row>
    <row r="37573" spans="5:6" ht="15" customHeight="1">
      <c r="E37573" s="573"/>
      <c r="F37573" s="573"/>
    </row>
    <row r="37574" spans="5:6" ht="15" customHeight="1">
      <c r="E37574" s="573"/>
      <c r="F37574" s="573"/>
    </row>
    <row r="37575" spans="5:6" ht="15" customHeight="1">
      <c r="E37575" s="573"/>
      <c r="F37575" s="573"/>
    </row>
    <row r="37576" spans="5:6" ht="15" customHeight="1">
      <c r="E37576" s="573"/>
      <c r="F37576" s="573"/>
    </row>
    <row r="37577" spans="5:6" ht="15" customHeight="1">
      <c r="E37577" s="573"/>
      <c r="F37577" s="573"/>
    </row>
    <row r="37578" spans="5:6" ht="15" customHeight="1">
      <c r="E37578" s="573"/>
      <c r="F37578" s="573"/>
    </row>
    <row r="37579" spans="5:6" ht="15" customHeight="1">
      <c r="E37579" s="573"/>
      <c r="F37579" s="573"/>
    </row>
    <row r="37580" spans="5:6" ht="15" customHeight="1">
      <c r="E37580" s="573"/>
      <c r="F37580" s="573"/>
    </row>
    <row r="37581" spans="5:6" ht="15" customHeight="1">
      <c r="E37581" s="573"/>
      <c r="F37581" s="573"/>
    </row>
    <row r="37582" spans="5:6" ht="15" customHeight="1">
      <c r="E37582" s="573"/>
      <c r="F37582" s="573"/>
    </row>
    <row r="37583" spans="5:6" ht="15" customHeight="1">
      <c r="E37583" s="573"/>
      <c r="F37583" s="573"/>
    </row>
    <row r="37584" spans="5:6" ht="15" customHeight="1">
      <c r="E37584" s="573"/>
      <c r="F37584" s="573"/>
    </row>
    <row r="37585" spans="5:6" ht="15" customHeight="1">
      <c r="E37585" s="573"/>
      <c r="F37585" s="573"/>
    </row>
    <row r="37586" spans="5:6" ht="15" customHeight="1">
      <c r="E37586" s="573"/>
      <c r="F37586" s="573"/>
    </row>
    <row r="37587" spans="5:6" ht="15" customHeight="1">
      <c r="E37587" s="573"/>
      <c r="F37587" s="573"/>
    </row>
    <row r="37588" spans="5:6" ht="15" customHeight="1">
      <c r="E37588" s="573"/>
      <c r="F37588" s="573"/>
    </row>
    <row r="37589" spans="5:6" ht="15" customHeight="1">
      <c r="E37589" s="573"/>
      <c r="F37589" s="573"/>
    </row>
    <row r="37590" spans="5:6" ht="15" customHeight="1">
      <c r="E37590" s="573"/>
      <c r="F37590" s="573"/>
    </row>
    <row r="37591" spans="5:6" ht="15" customHeight="1">
      <c r="E37591" s="573"/>
      <c r="F37591" s="573"/>
    </row>
    <row r="37592" spans="5:6" ht="15" customHeight="1">
      <c r="E37592" s="573"/>
      <c r="F37592" s="573"/>
    </row>
    <row r="37593" spans="5:6" ht="15" customHeight="1">
      <c r="E37593" s="573"/>
      <c r="F37593" s="573"/>
    </row>
    <row r="37594" spans="5:6" ht="15" customHeight="1">
      <c r="E37594" s="573"/>
      <c r="F37594" s="573"/>
    </row>
    <row r="37595" spans="5:6" ht="15" customHeight="1">
      <c r="E37595" s="573"/>
      <c r="F37595" s="573"/>
    </row>
    <row r="37596" spans="5:6" ht="15" customHeight="1">
      <c r="E37596" s="573"/>
      <c r="F37596" s="573"/>
    </row>
    <row r="37597" spans="5:6" ht="15" customHeight="1">
      <c r="E37597" s="573"/>
      <c r="F37597" s="573"/>
    </row>
    <row r="37598" spans="5:6" ht="15" customHeight="1">
      <c r="E37598" s="573"/>
      <c r="F37598" s="573"/>
    </row>
    <row r="37599" spans="5:6" ht="15" customHeight="1">
      <c r="E37599" s="573"/>
      <c r="F37599" s="573"/>
    </row>
    <row r="37600" spans="5:6" ht="15" customHeight="1">
      <c r="E37600" s="573"/>
      <c r="F37600" s="573"/>
    </row>
    <row r="37601" spans="5:6" ht="15" customHeight="1">
      <c r="E37601" s="573"/>
      <c r="F37601" s="573"/>
    </row>
    <row r="37602" spans="5:6" ht="15" customHeight="1">
      <c r="E37602" s="573"/>
      <c r="F37602" s="573"/>
    </row>
    <row r="37603" spans="5:6" ht="15" customHeight="1">
      <c r="E37603" s="573"/>
      <c r="F37603" s="573"/>
    </row>
    <row r="37604" spans="5:6" ht="15" customHeight="1">
      <c r="E37604" s="573"/>
      <c r="F37604" s="573"/>
    </row>
    <row r="37605" spans="5:6" ht="15" customHeight="1">
      <c r="E37605" s="573"/>
      <c r="F37605" s="573"/>
    </row>
    <row r="37606" spans="5:6" ht="15" customHeight="1">
      <c r="E37606" s="573"/>
      <c r="F37606" s="573"/>
    </row>
    <row r="37607" spans="5:6" ht="15" customHeight="1">
      <c r="E37607" s="573"/>
      <c r="F37607" s="573"/>
    </row>
    <row r="37608" spans="5:6" ht="15" customHeight="1">
      <c r="E37608" s="573"/>
      <c r="F37608" s="573"/>
    </row>
    <row r="37609" spans="5:6" ht="15" customHeight="1">
      <c r="E37609" s="573"/>
      <c r="F37609" s="573"/>
    </row>
    <row r="37610" spans="5:6" ht="15" customHeight="1">
      <c r="E37610" s="573"/>
      <c r="F37610" s="573"/>
    </row>
    <row r="37611" spans="5:6" ht="15" customHeight="1">
      <c r="E37611" s="573"/>
      <c r="F37611" s="573"/>
    </row>
    <row r="37612" spans="5:6" ht="15" customHeight="1">
      <c r="E37612" s="573"/>
      <c r="F37612" s="573"/>
    </row>
    <row r="37613" spans="5:6" ht="15" customHeight="1">
      <c r="E37613" s="573"/>
      <c r="F37613" s="573"/>
    </row>
    <row r="37614" spans="5:6" ht="15" customHeight="1">
      <c r="E37614" s="573"/>
      <c r="F37614" s="573"/>
    </row>
    <row r="37615" spans="5:6" ht="15" customHeight="1">
      <c r="E37615" s="573"/>
      <c r="F37615" s="573"/>
    </row>
    <row r="37616" spans="5:6" ht="15" customHeight="1">
      <c r="E37616" s="573"/>
      <c r="F37616" s="573"/>
    </row>
    <row r="37617" spans="5:6" ht="15" customHeight="1">
      <c r="E37617" s="573"/>
      <c r="F37617" s="573"/>
    </row>
    <row r="37618" spans="5:6" ht="15" customHeight="1">
      <c r="E37618" s="573"/>
      <c r="F37618" s="573"/>
    </row>
    <row r="37619" spans="5:6" ht="15" customHeight="1">
      <c r="E37619" s="573"/>
      <c r="F37619" s="573"/>
    </row>
    <row r="37620" spans="5:6" ht="15" customHeight="1">
      <c r="E37620" s="573"/>
      <c r="F37620" s="573"/>
    </row>
    <row r="37621" spans="5:6" ht="15" customHeight="1">
      <c r="E37621" s="573"/>
      <c r="F37621" s="573"/>
    </row>
    <row r="37622" spans="5:6" ht="15" customHeight="1">
      <c r="E37622" s="573"/>
      <c r="F37622" s="573"/>
    </row>
    <row r="37623" spans="5:6" ht="15" customHeight="1">
      <c r="E37623" s="573"/>
      <c r="F37623" s="573"/>
    </row>
    <row r="37624" spans="5:6" ht="15" customHeight="1">
      <c r="E37624" s="573"/>
      <c r="F37624" s="573"/>
    </row>
    <row r="37625" spans="5:6" ht="15" customHeight="1">
      <c r="E37625" s="573"/>
      <c r="F37625" s="573"/>
    </row>
    <row r="37626" spans="5:6" ht="15" customHeight="1">
      <c r="E37626" s="573"/>
      <c r="F37626" s="573"/>
    </row>
    <row r="37627" spans="5:6" ht="15" customHeight="1">
      <c r="E37627" s="573"/>
      <c r="F37627" s="573"/>
    </row>
    <row r="37628" spans="5:6" ht="15" customHeight="1">
      <c r="E37628" s="573"/>
      <c r="F37628" s="573"/>
    </row>
    <row r="37629" spans="5:6" ht="15" customHeight="1">
      <c r="E37629" s="573"/>
      <c r="F37629" s="573"/>
    </row>
    <row r="37630" spans="5:6" ht="15" customHeight="1">
      <c r="E37630" s="573"/>
      <c r="F37630" s="573"/>
    </row>
    <row r="37631" spans="5:6" ht="15" customHeight="1">
      <c r="E37631" s="573"/>
      <c r="F37631" s="573"/>
    </row>
    <row r="37632" spans="5:6" ht="15" customHeight="1">
      <c r="E37632" s="573"/>
      <c r="F37632" s="573"/>
    </row>
    <row r="37633" spans="5:6" ht="15" customHeight="1">
      <c r="E37633" s="573"/>
      <c r="F37633" s="573"/>
    </row>
    <row r="37634" spans="5:6" ht="15" customHeight="1">
      <c r="E37634" s="573"/>
      <c r="F37634" s="573"/>
    </row>
    <row r="37635" spans="5:6" ht="15" customHeight="1">
      <c r="E37635" s="573"/>
      <c r="F37635" s="573"/>
    </row>
    <row r="37636" spans="5:6" ht="15" customHeight="1">
      <c r="E37636" s="573"/>
      <c r="F37636" s="573"/>
    </row>
    <row r="37637" spans="5:6" ht="15" customHeight="1">
      <c r="E37637" s="573"/>
      <c r="F37637" s="573"/>
    </row>
    <row r="37638" spans="5:6" ht="15" customHeight="1">
      <c r="E37638" s="573"/>
      <c r="F37638" s="573"/>
    </row>
    <row r="37639" spans="5:6" ht="15" customHeight="1">
      <c r="E37639" s="573"/>
      <c r="F37639" s="573"/>
    </row>
    <row r="37640" spans="5:6" ht="15" customHeight="1">
      <c r="E37640" s="573"/>
      <c r="F37640" s="573"/>
    </row>
    <row r="37641" spans="5:6" ht="15" customHeight="1">
      <c r="E37641" s="573"/>
      <c r="F37641" s="573"/>
    </row>
    <row r="37642" spans="5:6" ht="15" customHeight="1">
      <c r="E37642" s="573"/>
      <c r="F37642" s="573"/>
    </row>
    <row r="37643" spans="5:6" ht="15" customHeight="1">
      <c r="E37643" s="573"/>
      <c r="F37643" s="573"/>
    </row>
    <row r="37644" spans="5:6" ht="15" customHeight="1">
      <c r="E37644" s="573"/>
      <c r="F37644" s="573"/>
    </row>
    <row r="37645" spans="5:6" ht="15" customHeight="1">
      <c r="E37645" s="573"/>
      <c r="F37645" s="573"/>
    </row>
    <row r="37646" spans="5:6" ht="15" customHeight="1">
      <c r="E37646" s="573"/>
      <c r="F37646" s="573"/>
    </row>
    <row r="37647" spans="5:6" ht="15" customHeight="1">
      <c r="E37647" s="573"/>
      <c r="F37647" s="573"/>
    </row>
    <row r="37648" spans="5:6" ht="15" customHeight="1">
      <c r="E37648" s="573"/>
      <c r="F37648" s="573"/>
    </row>
    <row r="37649" spans="5:6" ht="15" customHeight="1">
      <c r="E37649" s="573"/>
      <c r="F37649" s="573"/>
    </row>
    <row r="37650" spans="5:6" ht="15" customHeight="1">
      <c r="E37650" s="573"/>
      <c r="F37650" s="573"/>
    </row>
    <row r="37651" spans="5:6" ht="15" customHeight="1">
      <c r="E37651" s="573"/>
      <c r="F37651" s="573"/>
    </row>
    <row r="37652" spans="5:6" ht="15" customHeight="1">
      <c r="E37652" s="573"/>
      <c r="F37652" s="573"/>
    </row>
    <row r="37653" spans="5:6" ht="15" customHeight="1">
      <c r="E37653" s="573"/>
      <c r="F37653" s="573"/>
    </row>
    <row r="37654" spans="5:6" ht="15" customHeight="1">
      <c r="E37654" s="573"/>
      <c r="F37654" s="573"/>
    </row>
    <row r="37655" spans="5:6" ht="15" customHeight="1">
      <c r="E37655" s="573"/>
      <c r="F37655" s="573"/>
    </row>
    <row r="37656" spans="5:6" ht="15" customHeight="1">
      <c r="E37656" s="573"/>
      <c r="F37656" s="573"/>
    </row>
    <row r="37657" spans="5:6" ht="15" customHeight="1">
      <c r="E37657" s="573"/>
      <c r="F37657" s="573"/>
    </row>
    <row r="37658" spans="5:6" ht="15" customHeight="1">
      <c r="E37658" s="573"/>
      <c r="F37658" s="573"/>
    </row>
    <row r="37659" spans="5:6" ht="15" customHeight="1">
      <c r="E37659" s="573"/>
      <c r="F37659" s="573"/>
    </row>
    <row r="37660" spans="5:6" ht="15" customHeight="1">
      <c r="E37660" s="573"/>
      <c r="F37660" s="573"/>
    </row>
    <row r="37661" spans="5:6" ht="15" customHeight="1">
      <c r="E37661" s="573"/>
      <c r="F37661" s="573"/>
    </row>
    <row r="37662" spans="5:6" ht="15" customHeight="1">
      <c r="E37662" s="573"/>
      <c r="F37662" s="573"/>
    </row>
    <row r="37663" spans="5:6" ht="15" customHeight="1">
      <c r="E37663" s="573"/>
      <c r="F37663" s="573"/>
    </row>
    <row r="37664" spans="5:6" ht="15" customHeight="1">
      <c r="E37664" s="573"/>
      <c r="F37664" s="573"/>
    </row>
    <row r="37665" spans="5:6" ht="15" customHeight="1">
      <c r="E37665" s="573"/>
      <c r="F37665" s="573"/>
    </row>
    <row r="37666" spans="5:6" ht="15" customHeight="1">
      <c r="E37666" s="573"/>
      <c r="F37666" s="573"/>
    </row>
    <row r="37667" spans="5:6" ht="15" customHeight="1">
      <c r="E37667" s="573"/>
      <c r="F37667" s="573"/>
    </row>
    <row r="37668" spans="5:6" ht="15" customHeight="1">
      <c r="E37668" s="573"/>
      <c r="F37668" s="573"/>
    </row>
    <row r="37669" spans="5:6" ht="15" customHeight="1">
      <c r="E37669" s="573"/>
      <c r="F37669" s="573"/>
    </row>
    <row r="37670" spans="5:6" ht="15" customHeight="1">
      <c r="E37670" s="573"/>
      <c r="F37670" s="573"/>
    </row>
    <row r="37671" spans="5:6" ht="15" customHeight="1">
      <c r="E37671" s="573"/>
      <c r="F37671" s="573"/>
    </row>
    <row r="37672" spans="5:6" ht="15" customHeight="1">
      <c r="E37672" s="573"/>
      <c r="F37672" s="573"/>
    </row>
    <row r="37673" spans="5:6" ht="15" customHeight="1">
      <c r="E37673" s="573"/>
      <c r="F37673" s="573"/>
    </row>
    <row r="37674" spans="5:6" ht="15" customHeight="1">
      <c r="E37674" s="573"/>
      <c r="F37674" s="573"/>
    </row>
    <row r="37675" spans="5:6" ht="15" customHeight="1">
      <c r="E37675" s="573"/>
      <c r="F37675" s="573"/>
    </row>
    <row r="37676" spans="5:6" ht="15" customHeight="1">
      <c r="E37676" s="573"/>
      <c r="F37676" s="573"/>
    </row>
    <row r="37677" spans="5:6" ht="15" customHeight="1">
      <c r="E37677" s="573"/>
      <c r="F37677" s="573"/>
    </row>
    <row r="37678" spans="5:6" ht="15" customHeight="1">
      <c r="E37678" s="573"/>
      <c r="F37678" s="573"/>
    </row>
    <row r="37679" spans="5:6" ht="15" customHeight="1">
      <c r="E37679" s="573"/>
      <c r="F37679" s="573"/>
    </row>
    <row r="37680" spans="5:6" ht="15" customHeight="1">
      <c r="E37680" s="573"/>
      <c r="F37680" s="573"/>
    </row>
    <row r="37681" spans="5:6" ht="15" customHeight="1">
      <c r="E37681" s="573"/>
      <c r="F37681" s="573"/>
    </row>
    <row r="37682" spans="5:6" ht="15" customHeight="1">
      <c r="E37682" s="573"/>
      <c r="F37682" s="573"/>
    </row>
    <row r="37683" spans="5:6" ht="15" customHeight="1">
      <c r="E37683" s="573"/>
      <c r="F37683" s="573"/>
    </row>
    <row r="37684" spans="5:6" ht="15" customHeight="1">
      <c r="E37684" s="573"/>
      <c r="F37684" s="573"/>
    </row>
    <row r="37685" spans="5:6" ht="15" customHeight="1">
      <c r="E37685" s="573"/>
      <c r="F37685" s="573"/>
    </row>
    <row r="37686" spans="5:6" ht="15" customHeight="1">
      <c r="E37686" s="573"/>
      <c r="F37686" s="573"/>
    </row>
    <row r="37687" spans="5:6" ht="15" customHeight="1">
      <c r="E37687" s="573"/>
      <c r="F37687" s="573"/>
    </row>
    <row r="37688" spans="5:6" ht="15" customHeight="1">
      <c r="E37688" s="573"/>
      <c r="F37688" s="573"/>
    </row>
    <row r="37689" spans="5:6" ht="15" customHeight="1">
      <c r="E37689" s="573"/>
      <c r="F37689" s="573"/>
    </row>
    <row r="37690" spans="5:6" ht="15" customHeight="1">
      <c r="E37690" s="573"/>
      <c r="F37690" s="573"/>
    </row>
    <row r="37691" spans="5:6" ht="15" customHeight="1">
      <c r="E37691" s="573"/>
      <c r="F37691" s="573"/>
    </row>
    <row r="37692" spans="5:6" ht="15" customHeight="1">
      <c r="E37692" s="573"/>
      <c r="F37692" s="573"/>
    </row>
    <row r="37693" spans="5:6" ht="15" customHeight="1">
      <c r="E37693" s="573"/>
      <c r="F37693" s="573"/>
    </row>
    <row r="37694" spans="5:6" ht="15" customHeight="1">
      <c r="E37694" s="573"/>
      <c r="F37694" s="573"/>
    </row>
    <row r="37695" spans="5:6" ht="15" customHeight="1">
      <c r="E37695" s="573"/>
      <c r="F37695" s="573"/>
    </row>
    <row r="37696" spans="5:6" ht="15" customHeight="1">
      <c r="E37696" s="573"/>
      <c r="F37696" s="573"/>
    </row>
    <row r="37697" spans="5:6" ht="15" customHeight="1">
      <c r="E37697" s="573"/>
      <c r="F37697" s="573"/>
    </row>
    <row r="37698" spans="5:6" ht="15" customHeight="1">
      <c r="E37698" s="573"/>
      <c r="F37698" s="573"/>
    </row>
    <row r="37699" spans="5:6" ht="15" customHeight="1">
      <c r="E37699" s="573"/>
      <c r="F37699" s="573"/>
    </row>
    <row r="37700" spans="5:6" ht="15" customHeight="1">
      <c r="E37700" s="573"/>
      <c r="F37700" s="573"/>
    </row>
    <row r="37701" spans="5:6" ht="15" customHeight="1">
      <c r="E37701" s="573"/>
      <c r="F37701" s="573"/>
    </row>
    <row r="37702" spans="5:6" ht="15" customHeight="1">
      <c r="E37702" s="573"/>
      <c r="F37702" s="573"/>
    </row>
    <row r="37703" spans="5:6" ht="15" customHeight="1">
      <c r="E37703" s="573"/>
      <c r="F37703" s="573"/>
    </row>
    <row r="37704" spans="5:6" ht="15" customHeight="1">
      <c r="E37704" s="573"/>
      <c r="F37704" s="573"/>
    </row>
    <row r="37705" spans="5:6" ht="15" customHeight="1">
      <c r="E37705" s="573"/>
      <c r="F37705" s="573"/>
    </row>
    <row r="37706" spans="5:6" ht="15" customHeight="1">
      <c r="E37706" s="573"/>
      <c r="F37706" s="573"/>
    </row>
    <row r="37707" spans="5:6" ht="15" customHeight="1">
      <c r="E37707" s="573"/>
      <c r="F37707" s="573"/>
    </row>
    <row r="37708" spans="5:6" ht="15" customHeight="1">
      <c r="E37708" s="573"/>
      <c r="F37708" s="573"/>
    </row>
    <row r="37709" spans="5:6" ht="15" customHeight="1">
      <c r="E37709" s="573"/>
      <c r="F37709" s="573"/>
    </row>
    <row r="37710" spans="5:6" ht="15" customHeight="1">
      <c r="E37710" s="573"/>
      <c r="F37710" s="573"/>
    </row>
    <row r="37711" spans="5:6" ht="15" customHeight="1">
      <c r="E37711" s="573"/>
      <c r="F37711" s="573"/>
    </row>
    <row r="37712" spans="5:6" ht="15" customHeight="1">
      <c r="E37712" s="573"/>
      <c r="F37712" s="573"/>
    </row>
    <row r="37713" spans="5:6" ht="15" customHeight="1">
      <c r="E37713" s="573"/>
      <c r="F37713" s="573"/>
    </row>
    <row r="37714" spans="5:6" ht="15" customHeight="1">
      <c r="E37714" s="573"/>
      <c r="F37714" s="573"/>
    </row>
    <row r="37715" spans="5:6" ht="15" customHeight="1">
      <c r="E37715" s="573"/>
      <c r="F37715" s="573"/>
    </row>
    <row r="37716" spans="5:6" ht="15" customHeight="1">
      <c r="E37716" s="573"/>
      <c r="F37716" s="573"/>
    </row>
    <row r="37717" spans="5:6" ht="15" customHeight="1">
      <c r="E37717" s="573"/>
      <c r="F37717" s="573"/>
    </row>
    <row r="37718" spans="5:6" ht="15" customHeight="1">
      <c r="E37718" s="573"/>
      <c r="F37718" s="573"/>
    </row>
    <row r="37719" spans="5:6" ht="15" customHeight="1">
      <c r="E37719" s="573"/>
      <c r="F37719" s="573"/>
    </row>
    <row r="37720" spans="5:6" ht="15" customHeight="1">
      <c r="E37720" s="573"/>
      <c r="F37720" s="573"/>
    </row>
    <row r="37721" spans="5:6" ht="15" customHeight="1">
      <c r="E37721" s="573"/>
      <c r="F37721" s="573"/>
    </row>
    <row r="37722" spans="5:6" ht="15" customHeight="1">
      <c r="E37722" s="573"/>
      <c r="F37722" s="573"/>
    </row>
    <row r="37723" spans="5:6" ht="15" customHeight="1">
      <c r="E37723" s="573"/>
      <c r="F37723" s="573"/>
    </row>
    <row r="37724" spans="5:6" ht="15" customHeight="1">
      <c r="E37724" s="573"/>
      <c r="F37724" s="573"/>
    </row>
    <row r="37725" spans="5:6" ht="15" customHeight="1">
      <c r="E37725" s="573"/>
      <c r="F37725" s="573"/>
    </row>
    <row r="37726" spans="5:6" ht="15" customHeight="1">
      <c r="E37726" s="573"/>
      <c r="F37726" s="573"/>
    </row>
    <row r="37727" spans="5:6" ht="15" customHeight="1">
      <c r="E37727" s="573"/>
      <c r="F37727" s="573"/>
    </row>
    <row r="37728" spans="5:6" ht="15" customHeight="1">
      <c r="E37728" s="573"/>
      <c r="F37728" s="573"/>
    </row>
    <row r="37729" spans="5:6" ht="15" customHeight="1">
      <c r="E37729" s="573"/>
      <c r="F37729" s="573"/>
    </row>
    <row r="37730" spans="5:6" ht="15" customHeight="1">
      <c r="E37730" s="573"/>
      <c r="F37730" s="573"/>
    </row>
    <row r="37731" spans="5:6" ht="15" customHeight="1">
      <c r="E37731" s="573"/>
      <c r="F37731" s="573"/>
    </row>
    <row r="37732" spans="5:6" ht="15" customHeight="1">
      <c r="E37732" s="573"/>
      <c r="F37732" s="573"/>
    </row>
    <row r="37733" spans="5:6" ht="15" customHeight="1">
      <c r="E37733" s="573"/>
      <c r="F37733" s="573"/>
    </row>
    <row r="37734" spans="5:6" ht="15" customHeight="1">
      <c r="E37734" s="573"/>
      <c r="F37734" s="573"/>
    </row>
    <row r="37735" spans="5:6" ht="15" customHeight="1">
      <c r="E37735" s="573"/>
      <c r="F37735" s="573"/>
    </row>
    <row r="37736" spans="5:6" ht="15" customHeight="1">
      <c r="E37736" s="573"/>
      <c r="F37736" s="573"/>
    </row>
    <row r="37737" spans="5:6" ht="15" customHeight="1">
      <c r="E37737" s="573"/>
      <c r="F37737" s="573"/>
    </row>
    <row r="37738" spans="5:6" ht="15" customHeight="1">
      <c r="E37738" s="573"/>
      <c r="F37738" s="573"/>
    </row>
    <row r="37739" spans="5:6" ht="15" customHeight="1">
      <c r="E37739" s="573"/>
      <c r="F37739" s="573"/>
    </row>
    <row r="37740" spans="5:6" ht="15" customHeight="1">
      <c r="E37740" s="573"/>
      <c r="F37740" s="573"/>
    </row>
    <row r="37741" spans="5:6" ht="15" customHeight="1">
      <c r="E37741" s="573"/>
      <c r="F37741" s="573"/>
    </row>
    <row r="37742" spans="5:6" ht="15" customHeight="1">
      <c r="E37742" s="573"/>
      <c r="F37742" s="573"/>
    </row>
    <row r="37743" spans="5:6" ht="15" customHeight="1">
      <c r="E37743" s="573"/>
      <c r="F37743" s="573"/>
    </row>
    <row r="37744" spans="5:6" ht="15" customHeight="1">
      <c r="E37744" s="573"/>
      <c r="F37744" s="573"/>
    </row>
    <row r="37745" spans="5:6" ht="15" customHeight="1">
      <c r="E37745" s="573"/>
      <c r="F37745" s="573"/>
    </row>
    <row r="37746" spans="5:6" ht="15" customHeight="1">
      <c r="E37746" s="573"/>
      <c r="F37746" s="573"/>
    </row>
    <row r="37747" spans="5:6" ht="15" customHeight="1">
      <c r="E37747" s="573"/>
      <c r="F37747" s="573"/>
    </row>
    <row r="37748" spans="5:6" ht="15" customHeight="1">
      <c r="E37748" s="573"/>
      <c r="F37748" s="573"/>
    </row>
    <row r="37749" spans="5:6" ht="15" customHeight="1">
      <c r="E37749" s="573"/>
      <c r="F37749" s="573"/>
    </row>
    <row r="37750" spans="5:6" ht="15" customHeight="1">
      <c r="E37750" s="573"/>
      <c r="F37750" s="573"/>
    </row>
    <row r="37751" spans="5:6" ht="15" customHeight="1">
      <c r="E37751" s="573"/>
      <c r="F37751" s="573"/>
    </row>
    <row r="37752" spans="5:6" ht="15" customHeight="1">
      <c r="E37752" s="573"/>
      <c r="F37752" s="573"/>
    </row>
    <row r="37753" spans="5:6" ht="15" customHeight="1">
      <c r="E37753" s="573"/>
      <c r="F37753" s="573"/>
    </row>
    <row r="37754" spans="5:6" ht="15" customHeight="1">
      <c r="E37754" s="573"/>
      <c r="F37754" s="573"/>
    </row>
    <row r="37755" spans="5:6" ht="15" customHeight="1">
      <c r="E37755" s="573"/>
      <c r="F37755" s="573"/>
    </row>
    <row r="37756" spans="5:6" ht="15" customHeight="1">
      <c r="E37756" s="573"/>
      <c r="F37756" s="573"/>
    </row>
    <row r="37757" spans="5:6" ht="15" customHeight="1">
      <c r="E37757" s="573"/>
      <c r="F37757" s="573"/>
    </row>
    <row r="37758" spans="5:6" ht="15" customHeight="1">
      <c r="E37758" s="573"/>
      <c r="F37758" s="573"/>
    </row>
    <row r="37759" spans="5:6" ht="15" customHeight="1">
      <c r="E37759" s="573"/>
      <c r="F37759" s="573"/>
    </row>
    <row r="37760" spans="5:6" ht="15" customHeight="1">
      <c r="E37760" s="573"/>
      <c r="F37760" s="573"/>
    </row>
    <row r="37761" spans="5:6" ht="15" customHeight="1">
      <c r="E37761" s="573"/>
      <c r="F37761" s="573"/>
    </row>
    <row r="37762" spans="5:6" ht="15" customHeight="1">
      <c r="E37762" s="573"/>
      <c r="F37762" s="573"/>
    </row>
    <row r="37763" spans="5:6" ht="15" customHeight="1">
      <c r="E37763" s="573"/>
      <c r="F37763" s="573"/>
    </row>
    <row r="37764" spans="5:6" ht="15" customHeight="1">
      <c r="E37764" s="573"/>
      <c r="F37764" s="573"/>
    </row>
    <row r="37765" spans="5:6" ht="15" customHeight="1">
      <c r="E37765" s="573"/>
      <c r="F37765" s="573"/>
    </row>
    <row r="37766" spans="5:6" ht="15" customHeight="1">
      <c r="E37766" s="573"/>
      <c r="F37766" s="573"/>
    </row>
    <row r="37767" spans="5:6" ht="15" customHeight="1">
      <c r="E37767" s="573"/>
      <c r="F37767" s="573"/>
    </row>
    <row r="37768" spans="5:6" ht="15" customHeight="1">
      <c r="E37768" s="573"/>
      <c r="F37768" s="573"/>
    </row>
    <row r="37769" spans="5:6" ht="15" customHeight="1">
      <c r="E37769" s="573"/>
      <c r="F37769" s="573"/>
    </row>
    <row r="37770" spans="5:6" ht="15" customHeight="1">
      <c r="E37770" s="573"/>
      <c r="F37770" s="573"/>
    </row>
    <row r="37771" spans="5:6" ht="15" customHeight="1">
      <c r="E37771" s="573"/>
      <c r="F37771" s="573"/>
    </row>
    <row r="37772" spans="5:6" ht="15" customHeight="1">
      <c r="E37772" s="573"/>
      <c r="F37772" s="573"/>
    </row>
    <row r="37773" spans="5:6" ht="15" customHeight="1">
      <c r="E37773" s="573"/>
      <c r="F37773" s="573"/>
    </row>
    <row r="37774" spans="5:6" ht="15" customHeight="1">
      <c r="E37774" s="573"/>
      <c r="F37774" s="573"/>
    </row>
    <row r="37775" spans="5:6" ht="15" customHeight="1">
      <c r="E37775" s="573"/>
      <c r="F37775" s="573"/>
    </row>
    <row r="37776" spans="5:6" ht="15" customHeight="1">
      <c r="E37776" s="573"/>
      <c r="F37776" s="573"/>
    </row>
    <row r="37777" spans="5:6" ht="15" customHeight="1">
      <c r="E37777" s="573"/>
      <c r="F37777" s="573"/>
    </row>
    <row r="37778" spans="5:6" ht="15" customHeight="1">
      <c r="E37778" s="573"/>
      <c r="F37778" s="573"/>
    </row>
    <row r="37779" spans="5:6" ht="15" customHeight="1">
      <c r="E37779" s="573"/>
      <c r="F37779" s="573"/>
    </row>
    <row r="37780" spans="5:6" ht="15" customHeight="1">
      <c r="E37780" s="573"/>
      <c r="F37780" s="573"/>
    </row>
    <row r="37781" spans="5:6" ht="15" customHeight="1">
      <c r="E37781" s="573"/>
      <c r="F37781" s="573"/>
    </row>
    <row r="37782" spans="5:6" ht="15" customHeight="1">
      <c r="E37782" s="573"/>
      <c r="F37782" s="573"/>
    </row>
    <row r="37783" spans="5:6" ht="15" customHeight="1">
      <c r="E37783" s="573"/>
      <c r="F37783" s="573"/>
    </row>
    <row r="37784" spans="5:6" ht="15" customHeight="1">
      <c r="E37784" s="573"/>
      <c r="F37784" s="573"/>
    </row>
    <row r="37785" spans="5:6" ht="15" customHeight="1">
      <c r="E37785" s="573"/>
      <c r="F37785" s="573"/>
    </row>
    <row r="37786" spans="5:6" ht="15" customHeight="1">
      <c r="E37786" s="573"/>
      <c r="F37786" s="573"/>
    </row>
    <row r="37787" spans="5:6" ht="15" customHeight="1">
      <c r="E37787" s="573"/>
      <c r="F37787" s="573"/>
    </row>
    <row r="37788" spans="5:6" ht="15" customHeight="1">
      <c r="E37788" s="573"/>
      <c r="F37788" s="573"/>
    </row>
    <row r="37789" spans="5:6" ht="15" customHeight="1">
      <c r="E37789" s="573"/>
      <c r="F37789" s="573"/>
    </row>
    <row r="37790" spans="5:6" ht="15" customHeight="1">
      <c r="E37790" s="573"/>
      <c r="F37790" s="573"/>
    </row>
    <row r="37791" spans="5:6" ht="15" customHeight="1">
      <c r="E37791" s="573"/>
      <c r="F37791" s="573"/>
    </row>
    <row r="37792" spans="5:6" ht="15" customHeight="1">
      <c r="E37792" s="573"/>
      <c r="F37792" s="573"/>
    </row>
    <row r="37793" spans="5:6" ht="15" customHeight="1">
      <c r="E37793" s="573"/>
      <c r="F37793" s="573"/>
    </row>
    <row r="37794" spans="5:6" ht="15" customHeight="1">
      <c r="E37794" s="573"/>
      <c r="F37794" s="573"/>
    </row>
    <row r="37795" spans="5:6" ht="15" customHeight="1">
      <c r="E37795" s="573"/>
      <c r="F37795" s="573"/>
    </row>
    <row r="37796" spans="5:6" ht="15" customHeight="1">
      <c r="E37796" s="573"/>
      <c r="F37796" s="573"/>
    </row>
    <row r="37797" spans="5:6" ht="15" customHeight="1">
      <c r="E37797" s="573"/>
      <c r="F37797" s="573"/>
    </row>
    <row r="37798" spans="5:6" ht="15" customHeight="1">
      <c r="E37798" s="573"/>
      <c r="F37798" s="573"/>
    </row>
    <row r="37799" spans="5:6" ht="15" customHeight="1">
      <c r="E37799" s="573"/>
      <c r="F37799" s="573"/>
    </row>
    <row r="37800" spans="5:6" ht="15" customHeight="1">
      <c r="E37800" s="573"/>
      <c r="F37800" s="573"/>
    </row>
    <row r="37801" spans="5:6" ht="15" customHeight="1">
      <c r="E37801" s="573"/>
      <c r="F37801" s="573"/>
    </row>
    <row r="37802" spans="5:6" ht="15" customHeight="1">
      <c r="E37802" s="573"/>
      <c r="F37802" s="573"/>
    </row>
    <row r="37803" spans="5:6" ht="15" customHeight="1">
      <c r="E37803" s="573"/>
      <c r="F37803" s="573"/>
    </row>
    <row r="37804" spans="5:6" ht="15" customHeight="1">
      <c r="E37804" s="573"/>
      <c r="F37804" s="573"/>
    </row>
    <row r="37805" spans="5:6" ht="15" customHeight="1">
      <c r="E37805" s="573"/>
      <c r="F37805" s="573"/>
    </row>
    <row r="37806" spans="5:6" ht="15" customHeight="1">
      <c r="E37806" s="573"/>
      <c r="F37806" s="573"/>
    </row>
    <row r="37807" spans="5:6" ht="15" customHeight="1">
      <c r="E37807" s="573"/>
      <c r="F37807" s="573"/>
    </row>
    <row r="37808" spans="5:6" ht="15" customHeight="1">
      <c r="E37808" s="573"/>
      <c r="F37808" s="573"/>
    </row>
    <row r="37809" spans="5:6" ht="15" customHeight="1">
      <c r="E37809" s="573"/>
      <c r="F37809" s="573"/>
    </row>
    <row r="37810" spans="5:6" ht="15" customHeight="1">
      <c r="E37810" s="573"/>
      <c r="F37810" s="573"/>
    </row>
    <row r="37811" spans="5:6" ht="15" customHeight="1">
      <c r="E37811" s="573"/>
      <c r="F37811" s="573"/>
    </row>
    <row r="37812" spans="5:6" ht="15" customHeight="1">
      <c r="E37812" s="573"/>
      <c r="F37812" s="573"/>
    </row>
    <row r="37813" spans="5:6" ht="15" customHeight="1">
      <c r="E37813" s="573"/>
      <c r="F37813" s="573"/>
    </row>
    <row r="37814" spans="5:6" ht="15" customHeight="1">
      <c r="E37814" s="573"/>
      <c r="F37814" s="573"/>
    </row>
    <row r="37815" spans="5:6" ht="15" customHeight="1">
      <c r="E37815" s="573"/>
      <c r="F37815" s="573"/>
    </row>
    <row r="37816" spans="5:6" ht="15" customHeight="1">
      <c r="E37816" s="573"/>
      <c r="F37816" s="573"/>
    </row>
    <row r="37817" spans="5:6" ht="15" customHeight="1">
      <c r="E37817" s="573"/>
      <c r="F37817" s="573"/>
    </row>
    <row r="37818" spans="5:6" ht="15" customHeight="1">
      <c r="E37818" s="573"/>
      <c r="F37818" s="573"/>
    </row>
    <row r="37819" spans="5:6" ht="15" customHeight="1">
      <c r="E37819" s="573"/>
      <c r="F37819" s="573"/>
    </row>
    <row r="37820" spans="5:6" ht="15" customHeight="1">
      <c r="E37820" s="573"/>
      <c r="F37820" s="573"/>
    </row>
    <row r="37821" spans="5:6" ht="15" customHeight="1">
      <c r="E37821" s="573"/>
      <c r="F37821" s="573"/>
    </row>
    <row r="37822" spans="5:6" ht="15" customHeight="1">
      <c r="E37822" s="573"/>
      <c r="F37822" s="573"/>
    </row>
    <row r="37823" spans="5:6" ht="15" customHeight="1">
      <c r="E37823" s="573"/>
      <c r="F37823" s="573"/>
    </row>
    <row r="37824" spans="5:6" ht="15" customHeight="1">
      <c r="E37824" s="573"/>
      <c r="F37824" s="573"/>
    </row>
    <row r="37825" spans="5:6" ht="15" customHeight="1">
      <c r="E37825" s="573"/>
      <c r="F37825" s="573"/>
    </row>
    <row r="37826" spans="5:6" ht="15" customHeight="1">
      <c r="E37826" s="573"/>
      <c r="F37826" s="573"/>
    </row>
    <row r="37827" spans="5:6" ht="15" customHeight="1">
      <c r="E37827" s="573"/>
      <c r="F37827" s="573"/>
    </row>
    <row r="37828" spans="5:6" ht="15" customHeight="1">
      <c r="E37828" s="573"/>
      <c r="F37828" s="573"/>
    </row>
    <row r="37829" spans="5:6" ht="15" customHeight="1">
      <c r="E37829" s="573"/>
      <c r="F37829" s="573"/>
    </row>
    <row r="37830" spans="5:6" ht="15" customHeight="1">
      <c r="E37830" s="573"/>
      <c r="F37830" s="573"/>
    </row>
    <row r="37831" spans="5:6" ht="15" customHeight="1">
      <c r="E37831" s="573"/>
      <c r="F37831" s="573"/>
    </row>
    <row r="37832" spans="5:6" ht="15" customHeight="1">
      <c r="E37832" s="573"/>
      <c r="F37832" s="573"/>
    </row>
    <row r="37833" spans="5:6" ht="15" customHeight="1">
      <c r="E37833" s="573"/>
      <c r="F37833" s="573"/>
    </row>
    <row r="37834" spans="5:6" ht="15" customHeight="1">
      <c r="E37834" s="573"/>
      <c r="F37834" s="573"/>
    </row>
    <row r="37835" spans="5:6" ht="15" customHeight="1">
      <c r="E37835" s="573"/>
      <c r="F37835" s="573"/>
    </row>
    <row r="37836" spans="5:6" ht="15" customHeight="1">
      <c r="E37836" s="573"/>
      <c r="F37836" s="573"/>
    </row>
    <row r="37837" spans="5:6" ht="15" customHeight="1">
      <c r="E37837" s="573"/>
      <c r="F37837" s="573"/>
    </row>
    <row r="37838" spans="5:6" ht="15" customHeight="1">
      <c r="E37838" s="573"/>
      <c r="F37838" s="573"/>
    </row>
    <row r="37839" spans="5:6" ht="15" customHeight="1">
      <c r="E37839" s="573"/>
      <c r="F37839" s="573"/>
    </row>
    <row r="37840" spans="5:6" ht="15" customHeight="1">
      <c r="E37840" s="573"/>
      <c r="F37840" s="573"/>
    </row>
    <row r="37841" spans="5:6" ht="15" customHeight="1">
      <c r="E37841" s="573"/>
      <c r="F37841" s="573"/>
    </row>
    <row r="37842" spans="5:6" ht="15" customHeight="1">
      <c r="E37842" s="573"/>
      <c r="F37842" s="573"/>
    </row>
    <row r="37843" spans="5:6" ht="15" customHeight="1">
      <c r="E37843" s="573"/>
      <c r="F37843" s="573"/>
    </row>
    <row r="37844" spans="5:6" ht="15" customHeight="1">
      <c r="E37844" s="573"/>
      <c r="F37844" s="573"/>
    </row>
    <row r="37845" spans="5:6" ht="15" customHeight="1">
      <c r="E37845" s="573"/>
      <c r="F37845" s="573"/>
    </row>
    <row r="37846" spans="5:6" ht="15" customHeight="1">
      <c r="E37846" s="573"/>
      <c r="F37846" s="573"/>
    </row>
    <row r="37847" spans="5:6" ht="15" customHeight="1">
      <c r="E37847" s="573"/>
      <c r="F37847" s="573"/>
    </row>
    <row r="37848" spans="5:6" ht="15" customHeight="1">
      <c r="E37848" s="573"/>
      <c r="F37848" s="573"/>
    </row>
    <row r="37849" spans="5:6" ht="15" customHeight="1">
      <c r="E37849" s="573"/>
      <c r="F37849" s="573"/>
    </row>
    <row r="37850" spans="5:6" ht="15" customHeight="1">
      <c r="E37850" s="573"/>
      <c r="F37850" s="573"/>
    </row>
    <row r="37851" spans="5:6" ht="15" customHeight="1">
      <c r="E37851" s="573"/>
      <c r="F37851" s="573"/>
    </row>
    <row r="37852" spans="5:6" ht="15" customHeight="1">
      <c r="E37852" s="573"/>
      <c r="F37852" s="573"/>
    </row>
    <row r="37853" spans="5:6" ht="15" customHeight="1">
      <c r="E37853" s="573"/>
      <c r="F37853" s="573"/>
    </row>
    <row r="37854" spans="5:6" ht="15" customHeight="1">
      <c r="E37854" s="573"/>
      <c r="F37854" s="573"/>
    </row>
    <row r="37855" spans="5:6" ht="15" customHeight="1">
      <c r="E37855" s="573"/>
      <c r="F37855" s="573"/>
    </row>
    <row r="37856" spans="5:6" ht="15" customHeight="1">
      <c r="E37856" s="573"/>
      <c r="F37856" s="573"/>
    </row>
    <row r="37857" spans="5:6" ht="15" customHeight="1">
      <c r="E37857" s="573"/>
      <c r="F37857" s="573"/>
    </row>
    <row r="37858" spans="5:6" ht="15" customHeight="1">
      <c r="E37858" s="573"/>
      <c r="F37858" s="573"/>
    </row>
    <row r="37859" spans="5:6" ht="15" customHeight="1">
      <c r="E37859" s="573"/>
      <c r="F37859" s="573"/>
    </row>
    <row r="37860" spans="5:6" ht="15" customHeight="1">
      <c r="E37860" s="573"/>
      <c r="F37860" s="573"/>
    </row>
    <row r="37861" spans="5:6" ht="15" customHeight="1">
      <c r="E37861" s="573"/>
      <c r="F37861" s="573"/>
    </row>
    <row r="37862" spans="5:6" ht="15" customHeight="1">
      <c r="E37862" s="573"/>
      <c r="F37862" s="573"/>
    </row>
    <row r="37863" spans="5:6" ht="15" customHeight="1">
      <c r="E37863" s="573"/>
      <c r="F37863" s="573"/>
    </row>
    <row r="37864" spans="5:6" ht="15" customHeight="1">
      <c r="E37864" s="573"/>
      <c r="F37864" s="573"/>
    </row>
    <row r="37865" spans="5:6" ht="15" customHeight="1">
      <c r="E37865" s="573"/>
      <c r="F37865" s="573"/>
    </row>
    <row r="37866" spans="5:6" ht="15" customHeight="1">
      <c r="E37866" s="573"/>
      <c r="F37866" s="573"/>
    </row>
    <row r="37867" spans="5:6" ht="15" customHeight="1">
      <c r="E37867" s="573"/>
      <c r="F37867" s="573"/>
    </row>
    <row r="37868" spans="5:6" ht="15" customHeight="1">
      <c r="E37868" s="573"/>
      <c r="F37868" s="573"/>
    </row>
    <row r="37869" spans="5:6" ht="15" customHeight="1">
      <c r="E37869" s="573"/>
      <c r="F37869" s="573"/>
    </row>
    <row r="37870" spans="5:6" ht="15" customHeight="1">
      <c r="E37870" s="573"/>
      <c r="F37870" s="573"/>
    </row>
    <row r="37871" spans="5:6" ht="15" customHeight="1">
      <c r="E37871" s="573"/>
      <c r="F37871" s="573"/>
    </row>
    <row r="37872" spans="5:6" ht="15" customHeight="1">
      <c r="E37872" s="573"/>
      <c r="F37872" s="573"/>
    </row>
    <row r="37873" spans="5:6" ht="15" customHeight="1">
      <c r="E37873" s="573"/>
      <c r="F37873" s="573"/>
    </row>
    <row r="37874" spans="5:6" ht="15" customHeight="1">
      <c r="E37874" s="573"/>
      <c r="F37874" s="573"/>
    </row>
    <row r="37875" spans="5:6" ht="15" customHeight="1">
      <c r="E37875" s="573"/>
      <c r="F37875" s="573"/>
    </row>
    <row r="37876" spans="5:6" ht="15" customHeight="1">
      <c r="E37876" s="573"/>
      <c r="F37876" s="573"/>
    </row>
    <row r="37877" spans="5:6" ht="15" customHeight="1">
      <c r="E37877" s="573"/>
      <c r="F37877" s="573"/>
    </row>
    <row r="37878" spans="5:6" ht="15" customHeight="1">
      <c r="E37878" s="573"/>
      <c r="F37878" s="573"/>
    </row>
    <row r="37879" spans="5:6" ht="15" customHeight="1">
      <c r="E37879" s="573"/>
      <c r="F37879" s="573"/>
    </row>
    <row r="37880" spans="5:6" ht="15" customHeight="1">
      <c r="E37880" s="573"/>
      <c r="F37880" s="573"/>
    </row>
    <row r="37881" spans="5:6" ht="15" customHeight="1">
      <c r="E37881" s="573"/>
      <c r="F37881" s="573"/>
    </row>
    <row r="37882" spans="5:6" ht="15" customHeight="1">
      <c r="E37882" s="573"/>
      <c r="F37882" s="573"/>
    </row>
    <row r="37883" spans="5:6" ht="15" customHeight="1">
      <c r="E37883" s="573"/>
      <c r="F37883" s="573"/>
    </row>
    <row r="37884" spans="5:6" ht="15" customHeight="1">
      <c r="E37884" s="573"/>
      <c r="F37884" s="573"/>
    </row>
    <row r="37885" spans="5:6" ht="15" customHeight="1">
      <c r="E37885" s="573"/>
      <c r="F37885" s="573"/>
    </row>
    <row r="37886" spans="5:6" ht="15" customHeight="1">
      <c r="E37886" s="573"/>
      <c r="F37886" s="573"/>
    </row>
    <row r="37887" spans="5:6" ht="15" customHeight="1">
      <c r="E37887" s="573"/>
      <c r="F37887" s="573"/>
    </row>
    <row r="37888" spans="5:6" ht="15" customHeight="1">
      <c r="E37888" s="573"/>
      <c r="F37888" s="573"/>
    </row>
    <row r="37889" spans="5:6" ht="15" customHeight="1">
      <c r="E37889" s="573"/>
      <c r="F37889" s="573"/>
    </row>
    <row r="37890" spans="5:6" ht="15" customHeight="1">
      <c r="E37890" s="573"/>
      <c r="F37890" s="573"/>
    </row>
    <row r="37891" spans="5:6" ht="15" customHeight="1">
      <c r="E37891" s="573"/>
      <c r="F37891" s="573"/>
    </row>
    <row r="37892" spans="5:6" ht="15" customHeight="1">
      <c r="E37892" s="573"/>
      <c r="F37892" s="573"/>
    </row>
    <row r="37893" spans="5:6" ht="15" customHeight="1">
      <c r="E37893" s="573"/>
      <c r="F37893" s="573"/>
    </row>
    <row r="37894" spans="5:6" ht="15" customHeight="1">
      <c r="E37894" s="573"/>
      <c r="F37894" s="573"/>
    </row>
    <row r="37895" spans="5:6" ht="15" customHeight="1">
      <c r="E37895" s="573"/>
      <c r="F37895" s="573"/>
    </row>
    <row r="37896" spans="5:6" ht="15" customHeight="1">
      <c r="E37896" s="573"/>
      <c r="F37896" s="573"/>
    </row>
    <row r="37897" spans="5:6" ht="15" customHeight="1">
      <c r="E37897" s="573"/>
      <c r="F37897" s="573"/>
    </row>
    <row r="37898" spans="5:6" ht="15" customHeight="1">
      <c r="E37898" s="573"/>
      <c r="F37898" s="573"/>
    </row>
    <row r="37899" spans="5:6" ht="15" customHeight="1">
      <c r="E37899" s="573"/>
      <c r="F37899" s="573"/>
    </row>
    <row r="37900" spans="5:6" ht="15" customHeight="1">
      <c r="E37900" s="573"/>
      <c r="F37900" s="573"/>
    </row>
    <row r="37901" spans="5:6" ht="15" customHeight="1">
      <c r="E37901" s="573"/>
      <c r="F37901" s="573"/>
    </row>
    <row r="37902" spans="5:6" ht="15" customHeight="1">
      <c r="E37902" s="573"/>
      <c r="F37902" s="573"/>
    </row>
    <row r="37903" spans="5:6" ht="15" customHeight="1">
      <c r="E37903" s="573"/>
      <c r="F37903" s="573"/>
    </row>
    <row r="37904" spans="5:6" ht="15" customHeight="1">
      <c r="E37904" s="573"/>
      <c r="F37904" s="573"/>
    </row>
    <row r="37905" spans="5:6" ht="15" customHeight="1">
      <c r="E37905" s="573"/>
      <c r="F37905" s="573"/>
    </row>
    <row r="37906" spans="5:6" ht="15" customHeight="1">
      <c r="E37906" s="573"/>
      <c r="F37906" s="573"/>
    </row>
    <row r="37907" spans="5:6" ht="15" customHeight="1">
      <c r="E37907" s="573"/>
      <c r="F37907" s="573"/>
    </row>
    <row r="37908" spans="5:6" ht="15" customHeight="1">
      <c r="E37908" s="573"/>
      <c r="F37908" s="573"/>
    </row>
    <row r="37909" spans="5:6" ht="15" customHeight="1">
      <c r="E37909" s="573"/>
      <c r="F37909" s="573"/>
    </row>
    <row r="37910" spans="5:6" ht="15" customHeight="1">
      <c r="E37910" s="573"/>
      <c r="F37910" s="573"/>
    </row>
    <row r="37911" spans="5:6" ht="15" customHeight="1">
      <c r="E37911" s="573"/>
      <c r="F37911" s="573"/>
    </row>
    <row r="37912" spans="5:6" ht="15" customHeight="1">
      <c r="E37912" s="573"/>
      <c r="F37912" s="573"/>
    </row>
    <row r="37913" spans="5:6" ht="15" customHeight="1">
      <c r="E37913" s="573"/>
      <c r="F37913" s="573"/>
    </row>
    <row r="37914" spans="5:6" ht="15" customHeight="1">
      <c r="E37914" s="573"/>
      <c r="F37914" s="573"/>
    </row>
    <row r="37915" spans="5:6" ht="15" customHeight="1">
      <c r="E37915" s="573"/>
      <c r="F37915" s="573"/>
    </row>
    <row r="37916" spans="5:6" ht="15" customHeight="1">
      <c r="E37916" s="573"/>
      <c r="F37916" s="573"/>
    </row>
    <row r="37917" spans="5:6" ht="15" customHeight="1">
      <c r="E37917" s="573"/>
      <c r="F37917" s="573"/>
    </row>
    <row r="37918" spans="5:6" ht="15" customHeight="1">
      <c r="E37918" s="573"/>
      <c r="F37918" s="573"/>
    </row>
    <row r="37919" spans="5:6" ht="15" customHeight="1">
      <c r="E37919" s="573"/>
      <c r="F37919" s="573"/>
    </row>
    <row r="37920" spans="5:6" ht="15" customHeight="1">
      <c r="E37920" s="573"/>
      <c r="F37920" s="573"/>
    </row>
    <row r="37921" spans="5:6" ht="15" customHeight="1">
      <c r="E37921" s="573"/>
      <c r="F37921" s="573"/>
    </row>
    <row r="37922" spans="5:6" ht="15" customHeight="1">
      <c r="E37922" s="573"/>
      <c r="F37922" s="573"/>
    </row>
    <row r="37923" spans="5:6" ht="15" customHeight="1">
      <c r="E37923" s="573"/>
      <c r="F37923" s="573"/>
    </row>
    <row r="37924" spans="5:6" ht="15" customHeight="1">
      <c r="E37924" s="573"/>
      <c r="F37924" s="573"/>
    </row>
    <row r="37925" spans="5:6" ht="15" customHeight="1">
      <c r="E37925" s="573"/>
      <c r="F37925" s="573"/>
    </row>
    <row r="37926" spans="5:6" ht="15" customHeight="1">
      <c r="E37926" s="573"/>
      <c r="F37926" s="573"/>
    </row>
    <row r="37927" spans="5:6" ht="15" customHeight="1">
      <c r="E37927" s="573"/>
      <c r="F37927" s="573"/>
    </row>
    <row r="37928" spans="5:6" ht="15" customHeight="1">
      <c r="E37928" s="573"/>
      <c r="F37928" s="573"/>
    </row>
    <row r="37929" spans="5:6" ht="15" customHeight="1">
      <c r="E37929" s="573"/>
      <c r="F37929" s="573"/>
    </row>
    <row r="37930" spans="5:6" ht="15" customHeight="1">
      <c r="E37930" s="573"/>
      <c r="F37930" s="573"/>
    </row>
    <row r="37931" spans="5:6" ht="15" customHeight="1">
      <c r="E37931" s="573"/>
      <c r="F37931" s="573"/>
    </row>
    <row r="37932" spans="5:6" ht="15" customHeight="1">
      <c r="E37932" s="573"/>
      <c r="F37932" s="573"/>
    </row>
    <row r="37933" spans="5:6" ht="15" customHeight="1">
      <c r="E37933" s="573"/>
      <c r="F37933" s="573"/>
    </row>
    <row r="37934" spans="5:6" ht="15" customHeight="1">
      <c r="E37934" s="573"/>
      <c r="F37934" s="573"/>
    </row>
    <row r="37935" spans="5:6" ht="15" customHeight="1">
      <c r="E37935" s="573"/>
      <c r="F37935" s="573"/>
    </row>
    <row r="37936" spans="5:6" ht="15" customHeight="1">
      <c r="E37936" s="573"/>
      <c r="F37936" s="573"/>
    </row>
    <row r="37937" spans="5:6" ht="15" customHeight="1">
      <c r="E37937" s="573"/>
      <c r="F37937" s="573"/>
    </row>
    <row r="37938" spans="5:6" ht="15" customHeight="1">
      <c r="E37938" s="573"/>
      <c r="F37938" s="573"/>
    </row>
    <row r="37939" spans="5:6" ht="15" customHeight="1">
      <c r="E37939" s="573"/>
      <c r="F37939" s="573"/>
    </row>
    <row r="37940" spans="5:6" ht="15" customHeight="1">
      <c r="E37940" s="573"/>
      <c r="F37940" s="573"/>
    </row>
    <row r="37941" spans="5:6" ht="15" customHeight="1">
      <c r="E37941" s="573"/>
      <c r="F37941" s="573"/>
    </row>
    <row r="37942" spans="5:6" ht="15" customHeight="1">
      <c r="E37942" s="573"/>
      <c r="F37942" s="573"/>
    </row>
    <row r="37943" spans="5:6" ht="15" customHeight="1">
      <c r="E37943" s="573"/>
      <c r="F37943" s="573"/>
    </row>
    <row r="37944" spans="5:6" ht="15" customHeight="1">
      <c r="E37944" s="573"/>
      <c r="F37944" s="573"/>
    </row>
    <row r="37945" spans="5:6" ht="15" customHeight="1">
      <c r="E37945" s="573"/>
      <c r="F37945" s="573"/>
    </row>
    <row r="37946" spans="5:6" ht="15" customHeight="1">
      <c r="E37946" s="573"/>
      <c r="F37946" s="573"/>
    </row>
    <row r="37947" spans="5:6" ht="15" customHeight="1">
      <c r="E37947" s="573"/>
      <c r="F37947" s="573"/>
    </row>
    <row r="37948" spans="5:6" ht="15" customHeight="1">
      <c r="E37948" s="573"/>
      <c r="F37948" s="573"/>
    </row>
    <row r="37949" spans="5:6" ht="15" customHeight="1">
      <c r="E37949" s="573"/>
      <c r="F37949" s="573"/>
    </row>
    <row r="37950" spans="5:6" ht="15" customHeight="1">
      <c r="E37950" s="573"/>
      <c r="F37950" s="573"/>
    </row>
    <row r="37951" spans="5:6" ht="15" customHeight="1">
      <c r="E37951" s="573"/>
      <c r="F37951" s="573"/>
    </row>
    <row r="37952" spans="5:6" ht="15" customHeight="1">
      <c r="E37952" s="573"/>
      <c r="F37952" s="573"/>
    </row>
    <row r="37953" spans="5:6" ht="15" customHeight="1">
      <c r="E37953" s="573"/>
      <c r="F37953" s="573"/>
    </row>
    <row r="37954" spans="5:6" ht="15" customHeight="1">
      <c r="E37954" s="573"/>
      <c r="F37954" s="573"/>
    </row>
    <row r="37955" spans="5:6" ht="15" customHeight="1">
      <c r="E37955" s="573"/>
      <c r="F37955" s="573"/>
    </row>
    <row r="37956" spans="5:6" ht="15" customHeight="1">
      <c r="E37956" s="573"/>
      <c r="F37956" s="573"/>
    </row>
    <row r="37957" spans="5:6" ht="15" customHeight="1">
      <c r="E37957" s="573"/>
      <c r="F37957" s="573"/>
    </row>
    <row r="37958" spans="5:6" ht="15" customHeight="1">
      <c r="E37958" s="573"/>
      <c r="F37958" s="573"/>
    </row>
    <row r="37959" spans="5:6" ht="15" customHeight="1">
      <c r="E37959" s="573"/>
      <c r="F37959" s="573"/>
    </row>
    <row r="37960" spans="5:6" ht="15" customHeight="1">
      <c r="E37960" s="573"/>
      <c r="F37960" s="573"/>
    </row>
    <row r="37961" spans="5:6" ht="15" customHeight="1">
      <c r="E37961" s="573"/>
      <c r="F37961" s="573"/>
    </row>
    <row r="37962" spans="5:6" ht="15" customHeight="1">
      <c r="E37962" s="573"/>
      <c r="F37962" s="573"/>
    </row>
    <row r="37963" spans="5:6" ht="15" customHeight="1">
      <c r="E37963" s="573"/>
      <c r="F37963" s="573"/>
    </row>
    <row r="37964" spans="5:6" ht="15" customHeight="1">
      <c r="E37964" s="573"/>
      <c r="F37964" s="573"/>
    </row>
    <row r="37965" spans="5:6" ht="15" customHeight="1">
      <c r="E37965" s="573"/>
      <c r="F37965" s="573"/>
    </row>
    <row r="37966" spans="5:6" ht="15" customHeight="1">
      <c r="E37966" s="573"/>
      <c r="F37966" s="573"/>
    </row>
    <row r="37967" spans="5:6" ht="15" customHeight="1">
      <c r="E37967" s="573"/>
      <c r="F37967" s="573"/>
    </row>
    <row r="37968" spans="5:6" ht="15" customHeight="1">
      <c r="E37968" s="573"/>
      <c r="F37968" s="573"/>
    </row>
    <row r="37969" spans="5:6" ht="15" customHeight="1">
      <c r="E37969" s="573"/>
      <c r="F37969" s="573"/>
    </row>
    <row r="37970" spans="5:6" ht="15" customHeight="1">
      <c r="E37970" s="573"/>
      <c r="F37970" s="573"/>
    </row>
    <row r="37971" spans="5:6" ht="15" customHeight="1">
      <c r="E37971" s="573"/>
      <c r="F37971" s="573"/>
    </row>
    <row r="37972" spans="5:6" ht="15" customHeight="1">
      <c r="E37972" s="573"/>
      <c r="F37972" s="573"/>
    </row>
    <row r="37973" spans="5:6" ht="15" customHeight="1">
      <c r="E37973" s="573"/>
      <c r="F37973" s="573"/>
    </row>
    <row r="37974" spans="5:6" ht="15" customHeight="1">
      <c r="E37974" s="573"/>
      <c r="F37974" s="573"/>
    </row>
    <row r="37975" spans="5:6" ht="15" customHeight="1">
      <c r="E37975" s="573"/>
      <c r="F37975" s="573"/>
    </row>
    <row r="37976" spans="5:6" ht="15" customHeight="1">
      <c r="E37976" s="573"/>
      <c r="F37976" s="573"/>
    </row>
    <row r="37977" spans="5:6" ht="15" customHeight="1">
      <c r="E37977" s="573"/>
      <c r="F37977" s="573"/>
    </row>
    <row r="37978" spans="5:6" ht="15" customHeight="1">
      <c r="E37978" s="573"/>
      <c r="F37978" s="573"/>
    </row>
    <row r="37979" spans="5:6" ht="15" customHeight="1">
      <c r="E37979" s="573"/>
      <c r="F37979" s="573"/>
    </row>
    <row r="37980" spans="5:6" ht="15" customHeight="1">
      <c r="E37980" s="573"/>
      <c r="F37980" s="573"/>
    </row>
    <row r="37981" spans="5:6" ht="15" customHeight="1">
      <c r="E37981" s="573"/>
      <c r="F37981" s="573"/>
    </row>
    <row r="37982" spans="5:6" ht="15" customHeight="1">
      <c r="E37982" s="573"/>
      <c r="F37982" s="573"/>
    </row>
    <row r="37983" spans="5:6" ht="15" customHeight="1">
      <c r="E37983" s="573"/>
      <c r="F37983" s="573"/>
    </row>
    <row r="37984" spans="5:6" ht="15" customHeight="1">
      <c r="E37984" s="573"/>
      <c r="F37984" s="573"/>
    </row>
    <row r="37985" spans="5:6" ht="15" customHeight="1">
      <c r="E37985" s="573"/>
      <c r="F37985" s="573"/>
    </row>
    <row r="37986" spans="5:6" ht="15" customHeight="1">
      <c r="E37986" s="573"/>
      <c r="F37986" s="573"/>
    </row>
    <row r="37987" spans="5:6" ht="15" customHeight="1">
      <c r="E37987" s="573"/>
      <c r="F37987" s="573"/>
    </row>
    <row r="37988" spans="5:6" ht="15" customHeight="1">
      <c r="E37988" s="573"/>
      <c r="F37988" s="573"/>
    </row>
    <row r="37989" spans="5:6" ht="15" customHeight="1">
      <c r="E37989" s="573"/>
      <c r="F37989" s="573"/>
    </row>
    <row r="37990" spans="5:6" ht="15" customHeight="1">
      <c r="E37990" s="573"/>
      <c r="F37990" s="573"/>
    </row>
    <row r="37991" spans="5:6" ht="15" customHeight="1">
      <c r="E37991" s="573"/>
      <c r="F37991" s="573"/>
    </row>
    <row r="37992" spans="5:6" ht="15" customHeight="1">
      <c r="E37992" s="573"/>
      <c r="F37992" s="573"/>
    </row>
    <row r="37993" spans="5:6" ht="15" customHeight="1">
      <c r="E37993" s="573"/>
      <c r="F37993" s="573"/>
    </row>
    <row r="37994" spans="5:6" ht="15" customHeight="1">
      <c r="E37994" s="573"/>
      <c r="F37994" s="573"/>
    </row>
    <row r="37995" spans="5:6" ht="15" customHeight="1">
      <c r="E37995" s="573"/>
      <c r="F37995" s="573"/>
    </row>
    <row r="37996" spans="5:6" ht="15" customHeight="1">
      <c r="E37996" s="573"/>
      <c r="F37996" s="573"/>
    </row>
    <row r="37997" spans="5:6" ht="15" customHeight="1">
      <c r="E37997" s="573"/>
      <c r="F37997" s="573"/>
    </row>
    <row r="37998" spans="5:6" ht="15" customHeight="1">
      <c r="E37998" s="573"/>
      <c r="F37998" s="573"/>
    </row>
    <row r="37999" spans="5:6" ht="15" customHeight="1">
      <c r="E37999" s="573"/>
      <c r="F37999" s="573"/>
    </row>
    <row r="38000" spans="5:6" ht="15" customHeight="1">
      <c r="E38000" s="573"/>
      <c r="F38000" s="573"/>
    </row>
    <row r="38001" spans="5:6" ht="15" customHeight="1">
      <c r="E38001" s="573"/>
      <c r="F38001" s="573"/>
    </row>
    <row r="38002" spans="5:6" ht="15" customHeight="1">
      <c r="E38002" s="573"/>
      <c r="F38002" s="573"/>
    </row>
    <row r="38003" spans="5:6" ht="15" customHeight="1">
      <c r="E38003" s="573"/>
      <c r="F38003" s="573"/>
    </row>
    <row r="38004" spans="5:6" ht="15" customHeight="1">
      <c r="E38004" s="573"/>
      <c r="F38004" s="573"/>
    </row>
    <row r="38005" spans="5:6" ht="15" customHeight="1">
      <c r="E38005" s="573"/>
      <c r="F38005" s="573"/>
    </row>
    <row r="38006" spans="5:6" ht="15" customHeight="1">
      <c r="E38006" s="573"/>
      <c r="F38006" s="573"/>
    </row>
    <row r="38007" spans="5:6" ht="15" customHeight="1">
      <c r="E38007" s="573"/>
      <c r="F38007" s="573"/>
    </row>
    <row r="38008" spans="5:6" ht="15" customHeight="1">
      <c r="E38008" s="573"/>
      <c r="F38008" s="573"/>
    </row>
    <row r="38009" spans="5:6" ht="15" customHeight="1">
      <c r="E38009" s="573"/>
      <c r="F38009" s="573"/>
    </row>
    <row r="38010" spans="5:6" ht="15" customHeight="1">
      <c r="E38010" s="573"/>
      <c r="F38010" s="573"/>
    </row>
    <row r="38011" spans="5:6" ht="15" customHeight="1">
      <c r="E38011" s="573"/>
      <c r="F38011" s="573"/>
    </row>
    <row r="38012" spans="5:6" ht="15" customHeight="1">
      <c r="E38012" s="573"/>
      <c r="F38012" s="573"/>
    </row>
    <row r="38013" spans="5:6" ht="15" customHeight="1">
      <c r="E38013" s="573"/>
      <c r="F38013" s="573"/>
    </row>
    <row r="38014" spans="5:6" ht="15" customHeight="1">
      <c r="E38014" s="573"/>
      <c r="F38014" s="573"/>
    </row>
    <row r="38015" spans="5:6" ht="15" customHeight="1">
      <c r="E38015" s="573"/>
      <c r="F38015" s="573"/>
    </row>
    <row r="38016" spans="5:6" ht="15" customHeight="1">
      <c r="E38016" s="573"/>
      <c r="F38016" s="573"/>
    </row>
    <row r="38017" spans="5:6" ht="15" customHeight="1">
      <c r="E38017" s="573"/>
      <c r="F38017" s="573"/>
    </row>
    <row r="38018" spans="5:6" ht="15" customHeight="1">
      <c r="E38018" s="573"/>
      <c r="F38018" s="573"/>
    </row>
    <row r="38019" spans="5:6" ht="15" customHeight="1">
      <c r="E38019" s="573"/>
      <c r="F38019" s="573"/>
    </row>
    <row r="38020" spans="5:6" ht="15" customHeight="1">
      <c r="E38020" s="573"/>
      <c r="F38020" s="573"/>
    </row>
    <row r="38021" spans="5:6" ht="15" customHeight="1">
      <c r="E38021" s="573"/>
      <c r="F38021" s="573"/>
    </row>
    <row r="38022" spans="5:6" ht="15" customHeight="1">
      <c r="E38022" s="573"/>
      <c r="F38022" s="573"/>
    </row>
    <row r="38023" spans="5:6" ht="15" customHeight="1">
      <c r="E38023" s="573"/>
      <c r="F38023" s="573"/>
    </row>
    <row r="38024" spans="5:6" ht="15" customHeight="1">
      <c r="E38024" s="573"/>
      <c r="F38024" s="573"/>
    </row>
    <row r="38025" spans="5:6" ht="15" customHeight="1">
      <c r="E38025" s="573"/>
      <c r="F38025" s="573"/>
    </row>
    <row r="38026" spans="5:6" ht="15" customHeight="1">
      <c r="E38026" s="573"/>
      <c r="F38026" s="573"/>
    </row>
    <row r="38027" spans="5:6" ht="15" customHeight="1">
      <c r="E38027" s="573"/>
      <c r="F38027" s="573"/>
    </row>
    <row r="38028" spans="5:6" ht="15" customHeight="1">
      <c r="E38028" s="573"/>
      <c r="F38028" s="573"/>
    </row>
    <row r="38029" spans="5:6" ht="15" customHeight="1">
      <c r="E38029" s="573"/>
      <c r="F38029" s="573"/>
    </row>
    <row r="38030" spans="5:6" ht="15" customHeight="1">
      <c r="E38030" s="573"/>
      <c r="F38030" s="573"/>
    </row>
    <row r="38031" spans="5:6" ht="15" customHeight="1">
      <c r="E38031" s="573"/>
      <c r="F38031" s="573"/>
    </row>
    <row r="38032" spans="5:6" ht="15" customHeight="1">
      <c r="E38032" s="573"/>
      <c r="F38032" s="573"/>
    </row>
    <row r="38033" spans="5:6" ht="15" customHeight="1">
      <c r="E38033" s="573"/>
      <c r="F38033" s="573"/>
    </row>
    <row r="38034" spans="5:6" ht="15" customHeight="1">
      <c r="E38034" s="573"/>
      <c r="F38034" s="573"/>
    </row>
    <row r="38035" spans="5:6" ht="15" customHeight="1">
      <c r="E38035" s="573"/>
      <c r="F38035" s="573"/>
    </row>
    <row r="38036" spans="5:6" ht="15" customHeight="1">
      <c r="E38036" s="573"/>
      <c r="F38036" s="573"/>
    </row>
    <row r="38037" spans="5:6" ht="15" customHeight="1">
      <c r="E38037" s="573"/>
      <c r="F38037" s="573"/>
    </row>
    <row r="38038" spans="5:6" ht="15" customHeight="1">
      <c r="E38038" s="573"/>
      <c r="F38038" s="573"/>
    </row>
    <row r="38039" spans="5:6" ht="15" customHeight="1">
      <c r="E38039" s="573"/>
      <c r="F38039" s="573"/>
    </row>
    <row r="38040" spans="5:6" ht="15" customHeight="1">
      <c r="E38040" s="573"/>
      <c r="F38040" s="573"/>
    </row>
    <row r="38041" spans="5:6" ht="15" customHeight="1">
      <c r="E38041" s="573"/>
      <c r="F38041" s="573"/>
    </row>
    <row r="38042" spans="5:6" ht="15" customHeight="1">
      <c r="E38042" s="573"/>
      <c r="F38042" s="573"/>
    </row>
    <row r="38043" spans="5:6" ht="15" customHeight="1">
      <c r="E38043" s="573"/>
      <c r="F38043" s="573"/>
    </row>
    <row r="38044" spans="5:6" ht="15" customHeight="1">
      <c r="E38044" s="573"/>
      <c r="F38044" s="573"/>
    </row>
    <row r="38045" spans="5:6" ht="15" customHeight="1">
      <c r="E38045" s="573"/>
      <c r="F38045" s="573"/>
    </row>
    <row r="38046" spans="5:6" ht="15" customHeight="1">
      <c r="E38046" s="573"/>
      <c r="F38046" s="573"/>
    </row>
    <row r="38047" spans="5:6" ht="15" customHeight="1">
      <c r="E38047" s="573"/>
      <c r="F38047" s="573"/>
    </row>
    <row r="38048" spans="5:6" ht="15" customHeight="1">
      <c r="E38048" s="573"/>
      <c r="F38048" s="573"/>
    </row>
    <row r="38049" spans="5:6" ht="15" customHeight="1">
      <c r="E38049" s="573"/>
      <c r="F38049" s="573"/>
    </row>
    <row r="38050" spans="5:6" ht="15" customHeight="1">
      <c r="E38050" s="573"/>
      <c r="F38050" s="573"/>
    </row>
    <row r="38051" spans="5:6" ht="15" customHeight="1">
      <c r="E38051" s="573"/>
      <c r="F38051" s="573"/>
    </row>
    <row r="38052" spans="5:6" ht="15" customHeight="1">
      <c r="E38052" s="573"/>
      <c r="F38052" s="573"/>
    </row>
    <row r="38053" spans="5:6" ht="15" customHeight="1">
      <c r="E38053" s="573"/>
      <c r="F38053" s="573"/>
    </row>
    <row r="38054" spans="5:6" ht="15" customHeight="1">
      <c r="E38054" s="573"/>
      <c r="F38054" s="573"/>
    </row>
    <row r="38055" spans="5:6" ht="15" customHeight="1">
      <c r="E38055" s="573"/>
      <c r="F38055" s="573"/>
    </row>
    <row r="38056" spans="5:6" ht="15" customHeight="1">
      <c r="E38056" s="573"/>
      <c r="F38056" s="573"/>
    </row>
    <row r="38057" spans="5:6" ht="15" customHeight="1">
      <c r="E38057" s="573"/>
      <c r="F38057" s="573"/>
    </row>
    <row r="38058" spans="5:6" ht="15" customHeight="1">
      <c r="E38058" s="573"/>
      <c r="F38058" s="573"/>
    </row>
    <row r="38059" spans="5:6" ht="15" customHeight="1">
      <c r="E38059" s="573"/>
      <c r="F38059" s="573"/>
    </row>
    <row r="38060" spans="5:6" ht="15" customHeight="1">
      <c r="E38060" s="573"/>
      <c r="F38060" s="573"/>
    </row>
    <row r="38061" spans="5:6" ht="15" customHeight="1">
      <c r="E38061" s="573"/>
      <c r="F38061" s="573"/>
    </row>
    <row r="38062" spans="5:6" ht="15" customHeight="1">
      <c r="E38062" s="573"/>
      <c r="F38062" s="573"/>
    </row>
    <row r="38063" spans="5:6" ht="15" customHeight="1">
      <c r="E38063" s="573"/>
      <c r="F38063" s="573"/>
    </row>
    <row r="38064" spans="5:6" ht="15" customHeight="1">
      <c r="E38064" s="573"/>
      <c r="F38064" s="573"/>
    </row>
    <row r="38065" spans="5:6" ht="15" customHeight="1">
      <c r="E38065" s="573"/>
      <c r="F38065" s="573"/>
    </row>
    <row r="38066" spans="5:6" ht="15" customHeight="1">
      <c r="E38066" s="573"/>
      <c r="F38066" s="573"/>
    </row>
    <row r="38067" spans="5:6" ht="15" customHeight="1">
      <c r="E38067" s="573"/>
      <c r="F38067" s="573"/>
    </row>
    <row r="38068" spans="5:6" ht="15" customHeight="1">
      <c r="E38068" s="573"/>
      <c r="F38068" s="573"/>
    </row>
    <row r="38069" spans="5:6" ht="15" customHeight="1">
      <c r="E38069" s="573"/>
      <c r="F38069" s="573"/>
    </row>
    <row r="38070" spans="5:6" ht="15" customHeight="1">
      <c r="E38070" s="573"/>
      <c r="F38070" s="573"/>
    </row>
    <row r="38071" spans="5:6" ht="15" customHeight="1">
      <c r="E38071" s="573"/>
      <c r="F38071" s="573"/>
    </row>
    <row r="38072" spans="5:6" ht="15" customHeight="1">
      <c r="E38072" s="573"/>
      <c r="F38072" s="573"/>
    </row>
    <row r="38073" spans="5:6" ht="15" customHeight="1">
      <c r="E38073" s="573"/>
      <c r="F38073" s="573"/>
    </row>
    <row r="38074" spans="5:6" ht="15" customHeight="1">
      <c r="E38074" s="573"/>
      <c r="F38074" s="573"/>
    </row>
    <row r="38075" spans="5:6" ht="15" customHeight="1">
      <c r="E38075" s="573"/>
      <c r="F38075" s="573"/>
    </row>
    <row r="38076" spans="5:6" ht="15" customHeight="1">
      <c r="E38076" s="573"/>
      <c r="F38076" s="573"/>
    </row>
    <row r="38077" spans="5:6" ht="15" customHeight="1">
      <c r="E38077" s="573"/>
      <c r="F38077" s="573"/>
    </row>
    <row r="38078" spans="5:6" ht="15" customHeight="1">
      <c r="E38078" s="573"/>
      <c r="F38078" s="573"/>
    </row>
    <row r="38079" spans="5:6" ht="15" customHeight="1">
      <c r="E38079" s="573"/>
      <c r="F38079" s="573"/>
    </row>
    <row r="38080" spans="5:6" ht="15" customHeight="1">
      <c r="E38080" s="573"/>
      <c r="F38080" s="573"/>
    </row>
    <row r="38081" spans="5:6" ht="15" customHeight="1">
      <c r="E38081" s="573"/>
      <c r="F38081" s="573"/>
    </row>
    <row r="38082" spans="5:6" ht="15" customHeight="1">
      <c r="E38082" s="573"/>
      <c r="F38082" s="573"/>
    </row>
    <row r="38083" spans="5:6" ht="15" customHeight="1">
      <c r="E38083" s="573"/>
      <c r="F38083" s="573"/>
    </row>
    <row r="38084" spans="5:6" ht="15" customHeight="1">
      <c r="E38084" s="573"/>
      <c r="F38084" s="573"/>
    </row>
    <row r="38085" spans="5:6" ht="15" customHeight="1">
      <c r="E38085" s="573"/>
      <c r="F38085" s="573"/>
    </row>
    <row r="38086" spans="5:6" ht="15" customHeight="1">
      <c r="E38086" s="573"/>
      <c r="F38086" s="573"/>
    </row>
    <row r="38087" spans="5:6" ht="15" customHeight="1">
      <c r="E38087" s="573"/>
      <c r="F38087" s="573"/>
    </row>
    <row r="38088" spans="5:6" ht="15" customHeight="1">
      <c r="E38088" s="573"/>
      <c r="F38088" s="573"/>
    </row>
    <row r="38089" spans="5:6" ht="15" customHeight="1">
      <c r="E38089" s="573"/>
      <c r="F38089" s="573"/>
    </row>
    <row r="38090" spans="5:6" ht="15" customHeight="1">
      <c r="E38090" s="573"/>
      <c r="F38090" s="573"/>
    </row>
    <row r="38091" spans="5:6" ht="15" customHeight="1">
      <c r="E38091" s="573"/>
      <c r="F38091" s="573"/>
    </row>
    <row r="38092" spans="5:6" ht="15" customHeight="1">
      <c r="E38092" s="573"/>
      <c r="F38092" s="573"/>
    </row>
    <row r="38093" spans="5:6" ht="15" customHeight="1">
      <c r="E38093" s="573"/>
      <c r="F38093" s="573"/>
    </row>
    <row r="38094" spans="5:6" ht="15" customHeight="1">
      <c r="E38094" s="573"/>
      <c r="F38094" s="573"/>
    </row>
    <row r="38095" spans="5:6" ht="15" customHeight="1">
      <c r="E38095" s="573"/>
      <c r="F38095" s="573"/>
    </row>
    <row r="38096" spans="5:6" ht="15" customHeight="1">
      <c r="E38096" s="573"/>
      <c r="F38096" s="573"/>
    </row>
    <row r="38097" spans="5:6" ht="15" customHeight="1">
      <c r="E38097" s="573"/>
      <c r="F38097" s="573"/>
    </row>
    <row r="38098" spans="5:6" ht="15" customHeight="1">
      <c r="E38098" s="573"/>
      <c r="F38098" s="573"/>
    </row>
    <row r="38099" spans="5:6" ht="15" customHeight="1">
      <c r="E38099" s="573"/>
      <c r="F38099" s="573"/>
    </row>
    <row r="38100" spans="5:6" ht="15" customHeight="1">
      <c r="E38100" s="573"/>
      <c r="F38100" s="573"/>
    </row>
    <row r="38101" spans="5:6" ht="15" customHeight="1">
      <c r="E38101" s="573"/>
      <c r="F38101" s="573"/>
    </row>
    <row r="38102" spans="5:6" ht="15" customHeight="1">
      <c r="E38102" s="573"/>
      <c r="F38102" s="573"/>
    </row>
    <row r="38103" spans="5:6" ht="15" customHeight="1">
      <c r="E38103" s="573"/>
      <c r="F38103" s="573"/>
    </row>
    <row r="38104" spans="5:6" ht="15" customHeight="1">
      <c r="E38104" s="573"/>
      <c r="F38104" s="573"/>
    </row>
    <row r="38105" spans="5:6" ht="15" customHeight="1">
      <c r="E38105" s="573"/>
      <c r="F38105" s="573"/>
    </row>
    <row r="38106" spans="5:6" ht="15" customHeight="1">
      <c r="E38106" s="573"/>
      <c r="F38106" s="573"/>
    </row>
    <row r="38107" spans="5:6" ht="15" customHeight="1">
      <c r="E38107" s="573"/>
      <c r="F38107" s="573"/>
    </row>
    <row r="38108" spans="5:6" ht="15" customHeight="1">
      <c r="E38108" s="573"/>
      <c r="F38108" s="573"/>
    </row>
    <row r="38109" spans="5:6" ht="15" customHeight="1">
      <c r="E38109" s="573"/>
      <c r="F38109" s="573"/>
    </row>
    <row r="38110" spans="5:6" ht="15" customHeight="1">
      <c r="E38110" s="573"/>
      <c r="F38110" s="573"/>
    </row>
    <row r="38111" spans="5:6" ht="15" customHeight="1">
      <c r="E38111" s="573"/>
      <c r="F38111" s="573"/>
    </row>
    <row r="38112" spans="5:6" ht="15" customHeight="1">
      <c r="E38112" s="573"/>
      <c r="F38112" s="573"/>
    </row>
    <row r="38113" spans="5:6" ht="15" customHeight="1">
      <c r="E38113" s="573"/>
      <c r="F38113" s="573"/>
    </row>
    <row r="38114" spans="5:6" ht="15" customHeight="1">
      <c r="E38114" s="573"/>
      <c r="F38114" s="573"/>
    </row>
    <row r="38115" spans="5:6" ht="15" customHeight="1">
      <c r="E38115" s="573"/>
      <c r="F38115" s="573"/>
    </row>
    <row r="38116" spans="5:6" ht="15" customHeight="1">
      <c r="E38116" s="573"/>
      <c r="F38116" s="573"/>
    </row>
    <row r="38117" spans="5:6" ht="15" customHeight="1">
      <c r="E38117" s="573"/>
      <c r="F38117" s="573"/>
    </row>
    <row r="38118" spans="5:6" ht="15" customHeight="1">
      <c r="E38118" s="573"/>
      <c r="F38118" s="573"/>
    </row>
    <row r="38119" spans="5:6" ht="15" customHeight="1">
      <c r="E38119" s="573"/>
      <c r="F38119" s="573"/>
    </row>
    <row r="38120" spans="5:6" ht="15" customHeight="1">
      <c r="E38120" s="573"/>
      <c r="F38120" s="573"/>
    </row>
    <row r="38121" spans="5:6" ht="15" customHeight="1">
      <c r="E38121" s="573"/>
      <c r="F38121" s="573"/>
    </row>
    <row r="38122" spans="5:6" ht="15" customHeight="1">
      <c r="E38122" s="573"/>
      <c r="F38122" s="573"/>
    </row>
    <row r="38123" spans="5:6" ht="15" customHeight="1">
      <c r="E38123" s="573"/>
      <c r="F38123" s="573"/>
    </row>
    <row r="38124" spans="5:6" ht="15" customHeight="1">
      <c r="E38124" s="573"/>
      <c r="F38124" s="573"/>
    </row>
    <row r="38125" spans="5:6" ht="15" customHeight="1">
      <c r="E38125" s="573"/>
      <c r="F38125" s="573"/>
    </row>
    <row r="38126" spans="5:6" ht="15" customHeight="1">
      <c r="E38126" s="573"/>
      <c r="F38126" s="573"/>
    </row>
    <row r="38127" spans="5:6" ht="15" customHeight="1">
      <c r="E38127" s="573"/>
      <c r="F38127" s="573"/>
    </row>
    <row r="38128" spans="5:6" ht="15" customHeight="1">
      <c r="E38128" s="573"/>
      <c r="F38128" s="573"/>
    </row>
    <row r="38129" spans="5:6" ht="15" customHeight="1">
      <c r="E38129" s="573"/>
      <c r="F38129" s="573"/>
    </row>
    <row r="38130" spans="5:6" ht="15" customHeight="1">
      <c r="E38130" s="573"/>
      <c r="F38130" s="573"/>
    </row>
    <row r="38131" spans="5:6" ht="15" customHeight="1">
      <c r="E38131" s="573"/>
      <c r="F38131" s="573"/>
    </row>
    <row r="38132" spans="5:6" ht="15" customHeight="1">
      <c r="E38132" s="573"/>
      <c r="F38132" s="573"/>
    </row>
    <row r="38133" spans="5:6" ht="15" customHeight="1">
      <c r="E38133" s="573"/>
      <c r="F38133" s="573"/>
    </row>
    <row r="38134" spans="5:6" ht="15" customHeight="1">
      <c r="E38134" s="573"/>
      <c r="F38134" s="573"/>
    </row>
    <row r="38135" spans="5:6" ht="15" customHeight="1">
      <c r="E38135" s="573"/>
      <c r="F38135" s="573"/>
    </row>
    <row r="38136" spans="5:6" ht="15" customHeight="1">
      <c r="E38136" s="573"/>
      <c r="F38136" s="573"/>
    </row>
    <row r="38137" spans="5:6" ht="15" customHeight="1">
      <c r="E38137" s="573"/>
      <c r="F38137" s="573"/>
    </row>
    <row r="38138" spans="5:6" ht="15" customHeight="1">
      <c r="E38138" s="573"/>
      <c r="F38138" s="573"/>
    </row>
    <row r="38139" spans="5:6" ht="15" customHeight="1">
      <c r="E38139" s="573"/>
      <c r="F38139" s="573"/>
    </row>
    <row r="38140" spans="5:6" ht="15" customHeight="1">
      <c r="E38140" s="573"/>
      <c r="F38140" s="573"/>
    </row>
    <row r="38141" spans="5:6" ht="15" customHeight="1">
      <c r="E38141" s="573"/>
      <c r="F38141" s="573"/>
    </row>
    <row r="38142" spans="5:6" ht="15" customHeight="1">
      <c r="E38142" s="573"/>
      <c r="F38142" s="573"/>
    </row>
    <row r="38143" spans="5:6" ht="15" customHeight="1">
      <c r="E38143" s="573"/>
      <c r="F38143" s="573"/>
    </row>
    <row r="38144" spans="5:6" ht="15" customHeight="1">
      <c r="E38144" s="573"/>
      <c r="F38144" s="573"/>
    </row>
    <row r="38145" spans="5:6" ht="15" customHeight="1">
      <c r="E38145" s="573"/>
      <c r="F38145" s="573"/>
    </row>
    <row r="38146" spans="5:6" ht="15" customHeight="1">
      <c r="E38146" s="573"/>
      <c r="F38146" s="573"/>
    </row>
    <row r="38147" spans="5:6" ht="15" customHeight="1">
      <c r="E38147" s="573"/>
      <c r="F38147" s="573"/>
    </row>
    <row r="38148" spans="5:6" ht="15" customHeight="1">
      <c r="E38148" s="573"/>
      <c r="F38148" s="573"/>
    </row>
    <row r="38149" spans="5:6" ht="15" customHeight="1">
      <c r="E38149" s="573"/>
      <c r="F38149" s="573"/>
    </row>
    <row r="38150" spans="5:6" ht="15" customHeight="1">
      <c r="E38150" s="573"/>
      <c r="F38150" s="573"/>
    </row>
    <row r="38151" spans="5:6" ht="15" customHeight="1">
      <c r="E38151" s="573"/>
      <c r="F38151" s="573"/>
    </row>
    <row r="38152" spans="5:6" ht="15" customHeight="1">
      <c r="E38152" s="573"/>
      <c r="F38152" s="573"/>
    </row>
    <row r="38153" spans="5:6" ht="15" customHeight="1">
      <c r="E38153" s="573"/>
      <c r="F38153" s="573"/>
    </row>
    <row r="38154" spans="5:6" ht="15" customHeight="1">
      <c r="E38154" s="573"/>
      <c r="F38154" s="573"/>
    </row>
    <row r="38155" spans="5:6" ht="15" customHeight="1">
      <c r="E38155" s="573"/>
      <c r="F38155" s="573"/>
    </row>
    <row r="38156" spans="5:6" ht="15" customHeight="1">
      <c r="E38156" s="573"/>
      <c r="F38156" s="573"/>
    </row>
    <row r="38157" spans="5:6" ht="15" customHeight="1">
      <c r="E38157" s="573"/>
      <c r="F38157" s="573"/>
    </row>
    <row r="38158" spans="5:6" ht="15" customHeight="1">
      <c r="E38158" s="573"/>
      <c r="F38158" s="573"/>
    </row>
    <row r="38159" spans="5:6" ht="15" customHeight="1">
      <c r="E38159" s="573"/>
      <c r="F38159" s="573"/>
    </row>
    <row r="38160" spans="5:6" ht="15" customHeight="1">
      <c r="E38160" s="573"/>
      <c r="F38160" s="573"/>
    </row>
    <row r="38161" spans="5:6" ht="15" customHeight="1">
      <c r="E38161" s="573"/>
      <c r="F38161" s="573"/>
    </row>
    <row r="38162" spans="5:6" ht="15" customHeight="1">
      <c r="E38162" s="573"/>
      <c r="F38162" s="573"/>
    </row>
    <row r="38163" spans="5:6" ht="15" customHeight="1">
      <c r="E38163" s="573"/>
      <c r="F38163" s="573"/>
    </row>
    <row r="38164" spans="5:6" ht="15" customHeight="1">
      <c r="E38164" s="573"/>
      <c r="F38164" s="573"/>
    </row>
    <row r="38165" spans="5:6" ht="15" customHeight="1">
      <c r="E38165" s="573"/>
      <c r="F38165" s="573"/>
    </row>
    <row r="38166" spans="5:6" ht="15" customHeight="1">
      <c r="E38166" s="573"/>
      <c r="F38166" s="573"/>
    </row>
    <row r="38167" spans="5:6" ht="15" customHeight="1">
      <c r="E38167" s="573"/>
      <c r="F38167" s="573"/>
    </row>
    <row r="38168" spans="5:6" ht="15" customHeight="1">
      <c r="E38168" s="573"/>
      <c r="F38168" s="573"/>
    </row>
    <row r="38169" spans="5:6" ht="15" customHeight="1">
      <c r="E38169" s="573"/>
      <c r="F38169" s="573"/>
    </row>
    <row r="38170" spans="5:6" ht="15" customHeight="1">
      <c r="E38170" s="573"/>
      <c r="F38170" s="573"/>
    </row>
    <row r="38171" spans="5:6" ht="15" customHeight="1">
      <c r="E38171" s="573"/>
      <c r="F38171" s="573"/>
    </row>
    <row r="38172" spans="5:6" ht="15" customHeight="1">
      <c r="E38172" s="573"/>
      <c r="F38172" s="573"/>
    </row>
    <row r="38173" spans="5:6" ht="15" customHeight="1">
      <c r="E38173" s="573"/>
      <c r="F38173" s="573"/>
    </row>
    <row r="38174" spans="5:6" ht="15" customHeight="1">
      <c r="E38174" s="573"/>
      <c r="F38174" s="573"/>
    </row>
    <row r="38175" spans="5:6" ht="15" customHeight="1">
      <c r="E38175" s="573"/>
      <c r="F38175" s="573"/>
    </row>
    <row r="38176" spans="5:6" ht="15" customHeight="1">
      <c r="E38176" s="573"/>
      <c r="F38176" s="573"/>
    </row>
    <row r="38177" spans="5:6" ht="15" customHeight="1">
      <c r="E38177" s="573"/>
      <c r="F38177" s="573"/>
    </row>
    <row r="38178" spans="5:6" ht="15" customHeight="1">
      <c r="E38178" s="573"/>
      <c r="F38178" s="573"/>
    </row>
    <row r="38179" spans="5:6" ht="15" customHeight="1">
      <c r="E38179" s="573"/>
      <c r="F38179" s="573"/>
    </row>
    <row r="38180" spans="5:6" ht="15" customHeight="1">
      <c r="E38180" s="573"/>
      <c r="F38180" s="573"/>
    </row>
    <row r="38181" spans="5:6" ht="15" customHeight="1">
      <c r="E38181" s="573"/>
      <c r="F38181" s="573"/>
    </row>
    <row r="38182" spans="5:6" ht="15" customHeight="1">
      <c r="E38182" s="573"/>
      <c r="F38182" s="573"/>
    </row>
    <row r="38183" spans="5:6" ht="15" customHeight="1">
      <c r="E38183" s="573"/>
      <c r="F38183" s="573"/>
    </row>
    <row r="38184" spans="5:6" ht="15" customHeight="1">
      <c r="E38184" s="573"/>
      <c r="F38184" s="573"/>
    </row>
    <row r="38185" spans="5:6" ht="15" customHeight="1">
      <c r="E38185" s="573"/>
      <c r="F38185" s="573"/>
    </row>
    <row r="38186" spans="5:6" ht="15" customHeight="1">
      <c r="E38186" s="573"/>
      <c r="F38186" s="573"/>
    </row>
    <row r="38187" spans="5:6" ht="15" customHeight="1">
      <c r="E38187" s="573"/>
      <c r="F38187" s="573"/>
    </row>
    <row r="38188" spans="5:6" ht="15" customHeight="1">
      <c r="E38188" s="573"/>
      <c r="F38188" s="573"/>
    </row>
    <row r="38189" spans="5:6" ht="15" customHeight="1">
      <c r="E38189" s="573"/>
      <c r="F38189" s="573"/>
    </row>
    <row r="38190" spans="5:6" ht="15" customHeight="1">
      <c r="E38190" s="573"/>
      <c r="F38190" s="573"/>
    </row>
    <row r="38191" spans="5:6" ht="15" customHeight="1">
      <c r="E38191" s="573"/>
      <c r="F38191" s="573"/>
    </row>
    <row r="38192" spans="5:6" ht="15" customHeight="1">
      <c r="E38192" s="573"/>
      <c r="F38192" s="573"/>
    </row>
    <row r="38193" spans="5:6" ht="15" customHeight="1">
      <c r="E38193" s="573"/>
      <c r="F38193" s="573"/>
    </row>
    <row r="38194" spans="5:6" ht="15" customHeight="1">
      <c r="E38194" s="573"/>
      <c r="F38194" s="573"/>
    </row>
    <row r="38195" spans="5:6" ht="15" customHeight="1">
      <c r="E38195" s="573"/>
      <c r="F38195" s="573"/>
    </row>
    <row r="38196" spans="5:6" ht="15" customHeight="1">
      <c r="E38196" s="573"/>
      <c r="F38196" s="573"/>
    </row>
    <row r="38197" spans="5:6" ht="15" customHeight="1">
      <c r="E38197" s="573"/>
      <c r="F38197" s="573"/>
    </row>
    <row r="38198" spans="5:6" ht="15" customHeight="1">
      <c r="E38198" s="573"/>
      <c r="F38198" s="573"/>
    </row>
    <row r="38199" spans="5:6" ht="15" customHeight="1">
      <c r="E38199" s="573"/>
      <c r="F38199" s="573"/>
    </row>
    <row r="38200" spans="5:6" ht="15" customHeight="1">
      <c r="E38200" s="573"/>
      <c r="F38200" s="573"/>
    </row>
    <row r="38201" spans="5:6" ht="15" customHeight="1">
      <c r="E38201" s="573"/>
      <c r="F38201" s="573"/>
    </row>
    <row r="38202" spans="5:6" ht="15" customHeight="1">
      <c r="E38202" s="573"/>
      <c r="F38202" s="573"/>
    </row>
    <row r="38203" spans="5:6" ht="15" customHeight="1">
      <c r="E38203" s="573"/>
      <c r="F38203" s="573"/>
    </row>
    <row r="38204" spans="5:6" ht="15" customHeight="1">
      <c r="E38204" s="573"/>
      <c r="F38204" s="573"/>
    </row>
    <row r="38205" spans="5:6" ht="15" customHeight="1">
      <c r="E38205" s="573"/>
      <c r="F38205" s="573"/>
    </row>
    <row r="38206" spans="5:6" ht="15" customHeight="1">
      <c r="E38206" s="573"/>
      <c r="F38206" s="573"/>
    </row>
    <row r="38207" spans="5:6" ht="15" customHeight="1">
      <c r="E38207" s="573"/>
      <c r="F38207" s="573"/>
    </row>
    <row r="38208" spans="5:6" ht="15" customHeight="1">
      <c r="E38208" s="573"/>
      <c r="F38208" s="573"/>
    </row>
    <row r="38209" spans="5:6" ht="15" customHeight="1">
      <c r="E38209" s="573"/>
      <c r="F38209" s="573"/>
    </row>
    <row r="38210" spans="5:6" ht="15" customHeight="1">
      <c r="E38210" s="573"/>
      <c r="F38210" s="573"/>
    </row>
    <row r="38211" spans="5:6" ht="15" customHeight="1">
      <c r="E38211" s="573"/>
      <c r="F38211" s="573"/>
    </row>
    <row r="38212" spans="5:6" ht="15" customHeight="1">
      <c r="E38212" s="573"/>
      <c r="F38212" s="573"/>
    </row>
    <row r="38213" spans="5:6" ht="15" customHeight="1">
      <c r="E38213" s="573"/>
      <c r="F38213" s="573"/>
    </row>
    <row r="38214" spans="5:6" ht="15" customHeight="1">
      <c r="E38214" s="573"/>
      <c r="F38214" s="573"/>
    </row>
    <row r="38215" spans="5:6" ht="15" customHeight="1">
      <c r="E38215" s="573"/>
      <c r="F38215" s="573"/>
    </row>
    <row r="38216" spans="5:6" ht="15" customHeight="1">
      <c r="E38216" s="573"/>
      <c r="F38216" s="573"/>
    </row>
    <row r="38217" spans="5:6" ht="15" customHeight="1">
      <c r="E38217" s="573"/>
      <c r="F38217" s="573"/>
    </row>
    <row r="38218" spans="5:6" ht="15" customHeight="1">
      <c r="E38218" s="573"/>
      <c r="F38218" s="573"/>
    </row>
    <row r="38219" spans="5:6" ht="15" customHeight="1">
      <c r="E38219" s="573"/>
      <c r="F38219" s="573"/>
    </row>
    <row r="38220" spans="5:6" ht="15" customHeight="1">
      <c r="E38220" s="573"/>
      <c r="F38220" s="573"/>
    </row>
    <row r="38221" spans="5:6" ht="15" customHeight="1">
      <c r="E38221" s="573"/>
      <c r="F38221" s="573"/>
    </row>
    <row r="38222" spans="5:6" ht="15" customHeight="1">
      <c r="E38222" s="573"/>
      <c r="F38222" s="573"/>
    </row>
    <row r="38223" spans="5:6" ht="15" customHeight="1">
      <c r="E38223" s="573"/>
      <c r="F38223" s="573"/>
    </row>
    <row r="38224" spans="5:6" ht="15" customHeight="1">
      <c r="E38224" s="573"/>
      <c r="F38224" s="573"/>
    </row>
    <row r="38225" spans="5:6" ht="15" customHeight="1">
      <c r="E38225" s="573"/>
      <c r="F38225" s="573"/>
    </row>
    <row r="38226" spans="5:6" ht="15" customHeight="1">
      <c r="E38226" s="573"/>
      <c r="F38226" s="573"/>
    </row>
    <row r="38227" spans="5:6" ht="15" customHeight="1">
      <c r="E38227" s="573"/>
      <c r="F38227" s="573"/>
    </row>
    <row r="38228" spans="5:6" ht="15" customHeight="1">
      <c r="E38228" s="573"/>
      <c r="F38228" s="573"/>
    </row>
    <row r="38229" spans="5:6" ht="15" customHeight="1">
      <c r="E38229" s="573"/>
      <c r="F38229" s="573"/>
    </row>
    <row r="38230" spans="5:6" ht="15" customHeight="1">
      <c r="E38230" s="573"/>
      <c r="F38230" s="573"/>
    </row>
    <row r="38231" spans="5:6" ht="15" customHeight="1">
      <c r="E38231" s="573"/>
      <c r="F38231" s="573"/>
    </row>
    <row r="38232" spans="5:6" ht="15" customHeight="1">
      <c r="E38232" s="573"/>
      <c r="F38232" s="573"/>
    </row>
    <row r="38233" spans="5:6" ht="15" customHeight="1">
      <c r="E38233" s="573"/>
      <c r="F38233" s="573"/>
    </row>
    <row r="38234" spans="5:6" ht="15" customHeight="1">
      <c r="E38234" s="573"/>
      <c r="F38234" s="573"/>
    </row>
    <row r="38235" spans="5:6" ht="15" customHeight="1">
      <c r="E38235" s="573"/>
      <c r="F38235" s="573"/>
    </row>
    <row r="38236" spans="5:6" ht="15" customHeight="1">
      <c r="E38236" s="573"/>
      <c r="F38236" s="573"/>
    </row>
    <row r="38237" spans="5:6" ht="15" customHeight="1">
      <c r="E38237" s="573"/>
      <c r="F38237" s="573"/>
    </row>
    <row r="38238" spans="5:6" ht="15" customHeight="1">
      <c r="E38238" s="573"/>
      <c r="F38238" s="573"/>
    </row>
    <row r="38239" spans="5:6" ht="15" customHeight="1">
      <c r="E38239" s="573"/>
      <c r="F38239" s="573"/>
    </row>
    <row r="38240" spans="5:6" ht="15" customHeight="1">
      <c r="E38240" s="573"/>
      <c r="F38240" s="573"/>
    </row>
    <row r="38241" spans="5:6" ht="15" customHeight="1">
      <c r="E38241" s="573"/>
      <c r="F38241" s="573"/>
    </row>
    <row r="38242" spans="5:6" ht="15" customHeight="1">
      <c r="E38242" s="573"/>
      <c r="F38242" s="573"/>
    </row>
    <row r="38243" spans="5:6" ht="15" customHeight="1">
      <c r="E38243" s="573"/>
      <c r="F38243" s="573"/>
    </row>
    <row r="38244" spans="5:6" ht="15" customHeight="1">
      <c r="E38244" s="573"/>
      <c r="F38244" s="573"/>
    </row>
    <row r="38245" spans="5:6" ht="15" customHeight="1">
      <c r="E38245" s="573"/>
      <c r="F38245" s="573"/>
    </row>
    <row r="38246" spans="5:6" ht="15" customHeight="1">
      <c r="E38246" s="573"/>
      <c r="F38246" s="573"/>
    </row>
    <row r="38247" spans="5:6" ht="15" customHeight="1">
      <c r="E38247" s="573"/>
      <c r="F38247" s="573"/>
    </row>
    <row r="38248" spans="5:6" ht="15" customHeight="1">
      <c r="E38248" s="573"/>
      <c r="F38248" s="573"/>
    </row>
    <row r="38249" spans="5:6" ht="15" customHeight="1">
      <c r="E38249" s="573"/>
      <c r="F38249" s="573"/>
    </row>
    <row r="38250" spans="5:6" ht="15" customHeight="1">
      <c r="E38250" s="573"/>
      <c r="F38250" s="573"/>
    </row>
    <row r="38251" spans="5:6" ht="15" customHeight="1">
      <c r="E38251" s="573"/>
      <c r="F38251" s="573"/>
    </row>
    <row r="38252" spans="5:6" ht="15" customHeight="1">
      <c r="E38252" s="573"/>
      <c r="F38252" s="573"/>
    </row>
    <row r="38253" spans="5:6" ht="15" customHeight="1">
      <c r="E38253" s="573"/>
      <c r="F38253" s="573"/>
    </row>
    <row r="38254" spans="5:6" ht="15" customHeight="1">
      <c r="E38254" s="573"/>
      <c r="F38254" s="573"/>
    </row>
    <row r="38255" spans="5:6" ht="15" customHeight="1">
      <c r="E38255" s="573"/>
      <c r="F38255" s="573"/>
    </row>
    <row r="38256" spans="5:6" ht="15" customHeight="1">
      <c r="E38256" s="573"/>
      <c r="F38256" s="573"/>
    </row>
    <row r="38257" spans="5:6" ht="15" customHeight="1">
      <c r="E38257" s="573"/>
      <c r="F38257" s="573"/>
    </row>
    <row r="38258" spans="5:6" ht="15" customHeight="1">
      <c r="E38258" s="573"/>
      <c r="F38258" s="573"/>
    </row>
    <row r="38259" spans="5:6" ht="15" customHeight="1">
      <c r="E38259" s="573"/>
      <c r="F38259" s="573"/>
    </row>
    <row r="38260" spans="5:6" ht="15" customHeight="1">
      <c r="E38260" s="573"/>
      <c r="F38260" s="573"/>
    </row>
    <row r="38261" spans="5:6" ht="15" customHeight="1">
      <c r="E38261" s="573"/>
      <c r="F38261" s="573"/>
    </row>
    <row r="38262" spans="5:6" ht="15" customHeight="1">
      <c r="E38262" s="573"/>
      <c r="F38262" s="573"/>
    </row>
    <row r="38263" spans="5:6" ht="15" customHeight="1">
      <c r="E38263" s="573"/>
      <c r="F38263" s="573"/>
    </row>
    <row r="38264" spans="5:6" ht="15" customHeight="1">
      <c r="E38264" s="573"/>
      <c r="F38264" s="573"/>
    </row>
    <row r="38265" spans="5:6" ht="15" customHeight="1">
      <c r="E38265" s="573"/>
      <c r="F38265" s="573"/>
    </row>
    <row r="38266" spans="5:6" ht="15" customHeight="1">
      <c r="E38266" s="573"/>
      <c r="F38266" s="573"/>
    </row>
    <row r="38267" spans="5:6" ht="15" customHeight="1">
      <c r="E38267" s="573"/>
      <c r="F38267" s="573"/>
    </row>
    <row r="38268" spans="5:6" ht="15" customHeight="1">
      <c r="E38268" s="573"/>
      <c r="F38268" s="573"/>
    </row>
    <row r="38269" spans="5:6" ht="15" customHeight="1">
      <c r="E38269" s="573"/>
      <c r="F38269" s="573"/>
    </row>
    <row r="38270" spans="5:6" ht="15" customHeight="1">
      <c r="E38270" s="573"/>
      <c r="F38270" s="573"/>
    </row>
    <row r="38271" spans="5:6" ht="15" customHeight="1">
      <c r="E38271" s="573"/>
      <c r="F38271" s="573"/>
    </row>
    <row r="38272" spans="5:6" ht="15" customHeight="1">
      <c r="E38272" s="573"/>
      <c r="F38272" s="573"/>
    </row>
    <row r="38273" spans="5:6" ht="15" customHeight="1">
      <c r="E38273" s="573"/>
      <c r="F38273" s="573"/>
    </row>
    <row r="38274" spans="5:6" ht="15" customHeight="1">
      <c r="E38274" s="573"/>
      <c r="F38274" s="573"/>
    </row>
    <row r="38275" spans="5:6" ht="15" customHeight="1">
      <c r="E38275" s="573"/>
      <c r="F38275" s="573"/>
    </row>
    <row r="38276" spans="5:6" ht="15" customHeight="1">
      <c r="E38276" s="573"/>
      <c r="F38276" s="573"/>
    </row>
    <row r="38277" spans="5:6" ht="15" customHeight="1">
      <c r="E38277" s="573"/>
      <c r="F38277" s="573"/>
    </row>
    <row r="38278" spans="5:6" ht="15" customHeight="1">
      <c r="E38278" s="573"/>
      <c r="F38278" s="573"/>
    </row>
    <row r="38279" spans="5:6" ht="15" customHeight="1">
      <c r="E38279" s="573"/>
      <c r="F38279" s="573"/>
    </row>
    <row r="38280" spans="5:6" ht="15" customHeight="1">
      <c r="E38280" s="573"/>
      <c r="F38280" s="573"/>
    </row>
    <row r="38281" spans="5:6" ht="15" customHeight="1">
      <c r="E38281" s="573"/>
      <c r="F38281" s="573"/>
    </row>
    <row r="38282" spans="5:6" ht="15" customHeight="1">
      <c r="E38282" s="573"/>
      <c r="F38282" s="573"/>
    </row>
    <row r="38283" spans="5:6" ht="15" customHeight="1">
      <c r="E38283" s="573"/>
      <c r="F38283" s="573"/>
    </row>
    <row r="38284" spans="5:6" ht="15" customHeight="1">
      <c r="E38284" s="573"/>
      <c r="F38284" s="573"/>
    </row>
    <row r="38285" spans="5:6" ht="15" customHeight="1">
      <c r="E38285" s="573"/>
      <c r="F38285" s="573"/>
    </row>
    <row r="38286" spans="5:6" ht="15" customHeight="1">
      <c r="E38286" s="573"/>
      <c r="F38286" s="573"/>
    </row>
    <row r="38287" spans="5:6" ht="15" customHeight="1">
      <c r="E38287" s="573"/>
      <c r="F38287" s="573"/>
    </row>
    <row r="38288" spans="5:6" ht="15" customHeight="1">
      <c r="E38288" s="573"/>
      <c r="F38288" s="573"/>
    </row>
    <row r="38289" spans="5:6" ht="15" customHeight="1">
      <c r="E38289" s="573"/>
      <c r="F38289" s="573"/>
    </row>
    <row r="38290" spans="5:6" ht="15" customHeight="1">
      <c r="E38290" s="573"/>
      <c r="F38290" s="573"/>
    </row>
    <row r="38291" spans="5:6" ht="15" customHeight="1">
      <c r="E38291" s="573"/>
      <c r="F38291" s="573"/>
    </row>
    <row r="38292" spans="5:6" ht="15" customHeight="1">
      <c r="E38292" s="573"/>
      <c r="F38292" s="573"/>
    </row>
    <row r="38293" spans="5:6" ht="15" customHeight="1">
      <c r="E38293" s="573"/>
      <c r="F38293" s="573"/>
    </row>
    <row r="38294" spans="5:6" ht="15" customHeight="1">
      <c r="E38294" s="573"/>
      <c r="F38294" s="573"/>
    </row>
    <row r="38295" spans="5:6" ht="15" customHeight="1">
      <c r="E38295" s="573"/>
      <c r="F38295" s="573"/>
    </row>
    <row r="38296" spans="5:6" ht="15" customHeight="1">
      <c r="E38296" s="573"/>
      <c r="F38296" s="573"/>
    </row>
    <row r="38297" spans="5:6" ht="15" customHeight="1">
      <c r="E38297" s="573"/>
      <c r="F38297" s="573"/>
    </row>
    <row r="38298" spans="5:6" ht="15" customHeight="1">
      <c r="E38298" s="573"/>
      <c r="F38298" s="573"/>
    </row>
    <row r="38299" spans="5:6" ht="15" customHeight="1">
      <c r="E38299" s="573"/>
      <c r="F38299" s="573"/>
    </row>
    <row r="38300" spans="5:6" ht="15" customHeight="1">
      <c r="E38300" s="573"/>
      <c r="F38300" s="573"/>
    </row>
    <row r="38301" spans="5:6" ht="15" customHeight="1">
      <c r="E38301" s="573"/>
      <c r="F38301" s="573"/>
    </row>
    <row r="38302" spans="5:6" ht="15" customHeight="1">
      <c r="E38302" s="573"/>
      <c r="F38302" s="573"/>
    </row>
    <row r="38303" spans="5:6" ht="15" customHeight="1">
      <c r="E38303" s="573"/>
      <c r="F38303" s="573"/>
    </row>
    <row r="38304" spans="5:6" ht="15" customHeight="1">
      <c r="E38304" s="573"/>
      <c r="F38304" s="573"/>
    </row>
    <row r="38305" spans="5:6" ht="15" customHeight="1">
      <c r="E38305" s="573"/>
      <c r="F38305" s="573"/>
    </row>
    <row r="38306" spans="5:6" ht="15" customHeight="1">
      <c r="E38306" s="573"/>
      <c r="F38306" s="573"/>
    </row>
    <row r="38307" spans="5:6" ht="15" customHeight="1">
      <c r="E38307" s="573"/>
      <c r="F38307" s="573"/>
    </row>
    <row r="38308" spans="5:6" ht="15" customHeight="1">
      <c r="E38308" s="573"/>
      <c r="F38308" s="573"/>
    </row>
    <row r="38309" spans="5:6" ht="15" customHeight="1">
      <c r="E38309" s="573"/>
      <c r="F38309" s="573"/>
    </row>
    <row r="38310" spans="5:6" ht="15" customHeight="1">
      <c r="E38310" s="573"/>
      <c r="F38310" s="573"/>
    </row>
    <row r="38311" spans="5:6" ht="15" customHeight="1">
      <c r="E38311" s="573"/>
      <c r="F38311" s="573"/>
    </row>
    <row r="38312" spans="5:6" ht="15" customHeight="1">
      <c r="E38312" s="573"/>
      <c r="F38312" s="573"/>
    </row>
    <row r="38313" spans="5:6" ht="15" customHeight="1">
      <c r="E38313" s="573"/>
      <c r="F38313" s="573"/>
    </row>
    <row r="38314" spans="5:6" ht="15" customHeight="1">
      <c r="E38314" s="573"/>
      <c r="F38314" s="573"/>
    </row>
    <row r="38315" spans="5:6" ht="15" customHeight="1">
      <c r="E38315" s="573"/>
      <c r="F38315" s="573"/>
    </row>
    <row r="38316" spans="5:6" ht="15" customHeight="1">
      <c r="E38316" s="573"/>
      <c r="F38316" s="573"/>
    </row>
    <row r="38317" spans="5:6" ht="15" customHeight="1">
      <c r="E38317" s="573"/>
      <c r="F38317" s="573"/>
    </row>
    <row r="38318" spans="5:6" ht="15" customHeight="1">
      <c r="E38318" s="573"/>
      <c r="F38318" s="573"/>
    </row>
    <row r="38319" spans="5:6" ht="15" customHeight="1">
      <c r="E38319" s="573"/>
      <c r="F38319" s="573"/>
    </row>
    <row r="38320" spans="5:6" ht="15" customHeight="1">
      <c r="E38320" s="573"/>
      <c r="F38320" s="573"/>
    </row>
    <row r="38321" spans="5:6" ht="15" customHeight="1">
      <c r="E38321" s="573"/>
      <c r="F38321" s="573"/>
    </row>
    <row r="38322" spans="5:6" ht="15" customHeight="1">
      <c r="E38322" s="573"/>
      <c r="F38322" s="573"/>
    </row>
    <row r="38323" spans="5:6" ht="15" customHeight="1">
      <c r="E38323" s="573"/>
      <c r="F38323" s="573"/>
    </row>
    <row r="38324" spans="5:6" ht="15" customHeight="1">
      <c r="E38324" s="573"/>
      <c r="F38324" s="573"/>
    </row>
    <row r="38325" spans="5:6" ht="15" customHeight="1">
      <c r="E38325" s="573"/>
      <c r="F38325" s="573"/>
    </row>
    <row r="38326" spans="5:6" ht="15" customHeight="1">
      <c r="E38326" s="573"/>
      <c r="F38326" s="573"/>
    </row>
    <row r="38327" spans="5:6" ht="15" customHeight="1">
      <c r="E38327" s="573"/>
      <c r="F38327" s="573"/>
    </row>
    <row r="38328" spans="5:6" ht="15" customHeight="1">
      <c r="E38328" s="573"/>
      <c r="F38328" s="573"/>
    </row>
    <row r="38329" spans="5:6" ht="15" customHeight="1">
      <c r="E38329" s="573"/>
      <c r="F38329" s="573"/>
    </row>
    <row r="38330" spans="5:6" ht="15" customHeight="1">
      <c r="E38330" s="573"/>
      <c r="F38330" s="573"/>
    </row>
    <row r="38331" spans="5:6" ht="15" customHeight="1">
      <c r="E38331" s="573"/>
      <c r="F38331" s="573"/>
    </row>
    <row r="38332" spans="5:6" ht="15" customHeight="1">
      <c r="E38332" s="573"/>
      <c r="F38332" s="573"/>
    </row>
    <row r="38333" spans="5:6" ht="15" customHeight="1">
      <c r="E38333" s="573"/>
      <c r="F38333" s="573"/>
    </row>
    <row r="38334" spans="5:6" ht="15" customHeight="1">
      <c r="E38334" s="573"/>
      <c r="F38334" s="573"/>
    </row>
    <row r="38335" spans="5:6" ht="15" customHeight="1">
      <c r="E38335" s="573"/>
      <c r="F38335" s="573"/>
    </row>
    <row r="38336" spans="5:6" ht="15" customHeight="1">
      <c r="E38336" s="573"/>
      <c r="F38336" s="573"/>
    </row>
    <row r="38337" spans="5:6" ht="15" customHeight="1">
      <c r="E38337" s="573"/>
      <c r="F38337" s="573"/>
    </row>
    <row r="38338" spans="5:6" ht="15" customHeight="1">
      <c r="E38338" s="573"/>
      <c r="F38338" s="573"/>
    </row>
    <row r="38339" spans="5:6" ht="15" customHeight="1">
      <c r="E38339" s="573"/>
      <c r="F38339" s="573"/>
    </row>
    <row r="38340" spans="5:6" ht="15" customHeight="1">
      <c r="E38340" s="573"/>
      <c r="F38340" s="573"/>
    </row>
    <row r="38341" spans="5:6" ht="15" customHeight="1">
      <c r="E38341" s="573"/>
      <c r="F38341" s="573"/>
    </row>
    <row r="38342" spans="5:6" ht="15" customHeight="1">
      <c r="E38342" s="573"/>
      <c r="F38342" s="573"/>
    </row>
    <row r="38343" spans="5:6" ht="15" customHeight="1">
      <c r="E38343" s="573"/>
      <c r="F38343" s="573"/>
    </row>
    <row r="38344" spans="5:6" ht="15" customHeight="1">
      <c r="E38344" s="573"/>
      <c r="F38344" s="573"/>
    </row>
    <row r="38345" spans="5:6" ht="15" customHeight="1">
      <c r="E38345" s="573"/>
      <c r="F38345" s="573"/>
    </row>
    <row r="38346" spans="5:6" ht="15" customHeight="1">
      <c r="E38346" s="573"/>
      <c r="F38346" s="573"/>
    </row>
    <row r="38347" spans="5:6" ht="15" customHeight="1">
      <c r="E38347" s="573"/>
      <c r="F38347" s="573"/>
    </row>
    <row r="38348" spans="5:6" ht="15" customHeight="1">
      <c r="E38348" s="573"/>
      <c r="F38348" s="573"/>
    </row>
    <row r="38349" spans="5:6" ht="15" customHeight="1">
      <c r="E38349" s="573"/>
      <c r="F38349" s="573"/>
    </row>
    <row r="38350" spans="5:6" ht="15" customHeight="1">
      <c r="E38350" s="573"/>
      <c r="F38350" s="573"/>
    </row>
    <row r="38351" spans="5:6" ht="15" customHeight="1">
      <c r="E38351" s="573"/>
      <c r="F38351" s="573"/>
    </row>
    <row r="38352" spans="5:6" ht="15" customHeight="1">
      <c r="E38352" s="573"/>
      <c r="F38352" s="573"/>
    </row>
    <row r="38353" spans="5:6" ht="15" customHeight="1">
      <c r="E38353" s="573"/>
      <c r="F38353" s="573"/>
    </row>
    <row r="38354" spans="5:6" ht="15" customHeight="1">
      <c r="E38354" s="573"/>
      <c r="F38354" s="573"/>
    </row>
    <row r="38355" spans="5:6" ht="15" customHeight="1">
      <c r="E38355" s="573"/>
      <c r="F38355" s="573"/>
    </row>
    <row r="38356" spans="5:6" ht="15" customHeight="1">
      <c r="E38356" s="573"/>
      <c r="F38356" s="573"/>
    </row>
    <row r="38357" spans="5:6" ht="15" customHeight="1">
      <c r="E38357" s="573"/>
      <c r="F38357" s="573"/>
    </row>
    <row r="38358" spans="5:6" ht="15" customHeight="1">
      <c r="E38358" s="573"/>
      <c r="F38358" s="573"/>
    </row>
    <row r="38359" spans="5:6" ht="15" customHeight="1">
      <c r="E38359" s="573"/>
      <c r="F38359" s="573"/>
    </row>
    <row r="38360" spans="5:6" ht="15" customHeight="1">
      <c r="E38360" s="573"/>
      <c r="F38360" s="573"/>
    </row>
    <row r="38361" spans="5:6" ht="15" customHeight="1">
      <c r="E38361" s="573"/>
      <c r="F38361" s="573"/>
    </row>
    <row r="38362" spans="5:6" ht="15" customHeight="1">
      <c r="E38362" s="573"/>
      <c r="F38362" s="573"/>
    </row>
    <row r="38363" spans="5:6" ht="15" customHeight="1">
      <c r="E38363" s="573"/>
      <c r="F38363" s="573"/>
    </row>
    <row r="38364" spans="5:6" ht="15" customHeight="1">
      <c r="E38364" s="573"/>
      <c r="F38364" s="573"/>
    </row>
    <row r="38365" spans="5:6" ht="15" customHeight="1">
      <c r="E38365" s="573"/>
      <c r="F38365" s="573"/>
    </row>
    <row r="38366" spans="5:6" ht="15" customHeight="1">
      <c r="E38366" s="573"/>
      <c r="F38366" s="573"/>
    </row>
    <row r="38367" spans="5:6" ht="15" customHeight="1">
      <c r="E38367" s="573"/>
      <c r="F38367" s="573"/>
    </row>
    <row r="38368" spans="5:6" ht="15" customHeight="1">
      <c r="E38368" s="573"/>
      <c r="F38368" s="573"/>
    </row>
    <row r="38369" spans="5:6" ht="15" customHeight="1">
      <c r="E38369" s="573"/>
      <c r="F38369" s="573"/>
    </row>
    <row r="38370" spans="5:6" ht="15" customHeight="1">
      <c r="E38370" s="573"/>
      <c r="F38370" s="573"/>
    </row>
    <row r="38371" spans="5:6" ht="15" customHeight="1">
      <c r="E38371" s="573"/>
      <c r="F38371" s="573"/>
    </row>
    <row r="38372" spans="5:6" ht="15" customHeight="1">
      <c r="E38372" s="573"/>
      <c r="F38372" s="573"/>
    </row>
    <row r="38373" spans="5:6" ht="15" customHeight="1">
      <c r="E38373" s="573"/>
      <c r="F38373" s="573"/>
    </row>
    <row r="38374" spans="5:6" ht="15" customHeight="1">
      <c r="E38374" s="573"/>
      <c r="F38374" s="573"/>
    </row>
    <row r="38375" spans="5:6" ht="15" customHeight="1">
      <c r="E38375" s="573"/>
      <c r="F38375" s="573"/>
    </row>
    <row r="38376" spans="5:6" ht="15" customHeight="1">
      <c r="E38376" s="573"/>
      <c r="F38376" s="573"/>
    </row>
    <row r="38377" spans="5:6" ht="15" customHeight="1">
      <c r="E38377" s="573"/>
      <c r="F38377" s="573"/>
    </row>
    <row r="38378" spans="5:6" ht="15" customHeight="1">
      <c r="E38378" s="573"/>
      <c r="F38378" s="573"/>
    </row>
    <row r="38379" spans="5:6" ht="15" customHeight="1">
      <c r="E38379" s="573"/>
      <c r="F38379" s="573"/>
    </row>
    <row r="38380" spans="5:6" ht="15" customHeight="1">
      <c r="E38380" s="573"/>
      <c r="F38380" s="573"/>
    </row>
    <row r="38381" spans="5:6" ht="15" customHeight="1">
      <c r="E38381" s="573"/>
      <c r="F38381" s="573"/>
    </row>
    <row r="38382" spans="5:6" ht="15" customHeight="1">
      <c r="E38382" s="573"/>
      <c r="F38382" s="573"/>
    </row>
    <row r="38383" spans="5:6" ht="15" customHeight="1">
      <c r="E38383" s="573"/>
      <c r="F38383" s="573"/>
    </row>
    <row r="38384" spans="5:6" ht="15" customHeight="1">
      <c r="E38384" s="573"/>
      <c r="F38384" s="573"/>
    </row>
    <row r="38385" spans="5:6" ht="15" customHeight="1">
      <c r="E38385" s="573"/>
      <c r="F38385" s="573"/>
    </row>
    <row r="38386" spans="5:6" ht="15" customHeight="1">
      <c r="E38386" s="573"/>
      <c r="F38386" s="573"/>
    </row>
    <row r="38387" spans="5:6" ht="15" customHeight="1">
      <c r="E38387" s="573"/>
      <c r="F38387" s="573"/>
    </row>
    <row r="38388" spans="5:6" ht="15" customHeight="1">
      <c r="E38388" s="573"/>
      <c r="F38388" s="573"/>
    </row>
    <row r="38389" spans="5:6" ht="15" customHeight="1">
      <c r="E38389" s="573"/>
      <c r="F38389" s="573"/>
    </row>
    <row r="38390" spans="5:6" ht="15" customHeight="1">
      <c r="E38390" s="573"/>
      <c r="F38390" s="573"/>
    </row>
    <row r="38391" spans="5:6" ht="15" customHeight="1">
      <c r="E38391" s="573"/>
      <c r="F38391" s="573"/>
    </row>
    <row r="38392" spans="5:6" ht="15" customHeight="1">
      <c r="E38392" s="573"/>
      <c r="F38392" s="573"/>
    </row>
    <row r="38393" spans="5:6" ht="15" customHeight="1">
      <c r="E38393" s="573"/>
      <c r="F38393" s="573"/>
    </row>
    <row r="38394" spans="5:6" ht="15" customHeight="1">
      <c r="E38394" s="573"/>
      <c r="F38394" s="573"/>
    </row>
    <row r="38395" spans="5:6" ht="15" customHeight="1">
      <c r="E38395" s="573"/>
      <c r="F38395" s="573"/>
    </row>
    <row r="38396" spans="5:6" ht="15" customHeight="1">
      <c r="E38396" s="573"/>
      <c r="F38396" s="573"/>
    </row>
    <row r="38397" spans="5:6" ht="15" customHeight="1">
      <c r="E38397" s="573"/>
      <c r="F38397" s="573"/>
    </row>
    <row r="38398" spans="5:6" ht="15" customHeight="1">
      <c r="E38398" s="573"/>
      <c r="F38398" s="573"/>
    </row>
    <row r="38399" spans="5:6" ht="15" customHeight="1">
      <c r="E38399" s="573"/>
      <c r="F38399" s="573"/>
    </row>
    <row r="38400" spans="5:6" ht="15" customHeight="1">
      <c r="E38400" s="573"/>
      <c r="F38400" s="573"/>
    </row>
    <row r="38401" spans="5:6" ht="15" customHeight="1">
      <c r="E38401" s="573"/>
      <c r="F38401" s="573"/>
    </row>
    <row r="38402" spans="5:6" ht="15" customHeight="1">
      <c r="E38402" s="573"/>
      <c r="F38402" s="573"/>
    </row>
    <row r="38403" spans="5:6" ht="15" customHeight="1">
      <c r="E38403" s="573"/>
      <c r="F38403" s="573"/>
    </row>
    <row r="38404" spans="5:6" ht="15" customHeight="1">
      <c r="E38404" s="573"/>
      <c r="F38404" s="573"/>
    </row>
    <row r="38405" spans="5:6" ht="15" customHeight="1">
      <c r="E38405" s="573"/>
      <c r="F38405" s="573"/>
    </row>
    <row r="38406" spans="5:6" ht="15" customHeight="1">
      <c r="E38406" s="573"/>
      <c r="F38406" s="573"/>
    </row>
    <row r="38407" spans="5:6" ht="15" customHeight="1">
      <c r="E38407" s="573"/>
      <c r="F38407" s="573"/>
    </row>
    <row r="38408" spans="5:6" ht="15" customHeight="1">
      <c r="E38408" s="573"/>
      <c r="F38408" s="573"/>
    </row>
    <row r="38409" spans="5:6" ht="15" customHeight="1">
      <c r="E38409" s="573"/>
      <c r="F38409" s="573"/>
    </row>
    <row r="38410" spans="5:6" ht="15" customHeight="1">
      <c r="E38410" s="573"/>
      <c r="F38410" s="573"/>
    </row>
    <row r="38411" spans="5:6" ht="15" customHeight="1">
      <c r="E38411" s="573"/>
      <c r="F38411" s="573"/>
    </row>
    <row r="38412" spans="5:6" ht="15" customHeight="1">
      <c r="E38412" s="573"/>
      <c r="F38412" s="573"/>
    </row>
    <row r="38413" spans="5:6" ht="15" customHeight="1">
      <c r="E38413" s="573"/>
      <c r="F38413" s="573"/>
    </row>
    <row r="38414" spans="5:6" ht="15" customHeight="1">
      <c r="E38414" s="573"/>
      <c r="F38414" s="573"/>
    </row>
    <row r="38415" spans="5:6" ht="15" customHeight="1">
      <c r="E38415" s="573"/>
      <c r="F38415" s="573"/>
    </row>
    <row r="38416" spans="5:6" ht="15" customHeight="1">
      <c r="E38416" s="573"/>
      <c r="F38416" s="573"/>
    </row>
    <row r="38417" spans="5:6" ht="15" customHeight="1">
      <c r="E38417" s="573"/>
      <c r="F38417" s="573"/>
    </row>
    <row r="38418" spans="5:6" ht="15" customHeight="1">
      <c r="E38418" s="573"/>
      <c r="F38418" s="573"/>
    </row>
    <row r="38419" spans="5:6" ht="15" customHeight="1">
      <c r="E38419" s="573"/>
      <c r="F38419" s="573"/>
    </row>
    <row r="38420" spans="5:6" ht="15" customHeight="1">
      <c r="E38420" s="573"/>
      <c r="F38420" s="573"/>
    </row>
    <row r="38421" spans="5:6" ht="15" customHeight="1">
      <c r="E38421" s="573"/>
      <c r="F38421" s="573"/>
    </row>
    <row r="38422" spans="5:6" ht="15" customHeight="1">
      <c r="E38422" s="573"/>
      <c r="F38422" s="573"/>
    </row>
    <row r="38423" spans="5:6" ht="15" customHeight="1">
      <c r="E38423" s="573"/>
      <c r="F38423" s="573"/>
    </row>
    <row r="38424" spans="5:6" ht="15" customHeight="1">
      <c r="E38424" s="573"/>
      <c r="F38424" s="573"/>
    </row>
    <row r="38425" spans="5:6" ht="15" customHeight="1">
      <c r="E38425" s="573"/>
      <c r="F38425" s="573"/>
    </row>
    <row r="38426" spans="5:6" ht="15" customHeight="1">
      <c r="E38426" s="573"/>
      <c r="F38426" s="573"/>
    </row>
    <row r="38427" spans="5:6" ht="15" customHeight="1">
      <c r="E38427" s="573"/>
      <c r="F38427" s="573"/>
    </row>
    <row r="38428" spans="5:6" ht="15" customHeight="1">
      <c r="E38428" s="573"/>
      <c r="F38428" s="573"/>
    </row>
    <row r="38429" spans="5:6" ht="15" customHeight="1">
      <c r="E38429" s="573"/>
      <c r="F38429" s="573"/>
    </row>
    <row r="38430" spans="5:6" ht="15" customHeight="1">
      <c r="E38430" s="573"/>
      <c r="F38430" s="573"/>
    </row>
    <row r="38431" spans="5:6" ht="15" customHeight="1">
      <c r="E38431" s="573"/>
      <c r="F38431" s="573"/>
    </row>
    <row r="38432" spans="5:6" ht="15" customHeight="1">
      <c r="E38432" s="573"/>
      <c r="F38432" s="573"/>
    </row>
    <row r="38433" spans="5:6" ht="15" customHeight="1">
      <c r="E38433" s="573"/>
      <c r="F38433" s="573"/>
    </row>
    <row r="38434" spans="5:6" ht="15" customHeight="1">
      <c r="E38434" s="573"/>
      <c r="F38434" s="573"/>
    </row>
    <row r="38435" spans="5:6" ht="15" customHeight="1">
      <c r="E38435" s="573"/>
      <c r="F38435" s="573"/>
    </row>
    <row r="38436" spans="5:6" ht="15" customHeight="1">
      <c r="E38436" s="573"/>
      <c r="F38436" s="573"/>
    </row>
    <row r="38437" spans="5:6" ht="15" customHeight="1">
      <c r="E38437" s="573"/>
      <c r="F38437" s="573"/>
    </row>
    <row r="38438" spans="5:6" ht="15" customHeight="1">
      <c r="E38438" s="573"/>
      <c r="F38438" s="573"/>
    </row>
    <row r="38439" spans="5:6" ht="15" customHeight="1">
      <c r="E38439" s="573"/>
      <c r="F38439" s="573"/>
    </row>
    <row r="38440" spans="5:6" ht="15" customHeight="1">
      <c r="E38440" s="573"/>
      <c r="F38440" s="573"/>
    </row>
    <row r="38441" spans="5:6" ht="15" customHeight="1">
      <c r="E38441" s="573"/>
      <c r="F38441" s="573"/>
    </row>
    <row r="38442" spans="5:6" ht="15" customHeight="1">
      <c r="E38442" s="573"/>
      <c r="F38442" s="573"/>
    </row>
    <row r="38443" spans="5:6" ht="15" customHeight="1">
      <c r="E38443" s="573"/>
      <c r="F38443" s="573"/>
    </row>
    <row r="38444" spans="5:6" ht="15" customHeight="1">
      <c r="E38444" s="573"/>
      <c r="F38444" s="573"/>
    </row>
    <row r="38445" spans="5:6" ht="15" customHeight="1">
      <c r="E38445" s="573"/>
      <c r="F38445" s="573"/>
    </row>
    <row r="38446" spans="5:6" ht="15" customHeight="1">
      <c r="E38446" s="573"/>
      <c r="F38446" s="573"/>
    </row>
    <row r="38447" spans="5:6" ht="15" customHeight="1">
      <c r="E38447" s="573"/>
      <c r="F38447" s="573"/>
    </row>
    <row r="38448" spans="5:6" ht="15" customHeight="1">
      <c r="E38448" s="573"/>
      <c r="F38448" s="573"/>
    </row>
    <row r="38449" spans="5:6" ht="15" customHeight="1">
      <c r="E38449" s="573"/>
      <c r="F38449" s="573"/>
    </row>
    <row r="38450" spans="5:6" ht="15" customHeight="1">
      <c r="E38450" s="573"/>
      <c r="F38450" s="573"/>
    </row>
    <row r="38451" spans="5:6" ht="15" customHeight="1">
      <c r="E38451" s="573"/>
      <c r="F38451" s="573"/>
    </row>
    <row r="38452" spans="5:6" ht="15" customHeight="1">
      <c r="E38452" s="573"/>
      <c r="F38452" s="573"/>
    </row>
    <row r="38453" spans="5:6" ht="15" customHeight="1">
      <c r="E38453" s="573"/>
      <c r="F38453" s="573"/>
    </row>
    <row r="38454" spans="5:6" ht="15" customHeight="1">
      <c r="E38454" s="573"/>
      <c r="F38454" s="573"/>
    </row>
    <row r="38455" spans="5:6" ht="15" customHeight="1">
      <c r="E38455" s="573"/>
      <c r="F38455" s="573"/>
    </row>
    <row r="38456" spans="5:6" ht="15" customHeight="1">
      <c r="E38456" s="573"/>
      <c r="F38456" s="573"/>
    </row>
    <row r="38457" spans="5:6" ht="15" customHeight="1">
      <c r="E38457" s="573"/>
      <c r="F38457" s="573"/>
    </row>
    <row r="38458" spans="5:6" ht="15" customHeight="1">
      <c r="E38458" s="573"/>
      <c r="F38458" s="573"/>
    </row>
    <row r="38459" spans="5:6" ht="15" customHeight="1">
      <c r="E38459" s="573"/>
      <c r="F38459" s="573"/>
    </row>
    <row r="38460" spans="5:6" ht="15" customHeight="1">
      <c r="E38460" s="573"/>
      <c r="F38460" s="573"/>
    </row>
    <row r="38461" spans="5:6" ht="15" customHeight="1">
      <c r="E38461" s="573"/>
      <c r="F38461" s="573"/>
    </row>
    <row r="38462" spans="5:6" ht="15" customHeight="1">
      <c r="E38462" s="573"/>
      <c r="F38462" s="573"/>
    </row>
    <row r="38463" spans="5:6" ht="15" customHeight="1">
      <c r="E38463" s="573"/>
      <c r="F38463" s="573"/>
    </row>
    <row r="38464" spans="5:6" ht="15" customHeight="1">
      <c r="E38464" s="573"/>
      <c r="F38464" s="573"/>
    </row>
    <row r="38465" spans="5:6" ht="15" customHeight="1">
      <c r="E38465" s="573"/>
      <c r="F38465" s="573"/>
    </row>
    <row r="38466" spans="5:6" ht="15" customHeight="1">
      <c r="E38466" s="573"/>
      <c r="F38466" s="573"/>
    </row>
    <row r="38467" spans="5:6" ht="15" customHeight="1">
      <c r="E38467" s="573"/>
      <c r="F38467" s="573"/>
    </row>
    <row r="38468" spans="5:6" ht="15" customHeight="1">
      <c r="E38468" s="573"/>
      <c r="F38468" s="573"/>
    </row>
    <row r="38469" spans="5:6" ht="15" customHeight="1">
      <c r="E38469" s="573"/>
      <c r="F38469" s="573"/>
    </row>
    <row r="38470" spans="5:6" ht="15" customHeight="1">
      <c r="E38470" s="573"/>
      <c r="F38470" s="573"/>
    </row>
    <row r="38471" spans="5:6" ht="15" customHeight="1">
      <c r="E38471" s="573"/>
      <c r="F38471" s="573"/>
    </row>
    <row r="38472" spans="5:6" ht="15" customHeight="1">
      <c r="E38472" s="573"/>
      <c r="F38472" s="573"/>
    </row>
    <row r="38473" spans="5:6" ht="15" customHeight="1">
      <c r="E38473" s="573"/>
      <c r="F38473" s="573"/>
    </row>
    <row r="38474" spans="5:6" ht="15" customHeight="1">
      <c r="E38474" s="573"/>
      <c r="F38474" s="573"/>
    </row>
    <row r="38475" spans="5:6" ht="15" customHeight="1">
      <c r="E38475" s="573"/>
      <c r="F38475" s="573"/>
    </row>
    <row r="38476" spans="5:6" ht="15" customHeight="1">
      <c r="E38476" s="573"/>
      <c r="F38476" s="573"/>
    </row>
    <row r="38477" spans="5:6" ht="15" customHeight="1">
      <c r="E38477" s="573"/>
      <c r="F38477" s="573"/>
    </row>
    <row r="38478" spans="5:6" ht="15" customHeight="1">
      <c r="E38478" s="573"/>
      <c r="F38478" s="573"/>
    </row>
    <row r="38479" spans="5:6" ht="15" customHeight="1">
      <c r="E38479" s="573"/>
      <c r="F38479" s="573"/>
    </row>
    <row r="38480" spans="5:6" ht="15" customHeight="1">
      <c r="E38480" s="573"/>
      <c r="F38480" s="573"/>
    </row>
    <row r="38481" spans="5:6" ht="15" customHeight="1">
      <c r="E38481" s="573"/>
      <c r="F38481" s="573"/>
    </row>
    <row r="38482" spans="5:6" ht="15" customHeight="1">
      <c r="E38482" s="573"/>
      <c r="F38482" s="573"/>
    </row>
    <row r="38483" spans="5:6" ht="15" customHeight="1">
      <c r="E38483" s="573"/>
      <c r="F38483" s="573"/>
    </row>
    <row r="38484" spans="5:6" ht="15" customHeight="1">
      <c r="E38484" s="573"/>
      <c r="F38484" s="573"/>
    </row>
    <row r="38485" spans="5:6" ht="15" customHeight="1">
      <c r="E38485" s="573"/>
      <c r="F38485" s="573"/>
    </row>
    <row r="38486" spans="5:6" ht="15" customHeight="1">
      <c r="E38486" s="573"/>
      <c r="F38486" s="573"/>
    </row>
    <row r="38487" spans="5:6" ht="15" customHeight="1">
      <c r="E38487" s="573"/>
      <c r="F38487" s="573"/>
    </row>
    <row r="38488" spans="5:6" ht="15" customHeight="1">
      <c r="E38488" s="573"/>
      <c r="F38488" s="573"/>
    </row>
    <row r="38489" spans="5:6" ht="15" customHeight="1">
      <c r="E38489" s="573"/>
      <c r="F38489" s="573"/>
    </row>
    <row r="38490" spans="5:6" ht="15" customHeight="1">
      <c r="E38490" s="573"/>
      <c r="F38490" s="573"/>
    </row>
    <row r="38491" spans="5:6" ht="15" customHeight="1">
      <c r="E38491" s="573"/>
      <c r="F38491" s="573"/>
    </row>
    <row r="38492" spans="5:6" ht="15" customHeight="1">
      <c r="E38492" s="573"/>
      <c r="F38492" s="573"/>
    </row>
    <row r="38493" spans="5:6" ht="15" customHeight="1">
      <c r="E38493" s="573"/>
      <c r="F38493" s="573"/>
    </row>
    <row r="38494" spans="5:6" ht="15" customHeight="1">
      <c r="E38494" s="573"/>
      <c r="F38494" s="573"/>
    </row>
    <row r="38495" spans="5:6" ht="15" customHeight="1">
      <c r="E38495" s="573"/>
      <c r="F38495" s="573"/>
    </row>
    <row r="38496" spans="5:6" ht="15" customHeight="1">
      <c r="E38496" s="573"/>
      <c r="F38496" s="573"/>
    </row>
    <row r="38497" spans="5:6" ht="15" customHeight="1">
      <c r="E38497" s="573"/>
      <c r="F38497" s="573"/>
    </row>
    <row r="38498" spans="5:6" ht="15" customHeight="1">
      <c r="E38498" s="573"/>
      <c r="F38498" s="573"/>
    </row>
    <row r="38499" spans="5:6" ht="15" customHeight="1">
      <c r="E38499" s="573"/>
      <c r="F38499" s="573"/>
    </row>
    <row r="38500" spans="5:6" ht="15" customHeight="1">
      <c r="E38500" s="573"/>
      <c r="F38500" s="573"/>
    </row>
    <row r="38501" spans="5:6" ht="15" customHeight="1">
      <c r="E38501" s="573"/>
      <c r="F38501" s="573"/>
    </row>
    <row r="38502" spans="5:6" ht="15" customHeight="1">
      <c r="E38502" s="573"/>
      <c r="F38502" s="573"/>
    </row>
    <row r="38503" spans="5:6" ht="15" customHeight="1">
      <c r="E38503" s="573"/>
      <c r="F38503" s="573"/>
    </row>
    <row r="38504" spans="5:6" ht="15" customHeight="1">
      <c r="E38504" s="573"/>
      <c r="F38504" s="573"/>
    </row>
    <row r="38505" spans="5:6" ht="15" customHeight="1">
      <c r="E38505" s="573"/>
      <c r="F38505" s="573"/>
    </row>
    <row r="38506" spans="5:6" ht="15" customHeight="1">
      <c r="E38506" s="573"/>
      <c r="F38506" s="573"/>
    </row>
    <row r="38507" spans="5:6" ht="15" customHeight="1">
      <c r="E38507" s="573"/>
      <c r="F38507" s="573"/>
    </row>
    <row r="38508" spans="5:6" ht="15" customHeight="1">
      <c r="E38508" s="573"/>
      <c r="F38508" s="573"/>
    </row>
    <row r="38509" spans="5:6" ht="15" customHeight="1">
      <c r="E38509" s="573"/>
      <c r="F38509" s="573"/>
    </row>
    <row r="38510" spans="5:6" ht="15" customHeight="1">
      <c r="E38510" s="573"/>
      <c r="F38510" s="573"/>
    </row>
    <row r="38511" spans="5:6" ht="15" customHeight="1">
      <c r="E38511" s="573"/>
      <c r="F38511" s="573"/>
    </row>
    <row r="38512" spans="5:6" ht="15" customHeight="1">
      <c r="E38512" s="573"/>
      <c r="F38512" s="573"/>
    </row>
    <row r="38513" spans="5:6" ht="15" customHeight="1">
      <c r="E38513" s="573"/>
      <c r="F38513" s="573"/>
    </row>
    <row r="38514" spans="5:6" ht="15" customHeight="1">
      <c r="E38514" s="573"/>
      <c r="F38514" s="573"/>
    </row>
    <row r="38515" spans="5:6" ht="15" customHeight="1">
      <c r="E38515" s="573"/>
      <c r="F38515" s="573"/>
    </row>
    <row r="38516" spans="5:6" ht="15" customHeight="1">
      <c r="E38516" s="573"/>
      <c r="F38516" s="573"/>
    </row>
    <row r="38517" spans="5:6" ht="15" customHeight="1">
      <c r="E38517" s="573"/>
      <c r="F38517" s="573"/>
    </row>
    <row r="38518" spans="5:6" ht="15" customHeight="1">
      <c r="E38518" s="573"/>
      <c r="F38518" s="573"/>
    </row>
    <row r="38519" spans="5:6" ht="15" customHeight="1">
      <c r="E38519" s="573"/>
      <c r="F38519" s="573"/>
    </row>
    <row r="38520" spans="5:6" ht="15" customHeight="1">
      <c r="E38520" s="573"/>
      <c r="F38520" s="573"/>
    </row>
    <row r="38521" spans="5:6" ht="15" customHeight="1">
      <c r="E38521" s="573"/>
      <c r="F38521" s="573"/>
    </row>
    <row r="38522" spans="5:6" ht="15" customHeight="1">
      <c r="E38522" s="573"/>
      <c r="F38522" s="573"/>
    </row>
    <row r="38523" spans="5:6" ht="15" customHeight="1">
      <c r="E38523" s="573"/>
      <c r="F38523" s="573"/>
    </row>
    <row r="38524" spans="5:6" ht="15" customHeight="1">
      <c r="E38524" s="573"/>
      <c r="F38524" s="573"/>
    </row>
    <row r="38525" spans="5:6" ht="15" customHeight="1">
      <c r="E38525" s="573"/>
      <c r="F38525" s="573"/>
    </row>
    <row r="38526" spans="5:6" ht="15" customHeight="1">
      <c r="E38526" s="573"/>
      <c r="F38526" s="573"/>
    </row>
    <row r="38527" spans="5:6" ht="15" customHeight="1">
      <c r="E38527" s="573"/>
      <c r="F38527" s="573"/>
    </row>
    <row r="38528" spans="5:6" ht="15" customHeight="1">
      <c r="E38528" s="573"/>
      <c r="F38528" s="573"/>
    </row>
    <row r="38529" spans="5:6" ht="15" customHeight="1">
      <c r="E38529" s="573"/>
      <c r="F38529" s="573"/>
    </row>
    <row r="38530" spans="5:6" ht="15" customHeight="1">
      <c r="E38530" s="573"/>
      <c r="F38530" s="573"/>
    </row>
    <row r="38531" spans="5:6" ht="15" customHeight="1">
      <c r="E38531" s="573"/>
      <c r="F38531" s="573"/>
    </row>
    <row r="38532" spans="5:6" ht="15" customHeight="1">
      <c r="E38532" s="573"/>
      <c r="F38532" s="573"/>
    </row>
    <row r="38533" spans="5:6" ht="15" customHeight="1">
      <c r="E38533" s="573"/>
      <c r="F38533" s="573"/>
    </row>
    <row r="38534" spans="5:6" ht="15" customHeight="1">
      <c r="E38534" s="573"/>
      <c r="F38534" s="573"/>
    </row>
    <row r="38535" spans="5:6" ht="15" customHeight="1">
      <c r="E38535" s="573"/>
      <c r="F38535" s="573"/>
    </row>
    <row r="38536" spans="5:6" ht="15" customHeight="1">
      <c r="E38536" s="573"/>
      <c r="F38536" s="573"/>
    </row>
    <row r="38537" spans="5:6" ht="15" customHeight="1">
      <c r="E38537" s="573"/>
      <c r="F38537" s="573"/>
    </row>
    <row r="38538" spans="5:6" ht="15" customHeight="1">
      <c r="E38538" s="573"/>
      <c r="F38538" s="573"/>
    </row>
    <row r="38539" spans="5:6" ht="15" customHeight="1">
      <c r="E38539" s="573"/>
      <c r="F38539" s="573"/>
    </row>
    <row r="38540" spans="5:6" ht="15" customHeight="1">
      <c r="E38540" s="573"/>
      <c r="F38540" s="573"/>
    </row>
    <row r="38541" spans="5:6" ht="15" customHeight="1">
      <c r="E38541" s="573"/>
      <c r="F38541" s="573"/>
    </row>
    <row r="38542" spans="5:6" ht="15" customHeight="1">
      <c r="E38542" s="573"/>
      <c r="F38542" s="573"/>
    </row>
    <row r="38543" spans="5:6" ht="15" customHeight="1">
      <c r="E38543" s="573"/>
      <c r="F38543" s="573"/>
    </row>
    <row r="38544" spans="5:6" ht="15" customHeight="1">
      <c r="E38544" s="573"/>
      <c r="F38544" s="573"/>
    </row>
    <row r="38545" spans="5:6" ht="15" customHeight="1">
      <c r="E38545" s="573"/>
      <c r="F38545" s="573"/>
    </row>
    <row r="38546" spans="5:6" ht="15" customHeight="1">
      <c r="E38546" s="573"/>
      <c r="F38546" s="573"/>
    </row>
    <row r="38547" spans="5:6" ht="15" customHeight="1">
      <c r="E38547" s="573"/>
      <c r="F38547" s="573"/>
    </row>
    <row r="38548" spans="5:6" ht="15" customHeight="1">
      <c r="E38548" s="573"/>
      <c r="F38548" s="573"/>
    </row>
    <row r="38549" spans="5:6" ht="15" customHeight="1">
      <c r="E38549" s="573"/>
      <c r="F38549" s="573"/>
    </row>
    <row r="38550" spans="5:6" ht="15" customHeight="1">
      <c r="E38550" s="573"/>
      <c r="F38550" s="573"/>
    </row>
    <row r="38551" spans="5:6" ht="15" customHeight="1">
      <c r="E38551" s="573"/>
      <c r="F38551" s="573"/>
    </row>
    <row r="38552" spans="5:6" ht="15" customHeight="1">
      <c r="E38552" s="573"/>
      <c r="F38552" s="573"/>
    </row>
    <row r="38553" spans="5:6" ht="15" customHeight="1">
      <c r="E38553" s="573"/>
      <c r="F38553" s="573"/>
    </row>
    <row r="38554" spans="5:6" ht="15" customHeight="1">
      <c r="E38554" s="573"/>
      <c r="F38554" s="573"/>
    </row>
    <row r="38555" spans="5:6" ht="15" customHeight="1">
      <c r="E38555" s="573"/>
      <c r="F38555" s="573"/>
    </row>
    <row r="38556" spans="5:6" ht="15" customHeight="1">
      <c r="E38556" s="573"/>
      <c r="F38556" s="573"/>
    </row>
    <row r="38557" spans="5:6" ht="15" customHeight="1">
      <c r="E38557" s="573"/>
      <c r="F38557" s="573"/>
    </row>
    <row r="38558" spans="5:6" ht="15" customHeight="1">
      <c r="E38558" s="573"/>
      <c r="F38558" s="573"/>
    </row>
    <row r="38559" spans="5:6" ht="15" customHeight="1">
      <c r="E38559" s="573"/>
      <c r="F38559" s="573"/>
    </row>
    <row r="38560" spans="5:6" ht="15" customHeight="1">
      <c r="E38560" s="573"/>
      <c r="F38560" s="573"/>
    </row>
    <row r="38561" spans="5:6" ht="15" customHeight="1">
      <c r="E38561" s="573"/>
      <c r="F38561" s="573"/>
    </row>
    <row r="38562" spans="5:6" ht="15" customHeight="1">
      <c r="E38562" s="573"/>
      <c r="F38562" s="573"/>
    </row>
    <row r="38563" spans="5:6" ht="15" customHeight="1">
      <c r="E38563" s="573"/>
      <c r="F38563" s="573"/>
    </row>
    <row r="38564" spans="5:6" ht="15" customHeight="1">
      <c r="E38564" s="573"/>
      <c r="F38564" s="573"/>
    </row>
    <row r="38565" spans="5:6" ht="15" customHeight="1">
      <c r="E38565" s="573"/>
      <c r="F38565" s="573"/>
    </row>
    <row r="38566" spans="5:6" ht="15" customHeight="1">
      <c r="E38566" s="573"/>
      <c r="F38566" s="573"/>
    </row>
    <row r="38567" spans="5:6" ht="15" customHeight="1">
      <c r="E38567" s="573"/>
      <c r="F38567" s="573"/>
    </row>
    <row r="38568" spans="5:6" ht="15" customHeight="1">
      <c r="E38568" s="573"/>
      <c r="F38568" s="573"/>
    </row>
    <row r="38569" spans="5:6" ht="15" customHeight="1">
      <c r="E38569" s="573"/>
      <c r="F38569" s="573"/>
    </row>
    <row r="38570" spans="5:6" ht="15" customHeight="1">
      <c r="E38570" s="573"/>
      <c r="F38570" s="573"/>
    </row>
    <row r="38571" spans="5:6" ht="15" customHeight="1">
      <c r="E38571" s="573"/>
      <c r="F38571" s="573"/>
    </row>
    <row r="38572" spans="5:6" ht="15" customHeight="1">
      <c r="E38572" s="573"/>
      <c r="F38572" s="573"/>
    </row>
    <row r="38573" spans="5:6" ht="15" customHeight="1">
      <c r="E38573" s="573"/>
      <c r="F38573" s="573"/>
    </row>
    <row r="38574" spans="5:6" ht="15" customHeight="1">
      <c r="E38574" s="573"/>
      <c r="F38574" s="573"/>
    </row>
    <row r="38575" spans="5:6" ht="15" customHeight="1">
      <c r="E38575" s="573"/>
      <c r="F38575" s="573"/>
    </row>
    <row r="38576" spans="5:6" ht="15" customHeight="1">
      <c r="E38576" s="573"/>
      <c r="F38576" s="573"/>
    </row>
    <row r="38577" spans="5:6" ht="15" customHeight="1">
      <c r="E38577" s="573"/>
      <c r="F38577" s="573"/>
    </row>
    <row r="38578" spans="5:6" ht="15" customHeight="1">
      <c r="E38578" s="573"/>
      <c r="F38578" s="573"/>
    </row>
    <row r="38579" spans="5:6" ht="15" customHeight="1">
      <c r="E38579" s="573"/>
      <c r="F38579" s="573"/>
    </row>
    <row r="38580" spans="5:6" ht="15" customHeight="1">
      <c r="E38580" s="573"/>
      <c r="F38580" s="573"/>
    </row>
    <row r="38581" spans="5:6" ht="15" customHeight="1">
      <c r="E38581" s="573"/>
      <c r="F38581" s="573"/>
    </row>
    <row r="38582" spans="5:6" ht="15" customHeight="1">
      <c r="E38582" s="573"/>
      <c r="F38582" s="573"/>
    </row>
    <row r="38583" spans="5:6" ht="15" customHeight="1">
      <c r="E38583" s="573"/>
      <c r="F38583" s="573"/>
    </row>
    <row r="38584" spans="5:6" ht="15" customHeight="1">
      <c r="E38584" s="573"/>
      <c r="F38584" s="573"/>
    </row>
    <row r="38585" spans="5:6" ht="15" customHeight="1">
      <c r="E38585" s="573"/>
      <c r="F38585" s="573"/>
    </row>
    <row r="38586" spans="5:6" ht="15" customHeight="1">
      <c r="E38586" s="573"/>
      <c r="F38586" s="573"/>
    </row>
    <row r="38587" spans="5:6" ht="15" customHeight="1">
      <c r="E38587" s="573"/>
      <c r="F38587" s="573"/>
    </row>
    <row r="38588" spans="5:6" ht="15" customHeight="1">
      <c r="E38588" s="573"/>
      <c r="F38588" s="573"/>
    </row>
    <row r="38589" spans="5:6" ht="15" customHeight="1">
      <c r="E38589" s="573"/>
      <c r="F38589" s="573"/>
    </row>
    <row r="38590" spans="5:6" ht="15" customHeight="1">
      <c r="E38590" s="573"/>
      <c r="F38590" s="573"/>
    </row>
    <row r="38591" spans="5:6" ht="15" customHeight="1">
      <c r="E38591" s="573"/>
      <c r="F38591" s="573"/>
    </row>
    <row r="38592" spans="5:6" ht="15" customHeight="1">
      <c r="E38592" s="573"/>
      <c r="F38592" s="573"/>
    </row>
    <row r="38593" spans="5:6" ht="15" customHeight="1">
      <c r="E38593" s="573"/>
      <c r="F38593" s="573"/>
    </row>
    <row r="38594" spans="5:6" ht="15" customHeight="1">
      <c r="E38594" s="573"/>
      <c r="F38594" s="573"/>
    </row>
    <row r="38595" spans="5:6" ht="15" customHeight="1">
      <c r="E38595" s="573"/>
      <c r="F38595" s="573"/>
    </row>
    <row r="38596" spans="5:6" ht="15" customHeight="1">
      <c r="E38596" s="573"/>
      <c r="F38596" s="573"/>
    </row>
    <row r="38597" spans="5:6" ht="15" customHeight="1">
      <c r="E38597" s="573"/>
      <c r="F38597" s="573"/>
    </row>
    <row r="38598" spans="5:6" ht="15" customHeight="1">
      <c r="E38598" s="573"/>
      <c r="F38598" s="573"/>
    </row>
    <row r="38599" spans="5:6" ht="15" customHeight="1">
      <c r="E38599" s="573"/>
      <c r="F38599" s="573"/>
    </row>
    <row r="38600" spans="5:6" ht="15" customHeight="1">
      <c r="E38600" s="573"/>
      <c r="F38600" s="573"/>
    </row>
    <row r="38601" spans="5:6" ht="15" customHeight="1">
      <c r="E38601" s="573"/>
      <c r="F38601" s="573"/>
    </row>
    <row r="38602" spans="5:6" ht="15" customHeight="1">
      <c r="E38602" s="573"/>
      <c r="F38602" s="573"/>
    </row>
    <row r="38603" spans="5:6" ht="15" customHeight="1">
      <c r="E38603" s="573"/>
      <c r="F38603" s="573"/>
    </row>
    <row r="38604" spans="5:6" ht="15" customHeight="1">
      <c r="E38604" s="573"/>
      <c r="F38604" s="573"/>
    </row>
    <row r="38605" spans="5:6" ht="15" customHeight="1">
      <c r="E38605" s="573"/>
      <c r="F38605" s="573"/>
    </row>
    <row r="38606" spans="5:6" ht="15" customHeight="1">
      <c r="E38606" s="573"/>
      <c r="F38606" s="573"/>
    </row>
    <row r="38607" spans="5:6" ht="15" customHeight="1">
      <c r="E38607" s="573"/>
      <c r="F38607" s="573"/>
    </row>
    <row r="38608" spans="5:6" ht="15" customHeight="1">
      <c r="E38608" s="573"/>
      <c r="F38608" s="573"/>
    </row>
    <row r="38609" spans="5:6" ht="15" customHeight="1">
      <c r="E38609" s="573"/>
      <c r="F38609" s="573"/>
    </row>
    <row r="38610" spans="5:6" ht="15" customHeight="1">
      <c r="E38610" s="573"/>
      <c r="F38610" s="573"/>
    </row>
    <row r="38611" spans="5:6" ht="15" customHeight="1">
      <c r="E38611" s="573"/>
      <c r="F38611" s="573"/>
    </row>
    <row r="38612" spans="5:6" ht="15" customHeight="1">
      <c r="E38612" s="573"/>
      <c r="F38612" s="573"/>
    </row>
    <row r="38613" spans="5:6" ht="15" customHeight="1">
      <c r="E38613" s="573"/>
      <c r="F38613" s="573"/>
    </row>
    <row r="38614" spans="5:6" ht="15" customHeight="1">
      <c r="E38614" s="573"/>
      <c r="F38614" s="573"/>
    </row>
    <row r="38615" spans="5:6" ht="15" customHeight="1">
      <c r="E38615" s="573"/>
      <c r="F38615" s="573"/>
    </row>
    <row r="38616" spans="5:6" ht="15" customHeight="1">
      <c r="E38616" s="573"/>
      <c r="F38616" s="573"/>
    </row>
    <row r="38617" spans="5:6" ht="15" customHeight="1">
      <c r="E38617" s="573"/>
      <c r="F38617" s="573"/>
    </row>
    <row r="38618" spans="5:6" ht="15" customHeight="1">
      <c r="E38618" s="573"/>
      <c r="F38618" s="573"/>
    </row>
    <row r="38619" spans="5:6" ht="15" customHeight="1">
      <c r="E38619" s="573"/>
      <c r="F38619" s="573"/>
    </row>
    <row r="38620" spans="5:6" ht="15" customHeight="1">
      <c r="E38620" s="573"/>
      <c r="F38620" s="573"/>
    </row>
    <row r="38621" spans="5:6" ht="15" customHeight="1">
      <c r="E38621" s="573"/>
      <c r="F38621" s="573"/>
    </row>
    <row r="38622" spans="5:6" ht="15" customHeight="1">
      <c r="E38622" s="573"/>
      <c r="F38622" s="573"/>
    </row>
    <row r="38623" spans="5:6" ht="15" customHeight="1">
      <c r="E38623" s="573"/>
      <c r="F38623" s="573"/>
    </row>
    <row r="38624" spans="5:6" ht="15" customHeight="1">
      <c r="E38624" s="573"/>
      <c r="F38624" s="573"/>
    </row>
    <row r="38625" spans="5:6" ht="15" customHeight="1">
      <c r="E38625" s="573"/>
      <c r="F38625" s="573"/>
    </row>
    <row r="38626" spans="5:6" ht="15" customHeight="1">
      <c r="E38626" s="573"/>
      <c r="F38626" s="573"/>
    </row>
    <row r="38627" spans="5:6" ht="15" customHeight="1">
      <c r="E38627" s="573"/>
      <c r="F38627" s="573"/>
    </row>
    <row r="38628" spans="5:6" ht="15" customHeight="1">
      <c r="E38628" s="573"/>
      <c r="F38628" s="573"/>
    </row>
    <row r="38629" spans="5:6" ht="15" customHeight="1">
      <c r="E38629" s="573"/>
      <c r="F38629" s="573"/>
    </row>
    <row r="38630" spans="5:6" ht="15" customHeight="1">
      <c r="E38630" s="573"/>
      <c r="F38630" s="573"/>
    </row>
    <row r="38631" spans="5:6" ht="15" customHeight="1">
      <c r="E38631" s="573"/>
      <c r="F38631" s="573"/>
    </row>
    <row r="38632" spans="5:6" ht="15" customHeight="1">
      <c r="E38632" s="573"/>
      <c r="F38632" s="573"/>
    </row>
    <row r="38633" spans="5:6" ht="15" customHeight="1">
      <c r="E38633" s="573"/>
      <c r="F38633" s="573"/>
    </row>
    <row r="38634" spans="5:6" ht="15" customHeight="1">
      <c r="E38634" s="573"/>
      <c r="F38634" s="573"/>
    </row>
    <row r="38635" spans="5:6" ht="15" customHeight="1">
      <c r="E38635" s="573"/>
      <c r="F38635" s="573"/>
    </row>
    <row r="38636" spans="5:6" ht="15" customHeight="1">
      <c r="E38636" s="573"/>
      <c r="F38636" s="573"/>
    </row>
    <row r="38637" spans="5:6" ht="15" customHeight="1">
      <c r="E38637" s="573"/>
      <c r="F38637" s="573"/>
    </row>
    <row r="38638" spans="5:6" ht="15" customHeight="1">
      <c r="E38638" s="573"/>
      <c r="F38638" s="573"/>
    </row>
    <row r="38639" spans="5:6" ht="15" customHeight="1">
      <c r="E38639" s="573"/>
      <c r="F38639" s="573"/>
    </row>
    <row r="38640" spans="5:6" ht="15" customHeight="1">
      <c r="E38640" s="573"/>
      <c r="F38640" s="573"/>
    </row>
    <row r="38641" spans="5:6" ht="15" customHeight="1">
      <c r="E38641" s="573"/>
      <c r="F38641" s="573"/>
    </row>
    <row r="38642" spans="5:6" ht="15" customHeight="1">
      <c r="E38642" s="573"/>
      <c r="F38642" s="573"/>
    </row>
    <row r="38643" spans="5:6" ht="15" customHeight="1">
      <c r="E38643" s="573"/>
      <c r="F38643" s="573"/>
    </row>
    <row r="38644" spans="5:6" ht="15" customHeight="1">
      <c r="E38644" s="573"/>
      <c r="F38644" s="573"/>
    </row>
    <row r="38645" spans="5:6" ht="15" customHeight="1">
      <c r="E38645" s="573"/>
      <c r="F38645" s="573"/>
    </row>
    <row r="38646" spans="5:6" ht="15" customHeight="1">
      <c r="E38646" s="573"/>
      <c r="F38646" s="573"/>
    </row>
    <row r="38647" spans="5:6" ht="15" customHeight="1">
      <c r="E38647" s="573"/>
      <c r="F38647" s="573"/>
    </row>
    <row r="38648" spans="5:6" ht="15" customHeight="1">
      <c r="E38648" s="573"/>
      <c r="F38648" s="573"/>
    </row>
    <row r="38649" spans="5:6" ht="15" customHeight="1">
      <c r="E38649" s="573"/>
      <c r="F38649" s="573"/>
    </row>
    <row r="38650" spans="5:6" ht="15" customHeight="1">
      <c r="E38650" s="573"/>
      <c r="F38650" s="573"/>
    </row>
    <row r="38651" spans="5:6" ht="15" customHeight="1">
      <c r="E38651" s="573"/>
      <c r="F38651" s="573"/>
    </row>
    <row r="38652" spans="5:6" ht="15" customHeight="1">
      <c r="E38652" s="573"/>
      <c r="F38652" s="573"/>
    </row>
    <row r="38653" spans="5:6" ht="15" customHeight="1">
      <c r="E38653" s="573"/>
      <c r="F38653" s="573"/>
    </row>
    <row r="38654" spans="5:6" ht="15" customHeight="1">
      <c r="E38654" s="573"/>
      <c r="F38654" s="573"/>
    </row>
    <row r="38655" spans="5:6" ht="15" customHeight="1">
      <c r="E38655" s="573"/>
      <c r="F38655" s="573"/>
    </row>
    <row r="38656" spans="5:6" ht="15" customHeight="1">
      <c r="E38656" s="573"/>
      <c r="F38656" s="573"/>
    </row>
    <row r="38657" spans="5:6" ht="15" customHeight="1">
      <c r="E38657" s="573"/>
      <c r="F38657" s="573"/>
    </row>
    <row r="38658" spans="5:6" ht="15" customHeight="1">
      <c r="E38658" s="573"/>
      <c r="F38658" s="573"/>
    </row>
    <row r="38659" spans="5:6" ht="15" customHeight="1">
      <c r="E38659" s="573"/>
      <c r="F38659" s="573"/>
    </row>
    <row r="38660" spans="5:6" ht="15" customHeight="1">
      <c r="E38660" s="573"/>
      <c r="F38660" s="573"/>
    </row>
    <row r="38661" spans="5:6" ht="15" customHeight="1">
      <c r="E38661" s="573"/>
      <c r="F38661" s="573"/>
    </row>
    <row r="38662" spans="5:6" ht="15" customHeight="1">
      <c r="E38662" s="573"/>
      <c r="F38662" s="573"/>
    </row>
    <row r="38663" spans="5:6" ht="15" customHeight="1">
      <c r="E38663" s="573"/>
      <c r="F38663" s="573"/>
    </row>
    <row r="38664" spans="5:6" ht="15" customHeight="1">
      <c r="E38664" s="573"/>
      <c r="F38664" s="573"/>
    </row>
    <row r="38665" spans="5:6" ht="15" customHeight="1">
      <c r="E38665" s="573"/>
      <c r="F38665" s="573"/>
    </row>
    <row r="38666" spans="5:6" ht="15" customHeight="1">
      <c r="E38666" s="573"/>
      <c r="F38666" s="573"/>
    </row>
    <row r="38667" spans="5:6" ht="15" customHeight="1">
      <c r="E38667" s="573"/>
      <c r="F38667" s="573"/>
    </row>
    <row r="38668" spans="5:6" ht="15" customHeight="1">
      <c r="E38668" s="573"/>
      <c r="F38668" s="573"/>
    </row>
    <row r="38669" spans="5:6" ht="15" customHeight="1">
      <c r="E38669" s="573"/>
      <c r="F38669" s="573"/>
    </row>
    <row r="38670" spans="5:6" ht="15" customHeight="1">
      <c r="E38670" s="573"/>
      <c r="F38670" s="573"/>
    </row>
    <row r="38671" spans="5:6" ht="15" customHeight="1">
      <c r="E38671" s="573"/>
      <c r="F38671" s="573"/>
    </row>
    <row r="38672" spans="5:6" ht="15" customHeight="1">
      <c r="E38672" s="573"/>
      <c r="F38672" s="573"/>
    </row>
    <row r="38673" spans="5:6" ht="15" customHeight="1">
      <c r="E38673" s="573"/>
      <c r="F38673" s="573"/>
    </row>
    <row r="38674" spans="5:6" ht="15" customHeight="1">
      <c r="E38674" s="573"/>
      <c r="F38674" s="573"/>
    </row>
    <row r="38675" spans="5:6" ht="15" customHeight="1">
      <c r="E38675" s="573"/>
      <c r="F38675" s="573"/>
    </row>
    <row r="38676" spans="5:6" ht="15" customHeight="1">
      <c r="E38676" s="573"/>
      <c r="F38676" s="573"/>
    </row>
    <row r="38677" spans="5:6" ht="15" customHeight="1">
      <c r="E38677" s="573"/>
      <c r="F38677" s="573"/>
    </row>
    <row r="38678" spans="5:6" ht="15" customHeight="1">
      <c r="E38678" s="573"/>
      <c r="F38678" s="573"/>
    </row>
    <row r="38679" spans="5:6" ht="15" customHeight="1">
      <c r="E38679" s="573"/>
      <c r="F38679" s="573"/>
    </row>
    <row r="38680" spans="5:6" ht="15" customHeight="1">
      <c r="E38680" s="573"/>
      <c r="F38680" s="573"/>
    </row>
    <row r="38681" spans="5:6" ht="15" customHeight="1">
      <c r="E38681" s="573"/>
      <c r="F38681" s="573"/>
    </row>
    <row r="38682" spans="5:6" ht="15" customHeight="1">
      <c r="E38682" s="573"/>
      <c r="F38682" s="573"/>
    </row>
    <row r="38683" spans="5:6" ht="15" customHeight="1">
      <c r="E38683" s="573"/>
      <c r="F38683" s="573"/>
    </row>
    <row r="38684" spans="5:6" ht="15" customHeight="1">
      <c r="E38684" s="573"/>
      <c r="F38684" s="573"/>
    </row>
    <row r="38685" spans="5:6" ht="15" customHeight="1">
      <c r="E38685" s="573"/>
      <c r="F38685" s="573"/>
    </row>
    <row r="38686" spans="5:6" ht="15" customHeight="1">
      <c r="E38686" s="573"/>
      <c r="F38686" s="573"/>
    </row>
    <row r="38687" spans="5:6" ht="15" customHeight="1">
      <c r="E38687" s="573"/>
      <c r="F38687" s="573"/>
    </row>
    <row r="38688" spans="5:6" ht="15" customHeight="1">
      <c r="E38688" s="573"/>
      <c r="F38688" s="573"/>
    </row>
    <row r="38689" spans="5:6" ht="15" customHeight="1">
      <c r="E38689" s="573"/>
      <c r="F38689" s="573"/>
    </row>
    <row r="38690" spans="5:6" ht="15" customHeight="1">
      <c r="E38690" s="573"/>
      <c r="F38690" s="573"/>
    </row>
    <row r="38691" spans="5:6" ht="15" customHeight="1">
      <c r="E38691" s="573"/>
      <c r="F38691" s="573"/>
    </row>
    <row r="38692" spans="5:6" ht="15" customHeight="1">
      <c r="E38692" s="573"/>
      <c r="F38692" s="573"/>
    </row>
    <row r="38693" spans="5:6" ht="15" customHeight="1">
      <c r="E38693" s="573"/>
      <c r="F38693" s="573"/>
    </row>
    <row r="38694" spans="5:6" ht="15" customHeight="1">
      <c r="E38694" s="573"/>
      <c r="F38694" s="573"/>
    </row>
    <row r="38695" spans="5:6" ht="15" customHeight="1">
      <c r="E38695" s="573"/>
      <c r="F38695" s="573"/>
    </row>
    <row r="38696" spans="5:6" ht="15" customHeight="1">
      <c r="E38696" s="573"/>
      <c r="F38696" s="573"/>
    </row>
    <row r="38697" spans="5:6" ht="15" customHeight="1">
      <c r="E38697" s="573"/>
      <c r="F38697" s="573"/>
    </row>
    <row r="38698" spans="5:6" ht="15" customHeight="1">
      <c r="E38698" s="573"/>
      <c r="F38698" s="573"/>
    </row>
    <row r="38699" spans="5:6" ht="15" customHeight="1">
      <c r="E38699" s="573"/>
      <c r="F38699" s="573"/>
    </row>
    <row r="38700" spans="5:6" ht="15" customHeight="1">
      <c r="E38700" s="573"/>
      <c r="F38700" s="573"/>
    </row>
    <row r="38701" spans="5:6" ht="15" customHeight="1">
      <c r="E38701" s="573"/>
      <c r="F38701" s="573"/>
    </row>
    <row r="38702" spans="5:6" ht="15" customHeight="1">
      <c r="E38702" s="573"/>
      <c r="F38702" s="573"/>
    </row>
    <row r="38703" spans="5:6" ht="15" customHeight="1">
      <c r="E38703" s="573"/>
      <c r="F38703" s="573"/>
    </row>
    <row r="38704" spans="5:6" ht="15" customHeight="1">
      <c r="E38704" s="573"/>
      <c r="F38704" s="573"/>
    </row>
    <row r="38705" spans="5:6" ht="15" customHeight="1">
      <c r="E38705" s="573"/>
      <c r="F38705" s="573"/>
    </row>
    <row r="38706" spans="5:6" ht="15" customHeight="1">
      <c r="E38706" s="573"/>
      <c r="F38706" s="573"/>
    </row>
    <row r="38707" spans="5:6" ht="15" customHeight="1">
      <c r="E38707" s="573"/>
      <c r="F38707" s="573"/>
    </row>
    <row r="38708" spans="5:6" ht="15" customHeight="1">
      <c r="E38708" s="573"/>
      <c r="F38708" s="573"/>
    </row>
    <row r="38709" spans="5:6" ht="15" customHeight="1">
      <c r="E38709" s="573"/>
      <c r="F38709" s="573"/>
    </row>
    <row r="38710" spans="5:6" ht="15" customHeight="1">
      <c r="E38710" s="573"/>
      <c r="F38710" s="573"/>
    </row>
    <row r="38711" spans="5:6" ht="15" customHeight="1">
      <c r="E38711" s="573"/>
      <c r="F38711" s="573"/>
    </row>
    <row r="38712" spans="5:6" ht="15" customHeight="1">
      <c r="E38712" s="573"/>
      <c r="F38712" s="573"/>
    </row>
    <row r="38713" spans="5:6" ht="15" customHeight="1">
      <c r="E38713" s="573"/>
      <c r="F38713" s="573"/>
    </row>
    <row r="38714" spans="5:6" ht="15" customHeight="1">
      <c r="E38714" s="573"/>
      <c r="F38714" s="573"/>
    </row>
    <row r="38715" spans="5:6" ht="15" customHeight="1">
      <c r="E38715" s="573"/>
      <c r="F38715" s="573"/>
    </row>
    <row r="38716" spans="5:6" ht="15" customHeight="1">
      <c r="E38716" s="573"/>
      <c r="F38716" s="573"/>
    </row>
    <row r="38717" spans="5:6" ht="15" customHeight="1">
      <c r="E38717" s="573"/>
      <c r="F38717" s="573"/>
    </row>
    <row r="38718" spans="5:6" ht="15" customHeight="1">
      <c r="E38718" s="573"/>
      <c r="F38718" s="573"/>
    </row>
    <row r="38719" spans="5:6" ht="15" customHeight="1">
      <c r="E38719" s="573"/>
      <c r="F38719" s="573"/>
    </row>
    <row r="38720" spans="5:6" ht="15" customHeight="1">
      <c r="E38720" s="573"/>
      <c r="F38720" s="573"/>
    </row>
    <row r="38721" spans="5:6" ht="15" customHeight="1">
      <c r="E38721" s="573"/>
      <c r="F38721" s="573"/>
    </row>
    <row r="38722" spans="5:6" ht="15" customHeight="1">
      <c r="E38722" s="573"/>
      <c r="F38722" s="573"/>
    </row>
    <row r="38723" spans="5:6" ht="15" customHeight="1">
      <c r="E38723" s="573"/>
      <c r="F38723" s="573"/>
    </row>
    <row r="38724" spans="5:6" ht="15" customHeight="1">
      <c r="E38724" s="573"/>
      <c r="F38724" s="573"/>
    </row>
    <row r="38725" spans="5:6" ht="15" customHeight="1">
      <c r="E38725" s="573"/>
      <c r="F38725" s="573"/>
    </row>
    <row r="38726" spans="5:6" ht="15" customHeight="1">
      <c r="E38726" s="573"/>
      <c r="F38726" s="573"/>
    </row>
    <row r="38727" spans="5:6" ht="15" customHeight="1">
      <c r="E38727" s="573"/>
      <c r="F38727" s="573"/>
    </row>
    <row r="38728" spans="5:6" ht="15" customHeight="1">
      <c r="E38728" s="573"/>
      <c r="F38728" s="573"/>
    </row>
    <row r="38729" spans="5:6" ht="15" customHeight="1">
      <c r="E38729" s="573"/>
      <c r="F38729" s="573"/>
    </row>
    <row r="38730" spans="5:6" ht="15" customHeight="1">
      <c r="E38730" s="573"/>
      <c r="F38730" s="573"/>
    </row>
    <row r="38731" spans="5:6" ht="15" customHeight="1">
      <c r="E38731" s="573"/>
      <c r="F38731" s="573"/>
    </row>
    <row r="38732" spans="5:6" ht="15" customHeight="1">
      <c r="E38732" s="573"/>
      <c r="F38732" s="573"/>
    </row>
    <row r="38733" spans="5:6" ht="15" customHeight="1">
      <c r="E38733" s="573"/>
      <c r="F38733" s="573"/>
    </row>
    <row r="38734" spans="5:6" ht="15" customHeight="1">
      <c r="E38734" s="573"/>
      <c r="F38734" s="573"/>
    </row>
    <row r="38735" spans="5:6" ht="15" customHeight="1">
      <c r="E38735" s="573"/>
      <c r="F38735" s="573"/>
    </row>
    <row r="38736" spans="5:6" ht="15" customHeight="1">
      <c r="E38736" s="573"/>
      <c r="F38736" s="573"/>
    </row>
    <row r="38737" spans="5:6" ht="15" customHeight="1">
      <c r="E38737" s="573"/>
      <c r="F38737" s="573"/>
    </row>
    <row r="38738" spans="5:6" ht="15" customHeight="1">
      <c r="E38738" s="573"/>
      <c r="F38738" s="573"/>
    </row>
    <row r="38739" spans="5:6" ht="15" customHeight="1">
      <c r="E38739" s="573"/>
      <c r="F38739" s="573"/>
    </row>
    <row r="38740" spans="5:6" ht="15" customHeight="1">
      <c r="E38740" s="573"/>
      <c r="F38740" s="573"/>
    </row>
    <row r="38741" spans="5:6" ht="15" customHeight="1">
      <c r="E38741" s="573"/>
      <c r="F38741" s="573"/>
    </row>
    <row r="38742" spans="5:6" ht="15" customHeight="1">
      <c r="E38742" s="573"/>
      <c r="F38742" s="573"/>
    </row>
    <row r="38743" spans="5:6" ht="15" customHeight="1">
      <c r="E38743" s="573"/>
      <c r="F38743" s="573"/>
    </row>
    <row r="38744" spans="5:6" ht="15" customHeight="1">
      <c r="E38744" s="573"/>
      <c r="F38744" s="573"/>
    </row>
    <row r="38745" spans="5:6" ht="15" customHeight="1">
      <c r="E38745" s="573"/>
      <c r="F38745" s="573"/>
    </row>
    <row r="38746" spans="5:6" ht="15" customHeight="1">
      <c r="E38746" s="573"/>
      <c r="F38746" s="573"/>
    </row>
    <row r="38747" spans="5:6" ht="15" customHeight="1">
      <c r="E38747" s="573"/>
      <c r="F38747" s="573"/>
    </row>
    <row r="38748" spans="5:6" ht="15" customHeight="1">
      <c r="E38748" s="573"/>
      <c r="F38748" s="573"/>
    </row>
    <row r="38749" spans="5:6" ht="15" customHeight="1">
      <c r="E38749" s="573"/>
      <c r="F38749" s="573"/>
    </row>
    <row r="38750" spans="5:6" ht="15" customHeight="1">
      <c r="E38750" s="573"/>
      <c r="F38750" s="573"/>
    </row>
    <row r="38751" spans="5:6" ht="15" customHeight="1">
      <c r="E38751" s="573"/>
      <c r="F38751" s="573"/>
    </row>
    <row r="38752" spans="5:6" ht="15" customHeight="1">
      <c r="E38752" s="573"/>
      <c r="F38752" s="573"/>
    </row>
    <row r="38753" spans="5:6" ht="15" customHeight="1">
      <c r="E38753" s="573"/>
      <c r="F38753" s="573"/>
    </row>
    <row r="38754" spans="5:6" ht="15" customHeight="1">
      <c r="E38754" s="573"/>
      <c r="F38754" s="573"/>
    </row>
    <row r="38755" spans="5:6" ht="15" customHeight="1">
      <c r="E38755" s="573"/>
      <c r="F38755" s="573"/>
    </row>
    <row r="38756" spans="5:6" ht="15" customHeight="1">
      <c r="E38756" s="573"/>
      <c r="F38756" s="573"/>
    </row>
    <row r="38757" spans="5:6" ht="15" customHeight="1">
      <c r="E38757" s="573"/>
      <c r="F38757" s="573"/>
    </row>
    <row r="38758" spans="5:6" ht="15" customHeight="1">
      <c r="E38758" s="573"/>
      <c r="F38758" s="573"/>
    </row>
    <row r="38759" spans="5:6" ht="15" customHeight="1">
      <c r="E38759" s="573"/>
      <c r="F38759" s="573"/>
    </row>
    <row r="38760" spans="5:6" ht="15" customHeight="1">
      <c r="E38760" s="573"/>
      <c r="F38760" s="573"/>
    </row>
    <row r="38761" spans="5:6" ht="15" customHeight="1">
      <c r="E38761" s="573"/>
      <c r="F38761" s="573"/>
    </row>
    <row r="38762" spans="5:6" ht="15" customHeight="1">
      <c r="E38762" s="573"/>
      <c r="F38762" s="573"/>
    </row>
    <row r="38763" spans="5:6" ht="15" customHeight="1">
      <c r="E38763" s="573"/>
      <c r="F38763" s="573"/>
    </row>
    <row r="38764" spans="5:6" ht="15" customHeight="1">
      <c r="E38764" s="573"/>
      <c r="F38764" s="573"/>
    </row>
    <row r="38765" spans="5:6" ht="15" customHeight="1">
      <c r="E38765" s="573"/>
      <c r="F38765" s="573"/>
    </row>
    <row r="38766" spans="5:6" ht="15" customHeight="1">
      <c r="E38766" s="573"/>
      <c r="F38766" s="573"/>
    </row>
    <row r="38767" spans="5:6" ht="15" customHeight="1">
      <c r="E38767" s="573"/>
      <c r="F38767" s="573"/>
    </row>
    <row r="38768" spans="5:6" ht="15" customHeight="1">
      <c r="E38768" s="573"/>
      <c r="F38768" s="573"/>
    </row>
    <row r="38769" spans="5:6" ht="15" customHeight="1">
      <c r="E38769" s="573"/>
      <c r="F38769" s="573"/>
    </row>
    <row r="38770" spans="5:6" ht="15" customHeight="1">
      <c r="E38770" s="573"/>
      <c r="F38770" s="573"/>
    </row>
    <row r="38771" spans="5:6" ht="15" customHeight="1">
      <c r="E38771" s="573"/>
      <c r="F38771" s="573"/>
    </row>
    <row r="38772" spans="5:6" ht="15" customHeight="1">
      <c r="E38772" s="573"/>
      <c r="F38772" s="573"/>
    </row>
    <row r="38773" spans="5:6" ht="15" customHeight="1">
      <c r="E38773" s="573"/>
      <c r="F38773" s="573"/>
    </row>
    <row r="38774" spans="5:6" ht="15" customHeight="1">
      <c r="E38774" s="573"/>
      <c r="F38774" s="573"/>
    </row>
    <row r="38775" spans="5:6" ht="15" customHeight="1">
      <c r="E38775" s="573"/>
      <c r="F38775" s="573"/>
    </row>
    <row r="38776" spans="5:6" ht="15" customHeight="1">
      <c r="E38776" s="573"/>
      <c r="F38776" s="573"/>
    </row>
    <row r="38777" spans="5:6" ht="15" customHeight="1">
      <c r="E38777" s="573"/>
      <c r="F38777" s="573"/>
    </row>
    <row r="38778" spans="5:6" ht="15" customHeight="1">
      <c r="E38778" s="573"/>
      <c r="F38778" s="573"/>
    </row>
    <row r="38779" spans="5:6" ht="15" customHeight="1">
      <c r="E38779" s="573"/>
      <c r="F38779" s="573"/>
    </row>
    <row r="38780" spans="5:6" ht="15" customHeight="1">
      <c r="E38780" s="573"/>
      <c r="F38780" s="573"/>
    </row>
    <row r="38781" spans="5:6" ht="15" customHeight="1">
      <c r="E38781" s="573"/>
      <c r="F38781" s="573"/>
    </row>
    <row r="38782" spans="5:6" ht="15" customHeight="1">
      <c r="E38782" s="573"/>
      <c r="F38782" s="573"/>
    </row>
    <row r="38783" spans="5:6" ht="15" customHeight="1">
      <c r="E38783" s="573"/>
      <c r="F38783" s="573"/>
    </row>
    <row r="38784" spans="5:6" ht="15" customHeight="1">
      <c r="E38784" s="573"/>
      <c r="F38784" s="573"/>
    </row>
    <row r="38785" spans="5:6" ht="15" customHeight="1">
      <c r="E38785" s="573"/>
      <c r="F38785" s="573"/>
    </row>
    <row r="38786" spans="5:6" ht="15" customHeight="1">
      <c r="E38786" s="573"/>
      <c r="F38786" s="573"/>
    </row>
    <row r="38787" spans="5:6" ht="15" customHeight="1">
      <c r="E38787" s="573"/>
      <c r="F38787" s="573"/>
    </row>
    <row r="38788" spans="5:6" ht="15" customHeight="1">
      <c r="E38788" s="573"/>
      <c r="F38788" s="573"/>
    </row>
    <row r="38789" spans="5:6" ht="15" customHeight="1">
      <c r="E38789" s="573"/>
      <c r="F38789" s="573"/>
    </row>
    <row r="38790" spans="5:6" ht="15" customHeight="1">
      <c r="E38790" s="573"/>
      <c r="F38790" s="573"/>
    </row>
    <row r="38791" spans="5:6" ht="15" customHeight="1">
      <c r="E38791" s="573"/>
      <c r="F38791" s="573"/>
    </row>
    <row r="38792" spans="5:6" ht="15" customHeight="1">
      <c r="E38792" s="573"/>
      <c r="F38792" s="573"/>
    </row>
    <row r="38793" spans="5:6" ht="15" customHeight="1">
      <c r="E38793" s="573"/>
      <c r="F38793" s="573"/>
    </row>
    <row r="38794" spans="5:6" ht="15" customHeight="1">
      <c r="E38794" s="573"/>
      <c r="F38794" s="573"/>
    </row>
    <row r="38795" spans="5:6" ht="15" customHeight="1">
      <c r="E38795" s="573"/>
      <c r="F38795" s="573"/>
    </row>
    <row r="38796" spans="5:6" ht="15" customHeight="1">
      <c r="E38796" s="573"/>
      <c r="F38796" s="573"/>
    </row>
    <row r="38797" spans="5:6" ht="15" customHeight="1">
      <c r="E38797" s="573"/>
      <c r="F38797" s="573"/>
    </row>
    <row r="38798" spans="5:6" ht="15" customHeight="1">
      <c r="E38798" s="573"/>
      <c r="F38798" s="573"/>
    </row>
    <row r="38799" spans="5:6" ht="15" customHeight="1">
      <c r="E38799" s="573"/>
      <c r="F38799" s="573"/>
    </row>
    <row r="38800" spans="5:6" ht="15" customHeight="1">
      <c r="E38800" s="573"/>
      <c r="F38800" s="573"/>
    </row>
    <row r="38801" spans="5:6" ht="15" customHeight="1">
      <c r="E38801" s="573"/>
      <c r="F38801" s="573"/>
    </row>
    <row r="38802" spans="5:6" ht="15" customHeight="1">
      <c r="E38802" s="573"/>
      <c r="F38802" s="573"/>
    </row>
    <row r="38803" spans="5:6" ht="15" customHeight="1">
      <c r="E38803" s="573"/>
      <c r="F38803" s="573"/>
    </row>
    <row r="38804" spans="5:6" ht="15" customHeight="1">
      <c r="E38804" s="573"/>
      <c r="F38804" s="573"/>
    </row>
    <row r="38805" spans="5:6" ht="15" customHeight="1">
      <c r="E38805" s="573"/>
      <c r="F38805" s="573"/>
    </row>
    <row r="38806" spans="5:6" ht="15" customHeight="1">
      <c r="E38806" s="573"/>
      <c r="F38806" s="573"/>
    </row>
    <row r="38807" spans="5:6" ht="15" customHeight="1">
      <c r="E38807" s="573"/>
      <c r="F38807" s="573"/>
    </row>
    <row r="38808" spans="5:6" ht="15" customHeight="1">
      <c r="E38808" s="573"/>
      <c r="F38808" s="573"/>
    </row>
    <row r="38809" spans="5:6" ht="15" customHeight="1">
      <c r="E38809" s="573"/>
      <c r="F38809" s="573"/>
    </row>
    <row r="38810" spans="5:6" ht="15" customHeight="1">
      <c r="E38810" s="573"/>
      <c r="F38810" s="573"/>
    </row>
    <row r="38811" spans="5:6" ht="15" customHeight="1">
      <c r="E38811" s="573"/>
      <c r="F38811" s="573"/>
    </row>
    <row r="38812" spans="5:6" ht="15" customHeight="1">
      <c r="E38812" s="573"/>
      <c r="F38812" s="573"/>
    </row>
    <row r="38813" spans="5:6" ht="15" customHeight="1">
      <c r="E38813" s="573"/>
      <c r="F38813" s="573"/>
    </row>
    <row r="38814" spans="5:6" ht="15" customHeight="1">
      <c r="E38814" s="573"/>
      <c r="F38814" s="573"/>
    </row>
    <row r="38815" spans="5:6" ht="15" customHeight="1">
      <c r="E38815" s="573"/>
      <c r="F38815" s="573"/>
    </row>
    <row r="38816" spans="5:6" ht="15" customHeight="1">
      <c r="E38816" s="573"/>
      <c r="F38816" s="573"/>
    </row>
    <row r="38817" spans="5:6" ht="15" customHeight="1">
      <c r="E38817" s="573"/>
      <c r="F38817" s="573"/>
    </row>
    <row r="38818" spans="5:6" ht="15" customHeight="1">
      <c r="E38818" s="573"/>
      <c r="F38818" s="573"/>
    </row>
    <row r="38819" spans="5:6" ht="15" customHeight="1">
      <c r="E38819" s="573"/>
      <c r="F38819" s="573"/>
    </row>
    <row r="38820" spans="5:6" ht="15" customHeight="1">
      <c r="E38820" s="573"/>
      <c r="F38820" s="573"/>
    </row>
    <row r="38821" spans="5:6" ht="15" customHeight="1">
      <c r="E38821" s="573"/>
      <c r="F38821" s="573"/>
    </row>
    <row r="38822" spans="5:6" ht="15" customHeight="1">
      <c r="E38822" s="573"/>
      <c r="F38822" s="573"/>
    </row>
    <row r="38823" spans="5:6" ht="15" customHeight="1">
      <c r="E38823" s="573"/>
      <c r="F38823" s="573"/>
    </row>
    <row r="38824" spans="5:6" ht="15" customHeight="1">
      <c r="E38824" s="573"/>
      <c r="F38824" s="573"/>
    </row>
    <row r="38825" spans="5:6" ht="15" customHeight="1">
      <c r="E38825" s="573"/>
      <c r="F38825" s="573"/>
    </row>
    <row r="38826" spans="5:6" ht="15" customHeight="1">
      <c r="E38826" s="573"/>
      <c r="F38826" s="573"/>
    </row>
    <row r="38827" spans="5:6" ht="15" customHeight="1">
      <c r="E38827" s="573"/>
      <c r="F38827" s="573"/>
    </row>
    <row r="38828" spans="5:6" ht="15" customHeight="1">
      <c r="E38828" s="573"/>
      <c r="F38828" s="573"/>
    </row>
    <row r="38829" spans="5:6" ht="15" customHeight="1">
      <c r="E38829" s="573"/>
      <c r="F38829" s="573"/>
    </row>
    <row r="38830" spans="5:6" ht="15" customHeight="1">
      <c r="E38830" s="573"/>
      <c r="F38830" s="573"/>
    </row>
    <row r="38831" spans="5:6" ht="15" customHeight="1">
      <c r="E38831" s="573"/>
      <c r="F38831" s="573"/>
    </row>
    <row r="38832" spans="5:6" ht="15" customHeight="1">
      <c r="E38832" s="573"/>
      <c r="F38832" s="573"/>
    </row>
    <row r="38833" spans="5:6" ht="15" customHeight="1">
      <c r="E38833" s="573"/>
      <c r="F38833" s="573"/>
    </row>
    <row r="38834" spans="5:6" ht="15" customHeight="1">
      <c r="E38834" s="573"/>
      <c r="F38834" s="573"/>
    </row>
    <row r="38835" spans="5:6" ht="15" customHeight="1">
      <c r="E38835" s="573"/>
      <c r="F38835" s="573"/>
    </row>
    <row r="38836" spans="5:6" ht="15" customHeight="1">
      <c r="E38836" s="573"/>
      <c r="F38836" s="573"/>
    </row>
    <row r="38837" spans="5:6" ht="15" customHeight="1">
      <c r="E38837" s="573"/>
      <c r="F38837" s="573"/>
    </row>
    <row r="38838" spans="5:6" ht="15" customHeight="1">
      <c r="E38838" s="573"/>
      <c r="F38838" s="573"/>
    </row>
    <row r="38839" spans="5:6" ht="15" customHeight="1">
      <c r="E38839" s="573"/>
      <c r="F38839" s="573"/>
    </row>
    <row r="38840" spans="5:6" ht="15" customHeight="1">
      <c r="E38840" s="573"/>
      <c r="F38840" s="573"/>
    </row>
    <row r="38841" spans="5:6" ht="15" customHeight="1">
      <c r="E38841" s="573"/>
      <c r="F38841" s="573"/>
    </row>
    <row r="38842" spans="5:6" ht="15" customHeight="1">
      <c r="E38842" s="573"/>
      <c r="F38842" s="573"/>
    </row>
    <row r="38843" spans="5:6" ht="15" customHeight="1">
      <c r="E38843" s="573"/>
      <c r="F38843" s="573"/>
    </row>
    <row r="38844" spans="5:6" ht="15" customHeight="1">
      <c r="E38844" s="573"/>
      <c r="F38844" s="573"/>
    </row>
    <row r="38845" spans="5:6" ht="15" customHeight="1">
      <c r="E38845" s="573"/>
      <c r="F38845" s="573"/>
    </row>
    <row r="38846" spans="5:6" ht="15" customHeight="1">
      <c r="E38846" s="573"/>
      <c r="F38846" s="573"/>
    </row>
    <row r="38847" spans="5:6" ht="15" customHeight="1">
      <c r="E38847" s="573"/>
      <c r="F38847" s="573"/>
    </row>
    <row r="38848" spans="5:6" ht="15" customHeight="1">
      <c r="E38848" s="573"/>
      <c r="F38848" s="573"/>
    </row>
    <row r="38849" spans="5:6" ht="15" customHeight="1">
      <c r="E38849" s="573"/>
      <c r="F38849" s="573"/>
    </row>
    <row r="38850" spans="5:6" ht="15" customHeight="1">
      <c r="E38850" s="573"/>
      <c r="F38850" s="573"/>
    </row>
    <row r="38851" spans="5:6" ht="15" customHeight="1">
      <c r="E38851" s="573"/>
      <c r="F38851" s="573"/>
    </row>
    <row r="38852" spans="5:6" ht="15" customHeight="1">
      <c r="E38852" s="573"/>
      <c r="F38852" s="573"/>
    </row>
    <row r="38853" spans="5:6" ht="15" customHeight="1">
      <c r="E38853" s="573"/>
      <c r="F38853" s="573"/>
    </row>
    <row r="38854" spans="5:6" ht="15" customHeight="1">
      <c r="E38854" s="573"/>
      <c r="F38854" s="573"/>
    </row>
    <row r="38855" spans="5:6" ht="15" customHeight="1">
      <c r="E38855" s="573"/>
      <c r="F38855" s="573"/>
    </row>
    <row r="38856" spans="5:6" ht="15" customHeight="1">
      <c r="E38856" s="573"/>
      <c r="F38856" s="573"/>
    </row>
    <row r="38857" spans="5:6" ht="15" customHeight="1">
      <c r="E38857" s="573"/>
      <c r="F38857" s="573"/>
    </row>
    <row r="38858" spans="5:6" ht="15" customHeight="1">
      <c r="E38858" s="573"/>
      <c r="F38858" s="573"/>
    </row>
    <row r="38859" spans="5:6" ht="15" customHeight="1">
      <c r="E38859" s="573"/>
      <c r="F38859" s="573"/>
    </row>
    <row r="38860" spans="5:6" ht="15" customHeight="1">
      <c r="E38860" s="573"/>
      <c r="F38860" s="573"/>
    </row>
    <row r="38861" spans="5:6" ht="15" customHeight="1">
      <c r="E38861" s="573"/>
      <c r="F38861" s="573"/>
    </row>
    <row r="38862" spans="5:6" ht="15" customHeight="1">
      <c r="E38862" s="573"/>
      <c r="F38862" s="573"/>
    </row>
    <row r="38863" spans="5:6" ht="15" customHeight="1">
      <c r="E38863" s="573"/>
      <c r="F38863" s="573"/>
    </row>
    <row r="38864" spans="5:6" ht="15" customHeight="1">
      <c r="E38864" s="573"/>
      <c r="F38864" s="573"/>
    </row>
    <row r="38865" spans="5:6" ht="15" customHeight="1">
      <c r="E38865" s="573"/>
      <c r="F38865" s="573"/>
    </row>
    <row r="38866" spans="5:6" ht="15" customHeight="1">
      <c r="E38866" s="573"/>
      <c r="F38866" s="573"/>
    </row>
    <row r="38867" spans="5:6" ht="15" customHeight="1">
      <c r="E38867" s="573"/>
      <c r="F38867" s="573"/>
    </row>
    <row r="38868" spans="5:6" ht="15" customHeight="1">
      <c r="E38868" s="573"/>
      <c r="F38868" s="573"/>
    </row>
    <row r="38869" spans="5:6" ht="15" customHeight="1">
      <c r="E38869" s="573"/>
      <c r="F38869" s="573"/>
    </row>
    <row r="38870" spans="5:6" ht="15" customHeight="1">
      <c r="E38870" s="573"/>
      <c r="F38870" s="573"/>
    </row>
    <row r="38871" spans="5:6" ht="15" customHeight="1">
      <c r="E38871" s="573"/>
      <c r="F38871" s="573"/>
    </row>
    <row r="38872" spans="5:6" ht="15" customHeight="1">
      <c r="E38872" s="573"/>
      <c r="F38872" s="573"/>
    </row>
    <row r="38873" spans="5:6" ht="15" customHeight="1">
      <c r="E38873" s="573"/>
      <c r="F38873" s="573"/>
    </row>
    <row r="38874" spans="5:6" ht="15" customHeight="1">
      <c r="E38874" s="573"/>
      <c r="F38874" s="573"/>
    </row>
    <row r="38875" spans="5:6" ht="15" customHeight="1">
      <c r="E38875" s="573"/>
      <c r="F38875" s="573"/>
    </row>
    <row r="38876" spans="5:6" ht="15" customHeight="1">
      <c r="E38876" s="573"/>
      <c r="F38876" s="573"/>
    </row>
    <row r="38877" spans="5:6" ht="15" customHeight="1">
      <c r="E38877" s="573"/>
      <c r="F38877" s="573"/>
    </row>
    <row r="38878" spans="5:6" ht="15" customHeight="1">
      <c r="E38878" s="573"/>
      <c r="F38878" s="573"/>
    </row>
    <row r="38879" spans="5:6" ht="15" customHeight="1">
      <c r="E38879" s="573"/>
      <c r="F38879" s="573"/>
    </row>
    <row r="38880" spans="5:6" ht="15" customHeight="1">
      <c r="E38880" s="573"/>
      <c r="F38880" s="573"/>
    </row>
    <row r="38881" spans="5:6" ht="15" customHeight="1">
      <c r="E38881" s="573"/>
      <c r="F38881" s="573"/>
    </row>
    <row r="38882" spans="5:6" ht="15" customHeight="1">
      <c r="E38882" s="573"/>
      <c r="F38882" s="573"/>
    </row>
    <row r="38883" spans="5:6" ht="15" customHeight="1">
      <c r="E38883" s="573"/>
      <c r="F38883" s="573"/>
    </row>
    <row r="38884" spans="5:6" ht="15" customHeight="1">
      <c r="E38884" s="573"/>
      <c r="F38884" s="573"/>
    </row>
    <row r="38885" spans="5:6" ht="15" customHeight="1">
      <c r="E38885" s="573"/>
      <c r="F38885" s="573"/>
    </row>
    <row r="38886" spans="5:6" ht="15" customHeight="1">
      <c r="E38886" s="573"/>
      <c r="F38886" s="573"/>
    </row>
    <row r="38887" spans="5:6" ht="15" customHeight="1">
      <c r="E38887" s="573"/>
      <c r="F38887" s="573"/>
    </row>
    <row r="38888" spans="5:6" ht="15" customHeight="1">
      <c r="E38888" s="573"/>
      <c r="F38888" s="573"/>
    </row>
    <row r="38889" spans="5:6" ht="15" customHeight="1">
      <c r="E38889" s="573"/>
      <c r="F38889" s="573"/>
    </row>
    <row r="38890" spans="5:6" ht="15" customHeight="1">
      <c r="E38890" s="573"/>
      <c r="F38890" s="573"/>
    </row>
    <row r="38891" spans="5:6" ht="15" customHeight="1">
      <c r="E38891" s="573"/>
      <c r="F38891" s="573"/>
    </row>
    <row r="38892" spans="5:6" ht="15" customHeight="1">
      <c r="E38892" s="573"/>
      <c r="F38892" s="573"/>
    </row>
    <row r="38893" spans="5:6" ht="15" customHeight="1">
      <c r="E38893" s="573"/>
      <c r="F38893" s="573"/>
    </row>
    <row r="38894" spans="5:6" ht="15" customHeight="1">
      <c r="E38894" s="573"/>
      <c r="F38894" s="573"/>
    </row>
    <row r="38895" spans="5:6" ht="15" customHeight="1">
      <c r="E38895" s="573"/>
      <c r="F38895" s="573"/>
    </row>
    <row r="38896" spans="5:6" ht="15" customHeight="1">
      <c r="E38896" s="573"/>
      <c r="F38896" s="573"/>
    </row>
    <row r="38897" spans="5:6" ht="15" customHeight="1">
      <c r="E38897" s="573"/>
      <c r="F38897" s="573"/>
    </row>
    <row r="38898" spans="5:6" ht="15" customHeight="1">
      <c r="E38898" s="573"/>
      <c r="F38898" s="573"/>
    </row>
    <row r="38899" spans="5:6" ht="15" customHeight="1">
      <c r="E38899" s="573"/>
      <c r="F38899" s="573"/>
    </row>
    <row r="38900" spans="5:6" ht="15" customHeight="1">
      <c r="E38900" s="573"/>
      <c r="F38900" s="573"/>
    </row>
    <row r="38901" spans="5:6" ht="15" customHeight="1">
      <c r="E38901" s="573"/>
      <c r="F38901" s="573"/>
    </row>
    <row r="38902" spans="5:6" ht="15" customHeight="1">
      <c r="E38902" s="573"/>
      <c r="F38902" s="573"/>
    </row>
    <row r="38903" spans="5:6" ht="15" customHeight="1">
      <c r="E38903" s="573"/>
      <c r="F38903" s="573"/>
    </row>
    <row r="38904" spans="5:6" ht="15" customHeight="1">
      <c r="E38904" s="573"/>
      <c r="F38904" s="573"/>
    </row>
    <row r="38905" spans="5:6" ht="15" customHeight="1">
      <c r="E38905" s="573"/>
      <c r="F38905" s="573"/>
    </row>
    <row r="38906" spans="5:6" ht="15" customHeight="1">
      <c r="E38906" s="573"/>
      <c r="F38906" s="573"/>
    </row>
    <row r="38907" spans="5:6" ht="15" customHeight="1">
      <c r="E38907" s="573"/>
      <c r="F38907" s="573"/>
    </row>
    <row r="38908" spans="5:6" ht="15" customHeight="1">
      <c r="E38908" s="573"/>
      <c r="F38908" s="573"/>
    </row>
    <row r="38909" spans="5:6" ht="15" customHeight="1">
      <c r="E38909" s="573"/>
      <c r="F38909" s="573"/>
    </row>
    <row r="38910" spans="5:6" ht="15" customHeight="1">
      <c r="E38910" s="573"/>
      <c r="F38910" s="573"/>
    </row>
    <row r="38911" spans="5:6" ht="15" customHeight="1">
      <c r="E38911" s="573"/>
      <c r="F38911" s="573"/>
    </row>
    <row r="38912" spans="5:6" ht="15" customHeight="1">
      <c r="E38912" s="573"/>
      <c r="F38912" s="573"/>
    </row>
    <row r="38913" spans="5:6" ht="15" customHeight="1">
      <c r="E38913" s="573"/>
      <c r="F38913" s="573"/>
    </row>
    <row r="38914" spans="5:6" ht="15" customHeight="1">
      <c r="E38914" s="573"/>
      <c r="F38914" s="573"/>
    </row>
    <row r="38915" spans="5:6" ht="15" customHeight="1">
      <c r="E38915" s="573"/>
      <c r="F38915" s="573"/>
    </row>
    <row r="38916" spans="5:6" ht="15" customHeight="1">
      <c r="E38916" s="573"/>
      <c r="F38916" s="573"/>
    </row>
    <row r="38917" spans="5:6" ht="15" customHeight="1">
      <c r="E38917" s="573"/>
      <c r="F38917" s="573"/>
    </row>
    <row r="38918" spans="5:6" ht="15" customHeight="1">
      <c r="E38918" s="573"/>
      <c r="F38918" s="573"/>
    </row>
    <row r="38919" spans="5:6" ht="15" customHeight="1">
      <c r="E38919" s="573"/>
      <c r="F38919" s="573"/>
    </row>
    <row r="38920" spans="5:6" ht="15" customHeight="1">
      <c r="E38920" s="573"/>
      <c r="F38920" s="573"/>
    </row>
    <row r="38921" spans="5:6" ht="15" customHeight="1">
      <c r="E38921" s="573"/>
      <c r="F38921" s="573"/>
    </row>
    <row r="38922" spans="5:6" ht="15" customHeight="1">
      <c r="E38922" s="573"/>
      <c r="F38922" s="573"/>
    </row>
    <row r="38923" spans="5:6" ht="15" customHeight="1">
      <c r="E38923" s="573"/>
      <c r="F38923" s="573"/>
    </row>
    <row r="38924" spans="5:6" ht="15" customHeight="1">
      <c r="E38924" s="573"/>
      <c r="F38924" s="573"/>
    </row>
    <row r="38925" spans="5:6" ht="15" customHeight="1">
      <c r="E38925" s="573"/>
      <c r="F38925" s="573"/>
    </row>
    <row r="38926" spans="5:6" ht="15" customHeight="1">
      <c r="E38926" s="573"/>
      <c r="F38926" s="573"/>
    </row>
    <row r="38927" spans="5:6" ht="15" customHeight="1">
      <c r="E38927" s="573"/>
      <c r="F38927" s="573"/>
    </row>
    <row r="38928" spans="5:6" ht="15" customHeight="1">
      <c r="E38928" s="573"/>
      <c r="F38928" s="573"/>
    </row>
    <row r="38929" spans="5:6" ht="15" customHeight="1">
      <c r="E38929" s="573"/>
      <c r="F38929" s="573"/>
    </row>
    <row r="38930" spans="5:6" ht="15" customHeight="1">
      <c r="E38930" s="573"/>
      <c r="F38930" s="573"/>
    </row>
    <row r="38931" spans="5:6" ht="15" customHeight="1">
      <c r="E38931" s="573"/>
      <c r="F38931" s="573"/>
    </row>
    <row r="38932" spans="5:6" ht="15" customHeight="1">
      <c r="E38932" s="573"/>
      <c r="F38932" s="573"/>
    </row>
    <row r="38933" spans="5:6" ht="15" customHeight="1">
      <c r="E38933" s="573"/>
      <c r="F38933" s="573"/>
    </row>
    <row r="38934" spans="5:6" ht="15" customHeight="1">
      <c r="E38934" s="573"/>
      <c r="F38934" s="573"/>
    </row>
    <row r="38935" spans="5:6" ht="15" customHeight="1">
      <c r="E38935" s="573"/>
      <c r="F38935" s="573"/>
    </row>
    <row r="38936" spans="5:6" ht="15" customHeight="1">
      <c r="E38936" s="573"/>
      <c r="F38936" s="573"/>
    </row>
    <row r="38937" spans="5:6" ht="15" customHeight="1">
      <c r="E38937" s="573"/>
      <c r="F38937" s="573"/>
    </row>
    <row r="38938" spans="5:6" ht="15" customHeight="1">
      <c r="E38938" s="573"/>
      <c r="F38938" s="573"/>
    </row>
    <row r="38939" spans="5:6" ht="15" customHeight="1">
      <c r="E38939" s="573"/>
      <c r="F38939" s="573"/>
    </row>
    <row r="38940" spans="5:6" ht="15" customHeight="1">
      <c r="E38940" s="573"/>
      <c r="F38940" s="573"/>
    </row>
    <row r="38941" spans="5:6" ht="15" customHeight="1">
      <c r="E38941" s="573"/>
      <c r="F38941" s="573"/>
    </row>
    <row r="38942" spans="5:6" ht="15" customHeight="1">
      <c r="E38942" s="573"/>
      <c r="F38942" s="573"/>
    </row>
    <row r="38943" spans="5:6" ht="15" customHeight="1">
      <c r="E38943" s="573"/>
      <c r="F38943" s="573"/>
    </row>
    <row r="38944" spans="5:6" ht="15" customHeight="1">
      <c r="E38944" s="573"/>
      <c r="F38944" s="573"/>
    </row>
    <row r="38945" spans="5:6" ht="15" customHeight="1">
      <c r="E38945" s="573"/>
      <c r="F38945" s="573"/>
    </row>
    <row r="38946" spans="5:6" ht="15" customHeight="1">
      <c r="E38946" s="573"/>
      <c r="F38946" s="573"/>
    </row>
    <row r="38947" spans="5:6" ht="15" customHeight="1">
      <c r="E38947" s="573"/>
      <c r="F38947" s="573"/>
    </row>
    <row r="38948" spans="5:6" ht="15" customHeight="1">
      <c r="E38948" s="573"/>
      <c r="F38948" s="573"/>
    </row>
    <row r="38949" spans="5:6" ht="15" customHeight="1">
      <c r="E38949" s="573"/>
      <c r="F38949" s="573"/>
    </row>
    <row r="38950" spans="5:6" ht="15" customHeight="1">
      <c r="E38950" s="573"/>
      <c r="F38950" s="573"/>
    </row>
    <row r="38951" spans="5:6" ht="15" customHeight="1">
      <c r="E38951" s="573"/>
      <c r="F38951" s="573"/>
    </row>
    <row r="38952" spans="5:6" ht="15" customHeight="1">
      <c r="E38952" s="573"/>
      <c r="F38952" s="573"/>
    </row>
    <row r="38953" spans="5:6" ht="15" customHeight="1">
      <c r="E38953" s="573"/>
      <c r="F38953" s="573"/>
    </row>
    <row r="38954" spans="5:6" ht="15" customHeight="1">
      <c r="E38954" s="573"/>
      <c r="F38954" s="573"/>
    </row>
    <row r="38955" spans="5:6" ht="15" customHeight="1">
      <c r="E38955" s="573"/>
      <c r="F38955" s="573"/>
    </row>
    <row r="38956" spans="5:6" ht="15" customHeight="1">
      <c r="E38956" s="573"/>
      <c r="F38956" s="573"/>
    </row>
    <row r="38957" spans="5:6" ht="15" customHeight="1">
      <c r="E38957" s="573"/>
      <c r="F38957" s="573"/>
    </row>
    <row r="38958" spans="5:6" ht="15" customHeight="1">
      <c r="E38958" s="573"/>
      <c r="F38958" s="573"/>
    </row>
    <row r="38959" spans="5:6" ht="15" customHeight="1">
      <c r="E38959" s="573"/>
      <c r="F38959" s="573"/>
    </row>
    <row r="38960" spans="5:6" ht="15" customHeight="1">
      <c r="E38960" s="573"/>
      <c r="F38960" s="573"/>
    </row>
    <row r="38961" spans="5:6" ht="15" customHeight="1">
      <c r="E38961" s="573"/>
      <c r="F38961" s="573"/>
    </row>
    <row r="38962" spans="5:6" ht="15" customHeight="1">
      <c r="E38962" s="573"/>
      <c r="F38962" s="573"/>
    </row>
    <row r="38963" spans="5:6" ht="15" customHeight="1">
      <c r="E38963" s="573"/>
      <c r="F38963" s="573"/>
    </row>
    <row r="38964" spans="5:6" ht="15" customHeight="1">
      <c r="E38964" s="573"/>
      <c r="F38964" s="573"/>
    </row>
    <row r="38965" spans="5:6" ht="15" customHeight="1">
      <c r="E38965" s="573"/>
      <c r="F38965" s="573"/>
    </row>
    <row r="38966" spans="5:6" ht="15" customHeight="1">
      <c r="E38966" s="573"/>
      <c r="F38966" s="573"/>
    </row>
    <row r="38967" spans="5:6" ht="15" customHeight="1">
      <c r="E38967" s="573"/>
      <c r="F38967" s="573"/>
    </row>
    <row r="38968" spans="5:6" ht="15" customHeight="1">
      <c r="E38968" s="573"/>
      <c r="F38968" s="573"/>
    </row>
    <row r="38969" spans="5:6" ht="15" customHeight="1">
      <c r="E38969" s="573"/>
      <c r="F38969" s="573"/>
    </row>
    <row r="38970" spans="5:6" ht="15" customHeight="1">
      <c r="E38970" s="573"/>
      <c r="F38970" s="573"/>
    </row>
    <row r="38971" spans="5:6" ht="15" customHeight="1">
      <c r="E38971" s="573"/>
      <c r="F38971" s="573"/>
    </row>
    <row r="38972" spans="5:6" ht="15" customHeight="1">
      <c r="E38972" s="573"/>
      <c r="F38972" s="573"/>
    </row>
    <row r="38973" spans="5:6" ht="15" customHeight="1">
      <c r="E38973" s="573"/>
      <c r="F38973" s="573"/>
    </row>
    <row r="38974" spans="5:6" ht="15" customHeight="1">
      <c r="E38974" s="573"/>
      <c r="F38974" s="573"/>
    </row>
    <row r="38975" spans="5:6" ht="15" customHeight="1">
      <c r="E38975" s="573"/>
      <c r="F38975" s="573"/>
    </row>
    <row r="38976" spans="5:6" ht="15" customHeight="1">
      <c r="E38976" s="573"/>
      <c r="F38976" s="573"/>
    </row>
    <row r="38977" spans="5:6" ht="15" customHeight="1">
      <c r="E38977" s="573"/>
      <c r="F38977" s="573"/>
    </row>
    <row r="38978" spans="5:6" ht="15" customHeight="1">
      <c r="E38978" s="573"/>
      <c r="F38978" s="573"/>
    </row>
    <row r="38979" spans="5:6" ht="15" customHeight="1">
      <c r="E38979" s="573"/>
      <c r="F38979" s="573"/>
    </row>
    <row r="38980" spans="5:6" ht="15" customHeight="1">
      <c r="E38980" s="573"/>
      <c r="F38980" s="573"/>
    </row>
    <row r="38981" spans="5:6" ht="15" customHeight="1">
      <c r="E38981" s="573"/>
      <c r="F38981" s="573"/>
    </row>
    <row r="38982" spans="5:6" ht="15" customHeight="1">
      <c r="E38982" s="573"/>
      <c r="F38982" s="573"/>
    </row>
    <row r="38983" spans="5:6" ht="15" customHeight="1">
      <c r="E38983" s="573"/>
      <c r="F38983" s="573"/>
    </row>
    <row r="38984" spans="5:6" ht="15" customHeight="1">
      <c r="E38984" s="573"/>
      <c r="F38984" s="573"/>
    </row>
    <row r="38985" spans="5:6" ht="15" customHeight="1">
      <c r="E38985" s="573"/>
      <c r="F38985" s="573"/>
    </row>
    <row r="38986" spans="5:6" ht="15" customHeight="1">
      <c r="E38986" s="573"/>
      <c r="F38986" s="573"/>
    </row>
    <row r="38987" spans="5:6" ht="15" customHeight="1">
      <c r="E38987" s="573"/>
      <c r="F38987" s="573"/>
    </row>
    <row r="38988" spans="5:6" ht="15" customHeight="1">
      <c r="E38988" s="573"/>
      <c r="F38988" s="573"/>
    </row>
    <row r="38989" spans="5:6" ht="15" customHeight="1">
      <c r="E38989" s="573"/>
      <c r="F38989" s="573"/>
    </row>
    <row r="38990" spans="5:6" ht="15" customHeight="1">
      <c r="E38990" s="573"/>
      <c r="F38990" s="573"/>
    </row>
    <row r="38991" spans="5:6" ht="15" customHeight="1">
      <c r="E38991" s="573"/>
      <c r="F38991" s="573"/>
    </row>
    <row r="38992" spans="5:6" ht="15" customHeight="1">
      <c r="E38992" s="573"/>
      <c r="F38992" s="573"/>
    </row>
    <row r="38993" spans="5:6" ht="15" customHeight="1">
      <c r="E38993" s="573"/>
      <c r="F38993" s="573"/>
    </row>
    <row r="38994" spans="5:6" ht="15" customHeight="1">
      <c r="E38994" s="573"/>
      <c r="F38994" s="573"/>
    </row>
    <row r="38995" spans="5:6" ht="15" customHeight="1">
      <c r="E38995" s="573"/>
      <c r="F38995" s="573"/>
    </row>
    <row r="38996" spans="5:6" ht="15" customHeight="1">
      <c r="E38996" s="573"/>
      <c r="F38996" s="573"/>
    </row>
    <row r="38997" spans="5:6" ht="15" customHeight="1">
      <c r="E38997" s="573"/>
      <c r="F38997" s="573"/>
    </row>
    <row r="38998" spans="5:6" ht="15" customHeight="1">
      <c r="E38998" s="573"/>
      <c r="F38998" s="573"/>
    </row>
    <row r="38999" spans="5:6" ht="15" customHeight="1">
      <c r="E38999" s="573"/>
      <c r="F38999" s="573"/>
    </row>
    <row r="39000" spans="5:6" ht="15" customHeight="1">
      <c r="E39000" s="573"/>
      <c r="F39000" s="573"/>
    </row>
    <row r="39001" spans="5:6" ht="15" customHeight="1">
      <c r="E39001" s="573"/>
      <c r="F39001" s="573"/>
    </row>
    <row r="39002" spans="5:6" ht="15" customHeight="1">
      <c r="E39002" s="573"/>
      <c r="F39002" s="573"/>
    </row>
    <row r="39003" spans="5:6" ht="15" customHeight="1">
      <c r="E39003" s="573"/>
      <c r="F39003" s="573"/>
    </row>
    <row r="39004" spans="5:6" ht="15" customHeight="1">
      <c r="E39004" s="573"/>
      <c r="F39004" s="573"/>
    </row>
    <row r="39005" spans="5:6" ht="15" customHeight="1">
      <c r="E39005" s="573"/>
      <c r="F39005" s="573"/>
    </row>
    <row r="39006" spans="5:6" ht="15" customHeight="1">
      <c r="E39006" s="573"/>
      <c r="F39006" s="573"/>
    </row>
    <row r="39007" spans="5:6" ht="15" customHeight="1">
      <c r="E39007" s="573"/>
      <c r="F39007" s="573"/>
    </row>
    <row r="39008" spans="5:6" ht="15" customHeight="1">
      <c r="E39008" s="573"/>
      <c r="F39008" s="573"/>
    </row>
    <row r="39009" spans="5:6" ht="15" customHeight="1">
      <c r="E39009" s="573"/>
      <c r="F39009" s="573"/>
    </row>
    <row r="39010" spans="5:6" ht="15" customHeight="1">
      <c r="E39010" s="573"/>
      <c r="F39010" s="573"/>
    </row>
    <row r="39011" spans="5:6" ht="15" customHeight="1">
      <c r="E39011" s="573"/>
      <c r="F39011" s="573"/>
    </row>
    <row r="39012" spans="5:6" ht="15" customHeight="1">
      <c r="E39012" s="573"/>
      <c r="F39012" s="573"/>
    </row>
    <row r="39013" spans="5:6" ht="15" customHeight="1">
      <c r="E39013" s="573"/>
      <c r="F39013" s="573"/>
    </row>
    <row r="39014" spans="5:6" ht="15" customHeight="1">
      <c r="E39014" s="573"/>
      <c r="F39014" s="573"/>
    </row>
    <row r="39015" spans="5:6" ht="15" customHeight="1">
      <c r="E39015" s="573"/>
      <c r="F39015" s="573"/>
    </row>
    <row r="39016" spans="5:6" ht="15" customHeight="1">
      <c r="E39016" s="573"/>
      <c r="F39016" s="573"/>
    </row>
    <row r="39017" spans="5:6" ht="15" customHeight="1">
      <c r="E39017" s="573"/>
      <c r="F39017" s="573"/>
    </row>
    <row r="39018" spans="5:6" ht="15" customHeight="1">
      <c r="E39018" s="573"/>
      <c r="F39018" s="573"/>
    </row>
    <row r="39019" spans="5:6" ht="15" customHeight="1">
      <c r="E39019" s="573"/>
      <c r="F39019" s="573"/>
    </row>
    <row r="39020" spans="5:6" ht="15" customHeight="1">
      <c r="E39020" s="573"/>
      <c r="F39020" s="573"/>
    </row>
    <row r="39021" spans="5:6" ht="15" customHeight="1">
      <c r="E39021" s="573"/>
      <c r="F39021" s="573"/>
    </row>
    <row r="39022" spans="5:6" ht="15" customHeight="1">
      <c r="E39022" s="573"/>
      <c r="F39022" s="573"/>
    </row>
    <row r="39023" spans="5:6" ht="15" customHeight="1">
      <c r="E39023" s="573"/>
      <c r="F39023" s="573"/>
    </row>
    <row r="39024" spans="5:6" ht="15" customHeight="1">
      <c r="E39024" s="573"/>
      <c r="F39024" s="573"/>
    </row>
    <row r="39025" spans="5:6" ht="15" customHeight="1">
      <c r="E39025" s="573"/>
      <c r="F39025" s="573"/>
    </row>
    <row r="39026" spans="5:6" ht="15" customHeight="1">
      <c r="E39026" s="573"/>
      <c r="F39026" s="573"/>
    </row>
    <row r="39027" spans="5:6" ht="15" customHeight="1">
      <c r="E39027" s="573"/>
      <c r="F39027" s="573"/>
    </row>
    <row r="39028" spans="5:6" ht="15" customHeight="1">
      <c r="E39028" s="573"/>
      <c r="F39028" s="573"/>
    </row>
    <row r="39029" spans="5:6" ht="15" customHeight="1">
      <c r="E39029" s="573"/>
      <c r="F39029" s="573"/>
    </row>
    <row r="39030" spans="5:6" ht="15" customHeight="1">
      <c r="E39030" s="573"/>
      <c r="F39030" s="573"/>
    </row>
    <row r="39031" spans="5:6" ht="15" customHeight="1">
      <c r="E39031" s="573"/>
      <c r="F39031" s="573"/>
    </row>
    <row r="39032" spans="5:6" ht="15" customHeight="1">
      <c r="E39032" s="573"/>
      <c r="F39032" s="573"/>
    </row>
    <row r="39033" spans="5:6" ht="15" customHeight="1">
      <c r="E39033" s="573"/>
      <c r="F39033" s="573"/>
    </row>
    <row r="39034" spans="5:6" ht="15" customHeight="1">
      <c r="E39034" s="573"/>
      <c r="F39034" s="573"/>
    </row>
    <row r="39035" spans="5:6" ht="15" customHeight="1">
      <c r="E39035" s="573"/>
      <c r="F39035" s="573"/>
    </row>
    <row r="39036" spans="5:6" ht="15" customHeight="1">
      <c r="E39036" s="573"/>
      <c r="F39036" s="573"/>
    </row>
    <row r="39037" spans="5:6" ht="15" customHeight="1">
      <c r="E39037" s="573"/>
      <c r="F39037" s="573"/>
    </row>
    <row r="39038" spans="5:6" ht="15" customHeight="1">
      <c r="E39038" s="573"/>
      <c r="F39038" s="573"/>
    </row>
    <row r="39039" spans="5:6" ht="15" customHeight="1">
      <c r="E39039" s="573"/>
      <c r="F39039" s="573"/>
    </row>
    <row r="39040" spans="5:6" ht="15" customHeight="1">
      <c r="E39040" s="573"/>
      <c r="F39040" s="573"/>
    </row>
    <row r="39041" spans="5:6" ht="15" customHeight="1">
      <c r="E39041" s="573"/>
      <c r="F39041" s="573"/>
    </row>
    <row r="39042" spans="5:6" ht="15" customHeight="1">
      <c r="E39042" s="573"/>
      <c r="F39042" s="573"/>
    </row>
    <row r="39043" spans="5:6" ht="15" customHeight="1">
      <c r="E39043" s="573"/>
      <c r="F39043" s="573"/>
    </row>
    <row r="39044" spans="5:6" ht="15" customHeight="1">
      <c r="E39044" s="573"/>
      <c r="F39044" s="573"/>
    </row>
    <row r="39045" spans="5:6" ht="15" customHeight="1">
      <c r="E39045" s="573"/>
      <c r="F39045" s="573"/>
    </row>
    <row r="39046" spans="5:6" ht="15" customHeight="1">
      <c r="E39046" s="573"/>
      <c r="F39046" s="573"/>
    </row>
    <row r="39047" spans="5:6" ht="15" customHeight="1">
      <c r="E39047" s="573"/>
      <c r="F39047" s="573"/>
    </row>
    <row r="39048" spans="5:6" ht="15" customHeight="1">
      <c r="E39048" s="573"/>
      <c r="F39048" s="573"/>
    </row>
    <row r="39049" spans="5:6" ht="15" customHeight="1">
      <c r="E39049" s="573"/>
      <c r="F39049" s="573"/>
    </row>
    <row r="39050" spans="5:6" ht="15" customHeight="1">
      <c r="E39050" s="573"/>
      <c r="F39050" s="573"/>
    </row>
    <row r="39051" spans="5:6" ht="15" customHeight="1">
      <c r="E39051" s="573"/>
      <c r="F39051" s="573"/>
    </row>
    <row r="39052" spans="5:6" ht="15" customHeight="1">
      <c r="E39052" s="573"/>
      <c r="F39052" s="573"/>
    </row>
    <row r="39053" spans="5:6" ht="15" customHeight="1">
      <c r="E39053" s="573"/>
      <c r="F39053" s="573"/>
    </row>
    <row r="39054" spans="5:6" ht="15" customHeight="1">
      <c r="E39054" s="573"/>
      <c r="F39054" s="573"/>
    </row>
    <row r="39055" spans="5:6" ht="15" customHeight="1">
      <c r="E39055" s="573"/>
      <c r="F39055" s="573"/>
    </row>
    <row r="39056" spans="5:6" ht="15" customHeight="1">
      <c r="E39056" s="573"/>
      <c r="F39056" s="573"/>
    </row>
    <row r="39057" spans="5:6" ht="15" customHeight="1">
      <c r="E39057" s="573"/>
      <c r="F39057" s="573"/>
    </row>
    <row r="39058" spans="5:6" ht="15" customHeight="1">
      <c r="E39058" s="573"/>
      <c r="F39058" s="573"/>
    </row>
    <row r="39059" spans="5:6" ht="15" customHeight="1">
      <c r="E39059" s="573"/>
      <c r="F39059" s="573"/>
    </row>
    <row r="39060" spans="5:6" ht="15" customHeight="1">
      <c r="E39060" s="573"/>
      <c r="F39060" s="573"/>
    </row>
    <row r="39061" spans="5:6" ht="15" customHeight="1">
      <c r="E39061" s="573"/>
      <c r="F39061" s="573"/>
    </row>
    <row r="39062" spans="5:6" ht="15" customHeight="1">
      <c r="E39062" s="573"/>
      <c r="F39062" s="573"/>
    </row>
    <row r="39063" spans="5:6" ht="15" customHeight="1">
      <c r="E39063" s="573"/>
      <c r="F39063" s="573"/>
    </row>
    <row r="39064" spans="5:6" ht="15" customHeight="1">
      <c r="E39064" s="573"/>
      <c r="F39064" s="573"/>
    </row>
    <row r="39065" spans="5:6" ht="15" customHeight="1">
      <c r="E39065" s="573"/>
      <c r="F39065" s="573"/>
    </row>
    <row r="39066" spans="5:6" ht="15" customHeight="1">
      <c r="E39066" s="573"/>
      <c r="F39066" s="573"/>
    </row>
    <row r="39067" spans="5:6" ht="15" customHeight="1">
      <c r="E39067" s="573"/>
      <c r="F39067" s="573"/>
    </row>
    <row r="39068" spans="5:6" ht="15" customHeight="1">
      <c r="E39068" s="573"/>
      <c r="F39068" s="573"/>
    </row>
    <row r="39069" spans="5:6" ht="15" customHeight="1">
      <c r="E39069" s="573"/>
      <c r="F39069" s="573"/>
    </row>
    <row r="39070" spans="5:6" ht="15" customHeight="1">
      <c r="E39070" s="573"/>
      <c r="F39070" s="573"/>
    </row>
    <row r="39071" spans="5:6" ht="15" customHeight="1">
      <c r="E39071" s="573"/>
      <c r="F39071" s="573"/>
    </row>
    <row r="39072" spans="5:6" ht="15" customHeight="1">
      <c r="E39072" s="573"/>
      <c r="F39072" s="573"/>
    </row>
    <row r="39073" spans="5:6" ht="15" customHeight="1">
      <c r="E39073" s="573"/>
      <c r="F39073" s="573"/>
    </row>
    <row r="39074" spans="5:6" ht="15" customHeight="1">
      <c r="E39074" s="573"/>
      <c r="F39074" s="573"/>
    </row>
    <row r="39075" spans="5:6" ht="15" customHeight="1">
      <c r="E39075" s="573"/>
      <c r="F39075" s="573"/>
    </row>
    <row r="39076" spans="5:6" ht="15" customHeight="1">
      <c r="E39076" s="573"/>
      <c r="F39076" s="573"/>
    </row>
    <row r="39077" spans="5:6" ht="15" customHeight="1">
      <c r="E39077" s="573"/>
      <c r="F39077" s="573"/>
    </row>
    <row r="39078" spans="5:6" ht="15" customHeight="1">
      <c r="E39078" s="573"/>
      <c r="F39078" s="573"/>
    </row>
    <row r="39079" spans="5:6" ht="15" customHeight="1">
      <c r="E39079" s="573"/>
      <c r="F39079" s="573"/>
    </row>
    <row r="39080" spans="5:6" ht="15" customHeight="1">
      <c r="E39080" s="573"/>
      <c r="F39080" s="573"/>
    </row>
    <row r="39081" spans="5:6" ht="15" customHeight="1">
      <c r="E39081" s="573"/>
      <c r="F39081" s="573"/>
    </row>
    <row r="39082" spans="5:6" ht="15" customHeight="1">
      <c r="E39082" s="573"/>
      <c r="F39082" s="573"/>
    </row>
    <row r="39083" spans="5:6" ht="15" customHeight="1">
      <c r="E39083" s="573"/>
      <c r="F39083" s="573"/>
    </row>
    <row r="39084" spans="5:6" ht="15" customHeight="1">
      <c r="E39084" s="573"/>
      <c r="F39084" s="573"/>
    </row>
    <row r="39085" spans="5:6" ht="15" customHeight="1">
      <c r="E39085" s="573"/>
      <c r="F39085" s="573"/>
    </row>
    <row r="39086" spans="5:6" ht="15" customHeight="1">
      <c r="E39086" s="573"/>
      <c r="F39086" s="573"/>
    </row>
    <row r="39087" spans="5:6" ht="15" customHeight="1">
      <c r="E39087" s="573"/>
      <c r="F39087" s="573"/>
    </row>
    <row r="39088" spans="5:6" ht="15" customHeight="1">
      <c r="E39088" s="573"/>
      <c r="F39088" s="573"/>
    </row>
    <row r="39089" spans="5:6" ht="15" customHeight="1">
      <c r="E39089" s="573"/>
      <c r="F39089" s="573"/>
    </row>
    <row r="39090" spans="5:6" ht="15" customHeight="1">
      <c r="E39090" s="573"/>
      <c r="F39090" s="573"/>
    </row>
    <row r="39091" spans="5:6" ht="15" customHeight="1">
      <c r="E39091" s="573"/>
      <c r="F39091" s="573"/>
    </row>
    <row r="39092" spans="5:6" ht="15" customHeight="1">
      <c r="E39092" s="573"/>
      <c r="F39092" s="573"/>
    </row>
    <row r="39093" spans="5:6" ht="15" customHeight="1">
      <c r="E39093" s="573"/>
      <c r="F39093" s="573"/>
    </row>
    <row r="39094" spans="5:6" ht="15" customHeight="1">
      <c r="E39094" s="573"/>
      <c r="F39094" s="573"/>
    </row>
    <row r="39095" spans="5:6" ht="15" customHeight="1">
      <c r="E39095" s="573"/>
      <c r="F39095" s="573"/>
    </row>
    <row r="39096" spans="5:6" ht="15" customHeight="1">
      <c r="E39096" s="573"/>
      <c r="F39096" s="573"/>
    </row>
    <row r="39097" spans="5:6" ht="15" customHeight="1">
      <c r="E39097" s="573"/>
      <c r="F39097" s="573"/>
    </row>
    <row r="39098" spans="5:6" ht="15" customHeight="1">
      <c r="E39098" s="573"/>
      <c r="F39098" s="573"/>
    </row>
    <row r="39099" spans="5:6" ht="15" customHeight="1">
      <c r="E39099" s="573"/>
      <c r="F39099" s="573"/>
    </row>
    <row r="39100" spans="5:6" ht="15" customHeight="1">
      <c r="E39100" s="573"/>
      <c r="F39100" s="573"/>
    </row>
    <row r="39101" spans="5:6" ht="15" customHeight="1">
      <c r="E39101" s="573"/>
      <c r="F39101" s="573"/>
    </row>
    <row r="39102" spans="5:6" ht="15" customHeight="1">
      <c r="E39102" s="573"/>
      <c r="F39102" s="573"/>
    </row>
    <row r="39103" spans="5:6" ht="15" customHeight="1">
      <c r="E39103" s="573"/>
      <c r="F39103" s="573"/>
    </row>
    <row r="39104" spans="5:6" ht="15" customHeight="1">
      <c r="E39104" s="573"/>
      <c r="F39104" s="573"/>
    </row>
    <row r="39105" spans="5:6" ht="15" customHeight="1">
      <c r="E39105" s="573"/>
      <c r="F39105" s="573"/>
    </row>
    <row r="39106" spans="5:6" ht="15" customHeight="1">
      <c r="E39106" s="573"/>
      <c r="F39106" s="573"/>
    </row>
    <row r="39107" spans="5:6" ht="15" customHeight="1">
      <c r="E39107" s="573"/>
      <c r="F39107" s="573"/>
    </row>
    <row r="39108" spans="5:6" ht="15" customHeight="1">
      <c r="E39108" s="573"/>
      <c r="F39108" s="573"/>
    </row>
    <row r="39109" spans="5:6" ht="15" customHeight="1">
      <c r="E39109" s="573"/>
      <c r="F39109" s="573"/>
    </row>
    <row r="39110" spans="5:6" ht="15" customHeight="1">
      <c r="E39110" s="573"/>
      <c r="F39110" s="573"/>
    </row>
    <row r="39111" spans="5:6" ht="15" customHeight="1">
      <c r="E39111" s="573"/>
      <c r="F39111" s="573"/>
    </row>
    <row r="39112" spans="5:6" ht="15" customHeight="1">
      <c r="E39112" s="573"/>
      <c r="F39112" s="573"/>
    </row>
    <row r="39113" spans="5:6" ht="15" customHeight="1">
      <c r="E39113" s="573"/>
      <c r="F39113" s="573"/>
    </row>
    <row r="39114" spans="5:6" ht="15" customHeight="1">
      <c r="E39114" s="573"/>
      <c r="F39114" s="573"/>
    </row>
    <row r="39115" spans="5:6" ht="15" customHeight="1">
      <c r="E39115" s="573"/>
      <c r="F39115" s="573"/>
    </row>
    <row r="39116" spans="5:6" ht="15" customHeight="1">
      <c r="E39116" s="573"/>
      <c r="F39116" s="573"/>
    </row>
    <row r="39117" spans="5:6" ht="15" customHeight="1">
      <c r="E39117" s="573"/>
      <c r="F39117" s="573"/>
    </row>
    <row r="39118" spans="5:6" ht="15" customHeight="1">
      <c r="E39118" s="573"/>
      <c r="F39118" s="573"/>
    </row>
    <row r="39119" spans="5:6" ht="15" customHeight="1">
      <c r="E39119" s="573"/>
      <c r="F39119" s="573"/>
    </row>
    <row r="39120" spans="5:6" ht="15" customHeight="1">
      <c r="E39120" s="573"/>
      <c r="F39120" s="573"/>
    </row>
    <row r="39121" spans="5:6" ht="15" customHeight="1">
      <c r="E39121" s="573"/>
      <c r="F39121" s="573"/>
    </row>
    <row r="39122" spans="5:6" ht="15" customHeight="1">
      <c r="E39122" s="573"/>
      <c r="F39122" s="573"/>
    </row>
    <row r="39123" spans="5:6" ht="15" customHeight="1">
      <c r="E39123" s="573"/>
      <c r="F39123" s="573"/>
    </row>
    <row r="39124" spans="5:6" ht="15" customHeight="1">
      <c r="E39124" s="573"/>
      <c r="F39124" s="573"/>
    </row>
    <row r="39125" spans="5:6" ht="15" customHeight="1">
      <c r="E39125" s="573"/>
      <c r="F39125" s="573"/>
    </row>
    <row r="39126" spans="5:6" ht="15" customHeight="1">
      <c r="E39126" s="573"/>
      <c r="F39126" s="573"/>
    </row>
    <row r="39127" spans="5:6" ht="15" customHeight="1">
      <c r="E39127" s="573"/>
      <c r="F39127" s="573"/>
    </row>
    <row r="39128" spans="5:6" ht="15" customHeight="1">
      <c r="E39128" s="573"/>
      <c r="F39128" s="573"/>
    </row>
    <row r="39129" spans="5:6" ht="15" customHeight="1">
      <c r="E39129" s="573"/>
      <c r="F39129" s="573"/>
    </row>
    <row r="39130" spans="5:6" ht="15" customHeight="1">
      <c r="E39130" s="573"/>
      <c r="F39130" s="573"/>
    </row>
    <row r="39131" spans="5:6" ht="15" customHeight="1">
      <c r="E39131" s="573"/>
      <c r="F39131" s="573"/>
    </row>
    <row r="39132" spans="5:6" ht="15" customHeight="1">
      <c r="E39132" s="573"/>
      <c r="F39132" s="573"/>
    </row>
    <row r="39133" spans="5:6" ht="15" customHeight="1">
      <c r="E39133" s="573"/>
      <c r="F39133" s="573"/>
    </row>
    <row r="39134" spans="5:6" ht="15" customHeight="1">
      <c r="E39134" s="573"/>
      <c r="F39134" s="573"/>
    </row>
    <row r="39135" spans="5:6" ht="15" customHeight="1">
      <c r="E39135" s="573"/>
      <c r="F39135" s="573"/>
    </row>
    <row r="39136" spans="5:6" ht="15" customHeight="1">
      <c r="E39136" s="573"/>
      <c r="F39136" s="573"/>
    </row>
    <row r="39137" spans="5:6" ht="15" customHeight="1">
      <c r="E39137" s="573"/>
      <c r="F39137" s="573"/>
    </row>
    <row r="39138" spans="5:6" ht="15" customHeight="1">
      <c r="E39138" s="573"/>
      <c r="F39138" s="573"/>
    </row>
    <row r="39139" spans="5:6" ht="15" customHeight="1">
      <c r="E39139" s="573"/>
      <c r="F39139" s="573"/>
    </row>
    <row r="39140" spans="5:6" ht="15" customHeight="1">
      <c r="E39140" s="573"/>
      <c r="F39140" s="573"/>
    </row>
    <row r="39141" spans="5:6" ht="15" customHeight="1">
      <c r="E39141" s="573"/>
      <c r="F39141" s="573"/>
    </row>
    <row r="39142" spans="5:6" ht="15" customHeight="1">
      <c r="E39142" s="573"/>
      <c r="F39142" s="573"/>
    </row>
    <row r="39143" spans="5:6" ht="15" customHeight="1">
      <c r="E39143" s="573"/>
      <c r="F39143" s="573"/>
    </row>
    <row r="39144" spans="5:6" ht="15" customHeight="1">
      <c r="E39144" s="573"/>
      <c r="F39144" s="573"/>
    </row>
    <row r="39145" spans="5:6" ht="15" customHeight="1">
      <c r="E39145" s="573"/>
      <c r="F39145" s="573"/>
    </row>
    <row r="39146" spans="5:6" ht="15" customHeight="1">
      <c r="E39146" s="573"/>
      <c r="F39146" s="573"/>
    </row>
    <row r="39147" spans="5:6" ht="15" customHeight="1">
      <c r="E39147" s="573"/>
      <c r="F39147" s="573"/>
    </row>
    <row r="39148" spans="5:6" ht="15" customHeight="1">
      <c r="E39148" s="573"/>
      <c r="F39148" s="573"/>
    </row>
    <row r="39149" spans="5:6" ht="15" customHeight="1">
      <c r="E39149" s="573"/>
      <c r="F39149" s="573"/>
    </row>
    <row r="39150" spans="5:6" ht="15" customHeight="1">
      <c r="E39150" s="573"/>
      <c r="F39150" s="573"/>
    </row>
    <row r="39151" spans="5:6" ht="15" customHeight="1">
      <c r="E39151" s="573"/>
      <c r="F39151" s="573"/>
    </row>
    <row r="39152" spans="5:6" ht="15" customHeight="1">
      <c r="E39152" s="573"/>
      <c r="F39152" s="573"/>
    </row>
    <row r="39153" spans="5:6" ht="15" customHeight="1">
      <c r="E39153" s="573"/>
      <c r="F39153" s="573"/>
    </row>
    <row r="39154" spans="5:6" ht="15" customHeight="1">
      <c r="E39154" s="573"/>
      <c r="F39154" s="573"/>
    </row>
    <row r="39155" spans="5:6" ht="15" customHeight="1">
      <c r="E39155" s="573"/>
      <c r="F39155" s="573"/>
    </row>
    <row r="39156" spans="5:6" ht="15" customHeight="1">
      <c r="E39156" s="573"/>
      <c r="F39156" s="573"/>
    </row>
    <row r="39157" spans="5:6" ht="15" customHeight="1">
      <c r="E39157" s="573"/>
      <c r="F39157" s="573"/>
    </row>
    <row r="39158" spans="5:6" ht="15" customHeight="1">
      <c r="E39158" s="573"/>
      <c r="F39158" s="573"/>
    </row>
    <row r="39159" spans="5:6" ht="15" customHeight="1">
      <c r="E39159" s="573"/>
      <c r="F39159" s="573"/>
    </row>
    <row r="39160" spans="5:6" ht="15" customHeight="1">
      <c r="E39160" s="573"/>
      <c r="F39160" s="573"/>
    </row>
    <row r="39161" spans="5:6" ht="15" customHeight="1">
      <c r="E39161" s="573"/>
      <c r="F39161" s="573"/>
    </row>
    <row r="39162" spans="5:6" ht="15" customHeight="1">
      <c r="E39162" s="573"/>
      <c r="F39162" s="573"/>
    </row>
    <row r="39163" spans="5:6" ht="15" customHeight="1">
      <c r="E39163" s="573"/>
      <c r="F39163" s="573"/>
    </row>
    <row r="39164" spans="5:6" ht="15" customHeight="1">
      <c r="E39164" s="573"/>
      <c r="F39164" s="573"/>
    </row>
    <row r="39165" spans="5:6" ht="15" customHeight="1">
      <c r="E39165" s="573"/>
      <c r="F39165" s="573"/>
    </row>
    <row r="39166" spans="5:6" ht="15" customHeight="1">
      <c r="E39166" s="573"/>
      <c r="F39166" s="573"/>
    </row>
    <row r="39167" spans="5:6" ht="15" customHeight="1">
      <c r="E39167" s="573"/>
      <c r="F39167" s="573"/>
    </row>
    <row r="39168" spans="5:6" ht="15" customHeight="1">
      <c r="E39168" s="573"/>
      <c r="F39168" s="573"/>
    </row>
    <row r="39169" spans="5:6" ht="15" customHeight="1">
      <c r="E39169" s="573"/>
      <c r="F39169" s="573"/>
    </row>
    <row r="39170" spans="5:6" ht="15" customHeight="1">
      <c r="E39170" s="573"/>
      <c r="F39170" s="573"/>
    </row>
    <row r="39171" spans="5:6" ht="15" customHeight="1">
      <c r="E39171" s="573"/>
      <c r="F39171" s="573"/>
    </row>
    <row r="39172" spans="5:6" ht="15" customHeight="1">
      <c r="E39172" s="573"/>
      <c r="F39172" s="573"/>
    </row>
    <row r="39173" spans="5:6" ht="15" customHeight="1">
      <c r="E39173" s="573"/>
      <c r="F39173" s="573"/>
    </row>
    <row r="39174" spans="5:6" ht="15" customHeight="1">
      <c r="E39174" s="573"/>
      <c r="F39174" s="573"/>
    </row>
    <row r="39175" spans="5:6" ht="15" customHeight="1">
      <c r="E39175" s="573"/>
      <c r="F39175" s="573"/>
    </row>
    <row r="39176" spans="5:6" ht="15" customHeight="1">
      <c r="E39176" s="573"/>
      <c r="F39176" s="573"/>
    </row>
    <row r="39177" spans="5:6" ht="15" customHeight="1">
      <c r="E39177" s="573"/>
      <c r="F39177" s="573"/>
    </row>
    <row r="39178" spans="5:6" ht="15" customHeight="1">
      <c r="E39178" s="573"/>
      <c r="F39178" s="573"/>
    </row>
    <row r="39179" spans="5:6" ht="15" customHeight="1">
      <c r="E39179" s="573"/>
      <c r="F39179" s="573"/>
    </row>
    <row r="39180" spans="5:6" ht="15" customHeight="1">
      <c r="E39180" s="573"/>
      <c r="F39180" s="573"/>
    </row>
    <row r="39181" spans="5:6" ht="15" customHeight="1">
      <c r="E39181" s="573"/>
      <c r="F39181" s="573"/>
    </row>
    <row r="39182" spans="5:6" ht="15" customHeight="1">
      <c r="E39182" s="573"/>
      <c r="F39182" s="573"/>
    </row>
    <row r="39183" spans="5:6" ht="15" customHeight="1">
      <c r="E39183" s="573"/>
      <c r="F39183" s="573"/>
    </row>
    <row r="39184" spans="5:6" ht="15" customHeight="1">
      <c r="E39184" s="573"/>
      <c r="F39184" s="573"/>
    </row>
    <row r="39185" spans="5:6" ht="15" customHeight="1">
      <c r="E39185" s="573"/>
      <c r="F39185" s="573"/>
    </row>
    <row r="39186" spans="5:6" ht="15" customHeight="1">
      <c r="E39186" s="573"/>
      <c r="F39186" s="573"/>
    </row>
    <row r="39187" spans="5:6" ht="15" customHeight="1">
      <c r="E39187" s="573"/>
      <c r="F39187" s="573"/>
    </row>
    <row r="39188" spans="5:6" ht="15" customHeight="1">
      <c r="E39188" s="573"/>
      <c r="F39188" s="573"/>
    </row>
    <row r="39189" spans="5:6" ht="15" customHeight="1">
      <c r="E39189" s="573"/>
      <c r="F39189" s="573"/>
    </row>
    <row r="39190" spans="5:6" ht="15" customHeight="1">
      <c r="E39190" s="573"/>
      <c r="F39190" s="573"/>
    </row>
    <row r="39191" spans="5:6" ht="15" customHeight="1">
      <c r="E39191" s="573"/>
      <c r="F39191" s="573"/>
    </row>
    <row r="39192" spans="5:6" ht="15" customHeight="1">
      <c r="E39192" s="573"/>
      <c r="F39192" s="573"/>
    </row>
    <row r="39193" spans="5:6" ht="15" customHeight="1">
      <c r="E39193" s="573"/>
      <c r="F39193" s="573"/>
    </row>
    <row r="39194" spans="5:6" ht="15" customHeight="1">
      <c r="E39194" s="573"/>
      <c r="F39194" s="573"/>
    </row>
    <row r="39195" spans="5:6" ht="15" customHeight="1">
      <c r="E39195" s="573"/>
      <c r="F39195" s="573"/>
    </row>
    <row r="39196" spans="5:6" ht="15" customHeight="1">
      <c r="E39196" s="573"/>
      <c r="F39196" s="573"/>
    </row>
    <row r="39197" spans="5:6" ht="15" customHeight="1">
      <c r="E39197" s="573"/>
      <c r="F39197" s="573"/>
    </row>
    <row r="39198" spans="5:6" ht="15" customHeight="1">
      <c r="E39198" s="573"/>
      <c r="F39198" s="573"/>
    </row>
    <row r="39199" spans="5:6" ht="15" customHeight="1">
      <c r="E39199" s="573"/>
      <c r="F39199" s="573"/>
    </row>
    <row r="39200" spans="5:6" ht="15" customHeight="1">
      <c r="E39200" s="573"/>
      <c r="F39200" s="573"/>
    </row>
    <row r="39201" spans="5:6" ht="15" customHeight="1">
      <c r="E39201" s="573"/>
      <c r="F39201" s="573"/>
    </row>
    <row r="39202" spans="5:6" ht="15" customHeight="1">
      <c r="E39202" s="573"/>
      <c r="F39202" s="573"/>
    </row>
    <row r="39203" spans="5:6" ht="15" customHeight="1">
      <c r="E39203" s="573"/>
      <c r="F39203" s="573"/>
    </row>
    <row r="39204" spans="5:6" ht="15" customHeight="1">
      <c r="E39204" s="573"/>
      <c r="F39204" s="573"/>
    </row>
    <row r="39205" spans="5:6" ht="15" customHeight="1">
      <c r="E39205" s="573"/>
      <c r="F39205" s="573"/>
    </row>
    <row r="39206" spans="5:6" ht="15" customHeight="1">
      <c r="E39206" s="573"/>
      <c r="F39206" s="573"/>
    </row>
    <row r="39207" spans="5:6" ht="15" customHeight="1">
      <c r="E39207" s="573"/>
      <c r="F39207" s="573"/>
    </row>
    <row r="39208" spans="5:6" ht="15" customHeight="1">
      <c r="E39208" s="573"/>
      <c r="F39208" s="573"/>
    </row>
    <row r="39209" spans="5:6" ht="15" customHeight="1">
      <c r="E39209" s="573"/>
      <c r="F39209" s="573"/>
    </row>
    <row r="39210" spans="5:6" ht="15" customHeight="1">
      <c r="E39210" s="573"/>
      <c r="F39210" s="573"/>
    </row>
    <row r="39211" spans="5:6" ht="15" customHeight="1">
      <c r="E39211" s="573"/>
      <c r="F39211" s="573"/>
    </row>
    <row r="39212" spans="5:6" ht="15" customHeight="1">
      <c r="E39212" s="573"/>
      <c r="F39212" s="573"/>
    </row>
    <row r="39213" spans="5:6" ht="15" customHeight="1">
      <c r="E39213" s="573"/>
      <c r="F39213" s="573"/>
    </row>
    <row r="39214" spans="5:6" ht="15" customHeight="1">
      <c r="E39214" s="573"/>
      <c r="F39214" s="573"/>
    </row>
    <row r="39215" spans="5:6" ht="15" customHeight="1">
      <c r="E39215" s="573"/>
      <c r="F39215" s="573"/>
    </row>
    <row r="39216" spans="5:6" ht="15" customHeight="1">
      <c r="E39216" s="573"/>
      <c r="F39216" s="573"/>
    </row>
    <row r="39217" spans="5:6" ht="15" customHeight="1">
      <c r="E39217" s="573"/>
      <c r="F39217" s="573"/>
    </row>
    <row r="39218" spans="5:6" ht="15" customHeight="1">
      <c r="E39218" s="573"/>
      <c r="F39218" s="573"/>
    </row>
    <row r="39219" spans="5:6" ht="15" customHeight="1">
      <c r="E39219" s="573"/>
      <c r="F39219" s="573"/>
    </row>
    <row r="39220" spans="5:6" ht="15" customHeight="1">
      <c r="E39220" s="573"/>
      <c r="F39220" s="573"/>
    </row>
    <row r="39221" spans="5:6" ht="15" customHeight="1">
      <c r="E39221" s="573"/>
      <c r="F39221" s="573"/>
    </row>
    <row r="39222" spans="5:6" ht="15" customHeight="1">
      <c r="E39222" s="573"/>
      <c r="F39222" s="573"/>
    </row>
    <row r="39223" spans="5:6" ht="15" customHeight="1">
      <c r="E39223" s="573"/>
      <c r="F39223" s="573"/>
    </row>
    <row r="39224" spans="5:6" ht="15" customHeight="1">
      <c r="E39224" s="573"/>
      <c r="F39224" s="573"/>
    </row>
    <row r="39225" spans="5:6" ht="15" customHeight="1">
      <c r="E39225" s="573"/>
      <c r="F39225" s="573"/>
    </row>
    <row r="39226" spans="5:6" ht="15" customHeight="1">
      <c r="E39226" s="573"/>
      <c r="F39226" s="573"/>
    </row>
    <row r="39227" spans="5:6" ht="15" customHeight="1">
      <c r="E39227" s="573"/>
      <c r="F39227" s="573"/>
    </row>
    <row r="39228" spans="5:6" ht="15" customHeight="1">
      <c r="E39228" s="573"/>
      <c r="F39228" s="573"/>
    </row>
    <row r="39229" spans="5:6" ht="15" customHeight="1">
      <c r="E39229" s="573"/>
      <c r="F39229" s="573"/>
    </row>
    <row r="39230" spans="5:6" ht="15" customHeight="1">
      <c r="E39230" s="573"/>
      <c r="F39230" s="573"/>
    </row>
    <row r="39231" spans="5:6" ht="15" customHeight="1">
      <c r="E39231" s="573"/>
      <c r="F39231" s="573"/>
    </row>
    <row r="39232" spans="5:6" ht="15" customHeight="1">
      <c r="E39232" s="573"/>
      <c r="F39232" s="573"/>
    </row>
    <row r="39233" spans="5:6" ht="15" customHeight="1">
      <c r="E39233" s="573"/>
      <c r="F39233" s="573"/>
    </row>
    <row r="39234" spans="5:6" ht="15" customHeight="1">
      <c r="E39234" s="573"/>
      <c r="F39234" s="573"/>
    </row>
    <row r="39235" spans="5:6" ht="15" customHeight="1">
      <c r="E39235" s="573"/>
      <c r="F39235" s="573"/>
    </row>
    <row r="39236" spans="5:6" ht="15" customHeight="1">
      <c r="E39236" s="573"/>
      <c r="F39236" s="573"/>
    </row>
    <row r="39237" spans="5:6" ht="15" customHeight="1">
      <c r="E39237" s="573"/>
      <c r="F39237" s="573"/>
    </row>
    <row r="39238" spans="5:6" ht="15" customHeight="1">
      <c r="E39238" s="573"/>
      <c r="F39238" s="573"/>
    </row>
    <row r="39239" spans="5:6" ht="15" customHeight="1">
      <c r="E39239" s="573"/>
      <c r="F39239" s="573"/>
    </row>
    <row r="39240" spans="5:6" ht="15" customHeight="1">
      <c r="E39240" s="573"/>
      <c r="F39240" s="573"/>
    </row>
    <row r="39241" spans="5:6" ht="15" customHeight="1">
      <c r="E39241" s="573"/>
      <c r="F39241" s="573"/>
    </row>
    <row r="39242" spans="5:6" ht="15" customHeight="1">
      <c r="E39242" s="573"/>
      <c r="F39242" s="573"/>
    </row>
    <row r="39243" spans="5:6" ht="15" customHeight="1">
      <c r="E39243" s="573"/>
      <c r="F39243" s="573"/>
    </row>
    <row r="39244" spans="5:6" ht="15" customHeight="1">
      <c r="E39244" s="573"/>
      <c r="F39244" s="573"/>
    </row>
    <row r="39245" spans="5:6" ht="15" customHeight="1">
      <c r="E39245" s="573"/>
      <c r="F39245" s="573"/>
    </row>
    <row r="39246" spans="5:6" ht="15" customHeight="1">
      <c r="E39246" s="573"/>
      <c r="F39246" s="573"/>
    </row>
    <row r="39247" spans="5:6" ht="15" customHeight="1">
      <c r="E39247" s="573"/>
      <c r="F39247" s="573"/>
    </row>
    <row r="39248" spans="5:6" ht="15" customHeight="1">
      <c r="E39248" s="573"/>
      <c r="F39248" s="573"/>
    </row>
    <row r="39249" spans="5:6" ht="15" customHeight="1">
      <c r="E39249" s="573"/>
      <c r="F39249" s="573"/>
    </row>
    <row r="39250" spans="5:6" ht="15" customHeight="1">
      <c r="E39250" s="573"/>
      <c r="F39250" s="573"/>
    </row>
    <row r="39251" spans="5:6" ht="15" customHeight="1">
      <c r="E39251" s="573"/>
      <c r="F39251" s="573"/>
    </row>
    <row r="39252" spans="5:6" ht="15" customHeight="1">
      <c r="E39252" s="573"/>
      <c r="F39252" s="573"/>
    </row>
    <row r="39253" spans="5:6" ht="15" customHeight="1">
      <c r="E39253" s="573"/>
      <c r="F39253" s="573"/>
    </row>
    <row r="39254" spans="5:6" ht="15" customHeight="1">
      <c r="E39254" s="573"/>
      <c r="F39254" s="573"/>
    </row>
    <row r="39255" spans="5:6" ht="15" customHeight="1">
      <c r="E39255" s="573"/>
      <c r="F39255" s="573"/>
    </row>
    <row r="39256" spans="5:6" ht="15" customHeight="1">
      <c r="E39256" s="573"/>
      <c r="F39256" s="573"/>
    </row>
    <row r="39257" spans="5:6" ht="15" customHeight="1">
      <c r="E39257" s="573"/>
      <c r="F39257" s="573"/>
    </row>
    <row r="39258" spans="5:6" ht="15" customHeight="1">
      <c r="E39258" s="573"/>
      <c r="F39258" s="573"/>
    </row>
    <row r="39259" spans="5:6" ht="15" customHeight="1">
      <c r="E39259" s="573"/>
      <c r="F39259" s="573"/>
    </row>
    <row r="39260" spans="5:6" ht="15" customHeight="1">
      <c r="E39260" s="573"/>
      <c r="F39260" s="573"/>
    </row>
    <row r="39261" spans="5:6" ht="15" customHeight="1">
      <c r="E39261" s="573"/>
      <c r="F39261" s="573"/>
    </row>
    <row r="39262" spans="5:6" ht="15" customHeight="1">
      <c r="E39262" s="573"/>
      <c r="F39262" s="573"/>
    </row>
    <row r="39263" spans="5:6" ht="15" customHeight="1">
      <c r="E39263" s="573"/>
      <c r="F39263" s="573"/>
    </row>
    <row r="39264" spans="5:6" ht="15" customHeight="1">
      <c r="E39264" s="573"/>
      <c r="F39264" s="573"/>
    </row>
    <row r="39265" spans="5:6" ht="15" customHeight="1">
      <c r="E39265" s="573"/>
      <c r="F39265" s="573"/>
    </row>
    <row r="39266" spans="5:6" ht="15" customHeight="1">
      <c r="E39266" s="573"/>
      <c r="F39266" s="573"/>
    </row>
    <row r="39267" spans="5:6" ht="15" customHeight="1">
      <c r="E39267" s="573"/>
      <c r="F39267" s="573"/>
    </row>
    <row r="39268" spans="5:6" ht="15" customHeight="1">
      <c r="E39268" s="573"/>
      <c r="F39268" s="573"/>
    </row>
    <row r="39269" spans="5:6" ht="15" customHeight="1">
      <c r="E39269" s="573"/>
      <c r="F39269" s="573"/>
    </row>
    <row r="39270" spans="5:6" ht="15" customHeight="1">
      <c r="E39270" s="573"/>
      <c r="F39270" s="573"/>
    </row>
    <row r="39271" spans="5:6" ht="15" customHeight="1">
      <c r="E39271" s="573"/>
      <c r="F39271" s="573"/>
    </row>
    <row r="39272" spans="5:6" ht="15" customHeight="1">
      <c r="E39272" s="573"/>
      <c r="F39272" s="573"/>
    </row>
    <row r="39273" spans="5:6" ht="15" customHeight="1">
      <c r="E39273" s="573"/>
      <c r="F39273" s="573"/>
    </row>
    <row r="39274" spans="5:6" ht="15" customHeight="1">
      <c r="E39274" s="573"/>
      <c r="F39274" s="573"/>
    </row>
    <row r="39275" spans="5:6" ht="15" customHeight="1">
      <c r="E39275" s="573"/>
      <c r="F39275" s="573"/>
    </row>
    <row r="39276" spans="5:6" ht="15" customHeight="1">
      <c r="E39276" s="573"/>
      <c r="F39276" s="573"/>
    </row>
    <row r="39277" spans="5:6" ht="15" customHeight="1">
      <c r="E39277" s="573"/>
      <c r="F39277" s="573"/>
    </row>
    <row r="39278" spans="5:6" ht="15" customHeight="1">
      <c r="E39278" s="573"/>
      <c r="F39278" s="573"/>
    </row>
    <row r="39279" spans="5:6" ht="15" customHeight="1">
      <c r="E39279" s="573"/>
      <c r="F39279" s="573"/>
    </row>
    <row r="39280" spans="5:6" ht="15" customHeight="1">
      <c r="E39280" s="573"/>
      <c r="F39280" s="573"/>
    </row>
    <row r="39281" spans="5:6" ht="15" customHeight="1">
      <c r="E39281" s="573"/>
      <c r="F39281" s="573"/>
    </row>
    <row r="39282" spans="5:6" ht="15" customHeight="1">
      <c r="E39282" s="573"/>
      <c r="F39282" s="573"/>
    </row>
    <row r="39283" spans="5:6" ht="15" customHeight="1">
      <c r="E39283" s="573"/>
      <c r="F39283" s="573"/>
    </row>
    <row r="39284" spans="5:6" ht="15" customHeight="1">
      <c r="E39284" s="573"/>
      <c r="F39284" s="573"/>
    </row>
    <row r="39285" spans="5:6" ht="15" customHeight="1">
      <c r="E39285" s="573"/>
      <c r="F39285" s="573"/>
    </row>
    <row r="39286" spans="5:6" ht="15" customHeight="1">
      <c r="E39286" s="573"/>
      <c r="F39286" s="573"/>
    </row>
    <row r="39287" spans="5:6" ht="15" customHeight="1">
      <c r="E39287" s="573"/>
      <c r="F39287" s="573"/>
    </row>
    <row r="39288" spans="5:6" ht="15" customHeight="1">
      <c r="E39288" s="573"/>
      <c r="F39288" s="573"/>
    </row>
    <row r="39289" spans="5:6" ht="15" customHeight="1">
      <c r="E39289" s="573"/>
      <c r="F39289" s="573"/>
    </row>
    <row r="39290" spans="5:6" ht="15" customHeight="1">
      <c r="E39290" s="573"/>
      <c r="F39290" s="573"/>
    </row>
    <row r="39291" spans="5:6" ht="15" customHeight="1">
      <c r="E39291" s="573"/>
      <c r="F39291" s="573"/>
    </row>
    <row r="39292" spans="5:6" ht="15" customHeight="1">
      <c r="E39292" s="573"/>
      <c r="F39292" s="573"/>
    </row>
    <row r="39293" spans="5:6" ht="15" customHeight="1">
      <c r="E39293" s="573"/>
      <c r="F39293" s="573"/>
    </row>
    <row r="39294" spans="5:6" ht="15" customHeight="1">
      <c r="E39294" s="573"/>
      <c r="F39294" s="573"/>
    </row>
    <row r="39295" spans="5:6" ht="15" customHeight="1">
      <c r="E39295" s="573"/>
      <c r="F39295" s="573"/>
    </row>
    <row r="39296" spans="5:6" ht="15" customHeight="1">
      <c r="E39296" s="573"/>
      <c r="F39296" s="573"/>
    </row>
    <row r="39297" spans="5:6" ht="15" customHeight="1">
      <c r="E39297" s="573"/>
      <c r="F39297" s="573"/>
    </row>
    <row r="39298" spans="5:6" ht="15" customHeight="1">
      <c r="E39298" s="573"/>
      <c r="F39298" s="573"/>
    </row>
    <row r="39299" spans="5:6" ht="15" customHeight="1">
      <c r="E39299" s="573"/>
      <c r="F39299" s="573"/>
    </row>
    <row r="39300" spans="5:6" ht="15" customHeight="1">
      <c r="E39300" s="573"/>
      <c r="F39300" s="573"/>
    </row>
    <row r="39301" spans="5:6" ht="15" customHeight="1">
      <c r="E39301" s="573"/>
      <c r="F39301" s="573"/>
    </row>
    <row r="39302" spans="5:6" ht="15" customHeight="1">
      <c r="E39302" s="573"/>
      <c r="F39302" s="573"/>
    </row>
    <row r="39303" spans="5:6" ht="15" customHeight="1">
      <c r="E39303" s="573"/>
      <c r="F39303" s="573"/>
    </row>
    <row r="39304" spans="5:6" ht="15" customHeight="1">
      <c r="E39304" s="573"/>
      <c r="F39304" s="573"/>
    </row>
    <row r="39305" spans="5:6" ht="15" customHeight="1">
      <c r="E39305" s="573"/>
      <c r="F39305" s="573"/>
    </row>
    <row r="39306" spans="5:6" ht="15" customHeight="1">
      <c r="E39306" s="573"/>
      <c r="F39306" s="573"/>
    </row>
    <row r="39307" spans="5:6" ht="15" customHeight="1">
      <c r="E39307" s="573"/>
      <c r="F39307" s="573"/>
    </row>
    <row r="39308" spans="5:6" ht="15" customHeight="1">
      <c r="E39308" s="573"/>
      <c r="F39308" s="573"/>
    </row>
    <row r="39309" spans="5:6" ht="15" customHeight="1">
      <c r="E39309" s="573"/>
      <c r="F39309" s="573"/>
    </row>
    <row r="39310" spans="5:6" ht="15" customHeight="1">
      <c r="E39310" s="573"/>
      <c r="F39310" s="573"/>
    </row>
    <row r="39311" spans="5:6" ht="15" customHeight="1">
      <c r="E39311" s="573"/>
      <c r="F39311" s="573"/>
    </row>
    <row r="39312" spans="5:6" ht="15" customHeight="1">
      <c r="E39312" s="573"/>
      <c r="F39312" s="573"/>
    </row>
    <row r="39313" spans="5:6" ht="15" customHeight="1">
      <c r="E39313" s="573"/>
      <c r="F39313" s="573"/>
    </row>
    <row r="39314" spans="5:6" ht="15" customHeight="1">
      <c r="E39314" s="573"/>
      <c r="F39314" s="573"/>
    </row>
    <row r="39315" spans="5:6" ht="15" customHeight="1">
      <c r="E39315" s="573"/>
      <c r="F39315" s="573"/>
    </row>
    <row r="39316" spans="5:6" ht="15" customHeight="1">
      <c r="E39316" s="573"/>
      <c r="F39316" s="573"/>
    </row>
    <row r="39317" spans="5:6" ht="15" customHeight="1">
      <c r="E39317" s="573"/>
      <c r="F39317" s="573"/>
    </row>
    <row r="39318" spans="5:6" ht="15" customHeight="1">
      <c r="E39318" s="573"/>
      <c r="F39318" s="573"/>
    </row>
    <row r="39319" spans="5:6" ht="15" customHeight="1">
      <c r="E39319" s="573"/>
      <c r="F39319" s="573"/>
    </row>
    <row r="39320" spans="5:6" ht="15" customHeight="1">
      <c r="E39320" s="573"/>
      <c r="F39320" s="573"/>
    </row>
    <row r="39321" spans="5:6" ht="15" customHeight="1">
      <c r="E39321" s="573"/>
      <c r="F39321" s="573"/>
    </row>
    <row r="39322" spans="5:6" ht="15" customHeight="1">
      <c r="E39322" s="573"/>
      <c r="F39322" s="573"/>
    </row>
    <row r="39323" spans="5:6" ht="15" customHeight="1">
      <c r="E39323" s="573"/>
      <c r="F39323" s="573"/>
    </row>
    <row r="39324" spans="5:6" ht="15" customHeight="1">
      <c r="E39324" s="573"/>
      <c r="F39324" s="573"/>
    </row>
    <row r="39325" spans="5:6" ht="15" customHeight="1">
      <c r="E39325" s="573"/>
      <c r="F39325" s="573"/>
    </row>
    <row r="39326" spans="5:6" ht="15" customHeight="1">
      <c r="E39326" s="573"/>
      <c r="F39326" s="573"/>
    </row>
    <row r="39327" spans="5:6" ht="15" customHeight="1">
      <c r="E39327" s="573"/>
      <c r="F39327" s="573"/>
    </row>
    <row r="39328" spans="5:6" ht="15" customHeight="1">
      <c r="E39328" s="573"/>
      <c r="F39328" s="573"/>
    </row>
    <row r="39329" spans="5:6" ht="15" customHeight="1">
      <c r="E39329" s="573"/>
      <c r="F39329" s="573"/>
    </row>
    <row r="39330" spans="5:6" ht="15" customHeight="1">
      <c r="E39330" s="573"/>
      <c r="F39330" s="573"/>
    </row>
    <row r="39331" spans="5:6" ht="15" customHeight="1">
      <c r="E39331" s="573"/>
      <c r="F39331" s="573"/>
    </row>
    <row r="39332" spans="5:6" ht="15" customHeight="1">
      <c r="E39332" s="573"/>
      <c r="F39332" s="573"/>
    </row>
    <row r="39333" spans="5:6" ht="15" customHeight="1">
      <c r="E39333" s="573"/>
      <c r="F39333" s="573"/>
    </row>
    <row r="39334" spans="5:6" ht="15" customHeight="1">
      <c r="E39334" s="573"/>
      <c r="F39334" s="573"/>
    </row>
    <row r="39335" spans="5:6" ht="15" customHeight="1">
      <c r="E39335" s="573"/>
      <c r="F39335" s="573"/>
    </row>
    <row r="39336" spans="5:6" ht="15" customHeight="1">
      <c r="E39336" s="573"/>
      <c r="F39336" s="573"/>
    </row>
    <row r="39337" spans="5:6" ht="15" customHeight="1">
      <c r="E39337" s="573"/>
      <c r="F39337" s="573"/>
    </row>
    <row r="39338" spans="5:6" ht="15" customHeight="1">
      <c r="E39338" s="573"/>
      <c r="F39338" s="573"/>
    </row>
    <row r="39339" spans="5:6" ht="15" customHeight="1">
      <c r="E39339" s="573"/>
      <c r="F39339" s="573"/>
    </row>
    <row r="39340" spans="5:6" ht="15" customHeight="1">
      <c r="E39340" s="573"/>
      <c r="F39340" s="573"/>
    </row>
    <row r="39341" spans="5:6" ht="15" customHeight="1">
      <c r="E39341" s="573"/>
      <c r="F39341" s="573"/>
    </row>
    <row r="39342" spans="5:6" ht="15" customHeight="1">
      <c r="E39342" s="573"/>
      <c r="F39342" s="573"/>
    </row>
    <row r="39343" spans="5:6" ht="15" customHeight="1">
      <c r="E39343" s="573"/>
      <c r="F39343" s="573"/>
    </row>
    <row r="39344" spans="5:6" ht="15" customHeight="1">
      <c r="E39344" s="573"/>
      <c r="F39344" s="573"/>
    </row>
    <row r="39345" spans="5:6" ht="15" customHeight="1">
      <c r="E39345" s="573"/>
      <c r="F39345" s="573"/>
    </row>
    <row r="39346" spans="5:6" ht="15" customHeight="1">
      <c r="E39346" s="573"/>
      <c r="F39346" s="573"/>
    </row>
    <row r="39347" spans="5:6" ht="15" customHeight="1">
      <c r="E39347" s="573"/>
      <c r="F39347" s="573"/>
    </row>
    <row r="39348" spans="5:6" ht="15" customHeight="1">
      <c r="E39348" s="573"/>
      <c r="F39348" s="573"/>
    </row>
    <row r="39349" spans="5:6" ht="15" customHeight="1">
      <c r="E39349" s="573"/>
      <c r="F39349" s="573"/>
    </row>
    <row r="39350" spans="5:6" ht="15" customHeight="1">
      <c r="E39350" s="573"/>
      <c r="F39350" s="573"/>
    </row>
    <row r="39351" spans="5:6" ht="15" customHeight="1">
      <c r="E39351" s="573"/>
      <c r="F39351" s="573"/>
    </row>
    <row r="39352" spans="5:6" ht="15" customHeight="1">
      <c r="E39352" s="573"/>
      <c r="F39352" s="573"/>
    </row>
    <row r="39353" spans="5:6" ht="15" customHeight="1">
      <c r="E39353" s="573"/>
      <c r="F39353" s="573"/>
    </row>
    <row r="39354" spans="5:6" ht="15" customHeight="1">
      <c r="E39354" s="573"/>
      <c r="F39354" s="573"/>
    </row>
    <row r="39355" spans="5:6" ht="15" customHeight="1">
      <c r="E39355" s="573"/>
      <c r="F39355" s="573"/>
    </row>
    <row r="39356" spans="5:6" ht="15" customHeight="1">
      <c r="E39356" s="573"/>
      <c r="F39356" s="573"/>
    </row>
    <row r="39357" spans="5:6" ht="15" customHeight="1">
      <c r="E39357" s="573"/>
      <c r="F39357" s="573"/>
    </row>
    <row r="39358" spans="5:6" ht="15" customHeight="1">
      <c r="E39358" s="573"/>
      <c r="F39358" s="573"/>
    </row>
    <row r="39359" spans="5:6" ht="15" customHeight="1">
      <c r="E39359" s="573"/>
      <c r="F39359" s="573"/>
    </row>
    <row r="39360" spans="5:6" ht="15" customHeight="1">
      <c r="E39360" s="573"/>
      <c r="F39360" s="573"/>
    </row>
    <row r="39361" spans="5:6" ht="15" customHeight="1">
      <c r="E39361" s="573"/>
      <c r="F39361" s="573"/>
    </row>
    <row r="39362" spans="5:6" ht="15" customHeight="1">
      <c r="E39362" s="573"/>
      <c r="F39362" s="573"/>
    </row>
    <row r="39363" spans="5:6" ht="15" customHeight="1">
      <c r="E39363" s="573"/>
      <c r="F39363" s="573"/>
    </row>
    <row r="39364" spans="5:6" ht="15" customHeight="1">
      <c r="E39364" s="573"/>
      <c r="F39364" s="573"/>
    </row>
    <row r="39365" spans="5:6" ht="15" customHeight="1">
      <c r="E39365" s="573"/>
      <c r="F39365" s="573"/>
    </row>
    <row r="39366" spans="5:6" ht="15" customHeight="1">
      <c r="E39366" s="573"/>
      <c r="F39366" s="573"/>
    </row>
    <row r="39367" spans="5:6" ht="15" customHeight="1">
      <c r="E39367" s="573"/>
      <c r="F39367" s="573"/>
    </row>
    <row r="39368" spans="5:6" ht="15" customHeight="1">
      <c r="E39368" s="573"/>
      <c r="F39368" s="573"/>
    </row>
    <row r="39369" spans="5:6" ht="15" customHeight="1">
      <c r="E39369" s="573"/>
      <c r="F39369" s="573"/>
    </row>
    <row r="39370" spans="5:6" ht="15" customHeight="1">
      <c r="E39370" s="573"/>
      <c r="F39370" s="573"/>
    </row>
    <row r="39371" spans="5:6" ht="15" customHeight="1">
      <c r="E39371" s="573"/>
      <c r="F39371" s="573"/>
    </row>
    <row r="39372" spans="5:6" ht="15" customHeight="1">
      <c r="E39372" s="573"/>
      <c r="F39372" s="573"/>
    </row>
    <row r="39373" spans="5:6" ht="15" customHeight="1">
      <c r="E39373" s="573"/>
      <c r="F39373" s="573"/>
    </row>
    <row r="39374" spans="5:6" ht="15" customHeight="1">
      <c r="E39374" s="573"/>
      <c r="F39374" s="573"/>
    </row>
    <row r="39375" spans="5:6" ht="15" customHeight="1">
      <c r="E39375" s="573"/>
      <c r="F39375" s="573"/>
    </row>
    <row r="39376" spans="5:6" ht="15" customHeight="1">
      <c r="E39376" s="573"/>
      <c r="F39376" s="573"/>
    </row>
    <row r="39377" spans="5:6" ht="15" customHeight="1">
      <c r="E39377" s="573"/>
      <c r="F39377" s="573"/>
    </row>
    <row r="39378" spans="5:6" ht="15" customHeight="1">
      <c r="E39378" s="573"/>
      <c r="F39378" s="573"/>
    </row>
    <row r="39379" spans="5:6" ht="15" customHeight="1">
      <c r="E39379" s="573"/>
      <c r="F39379" s="573"/>
    </row>
    <row r="39380" spans="5:6" ht="15" customHeight="1">
      <c r="E39380" s="573"/>
      <c r="F39380" s="573"/>
    </row>
    <row r="39381" spans="5:6" ht="15" customHeight="1">
      <c r="E39381" s="573"/>
      <c r="F39381" s="573"/>
    </row>
    <row r="39382" spans="5:6" ht="15" customHeight="1">
      <c r="E39382" s="573"/>
      <c r="F39382" s="573"/>
    </row>
    <row r="39383" spans="5:6" ht="15" customHeight="1">
      <c r="E39383" s="573"/>
      <c r="F39383" s="573"/>
    </row>
    <row r="39384" spans="5:6" ht="15" customHeight="1">
      <c r="E39384" s="573"/>
      <c r="F39384" s="573"/>
    </row>
    <row r="39385" spans="5:6" ht="15" customHeight="1">
      <c r="E39385" s="573"/>
      <c r="F39385" s="573"/>
    </row>
    <row r="39386" spans="5:6" ht="15" customHeight="1">
      <c r="E39386" s="573"/>
      <c r="F39386" s="573"/>
    </row>
    <row r="39387" spans="5:6" ht="15" customHeight="1">
      <c r="E39387" s="573"/>
      <c r="F39387" s="573"/>
    </row>
    <row r="39388" spans="5:6" ht="15" customHeight="1">
      <c r="E39388" s="573"/>
      <c r="F39388" s="573"/>
    </row>
    <row r="39389" spans="5:6" ht="15" customHeight="1">
      <c r="E39389" s="573"/>
      <c r="F39389" s="573"/>
    </row>
    <row r="39390" spans="5:6" ht="15" customHeight="1">
      <c r="E39390" s="573"/>
      <c r="F39390" s="573"/>
    </row>
    <row r="39391" spans="5:6" ht="15" customHeight="1">
      <c r="E39391" s="573"/>
      <c r="F39391" s="573"/>
    </row>
    <row r="39392" spans="5:6" ht="15" customHeight="1">
      <c r="E39392" s="573"/>
      <c r="F39392" s="573"/>
    </row>
    <row r="39393" spans="5:6" ht="15" customHeight="1">
      <c r="E39393" s="573"/>
      <c r="F39393" s="573"/>
    </row>
    <row r="39394" spans="5:6" ht="15" customHeight="1">
      <c r="E39394" s="573"/>
      <c r="F39394" s="573"/>
    </row>
    <row r="39395" spans="5:6" ht="15" customHeight="1">
      <c r="E39395" s="573"/>
      <c r="F39395" s="573"/>
    </row>
    <row r="39396" spans="5:6" ht="15" customHeight="1">
      <c r="E39396" s="573"/>
      <c r="F39396" s="573"/>
    </row>
    <row r="39397" spans="5:6" ht="15" customHeight="1">
      <c r="E39397" s="573"/>
      <c r="F39397" s="573"/>
    </row>
    <row r="39398" spans="5:6" ht="15" customHeight="1">
      <c r="E39398" s="573"/>
      <c r="F39398" s="573"/>
    </row>
    <row r="39399" spans="5:6" ht="15" customHeight="1">
      <c r="E39399" s="573"/>
      <c r="F39399" s="573"/>
    </row>
    <row r="39400" spans="5:6" ht="15" customHeight="1">
      <c r="E39400" s="573"/>
      <c r="F39400" s="573"/>
    </row>
    <row r="39401" spans="5:6" ht="15" customHeight="1">
      <c r="E39401" s="573"/>
      <c r="F39401" s="573"/>
    </row>
    <row r="39402" spans="5:6" ht="15" customHeight="1">
      <c r="E39402" s="573"/>
      <c r="F39402" s="573"/>
    </row>
    <row r="39403" spans="5:6" ht="15" customHeight="1">
      <c r="E39403" s="573"/>
      <c r="F39403" s="573"/>
    </row>
    <row r="39404" spans="5:6" ht="15" customHeight="1">
      <c r="E39404" s="573"/>
      <c r="F39404" s="573"/>
    </row>
    <row r="39405" spans="5:6" ht="15" customHeight="1">
      <c r="E39405" s="573"/>
      <c r="F39405" s="573"/>
    </row>
    <row r="39406" spans="5:6" ht="15" customHeight="1">
      <c r="E39406" s="573"/>
      <c r="F39406" s="573"/>
    </row>
    <row r="39407" spans="5:6" ht="15" customHeight="1">
      <c r="E39407" s="573"/>
      <c r="F39407" s="573"/>
    </row>
    <row r="39408" spans="5:6" ht="15" customHeight="1">
      <c r="E39408" s="573"/>
      <c r="F39408" s="573"/>
    </row>
    <row r="39409" spans="5:6" ht="15" customHeight="1">
      <c r="E39409" s="573"/>
      <c r="F39409" s="573"/>
    </row>
    <row r="39410" spans="5:6" ht="15" customHeight="1">
      <c r="E39410" s="573"/>
      <c r="F39410" s="573"/>
    </row>
    <row r="39411" spans="5:6" ht="15" customHeight="1">
      <c r="E39411" s="573"/>
      <c r="F39411" s="573"/>
    </row>
    <row r="39412" spans="5:6" ht="15" customHeight="1">
      <c r="E39412" s="573"/>
      <c r="F39412" s="573"/>
    </row>
    <row r="39413" spans="5:6" ht="15" customHeight="1">
      <c r="E39413" s="573"/>
      <c r="F39413" s="573"/>
    </row>
    <row r="39414" spans="5:6" ht="15" customHeight="1">
      <c r="E39414" s="573"/>
      <c r="F39414" s="573"/>
    </row>
    <row r="39415" spans="5:6" ht="15" customHeight="1">
      <c r="E39415" s="573"/>
      <c r="F39415" s="573"/>
    </row>
    <row r="39416" spans="5:6" ht="15" customHeight="1">
      <c r="E39416" s="573"/>
      <c r="F39416" s="573"/>
    </row>
    <row r="39417" spans="5:6" ht="15" customHeight="1">
      <c r="E39417" s="573"/>
      <c r="F39417" s="573"/>
    </row>
    <row r="39418" spans="5:6" ht="15" customHeight="1">
      <c r="E39418" s="573"/>
      <c r="F39418" s="573"/>
    </row>
    <row r="39419" spans="5:6" ht="15" customHeight="1">
      <c r="E39419" s="573"/>
      <c r="F39419" s="573"/>
    </row>
    <row r="39420" spans="5:6" ht="15" customHeight="1">
      <c r="E39420" s="573"/>
      <c r="F39420" s="573"/>
    </row>
    <row r="39421" spans="5:6" ht="15" customHeight="1">
      <c r="E39421" s="573"/>
      <c r="F39421" s="573"/>
    </row>
    <row r="39422" spans="5:6" ht="15" customHeight="1">
      <c r="E39422" s="573"/>
      <c r="F39422" s="573"/>
    </row>
    <row r="39423" spans="5:6" ht="15" customHeight="1">
      <c r="E39423" s="573"/>
      <c r="F39423" s="573"/>
    </row>
    <row r="39424" spans="5:6" ht="15" customHeight="1">
      <c r="E39424" s="573"/>
      <c r="F39424" s="573"/>
    </row>
    <row r="39425" spans="5:6" ht="15" customHeight="1">
      <c r="E39425" s="573"/>
      <c r="F39425" s="573"/>
    </row>
    <row r="39426" spans="5:6" ht="15" customHeight="1">
      <c r="E39426" s="573"/>
      <c r="F39426" s="573"/>
    </row>
    <row r="39427" spans="5:6" ht="15" customHeight="1">
      <c r="E39427" s="573"/>
      <c r="F39427" s="573"/>
    </row>
    <row r="39428" spans="5:6" ht="15" customHeight="1">
      <c r="E39428" s="573"/>
      <c r="F39428" s="573"/>
    </row>
    <row r="39429" spans="5:6" ht="15" customHeight="1">
      <c r="E39429" s="573"/>
      <c r="F39429" s="573"/>
    </row>
    <row r="39430" spans="5:6" ht="15" customHeight="1">
      <c r="E39430" s="573"/>
      <c r="F39430" s="573"/>
    </row>
    <row r="39431" spans="5:6" ht="15" customHeight="1">
      <c r="E39431" s="573"/>
      <c r="F39431" s="573"/>
    </row>
    <row r="39432" spans="5:6" ht="15" customHeight="1">
      <c r="E39432" s="573"/>
      <c r="F39432" s="573"/>
    </row>
    <row r="39433" spans="5:6" ht="15" customHeight="1">
      <c r="E39433" s="573"/>
      <c r="F39433" s="573"/>
    </row>
    <row r="39434" spans="5:6" ht="15" customHeight="1">
      <c r="E39434" s="573"/>
      <c r="F39434" s="573"/>
    </row>
    <row r="39435" spans="5:6" ht="15" customHeight="1">
      <c r="E39435" s="573"/>
      <c r="F39435" s="573"/>
    </row>
    <row r="39436" spans="5:6" ht="15" customHeight="1">
      <c r="E39436" s="573"/>
      <c r="F39436" s="573"/>
    </row>
    <row r="39437" spans="5:6" ht="15" customHeight="1">
      <c r="E39437" s="573"/>
      <c r="F39437" s="573"/>
    </row>
    <row r="39438" spans="5:6" ht="15" customHeight="1">
      <c r="E39438" s="573"/>
      <c r="F39438" s="573"/>
    </row>
    <row r="39439" spans="5:6" ht="15" customHeight="1">
      <c r="E39439" s="573"/>
      <c r="F39439" s="573"/>
    </row>
    <row r="39440" spans="5:6" ht="15" customHeight="1">
      <c r="E39440" s="573"/>
      <c r="F39440" s="573"/>
    </row>
    <row r="39441" spans="5:6" ht="15" customHeight="1">
      <c r="E39441" s="573"/>
      <c r="F39441" s="573"/>
    </row>
    <row r="39442" spans="5:6" ht="15" customHeight="1">
      <c r="E39442" s="573"/>
      <c r="F39442" s="573"/>
    </row>
    <row r="39443" spans="5:6" ht="15" customHeight="1">
      <c r="E39443" s="573"/>
      <c r="F39443" s="573"/>
    </row>
    <row r="39444" spans="5:6" ht="15" customHeight="1">
      <c r="E39444" s="573"/>
      <c r="F39444" s="573"/>
    </row>
    <row r="39445" spans="5:6" ht="15" customHeight="1">
      <c r="E39445" s="573"/>
      <c r="F39445" s="573"/>
    </row>
    <row r="39446" spans="5:6" ht="15" customHeight="1">
      <c r="E39446" s="573"/>
      <c r="F39446" s="573"/>
    </row>
    <row r="39447" spans="5:6" ht="15" customHeight="1">
      <c r="E39447" s="573"/>
      <c r="F39447" s="573"/>
    </row>
    <row r="39448" spans="5:6" ht="15" customHeight="1">
      <c r="E39448" s="573"/>
      <c r="F39448" s="573"/>
    </row>
    <row r="39449" spans="5:6" ht="15" customHeight="1">
      <c r="E39449" s="573"/>
      <c r="F39449" s="573"/>
    </row>
    <row r="39450" spans="5:6" ht="15" customHeight="1">
      <c r="E39450" s="573"/>
      <c r="F39450" s="573"/>
    </row>
    <row r="39451" spans="5:6" ht="15" customHeight="1">
      <c r="E39451" s="573"/>
      <c r="F39451" s="573"/>
    </row>
    <row r="39452" spans="5:6" ht="15" customHeight="1">
      <c r="E39452" s="573"/>
      <c r="F39452" s="573"/>
    </row>
    <row r="39453" spans="5:6" ht="15" customHeight="1">
      <c r="E39453" s="573"/>
      <c r="F39453" s="573"/>
    </row>
    <row r="39454" spans="5:6" ht="15" customHeight="1">
      <c r="E39454" s="573"/>
      <c r="F39454" s="573"/>
    </row>
    <row r="39455" spans="5:6" ht="15" customHeight="1">
      <c r="E39455" s="573"/>
      <c r="F39455" s="573"/>
    </row>
    <row r="39456" spans="5:6" ht="15" customHeight="1">
      <c r="E39456" s="573"/>
      <c r="F39456" s="573"/>
    </row>
    <row r="39457" spans="5:6" ht="15" customHeight="1">
      <c r="E39457" s="573"/>
      <c r="F39457" s="573"/>
    </row>
    <row r="39458" spans="5:6" ht="15" customHeight="1">
      <c r="E39458" s="573"/>
      <c r="F39458" s="573"/>
    </row>
    <row r="39459" spans="5:6" ht="15" customHeight="1">
      <c r="E39459" s="573"/>
      <c r="F39459" s="573"/>
    </row>
    <row r="39460" spans="5:6" ht="15" customHeight="1">
      <c r="E39460" s="573"/>
      <c r="F39460" s="573"/>
    </row>
    <row r="39461" spans="5:6" ht="15" customHeight="1">
      <c r="E39461" s="573"/>
      <c r="F39461" s="573"/>
    </row>
    <row r="39462" spans="5:6" ht="15" customHeight="1">
      <c r="E39462" s="573"/>
      <c r="F39462" s="573"/>
    </row>
    <row r="39463" spans="5:6" ht="15" customHeight="1">
      <c r="E39463" s="573"/>
      <c r="F39463" s="573"/>
    </row>
    <row r="39464" spans="5:6" ht="15" customHeight="1">
      <c r="E39464" s="573"/>
      <c r="F39464" s="573"/>
    </row>
    <row r="39465" spans="5:6" ht="15" customHeight="1">
      <c r="E39465" s="573"/>
      <c r="F39465" s="573"/>
    </row>
    <row r="39466" spans="5:6" ht="15" customHeight="1">
      <c r="E39466" s="573"/>
      <c r="F39466" s="573"/>
    </row>
    <row r="39467" spans="5:6" ht="15" customHeight="1">
      <c r="E39467" s="573"/>
      <c r="F39467" s="573"/>
    </row>
    <row r="39468" spans="5:6" ht="15" customHeight="1">
      <c r="E39468" s="573"/>
      <c r="F39468" s="573"/>
    </row>
    <row r="39469" spans="5:6" ht="15" customHeight="1">
      <c r="E39469" s="573"/>
      <c r="F39469" s="573"/>
    </row>
    <row r="39470" spans="5:6" ht="15" customHeight="1">
      <c r="E39470" s="573"/>
      <c r="F39470" s="573"/>
    </row>
    <row r="39471" spans="5:6" ht="15" customHeight="1">
      <c r="E39471" s="573"/>
      <c r="F39471" s="573"/>
    </row>
    <row r="39472" spans="5:6" ht="15" customHeight="1">
      <c r="E39472" s="573"/>
      <c r="F39472" s="573"/>
    </row>
    <row r="39473" spans="5:6" ht="15" customHeight="1">
      <c r="E39473" s="573"/>
      <c r="F39473" s="573"/>
    </row>
    <row r="39474" spans="5:6" ht="15" customHeight="1">
      <c r="E39474" s="573"/>
      <c r="F39474" s="573"/>
    </row>
    <row r="39475" spans="5:6" ht="15" customHeight="1">
      <c r="E39475" s="573"/>
      <c r="F39475" s="573"/>
    </row>
    <row r="39476" spans="5:6" ht="15" customHeight="1">
      <c r="E39476" s="573"/>
      <c r="F39476" s="573"/>
    </row>
    <row r="39477" spans="5:6" ht="15" customHeight="1">
      <c r="E39477" s="573"/>
      <c r="F39477" s="573"/>
    </row>
    <row r="39478" spans="5:6" ht="15" customHeight="1">
      <c r="E39478" s="573"/>
      <c r="F39478" s="573"/>
    </row>
    <row r="39479" spans="5:6" ht="15" customHeight="1">
      <c r="E39479" s="573"/>
      <c r="F39479" s="573"/>
    </row>
    <row r="39480" spans="5:6" ht="15" customHeight="1">
      <c r="E39480" s="573"/>
      <c r="F39480" s="573"/>
    </row>
    <row r="39481" spans="5:6" ht="15" customHeight="1">
      <c r="E39481" s="573"/>
      <c r="F39481" s="573"/>
    </row>
    <row r="39482" spans="5:6" ht="15" customHeight="1">
      <c r="E39482" s="573"/>
      <c r="F39482" s="573"/>
    </row>
    <row r="39483" spans="5:6" ht="15" customHeight="1">
      <c r="E39483" s="573"/>
      <c r="F39483" s="573"/>
    </row>
    <row r="39484" spans="5:6" ht="15" customHeight="1">
      <c r="E39484" s="573"/>
      <c r="F39484" s="573"/>
    </row>
    <row r="39485" spans="5:6" ht="15" customHeight="1">
      <c r="E39485" s="573"/>
      <c r="F39485" s="573"/>
    </row>
    <row r="39486" spans="5:6" ht="15" customHeight="1">
      <c r="E39486" s="573"/>
      <c r="F39486" s="573"/>
    </row>
    <row r="39487" spans="5:6" ht="15" customHeight="1">
      <c r="E39487" s="573"/>
      <c r="F39487" s="573"/>
    </row>
    <row r="39488" spans="5:6" ht="15" customHeight="1">
      <c r="E39488" s="573"/>
      <c r="F39488" s="573"/>
    </row>
    <row r="39489" spans="5:6" ht="15" customHeight="1">
      <c r="E39489" s="573"/>
      <c r="F39489" s="573"/>
    </row>
    <row r="39490" spans="5:6" ht="15" customHeight="1">
      <c r="E39490" s="573"/>
      <c r="F39490" s="573"/>
    </row>
    <row r="39491" spans="5:6" ht="15" customHeight="1">
      <c r="E39491" s="573"/>
      <c r="F39491" s="573"/>
    </row>
    <row r="39492" spans="5:6" ht="15" customHeight="1">
      <c r="E39492" s="573"/>
      <c r="F39492" s="573"/>
    </row>
    <row r="39493" spans="5:6" ht="15" customHeight="1">
      <c r="E39493" s="573"/>
      <c r="F39493" s="573"/>
    </row>
    <row r="39494" spans="5:6" ht="15" customHeight="1">
      <c r="E39494" s="573"/>
      <c r="F39494" s="573"/>
    </row>
    <row r="39495" spans="5:6" ht="15" customHeight="1">
      <c r="E39495" s="573"/>
      <c r="F39495" s="573"/>
    </row>
    <row r="39496" spans="5:6" ht="15" customHeight="1">
      <c r="E39496" s="573"/>
      <c r="F39496" s="573"/>
    </row>
    <row r="39497" spans="5:6" ht="15" customHeight="1">
      <c r="E39497" s="573"/>
      <c r="F39497" s="573"/>
    </row>
    <row r="39498" spans="5:6" ht="15" customHeight="1">
      <c r="E39498" s="573"/>
      <c r="F39498" s="573"/>
    </row>
    <row r="39499" spans="5:6" ht="15" customHeight="1">
      <c r="E39499" s="573"/>
      <c r="F39499" s="573"/>
    </row>
    <row r="39500" spans="5:6" ht="15" customHeight="1">
      <c r="E39500" s="573"/>
      <c r="F39500" s="573"/>
    </row>
    <row r="39501" spans="5:6" ht="15" customHeight="1">
      <c r="E39501" s="573"/>
      <c r="F39501" s="573"/>
    </row>
    <row r="39502" spans="5:6" ht="15" customHeight="1">
      <c r="E39502" s="573"/>
      <c r="F39502" s="573"/>
    </row>
    <row r="39503" spans="5:6" ht="15" customHeight="1">
      <c r="E39503" s="573"/>
      <c r="F39503" s="573"/>
    </row>
    <row r="39504" spans="5:6" ht="15" customHeight="1">
      <c r="E39504" s="573"/>
      <c r="F39504" s="573"/>
    </row>
    <row r="39505" spans="5:6" ht="15" customHeight="1">
      <c r="E39505" s="573"/>
      <c r="F39505" s="573"/>
    </row>
    <row r="39506" spans="5:6" ht="15" customHeight="1">
      <c r="E39506" s="573"/>
      <c r="F39506" s="573"/>
    </row>
    <row r="39507" spans="5:6" ht="15" customHeight="1">
      <c r="E39507" s="573"/>
      <c r="F39507" s="573"/>
    </row>
    <row r="39508" spans="5:6" ht="15" customHeight="1">
      <c r="E39508" s="573"/>
      <c r="F39508" s="573"/>
    </row>
    <row r="39509" spans="5:6" ht="15" customHeight="1">
      <c r="E39509" s="573"/>
      <c r="F39509" s="573"/>
    </row>
    <row r="39510" spans="5:6" ht="15" customHeight="1">
      <c r="E39510" s="573"/>
      <c r="F39510" s="573"/>
    </row>
    <row r="39511" spans="5:6" ht="15" customHeight="1">
      <c r="E39511" s="573"/>
      <c r="F39511" s="573"/>
    </row>
    <row r="39512" spans="5:6" ht="15" customHeight="1">
      <c r="E39512" s="573"/>
      <c r="F39512" s="573"/>
    </row>
    <row r="39513" spans="5:6" ht="15" customHeight="1">
      <c r="E39513" s="573"/>
      <c r="F39513" s="573"/>
    </row>
    <row r="39514" spans="5:6" ht="15" customHeight="1">
      <c r="E39514" s="573"/>
      <c r="F39514" s="573"/>
    </row>
    <row r="39515" spans="5:6" ht="15" customHeight="1">
      <c r="E39515" s="573"/>
      <c r="F39515" s="573"/>
    </row>
    <row r="39516" spans="5:6" ht="15" customHeight="1">
      <c r="E39516" s="573"/>
      <c r="F39516" s="573"/>
    </row>
    <row r="39517" spans="5:6" ht="15" customHeight="1">
      <c r="E39517" s="573"/>
      <c r="F39517" s="573"/>
    </row>
    <row r="39518" spans="5:6" ht="15" customHeight="1">
      <c r="E39518" s="573"/>
      <c r="F39518" s="573"/>
    </row>
    <row r="39519" spans="5:6" ht="15" customHeight="1">
      <c r="E39519" s="573"/>
      <c r="F39519" s="573"/>
    </row>
    <row r="39520" spans="5:6" ht="15" customHeight="1">
      <c r="E39520" s="573"/>
      <c r="F39520" s="573"/>
    </row>
    <row r="39521" spans="5:6" ht="15" customHeight="1">
      <c r="E39521" s="573"/>
      <c r="F39521" s="573"/>
    </row>
    <row r="39522" spans="5:6" ht="15" customHeight="1">
      <c r="E39522" s="573"/>
      <c r="F39522" s="573"/>
    </row>
    <row r="39523" spans="5:6" ht="15" customHeight="1">
      <c r="E39523" s="573"/>
      <c r="F39523" s="573"/>
    </row>
    <row r="39524" spans="5:6" ht="15" customHeight="1">
      <c r="E39524" s="573"/>
      <c r="F39524" s="573"/>
    </row>
    <row r="39525" spans="5:6" ht="15" customHeight="1">
      <c r="E39525" s="573"/>
      <c r="F39525" s="573"/>
    </row>
    <row r="39526" spans="5:6" ht="15" customHeight="1">
      <c r="E39526" s="573"/>
      <c r="F39526" s="573"/>
    </row>
    <row r="39527" spans="5:6" ht="15" customHeight="1">
      <c r="E39527" s="573"/>
      <c r="F39527" s="573"/>
    </row>
    <row r="39528" spans="5:6" ht="15" customHeight="1">
      <c r="E39528" s="573"/>
      <c r="F39528" s="573"/>
    </row>
    <row r="39529" spans="5:6" ht="15" customHeight="1">
      <c r="E39529" s="573"/>
      <c r="F39529" s="573"/>
    </row>
    <row r="39530" spans="5:6" ht="15" customHeight="1">
      <c r="E39530" s="573"/>
      <c r="F39530" s="573"/>
    </row>
    <row r="39531" spans="5:6" ht="15" customHeight="1">
      <c r="E39531" s="573"/>
      <c r="F39531" s="573"/>
    </row>
    <row r="39532" spans="5:6" ht="15" customHeight="1">
      <c r="E39532" s="573"/>
      <c r="F39532" s="573"/>
    </row>
    <row r="39533" spans="5:6" ht="15" customHeight="1">
      <c r="E39533" s="573"/>
      <c r="F39533" s="573"/>
    </row>
    <row r="39534" spans="5:6" ht="15" customHeight="1">
      <c r="E39534" s="573"/>
      <c r="F39534" s="573"/>
    </row>
    <row r="39535" spans="5:6" ht="15" customHeight="1">
      <c r="E39535" s="573"/>
      <c r="F39535" s="573"/>
    </row>
    <row r="39536" spans="5:6" ht="15" customHeight="1">
      <c r="E39536" s="573"/>
      <c r="F39536" s="573"/>
    </row>
    <row r="39537" spans="5:6" ht="15" customHeight="1">
      <c r="E39537" s="573"/>
      <c r="F39537" s="573"/>
    </row>
    <row r="39538" spans="5:6" ht="15" customHeight="1">
      <c r="E39538" s="573"/>
      <c r="F39538" s="573"/>
    </row>
    <row r="39539" spans="5:6" ht="15" customHeight="1">
      <c r="E39539" s="573"/>
      <c r="F39539" s="573"/>
    </row>
    <row r="39540" spans="5:6" ht="15" customHeight="1">
      <c r="E39540" s="573"/>
      <c r="F39540" s="573"/>
    </row>
    <row r="39541" spans="5:6" ht="15" customHeight="1">
      <c r="E39541" s="573"/>
      <c r="F39541" s="573"/>
    </row>
    <row r="39542" spans="5:6" ht="15" customHeight="1">
      <c r="E39542" s="573"/>
      <c r="F39542" s="573"/>
    </row>
    <row r="39543" spans="5:6" ht="15" customHeight="1">
      <c r="E39543" s="573"/>
      <c r="F39543" s="573"/>
    </row>
    <row r="39544" spans="5:6" ht="15" customHeight="1">
      <c r="E39544" s="573"/>
      <c r="F39544" s="573"/>
    </row>
    <row r="39545" spans="5:6" ht="15" customHeight="1">
      <c r="E39545" s="573"/>
      <c r="F39545" s="573"/>
    </row>
    <row r="39546" spans="5:6" ht="15" customHeight="1">
      <c r="E39546" s="573"/>
      <c r="F39546" s="573"/>
    </row>
    <row r="39547" spans="5:6" ht="15" customHeight="1">
      <c r="E39547" s="573"/>
      <c r="F39547" s="573"/>
    </row>
    <row r="39548" spans="5:6" ht="15" customHeight="1">
      <c r="E39548" s="573"/>
      <c r="F39548" s="573"/>
    </row>
    <row r="39549" spans="5:6" ht="15" customHeight="1">
      <c r="E39549" s="573"/>
      <c r="F39549" s="573"/>
    </row>
    <row r="39550" spans="5:6" ht="15" customHeight="1">
      <c r="E39550" s="573"/>
      <c r="F39550" s="573"/>
    </row>
    <row r="39551" spans="5:6" ht="15" customHeight="1">
      <c r="E39551" s="573"/>
      <c r="F39551" s="573"/>
    </row>
    <row r="39552" spans="5:6" ht="15" customHeight="1">
      <c r="E39552" s="573"/>
      <c r="F39552" s="573"/>
    </row>
    <row r="39553" spans="5:6" ht="15" customHeight="1">
      <c r="E39553" s="573"/>
      <c r="F39553" s="573"/>
    </row>
    <row r="39554" spans="5:6" ht="15" customHeight="1">
      <c r="E39554" s="573"/>
      <c r="F39554" s="573"/>
    </row>
    <row r="39555" spans="5:6" ht="15" customHeight="1">
      <c r="E39555" s="573"/>
      <c r="F39555" s="573"/>
    </row>
    <row r="39556" spans="5:6" ht="15" customHeight="1">
      <c r="E39556" s="573"/>
      <c r="F39556" s="573"/>
    </row>
    <row r="39557" spans="5:6" ht="15" customHeight="1">
      <c r="E39557" s="573"/>
      <c r="F39557" s="573"/>
    </row>
    <row r="39558" spans="5:6" ht="15" customHeight="1">
      <c r="E39558" s="573"/>
      <c r="F39558" s="573"/>
    </row>
    <row r="39559" spans="5:6" ht="15" customHeight="1">
      <c r="E39559" s="573"/>
      <c r="F39559" s="573"/>
    </row>
    <row r="39560" spans="5:6" ht="15" customHeight="1">
      <c r="E39560" s="573"/>
      <c r="F39560" s="573"/>
    </row>
    <row r="39561" spans="5:6" ht="15" customHeight="1">
      <c r="E39561" s="573"/>
      <c r="F39561" s="573"/>
    </row>
    <row r="39562" spans="5:6" ht="15" customHeight="1">
      <c r="E39562" s="573"/>
      <c r="F39562" s="573"/>
    </row>
    <row r="39563" spans="5:6" ht="15" customHeight="1">
      <c r="E39563" s="573"/>
      <c r="F39563" s="573"/>
    </row>
    <row r="39564" spans="5:6" ht="15" customHeight="1">
      <c r="E39564" s="573"/>
      <c r="F39564" s="573"/>
    </row>
    <row r="39565" spans="5:6" ht="15" customHeight="1">
      <c r="E39565" s="573"/>
      <c r="F39565" s="573"/>
    </row>
    <row r="39566" spans="5:6" ht="15" customHeight="1">
      <c r="E39566" s="573"/>
      <c r="F39566" s="573"/>
    </row>
    <row r="39567" spans="5:6" ht="15" customHeight="1">
      <c r="E39567" s="573"/>
      <c r="F39567" s="573"/>
    </row>
    <row r="39568" spans="5:6" ht="15" customHeight="1">
      <c r="E39568" s="573"/>
      <c r="F39568" s="573"/>
    </row>
    <row r="39569" spans="5:6" ht="15" customHeight="1">
      <c r="E39569" s="573"/>
      <c r="F39569" s="573"/>
    </row>
    <row r="39570" spans="5:6" ht="15" customHeight="1">
      <c r="E39570" s="573"/>
      <c r="F39570" s="573"/>
    </row>
    <row r="39571" spans="5:6" ht="15" customHeight="1">
      <c r="E39571" s="573"/>
      <c r="F39571" s="573"/>
    </row>
    <row r="39572" spans="5:6" ht="15" customHeight="1">
      <c r="E39572" s="573"/>
      <c r="F39572" s="573"/>
    </row>
    <row r="39573" spans="5:6" ht="15" customHeight="1">
      <c r="E39573" s="573"/>
      <c r="F39573" s="573"/>
    </row>
    <row r="39574" spans="5:6" ht="15" customHeight="1">
      <c r="E39574" s="573"/>
      <c r="F39574" s="573"/>
    </row>
    <row r="39575" spans="5:6" ht="15" customHeight="1">
      <c r="E39575" s="573"/>
      <c r="F39575" s="573"/>
    </row>
    <row r="39576" spans="5:6" ht="15" customHeight="1">
      <c r="E39576" s="573"/>
      <c r="F39576" s="573"/>
    </row>
    <row r="39577" spans="5:6" ht="15" customHeight="1">
      <c r="E39577" s="573"/>
      <c r="F39577" s="573"/>
    </row>
    <row r="39578" spans="5:6" ht="15" customHeight="1">
      <c r="E39578" s="573"/>
      <c r="F39578" s="573"/>
    </row>
    <row r="39579" spans="5:6" ht="15" customHeight="1">
      <c r="E39579" s="573"/>
      <c r="F39579" s="573"/>
    </row>
    <row r="39580" spans="5:6" ht="15" customHeight="1">
      <c r="E39580" s="573"/>
      <c r="F39580" s="573"/>
    </row>
    <row r="39581" spans="5:6" ht="15" customHeight="1">
      <c r="E39581" s="573"/>
      <c r="F39581" s="573"/>
    </row>
    <row r="39582" spans="5:6" ht="15" customHeight="1">
      <c r="E39582" s="573"/>
      <c r="F39582" s="573"/>
    </row>
    <row r="39583" spans="5:6" ht="15" customHeight="1">
      <c r="E39583" s="573"/>
      <c r="F39583" s="573"/>
    </row>
    <row r="39584" spans="5:6" ht="15" customHeight="1">
      <c r="E39584" s="573"/>
      <c r="F39584" s="573"/>
    </row>
    <row r="39585" spans="5:6" ht="15" customHeight="1">
      <c r="E39585" s="573"/>
      <c r="F39585" s="573"/>
    </row>
    <row r="39586" spans="5:6" ht="15" customHeight="1">
      <c r="E39586" s="573"/>
      <c r="F39586" s="573"/>
    </row>
    <row r="39587" spans="5:6" ht="15" customHeight="1">
      <c r="E39587" s="573"/>
      <c r="F39587" s="573"/>
    </row>
    <row r="39588" spans="5:6" ht="15" customHeight="1">
      <c r="E39588" s="573"/>
      <c r="F39588" s="573"/>
    </row>
    <row r="39589" spans="5:6" ht="15" customHeight="1">
      <c r="E39589" s="573"/>
      <c r="F39589" s="573"/>
    </row>
    <row r="39590" spans="5:6" ht="15" customHeight="1">
      <c r="E39590" s="573"/>
      <c r="F39590" s="573"/>
    </row>
    <row r="39591" spans="5:6" ht="15" customHeight="1">
      <c r="E39591" s="573"/>
      <c r="F39591" s="573"/>
    </row>
    <row r="39592" spans="5:6" ht="15" customHeight="1">
      <c r="E39592" s="573"/>
      <c r="F39592" s="573"/>
    </row>
    <row r="39593" spans="5:6" ht="15" customHeight="1">
      <c r="E39593" s="573"/>
      <c r="F39593" s="573"/>
    </row>
    <row r="39594" spans="5:6" ht="15" customHeight="1">
      <c r="E39594" s="573"/>
      <c r="F39594" s="573"/>
    </row>
    <row r="39595" spans="5:6" ht="15" customHeight="1">
      <c r="E39595" s="573"/>
      <c r="F39595" s="573"/>
    </row>
    <row r="39596" spans="5:6" ht="15" customHeight="1">
      <c r="E39596" s="573"/>
      <c r="F39596" s="573"/>
    </row>
    <row r="39597" spans="5:6" ht="15" customHeight="1">
      <c r="E39597" s="573"/>
      <c r="F39597" s="573"/>
    </row>
    <row r="39598" spans="5:6" ht="15" customHeight="1">
      <c r="E39598" s="573"/>
      <c r="F39598" s="573"/>
    </row>
    <row r="39599" spans="5:6" ht="15" customHeight="1">
      <c r="E39599" s="573"/>
      <c r="F39599" s="573"/>
    </row>
    <row r="39600" spans="5:6" ht="15" customHeight="1">
      <c r="E39600" s="573"/>
      <c r="F39600" s="573"/>
    </row>
    <row r="39601" spans="5:6" ht="15" customHeight="1">
      <c r="E39601" s="573"/>
      <c r="F39601" s="573"/>
    </row>
    <row r="39602" spans="5:6" ht="15" customHeight="1">
      <c r="E39602" s="573"/>
      <c r="F39602" s="573"/>
    </row>
    <row r="39603" spans="5:6" ht="15" customHeight="1">
      <c r="E39603" s="573"/>
      <c r="F39603" s="573"/>
    </row>
    <row r="39604" spans="5:6" ht="15" customHeight="1">
      <c r="E39604" s="573"/>
      <c r="F39604" s="573"/>
    </row>
    <row r="39605" spans="5:6" ht="15" customHeight="1">
      <c r="E39605" s="573"/>
      <c r="F39605" s="573"/>
    </row>
    <row r="39606" spans="5:6" ht="15" customHeight="1">
      <c r="E39606" s="573"/>
      <c r="F39606" s="573"/>
    </row>
    <row r="39607" spans="5:6" ht="15" customHeight="1">
      <c r="E39607" s="573"/>
      <c r="F39607" s="573"/>
    </row>
    <row r="39608" spans="5:6" ht="15" customHeight="1">
      <c r="E39608" s="573"/>
      <c r="F39608" s="573"/>
    </row>
    <row r="39609" spans="5:6" ht="15" customHeight="1">
      <c r="E39609" s="573"/>
      <c r="F39609" s="573"/>
    </row>
    <row r="39610" spans="5:6" ht="15" customHeight="1">
      <c r="E39610" s="573"/>
      <c r="F39610" s="573"/>
    </row>
    <row r="39611" spans="5:6" ht="15" customHeight="1">
      <c r="E39611" s="573"/>
      <c r="F39611" s="573"/>
    </row>
    <row r="39612" spans="5:6" ht="15" customHeight="1">
      <c r="E39612" s="573"/>
      <c r="F39612" s="573"/>
    </row>
    <row r="39613" spans="5:6" ht="15" customHeight="1">
      <c r="E39613" s="573"/>
      <c r="F39613" s="573"/>
    </row>
    <row r="39614" spans="5:6" ht="15" customHeight="1">
      <c r="E39614" s="573"/>
      <c r="F39614" s="573"/>
    </row>
    <row r="39615" spans="5:6" ht="15" customHeight="1">
      <c r="E39615" s="573"/>
      <c r="F39615" s="573"/>
    </row>
    <row r="39616" spans="5:6" ht="15" customHeight="1">
      <c r="E39616" s="573"/>
      <c r="F39616" s="573"/>
    </row>
    <row r="39617" spans="5:6" ht="15" customHeight="1">
      <c r="E39617" s="573"/>
      <c r="F39617" s="573"/>
    </row>
    <row r="39618" spans="5:6" ht="15" customHeight="1">
      <c r="E39618" s="573"/>
      <c r="F39618" s="573"/>
    </row>
    <row r="39619" spans="5:6" ht="15" customHeight="1">
      <c r="E39619" s="573"/>
      <c r="F39619" s="573"/>
    </row>
    <row r="39620" spans="5:6" ht="15" customHeight="1">
      <c r="E39620" s="573"/>
      <c r="F39620" s="573"/>
    </row>
    <row r="39621" spans="5:6" ht="15" customHeight="1">
      <c r="E39621" s="573"/>
      <c r="F39621" s="573"/>
    </row>
    <row r="39622" spans="5:6" ht="15" customHeight="1">
      <c r="E39622" s="573"/>
      <c r="F39622" s="573"/>
    </row>
    <row r="39623" spans="5:6" ht="15" customHeight="1">
      <c r="E39623" s="573"/>
      <c r="F39623" s="573"/>
    </row>
    <row r="39624" spans="5:6" ht="15" customHeight="1">
      <c r="E39624" s="573"/>
      <c r="F39624" s="573"/>
    </row>
    <row r="39625" spans="5:6" ht="15" customHeight="1">
      <c r="E39625" s="573"/>
      <c r="F39625" s="573"/>
    </row>
    <row r="39626" spans="5:6" ht="15" customHeight="1">
      <c r="E39626" s="573"/>
      <c r="F39626" s="573"/>
    </row>
    <row r="39627" spans="5:6" ht="15" customHeight="1">
      <c r="E39627" s="573"/>
      <c r="F39627" s="573"/>
    </row>
    <row r="39628" spans="5:6" ht="15" customHeight="1">
      <c r="E39628" s="573"/>
      <c r="F39628" s="573"/>
    </row>
    <row r="39629" spans="5:6" ht="15" customHeight="1">
      <c r="E39629" s="573"/>
      <c r="F39629" s="573"/>
    </row>
    <row r="39630" spans="5:6" ht="15" customHeight="1">
      <c r="E39630" s="573"/>
      <c r="F39630" s="573"/>
    </row>
    <row r="39631" spans="5:6" ht="15" customHeight="1">
      <c r="E39631" s="573"/>
      <c r="F39631" s="573"/>
    </row>
    <row r="39632" spans="5:6" ht="15" customHeight="1">
      <c r="E39632" s="573"/>
      <c r="F39632" s="573"/>
    </row>
    <row r="39633" spans="5:6" ht="15" customHeight="1">
      <c r="E39633" s="573"/>
      <c r="F39633" s="573"/>
    </row>
    <row r="39634" spans="5:6" ht="15" customHeight="1">
      <c r="E39634" s="573"/>
      <c r="F39634" s="573"/>
    </row>
    <row r="39635" spans="5:6" ht="15" customHeight="1">
      <c r="E39635" s="573"/>
      <c r="F39635" s="573"/>
    </row>
    <row r="39636" spans="5:6" ht="15" customHeight="1">
      <c r="E39636" s="573"/>
      <c r="F39636" s="573"/>
    </row>
    <row r="39637" spans="5:6" ht="15" customHeight="1">
      <c r="E39637" s="573"/>
      <c r="F39637" s="573"/>
    </row>
    <row r="39638" spans="5:6" ht="15" customHeight="1">
      <c r="E39638" s="573"/>
      <c r="F39638" s="573"/>
    </row>
    <row r="39639" spans="5:6" ht="15" customHeight="1">
      <c r="E39639" s="573"/>
      <c r="F39639" s="573"/>
    </row>
    <row r="39640" spans="5:6" ht="15" customHeight="1">
      <c r="E39640" s="573"/>
      <c r="F39640" s="573"/>
    </row>
    <row r="39641" spans="5:6" ht="15" customHeight="1">
      <c r="E39641" s="573"/>
      <c r="F39641" s="573"/>
    </row>
    <row r="39642" spans="5:6" ht="15" customHeight="1">
      <c r="E39642" s="573"/>
      <c r="F39642" s="573"/>
    </row>
    <row r="39643" spans="5:6" ht="15" customHeight="1">
      <c r="E39643" s="573"/>
      <c r="F39643" s="573"/>
    </row>
    <row r="39644" spans="5:6" ht="15" customHeight="1">
      <c r="E39644" s="573"/>
      <c r="F39644" s="573"/>
    </row>
    <row r="39645" spans="5:6" ht="15" customHeight="1">
      <c r="E39645" s="573"/>
      <c r="F39645" s="573"/>
    </row>
    <row r="39646" spans="5:6" ht="15" customHeight="1">
      <c r="E39646" s="573"/>
      <c r="F39646" s="573"/>
    </row>
    <row r="39647" spans="5:6" ht="15" customHeight="1">
      <c r="E39647" s="573"/>
      <c r="F39647" s="573"/>
    </row>
    <row r="39648" spans="5:6" ht="15" customHeight="1">
      <c r="E39648" s="573"/>
      <c r="F39648" s="573"/>
    </row>
    <row r="39649" spans="5:6" ht="15" customHeight="1">
      <c r="E39649" s="573"/>
      <c r="F39649" s="573"/>
    </row>
    <row r="39650" spans="5:6" ht="15" customHeight="1">
      <c r="E39650" s="573"/>
      <c r="F39650" s="573"/>
    </row>
    <row r="39651" spans="5:6" ht="15" customHeight="1">
      <c r="E39651" s="573"/>
      <c r="F39651" s="573"/>
    </row>
    <row r="39652" spans="5:6" ht="15" customHeight="1">
      <c r="E39652" s="573"/>
      <c r="F39652" s="573"/>
    </row>
    <row r="39653" spans="5:6" ht="15" customHeight="1">
      <c r="E39653" s="573"/>
      <c r="F39653" s="573"/>
    </row>
    <row r="39654" spans="5:6" ht="15" customHeight="1">
      <c r="E39654" s="573"/>
      <c r="F39654" s="573"/>
    </row>
    <row r="39655" spans="5:6" ht="15" customHeight="1">
      <c r="E39655" s="573"/>
      <c r="F39655" s="573"/>
    </row>
    <row r="39656" spans="5:6" ht="15" customHeight="1">
      <c r="E39656" s="573"/>
      <c r="F39656" s="573"/>
    </row>
    <row r="39657" spans="5:6" ht="15" customHeight="1">
      <c r="E39657" s="573"/>
      <c r="F39657" s="573"/>
    </row>
    <row r="39658" spans="5:6" ht="15" customHeight="1">
      <c r="E39658" s="573"/>
      <c r="F39658" s="573"/>
    </row>
    <row r="39659" spans="5:6" ht="15" customHeight="1">
      <c r="E39659" s="573"/>
      <c r="F39659" s="573"/>
    </row>
    <row r="39660" spans="5:6" ht="15" customHeight="1">
      <c r="E39660" s="573"/>
      <c r="F39660" s="573"/>
    </row>
    <row r="39661" spans="5:6" ht="15" customHeight="1">
      <c r="E39661" s="573"/>
      <c r="F39661" s="573"/>
    </row>
    <row r="39662" spans="5:6" ht="15" customHeight="1">
      <c r="E39662" s="573"/>
      <c r="F39662" s="573"/>
    </row>
    <row r="39663" spans="5:6" ht="15" customHeight="1">
      <c r="E39663" s="573"/>
      <c r="F39663" s="573"/>
    </row>
    <row r="39664" spans="5:6" ht="15" customHeight="1">
      <c r="E39664" s="573"/>
      <c r="F39664" s="573"/>
    </row>
    <row r="39665" spans="5:6" ht="15" customHeight="1">
      <c r="E39665" s="573"/>
      <c r="F39665" s="573"/>
    </row>
    <row r="39666" spans="5:6" ht="15" customHeight="1">
      <c r="E39666" s="573"/>
      <c r="F39666" s="573"/>
    </row>
    <row r="39667" spans="5:6" ht="15" customHeight="1">
      <c r="E39667" s="573"/>
      <c r="F39667" s="573"/>
    </row>
    <row r="39668" spans="5:6" ht="15" customHeight="1">
      <c r="E39668" s="573"/>
      <c r="F39668" s="573"/>
    </row>
    <row r="39669" spans="5:6" ht="15" customHeight="1">
      <c r="E39669" s="573"/>
      <c r="F39669" s="573"/>
    </row>
    <row r="39670" spans="5:6" ht="15" customHeight="1">
      <c r="E39670" s="573"/>
      <c r="F39670" s="573"/>
    </row>
    <row r="39671" spans="5:6" ht="15" customHeight="1">
      <c r="E39671" s="573"/>
      <c r="F39671" s="573"/>
    </row>
    <row r="39672" spans="5:6" ht="15" customHeight="1">
      <c r="E39672" s="573"/>
      <c r="F39672" s="573"/>
    </row>
    <row r="39673" spans="5:6" ht="15" customHeight="1">
      <c r="E39673" s="573"/>
      <c r="F39673" s="573"/>
    </row>
    <row r="39674" spans="5:6" ht="15" customHeight="1">
      <c r="E39674" s="573"/>
      <c r="F39674" s="573"/>
    </row>
    <row r="39675" spans="5:6" ht="15" customHeight="1">
      <c r="E39675" s="573"/>
      <c r="F39675" s="573"/>
    </row>
    <row r="39676" spans="5:6" ht="15" customHeight="1">
      <c r="E39676" s="573"/>
      <c r="F39676" s="573"/>
    </row>
    <row r="39677" spans="5:6" ht="15" customHeight="1">
      <c r="E39677" s="573"/>
      <c r="F39677" s="573"/>
    </row>
    <row r="39678" spans="5:6" ht="15" customHeight="1">
      <c r="E39678" s="573"/>
      <c r="F39678" s="573"/>
    </row>
    <row r="39679" spans="5:6" ht="15" customHeight="1">
      <c r="E39679" s="573"/>
      <c r="F39679" s="573"/>
    </row>
    <row r="39680" spans="5:6" ht="15" customHeight="1">
      <c r="E39680" s="573"/>
      <c r="F39680" s="573"/>
    </row>
    <row r="39681" spans="5:6" ht="15" customHeight="1">
      <c r="E39681" s="573"/>
      <c r="F39681" s="573"/>
    </row>
    <row r="39682" spans="5:6" ht="15" customHeight="1">
      <c r="E39682" s="573"/>
      <c r="F39682" s="573"/>
    </row>
    <row r="39683" spans="5:6" ht="15" customHeight="1">
      <c r="E39683" s="573"/>
      <c r="F39683" s="573"/>
    </row>
    <row r="39684" spans="5:6" ht="15" customHeight="1">
      <c r="E39684" s="573"/>
      <c r="F39684" s="573"/>
    </row>
    <row r="39685" spans="5:6" ht="15" customHeight="1">
      <c r="E39685" s="573"/>
      <c r="F39685" s="573"/>
    </row>
    <row r="39686" spans="5:6" ht="15" customHeight="1">
      <c r="E39686" s="573"/>
      <c r="F39686" s="573"/>
    </row>
    <row r="39687" spans="5:6" ht="15" customHeight="1">
      <c r="E39687" s="573"/>
      <c r="F39687" s="573"/>
    </row>
    <row r="39688" spans="5:6" ht="15" customHeight="1">
      <c r="E39688" s="573"/>
      <c r="F39688" s="573"/>
    </row>
    <row r="39689" spans="5:6" ht="15" customHeight="1">
      <c r="E39689" s="573"/>
      <c r="F39689" s="573"/>
    </row>
    <row r="39690" spans="5:6" ht="15" customHeight="1">
      <c r="E39690" s="573"/>
      <c r="F39690" s="573"/>
    </row>
    <row r="39691" spans="5:6" ht="15" customHeight="1">
      <c r="E39691" s="573"/>
      <c r="F39691" s="573"/>
    </row>
    <row r="39692" spans="5:6" ht="15" customHeight="1">
      <c r="E39692" s="573"/>
      <c r="F39692" s="573"/>
    </row>
    <row r="39693" spans="5:6" ht="15" customHeight="1">
      <c r="E39693" s="573"/>
      <c r="F39693" s="573"/>
    </row>
    <row r="39694" spans="5:6" ht="15" customHeight="1">
      <c r="E39694" s="573"/>
      <c r="F39694" s="573"/>
    </row>
    <row r="39695" spans="5:6" ht="15" customHeight="1">
      <c r="E39695" s="573"/>
      <c r="F39695" s="573"/>
    </row>
    <row r="39696" spans="5:6" ht="15" customHeight="1">
      <c r="E39696" s="573"/>
      <c r="F39696" s="573"/>
    </row>
    <row r="39697" spans="5:6" ht="15" customHeight="1">
      <c r="E39697" s="573"/>
      <c r="F39697" s="573"/>
    </row>
    <row r="39698" spans="5:6" ht="15" customHeight="1">
      <c r="E39698" s="573"/>
      <c r="F39698" s="573"/>
    </row>
    <row r="39699" spans="5:6" ht="15" customHeight="1">
      <c r="E39699" s="573"/>
      <c r="F39699" s="573"/>
    </row>
    <row r="39700" spans="5:6" ht="15" customHeight="1">
      <c r="E39700" s="573"/>
      <c r="F39700" s="573"/>
    </row>
    <row r="39701" spans="5:6" ht="15" customHeight="1">
      <c r="E39701" s="573"/>
      <c r="F39701" s="573"/>
    </row>
    <row r="39702" spans="5:6" ht="15" customHeight="1">
      <c r="E39702" s="573"/>
      <c r="F39702" s="573"/>
    </row>
    <row r="39703" spans="5:6" ht="15" customHeight="1">
      <c r="E39703" s="573"/>
      <c r="F39703" s="573"/>
    </row>
    <row r="39704" spans="5:6" ht="15" customHeight="1">
      <c r="E39704" s="573"/>
      <c r="F39704" s="573"/>
    </row>
    <row r="39705" spans="5:6" ht="15" customHeight="1">
      <c r="E39705" s="573"/>
      <c r="F39705" s="573"/>
    </row>
    <row r="39706" spans="5:6" ht="15" customHeight="1">
      <c r="E39706" s="573"/>
      <c r="F39706" s="573"/>
    </row>
    <row r="39707" spans="5:6" ht="15" customHeight="1">
      <c r="E39707" s="573"/>
      <c r="F39707" s="573"/>
    </row>
    <row r="39708" spans="5:6" ht="15" customHeight="1">
      <c r="E39708" s="573"/>
      <c r="F39708" s="573"/>
    </row>
    <row r="39709" spans="5:6" ht="15" customHeight="1">
      <c r="E39709" s="573"/>
      <c r="F39709" s="573"/>
    </row>
    <row r="39710" spans="5:6" ht="15" customHeight="1">
      <c r="E39710" s="573"/>
      <c r="F39710" s="573"/>
    </row>
    <row r="39711" spans="5:6" ht="15" customHeight="1">
      <c r="E39711" s="573"/>
      <c r="F39711" s="573"/>
    </row>
    <row r="39712" spans="5:6" ht="15" customHeight="1">
      <c r="E39712" s="573"/>
      <c r="F39712" s="573"/>
    </row>
    <row r="39713" spans="5:6" ht="15" customHeight="1">
      <c r="E39713" s="573"/>
      <c r="F39713" s="573"/>
    </row>
    <row r="39714" spans="5:6" ht="15" customHeight="1">
      <c r="E39714" s="573"/>
      <c r="F39714" s="573"/>
    </row>
    <row r="39715" spans="5:6" ht="15" customHeight="1">
      <c r="E39715" s="573"/>
      <c r="F39715" s="573"/>
    </row>
    <row r="39716" spans="5:6" ht="15" customHeight="1">
      <c r="E39716" s="573"/>
      <c r="F39716" s="573"/>
    </row>
    <row r="39717" spans="5:6" ht="15" customHeight="1">
      <c r="E39717" s="573"/>
      <c r="F39717" s="573"/>
    </row>
    <row r="39718" spans="5:6" ht="15" customHeight="1">
      <c r="E39718" s="573"/>
      <c r="F39718" s="573"/>
    </row>
    <row r="39719" spans="5:6" ht="15" customHeight="1">
      <c r="E39719" s="573"/>
      <c r="F39719" s="573"/>
    </row>
    <row r="39720" spans="5:6" ht="15" customHeight="1">
      <c r="E39720" s="573"/>
      <c r="F39720" s="573"/>
    </row>
    <row r="39721" spans="5:6" ht="15" customHeight="1">
      <c r="E39721" s="573"/>
      <c r="F39721" s="573"/>
    </row>
    <row r="39722" spans="5:6" ht="15" customHeight="1">
      <c r="E39722" s="573"/>
      <c r="F39722" s="573"/>
    </row>
    <row r="39723" spans="5:6" ht="15" customHeight="1">
      <c r="E39723" s="573"/>
      <c r="F39723" s="573"/>
    </row>
    <row r="39724" spans="5:6" ht="15" customHeight="1">
      <c r="E39724" s="573"/>
      <c r="F39724" s="573"/>
    </row>
    <row r="39725" spans="5:6" ht="15" customHeight="1">
      <c r="E39725" s="573"/>
      <c r="F39725" s="573"/>
    </row>
    <row r="39726" spans="5:6" ht="15" customHeight="1">
      <c r="E39726" s="573"/>
      <c r="F39726" s="573"/>
    </row>
    <row r="39727" spans="5:6" ht="15" customHeight="1">
      <c r="E39727" s="573"/>
      <c r="F39727" s="573"/>
    </row>
    <row r="39728" spans="5:6" ht="15" customHeight="1">
      <c r="E39728" s="573"/>
      <c r="F39728" s="573"/>
    </row>
    <row r="39729" spans="5:6" ht="15" customHeight="1">
      <c r="E39729" s="573"/>
      <c r="F39729" s="573"/>
    </row>
    <row r="39730" spans="5:6" ht="15" customHeight="1">
      <c r="E39730" s="573"/>
      <c r="F39730" s="573"/>
    </row>
    <row r="39731" spans="5:6" ht="15" customHeight="1">
      <c r="E39731" s="573"/>
      <c r="F39731" s="573"/>
    </row>
    <row r="39732" spans="5:6" ht="15" customHeight="1">
      <c r="E39732" s="573"/>
      <c r="F39732" s="573"/>
    </row>
    <row r="39733" spans="5:6" ht="15" customHeight="1">
      <c r="E39733" s="573"/>
      <c r="F39733" s="573"/>
    </row>
    <row r="39734" spans="5:6" ht="15" customHeight="1">
      <c r="E39734" s="573"/>
      <c r="F39734" s="573"/>
    </row>
    <row r="39735" spans="5:6" ht="15" customHeight="1">
      <c r="E39735" s="573"/>
      <c r="F39735" s="573"/>
    </row>
    <row r="39736" spans="5:6" ht="15" customHeight="1">
      <c r="E39736" s="573"/>
      <c r="F39736" s="573"/>
    </row>
    <row r="39737" spans="5:6" ht="15" customHeight="1">
      <c r="E39737" s="573"/>
      <c r="F39737" s="573"/>
    </row>
    <row r="39738" spans="5:6" ht="15" customHeight="1">
      <c r="E39738" s="573"/>
      <c r="F39738" s="573"/>
    </row>
    <row r="39739" spans="5:6" ht="15" customHeight="1">
      <c r="E39739" s="573"/>
      <c r="F39739" s="573"/>
    </row>
    <row r="39740" spans="5:6" ht="15" customHeight="1">
      <c r="E39740" s="573"/>
      <c r="F39740" s="573"/>
    </row>
    <row r="39741" spans="5:6" ht="15" customHeight="1">
      <c r="E39741" s="573"/>
      <c r="F39741" s="573"/>
    </row>
    <row r="39742" spans="5:6" ht="15" customHeight="1">
      <c r="E39742" s="573"/>
      <c r="F39742" s="573"/>
    </row>
    <row r="39743" spans="5:6" ht="15" customHeight="1">
      <c r="E39743" s="573"/>
      <c r="F39743" s="573"/>
    </row>
    <row r="39744" spans="5:6" ht="15" customHeight="1">
      <c r="E39744" s="573"/>
      <c r="F39744" s="573"/>
    </row>
    <row r="39745" spans="5:6" ht="15" customHeight="1">
      <c r="E39745" s="573"/>
      <c r="F39745" s="573"/>
    </row>
    <row r="39746" spans="5:6" ht="15" customHeight="1">
      <c r="E39746" s="573"/>
      <c r="F39746" s="573"/>
    </row>
    <row r="39747" spans="5:6" ht="15" customHeight="1">
      <c r="E39747" s="573"/>
      <c r="F39747" s="573"/>
    </row>
    <row r="39748" spans="5:6" ht="15" customHeight="1">
      <c r="E39748" s="573"/>
      <c r="F39748" s="573"/>
    </row>
    <row r="39749" spans="5:6" ht="15" customHeight="1">
      <c r="E39749" s="573"/>
      <c r="F39749" s="573"/>
    </row>
    <row r="39750" spans="5:6" ht="15" customHeight="1">
      <c r="E39750" s="573"/>
      <c r="F39750" s="573"/>
    </row>
    <row r="39751" spans="5:6" ht="15" customHeight="1">
      <c r="E39751" s="573"/>
      <c r="F39751" s="573"/>
    </row>
    <row r="39752" spans="5:6" ht="15" customHeight="1">
      <c r="E39752" s="573"/>
      <c r="F39752" s="573"/>
    </row>
    <row r="39753" spans="5:6" ht="15" customHeight="1">
      <c r="E39753" s="573"/>
      <c r="F39753" s="573"/>
    </row>
    <row r="39754" spans="5:6" ht="15" customHeight="1">
      <c r="E39754" s="573"/>
      <c r="F39754" s="573"/>
    </row>
    <row r="39755" spans="5:6" ht="15" customHeight="1">
      <c r="E39755" s="573"/>
      <c r="F39755" s="573"/>
    </row>
    <row r="39756" spans="5:6" ht="15" customHeight="1">
      <c r="E39756" s="573"/>
      <c r="F39756" s="573"/>
    </row>
    <row r="39757" spans="5:6" ht="15" customHeight="1">
      <c r="E39757" s="573"/>
      <c r="F39757" s="573"/>
    </row>
    <row r="39758" spans="5:6" ht="15" customHeight="1">
      <c r="E39758" s="573"/>
      <c r="F39758" s="573"/>
    </row>
    <row r="39759" spans="5:6" ht="15" customHeight="1">
      <c r="E39759" s="573"/>
      <c r="F39759" s="573"/>
    </row>
    <row r="39760" spans="5:6" ht="15" customHeight="1">
      <c r="E39760" s="573"/>
      <c r="F39760" s="573"/>
    </row>
    <row r="39761" spans="5:6" ht="15" customHeight="1">
      <c r="E39761" s="573"/>
      <c r="F39761" s="573"/>
    </row>
    <row r="39762" spans="5:6" ht="15" customHeight="1">
      <c r="E39762" s="573"/>
      <c r="F39762" s="573"/>
    </row>
    <row r="39763" spans="5:6" ht="15" customHeight="1">
      <c r="E39763" s="573"/>
      <c r="F39763" s="573"/>
    </row>
    <row r="39764" spans="5:6" ht="15" customHeight="1">
      <c r="E39764" s="573"/>
      <c r="F39764" s="573"/>
    </row>
    <row r="39765" spans="5:6" ht="15" customHeight="1">
      <c r="E39765" s="573"/>
      <c r="F39765" s="573"/>
    </row>
    <row r="39766" spans="5:6" ht="15" customHeight="1">
      <c r="E39766" s="573"/>
      <c r="F39766" s="573"/>
    </row>
    <row r="39767" spans="5:6" ht="15" customHeight="1">
      <c r="E39767" s="573"/>
      <c r="F39767" s="573"/>
    </row>
    <row r="39768" spans="5:6" ht="15" customHeight="1">
      <c r="E39768" s="573"/>
      <c r="F39768" s="573"/>
    </row>
    <row r="39769" spans="5:6" ht="15" customHeight="1">
      <c r="E39769" s="573"/>
      <c r="F39769" s="573"/>
    </row>
    <row r="39770" spans="5:6" ht="15" customHeight="1">
      <c r="E39770" s="573"/>
      <c r="F39770" s="573"/>
    </row>
    <row r="39771" spans="5:6" ht="15" customHeight="1">
      <c r="E39771" s="573"/>
      <c r="F39771" s="573"/>
    </row>
    <row r="39772" spans="5:6" ht="15" customHeight="1">
      <c r="E39772" s="573"/>
      <c r="F39772" s="573"/>
    </row>
    <row r="39773" spans="5:6" ht="15" customHeight="1">
      <c r="E39773" s="573"/>
      <c r="F39773" s="573"/>
    </row>
    <row r="39774" spans="5:6" ht="15" customHeight="1">
      <c r="E39774" s="573"/>
      <c r="F39774" s="573"/>
    </row>
    <row r="39775" spans="5:6" ht="15" customHeight="1">
      <c r="E39775" s="573"/>
      <c r="F39775" s="573"/>
    </row>
    <row r="39776" spans="5:6" ht="15" customHeight="1">
      <c r="E39776" s="573"/>
      <c r="F39776" s="573"/>
    </row>
    <row r="39777" spans="5:6" ht="15" customHeight="1">
      <c r="E39777" s="573"/>
      <c r="F39777" s="573"/>
    </row>
    <row r="39778" spans="5:6" ht="15" customHeight="1">
      <c r="E39778" s="573"/>
      <c r="F39778" s="573"/>
    </row>
    <row r="39779" spans="5:6" ht="15" customHeight="1">
      <c r="E39779" s="573"/>
      <c r="F39779" s="573"/>
    </row>
    <row r="39780" spans="5:6" ht="15" customHeight="1">
      <c r="E39780" s="573"/>
      <c r="F39780" s="573"/>
    </row>
    <row r="39781" spans="5:6" ht="15" customHeight="1">
      <c r="E39781" s="573"/>
      <c r="F39781" s="573"/>
    </row>
    <row r="39782" spans="5:6" ht="15" customHeight="1">
      <c r="E39782" s="573"/>
      <c r="F39782" s="573"/>
    </row>
    <row r="39783" spans="5:6" ht="15" customHeight="1">
      <c r="E39783" s="573"/>
      <c r="F39783" s="573"/>
    </row>
    <row r="39784" spans="5:6" ht="15" customHeight="1">
      <c r="E39784" s="573"/>
      <c r="F39784" s="573"/>
    </row>
    <row r="39785" spans="5:6" ht="15" customHeight="1">
      <c r="E39785" s="573"/>
      <c r="F39785" s="573"/>
    </row>
    <row r="39786" spans="5:6" ht="15" customHeight="1">
      <c r="E39786" s="573"/>
      <c r="F39786" s="573"/>
    </row>
    <row r="39787" spans="5:6" ht="15" customHeight="1">
      <c r="E39787" s="573"/>
      <c r="F39787" s="573"/>
    </row>
    <row r="39788" spans="5:6" ht="15" customHeight="1">
      <c r="E39788" s="573"/>
      <c r="F39788" s="573"/>
    </row>
    <row r="39789" spans="5:6" ht="15" customHeight="1">
      <c r="E39789" s="573"/>
      <c r="F39789" s="573"/>
    </row>
    <row r="39790" spans="5:6" ht="15" customHeight="1">
      <c r="E39790" s="573"/>
      <c r="F39790" s="573"/>
    </row>
    <row r="39791" spans="5:6" ht="15" customHeight="1">
      <c r="E39791" s="573"/>
      <c r="F39791" s="573"/>
    </row>
    <row r="39792" spans="5:6" ht="15" customHeight="1">
      <c r="E39792" s="573"/>
      <c r="F39792" s="573"/>
    </row>
    <row r="39793" spans="5:6" ht="15" customHeight="1">
      <c r="E39793" s="573"/>
      <c r="F39793" s="573"/>
    </row>
    <row r="39794" spans="5:6" ht="15" customHeight="1">
      <c r="E39794" s="573"/>
      <c r="F39794" s="573"/>
    </row>
    <row r="39795" spans="5:6" ht="15" customHeight="1">
      <c r="E39795" s="573"/>
      <c r="F39795" s="573"/>
    </row>
    <row r="39796" spans="5:6" ht="15" customHeight="1">
      <c r="E39796" s="573"/>
      <c r="F39796" s="573"/>
    </row>
    <row r="39797" spans="5:6" ht="15" customHeight="1">
      <c r="E39797" s="573"/>
      <c r="F39797" s="573"/>
    </row>
    <row r="39798" spans="5:6" ht="15" customHeight="1">
      <c r="E39798" s="573"/>
      <c r="F39798" s="573"/>
    </row>
    <row r="39799" spans="5:6" ht="15" customHeight="1">
      <c r="E39799" s="573"/>
      <c r="F39799" s="573"/>
    </row>
    <row r="39800" spans="5:6" ht="15" customHeight="1">
      <c r="E39800" s="573"/>
      <c r="F39800" s="573"/>
    </row>
    <row r="39801" spans="5:6" ht="15" customHeight="1">
      <c r="E39801" s="573"/>
      <c r="F39801" s="573"/>
    </row>
    <row r="39802" spans="5:6" ht="15" customHeight="1">
      <c r="E39802" s="573"/>
      <c r="F39802" s="573"/>
    </row>
    <row r="39803" spans="5:6" ht="15" customHeight="1">
      <c r="E39803" s="573"/>
      <c r="F39803" s="573"/>
    </row>
    <row r="39804" spans="5:6" ht="15" customHeight="1">
      <c r="E39804" s="573"/>
      <c r="F39804" s="573"/>
    </row>
    <row r="39805" spans="5:6" ht="15" customHeight="1">
      <c r="E39805" s="573"/>
      <c r="F39805" s="573"/>
    </row>
    <row r="39806" spans="5:6" ht="15" customHeight="1">
      <c r="E39806" s="573"/>
      <c r="F39806" s="573"/>
    </row>
    <row r="39807" spans="5:6" ht="15" customHeight="1">
      <c r="E39807" s="573"/>
      <c r="F39807" s="573"/>
    </row>
    <row r="39808" spans="5:6" ht="15" customHeight="1">
      <c r="E39808" s="573"/>
      <c r="F39808" s="573"/>
    </row>
    <row r="39809" spans="5:6" ht="15" customHeight="1">
      <c r="E39809" s="573"/>
      <c r="F39809" s="573"/>
    </row>
    <row r="39810" spans="5:6" ht="15" customHeight="1">
      <c r="E39810" s="573"/>
      <c r="F39810" s="573"/>
    </row>
    <row r="39811" spans="5:6" ht="15" customHeight="1">
      <c r="E39811" s="573"/>
      <c r="F39811" s="573"/>
    </row>
    <row r="39812" spans="5:6" ht="15" customHeight="1">
      <c r="E39812" s="573"/>
      <c r="F39812" s="573"/>
    </row>
    <row r="39813" spans="5:6" ht="15" customHeight="1">
      <c r="E39813" s="573"/>
      <c r="F39813" s="573"/>
    </row>
    <row r="39814" spans="5:6" ht="15" customHeight="1">
      <c r="E39814" s="573"/>
      <c r="F39814" s="573"/>
    </row>
    <row r="39815" spans="5:6" ht="15" customHeight="1">
      <c r="E39815" s="573"/>
      <c r="F39815" s="573"/>
    </row>
    <row r="39816" spans="5:6" ht="15" customHeight="1">
      <c r="E39816" s="573"/>
      <c r="F39816" s="573"/>
    </row>
    <row r="39817" spans="5:6" ht="15" customHeight="1">
      <c r="E39817" s="573"/>
      <c r="F39817" s="573"/>
    </row>
    <row r="39818" spans="5:6" ht="15" customHeight="1">
      <c r="E39818" s="573"/>
      <c r="F39818" s="573"/>
    </row>
    <row r="39819" spans="5:6" ht="15" customHeight="1">
      <c r="E39819" s="573"/>
      <c r="F39819" s="573"/>
    </row>
    <row r="39820" spans="5:6" ht="15" customHeight="1">
      <c r="E39820" s="573"/>
      <c r="F39820" s="573"/>
    </row>
    <row r="39821" spans="5:6" ht="15" customHeight="1">
      <c r="E39821" s="573"/>
      <c r="F39821" s="573"/>
    </row>
    <row r="39822" spans="5:6" ht="15" customHeight="1">
      <c r="E39822" s="573"/>
      <c r="F39822" s="573"/>
    </row>
    <row r="39823" spans="5:6" ht="15" customHeight="1">
      <c r="E39823" s="573"/>
      <c r="F39823" s="573"/>
    </row>
    <row r="39824" spans="5:6" ht="15" customHeight="1">
      <c r="E39824" s="573"/>
      <c r="F39824" s="573"/>
    </row>
    <row r="39825" spans="5:6" ht="15" customHeight="1">
      <c r="E39825" s="573"/>
      <c r="F39825" s="573"/>
    </row>
    <row r="39826" spans="5:6" ht="15" customHeight="1">
      <c r="E39826" s="573"/>
      <c r="F39826" s="573"/>
    </row>
    <row r="39827" spans="5:6" ht="15" customHeight="1">
      <c r="E39827" s="573"/>
      <c r="F39827" s="573"/>
    </row>
    <row r="39828" spans="5:6" ht="15" customHeight="1">
      <c r="E39828" s="573"/>
      <c r="F39828" s="573"/>
    </row>
    <row r="39829" spans="5:6" ht="15" customHeight="1">
      <c r="E39829" s="573"/>
      <c r="F39829" s="573"/>
    </row>
    <row r="39830" spans="5:6" ht="15" customHeight="1">
      <c r="E39830" s="573"/>
      <c r="F39830" s="573"/>
    </row>
    <row r="39831" spans="5:6" ht="15" customHeight="1">
      <c r="E39831" s="573"/>
      <c r="F39831" s="573"/>
    </row>
    <row r="39832" spans="5:6" ht="15" customHeight="1">
      <c r="E39832" s="573"/>
      <c r="F39832" s="573"/>
    </row>
    <row r="39833" spans="5:6" ht="15" customHeight="1">
      <c r="E39833" s="573"/>
      <c r="F39833" s="573"/>
    </row>
    <row r="39834" spans="5:6" ht="15" customHeight="1">
      <c r="E39834" s="573"/>
      <c r="F39834" s="573"/>
    </row>
    <row r="39835" spans="5:6" ht="15" customHeight="1">
      <c r="E39835" s="573"/>
      <c r="F39835" s="573"/>
    </row>
    <row r="39836" spans="5:6" ht="15" customHeight="1">
      <c r="E39836" s="573"/>
      <c r="F39836" s="573"/>
    </row>
    <row r="39837" spans="5:6" ht="15" customHeight="1">
      <c r="E39837" s="573"/>
      <c r="F39837" s="573"/>
    </row>
    <row r="39838" spans="5:6" ht="15" customHeight="1">
      <c r="E39838" s="573"/>
      <c r="F39838" s="573"/>
    </row>
    <row r="39839" spans="5:6" ht="15" customHeight="1">
      <c r="E39839" s="573"/>
      <c r="F39839" s="573"/>
    </row>
    <row r="39840" spans="5:6" ht="15" customHeight="1">
      <c r="E39840" s="573"/>
      <c r="F39840" s="573"/>
    </row>
    <row r="39841" spans="5:6" ht="15" customHeight="1">
      <c r="E39841" s="573"/>
      <c r="F39841" s="573"/>
    </row>
    <row r="39842" spans="5:6" ht="15" customHeight="1">
      <c r="E39842" s="573"/>
      <c r="F39842" s="573"/>
    </row>
    <row r="39843" spans="5:6" ht="15" customHeight="1">
      <c r="E39843" s="573"/>
      <c r="F39843" s="573"/>
    </row>
    <row r="39844" spans="5:6" ht="15" customHeight="1">
      <c r="E39844" s="573"/>
      <c r="F39844" s="573"/>
    </row>
    <row r="39845" spans="5:6" ht="15" customHeight="1">
      <c r="E39845" s="573"/>
      <c r="F39845" s="573"/>
    </row>
    <row r="39846" spans="5:6" ht="15" customHeight="1">
      <c r="E39846" s="573"/>
      <c r="F39846" s="573"/>
    </row>
    <row r="39847" spans="5:6" ht="15" customHeight="1">
      <c r="E39847" s="573"/>
      <c r="F39847" s="573"/>
    </row>
    <row r="39848" spans="5:6" ht="15" customHeight="1">
      <c r="E39848" s="573"/>
      <c r="F39848" s="573"/>
    </row>
    <row r="39849" spans="5:6" ht="15" customHeight="1">
      <c r="E39849" s="573"/>
      <c r="F39849" s="573"/>
    </row>
    <row r="39850" spans="5:6" ht="15" customHeight="1">
      <c r="E39850" s="573"/>
      <c r="F39850" s="573"/>
    </row>
    <row r="39851" spans="5:6" ht="15" customHeight="1">
      <c r="E39851" s="573"/>
      <c r="F39851" s="573"/>
    </row>
    <row r="39852" spans="5:6" ht="15" customHeight="1">
      <c r="E39852" s="573"/>
      <c r="F39852" s="573"/>
    </row>
    <row r="39853" spans="5:6" ht="15" customHeight="1">
      <c r="E39853" s="573"/>
      <c r="F39853" s="573"/>
    </row>
    <row r="39854" spans="5:6" ht="15" customHeight="1">
      <c r="E39854" s="573"/>
      <c r="F39854" s="573"/>
    </row>
    <row r="39855" spans="5:6" ht="15" customHeight="1">
      <c r="E39855" s="573"/>
      <c r="F39855" s="573"/>
    </row>
    <row r="39856" spans="5:6" ht="15" customHeight="1">
      <c r="E39856" s="573"/>
      <c r="F39856" s="573"/>
    </row>
    <row r="39857" spans="5:6" ht="15" customHeight="1">
      <c r="E39857" s="573"/>
      <c r="F39857" s="573"/>
    </row>
    <row r="39858" spans="5:6" ht="15" customHeight="1">
      <c r="E39858" s="573"/>
      <c r="F39858" s="573"/>
    </row>
    <row r="39859" spans="5:6" ht="15" customHeight="1">
      <c r="E39859" s="573"/>
      <c r="F39859" s="573"/>
    </row>
    <row r="39860" spans="5:6" ht="15" customHeight="1">
      <c r="E39860" s="573"/>
      <c r="F39860" s="573"/>
    </row>
    <row r="39861" spans="5:6" ht="15" customHeight="1">
      <c r="E39861" s="573"/>
      <c r="F39861" s="573"/>
    </row>
    <row r="39862" spans="5:6" ht="15" customHeight="1">
      <c r="E39862" s="573"/>
      <c r="F39862" s="573"/>
    </row>
    <row r="39863" spans="5:6" ht="15" customHeight="1">
      <c r="E39863" s="573"/>
      <c r="F39863" s="573"/>
    </row>
    <row r="39864" spans="5:6" ht="15" customHeight="1">
      <c r="E39864" s="573"/>
      <c r="F39864" s="573"/>
    </row>
    <row r="39865" spans="5:6" ht="15" customHeight="1">
      <c r="E39865" s="573"/>
      <c r="F39865" s="573"/>
    </row>
    <row r="39866" spans="5:6" ht="15" customHeight="1">
      <c r="E39866" s="573"/>
      <c r="F39866" s="573"/>
    </row>
    <row r="39867" spans="5:6" ht="15" customHeight="1">
      <c r="E39867" s="573"/>
      <c r="F39867" s="573"/>
    </row>
    <row r="39868" spans="5:6" ht="15" customHeight="1">
      <c r="E39868" s="573"/>
      <c r="F39868" s="573"/>
    </row>
    <row r="39869" spans="5:6" ht="15" customHeight="1">
      <c r="E39869" s="573"/>
      <c r="F39869" s="573"/>
    </row>
    <row r="39870" spans="5:6" ht="15" customHeight="1">
      <c r="E39870" s="573"/>
      <c r="F39870" s="573"/>
    </row>
    <row r="39871" spans="5:6" ht="15" customHeight="1">
      <c r="E39871" s="573"/>
      <c r="F39871" s="573"/>
    </row>
    <row r="39872" spans="5:6" ht="15" customHeight="1">
      <c r="E39872" s="573"/>
      <c r="F39872" s="573"/>
    </row>
    <row r="39873" spans="5:6" ht="15" customHeight="1">
      <c r="E39873" s="573"/>
      <c r="F39873" s="573"/>
    </row>
    <row r="39874" spans="5:6" ht="15" customHeight="1">
      <c r="E39874" s="573"/>
      <c r="F39874" s="573"/>
    </row>
    <row r="39875" spans="5:6" ht="15" customHeight="1">
      <c r="E39875" s="573"/>
      <c r="F39875" s="573"/>
    </row>
    <row r="39876" spans="5:6" ht="15" customHeight="1">
      <c r="E39876" s="573"/>
      <c r="F39876" s="573"/>
    </row>
    <row r="39877" spans="5:6" ht="15" customHeight="1">
      <c r="E39877" s="573"/>
      <c r="F39877" s="573"/>
    </row>
    <row r="39878" spans="5:6" ht="15" customHeight="1">
      <c r="E39878" s="573"/>
      <c r="F39878" s="573"/>
    </row>
    <row r="39879" spans="5:6" ht="15" customHeight="1">
      <c r="E39879" s="573"/>
      <c r="F39879" s="573"/>
    </row>
    <row r="39880" spans="5:6" ht="15" customHeight="1">
      <c r="E39880" s="573"/>
      <c r="F39880" s="573"/>
    </row>
    <row r="39881" spans="5:6" ht="15" customHeight="1">
      <c r="E39881" s="573"/>
      <c r="F39881" s="573"/>
    </row>
    <row r="39882" spans="5:6" ht="15" customHeight="1">
      <c r="E39882" s="573"/>
      <c r="F39882" s="573"/>
    </row>
    <row r="39883" spans="5:6" ht="15" customHeight="1">
      <c r="E39883" s="573"/>
      <c r="F39883" s="573"/>
    </row>
    <row r="39884" spans="5:6" ht="15" customHeight="1">
      <c r="E39884" s="573"/>
      <c r="F39884" s="573"/>
    </row>
    <row r="39885" spans="5:6" ht="15" customHeight="1">
      <c r="E39885" s="573"/>
      <c r="F39885" s="573"/>
    </row>
    <row r="39886" spans="5:6" ht="15" customHeight="1">
      <c r="E39886" s="573"/>
      <c r="F39886" s="573"/>
    </row>
    <row r="39887" spans="5:6" ht="15" customHeight="1">
      <c r="E39887" s="573"/>
      <c r="F39887" s="573"/>
    </row>
    <row r="39888" spans="5:6" ht="15" customHeight="1">
      <c r="E39888" s="573"/>
      <c r="F39888" s="573"/>
    </row>
    <row r="39889" spans="5:6" ht="15" customHeight="1">
      <c r="E39889" s="573"/>
      <c r="F39889" s="573"/>
    </row>
    <row r="39890" spans="5:6" ht="15" customHeight="1">
      <c r="E39890" s="573"/>
      <c r="F39890" s="573"/>
    </row>
    <row r="39891" spans="5:6" ht="15" customHeight="1">
      <c r="E39891" s="573"/>
      <c r="F39891" s="573"/>
    </row>
    <row r="39892" spans="5:6" ht="15" customHeight="1">
      <c r="E39892" s="573"/>
      <c r="F39892" s="573"/>
    </row>
    <row r="39893" spans="5:6" ht="15" customHeight="1">
      <c r="E39893" s="573"/>
      <c r="F39893" s="573"/>
    </row>
    <row r="39894" spans="5:6" ht="15" customHeight="1">
      <c r="E39894" s="573"/>
      <c r="F39894" s="573"/>
    </row>
    <row r="39895" spans="5:6" ht="15" customHeight="1">
      <c r="E39895" s="573"/>
      <c r="F39895" s="573"/>
    </row>
    <row r="39896" spans="5:6" ht="15" customHeight="1">
      <c r="E39896" s="573"/>
      <c r="F39896" s="573"/>
    </row>
    <row r="39897" spans="5:6" ht="15" customHeight="1">
      <c r="E39897" s="573"/>
      <c r="F39897" s="573"/>
    </row>
    <row r="39898" spans="5:6" ht="15" customHeight="1">
      <c r="E39898" s="573"/>
      <c r="F39898" s="573"/>
    </row>
    <row r="39899" spans="5:6" ht="15" customHeight="1">
      <c r="E39899" s="573"/>
      <c r="F39899" s="573"/>
    </row>
    <row r="39900" spans="5:6" ht="15" customHeight="1">
      <c r="E39900" s="573"/>
      <c r="F39900" s="573"/>
    </row>
    <row r="39901" spans="5:6" ht="15" customHeight="1">
      <c r="E39901" s="573"/>
      <c r="F39901" s="573"/>
    </row>
    <row r="39902" spans="5:6" ht="15" customHeight="1">
      <c r="E39902" s="573"/>
      <c r="F39902" s="573"/>
    </row>
    <row r="39903" spans="5:6" ht="15" customHeight="1">
      <c r="E39903" s="573"/>
      <c r="F39903" s="573"/>
    </row>
    <row r="39904" spans="5:6" ht="15" customHeight="1">
      <c r="E39904" s="573"/>
      <c r="F39904" s="573"/>
    </row>
    <row r="39905" spans="5:6" ht="15" customHeight="1">
      <c r="E39905" s="573"/>
      <c r="F39905" s="573"/>
    </row>
    <row r="39906" spans="5:6" ht="15" customHeight="1">
      <c r="E39906" s="573"/>
      <c r="F39906" s="573"/>
    </row>
    <row r="39907" spans="5:6" ht="15" customHeight="1">
      <c r="E39907" s="573"/>
      <c r="F39907" s="573"/>
    </row>
    <row r="39908" spans="5:6" ht="15" customHeight="1">
      <c r="E39908" s="573"/>
      <c r="F39908" s="573"/>
    </row>
    <row r="39909" spans="5:6" ht="15" customHeight="1">
      <c r="E39909" s="573"/>
      <c r="F39909" s="573"/>
    </row>
    <row r="39910" spans="5:6" ht="15" customHeight="1">
      <c r="E39910" s="573"/>
      <c r="F39910" s="573"/>
    </row>
    <row r="39911" spans="5:6" ht="15" customHeight="1">
      <c r="E39911" s="573"/>
      <c r="F39911" s="573"/>
    </row>
    <row r="39912" spans="5:6" ht="15" customHeight="1">
      <c r="E39912" s="573"/>
      <c r="F39912" s="573"/>
    </row>
    <row r="39913" spans="5:6" ht="15" customHeight="1">
      <c r="E39913" s="573"/>
      <c r="F39913" s="573"/>
    </row>
    <row r="39914" spans="5:6" ht="15" customHeight="1">
      <c r="E39914" s="573"/>
      <c r="F39914" s="573"/>
    </row>
    <row r="39915" spans="5:6" ht="15" customHeight="1">
      <c r="E39915" s="573"/>
      <c r="F39915" s="573"/>
    </row>
    <row r="39916" spans="5:6" ht="15" customHeight="1">
      <c r="E39916" s="573"/>
      <c r="F39916" s="573"/>
    </row>
    <row r="39917" spans="5:6" ht="15" customHeight="1">
      <c r="E39917" s="573"/>
      <c r="F39917" s="573"/>
    </row>
    <row r="39918" spans="5:6" ht="15" customHeight="1">
      <c r="E39918" s="573"/>
      <c r="F39918" s="573"/>
    </row>
    <row r="39919" spans="5:6" ht="15" customHeight="1">
      <c r="E39919" s="573"/>
      <c r="F39919" s="573"/>
    </row>
    <row r="39920" spans="5:6" ht="15" customHeight="1">
      <c r="E39920" s="573"/>
      <c r="F39920" s="573"/>
    </row>
    <row r="39921" spans="5:6" ht="15" customHeight="1">
      <c r="E39921" s="573"/>
      <c r="F39921" s="573"/>
    </row>
    <row r="39922" spans="5:6" ht="15" customHeight="1">
      <c r="E39922" s="573"/>
      <c r="F39922" s="573"/>
    </row>
    <row r="39923" spans="5:6" ht="15" customHeight="1">
      <c r="E39923" s="573"/>
      <c r="F39923" s="573"/>
    </row>
    <row r="39924" spans="5:6" ht="15" customHeight="1">
      <c r="E39924" s="573"/>
      <c r="F39924" s="573"/>
    </row>
    <row r="39925" spans="5:6" ht="15" customHeight="1">
      <c r="E39925" s="573"/>
      <c r="F39925" s="573"/>
    </row>
    <row r="39926" spans="5:6" ht="15" customHeight="1">
      <c r="E39926" s="573"/>
      <c r="F39926" s="573"/>
    </row>
    <row r="39927" spans="5:6" ht="15" customHeight="1">
      <c r="E39927" s="573"/>
      <c r="F39927" s="573"/>
    </row>
    <row r="39928" spans="5:6" ht="15" customHeight="1">
      <c r="E39928" s="573"/>
      <c r="F39928" s="573"/>
    </row>
    <row r="39929" spans="5:6" ht="15" customHeight="1">
      <c r="E39929" s="573"/>
      <c r="F39929" s="573"/>
    </row>
    <row r="39930" spans="5:6" ht="15" customHeight="1">
      <c r="E39930" s="573"/>
      <c r="F39930" s="573"/>
    </row>
    <row r="39931" spans="5:6" ht="15" customHeight="1">
      <c r="E39931" s="573"/>
      <c r="F39931" s="573"/>
    </row>
    <row r="39932" spans="5:6" ht="15" customHeight="1">
      <c r="E39932" s="573"/>
      <c r="F39932" s="573"/>
    </row>
    <row r="39933" spans="5:6" ht="15" customHeight="1">
      <c r="E39933" s="573"/>
      <c r="F39933" s="573"/>
    </row>
    <row r="39934" spans="5:6" ht="15" customHeight="1">
      <c r="E39934" s="573"/>
      <c r="F39934" s="573"/>
    </row>
    <row r="39935" spans="5:6" ht="15" customHeight="1">
      <c r="E39935" s="573"/>
      <c r="F39935" s="573"/>
    </row>
    <row r="39936" spans="5:6" ht="15" customHeight="1">
      <c r="E39936" s="573"/>
      <c r="F39936" s="573"/>
    </row>
    <row r="39937" spans="5:6" ht="15" customHeight="1">
      <c r="E39937" s="573"/>
      <c r="F39937" s="573"/>
    </row>
    <row r="39938" spans="5:6" ht="15" customHeight="1">
      <c r="E39938" s="573"/>
      <c r="F39938" s="573"/>
    </row>
    <row r="39939" spans="5:6" ht="15" customHeight="1">
      <c r="E39939" s="573"/>
      <c r="F39939" s="573"/>
    </row>
    <row r="39940" spans="5:6" ht="15" customHeight="1">
      <c r="E39940" s="573"/>
      <c r="F39940" s="573"/>
    </row>
    <row r="39941" spans="5:6" ht="15" customHeight="1">
      <c r="E39941" s="573"/>
      <c r="F39941" s="573"/>
    </row>
    <row r="39942" spans="5:6" ht="15" customHeight="1">
      <c r="E39942" s="573"/>
      <c r="F39942" s="573"/>
    </row>
    <row r="39943" spans="5:6" ht="15" customHeight="1">
      <c r="E39943" s="573"/>
      <c r="F39943" s="573"/>
    </row>
    <row r="39944" spans="5:6" ht="15" customHeight="1">
      <c r="E39944" s="573"/>
      <c r="F39944" s="573"/>
    </row>
    <row r="39945" spans="5:6" ht="15" customHeight="1">
      <c r="E39945" s="573"/>
      <c r="F39945" s="573"/>
    </row>
    <row r="39946" spans="5:6" ht="15" customHeight="1">
      <c r="E39946" s="573"/>
      <c r="F39946" s="573"/>
    </row>
    <row r="39947" spans="5:6" ht="15" customHeight="1">
      <c r="E39947" s="573"/>
      <c r="F39947" s="573"/>
    </row>
    <row r="39948" spans="5:6" ht="15" customHeight="1">
      <c r="E39948" s="573"/>
      <c r="F39948" s="573"/>
    </row>
    <row r="39949" spans="5:6" ht="15" customHeight="1">
      <c r="E39949" s="573"/>
      <c r="F39949" s="573"/>
    </row>
    <row r="39950" spans="5:6" ht="15" customHeight="1">
      <c r="E39950" s="573"/>
      <c r="F39950" s="573"/>
    </row>
    <row r="39951" spans="5:6" ht="15" customHeight="1">
      <c r="E39951" s="573"/>
      <c r="F39951" s="573"/>
    </row>
    <row r="39952" spans="5:6" ht="15" customHeight="1">
      <c r="E39952" s="573"/>
      <c r="F39952" s="573"/>
    </row>
    <row r="39953" spans="5:6" ht="15" customHeight="1">
      <c r="E39953" s="573"/>
      <c r="F39953" s="573"/>
    </row>
    <row r="39954" spans="5:6" ht="15" customHeight="1">
      <c r="E39954" s="573"/>
      <c r="F39954" s="573"/>
    </row>
    <row r="39955" spans="5:6" ht="15" customHeight="1">
      <c r="E39955" s="573"/>
      <c r="F39955" s="573"/>
    </row>
    <row r="39956" spans="5:6" ht="15" customHeight="1">
      <c r="E39956" s="573"/>
      <c r="F39956" s="573"/>
    </row>
    <row r="39957" spans="5:6" ht="15" customHeight="1">
      <c r="E39957" s="573"/>
      <c r="F39957" s="573"/>
    </row>
    <row r="39958" spans="5:6" ht="15" customHeight="1">
      <c r="E39958" s="573"/>
      <c r="F39958" s="573"/>
    </row>
    <row r="39959" spans="5:6" ht="15" customHeight="1">
      <c r="E39959" s="573"/>
      <c r="F39959" s="573"/>
    </row>
    <row r="39960" spans="5:6" ht="15" customHeight="1">
      <c r="E39960" s="573"/>
      <c r="F39960" s="573"/>
    </row>
    <row r="39961" spans="5:6" ht="15" customHeight="1">
      <c r="E39961" s="573"/>
      <c r="F39961" s="573"/>
    </row>
    <row r="39962" spans="5:6" ht="15" customHeight="1">
      <c r="E39962" s="573"/>
      <c r="F39962" s="573"/>
    </row>
    <row r="39963" spans="5:6" ht="15" customHeight="1">
      <c r="E39963" s="573"/>
      <c r="F39963" s="573"/>
    </row>
    <row r="39964" spans="5:6" ht="15" customHeight="1">
      <c r="E39964" s="573"/>
      <c r="F39964" s="573"/>
    </row>
    <row r="39965" spans="5:6" ht="15" customHeight="1">
      <c r="E39965" s="573"/>
      <c r="F39965" s="573"/>
    </row>
    <row r="39966" spans="5:6" ht="15" customHeight="1">
      <c r="E39966" s="573"/>
      <c r="F39966" s="573"/>
    </row>
    <row r="39967" spans="5:6" ht="15" customHeight="1">
      <c r="E39967" s="573"/>
      <c r="F39967" s="573"/>
    </row>
    <row r="39968" spans="5:6" ht="15" customHeight="1">
      <c r="E39968" s="573"/>
      <c r="F39968" s="573"/>
    </row>
    <row r="39969" spans="5:6" ht="15" customHeight="1">
      <c r="E39969" s="573"/>
      <c r="F39969" s="573"/>
    </row>
    <row r="39970" spans="5:6" ht="15" customHeight="1">
      <c r="E39970" s="573"/>
      <c r="F39970" s="573"/>
    </row>
    <row r="39971" spans="5:6" ht="15" customHeight="1">
      <c r="E39971" s="573"/>
      <c r="F39971" s="573"/>
    </row>
    <row r="39972" spans="5:6" ht="15" customHeight="1">
      <c r="E39972" s="573"/>
      <c r="F39972" s="573"/>
    </row>
    <row r="39973" spans="5:6" ht="15" customHeight="1">
      <c r="E39973" s="573"/>
      <c r="F39973" s="573"/>
    </row>
    <row r="39974" spans="5:6" ht="15" customHeight="1">
      <c r="E39974" s="573"/>
      <c r="F39974" s="573"/>
    </row>
    <row r="39975" spans="5:6" ht="15" customHeight="1">
      <c r="E39975" s="573"/>
      <c r="F39975" s="573"/>
    </row>
    <row r="39976" spans="5:6" ht="15" customHeight="1">
      <c r="E39976" s="573"/>
      <c r="F39976" s="573"/>
    </row>
    <row r="39977" spans="5:6" ht="15" customHeight="1">
      <c r="E39977" s="573"/>
      <c r="F39977" s="573"/>
    </row>
    <row r="39978" spans="5:6" ht="15" customHeight="1">
      <c r="E39978" s="573"/>
      <c r="F39978" s="573"/>
    </row>
    <row r="39979" spans="5:6" ht="15" customHeight="1">
      <c r="E39979" s="573"/>
      <c r="F39979" s="573"/>
    </row>
    <row r="39980" spans="5:6" ht="15" customHeight="1">
      <c r="E39980" s="573"/>
      <c r="F39980" s="573"/>
    </row>
    <row r="39981" spans="5:6" ht="15" customHeight="1">
      <c r="E39981" s="573"/>
      <c r="F39981" s="573"/>
    </row>
    <row r="39982" spans="5:6" ht="15" customHeight="1">
      <c r="E39982" s="573"/>
      <c r="F39982" s="573"/>
    </row>
    <row r="39983" spans="5:6" ht="15" customHeight="1">
      <c r="E39983" s="573"/>
      <c r="F39983" s="573"/>
    </row>
    <row r="39984" spans="5:6" ht="15" customHeight="1">
      <c r="E39984" s="573"/>
      <c r="F39984" s="573"/>
    </row>
    <row r="39985" spans="5:6" ht="15" customHeight="1">
      <c r="E39985" s="573"/>
      <c r="F39985" s="573"/>
    </row>
    <row r="39986" spans="5:6" ht="15" customHeight="1">
      <c r="E39986" s="573"/>
      <c r="F39986" s="573"/>
    </row>
    <row r="39987" spans="5:6" ht="15" customHeight="1">
      <c r="E39987" s="573"/>
      <c r="F39987" s="573"/>
    </row>
    <row r="39988" spans="5:6" ht="15" customHeight="1">
      <c r="E39988" s="573"/>
      <c r="F39988" s="573"/>
    </row>
    <row r="39989" spans="5:6" ht="15" customHeight="1">
      <c r="E39989" s="573"/>
      <c r="F39989" s="573"/>
    </row>
    <row r="39990" spans="5:6" ht="15" customHeight="1">
      <c r="E39990" s="573"/>
      <c r="F39990" s="573"/>
    </row>
    <row r="39991" spans="5:6" ht="15" customHeight="1">
      <c r="E39991" s="573"/>
      <c r="F39991" s="573"/>
    </row>
    <row r="39992" spans="5:6" ht="15" customHeight="1">
      <c r="E39992" s="573"/>
      <c r="F39992" s="573"/>
    </row>
    <row r="39993" spans="5:6" ht="15" customHeight="1">
      <c r="E39993" s="573"/>
      <c r="F39993" s="573"/>
    </row>
    <row r="39994" spans="5:6" ht="15" customHeight="1">
      <c r="E39994" s="573"/>
      <c r="F39994" s="573"/>
    </row>
    <row r="39995" spans="5:6" ht="15" customHeight="1">
      <c r="E39995" s="573"/>
      <c r="F39995" s="573"/>
    </row>
    <row r="39996" spans="5:6" ht="15" customHeight="1">
      <c r="E39996" s="573"/>
      <c r="F39996" s="573"/>
    </row>
    <row r="39997" spans="5:6" ht="15" customHeight="1">
      <c r="E39997" s="573"/>
      <c r="F39997" s="573"/>
    </row>
    <row r="39998" spans="5:6" ht="15" customHeight="1">
      <c r="E39998" s="573"/>
      <c r="F39998" s="573"/>
    </row>
    <row r="39999" spans="5:6" ht="15" customHeight="1">
      <c r="E39999" s="573"/>
      <c r="F39999" s="573"/>
    </row>
    <row r="40000" spans="5:6" ht="15" customHeight="1">
      <c r="E40000" s="573"/>
      <c r="F40000" s="573"/>
    </row>
    <row r="40001" spans="5:6" ht="15" customHeight="1">
      <c r="E40001" s="573"/>
      <c r="F40001" s="573"/>
    </row>
    <row r="40002" spans="5:6" ht="15" customHeight="1">
      <c r="E40002" s="573"/>
      <c r="F40002" s="573"/>
    </row>
    <row r="40003" spans="5:6" ht="15" customHeight="1">
      <c r="E40003" s="573"/>
      <c r="F40003" s="573"/>
    </row>
    <row r="40004" spans="5:6" ht="15" customHeight="1">
      <c r="E40004" s="573"/>
      <c r="F40004" s="573"/>
    </row>
    <row r="40005" spans="5:6" ht="15" customHeight="1">
      <c r="E40005" s="573"/>
      <c r="F40005" s="573"/>
    </row>
    <row r="40006" spans="5:6" ht="15" customHeight="1">
      <c r="E40006" s="573"/>
      <c r="F40006" s="573"/>
    </row>
    <row r="40007" spans="5:6" ht="15" customHeight="1">
      <c r="E40007" s="573"/>
      <c r="F40007" s="573"/>
    </row>
    <row r="40008" spans="5:6" ht="15" customHeight="1">
      <c r="E40008" s="573"/>
      <c r="F40008" s="573"/>
    </row>
    <row r="40009" spans="5:6" ht="15" customHeight="1">
      <c r="E40009" s="573"/>
      <c r="F40009" s="573"/>
    </row>
    <row r="40010" spans="5:6" ht="15" customHeight="1">
      <c r="E40010" s="573"/>
      <c r="F40010" s="573"/>
    </row>
    <row r="40011" spans="5:6" ht="15" customHeight="1">
      <c r="E40011" s="573"/>
      <c r="F40011" s="573"/>
    </row>
    <row r="40012" spans="5:6" ht="15" customHeight="1">
      <c r="E40012" s="573"/>
      <c r="F40012" s="573"/>
    </row>
    <row r="40013" spans="5:6" ht="15" customHeight="1">
      <c r="E40013" s="573"/>
      <c r="F40013" s="573"/>
    </row>
    <row r="40014" spans="5:6" ht="15" customHeight="1">
      <c r="E40014" s="573"/>
      <c r="F40014" s="573"/>
    </row>
    <row r="40015" spans="5:6" ht="15" customHeight="1">
      <c r="E40015" s="573"/>
      <c r="F40015" s="573"/>
    </row>
    <row r="40016" spans="5:6" ht="15" customHeight="1">
      <c r="E40016" s="573"/>
      <c r="F40016" s="573"/>
    </row>
    <row r="40017" spans="5:6" ht="15" customHeight="1">
      <c r="E40017" s="573"/>
      <c r="F40017" s="573"/>
    </row>
    <row r="40018" spans="5:6" ht="15" customHeight="1">
      <c r="E40018" s="573"/>
      <c r="F40018" s="573"/>
    </row>
    <row r="40019" spans="5:6" ht="15" customHeight="1">
      <c r="E40019" s="573"/>
      <c r="F40019" s="573"/>
    </row>
    <row r="40020" spans="5:6" ht="15" customHeight="1">
      <c r="E40020" s="573"/>
      <c r="F40020" s="573"/>
    </row>
    <row r="40021" spans="5:6" ht="15" customHeight="1">
      <c r="E40021" s="573"/>
      <c r="F40021" s="573"/>
    </row>
    <row r="40022" spans="5:6" ht="15" customHeight="1">
      <c r="E40022" s="573"/>
      <c r="F40022" s="573"/>
    </row>
    <row r="40023" spans="5:6" ht="15" customHeight="1">
      <c r="E40023" s="573"/>
      <c r="F40023" s="573"/>
    </row>
    <row r="40024" spans="5:6" ht="15" customHeight="1">
      <c r="E40024" s="573"/>
      <c r="F40024" s="573"/>
    </row>
    <row r="40025" spans="5:6" ht="15" customHeight="1">
      <c r="E40025" s="573"/>
      <c r="F40025" s="573"/>
    </row>
    <row r="40026" spans="5:6" ht="15" customHeight="1">
      <c r="E40026" s="573"/>
      <c r="F40026" s="573"/>
    </row>
    <row r="40027" spans="5:6" ht="15" customHeight="1">
      <c r="E40027" s="573"/>
      <c r="F40027" s="573"/>
    </row>
    <row r="40028" spans="5:6" ht="15" customHeight="1">
      <c r="E40028" s="573"/>
      <c r="F40028" s="573"/>
    </row>
    <row r="40029" spans="5:6" ht="15" customHeight="1">
      <c r="E40029" s="573"/>
      <c r="F40029" s="573"/>
    </row>
    <row r="40030" spans="5:6" ht="15" customHeight="1">
      <c r="E40030" s="573"/>
      <c r="F40030" s="573"/>
    </row>
    <row r="40031" spans="5:6" ht="15" customHeight="1">
      <c r="E40031" s="573"/>
      <c r="F40031" s="573"/>
    </row>
    <row r="40032" spans="5:6" ht="15" customHeight="1">
      <c r="E40032" s="573"/>
      <c r="F40032" s="573"/>
    </row>
    <row r="40033" spans="5:6" ht="15" customHeight="1">
      <c r="E40033" s="573"/>
      <c r="F40033" s="573"/>
    </row>
    <row r="40034" spans="5:6" ht="15" customHeight="1">
      <c r="E40034" s="573"/>
      <c r="F40034" s="573"/>
    </row>
    <row r="40035" spans="5:6" ht="15" customHeight="1">
      <c r="E40035" s="573"/>
      <c r="F40035" s="573"/>
    </row>
    <row r="40036" spans="5:6" ht="15" customHeight="1">
      <c r="E40036" s="573"/>
      <c r="F40036" s="573"/>
    </row>
    <row r="40037" spans="5:6" ht="15" customHeight="1">
      <c r="E40037" s="573"/>
      <c r="F40037" s="573"/>
    </row>
    <row r="40038" spans="5:6" ht="15" customHeight="1">
      <c r="E40038" s="573"/>
      <c r="F40038" s="573"/>
    </row>
    <row r="40039" spans="5:6" ht="15" customHeight="1">
      <c r="E40039" s="573"/>
      <c r="F40039" s="573"/>
    </row>
    <row r="40040" spans="5:6" ht="15" customHeight="1">
      <c r="E40040" s="573"/>
      <c r="F40040" s="573"/>
    </row>
    <row r="40041" spans="5:6" ht="15" customHeight="1">
      <c r="E40041" s="573"/>
      <c r="F40041" s="573"/>
    </row>
    <row r="40042" spans="5:6" ht="15" customHeight="1">
      <c r="E40042" s="573"/>
      <c r="F40042" s="573"/>
    </row>
    <row r="40043" spans="5:6" ht="15" customHeight="1">
      <c r="E40043" s="573"/>
      <c r="F40043" s="573"/>
    </row>
    <row r="40044" spans="5:6" ht="15" customHeight="1">
      <c r="E40044" s="573"/>
      <c r="F40044" s="573"/>
    </row>
    <row r="40045" spans="5:6" ht="15" customHeight="1">
      <c r="E40045" s="573"/>
      <c r="F40045" s="573"/>
    </row>
    <row r="40046" spans="5:6" ht="15" customHeight="1">
      <c r="E40046" s="573"/>
      <c r="F40046" s="573"/>
    </row>
    <row r="40047" spans="5:6" ht="15" customHeight="1">
      <c r="E40047" s="573"/>
      <c r="F40047" s="573"/>
    </row>
    <row r="40048" spans="5:6" ht="15" customHeight="1">
      <c r="E40048" s="573"/>
      <c r="F40048" s="573"/>
    </row>
    <row r="40049" spans="5:6" ht="15" customHeight="1">
      <c r="E40049" s="573"/>
      <c r="F40049" s="573"/>
    </row>
    <row r="40050" spans="5:6" ht="15" customHeight="1">
      <c r="E40050" s="573"/>
      <c r="F40050" s="573"/>
    </row>
    <row r="40051" spans="5:6" ht="15" customHeight="1">
      <c r="E40051" s="573"/>
      <c r="F40051" s="573"/>
    </row>
    <row r="40052" spans="5:6" ht="15" customHeight="1">
      <c r="E40052" s="573"/>
      <c r="F40052" s="573"/>
    </row>
    <row r="40053" spans="5:6" ht="15" customHeight="1">
      <c r="E40053" s="573"/>
      <c r="F40053" s="573"/>
    </row>
    <row r="40054" spans="5:6" ht="15" customHeight="1">
      <c r="E40054" s="573"/>
      <c r="F40054" s="573"/>
    </row>
    <row r="40055" spans="5:6" ht="15" customHeight="1">
      <c r="E40055" s="573"/>
      <c r="F40055" s="573"/>
    </row>
    <row r="40056" spans="5:6" ht="15" customHeight="1">
      <c r="E40056" s="573"/>
      <c r="F40056" s="573"/>
    </row>
    <row r="40057" spans="5:6" ht="15" customHeight="1">
      <c r="E40057" s="573"/>
      <c r="F40057" s="573"/>
    </row>
    <row r="40058" spans="5:6" ht="15" customHeight="1">
      <c r="E40058" s="573"/>
      <c r="F40058" s="573"/>
    </row>
    <row r="40059" spans="5:6" ht="15" customHeight="1">
      <c r="E40059" s="573"/>
      <c r="F40059" s="573"/>
    </row>
    <row r="40060" spans="5:6" ht="15" customHeight="1">
      <c r="E40060" s="573"/>
      <c r="F40060" s="573"/>
    </row>
    <row r="40061" spans="5:6" ht="15" customHeight="1">
      <c r="E40061" s="573"/>
      <c r="F40061" s="573"/>
    </row>
    <row r="40062" spans="5:6" ht="15" customHeight="1">
      <c r="E40062" s="573"/>
      <c r="F40062" s="573"/>
    </row>
    <row r="40063" spans="5:6" ht="15" customHeight="1">
      <c r="E40063" s="573"/>
      <c r="F40063" s="573"/>
    </row>
    <row r="40064" spans="5:6" ht="15" customHeight="1">
      <c r="E40064" s="573"/>
      <c r="F40064" s="573"/>
    </row>
    <row r="40065" spans="5:6" ht="15" customHeight="1">
      <c r="E40065" s="573"/>
      <c r="F40065" s="573"/>
    </row>
    <row r="40066" spans="5:6" ht="15" customHeight="1">
      <c r="E40066" s="573"/>
      <c r="F40066" s="573"/>
    </row>
    <row r="40067" spans="5:6" ht="15" customHeight="1">
      <c r="E40067" s="573"/>
      <c r="F40067" s="573"/>
    </row>
    <row r="40068" spans="5:6" ht="15" customHeight="1">
      <c r="E40068" s="573"/>
      <c r="F40068" s="573"/>
    </row>
    <row r="40069" spans="5:6" ht="15" customHeight="1">
      <c r="E40069" s="573"/>
      <c r="F40069" s="573"/>
    </row>
    <row r="40070" spans="5:6" ht="15" customHeight="1">
      <c r="E40070" s="573"/>
      <c r="F40070" s="573"/>
    </row>
    <row r="40071" spans="5:6" ht="15" customHeight="1">
      <c r="E40071" s="573"/>
      <c r="F40071" s="573"/>
    </row>
    <row r="40072" spans="5:6" ht="15" customHeight="1">
      <c r="E40072" s="573"/>
      <c r="F40072" s="573"/>
    </row>
    <row r="40073" spans="5:6" ht="15" customHeight="1">
      <c r="E40073" s="573"/>
      <c r="F40073" s="573"/>
    </row>
    <row r="40074" spans="5:6" ht="15" customHeight="1">
      <c r="E40074" s="573"/>
      <c r="F40074" s="573"/>
    </row>
    <row r="40075" spans="5:6" ht="15" customHeight="1">
      <c r="E40075" s="573"/>
      <c r="F40075" s="573"/>
    </row>
    <row r="40076" spans="5:6" ht="15" customHeight="1">
      <c r="E40076" s="573"/>
      <c r="F40076" s="573"/>
    </row>
    <row r="40077" spans="5:6" ht="15" customHeight="1">
      <c r="E40077" s="573"/>
      <c r="F40077" s="573"/>
    </row>
    <row r="40078" spans="5:6" ht="15" customHeight="1">
      <c r="E40078" s="573"/>
      <c r="F40078" s="573"/>
    </row>
    <row r="40079" spans="5:6" ht="15" customHeight="1">
      <c r="E40079" s="573"/>
      <c r="F40079" s="573"/>
    </row>
    <row r="40080" spans="5:6" ht="15" customHeight="1">
      <c r="E40080" s="573"/>
      <c r="F40080" s="573"/>
    </row>
    <row r="40081" spans="5:6" ht="15" customHeight="1">
      <c r="E40081" s="573"/>
      <c r="F40081" s="573"/>
    </row>
    <row r="40082" spans="5:6" ht="15" customHeight="1">
      <c r="E40082" s="573"/>
      <c r="F40082" s="573"/>
    </row>
    <row r="40083" spans="5:6" ht="15" customHeight="1">
      <c r="E40083" s="573"/>
      <c r="F40083" s="573"/>
    </row>
    <row r="40084" spans="5:6" ht="15" customHeight="1">
      <c r="E40084" s="573"/>
      <c r="F40084" s="573"/>
    </row>
    <row r="40085" spans="5:6" ht="15" customHeight="1">
      <c r="E40085" s="573"/>
      <c r="F40085" s="573"/>
    </row>
    <row r="40086" spans="5:6" ht="15" customHeight="1">
      <c r="E40086" s="573"/>
      <c r="F40086" s="573"/>
    </row>
    <row r="40087" spans="5:6" ht="15" customHeight="1">
      <c r="E40087" s="573"/>
      <c r="F40087" s="573"/>
    </row>
    <row r="40088" spans="5:6" ht="15" customHeight="1">
      <c r="E40088" s="573"/>
      <c r="F40088" s="573"/>
    </row>
    <row r="40089" spans="5:6" ht="15" customHeight="1">
      <c r="E40089" s="573"/>
      <c r="F40089" s="573"/>
    </row>
    <row r="40090" spans="5:6" ht="15" customHeight="1">
      <c r="E40090" s="573"/>
      <c r="F40090" s="573"/>
    </row>
    <row r="40091" spans="5:6" ht="15" customHeight="1">
      <c r="E40091" s="573"/>
      <c r="F40091" s="573"/>
    </row>
    <row r="40092" spans="5:6" ht="15" customHeight="1">
      <c r="E40092" s="573"/>
      <c r="F40092" s="573"/>
    </row>
    <row r="40093" spans="5:6" ht="15" customHeight="1">
      <c r="E40093" s="573"/>
      <c r="F40093" s="573"/>
    </row>
    <row r="40094" spans="5:6" ht="15" customHeight="1">
      <c r="E40094" s="573"/>
      <c r="F40094" s="573"/>
    </row>
    <row r="40095" spans="5:6" ht="15" customHeight="1">
      <c r="E40095" s="573"/>
      <c r="F40095" s="573"/>
    </row>
    <row r="40096" spans="5:6" ht="15" customHeight="1">
      <c r="E40096" s="573"/>
      <c r="F40096" s="573"/>
    </row>
    <row r="40097" spans="5:6" ht="15" customHeight="1">
      <c r="E40097" s="573"/>
      <c r="F40097" s="573"/>
    </row>
    <row r="40098" spans="5:6" ht="15" customHeight="1">
      <c r="E40098" s="573"/>
      <c r="F40098" s="573"/>
    </row>
    <row r="40099" spans="5:6" ht="15" customHeight="1">
      <c r="E40099" s="573"/>
      <c r="F40099" s="573"/>
    </row>
    <row r="40100" spans="5:6" ht="15" customHeight="1">
      <c r="E40100" s="573"/>
      <c r="F40100" s="573"/>
    </row>
    <row r="40101" spans="5:6" ht="15" customHeight="1">
      <c r="E40101" s="573"/>
      <c r="F40101" s="573"/>
    </row>
    <row r="40102" spans="5:6" ht="15" customHeight="1">
      <c r="E40102" s="573"/>
      <c r="F40102" s="573"/>
    </row>
    <row r="40103" spans="5:6" ht="15" customHeight="1">
      <c r="E40103" s="573"/>
      <c r="F40103" s="573"/>
    </row>
    <row r="40104" spans="5:6" ht="15" customHeight="1">
      <c r="E40104" s="573"/>
      <c r="F40104" s="573"/>
    </row>
    <row r="40105" spans="5:6" ht="15" customHeight="1">
      <c r="E40105" s="573"/>
      <c r="F40105" s="573"/>
    </row>
    <row r="40106" spans="5:6" ht="15" customHeight="1">
      <c r="E40106" s="573"/>
      <c r="F40106" s="573"/>
    </row>
    <row r="40107" spans="5:6" ht="15" customHeight="1">
      <c r="E40107" s="573"/>
      <c r="F40107" s="573"/>
    </row>
    <row r="40108" spans="5:6" ht="15" customHeight="1">
      <c r="E40108" s="573"/>
      <c r="F40108" s="573"/>
    </row>
    <row r="40109" spans="5:6" ht="15" customHeight="1">
      <c r="E40109" s="573"/>
      <c r="F40109" s="573"/>
    </row>
    <row r="40110" spans="5:6" ht="15" customHeight="1">
      <c r="E40110" s="573"/>
      <c r="F40110" s="573"/>
    </row>
    <row r="40111" spans="5:6" ht="15" customHeight="1">
      <c r="E40111" s="573"/>
      <c r="F40111" s="573"/>
    </row>
    <row r="40112" spans="5:6" ht="15" customHeight="1">
      <c r="E40112" s="573"/>
      <c r="F40112" s="573"/>
    </row>
    <row r="40113" spans="5:6" ht="15" customHeight="1">
      <c r="E40113" s="573"/>
      <c r="F40113" s="573"/>
    </row>
    <row r="40114" spans="5:6" ht="15" customHeight="1">
      <c r="E40114" s="573"/>
      <c r="F40114" s="573"/>
    </row>
    <row r="40115" spans="5:6" ht="15" customHeight="1">
      <c r="E40115" s="573"/>
      <c r="F40115" s="573"/>
    </row>
    <row r="40116" spans="5:6" ht="15" customHeight="1">
      <c r="E40116" s="573"/>
      <c r="F40116" s="573"/>
    </row>
    <row r="40117" spans="5:6" ht="15" customHeight="1">
      <c r="E40117" s="573"/>
      <c r="F40117" s="573"/>
    </row>
    <row r="40118" spans="5:6" ht="15" customHeight="1">
      <c r="E40118" s="573"/>
      <c r="F40118" s="573"/>
    </row>
    <row r="40119" spans="5:6" ht="15" customHeight="1">
      <c r="E40119" s="573"/>
      <c r="F40119" s="573"/>
    </row>
    <row r="40120" spans="5:6" ht="15" customHeight="1">
      <c r="E40120" s="573"/>
      <c r="F40120" s="573"/>
    </row>
    <row r="40121" spans="5:6" ht="15" customHeight="1">
      <c r="E40121" s="573"/>
      <c r="F40121" s="573"/>
    </row>
    <row r="40122" spans="5:6" ht="15" customHeight="1">
      <c r="E40122" s="573"/>
      <c r="F40122" s="573"/>
    </row>
    <row r="40123" spans="5:6" ht="15" customHeight="1">
      <c r="E40123" s="573"/>
      <c r="F40123" s="573"/>
    </row>
    <row r="40124" spans="5:6" ht="15" customHeight="1">
      <c r="E40124" s="573"/>
      <c r="F40124" s="573"/>
    </row>
    <row r="40125" spans="5:6" ht="15" customHeight="1">
      <c r="E40125" s="573"/>
      <c r="F40125" s="573"/>
    </row>
    <row r="40126" spans="5:6" ht="15" customHeight="1">
      <c r="E40126" s="573"/>
      <c r="F40126" s="573"/>
    </row>
    <row r="40127" spans="5:6" ht="15" customHeight="1">
      <c r="E40127" s="573"/>
      <c r="F40127" s="573"/>
    </row>
    <row r="40128" spans="5:6" ht="15" customHeight="1">
      <c r="E40128" s="573"/>
      <c r="F40128" s="573"/>
    </row>
    <row r="40129" spans="5:6" ht="15" customHeight="1">
      <c r="E40129" s="573"/>
      <c r="F40129" s="573"/>
    </row>
    <row r="40130" spans="5:6" ht="15" customHeight="1">
      <c r="E40130" s="573"/>
      <c r="F40130" s="573"/>
    </row>
    <row r="40131" spans="5:6" ht="15" customHeight="1">
      <c r="E40131" s="573"/>
      <c r="F40131" s="573"/>
    </row>
    <row r="40132" spans="5:6" ht="15" customHeight="1">
      <c r="E40132" s="573"/>
      <c r="F40132" s="573"/>
    </row>
    <row r="40133" spans="5:6" ht="15" customHeight="1">
      <c r="E40133" s="573"/>
      <c r="F40133" s="573"/>
    </row>
    <row r="40134" spans="5:6" ht="15" customHeight="1">
      <c r="E40134" s="573"/>
      <c r="F40134" s="573"/>
    </row>
    <row r="40135" spans="5:6" ht="15" customHeight="1">
      <c r="E40135" s="573"/>
      <c r="F40135" s="573"/>
    </row>
    <row r="40136" spans="5:6" ht="15" customHeight="1">
      <c r="E40136" s="573"/>
      <c r="F40136" s="573"/>
    </row>
    <row r="40137" spans="5:6" ht="15" customHeight="1">
      <c r="E40137" s="573"/>
      <c r="F40137" s="573"/>
    </row>
    <row r="40138" spans="5:6" ht="15" customHeight="1">
      <c r="E40138" s="573"/>
      <c r="F40138" s="573"/>
    </row>
    <row r="40139" spans="5:6" ht="15" customHeight="1">
      <c r="E40139" s="573"/>
      <c r="F40139" s="573"/>
    </row>
    <row r="40140" spans="5:6" ht="15" customHeight="1">
      <c r="E40140" s="573"/>
      <c r="F40140" s="573"/>
    </row>
    <row r="40141" spans="5:6" ht="15" customHeight="1">
      <c r="E40141" s="573"/>
      <c r="F40141" s="573"/>
    </row>
    <row r="40142" spans="5:6" ht="15" customHeight="1">
      <c r="E40142" s="573"/>
      <c r="F40142" s="573"/>
    </row>
    <row r="40143" spans="5:6" ht="15" customHeight="1">
      <c r="E40143" s="573"/>
      <c r="F40143" s="573"/>
    </row>
    <row r="40144" spans="5:6" ht="15" customHeight="1">
      <c r="E40144" s="573"/>
      <c r="F40144" s="573"/>
    </row>
    <row r="40145" spans="5:6" ht="15" customHeight="1">
      <c r="E40145" s="573"/>
      <c r="F40145" s="573"/>
    </row>
    <row r="40146" spans="5:6" ht="15" customHeight="1">
      <c r="E40146" s="573"/>
      <c r="F40146" s="573"/>
    </row>
    <row r="40147" spans="5:6" ht="15" customHeight="1">
      <c r="E40147" s="573"/>
      <c r="F40147" s="573"/>
    </row>
    <row r="40148" spans="5:6" ht="15" customHeight="1">
      <c r="E40148" s="573"/>
      <c r="F40148" s="573"/>
    </row>
    <row r="40149" spans="5:6" ht="15" customHeight="1">
      <c r="E40149" s="573"/>
      <c r="F40149" s="573"/>
    </row>
    <row r="40150" spans="5:6" ht="15" customHeight="1">
      <c r="E40150" s="573"/>
      <c r="F40150" s="573"/>
    </row>
    <row r="40151" spans="5:6" ht="15" customHeight="1">
      <c r="E40151" s="573"/>
      <c r="F40151" s="573"/>
    </row>
    <row r="40152" spans="5:6" ht="15" customHeight="1">
      <c r="E40152" s="573"/>
      <c r="F40152" s="573"/>
    </row>
    <row r="40153" spans="5:6" ht="15" customHeight="1">
      <c r="E40153" s="573"/>
      <c r="F40153" s="573"/>
    </row>
    <row r="40154" spans="5:6" ht="15" customHeight="1">
      <c r="E40154" s="573"/>
      <c r="F40154" s="573"/>
    </row>
    <row r="40155" spans="5:6" ht="15" customHeight="1">
      <c r="E40155" s="573"/>
      <c r="F40155" s="573"/>
    </row>
    <row r="40156" spans="5:6" ht="15" customHeight="1">
      <c r="E40156" s="573"/>
      <c r="F40156" s="573"/>
    </row>
    <row r="40157" spans="5:6" ht="15" customHeight="1">
      <c r="E40157" s="573"/>
      <c r="F40157" s="573"/>
    </row>
    <row r="40158" spans="5:6" ht="15" customHeight="1">
      <c r="E40158" s="573"/>
      <c r="F40158" s="573"/>
    </row>
    <row r="40159" spans="5:6" ht="15" customHeight="1">
      <c r="E40159" s="573"/>
      <c r="F40159" s="573"/>
    </row>
    <row r="40160" spans="5:6" ht="15" customHeight="1">
      <c r="E40160" s="573"/>
      <c r="F40160" s="573"/>
    </row>
    <row r="40161" spans="5:6" ht="15" customHeight="1">
      <c r="E40161" s="573"/>
      <c r="F40161" s="573"/>
    </row>
    <row r="40162" spans="5:6" ht="15" customHeight="1">
      <c r="E40162" s="573"/>
      <c r="F40162" s="573"/>
    </row>
    <row r="40163" spans="5:6" ht="15" customHeight="1">
      <c r="E40163" s="573"/>
      <c r="F40163" s="573"/>
    </row>
    <row r="40164" spans="5:6" ht="15" customHeight="1">
      <c r="E40164" s="573"/>
      <c r="F40164" s="573"/>
    </row>
    <row r="40165" spans="5:6" ht="15" customHeight="1">
      <c r="E40165" s="573"/>
      <c r="F40165" s="573"/>
    </row>
    <row r="40166" spans="5:6" ht="15" customHeight="1">
      <c r="E40166" s="573"/>
      <c r="F40166" s="573"/>
    </row>
    <row r="40167" spans="5:6" ht="15" customHeight="1">
      <c r="E40167" s="573"/>
      <c r="F40167" s="573"/>
    </row>
    <row r="40168" spans="5:6" ht="15" customHeight="1">
      <c r="E40168" s="573"/>
      <c r="F40168" s="573"/>
    </row>
    <row r="40169" spans="5:6" ht="15" customHeight="1">
      <c r="E40169" s="573"/>
      <c r="F40169" s="573"/>
    </row>
    <row r="40170" spans="5:6" ht="15" customHeight="1">
      <c r="E40170" s="573"/>
      <c r="F40170" s="573"/>
    </row>
    <row r="40171" spans="5:6" ht="15" customHeight="1">
      <c r="E40171" s="573"/>
      <c r="F40171" s="573"/>
    </row>
    <row r="40172" spans="5:6" ht="15" customHeight="1">
      <c r="E40172" s="573"/>
      <c r="F40172" s="573"/>
    </row>
    <row r="40173" spans="5:6" ht="15" customHeight="1">
      <c r="E40173" s="573"/>
      <c r="F40173" s="573"/>
    </row>
    <row r="40174" spans="5:6" ht="15" customHeight="1">
      <c r="E40174" s="573"/>
      <c r="F40174" s="573"/>
    </row>
    <row r="40175" spans="5:6" ht="15" customHeight="1">
      <c r="E40175" s="573"/>
      <c r="F40175" s="573"/>
    </row>
    <row r="40176" spans="5:6" ht="15" customHeight="1">
      <c r="E40176" s="573"/>
      <c r="F40176" s="573"/>
    </row>
    <row r="40177" spans="5:6" ht="15" customHeight="1">
      <c r="E40177" s="573"/>
      <c r="F40177" s="573"/>
    </row>
    <row r="40178" spans="5:6" ht="15" customHeight="1">
      <c r="E40178" s="573"/>
      <c r="F40178" s="573"/>
    </row>
    <row r="40179" spans="5:6" ht="15" customHeight="1">
      <c r="E40179" s="573"/>
      <c r="F40179" s="573"/>
    </row>
    <row r="40180" spans="5:6" ht="15" customHeight="1">
      <c r="E40180" s="573"/>
      <c r="F40180" s="573"/>
    </row>
    <row r="40181" spans="5:6" ht="15" customHeight="1">
      <c r="E40181" s="573"/>
      <c r="F40181" s="573"/>
    </row>
    <row r="40182" spans="5:6" ht="15" customHeight="1">
      <c r="E40182" s="573"/>
      <c r="F40182" s="573"/>
    </row>
    <row r="40183" spans="5:6" ht="15" customHeight="1">
      <c r="E40183" s="573"/>
      <c r="F40183" s="573"/>
    </row>
    <row r="40184" spans="5:6" ht="15" customHeight="1">
      <c r="E40184" s="573"/>
      <c r="F40184" s="573"/>
    </row>
    <row r="40185" spans="5:6" ht="15" customHeight="1">
      <c r="E40185" s="573"/>
      <c r="F40185" s="573"/>
    </row>
    <row r="40186" spans="5:6" ht="15" customHeight="1">
      <c r="E40186" s="573"/>
      <c r="F40186" s="573"/>
    </row>
    <row r="40187" spans="5:6" ht="15" customHeight="1">
      <c r="E40187" s="573"/>
      <c r="F40187" s="573"/>
    </row>
    <row r="40188" spans="5:6" ht="15" customHeight="1">
      <c r="E40188" s="573"/>
      <c r="F40188" s="573"/>
    </row>
    <row r="40189" spans="5:6" ht="15" customHeight="1">
      <c r="E40189" s="573"/>
      <c r="F40189" s="573"/>
    </row>
    <row r="40190" spans="5:6" ht="15" customHeight="1">
      <c r="E40190" s="573"/>
      <c r="F40190" s="573"/>
    </row>
    <row r="40191" spans="5:6" ht="15" customHeight="1">
      <c r="E40191" s="573"/>
      <c r="F40191" s="573"/>
    </row>
    <row r="40192" spans="5:6" ht="15" customHeight="1">
      <c r="E40192" s="573"/>
      <c r="F40192" s="573"/>
    </row>
    <row r="40193" spans="5:6" ht="15" customHeight="1">
      <c r="E40193" s="573"/>
      <c r="F40193" s="573"/>
    </row>
    <row r="40194" spans="5:6" ht="15" customHeight="1">
      <c r="E40194" s="573"/>
      <c r="F40194" s="573"/>
    </row>
    <row r="40195" spans="5:6" ht="15" customHeight="1">
      <c r="E40195" s="573"/>
      <c r="F40195" s="573"/>
    </row>
    <row r="40196" spans="5:6" ht="15" customHeight="1">
      <c r="E40196" s="573"/>
      <c r="F40196" s="573"/>
    </row>
    <row r="40197" spans="5:6" ht="15" customHeight="1">
      <c r="E40197" s="573"/>
      <c r="F40197" s="573"/>
    </row>
    <row r="40198" spans="5:6" ht="15" customHeight="1">
      <c r="E40198" s="573"/>
      <c r="F40198" s="573"/>
    </row>
    <row r="40199" spans="5:6" ht="15" customHeight="1">
      <c r="E40199" s="573"/>
      <c r="F40199" s="573"/>
    </row>
    <row r="40200" spans="5:6" ht="15" customHeight="1">
      <c r="E40200" s="573"/>
      <c r="F40200" s="573"/>
    </row>
    <row r="40201" spans="5:6" ht="15" customHeight="1">
      <c r="E40201" s="573"/>
      <c r="F40201" s="573"/>
    </row>
    <row r="40202" spans="5:6" ht="15" customHeight="1">
      <c r="E40202" s="573"/>
      <c r="F40202" s="573"/>
    </row>
    <row r="40203" spans="5:6" ht="15" customHeight="1">
      <c r="E40203" s="573"/>
      <c r="F40203" s="573"/>
    </row>
    <row r="40204" spans="5:6" ht="15" customHeight="1">
      <c r="E40204" s="573"/>
      <c r="F40204" s="573"/>
    </row>
    <row r="40205" spans="5:6" ht="15" customHeight="1">
      <c r="E40205" s="573"/>
      <c r="F40205" s="573"/>
    </row>
    <row r="40206" spans="5:6" ht="15" customHeight="1">
      <c r="E40206" s="573"/>
      <c r="F40206" s="573"/>
    </row>
    <row r="40207" spans="5:6" ht="15" customHeight="1">
      <c r="E40207" s="573"/>
      <c r="F40207" s="573"/>
    </row>
    <row r="40208" spans="5:6" ht="15" customHeight="1">
      <c r="E40208" s="573"/>
      <c r="F40208" s="573"/>
    </row>
    <row r="40209" spans="5:6" ht="15" customHeight="1">
      <c r="E40209" s="573"/>
      <c r="F40209" s="573"/>
    </row>
    <row r="40210" spans="5:6" ht="15" customHeight="1">
      <c r="E40210" s="573"/>
      <c r="F40210" s="573"/>
    </row>
    <row r="40211" spans="5:6" ht="15" customHeight="1">
      <c r="E40211" s="573"/>
      <c r="F40211" s="573"/>
    </row>
    <row r="40212" spans="5:6" ht="15" customHeight="1">
      <c r="E40212" s="573"/>
      <c r="F40212" s="573"/>
    </row>
    <row r="40213" spans="5:6" ht="15" customHeight="1">
      <c r="E40213" s="573"/>
      <c r="F40213" s="573"/>
    </row>
    <row r="40214" spans="5:6" ht="15" customHeight="1">
      <c r="E40214" s="573"/>
      <c r="F40214" s="573"/>
    </row>
    <row r="40215" spans="5:6" ht="15" customHeight="1">
      <c r="E40215" s="573"/>
      <c r="F40215" s="573"/>
    </row>
    <row r="40216" spans="5:6" ht="15" customHeight="1">
      <c r="E40216" s="573"/>
      <c r="F40216" s="573"/>
    </row>
    <row r="40217" spans="5:6" ht="15" customHeight="1">
      <c r="E40217" s="573"/>
      <c r="F40217" s="573"/>
    </row>
    <row r="40218" spans="5:6" ht="15" customHeight="1">
      <c r="E40218" s="573"/>
      <c r="F40218" s="573"/>
    </row>
    <row r="40219" spans="5:6" ht="15" customHeight="1">
      <c r="E40219" s="573"/>
      <c r="F40219" s="573"/>
    </row>
    <row r="40220" spans="5:6" ht="15" customHeight="1">
      <c r="E40220" s="573"/>
      <c r="F40220" s="573"/>
    </row>
    <row r="40221" spans="5:6" ht="15" customHeight="1">
      <c r="E40221" s="573"/>
      <c r="F40221" s="573"/>
    </row>
    <row r="40222" spans="5:6" ht="15" customHeight="1">
      <c r="E40222" s="573"/>
      <c r="F40222" s="573"/>
    </row>
    <row r="40223" spans="5:6" ht="15" customHeight="1">
      <c r="E40223" s="573"/>
      <c r="F40223" s="573"/>
    </row>
    <row r="40224" spans="5:6" ht="15" customHeight="1">
      <c r="E40224" s="573"/>
      <c r="F40224" s="573"/>
    </row>
    <row r="40225" spans="5:6" ht="15" customHeight="1">
      <c r="E40225" s="573"/>
      <c r="F40225" s="573"/>
    </row>
    <row r="40226" spans="5:6" ht="15" customHeight="1">
      <c r="E40226" s="573"/>
      <c r="F40226" s="573"/>
    </row>
    <row r="40227" spans="5:6" ht="15" customHeight="1">
      <c r="E40227" s="573"/>
      <c r="F40227" s="573"/>
    </row>
    <row r="40228" spans="5:6" ht="15" customHeight="1">
      <c r="E40228" s="573"/>
      <c r="F40228" s="573"/>
    </row>
    <row r="40229" spans="5:6" ht="15" customHeight="1">
      <c r="E40229" s="573"/>
      <c r="F40229" s="573"/>
    </row>
    <row r="40230" spans="5:6" ht="15" customHeight="1">
      <c r="E40230" s="573"/>
      <c r="F40230" s="573"/>
    </row>
    <row r="40231" spans="5:6" ht="15" customHeight="1">
      <c r="E40231" s="573"/>
      <c r="F40231" s="573"/>
    </row>
    <row r="40232" spans="5:6" ht="15" customHeight="1">
      <c r="E40232" s="573"/>
      <c r="F40232" s="573"/>
    </row>
    <row r="40233" spans="5:6" ht="15" customHeight="1">
      <c r="E40233" s="573"/>
      <c r="F40233" s="573"/>
    </row>
    <row r="40234" spans="5:6" ht="15" customHeight="1">
      <c r="E40234" s="573"/>
      <c r="F40234" s="573"/>
    </row>
    <row r="40235" spans="5:6" ht="15" customHeight="1">
      <c r="E40235" s="573"/>
      <c r="F40235" s="573"/>
    </row>
    <row r="40236" spans="5:6" ht="15" customHeight="1">
      <c r="E40236" s="573"/>
      <c r="F40236" s="573"/>
    </row>
    <row r="40237" spans="5:6" ht="15" customHeight="1">
      <c r="E40237" s="573"/>
      <c r="F40237" s="573"/>
    </row>
    <row r="40238" spans="5:6" ht="15" customHeight="1">
      <c r="E40238" s="573"/>
      <c r="F40238" s="573"/>
    </row>
    <row r="40239" spans="5:6" ht="15" customHeight="1">
      <c r="E40239" s="573"/>
      <c r="F40239" s="573"/>
    </row>
    <row r="40240" spans="5:6" ht="15" customHeight="1">
      <c r="E40240" s="573"/>
      <c r="F40240" s="573"/>
    </row>
    <row r="40241" spans="5:6" ht="15" customHeight="1">
      <c r="E40241" s="573"/>
      <c r="F40241" s="573"/>
    </row>
    <row r="40242" spans="5:6" ht="15" customHeight="1">
      <c r="E40242" s="573"/>
      <c r="F40242" s="573"/>
    </row>
    <row r="40243" spans="5:6" ht="15" customHeight="1">
      <c r="E40243" s="573"/>
      <c r="F40243" s="573"/>
    </row>
    <row r="40244" spans="5:6" ht="15" customHeight="1">
      <c r="E40244" s="573"/>
      <c r="F40244" s="573"/>
    </row>
    <row r="40245" spans="5:6" ht="15" customHeight="1">
      <c r="E40245" s="573"/>
      <c r="F40245" s="573"/>
    </row>
    <row r="40246" spans="5:6" ht="15" customHeight="1">
      <c r="E40246" s="573"/>
      <c r="F40246" s="573"/>
    </row>
    <row r="40247" spans="5:6" ht="15" customHeight="1">
      <c r="E40247" s="573"/>
      <c r="F40247" s="573"/>
    </row>
    <row r="40248" spans="5:6" ht="15" customHeight="1">
      <c r="E40248" s="573"/>
      <c r="F40248" s="573"/>
    </row>
    <row r="40249" spans="5:6" ht="15" customHeight="1">
      <c r="E40249" s="573"/>
      <c r="F40249" s="573"/>
    </row>
    <row r="40250" spans="5:6" ht="15" customHeight="1">
      <c r="E40250" s="573"/>
      <c r="F40250" s="573"/>
    </row>
    <row r="40251" spans="5:6" ht="15" customHeight="1">
      <c r="E40251" s="573"/>
      <c r="F40251" s="573"/>
    </row>
    <row r="40252" spans="5:6" ht="15" customHeight="1">
      <c r="E40252" s="573"/>
      <c r="F40252" s="573"/>
    </row>
    <row r="40253" spans="5:6" ht="15" customHeight="1">
      <c r="E40253" s="573"/>
      <c r="F40253" s="573"/>
    </row>
    <row r="40254" spans="5:6" ht="15" customHeight="1">
      <c r="E40254" s="573"/>
      <c r="F40254" s="573"/>
    </row>
    <row r="40255" spans="5:6" ht="15" customHeight="1">
      <c r="E40255" s="573"/>
      <c r="F40255" s="573"/>
    </row>
    <row r="40256" spans="5:6" ht="15" customHeight="1">
      <c r="E40256" s="573"/>
      <c r="F40256" s="573"/>
    </row>
    <row r="40257" spans="5:6" ht="15" customHeight="1">
      <c r="E40257" s="573"/>
      <c r="F40257" s="573"/>
    </row>
    <row r="40258" spans="5:6" ht="15" customHeight="1">
      <c r="E40258" s="573"/>
      <c r="F40258" s="573"/>
    </row>
    <row r="40259" spans="5:6" ht="15" customHeight="1">
      <c r="E40259" s="573"/>
      <c r="F40259" s="573"/>
    </row>
    <row r="40260" spans="5:6" ht="15" customHeight="1">
      <c r="E40260" s="573"/>
      <c r="F40260" s="573"/>
    </row>
    <row r="40261" spans="5:6" ht="15" customHeight="1">
      <c r="E40261" s="573"/>
      <c r="F40261" s="573"/>
    </row>
    <row r="40262" spans="5:6" ht="15" customHeight="1">
      <c r="E40262" s="573"/>
      <c r="F40262" s="573"/>
    </row>
    <row r="40263" spans="5:6" ht="15" customHeight="1">
      <c r="E40263" s="573"/>
      <c r="F40263" s="573"/>
    </row>
    <row r="40264" spans="5:6" ht="15" customHeight="1">
      <c r="E40264" s="573"/>
      <c r="F40264" s="573"/>
    </row>
    <row r="40265" spans="5:6" ht="15" customHeight="1">
      <c r="E40265" s="573"/>
      <c r="F40265" s="573"/>
    </row>
    <row r="40266" spans="5:6" ht="15" customHeight="1">
      <c r="E40266" s="573"/>
      <c r="F40266" s="573"/>
    </row>
    <row r="40267" spans="5:6" ht="15" customHeight="1">
      <c r="E40267" s="573"/>
      <c r="F40267" s="573"/>
    </row>
    <row r="40268" spans="5:6" ht="15" customHeight="1">
      <c r="E40268" s="573"/>
      <c r="F40268" s="573"/>
    </row>
    <row r="40269" spans="5:6" ht="15" customHeight="1">
      <c r="E40269" s="573"/>
      <c r="F40269" s="573"/>
    </row>
    <row r="40270" spans="5:6" ht="15" customHeight="1">
      <c r="E40270" s="573"/>
      <c r="F40270" s="573"/>
    </row>
    <row r="40271" spans="5:6" ht="15" customHeight="1">
      <c r="E40271" s="573"/>
      <c r="F40271" s="573"/>
    </row>
    <row r="40272" spans="5:6" ht="15" customHeight="1">
      <c r="E40272" s="573"/>
      <c r="F40272" s="573"/>
    </row>
    <row r="40273" spans="5:6" ht="15" customHeight="1">
      <c r="E40273" s="573"/>
      <c r="F40273" s="573"/>
    </row>
    <row r="40274" spans="5:6" ht="15" customHeight="1">
      <c r="E40274" s="573"/>
      <c r="F40274" s="573"/>
    </row>
    <row r="40275" spans="5:6" ht="15" customHeight="1">
      <c r="E40275" s="573"/>
      <c r="F40275" s="573"/>
    </row>
    <row r="40276" spans="5:6" ht="15" customHeight="1">
      <c r="E40276" s="573"/>
      <c r="F40276" s="573"/>
    </row>
    <row r="40277" spans="5:6" ht="15" customHeight="1">
      <c r="E40277" s="573"/>
      <c r="F40277" s="573"/>
    </row>
    <row r="40278" spans="5:6" ht="15" customHeight="1">
      <c r="E40278" s="573"/>
      <c r="F40278" s="573"/>
    </row>
    <row r="40279" spans="5:6" ht="15" customHeight="1">
      <c r="E40279" s="573"/>
      <c r="F40279" s="573"/>
    </row>
    <row r="40280" spans="5:6" ht="15" customHeight="1">
      <c r="E40280" s="573"/>
      <c r="F40280" s="573"/>
    </row>
    <row r="40281" spans="5:6" ht="15" customHeight="1">
      <c r="E40281" s="573"/>
      <c r="F40281" s="573"/>
    </row>
    <row r="40282" spans="5:6" ht="15" customHeight="1">
      <c r="E40282" s="573"/>
      <c r="F40282" s="573"/>
    </row>
    <row r="40283" spans="5:6" ht="15" customHeight="1">
      <c r="E40283" s="573"/>
      <c r="F40283" s="573"/>
    </row>
    <row r="40284" spans="5:6" ht="15" customHeight="1">
      <c r="E40284" s="573"/>
      <c r="F40284" s="573"/>
    </row>
    <row r="40285" spans="5:6" ht="15" customHeight="1">
      <c r="E40285" s="573"/>
      <c r="F40285" s="573"/>
    </row>
    <row r="40286" spans="5:6" ht="15" customHeight="1">
      <c r="E40286" s="573"/>
      <c r="F40286" s="573"/>
    </row>
    <row r="40287" spans="5:6" ht="15" customHeight="1">
      <c r="E40287" s="573"/>
      <c r="F40287" s="573"/>
    </row>
    <row r="40288" spans="5:6" ht="15" customHeight="1">
      <c r="E40288" s="573"/>
      <c r="F40288" s="573"/>
    </row>
    <row r="40289" spans="5:6" ht="15" customHeight="1">
      <c r="E40289" s="573"/>
      <c r="F40289" s="573"/>
    </row>
    <row r="40290" spans="5:6" ht="15" customHeight="1">
      <c r="E40290" s="573"/>
      <c r="F40290" s="573"/>
    </row>
    <row r="40291" spans="5:6" ht="15" customHeight="1">
      <c r="E40291" s="573"/>
      <c r="F40291" s="573"/>
    </row>
    <row r="40292" spans="5:6" ht="15" customHeight="1">
      <c r="E40292" s="573"/>
      <c r="F40292" s="573"/>
    </row>
    <row r="40293" spans="5:6" ht="15" customHeight="1">
      <c r="E40293" s="573"/>
      <c r="F40293" s="573"/>
    </row>
    <row r="40294" spans="5:6" ht="15" customHeight="1">
      <c r="E40294" s="573"/>
      <c r="F40294" s="573"/>
    </row>
    <row r="40295" spans="5:6" ht="15" customHeight="1">
      <c r="E40295" s="573"/>
      <c r="F40295" s="573"/>
    </row>
    <row r="40296" spans="5:6" ht="15" customHeight="1">
      <c r="E40296" s="573"/>
      <c r="F40296" s="573"/>
    </row>
    <row r="40297" spans="5:6" ht="15" customHeight="1">
      <c r="E40297" s="573"/>
      <c r="F40297" s="573"/>
    </row>
    <row r="40298" spans="5:6" ht="15" customHeight="1">
      <c r="E40298" s="573"/>
      <c r="F40298" s="573"/>
    </row>
    <row r="40299" spans="5:6" ht="15" customHeight="1">
      <c r="E40299" s="573"/>
      <c r="F40299" s="573"/>
    </row>
    <row r="40300" spans="5:6" ht="15" customHeight="1">
      <c r="E40300" s="573"/>
      <c r="F40300" s="573"/>
    </row>
    <row r="40301" spans="5:6" ht="15" customHeight="1">
      <c r="E40301" s="573"/>
      <c r="F40301" s="573"/>
    </row>
    <row r="40302" spans="5:6" ht="15" customHeight="1">
      <c r="E40302" s="573"/>
      <c r="F40302" s="573"/>
    </row>
    <row r="40303" spans="5:6" ht="15" customHeight="1">
      <c r="E40303" s="573"/>
      <c r="F40303" s="573"/>
    </row>
    <row r="40304" spans="5:6" ht="15" customHeight="1">
      <c r="E40304" s="573"/>
      <c r="F40304" s="573"/>
    </row>
    <row r="40305" spans="5:6" ht="15" customHeight="1">
      <c r="E40305" s="573"/>
      <c r="F40305" s="573"/>
    </row>
    <row r="40306" spans="5:6" ht="15" customHeight="1">
      <c r="E40306" s="573"/>
      <c r="F40306" s="573"/>
    </row>
    <row r="40307" spans="5:6" ht="15" customHeight="1">
      <c r="E40307" s="573"/>
      <c r="F40307" s="573"/>
    </row>
    <row r="40308" spans="5:6" ht="15" customHeight="1">
      <c r="E40308" s="573"/>
      <c r="F40308" s="573"/>
    </row>
    <row r="40309" spans="5:6" ht="15" customHeight="1">
      <c r="E40309" s="573"/>
      <c r="F40309" s="573"/>
    </row>
    <row r="40310" spans="5:6" ht="15" customHeight="1">
      <c r="E40310" s="573"/>
      <c r="F40310" s="573"/>
    </row>
    <row r="40311" spans="5:6" ht="15" customHeight="1">
      <c r="E40311" s="573"/>
      <c r="F40311" s="573"/>
    </row>
    <row r="40312" spans="5:6" ht="15" customHeight="1">
      <c r="E40312" s="573"/>
      <c r="F40312" s="573"/>
    </row>
    <row r="40313" spans="5:6" ht="15" customHeight="1">
      <c r="E40313" s="573"/>
      <c r="F40313" s="573"/>
    </row>
    <row r="40314" spans="5:6" ht="15" customHeight="1">
      <c r="E40314" s="573"/>
      <c r="F40314" s="573"/>
    </row>
    <row r="40315" spans="5:6" ht="15" customHeight="1">
      <c r="E40315" s="573"/>
      <c r="F40315" s="573"/>
    </row>
    <row r="40316" spans="5:6" ht="15" customHeight="1">
      <c r="E40316" s="573"/>
      <c r="F40316" s="573"/>
    </row>
    <row r="40317" spans="5:6" ht="15" customHeight="1">
      <c r="E40317" s="573"/>
      <c r="F40317" s="573"/>
    </row>
    <row r="40318" spans="5:6" ht="15" customHeight="1">
      <c r="E40318" s="573"/>
      <c r="F40318" s="573"/>
    </row>
    <row r="40319" spans="5:6" ht="15" customHeight="1">
      <c r="E40319" s="573"/>
      <c r="F40319" s="573"/>
    </row>
    <row r="40320" spans="5:6" ht="15" customHeight="1">
      <c r="E40320" s="573"/>
      <c r="F40320" s="573"/>
    </row>
    <row r="40321" spans="5:6" ht="15" customHeight="1">
      <c r="E40321" s="573"/>
      <c r="F40321" s="573"/>
    </row>
    <row r="40322" spans="5:6" ht="15" customHeight="1">
      <c r="E40322" s="573"/>
      <c r="F40322" s="573"/>
    </row>
    <row r="40323" spans="5:6" ht="15" customHeight="1">
      <c r="E40323" s="573"/>
      <c r="F40323" s="573"/>
    </row>
    <row r="40324" spans="5:6" ht="15" customHeight="1">
      <c r="E40324" s="573"/>
      <c r="F40324" s="573"/>
    </row>
    <row r="40325" spans="5:6" ht="15" customHeight="1">
      <c r="E40325" s="573"/>
      <c r="F40325" s="573"/>
    </row>
    <row r="40326" spans="5:6" ht="15" customHeight="1">
      <c r="E40326" s="573"/>
      <c r="F40326" s="573"/>
    </row>
    <row r="40327" spans="5:6" ht="15" customHeight="1">
      <c r="E40327" s="573"/>
      <c r="F40327" s="573"/>
    </row>
    <row r="40328" spans="5:6" ht="15" customHeight="1">
      <c r="E40328" s="573"/>
      <c r="F40328" s="573"/>
    </row>
    <row r="40329" spans="5:6" ht="15" customHeight="1">
      <c r="E40329" s="573"/>
      <c r="F40329" s="573"/>
    </row>
    <row r="40330" spans="5:6" ht="15" customHeight="1">
      <c r="E40330" s="573"/>
      <c r="F40330" s="573"/>
    </row>
    <row r="40331" spans="5:6" ht="15" customHeight="1">
      <c r="E40331" s="573"/>
      <c r="F40331" s="573"/>
    </row>
    <row r="40332" spans="5:6" ht="15" customHeight="1">
      <c r="E40332" s="573"/>
      <c r="F40332" s="573"/>
    </row>
    <row r="40333" spans="5:6" ht="15" customHeight="1">
      <c r="E40333" s="573"/>
      <c r="F40333" s="573"/>
    </row>
    <row r="40334" spans="5:6" ht="15" customHeight="1">
      <c r="E40334" s="573"/>
      <c r="F40334" s="573"/>
    </row>
    <row r="40335" spans="5:6" ht="15" customHeight="1">
      <c r="E40335" s="573"/>
      <c r="F40335" s="573"/>
    </row>
    <row r="40336" spans="5:6" ht="15" customHeight="1">
      <c r="E40336" s="573"/>
      <c r="F40336" s="573"/>
    </row>
    <row r="40337" spans="5:6" ht="15" customHeight="1">
      <c r="E40337" s="573"/>
      <c r="F40337" s="573"/>
    </row>
    <row r="40338" spans="5:6" ht="15" customHeight="1">
      <c r="E40338" s="573"/>
      <c r="F40338" s="573"/>
    </row>
    <row r="40339" spans="5:6" ht="15" customHeight="1">
      <c r="E40339" s="573"/>
      <c r="F40339" s="573"/>
    </row>
    <row r="40340" spans="5:6" ht="15" customHeight="1">
      <c r="E40340" s="573"/>
      <c r="F40340" s="573"/>
    </row>
    <row r="40341" spans="5:6" ht="15" customHeight="1">
      <c r="E40341" s="573"/>
      <c r="F40341" s="573"/>
    </row>
    <row r="40342" spans="5:6" ht="15" customHeight="1">
      <c r="E40342" s="573"/>
      <c r="F40342" s="573"/>
    </row>
    <row r="40343" spans="5:6" ht="15" customHeight="1">
      <c r="E40343" s="573"/>
      <c r="F40343" s="573"/>
    </row>
    <row r="40344" spans="5:6" ht="15" customHeight="1">
      <c r="E40344" s="573"/>
      <c r="F40344" s="573"/>
    </row>
    <row r="40345" spans="5:6" ht="15" customHeight="1">
      <c r="E40345" s="573"/>
      <c r="F40345" s="573"/>
    </row>
    <row r="40346" spans="5:6" ht="15" customHeight="1">
      <c r="E40346" s="573"/>
      <c r="F40346" s="573"/>
    </row>
    <row r="40347" spans="5:6" ht="15" customHeight="1">
      <c r="E40347" s="573"/>
      <c r="F40347" s="573"/>
    </row>
    <row r="40348" spans="5:6" ht="15" customHeight="1">
      <c r="E40348" s="573"/>
      <c r="F40348" s="573"/>
    </row>
    <row r="40349" spans="5:6" ht="15" customHeight="1">
      <c r="E40349" s="573"/>
      <c r="F40349" s="573"/>
    </row>
    <row r="40350" spans="5:6" ht="15" customHeight="1">
      <c r="E40350" s="573"/>
      <c r="F40350" s="573"/>
    </row>
    <row r="40351" spans="5:6" ht="15" customHeight="1">
      <c r="E40351" s="573"/>
      <c r="F40351" s="573"/>
    </row>
    <row r="40352" spans="5:6" ht="15" customHeight="1">
      <c r="E40352" s="573"/>
      <c r="F40352" s="573"/>
    </row>
    <row r="40353" spans="5:6" ht="15" customHeight="1">
      <c r="E40353" s="573"/>
      <c r="F40353" s="573"/>
    </row>
    <row r="40354" spans="5:6" ht="15" customHeight="1">
      <c r="E40354" s="573"/>
      <c r="F40354" s="573"/>
    </row>
    <row r="40355" spans="5:6" ht="15" customHeight="1">
      <c r="E40355" s="573"/>
      <c r="F40355" s="573"/>
    </row>
    <row r="40356" spans="5:6" ht="15" customHeight="1">
      <c r="E40356" s="573"/>
      <c r="F40356" s="573"/>
    </row>
    <row r="40357" spans="5:6" ht="15" customHeight="1">
      <c r="E40357" s="573"/>
      <c r="F40357" s="573"/>
    </row>
    <row r="40358" spans="5:6" ht="15" customHeight="1">
      <c r="E40358" s="573"/>
      <c r="F40358" s="573"/>
    </row>
    <row r="40359" spans="5:6" ht="15" customHeight="1">
      <c r="E40359" s="573"/>
      <c r="F40359" s="573"/>
    </row>
    <row r="40360" spans="5:6" ht="15" customHeight="1">
      <c r="E40360" s="573"/>
      <c r="F40360" s="573"/>
    </row>
    <row r="40361" spans="5:6" ht="15" customHeight="1">
      <c r="E40361" s="573"/>
      <c r="F40361" s="573"/>
    </row>
    <row r="40362" spans="5:6" ht="15" customHeight="1">
      <c r="E40362" s="573"/>
      <c r="F40362" s="573"/>
    </row>
    <row r="40363" spans="5:6" ht="15" customHeight="1">
      <c r="E40363" s="573"/>
      <c r="F40363" s="573"/>
    </row>
    <row r="40364" spans="5:6" ht="15" customHeight="1">
      <c r="E40364" s="573"/>
      <c r="F40364" s="573"/>
    </row>
    <row r="40365" spans="5:6" ht="15" customHeight="1">
      <c r="E40365" s="573"/>
      <c r="F40365" s="573"/>
    </row>
    <row r="40366" spans="5:6" ht="15" customHeight="1">
      <c r="E40366" s="573"/>
      <c r="F40366" s="573"/>
    </row>
    <row r="40367" spans="5:6" ht="15" customHeight="1">
      <c r="E40367" s="573"/>
      <c r="F40367" s="573"/>
    </row>
    <row r="40368" spans="5:6" ht="15" customHeight="1">
      <c r="E40368" s="573"/>
      <c r="F40368" s="573"/>
    </row>
    <row r="40369" spans="5:6" ht="15" customHeight="1">
      <c r="E40369" s="573"/>
      <c r="F40369" s="573"/>
    </row>
    <row r="40370" spans="5:6" ht="15" customHeight="1">
      <c r="E40370" s="573"/>
      <c r="F40370" s="573"/>
    </row>
    <row r="40371" spans="5:6" ht="15" customHeight="1">
      <c r="E40371" s="573"/>
      <c r="F40371" s="573"/>
    </row>
    <row r="40372" spans="5:6" ht="15" customHeight="1">
      <c r="E40372" s="573"/>
      <c r="F40372" s="573"/>
    </row>
    <row r="40373" spans="5:6" ht="15" customHeight="1">
      <c r="E40373" s="573"/>
      <c r="F40373" s="573"/>
    </row>
    <row r="40374" spans="5:6" ht="15" customHeight="1">
      <c r="E40374" s="573"/>
      <c r="F40374" s="573"/>
    </row>
    <row r="40375" spans="5:6" ht="15" customHeight="1">
      <c r="E40375" s="573"/>
      <c r="F40375" s="573"/>
    </row>
    <row r="40376" spans="5:6" ht="15" customHeight="1">
      <c r="E40376" s="573"/>
      <c r="F40376" s="573"/>
    </row>
    <row r="40377" spans="5:6" ht="15" customHeight="1">
      <c r="E40377" s="573"/>
      <c r="F40377" s="573"/>
    </row>
    <row r="40378" spans="5:6" ht="15" customHeight="1">
      <c r="E40378" s="573"/>
      <c r="F40378" s="573"/>
    </row>
    <row r="40379" spans="5:6" ht="15" customHeight="1">
      <c r="E40379" s="573"/>
      <c r="F40379" s="573"/>
    </row>
    <row r="40380" spans="5:6" ht="15" customHeight="1">
      <c r="E40380" s="573"/>
      <c r="F40380" s="573"/>
    </row>
    <row r="40381" spans="5:6" ht="15" customHeight="1">
      <c r="E40381" s="573"/>
      <c r="F40381" s="573"/>
    </row>
    <row r="40382" spans="5:6" ht="15" customHeight="1">
      <c r="E40382" s="573"/>
      <c r="F40382" s="573"/>
    </row>
    <row r="40383" spans="5:6" ht="15" customHeight="1">
      <c r="E40383" s="573"/>
      <c r="F40383" s="573"/>
    </row>
    <row r="40384" spans="5:6" ht="15" customHeight="1">
      <c r="E40384" s="573"/>
      <c r="F40384" s="573"/>
    </row>
    <row r="40385" spans="5:6" ht="15" customHeight="1">
      <c r="E40385" s="573"/>
      <c r="F40385" s="573"/>
    </row>
    <row r="40386" spans="5:6" ht="15" customHeight="1">
      <c r="E40386" s="573"/>
      <c r="F40386" s="573"/>
    </row>
    <row r="40387" spans="5:6" ht="15" customHeight="1">
      <c r="E40387" s="573"/>
      <c r="F40387" s="573"/>
    </row>
    <row r="40388" spans="5:6" ht="15" customHeight="1">
      <c r="E40388" s="573"/>
      <c r="F40388" s="573"/>
    </row>
    <row r="40389" spans="5:6" ht="15" customHeight="1">
      <c r="E40389" s="573"/>
      <c r="F40389" s="573"/>
    </row>
    <row r="40390" spans="5:6" ht="15" customHeight="1">
      <c r="E40390" s="573"/>
      <c r="F40390" s="573"/>
    </row>
    <row r="40391" spans="5:6" ht="15" customHeight="1">
      <c r="E40391" s="573"/>
      <c r="F40391" s="573"/>
    </row>
    <row r="40392" spans="5:6" ht="15" customHeight="1">
      <c r="E40392" s="573"/>
      <c r="F40392" s="573"/>
    </row>
    <row r="40393" spans="5:6" ht="15" customHeight="1">
      <c r="E40393" s="573"/>
      <c r="F40393" s="573"/>
    </row>
    <row r="40394" spans="5:6" ht="15" customHeight="1">
      <c r="E40394" s="573"/>
      <c r="F40394" s="573"/>
    </row>
    <row r="40395" spans="5:6" ht="15" customHeight="1">
      <c r="E40395" s="573"/>
      <c r="F40395" s="573"/>
    </row>
    <row r="40396" spans="5:6" ht="15" customHeight="1">
      <c r="E40396" s="573"/>
      <c r="F40396" s="573"/>
    </row>
    <row r="40397" spans="5:6" ht="15" customHeight="1">
      <c r="E40397" s="573"/>
      <c r="F40397" s="573"/>
    </row>
    <row r="40398" spans="5:6" ht="15" customHeight="1">
      <c r="E40398" s="573"/>
      <c r="F40398" s="573"/>
    </row>
    <row r="40399" spans="5:6" ht="15" customHeight="1">
      <c r="E40399" s="573"/>
      <c r="F40399" s="573"/>
    </row>
    <row r="40400" spans="5:6" ht="15" customHeight="1">
      <c r="E40400" s="573"/>
      <c r="F40400" s="573"/>
    </row>
    <row r="40401" spans="5:6" ht="15" customHeight="1">
      <c r="E40401" s="573"/>
      <c r="F40401" s="573"/>
    </row>
    <row r="40402" spans="5:6" ht="15" customHeight="1">
      <c r="E40402" s="573"/>
      <c r="F40402" s="573"/>
    </row>
    <row r="40403" spans="5:6" ht="15" customHeight="1">
      <c r="E40403" s="573"/>
      <c r="F40403" s="573"/>
    </row>
    <row r="40404" spans="5:6" ht="15" customHeight="1">
      <c r="E40404" s="573"/>
      <c r="F40404" s="573"/>
    </row>
    <row r="40405" spans="5:6" ht="15" customHeight="1">
      <c r="E40405" s="573"/>
      <c r="F40405" s="573"/>
    </row>
    <row r="40406" spans="5:6" ht="15" customHeight="1">
      <c r="E40406" s="573"/>
      <c r="F40406" s="573"/>
    </row>
    <row r="40407" spans="5:6" ht="15" customHeight="1">
      <c r="E40407" s="573"/>
      <c r="F40407" s="573"/>
    </row>
    <row r="40408" spans="5:6" ht="15" customHeight="1">
      <c r="E40408" s="573"/>
      <c r="F40408" s="573"/>
    </row>
    <row r="40409" spans="5:6" ht="15" customHeight="1">
      <c r="E40409" s="573"/>
      <c r="F40409" s="573"/>
    </row>
    <row r="40410" spans="5:6" ht="15" customHeight="1">
      <c r="E40410" s="573"/>
      <c r="F40410" s="573"/>
    </row>
    <row r="40411" spans="5:6" ht="15" customHeight="1">
      <c r="E40411" s="573"/>
      <c r="F40411" s="573"/>
    </row>
    <row r="40412" spans="5:6" ht="15" customHeight="1">
      <c r="E40412" s="573"/>
      <c r="F40412" s="573"/>
    </row>
    <row r="40413" spans="5:6" ht="15" customHeight="1">
      <c r="E40413" s="573"/>
      <c r="F40413" s="573"/>
    </row>
    <row r="40414" spans="5:6" ht="15" customHeight="1">
      <c r="E40414" s="573"/>
      <c r="F40414" s="573"/>
    </row>
    <row r="40415" spans="5:6" ht="15" customHeight="1">
      <c r="E40415" s="573"/>
      <c r="F40415" s="573"/>
    </row>
    <row r="40416" spans="5:6" ht="15" customHeight="1">
      <c r="E40416" s="573"/>
      <c r="F40416" s="573"/>
    </row>
    <row r="40417" spans="5:6" ht="15" customHeight="1">
      <c r="E40417" s="573"/>
      <c r="F40417" s="573"/>
    </row>
    <row r="40418" spans="5:6" ht="15" customHeight="1">
      <c r="E40418" s="573"/>
      <c r="F40418" s="573"/>
    </row>
    <row r="40419" spans="5:6" ht="15" customHeight="1">
      <c r="E40419" s="573"/>
      <c r="F40419" s="573"/>
    </row>
    <row r="40420" spans="5:6" ht="15" customHeight="1">
      <c r="E40420" s="573"/>
      <c r="F40420" s="573"/>
    </row>
    <row r="40421" spans="5:6" ht="15" customHeight="1">
      <c r="E40421" s="573"/>
      <c r="F40421" s="573"/>
    </row>
    <row r="40422" spans="5:6" ht="15" customHeight="1">
      <c r="E40422" s="573"/>
      <c r="F40422" s="573"/>
    </row>
    <row r="40423" spans="5:6" ht="15" customHeight="1">
      <c r="E40423" s="573"/>
      <c r="F40423" s="573"/>
    </row>
    <row r="40424" spans="5:6" ht="15" customHeight="1">
      <c r="E40424" s="573"/>
      <c r="F40424" s="573"/>
    </row>
    <row r="40425" spans="5:6" ht="15" customHeight="1">
      <c r="E40425" s="573"/>
      <c r="F40425" s="573"/>
    </row>
    <row r="40426" spans="5:6" ht="15" customHeight="1">
      <c r="E40426" s="573"/>
      <c r="F40426" s="573"/>
    </row>
    <row r="40427" spans="5:6" ht="15" customHeight="1">
      <c r="E40427" s="573"/>
      <c r="F40427" s="573"/>
    </row>
    <row r="40428" spans="5:6" ht="15" customHeight="1">
      <c r="E40428" s="573"/>
      <c r="F40428" s="573"/>
    </row>
    <row r="40429" spans="5:6" ht="15" customHeight="1">
      <c r="E40429" s="573"/>
      <c r="F40429" s="573"/>
    </row>
    <row r="40430" spans="5:6" ht="15" customHeight="1">
      <c r="E40430" s="573"/>
      <c r="F40430" s="573"/>
    </row>
    <row r="40431" spans="5:6" ht="15" customHeight="1">
      <c r="E40431" s="573"/>
      <c r="F40431" s="573"/>
    </row>
    <row r="40432" spans="5:6" ht="15" customHeight="1">
      <c r="E40432" s="573"/>
      <c r="F40432" s="573"/>
    </row>
    <row r="40433" spans="5:6" ht="15" customHeight="1">
      <c r="E40433" s="573"/>
      <c r="F40433" s="573"/>
    </row>
    <row r="40434" spans="5:6" ht="15" customHeight="1">
      <c r="E40434" s="573"/>
      <c r="F40434" s="573"/>
    </row>
    <row r="40435" spans="5:6" ht="15" customHeight="1">
      <c r="E40435" s="573"/>
      <c r="F40435" s="573"/>
    </row>
    <row r="40436" spans="5:6" ht="15" customHeight="1">
      <c r="E40436" s="573"/>
      <c r="F40436" s="573"/>
    </row>
    <row r="40437" spans="5:6" ht="15" customHeight="1">
      <c r="E40437" s="573"/>
      <c r="F40437" s="573"/>
    </row>
    <row r="40438" spans="5:6" ht="15" customHeight="1">
      <c r="E40438" s="573"/>
      <c r="F40438" s="573"/>
    </row>
    <row r="40439" spans="5:6" ht="15" customHeight="1">
      <c r="E40439" s="573"/>
      <c r="F40439" s="573"/>
    </row>
    <row r="40440" spans="5:6" ht="15" customHeight="1">
      <c r="E40440" s="573"/>
      <c r="F40440" s="573"/>
    </row>
    <row r="40441" spans="5:6" ht="15" customHeight="1">
      <c r="E40441" s="573"/>
      <c r="F40441" s="573"/>
    </row>
    <row r="40442" spans="5:6" ht="15" customHeight="1">
      <c r="E40442" s="573"/>
      <c r="F40442" s="573"/>
    </row>
    <row r="40443" spans="5:6" ht="15" customHeight="1">
      <c r="E40443" s="573"/>
      <c r="F40443" s="573"/>
    </row>
    <row r="40444" spans="5:6" ht="15" customHeight="1">
      <c r="E40444" s="573"/>
      <c r="F40444" s="573"/>
    </row>
    <row r="40445" spans="5:6" ht="15" customHeight="1">
      <c r="E40445" s="573"/>
      <c r="F40445" s="573"/>
    </row>
    <row r="40446" spans="5:6" ht="15" customHeight="1">
      <c r="E40446" s="573"/>
      <c r="F40446" s="573"/>
    </row>
    <row r="40447" spans="5:6" ht="15" customHeight="1">
      <c r="E40447" s="573"/>
      <c r="F40447" s="573"/>
    </row>
    <row r="40448" spans="5:6" ht="15" customHeight="1">
      <c r="E40448" s="573"/>
      <c r="F40448" s="573"/>
    </row>
    <row r="40449" spans="5:6" ht="15" customHeight="1">
      <c r="E40449" s="573"/>
      <c r="F40449" s="573"/>
    </row>
    <row r="40450" spans="5:6" ht="15" customHeight="1">
      <c r="E40450" s="573"/>
      <c r="F40450" s="573"/>
    </row>
    <row r="40451" spans="5:6" ht="15" customHeight="1">
      <c r="E40451" s="573"/>
      <c r="F40451" s="573"/>
    </row>
    <row r="40452" spans="5:6" ht="15" customHeight="1">
      <c r="E40452" s="573"/>
      <c r="F40452" s="573"/>
    </row>
    <row r="40453" spans="5:6" ht="15" customHeight="1">
      <c r="E40453" s="573"/>
      <c r="F40453" s="573"/>
    </row>
    <row r="40454" spans="5:6" ht="15" customHeight="1">
      <c r="E40454" s="573"/>
      <c r="F40454" s="573"/>
    </row>
    <row r="40455" spans="5:6" ht="15" customHeight="1">
      <c r="E40455" s="573"/>
      <c r="F40455" s="573"/>
    </row>
    <row r="40456" spans="5:6" ht="15" customHeight="1">
      <c r="E40456" s="573"/>
      <c r="F40456" s="573"/>
    </row>
    <row r="40457" spans="5:6" ht="15" customHeight="1">
      <c r="E40457" s="573"/>
      <c r="F40457" s="573"/>
    </row>
    <row r="40458" spans="5:6" ht="15" customHeight="1">
      <c r="E40458" s="573"/>
      <c r="F40458" s="573"/>
    </row>
    <row r="40459" spans="5:6" ht="15" customHeight="1">
      <c r="E40459" s="573"/>
      <c r="F40459" s="573"/>
    </row>
    <row r="40460" spans="5:6" ht="15" customHeight="1">
      <c r="E40460" s="573"/>
      <c r="F40460" s="573"/>
    </row>
    <row r="40461" spans="5:6" ht="15" customHeight="1">
      <c r="E40461" s="573"/>
      <c r="F40461" s="573"/>
    </row>
    <row r="40462" spans="5:6" ht="15" customHeight="1">
      <c r="E40462" s="573"/>
      <c r="F40462" s="573"/>
    </row>
    <row r="40463" spans="5:6" ht="15" customHeight="1">
      <c r="E40463" s="573"/>
      <c r="F40463" s="573"/>
    </row>
    <row r="40464" spans="5:6" ht="15" customHeight="1">
      <c r="E40464" s="573"/>
      <c r="F40464" s="573"/>
    </row>
    <row r="40465" spans="5:6" ht="15" customHeight="1">
      <c r="E40465" s="573"/>
      <c r="F40465" s="573"/>
    </row>
    <row r="40466" spans="5:6" ht="15" customHeight="1">
      <c r="E40466" s="573"/>
      <c r="F40466" s="573"/>
    </row>
    <row r="40467" spans="5:6" ht="15" customHeight="1">
      <c r="E40467" s="573"/>
      <c r="F40467" s="573"/>
    </row>
    <row r="40468" spans="5:6" ht="15" customHeight="1">
      <c r="E40468" s="573"/>
      <c r="F40468" s="573"/>
    </row>
    <row r="40469" spans="5:6" ht="15" customHeight="1">
      <c r="E40469" s="573"/>
      <c r="F40469" s="573"/>
    </row>
    <row r="40470" spans="5:6" ht="15" customHeight="1">
      <c r="E40470" s="573"/>
      <c r="F40470" s="573"/>
    </row>
    <row r="40471" spans="5:6" ht="15" customHeight="1">
      <c r="E40471" s="573"/>
      <c r="F40471" s="573"/>
    </row>
    <row r="40472" spans="5:6" ht="15" customHeight="1">
      <c r="E40472" s="573"/>
      <c r="F40472" s="573"/>
    </row>
    <row r="40473" spans="5:6" ht="15" customHeight="1">
      <c r="E40473" s="573"/>
      <c r="F40473" s="573"/>
    </row>
    <row r="40474" spans="5:6" ht="15" customHeight="1">
      <c r="E40474" s="573"/>
      <c r="F40474" s="573"/>
    </row>
    <row r="40475" spans="5:6" ht="15" customHeight="1">
      <c r="E40475" s="573"/>
      <c r="F40475" s="573"/>
    </row>
    <row r="40476" spans="5:6" ht="15" customHeight="1">
      <c r="E40476" s="573"/>
      <c r="F40476" s="573"/>
    </row>
    <row r="40477" spans="5:6" ht="15" customHeight="1">
      <c r="E40477" s="573"/>
      <c r="F40477" s="573"/>
    </row>
    <row r="40478" spans="5:6" ht="15" customHeight="1">
      <c r="E40478" s="573"/>
      <c r="F40478" s="573"/>
    </row>
    <row r="40479" spans="5:6" ht="15" customHeight="1">
      <c r="E40479" s="573"/>
      <c r="F40479" s="573"/>
    </row>
    <row r="40480" spans="5:6" ht="15" customHeight="1">
      <c r="E40480" s="573"/>
      <c r="F40480" s="573"/>
    </row>
    <row r="40481" spans="5:6" ht="15" customHeight="1">
      <c r="E40481" s="573"/>
      <c r="F40481" s="573"/>
    </row>
    <row r="40482" spans="5:6" ht="15" customHeight="1">
      <c r="E40482" s="573"/>
      <c r="F40482" s="573"/>
    </row>
    <row r="40483" spans="5:6" ht="15" customHeight="1">
      <c r="E40483" s="573"/>
      <c r="F40483" s="573"/>
    </row>
    <row r="40484" spans="5:6" ht="15" customHeight="1">
      <c r="E40484" s="573"/>
      <c r="F40484" s="573"/>
    </row>
    <row r="40485" spans="5:6" ht="15" customHeight="1">
      <c r="E40485" s="573"/>
      <c r="F40485" s="573"/>
    </row>
    <row r="40486" spans="5:6" ht="15" customHeight="1">
      <c r="E40486" s="573"/>
      <c r="F40486" s="573"/>
    </row>
    <row r="40487" spans="5:6" ht="15" customHeight="1">
      <c r="E40487" s="573"/>
      <c r="F40487" s="573"/>
    </row>
    <row r="40488" spans="5:6" ht="15" customHeight="1">
      <c r="E40488" s="573"/>
      <c r="F40488" s="573"/>
    </row>
    <row r="40489" spans="5:6" ht="15" customHeight="1">
      <c r="E40489" s="573"/>
      <c r="F40489" s="573"/>
    </row>
    <row r="40490" spans="5:6" ht="15" customHeight="1">
      <c r="E40490" s="573"/>
      <c r="F40490" s="573"/>
    </row>
    <row r="40491" spans="5:6" ht="15" customHeight="1">
      <c r="E40491" s="573"/>
      <c r="F40491" s="573"/>
    </row>
    <row r="40492" spans="5:6" ht="15" customHeight="1">
      <c r="E40492" s="573"/>
      <c r="F40492" s="573"/>
    </row>
    <row r="40493" spans="5:6" ht="15" customHeight="1">
      <c r="E40493" s="573"/>
      <c r="F40493" s="573"/>
    </row>
    <row r="40494" spans="5:6" ht="15" customHeight="1">
      <c r="E40494" s="573"/>
      <c r="F40494" s="573"/>
    </row>
    <row r="40495" spans="5:6" ht="15" customHeight="1">
      <c r="E40495" s="573"/>
      <c r="F40495" s="573"/>
    </row>
    <row r="40496" spans="5:6" ht="15" customHeight="1">
      <c r="E40496" s="573"/>
      <c r="F40496" s="573"/>
    </row>
    <row r="40497" spans="5:6" ht="15" customHeight="1">
      <c r="E40497" s="573"/>
      <c r="F40497" s="573"/>
    </row>
    <row r="40498" spans="5:6" ht="15" customHeight="1">
      <c r="E40498" s="573"/>
      <c r="F40498" s="573"/>
    </row>
    <row r="40499" spans="5:6" ht="15" customHeight="1">
      <c r="E40499" s="573"/>
      <c r="F40499" s="573"/>
    </row>
    <row r="40500" spans="5:6" ht="15" customHeight="1">
      <c r="E40500" s="573"/>
      <c r="F40500" s="573"/>
    </row>
    <row r="40501" spans="5:6" ht="15" customHeight="1">
      <c r="E40501" s="573"/>
      <c r="F40501" s="573"/>
    </row>
    <row r="40502" spans="5:6" ht="15" customHeight="1">
      <c r="E40502" s="573"/>
      <c r="F40502" s="573"/>
    </row>
    <row r="40503" spans="5:6" ht="15" customHeight="1">
      <c r="E40503" s="573"/>
      <c r="F40503" s="573"/>
    </row>
    <row r="40504" spans="5:6" ht="15" customHeight="1">
      <c r="E40504" s="573"/>
      <c r="F40504" s="573"/>
    </row>
    <row r="40505" spans="5:6" ht="15" customHeight="1">
      <c r="E40505" s="573"/>
      <c r="F40505" s="573"/>
    </row>
    <row r="40506" spans="5:6" ht="15" customHeight="1">
      <c r="E40506" s="573"/>
      <c r="F40506" s="573"/>
    </row>
    <row r="40507" spans="5:6" ht="15" customHeight="1">
      <c r="E40507" s="573"/>
      <c r="F40507" s="573"/>
    </row>
    <row r="40508" spans="5:6" ht="15" customHeight="1">
      <c r="E40508" s="573"/>
      <c r="F40508" s="573"/>
    </row>
    <row r="40509" spans="5:6" ht="15" customHeight="1">
      <c r="E40509" s="573"/>
      <c r="F40509" s="573"/>
    </row>
    <row r="40510" spans="5:6" ht="15" customHeight="1">
      <c r="E40510" s="573"/>
      <c r="F40510" s="573"/>
    </row>
    <row r="40511" spans="5:6" ht="15" customHeight="1">
      <c r="E40511" s="573"/>
      <c r="F40511" s="573"/>
    </row>
    <row r="40512" spans="5:6" ht="15" customHeight="1">
      <c r="E40512" s="573"/>
      <c r="F40512" s="573"/>
    </row>
    <row r="40513" spans="5:6" ht="15" customHeight="1">
      <c r="E40513" s="573"/>
      <c r="F40513" s="573"/>
    </row>
    <row r="40514" spans="5:6" ht="15" customHeight="1">
      <c r="E40514" s="573"/>
      <c r="F40514" s="573"/>
    </row>
    <row r="40515" spans="5:6" ht="15" customHeight="1">
      <c r="E40515" s="573"/>
      <c r="F40515" s="573"/>
    </row>
    <row r="40516" spans="5:6" ht="15" customHeight="1">
      <c r="E40516" s="573"/>
      <c r="F40516" s="573"/>
    </row>
    <row r="40517" spans="5:6" ht="15" customHeight="1">
      <c r="E40517" s="573"/>
      <c r="F40517" s="573"/>
    </row>
    <row r="40518" spans="5:6" ht="15" customHeight="1">
      <c r="E40518" s="573"/>
      <c r="F40518" s="573"/>
    </row>
    <row r="40519" spans="5:6" ht="15" customHeight="1">
      <c r="E40519" s="573"/>
      <c r="F40519" s="573"/>
    </row>
    <row r="40520" spans="5:6" ht="15" customHeight="1">
      <c r="E40520" s="573"/>
      <c r="F40520" s="573"/>
    </row>
    <row r="40521" spans="5:6" ht="15" customHeight="1">
      <c r="E40521" s="573"/>
      <c r="F40521" s="573"/>
    </row>
    <row r="40522" spans="5:6" ht="15" customHeight="1">
      <c r="E40522" s="573"/>
      <c r="F40522" s="573"/>
    </row>
    <row r="40523" spans="5:6" ht="15" customHeight="1">
      <c r="E40523" s="573"/>
      <c r="F40523" s="573"/>
    </row>
    <row r="40524" spans="5:6" ht="15" customHeight="1">
      <c r="E40524" s="573"/>
      <c r="F40524" s="573"/>
    </row>
    <row r="40525" spans="5:6" ht="15" customHeight="1">
      <c r="E40525" s="573"/>
      <c r="F40525" s="573"/>
    </row>
    <row r="40526" spans="5:6" ht="15" customHeight="1">
      <c r="E40526" s="573"/>
      <c r="F40526" s="573"/>
    </row>
    <row r="40527" spans="5:6" ht="15" customHeight="1">
      <c r="E40527" s="573"/>
      <c r="F40527" s="573"/>
    </row>
    <row r="40528" spans="5:6" ht="15" customHeight="1">
      <c r="E40528" s="573"/>
      <c r="F40528" s="573"/>
    </row>
    <row r="40529" spans="5:6" ht="15" customHeight="1">
      <c r="E40529" s="573"/>
      <c r="F40529" s="573"/>
    </row>
    <row r="40530" spans="5:6" ht="15" customHeight="1">
      <c r="E40530" s="573"/>
      <c r="F40530" s="573"/>
    </row>
    <row r="40531" spans="5:6" ht="15" customHeight="1">
      <c r="E40531" s="573"/>
      <c r="F40531" s="573"/>
    </row>
    <row r="40532" spans="5:6" ht="15" customHeight="1">
      <c r="E40532" s="573"/>
      <c r="F40532" s="573"/>
    </row>
    <row r="40533" spans="5:6" ht="15" customHeight="1">
      <c r="E40533" s="573"/>
      <c r="F40533" s="573"/>
    </row>
    <row r="40534" spans="5:6" ht="15" customHeight="1">
      <c r="E40534" s="573"/>
      <c r="F40534" s="573"/>
    </row>
    <row r="40535" spans="5:6" ht="15" customHeight="1">
      <c r="E40535" s="573"/>
      <c r="F40535" s="573"/>
    </row>
    <row r="40536" spans="5:6" ht="15" customHeight="1">
      <c r="E40536" s="573"/>
      <c r="F40536" s="573"/>
    </row>
    <row r="40537" spans="5:6" ht="15" customHeight="1">
      <c r="E40537" s="573"/>
      <c r="F40537" s="573"/>
    </row>
    <row r="40538" spans="5:6" ht="15" customHeight="1">
      <c r="E40538" s="573"/>
      <c r="F40538" s="573"/>
    </row>
    <row r="40539" spans="5:6" ht="15" customHeight="1">
      <c r="E40539" s="573"/>
      <c r="F40539" s="573"/>
    </row>
    <row r="40540" spans="5:6" ht="15" customHeight="1">
      <c r="E40540" s="573"/>
      <c r="F40540" s="573"/>
    </row>
    <row r="40541" spans="5:6" ht="15" customHeight="1">
      <c r="E40541" s="573"/>
      <c r="F40541" s="573"/>
    </row>
    <row r="40542" spans="5:6" ht="15" customHeight="1">
      <c r="E40542" s="573"/>
      <c r="F40542" s="573"/>
    </row>
    <row r="40543" spans="5:6" ht="15" customHeight="1">
      <c r="E40543" s="573"/>
      <c r="F40543" s="573"/>
    </row>
    <row r="40544" spans="5:6" ht="15" customHeight="1">
      <c r="E40544" s="573"/>
      <c r="F40544" s="573"/>
    </row>
    <row r="40545" spans="5:6" ht="15" customHeight="1">
      <c r="E40545" s="573"/>
      <c r="F40545" s="573"/>
    </row>
    <row r="40546" spans="5:6" ht="15" customHeight="1">
      <c r="E40546" s="573"/>
      <c r="F40546" s="573"/>
    </row>
    <row r="40547" spans="5:6" ht="15" customHeight="1">
      <c r="E40547" s="573"/>
      <c r="F40547" s="573"/>
    </row>
    <row r="40548" spans="5:6" ht="15" customHeight="1">
      <c r="E40548" s="573"/>
      <c r="F40548" s="573"/>
    </row>
    <row r="40549" spans="5:6" ht="15" customHeight="1">
      <c r="E40549" s="573"/>
      <c r="F40549" s="573"/>
    </row>
    <row r="40550" spans="5:6" ht="15" customHeight="1">
      <c r="E40550" s="573"/>
      <c r="F40550" s="573"/>
    </row>
    <row r="40551" spans="5:6" ht="15" customHeight="1">
      <c r="E40551" s="573"/>
      <c r="F40551" s="573"/>
    </row>
    <row r="40552" spans="5:6" ht="15" customHeight="1">
      <c r="E40552" s="573"/>
      <c r="F40552" s="573"/>
    </row>
    <row r="40553" spans="5:6" ht="15" customHeight="1">
      <c r="E40553" s="573"/>
      <c r="F40553" s="573"/>
    </row>
    <row r="40554" spans="5:6" ht="15" customHeight="1">
      <c r="E40554" s="573"/>
      <c r="F40554" s="573"/>
    </row>
    <row r="40555" spans="5:6" ht="15" customHeight="1">
      <c r="E40555" s="573"/>
      <c r="F40555" s="573"/>
    </row>
    <row r="40556" spans="5:6" ht="15" customHeight="1">
      <c r="E40556" s="573"/>
      <c r="F40556" s="573"/>
    </row>
    <row r="40557" spans="5:6" ht="15" customHeight="1">
      <c r="E40557" s="573"/>
      <c r="F40557" s="573"/>
    </row>
    <row r="40558" spans="5:6" ht="15" customHeight="1">
      <c r="E40558" s="573"/>
      <c r="F40558" s="573"/>
    </row>
    <row r="40559" spans="5:6" ht="15" customHeight="1">
      <c r="E40559" s="573"/>
      <c r="F40559" s="573"/>
    </row>
    <row r="40560" spans="5:6" ht="15" customHeight="1">
      <c r="E40560" s="573"/>
      <c r="F40560" s="573"/>
    </row>
    <row r="40561" spans="5:6" ht="15" customHeight="1">
      <c r="E40561" s="573"/>
      <c r="F40561" s="573"/>
    </row>
    <row r="40562" spans="5:6" ht="15" customHeight="1">
      <c r="E40562" s="573"/>
      <c r="F40562" s="573"/>
    </row>
    <row r="40563" spans="5:6" ht="15" customHeight="1">
      <c r="E40563" s="573"/>
      <c r="F40563" s="573"/>
    </row>
    <row r="40564" spans="5:6" ht="15" customHeight="1">
      <c r="E40564" s="573"/>
      <c r="F40564" s="573"/>
    </row>
    <row r="40565" spans="5:6" ht="15" customHeight="1">
      <c r="E40565" s="573"/>
      <c r="F40565" s="573"/>
    </row>
    <row r="40566" spans="5:6" ht="15" customHeight="1">
      <c r="E40566" s="573"/>
      <c r="F40566" s="573"/>
    </row>
    <row r="40567" spans="5:6" ht="15" customHeight="1">
      <c r="E40567" s="573"/>
      <c r="F40567" s="573"/>
    </row>
    <row r="40568" spans="5:6" ht="15" customHeight="1">
      <c r="E40568" s="573"/>
      <c r="F40568" s="573"/>
    </row>
    <row r="40569" spans="5:6" ht="15" customHeight="1">
      <c r="E40569" s="573"/>
      <c r="F40569" s="573"/>
    </row>
    <row r="40570" spans="5:6" ht="15" customHeight="1">
      <c r="E40570" s="573"/>
      <c r="F40570" s="573"/>
    </row>
    <row r="40571" spans="5:6" ht="15" customHeight="1">
      <c r="E40571" s="573"/>
      <c r="F40571" s="573"/>
    </row>
    <row r="40572" spans="5:6" ht="15" customHeight="1">
      <c r="E40572" s="573"/>
      <c r="F40572" s="573"/>
    </row>
    <row r="40573" spans="5:6" ht="15" customHeight="1">
      <c r="E40573" s="573"/>
      <c r="F40573" s="573"/>
    </row>
    <row r="40574" spans="5:6" ht="15" customHeight="1">
      <c r="E40574" s="573"/>
      <c r="F40574" s="573"/>
    </row>
    <row r="40575" spans="5:6" ht="15" customHeight="1">
      <c r="E40575" s="573"/>
      <c r="F40575" s="573"/>
    </row>
    <row r="40576" spans="5:6" ht="15" customHeight="1">
      <c r="E40576" s="573"/>
      <c r="F40576" s="573"/>
    </row>
    <row r="40577" spans="5:6" ht="15" customHeight="1">
      <c r="E40577" s="573"/>
      <c r="F40577" s="573"/>
    </row>
    <row r="40578" spans="5:6" ht="15" customHeight="1">
      <c r="E40578" s="573"/>
      <c r="F40578" s="573"/>
    </row>
    <row r="40579" spans="5:6" ht="15" customHeight="1">
      <c r="E40579" s="573"/>
      <c r="F40579" s="573"/>
    </row>
    <row r="40580" spans="5:6" ht="15" customHeight="1">
      <c r="E40580" s="573"/>
      <c r="F40580" s="573"/>
    </row>
    <row r="40581" spans="5:6" ht="15" customHeight="1">
      <c r="E40581" s="573"/>
      <c r="F40581" s="573"/>
    </row>
    <row r="40582" spans="5:6" ht="15" customHeight="1">
      <c r="E40582" s="573"/>
      <c r="F40582" s="573"/>
    </row>
    <row r="40583" spans="5:6" ht="15" customHeight="1">
      <c r="E40583" s="573"/>
      <c r="F40583" s="573"/>
    </row>
    <row r="40584" spans="5:6" ht="15" customHeight="1">
      <c r="E40584" s="573"/>
      <c r="F40584" s="573"/>
    </row>
    <row r="40585" spans="5:6" ht="15" customHeight="1">
      <c r="E40585" s="573"/>
      <c r="F40585" s="573"/>
    </row>
    <row r="40586" spans="5:6" ht="15" customHeight="1">
      <c r="E40586" s="573"/>
      <c r="F40586" s="573"/>
    </row>
    <row r="40587" spans="5:6" ht="15" customHeight="1">
      <c r="E40587" s="573"/>
      <c r="F40587" s="573"/>
    </row>
    <row r="40588" spans="5:6" ht="15" customHeight="1">
      <c r="E40588" s="573"/>
      <c r="F40588" s="573"/>
    </row>
    <row r="40589" spans="5:6" ht="15" customHeight="1">
      <c r="E40589" s="573"/>
      <c r="F40589" s="573"/>
    </row>
    <row r="40590" spans="5:6" ht="15" customHeight="1">
      <c r="E40590" s="573"/>
      <c r="F40590" s="573"/>
    </row>
    <row r="40591" spans="5:6" ht="15" customHeight="1">
      <c r="E40591" s="573"/>
      <c r="F40591" s="573"/>
    </row>
    <row r="40592" spans="5:6" ht="15" customHeight="1">
      <c r="E40592" s="573"/>
      <c r="F40592" s="573"/>
    </row>
    <row r="40593" spans="5:6" ht="15" customHeight="1">
      <c r="E40593" s="573"/>
      <c r="F40593" s="573"/>
    </row>
    <row r="40594" spans="5:6" ht="15" customHeight="1">
      <c r="E40594" s="573"/>
      <c r="F40594" s="573"/>
    </row>
    <row r="40595" spans="5:6" ht="15" customHeight="1">
      <c r="E40595" s="573"/>
      <c r="F40595" s="573"/>
    </row>
    <row r="40596" spans="5:6" ht="15" customHeight="1">
      <c r="E40596" s="573"/>
      <c r="F40596" s="573"/>
    </row>
    <row r="40597" spans="5:6" ht="15" customHeight="1">
      <c r="E40597" s="573"/>
      <c r="F40597" s="573"/>
    </row>
    <row r="40598" spans="5:6" ht="15" customHeight="1">
      <c r="E40598" s="573"/>
      <c r="F40598" s="573"/>
    </row>
    <row r="40599" spans="5:6" ht="15" customHeight="1">
      <c r="E40599" s="573"/>
      <c r="F40599" s="573"/>
    </row>
    <row r="40600" spans="5:6" ht="15" customHeight="1">
      <c r="E40600" s="573"/>
      <c r="F40600" s="573"/>
    </row>
    <row r="40601" spans="5:6" ht="15" customHeight="1">
      <c r="E40601" s="573"/>
      <c r="F40601" s="573"/>
    </row>
    <row r="40602" spans="5:6" ht="15" customHeight="1">
      <c r="E40602" s="573"/>
      <c r="F40602" s="573"/>
    </row>
    <row r="40603" spans="5:6" ht="15" customHeight="1">
      <c r="E40603" s="573"/>
      <c r="F40603" s="573"/>
    </row>
    <row r="40604" spans="5:6" ht="15" customHeight="1">
      <c r="E40604" s="573"/>
      <c r="F40604" s="573"/>
    </row>
    <row r="40605" spans="5:6" ht="15" customHeight="1">
      <c r="E40605" s="573"/>
      <c r="F40605" s="573"/>
    </row>
    <row r="40606" spans="5:6" ht="15" customHeight="1">
      <c r="E40606" s="573"/>
      <c r="F40606" s="573"/>
    </row>
    <row r="40607" spans="5:6" ht="15" customHeight="1">
      <c r="E40607" s="573"/>
      <c r="F40607" s="573"/>
    </row>
    <row r="40608" spans="5:6" ht="15" customHeight="1">
      <c r="E40608" s="573"/>
      <c r="F40608" s="573"/>
    </row>
    <row r="40609" spans="5:6" ht="15" customHeight="1">
      <c r="E40609" s="573"/>
      <c r="F40609" s="573"/>
    </row>
    <row r="40610" spans="5:6" ht="15" customHeight="1">
      <c r="E40610" s="573"/>
      <c r="F40610" s="573"/>
    </row>
    <row r="40611" spans="5:6" ht="15" customHeight="1">
      <c r="E40611" s="573"/>
      <c r="F40611" s="573"/>
    </row>
    <row r="40612" spans="5:6" ht="15" customHeight="1">
      <c r="E40612" s="573"/>
      <c r="F40612" s="573"/>
    </row>
    <row r="40613" spans="5:6" ht="15" customHeight="1">
      <c r="E40613" s="573"/>
      <c r="F40613" s="573"/>
    </row>
    <row r="40614" spans="5:6" ht="15" customHeight="1">
      <c r="E40614" s="573"/>
      <c r="F40614" s="573"/>
    </row>
    <row r="40615" spans="5:6" ht="15" customHeight="1">
      <c r="E40615" s="573"/>
      <c r="F40615" s="573"/>
    </row>
    <row r="40616" spans="5:6" ht="15" customHeight="1">
      <c r="E40616" s="573"/>
      <c r="F40616" s="573"/>
    </row>
    <row r="40617" spans="5:6" ht="15" customHeight="1">
      <c r="E40617" s="573"/>
      <c r="F40617" s="573"/>
    </row>
    <row r="40618" spans="5:6" ht="15" customHeight="1">
      <c r="E40618" s="573"/>
      <c r="F40618" s="573"/>
    </row>
    <row r="40619" spans="5:6" ht="15" customHeight="1">
      <c r="E40619" s="573"/>
      <c r="F40619" s="573"/>
    </row>
    <row r="40620" spans="5:6" ht="15" customHeight="1">
      <c r="E40620" s="573"/>
      <c r="F40620" s="573"/>
    </row>
    <row r="40621" spans="5:6" ht="15" customHeight="1">
      <c r="E40621" s="573"/>
      <c r="F40621" s="573"/>
    </row>
    <row r="40622" spans="5:6" ht="15" customHeight="1">
      <c r="E40622" s="573"/>
      <c r="F40622" s="573"/>
    </row>
    <row r="40623" spans="5:6" ht="15" customHeight="1">
      <c r="E40623" s="573"/>
      <c r="F40623" s="573"/>
    </row>
    <row r="40624" spans="5:6" ht="15" customHeight="1">
      <c r="E40624" s="573"/>
      <c r="F40624" s="573"/>
    </row>
    <row r="40625" spans="5:6" ht="15" customHeight="1">
      <c r="E40625" s="573"/>
      <c r="F40625" s="573"/>
    </row>
    <row r="40626" spans="5:6" ht="15" customHeight="1">
      <c r="E40626" s="573"/>
      <c r="F40626" s="573"/>
    </row>
    <row r="40627" spans="5:6" ht="15" customHeight="1">
      <c r="E40627" s="573"/>
      <c r="F40627" s="573"/>
    </row>
    <row r="40628" spans="5:6" ht="15" customHeight="1">
      <c r="E40628" s="573"/>
      <c r="F40628" s="573"/>
    </row>
    <row r="40629" spans="5:6" ht="15" customHeight="1">
      <c r="E40629" s="573"/>
      <c r="F40629" s="573"/>
    </row>
    <row r="40630" spans="5:6" ht="15" customHeight="1">
      <c r="E40630" s="573"/>
      <c r="F40630" s="573"/>
    </row>
    <row r="40631" spans="5:6" ht="15" customHeight="1">
      <c r="E40631" s="573"/>
      <c r="F40631" s="573"/>
    </row>
    <row r="40632" spans="5:6" ht="15" customHeight="1">
      <c r="E40632" s="573"/>
      <c r="F40632" s="573"/>
    </row>
    <row r="40633" spans="5:6" ht="15" customHeight="1">
      <c r="E40633" s="573"/>
      <c r="F40633" s="573"/>
    </row>
    <row r="40634" spans="5:6" ht="15" customHeight="1">
      <c r="E40634" s="573"/>
      <c r="F40634" s="573"/>
    </row>
    <row r="40635" spans="5:6" ht="15" customHeight="1">
      <c r="E40635" s="573"/>
      <c r="F40635" s="573"/>
    </row>
    <row r="40636" spans="5:6" ht="15" customHeight="1">
      <c r="E40636" s="573"/>
      <c r="F40636" s="573"/>
    </row>
    <row r="40637" spans="5:6" ht="15" customHeight="1">
      <c r="E40637" s="573"/>
      <c r="F40637" s="573"/>
    </row>
    <row r="40638" spans="5:6" ht="15" customHeight="1">
      <c r="E40638" s="573"/>
      <c r="F40638" s="573"/>
    </row>
    <row r="40639" spans="5:6" ht="15" customHeight="1">
      <c r="E40639" s="573"/>
      <c r="F40639" s="573"/>
    </row>
    <row r="40640" spans="5:6" ht="15" customHeight="1">
      <c r="E40640" s="573"/>
      <c r="F40640" s="573"/>
    </row>
    <row r="40641" spans="5:6" ht="15" customHeight="1">
      <c r="E40641" s="573"/>
      <c r="F40641" s="573"/>
    </row>
    <row r="40642" spans="5:6" ht="15" customHeight="1">
      <c r="E40642" s="573"/>
      <c r="F40642" s="573"/>
    </row>
    <row r="40643" spans="5:6" ht="15" customHeight="1">
      <c r="E40643" s="573"/>
      <c r="F40643" s="573"/>
    </row>
    <row r="40644" spans="5:6" ht="15" customHeight="1">
      <c r="E40644" s="573"/>
      <c r="F40644" s="573"/>
    </row>
    <row r="40645" spans="5:6" ht="15" customHeight="1">
      <c r="E40645" s="573"/>
      <c r="F40645" s="573"/>
    </row>
    <row r="40646" spans="5:6" ht="15" customHeight="1">
      <c r="E40646" s="573"/>
      <c r="F40646" s="573"/>
    </row>
    <row r="40647" spans="5:6" ht="15" customHeight="1">
      <c r="E40647" s="573"/>
      <c r="F40647" s="573"/>
    </row>
    <row r="40648" spans="5:6" ht="15" customHeight="1">
      <c r="E40648" s="573"/>
      <c r="F40648" s="573"/>
    </row>
    <row r="40649" spans="5:6" ht="15" customHeight="1">
      <c r="E40649" s="573"/>
      <c r="F40649" s="573"/>
    </row>
    <row r="40650" spans="5:6" ht="15" customHeight="1">
      <c r="E40650" s="573"/>
      <c r="F40650" s="573"/>
    </row>
    <row r="40651" spans="5:6" ht="15" customHeight="1">
      <c r="E40651" s="573"/>
      <c r="F40651" s="573"/>
    </row>
    <row r="40652" spans="5:6" ht="15" customHeight="1">
      <c r="E40652" s="573"/>
      <c r="F40652" s="573"/>
    </row>
    <row r="40653" spans="5:6" ht="15" customHeight="1">
      <c r="E40653" s="573"/>
      <c r="F40653" s="573"/>
    </row>
    <row r="40654" spans="5:6" ht="15" customHeight="1">
      <c r="E40654" s="573"/>
      <c r="F40654" s="573"/>
    </row>
    <row r="40655" spans="5:6" ht="15" customHeight="1">
      <c r="E40655" s="573"/>
      <c r="F40655" s="573"/>
    </row>
    <row r="40656" spans="5:6" ht="15" customHeight="1">
      <c r="E40656" s="573"/>
      <c r="F40656" s="573"/>
    </row>
    <row r="40657" spans="5:6" ht="15" customHeight="1">
      <c r="E40657" s="573"/>
      <c r="F40657" s="573"/>
    </row>
    <row r="40658" spans="5:6" ht="15" customHeight="1">
      <c r="E40658" s="573"/>
      <c r="F40658" s="573"/>
    </row>
    <row r="40659" spans="5:6" ht="15" customHeight="1">
      <c r="E40659" s="573"/>
      <c r="F40659" s="573"/>
    </row>
    <row r="40660" spans="5:6" ht="15" customHeight="1">
      <c r="E40660" s="573"/>
      <c r="F40660" s="573"/>
    </row>
    <row r="40661" spans="5:6" ht="15" customHeight="1">
      <c r="E40661" s="573"/>
      <c r="F40661" s="573"/>
    </row>
    <row r="40662" spans="5:6" ht="15" customHeight="1">
      <c r="E40662" s="573"/>
      <c r="F40662" s="573"/>
    </row>
    <row r="40663" spans="5:6" ht="15" customHeight="1">
      <c r="E40663" s="573"/>
      <c r="F40663" s="573"/>
    </row>
    <row r="40664" spans="5:6" ht="15" customHeight="1">
      <c r="E40664" s="573"/>
      <c r="F40664" s="573"/>
    </row>
    <row r="40665" spans="5:6" ht="15" customHeight="1">
      <c r="E40665" s="573"/>
      <c r="F40665" s="573"/>
    </row>
    <row r="40666" spans="5:6" ht="15" customHeight="1">
      <c r="E40666" s="573"/>
      <c r="F40666" s="573"/>
    </row>
    <row r="40667" spans="5:6" ht="15" customHeight="1">
      <c r="E40667" s="573"/>
      <c r="F40667" s="573"/>
    </row>
    <row r="40668" spans="5:6" ht="15" customHeight="1">
      <c r="E40668" s="573"/>
      <c r="F40668" s="573"/>
    </row>
    <row r="40669" spans="5:6" ht="15" customHeight="1">
      <c r="E40669" s="573"/>
      <c r="F40669" s="573"/>
    </row>
    <row r="40670" spans="5:6" ht="15" customHeight="1">
      <c r="E40670" s="573"/>
      <c r="F40670" s="573"/>
    </row>
    <row r="40671" spans="5:6" ht="15" customHeight="1">
      <c r="E40671" s="573"/>
      <c r="F40671" s="573"/>
    </row>
    <row r="40672" spans="5:6" ht="15" customHeight="1">
      <c r="E40672" s="573"/>
      <c r="F40672" s="573"/>
    </row>
    <row r="40673" spans="5:6" ht="15" customHeight="1">
      <c r="E40673" s="573"/>
      <c r="F40673" s="573"/>
    </row>
    <row r="40674" spans="5:6" ht="15" customHeight="1">
      <c r="E40674" s="573"/>
      <c r="F40674" s="573"/>
    </row>
    <row r="40675" spans="5:6" ht="15" customHeight="1">
      <c r="E40675" s="573"/>
      <c r="F40675" s="573"/>
    </row>
    <row r="40676" spans="5:6" ht="15" customHeight="1">
      <c r="E40676" s="573"/>
      <c r="F40676" s="573"/>
    </row>
    <row r="40677" spans="5:6" ht="15" customHeight="1">
      <c r="E40677" s="573"/>
      <c r="F40677" s="573"/>
    </row>
    <row r="40678" spans="5:6" ht="15" customHeight="1">
      <c r="E40678" s="573"/>
      <c r="F40678" s="573"/>
    </row>
    <row r="40679" spans="5:6" ht="15" customHeight="1">
      <c r="E40679" s="573"/>
      <c r="F40679" s="573"/>
    </row>
    <row r="40680" spans="5:6" ht="15" customHeight="1">
      <c r="E40680" s="573"/>
      <c r="F40680" s="573"/>
    </row>
    <row r="40681" spans="5:6" ht="15" customHeight="1">
      <c r="E40681" s="573"/>
      <c r="F40681" s="573"/>
    </row>
    <row r="40682" spans="5:6" ht="15" customHeight="1">
      <c r="E40682" s="573"/>
      <c r="F40682" s="573"/>
    </row>
    <row r="40683" spans="5:6" ht="15" customHeight="1">
      <c r="E40683" s="573"/>
      <c r="F40683" s="573"/>
    </row>
    <row r="40684" spans="5:6" ht="15" customHeight="1">
      <c r="E40684" s="573"/>
      <c r="F40684" s="573"/>
    </row>
    <row r="40685" spans="5:6" ht="15" customHeight="1">
      <c r="E40685" s="573"/>
      <c r="F40685" s="573"/>
    </row>
    <row r="40686" spans="5:6" ht="15" customHeight="1">
      <c r="E40686" s="573"/>
      <c r="F40686" s="573"/>
    </row>
    <row r="40687" spans="5:6" ht="15" customHeight="1">
      <c r="E40687" s="573"/>
      <c r="F40687" s="573"/>
    </row>
    <row r="40688" spans="5:6" ht="15" customHeight="1">
      <c r="E40688" s="573"/>
      <c r="F40688" s="573"/>
    </row>
    <row r="40689" spans="5:6" ht="15" customHeight="1">
      <c r="E40689" s="573"/>
      <c r="F40689" s="573"/>
    </row>
    <row r="40690" spans="5:6" ht="15" customHeight="1">
      <c r="E40690" s="573"/>
      <c r="F40690" s="573"/>
    </row>
    <row r="40691" spans="5:6" ht="15" customHeight="1">
      <c r="E40691" s="573"/>
      <c r="F40691" s="573"/>
    </row>
    <row r="40692" spans="5:6" ht="15" customHeight="1">
      <c r="E40692" s="573"/>
      <c r="F40692" s="573"/>
    </row>
    <row r="40693" spans="5:6" ht="15" customHeight="1">
      <c r="E40693" s="573"/>
      <c r="F40693" s="573"/>
    </row>
    <row r="40694" spans="5:6" ht="15" customHeight="1">
      <c r="E40694" s="573"/>
      <c r="F40694" s="573"/>
    </row>
    <row r="40695" spans="5:6" ht="15" customHeight="1">
      <c r="E40695" s="573"/>
      <c r="F40695" s="573"/>
    </row>
    <row r="40696" spans="5:6" ht="15" customHeight="1">
      <c r="E40696" s="573"/>
      <c r="F40696" s="573"/>
    </row>
    <row r="40697" spans="5:6" ht="15" customHeight="1">
      <c r="E40697" s="573"/>
      <c r="F40697" s="573"/>
    </row>
    <row r="40698" spans="5:6" ht="15" customHeight="1">
      <c r="E40698" s="573"/>
      <c r="F40698" s="573"/>
    </row>
    <row r="40699" spans="5:6" ht="15" customHeight="1">
      <c r="E40699" s="573"/>
      <c r="F40699" s="573"/>
    </row>
    <row r="40700" spans="5:6" ht="15" customHeight="1">
      <c r="E40700" s="573"/>
      <c r="F40700" s="573"/>
    </row>
    <row r="40701" spans="5:6" ht="15" customHeight="1">
      <c r="E40701" s="573"/>
      <c r="F40701" s="573"/>
    </row>
    <row r="40702" spans="5:6" ht="15" customHeight="1">
      <c r="E40702" s="573"/>
      <c r="F40702" s="573"/>
    </row>
    <row r="40703" spans="5:6" ht="15" customHeight="1">
      <c r="E40703" s="573"/>
      <c r="F40703" s="573"/>
    </row>
    <row r="40704" spans="5:6" ht="15" customHeight="1">
      <c r="E40704" s="573"/>
      <c r="F40704" s="573"/>
    </row>
    <row r="40705" spans="5:6" ht="15" customHeight="1">
      <c r="E40705" s="573"/>
      <c r="F40705" s="573"/>
    </row>
    <row r="40706" spans="5:6" ht="15" customHeight="1">
      <c r="E40706" s="573"/>
      <c r="F40706" s="573"/>
    </row>
    <row r="40707" spans="5:6" ht="15" customHeight="1">
      <c r="E40707" s="573"/>
      <c r="F40707" s="573"/>
    </row>
    <row r="40708" spans="5:6" ht="15" customHeight="1">
      <c r="E40708" s="573"/>
      <c r="F40708" s="573"/>
    </row>
    <row r="40709" spans="5:6" ht="15" customHeight="1">
      <c r="E40709" s="573"/>
      <c r="F40709" s="573"/>
    </row>
    <row r="40710" spans="5:6" ht="15" customHeight="1">
      <c r="E40710" s="573"/>
      <c r="F40710" s="573"/>
    </row>
    <row r="40711" spans="5:6" ht="15" customHeight="1">
      <c r="E40711" s="573"/>
      <c r="F40711" s="573"/>
    </row>
    <row r="40712" spans="5:6" ht="15" customHeight="1">
      <c r="E40712" s="573"/>
      <c r="F40712" s="573"/>
    </row>
    <row r="40713" spans="5:6" ht="15" customHeight="1">
      <c r="E40713" s="573"/>
      <c r="F40713" s="573"/>
    </row>
    <row r="40714" spans="5:6" ht="15" customHeight="1">
      <c r="E40714" s="573"/>
      <c r="F40714" s="573"/>
    </row>
    <row r="40715" spans="5:6" ht="15" customHeight="1">
      <c r="E40715" s="573"/>
      <c r="F40715" s="573"/>
    </row>
    <row r="40716" spans="5:6" ht="15" customHeight="1">
      <c r="E40716" s="573"/>
      <c r="F40716" s="573"/>
    </row>
    <row r="40717" spans="5:6" ht="15" customHeight="1">
      <c r="E40717" s="573"/>
      <c r="F40717" s="573"/>
    </row>
    <row r="40718" spans="5:6" ht="15" customHeight="1">
      <c r="E40718" s="573"/>
      <c r="F40718" s="573"/>
    </row>
    <row r="40719" spans="5:6" ht="15" customHeight="1">
      <c r="E40719" s="573"/>
      <c r="F40719" s="573"/>
    </row>
    <row r="40720" spans="5:6" ht="15" customHeight="1">
      <c r="E40720" s="573"/>
      <c r="F40720" s="573"/>
    </row>
    <row r="40721" spans="5:6" ht="15" customHeight="1">
      <c r="E40721" s="573"/>
      <c r="F40721" s="573"/>
    </row>
    <row r="40722" spans="5:6" ht="15" customHeight="1">
      <c r="E40722" s="573"/>
      <c r="F40722" s="573"/>
    </row>
    <row r="40723" spans="5:6" ht="15" customHeight="1">
      <c r="E40723" s="573"/>
      <c r="F40723" s="573"/>
    </row>
    <row r="40724" spans="5:6" ht="15" customHeight="1">
      <c r="E40724" s="573"/>
      <c r="F40724" s="573"/>
    </row>
    <row r="40725" spans="5:6" ht="15" customHeight="1">
      <c r="E40725" s="573"/>
      <c r="F40725" s="573"/>
    </row>
    <row r="40726" spans="5:6" ht="15" customHeight="1">
      <c r="E40726" s="573"/>
      <c r="F40726" s="573"/>
    </row>
    <row r="40727" spans="5:6" ht="15" customHeight="1">
      <c r="E40727" s="573"/>
      <c r="F40727" s="573"/>
    </row>
    <row r="40728" spans="5:6" ht="15" customHeight="1">
      <c r="E40728" s="573"/>
      <c r="F40728" s="573"/>
    </row>
    <row r="40729" spans="5:6" ht="15" customHeight="1">
      <c r="E40729" s="573"/>
      <c r="F40729" s="573"/>
    </row>
    <row r="40730" spans="5:6" ht="15" customHeight="1">
      <c r="E40730" s="573"/>
      <c r="F40730" s="573"/>
    </row>
    <row r="40731" spans="5:6" ht="15" customHeight="1">
      <c r="E40731" s="573"/>
      <c r="F40731" s="573"/>
    </row>
    <row r="40732" spans="5:6" ht="15" customHeight="1">
      <c r="E40732" s="573"/>
      <c r="F40732" s="573"/>
    </row>
    <row r="40733" spans="5:6" ht="15" customHeight="1">
      <c r="E40733" s="573"/>
      <c r="F40733" s="573"/>
    </row>
    <row r="40734" spans="5:6" ht="15" customHeight="1">
      <c r="E40734" s="573"/>
      <c r="F40734" s="573"/>
    </row>
    <row r="40735" spans="5:6" ht="15" customHeight="1">
      <c r="E40735" s="573"/>
      <c r="F40735" s="573"/>
    </row>
    <row r="40736" spans="5:6" ht="15" customHeight="1">
      <c r="E40736" s="573"/>
      <c r="F40736" s="573"/>
    </row>
    <row r="40737" spans="5:6" ht="15" customHeight="1">
      <c r="E40737" s="573"/>
      <c r="F40737" s="573"/>
    </row>
    <row r="40738" spans="5:6" ht="15" customHeight="1">
      <c r="E40738" s="573"/>
      <c r="F40738" s="573"/>
    </row>
    <row r="40739" spans="5:6" ht="15" customHeight="1">
      <c r="E40739" s="573"/>
      <c r="F40739" s="573"/>
    </row>
    <row r="40740" spans="5:6" ht="15" customHeight="1">
      <c r="E40740" s="573"/>
      <c r="F40740" s="573"/>
    </row>
    <row r="40741" spans="5:6" ht="15" customHeight="1">
      <c r="E40741" s="573"/>
      <c r="F40741" s="573"/>
    </row>
    <row r="40742" spans="5:6" ht="15" customHeight="1">
      <c r="E40742" s="573"/>
      <c r="F40742" s="573"/>
    </row>
    <row r="40743" spans="5:6" ht="15" customHeight="1">
      <c r="E40743" s="573"/>
      <c r="F40743" s="573"/>
    </row>
    <row r="40744" spans="5:6" ht="15" customHeight="1">
      <c r="E40744" s="573"/>
      <c r="F40744" s="573"/>
    </row>
    <row r="40745" spans="5:6" ht="15" customHeight="1">
      <c r="E40745" s="573"/>
      <c r="F40745" s="573"/>
    </row>
    <row r="40746" spans="5:6" ht="15" customHeight="1">
      <c r="E40746" s="573"/>
      <c r="F40746" s="573"/>
    </row>
    <row r="40747" spans="5:6" ht="15" customHeight="1">
      <c r="E40747" s="573"/>
      <c r="F40747" s="573"/>
    </row>
    <row r="40748" spans="5:6" ht="15" customHeight="1">
      <c r="E40748" s="573"/>
      <c r="F40748" s="573"/>
    </row>
    <row r="40749" spans="5:6" ht="15" customHeight="1">
      <c r="E40749" s="573"/>
      <c r="F40749" s="573"/>
    </row>
    <row r="40750" spans="5:6" ht="15" customHeight="1">
      <c r="E40750" s="573"/>
      <c r="F40750" s="573"/>
    </row>
    <row r="40751" spans="5:6" ht="15" customHeight="1">
      <c r="E40751" s="573"/>
      <c r="F40751" s="573"/>
    </row>
    <row r="40752" spans="5:6" ht="15" customHeight="1">
      <c r="E40752" s="573"/>
      <c r="F40752" s="573"/>
    </row>
    <row r="40753" spans="5:6" ht="15" customHeight="1">
      <c r="E40753" s="573"/>
      <c r="F40753" s="573"/>
    </row>
    <row r="40754" spans="5:6" ht="15" customHeight="1">
      <c r="E40754" s="573"/>
      <c r="F40754" s="573"/>
    </row>
    <row r="40755" spans="5:6" ht="15" customHeight="1">
      <c r="E40755" s="573"/>
      <c r="F40755" s="573"/>
    </row>
    <row r="40756" spans="5:6" ht="15" customHeight="1">
      <c r="E40756" s="573"/>
      <c r="F40756" s="573"/>
    </row>
    <row r="40757" spans="5:6" ht="15" customHeight="1">
      <c r="E40757" s="573"/>
      <c r="F40757" s="573"/>
    </row>
    <row r="40758" spans="5:6" ht="15" customHeight="1">
      <c r="E40758" s="573"/>
      <c r="F40758" s="573"/>
    </row>
    <row r="40759" spans="5:6" ht="15" customHeight="1">
      <c r="E40759" s="573"/>
      <c r="F40759" s="573"/>
    </row>
    <row r="40760" spans="5:6" ht="15" customHeight="1">
      <c r="E40760" s="573"/>
      <c r="F40760" s="573"/>
    </row>
    <row r="40761" spans="5:6" ht="15" customHeight="1">
      <c r="E40761" s="573"/>
      <c r="F40761" s="573"/>
    </row>
    <row r="40762" spans="5:6" ht="15" customHeight="1">
      <c r="E40762" s="573"/>
      <c r="F40762" s="573"/>
    </row>
    <row r="40763" spans="5:6" ht="15" customHeight="1">
      <c r="E40763" s="573"/>
      <c r="F40763" s="573"/>
    </row>
    <row r="40764" spans="5:6" ht="15" customHeight="1">
      <c r="E40764" s="573"/>
      <c r="F40764" s="573"/>
    </row>
    <row r="40765" spans="5:6" ht="15" customHeight="1">
      <c r="E40765" s="573"/>
      <c r="F40765" s="573"/>
    </row>
    <row r="40766" spans="5:6" ht="15" customHeight="1">
      <c r="E40766" s="573"/>
      <c r="F40766" s="573"/>
    </row>
    <row r="40767" spans="5:6" ht="15" customHeight="1">
      <c r="E40767" s="573"/>
      <c r="F40767" s="573"/>
    </row>
    <row r="40768" spans="5:6" ht="15" customHeight="1">
      <c r="E40768" s="573"/>
      <c r="F40768" s="573"/>
    </row>
    <row r="40769" spans="5:6" ht="15" customHeight="1">
      <c r="E40769" s="573"/>
      <c r="F40769" s="573"/>
    </row>
    <row r="40770" spans="5:6" ht="15" customHeight="1">
      <c r="E40770" s="573"/>
      <c r="F40770" s="573"/>
    </row>
    <row r="40771" spans="5:6" ht="15" customHeight="1">
      <c r="E40771" s="573"/>
      <c r="F40771" s="573"/>
    </row>
    <row r="40772" spans="5:6" ht="15" customHeight="1">
      <c r="E40772" s="573"/>
      <c r="F40772" s="573"/>
    </row>
    <row r="40773" spans="5:6" ht="15" customHeight="1">
      <c r="E40773" s="573"/>
      <c r="F40773" s="573"/>
    </row>
    <row r="40774" spans="5:6" ht="15" customHeight="1">
      <c r="E40774" s="573"/>
      <c r="F40774" s="573"/>
    </row>
    <row r="40775" spans="5:6" ht="15" customHeight="1">
      <c r="E40775" s="573"/>
      <c r="F40775" s="573"/>
    </row>
    <row r="40776" spans="5:6" ht="15" customHeight="1">
      <c r="E40776" s="573"/>
      <c r="F40776" s="573"/>
    </row>
    <row r="40777" spans="5:6" ht="15" customHeight="1">
      <c r="E40777" s="573"/>
      <c r="F40777" s="573"/>
    </row>
    <row r="40778" spans="5:6" ht="15" customHeight="1">
      <c r="E40778" s="573"/>
      <c r="F40778" s="573"/>
    </row>
    <row r="40779" spans="5:6" ht="15" customHeight="1">
      <c r="E40779" s="573"/>
      <c r="F40779" s="573"/>
    </row>
    <row r="40780" spans="5:6" ht="15" customHeight="1">
      <c r="E40780" s="573"/>
      <c r="F40780" s="573"/>
    </row>
    <row r="40781" spans="5:6" ht="15" customHeight="1">
      <c r="E40781" s="573"/>
      <c r="F40781" s="573"/>
    </row>
    <row r="40782" spans="5:6" ht="15" customHeight="1">
      <c r="E40782" s="573"/>
      <c r="F40782" s="573"/>
    </row>
    <row r="40783" spans="5:6" ht="15" customHeight="1">
      <c r="E40783" s="573"/>
      <c r="F40783" s="573"/>
    </row>
    <row r="40784" spans="5:6" ht="15" customHeight="1">
      <c r="E40784" s="573"/>
      <c r="F40784" s="573"/>
    </row>
    <row r="40785" spans="5:6" ht="15" customHeight="1">
      <c r="E40785" s="573"/>
      <c r="F40785" s="573"/>
    </row>
    <row r="40786" spans="5:6" ht="15" customHeight="1">
      <c r="E40786" s="573"/>
      <c r="F40786" s="573"/>
    </row>
    <row r="40787" spans="5:6" ht="15" customHeight="1">
      <c r="E40787" s="573"/>
      <c r="F40787" s="573"/>
    </row>
    <row r="40788" spans="5:6" ht="15" customHeight="1">
      <c r="E40788" s="573"/>
      <c r="F40788" s="573"/>
    </row>
    <row r="40789" spans="5:6" ht="15" customHeight="1">
      <c r="E40789" s="573"/>
      <c r="F40789" s="573"/>
    </row>
    <row r="40790" spans="5:6" ht="15" customHeight="1">
      <c r="E40790" s="573"/>
      <c r="F40790" s="573"/>
    </row>
    <row r="40791" spans="5:6" ht="15" customHeight="1">
      <c r="E40791" s="573"/>
      <c r="F40791" s="573"/>
    </row>
    <row r="40792" spans="5:6" ht="15" customHeight="1">
      <c r="E40792" s="573"/>
      <c r="F40792" s="573"/>
    </row>
    <row r="40793" spans="5:6" ht="15" customHeight="1">
      <c r="E40793" s="573"/>
      <c r="F40793" s="573"/>
    </row>
    <row r="40794" spans="5:6" ht="15" customHeight="1">
      <c r="E40794" s="573"/>
      <c r="F40794" s="573"/>
    </row>
    <row r="40795" spans="5:6" ht="15" customHeight="1">
      <c r="E40795" s="573"/>
      <c r="F40795" s="573"/>
    </row>
    <row r="40796" spans="5:6" ht="15" customHeight="1">
      <c r="E40796" s="573"/>
      <c r="F40796" s="573"/>
    </row>
    <row r="40797" spans="5:6" ht="15" customHeight="1">
      <c r="E40797" s="573"/>
      <c r="F40797" s="573"/>
    </row>
    <row r="40798" spans="5:6" ht="15" customHeight="1">
      <c r="E40798" s="573"/>
      <c r="F40798" s="573"/>
    </row>
    <row r="40799" spans="5:6" ht="15" customHeight="1">
      <c r="E40799" s="573"/>
      <c r="F40799" s="573"/>
    </row>
    <row r="40800" spans="5:6" ht="15" customHeight="1">
      <c r="E40800" s="573"/>
      <c r="F40800" s="573"/>
    </row>
    <row r="40801" spans="5:6" ht="15" customHeight="1">
      <c r="E40801" s="573"/>
      <c r="F40801" s="573"/>
    </row>
    <row r="40802" spans="5:6" ht="15" customHeight="1">
      <c r="E40802" s="573"/>
      <c r="F40802" s="573"/>
    </row>
    <row r="40803" spans="5:6" ht="15" customHeight="1">
      <c r="E40803" s="573"/>
      <c r="F40803" s="573"/>
    </row>
    <row r="40804" spans="5:6" ht="15" customHeight="1">
      <c r="E40804" s="573"/>
      <c r="F40804" s="573"/>
    </row>
    <row r="40805" spans="5:6" ht="15" customHeight="1">
      <c r="E40805" s="573"/>
      <c r="F40805" s="573"/>
    </row>
    <row r="40806" spans="5:6" ht="15" customHeight="1">
      <c r="E40806" s="573"/>
      <c r="F40806" s="573"/>
    </row>
    <row r="40807" spans="5:6" ht="15" customHeight="1">
      <c r="E40807" s="573"/>
      <c r="F40807" s="573"/>
    </row>
    <row r="40808" spans="5:6" ht="15" customHeight="1">
      <c r="E40808" s="573"/>
      <c r="F40808" s="573"/>
    </row>
    <row r="40809" spans="5:6" ht="15" customHeight="1">
      <c r="E40809" s="573"/>
      <c r="F40809" s="573"/>
    </row>
    <row r="40810" spans="5:6" ht="15" customHeight="1">
      <c r="E40810" s="573"/>
      <c r="F40810" s="573"/>
    </row>
    <row r="40811" spans="5:6" ht="15" customHeight="1">
      <c r="E40811" s="573"/>
      <c r="F40811" s="573"/>
    </row>
    <row r="40812" spans="5:6" ht="15" customHeight="1">
      <c r="E40812" s="573"/>
      <c r="F40812" s="573"/>
    </row>
    <row r="40813" spans="5:6" ht="15" customHeight="1">
      <c r="E40813" s="573"/>
      <c r="F40813" s="573"/>
    </row>
    <row r="40814" spans="5:6" ht="15" customHeight="1">
      <c r="E40814" s="573"/>
      <c r="F40814" s="573"/>
    </row>
    <row r="40815" spans="5:6" ht="15" customHeight="1">
      <c r="E40815" s="573"/>
      <c r="F40815" s="573"/>
    </row>
    <row r="40816" spans="5:6" ht="15" customHeight="1">
      <c r="E40816" s="573"/>
      <c r="F40816" s="573"/>
    </row>
    <row r="40817" spans="5:6" ht="15" customHeight="1">
      <c r="E40817" s="573"/>
      <c r="F40817" s="573"/>
    </row>
    <row r="40818" spans="5:6" ht="15" customHeight="1">
      <c r="E40818" s="573"/>
      <c r="F40818" s="573"/>
    </row>
    <row r="40819" spans="5:6" ht="15" customHeight="1">
      <c r="E40819" s="573"/>
      <c r="F40819" s="573"/>
    </row>
    <row r="40820" spans="5:6" ht="15" customHeight="1">
      <c r="E40820" s="573"/>
      <c r="F40820" s="573"/>
    </row>
    <row r="40821" spans="5:6" ht="15" customHeight="1">
      <c r="E40821" s="573"/>
      <c r="F40821" s="573"/>
    </row>
    <row r="40822" spans="5:6" ht="15" customHeight="1">
      <c r="E40822" s="573"/>
      <c r="F40822" s="573"/>
    </row>
    <row r="40823" spans="5:6" ht="15" customHeight="1">
      <c r="E40823" s="573"/>
      <c r="F40823" s="573"/>
    </row>
    <row r="40824" spans="5:6" ht="15" customHeight="1">
      <c r="E40824" s="573"/>
      <c r="F40824" s="573"/>
    </row>
    <row r="40825" spans="5:6" ht="15" customHeight="1">
      <c r="E40825" s="573"/>
      <c r="F40825" s="573"/>
    </row>
    <row r="40826" spans="5:6" ht="15" customHeight="1">
      <c r="E40826" s="573"/>
      <c r="F40826" s="573"/>
    </row>
    <row r="40827" spans="5:6" ht="15" customHeight="1">
      <c r="E40827" s="573"/>
      <c r="F40827" s="573"/>
    </row>
    <row r="40828" spans="5:6" ht="15" customHeight="1">
      <c r="E40828" s="573"/>
      <c r="F40828" s="573"/>
    </row>
    <row r="40829" spans="5:6" ht="15" customHeight="1">
      <c r="E40829" s="573"/>
      <c r="F40829" s="573"/>
    </row>
    <row r="40830" spans="5:6" ht="15" customHeight="1">
      <c r="E40830" s="573"/>
      <c r="F40830" s="573"/>
    </row>
    <row r="40831" spans="5:6" ht="15" customHeight="1">
      <c r="E40831" s="573"/>
      <c r="F40831" s="573"/>
    </row>
    <row r="40832" spans="5:6" ht="15" customHeight="1">
      <c r="E40832" s="573"/>
      <c r="F40832" s="573"/>
    </row>
    <row r="40833" spans="5:6" ht="15" customHeight="1">
      <c r="E40833" s="573"/>
      <c r="F40833" s="573"/>
    </row>
    <row r="40834" spans="5:6" ht="15" customHeight="1">
      <c r="E40834" s="573"/>
      <c r="F40834" s="573"/>
    </row>
    <row r="40835" spans="5:6" ht="15" customHeight="1">
      <c r="E40835" s="573"/>
      <c r="F40835" s="573"/>
    </row>
    <row r="40836" spans="5:6" ht="15" customHeight="1">
      <c r="E40836" s="573"/>
      <c r="F40836" s="573"/>
    </row>
    <row r="40837" spans="5:6" ht="15" customHeight="1">
      <c r="E40837" s="573"/>
      <c r="F40837" s="573"/>
    </row>
    <row r="40838" spans="5:6" ht="15" customHeight="1">
      <c r="E40838" s="573"/>
      <c r="F40838" s="573"/>
    </row>
    <row r="40839" spans="5:6" ht="15" customHeight="1">
      <c r="E40839" s="573"/>
      <c r="F40839" s="573"/>
    </row>
    <row r="40840" spans="5:6" ht="15" customHeight="1">
      <c r="E40840" s="573"/>
      <c r="F40840" s="573"/>
    </row>
    <row r="40841" spans="5:6" ht="15" customHeight="1">
      <c r="E40841" s="573"/>
      <c r="F40841" s="573"/>
    </row>
    <row r="40842" spans="5:6" ht="15" customHeight="1">
      <c r="E40842" s="573"/>
      <c r="F40842" s="573"/>
    </row>
    <row r="40843" spans="5:6" ht="15" customHeight="1">
      <c r="E40843" s="573"/>
      <c r="F40843" s="573"/>
    </row>
    <row r="40844" spans="5:6" ht="15" customHeight="1">
      <c r="E40844" s="573"/>
      <c r="F40844" s="573"/>
    </row>
    <row r="40845" spans="5:6" ht="15" customHeight="1">
      <c r="E40845" s="573"/>
      <c r="F40845" s="573"/>
    </row>
    <row r="40846" spans="5:6" ht="15" customHeight="1">
      <c r="E40846" s="573"/>
      <c r="F40846" s="573"/>
    </row>
    <row r="40847" spans="5:6" ht="15" customHeight="1">
      <c r="E40847" s="573"/>
      <c r="F40847" s="573"/>
    </row>
    <row r="40848" spans="5:6" ht="15" customHeight="1">
      <c r="E40848" s="573"/>
      <c r="F40848" s="573"/>
    </row>
    <row r="40849" spans="5:6" ht="15" customHeight="1">
      <c r="E40849" s="573"/>
      <c r="F40849" s="573"/>
    </row>
    <row r="40850" spans="5:6" ht="15" customHeight="1">
      <c r="E40850" s="573"/>
      <c r="F40850" s="573"/>
    </row>
    <row r="40851" spans="5:6" ht="15" customHeight="1">
      <c r="E40851" s="573"/>
      <c r="F40851" s="573"/>
    </row>
    <row r="40852" spans="5:6" ht="15" customHeight="1">
      <c r="E40852" s="573"/>
      <c r="F40852" s="573"/>
    </row>
    <row r="40853" spans="5:6" ht="15" customHeight="1">
      <c r="E40853" s="573"/>
      <c r="F40853" s="573"/>
    </row>
    <row r="40854" spans="5:6" ht="15" customHeight="1">
      <c r="E40854" s="573"/>
      <c r="F40854" s="573"/>
    </row>
    <row r="40855" spans="5:6" ht="15" customHeight="1">
      <c r="E40855" s="573"/>
      <c r="F40855" s="573"/>
    </row>
    <row r="40856" spans="5:6" ht="15" customHeight="1">
      <c r="E40856" s="573"/>
      <c r="F40856" s="573"/>
    </row>
    <row r="40857" spans="5:6" ht="15" customHeight="1">
      <c r="E40857" s="573"/>
      <c r="F40857" s="573"/>
    </row>
    <row r="40858" spans="5:6" ht="15" customHeight="1">
      <c r="E40858" s="573"/>
      <c r="F40858" s="573"/>
    </row>
    <row r="40859" spans="5:6" ht="15" customHeight="1">
      <c r="E40859" s="573"/>
      <c r="F40859" s="573"/>
    </row>
    <row r="40860" spans="5:6" ht="15" customHeight="1">
      <c r="E40860" s="573"/>
      <c r="F40860" s="573"/>
    </row>
    <row r="40861" spans="5:6" ht="15" customHeight="1">
      <c r="E40861" s="573"/>
      <c r="F40861" s="573"/>
    </row>
    <row r="40862" spans="5:6" ht="15" customHeight="1">
      <c r="E40862" s="573"/>
      <c r="F40862" s="573"/>
    </row>
    <row r="40863" spans="5:6" ht="15" customHeight="1">
      <c r="E40863" s="573"/>
      <c r="F40863" s="573"/>
    </row>
    <row r="40864" spans="5:6" ht="15" customHeight="1">
      <c r="E40864" s="573"/>
      <c r="F40864" s="573"/>
    </row>
    <row r="40865" spans="5:6" ht="15" customHeight="1">
      <c r="E40865" s="573"/>
      <c r="F40865" s="573"/>
    </row>
    <row r="40866" spans="5:6" ht="15" customHeight="1">
      <c r="E40866" s="573"/>
      <c r="F40866" s="573"/>
    </row>
    <row r="40867" spans="5:6" ht="15" customHeight="1">
      <c r="E40867" s="573"/>
      <c r="F40867" s="573"/>
    </row>
    <row r="40868" spans="5:6" ht="15" customHeight="1">
      <c r="E40868" s="573"/>
      <c r="F40868" s="573"/>
    </row>
    <row r="40869" spans="5:6" ht="15" customHeight="1">
      <c r="E40869" s="573"/>
      <c r="F40869" s="573"/>
    </row>
    <row r="40870" spans="5:6" ht="15" customHeight="1">
      <c r="E40870" s="573"/>
      <c r="F40870" s="573"/>
    </row>
    <row r="40871" spans="5:6" ht="15" customHeight="1">
      <c r="E40871" s="573"/>
      <c r="F40871" s="573"/>
    </row>
    <row r="40872" spans="5:6" ht="15" customHeight="1">
      <c r="E40872" s="573"/>
      <c r="F40872" s="573"/>
    </row>
    <row r="40873" spans="5:6" ht="15" customHeight="1">
      <c r="E40873" s="573"/>
      <c r="F40873" s="573"/>
    </row>
    <row r="40874" spans="5:6" ht="15" customHeight="1">
      <c r="E40874" s="573"/>
      <c r="F40874" s="573"/>
    </row>
    <row r="40875" spans="5:6" ht="15" customHeight="1">
      <c r="E40875" s="573"/>
      <c r="F40875" s="573"/>
    </row>
    <row r="40876" spans="5:6" ht="15" customHeight="1">
      <c r="E40876" s="573"/>
      <c r="F40876" s="573"/>
    </row>
    <row r="40877" spans="5:6" ht="15" customHeight="1">
      <c r="E40877" s="573"/>
      <c r="F40877" s="573"/>
    </row>
    <row r="40878" spans="5:6" ht="15" customHeight="1">
      <c r="E40878" s="573"/>
      <c r="F40878" s="573"/>
    </row>
    <row r="40879" spans="5:6" ht="15" customHeight="1">
      <c r="E40879" s="573"/>
      <c r="F40879" s="573"/>
    </row>
    <row r="40880" spans="5:6" ht="15" customHeight="1">
      <c r="E40880" s="573"/>
      <c r="F40880" s="573"/>
    </row>
    <row r="40881" spans="5:6" ht="15" customHeight="1">
      <c r="E40881" s="573"/>
      <c r="F40881" s="573"/>
    </row>
    <row r="40882" spans="5:6" ht="15" customHeight="1">
      <c r="E40882" s="573"/>
      <c r="F40882" s="573"/>
    </row>
    <row r="40883" spans="5:6" ht="15" customHeight="1">
      <c r="E40883" s="573"/>
      <c r="F40883" s="573"/>
    </row>
    <row r="40884" spans="5:6" ht="15" customHeight="1">
      <c r="E40884" s="573"/>
      <c r="F40884" s="573"/>
    </row>
    <row r="40885" spans="5:6" ht="15" customHeight="1">
      <c r="E40885" s="573"/>
      <c r="F40885" s="573"/>
    </row>
    <row r="40886" spans="5:6" ht="15" customHeight="1">
      <c r="E40886" s="573"/>
      <c r="F40886" s="573"/>
    </row>
    <row r="40887" spans="5:6" ht="15" customHeight="1">
      <c r="E40887" s="573"/>
      <c r="F40887" s="573"/>
    </row>
    <row r="40888" spans="5:6" ht="15" customHeight="1">
      <c r="E40888" s="573"/>
      <c r="F40888" s="573"/>
    </row>
    <row r="40889" spans="5:6" ht="15" customHeight="1">
      <c r="E40889" s="573"/>
      <c r="F40889" s="573"/>
    </row>
    <row r="40890" spans="5:6" ht="15" customHeight="1">
      <c r="E40890" s="573"/>
      <c r="F40890" s="573"/>
    </row>
    <row r="40891" spans="5:6" ht="15" customHeight="1">
      <c r="E40891" s="573"/>
      <c r="F40891" s="573"/>
    </row>
    <row r="40892" spans="5:6" ht="15" customHeight="1">
      <c r="E40892" s="573"/>
      <c r="F40892" s="573"/>
    </row>
    <row r="40893" spans="5:6" ht="15" customHeight="1">
      <c r="E40893" s="573"/>
      <c r="F40893" s="573"/>
    </row>
    <row r="40894" spans="5:6" ht="15" customHeight="1">
      <c r="E40894" s="573"/>
      <c r="F40894" s="573"/>
    </row>
    <row r="40895" spans="5:6" ht="15" customHeight="1">
      <c r="E40895" s="573"/>
      <c r="F40895" s="573"/>
    </row>
    <row r="40896" spans="5:6" ht="15" customHeight="1">
      <c r="E40896" s="573"/>
      <c r="F40896" s="573"/>
    </row>
    <row r="40897" spans="5:6" ht="15" customHeight="1">
      <c r="E40897" s="573"/>
      <c r="F40897" s="573"/>
    </row>
    <row r="40898" spans="5:6" ht="15" customHeight="1">
      <c r="E40898" s="573"/>
      <c r="F40898" s="573"/>
    </row>
    <row r="40899" spans="5:6" ht="15" customHeight="1">
      <c r="E40899" s="573"/>
      <c r="F40899" s="573"/>
    </row>
    <row r="40900" spans="5:6" ht="15" customHeight="1">
      <c r="E40900" s="573"/>
      <c r="F40900" s="573"/>
    </row>
    <row r="40901" spans="5:6" ht="15" customHeight="1">
      <c r="E40901" s="573"/>
      <c r="F40901" s="573"/>
    </row>
    <row r="40902" spans="5:6" ht="15" customHeight="1">
      <c r="E40902" s="573"/>
      <c r="F40902" s="573"/>
    </row>
    <row r="40903" spans="5:6" ht="15" customHeight="1">
      <c r="E40903" s="573"/>
      <c r="F40903" s="573"/>
    </row>
    <row r="40904" spans="5:6" ht="15" customHeight="1">
      <c r="E40904" s="573"/>
      <c r="F40904" s="573"/>
    </row>
    <row r="40905" spans="5:6" ht="15" customHeight="1">
      <c r="E40905" s="573"/>
      <c r="F40905" s="573"/>
    </row>
    <row r="40906" spans="5:6" ht="15" customHeight="1">
      <c r="E40906" s="573"/>
      <c r="F40906" s="573"/>
    </row>
    <row r="40907" spans="5:6" ht="15" customHeight="1">
      <c r="E40907" s="573"/>
      <c r="F40907" s="573"/>
    </row>
    <row r="40908" spans="5:6" ht="15" customHeight="1">
      <c r="E40908" s="573"/>
      <c r="F40908" s="573"/>
    </row>
    <row r="40909" spans="5:6" ht="15" customHeight="1">
      <c r="E40909" s="573"/>
      <c r="F40909" s="573"/>
    </row>
    <row r="40910" spans="5:6" ht="15" customHeight="1">
      <c r="E40910" s="573"/>
      <c r="F40910" s="573"/>
    </row>
    <row r="40911" spans="5:6" ht="15" customHeight="1">
      <c r="E40911" s="573"/>
      <c r="F40911" s="573"/>
    </row>
    <row r="40912" spans="5:6" ht="15" customHeight="1">
      <c r="E40912" s="573"/>
      <c r="F40912" s="573"/>
    </row>
    <row r="40913" spans="5:6" ht="15" customHeight="1">
      <c r="E40913" s="573"/>
      <c r="F40913" s="573"/>
    </row>
    <row r="40914" spans="5:6" ht="15" customHeight="1">
      <c r="E40914" s="573"/>
      <c r="F40914" s="573"/>
    </row>
    <row r="40915" spans="5:6" ht="15" customHeight="1">
      <c r="E40915" s="573"/>
      <c r="F40915" s="573"/>
    </row>
    <row r="40916" spans="5:6" ht="15" customHeight="1">
      <c r="E40916" s="573"/>
      <c r="F40916" s="573"/>
    </row>
    <row r="40917" spans="5:6" ht="15" customHeight="1">
      <c r="E40917" s="573"/>
      <c r="F40917" s="573"/>
    </row>
    <row r="40918" spans="5:6" ht="15" customHeight="1">
      <c r="E40918" s="573"/>
      <c r="F40918" s="573"/>
    </row>
    <row r="40919" spans="5:6" ht="15" customHeight="1">
      <c r="E40919" s="573"/>
      <c r="F40919" s="573"/>
    </row>
    <row r="40920" spans="5:6" ht="15" customHeight="1">
      <c r="E40920" s="573"/>
      <c r="F40920" s="573"/>
    </row>
    <row r="40921" spans="5:6" ht="15" customHeight="1">
      <c r="E40921" s="573"/>
      <c r="F40921" s="573"/>
    </row>
    <row r="40922" spans="5:6" ht="15" customHeight="1">
      <c r="E40922" s="573"/>
      <c r="F40922" s="573"/>
    </row>
    <row r="40923" spans="5:6" ht="15" customHeight="1">
      <c r="E40923" s="573"/>
      <c r="F40923" s="573"/>
    </row>
    <row r="40924" spans="5:6" ht="15" customHeight="1">
      <c r="E40924" s="573"/>
      <c r="F40924" s="573"/>
    </row>
    <row r="40925" spans="5:6" ht="15" customHeight="1">
      <c r="E40925" s="573"/>
      <c r="F40925" s="573"/>
    </row>
    <row r="40926" spans="5:6" ht="15" customHeight="1">
      <c r="E40926" s="573"/>
      <c r="F40926" s="573"/>
    </row>
    <row r="40927" spans="5:6" ht="15" customHeight="1">
      <c r="E40927" s="573"/>
      <c r="F40927" s="573"/>
    </row>
    <row r="40928" spans="5:6" ht="15" customHeight="1">
      <c r="E40928" s="573"/>
      <c r="F40928" s="573"/>
    </row>
    <row r="40929" spans="5:6" ht="15" customHeight="1">
      <c r="E40929" s="573"/>
      <c r="F40929" s="573"/>
    </row>
    <row r="40930" spans="5:6" ht="15" customHeight="1">
      <c r="E40930" s="573"/>
      <c r="F40930" s="573"/>
    </row>
    <row r="40931" spans="5:6" ht="15" customHeight="1">
      <c r="E40931" s="573"/>
      <c r="F40931" s="573"/>
    </row>
    <row r="40932" spans="5:6" ht="15" customHeight="1">
      <c r="E40932" s="573"/>
      <c r="F40932" s="573"/>
    </row>
    <row r="40933" spans="5:6" ht="15" customHeight="1">
      <c r="E40933" s="573"/>
      <c r="F40933" s="573"/>
    </row>
    <row r="40934" spans="5:6" ht="15" customHeight="1">
      <c r="E40934" s="573"/>
      <c r="F40934" s="573"/>
    </row>
    <row r="40935" spans="5:6" ht="15" customHeight="1">
      <c r="E40935" s="573"/>
      <c r="F40935" s="573"/>
    </row>
    <row r="40936" spans="5:6" ht="15" customHeight="1">
      <c r="E40936" s="573"/>
      <c r="F40936" s="573"/>
    </row>
    <row r="40937" spans="5:6" ht="15" customHeight="1">
      <c r="E40937" s="573"/>
      <c r="F40937" s="573"/>
    </row>
    <row r="40938" spans="5:6" ht="15" customHeight="1">
      <c r="E40938" s="573"/>
      <c r="F40938" s="573"/>
    </row>
    <row r="40939" spans="5:6" ht="15" customHeight="1">
      <c r="E40939" s="573"/>
      <c r="F40939" s="573"/>
    </row>
    <row r="40940" spans="5:6" ht="15" customHeight="1">
      <c r="E40940" s="573"/>
      <c r="F40940" s="573"/>
    </row>
    <row r="40941" spans="5:6" ht="15" customHeight="1">
      <c r="E40941" s="573"/>
      <c r="F40941" s="573"/>
    </row>
    <row r="40942" spans="5:6" ht="15" customHeight="1">
      <c r="E40942" s="573"/>
      <c r="F40942" s="573"/>
    </row>
    <row r="40943" spans="5:6" ht="15" customHeight="1">
      <c r="E40943" s="573"/>
      <c r="F40943" s="573"/>
    </row>
    <row r="40944" spans="5:6" ht="15" customHeight="1">
      <c r="E40944" s="573"/>
      <c r="F40944" s="573"/>
    </row>
    <row r="40945" spans="5:6" ht="15" customHeight="1">
      <c r="E40945" s="573"/>
      <c r="F40945" s="573"/>
    </row>
    <row r="40946" spans="5:6" ht="15" customHeight="1">
      <c r="E40946" s="573"/>
      <c r="F40946" s="573"/>
    </row>
    <row r="40947" spans="5:6" ht="15" customHeight="1">
      <c r="E40947" s="573"/>
      <c r="F40947" s="573"/>
    </row>
    <row r="40948" spans="5:6" ht="15" customHeight="1">
      <c r="E40948" s="573"/>
      <c r="F40948" s="573"/>
    </row>
    <row r="40949" spans="5:6" ht="15" customHeight="1">
      <c r="E40949" s="573"/>
      <c r="F40949" s="573"/>
    </row>
    <row r="40950" spans="5:6" ht="15" customHeight="1">
      <c r="E40950" s="573"/>
      <c r="F40950" s="573"/>
    </row>
    <row r="40951" spans="5:6" ht="15" customHeight="1">
      <c r="E40951" s="573"/>
      <c r="F40951" s="573"/>
    </row>
    <row r="40952" spans="5:6" ht="15" customHeight="1">
      <c r="E40952" s="573"/>
      <c r="F40952" s="573"/>
    </row>
    <row r="40953" spans="5:6" ht="15" customHeight="1">
      <c r="E40953" s="573"/>
      <c r="F40953" s="573"/>
    </row>
    <row r="40954" spans="5:6" ht="15" customHeight="1">
      <c r="E40954" s="573"/>
      <c r="F40954" s="573"/>
    </row>
    <row r="40955" spans="5:6" ht="15" customHeight="1">
      <c r="E40955" s="573"/>
      <c r="F40955" s="573"/>
    </row>
    <row r="40956" spans="5:6" ht="15" customHeight="1">
      <c r="E40956" s="573"/>
      <c r="F40956" s="573"/>
    </row>
    <row r="40957" spans="5:6" ht="15" customHeight="1">
      <c r="E40957" s="573"/>
      <c r="F40957" s="573"/>
    </row>
    <row r="40958" spans="5:6" ht="15" customHeight="1">
      <c r="E40958" s="573"/>
      <c r="F40958" s="573"/>
    </row>
    <row r="40959" spans="5:6" ht="15" customHeight="1">
      <c r="E40959" s="573"/>
      <c r="F40959" s="573"/>
    </row>
    <row r="40960" spans="5:6" ht="15" customHeight="1">
      <c r="E40960" s="573"/>
      <c r="F40960" s="573"/>
    </row>
    <row r="40961" spans="5:6" ht="15" customHeight="1">
      <c r="E40961" s="573"/>
      <c r="F40961" s="573"/>
    </row>
    <row r="40962" spans="5:6" ht="15" customHeight="1">
      <c r="E40962" s="573"/>
      <c r="F40962" s="573"/>
    </row>
    <row r="40963" spans="5:6" ht="15" customHeight="1">
      <c r="E40963" s="573"/>
      <c r="F40963" s="573"/>
    </row>
    <row r="40964" spans="5:6" ht="15" customHeight="1">
      <c r="E40964" s="573"/>
      <c r="F40964" s="573"/>
    </row>
    <row r="40965" spans="5:6" ht="15" customHeight="1">
      <c r="E40965" s="573"/>
      <c r="F40965" s="573"/>
    </row>
    <row r="40966" spans="5:6" ht="15" customHeight="1">
      <c r="E40966" s="573"/>
      <c r="F40966" s="573"/>
    </row>
    <row r="40967" spans="5:6" ht="15" customHeight="1">
      <c r="E40967" s="573"/>
      <c r="F40967" s="573"/>
    </row>
    <row r="40968" spans="5:6" ht="15" customHeight="1">
      <c r="E40968" s="573"/>
      <c r="F40968" s="573"/>
    </row>
    <row r="40969" spans="5:6" ht="15" customHeight="1">
      <c r="E40969" s="573"/>
      <c r="F40969" s="573"/>
    </row>
    <row r="40970" spans="5:6" ht="15" customHeight="1">
      <c r="E40970" s="573"/>
      <c r="F40970" s="573"/>
    </row>
    <row r="40971" spans="5:6" ht="15" customHeight="1">
      <c r="E40971" s="573"/>
      <c r="F40971" s="573"/>
    </row>
    <row r="40972" spans="5:6" ht="15" customHeight="1">
      <c r="E40972" s="573"/>
      <c r="F40972" s="573"/>
    </row>
    <row r="40973" spans="5:6" ht="15" customHeight="1">
      <c r="E40973" s="573"/>
      <c r="F40973" s="573"/>
    </row>
    <row r="40974" spans="5:6" ht="15" customHeight="1">
      <c r="E40974" s="573"/>
      <c r="F40974" s="573"/>
    </row>
    <row r="40975" spans="5:6" ht="15" customHeight="1">
      <c r="E40975" s="573"/>
      <c r="F40975" s="573"/>
    </row>
    <row r="40976" spans="5:6" ht="15" customHeight="1">
      <c r="E40976" s="573"/>
      <c r="F40976" s="573"/>
    </row>
    <row r="40977" spans="5:6" ht="15" customHeight="1">
      <c r="E40977" s="573"/>
      <c r="F40977" s="573"/>
    </row>
    <row r="40978" spans="5:6" ht="15" customHeight="1">
      <c r="E40978" s="573"/>
      <c r="F40978" s="573"/>
    </row>
    <row r="40979" spans="5:6" ht="15" customHeight="1">
      <c r="E40979" s="573"/>
      <c r="F40979" s="573"/>
    </row>
    <row r="40980" spans="5:6" ht="15" customHeight="1">
      <c r="E40980" s="573"/>
      <c r="F40980" s="573"/>
    </row>
    <row r="40981" spans="5:6" ht="15" customHeight="1">
      <c r="E40981" s="573"/>
      <c r="F40981" s="573"/>
    </row>
    <row r="40982" spans="5:6" ht="15" customHeight="1">
      <c r="E40982" s="573"/>
      <c r="F40982" s="573"/>
    </row>
    <row r="40983" spans="5:6" ht="15" customHeight="1">
      <c r="E40983" s="573"/>
      <c r="F40983" s="573"/>
    </row>
    <row r="40984" spans="5:6" ht="15" customHeight="1">
      <c r="E40984" s="573"/>
      <c r="F40984" s="573"/>
    </row>
    <row r="40985" spans="5:6" ht="15" customHeight="1">
      <c r="E40985" s="573"/>
      <c r="F40985" s="573"/>
    </row>
    <row r="40986" spans="5:6" ht="15" customHeight="1">
      <c r="E40986" s="573"/>
      <c r="F40986" s="573"/>
    </row>
    <row r="40987" spans="5:6" ht="15" customHeight="1">
      <c r="E40987" s="573"/>
      <c r="F40987" s="573"/>
    </row>
    <row r="40988" spans="5:6" ht="15" customHeight="1">
      <c r="E40988" s="573"/>
      <c r="F40988" s="573"/>
    </row>
    <row r="40989" spans="5:6" ht="15" customHeight="1">
      <c r="E40989" s="573"/>
      <c r="F40989" s="573"/>
    </row>
    <row r="40990" spans="5:6" ht="15" customHeight="1">
      <c r="E40990" s="573"/>
      <c r="F40990" s="573"/>
    </row>
    <row r="40991" spans="5:6" ht="15" customHeight="1">
      <c r="E40991" s="573"/>
      <c r="F40991" s="573"/>
    </row>
    <row r="40992" spans="5:6" ht="15" customHeight="1">
      <c r="E40992" s="573"/>
      <c r="F40992" s="573"/>
    </row>
    <row r="40993" spans="5:6" ht="15" customHeight="1">
      <c r="E40993" s="573"/>
      <c r="F40993" s="573"/>
    </row>
    <row r="40994" spans="5:6" ht="15" customHeight="1">
      <c r="E40994" s="573"/>
      <c r="F40994" s="573"/>
    </row>
    <row r="40995" spans="5:6" ht="15" customHeight="1">
      <c r="E40995" s="573"/>
      <c r="F40995" s="573"/>
    </row>
    <row r="40996" spans="5:6" ht="15" customHeight="1">
      <c r="E40996" s="573"/>
      <c r="F40996" s="573"/>
    </row>
    <row r="40997" spans="5:6" ht="15" customHeight="1">
      <c r="E40997" s="573"/>
      <c r="F40997" s="573"/>
    </row>
    <row r="40998" spans="5:6" ht="15" customHeight="1">
      <c r="E40998" s="573"/>
      <c r="F40998" s="573"/>
    </row>
    <row r="40999" spans="5:6" ht="15" customHeight="1">
      <c r="E40999" s="573"/>
      <c r="F40999" s="573"/>
    </row>
    <row r="41000" spans="5:6" ht="15" customHeight="1">
      <c r="E41000" s="573"/>
      <c r="F41000" s="573"/>
    </row>
    <row r="41001" spans="5:6" ht="15" customHeight="1">
      <c r="E41001" s="573"/>
      <c r="F41001" s="573"/>
    </row>
    <row r="41002" spans="5:6" ht="15" customHeight="1">
      <c r="E41002" s="573"/>
      <c r="F41002" s="573"/>
    </row>
    <row r="41003" spans="5:6" ht="15" customHeight="1">
      <c r="E41003" s="573"/>
      <c r="F41003" s="573"/>
    </row>
    <row r="41004" spans="5:6" ht="15" customHeight="1">
      <c r="E41004" s="573"/>
      <c r="F41004" s="573"/>
    </row>
    <row r="41005" spans="5:6" ht="15" customHeight="1">
      <c r="E41005" s="573"/>
      <c r="F41005" s="573"/>
    </row>
    <row r="41006" spans="5:6" ht="15" customHeight="1">
      <c r="E41006" s="573"/>
      <c r="F41006" s="573"/>
    </row>
    <row r="41007" spans="5:6" ht="15" customHeight="1">
      <c r="E41007" s="573"/>
      <c r="F41007" s="573"/>
    </row>
    <row r="41008" spans="5:6" ht="15" customHeight="1">
      <c r="E41008" s="573"/>
      <c r="F41008" s="573"/>
    </row>
    <row r="41009" spans="5:6" ht="15" customHeight="1">
      <c r="E41009" s="573"/>
      <c r="F41009" s="573"/>
    </row>
    <row r="41010" spans="5:6" ht="15" customHeight="1">
      <c r="E41010" s="573"/>
      <c r="F41010" s="573"/>
    </row>
    <row r="41011" spans="5:6" ht="15" customHeight="1">
      <c r="E41011" s="573"/>
      <c r="F41011" s="573"/>
    </row>
    <row r="41012" spans="5:6" ht="15" customHeight="1">
      <c r="E41012" s="573"/>
      <c r="F41012" s="573"/>
    </row>
    <row r="41013" spans="5:6" ht="15" customHeight="1">
      <c r="E41013" s="573"/>
      <c r="F41013" s="573"/>
    </row>
    <row r="41014" spans="5:6" ht="15" customHeight="1">
      <c r="E41014" s="573"/>
      <c r="F41014" s="573"/>
    </row>
    <row r="41015" spans="5:6" ht="15" customHeight="1">
      <c r="E41015" s="573"/>
      <c r="F41015" s="573"/>
    </row>
    <row r="41016" spans="5:6" ht="15" customHeight="1">
      <c r="E41016" s="573"/>
      <c r="F41016" s="573"/>
    </row>
    <row r="41017" spans="5:6" ht="15" customHeight="1">
      <c r="E41017" s="573"/>
      <c r="F41017" s="573"/>
    </row>
    <row r="41018" spans="5:6" ht="15" customHeight="1">
      <c r="E41018" s="573"/>
      <c r="F41018" s="573"/>
    </row>
    <row r="41019" spans="5:6" ht="15" customHeight="1">
      <c r="E41019" s="573"/>
      <c r="F41019" s="573"/>
    </row>
    <row r="41020" spans="5:6" ht="15" customHeight="1">
      <c r="E41020" s="573"/>
      <c r="F41020" s="573"/>
    </row>
    <row r="41021" spans="5:6" ht="15" customHeight="1">
      <c r="E41021" s="573"/>
      <c r="F41021" s="573"/>
    </row>
    <row r="41022" spans="5:6" ht="15" customHeight="1">
      <c r="E41022" s="573"/>
      <c r="F41022" s="573"/>
    </row>
    <row r="41023" spans="5:6" ht="15" customHeight="1">
      <c r="E41023" s="573"/>
      <c r="F41023" s="573"/>
    </row>
    <row r="41024" spans="5:6" ht="15" customHeight="1">
      <c r="E41024" s="573"/>
      <c r="F41024" s="573"/>
    </row>
    <row r="41025" spans="5:6" ht="15" customHeight="1">
      <c r="E41025" s="573"/>
      <c r="F41025" s="573"/>
    </row>
    <row r="41026" spans="5:6" ht="15" customHeight="1">
      <c r="E41026" s="573"/>
      <c r="F41026" s="573"/>
    </row>
    <row r="41027" spans="5:6" ht="15" customHeight="1">
      <c r="E41027" s="573"/>
      <c r="F41027" s="573"/>
    </row>
    <row r="41028" spans="5:6" ht="15" customHeight="1">
      <c r="E41028" s="573"/>
      <c r="F41028" s="573"/>
    </row>
    <row r="41029" spans="5:6" ht="15" customHeight="1">
      <c r="E41029" s="573"/>
      <c r="F41029" s="573"/>
    </row>
    <row r="41030" spans="5:6" ht="15" customHeight="1">
      <c r="E41030" s="573"/>
      <c r="F41030" s="573"/>
    </row>
    <row r="41031" spans="5:6" ht="15" customHeight="1">
      <c r="E41031" s="573"/>
      <c r="F41031" s="573"/>
    </row>
    <row r="41032" spans="5:6" ht="15" customHeight="1">
      <c r="E41032" s="573"/>
      <c r="F41032" s="573"/>
    </row>
    <row r="41033" spans="5:6" ht="15" customHeight="1">
      <c r="E41033" s="573"/>
      <c r="F41033" s="573"/>
    </row>
    <row r="41034" spans="5:6" ht="15" customHeight="1">
      <c r="E41034" s="573"/>
      <c r="F41034" s="573"/>
    </row>
    <row r="41035" spans="5:6" ht="15" customHeight="1">
      <c r="E41035" s="573"/>
      <c r="F41035" s="573"/>
    </row>
    <row r="41036" spans="5:6" ht="15" customHeight="1">
      <c r="E41036" s="573"/>
      <c r="F41036" s="573"/>
    </row>
    <row r="41037" spans="5:6" ht="15" customHeight="1">
      <c r="E41037" s="573"/>
      <c r="F41037" s="573"/>
    </row>
    <row r="41038" spans="5:6" ht="15" customHeight="1">
      <c r="E41038" s="573"/>
      <c r="F41038" s="573"/>
    </row>
    <row r="41039" spans="5:6" ht="15" customHeight="1">
      <c r="E41039" s="573"/>
      <c r="F41039" s="573"/>
    </row>
    <row r="41040" spans="5:6" ht="15" customHeight="1">
      <c r="E41040" s="573"/>
      <c r="F41040" s="573"/>
    </row>
    <row r="41041" spans="5:6" ht="15" customHeight="1">
      <c r="E41041" s="573"/>
      <c r="F41041" s="573"/>
    </row>
    <row r="41042" spans="5:6" ht="15" customHeight="1">
      <c r="E41042" s="573"/>
      <c r="F41042" s="573"/>
    </row>
    <row r="41043" spans="5:6" ht="15" customHeight="1">
      <c r="E41043" s="573"/>
      <c r="F41043" s="573"/>
    </row>
    <row r="41044" spans="5:6" ht="15" customHeight="1">
      <c r="E41044" s="573"/>
      <c r="F41044" s="573"/>
    </row>
    <row r="41045" spans="5:6" ht="15" customHeight="1">
      <c r="E41045" s="573"/>
      <c r="F41045" s="573"/>
    </row>
    <row r="41046" spans="5:6" ht="15" customHeight="1">
      <c r="E41046" s="573"/>
      <c r="F41046" s="573"/>
    </row>
    <row r="41047" spans="5:6" ht="15" customHeight="1">
      <c r="E41047" s="573"/>
      <c r="F41047" s="573"/>
    </row>
    <row r="41048" spans="5:6" ht="15" customHeight="1">
      <c r="E41048" s="573"/>
      <c r="F41048" s="573"/>
    </row>
    <row r="41049" spans="5:6" ht="15" customHeight="1">
      <c r="E41049" s="573"/>
      <c r="F41049" s="573"/>
    </row>
    <row r="41050" spans="5:6" ht="15" customHeight="1">
      <c r="E41050" s="573"/>
      <c r="F41050" s="573"/>
    </row>
    <row r="41051" spans="5:6" ht="15" customHeight="1">
      <c r="E41051" s="573"/>
      <c r="F41051" s="573"/>
    </row>
    <row r="41052" spans="5:6" ht="15" customHeight="1">
      <c r="E41052" s="573"/>
      <c r="F41052" s="573"/>
    </row>
    <row r="41053" spans="5:6" ht="15" customHeight="1">
      <c r="E41053" s="573"/>
      <c r="F41053" s="573"/>
    </row>
    <row r="41054" spans="5:6" ht="15" customHeight="1">
      <c r="E41054" s="573"/>
      <c r="F41054" s="573"/>
    </row>
    <row r="41055" spans="5:6" ht="15" customHeight="1">
      <c r="E41055" s="573"/>
      <c r="F41055" s="573"/>
    </row>
    <row r="41056" spans="5:6" ht="15" customHeight="1">
      <c r="E41056" s="573"/>
      <c r="F41056" s="573"/>
    </row>
    <row r="41057" spans="5:6" ht="15" customHeight="1">
      <c r="E41057" s="573"/>
      <c r="F41057" s="573"/>
    </row>
    <row r="41058" spans="5:6" ht="15" customHeight="1">
      <c r="E41058" s="573"/>
      <c r="F41058" s="573"/>
    </row>
    <row r="41059" spans="5:6" ht="15" customHeight="1">
      <c r="E41059" s="573"/>
      <c r="F41059" s="573"/>
    </row>
    <row r="41060" spans="5:6" ht="15" customHeight="1">
      <c r="E41060" s="573"/>
      <c r="F41060" s="573"/>
    </row>
    <row r="41061" spans="5:6" ht="15" customHeight="1">
      <c r="E41061" s="573"/>
      <c r="F41061" s="573"/>
    </row>
    <row r="41062" spans="5:6" ht="15" customHeight="1">
      <c r="E41062" s="573"/>
      <c r="F41062" s="573"/>
    </row>
    <row r="41063" spans="5:6" ht="15" customHeight="1">
      <c r="E41063" s="573"/>
      <c r="F41063" s="573"/>
    </row>
    <row r="41064" spans="5:6" ht="15" customHeight="1">
      <c r="E41064" s="573"/>
      <c r="F41064" s="573"/>
    </row>
    <row r="41065" spans="5:6" ht="15" customHeight="1">
      <c r="E41065" s="573"/>
      <c r="F41065" s="573"/>
    </row>
    <row r="41066" spans="5:6" ht="15" customHeight="1">
      <c r="E41066" s="573"/>
      <c r="F41066" s="573"/>
    </row>
    <row r="41067" spans="5:6" ht="15" customHeight="1">
      <c r="E41067" s="573"/>
      <c r="F41067" s="573"/>
    </row>
    <row r="41068" spans="5:6" ht="15" customHeight="1">
      <c r="E41068" s="573"/>
      <c r="F41068" s="573"/>
    </row>
    <row r="41069" spans="5:6" ht="15" customHeight="1">
      <c r="E41069" s="573"/>
      <c r="F41069" s="573"/>
    </row>
    <row r="41070" spans="5:6" ht="15" customHeight="1">
      <c r="E41070" s="573"/>
      <c r="F41070" s="573"/>
    </row>
    <row r="41071" spans="5:6" ht="15" customHeight="1">
      <c r="E41071" s="573"/>
      <c r="F41071" s="573"/>
    </row>
    <row r="41072" spans="5:6" ht="15" customHeight="1">
      <c r="E41072" s="573"/>
      <c r="F41072" s="573"/>
    </row>
    <row r="41073" spans="5:6" ht="15" customHeight="1">
      <c r="E41073" s="573"/>
      <c r="F41073" s="573"/>
    </row>
    <row r="41074" spans="5:6" ht="15" customHeight="1">
      <c r="E41074" s="573"/>
      <c r="F41074" s="573"/>
    </row>
    <row r="41075" spans="5:6" ht="15" customHeight="1">
      <c r="E41075" s="573"/>
      <c r="F41075" s="573"/>
    </row>
    <row r="41076" spans="5:6" ht="15" customHeight="1">
      <c r="E41076" s="573"/>
      <c r="F41076" s="573"/>
    </row>
    <row r="41077" spans="5:6" ht="15" customHeight="1">
      <c r="E41077" s="573"/>
      <c r="F41077" s="573"/>
    </row>
    <row r="41078" spans="5:6" ht="15" customHeight="1">
      <c r="E41078" s="573"/>
      <c r="F41078" s="573"/>
    </row>
    <row r="41079" spans="5:6" ht="15" customHeight="1">
      <c r="E41079" s="573"/>
      <c r="F41079" s="573"/>
    </row>
    <row r="41080" spans="5:6" ht="15" customHeight="1">
      <c r="E41080" s="573"/>
      <c r="F41080" s="573"/>
    </row>
    <row r="41081" spans="5:6" ht="15" customHeight="1">
      <c r="E41081" s="573"/>
      <c r="F41081" s="573"/>
    </row>
    <row r="41082" spans="5:6" ht="15" customHeight="1">
      <c r="E41082" s="573"/>
      <c r="F41082" s="573"/>
    </row>
    <row r="41083" spans="5:6" ht="15" customHeight="1">
      <c r="E41083" s="573"/>
      <c r="F41083" s="573"/>
    </row>
    <row r="41084" spans="5:6" ht="15" customHeight="1">
      <c r="E41084" s="573"/>
      <c r="F41084" s="573"/>
    </row>
    <row r="41085" spans="5:6" ht="15" customHeight="1">
      <c r="E41085" s="573"/>
      <c r="F41085" s="573"/>
    </row>
    <row r="41086" spans="5:6" ht="15" customHeight="1">
      <c r="E41086" s="573"/>
      <c r="F41086" s="573"/>
    </row>
    <row r="41087" spans="5:6" ht="15" customHeight="1">
      <c r="E41087" s="573"/>
      <c r="F41087" s="573"/>
    </row>
    <row r="41088" spans="5:6" ht="15" customHeight="1">
      <c r="E41088" s="573"/>
      <c r="F41088" s="573"/>
    </row>
    <row r="41089" spans="5:6" ht="15" customHeight="1">
      <c r="E41089" s="573"/>
      <c r="F41089" s="573"/>
    </row>
    <row r="41090" spans="5:6" ht="15" customHeight="1">
      <c r="E41090" s="573"/>
      <c r="F41090" s="573"/>
    </row>
    <row r="41091" spans="5:6" ht="15" customHeight="1">
      <c r="E41091" s="573"/>
      <c r="F41091" s="573"/>
    </row>
    <row r="41092" spans="5:6" ht="15" customHeight="1">
      <c r="E41092" s="573"/>
      <c r="F41092" s="573"/>
    </row>
    <row r="41093" spans="5:6" ht="15" customHeight="1">
      <c r="E41093" s="573"/>
      <c r="F41093" s="573"/>
    </row>
    <row r="41094" spans="5:6" ht="15" customHeight="1">
      <c r="E41094" s="573"/>
      <c r="F41094" s="573"/>
    </row>
    <row r="41095" spans="5:6" ht="15" customHeight="1">
      <c r="E41095" s="573"/>
      <c r="F41095" s="573"/>
    </row>
    <row r="41096" spans="5:6" ht="15" customHeight="1">
      <c r="E41096" s="573"/>
      <c r="F41096" s="573"/>
    </row>
    <row r="41097" spans="5:6" ht="15" customHeight="1">
      <c r="E41097" s="573"/>
      <c r="F41097" s="573"/>
    </row>
    <row r="41098" spans="5:6" ht="15" customHeight="1">
      <c r="E41098" s="573"/>
      <c r="F41098" s="573"/>
    </row>
    <row r="41099" spans="5:6" ht="15" customHeight="1">
      <c r="E41099" s="573"/>
      <c r="F41099" s="573"/>
    </row>
    <row r="41100" spans="5:6" ht="15" customHeight="1">
      <c r="E41100" s="573"/>
      <c r="F41100" s="573"/>
    </row>
    <row r="41101" spans="5:6" ht="15" customHeight="1">
      <c r="E41101" s="573"/>
      <c r="F41101" s="573"/>
    </row>
    <row r="41102" spans="5:6" ht="15" customHeight="1">
      <c r="E41102" s="573"/>
      <c r="F41102" s="573"/>
    </row>
    <row r="41103" spans="5:6" ht="15" customHeight="1">
      <c r="E41103" s="573"/>
      <c r="F41103" s="573"/>
    </row>
    <row r="41104" spans="5:6" ht="15" customHeight="1">
      <c r="E41104" s="573"/>
      <c r="F41104" s="573"/>
    </row>
    <row r="41105" spans="5:6" ht="15" customHeight="1">
      <c r="E41105" s="573"/>
      <c r="F41105" s="573"/>
    </row>
    <row r="41106" spans="5:6" ht="15" customHeight="1">
      <c r="E41106" s="573"/>
      <c r="F41106" s="573"/>
    </row>
    <row r="41107" spans="5:6" ht="15" customHeight="1">
      <c r="E41107" s="573"/>
      <c r="F41107" s="573"/>
    </row>
    <row r="41108" spans="5:6" ht="15" customHeight="1">
      <c r="E41108" s="573"/>
      <c r="F41108" s="573"/>
    </row>
    <row r="41109" spans="5:6" ht="15" customHeight="1">
      <c r="E41109" s="573"/>
      <c r="F41109" s="573"/>
    </row>
    <row r="41110" spans="5:6" ht="15" customHeight="1">
      <c r="E41110" s="573"/>
      <c r="F41110" s="573"/>
    </row>
    <row r="41111" spans="5:6" ht="15" customHeight="1">
      <c r="E41111" s="573"/>
      <c r="F41111" s="573"/>
    </row>
    <row r="41112" spans="5:6" ht="15" customHeight="1">
      <c r="E41112" s="573"/>
      <c r="F41112" s="573"/>
    </row>
    <row r="41113" spans="5:6" ht="15" customHeight="1">
      <c r="E41113" s="573"/>
      <c r="F41113" s="573"/>
    </row>
    <row r="41114" spans="5:6" ht="15" customHeight="1">
      <c r="E41114" s="573"/>
      <c r="F41114" s="573"/>
    </row>
    <row r="41115" spans="5:6" ht="15" customHeight="1">
      <c r="E41115" s="573"/>
      <c r="F41115" s="573"/>
    </row>
    <row r="41116" spans="5:6" ht="15" customHeight="1">
      <c r="E41116" s="573"/>
      <c r="F41116" s="573"/>
    </row>
    <row r="41117" spans="5:6" ht="15" customHeight="1">
      <c r="E41117" s="573"/>
      <c r="F41117" s="573"/>
    </row>
    <row r="41118" spans="5:6" ht="15" customHeight="1">
      <c r="E41118" s="573"/>
      <c r="F41118" s="573"/>
    </row>
    <row r="41119" spans="5:6" ht="15" customHeight="1">
      <c r="E41119" s="573"/>
      <c r="F41119" s="573"/>
    </row>
    <row r="41120" spans="5:6" ht="15" customHeight="1">
      <c r="E41120" s="573"/>
      <c r="F41120" s="573"/>
    </row>
    <row r="41121" spans="5:6" ht="15" customHeight="1">
      <c r="E41121" s="573"/>
      <c r="F41121" s="573"/>
    </row>
    <row r="41122" spans="5:6" ht="15" customHeight="1">
      <c r="E41122" s="573"/>
      <c r="F41122" s="573"/>
    </row>
    <row r="41123" spans="5:6" ht="15" customHeight="1">
      <c r="E41123" s="573"/>
      <c r="F41123" s="573"/>
    </row>
    <row r="41124" spans="5:6" ht="15" customHeight="1">
      <c r="E41124" s="573"/>
      <c r="F41124" s="573"/>
    </row>
    <row r="41125" spans="5:6" ht="15" customHeight="1">
      <c r="E41125" s="573"/>
      <c r="F41125" s="573"/>
    </row>
    <row r="41126" spans="5:6" ht="15" customHeight="1">
      <c r="E41126" s="573"/>
      <c r="F41126" s="573"/>
    </row>
    <row r="41127" spans="5:6" ht="15" customHeight="1">
      <c r="E41127" s="573"/>
      <c r="F41127" s="573"/>
    </row>
    <row r="41128" spans="5:6" ht="15" customHeight="1">
      <c r="E41128" s="573"/>
      <c r="F41128" s="573"/>
    </row>
    <row r="41129" spans="5:6" ht="15" customHeight="1">
      <c r="E41129" s="573"/>
      <c r="F41129" s="573"/>
    </row>
    <row r="41130" spans="5:6" ht="15" customHeight="1">
      <c r="E41130" s="573"/>
      <c r="F41130" s="573"/>
    </row>
    <row r="41131" spans="5:6" ht="15" customHeight="1">
      <c r="E41131" s="573"/>
      <c r="F41131" s="573"/>
    </row>
    <row r="41132" spans="5:6" ht="15" customHeight="1">
      <c r="E41132" s="573"/>
      <c r="F41132" s="573"/>
    </row>
    <row r="41133" spans="5:6" ht="15" customHeight="1">
      <c r="E41133" s="573"/>
      <c r="F41133" s="573"/>
    </row>
    <row r="41134" spans="5:6" ht="15" customHeight="1">
      <c r="E41134" s="573"/>
      <c r="F41134" s="573"/>
    </row>
    <row r="41135" spans="5:6" ht="15" customHeight="1">
      <c r="E41135" s="573"/>
      <c r="F41135" s="573"/>
    </row>
    <row r="41136" spans="5:6" ht="15" customHeight="1">
      <c r="E41136" s="573"/>
      <c r="F41136" s="573"/>
    </row>
    <row r="41137" spans="5:6" ht="15" customHeight="1">
      <c r="E41137" s="573"/>
      <c r="F41137" s="573"/>
    </row>
    <row r="41138" spans="5:6" ht="15" customHeight="1">
      <c r="E41138" s="573"/>
      <c r="F41138" s="573"/>
    </row>
    <row r="41139" spans="5:6" ht="15" customHeight="1">
      <c r="E41139" s="573"/>
      <c r="F41139" s="573"/>
    </row>
    <row r="41140" spans="5:6" ht="15" customHeight="1">
      <c r="E41140" s="573"/>
      <c r="F41140" s="573"/>
    </row>
    <row r="41141" spans="5:6" ht="15" customHeight="1">
      <c r="E41141" s="573"/>
      <c r="F41141" s="573"/>
    </row>
    <row r="41142" spans="5:6" ht="15" customHeight="1">
      <c r="E41142" s="573"/>
      <c r="F41142" s="573"/>
    </row>
    <row r="41143" spans="5:6" ht="15" customHeight="1">
      <c r="E41143" s="573"/>
      <c r="F41143" s="573"/>
    </row>
    <row r="41144" spans="5:6" ht="15" customHeight="1">
      <c r="E41144" s="573"/>
      <c r="F41144" s="573"/>
    </row>
    <row r="41145" spans="5:6" ht="15" customHeight="1">
      <c r="E41145" s="573"/>
      <c r="F41145" s="573"/>
    </row>
    <row r="41146" spans="5:6" ht="15" customHeight="1">
      <c r="E41146" s="573"/>
      <c r="F41146" s="573"/>
    </row>
    <row r="41147" spans="5:6" ht="15" customHeight="1">
      <c r="E41147" s="573"/>
      <c r="F41147" s="573"/>
    </row>
    <row r="41148" spans="5:6" ht="15" customHeight="1">
      <c r="E41148" s="573"/>
      <c r="F41148" s="573"/>
    </row>
    <row r="41149" spans="5:6" ht="15" customHeight="1">
      <c r="E41149" s="573"/>
      <c r="F41149" s="573"/>
    </row>
    <row r="41150" spans="5:6" ht="15" customHeight="1">
      <c r="E41150" s="573"/>
      <c r="F41150" s="573"/>
    </row>
    <row r="41151" spans="5:6" ht="15" customHeight="1">
      <c r="E41151" s="573"/>
      <c r="F41151" s="573"/>
    </row>
    <row r="41152" spans="5:6" ht="15" customHeight="1">
      <c r="E41152" s="573"/>
      <c r="F41152" s="573"/>
    </row>
    <row r="41153" spans="5:6" ht="15" customHeight="1">
      <c r="E41153" s="573"/>
      <c r="F41153" s="573"/>
    </row>
    <row r="41154" spans="5:6" ht="15" customHeight="1">
      <c r="E41154" s="573"/>
      <c r="F41154" s="573"/>
    </row>
    <row r="41155" spans="5:6" ht="15" customHeight="1">
      <c r="E41155" s="573"/>
      <c r="F41155" s="573"/>
    </row>
    <row r="41156" spans="5:6" ht="15" customHeight="1">
      <c r="E41156" s="573"/>
      <c r="F41156" s="573"/>
    </row>
    <row r="41157" spans="5:6" ht="15" customHeight="1">
      <c r="E41157" s="573"/>
      <c r="F41157" s="573"/>
    </row>
    <row r="41158" spans="5:6" ht="15" customHeight="1">
      <c r="E41158" s="573"/>
      <c r="F41158" s="573"/>
    </row>
    <row r="41159" spans="5:6" ht="15" customHeight="1">
      <c r="E41159" s="573"/>
      <c r="F41159" s="573"/>
    </row>
    <row r="41160" spans="5:6" ht="15" customHeight="1">
      <c r="E41160" s="573"/>
      <c r="F41160" s="573"/>
    </row>
    <row r="41161" spans="5:6" ht="15" customHeight="1">
      <c r="E41161" s="573"/>
      <c r="F41161" s="573"/>
    </row>
    <row r="41162" spans="5:6" ht="15" customHeight="1">
      <c r="E41162" s="573"/>
      <c r="F41162" s="573"/>
    </row>
    <row r="41163" spans="5:6" ht="15" customHeight="1">
      <c r="E41163" s="573"/>
      <c r="F41163" s="573"/>
    </row>
    <row r="41164" spans="5:6" ht="15" customHeight="1">
      <c r="E41164" s="573"/>
      <c r="F41164" s="573"/>
    </row>
    <row r="41165" spans="5:6" ht="15" customHeight="1">
      <c r="E41165" s="573"/>
      <c r="F41165" s="573"/>
    </row>
    <row r="41166" spans="5:6" ht="15" customHeight="1">
      <c r="E41166" s="573"/>
      <c r="F41166" s="573"/>
    </row>
    <row r="41167" spans="5:6" ht="15" customHeight="1">
      <c r="E41167" s="573"/>
      <c r="F41167" s="573"/>
    </row>
    <row r="41168" spans="5:6" ht="15" customHeight="1">
      <c r="E41168" s="573"/>
      <c r="F41168" s="573"/>
    </row>
    <row r="41169" spans="5:6" ht="15" customHeight="1">
      <c r="E41169" s="573"/>
      <c r="F41169" s="573"/>
    </row>
    <row r="41170" spans="5:6" ht="15" customHeight="1">
      <c r="E41170" s="573"/>
      <c r="F41170" s="573"/>
    </row>
    <row r="41171" spans="5:6" ht="15" customHeight="1">
      <c r="E41171" s="573"/>
      <c r="F41171" s="573"/>
    </row>
    <row r="41172" spans="5:6" ht="15" customHeight="1">
      <c r="E41172" s="573"/>
      <c r="F41172" s="573"/>
    </row>
    <row r="41173" spans="5:6" ht="15" customHeight="1">
      <c r="E41173" s="573"/>
      <c r="F41173" s="573"/>
    </row>
    <row r="41174" spans="5:6" ht="15" customHeight="1">
      <c r="E41174" s="573"/>
      <c r="F41174" s="573"/>
    </row>
    <row r="41175" spans="5:6" ht="15" customHeight="1">
      <c r="E41175" s="573"/>
      <c r="F41175" s="573"/>
    </row>
    <row r="41176" spans="5:6" ht="15" customHeight="1">
      <c r="E41176" s="573"/>
      <c r="F41176" s="573"/>
    </row>
    <row r="41177" spans="5:6" ht="15" customHeight="1">
      <c r="E41177" s="573"/>
      <c r="F41177" s="573"/>
    </row>
    <row r="41178" spans="5:6" ht="15" customHeight="1">
      <c r="E41178" s="573"/>
      <c r="F41178" s="573"/>
    </row>
    <row r="41179" spans="5:6" ht="15" customHeight="1">
      <c r="E41179" s="573"/>
      <c r="F41179" s="573"/>
    </row>
    <row r="41180" spans="5:6" ht="15" customHeight="1">
      <c r="E41180" s="573"/>
      <c r="F41180" s="573"/>
    </row>
    <row r="41181" spans="5:6" ht="15" customHeight="1">
      <c r="E41181" s="573"/>
      <c r="F41181" s="573"/>
    </row>
    <row r="41182" spans="5:6" ht="15" customHeight="1">
      <c r="E41182" s="573"/>
      <c r="F41182" s="573"/>
    </row>
    <row r="41183" spans="5:6" ht="15" customHeight="1">
      <c r="E41183" s="573"/>
      <c r="F41183" s="573"/>
    </row>
    <row r="41184" spans="5:6" ht="15" customHeight="1">
      <c r="E41184" s="573"/>
      <c r="F41184" s="573"/>
    </row>
    <row r="41185" spans="5:6" ht="15" customHeight="1">
      <c r="E41185" s="573"/>
      <c r="F41185" s="573"/>
    </row>
    <row r="41186" spans="5:6" ht="15" customHeight="1">
      <c r="E41186" s="573"/>
      <c r="F41186" s="573"/>
    </row>
    <row r="41187" spans="5:6" ht="15" customHeight="1">
      <c r="E41187" s="573"/>
      <c r="F41187" s="573"/>
    </row>
    <row r="41188" spans="5:6" ht="15" customHeight="1">
      <c r="E41188" s="573"/>
      <c r="F41188" s="573"/>
    </row>
    <row r="41189" spans="5:6" ht="15" customHeight="1">
      <c r="E41189" s="573"/>
      <c r="F41189" s="573"/>
    </row>
    <row r="41190" spans="5:6" ht="15" customHeight="1">
      <c r="E41190" s="573"/>
      <c r="F41190" s="573"/>
    </row>
    <row r="41191" spans="5:6" ht="15" customHeight="1">
      <c r="E41191" s="573"/>
      <c r="F41191" s="573"/>
    </row>
    <row r="41192" spans="5:6" ht="15" customHeight="1">
      <c r="E41192" s="573"/>
      <c r="F41192" s="573"/>
    </row>
    <row r="41193" spans="5:6" ht="15" customHeight="1">
      <c r="E41193" s="573"/>
      <c r="F41193" s="573"/>
    </row>
    <row r="41194" spans="5:6" ht="15" customHeight="1">
      <c r="E41194" s="573"/>
      <c r="F41194" s="573"/>
    </row>
    <row r="41195" spans="5:6" ht="15" customHeight="1">
      <c r="E41195" s="573"/>
      <c r="F41195" s="573"/>
    </row>
    <row r="41196" spans="5:6" ht="15" customHeight="1">
      <c r="E41196" s="573"/>
      <c r="F41196" s="573"/>
    </row>
    <row r="41197" spans="5:6" ht="15" customHeight="1">
      <c r="E41197" s="573"/>
      <c r="F41197" s="573"/>
    </row>
    <row r="41198" spans="5:6" ht="15" customHeight="1">
      <c r="E41198" s="573"/>
      <c r="F41198" s="573"/>
    </row>
    <row r="41199" spans="5:6" ht="15" customHeight="1">
      <c r="E41199" s="573"/>
      <c r="F41199" s="573"/>
    </row>
    <row r="41200" spans="5:6" ht="15" customHeight="1">
      <c r="E41200" s="573"/>
      <c r="F41200" s="573"/>
    </row>
    <row r="41201" spans="5:6" ht="15" customHeight="1">
      <c r="E41201" s="573"/>
      <c r="F41201" s="573"/>
    </row>
    <row r="41202" spans="5:6" ht="15" customHeight="1">
      <c r="E41202" s="573"/>
      <c r="F41202" s="573"/>
    </row>
    <row r="41203" spans="5:6" ht="15" customHeight="1">
      <c r="E41203" s="573"/>
      <c r="F41203" s="573"/>
    </row>
    <row r="41204" spans="5:6" ht="15" customHeight="1">
      <c r="E41204" s="573"/>
      <c r="F41204" s="573"/>
    </row>
    <row r="41205" spans="5:6" ht="15" customHeight="1">
      <c r="E41205" s="573"/>
      <c r="F41205" s="573"/>
    </row>
    <row r="41206" spans="5:6" ht="15" customHeight="1">
      <c r="E41206" s="573"/>
      <c r="F41206" s="573"/>
    </row>
    <row r="41207" spans="5:6" ht="15" customHeight="1">
      <c r="E41207" s="573"/>
      <c r="F41207" s="573"/>
    </row>
    <row r="41208" spans="5:6" ht="15" customHeight="1">
      <c r="E41208" s="573"/>
      <c r="F41208" s="573"/>
    </row>
    <row r="41209" spans="5:6" ht="15" customHeight="1">
      <c r="E41209" s="573"/>
      <c r="F41209" s="573"/>
    </row>
    <row r="41210" spans="5:6" ht="15" customHeight="1">
      <c r="E41210" s="573"/>
      <c r="F41210" s="573"/>
    </row>
    <row r="41211" spans="5:6" ht="15" customHeight="1">
      <c r="E41211" s="573"/>
      <c r="F41211" s="573"/>
    </row>
    <row r="41212" spans="5:6" ht="15" customHeight="1">
      <c r="E41212" s="573"/>
      <c r="F41212" s="573"/>
    </row>
    <row r="41213" spans="5:6" ht="15" customHeight="1">
      <c r="E41213" s="573"/>
      <c r="F41213" s="573"/>
    </row>
    <row r="41214" spans="5:6" ht="15" customHeight="1">
      <c r="E41214" s="573"/>
      <c r="F41214" s="573"/>
    </row>
    <row r="41215" spans="5:6" ht="15" customHeight="1">
      <c r="E41215" s="573"/>
      <c r="F41215" s="573"/>
    </row>
    <row r="41216" spans="5:6" ht="15" customHeight="1">
      <c r="E41216" s="573"/>
      <c r="F41216" s="573"/>
    </row>
    <row r="41217" spans="5:6" ht="15" customHeight="1">
      <c r="E41217" s="573"/>
      <c r="F41217" s="573"/>
    </row>
    <row r="41218" spans="5:6" ht="15" customHeight="1">
      <c r="E41218" s="573"/>
      <c r="F41218" s="573"/>
    </row>
    <row r="41219" spans="5:6" ht="15" customHeight="1">
      <c r="E41219" s="573"/>
      <c r="F41219" s="573"/>
    </row>
    <row r="41220" spans="5:6" ht="15" customHeight="1">
      <c r="E41220" s="573"/>
      <c r="F41220" s="573"/>
    </row>
    <row r="41221" spans="5:6" ht="15" customHeight="1">
      <c r="E41221" s="573"/>
      <c r="F41221" s="573"/>
    </row>
    <row r="41222" spans="5:6" ht="15" customHeight="1">
      <c r="E41222" s="573"/>
      <c r="F41222" s="573"/>
    </row>
    <row r="41223" spans="5:6" ht="15" customHeight="1">
      <c r="E41223" s="573"/>
      <c r="F41223" s="573"/>
    </row>
    <row r="41224" spans="5:6" ht="15" customHeight="1">
      <c r="E41224" s="573"/>
      <c r="F41224" s="573"/>
    </row>
    <row r="41225" spans="5:6" ht="15" customHeight="1">
      <c r="E41225" s="573"/>
      <c r="F41225" s="573"/>
    </row>
    <row r="41226" spans="5:6" ht="15" customHeight="1">
      <c r="E41226" s="573"/>
      <c r="F41226" s="573"/>
    </row>
    <row r="41227" spans="5:6" ht="15" customHeight="1">
      <c r="E41227" s="573"/>
      <c r="F41227" s="573"/>
    </row>
    <row r="41228" spans="5:6" ht="15" customHeight="1">
      <c r="E41228" s="573"/>
      <c r="F41228" s="573"/>
    </row>
    <row r="41229" spans="5:6" ht="15" customHeight="1">
      <c r="E41229" s="573"/>
      <c r="F41229" s="573"/>
    </row>
    <row r="41230" spans="5:6" ht="15" customHeight="1">
      <c r="E41230" s="573"/>
      <c r="F41230" s="573"/>
    </row>
    <row r="41231" spans="5:6" ht="15" customHeight="1">
      <c r="E41231" s="573"/>
      <c r="F41231" s="573"/>
    </row>
    <row r="41232" spans="5:6" ht="15" customHeight="1">
      <c r="E41232" s="573"/>
      <c r="F41232" s="573"/>
    </row>
    <row r="41233" spans="5:6" ht="15" customHeight="1">
      <c r="E41233" s="573"/>
      <c r="F41233" s="573"/>
    </row>
    <row r="41234" spans="5:6" ht="15" customHeight="1">
      <c r="E41234" s="573"/>
      <c r="F41234" s="573"/>
    </row>
    <row r="41235" spans="5:6" ht="15" customHeight="1">
      <c r="E41235" s="573"/>
      <c r="F41235" s="573"/>
    </row>
    <row r="41236" spans="5:6" ht="15" customHeight="1">
      <c r="E41236" s="573"/>
      <c r="F41236" s="573"/>
    </row>
    <row r="41237" spans="5:6" ht="15" customHeight="1">
      <c r="E41237" s="573"/>
      <c r="F41237" s="573"/>
    </row>
    <row r="41238" spans="5:6" ht="15" customHeight="1">
      <c r="E41238" s="573"/>
      <c r="F41238" s="573"/>
    </row>
    <row r="41239" spans="5:6" ht="15" customHeight="1">
      <c r="E41239" s="573"/>
      <c r="F41239" s="573"/>
    </row>
    <row r="41240" spans="5:6" ht="15" customHeight="1">
      <c r="E41240" s="573"/>
      <c r="F41240" s="573"/>
    </row>
    <row r="41241" spans="5:6" ht="15" customHeight="1">
      <c r="E41241" s="573"/>
      <c r="F41241" s="573"/>
    </row>
    <row r="41242" spans="5:6" ht="15" customHeight="1">
      <c r="E41242" s="573"/>
      <c r="F41242" s="573"/>
    </row>
    <row r="41243" spans="5:6" ht="15" customHeight="1">
      <c r="E41243" s="573"/>
      <c r="F41243" s="573"/>
    </row>
    <row r="41244" spans="5:6" ht="15" customHeight="1">
      <c r="E41244" s="573"/>
      <c r="F41244" s="573"/>
    </row>
    <row r="41245" spans="5:6" ht="15" customHeight="1">
      <c r="E41245" s="573"/>
      <c r="F41245" s="573"/>
    </row>
    <row r="41246" spans="5:6" ht="15" customHeight="1">
      <c r="E41246" s="573"/>
      <c r="F41246" s="573"/>
    </row>
    <row r="41247" spans="5:6" ht="15" customHeight="1">
      <c r="E41247" s="573"/>
      <c r="F41247" s="573"/>
    </row>
    <row r="41248" spans="5:6" ht="15" customHeight="1">
      <c r="E41248" s="573"/>
      <c r="F41248" s="573"/>
    </row>
    <row r="41249" spans="5:6" ht="15" customHeight="1">
      <c r="E41249" s="573"/>
      <c r="F41249" s="573"/>
    </row>
    <row r="41250" spans="5:6" ht="15" customHeight="1">
      <c r="E41250" s="573"/>
      <c r="F41250" s="573"/>
    </row>
    <row r="41251" spans="5:6" ht="15" customHeight="1">
      <c r="E41251" s="573"/>
      <c r="F41251" s="573"/>
    </row>
    <row r="41252" spans="5:6" ht="15" customHeight="1">
      <c r="E41252" s="573"/>
      <c r="F41252" s="573"/>
    </row>
    <row r="41253" spans="5:6" ht="15" customHeight="1">
      <c r="E41253" s="573"/>
      <c r="F41253" s="573"/>
    </row>
    <row r="41254" spans="5:6" ht="15" customHeight="1">
      <c r="E41254" s="573"/>
      <c r="F41254" s="573"/>
    </row>
    <row r="41255" spans="5:6" ht="15" customHeight="1">
      <c r="E41255" s="573"/>
      <c r="F41255" s="573"/>
    </row>
    <row r="41256" spans="5:6" ht="15" customHeight="1">
      <c r="E41256" s="573"/>
      <c r="F41256" s="573"/>
    </row>
    <row r="41257" spans="5:6" ht="15" customHeight="1">
      <c r="E41257" s="573"/>
      <c r="F41257" s="573"/>
    </row>
    <row r="41258" spans="5:6" ht="15" customHeight="1">
      <c r="E41258" s="573"/>
      <c r="F41258" s="573"/>
    </row>
    <row r="41259" spans="5:6" ht="15" customHeight="1">
      <c r="E41259" s="573"/>
      <c r="F41259" s="573"/>
    </row>
    <row r="41260" spans="5:6" ht="15" customHeight="1">
      <c r="E41260" s="573"/>
      <c r="F41260" s="573"/>
    </row>
    <row r="41261" spans="5:6" ht="15" customHeight="1">
      <c r="E41261" s="573"/>
      <c r="F41261" s="573"/>
    </row>
    <row r="41262" spans="5:6" ht="15" customHeight="1">
      <c r="E41262" s="573"/>
      <c r="F41262" s="573"/>
    </row>
    <row r="41263" spans="5:6" ht="15" customHeight="1">
      <c r="E41263" s="573"/>
      <c r="F41263" s="573"/>
    </row>
    <row r="41264" spans="5:6" ht="15" customHeight="1">
      <c r="E41264" s="573"/>
      <c r="F41264" s="573"/>
    </row>
    <row r="41265" spans="5:6" ht="15" customHeight="1">
      <c r="E41265" s="573"/>
      <c r="F41265" s="573"/>
    </row>
    <row r="41266" spans="5:6" ht="15" customHeight="1">
      <c r="E41266" s="573"/>
      <c r="F41266" s="573"/>
    </row>
    <row r="41267" spans="5:6" ht="15" customHeight="1">
      <c r="E41267" s="573"/>
      <c r="F41267" s="573"/>
    </row>
    <row r="41268" spans="5:6" ht="15" customHeight="1">
      <c r="E41268" s="573"/>
      <c r="F41268" s="573"/>
    </row>
    <row r="41269" spans="5:6" ht="15" customHeight="1">
      <c r="E41269" s="573"/>
      <c r="F41269" s="573"/>
    </row>
    <row r="41270" spans="5:6" ht="15" customHeight="1">
      <c r="E41270" s="573"/>
      <c r="F41270" s="573"/>
    </row>
    <row r="41271" spans="5:6" ht="15" customHeight="1">
      <c r="E41271" s="573"/>
      <c r="F41271" s="573"/>
    </row>
    <row r="41272" spans="5:6" ht="15" customHeight="1">
      <c r="E41272" s="573"/>
      <c r="F41272" s="573"/>
    </row>
    <row r="41273" spans="5:6" ht="15" customHeight="1">
      <c r="E41273" s="573"/>
      <c r="F41273" s="573"/>
    </row>
    <row r="41274" spans="5:6" ht="15" customHeight="1">
      <c r="E41274" s="573"/>
      <c r="F41274" s="573"/>
    </row>
    <row r="41275" spans="5:6" ht="15" customHeight="1">
      <c r="E41275" s="573"/>
      <c r="F41275" s="573"/>
    </row>
    <row r="41276" spans="5:6" ht="15" customHeight="1">
      <c r="E41276" s="573"/>
      <c r="F41276" s="573"/>
    </row>
    <row r="41277" spans="5:6" ht="15" customHeight="1">
      <c r="E41277" s="573"/>
      <c r="F41277" s="573"/>
    </row>
    <row r="41278" spans="5:6" ht="15" customHeight="1">
      <c r="E41278" s="573"/>
      <c r="F41278" s="573"/>
    </row>
    <row r="41279" spans="5:6" ht="15" customHeight="1">
      <c r="E41279" s="573"/>
      <c r="F41279" s="573"/>
    </row>
    <row r="41280" spans="5:6" ht="15" customHeight="1">
      <c r="E41280" s="573"/>
      <c r="F41280" s="573"/>
    </row>
    <row r="41281" spans="5:6" ht="15" customHeight="1">
      <c r="E41281" s="573"/>
      <c r="F41281" s="573"/>
    </row>
    <row r="41282" spans="5:6" ht="15" customHeight="1">
      <c r="E41282" s="573"/>
      <c r="F41282" s="573"/>
    </row>
    <row r="41283" spans="5:6" ht="15" customHeight="1">
      <c r="E41283" s="573"/>
      <c r="F41283" s="573"/>
    </row>
    <row r="41284" spans="5:6" ht="15" customHeight="1">
      <c r="E41284" s="573"/>
      <c r="F41284" s="573"/>
    </row>
    <row r="41285" spans="5:6" ht="15" customHeight="1">
      <c r="E41285" s="573"/>
      <c r="F41285" s="573"/>
    </row>
    <row r="41286" spans="5:6" ht="15" customHeight="1">
      <c r="E41286" s="573"/>
      <c r="F41286" s="573"/>
    </row>
    <row r="41287" spans="5:6" ht="15" customHeight="1">
      <c r="E41287" s="573"/>
      <c r="F41287" s="573"/>
    </row>
    <row r="41288" spans="5:6" ht="15" customHeight="1">
      <c r="E41288" s="573"/>
      <c r="F41288" s="573"/>
    </row>
    <row r="41289" spans="5:6" ht="15" customHeight="1">
      <c r="E41289" s="573"/>
      <c r="F41289" s="573"/>
    </row>
    <row r="41290" spans="5:6" ht="15" customHeight="1">
      <c r="E41290" s="573"/>
      <c r="F41290" s="573"/>
    </row>
    <row r="41291" spans="5:6" ht="15" customHeight="1">
      <c r="E41291" s="573"/>
      <c r="F41291" s="573"/>
    </row>
    <row r="41292" spans="5:6" ht="15" customHeight="1">
      <c r="E41292" s="573"/>
      <c r="F41292" s="573"/>
    </row>
    <row r="41293" spans="5:6" ht="15" customHeight="1">
      <c r="E41293" s="573"/>
      <c r="F41293" s="573"/>
    </row>
    <row r="41294" spans="5:6" ht="15" customHeight="1">
      <c r="E41294" s="573"/>
      <c r="F41294" s="573"/>
    </row>
    <row r="41295" spans="5:6" ht="15" customHeight="1">
      <c r="E41295" s="573"/>
      <c r="F41295" s="573"/>
    </row>
    <row r="41296" spans="5:6" ht="15" customHeight="1">
      <c r="E41296" s="573"/>
      <c r="F41296" s="573"/>
    </row>
    <row r="41297" spans="5:6" ht="15" customHeight="1">
      <c r="E41297" s="573"/>
      <c r="F41297" s="573"/>
    </row>
    <row r="41298" spans="5:6" ht="15" customHeight="1">
      <c r="E41298" s="573"/>
      <c r="F41298" s="573"/>
    </row>
    <row r="41299" spans="5:6" ht="15" customHeight="1">
      <c r="E41299" s="573"/>
      <c r="F41299" s="573"/>
    </row>
    <row r="41300" spans="5:6" ht="15" customHeight="1">
      <c r="E41300" s="573"/>
      <c r="F41300" s="573"/>
    </row>
    <row r="41301" spans="5:6" ht="15" customHeight="1">
      <c r="E41301" s="573"/>
      <c r="F41301" s="573"/>
    </row>
    <row r="41302" spans="5:6" ht="15" customHeight="1">
      <c r="E41302" s="573"/>
      <c r="F41302" s="573"/>
    </row>
    <row r="41303" spans="5:6" ht="15" customHeight="1">
      <c r="E41303" s="573"/>
      <c r="F41303" s="573"/>
    </row>
    <row r="41304" spans="5:6" ht="15" customHeight="1">
      <c r="E41304" s="573"/>
      <c r="F41304" s="573"/>
    </row>
    <row r="41305" spans="5:6" ht="15" customHeight="1">
      <c r="E41305" s="573"/>
      <c r="F41305" s="573"/>
    </row>
    <row r="41306" spans="5:6" ht="15" customHeight="1">
      <c r="E41306" s="573"/>
      <c r="F41306" s="573"/>
    </row>
    <row r="41307" spans="5:6" ht="15" customHeight="1">
      <c r="E41307" s="573"/>
      <c r="F41307" s="573"/>
    </row>
    <row r="41308" spans="5:6" ht="15" customHeight="1">
      <c r="E41308" s="573"/>
      <c r="F41308" s="573"/>
    </row>
    <row r="41309" spans="5:6" ht="15" customHeight="1">
      <c r="E41309" s="573"/>
      <c r="F41309" s="573"/>
    </row>
    <row r="41310" spans="5:6" ht="15" customHeight="1">
      <c r="E41310" s="573"/>
      <c r="F41310" s="573"/>
    </row>
    <row r="41311" spans="5:6" ht="15" customHeight="1">
      <c r="E41311" s="573"/>
      <c r="F41311" s="573"/>
    </row>
    <row r="41312" spans="5:6" ht="15" customHeight="1">
      <c r="E41312" s="573"/>
      <c r="F41312" s="573"/>
    </row>
    <row r="41313" spans="5:6" ht="15" customHeight="1">
      <c r="E41313" s="573"/>
      <c r="F41313" s="573"/>
    </row>
    <row r="41314" spans="5:6" ht="15" customHeight="1">
      <c r="E41314" s="573"/>
      <c r="F41314" s="573"/>
    </row>
    <row r="41315" spans="5:6" ht="15" customHeight="1">
      <c r="E41315" s="573"/>
      <c r="F41315" s="573"/>
    </row>
    <row r="41316" spans="5:6" ht="15" customHeight="1">
      <c r="E41316" s="573"/>
      <c r="F41316" s="573"/>
    </row>
    <row r="41317" spans="5:6" ht="15" customHeight="1">
      <c r="E41317" s="573"/>
      <c r="F41317" s="573"/>
    </row>
    <row r="41318" spans="5:6" ht="15" customHeight="1">
      <c r="E41318" s="573"/>
      <c r="F41318" s="573"/>
    </row>
    <row r="41319" spans="5:6" ht="15" customHeight="1">
      <c r="E41319" s="573"/>
      <c r="F41319" s="573"/>
    </row>
    <row r="41320" spans="5:6" ht="15" customHeight="1">
      <c r="E41320" s="573"/>
      <c r="F41320" s="573"/>
    </row>
    <row r="41321" spans="5:6" ht="15" customHeight="1">
      <c r="E41321" s="573"/>
      <c r="F41321" s="573"/>
    </row>
    <row r="41322" spans="5:6" ht="15" customHeight="1">
      <c r="E41322" s="573"/>
      <c r="F41322" s="573"/>
    </row>
    <row r="41323" spans="5:6" ht="15" customHeight="1">
      <c r="E41323" s="573"/>
      <c r="F41323" s="573"/>
    </row>
    <row r="41324" spans="5:6" ht="15" customHeight="1">
      <c r="E41324" s="573"/>
      <c r="F41324" s="573"/>
    </row>
    <row r="41325" spans="5:6" ht="15" customHeight="1">
      <c r="E41325" s="573"/>
      <c r="F41325" s="573"/>
    </row>
    <row r="41326" spans="5:6" ht="15" customHeight="1">
      <c r="E41326" s="573"/>
      <c r="F41326" s="573"/>
    </row>
    <row r="41327" spans="5:6" ht="15" customHeight="1">
      <c r="E41327" s="573"/>
      <c r="F41327" s="573"/>
    </row>
    <row r="41328" spans="5:6" ht="15" customHeight="1">
      <c r="E41328" s="573"/>
      <c r="F41328" s="573"/>
    </row>
    <row r="41329" spans="5:6" ht="15" customHeight="1">
      <c r="E41329" s="573"/>
      <c r="F41329" s="573"/>
    </row>
    <row r="41330" spans="5:6" ht="15" customHeight="1">
      <c r="E41330" s="573"/>
      <c r="F41330" s="573"/>
    </row>
    <row r="41331" spans="5:6" ht="15" customHeight="1">
      <c r="E41331" s="573"/>
      <c r="F41331" s="573"/>
    </row>
    <row r="41332" spans="5:6" ht="15" customHeight="1">
      <c r="E41332" s="573"/>
      <c r="F41332" s="573"/>
    </row>
    <row r="41333" spans="5:6" ht="15" customHeight="1">
      <c r="E41333" s="573"/>
      <c r="F41333" s="573"/>
    </row>
    <row r="41334" spans="5:6" ht="15" customHeight="1">
      <c r="E41334" s="573"/>
      <c r="F41334" s="573"/>
    </row>
    <row r="41335" spans="5:6" ht="15" customHeight="1">
      <c r="E41335" s="573"/>
      <c r="F41335" s="573"/>
    </row>
    <row r="41336" spans="5:6" ht="15" customHeight="1">
      <c r="E41336" s="573"/>
      <c r="F41336" s="573"/>
    </row>
    <row r="41337" spans="5:6" ht="15" customHeight="1">
      <c r="E41337" s="573"/>
      <c r="F41337" s="573"/>
    </row>
    <row r="41338" spans="5:6" ht="15" customHeight="1">
      <c r="E41338" s="573"/>
      <c r="F41338" s="573"/>
    </row>
    <row r="41339" spans="5:6" ht="15" customHeight="1">
      <c r="E41339" s="573"/>
      <c r="F41339" s="573"/>
    </row>
    <row r="41340" spans="5:6" ht="15" customHeight="1">
      <c r="E41340" s="573"/>
      <c r="F41340" s="573"/>
    </row>
    <row r="41341" spans="5:6" ht="15" customHeight="1">
      <c r="E41341" s="573"/>
      <c r="F41341" s="573"/>
    </row>
    <row r="41342" spans="5:6" ht="15" customHeight="1">
      <c r="E41342" s="573"/>
      <c r="F41342" s="573"/>
    </row>
    <row r="41343" spans="5:6" ht="15" customHeight="1">
      <c r="E41343" s="573"/>
      <c r="F41343" s="573"/>
    </row>
    <row r="41344" spans="5:6" ht="15" customHeight="1">
      <c r="E41344" s="573"/>
      <c r="F41344" s="573"/>
    </row>
    <row r="41345" spans="5:6" ht="15" customHeight="1">
      <c r="E41345" s="573"/>
      <c r="F41345" s="573"/>
    </row>
    <row r="41346" spans="5:6" ht="15" customHeight="1">
      <c r="E41346" s="573"/>
      <c r="F41346" s="573"/>
    </row>
    <row r="41347" spans="5:6" ht="15" customHeight="1">
      <c r="E41347" s="573"/>
      <c r="F41347" s="573"/>
    </row>
    <row r="41348" spans="5:6" ht="15" customHeight="1">
      <c r="E41348" s="573"/>
      <c r="F41348" s="573"/>
    </row>
    <row r="41349" spans="5:6" ht="15" customHeight="1">
      <c r="E41349" s="573"/>
      <c r="F41349" s="573"/>
    </row>
    <row r="41350" spans="5:6" ht="15" customHeight="1">
      <c r="E41350" s="573"/>
      <c r="F41350" s="573"/>
    </row>
    <row r="41351" spans="5:6" ht="15" customHeight="1">
      <c r="E41351" s="573"/>
      <c r="F41351" s="573"/>
    </row>
    <row r="41352" spans="5:6" ht="15" customHeight="1">
      <c r="E41352" s="573"/>
      <c r="F41352" s="573"/>
    </row>
    <row r="41353" spans="5:6" ht="15" customHeight="1">
      <c r="E41353" s="573"/>
      <c r="F41353" s="573"/>
    </row>
    <row r="41354" spans="5:6" ht="15" customHeight="1">
      <c r="E41354" s="573"/>
      <c r="F41354" s="573"/>
    </row>
    <row r="41355" spans="5:6" ht="15" customHeight="1">
      <c r="E41355" s="573"/>
      <c r="F41355" s="573"/>
    </row>
    <row r="41356" spans="5:6" ht="15" customHeight="1">
      <c r="E41356" s="573"/>
      <c r="F41356" s="573"/>
    </row>
    <row r="41357" spans="5:6" ht="15" customHeight="1">
      <c r="E41357" s="573"/>
      <c r="F41357" s="573"/>
    </row>
    <row r="41358" spans="5:6" ht="15" customHeight="1">
      <c r="E41358" s="573"/>
      <c r="F41358" s="573"/>
    </row>
    <row r="41359" spans="5:6" ht="15" customHeight="1">
      <c r="E41359" s="573"/>
      <c r="F41359" s="573"/>
    </row>
    <row r="41360" spans="5:6" ht="15" customHeight="1">
      <c r="E41360" s="573"/>
      <c r="F41360" s="573"/>
    </row>
    <row r="41361" spans="5:6" ht="15" customHeight="1">
      <c r="E41361" s="573"/>
      <c r="F41361" s="573"/>
    </row>
    <row r="41362" spans="5:6" ht="15" customHeight="1">
      <c r="E41362" s="573"/>
      <c r="F41362" s="573"/>
    </row>
    <row r="41363" spans="5:6" ht="15" customHeight="1">
      <c r="E41363" s="573"/>
      <c r="F41363" s="573"/>
    </row>
    <row r="41364" spans="5:6" ht="15" customHeight="1">
      <c r="E41364" s="573"/>
      <c r="F41364" s="573"/>
    </row>
    <row r="41365" spans="5:6" ht="15" customHeight="1">
      <c r="E41365" s="573"/>
      <c r="F41365" s="573"/>
    </row>
    <row r="41366" spans="5:6" ht="15" customHeight="1">
      <c r="E41366" s="573"/>
      <c r="F41366" s="573"/>
    </row>
    <row r="41367" spans="5:6" ht="15" customHeight="1">
      <c r="E41367" s="573"/>
      <c r="F41367" s="573"/>
    </row>
    <row r="41368" spans="5:6" ht="15" customHeight="1">
      <c r="E41368" s="573"/>
      <c r="F41368" s="573"/>
    </row>
    <row r="41369" spans="5:6" ht="15" customHeight="1">
      <c r="E41369" s="573"/>
      <c r="F41369" s="573"/>
    </row>
    <row r="41370" spans="5:6" ht="15" customHeight="1">
      <c r="E41370" s="573"/>
      <c r="F41370" s="573"/>
    </row>
    <row r="41371" spans="5:6" ht="15" customHeight="1">
      <c r="E41371" s="573"/>
      <c r="F41371" s="573"/>
    </row>
    <row r="41372" spans="5:6" ht="15" customHeight="1">
      <c r="E41372" s="573"/>
      <c r="F41372" s="573"/>
    </row>
    <row r="41373" spans="5:6" ht="15" customHeight="1">
      <c r="E41373" s="573"/>
      <c r="F41373" s="573"/>
    </row>
    <row r="41374" spans="5:6" ht="15" customHeight="1">
      <c r="E41374" s="573"/>
      <c r="F41374" s="573"/>
    </row>
    <row r="41375" spans="5:6" ht="15" customHeight="1">
      <c r="E41375" s="573"/>
      <c r="F41375" s="573"/>
    </row>
    <row r="41376" spans="5:6" ht="15" customHeight="1">
      <c r="E41376" s="573"/>
      <c r="F41376" s="573"/>
    </row>
    <row r="41377" spans="5:6" ht="15" customHeight="1">
      <c r="E41377" s="573"/>
      <c r="F41377" s="573"/>
    </row>
    <row r="41378" spans="5:6" ht="15" customHeight="1">
      <c r="E41378" s="573"/>
      <c r="F41378" s="573"/>
    </row>
    <row r="41379" spans="5:6" ht="15" customHeight="1">
      <c r="E41379" s="573"/>
      <c r="F41379" s="573"/>
    </row>
    <row r="41380" spans="5:6" ht="15" customHeight="1">
      <c r="E41380" s="573"/>
      <c r="F41380" s="573"/>
    </row>
    <row r="41381" spans="5:6" ht="15" customHeight="1">
      <c r="E41381" s="573"/>
      <c r="F41381" s="573"/>
    </row>
    <row r="41382" spans="5:6" ht="15" customHeight="1">
      <c r="E41382" s="573"/>
      <c r="F41382" s="573"/>
    </row>
    <row r="41383" spans="5:6" ht="15" customHeight="1">
      <c r="E41383" s="573"/>
      <c r="F41383" s="573"/>
    </row>
    <row r="41384" spans="5:6" ht="15" customHeight="1">
      <c r="E41384" s="573"/>
      <c r="F41384" s="573"/>
    </row>
    <row r="41385" spans="5:6" ht="15" customHeight="1">
      <c r="E41385" s="573"/>
      <c r="F41385" s="573"/>
    </row>
    <row r="41386" spans="5:6" ht="15" customHeight="1">
      <c r="E41386" s="573"/>
      <c r="F41386" s="573"/>
    </row>
    <row r="41387" spans="5:6" ht="15" customHeight="1">
      <c r="E41387" s="573"/>
      <c r="F41387" s="573"/>
    </row>
    <row r="41388" spans="5:6" ht="15" customHeight="1">
      <c r="E41388" s="573"/>
      <c r="F41388" s="573"/>
    </row>
    <row r="41389" spans="5:6" ht="15" customHeight="1">
      <c r="E41389" s="573"/>
      <c r="F41389" s="573"/>
    </row>
    <row r="41390" spans="5:6" ht="15" customHeight="1">
      <c r="E41390" s="573"/>
      <c r="F41390" s="573"/>
    </row>
    <row r="41391" spans="5:6" ht="15" customHeight="1">
      <c r="E41391" s="573"/>
      <c r="F41391" s="573"/>
    </row>
    <row r="41392" spans="5:6" ht="15" customHeight="1">
      <c r="E41392" s="573"/>
      <c r="F41392" s="573"/>
    </row>
    <row r="41393" spans="5:6" ht="15" customHeight="1">
      <c r="E41393" s="573"/>
      <c r="F41393" s="573"/>
    </row>
    <row r="41394" spans="5:6" ht="15" customHeight="1">
      <c r="E41394" s="573"/>
      <c r="F41394" s="573"/>
    </row>
    <row r="41395" spans="5:6" ht="15" customHeight="1">
      <c r="E41395" s="573"/>
      <c r="F41395" s="573"/>
    </row>
    <row r="41396" spans="5:6" ht="15" customHeight="1">
      <c r="E41396" s="573"/>
      <c r="F41396" s="573"/>
    </row>
    <row r="41397" spans="5:6" ht="15" customHeight="1">
      <c r="E41397" s="573"/>
      <c r="F41397" s="573"/>
    </row>
    <row r="41398" spans="5:6" ht="15" customHeight="1">
      <c r="E41398" s="573"/>
      <c r="F41398" s="573"/>
    </row>
    <row r="41399" spans="5:6" ht="15" customHeight="1">
      <c r="E41399" s="573"/>
      <c r="F41399" s="573"/>
    </row>
    <row r="41400" spans="5:6" ht="15" customHeight="1">
      <c r="E41400" s="573"/>
      <c r="F41400" s="573"/>
    </row>
    <row r="41401" spans="5:6" ht="15" customHeight="1">
      <c r="E41401" s="573"/>
      <c r="F41401" s="573"/>
    </row>
    <row r="41402" spans="5:6" ht="15" customHeight="1">
      <c r="E41402" s="573"/>
      <c r="F41402" s="573"/>
    </row>
    <row r="41403" spans="5:6" ht="15" customHeight="1">
      <c r="E41403" s="573"/>
      <c r="F41403" s="573"/>
    </row>
    <row r="41404" spans="5:6" ht="15" customHeight="1">
      <c r="E41404" s="573"/>
      <c r="F41404" s="573"/>
    </row>
    <row r="41405" spans="5:6" ht="15" customHeight="1">
      <c r="E41405" s="573"/>
      <c r="F41405" s="573"/>
    </row>
    <row r="41406" spans="5:6" ht="15" customHeight="1">
      <c r="E41406" s="573"/>
      <c r="F41406" s="573"/>
    </row>
    <row r="41407" spans="5:6" ht="15" customHeight="1">
      <c r="E41407" s="573"/>
      <c r="F41407" s="573"/>
    </row>
    <row r="41408" spans="5:6" ht="15" customHeight="1">
      <c r="E41408" s="573"/>
      <c r="F41408" s="573"/>
    </row>
    <row r="41409" spans="5:6" ht="15" customHeight="1">
      <c r="E41409" s="573"/>
      <c r="F41409" s="573"/>
    </row>
    <row r="41410" spans="5:6" ht="15" customHeight="1">
      <c r="E41410" s="573"/>
      <c r="F41410" s="573"/>
    </row>
    <row r="41411" spans="5:6" ht="15" customHeight="1">
      <c r="E41411" s="573"/>
      <c r="F41411" s="573"/>
    </row>
    <row r="41412" spans="5:6" ht="15" customHeight="1">
      <c r="E41412" s="573"/>
      <c r="F41412" s="573"/>
    </row>
    <row r="41413" spans="5:6" ht="15" customHeight="1">
      <c r="E41413" s="573"/>
      <c r="F41413" s="573"/>
    </row>
    <row r="41414" spans="5:6" ht="15" customHeight="1">
      <c r="E41414" s="573"/>
      <c r="F41414" s="573"/>
    </row>
    <row r="41415" spans="5:6" ht="15" customHeight="1">
      <c r="E41415" s="573"/>
      <c r="F41415" s="573"/>
    </row>
    <row r="41416" spans="5:6" ht="15" customHeight="1">
      <c r="E41416" s="573"/>
      <c r="F41416" s="573"/>
    </row>
    <row r="41417" spans="5:6" ht="15" customHeight="1">
      <c r="E41417" s="573"/>
      <c r="F41417" s="573"/>
    </row>
    <row r="41418" spans="5:6" ht="15" customHeight="1">
      <c r="E41418" s="573"/>
      <c r="F41418" s="573"/>
    </row>
    <row r="41419" spans="5:6" ht="15" customHeight="1">
      <c r="E41419" s="573"/>
      <c r="F41419" s="573"/>
    </row>
    <row r="41420" spans="5:6" ht="15" customHeight="1">
      <c r="E41420" s="573"/>
      <c r="F41420" s="573"/>
    </row>
    <row r="41421" spans="5:6" ht="15" customHeight="1">
      <c r="E41421" s="573"/>
      <c r="F41421" s="573"/>
    </row>
    <row r="41422" spans="5:6" ht="15" customHeight="1">
      <c r="E41422" s="573"/>
      <c r="F41422" s="573"/>
    </row>
    <row r="41423" spans="5:6" ht="15" customHeight="1">
      <c r="E41423" s="573"/>
      <c r="F41423" s="573"/>
    </row>
    <row r="41424" spans="5:6" ht="15" customHeight="1">
      <c r="E41424" s="573"/>
      <c r="F41424" s="573"/>
    </row>
    <row r="41425" spans="5:6" ht="15" customHeight="1">
      <c r="E41425" s="573"/>
      <c r="F41425" s="573"/>
    </row>
    <row r="41426" spans="5:6" ht="15" customHeight="1">
      <c r="E41426" s="573"/>
      <c r="F41426" s="573"/>
    </row>
    <row r="41427" spans="5:6" ht="15" customHeight="1">
      <c r="E41427" s="573"/>
      <c r="F41427" s="573"/>
    </row>
    <row r="41428" spans="5:6" ht="15" customHeight="1">
      <c r="E41428" s="573"/>
      <c r="F41428" s="573"/>
    </row>
    <row r="41429" spans="5:6" ht="15" customHeight="1">
      <c r="E41429" s="573"/>
      <c r="F41429" s="573"/>
    </row>
    <row r="41430" spans="5:6" ht="15" customHeight="1">
      <c r="E41430" s="573"/>
      <c r="F41430" s="573"/>
    </row>
    <row r="41431" spans="5:6" ht="15" customHeight="1">
      <c r="E41431" s="573"/>
      <c r="F41431" s="573"/>
    </row>
    <row r="41432" spans="5:6" ht="15" customHeight="1">
      <c r="E41432" s="573"/>
      <c r="F41432" s="573"/>
    </row>
    <row r="41433" spans="5:6" ht="15" customHeight="1">
      <c r="E41433" s="573"/>
      <c r="F41433" s="573"/>
    </row>
    <row r="41434" spans="5:6" ht="15" customHeight="1">
      <c r="E41434" s="573"/>
      <c r="F41434" s="573"/>
    </row>
    <row r="41435" spans="5:6" ht="15" customHeight="1">
      <c r="E41435" s="573"/>
      <c r="F41435" s="573"/>
    </row>
    <row r="41436" spans="5:6" ht="15" customHeight="1">
      <c r="E41436" s="573"/>
      <c r="F41436" s="573"/>
    </row>
    <row r="41437" spans="5:6" ht="15" customHeight="1">
      <c r="E41437" s="573"/>
      <c r="F41437" s="573"/>
    </row>
    <row r="41438" spans="5:6" ht="15" customHeight="1">
      <c r="E41438" s="573"/>
      <c r="F41438" s="573"/>
    </row>
    <row r="41439" spans="5:6" ht="15" customHeight="1">
      <c r="E41439" s="573"/>
      <c r="F41439" s="573"/>
    </row>
    <row r="41440" spans="5:6" ht="15" customHeight="1">
      <c r="E41440" s="573"/>
      <c r="F41440" s="573"/>
    </row>
    <row r="41441" spans="5:6" ht="15" customHeight="1">
      <c r="E41441" s="573"/>
      <c r="F41441" s="573"/>
    </row>
    <row r="41442" spans="5:6" ht="15" customHeight="1">
      <c r="E41442" s="573"/>
      <c r="F41442" s="573"/>
    </row>
    <row r="41443" spans="5:6" ht="15" customHeight="1">
      <c r="E41443" s="573"/>
      <c r="F41443" s="573"/>
    </row>
    <row r="41444" spans="5:6" ht="15" customHeight="1">
      <c r="E41444" s="573"/>
      <c r="F41444" s="573"/>
    </row>
    <row r="41445" spans="5:6" ht="15" customHeight="1">
      <c r="E41445" s="573"/>
      <c r="F41445" s="573"/>
    </row>
    <row r="41446" spans="5:6" ht="15" customHeight="1">
      <c r="E41446" s="573"/>
      <c r="F41446" s="573"/>
    </row>
    <row r="41447" spans="5:6" ht="15" customHeight="1">
      <c r="E41447" s="573"/>
      <c r="F41447" s="573"/>
    </row>
    <row r="41448" spans="5:6" ht="15" customHeight="1">
      <c r="E41448" s="573"/>
      <c r="F41448" s="573"/>
    </row>
    <row r="41449" spans="5:6" ht="15" customHeight="1">
      <c r="E41449" s="573"/>
      <c r="F41449" s="573"/>
    </row>
    <row r="41450" spans="5:6" ht="15" customHeight="1">
      <c r="E41450" s="573"/>
      <c r="F41450" s="573"/>
    </row>
    <row r="41451" spans="5:6" ht="15" customHeight="1">
      <c r="E41451" s="573"/>
      <c r="F41451" s="573"/>
    </row>
    <row r="41452" spans="5:6" ht="15" customHeight="1">
      <c r="E41452" s="573"/>
      <c r="F41452" s="573"/>
    </row>
    <row r="41453" spans="5:6" ht="15" customHeight="1">
      <c r="E41453" s="573"/>
      <c r="F41453" s="573"/>
    </row>
    <row r="41454" spans="5:6" ht="15" customHeight="1">
      <c r="E41454" s="573"/>
      <c r="F41454" s="573"/>
    </row>
    <row r="41455" spans="5:6" ht="15" customHeight="1">
      <c r="E41455" s="573"/>
      <c r="F41455" s="573"/>
    </row>
    <row r="41456" spans="5:6" ht="15" customHeight="1">
      <c r="E41456" s="573"/>
      <c r="F41456" s="573"/>
    </row>
    <row r="41457" spans="5:6" ht="15" customHeight="1">
      <c r="E41457" s="573"/>
      <c r="F41457" s="573"/>
    </row>
    <row r="41458" spans="5:6" ht="15" customHeight="1">
      <c r="E41458" s="573"/>
      <c r="F41458" s="573"/>
    </row>
    <row r="41459" spans="5:6" ht="15" customHeight="1">
      <c r="E41459" s="573"/>
      <c r="F41459" s="573"/>
    </row>
    <row r="41460" spans="5:6" ht="15" customHeight="1">
      <c r="E41460" s="573"/>
      <c r="F41460" s="573"/>
    </row>
    <row r="41461" spans="5:6" ht="15" customHeight="1">
      <c r="E41461" s="573"/>
      <c r="F41461" s="573"/>
    </row>
    <row r="41462" spans="5:6" ht="15" customHeight="1">
      <c r="E41462" s="573"/>
      <c r="F41462" s="573"/>
    </row>
    <row r="41463" spans="5:6" ht="15" customHeight="1">
      <c r="E41463" s="573"/>
      <c r="F41463" s="573"/>
    </row>
    <row r="41464" spans="5:6" ht="15" customHeight="1">
      <c r="E41464" s="573"/>
      <c r="F41464" s="573"/>
    </row>
    <row r="41465" spans="5:6" ht="15" customHeight="1">
      <c r="E41465" s="573"/>
      <c r="F41465" s="573"/>
    </row>
    <row r="41466" spans="5:6" ht="15" customHeight="1">
      <c r="E41466" s="573"/>
      <c r="F41466" s="573"/>
    </row>
    <row r="41467" spans="5:6" ht="15" customHeight="1">
      <c r="E41467" s="573"/>
      <c r="F41467" s="573"/>
    </row>
    <row r="41468" spans="5:6" ht="15" customHeight="1">
      <c r="E41468" s="573"/>
      <c r="F41468" s="573"/>
    </row>
    <row r="41469" spans="5:6" ht="15" customHeight="1">
      <c r="E41469" s="573"/>
      <c r="F41469" s="573"/>
    </row>
    <row r="41470" spans="5:6" ht="15" customHeight="1">
      <c r="E41470" s="573"/>
      <c r="F41470" s="573"/>
    </row>
    <row r="41471" spans="5:6" ht="15" customHeight="1">
      <c r="E41471" s="573"/>
      <c r="F41471" s="573"/>
    </row>
    <row r="41472" spans="5:6" ht="15" customHeight="1">
      <c r="E41472" s="573"/>
      <c r="F41472" s="573"/>
    </row>
    <row r="41473" spans="5:6" ht="15" customHeight="1">
      <c r="E41473" s="573"/>
      <c r="F41473" s="573"/>
    </row>
    <row r="41474" spans="5:6" ht="15" customHeight="1">
      <c r="E41474" s="573"/>
      <c r="F41474" s="573"/>
    </row>
    <row r="41475" spans="5:6" ht="15" customHeight="1">
      <c r="E41475" s="573"/>
      <c r="F41475" s="573"/>
    </row>
    <row r="41476" spans="5:6" ht="15" customHeight="1">
      <c r="E41476" s="573"/>
      <c r="F41476" s="573"/>
    </row>
    <row r="41477" spans="5:6" ht="15" customHeight="1">
      <c r="E41477" s="573"/>
      <c r="F41477" s="573"/>
    </row>
    <row r="41478" spans="5:6" ht="15" customHeight="1">
      <c r="E41478" s="573"/>
      <c r="F41478" s="573"/>
    </row>
    <row r="41479" spans="5:6" ht="15" customHeight="1">
      <c r="E41479" s="573"/>
      <c r="F41479" s="573"/>
    </row>
    <row r="41480" spans="5:6" ht="15" customHeight="1">
      <c r="E41480" s="573"/>
      <c r="F41480" s="573"/>
    </row>
    <row r="41481" spans="5:6" ht="15" customHeight="1">
      <c r="E41481" s="573"/>
      <c r="F41481" s="573"/>
    </row>
    <row r="41482" spans="5:6" ht="15" customHeight="1">
      <c r="E41482" s="573"/>
      <c r="F41482" s="573"/>
    </row>
    <row r="41483" spans="5:6" ht="15" customHeight="1">
      <c r="E41483" s="573"/>
      <c r="F41483" s="573"/>
    </row>
    <row r="41484" spans="5:6" ht="15" customHeight="1">
      <c r="E41484" s="573"/>
      <c r="F41484" s="573"/>
    </row>
    <row r="41485" spans="5:6" ht="15" customHeight="1">
      <c r="E41485" s="573"/>
      <c r="F41485" s="573"/>
    </row>
    <row r="41486" spans="5:6" ht="15" customHeight="1">
      <c r="E41486" s="573"/>
      <c r="F41486" s="573"/>
    </row>
    <row r="41487" spans="5:6" ht="15" customHeight="1">
      <c r="E41487" s="573"/>
      <c r="F41487" s="573"/>
    </row>
    <row r="41488" spans="5:6" ht="15" customHeight="1">
      <c r="E41488" s="573"/>
      <c r="F41488" s="573"/>
    </row>
    <row r="41489" spans="5:6" ht="15" customHeight="1">
      <c r="E41489" s="573"/>
      <c r="F41489" s="573"/>
    </row>
    <row r="41490" spans="5:6" ht="15" customHeight="1">
      <c r="E41490" s="573"/>
      <c r="F41490" s="573"/>
    </row>
    <row r="41491" spans="5:6" ht="15" customHeight="1">
      <c r="E41491" s="573"/>
      <c r="F41491" s="573"/>
    </row>
    <row r="41492" spans="5:6" ht="15" customHeight="1">
      <c r="E41492" s="573"/>
      <c r="F41492" s="573"/>
    </row>
    <row r="41493" spans="5:6" ht="15" customHeight="1">
      <c r="E41493" s="573"/>
      <c r="F41493" s="573"/>
    </row>
    <row r="41494" spans="5:6" ht="15" customHeight="1">
      <c r="E41494" s="573"/>
      <c r="F41494" s="573"/>
    </row>
    <row r="41495" spans="5:6" ht="15" customHeight="1">
      <c r="E41495" s="573"/>
      <c r="F41495" s="573"/>
    </row>
    <row r="41496" spans="5:6" ht="15" customHeight="1">
      <c r="E41496" s="573"/>
      <c r="F41496" s="573"/>
    </row>
    <row r="41497" spans="5:6" ht="15" customHeight="1">
      <c r="E41497" s="573"/>
      <c r="F41497" s="573"/>
    </row>
    <row r="41498" spans="5:6" ht="15" customHeight="1">
      <c r="E41498" s="573"/>
      <c r="F41498" s="573"/>
    </row>
    <row r="41499" spans="5:6" ht="15" customHeight="1">
      <c r="E41499" s="573"/>
      <c r="F41499" s="573"/>
    </row>
    <row r="41500" spans="5:6" ht="15" customHeight="1">
      <c r="E41500" s="573"/>
      <c r="F41500" s="573"/>
    </row>
    <row r="41501" spans="5:6" ht="15" customHeight="1">
      <c r="E41501" s="573"/>
      <c r="F41501" s="573"/>
    </row>
    <row r="41502" spans="5:6" ht="15" customHeight="1">
      <c r="E41502" s="573"/>
      <c r="F41502" s="573"/>
    </row>
    <row r="41503" spans="5:6" ht="15" customHeight="1">
      <c r="E41503" s="573"/>
      <c r="F41503" s="573"/>
    </row>
    <row r="41504" spans="5:6" ht="15" customHeight="1">
      <c r="E41504" s="573"/>
      <c r="F41504" s="573"/>
    </row>
    <row r="41505" spans="5:6" ht="15" customHeight="1">
      <c r="E41505" s="573"/>
      <c r="F41505" s="573"/>
    </row>
    <row r="41506" spans="5:6" ht="15" customHeight="1">
      <c r="E41506" s="573"/>
      <c r="F41506" s="573"/>
    </row>
    <row r="41507" spans="5:6" ht="15" customHeight="1">
      <c r="E41507" s="573"/>
      <c r="F41507" s="573"/>
    </row>
    <row r="41508" spans="5:6" ht="15" customHeight="1">
      <c r="E41508" s="573"/>
      <c r="F41508" s="573"/>
    </row>
    <row r="41509" spans="5:6" ht="15" customHeight="1">
      <c r="E41509" s="573"/>
      <c r="F41509" s="573"/>
    </row>
    <row r="41510" spans="5:6" ht="15" customHeight="1">
      <c r="E41510" s="573"/>
      <c r="F41510" s="573"/>
    </row>
    <row r="41511" spans="5:6" ht="15" customHeight="1">
      <c r="E41511" s="573"/>
      <c r="F41511" s="573"/>
    </row>
    <row r="41512" spans="5:6" ht="15" customHeight="1">
      <c r="E41512" s="573"/>
      <c r="F41512" s="573"/>
    </row>
    <row r="41513" spans="5:6" ht="15" customHeight="1">
      <c r="E41513" s="573"/>
      <c r="F41513" s="573"/>
    </row>
    <row r="41514" spans="5:6" ht="15" customHeight="1">
      <c r="E41514" s="573"/>
      <c r="F41514" s="573"/>
    </row>
    <row r="41515" spans="5:6" ht="15" customHeight="1">
      <c r="E41515" s="573"/>
      <c r="F41515" s="573"/>
    </row>
    <row r="41516" spans="5:6" ht="15" customHeight="1">
      <c r="E41516" s="573"/>
      <c r="F41516" s="573"/>
    </row>
    <row r="41517" spans="5:6" ht="15" customHeight="1">
      <c r="E41517" s="573"/>
      <c r="F41517" s="573"/>
    </row>
    <row r="41518" spans="5:6" ht="15" customHeight="1">
      <c r="E41518" s="573"/>
      <c r="F41518" s="573"/>
    </row>
    <row r="41519" spans="5:6" ht="15" customHeight="1">
      <c r="E41519" s="573"/>
      <c r="F41519" s="573"/>
    </row>
    <row r="41520" spans="5:6" ht="15" customHeight="1">
      <c r="E41520" s="573"/>
      <c r="F41520" s="573"/>
    </row>
    <row r="41521" spans="5:6" ht="15" customHeight="1">
      <c r="E41521" s="573"/>
      <c r="F41521" s="573"/>
    </row>
    <row r="41522" spans="5:6" ht="15" customHeight="1">
      <c r="E41522" s="573"/>
      <c r="F41522" s="573"/>
    </row>
    <row r="41523" spans="5:6" ht="15" customHeight="1">
      <c r="E41523" s="573"/>
      <c r="F41523" s="573"/>
    </row>
    <row r="41524" spans="5:6" ht="15" customHeight="1">
      <c r="E41524" s="573"/>
      <c r="F41524" s="573"/>
    </row>
    <row r="41525" spans="5:6" ht="15" customHeight="1">
      <c r="E41525" s="573"/>
      <c r="F41525" s="573"/>
    </row>
    <row r="41526" spans="5:6" ht="15" customHeight="1">
      <c r="E41526" s="573"/>
      <c r="F41526" s="573"/>
    </row>
    <row r="41527" spans="5:6" ht="15" customHeight="1">
      <c r="E41527" s="573"/>
      <c r="F41527" s="573"/>
    </row>
    <row r="41528" spans="5:6" ht="15" customHeight="1">
      <c r="E41528" s="573"/>
      <c r="F41528" s="573"/>
    </row>
    <row r="41529" spans="5:6" ht="15" customHeight="1">
      <c r="E41529" s="573"/>
      <c r="F41529" s="573"/>
    </row>
    <row r="41530" spans="5:6" ht="15" customHeight="1">
      <c r="E41530" s="573"/>
      <c r="F41530" s="573"/>
    </row>
    <row r="41531" spans="5:6" ht="15" customHeight="1">
      <c r="E41531" s="573"/>
      <c r="F41531" s="573"/>
    </row>
    <row r="41532" spans="5:6" ht="15" customHeight="1">
      <c r="E41532" s="573"/>
      <c r="F41532" s="573"/>
    </row>
    <row r="41533" spans="5:6" ht="15" customHeight="1">
      <c r="E41533" s="573"/>
      <c r="F41533" s="573"/>
    </row>
    <row r="41534" spans="5:6" ht="15" customHeight="1">
      <c r="E41534" s="573"/>
      <c r="F41534" s="573"/>
    </row>
    <row r="41535" spans="5:6" ht="15" customHeight="1">
      <c r="E41535" s="573"/>
      <c r="F41535" s="573"/>
    </row>
    <row r="41536" spans="5:6" ht="15" customHeight="1">
      <c r="E41536" s="573"/>
      <c r="F41536" s="573"/>
    </row>
    <row r="41537" spans="5:6" ht="15" customHeight="1">
      <c r="E41537" s="573"/>
      <c r="F41537" s="573"/>
    </row>
    <row r="41538" spans="5:6" ht="15" customHeight="1">
      <c r="E41538" s="573"/>
      <c r="F41538" s="573"/>
    </row>
    <row r="41539" spans="5:6" ht="15" customHeight="1">
      <c r="E41539" s="573"/>
      <c r="F41539" s="573"/>
    </row>
    <row r="41540" spans="5:6" ht="15" customHeight="1">
      <c r="E41540" s="573"/>
      <c r="F41540" s="573"/>
    </row>
    <row r="41541" spans="5:6" ht="15" customHeight="1">
      <c r="E41541" s="573"/>
      <c r="F41541" s="573"/>
    </row>
    <row r="41542" spans="5:6" ht="15" customHeight="1">
      <c r="E41542" s="573"/>
      <c r="F41542" s="573"/>
    </row>
    <row r="41543" spans="5:6" ht="15" customHeight="1">
      <c r="E41543" s="573"/>
      <c r="F41543" s="573"/>
    </row>
    <row r="41544" spans="5:6" ht="15" customHeight="1">
      <c r="E41544" s="573"/>
      <c r="F41544" s="573"/>
    </row>
    <row r="41545" spans="5:6" ht="15" customHeight="1">
      <c r="E41545" s="573"/>
      <c r="F41545" s="573"/>
    </row>
    <row r="41546" spans="5:6" ht="15" customHeight="1">
      <c r="E41546" s="573"/>
      <c r="F41546" s="573"/>
    </row>
    <row r="41547" spans="5:6" ht="15" customHeight="1">
      <c r="E41547" s="573"/>
      <c r="F41547" s="573"/>
    </row>
    <row r="41548" spans="5:6" ht="15" customHeight="1">
      <c r="E41548" s="573"/>
      <c r="F41548" s="573"/>
    </row>
    <row r="41549" spans="5:6" ht="15" customHeight="1">
      <c r="E41549" s="573"/>
      <c r="F41549" s="573"/>
    </row>
    <row r="41550" spans="5:6" ht="15" customHeight="1">
      <c r="E41550" s="573"/>
      <c r="F41550" s="573"/>
    </row>
    <row r="41551" spans="5:6" ht="15" customHeight="1">
      <c r="E41551" s="573"/>
      <c r="F41551" s="573"/>
    </row>
    <row r="41552" spans="5:6" ht="15" customHeight="1">
      <c r="E41552" s="573"/>
      <c r="F41552" s="573"/>
    </row>
    <row r="41553" spans="5:6" ht="15" customHeight="1">
      <c r="E41553" s="573"/>
      <c r="F41553" s="573"/>
    </row>
    <row r="41554" spans="5:6" ht="15" customHeight="1">
      <c r="E41554" s="573"/>
      <c r="F41554" s="573"/>
    </row>
    <row r="41555" spans="5:6" ht="15" customHeight="1">
      <c r="E41555" s="573"/>
      <c r="F41555" s="573"/>
    </row>
    <row r="41556" spans="5:6" ht="15" customHeight="1">
      <c r="E41556" s="573"/>
      <c r="F41556" s="573"/>
    </row>
    <row r="41557" spans="5:6" ht="15" customHeight="1">
      <c r="E41557" s="573"/>
      <c r="F41557" s="573"/>
    </row>
    <row r="41558" spans="5:6" ht="15" customHeight="1">
      <c r="E41558" s="573"/>
      <c r="F41558" s="573"/>
    </row>
    <row r="41559" spans="5:6" ht="15" customHeight="1">
      <c r="E41559" s="573"/>
      <c r="F41559" s="573"/>
    </row>
    <row r="41560" spans="5:6" ht="15" customHeight="1">
      <c r="E41560" s="573"/>
      <c r="F41560" s="573"/>
    </row>
    <row r="41561" spans="5:6" ht="15" customHeight="1">
      <c r="E41561" s="573"/>
      <c r="F41561" s="573"/>
    </row>
    <row r="41562" spans="5:6" ht="15" customHeight="1">
      <c r="E41562" s="573"/>
      <c r="F41562" s="573"/>
    </row>
    <row r="41563" spans="5:6" ht="15" customHeight="1">
      <c r="E41563" s="573"/>
      <c r="F41563" s="573"/>
    </row>
    <row r="41564" spans="5:6" ht="15" customHeight="1">
      <c r="E41564" s="573"/>
      <c r="F41564" s="573"/>
    </row>
    <row r="41565" spans="5:6" ht="15" customHeight="1">
      <c r="E41565" s="573"/>
      <c r="F41565" s="573"/>
    </row>
    <row r="41566" spans="5:6" ht="15" customHeight="1">
      <c r="E41566" s="573"/>
      <c r="F41566" s="573"/>
    </row>
    <row r="41567" spans="5:6" ht="15" customHeight="1">
      <c r="E41567" s="573"/>
      <c r="F41567" s="573"/>
    </row>
    <row r="41568" spans="5:6" ht="15" customHeight="1">
      <c r="E41568" s="573"/>
      <c r="F41568" s="573"/>
    </row>
    <row r="41569" spans="5:6" ht="15" customHeight="1">
      <c r="E41569" s="573"/>
      <c r="F41569" s="573"/>
    </row>
    <row r="41570" spans="5:6" ht="15" customHeight="1">
      <c r="E41570" s="573"/>
      <c r="F41570" s="573"/>
    </row>
    <row r="41571" spans="5:6" ht="15" customHeight="1">
      <c r="E41571" s="573"/>
      <c r="F41571" s="573"/>
    </row>
    <row r="41572" spans="5:6" ht="15" customHeight="1">
      <c r="E41572" s="573"/>
      <c r="F41572" s="573"/>
    </row>
    <row r="41573" spans="5:6" ht="15" customHeight="1">
      <c r="E41573" s="573"/>
      <c r="F41573" s="573"/>
    </row>
    <row r="41574" spans="5:6" ht="15" customHeight="1">
      <c r="E41574" s="573"/>
      <c r="F41574" s="573"/>
    </row>
    <row r="41575" spans="5:6" ht="15" customHeight="1">
      <c r="E41575" s="573"/>
      <c r="F41575" s="573"/>
    </row>
    <row r="41576" spans="5:6" ht="15" customHeight="1">
      <c r="E41576" s="573"/>
      <c r="F41576" s="573"/>
    </row>
    <row r="41577" spans="5:6" ht="15" customHeight="1">
      <c r="E41577" s="573"/>
      <c r="F41577" s="573"/>
    </row>
    <row r="41578" spans="5:6" ht="15" customHeight="1">
      <c r="E41578" s="573"/>
      <c r="F41578" s="573"/>
    </row>
    <row r="41579" spans="5:6" ht="15" customHeight="1">
      <c r="E41579" s="573"/>
      <c r="F41579" s="573"/>
    </row>
    <row r="41580" spans="5:6" ht="15" customHeight="1">
      <c r="E41580" s="573"/>
      <c r="F41580" s="573"/>
    </row>
    <row r="41581" spans="5:6" ht="15" customHeight="1">
      <c r="E41581" s="573"/>
      <c r="F41581" s="573"/>
    </row>
    <row r="41582" spans="5:6" ht="15" customHeight="1">
      <c r="E41582" s="573"/>
      <c r="F41582" s="573"/>
    </row>
    <row r="41583" spans="5:6" ht="15" customHeight="1">
      <c r="E41583" s="573"/>
      <c r="F41583" s="573"/>
    </row>
    <row r="41584" spans="5:6" ht="15" customHeight="1">
      <c r="E41584" s="573"/>
      <c r="F41584" s="573"/>
    </row>
    <row r="41585" spans="5:6" ht="15" customHeight="1">
      <c r="E41585" s="573"/>
      <c r="F41585" s="573"/>
    </row>
    <row r="41586" spans="5:6" ht="15" customHeight="1">
      <c r="E41586" s="573"/>
      <c r="F41586" s="573"/>
    </row>
    <row r="41587" spans="5:6" ht="15" customHeight="1">
      <c r="E41587" s="573"/>
      <c r="F41587" s="573"/>
    </row>
    <row r="41588" spans="5:6" ht="15" customHeight="1">
      <c r="E41588" s="573"/>
      <c r="F41588" s="573"/>
    </row>
    <row r="41589" spans="5:6" ht="15" customHeight="1">
      <c r="E41589" s="573"/>
      <c r="F41589" s="573"/>
    </row>
    <row r="41590" spans="5:6" ht="15" customHeight="1">
      <c r="E41590" s="573"/>
      <c r="F41590" s="573"/>
    </row>
    <row r="41591" spans="5:6" ht="15" customHeight="1">
      <c r="E41591" s="573"/>
      <c r="F41591" s="573"/>
    </row>
    <row r="41592" spans="5:6" ht="15" customHeight="1">
      <c r="E41592" s="573"/>
      <c r="F41592" s="573"/>
    </row>
    <row r="41593" spans="5:6" ht="15" customHeight="1">
      <c r="E41593" s="573"/>
      <c r="F41593" s="573"/>
    </row>
    <row r="41594" spans="5:6" ht="15" customHeight="1">
      <c r="E41594" s="573"/>
      <c r="F41594" s="573"/>
    </row>
    <row r="41595" spans="5:6" ht="15" customHeight="1">
      <c r="E41595" s="573"/>
      <c r="F41595" s="573"/>
    </row>
    <row r="41596" spans="5:6" ht="15" customHeight="1">
      <c r="E41596" s="573"/>
      <c r="F41596" s="573"/>
    </row>
    <row r="41597" spans="5:6" ht="15" customHeight="1">
      <c r="E41597" s="573"/>
      <c r="F41597" s="573"/>
    </row>
    <row r="41598" spans="5:6" ht="15" customHeight="1">
      <c r="E41598" s="573"/>
      <c r="F41598" s="573"/>
    </row>
    <row r="41599" spans="5:6" ht="15" customHeight="1">
      <c r="E41599" s="573"/>
      <c r="F41599" s="573"/>
    </row>
    <row r="41600" spans="5:6" ht="15" customHeight="1">
      <c r="E41600" s="573"/>
      <c r="F41600" s="573"/>
    </row>
    <row r="41601" spans="5:6" ht="15" customHeight="1">
      <c r="E41601" s="573"/>
      <c r="F41601" s="573"/>
    </row>
    <row r="41602" spans="5:6" ht="15" customHeight="1">
      <c r="E41602" s="573"/>
      <c r="F41602" s="573"/>
    </row>
    <row r="41603" spans="5:6" ht="15" customHeight="1">
      <c r="E41603" s="573"/>
      <c r="F41603" s="573"/>
    </row>
    <row r="41604" spans="5:6" ht="15" customHeight="1">
      <c r="E41604" s="573"/>
      <c r="F41604" s="573"/>
    </row>
    <row r="41605" spans="5:6" ht="15" customHeight="1">
      <c r="E41605" s="573"/>
      <c r="F41605" s="573"/>
    </row>
    <row r="41606" spans="5:6" ht="15" customHeight="1">
      <c r="E41606" s="573"/>
      <c r="F41606" s="573"/>
    </row>
    <row r="41607" spans="5:6" ht="15" customHeight="1">
      <c r="E41607" s="573"/>
      <c r="F41607" s="573"/>
    </row>
    <row r="41608" spans="5:6" ht="15" customHeight="1">
      <c r="E41608" s="573"/>
      <c r="F41608" s="573"/>
    </row>
    <row r="41609" spans="5:6" ht="15" customHeight="1">
      <c r="E41609" s="573"/>
      <c r="F41609" s="573"/>
    </row>
    <row r="41610" spans="5:6" ht="15" customHeight="1">
      <c r="E41610" s="573"/>
      <c r="F41610" s="573"/>
    </row>
    <row r="41611" spans="5:6" ht="15" customHeight="1">
      <c r="E41611" s="573"/>
      <c r="F41611" s="573"/>
    </row>
    <row r="41612" spans="5:6" ht="15" customHeight="1">
      <c r="E41612" s="573"/>
      <c r="F41612" s="573"/>
    </row>
    <row r="41613" spans="5:6" ht="15" customHeight="1">
      <c r="E41613" s="573"/>
      <c r="F41613" s="573"/>
    </row>
    <row r="41614" spans="5:6" ht="15" customHeight="1">
      <c r="E41614" s="573"/>
      <c r="F41614" s="573"/>
    </row>
    <row r="41615" spans="5:6" ht="15" customHeight="1">
      <c r="E41615" s="573"/>
      <c r="F41615" s="573"/>
    </row>
    <row r="41616" spans="5:6" ht="15" customHeight="1">
      <c r="E41616" s="573"/>
      <c r="F41616" s="573"/>
    </row>
    <row r="41617" spans="5:6" ht="15" customHeight="1">
      <c r="E41617" s="573"/>
      <c r="F41617" s="573"/>
    </row>
    <row r="41618" spans="5:6" ht="15" customHeight="1">
      <c r="E41618" s="573"/>
      <c r="F41618" s="573"/>
    </row>
    <row r="41619" spans="5:6" ht="15" customHeight="1">
      <c r="E41619" s="573"/>
      <c r="F41619" s="573"/>
    </row>
    <row r="41620" spans="5:6" ht="15" customHeight="1">
      <c r="E41620" s="573"/>
      <c r="F41620" s="573"/>
    </row>
    <row r="41621" spans="5:6" ht="15" customHeight="1">
      <c r="E41621" s="573"/>
      <c r="F41621" s="573"/>
    </row>
    <row r="41622" spans="5:6" ht="15" customHeight="1">
      <c r="E41622" s="573"/>
      <c r="F41622" s="573"/>
    </row>
    <row r="41623" spans="5:6" ht="15" customHeight="1">
      <c r="E41623" s="573"/>
      <c r="F41623" s="573"/>
    </row>
    <row r="41624" spans="5:6" ht="15" customHeight="1">
      <c r="E41624" s="573"/>
      <c r="F41624" s="573"/>
    </row>
    <row r="41625" spans="5:6" ht="15" customHeight="1">
      <c r="E41625" s="573"/>
      <c r="F41625" s="573"/>
    </row>
    <row r="41626" spans="5:6" ht="15" customHeight="1">
      <c r="E41626" s="573"/>
      <c r="F41626" s="573"/>
    </row>
    <row r="41627" spans="5:6" ht="15" customHeight="1">
      <c r="E41627" s="573"/>
      <c r="F41627" s="573"/>
    </row>
    <row r="41628" spans="5:6" ht="15" customHeight="1">
      <c r="E41628" s="573"/>
      <c r="F41628" s="573"/>
    </row>
    <row r="41629" spans="5:6" ht="15" customHeight="1">
      <c r="E41629" s="573"/>
      <c r="F41629" s="573"/>
    </row>
    <row r="41630" spans="5:6" ht="15" customHeight="1">
      <c r="E41630" s="573"/>
      <c r="F41630" s="573"/>
    </row>
    <row r="41631" spans="5:6" ht="15" customHeight="1">
      <c r="E41631" s="573"/>
      <c r="F41631" s="573"/>
    </row>
    <row r="41632" spans="5:6" ht="15" customHeight="1">
      <c r="E41632" s="573"/>
      <c r="F41632" s="573"/>
    </row>
    <row r="41633" spans="5:6" ht="15" customHeight="1">
      <c r="E41633" s="573"/>
      <c r="F41633" s="573"/>
    </row>
    <row r="41634" spans="5:6" ht="15" customHeight="1">
      <c r="E41634" s="573"/>
      <c r="F41634" s="573"/>
    </row>
    <row r="41635" spans="5:6" ht="15" customHeight="1">
      <c r="E41635" s="573"/>
      <c r="F41635" s="573"/>
    </row>
    <row r="41636" spans="5:6" ht="15" customHeight="1">
      <c r="E41636" s="573"/>
      <c r="F41636" s="573"/>
    </row>
    <row r="41637" spans="5:6" ht="15" customHeight="1">
      <c r="E41637" s="573"/>
      <c r="F41637" s="573"/>
    </row>
    <row r="41638" spans="5:6" ht="15" customHeight="1">
      <c r="E41638" s="573"/>
      <c r="F41638" s="573"/>
    </row>
    <row r="41639" spans="5:6" ht="15" customHeight="1">
      <c r="E41639" s="573"/>
      <c r="F41639" s="573"/>
    </row>
    <row r="41640" spans="5:6" ht="15" customHeight="1">
      <c r="E41640" s="573"/>
      <c r="F41640" s="573"/>
    </row>
    <row r="41641" spans="5:6" ht="15" customHeight="1">
      <c r="E41641" s="573"/>
      <c r="F41641" s="573"/>
    </row>
    <row r="41642" spans="5:6" ht="15" customHeight="1">
      <c r="E41642" s="573"/>
      <c r="F41642" s="573"/>
    </row>
    <row r="41643" spans="5:6" ht="15" customHeight="1">
      <c r="E41643" s="573"/>
      <c r="F41643" s="573"/>
    </row>
    <row r="41644" spans="5:6" ht="15" customHeight="1">
      <c r="E41644" s="573"/>
      <c r="F41644" s="573"/>
    </row>
    <row r="41645" spans="5:6" ht="15" customHeight="1">
      <c r="E41645" s="573"/>
      <c r="F41645" s="573"/>
    </row>
    <row r="41646" spans="5:6" ht="15" customHeight="1">
      <c r="E41646" s="573"/>
      <c r="F41646" s="573"/>
    </row>
    <row r="41647" spans="5:6" ht="15" customHeight="1">
      <c r="E41647" s="573"/>
      <c r="F41647" s="573"/>
    </row>
    <row r="41648" spans="5:6" ht="15" customHeight="1">
      <c r="E41648" s="573"/>
      <c r="F41648" s="573"/>
    </row>
    <row r="41649" spans="5:6" ht="15" customHeight="1">
      <c r="E41649" s="573"/>
      <c r="F41649" s="573"/>
    </row>
    <row r="41650" spans="5:6" ht="15" customHeight="1">
      <c r="E41650" s="573"/>
      <c r="F41650" s="573"/>
    </row>
    <row r="41651" spans="5:6" ht="15" customHeight="1">
      <c r="E41651" s="573"/>
      <c r="F41651" s="573"/>
    </row>
    <row r="41652" spans="5:6" ht="15" customHeight="1">
      <c r="E41652" s="573"/>
      <c r="F41652" s="573"/>
    </row>
    <row r="41653" spans="5:6" ht="15" customHeight="1">
      <c r="E41653" s="573"/>
      <c r="F41653" s="573"/>
    </row>
    <row r="41654" spans="5:6" ht="15" customHeight="1">
      <c r="E41654" s="573"/>
      <c r="F41654" s="573"/>
    </row>
    <row r="41655" spans="5:6" ht="15" customHeight="1">
      <c r="E41655" s="573"/>
      <c r="F41655" s="573"/>
    </row>
    <row r="41656" spans="5:6" ht="15" customHeight="1">
      <c r="E41656" s="573"/>
      <c r="F41656" s="573"/>
    </row>
    <row r="41657" spans="5:6" ht="15" customHeight="1">
      <c r="E41657" s="573"/>
      <c r="F41657" s="573"/>
    </row>
    <row r="41658" spans="5:6" ht="15" customHeight="1">
      <c r="E41658" s="573"/>
      <c r="F41658" s="573"/>
    </row>
    <row r="41659" spans="5:6" ht="15" customHeight="1">
      <c r="E41659" s="573"/>
      <c r="F41659" s="573"/>
    </row>
    <row r="41660" spans="5:6" ht="15" customHeight="1">
      <c r="E41660" s="573"/>
      <c r="F41660" s="573"/>
    </row>
    <row r="41661" spans="5:6" ht="15" customHeight="1">
      <c r="E41661" s="573"/>
      <c r="F41661" s="573"/>
    </row>
    <row r="41662" spans="5:6" ht="15" customHeight="1">
      <c r="E41662" s="573"/>
      <c r="F41662" s="573"/>
    </row>
    <row r="41663" spans="5:6" ht="15" customHeight="1">
      <c r="E41663" s="573"/>
      <c r="F41663" s="573"/>
    </row>
    <row r="41664" spans="5:6" ht="15" customHeight="1">
      <c r="E41664" s="573"/>
      <c r="F41664" s="573"/>
    </row>
    <row r="41665" spans="5:6" ht="15" customHeight="1">
      <c r="E41665" s="573"/>
      <c r="F41665" s="573"/>
    </row>
    <row r="41666" spans="5:6" ht="15" customHeight="1">
      <c r="E41666" s="573"/>
      <c r="F41666" s="573"/>
    </row>
    <row r="41667" spans="5:6" ht="15" customHeight="1">
      <c r="E41667" s="573"/>
      <c r="F41667" s="573"/>
    </row>
    <row r="41668" spans="5:6" ht="15" customHeight="1">
      <c r="E41668" s="573"/>
      <c r="F41668" s="573"/>
    </row>
    <row r="41669" spans="5:6" ht="15" customHeight="1">
      <c r="E41669" s="573"/>
      <c r="F41669" s="573"/>
    </row>
    <row r="41670" spans="5:6" ht="15" customHeight="1">
      <c r="E41670" s="573"/>
      <c r="F41670" s="573"/>
    </row>
    <row r="41671" spans="5:6" ht="15" customHeight="1">
      <c r="E41671" s="573"/>
      <c r="F41671" s="573"/>
    </row>
    <row r="41672" spans="5:6" ht="15" customHeight="1">
      <c r="E41672" s="573"/>
      <c r="F41672" s="573"/>
    </row>
    <row r="41673" spans="5:6" ht="15" customHeight="1">
      <c r="E41673" s="573"/>
      <c r="F41673" s="573"/>
    </row>
    <row r="41674" spans="5:6" ht="15" customHeight="1">
      <c r="E41674" s="573"/>
      <c r="F41674" s="573"/>
    </row>
    <row r="41675" spans="5:6" ht="15" customHeight="1">
      <c r="E41675" s="573"/>
      <c r="F41675" s="573"/>
    </row>
    <row r="41676" spans="5:6" ht="15" customHeight="1">
      <c r="E41676" s="573"/>
      <c r="F41676" s="573"/>
    </row>
    <row r="41677" spans="5:6" ht="15" customHeight="1">
      <c r="E41677" s="573"/>
      <c r="F41677" s="573"/>
    </row>
    <row r="41678" spans="5:6" ht="15" customHeight="1">
      <c r="E41678" s="573"/>
      <c r="F41678" s="573"/>
    </row>
    <row r="41679" spans="5:6" ht="15" customHeight="1">
      <c r="E41679" s="573"/>
      <c r="F41679" s="573"/>
    </row>
    <row r="41680" spans="5:6" ht="15" customHeight="1">
      <c r="E41680" s="573"/>
      <c r="F41680" s="573"/>
    </row>
    <row r="41681" spans="5:6" ht="15" customHeight="1">
      <c r="E41681" s="573"/>
      <c r="F41681" s="573"/>
    </row>
    <row r="41682" spans="5:6" ht="15" customHeight="1">
      <c r="E41682" s="573"/>
      <c r="F41682" s="573"/>
    </row>
    <row r="41683" spans="5:6" ht="15" customHeight="1">
      <c r="E41683" s="573"/>
      <c r="F41683" s="573"/>
    </row>
    <row r="41684" spans="5:6" ht="15" customHeight="1">
      <c r="E41684" s="573"/>
      <c r="F41684" s="573"/>
    </row>
    <row r="41685" spans="5:6" ht="15" customHeight="1">
      <c r="E41685" s="573"/>
      <c r="F41685" s="573"/>
    </row>
    <row r="41686" spans="5:6" ht="15" customHeight="1">
      <c r="E41686" s="573"/>
      <c r="F41686" s="573"/>
    </row>
    <row r="41687" spans="5:6" ht="15" customHeight="1">
      <c r="E41687" s="573"/>
      <c r="F41687" s="573"/>
    </row>
    <row r="41688" spans="5:6" ht="15" customHeight="1">
      <c r="E41688" s="573"/>
      <c r="F41688" s="573"/>
    </row>
    <row r="41689" spans="5:6" ht="15" customHeight="1">
      <c r="E41689" s="573"/>
      <c r="F41689" s="573"/>
    </row>
    <row r="41690" spans="5:6" ht="15" customHeight="1">
      <c r="E41690" s="573"/>
      <c r="F41690" s="573"/>
    </row>
    <row r="41691" spans="5:6" ht="15" customHeight="1">
      <c r="E41691" s="573"/>
      <c r="F41691" s="573"/>
    </row>
    <row r="41692" spans="5:6" ht="15" customHeight="1">
      <c r="E41692" s="573"/>
      <c r="F41692" s="573"/>
    </row>
    <row r="41693" spans="5:6" ht="15" customHeight="1">
      <c r="E41693" s="573"/>
      <c r="F41693" s="573"/>
    </row>
    <row r="41694" spans="5:6" ht="15" customHeight="1">
      <c r="E41694" s="573"/>
      <c r="F41694" s="573"/>
    </row>
    <row r="41695" spans="5:6" ht="15" customHeight="1">
      <c r="E41695" s="573"/>
      <c r="F41695" s="573"/>
    </row>
    <row r="41696" spans="5:6" ht="15" customHeight="1">
      <c r="E41696" s="573"/>
      <c r="F41696" s="573"/>
    </row>
    <row r="41697" spans="5:6" ht="15" customHeight="1">
      <c r="E41697" s="573"/>
      <c r="F41697" s="573"/>
    </row>
    <row r="41698" spans="5:6" ht="15" customHeight="1">
      <c r="E41698" s="573"/>
      <c r="F41698" s="573"/>
    </row>
    <row r="41699" spans="5:6" ht="15" customHeight="1">
      <c r="E41699" s="573"/>
      <c r="F41699" s="573"/>
    </row>
    <row r="41700" spans="5:6" ht="15" customHeight="1">
      <c r="E41700" s="573"/>
      <c r="F41700" s="573"/>
    </row>
    <row r="41701" spans="5:6" ht="15" customHeight="1">
      <c r="E41701" s="573"/>
      <c r="F41701" s="573"/>
    </row>
    <row r="41702" spans="5:6" ht="15" customHeight="1">
      <c r="E41702" s="573"/>
      <c r="F41702" s="573"/>
    </row>
    <row r="41703" spans="5:6" ht="15" customHeight="1">
      <c r="E41703" s="573"/>
      <c r="F41703" s="573"/>
    </row>
    <row r="41704" spans="5:6" ht="15" customHeight="1">
      <c r="E41704" s="573"/>
      <c r="F41704" s="573"/>
    </row>
    <row r="41705" spans="5:6" ht="15" customHeight="1">
      <c r="E41705" s="573"/>
      <c r="F41705" s="573"/>
    </row>
    <row r="41706" spans="5:6" ht="15" customHeight="1">
      <c r="E41706" s="573"/>
      <c r="F41706" s="573"/>
    </row>
    <row r="41707" spans="5:6" ht="15" customHeight="1">
      <c r="E41707" s="573"/>
      <c r="F41707" s="573"/>
    </row>
    <row r="41708" spans="5:6" ht="15" customHeight="1">
      <c r="E41708" s="573"/>
      <c r="F41708" s="573"/>
    </row>
    <row r="41709" spans="5:6" ht="15" customHeight="1">
      <c r="E41709" s="573"/>
      <c r="F41709" s="573"/>
    </row>
    <row r="41710" spans="5:6" ht="15" customHeight="1">
      <c r="E41710" s="573"/>
      <c r="F41710" s="573"/>
    </row>
    <row r="41711" spans="5:6" ht="15" customHeight="1">
      <c r="E41711" s="573"/>
      <c r="F41711" s="573"/>
    </row>
    <row r="41712" spans="5:6" ht="15" customHeight="1">
      <c r="E41712" s="573"/>
      <c r="F41712" s="573"/>
    </row>
    <row r="41713" spans="5:6" ht="15" customHeight="1">
      <c r="E41713" s="573"/>
      <c r="F41713" s="573"/>
    </row>
    <row r="41714" spans="5:6" ht="15" customHeight="1">
      <c r="E41714" s="573"/>
      <c r="F41714" s="573"/>
    </row>
    <row r="41715" spans="5:6" ht="15" customHeight="1">
      <c r="E41715" s="573"/>
      <c r="F41715" s="573"/>
    </row>
    <row r="41716" spans="5:6" ht="15" customHeight="1">
      <c r="E41716" s="573"/>
      <c r="F41716" s="573"/>
    </row>
    <row r="41717" spans="5:6" ht="15" customHeight="1">
      <c r="E41717" s="573"/>
      <c r="F41717" s="573"/>
    </row>
    <row r="41718" spans="5:6" ht="15" customHeight="1">
      <c r="E41718" s="573"/>
      <c r="F41718" s="573"/>
    </row>
    <row r="41719" spans="5:6" ht="15" customHeight="1">
      <c r="E41719" s="573"/>
      <c r="F41719" s="573"/>
    </row>
    <row r="41720" spans="5:6" ht="15" customHeight="1">
      <c r="E41720" s="573"/>
      <c r="F41720" s="573"/>
    </row>
    <row r="41721" spans="5:6" ht="15" customHeight="1">
      <c r="E41721" s="573"/>
      <c r="F41721" s="573"/>
    </row>
    <row r="41722" spans="5:6" ht="15" customHeight="1">
      <c r="E41722" s="573"/>
      <c r="F41722" s="573"/>
    </row>
    <row r="41723" spans="5:6" ht="15" customHeight="1">
      <c r="E41723" s="573"/>
      <c r="F41723" s="573"/>
    </row>
    <row r="41724" spans="5:6" ht="15" customHeight="1">
      <c r="E41724" s="573"/>
      <c r="F41724" s="573"/>
    </row>
    <row r="41725" spans="5:6" ht="15" customHeight="1">
      <c r="E41725" s="573"/>
      <c r="F41725" s="573"/>
    </row>
    <row r="41726" spans="5:6" ht="15" customHeight="1">
      <c r="E41726" s="573"/>
      <c r="F41726" s="573"/>
    </row>
    <row r="41727" spans="5:6" ht="15" customHeight="1">
      <c r="E41727" s="573"/>
      <c r="F41727" s="573"/>
    </row>
    <row r="41728" spans="5:6" ht="15" customHeight="1">
      <c r="E41728" s="573"/>
      <c r="F41728" s="573"/>
    </row>
    <row r="41729" spans="5:6" ht="15" customHeight="1">
      <c r="E41729" s="573"/>
      <c r="F41729" s="573"/>
    </row>
    <row r="41730" spans="5:6" ht="15" customHeight="1">
      <c r="E41730" s="573"/>
      <c r="F41730" s="573"/>
    </row>
    <row r="41731" spans="5:6" ht="15" customHeight="1">
      <c r="E41731" s="573"/>
      <c r="F41731" s="573"/>
    </row>
    <row r="41732" spans="5:6" ht="15" customHeight="1">
      <c r="E41732" s="573"/>
      <c r="F41732" s="573"/>
    </row>
    <row r="41733" spans="5:6" ht="15" customHeight="1">
      <c r="E41733" s="573"/>
      <c r="F41733" s="573"/>
    </row>
    <row r="41734" spans="5:6" ht="15" customHeight="1">
      <c r="E41734" s="573"/>
      <c r="F41734" s="573"/>
    </row>
    <row r="41735" spans="5:6" ht="15" customHeight="1">
      <c r="E41735" s="573"/>
      <c r="F41735" s="573"/>
    </row>
    <row r="41736" spans="5:6" ht="15" customHeight="1">
      <c r="E41736" s="573"/>
      <c r="F41736" s="573"/>
    </row>
    <row r="41737" spans="5:6" ht="15" customHeight="1">
      <c r="E41737" s="573"/>
      <c r="F41737" s="573"/>
    </row>
    <row r="41738" spans="5:6" ht="15" customHeight="1">
      <c r="E41738" s="573"/>
      <c r="F41738" s="573"/>
    </row>
    <row r="41739" spans="5:6" ht="15" customHeight="1">
      <c r="E41739" s="573"/>
      <c r="F41739" s="573"/>
    </row>
    <row r="41740" spans="5:6" ht="15" customHeight="1">
      <c r="E41740" s="573"/>
      <c r="F41740" s="573"/>
    </row>
    <row r="41741" spans="5:6" ht="15" customHeight="1">
      <c r="E41741" s="573"/>
      <c r="F41741" s="573"/>
    </row>
    <row r="41742" spans="5:6" ht="15" customHeight="1">
      <c r="E41742" s="573"/>
      <c r="F41742" s="573"/>
    </row>
    <row r="41743" spans="5:6" ht="15" customHeight="1">
      <c r="E41743" s="573"/>
      <c r="F41743" s="573"/>
    </row>
    <row r="41744" spans="5:6" ht="15" customHeight="1">
      <c r="E41744" s="573"/>
      <c r="F41744" s="573"/>
    </row>
    <row r="41745" spans="5:6" ht="15" customHeight="1">
      <c r="E41745" s="573"/>
      <c r="F41745" s="573"/>
    </row>
    <row r="41746" spans="5:6" ht="15" customHeight="1">
      <c r="E41746" s="573"/>
      <c r="F41746" s="573"/>
    </row>
    <row r="41747" spans="5:6" ht="15" customHeight="1">
      <c r="E41747" s="573"/>
      <c r="F41747" s="573"/>
    </row>
    <row r="41748" spans="5:6" ht="15" customHeight="1">
      <c r="E41748" s="573"/>
      <c r="F41748" s="573"/>
    </row>
    <row r="41749" spans="5:6" ht="15" customHeight="1">
      <c r="E41749" s="573"/>
      <c r="F41749" s="573"/>
    </row>
    <row r="41750" spans="5:6" ht="15" customHeight="1">
      <c r="E41750" s="573"/>
      <c r="F41750" s="573"/>
    </row>
    <row r="41751" spans="5:6" ht="15" customHeight="1">
      <c r="E41751" s="573"/>
      <c r="F41751" s="573"/>
    </row>
    <row r="41752" spans="5:6" ht="15" customHeight="1">
      <c r="E41752" s="573"/>
      <c r="F41752" s="573"/>
    </row>
    <row r="41753" spans="5:6" ht="15" customHeight="1">
      <c r="E41753" s="573"/>
      <c r="F41753" s="573"/>
    </row>
    <row r="41754" spans="5:6" ht="15" customHeight="1">
      <c r="E41754" s="573"/>
      <c r="F41754" s="573"/>
    </row>
    <row r="41755" spans="5:6" ht="15" customHeight="1">
      <c r="E41755" s="573"/>
      <c r="F41755" s="573"/>
    </row>
    <row r="41756" spans="5:6" ht="15" customHeight="1">
      <c r="E41756" s="573"/>
      <c r="F41756" s="573"/>
    </row>
    <row r="41757" spans="5:6" ht="15" customHeight="1">
      <c r="E41757" s="573"/>
      <c r="F41757" s="573"/>
    </row>
    <row r="41758" spans="5:6" ht="15" customHeight="1">
      <c r="E41758" s="573"/>
      <c r="F41758" s="573"/>
    </row>
    <row r="41759" spans="5:6" ht="15" customHeight="1">
      <c r="E41759" s="573"/>
      <c r="F41759" s="573"/>
    </row>
    <row r="41760" spans="5:6" ht="15" customHeight="1">
      <c r="E41760" s="573"/>
      <c r="F41760" s="573"/>
    </row>
    <row r="41761" spans="5:6" ht="15" customHeight="1">
      <c r="E41761" s="573"/>
      <c r="F41761" s="573"/>
    </row>
    <row r="41762" spans="5:6" ht="15" customHeight="1">
      <c r="E41762" s="573"/>
      <c r="F41762" s="573"/>
    </row>
    <row r="41763" spans="5:6" ht="15" customHeight="1">
      <c r="E41763" s="573"/>
      <c r="F41763" s="573"/>
    </row>
    <row r="41764" spans="5:6" ht="15" customHeight="1">
      <c r="E41764" s="573"/>
      <c r="F41764" s="573"/>
    </row>
    <row r="41765" spans="5:6" ht="15" customHeight="1">
      <c r="E41765" s="573"/>
      <c r="F41765" s="573"/>
    </row>
    <row r="41766" spans="5:6" ht="15" customHeight="1">
      <c r="E41766" s="573"/>
      <c r="F41766" s="573"/>
    </row>
    <row r="41767" spans="5:6" ht="15" customHeight="1">
      <c r="E41767" s="573"/>
      <c r="F41767" s="573"/>
    </row>
    <row r="41768" spans="5:6" ht="15" customHeight="1">
      <c r="E41768" s="573"/>
      <c r="F41768" s="573"/>
    </row>
    <row r="41769" spans="5:6" ht="15" customHeight="1">
      <c r="E41769" s="573"/>
      <c r="F41769" s="573"/>
    </row>
    <row r="41770" spans="5:6" ht="15" customHeight="1">
      <c r="E41770" s="573"/>
      <c r="F41770" s="573"/>
    </row>
    <row r="41771" spans="5:6" ht="15" customHeight="1">
      <c r="E41771" s="573"/>
      <c r="F41771" s="573"/>
    </row>
    <row r="41772" spans="5:6" ht="15" customHeight="1">
      <c r="E41772" s="573"/>
      <c r="F41772" s="573"/>
    </row>
    <row r="41773" spans="5:6" ht="15" customHeight="1">
      <c r="E41773" s="573"/>
      <c r="F41773" s="573"/>
    </row>
    <row r="41774" spans="5:6" ht="15" customHeight="1">
      <c r="E41774" s="573"/>
      <c r="F41774" s="573"/>
    </row>
    <row r="41775" spans="5:6" ht="15" customHeight="1">
      <c r="E41775" s="573"/>
      <c r="F41775" s="573"/>
    </row>
    <row r="41776" spans="5:6" ht="15" customHeight="1">
      <c r="E41776" s="573"/>
      <c r="F41776" s="573"/>
    </row>
    <row r="41777" spans="5:6" ht="15" customHeight="1">
      <c r="E41777" s="573"/>
      <c r="F41777" s="573"/>
    </row>
    <row r="41778" spans="5:6" ht="15" customHeight="1">
      <c r="E41778" s="573"/>
      <c r="F41778" s="573"/>
    </row>
    <row r="41779" spans="5:6" ht="15" customHeight="1">
      <c r="E41779" s="573"/>
      <c r="F41779" s="573"/>
    </row>
    <row r="41780" spans="5:6" ht="15" customHeight="1">
      <c r="E41780" s="573"/>
      <c r="F41780" s="573"/>
    </row>
    <row r="41781" spans="5:6" ht="15" customHeight="1">
      <c r="E41781" s="573"/>
      <c r="F41781" s="573"/>
    </row>
    <row r="41782" spans="5:6" ht="15" customHeight="1">
      <c r="E41782" s="573"/>
      <c r="F41782" s="573"/>
    </row>
    <row r="41783" spans="5:6" ht="15" customHeight="1">
      <c r="E41783" s="573"/>
      <c r="F41783" s="573"/>
    </row>
    <row r="41784" spans="5:6" ht="15" customHeight="1">
      <c r="E41784" s="573"/>
      <c r="F41784" s="573"/>
    </row>
    <row r="41785" spans="5:6" ht="15" customHeight="1">
      <c r="E41785" s="573"/>
      <c r="F41785" s="573"/>
    </row>
    <row r="41786" spans="5:6" ht="15" customHeight="1">
      <c r="E41786" s="573"/>
      <c r="F41786" s="573"/>
    </row>
    <row r="41787" spans="5:6" ht="15" customHeight="1">
      <c r="E41787" s="573"/>
      <c r="F41787" s="573"/>
    </row>
    <row r="41788" spans="5:6" ht="15" customHeight="1">
      <c r="E41788" s="573"/>
      <c r="F41788" s="573"/>
    </row>
    <row r="41789" spans="5:6" ht="15" customHeight="1">
      <c r="E41789" s="573"/>
      <c r="F41789" s="573"/>
    </row>
    <row r="41790" spans="5:6" ht="15" customHeight="1">
      <c r="E41790" s="573"/>
      <c r="F41790" s="573"/>
    </row>
    <row r="41791" spans="5:6" ht="15" customHeight="1">
      <c r="E41791" s="573"/>
      <c r="F41791" s="573"/>
    </row>
    <row r="41792" spans="5:6" ht="15" customHeight="1">
      <c r="E41792" s="573"/>
      <c r="F41792" s="573"/>
    </row>
    <row r="41793" spans="5:6" ht="15" customHeight="1">
      <c r="E41793" s="573"/>
      <c r="F41793" s="573"/>
    </row>
    <row r="41794" spans="5:6" ht="15" customHeight="1">
      <c r="E41794" s="573"/>
      <c r="F41794" s="573"/>
    </row>
    <row r="41795" spans="5:6" ht="15" customHeight="1">
      <c r="E41795" s="573"/>
      <c r="F41795" s="573"/>
    </row>
    <row r="41796" spans="5:6" ht="15" customHeight="1">
      <c r="E41796" s="573"/>
      <c r="F41796" s="573"/>
    </row>
    <row r="41797" spans="5:6" ht="15" customHeight="1">
      <c r="E41797" s="573"/>
      <c r="F41797" s="573"/>
    </row>
    <row r="41798" spans="5:6" ht="15" customHeight="1">
      <c r="E41798" s="573"/>
      <c r="F41798" s="573"/>
    </row>
    <row r="41799" spans="5:6" ht="15" customHeight="1">
      <c r="E41799" s="573"/>
      <c r="F41799" s="573"/>
    </row>
    <row r="41800" spans="5:6" ht="15" customHeight="1">
      <c r="E41800" s="573"/>
      <c r="F41800" s="573"/>
    </row>
    <row r="41801" spans="5:6" ht="15" customHeight="1">
      <c r="E41801" s="573"/>
      <c r="F41801" s="573"/>
    </row>
    <row r="41802" spans="5:6" ht="15" customHeight="1">
      <c r="E41802" s="573"/>
      <c r="F41802" s="573"/>
    </row>
    <row r="41803" spans="5:6" ht="15" customHeight="1">
      <c r="E41803" s="573"/>
      <c r="F41803" s="573"/>
    </row>
    <row r="41804" spans="5:6" ht="15" customHeight="1">
      <c r="E41804" s="573"/>
      <c r="F41804" s="573"/>
    </row>
    <row r="41805" spans="5:6" ht="15" customHeight="1">
      <c r="E41805" s="573"/>
      <c r="F41805" s="573"/>
    </row>
    <row r="41806" spans="5:6" ht="15" customHeight="1">
      <c r="E41806" s="573"/>
      <c r="F41806" s="573"/>
    </row>
    <row r="41807" spans="5:6" ht="15" customHeight="1">
      <c r="E41807" s="573"/>
      <c r="F41807" s="573"/>
    </row>
    <row r="41808" spans="5:6" ht="15" customHeight="1">
      <c r="E41808" s="573"/>
      <c r="F41808" s="573"/>
    </row>
    <row r="41809" spans="5:6" ht="15" customHeight="1">
      <c r="E41809" s="573"/>
      <c r="F41809" s="573"/>
    </row>
    <row r="41810" spans="5:6" ht="15" customHeight="1">
      <c r="E41810" s="573"/>
      <c r="F41810" s="573"/>
    </row>
    <row r="41811" spans="5:6" ht="15" customHeight="1">
      <c r="E41811" s="573"/>
      <c r="F41811" s="573"/>
    </row>
    <row r="41812" spans="5:6" ht="15" customHeight="1">
      <c r="E41812" s="573"/>
      <c r="F41812" s="573"/>
    </row>
    <row r="41813" spans="5:6" ht="15" customHeight="1">
      <c r="E41813" s="573"/>
      <c r="F41813" s="573"/>
    </row>
    <row r="41814" spans="5:6" ht="15" customHeight="1">
      <c r="E41814" s="573"/>
      <c r="F41814" s="573"/>
    </row>
    <row r="41815" spans="5:6" ht="15" customHeight="1">
      <c r="E41815" s="573"/>
      <c r="F41815" s="573"/>
    </row>
    <row r="41816" spans="5:6" ht="15" customHeight="1">
      <c r="E41816" s="573"/>
      <c r="F41816" s="573"/>
    </row>
    <row r="41817" spans="5:6" ht="15" customHeight="1">
      <c r="E41817" s="573"/>
      <c r="F41817" s="573"/>
    </row>
    <row r="41818" spans="5:6" ht="15" customHeight="1">
      <c r="E41818" s="573"/>
      <c r="F41818" s="573"/>
    </row>
    <row r="41819" spans="5:6" ht="15" customHeight="1">
      <c r="E41819" s="573"/>
      <c r="F41819" s="573"/>
    </row>
    <row r="41820" spans="5:6" ht="15" customHeight="1">
      <c r="E41820" s="573"/>
      <c r="F41820" s="573"/>
    </row>
    <row r="41821" spans="5:6" ht="15" customHeight="1">
      <c r="E41821" s="573"/>
      <c r="F41821" s="573"/>
    </row>
    <row r="41822" spans="5:6" ht="15" customHeight="1">
      <c r="E41822" s="573"/>
      <c r="F41822" s="573"/>
    </row>
    <row r="41823" spans="5:6" ht="15" customHeight="1">
      <c r="E41823" s="573"/>
      <c r="F41823" s="573"/>
    </row>
    <row r="41824" spans="5:6" ht="15" customHeight="1">
      <c r="E41824" s="573"/>
      <c r="F41824" s="573"/>
    </row>
    <row r="41825" spans="5:6" ht="15" customHeight="1">
      <c r="E41825" s="573"/>
      <c r="F41825" s="573"/>
    </row>
    <row r="41826" spans="5:6" ht="15" customHeight="1">
      <c r="E41826" s="573"/>
      <c r="F41826" s="573"/>
    </row>
    <row r="41827" spans="5:6" ht="15" customHeight="1">
      <c r="E41827" s="573"/>
      <c r="F41827" s="573"/>
    </row>
    <row r="41828" spans="5:6" ht="15" customHeight="1">
      <c r="E41828" s="573"/>
      <c r="F41828" s="573"/>
    </row>
    <row r="41829" spans="5:6" ht="15" customHeight="1">
      <c r="E41829" s="573"/>
      <c r="F41829" s="573"/>
    </row>
    <row r="41830" spans="5:6" ht="15" customHeight="1">
      <c r="E41830" s="573"/>
      <c r="F41830" s="573"/>
    </row>
    <row r="41831" spans="5:6" ht="15" customHeight="1">
      <c r="E41831" s="573"/>
      <c r="F41831" s="573"/>
    </row>
    <row r="41832" spans="5:6" ht="15" customHeight="1">
      <c r="E41832" s="573"/>
      <c r="F41832" s="573"/>
    </row>
    <row r="41833" spans="5:6" ht="15" customHeight="1">
      <c r="E41833" s="573"/>
      <c r="F41833" s="573"/>
    </row>
    <row r="41834" spans="5:6" ht="15" customHeight="1">
      <c r="E41834" s="573"/>
      <c r="F41834" s="573"/>
    </row>
    <row r="41835" spans="5:6" ht="15" customHeight="1">
      <c r="E41835" s="573"/>
      <c r="F41835" s="573"/>
    </row>
    <row r="41836" spans="5:6" ht="15" customHeight="1">
      <c r="E41836" s="573"/>
      <c r="F41836" s="573"/>
    </row>
    <row r="41837" spans="5:6" ht="15" customHeight="1">
      <c r="E41837" s="573"/>
      <c r="F41837" s="573"/>
    </row>
    <row r="41838" spans="5:6" ht="15" customHeight="1">
      <c r="E41838" s="573"/>
      <c r="F41838" s="573"/>
    </row>
    <row r="41839" spans="5:6" ht="15" customHeight="1">
      <c r="E41839" s="573"/>
      <c r="F41839" s="573"/>
    </row>
    <row r="41840" spans="5:6" ht="15" customHeight="1">
      <c r="E41840" s="573"/>
      <c r="F41840" s="573"/>
    </row>
    <row r="41841" spans="5:6" ht="15" customHeight="1">
      <c r="E41841" s="573"/>
      <c r="F41841" s="573"/>
    </row>
    <row r="41842" spans="5:6" ht="15" customHeight="1">
      <c r="E41842" s="573"/>
      <c r="F41842" s="573"/>
    </row>
    <row r="41843" spans="5:6" ht="15" customHeight="1">
      <c r="E41843" s="573"/>
      <c r="F41843" s="573"/>
    </row>
    <row r="41844" spans="5:6" ht="15" customHeight="1">
      <c r="E41844" s="573"/>
      <c r="F41844" s="573"/>
    </row>
    <row r="41845" spans="5:6" ht="15" customHeight="1">
      <c r="E41845" s="573"/>
      <c r="F41845" s="573"/>
    </row>
    <row r="41846" spans="5:6" ht="15" customHeight="1">
      <c r="E41846" s="573"/>
      <c r="F41846" s="573"/>
    </row>
    <row r="41847" spans="5:6" ht="15" customHeight="1">
      <c r="E41847" s="573"/>
      <c r="F41847" s="573"/>
    </row>
    <row r="41848" spans="5:6" ht="15" customHeight="1">
      <c r="E41848" s="573"/>
      <c r="F41848" s="573"/>
    </row>
    <row r="41849" spans="5:6" ht="15" customHeight="1">
      <c r="E41849" s="573"/>
      <c r="F41849" s="573"/>
    </row>
    <row r="41850" spans="5:6" ht="15" customHeight="1">
      <c r="E41850" s="573"/>
      <c r="F41850" s="573"/>
    </row>
    <row r="41851" spans="5:6" ht="15" customHeight="1">
      <c r="E41851" s="573"/>
      <c r="F41851" s="573"/>
    </row>
    <row r="41852" spans="5:6" ht="15" customHeight="1">
      <c r="E41852" s="573"/>
      <c r="F41852" s="573"/>
    </row>
    <row r="41853" spans="5:6" ht="15" customHeight="1">
      <c r="E41853" s="573"/>
      <c r="F41853" s="573"/>
    </row>
    <row r="41854" spans="5:6" ht="15" customHeight="1">
      <c r="E41854" s="573"/>
      <c r="F41854" s="573"/>
    </row>
    <row r="41855" spans="5:6" ht="15" customHeight="1">
      <c r="E41855" s="573"/>
      <c r="F41855" s="573"/>
    </row>
    <row r="41856" spans="5:6" ht="15" customHeight="1">
      <c r="E41856" s="573"/>
      <c r="F41856" s="573"/>
    </row>
    <row r="41857" spans="5:6" ht="15" customHeight="1">
      <c r="E41857" s="573"/>
      <c r="F41857" s="573"/>
    </row>
    <row r="41858" spans="5:6" ht="15" customHeight="1">
      <c r="E41858" s="573"/>
      <c r="F41858" s="573"/>
    </row>
    <row r="41859" spans="5:6" ht="15" customHeight="1">
      <c r="E41859" s="573"/>
      <c r="F41859" s="573"/>
    </row>
    <row r="41860" spans="5:6" ht="15" customHeight="1">
      <c r="E41860" s="573"/>
      <c r="F41860" s="573"/>
    </row>
    <row r="41861" spans="5:6" ht="15" customHeight="1">
      <c r="E41861" s="573"/>
      <c r="F41861" s="573"/>
    </row>
    <row r="41862" spans="5:6" ht="15" customHeight="1">
      <c r="E41862" s="573"/>
      <c r="F41862" s="573"/>
    </row>
    <row r="41863" spans="5:6" ht="15" customHeight="1">
      <c r="E41863" s="573"/>
      <c r="F41863" s="573"/>
    </row>
    <row r="41864" spans="5:6" ht="15" customHeight="1">
      <c r="E41864" s="573"/>
      <c r="F41864" s="573"/>
    </row>
    <row r="41865" spans="5:6" ht="15" customHeight="1">
      <c r="E41865" s="573"/>
      <c r="F41865" s="573"/>
    </row>
    <row r="41866" spans="5:6" ht="15" customHeight="1">
      <c r="E41866" s="573"/>
      <c r="F41866" s="573"/>
    </row>
    <row r="41867" spans="5:6" ht="15" customHeight="1">
      <c r="E41867" s="573"/>
      <c r="F41867" s="573"/>
    </row>
    <row r="41868" spans="5:6" ht="15" customHeight="1">
      <c r="E41868" s="573"/>
      <c r="F41868" s="573"/>
    </row>
    <row r="41869" spans="5:6" ht="15" customHeight="1">
      <c r="E41869" s="573"/>
      <c r="F41869" s="573"/>
    </row>
    <row r="41870" spans="5:6" ht="15" customHeight="1">
      <c r="E41870" s="573"/>
      <c r="F41870" s="573"/>
    </row>
    <row r="41871" spans="5:6" ht="15" customHeight="1">
      <c r="E41871" s="573"/>
      <c r="F41871" s="573"/>
    </row>
    <row r="41872" spans="5:6" ht="15" customHeight="1">
      <c r="E41872" s="573"/>
      <c r="F41872" s="573"/>
    </row>
    <row r="41873" spans="5:6" ht="15" customHeight="1">
      <c r="E41873" s="573"/>
      <c r="F41873" s="573"/>
    </row>
    <row r="41874" spans="5:6" ht="15" customHeight="1">
      <c r="E41874" s="573"/>
      <c r="F41874" s="573"/>
    </row>
    <row r="41875" spans="5:6" ht="15" customHeight="1">
      <c r="E41875" s="573"/>
      <c r="F41875" s="573"/>
    </row>
    <row r="41876" spans="5:6" ht="15" customHeight="1">
      <c r="E41876" s="573"/>
      <c r="F41876" s="573"/>
    </row>
    <row r="41877" spans="5:6" ht="15" customHeight="1">
      <c r="E41877" s="573"/>
      <c r="F41877" s="573"/>
    </row>
    <row r="41878" spans="5:6" ht="15" customHeight="1">
      <c r="E41878" s="573"/>
      <c r="F41878" s="573"/>
    </row>
    <row r="41879" spans="5:6" ht="15" customHeight="1">
      <c r="E41879" s="573"/>
      <c r="F41879" s="573"/>
    </row>
    <row r="41880" spans="5:6" ht="15" customHeight="1">
      <c r="E41880" s="573"/>
      <c r="F41880" s="573"/>
    </row>
    <row r="41881" spans="5:6" ht="15" customHeight="1">
      <c r="E41881" s="573"/>
      <c r="F41881" s="573"/>
    </row>
    <row r="41882" spans="5:6" ht="15" customHeight="1">
      <c r="E41882" s="573"/>
      <c r="F41882" s="573"/>
    </row>
    <row r="41883" spans="5:6" ht="15" customHeight="1">
      <c r="E41883" s="573"/>
      <c r="F41883" s="573"/>
    </row>
    <row r="41884" spans="5:6" ht="15" customHeight="1">
      <c r="E41884" s="573"/>
      <c r="F41884" s="573"/>
    </row>
    <row r="41885" spans="5:6" ht="15" customHeight="1">
      <c r="E41885" s="573"/>
      <c r="F41885" s="573"/>
    </row>
    <row r="41886" spans="5:6" ht="15" customHeight="1">
      <c r="E41886" s="573"/>
      <c r="F41886" s="573"/>
    </row>
    <row r="41887" spans="5:6" ht="15" customHeight="1">
      <c r="E41887" s="573"/>
      <c r="F41887" s="573"/>
    </row>
    <row r="41888" spans="5:6" ht="15" customHeight="1">
      <c r="E41888" s="573"/>
      <c r="F41888" s="573"/>
    </row>
    <row r="41889" spans="5:6" ht="15" customHeight="1">
      <c r="E41889" s="573"/>
      <c r="F41889" s="573"/>
    </row>
    <row r="41890" spans="5:6" ht="15" customHeight="1">
      <c r="E41890" s="573"/>
      <c r="F41890" s="573"/>
    </row>
    <row r="41891" spans="5:6" ht="15" customHeight="1">
      <c r="E41891" s="573"/>
      <c r="F41891" s="573"/>
    </row>
    <row r="41892" spans="5:6" ht="15" customHeight="1">
      <c r="E41892" s="573"/>
      <c r="F41892" s="573"/>
    </row>
    <row r="41893" spans="5:6" ht="15" customHeight="1">
      <c r="E41893" s="573"/>
      <c r="F41893" s="573"/>
    </row>
    <row r="41894" spans="5:6" ht="15" customHeight="1">
      <c r="E41894" s="573"/>
      <c r="F41894" s="573"/>
    </row>
    <row r="41895" spans="5:6" ht="15" customHeight="1">
      <c r="E41895" s="573"/>
      <c r="F41895" s="573"/>
    </row>
    <row r="41896" spans="5:6" ht="15" customHeight="1">
      <c r="E41896" s="573"/>
      <c r="F41896" s="573"/>
    </row>
    <row r="41897" spans="5:6" ht="15" customHeight="1">
      <c r="E41897" s="573"/>
      <c r="F41897" s="573"/>
    </row>
    <row r="41898" spans="5:6" ht="15" customHeight="1">
      <c r="E41898" s="573"/>
      <c r="F41898" s="573"/>
    </row>
    <row r="41899" spans="5:6" ht="15" customHeight="1">
      <c r="E41899" s="573"/>
      <c r="F41899" s="573"/>
    </row>
    <row r="41900" spans="5:6" ht="15" customHeight="1">
      <c r="E41900" s="573"/>
      <c r="F41900" s="573"/>
    </row>
    <row r="41901" spans="5:6" ht="15" customHeight="1">
      <c r="E41901" s="573"/>
      <c r="F41901" s="573"/>
    </row>
    <row r="41902" spans="5:6" ht="15" customHeight="1">
      <c r="E41902" s="573"/>
      <c r="F41902" s="573"/>
    </row>
    <row r="41903" spans="5:6" ht="15" customHeight="1">
      <c r="E41903" s="573"/>
      <c r="F41903" s="573"/>
    </row>
    <row r="41904" spans="5:6" ht="15" customHeight="1">
      <c r="E41904" s="573"/>
      <c r="F41904" s="573"/>
    </row>
    <row r="41905" spans="5:6" ht="15" customHeight="1">
      <c r="E41905" s="573"/>
      <c r="F41905" s="573"/>
    </row>
    <row r="41906" spans="5:6" ht="15" customHeight="1">
      <c r="E41906" s="573"/>
      <c r="F41906" s="573"/>
    </row>
    <row r="41907" spans="5:6" ht="15" customHeight="1">
      <c r="E41907" s="573"/>
      <c r="F41907" s="573"/>
    </row>
    <row r="41908" spans="5:6" ht="15" customHeight="1">
      <c r="E41908" s="573"/>
      <c r="F41908" s="573"/>
    </row>
    <row r="41909" spans="5:6" ht="15" customHeight="1">
      <c r="E41909" s="573"/>
      <c r="F41909" s="573"/>
    </row>
    <row r="41910" spans="5:6" ht="15" customHeight="1">
      <c r="E41910" s="573"/>
      <c r="F41910" s="573"/>
    </row>
    <row r="41911" spans="5:6" ht="15" customHeight="1">
      <c r="E41911" s="573"/>
      <c r="F41911" s="573"/>
    </row>
    <row r="41912" spans="5:6" ht="15" customHeight="1">
      <c r="E41912" s="573"/>
      <c r="F41912" s="573"/>
    </row>
    <row r="41913" spans="5:6" ht="15" customHeight="1">
      <c r="E41913" s="573"/>
      <c r="F41913" s="573"/>
    </row>
    <row r="41914" spans="5:6" ht="15" customHeight="1">
      <c r="E41914" s="573"/>
      <c r="F41914" s="573"/>
    </row>
    <row r="41915" spans="5:6" ht="15" customHeight="1">
      <c r="E41915" s="573"/>
      <c r="F41915" s="573"/>
    </row>
    <row r="41916" spans="5:6" ht="15" customHeight="1">
      <c r="E41916" s="573"/>
      <c r="F41916" s="573"/>
    </row>
    <row r="41917" spans="5:6" ht="15" customHeight="1">
      <c r="E41917" s="573"/>
      <c r="F41917" s="573"/>
    </row>
    <row r="41918" spans="5:6" ht="15" customHeight="1">
      <c r="E41918" s="573"/>
      <c r="F41918" s="573"/>
    </row>
    <row r="41919" spans="5:6" ht="15" customHeight="1">
      <c r="E41919" s="573"/>
      <c r="F41919" s="573"/>
    </row>
    <row r="41920" spans="5:6" ht="15" customHeight="1">
      <c r="E41920" s="573"/>
      <c r="F41920" s="573"/>
    </row>
    <row r="41921" spans="5:6" ht="15" customHeight="1">
      <c r="E41921" s="573"/>
      <c r="F41921" s="573"/>
    </row>
    <row r="41922" spans="5:6" ht="15" customHeight="1">
      <c r="E41922" s="573"/>
      <c r="F41922" s="573"/>
    </row>
    <row r="41923" spans="5:6" ht="15" customHeight="1">
      <c r="E41923" s="573"/>
      <c r="F41923" s="573"/>
    </row>
    <row r="41924" spans="5:6" ht="15" customHeight="1">
      <c r="E41924" s="573"/>
      <c r="F41924" s="573"/>
    </row>
    <row r="41925" spans="5:6" ht="15" customHeight="1">
      <c r="E41925" s="573"/>
      <c r="F41925" s="573"/>
    </row>
    <row r="41926" spans="5:6" ht="15" customHeight="1">
      <c r="E41926" s="573"/>
      <c r="F41926" s="573"/>
    </row>
    <row r="41927" spans="5:6" ht="15" customHeight="1">
      <c r="E41927" s="573"/>
      <c r="F41927" s="573"/>
    </row>
    <row r="41928" spans="5:6" ht="15" customHeight="1">
      <c r="E41928" s="573"/>
      <c r="F41928" s="573"/>
    </row>
    <row r="41929" spans="5:6" ht="15" customHeight="1">
      <c r="E41929" s="573"/>
      <c r="F41929" s="573"/>
    </row>
    <row r="41930" spans="5:6" ht="15" customHeight="1">
      <c r="E41930" s="573"/>
      <c r="F41930" s="573"/>
    </row>
    <row r="41931" spans="5:6" ht="15" customHeight="1">
      <c r="E41931" s="573"/>
      <c r="F41931" s="573"/>
    </row>
    <row r="41932" spans="5:6" ht="15" customHeight="1">
      <c r="E41932" s="573"/>
      <c r="F41932" s="573"/>
    </row>
    <row r="41933" spans="5:6" ht="15" customHeight="1">
      <c r="E41933" s="573"/>
      <c r="F41933" s="573"/>
    </row>
    <row r="41934" spans="5:6" ht="15" customHeight="1">
      <c r="E41934" s="573"/>
      <c r="F41934" s="573"/>
    </row>
    <row r="41935" spans="5:6" ht="15" customHeight="1">
      <c r="E41935" s="573"/>
      <c r="F41935" s="573"/>
    </row>
    <row r="41936" spans="5:6" ht="15" customHeight="1">
      <c r="E41936" s="573"/>
      <c r="F41936" s="573"/>
    </row>
    <row r="41937" spans="5:6" ht="15" customHeight="1">
      <c r="E41937" s="573"/>
      <c r="F41937" s="573"/>
    </row>
    <row r="41938" spans="5:6" ht="15" customHeight="1">
      <c r="E41938" s="573"/>
      <c r="F41938" s="573"/>
    </row>
    <row r="41939" spans="5:6" ht="15" customHeight="1">
      <c r="E41939" s="573"/>
      <c r="F41939" s="573"/>
    </row>
    <row r="41940" spans="5:6" ht="15" customHeight="1">
      <c r="E41940" s="573"/>
      <c r="F41940" s="573"/>
    </row>
    <row r="41941" spans="5:6" ht="15" customHeight="1">
      <c r="E41941" s="573"/>
      <c r="F41941" s="573"/>
    </row>
    <row r="41942" spans="5:6" ht="15" customHeight="1">
      <c r="E41942" s="573"/>
      <c r="F41942" s="573"/>
    </row>
    <row r="41943" spans="5:6" ht="15" customHeight="1">
      <c r="E41943" s="573"/>
      <c r="F41943" s="573"/>
    </row>
    <row r="41944" spans="5:6" ht="15" customHeight="1">
      <c r="E41944" s="573"/>
      <c r="F41944" s="573"/>
    </row>
    <row r="41945" spans="5:6" ht="15" customHeight="1">
      <c r="E41945" s="573"/>
      <c r="F41945" s="573"/>
    </row>
    <row r="41946" spans="5:6" ht="15" customHeight="1">
      <c r="E41946" s="573"/>
      <c r="F41946" s="573"/>
    </row>
    <row r="41947" spans="5:6" ht="15" customHeight="1">
      <c r="E41947" s="573"/>
      <c r="F41947" s="573"/>
    </row>
    <row r="41948" spans="5:6" ht="15" customHeight="1">
      <c r="E41948" s="573"/>
      <c r="F41948" s="573"/>
    </row>
    <row r="41949" spans="5:6" ht="15" customHeight="1">
      <c r="E41949" s="573"/>
      <c r="F41949" s="573"/>
    </row>
    <row r="41950" spans="5:6" ht="15" customHeight="1">
      <c r="E41950" s="573"/>
      <c r="F41950" s="573"/>
    </row>
    <row r="41951" spans="5:6" ht="15" customHeight="1">
      <c r="E41951" s="573"/>
      <c r="F41951" s="573"/>
    </row>
    <row r="41952" spans="5:6" ht="15" customHeight="1">
      <c r="E41952" s="573"/>
      <c r="F41952" s="573"/>
    </row>
    <row r="41953" spans="5:6" ht="15" customHeight="1">
      <c r="E41953" s="573"/>
      <c r="F41953" s="573"/>
    </row>
    <row r="41954" spans="5:6" ht="15" customHeight="1">
      <c r="E41954" s="573"/>
      <c r="F41954" s="573"/>
    </row>
    <row r="41955" spans="5:6" ht="15" customHeight="1">
      <c r="E41955" s="573"/>
      <c r="F41955" s="573"/>
    </row>
    <row r="41956" spans="5:6" ht="15" customHeight="1">
      <c r="E41956" s="573"/>
      <c r="F41956" s="573"/>
    </row>
    <row r="41957" spans="5:6" ht="15" customHeight="1">
      <c r="E41957" s="573"/>
      <c r="F41957" s="573"/>
    </row>
    <row r="41958" spans="5:6" ht="15" customHeight="1">
      <c r="E41958" s="573"/>
      <c r="F41958" s="573"/>
    </row>
    <row r="41959" spans="5:6" ht="15" customHeight="1">
      <c r="E41959" s="573"/>
      <c r="F41959" s="573"/>
    </row>
    <row r="41960" spans="5:6" ht="15" customHeight="1">
      <c r="E41960" s="573"/>
      <c r="F41960" s="573"/>
    </row>
    <row r="41961" spans="5:6" ht="15" customHeight="1">
      <c r="E41961" s="573"/>
      <c r="F41961" s="573"/>
    </row>
    <row r="41962" spans="5:6" ht="15" customHeight="1">
      <c r="E41962" s="573"/>
      <c r="F41962" s="573"/>
    </row>
    <row r="41963" spans="5:6" ht="15" customHeight="1">
      <c r="E41963" s="573"/>
      <c r="F41963" s="573"/>
    </row>
    <row r="41964" spans="5:6" ht="15" customHeight="1">
      <c r="E41964" s="573"/>
      <c r="F41964" s="573"/>
    </row>
    <row r="41965" spans="5:6" ht="15" customHeight="1">
      <c r="E41965" s="573"/>
      <c r="F41965" s="573"/>
    </row>
    <row r="41966" spans="5:6" ht="15" customHeight="1">
      <c r="E41966" s="573"/>
      <c r="F41966" s="573"/>
    </row>
    <row r="41967" spans="5:6" ht="15" customHeight="1">
      <c r="E41967" s="573"/>
      <c r="F41967" s="573"/>
    </row>
    <row r="41968" spans="5:6" ht="15" customHeight="1">
      <c r="E41968" s="573"/>
      <c r="F41968" s="573"/>
    </row>
    <row r="41969" spans="5:6" ht="15" customHeight="1">
      <c r="E41969" s="573"/>
      <c r="F41969" s="573"/>
    </row>
    <row r="41970" spans="5:6" ht="15" customHeight="1">
      <c r="E41970" s="573"/>
      <c r="F41970" s="573"/>
    </row>
    <row r="41971" spans="5:6" ht="15" customHeight="1">
      <c r="E41971" s="573"/>
      <c r="F41971" s="573"/>
    </row>
    <row r="41972" spans="5:6" ht="15" customHeight="1">
      <c r="E41972" s="573"/>
      <c r="F41972" s="573"/>
    </row>
    <row r="41973" spans="5:6" ht="15" customHeight="1">
      <c r="E41973" s="573"/>
      <c r="F41973" s="573"/>
    </row>
    <row r="41974" spans="5:6" ht="15" customHeight="1">
      <c r="E41974" s="573"/>
      <c r="F41974" s="573"/>
    </row>
    <row r="41975" spans="5:6" ht="15" customHeight="1">
      <c r="E41975" s="573"/>
      <c r="F41975" s="573"/>
    </row>
    <row r="41976" spans="5:6" ht="15" customHeight="1">
      <c r="E41976" s="573"/>
      <c r="F41976" s="573"/>
    </row>
    <row r="41977" spans="5:6" ht="15" customHeight="1">
      <c r="E41977" s="573"/>
      <c r="F41977" s="573"/>
    </row>
    <row r="41978" spans="5:6" ht="15" customHeight="1">
      <c r="E41978" s="573"/>
      <c r="F41978" s="573"/>
    </row>
    <row r="41979" spans="5:6" ht="15" customHeight="1">
      <c r="E41979" s="573"/>
      <c r="F41979" s="573"/>
    </row>
    <row r="41980" spans="5:6" ht="15" customHeight="1">
      <c r="E41980" s="573"/>
      <c r="F41980" s="573"/>
    </row>
    <row r="41981" spans="5:6" ht="15" customHeight="1">
      <c r="E41981" s="573"/>
      <c r="F41981" s="573"/>
    </row>
    <row r="41982" spans="5:6" ht="15" customHeight="1">
      <c r="E41982" s="573"/>
      <c r="F41982" s="573"/>
    </row>
    <row r="41983" spans="5:6" ht="15" customHeight="1">
      <c r="E41983" s="573"/>
      <c r="F41983" s="573"/>
    </row>
    <row r="41984" spans="5:6" ht="15" customHeight="1">
      <c r="E41984" s="573"/>
      <c r="F41984" s="573"/>
    </row>
    <row r="41985" spans="5:6" ht="15" customHeight="1">
      <c r="E41985" s="573"/>
      <c r="F41985" s="573"/>
    </row>
    <row r="41986" spans="5:6" ht="15" customHeight="1">
      <c r="E41986" s="573"/>
      <c r="F41986" s="573"/>
    </row>
    <row r="41987" spans="5:6" ht="15" customHeight="1">
      <c r="E41987" s="573"/>
      <c r="F41987" s="573"/>
    </row>
    <row r="41988" spans="5:6" ht="15" customHeight="1">
      <c r="E41988" s="573"/>
      <c r="F41988" s="573"/>
    </row>
    <row r="41989" spans="5:6" ht="15" customHeight="1">
      <c r="E41989" s="573"/>
      <c r="F41989" s="573"/>
    </row>
    <row r="41990" spans="5:6" ht="15" customHeight="1">
      <c r="E41990" s="573"/>
      <c r="F41990" s="573"/>
    </row>
    <row r="41991" spans="5:6" ht="15" customHeight="1">
      <c r="E41991" s="573"/>
      <c r="F41991" s="573"/>
    </row>
    <row r="41992" spans="5:6" ht="15" customHeight="1">
      <c r="E41992" s="573"/>
      <c r="F41992" s="573"/>
    </row>
    <row r="41993" spans="5:6" ht="15" customHeight="1">
      <c r="E41993" s="573"/>
      <c r="F41993" s="573"/>
    </row>
    <row r="41994" spans="5:6" ht="15" customHeight="1">
      <c r="E41994" s="573"/>
      <c r="F41994" s="573"/>
    </row>
    <row r="41995" spans="5:6" ht="15" customHeight="1">
      <c r="E41995" s="573"/>
      <c r="F41995" s="573"/>
    </row>
    <row r="41996" spans="5:6" ht="15" customHeight="1">
      <c r="E41996" s="573"/>
      <c r="F41996" s="573"/>
    </row>
    <row r="41997" spans="5:6" ht="15" customHeight="1">
      <c r="E41997" s="573"/>
      <c r="F41997" s="573"/>
    </row>
    <row r="41998" spans="5:6" ht="15" customHeight="1">
      <c r="E41998" s="573"/>
      <c r="F41998" s="573"/>
    </row>
    <row r="41999" spans="5:6" ht="15" customHeight="1">
      <c r="E41999" s="573"/>
      <c r="F41999" s="573"/>
    </row>
    <row r="42000" spans="5:6" ht="15" customHeight="1">
      <c r="E42000" s="573"/>
      <c r="F42000" s="573"/>
    </row>
    <row r="42001" spans="5:6" ht="15" customHeight="1">
      <c r="E42001" s="573"/>
      <c r="F42001" s="573"/>
    </row>
    <row r="42002" spans="5:6" ht="15" customHeight="1">
      <c r="E42002" s="573"/>
      <c r="F42002" s="573"/>
    </row>
    <row r="42003" spans="5:6" ht="15" customHeight="1">
      <c r="E42003" s="573"/>
      <c r="F42003" s="573"/>
    </row>
    <row r="42004" spans="5:6" ht="15" customHeight="1">
      <c r="E42004" s="573"/>
      <c r="F42004" s="573"/>
    </row>
    <row r="42005" spans="5:6" ht="15" customHeight="1">
      <c r="E42005" s="573"/>
      <c r="F42005" s="573"/>
    </row>
    <row r="42006" spans="5:6" ht="15" customHeight="1">
      <c r="E42006" s="573"/>
      <c r="F42006" s="573"/>
    </row>
    <row r="42007" spans="5:6" ht="15" customHeight="1">
      <c r="E42007" s="573"/>
      <c r="F42007" s="573"/>
    </row>
    <row r="42008" spans="5:6" ht="15" customHeight="1">
      <c r="E42008" s="573"/>
      <c r="F42008" s="573"/>
    </row>
    <row r="42009" spans="5:6" ht="15" customHeight="1">
      <c r="E42009" s="573"/>
      <c r="F42009" s="573"/>
    </row>
    <row r="42010" spans="5:6" ht="15" customHeight="1">
      <c r="E42010" s="573"/>
      <c r="F42010" s="573"/>
    </row>
    <row r="42011" spans="5:6" ht="15" customHeight="1">
      <c r="E42011" s="573"/>
      <c r="F42011" s="573"/>
    </row>
    <row r="42012" spans="5:6" ht="15" customHeight="1">
      <c r="E42012" s="573"/>
      <c r="F42012" s="573"/>
    </row>
    <row r="42013" spans="5:6" ht="15" customHeight="1">
      <c r="E42013" s="573"/>
      <c r="F42013" s="573"/>
    </row>
    <row r="42014" spans="5:6" ht="15" customHeight="1">
      <c r="E42014" s="573"/>
      <c r="F42014" s="573"/>
    </row>
    <row r="42015" spans="5:6" ht="15" customHeight="1">
      <c r="E42015" s="573"/>
      <c r="F42015" s="573"/>
    </row>
    <row r="42016" spans="5:6" ht="15" customHeight="1">
      <c r="E42016" s="573"/>
      <c r="F42016" s="573"/>
    </row>
    <row r="42017" spans="5:6" ht="15" customHeight="1">
      <c r="E42017" s="573"/>
      <c r="F42017" s="573"/>
    </row>
    <row r="42018" spans="5:6" ht="15" customHeight="1">
      <c r="E42018" s="573"/>
      <c r="F42018" s="573"/>
    </row>
    <row r="42019" spans="5:6" ht="15" customHeight="1">
      <c r="E42019" s="573"/>
      <c r="F42019" s="573"/>
    </row>
    <row r="42020" spans="5:6" ht="15" customHeight="1">
      <c r="E42020" s="573"/>
      <c r="F42020" s="573"/>
    </row>
    <row r="42021" spans="5:6" ht="15" customHeight="1">
      <c r="E42021" s="573"/>
      <c r="F42021" s="573"/>
    </row>
    <row r="42022" spans="5:6" ht="15" customHeight="1">
      <c r="E42022" s="573"/>
      <c r="F42022" s="573"/>
    </row>
    <row r="42023" spans="5:6" ht="15" customHeight="1">
      <c r="E42023" s="573"/>
      <c r="F42023" s="573"/>
    </row>
    <row r="42024" spans="5:6" ht="15" customHeight="1">
      <c r="E42024" s="573"/>
      <c r="F42024" s="573"/>
    </row>
    <row r="42025" spans="5:6" ht="15" customHeight="1">
      <c r="E42025" s="573"/>
      <c r="F42025" s="573"/>
    </row>
    <row r="42026" spans="5:6" ht="15" customHeight="1">
      <c r="E42026" s="573"/>
      <c r="F42026" s="573"/>
    </row>
    <row r="42027" spans="5:6" ht="15" customHeight="1">
      <c r="E42027" s="573"/>
      <c r="F42027" s="573"/>
    </row>
    <row r="42028" spans="5:6" ht="15" customHeight="1">
      <c r="E42028" s="573"/>
      <c r="F42028" s="573"/>
    </row>
    <row r="42029" spans="5:6" ht="15" customHeight="1">
      <c r="E42029" s="573"/>
      <c r="F42029" s="573"/>
    </row>
    <row r="42030" spans="5:6" ht="15" customHeight="1">
      <c r="E42030" s="573"/>
      <c r="F42030" s="573"/>
    </row>
    <row r="42031" spans="5:6" ht="15" customHeight="1">
      <c r="E42031" s="573"/>
      <c r="F42031" s="573"/>
    </row>
    <row r="42032" spans="5:6" ht="15" customHeight="1">
      <c r="E42032" s="573"/>
      <c r="F42032" s="573"/>
    </row>
    <row r="42033" spans="5:6" ht="15" customHeight="1">
      <c r="E42033" s="573"/>
      <c r="F42033" s="573"/>
    </row>
    <row r="42034" spans="5:6" ht="15" customHeight="1">
      <c r="E42034" s="573"/>
      <c r="F42034" s="573"/>
    </row>
    <row r="42035" spans="5:6" ht="15" customHeight="1">
      <c r="E42035" s="573"/>
      <c r="F42035" s="573"/>
    </row>
    <row r="42036" spans="5:6" ht="15" customHeight="1">
      <c r="E42036" s="573"/>
      <c r="F42036" s="573"/>
    </row>
    <row r="42037" spans="5:6" ht="15" customHeight="1">
      <c r="E42037" s="573"/>
      <c r="F42037" s="573"/>
    </row>
    <row r="42038" spans="5:6" ht="15" customHeight="1">
      <c r="E42038" s="573"/>
      <c r="F42038" s="573"/>
    </row>
    <row r="42039" spans="5:6" ht="15" customHeight="1">
      <c r="E42039" s="573"/>
      <c r="F42039" s="573"/>
    </row>
    <row r="42040" spans="5:6" ht="15" customHeight="1">
      <c r="E42040" s="573"/>
      <c r="F42040" s="573"/>
    </row>
    <row r="42041" spans="5:6" ht="15" customHeight="1">
      <c r="E42041" s="573"/>
      <c r="F42041" s="573"/>
    </row>
    <row r="42042" spans="5:6" ht="15" customHeight="1">
      <c r="E42042" s="573"/>
      <c r="F42042" s="573"/>
    </row>
    <row r="42043" spans="5:6" ht="15" customHeight="1">
      <c r="E42043" s="573"/>
      <c r="F42043" s="573"/>
    </row>
    <row r="42044" spans="5:6" ht="15" customHeight="1">
      <c r="E42044" s="573"/>
      <c r="F42044" s="573"/>
    </row>
    <row r="42045" spans="5:6" ht="15" customHeight="1">
      <c r="E42045" s="573"/>
      <c r="F42045" s="573"/>
    </row>
    <row r="42046" spans="5:6" ht="15" customHeight="1">
      <c r="E42046" s="573"/>
      <c r="F42046" s="573"/>
    </row>
    <row r="42047" spans="5:6" ht="15" customHeight="1">
      <c r="E42047" s="573"/>
      <c r="F42047" s="573"/>
    </row>
    <row r="42048" spans="5:6" ht="15" customHeight="1">
      <c r="E42048" s="573"/>
      <c r="F42048" s="573"/>
    </row>
    <row r="42049" spans="5:6" ht="15" customHeight="1">
      <c r="E42049" s="573"/>
      <c r="F42049" s="573"/>
    </row>
    <row r="42050" spans="5:6" ht="15" customHeight="1">
      <c r="E42050" s="573"/>
      <c r="F42050" s="573"/>
    </row>
    <row r="42051" spans="5:6" ht="15" customHeight="1">
      <c r="E42051" s="573"/>
      <c r="F42051" s="573"/>
    </row>
    <row r="42052" spans="5:6" ht="15" customHeight="1">
      <c r="E42052" s="573"/>
      <c r="F42052" s="573"/>
    </row>
    <row r="42053" spans="5:6" ht="15" customHeight="1">
      <c r="E42053" s="573"/>
      <c r="F42053" s="573"/>
    </row>
    <row r="42054" spans="5:6" ht="15" customHeight="1">
      <c r="E42054" s="573"/>
      <c r="F42054" s="573"/>
    </row>
    <row r="42055" spans="5:6" ht="15" customHeight="1">
      <c r="E42055" s="573"/>
      <c r="F42055" s="573"/>
    </row>
    <row r="42056" spans="5:6" ht="15" customHeight="1">
      <c r="E42056" s="573"/>
      <c r="F42056" s="573"/>
    </row>
    <row r="42057" spans="5:6" ht="15" customHeight="1">
      <c r="E42057" s="573"/>
      <c r="F42057" s="573"/>
    </row>
    <row r="42058" spans="5:6" ht="15" customHeight="1">
      <c r="E42058" s="573"/>
      <c r="F42058" s="573"/>
    </row>
    <row r="42059" spans="5:6" ht="15" customHeight="1">
      <c r="E42059" s="573"/>
      <c r="F42059" s="573"/>
    </row>
    <row r="42060" spans="5:6" ht="15" customHeight="1">
      <c r="E42060" s="573"/>
      <c r="F42060" s="573"/>
    </row>
    <row r="42061" spans="5:6" ht="15" customHeight="1">
      <c r="E42061" s="573"/>
      <c r="F42061" s="573"/>
    </row>
    <row r="42062" spans="5:6" ht="15" customHeight="1">
      <c r="E42062" s="573"/>
      <c r="F42062" s="573"/>
    </row>
    <row r="42063" spans="5:6" ht="15" customHeight="1">
      <c r="E42063" s="573"/>
      <c r="F42063" s="573"/>
    </row>
    <row r="42064" spans="5:6" ht="15" customHeight="1">
      <c r="E42064" s="573"/>
      <c r="F42064" s="573"/>
    </row>
    <row r="42065" spans="5:6" ht="15" customHeight="1">
      <c r="E42065" s="573"/>
      <c r="F42065" s="573"/>
    </row>
    <row r="42066" spans="5:6" ht="15" customHeight="1">
      <c r="E42066" s="573"/>
      <c r="F42066" s="573"/>
    </row>
    <row r="42067" spans="5:6" ht="15" customHeight="1">
      <c r="E42067" s="573"/>
      <c r="F42067" s="573"/>
    </row>
    <row r="42068" spans="5:6" ht="15" customHeight="1">
      <c r="E42068" s="573"/>
      <c r="F42068" s="573"/>
    </row>
    <row r="42069" spans="5:6" ht="15" customHeight="1">
      <c r="E42069" s="573"/>
      <c r="F42069" s="573"/>
    </row>
    <row r="42070" spans="5:6" ht="15" customHeight="1">
      <c r="E42070" s="573"/>
      <c r="F42070" s="573"/>
    </row>
    <row r="42071" spans="5:6" ht="15" customHeight="1">
      <c r="E42071" s="573"/>
      <c r="F42071" s="573"/>
    </row>
    <row r="42072" spans="5:6" ht="15" customHeight="1">
      <c r="E42072" s="573"/>
      <c r="F42072" s="573"/>
    </row>
    <row r="42073" spans="5:6" ht="15" customHeight="1">
      <c r="E42073" s="573"/>
      <c r="F42073" s="573"/>
    </row>
    <row r="42074" spans="5:6" ht="15" customHeight="1">
      <c r="E42074" s="573"/>
      <c r="F42074" s="573"/>
    </row>
    <row r="42075" spans="5:6" ht="15" customHeight="1">
      <c r="E42075" s="573"/>
      <c r="F42075" s="573"/>
    </row>
    <row r="42076" spans="5:6" ht="15" customHeight="1">
      <c r="E42076" s="573"/>
      <c r="F42076" s="573"/>
    </row>
    <row r="42077" spans="5:6" ht="15" customHeight="1">
      <c r="E42077" s="573"/>
      <c r="F42077" s="573"/>
    </row>
    <row r="42078" spans="5:6" ht="15" customHeight="1">
      <c r="E42078" s="573"/>
      <c r="F42078" s="573"/>
    </row>
    <row r="42079" spans="5:6" ht="15" customHeight="1">
      <c r="E42079" s="573"/>
      <c r="F42079" s="573"/>
    </row>
    <row r="42080" spans="5:6" ht="15" customHeight="1">
      <c r="E42080" s="573"/>
      <c r="F42080" s="573"/>
    </row>
    <row r="42081" spans="5:6" ht="15" customHeight="1">
      <c r="E42081" s="573"/>
      <c r="F42081" s="573"/>
    </row>
    <row r="42082" spans="5:6" ht="15" customHeight="1">
      <c r="E42082" s="573"/>
      <c r="F42082" s="573"/>
    </row>
    <row r="42083" spans="5:6" ht="15" customHeight="1">
      <c r="E42083" s="573"/>
      <c r="F42083" s="573"/>
    </row>
    <row r="42084" spans="5:6" ht="15" customHeight="1">
      <c r="E42084" s="573"/>
      <c r="F42084" s="573"/>
    </row>
    <row r="42085" spans="5:6" ht="15" customHeight="1">
      <c r="E42085" s="573"/>
      <c r="F42085" s="573"/>
    </row>
    <row r="42086" spans="5:6" ht="15" customHeight="1">
      <c r="E42086" s="573"/>
      <c r="F42086" s="573"/>
    </row>
    <row r="42087" spans="5:6" ht="15" customHeight="1">
      <c r="E42087" s="573"/>
      <c r="F42087" s="573"/>
    </row>
    <row r="42088" spans="5:6" ht="15" customHeight="1">
      <c r="E42088" s="573"/>
      <c r="F42088" s="573"/>
    </row>
    <row r="42089" spans="5:6" ht="15" customHeight="1">
      <c r="E42089" s="573"/>
      <c r="F42089" s="573"/>
    </row>
    <row r="42090" spans="5:6" ht="15" customHeight="1">
      <c r="E42090" s="573"/>
      <c r="F42090" s="573"/>
    </row>
    <row r="42091" spans="5:6" ht="15" customHeight="1">
      <c r="E42091" s="573"/>
      <c r="F42091" s="573"/>
    </row>
    <row r="42092" spans="5:6" ht="15" customHeight="1">
      <c r="E42092" s="573"/>
      <c r="F42092" s="573"/>
    </row>
    <row r="42093" spans="5:6" ht="15" customHeight="1">
      <c r="E42093" s="573"/>
      <c r="F42093" s="573"/>
    </row>
    <row r="42094" spans="5:6" ht="15" customHeight="1">
      <c r="E42094" s="573"/>
      <c r="F42094" s="573"/>
    </row>
    <row r="42095" spans="5:6" ht="15" customHeight="1">
      <c r="E42095" s="573"/>
      <c r="F42095" s="573"/>
    </row>
    <row r="42096" spans="5:6" ht="15" customHeight="1">
      <c r="E42096" s="573"/>
      <c r="F42096" s="573"/>
    </row>
    <row r="42097" spans="5:6" ht="15" customHeight="1">
      <c r="E42097" s="573"/>
      <c r="F42097" s="573"/>
    </row>
    <row r="42098" spans="5:6" ht="15" customHeight="1">
      <c r="E42098" s="573"/>
      <c r="F42098" s="573"/>
    </row>
    <row r="42099" spans="5:6" ht="15" customHeight="1">
      <c r="E42099" s="573"/>
      <c r="F42099" s="573"/>
    </row>
    <row r="42100" spans="5:6" ht="15" customHeight="1">
      <c r="E42100" s="573"/>
      <c r="F42100" s="573"/>
    </row>
    <row r="42101" spans="5:6" ht="15" customHeight="1">
      <c r="E42101" s="573"/>
      <c r="F42101" s="573"/>
    </row>
    <row r="42102" spans="5:6" ht="15" customHeight="1">
      <c r="E42102" s="573"/>
      <c r="F42102" s="573"/>
    </row>
    <row r="42103" spans="5:6" ht="15" customHeight="1">
      <c r="E42103" s="573"/>
      <c r="F42103" s="573"/>
    </row>
    <row r="42104" spans="5:6" ht="15" customHeight="1">
      <c r="E42104" s="573"/>
      <c r="F42104" s="573"/>
    </row>
    <row r="42105" spans="5:6" ht="15" customHeight="1">
      <c r="E42105" s="573"/>
      <c r="F42105" s="573"/>
    </row>
    <row r="42106" spans="5:6" ht="15" customHeight="1">
      <c r="E42106" s="573"/>
      <c r="F42106" s="573"/>
    </row>
    <row r="42107" spans="5:6" ht="15" customHeight="1">
      <c r="E42107" s="573"/>
      <c r="F42107" s="573"/>
    </row>
    <row r="42108" spans="5:6" ht="15" customHeight="1">
      <c r="E42108" s="573"/>
      <c r="F42108" s="573"/>
    </row>
    <row r="42109" spans="5:6" ht="15" customHeight="1">
      <c r="E42109" s="573"/>
      <c r="F42109" s="573"/>
    </row>
    <row r="42110" spans="5:6" ht="15" customHeight="1">
      <c r="E42110" s="573"/>
      <c r="F42110" s="573"/>
    </row>
    <row r="42111" spans="5:6" ht="15" customHeight="1">
      <c r="E42111" s="573"/>
      <c r="F42111" s="573"/>
    </row>
    <row r="42112" spans="5:6" ht="15" customHeight="1">
      <c r="E42112" s="573"/>
      <c r="F42112" s="573"/>
    </row>
    <row r="42113" spans="5:6" ht="15" customHeight="1">
      <c r="E42113" s="573"/>
      <c r="F42113" s="573"/>
    </row>
    <row r="42114" spans="5:6" ht="15" customHeight="1">
      <c r="E42114" s="573"/>
      <c r="F42114" s="573"/>
    </row>
    <row r="42115" spans="5:6" ht="15" customHeight="1">
      <c r="E42115" s="573"/>
      <c r="F42115" s="573"/>
    </row>
    <row r="42116" spans="5:6" ht="15" customHeight="1">
      <c r="E42116" s="573"/>
      <c r="F42116" s="573"/>
    </row>
    <row r="42117" spans="5:6" ht="15" customHeight="1">
      <c r="E42117" s="573"/>
      <c r="F42117" s="573"/>
    </row>
    <row r="42118" spans="5:6" ht="15" customHeight="1">
      <c r="E42118" s="573"/>
      <c r="F42118" s="573"/>
    </row>
    <row r="42119" spans="5:6" ht="15" customHeight="1">
      <c r="E42119" s="573"/>
      <c r="F42119" s="573"/>
    </row>
    <row r="42120" spans="5:6" ht="15" customHeight="1">
      <c r="E42120" s="573"/>
      <c r="F42120" s="573"/>
    </row>
    <row r="42121" spans="5:6" ht="15" customHeight="1">
      <c r="E42121" s="573"/>
      <c r="F42121" s="573"/>
    </row>
    <row r="42122" spans="5:6" ht="15" customHeight="1">
      <c r="E42122" s="573"/>
      <c r="F42122" s="573"/>
    </row>
    <row r="42123" spans="5:6" ht="15" customHeight="1">
      <c r="E42123" s="573"/>
      <c r="F42123" s="573"/>
    </row>
    <row r="42124" spans="5:6" ht="15" customHeight="1">
      <c r="E42124" s="573"/>
      <c r="F42124" s="573"/>
    </row>
    <row r="42125" spans="5:6" ht="15" customHeight="1">
      <c r="E42125" s="573"/>
      <c r="F42125" s="573"/>
    </row>
    <row r="42126" spans="5:6" ht="15" customHeight="1">
      <c r="E42126" s="573"/>
      <c r="F42126" s="573"/>
    </row>
    <row r="42127" spans="5:6" ht="15" customHeight="1">
      <c r="E42127" s="573"/>
      <c r="F42127" s="573"/>
    </row>
    <row r="42128" spans="5:6" ht="15" customHeight="1">
      <c r="E42128" s="573"/>
      <c r="F42128" s="573"/>
    </row>
    <row r="42129" spans="5:6" ht="15" customHeight="1">
      <c r="E42129" s="573"/>
      <c r="F42129" s="573"/>
    </row>
    <row r="42130" spans="5:6" ht="15" customHeight="1">
      <c r="E42130" s="573"/>
      <c r="F42130" s="573"/>
    </row>
    <row r="42131" spans="5:6" ht="15" customHeight="1">
      <c r="E42131" s="573"/>
      <c r="F42131" s="573"/>
    </row>
    <row r="42132" spans="5:6" ht="15" customHeight="1">
      <c r="E42132" s="573"/>
      <c r="F42132" s="573"/>
    </row>
    <row r="42133" spans="5:6" ht="15" customHeight="1">
      <c r="E42133" s="573"/>
      <c r="F42133" s="573"/>
    </row>
    <row r="42134" spans="5:6" ht="15" customHeight="1">
      <c r="E42134" s="573"/>
      <c r="F42134" s="573"/>
    </row>
    <row r="42135" spans="5:6" ht="15" customHeight="1">
      <c r="E42135" s="573"/>
      <c r="F42135" s="573"/>
    </row>
    <row r="42136" spans="5:6" ht="15" customHeight="1">
      <c r="E42136" s="573"/>
      <c r="F42136" s="573"/>
    </row>
    <row r="42137" spans="5:6" ht="15" customHeight="1">
      <c r="E42137" s="573"/>
      <c r="F42137" s="573"/>
    </row>
    <row r="42138" spans="5:6" ht="15" customHeight="1">
      <c r="E42138" s="573"/>
      <c r="F42138" s="573"/>
    </row>
    <row r="42139" spans="5:6" ht="15" customHeight="1">
      <c r="E42139" s="573"/>
      <c r="F42139" s="573"/>
    </row>
    <row r="42140" spans="5:6" ht="15" customHeight="1">
      <c r="E42140" s="573"/>
      <c r="F42140" s="573"/>
    </row>
    <row r="42141" spans="5:6" ht="15" customHeight="1">
      <c r="E42141" s="573"/>
      <c r="F42141" s="573"/>
    </row>
    <row r="42142" spans="5:6" ht="15" customHeight="1">
      <c r="E42142" s="573"/>
      <c r="F42142" s="573"/>
    </row>
    <row r="42143" spans="5:6" ht="15" customHeight="1">
      <c r="E42143" s="573"/>
      <c r="F42143" s="573"/>
    </row>
    <row r="42144" spans="5:6" ht="15" customHeight="1">
      <c r="E42144" s="573"/>
      <c r="F42144" s="573"/>
    </row>
    <row r="42145" spans="5:6" ht="15" customHeight="1">
      <c r="E42145" s="573"/>
      <c r="F42145" s="573"/>
    </row>
    <row r="42146" spans="5:6" ht="15" customHeight="1">
      <c r="E42146" s="573"/>
      <c r="F42146" s="573"/>
    </row>
    <row r="42147" spans="5:6" ht="15" customHeight="1">
      <c r="E42147" s="573"/>
      <c r="F42147" s="573"/>
    </row>
    <row r="42148" spans="5:6" ht="15" customHeight="1">
      <c r="E42148" s="573"/>
      <c r="F42148" s="573"/>
    </row>
    <row r="42149" spans="5:6" ht="15" customHeight="1">
      <c r="E42149" s="573"/>
      <c r="F42149" s="573"/>
    </row>
    <row r="42150" spans="5:6" ht="15" customHeight="1">
      <c r="E42150" s="573"/>
      <c r="F42150" s="573"/>
    </row>
    <row r="42151" spans="5:6" ht="15" customHeight="1">
      <c r="E42151" s="573"/>
      <c r="F42151" s="573"/>
    </row>
    <row r="42152" spans="5:6" ht="15" customHeight="1">
      <c r="E42152" s="573"/>
      <c r="F42152" s="573"/>
    </row>
    <row r="42153" spans="5:6" ht="15" customHeight="1">
      <c r="E42153" s="573"/>
      <c r="F42153" s="573"/>
    </row>
    <row r="42154" spans="5:6" ht="15" customHeight="1">
      <c r="E42154" s="573"/>
      <c r="F42154" s="573"/>
    </row>
    <row r="42155" spans="5:6" ht="15" customHeight="1">
      <c r="E42155" s="573"/>
      <c r="F42155" s="573"/>
    </row>
    <row r="42156" spans="5:6" ht="15" customHeight="1">
      <c r="E42156" s="573"/>
      <c r="F42156" s="573"/>
    </row>
    <row r="42157" spans="5:6" ht="15" customHeight="1">
      <c r="E42157" s="573"/>
      <c r="F42157" s="573"/>
    </row>
    <row r="42158" spans="5:6" ht="15" customHeight="1">
      <c r="E42158" s="573"/>
      <c r="F42158" s="573"/>
    </row>
    <row r="42159" spans="5:6" ht="15" customHeight="1">
      <c r="E42159" s="573"/>
      <c r="F42159" s="573"/>
    </row>
    <row r="42160" spans="5:6" ht="15" customHeight="1">
      <c r="E42160" s="573"/>
      <c r="F42160" s="573"/>
    </row>
    <row r="42161" spans="5:6" ht="15" customHeight="1">
      <c r="E42161" s="573"/>
      <c r="F42161" s="573"/>
    </row>
    <row r="42162" spans="5:6" ht="15" customHeight="1">
      <c r="E42162" s="573"/>
      <c r="F42162" s="573"/>
    </row>
    <row r="42163" spans="5:6" ht="15" customHeight="1">
      <c r="E42163" s="573"/>
      <c r="F42163" s="573"/>
    </row>
    <row r="42164" spans="5:6" ht="15" customHeight="1">
      <c r="E42164" s="573"/>
      <c r="F42164" s="573"/>
    </row>
    <row r="42165" spans="5:6" ht="15" customHeight="1">
      <c r="E42165" s="573"/>
      <c r="F42165" s="573"/>
    </row>
    <row r="42166" spans="5:6" ht="15" customHeight="1">
      <c r="E42166" s="573"/>
      <c r="F42166" s="573"/>
    </row>
    <row r="42167" spans="5:6" ht="15" customHeight="1">
      <c r="E42167" s="573"/>
      <c r="F42167" s="573"/>
    </row>
    <row r="42168" spans="5:6" ht="15" customHeight="1">
      <c r="E42168" s="573"/>
      <c r="F42168" s="573"/>
    </row>
    <row r="42169" spans="5:6" ht="15" customHeight="1">
      <c r="E42169" s="573"/>
      <c r="F42169" s="573"/>
    </row>
    <row r="42170" spans="5:6" ht="15" customHeight="1">
      <c r="E42170" s="573"/>
      <c r="F42170" s="573"/>
    </row>
    <row r="42171" spans="5:6" ht="15" customHeight="1">
      <c r="E42171" s="573"/>
      <c r="F42171" s="573"/>
    </row>
    <row r="42172" spans="5:6" ht="15" customHeight="1">
      <c r="E42172" s="573"/>
      <c r="F42172" s="573"/>
    </row>
    <row r="42173" spans="5:6" ht="15" customHeight="1">
      <c r="E42173" s="573"/>
      <c r="F42173" s="573"/>
    </row>
    <row r="42174" spans="5:6" ht="15" customHeight="1">
      <c r="E42174" s="573"/>
      <c r="F42174" s="573"/>
    </row>
    <row r="42175" spans="5:6" ht="15" customHeight="1">
      <c r="E42175" s="573"/>
      <c r="F42175" s="573"/>
    </row>
    <row r="42176" spans="5:6" ht="15" customHeight="1">
      <c r="E42176" s="573"/>
      <c r="F42176" s="573"/>
    </row>
    <row r="42177" spans="5:6" ht="15" customHeight="1">
      <c r="E42177" s="573"/>
      <c r="F42177" s="573"/>
    </row>
    <row r="42178" spans="5:6" ht="15" customHeight="1">
      <c r="E42178" s="573"/>
      <c r="F42178" s="573"/>
    </row>
    <row r="42179" spans="5:6" ht="15" customHeight="1">
      <c r="E42179" s="573"/>
      <c r="F42179" s="573"/>
    </row>
    <row r="42180" spans="5:6" ht="15" customHeight="1">
      <c r="E42180" s="573"/>
      <c r="F42180" s="573"/>
    </row>
    <row r="42181" spans="5:6" ht="15" customHeight="1">
      <c r="E42181" s="573"/>
      <c r="F42181" s="573"/>
    </row>
    <row r="42182" spans="5:6" ht="15" customHeight="1">
      <c r="E42182" s="573"/>
      <c r="F42182" s="573"/>
    </row>
    <row r="42183" spans="5:6" ht="15" customHeight="1">
      <c r="E42183" s="573"/>
      <c r="F42183" s="573"/>
    </row>
    <row r="42184" spans="5:6" ht="15" customHeight="1">
      <c r="E42184" s="573"/>
      <c r="F42184" s="573"/>
    </row>
    <row r="42185" spans="5:6" ht="15" customHeight="1">
      <c r="E42185" s="573"/>
      <c r="F42185" s="573"/>
    </row>
    <row r="42186" spans="5:6" ht="15" customHeight="1">
      <c r="E42186" s="573"/>
      <c r="F42186" s="573"/>
    </row>
    <row r="42187" spans="5:6" ht="15" customHeight="1">
      <c r="E42187" s="573"/>
      <c r="F42187" s="573"/>
    </row>
    <row r="42188" spans="5:6" ht="15" customHeight="1">
      <c r="E42188" s="573"/>
      <c r="F42188" s="573"/>
    </row>
    <row r="42189" spans="5:6" ht="15" customHeight="1">
      <c r="E42189" s="573"/>
      <c r="F42189" s="573"/>
    </row>
    <row r="42190" spans="5:6" ht="15" customHeight="1">
      <c r="E42190" s="573"/>
      <c r="F42190" s="573"/>
    </row>
    <row r="42191" spans="5:6" ht="15" customHeight="1">
      <c r="E42191" s="573"/>
      <c r="F42191" s="573"/>
    </row>
    <row r="42192" spans="5:6" ht="15" customHeight="1">
      <c r="E42192" s="573"/>
      <c r="F42192" s="573"/>
    </row>
    <row r="42193" spans="5:6" ht="15" customHeight="1">
      <c r="E42193" s="573"/>
      <c r="F42193" s="573"/>
    </row>
    <row r="42194" spans="5:6" ht="15" customHeight="1">
      <c r="E42194" s="573"/>
      <c r="F42194" s="573"/>
    </row>
    <row r="42195" spans="5:6" ht="15" customHeight="1">
      <c r="E42195" s="573"/>
      <c r="F42195" s="573"/>
    </row>
    <row r="42196" spans="5:6" ht="15" customHeight="1">
      <c r="E42196" s="573"/>
      <c r="F42196" s="573"/>
    </row>
    <row r="42197" spans="5:6" ht="15" customHeight="1">
      <c r="E42197" s="573"/>
      <c r="F42197" s="573"/>
    </row>
    <row r="42198" spans="5:6" ht="15" customHeight="1">
      <c r="E42198" s="573"/>
      <c r="F42198" s="573"/>
    </row>
    <row r="42199" spans="5:6" ht="15" customHeight="1">
      <c r="E42199" s="573"/>
      <c r="F42199" s="573"/>
    </row>
    <row r="42200" spans="5:6" ht="15" customHeight="1">
      <c r="E42200" s="573"/>
      <c r="F42200" s="573"/>
    </row>
    <row r="42201" spans="5:6" ht="15" customHeight="1">
      <c r="E42201" s="573"/>
      <c r="F42201" s="573"/>
    </row>
    <row r="42202" spans="5:6" ht="15" customHeight="1">
      <c r="E42202" s="573"/>
      <c r="F42202" s="573"/>
    </row>
    <row r="42203" spans="5:6" ht="15" customHeight="1">
      <c r="E42203" s="573"/>
      <c r="F42203" s="573"/>
    </row>
    <row r="42204" spans="5:6" ht="15" customHeight="1">
      <c r="E42204" s="573"/>
      <c r="F42204" s="573"/>
    </row>
    <row r="42205" spans="5:6" ht="15" customHeight="1">
      <c r="E42205" s="573"/>
      <c r="F42205" s="573"/>
    </row>
    <row r="42206" spans="5:6" ht="15" customHeight="1">
      <c r="E42206" s="573"/>
      <c r="F42206" s="573"/>
    </row>
    <row r="42207" spans="5:6" ht="15" customHeight="1">
      <c r="E42207" s="573"/>
      <c r="F42207" s="573"/>
    </row>
    <row r="42208" spans="5:6" ht="15" customHeight="1">
      <c r="E42208" s="573"/>
      <c r="F42208" s="573"/>
    </row>
    <row r="42209" spans="5:6" ht="15" customHeight="1">
      <c r="E42209" s="573"/>
      <c r="F42209" s="573"/>
    </row>
    <row r="42210" spans="5:6" ht="15" customHeight="1">
      <c r="E42210" s="573"/>
      <c r="F42210" s="573"/>
    </row>
    <row r="42211" spans="5:6" ht="15" customHeight="1">
      <c r="E42211" s="573"/>
      <c r="F42211" s="573"/>
    </row>
    <row r="42212" spans="5:6" ht="15" customHeight="1">
      <c r="E42212" s="573"/>
      <c r="F42212" s="573"/>
    </row>
    <row r="42213" spans="5:6" ht="15" customHeight="1">
      <c r="E42213" s="573"/>
      <c r="F42213" s="573"/>
    </row>
    <row r="42214" spans="5:6" ht="15" customHeight="1">
      <c r="E42214" s="573"/>
      <c r="F42214" s="573"/>
    </row>
    <row r="42215" spans="5:6" ht="15" customHeight="1">
      <c r="E42215" s="573"/>
      <c r="F42215" s="573"/>
    </row>
    <row r="42216" spans="5:6" ht="15" customHeight="1">
      <c r="E42216" s="573"/>
      <c r="F42216" s="573"/>
    </row>
    <row r="42217" spans="5:6" ht="15" customHeight="1">
      <c r="E42217" s="573"/>
      <c r="F42217" s="573"/>
    </row>
    <row r="42218" spans="5:6" ht="15" customHeight="1">
      <c r="E42218" s="573"/>
      <c r="F42218" s="573"/>
    </row>
    <row r="42219" spans="5:6" ht="15" customHeight="1">
      <c r="E42219" s="573"/>
      <c r="F42219" s="573"/>
    </row>
    <row r="42220" spans="5:6" ht="15" customHeight="1">
      <c r="E42220" s="573"/>
      <c r="F42220" s="573"/>
    </row>
    <row r="42221" spans="5:6" ht="15" customHeight="1">
      <c r="E42221" s="573"/>
      <c r="F42221" s="573"/>
    </row>
    <row r="42222" spans="5:6" ht="15" customHeight="1">
      <c r="E42222" s="573"/>
      <c r="F42222" s="573"/>
    </row>
    <row r="42223" spans="5:6" ht="15" customHeight="1">
      <c r="E42223" s="573"/>
      <c r="F42223" s="573"/>
    </row>
    <row r="42224" spans="5:6" ht="15" customHeight="1">
      <c r="E42224" s="573"/>
      <c r="F42224" s="573"/>
    </row>
    <row r="42225" spans="5:6" ht="15" customHeight="1">
      <c r="E42225" s="573"/>
      <c r="F42225" s="573"/>
    </row>
    <row r="42226" spans="5:6" ht="15" customHeight="1">
      <c r="E42226" s="573"/>
      <c r="F42226" s="573"/>
    </row>
    <row r="42227" spans="5:6" ht="15" customHeight="1">
      <c r="E42227" s="573"/>
      <c r="F42227" s="573"/>
    </row>
    <row r="42228" spans="5:6" ht="15" customHeight="1">
      <c r="E42228" s="573"/>
      <c r="F42228" s="573"/>
    </row>
    <row r="42229" spans="5:6" ht="15" customHeight="1">
      <c r="E42229" s="573"/>
      <c r="F42229" s="573"/>
    </row>
    <row r="42230" spans="5:6" ht="15" customHeight="1">
      <c r="E42230" s="573"/>
      <c r="F42230" s="573"/>
    </row>
    <row r="42231" spans="5:6" ht="15" customHeight="1">
      <c r="E42231" s="573"/>
      <c r="F42231" s="573"/>
    </row>
    <row r="42232" spans="5:6" ht="15" customHeight="1">
      <c r="E42232" s="573"/>
      <c r="F42232" s="573"/>
    </row>
    <row r="42233" spans="5:6" ht="15" customHeight="1">
      <c r="E42233" s="573"/>
      <c r="F42233" s="573"/>
    </row>
    <row r="42234" spans="5:6" ht="15" customHeight="1">
      <c r="E42234" s="573"/>
      <c r="F42234" s="573"/>
    </row>
    <row r="42235" spans="5:6" ht="15" customHeight="1">
      <c r="E42235" s="573"/>
      <c r="F42235" s="573"/>
    </row>
    <row r="42236" spans="5:6" ht="15" customHeight="1">
      <c r="E42236" s="573"/>
      <c r="F42236" s="573"/>
    </row>
    <row r="42237" spans="5:6" ht="15" customHeight="1">
      <c r="E42237" s="573"/>
      <c r="F42237" s="573"/>
    </row>
    <row r="42238" spans="5:6" ht="15" customHeight="1">
      <c r="E42238" s="573"/>
      <c r="F42238" s="573"/>
    </row>
    <row r="42239" spans="5:6" ht="15" customHeight="1">
      <c r="E42239" s="573"/>
      <c r="F42239" s="573"/>
    </row>
    <row r="42240" spans="5:6" ht="15" customHeight="1">
      <c r="E42240" s="573"/>
      <c r="F42240" s="573"/>
    </row>
    <row r="42241" spans="5:6" ht="15" customHeight="1">
      <c r="E42241" s="573"/>
      <c r="F42241" s="573"/>
    </row>
    <row r="42242" spans="5:6" ht="15" customHeight="1">
      <c r="E42242" s="573"/>
      <c r="F42242" s="573"/>
    </row>
    <row r="42243" spans="5:6" ht="15" customHeight="1">
      <c r="E42243" s="573"/>
      <c r="F42243" s="573"/>
    </row>
    <row r="42244" spans="5:6" ht="15" customHeight="1">
      <c r="E42244" s="573"/>
      <c r="F42244" s="573"/>
    </row>
    <row r="42245" spans="5:6" ht="15" customHeight="1">
      <c r="E42245" s="573"/>
      <c r="F42245" s="573"/>
    </row>
    <row r="42246" spans="5:6" ht="15" customHeight="1">
      <c r="E42246" s="573"/>
      <c r="F42246" s="573"/>
    </row>
    <row r="42247" spans="5:6" ht="15" customHeight="1">
      <c r="E42247" s="573"/>
      <c r="F42247" s="573"/>
    </row>
    <row r="42248" spans="5:6" ht="15" customHeight="1">
      <c r="E42248" s="573"/>
      <c r="F42248" s="573"/>
    </row>
    <row r="42249" spans="5:6" ht="15" customHeight="1">
      <c r="E42249" s="573"/>
      <c r="F42249" s="573"/>
    </row>
    <row r="42250" spans="5:6" ht="15" customHeight="1">
      <c r="E42250" s="573"/>
      <c r="F42250" s="573"/>
    </row>
    <row r="42251" spans="5:6" ht="15" customHeight="1">
      <c r="E42251" s="573"/>
      <c r="F42251" s="573"/>
    </row>
    <row r="42252" spans="5:6" ht="15" customHeight="1">
      <c r="E42252" s="573"/>
      <c r="F42252" s="573"/>
    </row>
    <row r="42253" spans="5:6" ht="15" customHeight="1">
      <c r="E42253" s="573"/>
      <c r="F42253" s="573"/>
    </row>
    <row r="42254" spans="5:6" ht="15" customHeight="1">
      <c r="E42254" s="573"/>
      <c r="F42254" s="573"/>
    </row>
    <row r="42255" spans="5:6" ht="15" customHeight="1">
      <c r="E42255" s="573"/>
      <c r="F42255" s="573"/>
    </row>
    <row r="42256" spans="5:6" ht="15" customHeight="1">
      <c r="E42256" s="573"/>
      <c r="F42256" s="573"/>
    </row>
    <row r="42257" spans="5:6" ht="15" customHeight="1">
      <c r="E42257" s="573"/>
      <c r="F42257" s="573"/>
    </row>
    <row r="42258" spans="5:6" ht="15" customHeight="1">
      <c r="E42258" s="573"/>
      <c r="F42258" s="573"/>
    </row>
    <row r="42259" spans="5:6" ht="15" customHeight="1">
      <c r="E42259" s="573"/>
      <c r="F42259" s="573"/>
    </row>
    <row r="42260" spans="5:6" ht="15" customHeight="1">
      <c r="E42260" s="573"/>
      <c r="F42260" s="573"/>
    </row>
    <row r="42261" spans="5:6" ht="15" customHeight="1">
      <c r="E42261" s="573"/>
      <c r="F42261" s="573"/>
    </row>
    <row r="42262" spans="5:6" ht="15" customHeight="1">
      <c r="E42262" s="573"/>
      <c r="F42262" s="573"/>
    </row>
    <row r="42263" spans="5:6" ht="15" customHeight="1">
      <c r="E42263" s="573"/>
      <c r="F42263" s="573"/>
    </row>
    <row r="42264" spans="5:6" ht="15" customHeight="1">
      <c r="E42264" s="573"/>
      <c r="F42264" s="573"/>
    </row>
    <row r="42265" spans="5:6" ht="15" customHeight="1">
      <c r="E42265" s="573"/>
      <c r="F42265" s="573"/>
    </row>
    <row r="42266" spans="5:6" ht="15" customHeight="1">
      <c r="E42266" s="573"/>
      <c r="F42266" s="573"/>
    </row>
    <row r="42267" spans="5:6" ht="15" customHeight="1">
      <c r="E42267" s="573"/>
      <c r="F42267" s="573"/>
    </row>
    <row r="42268" spans="5:6" ht="15" customHeight="1">
      <c r="E42268" s="573"/>
      <c r="F42268" s="573"/>
    </row>
    <row r="42269" spans="5:6" ht="15" customHeight="1">
      <c r="E42269" s="573"/>
      <c r="F42269" s="573"/>
    </row>
    <row r="42270" spans="5:6" ht="15" customHeight="1">
      <c r="E42270" s="573"/>
      <c r="F42270" s="573"/>
    </row>
    <row r="42271" spans="5:6" ht="15" customHeight="1">
      <c r="E42271" s="573"/>
      <c r="F42271" s="573"/>
    </row>
    <row r="42272" spans="5:6" ht="15" customHeight="1">
      <c r="E42272" s="573"/>
      <c r="F42272" s="573"/>
    </row>
    <row r="42273" spans="5:6" ht="15" customHeight="1">
      <c r="E42273" s="573"/>
      <c r="F42273" s="573"/>
    </row>
    <row r="42274" spans="5:6" ht="15" customHeight="1">
      <c r="E42274" s="573"/>
      <c r="F42274" s="573"/>
    </row>
    <row r="42275" spans="5:6" ht="15" customHeight="1">
      <c r="E42275" s="573"/>
      <c r="F42275" s="573"/>
    </row>
    <row r="42276" spans="5:6" ht="15" customHeight="1">
      <c r="E42276" s="573"/>
      <c r="F42276" s="573"/>
    </row>
    <row r="42277" spans="5:6" ht="15" customHeight="1">
      <c r="E42277" s="573"/>
      <c r="F42277" s="573"/>
    </row>
    <row r="42278" spans="5:6" ht="15" customHeight="1">
      <c r="E42278" s="573"/>
      <c r="F42278" s="573"/>
    </row>
    <row r="42279" spans="5:6" ht="15" customHeight="1">
      <c r="E42279" s="573"/>
      <c r="F42279" s="573"/>
    </row>
    <row r="42280" spans="5:6" ht="15" customHeight="1">
      <c r="E42280" s="573"/>
      <c r="F42280" s="573"/>
    </row>
    <row r="42281" spans="5:6" ht="15" customHeight="1">
      <c r="E42281" s="573"/>
      <c r="F42281" s="573"/>
    </row>
    <row r="42282" spans="5:6" ht="15" customHeight="1">
      <c r="E42282" s="573"/>
      <c r="F42282" s="573"/>
    </row>
    <row r="42283" spans="5:6" ht="15" customHeight="1">
      <c r="E42283" s="573"/>
      <c r="F42283" s="573"/>
    </row>
    <row r="42284" spans="5:6" ht="15" customHeight="1">
      <c r="E42284" s="573"/>
      <c r="F42284" s="573"/>
    </row>
    <row r="42285" spans="5:6" ht="15" customHeight="1">
      <c r="E42285" s="573"/>
      <c r="F42285" s="573"/>
    </row>
    <row r="42286" spans="5:6" ht="15" customHeight="1">
      <c r="E42286" s="573"/>
      <c r="F42286" s="573"/>
    </row>
    <row r="42287" spans="5:6" ht="15" customHeight="1">
      <c r="E42287" s="573"/>
      <c r="F42287" s="573"/>
    </row>
    <row r="42288" spans="5:6" ht="15" customHeight="1">
      <c r="E42288" s="573"/>
      <c r="F42288" s="573"/>
    </row>
    <row r="42289" spans="5:6" ht="15" customHeight="1">
      <c r="E42289" s="573"/>
      <c r="F42289" s="573"/>
    </row>
    <row r="42290" spans="5:6" ht="15" customHeight="1">
      <c r="E42290" s="573"/>
      <c r="F42290" s="573"/>
    </row>
    <row r="42291" spans="5:6" ht="15" customHeight="1">
      <c r="E42291" s="573"/>
      <c r="F42291" s="573"/>
    </row>
    <row r="42292" spans="5:6" ht="15" customHeight="1">
      <c r="E42292" s="573"/>
      <c r="F42292" s="573"/>
    </row>
    <row r="42293" spans="5:6" ht="15" customHeight="1">
      <c r="E42293" s="573"/>
      <c r="F42293" s="573"/>
    </row>
    <row r="42294" spans="5:6" ht="15" customHeight="1">
      <c r="E42294" s="573"/>
      <c r="F42294" s="573"/>
    </row>
    <row r="42295" spans="5:6" ht="15" customHeight="1">
      <c r="E42295" s="573"/>
      <c r="F42295" s="573"/>
    </row>
    <row r="42296" spans="5:6" ht="15" customHeight="1">
      <c r="E42296" s="573"/>
      <c r="F42296" s="573"/>
    </row>
    <row r="42297" spans="5:6" ht="15" customHeight="1">
      <c r="E42297" s="573"/>
      <c r="F42297" s="573"/>
    </row>
    <row r="42298" spans="5:6" ht="15" customHeight="1">
      <c r="E42298" s="573"/>
      <c r="F42298" s="573"/>
    </row>
    <row r="42299" spans="5:6" ht="15" customHeight="1">
      <c r="E42299" s="573"/>
      <c r="F42299" s="573"/>
    </row>
    <row r="42300" spans="5:6" ht="15" customHeight="1">
      <c r="E42300" s="573"/>
      <c r="F42300" s="573"/>
    </row>
    <row r="42301" spans="5:6" ht="15" customHeight="1">
      <c r="E42301" s="573"/>
      <c r="F42301" s="573"/>
    </row>
    <row r="42302" spans="5:6" ht="15" customHeight="1">
      <c r="E42302" s="573"/>
      <c r="F42302" s="573"/>
    </row>
    <row r="42303" spans="5:6" ht="15" customHeight="1">
      <c r="E42303" s="573"/>
      <c r="F42303" s="573"/>
    </row>
    <row r="42304" spans="5:6" ht="15" customHeight="1">
      <c r="E42304" s="573"/>
      <c r="F42304" s="573"/>
    </row>
    <row r="42305" spans="5:6" ht="15" customHeight="1">
      <c r="E42305" s="573"/>
      <c r="F42305" s="573"/>
    </row>
    <row r="42306" spans="5:6" ht="15" customHeight="1">
      <c r="E42306" s="573"/>
      <c r="F42306" s="573"/>
    </row>
    <row r="42307" spans="5:6" ht="15" customHeight="1">
      <c r="E42307" s="573"/>
      <c r="F42307" s="573"/>
    </row>
    <row r="42308" spans="5:6" ht="15" customHeight="1">
      <c r="E42308" s="573"/>
      <c r="F42308" s="573"/>
    </row>
    <row r="42309" spans="5:6" ht="15" customHeight="1">
      <c r="E42309" s="573"/>
      <c r="F42309" s="573"/>
    </row>
    <row r="42310" spans="5:6" ht="15" customHeight="1">
      <c r="E42310" s="573"/>
      <c r="F42310" s="573"/>
    </row>
    <row r="42311" spans="5:6" ht="15" customHeight="1">
      <c r="E42311" s="573"/>
      <c r="F42311" s="573"/>
    </row>
    <row r="42312" spans="5:6" ht="15" customHeight="1">
      <c r="E42312" s="573"/>
      <c r="F42312" s="573"/>
    </row>
    <row r="42313" spans="5:6" ht="15" customHeight="1">
      <c r="E42313" s="573"/>
      <c r="F42313" s="573"/>
    </row>
    <row r="42314" spans="5:6" ht="15" customHeight="1">
      <c r="E42314" s="573"/>
      <c r="F42314" s="573"/>
    </row>
    <row r="42315" spans="5:6" ht="15" customHeight="1">
      <c r="E42315" s="573"/>
      <c r="F42315" s="573"/>
    </row>
    <row r="42316" spans="5:6" ht="15" customHeight="1">
      <c r="E42316" s="573"/>
      <c r="F42316" s="573"/>
    </row>
    <row r="42317" spans="5:6" ht="15" customHeight="1">
      <c r="E42317" s="573"/>
      <c r="F42317" s="573"/>
    </row>
    <row r="42318" spans="5:6" ht="15" customHeight="1">
      <c r="E42318" s="573"/>
      <c r="F42318" s="573"/>
    </row>
    <row r="42319" spans="5:6" ht="15" customHeight="1">
      <c r="E42319" s="573"/>
      <c r="F42319" s="573"/>
    </row>
    <row r="42320" spans="5:6" ht="15" customHeight="1">
      <c r="E42320" s="573"/>
      <c r="F42320" s="573"/>
    </row>
    <row r="42321" spans="5:6" ht="15" customHeight="1">
      <c r="E42321" s="573"/>
      <c r="F42321" s="573"/>
    </row>
    <row r="42322" spans="5:6" ht="15" customHeight="1">
      <c r="E42322" s="573"/>
      <c r="F42322" s="573"/>
    </row>
    <row r="42323" spans="5:6" ht="15" customHeight="1">
      <c r="E42323" s="573"/>
      <c r="F42323" s="573"/>
    </row>
    <row r="42324" spans="5:6" ht="15" customHeight="1">
      <c r="E42324" s="573"/>
      <c r="F42324" s="573"/>
    </row>
    <row r="42325" spans="5:6" ht="15" customHeight="1">
      <c r="E42325" s="573"/>
      <c r="F42325" s="573"/>
    </row>
    <row r="42326" spans="5:6" ht="15" customHeight="1">
      <c r="E42326" s="573"/>
      <c r="F42326" s="573"/>
    </row>
    <row r="42327" spans="5:6" ht="15" customHeight="1">
      <c r="E42327" s="573"/>
      <c r="F42327" s="573"/>
    </row>
    <row r="42328" spans="5:6" ht="15" customHeight="1">
      <c r="E42328" s="573"/>
      <c r="F42328" s="573"/>
    </row>
    <row r="42329" spans="5:6" ht="15" customHeight="1">
      <c r="E42329" s="573"/>
      <c r="F42329" s="573"/>
    </row>
    <row r="42330" spans="5:6" ht="15" customHeight="1">
      <c r="E42330" s="573"/>
      <c r="F42330" s="573"/>
    </row>
    <row r="42331" spans="5:6" ht="15" customHeight="1">
      <c r="E42331" s="573"/>
      <c r="F42331" s="573"/>
    </row>
    <row r="42332" spans="5:6" ht="15" customHeight="1">
      <c r="E42332" s="573"/>
      <c r="F42332" s="573"/>
    </row>
    <row r="42333" spans="5:6" ht="15" customHeight="1">
      <c r="E42333" s="573"/>
      <c r="F42333" s="573"/>
    </row>
    <row r="42334" spans="5:6" ht="15" customHeight="1">
      <c r="E42334" s="573"/>
      <c r="F42334" s="573"/>
    </row>
    <row r="42335" spans="5:6" ht="15" customHeight="1">
      <c r="E42335" s="573"/>
      <c r="F42335" s="573"/>
    </row>
    <row r="42336" spans="5:6" ht="15" customHeight="1">
      <c r="E42336" s="573"/>
      <c r="F42336" s="573"/>
    </row>
    <row r="42337" spans="5:6" ht="15" customHeight="1">
      <c r="E42337" s="573"/>
      <c r="F42337" s="573"/>
    </row>
    <row r="42338" spans="5:6" ht="15" customHeight="1">
      <c r="E42338" s="573"/>
      <c r="F42338" s="573"/>
    </row>
    <row r="42339" spans="5:6" ht="15" customHeight="1">
      <c r="E42339" s="573"/>
      <c r="F42339" s="573"/>
    </row>
    <row r="42340" spans="5:6" ht="15" customHeight="1">
      <c r="E42340" s="573"/>
      <c r="F42340" s="573"/>
    </row>
    <row r="42341" spans="5:6" ht="15" customHeight="1">
      <c r="E42341" s="573"/>
      <c r="F42341" s="573"/>
    </row>
    <row r="42342" spans="5:6" ht="15" customHeight="1">
      <c r="E42342" s="573"/>
      <c r="F42342" s="573"/>
    </row>
    <row r="42343" spans="5:6" ht="15" customHeight="1">
      <c r="E42343" s="573"/>
      <c r="F42343" s="573"/>
    </row>
    <row r="42344" spans="5:6" ht="15" customHeight="1">
      <c r="E42344" s="573"/>
      <c r="F42344" s="573"/>
    </row>
    <row r="42345" spans="5:6" ht="15" customHeight="1">
      <c r="E42345" s="573"/>
      <c r="F42345" s="573"/>
    </row>
    <row r="42346" spans="5:6" ht="15" customHeight="1">
      <c r="E42346" s="573"/>
      <c r="F42346" s="573"/>
    </row>
    <row r="42347" spans="5:6" ht="15" customHeight="1">
      <c r="E42347" s="573"/>
      <c r="F42347" s="573"/>
    </row>
    <row r="42348" spans="5:6" ht="15" customHeight="1">
      <c r="E42348" s="573"/>
      <c r="F42348" s="573"/>
    </row>
    <row r="42349" spans="5:6" ht="15" customHeight="1">
      <c r="E42349" s="573"/>
      <c r="F42349" s="573"/>
    </row>
    <row r="42350" spans="5:6" ht="15" customHeight="1">
      <c r="E42350" s="573"/>
      <c r="F42350" s="573"/>
    </row>
    <row r="42351" spans="5:6" ht="15" customHeight="1">
      <c r="E42351" s="573"/>
      <c r="F42351" s="573"/>
    </row>
    <row r="42352" spans="5:6" ht="15" customHeight="1">
      <c r="E42352" s="573"/>
      <c r="F42352" s="573"/>
    </row>
    <row r="42353" spans="5:6" ht="15" customHeight="1">
      <c r="E42353" s="573"/>
      <c r="F42353" s="573"/>
    </row>
    <row r="42354" spans="5:6" ht="15" customHeight="1">
      <c r="E42354" s="573"/>
      <c r="F42354" s="573"/>
    </row>
    <row r="42355" spans="5:6" ht="15" customHeight="1">
      <c r="E42355" s="573"/>
      <c r="F42355" s="573"/>
    </row>
    <row r="42356" spans="5:6" ht="15" customHeight="1">
      <c r="E42356" s="573"/>
      <c r="F42356" s="573"/>
    </row>
    <row r="42357" spans="5:6" ht="15" customHeight="1">
      <c r="E42357" s="573"/>
      <c r="F42357" s="573"/>
    </row>
    <row r="42358" spans="5:6" ht="15" customHeight="1">
      <c r="E42358" s="573"/>
      <c r="F42358" s="573"/>
    </row>
    <row r="42359" spans="5:6" ht="15" customHeight="1">
      <c r="E42359" s="573"/>
      <c r="F42359" s="573"/>
    </row>
    <row r="42360" spans="5:6" ht="15" customHeight="1">
      <c r="E42360" s="573"/>
      <c r="F42360" s="573"/>
    </row>
    <row r="42361" spans="5:6" ht="15" customHeight="1">
      <c r="E42361" s="573"/>
      <c r="F42361" s="573"/>
    </row>
    <row r="42362" spans="5:6" ht="15" customHeight="1">
      <c r="E42362" s="573"/>
      <c r="F42362" s="573"/>
    </row>
    <row r="42363" spans="5:6" ht="15" customHeight="1">
      <c r="E42363" s="573"/>
      <c r="F42363" s="573"/>
    </row>
    <row r="42364" spans="5:6" ht="15" customHeight="1">
      <c r="E42364" s="573"/>
      <c r="F42364" s="573"/>
    </row>
    <row r="42365" spans="5:6" ht="15" customHeight="1">
      <c r="E42365" s="573"/>
      <c r="F42365" s="573"/>
    </row>
    <row r="42366" spans="5:6" ht="15" customHeight="1">
      <c r="E42366" s="573"/>
      <c r="F42366" s="573"/>
    </row>
    <row r="42367" spans="5:6" ht="15" customHeight="1">
      <c r="E42367" s="573"/>
      <c r="F42367" s="573"/>
    </row>
    <row r="42368" spans="5:6" ht="15" customHeight="1">
      <c r="E42368" s="573"/>
      <c r="F42368" s="573"/>
    </row>
    <row r="42369" spans="5:6" ht="15" customHeight="1">
      <c r="E42369" s="573"/>
      <c r="F42369" s="573"/>
    </row>
    <row r="42370" spans="5:6" ht="15" customHeight="1">
      <c r="E42370" s="573"/>
      <c r="F42370" s="573"/>
    </row>
    <row r="42371" spans="5:6" ht="15" customHeight="1">
      <c r="E42371" s="573"/>
      <c r="F42371" s="573"/>
    </row>
    <row r="42372" spans="5:6" ht="15" customHeight="1">
      <c r="E42372" s="573"/>
      <c r="F42372" s="573"/>
    </row>
    <row r="42373" spans="5:6" ht="15" customHeight="1">
      <c r="E42373" s="573"/>
      <c r="F42373" s="573"/>
    </row>
    <row r="42374" spans="5:6" ht="15" customHeight="1">
      <c r="E42374" s="573"/>
      <c r="F42374" s="573"/>
    </row>
    <row r="42375" spans="5:6" ht="15" customHeight="1">
      <c r="E42375" s="573"/>
      <c r="F42375" s="573"/>
    </row>
    <row r="42376" spans="5:6" ht="15" customHeight="1">
      <c r="E42376" s="573"/>
      <c r="F42376" s="573"/>
    </row>
    <row r="42377" spans="5:6" ht="15" customHeight="1">
      <c r="E42377" s="573"/>
      <c r="F42377" s="573"/>
    </row>
    <row r="42378" spans="5:6" ht="15" customHeight="1">
      <c r="E42378" s="573"/>
      <c r="F42378" s="573"/>
    </row>
    <row r="42379" spans="5:6" ht="15" customHeight="1">
      <c r="E42379" s="573"/>
      <c r="F42379" s="573"/>
    </row>
    <row r="42380" spans="5:6" ht="15" customHeight="1">
      <c r="E42380" s="573"/>
      <c r="F42380" s="573"/>
    </row>
    <row r="42381" spans="5:6" ht="15" customHeight="1">
      <c r="E42381" s="573"/>
      <c r="F42381" s="573"/>
    </row>
    <row r="42382" spans="5:6" ht="15" customHeight="1">
      <c r="E42382" s="573"/>
      <c r="F42382" s="573"/>
    </row>
    <row r="42383" spans="5:6" ht="15" customHeight="1">
      <c r="E42383" s="573"/>
      <c r="F42383" s="573"/>
    </row>
    <row r="42384" spans="5:6" ht="15" customHeight="1">
      <c r="E42384" s="573"/>
      <c r="F42384" s="573"/>
    </row>
    <row r="42385" spans="5:6" ht="15" customHeight="1">
      <c r="E42385" s="573"/>
      <c r="F42385" s="573"/>
    </row>
    <row r="42386" spans="5:6" ht="15" customHeight="1">
      <c r="E42386" s="573"/>
      <c r="F42386" s="573"/>
    </row>
    <row r="42387" spans="5:6" ht="15" customHeight="1">
      <c r="E42387" s="573"/>
      <c r="F42387" s="573"/>
    </row>
    <row r="42388" spans="5:6" ht="15" customHeight="1">
      <c r="E42388" s="573"/>
      <c r="F42388" s="573"/>
    </row>
    <row r="42389" spans="5:6" ht="15" customHeight="1">
      <c r="E42389" s="573"/>
      <c r="F42389" s="573"/>
    </row>
    <row r="42390" spans="5:6" ht="15" customHeight="1">
      <c r="E42390" s="573"/>
      <c r="F42390" s="573"/>
    </row>
    <row r="42391" spans="5:6" ht="15" customHeight="1">
      <c r="E42391" s="573"/>
      <c r="F42391" s="573"/>
    </row>
    <row r="42392" spans="5:6" ht="15" customHeight="1">
      <c r="E42392" s="573"/>
      <c r="F42392" s="573"/>
    </row>
    <row r="42393" spans="5:6" ht="15" customHeight="1">
      <c r="E42393" s="573"/>
      <c r="F42393" s="573"/>
    </row>
    <row r="42394" spans="5:6" ht="15" customHeight="1">
      <c r="E42394" s="573"/>
      <c r="F42394" s="573"/>
    </row>
    <row r="42395" spans="5:6" ht="15" customHeight="1">
      <c r="E42395" s="573"/>
      <c r="F42395" s="573"/>
    </row>
    <row r="42396" spans="5:6" ht="15" customHeight="1">
      <c r="E42396" s="573"/>
      <c r="F42396" s="573"/>
    </row>
    <row r="42397" spans="5:6" ht="15" customHeight="1">
      <c r="E42397" s="573"/>
      <c r="F42397" s="573"/>
    </row>
    <row r="42398" spans="5:6" ht="15" customHeight="1">
      <c r="E42398" s="573"/>
      <c r="F42398" s="573"/>
    </row>
    <row r="42399" spans="5:6" ht="15" customHeight="1">
      <c r="E42399" s="573"/>
      <c r="F42399" s="573"/>
    </row>
    <row r="42400" spans="5:6" ht="15" customHeight="1">
      <c r="E42400" s="573"/>
      <c r="F42400" s="573"/>
    </row>
    <row r="42401" spans="5:6" ht="15" customHeight="1">
      <c r="E42401" s="573"/>
      <c r="F42401" s="573"/>
    </row>
    <row r="42402" spans="5:6" ht="15" customHeight="1">
      <c r="E42402" s="573"/>
      <c r="F42402" s="573"/>
    </row>
    <row r="42403" spans="5:6" ht="15" customHeight="1">
      <c r="E42403" s="573"/>
      <c r="F42403" s="573"/>
    </row>
    <row r="42404" spans="5:6" ht="15" customHeight="1">
      <c r="E42404" s="573"/>
      <c r="F42404" s="573"/>
    </row>
    <row r="42405" spans="5:6" ht="15" customHeight="1">
      <c r="E42405" s="573"/>
      <c r="F42405" s="573"/>
    </row>
    <row r="42406" spans="5:6" ht="15" customHeight="1">
      <c r="E42406" s="573"/>
      <c r="F42406" s="573"/>
    </row>
    <row r="42407" spans="5:6" ht="15" customHeight="1">
      <c r="E42407" s="573"/>
      <c r="F42407" s="573"/>
    </row>
    <row r="42408" spans="5:6" ht="15" customHeight="1">
      <c r="E42408" s="573"/>
      <c r="F42408" s="573"/>
    </row>
    <row r="42409" spans="5:6" ht="15" customHeight="1">
      <c r="E42409" s="573"/>
      <c r="F42409" s="573"/>
    </row>
    <row r="42410" spans="5:6" ht="15" customHeight="1">
      <c r="E42410" s="573"/>
      <c r="F42410" s="573"/>
    </row>
    <row r="42411" spans="5:6" ht="15" customHeight="1">
      <c r="E42411" s="573"/>
      <c r="F42411" s="573"/>
    </row>
    <row r="42412" spans="5:6" ht="15" customHeight="1">
      <c r="E42412" s="573"/>
      <c r="F42412" s="573"/>
    </row>
    <row r="42413" spans="5:6" ht="15" customHeight="1">
      <c r="E42413" s="573"/>
      <c r="F42413" s="573"/>
    </row>
    <row r="42414" spans="5:6" ht="15" customHeight="1">
      <c r="E42414" s="573"/>
      <c r="F42414" s="573"/>
    </row>
    <row r="42415" spans="5:6" ht="15" customHeight="1">
      <c r="E42415" s="573"/>
      <c r="F42415" s="573"/>
    </row>
    <row r="42416" spans="5:6" ht="15" customHeight="1">
      <c r="E42416" s="573"/>
      <c r="F42416" s="573"/>
    </row>
    <row r="42417" spans="5:6" ht="15" customHeight="1">
      <c r="E42417" s="573"/>
      <c r="F42417" s="573"/>
    </row>
    <row r="42418" spans="5:6" ht="15" customHeight="1">
      <c r="E42418" s="573"/>
      <c r="F42418" s="573"/>
    </row>
    <row r="42419" spans="5:6" ht="15" customHeight="1">
      <c r="E42419" s="573"/>
      <c r="F42419" s="573"/>
    </row>
    <row r="42420" spans="5:6" ht="15" customHeight="1">
      <c r="E42420" s="573"/>
      <c r="F42420" s="573"/>
    </row>
    <row r="42421" spans="5:6" ht="15" customHeight="1">
      <c r="E42421" s="573"/>
      <c r="F42421" s="573"/>
    </row>
    <row r="42422" spans="5:6" ht="15" customHeight="1">
      <c r="E42422" s="573"/>
      <c r="F42422" s="573"/>
    </row>
    <row r="42423" spans="5:6" ht="15" customHeight="1">
      <c r="E42423" s="573"/>
      <c r="F42423" s="573"/>
    </row>
    <row r="42424" spans="5:6" ht="15" customHeight="1">
      <c r="E42424" s="573"/>
      <c r="F42424" s="573"/>
    </row>
    <row r="42425" spans="5:6" ht="15" customHeight="1">
      <c r="E42425" s="573"/>
      <c r="F42425" s="573"/>
    </row>
    <row r="42426" spans="5:6" ht="15" customHeight="1">
      <c r="E42426" s="573"/>
      <c r="F42426" s="573"/>
    </row>
    <row r="42427" spans="5:6" ht="15" customHeight="1">
      <c r="E42427" s="573"/>
      <c r="F42427" s="573"/>
    </row>
    <row r="42428" spans="5:6" ht="15" customHeight="1">
      <c r="E42428" s="573"/>
      <c r="F42428" s="573"/>
    </row>
    <row r="42429" spans="5:6" ht="15" customHeight="1">
      <c r="E42429" s="573"/>
      <c r="F42429" s="573"/>
    </row>
    <row r="42430" spans="5:6" ht="15" customHeight="1">
      <c r="E42430" s="573"/>
      <c r="F42430" s="573"/>
    </row>
    <row r="42431" spans="5:6" ht="15" customHeight="1">
      <c r="E42431" s="573"/>
      <c r="F42431" s="573"/>
    </row>
    <row r="42432" spans="5:6" ht="15" customHeight="1">
      <c r="E42432" s="573"/>
      <c r="F42432" s="573"/>
    </row>
    <row r="42433" spans="5:6" ht="15" customHeight="1">
      <c r="E42433" s="573"/>
      <c r="F42433" s="573"/>
    </row>
    <row r="42434" spans="5:6" ht="15" customHeight="1">
      <c r="E42434" s="573"/>
      <c r="F42434" s="573"/>
    </row>
    <row r="42435" spans="5:6" ht="15" customHeight="1">
      <c r="E42435" s="573"/>
      <c r="F42435" s="573"/>
    </row>
    <row r="42436" spans="5:6" ht="15" customHeight="1">
      <c r="E42436" s="573"/>
      <c r="F42436" s="573"/>
    </row>
    <row r="42437" spans="5:6" ht="15" customHeight="1">
      <c r="E42437" s="573"/>
      <c r="F42437" s="573"/>
    </row>
    <row r="42438" spans="5:6" ht="15" customHeight="1">
      <c r="E42438" s="573"/>
      <c r="F42438" s="573"/>
    </row>
    <row r="42439" spans="5:6" ht="15" customHeight="1">
      <c r="E42439" s="573"/>
      <c r="F42439" s="573"/>
    </row>
    <row r="42440" spans="5:6" ht="15" customHeight="1">
      <c r="E42440" s="573"/>
      <c r="F42440" s="573"/>
    </row>
    <row r="42441" spans="5:6" ht="15" customHeight="1">
      <c r="E42441" s="573"/>
      <c r="F42441" s="573"/>
    </row>
    <row r="42442" spans="5:6" ht="15" customHeight="1">
      <c r="E42442" s="573"/>
      <c r="F42442" s="573"/>
    </row>
    <row r="42443" spans="5:6" ht="15" customHeight="1">
      <c r="E42443" s="573"/>
      <c r="F42443" s="573"/>
    </row>
    <row r="42444" spans="5:6" ht="15" customHeight="1">
      <c r="E42444" s="573"/>
      <c r="F42444" s="573"/>
    </row>
    <row r="42445" spans="5:6" ht="15" customHeight="1">
      <c r="E42445" s="573"/>
      <c r="F42445" s="573"/>
    </row>
    <row r="42446" spans="5:6" ht="15" customHeight="1">
      <c r="E42446" s="573"/>
      <c r="F42446" s="573"/>
    </row>
    <row r="42447" spans="5:6" ht="15" customHeight="1">
      <c r="E42447" s="573"/>
      <c r="F42447" s="573"/>
    </row>
    <row r="42448" spans="5:6" ht="15" customHeight="1">
      <c r="E42448" s="573"/>
      <c r="F42448" s="573"/>
    </row>
    <row r="42449" spans="5:6" ht="15" customHeight="1">
      <c r="E42449" s="573"/>
      <c r="F42449" s="573"/>
    </row>
    <row r="42450" spans="5:6" ht="15" customHeight="1">
      <c r="E42450" s="573"/>
      <c r="F42450" s="573"/>
    </row>
    <row r="42451" spans="5:6" ht="15" customHeight="1">
      <c r="E42451" s="573"/>
      <c r="F42451" s="573"/>
    </row>
    <row r="42452" spans="5:6" ht="15" customHeight="1">
      <c r="E42452" s="573"/>
      <c r="F42452" s="573"/>
    </row>
    <row r="42453" spans="5:6" ht="15" customHeight="1">
      <c r="E42453" s="573"/>
      <c r="F42453" s="573"/>
    </row>
    <row r="42454" spans="5:6" ht="15" customHeight="1">
      <c r="E42454" s="573"/>
      <c r="F42454" s="573"/>
    </row>
    <row r="42455" spans="5:6" ht="15" customHeight="1">
      <c r="E42455" s="573"/>
      <c r="F42455" s="573"/>
    </row>
    <row r="42456" spans="5:6" ht="15" customHeight="1">
      <c r="E42456" s="573"/>
      <c r="F42456" s="573"/>
    </row>
    <row r="42457" spans="5:6" ht="15" customHeight="1">
      <c r="E42457" s="573"/>
      <c r="F42457" s="573"/>
    </row>
    <row r="42458" spans="5:6" ht="15" customHeight="1">
      <c r="E42458" s="573"/>
      <c r="F42458" s="573"/>
    </row>
    <row r="42459" spans="5:6" ht="15" customHeight="1">
      <c r="E42459" s="573"/>
      <c r="F42459" s="573"/>
    </row>
    <row r="42460" spans="5:6" ht="15" customHeight="1">
      <c r="E42460" s="573"/>
      <c r="F42460" s="573"/>
    </row>
    <row r="42461" spans="5:6" ht="15" customHeight="1">
      <c r="E42461" s="573"/>
      <c r="F42461" s="573"/>
    </row>
    <row r="42462" spans="5:6" ht="15" customHeight="1">
      <c r="E42462" s="573"/>
      <c r="F42462" s="573"/>
    </row>
    <row r="42463" spans="5:6" ht="15" customHeight="1">
      <c r="E42463" s="573"/>
      <c r="F42463" s="573"/>
    </row>
    <row r="42464" spans="5:6" ht="15" customHeight="1">
      <c r="E42464" s="573"/>
      <c r="F42464" s="573"/>
    </row>
    <row r="42465" spans="5:6" ht="15" customHeight="1">
      <c r="E42465" s="573"/>
      <c r="F42465" s="573"/>
    </row>
    <row r="42466" spans="5:6" ht="15" customHeight="1">
      <c r="E42466" s="573"/>
      <c r="F42466" s="573"/>
    </row>
    <row r="42467" spans="5:6" ht="15" customHeight="1">
      <c r="E42467" s="573"/>
      <c r="F42467" s="573"/>
    </row>
    <row r="42468" spans="5:6" ht="15" customHeight="1">
      <c r="E42468" s="573"/>
      <c r="F42468" s="573"/>
    </row>
    <row r="42469" spans="5:6" ht="15" customHeight="1">
      <c r="E42469" s="573"/>
      <c r="F42469" s="573"/>
    </row>
    <row r="42470" spans="5:6" ht="15" customHeight="1">
      <c r="E42470" s="573"/>
      <c r="F42470" s="573"/>
    </row>
    <row r="42471" spans="5:6" ht="15" customHeight="1">
      <c r="E42471" s="573"/>
      <c r="F42471" s="573"/>
    </row>
    <row r="42472" spans="5:6" ht="15" customHeight="1">
      <c r="E42472" s="573"/>
      <c r="F42472" s="573"/>
    </row>
    <row r="42473" spans="5:6" ht="15" customHeight="1">
      <c r="E42473" s="573"/>
      <c r="F42473" s="573"/>
    </row>
    <row r="42474" spans="5:6" ht="15" customHeight="1">
      <c r="E42474" s="573"/>
      <c r="F42474" s="573"/>
    </row>
    <row r="42475" spans="5:6" ht="15" customHeight="1">
      <c r="E42475" s="573"/>
      <c r="F42475" s="573"/>
    </row>
    <row r="42476" spans="5:6" ht="15" customHeight="1">
      <c r="E42476" s="573"/>
      <c r="F42476" s="573"/>
    </row>
    <row r="42477" spans="5:6" ht="15" customHeight="1">
      <c r="E42477" s="573"/>
      <c r="F42477" s="573"/>
    </row>
    <row r="42478" spans="5:6" ht="15" customHeight="1">
      <c r="E42478" s="573"/>
      <c r="F42478" s="573"/>
    </row>
    <row r="42479" spans="5:6" ht="15" customHeight="1">
      <c r="E42479" s="573"/>
      <c r="F42479" s="573"/>
    </row>
    <row r="42480" spans="5:6" ht="15" customHeight="1">
      <c r="E42480" s="573"/>
      <c r="F42480" s="573"/>
    </row>
    <row r="42481" spans="5:6" ht="15" customHeight="1">
      <c r="E42481" s="573"/>
      <c r="F42481" s="573"/>
    </row>
    <row r="42482" spans="5:6" ht="15" customHeight="1">
      <c r="E42482" s="573"/>
      <c r="F42482" s="573"/>
    </row>
    <row r="42483" spans="5:6" ht="15" customHeight="1">
      <c r="E42483" s="573"/>
      <c r="F42483" s="573"/>
    </row>
    <row r="42484" spans="5:6" ht="15" customHeight="1">
      <c r="E42484" s="573"/>
      <c r="F42484" s="573"/>
    </row>
    <row r="42485" spans="5:6" ht="15" customHeight="1">
      <c r="E42485" s="573"/>
      <c r="F42485" s="573"/>
    </row>
    <row r="42486" spans="5:6" ht="15" customHeight="1">
      <c r="E42486" s="573"/>
      <c r="F42486" s="573"/>
    </row>
    <row r="42487" spans="5:6" ht="15" customHeight="1">
      <c r="E42487" s="573"/>
      <c r="F42487" s="573"/>
    </row>
    <row r="42488" spans="5:6" ht="15" customHeight="1">
      <c r="E42488" s="573"/>
      <c r="F42488" s="573"/>
    </row>
    <row r="42489" spans="5:6" ht="15" customHeight="1">
      <c r="E42489" s="573"/>
      <c r="F42489" s="573"/>
    </row>
    <row r="42490" spans="5:6" ht="15" customHeight="1">
      <c r="E42490" s="573"/>
      <c r="F42490" s="573"/>
    </row>
    <row r="42491" spans="5:6" ht="15" customHeight="1">
      <c r="E42491" s="573"/>
      <c r="F42491" s="573"/>
    </row>
    <row r="42492" spans="5:6" ht="15" customHeight="1">
      <c r="E42492" s="573"/>
      <c r="F42492" s="573"/>
    </row>
    <row r="42493" spans="5:6" ht="15" customHeight="1">
      <c r="E42493" s="573"/>
      <c r="F42493" s="573"/>
    </row>
    <row r="42494" spans="5:6" ht="15" customHeight="1">
      <c r="E42494" s="573"/>
      <c r="F42494" s="573"/>
    </row>
    <row r="42495" spans="5:6" ht="15" customHeight="1">
      <c r="E42495" s="573"/>
      <c r="F42495" s="573"/>
    </row>
    <row r="42496" spans="5:6" ht="15" customHeight="1">
      <c r="E42496" s="573"/>
      <c r="F42496" s="573"/>
    </row>
    <row r="42497" spans="5:6" ht="15" customHeight="1">
      <c r="E42497" s="573"/>
      <c r="F42497" s="573"/>
    </row>
    <row r="42498" spans="5:6" ht="15" customHeight="1">
      <c r="E42498" s="573"/>
      <c r="F42498" s="573"/>
    </row>
    <row r="42499" spans="5:6" ht="15" customHeight="1">
      <c r="E42499" s="573"/>
      <c r="F42499" s="573"/>
    </row>
    <row r="42500" spans="5:6" ht="15" customHeight="1">
      <c r="E42500" s="573"/>
      <c r="F42500" s="573"/>
    </row>
    <row r="42501" spans="5:6" ht="15" customHeight="1">
      <c r="E42501" s="573"/>
      <c r="F42501" s="573"/>
    </row>
    <row r="42502" spans="5:6" ht="15" customHeight="1">
      <c r="E42502" s="573"/>
      <c r="F42502" s="573"/>
    </row>
    <row r="42503" spans="5:6" ht="15" customHeight="1">
      <c r="E42503" s="573"/>
      <c r="F42503" s="573"/>
    </row>
    <row r="42504" spans="5:6" ht="15" customHeight="1">
      <c r="E42504" s="573"/>
      <c r="F42504" s="573"/>
    </row>
    <row r="42505" spans="5:6" ht="15" customHeight="1">
      <c r="E42505" s="573"/>
      <c r="F42505" s="573"/>
    </row>
    <row r="42506" spans="5:6" ht="15" customHeight="1">
      <c r="E42506" s="573"/>
      <c r="F42506" s="573"/>
    </row>
    <row r="42507" spans="5:6" ht="15" customHeight="1">
      <c r="E42507" s="573"/>
      <c r="F42507" s="573"/>
    </row>
    <row r="42508" spans="5:6" ht="15" customHeight="1">
      <c r="E42508" s="573"/>
      <c r="F42508" s="573"/>
    </row>
    <row r="42509" spans="5:6" ht="15" customHeight="1">
      <c r="E42509" s="573"/>
      <c r="F42509" s="573"/>
    </row>
    <row r="42510" spans="5:6" ht="15" customHeight="1">
      <c r="E42510" s="573"/>
      <c r="F42510" s="573"/>
    </row>
    <row r="42511" spans="5:6" ht="15" customHeight="1">
      <c r="E42511" s="573"/>
      <c r="F42511" s="573"/>
    </row>
    <row r="42512" spans="5:6" ht="15" customHeight="1">
      <c r="E42512" s="573"/>
      <c r="F42512" s="573"/>
    </row>
    <row r="42513" spans="5:6" ht="15" customHeight="1">
      <c r="E42513" s="573"/>
      <c r="F42513" s="573"/>
    </row>
    <row r="42514" spans="5:6" ht="15" customHeight="1">
      <c r="E42514" s="573"/>
      <c r="F42514" s="573"/>
    </row>
    <row r="42515" spans="5:6" ht="15" customHeight="1">
      <c r="E42515" s="573"/>
      <c r="F42515" s="573"/>
    </row>
    <row r="42516" spans="5:6" ht="15" customHeight="1">
      <c r="E42516" s="573"/>
      <c r="F42516" s="573"/>
    </row>
    <row r="42517" spans="5:6" ht="15" customHeight="1">
      <c r="E42517" s="573"/>
      <c r="F42517" s="573"/>
    </row>
    <row r="42518" spans="5:6" ht="15" customHeight="1">
      <c r="E42518" s="573"/>
      <c r="F42518" s="573"/>
    </row>
    <row r="42519" spans="5:6" ht="15" customHeight="1">
      <c r="E42519" s="573"/>
      <c r="F42519" s="573"/>
    </row>
    <row r="42520" spans="5:6" ht="15" customHeight="1">
      <c r="E42520" s="573"/>
      <c r="F42520" s="573"/>
    </row>
    <row r="42521" spans="5:6" ht="15" customHeight="1">
      <c r="E42521" s="573"/>
      <c r="F42521" s="573"/>
    </row>
    <row r="42522" spans="5:6" ht="15" customHeight="1">
      <c r="E42522" s="573"/>
      <c r="F42522" s="573"/>
    </row>
    <row r="42523" spans="5:6" ht="15" customHeight="1">
      <c r="E42523" s="573"/>
      <c r="F42523" s="573"/>
    </row>
    <row r="42524" spans="5:6" ht="15" customHeight="1">
      <c r="E42524" s="573"/>
      <c r="F42524" s="573"/>
    </row>
    <row r="42525" spans="5:6" ht="15" customHeight="1">
      <c r="E42525" s="573"/>
      <c r="F42525" s="573"/>
    </row>
    <row r="42526" spans="5:6" ht="15" customHeight="1">
      <c r="E42526" s="573"/>
      <c r="F42526" s="573"/>
    </row>
    <row r="42527" spans="5:6" ht="15" customHeight="1">
      <c r="E42527" s="573"/>
      <c r="F42527" s="573"/>
    </row>
    <row r="42528" spans="5:6" ht="15" customHeight="1">
      <c r="E42528" s="573"/>
      <c r="F42528" s="573"/>
    </row>
    <row r="42529" spans="5:6" ht="15" customHeight="1">
      <c r="E42529" s="573"/>
      <c r="F42529" s="573"/>
    </row>
    <row r="42530" spans="5:6" ht="15" customHeight="1">
      <c r="E42530" s="573"/>
      <c r="F42530" s="573"/>
    </row>
    <row r="42531" spans="5:6" ht="15" customHeight="1">
      <c r="E42531" s="573"/>
      <c r="F42531" s="573"/>
    </row>
    <row r="42532" spans="5:6" ht="15" customHeight="1">
      <c r="E42532" s="573"/>
      <c r="F42532" s="573"/>
    </row>
    <row r="42533" spans="5:6" ht="15" customHeight="1">
      <c r="E42533" s="573"/>
      <c r="F42533" s="573"/>
    </row>
    <row r="42534" spans="5:6" ht="15" customHeight="1">
      <c r="E42534" s="573"/>
      <c r="F42534" s="573"/>
    </row>
    <row r="42535" spans="5:6" ht="15" customHeight="1">
      <c r="E42535" s="573"/>
      <c r="F42535" s="573"/>
    </row>
    <row r="42536" spans="5:6" ht="15" customHeight="1">
      <c r="E42536" s="573"/>
      <c r="F42536" s="573"/>
    </row>
    <row r="42537" spans="5:6" ht="15" customHeight="1">
      <c r="E42537" s="573"/>
      <c r="F42537" s="573"/>
    </row>
    <row r="42538" spans="5:6" ht="15" customHeight="1">
      <c r="E42538" s="573"/>
      <c r="F42538" s="573"/>
    </row>
    <row r="42539" spans="5:6" ht="15" customHeight="1">
      <c r="E42539" s="573"/>
      <c r="F42539" s="573"/>
    </row>
    <row r="42540" spans="5:6" ht="15" customHeight="1">
      <c r="E42540" s="573"/>
      <c r="F42540" s="573"/>
    </row>
    <row r="42541" spans="5:6" ht="15" customHeight="1">
      <c r="E42541" s="573"/>
      <c r="F42541" s="573"/>
    </row>
    <row r="42542" spans="5:6" ht="15" customHeight="1">
      <c r="E42542" s="573"/>
      <c r="F42542" s="573"/>
    </row>
    <row r="42543" spans="5:6" ht="15" customHeight="1">
      <c r="E42543" s="573"/>
      <c r="F42543" s="573"/>
    </row>
    <row r="42544" spans="5:6" ht="15" customHeight="1">
      <c r="E42544" s="573"/>
      <c r="F42544" s="573"/>
    </row>
    <row r="42545" spans="5:6" ht="15" customHeight="1">
      <c r="E42545" s="573"/>
      <c r="F42545" s="573"/>
    </row>
    <row r="42546" spans="5:6" ht="15" customHeight="1">
      <c r="E42546" s="573"/>
      <c r="F42546" s="573"/>
    </row>
    <row r="42547" spans="5:6" ht="15" customHeight="1">
      <c r="E42547" s="573"/>
      <c r="F42547" s="573"/>
    </row>
    <row r="42548" spans="5:6" ht="15" customHeight="1">
      <c r="E42548" s="573"/>
      <c r="F42548" s="573"/>
    </row>
    <row r="42549" spans="5:6" ht="15" customHeight="1">
      <c r="E42549" s="573"/>
      <c r="F42549" s="573"/>
    </row>
    <row r="42550" spans="5:6" ht="15" customHeight="1">
      <c r="E42550" s="573"/>
      <c r="F42550" s="573"/>
    </row>
    <row r="42551" spans="5:6" ht="15" customHeight="1">
      <c r="E42551" s="573"/>
      <c r="F42551" s="573"/>
    </row>
    <row r="42552" spans="5:6" ht="15" customHeight="1">
      <c r="E42552" s="573"/>
      <c r="F42552" s="573"/>
    </row>
    <row r="42553" spans="5:6" ht="15" customHeight="1">
      <c r="E42553" s="573"/>
      <c r="F42553" s="573"/>
    </row>
    <row r="42554" spans="5:6" ht="15" customHeight="1">
      <c r="E42554" s="573"/>
      <c r="F42554" s="573"/>
    </row>
    <row r="42555" spans="5:6" ht="15" customHeight="1">
      <c r="E42555" s="573"/>
      <c r="F42555" s="573"/>
    </row>
    <row r="42556" spans="5:6" ht="15" customHeight="1">
      <c r="E42556" s="573"/>
      <c r="F42556" s="573"/>
    </row>
    <row r="42557" spans="5:6" ht="15" customHeight="1">
      <c r="E42557" s="573"/>
      <c r="F42557" s="573"/>
    </row>
    <row r="42558" spans="5:6" ht="15" customHeight="1">
      <c r="E42558" s="573"/>
      <c r="F42558" s="573"/>
    </row>
    <row r="42559" spans="5:6" ht="15" customHeight="1">
      <c r="E42559" s="573"/>
      <c r="F42559" s="573"/>
    </row>
    <row r="42560" spans="5:6" ht="15" customHeight="1">
      <c r="E42560" s="573"/>
      <c r="F42560" s="573"/>
    </row>
    <row r="42561" spans="5:6" ht="15" customHeight="1">
      <c r="E42561" s="573"/>
      <c r="F42561" s="573"/>
    </row>
    <row r="42562" spans="5:6" ht="15" customHeight="1">
      <c r="E42562" s="573"/>
      <c r="F42562" s="573"/>
    </row>
    <row r="42563" spans="5:6" ht="15" customHeight="1">
      <c r="E42563" s="573"/>
      <c r="F42563" s="573"/>
    </row>
    <row r="42564" spans="5:6" ht="15" customHeight="1">
      <c r="E42564" s="573"/>
      <c r="F42564" s="573"/>
    </row>
    <row r="42565" spans="5:6" ht="15" customHeight="1">
      <c r="E42565" s="573"/>
      <c r="F42565" s="573"/>
    </row>
    <row r="42566" spans="5:6" ht="15" customHeight="1">
      <c r="E42566" s="573"/>
      <c r="F42566" s="573"/>
    </row>
    <row r="42567" spans="5:6" ht="15" customHeight="1">
      <c r="E42567" s="573"/>
      <c r="F42567" s="573"/>
    </row>
    <row r="42568" spans="5:6" ht="15" customHeight="1">
      <c r="E42568" s="573"/>
      <c r="F42568" s="573"/>
    </row>
    <row r="42569" spans="5:6" ht="15" customHeight="1">
      <c r="E42569" s="573"/>
      <c r="F42569" s="573"/>
    </row>
    <row r="42570" spans="5:6" ht="15" customHeight="1">
      <c r="E42570" s="573"/>
      <c r="F42570" s="573"/>
    </row>
    <row r="42571" spans="5:6" ht="15" customHeight="1">
      <c r="E42571" s="573"/>
      <c r="F42571" s="573"/>
    </row>
    <row r="42572" spans="5:6" ht="15" customHeight="1">
      <c r="E42572" s="573"/>
      <c r="F42572" s="573"/>
    </row>
    <row r="42573" spans="5:6" ht="15" customHeight="1">
      <c r="E42573" s="573"/>
      <c r="F42573" s="573"/>
    </row>
    <row r="42574" spans="5:6" ht="15" customHeight="1">
      <c r="E42574" s="573"/>
      <c r="F42574" s="573"/>
    </row>
    <row r="42575" spans="5:6" ht="15" customHeight="1">
      <c r="E42575" s="573"/>
      <c r="F42575" s="573"/>
    </row>
    <row r="42576" spans="5:6" ht="15" customHeight="1">
      <c r="E42576" s="573"/>
      <c r="F42576" s="573"/>
    </row>
    <row r="42577" spans="5:6" ht="15" customHeight="1">
      <c r="E42577" s="573"/>
      <c r="F42577" s="573"/>
    </row>
    <row r="42578" spans="5:6" ht="15" customHeight="1">
      <c r="E42578" s="573"/>
      <c r="F42578" s="573"/>
    </row>
    <row r="42579" spans="5:6" ht="15" customHeight="1">
      <c r="E42579" s="573"/>
      <c r="F42579" s="573"/>
    </row>
    <row r="42580" spans="5:6" ht="15" customHeight="1">
      <c r="E42580" s="573"/>
      <c r="F42580" s="573"/>
    </row>
    <row r="42581" spans="5:6" ht="15" customHeight="1">
      <c r="E42581" s="573"/>
      <c r="F42581" s="573"/>
    </row>
    <row r="42582" spans="5:6" ht="15" customHeight="1">
      <c r="E42582" s="573"/>
      <c r="F42582" s="573"/>
    </row>
    <row r="42583" spans="5:6" ht="15" customHeight="1">
      <c r="E42583" s="573"/>
      <c r="F42583" s="573"/>
    </row>
    <row r="42584" spans="5:6" ht="15" customHeight="1">
      <c r="E42584" s="573"/>
      <c r="F42584" s="573"/>
    </row>
    <row r="42585" spans="5:6" ht="15" customHeight="1">
      <c r="E42585" s="573"/>
      <c r="F42585" s="573"/>
    </row>
    <row r="42586" spans="5:6" ht="15" customHeight="1">
      <c r="E42586" s="573"/>
      <c r="F42586" s="573"/>
    </row>
    <row r="42587" spans="5:6" ht="15" customHeight="1">
      <c r="E42587" s="573"/>
      <c r="F42587" s="573"/>
    </row>
    <row r="42588" spans="5:6" ht="15" customHeight="1">
      <c r="E42588" s="573"/>
      <c r="F42588" s="573"/>
    </row>
    <row r="42589" spans="5:6" ht="15" customHeight="1">
      <c r="E42589" s="573"/>
      <c r="F42589" s="573"/>
    </row>
    <row r="42590" spans="5:6" ht="15" customHeight="1">
      <c r="E42590" s="573"/>
      <c r="F42590" s="573"/>
    </row>
    <row r="42591" spans="5:6" ht="15" customHeight="1">
      <c r="E42591" s="573"/>
      <c r="F42591" s="573"/>
    </row>
    <row r="42592" spans="5:6" ht="15" customHeight="1">
      <c r="E42592" s="573"/>
      <c r="F42592" s="573"/>
    </row>
    <row r="42593" spans="5:6" ht="15" customHeight="1">
      <c r="E42593" s="573"/>
      <c r="F42593" s="573"/>
    </row>
    <row r="42594" spans="5:6" ht="15" customHeight="1">
      <c r="E42594" s="573"/>
      <c r="F42594" s="573"/>
    </row>
    <row r="42595" spans="5:6" ht="15" customHeight="1">
      <c r="E42595" s="573"/>
      <c r="F42595" s="573"/>
    </row>
    <row r="42596" spans="5:6" ht="15" customHeight="1">
      <c r="E42596" s="573"/>
      <c r="F42596" s="573"/>
    </row>
    <row r="42597" spans="5:6" ht="15" customHeight="1">
      <c r="E42597" s="573"/>
      <c r="F42597" s="573"/>
    </row>
    <row r="42598" spans="5:6" ht="15" customHeight="1">
      <c r="E42598" s="573"/>
      <c r="F42598" s="573"/>
    </row>
    <row r="42599" spans="5:6" ht="15" customHeight="1">
      <c r="E42599" s="573"/>
      <c r="F42599" s="573"/>
    </row>
    <row r="42600" spans="5:6" ht="15" customHeight="1">
      <c r="E42600" s="573"/>
      <c r="F42600" s="573"/>
    </row>
    <row r="42601" spans="5:6" ht="15" customHeight="1">
      <c r="E42601" s="573"/>
      <c r="F42601" s="573"/>
    </row>
    <row r="42602" spans="5:6" ht="15" customHeight="1">
      <c r="E42602" s="573"/>
      <c r="F42602" s="573"/>
    </row>
    <row r="42603" spans="5:6" ht="15" customHeight="1">
      <c r="E42603" s="573"/>
      <c r="F42603" s="573"/>
    </row>
    <row r="42604" spans="5:6" ht="15" customHeight="1">
      <c r="E42604" s="573"/>
      <c r="F42604" s="573"/>
    </row>
    <row r="42605" spans="5:6" ht="15" customHeight="1">
      <c r="E42605" s="573"/>
      <c r="F42605" s="573"/>
    </row>
    <row r="42606" spans="5:6" ht="15" customHeight="1">
      <c r="E42606" s="573"/>
      <c r="F42606" s="573"/>
    </row>
    <row r="42607" spans="5:6" ht="15" customHeight="1">
      <c r="E42607" s="573"/>
      <c r="F42607" s="573"/>
    </row>
    <row r="42608" spans="5:6" ht="15" customHeight="1">
      <c r="E42608" s="573"/>
      <c r="F42608" s="573"/>
    </row>
    <row r="42609" spans="5:6" ht="15" customHeight="1">
      <c r="E42609" s="573"/>
      <c r="F42609" s="573"/>
    </row>
    <row r="42610" spans="5:6" ht="15" customHeight="1">
      <c r="E42610" s="573"/>
      <c r="F42610" s="573"/>
    </row>
    <row r="42611" spans="5:6" ht="15" customHeight="1">
      <c r="E42611" s="573"/>
      <c r="F42611" s="573"/>
    </row>
    <row r="42612" spans="5:6" ht="15" customHeight="1">
      <c r="E42612" s="573"/>
      <c r="F42612" s="573"/>
    </row>
    <row r="42613" spans="5:6" ht="15" customHeight="1">
      <c r="E42613" s="573"/>
      <c r="F42613" s="573"/>
    </row>
    <row r="42614" spans="5:6" ht="15" customHeight="1">
      <c r="E42614" s="573"/>
      <c r="F42614" s="573"/>
    </row>
    <row r="42615" spans="5:6" ht="15" customHeight="1">
      <c r="E42615" s="573"/>
      <c r="F42615" s="573"/>
    </row>
    <row r="42616" spans="5:6" ht="15" customHeight="1">
      <c r="E42616" s="573"/>
      <c r="F42616" s="573"/>
    </row>
    <row r="42617" spans="5:6" ht="15" customHeight="1">
      <c r="E42617" s="573"/>
      <c r="F42617" s="573"/>
    </row>
    <row r="42618" spans="5:6" ht="15" customHeight="1">
      <c r="E42618" s="573"/>
      <c r="F42618" s="573"/>
    </row>
    <row r="42619" spans="5:6" ht="15" customHeight="1">
      <c r="E42619" s="573"/>
      <c r="F42619" s="573"/>
    </row>
    <row r="42620" spans="5:6" ht="15" customHeight="1">
      <c r="E42620" s="573"/>
      <c r="F42620" s="573"/>
    </row>
    <row r="42621" spans="5:6" ht="15" customHeight="1">
      <c r="E42621" s="573"/>
      <c r="F42621" s="573"/>
    </row>
    <row r="42622" spans="5:6" ht="15" customHeight="1">
      <c r="E42622" s="573"/>
      <c r="F42622" s="573"/>
    </row>
    <row r="42623" spans="5:6" ht="15" customHeight="1">
      <c r="E42623" s="573"/>
      <c r="F42623" s="573"/>
    </row>
    <row r="42624" spans="5:6" ht="15" customHeight="1">
      <c r="E42624" s="573"/>
      <c r="F42624" s="573"/>
    </row>
    <row r="42625" spans="5:6" ht="15" customHeight="1">
      <c r="E42625" s="573"/>
      <c r="F42625" s="573"/>
    </row>
    <row r="42626" spans="5:6" ht="15" customHeight="1">
      <c r="E42626" s="573"/>
      <c r="F42626" s="573"/>
    </row>
    <row r="42627" spans="5:6" ht="15" customHeight="1">
      <c r="E42627" s="573"/>
      <c r="F42627" s="573"/>
    </row>
    <row r="42628" spans="5:6" ht="15" customHeight="1">
      <c r="E42628" s="573"/>
      <c r="F42628" s="573"/>
    </row>
    <row r="42629" spans="5:6" ht="15" customHeight="1">
      <c r="E42629" s="573"/>
      <c r="F42629" s="573"/>
    </row>
    <row r="42630" spans="5:6" ht="15" customHeight="1">
      <c r="E42630" s="573"/>
      <c r="F42630" s="573"/>
    </row>
    <row r="42631" spans="5:6" ht="15" customHeight="1">
      <c r="E42631" s="573"/>
      <c r="F42631" s="573"/>
    </row>
    <row r="42632" spans="5:6" ht="15" customHeight="1">
      <c r="E42632" s="573"/>
      <c r="F42632" s="573"/>
    </row>
    <row r="42633" spans="5:6" ht="15" customHeight="1">
      <c r="E42633" s="573"/>
      <c r="F42633" s="573"/>
    </row>
    <row r="42634" spans="5:6" ht="15" customHeight="1">
      <c r="E42634" s="573"/>
      <c r="F42634" s="573"/>
    </row>
    <row r="42635" spans="5:6" ht="15" customHeight="1">
      <c r="E42635" s="573"/>
      <c r="F42635" s="573"/>
    </row>
    <row r="42636" spans="5:6" ht="15" customHeight="1">
      <c r="E42636" s="573"/>
      <c r="F42636" s="573"/>
    </row>
    <row r="42637" spans="5:6" ht="15" customHeight="1">
      <c r="E42637" s="573"/>
      <c r="F42637" s="573"/>
    </row>
    <row r="42638" spans="5:6" ht="15" customHeight="1">
      <c r="E42638" s="573"/>
      <c r="F42638" s="573"/>
    </row>
    <row r="42639" spans="5:6" ht="15" customHeight="1">
      <c r="E42639" s="573"/>
      <c r="F42639" s="573"/>
    </row>
    <row r="42640" spans="5:6" ht="15" customHeight="1">
      <c r="E42640" s="573"/>
      <c r="F42640" s="573"/>
    </row>
    <row r="42641" spans="5:6" ht="15" customHeight="1">
      <c r="E42641" s="573"/>
      <c r="F42641" s="573"/>
    </row>
    <row r="42642" spans="5:6" ht="15" customHeight="1">
      <c r="E42642" s="573"/>
      <c r="F42642" s="573"/>
    </row>
    <row r="42643" spans="5:6" ht="15" customHeight="1">
      <c r="E42643" s="573"/>
      <c r="F42643" s="573"/>
    </row>
    <row r="42644" spans="5:6" ht="15" customHeight="1">
      <c r="E42644" s="573"/>
      <c r="F42644" s="573"/>
    </row>
    <row r="42645" spans="5:6" ht="15" customHeight="1">
      <c r="E42645" s="573"/>
      <c r="F42645" s="573"/>
    </row>
    <row r="42646" spans="5:6" ht="15" customHeight="1">
      <c r="E42646" s="573"/>
      <c r="F42646" s="573"/>
    </row>
    <row r="42647" spans="5:6" ht="15" customHeight="1">
      <c r="E42647" s="573"/>
      <c r="F42647" s="573"/>
    </row>
    <row r="42648" spans="5:6" ht="15" customHeight="1">
      <c r="E42648" s="573"/>
      <c r="F42648" s="573"/>
    </row>
    <row r="42649" spans="5:6" ht="15" customHeight="1">
      <c r="E42649" s="573"/>
      <c r="F42649" s="573"/>
    </row>
    <row r="42650" spans="5:6" ht="15" customHeight="1">
      <c r="E42650" s="573"/>
      <c r="F42650" s="573"/>
    </row>
    <row r="42651" spans="5:6" ht="15" customHeight="1">
      <c r="E42651" s="573"/>
      <c r="F42651" s="573"/>
    </row>
    <row r="42652" spans="5:6" ht="15" customHeight="1">
      <c r="E42652" s="573"/>
      <c r="F42652" s="573"/>
    </row>
    <row r="42653" spans="5:6" ht="15" customHeight="1">
      <c r="E42653" s="573"/>
      <c r="F42653" s="573"/>
    </row>
    <row r="42654" spans="5:6" ht="15" customHeight="1">
      <c r="E42654" s="573"/>
      <c r="F42654" s="573"/>
    </row>
    <row r="42655" spans="5:6" ht="15" customHeight="1">
      <c r="E42655" s="573"/>
      <c r="F42655" s="573"/>
    </row>
    <row r="42656" spans="5:6" ht="15" customHeight="1">
      <c r="E42656" s="573"/>
      <c r="F42656" s="573"/>
    </row>
    <row r="42657" spans="5:6" ht="15" customHeight="1">
      <c r="E42657" s="573"/>
      <c r="F42657" s="573"/>
    </row>
    <row r="42658" spans="5:6" ht="15" customHeight="1">
      <c r="E42658" s="573"/>
      <c r="F42658" s="573"/>
    </row>
    <row r="42659" spans="5:6" ht="15" customHeight="1">
      <c r="E42659" s="573"/>
      <c r="F42659" s="573"/>
    </row>
    <row r="42660" spans="5:6" ht="15" customHeight="1">
      <c r="E42660" s="573"/>
      <c r="F42660" s="573"/>
    </row>
    <row r="42661" spans="5:6" ht="15" customHeight="1">
      <c r="E42661" s="573"/>
      <c r="F42661" s="573"/>
    </row>
    <row r="42662" spans="5:6" ht="15" customHeight="1">
      <c r="E42662" s="573"/>
      <c r="F42662" s="573"/>
    </row>
    <row r="42663" spans="5:6" ht="15" customHeight="1">
      <c r="E42663" s="573"/>
      <c r="F42663" s="573"/>
    </row>
    <row r="42664" spans="5:6" ht="15" customHeight="1">
      <c r="E42664" s="573"/>
      <c r="F42664" s="573"/>
    </row>
    <row r="42665" spans="5:6" ht="15" customHeight="1">
      <c r="E42665" s="573"/>
      <c r="F42665" s="573"/>
    </row>
    <row r="42666" spans="5:6" ht="15" customHeight="1">
      <c r="E42666" s="573"/>
      <c r="F42666" s="573"/>
    </row>
    <row r="42667" spans="5:6" ht="15" customHeight="1">
      <c r="E42667" s="573"/>
      <c r="F42667" s="573"/>
    </row>
    <row r="42668" spans="5:6" ht="15" customHeight="1">
      <c r="E42668" s="573"/>
      <c r="F42668" s="573"/>
    </row>
    <row r="42669" spans="5:6" ht="15" customHeight="1">
      <c r="E42669" s="573"/>
      <c r="F42669" s="573"/>
    </row>
    <row r="42670" spans="5:6" ht="15" customHeight="1">
      <c r="E42670" s="573"/>
      <c r="F42670" s="573"/>
    </row>
    <row r="42671" spans="5:6" ht="15" customHeight="1">
      <c r="E42671" s="573"/>
      <c r="F42671" s="573"/>
    </row>
    <row r="42672" spans="5:6" ht="15" customHeight="1">
      <c r="E42672" s="573"/>
      <c r="F42672" s="573"/>
    </row>
    <row r="42673" spans="5:6" ht="15" customHeight="1">
      <c r="E42673" s="573"/>
      <c r="F42673" s="573"/>
    </row>
    <row r="42674" spans="5:6" ht="15" customHeight="1">
      <c r="E42674" s="573"/>
      <c r="F42674" s="573"/>
    </row>
    <row r="42675" spans="5:6" ht="15" customHeight="1">
      <c r="E42675" s="573"/>
      <c r="F42675" s="573"/>
    </row>
    <row r="42676" spans="5:6" ht="15" customHeight="1">
      <c r="E42676" s="573"/>
      <c r="F42676" s="573"/>
    </row>
    <row r="42677" spans="5:6" ht="15" customHeight="1">
      <c r="E42677" s="573"/>
      <c r="F42677" s="573"/>
    </row>
    <row r="42678" spans="5:6" ht="15" customHeight="1">
      <c r="E42678" s="573"/>
      <c r="F42678" s="573"/>
    </row>
    <row r="42679" spans="5:6" ht="15" customHeight="1">
      <c r="E42679" s="573"/>
      <c r="F42679" s="573"/>
    </row>
    <row r="42680" spans="5:6" ht="15" customHeight="1">
      <c r="E42680" s="573"/>
      <c r="F42680" s="573"/>
    </row>
    <row r="42681" spans="5:6" ht="15" customHeight="1">
      <c r="E42681" s="573"/>
      <c r="F42681" s="573"/>
    </row>
    <row r="42682" spans="5:6" ht="15" customHeight="1">
      <c r="E42682" s="573"/>
      <c r="F42682" s="573"/>
    </row>
    <row r="42683" spans="5:6" ht="15" customHeight="1">
      <c r="E42683" s="573"/>
      <c r="F42683" s="573"/>
    </row>
    <row r="42684" spans="5:6" ht="15" customHeight="1">
      <c r="E42684" s="573"/>
      <c r="F42684" s="573"/>
    </row>
    <row r="42685" spans="5:6" ht="15" customHeight="1">
      <c r="E42685" s="573"/>
      <c r="F42685" s="573"/>
    </row>
    <row r="42686" spans="5:6" ht="15" customHeight="1">
      <c r="E42686" s="573"/>
      <c r="F42686" s="573"/>
    </row>
    <row r="42687" spans="5:6" ht="15" customHeight="1">
      <c r="E42687" s="573"/>
      <c r="F42687" s="573"/>
    </row>
    <row r="42688" spans="5:6" ht="15" customHeight="1">
      <c r="E42688" s="573"/>
      <c r="F42688" s="573"/>
    </row>
    <row r="42689" spans="5:6" ht="15" customHeight="1">
      <c r="E42689" s="573"/>
      <c r="F42689" s="573"/>
    </row>
    <row r="42690" spans="5:6" ht="15" customHeight="1">
      <c r="E42690" s="573"/>
      <c r="F42690" s="573"/>
    </row>
    <row r="42691" spans="5:6" ht="15" customHeight="1">
      <c r="E42691" s="573"/>
      <c r="F42691" s="573"/>
    </row>
    <row r="42692" spans="5:6" ht="15" customHeight="1">
      <c r="E42692" s="573"/>
      <c r="F42692" s="573"/>
    </row>
    <row r="42693" spans="5:6" ht="15" customHeight="1">
      <c r="E42693" s="573"/>
      <c r="F42693" s="573"/>
    </row>
    <row r="42694" spans="5:6" ht="15" customHeight="1">
      <c r="E42694" s="573"/>
      <c r="F42694" s="573"/>
    </row>
    <row r="42695" spans="5:6" ht="15" customHeight="1">
      <c r="E42695" s="573"/>
      <c r="F42695" s="573"/>
    </row>
    <row r="42696" spans="5:6" ht="15" customHeight="1">
      <c r="E42696" s="573"/>
      <c r="F42696" s="573"/>
    </row>
    <row r="42697" spans="5:6" ht="15" customHeight="1">
      <c r="E42697" s="573"/>
      <c r="F42697" s="573"/>
    </row>
    <row r="42698" spans="5:6" ht="15" customHeight="1">
      <c r="E42698" s="573"/>
      <c r="F42698" s="573"/>
    </row>
    <row r="42699" spans="5:6" ht="15" customHeight="1">
      <c r="E42699" s="573"/>
      <c r="F42699" s="573"/>
    </row>
    <row r="42700" spans="5:6" ht="15" customHeight="1">
      <c r="E42700" s="573"/>
      <c r="F42700" s="573"/>
    </row>
    <row r="42701" spans="5:6" ht="15" customHeight="1">
      <c r="E42701" s="573"/>
      <c r="F42701" s="573"/>
    </row>
    <row r="42702" spans="5:6" ht="15" customHeight="1">
      <c r="E42702" s="573"/>
      <c r="F42702" s="573"/>
    </row>
    <row r="42703" spans="5:6" ht="15" customHeight="1">
      <c r="E42703" s="573"/>
      <c r="F42703" s="573"/>
    </row>
    <row r="42704" spans="5:6" ht="15" customHeight="1">
      <c r="E42704" s="573"/>
      <c r="F42704" s="573"/>
    </row>
    <row r="42705" spans="5:6" ht="15" customHeight="1">
      <c r="E42705" s="573"/>
      <c r="F42705" s="573"/>
    </row>
    <row r="42706" spans="5:6" ht="15" customHeight="1">
      <c r="E42706" s="573"/>
      <c r="F42706" s="573"/>
    </row>
    <row r="42707" spans="5:6" ht="15" customHeight="1">
      <c r="E42707" s="573"/>
      <c r="F42707" s="573"/>
    </row>
    <row r="42708" spans="5:6" ht="15" customHeight="1">
      <c r="E42708" s="573"/>
      <c r="F42708" s="573"/>
    </row>
    <row r="42709" spans="5:6" ht="15" customHeight="1">
      <c r="E42709" s="573"/>
      <c r="F42709" s="573"/>
    </row>
    <row r="42710" spans="5:6" ht="15" customHeight="1">
      <c r="E42710" s="573"/>
      <c r="F42710" s="573"/>
    </row>
    <row r="42711" spans="5:6" ht="15" customHeight="1">
      <c r="E42711" s="573"/>
      <c r="F42711" s="573"/>
    </row>
    <row r="42712" spans="5:6" ht="15" customHeight="1">
      <c r="E42712" s="573"/>
      <c r="F42712" s="573"/>
    </row>
    <row r="42713" spans="5:6" ht="15" customHeight="1">
      <c r="E42713" s="573"/>
      <c r="F42713" s="573"/>
    </row>
    <row r="42714" spans="5:6" ht="15" customHeight="1">
      <c r="E42714" s="573"/>
      <c r="F42714" s="573"/>
    </row>
    <row r="42715" spans="5:6" ht="15" customHeight="1">
      <c r="E42715" s="573"/>
      <c r="F42715" s="573"/>
    </row>
    <row r="42716" spans="5:6" ht="15" customHeight="1">
      <c r="E42716" s="573"/>
      <c r="F42716" s="573"/>
    </row>
    <row r="42717" spans="5:6" ht="15" customHeight="1">
      <c r="E42717" s="573"/>
      <c r="F42717" s="573"/>
    </row>
    <row r="42718" spans="5:6" ht="15" customHeight="1">
      <c r="E42718" s="573"/>
      <c r="F42718" s="573"/>
    </row>
    <row r="42719" spans="5:6" ht="15" customHeight="1">
      <c r="E42719" s="573"/>
      <c r="F42719" s="573"/>
    </row>
    <row r="42720" spans="5:6" ht="15" customHeight="1">
      <c r="E42720" s="573"/>
      <c r="F42720" s="573"/>
    </row>
    <row r="42721" spans="5:6" ht="15" customHeight="1">
      <c r="E42721" s="573"/>
      <c r="F42721" s="573"/>
    </row>
    <row r="42722" spans="5:6" ht="15" customHeight="1">
      <c r="E42722" s="573"/>
      <c r="F42722" s="573"/>
    </row>
    <row r="42723" spans="5:6" ht="15" customHeight="1">
      <c r="E42723" s="573"/>
      <c r="F42723" s="573"/>
    </row>
    <row r="42724" spans="5:6" ht="15" customHeight="1">
      <c r="E42724" s="573"/>
      <c r="F42724" s="573"/>
    </row>
    <row r="42725" spans="5:6" ht="15" customHeight="1">
      <c r="E42725" s="573"/>
      <c r="F42725" s="573"/>
    </row>
    <row r="42726" spans="5:6" ht="15" customHeight="1">
      <c r="E42726" s="573"/>
      <c r="F42726" s="573"/>
    </row>
    <row r="42727" spans="5:6" ht="15" customHeight="1">
      <c r="E42727" s="573"/>
      <c r="F42727" s="573"/>
    </row>
    <row r="42728" spans="5:6" ht="15" customHeight="1">
      <c r="E42728" s="573"/>
      <c r="F42728" s="573"/>
    </row>
    <row r="42729" spans="5:6" ht="15" customHeight="1">
      <c r="E42729" s="573"/>
      <c r="F42729" s="573"/>
    </row>
    <row r="42730" spans="5:6" ht="15" customHeight="1">
      <c r="E42730" s="573"/>
      <c r="F42730" s="573"/>
    </row>
    <row r="42731" spans="5:6" ht="15" customHeight="1">
      <c r="E42731" s="573"/>
      <c r="F42731" s="573"/>
    </row>
    <row r="42732" spans="5:6" ht="15" customHeight="1">
      <c r="E42732" s="573"/>
      <c r="F42732" s="573"/>
    </row>
    <row r="42733" spans="5:6" ht="15" customHeight="1">
      <c r="E42733" s="573"/>
      <c r="F42733" s="573"/>
    </row>
    <row r="42734" spans="5:6" ht="15" customHeight="1">
      <c r="E42734" s="573"/>
      <c r="F42734" s="573"/>
    </row>
    <row r="42735" spans="5:6" ht="15" customHeight="1">
      <c r="E42735" s="573"/>
      <c r="F42735" s="573"/>
    </row>
    <row r="42736" spans="5:6" ht="15" customHeight="1">
      <c r="E42736" s="573"/>
      <c r="F42736" s="573"/>
    </row>
    <row r="42737" spans="5:6" ht="15" customHeight="1">
      <c r="E42737" s="573"/>
      <c r="F42737" s="573"/>
    </row>
    <row r="42738" spans="5:6" ht="15" customHeight="1">
      <c r="E42738" s="573"/>
      <c r="F42738" s="573"/>
    </row>
    <row r="42739" spans="5:6" ht="15" customHeight="1">
      <c r="E42739" s="573"/>
      <c r="F42739" s="573"/>
    </row>
    <row r="42740" spans="5:6" ht="15" customHeight="1">
      <c r="E42740" s="573"/>
      <c r="F42740" s="573"/>
    </row>
    <row r="42741" spans="5:6" ht="15" customHeight="1">
      <c r="E42741" s="573"/>
      <c r="F42741" s="573"/>
    </row>
    <row r="42742" spans="5:6" ht="15" customHeight="1">
      <c r="E42742" s="573"/>
      <c r="F42742" s="573"/>
    </row>
    <row r="42743" spans="5:6" ht="15" customHeight="1">
      <c r="E42743" s="573"/>
      <c r="F42743" s="573"/>
    </row>
    <row r="42744" spans="5:6" ht="15" customHeight="1">
      <c r="E42744" s="573"/>
      <c r="F42744" s="573"/>
    </row>
    <row r="42745" spans="5:6" ht="15" customHeight="1">
      <c r="E42745" s="573"/>
      <c r="F42745" s="573"/>
    </row>
    <row r="42746" spans="5:6" ht="15" customHeight="1">
      <c r="E42746" s="573"/>
      <c r="F42746" s="573"/>
    </row>
    <row r="42747" spans="5:6" ht="15" customHeight="1">
      <c r="E42747" s="573"/>
      <c r="F42747" s="573"/>
    </row>
    <row r="42748" spans="5:6" ht="15" customHeight="1">
      <c r="E42748" s="573"/>
      <c r="F42748" s="573"/>
    </row>
    <row r="42749" spans="5:6" ht="15" customHeight="1">
      <c r="E42749" s="573"/>
      <c r="F42749" s="573"/>
    </row>
    <row r="42750" spans="5:6" ht="15" customHeight="1">
      <c r="E42750" s="573"/>
      <c r="F42750" s="573"/>
    </row>
    <row r="42751" spans="5:6" ht="15" customHeight="1">
      <c r="E42751" s="573"/>
      <c r="F42751" s="573"/>
    </row>
    <row r="42752" spans="5:6" ht="15" customHeight="1">
      <c r="E42752" s="573"/>
      <c r="F42752" s="573"/>
    </row>
    <row r="42753" spans="5:6" ht="15" customHeight="1">
      <c r="E42753" s="573"/>
      <c r="F42753" s="573"/>
    </row>
    <row r="42754" spans="5:6" ht="15" customHeight="1">
      <c r="E42754" s="573"/>
      <c r="F42754" s="573"/>
    </row>
    <row r="42755" spans="5:6" ht="15" customHeight="1">
      <c r="E42755" s="573"/>
      <c r="F42755" s="573"/>
    </row>
    <row r="42756" spans="5:6" ht="15" customHeight="1">
      <c r="E42756" s="573"/>
      <c r="F42756" s="573"/>
    </row>
    <row r="42757" spans="5:6" ht="15" customHeight="1">
      <c r="E42757" s="573"/>
      <c r="F42757" s="573"/>
    </row>
    <row r="42758" spans="5:6" ht="15" customHeight="1">
      <c r="E42758" s="573"/>
      <c r="F42758" s="573"/>
    </row>
    <row r="42759" spans="5:6" ht="15" customHeight="1">
      <c r="E42759" s="573"/>
      <c r="F42759" s="573"/>
    </row>
    <row r="42760" spans="5:6" ht="15" customHeight="1">
      <c r="E42760" s="573"/>
      <c r="F42760" s="573"/>
    </row>
    <row r="42761" spans="5:6" ht="15" customHeight="1">
      <c r="E42761" s="573"/>
      <c r="F42761" s="573"/>
    </row>
    <row r="42762" spans="5:6" ht="15" customHeight="1">
      <c r="E42762" s="573"/>
      <c r="F42762" s="573"/>
    </row>
    <row r="42763" spans="5:6" ht="15" customHeight="1">
      <c r="E42763" s="573"/>
      <c r="F42763" s="573"/>
    </row>
    <row r="42764" spans="5:6" ht="15" customHeight="1">
      <c r="E42764" s="573"/>
      <c r="F42764" s="573"/>
    </row>
    <row r="42765" spans="5:6" ht="15" customHeight="1">
      <c r="E42765" s="573"/>
      <c r="F42765" s="573"/>
    </row>
    <row r="42766" spans="5:6" ht="15" customHeight="1">
      <c r="E42766" s="573"/>
      <c r="F42766" s="573"/>
    </row>
    <row r="42767" spans="5:6" ht="15" customHeight="1">
      <c r="E42767" s="573"/>
      <c r="F42767" s="573"/>
    </row>
    <row r="42768" spans="5:6" ht="15" customHeight="1">
      <c r="E42768" s="573"/>
      <c r="F42768" s="573"/>
    </row>
    <row r="42769" spans="5:6" ht="15" customHeight="1">
      <c r="E42769" s="573"/>
      <c r="F42769" s="573"/>
    </row>
    <row r="42770" spans="5:6" ht="15" customHeight="1">
      <c r="E42770" s="573"/>
      <c r="F42770" s="573"/>
    </row>
    <row r="42771" spans="5:6" ht="15" customHeight="1">
      <c r="E42771" s="573"/>
      <c r="F42771" s="573"/>
    </row>
    <row r="42772" spans="5:6" ht="15" customHeight="1">
      <c r="E42772" s="573"/>
      <c r="F42772" s="573"/>
    </row>
    <row r="42773" spans="5:6" ht="15" customHeight="1">
      <c r="E42773" s="573"/>
      <c r="F42773" s="573"/>
    </row>
    <row r="42774" spans="5:6" ht="15" customHeight="1">
      <c r="E42774" s="573"/>
      <c r="F42774" s="573"/>
    </row>
    <row r="42775" spans="5:6" ht="15" customHeight="1">
      <c r="E42775" s="573"/>
      <c r="F42775" s="573"/>
    </row>
    <row r="42776" spans="5:6" ht="15" customHeight="1">
      <c r="E42776" s="573"/>
      <c r="F42776" s="573"/>
    </row>
    <row r="42777" spans="5:6" ht="15" customHeight="1">
      <c r="E42777" s="573"/>
      <c r="F42777" s="573"/>
    </row>
    <row r="42778" spans="5:6" ht="15" customHeight="1">
      <c r="E42778" s="573"/>
      <c r="F42778" s="573"/>
    </row>
    <row r="42779" spans="5:6" ht="15" customHeight="1">
      <c r="E42779" s="573"/>
      <c r="F42779" s="573"/>
    </row>
    <row r="42780" spans="5:6" ht="15" customHeight="1">
      <c r="E42780" s="573"/>
      <c r="F42780" s="573"/>
    </row>
    <row r="42781" spans="5:6" ht="15" customHeight="1">
      <c r="E42781" s="573"/>
      <c r="F42781" s="573"/>
    </row>
    <row r="42782" spans="5:6" ht="15" customHeight="1">
      <c r="E42782" s="573"/>
      <c r="F42782" s="573"/>
    </row>
    <row r="42783" spans="5:6" ht="15" customHeight="1">
      <c r="E42783" s="573"/>
      <c r="F42783" s="573"/>
    </row>
    <row r="42784" spans="5:6" ht="15" customHeight="1">
      <c r="E42784" s="573"/>
      <c r="F42784" s="573"/>
    </row>
    <row r="42785" spans="5:6" ht="15" customHeight="1">
      <c r="E42785" s="573"/>
      <c r="F42785" s="573"/>
    </row>
    <row r="42786" spans="5:6" ht="15" customHeight="1">
      <c r="E42786" s="573"/>
      <c r="F42786" s="573"/>
    </row>
    <row r="42787" spans="5:6" ht="15" customHeight="1">
      <c r="E42787" s="573"/>
      <c r="F42787" s="573"/>
    </row>
    <row r="42788" spans="5:6" ht="15" customHeight="1">
      <c r="E42788" s="573"/>
      <c r="F42788" s="573"/>
    </row>
    <row r="42789" spans="5:6" ht="15" customHeight="1">
      <c r="E42789" s="573"/>
      <c r="F42789" s="573"/>
    </row>
    <row r="42790" spans="5:6" ht="15" customHeight="1">
      <c r="E42790" s="573"/>
      <c r="F42790" s="573"/>
    </row>
    <row r="42791" spans="5:6" ht="15" customHeight="1">
      <c r="E42791" s="573"/>
      <c r="F42791" s="573"/>
    </row>
    <row r="42792" spans="5:6" ht="15" customHeight="1">
      <c r="E42792" s="573"/>
      <c r="F42792" s="573"/>
    </row>
    <row r="42793" spans="5:6" ht="15" customHeight="1">
      <c r="E42793" s="573"/>
      <c r="F42793" s="573"/>
    </row>
    <row r="42794" spans="5:6" ht="15" customHeight="1">
      <c r="E42794" s="573"/>
      <c r="F42794" s="573"/>
    </row>
    <row r="42795" spans="5:6" ht="15" customHeight="1">
      <c r="E42795" s="573"/>
      <c r="F42795" s="573"/>
    </row>
    <row r="42796" spans="5:6" ht="15" customHeight="1">
      <c r="E42796" s="573"/>
      <c r="F42796" s="573"/>
    </row>
    <row r="42797" spans="5:6" ht="15" customHeight="1">
      <c r="E42797" s="573"/>
      <c r="F42797" s="573"/>
    </row>
    <row r="42798" spans="5:6" ht="15" customHeight="1">
      <c r="E42798" s="573"/>
      <c r="F42798" s="573"/>
    </row>
    <row r="42799" spans="5:6" ht="15" customHeight="1">
      <c r="E42799" s="573"/>
      <c r="F42799" s="573"/>
    </row>
    <row r="42800" spans="5:6" ht="15" customHeight="1">
      <c r="E42800" s="573"/>
      <c r="F42800" s="573"/>
    </row>
    <row r="42801" spans="5:6" ht="15" customHeight="1">
      <c r="E42801" s="573"/>
      <c r="F42801" s="573"/>
    </row>
    <row r="42802" spans="5:6" ht="15" customHeight="1">
      <c r="E42802" s="573"/>
      <c r="F42802" s="573"/>
    </row>
    <row r="42803" spans="5:6" ht="15" customHeight="1">
      <c r="E42803" s="573"/>
      <c r="F42803" s="573"/>
    </row>
    <row r="42804" spans="5:6" ht="15" customHeight="1">
      <c r="E42804" s="573"/>
      <c r="F42804" s="573"/>
    </row>
    <row r="42805" spans="5:6" ht="15" customHeight="1">
      <c r="E42805" s="573"/>
      <c r="F42805" s="573"/>
    </row>
    <row r="42806" spans="5:6" ht="15" customHeight="1">
      <c r="E42806" s="573"/>
      <c r="F42806" s="573"/>
    </row>
    <row r="42807" spans="5:6" ht="15" customHeight="1">
      <c r="E42807" s="573"/>
      <c r="F42807" s="573"/>
    </row>
    <row r="42808" spans="5:6" ht="15" customHeight="1">
      <c r="E42808" s="573"/>
      <c r="F42808" s="573"/>
    </row>
    <row r="42809" spans="5:6" ht="15" customHeight="1">
      <c r="E42809" s="573"/>
      <c r="F42809" s="573"/>
    </row>
    <row r="42810" spans="5:6" ht="15" customHeight="1">
      <c r="E42810" s="573"/>
      <c r="F42810" s="573"/>
    </row>
    <row r="42811" spans="5:6" ht="15" customHeight="1">
      <c r="E42811" s="573"/>
      <c r="F42811" s="573"/>
    </row>
    <row r="42812" spans="5:6" ht="15" customHeight="1">
      <c r="E42812" s="573"/>
      <c r="F42812" s="573"/>
    </row>
    <row r="42813" spans="5:6" ht="15" customHeight="1">
      <c r="E42813" s="573"/>
      <c r="F42813" s="573"/>
    </row>
    <row r="42814" spans="5:6" ht="15" customHeight="1">
      <c r="E42814" s="573"/>
      <c r="F42814" s="573"/>
    </row>
    <row r="42815" spans="5:6" ht="15" customHeight="1">
      <c r="E42815" s="573"/>
      <c r="F42815" s="573"/>
    </row>
    <row r="42816" spans="5:6" ht="15" customHeight="1">
      <c r="E42816" s="573"/>
      <c r="F42816" s="573"/>
    </row>
    <row r="42817" spans="5:6" ht="15" customHeight="1">
      <c r="E42817" s="573"/>
      <c r="F42817" s="573"/>
    </row>
    <row r="42818" spans="5:6" ht="15" customHeight="1">
      <c r="E42818" s="573"/>
      <c r="F42818" s="573"/>
    </row>
    <row r="42819" spans="5:6" ht="15" customHeight="1">
      <c r="E42819" s="573"/>
      <c r="F42819" s="573"/>
    </row>
    <row r="42820" spans="5:6" ht="15" customHeight="1">
      <c r="E42820" s="573"/>
      <c r="F42820" s="573"/>
    </row>
    <row r="42821" spans="5:6" ht="15" customHeight="1">
      <c r="E42821" s="573"/>
      <c r="F42821" s="573"/>
    </row>
    <row r="42822" spans="5:6" ht="15" customHeight="1">
      <c r="E42822" s="573"/>
      <c r="F42822" s="573"/>
    </row>
    <row r="42823" spans="5:6" ht="15" customHeight="1">
      <c r="E42823" s="573"/>
      <c r="F42823" s="573"/>
    </row>
    <row r="42824" spans="5:6" ht="15" customHeight="1">
      <c r="E42824" s="573"/>
      <c r="F42824" s="573"/>
    </row>
    <row r="42825" spans="5:6" ht="15" customHeight="1">
      <c r="E42825" s="573"/>
      <c r="F42825" s="573"/>
    </row>
    <row r="42826" spans="5:6" ht="15" customHeight="1">
      <c r="E42826" s="573"/>
      <c r="F42826" s="573"/>
    </row>
    <row r="42827" spans="5:6" ht="15" customHeight="1">
      <c r="E42827" s="573"/>
      <c r="F42827" s="573"/>
    </row>
    <row r="42828" spans="5:6" ht="15" customHeight="1">
      <c r="E42828" s="573"/>
      <c r="F42828" s="573"/>
    </row>
    <row r="42829" spans="5:6" ht="15" customHeight="1">
      <c r="E42829" s="573"/>
      <c r="F42829" s="573"/>
    </row>
    <row r="42830" spans="5:6" ht="15" customHeight="1">
      <c r="E42830" s="573"/>
      <c r="F42830" s="573"/>
    </row>
    <row r="42831" spans="5:6" ht="15" customHeight="1">
      <c r="E42831" s="573"/>
      <c r="F42831" s="573"/>
    </row>
    <row r="42832" spans="5:6" ht="15" customHeight="1">
      <c r="E42832" s="573"/>
      <c r="F42832" s="573"/>
    </row>
    <row r="42833" spans="5:6" ht="15" customHeight="1">
      <c r="E42833" s="573"/>
      <c r="F42833" s="573"/>
    </row>
    <row r="42834" spans="5:6" ht="15" customHeight="1">
      <c r="E42834" s="573"/>
      <c r="F42834" s="573"/>
    </row>
    <row r="42835" spans="5:6" ht="15" customHeight="1">
      <c r="E42835" s="573"/>
      <c r="F42835" s="573"/>
    </row>
    <row r="42836" spans="5:6" ht="15" customHeight="1">
      <c r="E42836" s="573"/>
      <c r="F42836" s="573"/>
    </row>
    <row r="42837" spans="5:6" ht="15" customHeight="1">
      <c r="E42837" s="573"/>
      <c r="F42837" s="573"/>
    </row>
    <row r="42838" spans="5:6" ht="15" customHeight="1">
      <c r="E42838" s="573"/>
      <c r="F42838" s="573"/>
    </row>
    <row r="42839" spans="5:6" ht="15" customHeight="1">
      <c r="E42839" s="573"/>
      <c r="F42839" s="573"/>
    </row>
    <row r="42840" spans="5:6" ht="15" customHeight="1">
      <c r="E42840" s="573"/>
      <c r="F42840" s="573"/>
    </row>
    <row r="42841" spans="5:6" ht="15" customHeight="1">
      <c r="E42841" s="573"/>
      <c r="F42841" s="573"/>
    </row>
    <row r="42842" spans="5:6" ht="15" customHeight="1">
      <c r="E42842" s="573"/>
      <c r="F42842" s="573"/>
    </row>
    <row r="42843" spans="5:6" ht="15" customHeight="1">
      <c r="E42843" s="573"/>
      <c r="F42843" s="573"/>
    </row>
    <row r="42844" spans="5:6" ht="15" customHeight="1">
      <c r="E42844" s="573"/>
      <c r="F42844" s="573"/>
    </row>
    <row r="42845" spans="5:6" ht="15" customHeight="1">
      <c r="E42845" s="573"/>
      <c r="F42845" s="573"/>
    </row>
    <row r="42846" spans="5:6" ht="15" customHeight="1">
      <c r="E42846" s="573"/>
      <c r="F42846" s="573"/>
    </row>
    <row r="42847" spans="5:6" ht="15" customHeight="1">
      <c r="E42847" s="573"/>
      <c r="F42847" s="573"/>
    </row>
    <row r="42848" spans="5:6" ht="15" customHeight="1">
      <c r="E42848" s="573"/>
      <c r="F42848" s="573"/>
    </row>
    <row r="42849" spans="5:6" ht="15" customHeight="1">
      <c r="E42849" s="573"/>
      <c r="F42849" s="573"/>
    </row>
    <row r="42850" spans="5:6" ht="15" customHeight="1">
      <c r="E42850" s="573"/>
      <c r="F42850" s="573"/>
    </row>
    <row r="42851" spans="5:6" ht="15" customHeight="1">
      <c r="E42851" s="573"/>
      <c r="F42851" s="573"/>
    </row>
    <row r="42852" spans="5:6" ht="15" customHeight="1">
      <c r="E42852" s="573"/>
      <c r="F42852" s="573"/>
    </row>
    <row r="42853" spans="5:6" ht="15" customHeight="1">
      <c r="E42853" s="573"/>
      <c r="F42853" s="573"/>
    </row>
    <row r="42854" spans="5:6" ht="15" customHeight="1">
      <c r="E42854" s="573"/>
      <c r="F42854" s="573"/>
    </row>
    <row r="42855" spans="5:6" ht="15" customHeight="1">
      <c r="E42855" s="573"/>
      <c r="F42855" s="573"/>
    </row>
    <row r="42856" spans="5:6" ht="15" customHeight="1">
      <c r="E42856" s="573"/>
      <c r="F42856" s="573"/>
    </row>
    <row r="42857" spans="5:6" ht="15" customHeight="1">
      <c r="E42857" s="573"/>
      <c r="F42857" s="573"/>
    </row>
    <row r="42858" spans="5:6" ht="15" customHeight="1">
      <c r="E42858" s="573"/>
      <c r="F42858" s="573"/>
    </row>
    <row r="42859" spans="5:6" ht="15" customHeight="1">
      <c r="E42859" s="573"/>
      <c r="F42859" s="573"/>
    </row>
    <row r="42860" spans="5:6" ht="15" customHeight="1">
      <c r="E42860" s="573"/>
      <c r="F42860" s="573"/>
    </row>
    <row r="42861" spans="5:6" ht="15" customHeight="1">
      <c r="E42861" s="573"/>
      <c r="F42861" s="573"/>
    </row>
    <row r="42862" spans="5:6" ht="15" customHeight="1">
      <c r="E42862" s="573"/>
      <c r="F42862" s="573"/>
    </row>
    <row r="42863" spans="5:6" ht="15" customHeight="1">
      <c r="E42863" s="573"/>
      <c r="F42863" s="573"/>
    </row>
    <row r="42864" spans="5:6" ht="15" customHeight="1">
      <c r="E42864" s="573"/>
      <c r="F42864" s="573"/>
    </row>
    <row r="42865" spans="5:6" ht="15" customHeight="1">
      <c r="E42865" s="573"/>
      <c r="F42865" s="573"/>
    </row>
    <row r="42866" spans="5:6" ht="15" customHeight="1">
      <c r="E42866" s="573"/>
      <c r="F42866" s="573"/>
    </row>
    <row r="42867" spans="5:6" ht="15" customHeight="1">
      <c r="E42867" s="573"/>
      <c r="F42867" s="573"/>
    </row>
    <row r="42868" spans="5:6" ht="15" customHeight="1">
      <c r="E42868" s="573"/>
      <c r="F42868" s="573"/>
    </row>
    <row r="42869" spans="5:6" ht="15" customHeight="1">
      <c r="E42869" s="573"/>
      <c r="F42869" s="573"/>
    </row>
    <row r="42870" spans="5:6" ht="15" customHeight="1">
      <c r="E42870" s="573"/>
      <c r="F42870" s="573"/>
    </row>
    <row r="42871" spans="5:6" ht="15" customHeight="1">
      <c r="E42871" s="573"/>
      <c r="F42871" s="573"/>
    </row>
    <row r="42872" spans="5:6" ht="15" customHeight="1">
      <c r="E42872" s="573"/>
      <c r="F42872" s="573"/>
    </row>
    <row r="42873" spans="5:6" ht="15" customHeight="1">
      <c r="E42873" s="573"/>
      <c r="F42873" s="573"/>
    </row>
    <row r="42874" spans="5:6" ht="15" customHeight="1">
      <c r="E42874" s="573"/>
      <c r="F42874" s="573"/>
    </row>
    <row r="42875" spans="5:6" ht="15" customHeight="1">
      <c r="E42875" s="573"/>
      <c r="F42875" s="573"/>
    </row>
    <row r="42876" spans="5:6" ht="15" customHeight="1">
      <c r="E42876" s="573"/>
      <c r="F42876" s="573"/>
    </row>
    <row r="42877" spans="5:6" ht="15" customHeight="1">
      <c r="E42877" s="573"/>
      <c r="F42877" s="573"/>
    </row>
    <row r="42878" spans="5:6" ht="15" customHeight="1">
      <c r="E42878" s="573"/>
      <c r="F42878" s="573"/>
    </row>
    <row r="42879" spans="5:6" ht="15" customHeight="1">
      <c r="E42879" s="573"/>
      <c r="F42879" s="573"/>
    </row>
    <row r="42880" spans="5:6" ht="15" customHeight="1">
      <c r="E42880" s="573"/>
      <c r="F42880" s="573"/>
    </row>
    <row r="42881" spans="5:6" ht="15" customHeight="1">
      <c r="E42881" s="573"/>
      <c r="F42881" s="573"/>
    </row>
    <row r="42882" spans="5:6" ht="15" customHeight="1">
      <c r="E42882" s="573"/>
      <c r="F42882" s="573"/>
    </row>
    <row r="42883" spans="5:6" ht="15" customHeight="1">
      <c r="E42883" s="573"/>
      <c r="F42883" s="573"/>
    </row>
    <row r="42884" spans="5:6" ht="15" customHeight="1">
      <c r="E42884" s="573"/>
      <c r="F42884" s="573"/>
    </row>
    <row r="42885" spans="5:6" ht="15" customHeight="1">
      <c r="E42885" s="573"/>
      <c r="F42885" s="573"/>
    </row>
    <row r="42886" spans="5:6" ht="15" customHeight="1">
      <c r="E42886" s="573"/>
      <c r="F42886" s="573"/>
    </row>
    <row r="42887" spans="5:6" ht="15" customHeight="1">
      <c r="E42887" s="573"/>
      <c r="F42887" s="573"/>
    </row>
    <row r="42888" spans="5:6" ht="15" customHeight="1">
      <c r="E42888" s="573"/>
      <c r="F42888" s="573"/>
    </row>
    <row r="42889" spans="5:6" ht="15" customHeight="1">
      <c r="E42889" s="573"/>
      <c r="F42889" s="573"/>
    </row>
    <row r="42890" spans="5:6" ht="15" customHeight="1">
      <c r="E42890" s="573"/>
      <c r="F42890" s="573"/>
    </row>
    <row r="42891" spans="5:6" ht="15" customHeight="1">
      <c r="E42891" s="573"/>
      <c r="F42891" s="573"/>
    </row>
    <row r="42892" spans="5:6" ht="15" customHeight="1">
      <c r="E42892" s="573"/>
      <c r="F42892" s="573"/>
    </row>
    <row r="42893" spans="5:6" ht="15" customHeight="1">
      <c r="E42893" s="573"/>
      <c r="F42893" s="573"/>
    </row>
    <row r="42894" spans="5:6" ht="15" customHeight="1">
      <c r="E42894" s="573"/>
      <c r="F42894" s="573"/>
    </row>
    <row r="42895" spans="5:6" ht="15" customHeight="1">
      <c r="E42895" s="573"/>
      <c r="F42895" s="573"/>
    </row>
    <row r="42896" spans="5:6" ht="15" customHeight="1">
      <c r="E42896" s="573"/>
      <c r="F42896" s="573"/>
    </row>
    <row r="42897" spans="5:6" ht="15" customHeight="1">
      <c r="E42897" s="573"/>
      <c r="F42897" s="573"/>
    </row>
    <row r="42898" spans="5:6" ht="15" customHeight="1">
      <c r="E42898" s="573"/>
      <c r="F42898" s="573"/>
    </row>
    <row r="42899" spans="5:6" ht="15" customHeight="1">
      <c r="E42899" s="573"/>
      <c r="F42899" s="573"/>
    </row>
    <row r="42900" spans="5:6" ht="15" customHeight="1">
      <c r="E42900" s="573"/>
      <c r="F42900" s="573"/>
    </row>
    <row r="42901" spans="5:6" ht="15" customHeight="1">
      <c r="E42901" s="573"/>
      <c r="F42901" s="573"/>
    </row>
    <row r="42902" spans="5:6" ht="15" customHeight="1">
      <c r="E42902" s="573"/>
      <c r="F42902" s="573"/>
    </row>
    <row r="42903" spans="5:6" ht="15" customHeight="1">
      <c r="E42903" s="573"/>
      <c r="F42903" s="573"/>
    </row>
    <row r="42904" spans="5:6" ht="15" customHeight="1">
      <c r="E42904" s="573"/>
      <c r="F42904" s="573"/>
    </row>
    <row r="42905" spans="5:6" ht="15" customHeight="1">
      <c r="E42905" s="573"/>
      <c r="F42905" s="573"/>
    </row>
    <row r="42906" spans="5:6" ht="15" customHeight="1">
      <c r="E42906" s="573"/>
      <c r="F42906" s="573"/>
    </row>
    <row r="42907" spans="5:6" ht="15" customHeight="1">
      <c r="E42907" s="573"/>
      <c r="F42907" s="573"/>
    </row>
    <row r="42908" spans="5:6" ht="15" customHeight="1">
      <c r="E42908" s="573"/>
      <c r="F42908" s="573"/>
    </row>
    <row r="42909" spans="5:6" ht="15" customHeight="1">
      <c r="E42909" s="573"/>
      <c r="F42909" s="573"/>
    </row>
    <row r="42910" spans="5:6" ht="15" customHeight="1">
      <c r="E42910" s="573"/>
      <c r="F42910" s="573"/>
    </row>
    <row r="42911" spans="5:6" ht="15" customHeight="1">
      <c r="E42911" s="573"/>
      <c r="F42911" s="573"/>
    </row>
    <row r="42912" spans="5:6" ht="15" customHeight="1">
      <c r="E42912" s="573"/>
      <c r="F42912" s="573"/>
    </row>
    <row r="42913" spans="5:6" ht="15" customHeight="1">
      <c r="E42913" s="573"/>
      <c r="F42913" s="573"/>
    </row>
    <row r="42914" spans="5:6" ht="15" customHeight="1">
      <c r="E42914" s="573"/>
      <c r="F42914" s="573"/>
    </row>
    <row r="42915" spans="5:6" ht="15" customHeight="1">
      <c r="E42915" s="573"/>
      <c r="F42915" s="573"/>
    </row>
    <row r="42916" spans="5:6" ht="15" customHeight="1">
      <c r="E42916" s="573"/>
      <c r="F42916" s="573"/>
    </row>
    <row r="42917" spans="5:6" ht="15" customHeight="1">
      <c r="E42917" s="573"/>
      <c r="F42917" s="573"/>
    </row>
    <row r="42918" spans="5:6" ht="15" customHeight="1">
      <c r="E42918" s="573"/>
      <c r="F42918" s="573"/>
    </row>
    <row r="42919" spans="5:6" ht="15" customHeight="1">
      <c r="E42919" s="573"/>
      <c r="F42919" s="573"/>
    </row>
    <row r="42920" spans="5:6" ht="15" customHeight="1">
      <c r="E42920" s="573"/>
      <c r="F42920" s="573"/>
    </row>
    <row r="42921" spans="5:6" ht="15" customHeight="1">
      <c r="E42921" s="573"/>
      <c r="F42921" s="573"/>
    </row>
    <row r="42922" spans="5:6" ht="15" customHeight="1">
      <c r="E42922" s="573"/>
      <c r="F42922" s="573"/>
    </row>
    <row r="42923" spans="5:6" ht="15" customHeight="1">
      <c r="E42923" s="573"/>
      <c r="F42923" s="573"/>
    </row>
    <row r="42924" spans="5:6" ht="15" customHeight="1">
      <c r="E42924" s="573"/>
      <c r="F42924" s="573"/>
    </row>
    <row r="42925" spans="5:6" ht="15" customHeight="1">
      <c r="E42925" s="573"/>
      <c r="F42925" s="573"/>
    </row>
    <row r="42926" spans="5:6" ht="15" customHeight="1">
      <c r="E42926" s="573"/>
      <c r="F42926" s="573"/>
    </row>
    <row r="42927" spans="5:6" ht="15" customHeight="1">
      <c r="E42927" s="573"/>
      <c r="F42927" s="573"/>
    </row>
    <row r="42928" spans="5:6" ht="15" customHeight="1">
      <c r="E42928" s="573"/>
      <c r="F42928" s="573"/>
    </row>
    <row r="42929" spans="5:6" ht="15" customHeight="1">
      <c r="E42929" s="573"/>
      <c r="F42929" s="573"/>
    </row>
    <row r="42930" spans="5:6" ht="15" customHeight="1">
      <c r="E42930" s="573"/>
      <c r="F42930" s="573"/>
    </row>
    <row r="42931" spans="5:6" ht="15" customHeight="1">
      <c r="E42931" s="573"/>
      <c r="F42931" s="573"/>
    </row>
    <row r="42932" spans="5:6" ht="15" customHeight="1">
      <c r="E42932" s="573"/>
      <c r="F42932" s="573"/>
    </row>
    <row r="42933" spans="5:6" ht="15" customHeight="1">
      <c r="E42933" s="573"/>
      <c r="F42933" s="573"/>
    </row>
    <row r="42934" spans="5:6" ht="15" customHeight="1">
      <c r="E42934" s="573"/>
      <c r="F42934" s="573"/>
    </row>
    <row r="42935" spans="5:6" ht="15" customHeight="1">
      <c r="E42935" s="573"/>
      <c r="F42935" s="573"/>
    </row>
    <row r="42936" spans="5:6" ht="15" customHeight="1">
      <c r="E42936" s="573"/>
      <c r="F42936" s="573"/>
    </row>
    <row r="42937" spans="5:6" ht="15" customHeight="1">
      <c r="E42937" s="573"/>
      <c r="F42937" s="573"/>
    </row>
    <row r="42938" spans="5:6" ht="15" customHeight="1">
      <c r="E42938" s="573"/>
      <c r="F42938" s="573"/>
    </row>
    <row r="42939" spans="5:6" ht="15" customHeight="1">
      <c r="E42939" s="573"/>
      <c r="F42939" s="573"/>
    </row>
    <row r="42940" spans="5:6" ht="15" customHeight="1">
      <c r="E42940" s="573"/>
      <c r="F42940" s="573"/>
    </row>
    <row r="42941" spans="5:6" ht="15" customHeight="1">
      <c r="E42941" s="573"/>
      <c r="F42941" s="573"/>
    </row>
    <row r="42942" spans="5:6" ht="15" customHeight="1">
      <c r="E42942" s="573"/>
      <c r="F42942" s="573"/>
    </row>
    <row r="42943" spans="5:6" ht="15" customHeight="1">
      <c r="E42943" s="573"/>
      <c r="F42943" s="573"/>
    </row>
    <row r="42944" spans="5:6" ht="15" customHeight="1">
      <c r="E42944" s="573"/>
      <c r="F42944" s="573"/>
    </row>
    <row r="42945" spans="5:6" ht="15" customHeight="1">
      <c r="E42945" s="573"/>
      <c r="F42945" s="573"/>
    </row>
    <row r="42946" spans="5:6" ht="15" customHeight="1">
      <c r="E42946" s="573"/>
      <c r="F42946" s="573"/>
    </row>
    <row r="42947" spans="5:6" ht="15" customHeight="1">
      <c r="E42947" s="573"/>
      <c r="F42947" s="573"/>
    </row>
    <row r="42948" spans="5:6" ht="15" customHeight="1">
      <c r="E42948" s="573"/>
      <c r="F42948" s="573"/>
    </row>
    <row r="42949" spans="5:6" ht="15" customHeight="1">
      <c r="E42949" s="573"/>
      <c r="F42949" s="573"/>
    </row>
    <row r="42950" spans="5:6" ht="15" customHeight="1">
      <c r="E42950" s="573"/>
      <c r="F42950" s="573"/>
    </row>
    <row r="42951" spans="5:6" ht="15" customHeight="1">
      <c r="E42951" s="573"/>
      <c r="F42951" s="573"/>
    </row>
    <row r="42952" spans="5:6" ht="15" customHeight="1">
      <c r="E42952" s="573"/>
      <c r="F42952" s="573"/>
    </row>
    <row r="42953" spans="5:6" ht="15" customHeight="1">
      <c r="E42953" s="573"/>
      <c r="F42953" s="573"/>
    </row>
    <row r="42954" spans="5:6" ht="15" customHeight="1">
      <c r="E42954" s="573"/>
      <c r="F42954" s="573"/>
    </row>
    <row r="42955" spans="5:6" ht="15" customHeight="1">
      <c r="E42955" s="573"/>
      <c r="F42955" s="573"/>
    </row>
    <row r="42956" spans="5:6" ht="15" customHeight="1">
      <c r="E42956" s="573"/>
      <c r="F42956" s="573"/>
    </row>
    <row r="42957" spans="5:6" ht="15" customHeight="1">
      <c r="E42957" s="573"/>
      <c r="F42957" s="573"/>
    </row>
    <row r="42958" spans="5:6" ht="15" customHeight="1">
      <c r="E42958" s="573"/>
      <c r="F42958" s="573"/>
    </row>
    <row r="42959" spans="5:6" ht="15" customHeight="1">
      <c r="E42959" s="573"/>
      <c r="F42959" s="573"/>
    </row>
    <row r="42960" spans="5:6" ht="15" customHeight="1">
      <c r="E42960" s="573"/>
      <c r="F42960" s="573"/>
    </row>
    <row r="42961" spans="5:6" ht="15" customHeight="1">
      <c r="E42961" s="573"/>
      <c r="F42961" s="573"/>
    </row>
    <row r="42962" spans="5:6" ht="15" customHeight="1">
      <c r="E42962" s="573"/>
      <c r="F42962" s="573"/>
    </row>
    <row r="42963" spans="5:6" ht="15" customHeight="1">
      <c r="E42963" s="573"/>
      <c r="F42963" s="573"/>
    </row>
    <row r="42964" spans="5:6" ht="15" customHeight="1">
      <c r="E42964" s="573"/>
      <c r="F42964" s="573"/>
    </row>
    <row r="42965" spans="5:6" ht="15" customHeight="1">
      <c r="E42965" s="573"/>
      <c r="F42965" s="573"/>
    </row>
    <row r="42966" spans="5:6" ht="15" customHeight="1">
      <c r="E42966" s="573"/>
      <c r="F42966" s="573"/>
    </row>
    <row r="42967" spans="5:6" ht="15" customHeight="1">
      <c r="E42967" s="573"/>
      <c r="F42967" s="573"/>
    </row>
    <row r="42968" spans="5:6" ht="15" customHeight="1">
      <c r="E42968" s="573"/>
      <c r="F42968" s="573"/>
    </row>
    <row r="42969" spans="5:6" ht="15" customHeight="1">
      <c r="E42969" s="573"/>
      <c r="F42969" s="573"/>
    </row>
    <row r="42970" spans="5:6" ht="15" customHeight="1">
      <c r="E42970" s="573"/>
      <c r="F42970" s="573"/>
    </row>
    <row r="42971" spans="5:6" ht="15" customHeight="1">
      <c r="E42971" s="573"/>
      <c r="F42971" s="573"/>
    </row>
    <row r="42972" spans="5:6" ht="15" customHeight="1">
      <c r="E42972" s="573"/>
      <c r="F42972" s="573"/>
    </row>
    <row r="42973" spans="5:6" ht="15" customHeight="1">
      <c r="E42973" s="573"/>
      <c r="F42973" s="573"/>
    </row>
    <row r="42974" spans="5:6" ht="15" customHeight="1">
      <c r="E42974" s="573"/>
      <c r="F42974" s="573"/>
    </row>
    <row r="42975" spans="5:6" ht="15" customHeight="1">
      <c r="E42975" s="573"/>
      <c r="F42975" s="573"/>
    </row>
    <row r="42976" spans="5:6" ht="15" customHeight="1">
      <c r="E42976" s="573"/>
      <c r="F42976" s="573"/>
    </row>
    <row r="42977" spans="5:6" ht="15" customHeight="1">
      <c r="E42977" s="573"/>
      <c r="F42977" s="573"/>
    </row>
    <row r="42978" spans="5:6" ht="15" customHeight="1">
      <c r="E42978" s="573"/>
      <c r="F42978" s="573"/>
    </row>
    <row r="42979" spans="5:6" ht="15" customHeight="1">
      <c r="E42979" s="573"/>
      <c r="F42979" s="573"/>
    </row>
    <row r="42980" spans="5:6" ht="15" customHeight="1">
      <c r="E42980" s="573"/>
      <c r="F42980" s="573"/>
    </row>
    <row r="42981" spans="5:6" ht="15" customHeight="1">
      <c r="E42981" s="573"/>
      <c r="F42981" s="573"/>
    </row>
    <row r="42982" spans="5:6" ht="15" customHeight="1">
      <c r="E42982" s="573"/>
      <c r="F42982" s="573"/>
    </row>
    <row r="42983" spans="5:6" ht="15" customHeight="1">
      <c r="E42983" s="573"/>
      <c r="F42983" s="573"/>
    </row>
    <row r="42984" spans="5:6" ht="15" customHeight="1">
      <c r="E42984" s="573"/>
      <c r="F42984" s="573"/>
    </row>
    <row r="42985" spans="5:6" ht="15" customHeight="1">
      <c r="E42985" s="573"/>
      <c r="F42985" s="573"/>
    </row>
    <row r="42986" spans="5:6" ht="15" customHeight="1">
      <c r="E42986" s="573"/>
      <c r="F42986" s="573"/>
    </row>
    <row r="42987" spans="5:6" ht="15" customHeight="1">
      <c r="E42987" s="573"/>
      <c r="F42987" s="573"/>
    </row>
    <row r="42988" spans="5:6" ht="15" customHeight="1">
      <c r="E42988" s="573"/>
      <c r="F42988" s="573"/>
    </row>
    <row r="42989" spans="5:6" ht="15" customHeight="1">
      <c r="E42989" s="573"/>
      <c r="F42989" s="573"/>
    </row>
    <row r="42990" spans="5:6" ht="15" customHeight="1">
      <c r="E42990" s="573"/>
      <c r="F42990" s="573"/>
    </row>
    <row r="42991" spans="5:6" ht="15" customHeight="1">
      <c r="E42991" s="573"/>
      <c r="F42991" s="573"/>
    </row>
    <row r="42992" spans="5:6" ht="15" customHeight="1">
      <c r="E42992" s="573"/>
      <c r="F42992" s="573"/>
    </row>
    <row r="42993" spans="5:6" ht="15" customHeight="1">
      <c r="E42993" s="573"/>
      <c r="F42993" s="573"/>
    </row>
    <row r="42994" spans="5:6" ht="15" customHeight="1">
      <c r="E42994" s="573"/>
      <c r="F42994" s="573"/>
    </row>
    <row r="42995" spans="5:6" ht="15" customHeight="1">
      <c r="E42995" s="573"/>
      <c r="F42995" s="573"/>
    </row>
    <row r="42996" spans="5:6" ht="15" customHeight="1">
      <c r="E42996" s="573"/>
      <c r="F42996" s="573"/>
    </row>
    <row r="42997" spans="5:6" ht="15" customHeight="1">
      <c r="E42997" s="573"/>
      <c r="F42997" s="573"/>
    </row>
    <row r="42998" spans="5:6" ht="15" customHeight="1">
      <c r="E42998" s="573"/>
      <c r="F42998" s="573"/>
    </row>
    <row r="42999" spans="5:6" ht="15" customHeight="1">
      <c r="E42999" s="573"/>
      <c r="F42999" s="573"/>
    </row>
    <row r="43000" spans="5:6" ht="15" customHeight="1">
      <c r="E43000" s="573"/>
      <c r="F43000" s="573"/>
    </row>
    <row r="43001" spans="5:6" ht="15" customHeight="1">
      <c r="E43001" s="573"/>
      <c r="F43001" s="573"/>
    </row>
    <row r="43002" spans="5:6" ht="15" customHeight="1">
      <c r="E43002" s="573"/>
      <c r="F43002" s="573"/>
    </row>
    <row r="43003" spans="5:6" ht="15" customHeight="1">
      <c r="E43003" s="573"/>
      <c r="F43003" s="573"/>
    </row>
    <row r="43004" spans="5:6" ht="15" customHeight="1">
      <c r="E43004" s="573"/>
      <c r="F43004" s="573"/>
    </row>
    <row r="43005" spans="5:6" ht="15" customHeight="1">
      <c r="E43005" s="573"/>
      <c r="F43005" s="573"/>
    </row>
    <row r="43006" spans="5:6" ht="15" customHeight="1">
      <c r="E43006" s="573"/>
      <c r="F43006" s="573"/>
    </row>
    <row r="43007" spans="5:6" ht="15" customHeight="1">
      <c r="E43007" s="573"/>
      <c r="F43007" s="573"/>
    </row>
    <row r="43008" spans="5:6" ht="15" customHeight="1">
      <c r="E43008" s="573"/>
      <c r="F43008" s="573"/>
    </row>
    <row r="43009" spans="5:6" ht="15" customHeight="1">
      <c r="E43009" s="573"/>
      <c r="F43009" s="573"/>
    </row>
    <row r="43010" spans="5:6" ht="15" customHeight="1">
      <c r="E43010" s="573"/>
      <c r="F43010" s="573"/>
    </row>
    <row r="43011" spans="5:6" ht="15" customHeight="1">
      <c r="E43011" s="573"/>
      <c r="F43011" s="573"/>
    </row>
    <row r="43012" spans="5:6" ht="15" customHeight="1">
      <c r="E43012" s="573"/>
      <c r="F43012" s="573"/>
    </row>
    <row r="43013" spans="5:6" ht="15" customHeight="1">
      <c r="E43013" s="573"/>
      <c r="F43013" s="573"/>
    </row>
    <row r="43014" spans="5:6" ht="15" customHeight="1">
      <c r="E43014" s="573"/>
      <c r="F43014" s="573"/>
    </row>
    <row r="43015" spans="5:6" ht="15" customHeight="1">
      <c r="E43015" s="573"/>
      <c r="F43015" s="573"/>
    </row>
    <row r="43016" spans="5:6" ht="15" customHeight="1">
      <c r="E43016" s="573"/>
      <c r="F43016" s="573"/>
    </row>
    <row r="43017" spans="5:6" ht="15" customHeight="1">
      <c r="E43017" s="573"/>
      <c r="F43017" s="573"/>
    </row>
    <row r="43018" spans="5:6" ht="15" customHeight="1">
      <c r="E43018" s="573"/>
      <c r="F43018" s="573"/>
    </row>
    <row r="43019" spans="5:6" ht="15" customHeight="1">
      <c r="E43019" s="573"/>
      <c r="F43019" s="573"/>
    </row>
    <row r="43020" spans="5:6" ht="15" customHeight="1">
      <c r="E43020" s="573"/>
      <c r="F43020" s="573"/>
    </row>
    <row r="43021" spans="5:6" ht="15" customHeight="1">
      <c r="E43021" s="573"/>
      <c r="F43021" s="573"/>
    </row>
    <row r="43022" spans="5:6" ht="15" customHeight="1">
      <c r="E43022" s="573"/>
      <c r="F43022" s="573"/>
    </row>
    <row r="43023" spans="5:6" ht="15" customHeight="1">
      <c r="E43023" s="573"/>
      <c r="F43023" s="573"/>
    </row>
    <row r="43024" spans="5:6" ht="15" customHeight="1">
      <c r="E43024" s="573"/>
      <c r="F43024" s="573"/>
    </row>
    <row r="43025" spans="5:6" ht="15" customHeight="1">
      <c r="E43025" s="573"/>
      <c r="F43025" s="573"/>
    </row>
    <row r="43026" spans="5:6" ht="15" customHeight="1">
      <c r="E43026" s="573"/>
      <c r="F43026" s="573"/>
    </row>
    <row r="43027" spans="5:6" ht="15" customHeight="1">
      <c r="E43027" s="573"/>
      <c r="F43027" s="573"/>
    </row>
    <row r="43028" spans="5:6" ht="15" customHeight="1">
      <c r="E43028" s="573"/>
      <c r="F43028" s="573"/>
    </row>
    <row r="43029" spans="5:6" ht="15" customHeight="1">
      <c r="E43029" s="573"/>
      <c r="F43029" s="573"/>
    </row>
    <row r="43030" spans="5:6" ht="15" customHeight="1">
      <c r="E43030" s="573"/>
      <c r="F43030" s="573"/>
    </row>
    <row r="43031" spans="5:6" ht="15" customHeight="1">
      <c r="E43031" s="573"/>
      <c r="F43031" s="573"/>
    </row>
    <row r="43032" spans="5:6" ht="15" customHeight="1">
      <c r="E43032" s="573"/>
      <c r="F43032" s="573"/>
    </row>
    <row r="43033" spans="5:6" ht="15" customHeight="1">
      <c r="E43033" s="573"/>
      <c r="F43033" s="573"/>
    </row>
    <row r="43034" spans="5:6" ht="15" customHeight="1">
      <c r="E43034" s="573"/>
      <c r="F43034" s="573"/>
    </row>
    <row r="43035" spans="5:6" ht="15" customHeight="1">
      <c r="E43035" s="573"/>
      <c r="F43035" s="573"/>
    </row>
    <row r="43036" spans="5:6" ht="15" customHeight="1">
      <c r="E43036" s="573"/>
      <c r="F43036" s="573"/>
    </row>
    <row r="43037" spans="5:6" ht="15" customHeight="1">
      <c r="E43037" s="573"/>
      <c r="F43037" s="573"/>
    </row>
    <row r="43038" spans="5:6" ht="15" customHeight="1">
      <c r="E43038" s="573"/>
      <c r="F43038" s="573"/>
    </row>
    <row r="43039" spans="5:6" ht="15" customHeight="1">
      <c r="E43039" s="573"/>
      <c r="F43039" s="573"/>
    </row>
    <row r="43040" spans="5:6" ht="15" customHeight="1">
      <c r="E43040" s="573"/>
      <c r="F43040" s="573"/>
    </row>
    <row r="43041" spans="5:6" ht="15" customHeight="1">
      <c r="E43041" s="573"/>
      <c r="F43041" s="573"/>
    </row>
    <row r="43042" spans="5:6" ht="15" customHeight="1">
      <c r="E43042" s="573"/>
      <c r="F43042" s="573"/>
    </row>
    <row r="43043" spans="5:6" ht="15" customHeight="1">
      <c r="E43043" s="573"/>
      <c r="F43043" s="573"/>
    </row>
    <row r="43044" spans="5:6" ht="15" customHeight="1">
      <c r="E43044" s="573"/>
      <c r="F43044" s="573"/>
    </row>
    <row r="43045" spans="5:6" ht="15" customHeight="1">
      <c r="E43045" s="573"/>
      <c r="F43045" s="573"/>
    </row>
    <row r="43046" spans="5:6" ht="15" customHeight="1">
      <c r="E43046" s="573"/>
      <c r="F43046" s="573"/>
    </row>
    <row r="43047" spans="5:6" ht="15" customHeight="1">
      <c r="E43047" s="573"/>
      <c r="F43047" s="573"/>
    </row>
    <row r="43048" spans="5:6" ht="15" customHeight="1">
      <c r="E43048" s="573"/>
      <c r="F43048" s="573"/>
    </row>
    <row r="43049" spans="5:6" ht="15" customHeight="1">
      <c r="E43049" s="573"/>
      <c r="F43049" s="573"/>
    </row>
    <row r="43050" spans="5:6" ht="15" customHeight="1">
      <c r="E43050" s="573"/>
      <c r="F43050" s="573"/>
    </row>
    <row r="43051" spans="5:6" ht="15" customHeight="1">
      <c r="E43051" s="573"/>
      <c r="F43051" s="573"/>
    </row>
    <row r="43052" spans="5:6" ht="15" customHeight="1">
      <c r="E43052" s="573"/>
      <c r="F43052" s="573"/>
    </row>
    <row r="43053" spans="5:6" ht="15" customHeight="1">
      <c r="E43053" s="573"/>
      <c r="F43053" s="573"/>
    </row>
    <row r="43054" spans="5:6" ht="15" customHeight="1">
      <c r="E43054" s="573"/>
      <c r="F43054" s="573"/>
    </row>
    <row r="43055" spans="5:6" ht="15" customHeight="1">
      <c r="E43055" s="573"/>
      <c r="F43055" s="573"/>
    </row>
    <row r="43056" spans="5:6" ht="15" customHeight="1">
      <c r="E43056" s="573"/>
      <c r="F43056" s="573"/>
    </row>
    <row r="43057" spans="5:6" ht="15" customHeight="1">
      <c r="E43057" s="573"/>
      <c r="F43057" s="573"/>
    </row>
    <row r="43058" spans="5:6" ht="15" customHeight="1">
      <c r="E43058" s="573"/>
      <c r="F43058" s="573"/>
    </row>
    <row r="43059" spans="5:6" ht="15" customHeight="1">
      <c r="E43059" s="573"/>
      <c r="F43059" s="573"/>
    </row>
    <row r="43060" spans="5:6" ht="15" customHeight="1">
      <c r="E43060" s="573"/>
      <c r="F43060" s="573"/>
    </row>
    <row r="43061" spans="5:6" ht="15" customHeight="1">
      <c r="E43061" s="573"/>
      <c r="F43061" s="573"/>
    </row>
    <row r="43062" spans="5:6" ht="15" customHeight="1">
      <c r="E43062" s="573"/>
      <c r="F43062" s="573"/>
    </row>
    <row r="43063" spans="5:6" ht="15" customHeight="1">
      <c r="E43063" s="573"/>
      <c r="F43063" s="573"/>
    </row>
    <row r="43064" spans="5:6" ht="15" customHeight="1">
      <c r="E43064" s="573"/>
      <c r="F43064" s="573"/>
    </row>
    <row r="43065" spans="5:6" ht="15" customHeight="1">
      <c r="E43065" s="573"/>
      <c r="F43065" s="573"/>
    </row>
    <row r="43066" spans="5:6" ht="15" customHeight="1">
      <c r="E43066" s="573"/>
      <c r="F43066" s="573"/>
    </row>
    <row r="43067" spans="5:6" ht="15" customHeight="1">
      <c r="E43067" s="573"/>
      <c r="F43067" s="573"/>
    </row>
    <row r="43068" spans="5:6" ht="15" customHeight="1">
      <c r="E43068" s="573"/>
      <c r="F43068" s="573"/>
    </row>
    <row r="43069" spans="5:6" ht="15" customHeight="1">
      <c r="E43069" s="573"/>
      <c r="F43069" s="573"/>
    </row>
    <row r="43070" spans="5:6" ht="15" customHeight="1">
      <c r="E43070" s="573"/>
      <c r="F43070" s="573"/>
    </row>
    <row r="43071" spans="5:6" ht="15" customHeight="1">
      <c r="E43071" s="573"/>
      <c r="F43071" s="573"/>
    </row>
    <row r="43072" spans="5:6" ht="15" customHeight="1">
      <c r="E43072" s="573"/>
      <c r="F43072" s="573"/>
    </row>
    <row r="43073" spans="5:6" ht="15" customHeight="1">
      <c r="E43073" s="573"/>
      <c r="F43073" s="573"/>
    </row>
    <row r="43074" spans="5:6" ht="15" customHeight="1">
      <c r="E43074" s="573"/>
      <c r="F43074" s="573"/>
    </row>
    <row r="43075" spans="5:6" ht="15" customHeight="1">
      <c r="E43075" s="573"/>
      <c r="F43075" s="573"/>
    </row>
    <row r="43076" spans="5:6" ht="15" customHeight="1">
      <c r="E43076" s="573"/>
      <c r="F43076" s="573"/>
    </row>
    <row r="43077" spans="5:6" ht="15" customHeight="1">
      <c r="E43077" s="573"/>
      <c r="F43077" s="573"/>
    </row>
    <row r="43078" spans="5:6" ht="15" customHeight="1">
      <c r="E43078" s="573"/>
      <c r="F43078" s="573"/>
    </row>
    <row r="43079" spans="5:6" ht="15" customHeight="1">
      <c r="E43079" s="573"/>
      <c r="F43079" s="573"/>
    </row>
    <row r="43080" spans="5:6" ht="15" customHeight="1">
      <c r="E43080" s="573"/>
      <c r="F43080" s="573"/>
    </row>
    <row r="43081" spans="5:6" ht="15" customHeight="1">
      <c r="E43081" s="573"/>
      <c r="F43081" s="573"/>
    </row>
    <row r="43082" spans="5:6" ht="15" customHeight="1">
      <c r="E43082" s="573"/>
      <c r="F43082" s="573"/>
    </row>
    <row r="43083" spans="5:6" ht="15" customHeight="1">
      <c r="E43083" s="573"/>
      <c r="F43083" s="573"/>
    </row>
    <row r="43084" spans="5:6" ht="15" customHeight="1">
      <c r="E43084" s="573"/>
      <c r="F43084" s="573"/>
    </row>
    <row r="43085" spans="5:6" ht="15" customHeight="1">
      <c r="E43085" s="573"/>
      <c r="F43085" s="573"/>
    </row>
    <row r="43086" spans="5:6" ht="15" customHeight="1">
      <c r="E43086" s="573"/>
      <c r="F43086" s="573"/>
    </row>
    <row r="43087" spans="5:6" ht="15" customHeight="1">
      <c r="E43087" s="573"/>
      <c r="F43087" s="573"/>
    </row>
    <row r="43088" spans="5:6" ht="15" customHeight="1">
      <c r="E43088" s="573"/>
      <c r="F43088" s="573"/>
    </row>
    <row r="43089" spans="5:6" ht="15" customHeight="1">
      <c r="E43089" s="573"/>
      <c r="F43089" s="573"/>
    </row>
    <row r="43090" spans="5:6" ht="15" customHeight="1">
      <c r="E43090" s="573"/>
      <c r="F43090" s="573"/>
    </row>
    <row r="43091" spans="5:6" ht="15" customHeight="1">
      <c r="E43091" s="573"/>
      <c r="F43091" s="573"/>
    </row>
    <row r="43092" spans="5:6" ht="15" customHeight="1">
      <c r="E43092" s="573"/>
      <c r="F43092" s="573"/>
    </row>
    <row r="43093" spans="5:6" ht="15" customHeight="1">
      <c r="E43093" s="573"/>
      <c r="F43093" s="573"/>
    </row>
    <row r="43094" spans="5:6" ht="15" customHeight="1">
      <c r="E43094" s="573"/>
      <c r="F43094" s="573"/>
    </row>
    <row r="43095" spans="5:6" ht="15" customHeight="1">
      <c r="E43095" s="573"/>
      <c r="F43095" s="573"/>
    </row>
    <row r="43096" spans="5:6" ht="15" customHeight="1">
      <c r="E43096" s="573"/>
      <c r="F43096" s="573"/>
    </row>
    <row r="43097" spans="5:6" ht="15" customHeight="1">
      <c r="E43097" s="573"/>
      <c r="F43097" s="573"/>
    </row>
    <row r="43098" spans="5:6" ht="15" customHeight="1">
      <c r="E43098" s="573"/>
      <c r="F43098" s="573"/>
    </row>
    <row r="43099" spans="5:6" ht="15" customHeight="1">
      <c r="E43099" s="573"/>
      <c r="F43099" s="573"/>
    </row>
    <row r="43100" spans="5:6" ht="15" customHeight="1">
      <c r="E43100" s="573"/>
      <c r="F43100" s="573"/>
    </row>
    <row r="43101" spans="5:6" ht="15" customHeight="1">
      <c r="E43101" s="573"/>
      <c r="F43101" s="573"/>
    </row>
    <row r="43102" spans="5:6" ht="15" customHeight="1">
      <c r="E43102" s="573"/>
      <c r="F43102" s="573"/>
    </row>
    <row r="43103" spans="5:6" ht="15" customHeight="1">
      <c r="E43103" s="573"/>
      <c r="F43103" s="573"/>
    </row>
    <row r="43104" spans="5:6" ht="15" customHeight="1">
      <c r="E43104" s="573"/>
      <c r="F43104" s="573"/>
    </row>
    <row r="43105" spans="5:6" ht="15" customHeight="1">
      <c r="E43105" s="573"/>
      <c r="F43105" s="573"/>
    </row>
    <row r="43106" spans="5:6" ht="15" customHeight="1">
      <c r="E43106" s="573"/>
      <c r="F43106" s="573"/>
    </row>
    <row r="43107" spans="5:6" ht="15" customHeight="1">
      <c r="E43107" s="573"/>
      <c r="F43107" s="573"/>
    </row>
    <row r="43108" spans="5:6" ht="15" customHeight="1">
      <c r="E43108" s="573"/>
      <c r="F43108" s="573"/>
    </row>
    <row r="43109" spans="5:6" ht="15" customHeight="1">
      <c r="E43109" s="573"/>
      <c r="F43109" s="573"/>
    </row>
    <row r="43110" spans="5:6" ht="15" customHeight="1">
      <c r="E43110" s="573"/>
      <c r="F43110" s="573"/>
    </row>
    <row r="43111" spans="5:6" ht="15" customHeight="1">
      <c r="E43111" s="573"/>
      <c r="F43111" s="573"/>
    </row>
    <row r="43112" spans="5:6" ht="15" customHeight="1">
      <c r="E43112" s="573"/>
      <c r="F43112" s="573"/>
    </row>
    <row r="43113" spans="5:6" ht="15" customHeight="1">
      <c r="E43113" s="573"/>
      <c r="F43113" s="573"/>
    </row>
    <row r="43114" spans="5:6" ht="15" customHeight="1">
      <c r="E43114" s="573"/>
      <c r="F43114" s="573"/>
    </row>
    <row r="43115" spans="5:6" ht="15" customHeight="1">
      <c r="E43115" s="573"/>
      <c r="F43115" s="573"/>
    </row>
    <row r="43116" spans="5:6" ht="15" customHeight="1">
      <c r="E43116" s="573"/>
      <c r="F43116" s="573"/>
    </row>
    <row r="43117" spans="5:6" ht="15" customHeight="1">
      <c r="E43117" s="573"/>
      <c r="F43117" s="573"/>
    </row>
    <row r="43118" spans="5:6" ht="15" customHeight="1">
      <c r="E43118" s="573"/>
      <c r="F43118" s="573"/>
    </row>
    <row r="43119" spans="5:6" ht="15" customHeight="1">
      <c r="E43119" s="573"/>
      <c r="F43119" s="573"/>
    </row>
    <row r="43120" spans="5:6" ht="15" customHeight="1">
      <c r="E43120" s="573"/>
      <c r="F43120" s="573"/>
    </row>
    <row r="43121" spans="5:6" ht="15" customHeight="1">
      <c r="E43121" s="573"/>
      <c r="F43121" s="573"/>
    </row>
    <row r="43122" spans="5:6" ht="15" customHeight="1">
      <c r="E43122" s="573"/>
      <c r="F43122" s="573"/>
    </row>
    <row r="43123" spans="5:6" ht="15" customHeight="1">
      <c r="E43123" s="573"/>
      <c r="F43123" s="573"/>
    </row>
    <row r="43124" spans="5:6" ht="15" customHeight="1">
      <c r="E43124" s="573"/>
      <c r="F43124" s="573"/>
    </row>
    <row r="43125" spans="5:6" ht="15" customHeight="1">
      <c r="E43125" s="573"/>
      <c r="F43125" s="573"/>
    </row>
    <row r="43126" spans="5:6" ht="15" customHeight="1">
      <c r="E43126" s="573"/>
      <c r="F43126" s="573"/>
    </row>
    <row r="43127" spans="5:6" ht="15" customHeight="1">
      <c r="E43127" s="573"/>
      <c r="F43127" s="573"/>
    </row>
    <row r="43128" spans="5:6" ht="15" customHeight="1">
      <c r="E43128" s="573"/>
      <c r="F43128" s="573"/>
    </row>
    <row r="43129" spans="5:6" ht="15" customHeight="1">
      <c r="E43129" s="573"/>
      <c r="F43129" s="573"/>
    </row>
    <row r="43130" spans="5:6" ht="15" customHeight="1">
      <c r="E43130" s="573"/>
      <c r="F43130" s="573"/>
    </row>
    <row r="43131" spans="5:6" ht="15" customHeight="1">
      <c r="E43131" s="573"/>
      <c r="F43131" s="573"/>
    </row>
    <row r="43132" spans="5:6" ht="15" customHeight="1">
      <c r="E43132" s="573"/>
      <c r="F43132" s="573"/>
    </row>
    <row r="43133" spans="5:6" ht="15" customHeight="1">
      <c r="E43133" s="573"/>
      <c r="F43133" s="573"/>
    </row>
    <row r="43134" spans="5:6" ht="15" customHeight="1">
      <c r="E43134" s="573"/>
      <c r="F43134" s="573"/>
    </row>
    <row r="43135" spans="5:6" ht="15" customHeight="1">
      <c r="E43135" s="573"/>
      <c r="F43135" s="573"/>
    </row>
    <row r="43136" spans="5:6" ht="15" customHeight="1">
      <c r="E43136" s="573"/>
      <c r="F43136" s="573"/>
    </row>
    <row r="43137" spans="5:6" ht="15" customHeight="1">
      <c r="E43137" s="573"/>
      <c r="F43137" s="573"/>
    </row>
    <row r="43138" spans="5:6" ht="15" customHeight="1">
      <c r="E43138" s="573"/>
      <c r="F43138" s="573"/>
    </row>
    <row r="43139" spans="5:6" ht="15" customHeight="1">
      <c r="E43139" s="573"/>
      <c r="F43139" s="573"/>
    </row>
    <row r="43140" spans="5:6" ht="15" customHeight="1">
      <c r="E43140" s="573"/>
      <c r="F43140" s="573"/>
    </row>
    <row r="43141" spans="5:6" ht="15" customHeight="1">
      <c r="E43141" s="573"/>
      <c r="F43141" s="573"/>
    </row>
    <row r="43142" spans="5:6" ht="15" customHeight="1">
      <c r="E43142" s="573"/>
      <c r="F43142" s="573"/>
    </row>
    <row r="43143" spans="5:6" ht="15" customHeight="1">
      <c r="E43143" s="573"/>
      <c r="F43143" s="573"/>
    </row>
    <row r="43144" spans="5:6" ht="15" customHeight="1">
      <c r="E43144" s="573"/>
      <c r="F43144" s="573"/>
    </row>
    <row r="43145" spans="5:6" ht="15" customHeight="1">
      <c r="E43145" s="573"/>
      <c r="F43145" s="573"/>
    </row>
    <row r="43146" spans="5:6" ht="15" customHeight="1">
      <c r="E43146" s="573"/>
      <c r="F43146" s="573"/>
    </row>
    <row r="43147" spans="5:6" ht="15" customHeight="1">
      <c r="E43147" s="573"/>
      <c r="F43147" s="573"/>
    </row>
    <row r="43148" spans="5:6" ht="15" customHeight="1">
      <c r="E43148" s="573"/>
      <c r="F43148" s="573"/>
    </row>
    <row r="43149" spans="5:6" ht="15" customHeight="1">
      <c r="E43149" s="573"/>
      <c r="F43149" s="573"/>
    </row>
    <row r="43150" spans="5:6" ht="15" customHeight="1">
      <c r="E43150" s="573"/>
      <c r="F43150" s="573"/>
    </row>
    <row r="43151" spans="5:6" ht="15" customHeight="1">
      <c r="E43151" s="573"/>
      <c r="F43151" s="573"/>
    </row>
    <row r="43152" spans="5:6" ht="15" customHeight="1">
      <c r="E43152" s="573"/>
      <c r="F43152" s="573"/>
    </row>
    <row r="43153" spans="5:6" ht="15" customHeight="1">
      <c r="E43153" s="573"/>
      <c r="F43153" s="573"/>
    </row>
    <row r="43154" spans="5:6" ht="15" customHeight="1">
      <c r="E43154" s="573"/>
      <c r="F43154" s="573"/>
    </row>
    <row r="43155" spans="5:6" ht="15" customHeight="1">
      <c r="E43155" s="573"/>
      <c r="F43155" s="573"/>
    </row>
    <row r="43156" spans="5:6" ht="15" customHeight="1">
      <c r="E43156" s="573"/>
      <c r="F43156" s="573"/>
    </row>
    <row r="43157" spans="5:6" ht="15" customHeight="1">
      <c r="E43157" s="573"/>
      <c r="F43157" s="573"/>
    </row>
    <row r="43158" spans="5:6" ht="15" customHeight="1">
      <c r="E43158" s="573"/>
      <c r="F43158" s="573"/>
    </row>
    <row r="43159" spans="5:6" ht="15" customHeight="1">
      <c r="E43159" s="573"/>
      <c r="F43159" s="573"/>
    </row>
    <row r="43160" spans="5:6" ht="15" customHeight="1">
      <c r="E43160" s="573"/>
      <c r="F43160" s="573"/>
    </row>
    <row r="43161" spans="5:6" ht="15" customHeight="1">
      <c r="E43161" s="573"/>
      <c r="F43161" s="573"/>
    </row>
    <row r="43162" spans="5:6" ht="15" customHeight="1">
      <c r="E43162" s="573"/>
      <c r="F43162" s="573"/>
    </row>
    <row r="43163" spans="5:6" ht="15" customHeight="1">
      <c r="E43163" s="573"/>
      <c r="F43163" s="573"/>
    </row>
    <row r="43164" spans="5:6" ht="15" customHeight="1">
      <c r="E43164" s="573"/>
      <c r="F43164" s="573"/>
    </row>
    <row r="43165" spans="5:6" ht="15" customHeight="1">
      <c r="E43165" s="573"/>
      <c r="F43165" s="573"/>
    </row>
    <row r="43166" spans="5:6" ht="15" customHeight="1">
      <c r="E43166" s="573"/>
      <c r="F43166" s="573"/>
    </row>
    <row r="43167" spans="5:6" ht="15" customHeight="1">
      <c r="E43167" s="573"/>
      <c r="F43167" s="573"/>
    </row>
    <row r="43168" spans="5:6" ht="15" customHeight="1">
      <c r="E43168" s="573"/>
      <c r="F43168" s="573"/>
    </row>
    <row r="43169" spans="5:6" ht="15" customHeight="1">
      <c r="E43169" s="573"/>
      <c r="F43169" s="573"/>
    </row>
    <row r="43170" spans="5:6" ht="15" customHeight="1">
      <c r="E43170" s="573"/>
      <c r="F43170" s="573"/>
    </row>
    <row r="43171" spans="5:6" ht="15" customHeight="1">
      <c r="E43171" s="573"/>
      <c r="F43171" s="573"/>
    </row>
    <row r="43172" spans="5:6" ht="15" customHeight="1">
      <c r="E43172" s="573"/>
      <c r="F43172" s="573"/>
    </row>
    <row r="43173" spans="5:6" ht="15" customHeight="1">
      <c r="E43173" s="573"/>
      <c r="F43173" s="573"/>
    </row>
    <row r="43174" spans="5:6" ht="15" customHeight="1">
      <c r="E43174" s="573"/>
      <c r="F43174" s="573"/>
    </row>
    <row r="43175" spans="5:6" ht="15" customHeight="1">
      <c r="E43175" s="573"/>
      <c r="F43175" s="573"/>
    </row>
    <row r="43176" spans="5:6" ht="15" customHeight="1">
      <c r="E43176" s="573"/>
      <c r="F43176" s="573"/>
    </row>
    <row r="43177" spans="5:6" ht="15" customHeight="1">
      <c r="E43177" s="573"/>
      <c r="F43177" s="573"/>
    </row>
    <row r="43178" spans="5:6" ht="15" customHeight="1">
      <c r="E43178" s="573"/>
      <c r="F43178" s="573"/>
    </row>
    <row r="43179" spans="5:6" ht="15" customHeight="1">
      <c r="E43179" s="573"/>
      <c r="F43179" s="573"/>
    </row>
    <row r="43180" spans="5:6" ht="15" customHeight="1">
      <c r="E43180" s="573"/>
      <c r="F43180" s="573"/>
    </row>
    <row r="43181" spans="5:6" ht="15" customHeight="1">
      <c r="E43181" s="573"/>
      <c r="F43181" s="573"/>
    </row>
    <row r="43182" spans="5:6" ht="15" customHeight="1">
      <c r="E43182" s="573"/>
      <c r="F43182" s="573"/>
    </row>
    <row r="43183" spans="5:6" ht="15" customHeight="1">
      <c r="E43183" s="573"/>
      <c r="F43183" s="573"/>
    </row>
    <row r="43184" spans="5:6" ht="15" customHeight="1">
      <c r="E43184" s="573"/>
      <c r="F43184" s="573"/>
    </row>
    <row r="43185" spans="5:6" ht="15" customHeight="1">
      <c r="E43185" s="573"/>
      <c r="F43185" s="573"/>
    </row>
    <row r="43186" spans="5:6" ht="15" customHeight="1">
      <c r="E43186" s="573"/>
      <c r="F43186" s="573"/>
    </row>
    <row r="43187" spans="5:6" ht="15" customHeight="1">
      <c r="E43187" s="573"/>
      <c r="F43187" s="573"/>
    </row>
    <row r="43188" spans="5:6" ht="15" customHeight="1">
      <c r="E43188" s="573"/>
      <c r="F43188" s="573"/>
    </row>
    <row r="43189" spans="5:6" ht="15" customHeight="1">
      <c r="E43189" s="573"/>
      <c r="F43189" s="573"/>
    </row>
    <row r="43190" spans="5:6" ht="15" customHeight="1">
      <c r="E43190" s="573"/>
      <c r="F43190" s="573"/>
    </row>
    <row r="43191" spans="5:6" ht="15" customHeight="1">
      <c r="E43191" s="573"/>
      <c r="F43191" s="573"/>
    </row>
    <row r="43192" spans="5:6" ht="15" customHeight="1">
      <c r="E43192" s="573"/>
      <c r="F43192" s="573"/>
    </row>
    <row r="43193" spans="5:6" ht="15" customHeight="1">
      <c r="E43193" s="573"/>
      <c r="F43193" s="573"/>
    </row>
    <row r="43194" spans="5:6" ht="15" customHeight="1">
      <c r="E43194" s="573"/>
      <c r="F43194" s="573"/>
    </row>
    <row r="43195" spans="5:6" ht="15" customHeight="1">
      <c r="E43195" s="573"/>
      <c r="F43195" s="573"/>
    </row>
    <row r="43196" spans="5:6" ht="15" customHeight="1">
      <c r="E43196" s="573"/>
      <c r="F43196" s="573"/>
    </row>
    <row r="43197" spans="5:6" ht="15" customHeight="1">
      <c r="E43197" s="573"/>
      <c r="F43197" s="573"/>
    </row>
    <row r="43198" spans="5:6" ht="15" customHeight="1">
      <c r="E43198" s="573"/>
      <c r="F43198" s="573"/>
    </row>
    <row r="43199" spans="5:6" ht="15" customHeight="1">
      <c r="E43199" s="573"/>
      <c r="F43199" s="573"/>
    </row>
    <row r="43200" spans="5:6" ht="15" customHeight="1">
      <c r="E43200" s="573"/>
      <c r="F43200" s="573"/>
    </row>
    <row r="43201" spans="5:6" ht="15" customHeight="1">
      <c r="E43201" s="573"/>
      <c r="F43201" s="573"/>
    </row>
    <row r="43202" spans="5:6" ht="15" customHeight="1">
      <c r="E43202" s="573"/>
      <c r="F43202" s="573"/>
    </row>
    <row r="43203" spans="5:6" ht="15" customHeight="1">
      <c r="E43203" s="573"/>
      <c r="F43203" s="573"/>
    </row>
    <row r="43204" spans="5:6" ht="15" customHeight="1">
      <c r="E43204" s="573"/>
      <c r="F43204" s="573"/>
    </row>
    <row r="43205" spans="5:6" ht="15" customHeight="1">
      <c r="E43205" s="573"/>
      <c r="F43205" s="573"/>
    </row>
    <row r="43206" spans="5:6" ht="15" customHeight="1">
      <c r="E43206" s="573"/>
      <c r="F43206" s="573"/>
    </row>
    <row r="43207" spans="5:6" ht="15" customHeight="1">
      <c r="E43207" s="573"/>
      <c r="F43207" s="573"/>
    </row>
    <row r="43208" spans="5:6" ht="15" customHeight="1">
      <c r="E43208" s="573"/>
      <c r="F43208" s="573"/>
    </row>
    <row r="43209" spans="5:6" ht="15" customHeight="1">
      <c r="E43209" s="573"/>
      <c r="F43209" s="573"/>
    </row>
    <row r="43210" spans="5:6" ht="15" customHeight="1">
      <c r="E43210" s="573"/>
      <c r="F43210" s="573"/>
    </row>
    <row r="43211" spans="5:6" ht="15" customHeight="1">
      <c r="E43211" s="573"/>
      <c r="F43211" s="573"/>
    </row>
    <row r="43212" spans="5:6" ht="15" customHeight="1">
      <c r="E43212" s="573"/>
      <c r="F43212" s="573"/>
    </row>
    <row r="43213" spans="5:6" ht="15" customHeight="1">
      <c r="E43213" s="573"/>
      <c r="F43213" s="573"/>
    </row>
    <row r="43214" spans="5:6" ht="15" customHeight="1">
      <c r="E43214" s="573"/>
      <c r="F43214" s="573"/>
    </row>
    <row r="43215" spans="5:6" ht="15" customHeight="1">
      <c r="E43215" s="573"/>
      <c r="F43215" s="573"/>
    </row>
    <row r="43216" spans="5:6" ht="15" customHeight="1">
      <c r="E43216" s="573"/>
      <c r="F43216" s="573"/>
    </row>
    <row r="43217" spans="5:6" ht="15" customHeight="1">
      <c r="E43217" s="573"/>
      <c r="F43217" s="573"/>
    </row>
    <row r="43218" spans="5:6" ht="15" customHeight="1">
      <c r="E43218" s="573"/>
      <c r="F43218" s="573"/>
    </row>
    <row r="43219" spans="5:6" ht="15" customHeight="1">
      <c r="E43219" s="573"/>
      <c r="F43219" s="573"/>
    </row>
    <row r="43220" spans="5:6" ht="15" customHeight="1">
      <c r="E43220" s="573"/>
      <c r="F43220" s="573"/>
    </row>
    <row r="43221" spans="5:6" ht="15" customHeight="1">
      <c r="E43221" s="573"/>
      <c r="F43221" s="573"/>
    </row>
    <row r="43222" spans="5:6" ht="15" customHeight="1">
      <c r="E43222" s="573"/>
      <c r="F43222" s="573"/>
    </row>
    <row r="43223" spans="5:6" ht="15" customHeight="1">
      <c r="E43223" s="573"/>
      <c r="F43223" s="573"/>
    </row>
    <row r="43224" spans="5:6" ht="15" customHeight="1">
      <c r="E43224" s="573"/>
      <c r="F43224" s="573"/>
    </row>
    <row r="43225" spans="5:6" ht="15" customHeight="1">
      <c r="E43225" s="573"/>
      <c r="F43225" s="573"/>
    </row>
    <row r="43226" spans="5:6" ht="15" customHeight="1">
      <c r="E43226" s="573"/>
      <c r="F43226" s="573"/>
    </row>
    <row r="43227" spans="5:6" ht="15" customHeight="1">
      <c r="E43227" s="573"/>
      <c r="F43227" s="573"/>
    </row>
    <row r="43228" spans="5:6" ht="15" customHeight="1">
      <c r="E43228" s="573"/>
      <c r="F43228" s="573"/>
    </row>
    <row r="43229" spans="5:6" ht="15" customHeight="1">
      <c r="E43229" s="573"/>
      <c r="F43229" s="573"/>
    </row>
    <row r="43230" spans="5:6" ht="15" customHeight="1">
      <c r="E43230" s="573"/>
      <c r="F43230" s="573"/>
    </row>
    <row r="43231" spans="5:6" ht="15" customHeight="1">
      <c r="E43231" s="573"/>
      <c r="F43231" s="573"/>
    </row>
    <row r="43232" spans="5:6" ht="15" customHeight="1">
      <c r="E43232" s="573"/>
      <c r="F43232" s="573"/>
    </row>
    <row r="43233" spans="5:6" ht="15" customHeight="1">
      <c r="E43233" s="573"/>
      <c r="F43233" s="573"/>
    </row>
    <row r="43234" spans="5:6" ht="15" customHeight="1">
      <c r="E43234" s="573"/>
      <c r="F43234" s="573"/>
    </row>
    <row r="43235" spans="5:6" ht="15" customHeight="1">
      <c r="E43235" s="573"/>
      <c r="F43235" s="573"/>
    </row>
    <row r="43236" spans="5:6" ht="15" customHeight="1">
      <c r="E43236" s="573"/>
      <c r="F43236" s="573"/>
    </row>
    <row r="43237" spans="5:6" ht="15" customHeight="1">
      <c r="E43237" s="573"/>
      <c r="F43237" s="573"/>
    </row>
    <row r="43238" spans="5:6" ht="15" customHeight="1">
      <c r="E43238" s="573"/>
      <c r="F43238" s="573"/>
    </row>
    <row r="43239" spans="5:6" ht="15" customHeight="1">
      <c r="E43239" s="573"/>
      <c r="F43239" s="573"/>
    </row>
    <row r="43240" spans="5:6" ht="15" customHeight="1">
      <c r="E43240" s="573"/>
      <c r="F43240" s="573"/>
    </row>
    <row r="43241" spans="5:6" ht="15" customHeight="1">
      <c r="E43241" s="573"/>
      <c r="F43241" s="573"/>
    </row>
    <row r="43242" spans="5:6" ht="15" customHeight="1">
      <c r="E43242" s="573"/>
      <c r="F43242" s="573"/>
    </row>
    <row r="43243" spans="5:6" ht="15" customHeight="1">
      <c r="E43243" s="573"/>
      <c r="F43243" s="573"/>
    </row>
    <row r="43244" spans="5:6" ht="15" customHeight="1">
      <c r="E43244" s="573"/>
      <c r="F43244" s="573"/>
    </row>
    <row r="43245" spans="5:6" ht="15" customHeight="1">
      <c r="E43245" s="573"/>
      <c r="F43245" s="573"/>
    </row>
    <row r="43246" spans="5:6" ht="15" customHeight="1">
      <c r="E43246" s="573"/>
      <c r="F43246" s="573"/>
    </row>
    <row r="43247" spans="5:6" ht="15" customHeight="1">
      <c r="E43247" s="573"/>
      <c r="F43247" s="573"/>
    </row>
    <row r="43248" spans="5:6" ht="15" customHeight="1">
      <c r="E43248" s="573"/>
      <c r="F43248" s="573"/>
    </row>
    <row r="43249" spans="5:6" ht="15" customHeight="1">
      <c r="E43249" s="573"/>
      <c r="F43249" s="573"/>
    </row>
    <row r="43250" spans="5:6" ht="15" customHeight="1">
      <c r="E43250" s="573"/>
      <c r="F43250" s="573"/>
    </row>
    <row r="43251" spans="5:6" ht="15" customHeight="1">
      <c r="E43251" s="573"/>
      <c r="F43251" s="573"/>
    </row>
    <row r="43252" spans="5:6" ht="15" customHeight="1">
      <c r="E43252" s="573"/>
      <c r="F43252" s="573"/>
    </row>
    <row r="43253" spans="5:6" ht="15" customHeight="1">
      <c r="E43253" s="573"/>
      <c r="F43253" s="573"/>
    </row>
    <row r="43254" spans="5:6" ht="15" customHeight="1">
      <c r="E43254" s="573"/>
      <c r="F43254" s="573"/>
    </row>
    <row r="43255" spans="5:6" ht="15" customHeight="1">
      <c r="E43255" s="573"/>
      <c r="F43255" s="573"/>
    </row>
    <row r="43256" spans="5:6" ht="15" customHeight="1">
      <c r="E43256" s="573"/>
      <c r="F43256" s="573"/>
    </row>
    <row r="43257" spans="5:6" ht="15" customHeight="1">
      <c r="E43257" s="573"/>
      <c r="F43257" s="573"/>
    </row>
    <row r="43258" spans="5:6" ht="15" customHeight="1">
      <c r="E43258" s="573"/>
      <c r="F43258" s="573"/>
    </row>
    <row r="43259" spans="5:6" ht="15" customHeight="1">
      <c r="E43259" s="573"/>
      <c r="F43259" s="573"/>
    </row>
    <row r="43260" spans="5:6" ht="15" customHeight="1">
      <c r="E43260" s="573"/>
      <c r="F43260" s="573"/>
    </row>
    <row r="43261" spans="5:6" ht="15" customHeight="1">
      <c r="E43261" s="573"/>
      <c r="F43261" s="573"/>
    </row>
    <row r="43262" spans="5:6" ht="15" customHeight="1">
      <c r="E43262" s="573"/>
      <c r="F43262" s="573"/>
    </row>
    <row r="43263" spans="5:6" ht="15" customHeight="1">
      <c r="E43263" s="573"/>
      <c r="F43263" s="573"/>
    </row>
    <row r="43264" spans="5:6" ht="15" customHeight="1">
      <c r="E43264" s="573"/>
      <c r="F43264" s="573"/>
    </row>
    <row r="43265" spans="5:6" ht="15" customHeight="1">
      <c r="E43265" s="573"/>
      <c r="F43265" s="573"/>
    </row>
    <row r="43266" spans="5:6" ht="15" customHeight="1">
      <c r="E43266" s="573"/>
      <c r="F43266" s="573"/>
    </row>
    <row r="43267" spans="5:6" ht="15" customHeight="1">
      <c r="E43267" s="573"/>
      <c r="F43267" s="573"/>
    </row>
    <row r="43268" spans="5:6" ht="15" customHeight="1">
      <c r="E43268" s="573"/>
      <c r="F43268" s="573"/>
    </row>
    <row r="43269" spans="5:6" ht="15" customHeight="1">
      <c r="E43269" s="573"/>
      <c r="F43269" s="573"/>
    </row>
    <row r="43270" spans="5:6" ht="15" customHeight="1">
      <c r="E43270" s="573"/>
      <c r="F43270" s="573"/>
    </row>
    <row r="43271" spans="5:6" ht="15" customHeight="1">
      <c r="E43271" s="573"/>
      <c r="F43271" s="573"/>
    </row>
    <row r="43272" spans="5:6" ht="15" customHeight="1">
      <c r="E43272" s="573"/>
      <c r="F43272" s="573"/>
    </row>
    <row r="43273" spans="5:6" ht="15" customHeight="1">
      <c r="E43273" s="573"/>
      <c r="F43273" s="573"/>
    </row>
    <row r="43274" spans="5:6" ht="15" customHeight="1">
      <c r="E43274" s="573"/>
      <c r="F43274" s="573"/>
    </row>
    <row r="43275" spans="5:6" ht="15" customHeight="1">
      <c r="E43275" s="573"/>
      <c r="F43275" s="573"/>
    </row>
    <row r="43276" spans="5:6" ht="15" customHeight="1">
      <c r="E43276" s="573"/>
      <c r="F43276" s="573"/>
    </row>
    <row r="43277" spans="5:6" ht="15" customHeight="1">
      <c r="E43277" s="573"/>
      <c r="F43277" s="573"/>
    </row>
    <row r="43278" spans="5:6" ht="15" customHeight="1">
      <c r="E43278" s="573"/>
      <c r="F43278" s="573"/>
    </row>
    <row r="43279" spans="5:6" ht="15" customHeight="1">
      <c r="E43279" s="573"/>
      <c r="F43279" s="573"/>
    </row>
    <row r="43280" spans="5:6" ht="15" customHeight="1">
      <c r="E43280" s="573"/>
      <c r="F43280" s="573"/>
    </row>
    <row r="43281" spans="5:6" ht="15" customHeight="1">
      <c r="E43281" s="573"/>
      <c r="F43281" s="573"/>
    </row>
    <row r="43282" spans="5:6" ht="15" customHeight="1">
      <c r="E43282" s="573"/>
      <c r="F43282" s="573"/>
    </row>
    <row r="43283" spans="5:6" ht="15" customHeight="1">
      <c r="E43283" s="573"/>
      <c r="F43283" s="573"/>
    </row>
    <row r="43284" spans="5:6" ht="15" customHeight="1">
      <c r="E43284" s="573"/>
      <c r="F43284" s="573"/>
    </row>
    <row r="43285" spans="5:6" ht="15" customHeight="1">
      <c r="E43285" s="573"/>
      <c r="F43285" s="573"/>
    </row>
    <row r="43286" spans="5:6" ht="15" customHeight="1">
      <c r="E43286" s="573"/>
      <c r="F43286" s="573"/>
    </row>
    <row r="43287" spans="5:6" ht="15" customHeight="1">
      <c r="E43287" s="573"/>
      <c r="F43287" s="573"/>
    </row>
    <row r="43288" spans="5:6" ht="15" customHeight="1">
      <c r="E43288" s="573"/>
      <c r="F43288" s="573"/>
    </row>
    <row r="43289" spans="5:6" ht="15" customHeight="1">
      <c r="E43289" s="573"/>
      <c r="F43289" s="573"/>
    </row>
    <row r="43290" spans="5:6" ht="15" customHeight="1">
      <c r="E43290" s="573"/>
      <c r="F43290" s="573"/>
    </row>
    <row r="43291" spans="5:6" ht="15" customHeight="1">
      <c r="E43291" s="573"/>
      <c r="F43291" s="573"/>
    </row>
    <row r="43292" spans="5:6" ht="15" customHeight="1">
      <c r="E43292" s="573"/>
      <c r="F43292" s="573"/>
    </row>
    <row r="43293" spans="5:6" ht="15" customHeight="1">
      <c r="E43293" s="573"/>
      <c r="F43293" s="573"/>
    </row>
    <row r="43294" spans="5:6" ht="15" customHeight="1">
      <c r="E43294" s="573"/>
      <c r="F43294" s="573"/>
    </row>
    <row r="43295" spans="5:6" ht="15" customHeight="1">
      <c r="E43295" s="573"/>
      <c r="F43295" s="573"/>
    </row>
    <row r="43296" spans="5:6" ht="15" customHeight="1">
      <c r="E43296" s="573"/>
      <c r="F43296" s="573"/>
    </row>
    <row r="43297" spans="5:6" ht="15" customHeight="1">
      <c r="E43297" s="573"/>
      <c r="F43297" s="573"/>
    </row>
    <row r="43298" spans="5:6" ht="15" customHeight="1">
      <c r="E43298" s="573"/>
      <c r="F43298" s="573"/>
    </row>
    <row r="43299" spans="5:6" ht="15" customHeight="1">
      <c r="E43299" s="573"/>
      <c r="F43299" s="573"/>
    </row>
    <row r="43300" spans="5:6" ht="15" customHeight="1">
      <c r="E43300" s="573"/>
      <c r="F43300" s="573"/>
    </row>
    <row r="43301" spans="5:6" ht="15" customHeight="1">
      <c r="E43301" s="573"/>
      <c r="F43301" s="573"/>
    </row>
    <row r="43302" spans="5:6" ht="15" customHeight="1">
      <c r="E43302" s="573"/>
      <c r="F43302" s="573"/>
    </row>
    <row r="43303" spans="5:6" ht="15" customHeight="1">
      <c r="E43303" s="573"/>
      <c r="F43303" s="573"/>
    </row>
    <row r="43304" spans="5:6" ht="15" customHeight="1">
      <c r="E43304" s="573"/>
      <c r="F43304" s="573"/>
    </row>
    <row r="43305" spans="5:6" ht="15" customHeight="1">
      <c r="E43305" s="573"/>
      <c r="F43305" s="573"/>
    </row>
    <row r="43306" spans="5:6" ht="15" customHeight="1">
      <c r="E43306" s="573"/>
      <c r="F43306" s="573"/>
    </row>
    <row r="43307" spans="5:6" ht="15" customHeight="1">
      <c r="E43307" s="573"/>
      <c r="F43307" s="573"/>
    </row>
    <row r="43308" spans="5:6" ht="15" customHeight="1">
      <c r="E43308" s="573"/>
      <c r="F43308" s="573"/>
    </row>
    <row r="43309" spans="5:6" ht="15" customHeight="1">
      <c r="E43309" s="573"/>
      <c r="F43309" s="573"/>
    </row>
    <row r="43310" spans="5:6" ht="15" customHeight="1">
      <c r="E43310" s="573"/>
      <c r="F43310" s="573"/>
    </row>
    <row r="43311" spans="5:6" ht="15" customHeight="1">
      <c r="E43311" s="573"/>
      <c r="F43311" s="573"/>
    </row>
    <row r="43312" spans="5:6" ht="15" customHeight="1">
      <c r="E43312" s="573"/>
      <c r="F43312" s="573"/>
    </row>
    <row r="43313" spans="5:6" ht="15" customHeight="1">
      <c r="E43313" s="573"/>
      <c r="F43313" s="573"/>
    </row>
    <row r="43314" spans="5:6" ht="15" customHeight="1">
      <c r="E43314" s="573"/>
      <c r="F43314" s="573"/>
    </row>
    <row r="43315" spans="5:6" ht="15" customHeight="1">
      <c r="E43315" s="573"/>
      <c r="F43315" s="573"/>
    </row>
    <row r="43316" spans="5:6" ht="15" customHeight="1">
      <c r="E43316" s="573"/>
      <c r="F43316" s="573"/>
    </row>
    <row r="43317" spans="5:6" ht="15" customHeight="1">
      <c r="E43317" s="573"/>
      <c r="F43317" s="573"/>
    </row>
    <row r="43318" spans="5:6" ht="15" customHeight="1">
      <c r="E43318" s="573"/>
      <c r="F43318" s="573"/>
    </row>
    <row r="43319" spans="5:6" ht="15" customHeight="1">
      <c r="E43319" s="573"/>
      <c r="F43319" s="573"/>
    </row>
    <row r="43320" spans="5:6" ht="15" customHeight="1">
      <c r="E43320" s="573"/>
      <c r="F43320" s="573"/>
    </row>
    <row r="43321" spans="5:6" ht="15" customHeight="1">
      <c r="E43321" s="573"/>
      <c r="F43321" s="573"/>
    </row>
    <row r="43322" spans="5:6" ht="15" customHeight="1">
      <c r="E43322" s="573"/>
      <c r="F43322" s="573"/>
    </row>
    <row r="43323" spans="5:6" ht="15" customHeight="1">
      <c r="E43323" s="573"/>
      <c r="F43323" s="573"/>
    </row>
    <row r="43324" spans="5:6" ht="15" customHeight="1">
      <c r="E43324" s="573"/>
      <c r="F43324" s="573"/>
    </row>
    <row r="43325" spans="5:6" ht="15" customHeight="1">
      <c r="E43325" s="573"/>
      <c r="F43325" s="573"/>
    </row>
    <row r="43326" spans="5:6" ht="15" customHeight="1">
      <c r="E43326" s="573"/>
      <c r="F43326" s="573"/>
    </row>
    <row r="43327" spans="5:6" ht="15" customHeight="1">
      <c r="E43327" s="573"/>
      <c r="F43327" s="573"/>
    </row>
    <row r="43328" spans="5:6" ht="15" customHeight="1">
      <c r="E43328" s="573"/>
      <c r="F43328" s="573"/>
    </row>
    <row r="43329" spans="5:6" ht="15" customHeight="1">
      <c r="E43329" s="573"/>
      <c r="F43329" s="573"/>
    </row>
    <row r="43330" spans="5:6" ht="15" customHeight="1">
      <c r="E43330" s="573"/>
      <c r="F43330" s="573"/>
    </row>
    <row r="43331" spans="5:6" ht="15" customHeight="1">
      <c r="E43331" s="573"/>
      <c r="F43331" s="573"/>
    </row>
    <row r="43332" spans="5:6" ht="15" customHeight="1">
      <c r="E43332" s="573"/>
      <c r="F43332" s="573"/>
    </row>
    <row r="43333" spans="5:6" ht="15" customHeight="1">
      <c r="E43333" s="573"/>
      <c r="F43333" s="573"/>
    </row>
    <row r="43334" spans="5:6" ht="15" customHeight="1">
      <c r="E43334" s="573"/>
      <c r="F43334" s="573"/>
    </row>
    <row r="43335" spans="5:6" ht="15" customHeight="1">
      <c r="E43335" s="573"/>
      <c r="F43335" s="573"/>
    </row>
    <row r="43336" spans="5:6" ht="15" customHeight="1">
      <c r="E43336" s="573"/>
      <c r="F43336" s="573"/>
    </row>
    <row r="43337" spans="5:6" ht="15" customHeight="1">
      <c r="E43337" s="573"/>
      <c r="F43337" s="573"/>
    </row>
    <row r="43338" spans="5:6" ht="15" customHeight="1">
      <c r="E43338" s="573"/>
      <c r="F43338" s="573"/>
    </row>
    <row r="43339" spans="5:6" ht="15" customHeight="1">
      <c r="E43339" s="573"/>
      <c r="F43339" s="573"/>
    </row>
    <row r="43340" spans="5:6" ht="15" customHeight="1">
      <c r="E43340" s="573"/>
      <c r="F43340" s="573"/>
    </row>
    <row r="43341" spans="5:6" ht="15" customHeight="1">
      <c r="E43341" s="573"/>
      <c r="F43341" s="573"/>
    </row>
    <row r="43342" spans="5:6" ht="15" customHeight="1">
      <c r="E43342" s="573"/>
      <c r="F43342" s="573"/>
    </row>
    <row r="43343" spans="5:6" ht="15" customHeight="1">
      <c r="E43343" s="573"/>
      <c r="F43343" s="573"/>
    </row>
    <row r="43344" spans="5:6" ht="15" customHeight="1">
      <c r="E43344" s="573"/>
      <c r="F43344" s="573"/>
    </row>
    <row r="43345" spans="5:6" ht="15" customHeight="1">
      <c r="E43345" s="573"/>
      <c r="F43345" s="573"/>
    </row>
    <row r="43346" spans="5:6" ht="15" customHeight="1">
      <c r="E43346" s="573"/>
      <c r="F43346" s="573"/>
    </row>
    <row r="43347" spans="5:6" ht="15" customHeight="1">
      <c r="E43347" s="573"/>
      <c r="F43347" s="573"/>
    </row>
    <row r="43348" spans="5:6" ht="15" customHeight="1">
      <c r="E43348" s="573"/>
      <c r="F43348" s="573"/>
    </row>
    <row r="43349" spans="5:6" ht="15" customHeight="1">
      <c r="E43349" s="573"/>
      <c r="F43349" s="573"/>
    </row>
    <row r="43350" spans="5:6" ht="15" customHeight="1">
      <c r="E43350" s="573"/>
      <c r="F43350" s="573"/>
    </row>
    <row r="43351" spans="5:6" ht="15" customHeight="1">
      <c r="E43351" s="573"/>
      <c r="F43351" s="573"/>
    </row>
    <row r="43352" spans="5:6" ht="15" customHeight="1">
      <c r="E43352" s="573"/>
      <c r="F43352" s="573"/>
    </row>
    <row r="43353" spans="5:6" ht="15" customHeight="1">
      <c r="E43353" s="573"/>
      <c r="F43353" s="573"/>
    </row>
    <row r="43354" spans="5:6" ht="15" customHeight="1">
      <c r="E43354" s="573"/>
      <c r="F43354" s="573"/>
    </row>
    <row r="43355" spans="5:6" ht="15" customHeight="1">
      <c r="E43355" s="573"/>
      <c r="F43355" s="573"/>
    </row>
    <row r="43356" spans="5:6" ht="15" customHeight="1">
      <c r="E43356" s="573"/>
      <c r="F43356" s="573"/>
    </row>
    <row r="43357" spans="5:6" ht="15" customHeight="1">
      <c r="E43357" s="573"/>
      <c r="F43357" s="573"/>
    </row>
    <row r="43358" spans="5:6" ht="15" customHeight="1">
      <c r="E43358" s="573"/>
      <c r="F43358" s="573"/>
    </row>
    <row r="43359" spans="5:6" ht="15" customHeight="1">
      <c r="E43359" s="573"/>
      <c r="F43359" s="573"/>
    </row>
    <row r="43360" spans="5:6" ht="15" customHeight="1">
      <c r="E43360" s="573"/>
      <c r="F43360" s="573"/>
    </row>
    <row r="43361" spans="5:6" ht="15" customHeight="1">
      <c r="E43361" s="573"/>
      <c r="F43361" s="573"/>
    </row>
    <row r="43362" spans="5:6" ht="15" customHeight="1">
      <c r="E43362" s="573"/>
      <c r="F43362" s="573"/>
    </row>
    <row r="43363" spans="5:6" ht="15" customHeight="1">
      <c r="E43363" s="573"/>
      <c r="F43363" s="573"/>
    </row>
    <row r="43364" spans="5:6" ht="15" customHeight="1">
      <c r="E43364" s="573"/>
      <c r="F43364" s="573"/>
    </row>
    <row r="43365" spans="5:6" ht="15" customHeight="1">
      <c r="E43365" s="573"/>
      <c r="F43365" s="573"/>
    </row>
    <row r="43366" spans="5:6" ht="15" customHeight="1">
      <c r="E43366" s="573"/>
      <c r="F43366" s="573"/>
    </row>
    <row r="43367" spans="5:6" ht="15" customHeight="1">
      <c r="E43367" s="573"/>
      <c r="F43367" s="573"/>
    </row>
    <row r="43368" spans="5:6" ht="15" customHeight="1">
      <c r="E43368" s="573"/>
      <c r="F43368" s="573"/>
    </row>
    <row r="43369" spans="5:6" ht="15" customHeight="1">
      <c r="E43369" s="573"/>
      <c r="F43369" s="573"/>
    </row>
    <row r="43370" spans="5:6" ht="15" customHeight="1">
      <c r="E43370" s="573"/>
      <c r="F43370" s="573"/>
    </row>
    <row r="43371" spans="5:6" ht="15" customHeight="1">
      <c r="E43371" s="573"/>
      <c r="F43371" s="573"/>
    </row>
    <row r="43372" spans="5:6" ht="15" customHeight="1">
      <c r="E43372" s="573"/>
      <c r="F43372" s="573"/>
    </row>
    <row r="43373" spans="5:6" ht="15" customHeight="1">
      <c r="E43373" s="573"/>
      <c r="F43373" s="573"/>
    </row>
    <row r="43374" spans="5:6" ht="15" customHeight="1">
      <c r="E43374" s="573"/>
      <c r="F43374" s="573"/>
    </row>
    <row r="43375" spans="5:6" ht="15" customHeight="1">
      <c r="E43375" s="573"/>
      <c r="F43375" s="573"/>
    </row>
    <row r="43376" spans="5:6" ht="15" customHeight="1">
      <c r="E43376" s="573"/>
      <c r="F43376" s="573"/>
    </row>
    <row r="43377" spans="5:6" ht="15" customHeight="1">
      <c r="E43377" s="573"/>
      <c r="F43377" s="573"/>
    </row>
    <row r="43378" spans="5:6" ht="15" customHeight="1">
      <c r="E43378" s="573"/>
      <c r="F43378" s="573"/>
    </row>
    <row r="43379" spans="5:6" ht="15" customHeight="1">
      <c r="E43379" s="573"/>
      <c r="F43379" s="573"/>
    </row>
    <row r="43380" spans="5:6" ht="15" customHeight="1">
      <c r="E43380" s="573"/>
      <c r="F43380" s="573"/>
    </row>
    <row r="43381" spans="5:6" ht="15" customHeight="1">
      <c r="E43381" s="573"/>
      <c r="F43381" s="573"/>
    </row>
    <row r="43382" spans="5:6" ht="15" customHeight="1">
      <c r="E43382" s="573"/>
      <c r="F43382" s="573"/>
    </row>
    <row r="43383" spans="5:6" ht="15" customHeight="1">
      <c r="E43383" s="573"/>
      <c r="F43383" s="573"/>
    </row>
    <row r="43384" spans="5:6" ht="15" customHeight="1">
      <c r="E43384" s="573"/>
      <c r="F43384" s="573"/>
    </row>
    <row r="43385" spans="5:6" ht="15" customHeight="1">
      <c r="E43385" s="573"/>
      <c r="F43385" s="573"/>
    </row>
    <row r="43386" spans="5:6" ht="15" customHeight="1">
      <c r="E43386" s="573"/>
      <c r="F43386" s="573"/>
    </row>
    <row r="43387" spans="5:6" ht="15" customHeight="1">
      <c r="E43387" s="573"/>
      <c r="F43387" s="573"/>
    </row>
    <row r="43388" spans="5:6" ht="15" customHeight="1">
      <c r="E43388" s="573"/>
      <c r="F43388" s="573"/>
    </row>
    <row r="43389" spans="5:6" ht="15" customHeight="1">
      <c r="E43389" s="573"/>
      <c r="F43389" s="573"/>
    </row>
    <row r="43390" spans="5:6" ht="15" customHeight="1">
      <c r="E43390" s="573"/>
      <c r="F43390" s="573"/>
    </row>
    <row r="43391" spans="5:6" ht="15" customHeight="1">
      <c r="E43391" s="573"/>
      <c r="F43391" s="573"/>
    </row>
    <row r="43392" spans="5:6" ht="15" customHeight="1">
      <c r="E43392" s="573"/>
      <c r="F43392" s="573"/>
    </row>
    <row r="43393" spans="5:6" ht="15" customHeight="1">
      <c r="E43393" s="573"/>
      <c r="F43393" s="573"/>
    </row>
    <row r="43394" spans="5:6" ht="15" customHeight="1">
      <c r="E43394" s="573"/>
      <c r="F43394" s="573"/>
    </row>
    <row r="43395" spans="5:6" ht="15" customHeight="1">
      <c r="E43395" s="573"/>
      <c r="F43395" s="573"/>
    </row>
    <row r="43396" spans="5:6" ht="15" customHeight="1">
      <c r="E43396" s="573"/>
      <c r="F43396" s="573"/>
    </row>
    <row r="43397" spans="5:6" ht="15" customHeight="1">
      <c r="E43397" s="573"/>
      <c r="F43397" s="573"/>
    </row>
    <row r="43398" spans="5:6" ht="15" customHeight="1">
      <c r="E43398" s="573"/>
      <c r="F43398" s="573"/>
    </row>
    <row r="43399" spans="5:6" ht="15" customHeight="1">
      <c r="E43399" s="573"/>
      <c r="F43399" s="573"/>
    </row>
    <row r="43400" spans="5:6" ht="15" customHeight="1">
      <c r="E43400" s="573"/>
      <c r="F43400" s="573"/>
    </row>
    <row r="43401" spans="5:6" ht="15" customHeight="1">
      <c r="E43401" s="573"/>
      <c r="F43401" s="573"/>
    </row>
    <row r="43402" spans="5:6" ht="15" customHeight="1">
      <c r="E43402" s="573"/>
      <c r="F43402" s="573"/>
    </row>
    <row r="43403" spans="5:6" ht="15" customHeight="1">
      <c r="E43403" s="573"/>
      <c r="F43403" s="573"/>
    </row>
    <row r="43404" spans="5:6" ht="15" customHeight="1">
      <c r="E43404" s="573"/>
      <c r="F43404" s="573"/>
    </row>
    <row r="43405" spans="5:6" ht="15" customHeight="1">
      <c r="E43405" s="573"/>
      <c r="F43405" s="573"/>
    </row>
    <row r="43406" spans="5:6" ht="15" customHeight="1">
      <c r="E43406" s="573"/>
      <c r="F43406" s="573"/>
    </row>
    <row r="43407" spans="5:6" ht="15" customHeight="1">
      <c r="E43407" s="573"/>
      <c r="F43407" s="573"/>
    </row>
    <row r="43408" spans="5:6" ht="15" customHeight="1">
      <c r="E43408" s="573"/>
      <c r="F43408" s="573"/>
    </row>
    <row r="43409" spans="5:6" ht="15" customHeight="1">
      <c r="E43409" s="573"/>
      <c r="F43409" s="573"/>
    </row>
    <row r="43410" spans="5:6" ht="15" customHeight="1">
      <c r="E43410" s="573"/>
      <c r="F43410" s="573"/>
    </row>
    <row r="43411" spans="5:6" ht="15" customHeight="1">
      <c r="E43411" s="573"/>
      <c r="F43411" s="573"/>
    </row>
    <row r="43412" spans="5:6" ht="15" customHeight="1">
      <c r="E43412" s="573"/>
      <c r="F43412" s="573"/>
    </row>
    <row r="43413" spans="5:6" ht="15" customHeight="1">
      <c r="E43413" s="573"/>
      <c r="F43413" s="573"/>
    </row>
    <row r="43414" spans="5:6" ht="15" customHeight="1">
      <c r="E43414" s="573"/>
      <c r="F43414" s="573"/>
    </row>
    <row r="43415" spans="5:6" ht="15" customHeight="1">
      <c r="E43415" s="573"/>
      <c r="F43415" s="573"/>
    </row>
    <row r="43416" spans="5:6" ht="15" customHeight="1">
      <c r="E43416" s="573"/>
      <c r="F43416" s="573"/>
    </row>
    <row r="43417" spans="5:6" ht="15" customHeight="1">
      <c r="E43417" s="573"/>
      <c r="F43417" s="573"/>
    </row>
    <row r="43418" spans="5:6" ht="15" customHeight="1">
      <c r="E43418" s="573"/>
      <c r="F43418" s="573"/>
    </row>
    <row r="43419" spans="5:6" ht="15" customHeight="1">
      <c r="E43419" s="573"/>
      <c r="F43419" s="573"/>
    </row>
    <row r="43420" spans="5:6" ht="15" customHeight="1">
      <c r="E43420" s="573"/>
      <c r="F43420" s="573"/>
    </row>
    <row r="43421" spans="5:6" ht="15" customHeight="1">
      <c r="E43421" s="573"/>
      <c r="F43421" s="573"/>
    </row>
    <row r="43422" spans="5:6" ht="15" customHeight="1">
      <c r="E43422" s="573"/>
      <c r="F43422" s="573"/>
    </row>
    <row r="43423" spans="5:6" ht="15" customHeight="1">
      <c r="E43423" s="573"/>
      <c r="F43423" s="573"/>
    </row>
    <row r="43424" spans="5:6" ht="15" customHeight="1">
      <c r="E43424" s="573"/>
      <c r="F43424" s="573"/>
    </row>
    <row r="43425" spans="5:6" ht="15" customHeight="1">
      <c r="E43425" s="573"/>
      <c r="F43425" s="573"/>
    </row>
    <row r="43426" spans="5:6" ht="15" customHeight="1">
      <c r="E43426" s="573"/>
      <c r="F43426" s="573"/>
    </row>
    <row r="43427" spans="5:6" ht="15" customHeight="1">
      <c r="E43427" s="573"/>
      <c r="F43427" s="573"/>
    </row>
    <row r="43428" spans="5:6" ht="15" customHeight="1">
      <c r="E43428" s="573"/>
      <c r="F43428" s="573"/>
    </row>
    <row r="43429" spans="5:6" ht="15" customHeight="1">
      <c r="E43429" s="573"/>
      <c r="F43429" s="573"/>
    </row>
    <row r="43430" spans="5:6" ht="15" customHeight="1">
      <c r="E43430" s="573"/>
      <c r="F43430" s="573"/>
    </row>
    <row r="43431" spans="5:6" ht="15" customHeight="1">
      <c r="E43431" s="573"/>
      <c r="F43431" s="573"/>
    </row>
    <row r="43432" spans="5:6" ht="15" customHeight="1">
      <c r="E43432" s="573"/>
      <c r="F43432" s="573"/>
    </row>
    <row r="43433" spans="5:6" ht="15" customHeight="1">
      <c r="E43433" s="573"/>
      <c r="F43433" s="573"/>
    </row>
    <row r="43434" spans="5:6" ht="15" customHeight="1">
      <c r="E43434" s="573"/>
      <c r="F43434" s="573"/>
    </row>
    <row r="43435" spans="5:6" ht="15" customHeight="1">
      <c r="E43435" s="573"/>
      <c r="F43435" s="573"/>
    </row>
    <row r="43436" spans="5:6" ht="15" customHeight="1">
      <c r="E43436" s="573"/>
      <c r="F43436" s="573"/>
    </row>
    <row r="43437" spans="5:6" ht="15" customHeight="1">
      <c r="E43437" s="573"/>
      <c r="F43437" s="573"/>
    </row>
    <row r="43438" spans="5:6" ht="15" customHeight="1">
      <c r="E43438" s="573"/>
      <c r="F43438" s="573"/>
    </row>
    <row r="43439" spans="5:6" ht="15" customHeight="1">
      <c r="E43439" s="573"/>
      <c r="F43439" s="573"/>
    </row>
    <row r="43440" spans="5:6" ht="15" customHeight="1">
      <c r="E43440" s="573"/>
      <c r="F43440" s="573"/>
    </row>
    <row r="43441" spans="5:6" ht="15" customHeight="1">
      <c r="E43441" s="573"/>
      <c r="F43441" s="573"/>
    </row>
    <row r="43442" spans="5:6" ht="15" customHeight="1">
      <c r="E43442" s="573"/>
      <c r="F43442" s="573"/>
    </row>
    <row r="43443" spans="5:6" ht="15" customHeight="1">
      <c r="E43443" s="573"/>
      <c r="F43443" s="573"/>
    </row>
    <row r="43444" spans="5:6" ht="15" customHeight="1">
      <c r="E43444" s="573"/>
      <c r="F43444" s="573"/>
    </row>
    <row r="43445" spans="5:6" ht="15" customHeight="1">
      <c r="E43445" s="573"/>
      <c r="F43445" s="573"/>
    </row>
    <row r="43446" spans="5:6" ht="15" customHeight="1">
      <c r="E43446" s="573"/>
      <c r="F43446" s="573"/>
    </row>
    <row r="43447" spans="5:6" ht="15" customHeight="1">
      <c r="E43447" s="573"/>
      <c r="F43447" s="573"/>
    </row>
    <row r="43448" spans="5:6" ht="15" customHeight="1">
      <c r="E43448" s="573"/>
      <c r="F43448" s="573"/>
    </row>
    <row r="43449" spans="5:6" ht="15" customHeight="1">
      <c r="E43449" s="573"/>
      <c r="F43449" s="573"/>
    </row>
    <row r="43450" spans="5:6" ht="15" customHeight="1">
      <c r="E43450" s="573"/>
      <c r="F43450" s="573"/>
    </row>
    <row r="43451" spans="5:6" ht="15" customHeight="1">
      <c r="E43451" s="573"/>
      <c r="F43451" s="573"/>
    </row>
    <row r="43452" spans="5:6" ht="15" customHeight="1">
      <c r="E43452" s="573"/>
      <c r="F43452" s="573"/>
    </row>
    <row r="43453" spans="5:6" ht="15" customHeight="1">
      <c r="E43453" s="573"/>
      <c r="F43453" s="573"/>
    </row>
    <row r="43454" spans="5:6" ht="15" customHeight="1">
      <c r="E43454" s="573"/>
      <c r="F43454" s="573"/>
    </row>
    <row r="43455" spans="5:6" ht="15" customHeight="1">
      <c r="E43455" s="573"/>
      <c r="F43455" s="573"/>
    </row>
    <row r="43456" spans="5:6" ht="15" customHeight="1">
      <c r="E43456" s="573"/>
      <c r="F43456" s="573"/>
    </row>
    <row r="43457" spans="5:6" ht="15" customHeight="1">
      <c r="E43457" s="573"/>
      <c r="F43457" s="573"/>
    </row>
    <row r="43458" spans="5:6" ht="15" customHeight="1">
      <c r="E43458" s="573"/>
      <c r="F43458" s="573"/>
    </row>
    <row r="43459" spans="5:6" ht="15" customHeight="1">
      <c r="E43459" s="573"/>
      <c r="F43459" s="573"/>
    </row>
    <row r="43460" spans="5:6" ht="15" customHeight="1">
      <c r="E43460" s="573"/>
      <c r="F43460" s="573"/>
    </row>
    <row r="43461" spans="5:6" ht="15" customHeight="1">
      <c r="E43461" s="573"/>
      <c r="F43461" s="573"/>
    </row>
    <row r="43462" spans="5:6" ht="15" customHeight="1">
      <c r="E43462" s="573"/>
      <c r="F43462" s="573"/>
    </row>
    <row r="43463" spans="5:6" ht="15" customHeight="1">
      <c r="E43463" s="573"/>
      <c r="F43463" s="573"/>
    </row>
    <row r="43464" spans="5:6" ht="15" customHeight="1">
      <c r="E43464" s="573"/>
      <c r="F43464" s="573"/>
    </row>
    <row r="43465" spans="5:6" ht="15" customHeight="1">
      <c r="E43465" s="573"/>
      <c r="F43465" s="573"/>
    </row>
    <row r="43466" spans="5:6" ht="15" customHeight="1">
      <c r="E43466" s="573"/>
      <c r="F43466" s="573"/>
    </row>
    <row r="43467" spans="5:6" ht="15" customHeight="1">
      <c r="E43467" s="573"/>
      <c r="F43467" s="573"/>
    </row>
    <row r="43468" spans="5:6" ht="15" customHeight="1">
      <c r="E43468" s="573"/>
      <c r="F43468" s="573"/>
    </row>
    <row r="43469" spans="5:6" ht="15" customHeight="1">
      <c r="E43469" s="573"/>
      <c r="F43469" s="573"/>
    </row>
    <row r="43470" spans="5:6" ht="15" customHeight="1">
      <c r="E43470" s="573"/>
      <c r="F43470" s="573"/>
    </row>
    <row r="43471" spans="5:6" ht="15" customHeight="1">
      <c r="E43471" s="573"/>
      <c r="F43471" s="573"/>
    </row>
    <row r="43472" spans="5:6" ht="15" customHeight="1">
      <c r="E43472" s="573"/>
      <c r="F43472" s="573"/>
    </row>
    <row r="43473" spans="5:6" ht="15" customHeight="1">
      <c r="E43473" s="573"/>
      <c r="F43473" s="573"/>
    </row>
    <row r="43474" spans="5:6" ht="15" customHeight="1">
      <c r="E43474" s="573"/>
      <c r="F43474" s="573"/>
    </row>
    <row r="43475" spans="5:6" ht="15" customHeight="1">
      <c r="E43475" s="573"/>
      <c r="F43475" s="573"/>
    </row>
    <row r="43476" spans="5:6" ht="15" customHeight="1">
      <c r="E43476" s="573"/>
      <c r="F43476" s="573"/>
    </row>
    <row r="43477" spans="5:6" ht="15" customHeight="1">
      <c r="E43477" s="573"/>
      <c r="F43477" s="573"/>
    </row>
    <row r="43478" spans="5:6" ht="15" customHeight="1">
      <c r="E43478" s="573"/>
      <c r="F43478" s="573"/>
    </row>
    <row r="43479" spans="5:6" ht="15" customHeight="1">
      <c r="E43479" s="573"/>
      <c r="F43479" s="573"/>
    </row>
    <row r="43480" spans="5:6" ht="15" customHeight="1">
      <c r="E43480" s="573"/>
      <c r="F43480" s="573"/>
    </row>
    <row r="43481" spans="5:6" ht="15" customHeight="1">
      <c r="E43481" s="573"/>
      <c r="F43481" s="573"/>
    </row>
    <row r="43482" spans="5:6" ht="15" customHeight="1">
      <c r="E43482" s="573"/>
      <c r="F43482" s="573"/>
    </row>
    <row r="43483" spans="5:6" ht="15" customHeight="1">
      <c r="E43483" s="573"/>
      <c r="F43483" s="573"/>
    </row>
    <row r="43484" spans="5:6" ht="15" customHeight="1">
      <c r="E43484" s="573"/>
      <c r="F43484" s="573"/>
    </row>
    <row r="43485" spans="5:6" ht="15" customHeight="1">
      <c r="E43485" s="573"/>
      <c r="F43485" s="573"/>
    </row>
    <row r="43486" spans="5:6" ht="15" customHeight="1">
      <c r="E43486" s="573"/>
      <c r="F43486" s="573"/>
    </row>
    <row r="43487" spans="5:6" ht="15" customHeight="1">
      <c r="E43487" s="573"/>
      <c r="F43487" s="573"/>
    </row>
    <row r="43488" spans="5:6" ht="15" customHeight="1">
      <c r="E43488" s="573"/>
      <c r="F43488" s="573"/>
    </row>
    <row r="43489" spans="5:6" ht="15" customHeight="1">
      <c r="E43489" s="573"/>
      <c r="F43489" s="573"/>
    </row>
    <row r="43490" spans="5:6" ht="15" customHeight="1">
      <c r="E43490" s="573"/>
      <c r="F43490" s="573"/>
    </row>
    <row r="43491" spans="5:6" ht="15" customHeight="1">
      <c r="E43491" s="573"/>
      <c r="F43491" s="573"/>
    </row>
    <row r="43492" spans="5:6" ht="15" customHeight="1">
      <c r="E43492" s="573"/>
      <c r="F43492" s="573"/>
    </row>
    <row r="43493" spans="5:6" ht="15" customHeight="1">
      <c r="E43493" s="573"/>
      <c r="F43493" s="573"/>
    </row>
    <row r="43494" spans="5:6" ht="15" customHeight="1">
      <c r="E43494" s="573"/>
      <c r="F43494" s="573"/>
    </row>
    <row r="43495" spans="5:6" ht="15" customHeight="1">
      <c r="E43495" s="573"/>
      <c r="F43495" s="573"/>
    </row>
    <row r="43496" spans="5:6" ht="15" customHeight="1">
      <c r="E43496" s="573"/>
      <c r="F43496" s="573"/>
    </row>
    <row r="43497" spans="5:6" ht="15" customHeight="1">
      <c r="E43497" s="573"/>
      <c r="F43497" s="573"/>
    </row>
    <row r="43498" spans="5:6" ht="15" customHeight="1">
      <c r="E43498" s="573"/>
      <c r="F43498" s="573"/>
    </row>
    <row r="43499" spans="5:6" ht="15" customHeight="1">
      <c r="E43499" s="573"/>
      <c r="F43499" s="573"/>
    </row>
    <row r="43500" spans="5:6" ht="15" customHeight="1">
      <c r="E43500" s="573"/>
      <c r="F43500" s="573"/>
    </row>
    <row r="43501" spans="5:6" ht="15" customHeight="1">
      <c r="E43501" s="573"/>
      <c r="F43501" s="573"/>
    </row>
    <row r="43502" spans="5:6" ht="15" customHeight="1">
      <c r="E43502" s="573"/>
      <c r="F43502" s="573"/>
    </row>
    <row r="43503" spans="5:6" ht="15" customHeight="1">
      <c r="E43503" s="573"/>
      <c r="F43503" s="573"/>
    </row>
    <row r="43504" spans="5:6" ht="15" customHeight="1">
      <c r="E43504" s="573"/>
      <c r="F43504" s="573"/>
    </row>
    <row r="43505" spans="5:6" ht="15" customHeight="1">
      <c r="E43505" s="573"/>
      <c r="F43505" s="573"/>
    </row>
    <row r="43506" spans="5:6" ht="15" customHeight="1">
      <c r="E43506" s="573"/>
      <c r="F43506" s="573"/>
    </row>
    <row r="43507" spans="5:6" ht="15" customHeight="1">
      <c r="E43507" s="573"/>
      <c r="F43507" s="573"/>
    </row>
    <row r="43508" spans="5:6" ht="15" customHeight="1">
      <c r="E43508" s="573"/>
      <c r="F43508" s="573"/>
    </row>
    <row r="43509" spans="5:6" ht="15" customHeight="1">
      <c r="E43509" s="573"/>
      <c r="F43509" s="573"/>
    </row>
    <row r="43510" spans="5:6" ht="15" customHeight="1">
      <c r="E43510" s="573"/>
      <c r="F43510" s="573"/>
    </row>
    <row r="43511" spans="5:6" ht="15" customHeight="1">
      <c r="E43511" s="573"/>
      <c r="F43511" s="573"/>
    </row>
    <row r="43512" spans="5:6" ht="15" customHeight="1">
      <c r="E43512" s="573"/>
      <c r="F43512" s="573"/>
    </row>
    <row r="43513" spans="5:6" ht="15" customHeight="1">
      <c r="E43513" s="573"/>
      <c r="F43513" s="573"/>
    </row>
    <row r="43514" spans="5:6" ht="15" customHeight="1">
      <c r="E43514" s="573"/>
      <c r="F43514" s="573"/>
    </row>
    <row r="43515" spans="5:6" ht="15" customHeight="1">
      <c r="E43515" s="573"/>
      <c r="F43515" s="573"/>
    </row>
    <row r="43516" spans="5:6" ht="15" customHeight="1">
      <c r="E43516" s="573"/>
      <c r="F43516" s="573"/>
    </row>
    <row r="43517" spans="5:6" ht="15" customHeight="1">
      <c r="E43517" s="573"/>
      <c r="F43517" s="573"/>
    </row>
    <row r="43518" spans="5:6" ht="15" customHeight="1">
      <c r="E43518" s="573"/>
      <c r="F43518" s="573"/>
    </row>
    <row r="43519" spans="5:6" ht="15" customHeight="1">
      <c r="E43519" s="573"/>
      <c r="F43519" s="573"/>
    </row>
    <row r="43520" spans="5:6" ht="15" customHeight="1">
      <c r="E43520" s="573"/>
      <c r="F43520" s="573"/>
    </row>
    <row r="43521" spans="5:6" ht="15" customHeight="1">
      <c r="E43521" s="573"/>
      <c r="F43521" s="573"/>
    </row>
    <row r="43522" spans="5:6" ht="15" customHeight="1">
      <c r="E43522" s="573"/>
      <c r="F43522" s="573"/>
    </row>
    <row r="43523" spans="5:6" ht="15" customHeight="1">
      <c r="E43523" s="573"/>
      <c r="F43523" s="573"/>
    </row>
    <row r="43524" spans="5:6" ht="15" customHeight="1">
      <c r="E43524" s="573"/>
      <c r="F43524" s="573"/>
    </row>
    <row r="43525" spans="5:6" ht="15" customHeight="1">
      <c r="E43525" s="573"/>
      <c r="F43525" s="573"/>
    </row>
    <row r="43526" spans="5:6" ht="15" customHeight="1">
      <c r="E43526" s="573"/>
      <c r="F43526" s="573"/>
    </row>
    <row r="43527" spans="5:6" ht="15" customHeight="1">
      <c r="E43527" s="573"/>
      <c r="F43527" s="573"/>
    </row>
    <row r="43528" spans="5:6" ht="15" customHeight="1">
      <c r="E43528" s="573"/>
      <c r="F43528" s="573"/>
    </row>
    <row r="43529" spans="5:6" ht="15" customHeight="1">
      <c r="E43529" s="573"/>
      <c r="F43529" s="573"/>
    </row>
    <row r="43530" spans="5:6" ht="15" customHeight="1">
      <c r="E43530" s="573"/>
      <c r="F43530" s="573"/>
    </row>
    <row r="43531" spans="5:6" ht="15" customHeight="1">
      <c r="E43531" s="573"/>
      <c r="F43531" s="573"/>
    </row>
    <row r="43532" spans="5:6" ht="15" customHeight="1">
      <c r="E43532" s="573"/>
      <c r="F43532" s="573"/>
    </row>
    <row r="43533" spans="5:6" ht="15" customHeight="1">
      <c r="E43533" s="573"/>
      <c r="F43533" s="573"/>
    </row>
    <row r="43534" spans="5:6" ht="15" customHeight="1">
      <c r="E43534" s="573"/>
      <c r="F43534" s="573"/>
    </row>
    <row r="43535" spans="5:6" ht="15" customHeight="1">
      <c r="E43535" s="573"/>
      <c r="F43535" s="573"/>
    </row>
    <row r="43536" spans="5:6" ht="15" customHeight="1">
      <c r="E43536" s="573"/>
      <c r="F43536" s="573"/>
    </row>
    <row r="43537" spans="5:6" ht="15" customHeight="1">
      <c r="E43537" s="573"/>
      <c r="F43537" s="573"/>
    </row>
    <row r="43538" spans="5:6" ht="15" customHeight="1">
      <c r="E43538" s="573"/>
      <c r="F43538" s="573"/>
    </row>
    <row r="43539" spans="5:6" ht="15" customHeight="1">
      <c r="E43539" s="573"/>
      <c r="F43539" s="573"/>
    </row>
    <row r="43540" spans="5:6" ht="15" customHeight="1">
      <c r="E43540" s="573"/>
      <c r="F43540" s="573"/>
    </row>
    <row r="43541" spans="5:6" ht="15" customHeight="1">
      <c r="E43541" s="573"/>
      <c r="F43541" s="573"/>
    </row>
    <row r="43542" spans="5:6" ht="15" customHeight="1">
      <c r="E43542" s="573"/>
      <c r="F43542" s="573"/>
    </row>
    <row r="43543" spans="5:6" ht="15" customHeight="1">
      <c r="E43543" s="573"/>
      <c r="F43543" s="573"/>
    </row>
    <row r="43544" spans="5:6" ht="15" customHeight="1">
      <c r="E43544" s="573"/>
      <c r="F43544" s="573"/>
    </row>
    <row r="43545" spans="5:6" ht="15" customHeight="1">
      <c r="E43545" s="573"/>
      <c r="F43545" s="573"/>
    </row>
    <row r="43546" spans="5:6" ht="15" customHeight="1">
      <c r="E43546" s="573"/>
      <c r="F43546" s="573"/>
    </row>
    <row r="43547" spans="5:6" ht="15" customHeight="1">
      <c r="E43547" s="573"/>
      <c r="F43547" s="573"/>
    </row>
    <row r="43548" spans="5:6" ht="15" customHeight="1">
      <c r="E43548" s="573"/>
      <c r="F43548" s="573"/>
    </row>
    <row r="43549" spans="5:6" ht="15" customHeight="1">
      <c r="E43549" s="573"/>
      <c r="F43549" s="573"/>
    </row>
    <row r="43550" spans="5:6" ht="15" customHeight="1">
      <c r="E43550" s="573"/>
      <c r="F43550" s="573"/>
    </row>
    <row r="43551" spans="5:6" ht="15" customHeight="1">
      <c r="E43551" s="573"/>
      <c r="F43551" s="573"/>
    </row>
    <row r="43552" spans="5:6" ht="15" customHeight="1">
      <c r="E43552" s="573"/>
      <c r="F43552" s="573"/>
    </row>
    <row r="43553" spans="5:6" ht="15" customHeight="1">
      <c r="E43553" s="573"/>
      <c r="F43553" s="573"/>
    </row>
    <row r="43554" spans="5:6" ht="15" customHeight="1">
      <c r="E43554" s="573"/>
      <c r="F43554" s="573"/>
    </row>
    <row r="43555" spans="5:6" ht="15" customHeight="1">
      <c r="E43555" s="573"/>
      <c r="F43555" s="573"/>
    </row>
    <row r="43556" spans="5:6" ht="15" customHeight="1">
      <c r="E43556" s="573"/>
      <c r="F43556" s="573"/>
    </row>
    <row r="43557" spans="5:6" ht="15" customHeight="1">
      <c r="E43557" s="573"/>
      <c r="F43557" s="573"/>
    </row>
    <row r="43558" spans="5:6" ht="15" customHeight="1">
      <c r="E43558" s="573"/>
      <c r="F43558" s="573"/>
    </row>
    <row r="43559" spans="5:6" ht="15" customHeight="1">
      <c r="E43559" s="573"/>
      <c r="F43559" s="573"/>
    </row>
    <row r="43560" spans="5:6" ht="15" customHeight="1">
      <c r="E43560" s="573"/>
      <c r="F43560" s="573"/>
    </row>
    <row r="43561" spans="5:6" ht="15" customHeight="1">
      <c r="E43561" s="573"/>
      <c r="F43561" s="573"/>
    </row>
    <row r="43562" spans="5:6" ht="15" customHeight="1">
      <c r="E43562" s="573"/>
      <c r="F43562" s="573"/>
    </row>
    <row r="43563" spans="5:6" ht="15" customHeight="1">
      <c r="E43563" s="573"/>
      <c r="F43563" s="573"/>
    </row>
    <row r="43564" spans="5:6" ht="15" customHeight="1">
      <c r="E43564" s="573"/>
      <c r="F43564" s="573"/>
    </row>
    <row r="43565" spans="5:6" ht="15" customHeight="1">
      <c r="E43565" s="573"/>
      <c r="F43565" s="573"/>
    </row>
    <row r="43566" spans="5:6" ht="15" customHeight="1">
      <c r="E43566" s="573"/>
      <c r="F43566" s="573"/>
    </row>
    <row r="43567" spans="5:6" ht="15" customHeight="1">
      <c r="E43567" s="573"/>
      <c r="F43567" s="573"/>
    </row>
    <row r="43568" spans="5:6" ht="15" customHeight="1">
      <c r="E43568" s="573"/>
      <c r="F43568" s="573"/>
    </row>
    <row r="43569" spans="5:6" ht="15" customHeight="1">
      <c r="E43569" s="573"/>
      <c r="F43569" s="573"/>
    </row>
    <row r="43570" spans="5:6" ht="15" customHeight="1">
      <c r="E43570" s="573"/>
      <c r="F43570" s="573"/>
    </row>
    <row r="43571" spans="5:6" ht="15" customHeight="1">
      <c r="E43571" s="573"/>
      <c r="F43571" s="573"/>
    </row>
    <row r="43572" spans="5:6" ht="15" customHeight="1">
      <c r="E43572" s="573"/>
      <c r="F43572" s="573"/>
    </row>
    <row r="43573" spans="5:6" ht="15" customHeight="1">
      <c r="E43573" s="573"/>
      <c r="F43573" s="573"/>
    </row>
    <row r="43574" spans="5:6" ht="15" customHeight="1">
      <c r="E43574" s="573"/>
      <c r="F43574" s="573"/>
    </row>
    <row r="43575" spans="5:6" ht="15" customHeight="1">
      <c r="E43575" s="573"/>
      <c r="F43575" s="573"/>
    </row>
    <row r="43576" spans="5:6" ht="15" customHeight="1">
      <c r="E43576" s="573"/>
      <c r="F43576" s="573"/>
    </row>
    <row r="43577" spans="5:6" ht="15" customHeight="1">
      <c r="E43577" s="573"/>
      <c r="F43577" s="573"/>
    </row>
    <row r="43578" spans="5:6" ht="15" customHeight="1">
      <c r="E43578" s="573"/>
      <c r="F43578" s="573"/>
    </row>
    <row r="43579" spans="5:6" ht="15" customHeight="1">
      <c r="E43579" s="573"/>
      <c r="F43579" s="573"/>
    </row>
    <row r="43580" spans="5:6" ht="15" customHeight="1">
      <c r="E43580" s="573"/>
      <c r="F43580" s="573"/>
    </row>
    <row r="43581" spans="5:6" ht="15" customHeight="1">
      <c r="E43581" s="573"/>
      <c r="F43581" s="573"/>
    </row>
    <row r="43582" spans="5:6" ht="15" customHeight="1">
      <c r="E43582" s="573"/>
      <c r="F43582" s="573"/>
    </row>
    <row r="43583" spans="5:6" ht="15" customHeight="1">
      <c r="E43583" s="573"/>
      <c r="F43583" s="573"/>
    </row>
    <row r="43584" spans="5:6" ht="15" customHeight="1">
      <c r="E43584" s="573"/>
      <c r="F43584" s="573"/>
    </row>
    <row r="43585" spans="5:6" ht="15" customHeight="1">
      <c r="E43585" s="573"/>
      <c r="F43585" s="573"/>
    </row>
    <row r="43586" spans="5:6" ht="15" customHeight="1">
      <c r="E43586" s="573"/>
      <c r="F43586" s="573"/>
    </row>
    <row r="43587" spans="5:6" ht="15" customHeight="1">
      <c r="E43587" s="573"/>
      <c r="F43587" s="573"/>
    </row>
    <row r="43588" spans="5:6" ht="15" customHeight="1">
      <c r="E43588" s="573"/>
      <c r="F43588" s="573"/>
    </row>
    <row r="43589" spans="5:6" ht="15" customHeight="1">
      <c r="E43589" s="573"/>
      <c r="F43589" s="573"/>
    </row>
    <row r="43590" spans="5:6" ht="15" customHeight="1">
      <c r="E43590" s="573"/>
      <c r="F43590" s="573"/>
    </row>
    <row r="43591" spans="5:6" ht="15" customHeight="1">
      <c r="E43591" s="573"/>
      <c r="F43591" s="573"/>
    </row>
    <row r="43592" spans="5:6" ht="15" customHeight="1">
      <c r="E43592" s="573"/>
      <c r="F43592" s="573"/>
    </row>
    <row r="43593" spans="5:6" ht="15" customHeight="1">
      <c r="E43593" s="573"/>
      <c r="F43593" s="573"/>
    </row>
    <row r="43594" spans="5:6" ht="15" customHeight="1">
      <c r="E43594" s="573"/>
      <c r="F43594" s="573"/>
    </row>
    <row r="43595" spans="5:6" ht="15" customHeight="1">
      <c r="E43595" s="573"/>
      <c r="F43595" s="573"/>
    </row>
    <row r="43596" spans="5:6" ht="15" customHeight="1">
      <c r="E43596" s="573"/>
      <c r="F43596" s="573"/>
    </row>
    <row r="43597" spans="5:6" ht="15" customHeight="1">
      <c r="E43597" s="573"/>
      <c r="F43597" s="573"/>
    </row>
    <row r="43598" spans="5:6" ht="15" customHeight="1">
      <c r="E43598" s="573"/>
      <c r="F43598" s="573"/>
    </row>
    <row r="43599" spans="5:6" ht="15" customHeight="1">
      <c r="E43599" s="573"/>
      <c r="F43599" s="573"/>
    </row>
    <row r="43600" spans="5:6" ht="15" customHeight="1">
      <c r="E43600" s="573"/>
      <c r="F43600" s="573"/>
    </row>
    <row r="43601" spans="5:6" ht="15" customHeight="1">
      <c r="E43601" s="573"/>
      <c r="F43601" s="573"/>
    </row>
    <row r="43602" spans="5:6" ht="15" customHeight="1">
      <c r="E43602" s="573"/>
      <c r="F43602" s="573"/>
    </row>
    <row r="43603" spans="5:6" ht="15" customHeight="1">
      <c r="E43603" s="573"/>
      <c r="F43603" s="573"/>
    </row>
    <row r="43604" spans="5:6" ht="15" customHeight="1">
      <c r="E43604" s="573"/>
      <c r="F43604" s="573"/>
    </row>
    <row r="43605" spans="5:6" ht="15" customHeight="1">
      <c r="E43605" s="573"/>
      <c r="F43605" s="573"/>
    </row>
    <row r="43606" spans="5:6" ht="15" customHeight="1">
      <c r="E43606" s="573"/>
      <c r="F43606" s="573"/>
    </row>
    <row r="43607" spans="5:6" ht="15" customHeight="1">
      <c r="E43607" s="573"/>
      <c r="F43607" s="573"/>
    </row>
    <row r="43608" spans="5:6" ht="15" customHeight="1">
      <c r="E43608" s="573"/>
      <c r="F43608" s="573"/>
    </row>
    <row r="43609" spans="5:6" ht="15" customHeight="1">
      <c r="E43609" s="573"/>
      <c r="F43609" s="573"/>
    </row>
    <row r="43610" spans="5:6" ht="15" customHeight="1">
      <c r="E43610" s="573"/>
      <c r="F43610" s="573"/>
    </row>
    <row r="43611" spans="5:6" ht="15" customHeight="1">
      <c r="E43611" s="573"/>
      <c r="F43611" s="573"/>
    </row>
    <row r="43612" spans="5:6" ht="15" customHeight="1">
      <c r="E43612" s="573"/>
      <c r="F43612" s="573"/>
    </row>
    <row r="43613" spans="5:6" ht="15" customHeight="1">
      <c r="E43613" s="573"/>
      <c r="F43613" s="573"/>
    </row>
    <row r="43614" spans="5:6" ht="15" customHeight="1">
      <c r="E43614" s="573"/>
      <c r="F43614" s="573"/>
    </row>
    <row r="43615" spans="5:6" ht="15" customHeight="1">
      <c r="E43615" s="573"/>
      <c r="F43615" s="573"/>
    </row>
    <row r="43616" spans="5:6" ht="15" customHeight="1">
      <c r="E43616" s="573"/>
      <c r="F43616" s="573"/>
    </row>
    <row r="43617" spans="5:6" ht="15" customHeight="1">
      <c r="E43617" s="573"/>
      <c r="F43617" s="573"/>
    </row>
    <row r="43618" spans="5:6" ht="15" customHeight="1">
      <c r="E43618" s="573"/>
      <c r="F43618" s="573"/>
    </row>
    <row r="43619" spans="5:6" ht="15" customHeight="1">
      <c r="E43619" s="573"/>
      <c r="F43619" s="573"/>
    </row>
    <row r="43620" spans="5:6" ht="15" customHeight="1">
      <c r="E43620" s="573"/>
      <c r="F43620" s="573"/>
    </row>
    <row r="43621" spans="5:6" ht="15" customHeight="1">
      <c r="E43621" s="573"/>
      <c r="F43621" s="573"/>
    </row>
    <row r="43622" spans="5:6" ht="15" customHeight="1">
      <c r="E43622" s="573"/>
      <c r="F43622" s="573"/>
    </row>
    <row r="43623" spans="5:6" ht="15" customHeight="1">
      <c r="E43623" s="573"/>
      <c r="F43623" s="573"/>
    </row>
    <row r="43624" spans="5:6" ht="15" customHeight="1">
      <c r="E43624" s="573"/>
      <c r="F43624" s="573"/>
    </row>
    <row r="43625" spans="5:6" ht="15" customHeight="1">
      <c r="E43625" s="573"/>
      <c r="F43625" s="573"/>
    </row>
    <row r="43626" spans="5:6" ht="15" customHeight="1">
      <c r="E43626" s="573"/>
      <c r="F43626" s="573"/>
    </row>
    <row r="43627" spans="5:6" ht="15" customHeight="1">
      <c r="E43627" s="573"/>
      <c r="F43627" s="573"/>
    </row>
    <row r="43628" spans="5:6" ht="15" customHeight="1">
      <c r="E43628" s="573"/>
      <c r="F43628" s="573"/>
    </row>
    <row r="43629" spans="5:6" ht="15" customHeight="1">
      <c r="E43629" s="573"/>
      <c r="F43629" s="573"/>
    </row>
    <row r="43630" spans="5:6" ht="15" customHeight="1">
      <c r="E43630" s="573"/>
      <c r="F43630" s="573"/>
    </row>
    <row r="43631" spans="5:6" ht="15" customHeight="1">
      <c r="E43631" s="573"/>
      <c r="F43631" s="573"/>
    </row>
    <row r="43632" spans="5:6" ht="15" customHeight="1">
      <c r="E43632" s="573"/>
      <c r="F43632" s="573"/>
    </row>
    <row r="43633" spans="5:6" ht="15" customHeight="1">
      <c r="E43633" s="573"/>
      <c r="F43633" s="573"/>
    </row>
    <row r="43634" spans="5:6" ht="15" customHeight="1">
      <c r="E43634" s="573"/>
      <c r="F43634" s="573"/>
    </row>
    <row r="43635" spans="5:6" ht="15" customHeight="1">
      <c r="E43635" s="573"/>
      <c r="F43635" s="573"/>
    </row>
    <row r="43636" spans="5:6" ht="15" customHeight="1">
      <c r="E43636" s="573"/>
      <c r="F43636" s="573"/>
    </row>
    <row r="43637" spans="5:6" ht="15" customHeight="1">
      <c r="E43637" s="573"/>
      <c r="F43637" s="573"/>
    </row>
    <row r="43638" spans="5:6" ht="15" customHeight="1">
      <c r="E43638" s="573"/>
      <c r="F43638" s="573"/>
    </row>
    <row r="43639" spans="5:6" ht="15" customHeight="1">
      <c r="E43639" s="573"/>
      <c r="F43639" s="573"/>
    </row>
    <row r="43640" spans="5:6" ht="15" customHeight="1">
      <c r="E43640" s="573"/>
      <c r="F43640" s="573"/>
    </row>
    <row r="43641" spans="5:6" ht="15" customHeight="1">
      <c r="E43641" s="573"/>
      <c r="F43641" s="573"/>
    </row>
    <row r="43642" spans="5:6" ht="15" customHeight="1">
      <c r="E43642" s="573"/>
      <c r="F43642" s="573"/>
    </row>
    <row r="43643" spans="5:6" ht="15" customHeight="1">
      <c r="E43643" s="573"/>
      <c r="F43643" s="573"/>
    </row>
    <row r="43644" spans="5:6" ht="15" customHeight="1">
      <c r="E43644" s="573"/>
      <c r="F43644" s="573"/>
    </row>
    <row r="43645" spans="5:6" ht="15" customHeight="1">
      <c r="E43645" s="573"/>
      <c r="F43645" s="573"/>
    </row>
    <row r="43646" spans="5:6" ht="15" customHeight="1">
      <c r="E43646" s="573"/>
      <c r="F43646" s="573"/>
    </row>
    <row r="43647" spans="5:6" ht="15" customHeight="1">
      <c r="E43647" s="573"/>
      <c r="F43647" s="573"/>
    </row>
    <row r="43648" spans="5:6" ht="15" customHeight="1">
      <c r="E43648" s="573"/>
      <c r="F43648" s="573"/>
    </row>
    <row r="43649" spans="5:6" ht="15" customHeight="1">
      <c r="E43649" s="573"/>
      <c r="F43649" s="573"/>
    </row>
    <row r="43650" spans="5:6" ht="15" customHeight="1">
      <c r="E43650" s="573"/>
      <c r="F43650" s="573"/>
    </row>
    <row r="43651" spans="5:6" ht="15" customHeight="1">
      <c r="E43651" s="573"/>
      <c r="F43651" s="573"/>
    </row>
    <row r="43652" spans="5:6" ht="15" customHeight="1">
      <c r="E43652" s="573"/>
      <c r="F43652" s="573"/>
    </row>
    <row r="43653" spans="5:6" ht="15" customHeight="1">
      <c r="E43653" s="573"/>
      <c r="F43653" s="573"/>
    </row>
    <row r="43654" spans="5:6" ht="15" customHeight="1">
      <c r="E43654" s="573"/>
      <c r="F43654" s="573"/>
    </row>
    <row r="43655" spans="5:6" ht="15" customHeight="1">
      <c r="E43655" s="573"/>
      <c r="F43655" s="573"/>
    </row>
    <row r="43656" spans="5:6" ht="15" customHeight="1">
      <c r="E43656" s="573"/>
      <c r="F43656" s="573"/>
    </row>
    <row r="43657" spans="5:6" ht="15" customHeight="1">
      <c r="E43657" s="573"/>
      <c r="F43657" s="573"/>
    </row>
    <row r="43658" spans="5:6" ht="15" customHeight="1">
      <c r="E43658" s="573"/>
      <c r="F43658" s="573"/>
    </row>
    <row r="43659" spans="5:6" ht="15" customHeight="1">
      <c r="E43659" s="573"/>
      <c r="F43659" s="573"/>
    </row>
    <row r="43660" spans="5:6" ht="15" customHeight="1">
      <c r="E43660" s="573"/>
      <c r="F43660" s="573"/>
    </row>
    <row r="43661" spans="5:6" ht="15" customHeight="1">
      <c r="E43661" s="573"/>
      <c r="F43661" s="573"/>
    </row>
    <row r="43662" spans="5:6" ht="15" customHeight="1">
      <c r="E43662" s="573"/>
      <c r="F43662" s="573"/>
    </row>
    <row r="43663" spans="5:6" ht="15" customHeight="1">
      <c r="E43663" s="573"/>
      <c r="F43663" s="573"/>
    </row>
    <row r="43664" spans="5:6" ht="15" customHeight="1">
      <c r="E43664" s="573"/>
      <c r="F43664" s="573"/>
    </row>
    <row r="43665" spans="5:6" ht="15" customHeight="1">
      <c r="E43665" s="573"/>
      <c r="F43665" s="573"/>
    </row>
    <row r="43666" spans="5:6" ht="15" customHeight="1">
      <c r="E43666" s="573"/>
      <c r="F43666" s="573"/>
    </row>
    <row r="43667" spans="5:6" ht="15" customHeight="1">
      <c r="E43667" s="573"/>
      <c r="F43667" s="573"/>
    </row>
    <row r="43668" spans="5:6" ht="15" customHeight="1">
      <c r="E43668" s="573"/>
      <c r="F43668" s="573"/>
    </row>
    <row r="43669" spans="5:6" ht="15" customHeight="1">
      <c r="E43669" s="573"/>
      <c r="F43669" s="573"/>
    </row>
    <row r="43670" spans="5:6" ht="15" customHeight="1">
      <c r="E43670" s="573"/>
      <c r="F43670" s="573"/>
    </row>
    <row r="43671" spans="5:6" ht="15" customHeight="1">
      <c r="E43671" s="573"/>
      <c r="F43671" s="573"/>
    </row>
    <row r="43672" spans="5:6" ht="15" customHeight="1">
      <c r="E43672" s="573"/>
      <c r="F43672" s="573"/>
    </row>
    <row r="43673" spans="5:6" ht="15" customHeight="1">
      <c r="E43673" s="573"/>
      <c r="F43673" s="573"/>
    </row>
    <row r="43674" spans="5:6" ht="15" customHeight="1">
      <c r="E43674" s="573"/>
      <c r="F43674" s="573"/>
    </row>
    <row r="43675" spans="5:6" ht="15" customHeight="1">
      <c r="E43675" s="573"/>
      <c r="F43675" s="573"/>
    </row>
    <row r="43676" spans="5:6" ht="15" customHeight="1">
      <c r="E43676" s="573"/>
      <c r="F43676" s="573"/>
    </row>
    <row r="43677" spans="5:6" ht="15" customHeight="1">
      <c r="E43677" s="573"/>
      <c r="F43677" s="573"/>
    </row>
    <row r="43678" spans="5:6" ht="15" customHeight="1">
      <c r="E43678" s="573"/>
      <c r="F43678" s="573"/>
    </row>
    <row r="43679" spans="5:6" ht="15" customHeight="1">
      <c r="E43679" s="573"/>
      <c r="F43679" s="573"/>
    </row>
    <row r="43680" spans="5:6" ht="15" customHeight="1">
      <c r="E43680" s="573"/>
      <c r="F43680" s="573"/>
    </row>
    <row r="43681" spans="5:6" ht="15" customHeight="1">
      <c r="E43681" s="573"/>
      <c r="F43681" s="573"/>
    </row>
    <row r="43682" spans="5:6" ht="15" customHeight="1">
      <c r="E43682" s="573"/>
      <c r="F43682" s="573"/>
    </row>
    <row r="43683" spans="5:6" ht="15" customHeight="1">
      <c r="E43683" s="573"/>
      <c r="F43683" s="573"/>
    </row>
    <row r="43684" spans="5:6" ht="15" customHeight="1">
      <c r="E43684" s="573"/>
      <c r="F43684" s="573"/>
    </row>
    <row r="43685" spans="5:6" ht="15" customHeight="1">
      <c r="E43685" s="573"/>
      <c r="F43685" s="573"/>
    </row>
    <row r="43686" spans="5:6" ht="15" customHeight="1">
      <c r="E43686" s="573"/>
      <c r="F43686" s="573"/>
    </row>
    <row r="43687" spans="5:6" ht="15" customHeight="1">
      <c r="E43687" s="573"/>
      <c r="F43687" s="573"/>
    </row>
    <row r="43688" spans="5:6" ht="15" customHeight="1">
      <c r="E43688" s="573"/>
      <c r="F43688" s="573"/>
    </row>
    <row r="43689" spans="5:6" ht="15" customHeight="1">
      <c r="E43689" s="573"/>
      <c r="F43689" s="573"/>
    </row>
    <row r="43690" spans="5:6" ht="15" customHeight="1">
      <c r="E43690" s="573"/>
      <c r="F43690" s="573"/>
    </row>
    <row r="43691" spans="5:6" ht="15" customHeight="1">
      <c r="E43691" s="573"/>
      <c r="F43691" s="573"/>
    </row>
    <row r="43692" spans="5:6" ht="15" customHeight="1">
      <c r="E43692" s="573"/>
      <c r="F43692" s="573"/>
    </row>
    <row r="43693" spans="5:6" ht="15" customHeight="1">
      <c r="E43693" s="573"/>
      <c r="F43693" s="573"/>
    </row>
    <row r="43694" spans="5:6" ht="15" customHeight="1">
      <c r="E43694" s="573"/>
      <c r="F43694" s="573"/>
    </row>
    <row r="43695" spans="5:6" ht="15" customHeight="1">
      <c r="E43695" s="573"/>
      <c r="F43695" s="573"/>
    </row>
    <row r="43696" spans="5:6" ht="15" customHeight="1">
      <c r="E43696" s="573"/>
      <c r="F43696" s="573"/>
    </row>
    <row r="43697" spans="5:6" ht="15" customHeight="1">
      <c r="E43697" s="573"/>
      <c r="F43697" s="573"/>
    </row>
    <row r="43698" spans="5:6" ht="15" customHeight="1">
      <c r="E43698" s="573"/>
      <c r="F43698" s="573"/>
    </row>
    <row r="43699" spans="5:6" ht="15" customHeight="1">
      <c r="E43699" s="573"/>
      <c r="F43699" s="573"/>
    </row>
    <row r="43700" spans="5:6" ht="15" customHeight="1">
      <c r="E43700" s="573"/>
      <c r="F43700" s="573"/>
    </row>
    <row r="43701" spans="5:6" ht="15" customHeight="1">
      <c r="E43701" s="573"/>
      <c r="F43701" s="573"/>
    </row>
    <row r="43702" spans="5:6" ht="15" customHeight="1">
      <c r="E43702" s="573"/>
      <c r="F43702" s="573"/>
    </row>
    <row r="43703" spans="5:6" ht="15" customHeight="1">
      <c r="E43703" s="573"/>
      <c r="F43703" s="573"/>
    </row>
    <row r="43704" spans="5:6" ht="15" customHeight="1">
      <c r="E43704" s="573"/>
      <c r="F43704" s="573"/>
    </row>
    <row r="43705" spans="5:6" ht="15" customHeight="1">
      <c r="E43705" s="573"/>
      <c r="F43705" s="573"/>
    </row>
    <row r="43706" spans="5:6" ht="15" customHeight="1">
      <c r="E43706" s="573"/>
      <c r="F43706" s="573"/>
    </row>
    <row r="43707" spans="5:6" ht="15" customHeight="1">
      <c r="E43707" s="573"/>
      <c r="F43707" s="573"/>
    </row>
    <row r="43708" spans="5:6" ht="15" customHeight="1">
      <c r="E43708" s="573"/>
      <c r="F43708" s="573"/>
    </row>
    <row r="43709" spans="5:6" ht="15" customHeight="1">
      <c r="E43709" s="573"/>
      <c r="F43709" s="573"/>
    </row>
    <row r="43710" spans="5:6" ht="15" customHeight="1">
      <c r="E43710" s="573"/>
      <c r="F43710" s="573"/>
    </row>
    <row r="43711" spans="5:6" ht="15" customHeight="1">
      <c r="E43711" s="573"/>
      <c r="F43711" s="573"/>
    </row>
    <row r="43712" spans="5:6" ht="15" customHeight="1">
      <c r="E43712" s="573"/>
      <c r="F43712" s="573"/>
    </row>
    <row r="43713" spans="5:6" ht="15" customHeight="1">
      <c r="E43713" s="573"/>
      <c r="F43713" s="573"/>
    </row>
    <row r="43714" spans="5:6" ht="15" customHeight="1">
      <c r="E43714" s="573"/>
      <c r="F43714" s="573"/>
    </row>
    <row r="43715" spans="5:6" ht="15" customHeight="1">
      <c r="E43715" s="573"/>
      <c r="F43715" s="573"/>
    </row>
    <row r="43716" spans="5:6" ht="15" customHeight="1">
      <c r="E43716" s="573"/>
      <c r="F43716" s="573"/>
    </row>
    <row r="43717" spans="5:6" ht="15" customHeight="1">
      <c r="E43717" s="573"/>
      <c r="F43717" s="573"/>
    </row>
    <row r="43718" spans="5:6" ht="15" customHeight="1">
      <c r="E43718" s="573"/>
      <c r="F43718" s="573"/>
    </row>
    <row r="43719" spans="5:6" ht="15" customHeight="1">
      <c r="E43719" s="573"/>
      <c r="F43719" s="573"/>
    </row>
    <row r="43720" spans="5:6" ht="15" customHeight="1">
      <c r="E43720" s="573"/>
      <c r="F43720" s="573"/>
    </row>
    <row r="43721" spans="5:6" ht="15" customHeight="1">
      <c r="E43721" s="573"/>
      <c r="F43721" s="573"/>
    </row>
    <row r="43722" spans="5:6" ht="15" customHeight="1">
      <c r="E43722" s="573"/>
      <c r="F43722" s="573"/>
    </row>
    <row r="43723" spans="5:6" ht="15" customHeight="1">
      <c r="E43723" s="573"/>
      <c r="F43723" s="573"/>
    </row>
    <row r="43724" spans="5:6" ht="15" customHeight="1">
      <c r="E43724" s="573"/>
      <c r="F43724" s="573"/>
    </row>
    <row r="43725" spans="5:6" ht="15" customHeight="1">
      <c r="E43725" s="573"/>
      <c r="F43725" s="573"/>
    </row>
    <row r="43726" spans="5:6" ht="15" customHeight="1">
      <c r="E43726" s="573"/>
      <c r="F43726" s="573"/>
    </row>
    <row r="43727" spans="5:6" ht="15" customHeight="1">
      <c r="E43727" s="573"/>
      <c r="F43727" s="573"/>
    </row>
    <row r="43728" spans="5:6" ht="15" customHeight="1">
      <c r="E43728" s="573"/>
      <c r="F43728" s="573"/>
    </row>
    <row r="43729" spans="5:6" ht="15" customHeight="1">
      <c r="E43729" s="573"/>
      <c r="F43729" s="573"/>
    </row>
    <row r="43730" spans="5:6" ht="15" customHeight="1">
      <c r="E43730" s="573"/>
      <c r="F43730" s="573"/>
    </row>
    <row r="43731" spans="5:6" ht="15" customHeight="1">
      <c r="E43731" s="573"/>
      <c r="F43731" s="573"/>
    </row>
    <row r="43732" spans="5:6" ht="15" customHeight="1">
      <c r="E43732" s="573"/>
      <c r="F43732" s="573"/>
    </row>
    <row r="43733" spans="5:6" ht="15" customHeight="1">
      <c r="E43733" s="573"/>
      <c r="F43733" s="573"/>
    </row>
    <row r="43734" spans="5:6" ht="15" customHeight="1">
      <c r="E43734" s="573"/>
      <c r="F43734" s="573"/>
    </row>
    <row r="43735" spans="5:6" ht="15" customHeight="1">
      <c r="E43735" s="573"/>
      <c r="F43735" s="573"/>
    </row>
    <row r="43736" spans="5:6" ht="15" customHeight="1">
      <c r="E43736" s="573"/>
      <c r="F43736" s="573"/>
    </row>
    <row r="43737" spans="5:6" ht="15" customHeight="1">
      <c r="E43737" s="573"/>
      <c r="F43737" s="573"/>
    </row>
    <row r="43738" spans="5:6" ht="15" customHeight="1">
      <c r="E43738" s="573"/>
      <c r="F43738" s="573"/>
    </row>
    <row r="43739" spans="5:6" ht="15" customHeight="1">
      <c r="E43739" s="573"/>
      <c r="F43739" s="573"/>
    </row>
    <row r="43740" spans="5:6" ht="15" customHeight="1">
      <c r="E43740" s="573"/>
      <c r="F43740" s="573"/>
    </row>
    <row r="43741" spans="5:6" ht="15" customHeight="1">
      <c r="E43741" s="573"/>
      <c r="F43741" s="573"/>
    </row>
    <row r="43742" spans="5:6" ht="15" customHeight="1">
      <c r="E43742" s="573"/>
      <c r="F43742" s="573"/>
    </row>
    <row r="43743" spans="5:6" ht="15" customHeight="1">
      <c r="E43743" s="573"/>
      <c r="F43743" s="573"/>
    </row>
    <row r="43744" spans="5:6" ht="15" customHeight="1">
      <c r="E43744" s="573"/>
      <c r="F43744" s="573"/>
    </row>
    <row r="43745" spans="5:6" ht="15" customHeight="1">
      <c r="E43745" s="573"/>
      <c r="F43745" s="573"/>
    </row>
    <row r="43746" spans="5:6" ht="15" customHeight="1">
      <c r="E43746" s="573"/>
      <c r="F43746" s="573"/>
    </row>
    <row r="43747" spans="5:6" ht="15" customHeight="1">
      <c r="E43747" s="573"/>
      <c r="F43747" s="573"/>
    </row>
    <row r="43748" spans="5:6" ht="15" customHeight="1">
      <c r="E43748" s="573"/>
      <c r="F43748" s="573"/>
    </row>
    <row r="43749" spans="5:6" ht="15" customHeight="1">
      <c r="E43749" s="573"/>
      <c r="F43749" s="573"/>
    </row>
    <row r="43750" spans="5:6" ht="15" customHeight="1">
      <c r="E43750" s="573"/>
      <c r="F43750" s="573"/>
    </row>
    <row r="43751" spans="5:6" ht="15" customHeight="1">
      <c r="E43751" s="573"/>
      <c r="F43751" s="573"/>
    </row>
    <row r="43752" spans="5:6" ht="15" customHeight="1">
      <c r="E43752" s="573"/>
      <c r="F43752" s="573"/>
    </row>
    <row r="43753" spans="5:6" ht="15" customHeight="1">
      <c r="E43753" s="573"/>
      <c r="F43753" s="573"/>
    </row>
    <row r="43754" spans="5:6" ht="15" customHeight="1">
      <c r="E43754" s="573"/>
      <c r="F43754" s="573"/>
    </row>
    <row r="43755" spans="5:6" ht="15" customHeight="1">
      <c r="E43755" s="573"/>
      <c r="F43755" s="573"/>
    </row>
    <row r="43756" spans="5:6" ht="15" customHeight="1">
      <c r="E43756" s="573"/>
      <c r="F43756" s="573"/>
    </row>
    <row r="43757" spans="5:6" ht="15" customHeight="1">
      <c r="E43757" s="573"/>
      <c r="F43757" s="573"/>
    </row>
    <row r="43758" spans="5:6" ht="15" customHeight="1">
      <c r="E43758" s="573"/>
      <c r="F43758" s="573"/>
    </row>
    <row r="43759" spans="5:6" ht="15" customHeight="1">
      <c r="E43759" s="573"/>
      <c r="F43759" s="573"/>
    </row>
    <row r="43760" spans="5:6" ht="15" customHeight="1">
      <c r="E43760" s="573"/>
      <c r="F43760" s="573"/>
    </row>
    <row r="43761" spans="5:6" ht="15" customHeight="1">
      <c r="E43761" s="573"/>
      <c r="F43761" s="573"/>
    </row>
    <row r="43762" spans="5:6" ht="15" customHeight="1">
      <c r="E43762" s="573"/>
      <c r="F43762" s="573"/>
    </row>
    <row r="43763" spans="5:6" ht="15" customHeight="1">
      <c r="E43763" s="573"/>
      <c r="F43763" s="573"/>
    </row>
    <row r="43764" spans="5:6" ht="15" customHeight="1">
      <c r="E43764" s="573"/>
      <c r="F43764" s="573"/>
    </row>
    <row r="43765" spans="5:6" ht="15" customHeight="1">
      <c r="E43765" s="573"/>
      <c r="F43765" s="573"/>
    </row>
    <row r="43766" spans="5:6" ht="15" customHeight="1">
      <c r="E43766" s="573"/>
      <c r="F43766" s="573"/>
    </row>
    <row r="43767" spans="5:6" ht="15" customHeight="1">
      <c r="E43767" s="573"/>
      <c r="F43767" s="573"/>
    </row>
    <row r="43768" spans="5:6" ht="15" customHeight="1">
      <c r="E43768" s="573"/>
      <c r="F43768" s="573"/>
    </row>
    <row r="43769" spans="5:6" ht="15" customHeight="1">
      <c r="E43769" s="573"/>
      <c r="F43769" s="573"/>
    </row>
    <row r="43770" spans="5:6" ht="15" customHeight="1">
      <c r="E43770" s="573"/>
      <c r="F43770" s="573"/>
    </row>
    <row r="43771" spans="5:6" ht="15" customHeight="1">
      <c r="E43771" s="573"/>
      <c r="F43771" s="573"/>
    </row>
    <row r="43772" spans="5:6" ht="15" customHeight="1">
      <c r="E43772" s="573"/>
      <c r="F43772" s="573"/>
    </row>
    <row r="43773" spans="5:6" ht="15" customHeight="1">
      <c r="E43773" s="573"/>
      <c r="F43773" s="573"/>
    </row>
    <row r="43774" spans="5:6" ht="15" customHeight="1">
      <c r="E43774" s="573"/>
      <c r="F43774" s="573"/>
    </row>
    <row r="43775" spans="5:6" ht="15" customHeight="1">
      <c r="E43775" s="573"/>
      <c r="F43775" s="573"/>
    </row>
    <row r="43776" spans="5:6" ht="15" customHeight="1">
      <c r="E43776" s="573"/>
      <c r="F43776" s="573"/>
    </row>
    <row r="43777" spans="5:6" ht="15" customHeight="1">
      <c r="E43777" s="573"/>
      <c r="F43777" s="573"/>
    </row>
    <row r="43778" spans="5:6" ht="15" customHeight="1">
      <c r="E43778" s="573"/>
      <c r="F43778" s="573"/>
    </row>
    <row r="43779" spans="5:6" ht="15" customHeight="1">
      <c r="E43779" s="573"/>
      <c r="F43779" s="573"/>
    </row>
    <row r="43780" spans="5:6" ht="15" customHeight="1">
      <c r="E43780" s="573"/>
      <c r="F43780" s="573"/>
    </row>
    <row r="43781" spans="5:6" ht="15" customHeight="1">
      <c r="E43781" s="573"/>
      <c r="F43781" s="573"/>
    </row>
    <row r="43782" spans="5:6" ht="15" customHeight="1">
      <c r="E43782" s="573"/>
      <c r="F43782" s="573"/>
    </row>
    <row r="43783" spans="5:6" ht="15" customHeight="1">
      <c r="E43783" s="573"/>
      <c r="F43783" s="573"/>
    </row>
    <row r="43784" spans="5:6" ht="15" customHeight="1">
      <c r="E43784" s="573"/>
      <c r="F43784" s="573"/>
    </row>
    <row r="43785" spans="5:6" ht="15" customHeight="1">
      <c r="E43785" s="573"/>
      <c r="F43785" s="573"/>
    </row>
    <row r="43786" spans="5:6" ht="15" customHeight="1">
      <c r="E43786" s="573"/>
      <c r="F43786" s="573"/>
    </row>
    <row r="43787" spans="5:6" ht="15" customHeight="1">
      <c r="E43787" s="573"/>
      <c r="F43787" s="573"/>
    </row>
    <row r="43788" spans="5:6" ht="15" customHeight="1">
      <c r="E43788" s="573"/>
      <c r="F43788" s="573"/>
    </row>
    <row r="43789" spans="5:6" ht="15" customHeight="1">
      <c r="E43789" s="573"/>
      <c r="F43789" s="573"/>
    </row>
    <row r="43790" spans="5:6" ht="15" customHeight="1">
      <c r="E43790" s="573"/>
      <c r="F43790" s="573"/>
    </row>
    <row r="43791" spans="5:6" ht="15" customHeight="1">
      <c r="E43791" s="573"/>
      <c r="F43791" s="573"/>
    </row>
    <row r="43792" spans="5:6" ht="15" customHeight="1">
      <c r="E43792" s="573"/>
      <c r="F43792" s="573"/>
    </row>
    <row r="43793" spans="5:6" ht="15" customHeight="1">
      <c r="E43793" s="573"/>
      <c r="F43793" s="573"/>
    </row>
    <row r="43794" spans="5:6" ht="15" customHeight="1">
      <c r="E43794" s="573"/>
      <c r="F43794" s="573"/>
    </row>
    <row r="43795" spans="5:6" ht="15" customHeight="1">
      <c r="E43795" s="573"/>
      <c r="F43795" s="573"/>
    </row>
    <row r="43796" spans="5:6" ht="15" customHeight="1">
      <c r="E43796" s="573"/>
      <c r="F43796" s="573"/>
    </row>
    <row r="43797" spans="5:6" ht="15" customHeight="1">
      <c r="E43797" s="573"/>
      <c r="F43797" s="573"/>
    </row>
    <row r="43798" spans="5:6" ht="15" customHeight="1">
      <c r="E43798" s="573"/>
      <c r="F43798" s="573"/>
    </row>
    <row r="43799" spans="5:6" ht="15" customHeight="1">
      <c r="E43799" s="573"/>
      <c r="F43799" s="573"/>
    </row>
    <row r="43800" spans="5:6" ht="15" customHeight="1">
      <c r="E43800" s="573"/>
      <c r="F43800" s="573"/>
    </row>
    <row r="43801" spans="5:6" ht="15" customHeight="1">
      <c r="E43801" s="573"/>
      <c r="F43801" s="573"/>
    </row>
    <row r="43802" spans="5:6" ht="15" customHeight="1">
      <c r="E43802" s="573"/>
      <c r="F43802" s="573"/>
    </row>
    <row r="43803" spans="5:6" ht="15" customHeight="1">
      <c r="E43803" s="573"/>
      <c r="F43803" s="573"/>
    </row>
    <row r="43804" spans="5:6" ht="15" customHeight="1">
      <c r="E43804" s="573"/>
      <c r="F43804" s="573"/>
    </row>
    <row r="43805" spans="5:6" ht="15" customHeight="1">
      <c r="E43805" s="573"/>
      <c r="F43805" s="573"/>
    </row>
    <row r="43806" spans="5:6" ht="15" customHeight="1">
      <c r="E43806" s="573"/>
      <c r="F43806" s="573"/>
    </row>
    <row r="43807" spans="5:6" ht="15" customHeight="1">
      <c r="E43807" s="573"/>
      <c r="F43807" s="573"/>
    </row>
    <row r="43808" spans="5:6" ht="15" customHeight="1">
      <c r="E43808" s="573"/>
      <c r="F43808" s="573"/>
    </row>
    <row r="43809" spans="5:6" ht="15" customHeight="1">
      <c r="E43809" s="573"/>
      <c r="F43809" s="573"/>
    </row>
    <row r="43810" spans="5:6" ht="15" customHeight="1">
      <c r="E43810" s="573"/>
      <c r="F43810" s="573"/>
    </row>
    <row r="43811" spans="5:6" ht="15" customHeight="1">
      <c r="E43811" s="573"/>
      <c r="F43811" s="573"/>
    </row>
    <row r="43812" spans="5:6" ht="15" customHeight="1">
      <c r="E43812" s="573"/>
      <c r="F43812" s="573"/>
    </row>
    <row r="43813" spans="5:6" ht="15" customHeight="1">
      <c r="E43813" s="573"/>
      <c r="F43813" s="573"/>
    </row>
    <row r="43814" spans="5:6" ht="15" customHeight="1">
      <c r="E43814" s="573"/>
      <c r="F43814" s="573"/>
    </row>
    <row r="43815" spans="5:6" ht="15" customHeight="1">
      <c r="E43815" s="573"/>
      <c r="F43815" s="573"/>
    </row>
    <row r="43816" spans="5:6" ht="15" customHeight="1">
      <c r="E43816" s="573"/>
      <c r="F43816" s="573"/>
    </row>
    <row r="43817" spans="5:6" ht="15" customHeight="1">
      <c r="E43817" s="573"/>
      <c r="F43817" s="573"/>
    </row>
    <row r="43818" spans="5:6" ht="15" customHeight="1">
      <c r="E43818" s="573"/>
      <c r="F43818" s="573"/>
    </row>
    <row r="43819" spans="5:6" ht="15" customHeight="1">
      <c r="E43819" s="573"/>
      <c r="F43819" s="573"/>
    </row>
    <row r="43820" spans="5:6" ht="15" customHeight="1">
      <c r="E43820" s="573"/>
      <c r="F43820" s="573"/>
    </row>
    <row r="43821" spans="5:6" ht="15" customHeight="1">
      <c r="E43821" s="573"/>
      <c r="F43821" s="573"/>
    </row>
    <row r="43822" spans="5:6" ht="15" customHeight="1">
      <c r="E43822" s="573"/>
      <c r="F43822" s="573"/>
    </row>
    <row r="43823" spans="5:6" ht="15" customHeight="1">
      <c r="E43823" s="573"/>
      <c r="F43823" s="573"/>
    </row>
    <row r="43824" spans="5:6" ht="15" customHeight="1">
      <c r="E43824" s="573"/>
      <c r="F43824" s="573"/>
    </row>
    <row r="43825" spans="5:6" ht="15" customHeight="1">
      <c r="E43825" s="573"/>
      <c r="F43825" s="573"/>
    </row>
    <row r="43826" spans="5:6" ht="15" customHeight="1">
      <c r="E43826" s="573"/>
      <c r="F43826" s="573"/>
    </row>
    <row r="43827" spans="5:6" ht="15" customHeight="1">
      <c r="E43827" s="573"/>
      <c r="F43827" s="573"/>
    </row>
    <row r="43828" spans="5:6" ht="15" customHeight="1">
      <c r="E43828" s="573"/>
      <c r="F43828" s="573"/>
    </row>
    <row r="43829" spans="5:6" ht="15" customHeight="1">
      <c r="E43829" s="573"/>
      <c r="F43829" s="573"/>
    </row>
    <row r="43830" spans="5:6" ht="15" customHeight="1">
      <c r="E43830" s="573"/>
      <c r="F43830" s="573"/>
    </row>
    <row r="43831" spans="5:6" ht="15" customHeight="1">
      <c r="E43831" s="573"/>
      <c r="F43831" s="573"/>
    </row>
    <row r="43832" spans="5:6" ht="15" customHeight="1">
      <c r="E43832" s="573"/>
      <c r="F43832" s="573"/>
    </row>
    <row r="43833" spans="5:6" ht="15" customHeight="1">
      <c r="E43833" s="573"/>
      <c r="F43833" s="573"/>
    </row>
    <row r="43834" spans="5:6" ht="15" customHeight="1">
      <c r="E43834" s="573"/>
      <c r="F43834" s="573"/>
    </row>
    <row r="43835" spans="5:6" ht="15" customHeight="1">
      <c r="E43835" s="573"/>
      <c r="F43835" s="573"/>
    </row>
    <row r="43836" spans="5:6" ht="15" customHeight="1">
      <c r="E43836" s="573"/>
      <c r="F43836" s="573"/>
    </row>
    <row r="43837" spans="5:6" ht="15" customHeight="1">
      <c r="E43837" s="573"/>
      <c r="F43837" s="573"/>
    </row>
    <row r="43838" spans="5:6" ht="15" customHeight="1">
      <c r="E43838" s="573"/>
      <c r="F43838" s="573"/>
    </row>
    <row r="43839" spans="5:6" ht="15" customHeight="1">
      <c r="E43839" s="573"/>
      <c r="F43839" s="573"/>
    </row>
    <row r="43840" spans="5:6" ht="15" customHeight="1">
      <c r="E43840" s="573"/>
      <c r="F43840" s="573"/>
    </row>
    <row r="43841" spans="5:6" ht="15" customHeight="1">
      <c r="E43841" s="573"/>
      <c r="F43841" s="573"/>
    </row>
    <row r="43842" spans="5:6" ht="15" customHeight="1">
      <c r="E43842" s="573"/>
      <c r="F43842" s="573"/>
    </row>
    <row r="43843" spans="5:6" ht="15" customHeight="1">
      <c r="E43843" s="573"/>
      <c r="F43843" s="573"/>
    </row>
    <row r="43844" spans="5:6" ht="15" customHeight="1">
      <c r="E43844" s="573"/>
      <c r="F43844" s="573"/>
    </row>
    <row r="43845" spans="5:6" ht="15" customHeight="1">
      <c r="E43845" s="573"/>
      <c r="F43845" s="573"/>
    </row>
    <row r="43846" spans="5:6" ht="15" customHeight="1">
      <c r="E43846" s="573"/>
      <c r="F43846" s="573"/>
    </row>
    <row r="43847" spans="5:6" ht="15" customHeight="1">
      <c r="E43847" s="573"/>
      <c r="F43847" s="573"/>
    </row>
    <row r="43848" spans="5:6" ht="15" customHeight="1">
      <c r="E43848" s="573"/>
      <c r="F43848" s="573"/>
    </row>
    <row r="43849" spans="5:6" ht="15" customHeight="1">
      <c r="E43849" s="573"/>
      <c r="F43849" s="573"/>
    </row>
    <row r="43850" spans="5:6" ht="15" customHeight="1">
      <c r="E43850" s="573"/>
      <c r="F43850" s="573"/>
    </row>
    <row r="43851" spans="5:6" ht="15" customHeight="1">
      <c r="E43851" s="573"/>
      <c r="F43851" s="573"/>
    </row>
    <row r="43852" spans="5:6" ht="15" customHeight="1">
      <c r="E43852" s="573"/>
      <c r="F43852" s="573"/>
    </row>
    <row r="43853" spans="5:6" ht="15" customHeight="1">
      <c r="E43853" s="573"/>
      <c r="F43853" s="573"/>
    </row>
    <row r="43854" spans="5:6" ht="15" customHeight="1">
      <c r="E43854" s="573"/>
      <c r="F43854" s="573"/>
    </row>
    <row r="43855" spans="5:6" ht="15" customHeight="1">
      <c r="E43855" s="573"/>
      <c r="F43855" s="573"/>
    </row>
    <row r="43856" spans="5:6" ht="15" customHeight="1">
      <c r="E43856" s="573"/>
      <c r="F43856" s="573"/>
    </row>
    <row r="43857" spans="5:6" ht="15" customHeight="1">
      <c r="E43857" s="573"/>
      <c r="F43857" s="573"/>
    </row>
    <row r="43858" spans="5:6" ht="15" customHeight="1">
      <c r="E43858" s="573"/>
      <c r="F43858" s="573"/>
    </row>
    <row r="43859" spans="5:6" ht="15" customHeight="1">
      <c r="E43859" s="573"/>
      <c r="F43859" s="573"/>
    </row>
    <row r="43860" spans="5:6" ht="15" customHeight="1">
      <c r="E43860" s="573"/>
      <c r="F43860" s="573"/>
    </row>
    <row r="43861" spans="5:6" ht="15" customHeight="1">
      <c r="E43861" s="573"/>
      <c r="F43861" s="573"/>
    </row>
    <row r="43862" spans="5:6" ht="15" customHeight="1">
      <c r="E43862" s="573"/>
      <c r="F43862" s="573"/>
    </row>
    <row r="43863" spans="5:6" ht="15" customHeight="1">
      <c r="E43863" s="573"/>
      <c r="F43863" s="573"/>
    </row>
    <row r="43864" spans="5:6" ht="15" customHeight="1">
      <c r="E43864" s="573"/>
      <c r="F43864" s="573"/>
    </row>
    <row r="43865" spans="5:6" ht="15" customHeight="1">
      <c r="E43865" s="573"/>
      <c r="F43865" s="573"/>
    </row>
    <row r="43866" spans="5:6" ht="15" customHeight="1">
      <c r="E43866" s="573"/>
      <c r="F43866" s="573"/>
    </row>
    <row r="43867" spans="5:6" ht="15" customHeight="1">
      <c r="E43867" s="573"/>
      <c r="F43867" s="573"/>
    </row>
    <row r="43868" spans="5:6" ht="15" customHeight="1">
      <c r="E43868" s="573"/>
      <c r="F43868" s="573"/>
    </row>
    <row r="43869" spans="5:6" ht="15" customHeight="1">
      <c r="E43869" s="573"/>
      <c r="F43869" s="573"/>
    </row>
    <row r="43870" spans="5:6" ht="15" customHeight="1">
      <c r="E43870" s="573"/>
      <c r="F43870" s="573"/>
    </row>
    <row r="43871" spans="5:6" ht="15" customHeight="1">
      <c r="E43871" s="573"/>
      <c r="F43871" s="573"/>
    </row>
    <row r="43872" spans="5:6" ht="15" customHeight="1">
      <c r="E43872" s="573"/>
      <c r="F43872" s="573"/>
    </row>
    <row r="43873" spans="5:6" ht="15" customHeight="1">
      <c r="E43873" s="573"/>
      <c r="F43873" s="573"/>
    </row>
    <row r="43874" spans="5:6" ht="15" customHeight="1">
      <c r="E43874" s="573"/>
      <c r="F43874" s="573"/>
    </row>
    <row r="43875" spans="5:6" ht="15" customHeight="1">
      <c r="E43875" s="573"/>
      <c r="F43875" s="573"/>
    </row>
    <row r="43876" spans="5:6" ht="15" customHeight="1">
      <c r="E43876" s="573"/>
      <c r="F43876" s="573"/>
    </row>
    <row r="43877" spans="5:6" ht="15" customHeight="1">
      <c r="E43877" s="573"/>
      <c r="F43877" s="573"/>
    </row>
    <row r="43878" spans="5:6" ht="15" customHeight="1">
      <c r="E43878" s="573"/>
      <c r="F43878" s="573"/>
    </row>
    <row r="43879" spans="5:6" ht="15" customHeight="1">
      <c r="E43879" s="573"/>
      <c r="F43879" s="573"/>
    </row>
    <row r="43880" spans="5:6" ht="15" customHeight="1">
      <c r="E43880" s="573"/>
      <c r="F43880" s="573"/>
    </row>
    <row r="43881" spans="5:6" ht="15" customHeight="1">
      <c r="E43881" s="573"/>
      <c r="F43881" s="573"/>
    </row>
    <row r="43882" spans="5:6" ht="15" customHeight="1">
      <c r="E43882" s="573"/>
      <c r="F43882" s="573"/>
    </row>
    <row r="43883" spans="5:6" ht="15" customHeight="1">
      <c r="E43883" s="573"/>
      <c r="F43883" s="573"/>
    </row>
    <row r="43884" spans="5:6" ht="15" customHeight="1">
      <c r="E43884" s="573"/>
      <c r="F43884" s="573"/>
    </row>
    <row r="43885" spans="5:6" ht="15" customHeight="1">
      <c r="E43885" s="573"/>
      <c r="F43885" s="573"/>
    </row>
    <row r="43886" spans="5:6" ht="15" customHeight="1">
      <c r="E43886" s="573"/>
      <c r="F43886" s="573"/>
    </row>
    <row r="43887" spans="5:6" ht="15" customHeight="1">
      <c r="E43887" s="573"/>
      <c r="F43887" s="573"/>
    </row>
    <row r="43888" spans="5:6" ht="15" customHeight="1">
      <c r="E43888" s="573"/>
      <c r="F43888" s="573"/>
    </row>
    <row r="43889" spans="5:6" ht="15" customHeight="1">
      <c r="E43889" s="573"/>
      <c r="F43889" s="573"/>
    </row>
    <row r="43890" spans="5:6" ht="15" customHeight="1">
      <c r="E43890" s="573"/>
      <c r="F43890" s="573"/>
    </row>
    <row r="43891" spans="5:6" ht="15" customHeight="1">
      <c r="E43891" s="573"/>
      <c r="F43891" s="573"/>
    </row>
    <row r="43892" spans="5:6" ht="15" customHeight="1">
      <c r="E43892" s="573"/>
      <c r="F43892" s="573"/>
    </row>
    <row r="43893" spans="5:6" ht="15" customHeight="1">
      <c r="E43893" s="573"/>
      <c r="F43893" s="573"/>
    </row>
    <row r="43894" spans="5:6" ht="15" customHeight="1">
      <c r="E43894" s="573"/>
      <c r="F43894" s="573"/>
    </row>
    <row r="43895" spans="5:6" ht="15" customHeight="1">
      <c r="E43895" s="573"/>
      <c r="F43895" s="573"/>
    </row>
    <row r="43896" spans="5:6" ht="15" customHeight="1">
      <c r="E43896" s="573"/>
      <c r="F43896" s="573"/>
    </row>
    <row r="43897" spans="5:6" ht="15" customHeight="1">
      <c r="E43897" s="573"/>
      <c r="F43897" s="573"/>
    </row>
    <row r="43898" spans="5:6" ht="15" customHeight="1">
      <c r="E43898" s="573"/>
      <c r="F43898" s="573"/>
    </row>
    <row r="43899" spans="5:6" ht="15" customHeight="1">
      <c r="E43899" s="573"/>
      <c r="F43899" s="573"/>
    </row>
    <row r="43900" spans="5:6" ht="15" customHeight="1">
      <c r="E43900" s="573"/>
      <c r="F43900" s="573"/>
    </row>
    <row r="43901" spans="5:6" ht="15" customHeight="1">
      <c r="E43901" s="573"/>
      <c r="F43901" s="573"/>
    </row>
    <row r="43902" spans="5:6" ht="15" customHeight="1">
      <c r="E43902" s="573"/>
      <c r="F43902" s="573"/>
    </row>
    <row r="43903" spans="5:6" ht="15" customHeight="1">
      <c r="E43903" s="573"/>
      <c r="F43903" s="573"/>
    </row>
    <row r="43904" spans="5:6" ht="15" customHeight="1">
      <c r="E43904" s="573"/>
      <c r="F43904" s="573"/>
    </row>
    <row r="43905" spans="5:6" ht="15" customHeight="1">
      <c r="E43905" s="573"/>
      <c r="F43905" s="573"/>
    </row>
    <row r="43906" spans="5:6" ht="15" customHeight="1">
      <c r="E43906" s="573"/>
      <c r="F43906" s="573"/>
    </row>
    <row r="43907" spans="5:6" ht="15" customHeight="1">
      <c r="E43907" s="573"/>
      <c r="F43907" s="573"/>
    </row>
    <row r="43908" spans="5:6" ht="15" customHeight="1">
      <c r="E43908" s="573"/>
      <c r="F43908" s="573"/>
    </row>
    <row r="43909" spans="5:6" ht="15" customHeight="1">
      <c r="E43909" s="573"/>
      <c r="F43909" s="573"/>
    </row>
    <row r="43910" spans="5:6" ht="15" customHeight="1">
      <c r="E43910" s="573"/>
      <c r="F43910" s="573"/>
    </row>
    <row r="43911" spans="5:6" ht="15" customHeight="1">
      <c r="E43911" s="573"/>
      <c r="F43911" s="573"/>
    </row>
    <row r="43912" spans="5:6" ht="15" customHeight="1">
      <c r="E43912" s="573"/>
      <c r="F43912" s="573"/>
    </row>
    <row r="43913" spans="5:6" ht="15" customHeight="1">
      <c r="E43913" s="573"/>
      <c r="F43913" s="573"/>
    </row>
    <row r="43914" spans="5:6" ht="15" customHeight="1">
      <c r="E43914" s="573"/>
      <c r="F43914" s="573"/>
    </row>
    <row r="43915" spans="5:6" ht="15" customHeight="1">
      <c r="E43915" s="573"/>
      <c r="F43915" s="573"/>
    </row>
    <row r="43916" spans="5:6" ht="15" customHeight="1">
      <c r="E43916" s="573"/>
      <c r="F43916" s="573"/>
    </row>
    <row r="43917" spans="5:6" ht="15" customHeight="1">
      <c r="E43917" s="573"/>
      <c r="F43917" s="573"/>
    </row>
    <row r="43918" spans="5:6" ht="15" customHeight="1">
      <c r="E43918" s="573"/>
      <c r="F43918" s="573"/>
    </row>
    <row r="43919" spans="5:6" ht="15" customHeight="1">
      <c r="E43919" s="573"/>
      <c r="F43919" s="573"/>
    </row>
    <row r="43920" spans="5:6" ht="15" customHeight="1">
      <c r="E43920" s="573"/>
      <c r="F43920" s="573"/>
    </row>
    <row r="43921" spans="5:6" ht="15" customHeight="1">
      <c r="E43921" s="573"/>
      <c r="F43921" s="573"/>
    </row>
    <row r="43922" spans="5:6" ht="15" customHeight="1">
      <c r="E43922" s="573"/>
      <c r="F43922" s="573"/>
    </row>
    <row r="43923" spans="5:6" ht="15" customHeight="1">
      <c r="E43923" s="573"/>
      <c r="F43923" s="573"/>
    </row>
    <row r="43924" spans="5:6" ht="15" customHeight="1">
      <c r="E43924" s="573"/>
      <c r="F43924" s="573"/>
    </row>
    <row r="43925" spans="5:6" ht="15" customHeight="1">
      <c r="E43925" s="573"/>
      <c r="F43925" s="573"/>
    </row>
    <row r="43926" spans="5:6" ht="15" customHeight="1">
      <c r="E43926" s="573"/>
      <c r="F43926" s="573"/>
    </row>
    <row r="43927" spans="5:6" ht="15" customHeight="1">
      <c r="E43927" s="573"/>
      <c r="F43927" s="573"/>
    </row>
    <row r="43928" spans="5:6" ht="15" customHeight="1">
      <c r="E43928" s="573"/>
      <c r="F43928" s="573"/>
    </row>
    <row r="43929" spans="5:6" ht="15" customHeight="1">
      <c r="E43929" s="573"/>
      <c r="F43929" s="573"/>
    </row>
    <row r="43930" spans="5:6" ht="15" customHeight="1">
      <c r="E43930" s="573"/>
      <c r="F43930" s="573"/>
    </row>
    <row r="43931" spans="5:6" ht="15" customHeight="1">
      <c r="E43931" s="573"/>
      <c r="F43931" s="573"/>
    </row>
    <row r="43932" spans="5:6" ht="15" customHeight="1">
      <c r="E43932" s="573"/>
      <c r="F43932" s="573"/>
    </row>
    <row r="43933" spans="5:6" ht="15" customHeight="1">
      <c r="E43933" s="573"/>
      <c r="F43933" s="573"/>
    </row>
    <row r="43934" spans="5:6" ht="15" customHeight="1">
      <c r="E43934" s="573"/>
      <c r="F43934" s="573"/>
    </row>
    <row r="43935" spans="5:6" ht="15" customHeight="1">
      <c r="E43935" s="573"/>
      <c r="F43935" s="573"/>
    </row>
    <row r="43936" spans="5:6" ht="15" customHeight="1">
      <c r="E43936" s="573"/>
      <c r="F43936" s="573"/>
    </row>
    <row r="43937" spans="5:6" ht="15" customHeight="1">
      <c r="E43937" s="573"/>
      <c r="F43937" s="573"/>
    </row>
    <row r="43938" spans="5:6" ht="15" customHeight="1">
      <c r="E43938" s="573"/>
      <c r="F43938" s="573"/>
    </row>
    <row r="43939" spans="5:6" ht="15" customHeight="1">
      <c r="E43939" s="573"/>
      <c r="F43939" s="573"/>
    </row>
    <row r="43940" spans="5:6" ht="15" customHeight="1">
      <c r="E43940" s="573"/>
      <c r="F43940" s="573"/>
    </row>
    <row r="43941" spans="5:6" ht="15" customHeight="1">
      <c r="E43941" s="573"/>
      <c r="F43941" s="573"/>
    </row>
    <row r="43942" spans="5:6" ht="15" customHeight="1">
      <c r="E43942" s="573"/>
      <c r="F43942" s="573"/>
    </row>
    <row r="43943" spans="5:6" ht="15" customHeight="1">
      <c r="E43943" s="573"/>
      <c r="F43943" s="573"/>
    </row>
    <row r="43944" spans="5:6" ht="15" customHeight="1">
      <c r="E43944" s="573"/>
      <c r="F43944" s="573"/>
    </row>
    <row r="43945" spans="5:6" ht="15" customHeight="1">
      <c r="E43945" s="573"/>
      <c r="F43945" s="573"/>
    </row>
    <row r="43946" spans="5:6" ht="15" customHeight="1">
      <c r="E43946" s="573"/>
      <c r="F43946" s="573"/>
    </row>
    <row r="43947" spans="5:6" ht="15" customHeight="1">
      <c r="E43947" s="573"/>
      <c r="F43947" s="573"/>
    </row>
    <row r="43948" spans="5:6" ht="15" customHeight="1">
      <c r="E43948" s="573"/>
      <c r="F43948" s="573"/>
    </row>
    <row r="43949" spans="5:6" ht="15" customHeight="1">
      <c r="E43949" s="573"/>
      <c r="F43949" s="573"/>
    </row>
    <row r="43950" spans="5:6" ht="15" customHeight="1">
      <c r="E43950" s="573"/>
      <c r="F43950" s="573"/>
    </row>
    <row r="43951" spans="5:6" ht="15" customHeight="1">
      <c r="E43951" s="573"/>
      <c r="F43951" s="573"/>
    </row>
    <row r="43952" spans="5:6" ht="15" customHeight="1">
      <c r="E43952" s="573"/>
      <c r="F43952" s="573"/>
    </row>
    <row r="43953" spans="5:6" ht="15" customHeight="1">
      <c r="E43953" s="573"/>
      <c r="F43953" s="573"/>
    </row>
    <row r="43954" spans="5:6" ht="15" customHeight="1">
      <c r="E43954" s="573"/>
      <c r="F43954" s="573"/>
    </row>
    <row r="43955" spans="5:6" ht="15" customHeight="1">
      <c r="E43955" s="573"/>
      <c r="F43955" s="573"/>
    </row>
    <row r="43956" spans="5:6" ht="15" customHeight="1">
      <c r="E43956" s="573"/>
      <c r="F43956" s="573"/>
    </row>
    <row r="43957" spans="5:6" ht="15" customHeight="1">
      <c r="E43957" s="573"/>
      <c r="F43957" s="573"/>
    </row>
    <row r="43958" spans="5:6" ht="15" customHeight="1">
      <c r="E43958" s="573"/>
      <c r="F43958" s="573"/>
    </row>
    <row r="43959" spans="5:6" ht="15" customHeight="1">
      <c r="E43959" s="573"/>
      <c r="F43959" s="573"/>
    </row>
    <row r="43960" spans="5:6" ht="15" customHeight="1">
      <c r="E43960" s="573"/>
      <c r="F43960" s="573"/>
    </row>
    <row r="43961" spans="5:6" ht="15" customHeight="1">
      <c r="E43961" s="573"/>
      <c r="F43961" s="573"/>
    </row>
    <row r="43962" spans="5:6" ht="15" customHeight="1">
      <c r="E43962" s="573"/>
      <c r="F43962" s="573"/>
    </row>
    <row r="43963" spans="5:6" ht="15" customHeight="1">
      <c r="E43963" s="573"/>
      <c r="F43963" s="573"/>
    </row>
    <row r="43964" spans="5:6" ht="15" customHeight="1">
      <c r="E43964" s="573"/>
      <c r="F43964" s="573"/>
    </row>
    <row r="43965" spans="5:6" ht="15" customHeight="1">
      <c r="E43965" s="573"/>
      <c r="F43965" s="573"/>
    </row>
    <row r="43966" spans="5:6" ht="15" customHeight="1">
      <c r="E43966" s="573"/>
      <c r="F43966" s="573"/>
    </row>
    <row r="43967" spans="5:6" ht="15" customHeight="1">
      <c r="E43967" s="573"/>
      <c r="F43967" s="573"/>
    </row>
    <row r="43968" spans="5:6" ht="15" customHeight="1">
      <c r="E43968" s="573"/>
      <c r="F43968" s="573"/>
    </row>
    <row r="43969" spans="5:6" ht="15" customHeight="1">
      <c r="E43969" s="573"/>
      <c r="F43969" s="573"/>
    </row>
    <row r="43970" spans="5:6" ht="15" customHeight="1">
      <c r="E43970" s="573"/>
      <c r="F43970" s="573"/>
    </row>
    <row r="43971" spans="5:6" ht="15" customHeight="1">
      <c r="E43971" s="573"/>
      <c r="F43971" s="573"/>
    </row>
    <row r="43972" spans="5:6" ht="15" customHeight="1">
      <c r="E43972" s="573"/>
      <c r="F43972" s="573"/>
    </row>
    <row r="43973" spans="5:6" ht="15" customHeight="1">
      <c r="E43973" s="573"/>
      <c r="F43973" s="573"/>
    </row>
    <row r="43974" spans="5:6" ht="15" customHeight="1">
      <c r="E43974" s="573"/>
      <c r="F43974" s="573"/>
    </row>
    <row r="43975" spans="5:6" ht="15" customHeight="1">
      <c r="E43975" s="573"/>
      <c r="F43975" s="573"/>
    </row>
    <row r="43976" spans="5:6" ht="15" customHeight="1">
      <c r="E43976" s="573"/>
      <c r="F43976" s="573"/>
    </row>
    <row r="43977" spans="5:6" ht="15" customHeight="1">
      <c r="E43977" s="573"/>
      <c r="F43977" s="573"/>
    </row>
    <row r="43978" spans="5:6" ht="15" customHeight="1">
      <c r="E43978" s="573"/>
      <c r="F43978" s="573"/>
    </row>
    <row r="43979" spans="5:6" ht="15" customHeight="1">
      <c r="E43979" s="573"/>
      <c r="F43979" s="573"/>
    </row>
    <row r="43980" spans="5:6" ht="15" customHeight="1">
      <c r="E43980" s="573"/>
      <c r="F43980" s="573"/>
    </row>
    <row r="43981" spans="5:6" ht="15" customHeight="1">
      <c r="E43981" s="573"/>
      <c r="F43981" s="573"/>
    </row>
    <row r="43982" spans="5:6" ht="15" customHeight="1">
      <c r="E43982" s="573"/>
      <c r="F43982" s="573"/>
    </row>
    <row r="43983" spans="5:6" ht="15" customHeight="1">
      <c r="E43983" s="573"/>
      <c r="F43983" s="573"/>
    </row>
    <row r="43984" spans="5:6" ht="15" customHeight="1">
      <c r="E43984" s="573"/>
      <c r="F43984" s="573"/>
    </row>
    <row r="43985" spans="5:6" ht="15" customHeight="1">
      <c r="E43985" s="573"/>
      <c r="F43985" s="573"/>
    </row>
    <row r="43986" spans="5:6" ht="15" customHeight="1">
      <c r="E43986" s="573"/>
      <c r="F43986" s="573"/>
    </row>
    <row r="43987" spans="5:6" ht="15" customHeight="1">
      <c r="E43987" s="573"/>
      <c r="F43987" s="573"/>
    </row>
    <row r="43988" spans="5:6" ht="15" customHeight="1">
      <c r="E43988" s="573"/>
      <c r="F43988" s="573"/>
    </row>
    <row r="43989" spans="5:6" ht="15" customHeight="1">
      <c r="E43989" s="573"/>
      <c r="F43989" s="573"/>
    </row>
    <row r="43990" spans="5:6" ht="15" customHeight="1">
      <c r="E43990" s="573"/>
      <c r="F43990" s="573"/>
    </row>
    <row r="43991" spans="5:6" ht="15" customHeight="1">
      <c r="E43991" s="573"/>
      <c r="F43991" s="573"/>
    </row>
    <row r="43992" spans="5:6" ht="15" customHeight="1">
      <c r="E43992" s="573"/>
      <c r="F43992" s="573"/>
    </row>
    <row r="43993" spans="5:6" ht="15" customHeight="1">
      <c r="E43993" s="573"/>
      <c r="F43993" s="573"/>
    </row>
    <row r="43994" spans="5:6" ht="15" customHeight="1">
      <c r="E43994" s="573"/>
      <c r="F43994" s="573"/>
    </row>
    <row r="43995" spans="5:6" ht="15" customHeight="1">
      <c r="E43995" s="573"/>
      <c r="F43995" s="573"/>
    </row>
    <row r="43996" spans="5:6" ht="15" customHeight="1">
      <c r="E43996" s="573"/>
      <c r="F43996" s="573"/>
    </row>
    <row r="43997" spans="5:6" ht="15" customHeight="1">
      <c r="E43997" s="573"/>
      <c r="F43997" s="573"/>
    </row>
    <row r="43998" spans="5:6" ht="15" customHeight="1">
      <c r="E43998" s="573"/>
      <c r="F43998" s="573"/>
    </row>
    <row r="43999" spans="5:6" ht="15" customHeight="1">
      <c r="E43999" s="573"/>
      <c r="F43999" s="573"/>
    </row>
    <row r="44000" spans="5:6" ht="15" customHeight="1">
      <c r="E44000" s="573"/>
      <c r="F44000" s="573"/>
    </row>
    <row r="44001" spans="5:6" ht="15" customHeight="1">
      <c r="E44001" s="573"/>
      <c r="F44001" s="573"/>
    </row>
    <row r="44002" spans="5:6" ht="15" customHeight="1">
      <c r="E44002" s="573"/>
      <c r="F44002" s="573"/>
    </row>
    <row r="44003" spans="5:6" ht="15" customHeight="1">
      <c r="E44003" s="573"/>
      <c r="F44003" s="573"/>
    </row>
    <row r="44004" spans="5:6" ht="15" customHeight="1">
      <c r="E44004" s="573"/>
      <c r="F44004" s="573"/>
    </row>
    <row r="44005" spans="5:6" ht="15" customHeight="1">
      <c r="E44005" s="573"/>
      <c r="F44005" s="573"/>
    </row>
    <row r="44006" spans="5:6" ht="15" customHeight="1">
      <c r="E44006" s="573"/>
      <c r="F44006" s="573"/>
    </row>
    <row r="44007" spans="5:6" ht="15" customHeight="1">
      <c r="E44007" s="573"/>
      <c r="F44007" s="573"/>
    </row>
    <row r="44008" spans="5:6" ht="15" customHeight="1">
      <c r="E44008" s="573"/>
      <c r="F44008" s="573"/>
    </row>
    <row r="44009" spans="5:6" ht="15" customHeight="1">
      <c r="E44009" s="573"/>
      <c r="F44009" s="573"/>
    </row>
    <row r="44010" spans="5:6" ht="15" customHeight="1">
      <c r="E44010" s="573"/>
      <c r="F44010" s="573"/>
    </row>
    <row r="44011" spans="5:6" ht="15" customHeight="1">
      <c r="E44011" s="573"/>
      <c r="F44011" s="573"/>
    </row>
    <row r="44012" spans="5:6" ht="15" customHeight="1">
      <c r="E44012" s="573"/>
      <c r="F44012" s="573"/>
    </row>
    <row r="44013" spans="5:6" ht="15" customHeight="1">
      <c r="E44013" s="573"/>
      <c r="F44013" s="573"/>
    </row>
    <row r="44014" spans="5:6" ht="15" customHeight="1">
      <c r="E44014" s="573"/>
      <c r="F44014" s="573"/>
    </row>
    <row r="44015" spans="5:6" ht="15" customHeight="1">
      <c r="E44015" s="573"/>
      <c r="F44015" s="573"/>
    </row>
    <row r="44016" spans="5:6" ht="15" customHeight="1">
      <c r="E44016" s="573"/>
      <c r="F44016" s="573"/>
    </row>
    <row r="44017" spans="5:6" ht="15" customHeight="1">
      <c r="E44017" s="573"/>
      <c r="F44017" s="573"/>
    </row>
    <row r="44018" spans="5:6" ht="15" customHeight="1">
      <c r="E44018" s="573"/>
      <c r="F44018" s="573"/>
    </row>
    <row r="44019" spans="5:6" ht="15" customHeight="1">
      <c r="E44019" s="573"/>
      <c r="F44019" s="573"/>
    </row>
    <row r="44020" spans="5:6" ht="15" customHeight="1">
      <c r="E44020" s="573"/>
      <c r="F44020" s="573"/>
    </row>
    <row r="44021" spans="5:6" ht="15" customHeight="1">
      <c r="E44021" s="573"/>
      <c r="F44021" s="573"/>
    </row>
    <row r="44022" spans="5:6" ht="15" customHeight="1">
      <c r="E44022" s="573"/>
      <c r="F44022" s="573"/>
    </row>
    <row r="44023" spans="5:6" ht="15" customHeight="1">
      <c r="E44023" s="573"/>
      <c r="F44023" s="573"/>
    </row>
    <row r="44024" spans="5:6" ht="15" customHeight="1">
      <c r="E44024" s="573"/>
      <c r="F44024" s="573"/>
    </row>
    <row r="44025" spans="5:6" ht="15" customHeight="1">
      <c r="E44025" s="573"/>
      <c r="F44025" s="573"/>
    </row>
    <row r="44026" spans="5:6" ht="15" customHeight="1">
      <c r="E44026" s="573"/>
      <c r="F44026" s="573"/>
    </row>
    <row r="44027" spans="5:6" ht="15" customHeight="1">
      <c r="E44027" s="573"/>
      <c r="F44027" s="573"/>
    </row>
    <row r="44028" spans="5:6" ht="15" customHeight="1">
      <c r="E44028" s="573"/>
      <c r="F44028" s="573"/>
    </row>
    <row r="44029" spans="5:6" ht="15" customHeight="1">
      <c r="E44029" s="573"/>
      <c r="F44029" s="573"/>
    </row>
    <row r="44030" spans="5:6" ht="15" customHeight="1">
      <c r="E44030" s="573"/>
      <c r="F44030" s="573"/>
    </row>
    <row r="44031" spans="5:6" ht="15" customHeight="1">
      <c r="E44031" s="573"/>
      <c r="F44031" s="573"/>
    </row>
    <row r="44032" spans="5:6" ht="15" customHeight="1">
      <c r="E44032" s="573"/>
      <c r="F44032" s="573"/>
    </row>
    <row r="44033" spans="5:6" ht="15" customHeight="1">
      <c r="E44033" s="573"/>
      <c r="F44033" s="573"/>
    </row>
    <row r="44034" spans="5:6" ht="15" customHeight="1">
      <c r="E44034" s="573"/>
      <c r="F44034" s="573"/>
    </row>
    <row r="44035" spans="5:6" ht="15" customHeight="1">
      <c r="E44035" s="573"/>
      <c r="F44035" s="573"/>
    </row>
    <row r="44036" spans="5:6" ht="15" customHeight="1">
      <c r="E44036" s="573"/>
      <c r="F44036" s="573"/>
    </row>
    <row r="44037" spans="5:6" ht="15" customHeight="1">
      <c r="E44037" s="573"/>
      <c r="F44037" s="573"/>
    </row>
    <row r="44038" spans="5:6" ht="15" customHeight="1">
      <c r="E44038" s="573"/>
      <c r="F44038" s="573"/>
    </row>
    <row r="44039" spans="5:6" ht="15" customHeight="1">
      <c r="E44039" s="573"/>
      <c r="F44039" s="573"/>
    </row>
    <row r="44040" spans="5:6" ht="15" customHeight="1">
      <c r="E44040" s="573"/>
      <c r="F44040" s="573"/>
    </row>
    <row r="44041" spans="5:6" ht="15" customHeight="1">
      <c r="E44041" s="573"/>
      <c r="F44041" s="573"/>
    </row>
    <row r="44042" spans="5:6" ht="15" customHeight="1">
      <c r="E44042" s="573"/>
      <c r="F44042" s="573"/>
    </row>
    <row r="44043" spans="5:6" ht="15" customHeight="1">
      <c r="E44043" s="573"/>
      <c r="F44043" s="573"/>
    </row>
    <row r="44044" spans="5:6" ht="15" customHeight="1">
      <c r="E44044" s="573"/>
      <c r="F44044" s="573"/>
    </row>
    <row r="44045" spans="5:6" ht="15" customHeight="1">
      <c r="E44045" s="573"/>
      <c r="F44045" s="573"/>
    </row>
    <row r="44046" spans="5:6" ht="15" customHeight="1">
      <c r="E44046" s="573"/>
      <c r="F44046" s="573"/>
    </row>
    <row r="44047" spans="5:6" ht="15" customHeight="1">
      <c r="E44047" s="573"/>
      <c r="F44047" s="573"/>
    </row>
    <row r="44048" spans="5:6" ht="15" customHeight="1">
      <c r="E44048" s="573"/>
      <c r="F44048" s="573"/>
    </row>
    <row r="44049" spans="5:6" ht="15" customHeight="1">
      <c r="E44049" s="573"/>
      <c r="F44049" s="573"/>
    </row>
    <row r="44050" spans="5:6" ht="15" customHeight="1">
      <c r="E44050" s="573"/>
      <c r="F44050" s="573"/>
    </row>
    <row r="44051" spans="5:6" ht="15" customHeight="1">
      <c r="E44051" s="573"/>
      <c r="F44051" s="573"/>
    </row>
    <row r="44052" spans="5:6" ht="15" customHeight="1">
      <c r="E44052" s="573"/>
      <c r="F44052" s="573"/>
    </row>
    <row r="44053" spans="5:6" ht="15" customHeight="1">
      <c r="E44053" s="573"/>
      <c r="F44053" s="573"/>
    </row>
    <row r="44054" spans="5:6" ht="15" customHeight="1">
      <c r="E44054" s="573"/>
      <c r="F44054" s="573"/>
    </row>
    <row r="44055" spans="5:6" ht="15" customHeight="1">
      <c r="E44055" s="573"/>
      <c r="F44055" s="573"/>
    </row>
    <row r="44056" spans="5:6" ht="15" customHeight="1">
      <c r="E44056" s="573"/>
      <c r="F44056" s="573"/>
    </row>
    <row r="44057" spans="5:6" ht="15" customHeight="1">
      <c r="E44057" s="573"/>
      <c r="F44057" s="573"/>
    </row>
    <row r="44058" spans="5:6" ht="15" customHeight="1">
      <c r="E44058" s="573"/>
      <c r="F44058" s="573"/>
    </row>
    <row r="44059" spans="5:6" ht="15" customHeight="1">
      <c r="E44059" s="573"/>
      <c r="F44059" s="573"/>
    </row>
    <row r="44060" spans="5:6" ht="15" customHeight="1">
      <c r="E44060" s="573"/>
      <c r="F44060" s="573"/>
    </row>
    <row r="44061" spans="5:6" ht="15" customHeight="1">
      <c r="E44061" s="573"/>
      <c r="F44061" s="573"/>
    </row>
    <row r="44062" spans="5:6" ht="15" customHeight="1">
      <c r="E44062" s="573"/>
      <c r="F44062" s="573"/>
    </row>
    <row r="44063" spans="5:6" ht="15" customHeight="1">
      <c r="E44063" s="573"/>
      <c r="F44063" s="573"/>
    </row>
    <row r="44064" spans="5:6" ht="15" customHeight="1">
      <c r="E44064" s="573"/>
      <c r="F44064" s="573"/>
    </row>
    <row r="44065" spans="5:6" ht="15" customHeight="1">
      <c r="E44065" s="573"/>
      <c r="F44065" s="573"/>
    </row>
    <row r="44066" spans="5:6" ht="15" customHeight="1">
      <c r="E44066" s="573"/>
      <c r="F44066" s="573"/>
    </row>
    <row r="44067" spans="5:6" ht="15" customHeight="1">
      <c r="E44067" s="573"/>
      <c r="F44067" s="573"/>
    </row>
    <row r="44068" spans="5:6" ht="15" customHeight="1">
      <c r="E44068" s="573"/>
      <c r="F44068" s="573"/>
    </row>
    <row r="44069" spans="5:6" ht="15" customHeight="1">
      <c r="E44069" s="573"/>
      <c r="F44069" s="573"/>
    </row>
    <row r="44070" spans="5:6" ht="15" customHeight="1">
      <c r="E44070" s="573"/>
      <c r="F44070" s="573"/>
    </row>
    <row r="44071" spans="5:6" ht="15" customHeight="1">
      <c r="E44071" s="573"/>
      <c r="F44071" s="573"/>
    </row>
    <row r="44072" spans="5:6" ht="15" customHeight="1">
      <c r="E44072" s="573"/>
      <c r="F44072" s="573"/>
    </row>
    <row r="44073" spans="5:6" ht="15" customHeight="1">
      <c r="E44073" s="573"/>
      <c r="F44073" s="573"/>
    </row>
    <row r="44074" spans="5:6" ht="15" customHeight="1">
      <c r="E44074" s="573"/>
      <c r="F44074" s="573"/>
    </row>
    <row r="44075" spans="5:6" ht="15" customHeight="1">
      <c r="E44075" s="573"/>
      <c r="F44075" s="573"/>
    </row>
    <row r="44076" spans="5:6" ht="15" customHeight="1">
      <c r="E44076" s="573"/>
      <c r="F44076" s="573"/>
    </row>
    <row r="44077" spans="5:6" ht="15" customHeight="1">
      <c r="E44077" s="573"/>
      <c r="F44077" s="573"/>
    </row>
    <row r="44078" spans="5:6" ht="15" customHeight="1">
      <c r="E44078" s="573"/>
      <c r="F44078" s="573"/>
    </row>
    <row r="44079" spans="5:6" ht="15" customHeight="1">
      <c r="E44079" s="573"/>
      <c r="F44079" s="573"/>
    </row>
    <row r="44080" spans="5:6" ht="15" customHeight="1">
      <c r="E44080" s="573"/>
      <c r="F44080" s="573"/>
    </row>
    <row r="44081" spans="5:6" ht="15" customHeight="1">
      <c r="E44081" s="573"/>
      <c r="F44081" s="573"/>
    </row>
    <row r="44082" spans="5:6" ht="15" customHeight="1">
      <c r="E44082" s="573"/>
      <c r="F44082" s="573"/>
    </row>
    <row r="44083" spans="5:6" ht="15" customHeight="1">
      <c r="E44083" s="573"/>
      <c r="F44083" s="573"/>
    </row>
    <row r="44084" spans="5:6" ht="15" customHeight="1">
      <c r="E44084" s="573"/>
      <c r="F44084" s="573"/>
    </row>
    <row r="44085" spans="5:6" ht="15" customHeight="1">
      <c r="E44085" s="573"/>
      <c r="F44085" s="573"/>
    </row>
    <row r="44086" spans="5:6" ht="15" customHeight="1">
      <c r="E44086" s="573"/>
      <c r="F44086" s="573"/>
    </row>
    <row r="44087" spans="5:6" ht="15" customHeight="1">
      <c r="E44087" s="573"/>
      <c r="F44087" s="573"/>
    </row>
    <row r="44088" spans="5:6" ht="15" customHeight="1">
      <c r="E44088" s="573"/>
      <c r="F44088" s="573"/>
    </row>
    <row r="44089" spans="5:6" ht="15" customHeight="1">
      <c r="E44089" s="573"/>
      <c r="F44089" s="573"/>
    </row>
    <row r="44090" spans="5:6" ht="15" customHeight="1">
      <c r="E44090" s="573"/>
      <c r="F44090" s="573"/>
    </row>
    <row r="44091" spans="5:6" ht="15" customHeight="1">
      <c r="E44091" s="573"/>
      <c r="F44091" s="573"/>
    </row>
    <row r="44092" spans="5:6" ht="15" customHeight="1">
      <c r="E44092" s="573"/>
      <c r="F44092" s="573"/>
    </row>
    <row r="44093" spans="5:6" ht="15" customHeight="1">
      <c r="E44093" s="573"/>
      <c r="F44093" s="573"/>
    </row>
    <row r="44094" spans="5:6" ht="15" customHeight="1">
      <c r="E44094" s="573"/>
      <c r="F44094" s="573"/>
    </row>
    <row r="44095" spans="5:6" ht="15" customHeight="1">
      <c r="E44095" s="573"/>
      <c r="F44095" s="573"/>
    </row>
    <row r="44096" spans="5:6" ht="15" customHeight="1">
      <c r="E44096" s="573"/>
      <c r="F44096" s="573"/>
    </row>
    <row r="44097" spans="5:6" ht="15" customHeight="1">
      <c r="E44097" s="573"/>
      <c r="F44097" s="573"/>
    </row>
    <row r="44098" spans="5:6" ht="15" customHeight="1">
      <c r="E44098" s="573"/>
      <c r="F44098" s="573"/>
    </row>
    <row r="44099" spans="5:6" ht="15" customHeight="1">
      <c r="E44099" s="573"/>
      <c r="F44099" s="573"/>
    </row>
    <row r="44100" spans="5:6" ht="15" customHeight="1">
      <c r="E44100" s="573"/>
      <c r="F44100" s="573"/>
    </row>
    <row r="44101" spans="5:6" ht="15" customHeight="1">
      <c r="E44101" s="573"/>
      <c r="F44101" s="573"/>
    </row>
    <row r="44102" spans="5:6" ht="15" customHeight="1">
      <c r="E44102" s="573"/>
      <c r="F44102" s="573"/>
    </row>
    <row r="44103" spans="5:6" ht="15" customHeight="1">
      <c r="E44103" s="573"/>
      <c r="F44103" s="573"/>
    </row>
    <row r="44104" spans="5:6" ht="15" customHeight="1">
      <c r="E44104" s="573"/>
      <c r="F44104" s="573"/>
    </row>
    <row r="44105" spans="5:6" ht="15" customHeight="1">
      <c r="E44105" s="573"/>
      <c r="F44105" s="573"/>
    </row>
    <row r="44106" spans="5:6" ht="15" customHeight="1">
      <c r="E44106" s="573"/>
      <c r="F44106" s="573"/>
    </row>
    <row r="44107" spans="5:6" ht="15" customHeight="1">
      <c r="E44107" s="573"/>
      <c r="F44107" s="573"/>
    </row>
    <row r="44108" spans="5:6" ht="15" customHeight="1">
      <c r="E44108" s="573"/>
      <c r="F44108" s="573"/>
    </row>
    <row r="44109" spans="5:6" ht="15" customHeight="1">
      <c r="E44109" s="573"/>
      <c r="F44109" s="573"/>
    </row>
    <row r="44110" spans="5:6" ht="15" customHeight="1">
      <c r="E44110" s="573"/>
      <c r="F44110" s="573"/>
    </row>
    <row r="44111" spans="5:6" ht="15" customHeight="1">
      <c r="E44111" s="573"/>
      <c r="F44111" s="573"/>
    </row>
    <row r="44112" spans="5:6" ht="15" customHeight="1">
      <c r="E44112" s="573"/>
      <c r="F44112" s="573"/>
    </row>
    <row r="44113" spans="5:6" ht="15" customHeight="1">
      <c r="E44113" s="573"/>
      <c r="F44113" s="573"/>
    </row>
    <row r="44114" spans="5:6" ht="15" customHeight="1">
      <c r="E44114" s="573"/>
      <c r="F44114" s="573"/>
    </row>
    <row r="44115" spans="5:6" ht="15" customHeight="1">
      <c r="E44115" s="573"/>
      <c r="F44115" s="573"/>
    </row>
    <row r="44116" spans="5:6" ht="15" customHeight="1">
      <c r="E44116" s="573"/>
      <c r="F44116" s="573"/>
    </row>
    <row r="44117" spans="5:6" ht="15" customHeight="1">
      <c r="E44117" s="573"/>
      <c r="F44117" s="573"/>
    </row>
    <row r="44118" spans="5:6" ht="15" customHeight="1">
      <c r="E44118" s="573"/>
      <c r="F44118" s="573"/>
    </row>
    <row r="44119" spans="5:6" ht="15" customHeight="1">
      <c r="E44119" s="573"/>
      <c r="F44119" s="573"/>
    </row>
    <row r="44120" spans="5:6" ht="15" customHeight="1">
      <c r="E44120" s="573"/>
      <c r="F44120" s="573"/>
    </row>
    <row r="44121" spans="5:6" ht="15" customHeight="1">
      <c r="E44121" s="573"/>
      <c r="F44121" s="573"/>
    </row>
    <row r="44122" spans="5:6" ht="15" customHeight="1">
      <c r="E44122" s="573"/>
      <c r="F44122" s="573"/>
    </row>
    <row r="44123" spans="5:6" ht="15" customHeight="1">
      <c r="E44123" s="573"/>
      <c r="F44123" s="573"/>
    </row>
    <row r="44124" spans="5:6" ht="15" customHeight="1">
      <c r="E44124" s="573"/>
      <c r="F44124" s="573"/>
    </row>
    <row r="44125" spans="5:6" ht="15" customHeight="1">
      <c r="E44125" s="573"/>
      <c r="F44125" s="573"/>
    </row>
    <row r="44126" spans="5:6" ht="15" customHeight="1">
      <c r="E44126" s="573"/>
      <c r="F44126" s="573"/>
    </row>
    <row r="44127" spans="5:6" ht="15" customHeight="1">
      <c r="E44127" s="573"/>
      <c r="F44127" s="573"/>
    </row>
    <row r="44128" spans="5:6" ht="15" customHeight="1">
      <c r="E44128" s="573"/>
      <c r="F44128" s="573"/>
    </row>
    <row r="44129" spans="5:6" ht="15" customHeight="1">
      <c r="E44129" s="573"/>
      <c r="F44129" s="573"/>
    </row>
    <row r="44130" spans="5:6" ht="15" customHeight="1">
      <c r="E44130" s="573"/>
      <c r="F44130" s="573"/>
    </row>
    <row r="44131" spans="5:6" ht="15" customHeight="1">
      <c r="E44131" s="573"/>
      <c r="F44131" s="573"/>
    </row>
    <row r="44132" spans="5:6" ht="15" customHeight="1">
      <c r="E44132" s="573"/>
      <c r="F44132" s="573"/>
    </row>
    <row r="44133" spans="5:6" ht="15" customHeight="1">
      <c r="E44133" s="573"/>
      <c r="F44133" s="573"/>
    </row>
    <row r="44134" spans="5:6" ht="15" customHeight="1">
      <c r="E44134" s="573"/>
      <c r="F44134" s="573"/>
    </row>
    <row r="44135" spans="5:6" ht="15" customHeight="1">
      <c r="E44135" s="573"/>
      <c r="F44135" s="573"/>
    </row>
    <row r="44136" spans="5:6" ht="15" customHeight="1">
      <c r="E44136" s="573"/>
      <c r="F44136" s="573"/>
    </row>
    <row r="44137" spans="5:6" ht="15" customHeight="1">
      <c r="E44137" s="573"/>
      <c r="F44137" s="573"/>
    </row>
    <row r="44138" spans="5:6" ht="15" customHeight="1">
      <c r="E44138" s="573"/>
      <c r="F44138" s="573"/>
    </row>
    <row r="44139" spans="5:6" ht="15" customHeight="1">
      <c r="E44139" s="573"/>
      <c r="F44139" s="573"/>
    </row>
    <row r="44140" spans="5:6" ht="15" customHeight="1">
      <c r="E44140" s="573"/>
      <c r="F44140" s="573"/>
    </row>
    <row r="44141" spans="5:6" ht="15" customHeight="1">
      <c r="E44141" s="573"/>
      <c r="F44141" s="573"/>
    </row>
    <row r="44142" spans="5:6" ht="15" customHeight="1">
      <c r="E44142" s="573"/>
      <c r="F44142" s="573"/>
    </row>
    <row r="44143" spans="5:6" ht="15" customHeight="1">
      <c r="E44143" s="573"/>
      <c r="F44143" s="573"/>
    </row>
    <row r="44144" spans="5:6" ht="15" customHeight="1">
      <c r="E44144" s="573"/>
      <c r="F44144" s="573"/>
    </row>
    <row r="44145" spans="5:6" ht="15" customHeight="1">
      <c r="E44145" s="573"/>
      <c r="F44145" s="573"/>
    </row>
    <row r="44146" spans="5:6" ht="15" customHeight="1">
      <c r="E44146" s="573"/>
      <c r="F44146" s="573"/>
    </row>
    <row r="44147" spans="5:6" ht="15" customHeight="1">
      <c r="E44147" s="573"/>
      <c r="F44147" s="573"/>
    </row>
    <row r="44148" spans="5:6" ht="15" customHeight="1">
      <c r="E44148" s="573"/>
      <c r="F44148" s="573"/>
    </row>
    <row r="44149" spans="5:6" ht="15" customHeight="1">
      <c r="E44149" s="573"/>
      <c r="F44149" s="573"/>
    </row>
    <row r="44150" spans="5:6" ht="15" customHeight="1">
      <c r="E44150" s="573"/>
      <c r="F44150" s="573"/>
    </row>
    <row r="44151" spans="5:6" ht="15" customHeight="1">
      <c r="E44151" s="573"/>
      <c r="F44151" s="573"/>
    </row>
    <row r="44152" spans="5:6" ht="15" customHeight="1">
      <c r="E44152" s="573"/>
      <c r="F44152" s="573"/>
    </row>
    <row r="44153" spans="5:6" ht="15" customHeight="1">
      <c r="E44153" s="573"/>
      <c r="F44153" s="573"/>
    </row>
    <row r="44154" spans="5:6" ht="15" customHeight="1">
      <c r="E44154" s="573"/>
      <c r="F44154" s="573"/>
    </row>
    <row r="44155" spans="5:6" ht="15" customHeight="1">
      <c r="E44155" s="573"/>
      <c r="F44155" s="573"/>
    </row>
    <row r="44156" spans="5:6" ht="15" customHeight="1">
      <c r="E44156" s="573"/>
      <c r="F44156" s="573"/>
    </row>
    <row r="44157" spans="5:6" ht="15" customHeight="1">
      <c r="E44157" s="573"/>
      <c r="F44157" s="573"/>
    </row>
    <row r="44158" spans="5:6" ht="15" customHeight="1">
      <c r="E44158" s="573"/>
      <c r="F44158" s="573"/>
    </row>
    <row r="44159" spans="5:6" ht="15" customHeight="1">
      <c r="E44159" s="573"/>
      <c r="F44159" s="573"/>
    </row>
    <row r="44160" spans="5:6" ht="15" customHeight="1">
      <c r="E44160" s="573"/>
      <c r="F44160" s="573"/>
    </row>
    <row r="44161" spans="5:6" ht="15" customHeight="1">
      <c r="E44161" s="573"/>
      <c r="F44161" s="573"/>
    </row>
    <row r="44162" spans="5:6" ht="15" customHeight="1">
      <c r="E44162" s="573"/>
      <c r="F44162" s="573"/>
    </row>
    <row r="44163" spans="5:6" ht="15" customHeight="1">
      <c r="E44163" s="573"/>
      <c r="F44163" s="573"/>
    </row>
    <row r="44164" spans="5:6" ht="15" customHeight="1">
      <c r="E44164" s="573"/>
      <c r="F44164" s="573"/>
    </row>
    <row r="44165" spans="5:6" ht="15" customHeight="1">
      <c r="E44165" s="573"/>
      <c r="F44165" s="573"/>
    </row>
    <row r="44166" spans="5:6" ht="15" customHeight="1">
      <c r="E44166" s="573"/>
      <c r="F44166" s="573"/>
    </row>
    <row r="44167" spans="5:6" ht="15" customHeight="1">
      <c r="E44167" s="573"/>
      <c r="F44167" s="573"/>
    </row>
    <row r="44168" spans="5:6" ht="15" customHeight="1">
      <c r="E44168" s="573"/>
      <c r="F44168" s="573"/>
    </row>
    <row r="44169" spans="5:6" ht="15" customHeight="1">
      <c r="E44169" s="573"/>
      <c r="F44169" s="573"/>
    </row>
    <row r="44170" spans="5:6" ht="15" customHeight="1">
      <c r="E44170" s="573"/>
      <c r="F44170" s="573"/>
    </row>
    <row r="44171" spans="5:6" ht="15" customHeight="1">
      <c r="E44171" s="573"/>
      <c r="F44171" s="573"/>
    </row>
    <row r="44172" spans="5:6" ht="15" customHeight="1">
      <c r="E44172" s="573"/>
      <c r="F44172" s="573"/>
    </row>
    <row r="44173" spans="5:6" ht="15" customHeight="1">
      <c r="E44173" s="573"/>
      <c r="F44173" s="573"/>
    </row>
    <row r="44174" spans="5:6" ht="15" customHeight="1">
      <c r="E44174" s="573"/>
      <c r="F44174" s="573"/>
    </row>
    <row r="44175" spans="5:6" ht="15" customHeight="1">
      <c r="E44175" s="573"/>
      <c r="F44175" s="573"/>
    </row>
    <row r="44176" spans="5:6" ht="15" customHeight="1">
      <c r="E44176" s="573"/>
      <c r="F44176" s="573"/>
    </row>
    <row r="44177" spans="5:6" ht="15" customHeight="1">
      <c r="E44177" s="573"/>
      <c r="F44177" s="573"/>
    </row>
    <row r="44178" spans="5:6" ht="15" customHeight="1">
      <c r="E44178" s="573"/>
      <c r="F44178" s="573"/>
    </row>
    <row r="44179" spans="5:6" ht="15" customHeight="1">
      <c r="E44179" s="573"/>
      <c r="F44179" s="573"/>
    </row>
    <row r="44180" spans="5:6" ht="15" customHeight="1">
      <c r="E44180" s="573"/>
      <c r="F44180" s="573"/>
    </row>
    <row r="44181" spans="5:6" ht="15" customHeight="1">
      <c r="E44181" s="573"/>
      <c r="F44181" s="573"/>
    </row>
    <row r="44182" spans="5:6" ht="15" customHeight="1">
      <c r="E44182" s="573"/>
      <c r="F44182" s="573"/>
    </row>
    <row r="44183" spans="5:6" ht="15" customHeight="1">
      <c r="E44183" s="573"/>
      <c r="F44183" s="573"/>
    </row>
    <row r="44184" spans="5:6" ht="15" customHeight="1">
      <c r="E44184" s="573"/>
      <c r="F44184" s="573"/>
    </row>
    <row r="44185" spans="5:6" ht="15" customHeight="1">
      <c r="E44185" s="573"/>
      <c r="F44185" s="573"/>
    </row>
    <row r="44186" spans="5:6" ht="15" customHeight="1">
      <c r="E44186" s="573"/>
      <c r="F44186" s="573"/>
    </row>
    <row r="44187" spans="5:6" ht="15" customHeight="1">
      <c r="E44187" s="573"/>
      <c r="F44187" s="573"/>
    </row>
    <row r="44188" spans="5:6" ht="15" customHeight="1">
      <c r="E44188" s="573"/>
      <c r="F44188" s="573"/>
    </row>
    <row r="44189" spans="5:6" ht="15" customHeight="1">
      <c r="E44189" s="573"/>
      <c r="F44189" s="573"/>
    </row>
    <row r="44190" spans="5:6" ht="15" customHeight="1">
      <c r="E44190" s="573"/>
      <c r="F44190" s="573"/>
    </row>
    <row r="44191" spans="5:6" ht="15" customHeight="1">
      <c r="E44191" s="573"/>
      <c r="F44191" s="573"/>
    </row>
    <row r="44192" spans="5:6" ht="15" customHeight="1">
      <c r="E44192" s="573"/>
      <c r="F44192" s="573"/>
    </row>
    <row r="44193" spans="5:6" ht="15" customHeight="1">
      <c r="E44193" s="573"/>
      <c r="F44193" s="573"/>
    </row>
    <row r="44194" spans="5:6" ht="15" customHeight="1">
      <c r="E44194" s="573"/>
      <c r="F44194" s="573"/>
    </row>
    <row r="44195" spans="5:6" ht="15" customHeight="1">
      <c r="E44195" s="573"/>
      <c r="F44195" s="573"/>
    </row>
    <row r="44196" spans="5:6" ht="15" customHeight="1">
      <c r="E44196" s="573"/>
      <c r="F44196" s="573"/>
    </row>
    <row r="44197" spans="5:6" ht="15" customHeight="1">
      <c r="E44197" s="573"/>
      <c r="F44197" s="573"/>
    </row>
    <row r="44198" spans="5:6" ht="15" customHeight="1">
      <c r="E44198" s="573"/>
      <c r="F44198" s="573"/>
    </row>
    <row r="44199" spans="5:6" ht="15" customHeight="1">
      <c r="E44199" s="573"/>
      <c r="F44199" s="573"/>
    </row>
    <row r="44200" spans="5:6" ht="15" customHeight="1">
      <c r="E44200" s="573"/>
      <c r="F44200" s="573"/>
    </row>
    <row r="44201" spans="5:6" ht="15" customHeight="1">
      <c r="E44201" s="573"/>
      <c r="F44201" s="573"/>
    </row>
    <row r="44202" spans="5:6" ht="15" customHeight="1">
      <c r="E44202" s="573"/>
      <c r="F44202" s="573"/>
    </row>
    <row r="44203" spans="5:6" ht="15" customHeight="1">
      <c r="E44203" s="573"/>
      <c r="F44203" s="573"/>
    </row>
    <row r="44204" spans="5:6" ht="15" customHeight="1">
      <c r="E44204" s="573"/>
      <c r="F44204" s="573"/>
    </row>
    <row r="44205" spans="5:6" ht="15" customHeight="1">
      <c r="E44205" s="573"/>
      <c r="F44205" s="573"/>
    </row>
    <row r="44206" spans="5:6" ht="15" customHeight="1">
      <c r="E44206" s="573"/>
      <c r="F44206" s="573"/>
    </row>
    <row r="44207" spans="5:6" ht="15" customHeight="1">
      <c r="E44207" s="573"/>
      <c r="F44207" s="573"/>
    </row>
    <row r="44208" spans="5:6" ht="15" customHeight="1">
      <c r="E44208" s="573"/>
      <c r="F44208" s="573"/>
    </row>
    <row r="44209" spans="5:6" ht="15" customHeight="1">
      <c r="E44209" s="573"/>
      <c r="F44209" s="573"/>
    </row>
    <row r="44210" spans="5:6" ht="15" customHeight="1">
      <c r="E44210" s="573"/>
      <c r="F44210" s="573"/>
    </row>
    <row r="44211" spans="5:6" ht="15" customHeight="1">
      <c r="E44211" s="573"/>
      <c r="F44211" s="573"/>
    </row>
    <row r="44212" spans="5:6" ht="15" customHeight="1">
      <c r="E44212" s="573"/>
      <c r="F44212" s="573"/>
    </row>
    <row r="44213" spans="5:6" ht="15" customHeight="1">
      <c r="E44213" s="573"/>
      <c r="F44213" s="573"/>
    </row>
    <row r="44214" spans="5:6" ht="15" customHeight="1">
      <c r="E44214" s="573"/>
      <c r="F44214" s="573"/>
    </row>
    <row r="44215" spans="5:6" ht="15" customHeight="1">
      <c r="E44215" s="573"/>
      <c r="F44215" s="573"/>
    </row>
    <row r="44216" spans="5:6" ht="15" customHeight="1">
      <c r="E44216" s="573"/>
      <c r="F44216" s="573"/>
    </row>
    <row r="44217" spans="5:6" ht="15" customHeight="1">
      <c r="E44217" s="573"/>
      <c r="F44217" s="573"/>
    </row>
    <row r="44218" spans="5:6" ht="15" customHeight="1">
      <c r="E44218" s="573"/>
      <c r="F44218" s="573"/>
    </row>
    <row r="44219" spans="5:6" ht="15" customHeight="1">
      <c r="E44219" s="573"/>
      <c r="F44219" s="573"/>
    </row>
    <row r="44220" spans="5:6" ht="15" customHeight="1">
      <c r="E44220" s="573"/>
      <c r="F44220" s="573"/>
    </row>
    <row r="44221" spans="5:6" ht="15" customHeight="1">
      <c r="E44221" s="573"/>
      <c r="F44221" s="573"/>
    </row>
    <row r="44222" spans="5:6" ht="15" customHeight="1">
      <c r="E44222" s="573"/>
      <c r="F44222" s="573"/>
    </row>
    <row r="44223" spans="5:6" ht="15" customHeight="1">
      <c r="E44223" s="573"/>
      <c r="F44223" s="573"/>
    </row>
    <row r="44224" spans="5:6" ht="15" customHeight="1">
      <c r="E44224" s="573"/>
      <c r="F44224" s="573"/>
    </row>
    <row r="44225" spans="5:6" ht="15" customHeight="1">
      <c r="E44225" s="573"/>
      <c r="F44225" s="573"/>
    </row>
    <row r="44226" spans="5:6" ht="15" customHeight="1">
      <c r="E44226" s="573"/>
      <c r="F44226" s="573"/>
    </row>
    <row r="44227" spans="5:6" ht="15" customHeight="1">
      <c r="E44227" s="573"/>
      <c r="F44227" s="573"/>
    </row>
    <row r="44228" spans="5:6" ht="15" customHeight="1">
      <c r="E44228" s="573"/>
      <c r="F44228" s="573"/>
    </row>
    <row r="44229" spans="5:6" ht="15" customHeight="1">
      <c r="E44229" s="573"/>
      <c r="F44229" s="573"/>
    </row>
    <row r="44230" spans="5:6" ht="15" customHeight="1">
      <c r="E44230" s="573"/>
      <c r="F44230" s="573"/>
    </row>
    <row r="44231" spans="5:6" ht="15" customHeight="1">
      <c r="E44231" s="573"/>
      <c r="F44231" s="573"/>
    </row>
    <row r="44232" spans="5:6" ht="15" customHeight="1">
      <c r="E44232" s="573"/>
      <c r="F44232" s="573"/>
    </row>
    <row r="44233" spans="5:6" ht="15" customHeight="1">
      <c r="E44233" s="573"/>
      <c r="F44233" s="573"/>
    </row>
    <row r="44234" spans="5:6" ht="15" customHeight="1">
      <c r="E44234" s="573"/>
      <c r="F44234" s="573"/>
    </row>
    <row r="44235" spans="5:6" ht="15" customHeight="1">
      <c r="E44235" s="573"/>
      <c r="F44235" s="573"/>
    </row>
    <row r="44236" spans="5:6" ht="15" customHeight="1">
      <c r="E44236" s="573"/>
      <c r="F44236" s="573"/>
    </row>
    <row r="44237" spans="5:6" ht="15" customHeight="1">
      <c r="E44237" s="573"/>
      <c r="F44237" s="573"/>
    </row>
    <row r="44238" spans="5:6" ht="15" customHeight="1">
      <c r="E44238" s="573"/>
      <c r="F44238" s="573"/>
    </row>
    <row r="44239" spans="5:6" ht="15" customHeight="1">
      <c r="E44239" s="573"/>
      <c r="F44239" s="573"/>
    </row>
    <row r="44240" spans="5:6" ht="15" customHeight="1">
      <c r="E44240" s="573"/>
      <c r="F44240" s="573"/>
    </row>
    <row r="44241" spans="5:6" ht="15" customHeight="1">
      <c r="E44241" s="573"/>
      <c r="F44241" s="573"/>
    </row>
    <row r="44242" spans="5:6" ht="15" customHeight="1">
      <c r="E44242" s="573"/>
      <c r="F44242" s="573"/>
    </row>
    <row r="44243" spans="5:6" ht="15" customHeight="1">
      <c r="E44243" s="573"/>
      <c r="F44243" s="573"/>
    </row>
    <row r="44244" spans="5:6" ht="15" customHeight="1">
      <c r="E44244" s="573"/>
      <c r="F44244" s="573"/>
    </row>
    <row r="44245" spans="5:6" ht="15" customHeight="1">
      <c r="E44245" s="573"/>
      <c r="F44245" s="573"/>
    </row>
    <row r="44246" spans="5:6" ht="15" customHeight="1">
      <c r="E44246" s="573"/>
      <c r="F44246" s="573"/>
    </row>
    <row r="44247" spans="5:6" ht="15" customHeight="1">
      <c r="E44247" s="573"/>
      <c r="F44247" s="573"/>
    </row>
    <row r="44248" spans="5:6" ht="15" customHeight="1">
      <c r="E44248" s="573"/>
      <c r="F44248" s="573"/>
    </row>
    <row r="44249" spans="5:6" ht="15" customHeight="1">
      <c r="E44249" s="573"/>
      <c r="F44249" s="573"/>
    </row>
    <row r="44250" spans="5:6" ht="15" customHeight="1">
      <c r="E44250" s="573"/>
      <c r="F44250" s="573"/>
    </row>
    <row r="44251" spans="5:6" ht="15" customHeight="1">
      <c r="E44251" s="573"/>
      <c r="F44251" s="573"/>
    </row>
    <row r="44252" spans="5:6" ht="15" customHeight="1">
      <c r="E44252" s="573"/>
      <c r="F44252" s="573"/>
    </row>
    <row r="44253" spans="5:6" ht="15" customHeight="1">
      <c r="E44253" s="573"/>
      <c r="F44253" s="573"/>
    </row>
    <row r="44254" spans="5:6" ht="15" customHeight="1">
      <c r="E44254" s="573"/>
      <c r="F44254" s="573"/>
    </row>
    <row r="44255" spans="5:6" ht="15" customHeight="1">
      <c r="E44255" s="573"/>
      <c r="F44255" s="573"/>
    </row>
    <row r="44256" spans="5:6" ht="15" customHeight="1">
      <c r="E44256" s="573"/>
      <c r="F44256" s="573"/>
    </row>
    <row r="44257" spans="5:6" ht="15" customHeight="1">
      <c r="E44257" s="573"/>
      <c r="F44257" s="573"/>
    </row>
    <row r="44258" spans="5:6" ht="15" customHeight="1">
      <c r="E44258" s="573"/>
      <c r="F44258" s="573"/>
    </row>
    <row r="44259" spans="5:6" ht="15" customHeight="1">
      <c r="E44259" s="573"/>
      <c r="F44259" s="573"/>
    </row>
    <row r="44260" spans="5:6" ht="15" customHeight="1">
      <c r="E44260" s="573"/>
      <c r="F44260" s="573"/>
    </row>
    <row r="44261" spans="5:6" ht="15" customHeight="1">
      <c r="E44261" s="573"/>
      <c r="F44261" s="573"/>
    </row>
    <row r="44262" spans="5:6" ht="15" customHeight="1">
      <c r="E44262" s="573"/>
      <c r="F44262" s="573"/>
    </row>
    <row r="44263" spans="5:6" ht="15" customHeight="1">
      <c r="E44263" s="573"/>
      <c r="F44263" s="573"/>
    </row>
    <row r="44264" spans="5:6" ht="15" customHeight="1">
      <c r="E44264" s="573"/>
      <c r="F44264" s="573"/>
    </row>
    <row r="44265" spans="5:6" ht="15" customHeight="1">
      <c r="E44265" s="573"/>
      <c r="F44265" s="573"/>
    </row>
    <row r="44266" spans="5:6" ht="15" customHeight="1">
      <c r="E44266" s="573"/>
      <c r="F44266" s="573"/>
    </row>
    <row r="44267" spans="5:6" ht="15" customHeight="1">
      <c r="E44267" s="573"/>
      <c r="F44267" s="573"/>
    </row>
    <row r="44268" spans="5:6" ht="15" customHeight="1">
      <c r="E44268" s="573"/>
      <c r="F44268" s="573"/>
    </row>
    <row r="44269" spans="5:6" ht="15" customHeight="1">
      <c r="E44269" s="573"/>
      <c r="F44269" s="573"/>
    </row>
    <row r="44270" spans="5:6" ht="15" customHeight="1">
      <c r="E44270" s="573"/>
      <c r="F44270" s="573"/>
    </row>
    <row r="44271" spans="5:6" ht="15" customHeight="1">
      <c r="E44271" s="573"/>
      <c r="F44271" s="573"/>
    </row>
    <row r="44272" spans="5:6" ht="15" customHeight="1">
      <c r="E44272" s="573"/>
      <c r="F44272" s="573"/>
    </row>
    <row r="44273" spans="5:6" ht="15" customHeight="1">
      <c r="E44273" s="573"/>
      <c r="F44273" s="573"/>
    </row>
    <row r="44274" spans="5:6" ht="15" customHeight="1">
      <c r="E44274" s="573"/>
      <c r="F44274" s="573"/>
    </row>
    <row r="44275" spans="5:6" ht="15" customHeight="1">
      <c r="E44275" s="573"/>
      <c r="F44275" s="573"/>
    </row>
    <row r="44276" spans="5:6" ht="15" customHeight="1">
      <c r="E44276" s="573"/>
      <c r="F44276" s="573"/>
    </row>
    <row r="44277" spans="5:6" ht="15" customHeight="1">
      <c r="E44277" s="573"/>
      <c r="F44277" s="573"/>
    </row>
    <row r="44278" spans="5:6" ht="15" customHeight="1">
      <c r="E44278" s="573"/>
      <c r="F44278" s="573"/>
    </row>
    <row r="44279" spans="5:6" ht="15" customHeight="1">
      <c r="E44279" s="573"/>
      <c r="F44279" s="573"/>
    </row>
    <row r="44280" spans="5:6" ht="15" customHeight="1">
      <c r="E44280" s="573"/>
      <c r="F44280" s="573"/>
    </row>
    <row r="44281" spans="5:6" ht="15" customHeight="1">
      <c r="E44281" s="573"/>
      <c r="F44281" s="573"/>
    </row>
    <row r="44282" spans="5:6" ht="15" customHeight="1">
      <c r="E44282" s="573"/>
      <c r="F44282" s="573"/>
    </row>
    <row r="44283" spans="5:6" ht="15" customHeight="1">
      <c r="E44283" s="573"/>
      <c r="F44283" s="573"/>
    </row>
    <row r="44284" spans="5:6" ht="15" customHeight="1">
      <c r="E44284" s="573"/>
      <c r="F44284" s="573"/>
    </row>
    <row r="44285" spans="5:6" ht="15" customHeight="1">
      <c r="E44285" s="573"/>
      <c r="F44285" s="573"/>
    </row>
    <row r="44286" spans="5:6" ht="15" customHeight="1">
      <c r="E44286" s="573"/>
      <c r="F44286" s="573"/>
    </row>
    <row r="44287" spans="5:6" ht="15" customHeight="1">
      <c r="E44287" s="573"/>
      <c r="F44287" s="573"/>
    </row>
    <row r="44288" spans="5:6" ht="15" customHeight="1">
      <c r="E44288" s="573"/>
      <c r="F44288" s="573"/>
    </row>
    <row r="44289" spans="5:6" ht="15" customHeight="1">
      <c r="E44289" s="573"/>
      <c r="F44289" s="573"/>
    </row>
    <row r="44290" spans="5:6" ht="15" customHeight="1">
      <c r="E44290" s="573"/>
      <c r="F44290" s="573"/>
    </row>
    <row r="44291" spans="5:6" ht="15" customHeight="1">
      <c r="E44291" s="573"/>
      <c r="F44291" s="573"/>
    </row>
    <row r="44292" spans="5:6" ht="15" customHeight="1">
      <c r="E44292" s="573"/>
      <c r="F44292" s="573"/>
    </row>
    <row r="44293" spans="5:6" ht="15" customHeight="1">
      <c r="E44293" s="573"/>
      <c r="F44293" s="573"/>
    </row>
    <row r="44294" spans="5:6" ht="15" customHeight="1">
      <c r="E44294" s="573"/>
      <c r="F44294" s="573"/>
    </row>
    <row r="44295" spans="5:6" ht="15" customHeight="1">
      <c r="E44295" s="573"/>
      <c r="F44295" s="573"/>
    </row>
    <row r="44296" spans="5:6" ht="15" customHeight="1">
      <c r="E44296" s="573"/>
      <c r="F44296" s="573"/>
    </row>
    <row r="44297" spans="5:6" ht="15" customHeight="1">
      <c r="E44297" s="573"/>
      <c r="F44297" s="573"/>
    </row>
    <row r="44298" spans="5:6" ht="15" customHeight="1">
      <c r="E44298" s="573"/>
      <c r="F44298" s="573"/>
    </row>
    <row r="44299" spans="5:6" ht="15" customHeight="1">
      <c r="E44299" s="573"/>
      <c r="F44299" s="573"/>
    </row>
    <row r="44300" spans="5:6" ht="15" customHeight="1">
      <c r="E44300" s="573"/>
      <c r="F44300" s="573"/>
    </row>
    <row r="44301" spans="5:6" ht="15" customHeight="1">
      <c r="E44301" s="573"/>
      <c r="F44301" s="573"/>
    </row>
    <row r="44302" spans="5:6" ht="15" customHeight="1">
      <c r="E44302" s="573"/>
      <c r="F44302" s="573"/>
    </row>
    <row r="44303" spans="5:6" ht="15" customHeight="1">
      <c r="E44303" s="573"/>
      <c r="F44303" s="573"/>
    </row>
    <row r="44304" spans="5:6" ht="15" customHeight="1">
      <c r="E44304" s="573"/>
      <c r="F44304" s="573"/>
    </row>
    <row r="44305" spans="5:6" ht="15" customHeight="1">
      <c r="E44305" s="573"/>
      <c r="F44305" s="573"/>
    </row>
    <row r="44306" spans="5:6" ht="15" customHeight="1">
      <c r="E44306" s="573"/>
      <c r="F44306" s="573"/>
    </row>
    <row r="44307" spans="5:6" ht="15" customHeight="1">
      <c r="E44307" s="573"/>
      <c r="F44307" s="573"/>
    </row>
    <row r="44308" spans="5:6" ht="15" customHeight="1">
      <c r="E44308" s="573"/>
      <c r="F44308" s="573"/>
    </row>
    <row r="44309" spans="5:6" ht="15" customHeight="1">
      <c r="E44309" s="573"/>
      <c r="F44309" s="573"/>
    </row>
    <row r="44310" spans="5:6" ht="15" customHeight="1">
      <c r="E44310" s="573"/>
      <c r="F44310" s="573"/>
    </row>
    <row r="44311" spans="5:6" ht="15" customHeight="1">
      <c r="E44311" s="573"/>
      <c r="F44311" s="573"/>
    </row>
    <row r="44312" spans="5:6" ht="15" customHeight="1">
      <c r="E44312" s="573"/>
      <c r="F44312" s="573"/>
    </row>
    <row r="44313" spans="5:6" ht="15" customHeight="1">
      <c r="E44313" s="573"/>
      <c r="F44313" s="573"/>
    </row>
    <row r="44314" spans="5:6" ht="15" customHeight="1">
      <c r="E44314" s="573"/>
      <c r="F44314" s="573"/>
    </row>
    <row r="44315" spans="5:6" ht="15" customHeight="1">
      <c r="E44315" s="573"/>
      <c r="F44315" s="573"/>
    </row>
    <row r="44316" spans="5:6" ht="15" customHeight="1">
      <c r="E44316" s="573"/>
      <c r="F44316" s="573"/>
    </row>
    <row r="44317" spans="5:6" ht="15" customHeight="1">
      <c r="E44317" s="573"/>
      <c r="F44317" s="573"/>
    </row>
    <row r="44318" spans="5:6" ht="15" customHeight="1">
      <c r="E44318" s="573"/>
      <c r="F44318" s="573"/>
    </row>
    <row r="44319" spans="5:6" ht="15" customHeight="1">
      <c r="E44319" s="573"/>
      <c r="F44319" s="573"/>
    </row>
    <row r="44320" spans="5:6" ht="15" customHeight="1">
      <c r="E44320" s="573"/>
      <c r="F44320" s="573"/>
    </row>
    <row r="44321" spans="5:6" ht="15" customHeight="1">
      <c r="E44321" s="573"/>
      <c r="F44321" s="573"/>
    </row>
    <row r="44322" spans="5:6" ht="15" customHeight="1">
      <c r="E44322" s="573"/>
      <c r="F44322" s="573"/>
    </row>
    <row r="44323" spans="5:6" ht="15" customHeight="1">
      <c r="E44323" s="573"/>
      <c r="F44323" s="573"/>
    </row>
    <row r="44324" spans="5:6" ht="15" customHeight="1">
      <c r="E44324" s="573"/>
      <c r="F44324" s="573"/>
    </row>
    <row r="44325" spans="5:6" ht="15" customHeight="1">
      <c r="E44325" s="573"/>
      <c r="F44325" s="573"/>
    </row>
    <row r="44326" spans="5:6" ht="15" customHeight="1">
      <c r="E44326" s="573"/>
      <c r="F44326" s="573"/>
    </row>
    <row r="44327" spans="5:6" ht="15" customHeight="1">
      <c r="E44327" s="573"/>
      <c r="F44327" s="573"/>
    </row>
    <row r="44328" spans="5:6" ht="15" customHeight="1">
      <c r="E44328" s="573"/>
      <c r="F44328" s="573"/>
    </row>
    <row r="44329" spans="5:6" ht="15" customHeight="1">
      <c r="E44329" s="573"/>
      <c r="F44329" s="573"/>
    </row>
    <row r="44330" spans="5:6" ht="15" customHeight="1">
      <c r="E44330" s="573"/>
      <c r="F44330" s="573"/>
    </row>
    <row r="44331" spans="5:6" ht="15" customHeight="1">
      <c r="E44331" s="573"/>
      <c r="F44331" s="573"/>
    </row>
    <row r="44332" spans="5:6" ht="15" customHeight="1">
      <c r="E44332" s="573"/>
      <c r="F44332" s="573"/>
    </row>
    <row r="44333" spans="5:6" ht="15" customHeight="1">
      <c r="E44333" s="573"/>
      <c r="F44333" s="573"/>
    </row>
    <row r="44334" spans="5:6" ht="15" customHeight="1">
      <c r="E44334" s="573"/>
      <c r="F44334" s="573"/>
    </row>
    <row r="44335" spans="5:6" ht="15" customHeight="1">
      <c r="E44335" s="573"/>
      <c r="F44335" s="573"/>
    </row>
    <row r="44336" spans="5:6" ht="15" customHeight="1">
      <c r="E44336" s="573"/>
      <c r="F44336" s="573"/>
    </row>
    <row r="44337" spans="5:6" ht="15" customHeight="1">
      <c r="E44337" s="573"/>
      <c r="F44337" s="573"/>
    </row>
    <row r="44338" spans="5:6" ht="15" customHeight="1">
      <c r="E44338" s="573"/>
      <c r="F44338" s="573"/>
    </row>
    <row r="44339" spans="5:6" ht="15" customHeight="1">
      <c r="E44339" s="573"/>
      <c r="F44339" s="573"/>
    </row>
    <row r="44340" spans="5:6" ht="15" customHeight="1">
      <c r="E44340" s="573"/>
      <c r="F44340" s="573"/>
    </row>
    <row r="44341" spans="5:6" ht="15" customHeight="1">
      <c r="E44341" s="573"/>
      <c r="F44341" s="573"/>
    </row>
    <row r="44342" spans="5:6" ht="15" customHeight="1">
      <c r="E44342" s="573"/>
      <c r="F44342" s="573"/>
    </row>
    <row r="44343" spans="5:6" ht="15" customHeight="1">
      <c r="E44343" s="573"/>
      <c r="F44343" s="573"/>
    </row>
    <row r="44344" spans="5:6" ht="15" customHeight="1">
      <c r="E44344" s="573"/>
      <c r="F44344" s="573"/>
    </row>
    <row r="44345" spans="5:6" ht="15" customHeight="1">
      <c r="E44345" s="573"/>
      <c r="F44345" s="573"/>
    </row>
    <row r="44346" spans="5:6" ht="15" customHeight="1">
      <c r="E44346" s="573"/>
      <c r="F44346" s="573"/>
    </row>
    <row r="44347" spans="5:6" ht="15" customHeight="1">
      <c r="E44347" s="573"/>
      <c r="F44347" s="573"/>
    </row>
    <row r="44348" spans="5:6" ht="15" customHeight="1">
      <c r="E44348" s="573"/>
      <c r="F44348" s="573"/>
    </row>
    <row r="44349" spans="5:6" ht="15" customHeight="1">
      <c r="E44349" s="573"/>
      <c r="F44349" s="573"/>
    </row>
    <row r="44350" spans="5:6" ht="15" customHeight="1">
      <c r="E44350" s="573"/>
      <c r="F44350" s="573"/>
    </row>
    <row r="44351" spans="5:6" ht="15" customHeight="1">
      <c r="E44351" s="573"/>
      <c r="F44351" s="573"/>
    </row>
    <row r="44352" spans="5:6" ht="15" customHeight="1">
      <c r="E44352" s="573"/>
      <c r="F44352" s="573"/>
    </row>
    <row r="44353" spans="5:6" ht="15" customHeight="1">
      <c r="E44353" s="573"/>
      <c r="F44353" s="573"/>
    </row>
    <row r="44354" spans="5:6" ht="15" customHeight="1">
      <c r="E44354" s="573"/>
      <c r="F44354" s="573"/>
    </row>
    <row r="44355" spans="5:6" ht="15" customHeight="1">
      <c r="E44355" s="573"/>
      <c r="F44355" s="573"/>
    </row>
    <row r="44356" spans="5:6" ht="15" customHeight="1">
      <c r="E44356" s="573"/>
      <c r="F44356" s="573"/>
    </row>
    <row r="44357" spans="5:6" ht="15" customHeight="1">
      <c r="E44357" s="573"/>
      <c r="F44357" s="573"/>
    </row>
    <row r="44358" spans="5:6" ht="15" customHeight="1">
      <c r="E44358" s="573"/>
      <c r="F44358" s="573"/>
    </row>
    <row r="44359" spans="5:6" ht="15" customHeight="1">
      <c r="E44359" s="573"/>
      <c r="F44359" s="573"/>
    </row>
    <row r="44360" spans="5:6" ht="15" customHeight="1">
      <c r="E44360" s="573"/>
      <c r="F44360" s="573"/>
    </row>
    <row r="44361" spans="5:6" ht="15" customHeight="1">
      <c r="E44361" s="573"/>
      <c r="F44361" s="573"/>
    </row>
    <row r="44362" spans="5:6" ht="15" customHeight="1">
      <c r="E44362" s="573"/>
      <c r="F44362" s="573"/>
    </row>
    <row r="44363" spans="5:6" ht="15" customHeight="1">
      <c r="E44363" s="573"/>
      <c r="F44363" s="573"/>
    </row>
    <row r="44364" spans="5:6" ht="15" customHeight="1">
      <c r="E44364" s="573"/>
      <c r="F44364" s="573"/>
    </row>
    <row r="44365" spans="5:6" ht="15" customHeight="1">
      <c r="E44365" s="573"/>
      <c r="F44365" s="573"/>
    </row>
    <row r="44366" spans="5:6" ht="15" customHeight="1">
      <c r="E44366" s="573"/>
      <c r="F44366" s="573"/>
    </row>
    <row r="44367" spans="5:6" ht="15" customHeight="1">
      <c r="E44367" s="573"/>
      <c r="F44367" s="573"/>
    </row>
    <row r="44368" spans="5:6" ht="15" customHeight="1">
      <c r="E44368" s="573"/>
      <c r="F44368" s="573"/>
    </row>
    <row r="44369" spans="5:6" ht="15" customHeight="1">
      <c r="E44369" s="573"/>
      <c r="F44369" s="573"/>
    </row>
    <row r="44370" spans="5:6" ht="15" customHeight="1">
      <c r="E44370" s="573"/>
      <c r="F44370" s="573"/>
    </row>
    <row r="44371" spans="5:6" ht="15" customHeight="1">
      <c r="E44371" s="573"/>
      <c r="F44371" s="573"/>
    </row>
    <row r="44372" spans="5:6" ht="15" customHeight="1">
      <c r="E44372" s="573"/>
      <c r="F44372" s="573"/>
    </row>
    <row r="44373" spans="5:6" ht="15" customHeight="1">
      <c r="E44373" s="573"/>
      <c r="F44373" s="573"/>
    </row>
    <row r="44374" spans="5:6" ht="15" customHeight="1">
      <c r="E44374" s="573"/>
      <c r="F44374" s="573"/>
    </row>
    <row r="44375" spans="5:6" ht="15" customHeight="1">
      <c r="E44375" s="573"/>
      <c r="F44375" s="573"/>
    </row>
    <row r="44376" spans="5:6" ht="15" customHeight="1">
      <c r="E44376" s="573"/>
      <c r="F44376" s="573"/>
    </row>
    <row r="44377" spans="5:6" ht="15" customHeight="1">
      <c r="E44377" s="573"/>
      <c r="F44377" s="573"/>
    </row>
    <row r="44378" spans="5:6" ht="15" customHeight="1">
      <c r="E44378" s="573"/>
      <c r="F44378" s="573"/>
    </row>
    <row r="44379" spans="5:6" ht="15" customHeight="1">
      <c r="E44379" s="573"/>
      <c r="F44379" s="573"/>
    </row>
    <row r="44380" spans="5:6" ht="15" customHeight="1">
      <c r="E44380" s="573"/>
      <c r="F44380" s="573"/>
    </row>
    <row r="44381" spans="5:6" ht="15" customHeight="1">
      <c r="E44381" s="573"/>
      <c r="F44381" s="573"/>
    </row>
    <row r="44382" spans="5:6" ht="15" customHeight="1">
      <c r="E44382" s="573"/>
      <c r="F44382" s="573"/>
    </row>
    <row r="44383" spans="5:6" ht="15" customHeight="1">
      <c r="E44383" s="573"/>
      <c r="F44383" s="573"/>
    </row>
    <row r="44384" spans="5:6" ht="15" customHeight="1">
      <c r="E44384" s="573"/>
      <c r="F44384" s="573"/>
    </row>
    <row r="44385" spans="5:6" ht="15" customHeight="1">
      <c r="E44385" s="573"/>
      <c r="F44385" s="573"/>
    </row>
    <row r="44386" spans="5:6" ht="15" customHeight="1">
      <c r="E44386" s="573"/>
      <c r="F44386" s="573"/>
    </row>
    <row r="44387" spans="5:6" ht="15" customHeight="1">
      <c r="E44387" s="573"/>
      <c r="F44387" s="573"/>
    </row>
    <row r="44388" spans="5:6" ht="15" customHeight="1">
      <c r="E44388" s="573"/>
      <c r="F44388" s="573"/>
    </row>
    <row r="44389" spans="5:6" ht="15" customHeight="1">
      <c r="E44389" s="573"/>
      <c r="F44389" s="573"/>
    </row>
    <row r="44390" spans="5:6" ht="15" customHeight="1">
      <c r="E44390" s="573"/>
      <c r="F44390" s="573"/>
    </row>
    <row r="44391" spans="5:6" ht="15" customHeight="1">
      <c r="E44391" s="573"/>
      <c r="F44391" s="573"/>
    </row>
    <row r="44392" spans="5:6" ht="15" customHeight="1">
      <c r="E44392" s="573"/>
      <c r="F44392" s="573"/>
    </row>
    <row r="44393" spans="5:6" ht="15" customHeight="1">
      <c r="E44393" s="573"/>
      <c r="F44393" s="573"/>
    </row>
    <row r="44394" spans="5:6" ht="15" customHeight="1">
      <c r="E44394" s="573"/>
      <c r="F44394" s="573"/>
    </row>
    <row r="44395" spans="5:6" ht="15" customHeight="1">
      <c r="E44395" s="573"/>
      <c r="F44395" s="573"/>
    </row>
    <row r="44396" spans="5:6" ht="15" customHeight="1">
      <c r="E44396" s="573"/>
      <c r="F44396" s="573"/>
    </row>
    <row r="44397" spans="5:6" ht="15" customHeight="1">
      <c r="E44397" s="573"/>
      <c r="F44397" s="573"/>
    </row>
    <row r="44398" spans="5:6" ht="15" customHeight="1">
      <c r="E44398" s="573"/>
      <c r="F44398" s="573"/>
    </row>
    <row r="44399" spans="5:6" ht="15" customHeight="1">
      <c r="E44399" s="573"/>
      <c r="F44399" s="573"/>
    </row>
    <row r="44400" spans="5:6" ht="15" customHeight="1">
      <c r="E44400" s="573"/>
      <c r="F44400" s="573"/>
    </row>
    <row r="44401" spans="5:6" ht="15" customHeight="1">
      <c r="E44401" s="573"/>
      <c r="F44401" s="573"/>
    </row>
    <row r="44402" spans="5:6" ht="15" customHeight="1">
      <c r="E44402" s="573"/>
      <c r="F44402" s="573"/>
    </row>
    <row r="44403" spans="5:6" ht="15" customHeight="1">
      <c r="E44403" s="573"/>
      <c r="F44403" s="573"/>
    </row>
    <row r="44404" spans="5:6" ht="15" customHeight="1">
      <c r="E44404" s="573"/>
      <c r="F44404" s="573"/>
    </row>
    <row r="44405" spans="5:6" ht="15" customHeight="1">
      <c r="E44405" s="573"/>
      <c r="F44405" s="573"/>
    </row>
    <row r="44406" spans="5:6" ht="15" customHeight="1">
      <c r="E44406" s="573"/>
      <c r="F44406" s="573"/>
    </row>
    <row r="44407" spans="5:6" ht="15" customHeight="1">
      <c r="E44407" s="573"/>
      <c r="F44407" s="573"/>
    </row>
    <row r="44408" spans="5:6" ht="15" customHeight="1">
      <c r="E44408" s="573"/>
      <c r="F44408" s="573"/>
    </row>
    <row r="44409" spans="5:6" ht="15" customHeight="1">
      <c r="E44409" s="573"/>
      <c r="F44409" s="573"/>
    </row>
    <row r="44410" spans="5:6" ht="15" customHeight="1">
      <c r="E44410" s="573"/>
      <c r="F44410" s="573"/>
    </row>
    <row r="44411" spans="5:6" ht="15" customHeight="1">
      <c r="E44411" s="573"/>
      <c r="F44411" s="573"/>
    </row>
    <row r="44412" spans="5:6" ht="15" customHeight="1">
      <c r="E44412" s="573"/>
      <c r="F44412" s="573"/>
    </row>
    <row r="44413" spans="5:6" ht="15" customHeight="1">
      <c r="E44413" s="573"/>
      <c r="F44413" s="573"/>
    </row>
    <row r="44414" spans="5:6" ht="15" customHeight="1">
      <c r="E44414" s="573"/>
      <c r="F44414" s="573"/>
    </row>
    <row r="44415" spans="5:6" ht="15" customHeight="1">
      <c r="E44415" s="573"/>
      <c r="F44415" s="573"/>
    </row>
    <row r="44416" spans="5:6" ht="15" customHeight="1">
      <c r="E44416" s="573"/>
      <c r="F44416" s="573"/>
    </row>
    <row r="44417" spans="5:6" ht="15" customHeight="1">
      <c r="E44417" s="573"/>
      <c r="F44417" s="573"/>
    </row>
    <row r="44418" spans="5:6" ht="15" customHeight="1">
      <c r="E44418" s="573"/>
      <c r="F44418" s="573"/>
    </row>
    <row r="44419" spans="5:6" ht="15" customHeight="1">
      <c r="E44419" s="573"/>
      <c r="F44419" s="573"/>
    </row>
    <row r="44420" spans="5:6" ht="15" customHeight="1">
      <c r="E44420" s="573"/>
      <c r="F44420" s="573"/>
    </row>
    <row r="44421" spans="5:6" ht="15" customHeight="1">
      <c r="E44421" s="573"/>
      <c r="F44421" s="573"/>
    </row>
    <row r="44422" spans="5:6" ht="15" customHeight="1">
      <c r="E44422" s="573"/>
      <c r="F44422" s="573"/>
    </row>
    <row r="44423" spans="5:6" ht="15" customHeight="1">
      <c r="E44423" s="573"/>
      <c r="F44423" s="573"/>
    </row>
    <row r="44424" spans="5:6" ht="15" customHeight="1">
      <c r="E44424" s="573"/>
      <c r="F44424" s="573"/>
    </row>
    <row r="44425" spans="5:6" ht="15" customHeight="1">
      <c r="E44425" s="573"/>
      <c r="F44425" s="573"/>
    </row>
    <row r="44426" spans="5:6" ht="15" customHeight="1">
      <c r="E44426" s="573"/>
      <c r="F44426" s="573"/>
    </row>
    <row r="44427" spans="5:6" ht="15" customHeight="1">
      <c r="E44427" s="573"/>
      <c r="F44427" s="573"/>
    </row>
    <row r="44428" spans="5:6" ht="15" customHeight="1">
      <c r="E44428" s="573"/>
      <c r="F44428" s="573"/>
    </row>
    <row r="44429" spans="5:6" ht="15" customHeight="1">
      <c r="E44429" s="573"/>
      <c r="F44429" s="573"/>
    </row>
    <row r="44430" spans="5:6" ht="15" customHeight="1">
      <c r="E44430" s="573"/>
      <c r="F44430" s="573"/>
    </row>
    <row r="44431" spans="5:6" ht="15" customHeight="1">
      <c r="E44431" s="573"/>
      <c r="F44431" s="573"/>
    </row>
    <row r="44432" spans="5:6" ht="15" customHeight="1">
      <c r="E44432" s="573"/>
      <c r="F44432" s="573"/>
    </row>
    <row r="44433" spans="5:6" ht="15" customHeight="1">
      <c r="E44433" s="573"/>
      <c r="F44433" s="573"/>
    </row>
    <row r="44434" spans="5:6" ht="15" customHeight="1">
      <c r="E44434" s="573"/>
      <c r="F44434" s="573"/>
    </row>
    <row r="44435" spans="5:6" ht="15" customHeight="1">
      <c r="E44435" s="573"/>
      <c r="F44435" s="573"/>
    </row>
    <row r="44436" spans="5:6" ht="15" customHeight="1">
      <c r="E44436" s="573"/>
      <c r="F44436" s="573"/>
    </row>
    <row r="44437" spans="5:6" ht="15" customHeight="1">
      <c r="E44437" s="573"/>
      <c r="F44437" s="573"/>
    </row>
    <row r="44438" spans="5:6" ht="15" customHeight="1">
      <c r="E44438" s="573"/>
      <c r="F44438" s="573"/>
    </row>
    <row r="44439" spans="5:6" ht="15" customHeight="1">
      <c r="E44439" s="573"/>
      <c r="F44439" s="573"/>
    </row>
    <row r="44440" spans="5:6" ht="15" customHeight="1">
      <c r="E44440" s="573"/>
      <c r="F44440" s="573"/>
    </row>
    <row r="44441" spans="5:6" ht="15" customHeight="1">
      <c r="E44441" s="573"/>
      <c r="F44441" s="573"/>
    </row>
    <row r="44442" spans="5:6" ht="15" customHeight="1">
      <c r="E44442" s="573"/>
      <c r="F44442" s="573"/>
    </row>
    <row r="44443" spans="5:6" ht="15" customHeight="1">
      <c r="E44443" s="573"/>
      <c r="F44443" s="573"/>
    </row>
    <row r="44444" spans="5:6" ht="15" customHeight="1">
      <c r="E44444" s="573"/>
      <c r="F44444" s="573"/>
    </row>
    <row r="44445" spans="5:6" ht="15" customHeight="1">
      <c r="E44445" s="573"/>
      <c r="F44445" s="573"/>
    </row>
    <row r="44446" spans="5:6" ht="15" customHeight="1">
      <c r="E44446" s="573"/>
      <c r="F44446" s="573"/>
    </row>
    <row r="44447" spans="5:6" ht="15" customHeight="1">
      <c r="E44447" s="573"/>
      <c r="F44447" s="573"/>
    </row>
    <row r="44448" spans="5:6" ht="15" customHeight="1">
      <c r="E44448" s="573"/>
      <c r="F44448" s="573"/>
    </row>
    <row r="44449" spans="5:6" ht="15" customHeight="1">
      <c r="E44449" s="573"/>
      <c r="F44449" s="573"/>
    </row>
    <row r="44450" spans="5:6" ht="15" customHeight="1">
      <c r="E44450" s="573"/>
      <c r="F44450" s="573"/>
    </row>
    <row r="44451" spans="5:6" ht="15" customHeight="1">
      <c r="E44451" s="573"/>
      <c r="F44451" s="573"/>
    </row>
    <row r="44452" spans="5:6" ht="15" customHeight="1">
      <c r="E44452" s="573"/>
      <c r="F44452" s="573"/>
    </row>
    <row r="44453" spans="5:6" ht="15" customHeight="1">
      <c r="E44453" s="573"/>
      <c r="F44453" s="573"/>
    </row>
    <row r="44454" spans="5:6" ht="15" customHeight="1">
      <c r="E44454" s="573"/>
      <c r="F44454" s="573"/>
    </row>
    <row r="44455" spans="5:6" ht="15" customHeight="1">
      <c r="E44455" s="573"/>
      <c r="F44455" s="573"/>
    </row>
    <row r="44456" spans="5:6" ht="15" customHeight="1">
      <c r="E44456" s="573"/>
      <c r="F44456" s="573"/>
    </row>
    <row r="44457" spans="5:6" ht="15" customHeight="1">
      <c r="E44457" s="573"/>
      <c r="F44457" s="573"/>
    </row>
    <row r="44458" spans="5:6" ht="15" customHeight="1">
      <c r="E44458" s="573"/>
      <c r="F44458" s="573"/>
    </row>
    <row r="44459" spans="5:6" ht="15" customHeight="1">
      <c r="E44459" s="573"/>
      <c r="F44459" s="573"/>
    </row>
    <row r="44460" spans="5:6" ht="15" customHeight="1">
      <c r="E44460" s="573"/>
      <c r="F44460" s="573"/>
    </row>
    <row r="44461" spans="5:6" ht="15" customHeight="1">
      <c r="E44461" s="573"/>
      <c r="F44461" s="573"/>
    </row>
    <row r="44462" spans="5:6" ht="15" customHeight="1">
      <c r="E44462" s="573"/>
      <c r="F44462" s="573"/>
    </row>
    <row r="44463" spans="5:6" ht="15" customHeight="1">
      <c r="E44463" s="573"/>
      <c r="F44463" s="573"/>
    </row>
    <row r="44464" spans="5:6" ht="15" customHeight="1">
      <c r="E44464" s="573"/>
      <c r="F44464" s="573"/>
    </row>
    <row r="44465" spans="5:6" ht="15" customHeight="1">
      <c r="E44465" s="573"/>
      <c r="F44465" s="573"/>
    </row>
    <row r="44466" spans="5:6" ht="15" customHeight="1">
      <c r="E44466" s="573"/>
      <c r="F44466" s="573"/>
    </row>
    <row r="44467" spans="5:6" ht="15" customHeight="1">
      <c r="E44467" s="573"/>
      <c r="F44467" s="573"/>
    </row>
    <row r="44468" spans="5:6" ht="15" customHeight="1">
      <c r="E44468" s="573"/>
      <c r="F44468" s="573"/>
    </row>
    <row r="44469" spans="5:6" ht="15" customHeight="1">
      <c r="E44469" s="573"/>
      <c r="F44469" s="573"/>
    </row>
    <row r="44470" spans="5:6" ht="15" customHeight="1">
      <c r="E44470" s="573"/>
      <c r="F44470" s="573"/>
    </row>
    <row r="44471" spans="5:6" ht="15" customHeight="1">
      <c r="E44471" s="573"/>
      <c r="F44471" s="573"/>
    </row>
    <row r="44472" spans="5:6" ht="15" customHeight="1">
      <c r="E44472" s="573"/>
      <c r="F44472" s="573"/>
    </row>
    <row r="44473" spans="5:6" ht="15" customHeight="1">
      <c r="E44473" s="573"/>
      <c r="F44473" s="573"/>
    </row>
    <row r="44474" spans="5:6" ht="15" customHeight="1">
      <c r="E44474" s="573"/>
      <c r="F44474" s="573"/>
    </row>
    <row r="44475" spans="5:6" ht="15" customHeight="1">
      <c r="E44475" s="573"/>
      <c r="F44475" s="573"/>
    </row>
    <row r="44476" spans="5:6" ht="15" customHeight="1">
      <c r="E44476" s="573"/>
      <c r="F44476" s="573"/>
    </row>
    <row r="44477" spans="5:6" ht="15" customHeight="1">
      <c r="E44477" s="573"/>
      <c r="F44477" s="573"/>
    </row>
    <row r="44478" spans="5:6" ht="15" customHeight="1">
      <c r="E44478" s="573"/>
      <c r="F44478" s="573"/>
    </row>
    <row r="44479" spans="5:6" ht="15" customHeight="1">
      <c r="E44479" s="573"/>
      <c r="F44479" s="573"/>
    </row>
    <row r="44480" spans="5:6" ht="15" customHeight="1">
      <c r="E44480" s="573"/>
      <c r="F44480" s="573"/>
    </row>
    <row r="44481" spans="5:6" ht="15" customHeight="1">
      <c r="E44481" s="573"/>
      <c r="F44481" s="573"/>
    </row>
    <row r="44482" spans="5:6" ht="15" customHeight="1">
      <c r="E44482" s="573"/>
      <c r="F44482" s="573"/>
    </row>
    <row r="44483" spans="5:6" ht="15" customHeight="1">
      <c r="E44483" s="573"/>
      <c r="F44483" s="573"/>
    </row>
    <row r="44484" spans="5:6" ht="15" customHeight="1">
      <c r="E44484" s="573"/>
      <c r="F44484" s="573"/>
    </row>
    <row r="44485" spans="5:6" ht="15" customHeight="1">
      <c r="E44485" s="573"/>
      <c r="F44485" s="573"/>
    </row>
    <row r="44486" spans="5:6" ht="15" customHeight="1">
      <c r="E44486" s="573"/>
      <c r="F44486" s="573"/>
    </row>
    <row r="44487" spans="5:6" ht="15" customHeight="1">
      <c r="E44487" s="573"/>
      <c r="F44487" s="573"/>
    </row>
    <row r="44488" spans="5:6" ht="15" customHeight="1">
      <c r="E44488" s="573"/>
      <c r="F44488" s="573"/>
    </row>
    <row r="44489" spans="5:6" ht="15" customHeight="1">
      <c r="E44489" s="573"/>
      <c r="F44489" s="573"/>
    </row>
    <row r="44490" spans="5:6" ht="15" customHeight="1">
      <c r="E44490" s="573"/>
      <c r="F44490" s="573"/>
    </row>
    <row r="44491" spans="5:6" ht="15" customHeight="1">
      <c r="E44491" s="573"/>
      <c r="F44491" s="573"/>
    </row>
    <row r="44492" spans="5:6" ht="15" customHeight="1">
      <c r="E44492" s="573"/>
      <c r="F44492" s="573"/>
    </row>
    <row r="44493" spans="5:6" ht="15" customHeight="1">
      <c r="E44493" s="573"/>
      <c r="F44493" s="573"/>
    </row>
    <row r="44494" spans="5:6" ht="15" customHeight="1">
      <c r="E44494" s="573"/>
      <c r="F44494" s="573"/>
    </row>
    <row r="44495" spans="5:6" ht="15" customHeight="1">
      <c r="E44495" s="573"/>
      <c r="F44495" s="573"/>
    </row>
    <row r="44496" spans="5:6" ht="15" customHeight="1">
      <c r="E44496" s="573"/>
      <c r="F44496" s="573"/>
    </row>
    <row r="44497" spans="5:6" ht="15" customHeight="1">
      <c r="E44497" s="573"/>
      <c r="F44497" s="573"/>
    </row>
    <row r="44498" spans="5:6" ht="15" customHeight="1">
      <c r="E44498" s="573"/>
      <c r="F44498" s="573"/>
    </row>
    <row r="44499" spans="5:6" ht="15" customHeight="1">
      <c r="E44499" s="573"/>
      <c r="F44499" s="573"/>
    </row>
    <row r="44500" spans="5:6" ht="15" customHeight="1">
      <c r="E44500" s="573"/>
      <c r="F44500" s="573"/>
    </row>
    <row r="44501" spans="5:6" ht="15" customHeight="1">
      <c r="E44501" s="573"/>
      <c r="F44501" s="573"/>
    </row>
    <row r="44502" spans="5:6" ht="15" customHeight="1">
      <c r="E44502" s="573"/>
      <c r="F44502" s="573"/>
    </row>
    <row r="44503" spans="5:6" ht="15" customHeight="1">
      <c r="E44503" s="573"/>
      <c r="F44503" s="573"/>
    </row>
    <row r="44504" spans="5:6" ht="15" customHeight="1">
      <c r="E44504" s="573"/>
      <c r="F44504" s="573"/>
    </row>
    <row r="44505" spans="5:6" ht="15" customHeight="1">
      <c r="E44505" s="573"/>
      <c r="F44505" s="573"/>
    </row>
    <row r="44506" spans="5:6" ht="15" customHeight="1">
      <c r="E44506" s="573"/>
      <c r="F44506" s="573"/>
    </row>
    <row r="44507" spans="5:6" ht="15" customHeight="1">
      <c r="E44507" s="573"/>
      <c r="F44507" s="573"/>
    </row>
    <row r="44508" spans="5:6" ht="15" customHeight="1">
      <c r="E44508" s="573"/>
      <c r="F44508" s="573"/>
    </row>
    <row r="44509" spans="5:6" ht="15" customHeight="1">
      <c r="E44509" s="573"/>
      <c r="F44509" s="573"/>
    </row>
    <row r="44510" spans="5:6" ht="15" customHeight="1">
      <c r="E44510" s="573"/>
      <c r="F44510" s="573"/>
    </row>
    <row r="44511" spans="5:6" ht="15" customHeight="1">
      <c r="E44511" s="573"/>
      <c r="F44511" s="573"/>
    </row>
    <row r="44512" spans="5:6" ht="15" customHeight="1">
      <c r="E44512" s="573"/>
      <c r="F44512" s="573"/>
    </row>
    <row r="44513" spans="5:6" ht="15" customHeight="1">
      <c r="E44513" s="573"/>
      <c r="F44513" s="573"/>
    </row>
    <row r="44514" spans="5:6" ht="15" customHeight="1">
      <c r="E44514" s="573"/>
      <c r="F44514" s="573"/>
    </row>
    <row r="44515" spans="5:6" ht="15" customHeight="1">
      <c r="E44515" s="573"/>
      <c r="F44515" s="573"/>
    </row>
    <row r="44516" spans="5:6" ht="15" customHeight="1">
      <c r="E44516" s="573"/>
      <c r="F44516" s="573"/>
    </row>
    <row r="44517" spans="5:6" ht="15" customHeight="1">
      <c r="E44517" s="573"/>
      <c r="F44517" s="573"/>
    </row>
    <row r="44518" spans="5:6" ht="15" customHeight="1">
      <c r="E44518" s="573"/>
      <c r="F44518" s="573"/>
    </row>
    <row r="44519" spans="5:6" ht="15" customHeight="1">
      <c r="E44519" s="573"/>
      <c r="F44519" s="573"/>
    </row>
    <row r="44520" spans="5:6" ht="15" customHeight="1">
      <c r="E44520" s="573"/>
      <c r="F44520" s="573"/>
    </row>
    <row r="44521" spans="5:6" ht="15" customHeight="1">
      <c r="E44521" s="573"/>
      <c r="F44521" s="573"/>
    </row>
    <row r="44522" spans="5:6" ht="15" customHeight="1">
      <c r="E44522" s="573"/>
      <c r="F44522" s="573"/>
    </row>
    <row r="44523" spans="5:6" ht="15" customHeight="1">
      <c r="E44523" s="573"/>
      <c r="F44523" s="573"/>
    </row>
    <row r="44524" spans="5:6" ht="15" customHeight="1">
      <c r="E44524" s="573"/>
      <c r="F44524" s="573"/>
    </row>
    <row r="44525" spans="5:6" ht="15" customHeight="1">
      <c r="E44525" s="573"/>
      <c r="F44525" s="573"/>
    </row>
    <row r="44526" spans="5:6" ht="15" customHeight="1">
      <c r="E44526" s="573"/>
      <c r="F44526" s="573"/>
    </row>
    <row r="44527" spans="5:6" ht="15" customHeight="1">
      <c r="E44527" s="573"/>
      <c r="F44527" s="573"/>
    </row>
    <row r="44528" spans="5:6" ht="15" customHeight="1">
      <c r="E44528" s="573"/>
      <c r="F44528" s="573"/>
    </row>
    <row r="44529" spans="5:6" ht="15" customHeight="1">
      <c r="E44529" s="573"/>
      <c r="F44529" s="573"/>
    </row>
    <row r="44530" spans="5:6" ht="15" customHeight="1">
      <c r="E44530" s="573"/>
      <c r="F44530" s="573"/>
    </row>
    <row r="44531" spans="5:6" ht="15" customHeight="1">
      <c r="E44531" s="573"/>
      <c r="F44531" s="573"/>
    </row>
    <row r="44532" spans="5:6" ht="15" customHeight="1">
      <c r="E44532" s="573"/>
      <c r="F44532" s="573"/>
    </row>
    <row r="44533" spans="5:6" ht="15" customHeight="1">
      <c r="E44533" s="573"/>
      <c r="F44533" s="573"/>
    </row>
    <row r="44534" spans="5:6" ht="15" customHeight="1">
      <c r="E44534" s="573"/>
      <c r="F44534" s="573"/>
    </row>
    <row r="44535" spans="5:6" ht="15" customHeight="1">
      <c r="E44535" s="573"/>
      <c r="F44535" s="573"/>
    </row>
    <row r="44536" spans="5:6" ht="15" customHeight="1">
      <c r="E44536" s="573"/>
      <c r="F44536" s="573"/>
    </row>
    <row r="44537" spans="5:6" ht="15" customHeight="1">
      <c r="E44537" s="573"/>
      <c r="F44537" s="573"/>
    </row>
    <row r="44538" spans="5:6" ht="15" customHeight="1">
      <c r="E44538" s="573"/>
      <c r="F44538" s="573"/>
    </row>
    <row r="44539" spans="5:6" ht="15" customHeight="1">
      <c r="E44539" s="573"/>
      <c r="F44539" s="573"/>
    </row>
    <row r="44540" spans="5:6" ht="15" customHeight="1">
      <c r="E44540" s="573"/>
      <c r="F44540" s="573"/>
    </row>
    <row r="44541" spans="5:6" ht="15" customHeight="1">
      <c r="E44541" s="573"/>
      <c r="F44541" s="573"/>
    </row>
    <row r="44542" spans="5:6" ht="15" customHeight="1">
      <c r="E44542" s="573"/>
      <c r="F44542" s="573"/>
    </row>
    <row r="44543" spans="5:6" ht="15" customHeight="1">
      <c r="E44543" s="573"/>
      <c r="F44543" s="573"/>
    </row>
    <row r="44544" spans="5:6" ht="15" customHeight="1">
      <c r="E44544" s="573"/>
      <c r="F44544" s="573"/>
    </row>
    <row r="44545" spans="5:6" ht="15" customHeight="1">
      <c r="E44545" s="573"/>
      <c r="F44545" s="573"/>
    </row>
    <row r="44546" spans="5:6" ht="15" customHeight="1">
      <c r="E44546" s="573"/>
      <c r="F44546" s="573"/>
    </row>
    <row r="44547" spans="5:6" ht="15" customHeight="1">
      <c r="E44547" s="573"/>
      <c r="F44547" s="573"/>
    </row>
    <row r="44548" spans="5:6" ht="15" customHeight="1">
      <c r="E44548" s="573"/>
      <c r="F44548" s="573"/>
    </row>
    <row r="44549" spans="5:6" ht="15" customHeight="1">
      <c r="E44549" s="573"/>
      <c r="F44549" s="573"/>
    </row>
    <row r="44550" spans="5:6" ht="15" customHeight="1">
      <c r="E44550" s="573"/>
      <c r="F44550" s="573"/>
    </row>
    <row r="44551" spans="5:6" ht="15" customHeight="1">
      <c r="E44551" s="573"/>
      <c r="F44551" s="573"/>
    </row>
    <row r="44552" spans="5:6" ht="15" customHeight="1">
      <c r="E44552" s="573"/>
      <c r="F44552" s="573"/>
    </row>
    <row r="44553" spans="5:6" ht="15" customHeight="1">
      <c r="E44553" s="573"/>
      <c r="F44553" s="573"/>
    </row>
    <row r="44554" spans="5:6" ht="15" customHeight="1">
      <c r="E44554" s="573"/>
      <c r="F44554" s="573"/>
    </row>
    <row r="44555" spans="5:6" ht="15" customHeight="1">
      <c r="E44555" s="573"/>
      <c r="F44555" s="573"/>
    </row>
    <row r="44556" spans="5:6" ht="15" customHeight="1">
      <c r="E44556" s="573"/>
      <c r="F44556" s="573"/>
    </row>
    <row r="44557" spans="5:6" ht="15" customHeight="1">
      <c r="E44557" s="573"/>
      <c r="F44557" s="573"/>
    </row>
    <row r="44558" spans="5:6" ht="15" customHeight="1">
      <c r="E44558" s="573"/>
      <c r="F44558" s="573"/>
    </row>
    <row r="44559" spans="5:6" ht="15" customHeight="1">
      <c r="E44559" s="573"/>
      <c r="F44559" s="573"/>
    </row>
    <row r="44560" spans="5:6" ht="15" customHeight="1">
      <c r="E44560" s="573"/>
      <c r="F44560" s="573"/>
    </row>
    <row r="44561" spans="5:6" ht="15" customHeight="1">
      <c r="E44561" s="573"/>
      <c r="F44561" s="573"/>
    </row>
    <row r="44562" spans="5:6" ht="15" customHeight="1">
      <c r="E44562" s="573"/>
      <c r="F44562" s="573"/>
    </row>
    <row r="44563" spans="5:6" ht="15" customHeight="1">
      <c r="E44563" s="573"/>
      <c r="F44563" s="573"/>
    </row>
    <row r="44564" spans="5:6" ht="15" customHeight="1">
      <c r="E44564" s="573"/>
      <c r="F44564" s="573"/>
    </row>
    <row r="44565" spans="5:6" ht="15" customHeight="1">
      <c r="E44565" s="573"/>
      <c r="F44565" s="573"/>
    </row>
    <row r="44566" spans="5:6" ht="15" customHeight="1">
      <c r="E44566" s="573"/>
      <c r="F44566" s="573"/>
    </row>
    <row r="44567" spans="5:6" ht="15" customHeight="1">
      <c r="E44567" s="573"/>
      <c r="F44567" s="573"/>
    </row>
    <row r="44568" spans="5:6" ht="15" customHeight="1">
      <c r="E44568" s="573"/>
      <c r="F44568" s="573"/>
    </row>
    <row r="44569" spans="5:6" ht="15" customHeight="1">
      <c r="E44569" s="573"/>
      <c r="F44569" s="573"/>
    </row>
    <row r="44570" spans="5:6" ht="15" customHeight="1">
      <c r="E44570" s="573"/>
      <c r="F44570" s="573"/>
    </row>
    <row r="44571" spans="5:6" ht="15" customHeight="1">
      <c r="E44571" s="573"/>
      <c r="F44571" s="573"/>
    </row>
    <row r="44572" spans="5:6" ht="15" customHeight="1">
      <c r="E44572" s="573"/>
      <c r="F44572" s="573"/>
    </row>
    <row r="44573" spans="5:6" ht="15" customHeight="1">
      <c r="E44573" s="573"/>
      <c r="F44573" s="573"/>
    </row>
    <row r="44574" spans="5:6" ht="15" customHeight="1">
      <c r="E44574" s="573"/>
      <c r="F44574" s="573"/>
    </row>
    <row r="44575" spans="5:6" ht="15" customHeight="1">
      <c r="E44575" s="573"/>
      <c r="F44575" s="573"/>
    </row>
    <row r="44576" spans="5:6" ht="15" customHeight="1">
      <c r="E44576" s="573"/>
      <c r="F44576" s="573"/>
    </row>
    <row r="44577" spans="5:6" ht="15" customHeight="1">
      <c r="E44577" s="573"/>
      <c r="F44577" s="573"/>
    </row>
    <row r="44578" spans="5:6" ht="15" customHeight="1">
      <c r="E44578" s="573"/>
      <c r="F44578" s="573"/>
    </row>
    <row r="44579" spans="5:6" ht="15" customHeight="1">
      <c r="E44579" s="573"/>
      <c r="F44579" s="573"/>
    </row>
    <row r="44580" spans="5:6" ht="15" customHeight="1">
      <c r="E44580" s="573"/>
      <c r="F44580" s="573"/>
    </row>
    <row r="44581" spans="5:6" ht="15" customHeight="1">
      <c r="E44581" s="573"/>
      <c r="F44581" s="573"/>
    </row>
    <row r="44582" spans="5:6" ht="15" customHeight="1">
      <c r="E44582" s="573"/>
      <c r="F44582" s="573"/>
    </row>
    <row r="44583" spans="5:6" ht="15" customHeight="1">
      <c r="E44583" s="573"/>
      <c r="F44583" s="573"/>
    </row>
    <row r="44584" spans="5:6" ht="15" customHeight="1">
      <c r="E44584" s="573"/>
      <c r="F44584" s="573"/>
    </row>
    <row r="44585" spans="5:6" ht="15" customHeight="1">
      <c r="E44585" s="573"/>
      <c r="F44585" s="573"/>
    </row>
    <row r="44586" spans="5:6" ht="15" customHeight="1">
      <c r="E44586" s="573"/>
      <c r="F44586" s="573"/>
    </row>
    <row r="44587" spans="5:6" ht="15" customHeight="1">
      <c r="E44587" s="573"/>
      <c r="F44587" s="573"/>
    </row>
    <row r="44588" spans="5:6" ht="15" customHeight="1">
      <c r="E44588" s="573"/>
      <c r="F44588" s="573"/>
    </row>
    <row r="44589" spans="5:6" ht="15" customHeight="1">
      <c r="E44589" s="573"/>
      <c r="F44589" s="573"/>
    </row>
    <row r="44590" spans="5:6" ht="15" customHeight="1">
      <c r="E44590" s="573"/>
      <c r="F44590" s="573"/>
    </row>
    <row r="44591" spans="5:6" ht="15" customHeight="1">
      <c r="E44591" s="573"/>
      <c r="F44591" s="573"/>
    </row>
    <row r="44592" spans="5:6" ht="15" customHeight="1">
      <c r="E44592" s="573"/>
      <c r="F44592" s="573"/>
    </row>
    <row r="44593" spans="5:6" ht="15" customHeight="1">
      <c r="E44593" s="573"/>
      <c r="F44593" s="573"/>
    </row>
    <row r="44594" spans="5:6" ht="15" customHeight="1">
      <c r="E44594" s="573"/>
      <c r="F44594" s="573"/>
    </row>
    <row r="44595" spans="5:6" ht="15" customHeight="1">
      <c r="E44595" s="573"/>
      <c r="F44595" s="573"/>
    </row>
    <row r="44596" spans="5:6" ht="15" customHeight="1">
      <c r="E44596" s="573"/>
      <c r="F44596" s="573"/>
    </row>
    <row r="44597" spans="5:6" ht="15" customHeight="1">
      <c r="E44597" s="573"/>
      <c r="F44597" s="573"/>
    </row>
    <row r="44598" spans="5:6" ht="15" customHeight="1">
      <c r="E44598" s="573"/>
      <c r="F44598" s="573"/>
    </row>
    <row r="44599" spans="5:6" ht="15" customHeight="1">
      <c r="E44599" s="573"/>
      <c r="F44599" s="573"/>
    </row>
    <row r="44600" spans="5:6" ht="15" customHeight="1">
      <c r="E44600" s="573"/>
      <c r="F44600" s="573"/>
    </row>
    <row r="44601" spans="5:6" ht="15" customHeight="1">
      <c r="E44601" s="573"/>
      <c r="F44601" s="573"/>
    </row>
    <row r="44602" spans="5:6" ht="15" customHeight="1">
      <c r="E44602" s="573"/>
      <c r="F44602" s="573"/>
    </row>
    <row r="44603" spans="5:6" ht="15" customHeight="1">
      <c r="E44603" s="573"/>
      <c r="F44603" s="573"/>
    </row>
    <row r="44604" spans="5:6" ht="15" customHeight="1">
      <c r="E44604" s="573"/>
      <c r="F44604" s="573"/>
    </row>
    <row r="44605" spans="5:6" ht="15" customHeight="1">
      <c r="E44605" s="573"/>
      <c r="F44605" s="573"/>
    </row>
    <row r="44606" spans="5:6" ht="15" customHeight="1">
      <c r="E44606" s="573"/>
      <c r="F44606" s="573"/>
    </row>
    <row r="44607" spans="5:6" ht="15" customHeight="1">
      <c r="E44607" s="573"/>
      <c r="F44607" s="573"/>
    </row>
    <row r="44608" spans="5:6" ht="15" customHeight="1">
      <c r="E44608" s="573"/>
      <c r="F44608" s="573"/>
    </row>
    <row r="44609" spans="5:6" ht="15" customHeight="1">
      <c r="E44609" s="573"/>
      <c r="F44609" s="573"/>
    </row>
    <row r="44610" spans="5:6" ht="15" customHeight="1">
      <c r="E44610" s="573"/>
      <c r="F44610" s="573"/>
    </row>
    <row r="44611" spans="5:6" ht="15" customHeight="1">
      <c r="E44611" s="573"/>
      <c r="F44611" s="573"/>
    </row>
    <row r="44612" spans="5:6" ht="15" customHeight="1">
      <c r="E44612" s="573"/>
      <c r="F44612" s="573"/>
    </row>
    <row r="44613" spans="5:6" ht="15" customHeight="1">
      <c r="E44613" s="573"/>
      <c r="F44613" s="573"/>
    </row>
    <row r="44614" spans="5:6" ht="15" customHeight="1">
      <c r="E44614" s="573"/>
      <c r="F44614" s="573"/>
    </row>
    <row r="44615" spans="5:6" ht="15" customHeight="1">
      <c r="E44615" s="573"/>
      <c r="F44615" s="573"/>
    </row>
    <row r="44616" spans="5:6" ht="15" customHeight="1">
      <c r="E44616" s="573"/>
      <c r="F44616" s="573"/>
    </row>
    <row r="44617" spans="5:6" ht="15" customHeight="1">
      <c r="E44617" s="573"/>
      <c r="F44617" s="573"/>
    </row>
    <row r="44618" spans="5:6" ht="15" customHeight="1">
      <c r="E44618" s="573"/>
      <c r="F44618" s="573"/>
    </row>
    <row r="44619" spans="5:6" ht="15" customHeight="1">
      <c r="E44619" s="573"/>
      <c r="F44619" s="573"/>
    </row>
    <row r="44620" spans="5:6" ht="15" customHeight="1">
      <c r="E44620" s="573"/>
      <c r="F44620" s="573"/>
    </row>
    <row r="44621" spans="5:6" ht="15" customHeight="1">
      <c r="E44621" s="573"/>
      <c r="F44621" s="573"/>
    </row>
    <row r="44622" spans="5:6" ht="15" customHeight="1">
      <c r="E44622" s="573"/>
      <c r="F44622" s="573"/>
    </row>
    <row r="44623" spans="5:6" ht="15" customHeight="1">
      <c r="E44623" s="573"/>
      <c r="F44623" s="573"/>
    </row>
    <row r="44624" spans="5:6" ht="15" customHeight="1">
      <c r="E44624" s="573"/>
      <c r="F44624" s="573"/>
    </row>
    <row r="44625" spans="5:6" ht="15" customHeight="1">
      <c r="E44625" s="573"/>
      <c r="F44625" s="573"/>
    </row>
    <row r="44626" spans="5:6" ht="15" customHeight="1">
      <c r="E44626" s="573"/>
      <c r="F44626" s="573"/>
    </row>
    <row r="44627" spans="5:6" ht="15" customHeight="1">
      <c r="E44627" s="573"/>
      <c r="F44627" s="573"/>
    </row>
    <row r="44628" spans="5:6" ht="15" customHeight="1">
      <c r="E44628" s="573"/>
      <c r="F44628" s="573"/>
    </row>
    <row r="44629" spans="5:6" ht="15" customHeight="1">
      <c r="E44629" s="573"/>
      <c r="F44629" s="573"/>
    </row>
    <row r="44630" spans="5:6" ht="15" customHeight="1">
      <c r="E44630" s="573"/>
      <c r="F44630" s="573"/>
    </row>
    <row r="44631" spans="5:6" ht="15" customHeight="1">
      <c r="E44631" s="573"/>
      <c r="F44631" s="573"/>
    </row>
    <row r="44632" spans="5:6" ht="15" customHeight="1">
      <c r="E44632" s="573"/>
      <c r="F44632" s="573"/>
    </row>
    <row r="44633" spans="5:6" ht="15" customHeight="1">
      <c r="E44633" s="573"/>
      <c r="F44633" s="573"/>
    </row>
    <row r="44634" spans="5:6" ht="15" customHeight="1">
      <c r="E44634" s="573"/>
      <c r="F44634" s="573"/>
    </row>
    <row r="44635" spans="5:6" ht="15" customHeight="1">
      <c r="E44635" s="573"/>
      <c r="F44635" s="573"/>
    </row>
    <row r="44636" spans="5:6" ht="15" customHeight="1">
      <c r="E44636" s="573"/>
      <c r="F44636" s="573"/>
    </row>
    <row r="44637" spans="5:6" ht="15" customHeight="1">
      <c r="E44637" s="573"/>
      <c r="F44637" s="573"/>
    </row>
    <row r="44638" spans="5:6" ht="15" customHeight="1">
      <c r="E44638" s="573"/>
      <c r="F44638" s="573"/>
    </row>
    <row r="44639" spans="5:6" ht="15" customHeight="1">
      <c r="E44639" s="573"/>
      <c r="F44639" s="573"/>
    </row>
    <row r="44640" spans="5:6" ht="15" customHeight="1">
      <c r="E44640" s="573"/>
      <c r="F44640" s="573"/>
    </row>
    <row r="44641" spans="5:6" ht="15" customHeight="1">
      <c r="E44641" s="573"/>
      <c r="F44641" s="573"/>
    </row>
    <row r="44642" spans="5:6" ht="15" customHeight="1">
      <c r="E44642" s="573"/>
      <c r="F44642" s="573"/>
    </row>
    <row r="44643" spans="5:6" ht="15" customHeight="1">
      <c r="E44643" s="573"/>
      <c r="F44643" s="573"/>
    </row>
    <row r="44644" spans="5:6" ht="15" customHeight="1">
      <c r="E44644" s="573"/>
      <c r="F44644" s="573"/>
    </row>
    <row r="44645" spans="5:6" ht="15" customHeight="1">
      <c r="E44645" s="573"/>
      <c r="F44645" s="573"/>
    </row>
    <row r="44646" spans="5:6" ht="15" customHeight="1">
      <c r="E44646" s="573"/>
      <c r="F44646" s="573"/>
    </row>
    <row r="44647" spans="5:6" ht="15" customHeight="1">
      <c r="E44647" s="573"/>
      <c r="F44647" s="573"/>
    </row>
    <row r="44648" spans="5:6" ht="15" customHeight="1">
      <c r="E44648" s="573"/>
      <c r="F44648" s="573"/>
    </row>
    <row r="44649" spans="5:6" ht="15" customHeight="1">
      <c r="E44649" s="573"/>
      <c r="F44649" s="573"/>
    </row>
    <row r="44650" spans="5:6" ht="15" customHeight="1">
      <c r="E44650" s="573"/>
      <c r="F44650" s="573"/>
    </row>
    <row r="44651" spans="5:6" ht="15" customHeight="1">
      <c r="E44651" s="573"/>
      <c r="F44651" s="573"/>
    </row>
    <row r="44652" spans="5:6" ht="15" customHeight="1">
      <c r="E44652" s="573"/>
      <c r="F44652" s="573"/>
    </row>
    <row r="44653" spans="5:6" ht="15" customHeight="1">
      <c r="E44653" s="573"/>
      <c r="F44653" s="573"/>
    </row>
    <row r="44654" spans="5:6" ht="15" customHeight="1">
      <c r="E44654" s="573"/>
      <c r="F44654" s="573"/>
    </row>
    <row r="44655" spans="5:6" ht="15" customHeight="1">
      <c r="E44655" s="573"/>
      <c r="F44655" s="573"/>
    </row>
    <row r="44656" spans="5:6" ht="15" customHeight="1">
      <c r="E44656" s="573"/>
      <c r="F44656" s="573"/>
    </row>
    <row r="44657" spans="5:6" ht="15" customHeight="1">
      <c r="E44657" s="573"/>
      <c r="F44657" s="573"/>
    </row>
    <row r="44658" spans="5:6" ht="15" customHeight="1">
      <c r="E44658" s="573"/>
      <c r="F44658" s="573"/>
    </row>
    <row r="44659" spans="5:6" ht="15" customHeight="1">
      <c r="E44659" s="573"/>
      <c r="F44659" s="573"/>
    </row>
    <row r="44660" spans="5:6" ht="15" customHeight="1">
      <c r="E44660" s="573"/>
      <c r="F44660" s="573"/>
    </row>
    <row r="44661" spans="5:6" ht="15" customHeight="1">
      <c r="E44661" s="573"/>
      <c r="F44661" s="573"/>
    </row>
    <row r="44662" spans="5:6" ht="15" customHeight="1">
      <c r="E44662" s="573"/>
      <c r="F44662" s="573"/>
    </row>
    <row r="44663" spans="5:6" ht="15" customHeight="1">
      <c r="E44663" s="573"/>
      <c r="F44663" s="573"/>
    </row>
    <row r="44664" spans="5:6" ht="15" customHeight="1">
      <c r="E44664" s="573"/>
      <c r="F44664" s="573"/>
    </row>
    <row r="44665" spans="5:6" ht="15" customHeight="1">
      <c r="E44665" s="573"/>
      <c r="F44665" s="573"/>
    </row>
    <row r="44666" spans="5:6" ht="15" customHeight="1">
      <c r="E44666" s="573"/>
      <c r="F44666" s="573"/>
    </row>
    <row r="44667" spans="5:6" ht="15" customHeight="1">
      <c r="E44667" s="573"/>
      <c r="F44667" s="573"/>
    </row>
    <row r="44668" spans="5:6" ht="15" customHeight="1">
      <c r="E44668" s="573"/>
      <c r="F44668" s="573"/>
    </row>
    <row r="44669" spans="5:6" ht="15" customHeight="1">
      <c r="E44669" s="573"/>
      <c r="F44669" s="573"/>
    </row>
    <row r="44670" spans="5:6" ht="15" customHeight="1">
      <c r="E44670" s="573"/>
      <c r="F44670" s="573"/>
    </row>
    <row r="44671" spans="5:6" ht="15" customHeight="1">
      <c r="E44671" s="573"/>
      <c r="F44671" s="573"/>
    </row>
    <row r="44672" spans="5:6" ht="15" customHeight="1">
      <c r="E44672" s="573"/>
      <c r="F44672" s="573"/>
    </row>
    <row r="44673" spans="5:6" ht="15" customHeight="1">
      <c r="E44673" s="573"/>
      <c r="F44673" s="573"/>
    </row>
    <row r="44674" spans="5:6" ht="15" customHeight="1">
      <c r="E44674" s="573"/>
      <c r="F44674" s="573"/>
    </row>
    <row r="44675" spans="5:6" ht="15" customHeight="1">
      <c r="E44675" s="573"/>
      <c r="F44675" s="573"/>
    </row>
    <row r="44676" spans="5:6" ht="15" customHeight="1">
      <c r="E44676" s="573"/>
      <c r="F44676" s="573"/>
    </row>
    <row r="44677" spans="5:6" ht="15" customHeight="1">
      <c r="E44677" s="573"/>
      <c r="F44677" s="573"/>
    </row>
    <row r="44678" spans="5:6" ht="15" customHeight="1">
      <c r="E44678" s="573"/>
      <c r="F44678" s="573"/>
    </row>
    <row r="44679" spans="5:6" ht="15" customHeight="1">
      <c r="E44679" s="573"/>
      <c r="F44679" s="573"/>
    </row>
    <row r="44680" spans="5:6" ht="15" customHeight="1">
      <c r="E44680" s="573"/>
      <c r="F44680" s="573"/>
    </row>
    <row r="44681" spans="5:6" ht="15" customHeight="1">
      <c r="E44681" s="573"/>
      <c r="F44681" s="573"/>
    </row>
    <row r="44682" spans="5:6" ht="15" customHeight="1">
      <c r="E44682" s="573"/>
      <c r="F44682" s="573"/>
    </row>
    <row r="44683" spans="5:6" ht="15" customHeight="1">
      <c r="E44683" s="573"/>
      <c r="F44683" s="573"/>
    </row>
    <row r="44684" spans="5:6" ht="15" customHeight="1">
      <c r="E44684" s="573"/>
      <c r="F44684" s="573"/>
    </row>
    <row r="44685" spans="5:6" ht="15" customHeight="1">
      <c r="E44685" s="573"/>
      <c r="F44685" s="573"/>
    </row>
    <row r="44686" spans="5:6" ht="15" customHeight="1">
      <c r="E44686" s="573"/>
      <c r="F44686" s="573"/>
    </row>
    <row r="44687" spans="5:6" ht="15" customHeight="1">
      <c r="E44687" s="573"/>
      <c r="F44687" s="573"/>
    </row>
    <row r="44688" spans="5:6" ht="15" customHeight="1">
      <c r="E44688" s="573"/>
      <c r="F44688" s="573"/>
    </row>
    <row r="44689" spans="5:6" ht="15" customHeight="1">
      <c r="E44689" s="573"/>
      <c r="F44689" s="573"/>
    </row>
    <row r="44690" spans="5:6" ht="15" customHeight="1">
      <c r="E44690" s="573"/>
      <c r="F44690" s="573"/>
    </row>
    <row r="44691" spans="5:6" ht="15" customHeight="1">
      <c r="E44691" s="573"/>
      <c r="F44691" s="573"/>
    </row>
    <row r="44692" spans="5:6" ht="15" customHeight="1">
      <c r="E44692" s="573"/>
      <c r="F44692" s="573"/>
    </row>
    <row r="44693" spans="5:6" ht="15" customHeight="1">
      <c r="E44693" s="573"/>
      <c r="F44693" s="573"/>
    </row>
    <row r="44694" spans="5:6" ht="15" customHeight="1">
      <c r="E44694" s="573"/>
      <c r="F44694" s="573"/>
    </row>
    <row r="44695" spans="5:6" ht="15" customHeight="1">
      <c r="E44695" s="573"/>
      <c r="F44695" s="573"/>
    </row>
    <row r="44696" spans="5:6" ht="15" customHeight="1">
      <c r="E44696" s="573"/>
      <c r="F44696" s="573"/>
    </row>
    <row r="44697" spans="5:6" ht="15" customHeight="1">
      <c r="E44697" s="573"/>
      <c r="F44697" s="573"/>
    </row>
    <row r="44698" spans="5:6" ht="15" customHeight="1">
      <c r="E44698" s="573"/>
      <c r="F44698" s="573"/>
    </row>
    <row r="44699" spans="5:6" ht="15" customHeight="1">
      <c r="E44699" s="573"/>
      <c r="F44699" s="573"/>
    </row>
    <row r="44700" spans="5:6" ht="15" customHeight="1">
      <c r="E44700" s="573"/>
      <c r="F44700" s="573"/>
    </row>
    <row r="44701" spans="5:6" ht="15" customHeight="1">
      <c r="E44701" s="573"/>
      <c r="F44701" s="573"/>
    </row>
    <row r="44702" spans="5:6" ht="15" customHeight="1">
      <c r="E44702" s="573"/>
      <c r="F44702" s="573"/>
    </row>
    <row r="44703" spans="5:6" ht="15" customHeight="1">
      <c r="E44703" s="573"/>
      <c r="F44703" s="573"/>
    </row>
    <row r="44704" spans="5:6" ht="15" customHeight="1">
      <c r="E44704" s="573"/>
      <c r="F44704" s="573"/>
    </row>
    <row r="44705" spans="5:6" ht="15" customHeight="1">
      <c r="E44705" s="573"/>
      <c r="F44705" s="573"/>
    </row>
    <row r="44706" spans="5:6" ht="15" customHeight="1">
      <c r="E44706" s="573"/>
      <c r="F44706" s="573"/>
    </row>
    <row r="44707" spans="5:6" ht="15" customHeight="1">
      <c r="E44707" s="573"/>
      <c r="F44707" s="573"/>
    </row>
    <row r="44708" spans="5:6" ht="15" customHeight="1">
      <c r="E44708" s="573"/>
      <c r="F44708" s="573"/>
    </row>
    <row r="44709" spans="5:6" ht="15" customHeight="1">
      <c r="E44709" s="573"/>
      <c r="F44709" s="573"/>
    </row>
    <row r="44710" spans="5:6" ht="15" customHeight="1">
      <c r="E44710" s="573"/>
      <c r="F44710" s="573"/>
    </row>
    <row r="44711" spans="5:6" ht="15" customHeight="1">
      <c r="E44711" s="573"/>
      <c r="F44711" s="573"/>
    </row>
    <row r="44712" spans="5:6" ht="15" customHeight="1">
      <c r="E44712" s="573"/>
      <c r="F44712" s="573"/>
    </row>
    <row r="44713" spans="5:6" ht="15" customHeight="1">
      <c r="E44713" s="573"/>
      <c r="F44713" s="573"/>
    </row>
    <row r="44714" spans="5:6" ht="15" customHeight="1">
      <c r="E44714" s="573"/>
      <c r="F44714" s="573"/>
    </row>
    <row r="44715" spans="5:6" ht="15" customHeight="1">
      <c r="E44715" s="573"/>
      <c r="F44715" s="573"/>
    </row>
    <row r="44716" spans="5:6" ht="15" customHeight="1">
      <c r="E44716" s="573"/>
      <c r="F44716" s="573"/>
    </row>
    <row r="44717" spans="5:6" ht="15" customHeight="1">
      <c r="E44717" s="573"/>
      <c r="F44717" s="573"/>
    </row>
    <row r="44718" spans="5:6" ht="15" customHeight="1">
      <c r="E44718" s="573"/>
      <c r="F44718" s="573"/>
    </row>
    <row r="44719" spans="5:6" ht="15" customHeight="1">
      <c r="E44719" s="573"/>
      <c r="F44719" s="573"/>
    </row>
    <row r="44720" spans="5:6" ht="15" customHeight="1">
      <c r="E44720" s="573"/>
      <c r="F44720" s="573"/>
    </row>
    <row r="44721" spans="5:6" ht="15" customHeight="1">
      <c r="E44721" s="573"/>
      <c r="F44721" s="573"/>
    </row>
    <row r="44722" spans="5:6" ht="15" customHeight="1">
      <c r="E44722" s="573"/>
      <c r="F44722" s="573"/>
    </row>
    <row r="44723" spans="5:6" ht="15" customHeight="1">
      <c r="E44723" s="573"/>
      <c r="F44723" s="573"/>
    </row>
    <row r="44724" spans="5:6" ht="15" customHeight="1">
      <c r="E44724" s="573"/>
      <c r="F44724" s="573"/>
    </row>
    <row r="44725" spans="5:6" ht="15" customHeight="1">
      <c r="E44725" s="573"/>
      <c r="F44725" s="573"/>
    </row>
    <row r="44726" spans="5:6" ht="15" customHeight="1">
      <c r="E44726" s="573"/>
      <c r="F44726" s="573"/>
    </row>
    <row r="44727" spans="5:6" ht="15" customHeight="1">
      <c r="E44727" s="573"/>
      <c r="F44727" s="573"/>
    </row>
    <row r="44728" spans="5:6" ht="15" customHeight="1">
      <c r="E44728" s="573"/>
      <c r="F44728" s="573"/>
    </row>
    <row r="44729" spans="5:6" ht="15" customHeight="1">
      <c r="E44729" s="573"/>
      <c r="F44729" s="573"/>
    </row>
    <row r="44730" spans="5:6" ht="15" customHeight="1">
      <c r="E44730" s="573"/>
      <c r="F44730" s="573"/>
    </row>
    <row r="44731" spans="5:6" ht="15" customHeight="1">
      <c r="E44731" s="573"/>
      <c r="F44731" s="573"/>
    </row>
    <row r="44732" spans="5:6" ht="15" customHeight="1">
      <c r="E44732" s="573"/>
      <c r="F44732" s="573"/>
    </row>
    <row r="44733" spans="5:6" ht="15" customHeight="1">
      <c r="E44733" s="573"/>
      <c r="F44733" s="573"/>
    </row>
    <row r="44734" spans="5:6" ht="15" customHeight="1">
      <c r="E44734" s="573"/>
      <c r="F44734" s="573"/>
    </row>
    <row r="44735" spans="5:6" ht="15" customHeight="1">
      <c r="E44735" s="573"/>
      <c r="F44735" s="573"/>
    </row>
    <row r="44736" spans="5:6" ht="15" customHeight="1">
      <c r="E44736" s="573"/>
      <c r="F44736" s="573"/>
    </row>
    <row r="44737" spans="5:6" ht="15" customHeight="1">
      <c r="E44737" s="573"/>
      <c r="F44737" s="573"/>
    </row>
    <row r="44738" spans="5:6" ht="15" customHeight="1">
      <c r="E44738" s="573"/>
      <c r="F44738" s="573"/>
    </row>
    <row r="44739" spans="5:6" ht="15" customHeight="1">
      <c r="E44739" s="573"/>
      <c r="F44739" s="573"/>
    </row>
    <row r="44740" spans="5:6" ht="15" customHeight="1">
      <c r="E44740" s="573"/>
      <c r="F44740" s="573"/>
    </row>
    <row r="44741" spans="5:6" ht="15" customHeight="1">
      <c r="E44741" s="573"/>
      <c r="F44741" s="573"/>
    </row>
    <row r="44742" spans="5:6" ht="15" customHeight="1">
      <c r="E44742" s="573"/>
      <c r="F44742" s="573"/>
    </row>
    <row r="44743" spans="5:6" ht="15" customHeight="1">
      <c r="E44743" s="573"/>
      <c r="F44743" s="573"/>
    </row>
    <row r="44744" spans="5:6" ht="15" customHeight="1">
      <c r="E44744" s="573"/>
      <c r="F44744" s="573"/>
    </row>
    <row r="44745" spans="5:6" ht="15" customHeight="1">
      <c r="E44745" s="573"/>
      <c r="F44745" s="573"/>
    </row>
    <row r="44746" spans="5:6" ht="15" customHeight="1">
      <c r="E44746" s="573"/>
      <c r="F44746" s="573"/>
    </row>
    <row r="44747" spans="5:6" ht="15" customHeight="1">
      <c r="E44747" s="573"/>
      <c r="F44747" s="573"/>
    </row>
    <row r="44748" spans="5:6" ht="15" customHeight="1">
      <c r="E44748" s="573"/>
      <c r="F44748" s="573"/>
    </row>
    <row r="44749" spans="5:6" ht="15" customHeight="1">
      <c r="E44749" s="573"/>
      <c r="F44749" s="573"/>
    </row>
    <row r="44750" spans="5:6" ht="15" customHeight="1">
      <c r="E44750" s="573"/>
      <c r="F44750" s="573"/>
    </row>
    <row r="44751" spans="5:6" ht="15" customHeight="1">
      <c r="E44751" s="573"/>
      <c r="F44751" s="573"/>
    </row>
    <row r="44752" spans="5:6" ht="15" customHeight="1">
      <c r="E44752" s="573"/>
      <c r="F44752" s="573"/>
    </row>
    <row r="44753" spans="5:6" ht="15" customHeight="1">
      <c r="E44753" s="573"/>
      <c r="F44753" s="573"/>
    </row>
    <row r="44754" spans="5:6" ht="15" customHeight="1">
      <c r="E44754" s="573"/>
      <c r="F44754" s="573"/>
    </row>
    <row r="44755" spans="5:6" ht="15" customHeight="1">
      <c r="E44755" s="573"/>
      <c r="F44755" s="573"/>
    </row>
    <row r="44756" spans="5:6" ht="15" customHeight="1">
      <c r="E44756" s="573"/>
      <c r="F44756" s="573"/>
    </row>
    <row r="44757" spans="5:6" ht="15" customHeight="1">
      <c r="E44757" s="573"/>
      <c r="F44757" s="573"/>
    </row>
    <row r="44758" spans="5:6" ht="15" customHeight="1">
      <c r="E44758" s="573"/>
      <c r="F44758" s="573"/>
    </row>
    <row r="44759" spans="5:6" ht="15" customHeight="1">
      <c r="E44759" s="573"/>
      <c r="F44759" s="573"/>
    </row>
    <row r="44760" spans="5:6" ht="15" customHeight="1">
      <c r="E44760" s="573"/>
      <c r="F44760" s="573"/>
    </row>
    <row r="44761" spans="5:6" ht="15" customHeight="1">
      <c r="E44761" s="573"/>
      <c r="F44761" s="573"/>
    </row>
    <row r="44762" spans="5:6" ht="15" customHeight="1">
      <c r="E44762" s="573"/>
      <c r="F44762" s="573"/>
    </row>
    <row r="44763" spans="5:6" ht="15" customHeight="1">
      <c r="E44763" s="573"/>
      <c r="F44763" s="573"/>
    </row>
    <row r="44764" spans="5:6" ht="15" customHeight="1">
      <c r="E44764" s="573"/>
      <c r="F44764" s="573"/>
    </row>
    <row r="44765" spans="5:6" ht="15" customHeight="1">
      <c r="E44765" s="573"/>
      <c r="F44765" s="573"/>
    </row>
    <row r="44766" spans="5:6" ht="15" customHeight="1">
      <c r="E44766" s="573"/>
      <c r="F44766" s="573"/>
    </row>
    <row r="44767" spans="5:6" ht="15" customHeight="1">
      <c r="E44767" s="573"/>
      <c r="F44767" s="573"/>
    </row>
    <row r="44768" spans="5:6" ht="15" customHeight="1">
      <c r="E44768" s="573"/>
      <c r="F44768" s="573"/>
    </row>
    <row r="44769" spans="5:6" ht="15" customHeight="1">
      <c r="E44769" s="573"/>
      <c r="F44769" s="573"/>
    </row>
    <row r="44770" spans="5:6" ht="15" customHeight="1">
      <c r="E44770" s="573"/>
      <c r="F44770" s="573"/>
    </row>
    <row r="44771" spans="5:6" ht="15" customHeight="1">
      <c r="E44771" s="573"/>
      <c r="F44771" s="573"/>
    </row>
    <row r="44772" spans="5:6" ht="15" customHeight="1">
      <c r="E44772" s="573"/>
      <c r="F44772" s="573"/>
    </row>
    <row r="44773" spans="5:6" ht="15" customHeight="1">
      <c r="E44773" s="573"/>
      <c r="F44773" s="573"/>
    </row>
    <row r="44774" spans="5:6" ht="15" customHeight="1">
      <c r="E44774" s="573"/>
      <c r="F44774" s="573"/>
    </row>
    <row r="44775" spans="5:6" ht="15" customHeight="1">
      <c r="E44775" s="573"/>
      <c r="F44775" s="573"/>
    </row>
    <row r="44776" spans="5:6" ht="15" customHeight="1">
      <c r="E44776" s="573"/>
      <c r="F44776" s="573"/>
    </row>
    <row r="44777" spans="5:6" ht="15" customHeight="1">
      <c r="E44777" s="573"/>
      <c r="F44777" s="573"/>
    </row>
    <row r="44778" spans="5:6" ht="15" customHeight="1">
      <c r="E44778" s="573"/>
      <c r="F44778" s="573"/>
    </row>
    <row r="44779" spans="5:6" ht="15" customHeight="1">
      <c r="E44779" s="573"/>
      <c r="F44779" s="573"/>
    </row>
    <row r="44780" spans="5:6" ht="15" customHeight="1">
      <c r="E44780" s="573"/>
      <c r="F44780" s="573"/>
    </row>
    <row r="44781" spans="5:6" ht="15" customHeight="1">
      <c r="E44781" s="573"/>
      <c r="F44781" s="573"/>
    </row>
    <row r="44782" spans="5:6" ht="15" customHeight="1">
      <c r="E44782" s="573"/>
      <c r="F44782" s="573"/>
    </row>
    <row r="44783" spans="5:6" ht="15" customHeight="1">
      <c r="E44783" s="573"/>
      <c r="F44783" s="573"/>
    </row>
    <row r="44784" spans="5:6" ht="15" customHeight="1">
      <c r="E44784" s="573"/>
      <c r="F44784" s="573"/>
    </row>
    <row r="44785" spans="5:6" ht="15" customHeight="1">
      <c r="E44785" s="573"/>
      <c r="F44785" s="573"/>
    </row>
    <row r="44786" spans="5:6" ht="15" customHeight="1">
      <c r="E44786" s="573"/>
      <c r="F44786" s="573"/>
    </row>
    <row r="44787" spans="5:6" ht="15" customHeight="1">
      <c r="E44787" s="573"/>
      <c r="F44787" s="573"/>
    </row>
    <row r="44788" spans="5:6" ht="15" customHeight="1">
      <c r="E44788" s="573"/>
      <c r="F44788" s="573"/>
    </row>
    <row r="44789" spans="5:6" ht="15" customHeight="1">
      <c r="E44789" s="573"/>
      <c r="F44789" s="573"/>
    </row>
    <row r="44790" spans="5:6" ht="15" customHeight="1">
      <c r="E44790" s="573"/>
      <c r="F44790" s="573"/>
    </row>
    <row r="44791" spans="5:6" ht="15" customHeight="1">
      <c r="E44791" s="573"/>
      <c r="F44791" s="573"/>
    </row>
    <row r="44792" spans="5:6" ht="15" customHeight="1">
      <c r="E44792" s="573"/>
      <c r="F44792" s="573"/>
    </row>
    <row r="44793" spans="5:6" ht="15" customHeight="1">
      <c r="E44793" s="573"/>
      <c r="F44793" s="573"/>
    </row>
    <row r="44794" spans="5:6" ht="15" customHeight="1">
      <c r="E44794" s="573"/>
      <c r="F44794" s="573"/>
    </row>
    <row r="44795" spans="5:6" ht="15" customHeight="1">
      <c r="E44795" s="573"/>
      <c r="F44795" s="573"/>
    </row>
    <row r="44796" spans="5:6" ht="15" customHeight="1">
      <c r="E44796" s="573"/>
      <c r="F44796" s="573"/>
    </row>
    <row r="44797" spans="5:6" ht="15" customHeight="1">
      <c r="E44797" s="573"/>
      <c r="F44797" s="573"/>
    </row>
    <row r="44798" spans="5:6" ht="15" customHeight="1">
      <c r="E44798" s="573"/>
      <c r="F44798" s="573"/>
    </row>
    <row r="44799" spans="5:6" ht="15" customHeight="1">
      <c r="E44799" s="573"/>
      <c r="F44799" s="573"/>
    </row>
    <row r="44800" spans="5:6" ht="15" customHeight="1">
      <c r="E44800" s="573"/>
      <c r="F44800" s="573"/>
    </row>
    <row r="44801" spans="5:6" ht="15" customHeight="1">
      <c r="E44801" s="573"/>
      <c r="F44801" s="573"/>
    </row>
    <row r="44802" spans="5:6" ht="15" customHeight="1">
      <c r="E44802" s="573"/>
      <c r="F44802" s="573"/>
    </row>
    <row r="44803" spans="5:6" ht="15" customHeight="1">
      <c r="E44803" s="573"/>
      <c r="F44803" s="573"/>
    </row>
    <row r="44804" spans="5:6" ht="15" customHeight="1">
      <c r="E44804" s="573"/>
      <c r="F44804" s="573"/>
    </row>
    <row r="44805" spans="5:6" ht="15" customHeight="1">
      <c r="E44805" s="573"/>
      <c r="F44805" s="573"/>
    </row>
    <row r="44806" spans="5:6" ht="15" customHeight="1">
      <c r="E44806" s="573"/>
      <c r="F44806" s="573"/>
    </row>
    <row r="44807" spans="5:6" ht="15" customHeight="1">
      <c r="E44807" s="573"/>
      <c r="F44807" s="573"/>
    </row>
    <row r="44808" spans="5:6" ht="15" customHeight="1">
      <c r="E44808" s="573"/>
      <c r="F44808" s="573"/>
    </row>
    <row r="44809" spans="5:6" ht="15" customHeight="1">
      <c r="E44809" s="573"/>
      <c r="F44809" s="573"/>
    </row>
    <row r="44810" spans="5:6" ht="15" customHeight="1">
      <c r="E44810" s="573"/>
      <c r="F44810" s="573"/>
    </row>
    <row r="44811" spans="5:6" ht="15" customHeight="1">
      <c r="E44811" s="573"/>
      <c r="F44811" s="573"/>
    </row>
    <row r="44812" spans="5:6" ht="15" customHeight="1">
      <c r="E44812" s="573"/>
      <c r="F44812" s="573"/>
    </row>
    <row r="44813" spans="5:6" ht="15" customHeight="1">
      <c r="E44813" s="573"/>
      <c r="F44813" s="573"/>
    </row>
    <row r="44814" spans="5:6" ht="15" customHeight="1">
      <c r="E44814" s="573"/>
      <c r="F44814" s="573"/>
    </row>
    <row r="44815" spans="5:6" ht="15" customHeight="1">
      <c r="E44815" s="573"/>
      <c r="F44815" s="573"/>
    </row>
    <row r="44816" spans="5:6" ht="15" customHeight="1">
      <c r="E44816" s="573"/>
      <c r="F44816" s="573"/>
    </row>
    <row r="44817" spans="5:6" ht="15" customHeight="1">
      <c r="E44817" s="573"/>
      <c r="F44817" s="573"/>
    </row>
    <row r="44818" spans="5:6" ht="15" customHeight="1">
      <c r="E44818" s="573"/>
      <c r="F44818" s="573"/>
    </row>
    <row r="44819" spans="5:6" ht="15" customHeight="1">
      <c r="E44819" s="573"/>
      <c r="F44819" s="573"/>
    </row>
    <row r="44820" spans="5:6" ht="15" customHeight="1">
      <c r="E44820" s="573"/>
      <c r="F44820" s="573"/>
    </row>
    <row r="44821" spans="5:6" ht="15" customHeight="1">
      <c r="E44821" s="573"/>
      <c r="F44821" s="573"/>
    </row>
    <row r="44822" spans="5:6" ht="15" customHeight="1">
      <c r="E44822" s="573"/>
      <c r="F44822" s="573"/>
    </row>
    <row r="44823" spans="5:6" ht="15" customHeight="1">
      <c r="E44823" s="573"/>
      <c r="F44823" s="573"/>
    </row>
    <row r="44824" spans="5:6" ht="15" customHeight="1">
      <c r="E44824" s="573"/>
      <c r="F44824" s="573"/>
    </row>
    <row r="44825" spans="5:6" ht="15" customHeight="1">
      <c r="E44825" s="573"/>
      <c r="F44825" s="573"/>
    </row>
    <row r="44826" spans="5:6" ht="15" customHeight="1">
      <c r="E44826" s="573"/>
      <c r="F44826" s="573"/>
    </row>
    <row r="44827" spans="5:6" ht="15" customHeight="1">
      <c r="E44827" s="573"/>
      <c r="F44827" s="573"/>
    </row>
    <row r="44828" spans="5:6" ht="15" customHeight="1">
      <c r="E44828" s="573"/>
      <c r="F44828" s="573"/>
    </row>
    <row r="44829" spans="5:6" ht="15" customHeight="1">
      <c r="E44829" s="573"/>
      <c r="F44829" s="573"/>
    </row>
    <row r="44830" spans="5:6" ht="15" customHeight="1">
      <c r="E44830" s="573"/>
      <c r="F44830" s="573"/>
    </row>
    <row r="44831" spans="5:6" ht="15" customHeight="1">
      <c r="E44831" s="573"/>
      <c r="F44831" s="573"/>
    </row>
    <row r="44832" spans="5:6" ht="15" customHeight="1">
      <c r="E44832" s="573"/>
      <c r="F44832" s="573"/>
    </row>
    <row r="44833" spans="5:6" ht="15" customHeight="1">
      <c r="E44833" s="573"/>
      <c r="F44833" s="573"/>
    </row>
    <row r="44834" spans="5:6" ht="15" customHeight="1">
      <c r="E44834" s="573"/>
      <c r="F44834" s="573"/>
    </row>
    <row r="44835" spans="5:6" ht="15" customHeight="1">
      <c r="E44835" s="573"/>
      <c r="F44835" s="573"/>
    </row>
    <row r="44836" spans="5:6" ht="15" customHeight="1">
      <c r="E44836" s="573"/>
      <c r="F44836" s="573"/>
    </row>
    <row r="44837" spans="5:6" ht="15" customHeight="1">
      <c r="E44837" s="573"/>
      <c r="F44837" s="573"/>
    </row>
    <row r="44838" spans="5:6" ht="15" customHeight="1">
      <c r="E44838" s="573"/>
      <c r="F44838" s="573"/>
    </row>
    <row r="44839" spans="5:6" ht="15" customHeight="1">
      <c r="E44839" s="573"/>
      <c r="F44839" s="573"/>
    </row>
    <row r="44840" spans="5:6" ht="15" customHeight="1">
      <c r="E44840" s="573"/>
      <c r="F44840" s="573"/>
    </row>
    <row r="44841" spans="5:6" ht="15" customHeight="1">
      <c r="E44841" s="573"/>
      <c r="F44841" s="573"/>
    </row>
    <row r="44842" spans="5:6" ht="15" customHeight="1">
      <c r="E44842" s="573"/>
      <c r="F44842" s="573"/>
    </row>
    <row r="44843" spans="5:6" ht="15" customHeight="1">
      <c r="E44843" s="573"/>
      <c r="F44843" s="573"/>
    </row>
    <row r="44844" spans="5:6" ht="15" customHeight="1">
      <c r="E44844" s="573"/>
      <c r="F44844" s="573"/>
    </row>
    <row r="44845" spans="5:6" ht="15" customHeight="1">
      <c r="E44845" s="573"/>
      <c r="F44845" s="573"/>
    </row>
    <row r="44846" spans="5:6" ht="15" customHeight="1">
      <c r="E44846" s="573"/>
      <c r="F44846" s="573"/>
    </row>
    <row r="44847" spans="5:6" ht="15" customHeight="1">
      <c r="E44847" s="573"/>
      <c r="F44847" s="573"/>
    </row>
    <row r="44848" spans="5:6" ht="15" customHeight="1">
      <c r="E44848" s="573"/>
      <c r="F44848" s="573"/>
    </row>
    <row r="44849" spans="5:6" ht="15" customHeight="1">
      <c r="E44849" s="573"/>
      <c r="F44849" s="573"/>
    </row>
    <row r="44850" spans="5:6" ht="15" customHeight="1">
      <c r="E44850" s="573"/>
      <c r="F44850" s="573"/>
    </row>
    <row r="44851" spans="5:6" ht="15" customHeight="1">
      <c r="E44851" s="573"/>
      <c r="F44851" s="573"/>
    </row>
    <row r="44852" spans="5:6" ht="15" customHeight="1">
      <c r="E44852" s="573"/>
      <c r="F44852" s="573"/>
    </row>
    <row r="44853" spans="5:6" ht="15" customHeight="1">
      <c r="E44853" s="573"/>
      <c r="F44853" s="573"/>
    </row>
    <row r="44854" spans="5:6" ht="15" customHeight="1">
      <c r="E44854" s="573"/>
      <c r="F44854" s="573"/>
    </row>
    <row r="44855" spans="5:6" ht="15" customHeight="1">
      <c r="E44855" s="573"/>
      <c r="F44855" s="573"/>
    </row>
    <row r="44856" spans="5:6" ht="15" customHeight="1">
      <c r="E44856" s="573"/>
      <c r="F44856" s="573"/>
    </row>
    <row r="44857" spans="5:6" ht="15" customHeight="1">
      <c r="E44857" s="573"/>
      <c r="F44857" s="573"/>
    </row>
    <row r="44858" spans="5:6" ht="15" customHeight="1">
      <c r="E44858" s="573"/>
      <c r="F44858" s="573"/>
    </row>
    <row r="44859" spans="5:6" ht="15" customHeight="1">
      <c r="E44859" s="573"/>
      <c r="F44859" s="573"/>
    </row>
    <row r="44860" spans="5:6" ht="15" customHeight="1">
      <c r="E44860" s="573"/>
      <c r="F44860" s="573"/>
    </row>
    <row r="44861" spans="5:6" ht="15" customHeight="1">
      <c r="E44861" s="573"/>
      <c r="F44861" s="573"/>
    </row>
    <row r="44862" spans="5:6" ht="15" customHeight="1">
      <c r="E44862" s="573"/>
      <c r="F44862" s="573"/>
    </row>
    <row r="44863" spans="5:6" ht="15" customHeight="1">
      <c r="E44863" s="573"/>
      <c r="F44863" s="573"/>
    </row>
    <row r="44864" spans="5:6" ht="15" customHeight="1">
      <c r="E44864" s="573"/>
      <c r="F44864" s="573"/>
    </row>
    <row r="44865" spans="5:6" ht="15" customHeight="1">
      <c r="E44865" s="573"/>
      <c r="F44865" s="573"/>
    </row>
    <row r="44866" spans="5:6" ht="15" customHeight="1">
      <c r="E44866" s="573"/>
      <c r="F44866" s="573"/>
    </row>
    <row r="44867" spans="5:6" ht="15" customHeight="1">
      <c r="E44867" s="573"/>
      <c r="F44867" s="573"/>
    </row>
    <row r="44868" spans="5:6" ht="15" customHeight="1">
      <c r="E44868" s="573"/>
      <c r="F44868" s="573"/>
    </row>
    <row r="44869" spans="5:6" ht="15" customHeight="1">
      <c r="E44869" s="573"/>
      <c r="F44869" s="573"/>
    </row>
    <row r="44870" spans="5:6" ht="15" customHeight="1">
      <c r="E44870" s="573"/>
      <c r="F44870" s="573"/>
    </row>
    <row r="44871" spans="5:6" ht="15" customHeight="1">
      <c r="E44871" s="573"/>
      <c r="F44871" s="573"/>
    </row>
    <row r="44872" spans="5:6" ht="15" customHeight="1">
      <c r="E44872" s="573"/>
      <c r="F44872" s="573"/>
    </row>
    <row r="44873" spans="5:6" ht="15" customHeight="1">
      <c r="E44873" s="573"/>
      <c r="F44873" s="573"/>
    </row>
    <row r="44874" spans="5:6" ht="15" customHeight="1">
      <c r="E44874" s="573"/>
      <c r="F44874" s="573"/>
    </row>
    <row r="44875" spans="5:6" ht="15" customHeight="1">
      <c r="E44875" s="573"/>
      <c r="F44875" s="573"/>
    </row>
    <row r="44876" spans="5:6" ht="15" customHeight="1">
      <c r="E44876" s="573"/>
      <c r="F44876" s="573"/>
    </row>
    <row r="44877" spans="5:6" ht="15" customHeight="1">
      <c r="E44877" s="573"/>
      <c r="F44877" s="573"/>
    </row>
    <row r="44878" spans="5:6" ht="15" customHeight="1">
      <c r="E44878" s="573"/>
      <c r="F44878" s="573"/>
    </row>
    <row r="44879" spans="5:6" ht="15" customHeight="1">
      <c r="E44879" s="573"/>
      <c r="F44879" s="573"/>
    </row>
    <row r="44880" spans="5:6" ht="15" customHeight="1">
      <c r="E44880" s="573"/>
      <c r="F44880" s="573"/>
    </row>
    <row r="44881" spans="5:6" ht="15" customHeight="1">
      <c r="E44881" s="573"/>
      <c r="F44881" s="573"/>
    </row>
    <row r="44882" spans="5:6" ht="15" customHeight="1">
      <c r="E44882" s="573"/>
      <c r="F44882" s="573"/>
    </row>
    <row r="44883" spans="5:6" ht="15" customHeight="1">
      <c r="E44883" s="573"/>
      <c r="F44883" s="573"/>
    </row>
    <row r="44884" spans="5:6" ht="15" customHeight="1">
      <c r="E44884" s="573"/>
      <c r="F44884" s="573"/>
    </row>
    <row r="44885" spans="5:6" ht="15" customHeight="1">
      <c r="E44885" s="573"/>
      <c r="F44885" s="573"/>
    </row>
    <row r="44886" spans="5:6" ht="15" customHeight="1">
      <c r="E44886" s="573"/>
      <c r="F44886" s="573"/>
    </row>
    <row r="44887" spans="5:6" ht="15" customHeight="1">
      <c r="E44887" s="573"/>
      <c r="F44887" s="573"/>
    </row>
    <row r="44888" spans="5:6" ht="15" customHeight="1">
      <c r="E44888" s="573"/>
      <c r="F44888" s="573"/>
    </row>
    <row r="44889" spans="5:6" ht="15" customHeight="1">
      <c r="E44889" s="573"/>
      <c r="F44889" s="573"/>
    </row>
    <row r="44890" spans="5:6" ht="15" customHeight="1">
      <c r="E44890" s="573"/>
      <c r="F44890" s="573"/>
    </row>
    <row r="44891" spans="5:6" ht="15" customHeight="1">
      <c r="E44891" s="573"/>
      <c r="F44891" s="573"/>
    </row>
    <row r="44892" spans="5:6" ht="15" customHeight="1">
      <c r="E44892" s="573"/>
      <c r="F44892" s="573"/>
    </row>
    <row r="44893" spans="5:6" ht="15" customHeight="1">
      <c r="E44893" s="573"/>
      <c r="F44893" s="573"/>
    </row>
    <row r="44894" spans="5:6" ht="15" customHeight="1">
      <c r="E44894" s="573"/>
      <c r="F44894" s="573"/>
    </row>
    <row r="44895" spans="5:6" ht="15" customHeight="1">
      <c r="E44895" s="573"/>
      <c r="F44895" s="573"/>
    </row>
    <row r="44896" spans="5:6" ht="15" customHeight="1">
      <c r="E44896" s="573"/>
      <c r="F44896" s="573"/>
    </row>
    <row r="44897" spans="5:6" ht="15" customHeight="1">
      <c r="E44897" s="573"/>
      <c r="F44897" s="573"/>
    </row>
    <row r="44898" spans="5:6" ht="15" customHeight="1">
      <c r="E44898" s="573"/>
      <c r="F44898" s="573"/>
    </row>
    <row r="44899" spans="5:6" ht="15" customHeight="1">
      <c r="E44899" s="573"/>
      <c r="F44899" s="573"/>
    </row>
    <row r="44900" spans="5:6" ht="15" customHeight="1">
      <c r="E44900" s="573"/>
      <c r="F44900" s="573"/>
    </row>
    <row r="44901" spans="5:6" ht="15" customHeight="1">
      <c r="E44901" s="573"/>
      <c r="F44901" s="573"/>
    </row>
    <row r="44902" spans="5:6" ht="15" customHeight="1">
      <c r="E44902" s="573"/>
      <c r="F44902" s="573"/>
    </row>
    <row r="44903" spans="5:6" ht="15" customHeight="1">
      <c r="E44903" s="573"/>
      <c r="F44903" s="573"/>
    </row>
    <row r="44904" spans="5:6" ht="15" customHeight="1">
      <c r="E44904" s="573"/>
      <c r="F44904" s="573"/>
    </row>
    <row r="44905" spans="5:6" ht="15" customHeight="1">
      <c r="E44905" s="573"/>
      <c r="F44905" s="573"/>
    </row>
    <row r="44906" spans="5:6" ht="15" customHeight="1">
      <c r="E44906" s="573"/>
      <c r="F44906" s="573"/>
    </row>
    <row r="44907" spans="5:6" ht="15" customHeight="1">
      <c r="E44907" s="573"/>
      <c r="F44907" s="573"/>
    </row>
    <row r="44908" spans="5:6" ht="15" customHeight="1">
      <c r="E44908" s="573"/>
      <c r="F44908" s="573"/>
    </row>
    <row r="44909" spans="5:6" ht="15" customHeight="1">
      <c r="E44909" s="573"/>
      <c r="F44909" s="573"/>
    </row>
    <row r="44910" spans="5:6" ht="15" customHeight="1">
      <c r="E44910" s="573"/>
      <c r="F44910" s="573"/>
    </row>
    <row r="44911" spans="5:6" ht="15" customHeight="1">
      <c r="E44911" s="573"/>
      <c r="F44911" s="573"/>
    </row>
    <row r="44912" spans="5:6" ht="15" customHeight="1">
      <c r="E44912" s="573"/>
      <c r="F44912" s="573"/>
    </row>
    <row r="44913" spans="5:6" ht="15" customHeight="1">
      <c r="E44913" s="573"/>
      <c r="F44913" s="573"/>
    </row>
    <row r="44914" spans="5:6" ht="15" customHeight="1">
      <c r="E44914" s="573"/>
      <c r="F44914" s="573"/>
    </row>
    <row r="44915" spans="5:6" ht="15" customHeight="1">
      <c r="E44915" s="573"/>
      <c r="F44915" s="573"/>
    </row>
    <row r="44916" spans="5:6" ht="15" customHeight="1">
      <c r="E44916" s="573"/>
      <c r="F44916" s="573"/>
    </row>
    <row r="44917" spans="5:6" ht="15" customHeight="1">
      <c r="E44917" s="573"/>
      <c r="F44917" s="573"/>
    </row>
    <row r="44918" spans="5:6" ht="15" customHeight="1">
      <c r="E44918" s="573"/>
      <c r="F44918" s="573"/>
    </row>
    <row r="44919" spans="5:6" ht="15" customHeight="1">
      <c r="E44919" s="573"/>
      <c r="F44919" s="573"/>
    </row>
    <row r="44920" spans="5:6" ht="15" customHeight="1">
      <c r="E44920" s="573"/>
      <c r="F44920" s="573"/>
    </row>
    <row r="44921" spans="5:6" ht="15" customHeight="1">
      <c r="E44921" s="573"/>
      <c r="F44921" s="573"/>
    </row>
    <row r="44922" spans="5:6" ht="15" customHeight="1">
      <c r="E44922" s="573"/>
      <c r="F44922" s="573"/>
    </row>
    <row r="44923" spans="5:6" ht="15" customHeight="1">
      <c r="E44923" s="573"/>
      <c r="F44923" s="573"/>
    </row>
    <row r="44924" spans="5:6" ht="15" customHeight="1">
      <c r="E44924" s="573"/>
      <c r="F44924" s="573"/>
    </row>
    <row r="44925" spans="5:6" ht="15" customHeight="1">
      <c r="E44925" s="573"/>
      <c r="F44925" s="573"/>
    </row>
    <row r="44926" spans="5:6" ht="15" customHeight="1">
      <c r="E44926" s="573"/>
      <c r="F44926" s="573"/>
    </row>
    <row r="44927" spans="5:6" ht="15" customHeight="1">
      <c r="E44927" s="573"/>
      <c r="F44927" s="573"/>
    </row>
    <row r="44928" spans="5:6" ht="15" customHeight="1">
      <c r="E44928" s="573"/>
      <c r="F44928" s="573"/>
    </row>
    <row r="44929" spans="5:6" ht="15" customHeight="1">
      <c r="E44929" s="573"/>
      <c r="F44929" s="573"/>
    </row>
    <row r="44930" spans="5:6" ht="15" customHeight="1">
      <c r="E44930" s="573"/>
      <c r="F44930" s="573"/>
    </row>
    <row r="44931" spans="5:6" ht="15" customHeight="1">
      <c r="E44931" s="573"/>
      <c r="F44931" s="573"/>
    </row>
    <row r="44932" spans="5:6" ht="15" customHeight="1">
      <c r="E44932" s="573"/>
      <c r="F44932" s="573"/>
    </row>
    <row r="44933" spans="5:6" ht="15" customHeight="1">
      <c r="E44933" s="573"/>
      <c r="F44933" s="573"/>
    </row>
    <row r="44934" spans="5:6" ht="15" customHeight="1">
      <c r="E44934" s="573"/>
      <c r="F44934" s="573"/>
    </row>
    <row r="44935" spans="5:6" ht="15" customHeight="1">
      <c r="E44935" s="573"/>
      <c r="F44935" s="573"/>
    </row>
    <row r="44936" spans="5:6" ht="15" customHeight="1">
      <c r="E44936" s="573"/>
      <c r="F44936" s="573"/>
    </row>
    <row r="44937" spans="5:6" ht="15" customHeight="1">
      <c r="E44937" s="573"/>
      <c r="F44937" s="573"/>
    </row>
    <row r="44938" spans="5:6" ht="15" customHeight="1">
      <c r="E44938" s="573"/>
      <c r="F44938" s="573"/>
    </row>
    <row r="44939" spans="5:6" ht="15" customHeight="1">
      <c r="E44939" s="573"/>
      <c r="F44939" s="573"/>
    </row>
    <row r="44940" spans="5:6" ht="15" customHeight="1">
      <c r="E44940" s="573"/>
      <c r="F44940" s="573"/>
    </row>
    <row r="44941" spans="5:6" ht="15" customHeight="1">
      <c r="E44941" s="573"/>
      <c r="F44941" s="573"/>
    </row>
    <row r="44942" spans="5:6" ht="15" customHeight="1">
      <c r="E44942" s="573"/>
      <c r="F44942" s="573"/>
    </row>
    <row r="44943" spans="5:6" ht="15" customHeight="1">
      <c r="E44943" s="573"/>
      <c r="F44943" s="573"/>
    </row>
    <row r="44944" spans="5:6" ht="15" customHeight="1">
      <c r="E44944" s="573"/>
      <c r="F44944" s="573"/>
    </row>
    <row r="44945" spans="5:6" ht="15" customHeight="1">
      <c r="E44945" s="573"/>
      <c r="F44945" s="573"/>
    </row>
    <row r="44946" spans="5:6" ht="15" customHeight="1">
      <c r="E44946" s="573"/>
      <c r="F44946" s="573"/>
    </row>
    <row r="44947" spans="5:6" ht="15" customHeight="1">
      <c r="E44947" s="573"/>
      <c r="F44947" s="573"/>
    </row>
    <row r="44948" spans="5:6" ht="15" customHeight="1">
      <c r="E44948" s="573"/>
      <c r="F44948" s="573"/>
    </row>
    <row r="44949" spans="5:6" ht="15" customHeight="1">
      <c r="E44949" s="573"/>
      <c r="F44949" s="573"/>
    </row>
    <row r="44950" spans="5:6" ht="15" customHeight="1">
      <c r="E44950" s="573"/>
      <c r="F44950" s="573"/>
    </row>
    <row r="44951" spans="5:6" ht="15" customHeight="1">
      <c r="E44951" s="573"/>
      <c r="F44951" s="573"/>
    </row>
    <row r="44952" spans="5:6" ht="15" customHeight="1">
      <c r="E44952" s="573"/>
      <c r="F44952" s="573"/>
    </row>
    <row r="44953" spans="5:6" ht="15" customHeight="1">
      <c r="E44953" s="573"/>
      <c r="F44953" s="573"/>
    </row>
    <row r="44954" spans="5:6" ht="15" customHeight="1">
      <c r="E44954" s="573"/>
      <c r="F44954" s="573"/>
    </row>
    <row r="44955" spans="5:6" ht="15" customHeight="1">
      <c r="E44955" s="573"/>
      <c r="F44955" s="573"/>
    </row>
    <row r="44956" spans="5:6" ht="15" customHeight="1">
      <c r="E44956" s="573"/>
      <c r="F44956" s="573"/>
    </row>
    <row r="44957" spans="5:6" ht="15" customHeight="1">
      <c r="E44957" s="573"/>
      <c r="F44957" s="573"/>
    </row>
    <row r="44958" spans="5:6" ht="15" customHeight="1">
      <c r="E44958" s="573"/>
      <c r="F44958" s="573"/>
    </row>
    <row r="44959" spans="5:6" ht="15" customHeight="1">
      <c r="E44959" s="573"/>
      <c r="F44959" s="573"/>
    </row>
    <row r="44960" spans="5:6" ht="15" customHeight="1">
      <c r="E44960" s="573"/>
      <c r="F44960" s="573"/>
    </row>
    <row r="44961" spans="5:6" ht="15" customHeight="1">
      <c r="E44961" s="573"/>
      <c r="F44961" s="573"/>
    </row>
    <row r="44962" spans="5:6" ht="15" customHeight="1">
      <c r="E44962" s="573"/>
      <c r="F44962" s="573"/>
    </row>
    <row r="44963" spans="5:6" ht="15" customHeight="1">
      <c r="E44963" s="573"/>
      <c r="F44963" s="573"/>
    </row>
    <row r="44964" spans="5:6" ht="15" customHeight="1">
      <c r="E44964" s="573"/>
      <c r="F44964" s="573"/>
    </row>
    <row r="44965" spans="5:6" ht="15" customHeight="1">
      <c r="E44965" s="573"/>
      <c r="F44965" s="573"/>
    </row>
    <row r="44966" spans="5:6" ht="15" customHeight="1">
      <c r="E44966" s="573"/>
      <c r="F44966" s="573"/>
    </row>
    <row r="44967" spans="5:6" ht="15" customHeight="1">
      <c r="E44967" s="573"/>
      <c r="F44967" s="573"/>
    </row>
    <row r="44968" spans="5:6" ht="15" customHeight="1">
      <c r="E44968" s="573"/>
      <c r="F44968" s="573"/>
    </row>
    <row r="44969" spans="5:6" ht="15" customHeight="1">
      <c r="E44969" s="573"/>
      <c r="F44969" s="573"/>
    </row>
    <row r="44970" spans="5:6" ht="15" customHeight="1">
      <c r="E44970" s="573"/>
      <c r="F44970" s="573"/>
    </row>
    <row r="44971" spans="5:6" ht="15" customHeight="1">
      <c r="E44971" s="573"/>
      <c r="F44971" s="573"/>
    </row>
    <row r="44972" spans="5:6" ht="15" customHeight="1">
      <c r="E44972" s="573"/>
      <c r="F44972" s="573"/>
    </row>
    <row r="44973" spans="5:6" ht="15" customHeight="1">
      <c r="E44973" s="573"/>
      <c r="F44973" s="573"/>
    </row>
    <row r="44974" spans="5:6" ht="15" customHeight="1">
      <c r="E44974" s="573"/>
      <c r="F44974" s="573"/>
    </row>
    <row r="44975" spans="5:6" ht="15" customHeight="1">
      <c r="E44975" s="573"/>
      <c r="F44975" s="573"/>
    </row>
    <row r="44976" spans="5:6" ht="15" customHeight="1">
      <c r="E44976" s="573"/>
      <c r="F44976" s="573"/>
    </row>
    <row r="44977" spans="5:6" ht="15" customHeight="1">
      <c r="E44977" s="573"/>
      <c r="F44977" s="573"/>
    </row>
    <row r="44978" spans="5:6" ht="15" customHeight="1">
      <c r="E44978" s="573"/>
      <c r="F44978" s="573"/>
    </row>
    <row r="44979" spans="5:6" ht="15" customHeight="1">
      <c r="E44979" s="573"/>
      <c r="F44979" s="573"/>
    </row>
    <row r="44980" spans="5:6" ht="15" customHeight="1">
      <c r="E44980" s="573"/>
      <c r="F44980" s="573"/>
    </row>
    <row r="44981" spans="5:6" ht="15" customHeight="1">
      <c r="E44981" s="573"/>
      <c r="F44981" s="573"/>
    </row>
    <row r="44982" spans="5:6" ht="15" customHeight="1">
      <c r="E44982" s="573"/>
      <c r="F44982" s="573"/>
    </row>
    <row r="44983" spans="5:6" ht="15" customHeight="1">
      <c r="E44983" s="573"/>
      <c r="F44983" s="573"/>
    </row>
    <row r="44984" spans="5:6" ht="15" customHeight="1">
      <c r="E44984" s="573"/>
      <c r="F44984" s="573"/>
    </row>
    <row r="44985" spans="5:6" ht="15" customHeight="1">
      <c r="E44985" s="573"/>
      <c r="F44985" s="573"/>
    </row>
    <row r="44986" spans="5:6" ht="15" customHeight="1">
      <c r="E44986" s="573"/>
      <c r="F44986" s="573"/>
    </row>
    <row r="44987" spans="5:6" ht="15" customHeight="1">
      <c r="E44987" s="573"/>
      <c r="F44987" s="573"/>
    </row>
    <row r="44988" spans="5:6" ht="15" customHeight="1">
      <c r="E44988" s="573"/>
      <c r="F44988" s="573"/>
    </row>
    <row r="44989" spans="5:6" ht="15" customHeight="1">
      <c r="E44989" s="573"/>
      <c r="F44989" s="573"/>
    </row>
    <row r="44990" spans="5:6" ht="15" customHeight="1">
      <c r="E44990" s="573"/>
      <c r="F44990" s="573"/>
    </row>
    <row r="44991" spans="5:6" ht="15" customHeight="1">
      <c r="E44991" s="573"/>
      <c r="F44991" s="573"/>
    </row>
    <row r="44992" spans="5:6" ht="15" customHeight="1">
      <c r="E44992" s="573"/>
      <c r="F44992" s="573"/>
    </row>
    <row r="44993" spans="5:6" ht="15" customHeight="1">
      <c r="E44993" s="573"/>
      <c r="F44993" s="573"/>
    </row>
    <row r="44994" spans="5:6" ht="15" customHeight="1">
      <c r="E44994" s="573"/>
      <c r="F44994" s="573"/>
    </row>
    <row r="44995" spans="5:6" ht="15" customHeight="1">
      <c r="E44995" s="573"/>
      <c r="F44995" s="573"/>
    </row>
    <row r="44996" spans="5:6" ht="15" customHeight="1">
      <c r="E44996" s="573"/>
      <c r="F44996" s="573"/>
    </row>
    <row r="44997" spans="5:6" ht="15" customHeight="1">
      <c r="E44997" s="573"/>
      <c r="F44997" s="573"/>
    </row>
    <row r="44998" spans="5:6" ht="15" customHeight="1">
      <c r="E44998" s="573"/>
      <c r="F44998" s="573"/>
    </row>
    <row r="44999" spans="5:6" ht="15" customHeight="1">
      <c r="E44999" s="573"/>
      <c r="F44999" s="573"/>
    </row>
    <row r="45000" spans="5:6" ht="15" customHeight="1">
      <c r="E45000" s="573"/>
      <c r="F45000" s="573"/>
    </row>
    <row r="45001" spans="5:6" ht="15" customHeight="1">
      <c r="E45001" s="573"/>
      <c r="F45001" s="573"/>
    </row>
    <row r="45002" spans="5:6" ht="15" customHeight="1">
      <c r="E45002" s="573"/>
      <c r="F45002" s="573"/>
    </row>
    <row r="45003" spans="5:6" ht="15" customHeight="1">
      <c r="E45003" s="573"/>
      <c r="F45003" s="573"/>
    </row>
    <row r="45004" spans="5:6" ht="15" customHeight="1">
      <c r="E45004" s="573"/>
      <c r="F45004" s="573"/>
    </row>
    <row r="45005" spans="5:6" ht="15" customHeight="1">
      <c r="E45005" s="573"/>
      <c r="F45005" s="573"/>
    </row>
    <row r="45006" spans="5:6" ht="15" customHeight="1">
      <c r="E45006" s="573"/>
      <c r="F45006" s="573"/>
    </row>
    <row r="45007" spans="5:6" ht="15" customHeight="1">
      <c r="E45007" s="573"/>
      <c r="F45007" s="573"/>
    </row>
    <row r="45008" spans="5:6" ht="15" customHeight="1">
      <c r="E45008" s="573"/>
      <c r="F45008" s="573"/>
    </row>
    <row r="45009" spans="5:6" ht="15" customHeight="1">
      <c r="E45009" s="573"/>
      <c r="F45009" s="573"/>
    </row>
    <row r="45010" spans="5:6" ht="15" customHeight="1">
      <c r="E45010" s="573"/>
      <c r="F45010" s="573"/>
    </row>
    <row r="45011" spans="5:6" ht="15" customHeight="1">
      <c r="E45011" s="573"/>
      <c r="F45011" s="573"/>
    </row>
    <row r="45012" spans="5:6" ht="15" customHeight="1">
      <c r="E45012" s="573"/>
      <c r="F45012" s="573"/>
    </row>
    <row r="45013" spans="5:6" ht="15" customHeight="1">
      <c r="E45013" s="573"/>
      <c r="F45013" s="573"/>
    </row>
    <row r="45014" spans="5:6" ht="15" customHeight="1">
      <c r="E45014" s="573"/>
      <c r="F45014" s="573"/>
    </row>
    <row r="45015" spans="5:6" ht="15" customHeight="1">
      <c r="E45015" s="573"/>
      <c r="F45015" s="573"/>
    </row>
    <row r="45016" spans="5:6" ht="15" customHeight="1">
      <c r="E45016" s="573"/>
      <c r="F45016" s="573"/>
    </row>
    <row r="45017" spans="5:6" ht="15" customHeight="1">
      <c r="E45017" s="573"/>
      <c r="F45017" s="573"/>
    </row>
    <row r="45018" spans="5:6" ht="15" customHeight="1">
      <c r="E45018" s="573"/>
      <c r="F45018" s="573"/>
    </row>
    <row r="45019" spans="5:6" ht="15" customHeight="1">
      <c r="E45019" s="573"/>
      <c r="F45019" s="573"/>
    </row>
    <row r="45020" spans="5:6" ht="15" customHeight="1">
      <c r="E45020" s="573"/>
      <c r="F45020" s="573"/>
    </row>
    <row r="45021" spans="5:6" ht="15" customHeight="1">
      <c r="E45021" s="573"/>
      <c r="F45021" s="573"/>
    </row>
    <row r="45022" spans="5:6" ht="15" customHeight="1">
      <c r="E45022" s="573"/>
      <c r="F45022" s="573"/>
    </row>
    <row r="45023" spans="5:6" ht="15" customHeight="1">
      <c r="E45023" s="573"/>
      <c r="F45023" s="573"/>
    </row>
    <row r="45024" spans="5:6" ht="15" customHeight="1">
      <c r="E45024" s="573"/>
      <c r="F45024" s="573"/>
    </row>
    <row r="45025" spans="5:6" ht="15" customHeight="1">
      <c r="E45025" s="573"/>
      <c r="F45025" s="573"/>
    </row>
    <row r="45026" spans="5:6" ht="15" customHeight="1">
      <c r="E45026" s="573"/>
      <c r="F45026" s="573"/>
    </row>
    <row r="45027" spans="5:6" ht="15" customHeight="1">
      <c r="E45027" s="573"/>
      <c r="F45027" s="573"/>
    </row>
    <row r="45028" spans="5:6" ht="15" customHeight="1">
      <c r="E45028" s="573"/>
      <c r="F45028" s="573"/>
    </row>
    <row r="45029" spans="5:6" ht="15" customHeight="1">
      <c r="E45029" s="573"/>
      <c r="F45029" s="573"/>
    </row>
    <row r="45030" spans="5:6" ht="15" customHeight="1">
      <c r="E45030" s="573"/>
      <c r="F45030" s="573"/>
    </row>
    <row r="45031" spans="5:6" ht="15" customHeight="1">
      <c r="E45031" s="573"/>
      <c r="F45031" s="573"/>
    </row>
    <row r="45032" spans="5:6" ht="15" customHeight="1">
      <c r="E45032" s="573"/>
      <c r="F45032" s="573"/>
    </row>
    <row r="45033" spans="5:6" ht="15" customHeight="1">
      <c r="E45033" s="573"/>
      <c r="F45033" s="573"/>
    </row>
    <row r="45034" spans="5:6" ht="15" customHeight="1">
      <c r="E45034" s="573"/>
      <c r="F45034" s="573"/>
    </row>
    <row r="45035" spans="5:6" ht="15" customHeight="1">
      <c r="E45035" s="573"/>
      <c r="F45035" s="573"/>
    </row>
    <row r="45036" spans="5:6" ht="15" customHeight="1">
      <c r="E45036" s="573"/>
      <c r="F45036" s="573"/>
    </row>
    <row r="45037" spans="5:6" ht="15" customHeight="1">
      <c r="E45037" s="573"/>
      <c r="F45037" s="573"/>
    </row>
    <row r="45038" spans="5:6" ht="15" customHeight="1">
      <c r="E45038" s="573"/>
      <c r="F45038" s="573"/>
    </row>
    <row r="45039" spans="5:6" ht="15" customHeight="1">
      <c r="E45039" s="573"/>
      <c r="F45039" s="573"/>
    </row>
    <row r="45040" spans="5:6" ht="15" customHeight="1">
      <c r="E45040" s="573"/>
      <c r="F45040" s="573"/>
    </row>
    <row r="45041" spans="5:6" ht="15" customHeight="1">
      <c r="E45041" s="573"/>
      <c r="F45041" s="573"/>
    </row>
    <row r="45042" spans="5:6" ht="15" customHeight="1">
      <c r="E45042" s="573"/>
      <c r="F45042" s="573"/>
    </row>
    <row r="45043" spans="5:6" ht="15" customHeight="1">
      <c r="E45043" s="573"/>
      <c r="F45043" s="573"/>
    </row>
    <row r="45044" spans="5:6" ht="15" customHeight="1">
      <c r="E45044" s="573"/>
      <c r="F45044" s="573"/>
    </row>
    <row r="45045" spans="5:6" ht="15" customHeight="1">
      <c r="E45045" s="573"/>
      <c r="F45045" s="573"/>
    </row>
    <row r="45046" spans="5:6" ht="15" customHeight="1">
      <c r="E45046" s="573"/>
      <c r="F45046" s="573"/>
    </row>
    <row r="45047" spans="5:6" ht="15" customHeight="1">
      <c r="E45047" s="573"/>
      <c r="F45047" s="573"/>
    </row>
    <row r="45048" spans="5:6" ht="15" customHeight="1">
      <c r="E45048" s="573"/>
      <c r="F45048" s="573"/>
    </row>
    <row r="45049" spans="5:6" ht="15" customHeight="1">
      <c r="E45049" s="573"/>
      <c r="F45049" s="573"/>
    </row>
    <row r="45050" spans="5:6" ht="15" customHeight="1">
      <c r="E45050" s="573"/>
      <c r="F45050" s="573"/>
    </row>
    <row r="45051" spans="5:6" ht="15" customHeight="1">
      <c r="E45051" s="573"/>
      <c r="F45051" s="573"/>
    </row>
    <row r="45052" spans="5:6" ht="15" customHeight="1">
      <c r="E45052" s="573"/>
      <c r="F45052" s="573"/>
    </row>
    <row r="45053" spans="5:6" ht="15" customHeight="1">
      <c r="E45053" s="573"/>
      <c r="F45053" s="573"/>
    </row>
    <row r="45054" spans="5:6" ht="15" customHeight="1">
      <c r="E45054" s="573"/>
      <c r="F45054" s="573"/>
    </row>
    <row r="45055" spans="5:6" ht="15" customHeight="1">
      <c r="E45055" s="573"/>
      <c r="F45055" s="573"/>
    </row>
    <row r="45056" spans="5:6" ht="15" customHeight="1">
      <c r="E45056" s="573"/>
      <c r="F45056" s="573"/>
    </row>
    <row r="45057" spans="5:6" ht="15" customHeight="1">
      <c r="E45057" s="573"/>
      <c r="F45057" s="573"/>
    </row>
    <row r="45058" spans="5:6" ht="15" customHeight="1">
      <c r="E45058" s="573"/>
      <c r="F45058" s="573"/>
    </row>
    <row r="45059" spans="5:6" ht="15" customHeight="1">
      <c r="E45059" s="573"/>
      <c r="F45059" s="573"/>
    </row>
    <row r="45060" spans="5:6" ht="15" customHeight="1">
      <c r="E45060" s="573"/>
      <c r="F45060" s="573"/>
    </row>
    <row r="45061" spans="5:6" ht="15" customHeight="1">
      <c r="E45061" s="573"/>
      <c r="F45061" s="573"/>
    </row>
    <row r="45062" spans="5:6" ht="15" customHeight="1">
      <c r="E45062" s="573"/>
      <c r="F45062" s="573"/>
    </row>
    <row r="45063" spans="5:6" ht="15" customHeight="1">
      <c r="E45063" s="573"/>
      <c r="F45063" s="573"/>
    </row>
    <row r="45064" spans="5:6" ht="15" customHeight="1">
      <c r="E45064" s="573"/>
      <c r="F45064" s="573"/>
    </row>
    <row r="45065" spans="5:6" ht="15" customHeight="1">
      <c r="E45065" s="573"/>
      <c r="F45065" s="573"/>
    </row>
    <row r="45066" spans="5:6" ht="15" customHeight="1">
      <c r="E45066" s="573"/>
      <c r="F45066" s="573"/>
    </row>
    <row r="45067" spans="5:6" ht="15" customHeight="1">
      <c r="E45067" s="573"/>
      <c r="F45067" s="573"/>
    </row>
    <row r="45068" spans="5:6" ht="15" customHeight="1">
      <c r="E45068" s="573"/>
      <c r="F45068" s="573"/>
    </row>
    <row r="45069" spans="5:6" ht="15" customHeight="1">
      <c r="E45069" s="573"/>
      <c r="F45069" s="573"/>
    </row>
    <row r="45070" spans="5:6" ht="15" customHeight="1">
      <c r="E45070" s="573"/>
      <c r="F45070" s="573"/>
    </row>
    <row r="45071" spans="5:6" ht="15" customHeight="1">
      <c r="E45071" s="573"/>
      <c r="F45071" s="573"/>
    </row>
    <row r="45072" spans="5:6" ht="15" customHeight="1">
      <c r="E45072" s="573"/>
      <c r="F45072" s="573"/>
    </row>
    <row r="45073" spans="5:6" ht="15" customHeight="1">
      <c r="E45073" s="573"/>
      <c r="F45073" s="573"/>
    </row>
    <row r="45074" spans="5:6" ht="15" customHeight="1">
      <c r="E45074" s="573"/>
      <c r="F45074" s="573"/>
    </row>
    <row r="45075" spans="5:6" ht="15" customHeight="1">
      <c r="E45075" s="573"/>
      <c r="F45075" s="573"/>
    </row>
    <row r="45076" spans="5:6" ht="15" customHeight="1">
      <c r="E45076" s="573"/>
      <c r="F45076" s="573"/>
    </row>
    <row r="45077" spans="5:6" ht="15" customHeight="1">
      <c r="E45077" s="573"/>
      <c r="F45077" s="573"/>
    </row>
    <row r="45078" spans="5:6" ht="15" customHeight="1">
      <c r="E45078" s="573"/>
      <c r="F45078" s="573"/>
    </row>
    <row r="45079" spans="5:6" ht="15" customHeight="1">
      <c r="E45079" s="573"/>
      <c r="F45079" s="573"/>
    </row>
    <row r="45080" spans="5:6" ht="15" customHeight="1">
      <c r="E45080" s="573"/>
      <c r="F45080" s="573"/>
    </row>
    <row r="45081" spans="5:6" ht="15" customHeight="1">
      <c r="E45081" s="573"/>
      <c r="F45081" s="573"/>
    </row>
    <row r="45082" spans="5:6" ht="15" customHeight="1">
      <c r="E45082" s="573"/>
      <c r="F45082" s="573"/>
    </row>
    <row r="45083" spans="5:6" ht="15" customHeight="1">
      <c r="E45083" s="573"/>
      <c r="F45083" s="573"/>
    </row>
    <row r="45084" spans="5:6" ht="15" customHeight="1">
      <c r="E45084" s="573"/>
      <c r="F45084" s="573"/>
    </row>
    <row r="45085" spans="5:6" ht="15" customHeight="1">
      <c r="E45085" s="573"/>
      <c r="F45085" s="573"/>
    </row>
    <row r="45086" spans="5:6" ht="15" customHeight="1">
      <c r="E45086" s="573"/>
      <c r="F45086" s="573"/>
    </row>
    <row r="45087" spans="5:6" ht="15" customHeight="1">
      <c r="E45087" s="573"/>
      <c r="F45087" s="573"/>
    </row>
    <row r="45088" spans="5:6" ht="15" customHeight="1">
      <c r="E45088" s="573"/>
      <c r="F45088" s="573"/>
    </row>
    <row r="45089" spans="5:6" ht="15" customHeight="1">
      <c r="E45089" s="573"/>
      <c r="F45089" s="573"/>
    </row>
    <row r="45090" spans="5:6" ht="15" customHeight="1">
      <c r="E45090" s="573"/>
      <c r="F45090" s="573"/>
    </row>
    <row r="45091" spans="5:6" ht="15" customHeight="1">
      <c r="E45091" s="573"/>
      <c r="F45091" s="573"/>
    </row>
    <row r="45092" spans="5:6" ht="15" customHeight="1">
      <c r="E45092" s="573"/>
      <c r="F45092" s="573"/>
    </row>
    <row r="45093" spans="5:6" ht="15" customHeight="1">
      <c r="E45093" s="573"/>
      <c r="F45093" s="573"/>
    </row>
    <row r="45094" spans="5:6" ht="15" customHeight="1">
      <c r="E45094" s="573"/>
      <c r="F45094" s="573"/>
    </row>
    <row r="45095" spans="5:6" ht="15" customHeight="1">
      <c r="E45095" s="573"/>
      <c r="F45095" s="573"/>
    </row>
    <row r="45096" spans="5:6" ht="15" customHeight="1">
      <c r="E45096" s="573"/>
      <c r="F45096" s="573"/>
    </row>
    <row r="45097" spans="5:6" ht="15" customHeight="1">
      <c r="E45097" s="573"/>
      <c r="F45097" s="573"/>
    </row>
    <row r="45098" spans="5:6" ht="15" customHeight="1">
      <c r="E45098" s="573"/>
      <c r="F45098" s="573"/>
    </row>
    <row r="45099" spans="5:6" ht="15" customHeight="1">
      <c r="E45099" s="573"/>
      <c r="F45099" s="573"/>
    </row>
    <row r="45100" spans="5:6" ht="15" customHeight="1">
      <c r="E45100" s="573"/>
      <c r="F45100" s="573"/>
    </row>
    <row r="45101" spans="5:6" ht="15" customHeight="1">
      <c r="E45101" s="573"/>
      <c r="F45101" s="573"/>
    </row>
    <row r="45102" spans="5:6" ht="15" customHeight="1">
      <c r="E45102" s="573"/>
      <c r="F45102" s="573"/>
    </row>
    <row r="45103" spans="5:6" ht="15" customHeight="1">
      <c r="E45103" s="573"/>
      <c r="F45103" s="573"/>
    </row>
    <row r="45104" spans="5:6" ht="15" customHeight="1">
      <c r="E45104" s="573"/>
      <c r="F45104" s="573"/>
    </row>
    <row r="45105" spans="5:6" ht="15" customHeight="1">
      <c r="E45105" s="573"/>
      <c r="F45105" s="573"/>
    </row>
    <row r="45106" spans="5:6" ht="15" customHeight="1">
      <c r="E45106" s="573"/>
      <c r="F45106" s="573"/>
    </row>
    <row r="45107" spans="5:6" ht="15" customHeight="1">
      <c r="E45107" s="573"/>
      <c r="F45107" s="573"/>
    </row>
    <row r="45108" spans="5:6" ht="15" customHeight="1">
      <c r="E45108" s="573"/>
      <c r="F45108" s="573"/>
    </row>
    <row r="45109" spans="5:6" ht="15" customHeight="1">
      <c r="E45109" s="573"/>
      <c r="F45109" s="573"/>
    </row>
    <row r="45110" spans="5:6" ht="15" customHeight="1">
      <c r="E45110" s="573"/>
      <c r="F45110" s="573"/>
    </row>
    <row r="45111" spans="5:6" ht="15" customHeight="1">
      <c r="E45111" s="573"/>
      <c r="F45111" s="573"/>
    </row>
    <row r="45112" spans="5:6" ht="15" customHeight="1">
      <c r="E45112" s="573"/>
      <c r="F45112" s="573"/>
    </row>
    <row r="45113" spans="5:6" ht="15" customHeight="1">
      <c r="E45113" s="573"/>
      <c r="F45113" s="573"/>
    </row>
    <row r="45114" spans="5:6" ht="15" customHeight="1">
      <c r="E45114" s="573"/>
      <c r="F45114" s="573"/>
    </row>
    <row r="45115" spans="5:6" ht="15" customHeight="1">
      <c r="E45115" s="573"/>
      <c r="F45115" s="573"/>
    </row>
    <row r="45116" spans="5:6" ht="15" customHeight="1">
      <c r="E45116" s="573"/>
      <c r="F45116" s="573"/>
    </row>
    <row r="45117" spans="5:6" ht="15" customHeight="1">
      <c r="E45117" s="573"/>
      <c r="F45117" s="573"/>
    </row>
    <row r="45118" spans="5:6" ht="15" customHeight="1">
      <c r="E45118" s="573"/>
      <c r="F45118" s="573"/>
    </row>
    <row r="45119" spans="5:6" ht="15" customHeight="1">
      <c r="E45119" s="573"/>
      <c r="F45119" s="573"/>
    </row>
    <row r="45120" spans="5:6" ht="15" customHeight="1">
      <c r="E45120" s="573"/>
      <c r="F45120" s="573"/>
    </row>
    <row r="45121" spans="5:6" ht="15" customHeight="1">
      <c r="E45121" s="573"/>
      <c r="F45121" s="573"/>
    </row>
    <row r="45122" spans="5:6" ht="15" customHeight="1">
      <c r="E45122" s="573"/>
      <c r="F45122" s="573"/>
    </row>
    <row r="45123" spans="5:6" ht="15" customHeight="1">
      <c r="E45123" s="573"/>
      <c r="F45123" s="573"/>
    </row>
    <row r="45124" spans="5:6" ht="15" customHeight="1">
      <c r="E45124" s="573"/>
      <c r="F45124" s="573"/>
    </row>
    <row r="45125" spans="5:6" ht="15" customHeight="1">
      <c r="E45125" s="573"/>
      <c r="F45125" s="573"/>
    </row>
    <row r="45126" spans="5:6" ht="15" customHeight="1">
      <c r="E45126" s="573"/>
      <c r="F45126" s="573"/>
    </row>
    <row r="45127" spans="5:6" ht="15" customHeight="1">
      <c r="E45127" s="573"/>
      <c r="F45127" s="573"/>
    </row>
    <row r="45128" spans="5:6" ht="15" customHeight="1">
      <c r="E45128" s="573"/>
      <c r="F45128" s="573"/>
    </row>
    <row r="45129" spans="5:6" ht="15" customHeight="1">
      <c r="E45129" s="573"/>
      <c r="F45129" s="573"/>
    </row>
    <row r="45130" spans="5:6" ht="15" customHeight="1">
      <c r="E45130" s="573"/>
      <c r="F45130" s="573"/>
    </row>
    <row r="45131" spans="5:6" ht="15" customHeight="1">
      <c r="E45131" s="573"/>
      <c r="F45131" s="573"/>
    </row>
    <row r="45132" spans="5:6" ht="15" customHeight="1">
      <c r="E45132" s="573"/>
      <c r="F45132" s="573"/>
    </row>
    <row r="45133" spans="5:6" ht="15" customHeight="1">
      <c r="E45133" s="573"/>
      <c r="F45133" s="573"/>
    </row>
    <row r="45134" spans="5:6" ht="15" customHeight="1">
      <c r="E45134" s="573"/>
      <c r="F45134" s="573"/>
    </row>
    <row r="45135" spans="5:6" ht="15" customHeight="1">
      <c r="E45135" s="573"/>
      <c r="F45135" s="573"/>
    </row>
    <row r="45136" spans="5:6" ht="15" customHeight="1">
      <c r="E45136" s="573"/>
      <c r="F45136" s="573"/>
    </row>
    <row r="45137" spans="5:6" ht="15" customHeight="1">
      <c r="E45137" s="573"/>
      <c r="F45137" s="573"/>
    </row>
    <row r="45138" spans="5:6" ht="15" customHeight="1">
      <c r="E45138" s="573"/>
      <c r="F45138" s="573"/>
    </row>
    <row r="45139" spans="5:6" ht="15" customHeight="1">
      <c r="E45139" s="573"/>
      <c r="F45139" s="573"/>
    </row>
    <row r="45140" spans="5:6" ht="15" customHeight="1">
      <c r="E45140" s="573"/>
      <c r="F45140" s="573"/>
    </row>
    <row r="45141" spans="5:6" ht="15" customHeight="1">
      <c r="E45141" s="573"/>
      <c r="F45141" s="573"/>
    </row>
    <row r="45142" spans="5:6" ht="15" customHeight="1">
      <c r="E45142" s="573"/>
      <c r="F45142" s="573"/>
    </row>
    <row r="45143" spans="5:6" ht="15" customHeight="1">
      <c r="E45143" s="573"/>
      <c r="F45143" s="573"/>
    </row>
    <row r="45144" spans="5:6" ht="15" customHeight="1">
      <c r="E45144" s="573"/>
      <c r="F45144" s="573"/>
    </row>
    <row r="45145" spans="5:6" ht="15" customHeight="1">
      <c r="E45145" s="573"/>
      <c r="F45145" s="573"/>
    </row>
    <row r="45146" spans="5:6" ht="15" customHeight="1">
      <c r="E45146" s="573"/>
      <c r="F45146" s="573"/>
    </row>
    <row r="45147" spans="5:6" ht="15" customHeight="1">
      <c r="E45147" s="573"/>
      <c r="F45147" s="573"/>
    </row>
    <row r="45148" spans="5:6" ht="15" customHeight="1">
      <c r="E45148" s="573"/>
      <c r="F45148" s="573"/>
    </row>
    <row r="45149" spans="5:6" ht="15" customHeight="1">
      <c r="E45149" s="573"/>
      <c r="F45149" s="573"/>
    </row>
    <row r="45150" spans="5:6" ht="15" customHeight="1">
      <c r="E45150" s="573"/>
      <c r="F45150" s="573"/>
    </row>
    <row r="45151" spans="5:6" ht="15" customHeight="1">
      <c r="E45151" s="573"/>
      <c r="F45151" s="573"/>
    </row>
    <row r="45152" spans="5:6" ht="15" customHeight="1">
      <c r="E45152" s="573"/>
      <c r="F45152" s="573"/>
    </row>
    <row r="45153" spans="5:6" ht="15" customHeight="1">
      <c r="E45153" s="573"/>
      <c r="F45153" s="573"/>
    </row>
    <row r="45154" spans="5:6" ht="15" customHeight="1">
      <c r="E45154" s="573"/>
      <c r="F45154" s="573"/>
    </row>
    <row r="45155" spans="5:6" ht="15" customHeight="1">
      <c r="E45155" s="573"/>
      <c r="F45155" s="573"/>
    </row>
    <row r="45156" spans="5:6" ht="15" customHeight="1">
      <c r="E45156" s="573"/>
      <c r="F45156" s="573"/>
    </row>
    <row r="45157" spans="5:6" ht="15" customHeight="1">
      <c r="E45157" s="573"/>
      <c r="F45157" s="573"/>
    </row>
    <row r="45158" spans="5:6" ht="15" customHeight="1">
      <c r="E45158" s="573"/>
      <c r="F45158" s="573"/>
    </row>
    <row r="45159" spans="5:6" ht="15" customHeight="1">
      <c r="E45159" s="573"/>
      <c r="F45159" s="573"/>
    </row>
    <row r="45160" spans="5:6" ht="15" customHeight="1">
      <c r="E45160" s="573"/>
      <c r="F45160" s="573"/>
    </row>
    <row r="45161" spans="5:6" ht="15" customHeight="1">
      <c r="E45161" s="573"/>
      <c r="F45161" s="573"/>
    </row>
    <row r="45162" spans="5:6" ht="15" customHeight="1">
      <c r="E45162" s="573"/>
      <c r="F45162" s="573"/>
    </row>
    <row r="45163" spans="5:6" ht="15" customHeight="1">
      <c r="E45163" s="573"/>
      <c r="F45163" s="573"/>
    </row>
    <row r="45164" spans="5:6" ht="15" customHeight="1">
      <c r="E45164" s="573"/>
      <c r="F45164" s="573"/>
    </row>
    <row r="45165" spans="5:6" ht="15" customHeight="1">
      <c r="E45165" s="573"/>
      <c r="F45165" s="573"/>
    </row>
    <row r="45166" spans="5:6" ht="15" customHeight="1">
      <c r="E45166" s="573"/>
      <c r="F45166" s="573"/>
    </row>
    <row r="45167" spans="5:6" ht="15" customHeight="1">
      <c r="E45167" s="573"/>
      <c r="F45167" s="573"/>
    </row>
    <row r="45168" spans="5:6" ht="15" customHeight="1">
      <c r="E45168" s="573"/>
      <c r="F45168" s="573"/>
    </row>
    <row r="45169" spans="5:6" ht="15" customHeight="1">
      <c r="E45169" s="573"/>
      <c r="F45169" s="573"/>
    </row>
    <row r="45170" spans="5:6" ht="15" customHeight="1">
      <c r="E45170" s="573"/>
      <c r="F45170" s="573"/>
    </row>
    <row r="45171" spans="5:6" ht="15" customHeight="1">
      <c r="E45171" s="573"/>
      <c r="F45171" s="573"/>
    </row>
    <row r="45172" spans="5:6" ht="15" customHeight="1">
      <c r="E45172" s="573"/>
      <c r="F45172" s="573"/>
    </row>
    <row r="45173" spans="5:6" ht="15" customHeight="1">
      <c r="E45173" s="573"/>
      <c r="F45173" s="573"/>
    </row>
    <row r="45174" spans="5:6" ht="15" customHeight="1">
      <c r="E45174" s="573"/>
      <c r="F45174" s="573"/>
    </row>
    <row r="45175" spans="5:6" ht="15" customHeight="1">
      <c r="E45175" s="573"/>
      <c r="F45175" s="573"/>
    </row>
    <row r="45176" spans="5:6" ht="15" customHeight="1">
      <c r="E45176" s="573"/>
      <c r="F45176" s="573"/>
    </row>
    <row r="45177" spans="5:6" ht="15" customHeight="1">
      <c r="E45177" s="573"/>
      <c r="F45177" s="573"/>
    </row>
    <row r="45178" spans="5:6" ht="15" customHeight="1">
      <c r="E45178" s="573"/>
      <c r="F45178" s="573"/>
    </row>
    <row r="45179" spans="5:6" ht="15" customHeight="1">
      <c r="E45179" s="573"/>
      <c r="F45179" s="573"/>
    </row>
    <row r="45180" spans="5:6" ht="15" customHeight="1">
      <c r="E45180" s="573"/>
      <c r="F45180" s="573"/>
    </row>
    <row r="45181" spans="5:6" ht="15" customHeight="1">
      <c r="E45181" s="573"/>
      <c r="F45181" s="573"/>
    </row>
    <row r="45182" spans="5:6" ht="15" customHeight="1">
      <c r="E45182" s="573"/>
      <c r="F45182" s="573"/>
    </row>
    <row r="45183" spans="5:6" ht="15" customHeight="1">
      <c r="E45183" s="573"/>
      <c r="F45183" s="573"/>
    </row>
    <row r="45184" spans="5:6" ht="15" customHeight="1">
      <c r="E45184" s="573"/>
      <c r="F45184" s="573"/>
    </row>
    <row r="45185" spans="5:6" ht="15" customHeight="1">
      <c r="E45185" s="573"/>
      <c r="F45185" s="573"/>
    </row>
    <row r="45186" spans="5:6" ht="15" customHeight="1">
      <c r="E45186" s="573"/>
      <c r="F45186" s="573"/>
    </row>
    <row r="45187" spans="5:6" ht="15" customHeight="1">
      <c r="E45187" s="573"/>
      <c r="F45187" s="573"/>
    </row>
    <row r="45188" spans="5:6" ht="15" customHeight="1">
      <c r="E45188" s="573"/>
      <c r="F45188" s="573"/>
    </row>
    <row r="45189" spans="5:6" ht="15" customHeight="1">
      <c r="E45189" s="573"/>
      <c r="F45189" s="573"/>
    </row>
    <row r="45190" spans="5:6" ht="15" customHeight="1">
      <c r="E45190" s="573"/>
      <c r="F45190" s="573"/>
    </row>
    <row r="45191" spans="5:6" ht="15" customHeight="1">
      <c r="E45191" s="573"/>
      <c r="F45191" s="573"/>
    </row>
    <row r="45192" spans="5:6" ht="15" customHeight="1">
      <c r="E45192" s="573"/>
      <c r="F45192" s="573"/>
    </row>
    <row r="45193" spans="5:6" ht="15" customHeight="1">
      <c r="E45193" s="573"/>
      <c r="F45193" s="573"/>
    </row>
    <row r="45194" spans="5:6" ht="15" customHeight="1">
      <c r="E45194" s="573"/>
      <c r="F45194" s="573"/>
    </row>
    <row r="45195" spans="5:6" ht="15" customHeight="1">
      <c r="E45195" s="573"/>
      <c r="F45195" s="573"/>
    </row>
    <row r="45196" spans="5:6" ht="15" customHeight="1">
      <c r="E45196" s="573"/>
      <c r="F45196" s="573"/>
    </row>
    <row r="45197" spans="5:6" ht="15" customHeight="1">
      <c r="E45197" s="573"/>
      <c r="F45197" s="573"/>
    </row>
    <row r="45198" spans="5:6" ht="15" customHeight="1">
      <c r="E45198" s="573"/>
      <c r="F45198" s="573"/>
    </row>
    <row r="45199" spans="5:6" ht="15" customHeight="1">
      <c r="E45199" s="573"/>
      <c r="F45199" s="573"/>
    </row>
    <row r="45200" spans="5:6" ht="15" customHeight="1">
      <c r="E45200" s="573"/>
      <c r="F45200" s="573"/>
    </row>
    <row r="45201" spans="5:6" ht="15" customHeight="1">
      <c r="E45201" s="573"/>
      <c r="F45201" s="573"/>
    </row>
    <row r="45202" spans="5:6" ht="15" customHeight="1">
      <c r="E45202" s="573"/>
      <c r="F45202" s="573"/>
    </row>
    <row r="45203" spans="5:6" ht="15" customHeight="1">
      <c r="E45203" s="573"/>
      <c r="F45203" s="573"/>
    </row>
    <row r="45204" spans="5:6" ht="15" customHeight="1">
      <c r="E45204" s="573"/>
      <c r="F45204" s="573"/>
    </row>
    <row r="45205" spans="5:6" ht="15" customHeight="1">
      <c r="E45205" s="573"/>
      <c r="F45205" s="573"/>
    </row>
    <row r="45206" spans="5:6" ht="15" customHeight="1">
      <c r="E45206" s="573"/>
      <c r="F45206" s="573"/>
    </row>
    <row r="45207" spans="5:6" ht="15" customHeight="1">
      <c r="E45207" s="573"/>
      <c r="F45207" s="573"/>
    </row>
    <row r="45208" spans="5:6" ht="15" customHeight="1">
      <c r="E45208" s="573"/>
      <c r="F45208" s="573"/>
    </row>
    <row r="45209" spans="5:6" ht="15" customHeight="1">
      <c r="E45209" s="573"/>
      <c r="F45209" s="573"/>
    </row>
    <row r="45210" spans="5:6" ht="15" customHeight="1">
      <c r="E45210" s="573"/>
      <c r="F45210" s="573"/>
    </row>
    <row r="45211" spans="5:6" ht="15" customHeight="1">
      <c r="E45211" s="573"/>
      <c r="F45211" s="573"/>
    </row>
    <row r="45212" spans="5:6" ht="15" customHeight="1">
      <c r="E45212" s="573"/>
      <c r="F45212" s="573"/>
    </row>
    <row r="45213" spans="5:6" ht="15" customHeight="1">
      <c r="E45213" s="573"/>
      <c r="F45213" s="573"/>
    </row>
    <row r="45214" spans="5:6" ht="15" customHeight="1">
      <c r="E45214" s="573"/>
      <c r="F45214" s="573"/>
    </row>
    <row r="45215" spans="5:6" ht="15" customHeight="1">
      <c r="E45215" s="573"/>
      <c r="F45215" s="573"/>
    </row>
    <row r="45216" spans="5:6" ht="15" customHeight="1">
      <c r="E45216" s="573"/>
      <c r="F45216" s="573"/>
    </row>
    <row r="45217" spans="5:6" ht="15" customHeight="1">
      <c r="E45217" s="573"/>
      <c r="F45217" s="573"/>
    </row>
    <row r="45218" spans="5:6" ht="15" customHeight="1">
      <c r="E45218" s="573"/>
      <c r="F45218" s="573"/>
    </row>
    <row r="45219" spans="5:6" ht="15" customHeight="1">
      <c r="E45219" s="573"/>
      <c r="F45219" s="573"/>
    </row>
    <row r="45220" spans="5:6" ht="15" customHeight="1">
      <c r="E45220" s="573"/>
      <c r="F45220" s="573"/>
    </row>
    <row r="45221" spans="5:6" ht="15" customHeight="1">
      <c r="E45221" s="573"/>
      <c r="F45221" s="573"/>
    </row>
    <row r="45222" spans="5:6" ht="15" customHeight="1">
      <c r="E45222" s="573"/>
      <c r="F45222" s="573"/>
    </row>
    <row r="45223" spans="5:6" ht="15" customHeight="1">
      <c r="E45223" s="573"/>
      <c r="F45223" s="573"/>
    </row>
    <row r="45224" spans="5:6" ht="15" customHeight="1">
      <c r="E45224" s="573"/>
      <c r="F45224" s="573"/>
    </row>
    <row r="45225" spans="5:6" ht="15" customHeight="1">
      <c r="E45225" s="573"/>
      <c r="F45225" s="573"/>
    </row>
    <row r="45226" spans="5:6" ht="15" customHeight="1">
      <c r="E45226" s="573"/>
      <c r="F45226" s="573"/>
    </row>
    <row r="45227" spans="5:6" ht="15" customHeight="1">
      <c r="E45227" s="573"/>
      <c r="F45227" s="573"/>
    </row>
    <row r="45228" spans="5:6" ht="15" customHeight="1">
      <c r="E45228" s="573"/>
      <c r="F45228" s="573"/>
    </row>
    <row r="45229" spans="5:6" ht="15" customHeight="1">
      <c r="E45229" s="573"/>
      <c r="F45229" s="573"/>
    </row>
    <row r="45230" spans="5:6" ht="15" customHeight="1">
      <c r="E45230" s="573"/>
      <c r="F45230" s="573"/>
    </row>
    <row r="45231" spans="5:6" ht="15" customHeight="1">
      <c r="E45231" s="573"/>
      <c r="F45231" s="573"/>
    </row>
    <row r="45232" spans="5:6" ht="15" customHeight="1">
      <c r="E45232" s="573"/>
      <c r="F45232" s="573"/>
    </row>
    <row r="45233" spans="5:6" ht="15" customHeight="1">
      <c r="E45233" s="573"/>
      <c r="F45233" s="573"/>
    </row>
    <row r="45234" spans="5:6" ht="15" customHeight="1">
      <c r="E45234" s="573"/>
      <c r="F45234" s="573"/>
    </row>
    <row r="45235" spans="5:6" ht="15" customHeight="1">
      <c r="E45235" s="573"/>
      <c r="F45235" s="573"/>
    </row>
    <row r="45236" spans="5:6" ht="15" customHeight="1">
      <c r="E45236" s="573"/>
      <c r="F45236" s="573"/>
    </row>
    <row r="45237" spans="5:6" ht="15" customHeight="1">
      <c r="E45237" s="573"/>
      <c r="F45237" s="573"/>
    </row>
    <row r="45238" spans="5:6" ht="15" customHeight="1">
      <c r="E45238" s="573"/>
      <c r="F45238" s="573"/>
    </row>
    <row r="45239" spans="5:6" ht="15" customHeight="1">
      <c r="E45239" s="573"/>
      <c r="F45239" s="573"/>
    </row>
    <row r="45240" spans="5:6" ht="15" customHeight="1">
      <c r="E45240" s="573"/>
      <c r="F45240" s="573"/>
    </row>
    <row r="45241" spans="5:6" ht="15" customHeight="1">
      <c r="E45241" s="573"/>
      <c r="F45241" s="573"/>
    </row>
    <row r="45242" spans="5:6" ht="15" customHeight="1">
      <c r="E45242" s="573"/>
      <c r="F45242" s="573"/>
    </row>
    <row r="45243" spans="5:6" ht="15" customHeight="1">
      <c r="E45243" s="573"/>
      <c r="F45243" s="573"/>
    </row>
    <row r="45244" spans="5:6" ht="15" customHeight="1">
      <c r="E45244" s="573"/>
      <c r="F45244" s="573"/>
    </row>
    <row r="45245" spans="5:6" ht="15" customHeight="1">
      <c r="E45245" s="573"/>
      <c r="F45245" s="573"/>
    </row>
    <row r="45246" spans="5:6" ht="15" customHeight="1">
      <c r="E45246" s="573"/>
      <c r="F45246" s="573"/>
    </row>
    <row r="45247" spans="5:6" ht="15" customHeight="1">
      <c r="E45247" s="573"/>
      <c r="F45247" s="573"/>
    </row>
    <row r="45248" spans="5:6" ht="15" customHeight="1">
      <c r="E45248" s="573"/>
      <c r="F45248" s="573"/>
    </row>
    <row r="45249" spans="5:6" ht="15" customHeight="1">
      <c r="E45249" s="573"/>
      <c r="F45249" s="573"/>
    </row>
    <row r="45250" spans="5:6" ht="15" customHeight="1">
      <c r="E45250" s="573"/>
      <c r="F45250" s="573"/>
    </row>
    <row r="45251" spans="5:6" ht="15" customHeight="1">
      <c r="E45251" s="573"/>
      <c r="F45251" s="573"/>
    </row>
    <row r="45252" spans="5:6" ht="15" customHeight="1">
      <c r="E45252" s="573"/>
      <c r="F45252" s="573"/>
    </row>
    <row r="45253" spans="5:6" ht="15" customHeight="1">
      <c r="E45253" s="573"/>
      <c r="F45253" s="573"/>
    </row>
    <row r="45254" spans="5:6" ht="15" customHeight="1">
      <c r="E45254" s="573"/>
      <c r="F45254" s="573"/>
    </row>
    <row r="45255" spans="5:6" ht="15" customHeight="1">
      <c r="E45255" s="573"/>
      <c r="F45255" s="573"/>
    </row>
    <row r="45256" spans="5:6" ht="15" customHeight="1">
      <c r="E45256" s="573"/>
      <c r="F45256" s="573"/>
    </row>
    <row r="45257" spans="5:6" ht="15" customHeight="1">
      <c r="E45257" s="573"/>
      <c r="F45257" s="573"/>
    </row>
    <row r="45258" spans="5:6" ht="15" customHeight="1">
      <c r="E45258" s="573"/>
      <c r="F45258" s="573"/>
    </row>
    <row r="45259" spans="5:6" ht="15" customHeight="1">
      <c r="E45259" s="573"/>
      <c r="F45259" s="573"/>
    </row>
    <row r="45260" spans="5:6" ht="15" customHeight="1">
      <c r="E45260" s="573"/>
      <c r="F45260" s="573"/>
    </row>
    <row r="45261" spans="5:6" ht="15" customHeight="1">
      <c r="E45261" s="573"/>
      <c r="F45261" s="573"/>
    </row>
    <row r="45262" spans="5:6" ht="15" customHeight="1">
      <c r="E45262" s="573"/>
      <c r="F45262" s="573"/>
    </row>
    <row r="45263" spans="5:6" ht="15" customHeight="1">
      <c r="E45263" s="573"/>
      <c r="F45263" s="573"/>
    </row>
    <row r="45264" spans="5:6" ht="15" customHeight="1">
      <c r="E45264" s="573"/>
      <c r="F45264" s="573"/>
    </row>
    <row r="45265" spans="5:6" ht="15" customHeight="1">
      <c r="E45265" s="573"/>
      <c r="F45265" s="573"/>
    </row>
    <row r="45266" spans="5:6" ht="15" customHeight="1">
      <c r="E45266" s="573"/>
      <c r="F45266" s="573"/>
    </row>
    <row r="45267" spans="5:6" ht="15" customHeight="1">
      <c r="E45267" s="573"/>
      <c r="F45267" s="573"/>
    </row>
    <row r="45268" spans="5:6" ht="15" customHeight="1">
      <c r="E45268" s="573"/>
      <c r="F45268" s="573"/>
    </row>
    <row r="45269" spans="5:6" ht="15" customHeight="1">
      <c r="E45269" s="573"/>
      <c r="F45269" s="573"/>
    </row>
    <row r="45270" spans="5:6" ht="15" customHeight="1">
      <c r="E45270" s="573"/>
      <c r="F45270" s="573"/>
    </row>
    <row r="45271" spans="5:6" ht="15" customHeight="1">
      <c r="E45271" s="573"/>
      <c r="F45271" s="573"/>
    </row>
    <row r="45272" spans="5:6" ht="15" customHeight="1">
      <c r="E45272" s="573"/>
      <c r="F45272" s="573"/>
    </row>
    <row r="45273" spans="5:6" ht="15" customHeight="1">
      <c r="E45273" s="573"/>
      <c r="F45273" s="573"/>
    </row>
    <row r="45274" spans="5:6" ht="15" customHeight="1">
      <c r="E45274" s="573"/>
      <c r="F45274" s="573"/>
    </row>
    <row r="45275" spans="5:6" ht="15" customHeight="1">
      <c r="E45275" s="573"/>
      <c r="F45275" s="573"/>
    </row>
    <row r="45276" spans="5:6" ht="15" customHeight="1">
      <c r="E45276" s="573"/>
      <c r="F45276" s="573"/>
    </row>
    <row r="45277" spans="5:6" ht="15" customHeight="1">
      <c r="E45277" s="573"/>
      <c r="F45277" s="573"/>
    </row>
    <row r="45278" spans="5:6" ht="15" customHeight="1">
      <c r="E45278" s="573"/>
      <c r="F45278" s="573"/>
    </row>
    <row r="45279" spans="5:6" ht="15" customHeight="1">
      <c r="E45279" s="573"/>
      <c r="F45279" s="573"/>
    </row>
    <row r="45280" spans="5:6" ht="15" customHeight="1">
      <c r="E45280" s="573"/>
      <c r="F45280" s="573"/>
    </row>
    <row r="45281" spans="5:6" ht="15" customHeight="1">
      <c r="E45281" s="573"/>
      <c r="F45281" s="573"/>
    </row>
    <row r="45282" spans="5:6" ht="15" customHeight="1">
      <c r="E45282" s="573"/>
      <c r="F45282" s="573"/>
    </row>
    <row r="45283" spans="5:6" ht="15" customHeight="1">
      <c r="E45283" s="573"/>
      <c r="F45283" s="573"/>
    </row>
    <row r="45284" spans="5:6" ht="15" customHeight="1">
      <c r="E45284" s="573"/>
      <c r="F45284" s="573"/>
    </row>
    <row r="45285" spans="5:6" ht="15" customHeight="1">
      <c r="E45285" s="573"/>
      <c r="F45285" s="573"/>
    </row>
    <row r="45286" spans="5:6" ht="15" customHeight="1">
      <c r="E45286" s="573"/>
      <c r="F45286" s="573"/>
    </row>
    <row r="45287" spans="5:6" ht="15" customHeight="1">
      <c r="E45287" s="573"/>
      <c r="F45287" s="573"/>
    </row>
    <row r="45288" spans="5:6" ht="15" customHeight="1">
      <c r="E45288" s="573"/>
      <c r="F45288" s="573"/>
    </row>
    <row r="45289" spans="5:6" ht="15" customHeight="1">
      <c r="E45289" s="573"/>
      <c r="F45289" s="573"/>
    </row>
    <row r="45290" spans="5:6" ht="15" customHeight="1">
      <c r="E45290" s="573"/>
      <c r="F45290" s="573"/>
    </row>
    <row r="45291" spans="5:6" ht="15" customHeight="1">
      <c r="E45291" s="573"/>
      <c r="F45291" s="573"/>
    </row>
    <row r="45292" spans="5:6" ht="15" customHeight="1">
      <c r="E45292" s="573"/>
      <c r="F45292" s="573"/>
    </row>
    <row r="45293" spans="5:6" ht="15" customHeight="1">
      <c r="E45293" s="573"/>
      <c r="F45293" s="573"/>
    </row>
    <row r="45294" spans="5:6" ht="15" customHeight="1">
      <c r="E45294" s="573"/>
      <c r="F45294" s="573"/>
    </row>
    <row r="45295" spans="5:6" ht="15" customHeight="1">
      <c r="E45295" s="573"/>
      <c r="F45295" s="573"/>
    </row>
    <row r="45296" spans="5:6" ht="15" customHeight="1">
      <c r="E45296" s="573"/>
      <c r="F45296" s="573"/>
    </row>
    <row r="45297" spans="5:6" ht="15" customHeight="1">
      <c r="E45297" s="573"/>
      <c r="F45297" s="573"/>
    </row>
    <row r="45298" spans="5:6" ht="15" customHeight="1">
      <c r="E45298" s="573"/>
      <c r="F45298" s="573"/>
    </row>
    <row r="45299" spans="5:6" ht="15" customHeight="1">
      <c r="E45299" s="573"/>
      <c r="F45299" s="573"/>
    </row>
    <row r="45300" spans="5:6" ht="15" customHeight="1">
      <c r="E45300" s="573"/>
      <c r="F45300" s="573"/>
    </row>
    <row r="45301" spans="5:6" ht="15" customHeight="1">
      <c r="E45301" s="573"/>
      <c r="F45301" s="573"/>
    </row>
    <row r="45302" spans="5:6" ht="15" customHeight="1">
      <c r="E45302" s="573"/>
      <c r="F45302" s="573"/>
    </row>
    <row r="45303" spans="5:6" ht="15" customHeight="1">
      <c r="E45303" s="573"/>
      <c r="F45303" s="573"/>
    </row>
    <row r="45304" spans="5:6" ht="15" customHeight="1">
      <c r="E45304" s="573"/>
      <c r="F45304" s="573"/>
    </row>
    <row r="45305" spans="5:6" ht="15" customHeight="1">
      <c r="E45305" s="573"/>
      <c r="F45305" s="573"/>
    </row>
    <row r="45306" spans="5:6" ht="15" customHeight="1">
      <c r="E45306" s="573"/>
      <c r="F45306" s="573"/>
    </row>
    <row r="45307" spans="5:6" ht="15" customHeight="1">
      <c r="E45307" s="573"/>
      <c r="F45307" s="573"/>
    </row>
    <row r="45308" spans="5:6" ht="15" customHeight="1">
      <c r="E45308" s="573"/>
      <c r="F45308" s="573"/>
    </row>
    <row r="45309" spans="5:6" ht="15" customHeight="1">
      <c r="E45309" s="573"/>
      <c r="F45309" s="573"/>
    </row>
    <row r="45310" spans="5:6" ht="15" customHeight="1">
      <c r="E45310" s="573"/>
      <c r="F45310" s="573"/>
    </row>
    <row r="45311" spans="5:6" ht="15" customHeight="1">
      <c r="E45311" s="573"/>
      <c r="F45311" s="573"/>
    </row>
    <row r="45312" spans="5:6" ht="15" customHeight="1">
      <c r="E45312" s="573"/>
      <c r="F45312" s="573"/>
    </row>
    <row r="45313" spans="5:6" ht="15" customHeight="1">
      <c r="E45313" s="573"/>
      <c r="F45313" s="573"/>
    </row>
    <row r="45314" spans="5:6" ht="15" customHeight="1">
      <c r="E45314" s="573"/>
      <c r="F45314" s="573"/>
    </row>
    <row r="45315" spans="5:6" ht="15" customHeight="1">
      <c r="E45315" s="573"/>
      <c r="F45315" s="573"/>
    </row>
    <row r="45316" spans="5:6" ht="15" customHeight="1">
      <c r="E45316" s="573"/>
      <c r="F45316" s="573"/>
    </row>
    <row r="45317" spans="5:6" ht="15" customHeight="1">
      <c r="E45317" s="573"/>
      <c r="F45317" s="573"/>
    </row>
    <row r="45318" spans="5:6" ht="15" customHeight="1">
      <c r="E45318" s="573"/>
      <c r="F45318" s="573"/>
    </row>
    <row r="45319" spans="5:6" ht="15" customHeight="1">
      <c r="E45319" s="573"/>
      <c r="F45319" s="573"/>
    </row>
    <row r="45320" spans="5:6" ht="15" customHeight="1">
      <c r="E45320" s="573"/>
      <c r="F45320" s="573"/>
    </row>
    <row r="45321" spans="5:6" ht="15" customHeight="1">
      <c r="E45321" s="573"/>
      <c r="F45321" s="573"/>
    </row>
    <row r="45322" spans="5:6" ht="15" customHeight="1">
      <c r="E45322" s="573"/>
      <c r="F45322" s="573"/>
    </row>
    <row r="45323" spans="5:6" ht="15" customHeight="1">
      <c r="E45323" s="573"/>
      <c r="F45323" s="573"/>
    </row>
    <row r="45324" spans="5:6" ht="15" customHeight="1">
      <c r="E45324" s="573"/>
      <c r="F45324" s="573"/>
    </row>
    <row r="45325" spans="5:6" ht="15" customHeight="1">
      <c r="E45325" s="573"/>
      <c r="F45325" s="573"/>
    </row>
    <row r="45326" spans="5:6" ht="15" customHeight="1">
      <c r="E45326" s="573"/>
      <c r="F45326" s="573"/>
    </row>
    <row r="45327" spans="5:6" ht="15" customHeight="1">
      <c r="E45327" s="573"/>
      <c r="F45327" s="573"/>
    </row>
    <row r="45328" spans="5:6" ht="15" customHeight="1">
      <c r="E45328" s="573"/>
      <c r="F45328" s="573"/>
    </row>
    <row r="45329" spans="5:6" ht="15" customHeight="1">
      <c r="E45329" s="573"/>
      <c r="F45329" s="573"/>
    </row>
    <row r="45330" spans="5:6" ht="15" customHeight="1">
      <c r="E45330" s="573"/>
      <c r="F45330" s="573"/>
    </row>
    <row r="45331" spans="5:6" ht="15" customHeight="1">
      <c r="E45331" s="573"/>
      <c r="F45331" s="573"/>
    </row>
    <row r="45332" spans="5:6" ht="15" customHeight="1">
      <c r="E45332" s="573"/>
      <c r="F45332" s="573"/>
    </row>
    <row r="45333" spans="5:6" ht="15" customHeight="1">
      <c r="E45333" s="573"/>
      <c r="F45333" s="573"/>
    </row>
    <row r="45334" spans="5:6" ht="15" customHeight="1">
      <c r="E45334" s="573"/>
      <c r="F45334" s="573"/>
    </row>
    <row r="45335" spans="5:6" ht="15" customHeight="1">
      <c r="E45335" s="573"/>
      <c r="F45335" s="573"/>
    </row>
    <row r="45336" spans="5:6" ht="15" customHeight="1">
      <c r="E45336" s="573"/>
      <c r="F45336" s="573"/>
    </row>
    <row r="45337" spans="5:6" ht="15" customHeight="1">
      <c r="E45337" s="573"/>
      <c r="F45337" s="573"/>
    </row>
    <row r="45338" spans="5:6" ht="15" customHeight="1">
      <c r="E45338" s="573"/>
      <c r="F45338" s="573"/>
    </row>
    <row r="45339" spans="5:6" ht="15" customHeight="1">
      <c r="E45339" s="573"/>
      <c r="F45339" s="573"/>
    </row>
    <row r="45340" spans="5:6" ht="15" customHeight="1">
      <c r="E45340" s="573"/>
      <c r="F45340" s="573"/>
    </row>
    <row r="45341" spans="5:6" ht="15" customHeight="1">
      <c r="E45341" s="573"/>
      <c r="F45341" s="573"/>
    </row>
    <row r="45342" spans="5:6" ht="15" customHeight="1">
      <c r="E45342" s="573"/>
      <c r="F45342" s="573"/>
    </row>
    <row r="45343" spans="5:6" ht="15" customHeight="1">
      <c r="E45343" s="573"/>
      <c r="F45343" s="573"/>
    </row>
    <row r="45344" spans="5:6" ht="15" customHeight="1">
      <c r="E45344" s="573"/>
      <c r="F45344" s="573"/>
    </row>
    <row r="45345" spans="5:6" ht="15" customHeight="1">
      <c r="E45345" s="573"/>
      <c r="F45345" s="573"/>
    </row>
    <row r="45346" spans="5:6" ht="15" customHeight="1">
      <c r="E45346" s="573"/>
      <c r="F45346" s="573"/>
    </row>
    <row r="45347" spans="5:6" ht="15" customHeight="1">
      <c r="E45347" s="573"/>
      <c r="F45347" s="573"/>
    </row>
    <row r="45348" spans="5:6" ht="15" customHeight="1">
      <c r="E45348" s="573"/>
      <c r="F45348" s="573"/>
    </row>
    <row r="45349" spans="5:6" ht="15" customHeight="1">
      <c r="E45349" s="573"/>
      <c r="F45349" s="573"/>
    </row>
    <row r="45350" spans="5:6" ht="15" customHeight="1">
      <c r="E45350" s="573"/>
      <c r="F45350" s="573"/>
    </row>
    <row r="45351" spans="5:6" ht="15" customHeight="1">
      <c r="E45351" s="573"/>
      <c r="F45351" s="573"/>
    </row>
    <row r="45352" spans="5:6" ht="15" customHeight="1">
      <c r="E45352" s="573"/>
      <c r="F45352" s="573"/>
    </row>
    <row r="45353" spans="5:6" ht="15" customHeight="1">
      <c r="E45353" s="573"/>
      <c r="F45353" s="573"/>
    </row>
    <row r="45354" spans="5:6" ht="15" customHeight="1">
      <c r="E45354" s="573"/>
      <c r="F45354" s="573"/>
    </row>
    <row r="45355" spans="5:6" ht="15" customHeight="1">
      <c r="E45355" s="573"/>
      <c r="F45355" s="573"/>
    </row>
    <row r="45356" spans="5:6" ht="15" customHeight="1">
      <c r="E45356" s="573"/>
      <c r="F45356" s="573"/>
    </row>
    <row r="45357" spans="5:6" ht="15" customHeight="1">
      <c r="E45357" s="573"/>
      <c r="F45357" s="573"/>
    </row>
    <row r="45358" spans="5:6" ht="15" customHeight="1">
      <c r="E45358" s="573"/>
      <c r="F45358" s="573"/>
    </row>
    <row r="45359" spans="5:6" ht="15" customHeight="1">
      <c r="E45359" s="573"/>
      <c r="F45359" s="573"/>
    </row>
    <row r="45360" spans="5:6" ht="15" customHeight="1">
      <c r="E45360" s="573"/>
      <c r="F45360" s="573"/>
    </row>
    <row r="45361" spans="5:6" ht="15" customHeight="1">
      <c r="E45361" s="573"/>
      <c r="F45361" s="573"/>
    </row>
    <row r="45362" spans="5:6" ht="15" customHeight="1">
      <c r="E45362" s="573"/>
      <c r="F45362" s="573"/>
    </row>
    <row r="45363" spans="5:6" ht="15" customHeight="1">
      <c r="E45363" s="573"/>
      <c r="F45363" s="573"/>
    </row>
    <row r="45364" spans="5:6" ht="15" customHeight="1">
      <c r="E45364" s="573"/>
      <c r="F45364" s="573"/>
    </row>
    <row r="45365" spans="5:6" ht="15" customHeight="1">
      <c r="E45365" s="573"/>
      <c r="F45365" s="573"/>
    </row>
    <row r="45366" spans="5:6" ht="15" customHeight="1">
      <c r="E45366" s="573"/>
      <c r="F45366" s="573"/>
    </row>
    <row r="45367" spans="5:6" ht="15" customHeight="1">
      <c r="E45367" s="573"/>
      <c r="F45367" s="573"/>
    </row>
    <row r="45368" spans="5:6" ht="15" customHeight="1">
      <c r="E45368" s="573"/>
      <c r="F45368" s="573"/>
    </row>
    <row r="45369" spans="5:6" ht="15" customHeight="1">
      <c r="E45369" s="573"/>
      <c r="F45369" s="573"/>
    </row>
    <row r="45370" spans="5:6" ht="15" customHeight="1">
      <c r="E45370" s="573"/>
      <c r="F45370" s="573"/>
    </row>
    <row r="45371" spans="5:6" ht="15" customHeight="1">
      <c r="E45371" s="573"/>
      <c r="F45371" s="573"/>
    </row>
    <row r="45372" spans="5:6" ht="15" customHeight="1">
      <c r="E45372" s="573"/>
      <c r="F45372" s="573"/>
    </row>
    <row r="45373" spans="5:6" ht="15" customHeight="1">
      <c r="E45373" s="573"/>
      <c r="F45373" s="573"/>
    </row>
    <row r="45374" spans="5:6" ht="15" customHeight="1">
      <c r="E45374" s="573"/>
      <c r="F45374" s="573"/>
    </row>
    <row r="45375" spans="5:6" ht="15" customHeight="1">
      <c r="E45375" s="573"/>
      <c r="F45375" s="573"/>
    </row>
    <row r="45376" spans="5:6" ht="15" customHeight="1">
      <c r="E45376" s="573"/>
      <c r="F45376" s="573"/>
    </row>
    <row r="45377" spans="5:6" ht="15" customHeight="1">
      <c r="E45377" s="573"/>
      <c r="F45377" s="573"/>
    </row>
    <row r="45378" spans="5:6" ht="15" customHeight="1">
      <c r="E45378" s="573"/>
      <c r="F45378" s="573"/>
    </row>
    <row r="45379" spans="5:6" ht="15" customHeight="1">
      <c r="E45379" s="573"/>
      <c r="F45379" s="573"/>
    </row>
    <row r="45380" spans="5:6" ht="15" customHeight="1">
      <c r="E45380" s="573"/>
      <c r="F45380" s="573"/>
    </row>
    <row r="45381" spans="5:6" ht="15" customHeight="1">
      <c r="E45381" s="573"/>
      <c r="F45381" s="573"/>
    </row>
    <row r="45382" spans="5:6" ht="15" customHeight="1">
      <c r="E45382" s="573"/>
      <c r="F45382" s="573"/>
    </row>
    <row r="45383" spans="5:6" ht="15" customHeight="1">
      <c r="E45383" s="573"/>
      <c r="F45383" s="573"/>
    </row>
    <row r="45384" spans="5:6" ht="15" customHeight="1">
      <c r="E45384" s="573"/>
      <c r="F45384" s="573"/>
    </row>
    <row r="45385" spans="5:6" ht="15" customHeight="1">
      <c r="E45385" s="573"/>
      <c r="F45385" s="573"/>
    </row>
    <row r="45386" spans="5:6" ht="15" customHeight="1">
      <c r="E45386" s="573"/>
      <c r="F45386" s="573"/>
    </row>
    <row r="45387" spans="5:6" ht="15" customHeight="1">
      <c r="E45387" s="573"/>
      <c r="F45387" s="573"/>
    </row>
    <row r="45388" spans="5:6" ht="15" customHeight="1">
      <c r="E45388" s="573"/>
      <c r="F45388" s="573"/>
    </row>
    <row r="45389" spans="5:6" ht="15" customHeight="1">
      <c r="E45389" s="573"/>
      <c r="F45389" s="573"/>
    </row>
    <row r="45390" spans="5:6" ht="15" customHeight="1">
      <c r="E45390" s="573"/>
      <c r="F45390" s="573"/>
    </row>
    <row r="45391" spans="5:6" ht="15" customHeight="1">
      <c r="E45391" s="573"/>
      <c r="F45391" s="573"/>
    </row>
    <row r="45392" spans="5:6" ht="15" customHeight="1">
      <c r="E45392" s="573"/>
      <c r="F45392" s="573"/>
    </row>
    <row r="45393" spans="5:6" ht="15" customHeight="1">
      <c r="E45393" s="573"/>
      <c r="F45393" s="573"/>
    </row>
    <row r="45394" spans="5:6" ht="15" customHeight="1">
      <c r="E45394" s="573"/>
      <c r="F45394" s="573"/>
    </row>
    <row r="45395" spans="5:6" ht="15" customHeight="1">
      <c r="E45395" s="573"/>
      <c r="F45395" s="573"/>
    </row>
    <row r="45396" spans="5:6" ht="15" customHeight="1">
      <c r="E45396" s="573"/>
      <c r="F45396" s="573"/>
    </row>
    <row r="45397" spans="5:6" ht="15" customHeight="1">
      <c r="E45397" s="573"/>
      <c r="F45397" s="573"/>
    </row>
    <row r="45398" spans="5:6" ht="15" customHeight="1">
      <c r="E45398" s="573"/>
      <c r="F45398" s="573"/>
    </row>
    <row r="45399" spans="5:6" ht="15" customHeight="1">
      <c r="E45399" s="573"/>
      <c r="F45399" s="573"/>
    </row>
    <row r="45400" spans="5:6" ht="15" customHeight="1">
      <c r="E45400" s="573"/>
      <c r="F45400" s="573"/>
    </row>
    <row r="45401" spans="5:6" ht="15" customHeight="1">
      <c r="E45401" s="573"/>
      <c r="F45401" s="573"/>
    </row>
    <row r="45402" spans="5:6" ht="15" customHeight="1">
      <c r="E45402" s="573"/>
      <c r="F45402" s="573"/>
    </row>
    <row r="45403" spans="5:6" ht="15" customHeight="1">
      <c r="E45403" s="573"/>
      <c r="F45403" s="573"/>
    </row>
    <row r="45404" spans="5:6" ht="15" customHeight="1">
      <c r="E45404" s="573"/>
      <c r="F45404" s="573"/>
    </row>
    <row r="45405" spans="5:6" ht="15" customHeight="1">
      <c r="E45405" s="573"/>
      <c r="F45405" s="573"/>
    </row>
    <row r="45406" spans="5:6" ht="15" customHeight="1">
      <c r="E45406" s="573"/>
      <c r="F45406" s="573"/>
    </row>
    <row r="45407" spans="5:6" ht="15" customHeight="1">
      <c r="E45407" s="573"/>
      <c r="F45407" s="573"/>
    </row>
    <row r="45408" spans="5:6" ht="15" customHeight="1">
      <c r="E45408" s="573"/>
      <c r="F45408" s="573"/>
    </row>
    <row r="45409" spans="5:6" ht="15" customHeight="1">
      <c r="E45409" s="573"/>
      <c r="F45409" s="573"/>
    </row>
    <row r="45410" spans="5:6" ht="15" customHeight="1">
      <c r="E45410" s="573"/>
      <c r="F45410" s="573"/>
    </row>
    <row r="45411" spans="5:6" ht="15" customHeight="1">
      <c r="E45411" s="573"/>
      <c r="F45411" s="573"/>
    </row>
    <row r="45412" spans="5:6" ht="15" customHeight="1">
      <c r="E45412" s="573"/>
      <c r="F45412" s="573"/>
    </row>
    <row r="45413" spans="5:6" ht="15" customHeight="1">
      <c r="E45413" s="573"/>
      <c r="F45413" s="573"/>
    </row>
    <row r="45414" spans="5:6" ht="15" customHeight="1">
      <c r="E45414" s="573"/>
      <c r="F45414" s="573"/>
    </row>
    <row r="45415" spans="5:6" ht="15" customHeight="1">
      <c r="E45415" s="573"/>
      <c r="F45415" s="573"/>
    </row>
    <row r="45416" spans="5:6" ht="15" customHeight="1">
      <c r="E45416" s="573"/>
      <c r="F45416" s="573"/>
    </row>
    <row r="45417" spans="5:6" ht="15" customHeight="1">
      <c r="E45417" s="573"/>
      <c r="F45417" s="573"/>
    </row>
    <row r="45418" spans="5:6" ht="15" customHeight="1">
      <c r="E45418" s="573"/>
      <c r="F45418" s="573"/>
    </row>
    <row r="45419" spans="5:6" ht="15" customHeight="1">
      <c r="E45419" s="573"/>
      <c r="F45419" s="573"/>
    </row>
    <row r="45420" spans="5:6" ht="15" customHeight="1">
      <c r="E45420" s="573"/>
      <c r="F45420" s="573"/>
    </row>
    <row r="45421" spans="5:6" ht="15" customHeight="1">
      <c r="E45421" s="573"/>
      <c r="F45421" s="573"/>
    </row>
    <row r="45422" spans="5:6" ht="15" customHeight="1">
      <c r="E45422" s="573"/>
      <c r="F45422" s="573"/>
    </row>
    <row r="45423" spans="5:6" ht="15" customHeight="1">
      <c r="E45423" s="573"/>
      <c r="F45423" s="573"/>
    </row>
    <row r="45424" spans="5:6" ht="15" customHeight="1">
      <c r="E45424" s="573"/>
      <c r="F45424" s="573"/>
    </row>
    <row r="45425" spans="5:6" ht="15" customHeight="1">
      <c r="E45425" s="573"/>
      <c r="F45425" s="573"/>
    </row>
    <row r="45426" spans="5:6" ht="15" customHeight="1">
      <c r="E45426" s="573"/>
      <c r="F45426" s="573"/>
    </row>
    <row r="45427" spans="5:6" ht="15" customHeight="1">
      <c r="E45427" s="573"/>
      <c r="F45427" s="573"/>
    </row>
    <row r="45428" spans="5:6" ht="15" customHeight="1">
      <c r="E45428" s="573"/>
      <c r="F45428" s="573"/>
    </row>
    <row r="45429" spans="5:6" ht="15" customHeight="1">
      <c r="E45429" s="573"/>
      <c r="F45429" s="573"/>
    </row>
    <row r="45430" spans="5:6" ht="15" customHeight="1">
      <c r="E45430" s="573"/>
      <c r="F45430" s="573"/>
    </row>
    <row r="45431" spans="5:6" ht="15" customHeight="1">
      <c r="E45431" s="573"/>
      <c r="F45431" s="573"/>
    </row>
    <row r="45432" spans="5:6" ht="15" customHeight="1">
      <c r="E45432" s="573"/>
      <c r="F45432" s="573"/>
    </row>
    <row r="45433" spans="5:6" ht="15" customHeight="1">
      <c r="E45433" s="573"/>
      <c r="F45433" s="573"/>
    </row>
    <row r="45434" spans="5:6" ht="15" customHeight="1">
      <c r="E45434" s="573"/>
      <c r="F45434" s="573"/>
    </row>
    <row r="45435" spans="5:6" ht="15" customHeight="1">
      <c r="E45435" s="573"/>
      <c r="F45435" s="573"/>
    </row>
    <row r="45436" spans="5:6" ht="15" customHeight="1">
      <c r="E45436" s="573"/>
      <c r="F45436" s="573"/>
    </row>
    <row r="45437" spans="5:6" ht="15" customHeight="1">
      <c r="E45437" s="573"/>
      <c r="F45437" s="573"/>
    </row>
    <row r="45438" spans="5:6" ht="15" customHeight="1">
      <c r="E45438" s="573"/>
      <c r="F45438" s="573"/>
    </row>
    <row r="45439" spans="5:6" ht="15" customHeight="1">
      <c r="E45439" s="573"/>
      <c r="F45439" s="573"/>
    </row>
    <row r="45440" spans="5:6" ht="15" customHeight="1">
      <c r="E45440" s="573"/>
      <c r="F45440" s="573"/>
    </row>
    <row r="45441" spans="5:6" ht="15" customHeight="1">
      <c r="E45441" s="573"/>
      <c r="F45441" s="573"/>
    </row>
    <row r="45442" spans="5:6" ht="15" customHeight="1">
      <c r="E45442" s="573"/>
      <c r="F45442" s="573"/>
    </row>
    <row r="45443" spans="5:6" ht="15" customHeight="1">
      <c r="E45443" s="573"/>
      <c r="F45443" s="573"/>
    </row>
    <row r="45444" spans="5:6" ht="15" customHeight="1">
      <c r="E45444" s="573"/>
      <c r="F45444" s="573"/>
    </row>
    <row r="45445" spans="5:6" ht="15" customHeight="1">
      <c r="E45445" s="573"/>
      <c r="F45445" s="573"/>
    </row>
    <row r="45446" spans="5:6" ht="15" customHeight="1">
      <c r="E45446" s="573"/>
      <c r="F45446" s="573"/>
    </row>
    <row r="45447" spans="5:6" ht="15" customHeight="1">
      <c r="E45447" s="573"/>
      <c r="F45447" s="573"/>
    </row>
    <row r="45448" spans="5:6" ht="15" customHeight="1">
      <c r="E45448" s="573"/>
      <c r="F45448" s="573"/>
    </row>
    <row r="45449" spans="5:6" ht="15" customHeight="1">
      <c r="E45449" s="573"/>
      <c r="F45449" s="573"/>
    </row>
    <row r="45450" spans="5:6" ht="15" customHeight="1">
      <c r="E45450" s="573"/>
      <c r="F45450" s="573"/>
    </row>
    <row r="45451" spans="5:6" ht="15" customHeight="1">
      <c r="E45451" s="573"/>
      <c r="F45451" s="573"/>
    </row>
    <row r="45452" spans="5:6" ht="15" customHeight="1">
      <c r="E45452" s="573"/>
      <c r="F45452" s="573"/>
    </row>
    <row r="45453" spans="5:6" ht="15" customHeight="1">
      <c r="E45453" s="573"/>
      <c r="F45453" s="573"/>
    </row>
    <row r="45454" spans="5:6" ht="15" customHeight="1">
      <c r="E45454" s="573"/>
      <c r="F45454" s="573"/>
    </row>
    <row r="45455" spans="5:6" ht="15" customHeight="1">
      <c r="E45455" s="573"/>
      <c r="F45455" s="573"/>
    </row>
    <row r="45456" spans="5:6" ht="15" customHeight="1">
      <c r="E45456" s="573"/>
      <c r="F45456" s="573"/>
    </row>
    <row r="45457" spans="5:6" ht="15" customHeight="1">
      <c r="E45457" s="573"/>
      <c r="F45457" s="573"/>
    </row>
    <row r="45458" spans="5:6" ht="15" customHeight="1">
      <c r="E45458" s="573"/>
      <c r="F45458" s="573"/>
    </row>
    <row r="45459" spans="5:6" ht="15" customHeight="1">
      <c r="E45459" s="573"/>
      <c r="F45459" s="573"/>
    </row>
    <row r="45460" spans="5:6" ht="15" customHeight="1">
      <c r="E45460" s="573"/>
      <c r="F45460" s="573"/>
    </row>
    <row r="45461" spans="5:6" ht="15" customHeight="1">
      <c r="E45461" s="573"/>
      <c r="F45461" s="573"/>
    </row>
    <row r="45462" spans="5:6" ht="15" customHeight="1">
      <c r="E45462" s="573"/>
      <c r="F45462" s="573"/>
    </row>
    <row r="45463" spans="5:6" ht="15" customHeight="1">
      <c r="E45463" s="573"/>
      <c r="F45463" s="573"/>
    </row>
    <row r="45464" spans="5:6" ht="15" customHeight="1">
      <c r="E45464" s="573"/>
      <c r="F45464" s="573"/>
    </row>
    <row r="45465" spans="5:6" ht="15" customHeight="1">
      <c r="E45465" s="573"/>
      <c r="F45465" s="573"/>
    </row>
    <row r="45466" spans="5:6" ht="15" customHeight="1">
      <c r="E45466" s="573"/>
      <c r="F45466" s="573"/>
    </row>
    <row r="45467" spans="5:6" ht="15" customHeight="1">
      <c r="E45467" s="573"/>
      <c r="F45467" s="573"/>
    </row>
    <row r="45468" spans="5:6" ht="15" customHeight="1">
      <c r="E45468" s="573"/>
      <c r="F45468" s="573"/>
    </row>
    <row r="45469" spans="5:6" ht="15" customHeight="1">
      <c r="E45469" s="573"/>
      <c r="F45469" s="573"/>
    </row>
    <row r="45470" spans="5:6" ht="15" customHeight="1">
      <c r="E45470" s="573"/>
      <c r="F45470" s="573"/>
    </row>
    <row r="45471" spans="5:6" ht="15" customHeight="1">
      <c r="E45471" s="573"/>
      <c r="F45471" s="573"/>
    </row>
    <row r="45472" spans="5:6" ht="15" customHeight="1">
      <c r="E45472" s="573"/>
      <c r="F45472" s="573"/>
    </row>
    <row r="45473" spans="5:6" ht="15" customHeight="1">
      <c r="E45473" s="573"/>
      <c r="F45473" s="573"/>
    </row>
    <row r="45474" spans="5:6" ht="15" customHeight="1">
      <c r="E45474" s="573"/>
      <c r="F45474" s="573"/>
    </row>
    <row r="45475" spans="5:6" ht="15" customHeight="1">
      <c r="E45475" s="573"/>
      <c r="F45475" s="573"/>
    </row>
    <row r="45476" spans="5:6" ht="15" customHeight="1">
      <c r="E45476" s="573"/>
      <c r="F45476" s="573"/>
    </row>
    <row r="45477" spans="5:6" ht="15" customHeight="1">
      <c r="E45477" s="573"/>
      <c r="F45477" s="573"/>
    </row>
    <row r="45478" spans="5:6" ht="15" customHeight="1">
      <c r="E45478" s="573"/>
      <c r="F45478" s="573"/>
    </row>
    <row r="45479" spans="5:6" ht="15" customHeight="1">
      <c r="E45479" s="573"/>
      <c r="F45479" s="573"/>
    </row>
    <row r="45480" spans="5:6" ht="15" customHeight="1">
      <c r="E45480" s="573"/>
      <c r="F45480" s="573"/>
    </row>
    <row r="45481" spans="5:6" ht="15" customHeight="1">
      <c r="E45481" s="573"/>
      <c r="F45481" s="573"/>
    </row>
    <row r="45482" spans="5:6" ht="15" customHeight="1">
      <c r="E45482" s="573"/>
      <c r="F45482" s="573"/>
    </row>
    <row r="45483" spans="5:6" ht="15" customHeight="1">
      <c r="E45483" s="573"/>
      <c r="F45483" s="573"/>
    </row>
    <row r="45484" spans="5:6" ht="15" customHeight="1">
      <c r="E45484" s="573"/>
      <c r="F45484" s="573"/>
    </row>
    <row r="45485" spans="5:6" ht="15" customHeight="1">
      <c r="E45485" s="573"/>
      <c r="F45485" s="573"/>
    </row>
    <row r="45486" spans="5:6" ht="15" customHeight="1">
      <c r="E45486" s="573"/>
      <c r="F45486" s="573"/>
    </row>
    <row r="45487" spans="5:6" ht="15" customHeight="1">
      <c r="E45487" s="573"/>
      <c r="F45487" s="573"/>
    </row>
    <row r="45488" spans="5:6" ht="15" customHeight="1">
      <c r="E45488" s="573"/>
      <c r="F45488" s="573"/>
    </row>
    <row r="45489" spans="5:6" ht="15" customHeight="1">
      <c r="E45489" s="573"/>
      <c r="F45489" s="573"/>
    </row>
    <row r="45490" spans="5:6" ht="15" customHeight="1">
      <c r="E45490" s="573"/>
      <c r="F45490" s="573"/>
    </row>
    <row r="45491" spans="5:6" ht="15" customHeight="1">
      <c r="E45491" s="573"/>
      <c r="F45491" s="573"/>
    </row>
    <row r="45492" spans="5:6" ht="15" customHeight="1">
      <c r="E45492" s="573"/>
      <c r="F45492" s="573"/>
    </row>
    <row r="45493" spans="5:6" ht="15" customHeight="1">
      <c r="E45493" s="573"/>
      <c r="F45493" s="573"/>
    </row>
    <row r="45494" spans="5:6" ht="15" customHeight="1">
      <c r="E45494" s="573"/>
      <c r="F45494" s="573"/>
    </row>
    <row r="45495" spans="5:6" ht="15" customHeight="1">
      <c r="E45495" s="573"/>
      <c r="F45495" s="573"/>
    </row>
    <row r="45496" spans="5:6" ht="15" customHeight="1">
      <c r="E45496" s="573"/>
      <c r="F45496" s="573"/>
    </row>
    <row r="45497" spans="5:6" ht="15" customHeight="1">
      <c r="E45497" s="573"/>
      <c r="F45497" s="573"/>
    </row>
    <row r="45498" spans="5:6" ht="15" customHeight="1">
      <c r="E45498" s="573"/>
      <c r="F45498" s="573"/>
    </row>
    <row r="45499" spans="5:6" ht="15" customHeight="1">
      <c r="E45499" s="573"/>
      <c r="F45499" s="573"/>
    </row>
    <row r="45500" spans="5:6" ht="15" customHeight="1">
      <c r="E45500" s="573"/>
      <c r="F45500" s="573"/>
    </row>
    <row r="45501" spans="5:6" ht="15" customHeight="1">
      <c r="E45501" s="573"/>
      <c r="F45501" s="573"/>
    </row>
    <row r="45502" spans="5:6" ht="15" customHeight="1">
      <c r="E45502" s="573"/>
      <c r="F45502" s="573"/>
    </row>
    <row r="45503" spans="5:6" ht="15" customHeight="1">
      <c r="E45503" s="573"/>
      <c r="F45503" s="573"/>
    </row>
    <row r="45504" spans="5:6" ht="15" customHeight="1">
      <c r="E45504" s="573"/>
      <c r="F45504" s="573"/>
    </row>
    <row r="45505" spans="5:6" ht="15" customHeight="1">
      <c r="E45505" s="573"/>
      <c r="F45505" s="573"/>
    </row>
    <row r="45506" spans="5:6" ht="15" customHeight="1">
      <c r="E45506" s="573"/>
      <c r="F45506" s="573"/>
    </row>
    <row r="45507" spans="5:6" ht="15" customHeight="1">
      <c r="E45507" s="573"/>
      <c r="F45507" s="573"/>
    </row>
    <row r="45508" spans="5:6" ht="15" customHeight="1">
      <c r="E45508" s="573"/>
      <c r="F45508" s="573"/>
    </row>
    <row r="45509" spans="5:6" ht="15" customHeight="1">
      <c r="E45509" s="573"/>
      <c r="F45509" s="573"/>
    </row>
    <row r="45510" spans="5:6" ht="15" customHeight="1">
      <c r="E45510" s="573"/>
      <c r="F45510" s="573"/>
    </row>
    <row r="45511" spans="5:6" ht="15" customHeight="1">
      <c r="E45511" s="573"/>
      <c r="F45511" s="573"/>
    </row>
    <row r="45512" spans="5:6" ht="15" customHeight="1">
      <c r="E45512" s="573"/>
      <c r="F45512" s="573"/>
    </row>
    <row r="45513" spans="5:6" ht="15" customHeight="1">
      <c r="E45513" s="573"/>
      <c r="F45513" s="573"/>
    </row>
    <row r="45514" spans="5:6" ht="15" customHeight="1">
      <c r="E45514" s="573"/>
      <c r="F45514" s="573"/>
    </row>
    <row r="45515" spans="5:6" ht="15" customHeight="1">
      <c r="E45515" s="573"/>
      <c r="F45515" s="573"/>
    </row>
    <row r="45516" spans="5:6" ht="15" customHeight="1">
      <c r="E45516" s="573"/>
      <c r="F45516" s="573"/>
    </row>
    <row r="45517" spans="5:6" ht="15" customHeight="1">
      <c r="E45517" s="573"/>
      <c r="F45517" s="573"/>
    </row>
    <row r="45518" spans="5:6" ht="15" customHeight="1">
      <c r="E45518" s="573"/>
      <c r="F45518" s="573"/>
    </row>
    <row r="45519" spans="5:6" ht="15" customHeight="1">
      <c r="E45519" s="573"/>
      <c r="F45519" s="573"/>
    </row>
    <row r="45520" spans="5:6" ht="15" customHeight="1">
      <c r="E45520" s="573"/>
      <c r="F45520" s="573"/>
    </row>
    <row r="45521" spans="5:6" ht="15" customHeight="1">
      <c r="E45521" s="573"/>
      <c r="F45521" s="573"/>
    </row>
    <row r="45522" spans="5:6" ht="15" customHeight="1">
      <c r="E45522" s="573"/>
      <c r="F45522" s="573"/>
    </row>
    <row r="45523" spans="5:6" ht="15" customHeight="1">
      <c r="E45523" s="573"/>
      <c r="F45523" s="573"/>
    </row>
    <row r="45524" spans="5:6" ht="15" customHeight="1">
      <c r="E45524" s="573"/>
      <c r="F45524" s="573"/>
    </row>
    <row r="45525" spans="5:6" ht="15" customHeight="1">
      <c r="E45525" s="573"/>
      <c r="F45525" s="573"/>
    </row>
    <row r="45526" spans="5:6" ht="15" customHeight="1">
      <c r="E45526" s="573"/>
      <c r="F45526" s="573"/>
    </row>
    <row r="45527" spans="5:6" ht="15" customHeight="1">
      <c r="E45527" s="573"/>
      <c r="F45527" s="573"/>
    </row>
    <row r="45528" spans="5:6" ht="15" customHeight="1">
      <c r="E45528" s="573"/>
      <c r="F45528" s="573"/>
    </row>
    <row r="45529" spans="5:6" ht="15" customHeight="1">
      <c r="E45529" s="573"/>
      <c r="F45529" s="573"/>
    </row>
    <row r="45530" spans="5:6" ht="15" customHeight="1">
      <c r="E45530" s="573"/>
      <c r="F45530" s="573"/>
    </row>
    <row r="45531" spans="5:6" ht="15" customHeight="1">
      <c r="E45531" s="573"/>
      <c r="F45531" s="573"/>
    </row>
    <row r="45532" spans="5:6" ht="15" customHeight="1">
      <c r="E45532" s="573"/>
      <c r="F45532" s="573"/>
    </row>
    <row r="45533" spans="5:6" ht="15" customHeight="1">
      <c r="E45533" s="573"/>
      <c r="F45533" s="573"/>
    </row>
    <row r="45534" spans="5:6" ht="15" customHeight="1">
      <c r="E45534" s="573"/>
      <c r="F45534" s="573"/>
    </row>
    <row r="45535" spans="5:6" ht="15" customHeight="1">
      <c r="E45535" s="573"/>
      <c r="F45535" s="573"/>
    </row>
    <row r="45536" spans="5:6" ht="15" customHeight="1">
      <c r="E45536" s="573"/>
      <c r="F45536" s="573"/>
    </row>
    <row r="45537" spans="5:6" ht="15" customHeight="1">
      <c r="E45537" s="573"/>
      <c r="F45537" s="573"/>
    </row>
    <row r="45538" spans="5:6" ht="15" customHeight="1">
      <c r="E45538" s="573"/>
      <c r="F45538" s="573"/>
    </row>
    <row r="45539" spans="5:6" ht="15" customHeight="1">
      <c r="E45539" s="573"/>
      <c r="F45539" s="573"/>
    </row>
    <row r="45540" spans="5:6" ht="15" customHeight="1">
      <c r="E45540" s="573"/>
      <c r="F45540" s="573"/>
    </row>
    <row r="45541" spans="5:6" ht="15" customHeight="1">
      <c r="E45541" s="573"/>
      <c r="F45541" s="573"/>
    </row>
    <row r="45542" spans="5:6" ht="15" customHeight="1">
      <c r="E45542" s="573"/>
      <c r="F45542" s="573"/>
    </row>
    <row r="45543" spans="5:6" ht="15" customHeight="1">
      <c r="E45543" s="573"/>
      <c r="F45543" s="573"/>
    </row>
    <row r="45544" spans="5:6" ht="15" customHeight="1">
      <c r="E45544" s="573"/>
      <c r="F45544" s="573"/>
    </row>
    <row r="45545" spans="5:6" ht="15" customHeight="1">
      <c r="E45545" s="573"/>
      <c r="F45545" s="573"/>
    </row>
    <row r="45546" spans="5:6" ht="15" customHeight="1">
      <c r="E45546" s="573"/>
      <c r="F45546" s="573"/>
    </row>
    <row r="45547" spans="5:6" ht="15" customHeight="1">
      <c r="E45547" s="573"/>
      <c r="F45547" s="573"/>
    </row>
    <row r="45548" spans="5:6" ht="15" customHeight="1">
      <c r="E45548" s="573"/>
      <c r="F45548" s="573"/>
    </row>
    <row r="45549" spans="5:6" ht="15" customHeight="1">
      <c r="E45549" s="573"/>
      <c r="F45549" s="573"/>
    </row>
    <row r="45550" spans="5:6" ht="15" customHeight="1">
      <c r="E45550" s="573"/>
      <c r="F45550" s="573"/>
    </row>
    <row r="45551" spans="5:6" ht="15" customHeight="1">
      <c r="E45551" s="573"/>
      <c r="F45551" s="573"/>
    </row>
    <row r="45552" spans="5:6" ht="15" customHeight="1">
      <c r="E45552" s="573"/>
      <c r="F45552" s="573"/>
    </row>
    <row r="45553" spans="5:6" ht="15" customHeight="1">
      <c r="E45553" s="573"/>
      <c r="F45553" s="573"/>
    </row>
    <row r="45554" spans="5:6" ht="15" customHeight="1">
      <c r="E45554" s="573"/>
      <c r="F45554" s="573"/>
    </row>
    <row r="45555" spans="5:6" ht="15" customHeight="1">
      <c r="E45555" s="573"/>
      <c r="F45555" s="573"/>
    </row>
    <row r="45556" spans="5:6" ht="15" customHeight="1">
      <c r="E45556" s="573"/>
      <c r="F45556" s="573"/>
    </row>
    <row r="45557" spans="5:6" ht="15" customHeight="1">
      <c r="E45557" s="573"/>
      <c r="F45557" s="573"/>
    </row>
    <row r="45558" spans="5:6" ht="15" customHeight="1">
      <c r="E45558" s="573"/>
      <c r="F45558" s="573"/>
    </row>
    <row r="45559" spans="5:6" ht="15" customHeight="1">
      <c r="E45559" s="573"/>
      <c r="F45559" s="573"/>
    </row>
    <row r="45560" spans="5:6" ht="15" customHeight="1">
      <c r="E45560" s="573"/>
      <c r="F45560" s="573"/>
    </row>
    <row r="45561" spans="5:6" ht="15" customHeight="1">
      <c r="E45561" s="573"/>
      <c r="F45561" s="573"/>
    </row>
    <row r="45562" spans="5:6" ht="15" customHeight="1">
      <c r="E45562" s="573"/>
      <c r="F45562" s="573"/>
    </row>
    <row r="45563" spans="5:6" ht="15" customHeight="1">
      <c r="E45563" s="573"/>
      <c r="F45563" s="573"/>
    </row>
    <row r="45564" spans="5:6" ht="15" customHeight="1">
      <c r="E45564" s="573"/>
      <c r="F45564" s="573"/>
    </row>
    <row r="45565" spans="5:6" ht="15" customHeight="1">
      <c r="E45565" s="573"/>
      <c r="F45565" s="573"/>
    </row>
    <row r="45566" spans="5:6" ht="15" customHeight="1">
      <c r="E45566" s="573"/>
      <c r="F45566" s="573"/>
    </row>
    <row r="45567" spans="5:6" ht="15" customHeight="1">
      <c r="E45567" s="573"/>
      <c r="F45567" s="573"/>
    </row>
    <row r="45568" spans="5:6" ht="15" customHeight="1">
      <c r="E45568" s="573"/>
      <c r="F45568" s="573"/>
    </row>
    <row r="45569" spans="5:6" ht="15" customHeight="1">
      <c r="E45569" s="573"/>
      <c r="F45569" s="573"/>
    </row>
    <row r="45570" spans="5:6" ht="15" customHeight="1">
      <c r="E45570" s="573"/>
      <c r="F45570" s="573"/>
    </row>
    <row r="45571" spans="5:6" ht="15" customHeight="1">
      <c r="E45571" s="573"/>
      <c r="F45571" s="573"/>
    </row>
    <row r="45572" spans="5:6" ht="15" customHeight="1">
      <c r="E45572" s="573"/>
      <c r="F45572" s="573"/>
    </row>
    <row r="45573" spans="5:6" ht="15" customHeight="1">
      <c r="E45573" s="573"/>
      <c r="F45573" s="573"/>
    </row>
    <row r="45574" spans="5:6" ht="15" customHeight="1">
      <c r="E45574" s="573"/>
      <c r="F45574" s="573"/>
    </row>
    <row r="45575" spans="5:6" ht="15" customHeight="1">
      <c r="E45575" s="573"/>
      <c r="F45575" s="573"/>
    </row>
    <row r="45576" spans="5:6" ht="15" customHeight="1">
      <c r="E45576" s="573"/>
      <c r="F45576" s="573"/>
    </row>
    <row r="45577" spans="5:6" ht="15" customHeight="1">
      <c r="E45577" s="573"/>
      <c r="F45577" s="573"/>
    </row>
    <row r="45578" spans="5:6" ht="15" customHeight="1">
      <c r="E45578" s="573"/>
      <c r="F45578" s="573"/>
    </row>
    <row r="45579" spans="5:6" ht="15" customHeight="1">
      <c r="E45579" s="573"/>
      <c r="F45579" s="573"/>
    </row>
    <row r="45580" spans="5:6" ht="15" customHeight="1">
      <c r="E45580" s="573"/>
      <c r="F45580" s="573"/>
    </row>
    <row r="45581" spans="5:6" ht="15" customHeight="1">
      <c r="E45581" s="573"/>
      <c r="F45581" s="573"/>
    </row>
    <row r="45582" spans="5:6" ht="15" customHeight="1">
      <c r="E45582" s="573"/>
      <c r="F45582" s="573"/>
    </row>
    <row r="45583" spans="5:6" ht="15" customHeight="1">
      <c r="E45583" s="573"/>
      <c r="F45583" s="573"/>
    </row>
    <row r="45584" spans="5:6" ht="15" customHeight="1">
      <c r="E45584" s="573"/>
      <c r="F45584" s="573"/>
    </row>
    <row r="45585" spans="5:6" ht="15" customHeight="1">
      <c r="E45585" s="573"/>
      <c r="F45585" s="573"/>
    </row>
    <row r="45586" spans="5:6" ht="15" customHeight="1">
      <c r="E45586" s="573"/>
      <c r="F45586" s="573"/>
    </row>
    <row r="45587" spans="5:6" ht="15" customHeight="1">
      <c r="E45587" s="573"/>
      <c r="F45587" s="573"/>
    </row>
    <row r="45588" spans="5:6" ht="15" customHeight="1">
      <c r="E45588" s="573"/>
      <c r="F45588" s="573"/>
    </row>
    <row r="45589" spans="5:6" ht="15" customHeight="1">
      <c r="E45589" s="573"/>
      <c r="F45589" s="573"/>
    </row>
    <row r="45590" spans="5:6" ht="15" customHeight="1">
      <c r="E45590" s="573"/>
      <c r="F45590" s="573"/>
    </row>
    <row r="45591" spans="5:6" ht="15" customHeight="1">
      <c r="E45591" s="573"/>
      <c r="F45591" s="573"/>
    </row>
    <row r="45592" spans="5:6" ht="15" customHeight="1">
      <c r="E45592" s="573"/>
      <c r="F45592" s="573"/>
    </row>
    <row r="45593" spans="5:6" ht="15" customHeight="1">
      <c r="E45593" s="573"/>
      <c r="F45593" s="573"/>
    </row>
    <row r="45594" spans="5:6" ht="15" customHeight="1">
      <c r="E45594" s="573"/>
      <c r="F45594" s="573"/>
    </row>
    <row r="45595" spans="5:6" ht="15" customHeight="1">
      <c r="E45595" s="573"/>
      <c r="F45595" s="573"/>
    </row>
    <row r="45596" spans="5:6" ht="15" customHeight="1">
      <c r="E45596" s="573"/>
      <c r="F45596" s="573"/>
    </row>
    <row r="45597" spans="5:6" ht="15" customHeight="1">
      <c r="E45597" s="573"/>
      <c r="F45597" s="573"/>
    </row>
    <row r="45598" spans="5:6" ht="15" customHeight="1">
      <c r="E45598" s="573"/>
      <c r="F45598" s="573"/>
    </row>
    <row r="45599" spans="5:6" ht="15" customHeight="1">
      <c r="E45599" s="573"/>
      <c r="F45599" s="573"/>
    </row>
    <row r="45600" spans="5:6" ht="15" customHeight="1">
      <c r="E45600" s="573"/>
      <c r="F45600" s="573"/>
    </row>
    <row r="45601" spans="5:6" ht="15" customHeight="1">
      <c r="E45601" s="573"/>
      <c r="F45601" s="573"/>
    </row>
    <row r="45602" spans="5:6" ht="15" customHeight="1">
      <c r="E45602" s="573"/>
      <c r="F45602" s="573"/>
    </row>
    <row r="45603" spans="5:6" ht="15" customHeight="1">
      <c r="E45603" s="573"/>
      <c r="F45603" s="573"/>
    </row>
    <row r="45604" spans="5:6" ht="15" customHeight="1">
      <c r="E45604" s="573"/>
      <c r="F45604" s="573"/>
    </row>
    <row r="45605" spans="5:6" ht="15" customHeight="1">
      <c r="E45605" s="573"/>
      <c r="F45605" s="573"/>
    </row>
    <row r="45606" spans="5:6" ht="15" customHeight="1">
      <c r="E45606" s="573"/>
      <c r="F45606" s="573"/>
    </row>
    <row r="45607" spans="5:6" ht="15" customHeight="1">
      <c r="E45607" s="573"/>
      <c r="F45607" s="573"/>
    </row>
    <row r="45608" spans="5:6" ht="15" customHeight="1">
      <c r="E45608" s="573"/>
      <c r="F45608" s="573"/>
    </row>
    <row r="45609" spans="5:6" ht="15" customHeight="1">
      <c r="E45609" s="573"/>
      <c r="F45609" s="573"/>
    </row>
    <row r="45610" spans="5:6" ht="15" customHeight="1">
      <c r="E45610" s="573"/>
      <c r="F45610" s="573"/>
    </row>
    <row r="45611" spans="5:6" ht="15" customHeight="1">
      <c r="E45611" s="573"/>
      <c r="F45611" s="573"/>
    </row>
    <row r="45612" spans="5:6" ht="15" customHeight="1">
      <c r="E45612" s="573"/>
      <c r="F45612" s="573"/>
    </row>
    <row r="45613" spans="5:6" ht="15" customHeight="1">
      <c r="E45613" s="573"/>
      <c r="F45613" s="573"/>
    </row>
    <row r="45614" spans="5:6" ht="15" customHeight="1">
      <c r="E45614" s="573"/>
      <c r="F45614" s="573"/>
    </row>
    <row r="45615" spans="5:6" ht="15" customHeight="1">
      <c r="E45615" s="573"/>
      <c r="F45615" s="573"/>
    </row>
    <row r="45616" spans="5:6" ht="15" customHeight="1">
      <c r="E45616" s="573"/>
      <c r="F45616" s="573"/>
    </row>
    <row r="45617" spans="5:6" ht="15" customHeight="1">
      <c r="E45617" s="573"/>
      <c r="F45617" s="573"/>
    </row>
    <row r="45618" spans="5:6" ht="15" customHeight="1">
      <c r="E45618" s="573"/>
      <c r="F45618" s="573"/>
    </row>
    <row r="45619" spans="5:6" ht="15" customHeight="1">
      <c r="E45619" s="573"/>
      <c r="F45619" s="573"/>
    </row>
    <row r="45620" spans="5:6" ht="15" customHeight="1">
      <c r="E45620" s="573"/>
      <c r="F45620" s="573"/>
    </row>
    <row r="45621" spans="5:6" ht="15" customHeight="1">
      <c r="E45621" s="573"/>
      <c r="F45621" s="573"/>
    </row>
    <row r="45622" spans="5:6" ht="15" customHeight="1">
      <c r="E45622" s="573"/>
      <c r="F45622" s="573"/>
    </row>
    <row r="45623" spans="5:6" ht="15" customHeight="1">
      <c r="E45623" s="573"/>
      <c r="F45623" s="573"/>
    </row>
    <row r="45624" spans="5:6" ht="15" customHeight="1">
      <c r="E45624" s="573"/>
      <c r="F45624" s="573"/>
    </row>
    <row r="45625" spans="5:6" ht="15" customHeight="1">
      <c r="E45625" s="573"/>
      <c r="F45625" s="573"/>
    </row>
    <row r="45626" spans="5:6" ht="15" customHeight="1">
      <c r="E45626" s="573"/>
      <c r="F45626" s="573"/>
    </row>
    <row r="45627" spans="5:6" ht="15" customHeight="1">
      <c r="E45627" s="573"/>
      <c r="F45627" s="573"/>
    </row>
    <row r="45628" spans="5:6" ht="15" customHeight="1">
      <c r="E45628" s="573"/>
      <c r="F45628" s="573"/>
    </row>
    <row r="45629" spans="5:6" ht="15" customHeight="1">
      <c r="E45629" s="573"/>
      <c r="F45629" s="573"/>
    </row>
    <row r="45630" spans="5:6" ht="15" customHeight="1">
      <c r="E45630" s="573"/>
      <c r="F45630" s="573"/>
    </row>
    <row r="45631" spans="5:6" ht="15" customHeight="1">
      <c r="E45631" s="573"/>
      <c r="F45631" s="573"/>
    </row>
    <row r="45632" spans="5:6" ht="15" customHeight="1">
      <c r="E45632" s="573"/>
      <c r="F45632" s="573"/>
    </row>
    <row r="45633" spans="5:6" ht="15" customHeight="1">
      <c r="E45633" s="573"/>
      <c r="F45633" s="573"/>
    </row>
    <row r="45634" spans="5:6" ht="15" customHeight="1">
      <c r="E45634" s="573"/>
      <c r="F45634" s="573"/>
    </row>
    <row r="45635" spans="5:6" ht="15" customHeight="1">
      <c r="E45635" s="573"/>
      <c r="F45635" s="573"/>
    </row>
    <row r="45636" spans="5:6" ht="15" customHeight="1">
      <c r="E45636" s="573"/>
      <c r="F45636" s="573"/>
    </row>
    <row r="45637" spans="5:6" ht="15" customHeight="1">
      <c r="E45637" s="573"/>
      <c r="F45637" s="573"/>
    </row>
    <row r="45638" spans="5:6" ht="15" customHeight="1">
      <c r="E45638" s="573"/>
      <c r="F45638" s="573"/>
    </row>
    <row r="45639" spans="5:6" ht="15" customHeight="1">
      <c r="E45639" s="573"/>
      <c r="F45639" s="573"/>
    </row>
    <row r="45640" spans="5:6" ht="15" customHeight="1">
      <c r="E45640" s="573"/>
      <c r="F45640" s="573"/>
    </row>
    <row r="45641" spans="5:6" ht="15" customHeight="1">
      <c r="E45641" s="573"/>
      <c r="F45641" s="573"/>
    </row>
    <row r="45642" spans="5:6" ht="15" customHeight="1">
      <c r="E45642" s="573"/>
      <c r="F45642" s="573"/>
    </row>
    <row r="45643" spans="5:6" ht="15" customHeight="1">
      <c r="E45643" s="573"/>
      <c r="F45643" s="573"/>
    </row>
    <row r="45644" spans="5:6" ht="15" customHeight="1">
      <c r="E45644" s="573"/>
      <c r="F45644" s="573"/>
    </row>
    <row r="45645" spans="5:6" ht="15" customHeight="1">
      <c r="E45645" s="573"/>
      <c r="F45645" s="573"/>
    </row>
    <row r="45646" spans="5:6" ht="15" customHeight="1">
      <c r="E45646" s="573"/>
      <c r="F45646" s="573"/>
    </row>
    <row r="45647" spans="5:6" ht="15" customHeight="1">
      <c r="E45647" s="573"/>
      <c r="F45647" s="573"/>
    </row>
    <row r="45648" spans="5:6" ht="15" customHeight="1">
      <c r="E45648" s="573"/>
      <c r="F45648" s="573"/>
    </row>
    <row r="45649" spans="5:6" ht="15" customHeight="1">
      <c r="E45649" s="573"/>
      <c r="F45649" s="573"/>
    </row>
    <row r="45650" spans="5:6" ht="15" customHeight="1">
      <c r="E45650" s="573"/>
      <c r="F45650" s="573"/>
    </row>
    <row r="45651" spans="5:6" ht="15" customHeight="1">
      <c r="E45651" s="573"/>
      <c r="F45651" s="573"/>
    </row>
    <row r="45652" spans="5:6" ht="15" customHeight="1">
      <c r="E45652" s="573"/>
      <c r="F45652" s="573"/>
    </row>
    <row r="45653" spans="5:6" ht="15" customHeight="1">
      <c r="E45653" s="573"/>
      <c r="F45653" s="573"/>
    </row>
    <row r="45654" spans="5:6" ht="15" customHeight="1">
      <c r="E45654" s="573"/>
      <c r="F45654" s="573"/>
    </row>
    <row r="45655" spans="5:6" ht="15" customHeight="1">
      <c r="E45655" s="573"/>
      <c r="F45655" s="573"/>
    </row>
    <row r="45656" spans="5:6" ht="15" customHeight="1">
      <c r="E45656" s="573"/>
      <c r="F45656" s="573"/>
    </row>
    <row r="45657" spans="5:6" ht="15" customHeight="1">
      <c r="E45657" s="573"/>
      <c r="F45657" s="573"/>
    </row>
    <row r="45658" spans="5:6" ht="15" customHeight="1">
      <c r="E45658" s="573"/>
      <c r="F45658" s="573"/>
    </row>
    <row r="45659" spans="5:6" ht="15" customHeight="1">
      <c r="E45659" s="573"/>
      <c r="F45659" s="573"/>
    </row>
    <row r="45660" spans="5:6" ht="15" customHeight="1">
      <c r="E45660" s="573"/>
      <c r="F45660" s="573"/>
    </row>
    <row r="45661" spans="5:6" ht="15" customHeight="1">
      <c r="E45661" s="573"/>
      <c r="F45661" s="573"/>
    </row>
    <row r="45662" spans="5:6" ht="15" customHeight="1">
      <c r="E45662" s="573"/>
      <c r="F45662" s="573"/>
    </row>
    <row r="45663" spans="5:6" ht="15" customHeight="1">
      <c r="E45663" s="573"/>
      <c r="F45663" s="573"/>
    </row>
    <row r="45664" spans="5:6" ht="15" customHeight="1">
      <c r="E45664" s="573"/>
      <c r="F45664" s="573"/>
    </row>
    <row r="45665" spans="5:6" ht="15" customHeight="1">
      <c r="E45665" s="573"/>
      <c r="F45665" s="573"/>
    </row>
    <row r="45666" spans="5:6" ht="15" customHeight="1">
      <c r="E45666" s="573"/>
      <c r="F45666" s="573"/>
    </row>
    <row r="45667" spans="5:6" ht="15" customHeight="1">
      <c r="E45667" s="573"/>
      <c r="F45667" s="573"/>
    </row>
    <row r="45668" spans="5:6" ht="15" customHeight="1">
      <c r="E45668" s="573"/>
      <c r="F45668" s="573"/>
    </row>
    <row r="45669" spans="5:6" ht="15" customHeight="1">
      <c r="E45669" s="573"/>
      <c r="F45669" s="573"/>
    </row>
    <row r="45670" spans="5:6" ht="15" customHeight="1">
      <c r="E45670" s="573"/>
      <c r="F45670" s="573"/>
    </row>
    <row r="45671" spans="5:6" ht="15" customHeight="1">
      <c r="E45671" s="573"/>
      <c r="F45671" s="573"/>
    </row>
    <row r="45672" spans="5:6" ht="15" customHeight="1">
      <c r="E45672" s="573"/>
      <c r="F45672" s="573"/>
    </row>
    <row r="45673" spans="5:6" ht="15" customHeight="1">
      <c r="E45673" s="573"/>
      <c r="F45673" s="573"/>
    </row>
    <row r="45674" spans="5:6" ht="15" customHeight="1">
      <c r="E45674" s="573"/>
      <c r="F45674" s="573"/>
    </row>
    <row r="45675" spans="5:6" ht="15" customHeight="1">
      <c r="E45675" s="573"/>
      <c r="F45675" s="573"/>
    </row>
    <row r="45676" spans="5:6" ht="15" customHeight="1">
      <c r="E45676" s="573"/>
      <c r="F45676" s="573"/>
    </row>
    <row r="45677" spans="5:6" ht="15" customHeight="1">
      <c r="E45677" s="573"/>
      <c r="F45677" s="573"/>
    </row>
    <row r="45678" spans="5:6" ht="15" customHeight="1">
      <c r="E45678" s="573"/>
      <c r="F45678" s="573"/>
    </row>
    <row r="45679" spans="5:6" ht="15" customHeight="1">
      <c r="E45679" s="573"/>
      <c r="F45679" s="573"/>
    </row>
    <row r="45680" spans="5:6" ht="15" customHeight="1">
      <c r="E45680" s="573"/>
      <c r="F45680" s="573"/>
    </row>
    <row r="45681" spans="5:6" ht="15" customHeight="1">
      <c r="E45681" s="573"/>
      <c r="F45681" s="573"/>
    </row>
    <row r="45682" spans="5:6" ht="15" customHeight="1">
      <c r="E45682" s="573"/>
      <c r="F45682" s="573"/>
    </row>
    <row r="45683" spans="5:6" ht="15" customHeight="1">
      <c r="E45683" s="573"/>
      <c r="F45683" s="573"/>
    </row>
    <row r="45684" spans="5:6" ht="15" customHeight="1">
      <c r="E45684" s="573"/>
      <c r="F45684" s="573"/>
    </row>
    <row r="45685" spans="5:6" ht="15" customHeight="1">
      <c r="E45685" s="573"/>
      <c r="F45685" s="573"/>
    </row>
    <row r="45686" spans="5:6" ht="15" customHeight="1">
      <c r="E45686" s="573"/>
      <c r="F45686" s="573"/>
    </row>
    <row r="45687" spans="5:6" ht="15" customHeight="1">
      <c r="E45687" s="573"/>
      <c r="F45687" s="573"/>
    </row>
    <row r="45688" spans="5:6" ht="15" customHeight="1">
      <c r="E45688" s="573"/>
      <c r="F45688" s="573"/>
    </row>
    <row r="45689" spans="5:6" ht="15" customHeight="1">
      <c r="E45689" s="573"/>
      <c r="F45689" s="573"/>
    </row>
    <row r="45690" spans="5:6" ht="15" customHeight="1">
      <c r="E45690" s="573"/>
      <c r="F45690" s="573"/>
    </row>
    <row r="45691" spans="5:6" ht="15" customHeight="1">
      <c r="E45691" s="573"/>
      <c r="F45691" s="573"/>
    </row>
    <row r="45692" spans="5:6" ht="15" customHeight="1">
      <c r="E45692" s="573"/>
      <c r="F45692" s="573"/>
    </row>
    <row r="45693" spans="5:6" ht="15" customHeight="1">
      <c r="E45693" s="573"/>
      <c r="F45693" s="573"/>
    </row>
    <row r="45694" spans="5:6" ht="15" customHeight="1">
      <c r="E45694" s="573"/>
      <c r="F45694" s="573"/>
    </row>
    <row r="45695" spans="5:6" ht="15" customHeight="1">
      <c r="E45695" s="573"/>
      <c r="F45695" s="573"/>
    </row>
    <row r="45696" spans="5:6" ht="15" customHeight="1">
      <c r="E45696" s="573"/>
      <c r="F45696" s="573"/>
    </row>
    <row r="45697" spans="5:6" ht="15" customHeight="1">
      <c r="E45697" s="573"/>
      <c r="F45697" s="573"/>
    </row>
    <row r="45698" spans="5:6" ht="15" customHeight="1">
      <c r="E45698" s="573"/>
      <c r="F45698" s="573"/>
    </row>
    <row r="45699" spans="5:6" ht="15" customHeight="1">
      <c r="E45699" s="573"/>
      <c r="F45699" s="573"/>
    </row>
    <row r="45700" spans="5:6" ht="15" customHeight="1">
      <c r="E45700" s="573"/>
      <c r="F45700" s="573"/>
    </row>
    <row r="45701" spans="5:6" ht="15" customHeight="1">
      <c r="E45701" s="573"/>
      <c r="F45701" s="573"/>
    </row>
    <row r="45702" spans="5:6" ht="15" customHeight="1">
      <c r="E45702" s="573"/>
      <c r="F45702" s="573"/>
    </row>
    <row r="45703" spans="5:6" ht="15" customHeight="1">
      <c r="E45703" s="573"/>
      <c r="F45703" s="573"/>
    </row>
    <row r="45704" spans="5:6" ht="15" customHeight="1">
      <c r="E45704" s="573"/>
      <c r="F45704" s="573"/>
    </row>
    <row r="45705" spans="5:6" ht="15" customHeight="1">
      <c r="E45705" s="573"/>
      <c r="F45705" s="573"/>
    </row>
    <row r="45706" spans="5:6" ht="15" customHeight="1">
      <c r="E45706" s="573"/>
      <c r="F45706" s="573"/>
    </row>
    <row r="45707" spans="5:6" ht="15" customHeight="1">
      <c r="E45707" s="573"/>
      <c r="F45707" s="573"/>
    </row>
    <row r="45708" spans="5:6" ht="15" customHeight="1">
      <c r="E45708" s="573"/>
      <c r="F45708" s="573"/>
    </row>
    <row r="45709" spans="5:6" ht="15" customHeight="1">
      <c r="E45709" s="573"/>
      <c r="F45709" s="573"/>
    </row>
    <row r="45710" spans="5:6" ht="15" customHeight="1">
      <c r="E45710" s="573"/>
      <c r="F45710" s="573"/>
    </row>
    <row r="45711" spans="5:6" ht="15" customHeight="1">
      <c r="E45711" s="573"/>
      <c r="F45711" s="573"/>
    </row>
    <row r="45712" spans="5:6" ht="15" customHeight="1">
      <c r="E45712" s="573"/>
      <c r="F45712" s="573"/>
    </row>
    <row r="45713" spans="5:6" ht="15" customHeight="1">
      <c r="E45713" s="573"/>
      <c r="F45713" s="573"/>
    </row>
    <row r="45714" spans="5:6" ht="15" customHeight="1">
      <c r="E45714" s="573"/>
      <c r="F45714" s="573"/>
    </row>
    <row r="45715" spans="5:6" ht="15" customHeight="1">
      <c r="E45715" s="573"/>
      <c r="F45715" s="573"/>
    </row>
    <row r="45716" spans="5:6" ht="15" customHeight="1">
      <c r="E45716" s="573"/>
      <c r="F45716" s="573"/>
    </row>
    <row r="45717" spans="5:6" ht="15" customHeight="1">
      <c r="E45717" s="573"/>
      <c r="F45717" s="573"/>
    </row>
    <row r="45718" spans="5:6" ht="15" customHeight="1">
      <c r="E45718" s="573"/>
      <c r="F45718" s="573"/>
    </row>
    <row r="45719" spans="5:6" ht="15" customHeight="1">
      <c r="E45719" s="573"/>
      <c r="F45719" s="573"/>
    </row>
    <row r="45720" spans="5:6" ht="15" customHeight="1">
      <c r="E45720" s="573"/>
      <c r="F45720" s="573"/>
    </row>
    <row r="45721" spans="5:6" ht="15" customHeight="1">
      <c r="E45721" s="573"/>
      <c r="F45721" s="573"/>
    </row>
    <row r="45722" spans="5:6" ht="15" customHeight="1">
      <c r="E45722" s="573"/>
      <c r="F45722" s="573"/>
    </row>
    <row r="45723" spans="5:6" ht="15" customHeight="1">
      <c r="E45723" s="573"/>
      <c r="F45723" s="573"/>
    </row>
    <row r="45724" spans="5:6" ht="15" customHeight="1">
      <c r="E45724" s="573"/>
      <c r="F45724" s="573"/>
    </row>
    <row r="45725" spans="5:6" ht="15" customHeight="1">
      <c r="E45725" s="573"/>
      <c r="F45725" s="573"/>
    </row>
    <row r="45726" spans="5:6" ht="15" customHeight="1">
      <c r="E45726" s="573"/>
      <c r="F45726" s="573"/>
    </row>
    <row r="45727" spans="5:6" ht="15" customHeight="1">
      <c r="E45727" s="573"/>
      <c r="F45727" s="573"/>
    </row>
    <row r="45728" spans="5:6" ht="15" customHeight="1">
      <c r="E45728" s="573"/>
      <c r="F45728" s="573"/>
    </row>
    <row r="45729" spans="5:6" ht="15" customHeight="1">
      <c r="E45729" s="573"/>
      <c r="F45729" s="573"/>
    </row>
    <row r="45730" spans="5:6" ht="15" customHeight="1">
      <c r="E45730" s="573"/>
      <c r="F45730" s="573"/>
    </row>
    <row r="45731" spans="5:6" ht="15" customHeight="1">
      <c r="E45731" s="573"/>
      <c r="F45731" s="573"/>
    </row>
    <row r="45732" spans="5:6" ht="15" customHeight="1">
      <c r="E45732" s="573"/>
      <c r="F45732" s="573"/>
    </row>
    <row r="45733" spans="5:6" ht="15" customHeight="1">
      <c r="E45733" s="573"/>
      <c r="F45733" s="573"/>
    </row>
    <row r="45734" spans="5:6" ht="15" customHeight="1">
      <c r="E45734" s="573"/>
      <c r="F45734" s="573"/>
    </row>
    <row r="45735" spans="5:6" ht="15" customHeight="1">
      <c r="E45735" s="573"/>
      <c r="F45735" s="573"/>
    </row>
    <row r="45736" spans="5:6" ht="15" customHeight="1">
      <c r="E45736" s="573"/>
      <c r="F45736" s="573"/>
    </row>
    <row r="45737" spans="5:6" ht="15" customHeight="1">
      <c r="E45737" s="573"/>
      <c r="F45737" s="573"/>
    </row>
    <row r="45738" spans="5:6" ht="15" customHeight="1">
      <c r="E45738" s="573"/>
      <c r="F45738" s="573"/>
    </row>
    <row r="45739" spans="5:6" ht="15" customHeight="1">
      <c r="E45739" s="573"/>
      <c r="F45739" s="573"/>
    </row>
    <row r="45740" spans="5:6" ht="15" customHeight="1">
      <c r="E45740" s="573"/>
      <c r="F45740" s="573"/>
    </row>
    <row r="45741" spans="5:6" ht="15" customHeight="1">
      <c r="E45741" s="573"/>
      <c r="F45741" s="573"/>
    </row>
    <row r="45742" spans="5:6" ht="15" customHeight="1">
      <c r="E45742" s="573"/>
      <c r="F45742" s="573"/>
    </row>
    <row r="45743" spans="5:6" ht="15" customHeight="1">
      <c r="E45743" s="573"/>
      <c r="F45743" s="573"/>
    </row>
    <row r="45744" spans="5:6" ht="15" customHeight="1">
      <c r="E45744" s="573"/>
      <c r="F45744" s="573"/>
    </row>
    <row r="45745" spans="5:6" ht="15" customHeight="1">
      <c r="E45745" s="573"/>
      <c r="F45745" s="573"/>
    </row>
    <row r="45746" spans="5:6" ht="15" customHeight="1">
      <c r="E45746" s="573"/>
      <c r="F45746" s="573"/>
    </row>
    <row r="45747" spans="5:6" ht="15" customHeight="1">
      <c r="E45747" s="573"/>
      <c r="F45747" s="573"/>
    </row>
    <row r="45748" spans="5:6" ht="15" customHeight="1">
      <c r="E45748" s="573"/>
      <c r="F45748" s="573"/>
    </row>
    <row r="45749" spans="5:6" ht="15" customHeight="1">
      <c r="E45749" s="573"/>
      <c r="F45749" s="573"/>
    </row>
    <row r="45750" spans="5:6" ht="15" customHeight="1">
      <c r="E45750" s="573"/>
      <c r="F45750" s="573"/>
    </row>
    <row r="45751" spans="5:6" ht="15" customHeight="1">
      <c r="E45751" s="573"/>
      <c r="F45751" s="573"/>
    </row>
    <row r="45752" spans="5:6" ht="15" customHeight="1">
      <c r="E45752" s="573"/>
      <c r="F45752" s="573"/>
    </row>
    <row r="45753" spans="5:6" ht="15" customHeight="1">
      <c r="E45753" s="573"/>
      <c r="F45753" s="573"/>
    </row>
    <row r="45754" spans="5:6" ht="15" customHeight="1">
      <c r="E45754" s="573"/>
      <c r="F45754" s="573"/>
    </row>
    <row r="45755" spans="5:6" ht="15" customHeight="1">
      <c r="E45755" s="573"/>
      <c r="F45755" s="573"/>
    </row>
    <row r="45756" spans="5:6" ht="15" customHeight="1">
      <c r="E45756" s="573"/>
      <c r="F45756" s="573"/>
    </row>
    <row r="45757" spans="5:6" ht="15" customHeight="1">
      <c r="E45757" s="573"/>
      <c r="F45757" s="573"/>
    </row>
    <row r="45758" spans="5:6" ht="15" customHeight="1">
      <c r="E45758" s="573"/>
      <c r="F45758" s="573"/>
    </row>
    <row r="45759" spans="5:6" ht="15" customHeight="1">
      <c r="E45759" s="573"/>
      <c r="F45759" s="573"/>
    </row>
    <row r="45760" spans="5:6" ht="15" customHeight="1">
      <c r="E45760" s="573"/>
      <c r="F45760" s="573"/>
    </row>
    <row r="45761" spans="5:6" ht="15" customHeight="1">
      <c r="E45761" s="573"/>
      <c r="F45761" s="573"/>
    </row>
    <row r="45762" spans="5:6" ht="15" customHeight="1">
      <c r="E45762" s="573"/>
      <c r="F45762" s="573"/>
    </row>
    <row r="45763" spans="5:6" ht="15" customHeight="1">
      <c r="E45763" s="573"/>
      <c r="F45763" s="573"/>
    </row>
    <row r="45764" spans="5:6" ht="15" customHeight="1">
      <c r="E45764" s="573"/>
      <c r="F45764" s="573"/>
    </row>
    <row r="45765" spans="5:6" ht="15" customHeight="1">
      <c r="E45765" s="573"/>
      <c r="F45765" s="573"/>
    </row>
    <row r="45766" spans="5:6" ht="15" customHeight="1">
      <c r="E45766" s="573"/>
      <c r="F45766" s="573"/>
    </row>
    <row r="45767" spans="5:6" ht="15" customHeight="1">
      <c r="E45767" s="573"/>
      <c r="F45767" s="573"/>
    </row>
    <row r="45768" spans="5:6" ht="15" customHeight="1">
      <c r="E45768" s="573"/>
      <c r="F45768" s="573"/>
    </row>
    <row r="45769" spans="5:6" ht="15" customHeight="1">
      <c r="E45769" s="573"/>
      <c r="F45769" s="573"/>
    </row>
    <row r="45770" spans="5:6" ht="15" customHeight="1">
      <c r="E45770" s="573"/>
      <c r="F45770" s="573"/>
    </row>
    <row r="45771" spans="5:6" ht="15" customHeight="1">
      <c r="E45771" s="573"/>
      <c r="F45771" s="573"/>
    </row>
    <row r="45772" spans="5:6" ht="15" customHeight="1">
      <c r="E45772" s="573"/>
      <c r="F45772" s="573"/>
    </row>
    <row r="45773" spans="5:6" ht="15" customHeight="1">
      <c r="E45773" s="573"/>
      <c r="F45773" s="573"/>
    </row>
    <row r="45774" spans="5:6" ht="15" customHeight="1">
      <c r="E45774" s="573"/>
      <c r="F45774" s="573"/>
    </row>
    <row r="45775" spans="5:6" ht="15" customHeight="1">
      <c r="E45775" s="573"/>
      <c r="F45775" s="573"/>
    </row>
    <row r="45776" spans="5:6" ht="15" customHeight="1">
      <c r="E45776" s="573"/>
      <c r="F45776" s="573"/>
    </row>
    <row r="45777" spans="5:6" ht="15" customHeight="1">
      <c r="E45777" s="573"/>
      <c r="F45777" s="573"/>
    </row>
    <row r="45778" spans="5:6" ht="15" customHeight="1">
      <c r="E45778" s="573"/>
      <c r="F45778" s="573"/>
    </row>
    <row r="45779" spans="5:6" ht="15" customHeight="1">
      <c r="E45779" s="573"/>
      <c r="F45779" s="573"/>
    </row>
    <row r="45780" spans="5:6" ht="15" customHeight="1">
      <c r="E45780" s="573"/>
      <c r="F45780" s="573"/>
    </row>
    <row r="45781" spans="5:6" ht="15" customHeight="1">
      <c r="E45781" s="573"/>
      <c r="F45781" s="573"/>
    </row>
    <row r="45782" spans="5:6" ht="15" customHeight="1">
      <c r="E45782" s="573"/>
      <c r="F45782" s="573"/>
    </row>
    <row r="45783" spans="5:6" ht="15" customHeight="1">
      <c r="E45783" s="573"/>
      <c r="F45783" s="573"/>
    </row>
    <row r="45784" spans="5:6" ht="15" customHeight="1">
      <c r="E45784" s="573"/>
      <c r="F45784" s="573"/>
    </row>
    <row r="45785" spans="5:6" ht="15" customHeight="1">
      <c r="E45785" s="573"/>
      <c r="F45785" s="573"/>
    </row>
    <row r="45786" spans="5:6" ht="15" customHeight="1">
      <c r="E45786" s="573"/>
      <c r="F45786" s="573"/>
    </row>
    <row r="45787" spans="5:6" ht="15" customHeight="1">
      <c r="E45787" s="573"/>
      <c r="F45787" s="573"/>
    </row>
    <row r="45788" spans="5:6" ht="15" customHeight="1">
      <c r="E45788" s="573"/>
      <c r="F45788" s="573"/>
    </row>
    <row r="45789" spans="5:6" ht="15" customHeight="1">
      <c r="E45789" s="573"/>
      <c r="F45789" s="573"/>
    </row>
    <row r="45790" spans="5:6" ht="15" customHeight="1">
      <c r="E45790" s="573"/>
      <c r="F45790" s="573"/>
    </row>
    <row r="45791" spans="5:6" ht="15" customHeight="1">
      <c r="E45791" s="573"/>
      <c r="F45791" s="573"/>
    </row>
    <row r="45792" spans="5:6" ht="15" customHeight="1">
      <c r="E45792" s="573"/>
      <c r="F45792" s="573"/>
    </row>
    <row r="45793" spans="5:6" ht="15" customHeight="1">
      <c r="E45793" s="573"/>
      <c r="F45793" s="573"/>
    </row>
    <row r="45794" spans="5:6" ht="15" customHeight="1">
      <c r="E45794" s="573"/>
      <c r="F45794" s="573"/>
    </row>
    <row r="45795" spans="5:6" ht="15" customHeight="1">
      <c r="E45795" s="573"/>
      <c r="F45795" s="573"/>
    </row>
    <row r="45796" spans="5:6" ht="15" customHeight="1">
      <c r="E45796" s="573"/>
      <c r="F45796" s="573"/>
    </row>
    <row r="45797" spans="5:6" ht="15" customHeight="1">
      <c r="E45797" s="573"/>
      <c r="F45797" s="573"/>
    </row>
    <row r="45798" spans="5:6" ht="15" customHeight="1">
      <c r="E45798" s="573"/>
      <c r="F45798" s="573"/>
    </row>
    <row r="45799" spans="5:6" ht="15" customHeight="1">
      <c r="E45799" s="573"/>
      <c r="F45799" s="573"/>
    </row>
    <row r="45800" spans="5:6" ht="15" customHeight="1">
      <c r="E45800" s="573"/>
      <c r="F45800" s="573"/>
    </row>
    <row r="45801" spans="5:6" ht="15" customHeight="1">
      <c r="E45801" s="573"/>
      <c r="F45801" s="573"/>
    </row>
    <row r="45802" spans="5:6" ht="15" customHeight="1">
      <c r="E45802" s="573"/>
      <c r="F45802" s="573"/>
    </row>
    <row r="45803" spans="5:6" ht="15" customHeight="1">
      <c r="E45803" s="573"/>
      <c r="F45803" s="573"/>
    </row>
    <row r="45804" spans="5:6" ht="15" customHeight="1">
      <c r="E45804" s="573"/>
      <c r="F45804" s="573"/>
    </row>
    <row r="45805" spans="5:6" ht="15" customHeight="1">
      <c r="E45805" s="573"/>
      <c r="F45805" s="573"/>
    </row>
    <row r="45806" spans="5:6" ht="15" customHeight="1">
      <c r="E45806" s="573"/>
      <c r="F45806" s="573"/>
    </row>
    <row r="45807" spans="5:6" ht="15" customHeight="1">
      <c r="E45807" s="573"/>
      <c r="F45807" s="573"/>
    </row>
    <row r="45808" spans="5:6" ht="15" customHeight="1">
      <c r="E45808" s="573"/>
      <c r="F45808" s="573"/>
    </row>
    <row r="45809" spans="5:6" ht="15" customHeight="1">
      <c r="E45809" s="573"/>
      <c r="F45809" s="573"/>
    </row>
    <row r="45810" spans="5:6" ht="15" customHeight="1">
      <c r="E45810" s="573"/>
      <c r="F45810" s="573"/>
    </row>
    <row r="45811" spans="5:6" ht="15" customHeight="1">
      <c r="E45811" s="573"/>
      <c r="F45811" s="573"/>
    </row>
    <row r="45812" spans="5:6" ht="15" customHeight="1">
      <c r="E45812" s="573"/>
      <c r="F45812" s="573"/>
    </row>
    <row r="45813" spans="5:6" ht="15" customHeight="1">
      <c r="E45813" s="573"/>
      <c r="F45813" s="573"/>
    </row>
    <row r="45814" spans="5:6" ht="15" customHeight="1">
      <c r="E45814" s="573"/>
      <c r="F45814" s="573"/>
    </row>
    <row r="45815" spans="5:6" ht="15" customHeight="1">
      <c r="E45815" s="573"/>
      <c r="F45815" s="573"/>
    </row>
    <row r="45816" spans="5:6" ht="15" customHeight="1">
      <c r="E45816" s="573"/>
      <c r="F45816" s="573"/>
    </row>
    <row r="45817" spans="5:6" ht="15" customHeight="1">
      <c r="E45817" s="573"/>
      <c r="F45817" s="573"/>
    </row>
    <row r="45818" spans="5:6" ht="15" customHeight="1">
      <c r="E45818" s="573"/>
      <c r="F45818" s="573"/>
    </row>
    <row r="45819" spans="5:6" ht="15" customHeight="1">
      <c r="E45819" s="573"/>
      <c r="F45819" s="573"/>
    </row>
    <row r="45820" spans="5:6" ht="15" customHeight="1">
      <c r="E45820" s="573"/>
      <c r="F45820" s="573"/>
    </row>
    <row r="45821" spans="5:6" ht="15" customHeight="1">
      <c r="E45821" s="573"/>
      <c r="F45821" s="573"/>
    </row>
    <row r="45822" spans="5:6" ht="15" customHeight="1">
      <c r="E45822" s="573"/>
      <c r="F45822" s="573"/>
    </row>
    <row r="45823" spans="5:6" ht="15" customHeight="1">
      <c r="E45823" s="573"/>
      <c r="F45823" s="573"/>
    </row>
    <row r="45824" spans="5:6" ht="15" customHeight="1">
      <c r="E45824" s="573"/>
      <c r="F45824" s="573"/>
    </row>
    <row r="45825" spans="5:6" ht="15" customHeight="1">
      <c r="E45825" s="573"/>
      <c r="F45825" s="573"/>
    </row>
    <row r="45826" spans="5:6" ht="15" customHeight="1">
      <c r="E45826" s="573"/>
      <c r="F45826" s="573"/>
    </row>
    <row r="45827" spans="5:6" ht="15" customHeight="1">
      <c r="E45827" s="573"/>
      <c r="F45827" s="573"/>
    </row>
    <row r="45828" spans="5:6" ht="15" customHeight="1">
      <c r="E45828" s="573"/>
      <c r="F45828" s="573"/>
    </row>
    <row r="45829" spans="5:6" ht="15" customHeight="1">
      <c r="E45829" s="573"/>
      <c r="F45829" s="573"/>
    </row>
    <row r="45830" spans="5:6" ht="15" customHeight="1">
      <c r="E45830" s="573"/>
      <c r="F45830" s="573"/>
    </row>
    <row r="45831" spans="5:6" ht="15" customHeight="1">
      <c r="E45831" s="573"/>
      <c r="F45831" s="573"/>
    </row>
    <row r="45832" spans="5:6" ht="15" customHeight="1">
      <c r="E45832" s="573"/>
      <c r="F45832" s="573"/>
    </row>
    <row r="45833" spans="5:6" ht="15" customHeight="1">
      <c r="E45833" s="573"/>
      <c r="F45833" s="573"/>
    </row>
    <row r="45834" spans="5:6" ht="15" customHeight="1">
      <c r="E45834" s="573"/>
      <c r="F45834" s="573"/>
    </row>
    <row r="45835" spans="5:6" ht="15" customHeight="1">
      <c r="E45835" s="573"/>
      <c r="F45835" s="573"/>
    </row>
    <row r="45836" spans="5:6" ht="15" customHeight="1">
      <c r="E45836" s="573"/>
      <c r="F45836" s="573"/>
    </row>
    <row r="45837" spans="5:6" ht="15" customHeight="1">
      <c r="E45837" s="573"/>
      <c r="F45837" s="573"/>
    </row>
    <row r="45838" spans="5:6" ht="15" customHeight="1">
      <c r="E45838" s="573"/>
      <c r="F45838" s="573"/>
    </row>
    <row r="45839" spans="5:6" ht="15" customHeight="1">
      <c r="E45839" s="573"/>
      <c r="F45839" s="573"/>
    </row>
    <row r="45840" spans="5:6" ht="15" customHeight="1">
      <c r="E45840" s="573"/>
      <c r="F45840" s="573"/>
    </row>
    <row r="45841" spans="5:6" ht="15" customHeight="1">
      <c r="E45841" s="573"/>
      <c r="F45841" s="573"/>
    </row>
    <row r="45842" spans="5:6" ht="15" customHeight="1">
      <c r="E45842" s="573"/>
      <c r="F45842" s="573"/>
    </row>
    <row r="45843" spans="5:6" ht="15" customHeight="1">
      <c r="E45843" s="573"/>
      <c r="F45843" s="573"/>
    </row>
    <row r="45844" spans="5:6" ht="15" customHeight="1">
      <c r="E45844" s="573"/>
      <c r="F45844" s="573"/>
    </row>
    <row r="45845" spans="5:6" ht="15" customHeight="1">
      <c r="E45845" s="573"/>
      <c r="F45845" s="573"/>
    </row>
    <row r="45846" spans="5:6" ht="15" customHeight="1">
      <c r="E45846" s="573"/>
      <c r="F45846" s="573"/>
    </row>
    <row r="45847" spans="5:6" ht="15" customHeight="1">
      <c r="E45847" s="573"/>
      <c r="F45847" s="573"/>
    </row>
    <row r="45848" spans="5:6" ht="15" customHeight="1">
      <c r="E45848" s="573"/>
      <c r="F45848" s="573"/>
    </row>
    <row r="45849" spans="5:6" ht="15" customHeight="1">
      <c r="E45849" s="573"/>
      <c r="F45849" s="573"/>
    </row>
    <row r="45850" spans="5:6" ht="15" customHeight="1">
      <c r="E45850" s="573"/>
      <c r="F45850" s="573"/>
    </row>
    <row r="45851" spans="5:6" ht="15" customHeight="1">
      <c r="E45851" s="573"/>
      <c r="F45851" s="573"/>
    </row>
    <row r="45852" spans="5:6" ht="15" customHeight="1">
      <c r="E45852" s="573"/>
      <c r="F45852" s="573"/>
    </row>
    <row r="45853" spans="5:6" ht="15" customHeight="1">
      <c r="E45853" s="573"/>
      <c r="F45853" s="573"/>
    </row>
    <row r="45854" spans="5:6" ht="15" customHeight="1">
      <c r="E45854" s="573"/>
      <c r="F45854" s="573"/>
    </row>
    <row r="45855" spans="5:6" ht="15" customHeight="1">
      <c r="E45855" s="573"/>
      <c r="F45855" s="573"/>
    </row>
    <row r="45856" spans="5:6" ht="15" customHeight="1">
      <c r="E45856" s="573"/>
      <c r="F45856" s="573"/>
    </row>
    <row r="45857" spans="5:6" ht="15" customHeight="1">
      <c r="E45857" s="573"/>
      <c r="F45857" s="573"/>
    </row>
    <row r="45858" spans="5:6" ht="15" customHeight="1">
      <c r="E45858" s="573"/>
      <c r="F45858" s="573"/>
    </row>
    <row r="45859" spans="5:6" ht="15" customHeight="1">
      <c r="E45859" s="573"/>
      <c r="F45859" s="573"/>
    </row>
    <row r="45860" spans="5:6" ht="15" customHeight="1">
      <c r="E45860" s="573"/>
      <c r="F45860" s="573"/>
    </row>
    <row r="45861" spans="5:6" ht="15" customHeight="1">
      <c r="E45861" s="573"/>
      <c r="F45861" s="573"/>
    </row>
    <row r="45862" spans="5:6" ht="15" customHeight="1">
      <c r="E45862" s="573"/>
      <c r="F45862" s="573"/>
    </row>
    <row r="45863" spans="5:6" ht="15" customHeight="1">
      <c r="E45863" s="573"/>
      <c r="F45863" s="573"/>
    </row>
    <row r="45864" spans="5:6" ht="15" customHeight="1">
      <c r="E45864" s="573"/>
      <c r="F45864" s="573"/>
    </row>
    <row r="45865" spans="5:6" ht="15" customHeight="1">
      <c r="E45865" s="573"/>
      <c r="F45865" s="573"/>
    </row>
    <row r="45866" spans="5:6" ht="15" customHeight="1">
      <c r="E45866" s="573"/>
      <c r="F45866" s="573"/>
    </row>
    <row r="45867" spans="5:6" ht="15" customHeight="1">
      <c r="E45867" s="573"/>
      <c r="F45867" s="573"/>
    </row>
    <row r="45868" spans="5:6" ht="15" customHeight="1">
      <c r="E45868" s="573"/>
      <c r="F45868" s="573"/>
    </row>
    <row r="45869" spans="5:6" ht="15" customHeight="1">
      <c r="E45869" s="573"/>
      <c r="F45869" s="573"/>
    </row>
    <row r="45870" spans="5:6" ht="15" customHeight="1">
      <c r="E45870" s="573"/>
      <c r="F45870" s="573"/>
    </row>
    <row r="45871" spans="5:6" ht="15" customHeight="1">
      <c r="E45871" s="573"/>
      <c r="F45871" s="573"/>
    </row>
    <row r="45872" spans="5:6" ht="15" customHeight="1">
      <c r="E45872" s="573"/>
      <c r="F45872" s="573"/>
    </row>
    <row r="45873" spans="5:6" ht="15" customHeight="1">
      <c r="E45873" s="573"/>
      <c r="F45873" s="573"/>
    </row>
    <row r="45874" spans="5:6" ht="15" customHeight="1">
      <c r="E45874" s="573"/>
      <c r="F45874" s="573"/>
    </row>
    <row r="45875" spans="5:6" ht="15" customHeight="1">
      <c r="E45875" s="573"/>
      <c r="F45875" s="573"/>
    </row>
    <row r="45876" spans="5:6" ht="15" customHeight="1">
      <c r="E45876" s="573"/>
      <c r="F45876" s="573"/>
    </row>
    <row r="45877" spans="5:6" ht="15" customHeight="1">
      <c r="E45877" s="573"/>
      <c r="F45877" s="573"/>
    </row>
    <row r="45878" spans="5:6" ht="15" customHeight="1">
      <c r="E45878" s="573"/>
      <c r="F45878" s="573"/>
    </row>
    <row r="45879" spans="5:6" ht="15" customHeight="1">
      <c r="E45879" s="573"/>
      <c r="F45879" s="573"/>
    </row>
    <row r="45880" spans="5:6" ht="15" customHeight="1">
      <c r="E45880" s="573"/>
      <c r="F45880" s="573"/>
    </row>
    <row r="45881" spans="5:6" ht="15" customHeight="1">
      <c r="E45881" s="573"/>
      <c r="F45881" s="573"/>
    </row>
    <row r="45882" spans="5:6" ht="15" customHeight="1">
      <c r="E45882" s="573"/>
      <c r="F45882" s="573"/>
    </row>
    <row r="45883" spans="5:6" ht="15" customHeight="1">
      <c r="E45883" s="573"/>
      <c r="F45883" s="573"/>
    </row>
    <row r="45884" spans="5:6" ht="15" customHeight="1">
      <c r="E45884" s="573"/>
      <c r="F45884" s="573"/>
    </row>
    <row r="45885" spans="5:6" ht="15" customHeight="1">
      <c r="E45885" s="573"/>
      <c r="F45885" s="573"/>
    </row>
    <row r="45886" spans="5:6" ht="15" customHeight="1">
      <c r="E45886" s="573"/>
      <c r="F45886" s="573"/>
    </row>
    <row r="45887" spans="5:6" ht="15" customHeight="1">
      <c r="E45887" s="573"/>
      <c r="F45887" s="573"/>
    </row>
    <row r="45888" spans="5:6" ht="15" customHeight="1">
      <c r="E45888" s="573"/>
      <c r="F45888" s="573"/>
    </row>
    <row r="45889" spans="5:6" ht="15" customHeight="1">
      <c r="E45889" s="573"/>
      <c r="F45889" s="573"/>
    </row>
    <row r="45890" spans="5:6" ht="15" customHeight="1">
      <c r="E45890" s="573"/>
      <c r="F45890" s="573"/>
    </row>
    <row r="45891" spans="5:6" ht="15" customHeight="1">
      <c r="E45891" s="573"/>
      <c r="F45891" s="573"/>
    </row>
    <row r="45892" spans="5:6" ht="15" customHeight="1">
      <c r="E45892" s="573"/>
      <c r="F45892" s="573"/>
    </row>
    <row r="45893" spans="5:6" ht="15" customHeight="1">
      <c r="E45893" s="573"/>
      <c r="F45893" s="573"/>
    </row>
    <row r="45894" spans="5:6" ht="15" customHeight="1">
      <c r="E45894" s="573"/>
      <c r="F45894" s="573"/>
    </row>
    <row r="45895" spans="5:6" ht="15" customHeight="1">
      <c r="E45895" s="573"/>
      <c r="F45895" s="573"/>
    </row>
    <row r="45896" spans="5:6" ht="15" customHeight="1">
      <c r="E45896" s="573"/>
      <c r="F45896" s="573"/>
    </row>
    <row r="45897" spans="5:6" ht="15" customHeight="1">
      <c r="E45897" s="573"/>
      <c r="F45897" s="573"/>
    </row>
    <row r="45898" spans="5:6" ht="15" customHeight="1">
      <c r="E45898" s="573"/>
      <c r="F45898" s="573"/>
    </row>
    <row r="45899" spans="5:6" ht="15" customHeight="1">
      <c r="E45899" s="573"/>
      <c r="F45899" s="573"/>
    </row>
    <row r="45900" spans="5:6" ht="15" customHeight="1">
      <c r="E45900" s="573"/>
      <c r="F45900" s="573"/>
    </row>
    <row r="45901" spans="5:6" ht="15" customHeight="1">
      <c r="E45901" s="573"/>
      <c r="F45901" s="573"/>
    </row>
    <row r="45902" spans="5:6" ht="15" customHeight="1">
      <c r="E45902" s="573"/>
      <c r="F45902" s="573"/>
    </row>
    <row r="45903" spans="5:6" ht="15" customHeight="1">
      <c r="E45903" s="573"/>
      <c r="F45903" s="573"/>
    </row>
    <row r="45904" spans="5:6" ht="15" customHeight="1">
      <c r="E45904" s="573"/>
      <c r="F45904" s="573"/>
    </row>
    <row r="45905" spans="5:6" ht="15" customHeight="1">
      <c r="E45905" s="573"/>
      <c r="F45905" s="573"/>
    </row>
    <row r="45906" spans="5:6" ht="15" customHeight="1">
      <c r="E45906" s="573"/>
      <c r="F45906" s="573"/>
    </row>
    <row r="45907" spans="5:6" ht="15" customHeight="1">
      <c r="E45907" s="573"/>
      <c r="F45907" s="573"/>
    </row>
    <row r="45908" spans="5:6" ht="15" customHeight="1">
      <c r="E45908" s="573"/>
      <c r="F45908" s="573"/>
    </row>
    <row r="45909" spans="5:6" ht="15" customHeight="1">
      <c r="E45909" s="573"/>
      <c r="F45909" s="573"/>
    </row>
    <row r="45910" spans="5:6" ht="15" customHeight="1">
      <c r="E45910" s="573"/>
      <c r="F45910" s="573"/>
    </row>
    <row r="45911" spans="5:6" ht="15" customHeight="1">
      <c r="E45911" s="573"/>
      <c r="F45911" s="573"/>
    </row>
    <row r="45912" spans="5:6" ht="15" customHeight="1">
      <c r="E45912" s="573"/>
      <c r="F45912" s="573"/>
    </row>
    <row r="45913" spans="5:6" ht="15" customHeight="1">
      <c r="E45913" s="573"/>
      <c r="F45913" s="573"/>
    </row>
    <row r="45914" spans="5:6" ht="15" customHeight="1">
      <c r="E45914" s="573"/>
      <c r="F45914" s="573"/>
    </row>
    <row r="45915" spans="5:6" ht="15" customHeight="1">
      <c r="E45915" s="573"/>
      <c r="F45915" s="573"/>
    </row>
    <row r="45916" spans="5:6" ht="15" customHeight="1">
      <c r="E45916" s="573"/>
      <c r="F45916" s="573"/>
    </row>
    <row r="45917" spans="5:6" ht="15" customHeight="1">
      <c r="E45917" s="573"/>
      <c r="F45917" s="573"/>
    </row>
    <row r="45918" spans="5:6" ht="15" customHeight="1">
      <c r="E45918" s="573"/>
      <c r="F45918" s="573"/>
    </row>
    <row r="45919" spans="5:6" ht="15" customHeight="1">
      <c r="E45919" s="573"/>
      <c r="F45919" s="573"/>
    </row>
    <row r="45920" spans="5:6" ht="15" customHeight="1">
      <c r="E45920" s="573"/>
      <c r="F45920" s="573"/>
    </row>
    <row r="45921" spans="5:6" ht="15" customHeight="1">
      <c r="E45921" s="573"/>
      <c r="F45921" s="573"/>
    </row>
    <row r="45922" spans="5:6" ht="15" customHeight="1">
      <c r="E45922" s="573"/>
      <c r="F45922" s="573"/>
    </row>
    <row r="45923" spans="5:6" ht="15" customHeight="1">
      <c r="E45923" s="573"/>
      <c r="F45923" s="573"/>
    </row>
    <row r="45924" spans="5:6" ht="15" customHeight="1">
      <c r="E45924" s="573"/>
      <c r="F45924" s="573"/>
    </row>
    <row r="45925" spans="5:6" ht="15" customHeight="1">
      <c r="E45925" s="573"/>
      <c r="F45925" s="573"/>
    </row>
    <row r="45926" spans="5:6" ht="15" customHeight="1">
      <c r="E45926" s="573"/>
      <c r="F45926" s="573"/>
    </row>
    <row r="45927" spans="5:6" ht="15" customHeight="1">
      <c r="E45927" s="573"/>
      <c r="F45927" s="573"/>
    </row>
    <row r="45928" spans="5:6" ht="15" customHeight="1">
      <c r="E45928" s="573"/>
      <c r="F45928" s="573"/>
    </row>
    <row r="45929" spans="5:6" ht="15" customHeight="1">
      <c r="E45929" s="573"/>
      <c r="F45929" s="573"/>
    </row>
    <row r="45930" spans="5:6" ht="15" customHeight="1">
      <c r="E45930" s="573"/>
      <c r="F45930" s="573"/>
    </row>
    <row r="45931" spans="5:6" ht="15" customHeight="1">
      <c r="E45931" s="573"/>
      <c r="F45931" s="573"/>
    </row>
    <row r="45932" spans="5:6" ht="15" customHeight="1">
      <c r="E45932" s="573"/>
      <c r="F45932" s="573"/>
    </row>
    <row r="45933" spans="5:6" ht="15" customHeight="1">
      <c r="E45933" s="573"/>
      <c r="F45933" s="573"/>
    </row>
    <row r="45934" spans="5:6" ht="15" customHeight="1">
      <c r="E45934" s="573"/>
      <c r="F45934" s="573"/>
    </row>
    <row r="45935" spans="5:6" ht="15" customHeight="1">
      <c r="E45935" s="573"/>
      <c r="F45935" s="573"/>
    </row>
    <row r="45936" spans="5:6" ht="15" customHeight="1">
      <c r="E45936" s="573"/>
      <c r="F45936" s="573"/>
    </row>
    <row r="45937" spans="5:6" ht="15" customHeight="1">
      <c r="E45937" s="573"/>
      <c r="F45937" s="573"/>
    </row>
    <row r="45938" spans="5:6" ht="15" customHeight="1">
      <c r="E45938" s="573"/>
      <c r="F45938" s="573"/>
    </row>
    <row r="45939" spans="5:6" ht="15" customHeight="1">
      <c r="E45939" s="573"/>
      <c r="F45939" s="573"/>
    </row>
    <row r="45940" spans="5:6" ht="15" customHeight="1">
      <c r="E45940" s="573"/>
      <c r="F45940" s="573"/>
    </row>
    <row r="45941" spans="5:6" ht="15" customHeight="1">
      <c r="E45941" s="573"/>
      <c r="F45941" s="573"/>
    </row>
    <row r="45942" spans="5:6" ht="15" customHeight="1">
      <c r="E45942" s="573"/>
      <c r="F45942" s="573"/>
    </row>
    <row r="45943" spans="5:6" ht="15" customHeight="1">
      <c r="E45943" s="573"/>
      <c r="F45943" s="573"/>
    </row>
    <row r="45944" spans="5:6" ht="15" customHeight="1">
      <c r="E45944" s="573"/>
      <c r="F45944" s="573"/>
    </row>
    <row r="45945" spans="5:6" ht="15" customHeight="1">
      <c r="E45945" s="573"/>
      <c r="F45945" s="573"/>
    </row>
    <row r="45946" spans="5:6" ht="15" customHeight="1">
      <c r="E45946" s="573"/>
      <c r="F45946" s="573"/>
    </row>
    <row r="45947" spans="5:6" ht="15" customHeight="1">
      <c r="E45947" s="573"/>
      <c r="F45947" s="573"/>
    </row>
    <row r="45948" spans="5:6" ht="15" customHeight="1">
      <c r="E45948" s="573"/>
      <c r="F45948" s="573"/>
    </row>
    <row r="45949" spans="5:6" ht="15" customHeight="1">
      <c r="E45949" s="573"/>
      <c r="F45949" s="573"/>
    </row>
    <row r="45950" spans="5:6" ht="15" customHeight="1">
      <c r="E45950" s="573"/>
      <c r="F45950" s="573"/>
    </row>
    <row r="45951" spans="5:6" ht="15" customHeight="1">
      <c r="E45951" s="573"/>
      <c r="F45951" s="573"/>
    </row>
    <row r="45952" spans="5:6" ht="15" customHeight="1">
      <c r="E45952" s="573"/>
      <c r="F45952" s="573"/>
    </row>
    <row r="45953" spans="5:6" ht="15" customHeight="1">
      <c r="E45953" s="573"/>
      <c r="F45953" s="573"/>
    </row>
    <row r="45954" spans="5:6" ht="15" customHeight="1">
      <c r="E45954" s="573"/>
      <c r="F45954" s="573"/>
    </row>
    <row r="45955" spans="5:6" ht="15" customHeight="1">
      <c r="E45955" s="573"/>
      <c r="F45955" s="573"/>
    </row>
    <row r="45956" spans="5:6" ht="15" customHeight="1">
      <c r="E45956" s="573"/>
      <c r="F45956" s="573"/>
    </row>
    <row r="45957" spans="5:6" ht="15" customHeight="1">
      <c r="E45957" s="573"/>
      <c r="F45957" s="573"/>
    </row>
    <row r="45958" spans="5:6" ht="15" customHeight="1">
      <c r="E45958" s="573"/>
      <c r="F45958" s="573"/>
    </row>
    <row r="45959" spans="5:6" ht="15" customHeight="1">
      <c r="E45959" s="573"/>
      <c r="F45959" s="573"/>
    </row>
    <row r="45960" spans="5:6" ht="15" customHeight="1">
      <c r="E45960" s="573"/>
      <c r="F45960" s="573"/>
    </row>
    <row r="45961" spans="5:6" ht="15" customHeight="1">
      <c r="E45961" s="573"/>
      <c r="F45961" s="573"/>
    </row>
    <row r="45962" spans="5:6" ht="15" customHeight="1">
      <c r="E45962" s="573"/>
      <c r="F45962" s="573"/>
    </row>
    <row r="45963" spans="5:6" ht="15" customHeight="1">
      <c r="E45963" s="573"/>
      <c r="F45963" s="573"/>
    </row>
    <row r="45964" spans="5:6" ht="15" customHeight="1">
      <c r="E45964" s="573"/>
      <c r="F45964" s="573"/>
    </row>
    <row r="45965" spans="5:6" ht="15" customHeight="1">
      <c r="E45965" s="573"/>
      <c r="F45965" s="573"/>
    </row>
    <row r="45966" spans="5:6" ht="15" customHeight="1">
      <c r="E45966" s="573"/>
      <c r="F45966" s="573"/>
    </row>
    <row r="45967" spans="5:6" ht="15" customHeight="1">
      <c r="E45967" s="573"/>
      <c r="F45967" s="573"/>
    </row>
    <row r="45968" spans="5:6" ht="15" customHeight="1">
      <c r="E45968" s="573"/>
      <c r="F45968" s="573"/>
    </row>
    <row r="45969" spans="5:6" ht="15" customHeight="1">
      <c r="E45969" s="573"/>
      <c r="F45969" s="573"/>
    </row>
    <row r="45970" spans="5:6" ht="15" customHeight="1">
      <c r="E45970" s="573"/>
      <c r="F45970" s="573"/>
    </row>
    <row r="45971" spans="5:6" ht="15" customHeight="1">
      <c r="E45971" s="573"/>
      <c r="F45971" s="573"/>
    </row>
    <row r="45972" spans="5:6" ht="15" customHeight="1">
      <c r="E45972" s="573"/>
      <c r="F45972" s="573"/>
    </row>
    <row r="45973" spans="5:6" ht="15" customHeight="1">
      <c r="E45973" s="573"/>
      <c r="F45973" s="573"/>
    </row>
    <row r="45974" spans="5:6" ht="15" customHeight="1">
      <c r="E45974" s="573"/>
      <c r="F45974" s="573"/>
    </row>
    <row r="45975" spans="5:6" ht="15" customHeight="1">
      <c r="E45975" s="573"/>
      <c r="F45975" s="573"/>
    </row>
    <row r="45976" spans="5:6" ht="15" customHeight="1">
      <c r="E45976" s="573"/>
      <c r="F45976" s="573"/>
    </row>
    <row r="45977" spans="5:6" ht="15" customHeight="1">
      <c r="E45977" s="573"/>
      <c r="F45977" s="573"/>
    </row>
    <row r="45978" spans="5:6" ht="15" customHeight="1">
      <c r="E45978" s="573"/>
      <c r="F45978" s="573"/>
    </row>
    <row r="45979" spans="5:6" ht="15" customHeight="1">
      <c r="E45979" s="573"/>
      <c r="F45979" s="573"/>
    </row>
    <row r="45980" spans="5:6" ht="15" customHeight="1">
      <c r="E45980" s="573"/>
      <c r="F45980" s="573"/>
    </row>
    <row r="45981" spans="5:6" ht="15" customHeight="1">
      <c r="E45981" s="573"/>
      <c r="F45981" s="573"/>
    </row>
    <row r="45982" spans="5:6" ht="15" customHeight="1">
      <c r="E45982" s="573"/>
      <c r="F45982" s="573"/>
    </row>
    <row r="45983" spans="5:6" ht="15" customHeight="1">
      <c r="E45983" s="573"/>
      <c r="F45983" s="573"/>
    </row>
    <row r="45984" spans="5:6" ht="15" customHeight="1">
      <c r="E45984" s="573"/>
      <c r="F45984" s="573"/>
    </row>
    <row r="45985" spans="5:6" ht="15" customHeight="1">
      <c r="E45985" s="573"/>
      <c r="F45985" s="573"/>
    </row>
    <row r="45986" spans="5:6" ht="15" customHeight="1">
      <c r="E45986" s="573"/>
      <c r="F45986" s="573"/>
    </row>
    <row r="45987" spans="5:6" ht="15" customHeight="1">
      <c r="E45987" s="573"/>
      <c r="F45987" s="573"/>
    </row>
    <row r="45988" spans="5:6" ht="15" customHeight="1">
      <c r="E45988" s="573"/>
      <c r="F45988" s="573"/>
    </row>
    <row r="45989" spans="5:6" ht="15" customHeight="1">
      <c r="E45989" s="573"/>
      <c r="F45989" s="573"/>
    </row>
    <row r="45990" spans="5:6" ht="15" customHeight="1">
      <c r="E45990" s="573"/>
      <c r="F45990" s="573"/>
    </row>
    <row r="45991" spans="5:6" ht="15" customHeight="1">
      <c r="E45991" s="573"/>
      <c r="F45991" s="573"/>
    </row>
    <row r="45992" spans="5:6" ht="15" customHeight="1">
      <c r="E45992" s="573"/>
      <c r="F45992" s="573"/>
    </row>
    <row r="45993" spans="5:6" ht="15" customHeight="1">
      <c r="E45993" s="573"/>
      <c r="F45993" s="573"/>
    </row>
    <row r="45994" spans="5:6" ht="15" customHeight="1">
      <c r="E45994" s="573"/>
      <c r="F45994" s="573"/>
    </row>
    <row r="45995" spans="5:6" ht="15" customHeight="1">
      <c r="E45995" s="573"/>
      <c r="F45995" s="573"/>
    </row>
    <row r="45996" spans="5:6" ht="15" customHeight="1">
      <c r="E45996" s="573"/>
      <c r="F45996" s="573"/>
    </row>
    <row r="45997" spans="5:6" ht="15" customHeight="1">
      <c r="E45997" s="573"/>
      <c r="F45997" s="573"/>
    </row>
    <row r="45998" spans="5:6" ht="15" customHeight="1">
      <c r="E45998" s="573"/>
      <c r="F45998" s="573"/>
    </row>
    <row r="45999" spans="5:6" ht="15" customHeight="1">
      <c r="E45999" s="573"/>
      <c r="F45999" s="573"/>
    </row>
    <row r="46000" spans="5:6" ht="15" customHeight="1">
      <c r="E46000" s="573"/>
      <c r="F46000" s="573"/>
    </row>
    <row r="46001" spans="5:6" ht="15" customHeight="1">
      <c r="E46001" s="573"/>
      <c r="F46001" s="573"/>
    </row>
    <row r="46002" spans="5:6" ht="15" customHeight="1">
      <c r="E46002" s="573"/>
      <c r="F46002" s="573"/>
    </row>
    <row r="46003" spans="5:6" ht="15" customHeight="1">
      <c r="E46003" s="573"/>
      <c r="F46003" s="573"/>
    </row>
    <row r="46004" spans="5:6" ht="15" customHeight="1">
      <c r="E46004" s="573"/>
      <c r="F46004" s="573"/>
    </row>
    <row r="46005" spans="5:6" ht="15" customHeight="1">
      <c r="E46005" s="573"/>
      <c r="F46005" s="573"/>
    </row>
    <row r="46006" spans="5:6" ht="15" customHeight="1">
      <c r="E46006" s="573"/>
      <c r="F46006" s="573"/>
    </row>
    <row r="46007" spans="5:6" ht="15" customHeight="1">
      <c r="E46007" s="573"/>
      <c r="F46007" s="573"/>
    </row>
    <row r="46008" spans="5:6" ht="15" customHeight="1">
      <c r="E46008" s="573"/>
      <c r="F46008" s="573"/>
    </row>
    <row r="46009" spans="5:6" ht="15" customHeight="1">
      <c r="E46009" s="573"/>
      <c r="F46009" s="573"/>
    </row>
    <row r="46010" spans="5:6" ht="15" customHeight="1">
      <c r="E46010" s="573"/>
      <c r="F46010" s="573"/>
    </row>
    <row r="46011" spans="5:6" ht="15" customHeight="1">
      <c r="E46011" s="573"/>
      <c r="F46011" s="573"/>
    </row>
    <row r="46012" spans="5:6" ht="15" customHeight="1">
      <c r="E46012" s="573"/>
      <c r="F46012" s="573"/>
    </row>
    <row r="46013" spans="5:6" ht="15" customHeight="1">
      <c r="E46013" s="573"/>
      <c r="F46013" s="573"/>
    </row>
    <row r="46014" spans="5:6" ht="15" customHeight="1">
      <c r="E46014" s="573"/>
      <c r="F46014" s="573"/>
    </row>
    <row r="46015" spans="5:6" ht="15" customHeight="1">
      <c r="E46015" s="573"/>
      <c r="F46015" s="573"/>
    </row>
    <row r="46016" spans="5:6" ht="15" customHeight="1">
      <c r="E46016" s="573"/>
      <c r="F46016" s="573"/>
    </row>
    <row r="46017" spans="5:6" ht="15" customHeight="1">
      <c r="E46017" s="573"/>
      <c r="F46017" s="573"/>
    </row>
    <row r="46018" spans="5:6" ht="15" customHeight="1">
      <c r="E46018" s="573"/>
      <c r="F46018" s="573"/>
    </row>
    <row r="46019" spans="5:6" ht="15" customHeight="1">
      <c r="E46019" s="573"/>
      <c r="F46019" s="573"/>
    </row>
    <row r="46020" spans="5:6" ht="15" customHeight="1">
      <c r="E46020" s="573"/>
      <c r="F46020" s="573"/>
    </row>
    <row r="46021" spans="5:6" ht="15" customHeight="1">
      <c r="E46021" s="573"/>
      <c r="F46021" s="573"/>
    </row>
    <row r="46022" spans="5:6" ht="15" customHeight="1">
      <c r="E46022" s="573"/>
      <c r="F46022" s="573"/>
    </row>
    <row r="46023" spans="5:6" ht="15" customHeight="1">
      <c r="E46023" s="573"/>
      <c r="F46023" s="573"/>
    </row>
    <row r="46024" spans="5:6" ht="15" customHeight="1">
      <c r="E46024" s="573"/>
      <c r="F46024" s="573"/>
    </row>
    <row r="46025" spans="5:6" ht="15" customHeight="1">
      <c r="E46025" s="573"/>
      <c r="F46025" s="573"/>
    </row>
    <row r="46026" spans="5:6" ht="15" customHeight="1">
      <c r="E46026" s="573"/>
      <c r="F46026" s="573"/>
    </row>
    <row r="46027" spans="5:6" ht="15" customHeight="1">
      <c r="E46027" s="573"/>
      <c r="F46027" s="573"/>
    </row>
    <row r="46028" spans="5:6" ht="15" customHeight="1">
      <c r="E46028" s="573"/>
      <c r="F46028" s="573"/>
    </row>
    <row r="46029" spans="5:6" ht="15" customHeight="1">
      <c r="E46029" s="573"/>
      <c r="F46029" s="573"/>
    </row>
    <row r="46030" spans="5:6" ht="15" customHeight="1">
      <c r="E46030" s="573"/>
      <c r="F46030" s="573"/>
    </row>
    <row r="46031" spans="5:6" ht="15" customHeight="1">
      <c r="E46031" s="573"/>
      <c r="F46031" s="573"/>
    </row>
    <row r="46032" spans="5:6" ht="15" customHeight="1">
      <c r="E46032" s="573"/>
      <c r="F46032" s="573"/>
    </row>
    <row r="46033" spans="5:6" ht="15" customHeight="1">
      <c r="E46033" s="573"/>
      <c r="F46033" s="573"/>
    </row>
    <row r="46034" spans="5:6" ht="15" customHeight="1">
      <c r="E46034" s="573"/>
      <c r="F46034" s="573"/>
    </row>
    <row r="46035" spans="5:6" ht="15" customHeight="1">
      <c r="E46035" s="573"/>
      <c r="F46035" s="573"/>
    </row>
    <row r="46036" spans="5:6" ht="15" customHeight="1">
      <c r="E46036" s="573"/>
      <c r="F46036" s="573"/>
    </row>
    <row r="46037" spans="5:6" ht="15" customHeight="1">
      <c r="E46037" s="573"/>
      <c r="F46037" s="573"/>
    </row>
    <row r="46038" spans="5:6" ht="15" customHeight="1">
      <c r="E46038" s="573"/>
      <c r="F46038" s="573"/>
    </row>
    <row r="46039" spans="5:6" ht="15" customHeight="1">
      <c r="E46039" s="573"/>
      <c r="F46039" s="573"/>
    </row>
    <row r="46040" spans="5:6" ht="15" customHeight="1">
      <c r="E46040" s="573"/>
      <c r="F46040" s="573"/>
    </row>
    <row r="46041" spans="5:6" ht="15" customHeight="1">
      <c r="E46041" s="573"/>
      <c r="F46041" s="573"/>
    </row>
    <row r="46042" spans="5:6" ht="15" customHeight="1">
      <c r="E46042" s="573"/>
      <c r="F46042" s="573"/>
    </row>
    <row r="46043" spans="5:6" ht="15" customHeight="1">
      <c r="E46043" s="573"/>
      <c r="F46043" s="573"/>
    </row>
    <row r="46044" spans="5:6" ht="15" customHeight="1">
      <c r="E46044" s="573"/>
      <c r="F46044" s="573"/>
    </row>
    <row r="46045" spans="5:6" ht="15" customHeight="1">
      <c r="E46045" s="573"/>
      <c r="F46045" s="573"/>
    </row>
    <row r="46046" spans="5:6" ht="15" customHeight="1">
      <c r="E46046" s="573"/>
      <c r="F46046" s="573"/>
    </row>
    <row r="46047" spans="5:6" ht="15" customHeight="1">
      <c r="E46047" s="573"/>
      <c r="F46047" s="573"/>
    </row>
    <row r="46048" spans="5:6" ht="15" customHeight="1">
      <c r="E46048" s="573"/>
      <c r="F46048" s="573"/>
    </row>
    <row r="46049" spans="5:6" ht="15" customHeight="1">
      <c r="E46049" s="573"/>
      <c r="F46049" s="573"/>
    </row>
    <row r="46050" spans="5:6" ht="15" customHeight="1">
      <c r="E46050" s="573"/>
      <c r="F46050" s="573"/>
    </row>
    <row r="46051" spans="5:6" ht="15" customHeight="1">
      <c r="E46051" s="573"/>
      <c r="F46051" s="573"/>
    </row>
    <row r="46052" spans="5:6" ht="15" customHeight="1">
      <c r="E46052" s="573"/>
      <c r="F46052" s="573"/>
    </row>
    <row r="46053" spans="5:6" ht="15" customHeight="1">
      <c r="E46053" s="573"/>
      <c r="F46053" s="573"/>
    </row>
    <row r="46054" spans="5:6" ht="15" customHeight="1">
      <c r="E46054" s="573"/>
      <c r="F46054" s="573"/>
    </row>
    <row r="46055" spans="5:6" ht="15" customHeight="1">
      <c r="E46055" s="573"/>
      <c r="F46055" s="573"/>
    </row>
    <row r="46056" spans="5:6" ht="15" customHeight="1">
      <c r="E46056" s="573"/>
      <c r="F46056" s="573"/>
    </row>
    <row r="46057" spans="5:6" ht="15" customHeight="1">
      <c r="E46057" s="573"/>
      <c r="F46057" s="573"/>
    </row>
    <row r="46058" spans="5:6" ht="15" customHeight="1">
      <c r="E46058" s="573"/>
      <c r="F46058" s="573"/>
    </row>
    <row r="46059" spans="5:6" ht="15" customHeight="1">
      <c r="E46059" s="573"/>
      <c r="F46059" s="573"/>
    </row>
    <row r="46060" spans="5:6" ht="15" customHeight="1">
      <c r="E46060" s="573"/>
      <c r="F46060" s="573"/>
    </row>
    <row r="46061" spans="5:6" ht="15" customHeight="1">
      <c r="E46061" s="573"/>
      <c r="F46061" s="573"/>
    </row>
    <row r="46062" spans="5:6" ht="15" customHeight="1">
      <c r="E46062" s="573"/>
      <c r="F46062" s="573"/>
    </row>
    <row r="46063" spans="5:6" ht="15" customHeight="1">
      <c r="E46063" s="573"/>
      <c r="F46063" s="573"/>
    </row>
    <row r="46064" spans="5:6" ht="15" customHeight="1">
      <c r="E46064" s="573"/>
      <c r="F46064" s="573"/>
    </row>
    <row r="46065" spans="5:6" ht="15" customHeight="1">
      <c r="E46065" s="573"/>
      <c r="F46065" s="573"/>
    </row>
    <row r="46066" spans="5:6" ht="15" customHeight="1">
      <c r="E46066" s="573"/>
      <c r="F46066" s="573"/>
    </row>
    <row r="46067" spans="5:6" ht="15" customHeight="1">
      <c r="E46067" s="573"/>
      <c r="F46067" s="573"/>
    </row>
    <row r="46068" spans="5:6" ht="15" customHeight="1">
      <c r="E46068" s="573"/>
      <c r="F46068" s="573"/>
    </row>
    <row r="46069" spans="5:6" ht="15" customHeight="1">
      <c r="E46069" s="573"/>
      <c r="F46069" s="573"/>
    </row>
    <row r="46070" spans="5:6" ht="15" customHeight="1">
      <c r="E46070" s="573"/>
      <c r="F46070" s="573"/>
    </row>
    <row r="46071" spans="5:6" ht="15" customHeight="1">
      <c r="E46071" s="573"/>
      <c r="F46071" s="573"/>
    </row>
    <row r="46072" spans="5:6" ht="15" customHeight="1">
      <c r="E46072" s="573"/>
      <c r="F46072" s="573"/>
    </row>
    <row r="46073" spans="5:6" ht="15" customHeight="1">
      <c r="E46073" s="573"/>
      <c r="F46073" s="573"/>
    </row>
    <row r="46074" spans="5:6" ht="15" customHeight="1">
      <c r="E46074" s="573"/>
      <c r="F46074" s="573"/>
    </row>
    <row r="46075" spans="5:6" ht="15" customHeight="1">
      <c r="E46075" s="573"/>
      <c r="F46075" s="573"/>
    </row>
    <row r="46076" spans="5:6" ht="15" customHeight="1">
      <c r="E46076" s="573"/>
      <c r="F46076" s="573"/>
    </row>
    <row r="46077" spans="5:6" ht="15" customHeight="1">
      <c r="E46077" s="573"/>
      <c r="F46077" s="573"/>
    </row>
    <row r="46078" spans="5:6" ht="15" customHeight="1">
      <c r="E46078" s="573"/>
      <c r="F46078" s="573"/>
    </row>
    <row r="46079" spans="5:6" ht="15" customHeight="1">
      <c r="E46079" s="573"/>
      <c r="F46079" s="573"/>
    </row>
    <row r="46080" spans="5:6" ht="15" customHeight="1">
      <c r="E46080" s="573"/>
      <c r="F46080" s="573"/>
    </row>
    <row r="46081" spans="5:6" ht="15" customHeight="1">
      <c r="E46081" s="573"/>
      <c r="F46081" s="573"/>
    </row>
    <row r="46082" spans="5:6" ht="15" customHeight="1">
      <c r="E46082" s="573"/>
      <c r="F46082" s="573"/>
    </row>
    <row r="46083" spans="5:6" ht="15" customHeight="1">
      <c r="E46083" s="573"/>
      <c r="F46083" s="573"/>
    </row>
    <row r="46084" spans="5:6" ht="15" customHeight="1">
      <c r="E46084" s="573"/>
      <c r="F46084" s="573"/>
    </row>
    <row r="46085" spans="5:6" ht="15" customHeight="1">
      <c r="E46085" s="573"/>
      <c r="F46085" s="573"/>
    </row>
    <row r="46086" spans="5:6" ht="15" customHeight="1">
      <c r="E46086" s="573"/>
      <c r="F46086" s="573"/>
    </row>
    <row r="46087" spans="5:6" ht="15" customHeight="1">
      <c r="E46087" s="573"/>
      <c r="F46087" s="573"/>
    </row>
    <row r="46088" spans="5:6" ht="15" customHeight="1">
      <c r="E46088" s="573"/>
      <c r="F46088" s="573"/>
    </row>
    <row r="46089" spans="5:6" ht="15" customHeight="1">
      <c r="E46089" s="573"/>
      <c r="F46089" s="573"/>
    </row>
    <row r="46090" spans="5:6" ht="15" customHeight="1">
      <c r="E46090" s="573"/>
      <c r="F46090" s="573"/>
    </row>
    <row r="46091" spans="5:6" ht="15" customHeight="1">
      <c r="E46091" s="573"/>
      <c r="F46091" s="573"/>
    </row>
    <row r="46092" spans="5:6" ht="15" customHeight="1">
      <c r="E46092" s="573"/>
      <c r="F46092" s="573"/>
    </row>
    <row r="46093" spans="5:6" ht="15" customHeight="1">
      <c r="E46093" s="573"/>
      <c r="F46093" s="573"/>
    </row>
    <row r="46094" spans="5:6" ht="15" customHeight="1">
      <c r="E46094" s="573"/>
      <c r="F46094" s="573"/>
    </row>
    <row r="46095" spans="5:6" ht="15" customHeight="1">
      <c r="E46095" s="573"/>
      <c r="F46095" s="573"/>
    </row>
    <row r="46096" spans="5:6" ht="15" customHeight="1">
      <c r="E46096" s="573"/>
      <c r="F46096" s="573"/>
    </row>
    <row r="46097" spans="5:6" ht="15" customHeight="1">
      <c r="E46097" s="573"/>
      <c r="F46097" s="573"/>
    </row>
    <row r="46098" spans="5:6" ht="15" customHeight="1">
      <c r="E46098" s="573"/>
      <c r="F46098" s="573"/>
    </row>
    <row r="46099" spans="5:6" ht="15" customHeight="1">
      <c r="E46099" s="573"/>
      <c r="F46099" s="573"/>
    </row>
    <row r="46100" spans="5:6" ht="15" customHeight="1">
      <c r="E46100" s="573"/>
      <c r="F46100" s="573"/>
    </row>
    <row r="46101" spans="5:6" ht="15" customHeight="1">
      <c r="E46101" s="573"/>
      <c r="F46101" s="573"/>
    </row>
    <row r="46102" spans="5:6" ht="15" customHeight="1">
      <c r="E46102" s="573"/>
      <c r="F46102" s="573"/>
    </row>
    <row r="46103" spans="5:6" ht="15" customHeight="1">
      <c r="E46103" s="573"/>
      <c r="F46103" s="573"/>
    </row>
    <row r="46104" spans="5:6" ht="15" customHeight="1">
      <c r="E46104" s="573"/>
      <c r="F46104" s="573"/>
    </row>
    <row r="46105" spans="5:6" ht="15" customHeight="1">
      <c r="E46105" s="573"/>
      <c r="F46105" s="573"/>
    </row>
    <row r="46106" spans="5:6" ht="15" customHeight="1">
      <c r="E46106" s="573"/>
      <c r="F46106" s="573"/>
    </row>
    <row r="46107" spans="5:6" ht="15" customHeight="1">
      <c r="E46107" s="573"/>
      <c r="F46107" s="573"/>
    </row>
    <row r="46108" spans="5:6" ht="15" customHeight="1">
      <c r="E46108" s="573"/>
      <c r="F46108" s="573"/>
    </row>
    <row r="46109" spans="5:6" ht="15" customHeight="1">
      <c r="E46109" s="573"/>
      <c r="F46109" s="573"/>
    </row>
    <row r="46110" spans="5:6" ht="15" customHeight="1">
      <c r="E46110" s="573"/>
      <c r="F46110" s="573"/>
    </row>
    <row r="46111" spans="5:6" ht="15" customHeight="1">
      <c r="E46111" s="573"/>
      <c r="F46111" s="573"/>
    </row>
    <row r="46112" spans="5:6" ht="15" customHeight="1">
      <c r="E46112" s="573"/>
      <c r="F46112" s="573"/>
    </row>
    <row r="46113" spans="5:6" ht="15" customHeight="1">
      <c r="E46113" s="573"/>
      <c r="F46113" s="573"/>
    </row>
    <row r="46114" spans="5:6" ht="15" customHeight="1">
      <c r="E46114" s="573"/>
      <c r="F46114" s="573"/>
    </row>
    <row r="46115" spans="5:6" ht="15" customHeight="1">
      <c r="E46115" s="573"/>
      <c r="F46115" s="573"/>
    </row>
    <row r="46116" spans="5:6" ht="15" customHeight="1">
      <c r="E46116" s="573"/>
      <c r="F46116" s="573"/>
    </row>
    <row r="46117" spans="5:6" ht="15" customHeight="1">
      <c r="E46117" s="573"/>
      <c r="F46117" s="573"/>
    </row>
    <row r="46118" spans="5:6" ht="15" customHeight="1">
      <c r="E46118" s="573"/>
      <c r="F46118" s="573"/>
    </row>
    <row r="46119" spans="5:6" ht="15" customHeight="1">
      <c r="E46119" s="573"/>
      <c r="F46119" s="573"/>
    </row>
    <row r="46120" spans="5:6" ht="15" customHeight="1">
      <c r="E46120" s="573"/>
      <c r="F46120" s="573"/>
    </row>
    <row r="46121" spans="5:6" ht="15" customHeight="1">
      <c r="E46121" s="573"/>
      <c r="F46121" s="573"/>
    </row>
    <row r="46122" spans="5:6" ht="15" customHeight="1">
      <c r="E46122" s="573"/>
      <c r="F46122" s="573"/>
    </row>
    <row r="46123" spans="5:6" ht="15" customHeight="1">
      <c r="E46123" s="573"/>
      <c r="F46123" s="573"/>
    </row>
    <row r="46124" spans="5:6" ht="15" customHeight="1">
      <c r="E46124" s="573"/>
      <c r="F46124" s="573"/>
    </row>
    <row r="46125" spans="5:6" ht="15" customHeight="1">
      <c r="E46125" s="573"/>
      <c r="F46125" s="573"/>
    </row>
    <row r="46126" spans="5:6" ht="15" customHeight="1">
      <c r="E46126" s="573"/>
      <c r="F46126" s="573"/>
    </row>
    <row r="46127" spans="5:6" ht="15" customHeight="1">
      <c r="E46127" s="573"/>
      <c r="F46127" s="573"/>
    </row>
    <row r="46128" spans="5:6" ht="15" customHeight="1">
      <c r="E46128" s="573"/>
      <c r="F46128" s="573"/>
    </row>
    <row r="46129" spans="5:6" ht="15" customHeight="1">
      <c r="E46129" s="573"/>
      <c r="F46129" s="573"/>
    </row>
    <row r="46130" spans="5:6" ht="15" customHeight="1">
      <c r="E46130" s="573"/>
      <c r="F46130" s="573"/>
    </row>
    <row r="46131" spans="5:6" ht="15" customHeight="1">
      <c r="E46131" s="573"/>
      <c r="F46131" s="573"/>
    </row>
    <row r="46132" spans="5:6" ht="15" customHeight="1">
      <c r="E46132" s="573"/>
      <c r="F46132" s="573"/>
    </row>
    <row r="46133" spans="5:6" ht="15" customHeight="1">
      <c r="E46133" s="573"/>
      <c r="F46133" s="573"/>
    </row>
    <row r="46134" spans="5:6" ht="15" customHeight="1">
      <c r="E46134" s="573"/>
      <c r="F46134" s="573"/>
    </row>
    <row r="46135" spans="5:6" ht="15" customHeight="1">
      <c r="E46135" s="573"/>
      <c r="F46135" s="573"/>
    </row>
    <row r="46136" spans="5:6" ht="15" customHeight="1">
      <c r="E46136" s="573"/>
      <c r="F46136" s="573"/>
    </row>
    <row r="46137" spans="5:6" ht="15" customHeight="1">
      <c r="E46137" s="573"/>
      <c r="F46137" s="573"/>
    </row>
    <row r="46138" spans="5:6" ht="15" customHeight="1">
      <c r="E46138" s="573"/>
      <c r="F46138" s="573"/>
    </row>
    <row r="46139" spans="5:6" ht="15" customHeight="1">
      <c r="E46139" s="573"/>
      <c r="F46139" s="573"/>
    </row>
    <row r="46140" spans="5:6" ht="15" customHeight="1">
      <c r="E46140" s="573"/>
      <c r="F46140" s="573"/>
    </row>
    <row r="46145" spans="2:6" ht="15" customHeight="1">
      <c r="B46145" s="571"/>
      <c r="C46145" s="571"/>
      <c r="D46145" s="571"/>
      <c r="E46145" s="571"/>
      <c r="F46145" s="571"/>
    </row>
    <row r="46146" spans="2:6" ht="15" customHeight="1">
      <c r="B46146" s="51"/>
      <c r="D46146" s="76"/>
      <c r="E46146" s="573"/>
    </row>
    <row r="46147" spans="2:6" ht="15" customHeight="1">
      <c r="D46147" s="76"/>
      <c r="E46147" s="573"/>
    </row>
    <row r="46148" spans="2:6" ht="15" customHeight="1">
      <c r="D46148" s="76"/>
      <c r="E46148" s="573"/>
    </row>
    <row r="46149" spans="2:6" ht="15" customHeight="1">
      <c r="D46149" s="76"/>
      <c r="E46149" s="573"/>
    </row>
    <row r="46150" spans="2:6" ht="15" customHeight="1">
      <c r="D46150" s="76"/>
      <c r="E46150" s="573"/>
    </row>
    <row r="46151" spans="2:6" ht="15" customHeight="1">
      <c r="D46151" s="76"/>
      <c r="E46151" s="573"/>
    </row>
    <row r="46152" spans="2:6" ht="15" customHeight="1">
      <c r="D46152" s="76"/>
      <c r="E46152" s="573"/>
    </row>
    <row r="46153" spans="2:6" ht="15" customHeight="1">
      <c r="D46153" s="76"/>
      <c r="E46153" s="573"/>
    </row>
    <row r="46154" spans="2:6" ht="15" customHeight="1">
      <c r="D46154" s="76"/>
      <c r="E46154" s="573"/>
    </row>
    <row r="46155" spans="2:6" ht="15" customHeight="1">
      <c r="D46155" s="76"/>
      <c r="E46155" s="573"/>
    </row>
    <row r="46156" spans="2:6" ht="15" customHeight="1">
      <c r="D46156" s="76"/>
      <c r="E46156" s="573"/>
    </row>
    <row r="46157" spans="2:6" ht="15" customHeight="1">
      <c r="D46157" s="76"/>
      <c r="E46157" s="573"/>
    </row>
    <row r="46158" spans="2:6" ht="15" customHeight="1">
      <c r="D46158" s="76"/>
      <c r="E46158" s="573"/>
    </row>
    <row r="46159" spans="2:6" ht="15" customHeight="1">
      <c r="D46159" s="76"/>
      <c r="E46159" s="573"/>
    </row>
    <row r="46160" spans="2:6" ht="15" customHeight="1">
      <c r="D46160" s="76"/>
      <c r="E46160" s="573"/>
    </row>
    <row r="46161" spans="4:5" ht="15" customHeight="1">
      <c r="D46161" s="76"/>
      <c r="E46161" s="573"/>
    </row>
    <row r="46162" spans="4:5" ht="15" customHeight="1">
      <c r="D46162" s="76"/>
      <c r="E46162" s="573"/>
    </row>
    <row r="46163" spans="4:5" ht="15" customHeight="1">
      <c r="D46163" s="76"/>
      <c r="E46163" s="573"/>
    </row>
    <row r="46164" spans="4:5" ht="15" customHeight="1">
      <c r="D46164" s="76"/>
      <c r="E46164" s="573"/>
    </row>
    <row r="46165" spans="4:5" ht="15" customHeight="1">
      <c r="D46165" s="76"/>
      <c r="E46165" s="573"/>
    </row>
    <row r="46166" spans="4:5" ht="15" customHeight="1">
      <c r="D46166" s="76"/>
      <c r="E46166" s="573"/>
    </row>
    <row r="46167" spans="4:5" ht="15" customHeight="1">
      <c r="D46167" s="76"/>
      <c r="E46167" s="573"/>
    </row>
    <row r="46168" spans="4:5" ht="15" customHeight="1">
      <c r="D46168" s="76"/>
      <c r="E46168" s="573"/>
    </row>
    <row r="46169" spans="4:5" ht="15" customHeight="1">
      <c r="D46169" s="76"/>
      <c r="E46169" s="573"/>
    </row>
    <row r="46170" spans="4:5" ht="15" customHeight="1">
      <c r="D46170" s="76"/>
      <c r="E46170" s="573"/>
    </row>
    <row r="46171" spans="4:5" ht="15" customHeight="1">
      <c r="D46171" s="76"/>
      <c r="E46171" s="573"/>
    </row>
    <row r="46172" spans="4:5" ht="15" customHeight="1">
      <c r="D46172" s="76"/>
      <c r="E46172" s="573"/>
    </row>
    <row r="46173" spans="4:5" ht="15" customHeight="1">
      <c r="D46173" s="76"/>
      <c r="E46173" s="573"/>
    </row>
    <row r="46174" spans="4:5" ht="15" customHeight="1">
      <c r="D46174" s="76"/>
      <c r="E46174" s="573"/>
    </row>
    <row r="46175" spans="4:5" ht="15" customHeight="1">
      <c r="D46175" s="76"/>
      <c r="E46175" s="573"/>
    </row>
    <row r="46176" spans="4:5" ht="15" customHeight="1">
      <c r="D46176" s="76"/>
      <c r="E46176" s="573"/>
    </row>
    <row r="46177" spans="4:5" ht="15" customHeight="1">
      <c r="D46177" s="76"/>
      <c r="E46177" s="573"/>
    </row>
    <row r="46178" spans="4:5" ht="15" customHeight="1">
      <c r="D46178" s="76"/>
      <c r="E46178" s="573"/>
    </row>
    <row r="46179" spans="4:5" ht="15" customHeight="1">
      <c r="D46179" s="76"/>
      <c r="E46179" s="573"/>
    </row>
    <row r="46180" spans="4:5" ht="15" customHeight="1">
      <c r="D46180" s="76"/>
      <c r="E46180" s="573"/>
    </row>
    <row r="46181" spans="4:5" ht="15" customHeight="1">
      <c r="D46181" s="76"/>
      <c r="E46181" s="573"/>
    </row>
    <row r="46182" spans="4:5" ht="15" customHeight="1">
      <c r="D46182" s="76"/>
      <c r="E46182" s="573"/>
    </row>
    <row r="46183" spans="4:5" ht="15" customHeight="1">
      <c r="D46183" s="76"/>
      <c r="E46183" s="573"/>
    </row>
    <row r="46184" spans="4:5" ht="15" customHeight="1">
      <c r="D46184" s="76"/>
      <c r="E46184" s="573"/>
    </row>
    <row r="46185" spans="4:5" ht="15" customHeight="1">
      <c r="D46185" s="76"/>
      <c r="E46185" s="573"/>
    </row>
    <row r="46186" spans="4:5" ht="15" customHeight="1">
      <c r="D46186" s="76"/>
      <c r="E46186" s="573"/>
    </row>
    <row r="46187" spans="4:5" ht="15" customHeight="1">
      <c r="D46187" s="76"/>
      <c r="E46187" s="573"/>
    </row>
    <row r="46188" spans="4:5" ht="15" customHeight="1">
      <c r="D46188" s="76"/>
      <c r="E46188" s="573"/>
    </row>
    <row r="46189" spans="4:5" ht="15" customHeight="1">
      <c r="D46189" s="76"/>
      <c r="E46189" s="573"/>
    </row>
    <row r="46190" spans="4:5" ht="15" customHeight="1">
      <c r="D46190" s="76"/>
      <c r="E46190" s="573"/>
    </row>
    <row r="46191" spans="4:5" ht="15" customHeight="1">
      <c r="D46191" s="76"/>
      <c r="E46191" s="573"/>
    </row>
    <row r="46192" spans="4:5" ht="15" customHeight="1">
      <c r="D46192" s="76"/>
      <c r="E46192" s="573"/>
    </row>
    <row r="46193" spans="4:5" ht="15" customHeight="1">
      <c r="D46193" s="76"/>
      <c r="E46193" s="573"/>
    </row>
    <row r="46194" spans="4:5" ht="15" customHeight="1">
      <c r="D46194" s="76"/>
      <c r="E46194" s="573"/>
    </row>
    <row r="46195" spans="4:5" ht="15" customHeight="1">
      <c r="D46195" s="76"/>
      <c r="E46195" s="573"/>
    </row>
    <row r="46196" spans="4:5" ht="15" customHeight="1">
      <c r="D46196" s="76"/>
      <c r="E46196" s="573"/>
    </row>
    <row r="46197" spans="4:5" ht="15" customHeight="1">
      <c r="D46197" s="76"/>
      <c r="E46197" s="573"/>
    </row>
    <row r="46198" spans="4:5" ht="15" customHeight="1">
      <c r="D46198" s="76"/>
      <c r="E46198" s="573"/>
    </row>
    <row r="46199" spans="4:5" ht="15" customHeight="1">
      <c r="D46199" s="76"/>
      <c r="E46199" s="573"/>
    </row>
    <row r="46200" spans="4:5" ht="15" customHeight="1">
      <c r="D46200" s="76"/>
      <c r="E46200" s="573"/>
    </row>
    <row r="46201" spans="4:5" ht="15" customHeight="1">
      <c r="D46201" s="76"/>
      <c r="E46201" s="573"/>
    </row>
    <row r="46202" spans="4:5" ht="15" customHeight="1">
      <c r="D46202" s="76"/>
      <c r="E46202" s="573"/>
    </row>
    <row r="46203" spans="4:5" ht="15" customHeight="1">
      <c r="D46203" s="76"/>
      <c r="E46203" s="573"/>
    </row>
    <row r="46204" spans="4:5" ht="15" customHeight="1">
      <c r="D46204" s="76"/>
      <c r="E46204" s="573"/>
    </row>
    <row r="46205" spans="4:5" ht="15" customHeight="1">
      <c r="D46205" s="76"/>
      <c r="E46205" s="573"/>
    </row>
    <row r="46206" spans="4:5" ht="15" customHeight="1">
      <c r="D46206" s="76"/>
      <c r="E46206" s="573"/>
    </row>
    <row r="46207" spans="4:5" ht="15" customHeight="1">
      <c r="D46207" s="76"/>
      <c r="E46207" s="573"/>
    </row>
    <row r="46208" spans="4:5" ht="15" customHeight="1">
      <c r="D46208" s="76"/>
      <c r="E46208" s="573"/>
    </row>
    <row r="46209" spans="4:5" ht="15" customHeight="1">
      <c r="D46209" s="76"/>
      <c r="E46209" s="573"/>
    </row>
    <row r="46210" spans="4:5" ht="15" customHeight="1">
      <c r="D46210" s="76"/>
      <c r="E46210" s="573"/>
    </row>
    <row r="46211" spans="4:5" ht="15" customHeight="1">
      <c r="D46211" s="76"/>
      <c r="E46211" s="573"/>
    </row>
    <row r="46212" spans="4:5" ht="15" customHeight="1">
      <c r="D46212" s="76"/>
      <c r="E46212" s="573"/>
    </row>
    <row r="46213" spans="4:5" ht="15" customHeight="1">
      <c r="D46213" s="76"/>
      <c r="E46213" s="573"/>
    </row>
    <row r="46214" spans="4:5" ht="15" customHeight="1">
      <c r="D46214" s="76"/>
      <c r="E46214" s="573"/>
    </row>
    <row r="46215" spans="4:5" ht="15" customHeight="1">
      <c r="D46215" s="76"/>
      <c r="E46215" s="573"/>
    </row>
    <row r="46216" spans="4:5" ht="15" customHeight="1">
      <c r="D46216" s="76"/>
      <c r="E46216" s="573"/>
    </row>
    <row r="46217" spans="4:5" ht="15" customHeight="1">
      <c r="D46217" s="76"/>
      <c r="E46217" s="573"/>
    </row>
    <row r="46218" spans="4:5" ht="15" customHeight="1">
      <c r="D46218" s="76"/>
      <c r="E46218" s="573"/>
    </row>
    <row r="46219" spans="4:5" ht="15" customHeight="1">
      <c r="D46219" s="76"/>
      <c r="E46219" s="573"/>
    </row>
    <row r="46220" spans="4:5" ht="15" customHeight="1">
      <c r="D46220" s="76"/>
      <c r="E46220" s="573"/>
    </row>
    <row r="46221" spans="4:5" ht="15" customHeight="1">
      <c r="D46221" s="76"/>
      <c r="E46221" s="573"/>
    </row>
    <row r="46222" spans="4:5" ht="15" customHeight="1">
      <c r="D46222" s="76"/>
      <c r="E46222" s="573"/>
    </row>
    <row r="46223" spans="4:5" ht="15" customHeight="1">
      <c r="D46223" s="76"/>
      <c r="E46223" s="573"/>
    </row>
    <row r="46224" spans="4:5" ht="15" customHeight="1">
      <c r="D46224" s="76"/>
      <c r="E46224" s="573"/>
    </row>
    <row r="46225" spans="4:5" ht="15" customHeight="1">
      <c r="D46225" s="76"/>
      <c r="E46225" s="573"/>
    </row>
    <row r="46226" spans="4:5" ht="15" customHeight="1">
      <c r="D46226" s="76"/>
      <c r="E46226" s="573"/>
    </row>
    <row r="46227" spans="4:5" ht="15" customHeight="1">
      <c r="D46227" s="76"/>
      <c r="E46227" s="573"/>
    </row>
    <row r="46228" spans="4:5" ht="15" customHeight="1">
      <c r="D46228" s="76"/>
      <c r="E46228" s="573"/>
    </row>
    <row r="46229" spans="4:5" ht="15" customHeight="1">
      <c r="D46229" s="76"/>
      <c r="E46229" s="573"/>
    </row>
    <row r="46230" spans="4:5" ht="15" customHeight="1">
      <c r="D46230" s="76"/>
      <c r="E46230" s="573"/>
    </row>
    <row r="46231" spans="4:5" ht="15" customHeight="1">
      <c r="D46231" s="76"/>
      <c r="E46231" s="573"/>
    </row>
    <row r="46232" spans="4:5" ht="15" customHeight="1">
      <c r="D46232" s="76"/>
      <c r="E46232" s="573"/>
    </row>
    <row r="46233" spans="4:5" ht="15" customHeight="1">
      <c r="D46233" s="76"/>
      <c r="E46233" s="573"/>
    </row>
    <row r="46234" spans="4:5" ht="15" customHeight="1">
      <c r="D46234" s="76"/>
      <c r="E46234" s="573"/>
    </row>
    <row r="46235" spans="4:5" ht="15" customHeight="1">
      <c r="D46235" s="76"/>
      <c r="E46235" s="573"/>
    </row>
    <row r="46236" spans="4:5" ht="15" customHeight="1">
      <c r="D46236" s="76"/>
      <c r="E46236" s="573"/>
    </row>
    <row r="46237" spans="4:5" ht="15" customHeight="1">
      <c r="D46237" s="76"/>
      <c r="E46237" s="573"/>
    </row>
    <row r="46238" spans="4:5" ht="15" customHeight="1">
      <c r="D46238" s="76"/>
      <c r="E46238" s="573"/>
    </row>
    <row r="46239" spans="4:5" ht="15" customHeight="1">
      <c r="D46239" s="76"/>
      <c r="E46239" s="573"/>
    </row>
    <row r="46240" spans="4:5" ht="15" customHeight="1">
      <c r="D46240" s="76"/>
      <c r="E46240" s="573"/>
    </row>
    <row r="46241" spans="4:5" ht="15" customHeight="1">
      <c r="D46241" s="76"/>
      <c r="E46241" s="573"/>
    </row>
    <row r="46242" spans="4:5" ht="15" customHeight="1">
      <c r="D46242" s="76"/>
      <c r="E46242" s="573"/>
    </row>
    <row r="46243" spans="4:5" ht="15" customHeight="1">
      <c r="D46243" s="76"/>
      <c r="E46243" s="573"/>
    </row>
    <row r="46244" spans="4:5" ht="15" customHeight="1">
      <c r="D46244" s="76"/>
      <c r="E46244" s="573"/>
    </row>
    <row r="46245" spans="4:5" ht="15" customHeight="1">
      <c r="D46245" s="76"/>
      <c r="E46245" s="573"/>
    </row>
    <row r="46246" spans="4:5" ht="15" customHeight="1">
      <c r="D46246" s="76"/>
      <c r="E46246" s="573"/>
    </row>
    <row r="46247" spans="4:5" ht="15" customHeight="1">
      <c r="D46247" s="76"/>
      <c r="E46247" s="573"/>
    </row>
    <row r="46248" spans="4:5" ht="15" customHeight="1">
      <c r="D46248" s="76"/>
      <c r="E46248" s="573"/>
    </row>
    <row r="46249" spans="4:5" ht="15" customHeight="1">
      <c r="D46249" s="76"/>
      <c r="E46249" s="573"/>
    </row>
    <row r="46250" spans="4:5" ht="15" customHeight="1">
      <c r="D46250" s="76"/>
      <c r="E46250" s="573"/>
    </row>
    <row r="46251" spans="4:5" ht="15" customHeight="1">
      <c r="D46251" s="76"/>
      <c r="E46251" s="573"/>
    </row>
    <row r="46252" spans="4:5" ht="15" customHeight="1">
      <c r="D46252" s="76"/>
      <c r="E46252" s="573"/>
    </row>
    <row r="46253" spans="4:5" ht="15" customHeight="1">
      <c r="D46253" s="76"/>
      <c r="E46253" s="573"/>
    </row>
    <row r="46254" spans="4:5" ht="15" customHeight="1">
      <c r="D46254" s="76"/>
      <c r="E46254" s="573"/>
    </row>
    <row r="46255" spans="4:5" ht="15" customHeight="1">
      <c r="D46255" s="76"/>
      <c r="E46255" s="573"/>
    </row>
    <row r="46256" spans="4:5" ht="15" customHeight="1">
      <c r="D46256" s="76"/>
      <c r="E46256" s="573"/>
    </row>
    <row r="46257" spans="4:5" ht="15" customHeight="1">
      <c r="D46257" s="76"/>
      <c r="E46257" s="573"/>
    </row>
    <row r="46258" spans="4:5" ht="15" customHeight="1">
      <c r="D46258" s="76"/>
      <c r="E46258" s="573"/>
    </row>
    <row r="46259" spans="4:5" ht="15" customHeight="1">
      <c r="D46259" s="76"/>
      <c r="E46259" s="573"/>
    </row>
    <row r="46260" spans="4:5" ht="15" customHeight="1">
      <c r="D46260" s="76"/>
      <c r="E46260" s="573"/>
    </row>
    <row r="46261" spans="4:5" ht="15" customHeight="1">
      <c r="D46261" s="76"/>
      <c r="E46261" s="573"/>
    </row>
    <row r="46262" spans="4:5" ht="15" customHeight="1">
      <c r="D46262" s="76"/>
      <c r="E46262" s="573"/>
    </row>
    <row r="46263" spans="4:5" ht="15" customHeight="1">
      <c r="D46263" s="76"/>
      <c r="E46263" s="573"/>
    </row>
    <row r="46264" spans="4:5" ht="15" customHeight="1">
      <c r="D46264" s="76"/>
      <c r="E46264" s="573"/>
    </row>
    <row r="46265" spans="4:5" ht="15" customHeight="1">
      <c r="D46265" s="76"/>
      <c r="E46265" s="573"/>
    </row>
    <row r="46266" spans="4:5" ht="15" customHeight="1">
      <c r="D46266" s="76"/>
      <c r="E46266" s="573"/>
    </row>
    <row r="46267" spans="4:5" ht="15" customHeight="1">
      <c r="D46267" s="76"/>
      <c r="E46267" s="573"/>
    </row>
    <row r="46268" spans="4:5" ht="15" customHeight="1">
      <c r="D46268" s="76"/>
      <c r="E46268" s="573"/>
    </row>
    <row r="46269" spans="4:5" ht="15" customHeight="1">
      <c r="D46269" s="76"/>
      <c r="E46269" s="573"/>
    </row>
    <row r="46270" spans="4:5" ht="15" customHeight="1">
      <c r="D46270" s="76"/>
      <c r="E46270" s="573"/>
    </row>
    <row r="46271" spans="4:5" ht="15" customHeight="1">
      <c r="D46271" s="76"/>
      <c r="E46271" s="573"/>
    </row>
    <row r="46272" spans="4:5" ht="15" customHeight="1">
      <c r="D46272" s="76"/>
      <c r="E46272" s="573"/>
    </row>
    <row r="46273" spans="4:5" ht="15" customHeight="1">
      <c r="D46273" s="76"/>
      <c r="E46273" s="573"/>
    </row>
    <row r="46274" spans="4:5" ht="15" customHeight="1">
      <c r="D46274" s="76"/>
      <c r="E46274" s="573"/>
    </row>
    <row r="46275" spans="4:5" ht="15" customHeight="1">
      <c r="D46275" s="76"/>
      <c r="E46275" s="573"/>
    </row>
    <row r="46276" spans="4:5" ht="15" customHeight="1">
      <c r="D46276" s="76"/>
      <c r="E46276" s="573"/>
    </row>
    <row r="46277" spans="4:5" ht="15" customHeight="1">
      <c r="D46277" s="76"/>
      <c r="E46277" s="573"/>
    </row>
    <row r="46278" spans="4:5" ht="15" customHeight="1">
      <c r="D46278" s="76"/>
      <c r="E46278" s="573"/>
    </row>
    <row r="46279" spans="4:5" ht="15" customHeight="1">
      <c r="D46279" s="76"/>
      <c r="E46279" s="573"/>
    </row>
    <row r="46280" spans="4:5" ht="15" customHeight="1">
      <c r="D46280" s="76"/>
      <c r="E46280" s="573"/>
    </row>
    <row r="46281" spans="4:5" ht="15" customHeight="1">
      <c r="D46281" s="76"/>
      <c r="E46281" s="573"/>
    </row>
    <row r="46282" spans="4:5" ht="15" customHeight="1">
      <c r="D46282" s="76"/>
      <c r="E46282" s="573"/>
    </row>
    <row r="46283" spans="4:5" ht="15" customHeight="1">
      <c r="D46283" s="76"/>
      <c r="E46283" s="573"/>
    </row>
    <row r="46284" spans="4:5" ht="15" customHeight="1">
      <c r="D46284" s="76"/>
      <c r="E46284" s="573"/>
    </row>
    <row r="46285" spans="4:5" ht="15" customHeight="1">
      <c r="D46285" s="76"/>
      <c r="E46285" s="573"/>
    </row>
    <row r="46286" spans="4:5" ht="15" customHeight="1">
      <c r="D46286" s="76"/>
      <c r="E46286" s="573"/>
    </row>
    <row r="46287" spans="4:5" ht="15" customHeight="1">
      <c r="D46287" s="76"/>
      <c r="E46287" s="573"/>
    </row>
    <row r="46288" spans="4:5" ht="15" customHeight="1">
      <c r="D46288" s="76"/>
      <c r="E46288" s="573"/>
    </row>
    <row r="46289" spans="4:5" ht="15" customHeight="1">
      <c r="D46289" s="76"/>
      <c r="E46289" s="573"/>
    </row>
    <row r="46290" spans="4:5" ht="15" customHeight="1">
      <c r="D46290" s="76"/>
      <c r="E46290" s="573"/>
    </row>
    <row r="46291" spans="4:5" ht="15" customHeight="1">
      <c r="D46291" s="76"/>
      <c r="E46291" s="573"/>
    </row>
    <row r="46292" spans="4:5" ht="15" customHeight="1">
      <c r="D46292" s="76"/>
      <c r="E46292" s="573"/>
    </row>
    <row r="46293" spans="4:5" ht="15" customHeight="1">
      <c r="D46293" s="76"/>
      <c r="E46293" s="573"/>
    </row>
    <row r="46294" spans="4:5" ht="15" customHeight="1">
      <c r="D46294" s="76"/>
      <c r="E46294" s="573"/>
    </row>
    <row r="46295" spans="4:5" ht="15" customHeight="1">
      <c r="D46295" s="76"/>
      <c r="E46295" s="573"/>
    </row>
    <row r="46296" spans="4:5" ht="15" customHeight="1">
      <c r="D46296" s="76"/>
      <c r="E46296" s="573"/>
    </row>
    <row r="46297" spans="4:5" ht="15" customHeight="1">
      <c r="D46297" s="76"/>
      <c r="E46297" s="573"/>
    </row>
    <row r="46298" spans="4:5" ht="15" customHeight="1">
      <c r="D46298" s="76"/>
      <c r="E46298" s="573"/>
    </row>
    <row r="46299" spans="4:5" ht="15" customHeight="1">
      <c r="D46299" s="76"/>
      <c r="E46299" s="573"/>
    </row>
    <row r="46300" spans="4:5" ht="15" customHeight="1">
      <c r="D46300" s="76"/>
      <c r="E46300" s="573"/>
    </row>
    <row r="46301" spans="4:5" ht="15" customHeight="1">
      <c r="D46301" s="76"/>
      <c r="E46301" s="573"/>
    </row>
    <row r="46302" spans="4:5" ht="15" customHeight="1">
      <c r="D46302" s="76"/>
      <c r="E46302" s="573"/>
    </row>
    <row r="46303" spans="4:5" ht="15" customHeight="1">
      <c r="D46303" s="76"/>
      <c r="E46303" s="573"/>
    </row>
    <row r="46304" spans="4:5" ht="15" customHeight="1">
      <c r="D46304" s="76"/>
      <c r="E46304" s="573"/>
    </row>
    <row r="46305" spans="4:5" ht="15" customHeight="1">
      <c r="D46305" s="76"/>
      <c r="E46305" s="573"/>
    </row>
    <row r="46306" spans="4:5" ht="15" customHeight="1">
      <c r="D46306" s="76"/>
      <c r="E46306" s="573"/>
    </row>
    <row r="46307" spans="4:5" ht="15" customHeight="1">
      <c r="D46307" s="76"/>
      <c r="E46307" s="573"/>
    </row>
    <row r="46308" spans="4:5" ht="15" customHeight="1">
      <c r="D46308" s="76"/>
      <c r="E46308" s="573"/>
    </row>
    <row r="46309" spans="4:5" ht="15" customHeight="1">
      <c r="D46309" s="76"/>
      <c r="E46309" s="573"/>
    </row>
    <row r="46310" spans="4:5" ht="15" customHeight="1">
      <c r="D46310" s="76"/>
      <c r="E46310" s="573"/>
    </row>
    <row r="46311" spans="4:5" ht="15" customHeight="1">
      <c r="D46311" s="76"/>
      <c r="E46311" s="573"/>
    </row>
    <row r="46312" spans="4:5" ht="15" customHeight="1">
      <c r="D46312" s="76"/>
      <c r="E46312" s="573"/>
    </row>
    <row r="46313" spans="4:5" ht="15" customHeight="1">
      <c r="D46313" s="76"/>
      <c r="E46313" s="573"/>
    </row>
    <row r="46314" spans="4:5" ht="15" customHeight="1">
      <c r="D46314" s="76"/>
      <c r="E46314" s="573"/>
    </row>
    <row r="46315" spans="4:5" ht="15" customHeight="1">
      <c r="D46315" s="76"/>
      <c r="E46315" s="573"/>
    </row>
    <row r="46316" spans="4:5" ht="15" customHeight="1">
      <c r="D46316" s="76"/>
      <c r="E46316" s="573"/>
    </row>
    <row r="46317" spans="4:5" ht="15" customHeight="1">
      <c r="D46317" s="76"/>
      <c r="E46317" s="573"/>
    </row>
    <row r="46318" spans="4:5" ht="15" customHeight="1">
      <c r="D46318" s="76"/>
      <c r="E46318" s="573"/>
    </row>
    <row r="46319" spans="4:5" ht="15" customHeight="1">
      <c r="D46319" s="76"/>
      <c r="E46319" s="573"/>
    </row>
    <row r="46320" spans="4:5" ht="15" customHeight="1">
      <c r="D46320" s="76"/>
      <c r="E46320" s="573"/>
    </row>
    <row r="46321" spans="4:5" ht="15" customHeight="1">
      <c r="D46321" s="76"/>
      <c r="E46321" s="573"/>
    </row>
    <row r="46322" spans="4:5" ht="15" customHeight="1">
      <c r="D46322" s="76"/>
      <c r="E46322" s="573"/>
    </row>
    <row r="46323" spans="4:5" ht="15" customHeight="1">
      <c r="D46323" s="76"/>
      <c r="E46323" s="573"/>
    </row>
    <row r="46324" spans="4:5" ht="15" customHeight="1">
      <c r="D46324" s="76"/>
      <c r="E46324" s="573"/>
    </row>
    <row r="46325" spans="4:5" ht="15" customHeight="1">
      <c r="D46325" s="76"/>
      <c r="E46325" s="573"/>
    </row>
    <row r="46326" spans="4:5" ht="15" customHeight="1">
      <c r="D46326" s="76"/>
      <c r="E46326" s="573"/>
    </row>
    <row r="46327" spans="4:5" ht="15" customHeight="1">
      <c r="D46327" s="76"/>
      <c r="E46327" s="573"/>
    </row>
    <row r="46328" spans="4:5" ht="15" customHeight="1">
      <c r="D46328" s="76"/>
      <c r="E46328" s="573"/>
    </row>
    <row r="46329" spans="4:5" ht="15" customHeight="1">
      <c r="D46329" s="76"/>
      <c r="E46329" s="573"/>
    </row>
    <row r="46330" spans="4:5" ht="15" customHeight="1">
      <c r="D46330" s="76"/>
      <c r="E46330" s="573"/>
    </row>
    <row r="46331" spans="4:5" ht="15" customHeight="1">
      <c r="D46331" s="76"/>
      <c r="E46331" s="573"/>
    </row>
    <row r="46332" spans="4:5" ht="15" customHeight="1">
      <c r="D46332" s="76"/>
      <c r="E46332" s="573"/>
    </row>
    <row r="46333" spans="4:5" ht="15" customHeight="1">
      <c r="D46333" s="76"/>
      <c r="E46333" s="573"/>
    </row>
    <row r="46334" spans="4:5" ht="15" customHeight="1">
      <c r="D46334" s="76"/>
      <c r="E46334" s="573"/>
    </row>
    <row r="46335" spans="4:5" ht="15" customHeight="1">
      <c r="D46335" s="76"/>
      <c r="E46335" s="573"/>
    </row>
    <row r="46336" spans="4:5" ht="15" customHeight="1">
      <c r="D46336" s="76"/>
      <c r="E46336" s="573"/>
    </row>
    <row r="46337" spans="4:5" ht="15" customHeight="1">
      <c r="D46337" s="76"/>
      <c r="E46337" s="573"/>
    </row>
    <row r="46338" spans="4:5" ht="15" customHeight="1">
      <c r="D46338" s="76"/>
      <c r="E46338" s="573"/>
    </row>
    <row r="46339" spans="4:5" ht="15" customHeight="1">
      <c r="D46339" s="76"/>
      <c r="E46339" s="573"/>
    </row>
    <row r="46340" spans="4:5" ht="15" customHeight="1">
      <c r="D46340" s="76"/>
      <c r="E46340" s="573"/>
    </row>
    <row r="46341" spans="4:5" ht="15" customHeight="1">
      <c r="D46341" s="76"/>
      <c r="E46341" s="573"/>
    </row>
    <row r="46342" spans="4:5" ht="15" customHeight="1">
      <c r="D46342" s="76"/>
      <c r="E46342" s="573"/>
    </row>
    <row r="46343" spans="4:5" ht="15" customHeight="1">
      <c r="D46343" s="76"/>
      <c r="E46343" s="573"/>
    </row>
    <row r="46344" spans="4:5" ht="15" customHeight="1">
      <c r="D46344" s="76"/>
      <c r="E46344" s="573"/>
    </row>
    <row r="46345" spans="4:5" ht="15" customHeight="1">
      <c r="D46345" s="76"/>
      <c r="E46345" s="573"/>
    </row>
    <row r="46346" spans="4:5" ht="15" customHeight="1">
      <c r="D46346" s="76"/>
      <c r="E46346" s="573"/>
    </row>
    <row r="46347" spans="4:5" ht="15" customHeight="1">
      <c r="D46347" s="76"/>
      <c r="E46347" s="573"/>
    </row>
    <row r="46348" spans="4:5" ht="15" customHeight="1">
      <c r="D46348" s="76"/>
      <c r="E46348" s="573"/>
    </row>
    <row r="46349" spans="4:5" ht="15" customHeight="1">
      <c r="D46349" s="76"/>
      <c r="E46349" s="573"/>
    </row>
    <row r="46350" spans="4:5" ht="15" customHeight="1">
      <c r="D46350" s="76"/>
      <c r="E46350" s="573"/>
    </row>
    <row r="46351" spans="4:5" ht="15" customHeight="1">
      <c r="D46351" s="76"/>
      <c r="E46351" s="573"/>
    </row>
    <row r="46352" spans="4:5" ht="15" customHeight="1">
      <c r="D46352" s="76"/>
      <c r="E46352" s="573"/>
    </row>
    <row r="46353" spans="4:5" ht="15" customHeight="1">
      <c r="D46353" s="76"/>
      <c r="E46353" s="573"/>
    </row>
    <row r="46354" spans="4:5" ht="15" customHeight="1">
      <c r="D46354" s="76"/>
      <c r="E46354" s="573"/>
    </row>
    <row r="46355" spans="4:5" ht="15" customHeight="1">
      <c r="D46355" s="76"/>
      <c r="E46355" s="573"/>
    </row>
    <row r="46356" spans="4:5" ht="15" customHeight="1">
      <c r="D46356" s="76"/>
      <c r="E46356" s="573"/>
    </row>
    <row r="46357" spans="4:5" ht="15" customHeight="1">
      <c r="D46357" s="76"/>
      <c r="E46357" s="573"/>
    </row>
    <row r="46358" spans="4:5" ht="15" customHeight="1">
      <c r="D46358" s="76"/>
      <c r="E46358" s="573"/>
    </row>
    <row r="46359" spans="4:5" ht="15" customHeight="1">
      <c r="D46359" s="76"/>
      <c r="E46359" s="573"/>
    </row>
    <row r="46360" spans="4:5" ht="15" customHeight="1">
      <c r="D46360" s="76"/>
      <c r="E46360" s="573"/>
    </row>
    <row r="46361" spans="4:5" ht="15" customHeight="1">
      <c r="D46361" s="76"/>
      <c r="E46361" s="573"/>
    </row>
    <row r="46362" spans="4:5" ht="15" customHeight="1">
      <c r="D46362" s="76"/>
      <c r="E46362" s="573"/>
    </row>
    <row r="46363" spans="4:5" ht="15" customHeight="1">
      <c r="D46363" s="76"/>
      <c r="E46363" s="573"/>
    </row>
    <row r="46364" spans="4:5" ht="15" customHeight="1">
      <c r="D46364" s="76"/>
      <c r="E46364" s="573"/>
    </row>
    <row r="46365" spans="4:5" ht="15" customHeight="1">
      <c r="D46365" s="76"/>
      <c r="E46365" s="573"/>
    </row>
    <row r="46366" spans="4:5" ht="15" customHeight="1">
      <c r="D46366" s="76"/>
      <c r="E46366" s="573"/>
    </row>
    <row r="46367" spans="4:5" ht="15" customHeight="1">
      <c r="D46367" s="76"/>
      <c r="E46367" s="573"/>
    </row>
    <row r="46368" spans="4:5" ht="15" customHeight="1">
      <c r="D46368" s="76"/>
      <c r="E46368" s="573"/>
    </row>
    <row r="46369" spans="4:5" ht="15" customHeight="1">
      <c r="D46369" s="76"/>
      <c r="E46369" s="573"/>
    </row>
    <row r="46370" spans="4:5" ht="15" customHeight="1">
      <c r="D46370" s="76"/>
      <c r="E46370" s="573"/>
    </row>
    <row r="46371" spans="4:5" ht="15" customHeight="1">
      <c r="D46371" s="76"/>
      <c r="E46371" s="573"/>
    </row>
    <row r="46372" spans="4:5" ht="15" customHeight="1">
      <c r="D46372" s="76"/>
      <c r="E46372" s="573"/>
    </row>
    <row r="46373" spans="4:5" ht="15" customHeight="1">
      <c r="D46373" s="76"/>
      <c r="E46373" s="573"/>
    </row>
    <row r="46374" spans="4:5" ht="15" customHeight="1">
      <c r="D46374" s="76"/>
      <c r="E46374" s="573"/>
    </row>
    <row r="46375" spans="4:5" ht="15" customHeight="1">
      <c r="D46375" s="76"/>
      <c r="E46375" s="573"/>
    </row>
    <row r="46376" spans="4:5" ht="15" customHeight="1">
      <c r="D46376" s="76"/>
      <c r="E46376" s="573"/>
    </row>
    <row r="46377" spans="4:5" ht="15" customHeight="1">
      <c r="D46377" s="76"/>
      <c r="E46377" s="573"/>
    </row>
    <row r="46378" spans="4:5" ht="15" customHeight="1">
      <c r="D46378" s="76"/>
      <c r="E46378" s="573"/>
    </row>
    <row r="46379" spans="4:5" ht="15" customHeight="1">
      <c r="D46379" s="76"/>
      <c r="E46379" s="573"/>
    </row>
    <row r="46380" spans="4:5" ht="15" customHeight="1">
      <c r="D46380" s="76"/>
      <c r="E46380" s="573"/>
    </row>
    <row r="46381" spans="4:5" ht="15" customHeight="1">
      <c r="D46381" s="76"/>
      <c r="E46381" s="573"/>
    </row>
    <row r="46382" spans="4:5" ht="15" customHeight="1">
      <c r="D46382" s="76"/>
      <c r="E46382" s="573"/>
    </row>
    <row r="46383" spans="4:5" ht="15" customHeight="1">
      <c r="D46383" s="76"/>
      <c r="E46383" s="573"/>
    </row>
    <row r="46384" spans="4:5" ht="15" customHeight="1">
      <c r="D46384" s="76"/>
      <c r="E46384" s="573"/>
    </row>
    <row r="46385" spans="4:5" ht="15" customHeight="1">
      <c r="D46385" s="76"/>
      <c r="E46385" s="573"/>
    </row>
    <row r="46386" spans="4:5" ht="15" customHeight="1">
      <c r="D46386" s="76"/>
      <c r="E46386" s="573"/>
    </row>
    <row r="46387" spans="4:5" ht="15" customHeight="1">
      <c r="D46387" s="76"/>
      <c r="E46387" s="573"/>
    </row>
    <row r="46388" spans="4:5" ht="15" customHeight="1">
      <c r="D46388" s="76"/>
      <c r="E46388" s="573"/>
    </row>
    <row r="46389" spans="4:5" ht="15" customHeight="1">
      <c r="D46389" s="76"/>
      <c r="E46389" s="573"/>
    </row>
    <row r="46390" spans="4:5" ht="15" customHeight="1">
      <c r="D46390" s="76"/>
      <c r="E46390" s="573"/>
    </row>
    <row r="46391" spans="4:5" ht="15" customHeight="1">
      <c r="D46391" s="76"/>
      <c r="E46391" s="573"/>
    </row>
    <row r="46392" spans="4:5" ht="15" customHeight="1">
      <c r="D46392" s="76"/>
      <c r="E46392" s="573"/>
    </row>
    <row r="46393" spans="4:5" ht="15" customHeight="1">
      <c r="D46393" s="76"/>
      <c r="E46393" s="573"/>
    </row>
    <row r="46394" spans="4:5" ht="15" customHeight="1">
      <c r="D46394" s="76"/>
      <c r="E46394" s="573"/>
    </row>
    <row r="46395" spans="4:5" ht="15" customHeight="1">
      <c r="D46395" s="76"/>
      <c r="E46395" s="573"/>
    </row>
    <row r="46396" spans="4:5" ht="15" customHeight="1">
      <c r="D46396" s="76"/>
      <c r="E46396" s="573"/>
    </row>
    <row r="46397" spans="4:5" ht="15" customHeight="1">
      <c r="D46397" s="76"/>
      <c r="E46397" s="573"/>
    </row>
    <row r="46398" spans="4:5" ht="15" customHeight="1">
      <c r="D46398" s="76"/>
      <c r="E46398" s="573"/>
    </row>
    <row r="46399" spans="4:5" ht="15" customHeight="1">
      <c r="D46399" s="76"/>
      <c r="E46399" s="573"/>
    </row>
    <row r="46400" spans="4:5" ht="15" customHeight="1">
      <c r="D46400" s="76"/>
      <c r="E46400" s="573"/>
    </row>
    <row r="46401" spans="4:5" ht="15" customHeight="1">
      <c r="D46401" s="76"/>
      <c r="E46401" s="573"/>
    </row>
    <row r="46402" spans="4:5" ht="15" customHeight="1">
      <c r="D46402" s="76"/>
      <c r="E46402" s="573"/>
    </row>
    <row r="46403" spans="4:5" ht="15" customHeight="1">
      <c r="D46403" s="76"/>
      <c r="E46403" s="573"/>
    </row>
    <row r="46404" spans="4:5" ht="15" customHeight="1">
      <c r="D46404" s="76"/>
      <c r="E46404" s="573"/>
    </row>
    <row r="46405" spans="4:5" ht="15" customHeight="1">
      <c r="D46405" s="76"/>
      <c r="E46405" s="573"/>
    </row>
    <row r="46406" spans="4:5" ht="15" customHeight="1">
      <c r="D46406" s="76"/>
      <c r="E46406" s="573"/>
    </row>
    <row r="46407" spans="4:5" ht="15" customHeight="1">
      <c r="D46407" s="76"/>
      <c r="E46407" s="573"/>
    </row>
    <row r="46408" spans="4:5" ht="15" customHeight="1">
      <c r="D46408" s="76"/>
      <c r="E46408" s="573"/>
    </row>
    <row r="46409" spans="4:5" ht="15" customHeight="1">
      <c r="D46409" s="76"/>
      <c r="E46409" s="573"/>
    </row>
    <row r="46410" spans="4:5" ht="15" customHeight="1">
      <c r="D46410" s="76"/>
      <c r="E46410" s="573"/>
    </row>
    <row r="46411" spans="4:5" ht="15" customHeight="1">
      <c r="D46411" s="76"/>
      <c r="E46411" s="573"/>
    </row>
    <row r="46412" spans="4:5" ht="15" customHeight="1">
      <c r="D46412" s="76"/>
      <c r="E46412" s="573"/>
    </row>
    <row r="46413" spans="4:5" ht="15" customHeight="1">
      <c r="D46413" s="76"/>
      <c r="E46413" s="573"/>
    </row>
    <row r="46414" spans="4:5" ht="15" customHeight="1">
      <c r="D46414" s="76"/>
      <c r="E46414" s="573"/>
    </row>
    <row r="46415" spans="4:5" ht="15" customHeight="1">
      <c r="D46415" s="76"/>
      <c r="E46415" s="573"/>
    </row>
    <row r="46416" spans="4:5" ht="15" customHeight="1">
      <c r="D46416" s="76"/>
      <c r="E46416" s="573"/>
    </row>
    <row r="46417" spans="4:5" ht="15" customHeight="1">
      <c r="D46417" s="76"/>
      <c r="E46417" s="573"/>
    </row>
    <row r="46418" spans="4:5" ht="15" customHeight="1">
      <c r="D46418" s="76"/>
      <c r="E46418" s="573"/>
    </row>
    <row r="46419" spans="4:5" ht="15" customHeight="1">
      <c r="D46419" s="76"/>
      <c r="E46419" s="573"/>
    </row>
    <row r="46420" spans="4:5" ht="15" customHeight="1">
      <c r="D46420" s="76"/>
      <c r="E46420" s="573"/>
    </row>
    <row r="46421" spans="4:5" ht="15" customHeight="1">
      <c r="D46421" s="76"/>
      <c r="E46421" s="573"/>
    </row>
    <row r="46422" spans="4:5" ht="15" customHeight="1">
      <c r="D46422" s="76"/>
      <c r="E46422" s="573"/>
    </row>
    <row r="46423" spans="4:5" ht="15" customHeight="1">
      <c r="D46423" s="76"/>
      <c r="E46423" s="573"/>
    </row>
    <row r="46424" spans="4:5" ht="15" customHeight="1">
      <c r="D46424" s="76"/>
      <c r="E46424" s="573"/>
    </row>
    <row r="46425" spans="4:5" ht="15" customHeight="1">
      <c r="D46425" s="76"/>
      <c r="E46425" s="573"/>
    </row>
    <row r="46426" spans="4:5" ht="15" customHeight="1">
      <c r="D46426" s="76"/>
      <c r="E46426" s="573"/>
    </row>
    <row r="46427" spans="4:5" ht="15" customHeight="1">
      <c r="D46427" s="76"/>
      <c r="E46427" s="573"/>
    </row>
    <row r="46428" spans="4:5" ht="15" customHeight="1">
      <c r="D46428" s="76"/>
      <c r="E46428" s="573"/>
    </row>
    <row r="46429" spans="4:5" ht="15" customHeight="1">
      <c r="D46429" s="76"/>
      <c r="E46429" s="573"/>
    </row>
    <row r="46430" spans="4:5" ht="15" customHeight="1">
      <c r="D46430" s="76"/>
      <c r="E46430" s="573"/>
    </row>
    <row r="46431" spans="4:5" ht="15" customHeight="1">
      <c r="D46431" s="76"/>
      <c r="E46431" s="573"/>
    </row>
    <row r="46432" spans="4:5" ht="15" customHeight="1">
      <c r="D46432" s="76"/>
      <c r="E46432" s="573"/>
    </row>
    <row r="46433" spans="4:5" ht="15" customHeight="1">
      <c r="D46433" s="76"/>
      <c r="E46433" s="573"/>
    </row>
    <row r="46434" spans="4:5" ht="15" customHeight="1">
      <c r="D46434" s="76"/>
      <c r="E46434" s="573"/>
    </row>
    <row r="46435" spans="4:5" ht="15" customHeight="1">
      <c r="D46435" s="76"/>
      <c r="E46435" s="573"/>
    </row>
    <row r="46436" spans="4:5" ht="15" customHeight="1">
      <c r="D46436" s="76"/>
      <c r="E46436" s="573"/>
    </row>
    <row r="46437" spans="4:5" ht="15" customHeight="1">
      <c r="D46437" s="76"/>
      <c r="E46437" s="573"/>
    </row>
    <row r="46438" spans="4:5" ht="15" customHeight="1">
      <c r="D46438" s="76"/>
      <c r="E46438" s="573"/>
    </row>
    <row r="46439" spans="4:5" ht="15" customHeight="1">
      <c r="D46439" s="76"/>
      <c r="E46439" s="573"/>
    </row>
    <row r="46440" spans="4:5" ht="15" customHeight="1">
      <c r="D46440" s="76"/>
      <c r="E46440" s="573"/>
    </row>
    <row r="46441" spans="4:5" ht="15" customHeight="1">
      <c r="D46441" s="76"/>
      <c r="E46441" s="573"/>
    </row>
    <row r="46442" spans="4:5" ht="15" customHeight="1">
      <c r="D46442" s="76"/>
      <c r="E46442" s="573"/>
    </row>
    <row r="46443" spans="4:5" ht="15" customHeight="1">
      <c r="D46443" s="76"/>
      <c r="E46443" s="573"/>
    </row>
    <row r="46444" spans="4:5" ht="15" customHeight="1">
      <c r="D46444" s="76"/>
      <c r="E46444" s="573"/>
    </row>
    <row r="46445" spans="4:5" ht="15" customHeight="1">
      <c r="D46445" s="76"/>
      <c r="E46445" s="573"/>
    </row>
    <row r="46446" spans="4:5" ht="15" customHeight="1">
      <c r="D46446" s="76"/>
      <c r="E46446" s="573"/>
    </row>
    <row r="46447" spans="4:5" ht="15" customHeight="1">
      <c r="D46447" s="76"/>
      <c r="E46447" s="573"/>
    </row>
    <row r="46448" spans="4:5" ht="15" customHeight="1">
      <c r="D46448" s="76"/>
      <c r="E46448" s="573"/>
    </row>
    <row r="46449" spans="4:5" ht="15" customHeight="1">
      <c r="D46449" s="76"/>
      <c r="E46449" s="573"/>
    </row>
    <row r="46450" spans="4:5" ht="15" customHeight="1">
      <c r="D46450" s="76"/>
      <c r="E46450" s="573"/>
    </row>
    <row r="46451" spans="4:5" ht="15" customHeight="1">
      <c r="D46451" s="76"/>
      <c r="E46451" s="573"/>
    </row>
    <row r="46452" spans="4:5" ht="15" customHeight="1">
      <c r="D46452" s="76"/>
      <c r="E46452" s="573"/>
    </row>
    <row r="46453" spans="4:5" ht="15" customHeight="1">
      <c r="D46453" s="76"/>
      <c r="E46453" s="573"/>
    </row>
    <row r="46454" spans="4:5" ht="15" customHeight="1">
      <c r="D46454" s="76"/>
      <c r="E46454" s="573"/>
    </row>
    <row r="46455" spans="4:5" ht="15" customHeight="1">
      <c r="D46455" s="76"/>
      <c r="E46455" s="573"/>
    </row>
    <row r="46456" spans="4:5" ht="15" customHeight="1">
      <c r="D46456" s="76"/>
      <c r="E46456" s="573"/>
    </row>
    <row r="46457" spans="4:5" ht="15" customHeight="1">
      <c r="D46457" s="76"/>
      <c r="E46457" s="573"/>
    </row>
    <row r="46458" spans="4:5" ht="15" customHeight="1">
      <c r="D46458" s="76"/>
      <c r="E46458" s="573"/>
    </row>
    <row r="46459" spans="4:5" ht="15" customHeight="1">
      <c r="D46459" s="76"/>
      <c r="E46459" s="573"/>
    </row>
    <row r="46460" spans="4:5" ht="15" customHeight="1">
      <c r="D46460" s="76"/>
      <c r="E46460" s="573"/>
    </row>
    <row r="46461" spans="4:5" ht="15" customHeight="1">
      <c r="D46461" s="76"/>
      <c r="E46461" s="573"/>
    </row>
    <row r="46462" spans="4:5" ht="15" customHeight="1">
      <c r="D46462" s="76"/>
      <c r="E46462" s="573"/>
    </row>
    <row r="46463" spans="4:5" ht="15" customHeight="1">
      <c r="D46463" s="76"/>
      <c r="E46463" s="573"/>
    </row>
    <row r="46464" spans="4:5" ht="15" customHeight="1">
      <c r="D46464" s="76"/>
      <c r="E46464" s="573"/>
    </row>
    <row r="46465" spans="4:5" ht="15" customHeight="1">
      <c r="D46465" s="76"/>
      <c r="E46465" s="573"/>
    </row>
    <row r="46466" spans="4:5" ht="15" customHeight="1">
      <c r="D46466" s="76"/>
      <c r="E46466" s="573"/>
    </row>
    <row r="46467" spans="4:5" ht="15" customHeight="1">
      <c r="D46467" s="76"/>
      <c r="E46467" s="573"/>
    </row>
    <row r="46468" spans="4:5" ht="15" customHeight="1">
      <c r="D46468" s="76"/>
      <c r="E46468" s="573"/>
    </row>
    <row r="46469" spans="4:5" ht="15" customHeight="1">
      <c r="D46469" s="76"/>
      <c r="E46469" s="573"/>
    </row>
    <row r="46470" spans="4:5" ht="15" customHeight="1">
      <c r="D46470" s="76"/>
      <c r="E46470" s="573"/>
    </row>
    <row r="46471" spans="4:5" ht="15" customHeight="1">
      <c r="D46471" s="76"/>
      <c r="E46471" s="573"/>
    </row>
    <row r="46472" spans="4:5" ht="15" customHeight="1">
      <c r="D46472" s="76"/>
      <c r="E46472" s="573"/>
    </row>
    <row r="46473" spans="4:5" ht="15" customHeight="1">
      <c r="D46473" s="76"/>
      <c r="E46473" s="573"/>
    </row>
    <row r="46474" spans="4:5" ht="15" customHeight="1">
      <c r="D46474" s="76"/>
      <c r="E46474" s="573"/>
    </row>
    <row r="46475" spans="4:5" ht="15" customHeight="1">
      <c r="D46475" s="76"/>
      <c r="E46475" s="573"/>
    </row>
    <row r="46476" spans="4:5" ht="15" customHeight="1">
      <c r="D46476" s="76"/>
      <c r="E46476" s="573"/>
    </row>
    <row r="46477" spans="4:5" ht="15" customHeight="1">
      <c r="D46477" s="76"/>
      <c r="E46477" s="573"/>
    </row>
    <row r="46478" spans="4:5" ht="15" customHeight="1">
      <c r="D46478" s="76"/>
      <c r="E46478" s="573"/>
    </row>
    <row r="46479" spans="4:5" ht="15" customHeight="1">
      <c r="D46479" s="76"/>
      <c r="E46479" s="573"/>
    </row>
    <row r="46480" spans="4:5" ht="15" customHeight="1">
      <c r="D46480" s="76"/>
      <c r="E46480" s="573"/>
    </row>
    <row r="46481" spans="4:5" ht="15" customHeight="1">
      <c r="D46481" s="76"/>
      <c r="E46481" s="573"/>
    </row>
    <row r="46482" spans="4:5" ht="15" customHeight="1">
      <c r="D46482" s="76"/>
      <c r="E46482" s="573"/>
    </row>
    <row r="46483" spans="4:5" ht="15" customHeight="1">
      <c r="D46483" s="76"/>
      <c r="E46483" s="573"/>
    </row>
    <row r="46484" spans="4:5" ht="15" customHeight="1">
      <c r="D46484" s="76"/>
      <c r="E46484" s="573"/>
    </row>
    <row r="46485" spans="4:5" ht="15" customHeight="1">
      <c r="D46485" s="76"/>
      <c r="E46485" s="573"/>
    </row>
    <row r="46486" spans="4:5" ht="15" customHeight="1">
      <c r="D46486" s="76"/>
      <c r="E46486" s="573"/>
    </row>
    <row r="46487" spans="4:5" ht="15" customHeight="1">
      <c r="D46487" s="76"/>
      <c r="E46487" s="573"/>
    </row>
    <row r="46488" spans="4:5" ht="15" customHeight="1">
      <c r="D46488" s="76"/>
      <c r="E46488" s="573"/>
    </row>
    <row r="46489" spans="4:5" ht="15" customHeight="1">
      <c r="D46489" s="76"/>
      <c r="E46489" s="573"/>
    </row>
    <row r="46490" spans="4:5" ht="15" customHeight="1">
      <c r="D46490" s="76"/>
      <c r="E46490" s="573"/>
    </row>
    <row r="46491" spans="4:5" ht="15" customHeight="1">
      <c r="D46491" s="76"/>
      <c r="E46491" s="573"/>
    </row>
    <row r="46492" spans="4:5" ht="15" customHeight="1">
      <c r="D46492" s="76"/>
      <c r="E46492" s="573"/>
    </row>
    <row r="46493" spans="4:5" ht="15" customHeight="1">
      <c r="D46493" s="76"/>
      <c r="E46493" s="573"/>
    </row>
    <row r="46494" spans="4:5" ht="15" customHeight="1">
      <c r="D46494" s="76"/>
      <c r="E46494" s="573"/>
    </row>
    <row r="46495" spans="4:5" ht="15" customHeight="1">
      <c r="D46495" s="76"/>
      <c r="E46495" s="573"/>
    </row>
    <row r="46496" spans="4:5" ht="15" customHeight="1">
      <c r="D46496" s="76"/>
      <c r="E46496" s="573"/>
    </row>
    <row r="46497" spans="4:5" ht="15" customHeight="1">
      <c r="D46497" s="76"/>
      <c r="E46497" s="573"/>
    </row>
    <row r="46498" spans="4:5" ht="15" customHeight="1">
      <c r="D46498" s="76"/>
      <c r="E46498" s="573"/>
    </row>
    <row r="46499" spans="4:5" ht="15" customHeight="1">
      <c r="D46499" s="76"/>
      <c r="E46499" s="573"/>
    </row>
    <row r="46500" spans="4:5" ht="15" customHeight="1">
      <c r="D46500" s="76"/>
      <c r="E46500" s="573"/>
    </row>
    <row r="46501" spans="4:5" ht="15" customHeight="1">
      <c r="D46501" s="76"/>
      <c r="E46501" s="573"/>
    </row>
    <row r="46502" spans="4:5" ht="15" customHeight="1">
      <c r="D46502" s="76"/>
      <c r="E46502" s="573"/>
    </row>
    <row r="46503" spans="4:5" ht="15" customHeight="1">
      <c r="D46503" s="76"/>
      <c r="E46503" s="573"/>
    </row>
    <row r="46504" spans="4:5" ht="15" customHeight="1">
      <c r="D46504" s="76"/>
      <c r="E46504" s="573"/>
    </row>
    <row r="46505" spans="4:5" ht="15" customHeight="1">
      <c r="D46505" s="76"/>
      <c r="E46505" s="573"/>
    </row>
    <row r="46506" spans="4:5" ht="15" customHeight="1">
      <c r="D46506" s="76"/>
      <c r="E46506" s="573"/>
    </row>
    <row r="46507" spans="4:5" ht="15" customHeight="1">
      <c r="D46507" s="76"/>
      <c r="E46507" s="573"/>
    </row>
    <row r="46508" spans="4:5" ht="15" customHeight="1">
      <c r="D46508" s="76"/>
      <c r="E46508" s="573"/>
    </row>
    <row r="46509" spans="4:5" ht="15" customHeight="1">
      <c r="D46509" s="76"/>
      <c r="E46509" s="573"/>
    </row>
    <row r="46510" spans="4:5" ht="15" customHeight="1">
      <c r="D46510" s="76"/>
      <c r="E46510" s="573"/>
    </row>
    <row r="46511" spans="4:5" ht="15" customHeight="1">
      <c r="D46511" s="76"/>
      <c r="E46511" s="573"/>
    </row>
    <row r="46512" spans="4:5" ht="15" customHeight="1">
      <c r="D46512" s="76"/>
      <c r="E46512" s="573"/>
    </row>
    <row r="46513" spans="4:5" ht="15" customHeight="1">
      <c r="D46513" s="76"/>
      <c r="E46513" s="573"/>
    </row>
    <row r="46514" spans="4:5" ht="15" customHeight="1">
      <c r="D46514" s="76"/>
      <c r="E46514" s="573"/>
    </row>
    <row r="46515" spans="4:5" ht="15" customHeight="1">
      <c r="D46515" s="76"/>
      <c r="E46515" s="573"/>
    </row>
    <row r="46516" spans="4:5" ht="15" customHeight="1">
      <c r="D46516" s="76"/>
      <c r="E46516" s="573"/>
    </row>
    <row r="46517" spans="4:5" ht="15" customHeight="1">
      <c r="D46517" s="76"/>
      <c r="E46517" s="573"/>
    </row>
    <row r="46518" spans="4:5" ht="15" customHeight="1">
      <c r="D46518" s="76"/>
      <c r="E46518" s="573"/>
    </row>
    <row r="46519" spans="4:5" ht="15" customHeight="1">
      <c r="D46519" s="76"/>
      <c r="E46519" s="573"/>
    </row>
    <row r="46520" spans="4:5" ht="15" customHeight="1">
      <c r="D46520" s="76"/>
      <c r="E46520" s="573"/>
    </row>
    <row r="46521" spans="4:5" ht="15" customHeight="1">
      <c r="D46521" s="76"/>
      <c r="E46521" s="573"/>
    </row>
    <row r="46522" spans="4:5" ht="15" customHeight="1">
      <c r="D46522" s="76"/>
      <c r="E46522" s="573"/>
    </row>
    <row r="46523" spans="4:5" ht="15" customHeight="1">
      <c r="D46523" s="76"/>
      <c r="E46523" s="573"/>
    </row>
    <row r="46524" spans="4:5" ht="15" customHeight="1">
      <c r="D46524" s="76"/>
      <c r="E46524" s="573"/>
    </row>
    <row r="46525" spans="4:5" ht="15" customHeight="1">
      <c r="D46525" s="76"/>
      <c r="E46525" s="573"/>
    </row>
    <row r="46526" spans="4:5" ht="15" customHeight="1">
      <c r="D46526" s="76"/>
      <c r="E46526" s="573"/>
    </row>
    <row r="46527" spans="4:5" ht="15" customHeight="1">
      <c r="D46527" s="76"/>
      <c r="E46527" s="573"/>
    </row>
    <row r="46528" spans="4:5" ht="15" customHeight="1">
      <c r="D46528" s="76"/>
      <c r="E46528" s="573"/>
    </row>
    <row r="46529" spans="4:5" ht="15" customHeight="1">
      <c r="D46529" s="76"/>
      <c r="E46529" s="573"/>
    </row>
    <row r="46530" spans="4:5" ht="15" customHeight="1">
      <c r="D46530" s="76"/>
      <c r="E46530" s="573"/>
    </row>
    <row r="46531" spans="4:5" ht="15" customHeight="1">
      <c r="D46531" s="76"/>
      <c r="E46531" s="573"/>
    </row>
    <row r="46532" spans="4:5" ht="15" customHeight="1">
      <c r="D46532" s="76"/>
      <c r="E46532" s="573"/>
    </row>
    <row r="46533" spans="4:5" ht="15" customHeight="1">
      <c r="D46533" s="76"/>
      <c r="E46533" s="573"/>
    </row>
    <row r="46534" spans="4:5" ht="15" customHeight="1">
      <c r="D46534" s="76"/>
      <c r="E46534" s="573"/>
    </row>
    <row r="46535" spans="4:5" ht="15" customHeight="1">
      <c r="D46535" s="76"/>
      <c r="E46535" s="573"/>
    </row>
    <row r="46536" spans="4:5" ht="15" customHeight="1">
      <c r="D46536" s="76"/>
      <c r="E46536" s="573"/>
    </row>
    <row r="46537" spans="4:5" ht="15" customHeight="1">
      <c r="D46537" s="76"/>
      <c r="E46537" s="573"/>
    </row>
    <row r="46538" spans="4:5" ht="15" customHeight="1">
      <c r="D46538" s="76"/>
      <c r="E46538" s="573"/>
    </row>
    <row r="46539" spans="4:5" ht="15" customHeight="1">
      <c r="D46539" s="76"/>
      <c r="E46539" s="573"/>
    </row>
    <row r="46540" spans="4:5" ht="15" customHeight="1">
      <c r="D46540" s="76"/>
      <c r="E46540" s="573"/>
    </row>
    <row r="46541" spans="4:5" ht="15" customHeight="1">
      <c r="D46541" s="76"/>
      <c r="E46541" s="573"/>
    </row>
    <row r="46542" spans="4:5" ht="15" customHeight="1">
      <c r="D46542" s="76"/>
      <c r="E46542" s="573"/>
    </row>
    <row r="46543" spans="4:5" ht="15" customHeight="1">
      <c r="D46543" s="76"/>
      <c r="E46543" s="573"/>
    </row>
    <row r="46544" spans="4:5" ht="15" customHeight="1">
      <c r="D46544" s="76"/>
      <c r="E46544" s="573"/>
    </row>
    <row r="46545" spans="4:5" ht="15" customHeight="1">
      <c r="D46545" s="76"/>
      <c r="E46545" s="573"/>
    </row>
    <row r="46546" spans="4:5" ht="15" customHeight="1">
      <c r="D46546" s="76"/>
      <c r="E46546" s="573"/>
    </row>
    <row r="46547" spans="4:5" ht="15" customHeight="1">
      <c r="D46547" s="76"/>
      <c r="E46547" s="573"/>
    </row>
    <row r="46548" spans="4:5" ht="15" customHeight="1">
      <c r="D46548" s="76"/>
      <c r="E46548" s="573"/>
    </row>
    <row r="46549" spans="4:5" ht="15" customHeight="1">
      <c r="D46549" s="76"/>
      <c r="E46549" s="573"/>
    </row>
    <row r="46550" spans="4:5" ht="15" customHeight="1">
      <c r="D46550" s="76"/>
      <c r="E46550" s="573"/>
    </row>
    <row r="46551" spans="4:5" ht="15" customHeight="1">
      <c r="D46551" s="76"/>
      <c r="E46551" s="573"/>
    </row>
    <row r="46552" spans="4:5" ht="15" customHeight="1">
      <c r="D46552" s="76"/>
      <c r="E46552" s="573"/>
    </row>
    <row r="46553" spans="4:5" ht="15" customHeight="1">
      <c r="D46553" s="76"/>
      <c r="E46553" s="573"/>
    </row>
    <row r="46554" spans="4:5" ht="15" customHeight="1">
      <c r="D46554" s="76"/>
      <c r="E46554" s="573"/>
    </row>
    <row r="46555" spans="4:5" ht="15" customHeight="1">
      <c r="D46555" s="76"/>
      <c r="E46555" s="573"/>
    </row>
    <row r="46556" spans="4:5" ht="15" customHeight="1">
      <c r="D46556" s="76"/>
      <c r="E46556" s="573"/>
    </row>
    <row r="46557" spans="4:5" ht="15" customHeight="1">
      <c r="D46557" s="76"/>
      <c r="E46557" s="573"/>
    </row>
    <row r="46558" spans="4:5" ht="15" customHeight="1">
      <c r="D46558" s="76"/>
      <c r="E46558" s="573"/>
    </row>
    <row r="46559" spans="4:5" ht="15" customHeight="1">
      <c r="D46559" s="76"/>
      <c r="E46559" s="573"/>
    </row>
    <row r="46560" spans="4:5" ht="15" customHeight="1">
      <c r="D46560" s="76"/>
      <c r="E46560" s="573"/>
    </row>
    <row r="46561" spans="4:5" ht="15" customHeight="1">
      <c r="D46561" s="76"/>
      <c r="E46561" s="573"/>
    </row>
    <row r="46562" spans="4:5" ht="15" customHeight="1">
      <c r="D46562" s="76"/>
      <c r="E46562" s="573"/>
    </row>
    <row r="46563" spans="4:5" ht="15" customHeight="1">
      <c r="D46563" s="76"/>
      <c r="E46563" s="573"/>
    </row>
    <row r="46564" spans="4:5" ht="15" customHeight="1">
      <c r="D46564" s="76"/>
      <c r="E46564" s="573"/>
    </row>
    <row r="46565" spans="4:5" ht="15" customHeight="1">
      <c r="D46565" s="76"/>
      <c r="E46565" s="573"/>
    </row>
    <row r="46566" spans="4:5" ht="15" customHeight="1">
      <c r="D46566" s="76"/>
      <c r="E46566" s="573"/>
    </row>
    <row r="46567" spans="4:5" ht="15" customHeight="1">
      <c r="D46567" s="76"/>
      <c r="E46567" s="573"/>
    </row>
    <row r="46568" spans="4:5" ht="15" customHeight="1">
      <c r="D46568" s="76"/>
      <c r="E46568" s="573"/>
    </row>
    <row r="46569" spans="4:5" ht="15" customHeight="1">
      <c r="D46569" s="76"/>
      <c r="E46569" s="573"/>
    </row>
    <row r="46570" spans="4:5" ht="15" customHeight="1">
      <c r="D46570" s="76"/>
      <c r="E46570" s="573"/>
    </row>
    <row r="46571" spans="4:5" ht="15" customHeight="1">
      <c r="D46571" s="76"/>
      <c r="E46571" s="573"/>
    </row>
    <row r="46572" spans="4:5" ht="15" customHeight="1">
      <c r="D46572" s="76"/>
      <c r="E46572" s="573"/>
    </row>
    <row r="46573" spans="4:5" ht="15" customHeight="1">
      <c r="D46573" s="76"/>
      <c r="E46573" s="573"/>
    </row>
    <row r="46574" spans="4:5" ht="15" customHeight="1">
      <c r="D46574" s="76"/>
      <c r="E46574" s="573"/>
    </row>
    <row r="46575" spans="4:5" ht="15" customHeight="1">
      <c r="D46575" s="76"/>
      <c r="E46575" s="573"/>
    </row>
    <row r="46576" spans="4:5" ht="15" customHeight="1">
      <c r="D46576" s="76"/>
      <c r="E46576" s="573"/>
    </row>
    <row r="46577" spans="4:5" ht="15" customHeight="1">
      <c r="D46577" s="76"/>
      <c r="E46577" s="573"/>
    </row>
    <row r="46578" spans="4:5" ht="15" customHeight="1">
      <c r="D46578" s="76"/>
      <c r="E46578" s="573"/>
    </row>
    <row r="46579" spans="4:5" ht="15" customHeight="1">
      <c r="D46579" s="76"/>
      <c r="E46579" s="573"/>
    </row>
    <row r="46580" spans="4:5" ht="15" customHeight="1">
      <c r="D46580" s="76"/>
      <c r="E46580" s="573"/>
    </row>
    <row r="46581" spans="4:5" ht="15" customHeight="1">
      <c r="D46581" s="76"/>
      <c r="E46581" s="573"/>
    </row>
    <row r="46582" spans="4:5" ht="15" customHeight="1">
      <c r="D46582" s="76"/>
      <c r="E46582" s="573"/>
    </row>
    <row r="46583" spans="4:5" ht="15" customHeight="1">
      <c r="D46583" s="76"/>
      <c r="E46583" s="573"/>
    </row>
    <row r="46584" spans="4:5" ht="15" customHeight="1">
      <c r="D46584" s="76"/>
      <c r="E46584" s="573"/>
    </row>
    <row r="46585" spans="4:5" ht="15" customHeight="1">
      <c r="D46585" s="76"/>
      <c r="E46585" s="573"/>
    </row>
    <row r="46586" spans="4:5" ht="15" customHeight="1">
      <c r="D46586" s="76"/>
      <c r="E46586" s="573"/>
    </row>
    <row r="46587" spans="4:5" ht="15" customHeight="1">
      <c r="D46587" s="76"/>
      <c r="E46587" s="573"/>
    </row>
    <row r="46588" spans="4:5" ht="15" customHeight="1">
      <c r="D46588" s="76"/>
      <c r="E46588" s="573"/>
    </row>
    <row r="46589" spans="4:5" ht="15" customHeight="1">
      <c r="D46589" s="76"/>
      <c r="E46589" s="573"/>
    </row>
    <row r="46590" spans="4:5" ht="15" customHeight="1">
      <c r="D46590" s="76"/>
      <c r="E46590" s="573"/>
    </row>
    <row r="46591" spans="4:5" ht="15" customHeight="1">
      <c r="D46591" s="76"/>
      <c r="E46591" s="573"/>
    </row>
    <row r="46592" spans="4:5" ht="15" customHeight="1">
      <c r="D46592" s="76"/>
      <c r="E46592" s="573"/>
    </row>
    <row r="46593" spans="4:5" ht="15" customHeight="1">
      <c r="D46593" s="76"/>
      <c r="E46593" s="573"/>
    </row>
    <row r="46594" spans="4:5" ht="15" customHeight="1">
      <c r="D46594" s="76"/>
      <c r="E46594" s="573"/>
    </row>
    <row r="46595" spans="4:5" ht="15" customHeight="1">
      <c r="D46595" s="76"/>
      <c r="E46595" s="573"/>
    </row>
    <row r="46596" spans="4:5" ht="15" customHeight="1">
      <c r="D46596" s="76"/>
      <c r="E46596" s="573"/>
    </row>
    <row r="46597" spans="4:5" ht="15" customHeight="1">
      <c r="D46597" s="76"/>
      <c r="E46597" s="573"/>
    </row>
    <row r="46598" spans="4:5" ht="15" customHeight="1">
      <c r="D46598" s="76"/>
      <c r="E46598" s="573"/>
    </row>
    <row r="46599" spans="4:5" ht="15" customHeight="1">
      <c r="D46599" s="76"/>
      <c r="E46599" s="573"/>
    </row>
    <row r="46600" spans="4:5" ht="15" customHeight="1">
      <c r="D46600" s="76"/>
      <c r="E46600" s="573"/>
    </row>
    <row r="46601" spans="4:5" ht="15" customHeight="1">
      <c r="D46601" s="76"/>
      <c r="E46601" s="573"/>
    </row>
    <row r="46602" spans="4:5" ht="15" customHeight="1">
      <c r="D46602" s="76"/>
      <c r="E46602" s="573"/>
    </row>
    <row r="46603" spans="4:5" ht="15" customHeight="1">
      <c r="D46603" s="76"/>
      <c r="E46603" s="573"/>
    </row>
    <row r="46604" spans="4:5" ht="15" customHeight="1">
      <c r="D46604" s="76"/>
      <c r="E46604" s="573"/>
    </row>
    <row r="46605" spans="4:5" ht="15" customHeight="1">
      <c r="D46605" s="76"/>
      <c r="E46605" s="573"/>
    </row>
    <row r="46606" spans="4:5" ht="15" customHeight="1">
      <c r="D46606" s="76"/>
      <c r="E46606" s="573"/>
    </row>
    <row r="46607" spans="4:5" ht="15" customHeight="1">
      <c r="D46607" s="76"/>
      <c r="E46607" s="573"/>
    </row>
    <row r="46608" spans="4:5" ht="15" customHeight="1">
      <c r="D46608" s="76"/>
      <c r="E46608" s="573"/>
    </row>
    <row r="46609" spans="4:5" ht="15" customHeight="1">
      <c r="D46609" s="76"/>
      <c r="E46609" s="573"/>
    </row>
    <row r="46610" spans="4:5" ht="15" customHeight="1">
      <c r="D46610" s="76"/>
      <c r="E46610" s="573"/>
    </row>
    <row r="46611" spans="4:5" ht="15" customHeight="1">
      <c r="D46611" s="76"/>
      <c r="E46611" s="573"/>
    </row>
    <row r="46612" spans="4:5" ht="15" customHeight="1">
      <c r="D46612" s="76"/>
      <c r="E46612" s="573"/>
    </row>
    <row r="46613" spans="4:5" ht="15" customHeight="1">
      <c r="D46613" s="76"/>
      <c r="E46613" s="573"/>
    </row>
    <row r="46614" spans="4:5" ht="15" customHeight="1">
      <c r="D46614" s="76"/>
      <c r="E46614" s="573"/>
    </row>
    <row r="46615" spans="4:5" ht="15" customHeight="1">
      <c r="D46615" s="76"/>
      <c r="E46615" s="573"/>
    </row>
    <row r="46616" spans="4:5" ht="15" customHeight="1">
      <c r="D46616" s="76"/>
      <c r="E46616" s="573"/>
    </row>
    <row r="46617" spans="4:5" ht="15" customHeight="1">
      <c r="D46617" s="76"/>
      <c r="E46617" s="573"/>
    </row>
    <row r="46618" spans="4:5" ht="15" customHeight="1">
      <c r="D46618" s="76"/>
      <c r="E46618" s="573"/>
    </row>
    <row r="46619" spans="4:5" ht="15" customHeight="1">
      <c r="D46619" s="76"/>
      <c r="E46619" s="573"/>
    </row>
    <row r="46620" spans="4:5" ht="15" customHeight="1">
      <c r="D46620" s="76"/>
      <c r="E46620" s="573"/>
    </row>
    <row r="46621" spans="4:5" ht="15" customHeight="1">
      <c r="D46621" s="76"/>
      <c r="E46621" s="573"/>
    </row>
    <row r="46622" spans="4:5" ht="15" customHeight="1">
      <c r="D46622" s="76"/>
      <c r="E46622" s="573"/>
    </row>
    <row r="46623" spans="4:5" ht="15" customHeight="1">
      <c r="D46623" s="76"/>
      <c r="E46623" s="573"/>
    </row>
    <row r="46624" spans="4:5" ht="15" customHeight="1">
      <c r="D46624" s="76"/>
      <c r="E46624" s="573"/>
    </row>
    <row r="46625" spans="4:5" ht="15" customHeight="1">
      <c r="D46625" s="76"/>
      <c r="E46625" s="573"/>
    </row>
    <row r="46626" spans="4:5" ht="15" customHeight="1">
      <c r="D46626" s="76"/>
      <c r="E46626" s="573"/>
    </row>
    <row r="46627" spans="4:5" ht="15" customHeight="1">
      <c r="D46627" s="76"/>
      <c r="E46627" s="573"/>
    </row>
    <row r="46628" spans="4:5" ht="15" customHeight="1">
      <c r="D46628" s="76"/>
      <c r="E46628" s="573"/>
    </row>
    <row r="46629" spans="4:5" ht="15" customHeight="1">
      <c r="D46629" s="76"/>
      <c r="E46629" s="573"/>
    </row>
    <row r="46630" spans="4:5" ht="15" customHeight="1">
      <c r="D46630" s="76"/>
      <c r="E46630" s="573"/>
    </row>
    <row r="46631" spans="4:5" ht="15" customHeight="1">
      <c r="D46631" s="76"/>
      <c r="E46631" s="573"/>
    </row>
    <row r="46632" spans="4:5" ht="15" customHeight="1">
      <c r="D46632" s="76"/>
      <c r="E46632" s="573"/>
    </row>
    <row r="46633" spans="4:5" ht="15" customHeight="1">
      <c r="D46633" s="76"/>
      <c r="E46633" s="573"/>
    </row>
    <row r="46634" spans="4:5" ht="15" customHeight="1">
      <c r="D46634" s="76"/>
      <c r="E46634" s="573"/>
    </row>
    <row r="46635" spans="4:5" ht="15" customHeight="1">
      <c r="D46635" s="76"/>
      <c r="E46635" s="573"/>
    </row>
    <row r="46636" spans="4:5" ht="15" customHeight="1">
      <c r="D46636" s="76"/>
      <c r="E46636" s="573"/>
    </row>
    <row r="46637" spans="4:5" ht="15" customHeight="1">
      <c r="D46637" s="76"/>
      <c r="E46637" s="573"/>
    </row>
    <row r="46638" spans="4:5" ht="15" customHeight="1">
      <c r="D46638" s="76"/>
      <c r="E46638" s="573"/>
    </row>
    <row r="46639" spans="4:5" ht="15" customHeight="1">
      <c r="D46639" s="76"/>
      <c r="E46639" s="573"/>
    </row>
    <row r="46640" spans="4:5" ht="15" customHeight="1">
      <c r="D46640" s="76"/>
      <c r="E46640" s="573"/>
    </row>
    <row r="46641" spans="4:5" ht="15" customHeight="1">
      <c r="D46641" s="76"/>
      <c r="E46641" s="573"/>
    </row>
    <row r="46642" spans="4:5" ht="15" customHeight="1">
      <c r="D46642" s="76"/>
      <c r="E46642" s="573"/>
    </row>
    <row r="46643" spans="4:5" ht="15" customHeight="1">
      <c r="D46643" s="76"/>
      <c r="E46643" s="573"/>
    </row>
    <row r="46644" spans="4:5" ht="15" customHeight="1">
      <c r="D46644" s="76"/>
      <c r="E46644" s="573"/>
    </row>
    <row r="46645" spans="4:5" ht="15" customHeight="1">
      <c r="D46645" s="76"/>
      <c r="E46645" s="573"/>
    </row>
    <row r="46646" spans="4:5" ht="15" customHeight="1">
      <c r="D46646" s="76"/>
      <c r="E46646" s="573"/>
    </row>
    <row r="46647" spans="4:5" ht="15" customHeight="1">
      <c r="D46647" s="76"/>
      <c r="E46647" s="573"/>
    </row>
    <row r="46648" spans="4:5" ht="15" customHeight="1">
      <c r="D46648" s="76"/>
      <c r="E46648" s="573"/>
    </row>
    <row r="46649" spans="4:5" ht="15" customHeight="1">
      <c r="D46649" s="76"/>
      <c r="E46649" s="573"/>
    </row>
    <row r="46650" spans="4:5" ht="15" customHeight="1">
      <c r="D46650" s="76"/>
      <c r="E46650" s="573"/>
    </row>
    <row r="46651" spans="4:5" ht="15" customHeight="1">
      <c r="D46651" s="76"/>
      <c r="E46651" s="573"/>
    </row>
    <row r="46652" spans="4:5" ht="15" customHeight="1">
      <c r="D46652" s="76"/>
      <c r="E46652" s="573"/>
    </row>
    <row r="46653" spans="4:5" ht="15" customHeight="1">
      <c r="D46653" s="76"/>
      <c r="E46653" s="573"/>
    </row>
    <row r="46654" spans="4:5" ht="15" customHeight="1">
      <c r="D46654" s="76"/>
      <c r="E46654" s="573"/>
    </row>
    <row r="46655" spans="4:5" ht="15" customHeight="1">
      <c r="D46655" s="76"/>
      <c r="E46655" s="573"/>
    </row>
    <row r="46656" spans="4:5" ht="15" customHeight="1">
      <c r="D46656" s="76"/>
      <c r="E46656" s="573"/>
    </row>
    <row r="46657" spans="4:5" ht="15" customHeight="1">
      <c r="D46657" s="76"/>
      <c r="E46657" s="573"/>
    </row>
    <row r="46658" spans="4:5" ht="15" customHeight="1">
      <c r="D46658" s="76"/>
      <c r="E46658" s="573"/>
    </row>
    <row r="46659" spans="4:5" ht="15" customHeight="1">
      <c r="D46659" s="76"/>
      <c r="E46659" s="573"/>
    </row>
    <row r="46660" spans="4:5" ht="15" customHeight="1">
      <c r="D46660" s="76"/>
      <c r="E46660" s="573"/>
    </row>
    <row r="46661" spans="4:5" ht="15" customHeight="1">
      <c r="D46661" s="76"/>
      <c r="E46661" s="573"/>
    </row>
    <row r="46662" spans="4:5" ht="15" customHeight="1">
      <c r="D46662" s="76"/>
      <c r="E46662" s="573"/>
    </row>
    <row r="46663" spans="4:5" ht="15" customHeight="1">
      <c r="D46663" s="76"/>
      <c r="E46663" s="573"/>
    </row>
    <row r="46664" spans="4:5" ht="15" customHeight="1">
      <c r="D46664" s="76"/>
      <c r="E46664" s="573"/>
    </row>
    <row r="46665" spans="4:5" ht="15" customHeight="1">
      <c r="D46665" s="76"/>
      <c r="E46665" s="573"/>
    </row>
    <row r="46666" spans="4:5" ht="15" customHeight="1">
      <c r="D46666" s="76"/>
      <c r="E46666" s="573"/>
    </row>
    <row r="46667" spans="4:5" ht="15" customHeight="1">
      <c r="D46667" s="76"/>
      <c r="E46667" s="573"/>
    </row>
    <row r="46668" spans="4:5" ht="15" customHeight="1">
      <c r="D46668" s="76"/>
      <c r="E46668" s="573"/>
    </row>
    <row r="46669" spans="4:5" ht="15" customHeight="1">
      <c r="D46669" s="76"/>
      <c r="E46669" s="573"/>
    </row>
    <row r="46670" spans="4:5" ht="15" customHeight="1">
      <c r="D46670" s="76"/>
      <c r="E46670" s="573"/>
    </row>
    <row r="46671" spans="4:5" ht="15" customHeight="1">
      <c r="D46671" s="76"/>
      <c r="E46671" s="573"/>
    </row>
    <row r="46672" spans="4:5" ht="15" customHeight="1">
      <c r="D46672" s="76"/>
      <c r="E46672" s="573"/>
    </row>
    <row r="46673" spans="4:5" ht="15" customHeight="1">
      <c r="D46673" s="76"/>
      <c r="E46673" s="573"/>
    </row>
    <row r="46674" spans="4:5" ht="15" customHeight="1">
      <c r="D46674" s="76"/>
      <c r="E46674" s="573"/>
    </row>
    <row r="46675" spans="4:5" ht="15" customHeight="1">
      <c r="D46675" s="76"/>
      <c r="E46675" s="573"/>
    </row>
    <row r="46676" spans="4:5" ht="15" customHeight="1">
      <c r="D46676" s="76"/>
      <c r="E46676" s="573"/>
    </row>
    <row r="46677" spans="4:5" ht="15" customHeight="1">
      <c r="D46677" s="76"/>
      <c r="E46677" s="573"/>
    </row>
    <row r="46678" spans="4:5" ht="15" customHeight="1">
      <c r="D46678" s="76"/>
      <c r="E46678" s="573"/>
    </row>
    <row r="46679" spans="4:5" ht="15" customHeight="1">
      <c r="D46679" s="76"/>
      <c r="E46679" s="573"/>
    </row>
    <row r="46680" spans="4:5" ht="15" customHeight="1">
      <c r="D46680" s="76"/>
      <c r="E46680" s="573"/>
    </row>
    <row r="46681" spans="4:5" ht="15" customHeight="1">
      <c r="D46681" s="76"/>
      <c r="E46681" s="573"/>
    </row>
    <row r="46682" spans="4:5" ht="15" customHeight="1">
      <c r="D46682" s="76"/>
      <c r="E46682" s="573"/>
    </row>
    <row r="46683" spans="4:5" ht="15" customHeight="1">
      <c r="D46683" s="76"/>
      <c r="E46683" s="573"/>
    </row>
    <row r="46684" spans="4:5" ht="15" customHeight="1">
      <c r="D46684" s="76"/>
      <c r="E46684" s="573"/>
    </row>
    <row r="46685" spans="4:5" ht="15" customHeight="1">
      <c r="D46685" s="76"/>
      <c r="E46685" s="573"/>
    </row>
    <row r="46686" spans="4:5" ht="15" customHeight="1">
      <c r="D46686" s="76"/>
      <c r="E46686" s="573"/>
    </row>
    <row r="46687" spans="4:5" ht="15" customHeight="1">
      <c r="D46687" s="76"/>
      <c r="E46687" s="573"/>
    </row>
    <row r="46688" spans="4:5" ht="15" customHeight="1">
      <c r="D46688" s="76"/>
      <c r="E46688" s="573"/>
    </row>
    <row r="46689" spans="4:5" ht="15" customHeight="1">
      <c r="D46689" s="76"/>
      <c r="E46689" s="573"/>
    </row>
    <row r="46690" spans="4:5" ht="15" customHeight="1">
      <c r="D46690" s="76"/>
      <c r="E46690" s="573"/>
    </row>
    <row r="46691" spans="4:5" ht="15" customHeight="1">
      <c r="D46691" s="76"/>
      <c r="E46691" s="573"/>
    </row>
    <row r="46692" spans="4:5" ht="15" customHeight="1">
      <c r="D46692" s="76"/>
      <c r="E46692" s="573"/>
    </row>
    <row r="46693" spans="4:5" ht="15" customHeight="1">
      <c r="D46693" s="76"/>
      <c r="E46693" s="573"/>
    </row>
    <row r="46694" spans="4:5" ht="15" customHeight="1">
      <c r="D46694" s="76"/>
      <c r="E46694" s="573"/>
    </row>
    <row r="46695" spans="4:5" ht="15" customHeight="1">
      <c r="D46695" s="76"/>
      <c r="E46695" s="573"/>
    </row>
    <row r="46696" spans="4:5" ht="15" customHeight="1">
      <c r="D46696" s="76"/>
      <c r="E46696" s="573"/>
    </row>
    <row r="46697" spans="4:5" ht="15" customHeight="1">
      <c r="D46697" s="76"/>
      <c r="E46697" s="573"/>
    </row>
    <row r="46698" spans="4:5" ht="15" customHeight="1">
      <c r="D46698" s="76"/>
      <c r="E46698" s="573"/>
    </row>
    <row r="46699" spans="4:5" ht="15" customHeight="1">
      <c r="D46699" s="76"/>
      <c r="E46699" s="573"/>
    </row>
    <row r="46700" spans="4:5" ht="15" customHeight="1">
      <c r="D46700" s="76"/>
      <c r="E46700" s="573"/>
    </row>
    <row r="46701" spans="4:5" ht="15" customHeight="1">
      <c r="D46701" s="76"/>
      <c r="E46701" s="573"/>
    </row>
    <row r="46702" spans="4:5" ht="15" customHeight="1">
      <c r="D46702" s="76"/>
      <c r="E46702" s="573"/>
    </row>
    <row r="46703" spans="4:5" ht="15" customHeight="1">
      <c r="D46703" s="76"/>
      <c r="E46703" s="573"/>
    </row>
    <row r="46704" spans="4:5" ht="15" customHeight="1">
      <c r="D46704" s="76"/>
      <c r="E46704" s="573"/>
    </row>
    <row r="46705" spans="4:5" ht="15" customHeight="1">
      <c r="D46705" s="76"/>
      <c r="E46705" s="573"/>
    </row>
    <row r="46706" spans="4:5" ht="15" customHeight="1">
      <c r="D46706" s="76"/>
      <c r="E46706" s="573"/>
    </row>
    <row r="46707" spans="4:5" ht="15" customHeight="1">
      <c r="D46707" s="76"/>
      <c r="E46707" s="573"/>
    </row>
    <row r="46708" spans="4:5" ht="15" customHeight="1">
      <c r="D46708" s="76"/>
      <c r="E46708" s="573"/>
    </row>
    <row r="46709" spans="4:5" ht="15" customHeight="1">
      <c r="D46709" s="76"/>
      <c r="E46709" s="573"/>
    </row>
    <row r="46710" spans="4:5" ht="15" customHeight="1">
      <c r="D46710" s="76"/>
      <c r="E46710" s="573"/>
    </row>
    <row r="46711" spans="4:5" ht="15" customHeight="1">
      <c r="D46711" s="76"/>
      <c r="E46711" s="573"/>
    </row>
    <row r="46712" spans="4:5" ht="15" customHeight="1">
      <c r="D46712" s="76"/>
      <c r="E46712" s="573"/>
    </row>
    <row r="46713" spans="4:5" ht="15" customHeight="1">
      <c r="D46713" s="76"/>
      <c r="E46713" s="573"/>
    </row>
    <row r="46714" spans="4:5" ht="15" customHeight="1">
      <c r="D46714" s="76"/>
      <c r="E46714" s="573"/>
    </row>
    <row r="46715" spans="4:5" ht="15" customHeight="1">
      <c r="D46715" s="76"/>
      <c r="E46715" s="573"/>
    </row>
    <row r="46716" spans="4:5" ht="15" customHeight="1">
      <c r="D46716" s="76"/>
      <c r="E46716" s="573"/>
    </row>
    <row r="46717" spans="4:5" ht="15" customHeight="1">
      <c r="D46717" s="76"/>
      <c r="E46717" s="573"/>
    </row>
    <row r="46718" spans="4:5" ht="15" customHeight="1">
      <c r="D46718" s="76"/>
      <c r="E46718" s="573"/>
    </row>
    <row r="46719" spans="4:5" ht="15" customHeight="1">
      <c r="D46719" s="76"/>
      <c r="E46719" s="573"/>
    </row>
    <row r="46720" spans="4:5" ht="15" customHeight="1">
      <c r="D46720" s="76"/>
      <c r="E46720" s="573"/>
    </row>
    <row r="46721" spans="4:5" ht="15" customHeight="1">
      <c r="D46721" s="76"/>
      <c r="E46721" s="573"/>
    </row>
    <row r="46722" spans="4:5" ht="15" customHeight="1">
      <c r="D46722" s="76"/>
      <c r="E46722" s="573"/>
    </row>
    <row r="46723" spans="4:5" ht="15" customHeight="1">
      <c r="D46723" s="76"/>
      <c r="E46723" s="573"/>
    </row>
    <row r="46724" spans="4:5" ht="15" customHeight="1">
      <c r="D46724" s="76"/>
      <c r="E46724" s="573"/>
    </row>
    <row r="46725" spans="4:5" ht="15" customHeight="1">
      <c r="D46725" s="76"/>
      <c r="E46725" s="573"/>
    </row>
    <row r="46726" spans="4:5" ht="15" customHeight="1">
      <c r="D46726" s="76"/>
      <c r="E46726" s="573"/>
    </row>
    <row r="46727" spans="4:5" ht="15" customHeight="1">
      <c r="D46727" s="76"/>
      <c r="E46727" s="573"/>
    </row>
    <row r="46728" spans="4:5" ht="15" customHeight="1">
      <c r="D46728" s="76"/>
      <c r="E46728" s="573"/>
    </row>
    <row r="46729" spans="4:5" ht="15" customHeight="1">
      <c r="D46729" s="76"/>
      <c r="E46729" s="573"/>
    </row>
    <row r="46730" spans="4:5" ht="15" customHeight="1">
      <c r="D46730" s="76"/>
      <c r="E46730" s="573"/>
    </row>
    <row r="46731" spans="4:5" ht="15" customHeight="1">
      <c r="D46731" s="76"/>
      <c r="E46731" s="573"/>
    </row>
    <row r="46732" spans="4:5" ht="15" customHeight="1">
      <c r="D46732" s="76"/>
      <c r="E46732" s="573"/>
    </row>
    <row r="46733" spans="4:5" ht="15" customHeight="1">
      <c r="D46733" s="76"/>
      <c r="E46733" s="573"/>
    </row>
    <row r="46734" spans="4:5" ht="15" customHeight="1">
      <c r="D46734" s="76"/>
      <c r="E46734" s="573"/>
    </row>
    <row r="46735" spans="4:5" ht="15" customHeight="1">
      <c r="D46735" s="76"/>
      <c r="E46735" s="573"/>
    </row>
    <row r="46736" spans="4:5" ht="15" customHeight="1">
      <c r="D46736" s="76"/>
      <c r="E46736" s="573"/>
    </row>
    <row r="46737" spans="4:5" ht="15" customHeight="1">
      <c r="D46737" s="76"/>
      <c r="E46737" s="573"/>
    </row>
    <row r="46738" spans="4:5" ht="15" customHeight="1">
      <c r="D46738" s="76"/>
      <c r="E46738" s="573"/>
    </row>
    <row r="46739" spans="4:5" ht="15" customHeight="1">
      <c r="D46739" s="76"/>
      <c r="E46739" s="573"/>
    </row>
    <row r="46740" spans="4:5" ht="15" customHeight="1">
      <c r="D46740" s="76"/>
      <c r="E46740" s="573"/>
    </row>
    <row r="46741" spans="4:5" ht="15" customHeight="1">
      <c r="D46741" s="76"/>
      <c r="E46741" s="573"/>
    </row>
    <row r="46742" spans="4:5" ht="15" customHeight="1">
      <c r="D46742" s="76"/>
      <c r="E46742" s="573"/>
    </row>
    <row r="46743" spans="4:5" ht="15" customHeight="1">
      <c r="D46743" s="76"/>
      <c r="E46743" s="573"/>
    </row>
    <row r="46744" spans="4:5" ht="15" customHeight="1">
      <c r="D46744" s="76"/>
      <c r="E46744" s="573"/>
    </row>
    <row r="46745" spans="4:5" ht="15" customHeight="1">
      <c r="D46745" s="76"/>
      <c r="E46745" s="573"/>
    </row>
    <row r="46746" spans="4:5" ht="15" customHeight="1">
      <c r="D46746" s="76"/>
      <c r="E46746" s="573"/>
    </row>
    <row r="46747" spans="4:5" ht="15" customHeight="1">
      <c r="D46747" s="76"/>
      <c r="E46747" s="573"/>
    </row>
    <row r="46748" spans="4:5" ht="15" customHeight="1">
      <c r="D46748" s="76"/>
      <c r="E46748" s="573"/>
    </row>
    <row r="46749" spans="4:5" ht="15" customHeight="1">
      <c r="D46749" s="76"/>
      <c r="E46749" s="573"/>
    </row>
    <row r="46750" spans="4:5" ht="15" customHeight="1">
      <c r="D46750" s="76"/>
      <c r="E46750" s="573"/>
    </row>
    <row r="46751" spans="4:5" ht="15" customHeight="1">
      <c r="D46751" s="76"/>
      <c r="E46751" s="573"/>
    </row>
    <row r="46752" spans="4:5" ht="15" customHeight="1">
      <c r="D46752" s="76"/>
      <c r="E46752" s="573"/>
    </row>
    <row r="46753" spans="4:5" ht="15" customHeight="1">
      <c r="D46753" s="76"/>
      <c r="E46753" s="573"/>
    </row>
    <row r="46754" spans="4:5" ht="15" customHeight="1">
      <c r="D46754" s="76"/>
      <c r="E46754" s="573"/>
    </row>
    <row r="46755" spans="4:5" ht="15" customHeight="1">
      <c r="D46755" s="76"/>
      <c r="E46755" s="573"/>
    </row>
    <row r="46756" spans="4:5" ht="15" customHeight="1">
      <c r="D46756" s="76"/>
      <c r="E46756" s="573"/>
    </row>
    <row r="46757" spans="4:5" ht="15" customHeight="1">
      <c r="D46757" s="76"/>
      <c r="E46757" s="573"/>
    </row>
    <row r="46758" spans="4:5" ht="15" customHeight="1">
      <c r="D46758" s="76"/>
      <c r="E46758" s="573"/>
    </row>
    <row r="46759" spans="4:5" ht="15" customHeight="1">
      <c r="D46759" s="76"/>
      <c r="E46759" s="573"/>
    </row>
    <row r="46760" spans="4:5" ht="15" customHeight="1">
      <c r="D46760" s="76"/>
      <c r="E46760" s="573"/>
    </row>
    <row r="46761" spans="4:5" ht="15" customHeight="1">
      <c r="D46761" s="76"/>
      <c r="E46761" s="573"/>
    </row>
    <row r="46762" spans="4:5" ht="15" customHeight="1">
      <c r="D46762" s="76"/>
      <c r="E46762" s="573"/>
    </row>
    <row r="46763" spans="4:5" ht="15" customHeight="1">
      <c r="D46763" s="76"/>
      <c r="E46763" s="573"/>
    </row>
    <row r="46764" spans="4:5" ht="15" customHeight="1">
      <c r="D46764" s="76"/>
      <c r="E46764" s="573"/>
    </row>
    <row r="46765" spans="4:5" ht="15" customHeight="1">
      <c r="D46765" s="76"/>
      <c r="E46765" s="573"/>
    </row>
    <row r="46766" spans="4:5" ht="15" customHeight="1">
      <c r="D46766" s="76"/>
      <c r="E46766" s="573"/>
    </row>
    <row r="46767" spans="4:5" ht="15" customHeight="1">
      <c r="D46767" s="76"/>
      <c r="E46767" s="573"/>
    </row>
    <row r="46768" spans="4:5" ht="15" customHeight="1">
      <c r="D46768" s="76"/>
      <c r="E46768" s="573"/>
    </row>
    <row r="46769" spans="4:5" ht="15" customHeight="1">
      <c r="D46769" s="76"/>
      <c r="E46769" s="573"/>
    </row>
    <row r="46770" spans="4:5" ht="15" customHeight="1">
      <c r="D46770" s="76"/>
      <c r="E46770" s="573"/>
    </row>
    <row r="46771" spans="4:5" ht="15" customHeight="1">
      <c r="D46771" s="76"/>
      <c r="E46771" s="573"/>
    </row>
    <row r="46772" spans="4:5" ht="15" customHeight="1">
      <c r="D46772" s="76"/>
      <c r="E46772" s="573"/>
    </row>
    <row r="46773" spans="4:5" ht="15" customHeight="1">
      <c r="D46773" s="76"/>
      <c r="E46773" s="573"/>
    </row>
    <row r="46774" spans="4:5" ht="15" customHeight="1">
      <c r="D46774" s="76"/>
      <c r="E46774" s="573"/>
    </row>
    <row r="46775" spans="4:5" ht="15" customHeight="1">
      <c r="D46775" s="76"/>
      <c r="E46775" s="573"/>
    </row>
    <row r="46776" spans="4:5" ht="15" customHeight="1">
      <c r="D46776" s="76"/>
      <c r="E46776" s="573"/>
    </row>
    <row r="46777" spans="4:5" ht="15" customHeight="1">
      <c r="D46777" s="76"/>
      <c r="E46777" s="573"/>
    </row>
    <row r="46778" spans="4:5" ht="15" customHeight="1">
      <c r="D46778" s="76"/>
      <c r="E46778" s="573"/>
    </row>
    <row r="46779" spans="4:5" ht="15" customHeight="1">
      <c r="D46779" s="76"/>
      <c r="E46779" s="573"/>
    </row>
    <row r="46780" spans="4:5" ht="15" customHeight="1">
      <c r="D46780" s="76"/>
      <c r="E46780" s="573"/>
    </row>
    <row r="46781" spans="4:5" ht="15" customHeight="1">
      <c r="D46781" s="76"/>
      <c r="E46781" s="573"/>
    </row>
    <row r="46782" spans="4:5" ht="15" customHeight="1">
      <c r="D46782" s="76"/>
      <c r="E46782" s="573"/>
    </row>
    <row r="46783" spans="4:5" ht="15" customHeight="1">
      <c r="D46783" s="76"/>
      <c r="E46783" s="573"/>
    </row>
    <row r="46784" spans="4:5" ht="15" customHeight="1">
      <c r="D46784" s="76"/>
      <c r="E46784" s="573"/>
    </row>
    <row r="46785" spans="4:5" ht="15" customHeight="1">
      <c r="D46785" s="76"/>
      <c r="E46785" s="573"/>
    </row>
    <row r="46786" spans="4:5" ht="15" customHeight="1">
      <c r="D46786" s="76"/>
      <c r="E46786" s="573"/>
    </row>
    <row r="46787" spans="4:5" ht="15" customHeight="1">
      <c r="D46787" s="76"/>
      <c r="E46787" s="573"/>
    </row>
    <row r="46788" spans="4:5" ht="15" customHeight="1">
      <c r="D46788" s="76"/>
      <c r="E46788" s="573"/>
    </row>
    <row r="46789" spans="4:5" ht="15" customHeight="1">
      <c r="D46789" s="76"/>
      <c r="E46789" s="573"/>
    </row>
    <row r="46790" spans="4:5" ht="15" customHeight="1">
      <c r="D46790" s="76"/>
      <c r="E46790" s="573"/>
    </row>
    <row r="46791" spans="4:5" ht="15" customHeight="1">
      <c r="D46791" s="76"/>
      <c r="E46791" s="573"/>
    </row>
    <row r="46792" spans="4:5" ht="15" customHeight="1">
      <c r="D46792" s="76"/>
      <c r="E46792" s="573"/>
    </row>
    <row r="46793" spans="4:5" ht="15" customHeight="1">
      <c r="D46793" s="76"/>
      <c r="E46793" s="573"/>
    </row>
    <row r="46794" spans="4:5" ht="15" customHeight="1">
      <c r="D46794" s="76"/>
      <c r="E46794" s="573"/>
    </row>
    <row r="46795" spans="4:5" ht="15" customHeight="1">
      <c r="D46795" s="76"/>
      <c r="E46795" s="573"/>
    </row>
    <row r="46796" spans="4:5" ht="15" customHeight="1">
      <c r="D46796" s="76"/>
      <c r="E46796" s="573"/>
    </row>
    <row r="46797" spans="4:5" ht="15" customHeight="1">
      <c r="D46797" s="76"/>
      <c r="E46797" s="573"/>
    </row>
    <row r="46798" spans="4:5" ht="15" customHeight="1">
      <c r="D46798" s="76"/>
      <c r="E46798" s="573"/>
    </row>
    <row r="46799" spans="4:5" ht="15" customHeight="1">
      <c r="D46799" s="76"/>
      <c r="E46799" s="573"/>
    </row>
    <row r="46800" spans="4:5" ht="15" customHeight="1">
      <c r="D46800" s="76"/>
      <c r="E46800" s="573"/>
    </row>
    <row r="46801" spans="4:5" ht="15" customHeight="1">
      <c r="D46801" s="76"/>
      <c r="E46801" s="573"/>
    </row>
    <row r="46802" spans="4:5" ht="15" customHeight="1">
      <c r="D46802" s="76"/>
      <c r="E46802" s="573"/>
    </row>
    <row r="46803" spans="4:5" ht="15" customHeight="1">
      <c r="D46803" s="76"/>
      <c r="E46803" s="573"/>
    </row>
    <row r="46804" spans="4:5" ht="15" customHeight="1">
      <c r="D46804" s="76"/>
      <c r="E46804" s="573"/>
    </row>
    <row r="46805" spans="4:5" ht="15" customHeight="1">
      <c r="D46805" s="76"/>
      <c r="E46805" s="573"/>
    </row>
    <row r="46806" spans="4:5" ht="15" customHeight="1">
      <c r="D46806" s="76"/>
      <c r="E46806" s="573"/>
    </row>
    <row r="46807" spans="4:5" ht="15" customHeight="1">
      <c r="D46807" s="76"/>
      <c r="E46807" s="573"/>
    </row>
    <row r="46808" spans="4:5" ht="15" customHeight="1">
      <c r="D46808" s="76"/>
      <c r="E46808" s="573"/>
    </row>
    <row r="46809" spans="4:5" ht="15" customHeight="1">
      <c r="D46809" s="76"/>
      <c r="E46809" s="573"/>
    </row>
    <row r="46810" spans="4:5" ht="15" customHeight="1">
      <c r="D46810" s="76"/>
      <c r="E46810" s="573"/>
    </row>
    <row r="46811" spans="4:5" ht="15" customHeight="1">
      <c r="D46811" s="76"/>
      <c r="E46811" s="573"/>
    </row>
    <row r="46812" spans="4:5" ht="15" customHeight="1">
      <c r="D46812" s="76"/>
      <c r="E46812" s="573"/>
    </row>
    <row r="46813" spans="4:5" ht="15" customHeight="1">
      <c r="D46813" s="76"/>
      <c r="E46813" s="573"/>
    </row>
    <row r="46814" spans="4:5" ht="15" customHeight="1">
      <c r="D46814" s="76"/>
      <c r="E46814" s="573"/>
    </row>
    <row r="46815" spans="4:5" ht="15" customHeight="1">
      <c r="D46815" s="76"/>
      <c r="E46815" s="573"/>
    </row>
    <row r="46816" spans="4:5" ht="15" customHeight="1">
      <c r="D46816" s="76"/>
      <c r="E46816" s="573"/>
    </row>
    <row r="46817" spans="4:5" ht="15" customHeight="1">
      <c r="D46817" s="76"/>
      <c r="E46817" s="573"/>
    </row>
    <row r="46818" spans="4:5" ht="15" customHeight="1">
      <c r="D46818" s="76"/>
      <c r="E46818" s="573"/>
    </row>
    <row r="46819" spans="4:5" ht="15" customHeight="1">
      <c r="D46819" s="76"/>
      <c r="E46819" s="573"/>
    </row>
    <row r="46820" spans="4:5" ht="15" customHeight="1">
      <c r="D46820" s="76"/>
      <c r="E46820" s="573"/>
    </row>
    <row r="46821" spans="4:5" ht="15" customHeight="1">
      <c r="D46821" s="76"/>
      <c r="E46821" s="573"/>
    </row>
    <row r="46822" spans="4:5" ht="15" customHeight="1">
      <c r="D46822" s="76"/>
      <c r="E46822" s="573"/>
    </row>
    <row r="46823" spans="4:5" ht="15" customHeight="1">
      <c r="D46823" s="76"/>
      <c r="E46823" s="573"/>
    </row>
    <row r="46824" spans="4:5" ht="15" customHeight="1">
      <c r="D46824" s="76"/>
      <c r="E46824" s="573"/>
    </row>
    <row r="46825" spans="4:5" ht="15" customHeight="1">
      <c r="D46825" s="76"/>
      <c r="E46825" s="573"/>
    </row>
    <row r="46826" spans="4:5" ht="15" customHeight="1">
      <c r="D46826" s="76"/>
      <c r="E46826" s="573"/>
    </row>
    <row r="46827" spans="4:5" ht="15" customHeight="1">
      <c r="D46827" s="76"/>
      <c r="E46827" s="573"/>
    </row>
    <row r="46828" spans="4:5" ht="15" customHeight="1">
      <c r="D46828" s="76"/>
      <c r="E46828" s="573"/>
    </row>
    <row r="46829" spans="4:5" ht="15" customHeight="1">
      <c r="D46829" s="76"/>
      <c r="E46829" s="573"/>
    </row>
    <row r="46830" spans="4:5" ht="15" customHeight="1">
      <c r="D46830" s="76"/>
      <c r="E46830" s="573"/>
    </row>
    <row r="46831" spans="4:5" ht="15" customHeight="1">
      <c r="D46831" s="76"/>
      <c r="E46831" s="573"/>
    </row>
    <row r="46832" spans="4:5" ht="15" customHeight="1">
      <c r="D46832" s="76"/>
      <c r="E46832" s="573"/>
    </row>
    <row r="46833" spans="4:5" ht="15" customHeight="1">
      <c r="D46833" s="76"/>
      <c r="E46833" s="573"/>
    </row>
    <row r="46834" spans="4:5" ht="15" customHeight="1">
      <c r="D46834" s="76"/>
      <c r="E46834" s="573"/>
    </row>
    <row r="46835" spans="4:5" ht="15" customHeight="1">
      <c r="D46835" s="76"/>
      <c r="E46835" s="573"/>
    </row>
    <row r="46836" spans="4:5" ht="15" customHeight="1">
      <c r="D46836" s="76"/>
      <c r="E46836" s="573"/>
    </row>
    <row r="46837" spans="4:5" ht="15" customHeight="1">
      <c r="D46837" s="76"/>
      <c r="E46837" s="573"/>
    </row>
    <row r="46838" spans="4:5" ht="15" customHeight="1">
      <c r="D46838" s="76"/>
      <c r="E46838" s="573"/>
    </row>
    <row r="46839" spans="4:5" ht="15" customHeight="1">
      <c r="D46839" s="76"/>
      <c r="E46839" s="573"/>
    </row>
    <row r="46840" spans="4:5" ht="15" customHeight="1">
      <c r="D46840" s="76"/>
      <c r="E46840" s="573"/>
    </row>
    <row r="46841" spans="4:5" ht="15" customHeight="1">
      <c r="D46841" s="76"/>
      <c r="E46841" s="573"/>
    </row>
    <row r="46842" spans="4:5" ht="15" customHeight="1">
      <c r="D46842" s="76"/>
      <c r="E46842" s="573"/>
    </row>
    <row r="46843" spans="4:5" ht="15" customHeight="1">
      <c r="D46843" s="76"/>
      <c r="E46843" s="573"/>
    </row>
    <row r="46844" spans="4:5" ht="15" customHeight="1">
      <c r="D46844" s="76"/>
      <c r="E46844" s="573"/>
    </row>
    <row r="46845" spans="4:5" ht="15" customHeight="1">
      <c r="D46845" s="76"/>
      <c r="E46845" s="573"/>
    </row>
    <row r="46846" spans="4:5" ht="15" customHeight="1">
      <c r="D46846" s="76"/>
      <c r="E46846" s="573"/>
    </row>
    <row r="46847" spans="4:5" ht="15" customHeight="1">
      <c r="D46847" s="76"/>
      <c r="E46847" s="573"/>
    </row>
    <row r="46848" spans="4:5" ht="15" customHeight="1">
      <c r="D46848" s="76"/>
      <c r="E46848" s="573"/>
    </row>
    <row r="46849" spans="4:5" ht="15" customHeight="1">
      <c r="D46849" s="76"/>
      <c r="E46849" s="573"/>
    </row>
    <row r="46850" spans="4:5" ht="15" customHeight="1">
      <c r="D46850" s="76"/>
      <c r="E46850" s="573"/>
    </row>
    <row r="46851" spans="4:5" ht="15" customHeight="1">
      <c r="D46851" s="76"/>
      <c r="E46851" s="573"/>
    </row>
    <row r="46852" spans="4:5" ht="15" customHeight="1">
      <c r="D46852" s="76"/>
      <c r="E46852" s="573"/>
    </row>
    <row r="46853" spans="4:5" ht="15" customHeight="1">
      <c r="D46853" s="76"/>
      <c r="E46853" s="573"/>
    </row>
    <row r="46854" spans="4:5" ht="15" customHeight="1">
      <c r="D46854" s="76"/>
      <c r="E46854" s="573"/>
    </row>
    <row r="46855" spans="4:5" ht="15" customHeight="1">
      <c r="D46855" s="76"/>
      <c r="E46855" s="573"/>
    </row>
    <row r="46856" spans="4:5" ht="15" customHeight="1">
      <c r="D46856" s="76"/>
      <c r="E46856" s="573"/>
    </row>
    <row r="46857" spans="4:5" ht="15" customHeight="1">
      <c r="D46857" s="76"/>
      <c r="E46857" s="573"/>
    </row>
    <row r="46858" spans="4:5" ht="15" customHeight="1">
      <c r="D46858" s="76"/>
      <c r="E46858" s="573"/>
    </row>
    <row r="46859" spans="4:5" ht="15" customHeight="1">
      <c r="D46859" s="76"/>
      <c r="E46859" s="573"/>
    </row>
    <row r="46860" spans="4:5" ht="15" customHeight="1">
      <c r="D46860" s="76"/>
      <c r="E46860" s="573"/>
    </row>
    <row r="46861" spans="4:5" ht="15" customHeight="1">
      <c r="D46861" s="76"/>
      <c r="E46861" s="573"/>
    </row>
    <row r="46862" spans="4:5" ht="15" customHeight="1">
      <c r="D46862" s="76"/>
      <c r="E46862" s="573"/>
    </row>
    <row r="46863" spans="4:5" ht="15" customHeight="1">
      <c r="D46863" s="76"/>
      <c r="E46863" s="573"/>
    </row>
    <row r="46864" spans="4:5" ht="15" customHeight="1">
      <c r="D46864" s="76"/>
      <c r="E46864" s="573"/>
    </row>
    <row r="46865" spans="4:5" ht="15" customHeight="1">
      <c r="D46865" s="76"/>
      <c r="E46865" s="573"/>
    </row>
    <row r="46866" spans="4:5" ht="15" customHeight="1">
      <c r="D46866" s="76"/>
      <c r="E46866" s="573"/>
    </row>
    <row r="46867" spans="4:5" ht="15" customHeight="1">
      <c r="D46867" s="76"/>
      <c r="E46867" s="573"/>
    </row>
    <row r="46868" spans="4:5" ht="15" customHeight="1">
      <c r="D46868" s="76"/>
      <c r="E46868" s="573"/>
    </row>
    <row r="46869" spans="4:5" ht="15" customHeight="1">
      <c r="D46869" s="76"/>
      <c r="E46869" s="573"/>
    </row>
    <row r="46870" spans="4:5" ht="15" customHeight="1">
      <c r="D46870" s="76"/>
      <c r="E46870" s="573"/>
    </row>
    <row r="46871" spans="4:5" ht="15" customHeight="1">
      <c r="D46871" s="76"/>
      <c r="E46871" s="573"/>
    </row>
    <row r="46872" spans="4:5" ht="15" customHeight="1">
      <c r="D46872" s="76"/>
      <c r="E46872" s="573"/>
    </row>
    <row r="46873" spans="4:5" ht="15" customHeight="1">
      <c r="D46873" s="76"/>
      <c r="E46873" s="573"/>
    </row>
    <row r="46874" spans="4:5" ht="15" customHeight="1">
      <c r="D46874" s="76"/>
      <c r="E46874" s="573"/>
    </row>
    <row r="46875" spans="4:5" ht="15" customHeight="1">
      <c r="D46875" s="76"/>
      <c r="E46875" s="573"/>
    </row>
    <row r="46876" spans="4:5" ht="15" customHeight="1">
      <c r="D46876" s="76"/>
      <c r="E46876" s="573"/>
    </row>
    <row r="46877" spans="4:5" ht="15" customHeight="1">
      <c r="D46877" s="76"/>
      <c r="E46877" s="573"/>
    </row>
    <row r="46878" spans="4:5" ht="15" customHeight="1">
      <c r="D46878" s="76"/>
      <c r="E46878" s="573"/>
    </row>
    <row r="46879" spans="4:5" ht="15" customHeight="1">
      <c r="D46879" s="76"/>
      <c r="E46879" s="573"/>
    </row>
    <row r="46880" spans="4:5" ht="15" customHeight="1">
      <c r="D46880" s="76"/>
      <c r="E46880" s="573"/>
    </row>
    <row r="46881" spans="4:5" ht="15" customHeight="1">
      <c r="D46881" s="76"/>
      <c r="E46881" s="573"/>
    </row>
    <row r="46882" spans="4:5" ht="15" customHeight="1">
      <c r="D46882" s="76"/>
      <c r="E46882" s="573"/>
    </row>
    <row r="46883" spans="4:5" ht="15" customHeight="1">
      <c r="D46883" s="76"/>
      <c r="E46883" s="573"/>
    </row>
    <row r="46884" spans="4:5" ht="15" customHeight="1">
      <c r="D46884" s="76"/>
      <c r="E46884" s="573"/>
    </row>
    <row r="46885" spans="4:5" ht="15" customHeight="1">
      <c r="D46885" s="76"/>
      <c r="E46885" s="573"/>
    </row>
    <row r="46886" spans="4:5" ht="15" customHeight="1">
      <c r="D46886" s="76"/>
      <c r="E46886" s="573"/>
    </row>
    <row r="46887" spans="4:5" ht="15" customHeight="1">
      <c r="D46887" s="76"/>
      <c r="E46887" s="573"/>
    </row>
    <row r="46888" spans="4:5" ht="15" customHeight="1">
      <c r="D46888" s="76"/>
      <c r="E46888" s="573"/>
    </row>
    <row r="46889" spans="4:5" ht="15" customHeight="1">
      <c r="D46889" s="76"/>
      <c r="E46889" s="573"/>
    </row>
    <row r="46890" spans="4:5" ht="15" customHeight="1">
      <c r="D46890" s="76"/>
      <c r="E46890" s="573"/>
    </row>
    <row r="46891" spans="4:5" ht="15" customHeight="1">
      <c r="D46891" s="76"/>
      <c r="E46891" s="573"/>
    </row>
    <row r="46892" spans="4:5" ht="15" customHeight="1">
      <c r="D46892" s="76"/>
      <c r="E46892" s="573"/>
    </row>
    <row r="46893" spans="4:5" ht="15" customHeight="1">
      <c r="D46893" s="76"/>
      <c r="E46893" s="573"/>
    </row>
    <row r="46894" spans="4:5" ht="15" customHeight="1">
      <c r="D46894" s="76"/>
      <c r="E46894" s="573"/>
    </row>
    <row r="46895" spans="4:5" ht="15" customHeight="1">
      <c r="D46895" s="76"/>
      <c r="E46895" s="573"/>
    </row>
    <row r="46896" spans="4:5" ht="15" customHeight="1">
      <c r="D46896" s="76"/>
      <c r="E46896" s="573"/>
    </row>
    <row r="46897" spans="4:5" ht="15" customHeight="1">
      <c r="D46897" s="76"/>
      <c r="E46897" s="573"/>
    </row>
    <row r="46898" spans="4:5" ht="15" customHeight="1">
      <c r="D46898" s="76"/>
      <c r="E46898" s="573"/>
    </row>
    <row r="46899" spans="4:5" ht="15" customHeight="1">
      <c r="D46899" s="76"/>
      <c r="E46899" s="573"/>
    </row>
    <row r="46900" spans="4:5" ht="15" customHeight="1">
      <c r="D46900" s="76"/>
      <c r="E46900" s="573"/>
    </row>
    <row r="46901" spans="4:5" ht="15" customHeight="1">
      <c r="D46901" s="76"/>
      <c r="E46901" s="573"/>
    </row>
    <row r="46902" spans="4:5" ht="15" customHeight="1">
      <c r="D46902" s="76"/>
      <c r="E46902" s="573"/>
    </row>
    <row r="46903" spans="4:5" ht="15" customHeight="1">
      <c r="D46903" s="76"/>
      <c r="E46903" s="573"/>
    </row>
    <row r="46904" spans="4:5" ht="15" customHeight="1">
      <c r="D46904" s="76"/>
      <c r="E46904" s="573"/>
    </row>
    <row r="46905" spans="4:5" ht="15" customHeight="1">
      <c r="D46905" s="76"/>
      <c r="E46905" s="573"/>
    </row>
    <row r="46906" spans="4:5" ht="15" customHeight="1">
      <c r="D46906" s="76"/>
      <c r="E46906" s="573"/>
    </row>
    <row r="46907" spans="4:5" ht="15" customHeight="1">
      <c r="D46907" s="76"/>
      <c r="E46907" s="573"/>
    </row>
    <row r="46908" spans="4:5" ht="15" customHeight="1">
      <c r="D46908" s="76"/>
      <c r="E46908" s="573"/>
    </row>
    <row r="46909" spans="4:5" ht="15" customHeight="1">
      <c r="D46909" s="76"/>
      <c r="E46909" s="573"/>
    </row>
    <row r="46910" spans="4:5" ht="15" customHeight="1">
      <c r="D46910" s="76"/>
      <c r="E46910" s="573"/>
    </row>
    <row r="46911" spans="4:5" ht="15" customHeight="1">
      <c r="D46911" s="76"/>
      <c r="E46911" s="573"/>
    </row>
    <row r="46912" spans="4:5" ht="15" customHeight="1">
      <c r="D46912" s="76"/>
      <c r="E46912" s="573"/>
    </row>
    <row r="46913" spans="4:5" ht="15" customHeight="1">
      <c r="D46913" s="76"/>
      <c r="E46913" s="573"/>
    </row>
    <row r="46914" spans="4:5" ht="15" customHeight="1">
      <c r="D46914" s="76"/>
      <c r="E46914" s="573"/>
    </row>
    <row r="46915" spans="4:5" ht="15" customHeight="1">
      <c r="D46915" s="76"/>
      <c r="E46915" s="573"/>
    </row>
    <row r="46916" spans="4:5" ht="15" customHeight="1">
      <c r="D46916" s="76"/>
      <c r="E46916" s="573"/>
    </row>
    <row r="46917" spans="4:5" ht="15" customHeight="1">
      <c r="D46917" s="76"/>
      <c r="E46917" s="573"/>
    </row>
    <row r="46918" spans="4:5" ht="15" customHeight="1">
      <c r="D46918" s="76"/>
      <c r="E46918" s="573"/>
    </row>
    <row r="46919" spans="4:5" ht="15" customHeight="1">
      <c r="D46919" s="76"/>
      <c r="E46919" s="573"/>
    </row>
    <row r="46920" spans="4:5" ht="15" customHeight="1">
      <c r="D46920" s="76"/>
      <c r="E46920" s="573"/>
    </row>
    <row r="46921" spans="4:5" ht="15" customHeight="1">
      <c r="D46921" s="76"/>
      <c r="E46921" s="573"/>
    </row>
    <row r="46922" spans="4:5" ht="15" customHeight="1">
      <c r="D46922" s="76"/>
      <c r="E46922" s="573"/>
    </row>
    <row r="46923" spans="4:5" ht="15" customHeight="1">
      <c r="D46923" s="76"/>
      <c r="E46923" s="573"/>
    </row>
    <row r="46924" spans="4:5" ht="15" customHeight="1">
      <c r="D46924" s="76"/>
      <c r="E46924" s="573"/>
    </row>
    <row r="46925" spans="4:5" ht="15" customHeight="1">
      <c r="D46925" s="76"/>
      <c r="E46925" s="573"/>
    </row>
    <row r="46926" spans="4:5" ht="15" customHeight="1">
      <c r="D46926" s="76"/>
      <c r="E46926" s="573"/>
    </row>
    <row r="46927" spans="4:5" ht="15" customHeight="1">
      <c r="D46927" s="76"/>
      <c r="E46927" s="573"/>
    </row>
    <row r="46928" spans="4:5" ht="15" customHeight="1">
      <c r="D46928" s="76"/>
      <c r="E46928" s="573"/>
    </row>
    <row r="46929" spans="4:5" ht="15" customHeight="1">
      <c r="D46929" s="76"/>
      <c r="E46929" s="573"/>
    </row>
    <row r="46930" spans="4:5" ht="15" customHeight="1">
      <c r="D46930" s="76"/>
      <c r="E46930" s="573"/>
    </row>
    <row r="46931" spans="4:5" ht="15" customHeight="1">
      <c r="D46931" s="76"/>
      <c r="E46931" s="573"/>
    </row>
    <row r="46932" spans="4:5" ht="15" customHeight="1">
      <c r="D46932" s="76"/>
      <c r="E46932" s="573"/>
    </row>
    <row r="46933" spans="4:5" ht="15" customHeight="1">
      <c r="D46933" s="76"/>
      <c r="E46933" s="573"/>
    </row>
    <row r="46934" spans="4:5" ht="15" customHeight="1">
      <c r="D46934" s="76"/>
      <c r="E46934" s="573"/>
    </row>
    <row r="46935" spans="4:5" ht="15" customHeight="1">
      <c r="D46935" s="76"/>
      <c r="E46935" s="573"/>
    </row>
    <row r="46936" spans="4:5" ht="15" customHeight="1">
      <c r="D46936" s="76"/>
      <c r="E46936" s="573"/>
    </row>
    <row r="46937" spans="4:5" ht="15" customHeight="1">
      <c r="D46937" s="76"/>
      <c r="E46937" s="573"/>
    </row>
    <row r="46938" spans="4:5" ht="15" customHeight="1">
      <c r="D46938" s="76"/>
      <c r="E46938" s="573"/>
    </row>
    <row r="46939" spans="4:5" ht="15" customHeight="1">
      <c r="D46939" s="76"/>
      <c r="E46939" s="573"/>
    </row>
    <row r="46940" spans="4:5" ht="15" customHeight="1">
      <c r="D46940" s="76"/>
      <c r="E46940" s="573"/>
    </row>
    <row r="46941" spans="4:5" ht="15" customHeight="1">
      <c r="D46941" s="76"/>
      <c r="E46941" s="573"/>
    </row>
    <row r="46942" spans="4:5" ht="15" customHeight="1">
      <c r="D46942" s="76"/>
      <c r="E46942" s="573"/>
    </row>
    <row r="46943" spans="4:5" ht="15" customHeight="1">
      <c r="D46943" s="76"/>
      <c r="E46943" s="573"/>
    </row>
    <row r="46944" spans="4:5" ht="15" customHeight="1">
      <c r="D46944" s="76"/>
      <c r="E46944" s="573"/>
    </row>
    <row r="46945" spans="4:5" ht="15" customHeight="1">
      <c r="D46945" s="76"/>
      <c r="E46945" s="573"/>
    </row>
    <row r="46946" spans="4:5" ht="15" customHeight="1">
      <c r="D46946" s="76"/>
      <c r="E46946" s="573"/>
    </row>
    <row r="46947" spans="4:5" ht="15" customHeight="1">
      <c r="D46947" s="76"/>
      <c r="E46947" s="573"/>
    </row>
    <row r="46948" spans="4:5" ht="15" customHeight="1">
      <c r="D46948" s="76"/>
      <c r="E46948" s="573"/>
    </row>
    <row r="46949" spans="4:5" ht="15" customHeight="1">
      <c r="D46949" s="76"/>
      <c r="E46949" s="573"/>
    </row>
    <row r="46950" spans="4:5" ht="15" customHeight="1">
      <c r="D46950" s="76"/>
      <c r="E46950" s="573"/>
    </row>
    <row r="46951" spans="4:5" ht="15" customHeight="1">
      <c r="D46951" s="76"/>
      <c r="E46951" s="573"/>
    </row>
    <row r="46952" spans="4:5" ht="15" customHeight="1">
      <c r="D46952" s="76"/>
      <c r="E46952" s="573"/>
    </row>
    <row r="46953" spans="4:5" ht="15" customHeight="1">
      <c r="D46953" s="76"/>
      <c r="E46953" s="573"/>
    </row>
    <row r="46954" spans="4:5" ht="15" customHeight="1">
      <c r="D46954" s="76"/>
      <c r="E46954" s="573"/>
    </row>
    <row r="46955" spans="4:5" ht="15" customHeight="1">
      <c r="D46955" s="76"/>
      <c r="E46955" s="573"/>
    </row>
    <row r="46956" spans="4:5" ht="15" customHeight="1">
      <c r="D46956" s="76"/>
      <c r="E46956" s="573"/>
    </row>
    <row r="46957" spans="4:5" ht="15" customHeight="1">
      <c r="D46957" s="76"/>
      <c r="E46957" s="573"/>
    </row>
    <row r="46958" spans="4:5" ht="15" customHeight="1">
      <c r="D46958" s="76"/>
      <c r="E46958" s="573"/>
    </row>
    <row r="46959" spans="4:5" ht="15" customHeight="1">
      <c r="D46959" s="76"/>
      <c r="E46959" s="573"/>
    </row>
    <row r="46960" spans="4:5" ht="15" customHeight="1">
      <c r="D46960" s="76"/>
      <c r="E46960" s="573"/>
    </row>
    <row r="46961" spans="4:5" ht="15" customHeight="1">
      <c r="D46961" s="76"/>
      <c r="E46961" s="573"/>
    </row>
    <row r="46962" spans="4:5" ht="15" customHeight="1">
      <c r="D46962" s="76"/>
      <c r="E46962" s="573"/>
    </row>
    <row r="46963" spans="4:5" ht="15" customHeight="1">
      <c r="D46963" s="76"/>
      <c r="E46963" s="573"/>
    </row>
    <row r="46964" spans="4:5" ht="15" customHeight="1">
      <c r="D46964" s="76"/>
      <c r="E46964" s="573"/>
    </row>
    <row r="46965" spans="4:5" ht="15" customHeight="1">
      <c r="D46965" s="76"/>
      <c r="E46965" s="573"/>
    </row>
    <row r="46966" spans="4:5" ht="15" customHeight="1">
      <c r="D46966" s="76"/>
      <c r="E46966" s="573"/>
    </row>
    <row r="46967" spans="4:5" ht="15" customHeight="1">
      <c r="D46967" s="76"/>
      <c r="E46967" s="573"/>
    </row>
    <row r="46968" spans="4:5" ht="15" customHeight="1">
      <c r="D46968" s="76"/>
      <c r="E46968" s="573"/>
    </row>
    <row r="46969" spans="4:5" ht="15" customHeight="1">
      <c r="D46969" s="76"/>
      <c r="E46969" s="573"/>
    </row>
    <row r="46970" spans="4:5" ht="15" customHeight="1">
      <c r="D46970" s="76"/>
      <c r="E46970" s="573"/>
    </row>
    <row r="46971" spans="4:5" ht="15" customHeight="1">
      <c r="D46971" s="76"/>
      <c r="E46971" s="573"/>
    </row>
    <row r="46972" spans="4:5" ht="15" customHeight="1">
      <c r="D46972" s="76"/>
      <c r="E46972" s="573"/>
    </row>
    <row r="46973" spans="4:5" ht="15" customHeight="1">
      <c r="D46973" s="76"/>
      <c r="E46973" s="573"/>
    </row>
    <row r="46974" spans="4:5" ht="15" customHeight="1">
      <c r="D46974" s="76"/>
      <c r="E46974" s="573"/>
    </row>
    <row r="46975" spans="4:5" ht="15" customHeight="1">
      <c r="D46975" s="76"/>
      <c r="E46975" s="573"/>
    </row>
    <row r="46976" spans="4:5" ht="15" customHeight="1">
      <c r="D46976" s="76"/>
      <c r="E46976" s="573"/>
    </row>
    <row r="46977" spans="4:5" ht="15" customHeight="1">
      <c r="D46977" s="76"/>
      <c r="E46977" s="573"/>
    </row>
    <row r="46978" spans="4:5" ht="15" customHeight="1">
      <c r="D46978" s="76"/>
      <c r="E46978" s="573"/>
    </row>
    <row r="46979" spans="4:5" ht="15" customHeight="1">
      <c r="D46979" s="76"/>
      <c r="E46979" s="573"/>
    </row>
    <row r="46980" spans="4:5" ht="15" customHeight="1">
      <c r="D46980" s="76"/>
      <c r="E46980" s="573"/>
    </row>
    <row r="46981" spans="4:5" ht="15" customHeight="1">
      <c r="D46981" s="76"/>
      <c r="E46981" s="573"/>
    </row>
    <row r="46982" spans="4:5" ht="15" customHeight="1">
      <c r="D46982" s="76"/>
      <c r="E46982" s="573"/>
    </row>
    <row r="46983" spans="4:5" ht="15" customHeight="1">
      <c r="D46983" s="76"/>
      <c r="E46983" s="573"/>
    </row>
    <row r="46984" spans="4:5" ht="15" customHeight="1">
      <c r="D46984" s="76"/>
      <c r="E46984" s="573"/>
    </row>
    <row r="46985" spans="4:5" ht="15" customHeight="1">
      <c r="D46985" s="76"/>
      <c r="E46985" s="573"/>
    </row>
    <row r="46986" spans="4:5" ht="15" customHeight="1">
      <c r="D46986" s="76"/>
      <c r="E46986" s="573"/>
    </row>
    <row r="46987" spans="4:5" ht="15" customHeight="1">
      <c r="D46987" s="76"/>
      <c r="E46987" s="573"/>
    </row>
    <row r="46988" spans="4:5" ht="15" customHeight="1">
      <c r="D46988" s="76"/>
      <c r="E46988" s="573"/>
    </row>
    <row r="46989" spans="4:5" ht="15" customHeight="1">
      <c r="D46989" s="76"/>
      <c r="E46989" s="573"/>
    </row>
    <row r="46990" spans="4:5" ht="15" customHeight="1">
      <c r="D46990" s="76"/>
      <c r="E46990" s="573"/>
    </row>
    <row r="46991" spans="4:5" ht="15" customHeight="1">
      <c r="D46991" s="76"/>
      <c r="E46991" s="573"/>
    </row>
    <row r="46992" spans="4:5" ht="15" customHeight="1">
      <c r="D46992" s="76"/>
      <c r="E46992" s="573"/>
    </row>
    <row r="46993" spans="4:5" ht="15" customHeight="1">
      <c r="D46993" s="76"/>
      <c r="E46993" s="573"/>
    </row>
    <row r="46994" spans="4:5" ht="15" customHeight="1">
      <c r="D46994" s="76"/>
      <c r="E46994" s="573"/>
    </row>
    <row r="46995" spans="4:5" ht="15" customHeight="1">
      <c r="D46995" s="76"/>
      <c r="E46995" s="573"/>
    </row>
    <row r="46996" spans="4:5" ht="15" customHeight="1">
      <c r="D46996" s="76"/>
      <c r="E46996" s="573"/>
    </row>
    <row r="46997" spans="4:5" ht="15" customHeight="1">
      <c r="D46997" s="76"/>
      <c r="E46997" s="573"/>
    </row>
    <row r="46998" spans="4:5" ht="15" customHeight="1">
      <c r="D46998" s="76"/>
      <c r="E46998" s="573"/>
    </row>
    <row r="46999" spans="4:5" ht="15" customHeight="1">
      <c r="D46999" s="76"/>
      <c r="E46999" s="573"/>
    </row>
    <row r="47000" spans="4:5" ht="15" customHeight="1">
      <c r="D47000" s="76"/>
      <c r="E47000" s="573"/>
    </row>
    <row r="47001" spans="4:5" ht="15" customHeight="1">
      <c r="D47001" s="76"/>
      <c r="E47001" s="573"/>
    </row>
    <row r="47002" spans="4:5" ht="15" customHeight="1">
      <c r="D47002" s="76"/>
      <c r="E47002" s="573"/>
    </row>
    <row r="47003" spans="4:5" ht="15" customHeight="1">
      <c r="D47003" s="76"/>
      <c r="E47003" s="573"/>
    </row>
    <row r="47004" spans="4:5" ht="15" customHeight="1">
      <c r="D47004" s="76"/>
      <c r="E47004" s="573"/>
    </row>
    <row r="47005" spans="4:5" ht="15" customHeight="1">
      <c r="D47005" s="76"/>
      <c r="E47005" s="573"/>
    </row>
    <row r="47006" spans="4:5" ht="15" customHeight="1">
      <c r="D47006" s="76"/>
      <c r="E47006" s="573"/>
    </row>
    <row r="47007" spans="4:5" ht="15" customHeight="1">
      <c r="D47007" s="76"/>
      <c r="E47007" s="573"/>
    </row>
    <row r="47008" spans="4:5" ht="15" customHeight="1">
      <c r="D47008" s="76"/>
      <c r="E47008" s="573"/>
    </row>
    <row r="47009" spans="4:5" ht="15" customHeight="1">
      <c r="D47009" s="76"/>
      <c r="E47009" s="573"/>
    </row>
    <row r="47010" spans="4:5" ht="15" customHeight="1">
      <c r="D47010" s="76"/>
      <c r="E47010" s="573"/>
    </row>
    <row r="47011" spans="4:5" ht="15" customHeight="1">
      <c r="D47011" s="76"/>
      <c r="E47011" s="573"/>
    </row>
    <row r="47012" spans="4:5" ht="15" customHeight="1">
      <c r="D47012" s="76"/>
      <c r="E47012" s="573"/>
    </row>
    <row r="47013" spans="4:5" ht="15" customHeight="1">
      <c r="D47013" s="76"/>
      <c r="E47013" s="573"/>
    </row>
    <row r="47014" spans="4:5" ht="15" customHeight="1">
      <c r="D47014" s="76"/>
      <c r="E47014" s="573"/>
    </row>
    <row r="47015" spans="4:5" ht="15" customHeight="1">
      <c r="D47015" s="76"/>
      <c r="E47015" s="573"/>
    </row>
    <row r="47016" spans="4:5" ht="15" customHeight="1">
      <c r="D47016" s="76"/>
      <c r="E47016" s="573"/>
    </row>
    <row r="47017" spans="4:5" ht="15" customHeight="1">
      <c r="D47017" s="76"/>
      <c r="E47017" s="573"/>
    </row>
    <row r="47018" spans="4:5" ht="15" customHeight="1">
      <c r="D47018" s="76"/>
      <c r="E47018" s="573"/>
    </row>
    <row r="47019" spans="4:5" ht="15" customHeight="1">
      <c r="D47019" s="76"/>
      <c r="E47019" s="573"/>
    </row>
    <row r="47020" spans="4:5" ht="15" customHeight="1">
      <c r="D47020" s="76"/>
      <c r="E47020" s="573"/>
    </row>
    <row r="47021" spans="4:5" ht="15" customHeight="1">
      <c r="D47021" s="76"/>
      <c r="E47021" s="573"/>
    </row>
    <row r="47022" spans="4:5" ht="15" customHeight="1">
      <c r="D47022" s="76"/>
      <c r="E47022" s="573"/>
    </row>
    <row r="47023" spans="4:5" ht="15" customHeight="1">
      <c r="D47023" s="76"/>
      <c r="E47023" s="573"/>
    </row>
    <row r="47024" spans="4:5" ht="15" customHeight="1">
      <c r="D47024" s="76"/>
      <c r="E47024" s="573"/>
    </row>
    <row r="47025" spans="4:5" ht="15" customHeight="1">
      <c r="D47025" s="76"/>
      <c r="E47025" s="573"/>
    </row>
    <row r="47026" spans="4:5" ht="15" customHeight="1">
      <c r="D47026" s="76"/>
      <c r="E47026" s="573"/>
    </row>
    <row r="47027" spans="4:5" ht="15" customHeight="1">
      <c r="D47027" s="76"/>
      <c r="E47027" s="573"/>
    </row>
    <row r="47028" spans="4:5" ht="15" customHeight="1">
      <c r="D47028" s="76"/>
      <c r="E47028" s="573"/>
    </row>
    <row r="47029" spans="4:5" ht="15" customHeight="1">
      <c r="D47029" s="76"/>
      <c r="E47029" s="573"/>
    </row>
    <row r="47030" spans="4:5" ht="15" customHeight="1">
      <c r="D47030" s="76"/>
      <c r="E47030" s="573"/>
    </row>
    <row r="47031" spans="4:5" ht="15" customHeight="1">
      <c r="D47031" s="76"/>
      <c r="E47031" s="573"/>
    </row>
    <row r="47032" spans="4:5" ht="15" customHeight="1">
      <c r="D47032" s="76"/>
      <c r="E47032" s="573"/>
    </row>
    <row r="47033" spans="4:5" ht="15" customHeight="1">
      <c r="D47033" s="76"/>
      <c r="E47033" s="573"/>
    </row>
    <row r="47034" spans="4:5" ht="15" customHeight="1">
      <c r="D47034" s="76"/>
      <c r="E47034" s="573"/>
    </row>
    <row r="47035" spans="4:5" ht="15" customHeight="1">
      <c r="D47035" s="76"/>
      <c r="E47035" s="573"/>
    </row>
    <row r="47036" spans="4:5" ht="15" customHeight="1">
      <c r="D47036" s="76"/>
      <c r="E47036" s="573"/>
    </row>
    <row r="47037" spans="4:5" ht="15" customHeight="1">
      <c r="D47037" s="76"/>
      <c r="E47037" s="573"/>
    </row>
    <row r="47038" spans="4:5" ht="15" customHeight="1">
      <c r="D47038" s="76"/>
      <c r="E47038" s="573"/>
    </row>
    <row r="47039" spans="4:5" ht="15" customHeight="1">
      <c r="D47039" s="76"/>
      <c r="E47039" s="573"/>
    </row>
    <row r="47040" spans="4:5" ht="15" customHeight="1">
      <c r="D47040" s="76"/>
      <c r="E47040" s="573"/>
    </row>
    <row r="47041" spans="4:5" ht="15" customHeight="1">
      <c r="D47041" s="76"/>
      <c r="E47041" s="573"/>
    </row>
    <row r="47042" spans="4:5" ht="15" customHeight="1">
      <c r="D47042" s="76"/>
      <c r="E47042" s="573"/>
    </row>
    <row r="47043" spans="4:5" ht="15" customHeight="1">
      <c r="D47043" s="76"/>
      <c r="E47043" s="573"/>
    </row>
    <row r="47044" spans="4:5" ht="15" customHeight="1">
      <c r="D47044" s="76"/>
      <c r="E47044" s="573"/>
    </row>
    <row r="47045" spans="4:5" ht="15" customHeight="1">
      <c r="D47045" s="76"/>
      <c r="E47045" s="573"/>
    </row>
    <row r="47046" spans="4:5" ht="15" customHeight="1">
      <c r="D47046" s="76"/>
      <c r="E47046" s="573"/>
    </row>
    <row r="47047" spans="4:5" ht="15" customHeight="1">
      <c r="D47047" s="76"/>
      <c r="E47047" s="573"/>
    </row>
    <row r="47048" spans="4:5" ht="15" customHeight="1">
      <c r="D47048" s="76"/>
      <c r="E47048" s="573"/>
    </row>
    <row r="47049" spans="4:5" ht="15" customHeight="1">
      <c r="D47049" s="76"/>
      <c r="E47049" s="573"/>
    </row>
    <row r="47050" spans="4:5" ht="15" customHeight="1">
      <c r="D47050" s="76"/>
      <c r="E47050" s="573"/>
    </row>
    <row r="47051" spans="4:5" ht="15" customHeight="1">
      <c r="D47051" s="76"/>
      <c r="E47051" s="573"/>
    </row>
    <row r="47052" spans="4:5" ht="15" customHeight="1">
      <c r="D47052" s="76"/>
      <c r="E47052" s="573"/>
    </row>
    <row r="47053" spans="4:5" ht="15" customHeight="1">
      <c r="D47053" s="76"/>
      <c r="E47053" s="573"/>
    </row>
    <row r="47054" spans="4:5" ht="15" customHeight="1">
      <c r="D47054" s="76"/>
      <c r="E47054" s="573"/>
    </row>
    <row r="47055" spans="4:5" ht="15" customHeight="1">
      <c r="D47055" s="76"/>
      <c r="E47055" s="573"/>
    </row>
    <row r="47056" spans="4:5" ht="15" customHeight="1">
      <c r="D47056" s="76"/>
      <c r="E47056" s="573"/>
    </row>
    <row r="47057" spans="4:5" ht="15" customHeight="1">
      <c r="D47057" s="76"/>
      <c r="E47057" s="573"/>
    </row>
    <row r="47058" spans="4:5" ht="15" customHeight="1">
      <c r="D47058" s="76"/>
      <c r="E47058" s="573"/>
    </row>
    <row r="47059" spans="4:5" ht="15" customHeight="1">
      <c r="D47059" s="76"/>
      <c r="E47059" s="573"/>
    </row>
    <row r="47060" spans="4:5" ht="15" customHeight="1">
      <c r="D47060" s="76"/>
      <c r="E47060" s="573"/>
    </row>
    <row r="47061" spans="4:5" ht="15" customHeight="1">
      <c r="D47061" s="76"/>
      <c r="E47061" s="573"/>
    </row>
    <row r="47062" spans="4:5" ht="15" customHeight="1">
      <c r="D47062" s="76"/>
      <c r="E47062" s="573"/>
    </row>
    <row r="47063" spans="4:5" ht="15" customHeight="1">
      <c r="D47063" s="76"/>
      <c r="E47063" s="573"/>
    </row>
    <row r="47064" spans="4:5" ht="15" customHeight="1">
      <c r="D47064" s="76"/>
      <c r="E47064" s="573"/>
    </row>
    <row r="47065" spans="4:5" ht="15" customHeight="1">
      <c r="D47065" s="76"/>
      <c r="E47065" s="573"/>
    </row>
    <row r="47066" spans="4:5" ht="15" customHeight="1">
      <c r="D47066" s="76"/>
      <c r="E47066" s="573"/>
    </row>
    <row r="47067" spans="4:5" ht="15" customHeight="1">
      <c r="D47067" s="76"/>
      <c r="E47067" s="573"/>
    </row>
    <row r="47068" spans="4:5" ht="15" customHeight="1">
      <c r="D47068" s="76"/>
      <c r="E47068" s="573"/>
    </row>
    <row r="47069" spans="4:5" ht="15" customHeight="1">
      <c r="D47069" s="76"/>
      <c r="E47069" s="573"/>
    </row>
    <row r="47070" spans="4:5" ht="15" customHeight="1">
      <c r="D47070" s="76"/>
      <c r="E47070" s="573"/>
    </row>
    <row r="47071" spans="4:5" ht="15" customHeight="1">
      <c r="D47071" s="76"/>
      <c r="E47071" s="573"/>
    </row>
    <row r="47072" spans="4:5" ht="15" customHeight="1">
      <c r="D47072" s="76"/>
      <c r="E47072" s="573"/>
    </row>
    <row r="47073" spans="4:5" ht="15" customHeight="1">
      <c r="D47073" s="76"/>
      <c r="E47073" s="573"/>
    </row>
    <row r="47074" spans="4:5" ht="15" customHeight="1">
      <c r="D47074" s="76"/>
      <c r="E47074" s="573"/>
    </row>
    <row r="47075" spans="4:5" ht="15" customHeight="1">
      <c r="D47075" s="76"/>
      <c r="E47075" s="573"/>
    </row>
    <row r="47076" spans="4:5" ht="15" customHeight="1">
      <c r="D47076" s="76"/>
      <c r="E47076" s="573"/>
    </row>
    <row r="47077" spans="4:5" ht="15" customHeight="1">
      <c r="D47077" s="76"/>
      <c r="E47077" s="573"/>
    </row>
    <row r="47078" spans="4:5" ht="15" customHeight="1">
      <c r="D47078" s="76"/>
      <c r="E47078" s="573"/>
    </row>
    <row r="47079" spans="4:5" ht="15" customHeight="1">
      <c r="D47079" s="76"/>
      <c r="E47079" s="573"/>
    </row>
    <row r="47080" spans="4:5" ht="15" customHeight="1">
      <c r="D47080" s="76"/>
      <c r="E47080" s="573"/>
    </row>
    <row r="47081" spans="4:5" ht="15" customHeight="1">
      <c r="D47081" s="76"/>
      <c r="E47081" s="573"/>
    </row>
    <row r="47082" spans="4:5" ht="15" customHeight="1">
      <c r="D47082" s="76"/>
      <c r="E47082" s="573"/>
    </row>
    <row r="47083" spans="4:5" ht="15" customHeight="1">
      <c r="D47083" s="76"/>
      <c r="E47083" s="573"/>
    </row>
    <row r="47084" spans="4:5" ht="15" customHeight="1">
      <c r="D47084" s="76"/>
      <c r="E47084" s="573"/>
    </row>
    <row r="47085" spans="4:5" ht="15" customHeight="1">
      <c r="D47085" s="76"/>
      <c r="E47085" s="573"/>
    </row>
    <row r="47086" spans="4:5" ht="15" customHeight="1">
      <c r="D47086" s="76"/>
      <c r="E47086" s="573"/>
    </row>
    <row r="47087" spans="4:5" ht="15" customHeight="1">
      <c r="D47087" s="76"/>
      <c r="E47087" s="573"/>
    </row>
    <row r="47088" spans="4:5" ht="15" customHeight="1">
      <c r="D47088" s="76"/>
      <c r="E47088" s="573"/>
    </row>
    <row r="47089" spans="4:5" ht="15" customHeight="1">
      <c r="D47089" s="76"/>
      <c r="E47089" s="573"/>
    </row>
    <row r="47090" spans="4:5" ht="15" customHeight="1">
      <c r="D47090" s="76"/>
      <c r="E47090" s="573"/>
    </row>
    <row r="47091" spans="4:5" ht="15" customHeight="1">
      <c r="D47091" s="76"/>
      <c r="E47091" s="573"/>
    </row>
    <row r="47092" spans="4:5" ht="15" customHeight="1">
      <c r="D47092" s="76"/>
      <c r="E47092" s="573"/>
    </row>
    <row r="47093" spans="4:5" ht="15" customHeight="1">
      <c r="D47093" s="76"/>
      <c r="E47093" s="573"/>
    </row>
    <row r="47094" spans="4:5" ht="15" customHeight="1">
      <c r="D47094" s="76"/>
      <c r="E47094" s="573"/>
    </row>
    <row r="47095" spans="4:5" ht="15" customHeight="1">
      <c r="D47095" s="76"/>
      <c r="E47095" s="573"/>
    </row>
    <row r="47096" spans="4:5" ht="15" customHeight="1">
      <c r="D47096" s="76"/>
      <c r="E47096" s="573"/>
    </row>
    <row r="47097" spans="4:5" ht="15" customHeight="1">
      <c r="D47097" s="76"/>
      <c r="E47097" s="573"/>
    </row>
    <row r="47098" spans="4:5" ht="15" customHeight="1">
      <c r="D47098" s="76"/>
      <c r="E47098" s="573"/>
    </row>
    <row r="47099" spans="4:5" ht="15" customHeight="1">
      <c r="D47099" s="76"/>
      <c r="E47099" s="573"/>
    </row>
    <row r="47100" spans="4:5" ht="15" customHeight="1">
      <c r="D47100" s="76"/>
      <c r="E47100" s="573"/>
    </row>
    <row r="47101" spans="4:5" ht="15" customHeight="1">
      <c r="D47101" s="76"/>
      <c r="E47101" s="573"/>
    </row>
    <row r="47102" spans="4:5" ht="15" customHeight="1">
      <c r="D47102" s="76"/>
      <c r="E47102" s="573"/>
    </row>
    <row r="47103" spans="4:5" ht="15" customHeight="1">
      <c r="D47103" s="76"/>
      <c r="E47103" s="573"/>
    </row>
    <row r="47104" spans="4:5" ht="15" customHeight="1">
      <c r="D47104" s="76"/>
      <c r="E47104" s="573"/>
    </row>
    <row r="47105" spans="4:5" ht="15" customHeight="1">
      <c r="D47105" s="76"/>
      <c r="E47105" s="573"/>
    </row>
    <row r="47106" spans="4:5" ht="15" customHeight="1">
      <c r="D47106" s="76"/>
      <c r="E47106" s="573"/>
    </row>
    <row r="47107" spans="4:5" ht="15" customHeight="1">
      <c r="D47107" s="76"/>
      <c r="E47107" s="573"/>
    </row>
    <row r="47108" spans="4:5" ht="15" customHeight="1">
      <c r="D47108" s="76"/>
      <c r="E47108" s="573"/>
    </row>
    <row r="47109" spans="4:5" ht="15" customHeight="1">
      <c r="D47109" s="76"/>
      <c r="E47109" s="573"/>
    </row>
    <row r="47110" spans="4:5" ht="15" customHeight="1">
      <c r="D47110" s="76"/>
      <c r="E47110" s="573"/>
    </row>
    <row r="47111" spans="4:5" ht="15" customHeight="1">
      <c r="D47111" s="76"/>
      <c r="E47111" s="573"/>
    </row>
    <row r="47112" spans="4:5" ht="15" customHeight="1">
      <c r="D47112" s="76"/>
      <c r="E47112" s="573"/>
    </row>
    <row r="47113" spans="4:5" ht="15" customHeight="1">
      <c r="D47113" s="76"/>
      <c r="E47113" s="573"/>
    </row>
    <row r="47114" spans="4:5" ht="15" customHeight="1">
      <c r="D47114" s="76"/>
      <c r="E47114" s="573"/>
    </row>
    <row r="47115" spans="4:5" ht="15" customHeight="1">
      <c r="D47115" s="76"/>
      <c r="E47115" s="573"/>
    </row>
    <row r="47116" spans="4:5" ht="15" customHeight="1">
      <c r="D47116" s="76"/>
      <c r="E47116" s="573"/>
    </row>
    <row r="47117" spans="4:5" ht="15" customHeight="1">
      <c r="D47117" s="76"/>
      <c r="E47117" s="573"/>
    </row>
    <row r="47118" spans="4:5" ht="15" customHeight="1">
      <c r="D47118" s="76"/>
      <c r="E47118" s="573"/>
    </row>
    <row r="47119" spans="4:5" ht="15" customHeight="1">
      <c r="D47119" s="76"/>
      <c r="E47119" s="573"/>
    </row>
    <row r="47120" spans="4:5" ht="15" customHeight="1">
      <c r="D47120" s="76"/>
      <c r="E47120" s="573"/>
    </row>
    <row r="47121" spans="4:5" ht="15" customHeight="1">
      <c r="D47121" s="76"/>
      <c r="E47121" s="573"/>
    </row>
    <row r="47122" spans="4:5" ht="15" customHeight="1">
      <c r="D47122" s="76"/>
      <c r="E47122" s="573"/>
    </row>
    <row r="47123" spans="4:5" ht="15" customHeight="1">
      <c r="D47123" s="76"/>
      <c r="E47123" s="573"/>
    </row>
    <row r="47124" spans="4:5" ht="15" customHeight="1">
      <c r="D47124" s="76"/>
      <c r="E47124" s="573"/>
    </row>
    <row r="47125" spans="4:5" ht="15" customHeight="1">
      <c r="D47125" s="76"/>
      <c r="E47125" s="573"/>
    </row>
    <row r="47126" spans="4:5" ht="15" customHeight="1">
      <c r="D47126" s="76"/>
      <c r="E47126" s="573"/>
    </row>
    <row r="47127" spans="4:5" ht="15" customHeight="1">
      <c r="D47127" s="76"/>
      <c r="E47127" s="573"/>
    </row>
    <row r="47128" spans="4:5" ht="15" customHeight="1">
      <c r="D47128" s="76"/>
      <c r="E47128" s="573"/>
    </row>
    <row r="47129" spans="4:5" ht="15" customHeight="1">
      <c r="D47129" s="76"/>
      <c r="E47129" s="573"/>
    </row>
    <row r="47130" spans="4:5" ht="15" customHeight="1">
      <c r="D47130" s="76"/>
      <c r="E47130" s="573"/>
    </row>
    <row r="47131" spans="4:5" ht="15" customHeight="1">
      <c r="D47131" s="76"/>
      <c r="E47131" s="573"/>
    </row>
    <row r="47132" spans="4:5" ht="15" customHeight="1">
      <c r="D47132" s="76"/>
      <c r="E47132" s="573"/>
    </row>
    <row r="47133" spans="4:5" ht="15" customHeight="1">
      <c r="D47133" s="76"/>
      <c r="E47133" s="573"/>
    </row>
    <row r="47134" spans="4:5" ht="15" customHeight="1">
      <c r="D47134" s="76"/>
      <c r="E47134" s="573"/>
    </row>
    <row r="47135" spans="4:5" ht="15" customHeight="1">
      <c r="D47135" s="76"/>
      <c r="E47135" s="573"/>
    </row>
    <row r="47136" spans="4:5" ht="15" customHeight="1">
      <c r="D47136" s="76"/>
      <c r="E47136" s="573"/>
    </row>
    <row r="47137" spans="4:5" ht="15" customHeight="1">
      <c r="D47137" s="76"/>
      <c r="E47137" s="573"/>
    </row>
    <row r="47138" spans="4:5" ht="15" customHeight="1">
      <c r="D47138" s="76"/>
      <c r="E47138" s="573"/>
    </row>
    <row r="47139" spans="4:5" ht="15" customHeight="1">
      <c r="D47139" s="76"/>
      <c r="E47139" s="573"/>
    </row>
    <row r="47140" spans="4:5" ht="15" customHeight="1">
      <c r="D47140" s="76"/>
      <c r="E47140" s="573"/>
    </row>
    <row r="47141" spans="4:5" ht="15" customHeight="1">
      <c r="D47141" s="76"/>
      <c r="E47141" s="573"/>
    </row>
    <row r="47142" spans="4:5" ht="15" customHeight="1">
      <c r="D47142" s="76"/>
      <c r="E47142" s="573"/>
    </row>
    <row r="47143" spans="4:5" ht="15" customHeight="1">
      <c r="D47143" s="76"/>
      <c r="E47143" s="573"/>
    </row>
    <row r="47144" spans="4:5" ht="15" customHeight="1">
      <c r="D47144" s="76"/>
      <c r="E47144" s="573"/>
    </row>
    <row r="47145" spans="4:5" ht="15" customHeight="1">
      <c r="D47145" s="76"/>
      <c r="E47145" s="573"/>
    </row>
    <row r="47146" spans="4:5" ht="15" customHeight="1">
      <c r="D47146" s="76"/>
      <c r="E47146" s="573"/>
    </row>
    <row r="47147" spans="4:5" ht="15" customHeight="1">
      <c r="D47147" s="76"/>
      <c r="E47147" s="573"/>
    </row>
    <row r="47148" spans="4:5" ht="15" customHeight="1">
      <c r="D47148" s="76"/>
      <c r="E47148" s="573"/>
    </row>
    <row r="47149" spans="4:5" ht="15" customHeight="1">
      <c r="D47149" s="76"/>
      <c r="E47149" s="573"/>
    </row>
    <row r="47150" spans="4:5" ht="15" customHeight="1">
      <c r="D47150" s="76"/>
      <c r="E47150" s="573"/>
    </row>
    <row r="47151" spans="4:5" ht="15" customHeight="1">
      <c r="D47151" s="76"/>
      <c r="E47151" s="573"/>
    </row>
    <row r="47152" spans="4:5" ht="15" customHeight="1">
      <c r="D47152" s="76"/>
      <c r="E47152" s="573"/>
    </row>
    <row r="47153" spans="4:5" ht="15" customHeight="1">
      <c r="D47153" s="76"/>
      <c r="E47153" s="573"/>
    </row>
    <row r="47154" spans="4:5" ht="15" customHeight="1">
      <c r="D47154" s="76"/>
      <c r="E47154" s="573"/>
    </row>
    <row r="47155" spans="4:5" ht="15" customHeight="1">
      <c r="D47155" s="76"/>
      <c r="E47155" s="573"/>
    </row>
    <row r="47156" spans="4:5" ht="15" customHeight="1">
      <c r="D47156" s="76"/>
      <c r="E47156" s="573"/>
    </row>
    <row r="47157" spans="4:5" ht="15" customHeight="1">
      <c r="D47157" s="76"/>
      <c r="E47157" s="573"/>
    </row>
    <row r="47158" spans="4:5" ht="15" customHeight="1">
      <c r="D47158" s="76"/>
      <c r="E47158" s="573"/>
    </row>
    <row r="47159" spans="4:5" ht="15" customHeight="1">
      <c r="D47159" s="76"/>
      <c r="E47159" s="573"/>
    </row>
    <row r="47160" spans="4:5" ht="15" customHeight="1">
      <c r="D47160" s="76"/>
      <c r="E47160" s="573"/>
    </row>
    <row r="47161" spans="4:5" ht="15" customHeight="1">
      <c r="D47161" s="76"/>
      <c r="E47161" s="573"/>
    </row>
    <row r="47162" spans="4:5" ht="15" customHeight="1">
      <c r="D47162" s="76"/>
      <c r="E47162" s="573"/>
    </row>
    <row r="47163" spans="4:5" ht="15" customHeight="1">
      <c r="D47163" s="76"/>
      <c r="E47163" s="573"/>
    </row>
    <row r="47164" spans="4:5" ht="15" customHeight="1">
      <c r="D47164" s="76"/>
      <c r="E47164" s="573"/>
    </row>
    <row r="47165" spans="4:5" ht="15" customHeight="1">
      <c r="D47165" s="76"/>
      <c r="E47165" s="573"/>
    </row>
    <row r="47166" spans="4:5" ht="15" customHeight="1">
      <c r="D47166" s="76"/>
      <c r="E47166" s="573"/>
    </row>
    <row r="47167" spans="4:5" ht="15" customHeight="1">
      <c r="D47167" s="76"/>
      <c r="E47167" s="573"/>
    </row>
    <row r="47168" spans="4:5" ht="15" customHeight="1">
      <c r="D47168" s="76"/>
      <c r="E47168" s="573"/>
    </row>
    <row r="47169" spans="4:5" ht="15" customHeight="1">
      <c r="D47169" s="76"/>
      <c r="E47169" s="573"/>
    </row>
    <row r="47170" spans="4:5" ht="15" customHeight="1">
      <c r="D47170" s="76"/>
      <c r="E47170" s="573"/>
    </row>
    <row r="47171" spans="4:5" ht="15" customHeight="1">
      <c r="D47171" s="76"/>
      <c r="E47171" s="573"/>
    </row>
    <row r="47172" spans="4:5" ht="15" customHeight="1">
      <c r="D47172" s="76"/>
      <c r="E47172" s="573"/>
    </row>
    <row r="47173" spans="4:5" ht="15" customHeight="1">
      <c r="D47173" s="76"/>
      <c r="E47173" s="573"/>
    </row>
    <row r="47174" spans="4:5" ht="15" customHeight="1">
      <c r="D47174" s="76"/>
      <c r="E47174" s="573"/>
    </row>
    <row r="47175" spans="4:5" ht="15" customHeight="1">
      <c r="D47175" s="76"/>
      <c r="E47175" s="573"/>
    </row>
    <row r="47176" spans="4:5" ht="15" customHeight="1">
      <c r="D47176" s="76"/>
      <c r="E47176" s="573"/>
    </row>
    <row r="47177" spans="4:5" ht="15" customHeight="1">
      <c r="D47177" s="76"/>
      <c r="E47177" s="573"/>
    </row>
    <row r="47178" spans="4:5" ht="15" customHeight="1">
      <c r="D47178" s="76"/>
      <c r="E47178" s="573"/>
    </row>
    <row r="47179" spans="4:5" ht="15" customHeight="1">
      <c r="D47179" s="76"/>
      <c r="E47179" s="573"/>
    </row>
    <row r="47180" spans="4:5" ht="15" customHeight="1">
      <c r="D47180" s="76"/>
      <c r="E47180" s="573"/>
    </row>
    <row r="47181" spans="4:5" ht="15" customHeight="1">
      <c r="D47181" s="76"/>
      <c r="E47181" s="573"/>
    </row>
    <row r="47182" spans="4:5" ht="15" customHeight="1">
      <c r="D47182" s="76"/>
      <c r="E47182" s="573"/>
    </row>
    <row r="47183" spans="4:5" ht="15" customHeight="1">
      <c r="D47183" s="76"/>
      <c r="E47183" s="573"/>
    </row>
    <row r="47184" spans="4:5" ht="15" customHeight="1">
      <c r="D47184" s="76"/>
      <c r="E47184" s="573"/>
    </row>
    <row r="47185" spans="4:5" ht="15" customHeight="1">
      <c r="D47185" s="76"/>
      <c r="E47185" s="573"/>
    </row>
    <row r="47186" spans="4:5" ht="15" customHeight="1">
      <c r="D47186" s="76"/>
      <c r="E47186" s="573"/>
    </row>
    <row r="47187" spans="4:5" ht="15" customHeight="1">
      <c r="D47187" s="76"/>
      <c r="E47187" s="573"/>
    </row>
    <row r="47188" spans="4:5" ht="15" customHeight="1">
      <c r="D47188" s="76"/>
      <c r="E47188" s="573"/>
    </row>
    <row r="47189" spans="4:5" ht="15" customHeight="1">
      <c r="D47189" s="76"/>
      <c r="E47189" s="573"/>
    </row>
    <row r="47190" spans="4:5" ht="15" customHeight="1">
      <c r="D47190" s="76"/>
      <c r="E47190" s="573"/>
    </row>
    <row r="47191" spans="4:5" ht="15" customHeight="1">
      <c r="D47191" s="76"/>
      <c r="E47191" s="573"/>
    </row>
    <row r="47192" spans="4:5" ht="15" customHeight="1">
      <c r="D47192" s="76"/>
      <c r="E47192" s="573"/>
    </row>
    <row r="47193" spans="4:5" ht="15" customHeight="1">
      <c r="D47193" s="76"/>
      <c r="E47193" s="573"/>
    </row>
    <row r="47194" spans="4:5" ht="15" customHeight="1">
      <c r="D47194" s="76"/>
      <c r="E47194" s="573"/>
    </row>
    <row r="47195" spans="4:5" ht="15" customHeight="1">
      <c r="D47195" s="76"/>
      <c r="E47195" s="573"/>
    </row>
    <row r="47196" spans="4:5" ht="15" customHeight="1">
      <c r="D47196" s="76"/>
      <c r="E47196" s="573"/>
    </row>
    <row r="47197" spans="4:5" ht="15" customHeight="1">
      <c r="D47197" s="76"/>
      <c r="E47197" s="573"/>
    </row>
    <row r="47198" spans="4:5" ht="15" customHeight="1">
      <c r="D47198" s="76"/>
      <c r="E47198" s="573"/>
    </row>
    <row r="47199" spans="4:5" ht="15" customHeight="1">
      <c r="D47199" s="76"/>
      <c r="E47199" s="573"/>
    </row>
    <row r="47200" spans="4:5" ht="15" customHeight="1">
      <c r="D47200" s="76"/>
      <c r="E47200" s="573"/>
    </row>
    <row r="47201" spans="4:5" ht="15" customHeight="1">
      <c r="D47201" s="76"/>
      <c r="E47201" s="573"/>
    </row>
    <row r="47202" spans="4:5" ht="15" customHeight="1">
      <c r="D47202" s="76"/>
      <c r="E47202" s="573"/>
    </row>
    <row r="47203" spans="4:5" ht="15" customHeight="1">
      <c r="D47203" s="76"/>
      <c r="E47203" s="573"/>
    </row>
    <row r="47204" spans="4:5" ht="15" customHeight="1">
      <c r="D47204" s="76"/>
      <c r="E47204" s="573"/>
    </row>
    <row r="47205" spans="4:5" ht="15" customHeight="1">
      <c r="D47205" s="76"/>
      <c r="E47205" s="573"/>
    </row>
    <row r="47206" spans="4:5" ht="15" customHeight="1">
      <c r="D47206" s="76"/>
      <c r="E47206" s="573"/>
    </row>
    <row r="47207" spans="4:5" ht="15" customHeight="1">
      <c r="D47207" s="76"/>
      <c r="E47207" s="573"/>
    </row>
    <row r="47208" spans="4:5" ht="15" customHeight="1">
      <c r="D47208" s="76"/>
      <c r="E47208" s="573"/>
    </row>
    <row r="47209" spans="4:5" ht="15" customHeight="1">
      <c r="D47209" s="76"/>
      <c r="E47209" s="573"/>
    </row>
    <row r="47210" spans="4:5" ht="15" customHeight="1">
      <c r="D47210" s="76"/>
      <c r="E47210" s="573"/>
    </row>
    <row r="47211" spans="4:5" ht="15" customHeight="1">
      <c r="D47211" s="76"/>
      <c r="E47211" s="573"/>
    </row>
    <row r="47212" spans="4:5" ht="15" customHeight="1">
      <c r="D47212" s="76"/>
      <c r="E47212" s="573"/>
    </row>
    <row r="47213" spans="4:5" ht="15" customHeight="1">
      <c r="D47213" s="76"/>
      <c r="E47213" s="573"/>
    </row>
    <row r="47214" spans="4:5" ht="15" customHeight="1">
      <c r="D47214" s="76"/>
      <c r="E47214" s="573"/>
    </row>
    <row r="47215" spans="4:5" ht="15" customHeight="1">
      <c r="D47215" s="76"/>
      <c r="E47215" s="573"/>
    </row>
    <row r="47216" spans="4:5" ht="15" customHeight="1">
      <c r="D47216" s="76"/>
      <c r="E47216" s="573"/>
    </row>
    <row r="47217" spans="4:5" ht="15" customHeight="1">
      <c r="D47217" s="76"/>
      <c r="E47217" s="573"/>
    </row>
    <row r="47218" spans="4:5" ht="15" customHeight="1">
      <c r="D47218" s="76"/>
      <c r="E47218" s="573"/>
    </row>
    <row r="47219" spans="4:5" ht="15" customHeight="1">
      <c r="D47219" s="76"/>
      <c r="E47219" s="573"/>
    </row>
    <row r="47220" spans="4:5" ht="15" customHeight="1">
      <c r="D47220" s="76"/>
      <c r="E47220" s="573"/>
    </row>
    <row r="47221" spans="4:5" ht="15" customHeight="1">
      <c r="D47221" s="76"/>
      <c r="E47221" s="573"/>
    </row>
    <row r="47222" spans="4:5" ht="15" customHeight="1">
      <c r="D47222" s="76"/>
      <c r="E47222" s="573"/>
    </row>
    <row r="47223" spans="4:5" ht="15" customHeight="1">
      <c r="D47223" s="76"/>
      <c r="E47223" s="573"/>
    </row>
    <row r="47224" spans="4:5" ht="15" customHeight="1">
      <c r="D47224" s="76"/>
      <c r="E47224" s="573"/>
    </row>
    <row r="47225" spans="4:5" ht="15" customHeight="1">
      <c r="D47225" s="76"/>
      <c r="E47225" s="573"/>
    </row>
    <row r="47226" spans="4:5" ht="15" customHeight="1">
      <c r="D47226" s="76"/>
      <c r="E47226" s="573"/>
    </row>
    <row r="47227" spans="4:5" ht="15" customHeight="1">
      <c r="D47227" s="76"/>
      <c r="E47227" s="573"/>
    </row>
    <row r="47228" spans="4:5" ht="15" customHeight="1">
      <c r="D47228" s="76"/>
      <c r="E47228" s="573"/>
    </row>
    <row r="47229" spans="4:5" ht="15" customHeight="1">
      <c r="D47229" s="76"/>
      <c r="E47229" s="573"/>
    </row>
    <row r="47230" spans="4:5" ht="15" customHeight="1">
      <c r="D47230" s="76"/>
      <c r="E47230" s="573"/>
    </row>
    <row r="47231" spans="4:5" ht="15" customHeight="1">
      <c r="D47231" s="76"/>
      <c r="E47231" s="573"/>
    </row>
    <row r="47232" spans="4:5" ht="15" customHeight="1">
      <c r="D47232" s="76"/>
      <c r="E47232" s="573"/>
    </row>
    <row r="47233" spans="4:5" ht="15" customHeight="1">
      <c r="D47233" s="76"/>
      <c r="E47233" s="573"/>
    </row>
    <row r="47234" spans="4:5" ht="15" customHeight="1">
      <c r="D47234" s="76"/>
      <c r="E47234" s="573"/>
    </row>
    <row r="47235" spans="4:5" ht="15" customHeight="1">
      <c r="D47235" s="76"/>
      <c r="E47235" s="573"/>
    </row>
    <row r="47236" spans="4:5" ht="15" customHeight="1">
      <c r="D47236" s="76"/>
      <c r="E47236" s="573"/>
    </row>
    <row r="47237" spans="4:5" ht="15" customHeight="1">
      <c r="D47237" s="76"/>
      <c r="E47237" s="573"/>
    </row>
    <row r="47238" spans="4:5" ht="15" customHeight="1">
      <c r="D47238" s="76"/>
      <c r="E47238" s="573"/>
    </row>
    <row r="47239" spans="4:5" ht="15" customHeight="1">
      <c r="D47239" s="76"/>
      <c r="E47239" s="573"/>
    </row>
    <row r="47240" spans="4:5" ht="15" customHeight="1">
      <c r="D47240" s="76"/>
      <c r="E47240" s="573"/>
    </row>
    <row r="47241" spans="4:5" ht="15" customHeight="1">
      <c r="D47241" s="76"/>
      <c r="E47241" s="573"/>
    </row>
    <row r="47242" spans="4:5" ht="15" customHeight="1">
      <c r="D47242" s="76"/>
      <c r="E47242" s="573"/>
    </row>
    <row r="47243" spans="4:5" ht="15" customHeight="1">
      <c r="D47243" s="76"/>
      <c r="E47243" s="573"/>
    </row>
    <row r="47244" spans="4:5" ht="15" customHeight="1">
      <c r="D47244" s="76"/>
      <c r="E47244" s="573"/>
    </row>
    <row r="47245" spans="4:5" ht="15" customHeight="1">
      <c r="D47245" s="76"/>
      <c r="E47245" s="573"/>
    </row>
    <row r="47246" spans="4:5" ht="15" customHeight="1">
      <c r="D47246" s="76"/>
      <c r="E47246" s="573"/>
    </row>
    <row r="47247" spans="4:5" ht="15" customHeight="1">
      <c r="D47247" s="76"/>
      <c r="E47247" s="573"/>
    </row>
    <row r="47248" spans="4:5" ht="15" customHeight="1">
      <c r="D47248" s="76"/>
      <c r="E47248" s="573"/>
    </row>
    <row r="47249" spans="4:5" ht="15" customHeight="1">
      <c r="D47249" s="76"/>
      <c r="E47249" s="573"/>
    </row>
    <row r="47250" spans="4:5" ht="15" customHeight="1">
      <c r="D47250" s="76"/>
      <c r="E47250" s="573"/>
    </row>
    <row r="47251" spans="4:5" ht="15" customHeight="1">
      <c r="D47251" s="76"/>
      <c r="E47251" s="573"/>
    </row>
    <row r="47252" spans="4:5" ht="15" customHeight="1">
      <c r="D47252" s="76"/>
      <c r="E47252" s="573"/>
    </row>
    <row r="47253" spans="4:5" ht="15" customHeight="1">
      <c r="D47253" s="76"/>
      <c r="E47253" s="573"/>
    </row>
    <row r="47254" spans="4:5" ht="15" customHeight="1">
      <c r="D47254" s="76"/>
      <c r="E47254" s="573"/>
    </row>
    <row r="47255" spans="4:5" ht="15" customHeight="1">
      <c r="D47255" s="76"/>
      <c r="E47255" s="573"/>
    </row>
    <row r="47256" spans="4:5" ht="15" customHeight="1">
      <c r="D47256" s="76"/>
      <c r="E47256" s="573"/>
    </row>
    <row r="47257" spans="4:5" ht="15" customHeight="1">
      <c r="D47257" s="76"/>
      <c r="E47257" s="573"/>
    </row>
    <row r="47258" spans="4:5" ht="15" customHeight="1">
      <c r="D47258" s="76"/>
      <c r="E47258" s="573"/>
    </row>
    <row r="47259" spans="4:5" ht="15" customHeight="1">
      <c r="D47259" s="76"/>
      <c r="E47259" s="573"/>
    </row>
    <row r="47260" spans="4:5" ht="15" customHeight="1">
      <c r="D47260" s="76"/>
      <c r="E47260" s="573"/>
    </row>
    <row r="47261" spans="4:5" ht="15" customHeight="1">
      <c r="D47261" s="76"/>
      <c r="E47261" s="573"/>
    </row>
    <row r="47262" spans="4:5" ht="15" customHeight="1">
      <c r="D47262" s="76"/>
      <c r="E47262" s="573"/>
    </row>
    <row r="47263" spans="4:5" ht="15" customHeight="1">
      <c r="D47263" s="76"/>
      <c r="E47263" s="573"/>
    </row>
    <row r="47264" spans="4:5" ht="15" customHeight="1">
      <c r="D47264" s="76"/>
      <c r="E47264" s="573"/>
    </row>
    <row r="47265" spans="4:5" ht="15" customHeight="1">
      <c r="D47265" s="76"/>
      <c r="E47265" s="573"/>
    </row>
    <row r="47266" spans="4:5" ht="15" customHeight="1">
      <c r="D47266" s="76"/>
      <c r="E47266" s="573"/>
    </row>
    <row r="47267" spans="4:5" ht="15" customHeight="1">
      <c r="D47267" s="76"/>
      <c r="E47267" s="573"/>
    </row>
    <row r="47268" spans="4:5" ht="15" customHeight="1">
      <c r="D47268" s="76"/>
      <c r="E47268" s="573"/>
    </row>
    <row r="47269" spans="4:5" ht="15" customHeight="1">
      <c r="D47269" s="76"/>
      <c r="E47269" s="573"/>
    </row>
    <row r="47270" spans="4:5" ht="15" customHeight="1">
      <c r="D47270" s="76"/>
      <c r="E47270" s="573"/>
    </row>
    <row r="47271" spans="4:5" ht="15" customHeight="1">
      <c r="D47271" s="76"/>
      <c r="E47271" s="573"/>
    </row>
    <row r="47272" spans="4:5" ht="15" customHeight="1">
      <c r="D47272" s="76"/>
      <c r="E47272" s="573"/>
    </row>
    <row r="47273" spans="4:5" ht="15" customHeight="1">
      <c r="D47273" s="76"/>
      <c r="E47273" s="573"/>
    </row>
    <row r="47274" spans="4:5" ht="15" customHeight="1">
      <c r="D47274" s="76"/>
      <c r="E47274" s="573"/>
    </row>
    <row r="47275" spans="4:5" ht="15" customHeight="1">
      <c r="D47275" s="76"/>
      <c r="E47275" s="573"/>
    </row>
    <row r="47276" spans="4:5" ht="15" customHeight="1">
      <c r="D47276" s="76"/>
      <c r="E47276" s="573"/>
    </row>
    <row r="47277" spans="4:5" ht="15" customHeight="1">
      <c r="D47277" s="76"/>
      <c r="E47277" s="573"/>
    </row>
    <row r="47278" spans="4:5" ht="15" customHeight="1">
      <c r="D47278" s="76"/>
      <c r="E47278" s="573"/>
    </row>
    <row r="47279" spans="4:5" ht="15" customHeight="1">
      <c r="D47279" s="76"/>
      <c r="E47279" s="573"/>
    </row>
    <row r="47280" spans="4:5" ht="15" customHeight="1">
      <c r="D47280" s="76"/>
      <c r="E47280" s="573"/>
    </row>
    <row r="47281" spans="4:5" ht="15" customHeight="1">
      <c r="D47281" s="76"/>
      <c r="E47281" s="573"/>
    </row>
    <row r="47282" spans="4:5" ht="15" customHeight="1">
      <c r="D47282" s="76"/>
      <c r="E47282" s="573"/>
    </row>
    <row r="47283" spans="4:5" ht="15" customHeight="1">
      <c r="D47283" s="76"/>
      <c r="E47283" s="573"/>
    </row>
    <row r="47284" spans="4:5" ht="15" customHeight="1">
      <c r="D47284" s="76"/>
      <c r="E47284" s="573"/>
    </row>
    <row r="47285" spans="4:5" ht="15" customHeight="1">
      <c r="D47285" s="76"/>
      <c r="E47285" s="573"/>
    </row>
    <row r="47286" spans="4:5" ht="15" customHeight="1">
      <c r="D47286" s="76"/>
      <c r="E47286" s="573"/>
    </row>
    <row r="47287" spans="4:5" ht="15" customHeight="1">
      <c r="D47287" s="76"/>
      <c r="E47287" s="573"/>
    </row>
    <row r="47288" spans="4:5" ht="15" customHeight="1">
      <c r="D47288" s="76"/>
      <c r="E47288" s="573"/>
    </row>
    <row r="47289" spans="4:5" ht="15" customHeight="1">
      <c r="D47289" s="76"/>
      <c r="E47289" s="573"/>
    </row>
    <row r="47290" spans="4:5" ht="15" customHeight="1">
      <c r="D47290" s="76"/>
      <c r="E47290" s="573"/>
    </row>
    <row r="47291" spans="4:5" ht="15" customHeight="1">
      <c r="D47291" s="76"/>
      <c r="E47291" s="573"/>
    </row>
    <row r="47292" spans="4:5" ht="15" customHeight="1">
      <c r="D47292" s="76"/>
      <c r="E47292" s="573"/>
    </row>
    <row r="47293" spans="4:5" ht="15" customHeight="1">
      <c r="D47293" s="76"/>
      <c r="E47293" s="573"/>
    </row>
    <row r="47294" spans="4:5" ht="15" customHeight="1">
      <c r="D47294" s="76"/>
      <c r="E47294" s="573"/>
    </row>
    <row r="47295" spans="4:5" ht="15" customHeight="1">
      <c r="D47295" s="76"/>
      <c r="E47295" s="573"/>
    </row>
    <row r="47296" spans="4:5" ht="15" customHeight="1">
      <c r="D47296" s="76"/>
      <c r="E47296" s="573"/>
    </row>
    <row r="47297" spans="4:5" ht="15" customHeight="1">
      <c r="D47297" s="76"/>
      <c r="E47297" s="573"/>
    </row>
    <row r="47298" spans="4:5" ht="15" customHeight="1">
      <c r="D47298" s="76"/>
      <c r="E47298" s="573"/>
    </row>
    <row r="47299" spans="4:5" ht="15" customHeight="1">
      <c r="D47299" s="76"/>
      <c r="E47299" s="573"/>
    </row>
    <row r="47300" spans="4:5" ht="15" customHeight="1">
      <c r="D47300" s="76"/>
      <c r="E47300" s="573"/>
    </row>
    <row r="47301" spans="4:5" ht="15" customHeight="1">
      <c r="D47301" s="76"/>
      <c r="E47301" s="573"/>
    </row>
    <row r="47302" spans="4:5" ht="15" customHeight="1">
      <c r="D47302" s="76"/>
      <c r="E47302" s="573"/>
    </row>
    <row r="47303" spans="4:5" ht="15" customHeight="1">
      <c r="D47303" s="76"/>
      <c r="E47303" s="573"/>
    </row>
    <row r="47304" spans="4:5" ht="15" customHeight="1">
      <c r="D47304" s="76"/>
      <c r="E47304" s="573"/>
    </row>
    <row r="47305" spans="4:5" ht="15" customHeight="1">
      <c r="D47305" s="76"/>
      <c r="E47305" s="573"/>
    </row>
    <row r="47306" spans="4:5" ht="15" customHeight="1">
      <c r="D47306" s="76"/>
      <c r="E47306" s="573"/>
    </row>
    <row r="47307" spans="4:5" ht="15" customHeight="1">
      <c r="D47307" s="76"/>
      <c r="E47307" s="573"/>
    </row>
    <row r="47308" spans="4:5" ht="15" customHeight="1">
      <c r="D47308" s="76"/>
      <c r="E47308" s="573"/>
    </row>
    <row r="47309" spans="4:5" ht="15" customHeight="1">
      <c r="D47309" s="76"/>
      <c r="E47309" s="573"/>
    </row>
    <row r="47310" spans="4:5" ht="15" customHeight="1">
      <c r="D47310" s="76"/>
      <c r="E47310" s="573"/>
    </row>
    <row r="47311" spans="4:5" ht="15" customHeight="1">
      <c r="D47311" s="76"/>
      <c r="E47311" s="573"/>
    </row>
    <row r="47312" spans="4:5" ht="15" customHeight="1">
      <c r="D47312" s="76"/>
      <c r="E47312" s="573"/>
    </row>
    <row r="47313" spans="4:5" ht="15" customHeight="1">
      <c r="D47313" s="76"/>
      <c r="E47313" s="573"/>
    </row>
    <row r="47314" spans="4:5" ht="15" customHeight="1">
      <c r="D47314" s="76"/>
      <c r="E47314" s="573"/>
    </row>
    <row r="47315" spans="4:5" ht="15" customHeight="1">
      <c r="D47315" s="76"/>
      <c r="E47315" s="573"/>
    </row>
    <row r="47316" spans="4:5" ht="15" customHeight="1">
      <c r="D47316" s="76"/>
      <c r="E47316" s="573"/>
    </row>
    <row r="47317" spans="4:5" ht="15" customHeight="1">
      <c r="D47317" s="76"/>
      <c r="E47317" s="573"/>
    </row>
    <row r="47318" spans="4:5" ht="15" customHeight="1">
      <c r="D47318" s="76"/>
      <c r="E47318" s="573"/>
    </row>
    <row r="47319" spans="4:5" ht="15" customHeight="1">
      <c r="D47319" s="76"/>
      <c r="E47319" s="573"/>
    </row>
    <row r="47320" spans="4:5" ht="15" customHeight="1">
      <c r="D47320" s="76"/>
      <c r="E47320" s="573"/>
    </row>
    <row r="47321" spans="4:5" ht="15" customHeight="1">
      <c r="D47321" s="76"/>
      <c r="E47321" s="573"/>
    </row>
    <row r="47322" spans="4:5" ht="15" customHeight="1">
      <c r="D47322" s="76"/>
      <c r="E47322" s="573"/>
    </row>
    <row r="47323" spans="4:5" ht="15" customHeight="1">
      <c r="D47323" s="76"/>
      <c r="E47323" s="573"/>
    </row>
    <row r="47324" spans="4:5" ht="15" customHeight="1">
      <c r="D47324" s="76"/>
      <c r="E47324" s="573"/>
    </row>
    <row r="47325" spans="4:5" ht="15" customHeight="1">
      <c r="D47325" s="76"/>
      <c r="E47325" s="573"/>
    </row>
    <row r="47326" spans="4:5" ht="15" customHeight="1">
      <c r="D47326" s="76"/>
      <c r="E47326" s="573"/>
    </row>
    <row r="47327" spans="4:5" ht="15" customHeight="1">
      <c r="D47327" s="76"/>
      <c r="E47327" s="573"/>
    </row>
    <row r="47328" spans="4:5" ht="15" customHeight="1">
      <c r="D47328" s="76"/>
      <c r="E47328" s="573"/>
    </row>
    <row r="47329" spans="4:5" ht="15" customHeight="1">
      <c r="D47329" s="76"/>
      <c r="E47329" s="573"/>
    </row>
    <row r="47330" spans="4:5" ht="15" customHeight="1">
      <c r="D47330" s="76"/>
      <c r="E47330" s="573"/>
    </row>
    <row r="47331" spans="4:5" ht="15" customHeight="1">
      <c r="D47331" s="76"/>
      <c r="E47331" s="573"/>
    </row>
    <row r="47332" spans="4:5" ht="15" customHeight="1">
      <c r="D47332" s="76"/>
      <c r="E47332" s="573"/>
    </row>
    <row r="47333" spans="4:5" ht="15" customHeight="1">
      <c r="D47333" s="76"/>
      <c r="E47333" s="573"/>
    </row>
    <row r="47334" spans="4:5" ht="15" customHeight="1">
      <c r="D47334" s="76"/>
      <c r="E47334" s="573"/>
    </row>
    <row r="47335" spans="4:5" ht="15" customHeight="1">
      <c r="D47335" s="76"/>
      <c r="E47335" s="573"/>
    </row>
    <row r="47336" spans="4:5" ht="15" customHeight="1">
      <c r="D47336" s="76"/>
      <c r="E47336" s="573"/>
    </row>
    <row r="47337" spans="4:5" ht="15" customHeight="1">
      <c r="D47337" s="76"/>
      <c r="E47337" s="573"/>
    </row>
    <row r="47338" spans="4:5" ht="15" customHeight="1">
      <c r="D47338" s="76"/>
      <c r="E47338" s="573"/>
    </row>
    <row r="47339" spans="4:5" ht="15" customHeight="1">
      <c r="D47339" s="76"/>
      <c r="E47339" s="573"/>
    </row>
    <row r="47340" spans="4:5" ht="15" customHeight="1">
      <c r="D47340" s="76"/>
      <c r="E47340" s="573"/>
    </row>
    <row r="47341" spans="4:5" ht="15" customHeight="1">
      <c r="D47341" s="76"/>
      <c r="E47341" s="573"/>
    </row>
    <row r="47342" spans="4:5" ht="15" customHeight="1">
      <c r="D47342" s="76"/>
      <c r="E47342" s="573"/>
    </row>
    <row r="47343" spans="4:5" ht="15" customHeight="1">
      <c r="D47343" s="76"/>
      <c r="E47343" s="573"/>
    </row>
    <row r="47344" spans="4:5" ht="15" customHeight="1">
      <c r="D47344" s="76"/>
      <c r="E47344" s="573"/>
    </row>
    <row r="47345" spans="4:5" ht="15" customHeight="1">
      <c r="D47345" s="76"/>
      <c r="E47345" s="573"/>
    </row>
    <row r="47346" spans="4:5" ht="15" customHeight="1">
      <c r="D47346" s="76"/>
      <c r="E47346" s="573"/>
    </row>
    <row r="47347" spans="4:5" ht="15" customHeight="1">
      <c r="D47347" s="76"/>
      <c r="E47347" s="573"/>
    </row>
    <row r="47348" spans="4:5" ht="15" customHeight="1">
      <c r="D47348" s="76"/>
      <c r="E47348" s="573"/>
    </row>
    <row r="47349" spans="4:5" ht="15" customHeight="1">
      <c r="D47349" s="76"/>
      <c r="E47349" s="573"/>
    </row>
    <row r="47350" spans="4:5" ht="15" customHeight="1">
      <c r="D47350" s="76"/>
      <c r="E47350" s="573"/>
    </row>
    <row r="47351" spans="4:5" ht="15" customHeight="1">
      <c r="D47351" s="76"/>
      <c r="E47351" s="573"/>
    </row>
    <row r="47352" spans="4:5" ht="15" customHeight="1">
      <c r="D47352" s="76"/>
      <c r="E47352" s="573"/>
    </row>
    <row r="47353" spans="4:5" ht="15" customHeight="1">
      <c r="D47353" s="76"/>
      <c r="E47353" s="573"/>
    </row>
    <row r="47354" spans="4:5" ht="15" customHeight="1">
      <c r="D47354" s="76"/>
      <c r="E47354" s="573"/>
    </row>
    <row r="47355" spans="4:5" ht="15" customHeight="1">
      <c r="D47355" s="76"/>
      <c r="E47355" s="573"/>
    </row>
    <row r="47356" spans="4:5" ht="15" customHeight="1">
      <c r="D47356" s="76"/>
      <c r="E47356" s="573"/>
    </row>
    <row r="47357" spans="4:5" ht="15" customHeight="1">
      <c r="D47357" s="76"/>
      <c r="E47357" s="573"/>
    </row>
    <row r="47358" spans="4:5" ht="15" customHeight="1">
      <c r="D47358" s="76"/>
      <c r="E47358" s="573"/>
    </row>
    <row r="47359" spans="4:5" ht="15" customHeight="1">
      <c r="D47359" s="76"/>
      <c r="E47359" s="573"/>
    </row>
    <row r="47360" spans="4:5" ht="15" customHeight="1">
      <c r="D47360" s="76"/>
      <c r="E47360" s="573"/>
    </row>
    <row r="47361" spans="4:5" ht="15" customHeight="1">
      <c r="D47361" s="76"/>
      <c r="E47361" s="573"/>
    </row>
    <row r="47362" spans="4:5" ht="15" customHeight="1">
      <c r="D47362" s="76"/>
      <c r="E47362" s="573"/>
    </row>
    <row r="47363" spans="4:5" ht="15" customHeight="1">
      <c r="D47363" s="76"/>
      <c r="E47363" s="573"/>
    </row>
    <row r="47364" spans="4:5" ht="15" customHeight="1">
      <c r="D47364" s="76"/>
      <c r="E47364" s="573"/>
    </row>
    <row r="47365" spans="4:5" ht="15" customHeight="1">
      <c r="D47365" s="76"/>
      <c r="E47365" s="573"/>
    </row>
    <row r="47366" spans="4:5" ht="15" customHeight="1">
      <c r="D47366" s="76"/>
      <c r="E47366" s="573"/>
    </row>
    <row r="47367" spans="4:5" ht="15" customHeight="1">
      <c r="D47367" s="76"/>
      <c r="E47367" s="573"/>
    </row>
    <row r="47368" spans="4:5" ht="15" customHeight="1">
      <c r="D47368" s="76"/>
      <c r="E47368" s="573"/>
    </row>
    <row r="47369" spans="4:5" ht="15" customHeight="1">
      <c r="D47369" s="76"/>
      <c r="E47369" s="573"/>
    </row>
    <row r="47370" spans="4:5" ht="15" customHeight="1">
      <c r="D47370" s="76"/>
      <c r="E47370" s="573"/>
    </row>
    <row r="47371" spans="4:5" ht="15" customHeight="1">
      <c r="D47371" s="76"/>
      <c r="E47371" s="573"/>
    </row>
    <row r="47372" spans="4:5" ht="15" customHeight="1">
      <c r="D47372" s="76"/>
      <c r="E47372" s="573"/>
    </row>
    <row r="47373" spans="4:5" ht="15" customHeight="1">
      <c r="D47373" s="76"/>
      <c r="E47373" s="573"/>
    </row>
    <row r="47374" spans="4:5" ht="15" customHeight="1">
      <c r="D47374" s="76"/>
      <c r="E47374" s="573"/>
    </row>
    <row r="47375" spans="4:5" ht="15" customHeight="1">
      <c r="D47375" s="76"/>
      <c r="E47375" s="573"/>
    </row>
    <row r="47376" spans="4:5" ht="15" customHeight="1">
      <c r="D47376" s="76"/>
      <c r="E47376" s="573"/>
    </row>
    <row r="47377" spans="4:5" ht="15" customHeight="1">
      <c r="D47377" s="76"/>
      <c r="E47377" s="573"/>
    </row>
    <row r="47378" spans="4:5" ht="15" customHeight="1">
      <c r="D47378" s="76"/>
      <c r="E47378" s="573"/>
    </row>
    <row r="47379" spans="4:5" ht="15" customHeight="1">
      <c r="D47379" s="76"/>
      <c r="E47379" s="573"/>
    </row>
    <row r="47380" spans="4:5" ht="15" customHeight="1">
      <c r="D47380" s="76"/>
      <c r="E47380" s="573"/>
    </row>
    <row r="47381" spans="4:5" ht="15" customHeight="1">
      <c r="D47381" s="76"/>
      <c r="E47381" s="573"/>
    </row>
    <row r="47382" spans="4:5" ht="15" customHeight="1">
      <c r="D47382" s="76"/>
      <c r="E47382" s="573"/>
    </row>
    <row r="47383" spans="4:5" ht="15" customHeight="1">
      <c r="D47383" s="76"/>
      <c r="E47383" s="573"/>
    </row>
    <row r="47384" spans="4:5" ht="15" customHeight="1">
      <c r="D47384" s="76"/>
      <c r="E47384" s="573"/>
    </row>
    <row r="47385" spans="4:5" ht="15" customHeight="1">
      <c r="D47385" s="76"/>
      <c r="E47385" s="573"/>
    </row>
    <row r="47386" spans="4:5" ht="15" customHeight="1">
      <c r="D47386" s="76"/>
      <c r="E47386" s="573"/>
    </row>
    <row r="47387" spans="4:5" ht="15" customHeight="1">
      <c r="D47387" s="76"/>
      <c r="E47387" s="573"/>
    </row>
    <row r="47388" spans="4:5" ht="15" customHeight="1">
      <c r="D47388" s="76"/>
      <c r="E47388" s="573"/>
    </row>
    <row r="47389" spans="4:5" ht="15" customHeight="1">
      <c r="D47389" s="76"/>
      <c r="E47389" s="573"/>
    </row>
    <row r="47390" spans="4:5" ht="15" customHeight="1">
      <c r="D47390" s="76"/>
      <c r="E47390" s="573"/>
    </row>
    <row r="47391" spans="4:5" ht="15" customHeight="1">
      <c r="D47391" s="76"/>
      <c r="E47391" s="573"/>
    </row>
    <row r="47392" spans="4:5" ht="15" customHeight="1">
      <c r="D47392" s="76"/>
      <c r="E47392" s="573"/>
    </row>
    <row r="47393" spans="4:5" ht="15" customHeight="1">
      <c r="D47393" s="76"/>
      <c r="E47393" s="573"/>
    </row>
    <row r="47394" spans="4:5" ht="15" customHeight="1">
      <c r="D47394" s="76"/>
      <c r="E47394" s="573"/>
    </row>
    <row r="47395" spans="4:5" ht="15" customHeight="1">
      <c r="D47395" s="76"/>
      <c r="E47395" s="573"/>
    </row>
    <row r="47396" spans="4:5" ht="15" customHeight="1">
      <c r="D47396" s="76"/>
      <c r="E47396" s="573"/>
    </row>
    <row r="47397" spans="4:5" ht="15" customHeight="1">
      <c r="D47397" s="76"/>
      <c r="E47397" s="573"/>
    </row>
    <row r="47398" spans="4:5" ht="15" customHeight="1">
      <c r="D47398" s="76"/>
      <c r="E47398" s="573"/>
    </row>
    <row r="47399" spans="4:5" ht="15" customHeight="1">
      <c r="D47399" s="76"/>
      <c r="E47399" s="573"/>
    </row>
    <row r="47400" spans="4:5" ht="15" customHeight="1">
      <c r="D47400" s="76"/>
      <c r="E47400" s="573"/>
    </row>
    <row r="47401" spans="4:5" ht="15" customHeight="1">
      <c r="D47401" s="76"/>
      <c r="E47401" s="573"/>
    </row>
    <row r="47402" spans="4:5" ht="15" customHeight="1">
      <c r="D47402" s="76"/>
      <c r="E47402" s="573"/>
    </row>
    <row r="47403" spans="4:5" ht="15" customHeight="1">
      <c r="D47403" s="76"/>
      <c r="E47403" s="573"/>
    </row>
    <row r="47404" spans="4:5" ht="15" customHeight="1">
      <c r="D47404" s="76"/>
      <c r="E47404" s="573"/>
    </row>
    <row r="47405" spans="4:5" ht="15" customHeight="1">
      <c r="D47405" s="76"/>
      <c r="E47405" s="573"/>
    </row>
    <row r="47406" spans="4:5" ht="15" customHeight="1">
      <c r="D47406" s="76"/>
      <c r="E47406" s="573"/>
    </row>
    <row r="47407" spans="4:5" ht="15" customHeight="1">
      <c r="D47407" s="76"/>
      <c r="E47407" s="573"/>
    </row>
    <row r="47408" spans="4:5" ht="15" customHeight="1">
      <c r="D47408" s="76"/>
      <c r="E47408" s="573"/>
    </row>
    <row r="47409" spans="4:5" ht="15" customHeight="1">
      <c r="D47409" s="76"/>
      <c r="E47409" s="573"/>
    </row>
    <row r="47410" spans="4:5" ht="15" customHeight="1">
      <c r="D47410" s="76"/>
      <c r="E47410" s="573"/>
    </row>
    <row r="47411" spans="4:5" ht="15" customHeight="1">
      <c r="D47411" s="76"/>
      <c r="E47411" s="573"/>
    </row>
    <row r="47412" spans="4:5" ht="15" customHeight="1">
      <c r="D47412" s="76"/>
      <c r="E47412" s="573"/>
    </row>
    <row r="47413" spans="4:5" ht="15" customHeight="1">
      <c r="D47413" s="76"/>
      <c r="E47413" s="573"/>
    </row>
    <row r="47414" spans="4:5" ht="15" customHeight="1">
      <c r="D47414" s="76"/>
      <c r="E47414" s="573"/>
    </row>
    <row r="47415" spans="4:5" ht="15" customHeight="1">
      <c r="D47415" s="76"/>
      <c r="E47415" s="573"/>
    </row>
    <row r="47416" spans="4:5" ht="15" customHeight="1">
      <c r="D47416" s="76"/>
      <c r="E47416" s="573"/>
    </row>
    <row r="47417" spans="4:5" ht="15" customHeight="1">
      <c r="D47417" s="76"/>
      <c r="E47417" s="573"/>
    </row>
    <row r="47418" spans="4:5" ht="15" customHeight="1">
      <c r="D47418" s="76"/>
      <c r="E47418" s="573"/>
    </row>
    <row r="47419" spans="4:5" ht="15" customHeight="1">
      <c r="D47419" s="76"/>
      <c r="E47419" s="573"/>
    </row>
    <row r="47420" spans="4:5" ht="15" customHeight="1">
      <c r="D47420" s="76"/>
      <c r="E47420" s="573"/>
    </row>
    <row r="47421" spans="4:5" ht="15" customHeight="1">
      <c r="D47421" s="76"/>
      <c r="E47421" s="573"/>
    </row>
    <row r="47422" spans="4:5" ht="15" customHeight="1">
      <c r="D47422" s="76"/>
      <c r="E47422" s="573"/>
    </row>
    <row r="47423" spans="4:5" ht="15" customHeight="1">
      <c r="D47423" s="76"/>
      <c r="E47423" s="573"/>
    </row>
    <row r="47424" spans="4:5" ht="15" customHeight="1">
      <c r="D47424" s="76"/>
      <c r="E47424" s="573"/>
    </row>
    <row r="47425" spans="4:5" ht="15" customHeight="1">
      <c r="D47425" s="76"/>
      <c r="E47425" s="573"/>
    </row>
    <row r="47426" spans="4:5" ht="15" customHeight="1">
      <c r="D47426" s="76"/>
      <c r="E47426" s="573"/>
    </row>
    <row r="47427" spans="4:5" ht="15" customHeight="1">
      <c r="D47427" s="76"/>
      <c r="E47427" s="573"/>
    </row>
    <row r="47428" spans="4:5" ht="15" customHeight="1">
      <c r="D47428" s="76"/>
      <c r="E47428" s="573"/>
    </row>
    <row r="47429" spans="4:5" ht="15" customHeight="1">
      <c r="D47429" s="76"/>
      <c r="E47429" s="573"/>
    </row>
    <row r="47430" spans="4:5" ht="15" customHeight="1">
      <c r="D47430" s="76"/>
      <c r="E47430" s="573"/>
    </row>
    <row r="47431" spans="4:5" ht="15" customHeight="1">
      <c r="D47431" s="76"/>
      <c r="E47431" s="573"/>
    </row>
    <row r="47432" spans="4:5" ht="15" customHeight="1">
      <c r="D47432" s="76"/>
      <c r="E47432" s="573"/>
    </row>
    <row r="47433" spans="4:5" ht="15" customHeight="1">
      <c r="D47433" s="76"/>
      <c r="E47433" s="573"/>
    </row>
    <row r="47434" spans="4:5" ht="15" customHeight="1">
      <c r="D47434" s="76"/>
      <c r="E47434" s="573"/>
    </row>
    <row r="47435" spans="4:5" ht="15" customHeight="1">
      <c r="D47435" s="76"/>
      <c r="E47435" s="573"/>
    </row>
    <row r="47436" spans="4:5" ht="15" customHeight="1">
      <c r="D47436" s="76"/>
      <c r="E47436" s="573"/>
    </row>
    <row r="47437" spans="4:5" ht="15" customHeight="1">
      <c r="D47437" s="76"/>
      <c r="E47437" s="573"/>
    </row>
    <row r="47438" spans="4:5" ht="15" customHeight="1">
      <c r="D47438" s="76"/>
      <c r="E47438" s="573"/>
    </row>
    <row r="47439" spans="4:5" ht="15" customHeight="1">
      <c r="D47439" s="76"/>
      <c r="E47439" s="573"/>
    </row>
    <row r="47440" spans="4:5" ht="15" customHeight="1">
      <c r="D47440" s="76"/>
      <c r="E47440" s="573"/>
    </row>
    <row r="47441" spans="4:5" ht="15" customHeight="1">
      <c r="D47441" s="76"/>
      <c r="E47441" s="573"/>
    </row>
    <row r="47442" spans="4:5" ht="15" customHeight="1">
      <c r="D47442" s="76"/>
      <c r="E47442" s="573"/>
    </row>
    <row r="47443" spans="4:5" ht="15" customHeight="1">
      <c r="D47443" s="76"/>
      <c r="E47443" s="573"/>
    </row>
    <row r="47444" spans="4:5" ht="15" customHeight="1">
      <c r="D47444" s="76"/>
      <c r="E47444" s="573"/>
    </row>
    <row r="47445" spans="4:5" ht="15" customHeight="1">
      <c r="D47445" s="76"/>
      <c r="E47445" s="573"/>
    </row>
    <row r="47446" spans="4:5" ht="15" customHeight="1">
      <c r="D47446" s="76"/>
      <c r="E47446" s="573"/>
    </row>
    <row r="47447" spans="4:5" ht="15" customHeight="1">
      <c r="D47447" s="76"/>
      <c r="E47447" s="573"/>
    </row>
    <row r="47448" spans="4:5" ht="15" customHeight="1">
      <c r="D47448" s="76"/>
      <c r="E47448" s="573"/>
    </row>
    <row r="47449" spans="4:5" ht="15" customHeight="1">
      <c r="D47449" s="76"/>
      <c r="E47449" s="573"/>
    </row>
    <row r="47450" spans="4:5" ht="15" customHeight="1">
      <c r="D47450" s="76"/>
      <c r="E47450" s="573"/>
    </row>
    <row r="47451" spans="4:5" ht="15" customHeight="1">
      <c r="D47451" s="76"/>
      <c r="E47451" s="573"/>
    </row>
    <row r="47452" spans="4:5" ht="15" customHeight="1">
      <c r="D47452" s="76"/>
      <c r="E47452" s="573"/>
    </row>
    <row r="47453" spans="4:5" ht="15" customHeight="1">
      <c r="D47453" s="76"/>
      <c r="E47453" s="573"/>
    </row>
    <row r="47454" spans="4:5" ht="15" customHeight="1">
      <c r="D47454" s="76"/>
      <c r="E47454" s="573"/>
    </row>
    <row r="47455" spans="4:5" ht="15" customHeight="1">
      <c r="D47455" s="76"/>
      <c r="E47455" s="573"/>
    </row>
    <row r="47456" spans="4:5" ht="15" customHeight="1">
      <c r="D47456" s="76"/>
      <c r="E47456" s="573"/>
    </row>
    <row r="47457" spans="4:5" ht="15" customHeight="1">
      <c r="D47457" s="76"/>
      <c r="E47457" s="573"/>
    </row>
    <row r="47458" spans="4:5" ht="15" customHeight="1">
      <c r="D47458" s="76"/>
      <c r="E47458" s="573"/>
    </row>
    <row r="47459" spans="4:5" ht="15" customHeight="1">
      <c r="D47459" s="76"/>
      <c r="E47459" s="573"/>
    </row>
    <row r="47460" spans="4:5" ht="15" customHeight="1">
      <c r="D47460" s="76"/>
      <c r="E47460" s="573"/>
    </row>
    <row r="47461" spans="4:5" ht="15" customHeight="1">
      <c r="D47461" s="76"/>
      <c r="E47461" s="573"/>
    </row>
    <row r="47462" spans="4:5" ht="15" customHeight="1">
      <c r="D47462" s="76"/>
      <c r="E47462" s="573"/>
    </row>
    <row r="47463" spans="4:5" ht="15" customHeight="1">
      <c r="D47463" s="76"/>
      <c r="E47463" s="573"/>
    </row>
    <row r="47464" spans="4:5" ht="15" customHeight="1">
      <c r="D47464" s="76"/>
      <c r="E47464" s="573"/>
    </row>
    <row r="47465" spans="4:5" ht="15" customHeight="1">
      <c r="D47465" s="76"/>
      <c r="E47465" s="573"/>
    </row>
    <row r="47466" spans="4:5" ht="15" customHeight="1">
      <c r="D47466" s="76"/>
      <c r="E47466" s="573"/>
    </row>
    <row r="47467" spans="4:5" ht="15" customHeight="1">
      <c r="D47467" s="76"/>
      <c r="E47467" s="573"/>
    </row>
    <row r="47468" spans="4:5" ht="15" customHeight="1">
      <c r="D47468" s="76"/>
      <c r="E47468" s="573"/>
    </row>
    <row r="47469" spans="4:5" ht="15" customHeight="1">
      <c r="D47469" s="76"/>
      <c r="E47469" s="573"/>
    </row>
    <row r="47470" spans="4:5" ht="15" customHeight="1">
      <c r="D47470" s="76"/>
      <c r="E47470" s="573"/>
    </row>
    <row r="47471" spans="4:5" ht="15" customHeight="1">
      <c r="D47471" s="76"/>
      <c r="E47471" s="573"/>
    </row>
    <row r="47472" spans="4:5" ht="15" customHeight="1">
      <c r="D47472" s="76"/>
      <c r="E47472" s="573"/>
    </row>
    <row r="47473" spans="4:5" ht="15" customHeight="1">
      <c r="D47473" s="76"/>
      <c r="E47473" s="573"/>
    </row>
    <row r="47474" spans="4:5" ht="15" customHeight="1">
      <c r="D47474" s="76"/>
      <c r="E47474" s="573"/>
    </row>
    <row r="47475" spans="4:5" ht="15" customHeight="1">
      <c r="D47475" s="76"/>
      <c r="E47475" s="573"/>
    </row>
    <row r="47476" spans="4:5" ht="15" customHeight="1">
      <c r="D47476" s="76"/>
      <c r="E47476" s="573"/>
    </row>
    <row r="47477" spans="4:5" ht="15" customHeight="1">
      <c r="D47477" s="76"/>
      <c r="E47477" s="573"/>
    </row>
    <row r="47478" spans="4:5" ht="15" customHeight="1">
      <c r="D47478" s="76"/>
      <c r="E47478" s="573"/>
    </row>
    <row r="47479" spans="4:5" ht="15" customHeight="1">
      <c r="D47479" s="76"/>
      <c r="E47479" s="573"/>
    </row>
    <row r="47480" spans="4:5" ht="15" customHeight="1">
      <c r="D47480" s="76"/>
      <c r="E47480" s="573"/>
    </row>
    <row r="47481" spans="4:5" ht="15" customHeight="1">
      <c r="D47481" s="76"/>
      <c r="E47481" s="573"/>
    </row>
    <row r="47482" spans="4:5" ht="15" customHeight="1">
      <c r="D47482" s="76"/>
      <c r="E47482" s="573"/>
    </row>
    <row r="47483" spans="4:5" ht="15" customHeight="1">
      <c r="D47483" s="76"/>
      <c r="E47483" s="573"/>
    </row>
    <row r="47484" spans="4:5" ht="15" customHeight="1">
      <c r="D47484" s="76"/>
      <c r="E47484" s="573"/>
    </row>
    <row r="47485" spans="4:5" ht="15" customHeight="1">
      <c r="D47485" s="76"/>
      <c r="E47485" s="573"/>
    </row>
    <row r="47486" spans="4:5" ht="15" customHeight="1">
      <c r="D47486" s="76"/>
      <c r="E47486" s="573"/>
    </row>
    <row r="47487" spans="4:5" ht="15" customHeight="1">
      <c r="D47487" s="76"/>
      <c r="E47487" s="573"/>
    </row>
    <row r="47488" spans="4:5" ht="15" customHeight="1">
      <c r="D47488" s="76"/>
      <c r="E47488" s="573"/>
    </row>
    <row r="47489" spans="4:5" ht="15" customHeight="1">
      <c r="D47489" s="76"/>
      <c r="E47489" s="573"/>
    </row>
    <row r="47490" spans="4:5" ht="15" customHeight="1">
      <c r="D47490" s="76"/>
      <c r="E47490" s="573"/>
    </row>
    <row r="47491" spans="4:5" ht="15" customHeight="1">
      <c r="D47491" s="76"/>
      <c r="E47491" s="573"/>
    </row>
    <row r="47492" spans="4:5" ht="15" customHeight="1">
      <c r="D47492" s="76"/>
      <c r="E47492" s="573"/>
    </row>
    <row r="47493" spans="4:5" ht="15" customHeight="1">
      <c r="D47493" s="76"/>
      <c r="E47493" s="573"/>
    </row>
    <row r="47494" spans="4:5" ht="15" customHeight="1">
      <c r="D47494" s="76"/>
      <c r="E47494" s="573"/>
    </row>
    <row r="47495" spans="4:5" ht="15" customHeight="1">
      <c r="D47495" s="76"/>
      <c r="E47495" s="573"/>
    </row>
    <row r="47496" spans="4:5" ht="15" customHeight="1">
      <c r="D47496" s="76"/>
      <c r="E47496" s="573"/>
    </row>
    <row r="47497" spans="4:5" ht="15" customHeight="1">
      <c r="D47497" s="76"/>
      <c r="E47497" s="573"/>
    </row>
    <row r="47498" spans="4:5" ht="15" customHeight="1">
      <c r="D47498" s="76"/>
      <c r="E47498" s="573"/>
    </row>
    <row r="47499" spans="4:5" ht="15" customHeight="1">
      <c r="D47499" s="76"/>
      <c r="E47499" s="573"/>
    </row>
    <row r="47500" spans="4:5" ht="15" customHeight="1">
      <c r="D47500" s="76"/>
      <c r="E47500" s="573"/>
    </row>
    <row r="47501" spans="4:5" ht="15" customHeight="1">
      <c r="D47501" s="76"/>
      <c r="E47501" s="573"/>
    </row>
    <row r="47502" spans="4:5" ht="15" customHeight="1">
      <c r="D47502" s="76"/>
      <c r="E47502" s="573"/>
    </row>
    <row r="47503" spans="4:5" ht="15" customHeight="1">
      <c r="D47503" s="76"/>
      <c r="E47503" s="573"/>
    </row>
    <row r="47504" spans="4:5" ht="15" customHeight="1">
      <c r="D47504" s="76"/>
      <c r="E47504" s="573"/>
    </row>
    <row r="47505" spans="4:5" ht="15" customHeight="1">
      <c r="D47505" s="76"/>
      <c r="E47505" s="573"/>
    </row>
    <row r="47506" spans="4:5" ht="15" customHeight="1">
      <c r="D47506" s="76"/>
      <c r="E47506" s="573"/>
    </row>
    <row r="47507" spans="4:5" ht="15" customHeight="1">
      <c r="D47507" s="76"/>
      <c r="E47507" s="573"/>
    </row>
    <row r="47508" spans="4:5" ht="15" customHeight="1">
      <c r="D47508" s="76"/>
      <c r="E47508" s="573"/>
    </row>
    <row r="47509" spans="4:5" ht="15" customHeight="1">
      <c r="D47509" s="76"/>
      <c r="E47509" s="573"/>
    </row>
    <row r="47510" spans="4:5" ht="15" customHeight="1">
      <c r="D47510" s="76"/>
      <c r="E47510" s="573"/>
    </row>
    <row r="47511" spans="4:5" ht="15" customHeight="1">
      <c r="D47511" s="76"/>
      <c r="E47511" s="573"/>
    </row>
    <row r="47512" spans="4:5" ht="15" customHeight="1">
      <c r="D47512" s="76"/>
      <c r="E47512" s="573"/>
    </row>
    <row r="47513" spans="4:5" ht="15" customHeight="1">
      <c r="D47513" s="76"/>
      <c r="E47513" s="573"/>
    </row>
    <row r="47514" spans="4:5" ht="15" customHeight="1">
      <c r="D47514" s="76"/>
      <c r="E47514" s="573"/>
    </row>
    <row r="47515" spans="4:5" ht="15" customHeight="1">
      <c r="D47515" s="76"/>
      <c r="E47515" s="573"/>
    </row>
    <row r="47516" spans="4:5" ht="15" customHeight="1">
      <c r="D47516" s="76"/>
      <c r="E47516" s="573"/>
    </row>
    <row r="47517" spans="4:5" ht="15" customHeight="1">
      <c r="D47517" s="76"/>
      <c r="E47517" s="573"/>
    </row>
    <row r="47518" spans="4:5" ht="15" customHeight="1">
      <c r="D47518" s="76"/>
      <c r="E47518" s="573"/>
    </row>
    <row r="47519" spans="4:5" ht="15" customHeight="1">
      <c r="D47519" s="76"/>
      <c r="E47519" s="573"/>
    </row>
    <row r="47520" spans="4:5" ht="15" customHeight="1">
      <c r="D47520" s="76"/>
      <c r="E47520" s="573"/>
    </row>
    <row r="47521" spans="4:5" ht="15" customHeight="1">
      <c r="D47521" s="76"/>
      <c r="E47521" s="573"/>
    </row>
    <row r="47522" spans="4:5" ht="15" customHeight="1">
      <c r="D47522" s="76"/>
      <c r="E47522" s="573"/>
    </row>
    <row r="47523" spans="4:5" ht="15" customHeight="1">
      <c r="D47523" s="76"/>
      <c r="E47523" s="573"/>
    </row>
    <row r="47524" spans="4:5" ht="15" customHeight="1">
      <c r="D47524" s="76"/>
      <c r="E47524" s="573"/>
    </row>
    <row r="47525" spans="4:5" ht="15" customHeight="1">
      <c r="D47525" s="76"/>
      <c r="E47525" s="573"/>
    </row>
    <row r="47526" spans="4:5" ht="15" customHeight="1">
      <c r="D47526" s="76"/>
      <c r="E47526" s="573"/>
    </row>
    <row r="47527" spans="4:5" ht="15" customHeight="1">
      <c r="D47527" s="76"/>
      <c r="E47527" s="573"/>
    </row>
    <row r="47528" spans="4:5" ht="15" customHeight="1">
      <c r="D47528" s="76"/>
      <c r="E47528" s="573"/>
    </row>
    <row r="47529" spans="4:5" ht="15" customHeight="1">
      <c r="D47529" s="76"/>
      <c r="E47529" s="573"/>
    </row>
    <row r="47530" spans="4:5" ht="15" customHeight="1">
      <c r="D47530" s="76"/>
      <c r="E47530" s="573"/>
    </row>
    <row r="47531" spans="4:5" ht="15" customHeight="1">
      <c r="D47531" s="76"/>
      <c r="E47531" s="573"/>
    </row>
    <row r="47532" spans="4:5" ht="15" customHeight="1">
      <c r="D47532" s="76"/>
      <c r="E47532" s="573"/>
    </row>
    <row r="47533" spans="4:5" ht="15" customHeight="1">
      <c r="D47533" s="76"/>
      <c r="E47533" s="573"/>
    </row>
    <row r="47534" spans="4:5" ht="15" customHeight="1">
      <c r="D47534" s="76"/>
      <c r="E47534" s="573"/>
    </row>
    <row r="47535" spans="4:5" ht="15" customHeight="1">
      <c r="D47535" s="76"/>
      <c r="E47535" s="573"/>
    </row>
    <row r="47536" spans="4:5" ht="15" customHeight="1">
      <c r="D47536" s="76"/>
      <c r="E47536" s="573"/>
    </row>
    <row r="47537" spans="4:5" ht="15" customHeight="1">
      <c r="D47537" s="76"/>
      <c r="E47537" s="573"/>
    </row>
    <row r="47538" spans="4:5" ht="15" customHeight="1">
      <c r="D47538" s="76"/>
      <c r="E47538" s="573"/>
    </row>
    <row r="47539" spans="4:5" ht="15" customHeight="1">
      <c r="D47539" s="76"/>
      <c r="E47539" s="573"/>
    </row>
    <row r="47540" spans="4:5" ht="15" customHeight="1">
      <c r="D47540" s="76"/>
      <c r="E47540" s="573"/>
    </row>
    <row r="47541" spans="4:5" ht="15" customHeight="1">
      <c r="D47541" s="76"/>
      <c r="E47541" s="573"/>
    </row>
    <row r="47542" spans="4:5" ht="15" customHeight="1">
      <c r="D47542" s="76"/>
      <c r="E47542" s="573"/>
    </row>
    <row r="47543" spans="4:5" ht="15" customHeight="1">
      <c r="D47543" s="76"/>
      <c r="E47543" s="573"/>
    </row>
    <row r="47544" spans="4:5" ht="15" customHeight="1">
      <c r="D47544" s="76"/>
      <c r="E47544" s="573"/>
    </row>
    <row r="47545" spans="4:5" ht="15" customHeight="1">
      <c r="D47545" s="76"/>
      <c r="E47545" s="573"/>
    </row>
    <row r="47546" spans="4:5" ht="15" customHeight="1">
      <c r="D47546" s="76"/>
      <c r="E47546" s="573"/>
    </row>
    <row r="47547" spans="4:5" ht="15" customHeight="1">
      <c r="D47547" s="76"/>
      <c r="E47547" s="573"/>
    </row>
    <row r="47548" spans="4:5" ht="15" customHeight="1">
      <c r="D47548" s="76"/>
      <c r="E47548" s="573"/>
    </row>
    <row r="47549" spans="4:5" ht="15" customHeight="1">
      <c r="D47549" s="76"/>
      <c r="E47549" s="573"/>
    </row>
    <row r="47550" spans="4:5" ht="15" customHeight="1">
      <c r="D47550" s="76"/>
      <c r="E47550" s="573"/>
    </row>
    <row r="47551" spans="4:5" ht="15" customHeight="1">
      <c r="D47551" s="76"/>
      <c r="E47551" s="573"/>
    </row>
    <row r="47552" spans="4:5" ht="15" customHeight="1">
      <c r="D47552" s="76"/>
      <c r="E47552" s="573"/>
    </row>
    <row r="47553" spans="4:5" ht="15" customHeight="1">
      <c r="D47553" s="76"/>
      <c r="E47553" s="573"/>
    </row>
    <row r="47554" spans="4:5" ht="15" customHeight="1">
      <c r="D47554" s="76"/>
      <c r="E47554" s="573"/>
    </row>
    <row r="47555" spans="4:5" ht="15" customHeight="1">
      <c r="D47555" s="76"/>
      <c r="E47555" s="573"/>
    </row>
    <row r="47556" spans="4:5" ht="15" customHeight="1">
      <c r="D47556" s="76"/>
      <c r="E47556" s="573"/>
    </row>
    <row r="47557" spans="4:5" ht="15" customHeight="1">
      <c r="D47557" s="76"/>
      <c r="E47557" s="573"/>
    </row>
    <row r="47558" spans="4:5" ht="15" customHeight="1">
      <c r="D47558" s="76"/>
      <c r="E47558" s="573"/>
    </row>
    <row r="47559" spans="4:5" ht="15" customHeight="1">
      <c r="D47559" s="76"/>
      <c r="E47559" s="573"/>
    </row>
    <row r="47560" spans="4:5" ht="15" customHeight="1">
      <c r="D47560" s="76"/>
      <c r="E47560" s="573"/>
    </row>
    <row r="47561" spans="4:5" ht="15" customHeight="1">
      <c r="D47561" s="76"/>
      <c r="E47561" s="573"/>
    </row>
    <row r="47562" spans="4:5" ht="15" customHeight="1">
      <c r="D47562" s="76"/>
      <c r="E47562" s="573"/>
    </row>
    <row r="47563" spans="4:5" ht="15" customHeight="1">
      <c r="D47563" s="76"/>
      <c r="E47563" s="573"/>
    </row>
    <row r="47564" spans="4:5" ht="15" customHeight="1">
      <c r="D47564" s="76"/>
      <c r="E47564" s="573"/>
    </row>
    <row r="47565" spans="4:5" ht="15" customHeight="1">
      <c r="D47565" s="76"/>
      <c r="E47565" s="573"/>
    </row>
    <row r="47566" spans="4:5" ht="15" customHeight="1">
      <c r="D47566" s="76"/>
      <c r="E47566" s="573"/>
    </row>
    <row r="47567" spans="4:5" ht="15" customHeight="1">
      <c r="D47567" s="76"/>
      <c r="E47567" s="573"/>
    </row>
    <row r="47568" spans="4:5" ht="15" customHeight="1">
      <c r="D47568" s="76"/>
      <c r="E47568" s="573"/>
    </row>
    <row r="47569" spans="4:5" ht="15" customHeight="1">
      <c r="D47569" s="76"/>
      <c r="E47569" s="573"/>
    </row>
    <row r="47570" spans="4:5" ht="15" customHeight="1">
      <c r="D47570" s="76"/>
      <c r="E47570" s="573"/>
    </row>
    <row r="47571" spans="4:5" ht="15" customHeight="1">
      <c r="D47571" s="76"/>
      <c r="E47571" s="573"/>
    </row>
    <row r="47572" spans="4:5" ht="15" customHeight="1">
      <c r="D47572" s="76"/>
      <c r="E47572" s="573"/>
    </row>
    <row r="47573" spans="4:5" ht="15" customHeight="1">
      <c r="D47573" s="76"/>
      <c r="E47573" s="573"/>
    </row>
    <row r="47574" spans="4:5" ht="15" customHeight="1">
      <c r="D47574" s="76"/>
      <c r="E47574" s="573"/>
    </row>
    <row r="47575" spans="4:5" ht="15" customHeight="1">
      <c r="D47575" s="76"/>
      <c r="E47575" s="573"/>
    </row>
    <row r="47576" spans="4:5" ht="15" customHeight="1">
      <c r="D47576" s="76"/>
      <c r="E47576" s="573"/>
    </row>
    <row r="47577" spans="4:5" ht="15" customHeight="1">
      <c r="D47577" s="76"/>
      <c r="E47577" s="573"/>
    </row>
    <row r="47578" spans="4:5" ht="15" customHeight="1">
      <c r="D47578" s="76"/>
      <c r="E47578" s="573"/>
    </row>
    <row r="47579" spans="4:5" ht="15" customHeight="1">
      <c r="D47579" s="76"/>
      <c r="E47579" s="573"/>
    </row>
    <row r="47580" spans="4:5" ht="15" customHeight="1">
      <c r="D47580" s="76"/>
      <c r="E47580" s="573"/>
    </row>
    <row r="47581" spans="4:5" ht="15" customHeight="1">
      <c r="D47581" s="76"/>
      <c r="E47581" s="573"/>
    </row>
    <row r="47582" spans="4:5" ht="15" customHeight="1">
      <c r="D47582" s="76"/>
      <c r="E47582" s="573"/>
    </row>
    <row r="47583" spans="4:5" ht="15" customHeight="1">
      <c r="D47583" s="76"/>
      <c r="E47583" s="573"/>
    </row>
    <row r="47584" spans="4:5" ht="15" customHeight="1">
      <c r="D47584" s="76"/>
      <c r="E47584" s="573"/>
    </row>
    <row r="47585" spans="4:5" ht="15" customHeight="1">
      <c r="D47585" s="76"/>
      <c r="E47585" s="573"/>
    </row>
    <row r="47586" spans="4:5" ht="15" customHeight="1">
      <c r="D47586" s="76"/>
      <c r="E47586" s="573"/>
    </row>
    <row r="47587" spans="4:5" ht="15" customHeight="1">
      <c r="D47587" s="76"/>
      <c r="E47587" s="573"/>
    </row>
    <row r="47588" spans="4:5" ht="15" customHeight="1">
      <c r="D47588" s="76"/>
      <c r="E47588" s="573"/>
    </row>
    <row r="47589" spans="4:5" ht="15" customHeight="1">
      <c r="D47589" s="76"/>
      <c r="E47589" s="573"/>
    </row>
    <row r="47590" spans="4:5" ht="15" customHeight="1">
      <c r="D47590" s="76"/>
      <c r="E47590" s="573"/>
    </row>
    <row r="47591" spans="4:5" ht="15" customHeight="1">
      <c r="D47591" s="76"/>
      <c r="E47591" s="573"/>
    </row>
    <row r="47592" spans="4:5" ht="15" customHeight="1">
      <c r="D47592" s="76"/>
      <c r="E47592" s="573"/>
    </row>
    <row r="47593" spans="4:5" ht="15" customHeight="1">
      <c r="D47593" s="76"/>
      <c r="E47593" s="573"/>
    </row>
    <row r="47594" spans="4:5" ht="15" customHeight="1">
      <c r="D47594" s="76"/>
      <c r="E47594" s="573"/>
    </row>
    <row r="47595" spans="4:5" ht="15" customHeight="1">
      <c r="D47595" s="76"/>
      <c r="E47595" s="573"/>
    </row>
    <row r="47596" spans="4:5" ht="15" customHeight="1">
      <c r="D47596" s="76"/>
      <c r="E47596" s="573"/>
    </row>
    <row r="47597" spans="4:5" ht="15" customHeight="1">
      <c r="D47597" s="76"/>
      <c r="E47597" s="573"/>
    </row>
    <row r="47598" spans="4:5" ht="15" customHeight="1">
      <c r="D47598" s="76"/>
      <c r="E47598" s="573"/>
    </row>
    <row r="47599" spans="4:5" ht="15" customHeight="1">
      <c r="D47599" s="76"/>
      <c r="E47599" s="573"/>
    </row>
    <row r="47600" spans="4:5" ht="15" customHeight="1">
      <c r="D47600" s="76"/>
      <c r="E47600" s="573"/>
    </row>
    <row r="47601" spans="4:5" ht="15" customHeight="1">
      <c r="D47601" s="76"/>
      <c r="E47601" s="573"/>
    </row>
    <row r="47602" spans="4:5" ht="15" customHeight="1">
      <c r="D47602" s="76"/>
      <c r="E47602" s="573"/>
    </row>
    <row r="47603" spans="4:5" ht="15" customHeight="1">
      <c r="D47603" s="76"/>
      <c r="E47603" s="573"/>
    </row>
    <row r="47604" spans="4:5" ht="15" customHeight="1">
      <c r="D47604" s="76"/>
      <c r="E47604" s="573"/>
    </row>
    <row r="47605" spans="4:5" ht="15" customHeight="1">
      <c r="D47605" s="76"/>
      <c r="E47605" s="573"/>
    </row>
    <row r="47606" spans="4:5" ht="15" customHeight="1">
      <c r="D47606" s="76"/>
      <c r="E47606" s="573"/>
    </row>
    <row r="47607" spans="4:5" ht="15" customHeight="1">
      <c r="D47607" s="76"/>
      <c r="E47607" s="573"/>
    </row>
    <row r="47608" spans="4:5" ht="15" customHeight="1">
      <c r="D47608" s="76"/>
      <c r="E47608" s="573"/>
    </row>
    <row r="47609" spans="4:5" ht="15" customHeight="1">
      <c r="D47609" s="76"/>
      <c r="E47609" s="573"/>
    </row>
    <row r="47610" spans="4:5" ht="15" customHeight="1">
      <c r="D47610" s="76"/>
      <c r="E47610" s="573"/>
    </row>
    <row r="47611" spans="4:5" ht="15" customHeight="1">
      <c r="D47611" s="76"/>
      <c r="E47611" s="573"/>
    </row>
    <row r="47612" spans="4:5" ht="15" customHeight="1">
      <c r="D47612" s="76"/>
      <c r="E47612" s="573"/>
    </row>
    <row r="47613" spans="4:5" ht="15" customHeight="1">
      <c r="D47613" s="76"/>
      <c r="E47613" s="573"/>
    </row>
    <row r="47614" spans="4:5" ht="15" customHeight="1">
      <c r="D47614" s="76"/>
      <c r="E47614" s="573"/>
    </row>
    <row r="47615" spans="4:5" ht="15" customHeight="1">
      <c r="D47615" s="76"/>
      <c r="E47615" s="573"/>
    </row>
    <row r="47616" spans="4:5" ht="15" customHeight="1">
      <c r="D47616" s="76"/>
      <c r="E47616" s="573"/>
    </row>
    <row r="47617" spans="4:5" ht="15" customHeight="1">
      <c r="D47617" s="76"/>
      <c r="E47617" s="573"/>
    </row>
    <row r="47618" spans="4:5" ht="15" customHeight="1">
      <c r="D47618" s="76"/>
      <c r="E47618" s="573"/>
    </row>
    <row r="47619" spans="4:5" ht="15" customHeight="1">
      <c r="D47619" s="76"/>
      <c r="E47619" s="573"/>
    </row>
    <row r="47620" spans="4:5" ht="15" customHeight="1">
      <c r="D47620" s="76"/>
      <c r="E47620" s="573"/>
    </row>
    <row r="47621" spans="4:5" ht="15" customHeight="1">
      <c r="D47621" s="76"/>
      <c r="E47621" s="573"/>
    </row>
    <row r="47622" spans="4:5" ht="15" customHeight="1">
      <c r="D47622" s="76"/>
      <c r="E47622" s="573"/>
    </row>
    <row r="47623" spans="4:5" ht="15" customHeight="1">
      <c r="D47623" s="76"/>
      <c r="E47623" s="573"/>
    </row>
    <row r="47624" spans="4:5" ht="15" customHeight="1">
      <c r="D47624" s="76"/>
      <c r="E47624" s="573"/>
    </row>
    <row r="47625" spans="4:5" ht="15" customHeight="1">
      <c r="D47625" s="76"/>
      <c r="E47625" s="573"/>
    </row>
    <row r="47626" spans="4:5" ht="15" customHeight="1">
      <c r="D47626" s="76"/>
      <c r="E47626" s="573"/>
    </row>
    <row r="47627" spans="4:5" ht="15" customHeight="1">
      <c r="D47627" s="76"/>
      <c r="E47627" s="573"/>
    </row>
    <row r="47628" spans="4:5" ht="15" customHeight="1">
      <c r="D47628" s="76"/>
      <c r="E47628" s="573"/>
    </row>
    <row r="47629" spans="4:5" ht="15" customHeight="1">
      <c r="D47629" s="76"/>
      <c r="E47629" s="573"/>
    </row>
    <row r="47630" spans="4:5" ht="15" customHeight="1">
      <c r="D47630" s="76"/>
      <c r="E47630" s="573"/>
    </row>
    <row r="47631" spans="4:5" ht="15" customHeight="1">
      <c r="D47631" s="76"/>
      <c r="E47631" s="573"/>
    </row>
    <row r="47632" spans="4:5" ht="15" customHeight="1">
      <c r="D47632" s="76"/>
      <c r="E47632" s="573"/>
    </row>
    <row r="47633" spans="4:5" ht="15" customHeight="1">
      <c r="D47633" s="76"/>
      <c r="E47633" s="573"/>
    </row>
    <row r="47634" spans="4:5" ht="15" customHeight="1">
      <c r="D47634" s="76"/>
      <c r="E47634" s="573"/>
    </row>
    <row r="47635" spans="4:5" ht="15" customHeight="1">
      <c r="D47635" s="76"/>
      <c r="E47635" s="573"/>
    </row>
    <row r="47636" spans="4:5" ht="15" customHeight="1">
      <c r="D47636" s="76"/>
      <c r="E47636" s="573"/>
    </row>
    <row r="47637" spans="4:5" ht="15" customHeight="1">
      <c r="D47637" s="76"/>
      <c r="E47637" s="573"/>
    </row>
    <row r="47638" spans="4:5" ht="15" customHeight="1">
      <c r="D47638" s="76"/>
      <c r="E47638" s="573"/>
    </row>
    <row r="47639" spans="4:5" ht="15" customHeight="1">
      <c r="D47639" s="76"/>
      <c r="E47639" s="573"/>
    </row>
    <row r="47640" spans="4:5" ht="15" customHeight="1">
      <c r="D47640" s="76"/>
      <c r="E47640" s="573"/>
    </row>
    <row r="47641" spans="4:5" ht="15" customHeight="1">
      <c r="D47641" s="76"/>
      <c r="E47641" s="573"/>
    </row>
    <row r="47642" spans="4:5" ht="15" customHeight="1">
      <c r="D47642" s="76"/>
      <c r="E47642" s="573"/>
    </row>
    <row r="47643" spans="4:5" ht="15" customHeight="1">
      <c r="D47643" s="76"/>
      <c r="E47643" s="573"/>
    </row>
    <row r="47644" spans="4:5" ht="15" customHeight="1">
      <c r="D47644" s="76"/>
      <c r="E47644" s="573"/>
    </row>
    <row r="47645" spans="4:5" ht="15" customHeight="1">
      <c r="D47645" s="76"/>
      <c r="E47645" s="573"/>
    </row>
    <row r="47646" spans="4:5" ht="15" customHeight="1">
      <c r="D47646" s="76"/>
      <c r="E47646" s="573"/>
    </row>
    <row r="47647" spans="4:5" ht="15" customHeight="1">
      <c r="D47647" s="76"/>
      <c r="E47647" s="573"/>
    </row>
    <row r="47648" spans="4:5" ht="15" customHeight="1">
      <c r="D47648" s="76"/>
      <c r="E47648" s="573"/>
    </row>
    <row r="47649" spans="4:5" ht="15" customHeight="1">
      <c r="D47649" s="76"/>
      <c r="E47649" s="573"/>
    </row>
    <row r="47650" spans="4:5" ht="15" customHeight="1">
      <c r="D47650" s="76"/>
      <c r="E47650" s="573"/>
    </row>
    <row r="47651" spans="4:5" ht="15" customHeight="1">
      <c r="D47651" s="76"/>
      <c r="E47651" s="573"/>
    </row>
    <row r="47652" spans="4:5" ht="15" customHeight="1">
      <c r="D47652" s="76"/>
      <c r="E47652" s="573"/>
    </row>
    <row r="47653" spans="4:5" ht="15" customHeight="1">
      <c r="D47653" s="76"/>
      <c r="E47653" s="573"/>
    </row>
    <row r="47654" spans="4:5" ht="15" customHeight="1">
      <c r="D47654" s="76"/>
      <c r="E47654" s="573"/>
    </row>
    <row r="47655" spans="4:5" ht="15" customHeight="1">
      <c r="D47655" s="76"/>
      <c r="E47655" s="573"/>
    </row>
    <row r="47656" spans="4:5" ht="15" customHeight="1">
      <c r="D47656" s="76"/>
      <c r="E47656" s="573"/>
    </row>
    <row r="47657" spans="4:5" ht="15" customHeight="1">
      <c r="D47657" s="76"/>
      <c r="E47657" s="573"/>
    </row>
    <row r="47658" spans="4:5" ht="15" customHeight="1">
      <c r="D47658" s="76"/>
      <c r="E47658" s="573"/>
    </row>
    <row r="47659" spans="4:5" ht="15" customHeight="1">
      <c r="D47659" s="76"/>
      <c r="E47659" s="573"/>
    </row>
    <row r="47660" spans="4:5" ht="15" customHeight="1">
      <c r="D47660" s="76"/>
      <c r="E47660" s="573"/>
    </row>
    <row r="47661" spans="4:5" ht="15" customHeight="1">
      <c r="D47661" s="76"/>
      <c r="E47661" s="573"/>
    </row>
    <row r="47662" spans="4:5" ht="15" customHeight="1">
      <c r="D47662" s="76"/>
      <c r="E47662" s="573"/>
    </row>
    <row r="47663" spans="4:5" ht="15" customHeight="1">
      <c r="D47663" s="76"/>
      <c r="E47663" s="573"/>
    </row>
    <row r="47664" spans="4:5" ht="15" customHeight="1">
      <c r="D47664" s="76"/>
      <c r="E47664" s="573"/>
    </row>
    <row r="47665" spans="4:5" ht="15" customHeight="1">
      <c r="D47665" s="76"/>
      <c r="E47665" s="573"/>
    </row>
    <row r="47666" spans="4:5" ht="15" customHeight="1">
      <c r="D47666" s="76"/>
      <c r="E47666" s="573"/>
    </row>
    <row r="47667" spans="4:5" ht="15" customHeight="1">
      <c r="D47667" s="76"/>
      <c r="E47667" s="573"/>
    </row>
    <row r="47668" spans="4:5" ht="15" customHeight="1">
      <c r="D47668" s="76"/>
      <c r="E47668" s="573"/>
    </row>
    <row r="47669" spans="4:5" ht="15" customHeight="1">
      <c r="D47669" s="76"/>
      <c r="E47669" s="573"/>
    </row>
    <row r="47670" spans="4:5" ht="15" customHeight="1">
      <c r="D47670" s="76"/>
      <c r="E47670" s="573"/>
    </row>
    <row r="47671" spans="4:5" ht="15" customHeight="1">
      <c r="D47671" s="76"/>
      <c r="E47671" s="573"/>
    </row>
    <row r="47672" spans="4:5" ht="15" customHeight="1">
      <c r="D47672" s="76"/>
      <c r="E47672" s="573"/>
    </row>
    <row r="47673" spans="4:5" ht="15" customHeight="1">
      <c r="D47673" s="76"/>
      <c r="E47673" s="573"/>
    </row>
    <row r="47674" spans="4:5" ht="15" customHeight="1">
      <c r="D47674" s="76"/>
      <c r="E47674" s="573"/>
    </row>
    <row r="47675" spans="4:5" ht="15" customHeight="1">
      <c r="D47675" s="76"/>
      <c r="E47675" s="573"/>
    </row>
    <row r="47676" spans="4:5" ht="15" customHeight="1">
      <c r="D47676" s="76"/>
      <c r="E47676" s="573"/>
    </row>
    <row r="47677" spans="4:5" ht="15" customHeight="1">
      <c r="D47677" s="76"/>
      <c r="E47677" s="573"/>
    </row>
    <row r="47678" spans="4:5" ht="15" customHeight="1">
      <c r="D47678" s="76"/>
      <c r="E47678" s="573"/>
    </row>
    <row r="47679" spans="4:5" ht="15" customHeight="1">
      <c r="D47679" s="76"/>
      <c r="E47679" s="573"/>
    </row>
    <row r="47680" spans="4:5" ht="15" customHeight="1">
      <c r="D47680" s="76"/>
      <c r="E47680" s="573"/>
    </row>
    <row r="47681" spans="4:5" ht="15" customHeight="1">
      <c r="D47681" s="76"/>
      <c r="E47681" s="573"/>
    </row>
    <row r="47682" spans="4:5" ht="15" customHeight="1">
      <c r="D47682" s="76"/>
      <c r="E47682" s="573"/>
    </row>
    <row r="47683" spans="4:5" ht="15" customHeight="1">
      <c r="D47683" s="76"/>
      <c r="E47683" s="573"/>
    </row>
    <row r="47684" spans="4:5" ht="15" customHeight="1">
      <c r="D47684" s="76"/>
      <c r="E47684" s="573"/>
    </row>
    <row r="47685" spans="4:5" ht="15" customHeight="1">
      <c r="D47685" s="76"/>
      <c r="E47685" s="573"/>
    </row>
    <row r="47686" spans="4:5" ht="15" customHeight="1">
      <c r="D47686" s="76"/>
      <c r="E47686" s="573"/>
    </row>
    <row r="47687" spans="4:5" ht="15" customHeight="1">
      <c r="D47687" s="76"/>
      <c r="E47687" s="573"/>
    </row>
    <row r="47688" spans="4:5" ht="15" customHeight="1">
      <c r="D47688" s="76"/>
      <c r="E47688" s="573"/>
    </row>
    <row r="47689" spans="4:5" ht="15" customHeight="1">
      <c r="D47689" s="76"/>
      <c r="E47689" s="573"/>
    </row>
    <row r="47690" spans="4:5" ht="15" customHeight="1">
      <c r="D47690" s="76"/>
      <c r="E47690" s="573"/>
    </row>
    <row r="47691" spans="4:5" ht="15" customHeight="1">
      <c r="D47691" s="76"/>
      <c r="E47691" s="573"/>
    </row>
    <row r="47692" spans="4:5" ht="15" customHeight="1">
      <c r="D47692" s="76"/>
      <c r="E47692" s="573"/>
    </row>
    <row r="47693" spans="4:5" ht="15" customHeight="1">
      <c r="D47693" s="76"/>
      <c r="E47693" s="573"/>
    </row>
    <row r="47694" spans="4:5" ht="15" customHeight="1">
      <c r="D47694" s="76"/>
      <c r="E47694" s="573"/>
    </row>
    <row r="47695" spans="4:5" ht="15" customHeight="1">
      <c r="D47695" s="76"/>
      <c r="E47695" s="573"/>
    </row>
    <row r="47696" spans="4:5" ht="15" customHeight="1">
      <c r="D47696" s="76"/>
      <c r="E47696" s="573"/>
    </row>
    <row r="47697" spans="4:5" ht="15" customHeight="1">
      <c r="D47697" s="76"/>
      <c r="E47697" s="573"/>
    </row>
    <row r="47698" spans="4:5" ht="15" customHeight="1">
      <c r="D47698" s="76"/>
      <c r="E47698" s="573"/>
    </row>
    <row r="47699" spans="4:5" ht="15" customHeight="1">
      <c r="D47699" s="76"/>
      <c r="E47699" s="573"/>
    </row>
    <row r="47700" spans="4:5" ht="15" customHeight="1">
      <c r="D47700" s="76"/>
      <c r="E47700" s="573"/>
    </row>
    <row r="47701" spans="4:5" ht="15" customHeight="1">
      <c r="D47701" s="76"/>
      <c r="E47701" s="573"/>
    </row>
    <row r="47702" spans="4:5" ht="15" customHeight="1">
      <c r="D47702" s="76"/>
      <c r="E47702" s="573"/>
    </row>
    <row r="47703" spans="4:5" ht="15" customHeight="1">
      <c r="D47703" s="76"/>
      <c r="E47703" s="573"/>
    </row>
    <row r="47704" spans="4:5" ht="15" customHeight="1">
      <c r="D47704" s="76"/>
      <c r="E47704" s="573"/>
    </row>
    <row r="47705" spans="4:5" ht="15" customHeight="1">
      <c r="D47705" s="76"/>
      <c r="E47705" s="573"/>
    </row>
    <row r="47706" spans="4:5" ht="15" customHeight="1">
      <c r="D47706" s="76"/>
      <c r="E47706" s="573"/>
    </row>
    <row r="47707" spans="4:5" ht="15" customHeight="1">
      <c r="D47707" s="76"/>
      <c r="E47707" s="573"/>
    </row>
    <row r="47708" spans="4:5" ht="15" customHeight="1">
      <c r="D47708" s="76"/>
      <c r="E47708" s="573"/>
    </row>
    <row r="47709" spans="4:5" ht="15" customHeight="1">
      <c r="D47709" s="76"/>
      <c r="E47709" s="573"/>
    </row>
    <row r="47710" spans="4:5" ht="15" customHeight="1">
      <c r="D47710" s="76"/>
      <c r="E47710" s="573"/>
    </row>
    <row r="47711" spans="4:5" ht="15" customHeight="1">
      <c r="D47711" s="76"/>
      <c r="E47711" s="573"/>
    </row>
    <row r="47712" spans="4:5" ht="15" customHeight="1">
      <c r="D47712" s="76"/>
      <c r="E47712" s="573"/>
    </row>
    <row r="47713" spans="4:5" ht="15" customHeight="1">
      <c r="D47713" s="76"/>
      <c r="E47713" s="573"/>
    </row>
    <row r="47714" spans="4:5" ht="15" customHeight="1">
      <c r="D47714" s="76"/>
      <c r="E47714" s="573"/>
    </row>
    <row r="47715" spans="4:5" ht="15" customHeight="1">
      <c r="D47715" s="76"/>
      <c r="E47715" s="573"/>
    </row>
    <row r="47716" spans="4:5" ht="15" customHeight="1">
      <c r="D47716" s="76"/>
      <c r="E47716" s="573"/>
    </row>
    <row r="47717" spans="4:5" ht="15" customHeight="1">
      <c r="D47717" s="76"/>
      <c r="E47717" s="573"/>
    </row>
    <row r="47718" spans="4:5" ht="15" customHeight="1">
      <c r="D47718" s="76"/>
      <c r="E47718" s="573"/>
    </row>
    <row r="47719" spans="4:5" ht="15" customHeight="1">
      <c r="D47719" s="76"/>
      <c r="E47719" s="573"/>
    </row>
    <row r="47720" spans="4:5" ht="15" customHeight="1">
      <c r="D47720" s="76"/>
      <c r="E47720" s="573"/>
    </row>
    <row r="47721" spans="4:5" ht="15" customHeight="1">
      <c r="D47721" s="76"/>
      <c r="E47721" s="573"/>
    </row>
    <row r="47722" spans="4:5" ht="15" customHeight="1">
      <c r="D47722" s="76"/>
      <c r="E47722" s="573"/>
    </row>
    <row r="47723" spans="4:5" ht="15" customHeight="1">
      <c r="D47723" s="76"/>
      <c r="E47723" s="573"/>
    </row>
    <row r="47724" spans="4:5" ht="15" customHeight="1">
      <c r="D47724" s="76"/>
      <c r="E47724" s="573"/>
    </row>
    <row r="47725" spans="4:5" ht="15" customHeight="1">
      <c r="D47725" s="76"/>
      <c r="E47725" s="573"/>
    </row>
    <row r="47726" spans="4:5" ht="15" customHeight="1">
      <c r="D47726" s="76"/>
      <c r="E47726" s="573"/>
    </row>
    <row r="47727" spans="4:5" ht="15" customHeight="1">
      <c r="D47727" s="76"/>
      <c r="E47727" s="573"/>
    </row>
    <row r="47728" spans="4:5" ht="15" customHeight="1">
      <c r="D47728" s="76"/>
      <c r="E47728" s="573"/>
    </row>
    <row r="47729" spans="4:5" ht="15" customHeight="1">
      <c r="D47729" s="76"/>
      <c r="E47729" s="573"/>
    </row>
    <row r="47730" spans="4:5" ht="15" customHeight="1">
      <c r="D47730" s="76"/>
      <c r="E47730" s="573"/>
    </row>
    <row r="47731" spans="4:5" ht="15" customHeight="1">
      <c r="D47731" s="76"/>
      <c r="E47731" s="573"/>
    </row>
    <row r="47732" spans="4:5" ht="15" customHeight="1">
      <c r="D47732" s="76"/>
      <c r="E47732" s="573"/>
    </row>
    <row r="47733" spans="4:5" ht="15" customHeight="1">
      <c r="D47733" s="76"/>
      <c r="E47733" s="573"/>
    </row>
    <row r="47734" spans="4:5" ht="15" customHeight="1">
      <c r="D47734" s="76"/>
      <c r="E47734" s="573"/>
    </row>
    <row r="47735" spans="4:5" ht="15" customHeight="1">
      <c r="D47735" s="76"/>
      <c r="E47735" s="573"/>
    </row>
    <row r="47736" spans="4:5" ht="15" customHeight="1">
      <c r="D47736" s="76"/>
      <c r="E47736" s="573"/>
    </row>
    <row r="47737" spans="4:5" ht="15" customHeight="1">
      <c r="D47737" s="76"/>
      <c r="E47737" s="573"/>
    </row>
    <row r="47738" spans="4:5" ht="15" customHeight="1">
      <c r="D47738" s="76"/>
      <c r="E47738" s="573"/>
    </row>
    <row r="47739" spans="4:5" ht="15" customHeight="1">
      <c r="D47739" s="76"/>
      <c r="E47739" s="573"/>
    </row>
    <row r="47740" spans="4:5" ht="15" customHeight="1">
      <c r="D47740" s="76"/>
      <c r="E47740" s="573"/>
    </row>
    <row r="47741" spans="4:5" ht="15" customHeight="1">
      <c r="D47741" s="76"/>
      <c r="E47741" s="573"/>
    </row>
    <row r="47742" spans="4:5" ht="15" customHeight="1">
      <c r="D47742" s="76"/>
      <c r="E47742" s="573"/>
    </row>
    <row r="47743" spans="4:5" ht="15" customHeight="1">
      <c r="D47743" s="76"/>
      <c r="E47743" s="573"/>
    </row>
    <row r="47744" spans="4:5" ht="15" customHeight="1">
      <c r="D47744" s="76"/>
      <c r="E47744" s="573"/>
    </row>
    <row r="47745" spans="4:5" ht="15" customHeight="1">
      <c r="D47745" s="76"/>
      <c r="E47745" s="573"/>
    </row>
    <row r="47746" spans="4:5" ht="15" customHeight="1">
      <c r="D47746" s="76"/>
      <c r="E47746" s="573"/>
    </row>
    <row r="47747" spans="4:5" ht="15" customHeight="1">
      <c r="D47747" s="76"/>
      <c r="E47747" s="573"/>
    </row>
    <row r="47748" spans="4:5" ht="15" customHeight="1">
      <c r="D47748" s="76"/>
      <c r="E47748" s="573"/>
    </row>
    <row r="47749" spans="4:5" ht="15" customHeight="1">
      <c r="D47749" s="76"/>
      <c r="E47749" s="573"/>
    </row>
    <row r="47750" spans="4:5" ht="15" customHeight="1">
      <c r="D47750" s="76"/>
      <c r="E47750" s="573"/>
    </row>
    <row r="47751" spans="4:5" ht="15" customHeight="1">
      <c r="D47751" s="76"/>
      <c r="E47751" s="573"/>
    </row>
    <row r="47752" spans="4:5" ht="15" customHeight="1">
      <c r="D47752" s="76"/>
      <c r="E47752" s="573"/>
    </row>
    <row r="47753" spans="4:5" ht="15" customHeight="1">
      <c r="D47753" s="76"/>
      <c r="E47753" s="573"/>
    </row>
    <row r="47754" spans="4:5" ht="15" customHeight="1">
      <c r="D47754" s="76"/>
      <c r="E47754" s="573"/>
    </row>
    <row r="47755" spans="4:5" ht="15" customHeight="1">
      <c r="D47755" s="76"/>
      <c r="E47755" s="573"/>
    </row>
    <row r="47756" spans="4:5" ht="15" customHeight="1">
      <c r="D47756" s="76"/>
      <c r="E47756" s="573"/>
    </row>
    <row r="47757" spans="4:5" ht="15" customHeight="1">
      <c r="D47757" s="76"/>
      <c r="E47757" s="573"/>
    </row>
    <row r="47758" spans="4:5" ht="15" customHeight="1">
      <c r="D47758" s="76"/>
      <c r="E47758" s="573"/>
    </row>
    <row r="47759" spans="4:5" ht="15" customHeight="1">
      <c r="D47759" s="76"/>
      <c r="E47759" s="573"/>
    </row>
    <row r="47760" spans="4:5" ht="15" customHeight="1">
      <c r="D47760" s="76"/>
      <c r="E47760" s="573"/>
    </row>
    <row r="47761" spans="4:5" ht="15" customHeight="1">
      <c r="D47761" s="76"/>
      <c r="E47761" s="573"/>
    </row>
    <row r="47762" spans="4:5" ht="15" customHeight="1">
      <c r="D47762" s="76"/>
      <c r="E47762" s="573"/>
    </row>
    <row r="47763" spans="4:5" ht="15" customHeight="1">
      <c r="D47763" s="76"/>
      <c r="E47763" s="573"/>
    </row>
    <row r="47764" spans="4:5" ht="15" customHeight="1">
      <c r="D47764" s="76"/>
      <c r="E47764" s="573"/>
    </row>
    <row r="47765" spans="4:5" ht="15" customHeight="1">
      <c r="D47765" s="76"/>
      <c r="E47765" s="573"/>
    </row>
    <row r="47766" spans="4:5" ht="15" customHeight="1">
      <c r="D47766" s="76"/>
      <c r="E47766" s="573"/>
    </row>
    <row r="47767" spans="4:5" ht="15" customHeight="1">
      <c r="D47767" s="76"/>
      <c r="E47767" s="573"/>
    </row>
    <row r="47768" spans="4:5" ht="15" customHeight="1">
      <c r="D47768" s="76"/>
      <c r="E47768" s="573"/>
    </row>
    <row r="47769" spans="4:5" ht="15" customHeight="1">
      <c r="D47769" s="76"/>
      <c r="E47769" s="573"/>
    </row>
    <row r="47770" spans="4:5" ht="15" customHeight="1">
      <c r="D47770" s="76"/>
      <c r="E47770" s="573"/>
    </row>
    <row r="47771" spans="4:5" ht="15" customHeight="1">
      <c r="D47771" s="76"/>
      <c r="E47771" s="573"/>
    </row>
    <row r="47772" spans="4:5" ht="15" customHeight="1">
      <c r="D47772" s="76"/>
      <c r="E47772" s="573"/>
    </row>
    <row r="47773" spans="4:5" ht="15" customHeight="1">
      <c r="D47773" s="76"/>
      <c r="E47773" s="573"/>
    </row>
    <row r="47774" spans="4:5" ht="15" customHeight="1">
      <c r="D47774" s="76"/>
      <c r="E47774" s="573"/>
    </row>
    <row r="47775" spans="4:5" ht="15" customHeight="1">
      <c r="D47775" s="76"/>
      <c r="E47775" s="573"/>
    </row>
    <row r="47776" spans="4:5" ht="15" customHeight="1">
      <c r="D47776" s="76"/>
      <c r="E47776" s="573"/>
    </row>
    <row r="47777" spans="4:5" ht="15" customHeight="1">
      <c r="D47777" s="76"/>
      <c r="E47777" s="573"/>
    </row>
    <row r="47778" spans="4:5" ht="15" customHeight="1">
      <c r="D47778" s="76"/>
      <c r="E47778" s="573"/>
    </row>
    <row r="47779" spans="4:5" ht="15" customHeight="1">
      <c r="D47779" s="76"/>
      <c r="E47779" s="573"/>
    </row>
    <row r="47780" spans="4:5" ht="15" customHeight="1">
      <c r="D47780" s="76"/>
      <c r="E47780" s="573"/>
    </row>
    <row r="47781" spans="4:5" ht="15" customHeight="1">
      <c r="D47781" s="76"/>
      <c r="E47781" s="573"/>
    </row>
    <row r="47782" spans="4:5" ht="15" customHeight="1">
      <c r="D47782" s="76"/>
      <c r="E47782" s="573"/>
    </row>
    <row r="47783" spans="4:5" ht="15" customHeight="1">
      <c r="D47783" s="76"/>
      <c r="E47783" s="573"/>
    </row>
    <row r="47784" spans="4:5" ht="15" customHeight="1">
      <c r="D47784" s="76"/>
      <c r="E47784" s="573"/>
    </row>
    <row r="47785" spans="4:5" ht="15" customHeight="1">
      <c r="D47785" s="76"/>
      <c r="E47785" s="573"/>
    </row>
    <row r="47786" spans="4:5" ht="15" customHeight="1">
      <c r="D47786" s="76"/>
      <c r="E47786" s="573"/>
    </row>
    <row r="47787" spans="4:5" ht="15" customHeight="1">
      <c r="D47787" s="76"/>
      <c r="E47787" s="573"/>
    </row>
    <row r="47788" spans="4:5" ht="15" customHeight="1">
      <c r="D47788" s="76"/>
      <c r="E47788" s="573"/>
    </row>
    <row r="47789" spans="4:5" ht="15" customHeight="1">
      <c r="D47789" s="76"/>
      <c r="E47789" s="573"/>
    </row>
    <row r="47790" spans="4:5" ht="15" customHeight="1">
      <c r="D47790" s="76"/>
      <c r="E47790" s="573"/>
    </row>
    <row r="47791" spans="4:5" ht="15" customHeight="1">
      <c r="D47791" s="76"/>
      <c r="E47791" s="573"/>
    </row>
    <row r="47792" spans="4:5" ht="15" customHeight="1">
      <c r="D47792" s="76"/>
      <c r="E47792" s="573"/>
    </row>
    <row r="47793" spans="4:5" ht="15" customHeight="1">
      <c r="D47793" s="76"/>
      <c r="E47793" s="573"/>
    </row>
    <row r="47794" spans="4:5" ht="15" customHeight="1">
      <c r="D47794" s="76"/>
      <c r="E47794" s="573"/>
    </row>
    <row r="47795" spans="4:5" ht="15" customHeight="1">
      <c r="D47795" s="76"/>
      <c r="E47795" s="573"/>
    </row>
    <row r="47796" spans="4:5" ht="15" customHeight="1">
      <c r="D47796" s="76"/>
      <c r="E47796" s="573"/>
    </row>
    <row r="47797" spans="4:5" ht="15" customHeight="1">
      <c r="D47797" s="76"/>
      <c r="E47797" s="573"/>
    </row>
    <row r="47798" spans="4:5" ht="15" customHeight="1">
      <c r="D47798" s="76"/>
      <c r="E47798" s="573"/>
    </row>
    <row r="47799" spans="4:5" ht="15" customHeight="1">
      <c r="D47799" s="76"/>
      <c r="E47799" s="573"/>
    </row>
    <row r="47800" spans="4:5" ht="15" customHeight="1">
      <c r="D47800" s="76"/>
      <c r="E47800" s="573"/>
    </row>
    <row r="47801" spans="4:5" ht="15" customHeight="1">
      <c r="D47801" s="76"/>
      <c r="E47801" s="573"/>
    </row>
    <row r="47802" spans="4:5" ht="15" customHeight="1">
      <c r="D47802" s="76"/>
      <c r="E47802" s="573"/>
    </row>
    <row r="47803" spans="4:5" ht="15" customHeight="1">
      <c r="D47803" s="76"/>
      <c r="E47803" s="573"/>
    </row>
    <row r="47804" spans="4:5" ht="15" customHeight="1">
      <c r="D47804" s="76"/>
      <c r="E47804" s="573"/>
    </row>
    <row r="47805" spans="4:5" ht="15" customHeight="1">
      <c r="D47805" s="76"/>
      <c r="E47805" s="573"/>
    </row>
    <row r="47806" spans="4:5" ht="15" customHeight="1">
      <c r="D47806" s="76"/>
      <c r="E47806" s="573"/>
    </row>
    <row r="47807" spans="4:5" ht="15" customHeight="1">
      <c r="D47807" s="76"/>
      <c r="E47807" s="573"/>
    </row>
    <row r="47808" spans="4:5" ht="15" customHeight="1">
      <c r="D47808" s="76"/>
      <c r="E47808" s="573"/>
    </row>
    <row r="47809" spans="4:5" ht="15" customHeight="1">
      <c r="D47809" s="76"/>
      <c r="E47809" s="573"/>
    </row>
    <row r="47810" spans="4:5" ht="15" customHeight="1">
      <c r="D47810" s="76"/>
      <c r="E47810" s="573"/>
    </row>
    <row r="47811" spans="4:5" ht="15" customHeight="1">
      <c r="D47811" s="76"/>
      <c r="E47811" s="573"/>
    </row>
    <row r="47812" spans="4:5" ht="15" customHeight="1">
      <c r="D47812" s="76"/>
      <c r="E47812" s="573"/>
    </row>
    <row r="47813" spans="4:5" ht="15" customHeight="1">
      <c r="D47813" s="76"/>
      <c r="E47813" s="573"/>
    </row>
    <row r="47814" spans="4:5" ht="15" customHeight="1">
      <c r="D47814" s="76"/>
      <c r="E47814" s="573"/>
    </row>
    <row r="47815" spans="4:5" ht="15" customHeight="1">
      <c r="D47815" s="76"/>
      <c r="E47815" s="573"/>
    </row>
    <row r="47816" spans="4:5" ht="15" customHeight="1">
      <c r="D47816" s="76"/>
      <c r="E47816" s="573"/>
    </row>
    <row r="47817" spans="4:5" ht="15" customHeight="1">
      <c r="D47817" s="76"/>
      <c r="E47817" s="573"/>
    </row>
    <row r="47818" spans="4:5" ht="15" customHeight="1">
      <c r="D47818" s="76"/>
      <c r="E47818" s="573"/>
    </row>
    <row r="47819" spans="4:5" ht="15" customHeight="1">
      <c r="D47819" s="76"/>
      <c r="E47819" s="573"/>
    </row>
    <row r="47820" spans="4:5" ht="15" customHeight="1">
      <c r="D47820" s="76"/>
      <c r="E47820" s="573"/>
    </row>
    <row r="47821" spans="4:5" ht="15" customHeight="1">
      <c r="D47821" s="76"/>
      <c r="E47821" s="573"/>
    </row>
    <row r="47822" spans="4:5" ht="15" customHeight="1">
      <c r="D47822" s="76"/>
      <c r="E47822" s="573"/>
    </row>
    <row r="47823" spans="4:5" ht="15" customHeight="1">
      <c r="D47823" s="76"/>
      <c r="E47823" s="573"/>
    </row>
    <row r="47824" spans="4:5" ht="15" customHeight="1">
      <c r="D47824" s="76"/>
      <c r="E47824" s="573"/>
    </row>
    <row r="47825" spans="4:5" ht="15" customHeight="1">
      <c r="D47825" s="76"/>
      <c r="E47825" s="573"/>
    </row>
    <row r="47826" spans="4:5" ht="15" customHeight="1">
      <c r="D47826" s="76"/>
      <c r="E47826" s="573"/>
    </row>
    <row r="47827" spans="4:5" ht="15" customHeight="1">
      <c r="D47827" s="76"/>
      <c r="E47827" s="573"/>
    </row>
    <row r="47828" spans="4:5" ht="15" customHeight="1">
      <c r="D47828" s="76"/>
      <c r="E47828" s="573"/>
    </row>
    <row r="47829" spans="4:5" ht="15" customHeight="1">
      <c r="D47829" s="76"/>
      <c r="E47829" s="573"/>
    </row>
    <row r="47830" spans="4:5" ht="15" customHeight="1">
      <c r="D47830" s="76"/>
      <c r="E47830" s="573"/>
    </row>
    <row r="47831" spans="4:5" ht="15" customHeight="1">
      <c r="D47831" s="76"/>
      <c r="E47831" s="573"/>
    </row>
    <row r="47832" spans="4:5" ht="15" customHeight="1">
      <c r="D47832" s="76"/>
      <c r="E47832" s="573"/>
    </row>
    <row r="47833" spans="4:5" ht="15" customHeight="1">
      <c r="D47833" s="76"/>
      <c r="E47833" s="573"/>
    </row>
    <row r="47834" spans="4:5" ht="15" customHeight="1">
      <c r="D47834" s="76"/>
      <c r="E47834" s="573"/>
    </row>
    <row r="47835" spans="4:5" ht="15" customHeight="1">
      <c r="D47835" s="76"/>
      <c r="E47835" s="573"/>
    </row>
    <row r="47836" spans="4:5" ht="15" customHeight="1">
      <c r="D47836" s="76"/>
      <c r="E47836" s="573"/>
    </row>
    <row r="47837" spans="4:5" ht="15" customHeight="1">
      <c r="D47837" s="76"/>
      <c r="E47837" s="573"/>
    </row>
    <row r="47838" spans="4:5" ht="15" customHeight="1">
      <c r="D47838" s="76"/>
      <c r="E47838" s="573"/>
    </row>
    <row r="47839" spans="4:5" ht="15" customHeight="1">
      <c r="D47839" s="76"/>
      <c r="E47839" s="573"/>
    </row>
    <row r="47840" spans="4:5" ht="15" customHeight="1">
      <c r="D47840" s="76"/>
      <c r="E47840" s="573"/>
    </row>
    <row r="47841" spans="4:5" ht="15" customHeight="1">
      <c r="D47841" s="76"/>
      <c r="E47841" s="573"/>
    </row>
    <row r="47842" spans="4:5" ht="15" customHeight="1">
      <c r="D47842" s="76"/>
      <c r="E47842" s="573"/>
    </row>
    <row r="47843" spans="4:5" ht="15" customHeight="1">
      <c r="D47843" s="76"/>
      <c r="E47843" s="573"/>
    </row>
    <row r="47844" spans="4:5" ht="15" customHeight="1">
      <c r="D47844" s="76"/>
      <c r="E47844" s="573"/>
    </row>
    <row r="47845" spans="4:5" ht="15" customHeight="1">
      <c r="D47845" s="76"/>
      <c r="E47845" s="573"/>
    </row>
    <row r="47846" spans="4:5" ht="15" customHeight="1">
      <c r="D47846" s="76"/>
      <c r="E47846" s="573"/>
    </row>
    <row r="47847" spans="4:5" ht="15" customHeight="1">
      <c r="D47847" s="76"/>
      <c r="E47847" s="573"/>
    </row>
    <row r="47848" spans="4:5" ht="15" customHeight="1">
      <c r="D47848" s="76"/>
      <c r="E47848" s="573"/>
    </row>
    <row r="47849" spans="4:5" ht="15" customHeight="1">
      <c r="D47849" s="76"/>
      <c r="E47849" s="573"/>
    </row>
    <row r="47850" spans="4:5" ht="15" customHeight="1">
      <c r="D47850" s="76"/>
      <c r="E47850" s="573"/>
    </row>
    <row r="47851" spans="4:5" ht="15" customHeight="1">
      <c r="D47851" s="76"/>
      <c r="E47851" s="573"/>
    </row>
    <row r="47852" spans="4:5" ht="15" customHeight="1">
      <c r="D47852" s="76"/>
      <c r="E47852" s="573"/>
    </row>
    <row r="47853" spans="4:5" ht="15" customHeight="1">
      <c r="D47853" s="76"/>
      <c r="E47853" s="573"/>
    </row>
    <row r="47854" spans="4:5" ht="15" customHeight="1">
      <c r="D47854" s="76"/>
      <c r="E47854" s="573"/>
    </row>
    <row r="47855" spans="4:5" ht="15" customHeight="1">
      <c r="D47855" s="76"/>
      <c r="E47855" s="573"/>
    </row>
    <row r="47856" spans="4:5" ht="15" customHeight="1">
      <c r="D47856" s="76"/>
      <c r="E47856" s="573"/>
    </row>
    <row r="47857" spans="4:5" ht="15" customHeight="1">
      <c r="D47857" s="76"/>
      <c r="E47857" s="573"/>
    </row>
    <row r="47858" spans="4:5" ht="15" customHeight="1">
      <c r="D47858" s="76"/>
      <c r="E47858" s="573"/>
    </row>
    <row r="47859" spans="4:5" ht="15" customHeight="1">
      <c r="D47859" s="76"/>
      <c r="E47859" s="573"/>
    </row>
    <row r="47860" spans="4:5" ht="15" customHeight="1">
      <c r="D47860" s="76"/>
      <c r="E47860" s="573"/>
    </row>
    <row r="47861" spans="4:5" ht="15" customHeight="1">
      <c r="D47861" s="76"/>
      <c r="E47861" s="573"/>
    </row>
    <row r="47862" spans="4:5" ht="15" customHeight="1">
      <c r="D47862" s="76"/>
      <c r="E47862" s="573"/>
    </row>
    <row r="47863" spans="4:5" ht="15" customHeight="1">
      <c r="D47863" s="76"/>
      <c r="E47863" s="573"/>
    </row>
    <row r="47864" spans="4:5" ht="15" customHeight="1">
      <c r="D47864" s="76"/>
      <c r="E47864" s="573"/>
    </row>
    <row r="47865" spans="4:5" ht="15" customHeight="1">
      <c r="D47865" s="76"/>
      <c r="E47865" s="573"/>
    </row>
    <row r="47866" spans="4:5" ht="15" customHeight="1">
      <c r="D47866" s="76"/>
      <c r="E47866" s="573"/>
    </row>
    <row r="47867" spans="4:5" ht="15" customHeight="1">
      <c r="D47867" s="76"/>
      <c r="E47867" s="573"/>
    </row>
    <row r="47868" spans="4:5" ht="15" customHeight="1">
      <c r="D47868" s="76"/>
      <c r="E47868" s="573"/>
    </row>
    <row r="47869" spans="4:5" ht="15" customHeight="1">
      <c r="D47869" s="76"/>
      <c r="E47869" s="573"/>
    </row>
    <row r="47870" spans="4:5" ht="15" customHeight="1">
      <c r="D47870" s="76"/>
      <c r="E47870" s="573"/>
    </row>
    <row r="47871" spans="4:5" ht="15" customHeight="1">
      <c r="D47871" s="76"/>
      <c r="E47871" s="573"/>
    </row>
    <row r="47872" spans="4:5" ht="15" customHeight="1">
      <c r="D47872" s="76"/>
      <c r="E47872" s="573"/>
    </row>
    <row r="47873" spans="4:5" ht="15" customHeight="1">
      <c r="D47873" s="76"/>
      <c r="E47873" s="573"/>
    </row>
    <row r="47874" spans="4:5" ht="15" customHeight="1">
      <c r="D47874" s="76"/>
      <c r="E47874" s="573"/>
    </row>
    <row r="47875" spans="4:5" ht="15" customHeight="1">
      <c r="D47875" s="76"/>
      <c r="E47875" s="573"/>
    </row>
    <row r="47876" spans="4:5" ht="15" customHeight="1">
      <c r="D47876" s="76"/>
      <c r="E47876" s="573"/>
    </row>
    <row r="47877" spans="4:5" ht="15" customHeight="1">
      <c r="D47877" s="76"/>
      <c r="E47877" s="573"/>
    </row>
    <row r="47878" spans="4:5" ht="15" customHeight="1">
      <c r="D47878" s="76"/>
      <c r="E47878" s="573"/>
    </row>
    <row r="47879" spans="4:5" ht="15" customHeight="1">
      <c r="D47879" s="76"/>
      <c r="E47879" s="573"/>
    </row>
    <row r="47880" spans="4:5" ht="15" customHeight="1">
      <c r="D47880" s="76"/>
      <c r="E47880" s="573"/>
    </row>
    <row r="47881" spans="4:5" ht="15" customHeight="1">
      <c r="D47881" s="76"/>
      <c r="E47881" s="573"/>
    </row>
    <row r="47882" spans="4:5" ht="15" customHeight="1">
      <c r="D47882" s="76"/>
      <c r="E47882" s="573"/>
    </row>
    <row r="47883" spans="4:5" ht="15" customHeight="1">
      <c r="D47883" s="76"/>
      <c r="E47883" s="573"/>
    </row>
    <row r="47884" spans="4:5" ht="15" customHeight="1">
      <c r="D47884" s="76"/>
      <c r="E47884" s="573"/>
    </row>
    <row r="47885" spans="4:5" ht="15" customHeight="1">
      <c r="D47885" s="76"/>
      <c r="E47885" s="573"/>
    </row>
    <row r="47886" spans="4:5" ht="15" customHeight="1">
      <c r="D47886" s="76"/>
      <c r="E47886" s="573"/>
    </row>
    <row r="47887" spans="4:5" ht="15" customHeight="1">
      <c r="D47887" s="76"/>
      <c r="E47887" s="573"/>
    </row>
    <row r="47888" spans="4:5" ht="15" customHeight="1">
      <c r="D47888" s="76"/>
      <c r="E47888" s="573"/>
    </row>
    <row r="47889" spans="4:5" ht="15" customHeight="1">
      <c r="D47889" s="76"/>
      <c r="E47889" s="573"/>
    </row>
    <row r="47890" spans="4:5" ht="15" customHeight="1">
      <c r="D47890" s="76"/>
      <c r="E47890" s="573"/>
    </row>
    <row r="47891" spans="4:5" ht="15" customHeight="1">
      <c r="D47891" s="76"/>
      <c r="E47891" s="573"/>
    </row>
    <row r="47892" spans="4:5" ht="15" customHeight="1">
      <c r="D47892" s="76"/>
      <c r="E47892" s="573"/>
    </row>
    <row r="47893" spans="4:5" ht="15" customHeight="1">
      <c r="D47893" s="76"/>
      <c r="E47893" s="573"/>
    </row>
    <row r="47894" spans="4:5" ht="15" customHeight="1">
      <c r="D47894" s="76"/>
      <c r="E47894" s="573"/>
    </row>
    <row r="47895" spans="4:5" ht="15" customHeight="1">
      <c r="D47895" s="76"/>
      <c r="E47895" s="573"/>
    </row>
    <row r="47896" spans="4:5" ht="15" customHeight="1">
      <c r="D47896" s="76"/>
      <c r="E47896" s="573"/>
    </row>
    <row r="47897" spans="4:5" ht="15" customHeight="1">
      <c r="D47897" s="76"/>
      <c r="E47897" s="573"/>
    </row>
    <row r="47898" spans="4:5" ht="15" customHeight="1">
      <c r="D47898" s="76"/>
      <c r="E47898" s="573"/>
    </row>
    <row r="47899" spans="4:5" ht="15" customHeight="1">
      <c r="D47899" s="76"/>
      <c r="E47899" s="573"/>
    </row>
    <row r="47900" spans="4:5" ht="15" customHeight="1">
      <c r="D47900" s="76"/>
      <c r="E47900" s="573"/>
    </row>
    <row r="47901" spans="4:5" ht="15" customHeight="1">
      <c r="D47901" s="76"/>
      <c r="E47901" s="573"/>
    </row>
    <row r="47902" spans="4:5" ht="15" customHeight="1">
      <c r="D47902" s="76"/>
      <c r="E47902" s="573"/>
    </row>
    <row r="47903" spans="4:5" ht="15" customHeight="1">
      <c r="D47903" s="76"/>
      <c r="E47903" s="573"/>
    </row>
    <row r="47904" spans="4:5" ht="15" customHeight="1">
      <c r="D47904" s="76"/>
      <c r="E47904" s="573"/>
    </row>
    <row r="47905" spans="4:5" ht="15" customHeight="1">
      <c r="D47905" s="76"/>
      <c r="E47905" s="573"/>
    </row>
    <row r="47906" spans="4:5" ht="15" customHeight="1">
      <c r="D47906" s="76"/>
      <c r="E47906" s="573"/>
    </row>
    <row r="47907" spans="4:5" ht="15" customHeight="1">
      <c r="D47907" s="76"/>
      <c r="E47907" s="573"/>
    </row>
    <row r="47908" spans="4:5" ht="15" customHeight="1">
      <c r="D47908" s="76"/>
      <c r="E47908" s="573"/>
    </row>
    <row r="47909" spans="4:5" ht="15" customHeight="1">
      <c r="D47909" s="76"/>
      <c r="E47909" s="573"/>
    </row>
    <row r="47910" spans="4:5" ht="15" customHeight="1">
      <c r="D47910" s="76"/>
      <c r="E47910" s="573"/>
    </row>
    <row r="47911" spans="4:5" ht="15" customHeight="1">
      <c r="D47911" s="76"/>
      <c r="E47911" s="573"/>
    </row>
    <row r="47912" spans="4:5" ht="15" customHeight="1">
      <c r="D47912" s="76"/>
      <c r="E47912" s="573"/>
    </row>
    <row r="47913" spans="4:5" ht="15" customHeight="1">
      <c r="D47913" s="76"/>
      <c r="E47913" s="573"/>
    </row>
    <row r="47914" spans="4:5" ht="15" customHeight="1">
      <c r="D47914" s="76"/>
      <c r="E47914" s="573"/>
    </row>
    <row r="47915" spans="4:5" ht="15" customHeight="1">
      <c r="D47915" s="76"/>
      <c r="E47915" s="573"/>
    </row>
    <row r="47916" spans="4:5" ht="15" customHeight="1">
      <c r="D47916" s="76"/>
      <c r="E47916" s="573"/>
    </row>
    <row r="47917" spans="4:5" ht="15" customHeight="1">
      <c r="D47917" s="76"/>
      <c r="E47917" s="573"/>
    </row>
    <row r="47918" spans="4:5" ht="15" customHeight="1">
      <c r="D47918" s="76"/>
      <c r="E47918" s="573"/>
    </row>
    <row r="47919" spans="4:5" ht="15" customHeight="1">
      <c r="D47919" s="76"/>
      <c r="E47919" s="573"/>
    </row>
    <row r="47920" spans="4:5" ht="15" customHeight="1">
      <c r="D47920" s="76"/>
      <c r="E47920" s="573"/>
    </row>
    <row r="47921" spans="4:5" ht="15" customHeight="1">
      <c r="D47921" s="76"/>
      <c r="E47921" s="573"/>
    </row>
    <row r="47922" spans="4:5" ht="15" customHeight="1">
      <c r="D47922" s="76"/>
      <c r="E47922" s="573"/>
    </row>
    <row r="47923" spans="4:5" ht="15" customHeight="1">
      <c r="D47923" s="76"/>
      <c r="E47923" s="573"/>
    </row>
    <row r="47924" spans="4:5" ht="15" customHeight="1">
      <c r="D47924" s="76"/>
      <c r="E47924" s="573"/>
    </row>
    <row r="47925" spans="4:5" ht="15" customHeight="1">
      <c r="D47925" s="76"/>
      <c r="E47925" s="573"/>
    </row>
    <row r="47926" spans="4:5" ht="15" customHeight="1">
      <c r="D47926" s="76"/>
      <c r="E47926" s="573"/>
    </row>
    <row r="47927" spans="4:5" ht="15" customHeight="1">
      <c r="D47927" s="76"/>
      <c r="E47927" s="573"/>
    </row>
    <row r="47928" spans="4:5" ht="15" customHeight="1">
      <c r="D47928" s="76"/>
      <c r="E47928" s="573"/>
    </row>
    <row r="47929" spans="4:5" ht="15" customHeight="1">
      <c r="D47929" s="76"/>
      <c r="E47929" s="573"/>
    </row>
    <row r="47930" spans="4:5" ht="15" customHeight="1">
      <c r="D47930" s="76"/>
      <c r="E47930" s="573"/>
    </row>
    <row r="47931" spans="4:5" ht="15" customHeight="1">
      <c r="D47931" s="76"/>
      <c r="E47931" s="573"/>
    </row>
    <row r="47932" spans="4:5" ht="15" customHeight="1">
      <c r="D47932" s="76"/>
      <c r="E47932" s="573"/>
    </row>
    <row r="47933" spans="4:5" ht="15" customHeight="1">
      <c r="D47933" s="76"/>
      <c r="E47933" s="573"/>
    </row>
    <row r="47934" spans="4:5" ht="15" customHeight="1">
      <c r="D47934" s="76"/>
      <c r="E47934" s="573"/>
    </row>
    <row r="47935" spans="4:5" ht="15" customHeight="1">
      <c r="D47935" s="76"/>
      <c r="E47935" s="573"/>
    </row>
    <row r="47936" spans="4:5" ht="15" customHeight="1">
      <c r="D47936" s="76"/>
      <c r="E47936" s="573"/>
    </row>
    <row r="47937" spans="4:5" ht="15" customHeight="1">
      <c r="D47937" s="76"/>
      <c r="E47937" s="573"/>
    </row>
    <row r="47938" spans="4:5" ht="15" customHeight="1">
      <c r="D47938" s="76"/>
      <c r="E47938" s="573"/>
    </row>
    <row r="47939" spans="4:5" ht="15" customHeight="1">
      <c r="D47939" s="76"/>
      <c r="E47939" s="573"/>
    </row>
    <row r="47940" spans="4:5" ht="15" customHeight="1">
      <c r="D47940" s="76"/>
      <c r="E47940" s="573"/>
    </row>
    <row r="47941" spans="4:5" ht="15" customHeight="1">
      <c r="D47941" s="76"/>
      <c r="E47941" s="573"/>
    </row>
    <row r="47942" spans="4:5" ht="15" customHeight="1">
      <c r="D47942" s="76"/>
      <c r="E47942" s="573"/>
    </row>
    <row r="47943" spans="4:5" ht="15" customHeight="1">
      <c r="D47943" s="76"/>
      <c r="E47943" s="573"/>
    </row>
    <row r="47944" spans="4:5" ht="15" customHeight="1">
      <c r="D47944" s="76"/>
      <c r="E47944" s="573"/>
    </row>
    <row r="47945" spans="4:5" ht="15" customHeight="1">
      <c r="D47945" s="76"/>
      <c r="E47945" s="573"/>
    </row>
    <row r="47946" spans="4:5" ht="15" customHeight="1">
      <c r="D47946" s="76"/>
      <c r="E47946" s="573"/>
    </row>
    <row r="47947" spans="4:5" ht="15" customHeight="1">
      <c r="D47947" s="76"/>
      <c r="E47947" s="573"/>
    </row>
    <row r="47948" spans="4:5" ht="15" customHeight="1">
      <c r="D47948" s="76"/>
      <c r="E47948" s="573"/>
    </row>
    <row r="47949" spans="4:5" ht="15" customHeight="1">
      <c r="D47949" s="76"/>
      <c r="E47949" s="573"/>
    </row>
    <row r="47950" spans="4:5" ht="15" customHeight="1">
      <c r="D47950" s="76"/>
      <c r="E47950" s="573"/>
    </row>
    <row r="47951" spans="4:5" ht="15" customHeight="1">
      <c r="D47951" s="76"/>
      <c r="E47951" s="573"/>
    </row>
    <row r="47952" spans="4:5" ht="15" customHeight="1">
      <c r="D47952" s="76"/>
      <c r="E47952" s="573"/>
    </row>
    <row r="47953" spans="4:5" ht="15" customHeight="1">
      <c r="D47953" s="76"/>
      <c r="E47953" s="573"/>
    </row>
    <row r="47954" spans="4:5" ht="15" customHeight="1">
      <c r="D47954" s="76"/>
      <c r="E47954" s="573"/>
    </row>
    <row r="47955" spans="4:5" ht="15" customHeight="1">
      <c r="D47955" s="76"/>
      <c r="E47955" s="573"/>
    </row>
    <row r="47956" spans="4:5" ht="15" customHeight="1">
      <c r="D47956" s="76"/>
      <c r="E47956" s="573"/>
    </row>
    <row r="47957" spans="4:5" ht="15" customHeight="1">
      <c r="D47957" s="76"/>
      <c r="E47957" s="573"/>
    </row>
    <row r="47958" spans="4:5" ht="15" customHeight="1">
      <c r="D47958" s="76"/>
      <c r="E47958" s="573"/>
    </row>
    <row r="47959" spans="4:5" ht="15" customHeight="1">
      <c r="D47959" s="76"/>
      <c r="E47959" s="573"/>
    </row>
    <row r="47960" spans="4:5" ht="15" customHeight="1">
      <c r="D47960" s="76"/>
      <c r="E47960" s="573"/>
    </row>
    <row r="47961" spans="4:5" ht="15" customHeight="1">
      <c r="D47961" s="76"/>
      <c r="E47961" s="573"/>
    </row>
    <row r="47962" spans="4:5" ht="15" customHeight="1">
      <c r="D47962" s="76"/>
      <c r="E47962" s="573"/>
    </row>
    <row r="47963" spans="4:5" ht="15" customHeight="1">
      <c r="D47963" s="76"/>
      <c r="E47963" s="573"/>
    </row>
    <row r="47964" spans="4:5" ht="15" customHeight="1">
      <c r="D47964" s="76"/>
      <c r="E47964" s="573"/>
    </row>
    <row r="47965" spans="4:5" ht="15" customHeight="1">
      <c r="D47965" s="76"/>
      <c r="E47965" s="573"/>
    </row>
    <row r="47966" spans="4:5" ht="15" customHeight="1">
      <c r="D47966" s="76"/>
      <c r="E47966" s="573"/>
    </row>
    <row r="47967" spans="4:5" ht="15" customHeight="1">
      <c r="D47967" s="76"/>
      <c r="E47967" s="573"/>
    </row>
    <row r="47968" spans="4:5" ht="15" customHeight="1">
      <c r="D47968" s="76"/>
      <c r="E47968" s="573"/>
    </row>
    <row r="47969" spans="4:5" ht="15" customHeight="1">
      <c r="D47969" s="76"/>
      <c r="E47969" s="573"/>
    </row>
    <row r="47970" spans="4:5" ht="15" customHeight="1">
      <c r="D47970" s="76"/>
      <c r="E47970" s="573"/>
    </row>
    <row r="47971" spans="4:5" ht="15" customHeight="1">
      <c r="D47971" s="76"/>
      <c r="E47971" s="573"/>
    </row>
    <row r="47972" spans="4:5" ht="15" customHeight="1">
      <c r="D47972" s="76"/>
      <c r="E47972" s="573"/>
    </row>
    <row r="47973" spans="4:5" ht="15" customHeight="1">
      <c r="D47973" s="76"/>
      <c r="E47973" s="573"/>
    </row>
    <row r="47974" spans="4:5" ht="15" customHeight="1">
      <c r="D47974" s="76"/>
      <c r="E47974" s="573"/>
    </row>
    <row r="47975" spans="4:5" ht="15" customHeight="1">
      <c r="D47975" s="76"/>
      <c r="E47975" s="573"/>
    </row>
    <row r="47976" spans="4:5" ht="15" customHeight="1">
      <c r="D47976" s="76"/>
      <c r="E47976" s="573"/>
    </row>
    <row r="47977" spans="4:5" ht="15" customHeight="1">
      <c r="D47977" s="76"/>
      <c r="E47977" s="573"/>
    </row>
    <row r="47978" spans="4:5" ht="15" customHeight="1">
      <c r="D47978" s="76"/>
      <c r="E47978" s="573"/>
    </row>
    <row r="47979" spans="4:5" ht="15" customHeight="1">
      <c r="D47979" s="76"/>
      <c r="E47979" s="573"/>
    </row>
    <row r="47980" spans="4:5" ht="15" customHeight="1">
      <c r="D47980" s="76"/>
      <c r="E47980" s="573"/>
    </row>
    <row r="47981" spans="4:5" ht="15" customHeight="1">
      <c r="D47981" s="76"/>
      <c r="E47981" s="573"/>
    </row>
    <row r="47982" spans="4:5" ht="15" customHeight="1">
      <c r="D47982" s="76"/>
      <c r="E47982" s="573"/>
    </row>
    <row r="47983" spans="4:5" ht="15" customHeight="1">
      <c r="D47983" s="76"/>
      <c r="E47983" s="573"/>
    </row>
    <row r="47984" spans="4:5" ht="15" customHeight="1">
      <c r="D47984" s="76"/>
      <c r="E47984" s="573"/>
    </row>
    <row r="47985" spans="4:5" ht="15" customHeight="1">
      <c r="D47985" s="76"/>
      <c r="E47985" s="573"/>
    </row>
    <row r="47986" spans="4:5" ht="15" customHeight="1">
      <c r="D47986" s="76"/>
      <c r="E47986" s="573"/>
    </row>
    <row r="47987" spans="4:5" ht="15" customHeight="1">
      <c r="D47987" s="76"/>
      <c r="E47987" s="573"/>
    </row>
    <row r="47988" spans="4:5" ht="15" customHeight="1">
      <c r="D47988" s="76"/>
      <c r="E47988" s="573"/>
    </row>
    <row r="47989" spans="4:5" ht="15" customHeight="1">
      <c r="D47989" s="76"/>
      <c r="E47989" s="573"/>
    </row>
    <row r="47990" spans="4:5" ht="15" customHeight="1">
      <c r="D47990" s="76"/>
      <c r="E47990" s="573"/>
    </row>
    <row r="47991" spans="4:5" ht="15" customHeight="1">
      <c r="D47991" s="76"/>
      <c r="E47991" s="573"/>
    </row>
    <row r="47992" spans="4:5" ht="15" customHeight="1">
      <c r="D47992" s="76"/>
      <c r="E47992" s="573"/>
    </row>
    <row r="47993" spans="4:5" ht="15" customHeight="1">
      <c r="D47993" s="76"/>
      <c r="E47993" s="573"/>
    </row>
    <row r="47994" spans="4:5" ht="15" customHeight="1">
      <c r="D47994" s="76"/>
      <c r="E47994" s="573"/>
    </row>
    <row r="47995" spans="4:5" ht="15" customHeight="1">
      <c r="D47995" s="76"/>
      <c r="E47995" s="573"/>
    </row>
    <row r="47996" spans="4:5" ht="15" customHeight="1">
      <c r="D47996" s="76"/>
      <c r="E47996" s="573"/>
    </row>
    <row r="47997" spans="4:5" ht="15" customHeight="1">
      <c r="D47997" s="76"/>
      <c r="E47997" s="573"/>
    </row>
    <row r="47998" spans="4:5" ht="15" customHeight="1">
      <c r="D47998" s="76"/>
      <c r="E47998" s="573"/>
    </row>
    <row r="47999" spans="4:5" ht="15" customHeight="1">
      <c r="D47999" s="76"/>
      <c r="E47999" s="573"/>
    </row>
    <row r="48000" spans="4:5" ht="15" customHeight="1">
      <c r="D48000" s="76"/>
      <c r="E48000" s="573"/>
    </row>
    <row r="48001" spans="4:5" ht="15" customHeight="1">
      <c r="D48001" s="76"/>
      <c r="E48001" s="573"/>
    </row>
    <row r="48002" spans="4:5" ht="15" customHeight="1">
      <c r="D48002" s="76"/>
      <c r="E48002" s="573"/>
    </row>
    <row r="48003" spans="4:5" ht="15" customHeight="1">
      <c r="D48003" s="76"/>
      <c r="E48003" s="573"/>
    </row>
    <row r="48004" spans="4:5" ht="15" customHeight="1">
      <c r="D48004" s="76"/>
      <c r="E48004" s="573"/>
    </row>
    <row r="48005" spans="4:5" ht="15" customHeight="1">
      <c r="D48005" s="76"/>
      <c r="E48005" s="573"/>
    </row>
    <row r="48006" spans="4:5" ht="15" customHeight="1">
      <c r="D48006" s="76"/>
      <c r="E48006" s="573"/>
    </row>
    <row r="48007" spans="4:5" ht="15" customHeight="1">
      <c r="D48007" s="76"/>
      <c r="E48007" s="573"/>
    </row>
    <row r="48008" spans="4:5" ht="15" customHeight="1">
      <c r="D48008" s="76"/>
      <c r="E48008" s="573"/>
    </row>
    <row r="48009" spans="4:5" ht="15" customHeight="1">
      <c r="D48009" s="76"/>
      <c r="E48009" s="573"/>
    </row>
    <row r="48010" spans="4:5" ht="15" customHeight="1">
      <c r="D48010" s="76"/>
      <c r="E48010" s="573"/>
    </row>
    <row r="48011" spans="4:5" ht="15" customHeight="1">
      <c r="D48011" s="76"/>
      <c r="E48011" s="573"/>
    </row>
    <row r="48012" spans="4:5" ht="15" customHeight="1">
      <c r="D48012" s="76"/>
      <c r="E48012" s="573"/>
    </row>
    <row r="48013" spans="4:5" ht="15" customHeight="1">
      <c r="D48013" s="76"/>
      <c r="E48013" s="573"/>
    </row>
    <row r="48014" spans="4:5" ht="15" customHeight="1">
      <c r="D48014" s="76"/>
      <c r="E48014" s="573"/>
    </row>
    <row r="48015" spans="4:5" ht="15" customHeight="1">
      <c r="D48015" s="76"/>
      <c r="E48015" s="573"/>
    </row>
    <row r="48016" spans="4:5" ht="15" customHeight="1">
      <c r="D48016" s="76"/>
      <c r="E48016" s="573"/>
    </row>
    <row r="48017" spans="4:5" ht="15" customHeight="1">
      <c r="D48017" s="76"/>
      <c r="E48017" s="573"/>
    </row>
    <row r="48018" spans="4:5" ht="15" customHeight="1">
      <c r="D48018" s="76"/>
      <c r="E48018" s="573"/>
    </row>
    <row r="48019" spans="4:5" ht="15" customHeight="1">
      <c r="D48019" s="76"/>
      <c r="E48019" s="573"/>
    </row>
    <row r="48020" spans="4:5" ht="15" customHeight="1">
      <c r="D48020" s="76"/>
      <c r="E48020" s="573"/>
    </row>
    <row r="48021" spans="4:5" ht="15" customHeight="1">
      <c r="D48021" s="76"/>
      <c r="E48021" s="573"/>
    </row>
    <row r="48022" spans="4:5" ht="15" customHeight="1">
      <c r="D48022" s="76"/>
      <c r="E48022" s="573"/>
    </row>
    <row r="48023" spans="4:5" ht="15" customHeight="1">
      <c r="D48023" s="76"/>
      <c r="E48023" s="573"/>
    </row>
    <row r="48024" spans="4:5" ht="15" customHeight="1">
      <c r="D48024" s="76"/>
      <c r="E48024" s="573"/>
    </row>
    <row r="48025" spans="4:5" ht="15" customHeight="1">
      <c r="D48025" s="76"/>
      <c r="E48025" s="573"/>
    </row>
    <row r="48026" spans="4:5" ht="15" customHeight="1">
      <c r="D48026" s="76"/>
      <c r="E48026" s="573"/>
    </row>
    <row r="48027" spans="4:5" ht="15" customHeight="1">
      <c r="D48027" s="76"/>
      <c r="E48027" s="573"/>
    </row>
    <row r="48028" spans="4:5" ht="15" customHeight="1">
      <c r="D48028" s="76"/>
      <c r="E48028" s="573"/>
    </row>
    <row r="48029" spans="4:5" ht="15" customHeight="1">
      <c r="D48029" s="76"/>
      <c r="E48029" s="573"/>
    </row>
    <row r="48030" spans="4:5" ht="15" customHeight="1">
      <c r="D48030" s="76"/>
      <c r="E48030" s="573"/>
    </row>
    <row r="48031" spans="4:5" ht="15" customHeight="1">
      <c r="D48031" s="76"/>
      <c r="E48031" s="573"/>
    </row>
    <row r="48032" spans="4:5" ht="15" customHeight="1">
      <c r="D48032" s="76"/>
      <c r="E48032" s="573"/>
    </row>
    <row r="48033" spans="4:5" ht="15" customHeight="1">
      <c r="D48033" s="76"/>
      <c r="E48033" s="573"/>
    </row>
    <row r="48034" spans="4:5" ht="15" customHeight="1">
      <c r="D48034" s="76"/>
      <c r="E48034" s="573"/>
    </row>
    <row r="48035" spans="4:5" ht="15" customHeight="1">
      <c r="D48035" s="76"/>
      <c r="E48035" s="573"/>
    </row>
    <row r="48036" spans="4:5" ht="15" customHeight="1">
      <c r="D48036" s="76"/>
      <c r="E48036" s="573"/>
    </row>
    <row r="48037" spans="4:5" ht="15" customHeight="1">
      <c r="D48037" s="76"/>
      <c r="E48037" s="573"/>
    </row>
    <row r="48038" spans="4:5" ht="15" customHeight="1">
      <c r="D48038" s="76"/>
      <c r="E48038" s="573"/>
    </row>
    <row r="48039" spans="4:5" ht="15" customHeight="1">
      <c r="D48039" s="76"/>
      <c r="E48039" s="573"/>
    </row>
    <row r="48040" spans="4:5" ht="15" customHeight="1">
      <c r="D48040" s="76"/>
      <c r="E48040" s="573"/>
    </row>
    <row r="48041" spans="4:5" ht="15" customHeight="1">
      <c r="D48041" s="76"/>
      <c r="E48041" s="573"/>
    </row>
    <row r="48042" spans="4:5" ht="15" customHeight="1">
      <c r="D48042" s="76"/>
      <c r="E48042" s="573"/>
    </row>
    <row r="48043" spans="4:5" ht="15" customHeight="1">
      <c r="D48043" s="76"/>
      <c r="E48043" s="573"/>
    </row>
    <row r="48044" spans="4:5" ht="15" customHeight="1">
      <c r="D48044" s="76"/>
      <c r="E48044" s="573"/>
    </row>
    <row r="48045" spans="4:5" ht="15" customHeight="1">
      <c r="D48045" s="76"/>
      <c r="E48045" s="573"/>
    </row>
    <row r="48046" spans="4:5" ht="15" customHeight="1">
      <c r="D48046" s="76"/>
      <c r="E48046" s="573"/>
    </row>
    <row r="48047" spans="4:5" ht="15" customHeight="1">
      <c r="D48047" s="76"/>
      <c r="E48047" s="573"/>
    </row>
    <row r="48048" spans="4:5" ht="15" customHeight="1">
      <c r="D48048" s="76"/>
      <c r="E48048" s="573"/>
    </row>
    <row r="48049" spans="4:5" ht="15" customHeight="1">
      <c r="D48049" s="76"/>
      <c r="E48049" s="573"/>
    </row>
    <row r="48050" spans="4:5" ht="15" customHeight="1">
      <c r="D48050" s="76"/>
      <c r="E48050" s="573"/>
    </row>
    <row r="48051" spans="4:5" ht="15" customHeight="1">
      <c r="D48051" s="76"/>
      <c r="E48051" s="573"/>
    </row>
    <row r="48052" spans="4:5" ht="15" customHeight="1">
      <c r="D48052" s="76"/>
      <c r="E48052" s="573"/>
    </row>
    <row r="48053" spans="4:5" ht="15" customHeight="1">
      <c r="D48053" s="76"/>
      <c r="E48053" s="573"/>
    </row>
    <row r="48054" spans="4:5" ht="15" customHeight="1">
      <c r="D48054" s="76"/>
      <c r="E48054" s="573"/>
    </row>
    <row r="48055" spans="4:5" ht="15" customHeight="1">
      <c r="D48055" s="76"/>
      <c r="E48055" s="573"/>
    </row>
    <row r="48056" spans="4:5" ht="15" customHeight="1">
      <c r="D48056" s="76"/>
      <c r="E48056" s="573"/>
    </row>
    <row r="48057" spans="4:5" ht="15" customHeight="1">
      <c r="D48057" s="76"/>
      <c r="E48057" s="573"/>
    </row>
    <row r="48058" spans="4:5" ht="15" customHeight="1">
      <c r="D48058" s="76"/>
      <c r="E48058" s="573"/>
    </row>
    <row r="48059" spans="4:5" ht="15" customHeight="1">
      <c r="D48059" s="76"/>
      <c r="E48059" s="573"/>
    </row>
    <row r="48060" spans="4:5" ht="15" customHeight="1">
      <c r="D48060" s="76"/>
      <c r="E48060" s="573"/>
    </row>
    <row r="48061" spans="4:5" ht="15" customHeight="1">
      <c r="D48061" s="76"/>
      <c r="E48061" s="573"/>
    </row>
    <row r="48062" spans="4:5" ht="15" customHeight="1">
      <c r="D48062" s="76"/>
      <c r="E48062" s="573"/>
    </row>
    <row r="48063" spans="4:5" ht="15" customHeight="1">
      <c r="D48063" s="76"/>
      <c r="E48063" s="573"/>
    </row>
    <row r="48064" spans="4:5" ht="15" customHeight="1">
      <c r="D48064" s="76"/>
      <c r="E48064" s="573"/>
    </row>
    <row r="48065" spans="4:5" ht="15" customHeight="1">
      <c r="D48065" s="76"/>
      <c r="E48065" s="573"/>
    </row>
    <row r="48066" spans="4:5" ht="15" customHeight="1">
      <c r="D48066" s="76"/>
      <c r="E48066" s="573"/>
    </row>
    <row r="48067" spans="4:5" ht="15" customHeight="1">
      <c r="D48067" s="76"/>
      <c r="E48067" s="573"/>
    </row>
    <row r="48068" spans="4:5" ht="15" customHeight="1">
      <c r="D48068" s="76"/>
      <c r="E48068" s="573"/>
    </row>
    <row r="48069" spans="4:5" ht="15" customHeight="1">
      <c r="D48069" s="76"/>
      <c r="E48069" s="573"/>
    </row>
    <row r="48070" spans="4:5" ht="15" customHeight="1">
      <c r="D48070" s="76"/>
      <c r="E48070" s="573"/>
    </row>
    <row r="48071" spans="4:5" ht="15" customHeight="1">
      <c r="D48071" s="76"/>
      <c r="E48071" s="573"/>
    </row>
    <row r="48072" spans="4:5" ht="15" customHeight="1">
      <c r="D48072" s="76"/>
      <c r="E48072" s="573"/>
    </row>
    <row r="48073" spans="4:5" ht="15" customHeight="1">
      <c r="D48073" s="76"/>
      <c r="E48073" s="573"/>
    </row>
    <row r="48074" spans="4:5" ht="15" customHeight="1">
      <c r="D48074" s="76"/>
      <c r="E48074" s="573"/>
    </row>
    <row r="48075" spans="4:5" ht="15" customHeight="1">
      <c r="D48075" s="76"/>
      <c r="E48075" s="573"/>
    </row>
    <row r="48076" spans="4:5" ht="15" customHeight="1">
      <c r="D48076" s="76"/>
      <c r="E48076" s="573"/>
    </row>
    <row r="48077" spans="4:5" ht="15" customHeight="1">
      <c r="D48077" s="76"/>
      <c r="E48077" s="573"/>
    </row>
    <row r="48078" spans="4:5" ht="15" customHeight="1">
      <c r="D48078" s="76"/>
      <c r="E48078" s="573"/>
    </row>
    <row r="48079" spans="4:5" ht="15" customHeight="1">
      <c r="D48079" s="76"/>
      <c r="E48079" s="573"/>
    </row>
    <row r="48080" spans="4:5" ht="15" customHeight="1">
      <c r="D48080" s="76"/>
      <c r="E48080" s="573"/>
    </row>
    <row r="48081" spans="4:5" ht="15" customHeight="1">
      <c r="D48081" s="76"/>
      <c r="E48081" s="573"/>
    </row>
    <row r="48082" spans="4:5" ht="15" customHeight="1">
      <c r="D48082" s="76"/>
      <c r="E48082" s="573"/>
    </row>
    <row r="48083" spans="4:5" ht="15" customHeight="1">
      <c r="D48083" s="76"/>
      <c r="E48083" s="573"/>
    </row>
    <row r="48084" spans="4:5" ht="15" customHeight="1">
      <c r="D48084" s="76"/>
      <c r="E48084" s="573"/>
    </row>
    <row r="48085" spans="4:5" ht="15" customHeight="1">
      <c r="D48085" s="76"/>
      <c r="E48085" s="573"/>
    </row>
    <row r="48086" spans="4:5" ht="15" customHeight="1">
      <c r="D48086" s="76"/>
      <c r="E48086" s="573"/>
    </row>
    <row r="48087" spans="4:5" ht="15" customHeight="1">
      <c r="D48087" s="76"/>
      <c r="E48087" s="573"/>
    </row>
    <row r="48088" spans="4:5" ht="15" customHeight="1">
      <c r="D48088" s="76"/>
      <c r="E48088" s="573"/>
    </row>
    <row r="48089" spans="4:5" ht="15" customHeight="1">
      <c r="D48089" s="76"/>
      <c r="E48089" s="573"/>
    </row>
    <row r="48090" spans="4:5" ht="15" customHeight="1">
      <c r="D48090" s="76"/>
      <c r="E48090" s="573"/>
    </row>
    <row r="48091" spans="4:5" ht="15" customHeight="1">
      <c r="D48091" s="76"/>
      <c r="E48091" s="573"/>
    </row>
    <row r="48092" spans="4:5" ht="15" customHeight="1">
      <c r="D48092" s="76"/>
      <c r="E48092" s="573"/>
    </row>
    <row r="48093" spans="4:5" ht="15" customHeight="1">
      <c r="D48093" s="76"/>
      <c r="E48093" s="573"/>
    </row>
    <row r="48094" spans="4:5" ht="15" customHeight="1">
      <c r="D48094" s="76"/>
      <c r="E48094" s="573"/>
    </row>
    <row r="48095" spans="4:5" ht="15" customHeight="1">
      <c r="D48095" s="76"/>
      <c r="E48095" s="573"/>
    </row>
    <row r="48096" spans="4:5" ht="15" customHeight="1">
      <c r="D48096" s="76"/>
      <c r="E48096" s="573"/>
    </row>
    <row r="48097" spans="4:5" ht="15" customHeight="1">
      <c r="D48097" s="76"/>
      <c r="E48097" s="573"/>
    </row>
    <row r="48098" spans="4:5" ht="15" customHeight="1">
      <c r="D48098" s="76"/>
      <c r="E48098" s="573"/>
    </row>
    <row r="48099" spans="4:5" ht="15" customHeight="1">
      <c r="D48099" s="76"/>
      <c r="E48099" s="573"/>
    </row>
    <row r="48100" spans="4:5" ht="15" customHeight="1">
      <c r="D48100" s="76"/>
      <c r="E48100" s="573"/>
    </row>
    <row r="48101" spans="4:5" ht="15" customHeight="1">
      <c r="D48101" s="76"/>
      <c r="E48101" s="573"/>
    </row>
    <row r="48102" spans="4:5" ht="15" customHeight="1">
      <c r="D48102" s="76"/>
      <c r="E48102" s="573"/>
    </row>
    <row r="48103" spans="4:5" ht="15" customHeight="1">
      <c r="D48103" s="76"/>
      <c r="E48103" s="573"/>
    </row>
    <row r="48104" spans="4:5" ht="15" customHeight="1">
      <c r="D48104" s="76"/>
      <c r="E48104" s="573"/>
    </row>
    <row r="48105" spans="4:5" ht="15" customHeight="1">
      <c r="D48105" s="76"/>
      <c r="E48105" s="573"/>
    </row>
    <row r="48106" spans="4:5" ht="15" customHeight="1">
      <c r="D48106" s="76"/>
      <c r="E48106" s="573"/>
    </row>
    <row r="48107" spans="4:5" ht="15" customHeight="1">
      <c r="D48107" s="76"/>
      <c r="E48107" s="573"/>
    </row>
    <row r="48108" spans="4:5" ht="15" customHeight="1">
      <c r="D48108" s="76"/>
      <c r="E48108" s="573"/>
    </row>
    <row r="48109" spans="4:5" ht="15" customHeight="1">
      <c r="D48109" s="76"/>
      <c r="E48109" s="573"/>
    </row>
    <row r="48110" spans="4:5" ht="15" customHeight="1">
      <c r="D48110" s="76"/>
      <c r="E48110" s="573"/>
    </row>
    <row r="48111" spans="4:5" ht="15" customHeight="1">
      <c r="D48111" s="76"/>
      <c r="E48111" s="573"/>
    </row>
    <row r="48112" spans="4:5" ht="15" customHeight="1">
      <c r="D48112" s="76"/>
      <c r="E48112" s="573"/>
    </row>
    <row r="48113" spans="4:5" ht="15" customHeight="1">
      <c r="D48113" s="76"/>
      <c r="E48113" s="573"/>
    </row>
    <row r="48114" spans="4:5" ht="15" customHeight="1">
      <c r="D48114" s="76"/>
      <c r="E48114" s="573"/>
    </row>
    <row r="48115" spans="4:5" ht="15" customHeight="1">
      <c r="D48115" s="76"/>
      <c r="E48115" s="573"/>
    </row>
    <row r="48116" spans="4:5" ht="15" customHeight="1">
      <c r="D48116" s="76"/>
      <c r="E48116" s="573"/>
    </row>
    <row r="48117" spans="4:5" ht="15" customHeight="1">
      <c r="D48117" s="76"/>
      <c r="E48117" s="573"/>
    </row>
    <row r="48118" spans="4:5" ht="15" customHeight="1">
      <c r="D48118" s="76"/>
      <c r="E48118" s="573"/>
    </row>
    <row r="48119" spans="4:5" ht="15" customHeight="1">
      <c r="D48119" s="76"/>
      <c r="E48119" s="573"/>
    </row>
    <row r="48120" spans="4:5" ht="15" customHeight="1">
      <c r="D48120" s="76"/>
      <c r="E48120" s="573"/>
    </row>
    <row r="48121" spans="4:5" ht="15" customHeight="1">
      <c r="D48121" s="76"/>
      <c r="E48121" s="573"/>
    </row>
    <row r="48122" spans="4:5" ht="15" customHeight="1">
      <c r="D48122" s="76"/>
      <c r="E48122" s="573"/>
    </row>
    <row r="48123" spans="4:5" ht="15" customHeight="1">
      <c r="D48123" s="76"/>
      <c r="E48123" s="573"/>
    </row>
    <row r="48124" spans="4:5" ht="15" customHeight="1">
      <c r="D48124" s="76"/>
      <c r="E48124" s="573"/>
    </row>
    <row r="48125" spans="4:5" ht="15" customHeight="1">
      <c r="D48125" s="76"/>
      <c r="E48125" s="573"/>
    </row>
    <row r="48126" spans="4:5" ht="15" customHeight="1">
      <c r="D48126" s="76"/>
      <c r="E48126" s="573"/>
    </row>
    <row r="48127" spans="4:5" ht="15" customHeight="1">
      <c r="D48127" s="76"/>
      <c r="E48127" s="573"/>
    </row>
    <row r="48128" spans="4:5" ht="15" customHeight="1">
      <c r="D48128" s="76"/>
      <c r="E48128" s="573"/>
    </row>
    <row r="48129" spans="4:5" ht="15" customHeight="1">
      <c r="D48129" s="76"/>
      <c r="E48129" s="573"/>
    </row>
    <row r="48130" spans="4:5" ht="15" customHeight="1">
      <c r="D48130" s="76"/>
      <c r="E48130" s="573"/>
    </row>
    <row r="48131" spans="4:5" ht="15" customHeight="1">
      <c r="D48131" s="76"/>
      <c r="E48131" s="573"/>
    </row>
    <row r="48132" spans="4:5" ht="15" customHeight="1">
      <c r="D48132" s="76"/>
      <c r="E48132" s="573"/>
    </row>
    <row r="48133" spans="4:5" ht="15" customHeight="1">
      <c r="D48133" s="76"/>
      <c r="E48133" s="573"/>
    </row>
    <row r="48134" spans="4:5" ht="15" customHeight="1">
      <c r="D48134" s="76"/>
      <c r="E48134" s="573"/>
    </row>
    <row r="48135" spans="4:5" ht="15" customHeight="1">
      <c r="D48135" s="76"/>
      <c r="E48135" s="573"/>
    </row>
    <row r="48136" spans="4:5" ht="15" customHeight="1">
      <c r="D48136" s="76"/>
      <c r="E48136" s="573"/>
    </row>
    <row r="48137" spans="4:5" ht="15" customHeight="1">
      <c r="D48137" s="76"/>
      <c r="E48137" s="573"/>
    </row>
    <row r="48138" spans="4:5" ht="15" customHeight="1">
      <c r="D48138" s="76"/>
      <c r="E48138" s="573"/>
    </row>
    <row r="48139" spans="4:5" ht="15" customHeight="1">
      <c r="D48139" s="76"/>
      <c r="E48139" s="573"/>
    </row>
    <row r="48140" spans="4:5" ht="15" customHeight="1">
      <c r="D48140" s="76"/>
      <c r="E48140" s="573"/>
    </row>
    <row r="48141" spans="4:5" ht="15" customHeight="1">
      <c r="D48141" s="76"/>
      <c r="E48141" s="573"/>
    </row>
    <row r="48142" spans="4:5" ht="15" customHeight="1">
      <c r="D48142" s="76"/>
      <c r="E48142" s="573"/>
    </row>
    <row r="48143" spans="4:5" ht="15" customHeight="1">
      <c r="D48143" s="76"/>
      <c r="E48143" s="573"/>
    </row>
    <row r="48144" spans="4:5" ht="15" customHeight="1">
      <c r="D48144" s="76"/>
      <c r="E48144" s="573"/>
    </row>
    <row r="48145" spans="4:5" ht="15" customHeight="1">
      <c r="D48145" s="76"/>
      <c r="E48145" s="573"/>
    </row>
    <row r="48146" spans="4:5" ht="15" customHeight="1">
      <c r="D48146" s="76"/>
      <c r="E48146" s="573"/>
    </row>
    <row r="48147" spans="4:5" ht="15" customHeight="1">
      <c r="D48147" s="76"/>
      <c r="E48147" s="573"/>
    </row>
    <row r="48148" spans="4:5" ht="15" customHeight="1">
      <c r="D48148" s="76"/>
      <c r="E48148" s="573"/>
    </row>
    <row r="48149" spans="4:5" ht="15" customHeight="1">
      <c r="D48149" s="76"/>
      <c r="E48149" s="573"/>
    </row>
    <row r="48150" spans="4:5" ht="15" customHeight="1">
      <c r="D48150" s="76"/>
      <c r="E48150" s="573"/>
    </row>
    <row r="48151" spans="4:5" ht="15" customHeight="1">
      <c r="D48151" s="76"/>
      <c r="E48151" s="573"/>
    </row>
    <row r="48152" spans="4:5" ht="15" customHeight="1">
      <c r="D48152" s="76"/>
      <c r="E48152" s="573"/>
    </row>
    <row r="48153" spans="4:5" ht="15" customHeight="1">
      <c r="D48153" s="76"/>
      <c r="E48153" s="573"/>
    </row>
    <row r="48154" spans="4:5" ht="15" customHeight="1">
      <c r="D48154" s="76"/>
      <c r="E48154" s="573"/>
    </row>
    <row r="48155" spans="4:5" ht="15" customHeight="1">
      <c r="D48155" s="76"/>
      <c r="E48155" s="573"/>
    </row>
    <row r="48156" spans="4:5" ht="15" customHeight="1">
      <c r="D48156" s="76"/>
      <c r="E48156" s="573"/>
    </row>
    <row r="48157" spans="4:5" ht="15" customHeight="1">
      <c r="D48157" s="76"/>
      <c r="E48157" s="573"/>
    </row>
    <row r="48158" spans="4:5" ht="15" customHeight="1">
      <c r="D48158" s="76"/>
      <c r="E48158" s="573"/>
    </row>
    <row r="48159" spans="4:5" ht="15" customHeight="1">
      <c r="D48159" s="76"/>
      <c r="E48159" s="573"/>
    </row>
    <row r="48160" spans="4:5" ht="15" customHeight="1">
      <c r="D48160" s="76"/>
      <c r="E48160" s="573"/>
    </row>
    <row r="48161" spans="4:5" ht="15" customHeight="1">
      <c r="D48161" s="76"/>
      <c r="E48161" s="573"/>
    </row>
    <row r="48162" spans="4:5" ht="15" customHeight="1">
      <c r="D48162" s="76"/>
      <c r="E48162" s="573"/>
    </row>
    <row r="48163" spans="4:5" ht="15" customHeight="1">
      <c r="D48163" s="76"/>
      <c r="E48163" s="573"/>
    </row>
    <row r="48164" spans="4:5" ht="15" customHeight="1">
      <c r="D48164" s="76"/>
      <c r="E48164" s="573"/>
    </row>
    <row r="48165" spans="4:5" ht="15" customHeight="1">
      <c r="D48165" s="76"/>
      <c r="E48165" s="573"/>
    </row>
    <row r="48166" spans="4:5" ht="15" customHeight="1">
      <c r="D48166" s="76"/>
      <c r="E48166" s="573"/>
    </row>
    <row r="48167" spans="4:5" ht="15" customHeight="1">
      <c r="D48167" s="76"/>
      <c r="E48167" s="573"/>
    </row>
    <row r="48168" spans="4:5" ht="15" customHeight="1">
      <c r="D48168" s="76"/>
      <c r="E48168" s="573"/>
    </row>
    <row r="48169" spans="4:5" ht="15" customHeight="1">
      <c r="D48169" s="76"/>
      <c r="E48169" s="573"/>
    </row>
    <row r="48170" spans="4:5" ht="15" customHeight="1">
      <c r="D48170" s="76"/>
      <c r="E48170" s="573"/>
    </row>
    <row r="48171" spans="4:5" ht="15" customHeight="1">
      <c r="D48171" s="76"/>
      <c r="E48171" s="573"/>
    </row>
    <row r="48172" spans="4:5" ht="15" customHeight="1">
      <c r="D48172" s="76"/>
      <c r="E48172" s="573"/>
    </row>
    <row r="48173" spans="4:5" ht="15" customHeight="1">
      <c r="D48173" s="76"/>
      <c r="E48173" s="573"/>
    </row>
    <row r="48174" spans="4:5" ht="15" customHeight="1">
      <c r="D48174" s="76"/>
      <c r="E48174" s="573"/>
    </row>
    <row r="48175" spans="4:5" ht="15" customHeight="1">
      <c r="D48175" s="76"/>
      <c r="E48175" s="573"/>
    </row>
    <row r="48176" spans="4:5" ht="15" customHeight="1">
      <c r="D48176" s="76"/>
      <c r="E48176" s="573"/>
    </row>
    <row r="48177" spans="4:5" ht="15" customHeight="1">
      <c r="D48177" s="76"/>
      <c r="E48177" s="573"/>
    </row>
    <row r="48178" spans="4:5" ht="15" customHeight="1">
      <c r="D48178" s="76"/>
      <c r="E48178" s="573"/>
    </row>
    <row r="48179" spans="4:5" ht="15" customHeight="1">
      <c r="D48179" s="76"/>
      <c r="E48179" s="573"/>
    </row>
    <row r="48180" spans="4:5" ht="15" customHeight="1">
      <c r="D48180" s="76"/>
      <c r="E48180" s="573"/>
    </row>
    <row r="48181" spans="4:5" ht="15" customHeight="1">
      <c r="D48181" s="76"/>
      <c r="E48181" s="573"/>
    </row>
    <row r="48182" spans="4:5" ht="15" customHeight="1">
      <c r="D48182" s="76"/>
      <c r="E48182" s="573"/>
    </row>
    <row r="48183" spans="4:5" ht="15" customHeight="1">
      <c r="D48183" s="76"/>
      <c r="E48183" s="573"/>
    </row>
    <row r="48184" spans="4:5" ht="15" customHeight="1">
      <c r="D48184" s="76"/>
      <c r="E48184" s="573"/>
    </row>
    <row r="48185" spans="4:5" ht="15" customHeight="1">
      <c r="D48185" s="76"/>
      <c r="E48185" s="573"/>
    </row>
    <row r="48186" spans="4:5" ht="15" customHeight="1">
      <c r="D48186" s="76"/>
      <c r="E48186" s="573"/>
    </row>
    <row r="48187" spans="4:5" ht="15" customHeight="1">
      <c r="D48187" s="76"/>
      <c r="E48187" s="573"/>
    </row>
    <row r="48188" spans="4:5" ht="15" customHeight="1">
      <c r="D48188" s="76"/>
      <c r="E48188" s="573"/>
    </row>
    <row r="48189" spans="4:5" ht="15" customHeight="1">
      <c r="D48189" s="76"/>
      <c r="E48189" s="573"/>
    </row>
    <row r="48190" spans="4:5" ht="15" customHeight="1">
      <c r="D48190" s="76"/>
      <c r="E48190" s="573"/>
    </row>
    <row r="48191" spans="4:5" ht="15" customHeight="1">
      <c r="D48191" s="76"/>
      <c r="E48191" s="573"/>
    </row>
    <row r="48192" spans="4:5" ht="15" customHeight="1">
      <c r="D48192" s="76"/>
      <c r="E48192" s="573"/>
    </row>
    <row r="48193" spans="4:5" ht="15" customHeight="1">
      <c r="D48193" s="76"/>
      <c r="E48193" s="573"/>
    </row>
    <row r="48194" spans="4:5" ht="15" customHeight="1">
      <c r="D48194" s="76"/>
      <c r="E48194" s="573"/>
    </row>
    <row r="48195" spans="4:5" ht="15" customHeight="1">
      <c r="D48195" s="76"/>
      <c r="E48195" s="573"/>
    </row>
    <row r="48196" spans="4:5" ht="15" customHeight="1">
      <c r="D48196" s="76"/>
      <c r="E48196" s="573"/>
    </row>
    <row r="48197" spans="4:5" ht="15" customHeight="1">
      <c r="D48197" s="76"/>
      <c r="E48197" s="573"/>
    </row>
    <row r="48198" spans="4:5" ht="15" customHeight="1">
      <c r="D48198" s="76"/>
      <c r="E48198" s="573"/>
    </row>
    <row r="48199" spans="4:5" ht="15" customHeight="1">
      <c r="D48199" s="76"/>
      <c r="E48199" s="573"/>
    </row>
    <row r="48200" spans="4:5" ht="15" customHeight="1">
      <c r="D48200" s="76"/>
      <c r="E48200" s="573"/>
    </row>
    <row r="48201" spans="4:5" ht="15" customHeight="1">
      <c r="D48201" s="76"/>
      <c r="E48201" s="573"/>
    </row>
    <row r="48202" spans="4:5" ht="15" customHeight="1">
      <c r="D48202" s="76"/>
      <c r="E48202" s="573"/>
    </row>
    <row r="48203" spans="4:5" ht="15" customHeight="1">
      <c r="D48203" s="76"/>
      <c r="E48203" s="573"/>
    </row>
    <row r="48204" spans="4:5" ht="15" customHeight="1">
      <c r="D48204" s="76"/>
      <c r="E48204" s="573"/>
    </row>
    <row r="48205" spans="4:5" ht="15" customHeight="1">
      <c r="D48205" s="76"/>
      <c r="E48205" s="573"/>
    </row>
    <row r="48206" spans="4:5" ht="15" customHeight="1">
      <c r="D48206" s="76"/>
      <c r="E48206" s="573"/>
    </row>
    <row r="48207" spans="4:5" ht="15" customHeight="1">
      <c r="D48207" s="76"/>
      <c r="E48207" s="573"/>
    </row>
    <row r="48208" spans="4:5" ht="15" customHeight="1">
      <c r="D48208" s="76"/>
      <c r="E48208" s="573"/>
    </row>
    <row r="48209" spans="4:5" ht="15" customHeight="1">
      <c r="D48209" s="76"/>
      <c r="E48209" s="573"/>
    </row>
    <row r="48210" spans="4:5" ht="15" customHeight="1">
      <c r="D48210" s="76"/>
      <c r="E48210" s="573"/>
    </row>
    <row r="48211" spans="4:5" ht="15" customHeight="1">
      <c r="D48211" s="76"/>
      <c r="E48211" s="573"/>
    </row>
    <row r="48212" spans="4:5" ht="15" customHeight="1">
      <c r="D48212" s="76"/>
      <c r="E48212" s="573"/>
    </row>
    <row r="48213" spans="4:5" ht="15" customHeight="1">
      <c r="D48213" s="76"/>
      <c r="E48213" s="573"/>
    </row>
    <row r="48214" spans="4:5" ht="15" customHeight="1">
      <c r="D48214" s="76"/>
      <c r="E48214" s="573"/>
    </row>
    <row r="48215" spans="4:5" ht="15" customHeight="1">
      <c r="D48215" s="76"/>
      <c r="E48215" s="573"/>
    </row>
    <row r="48216" spans="4:5" ht="15" customHeight="1">
      <c r="D48216" s="76"/>
      <c r="E48216" s="573"/>
    </row>
    <row r="48217" spans="4:5" ht="15" customHeight="1">
      <c r="D48217" s="76"/>
      <c r="E48217" s="573"/>
    </row>
    <row r="48218" spans="4:5" ht="15" customHeight="1">
      <c r="D48218" s="76"/>
      <c r="E48218" s="573"/>
    </row>
    <row r="48219" spans="4:5" ht="15" customHeight="1">
      <c r="D48219" s="76"/>
      <c r="E48219" s="573"/>
    </row>
    <row r="48220" spans="4:5" ht="15" customHeight="1">
      <c r="D48220" s="76"/>
      <c r="E48220" s="573"/>
    </row>
    <row r="48221" spans="4:5" ht="15" customHeight="1">
      <c r="D48221" s="76"/>
      <c r="E48221" s="573"/>
    </row>
    <row r="48222" spans="4:5" ht="15" customHeight="1">
      <c r="D48222" s="76"/>
      <c r="E48222" s="573"/>
    </row>
    <row r="48223" spans="4:5" ht="15" customHeight="1">
      <c r="D48223" s="76"/>
      <c r="E48223" s="573"/>
    </row>
    <row r="48224" spans="4:5" ht="15" customHeight="1">
      <c r="D48224" s="76"/>
      <c r="E48224" s="573"/>
    </row>
    <row r="48225" spans="4:5" ht="15" customHeight="1">
      <c r="D48225" s="76"/>
      <c r="E48225" s="573"/>
    </row>
    <row r="48226" spans="4:5" ht="15" customHeight="1">
      <c r="D48226" s="76"/>
      <c r="E48226" s="573"/>
    </row>
    <row r="48227" spans="4:5" ht="15" customHeight="1">
      <c r="D48227" s="76"/>
      <c r="E48227" s="573"/>
    </row>
    <row r="48228" spans="4:5" ht="15" customHeight="1">
      <c r="D48228" s="76"/>
      <c r="E48228" s="573"/>
    </row>
    <row r="48229" spans="4:5" ht="15" customHeight="1">
      <c r="D48229" s="76"/>
      <c r="E48229" s="573"/>
    </row>
    <row r="48230" spans="4:5" ht="15" customHeight="1">
      <c r="D48230" s="76"/>
      <c r="E48230" s="573"/>
    </row>
    <row r="48231" spans="4:5" ht="15" customHeight="1">
      <c r="D48231" s="76"/>
      <c r="E48231" s="573"/>
    </row>
    <row r="48232" spans="4:5" ht="15" customHeight="1">
      <c r="D48232" s="76"/>
      <c r="E48232" s="573"/>
    </row>
    <row r="48233" spans="4:5" ht="15" customHeight="1">
      <c r="D48233" s="76"/>
      <c r="E48233" s="573"/>
    </row>
    <row r="48234" spans="4:5" ht="15" customHeight="1">
      <c r="D48234" s="76"/>
      <c r="E48234" s="573"/>
    </row>
    <row r="48235" spans="4:5" ht="15" customHeight="1">
      <c r="D48235" s="76"/>
      <c r="E48235" s="573"/>
    </row>
    <row r="48236" spans="4:5" ht="15" customHeight="1">
      <c r="D48236" s="76"/>
      <c r="E48236" s="573"/>
    </row>
    <row r="48237" spans="4:5" ht="15" customHeight="1">
      <c r="D48237" s="76"/>
      <c r="E48237" s="573"/>
    </row>
    <row r="48238" spans="4:5" ht="15" customHeight="1">
      <c r="D48238" s="76"/>
      <c r="E48238" s="573"/>
    </row>
    <row r="48239" spans="4:5" ht="15" customHeight="1">
      <c r="D48239" s="76"/>
      <c r="E48239" s="573"/>
    </row>
    <row r="48240" spans="4:5" ht="15" customHeight="1">
      <c r="D48240" s="76"/>
      <c r="E48240" s="573"/>
    </row>
    <row r="48241" spans="4:5" ht="15" customHeight="1">
      <c r="D48241" s="76"/>
      <c r="E48241" s="573"/>
    </row>
    <row r="48242" spans="4:5" ht="15" customHeight="1">
      <c r="D48242" s="76"/>
      <c r="E48242" s="573"/>
    </row>
    <row r="48243" spans="4:5" ht="15" customHeight="1">
      <c r="D48243" s="76"/>
      <c r="E48243" s="573"/>
    </row>
    <row r="48244" spans="4:5" ht="15" customHeight="1">
      <c r="D48244" s="76"/>
      <c r="E48244" s="573"/>
    </row>
    <row r="48245" spans="4:5" ht="15" customHeight="1">
      <c r="D48245" s="76"/>
      <c r="E48245" s="573"/>
    </row>
    <row r="48246" spans="4:5" ht="15" customHeight="1">
      <c r="D48246" s="76"/>
      <c r="E48246" s="573"/>
    </row>
    <row r="48247" spans="4:5" ht="15" customHeight="1">
      <c r="D48247" s="76"/>
      <c r="E48247" s="573"/>
    </row>
    <row r="48248" spans="4:5" ht="15" customHeight="1">
      <c r="D48248" s="76"/>
      <c r="E48248" s="573"/>
    </row>
    <row r="48249" spans="4:5" ht="15" customHeight="1">
      <c r="D48249" s="76"/>
      <c r="E48249" s="573"/>
    </row>
    <row r="48250" spans="4:5" ht="15" customHeight="1">
      <c r="D48250" s="76"/>
      <c r="E48250" s="573"/>
    </row>
    <row r="48251" spans="4:5" ht="15" customHeight="1">
      <c r="D48251" s="76"/>
      <c r="E48251" s="573"/>
    </row>
    <row r="48252" spans="4:5" ht="15" customHeight="1">
      <c r="D48252" s="76"/>
      <c r="E48252" s="573"/>
    </row>
    <row r="48253" spans="4:5" ht="15" customHeight="1">
      <c r="D48253" s="76"/>
      <c r="E48253" s="573"/>
    </row>
    <row r="48254" spans="4:5" ht="15" customHeight="1">
      <c r="D48254" s="76"/>
      <c r="E48254" s="573"/>
    </row>
    <row r="48255" spans="4:5" ht="15" customHeight="1">
      <c r="D48255" s="76"/>
      <c r="E48255" s="573"/>
    </row>
    <row r="48256" spans="4:5" ht="15" customHeight="1">
      <c r="D48256" s="76"/>
      <c r="E48256" s="573"/>
    </row>
    <row r="48257" spans="4:5" ht="15" customHeight="1">
      <c r="D48257" s="76"/>
      <c r="E48257" s="573"/>
    </row>
    <row r="48258" spans="4:5" ht="15" customHeight="1">
      <c r="D48258" s="76"/>
      <c r="E48258" s="573"/>
    </row>
    <row r="48259" spans="4:5" ht="15" customHeight="1">
      <c r="D48259" s="76"/>
      <c r="E48259" s="573"/>
    </row>
    <row r="48260" spans="4:5" ht="15" customHeight="1">
      <c r="D48260" s="76"/>
      <c r="E48260" s="573"/>
    </row>
    <row r="48261" spans="4:5" ht="15" customHeight="1">
      <c r="D48261" s="76"/>
      <c r="E48261" s="573"/>
    </row>
    <row r="48262" spans="4:5" ht="15" customHeight="1">
      <c r="D48262" s="76"/>
      <c r="E48262" s="573"/>
    </row>
    <row r="48263" spans="4:5" ht="15" customHeight="1">
      <c r="D48263" s="76"/>
      <c r="E48263" s="573"/>
    </row>
    <row r="48264" spans="4:5" ht="15" customHeight="1">
      <c r="D48264" s="76"/>
      <c r="E48264" s="573"/>
    </row>
    <row r="48265" spans="4:5" ht="15" customHeight="1">
      <c r="D48265" s="76"/>
      <c r="E48265" s="573"/>
    </row>
    <row r="48266" spans="4:5" ht="15" customHeight="1">
      <c r="D48266" s="76"/>
      <c r="E48266" s="573"/>
    </row>
    <row r="48267" spans="4:5" ht="15" customHeight="1">
      <c r="D48267" s="76"/>
      <c r="E48267" s="573"/>
    </row>
    <row r="48268" spans="4:5" ht="15" customHeight="1">
      <c r="D48268" s="76"/>
      <c r="E48268" s="573"/>
    </row>
    <row r="48269" spans="4:5" ht="15" customHeight="1">
      <c r="D48269" s="76"/>
      <c r="E48269" s="573"/>
    </row>
    <row r="48270" spans="4:5" ht="15" customHeight="1">
      <c r="D48270" s="76"/>
      <c r="E48270" s="573"/>
    </row>
    <row r="48271" spans="4:5" ht="15" customHeight="1">
      <c r="D48271" s="76"/>
      <c r="E48271" s="573"/>
    </row>
    <row r="48272" spans="4:5" ht="15" customHeight="1">
      <c r="D48272" s="76"/>
      <c r="E48272" s="573"/>
    </row>
    <row r="48273" spans="4:5" ht="15" customHeight="1">
      <c r="D48273" s="76"/>
      <c r="E48273" s="573"/>
    </row>
    <row r="48274" spans="4:5" ht="15" customHeight="1">
      <c r="D48274" s="76"/>
      <c r="E48274" s="573"/>
    </row>
    <row r="48275" spans="4:5" ht="15" customHeight="1">
      <c r="D48275" s="76"/>
      <c r="E48275" s="573"/>
    </row>
    <row r="48276" spans="4:5" ht="15" customHeight="1">
      <c r="D48276" s="76"/>
      <c r="E48276" s="573"/>
    </row>
    <row r="48277" spans="4:5" ht="15" customHeight="1">
      <c r="D48277" s="76"/>
      <c r="E48277" s="573"/>
    </row>
    <row r="48278" spans="4:5" ht="15" customHeight="1">
      <c r="D48278" s="76"/>
      <c r="E48278" s="573"/>
    </row>
    <row r="48279" spans="4:5" ht="15" customHeight="1">
      <c r="D48279" s="76"/>
      <c r="E48279" s="573"/>
    </row>
    <row r="48280" spans="4:5" ht="15" customHeight="1">
      <c r="D48280" s="76"/>
      <c r="E48280" s="573"/>
    </row>
    <row r="48281" spans="4:5" ht="15" customHeight="1">
      <c r="D48281" s="76"/>
      <c r="E48281" s="573"/>
    </row>
    <row r="48282" spans="4:5" ht="15" customHeight="1">
      <c r="D48282" s="76"/>
      <c r="E48282" s="573"/>
    </row>
    <row r="48283" spans="4:5" ht="15" customHeight="1">
      <c r="D48283" s="76"/>
      <c r="E48283" s="573"/>
    </row>
    <row r="48284" spans="4:5" ht="15" customHeight="1">
      <c r="D48284" s="76"/>
      <c r="E48284" s="573"/>
    </row>
    <row r="48285" spans="4:5" ht="15" customHeight="1">
      <c r="D48285" s="76"/>
      <c r="E48285" s="573"/>
    </row>
    <row r="48286" spans="4:5" ht="15" customHeight="1">
      <c r="D48286" s="76"/>
      <c r="E48286" s="573"/>
    </row>
    <row r="48287" spans="4:5" ht="15" customHeight="1">
      <c r="D48287" s="76"/>
      <c r="E48287" s="573"/>
    </row>
    <row r="48288" spans="4:5" ht="15" customHeight="1">
      <c r="D48288" s="76"/>
      <c r="E48288" s="573"/>
    </row>
    <row r="48289" spans="4:5" ht="15" customHeight="1">
      <c r="D48289" s="76"/>
      <c r="E48289" s="573"/>
    </row>
    <row r="48290" spans="4:5" ht="15" customHeight="1">
      <c r="D48290" s="76"/>
      <c r="E48290" s="573"/>
    </row>
    <row r="48291" spans="4:5" ht="15" customHeight="1">
      <c r="D48291" s="76"/>
      <c r="E48291" s="573"/>
    </row>
    <row r="48292" spans="4:5" ht="15" customHeight="1">
      <c r="D48292" s="76"/>
      <c r="E48292" s="573"/>
    </row>
    <row r="48293" spans="4:5" ht="15" customHeight="1">
      <c r="D48293" s="76"/>
      <c r="E48293" s="573"/>
    </row>
    <row r="48294" spans="4:5" ht="15" customHeight="1">
      <c r="D48294" s="76"/>
      <c r="E48294" s="573"/>
    </row>
    <row r="48295" spans="4:5" ht="15" customHeight="1">
      <c r="D48295" s="76"/>
      <c r="E48295" s="573"/>
    </row>
    <row r="48296" spans="4:5" ht="15" customHeight="1">
      <c r="D48296" s="76"/>
      <c r="E48296" s="573"/>
    </row>
    <row r="48297" spans="4:5" ht="15" customHeight="1">
      <c r="D48297" s="76"/>
      <c r="E48297" s="573"/>
    </row>
    <row r="48298" spans="4:5" ht="15" customHeight="1">
      <c r="D48298" s="76"/>
      <c r="E48298" s="573"/>
    </row>
    <row r="48299" spans="4:5" ht="15" customHeight="1">
      <c r="D48299" s="76"/>
      <c r="E48299" s="573"/>
    </row>
    <row r="48300" spans="4:5" ht="15" customHeight="1">
      <c r="D48300" s="76"/>
      <c r="E48300" s="573"/>
    </row>
    <row r="48301" spans="4:5" ht="15" customHeight="1">
      <c r="D48301" s="76"/>
      <c r="E48301" s="573"/>
    </row>
    <row r="48302" spans="4:5" ht="15" customHeight="1">
      <c r="D48302" s="76"/>
      <c r="E48302" s="573"/>
    </row>
    <row r="48303" spans="4:5" ht="15" customHeight="1">
      <c r="D48303" s="76"/>
      <c r="E48303" s="573"/>
    </row>
    <row r="48304" spans="4:5" ht="15" customHeight="1">
      <c r="D48304" s="76"/>
      <c r="E48304" s="573"/>
    </row>
    <row r="48305" spans="4:5" ht="15" customHeight="1">
      <c r="D48305" s="76"/>
      <c r="E48305" s="573"/>
    </row>
    <row r="48306" spans="4:5" ht="15" customHeight="1">
      <c r="D48306" s="76"/>
      <c r="E48306" s="573"/>
    </row>
    <row r="48307" spans="4:5" ht="15" customHeight="1">
      <c r="D48307" s="76"/>
      <c r="E48307" s="573"/>
    </row>
    <row r="48308" spans="4:5" ht="15" customHeight="1">
      <c r="D48308" s="76"/>
      <c r="E48308" s="573"/>
    </row>
    <row r="48309" spans="4:5" ht="15" customHeight="1">
      <c r="D48309" s="76"/>
      <c r="E48309" s="573"/>
    </row>
    <row r="48310" spans="4:5" ht="15" customHeight="1">
      <c r="D48310" s="76"/>
      <c r="E48310" s="573"/>
    </row>
    <row r="48311" spans="4:5" ht="15" customHeight="1">
      <c r="D48311" s="76"/>
      <c r="E48311" s="573"/>
    </row>
    <row r="48312" spans="4:5" ht="15" customHeight="1">
      <c r="D48312" s="76"/>
      <c r="E48312" s="573"/>
    </row>
    <row r="48313" spans="4:5" ht="15" customHeight="1">
      <c r="D48313" s="76"/>
      <c r="E48313" s="573"/>
    </row>
    <row r="48314" spans="4:5" ht="15" customHeight="1">
      <c r="D48314" s="76"/>
      <c r="E48314" s="573"/>
    </row>
    <row r="48315" spans="4:5" ht="15" customHeight="1">
      <c r="D48315" s="76"/>
      <c r="E48315" s="573"/>
    </row>
    <row r="48316" spans="4:5" ht="15" customHeight="1">
      <c r="D48316" s="76"/>
      <c r="E48316" s="573"/>
    </row>
    <row r="48317" spans="4:5" ht="15" customHeight="1">
      <c r="D48317" s="76"/>
      <c r="E48317" s="573"/>
    </row>
    <row r="48318" spans="4:5" ht="15" customHeight="1">
      <c r="D48318" s="76"/>
      <c r="E48318" s="573"/>
    </row>
    <row r="48319" spans="4:5" ht="15" customHeight="1">
      <c r="D48319" s="76"/>
      <c r="E48319" s="573"/>
    </row>
    <row r="48320" spans="4:5" ht="15" customHeight="1">
      <c r="D48320" s="76"/>
      <c r="E48320" s="573"/>
    </row>
    <row r="48321" spans="4:5" ht="15" customHeight="1">
      <c r="D48321" s="76"/>
      <c r="E48321" s="573"/>
    </row>
    <row r="48322" spans="4:5" ht="15" customHeight="1">
      <c r="D48322" s="76"/>
      <c r="E48322" s="573"/>
    </row>
    <row r="48323" spans="4:5" ht="15" customHeight="1">
      <c r="D48323" s="76"/>
      <c r="E48323" s="573"/>
    </row>
    <row r="48324" spans="4:5" ht="15" customHeight="1">
      <c r="D48324" s="76"/>
      <c r="E48324" s="573"/>
    </row>
    <row r="48325" spans="4:5" ht="15" customHeight="1">
      <c r="D48325" s="76"/>
      <c r="E48325" s="573"/>
    </row>
    <row r="48326" spans="4:5" ht="15" customHeight="1">
      <c r="D48326" s="76"/>
      <c r="E48326" s="573"/>
    </row>
    <row r="48327" spans="4:5" ht="15" customHeight="1">
      <c r="D48327" s="76"/>
      <c r="E48327" s="573"/>
    </row>
    <row r="48328" spans="4:5" ht="15" customHeight="1">
      <c r="D48328" s="76"/>
      <c r="E48328" s="573"/>
    </row>
    <row r="48329" spans="4:5" ht="15" customHeight="1">
      <c r="D48329" s="76"/>
      <c r="E48329" s="573"/>
    </row>
    <row r="48330" spans="4:5" ht="15" customHeight="1">
      <c r="D48330" s="76"/>
      <c r="E48330" s="573"/>
    </row>
    <row r="48331" spans="4:5" ht="15" customHeight="1">
      <c r="D48331" s="76"/>
      <c r="E48331" s="573"/>
    </row>
    <row r="48332" spans="4:5" ht="15" customHeight="1">
      <c r="D48332" s="76"/>
      <c r="E48332" s="573"/>
    </row>
    <row r="48333" spans="4:5" ht="15" customHeight="1">
      <c r="D48333" s="76"/>
      <c r="E48333" s="573"/>
    </row>
    <row r="48334" spans="4:5" ht="15" customHeight="1">
      <c r="D48334" s="76"/>
      <c r="E48334" s="573"/>
    </row>
    <row r="48335" spans="4:5" ht="15" customHeight="1">
      <c r="D48335" s="76"/>
      <c r="E48335" s="573"/>
    </row>
    <row r="48336" spans="4:5" ht="15" customHeight="1">
      <c r="D48336" s="76"/>
      <c r="E48336" s="573"/>
    </row>
    <row r="48337" spans="4:5" ht="15" customHeight="1">
      <c r="D48337" s="76"/>
      <c r="E48337" s="573"/>
    </row>
    <row r="48338" spans="4:5" ht="15" customHeight="1">
      <c r="D48338" s="76"/>
      <c r="E48338" s="573"/>
    </row>
    <row r="48339" spans="4:5" ht="15" customHeight="1">
      <c r="D48339" s="76"/>
      <c r="E48339" s="573"/>
    </row>
    <row r="48340" spans="4:5" ht="15" customHeight="1">
      <c r="D48340" s="76"/>
      <c r="E48340" s="573"/>
    </row>
    <row r="48341" spans="4:5" ht="15" customHeight="1">
      <c r="D48341" s="76"/>
      <c r="E48341" s="573"/>
    </row>
    <row r="48342" spans="4:5" ht="15" customHeight="1">
      <c r="D48342" s="76"/>
      <c r="E48342" s="573"/>
    </row>
    <row r="48343" spans="4:5" ht="15" customHeight="1">
      <c r="D48343" s="76"/>
      <c r="E48343" s="573"/>
    </row>
    <row r="48344" spans="4:5" ht="15" customHeight="1">
      <c r="D48344" s="76"/>
      <c r="E48344" s="573"/>
    </row>
    <row r="48345" spans="4:5" ht="15" customHeight="1">
      <c r="D48345" s="76"/>
      <c r="E48345" s="573"/>
    </row>
    <row r="48346" spans="4:5" ht="15" customHeight="1">
      <c r="D48346" s="76"/>
      <c r="E48346" s="573"/>
    </row>
    <row r="48347" spans="4:5" ht="15" customHeight="1">
      <c r="D48347" s="76"/>
      <c r="E48347" s="573"/>
    </row>
    <row r="48348" spans="4:5" ht="15" customHeight="1">
      <c r="D48348" s="76"/>
      <c r="E48348" s="573"/>
    </row>
    <row r="48349" spans="4:5" ht="15" customHeight="1">
      <c r="D48349" s="76"/>
      <c r="E48349" s="573"/>
    </row>
    <row r="48350" spans="4:5" ht="15" customHeight="1">
      <c r="D48350" s="76"/>
      <c r="E48350" s="573"/>
    </row>
    <row r="48351" spans="4:5" ht="15" customHeight="1">
      <c r="D48351" s="76"/>
      <c r="E48351" s="573"/>
    </row>
    <row r="48352" spans="4:5" ht="15" customHeight="1">
      <c r="D48352" s="76"/>
      <c r="E48352" s="573"/>
    </row>
    <row r="48353" spans="4:5" ht="15" customHeight="1">
      <c r="D48353" s="76"/>
      <c r="E48353" s="573"/>
    </row>
    <row r="48354" spans="4:5" ht="15" customHeight="1">
      <c r="D48354" s="76"/>
      <c r="E48354" s="573"/>
    </row>
    <row r="48355" spans="4:5" ht="15" customHeight="1">
      <c r="D48355" s="76"/>
      <c r="E48355" s="573"/>
    </row>
    <row r="48356" spans="4:5" ht="15" customHeight="1">
      <c r="D48356" s="76"/>
      <c r="E48356" s="573"/>
    </row>
    <row r="48357" spans="4:5" ht="15" customHeight="1">
      <c r="D48357" s="76"/>
      <c r="E48357" s="573"/>
    </row>
    <row r="48358" spans="4:5" ht="15" customHeight="1">
      <c r="D48358" s="76"/>
      <c r="E48358" s="573"/>
    </row>
    <row r="48359" spans="4:5" ht="15" customHeight="1">
      <c r="D48359" s="76"/>
      <c r="E48359" s="573"/>
    </row>
    <row r="48360" spans="4:5" ht="15" customHeight="1">
      <c r="D48360" s="76"/>
      <c r="E48360" s="573"/>
    </row>
    <row r="48361" spans="4:5" ht="15" customHeight="1">
      <c r="D48361" s="76"/>
      <c r="E48361" s="573"/>
    </row>
    <row r="48362" spans="4:5" ht="15" customHeight="1">
      <c r="D48362" s="76"/>
      <c r="E48362" s="573"/>
    </row>
    <row r="48363" spans="4:5" ht="15" customHeight="1">
      <c r="D48363" s="76"/>
      <c r="E48363" s="573"/>
    </row>
    <row r="48364" spans="4:5" ht="15" customHeight="1">
      <c r="D48364" s="76"/>
      <c r="E48364" s="573"/>
    </row>
    <row r="48365" spans="4:5" ht="15" customHeight="1">
      <c r="D48365" s="76"/>
      <c r="E48365" s="573"/>
    </row>
    <row r="48366" spans="4:5" ht="15" customHeight="1">
      <c r="D48366" s="76"/>
      <c r="E48366" s="573"/>
    </row>
    <row r="48367" spans="4:5" ht="15" customHeight="1">
      <c r="D48367" s="76"/>
      <c r="E48367" s="573"/>
    </row>
    <row r="48368" spans="4:5" ht="15" customHeight="1">
      <c r="D48368" s="76"/>
      <c r="E48368" s="573"/>
    </row>
    <row r="48369" spans="4:5" ht="15" customHeight="1">
      <c r="D48369" s="76"/>
      <c r="E48369" s="573"/>
    </row>
    <row r="48370" spans="4:5" ht="15" customHeight="1">
      <c r="D48370" s="76"/>
      <c r="E48370" s="573"/>
    </row>
    <row r="48371" spans="4:5" ht="15" customHeight="1">
      <c r="D48371" s="76"/>
      <c r="E48371" s="573"/>
    </row>
    <row r="48372" spans="4:5" ht="15" customHeight="1">
      <c r="D48372" s="76"/>
      <c r="E48372" s="573"/>
    </row>
    <row r="48373" spans="4:5" ht="15" customHeight="1">
      <c r="D48373" s="76"/>
      <c r="E48373" s="573"/>
    </row>
    <row r="48374" spans="4:5" ht="15" customHeight="1">
      <c r="D48374" s="76"/>
      <c r="E48374" s="573"/>
    </row>
    <row r="48375" spans="4:5" ht="15" customHeight="1">
      <c r="D48375" s="76"/>
      <c r="E48375" s="573"/>
    </row>
    <row r="48376" spans="4:5" ht="15" customHeight="1">
      <c r="D48376" s="76"/>
      <c r="E48376" s="573"/>
    </row>
    <row r="48377" spans="4:5" ht="15" customHeight="1">
      <c r="D48377" s="76"/>
      <c r="E48377" s="573"/>
    </row>
    <row r="48378" spans="4:5" ht="15" customHeight="1">
      <c r="D48378" s="76"/>
      <c r="E48378" s="573"/>
    </row>
    <row r="48379" spans="4:5" ht="15" customHeight="1">
      <c r="D48379" s="76"/>
      <c r="E48379" s="573"/>
    </row>
    <row r="48380" spans="4:5" ht="15" customHeight="1">
      <c r="D48380" s="76"/>
      <c r="E48380" s="573"/>
    </row>
    <row r="48381" spans="4:5" ht="15" customHeight="1">
      <c r="D48381" s="76"/>
      <c r="E48381" s="573"/>
    </row>
    <row r="48382" spans="4:5" ht="15" customHeight="1">
      <c r="D48382" s="76"/>
      <c r="E48382" s="573"/>
    </row>
    <row r="48383" spans="4:5" ht="15" customHeight="1">
      <c r="D48383" s="76"/>
      <c r="E48383" s="573"/>
    </row>
    <row r="48384" spans="4:5" ht="15" customHeight="1">
      <c r="D48384" s="76"/>
      <c r="E48384" s="573"/>
    </row>
    <row r="48385" spans="4:5" ht="15" customHeight="1">
      <c r="D48385" s="76"/>
      <c r="E48385" s="573"/>
    </row>
    <row r="48386" spans="4:5" ht="15" customHeight="1">
      <c r="D48386" s="76"/>
      <c r="E48386" s="573"/>
    </row>
    <row r="48387" spans="4:5" ht="15" customHeight="1">
      <c r="D48387" s="76"/>
      <c r="E48387" s="573"/>
    </row>
    <row r="48388" spans="4:5" ht="15" customHeight="1">
      <c r="D48388" s="76"/>
      <c r="E48388" s="573"/>
    </row>
    <row r="48389" spans="4:5" ht="15" customHeight="1">
      <c r="D48389" s="76"/>
      <c r="E48389" s="573"/>
    </row>
    <row r="48390" spans="4:5" ht="15" customHeight="1">
      <c r="D48390" s="76"/>
      <c r="E48390" s="573"/>
    </row>
    <row r="48391" spans="4:5" ht="15" customHeight="1">
      <c r="D48391" s="76"/>
      <c r="E48391" s="573"/>
    </row>
    <row r="48392" spans="4:5" ht="15" customHeight="1">
      <c r="D48392" s="76"/>
      <c r="E48392" s="573"/>
    </row>
    <row r="48393" spans="4:5" ht="15" customHeight="1">
      <c r="D48393" s="76"/>
      <c r="E48393" s="573"/>
    </row>
    <row r="48394" spans="4:5" ht="15" customHeight="1">
      <c r="D48394" s="76"/>
      <c r="E48394" s="573"/>
    </row>
    <row r="48395" spans="4:5" ht="15" customHeight="1">
      <c r="D48395" s="76"/>
      <c r="E48395" s="573"/>
    </row>
    <row r="48396" spans="4:5" ht="15" customHeight="1">
      <c r="D48396" s="76"/>
      <c r="E48396" s="573"/>
    </row>
    <row r="48397" spans="4:5" ht="15" customHeight="1">
      <c r="D48397" s="76"/>
      <c r="E48397" s="573"/>
    </row>
    <row r="48398" spans="4:5" ht="15" customHeight="1">
      <c r="D48398" s="76"/>
      <c r="E48398" s="573"/>
    </row>
    <row r="48399" spans="4:5" ht="15" customHeight="1">
      <c r="D48399" s="76"/>
      <c r="E48399" s="573"/>
    </row>
    <row r="48400" spans="4:5" ht="15" customHeight="1">
      <c r="D48400" s="76"/>
      <c r="E48400" s="573"/>
    </row>
    <row r="48401" spans="4:5" ht="15" customHeight="1">
      <c r="D48401" s="76"/>
      <c r="E48401" s="573"/>
    </row>
    <row r="48402" spans="4:5" ht="15" customHeight="1">
      <c r="D48402" s="76"/>
      <c r="E48402" s="573"/>
    </row>
    <row r="48403" spans="4:5" ht="15" customHeight="1">
      <c r="D48403" s="76"/>
      <c r="E48403" s="573"/>
    </row>
    <row r="48404" spans="4:5" ht="15" customHeight="1">
      <c r="D48404" s="76"/>
      <c r="E48404" s="573"/>
    </row>
    <row r="48405" spans="4:5" ht="15" customHeight="1">
      <c r="D48405" s="76"/>
      <c r="E48405" s="573"/>
    </row>
    <row r="48406" spans="4:5" ht="15" customHeight="1">
      <c r="D48406" s="76"/>
      <c r="E48406" s="573"/>
    </row>
    <row r="48407" spans="4:5" ht="15" customHeight="1">
      <c r="D48407" s="76"/>
      <c r="E48407" s="573"/>
    </row>
    <row r="48408" spans="4:5" ht="15" customHeight="1">
      <c r="D48408" s="76"/>
      <c r="E48408" s="573"/>
    </row>
    <row r="48409" spans="4:5" ht="15" customHeight="1">
      <c r="D48409" s="76"/>
      <c r="E48409" s="573"/>
    </row>
    <row r="48410" spans="4:5" ht="15" customHeight="1">
      <c r="D48410" s="76"/>
      <c r="E48410" s="573"/>
    </row>
    <row r="48411" spans="4:5" ht="15" customHeight="1">
      <c r="D48411" s="76"/>
      <c r="E48411" s="573"/>
    </row>
    <row r="48412" spans="4:5" ht="15" customHeight="1">
      <c r="D48412" s="76"/>
      <c r="E48412" s="573"/>
    </row>
    <row r="48413" spans="4:5" ht="15" customHeight="1">
      <c r="D48413" s="76"/>
      <c r="E48413" s="573"/>
    </row>
    <row r="48414" spans="4:5" ht="15" customHeight="1">
      <c r="D48414" s="76"/>
      <c r="E48414" s="573"/>
    </row>
    <row r="48415" spans="4:5" ht="15" customHeight="1">
      <c r="D48415" s="76"/>
      <c r="E48415" s="573"/>
    </row>
    <row r="48416" spans="4:5" ht="15" customHeight="1">
      <c r="D48416" s="76"/>
      <c r="E48416" s="573"/>
    </row>
    <row r="48417" spans="4:5" ht="15" customHeight="1">
      <c r="D48417" s="76"/>
      <c r="E48417" s="573"/>
    </row>
    <row r="48418" spans="4:5" ht="15" customHeight="1">
      <c r="D48418" s="76"/>
      <c r="E48418" s="573"/>
    </row>
    <row r="48419" spans="4:5" ht="15" customHeight="1">
      <c r="D48419" s="76"/>
      <c r="E48419" s="573"/>
    </row>
    <row r="48420" spans="4:5" ht="15" customHeight="1">
      <c r="D48420" s="76"/>
      <c r="E48420" s="573"/>
    </row>
    <row r="48421" spans="4:5" ht="15" customHeight="1">
      <c r="D48421" s="76"/>
      <c r="E48421" s="573"/>
    </row>
    <row r="48422" spans="4:5" ht="15" customHeight="1">
      <c r="D48422" s="76"/>
      <c r="E48422" s="573"/>
    </row>
    <row r="48423" spans="4:5" ht="15" customHeight="1">
      <c r="D48423" s="76"/>
      <c r="E48423" s="573"/>
    </row>
    <row r="48424" spans="4:5" ht="15" customHeight="1">
      <c r="D48424" s="76"/>
      <c r="E48424" s="573"/>
    </row>
    <row r="48425" spans="4:5" ht="15" customHeight="1">
      <c r="D48425" s="76"/>
      <c r="E48425" s="573"/>
    </row>
    <row r="48426" spans="4:5" ht="15" customHeight="1">
      <c r="D48426" s="76"/>
      <c r="E48426" s="573"/>
    </row>
    <row r="48427" spans="4:5" ht="15" customHeight="1">
      <c r="D48427" s="76"/>
      <c r="E48427" s="573"/>
    </row>
    <row r="48428" spans="4:5" ht="15" customHeight="1">
      <c r="D48428" s="76"/>
      <c r="E48428" s="573"/>
    </row>
    <row r="48429" spans="4:5" ht="15" customHeight="1">
      <c r="D48429" s="76"/>
      <c r="E48429" s="573"/>
    </row>
    <row r="48430" spans="4:5" ht="15" customHeight="1">
      <c r="D48430" s="76"/>
      <c r="E48430" s="573"/>
    </row>
    <row r="48431" spans="4:5" ht="15" customHeight="1">
      <c r="D48431" s="76"/>
      <c r="E48431" s="573"/>
    </row>
    <row r="48432" spans="4:5" ht="15" customHeight="1">
      <c r="D48432" s="76"/>
      <c r="E48432" s="573"/>
    </row>
    <row r="48433" spans="4:5" ht="15" customHeight="1">
      <c r="D48433" s="76"/>
      <c r="E48433" s="573"/>
    </row>
    <row r="48434" spans="4:5" ht="15" customHeight="1">
      <c r="D48434" s="76"/>
      <c r="E48434" s="573"/>
    </row>
    <row r="48435" spans="4:5" ht="15" customHeight="1">
      <c r="D48435" s="76"/>
      <c r="E48435" s="573"/>
    </row>
    <row r="48436" spans="4:5" ht="15" customHeight="1">
      <c r="D48436" s="76"/>
      <c r="E48436" s="573"/>
    </row>
    <row r="48437" spans="4:5" ht="15" customHeight="1">
      <c r="D48437" s="76"/>
      <c r="E48437" s="573"/>
    </row>
    <row r="48438" spans="4:5" ht="15" customHeight="1">
      <c r="D48438" s="76"/>
      <c r="E48438" s="573"/>
    </row>
    <row r="48439" spans="4:5" ht="15" customHeight="1">
      <c r="D48439" s="76"/>
      <c r="E48439" s="573"/>
    </row>
    <row r="48440" spans="4:5" ht="15" customHeight="1">
      <c r="D48440" s="76"/>
      <c r="E48440" s="573"/>
    </row>
    <row r="48441" spans="4:5" ht="15" customHeight="1">
      <c r="D48441" s="76"/>
      <c r="E48441" s="573"/>
    </row>
    <row r="48442" spans="4:5" ht="15" customHeight="1">
      <c r="D48442" s="76"/>
      <c r="E48442" s="573"/>
    </row>
    <row r="48443" spans="4:5" ht="15" customHeight="1">
      <c r="D48443" s="76"/>
      <c r="E48443" s="573"/>
    </row>
    <row r="48444" spans="4:5" ht="15" customHeight="1">
      <c r="D48444" s="76"/>
      <c r="E48444" s="573"/>
    </row>
    <row r="48445" spans="4:5" ht="15" customHeight="1">
      <c r="D48445" s="76"/>
      <c r="E48445" s="573"/>
    </row>
    <row r="48446" spans="4:5" ht="15" customHeight="1">
      <c r="D48446" s="76"/>
      <c r="E48446" s="573"/>
    </row>
    <row r="48447" spans="4:5" ht="15" customHeight="1">
      <c r="D48447" s="76"/>
      <c r="E48447" s="573"/>
    </row>
    <row r="48448" spans="4:5" ht="15" customHeight="1">
      <c r="D48448" s="76"/>
      <c r="E48448" s="573"/>
    </row>
    <row r="48449" spans="4:5" ht="15" customHeight="1">
      <c r="D48449" s="76"/>
      <c r="E48449" s="573"/>
    </row>
    <row r="48450" spans="4:5" ht="15" customHeight="1">
      <c r="D48450" s="76"/>
      <c r="E48450" s="573"/>
    </row>
    <row r="48451" spans="4:5" ht="15" customHeight="1">
      <c r="D48451" s="76"/>
      <c r="E48451" s="573"/>
    </row>
    <row r="48452" spans="4:5" ht="15" customHeight="1">
      <c r="D48452" s="76"/>
      <c r="E48452" s="573"/>
    </row>
    <row r="48453" spans="4:5" ht="15" customHeight="1">
      <c r="D48453" s="76"/>
      <c r="E48453" s="573"/>
    </row>
    <row r="48454" spans="4:5" ht="15" customHeight="1">
      <c r="D48454" s="76"/>
      <c r="E48454" s="573"/>
    </row>
    <row r="48455" spans="4:5" ht="15" customHeight="1">
      <c r="D48455" s="76"/>
      <c r="E48455" s="573"/>
    </row>
    <row r="48456" spans="4:5" ht="15" customHeight="1">
      <c r="D48456" s="76"/>
      <c r="E48456" s="573"/>
    </row>
    <row r="48457" spans="4:5" ht="15" customHeight="1">
      <c r="D48457" s="76"/>
      <c r="E48457" s="573"/>
    </row>
    <row r="48458" spans="4:5" ht="15" customHeight="1">
      <c r="D48458" s="76"/>
      <c r="E48458" s="573"/>
    </row>
    <row r="48459" spans="4:5" ht="15" customHeight="1">
      <c r="D48459" s="76"/>
      <c r="E48459" s="573"/>
    </row>
    <row r="48460" spans="4:5" ht="15" customHeight="1">
      <c r="D48460" s="76"/>
      <c r="E48460" s="573"/>
    </row>
    <row r="48461" spans="4:5" ht="15" customHeight="1">
      <c r="D48461" s="76"/>
      <c r="E48461" s="573"/>
    </row>
    <row r="48462" spans="4:5" ht="15" customHeight="1">
      <c r="D48462" s="76"/>
      <c r="E48462" s="573"/>
    </row>
    <row r="48463" spans="4:5" ht="15" customHeight="1">
      <c r="D48463" s="76"/>
      <c r="E48463" s="573"/>
    </row>
    <row r="48464" spans="4:5" ht="15" customHeight="1">
      <c r="D48464" s="76"/>
      <c r="E48464" s="573"/>
    </row>
    <row r="48465" spans="4:5" ht="15" customHeight="1">
      <c r="D48465" s="76"/>
      <c r="E48465" s="573"/>
    </row>
    <row r="48466" spans="4:5" ht="15" customHeight="1">
      <c r="D48466" s="76"/>
      <c r="E48466" s="573"/>
    </row>
    <row r="48467" spans="4:5" ht="15" customHeight="1">
      <c r="D48467" s="76"/>
      <c r="E48467" s="573"/>
    </row>
    <row r="48468" spans="4:5" ht="15" customHeight="1">
      <c r="D48468" s="76"/>
      <c r="E48468" s="573"/>
    </row>
    <row r="48469" spans="4:5" ht="15" customHeight="1">
      <c r="D48469" s="76"/>
      <c r="E48469" s="573"/>
    </row>
    <row r="48470" spans="4:5" ht="15" customHeight="1">
      <c r="D48470" s="76"/>
      <c r="E48470" s="573"/>
    </row>
    <row r="48471" spans="4:5" ht="15" customHeight="1">
      <c r="D48471" s="76"/>
      <c r="E48471" s="573"/>
    </row>
    <row r="48472" spans="4:5" ht="15" customHeight="1">
      <c r="D48472" s="76"/>
      <c r="E48472" s="573"/>
    </row>
    <row r="48473" spans="4:5" ht="15" customHeight="1">
      <c r="D48473" s="76"/>
      <c r="E48473" s="573"/>
    </row>
    <row r="48474" spans="4:5" ht="15" customHeight="1">
      <c r="D48474" s="76"/>
      <c r="E48474" s="573"/>
    </row>
    <row r="48475" spans="4:5" ht="15" customHeight="1">
      <c r="D48475" s="76"/>
      <c r="E48475" s="573"/>
    </row>
    <row r="48476" spans="4:5" ht="15" customHeight="1">
      <c r="D48476" s="76"/>
      <c r="E48476" s="573"/>
    </row>
    <row r="48477" spans="4:5" ht="15" customHeight="1">
      <c r="D48477" s="76"/>
      <c r="E48477" s="573"/>
    </row>
    <row r="48478" spans="4:5" ht="15" customHeight="1">
      <c r="D48478" s="76"/>
      <c r="E48478" s="573"/>
    </row>
    <row r="48479" spans="4:5" ht="15" customHeight="1">
      <c r="D48479" s="76"/>
      <c r="E48479" s="573"/>
    </row>
    <row r="48480" spans="4:5" ht="15" customHeight="1">
      <c r="D48480" s="76"/>
      <c r="E48480" s="573"/>
    </row>
    <row r="48481" spans="4:5" ht="15" customHeight="1">
      <c r="D48481" s="76"/>
      <c r="E48481" s="573"/>
    </row>
    <row r="48482" spans="4:5" ht="15" customHeight="1">
      <c r="D48482" s="76"/>
      <c r="E48482" s="573"/>
    </row>
    <row r="48483" spans="4:5" ht="15" customHeight="1">
      <c r="D48483" s="76"/>
      <c r="E48483" s="573"/>
    </row>
    <row r="48484" spans="4:5" ht="15" customHeight="1">
      <c r="D48484" s="76"/>
      <c r="E48484" s="573"/>
    </row>
    <row r="48485" spans="4:5" ht="15" customHeight="1">
      <c r="D48485" s="76"/>
      <c r="E48485" s="573"/>
    </row>
    <row r="48486" spans="4:5" ht="15" customHeight="1">
      <c r="D48486" s="76"/>
      <c r="E48486" s="573"/>
    </row>
    <row r="48487" spans="4:5" ht="15" customHeight="1">
      <c r="D48487" s="76"/>
      <c r="E48487" s="573"/>
    </row>
    <row r="48488" spans="4:5" ht="15" customHeight="1">
      <c r="D48488" s="76"/>
      <c r="E48488" s="573"/>
    </row>
    <row r="48489" spans="4:5" ht="15" customHeight="1">
      <c r="D48489" s="76"/>
      <c r="E48489" s="573"/>
    </row>
    <row r="48490" spans="4:5" ht="15" customHeight="1">
      <c r="D48490" s="76"/>
      <c r="E48490" s="573"/>
    </row>
    <row r="48491" spans="4:5" ht="15" customHeight="1">
      <c r="D48491" s="76"/>
      <c r="E48491" s="573"/>
    </row>
    <row r="48492" spans="4:5" ht="15" customHeight="1">
      <c r="D48492" s="76"/>
      <c r="E48492" s="573"/>
    </row>
    <row r="48493" spans="4:5" ht="15" customHeight="1">
      <c r="D48493" s="76"/>
      <c r="E48493" s="573"/>
    </row>
    <row r="48494" spans="4:5" ht="15" customHeight="1">
      <c r="D48494" s="76"/>
      <c r="E48494" s="573"/>
    </row>
    <row r="48495" spans="4:5" ht="15" customHeight="1">
      <c r="D48495" s="76"/>
      <c r="E48495" s="573"/>
    </row>
    <row r="48496" spans="4:5" ht="15" customHeight="1">
      <c r="D48496" s="76"/>
      <c r="E48496" s="573"/>
    </row>
    <row r="48497" spans="4:5" ht="15" customHeight="1">
      <c r="D48497" s="76"/>
      <c r="E48497" s="573"/>
    </row>
    <row r="48498" spans="4:5" ht="15" customHeight="1">
      <c r="D48498" s="76"/>
      <c r="E48498" s="573"/>
    </row>
    <row r="48499" spans="4:5" ht="15" customHeight="1">
      <c r="D48499" s="76"/>
      <c r="E48499" s="573"/>
    </row>
    <row r="48500" spans="4:5" ht="15" customHeight="1">
      <c r="D48500" s="76"/>
      <c r="E48500" s="573"/>
    </row>
    <row r="48501" spans="4:5" ht="15" customHeight="1">
      <c r="D48501" s="76"/>
      <c r="E48501" s="573"/>
    </row>
    <row r="48502" spans="4:5" ht="15" customHeight="1">
      <c r="D48502" s="76"/>
      <c r="E48502" s="573"/>
    </row>
    <row r="48503" spans="4:5" ht="15" customHeight="1">
      <c r="D48503" s="76"/>
      <c r="E48503" s="573"/>
    </row>
    <row r="48504" spans="4:5" ht="15" customHeight="1">
      <c r="D48504" s="76"/>
      <c r="E48504" s="573"/>
    </row>
    <row r="48505" spans="4:5" ht="15" customHeight="1">
      <c r="D48505" s="76"/>
      <c r="E48505" s="573"/>
    </row>
    <row r="48506" spans="4:5" ht="15" customHeight="1">
      <c r="D48506" s="76"/>
      <c r="E48506" s="573"/>
    </row>
    <row r="48507" spans="4:5" ht="15" customHeight="1">
      <c r="D48507" s="76"/>
      <c r="E48507" s="573"/>
    </row>
    <row r="48508" spans="4:5" ht="15" customHeight="1">
      <c r="D48508" s="76"/>
      <c r="E48508" s="573"/>
    </row>
    <row r="48509" spans="4:5" ht="15" customHeight="1">
      <c r="D48509" s="76"/>
      <c r="E48509" s="573"/>
    </row>
    <row r="48510" spans="4:5" ht="15" customHeight="1">
      <c r="D48510" s="76"/>
      <c r="E48510" s="573"/>
    </row>
    <row r="48511" spans="4:5" ht="15" customHeight="1">
      <c r="D48511" s="76"/>
      <c r="E48511" s="573"/>
    </row>
    <row r="48512" spans="4:5" ht="15" customHeight="1">
      <c r="D48512" s="76"/>
      <c r="E48512" s="573"/>
    </row>
    <row r="48513" spans="4:5" ht="15" customHeight="1">
      <c r="D48513" s="76"/>
      <c r="E48513" s="573"/>
    </row>
    <row r="48514" spans="4:5" ht="15" customHeight="1">
      <c r="D48514" s="76"/>
      <c r="E48514" s="573"/>
    </row>
    <row r="48515" spans="4:5" ht="15" customHeight="1">
      <c r="D48515" s="76"/>
      <c r="E48515" s="573"/>
    </row>
    <row r="48516" spans="4:5" ht="15" customHeight="1">
      <c r="D48516" s="76"/>
      <c r="E48516" s="573"/>
    </row>
    <row r="48517" spans="4:5" ht="15" customHeight="1">
      <c r="D48517" s="76"/>
      <c r="E48517" s="573"/>
    </row>
    <row r="48518" spans="4:5" ht="15" customHeight="1">
      <c r="D48518" s="76"/>
      <c r="E48518" s="573"/>
    </row>
    <row r="48519" spans="4:5" ht="15" customHeight="1">
      <c r="D48519" s="76"/>
      <c r="E48519" s="573"/>
    </row>
    <row r="48520" spans="4:5" ht="15" customHeight="1">
      <c r="D48520" s="76"/>
      <c r="E48520" s="573"/>
    </row>
    <row r="48521" spans="4:5" ht="15" customHeight="1">
      <c r="D48521" s="76"/>
      <c r="E48521" s="573"/>
    </row>
    <row r="48522" spans="4:5" ht="15" customHeight="1">
      <c r="D48522" s="76"/>
      <c r="E48522" s="573"/>
    </row>
    <row r="48523" spans="4:5" ht="15" customHeight="1">
      <c r="D48523" s="76"/>
      <c r="E48523" s="573"/>
    </row>
    <row r="48524" spans="4:5" ht="15" customHeight="1">
      <c r="D48524" s="76"/>
      <c r="E48524" s="573"/>
    </row>
    <row r="48525" spans="4:5" ht="15" customHeight="1">
      <c r="D48525" s="76"/>
      <c r="E48525" s="573"/>
    </row>
    <row r="48526" spans="4:5" ht="15" customHeight="1">
      <c r="D48526" s="76"/>
      <c r="E48526" s="573"/>
    </row>
    <row r="48527" spans="4:5" ht="15" customHeight="1">
      <c r="D48527" s="76"/>
      <c r="E48527" s="573"/>
    </row>
    <row r="48528" spans="4:5" ht="15" customHeight="1">
      <c r="D48528" s="76"/>
      <c r="E48528" s="573"/>
    </row>
    <row r="48529" spans="4:5" ht="15" customHeight="1">
      <c r="D48529" s="76"/>
      <c r="E48529" s="573"/>
    </row>
    <row r="48530" spans="4:5" ht="15" customHeight="1">
      <c r="D48530" s="76"/>
      <c r="E48530" s="573"/>
    </row>
    <row r="48531" spans="4:5" ht="15" customHeight="1">
      <c r="D48531" s="76"/>
      <c r="E48531" s="573"/>
    </row>
    <row r="48532" spans="4:5" ht="15" customHeight="1">
      <c r="D48532" s="76"/>
      <c r="E48532" s="573"/>
    </row>
    <row r="48533" spans="4:5" ht="15" customHeight="1">
      <c r="D48533" s="76"/>
      <c r="E48533" s="573"/>
    </row>
    <row r="48534" spans="4:5" ht="15" customHeight="1">
      <c r="D48534" s="76"/>
      <c r="E48534" s="573"/>
    </row>
    <row r="48535" spans="4:5" ht="15" customHeight="1">
      <c r="D48535" s="76"/>
      <c r="E48535" s="573"/>
    </row>
    <row r="48536" spans="4:5" ht="15" customHeight="1">
      <c r="D48536" s="76"/>
      <c r="E48536" s="573"/>
    </row>
    <row r="48537" spans="4:5" ht="15" customHeight="1">
      <c r="D48537" s="76"/>
      <c r="E48537" s="573"/>
    </row>
    <row r="48538" spans="4:5" ht="15" customHeight="1">
      <c r="D48538" s="76"/>
      <c r="E48538" s="573"/>
    </row>
    <row r="48539" spans="4:5" ht="15" customHeight="1">
      <c r="D48539" s="76"/>
      <c r="E48539" s="573"/>
    </row>
    <row r="48540" spans="4:5" ht="15" customHeight="1">
      <c r="D48540" s="76"/>
      <c r="E48540" s="573"/>
    </row>
    <row r="48541" spans="4:5" ht="15" customHeight="1">
      <c r="D48541" s="76"/>
      <c r="E48541" s="573"/>
    </row>
    <row r="48542" spans="4:5" ht="15" customHeight="1">
      <c r="D48542" s="76"/>
      <c r="E48542" s="573"/>
    </row>
    <row r="48543" spans="4:5" ht="15" customHeight="1">
      <c r="D48543" s="76"/>
      <c r="E48543" s="573"/>
    </row>
    <row r="48544" spans="4:5" ht="15" customHeight="1">
      <c r="D48544" s="76"/>
      <c r="E48544" s="573"/>
    </row>
    <row r="48545" spans="4:5" ht="15" customHeight="1">
      <c r="D48545" s="76"/>
      <c r="E48545" s="573"/>
    </row>
    <row r="48546" spans="4:5" ht="15" customHeight="1">
      <c r="D48546" s="76"/>
      <c r="E48546" s="573"/>
    </row>
    <row r="48547" spans="4:5" ht="15" customHeight="1">
      <c r="D48547" s="76"/>
      <c r="E48547" s="573"/>
    </row>
    <row r="48548" spans="4:5" ht="15" customHeight="1">
      <c r="D48548" s="76"/>
      <c r="E48548" s="573"/>
    </row>
    <row r="48549" spans="4:5" ht="15" customHeight="1">
      <c r="D48549" s="76"/>
      <c r="E48549" s="573"/>
    </row>
    <row r="48550" spans="4:5" ht="15" customHeight="1">
      <c r="D48550" s="76"/>
      <c r="E48550" s="573"/>
    </row>
    <row r="48551" spans="4:5" ht="15" customHeight="1">
      <c r="D48551" s="76"/>
      <c r="E48551" s="573"/>
    </row>
    <row r="48552" spans="4:5" ht="15" customHeight="1">
      <c r="D48552" s="76"/>
      <c r="E48552" s="573"/>
    </row>
    <row r="48553" spans="4:5" ht="15" customHeight="1">
      <c r="D48553" s="76"/>
      <c r="E48553" s="573"/>
    </row>
    <row r="48554" spans="4:5" ht="15" customHeight="1">
      <c r="D48554" s="76"/>
      <c r="E48554" s="573"/>
    </row>
    <row r="48555" spans="4:5" ht="15" customHeight="1">
      <c r="D48555" s="76"/>
      <c r="E48555" s="573"/>
    </row>
    <row r="48556" spans="4:5" ht="15" customHeight="1">
      <c r="D48556" s="76"/>
      <c r="E48556" s="573"/>
    </row>
    <row r="48557" spans="4:5" ht="15" customHeight="1">
      <c r="D48557" s="76"/>
      <c r="E48557" s="573"/>
    </row>
    <row r="48558" spans="4:5" ht="15" customHeight="1">
      <c r="D48558" s="76"/>
      <c r="E48558" s="573"/>
    </row>
    <row r="48559" spans="4:5" ht="15" customHeight="1">
      <c r="D48559" s="76"/>
      <c r="E48559" s="573"/>
    </row>
    <row r="48560" spans="4:5" ht="15" customHeight="1">
      <c r="D48560" s="76"/>
      <c r="E48560" s="573"/>
    </row>
    <row r="48561" spans="4:5" ht="15" customHeight="1">
      <c r="D48561" s="76"/>
      <c r="E48561" s="573"/>
    </row>
    <row r="48562" spans="4:5" ht="15" customHeight="1">
      <c r="D48562" s="76"/>
      <c r="E48562" s="573"/>
    </row>
    <row r="48563" spans="4:5" ht="15" customHeight="1">
      <c r="D48563" s="76"/>
      <c r="E48563" s="573"/>
    </row>
    <row r="48564" spans="4:5" ht="15" customHeight="1">
      <c r="D48564" s="76"/>
      <c r="E48564" s="573"/>
    </row>
    <row r="48565" spans="4:5" ht="15" customHeight="1">
      <c r="D48565" s="76"/>
      <c r="E48565" s="573"/>
    </row>
    <row r="48566" spans="4:5" ht="15" customHeight="1">
      <c r="D48566" s="76"/>
      <c r="E48566" s="573"/>
    </row>
    <row r="48567" spans="4:5" ht="15" customHeight="1">
      <c r="D48567" s="76"/>
      <c r="E48567" s="573"/>
    </row>
    <row r="48568" spans="4:5" ht="15" customHeight="1">
      <c r="D48568" s="76"/>
      <c r="E48568" s="573"/>
    </row>
    <row r="48569" spans="4:5" ht="15" customHeight="1">
      <c r="D48569" s="76"/>
      <c r="E48569" s="573"/>
    </row>
    <row r="48570" spans="4:5" ht="15" customHeight="1">
      <c r="D48570" s="76"/>
      <c r="E48570" s="573"/>
    </row>
    <row r="48571" spans="4:5" ht="15" customHeight="1">
      <c r="D48571" s="76"/>
      <c r="E48571" s="573"/>
    </row>
    <row r="48572" spans="4:5" ht="15" customHeight="1">
      <c r="D48572" s="76"/>
      <c r="E48572" s="573"/>
    </row>
    <row r="48573" spans="4:5" ht="15" customHeight="1">
      <c r="D48573" s="76"/>
      <c r="E48573" s="573"/>
    </row>
    <row r="48574" spans="4:5" ht="15" customHeight="1">
      <c r="D48574" s="76"/>
      <c r="E48574" s="573"/>
    </row>
    <row r="48575" spans="4:5" ht="15" customHeight="1">
      <c r="D48575" s="76"/>
      <c r="E48575" s="573"/>
    </row>
    <row r="48576" spans="4:5" ht="15" customHeight="1">
      <c r="D48576" s="76"/>
      <c r="E48576" s="573"/>
    </row>
    <row r="48577" spans="4:5" ht="15" customHeight="1">
      <c r="D48577" s="76"/>
      <c r="E48577" s="573"/>
    </row>
    <row r="48578" spans="4:5" ht="15" customHeight="1">
      <c r="D48578" s="76"/>
      <c r="E48578" s="573"/>
    </row>
    <row r="48579" spans="4:5" ht="15" customHeight="1">
      <c r="D48579" s="76"/>
      <c r="E48579" s="573"/>
    </row>
    <row r="48580" spans="4:5" ht="15" customHeight="1">
      <c r="D48580" s="76"/>
      <c r="E48580" s="573"/>
    </row>
    <row r="48581" spans="4:5" ht="15" customHeight="1">
      <c r="D48581" s="76"/>
      <c r="E48581" s="573"/>
    </row>
    <row r="48582" spans="4:5" ht="15" customHeight="1">
      <c r="D48582" s="76"/>
      <c r="E48582" s="573"/>
    </row>
    <row r="48583" spans="4:5" ht="15" customHeight="1">
      <c r="D48583" s="76"/>
      <c r="E48583" s="573"/>
    </row>
    <row r="48584" spans="4:5" ht="15" customHeight="1">
      <c r="D48584" s="76"/>
      <c r="E48584" s="573"/>
    </row>
    <row r="48585" spans="4:5" ht="15" customHeight="1">
      <c r="D48585" s="76"/>
      <c r="E48585" s="573"/>
    </row>
    <row r="48586" spans="4:5" ht="15" customHeight="1">
      <c r="D48586" s="76"/>
      <c r="E48586" s="573"/>
    </row>
    <row r="48587" spans="4:5" ht="15" customHeight="1">
      <c r="D48587" s="76"/>
      <c r="E48587" s="573"/>
    </row>
    <row r="48588" spans="4:5" ht="15" customHeight="1">
      <c r="D48588" s="76"/>
      <c r="E48588" s="573"/>
    </row>
    <row r="48589" spans="4:5" ht="15" customHeight="1">
      <c r="D48589" s="76"/>
      <c r="E48589" s="573"/>
    </row>
    <row r="48590" spans="4:5" ht="15" customHeight="1">
      <c r="D48590" s="76"/>
      <c r="E48590" s="573"/>
    </row>
    <row r="48591" spans="4:5" ht="15" customHeight="1">
      <c r="D48591" s="76"/>
      <c r="E48591" s="573"/>
    </row>
    <row r="48592" spans="4:5" ht="15" customHeight="1">
      <c r="D48592" s="76"/>
      <c r="E48592" s="573"/>
    </row>
    <row r="48593" spans="4:5" ht="15" customHeight="1">
      <c r="D48593" s="76"/>
      <c r="E48593" s="573"/>
    </row>
    <row r="48594" spans="4:5" ht="15" customHeight="1">
      <c r="D48594" s="76"/>
      <c r="E48594" s="573"/>
    </row>
    <row r="48595" spans="4:5" ht="15" customHeight="1">
      <c r="D48595" s="76"/>
      <c r="E48595" s="573"/>
    </row>
    <row r="48596" spans="4:5" ht="15" customHeight="1">
      <c r="D48596" s="76"/>
      <c r="E48596" s="573"/>
    </row>
    <row r="48597" spans="4:5" ht="15" customHeight="1">
      <c r="D48597" s="76"/>
      <c r="E48597" s="573"/>
    </row>
    <row r="48598" spans="4:5" ht="15" customHeight="1">
      <c r="D48598" s="76"/>
      <c r="E48598" s="573"/>
    </row>
    <row r="48599" spans="4:5" ht="15" customHeight="1">
      <c r="D48599" s="76"/>
      <c r="E48599" s="573"/>
    </row>
    <row r="48600" spans="4:5" ht="15" customHeight="1">
      <c r="D48600" s="76"/>
      <c r="E48600" s="573"/>
    </row>
    <row r="48601" spans="4:5" ht="15" customHeight="1">
      <c r="D48601" s="76"/>
      <c r="E48601" s="573"/>
    </row>
    <row r="48602" spans="4:5" ht="15" customHeight="1">
      <c r="D48602" s="76"/>
      <c r="E48602" s="573"/>
    </row>
    <row r="48603" spans="4:5" ht="15" customHeight="1">
      <c r="D48603" s="76"/>
      <c r="E48603" s="573"/>
    </row>
    <row r="48604" spans="4:5" ht="15" customHeight="1">
      <c r="D48604" s="76"/>
      <c r="E48604" s="573"/>
    </row>
    <row r="48605" spans="4:5" ht="15" customHeight="1">
      <c r="D48605" s="76"/>
      <c r="E48605" s="573"/>
    </row>
    <row r="48606" spans="4:5" ht="15" customHeight="1">
      <c r="D48606" s="76"/>
      <c r="E48606" s="573"/>
    </row>
    <row r="48607" spans="4:5" ht="15" customHeight="1">
      <c r="D48607" s="76"/>
      <c r="E48607" s="573"/>
    </row>
    <row r="48608" spans="4:5" ht="15" customHeight="1">
      <c r="D48608" s="76"/>
      <c r="E48608" s="573"/>
    </row>
    <row r="48609" spans="4:5" ht="15" customHeight="1">
      <c r="D48609" s="76"/>
      <c r="E48609" s="573"/>
    </row>
    <row r="48610" spans="4:5" ht="15" customHeight="1">
      <c r="D48610" s="76"/>
      <c r="E48610" s="573"/>
    </row>
    <row r="48611" spans="4:5" ht="15" customHeight="1">
      <c r="D48611" s="76"/>
      <c r="E48611" s="573"/>
    </row>
    <row r="48612" spans="4:5" ht="15" customHeight="1">
      <c r="D48612" s="76"/>
      <c r="E48612" s="573"/>
    </row>
    <row r="48613" spans="4:5" ht="15" customHeight="1">
      <c r="D48613" s="76"/>
      <c r="E48613" s="573"/>
    </row>
    <row r="48614" spans="4:5" ht="15" customHeight="1">
      <c r="D48614" s="76"/>
      <c r="E48614" s="573"/>
    </row>
    <row r="48615" spans="4:5" ht="15" customHeight="1">
      <c r="D48615" s="76"/>
      <c r="E48615" s="573"/>
    </row>
    <row r="48616" spans="4:5" ht="15" customHeight="1">
      <c r="D48616" s="76"/>
      <c r="E48616" s="573"/>
    </row>
    <row r="48617" spans="4:5" ht="15" customHeight="1">
      <c r="D48617" s="76"/>
      <c r="E48617" s="573"/>
    </row>
    <row r="48618" spans="4:5" ht="15" customHeight="1">
      <c r="D48618" s="76"/>
      <c r="E48618" s="573"/>
    </row>
    <row r="48619" spans="4:5" ht="15" customHeight="1">
      <c r="D48619" s="76"/>
      <c r="E48619" s="573"/>
    </row>
    <row r="48620" spans="4:5" ht="15" customHeight="1">
      <c r="D48620" s="76"/>
      <c r="E48620" s="573"/>
    </row>
    <row r="48621" spans="4:5" ht="15" customHeight="1">
      <c r="D48621" s="76"/>
      <c r="E48621" s="573"/>
    </row>
    <row r="48622" spans="4:5" ht="15" customHeight="1">
      <c r="D48622" s="76"/>
      <c r="E48622" s="573"/>
    </row>
    <row r="48623" spans="4:5" ht="15" customHeight="1">
      <c r="D48623" s="76"/>
      <c r="E48623" s="573"/>
    </row>
    <row r="48624" spans="4:5" ht="15" customHeight="1">
      <c r="D48624" s="76"/>
      <c r="E48624" s="573"/>
    </row>
    <row r="48625" spans="4:5" ht="15" customHeight="1">
      <c r="D48625" s="76"/>
      <c r="E48625" s="573"/>
    </row>
    <row r="48626" spans="4:5" ht="15" customHeight="1">
      <c r="D48626" s="76"/>
      <c r="E48626" s="573"/>
    </row>
    <row r="48627" spans="4:5" ht="15" customHeight="1">
      <c r="D48627" s="76"/>
      <c r="E48627" s="573"/>
    </row>
    <row r="48628" spans="4:5" ht="15" customHeight="1">
      <c r="D48628" s="76"/>
      <c r="E48628" s="573"/>
    </row>
    <row r="48629" spans="4:5" ht="15" customHeight="1">
      <c r="D48629" s="76"/>
      <c r="E48629" s="573"/>
    </row>
    <row r="48630" spans="4:5" ht="15" customHeight="1">
      <c r="D48630" s="76"/>
      <c r="E48630" s="573"/>
    </row>
    <row r="48631" spans="4:5" ht="15" customHeight="1">
      <c r="D48631" s="76"/>
      <c r="E48631" s="573"/>
    </row>
    <row r="48632" spans="4:5" ht="15" customHeight="1">
      <c r="D48632" s="76"/>
      <c r="E48632" s="573"/>
    </row>
    <row r="48633" spans="4:5" ht="15" customHeight="1">
      <c r="D48633" s="76"/>
      <c r="E48633" s="573"/>
    </row>
    <row r="48634" spans="4:5" ht="15" customHeight="1">
      <c r="D48634" s="76"/>
      <c r="E48634" s="573"/>
    </row>
    <row r="48635" spans="4:5" ht="15" customHeight="1">
      <c r="D48635" s="76"/>
      <c r="E48635" s="573"/>
    </row>
    <row r="48636" spans="4:5" ht="15" customHeight="1">
      <c r="D48636" s="76"/>
      <c r="E48636" s="573"/>
    </row>
    <row r="48637" spans="4:5" ht="15" customHeight="1">
      <c r="D48637" s="76"/>
      <c r="E48637" s="573"/>
    </row>
    <row r="48638" spans="4:5" ht="15" customHeight="1">
      <c r="D48638" s="76"/>
      <c r="E48638" s="573"/>
    </row>
    <row r="48639" spans="4:5" ht="15" customHeight="1">
      <c r="D48639" s="76"/>
      <c r="E48639" s="573"/>
    </row>
    <row r="48640" spans="4:5" ht="15" customHeight="1">
      <c r="D48640" s="76"/>
      <c r="E48640" s="573"/>
    </row>
    <row r="48641" spans="4:5" ht="15" customHeight="1">
      <c r="D48641" s="76"/>
      <c r="E48641" s="573"/>
    </row>
    <row r="48642" spans="4:5" ht="15" customHeight="1">
      <c r="D48642" s="76"/>
      <c r="E48642" s="573"/>
    </row>
    <row r="48643" spans="4:5" ht="15" customHeight="1">
      <c r="D48643" s="76"/>
      <c r="E48643" s="573"/>
    </row>
    <row r="48644" spans="4:5" ht="15" customHeight="1">
      <c r="D48644" s="76"/>
      <c r="E48644" s="573"/>
    </row>
    <row r="48645" spans="4:5" ht="15" customHeight="1">
      <c r="D48645" s="76"/>
      <c r="E48645" s="573"/>
    </row>
    <row r="48646" spans="4:5" ht="15" customHeight="1">
      <c r="D48646" s="76"/>
      <c r="E48646" s="573"/>
    </row>
    <row r="48647" spans="4:5" ht="15" customHeight="1">
      <c r="D48647" s="76"/>
      <c r="E48647" s="573"/>
    </row>
    <row r="48648" spans="4:5" ht="15" customHeight="1">
      <c r="D48648" s="76"/>
      <c r="E48648" s="573"/>
    </row>
    <row r="48649" spans="4:5" ht="15" customHeight="1">
      <c r="D48649" s="76"/>
      <c r="E48649" s="573"/>
    </row>
    <row r="48650" spans="4:5" ht="15" customHeight="1">
      <c r="D48650" s="76"/>
      <c r="E48650" s="573"/>
    </row>
    <row r="48651" spans="4:5" ht="15" customHeight="1">
      <c r="D48651" s="76"/>
      <c r="E48651" s="573"/>
    </row>
    <row r="48652" spans="4:5" ht="15" customHeight="1">
      <c r="D48652" s="76"/>
      <c r="E48652" s="573"/>
    </row>
    <row r="48653" spans="4:5" ht="15" customHeight="1">
      <c r="D48653" s="76"/>
      <c r="E48653" s="573"/>
    </row>
    <row r="48654" spans="4:5" ht="15" customHeight="1">
      <c r="D48654" s="76"/>
      <c r="E48654" s="573"/>
    </row>
    <row r="48655" spans="4:5" ht="15" customHeight="1">
      <c r="D48655" s="76"/>
      <c r="E48655" s="573"/>
    </row>
    <row r="48656" spans="4:5" ht="15" customHeight="1">
      <c r="D48656" s="76"/>
      <c r="E48656" s="573"/>
    </row>
    <row r="48657" spans="4:5" ht="15" customHeight="1">
      <c r="D48657" s="76"/>
      <c r="E48657" s="573"/>
    </row>
    <row r="48658" spans="4:5" ht="15" customHeight="1">
      <c r="D48658" s="76"/>
      <c r="E48658" s="573"/>
    </row>
    <row r="48659" spans="4:5" ht="15" customHeight="1">
      <c r="D48659" s="76"/>
      <c r="E48659" s="573"/>
    </row>
    <row r="48660" spans="4:5" ht="15" customHeight="1">
      <c r="D48660" s="76"/>
      <c r="E48660" s="573"/>
    </row>
    <row r="48661" spans="4:5" ht="15" customHeight="1">
      <c r="D48661" s="76"/>
      <c r="E48661" s="573"/>
    </row>
    <row r="48662" spans="4:5" ht="15" customHeight="1">
      <c r="D48662" s="76"/>
      <c r="E48662" s="573"/>
    </row>
    <row r="48663" spans="4:5" ht="15" customHeight="1">
      <c r="D48663" s="76"/>
      <c r="E48663" s="573"/>
    </row>
    <row r="48664" spans="4:5" ht="15" customHeight="1">
      <c r="D48664" s="76"/>
      <c r="E48664" s="573"/>
    </row>
    <row r="48665" spans="4:5" ht="15" customHeight="1">
      <c r="D48665" s="76"/>
      <c r="E48665" s="573"/>
    </row>
    <row r="48666" spans="4:5" ht="15" customHeight="1">
      <c r="D48666" s="76"/>
      <c r="E48666" s="573"/>
    </row>
    <row r="48667" spans="4:5" ht="15" customHeight="1">
      <c r="D48667" s="76"/>
      <c r="E48667" s="573"/>
    </row>
    <row r="48668" spans="4:5" ht="15" customHeight="1">
      <c r="D48668" s="76"/>
      <c r="E48668" s="573"/>
    </row>
    <row r="48669" spans="4:5" ht="15" customHeight="1">
      <c r="D48669" s="76"/>
      <c r="E48669" s="573"/>
    </row>
    <row r="48670" spans="4:5" ht="15" customHeight="1">
      <c r="D48670" s="76"/>
      <c r="E48670" s="573"/>
    </row>
    <row r="48671" spans="4:5" ht="15" customHeight="1">
      <c r="D48671" s="76"/>
      <c r="E48671" s="573"/>
    </row>
    <row r="48672" spans="4:5" ht="15" customHeight="1">
      <c r="D48672" s="76"/>
      <c r="E48672" s="573"/>
    </row>
    <row r="48673" spans="4:5" ht="15" customHeight="1">
      <c r="D48673" s="76"/>
      <c r="E48673" s="573"/>
    </row>
    <row r="48674" spans="4:5" ht="15" customHeight="1">
      <c r="D48674" s="76"/>
      <c r="E48674" s="573"/>
    </row>
    <row r="48675" spans="4:5" ht="15" customHeight="1">
      <c r="D48675" s="76"/>
      <c r="E48675" s="573"/>
    </row>
    <row r="48676" spans="4:5" ht="15" customHeight="1">
      <c r="D48676" s="76"/>
      <c r="E48676" s="573"/>
    </row>
    <row r="48677" spans="4:5" ht="15" customHeight="1">
      <c r="D48677" s="76"/>
      <c r="E48677" s="573"/>
    </row>
    <row r="48678" spans="4:5" ht="15" customHeight="1">
      <c r="D48678" s="76"/>
      <c r="E48678" s="573"/>
    </row>
    <row r="48679" spans="4:5" ht="15" customHeight="1">
      <c r="D48679" s="76"/>
      <c r="E48679" s="573"/>
    </row>
    <row r="48680" spans="4:5" ht="15" customHeight="1">
      <c r="D48680" s="76"/>
      <c r="E48680" s="573"/>
    </row>
    <row r="48681" spans="4:5" ht="15" customHeight="1">
      <c r="D48681" s="76"/>
      <c r="E48681" s="573"/>
    </row>
    <row r="48682" spans="4:5" ht="15" customHeight="1">
      <c r="D48682" s="76"/>
      <c r="E48682" s="573"/>
    </row>
    <row r="48683" spans="4:5" ht="15" customHeight="1">
      <c r="D48683" s="76"/>
      <c r="E48683" s="573"/>
    </row>
    <row r="48684" spans="4:5" ht="15" customHeight="1">
      <c r="D48684" s="76"/>
      <c r="E48684" s="573"/>
    </row>
    <row r="48685" spans="4:5" ht="15" customHeight="1">
      <c r="D48685" s="76"/>
      <c r="E48685" s="573"/>
    </row>
    <row r="48686" spans="4:5" ht="15" customHeight="1">
      <c r="D48686" s="76"/>
      <c r="E48686" s="573"/>
    </row>
    <row r="48687" spans="4:5" ht="15" customHeight="1">
      <c r="D48687" s="76"/>
      <c r="E48687" s="573"/>
    </row>
    <row r="48688" spans="4:5" ht="15" customHeight="1">
      <c r="D48688" s="76"/>
      <c r="E48688" s="573"/>
    </row>
    <row r="48689" spans="4:5" ht="15" customHeight="1">
      <c r="D48689" s="76"/>
      <c r="E48689" s="573"/>
    </row>
    <row r="48690" spans="4:5" ht="15" customHeight="1">
      <c r="D48690" s="76"/>
      <c r="E48690" s="573"/>
    </row>
    <row r="48691" spans="4:5" ht="15" customHeight="1">
      <c r="D48691" s="76"/>
      <c r="E48691" s="573"/>
    </row>
    <row r="48692" spans="4:5" ht="15" customHeight="1">
      <c r="D48692" s="76"/>
      <c r="E48692" s="573"/>
    </row>
    <row r="48693" spans="4:5" ht="15" customHeight="1">
      <c r="D48693" s="76"/>
      <c r="E48693" s="573"/>
    </row>
    <row r="48694" spans="4:5" ht="15" customHeight="1">
      <c r="D48694" s="76"/>
      <c r="E48694" s="573"/>
    </row>
    <row r="48695" spans="4:5" ht="15" customHeight="1">
      <c r="D48695" s="76"/>
      <c r="E48695" s="573"/>
    </row>
    <row r="48696" spans="4:5" ht="15" customHeight="1">
      <c r="D48696" s="76"/>
      <c r="E48696" s="573"/>
    </row>
    <row r="48697" spans="4:5" ht="15" customHeight="1">
      <c r="D48697" s="76"/>
      <c r="E48697" s="573"/>
    </row>
    <row r="48698" spans="4:5" ht="15" customHeight="1">
      <c r="D48698" s="76"/>
      <c r="E48698" s="573"/>
    </row>
    <row r="48699" spans="4:5" ht="15" customHeight="1">
      <c r="D48699" s="76"/>
      <c r="E48699" s="573"/>
    </row>
    <row r="48700" spans="4:5" ht="15" customHeight="1">
      <c r="D48700" s="76"/>
      <c r="E48700" s="573"/>
    </row>
    <row r="48701" spans="4:5" ht="15" customHeight="1">
      <c r="D48701" s="76"/>
      <c r="E48701" s="573"/>
    </row>
    <row r="48702" spans="4:5" ht="15" customHeight="1">
      <c r="D48702" s="76"/>
      <c r="E48702" s="573"/>
    </row>
    <row r="48703" spans="4:5" ht="15" customHeight="1">
      <c r="D48703" s="76"/>
      <c r="E48703" s="573"/>
    </row>
    <row r="48704" spans="4:5" ht="15" customHeight="1">
      <c r="D48704" s="76"/>
      <c r="E48704" s="573"/>
    </row>
    <row r="48705" spans="4:5" ht="15" customHeight="1">
      <c r="D48705" s="76"/>
      <c r="E48705" s="573"/>
    </row>
    <row r="48706" spans="4:5" ht="15" customHeight="1">
      <c r="D48706" s="76"/>
      <c r="E48706" s="573"/>
    </row>
    <row r="48707" spans="4:5" ht="15" customHeight="1">
      <c r="D48707" s="76"/>
      <c r="E48707" s="573"/>
    </row>
    <row r="48708" spans="4:5" ht="15" customHeight="1">
      <c r="D48708" s="76"/>
      <c r="E48708" s="573"/>
    </row>
    <row r="48709" spans="4:5" ht="15" customHeight="1">
      <c r="D48709" s="76"/>
      <c r="E48709" s="573"/>
    </row>
    <row r="48710" spans="4:5" ht="15" customHeight="1">
      <c r="D48710" s="76"/>
      <c r="E48710" s="573"/>
    </row>
    <row r="48711" spans="4:5" ht="15" customHeight="1">
      <c r="D48711" s="76"/>
      <c r="E48711" s="573"/>
    </row>
    <row r="48712" spans="4:5" ht="15" customHeight="1">
      <c r="D48712" s="76"/>
      <c r="E48712" s="573"/>
    </row>
    <row r="48713" spans="4:5" ht="15" customHeight="1">
      <c r="D48713" s="76"/>
      <c r="E48713" s="573"/>
    </row>
    <row r="48714" spans="4:5" ht="15" customHeight="1">
      <c r="D48714" s="76"/>
      <c r="E48714" s="573"/>
    </row>
    <row r="48715" spans="4:5" ht="15" customHeight="1">
      <c r="D48715" s="76"/>
      <c r="E48715" s="573"/>
    </row>
    <row r="48716" spans="4:5" ht="15" customHeight="1">
      <c r="D48716" s="76"/>
      <c r="E48716" s="573"/>
    </row>
    <row r="48717" spans="4:5" ht="15" customHeight="1">
      <c r="D48717" s="76"/>
      <c r="E48717" s="573"/>
    </row>
    <row r="48718" spans="4:5" ht="15" customHeight="1">
      <c r="D48718" s="76"/>
      <c r="E48718" s="573"/>
    </row>
    <row r="48719" spans="4:5" ht="15" customHeight="1">
      <c r="D48719" s="76"/>
      <c r="E48719" s="573"/>
    </row>
    <row r="48720" spans="4:5" ht="15" customHeight="1">
      <c r="D48720" s="76"/>
      <c r="E48720" s="573"/>
    </row>
    <row r="48721" spans="4:5" ht="15" customHeight="1">
      <c r="D48721" s="76"/>
      <c r="E48721" s="573"/>
    </row>
    <row r="48722" spans="4:5" ht="15" customHeight="1">
      <c r="D48722" s="76"/>
      <c r="E48722" s="573"/>
    </row>
    <row r="48723" spans="4:5" ht="15" customHeight="1">
      <c r="D48723" s="76"/>
      <c r="E48723" s="573"/>
    </row>
    <row r="48724" spans="4:5" ht="15" customHeight="1">
      <c r="D48724" s="76"/>
      <c r="E48724" s="573"/>
    </row>
    <row r="48725" spans="4:5" ht="15" customHeight="1">
      <c r="D48725" s="76"/>
      <c r="E48725" s="573"/>
    </row>
    <row r="48726" spans="4:5" ht="15" customHeight="1">
      <c r="D48726" s="76"/>
      <c r="E48726" s="573"/>
    </row>
    <row r="48727" spans="4:5" ht="15" customHeight="1">
      <c r="D48727" s="76"/>
      <c r="E48727" s="573"/>
    </row>
    <row r="48728" spans="4:5" ht="15" customHeight="1">
      <c r="D48728" s="76"/>
      <c r="E48728" s="573"/>
    </row>
    <row r="48729" spans="4:5" ht="15" customHeight="1">
      <c r="D48729" s="76"/>
      <c r="E48729" s="573"/>
    </row>
    <row r="48730" spans="4:5" ht="15" customHeight="1">
      <c r="D48730" s="76"/>
      <c r="E48730" s="573"/>
    </row>
    <row r="48731" spans="4:5" ht="15" customHeight="1">
      <c r="D48731" s="76"/>
      <c r="E48731" s="573"/>
    </row>
    <row r="48732" spans="4:5" ht="15" customHeight="1">
      <c r="D48732" s="76"/>
      <c r="E48732" s="573"/>
    </row>
    <row r="48733" spans="4:5" ht="15" customHeight="1">
      <c r="D48733" s="76"/>
      <c r="E48733" s="573"/>
    </row>
    <row r="48734" spans="4:5" ht="15" customHeight="1">
      <c r="D48734" s="76"/>
      <c r="E48734" s="573"/>
    </row>
    <row r="48735" spans="4:5" ht="15" customHeight="1">
      <c r="D48735" s="76"/>
      <c r="E48735" s="573"/>
    </row>
    <row r="48736" spans="4:5" ht="15" customHeight="1">
      <c r="D48736" s="76"/>
      <c r="E48736" s="573"/>
    </row>
    <row r="48737" spans="4:5" ht="15" customHeight="1">
      <c r="D48737" s="76"/>
      <c r="E48737" s="573"/>
    </row>
    <row r="48738" spans="4:5" ht="15" customHeight="1">
      <c r="D48738" s="76"/>
      <c r="E48738" s="573"/>
    </row>
    <row r="48739" spans="4:5" ht="15" customHeight="1">
      <c r="D48739" s="76"/>
      <c r="E48739" s="573"/>
    </row>
    <row r="48740" spans="4:5" ht="15" customHeight="1">
      <c r="D48740" s="76"/>
      <c r="E48740" s="573"/>
    </row>
    <row r="48741" spans="4:5" ht="15" customHeight="1">
      <c r="D48741" s="76"/>
      <c r="E48741" s="573"/>
    </row>
    <row r="48742" spans="4:5" ht="15" customHeight="1">
      <c r="D48742" s="76"/>
      <c r="E48742" s="573"/>
    </row>
    <row r="48743" spans="4:5" ht="15" customHeight="1">
      <c r="D48743" s="76"/>
      <c r="E48743" s="573"/>
    </row>
    <row r="48744" spans="4:5" ht="15" customHeight="1">
      <c r="D48744" s="76"/>
      <c r="E48744" s="573"/>
    </row>
    <row r="48745" spans="4:5" ht="15" customHeight="1">
      <c r="D48745" s="76"/>
      <c r="E48745" s="573"/>
    </row>
    <row r="48746" spans="4:5" ht="15" customHeight="1">
      <c r="D48746" s="76"/>
      <c r="E48746" s="573"/>
    </row>
    <row r="48747" spans="4:5" ht="15" customHeight="1">
      <c r="D48747" s="76"/>
      <c r="E48747" s="573"/>
    </row>
    <row r="48748" spans="4:5" ht="15" customHeight="1">
      <c r="D48748" s="76"/>
      <c r="E48748" s="573"/>
    </row>
    <row r="48749" spans="4:5" ht="15" customHeight="1">
      <c r="D48749" s="76"/>
      <c r="E48749" s="573"/>
    </row>
    <row r="48750" spans="4:5" ht="15" customHeight="1">
      <c r="D48750" s="76"/>
      <c r="E48750" s="573"/>
    </row>
    <row r="48751" spans="4:5" ht="15" customHeight="1">
      <c r="D48751" s="76"/>
      <c r="E48751" s="573"/>
    </row>
    <row r="48752" spans="4:5" ht="15" customHeight="1">
      <c r="D48752" s="76"/>
      <c r="E48752" s="573"/>
    </row>
    <row r="48753" spans="4:5" ht="15" customHeight="1">
      <c r="D48753" s="76"/>
      <c r="E48753" s="573"/>
    </row>
    <row r="48754" spans="4:5" ht="15" customHeight="1">
      <c r="D48754" s="76"/>
      <c r="E48754" s="573"/>
    </row>
    <row r="48755" spans="4:5" ht="15" customHeight="1">
      <c r="D48755" s="76"/>
      <c r="E48755" s="573"/>
    </row>
    <row r="48756" spans="4:5" ht="15" customHeight="1">
      <c r="D48756" s="76"/>
      <c r="E48756" s="573"/>
    </row>
    <row r="48757" spans="4:5" ht="15" customHeight="1">
      <c r="D48757" s="76"/>
      <c r="E48757" s="573"/>
    </row>
    <row r="48758" spans="4:5" ht="15" customHeight="1">
      <c r="D48758" s="76"/>
      <c r="E48758" s="573"/>
    </row>
    <row r="48759" spans="4:5" ht="15" customHeight="1">
      <c r="D48759" s="76"/>
      <c r="E48759" s="573"/>
    </row>
    <row r="48760" spans="4:5" ht="15" customHeight="1">
      <c r="D48760" s="76"/>
      <c r="E48760" s="573"/>
    </row>
    <row r="48761" spans="4:5" ht="15" customHeight="1">
      <c r="D48761" s="76"/>
      <c r="E48761" s="573"/>
    </row>
    <row r="48762" spans="4:5" ht="15" customHeight="1">
      <c r="D48762" s="76"/>
      <c r="E48762" s="573"/>
    </row>
    <row r="48763" spans="4:5" ht="15" customHeight="1">
      <c r="D48763" s="76"/>
      <c r="E48763" s="573"/>
    </row>
    <row r="48764" spans="4:5" ht="15" customHeight="1">
      <c r="D48764" s="76"/>
      <c r="E48764" s="573"/>
    </row>
    <row r="48765" spans="4:5" ht="15" customHeight="1">
      <c r="D48765" s="76"/>
      <c r="E48765" s="573"/>
    </row>
    <row r="48766" spans="4:5" ht="15" customHeight="1">
      <c r="D48766" s="76"/>
      <c r="E48766" s="573"/>
    </row>
    <row r="48767" spans="4:5" ht="15" customHeight="1">
      <c r="D48767" s="76"/>
      <c r="E48767" s="573"/>
    </row>
    <row r="48768" spans="4:5" ht="15" customHeight="1">
      <c r="D48768" s="76"/>
      <c r="E48768" s="573"/>
    </row>
    <row r="48769" spans="4:5" ht="15" customHeight="1">
      <c r="D48769" s="76"/>
      <c r="E48769" s="573"/>
    </row>
    <row r="48770" spans="4:5" ht="15" customHeight="1">
      <c r="D48770" s="76"/>
      <c r="E48770" s="573"/>
    </row>
    <row r="48771" spans="4:5" ht="15" customHeight="1">
      <c r="D48771" s="76"/>
      <c r="E48771" s="573"/>
    </row>
    <row r="48772" spans="4:5" ht="15" customHeight="1">
      <c r="D48772" s="76"/>
      <c r="E48772" s="573"/>
    </row>
    <row r="48773" spans="4:5" ht="15" customHeight="1">
      <c r="D48773" s="76"/>
      <c r="E48773" s="573"/>
    </row>
    <row r="48774" spans="4:5" ht="15" customHeight="1">
      <c r="D48774" s="76"/>
      <c r="E48774" s="573"/>
    </row>
    <row r="48775" spans="4:5" ht="15" customHeight="1">
      <c r="D48775" s="76"/>
      <c r="E48775" s="573"/>
    </row>
    <row r="48776" spans="4:5" ht="15" customHeight="1">
      <c r="D48776" s="76"/>
      <c r="E48776" s="573"/>
    </row>
    <row r="48777" spans="4:5" ht="15" customHeight="1">
      <c r="D48777" s="76"/>
      <c r="E48777" s="573"/>
    </row>
    <row r="48778" spans="4:5" ht="15" customHeight="1">
      <c r="D48778" s="76"/>
      <c r="E48778" s="573"/>
    </row>
    <row r="48779" spans="4:5" ht="15" customHeight="1">
      <c r="D48779" s="76"/>
      <c r="E48779" s="573"/>
    </row>
    <row r="48780" spans="4:5" ht="15" customHeight="1">
      <c r="D48780" s="76"/>
      <c r="E48780" s="573"/>
    </row>
    <row r="48781" spans="4:5" ht="15" customHeight="1">
      <c r="D48781" s="76"/>
      <c r="E48781" s="573"/>
    </row>
    <row r="48782" spans="4:5" ht="15" customHeight="1">
      <c r="D48782" s="76"/>
      <c r="E48782" s="573"/>
    </row>
    <row r="48783" spans="4:5" ht="15" customHeight="1">
      <c r="D48783" s="76"/>
      <c r="E48783" s="573"/>
    </row>
    <row r="48784" spans="4:5" ht="15" customHeight="1">
      <c r="D48784" s="76"/>
      <c r="E48784" s="573"/>
    </row>
    <row r="48785" spans="4:5" ht="15" customHeight="1">
      <c r="D48785" s="76"/>
      <c r="E48785" s="573"/>
    </row>
    <row r="48786" spans="4:5" ht="15" customHeight="1">
      <c r="D48786" s="76"/>
      <c r="E48786" s="573"/>
    </row>
    <row r="48787" spans="4:5" ht="15" customHeight="1">
      <c r="D48787" s="76"/>
      <c r="E48787" s="573"/>
    </row>
    <row r="48788" spans="4:5" ht="15" customHeight="1">
      <c r="D48788" s="76"/>
      <c r="E48788" s="573"/>
    </row>
    <row r="48789" spans="4:5" ht="15" customHeight="1">
      <c r="D48789" s="76"/>
      <c r="E48789" s="573"/>
    </row>
    <row r="48790" spans="4:5" ht="15" customHeight="1">
      <c r="D48790" s="76"/>
      <c r="E48790" s="573"/>
    </row>
    <row r="48791" spans="4:5" ht="15" customHeight="1">
      <c r="D48791" s="76"/>
      <c r="E48791" s="573"/>
    </row>
    <row r="48792" spans="4:5" ht="15" customHeight="1">
      <c r="D48792" s="76"/>
      <c r="E48792" s="573"/>
    </row>
    <row r="48793" spans="4:5" ht="15" customHeight="1">
      <c r="D48793" s="76"/>
      <c r="E48793" s="573"/>
    </row>
    <row r="48794" spans="4:5" ht="15" customHeight="1">
      <c r="D48794" s="76"/>
      <c r="E48794" s="573"/>
    </row>
    <row r="48795" spans="4:5" ht="15" customHeight="1">
      <c r="D48795" s="76"/>
      <c r="E48795" s="573"/>
    </row>
    <row r="48796" spans="4:5" ht="15" customHeight="1">
      <c r="D48796" s="76"/>
      <c r="E48796" s="573"/>
    </row>
    <row r="48797" spans="4:5" ht="15" customHeight="1">
      <c r="D48797" s="76"/>
      <c r="E48797" s="573"/>
    </row>
    <row r="48798" spans="4:5" ht="15" customHeight="1">
      <c r="D48798" s="76"/>
      <c r="E48798" s="573"/>
    </row>
    <row r="48799" spans="4:5" ht="15" customHeight="1">
      <c r="D48799" s="76"/>
      <c r="E48799" s="573"/>
    </row>
    <row r="48800" spans="4:5" ht="15" customHeight="1">
      <c r="D48800" s="76"/>
      <c r="E48800" s="573"/>
    </row>
    <row r="48801" spans="4:5" ht="15" customHeight="1">
      <c r="D48801" s="76"/>
      <c r="E48801" s="573"/>
    </row>
    <row r="48802" spans="4:5" ht="15" customHeight="1">
      <c r="D48802" s="76"/>
      <c r="E48802" s="573"/>
    </row>
    <row r="48803" spans="4:5" ht="15" customHeight="1">
      <c r="D48803" s="76"/>
      <c r="E48803" s="573"/>
    </row>
    <row r="48804" spans="4:5" ht="15" customHeight="1">
      <c r="D48804" s="76"/>
      <c r="E48804" s="573"/>
    </row>
    <row r="48805" spans="4:5" ht="15" customHeight="1">
      <c r="D48805" s="76"/>
      <c r="E48805" s="573"/>
    </row>
    <row r="48806" spans="4:5" ht="15" customHeight="1">
      <c r="D48806" s="76"/>
      <c r="E48806" s="573"/>
    </row>
    <row r="48807" spans="4:5" ht="15" customHeight="1">
      <c r="D48807" s="76"/>
      <c r="E48807" s="573"/>
    </row>
    <row r="48808" spans="4:5" ht="15" customHeight="1">
      <c r="D48808" s="76"/>
      <c r="E48808" s="573"/>
    </row>
    <row r="48809" spans="4:5" ht="15" customHeight="1">
      <c r="D48809" s="76"/>
      <c r="E48809" s="573"/>
    </row>
    <row r="48810" spans="4:5" ht="15" customHeight="1">
      <c r="D48810" s="76"/>
      <c r="E48810" s="573"/>
    </row>
    <row r="48811" spans="4:5" ht="15" customHeight="1">
      <c r="D48811" s="76"/>
      <c r="E48811" s="573"/>
    </row>
    <row r="48812" spans="4:5" ht="15" customHeight="1">
      <c r="D48812" s="76"/>
      <c r="E48812" s="573"/>
    </row>
    <row r="48813" spans="4:5" ht="15" customHeight="1">
      <c r="D48813" s="76"/>
      <c r="E48813" s="573"/>
    </row>
    <row r="48814" spans="4:5" ht="15" customHeight="1">
      <c r="D48814" s="76"/>
      <c r="E48814" s="573"/>
    </row>
    <row r="48815" spans="4:5" ht="15" customHeight="1">
      <c r="D48815" s="76"/>
      <c r="E48815" s="573"/>
    </row>
    <row r="48816" spans="4:5" ht="15" customHeight="1">
      <c r="D48816" s="76"/>
      <c r="E48816" s="573"/>
    </row>
    <row r="48817" spans="4:5" ht="15" customHeight="1">
      <c r="D48817" s="76"/>
      <c r="E48817" s="573"/>
    </row>
    <row r="48818" spans="4:5" ht="15" customHeight="1">
      <c r="D48818" s="76"/>
      <c r="E48818" s="573"/>
    </row>
    <row r="48819" spans="4:5" ht="15" customHeight="1">
      <c r="D48819" s="76"/>
      <c r="E48819" s="573"/>
    </row>
    <row r="48820" spans="4:5" ht="15" customHeight="1">
      <c r="D48820" s="76"/>
      <c r="E48820" s="573"/>
    </row>
    <row r="48821" spans="4:5" ht="15" customHeight="1">
      <c r="D48821" s="76"/>
      <c r="E48821" s="573"/>
    </row>
    <row r="48822" spans="4:5" ht="15" customHeight="1">
      <c r="D48822" s="76"/>
      <c r="E48822" s="573"/>
    </row>
    <row r="48823" spans="4:5" ht="15" customHeight="1">
      <c r="D48823" s="76"/>
      <c r="E48823" s="573"/>
    </row>
    <row r="48824" spans="4:5" ht="15" customHeight="1">
      <c r="D48824" s="76"/>
      <c r="E48824" s="573"/>
    </row>
    <row r="48825" spans="4:5" ht="15" customHeight="1">
      <c r="D48825" s="76"/>
      <c r="E48825" s="573"/>
    </row>
    <row r="48826" spans="4:5" ht="15" customHeight="1">
      <c r="D48826" s="76"/>
      <c r="E48826" s="573"/>
    </row>
    <row r="48827" spans="4:5" ht="15" customHeight="1">
      <c r="D48827" s="76"/>
      <c r="E48827" s="573"/>
    </row>
    <row r="48828" spans="4:5" ht="15" customHeight="1">
      <c r="D48828" s="76"/>
      <c r="E48828" s="573"/>
    </row>
    <row r="48829" spans="4:5" ht="15" customHeight="1">
      <c r="D48829" s="76"/>
      <c r="E48829" s="573"/>
    </row>
    <row r="48830" spans="4:5" ht="15" customHeight="1">
      <c r="D48830" s="76"/>
      <c r="E48830" s="573"/>
    </row>
    <row r="48831" spans="4:5" ht="15" customHeight="1">
      <c r="D48831" s="76"/>
      <c r="E48831" s="573"/>
    </row>
    <row r="48832" spans="4:5" ht="15" customHeight="1">
      <c r="D48832" s="76"/>
      <c r="E48832" s="573"/>
    </row>
    <row r="48833" spans="4:5" ht="15" customHeight="1">
      <c r="D48833" s="76"/>
      <c r="E48833" s="573"/>
    </row>
    <row r="48834" spans="4:5" ht="15" customHeight="1">
      <c r="D48834" s="76"/>
      <c r="E48834" s="573"/>
    </row>
    <row r="48835" spans="4:5" ht="15" customHeight="1">
      <c r="D48835" s="76"/>
      <c r="E48835" s="573"/>
    </row>
    <row r="48836" spans="4:5" ht="15" customHeight="1">
      <c r="D48836" s="76"/>
      <c r="E48836" s="573"/>
    </row>
    <row r="48837" spans="4:5" ht="15" customHeight="1">
      <c r="D48837" s="76"/>
      <c r="E48837" s="573"/>
    </row>
    <row r="48838" spans="4:5" ht="15" customHeight="1">
      <c r="D48838" s="76"/>
      <c r="E48838" s="573"/>
    </row>
    <row r="48839" spans="4:5" ht="15" customHeight="1">
      <c r="D48839" s="76"/>
      <c r="E48839" s="573"/>
    </row>
    <row r="48840" spans="4:5" ht="15" customHeight="1">
      <c r="D48840" s="76"/>
      <c r="E48840" s="573"/>
    </row>
    <row r="48841" spans="4:5" ht="15" customHeight="1">
      <c r="D48841" s="76"/>
      <c r="E48841" s="573"/>
    </row>
    <row r="48842" spans="4:5" ht="15" customHeight="1">
      <c r="D48842" s="76"/>
      <c r="E48842" s="573"/>
    </row>
    <row r="48843" spans="4:5" ht="15" customHeight="1">
      <c r="D48843" s="76"/>
      <c r="E48843" s="573"/>
    </row>
    <row r="48844" spans="4:5" ht="15" customHeight="1">
      <c r="D48844" s="76"/>
      <c r="E48844" s="573"/>
    </row>
    <row r="48845" spans="4:5" ht="15" customHeight="1">
      <c r="D48845" s="76"/>
      <c r="E48845" s="573"/>
    </row>
    <row r="48846" spans="4:5" ht="15" customHeight="1">
      <c r="D48846" s="76"/>
      <c r="E48846" s="573"/>
    </row>
    <row r="48847" spans="4:5" ht="15" customHeight="1">
      <c r="D48847" s="76"/>
      <c r="E48847" s="573"/>
    </row>
    <row r="48848" spans="4:5" ht="15" customHeight="1">
      <c r="D48848" s="76"/>
      <c r="E48848" s="573"/>
    </row>
    <row r="48849" spans="4:5" ht="15" customHeight="1">
      <c r="D48849" s="76"/>
      <c r="E48849" s="573"/>
    </row>
    <row r="48850" spans="4:5" ht="15" customHeight="1">
      <c r="D48850" s="76"/>
      <c r="E48850" s="573"/>
    </row>
    <row r="48851" spans="4:5" ht="15" customHeight="1">
      <c r="D48851" s="76"/>
      <c r="E48851" s="573"/>
    </row>
    <row r="48852" spans="4:5" ht="15" customHeight="1">
      <c r="D48852" s="76"/>
      <c r="E48852" s="573"/>
    </row>
    <row r="48853" spans="4:5" ht="15" customHeight="1">
      <c r="D48853" s="76"/>
      <c r="E48853" s="573"/>
    </row>
    <row r="48854" spans="4:5" ht="15" customHeight="1">
      <c r="D48854" s="76"/>
      <c r="E48854" s="573"/>
    </row>
    <row r="48855" spans="4:5" ht="15" customHeight="1">
      <c r="D48855" s="76"/>
      <c r="E48855" s="573"/>
    </row>
    <row r="48856" spans="4:5" ht="15" customHeight="1">
      <c r="D48856" s="76"/>
      <c r="E48856" s="573"/>
    </row>
    <row r="48857" spans="4:5" ht="15" customHeight="1">
      <c r="D48857" s="76"/>
      <c r="E48857" s="573"/>
    </row>
    <row r="48858" spans="4:5" ht="15" customHeight="1">
      <c r="D48858" s="76"/>
      <c r="E48858" s="573"/>
    </row>
    <row r="48859" spans="4:5" ht="15" customHeight="1">
      <c r="D48859" s="76"/>
      <c r="E48859" s="573"/>
    </row>
    <row r="48860" spans="4:5" ht="15" customHeight="1">
      <c r="D48860" s="76"/>
      <c r="E48860" s="573"/>
    </row>
    <row r="48861" spans="4:5" ht="15" customHeight="1">
      <c r="D48861" s="76"/>
      <c r="E48861" s="573"/>
    </row>
    <row r="48862" spans="4:5" ht="15" customHeight="1">
      <c r="D48862" s="76"/>
      <c r="E48862" s="573"/>
    </row>
    <row r="48863" spans="4:5" ht="15" customHeight="1">
      <c r="D48863" s="76"/>
      <c r="E48863" s="573"/>
    </row>
    <row r="48864" spans="4:5" ht="15" customHeight="1">
      <c r="D48864" s="76"/>
      <c r="E48864" s="573"/>
    </row>
    <row r="48865" spans="4:5" ht="15" customHeight="1">
      <c r="D48865" s="76"/>
      <c r="E48865" s="573"/>
    </row>
    <row r="48866" spans="4:5" ht="15" customHeight="1">
      <c r="D48866" s="76"/>
      <c r="E48866" s="573"/>
    </row>
    <row r="48867" spans="4:5" ht="15" customHeight="1">
      <c r="D48867" s="76"/>
      <c r="E48867" s="573"/>
    </row>
    <row r="48868" spans="4:5" ht="15" customHeight="1">
      <c r="D48868" s="76"/>
      <c r="E48868" s="573"/>
    </row>
    <row r="48869" spans="4:5" ht="15" customHeight="1">
      <c r="D48869" s="76"/>
      <c r="E48869" s="573"/>
    </row>
    <row r="48870" spans="4:5" ht="15" customHeight="1">
      <c r="D48870" s="76"/>
      <c r="E48870" s="573"/>
    </row>
    <row r="48871" spans="4:5" ht="15" customHeight="1">
      <c r="D48871" s="76"/>
      <c r="E48871" s="573"/>
    </row>
    <row r="48872" spans="4:5" ht="15" customHeight="1">
      <c r="D48872" s="76"/>
      <c r="E48872" s="573"/>
    </row>
    <row r="48873" spans="4:5" ht="15" customHeight="1">
      <c r="D48873" s="76"/>
      <c r="E48873" s="573"/>
    </row>
    <row r="48874" spans="4:5" ht="15" customHeight="1">
      <c r="D48874" s="76"/>
      <c r="E48874" s="573"/>
    </row>
    <row r="48875" spans="4:5" ht="15" customHeight="1">
      <c r="D48875" s="76"/>
      <c r="E48875" s="573"/>
    </row>
    <row r="48876" spans="4:5" ht="15" customHeight="1">
      <c r="D48876" s="76"/>
      <c r="E48876" s="573"/>
    </row>
    <row r="48877" spans="4:5" ht="15" customHeight="1">
      <c r="D48877" s="76"/>
      <c r="E48877" s="573"/>
    </row>
    <row r="48878" spans="4:5" ht="15" customHeight="1">
      <c r="D48878" s="76"/>
      <c r="E48878" s="573"/>
    </row>
    <row r="48879" spans="4:5" ht="15" customHeight="1">
      <c r="D48879" s="76"/>
      <c r="E48879" s="573"/>
    </row>
    <row r="48880" spans="4:5" ht="15" customHeight="1">
      <c r="D48880" s="76"/>
      <c r="E48880" s="573"/>
    </row>
    <row r="48881" spans="4:5" ht="15" customHeight="1">
      <c r="D48881" s="76"/>
      <c r="E48881" s="573"/>
    </row>
    <row r="48882" spans="4:5" ht="15" customHeight="1">
      <c r="D48882" s="76"/>
      <c r="E48882" s="573"/>
    </row>
    <row r="48883" spans="4:5" ht="15" customHeight="1">
      <c r="D48883" s="76"/>
      <c r="E48883" s="573"/>
    </row>
    <row r="48884" spans="4:5" ht="15" customHeight="1">
      <c r="D48884" s="76"/>
      <c r="E48884" s="573"/>
    </row>
    <row r="48885" spans="4:5" ht="15" customHeight="1">
      <c r="D48885" s="76"/>
      <c r="E48885" s="573"/>
    </row>
    <row r="48886" spans="4:5" ht="15" customHeight="1">
      <c r="D48886" s="76"/>
      <c r="E48886" s="573"/>
    </row>
    <row r="48887" spans="4:5" ht="15" customHeight="1">
      <c r="D48887" s="76"/>
      <c r="E48887" s="573"/>
    </row>
    <row r="48888" spans="4:5" ht="15" customHeight="1">
      <c r="D48888" s="76"/>
      <c r="E48888" s="573"/>
    </row>
    <row r="48889" spans="4:5" ht="15" customHeight="1">
      <c r="D48889" s="76"/>
      <c r="E48889" s="573"/>
    </row>
    <row r="48890" spans="4:5" ht="15" customHeight="1">
      <c r="D48890" s="76"/>
      <c r="E48890" s="573"/>
    </row>
    <row r="48891" spans="4:5" ht="15" customHeight="1">
      <c r="D48891" s="76"/>
      <c r="E48891" s="573"/>
    </row>
    <row r="48892" spans="4:5" ht="15" customHeight="1">
      <c r="D48892" s="76"/>
      <c r="E48892" s="573"/>
    </row>
    <row r="48893" spans="4:5" ht="15" customHeight="1">
      <c r="D48893" s="76"/>
      <c r="E48893" s="573"/>
    </row>
    <row r="48894" spans="4:5" ht="15" customHeight="1">
      <c r="D48894" s="76"/>
      <c r="E48894" s="573"/>
    </row>
    <row r="48895" spans="4:5" ht="15" customHeight="1">
      <c r="D48895" s="76"/>
      <c r="E48895" s="573"/>
    </row>
    <row r="48896" spans="4:5" ht="15" customHeight="1">
      <c r="D48896" s="76"/>
      <c r="E48896" s="573"/>
    </row>
    <row r="48897" spans="4:5" ht="15" customHeight="1">
      <c r="D48897" s="76"/>
      <c r="E48897" s="573"/>
    </row>
    <row r="48898" spans="4:5" ht="15" customHeight="1">
      <c r="D48898" s="76"/>
      <c r="E48898" s="573"/>
    </row>
    <row r="48899" spans="4:5" ht="15" customHeight="1">
      <c r="D48899" s="76"/>
      <c r="E48899" s="573"/>
    </row>
    <row r="48900" spans="4:5" ht="15" customHeight="1">
      <c r="D48900" s="76"/>
      <c r="E48900" s="573"/>
    </row>
    <row r="48901" spans="4:5" ht="15" customHeight="1">
      <c r="D48901" s="76"/>
      <c r="E48901" s="573"/>
    </row>
    <row r="48902" spans="4:5" ht="15" customHeight="1">
      <c r="D48902" s="76"/>
      <c r="E48902" s="573"/>
    </row>
    <row r="48903" spans="4:5" ht="15" customHeight="1">
      <c r="D48903" s="76"/>
      <c r="E48903" s="573"/>
    </row>
    <row r="48904" spans="4:5" ht="15" customHeight="1">
      <c r="D48904" s="76"/>
      <c r="E48904" s="573"/>
    </row>
    <row r="48905" spans="4:5" ht="15" customHeight="1">
      <c r="D48905" s="76"/>
      <c r="E48905" s="573"/>
    </row>
    <row r="48906" spans="4:5" ht="15" customHeight="1">
      <c r="D48906" s="76"/>
      <c r="E48906" s="573"/>
    </row>
    <row r="48907" spans="4:5" ht="15" customHeight="1">
      <c r="D48907" s="76"/>
      <c r="E48907" s="573"/>
    </row>
    <row r="48908" spans="4:5" ht="15" customHeight="1">
      <c r="D48908" s="76"/>
      <c r="E48908" s="573"/>
    </row>
    <row r="48909" spans="4:5" ht="15" customHeight="1">
      <c r="D48909" s="76"/>
      <c r="E48909" s="573"/>
    </row>
    <row r="48910" spans="4:5" ht="15" customHeight="1">
      <c r="D48910" s="76"/>
      <c r="E48910" s="573"/>
    </row>
    <row r="48911" spans="4:5" ht="15" customHeight="1">
      <c r="D48911" s="76"/>
      <c r="E48911" s="573"/>
    </row>
    <row r="48912" spans="4:5" ht="15" customHeight="1">
      <c r="D48912" s="76"/>
      <c r="E48912" s="573"/>
    </row>
    <row r="48913" spans="4:5" ht="15" customHeight="1">
      <c r="D48913" s="76"/>
      <c r="E48913" s="573"/>
    </row>
    <row r="48914" spans="4:5" ht="15" customHeight="1">
      <c r="D48914" s="76"/>
      <c r="E48914" s="573"/>
    </row>
    <row r="48915" spans="4:5" ht="15" customHeight="1">
      <c r="D48915" s="76"/>
      <c r="E48915" s="573"/>
    </row>
    <row r="48916" spans="4:5" ht="15" customHeight="1">
      <c r="D48916" s="76"/>
      <c r="E48916" s="573"/>
    </row>
    <row r="48917" spans="4:5" ht="15" customHeight="1">
      <c r="D48917" s="76"/>
      <c r="E48917" s="573"/>
    </row>
    <row r="48918" spans="4:5" ht="15" customHeight="1">
      <c r="D48918" s="76"/>
      <c r="E48918" s="573"/>
    </row>
    <row r="48919" spans="4:5" ht="15" customHeight="1">
      <c r="D48919" s="76"/>
      <c r="E48919" s="573"/>
    </row>
    <row r="48920" spans="4:5" ht="15" customHeight="1">
      <c r="D48920" s="76"/>
      <c r="E48920" s="573"/>
    </row>
    <row r="48921" spans="4:5" ht="15" customHeight="1">
      <c r="D48921" s="76"/>
      <c r="E48921" s="573"/>
    </row>
    <row r="48922" spans="4:5" ht="15" customHeight="1">
      <c r="D48922" s="76"/>
      <c r="E48922" s="573"/>
    </row>
    <row r="48923" spans="4:5" ht="15" customHeight="1">
      <c r="D48923" s="76"/>
      <c r="E48923" s="573"/>
    </row>
    <row r="48924" spans="4:5" ht="15" customHeight="1">
      <c r="D48924" s="76"/>
      <c r="E48924" s="573"/>
    </row>
    <row r="48925" spans="4:5" ht="15" customHeight="1">
      <c r="D48925" s="76"/>
      <c r="E48925" s="573"/>
    </row>
    <row r="48926" spans="4:5" ht="15" customHeight="1">
      <c r="D48926" s="76"/>
      <c r="E48926" s="573"/>
    </row>
    <row r="48927" spans="4:5" ht="15" customHeight="1">
      <c r="D48927" s="76"/>
      <c r="E48927" s="573"/>
    </row>
    <row r="48928" spans="4:5" ht="15" customHeight="1">
      <c r="D48928" s="76"/>
      <c r="E48928" s="573"/>
    </row>
    <row r="48929" spans="4:5" ht="15" customHeight="1">
      <c r="D48929" s="76"/>
      <c r="E48929" s="573"/>
    </row>
    <row r="48930" spans="4:5" ht="15" customHeight="1">
      <c r="D48930" s="76"/>
      <c r="E48930" s="573"/>
    </row>
    <row r="48931" spans="4:5" ht="15" customHeight="1">
      <c r="D48931" s="76"/>
      <c r="E48931" s="573"/>
    </row>
    <row r="48932" spans="4:5" ht="15" customHeight="1">
      <c r="D48932" s="76"/>
      <c r="E48932" s="573"/>
    </row>
    <row r="48933" spans="4:5" ht="15" customHeight="1">
      <c r="D48933" s="76"/>
      <c r="E48933" s="573"/>
    </row>
    <row r="48934" spans="4:5" ht="15" customHeight="1">
      <c r="D48934" s="76"/>
      <c r="E48934" s="573"/>
    </row>
    <row r="48935" spans="4:5" ht="15" customHeight="1">
      <c r="D48935" s="76"/>
      <c r="E48935" s="573"/>
    </row>
    <row r="48936" spans="4:5" ht="15" customHeight="1">
      <c r="D48936" s="76"/>
      <c r="E48936" s="573"/>
    </row>
    <row r="48937" spans="4:5" ht="15" customHeight="1">
      <c r="D48937" s="76"/>
      <c r="E48937" s="573"/>
    </row>
    <row r="48938" spans="4:5" ht="15" customHeight="1">
      <c r="D48938" s="76"/>
      <c r="E48938" s="573"/>
    </row>
    <row r="48939" spans="4:5" ht="15" customHeight="1">
      <c r="D48939" s="76"/>
      <c r="E48939" s="573"/>
    </row>
    <row r="48940" spans="4:5" ht="15" customHeight="1">
      <c r="D48940" s="76"/>
      <c r="E48940" s="573"/>
    </row>
    <row r="48941" spans="4:5" ht="15" customHeight="1">
      <c r="D48941" s="76"/>
      <c r="E48941" s="573"/>
    </row>
    <row r="48942" spans="4:5" ht="15" customHeight="1">
      <c r="D48942" s="76"/>
      <c r="E48942" s="573"/>
    </row>
    <row r="48943" spans="4:5" ht="15" customHeight="1">
      <c r="D48943" s="76"/>
      <c r="E48943" s="573"/>
    </row>
    <row r="48944" spans="4:5" ht="15" customHeight="1">
      <c r="D48944" s="76"/>
      <c r="E48944" s="573"/>
    </row>
    <row r="48945" spans="4:5" ht="15" customHeight="1">
      <c r="D48945" s="76"/>
      <c r="E48945" s="573"/>
    </row>
    <row r="48946" spans="4:5" ht="15" customHeight="1">
      <c r="D48946" s="76"/>
      <c r="E48946" s="573"/>
    </row>
    <row r="48947" spans="4:5" ht="15" customHeight="1">
      <c r="D48947" s="76"/>
      <c r="E48947" s="573"/>
    </row>
    <row r="48948" spans="4:5" ht="15" customHeight="1">
      <c r="D48948" s="76"/>
      <c r="E48948" s="573"/>
    </row>
    <row r="48949" spans="4:5" ht="15" customHeight="1">
      <c r="D48949" s="76"/>
      <c r="E48949" s="573"/>
    </row>
    <row r="48950" spans="4:5" ht="15" customHeight="1">
      <c r="D48950" s="76"/>
      <c r="E48950" s="573"/>
    </row>
    <row r="48951" spans="4:5" ht="15" customHeight="1">
      <c r="D48951" s="76"/>
      <c r="E48951" s="573"/>
    </row>
    <row r="48952" spans="4:5" ht="15" customHeight="1">
      <c r="D48952" s="76"/>
      <c r="E48952" s="573"/>
    </row>
    <row r="48953" spans="4:5" ht="15" customHeight="1">
      <c r="D48953" s="76"/>
      <c r="E48953" s="573"/>
    </row>
    <row r="48954" spans="4:5" ht="15" customHeight="1">
      <c r="D48954" s="76"/>
      <c r="E48954" s="573"/>
    </row>
    <row r="48955" spans="4:5" ht="15" customHeight="1">
      <c r="D48955" s="76"/>
      <c r="E48955" s="573"/>
    </row>
    <row r="48956" spans="4:5" ht="15" customHeight="1">
      <c r="D48956" s="76"/>
      <c r="E48956" s="573"/>
    </row>
    <row r="48957" spans="4:5" ht="15" customHeight="1">
      <c r="D48957" s="76"/>
      <c r="E48957" s="573"/>
    </row>
    <row r="48958" spans="4:5" ht="15" customHeight="1">
      <c r="D48958" s="76"/>
      <c r="E48958" s="573"/>
    </row>
    <row r="48959" spans="4:5" ht="15" customHeight="1">
      <c r="D48959" s="76"/>
      <c r="E48959" s="573"/>
    </row>
    <row r="48960" spans="4:5" ht="15" customHeight="1">
      <c r="D48960" s="76"/>
      <c r="E48960" s="573"/>
    </row>
    <row r="48961" spans="4:5" ht="15" customHeight="1">
      <c r="D48961" s="76"/>
      <c r="E48961" s="573"/>
    </row>
    <row r="48962" spans="4:5" ht="15" customHeight="1">
      <c r="D48962" s="76"/>
      <c r="E48962" s="573"/>
    </row>
    <row r="48963" spans="4:5" ht="15" customHeight="1">
      <c r="D48963" s="76"/>
      <c r="E48963" s="573"/>
    </row>
    <row r="48964" spans="4:5" ht="15" customHeight="1">
      <c r="D48964" s="76"/>
      <c r="E48964" s="573"/>
    </row>
    <row r="48965" spans="4:5" ht="15" customHeight="1">
      <c r="D48965" s="76"/>
      <c r="E48965" s="573"/>
    </row>
    <row r="48966" spans="4:5" ht="15" customHeight="1">
      <c r="D48966" s="76"/>
      <c r="E48966" s="573"/>
    </row>
    <row r="48967" spans="4:5" ht="15" customHeight="1">
      <c r="D48967" s="76"/>
      <c r="E48967" s="573"/>
    </row>
    <row r="48968" spans="4:5" ht="15" customHeight="1">
      <c r="D48968" s="76"/>
      <c r="E48968" s="573"/>
    </row>
    <row r="48969" spans="4:5" ht="15" customHeight="1">
      <c r="D48969" s="76"/>
      <c r="E48969" s="573"/>
    </row>
    <row r="48970" spans="4:5" ht="15" customHeight="1">
      <c r="D48970" s="76"/>
      <c r="E48970" s="573"/>
    </row>
    <row r="48971" spans="4:5" ht="15" customHeight="1">
      <c r="D48971" s="76"/>
      <c r="E48971" s="573"/>
    </row>
    <row r="48972" spans="4:5" ht="15" customHeight="1">
      <c r="D48972" s="76"/>
      <c r="E48972" s="573"/>
    </row>
    <row r="48973" spans="4:5" ht="15" customHeight="1">
      <c r="D48973" s="76"/>
      <c r="E48973" s="573"/>
    </row>
    <row r="48974" spans="4:5" ht="15" customHeight="1">
      <c r="D48974" s="76"/>
      <c r="E48974" s="573"/>
    </row>
    <row r="48975" spans="4:5" ht="15" customHeight="1">
      <c r="D48975" s="76"/>
      <c r="E48975" s="573"/>
    </row>
    <row r="48976" spans="4:5" ht="15" customHeight="1">
      <c r="D48976" s="76"/>
      <c r="E48976" s="573"/>
    </row>
    <row r="48977" spans="4:5" ht="15" customHeight="1">
      <c r="D48977" s="76"/>
      <c r="E48977" s="573"/>
    </row>
    <row r="48978" spans="4:5" ht="15" customHeight="1">
      <c r="D48978" s="76"/>
      <c r="E48978" s="573"/>
    </row>
    <row r="48979" spans="4:5" ht="15" customHeight="1">
      <c r="D48979" s="76"/>
      <c r="E48979" s="573"/>
    </row>
    <row r="48980" spans="4:5" ht="15" customHeight="1">
      <c r="D48980" s="76"/>
      <c r="E48980" s="573"/>
    </row>
    <row r="48981" spans="4:5" ht="15" customHeight="1">
      <c r="D48981" s="76"/>
      <c r="E48981" s="573"/>
    </row>
    <row r="48982" spans="4:5" ht="15" customHeight="1">
      <c r="D48982" s="76"/>
      <c r="E48982" s="573"/>
    </row>
    <row r="48983" spans="4:5" ht="15" customHeight="1">
      <c r="D48983" s="76"/>
      <c r="E48983" s="573"/>
    </row>
    <row r="48984" spans="4:5" ht="15" customHeight="1">
      <c r="D48984" s="76"/>
      <c r="E48984" s="573"/>
    </row>
    <row r="48985" spans="4:5" ht="15" customHeight="1">
      <c r="D48985" s="76"/>
      <c r="E48985" s="573"/>
    </row>
    <row r="48986" spans="4:5" ht="15" customHeight="1">
      <c r="D48986" s="76"/>
      <c r="E48986" s="573"/>
    </row>
    <row r="48987" spans="4:5" ht="15" customHeight="1">
      <c r="D48987" s="76"/>
      <c r="E48987" s="573"/>
    </row>
    <row r="48988" spans="4:5" ht="15" customHeight="1">
      <c r="D48988" s="76"/>
      <c r="E48988" s="573"/>
    </row>
    <row r="48989" spans="4:5" ht="15" customHeight="1">
      <c r="D48989" s="76"/>
      <c r="E48989" s="573"/>
    </row>
    <row r="48990" spans="4:5" ht="15" customHeight="1">
      <c r="D48990" s="76"/>
      <c r="E48990" s="573"/>
    </row>
    <row r="48991" spans="4:5" ht="15" customHeight="1">
      <c r="D48991" s="76"/>
      <c r="E48991" s="573"/>
    </row>
    <row r="48992" spans="4:5" ht="15" customHeight="1">
      <c r="D48992" s="76"/>
      <c r="E48992" s="573"/>
    </row>
    <row r="48993" spans="4:5" ht="15" customHeight="1">
      <c r="D48993" s="76"/>
      <c r="E48993" s="573"/>
    </row>
    <row r="48994" spans="4:5" ht="15" customHeight="1">
      <c r="D48994" s="76"/>
      <c r="E48994" s="573"/>
    </row>
    <row r="48995" spans="4:5" ht="15" customHeight="1">
      <c r="D48995" s="76"/>
      <c r="E48995" s="573"/>
    </row>
    <row r="48996" spans="4:5" ht="15" customHeight="1">
      <c r="D48996" s="76"/>
      <c r="E48996" s="573"/>
    </row>
    <row r="48997" spans="4:5" ht="15" customHeight="1">
      <c r="D48997" s="76"/>
      <c r="E48997" s="573"/>
    </row>
    <row r="48998" spans="4:5" ht="15" customHeight="1">
      <c r="D48998" s="76"/>
      <c r="E48998" s="573"/>
    </row>
    <row r="48999" spans="4:5" ht="15" customHeight="1">
      <c r="D48999" s="76"/>
      <c r="E48999" s="573"/>
    </row>
    <row r="49000" spans="4:5" ht="15" customHeight="1">
      <c r="D49000" s="76"/>
      <c r="E49000" s="573"/>
    </row>
    <row r="49001" spans="4:5" ht="15" customHeight="1">
      <c r="D49001" s="76"/>
      <c r="E49001" s="573"/>
    </row>
    <row r="49002" spans="4:5" ht="15" customHeight="1">
      <c r="D49002" s="76"/>
      <c r="E49002" s="573"/>
    </row>
    <row r="49003" spans="4:5" ht="15" customHeight="1">
      <c r="D49003" s="76"/>
      <c r="E49003" s="573"/>
    </row>
    <row r="49004" spans="4:5" ht="15" customHeight="1">
      <c r="D49004" s="76"/>
      <c r="E49004" s="573"/>
    </row>
    <row r="49005" spans="4:5" ht="15" customHeight="1">
      <c r="D49005" s="76"/>
      <c r="E49005" s="573"/>
    </row>
    <row r="49006" spans="4:5" ht="15" customHeight="1">
      <c r="D49006" s="76"/>
      <c r="E49006" s="573"/>
    </row>
    <row r="49007" spans="4:5" ht="15" customHeight="1">
      <c r="D49007" s="76"/>
      <c r="E49007" s="573"/>
    </row>
    <row r="49008" spans="4:5" ht="15" customHeight="1">
      <c r="D49008" s="76"/>
      <c r="E49008" s="573"/>
    </row>
    <row r="49009" spans="4:5" ht="15" customHeight="1">
      <c r="D49009" s="76"/>
      <c r="E49009" s="573"/>
    </row>
    <row r="49010" spans="4:5" ht="15" customHeight="1">
      <c r="D49010" s="76"/>
      <c r="E49010" s="573"/>
    </row>
    <row r="49011" spans="4:5" ht="15" customHeight="1">
      <c r="D49011" s="76"/>
      <c r="E49011" s="573"/>
    </row>
    <row r="49012" spans="4:5" ht="15" customHeight="1">
      <c r="D49012" s="76"/>
      <c r="E49012" s="573"/>
    </row>
    <row r="49013" spans="4:5" ht="15" customHeight="1">
      <c r="D49013" s="76"/>
      <c r="E49013" s="573"/>
    </row>
    <row r="49014" spans="4:5" ht="15" customHeight="1">
      <c r="D49014" s="76"/>
      <c r="E49014" s="573"/>
    </row>
    <row r="49015" spans="4:5" ht="15" customHeight="1">
      <c r="D49015" s="76"/>
      <c r="E49015" s="573"/>
    </row>
    <row r="49016" spans="4:5" ht="15" customHeight="1">
      <c r="D49016" s="76"/>
      <c r="E49016" s="573"/>
    </row>
    <row r="49017" spans="4:5" ht="15" customHeight="1">
      <c r="D49017" s="76"/>
      <c r="E49017" s="573"/>
    </row>
    <row r="49018" spans="4:5" ht="15" customHeight="1">
      <c r="D49018" s="76"/>
      <c r="E49018" s="573"/>
    </row>
    <row r="49019" spans="4:5" ht="15" customHeight="1">
      <c r="D49019" s="76"/>
      <c r="E49019" s="573"/>
    </row>
    <row r="49020" spans="4:5" ht="15" customHeight="1">
      <c r="D49020" s="76"/>
      <c r="E49020" s="573"/>
    </row>
    <row r="49021" spans="4:5" ht="15" customHeight="1">
      <c r="D49021" s="76"/>
      <c r="E49021" s="573"/>
    </row>
    <row r="49022" spans="4:5" ht="15" customHeight="1">
      <c r="D49022" s="76"/>
      <c r="E49022" s="573"/>
    </row>
    <row r="49023" spans="4:5" ht="15" customHeight="1">
      <c r="D49023" s="76"/>
      <c r="E49023" s="573"/>
    </row>
    <row r="49024" spans="4:5" ht="15" customHeight="1">
      <c r="D49024" s="76"/>
      <c r="E49024" s="573"/>
    </row>
    <row r="49025" spans="4:5" ht="15" customHeight="1">
      <c r="D49025" s="76"/>
      <c r="E49025" s="573"/>
    </row>
    <row r="49026" spans="4:5" ht="15" customHeight="1">
      <c r="D49026" s="76"/>
      <c r="E49026" s="573"/>
    </row>
    <row r="49027" spans="4:5" ht="15" customHeight="1">
      <c r="D49027" s="76"/>
      <c r="E49027" s="573"/>
    </row>
    <row r="49028" spans="4:5" ht="15" customHeight="1">
      <c r="D49028" s="76"/>
      <c r="E49028" s="573"/>
    </row>
    <row r="49029" spans="4:5" ht="15" customHeight="1">
      <c r="D49029" s="76"/>
      <c r="E49029" s="573"/>
    </row>
    <row r="49030" spans="4:5" ht="15" customHeight="1">
      <c r="D49030" s="76"/>
      <c r="E49030" s="573"/>
    </row>
    <row r="49031" spans="4:5" ht="15" customHeight="1">
      <c r="D49031" s="76"/>
      <c r="E49031" s="573"/>
    </row>
    <row r="49032" spans="4:5" ht="15" customHeight="1">
      <c r="D49032" s="76"/>
      <c r="E49032" s="573"/>
    </row>
    <row r="49033" spans="4:5" ht="15" customHeight="1">
      <c r="D49033" s="76"/>
      <c r="E49033" s="573"/>
    </row>
    <row r="49034" spans="4:5" ht="15" customHeight="1">
      <c r="D49034" s="76"/>
      <c r="E49034" s="573"/>
    </row>
    <row r="49035" spans="4:5" ht="15" customHeight="1">
      <c r="D49035" s="76"/>
      <c r="E49035" s="573"/>
    </row>
    <row r="49036" spans="4:5" ht="15" customHeight="1">
      <c r="D49036" s="76"/>
      <c r="E49036" s="573"/>
    </row>
    <row r="49037" spans="4:5" ht="15" customHeight="1">
      <c r="D49037" s="76"/>
      <c r="E49037" s="573"/>
    </row>
    <row r="49038" spans="4:5" ht="15" customHeight="1">
      <c r="D49038" s="76"/>
      <c r="E49038" s="573"/>
    </row>
    <row r="49039" spans="4:5" ht="15" customHeight="1">
      <c r="D49039" s="76"/>
      <c r="E49039" s="573"/>
    </row>
    <row r="49040" spans="4:5" ht="15" customHeight="1">
      <c r="D49040" s="76"/>
      <c r="E49040" s="573"/>
    </row>
    <row r="49041" spans="4:5" ht="15" customHeight="1">
      <c r="D49041" s="76"/>
      <c r="E49041" s="573"/>
    </row>
    <row r="49042" spans="4:5" ht="15" customHeight="1">
      <c r="D49042" s="76"/>
      <c r="E49042" s="573"/>
    </row>
    <row r="49043" spans="4:5" ht="15" customHeight="1">
      <c r="D49043" s="76"/>
      <c r="E49043" s="573"/>
    </row>
    <row r="49044" spans="4:5" ht="15" customHeight="1">
      <c r="D49044" s="76"/>
      <c r="E49044" s="573"/>
    </row>
    <row r="49045" spans="4:5" ht="15" customHeight="1">
      <c r="D49045" s="76"/>
      <c r="E49045" s="573"/>
    </row>
    <row r="49046" spans="4:5" ht="15" customHeight="1">
      <c r="D49046" s="76"/>
      <c r="E49046" s="573"/>
    </row>
    <row r="49047" spans="4:5" ht="15" customHeight="1">
      <c r="D49047" s="76"/>
      <c r="E49047" s="573"/>
    </row>
    <row r="49048" spans="4:5" ht="15" customHeight="1">
      <c r="D49048" s="76"/>
      <c r="E49048" s="573"/>
    </row>
    <row r="49049" spans="4:5" ht="15" customHeight="1">
      <c r="D49049" s="76"/>
      <c r="E49049" s="573"/>
    </row>
    <row r="49050" spans="4:5" ht="15" customHeight="1">
      <c r="D49050" s="76"/>
      <c r="E49050" s="573"/>
    </row>
    <row r="49051" spans="4:5" ht="15" customHeight="1">
      <c r="D49051" s="76"/>
      <c r="E49051" s="573"/>
    </row>
    <row r="49052" spans="4:5" ht="15" customHeight="1">
      <c r="D49052" s="76"/>
      <c r="E49052" s="573"/>
    </row>
    <row r="49053" spans="4:5" ht="15" customHeight="1">
      <c r="D49053" s="76"/>
      <c r="E49053" s="573"/>
    </row>
    <row r="49054" spans="4:5" ht="15" customHeight="1">
      <c r="D49054" s="76"/>
      <c r="E49054" s="573"/>
    </row>
    <row r="49055" spans="4:5" ht="15" customHeight="1">
      <c r="D49055" s="76"/>
      <c r="E49055" s="573"/>
    </row>
    <row r="49056" spans="4:5" ht="15" customHeight="1">
      <c r="D49056" s="76"/>
      <c r="E49056" s="573"/>
    </row>
    <row r="49057" spans="4:5" ht="15" customHeight="1">
      <c r="D49057" s="76"/>
      <c r="E49057" s="573"/>
    </row>
    <row r="49058" spans="4:5" ht="15" customHeight="1">
      <c r="D49058" s="76"/>
      <c r="E49058" s="573"/>
    </row>
    <row r="49059" spans="4:5" ht="15" customHeight="1">
      <c r="D49059" s="76"/>
      <c r="E49059" s="573"/>
    </row>
    <row r="49060" spans="4:5" ht="15" customHeight="1">
      <c r="D49060" s="76"/>
      <c r="E49060" s="573"/>
    </row>
    <row r="49061" spans="4:5" ht="15" customHeight="1">
      <c r="D49061" s="76"/>
      <c r="E49061" s="573"/>
    </row>
    <row r="49062" spans="4:5" ht="15" customHeight="1">
      <c r="D49062" s="76"/>
      <c r="E49062" s="573"/>
    </row>
    <row r="49063" spans="4:5" ht="15" customHeight="1">
      <c r="D49063" s="76"/>
      <c r="E49063" s="573"/>
    </row>
    <row r="49064" spans="4:5" ht="15" customHeight="1">
      <c r="D49064" s="76"/>
      <c r="E49064" s="573"/>
    </row>
    <row r="49065" spans="4:5" ht="15" customHeight="1">
      <c r="D49065" s="76"/>
      <c r="E49065" s="573"/>
    </row>
    <row r="49066" spans="4:5" ht="15" customHeight="1">
      <c r="D49066" s="76"/>
      <c r="E49066" s="573"/>
    </row>
    <row r="49067" spans="4:5" ht="15" customHeight="1">
      <c r="D49067" s="76"/>
      <c r="E49067" s="573"/>
    </row>
    <row r="49068" spans="4:5" ht="15" customHeight="1">
      <c r="D49068" s="76"/>
      <c r="E49068" s="573"/>
    </row>
    <row r="49069" spans="4:5" ht="15" customHeight="1">
      <c r="D49069" s="76"/>
      <c r="E49069" s="573"/>
    </row>
    <row r="49070" spans="4:5" ht="15" customHeight="1">
      <c r="D49070" s="76"/>
      <c r="E49070" s="573"/>
    </row>
    <row r="49071" spans="4:5" ht="15" customHeight="1">
      <c r="D49071" s="76"/>
      <c r="E49071" s="573"/>
    </row>
    <row r="49072" spans="4:5" ht="15" customHeight="1">
      <c r="D49072" s="76"/>
      <c r="E49072" s="573"/>
    </row>
    <row r="49073" spans="4:5" ht="15" customHeight="1">
      <c r="D49073" s="76"/>
      <c r="E49073" s="573"/>
    </row>
    <row r="49074" spans="4:5" ht="15" customHeight="1">
      <c r="D49074" s="76"/>
      <c r="E49074" s="573"/>
    </row>
    <row r="49075" spans="4:5" ht="15" customHeight="1">
      <c r="D49075" s="76"/>
      <c r="E49075" s="573"/>
    </row>
    <row r="49076" spans="4:5" ht="15" customHeight="1">
      <c r="D49076" s="76"/>
      <c r="E49076" s="573"/>
    </row>
    <row r="49077" spans="4:5" ht="15" customHeight="1">
      <c r="D49077" s="76"/>
      <c r="E49077" s="573"/>
    </row>
    <row r="49078" spans="4:5" ht="15" customHeight="1">
      <c r="D49078" s="76"/>
      <c r="E49078" s="573"/>
    </row>
    <row r="49079" spans="4:5" ht="15" customHeight="1">
      <c r="D49079" s="76"/>
      <c r="E49079" s="573"/>
    </row>
    <row r="49080" spans="4:5" ht="15" customHeight="1">
      <c r="D49080" s="76"/>
      <c r="E49080" s="573"/>
    </row>
    <row r="49081" spans="4:5" ht="15" customHeight="1">
      <c r="D49081" s="76"/>
      <c r="E49081" s="573"/>
    </row>
    <row r="49082" spans="4:5" ht="15" customHeight="1">
      <c r="D49082" s="76"/>
      <c r="E49082" s="573"/>
    </row>
    <row r="49083" spans="4:5" ht="15" customHeight="1">
      <c r="D49083" s="76"/>
      <c r="E49083" s="573"/>
    </row>
    <row r="49084" spans="4:5" ht="15" customHeight="1">
      <c r="D49084" s="76"/>
      <c r="E49084" s="573"/>
    </row>
    <row r="49085" spans="4:5" ht="15" customHeight="1">
      <c r="D49085" s="76"/>
      <c r="E49085" s="573"/>
    </row>
    <row r="49086" spans="4:5" ht="15" customHeight="1">
      <c r="D49086" s="76"/>
      <c r="E49086" s="573"/>
    </row>
    <row r="49087" spans="4:5" ht="15" customHeight="1">
      <c r="D49087" s="76"/>
      <c r="E49087" s="573"/>
    </row>
    <row r="49088" spans="4:5" ht="15" customHeight="1">
      <c r="D49088" s="76"/>
      <c r="E49088" s="573"/>
    </row>
    <row r="49089" spans="4:5" ht="15" customHeight="1">
      <c r="D49089" s="76"/>
      <c r="E49089" s="573"/>
    </row>
    <row r="49090" spans="4:5" ht="15" customHeight="1">
      <c r="D49090" s="76"/>
      <c r="E49090" s="573"/>
    </row>
    <row r="49091" spans="4:5" ht="15" customHeight="1">
      <c r="D49091" s="76"/>
      <c r="E49091" s="573"/>
    </row>
    <row r="49092" spans="4:5" ht="15" customHeight="1">
      <c r="D49092" s="76"/>
      <c r="E49092" s="573"/>
    </row>
    <row r="49093" spans="4:5" ht="15" customHeight="1">
      <c r="D49093" s="76"/>
      <c r="E49093" s="573"/>
    </row>
    <row r="49094" spans="4:5" ht="15" customHeight="1">
      <c r="D49094" s="76"/>
      <c r="E49094" s="573"/>
    </row>
    <row r="49095" spans="4:5" ht="15" customHeight="1">
      <c r="D49095" s="76"/>
      <c r="E49095" s="573"/>
    </row>
    <row r="49096" spans="4:5" ht="15" customHeight="1">
      <c r="D49096" s="76"/>
      <c r="E49096" s="573"/>
    </row>
    <row r="49097" spans="4:5" ht="15" customHeight="1">
      <c r="D49097" s="76"/>
      <c r="E49097" s="573"/>
    </row>
    <row r="49098" spans="4:5" ht="15" customHeight="1">
      <c r="D49098" s="76"/>
      <c r="E49098" s="573"/>
    </row>
    <row r="49099" spans="4:5" ht="15" customHeight="1">
      <c r="D49099" s="76"/>
      <c r="E49099" s="573"/>
    </row>
    <row r="49100" spans="4:5" ht="15" customHeight="1">
      <c r="D49100" s="76"/>
      <c r="E49100" s="573"/>
    </row>
    <row r="49101" spans="4:5" ht="15" customHeight="1">
      <c r="D49101" s="76"/>
      <c r="E49101" s="573"/>
    </row>
    <row r="49102" spans="4:5" ht="15" customHeight="1">
      <c r="D49102" s="76"/>
      <c r="E49102" s="573"/>
    </row>
    <row r="49103" spans="4:5" ht="15" customHeight="1">
      <c r="D49103" s="76"/>
      <c r="E49103" s="573"/>
    </row>
    <row r="49104" spans="4:5" ht="15" customHeight="1">
      <c r="D49104" s="76"/>
      <c r="E49104" s="573"/>
    </row>
    <row r="49105" spans="4:5" ht="15" customHeight="1">
      <c r="D49105" s="76"/>
      <c r="E49105" s="573"/>
    </row>
    <row r="49106" spans="4:5" ht="15" customHeight="1">
      <c r="D49106" s="76"/>
      <c r="E49106" s="573"/>
    </row>
    <row r="49107" spans="4:5" ht="15" customHeight="1">
      <c r="D49107" s="76"/>
      <c r="E49107" s="573"/>
    </row>
    <row r="49108" spans="4:5" ht="15" customHeight="1">
      <c r="D49108" s="76"/>
      <c r="E49108" s="573"/>
    </row>
    <row r="49109" spans="4:5" ht="15" customHeight="1">
      <c r="D49109" s="76"/>
      <c r="E49109" s="573"/>
    </row>
    <row r="49110" spans="4:5" ht="15" customHeight="1">
      <c r="D49110" s="76"/>
      <c r="E49110" s="573"/>
    </row>
    <row r="49111" spans="4:5" ht="15" customHeight="1">
      <c r="D49111" s="76"/>
      <c r="E49111" s="573"/>
    </row>
    <row r="49112" spans="4:5" ht="15" customHeight="1">
      <c r="D49112" s="76"/>
      <c r="E49112" s="573"/>
    </row>
    <row r="49113" spans="4:5" ht="15" customHeight="1">
      <c r="D49113" s="76"/>
      <c r="E49113" s="573"/>
    </row>
    <row r="49114" spans="4:5" ht="15" customHeight="1">
      <c r="D49114" s="76"/>
      <c r="E49114" s="573"/>
    </row>
    <row r="49115" spans="4:5" ht="15" customHeight="1">
      <c r="D49115" s="76"/>
      <c r="E49115" s="573"/>
    </row>
    <row r="49116" spans="4:5" ht="15" customHeight="1">
      <c r="D49116" s="76"/>
      <c r="E49116" s="573"/>
    </row>
    <row r="49117" spans="4:5" ht="15" customHeight="1">
      <c r="D49117" s="76"/>
      <c r="E49117" s="573"/>
    </row>
    <row r="49118" spans="4:5" ht="15" customHeight="1">
      <c r="D49118" s="76"/>
      <c r="E49118" s="573"/>
    </row>
    <row r="49119" spans="4:5" ht="15" customHeight="1">
      <c r="D49119" s="76"/>
      <c r="E49119" s="573"/>
    </row>
    <row r="49120" spans="4:5" ht="15" customHeight="1">
      <c r="D49120" s="76"/>
      <c r="E49120" s="573"/>
    </row>
    <row r="49121" spans="4:5" ht="15" customHeight="1">
      <c r="D49121" s="76"/>
      <c r="E49121" s="573"/>
    </row>
    <row r="49122" spans="4:5" ht="15" customHeight="1">
      <c r="D49122" s="76"/>
      <c r="E49122" s="573"/>
    </row>
    <row r="49123" spans="4:5" ht="15" customHeight="1">
      <c r="D49123" s="76"/>
      <c r="E49123" s="573"/>
    </row>
    <row r="49124" spans="4:5" ht="15" customHeight="1">
      <c r="D49124" s="76"/>
      <c r="E49124" s="573"/>
    </row>
    <row r="49125" spans="4:5" ht="15" customHeight="1">
      <c r="D49125" s="76"/>
      <c r="E49125" s="573"/>
    </row>
    <row r="49126" spans="4:5" ht="15" customHeight="1">
      <c r="D49126" s="76"/>
      <c r="E49126" s="573"/>
    </row>
    <row r="49127" spans="4:5" ht="15" customHeight="1">
      <c r="D49127" s="76"/>
      <c r="E49127" s="573"/>
    </row>
    <row r="49128" spans="4:5" ht="15" customHeight="1">
      <c r="D49128" s="76"/>
      <c r="E49128" s="573"/>
    </row>
    <row r="49129" spans="4:5" ht="15" customHeight="1">
      <c r="D49129" s="76"/>
      <c r="E49129" s="573"/>
    </row>
    <row r="49130" spans="4:5" ht="15" customHeight="1">
      <c r="D49130" s="76"/>
      <c r="E49130" s="573"/>
    </row>
    <row r="49131" spans="4:5" ht="15" customHeight="1">
      <c r="D49131" s="76"/>
      <c r="E49131" s="573"/>
    </row>
    <row r="49132" spans="4:5" ht="15" customHeight="1">
      <c r="D49132" s="76"/>
      <c r="E49132" s="573"/>
    </row>
    <row r="49133" spans="4:5" ht="15" customHeight="1">
      <c r="D49133" s="76"/>
      <c r="E49133" s="573"/>
    </row>
    <row r="49134" spans="4:5" ht="15" customHeight="1">
      <c r="D49134" s="76"/>
      <c r="E49134" s="573"/>
    </row>
    <row r="49135" spans="4:5" ht="15" customHeight="1">
      <c r="D49135" s="76"/>
      <c r="E49135" s="573"/>
    </row>
    <row r="49136" spans="4:5" ht="15" customHeight="1">
      <c r="D49136" s="76"/>
      <c r="E49136" s="573"/>
    </row>
    <row r="49137" spans="4:5" ht="15" customHeight="1">
      <c r="D49137" s="76"/>
      <c r="E49137" s="573"/>
    </row>
    <row r="49138" spans="4:5" ht="15" customHeight="1">
      <c r="D49138" s="76"/>
      <c r="E49138" s="573"/>
    </row>
    <row r="49139" spans="4:5" ht="15" customHeight="1">
      <c r="D49139" s="76"/>
      <c r="E49139" s="573"/>
    </row>
    <row r="49140" spans="4:5" ht="15" customHeight="1">
      <c r="D49140" s="76"/>
      <c r="E49140" s="573"/>
    </row>
    <row r="49141" spans="4:5" ht="15" customHeight="1">
      <c r="D49141" s="76"/>
      <c r="E49141" s="573"/>
    </row>
    <row r="49142" spans="4:5" ht="15" customHeight="1">
      <c r="D49142" s="76"/>
      <c r="E49142" s="573"/>
    </row>
    <row r="49143" spans="4:5" ht="15" customHeight="1">
      <c r="D49143" s="76"/>
      <c r="E49143" s="573"/>
    </row>
    <row r="49144" spans="4:5" ht="15" customHeight="1">
      <c r="D49144" s="76"/>
      <c r="E49144" s="573"/>
    </row>
    <row r="49145" spans="4:5" ht="15" customHeight="1">
      <c r="D49145" s="76"/>
      <c r="E49145" s="573"/>
    </row>
    <row r="49146" spans="4:5" ht="15" customHeight="1">
      <c r="D49146" s="76"/>
      <c r="E49146" s="573"/>
    </row>
    <row r="49147" spans="4:5" ht="15" customHeight="1">
      <c r="D49147" s="76"/>
      <c r="E49147" s="573"/>
    </row>
    <row r="49148" spans="4:5" ht="15" customHeight="1">
      <c r="D49148" s="76"/>
      <c r="E49148" s="573"/>
    </row>
    <row r="49149" spans="4:5" ht="15" customHeight="1">
      <c r="D49149" s="76"/>
      <c r="E49149" s="573"/>
    </row>
    <row r="49150" spans="4:5" ht="15" customHeight="1">
      <c r="D49150" s="76"/>
      <c r="E49150" s="573"/>
    </row>
    <row r="49151" spans="4:5" ht="15" customHeight="1">
      <c r="D49151" s="76"/>
      <c r="E49151" s="573"/>
    </row>
    <row r="49152" spans="4:5" ht="15" customHeight="1">
      <c r="D49152" s="76"/>
      <c r="E49152" s="573"/>
    </row>
    <row r="49153" spans="4:5" ht="15" customHeight="1">
      <c r="D49153" s="76"/>
      <c r="E49153" s="573"/>
    </row>
    <row r="49154" spans="4:5" ht="15" customHeight="1">
      <c r="D49154" s="76"/>
      <c r="E49154" s="573"/>
    </row>
    <row r="49155" spans="4:5" ht="15" customHeight="1">
      <c r="D49155" s="76"/>
      <c r="E49155" s="573"/>
    </row>
    <row r="49156" spans="4:5" ht="15" customHeight="1">
      <c r="D49156" s="76"/>
      <c r="E49156" s="573"/>
    </row>
    <row r="49157" spans="4:5" ht="15" customHeight="1">
      <c r="D49157" s="76"/>
      <c r="E49157" s="573"/>
    </row>
    <row r="49158" spans="4:5" ht="15" customHeight="1">
      <c r="D49158" s="76"/>
      <c r="E49158" s="573"/>
    </row>
    <row r="49159" spans="4:5" ht="15" customHeight="1">
      <c r="D49159" s="76"/>
      <c r="E49159" s="573"/>
    </row>
    <row r="49160" spans="4:5" ht="15" customHeight="1">
      <c r="D49160" s="76"/>
      <c r="E49160" s="573"/>
    </row>
    <row r="49161" spans="4:5" ht="15" customHeight="1">
      <c r="D49161" s="76"/>
      <c r="E49161" s="573"/>
    </row>
    <row r="49162" spans="4:5" ht="15" customHeight="1">
      <c r="D49162" s="76"/>
      <c r="E49162" s="573"/>
    </row>
    <row r="49163" spans="4:5" ht="15" customHeight="1">
      <c r="D49163" s="76"/>
      <c r="E49163" s="573"/>
    </row>
    <row r="49164" spans="4:5" ht="15" customHeight="1">
      <c r="D49164" s="76"/>
      <c r="E49164" s="573"/>
    </row>
    <row r="49165" spans="4:5" ht="15" customHeight="1">
      <c r="D49165" s="76"/>
      <c r="E49165" s="573"/>
    </row>
    <row r="49166" spans="4:5" ht="15" customHeight="1">
      <c r="D49166" s="76"/>
      <c r="E49166" s="573"/>
    </row>
    <row r="49167" spans="4:5" ht="15" customHeight="1">
      <c r="D49167" s="76"/>
      <c r="E49167" s="573"/>
    </row>
    <row r="49168" spans="4:5" ht="15" customHeight="1">
      <c r="D49168" s="76"/>
      <c r="E49168" s="573"/>
    </row>
    <row r="49169" spans="4:5" ht="15" customHeight="1">
      <c r="D49169" s="76"/>
      <c r="E49169" s="573"/>
    </row>
    <row r="49170" spans="4:5" ht="15" customHeight="1">
      <c r="D49170" s="76"/>
      <c r="E49170" s="573"/>
    </row>
    <row r="49171" spans="4:5" ht="15" customHeight="1">
      <c r="D49171" s="76"/>
      <c r="E49171" s="573"/>
    </row>
    <row r="49172" spans="4:5" ht="15" customHeight="1">
      <c r="D49172" s="76"/>
      <c r="E49172" s="573"/>
    </row>
    <row r="49173" spans="4:5" ht="15" customHeight="1">
      <c r="D49173" s="76"/>
      <c r="E49173" s="573"/>
    </row>
    <row r="49174" spans="4:5" ht="15" customHeight="1">
      <c r="D49174" s="76"/>
      <c r="E49174" s="573"/>
    </row>
    <row r="49175" spans="4:5" ht="15" customHeight="1">
      <c r="D49175" s="76"/>
      <c r="E49175" s="573"/>
    </row>
    <row r="49176" spans="4:5" ht="15" customHeight="1">
      <c r="D49176" s="76"/>
      <c r="E49176" s="573"/>
    </row>
    <row r="49177" spans="4:5" ht="15" customHeight="1">
      <c r="D49177" s="76"/>
      <c r="E49177" s="573"/>
    </row>
    <row r="49178" spans="4:5" ht="15" customHeight="1">
      <c r="D49178" s="76"/>
      <c r="E49178" s="573"/>
    </row>
    <row r="49179" spans="4:5" ht="15" customHeight="1">
      <c r="D49179" s="76"/>
      <c r="E49179" s="573"/>
    </row>
    <row r="49180" spans="4:5" ht="15" customHeight="1">
      <c r="D49180" s="76"/>
      <c r="E49180" s="573"/>
    </row>
    <row r="49181" spans="4:5" ht="15" customHeight="1">
      <c r="D49181" s="76"/>
      <c r="E49181" s="573"/>
    </row>
    <row r="49182" spans="4:5" ht="15" customHeight="1">
      <c r="D49182" s="76"/>
      <c r="E49182" s="573"/>
    </row>
    <row r="49183" spans="4:5" ht="15" customHeight="1">
      <c r="D49183" s="76"/>
      <c r="E49183" s="573"/>
    </row>
    <row r="49184" spans="4:5" ht="15" customHeight="1">
      <c r="D49184" s="76"/>
      <c r="E49184" s="573"/>
    </row>
    <row r="49185" spans="4:5" ht="15" customHeight="1">
      <c r="D49185" s="76"/>
      <c r="E49185" s="573"/>
    </row>
    <row r="49186" spans="4:5" ht="15" customHeight="1">
      <c r="D49186" s="76"/>
      <c r="E49186" s="573"/>
    </row>
    <row r="49187" spans="4:5" ht="15" customHeight="1">
      <c r="D49187" s="76"/>
      <c r="E49187" s="573"/>
    </row>
    <row r="49188" spans="4:5" ht="15" customHeight="1">
      <c r="D49188" s="76"/>
      <c r="E49188" s="573"/>
    </row>
    <row r="49189" spans="4:5" ht="15" customHeight="1">
      <c r="D49189" s="76"/>
      <c r="E49189" s="573"/>
    </row>
    <row r="49190" spans="4:5" ht="15" customHeight="1">
      <c r="D49190" s="76"/>
      <c r="E49190" s="573"/>
    </row>
    <row r="49191" spans="4:5" ht="15" customHeight="1">
      <c r="D49191" s="76"/>
      <c r="E49191" s="573"/>
    </row>
    <row r="49192" spans="4:5" ht="15" customHeight="1">
      <c r="D49192" s="76"/>
      <c r="E49192" s="573"/>
    </row>
    <row r="49193" spans="4:5" ht="15" customHeight="1">
      <c r="D49193" s="76"/>
      <c r="E49193" s="573"/>
    </row>
    <row r="49194" spans="4:5" ht="15" customHeight="1">
      <c r="D49194" s="76"/>
      <c r="E49194" s="573"/>
    </row>
    <row r="49195" spans="4:5" ht="15" customHeight="1">
      <c r="D49195" s="76"/>
      <c r="E49195" s="573"/>
    </row>
    <row r="49196" spans="4:5" ht="15" customHeight="1">
      <c r="D49196" s="76"/>
      <c r="E49196" s="573"/>
    </row>
    <row r="49197" spans="4:5" ht="15" customHeight="1">
      <c r="D49197" s="76"/>
      <c r="E49197" s="573"/>
    </row>
    <row r="49198" spans="4:5" ht="15" customHeight="1">
      <c r="D49198" s="76"/>
      <c r="E49198" s="573"/>
    </row>
    <row r="49199" spans="4:5" ht="15" customHeight="1">
      <c r="D49199" s="76"/>
      <c r="E49199" s="573"/>
    </row>
    <row r="49200" spans="4:5" ht="15" customHeight="1">
      <c r="D49200" s="76"/>
      <c r="E49200" s="573"/>
    </row>
    <row r="49201" spans="4:5" ht="15" customHeight="1">
      <c r="D49201" s="76"/>
      <c r="E49201" s="573"/>
    </row>
    <row r="49202" spans="4:5" ht="15" customHeight="1">
      <c r="D49202" s="76"/>
      <c r="E49202" s="573"/>
    </row>
    <row r="49203" spans="4:5" ht="15" customHeight="1">
      <c r="D49203" s="76"/>
      <c r="E49203" s="573"/>
    </row>
    <row r="49204" spans="4:5" ht="15" customHeight="1">
      <c r="D49204" s="76"/>
      <c r="E49204" s="573"/>
    </row>
    <row r="49205" spans="4:5" ht="15" customHeight="1">
      <c r="D49205" s="76"/>
      <c r="E49205" s="573"/>
    </row>
    <row r="49206" spans="4:5" ht="15" customHeight="1">
      <c r="D49206" s="76"/>
      <c r="E49206" s="573"/>
    </row>
    <row r="49207" spans="4:5" ht="15" customHeight="1">
      <c r="D49207" s="76"/>
      <c r="E49207" s="573"/>
    </row>
    <row r="49208" spans="4:5" ht="15" customHeight="1">
      <c r="D49208" s="76"/>
      <c r="E49208" s="573"/>
    </row>
    <row r="49209" spans="4:5" ht="15" customHeight="1">
      <c r="D49209" s="76"/>
      <c r="E49209" s="573"/>
    </row>
    <row r="49210" spans="4:5" ht="15" customHeight="1">
      <c r="D49210" s="76"/>
      <c r="E49210" s="573"/>
    </row>
    <row r="49211" spans="4:5" ht="15" customHeight="1">
      <c r="D49211" s="76"/>
      <c r="E49211" s="573"/>
    </row>
    <row r="49212" spans="4:5" ht="15" customHeight="1">
      <c r="D49212" s="76"/>
      <c r="E49212" s="573"/>
    </row>
    <row r="49213" spans="4:5" ht="15" customHeight="1">
      <c r="D49213" s="76"/>
      <c r="E49213" s="573"/>
    </row>
    <row r="49214" spans="4:5" ht="15" customHeight="1">
      <c r="D49214" s="76"/>
      <c r="E49214" s="573"/>
    </row>
    <row r="49215" spans="4:5" ht="15" customHeight="1">
      <c r="D49215" s="76"/>
      <c r="E49215" s="573"/>
    </row>
    <row r="49216" spans="4:5" ht="15" customHeight="1">
      <c r="D49216" s="76"/>
      <c r="E49216" s="573"/>
    </row>
    <row r="49217" spans="4:5" ht="15" customHeight="1">
      <c r="D49217" s="76"/>
      <c r="E49217" s="573"/>
    </row>
    <row r="49218" spans="4:5" ht="15" customHeight="1">
      <c r="D49218" s="76"/>
      <c r="E49218" s="573"/>
    </row>
    <row r="49219" spans="4:5" ht="15" customHeight="1">
      <c r="D49219" s="76"/>
      <c r="E49219" s="573"/>
    </row>
    <row r="49220" spans="4:5" ht="15" customHeight="1">
      <c r="D49220" s="76"/>
      <c r="E49220" s="573"/>
    </row>
    <row r="49221" spans="4:5" ht="15" customHeight="1">
      <c r="D49221" s="76"/>
      <c r="E49221" s="573"/>
    </row>
    <row r="49222" spans="4:5" ht="15" customHeight="1">
      <c r="D49222" s="76"/>
      <c r="E49222" s="573"/>
    </row>
    <row r="49223" spans="4:5" ht="15" customHeight="1">
      <c r="D49223" s="76"/>
      <c r="E49223" s="573"/>
    </row>
    <row r="49224" spans="4:5" ht="15" customHeight="1">
      <c r="D49224" s="76"/>
      <c r="E49224" s="573"/>
    </row>
    <row r="49225" spans="4:5" ht="15" customHeight="1">
      <c r="D49225" s="76"/>
      <c r="E49225" s="573"/>
    </row>
    <row r="49226" spans="4:5" ht="15" customHeight="1">
      <c r="D49226" s="76"/>
      <c r="E49226" s="573"/>
    </row>
    <row r="49227" spans="4:5" ht="15" customHeight="1">
      <c r="D49227" s="76"/>
      <c r="E49227" s="573"/>
    </row>
    <row r="49228" spans="4:5" ht="15" customHeight="1">
      <c r="D49228" s="76"/>
      <c r="E49228" s="573"/>
    </row>
    <row r="49229" spans="4:5" ht="15" customHeight="1">
      <c r="D49229" s="76"/>
      <c r="E49229" s="573"/>
    </row>
    <row r="49230" spans="4:5" ht="15" customHeight="1">
      <c r="D49230" s="76"/>
      <c r="E49230" s="573"/>
    </row>
    <row r="49231" spans="4:5" ht="15" customHeight="1">
      <c r="D49231" s="76"/>
      <c r="E49231" s="573"/>
    </row>
    <row r="49232" spans="4:5" ht="15" customHeight="1">
      <c r="D49232" s="76"/>
      <c r="E49232" s="573"/>
    </row>
    <row r="49233" spans="4:5" ht="15" customHeight="1">
      <c r="D49233" s="76"/>
      <c r="E49233" s="573"/>
    </row>
    <row r="49234" spans="4:5" ht="15" customHeight="1">
      <c r="D49234" s="76"/>
      <c r="E49234" s="573"/>
    </row>
    <row r="49235" spans="4:5" ht="15" customHeight="1">
      <c r="D49235" s="76"/>
      <c r="E49235" s="573"/>
    </row>
    <row r="49236" spans="4:5" ht="15" customHeight="1">
      <c r="D49236" s="76"/>
      <c r="E49236" s="573"/>
    </row>
    <row r="49237" spans="4:5" ht="15" customHeight="1">
      <c r="D49237" s="76"/>
      <c r="E49237" s="573"/>
    </row>
    <row r="49238" spans="4:5" ht="15" customHeight="1">
      <c r="D49238" s="76"/>
      <c r="E49238" s="573"/>
    </row>
    <row r="49239" spans="4:5" ht="15" customHeight="1">
      <c r="D49239" s="76"/>
      <c r="E49239" s="573"/>
    </row>
    <row r="49240" spans="4:5" ht="15" customHeight="1">
      <c r="D49240" s="76"/>
      <c r="E49240" s="573"/>
    </row>
    <row r="49241" spans="4:5" ht="15" customHeight="1">
      <c r="D49241" s="76"/>
      <c r="E49241" s="573"/>
    </row>
    <row r="49242" spans="4:5" ht="15" customHeight="1">
      <c r="D49242" s="76"/>
      <c r="E49242" s="573"/>
    </row>
    <row r="49243" spans="4:5" ht="15" customHeight="1">
      <c r="D49243" s="76"/>
      <c r="E49243" s="573"/>
    </row>
    <row r="49244" spans="4:5" ht="15" customHeight="1">
      <c r="D49244" s="76"/>
      <c r="E49244" s="573"/>
    </row>
    <row r="49245" spans="4:5" ht="15" customHeight="1">
      <c r="D49245" s="76"/>
      <c r="E49245" s="573"/>
    </row>
    <row r="49246" spans="4:5" ht="15" customHeight="1">
      <c r="D49246" s="76"/>
      <c r="E49246" s="573"/>
    </row>
    <row r="49247" spans="4:5" ht="15" customHeight="1">
      <c r="D49247" s="76"/>
      <c r="E49247" s="573"/>
    </row>
    <row r="49248" spans="4:5" ht="15" customHeight="1">
      <c r="D49248" s="76"/>
      <c r="E49248" s="573"/>
    </row>
    <row r="49249" spans="4:5" ht="15" customHeight="1">
      <c r="D49249" s="76"/>
      <c r="E49249" s="573"/>
    </row>
    <row r="49250" spans="4:5" ht="15" customHeight="1">
      <c r="D49250" s="76"/>
      <c r="E49250" s="573"/>
    </row>
    <row r="49251" spans="4:5" ht="15" customHeight="1">
      <c r="D49251" s="76"/>
      <c r="E49251" s="573"/>
    </row>
    <row r="49252" spans="4:5" ht="15" customHeight="1">
      <c r="D49252" s="76"/>
      <c r="E49252" s="573"/>
    </row>
    <row r="49253" spans="4:5" ht="15" customHeight="1">
      <c r="D49253" s="76"/>
      <c r="E49253" s="573"/>
    </row>
    <row r="49254" spans="4:5" ht="15" customHeight="1">
      <c r="D49254" s="76"/>
      <c r="E49254" s="573"/>
    </row>
    <row r="49255" spans="4:5" ht="15" customHeight="1">
      <c r="D49255" s="76"/>
      <c r="E49255" s="573"/>
    </row>
    <row r="49256" spans="4:5" ht="15" customHeight="1">
      <c r="D49256" s="76"/>
      <c r="E49256" s="573"/>
    </row>
    <row r="49257" spans="4:5" ht="15" customHeight="1">
      <c r="D49257" s="76"/>
      <c r="E49257" s="573"/>
    </row>
    <row r="49258" spans="4:5" ht="15" customHeight="1">
      <c r="D49258" s="76"/>
      <c r="E49258" s="573"/>
    </row>
    <row r="49259" spans="4:5" ht="15" customHeight="1">
      <c r="D49259" s="76"/>
      <c r="E49259" s="573"/>
    </row>
    <row r="49260" spans="4:5" ht="15" customHeight="1">
      <c r="D49260" s="76"/>
      <c r="E49260" s="573"/>
    </row>
    <row r="49261" spans="4:5" ht="15" customHeight="1">
      <c r="D49261" s="76"/>
      <c r="E49261" s="573"/>
    </row>
    <row r="49262" spans="4:5" ht="15" customHeight="1">
      <c r="D49262" s="76"/>
      <c r="E49262" s="573"/>
    </row>
    <row r="49263" spans="4:5" ht="15" customHeight="1">
      <c r="D49263" s="76"/>
      <c r="E49263" s="573"/>
    </row>
    <row r="49264" spans="4:5" ht="15" customHeight="1">
      <c r="D49264" s="76"/>
      <c r="E49264" s="573"/>
    </row>
    <row r="49265" spans="4:5" ht="15" customHeight="1">
      <c r="D49265" s="76"/>
      <c r="E49265" s="573"/>
    </row>
    <row r="49266" spans="4:5" ht="15" customHeight="1">
      <c r="D49266" s="76"/>
      <c r="E49266" s="573"/>
    </row>
    <row r="49267" spans="4:5" ht="15" customHeight="1">
      <c r="D49267" s="76"/>
      <c r="E49267" s="573"/>
    </row>
    <row r="49268" spans="4:5" ht="15" customHeight="1">
      <c r="D49268" s="76"/>
      <c r="E49268" s="573"/>
    </row>
    <row r="49269" spans="4:5" ht="15" customHeight="1">
      <c r="D49269" s="76"/>
      <c r="E49269" s="573"/>
    </row>
    <row r="49270" spans="4:5" ht="15" customHeight="1">
      <c r="D49270" s="76"/>
      <c r="E49270" s="573"/>
    </row>
    <row r="49271" spans="4:5" ht="15" customHeight="1">
      <c r="D49271" s="76"/>
      <c r="E49271" s="573"/>
    </row>
    <row r="49272" spans="4:5" ht="15" customHeight="1">
      <c r="D49272" s="76"/>
      <c r="E49272" s="573"/>
    </row>
    <row r="49273" spans="4:5" ht="15" customHeight="1">
      <c r="D49273" s="76"/>
      <c r="E49273" s="573"/>
    </row>
    <row r="49274" spans="4:5" ht="15" customHeight="1">
      <c r="D49274" s="76"/>
      <c r="E49274" s="573"/>
    </row>
    <row r="49275" spans="4:5" ht="15" customHeight="1">
      <c r="D49275" s="76"/>
      <c r="E49275" s="573"/>
    </row>
    <row r="49276" spans="4:5" ht="15" customHeight="1">
      <c r="D49276" s="76"/>
      <c r="E49276" s="573"/>
    </row>
    <row r="49277" spans="4:5" ht="15" customHeight="1">
      <c r="D49277" s="76"/>
      <c r="E49277" s="573"/>
    </row>
    <row r="49278" spans="4:5" ht="15" customHeight="1">
      <c r="D49278" s="76"/>
      <c r="E49278" s="573"/>
    </row>
    <row r="49279" spans="4:5" ht="15" customHeight="1">
      <c r="D49279" s="76"/>
      <c r="E49279" s="573"/>
    </row>
    <row r="49280" spans="4:5" ht="15" customHeight="1">
      <c r="D49280" s="76"/>
      <c r="E49280" s="573"/>
    </row>
    <row r="49281" spans="4:5" ht="15" customHeight="1">
      <c r="D49281" s="76"/>
      <c r="E49281" s="573"/>
    </row>
    <row r="49282" spans="4:5" ht="15" customHeight="1">
      <c r="D49282" s="76"/>
      <c r="E49282" s="573"/>
    </row>
    <row r="49283" spans="4:5" ht="15" customHeight="1">
      <c r="D49283" s="76"/>
      <c r="E49283" s="573"/>
    </row>
    <row r="49284" spans="4:5" ht="15" customHeight="1">
      <c r="D49284" s="76"/>
      <c r="E49284" s="573"/>
    </row>
    <row r="49285" spans="4:5" ht="15" customHeight="1">
      <c r="D49285" s="76"/>
      <c r="E49285" s="573"/>
    </row>
    <row r="49286" spans="4:5" ht="15" customHeight="1">
      <c r="D49286" s="76"/>
      <c r="E49286" s="573"/>
    </row>
    <row r="49287" spans="4:5" ht="15" customHeight="1">
      <c r="D49287" s="76"/>
      <c r="E49287" s="573"/>
    </row>
    <row r="49288" spans="4:5" ht="15" customHeight="1">
      <c r="D49288" s="76"/>
      <c r="E49288" s="573"/>
    </row>
    <row r="49289" spans="4:5" ht="15" customHeight="1">
      <c r="D49289" s="76"/>
      <c r="E49289" s="573"/>
    </row>
    <row r="49290" spans="4:5" ht="15" customHeight="1">
      <c r="D49290" s="76"/>
      <c r="E49290" s="573"/>
    </row>
    <row r="49291" spans="4:5" ht="15" customHeight="1">
      <c r="D49291" s="76"/>
      <c r="E49291" s="573"/>
    </row>
    <row r="49292" spans="4:5" ht="15" customHeight="1">
      <c r="D49292" s="76"/>
      <c r="E49292" s="573"/>
    </row>
    <row r="49293" spans="4:5" ht="15" customHeight="1">
      <c r="D49293" s="76"/>
      <c r="E49293" s="573"/>
    </row>
    <row r="49294" spans="4:5" ht="15" customHeight="1">
      <c r="D49294" s="76"/>
      <c r="E49294" s="573"/>
    </row>
    <row r="49295" spans="4:5" ht="15" customHeight="1">
      <c r="D49295" s="76"/>
      <c r="E49295" s="573"/>
    </row>
    <row r="49296" spans="4:5" ht="15" customHeight="1">
      <c r="D49296" s="76"/>
      <c r="E49296" s="573"/>
    </row>
    <row r="49297" spans="4:5" ht="15" customHeight="1">
      <c r="D49297" s="76"/>
      <c r="E49297" s="573"/>
    </row>
    <row r="49298" spans="4:5" ht="15" customHeight="1">
      <c r="D49298" s="76"/>
      <c r="E49298" s="573"/>
    </row>
    <row r="49299" spans="4:5" ht="15" customHeight="1">
      <c r="D49299" s="76"/>
      <c r="E49299" s="573"/>
    </row>
    <row r="49300" spans="4:5" ht="15" customHeight="1">
      <c r="D49300" s="76"/>
      <c r="E49300" s="573"/>
    </row>
    <row r="49301" spans="4:5" ht="15" customHeight="1">
      <c r="D49301" s="76"/>
      <c r="E49301" s="573"/>
    </row>
    <row r="49302" spans="4:5" ht="15" customHeight="1">
      <c r="D49302" s="76"/>
      <c r="E49302" s="573"/>
    </row>
    <row r="49303" spans="4:5" ht="15" customHeight="1">
      <c r="D49303" s="76"/>
      <c r="E49303" s="573"/>
    </row>
    <row r="49304" spans="4:5" ht="15" customHeight="1">
      <c r="D49304" s="76"/>
      <c r="E49304" s="573"/>
    </row>
    <row r="49305" spans="4:5" ht="15" customHeight="1">
      <c r="D49305" s="76"/>
      <c r="E49305" s="573"/>
    </row>
    <row r="49306" spans="4:5" ht="15" customHeight="1">
      <c r="D49306" s="76"/>
      <c r="E49306" s="573"/>
    </row>
    <row r="49307" spans="4:5" ht="15" customHeight="1">
      <c r="D49307" s="76"/>
      <c r="E49307" s="573"/>
    </row>
    <row r="49308" spans="4:5" ht="15" customHeight="1">
      <c r="D49308" s="76"/>
      <c r="E49308" s="573"/>
    </row>
    <row r="49309" spans="4:5" ht="15" customHeight="1">
      <c r="D49309" s="76"/>
      <c r="E49309" s="573"/>
    </row>
    <row r="49310" spans="4:5" ht="15" customHeight="1">
      <c r="D49310" s="76"/>
      <c r="E49310" s="573"/>
    </row>
    <row r="49311" spans="4:5" ht="15" customHeight="1">
      <c r="D49311" s="76"/>
      <c r="E49311" s="573"/>
    </row>
    <row r="49312" spans="4:5" ht="15" customHeight="1">
      <c r="D49312" s="76"/>
      <c r="E49312" s="573"/>
    </row>
    <row r="49313" spans="4:5" ht="15" customHeight="1">
      <c r="D49313" s="76"/>
      <c r="E49313" s="573"/>
    </row>
    <row r="49314" spans="4:5" ht="15" customHeight="1">
      <c r="D49314" s="76"/>
      <c r="E49314" s="573"/>
    </row>
    <row r="49315" spans="4:5" ht="15" customHeight="1">
      <c r="D49315" s="76"/>
      <c r="E49315" s="573"/>
    </row>
    <row r="49316" spans="4:5" ht="15" customHeight="1">
      <c r="D49316" s="76"/>
      <c r="E49316" s="573"/>
    </row>
    <row r="49317" spans="4:5" ht="15" customHeight="1">
      <c r="D49317" s="76"/>
      <c r="E49317" s="573"/>
    </row>
    <row r="49318" spans="4:5" ht="15" customHeight="1">
      <c r="D49318" s="76"/>
      <c r="E49318" s="573"/>
    </row>
    <row r="49319" spans="4:5" ht="15" customHeight="1">
      <c r="D49319" s="76"/>
      <c r="E49319" s="573"/>
    </row>
    <row r="49320" spans="4:5" ht="15" customHeight="1">
      <c r="D49320" s="76"/>
      <c r="E49320" s="573"/>
    </row>
    <row r="49321" spans="4:5" ht="15" customHeight="1">
      <c r="D49321" s="76"/>
      <c r="E49321" s="573"/>
    </row>
    <row r="49322" spans="4:5" ht="15" customHeight="1">
      <c r="D49322" s="76"/>
      <c r="E49322" s="573"/>
    </row>
    <row r="49323" spans="4:5" ht="15" customHeight="1">
      <c r="D49323" s="76"/>
      <c r="E49323" s="573"/>
    </row>
    <row r="49324" spans="4:5" ht="15" customHeight="1">
      <c r="D49324" s="76"/>
      <c r="E49324" s="573"/>
    </row>
    <row r="49325" spans="4:5" ht="15" customHeight="1">
      <c r="D49325" s="76"/>
      <c r="E49325" s="573"/>
    </row>
    <row r="49326" spans="4:5" ht="15" customHeight="1">
      <c r="D49326" s="76"/>
      <c r="E49326" s="573"/>
    </row>
    <row r="49327" spans="4:5" ht="15" customHeight="1">
      <c r="D49327" s="76"/>
      <c r="E49327" s="573"/>
    </row>
    <row r="49328" spans="4:5" ht="15" customHeight="1">
      <c r="D49328" s="76"/>
      <c r="E49328" s="573"/>
    </row>
    <row r="49329" spans="4:5" ht="15" customHeight="1">
      <c r="D49329" s="76"/>
      <c r="E49329" s="573"/>
    </row>
    <row r="49330" spans="4:5" ht="15" customHeight="1">
      <c r="D49330" s="76"/>
      <c r="E49330" s="573"/>
    </row>
    <row r="49331" spans="4:5" ht="15" customHeight="1">
      <c r="D49331" s="76"/>
      <c r="E49331" s="573"/>
    </row>
    <row r="49332" spans="4:5" ht="15" customHeight="1">
      <c r="D49332" s="76"/>
      <c r="E49332" s="573"/>
    </row>
    <row r="49333" spans="4:5" ht="15" customHeight="1">
      <c r="D49333" s="76"/>
      <c r="E49333" s="573"/>
    </row>
    <row r="49334" spans="4:5" ht="15" customHeight="1">
      <c r="D49334" s="76"/>
      <c r="E49334" s="573"/>
    </row>
    <row r="49335" spans="4:5" ht="15" customHeight="1">
      <c r="D49335" s="76"/>
      <c r="E49335" s="573"/>
    </row>
    <row r="49336" spans="4:5" ht="15" customHeight="1">
      <c r="D49336" s="76"/>
      <c r="E49336" s="573"/>
    </row>
    <row r="49337" spans="4:5" ht="15" customHeight="1">
      <c r="D49337" s="76"/>
      <c r="E49337" s="573"/>
    </row>
    <row r="49338" spans="4:5" ht="15" customHeight="1">
      <c r="D49338" s="76"/>
      <c r="E49338" s="573"/>
    </row>
    <row r="49339" spans="4:5" ht="15" customHeight="1">
      <c r="D49339" s="76"/>
      <c r="E49339" s="573"/>
    </row>
    <row r="49340" spans="4:5" ht="15" customHeight="1">
      <c r="D49340" s="76"/>
      <c r="E49340" s="573"/>
    </row>
    <row r="49341" spans="4:5" ht="15" customHeight="1">
      <c r="D49341" s="76"/>
      <c r="E49341" s="573"/>
    </row>
    <row r="49342" spans="4:5" ht="15" customHeight="1">
      <c r="D49342" s="76"/>
      <c r="E49342" s="573"/>
    </row>
    <row r="49343" spans="4:5" ht="15" customHeight="1">
      <c r="D49343" s="76"/>
      <c r="E49343" s="573"/>
    </row>
    <row r="49344" spans="4:5" ht="15" customHeight="1">
      <c r="D49344" s="76"/>
      <c r="E49344" s="573"/>
    </row>
    <row r="49345" spans="4:5" ht="15" customHeight="1">
      <c r="D49345" s="76"/>
      <c r="E49345" s="573"/>
    </row>
    <row r="49346" spans="4:5" ht="15" customHeight="1">
      <c r="D49346" s="76"/>
      <c r="E49346" s="573"/>
    </row>
    <row r="49347" spans="4:5" ht="15" customHeight="1">
      <c r="D49347" s="76"/>
      <c r="E49347" s="573"/>
    </row>
    <row r="49348" spans="4:5" ht="15" customHeight="1">
      <c r="D49348" s="76"/>
      <c r="E49348" s="573"/>
    </row>
    <row r="49349" spans="4:5" ht="15" customHeight="1">
      <c r="D49349" s="76"/>
      <c r="E49349" s="573"/>
    </row>
    <row r="49350" spans="4:5" ht="15" customHeight="1">
      <c r="D49350" s="76"/>
      <c r="E49350" s="573"/>
    </row>
    <row r="49351" spans="4:5" ht="15" customHeight="1">
      <c r="D49351" s="76"/>
      <c r="E49351" s="573"/>
    </row>
    <row r="49352" spans="4:5" ht="15" customHeight="1">
      <c r="D49352" s="76"/>
      <c r="E49352" s="573"/>
    </row>
    <row r="49353" spans="4:5" ht="15" customHeight="1">
      <c r="D49353" s="76"/>
      <c r="E49353" s="573"/>
    </row>
    <row r="49354" spans="4:5" ht="15" customHeight="1">
      <c r="D49354" s="76"/>
      <c r="E49354" s="573"/>
    </row>
    <row r="49355" spans="4:5" ht="15" customHeight="1">
      <c r="D49355" s="76"/>
      <c r="E49355" s="573"/>
    </row>
    <row r="49356" spans="4:5" ht="15" customHeight="1">
      <c r="D49356" s="76"/>
      <c r="E49356" s="573"/>
    </row>
    <row r="49357" spans="4:5" ht="15" customHeight="1">
      <c r="D49357" s="76"/>
      <c r="E49357" s="573"/>
    </row>
    <row r="49358" spans="4:5" ht="15" customHeight="1">
      <c r="D49358" s="76"/>
      <c r="E49358" s="573"/>
    </row>
    <row r="49359" spans="4:5" ht="15" customHeight="1">
      <c r="D49359" s="76"/>
      <c r="E49359" s="573"/>
    </row>
    <row r="49360" spans="4:5" ht="15" customHeight="1">
      <c r="D49360" s="76"/>
      <c r="E49360" s="573"/>
    </row>
    <row r="49361" spans="4:5" ht="15" customHeight="1">
      <c r="D49361" s="76"/>
      <c r="E49361" s="573"/>
    </row>
    <row r="49362" spans="4:5" ht="15" customHeight="1">
      <c r="D49362" s="76"/>
      <c r="E49362" s="573"/>
    </row>
    <row r="49363" spans="4:5" ht="15" customHeight="1">
      <c r="D49363" s="76"/>
      <c r="E49363" s="573"/>
    </row>
    <row r="49364" spans="4:5" ht="15" customHeight="1">
      <c r="D49364" s="76"/>
      <c r="E49364" s="573"/>
    </row>
    <row r="49365" spans="4:5" ht="15" customHeight="1">
      <c r="D49365" s="76"/>
      <c r="E49365" s="573"/>
    </row>
    <row r="49366" spans="4:5" ht="15" customHeight="1">
      <c r="D49366" s="76"/>
      <c r="E49366" s="573"/>
    </row>
    <row r="49367" spans="4:5" ht="15" customHeight="1">
      <c r="D49367" s="76"/>
      <c r="E49367" s="573"/>
    </row>
    <row r="49368" spans="4:5" ht="15" customHeight="1">
      <c r="D49368" s="76"/>
      <c r="E49368" s="573"/>
    </row>
    <row r="49369" spans="4:5" ht="15" customHeight="1">
      <c r="D49369" s="76"/>
      <c r="E49369" s="573"/>
    </row>
    <row r="49370" spans="4:5" ht="15" customHeight="1">
      <c r="D49370" s="76"/>
      <c r="E49370" s="573"/>
    </row>
    <row r="49371" spans="4:5" ht="15" customHeight="1">
      <c r="D49371" s="76"/>
      <c r="E49371" s="573"/>
    </row>
    <row r="49372" spans="4:5" ht="15" customHeight="1">
      <c r="D49372" s="76"/>
      <c r="E49372" s="573"/>
    </row>
    <row r="49373" spans="4:5" ht="15" customHeight="1">
      <c r="D49373" s="76"/>
      <c r="E49373" s="573"/>
    </row>
    <row r="49374" spans="4:5" ht="15" customHeight="1">
      <c r="D49374" s="76"/>
      <c r="E49374" s="573"/>
    </row>
    <row r="49375" spans="4:5" ht="15" customHeight="1">
      <c r="D49375" s="76"/>
      <c r="E49375" s="573"/>
    </row>
    <row r="49376" spans="4:5" ht="15" customHeight="1">
      <c r="D49376" s="76"/>
      <c r="E49376" s="573"/>
    </row>
    <row r="49377" spans="4:5" ht="15" customHeight="1">
      <c r="D49377" s="76"/>
      <c r="E49377" s="573"/>
    </row>
    <row r="49378" spans="4:5" ht="15" customHeight="1">
      <c r="D49378" s="76"/>
      <c r="E49378" s="573"/>
    </row>
    <row r="49379" spans="4:5" ht="15" customHeight="1">
      <c r="D49379" s="76"/>
      <c r="E49379" s="573"/>
    </row>
    <row r="49380" spans="4:5" ht="15" customHeight="1">
      <c r="D49380" s="76"/>
      <c r="E49380" s="573"/>
    </row>
    <row r="49381" spans="4:5" ht="15" customHeight="1">
      <c r="D49381" s="76"/>
      <c r="E49381" s="573"/>
    </row>
    <row r="49382" spans="4:5" ht="15" customHeight="1">
      <c r="D49382" s="76"/>
      <c r="E49382" s="573"/>
    </row>
    <row r="49383" spans="4:5" ht="15" customHeight="1">
      <c r="D49383" s="76"/>
      <c r="E49383" s="573"/>
    </row>
    <row r="49384" spans="4:5" ht="15" customHeight="1">
      <c r="D49384" s="76"/>
      <c r="E49384" s="573"/>
    </row>
    <row r="49385" spans="4:5" ht="15" customHeight="1">
      <c r="D49385" s="76"/>
      <c r="E49385" s="573"/>
    </row>
    <row r="49386" spans="4:5" ht="15" customHeight="1">
      <c r="D49386" s="76"/>
      <c r="E49386" s="573"/>
    </row>
    <row r="49387" spans="4:5" ht="15" customHeight="1">
      <c r="D49387" s="76"/>
      <c r="E49387" s="573"/>
    </row>
    <row r="49388" spans="4:5" ht="15" customHeight="1">
      <c r="D49388" s="76"/>
      <c r="E49388" s="573"/>
    </row>
    <row r="49389" spans="4:5" ht="15" customHeight="1">
      <c r="D49389" s="76"/>
      <c r="E49389" s="573"/>
    </row>
    <row r="49390" spans="4:5" ht="15" customHeight="1">
      <c r="D49390" s="76"/>
      <c r="E49390" s="573"/>
    </row>
    <row r="49391" spans="4:5" ht="15" customHeight="1">
      <c r="D49391" s="76"/>
      <c r="E49391" s="573"/>
    </row>
    <row r="49392" spans="4:5" ht="15" customHeight="1">
      <c r="D49392" s="76"/>
      <c r="E49392" s="573"/>
    </row>
    <row r="49393" spans="4:5" ht="15" customHeight="1">
      <c r="D49393" s="76"/>
      <c r="E49393" s="573"/>
    </row>
    <row r="49394" spans="4:5" ht="15" customHeight="1">
      <c r="D49394" s="76"/>
      <c r="E49394" s="573"/>
    </row>
    <row r="49395" spans="4:5" ht="15" customHeight="1">
      <c r="D49395" s="76"/>
      <c r="E49395" s="573"/>
    </row>
    <row r="49396" spans="4:5" ht="15" customHeight="1">
      <c r="D49396" s="76"/>
      <c r="E49396" s="573"/>
    </row>
    <row r="49397" spans="4:5" ht="15" customHeight="1">
      <c r="D49397" s="76"/>
      <c r="E49397" s="573"/>
    </row>
    <row r="49398" spans="4:5" ht="15" customHeight="1">
      <c r="D49398" s="76"/>
      <c r="E49398" s="573"/>
    </row>
    <row r="49399" spans="4:5" ht="15" customHeight="1">
      <c r="D49399" s="76"/>
      <c r="E49399" s="573"/>
    </row>
    <row r="49400" spans="4:5" ht="15" customHeight="1">
      <c r="D49400" s="76"/>
      <c r="E49400" s="573"/>
    </row>
    <row r="49401" spans="4:5" ht="15" customHeight="1">
      <c r="D49401" s="76"/>
      <c r="E49401" s="573"/>
    </row>
    <row r="49402" spans="4:5" ht="15" customHeight="1">
      <c r="D49402" s="76"/>
      <c r="E49402" s="573"/>
    </row>
    <row r="49403" spans="4:5" ht="15" customHeight="1">
      <c r="D49403" s="76"/>
      <c r="E49403" s="573"/>
    </row>
    <row r="49404" spans="4:5" ht="15" customHeight="1">
      <c r="D49404" s="76"/>
      <c r="E49404" s="573"/>
    </row>
    <row r="49405" spans="4:5" ht="15" customHeight="1">
      <c r="D49405" s="76"/>
      <c r="E49405" s="573"/>
    </row>
    <row r="49406" spans="4:5" ht="15" customHeight="1">
      <c r="D49406" s="76"/>
      <c r="E49406" s="573"/>
    </row>
    <row r="49407" spans="4:5" ht="15" customHeight="1">
      <c r="D49407" s="76"/>
      <c r="E49407" s="573"/>
    </row>
    <row r="49408" spans="4:5" ht="15" customHeight="1">
      <c r="D49408" s="76"/>
      <c r="E49408" s="573"/>
    </row>
    <row r="49409" spans="4:5" ht="15" customHeight="1">
      <c r="D49409" s="76"/>
      <c r="E49409" s="573"/>
    </row>
    <row r="49410" spans="4:5" ht="15" customHeight="1">
      <c r="D49410" s="76"/>
      <c r="E49410" s="573"/>
    </row>
    <row r="49411" spans="4:5" ht="15" customHeight="1">
      <c r="D49411" s="76"/>
      <c r="E49411" s="573"/>
    </row>
    <row r="49412" spans="4:5" ht="15" customHeight="1">
      <c r="D49412" s="76"/>
      <c r="E49412" s="573"/>
    </row>
    <row r="49413" spans="4:5" ht="15" customHeight="1">
      <c r="D49413" s="76"/>
      <c r="E49413" s="573"/>
    </row>
    <row r="49414" spans="4:5" ht="15" customHeight="1">
      <c r="D49414" s="76"/>
      <c r="E49414" s="573"/>
    </row>
    <row r="49415" spans="4:5" ht="15" customHeight="1">
      <c r="D49415" s="76"/>
      <c r="E49415" s="573"/>
    </row>
    <row r="49416" spans="4:5" ht="15" customHeight="1">
      <c r="D49416" s="76"/>
      <c r="E49416" s="573"/>
    </row>
    <row r="49417" spans="4:5" ht="15" customHeight="1">
      <c r="D49417" s="76"/>
      <c r="E49417" s="573"/>
    </row>
    <row r="49418" spans="4:5" ht="15" customHeight="1">
      <c r="D49418" s="76"/>
      <c r="E49418" s="573"/>
    </row>
    <row r="49419" spans="4:5" ht="15" customHeight="1">
      <c r="D49419" s="76"/>
      <c r="E49419" s="573"/>
    </row>
    <row r="49420" spans="4:5" ht="15" customHeight="1">
      <c r="D49420" s="76"/>
      <c r="E49420" s="573"/>
    </row>
    <row r="49421" spans="4:5" ht="15" customHeight="1">
      <c r="D49421" s="76"/>
      <c r="E49421" s="573"/>
    </row>
    <row r="49422" spans="4:5" ht="15" customHeight="1">
      <c r="D49422" s="76"/>
      <c r="E49422" s="573"/>
    </row>
    <row r="49423" spans="4:5" ht="15" customHeight="1">
      <c r="D49423" s="76"/>
      <c r="E49423" s="573"/>
    </row>
    <row r="49424" spans="4:5" ht="15" customHeight="1">
      <c r="D49424" s="76"/>
      <c r="E49424" s="573"/>
    </row>
    <row r="49425" spans="4:5" ht="15" customHeight="1">
      <c r="D49425" s="76"/>
      <c r="E49425" s="573"/>
    </row>
    <row r="49426" spans="4:5" ht="15" customHeight="1">
      <c r="D49426" s="76"/>
      <c r="E49426" s="573"/>
    </row>
    <row r="49427" spans="4:5" ht="15" customHeight="1">
      <c r="D49427" s="76"/>
      <c r="E49427" s="573"/>
    </row>
    <row r="49428" spans="4:5" ht="15" customHeight="1">
      <c r="D49428" s="76"/>
      <c r="E49428" s="573"/>
    </row>
    <row r="49429" spans="4:5" ht="15" customHeight="1">
      <c r="D49429" s="76"/>
      <c r="E49429" s="573"/>
    </row>
    <row r="49430" spans="4:5" ht="15" customHeight="1">
      <c r="D49430" s="76"/>
      <c r="E49430" s="573"/>
    </row>
    <row r="49431" spans="4:5" ht="15" customHeight="1">
      <c r="D49431" s="76"/>
      <c r="E49431" s="573"/>
    </row>
    <row r="49432" spans="4:5" ht="15" customHeight="1">
      <c r="D49432" s="76"/>
      <c r="E49432" s="573"/>
    </row>
    <row r="49433" spans="4:5" ht="15" customHeight="1">
      <c r="D49433" s="76"/>
      <c r="E49433" s="573"/>
    </row>
    <row r="49434" spans="4:5" ht="15" customHeight="1">
      <c r="D49434" s="76"/>
      <c r="E49434" s="573"/>
    </row>
    <row r="49435" spans="4:5" ht="15" customHeight="1">
      <c r="D49435" s="76"/>
      <c r="E49435" s="573"/>
    </row>
    <row r="49436" spans="4:5" ht="15" customHeight="1">
      <c r="D49436" s="76"/>
      <c r="E49436" s="573"/>
    </row>
    <row r="49437" spans="4:5" ht="15" customHeight="1">
      <c r="D49437" s="76"/>
      <c r="E49437" s="573"/>
    </row>
    <row r="49438" spans="4:5" ht="15" customHeight="1">
      <c r="D49438" s="76"/>
      <c r="E49438" s="573"/>
    </row>
    <row r="49439" spans="4:5" ht="15" customHeight="1">
      <c r="D49439" s="76"/>
      <c r="E49439" s="573"/>
    </row>
    <row r="49440" spans="4:5" ht="15" customHeight="1">
      <c r="D49440" s="76"/>
      <c r="E49440" s="573"/>
    </row>
    <row r="49441" spans="4:5" ht="15" customHeight="1">
      <c r="D49441" s="76"/>
      <c r="E49441" s="573"/>
    </row>
    <row r="49442" spans="4:5" ht="15" customHeight="1">
      <c r="D49442" s="76"/>
      <c r="E49442" s="573"/>
    </row>
    <row r="49443" spans="4:5" ht="15" customHeight="1">
      <c r="D49443" s="76"/>
      <c r="E49443" s="573"/>
    </row>
    <row r="49444" spans="4:5" ht="15" customHeight="1">
      <c r="D49444" s="76"/>
      <c r="E49444" s="573"/>
    </row>
    <row r="49445" spans="4:5" ht="15" customHeight="1">
      <c r="D49445" s="76"/>
      <c r="E49445" s="573"/>
    </row>
    <row r="49446" spans="4:5" ht="15" customHeight="1">
      <c r="D49446" s="76"/>
      <c r="E49446" s="573"/>
    </row>
    <row r="49447" spans="4:5" ht="15" customHeight="1">
      <c r="D49447" s="76"/>
      <c r="E49447" s="573"/>
    </row>
    <row r="49448" spans="4:5" ht="15" customHeight="1">
      <c r="D49448" s="76"/>
      <c r="E49448" s="573"/>
    </row>
    <row r="49449" spans="4:5" ht="15" customHeight="1">
      <c r="D49449" s="76"/>
      <c r="E49449" s="573"/>
    </row>
    <row r="49450" spans="4:5" ht="15" customHeight="1">
      <c r="D49450" s="76"/>
      <c r="E49450" s="573"/>
    </row>
    <row r="49451" spans="4:5" ht="15" customHeight="1">
      <c r="D49451" s="76"/>
      <c r="E49451" s="573"/>
    </row>
    <row r="49452" spans="4:5" ht="15" customHeight="1">
      <c r="D49452" s="76"/>
      <c r="E49452" s="573"/>
    </row>
    <row r="49453" spans="4:5" ht="15" customHeight="1">
      <c r="D49453" s="76"/>
      <c r="E49453" s="573"/>
    </row>
    <row r="49454" spans="4:5" ht="15" customHeight="1">
      <c r="D49454" s="76"/>
      <c r="E49454" s="573"/>
    </row>
    <row r="49455" spans="4:5" ht="15" customHeight="1">
      <c r="D49455" s="76"/>
      <c r="E49455" s="573"/>
    </row>
    <row r="49456" spans="4:5" ht="15" customHeight="1">
      <c r="D49456" s="76"/>
      <c r="E49456" s="573"/>
    </row>
    <row r="49457" spans="4:5" ht="15" customHeight="1">
      <c r="D49457" s="76"/>
      <c r="E49457" s="573"/>
    </row>
    <row r="49458" spans="4:5" ht="15" customHeight="1">
      <c r="D49458" s="76"/>
      <c r="E49458" s="573"/>
    </row>
    <row r="49459" spans="4:5" ht="15" customHeight="1">
      <c r="D49459" s="76"/>
      <c r="E49459" s="573"/>
    </row>
    <row r="49460" spans="4:5" ht="15" customHeight="1">
      <c r="D49460" s="76"/>
      <c r="E49460" s="573"/>
    </row>
    <row r="49461" spans="4:5" ht="15" customHeight="1">
      <c r="D49461" s="76"/>
      <c r="E49461" s="573"/>
    </row>
    <row r="49462" spans="4:5" ht="15" customHeight="1">
      <c r="D49462" s="76"/>
      <c r="E49462" s="573"/>
    </row>
    <row r="49463" spans="4:5" ht="15" customHeight="1">
      <c r="D49463" s="76"/>
      <c r="E49463" s="573"/>
    </row>
    <row r="49464" spans="4:5" ht="15" customHeight="1">
      <c r="D49464" s="76"/>
      <c r="E49464" s="573"/>
    </row>
    <row r="49465" spans="4:5" ht="15" customHeight="1">
      <c r="D49465" s="76"/>
      <c r="E49465" s="573"/>
    </row>
    <row r="49466" spans="4:5" ht="15" customHeight="1">
      <c r="D49466" s="76"/>
      <c r="E49466" s="573"/>
    </row>
    <row r="49467" spans="4:5" ht="15" customHeight="1">
      <c r="D49467" s="76"/>
      <c r="E49467" s="573"/>
    </row>
    <row r="49468" spans="4:5" ht="15" customHeight="1">
      <c r="D49468" s="76"/>
      <c r="E49468" s="573"/>
    </row>
    <row r="49469" spans="4:5" ht="15" customHeight="1">
      <c r="D49469" s="76"/>
      <c r="E49469" s="573"/>
    </row>
    <row r="49470" spans="4:5" ht="15" customHeight="1">
      <c r="D49470" s="76"/>
      <c r="E49470" s="573"/>
    </row>
    <row r="49471" spans="4:5" ht="15" customHeight="1">
      <c r="D49471" s="76"/>
      <c r="E49471" s="573"/>
    </row>
    <row r="49472" spans="4:5" ht="15" customHeight="1">
      <c r="D49472" s="76"/>
      <c r="E49472" s="573"/>
    </row>
    <row r="49473" spans="4:5" ht="15" customHeight="1">
      <c r="D49473" s="76"/>
      <c r="E49473" s="573"/>
    </row>
    <row r="49474" spans="4:5" ht="15" customHeight="1">
      <c r="D49474" s="76"/>
      <c r="E49474" s="573"/>
    </row>
    <row r="49475" spans="4:5" ht="15" customHeight="1">
      <c r="D49475" s="76"/>
      <c r="E49475" s="573"/>
    </row>
    <row r="49476" spans="4:5" ht="15" customHeight="1">
      <c r="D49476" s="76"/>
      <c r="E49476" s="573"/>
    </row>
    <row r="49477" spans="4:5" ht="15" customHeight="1">
      <c r="D49477" s="76"/>
      <c r="E49477" s="573"/>
    </row>
    <row r="49478" spans="4:5" ht="15" customHeight="1">
      <c r="D49478" s="76"/>
      <c r="E49478" s="573"/>
    </row>
    <row r="49479" spans="4:5" ht="15" customHeight="1">
      <c r="D49479" s="76"/>
      <c r="E49479" s="573"/>
    </row>
    <row r="49480" spans="4:5" ht="15" customHeight="1">
      <c r="D49480" s="76"/>
      <c r="E49480" s="573"/>
    </row>
    <row r="49481" spans="4:5" ht="15" customHeight="1">
      <c r="D49481" s="76"/>
      <c r="E49481" s="573"/>
    </row>
    <row r="49482" spans="4:5" ht="15" customHeight="1">
      <c r="D49482" s="76"/>
      <c r="E49482" s="573"/>
    </row>
    <row r="49483" spans="4:5" ht="15" customHeight="1">
      <c r="D49483" s="76"/>
      <c r="E49483" s="573"/>
    </row>
    <row r="49484" spans="4:5" ht="15" customHeight="1">
      <c r="D49484" s="76"/>
      <c r="E49484" s="573"/>
    </row>
    <row r="49485" spans="4:5" ht="15" customHeight="1">
      <c r="D49485" s="76"/>
      <c r="E49485" s="573"/>
    </row>
    <row r="49486" spans="4:5" ht="15" customHeight="1">
      <c r="D49486" s="76"/>
      <c r="E49486" s="573"/>
    </row>
    <row r="49487" spans="4:5" ht="15" customHeight="1">
      <c r="D49487" s="76"/>
      <c r="E49487" s="573"/>
    </row>
    <row r="49488" spans="4:5" ht="15" customHeight="1">
      <c r="D49488" s="76"/>
      <c r="E49488" s="573"/>
    </row>
    <row r="49489" spans="4:5" ht="15" customHeight="1">
      <c r="D49489" s="76"/>
      <c r="E49489" s="573"/>
    </row>
    <row r="49490" spans="4:5" ht="15" customHeight="1">
      <c r="D49490" s="76"/>
      <c r="E49490" s="573"/>
    </row>
    <row r="49491" spans="4:5" ht="15" customHeight="1">
      <c r="D49491" s="76"/>
      <c r="E49491" s="573"/>
    </row>
    <row r="49492" spans="4:5" ht="15" customHeight="1">
      <c r="D49492" s="76"/>
      <c r="E49492" s="573"/>
    </row>
    <row r="49493" spans="4:5" ht="15" customHeight="1">
      <c r="D49493" s="76"/>
      <c r="E49493" s="573"/>
    </row>
    <row r="49494" spans="4:5" ht="15" customHeight="1">
      <c r="D49494" s="76"/>
      <c r="E49494" s="573"/>
    </row>
    <row r="49495" spans="4:5" ht="15" customHeight="1">
      <c r="D49495" s="76"/>
      <c r="E49495" s="573"/>
    </row>
    <row r="49496" spans="4:5" ht="15" customHeight="1">
      <c r="D49496" s="76"/>
      <c r="E49496" s="573"/>
    </row>
    <row r="49497" spans="4:5" ht="15" customHeight="1">
      <c r="D49497" s="76"/>
      <c r="E49497" s="573"/>
    </row>
    <row r="49498" spans="4:5" ht="15" customHeight="1">
      <c r="D49498" s="76"/>
      <c r="E49498" s="573"/>
    </row>
    <row r="49499" spans="4:5" ht="15" customHeight="1">
      <c r="D49499" s="76"/>
      <c r="E49499" s="573"/>
    </row>
    <row r="49500" spans="4:5" ht="15" customHeight="1">
      <c r="D49500" s="76"/>
      <c r="E49500" s="573"/>
    </row>
    <row r="49501" spans="4:5" ht="15" customHeight="1">
      <c r="D49501" s="76"/>
      <c r="E49501" s="573"/>
    </row>
    <row r="49502" spans="4:5" ht="15" customHeight="1">
      <c r="D49502" s="76"/>
      <c r="E49502" s="573"/>
    </row>
    <row r="49503" spans="4:5" ht="15" customHeight="1">
      <c r="D49503" s="76"/>
      <c r="E49503" s="573"/>
    </row>
    <row r="49504" spans="4:5" ht="15" customHeight="1">
      <c r="D49504" s="76"/>
      <c r="E49504" s="573"/>
    </row>
    <row r="49505" spans="4:5" ht="15" customHeight="1">
      <c r="D49505" s="76"/>
      <c r="E49505" s="573"/>
    </row>
    <row r="49506" spans="4:5" ht="15" customHeight="1">
      <c r="D49506" s="76"/>
      <c r="E49506" s="573"/>
    </row>
    <row r="49507" spans="4:5" ht="15" customHeight="1">
      <c r="D49507" s="76"/>
      <c r="E49507" s="573"/>
    </row>
    <row r="49508" spans="4:5" ht="15" customHeight="1">
      <c r="D49508" s="76"/>
      <c r="E49508" s="573"/>
    </row>
    <row r="49509" spans="4:5" ht="15" customHeight="1">
      <c r="D49509" s="76"/>
      <c r="E49509" s="573"/>
    </row>
    <row r="49510" spans="4:5" ht="15" customHeight="1">
      <c r="D49510" s="76"/>
      <c r="E49510" s="573"/>
    </row>
    <row r="49511" spans="4:5" ht="15" customHeight="1">
      <c r="D49511" s="76"/>
      <c r="E49511" s="573"/>
    </row>
    <row r="49512" spans="4:5" ht="15" customHeight="1">
      <c r="D49512" s="76"/>
      <c r="E49512" s="573"/>
    </row>
    <row r="49513" spans="4:5" ht="15" customHeight="1">
      <c r="D49513" s="76"/>
      <c r="E49513" s="573"/>
    </row>
    <row r="49514" spans="4:5" ht="15" customHeight="1">
      <c r="D49514" s="76"/>
      <c r="E49514" s="573"/>
    </row>
    <row r="49515" spans="4:5" ht="15" customHeight="1">
      <c r="D49515" s="76"/>
      <c r="E49515" s="573"/>
    </row>
    <row r="49516" spans="4:5" ht="15" customHeight="1">
      <c r="D49516" s="76"/>
      <c r="E49516" s="573"/>
    </row>
    <row r="49517" spans="4:5" ht="15" customHeight="1">
      <c r="D49517" s="76"/>
      <c r="E49517" s="573"/>
    </row>
    <row r="49518" spans="4:5" ht="15" customHeight="1">
      <c r="D49518" s="76"/>
      <c r="E49518" s="573"/>
    </row>
    <row r="49519" spans="4:5" ht="15" customHeight="1">
      <c r="D49519" s="76"/>
      <c r="E49519" s="573"/>
    </row>
    <row r="49520" spans="4:5" ht="15" customHeight="1">
      <c r="D49520" s="76"/>
      <c r="E49520" s="573"/>
    </row>
    <row r="49521" spans="4:5" ht="15" customHeight="1">
      <c r="D49521" s="76"/>
      <c r="E49521" s="573"/>
    </row>
    <row r="49522" spans="4:5" ht="15" customHeight="1">
      <c r="D49522" s="76"/>
      <c r="E49522" s="573"/>
    </row>
    <row r="49523" spans="4:5" ht="15" customHeight="1">
      <c r="D49523" s="76"/>
      <c r="E49523" s="573"/>
    </row>
    <row r="49524" spans="4:5" ht="15" customHeight="1">
      <c r="D49524" s="76"/>
      <c r="E49524" s="573"/>
    </row>
    <row r="49525" spans="4:5" ht="15" customHeight="1">
      <c r="D49525" s="76"/>
      <c r="E49525" s="573"/>
    </row>
    <row r="49526" spans="4:5" ht="15" customHeight="1">
      <c r="D49526" s="76"/>
      <c r="E49526" s="573"/>
    </row>
    <row r="49527" spans="4:5" ht="15" customHeight="1">
      <c r="D49527" s="76"/>
      <c r="E49527" s="573"/>
    </row>
    <row r="49528" spans="4:5" ht="15" customHeight="1">
      <c r="D49528" s="76"/>
      <c r="E49528" s="573"/>
    </row>
    <row r="49529" spans="4:5" ht="15" customHeight="1">
      <c r="D49529" s="76"/>
      <c r="E49529" s="573"/>
    </row>
    <row r="49530" spans="4:5" ht="15" customHeight="1">
      <c r="D49530" s="76"/>
      <c r="E49530" s="573"/>
    </row>
    <row r="49531" spans="4:5" ht="15" customHeight="1">
      <c r="D49531" s="76"/>
      <c r="E49531" s="573"/>
    </row>
    <row r="49532" spans="4:5" ht="15" customHeight="1">
      <c r="D49532" s="76"/>
      <c r="E49532" s="573"/>
    </row>
    <row r="49533" spans="4:5" ht="15" customHeight="1">
      <c r="D49533" s="76"/>
      <c r="E49533" s="573"/>
    </row>
    <row r="49534" spans="4:5" ht="15" customHeight="1">
      <c r="D49534" s="76"/>
      <c r="E49534" s="573"/>
    </row>
    <row r="49535" spans="4:5" ht="15" customHeight="1">
      <c r="D49535" s="76"/>
      <c r="E49535" s="573"/>
    </row>
    <row r="49536" spans="4:5" ht="15" customHeight="1">
      <c r="D49536" s="76"/>
      <c r="E49536" s="573"/>
    </row>
    <row r="49537" spans="4:5" ht="15" customHeight="1">
      <c r="D49537" s="76"/>
      <c r="E49537" s="573"/>
    </row>
    <row r="49538" spans="4:5" ht="15" customHeight="1">
      <c r="D49538" s="76"/>
      <c r="E49538" s="573"/>
    </row>
    <row r="49539" spans="4:5" ht="15" customHeight="1">
      <c r="D49539" s="76"/>
      <c r="E49539" s="573"/>
    </row>
    <row r="49540" spans="4:5" ht="15" customHeight="1">
      <c r="D49540" s="76"/>
      <c r="E49540" s="573"/>
    </row>
    <row r="49541" spans="4:5" ht="15" customHeight="1">
      <c r="D49541" s="76"/>
      <c r="E49541" s="573"/>
    </row>
    <row r="49542" spans="4:5" ht="15" customHeight="1">
      <c r="D49542" s="76"/>
      <c r="E49542" s="573"/>
    </row>
    <row r="49543" spans="4:5" ht="15" customHeight="1">
      <c r="D49543" s="76"/>
      <c r="E49543" s="573"/>
    </row>
    <row r="49544" spans="4:5" ht="15" customHeight="1">
      <c r="D49544" s="76"/>
      <c r="E49544" s="573"/>
    </row>
    <row r="49545" spans="4:5" ht="15" customHeight="1">
      <c r="D49545" s="76"/>
      <c r="E49545" s="573"/>
    </row>
    <row r="49546" spans="4:5" ht="15" customHeight="1">
      <c r="D49546" s="76"/>
      <c r="E49546" s="573"/>
    </row>
    <row r="49547" spans="4:5" ht="15" customHeight="1">
      <c r="D49547" s="76"/>
      <c r="E49547" s="573"/>
    </row>
    <row r="49548" spans="4:5" ht="15" customHeight="1">
      <c r="D49548" s="76"/>
      <c r="E49548" s="573"/>
    </row>
    <row r="49549" spans="4:5" ht="15" customHeight="1">
      <c r="D49549" s="76"/>
      <c r="E49549" s="573"/>
    </row>
    <row r="49550" spans="4:5" ht="15" customHeight="1">
      <c r="D49550" s="76"/>
      <c r="E49550" s="573"/>
    </row>
    <row r="49551" spans="4:5" ht="15" customHeight="1">
      <c r="D49551" s="76"/>
      <c r="E49551" s="573"/>
    </row>
    <row r="49552" spans="4:5" ht="15" customHeight="1">
      <c r="D49552" s="76"/>
      <c r="E49552" s="573"/>
    </row>
    <row r="49553" spans="4:5" ht="15" customHeight="1">
      <c r="D49553" s="76"/>
      <c r="E49553" s="573"/>
    </row>
    <row r="49554" spans="4:5" ht="15" customHeight="1">
      <c r="D49554" s="76"/>
      <c r="E49554" s="573"/>
    </row>
    <row r="49555" spans="4:5" ht="15" customHeight="1">
      <c r="D49555" s="76"/>
      <c r="E49555" s="573"/>
    </row>
    <row r="49556" spans="4:5" ht="15" customHeight="1">
      <c r="D49556" s="76"/>
      <c r="E49556" s="573"/>
    </row>
    <row r="49557" spans="4:5" ht="15" customHeight="1">
      <c r="D49557" s="76"/>
      <c r="E49557" s="573"/>
    </row>
    <row r="49558" spans="4:5" ht="15" customHeight="1">
      <c r="D49558" s="76"/>
      <c r="E49558" s="573"/>
    </row>
    <row r="49559" spans="4:5" ht="15" customHeight="1">
      <c r="D49559" s="76"/>
      <c r="E49559" s="573"/>
    </row>
    <row r="49560" spans="4:5" ht="15" customHeight="1">
      <c r="D49560" s="76"/>
      <c r="E49560" s="573"/>
    </row>
    <row r="49561" spans="4:5" ht="15" customHeight="1">
      <c r="D49561" s="76"/>
      <c r="E49561" s="573"/>
    </row>
    <row r="49562" spans="4:5" ht="15" customHeight="1">
      <c r="D49562" s="76"/>
      <c r="E49562" s="573"/>
    </row>
    <row r="49563" spans="4:5" ht="15" customHeight="1">
      <c r="D49563" s="76"/>
      <c r="E49563" s="573"/>
    </row>
    <row r="49564" spans="4:5" ht="15" customHeight="1">
      <c r="D49564" s="76"/>
      <c r="E49564" s="573"/>
    </row>
    <row r="49565" spans="4:5" ht="15" customHeight="1">
      <c r="D49565" s="76"/>
      <c r="E49565" s="573"/>
    </row>
    <row r="49566" spans="4:5" ht="15" customHeight="1">
      <c r="D49566" s="76"/>
      <c r="E49566" s="573"/>
    </row>
    <row r="49567" spans="4:5" ht="15" customHeight="1">
      <c r="D49567" s="76"/>
      <c r="E49567" s="573"/>
    </row>
    <row r="49568" spans="4:5" ht="15" customHeight="1">
      <c r="D49568" s="76"/>
      <c r="E49568" s="573"/>
    </row>
    <row r="49569" spans="4:5" ht="15" customHeight="1">
      <c r="D49569" s="76"/>
      <c r="E49569" s="573"/>
    </row>
    <row r="49570" spans="4:5" ht="15" customHeight="1">
      <c r="D49570" s="76"/>
      <c r="E49570" s="573"/>
    </row>
    <row r="49571" spans="4:5" ht="15" customHeight="1">
      <c r="D49571" s="76"/>
      <c r="E49571" s="573"/>
    </row>
    <row r="49572" spans="4:5" ht="15" customHeight="1">
      <c r="D49572" s="76"/>
      <c r="E49572" s="573"/>
    </row>
    <row r="49573" spans="4:5" ht="15" customHeight="1">
      <c r="D49573" s="76"/>
      <c r="E49573" s="573"/>
    </row>
    <row r="49574" spans="4:5" ht="15" customHeight="1">
      <c r="D49574" s="76"/>
      <c r="E49574" s="573"/>
    </row>
    <row r="49575" spans="4:5" ht="15" customHeight="1">
      <c r="D49575" s="76"/>
      <c r="E49575" s="573"/>
    </row>
    <row r="49576" spans="4:5" ht="15" customHeight="1">
      <c r="D49576" s="76"/>
      <c r="E49576" s="573"/>
    </row>
    <row r="49577" spans="4:5" ht="15" customHeight="1">
      <c r="D49577" s="76"/>
      <c r="E49577" s="573"/>
    </row>
    <row r="49578" spans="4:5" ht="15" customHeight="1">
      <c r="D49578" s="76"/>
      <c r="E49578" s="573"/>
    </row>
    <row r="49579" spans="4:5" ht="15" customHeight="1">
      <c r="D49579" s="76"/>
      <c r="E49579" s="573"/>
    </row>
    <row r="49580" spans="4:5" ht="15" customHeight="1">
      <c r="D49580" s="76"/>
      <c r="E49580" s="573"/>
    </row>
    <row r="49581" spans="4:5" ht="15" customHeight="1">
      <c r="D49581" s="76"/>
      <c r="E49581" s="573"/>
    </row>
    <row r="49582" spans="4:5" ht="15" customHeight="1">
      <c r="D49582" s="76"/>
      <c r="E49582" s="573"/>
    </row>
    <row r="49583" spans="4:5" ht="15" customHeight="1">
      <c r="D49583" s="76"/>
      <c r="E49583" s="573"/>
    </row>
    <row r="49584" spans="4:5" ht="15" customHeight="1">
      <c r="D49584" s="76"/>
      <c r="E49584" s="573"/>
    </row>
    <row r="49585" spans="4:5" ht="15" customHeight="1">
      <c r="D49585" s="76"/>
      <c r="E49585" s="573"/>
    </row>
    <row r="49586" spans="4:5" ht="15" customHeight="1">
      <c r="D49586" s="76"/>
      <c r="E49586" s="573"/>
    </row>
    <row r="49587" spans="4:5" ht="15" customHeight="1">
      <c r="D49587" s="76"/>
      <c r="E49587" s="573"/>
    </row>
    <row r="49588" spans="4:5" ht="15" customHeight="1">
      <c r="D49588" s="76"/>
      <c r="E49588" s="573"/>
    </row>
    <row r="49589" spans="4:5" ht="15" customHeight="1">
      <c r="D49589" s="76"/>
      <c r="E49589" s="573"/>
    </row>
    <row r="49590" spans="4:5" ht="15" customHeight="1">
      <c r="D49590" s="76"/>
      <c r="E49590" s="573"/>
    </row>
    <row r="49591" spans="4:5" ht="15" customHeight="1">
      <c r="D49591" s="76"/>
      <c r="E49591" s="573"/>
    </row>
    <row r="49592" spans="4:5" ht="15" customHeight="1">
      <c r="D49592" s="76"/>
      <c r="E49592" s="573"/>
    </row>
    <row r="49593" spans="4:5" ht="15" customHeight="1">
      <c r="D49593" s="76"/>
      <c r="E49593" s="573"/>
    </row>
    <row r="49594" spans="4:5" ht="15" customHeight="1">
      <c r="D49594" s="76"/>
      <c r="E49594" s="573"/>
    </row>
    <row r="49595" spans="4:5" ht="15" customHeight="1">
      <c r="D49595" s="76"/>
      <c r="E49595" s="573"/>
    </row>
    <row r="49596" spans="4:5" ht="15" customHeight="1">
      <c r="D49596" s="76"/>
      <c r="E49596" s="573"/>
    </row>
    <row r="49597" spans="4:5" ht="15" customHeight="1">
      <c r="D49597" s="76"/>
      <c r="E49597" s="573"/>
    </row>
    <row r="49598" spans="4:5" ht="15" customHeight="1">
      <c r="D49598" s="76"/>
      <c r="E49598" s="573"/>
    </row>
    <row r="49599" spans="4:5" ht="15" customHeight="1">
      <c r="D49599" s="76"/>
      <c r="E49599" s="573"/>
    </row>
    <row r="49600" spans="4:5" ht="15" customHeight="1">
      <c r="D49600" s="76"/>
      <c r="E49600" s="573"/>
    </row>
    <row r="49601" spans="4:5" ht="15" customHeight="1">
      <c r="D49601" s="76"/>
      <c r="E49601" s="573"/>
    </row>
    <row r="49602" spans="4:5" ht="15" customHeight="1">
      <c r="D49602" s="76"/>
      <c r="E49602" s="573"/>
    </row>
    <row r="49603" spans="4:5" ht="15" customHeight="1">
      <c r="D49603" s="76"/>
      <c r="E49603" s="573"/>
    </row>
    <row r="49604" spans="4:5" ht="15" customHeight="1">
      <c r="D49604" s="76"/>
      <c r="E49604" s="573"/>
    </row>
    <row r="49605" spans="4:5" ht="15" customHeight="1">
      <c r="D49605" s="76"/>
      <c r="E49605" s="573"/>
    </row>
    <row r="49606" spans="4:5" ht="15" customHeight="1">
      <c r="D49606" s="76"/>
      <c r="E49606" s="573"/>
    </row>
    <row r="49607" spans="4:5" ht="15" customHeight="1">
      <c r="D49607" s="76"/>
      <c r="E49607" s="573"/>
    </row>
    <row r="49608" spans="4:5" ht="15" customHeight="1">
      <c r="D49608" s="76"/>
      <c r="E49608" s="573"/>
    </row>
    <row r="49609" spans="4:5" ht="15" customHeight="1">
      <c r="D49609" s="76"/>
      <c r="E49609" s="573"/>
    </row>
    <row r="49610" spans="4:5" ht="15" customHeight="1">
      <c r="D49610" s="76"/>
      <c r="E49610" s="573"/>
    </row>
    <row r="49611" spans="4:5" ht="15" customHeight="1">
      <c r="D49611" s="76"/>
      <c r="E49611" s="573"/>
    </row>
    <row r="49612" spans="4:5" ht="15" customHeight="1">
      <c r="D49612" s="76"/>
      <c r="E49612" s="573"/>
    </row>
    <row r="49613" spans="4:5" ht="15" customHeight="1">
      <c r="D49613" s="76"/>
      <c r="E49613" s="573"/>
    </row>
    <row r="49614" spans="4:5" ht="15" customHeight="1">
      <c r="D49614" s="76"/>
      <c r="E49614" s="573"/>
    </row>
    <row r="49615" spans="4:5" ht="15" customHeight="1">
      <c r="D49615" s="76"/>
      <c r="E49615" s="573"/>
    </row>
    <row r="49616" spans="4:5" ht="15" customHeight="1">
      <c r="D49616" s="76"/>
      <c r="E49616" s="573"/>
    </row>
    <row r="49617" spans="4:5" ht="15" customHeight="1">
      <c r="D49617" s="76"/>
      <c r="E49617" s="573"/>
    </row>
    <row r="49618" spans="4:5" ht="15" customHeight="1">
      <c r="D49618" s="76"/>
      <c r="E49618" s="573"/>
    </row>
    <row r="49619" spans="4:5" ht="15" customHeight="1">
      <c r="D49619" s="76"/>
      <c r="E49619" s="573"/>
    </row>
    <row r="49620" spans="4:5" ht="15" customHeight="1">
      <c r="D49620" s="76"/>
      <c r="E49620" s="573"/>
    </row>
    <row r="49621" spans="4:5" ht="15" customHeight="1">
      <c r="D49621" s="76"/>
      <c r="E49621" s="573"/>
    </row>
    <row r="49622" spans="4:5" ht="15" customHeight="1">
      <c r="D49622" s="76"/>
      <c r="E49622" s="573"/>
    </row>
    <row r="49623" spans="4:5" ht="15" customHeight="1">
      <c r="D49623" s="76"/>
      <c r="E49623" s="573"/>
    </row>
    <row r="49624" spans="4:5" ht="15" customHeight="1">
      <c r="D49624" s="76"/>
      <c r="E49624" s="573"/>
    </row>
    <row r="49625" spans="4:5" ht="15" customHeight="1">
      <c r="D49625" s="76"/>
      <c r="E49625" s="573"/>
    </row>
    <row r="49626" spans="4:5" ht="15" customHeight="1">
      <c r="D49626" s="76"/>
      <c r="E49626" s="573"/>
    </row>
    <row r="49627" spans="4:5" ht="15" customHeight="1">
      <c r="D49627" s="76"/>
      <c r="E49627" s="573"/>
    </row>
    <row r="49628" spans="4:5" ht="15" customHeight="1">
      <c r="D49628" s="76"/>
      <c r="E49628" s="573"/>
    </row>
    <row r="49629" spans="4:5" ht="15" customHeight="1">
      <c r="D49629" s="76"/>
      <c r="E49629" s="573"/>
    </row>
    <row r="49630" spans="4:5" ht="15" customHeight="1">
      <c r="D49630" s="76"/>
      <c r="E49630" s="573"/>
    </row>
    <row r="49631" spans="4:5" ht="15" customHeight="1">
      <c r="D49631" s="76"/>
      <c r="E49631" s="573"/>
    </row>
    <row r="49632" spans="4:5" ht="15" customHeight="1">
      <c r="D49632" s="76"/>
      <c r="E49632" s="573"/>
    </row>
    <row r="49633" spans="4:5" ht="15" customHeight="1">
      <c r="D49633" s="76"/>
      <c r="E49633" s="573"/>
    </row>
    <row r="49634" spans="4:5" ht="15" customHeight="1">
      <c r="D49634" s="76"/>
      <c r="E49634" s="573"/>
    </row>
    <row r="49635" spans="4:5" ht="15" customHeight="1">
      <c r="D49635" s="76"/>
      <c r="E49635" s="573"/>
    </row>
    <row r="49636" spans="4:5" ht="15" customHeight="1">
      <c r="D49636" s="76"/>
      <c r="E49636" s="573"/>
    </row>
    <row r="49637" spans="4:5" ht="15" customHeight="1">
      <c r="D49637" s="76"/>
      <c r="E49637" s="573"/>
    </row>
    <row r="49638" spans="4:5" ht="15" customHeight="1">
      <c r="D49638" s="76"/>
      <c r="E49638" s="573"/>
    </row>
    <row r="49639" spans="4:5" ht="15" customHeight="1">
      <c r="D49639" s="76"/>
      <c r="E49639" s="573"/>
    </row>
    <row r="49640" spans="4:5" ht="15" customHeight="1">
      <c r="D49640" s="76"/>
      <c r="E49640" s="573"/>
    </row>
    <row r="49641" spans="4:5" ht="15" customHeight="1">
      <c r="D49641" s="76"/>
      <c r="E49641" s="573"/>
    </row>
    <row r="49642" spans="4:5" ht="15" customHeight="1">
      <c r="D49642" s="76"/>
      <c r="E49642" s="573"/>
    </row>
    <row r="49643" spans="4:5" ht="15" customHeight="1">
      <c r="D49643" s="76"/>
      <c r="E49643" s="573"/>
    </row>
    <row r="49644" spans="4:5" ht="15" customHeight="1">
      <c r="D49644" s="76"/>
      <c r="E49644" s="573"/>
    </row>
    <row r="49645" spans="4:5" ht="15" customHeight="1">
      <c r="D49645" s="76"/>
      <c r="E49645" s="573"/>
    </row>
    <row r="49646" spans="4:5" ht="15" customHeight="1">
      <c r="D49646" s="76"/>
      <c r="E49646" s="573"/>
    </row>
    <row r="49647" spans="4:5" ht="15" customHeight="1">
      <c r="D49647" s="76"/>
      <c r="E49647" s="573"/>
    </row>
    <row r="49648" spans="4:5" ht="15" customHeight="1">
      <c r="D49648" s="76"/>
      <c r="E49648" s="573"/>
    </row>
    <row r="49649" spans="4:5" ht="15" customHeight="1">
      <c r="D49649" s="76"/>
      <c r="E49649" s="573"/>
    </row>
    <row r="49650" spans="4:5" ht="15" customHeight="1">
      <c r="D49650" s="76"/>
      <c r="E49650" s="573"/>
    </row>
    <row r="49651" spans="4:5" ht="15" customHeight="1">
      <c r="D49651" s="76"/>
      <c r="E49651" s="573"/>
    </row>
    <row r="49652" spans="4:5" ht="15" customHeight="1">
      <c r="D49652" s="76"/>
      <c r="E49652" s="573"/>
    </row>
    <row r="49653" spans="4:5" ht="15" customHeight="1">
      <c r="D49653" s="76"/>
      <c r="E49653" s="573"/>
    </row>
    <row r="49654" spans="4:5" ht="15" customHeight="1">
      <c r="D49654" s="76"/>
      <c r="E49654" s="573"/>
    </row>
    <row r="49655" spans="4:5" ht="15" customHeight="1">
      <c r="D49655" s="76"/>
      <c r="E49655" s="573"/>
    </row>
    <row r="49656" spans="4:5" ht="15" customHeight="1">
      <c r="D49656" s="76"/>
      <c r="E49656" s="573"/>
    </row>
    <row r="49657" spans="4:5" ht="15" customHeight="1">
      <c r="D49657" s="76"/>
      <c r="E49657" s="573"/>
    </row>
    <row r="49658" spans="4:5" ht="15" customHeight="1">
      <c r="D49658" s="76"/>
      <c r="E49658" s="573"/>
    </row>
    <row r="49659" spans="4:5" ht="15" customHeight="1">
      <c r="D49659" s="76"/>
      <c r="E49659" s="573"/>
    </row>
    <row r="49660" spans="4:5" ht="15" customHeight="1">
      <c r="D49660" s="76"/>
      <c r="E49660" s="573"/>
    </row>
    <row r="49661" spans="4:5" ht="15" customHeight="1">
      <c r="D49661" s="76"/>
      <c r="E49661" s="573"/>
    </row>
    <row r="49662" spans="4:5" ht="15" customHeight="1">
      <c r="D49662" s="76"/>
      <c r="E49662" s="573"/>
    </row>
    <row r="49663" spans="4:5" ht="15" customHeight="1">
      <c r="D49663" s="76"/>
      <c r="E49663" s="573"/>
    </row>
    <row r="49664" spans="4:5" ht="15" customHeight="1">
      <c r="D49664" s="76"/>
      <c r="E49664" s="573"/>
    </row>
    <row r="49665" spans="4:5" ht="15" customHeight="1">
      <c r="D49665" s="76"/>
      <c r="E49665" s="573"/>
    </row>
    <row r="49666" spans="4:5" ht="15" customHeight="1">
      <c r="D49666" s="76"/>
      <c r="E49666" s="573"/>
    </row>
    <row r="49667" spans="4:5" ht="15" customHeight="1">
      <c r="D49667" s="76"/>
      <c r="E49667" s="573"/>
    </row>
    <row r="49668" spans="4:5" ht="15" customHeight="1">
      <c r="D49668" s="76"/>
      <c r="E49668" s="573"/>
    </row>
    <row r="49669" spans="4:5" ht="15" customHeight="1">
      <c r="D49669" s="76"/>
      <c r="E49669" s="573"/>
    </row>
    <row r="49670" spans="4:5" ht="15" customHeight="1">
      <c r="D49670" s="76"/>
      <c r="E49670" s="573"/>
    </row>
    <row r="49671" spans="4:5" ht="15" customHeight="1">
      <c r="D49671" s="76"/>
      <c r="E49671" s="573"/>
    </row>
    <row r="49672" spans="4:5" ht="15" customHeight="1">
      <c r="D49672" s="76"/>
      <c r="E49672" s="573"/>
    </row>
    <row r="49673" spans="4:5" ht="15" customHeight="1">
      <c r="D49673" s="76"/>
      <c r="E49673" s="573"/>
    </row>
    <row r="49674" spans="4:5" ht="15" customHeight="1">
      <c r="D49674" s="76"/>
      <c r="E49674" s="573"/>
    </row>
    <row r="49675" spans="4:5" ht="15" customHeight="1">
      <c r="D49675" s="76"/>
      <c r="E49675" s="573"/>
    </row>
    <row r="49676" spans="4:5" ht="15" customHeight="1">
      <c r="D49676" s="76"/>
      <c r="E49676" s="573"/>
    </row>
    <row r="49677" spans="4:5" ht="15" customHeight="1">
      <c r="D49677" s="76"/>
      <c r="E49677" s="573"/>
    </row>
    <row r="49678" spans="4:5" ht="15" customHeight="1">
      <c r="D49678" s="76"/>
      <c r="E49678" s="573"/>
    </row>
    <row r="49679" spans="4:5" ht="15" customHeight="1">
      <c r="D49679" s="76"/>
      <c r="E49679" s="573"/>
    </row>
    <row r="49680" spans="4:5" ht="15" customHeight="1">
      <c r="D49680" s="76"/>
      <c r="E49680" s="573"/>
    </row>
    <row r="49681" spans="4:5" ht="15" customHeight="1">
      <c r="D49681" s="76"/>
      <c r="E49681" s="573"/>
    </row>
    <row r="49682" spans="4:5" ht="15" customHeight="1">
      <c r="D49682" s="76"/>
      <c r="E49682" s="573"/>
    </row>
    <row r="49683" spans="4:5" ht="15" customHeight="1">
      <c r="D49683" s="76"/>
      <c r="E49683" s="573"/>
    </row>
    <row r="49684" spans="4:5" ht="15" customHeight="1">
      <c r="D49684" s="76"/>
      <c r="E49684" s="573"/>
    </row>
    <row r="49685" spans="4:5" ht="15" customHeight="1">
      <c r="D49685" s="76"/>
      <c r="E49685" s="573"/>
    </row>
    <row r="49686" spans="4:5" ht="15" customHeight="1">
      <c r="D49686" s="76"/>
      <c r="E49686" s="573"/>
    </row>
    <row r="49687" spans="4:5" ht="15" customHeight="1">
      <c r="D49687" s="76"/>
      <c r="E49687" s="573"/>
    </row>
    <row r="49688" spans="4:5" ht="15" customHeight="1">
      <c r="D49688" s="76"/>
      <c r="E49688" s="573"/>
    </row>
    <row r="49689" spans="4:5" ht="15" customHeight="1">
      <c r="D49689" s="76"/>
      <c r="E49689" s="573"/>
    </row>
    <row r="49690" spans="4:5" ht="15" customHeight="1">
      <c r="D49690" s="76"/>
      <c r="E49690" s="573"/>
    </row>
    <row r="49691" spans="4:5" ht="15" customHeight="1">
      <c r="D49691" s="76"/>
      <c r="E49691" s="573"/>
    </row>
    <row r="49692" spans="4:5" ht="15" customHeight="1">
      <c r="D49692" s="76"/>
      <c r="E49692" s="573"/>
    </row>
    <row r="49693" spans="4:5" ht="15" customHeight="1">
      <c r="D49693" s="76"/>
      <c r="E49693" s="573"/>
    </row>
    <row r="49694" spans="4:5" ht="15" customHeight="1">
      <c r="D49694" s="76"/>
      <c r="E49694" s="573"/>
    </row>
    <row r="49695" spans="4:5" ht="15" customHeight="1">
      <c r="D49695" s="76"/>
      <c r="E49695" s="573"/>
    </row>
    <row r="49696" spans="4:5" ht="15" customHeight="1">
      <c r="D49696" s="76"/>
      <c r="E49696" s="573"/>
    </row>
    <row r="49697" spans="4:5" ht="15" customHeight="1">
      <c r="D49697" s="76"/>
      <c r="E49697" s="573"/>
    </row>
    <row r="49698" spans="4:5" ht="15" customHeight="1">
      <c r="D49698" s="76"/>
      <c r="E49698" s="573"/>
    </row>
    <row r="49699" spans="4:5" ht="15" customHeight="1">
      <c r="D49699" s="76"/>
      <c r="E49699" s="573"/>
    </row>
    <row r="49700" spans="4:5" ht="15" customHeight="1">
      <c r="D49700" s="76"/>
      <c r="E49700" s="573"/>
    </row>
    <row r="49701" spans="4:5" ht="15" customHeight="1">
      <c r="D49701" s="76"/>
      <c r="E49701" s="573"/>
    </row>
    <row r="49702" spans="4:5" ht="15" customHeight="1">
      <c r="D49702" s="76"/>
      <c r="E49702" s="573"/>
    </row>
    <row r="49703" spans="4:5" ht="15" customHeight="1">
      <c r="D49703" s="76"/>
      <c r="E49703" s="573"/>
    </row>
    <row r="49704" spans="4:5" ht="15" customHeight="1">
      <c r="D49704" s="76"/>
      <c r="E49704" s="573"/>
    </row>
    <row r="49705" spans="4:5" ht="15" customHeight="1">
      <c r="D49705" s="76"/>
      <c r="E49705" s="573"/>
    </row>
    <row r="49706" spans="4:5" ht="15" customHeight="1">
      <c r="D49706" s="76"/>
      <c r="E49706" s="573"/>
    </row>
    <row r="49707" spans="4:5" ht="15" customHeight="1">
      <c r="D49707" s="76"/>
      <c r="E49707" s="573"/>
    </row>
    <row r="49708" spans="4:5" ht="15" customHeight="1">
      <c r="D49708" s="76"/>
      <c r="E49708" s="573"/>
    </row>
    <row r="49709" spans="4:5" ht="15" customHeight="1">
      <c r="D49709" s="76"/>
      <c r="E49709" s="573"/>
    </row>
    <row r="49710" spans="4:5" ht="15" customHeight="1">
      <c r="D49710" s="76"/>
      <c r="E49710" s="573"/>
    </row>
    <row r="49711" spans="4:5" ht="15" customHeight="1">
      <c r="D49711" s="76"/>
      <c r="E49711" s="573"/>
    </row>
    <row r="49712" spans="4:5" ht="15" customHeight="1">
      <c r="D49712" s="76"/>
      <c r="E49712" s="573"/>
    </row>
    <row r="49713" spans="4:5" ht="15" customHeight="1">
      <c r="D49713" s="76"/>
      <c r="E49713" s="573"/>
    </row>
    <row r="49714" spans="4:5" ht="15" customHeight="1">
      <c r="D49714" s="76"/>
      <c r="E49714" s="573"/>
    </row>
    <row r="49715" spans="4:5" ht="15" customHeight="1">
      <c r="D49715" s="76"/>
      <c r="E49715" s="573"/>
    </row>
    <row r="49716" spans="4:5" ht="15" customHeight="1">
      <c r="D49716" s="76"/>
      <c r="E49716" s="573"/>
    </row>
    <row r="49717" spans="4:5" ht="15" customHeight="1">
      <c r="D49717" s="76"/>
      <c r="E49717" s="573"/>
    </row>
    <row r="49718" spans="4:5" ht="15" customHeight="1">
      <c r="D49718" s="76"/>
      <c r="E49718" s="573"/>
    </row>
    <row r="49719" spans="4:5" ht="15" customHeight="1">
      <c r="D49719" s="76"/>
      <c r="E49719" s="573"/>
    </row>
    <row r="49720" spans="4:5" ht="15" customHeight="1">
      <c r="D49720" s="76"/>
      <c r="E49720" s="573"/>
    </row>
    <row r="49721" spans="4:5" ht="15" customHeight="1">
      <c r="D49721" s="76"/>
      <c r="E49721" s="573"/>
    </row>
    <row r="49722" spans="4:5" ht="15" customHeight="1">
      <c r="D49722" s="76"/>
      <c r="E49722" s="573"/>
    </row>
    <row r="49723" spans="4:5" ht="15" customHeight="1">
      <c r="D49723" s="76"/>
      <c r="E49723" s="573"/>
    </row>
    <row r="49724" spans="4:5" ht="15" customHeight="1">
      <c r="D49724" s="76"/>
      <c r="E49724" s="573"/>
    </row>
    <row r="49725" spans="4:5" ht="15" customHeight="1">
      <c r="D49725" s="76"/>
      <c r="E49725" s="573"/>
    </row>
    <row r="49726" spans="4:5" ht="15" customHeight="1">
      <c r="D49726" s="76"/>
      <c r="E49726" s="573"/>
    </row>
    <row r="49727" spans="4:5" ht="15" customHeight="1">
      <c r="D49727" s="76"/>
      <c r="E49727" s="573"/>
    </row>
    <row r="49728" spans="4:5" ht="15" customHeight="1">
      <c r="D49728" s="76"/>
      <c r="E49728" s="573"/>
    </row>
    <row r="49729" spans="4:5" ht="15" customHeight="1">
      <c r="D49729" s="76"/>
      <c r="E49729" s="573"/>
    </row>
    <row r="49730" spans="4:5" ht="15" customHeight="1">
      <c r="D49730" s="76"/>
      <c r="E49730" s="573"/>
    </row>
    <row r="49731" spans="4:5" ht="15" customHeight="1">
      <c r="D49731" s="76"/>
      <c r="E49731" s="573"/>
    </row>
    <row r="49732" spans="4:5" ht="15" customHeight="1">
      <c r="D49732" s="76"/>
      <c r="E49732" s="573"/>
    </row>
    <row r="49733" spans="4:5" ht="15" customHeight="1">
      <c r="D49733" s="76"/>
      <c r="E49733" s="573"/>
    </row>
    <row r="49734" spans="4:5" ht="15" customHeight="1">
      <c r="D49734" s="76"/>
      <c r="E49734" s="573"/>
    </row>
    <row r="49735" spans="4:5" ht="15" customHeight="1">
      <c r="D49735" s="76"/>
      <c r="E49735" s="573"/>
    </row>
    <row r="49736" spans="4:5" ht="15" customHeight="1">
      <c r="D49736" s="76"/>
      <c r="E49736" s="573"/>
    </row>
    <row r="49737" spans="4:5" ht="15" customHeight="1">
      <c r="D49737" s="76"/>
      <c r="E49737" s="573"/>
    </row>
    <row r="49738" spans="4:5" ht="15" customHeight="1">
      <c r="D49738" s="76"/>
      <c r="E49738" s="573"/>
    </row>
    <row r="49739" spans="4:5" ht="15" customHeight="1">
      <c r="D49739" s="76"/>
      <c r="E49739" s="573"/>
    </row>
    <row r="49740" spans="4:5" ht="15" customHeight="1">
      <c r="D49740" s="76"/>
      <c r="E49740" s="573"/>
    </row>
    <row r="49741" spans="4:5" ht="15" customHeight="1">
      <c r="D49741" s="76"/>
      <c r="E49741" s="573"/>
    </row>
    <row r="49742" spans="4:5" ht="15" customHeight="1">
      <c r="D49742" s="76"/>
      <c r="E49742" s="573"/>
    </row>
    <row r="49743" spans="4:5" ht="15" customHeight="1">
      <c r="D49743" s="76"/>
      <c r="E49743" s="573"/>
    </row>
    <row r="49744" spans="4:5" ht="15" customHeight="1">
      <c r="D49744" s="76"/>
      <c r="E49744" s="573"/>
    </row>
    <row r="49745" spans="4:5" ht="15" customHeight="1">
      <c r="D49745" s="76"/>
      <c r="E49745" s="573"/>
    </row>
    <row r="49746" spans="4:5" ht="15" customHeight="1">
      <c r="D49746" s="76"/>
      <c r="E49746" s="573"/>
    </row>
    <row r="49747" spans="4:5" ht="15" customHeight="1">
      <c r="D49747" s="76"/>
      <c r="E49747" s="573"/>
    </row>
    <row r="49748" spans="4:5" ht="15" customHeight="1">
      <c r="D49748" s="76"/>
      <c r="E49748" s="573"/>
    </row>
    <row r="49749" spans="4:5" ht="15" customHeight="1">
      <c r="D49749" s="76"/>
      <c r="E49749" s="573"/>
    </row>
    <row r="49750" spans="4:5" ht="15" customHeight="1">
      <c r="D49750" s="76"/>
      <c r="E49750" s="573"/>
    </row>
    <row r="49751" spans="4:5" ht="15" customHeight="1">
      <c r="D49751" s="76"/>
      <c r="E49751" s="573"/>
    </row>
    <row r="49752" spans="4:5" ht="15" customHeight="1">
      <c r="D49752" s="76"/>
      <c r="E49752" s="573"/>
    </row>
    <row r="49753" spans="4:5" ht="15" customHeight="1">
      <c r="D49753" s="76"/>
      <c r="E49753" s="573"/>
    </row>
    <row r="49754" spans="4:5" ht="15" customHeight="1">
      <c r="D49754" s="76"/>
      <c r="E49754" s="573"/>
    </row>
    <row r="49755" spans="4:5" ht="15" customHeight="1">
      <c r="D49755" s="76"/>
      <c r="E49755" s="573"/>
    </row>
    <row r="49756" spans="4:5" ht="15" customHeight="1">
      <c r="D49756" s="76"/>
      <c r="E49756" s="573"/>
    </row>
    <row r="49757" spans="4:5" ht="15" customHeight="1">
      <c r="D49757" s="76"/>
      <c r="E49757" s="573"/>
    </row>
    <row r="49758" spans="4:5" ht="15" customHeight="1">
      <c r="D49758" s="76"/>
      <c r="E49758" s="573"/>
    </row>
    <row r="49759" spans="4:5" ht="15" customHeight="1">
      <c r="D49759" s="76"/>
      <c r="E49759" s="573"/>
    </row>
    <row r="49760" spans="4:5" ht="15" customHeight="1">
      <c r="D49760" s="76"/>
      <c r="E49760" s="573"/>
    </row>
    <row r="49761" spans="4:5" ht="15" customHeight="1">
      <c r="D49761" s="76"/>
      <c r="E49761" s="573"/>
    </row>
    <row r="49762" spans="4:5" ht="15" customHeight="1">
      <c r="D49762" s="76"/>
      <c r="E49762" s="573"/>
    </row>
    <row r="49763" spans="4:5" ht="15" customHeight="1">
      <c r="D49763" s="76"/>
      <c r="E49763" s="573"/>
    </row>
    <row r="49764" spans="4:5" ht="15" customHeight="1">
      <c r="D49764" s="76"/>
      <c r="E49764" s="573"/>
    </row>
    <row r="49765" spans="4:5" ht="15" customHeight="1">
      <c r="D49765" s="76"/>
      <c r="E49765" s="573"/>
    </row>
    <row r="49766" spans="4:5" ht="15" customHeight="1">
      <c r="D49766" s="76"/>
      <c r="E49766" s="573"/>
    </row>
    <row r="49767" spans="4:5" ht="15" customHeight="1">
      <c r="D49767" s="76"/>
      <c r="E49767" s="573"/>
    </row>
    <row r="49768" spans="4:5" ht="15" customHeight="1">
      <c r="D49768" s="76"/>
      <c r="E49768" s="573"/>
    </row>
    <row r="49769" spans="4:5" ht="15" customHeight="1">
      <c r="D49769" s="76"/>
      <c r="E49769" s="573"/>
    </row>
    <row r="49770" spans="4:5" ht="15" customHeight="1">
      <c r="D49770" s="76"/>
      <c r="E49770" s="573"/>
    </row>
    <row r="49771" spans="4:5" ht="15" customHeight="1">
      <c r="D49771" s="76"/>
      <c r="E49771" s="573"/>
    </row>
    <row r="49772" spans="4:5" ht="15" customHeight="1">
      <c r="D49772" s="76"/>
      <c r="E49772" s="573"/>
    </row>
    <row r="49773" spans="4:5" ht="15" customHeight="1">
      <c r="D49773" s="76"/>
      <c r="E49773" s="573"/>
    </row>
    <row r="49774" spans="4:5" ht="15" customHeight="1">
      <c r="D49774" s="76"/>
      <c r="E49774" s="573"/>
    </row>
    <row r="49775" spans="4:5" ht="15" customHeight="1">
      <c r="D49775" s="76"/>
      <c r="E49775" s="573"/>
    </row>
    <row r="49776" spans="4:5" ht="15" customHeight="1">
      <c r="D49776" s="76"/>
      <c r="E49776" s="573"/>
    </row>
    <row r="49777" spans="4:5" ht="15" customHeight="1">
      <c r="D49777" s="76"/>
      <c r="E49777" s="573"/>
    </row>
    <row r="49778" spans="4:5" ht="15" customHeight="1">
      <c r="D49778" s="76"/>
      <c r="E49778" s="573"/>
    </row>
    <row r="49779" spans="4:5" ht="15" customHeight="1">
      <c r="D49779" s="76"/>
      <c r="E49779" s="573"/>
    </row>
    <row r="49780" spans="4:5" ht="15" customHeight="1">
      <c r="D49780" s="76"/>
      <c r="E49780" s="573"/>
    </row>
    <row r="49781" spans="4:5" ht="15" customHeight="1">
      <c r="D49781" s="76"/>
      <c r="E49781" s="573"/>
    </row>
    <row r="49782" spans="4:5" ht="15" customHeight="1">
      <c r="D49782" s="76"/>
      <c r="E49782" s="573"/>
    </row>
    <row r="49783" spans="4:5" ht="15" customHeight="1">
      <c r="D49783" s="76"/>
      <c r="E49783" s="573"/>
    </row>
    <row r="49784" spans="4:5" ht="15" customHeight="1">
      <c r="D49784" s="76"/>
      <c r="E49784" s="573"/>
    </row>
    <row r="49785" spans="4:5" ht="15" customHeight="1">
      <c r="D49785" s="76"/>
      <c r="E49785" s="573"/>
    </row>
    <row r="49786" spans="4:5" ht="15" customHeight="1">
      <c r="D49786" s="76"/>
      <c r="E49786" s="573"/>
    </row>
    <row r="49787" spans="4:5" ht="15" customHeight="1">
      <c r="D49787" s="76"/>
      <c r="E49787" s="573"/>
    </row>
    <row r="49788" spans="4:5" ht="15" customHeight="1">
      <c r="D49788" s="76"/>
      <c r="E49788" s="573"/>
    </row>
    <row r="49789" spans="4:5" ht="15" customHeight="1">
      <c r="D49789" s="76"/>
      <c r="E49789" s="573"/>
    </row>
    <row r="49790" spans="4:5" ht="15" customHeight="1">
      <c r="D49790" s="76"/>
      <c r="E49790" s="573"/>
    </row>
    <row r="49791" spans="4:5" ht="15" customHeight="1">
      <c r="D49791" s="76"/>
      <c r="E49791" s="573"/>
    </row>
    <row r="49792" spans="4:5" ht="15" customHeight="1">
      <c r="D49792" s="76"/>
      <c r="E49792" s="573"/>
    </row>
    <row r="49793" spans="4:5" ht="15" customHeight="1">
      <c r="D49793" s="76"/>
      <c r="E49793" s="573"/>
    </row>
    <row r="49794" spans="4:5" ht="15" customHeight="1">
      <c r="D49794" s="76"/>
      <c r="E49794" s="573"/>
    </row>
    <row r="49795" spans="4:5" ht="15" customHeight="1">
      <c r="D49795" s="76"/>
      <c r="E49795" s="573"/>
    </row>
    <row r="49796" spans="4:5" ht="15" customHeight="1">
      <c r="D49796" s="76"/>
      <c r="E49796" s="573"/>
    </row>
    <row r="49797" spans="4:5" ht="15" customHeight="1">
      <c r="D49797" s="76"/>
      <c r="E49797" s="573"/>
    </row>
    <row r="49798" spans="4:5" ht="15" customHeight="1">
      <c r="D49798" s="76"/>
      <c r="E49798" s="573"/>
    </row>
    <row r="49799" spans="4:5" ht="15" customHeight="1">
      <c r="D49799" s="76"/>
      <c r="E49799" s="573"/>
    </row>
    <row r="49800" spans="4:5" ht="15" customHeight="1">
      <c r="D49800" s="76"/>
      <c r="E49800" s="573"/>
    </row>
    <row r="49801" spans="4:5" ht="15" customHeight="1">
      <c r="D49801" s="76"/>
      <c r="E49801" s="573"/>
    </row>
    <row r="49802" spans="4:5" ht="15" customHeight="1">
      <c r="D49802" s="76"/>
      <c r="E49802" s="573"/>
    </row>
    <row r="49803" spans="4:5" ht="15" customHeight="1">
      <c r="D49803" s="76"/>
      <c r="E49803" s="573"/>
    </row>
    <row r="49804" spans="4:5" ht="15" customHeight="1">
      <c r="D49804" s="76"/>
      <c r="E49804" s="573"/>
    </row>
    <row r="49805" spans="4:5" ht="15" customHeight="1">
      <c r="D49805" s="76"/>
      <c r="E49805" s="573"/>
    </row>
    <row r="49806" spans="4:5" ht="15" customHeight="1">
      <c r="D49806" s="76"/>
      <c r="E49806" s="573"/>
    </row>
    <row r="49807" spans="4:5" ht="15" customHeight="1">
      <c r="D49807" s="76"/>
      <c r="E49807" s="573"/>
    </row>
    <row r="49808" spans="4:5" ht="15" customHeight="1">
      <c r="D49808" s="76"/>
      <c r="E49808" s="573"/>
    </row>
    <row r="49809" spans="4:5" ht="15" customHeight="1">
      <c r="D49809" s="76"/>
      <c r="E49809" s="573"/>
    </row>
    <row r="49810" spans="4:5" ht="15" customHeight="1">
      <c r="D49810" s="76"/>
      <c r="E49810" s="573"/>
    </row>
    <row r="49811" spans="4:5" ht="15" customHeight="1">
      <c r="D49811" s="76"/>
      <c r="E49811" s="573"/>
    </row>
    <row r="49812" spans="4:5" ht="15" customHeight="1">
      <c r="D49812" s="76"/>
      <c r="E49812" s="573"/>
    </row>
    <row r="49813" spans="4:5" ht="15" customHeight="1">
      <c r="D49813" s="76"/>
      <c r="E49813" s="573"/>
    </row>
    <row r="49814" spans="4:5" ht="15" customHeight="1">
      <c r="D49814" s="76"/>
      <c r="E49814" s="573"/>
    </row>
    <row r="49815" spans="4:5" ht="15" customHeight="1">
      <c r="D49815" s="76"/>
      <c r="E49815" s="573"/>
    </row>
    <row r="49816" spans="4:5" ht="15" customHeight="1">
      <c r="D49816" s="76"/>
      <c r="E49816" s="573"/>
    </row>
    <row r="49817" spans="4:5" ht="15" customHeight="1">
      <c r="D49817" s="76"/>
      <c r="E49817" s="573"/>
    </row>
    <row r="49818" spans="4:5" ht="15" customHeight="1">
      <c r="D49818" s="76"/>
      <c r="E49818" s="573"/>
    </row>
    <row r="49819" spans="4:5" ht="15" customHeight="1">
      <c r="D49819" s="76"/>
      <c r="E49819" s="573"/>
    </row>
    <row r="49820" spans="4:5" ht="15" customHeight="1">
      <c r="D49820" s="76"/>
      <c r="E49820" s="573"/>
    </row>
    <row r="49821" spans="4:5" ht="15" customHeight="1">
      <c r="D49821" s="76"/>
      <c r="E49821" s="573"/>
    </row>
    <row r="49822" spans="4:5" ht="15" customHeight="1">
      <c r="D49822" s="76"/>
      <c r="E49822" s="573"/>
    </row>
    <row r="49823" spans="4:5" ht="15" customHeight="1">
      <c r="D49823" s="76"/>
      <c r="E49823" s="573"/>
    </row>
    <row r="49824" spans="4:5" ht="15" customHeight="1">
      <c r="D49824" s="76"/>
      <c r="E49824" s="573"/>
    </row>
    <row r="49825" spans="4:5" ht="15" customHeight="1">
      <c r="D49825" s="76"/>
      <c r="E49825" s="573"/>
    </row>
    <row r="49826" spans="4:5" ht="15" customHeight="1">
      <c r="D49826" s="76"/>
      <c r="E49826" s="573"/>
    </row>
    <row r="49827" spans="4:5" ht="15" customHeight="1">
      <c r="D49827" s="76"/>
      <c r="E49827" s="573"/>
    </row>
    <row r="49828" spans="4:5" ht="15" customHeight="1">
      <c r="D49828" s="76"/>
      <c r="E49828" s="573"/>
    </row>
    <row r="49829" spans="4:5" ht="15" customHeight="1">
      <c r="D49829" s="76"/>
      <c r="E49829" s="573"/>
    </row>
    <row r="49830" spans="4:5" ht="15" customHeight="1">
      <c r="D49830" s="76"/>
      <c r="E49830" s="573"/>
    </row>
    <row r="49831" spans="4:5" ht="15" customHeight="1">
      <c r="D49831" s="76"/>
      <c r="E49831" s="573"/>
    </row>
    <row r="49832" spans="4:5" ht="15" customHeight="1">
      <c r="D49832" s="76"/>
      <c r="E49832" s="573"/>
    </row>
    <row r="49833" spans="4:5" ht="15" customHeight="1">
      <c r="D49833" s="76"/>
      <c r="E49833" s="573"/>
    </row>
    <row r="49834" spans="4:5" ht="15" customHeight="1">
      <c r="D49834" s="76"/>
      <c r="E49834" s="573"/>
    </row>
    <row r="49835" spans="4:5" ht="15" customHeight="1">
      <c r="D49835" s="76"/>
      <c r="E49835" s="573"/>
    </row>
    <row r="49836" spans="4:5" ht="15" customHeight="1">
      <c r="D49836" s="76"/>
      <c r="E49836" s="573"/>
    </row>
    <row r="49837" spans="4:5" ht="15" customHeight="1">
      <c r="D49837" s="76"/>
      <c r="E49837" s="573"/>
    </row>
    <row r="49838" spans="4:5" ht="15" customHeight="1">
      <c r="D49838" s="76"/>
      <c r="E49838" s="573"/>
    </row>
    <row r="49839" spans="4:5" ht="15" customHeight="1">
      <c r="D49839" s="76"/>
      <c r="E49839" s="573"/>
    </row>
    <row r="49840" spans="4:5" ht="15" customHeight="1">
      <c r="D49840" s="76"/>
      <c r="E49840" s="573"/>
    </row>
    <row r="49841" spans="4:5" ht="15" customHeight="1">
      <c r="D49841" s="76"/>
      <c r="E49841" s="573"/>
    </row>
    <row r="49842" spans="4:5" ht="15" customHeight="1">
      <c r="D49842" s="76"/>
      <c r="E49842" s="573"/>
    </row>
    <row r="49843" spans="4:5" ht="15" customHeight="1">
      <c r="D49843" s="76"/>
      <c r="E49843" s="573"/>
    </row>
    <row r="49844" spans="4:5" ht="15" customHeight="1">
      <c r="D49844" s="76"/>
      <c r="E49844" s="573"/>
    </row>
    <row r="49845" spans="4:5" ht="15" customHeight="1">
      <c r="D49845" s="76"/>
      <c r="E49845" s="573"/>
    </row>
    <row r="49846" spans="4:5" ht="15" customHeight="1">
      <c r="D49846" s="76"/>
      <c r="E49846" s="573"/>
    </row>
    <row r="49847" spans="4:5" ht="15" customHeight="1">
      <c r="D49847" s="76"/>
      <c r="E49847" s="573"/>
    </row>
    <row r="49848" spans="4:5" ht="15" customHeight="1">
      <c r="D49848" s="76"/>
      <c r="E49848" s="573"/>
    </row>
    <row r="49849" spans="4:5" ht="15" customHeight="1">
      <c r="D49849" s="76"/>
      <c r="E49849" s="573"/>
    </row>
    <row r="49850" spans="4:5" ht="15" customHeight="1">
      <c r="D49850" s="76"/>
      <c r="E49850" s="573"/>
    </row>
    <row r="49851" spans="4:5" ht="15" customHeight="1">
      <c r="D49851" s="76"/>
      <c r="E49851" s="573"/>
    </row>
    <row r="49852" spans="4:5" ht="15" customHeight="1">
      <c r="D49852" s="76"/>
      <c r="E49852" s="573"/>
    </row>
    <row r="49853" spans="4:5" ht="15" customHeight="1">
      <c r="D49853" s="76"/>
      <c r="E49853" s="573"/>
    </row>
    <row r="49854" spans="4:5" ht="15" customHeight="1">
      <c r="D49854" s="76"/>
      <c r="E49854" s="573"/>
    </row>
    <row r="49855" spans="4:5" ht="15" customHeight="1">
      <c r="D49855" s="76"/>
      <c r="E49855" s="573"/>
    </row>
    <row r="49856" spans="4:5" ht="15" customHeight="1">
      <c r="D49856" s="76"/>
      <c r="E49856" s="573"/>
    </row>
    <row r="49857" spans="4:5" ht="15" customHeight="1">
      <c r="D49857" s="76"/>
      <c r="E49857" s="573"/>
    </row>
    <row r="49858" spans="4:5" ht="15" customHeight="1">
      <c r="D49858" s="76"/>
      <c r="E49858" s="573"/>
    </row>
    <row r="49859" spans="4:5" ht="15" customHeight="1">
      <c r="D49859" s="76"/>
      <c r="E49859" s="573"/>
    </row>
    <row r="49860" spans="4:5" ht="15" customHeight="1">
      <c r="D49860" s="76"/>
      <c r="E49860" s="573"/>
    </row>
    <row r="49861" spans="4:5" ht="15" customHeight="1">
      <c r="D49861" s="76"/>
      <c r="E49861" s="573"/>
    </row>
    <row r="49862" spans="4:5" ht="15" customHeight="1">
      <c r="D49862" s="76"/>
      <c r="E49862" s="573"/>
    </row>
    <row r="49863" spans="4:5" ht="15" customHeight="1">
      <c r="D49863" s="76"/>
      <c r="E49863" s="573"/>
    </row>
    <row r="49864" spans="4:5" ht="15" customHeight="1">
      <c r="D49864" s="76"/>
      <c r="E49864" s="573"/>
    </row>
    <row r="49865" spans="4:5" ht="15" customHeight="1">
      <c r="D49865" s="76"/>
      <c r="E49865" s="573"/>
    </row>
    <row r="49866" spans="4:5" ht="15" customHeight="1">
      <c r="D49866" s="76"/>
      <c r="E49866" s="573"/>
    </row>
    <row r="49867" spans="4:5" ht="15" customHeight="1">
      <c r="D49867" s="76"/>
      <c r="E49867" s="573"/>
    </row>
    <row r="49868" spans="4:5" ht="15" customHeight="1">
      <c r="D49868" s="76"/>
      <c r="E49868" s="573"/>
    </row>
    <row r="49869" spans="4:5" ht="15" customHeight="1">
      <c r="D49869" s="76"/>
      <c r="E49869" s="573"/>
    </row>
    <row r="49870" spans="4:5" ht="15" customHeight="1">
      <c r="D49870" s="76"/>
      <c r="E49870" s="573"/>
    </row>
    <row r="49871" spans="4:5" ht="15" customHeight="1">
      <c r="D49871" s="76"/>
      <c r="E49871" s="573"/>
    </row>
    <row r="49872" spans="4:5" ht="15" customHeight="1">
      <c r="D49872" s="76"/>
      <c r="E49872" s="573"/>
    </row>
    <row r="49873" spans="4:5" ht="15" customHeight="1">
      <c r="D49873" s="76"/>
      <c r="E49873" s="573"/>
    </row>
    <row r="49874" spans="4:5" ht="15" customHeight="1">
      <c r="D49874" s="76"/>
      <c r="E49874" s="573"/>
    </row>
    <row r="49875" spans="4:5" ht="15" customHeight="1">
      <c r="D49875" s="76"/>
      <c r="E49875" s="573"/>
    </row>
    <row r="49876" spans="4:5" ht="15" customHeight="1">
      <c r="D49876" s="76"/>
      <c r="E49876" s="573"/>
    </row>
    <row r="49877" spans="4:5" ht="15" customHeight="1">
      <c r="D49877" s="76"/>
      <c r="E49877" s="573"/>
    </row>
    <row r="49878" spans="4:5" ht="15" customHeight="1">
      <c r="D49878" s="76"/>
      <c r="E49878" s="573"/>
    </row>
    <row r="49879" spans="4:5" ht="15" customHeight="1">
      <c r="D49879" s="76"/>
      <c r="E49879" s="573"/>
    </row>
    <row r="49880" spans="4:5" ht="15" customHeight="1">
      <c r="D49880" s="76"/>
      <c r="E49880" s="573"/>
    </row>
    <row r="49881" spans="4:5" ht="15" customHeight="1">
      <c r="D49881" s="76"/>
      <c r="E49881" s="573"/>
    </row>
    <row r="49882" spans="4:5" ht="15" customHeight="1">
      <c r="D49882" s="76"/>
      <c r="E49882" s="573"/>
    </row>
    <row r="49883" spans="4:5" ht="15" customHeight="1">
      <c r="D49883" s="76"/>
      <c r="E49883" s="573"/>
    </row>
    <row r="49884" spans="4:5" ht="15" customHeight="1">
      <c r="D49884" s="76"/>
      <c r="E49884" s="573"/>
    </row>
    <row r="49885" spans="4:5" ht="15" customHeight="1">
      <c r="D49885" s="76"/>
      <c r="E49885" s="573"/>
    </row>
    <row r="49886" spans="4:5" ht="15" customHeight="1">
      <c r="D49886" s="76"/>
      <c r="E49886" s="573"/>
    </row>
    <row r="49887" spans="4:5" ht="15" customHeight="1">
      <c r="D49887" s="76"/>
      <c r="E49887" s="573"/>
    </row>
    <row r="49888" spans="4:5" ht="15" customHeight="1">
      <c r="D49888" s="76"/>
      <c r="E49888" s="573"/>
    </row>
    <row r="49889" spans="4:5" ht="15" customHeight="1">
      <c r="D49889" s="76"/>
      <c r="E49889" s="573"/>
    </row>
    <row r="49890" spans="4:5" ht="15" customHeight="1">
      <c r="D49890" s="76"/>
      <c r="E49890" s="573"/>
    </row>
    <row r="49891" spans="4:5" ht="15" customHeight="1">
      <c r="D49891" s="76"/>
      <c r="E49891" s="573"/>
    </row>
    <row r="49892" spans="4:5" ht="15" customHeight="1">
      <c r="D49892" s="76"/>
      <c r="E49892" s="573"/>
    </row>
    <row r="49893" spans="4:5" ht="15" customHeight="1">
      <c r="D49893" s="76"/>
      <c r="E49893" s="573"/>
    </row>
    <row r="49894" spans="4:5" ht="15" customHeight="1">
      <c r="D49894" s="76"/>
      <c r="E49894" s="573"/>
    </row>
    <row r="49895" spans="4:5" ht="15" customHeight="1">
      <c r="D49895" s="76"/>
      <c r="E49895" s="573"/>
    </row>
    <row r="49896" spans="4:5" ht="15" customHeight="1">
      <c r="D49896" s="76"/>
      <c r="E49896" s="573"/>
    </row>
    <row r="49897" spans="4:5" ht="15" customHeight="1">
      <c r="D49897" s="76"/>
      <c r="E49897" s="573"/>
    </row>
    <row r="49898" spans="4:5" ht="15" customHeight="1">
      <c r="D49898" s="76"/>
      <c r="E49898" s="573"/>
    </row>
    <row r="49899" spans="4:5" ht="15" customHeight="1">
      <c r="D49899" s="76"/>
      <c r="E49899" s="573"/>
    </row>
    <row r="49900" spans="4:5" ht="15" customHeight="1">
      <c r="D49900" s="76"/>
      <c r="E49900" s="573"/>
    </row>
    <row r="49901" spans="4:5" ht="15" customHeight="1">
      <c r="D49901" s="76"/>
      <c r="E49901" s="573"/>
    </row>
    <row r="49902" spans="4:5" ht="15" customHeight="1">
      <c r="D49902" s="76"/>
      <c r="E49902" s="573"/>
    </row>
    <row r="49903" spans="4:5" ht="15" customHeight="1">
      <c r="D49903" s="76"/>
      <c r="E49903" s="573"/>
    </row>
    <row r="49904" spans="4:5" ht="15" customHeight="1">
      <c r="D49904" s="76"/>
      <c r="E49904" s="573"/>
    </row>
    <row r="49905" spans="4:5" ht="15" customHeight="1">
      <c r="D49905" s="76"/>
      <c r="E49905" s="573"/>
    </row>
    <row r="49906" spans="4:5" ht="15" customHeight="1">
      <c r="D49906" s="76"/>
      <c r="E49906" s="573"/>
    </row>
    <row r="49907" spans="4:5" ht="15" customHeight="1">
      <c r="D49907" s="76"/>
      <c r="E49907" s="573"/>
    </row>
    <row r="49908" spans="4:5" ht="15" customHeight="1">
      <c r="D49908" s="76"/>
      <c r="E49908" s="573"/>
    </row>
    <row r="49909" spans="4:5" ht="15" customHeight="1">
      <c r="D49909" s="76"/>
      <c r="E49909" s="573"/>
    </row>
    <row r="49910" spans="4:5" ht="15" customHeight="1">
      <c r="D49910" s="76"/>
      <c r="E49910" s="573"/>
    </row>
    <row r="49911" spans="4:5" ht="15" customHeight="1">
      <c r="D49911" s="76"/>
      <c r="E49911" s="573"/>
    </row>
    <row r="49912" spans="4:5" ht="15" customHeight="1">
      <c r="D49912" s="76"/>
      <c r="E49912" s="573"/>
    </row>
    <row r="49913" spans="4:5" ht="15" customHeight="1">
      <c r="D49913" s="76"/>
      <c r="E49913" s="573"/>
    </row>
    <row r="49914" spans="4:5" ht="15" customHeight="1">
      <c r="D49914" s="76"/>
      <c r="E49914" s="573"/>
    </row>
    <row r="49915" spans="4:5" ht="15" customHeight="1">
      <c r="D49915" s="76"/>
      <c r="E49915" s="573"/>
    </row>
    <row r="49916" spans="4:5" ht="15" customHeight="1">
      <c r="D49916" s="76"/>
      <c r="E49916" s="573"/>
    </row>
    <row r="49917" spans="4:5" ht="15" customHeight="1">
      <c r="D49917" s="76"/>
      <c r="E49917" s="573"/>
    </row>
    <row r="49918" spans="4:5" ht="15" customHeight="1">
      <c r="D49918" s="76"/>
      <c r="E49918" s="573"/>
    </row>
    <row r="49919" spans="4:5" ht="15" customHeight="1">
      <c r="D49919" s="76"/>
      <c r="E49919" s="573"/>
    </row>
    <row r="49920" spans="4:5" ht="15" customHeight="1">
      <c r="D49920" s="76"/>
      <c r="E49920" s="573"/>
    </row>
    <row r="49921" spans="4:5" ht="15" customHeight="1">
      <c r="D49921" s="76"/>
      <c r="E49921" s="573"/>
    </row>
    <row r="49922" spans="4:5" ht="15" customHeight="1">
      <c r="D49922" s="76"/>
      <c r="E49922" s="573"/>
    </row>
    <row r="49923" spans="4:5" ht="15" customHeight="1">
      <c r="D49923" s="76"/>
      <c r="E49923" s="573"/>
    </row>
    <row r="49924" spans="4:5" ht="15" customHeight="1">
      <c r="D49924" s="76"/>
      <c r="E49924" s="573"/>
    </row>
    <row r="49925" spans="4:5" ht="15" customHeight="1">
      <c r="D49925" s="76"/>
      <c r="E49925" s="573"/>
    </row>
    <row r="49926" spans="4:5" ht="15" customHeight="1">
      <c r="D49926" s="76"/>
      <c r="E49926" s="573"/>
    </row>
    <row r="49927" spans="4:5" ht="15" customHeight="1">
      <c r="D49927" s="76"/>
      <c r="E49927" s="573"/>
    </row>
    <row r="49928" spans="4:5" ht="15" customHeight="1">
      <c r="D49928" s="76"/>
      <c r="E49928" s="573"/>
    </row>
    <row r="49929" spans="4:5" ht="15" customHeight="1">
      <c r="D49929" s="76"/>
      <c r="E49929" s="573"/>
    </row>
    <row r="49930" spans="4:5" ht="15" customHeight="1">
      <c r="D49930" s="76"/>
      <c r="E49930" s="573"/>
    </row>
    <row r="49931" spans="4:5" ht="15" customHeight="1">
      <c r="D49931" s="76"/>
      <c r="E49931" s="573"/>
    </row>
    <row r="49932" spans="4:5" ht="15" customHeight="1">
      <c r="D49932" s="76"/>
      <c r="E49932" s="573"/>
    </row>
    <row r="49933" spans="4:5" ht="15" customHeight="1">
      <c r="D49933" s="76"/>
      <c r="E49933" s="573"/>
    </row>
    <row r="49934" spans="4:5" ht="15" customHeight="1">
      <c r="D49934" s="76"/>
      <c r="E49934" s="573"/>
    </row>
    <row r="49935" spans="4:5" ht="15" customHeight="1">
      <c r="D49935" s="76"/>
      <c r="E49935" s="573"/>
    </row>
    <row r="49936" spans="4:5" ht="15" customHeight="1">
      <c r="D49936" s="76"/>
      <c r="E49936" s="573"/>
    </row>
    <row r="49937" spans="4:5" ht="15" customHeight="1">
      <c r="D49937" s="76"/>
      <c r="E49937" s="573"/>
    </row>
    <row r="49938" spans="4:5" ht="15" customHeight="1">
      <c r="D49938" s="76"/>
      <c r="E49938" s="573"/>
    </row>
    <row r="49939" spans="4:5" ht="15" customHeight="1">
      <c r="D49939" s="76"/>
      <c r="E49939" s="573"/>
    </row>
    <row r="49940" spans="4:5" ht="15" customHeight="1">
      <c r="D49940" s="76"/>
      <c r="E49940" s="573"/>
    </row>
    <row r="49941" spans="4:5" ht="15" customHeight="1">
      <c r="D49941" s="76"/>
      <c r="E49941" s="573"/>
    </row>
    <row r="49942" spans="4:5" ht="15" customHeight="1">
      <c r="D49942" s="76"/>
      <c r="E49942" s="573"/>
    </row>
    <row r="49943" spans="4:5" ht="15" customHeight="1">
      <c r="D49943" s="76"/>
      <c r="E49943" s="573"/>
    </row>
    <row r="49944" spans="4:5" ht="15" customHeight="1">
      <c r="D49944" s="76"/>
      <c r="E49944" s="573"/>
    </row>
    <row r="49945" spans="4:5" ht="15" customHeight="1">
      <c r="D49945" s="76"/>
      <c r="E49945" s="573"/>
    </row>
    <row r="49946" spans="4:5" ht="15" customHeight="1">
      <c r="D49946" s="76"/>
      <c r="E49946" s="573"/>
    </row>
    <row r="49947" spans="4:5" ht="15" customHeight="1">
      <c r="D49947" s="76"/>
      <c r="E49947" s="573"/>
    </row>
    <row r="49948" spans="4:5" ht="15" customHeight="1">
      <c r="D49948" s="76"/>
      <c r="E49948" s="573"/>
    </row>
    <row r="49949" spans="4:5" ht="15" customHeight="1">
      <c r="D49949" s="76"/>
      <c r="E49949" s="573"/>
    </row>
    <row r="49950" spans="4:5" ht="15" customHeight="1">
      <c r="D49950" s="76"/>
      <c r="E49950" s="573"/>
    </row>
    <row r="49951" spans="4:5" ht="15" customHeight="1">
      <c r="D49951" s="76"/>
      <c r="E49951" s="573"/>
    </row>
    <row r="49952" spans="4:5" ht="15" customHeight="1">
      <c r="D49952" s="76"/>
      <c r="E49952" s="573"/>
    </row>
    <row r="49953" spans="4:5" ht="15" customHeight="1">
      <c r="D49953" s="76"/>
      <c r="E49953" s="573"/>
    </row>
    <row r="49954" spans="4:5" ht="15" customHeight="1">
      <c r="D49954" s="76"/>
      <c r="E49954" s="573"/>
    </row>
    <row r="49955" spans="4:5" ht="15" customHeight="1">
      <c r="D49955" s="76"/>
      <c r="E49955" s="573"/>
    </row>
    <row r="49956" spans="4:5" ht="15" customHeight="1">
      <c r="D49956" s="76"/>
      <c r="E49956" s="573"/>
    </row>
    <row r="49957" spans="4:5" ht="15" customHeight="1">
      <c r="D49957" s="76"/>
      <c r="E49957" s="573"/>
    </row>
    <row r="49958" spans="4:5" ht="15" customHeight="1">
      <c r="D49958" s="76"/>
      <c r="E49958" s="573"/>
    </row>
    <row r="49959" spans="4:5" ht="15" customHeight="1">
      <c r="D49959" s="76"/>
      <c r="E49959" s="573"/>
    </row>
    <row r="49960" spans="4:5" ht="15" customHeight="1">
      <c r="D49960" s="76"/>
      <c r="E49960" s="573"/>
    </row>
    <row r="49961" spans="4:5" ht="15" customHeight="1">
      <c r="D49961" s="76"/>
      <c r="E49961" s="573"/>
    </row>
    <row r="49962" spans="4:5" ht="15" customHeight="1">
      <c r="D49962" s="76"/>
      <c r="E49962" s="573"/>
    </row>
    <row r="49963" spans="4:5" ht="15" customHeight="1">
      <c r="D49963" s="76"/>
      <c r="E49963" s="573"/>
    </row>
    <row r="49964" spans="4:5" ht="15" customHeight="1">
      <c r="D49964" s="76"/>
      <c r="E49964" s="573"/>
    </row>
    <row r="49965" spans="4:5" ht="15" customHeight="1">
      <c r="D49965" s="76"/>
      <c r="E49965" s="573"/>
    </row>
    <row r="49966" spans="4:5" ht="15" customHeight="1">
      <c r="D49966" s="76"/>
      <c r="E49966" s="573"/>
    </row>
    <row r="49967" spans="4:5" ht="15" customHeight="1">
      <c r="D49967" s="76"/>
      <c r="E49967" s="573"/>
    </row>
    <row r="49968" spans="4:5" ht="15" customHeight="1">
      <c r="D49968" s="76"/>
      <c r="E49968" s="573"/>
    </row>
    <row r="49969" spans="4:5" ht="15" customHeight="1">
      <c r="D49969" s="76"/>
      <c r="E49969" s="573"/>
    </row>
    <row r="49970" spans="4:5" ht="15" customHeight="1">
      <c r="D49970" s="76"/>
      <c r="E49970" s="573"/>
    </row>
    <row r="49971" spans="4:5" ht="15" customHeight="1">
      <c r="D49971" s="76"/>
      <c r="E49971" s="573"/>
    </row>
    <row r="49972" spans="4:5" ht="15" customHeight="1">
      <c r="D49972" s="76"/>
      <c r="E49972" s="573"/>
    </row>
    <row r="49973" spans="4:5" ht="15" customHeight="1">
      <c r="D49973" s="76"/>
      <c r="E49973" s="573"/>
    </row>
    <row r="49974" spans="4:5" ht="15" customHeight="1">
      <c r="D49974" s="76"/>
      <c r="E49974" s="573"/>
    </row>
    <row r="49975" spans="4:5" ht="15" customHeight="1">
      <c r="D49975" s="76"/>
      <c r="E49975" s="573"/>
    </row>
    <row r="49976" spans="4:5" ht="15" customHeight="1">
      <c r="D49976" s="76"/>
      <c r="E49976" s="573"/>
    </row>
    <row r="49977" spans="4:5" ht="15" customHeight="1">
      <c r="D49977" s="76"/>
      <c r="E49977" s="573"/>
    </row>
    <row r="49978" spans="4:5" ht="15" customHeight="1">
      <c r="D49978" s="76"/>
      <c r="E49978" s="573"/>
    </row>
    <row r="49979" spans="4:5" ht="15" customHeight="1">
      <c r="D49979" s="76"/>
      <c r="E49979" s="573"/>
    </row>
    <row r="49980" spans="4:5" ht="15" customHeight="1">
      <c r="D49980" s="76"/>
      <c r="E49980" s="573"/>
    </row>
    <row r="49981" spans="4:5" ht="15" customHeight="1">
      <c r="D49981" s="76"/>
      <c r="E49981" s="573"/>
    </row>
    <row r="49982" spans="4:5" ht="15" customHeight="1">
      <c r="D49982" s="76"/>
      <c r="E49982" s="573"/>
    </row>
    <row r="49983" spans="4:5" ht="15" customHeight="1">
      <c r="D49983" s="76"/>
      <c r="E49983" s="573"/>
    </row>
    <row r="49984" spans="4:5" ht="15" customHeight="1">
      <c r="D49984" s="76"/>
      <c r="E49984" s="573"/>
    </row>
    <row r="49985" spans="4:5" ht="15" customHeight="1">
      <c r="D49985" s="76"/>
      <c r="E49985" s="573"/>
    </row>
    <row r="49986" spans="4:5" ht="15" customHeight="1">
      <c r="D49986" s="76"/>
      <c r="E49986" s="573"/>
    </row>
    <row r="49987" spans="4:5" ht="15" customHeight="1">
      <c r="D49987" s="76"/>
      <c r="E49987" s="573"/>
    </row>
    <row r="49988" spans="4:5" ht="15" customHeight="1">
      <c r="D49988" s="76"/>
      <c r="E49988" s="573"/>
    </row>
    <row r="49989" spans="4:5" ht="15" customHeight="1">
      <c r="D49989" s="76"/>
      <c r="E49989" s="573"/>
    </row>
    <row r="49990" spans="4:5" ht="15" customHeight="1">
      <c r="D49990" s="76"/>
      <c r="E49990" s="573"/>
    </row>
    <row r="49991" spans="4:5" ht="15" customHeight="1">
      <c r="D49991" s="76"/>
      <c r="E49991" s="573"/>
    </row>
    <row r="49992" spans="4:5" ht="15" customHeight="1">
      <c r="D49992" s="76"/>
      <c r="E49992" s="573"/>
    </row>
    <row r="49993" spans="4:5" ht="15" customHeight="1">
      <c r="D49993" s="76"/>
      <c r="E49993" s="573"/>
    </row>
    <row r="49994" spans="4:5" ht="15" customHeight="1">
      <c r="D49994" s="76"/>
      <c r="E49994" s="573"/>
    </row>
    <row r="49995" spans="4:5" ht="15" customHeight="1">
      <c r="D49995" s="76"/>
      <c r="E49995" s="573"/>
    </row>
    <row r="49996" spans="4:5" ht="15" customHeight="1">
      <c r="D49996" s="76"/>
      <c r="E49996" s="573"/>
    </row>
    <row r="49997" spans="4:5" ht="15" customHeight="1">
      <c r="D49997" s="76"/>
      <c r="E49997" s="573"/>
    </row>
    <row r="49998" spans="4:5" ht="15" customHeight="1">
      <c r="D49998" s="76"/>
      <c r="E49998" s="573"/>
    </row>
    <row r="49999" spans="4:5" ht="15" customHeight="1">
      <c r="D49999" s="76"/>
      <c r="E49999" s="573"/>
    </row>
    <row r="50000" spans="4:5" ht="15" customHeight="1">
      <c r="D50000" s="76"/>
      <c r="E50000" s="573"/>
    </row>
    <row r="50001" spans="4:5" ht="15" customHeight="1">
      <c r="D50001" s="76"/>
      <c r="E50001" s="573"/>
    </row>
    <row r="50002" spans="4:5" ht="15" customHeight="1">
      <c r="D50002" s="76"/>
      <c r="E50002" s="573"/>
    </row>
    <row r="50003" spans="4:5" ht="15" customHeight="1">
      <c r="D50003" s="76"/>
      <c r="E50003" s="573"/>
    </row>
    <row r="50004" spans="4:5" ht="15" customHeight="1">
      <c r="D50004" s="76"/>
      <c r="E50004" s="573"/>
    </row>
    <row r="50005" spans="4:5" ht="15" customHeight="1">
      <c r="D50005" s="76"/>
      <c r="E50005" s="573"/>
    </row>
    <row r="50006" spans="4:5" ht="15" customHeight="1">
      <c r="D50006" s="76"/>
      <c r="E50006" s="573"/>
    </row>
    <row r="50007" spans="4:5" ht="15" customHeight="1">
      <c r="D50007" s="76"/>
      <c r="E50007" s="573"/>
    </row>
    <row r="50008" spans="4:5" ht="15" customHeight="1">
      <c r="D50008" s="76"/>
      <c r="E50008" s="573"/>
    </row>
    <row r="50009" spans="4:5" ht="15" customHeight="1">
      <c r="D50009" s="76"/>
      <c r="E50009" s="573"/>
    </row>
    <row r="50010" spans="4:5" ht="15" customHeight="1">
      <c r="D50010" s="76"/>
      <c r="E50010" s="573"/>
    </row>
    <row r="50011" spans="4:5" ht="15" customHeight="1">
      <c r="D50011" s="76"/>
      <c r="E50011" s="573"/>
    </row>
    <row r="50012" spans="4:5" ht="15" customHeight="1">
      <c r="D50012" s="76"/>
      <c r="E50012" s="573"/>
    </row>
    <row r="50013" spans="4:5" ht="15" customHeight="1">
      <c r="D50013" s="76"/>
      <c r="E50013" s="573"/>
    </row>
    <row r="50014" spans="4:5" ht="15" customHeight="1">
      <c r="D50014" s="76"/>
      <c r="E50014" s="573"/>
    </row>
    <row r="50015" spans="4:5" ht="15" customHeight="1">
      <c r="D50015" s="76"/>
      <c r="E50015" s="573"/>
    </row>
    <row r="50016" spans="4:5" ht="15" customHeight="1">
      <c r="D50016" s="76"/>
      <c r="E50016" s="573"/>
    </row>
    <row r="50017" spans="4:5" ht="15" customHeight="1">
      <c r="D50017" s="76"/>
      <c r="E50017" s="573"/>
    </row>
    <row r="50018" spans="4:5" ht="15" customHeight="1">
      <c r="D50018" s="76"/>
      <c r="E50018" s="573"/>
    </row>
    <row r="50019" spans="4:5" ht="15" customHeight="1">
      <c r="D50019" s="76"/>
      <c r="E50019" s="573"/>
    </row>
    <row r="50020" spans="4:5" ht="15" customHeight="1">
      <c r="D50020" s="76"/>
      <c r="E50020" s="573"/>
    </row>
    <row r="50021" spans="4:5" ht="15" customHeight="1">
      <c r="D50021" s="76"/>
      <c r="E50021" s="573"/>
    </row>
    <row r="50022" spans="4:5" ht="15" customHeight="1">
      <c r="D50022" s="76"/>
      <c r="E50022" s="573"/>
    </row>
    <row r="50023" spans="4:5" ht="15" customHeight="1">
      <c r="D50023" s="76"/>
      <c r="E50023" s="573"/>
    </row>
    <row r="50024" spans="4:5" ht="15" customHeight="1">
      <c r="D50024" s="76"/>
      <c r="E50024" s="573"/>
    </row>
    <row r="50025" spans="4:5" ht="15" customHeight="1">
      <c r="D50025" s="76"/>
      <c r="E50025" s="573"/>
    </row>
    <row r="50026" spans="4:5" ht="15" customHeight="1">
      <c r="D50026" s="76"/>
      <c r="E50026" s="573"/>
    </row>
    <row r="50027" spans="4:5" ht="15" customHeight="1">
      <c r="D50027" s="76"/>
      <c r="E50027" s="573"/>
    </row>
    <row r="50028" spans="4:5" ht="15" customHeight="1">
      <c r="D50028" s="76"/>
      <c r="E50028" s="573"/>
    </row>
    <row r="50029" spans="4:5" ht="15" customHeight="1">
      <c r="D50029" s="76"/>
      <c r="E50029" s="573"/>
    </row>
    <row r="50030" spans="4:5" ht="15" customHeight="1">
      <c r="D50030" s="76"/>
      <c r="E50030" s="573"/>
    </row>
    <row r="50031" spans="4:5" ht="15" customHeight="1">
      <c r="D50031" s="76"/>
      <c r="E50031" s="573"/>
    </row>
    <row r="50032" spans="4:5" ht="15" customHeight="1">
      <c r="D50032" s="76"/>
      <c r="E50032" s="573"/>
    </row>
    <row r="50033" spans="4:5" ht="15" customHeight="1">
      <c r="D50033" s="76"/>
      <c r="E50033" s="573"/>
    </row>
    <row r="50034" spans="4:5" ht="15" customHeight="1">
      <c r="D50034" s="76"/>
      <c r="E50034" s="573"/>
    </row>
    <row r="50035" spans="4:5" ht="15" customHeight="1">
      <c r="D50035" s="76"/>
      <c r="E50035" s="573"/>
    </row>
    <row r="50036" spans="4:5" ht="15" customHeight="1">
      <c r="D50036" s="76"/>
      <c r="E50036" s="573"/>
    </row>
    <row r="50037" spans="4:5" ht="15" customHeight="1">
      <c r="D50037" s="76"/>
      <c r="E50037" s="573"/>
    </row>
    <row r="50038" spans="4:5" ht="15" customHeight="1">
      <c r="D50038" s="76"/>
      <c r="E50038" s="573"/>
    </row>
    <row r="50039" spans="4:5" ht="15" customHeight="1">
      <c r="D50039" s="76"/>
      <c r="E50039" s="573"/>
    </row>
    <row r="50040" spans="4:5" ht="15" customHeight="1">
      <c r="D50040" s="76"/>
      <c r="E50040" s="573"/>
    </row>
    <row r="50041" spans="4:5" ht="15" customHeight="1">
      <c r="D50041" s="76"/>
      <c r="E50041" s="573"/>
    </row>
    <row r="50042" spans="4:5" ht="15" customHeight="1">
      <c r="D50042" s="76"/>
      <c r="E50042" s="573"/>
    </row>
    <row r="50043" spans="4:5" ht="15" customHeight="1">
      <c r="D50043" s="76"/>
      <c r="E50043" s="573"/>
    </row>
    <row r="50044" spans="4:5" ht="15" customHeight="1">
      <c r="D50044" s="76"/>
      <c r="E50044" s="573"/>
    </row>
    <row r="50045" spans="4:5" ht="15" customHeight="1">
      <c r="D50045" s="76"/>
      <c r="E50045" s="573"/>
    </row>
    <row r="50046" spans="4:5" ht="15" customHeight="1">
      <c r="D50046" s="76"/>
      <c r="E50046" s="573"/>
    </row>
    <row r="50047" spans="4:5" ht="15" customHeight="1">
      <c r="D50047" s="76"/>
      <c r="E50047" s="573"/>
    </row>
    <row r="50048" spans="4:5" ht="15" customHeight="1">
      <c r="D50048" s="76"/>
      <c r="E50048" s="573"/>
    </row>
    <row r="50049" spans="4:5" ht="15" customHeight="1">
      <c r="D50049" s="76"/>
      <c r="E50049" s="573"/>
    </row>
    <row r="50050" spans="4:5" ht="15" customHeight="1">
      <c r="D50050" s="76"/>
      <c r="E50050" s="573"/>
    </row>
    <row r="50051" spans="4:5" ht="15" customHeight="1">
      <c r="D50051" s="76"/>
      <c r="E50051" s="573"/>
    </row>
    <row r="50052" spans="4:5" ht="15" customHeight="1">
      <c r="D50052" s="76"/>
      <c r="E50052" s="573"/>
    </row>
    <row r="50053" spans="4:5" ht="15" customHeight="1">
      <c r="D50053" s="76"/>
      <c r="E50053" s="573"/>
    </row>
    <row r="50054" spans="4:5" ht="15" customHeight="1">
      <c r="D50054" s="76"/>
      <c r="E50054" s="573"/>
    </row>
    <row r="50055" spans="4:5" ht="15" customHeight="1">
      <c r="D50055" s="76"/>
      <c r="E50055" s="573"/>
    </row>
    <row r="50056" spans="4:5" ht="15" customHeight="1">
      <c r="D50056" s="76"/>
      <c r="E50056" s="573"/>
    </row>
    <row r="50057" spans="4:5" ht="15" customHeight="1">
      <c r="D50057" s="76"/>
      <c r="E50057" s="573"/>
    </row>
    <row r="50058" spans="4:5" ht="15" customHeight="1">
      <c r="D50058" s="76"/>
      <c r="E50058" s="573"/>
    </row>
    <row r="50059" spans="4:5" ht="15" customHeight="1">
      <c r="D50059" s="76"/>
      <c r="E50059" s="573"/>
    </row>
    <row r="50060" spans="4:5" ht="15" customHeight="1">
      <c r="D50060" s="76"/>
      <c r="E50060" s="573"/>
    </row>
    <row r="50061" spans="4:5" ht="15" customHeight="1">
      <c r="D50061" s="76"/>
      <c r="E50061" s="573"/>
    </row>
    <row r="50062" spans="4:5" ht="15" customHeight="1">
      <c r="D50062" s="76"/>
      <c r="E50062" s="573"/>
    </row>
    <row r="50063" spans="4:5" ht="15" customHeight="1">
      <c r="D50063" s="76"/>
      <c r="E50063" s="573"/>
    </row>
    <row r="50064" spans="4:5" ht="15" customHeight="1">
      <c r="D50064" s="76"/>
      <c r="E50064" s="573"/>
    </row>
    <row r="50065" spans="4:5" ht="15" customHeight="1">
      <c r="D50065" s="76"/>
      <c r="E50065" s="573"/>
    </row>
    <row r="50066" spans="4:5" ht="15" customHeight="1">
      <c r="D50066" s="76"/>
      <c r="E50066" s="573"/>
    </row>
    <row r="50067" spans="4:5" ht="15" customHeight="1">
      <c r="D50067" s="76"/>
      <c r="E50067" s="573"/>
    </row>
    <row r="50068" spans="4:5" ht="15" customHeight="1">
      <c r="D50068" s="76"/>
      <c r="E50068" s="573"/>
    </row>
    <row r="50069" spans="4:5" ht="15" customHeight="1">
      <c r="D50069" s="76"/>
      <c r="E50069" s="573"/>
    </row>
    <row r="50070" spans="4:5" ht="15" customHeight="1">
      <c r="D50070" s="76"/>
      <c r="E50070" s="573"/>
    </row>
    <row r="50071" spans="4:5" ht="15" customHeight="1">
      <c r="D50071" s="76"/>
      <c r="E50071" s="573"/>
    </row>
    <row r="50072" spans="4:5" ht="15" customHeight="1">
      <c r="D50072" s="76"/>
      <c r="E50072" s="573"/>
    </row>
    <row r="50073" spans="4:5" ht="15" customHeight="1">
      <c r="D50073" s="76"/>
      <c r="E50073" s="573"/>
    </row>
    <row r="50074" spans="4:5" ht="15" customHeight="1">
      <c r="D50074" s="76"/>
      <c r="E50074" s="573"/>
    </row>
    <row r="50075" spans="4:5" ht="15" customHeight="1">
      <c r="D50075" s="76"/>
      <c r="E50075" s="573"/>
    </row>
    <row r="50076" spans="4:5" ht="15" customHeight="1">
      <c r="D50076" s="76"/>
      <c r="E50076" s="573"/>
    </row>
    <row r="50077" spans="4:5" ht="15" customHeight="1">
      <c r="D50077" s="76"/>
      <c r="E50077" s="573"/>
    </row>
    <row r="50078" spans="4:5" ht="15" customHeight="1">
      <c r="D50078" s="76"/>
      <c r="E50078" s="573"/>
    </row>
    <row r="50079" spans="4:5" ht="15" customHeight="1">
      <c r="D50079" s="76"/>
      <c r="E50079" s="573"/>
    </row>
    <row r="50080" spans="4:5" ht="15" customHeight="1">
      <c r="D50080" s="76"/>
      <c r="E50080" s="573"/>
    </row>
    <row r="50081" spans="4:5" ht="15" customHeight="1">
      <c r="D50081" s="76"/>
      <c r="E50081" s="573"/>
    </row>
    <row r="50082" spans="4:5" ht="15" customHeight="1">
      <c r="D50082" s="76"/>
      <c r="E50082" s="573"/>
    </row>
    <row r="50083" spans="4:5" ht="15" customHeight="1">
      <c r="D50083" s="76"/>
      <c r="E50083" s="573"/>
    </row>
    <row r="50084" spans="4:5" ht="15" customHeight="1">
      <c r="D50084" s="76"/>
      <c r="E50084" s="573"/>
    </row>
    <row r="50085" spans="4:5" ht="15" customHeight="1">
      <c r="D50085" s="76"/>
      <c r="E50085" s="573"/>
    </row>
    <row r="50086" spans="4:5" ht="15" customHeight="1">
      <c r="D50086" s="76"/>
      <c r="E50086" s="573"/>
    </row>
    <row r="50087" spans="4:5" ht="15" customHeight="1">
      <c r="D50087" s="76"/>
      <c r="E50087" s="573"/>
    </row>
    <row r="50088" spans="4:5" ht="15" customHeight="1">
      <c r="D50088" s="76"/>
      <c r="E50088" s="573"/>
    </row>
    <row r="50089" spans="4:5" ht="15" customHeight="1">
      <c r="D50089" s="76"/>
      <c r="E50089" s="573"/>
    </row>
    <row r="50090" spans="4:5" ht="15" customHeight="1">
      <c r="D50090" s="76"/>
      <c r="E50090" s="573"/>
    </row>
    <row r="50091" spans="4:5" ht="15" customHeight="1">
      <c r="D50091" s="76"/>
      <c r="E50091" s="573"/>
    </row>
    <row r="50092" spans="4:5" ht="15" customHeight="1">
      <c r="D50092" s="76"/>
      <c r="E50092" s="573"/>
    </row>
    <row r="50093" spans="4:5" ht="15" customHeight="1">
      <c r="D50093" s="76"/>
      <c r="E50093" s="573"/>
    </row>
    <row r="50094" spans="4:5" ht="15" customHeight="1">
      <c r="D50094" s="76"/>
      <c r="E50094" s="573"/>
    </row>
    <row r="50095" spans="4:5" ht="15" customHeight="1">
      <c r="D50095" s="76"/>
      <c r="E50095" s="573"/>
    </row>
    <row r="50096" spans="4:5" ht="15" customHeight="1">
      <c r="D50096" s="76"/>
      <c r="E50096" s="573"/>
    </row>
    <row r="50097" spans="4:5" ht="15" customHeight="1">
      <c r="D50097" s="76"/>
      <c r="E50097" s="573"/>
    </row>
    <row r="50098" spans="4:5" ht="15" customHeight="1">
      <c r="D50098" s="76"/>
      <c r="E50098" s="573"/>
    </row>
    <row r="50099" spans="4:5" ht="15" customHeight="1">
      <c r="D50099" s="76"/>
      <c r="E50099" s="573"/>
    </row>
    <row r="50100" spans="4:5" ht="15" customHeight="1">
      <c r="D50100" s="76"/>
      <c r="E50100" s="573"/>
    </row>
    <row r="50101" spans="4:5" ht="15" customHeight="1">
      <c r="D50101" s="76"/>
      <c r="E50101" s="573"/>
    </row>
    <row r="50102" spans="4:5" ht="15" customHeight="1">
      <c r="D50102" s="76"/>
      <c r="E50102" s="573"/>
    </row>
    <row r="50103" spans="4:5" ht="15" customHeight="1">
      <c r="D50103" s="76"/>
      <c r="E50103" s="573"/>
    </row>
    <row r="50104" spans="4:5" ht="15" customHeight="1">
      <c r="D50104" s="76"/>
      <c r="E50104" s="573"/>
    </row>
    <row r="50105" spans="4:5" ht="15" customHeight="1">
      <c r="D50105" s="76"/>
      <c r="E50105" s="573"/>
    </row>
    <row r="50106" spans="4:5" ht="15" customHeight="1">
      <c r="D50106" s="76"/>
      <c r="E50106" s="573"/>
    </row>
    <row r="50107" spans="4:5" ht="15" customHeight="1">
      <c r="D50107" s="76"/>
      <c r="E50107" s="573"/>
    </row>
    <row r="50108" spans="4:5" ht="15" customHeight="1">
      <c r="D50108" s="76"/>
      <c r="E50108" s="573"/>
    </row>
    <row r="50109" spans="4:5" ht="15" customHeight="1">
      <c r="D50109" s="76"/>
      <c r="E50109" s="573"/>
    </row>
    <row r="50110" spans="4:5" ht="15" customHeight="1">
      <c r="D50110" s="76"/>
      <c r="E50110" s="573"/>
    </row>
    <row r="50111" spans="4:5" ht="15" customHeight="1">
      <c r="D50111" s="76"/>
      <c r="E50111" s="573"/>
    </row>
    <row r="50112" spans="4:5" ht="15" customHeight="1">
      <c r="D50112" s="76"/>
      <c r="E50112" s="573"/>
    </row>
    <row r="50113" spans="4:5" ht="15" customHeight="1">
      <c r="D50113" s="76"/>
      <c r="E50113" s="573"/>
    </row>
    <row r="50114" spans="4:5" ht="15" customHeight="1">
      <c r="D50114" s="76"/>
      <c r="E50114" s="573"/>
    </row>
    <row r="50115" spans="4:5" ht="15" customHeight="1">
      <c r="D50115" s="76"/>
      <c r="E50115" s="573"/>
    </row>
    <row r="50116" spans="4:5" ht="15" customHeight="1">
      <c r="D50116" s="76"/>
      <c r="E50116" s="573"/>
    </row>
    <row r="50117" spans="4:5" ht="15" customHeight="1">
      <c r="D50117" s="76"/>
      <c r="E50117" s="573"/>
    </row>
    <row r="50118" spans="4:5" ht="15" customHeight="1">
      <c r="D50118" s="76"/>
      <c r="E50118" s="573"/>
    </row>
    <row r="50119" spans="4:5" ht="15" customHeight="1">
      <c r="D50119" s="76"/>
      <c r="E50119" s="573"/>
    </row>
    <row r="50120" spans="4:5" ht="15" customHeight="1">
      <c r="D50120" s="76"/>
      <c r="E50120" s="573"/>
    </row>
    <row r="50121" spans="4:5" ht="15" customHeight="1">
      <c r="D50121" s="76"/>
      <c r="E50121" s="573"/>
    </row>
    <row r="50122" spans="4:5" ht="15" customHeight="1">
      <c r="D50122" s="76"/>
      <c r="E50122" s="573"/>
    </row>
    <row r="50123" spans="4:5" ht="15" customHeight="1">
      <c r="D50123" s="76"/>
      <c r="E50123" s="573"/>
    </row>
    <row r="50124" spans="4:5" ht="15" customHeight="1">
      <c r="D50124" s="76"/>
      <c r="E50124" s="573"/>
    </row>
    <row r="50125" spans="4:5" ht="15" customHeight="1">
      <c r="D50125" s="76"/>
      <c r="E50125" s="573"/>
    </row>
    <row r="50126" spans="4:5" ht="15" customHeight="1">
      <c r="D50126" s="76"/>
      <c r="E50126" s="573"/>
    </row>
    <row r="50127" spans="4:5" ht="15" customHeight="1">
      <c r="D50127" s="76"/>
      <c r="E50127" s="573"/>
    </row>
    <row r="50128" spans="4:5" ht="15" customHeight="1">
      <c r="D50128" s="76"/>
      <c r="E50128" s="573"/>
    </row>
    <row r="50129" spans="4:5" ht="15" customHeight="1">
      <c r="D50129" s="76"/>
      <c r="E50129" s="573"/>
    </row>
    <row r="50130" spans="4:5" ht="15" customHeight="1">
      <c r="D50130" s="76"/>
      <c r="E50130" s="573"/>
    </row>
    <row r="50131" spans="4:5" ht="15" customHeight="1">
      <c r="D50131" s="76"/>
      <c r="E50131" s="573"/>
    </row>
    <row r="50132" spans="4:5" ht="15" customHeight="1">
      <c r="D50132" s="76"/>
      <c r="E50132" s="573"/>
    </row>
    <row r="50133" spans="4:5" ht="15" customHeight="1">
      <c r="D50133" s="76"/>
      <c r="E50133" s="573"/>
    </row>
    <row r="50134" spans="4:5" ht="15" customHeight="1">
      <c r="D50134" s="76"/>
      <c r="E50134" s="573"/>
    </row>
    <row r="50135" spans="4:5" ht="15" customHeight="1">
      <c r="D50135" s="76"/>
      <c r="E50135" s="573"/>
    </row>
    <row r="50136" spans="4:5" ht="15" customHeight="1">
      <c r="D50136" s="76"/>
      <c r="E50136" s="573"/>
    </row>
    <row r="50137" spans="4:5" ht="15" customHeight="1">
      <c r="D50137" s="76"/>
      <c r="E50137" s="573"/>
    </row>
    <row r="50138" spans="4:5" ht="15" customHeight="1">
      <c r="D50138" s="76"/>
      <c r="E50138" s="573"/>
    </row>
    <row r="50139" spans="4:5" ht="15" customHeight="1">
      <c r="D50139" s="76"/>
      <c r="E50139" s="573"/>
    </row>
    <row r="50140" spans="4:5" ht="15" customHeight="1">
      <c r="D50140" s="76"/>
      <c r="E50140" s="573"/>
    </row>
    <row r="50141" spans="4:5" ht="15" customHeight="1">
      <c r="D50141" s="76"/>
      <c r="E50141" s="573"/>
    </row>
    <row r="50142" spans="4:5" ht="15" customHeight="1">
      <c r="D50142" s="76"/>
      <c r="E50142" s="573"/>
    </row>
    <row r="50143" spans="4:5" ht="15" customHeight="1">
      <c r="D50143" s="76"/>
      <c r="E50143" s="573"/>
    </row>
    <row r="50144" spans="4:5" ht="15" customHeight="1">
      <c r="D50144" s="76"/>
      <c r="E50144" s="573"/>
    </row>
    <row r="50145" spans="4:5" ht="15" customHeight="1">
      <c r="D50145" s="76"/>
      <c r="E50145" s="573"/>
    </row>
    <row r="50146" spans="4:5" ht="15" customHeight="1">
      <c r="D50146" s="76"/>
      <c r="E50146" s="573"/>
    </row>
    <row r="50147" spans="4:5" ht="15" customHeight="1">
      <c r="D50147" s="76"/>
      <c r="E50147" s="573"/>
    </row>
    <row r="50148" spans="4:5" ht="15" customHeight="1">
      <c r="D50148" s="76"/>
      <c r="E50148" s="573"/>
    </row>
    <row r="50149" spans="4:5" ht="15" customHeight="1">
      <c r="D50149" s="76"/>
      <c r="E50149" s="573"/>
    </row>
    <row r="50150" spans="4:5" ht="15" customHeight="1">
      <c r="D50150" s="76"/>
      <c r="E50150" s="573"/>
    </row>
    <row r="50151" spans="4:5" ht="15" customHeight="1">
      <c r="D50151" s="76"/>
      <c r="E50151" s="573"/>
    </row>
    <row r="50152" spans="4:5" ht="15" customHeight="1">
      <c r="D50152" s="76"/>
      <c r="E50152" s="573"/>
    </row>
    <row r="50153" spans="4:5" ht="15" customHeight="1">
      <c r="D50153" s="76"/>
      <c r="E50153" s="573"/>
    </row>
    <row r="50154" spans="4:5" ht="15" customHeight="1">
      <c r="D50154" s="76"/>
      <c r="E50154" s="573"/>
    </row>
    <row r="50155" spans="4:5" ht="15" customHeight="1">
      <c r="D50155" s="76"/>
      <c r="E50155" s="573"/>
    </row>
    <row r="50156" spans="4:5" ht="15" customHeight="1">
      <c r="D50156" s="76"/>
      <c r="E50156" s="573"/>
    </row>
    <row r="50157" spans="4:5" ht="15" customHeight="1">
      <c r="D50157" s="76"/>
      <c r="E50157" s="573"/>
    </row>
    <row r="50158" spans="4:5" ht="15" customHeight="1">
      <c r="D50158" s="76"/>
      <c r="E50158" s="573"/>
    </row>
    <row r="50159" spans="4:5" ht="15" customHeight="1">
      <c r="D50159" s="76"/>
      <c r="E50159" s="573"/>
    </row>
    <row r="50160" spans="4:5" ht="15" customHeight="1">
      <c r="D50160" s="76"/>
      <c r="E50160" s="573"/>
    </row>
    <row r="50161" spans="4:5" ht="15" customHeight="1">
      <c r="D50161" s="76"/>
      <c r="E50161" s="573"/>
    </row>
    <row r="50162" spans="4:5" ht="15" customHeight="1">
      <c r="D50162" s="76"/>
      <c r="E50162" s="573"/>
    </row>
    <row r="50163" spans="4:5" ht="15" customHeight="1">
      <c r="D50163" s="76"/>
      <c r="E50163" s="573"/>
    </row>
    <row r="50164" spans="4:5" ht="15" customHeight="1">
      <c r="D50164" s="76"/>
      <c r="E50164" s="573"/>
    </row>
    <row r="50165" spans="4:5" ht="15" customHeight="1">
      <c r="D50165" s="76"/>
      <c r="E50165" s="573"/>
    </row>
    <row r="50166" spans="4:5" ht="15" customHeight="1">
      <c r="D50166" s="76"/>
      <c r="E50166" s="573"/>
    </row>
    <row r="50167" spans="4:5" ht="15" customHeight="1">
      <c r="D50167" s="76"/>
      <c r="E50167" s="573"/>
    </row>
    <row r="50168" spans="4:5" ht="15" customHeight="1">
      <c r="D50168" s="76"/>
      <c r="E50168" s="573"/>
    </row>
    <row r="50169" spans="4:5" ht="15" customHeight="1">
      <c r="D50169" s="76"/>
      <c r="E50169" s="573"/>
    </row>
    <row r="50170" spans="4:5" ht="15" customHeight="1">
      <c r="D50170" s="76"/>
      <c r="E50170" s="573"/>
    </row>
    <row r="50171" spans="4:5" ht="15" customHeight="1">
      <c r="D50171" s="76"/>
      <c r="E50171" s="573"/>
    </row>
    <row r="50172" spans="4:5" ht="15" customHeight="1">
      <c r="D50172" s="76"/>
      <c r="E50172" s="573"/>
    </row>
    <row r="50173" spans="4:5" ht="15" customHeight="1">
      <c r="D50173" s="76"/>
      <c r="E50173" s="573"/>
    </row>
    <row r="50174" spans="4:5" ht="15" customHeight="1">
      <c r="D50174" s="76"/>
      <c r="E50174" s="573"/>
    </row>
    <row r="50175" spans="4:5" ht="15" customHeight="1">
      <c r="D50175" s="76"/>
      <c r="E50175" s="573"/>
    </row>
    <row r="50176" spans="4:5" ht="15" customHeight="1">
      <c r="D50176" s="76"/>
      <c r="E50176" s="573"/>
    </row>
    <row r="50177" spans="4:5" ht="15" customHeight="1">
      <c r="D50177" s="76"/>
      <c r="E50177" s="573"/>
    </row>
    <row r="50178" spans="4:5" ht="15" customHeight="1">
      <c r="D50178" s="76"/>
      <c r="E50178" s="573"/>
    </row>
    <row r="50179" spans="4:5" ht="15" customHeight="1">
      <c r="D50179" s="76"/>
      <c r="E50179" s="573"/>
    </row>
    <row r="50180" spans="4:5" ht="15" customHeight="1">
      <c r="D50180" s="76"/>
      <c r="E50180" s="573"/>
    </row>
    <row r="50181" spans="4:5" ht="15" customHeight="1">
      <c r="D50181" s="76"/>
      <c r="E50181" s="573"/>
    </row>
    <row r="50182" spans="4:5" ht="15" customHeight="1">
      <c r="D50182" s="76"/>
      <c r="E50182" s="573"/>
    </row>
    <row r="50183" spans="4:5" ht="15" customHeight="1">
      <c r="D50183" s="76"/>
      <c r="E50183" s="573"/>
    </row>
    <row r="50184" spans="4:5" ht="15" customHeight="1">
      <c r="D50184" s="76"/>
      <c r="E50184" s="573"/>
    </row>
    <row r="50185" spans="4:5" ht="15" customHeight="1">
      <c r="D50185" s="76"/>
      <c r="E50185" s="573"/>
    </row>
    <row r="50186" spans="4:5" ht="15" customHeight="1">
      <c r="D50186" s="76"/>
      <c r="E50186" s="573"/>
    </row>
    <row r="50187" spans="4:5" ht="15" customHeight="1">
      <c r="D50187" s="76"/>
      <c r="E50187" s="573"/>
    </row>
    <row r="50188" spans="4:5" ht="15" customHeight="1">
      <c r="D50188" s="76"/>
      <c r="E50188" s="573"/>
    </row>
    <row r="50189" spans="4:5" ht="15" customHeight="1">
      <c r="D50189" s="76"/>
      <c r="E50189" s="573"/>
    </row>
    <row r="50190" spans="4:5" ht="15" customHeight="1">
      <c r="D50190" s="76"/>
      <c r="E50190" s="573"/>
    </row>
    <row r="50191" spans="4:5" ht="15" customHeight="1">
      <c r="D50191" s="76"/>
      <c r="E50191" s="573"/>
    </row>
    <row r="50192" spans="4:5" ht="15" customHeight="1">
      <c r="D50192" s="76"/>
      <c r="E50192" s="573"/>
    </row>
    <row r="50193" spans="4:5" ht="15" customHeight="1">
      <c r="D50193" s="76"/>
      <c r="E50193" s="573"/>
    </row>
    <row r="50194" spans="4:5" ht="15" customHeight="1">
      <c r="D50194" s="76"/>
      <c r="E50194" s="573"/>
    </row>
    <row r="50195" spans="4:5" ht="15" customHeight="1">
      <c r="D50195" s="76"/>
      <c r="E50195" s="573"/>
    </row>
    <row r="50196" spans="4:5" ht="15" customHeight="1">
      <c r="D50196" s="76"/>
      <c r="E50196" s="573"/>
    </row>
    <row r="50197" spans="4:5" ht="15" customHeight="1">
      <c r="D50197" s="76"/>
      <c r="E50197" s="573"/>
    </row>
    <row r="50198" spans="4:5" ht="15" customHeight="1">
      <c r="D50198" s="76"/>
      <c r="E50198" s="573"/>
    </row>
    <row r="50199" spans="4:5" ht="15" customHeight="1">
      <c r="D50199" s="76"/>
      <c r="E50199" s="573"/>
    </row>
    <row r="50200" spans="4:5" ht="15" customHeight="1">
      <c r="D50200" s="76"/>
      <c r="E50200" s="573"/>
    </row>
    <row r="50201" spans="4:5" ht="15" customHeight="1">
      <c r="D50201" s="76"/>
      <c r="E50201" s="573"/>
    </row>
    <row r="50202" spans="4:5" ht="15" customHeight="1">
      <c r="D50202" s="76"/>
      <c r="E50202" s="573"/>
    </row>
    <row r="50203" spans="4:5" ht="15" customHeight="1">
      <c r="D50203" s="76"/>
      <c r="E50203" s="573"/>
    </row>
    <row r="50204" spans="4:5" ht="15" customHeight="1">
      <c r="D50204" s="76"/>
      <c r="E50204" s="573"/>
    </row>
    <row r="50205" spans="4:5" ht="15" customHeight="1">
      <c r="D50205" s="76"/>
      <c r="E50205" s="573"/>
    </row>
    <row r="50206" spans="4:5" ht="15" customHeight="1">
      <c r="D50206" s="76"/>
      <c r="E50206" s="573"/>
    </row>
    <row r="50207" spans="4:5" ht="15" customHeight="1">
      <c r="D50207" s="76"/>
      <c r="E50207" s="573"/>
    </row>
    <row r="50208" spans="4:5" ht="15" customHeight="1">
      <c r="D50208" s="76"/>
      <c r="E50208" s="573"/>
    </row>
    <row r="50209" spans="4:5" ht="15" customHeight="1">
      <c r="D50209" s="76"/>
      <c r="E50209" s="573"/>
    </row>
    <row r="50210" spans="4:5" ht="15" customHeight="1">
      <c r="D50210" s="76"/>
      <c r="E50210" s="573"/>
    </row>
    <row r="50211" spans="4:5" ht="15" customHeight="1">
      <c r="D50211" s="76"/>
      <c r="E50211" s="573"/>
    </row>
    <row r="50212" spans="4:5" ht="15" customHeight="1">
      <c r="D50212" s="76"/>
      <c r="E50212" s="573"/>
    </row>
    <row r="50213" spans="4:5" ht="15" customHeight="1">
      <c r="D50213" s="76"/>
      <c r="E50213" s="573"/>
    </row>
    <row r="50214" spans="4:5" ht="15" customHeight="1">
      <c r="D50214" s="76"/>
      <c r="E50214" s="573"/>
    </row>
    <row r="50215" spans="4:5" ht="15" customHeight="1">
      <c r="D50215" s="76"/>
      <c r="E50215" s="573"/>
    </row>
    <row r="50216" spans="4:5" ht="15" customHeight="1">
      <c r="D50216" s="76"/>
      <c r="E50216" s="573"/>
    </row>
    <row r="50217" spans="4:5" ht="15" customHeight="1">
      <c r="D50217" s="76"/>
      <c r="E50217" s="573"/>
    </row>
    <row r="50218" spans="4:5" ht="15" customHeight="1">
      <c r="D50218" s="76"/>
      <c r="E50218" s="573"/>
    </row>
    <row r="50219" spans="4:5" ht="15" customHeight="1">
      <c r="D50219" s="76"/>
      <c r="E50219" s="573"/>
    </row>
    <row r="50220" spans="4:5" ht="15" customHeight="1">
      <c r="D50220" s="76"/>
      <c r="E50220" s="573"/>
    </row>
    <row r="50221" spans="4:5" ht="15" customHeight="1">
      <c r="D50221" s="76"/>
      <c r="E50221" s="573"/>
    </row>
    <row r="50222" spans="4:5" ht="15" customHeight="1">
      <c r="D50222" s="76"/>
      <c r="E50222" s="573"/>
    </row>
    <row r="50223" spans="4:5" ht="15" customHeight="1">
      <c r="D50223" s="76"/>
      <c r="E50223" s="573"/>
    </row>
    <row r="50224" spans="4:5" ht="15" customHeight="1">
      <c r="D50224" s="76"/>
      <c r="E50224" s="573"/>
    </row>
    <row r="50225" spans="4:5" ht="15" customHeight="1">
      <c r="D50225" s="76"/>
      <c r="E50225" s="573"/>
    </row>
    <row r="50226" spans="4:5" ht="15" customHeight="1">
      <c r="D50226" s="76"/>
      <c r="E50226" s="573"/>
    </row>
    <row r="50227" spans="4:5" ht="15" customHeight="1">
      <c r="D50227" s="76"/>
      <c r="E50227" s="573"/>
    </row>
    <row r="50228" spans="4:5" ht="15" customHeight="1">
      <c r="D50228" s="76"/>
      <c r="E50228" s="573"/>
    </row>
    <row r="50229" spans="4:5" ht="15" customHeight="1">
      <c r="D50229" s="76"/>
      <c r="E50229" s="573"/>
    </row>
    <row r="50230" spans="4:5" ht="15" customHeight="1">
      <c r="D50230" s="76"/>
      <c r="E50230" s="573"/>
    </row>
    <row r="50231" spans="4:5" ht="15" customHeight="1">
      <c r="D50231" s="76"/>
      <c r="E50231" s="573"/>
    </row>
    <row r="50232" spans="4:5" ht="15" customHeight="1">
      <c r="D50232" s="76"/>
      <c r="E50232" s="573"/>
    </row>
    <row r="50233" spans="4:5" ht="15" customHeight="1">
      <c r="D50233" s="76"/>
      <c r="E50233" s="573"/>
    </row>
    <row r="50234" spans="4:5" ht="15" customHeight="1">
      <c r="D50234" s="76"/>
      <c r="E50234" s="573"/>
    </row>
    <row r="50235" spans="4:5" ht="15" customHeight="1">
      <c r="D50235" s="76"/>
      <c r="E50235" s="573"/>
    </row>
    <row r="50236" spans="4:5" ht="15" customHeight="1">
      <c r="D50236" s="76"/>
      <c r="E50236" s="573"/>
    </row>
    <row r="50237" spans="4:5" ht="15" customHeight="1">
      <c r="D50237" s="76"/>
      <c r="E50237" s="573"/>
    </row>
    <row r="50238" spans="4:5" ht="15" customHeight="1">
      <c r="D50238" s="76"/>
      <c r="E50238" s="573"/>
    </row>
    <row r="50239" spans="4:5" ht="15" customHeight="1">
      <c r="D50239" s="76"/>
      <c r="E50239" s="573"/>
    </row>
    <row r="50240" spans="4:5" ht="15" customHeight="1">
      <c r="D50240" s="76"/>
      <c r="E50240" s="573"/>
    </row>
    <row r="50241" spans="4:5" ht="15" customHeight="1">
      <c r="D50241" s="76"/>
      <c r="E50241" s="573"/>
    </row>
    <row r="50242" spans="4:5" ht="15" customHeight="1">
      <c r="D50242" s="76"/>
      <c r="E50242" s="573"/>
    </row>
    <row r="50243" spans="4:5" ht="15" customHeight="1">
      <c r="D50243" s="76"/>
      <c r="E50243" s="573"/>
    </row>
    <row r="50244" spans="4:5" ht="15" customHeight="1">
      <c r="D50244" s="76"/>
      <c r="E50244" s="573"/>
    </row>
    <row r="50245" spans="4:5" ht="15" customHeight="1">
      <c r="D50245" s="76"/>
      <c r="E50245" s="573"/>
    </row>
    <row r="50246" spans="4:5" ht="15" customHeight="1">
      <c r="D50246" s="76"/>
      <c r="E50246" s="573"/>
    </row>
    <row r="50247" spans="4:5" ht="15" customHeight="1">
      <c r="D50247" s="76"/>
      <c r="E50247" s="573"/>
    </row>
    <row r="50248" spans="4:5" ht="15" customHeight="1">
      <c r="D50248" s="76"/>
      <c r="E50248" s="573"/>
    </row>
    <row r="50249" spans="4:5" ht="15" customHeight="1">
      <c r="D50249" s="76"/>
      <c r="E50249" s="573"/>
    </row>
    <row r="50250" spans="4:5" ht="15" customHeight="1">
      <c r="D50250" s="76"/>
      <c r="E50250" s="573"/>
    </row>
    <row r="50251" spans="4:5" ht="15" customHeight="1">
      <c r="D50251" s="76"/>
      <c r="E50251" s="573"/>
    </row>
    <row r="50252" spans="4:5" ht="15" customHeight="1">
      <c r="D50252" s="76"/>
      <c r="E50252" s="573"/>
    </row>
    <row r="50253" spans="4:5" ht="15" customHeight="1">
      <c r="D50253" s="76"/>
      <c r="E50253" s="573"/>
    </row>
    <row r="50254" spans="4:5" ht="15" customHeight="1">
      <c r="D50254" s="76"/>
      <c r="E50254" s="573"/>
    </row>
    <row r="50255" spans="4:5" ht="15" customHeight="1">
      <c r="D50255" s="76"/>
      <c r="E50255" s="573"/>
    </row>
    <row r="50256" spans="4:5" ht="15" customHeight="1">
      <c r="D50256" s="76"/>
      <c r="E50256" s="573"/>
    </row>
    <row r="50257" spans="4:5" ht="15" customHeight="1">
      <c r="D50257" s="76"/>
      <c r="E50257" s="573"/>
    </row>
    <row r="50258" spans="4:5" ht="15" customHeight="1">
      <c r="D50258" s="76"/>
      <c r="E50258" s="573"/>
    </row>
    <row r="50259" spans="4:5" ht="15" customHeight="1">
      <c r="D50259" s="76"/>
      <c r="E50259" s="573"/>
    </row>
    <row r="50260" spans="4:5" ht="15" customHeight="1">
      <c r="D50260" s="76"/>
      <c r="E50260" s="573"/>
    </row>
    <row r="50261" spans="4:5" ht="15" customHeight="1">
      <c r="D50261" s="76"/>
      <c r="E50261" s="573"/>
    </row>
    <row r="50262" spans="4:5" ht="15" customHeight="1">
      <c r="D50262" s="76"/>
      <c r="E50262" s="573"/>
    </row>
    <row r="50263" spans="4:5" ht="15" customHeight="1">
      <c r="D50263" s="76"/>
      <c r="E50263" s="573"/>
    </row>
    <row r="50264" spans="4:5" ht="15" customHeight="1">
      <c r="D50264" s="76"/>
      <c r="E50264" s="573"/>
    </row>
    <row r="50265" spans="4:5" ht="15" customHeight="1">
      <c r="D50265" s="76"/>
      <c r="E50265" s="573"/>
    </row>
    <row r="50266" spans="4:5" ht="15" customHeight="1">
      <c r="D50266" s="76"/>
      <c r="E50266" s="573"/>
    </row>
    <row r="50267" spans="4:5" ht="15" customHeight="1">
      <c r="D50267" s="76"/>
      <c r="E50267" s="573"/>
    </row>
    <row r="50268" spans="4:5" ht="15" customHeight="1">
      <c r="D50268" s="76"/>
      <c r="E50268" s="573"/>
    </row>
    <row r="50269" spans="4:5" ht="15" customHeight="1">
      <c r="D50269" s="76"/>
      <c r="E50269" s="573"/>
    </row>
    <row r="50270" spans="4:5" ht="15" customHeight="1">
      <c r="D50270" s="76"/>
      <c r="E50270" s="573"/>
    </row>
    <row r="50271" spans="4:5" ht="15" customHeight="1">
      <c r="D50271" s="76"/>
      <c r="E50271" s="573"/>
    </row>
    <row r="50272" spans="4:5" ht="15" customHeight="1">
      <c r="D50272" s="76"/>
      <c r="E50272" s="573"/>
    </row>
    <row r="50273" spans="4:5" ht="15" customHeight="1">
      <c r="D50273" s="76"/>
      <c r="E50273" s="573"/>
    </row>
    <row r="50274" spans="4:5" ht="15" customHeight="1">
      <c r="D50274" s="76"/>
      <c r="E50274" s="573"/>
    </row>
    <row r="50275" spans="4:5" ht="15" customHeight="1">
      <c r="D50275" s="76"/>
      <c r="E50275" s="573"/>
    </row>
    <row r="50276" spans="4:5" ht="15" customHeight="1">
      <c r="D50276" s="76"/>
      <c r="E50276" s="573"/>
    </row>
    <row r="50277" spans="4:5" ht="15" customHeight="1">
      <c r="D50277" s="76"/>
      <c r="E50277" s="573"/>
    </row>
    <row r="50278" spans="4:5" ht="15" customHeight="1">
      <c r="D50278" s="76"/>
      <c r="E50278" s="573"/>
    </row>
    <row r="50279" spans="4:5" ht="15" customHeight="1">
      <c r="D50279" s="76"/>
      <c r="E50279" s="573"/>
    </row>
    <row r="50280" spans="4:5" ht="15" customHeight="1">
      <c r="D50280" s="76"/>
      <c r="E50280" s="573"/>
    </row>
    <row r="50281" spans="4:5" ht="15" customHeight="1">
      <c r="D50281" s="76"/>
      <c r="E50281" s="573"/>
    </row>
    <row r="50282" spans="4:5" ht="15" customHeight="1">
      <c r="D50282" s="76"/>
      <c r="E50282" s="573"/>
    </row>
    <row r="50283" spans="4:5" ht="15" customHeight="1">
      <c r="D50283" s="76"/>
      <c r="E50283" s="573"/>
    </row>
    <row r="50284" spans="4:5" ht="15" customHeight="1">
      <c r="D50284" s="76"/>
      <c r="E50284" s="573"/>
    </row>
    <row r="50285" spans="4:5" ht="15" customHeight="1">
      <c r="D50285" s="76"/>
      <c r="E50285" s="573"/>
    </row>
    <row r="50286" spans="4:5" ht="15" customHeight="1">
      <c r="D50286" s="76"/>
      <c r="E50286" s="573"/>
    </row>
    <row r="50287" spans="4:5" ht="15" customHeight="1">
      <c r="D50287" s="76"/>
      <c r="E50287" s="573"/>
    </row>
    <row r="50288" spans="4:5" ht="15" customHeight="1">
      <c r="D50288" s="76"/>
      <c r="E50288" s="573"/>
    </row>
    <row r="50289" spans="4:5" ht="15" customHeight="1">
      <c r="D50289" s="76"/>
      <c r="E50289" s="573"/>
    </row>
    <row r="50290" spans="4:5" ht="15" customHeight="1">
      <c r="D50290" s="76"/>
      <c r="E50290" s="573"/>
    </row>
    <row r="50291" spans="4:5" ht="15" customHeight="1">
      <c r="D50291" s="76"/>
      <c r="E50291" s="573"/>
    </row>
    <row r="50292" spans="4:5" ht="15" customHeight="1">
      <c r="D50292" s="76"/>
      <c r="E50292" s="573"/>
    </row>
    <row r="50293" spans="4:5" ht="15" customHeight="1">
      <c r="D50293" s="76"/>
      <c r="E50293" s="573"/>
    </row>
    <row r="50294" spans="4:5" ht="15" customHeight="1">
      <c r="D50294" s="76"/>
      <c r="E50294" s="573"/>
    </row>
    <row r="50295" spans="4:5" ht="15" customHeight="1">
      <c r="D50295" s="76"/>
      <c r="E50295" s="573"/>
    </row>
    <row r="50296" spans="4:5" ht="15" customHeight="1">
      <c r="D50296" s="76"/>
      <c r="E50296" s="573"/>
    </row>
    <row r="50297" spans="4:5" ht="15" customHeight="1">
      <c r="D50297" s="76"/>
      <c r="E50297" s="573"/>
    </row>
    <row r="50298" spans="4:5" ht="15" customHeight="1">
      <c r="D50298" s="76"/>
      <c r="E50298" s="573"/>
    </row>
    <row r="50299" spans="4:5" ht="15" customHeight="1">
      <c r="D50299" s="76"/>
      <c r="E50299" s="573"/>
    </row>
    <row r="50300" spans="4:5" ht="15" customHeight="1">
      <c r="D50300" s="76"/>
      <c r="E50300" s="573"/>
    </row>
    <row r="50301" spans="4:5" ht="15" customHeight="1">
      <c r="D50301" s="76"/>
      <c r="E50301" s="573"/>
    </row>
    <row r="50302" spans="4:5" ht="15" customHeight="1">
      <c r="D50302" s="76"/>
      <c r="E50302" s="573"/>
    </row>
    <row r="50303" spans="4:5" ht="15" customHeight="1">
      <c r="D50303" s="76"/>
      <c r="E50303" s="573"/>
    </row>
    <row r="50304" spans="4:5" ht="15" customHeight="1">
      <c r="D50304" s="76"/>
      <c r="E50304" s="573"/>
    </row>
    <row r="50305" spans="4:5" ht="15" customHeight="1">
      <c r="D50305" s="76"/>
      <c r="E50305" s="573"/>
    </row>
    <row r="50306" spans="4:5" ht="15" customHeight="1">
      <c r="D50306" s="76"/>
      <c r="E50306" s="573"/>
    </row>
    <row r="50307" spans="4:5" ht="15" customHeight="1">
      <c r="D50307" s="76"/>
      <c r="E50307" s="573"/>
    </row>
    <row r="50308" spans="4:5" ht="15" customHeight="1">
      <c r="D50308" s="76"/>
      <c r="E50308" s="573"/>
    </row>
    <row r="50309" spans="4:5" ht="15" customHeight="1">
      <c r="D50309" s="76"/>
      <c r="E50309" s="573"/>
    </row>
    <row r="50310" spans="4:5" ht="15" customHeight="1">
      <c r="D50310" s="76"/>
      <c r="E50310" s="573"/>
    </row>
    <row r="50311" spans="4:5" ht="15" customHeight="1">
      <c r="D50311" s="76"/>
      <c r="E50311" s="573"/>
    </row>
    <row r="50312" spans="4:5" ht="15" customHeight="1">
      <c r="D50312" s="76"/>
      <c r="E50312" s="573"/>
    </row>
    <row r="50313" spans="4:5" ht="15" customHeight="1">
      <c r="D50313" s="76"/>
      <c r="E50313" s="573"/>
    </row>
    <row r="50314" spans="4:5" ht="15" customHeight="1">
      <c r="D50314" s="76"/>
      <c r="E50314" s="573"/>
    </row>
    <row r="50315" spans="4:5" ht="15" customHeight="1">
      <c r="D50315" s="76"/>
      <c r="E50315" s="573"/>
    </row>
    <row r="50316" spans="4:5" ht="15" customHeight="1">
      <c r="D50316" s="76"/>
      <c r="E50316" s="573"/>
    </row>
    <row r="50317" spans="4:5" ht="15" customHeight="1">
      <c r="D50317" s="76"/>
      <c r="E50317" s="573"/>
    </row>
    <row r="50318" spans="4:5" ht="15" customHeight="1">
      <c r="D50318" s="76"/>
      <c r="E50318" s="573"/>
    </row>
    <row r="50319" spans="4:5" ht="15" customHeight="1">
      <c r="D50319" s="76"/>
      <c r="E50319" s="573"/>
    </row>
    <row r="50320" spans="4:5" ht="15" customHeight="1">
      <c r="D50320" s="76"/>
      <c r="E50320" s="573"/>
    </row>
    <row r="50321" spans="4:5" ht="15" customHeight="1">
      <c r="D50321" s="76"/>
      <c r="E50321" s="573"/>
    </row>
    <row r="50322" spans="4:5" ht="15" customHeight="1">
      <c r="D50322" s="76"/>
      <c r="E50322" s="573"/>
    </row>
    <row r="50323" spans="4:5" ht="15" customHeight="1">
      <c r="D50323" s="76"/>
      <c r="E50323" s="573"/>
    </row>
    <row r="50324" spans="4:5" ht="15" customHeight="1">
      <c r="D50324" s="76"/>
      <c r="E50324" s="573"/>
    </row>
    <row r="50325" spans="4:5" ht="15" customHeight="1">
      <c r="D50325" s="76"/>
      <c r="E50325" s="573"/>
    </row>
    <row r="50326" spans="4:5" ht="15" customHeight="1">
      <c r="D50326" s="76"/>
      <c r="E50326" s="573"/>
    </row>
    <row r="50327" spans="4:5" ht="15" customHeight="1">
      <c r="D50327" s="76"/>
      <c r="E50327" s="573"/>
    </row>
    <row r="50328" spans="4:5" ht="15" customHeight="1">
      <c r="D50328" s="76"/>
      <c r="E50328" s="573"/>
    </row>
    <row r="50329" spans="4:5" ht="15" customHeight="1">
      <c r="D50329" s="76"/>
      <c r="E50329" s="573"/>
    </row>
    <row r="50330" spans="4:5" ht="15" customHeight="1">
      <c r="D50330" s="76"/>
      <c r="E50330" s="573"/>
    </row>
    <row r="50331" spans="4:5" ht="15" customHeight="1">
      <c r="D50331" s="76"/>
      <c r="E50331" s="573"/>
    </row>
    <row r="50332" spans="4:5" ht="15" customHeight="1">
      <c r="D50332" s="76"/>
      <c r="E50332" s="573"/>
    </row>
    <row r="50333" spans="4:5" ht="15" customHeight="1">
      <c r="D50333" s="76"/>
      <c r="E50333" s="573"/>
    </row>
    <row r="50334" spans="4:5" ht="15" customHeight="1">
      <c r="D50334" s="76"/>
      <c r="E50334" s="573"/>
    </row>
    <row r="50335" spans="4:5" ht="15" customHeight="1">
      <c r="D50335" s="76"/>
      <c r="E50335" s="573"/>
    </row>
    <row r="50336" spans="4:5" ht="15" customHeight="1">
      <c r="D50336" s="76"/>
      <c r="E50336" s="573"/>
    </row>
    <row r="50337" spans="4:5" ht="15" customHeight="1">
      <c r="D50337" s="76"/>
      <c r="E50337" s="573"/>
    </row>
    <row r="50338" spans="4:5" ht="15" customHeight="1">
      <c r="D50338" s="76"/>
      <c r="E50338" s="573"/>
    </row>
    <row r="50339" spans="4:5" ht="15" customHeight="1">
      <c r="D50339" s="76"/>
      <c r="E50339" s="573"/>
    </row>
    <row r="50340" spans="4:5" ht="15" customHeight="1">
      <c r="D50340" s="76"/>
      <c r="E50340" s="573"/>
    </row>
    <row r="50341" spans="4:5" ht="15" customHeight="1">
      <c r="D50341" s="76"/>
      <c r="E50341" s="573"/>
    </row>
    <row r="50342" spans="4:5" ht="15" customHeight="1">
      <c r="D50342" s="76"/>
      <c r="E50342" s="573"/>
    </row>
    <row r="50343" spans="4:5" ht="15" customHeight="1">
      <c r="D50343" s="76"/>
      <c r="E50343" s="573"/>
    </row>
    <row r="50344" spans="4:5" ht="15" customHeight="1">
      <c r="D50344" s="76"/>
      <c r="E50344" s="573"/>
    </row>
    <row r="50345" spans="4:5" ht="15" customHeight="1">
      <c r="D50345" s="76"/>
      <c r="E50345" s="573"/>
    </row>
    <row r="50346" spans="4:5" ht="15" customHeight="1">
      <c r="D50346" s="76"/>
      <c r="E50346" s="573"/>
    </row>
    <row r="50347" spans="4:5" ht="15" customHeight="1">
      <c r="D50347" s="76"/>
      <c r="E50347" s="573"/>
    </row>
    <row r="50348" spans="4:5" ht="15" customHeight="1">
      <c r="D50348" s="76"/>
      <c r="E50348" s="573"/>
    </row>
    <row r="50349" spans="4:5" ht="15" customHeight="1">
      <c r="D50349" s="76"/>
      <c r="E50349" s="573"/>
    </row>
    <row r="50350" spans="4:5" ht="15" customHeight="1">
      <c r="D50350" s="76"/>
      <c r="E50350" s="573"/>
    </row>
    <row r="50351" spans="4:5" ht="15" customHeight="1">
      <c r="D50351" s="76"/>
      <c r="E50351" s="573"/>
    </row>
    <row r="50352" spans="4:5" ht="15" customHeight="1">
      <c r="D50352" s="76"/>
      <c r="E50352" s="573"/>
    </row>
    <row r="50353" spans="4:5" ht="15" customHeight="1">
      <c r="D50353" s="76"/>
      <c r="E50353" s="573"/>
    </row>
    <row r="50354" spans="4:5" ht="15" customHeight="1">
      <c r="D50354" s="76"/>
      <c r="E50354" s="573"/>
    </row>
    <row r="50355" spans="4:5" ht="15" customHeight="1">
      <c r="D50355" s="76"/>
      <c r="E50355" s="573"/>
    </row>
    <row r="50356" spans="4:5" ht="15" customHeight="1">
      <c r="D50356" s="76"/>
      <c r="E50356" s="573"/>
    </row>
    <row r="50357" spans="4:5" ht="15" customHeight="1">
      <c r="D50357" s="76"/>
      <c r="E50357" s="573"/>
    </row>
    <row r="50358" spans="4:5" ht="15" customHeight="1">
      <c r="D50358" s="76"/>
      <c r="E50358" s="573"/>
    </row>
    <row r="50359" spans="4:5" ht="15" customHeight="1">
      <c r="D50359" s="76"/>
      <c r="E50359" s="573"/>
    </row>
    <row r="50360" spans="4:5" ht="15" customHeight="1">
      <c r="D50360" s="76"/>
      <c r="E50360" s="573"/>
    </row>
    <row r="50361" spans="4:5" ht="15" customHeight="1">
      <c r="D50361" s="76"/>
      <c r="E50361" s="573"/>
    </row>
    <row r="50362" spans="4:5" ht="15" customHeight="1">
      <c r="D50362" s="76"/>
      <c r="E50362" s="573"/>
    </row>
    <row r="50363" spans="4:5" ht="15" customHeight="1">
      <c r="D50363" s="76"/>
      <c r="E50363" s="573"/>
    </row>
    <row r="50364" spans="4:5" ht="15" customHeight="1">
      <c r="D50364" s="76"/>
      <c r="E50364" s="573"/>
    </row>
    <row r="50365" spans="4:5" ht="15" customHeight="1">
      <c r="D50365" s="76"/>
      <c r="E50365" s="573"/>
    </row>
    <row r="50366" spans="4:5" ht="15" customHeight="1">
      <c r="D50366" s="76"/>
      <c r="E50366" s="573"/>
    </row>
    <row r="50367" spans="4:5" ht="15" customHeight="1">
      <c r="D50367" s="76"/>
      <c r="E50367" s="573"/>
    </row>
    <row r="50368" spans="4:5" ht="15" customHeight="1">
      <c r="D50368" s="76"/>
      <c r="E50368" s="573"/>
    </row>
    <row r="50369" spans="4:5" ht="15" customHeight="1">
      <c r="D50369" s="76"/>
      <c r="E50369" s="573"/>
    </row>
    <row r="50370" spans="4:5" ht="15" customHeight="1">
      <c r="D50370" s="76"/>
      <c r="E50370" s="573"/>
    </row>
    <row r="50371" spans="4:5" ht="15" customHeight="1">
      <c r="D50371" s="76"/>
      <c r="E50371" s="573"/>
    </row>
    <row r="50372" spans="4:5" ht="15" customHeight="1">
      <c r="D50372" s="76"/>
      <c r="E50372" s="573"/>
    </row>
    <row r="50373" spans="4:5" ht="15" customHeight="1">
      <c r="D50373" s="76"/>
      <c r="E50373" s="573"/>
    </row>
    <row r="50374" spans="4:5" ht="15" customHeight="1">
      <c r="D50374" s="76"/>
      <c r="E50374" s="573"/>
    </row>
    <row r="50375" spans="4:5" ht="15" customHeight="1">
      <c r="D50375" s="76"/>
      <c r="E50375" s="573"/>
    </row>
    <row r="50376" spans="4:5" ht="15" customHeight="1">
      <c r="D50376" s="76"/>
      <c r="E50376" s="573"/>
    </row>
    <row r="50377" spans="4:5" ht="15" customHeight="1">
      <c r="D50377" s="76"/>
      <c r="E50377" s="573"/>
    </row>
    <row r="50378" spans="4:5" ht="15" customHeight="1">
      <c r="D50378" s="76"/>
      <c r="E50378" s="573"/>
    </row>
    <row r="50379" spans="4:5" ht="15" customHeight="1">
      <c r="D50379" s="76"/>
      <c r="E50379" s="573"/>
    </row>
    <row r="50380" spans="4:5" ht="15" customHeight="1">
      <c r="D50380" s="76"/>
      <c r="E50380" s="573"/>
    </row>
    <row r="50381" spans="4:5" ht="15" customHeight="1">
      <c r="D50381" s="76"/>
      <c r="E50381" s="573"/>
    </row>
    <row r="50382" spans="4:5" ht="15" customHeight="1">
      <c r="D50382" s="76"/>
      <c r="E50382" s="573"/>
    </row>
    <row r="50383" spans="4:5" ht="15" customHeight="1">
      <c r="D50383" s="76"/>
      <c r="E50383" s="573"/>
    </row>
    <row r="50384" spans="4:5" ht="15" customHeight="1">
      <c r="D50384" s="76"/>
      <c r="E50384" s="573"/>
    </row>
    <row r="50385" spans="4:5" ht="15" customHeight="1">
      <c r="D50385" s="76"/>
      <c r="E50385" s="573"/>
    </row>
    <row r="50386" spans="4:5" ht="15" customHeight="1">
      <c r="D50386" s="76"/>
      <c r="E50386" s="573"/>
    </row>
    <row r="50387" spans="4:5" ht="15" customHeight="1">
      <c r="D50387" s="76"/>
      <c r="E50387" s="573"/>
    </row>
    <row r="50388" spans="4:5" ht="15" customHeight="1">
      <c r="D50388" s="76"/>
      <c r="E50388" s="573"/>
    </row>
    <row r="50389" spans="4:5" ht="15" customHeight="1">
      <c r="D50389" s="76"/>
      <c r="E50389" s="573"/>
    </row>
    <row r="50390" spans="4:5" ht="15" customHeight="1">
      <c r="D50390" s="76"/>
      <c r="E50390" s="573"/>
    </row>
    <row r="50391" spans="4:5" ht="15" customHeight="1">
      <c r="D50391" s="76"/>
      <c r="E50391" s="573"/>
    </row>
    <row r="50392" spans="4:5" ht="15" customHeight="1">
      <c r="D50392" s="76"/>
      <c r="E50392" s="573"/>
    </row>
    <row r="50393" spans="4:5" ht="15" customHeight="1">
      <c r="D50393" s="76"/>
      <c r="E50393" s="573"/>
    </row>
    <row r="50394" spans="4:5" ht="15" customHeight="1">
      <c r="D50394" s="76"/>
      <c r="E50394" s="573"/>
    </row>
    <row r="50395" spans="4:5" ht="15" customHeight="1">
      <c r="D50395" s="76"/>
      <c r="E50395" s="573"/>
    </row>
    <row r="50396" spans="4:5" ht="15" customHeight="1">
      <c r="D50396" s="76"/>
      <c r="E50396" s="573"/>
    </row>
    <row r="50397" spans="4:5" ht="15" customHeight="1">
      <c r="D50397" s="76"/>
      <c r="E50397" s="573"/>
    </row>
    <row r="50398" spans="4:5" ht="15" customHeight="1">
      <c r="D50398" s="76"/>
      <c r="E50398" s="573"/>
    </row>
    <row r="50399" spans="4:5" ht="15" customHeight="1">
      <c r="D50399" s="76"/>
      <c r="E50399" s="573"/>
    </row>
    <row r="50400" spans="4:5" ht="15" customHeight="1">
      <c r="D50400" s="76"/>
      <c r="E50400" s="573"/>
    </row>
    <row r="50401" spans="4:5" ht="15" customHeight="1">
      <c r="D50401" s="76"/>
      <c r="E50401" s="573"/>
    </row>
    <row r="50402" spans="4:5" ht="15" customHeight="1">
      <c r="D50402" s="76"/>
      <c r="E50402" s="573"/>
    </row>
    <row r="50403" spans="4:5" ht="15" customHeight="1">
      <c r="D50403" s="76"/>
      <c r="E50403" s="573"/>
    </row>
    <row r="50404" spans="4:5" ht="15" customHeight="1">
      <c r="D50404" s="76"/>
      <c r="E50404" s="573"/>
    </row>
    <row r="50405" spans="4:5" ht="15" customHeight="1">
      <c r="D50405" s="76"/>
      <c r="E50405" s="573"/>
    </row>
    <row r="50406" spans="4:5" ht="15" customHeight="1">
      <c r="D50406" s="76"/>
      <c r="E50406" s="573"/>
    </row>
    <row r="50407" spans="4:5" ht="15" customHeight="1">
      <c r="D50407" s="76"/>
      <c r="E50407" s="573"/>
    </row>
    <row r="50408" spans="4:5" ht="15" customHeight="1">
      <c r="D50408" s="76"/>
      <c r="E50408" s="573"/>
    </row>
    <row r="50409" spans="4:5" ht="15" customHeight="1">
      <c r="D50409" s="76"/>
      <c r="E50409" s="573"/>
    </row>
    <row r="50410" spans="4:5" ht="15" customHeight="1">
      <c r="D50410" s="76"/>
      <c r="E50410" s="573"/>
    </row>
    <row r="50411" spans="4:5" ht="15" customHeight="1">
      <c r="D50411" s="76"/>
      <c r="E50411" s="573"/>
    </row>
    <row r="50412" spans="4:5" ht="15" customHeight="1">
      <c r="D50412" s="76"/>
      <c r="E50412" s="573"/>
    </row>
    <row r="50413" spans="4:5" ht="15" customHeight="1">
      <c r="D50413" s="76"/>
      <c r="E50413" s="573"/>
    </row>
    <row r="50414" spans="4:5" ht="15" customHeight="1">
      <c r="D50414" s="76"/>
      <c r="E50414" s="573"/>
    </row>
    <row r="50415" spans="4:5" ht="15" customHeight="1">
      <c r="D50415" s="76"/>
      <c r="E50415" s="573"/>
    </row>
    <row r="50416" spans="4:5" ht="15" customHeight="1">
      <c r="D50416" s="76"/>
      <c r="E50416" s="573"/>
    </row>
    <row r="50417" spans="4:5" ht="15" customHeight="1">
      <c r="D50417" s="76"/>
      <c r="E50417" s="573"/>
    </row>
    <row r="50418" spans="4:5" ht="15" customHeight="1">
      <c r="D50418" s="76"/>
      <c r="E50418" s="573"/>
    </row>
    <row r="50419" spans="4:5" ht="15" customHeight="1">
      <c r="D50419" s="76"/>
      <c r="E50419" s="573"/>
    </row>
    <row r="50420" spans="4:5" ht="15" customHeight="1">
      <c r="D50420" s="76"/>
      <c r="E50420" s="573"/>
    </row>
    <row r="50421" spans="4:5" ht="15" customHeight="1">
      <c r="D50421" s="76"/>
      <c r="E50421" s="573"/>
    </row>
    <row r="50422" spans="4:5" ht="15" customHeight="1">
      <c r="D50422" s="76"/>
      <c r="E50422" s="573"/>
    </row>
    <row r="50423" spans="4:5" ht="15" customHeight="1">
      <c r="D50423" s="76"/>
      <c r="E50423" s="573"/>
    </row>
    <row r="50424" spans="4:5" ht="15" customHeight="1">
      <c r="D50424" s="76"/>
      <c r="E50424" s="573"/>
    </row>
    <row r="50425" spans="4:5" ht="15" customHeight="1">
      <c r="D50425" s="76"/>
      <c r="E50425" s="573"/>
    </row>
    <row r="50426" spans="4:5" ht="15" customHeight="1">
      <c r="D50426" s="76"/>
      <c r="E50426" s="573"/>
    </row>
    <row r="50427" spans="4:5" ht="15" customHeight="1">
      <c r="D50427" s="76"/>
      <c r="E50427" s="573"/>
    </row>
    <row r="50428" spans="4:5" ht="15" customHeight="1">
      <c r="D50428" s="76"/>
      <c r="E50428" s="573"/>
    </row>
    <row r="50429" spans="4:5" ht="15" customHeight="1">
      <c r="D50429" s="76"/>
      <c r="E50429" s="573"/>
    </row>
    <row r="50430" spans="4:5" ht="15" customHeight="1">
      <c r="D50430" s="76"/>
      <c r="E50430" s="573"/>
    </row>
    <row r="50431" spans="4:5" ht="15" customHeight="1">
      <c r="D50431" s="76"/>
      <c r="E50431" s="573"/>
    </row>
    <row r="50432" spans="4:5" ht="15" customHeight="1">
      <c r="D50432" s="76"/>
      <c r="E50432" s="573"/>
    </row>
    <row r="50433" spans="4:5" ht="15" customHeight="1">
      <c r="D50433" s="76"/>
      <c r="E50433" s="573"/>
    </row>
    <row r="50434" spans="4:5" ht="15" customHeight="1">
      <c r="D50434" s="76"/>
      <c r="E50434" s="573"/>
    </row>
    <row r="50435" spans="4:5" ht="15" customHeight="1">
      <c r="D50435" s="76"/>
      <c r="E50435" s="573"/>
    </row>
    <row r="50436" spans="4:5" ht="15" customHeight="1">
      <c r="D50436" s="76"/>
      <c r="E50436" s="573"/>
    </row>
    <row r="50437" spans="4:5" ht="15" customHeight="1">
      <c r="D50437" s="76"/>
      <c r="E50437" s="573"/>
    </row>
    <row r="50438" spans="4:5" ht="15" customHeight="1">
      <c r="D50438" s="76"/>
      <c r="E50438" s="573"/>
    </row>
    <row r="50439" spans="4:5" ht="15" customHeight="1">
      <c r="D50439" s="76"/>
      <c r="E50439" s="573"/>
    </row>
    <row r="50440" spans="4:5" ht="15" customHeight="1">
      <c r="D50440" s="76"/>
      <c r="E50440" s="573"/>
    </row>
    <row r="50441" spans="4:5" ht="15" customHeight="1">
      <c r="D50441" s="76"/>
      <c r="E50441" s="573"/>
    </row>
    <row r="50442" spans="4:5" ht="15" customHeight="1">
      <c r="D50442" s="76"/>
      <c r="E50442" s="573"/>
    </row>
    <row r="50443" spans="4:5" ht="15" customHeight="1">
      <c r="D50443" s="76"/>
      <c r="E50443" s="573"/>
    </row>
    <row r="50444" spans="4:5" ht="15" customHeight="1">
      <c r="D50444" s="76"/>
      <c r="E50444" s="573"/>
    </row>
    <row r="50445" spans="4:5" ht="15" customHeight="1">
      <c r="D50445" s="76"/>
      <c r="E50445" s="573"/>
    </row>
    <row r="50446" spans="4:5" ht="15" customHeight="1">
      <c r="D50446" s="76"/>
      <c r="E50446" s="573"/>
    </row>
    <row r="50447" spans="4:5" ht="15" customHeight="1">
      <c r="D50447" s="76"/>
      <c r="E50447" s="573"/>
    </row>
    <row r="50448" spans="4:5" ht="15" customHeight="1">
      <c r="D50448" s="76"/>
      <c r="E50448" s="573"/>
    </row>
    <row r="50449" spans="4:5" ht="15" customHeight="1">
      <c r="D50449" s="76"/>
      <c r="E50449" s="573"/>
    </row>
    <row r="50450" spans="4:5" ht="15" customHeight="1">
      <c r="D50450" s="76"/>
      <c r="E50450" s="573"/>
    </row>
    <row r="50451" spans="4:5" ht="15" customHeight="1">
      <c r="D50451" s="76"/>
      <c r="E50451" s="573"/>
    </row>
    <row r="50452" spans="4:5" ht="15" customHeight="1">
      <c r="D50452" s="76"/>
      <c r="E50452" s="573"/>
    </row>
    <row r="50453" spans="4:5" ht="15" customHeight="1">
      <c r="D50453" s="76"/>
      <c r="E50453" s="573"/>
    </row>
    <row r="50454" spans="4:5" ht="15" customHeight="1">
      <c r="D50454" s="76"/>
      <c r="E50454" s="573"/>
    </row>
    <row r="50455" spans="4:5" ht="15" customHeight="1">
      <c r="D50455" s="76"/>
      <c r="E50455" s="573"/>
    </row>
    <row r="50456" spans="4:5" ht="15" customHeight="1">
      <c r="D50456" s="76"/>
      <c r="E50456" s="573"/>
    </row>
    <row r="50457" spans="4:5" ht="15" customHeight="1">
      <c r="D50457" s="76"/>
      <c r="E50457" s="573"/>
    </row>
    <row r="50458" spans="4:5" ht="15" customHeight="1">
      <c r="D50458" s="76"/>
      <c r="E50458" s="573"/>
    </row>
    <row r="50459" spans="4:5" ht="15" customHeight="1">
      <c r="D50459" s="76"/>
      <c r="E50459" s="573"/>
    </row>
    <row r="50460" spans="4:5" ht="15" customHeight="1">
      <c r="D50460" s="76"/>
      <c r="E50460" s="573"/>
    </row>
    <row r="50461" spans="4:5" ht="15" customHeight="1">
      <c r="D50461" s="76"/>
      <c r="E50461" s="573"/>
    </row>
    <row r="50462" spans="4:5" ht="15" customHeight="1">
      <c r="D50462" s="76"/>
      <c r="E50462" s="573"/>
    </row>
    <row r="50463" spans="4:5" ht="15" customHeight="1">
      <c r="D50463" s="76"/>
      <c r="E50463" s="573"/>
    </row>
    <row r="50464" spans="4:5" ht="15" customHeight="1">
      <c r="D50464" s="76"/>
      <c r="E50464" s="573"/>
    </row>
    <row r="50465" spans="4:5" ht="15" customHeight="1">
      <c r="D50465" s="76"/>
      <c r="E50465" s="573"/>
    </row>
    <row r="50466" spans="4:5" ht="15" customHeight="1">
      <c r="D50466" s="76"/>
      <c r="E50466" s="573"/>
    </row>
    <row r="50467" spans="4:5" ht="15" customHeight="1">
      <c r="D50467" s="76"/>
      <c r="E50467" s="573"/>
    </row>
    <row r="50468" spans="4:5" ht="15" customHeight="1">
      <c r="D50468" s="76"/>
      <c r="E50468" s="573"/>
    </row>
    <row r="50469" spans="4:5" ht="15" customHeight="1">
      <c r="D50469" s="76"/>
      <c r="E50469" s="573"/>
    </row>
    <row r="50470" spans="4:5" ht="15" customHeight="1">
      <c r="D50470" s="76"/>
      <c r="E50470" s="573"/>
    </row>
    <row r="50471" spans="4:5" ht="15" customHeight="1">
      <c r="D50471" s="76"/>
      <c r="E50471" s="573"/>
    </row>
    <row r="50472" spans="4:5" ht="15" customHeight="1">
      <c r="D50472" s="76"/>
      <c r="E50472" s="573"/>
    </row>
    <row r="50473" spans="4:5" ht="15" customHeight="1">
      <c r="D50473" s="76"/>
      <c r="E50473" s="573"/>
    </row>
    <row r="50474" spans="4:5" ht="15" customHeight="1">
      <c r="D50474" s="76"/>
      <c r="E50474" s="573"/>
    </row>
    <row r="50475" spans="4:5" ht="15" customHeight="1">
      <c r="D50475" s="76"/>
      <c r="E50475" s="573"/>
    </row>
    <row r="50476" spans="4:5" ht="15" customHeight="1">
      <c r="D50476" s="76"/>
      <c r="E50476" s="573"/>
    </row>
    <row r="50477" spans="4:5" ht="15" customHeight="1">
      <c r="D50477" s="76"/>
      <c r="E50477" s="573"/>
    </row>
    <row r="50478" spans="4:5" ht="15" customHeight="1">
      <c r="D50478" s="76"/>
      <c r="E50478" s="573"/>
    </row>
    <row r="50479" spans="4:5" ht="15" customHeight="1">
      <c r="D50479" s="76"/>
      <c r="E50479" s="573"/>
    </row>
    <row r="50480" spans="4:5" ht="15" customHeight="1">
      <c r="D50480" s="76"/>
      <c r="E50480" s="573"/>
    </row>
    <row r="50481" spans="4:5" ht="15" customHeight="1">
      <c r="D50481" s="76"/>
      <c r="E50481" s="573"/>
    </row>
    <row r="50482" spans="4:5" ht="15" customHeight="1">
      <c r="D50482" s="76"/>
      <c r="E50482" s="573"/>
    </row>
    <row r="50483" spans="4:5" ht="15" customHeight="1">
      <c r="D50483" s="76"/>
      <c r="E50483" s="573"/>
    </row>
    <row r="50484" spans="4:5" ht="15" customHeight="1">
      <c r="D50484" s="76"/>
      <c r="E50484" s="573"/>
    </row>
    <row r="50485" spans="4:5" ht="15" customHeight="1">
      <c r="D50485" s="76"/>
      <c r="E50485" s="573"/>
    </row>
    <row r="50486" spans="4:5" ht="15" customHeight="1">
      <c r="D50486" s="76"/>
      <c r="E50486" s="573"/>
    </row>
    <row r="50487" spans="4:5" ht="15" customHeight="1">
      <c r="D50487" s="76"/>
      <c r="E50487" s="573"/>
    </row>
    <row r="50488" spans="4:5" ht="15" customHeight="1">
      <c r="D50488" s="76"/>
      <c r="E50488" s="573"/>
    </row>
    <row r="50489" spans="4:5" ht="15" customHeight="1">
      <c r="D50489" s="76"/>
      <c r="E50489" s="573"/>
    </row>
    <row r="50490" spans="4:5" ht="15" customHeight="1">
      <c r="D50490" s="76"/>
      <c r="E50490" s="573"/>
    </row>
    <row r="50491" spans="4:5" ht="15" customHeight="1">
      <c r="D50491" s="76"/>
      <c r="E50491" s="573"/>
    </row>
    <row r="50492" spans="4:5" ht="15" customHeight="1">
      <c r="D50492" s="76"/>
      <c r="E50492" s="573"/>
    </row>
    <row r="50493" spans="4:5" ht="15" customHeight="1">
      <c r="D50493" s="76"/>
      <c r="E50493" s="573"/>
    </row>
    <row r="50494" spans="4:5" ht="15" customHeight="1">
      <c r="D50494" s="76"/>
      <c r="E50494" s="573"/>
    </row>
    <row r="50495" spans="4:5" ht="15" customHeight="1">
      <c r="D50495" s="76"/>
      <c r="E50495" s="573"/>
    </row>
    <row r="50496" spans="4:5" ht="15" customHeight="1">
      <c r="D50496" s="76"/>
      <c r="E50496" s="573"/>
    </row>
    <row r="50497" spans="4:5" ht="15" customHeight="1">
      <c r="D50497" s="76"/>
      <c r="E50497" s="573"/>
    </row>
    <row r="50498" spans="4:5" ht="15" customHeight="1">
      <c r="D50498" s="76"/>
      <c r="E50498" s="573"/>
    </row>
    <row r="50499" spans="4:5" ht="15" customHeight="1">
      <c r="D50499" s="76"/>
      <c r="E50499" s="573"/>
    </row>
    <row r="50500" spans="4:5" ht="15" customHeight="1">
      <c r="D50500" s="76"/>
      <c r="E50500" s="573"/>
    </row>
    <row r="50501" spans="4:5" ht="15" customHeight="1">
      <c r="D50501" s="76"/>
      <c r="E50501" s="573"/>
    </row>
    <row r="50502" spans="4:5" ht="15" customHeight="1">
      <c r="D50502" s="76"/>
      <c r="E50502" s="573"/>
    </row>
    <row r="50503" spans="4:5" ht="15" customHeight="1">
      <c r="D50503" s="76"/>
      <c r="E50503" s="573"/>
    </row>
    <row r="50504" spans="4:5" ht="15" customHeight="1">
      <c r="D50504" s="76"/>
      <c r="E50504" s="573"/>
    </row>
    <row r="50505" spans="4:5" ht="15" customHeight="1">
      <c r="D50505" s="76"/>
      <c r="E50505" s="573"/>
    </row>
    <row r="50506" spans="4:5" ht="15" customHeight="1">
      <c r="D50506" s="76"/>
      <c r="E50506" s="573"/>
    </row>
    <row r="50507" spans="4:5" ht="15" customHeight="1">
      <c r="D50507" s="76"/>
      <c r="E50507" s="573"/>
    </row>
    <row r="50508" spans="4:5" ht="15" customHeight="1">
      <c r="D50508" s="76"/>
      <c r="E50508" s="573"/>
    </row>
    <row r="50509" spans="4:5" ht="15" customHeight="1">
      <c r="D50509" s="76"/>
      <c r="E50509" s="573"/>
    </row>
    <row r="50510" spans="4:5" ht="15" customHeight="1">
      <c r="D50510" s="76"/>
      <c r="E50510" s="573"/>
    </row>
    <row r="50511" spans="4:5" ht="15" customHeight="1">
      <c r="D50511" s="76"/>
      <c r="E50511" s="573"/>
    </row>
    <row r="50512" spans="4:5" ht="15" customHeight="1">
      <c r="D50512" s="76"/>
      <c r="E50512" s="573"/>
    </row>
    <row r="50513" spans="4:5" ht="15" customHeight="1">
      <c r="D50513" s="76"/>
      <c r="E50513" s="573"/>
    </row>
    <row r="50514" spans="4:5" ht="15" customHeight="1">
      <c r="D50514" s="76"/>
      <c r="E50514" s="573"/>
    </row>
    <row r="50515" spans="4:5" ht="15" customHeight="1">
      <c r="D50515" s="76"/>
      <c r="E50515" s="573"/>
    </row>
    <row r="50516" spans="4:5" ht="15" customHeight="1">
      <c r="D50516" s="76"/>
      <c r="E50516" s="573"/>
    </row>
    <row r="50517" spans="4:5" ht="15" customHeight="1">
      <c r="D50517" s="76"/>
      <c r="E50517" s="573"/>
    </row>
    <row r="50518" spans="4:5" ht="15" customHeight="1">
      <c r="D50518" s="76"/>
      <c r="E50518" s="573"/>
    </row>
    <row r="50519" spans="4:5" ht="15" customHeight="1">
      <c r="D50519" s="76"/>
      <c r="E50519" s="573"/>
    </row>
    <row r="50520" spans="4:5" ht="15" customHeight="1">
      <c r="D50520" s="76"/>
      <c r="E50520" s="573"/>
    </row>
    <row r="50521" spans="4:5" ht="15" customHeight="1">
      <c r="D50521" s="76"/>
      <c r="E50521" s="573"/>
    </row>
    <row r="50522" spans="4:5" ht="15" customHeight="1">
      <c r="D50522" s="76"/>
      <c r="E50522" s="573"/>
    </row>
    <row r="50523" spans="4:5" ht="15" customHeight="1">
      <c r="D50523" s="76"/>
      <c r="E50523" s="573"/>
    </row>
    <row r="50524" spans="4:5" ht="15" customHeight="1">
      <c r="D50524" s="76"/>
      <c r="E50524" s="573"/>
    </row>
    <row r="50525" spans="4:5" ht="15" customHeight="1">
      <c r="D50525" s="76"/>
      <c r="E50525" s="573"/>
    </row>
    <row r="50526" spans="4:5" ht="15" customHeight="1">
      <c r="D50526" s="76"/>
      <c r="E50526" s="573"/>
    </row>
    <row r="50527" spans="4:5" ht="15" customHeight="1">
      <c r="D50527" s="76"/>
      <c r="E50527" s="573"/>
    </row>
    <row r="50528" spans="4:5" ht="15" customHeight="1">
      <c r="D50528" s="76"/>
      <c r="E50528" s="573"/>
    </row>
    <row r="50529" spans="4:5" ht="15" customHeight="1">
      <c r="D50529" s="76"/>
      <c r="E50529" s="573"/>
    </row>
    <row r="50530" spans="4:5" ht="15" customHeight="1">
      <c r="D50530" s="76"/>
      <c r="E50530" s="573"/>
    </row>
    <row r="50531" spans="4:5" ht="15" customHeight="1">
      <c r="D50531" s="76"/>
      <c r="E50531" s="573"/>
    </row>
    <row r="50532" spans="4:5" ht="15" customHeight="1">
      <c r="D50532" s="76"/>
      <c r="E50532" s="573"/>
    </row>
    <row r="50533" spans="4:5" ht="15" customHeight="1">
      <c r="D50533" s="76"/>
      <c r="E50533" s="573"/>
    </row>
    <row r="50534" spans="4:5" ht="15" customHeight="1">
      <c r="D50534" s="76"/>
      <c r="E50534" s="573"/>
    </row>
    <row r="50535" spans="4:5" ht="15" customHeight="1">
      <c r="D50535" s="76"/>
      <c r="E50535" s="573"/>
    </row>
    <row r="50536" spans="4:5" ht="15" customHeight="1">
      <c r="D50536" s="76"/>
      <c r="E50536" s="573"/>
    </row>
    <row r="50537" spans="4:5" ht="15" customHeight="1">
      <c r="D50537" s="76"/>
      <c r="E50537" s="573"/>
    </row>
    <row r="50538" spans="4:5" ht="15" customHeight="1">
      <c r="D50538" s="76"/>
      <c r="E50538" s="573"/>
    </row>
    <row r="50539" spans="4:5" ht="15" customHeight="1">
      <c r="D50539" s="76"/>
      <c r="E50539" s="573"/>
    </row>
    <row r="50540" spans="4:5" ht="15" customHeight="1">
      <c r="D50540" s="76"/>
      <c r="E50540" s="573"/>
    </row>
    <row r="50541" spans="4:5" ht="15" customHeight="1">
      <c r="D50541" s="76"/>
      <c r="E50541" s="573"/>
    </row>
    <row r="50542" spans="4:5" ht="15" customHeight="1">
      <c r="D50542" s="76"/>
      <c r="E50542" s="573"/>
    </row>
    <row r="50543" spans="4:5" ht="15" customHeight="1">
      <c r="D50543" s="76"/>
      <c r="E50543" s="573"/>
    </row>
    <row r="50544" spans="4:5" ht="15" customHeight="1">
      <c r="D50544" s="76"/>
      <c r="E50544" s="573"/>
    </row>
    <row r="50545" spans="4:5" ht="15" customHeight="1">
      <c r="D50545" s="76"/>
      <c r="E50545" s="573"/>
    </row>
    <row r="50546" spans="4:5" ht="15" customHeight="1">
      <c r="D50546" s="76"/>
      <c r="E50546" s="573"/>
    </row>
    <row r="50547" spans="4:5" ht="15" customHeight="1">
      <c r="D50547" s="76"/>
      <c r="E50547" s="573"/>
    </row>
    <row r="50548" spans="4:5" ht="15" customHeight="1">
      <c r="D50548" s="76"/>
      <c r="E50548" s="573"/>
    </row>
    <row r="50549" spans="4:5" ht="15" customHeight="1">
      <c r="D50549" s="76"/>
      <c r="E50549" s="573"/>
    </row>
    <row r="50550" spans="4:5" ht="15" customHeight="1">
      <c r="D50550" s="76"/>
      <c r="E50550" s="573"/>
    </row>
    <row r="50551" spans="4:5" ht="15" customHeight="1">
      <c r="D50551" s="76"/>
      <c r="E50551" s="573"/>
    </row>
    <row r="50552" spans="4:5" ht="15" customHeight="1">
      <c r="D50552" s="76"/>
      <c r="E50552" s="573"/>
    </row>
    <row r="50553" spans="4:5" ht="15" customHeight="1">
      <c r="D50553" s="76"/>
      <c r="E50553" s="573"/>
    </row>
    <row r="50554" spans="4:5" ht="15" customHeight="1">
      <c r="D50554" s="76"/>
      <c r="E50554" s="573"/>
    </row>
    <row r="50555" spans="4:5" ht="15" customHeight="1">
      <c r="D50555" s="76"/>
      <c r="E50555" s="573"/>
    </row>
    <row r="50556" spans="4:5" ht="15" customHeight="1">
      <c r="D50556" s="76"/>
      <c r="E50556" s="573"/>
    </row>
    <row r="50557" spans="4:5" ht="15" customHeight="1">
      <c r="D50557" s="76"/>
      <c r="E50557" s="573"/>
    </row>
    <row r="50558" spans="4:5" ht="15" customHeight="1">
      <c r="D50558" s="76"/>
      <c r="E50558" s="573"/>
    </row>
    <row r="50559" spans="4:5" ht="15" customHeight="1">
      <c r="D50559" s="76"/>
      <c r="E50559" s="573"/>
    </row>
    <row r="50560" spans="4:5" ht="15" customHeight="1">
      <c r="D50560" s="76"/>
      <c r="E50560" s="573"/>
    </row>
    <row r="50561" spans="4:5" ht="15" customHeight="1">
      <c r="D50561" s="76"/>
      <c r="E50561" s="573"/>
    </row>
    <row r="50562" spans="4:5" ht="15" customHeight="1">
      <c r="D50562" s="76"/>
      <c r="E50562" s="573"/>
    </row>
    <row r="50563" spans="4:5" ht="15" customHeight="1">
      <c r="D50563" s="76"/>
      <c r="E50563" s="573"/>
    </row>
    <row r="50564" spans="4:5" ht="15" customHeight="1">
      <c r="D50564" s="76"/>
      <c r="E50564" s="573"/>
    </row>
    <row r="50565" spans="4:5" ht="15" customHeight="1">
      <c r="D50565" s="76"/>
      <c r="E50565" s="573"/>
    </row>
    <row r="50566" spans="4:5" ht="15" customHeight="1">
      <c r="D50566" s="76"/>
      <c r="E50566" s="573"/>
    </row>
    <row r="50567" spans="4:5" ht="15" customHeight="1">
      <c r="D50567" s="76"/>
      <c r="E50567" s="573"/>
    </row>
    <row r="50568" spans="4:5" ht="15" customHeight="1">
      <c r="D50568" s="76"/>
      <c r="E50568" s="573"/>
    </row>
    <row r="50569" spans="4:5" ht="15" customHeight="1">
      <c r="D50569" s="76"/>
      <c r="E50569" s="573"/>
    </row>
    <row r="50570" spans="4:5" ht="15" customHeight="1">
      <c r="D50570" s="76"/>
      <c r="E50570" s="573"/>
    </row>
    <row r="50571" spans="4:5" ht="15" customHeight="1">
      <c r="D50571" s="76"/>
      <c r="E50571" s="573"/>
    </row>
    <row r="50572" spans="4:5" ht="15" customHeight="1">
      <c r="D50572" s="76"/>
      <c r="E50572" s="573"/>
    </row>
    <row r="50573" spans="4:5" ht="15" customHeight="1">
      <c r="D50573" s="76"/>
      <c r="E50573" s="573"/>
    </row>
    <row r="50574" spans="4:5" ht="15" customHeight="1">
      <c r="D50574" s="76"/>
      <c r="E50574" s="573"/>
    </row>
    <row r="50575" spans="4:5" ht="15" customHeight="1">
      <c r="D50575" s="76"/>
      <c r="E50575" s="573"/>
    </row>
    <row r="50576" spans="4:5" ht="15" customHeight="1">
      <c r="D50576" s="76"/>
      <c r="E50576" s="573"/>
    </row>
    <row r="50577" spans="4:5" ht="15" customHeight="1">
      <c r="D50577" s="76"/>
      <c r="E50577" s="573"/>
    </row>
    <row r="50578" spans="4:5" ht="15" customHeight="1">
      <c r="D50578" s="76"/>
      <c r="E50578" s="573"/>
    </row>
    <row r="50579" spans="4:5" ht="15" customHeight="1">
      <c r="D50579" s="76"/>
      <c r="E50579" s="573"/>
    </row>
    <row r="50580" spans="4:5" ht="15" customHeight="1">
      <c r="D50580" s="76"/>
      <c r="E50580" s="573"/>
    </row>
    <row r="50581" spans="4:5" ht="15" customHeight="1">
      <c r="D50581" s="76"/>
      <c r="E50581" s="573"/>
    </row>
    <row r="50582" spans="4:5" ht="15" customHeight="1">
      <c r="D50582" s="76"/>
      <c r="E50582" s="573"/>
    </row>
    <row r="50583" spans="4:5" ht="15" customHeight="1">
      <c r="D50583" s="76"/>
      <c r="E50583" s="573"/>
    </row>
    <row r="50584" spans="4:5" ht="15" customHeight="1">
      <c r="D50584" s="76"/>
      <c r="E50584" s="573"/>
    </row>
    <row r="50585" spans="4:5" ht="15" customHeight="1">
      <c r="D50585" s="76"/>
      <c r="E50585" s="573"/>
    </row>
    <row r="50586" spans="4:5" ht="15" customHeight="1">
      <c r="D50586" s="76"/>
      <c r="E50586" s="573"/>
    </row>
    <row r="50587" spans="4:5" ht="15" customHeight="1">
      <c r="D50587" s="76"/>
      <c r="E50587" s="573"/>
    </row>
    <row r="50588" spans="4:5" ht="15" customHeight="1">
      <c r="D50588" s="76"/>
      <c r="E50588" s="573"/>
    </row>
    <row r="50589" spans="4:5" ht="15" customHeight="1">
      <c r="D50589" s="76"/>
      <c r="E50589" s="573"/>
    </row>
    <row r="50590" spans="4:5" ht="15" customHeight="1">
      <c r="D50590" s="76"/>
      <c r="E50590" s="573"/>
    </row>
    <row r="50591" spans="4:5" ht="15" customHeight="1">
      <c r="D50591" s="76"/>
      <c r="E50591" s="573"/>
    </row>
    <row r="50592" spans="4:5" ht="15" customHeight="1">
      <c r="D50592" s="76"/>
      <c r="E50592" s="573"/>
    </row>
    <row r="50593" spans="4:5" ht="15" customHeight="1">
      <c r="D50593" s="76"/>
      <c r="E50593" s="573"/>
    </row>
    <row r="50594" spans="4:5" ht="15" customHeight="1">
      <c r="D50594" s="76"/>
      <c r="E50594" s="573"/>
    </row>
    <row r="50595" spans="4:5" ht="15" customHeight="1">
      <c r="D50595" s="76"/>
      <c r="E50595" s="573"/>
    </row>
    <row r="50596" spans="4:5" ht="15" customHeight="1">
      <c r="D50596" s="76"/>
      <c r="E50596" s="573"/>
    </row>
    <row r="50597" spans="4:5" ht="15" customHeight="1">
      <c r="D50597" s="76"/>
      <c r="E50597" s="573"/>
    </row>
    <row r="50598" spans="4:5" ht="15" customHeight="1">
      <c r="D50598" s="76"/>
      <c r="E50598" s="573"/>
    </row>
    <row r="50599" spans="4:5" ht="15" customHeight="1">
      <c r="D50599" s="76"/>
      <c r="E50599" s="573"/>
    </row>
    <row r="50600" spans="4:5" ht="15" customHeight="1">
      <c r="D50600" s="76"/>
      <c r="E50600" s="573"/>
    </row>
    <row r="50601" spans="4:5" ht="15" customHeight="1">
      <c r="D50601" s="76"/>
      <c r="E50601" s="573"/>
    </row>
    <row r="50602" spans="4:5" ht="15" customHeight="1">
      <c r="D50602" s="76"/>
      <c r="E50602" s="573"/>
    </row>
    <row r="50603" spans="4:5" ht="15" customHeight="1">
      <c r="D50603" s="76"/>
      <c r="E50603" s="573"/>
    </row>
    <row r="50604" spans="4:5" ht="15" customHeight="1">
      <c r="D50604" s="76"/>
      <c r="E50604" s="573"/>
    </row>
    <row r="50605" spans="4:5" ht="15" customHeight="1">
      <c r="D50605" s="76"/>
      <c r="E50605" s="573"/>
    </row>
    <row r="50606" spans="4:5" ht="15" customHeight="1">
      <c r="D50606" s="76"/>
      <c r="E50606" s="573"/>
    </row>
    <row r="50607" spans="4:5" ht="15" customHeight="1">
      <c r="D50607" s="76"/>
      <c r="E50607" s="573"/>
    </row>
    <row r="50608" spans="4:5" ht="15" customHeight="1">
      <c r="D50608" s="76"/>
      <c r="E50608" s="573"/>
    </row>
    <row r="50609" spans="4:5" ht="15" customHeight="1">
      <c r="D50609" s="76"/>
      <c r="E50609" s="573"/>
    </row>
    <row r="50610" spans="4:5" ht="15" customHeight="1">
      <c r="D50610" s="76"/>
      <c r="E50610" s="573"/>
    </row>
    <row r="50611" spans="4:5" ht="15" customHeight="1">
      <c r="D50611" s="76"/>
      <c r="E50611" s="573"/>
    </row>
    <row r="50612" spans="4:5" ht="15" customHeight="1">
      <c r="D50612" s="76"/>
      <c r="E50612" s="573"/>
    </row>
    <row r="50613" spans="4:5" ht="15" customHeight="1">
      <c r="D50613" s="76"/>
      <c r="E50613" s="573"/>
    </row>
    <row r="50614" spans="4:5" ht="15" customHeight="1">
      <c r="D50614" s="76"/>
      <c r="E50614" s="573"/>
    </row>
    <row r="50615" spans="4:5" ht="15" customHeight="1">
      <c r="D50615" s="76"/>
      <c r="E50615" s="573"/>
    </row>
    <row r="50616" spans="4:5" ht="15" customHeight="1">
      <c r="D50616" s="76"/>
      <c r="E50616" s="573"/>
    </row>
    <row r="50617" spans="4:5" ht="15" customHeight="1">
      <c r="D50617" s="76"/>
      <c r="E50617" s="573"/>
    </row>
    <row r="50618" spans="4:5" ht="15" customHeight="1">
      <c r="D50618" s="76"/>
      <c r="E50618" s="573"/>
    </row>
    <row r="50619" spans="4:5" ht="15" customHeight="1">
      <c r="D50619" s="76"/>
      <c r="E50619" s="573"/>
    </row>
    <row r="50620" spans="4:5" ht="15" customHeight="1">
      <c r="D50620" s="76"/>
      <c r="E50620" s="573"/>
    </row>
    <row r="50621" spans="4:5" ht="15" customHeight="1">
      <c r="D50621" s="76"/>
      <c r="E50621" s="573"/>
    </row>
    <row r="50622" spans="4:5" ht="15" customHeight="1">
      <c r="D50622" s="76"/>
      <c r="E50622" s="573"/>
    </row>
    <row r="50623" spans="4:5" ht="15" customHeight="1">
      <c r="D50623" s="76"/>
      <c r="E50623" s="573"/>
    </row>
    <row r="50624" spans="4:5" ht="15" customHeight="1">
      <c r="D50624" s="76"/>
      <c r="E50624" s="573"/>
    </row>
    <row r="50625" spans="4:5" ht="15" customHeight="1">
      <c r="D50625" s="76"/>
      <c r="E50625" s="573"/>
    </row>
    <row r="50626" spans="4:5" ht="15" customHeight="1">
      <c r="D50626" s="76"/>
      <c r="E50626" s="573"/>
    </row>
    <row r="50627" spans="4:5" ht="15" customHeight="1">
      <c r="D50627" s="76"/>
      <c r="E50627" s="573"/>
    </row>
    <row r="50628" spans="4:5" ht="15" customHeight="1">
      <c r="D50628" s="76"/>
      <c r="E50628" s="573"/>
    </row>
    <row r="50629" spans="4:5" ht="15" customHeight="1">
      <c r="D50629" s="76"/>
      <c r="E50629" s="573"/>
    </row>
    <row r="50630" spans="4:5" ht="15" customHeight="1">
      <c r="D50630" s="76"/>
      <c r="E50630" s="573"/>
    </row>
    <row r="50631" spans="4:5" ht="15" customHeight="1">
      <c r="D50631" s="76"/>
      <c r="E50631" s="573"/>
    </row>
    <row r="50632" spans="4:5" ht="15" customHeight="1">
      <c r="D50632" s="76"/>
      <c r="E50632" s="573"/>
    </row>
    <row r="50633" spans="4:5" ht="15" customHeight="1">
      <c r="D50633" s="76"/>
      <c r="E50633" s="573"/>
    </row>
    <row r="50634" spans="4:5" ht="15" customHeight="1">
      <c r="D50634" s="76"/>
      <c r="E50634" s="573"/>
    </row>
    <row r="50635" spans="4:5" ht="15" customHeight="1">
      <c r="D50635" s="76"/>
      <c r="E50635" s="573"/>
    </row>
    <row r="50636" spans="4:5" ht="15" customHeight="1">
      <c r="D50636" s="76"/>
      <c r="E50636" s="573"/>
    </row>
    <row r="50637" spans="4:5" ht="15" customHeight="1">
      <c r="D50637" s="76"/>
      <c r="E50637" s="573"/>
    </row>
    <row r="50638" spans="4:5" ht="15" customHeight="1">
      <c r="D50638" s="76"/>
      <c r="E50638" s="573"/>
    </row>
    <row r="50639" spans="4:5" ht="15" customHeight="1">
      <c r="D50639" s="76"/>
      <c r="E50639" s="573"/>
    </row>
    <row r="50640" spans="4:5" ht="15" customHeight="1">
      <c r="D50640" s="76"/>
      <c r="E50640" s="573"/>
    </row>
    <row r="50641" spans="4:5" ht="15" customHeight="1">
      <c r="D50641" s="76"/>
      <c r="E50641" s="573"/>
    </row>
    <row r="50642" spans="4:5" ht="15" customHeight="1">
      <c r="D50642" s="76"/>
      <c r="E50642" s="573"/>
    </row>
    <row r="50643" spans="4:5" ht="15" customHeight="1">
      <c r="D50643" s="76"/>
      <c r="E50643" s="573"/>
    </row>
    <row r="50644" spans="4:5" ht="15" customHeight="1">
      <c r="D50644" s="76"/>
      <c r="E50644" s="573"/>
    </row>
    <row r="50645" spans="4:5" ht="15" customHeight="1">
      <c r="D50645" s="76"/>
      <c r="E50645" s="573"/>
    </row>
    <row r="50646" spans="4:5" ht="15" customHeight="1">
      <c r="D50646" s="76"/>
      <c r="E50646" s="573"/>
    </row>
    <row r="50647" spans="4:5" ht="15" customHeight="1">
      <c r="D50647" s="76"/>
      <c r="E50647" s="573"/>
    </row>
    <row r="50648" spans="4:5" ht="15" customHeight="1">
      <c r="D50648" s="76"/>
      <c r="E50648" s="573"/>
    </row>
    <row r="50649" spans="4:5" ht="15" customHeight="1">
      <c r="D50649" s="76"/>
      <c r="E50649" s="573"/>
    </row>
    <row r="50650" spans="4:5" ht="15" customHeight="1">
      <c r="D50650" s="76"/>
      <c r="E50650" s="573"/>
    </row>
    <row r="50651" spans="4:5" ht="15" customHeight="1">
      <c r="D50651" s="76"/>
      <c r="E50651" s="573"/>
    </row>
    <row r="50652" spans="4:5" ht="15" customHeight="1">
      <c r="D50652" s="76"/>
      <c r="E50652" s="573"/>
    </row>
    <row r="50653" spans="4:5" ht="15" customHeight="1">
      <c r="D50653" s="76"/>
      <c r="E50653" s="573"/>
    </row>
    <row r="50654" spans="4:5" ht="15" customHeight="1">
      <c r="D50654" s="76"/>
      <c r="E50654" s="573"/>
    </row>
    <row r="50655" spans="4:5" ht="15" customHeight="1">
      <c r="D50655" s="76"/>
      <c r="E50655" s="573"/>
    </row>
    <row r="50656" spans="4:5" ht="15" customHeight="1">
      <c r="D50656" s="76"/>
      <c r="E50656" s="573"/>
    </row>
    <row r="50657" spans="4:5" ht="15" customHeight="1">
      <c r="D50657" s="76"/>
      <c r="E50657" s="573"/>
    </row>
    <row r="50658" spans="4:5" ht="15" customHeight="1">
      <c r="D50658" s="76"/>
      <c r="E50658" s="573"/>
    </row>
    <row r="50659" spans="4:5" ht="15" customHeight="1">
      <c r="D50659" s="76"/>
      <c r="E50659" s="573"/>
    </row>
    <row r="50660" spans="4:5" ht="15" customHeight="1">
      <c r="D50660" s="76"/>
      <c r="E50660" s="573"/>
    </row>
    <row r="50661" spans="4:5" ht="15" customHeight="1">
      <c r="D50661" s="76"/>
      <c r="E50661" s="573"/>
    </row>
    <row r="50662" spans="4:5" ht="15" customHeight="1">
      <c r="D50662" s="76"/>
      <c r="E50662" s="573"/>
    </row>
    <row r="50663" spans="4:5" ht="15" customHeight="1">
      <c r="D50663" s="76"/>
      <c r="E50663" s="573"/>
    </row>
    <row r="50664" spans="4:5" ht="15" customHeight="1">
      <c r="D50664" s="76"/>
      <c r="E50664" s="573"/>
    </row>
    <row r="50665" spans="4:5" ht="15" customHeight="1">
      <c r="D50665" s="76"/>
      <c r="E50665" s="573"/>
    </row>
    <row r="50666" spans="4:5" ht="15" customHeight="1">
      <c r="D50666" s="76"/>
      <c r="E50666" s="573"/>
    </row>
    <row r="50667" spans="4:5" ht="15" customHeight="1">
      <c r="D50667" s="76"/>
      <c r="E50667" s="573"/>
    </row>
    <row r="50668" spans="4:5" ht="15" customHeight="1">
      <c r="D50668" s="76"/>
      <c r="E50668" s="573"/>
    </row>
    <row r="50669" spans="4:5" ht="15" customHeight="1">
      <c r="D50669" s="76"/>
      <c r="E50669" s="573"/>
    </row>
    <row r="50670" spans="4:5" ht="15" customHeight="1">
      <c r="D50670" s="76"/>
      <c r="E50670" s="573"/>
    </row>
    <row r="50671" spans="4:5" ht="15" customHeight="1">
      <c r="D50671" s="76"/>
      <c r="E50671" s="573"/>
    </row>
    <row r="50672" spans="4:5" ht="15" customHeight="1">
      <c r="D50672" s="76"/>
      <c r="E50672" s="573"/>
    </row>
    <row r="50673" spans="4:5" ht="15" customHeight="1">
      <c r="D50673" s="76"/>
      <c r="E50673" s="573"/>
    </row>
    <row r="50674" spans="4:5" ht="15" customHeight="1">
      <c r="D50674" s="76"/>
      <c r="E50674" s="573"/>
    </row>
    <row r="50675" spans="4:5" ht="15" customHeight="1">
      <c r="D50675" s="76"/>
      <c r="E50675" s="573"/>
    </row>
    <row r="50676" spans="4:5" ht="15" customHeight="1">
      <c r="D50676" s="76"/>
      <c r="E50676" s="573"/>
    </row>
    <row r="50677" spans="4:5" ht="15" customHeight="1">
      <c r="D50677" s="76"/>
      <c r="E50677" s="573"/>
    </row>
    <row r="50678" spans="4:5" ht="15" customHeight="1">
      <c r="D50678" s="76"/>
      <c r="E50678" s="573"/>
    </row>
    <row r="50679" spans="4:5" ht="15" customHeight="1">
      <c r="D50679" s="76"/>
      <c r="E50679" s="573"/>
    </row>
    <row r="50680" spans="4:5" ht="15" customHeight="1">
      <c r="D50680" s="76"/>
      <c r="E50680" s="573"/>
    </row>
    <row r="50681" spans="4:5" ht="15" customHeight="1">
      <c r="D50681" s="76"/>
      <c r="E50681" s="573"/>
    </row>
    <row r="50682" spans="4:5" ht="15" customHeight="1">
      <c r="D50682" s="76"/>
      <c r="E50682" s="573"/>
    </row>
    <row r="50683" spans="4:5" ht="15" customHeight="1">
      <c r="D50683" s="76"/>
      <c r="E50683" s="573"/>
    </row>
    <row r="50684" spans="4:5" ht="15" customHeight="1">
      <c r="D50684" s="76"/>
      <c r="E50684" s="573"/>
    </row>
    <row r="50685" spans="4:5" ht="15" customHeight="1">
      <c r="D50685" s="76"/>
      <c r="E50685" s="573"/>
    </row>
    <row r="50686" spans="4:5" ht="15" customHeight="1">
      <c r="D50686" s="76"/>
      <c r="E50686" s="573"/>
    </row>
    <row r="50687" spans="4:5" ht="15" customHeight="1">
      <c r="D50687" s="76"/>
      <c r="E50687" s="573"/>
    </row>
    <row r="50688" spans="4:5" ht="15" customHeight="1">
      <c r="D50688" s="76"/>
      <c r="E50688" s="573"/>
    </row>
    <row r="50689" spans="4:5" ht="15" customHeight="1">
      <c r="D50689" s="76"/>
      <c r="E50689" s="573"/>
    </row>
    <row r="50690" spans="4:5" ht="15" customHeight="1">
      <c r="D50690" s="76"/>
      <c r="E50690" s="573"/>
    </row>
    <row r="50691" spans="4:5" ht="15" customHeight="1">
      <c r="D50691" s="76"/>
      <c r="E50691" s="573"/>
    </row>
    <row r="50692" spans="4:5" ht="15" customHeight="1">
      <c r="D50692" s="76"/>
      <c r="E50692" s="573"/>
    </row>
    <row r="50693" spans="4:5" ht="15" customHeight="1">
      <c r="D50693" s="76"/>
      <c r="E50693" s="573"/>
    </row>
    <row r="50694" spans="4:5" ht="15" customHeight="1">
      <c r="D50694" s="76"/>
      <c r="E50694" s="573"/>
    </row>
    <row r="50695" spans="4:5" ht="15" customHeight="1">
      <c r="D50695" s="76"/>
      <c r="E50695" s="573"/>
    </row>
    <row r="50696" spans="4:5" ht="15" customHeight="1">
      <c r="D50696" s="76"/>
      <c r="E50696" s="573"/>
    </row>
    <row r="50697" spans="4:5" ht="15" customHeight="1">
      <c r="D50697" s="76"/>
      <c r="E50697" s="573"/>
    </row>
    <row r="50698" spans="4:5" ht="15" customHeight="1">
      <c r="D50698" s="76"/>
      <c r="E50698" s="573"/>
    </row>
    <row r="50699" spans="4:5" ht="15" customHeight="1">
      <c r="D50699" s="76"/>
      <c r="E50699" s="573"/>
    </row>
    <row r="50700" spans="4:5" ht="15" customHeight="1">
      <c r="D50700" s="76"/>
      <c r="E50700" s="573"/>
    </row>
    <row r="50701" spans="4:5" ht="15" customHeight="1">
      <c r="D50701" s="76"/>
      <c r="E50701" s="573"/>
    </row>
    <row r="50702" spans="4:5" ht="15" customHeight="1">
      <c r="D50702" s="76"/>
      <c r="E50702" s="573"/>
    </row>
    <row r="50703" spans="4:5" ht="15" customHeight="1">
      <c r="D50703" s="76"/>
      <c r="E50703" s="573"/>
    </row>
    <row r="50704" spans="4:5" ht="15" customHeight="1">
      <c r="D50704" s="76"/>
      <c r="E50704" s="573"/>
    </row>
    <row r="50705" spans="4:5" ht="15" customHeight="1">
      <c r="D50705" s="76"/>
      <c r="E50705" s="573"/>
    </row>
    <row r="50706" spans="4:5" ht="15" customHeight="1">
      <c r="D50706" s="76"/>
      <c r="E50706" s="573"/>
    </row>
    <row r="50707" spans="4:5" ht="15" customHeight="1">
      <c r="D50707" s="76"/>
      <c r="E50707" s="573"/>
    </row>
    <row r="50708" spans="4:5" ht="15" customHeight="1">
      <c r="D50708" s="76"/>
      <c r="E50708" s="573"/>
    </row>
    <row r="50709" spans="4:5" ht="15" customHeight="1">
      <c r="D50709" s="76"/>
      <c r="E50709" s="573"/>
    </row>
    <row r="50710" spans="4:5" ht="15" customHeight="1">
      <c r="D50710" s="76"/>
      <c r="E50710" s="573"/>
    </row>
    <row r="50711" spans="4:5" ht="15" customHeight="1">
      <c r="D50711" s="76"/>
      <c r="E50711" s="573"/>
    </row>
    <row r="50712" spans="4:5" ht="15" customHeight="1">
      <c r="D50712" s="76"/>
      <c r="E50712" s="573"/>
    </row>
    <row r="50713" spans="4:5" ht="15" customHeight="1">
      <c r="D50713" s="76"/>
      <c r="E50713" s="573"/>
    </row>
    <row r="50714" spans="4:5" ht="15" customHeight="1">
      <c r="D50714" s="76"/>
      <c r="E50714" s="573"/>
    </row>
    <row r="50715" spans="4:5" ht="15" customHeight="1">
      <c r="D50715" s="76"/>
      <c r="E50715" s="573"/>
    </row>
    <row r="50716" spans="4:5" ht="15" customHeight="1">
      <c r="D50716" s="76"/>
      <c r="E50716" s="573"/>
    </row>
    <row r="50717" spans="4:5" ht="15" customHeight="1">
      <c r="D50717" s="76"/>
      <c r="E50717" s="573"/>
    </row>
    <row r="50718" spans="4:5" ht="15" customHeight="1">
      <c r="D50718" s="76"/>
      <c r="E50718" s="573"/>
    </row>
    <row r="50719" spans="4:5" ht="15" customHeight="1">
      <c r="D50719" s="76"/>
      <c r="E50719" s="573"/>
    </row>
    <row r="50720" spans="4:5" ht="15" customHeight="1">
      <c r="D50720" s="76"/>
      <c r="E50720" s="573"/>
    </row>
    <row r="50721" spans="4:5" ht="15" customHeight="1">
      <c r="D50721" s="76"/>
      <c r="E50721" s="573"/>
    </row>
    <row r="50722" spans="4:5" ht="15" customHeight="1">
      <c r="D50722" s="76"/>
      <c r="E50722" s="573"/>
    </row>
    <row r="50723" spans="4:5" ht="15" customHeight="1">
      <c r="D50723" s="76"/>
      <c r="E50723" s="573"/>
    </row>
    <row r="50724" spans="4:5" ht="15" customHeight="1">
      <c r="D50724" s="76"/>
      <c r="E50724" s="573"/>
    </row>
    <row r="50725" spans="4:5" ht="15" customHeight="1">
      <c r="D50725" s="76"/>
      <c r="E50725" s="573"/>
    </row>
    <row r="50726" spans="4:5" ht="15" customHeight="1">
      <c r="D50726" s="76"/>
      <c r="E50726" s="573"/>
    </row>
    <row r="50727" spans="4:5" ht="15" customHeight="1">
      <c r="D50727" s="76"/>
      <c r="E50727" s="573"/>
    </row>
    <row r="50728" spans="4:5" ht="15" customHeight="1">
      <c r="D50728" s="76"/>
      <c r="E50728" s="573"/>
    </row>
    <row r="50729" spans="4:5" ht="15" customHeight="1">
      <c r="D50729" s="76"/>
      <c r="E50729" s="573"/>
    </row>
    <row r="50730" spans="4:5" ht="15" customHeight="1">
      <c r="D50730" s="76"/>
      <c r="E50730" s="573"/>
    </row>
    <row r="50731" spans="4:5" ht="15" customHeight="1">
      <c r="D50731" s="76"/>
      <c r="E50731" s="573"/>
    </row>
    <row r="50732" spans="4:5" ht="15" customHeight="1">
      <c r="D50732" s="76"/>
      <c r="E50732" s="573"/>
    </row>
    <row r="50733" spans="4:5" ht="15" customHeight="1">
      <c r="D50733" s="76"/>
      <c r="E50733" s="573"/>
    </row>
    <row r="50734" spans="4:5" ht="15" customHeight="1">
      <c r="D50734" s="76"/>
      <c r="E50734" s="573"/>
    </row>
    <row r="50735" spans="4:5" ht="15" customHeight="1">
      <c r="D50735" s="76"/>
      <c r="E50735" s="573"/>
    </row>
    <row r="50736" spans="4:5" ht="15" customHeight="1">
      <c r="D50736" s="76"/>
      <c r="E50736" s="573"/>
    </row>
    <row r="50737" spans="4:5" ht="15" customHeight="1">
      <c r="D50737" s="76"/>
      <c r="E50737" s="573"/>
    </row>
    <row r="50738" spans="4:5" ht="15" customHeight="1">
      <c r="D50738" s="76"/>
      <c r="E50738" s="573"/>
    </row>
    <row r="50739" spans="4:5" ht="15" customHeight="1">
      <c r="D50739" s="76"/>
      <c r="E50739" s="573"/>
    </row>
    <row r="50740" spans="4:5" ht="15" customHeight="1">
      <c r="D50740" s="76"/>
      <c r="E50740" s="573"/>
    </row>
    <row r="50741" spans="4:5" ht="15" customHeight="1">
      <c r="D50741" s="76"/>
      <c r="E50741" s="573"/>
    </row>
    <row r="50742" spans="4:5" ht="15" customHeight="1">
      <c r="D50742" s="76"/>
      <c r="E50742" s="573"/>
    </row>
    <row r="50743" spans="4:5" ht="15" customHeight="1">
      <c r="D50743" s="76"/>
      <c r="E50743" s="573"/>
    </row>
    <row r="50744" spans="4:5" ht="15" customHeight="1">
      <c r="D50744" s="76"/>
      <c r="E50744" s="573"/>
    </row>
    <row r="50745" spans="4:5" ht="15" customHeight="1">
      <c r="D50745" s="76"/>
      <c r="E50745" s="573"/>
    </row>
    <row r="50746" spans="4:5" ht="15" customHeight="1">
      <c r="D50746" s="76"/>
      <c r="E50746" s="573"/>
    </row>
    <row r="50747" spans="4:5" ht="15" customHeight="1">
      <c r="D50747" s="76"/>
      <c r="E50747" s="573"/>
    </row>
    <row r="50748" spans="4:5" ht="15" customHeight="1">
      <c r="D50748" s="76"/>
      <c r="E50748" s="573"/>
    </row>
    <row r="50749" spans="4:5" ht="15" customHeight="1">
      <c r="D50749" s="76"/>
      <c r="E50749" s="573"/>
    </row>
    <row r="50750" spans="4:5" ht="15" customHeight="1">
      <c r="D50750" s="76"/>
      <c r="E50750" s="573"/>
    </row>
    <row r="50751" spans="4:5" ht="15" customHeight="1">
      <c r="D50751" s="76"/>
      <c r="E50751" s="573"/>
    </row>
    <row r="50752" spans="4:5" ht="15" customHeight="1">
      <c r="D50752" s="76"/>
      <c r="E50752" s="573"/>
    </row>
    <row r="50753" spans="4:5" ht="15" customHeight="1">
      <c r="D50753" s="76"/>
      <c r="E50753" s="573"/>
    </row>
    <row r="50754" spans="4:5" ht="15" customHeight="1">
      <c r="D50754" s="76"/>
      <c r="E50754" s="573"/>
    </row>
    <row r="50755" spans="4:5" ht="15" customHeight="1">
      <c r="D50755" s="76"/>
      <c r="E50755" s="573"/>
    </row>
    <row r="50756" spans="4:5" ht="15" customHeight="1">
      <c r="D50756" s="76"/>
      <c r="E50756" s="573"/>
    </row>
    <row r="50757" spans="4:5" ht="15" customHeight="1">
      <c r="D50757" s="76"/>
      <c r="E50757" s="573"/>
    </row>
    <row r="50758" spans="4:5" ht="15" customHeight="1">
      <c r="D50758" s="76"/>
      <c r="E50758" s="573"/>
    </row>
    <row r="50759" spans="4:5" ht="15" customHeight="1">
      <c r="D50759" s="76"/>
      <c r="E50759" s="573"/>
    </row>
    <row r="50760" spans="4:5" ht="15" customHeight="1">
      <c r="D50760" s="76"/>
      <c r="E50760" s="573"/>
    </row>
    <row r="50761" spans="4:5" ht="15" customHeight="1">
      <c r="D50761" s="76"/>
      <c r="E50761" s="573"/>
    </row>
    <row r="50762" spans="4:5" ht="15" customHeight="1">
      <c r="D50762" s="76"/>
      <c r="E50762" s="573"/>
    </row>
    <row r="50763" spans="4:5" ht="15" customHeight="1">
      <c r="D50763" s="76"/>
      <c r="E50763" s="573"/>
    </row>
    <row r="50764" spans="4:5" ht="15" customHeight="1">
      <c r="D50764" s="76"/>
      <c r="E50764" s="573"/>
    </row>
    <row r="50765" spans="4:5" ht="15" customHeight="1">
      <c r="D50765" s="76"/>
      <c r="E50765" s="573"/>
    </row>
    <row r="50766" spans="4:5" ht="15" customHeight="1">
      <c r="D50766" s="76"/>
      <c r="E50766" s="573"/>
    </row>
    <row r="50767" spans="4:5" ht="15" customHeight="1">
      <c r="D50767" s="76"/>
      <c r="E50767" s="573"/>
    </row>
    <row r="50768" spans="4:5" ht="15" customHeight="1">
      <c r="D50768" s="76"/>
      <c r="E50768" s="573"/>
    </row>
    <row r="50769" spans="4:5" ht="15" customHeight="1">
      <c r="D50769" s="76"/>
      <c r="E50769" s="573"/>
    </row>
    <row r="50770" spans="4:5" ht="15" customHeight="1">
      <c r="D50770" s="76"/>
      <c r="E50770" s="573"/>
    </row>
    <row r="50771" spans="4:5" ht="15" customHeight="1">
      <c r="D50771" s="76"/>
      <c r="E50771" s="573"/>
    </row>
    <row r="50772" spans="4:5" ht="15" customHeight="1">
      <c r="D50772" s="76"/>
      <c r="E50772" s="573"/>
    </row>
    <row r="50773" spans="4:5" ht="15" customHeight="1">
      <c r="D50773" s="76"/>
      <c r="E50773" s="573"/>
    </row>
    <row r="50774" spans="4:5" ht="15" customHeight="1">
      <c r="D50774" s="76"/>
      <c r="E50774" s="573"/>
    </row>
    <row r="50775" spans="4:5" ht="15" customHeight="1">
      <c r="D50775" s="76"/>
      <c r="E50775" s="573"/>
    </row>
    <row r="50776" spans="4:5" ht="15" customHeight="1">
      <c r="D50776" s="76"/>
      <c r="E50776" s="573"/>
    </row>
    <row r="50777" spans="4:5" ht="15" customHeight="1">
      <c r="D50777" s="76"/>
      <c r="E50777" s="573"/>
    </row>
    <row r="50778" spans="4:5" ht="15" customHeight="1">
      <c r="D50778" s="76"/>
      <c r="E50778" s="573"/>
    </row>
    <row r="50779" spans="4:5" ht="15" customHeight="1">
      <c r="D50779" s="76"/>
      <c r="E50779" s="573"/>
    </row>
    <row r="50780" spans="4:5" ht="15" customHeight="1">
      <c r="D50780" s="76"/>
      <c r="E50780" s="573"/>
    </row>
    <row r="50781" spans="4:5" ht="15" customHeight="1">
      <c r="D50781" s="76"/>
      <c r="E50781" s="573"/>
    </row>
    <row r="50782" spans="4:5" ht="15" customHeight="1">
      <c r="D50782" s="76"/>
      <c r="E50782" s="573"/>
    </row>
    <row r="50783" spans="4:5" ht="15" customHeight="1">
      <c r="D50783" s="76"/>
      <c r="E50783" s="573"/>
    </row>
    <row r="50784" spans="4:5" ht="15" customHeight="1">
      <c r="D50784" s="76"/>
      <c r="E50784" s="573"/>
    </row>
    <row r="50785" spans="4:5" ht="15" customHeight="1">
      <c r="D50785" s="76"/>
      <c r="E50785" s="573"/>
    </row>
    <row r="50786" spans="4:5" ht="15" customHeight="1">
      <c r="D50786" s="76"/>
      <c r="E50786" s="573"/>
    </row>
    <row r="50787" spans="4:5" ht="15" customHeight="1">
      <c r="D50787" s="76"/>
      <c r="E50787" s="573"/>
    </row>
    <row r="50788" spans="4:5" ht="15" customHeight="1">
      <c r="D50788" s="76"/>
      <c r="E50788" s="573"/>
    </row>
    <row r="50789" spans="4:5" ht="15" customHeight="1">
      <c r="D50789" s="76"/>
      <c r="E50789" s="573"/>
    </row>
    <row r="50790" spans="4:5" ht="15" customHeight="1">
      <c r="D50790" s="76"/>
      <c r="E50790" s="573"/>
    </row>
    <row r="50791" spans="4:5" ht="15" customHeight="1">
      <c r="D50791" s="76"/>
      <c r="E50791" s="573"/>
    </row>
    <row r="50792" spans="4:5" ht="15" customHeight="1">
      <c r="D50792" s="76"/>
      <c r="E50792" s="573"/>
    </row>
    <row r="50793" spans="4:5" ht="15" customHeight="1">
      <c r="D50793" s="76"/>
      <c r="E50793" s="573"/>
    </row>
    <row r="50794" spans="4:5" ht="15" customHeight="1">
      <c r="D50794" s="76"/>
      <c r="E50794" s="573"/>
    </row>
    <row r="50795" spans="4:5" ht="15" customHeight="1">
      <c r="D50795" s="76"/>
      <c r="E50795" s="573"/>
    </row>
    <row r="50796" spans="4:5" ht="15" customHeight="1">
      <c r="D50796" s="76"/>
      <c r="E50796" s="573"/>
    </row>
    <row r="50797" spans="4:5" ht="15" customHeight="1">
      <c r="D50797" s="76"/>
      <c r="E50797" s="573"/>
    </row>
    <row r="50798" spans="4:5" ht="15" customHeight="1">
      <c r="D50798" s="76"/>
      <c r="E50798" s="573"/>
    </row>
    <row r="50799" spans="4:5" ht="15" customHeight="1">
      <c r="D50799" s="76"/>
      <c r="E50799" s="573"/>
    </row>
    <row r="50800" spans="4:5" ht="15" customHeight="1">
      <c r="D50800" s="76"/>
      <c r="E50800" s="573"/>
    </row>
    <row r="50801" spans="4:5" ht="15" customHeight="1">
      <c r="D50801" s="76"/>
      <c r="E50801" s="573"/>
    </row>
    <row r="50802" spans="4:5" ht="15" customHeight="1">
      <c r="D50802" s="76"/>
      <c r="E50802" s="573"/>
    </row>
    <row r="50803" spans="4:5" ht="15" customHeight="1">
      <c r="D50803" s="76"/>
      <c r="E50803" s="573"/>
    </row>
    <row r="50804" spans="4:5" ht="15" customHeight="1">
      <c r="D50804" s="76"/>
      <c r="E50804" s="573"/>
    </row>
    <row r="50805" spans="4:5" ht="15" customHeight="1">
      <c r="D50805" s="76"/>
      <c r="E50805" s="573"/>
    </row>
    <row r="50806" spans="4:5" ht="15" customHeight="1">
      <c r="D50806" s="76"/>
      <c r="E50806" s="573"/>
    </row>
    <row r="50807" spans="4:5" ht="15" customHeight="1">
      <c r="D50807" s="76"/>
      <c r="E50807" s="573"/>
    </row>
    <row r="50808" spans="4:5" ht="15" customHeight="1">
      <c r="D50808" s="76"/>
      <c r="E50808" s="573"/>
    </row>
    <row r="50809" spans="4:5" ht="15" customHeight="1">
      <c r="D50809" s="76"/>
      <c r="E50809" s="573"/>
    </row>
    <row r="50810" spans="4:5" ht="15" customHeight="1">
      <c r="D50810" s="76"/>
      <c r="E50810" s="573"/>
    </row>
    <row r="50811" spans="4:5" ht="15" customHeight="1">
      <c r="D50811" s="76"/>
      <c r="E50811" s="573"/>
    </row>
    <row r="50812" spans="4:5" ht="15" customHeight="1">
      <c r="D50812" s="76"/>
      <c r="E50812" s="573"/>
    </row>
    <row r="50813" spans="4:5" ht="15" customHeight="1">
      <c r="D50813" s="76"/>
      <c r="E50813" s="573"/>
    </row>
    <row r="50814" spans="4:5" ht="15" customHeight="1">
      <c r="D50814" s="76"/>
      <c r="E50814" s="573"/>
    </row>
    <row r="50815" spans="4:5" ht="15" customHeight="1">
      <c r="D50815" s="76"/>
      <c r="E50815" s="573"/>
    </row>
    <row r="50816" spans="4:5" ht="15" customHeight="1">
      <c r="D50816" s="76"/>
      <c r="E50816" s="573"/>
    </row>
    <row r="50817" spans="4:5" ht="15" customHeight="1">
      <c r="D50817" s="76"/>
      <c r="E50817" s="573"/>
    </row>
    <row r="50818" spans="4:5" ht="15" customHeight="1">
      <c r="D50818" s="76"/>
      <c r="E50818" s="573"/>
    </row>
    <row r="50819" spans="4:5" ht="15" customHeight="1">
      <c r="D50819" s="76"/>
      <c r="E50819" s="573"/>
    </row>
    <row r="50820" spans="4:5" ht="15" customHeight="1">
      <c r="D50820" s="76"/>
      <c r="E50820" s="573"/>
    </row>
    <row r="50821" spans="4:5" ht="15" customHeight="1">
      <c r="D50821" s="76"/>
      <c r="E50821" s="573"/>
    </row>
    <row r="50822" spans="4:5" ht="15" customHeight="1">
      <c r="D50822" s="76"/>
      <c r="E50822" s="573"/>
    </row>
    <row r="50823" spans="4:5" ht="15" customHeight="1">
      <c r="D50823" s="76"/>
      <c r="E50823" s="573"/>
    </row>
    <row r="50824" spans="4:5" ht="15" customHeight="1">
      <c r="D50824" s="76"/>
      <c r="E50824" s="573"/>
    </row>
    <row r="50825" spans="4:5" ht="15" customHeight="1">
      <c r="D50825" s="76"/>
      <c r="E50825" s="573"/>
    </row>
    <row r="50826" spans="4:5" ht="15" customHeight="1">
      <c r="D50826" s="76"/>
      <c r="E50826" s="573"/>
    </row>
    <row r="50827" spans="4:5" ht="15" customHeight="1">
      <c r="D50827" s="76"/>
      <c r="E50827" s="573"/>
    </row>
    <row r="50828" spans="4:5" ht="15" customHeight="1">
      <c r="D50828" s="76"/>
      <c r="E50828" s="573"/>
    </row>
    <row r="50829" spans="4:5" ht="15" customHeight="1">
      <c r="D50829" s="76"/>
      <c r="E50829" s="573"/>
    </row>
    <row r="50830" spans="4:5" ht="15" customHeight="1">
      <c r="D50830" s="76"/>
      <c r="E50830" s="573"/>
    </row>
    <row r="50831" spans="4:5" ht="15" customHeight="1">
      <c r="D50831" s="76"/>
      <c r="E50831" s="573"/>
    </row>
    <row r="50832" spans="4:5" ht="15" customHeight="1">
      <c r="D50832" s="76"/>
      <c r="E50832" s="573"/>
    </row>
    <row r="50833" spans="4:5" ht="15" customHeight="1">
      <c r="D50833" s="76"/>
      <c r="E50833" s="573"/>
    </row>
    <row r="50834" spans="4:5" ht="15" customHeight="1">
      <c r="D50834" s="76"/>
      <c r="E50834" s="573"/>
    </row>
    <row r="50835" spans="4:5" ht="15" customHeight="1">
      <c r="D50835" s="76"/>
      <c r="E50835" s="573"/>
    </row>
    <row r="50836" spans="4:5" ht="15" customHeight="1">
      <c r="D50836" s="76"/>
      <c r="E50836" s="573"/>
    </row>
    <row r="50837" spans="4:5" ht="15" customHeight="1">
      <c r="D50837" s="76"/>
      <c r="E50837" s="573"/>
    </row>
    <row r="50838" spans="4:5" ht="15" customHeight="1">
      <c r="D50838" s="76"/>
      <c r="E50838" s="573"/>
    </row>
    <row r="50839" spans="4:5" ht="15" customHeight="1">
      <c r="D50839" s="76"/>
      <c r="E50839" s="573"/>
    </row>
    <row r="50840" spans="4:5" ht="15" customHeight="1">
      <c r="D50840" s="76"/>
      <c r="E50840" s="573"/>
    </row>
    <row r="50841" spans="4:5" ht="15" customHeight="1">
      <c r="D50841" s="76"/>
      <c r="E50841" s="573"/>
    </row>
    <row r="50842" spans="4:5" ht="15" customHeight="1">
      <c r="D50842" s="76"/>
      <c r="E50842" s="573"/>
    </row>
    <row r="50843" spans="4:5" ht="15" customHeight="1">
      <c r="D50843" s="76"/>
      <c r="E50843" s="573"/>
    </row>
    <row r="50844" spans="4:5" ht="15" customHeight="1">
      <c r="D50844" s="76"/>
      <c r="E50844" s="573"/>
    </row>
    <row r="50845" spans="4:5" ht="15" customHeight="1">
      <c r="D50845" s="76"/>
      <c r="E50845" s="573"/>
    </row>
    <row r="50846" spans="4:5" ht="15" customHeight="1">
      <c r="D50846" s="76"/>
      <c r="E50846" s="573"/>
    </row>
    <row r="50847" spans="4:5" ht="15" customHeight="1">
      <c r="D50847" s="76"/>
      <c r="E50847" s="573"/>
    </row>
    <row r="50848" spans="4:5" ht="15" customHeight="1">
      <c r="D50848" s="76"/>
      <c r="E50848" s="573"/>
    </row>
    <row r="50849" spans="4:5" ht="15" customHeight="1">
      <c r="D50849" s="76"/>
      <c r="E50849" s="573"/>
    </row>
    <row r="50850" spans="4:5" ht="15" customHeight="1">
      <c r="D50850" s="76"/>
      <c r="E50850" s="573"/>
    </row>
    <row r="50851" spans="4:5" ht="15" customHeight="1">
      <c r="D50851" s="76"/>
      <c r="E50851" s="573"/>
    </row>
    <row r="50852" spans="4:5" ht="15" customHeight="1">
      <c r="D50852" s="76"/>
      <c r="E50852" s="573"/>
    </row>
    <row r="50853" spans="4:5" ht="15" customHeight="1">
      <c r="D50853" s="76"/>
      <c r="E50853" s="573"/>
    </row>
    <row r="50854" spans="4:5" ht="15" customHeight="1">
      <c r="D50854" s="76"/>
      <c r="E50854" s="573"/>
    </row>
    <row r="50855" spans="4:5" ht="15" customHeight="1">
      <c r="D50855" s="76"/>
      <c r="E50855" s="573"/>
    </row>
    <row r="50856" spans="4:5" ht="15" customHeight="1">
      <c r="D50856" s="76"/>
      <c r="E50856" s="573"/>
    </row>
    <row r="50857" spans="4:5" ht="15" customHeight="1">
      <c r="D50857" s="76"/>
      <c r="E50857" s="573"/>
    </row>
    <row r="50858" spans="4:5" ht="15" customHeight="1">
      <c r="D50858" s="76"/>
      <c r="E50858" s="573"/>
    </row>
    <row r="50859" spans="4:5" ht="15" customHeight="1">
      <c r="D50859" s="76"/>
      <c r="E50859" s="573"/>
    </row>
    <row r="50860" spans="4:5" ht="15" customHeight="1">
      <c r="D50860" s="76"/>
      <c r="E50860" s="573"/>
    </row>
    <row r="50861" spans="4:5" ht="15" customHeight="1">
      <c r="D50861" s="76"/>
      <c r="E50861" s="573"/>
    </row>
    <row r="50862" spans="4:5" ht="15" customHeight="1">
      <c r="D50862" s="76"/>
      <c r="E50862" s="573"/>
    </row>
    <row r="50863" spans="4:5" ht="15" customHeight="1">
      <c r="D50863" s="76"/>
      <c r="E50863" s="573"/>
    </row>
    <row r="50864" spans="4:5" ht="15" customHeight="1">
      <c r="D50864" s="76"/>
      <c r="E50864" s="573"/>
    </row>
    <row r="50865" spans="4:5" ht="15" customHeight="1">
      <c r="D50865" s="76"/>
      <c r="E50865" s="573"/>
    </row>
    <row r="50866" spans="4:5" ht="15" customHeight="1">
      <c r="D50866" s="76"/>
      <c r="E50866" s="573"/>
    </row>
    <row r="50867" spans="4:5" ht="15" customHeight="1">
      <c r="D50867" s="76"/>
      <c r="E50867" s="573"/>
    </row>
    <row r="50868" spans="4:5" ht="15" customHeight="1">
      <c r="D50868" s="76"/>
      <c r="E50868" s="573"/>
    </row>
    <row r="50869" spans="4:5" ht="15" customHeight="1">
      <c r="D50869" s="76"/>
      <c r="E50869" s="573"/>
    </row>
    <row r="50870" spans="4:5" ht="15" customHeight="1">
      <c r="D50870" s="76"/>
      <c r="E50870" s="573"/>
    </row>
    <row r="50871" spans="4:5" ht="15" customHeight="1">
      <c r="D50871" s="76"/>
      <c r="E50871" s="573"/>
    </row>
    <row r="50872" spans="4:5" ht="15" customHeight="1">
      <c r="D50872" s="76"/>
      <c r="E50872" s="573"/>
    </row>
    <row r="50873" spans="4:5" ht="15" customHeight="1">
      <c r="D50873" s="76"/>
      <c r="E50873" s="573"/>
    </row>
    <row r="50874" spans="4:5" ht="15" customHeight="1">
      <c r="D50874" s="76"/>
      <c r="E50874" s="573"/>
    </row>
    <row r="50875" spans="4:5" ht="15" customHeight="1">
      <c r="D50875" s="76"/>
      <c r="E50875" s="573"/>
    </row>
    <row r="50876" spans="4:5" ht="15" customHeight="1">
      <c r="D50876" s="76"/>
      <c r="E50876" s="573"/>
    </row>
    <row r="50877" spans="4:5" ht="15" customHeight="1">
      <c r="D50877" s="76"/>
      <c r="E50877" s="573"/>
    </row>
    <row r="50878" spans="4:5" ht="15" customHeight="1">
      <c r="D50878" s="76"/>
      <c r="E50878" s="573"/>
    </row>
    <row r="50879" spans="4:5" ht="15" customHeight="1">
      <c r="D50879" s="76"/>
      <c r="E50879" s="573"/>
    </row>
    <row r="50880" spans="4:5" ht="15" customHeight="1">
      <c r="D50880" s="76"/>
      <c r="E50880" s="573"/>
    </row>
    <row r="50881" spans="4:5" ht="15" customHeight="1">
      <c r="D50881" s="76"/>
      <c r="E50881" s="573"/>
    </row>
    <row r="50882" spans="4:5" ht="15" customHeight="1">
      <c r="D50882" s="76"/>
      <c r="E50882" s="573"/>
    </row>
    <row r="50883" spans="4:5" ht="15" customHeight="1">
      <c r="D50883" s="76"/>
      <c r="E50883" s="573"/>
    </row>
    <row r="50884" spans="4:5" ht="15" customHeight="1">
      <c r="D50884" s="76"/>
      <c r="E50884" s="573"/>
    </row>
    <row r="50885" spans="4:5" ht="15" customHeight="1">
      <c r="D50885" s="76"/>
      <c r="E50885" s="573"/>
    </row>
    <row r="50886" spans="4:5" ht="15" customHeight="1">
      <c r="D50886" s="76"/>
      <c r="E50886" s="573"/>
    </row>
    <row r="50887" spans="4:5" ht="15" customHeight="1">
      <c r="D50887" s="76"/>
      <c r="E50887" s="573"/>
    </row>
    <row r="50888" spans="4:5" ht="15" customHeight="1">
      <c r="D50888" s="76"/>
      <c r="E50888" s="573"/>
    </row>
    <row r="50889" spans="4:5" ht="15" customHeight="1">
      <c r="D50889" s="76"/>
      <c r="E50889" s="573"/>
    </row>
    <row r="50890" spans="4:5" ht="15" customHeight="1">
      <c r="D50890" s="76"/>
      <c r="E50890" s="573"/>
    </row>
    <row r="50891" spans="4:5" ht="15" customHeight="1">
      <c r="D50891" s="76"/>
      <c r="E50891" s="573"/>
    </row>
    <row r="50892" spans="4:5" ht="15" customHeight="1">
      <c r="D50892" s="76"/>
      <c r="E50892" s="573"/>
    </row>
    <row r="50893" spans="4:5" ht="15" customHeight="1">
      <c r="D50893" s="76"/>
      <c r="E50893" s="573"/>
    </row>
    <row r="50894" spans="4:5" ht="15" customHeight="1">
      <c r="D50894" s="76"/>
      <c r="E50894" s="573"/>
    </row>
    <row r="50895" spans="4:5" ht="15" customHeight="1">
      <c r="D50895" s="76"/>
      <c r="E50895" s="573"/>
    </row>
    <row r="50896" spans="4:5" ht="15" customHeight="1">
      <c r="D50896" s="76"/>
      <c r="E50896" s="573"/>
    </row>
    <row r="50897" spans="4:5" ht="15" customHeight="1">
      <c r="D50897" s="76"/>
      <c r="E50897" s="573"/>
    </row>
    <row r="50898" spans="4:5" ht="15" customHeight="1">
      <c r="D50898" s="76"/>
      <c r="E50898" s="573"/>
    </row>
    <row r="50899" spans="4:5" ht="15" customHeight="1">
      <c r="D50899" s="76"/>
      <c r="E50899" s="573"/>
    </row>
    <row r="50900" spans="4:5" ht="15" customHeight="1">
      <c r="D50900" s="76"/>
      <c r="E50900" s="573"/>
    </row>
    <row r="50901" spans="4:5" ht="15" customHeight="1">
      <c r="D50901" s="76"/>
      <c r="E50901" s="573"/>
    </row>
    <row r="50902" spans="4:5" ht="15" customHeight="1">
      <c r="D50902" s="76"/>
      <c r="E50902" s="573"/>
    </row>
    <row r="50903" spans="4:5" ht="15" customHeight="1">
      <c r="D50903" s="76"/>
      <c r="E50903" s="573"/>
    </row>
    <row r="50904" spans="4:5" ht="15" customHeight="1">
      <c r="D50904" s="76"/>
      <c r="E50904" s="573"/>
    </row>
    <row r="50905" spans="4:5" ht="15" customHeight="1">
      <c r="D50905" s="76"/>
      <c r="E50905" s="573"/>
    </row>
    <row r="50906" spans="4:5" ht="15" customHeight="1">
      <c r="D50906" s="76"/>
      <c r="E50906" s="573"/>
    </row>
    <row r="50907" spans="4:5" ht="15" customHeight="1">
      <c r="D50907" s="76"/>
      <c r="E50907" s="573"/>
    </row>
    <row r="50908" spans="4:5" ht="15" customHeight="1">
      <c r="D50908" s="76"/>
      <c r="E50908" s="573"/>
    </row>
    <row r="50909" spans="4:5" ht="15" customHeight="1">
      <c r="D50909" s="76"/>
      <c r="E50909" s="573"/>
    </row>
    <row r="50910" spans="4:5" ht="15" customHeight="1">
      <c r="D50910" s="76"/>
      <c r="E50910" s="573"/>
    </row>
    <row r="50911" spans="4:5" ht="15" customHeight="1">
      <c r="D50911" s="76"/>
      <c r="E50911" s="573"/>
    </row>
    <row r="50912" spans="4:5" ht="15" customHeight="1">
      <c r="D50912" s="76"/>
      <c r="E50912" s="573"/>
    </row>
    <row r="50913" spans="4:5" ht="15" customHeight="1">
      <c r="D50913" s="76"/>
      <c r="E50913" s="573"/>
    </row>
    <row r="50914" spans="4:5" ht="15" customHeight="1">
      <c r="D50914" s="76"/>
      <c r="E50914" s="573"/>
    </row>
    <row r="50915" spans="4:5" ht="15" customHeight="1">
      <c r="D50915" s="76"/>
      <c r="E50915" s="573"/>
    </row>
    <row r="50916" spans="4:5" ht="15" customHeight="1">
      <c r="D50916" s="76"/>
      <c r="E50916" s="573"/>
    </row>
    <row r="50917" spans="4:5" ht="15" customHeight="1">
      <c r="D50917" s="76"/>
      <c r="E50917" s="573"/>
    </row>
    <row r="50918" spans="4:5" ht="15" customHeight="1">
      <c r="D50918" s="76"/>
      <c r="E50918" s="573"/>
    </row>
    <row r="50919" spans="4:5" ht="15" customHeight="1">
      <c r="D50919" s="76"/>
      <c r="E50919" s="573"/>
    </row>
    <row r="50920" spans="4:5" ht="15" customHeight="1">
      <c r="D50920" s="76"/>
      <c r="E50920" s="573"/>
    </row>
    <row r="50921" spans="4:5" ht="15" customHeight="1">
      <c r="D50921" s="76"/>
      <c r="E50921" s="573"/>
    </row>
    <row r="50922" spans="4:5" ht="15" customHeight="1">
      <c r="D50922" s="76"/>
      <c r="E50922" s="573"/>
    </row>
    <row r="50923" spans="4:5" ht="15" customHeight="1">
      <c r="D50923" s="76"/>
      <c r="E50923" s="573"/>
    </row>
    <row r="50924" spans="4:5" ht="15" customHeight="1">
      <c r="D50924" s="76"/>
      <c r="E50924" s="573"/>
    </row>
    <row r="50925" spans="4:5" ht="15" customHeight="1">
      <c r="D50925" s="76"/>
      <c r="E50925" s="573"/>
    </row>
    <row r="50926" spans="4:5" ht="15" customHeight="1">
      <c r="D50926" s="76"/>
      <c r="E50926" s="573"/>
    </row>
    <row r="50927" spans="4:5" ht="15" customHeight="1">
      <c r="D50927" s="76"/>
      <c r="E50927" s="573"/>
    </row>
    <row r="50928" spans="4:5" ht="15" customHeight="1">
      <c r="D50928" s="76"/>
      <c r="E50928" s="573"/>
    </row>
    <row r="50929" spans="4:5" ht="15" customHeight="1">
      <c r="D50929" s="76"/>
      <c r="E50929" s="573"/>
    </row>
    <row r="50930" spans="4:5" ht="15" customHeight="1">
      <c r="D50930" s="76"/>
      <c r="E50930" s="573"/>
    </row>
    <row r="50931" spans="4:5" ht="15" customHeight="1">
      <c r="D50931" s="76"/>
      <c r="E50931" s="573"/>
    </row>
    <row r="50932" spans="4:5" ht="15" customHeight="1">
      <c r="D50932" s="76"/>
      <c r="E50932" s="573"/>
    </row>
    <row r="50933" spans="4:5" ht="15" customHeight="1">
      <c r="D50933" s="76"/>
      <c r="E50933" s="573"/>
    </row>
    <row r="50934" spans="4:5" ht="15" customHeight="1">
      <c r="D50934" s="76"/>
      <c r="E50934" s="573"/>
    </row>
    <row r="50935" spans="4:5" ht="15" customHeight="1">
      <c r="D50935" s="76"/>
      <c r="E50935" s="573"/>
    </row>
    <row r="50936" spans="4:5" ht="15" customHeight="1">
      <c r="D50936" s="76"/>
      <c r="E50936" s="573"/>
    </row>
    <row r="50937" spans="4:5" ht="15" customHeight="1">
      <c r="D50937" s="76"/>
      <c r="E50937" s="573"/>
    </row>
    <row r="50938" spans="4:5" ht="15" customHeight="1">
      <c r="D50938" s="76"/>
      <c r="E50938" s="573"/>
    </row>
    <row r="50939" spans="4:5" ht="15" customHeight="1">
      <c r="D50939" s="76"/>
      <c r="E50939" s="573"/>
    </row>
    <row r="50940" spans="4:5" ht="15" customHeight="1">
      <c r="D50940" s="76"/>
      <c r="E50940" s="573"/>
    </row>
    <row r="50941" spans="4:5" ht="15" customHeight="1">
      <c r="D50941" s="76"/>
      <c r="E50941" s="573"/>
    </row>
    <row r="50942" spans="4:5" ht="15" customHeight="1">
      <c r="D50942" s="76"/>
      <c r="E50942" s="573"/>
    </row>
    <row r="50943" spans="4:5" ht="15" customHeight="1">
      <c r="D50943" s="76"/>
      <c r="E50943" s="573"/>
    </row>
    <row r="50944" spans="4:5" ht="15" customHeight="1">
      <c r="D50944" s="76"/>
      <c r="E50944" s="573"/>
    </row>
    <row r="50945" spans="4:5" ht="15" customHeight="1">
      <c r="D50945" s="76"/>
      <c r="E50945" s="573"/>
    </row>
    <row r="50946" spans="4:5" ht="15" customHeight="1">
      <c r="D50946" s="76"/>
      <c r="E50946" s="573"/>
    </row>
    <row r="50947" spans="4:5" ht="15" customHeight="1">
      <c r="D50947" s="76"/>
      <c r="E50947" s="573"/>
    </row>
    <row r="50948" spans="4:5" ht="15" customHeight="1">
      <c r="D50948" s="76"/>
      <c r="E50948" s="573"/>
    </row>
    <row r="50949" spans="4:5" ht="15" customHeight="1">
      <c r="D50949" s="76"/>
      <c r="E50949" s="573"/>
    </row>
    <row r="50950" spans="4:5" ht="15" customHeight="1">
      <c r="D50950" s="76"/>
      <c r="E50950" s="573"/>
    </row>
    <row r="50951" spans="4:5" ht="15" customHeight="1">
      <c r="D50951" s="76"/>
      <c r="E50951" s="573"/>
    </row>
    <row r="50952" spans="4:5" ht="15" customHeight="1">
      <c r="D50952" s="76"/>
      <c r="E50952" s="573"/>
    </row>
    <row r="50953" spans="4:5" ht="15" customHeight="1">
      <c r="D50953" s="76"/>
      <c r="E50953" s="573"/>
    </row>
    <row r="50954" spans="4:5" ht="15" customHeight="1">
      <c r="D50954" s="76"/>
      <c r="E50954" s="573"/>
    </row>
    <row r="50955" spans="4:5" ht="15" customHeight="1">
      <c r="D50955" s="76"/>
      <c r="E50955" s="573"/>
    </row>
    <row r="50956" spans="4:5" ht="15" customHeight="1">
      <c r="D50956" s="76"/>
      <c r="E50956" s="573"/>
    </row>
    <row r="50957" spans="4:5" ht="15" customHeight="1">
      <c r="D50957" s="76"/>
      <c r="E50957" s="573"/>
    </row>
    <row r="50958" spans="4:5" ht="15" customHeight="1">
      <c r="D50958" s="76"/>
      <c r="E50958" s="573"/>
    </row>
    <row r="50959" spans="4:5" ht="15" customHeight="1">
      <c r="D50959" s="76"/>
      <c r="E50959" s="573"/>
    </row>
    <row r="50960" spans="4:5" ht="15" customHeight="1">
      <c r="D50960" s="76"/>
      <c r="E50960" s="573"/>
    </row>
    <row r="50961" spans="4:5" ht="15" customHeight="1">
      <c r="D50961" s="76"/>
      <c r="E50961" s="573"/>
    </row>
    <row r="50962" spans="4:5" ht="15" customHeight="1">
      <c r="D50962" s="76"/>
      <c r="E50962" s="573"/>
    </row>
    <row r="50963" spans="4:5" ht="15" customHeight="1">
      <c r="D50963" s="76"/>
      <c r="E50963" s="573"/>
    </row>
    <row r="50964" spans="4:5" ht="15" customHeight="1">
      <c r="D50964" s="76"/>
      <c r="E50964" s="573"/>
    </row>
    <row r="50965" spans="4:5" ht="15" customHeight="1">
      <c r="D50965" s="76"/>
      <c r="E50965" s="573"/>
    </row>
    <row r="50966" spans="4:5" ht="15" customHeight="1">
      <c r="D50966" s="76"/>
      <c r="E50966" s="573"/>
    </row>
    <row r="50967" spans="4:5" ht="15" customHeight="1">
      <c r="D50967" s="76"/>
      <c r="E50967" s="573"/>
    </row>
    <row r="50968" spans="4:5" ht="15" customHeight="1">
      <c r="D50968" s="76"/>
      <c r="E50968" s="573"/>
    </row>
    <row r="50969" spans="4:5" ht="15" customHeight="1">
      <c r="D50969" s="76"/>
      <c r="E50969" s="573"/>
    </row>
    <row r="50970" spans="4:5" ht="15" customHeight="1">
      <c r="D50970" s="76"/>
      <c r="E50970" s="573"/>
    </row>
    <row r="50971" spans="4:5" ht="15" customHeight="1">
      <c r="D50971" s="76"/>
      <c r="E50971" s="573"/>
    </row>
    <row r="50972" spans="4:5" ht="15" customHeight="1">
      <c r="D50972" s="76"/>
      <c r="E50972" s="573"/>
    </row>
    <row r="50973" spans="4:5" ht="15" customHeight="1">
      <c r="D50973" s="76"/>
      <c r="E50973" s="573"/>
    </row>
    <row r="50974" spans="4:5" ht="15" customHeight="1">
      <c r="D50974" s="76"/>
      <c r="E50974" s="573"/>
    </row>
    <row r="50975" spans="4:5" ht="15" customHeight="1">
      <c r="D50975" s="76"/>
      <c r="E50975" s="573"/>
    </row>
    <row r="50976" spans="4:5" ht="15" customHeight="1">
      <c r="D50976" s="76"/>
      <c r="E50976" s="573"/>
    </row>
    <row r="50977" spans="4:5" ht="15" customHeight="1">
      <c r="D50977" s="76"/>
      <c r="E50977" s="573"/>
    </row>
    <row r="50978" spans="4:5" ht="15" customHeight="1">
      <c r="D50978" s="76"/>
      <c r="E50978" s="573"/>
    </row>
    <row r="50979" spans="4:5" ht="15" customHeight="1">
      <c r="D50979" s="76"/>
      <c r="E50979" s="573"/>
    </row>
    <row r="50980" spans="4:5" ht="15" customHeight="1">
      <c r="D50980" s="76"/>
      <c r="E50980" s="573"/>
    </row>
    <row r="50981" spans="4:5" ht="15" customHeight="1">
      <c r="D50981" s="76"/>
      <c r="E50981" s="573"/>
    </row>
    <row r="50982" spans="4:5" ht="15" customHeight="1">
      <c r="D50982" s="76"/>
      <c r="E50982" s="573"/>
    </row>
    <row r="50983" spans="4:5" ht="15" customHeight="1">
      <c r="D50983" s="76"/>
      <c r="E50983" s="573"/>
    </row>
    <row r="50984" spans="4:5" ht="15" customHeight="1">
      <c r="D50984" s="76"/>
      <c r="E50984" s="573"/>
    </row>
    <row r="50985" spans="4:5" ht="15" customHeight="1">
      <c r="D50985" s="76"/>
      <c r="E50985" s="573"/>
    </row>
    <row r="50986" spans="4:5" ht="15" customHeight="1">
      <c r="D50986" s="76"/>
      <c r="E50986" s="573"/>
    </row>
    <row r="50987" spans="4:5" ht="15" customHeight="1">
      <c r="D50987" s="76"/>
      <c r="E50987" s="573"/>
    </row>
    <row r="50988" spans="4:5" ht="15" customHeight="1">
      <c r="D50988" s="76"/>
      <c r="E50988" s="573"/>
    </row>
    <row r="50989" spans="4:5" ht="15" customHeight="1">
      <c r="D50989" s="76"/>
      <c r="E50989" s="573"/>
    </row>
    <row r="50990" spans="4:5" ht="15" customHeight="1">
      <c r="D50990" s="76"/>
      <c r="E50990" s="573"/>
    </row>
    <row r="50991" spans="4:5" ht="15" customHeight="1">
      <c r="D50991" s="76"/>
      <c r="E50991" s="573"/>
    </row>
    <row r="50992" spans="4:5" ht="15" customHeight="1">
      <c r="D50992" s="76"/>
      <c r="E50992" s="573"/>
    </row>
    <row r="50993" spans="4:5" ht="15" customHeight="1">
      <c r="D50993" s="76"/>
      <c r="E50993" s="573"/>
    </row>
    <row r="50994" spans="4:5" ht="15" customHeight="1">
      <c r="D50994" s="76"/>
      <c r="E50994" s="573"/>
    </row>
    <row r="50995" spans="4:5" ht="15" customHeight="1">
      <c r="D50995" s="76"/>
      <c r="E50995" s="573"/>
    </row>
    <row r="50996" spans="4:5" ht="15" customHeight="1">
      <c r="D50996" s="76"/>
      <c r="E50996" s="573"/>
    </row>
    <row r="50997" spans="4:5" ht="15" customHeight="1">
      <c r="D50997" s="76"/>
      <c r="E50997" s="573"/>
    </row>
    <row r="50998" spans="4:5" ht="15" customHeight="1">
      <c r="D50998" s="76"/>
      <c r="E50998" s="573"/>
    </row>
    <row r="50999" spans="4:5" ht="15" customHeight="1">
      <c r="D50999" s="76"/>
      <c r="E50999" s="573"/>
    </row>
    <row r="51000" spans="4:5" ht="15" customHeight="1">
      <c r="D51000" s="76"/>
      <c r="E51000" s="573"/>
    </row>
    <row r="51001" spans="4:5" ht="15" customHeight="1">
      <c r="D51001" s="76"/>
      <c r="E51001" s="573"/>
    </row>
    <row r="51002" spans="4:5" ht="15" customHeight="1">
      <c r="D51002" s="76"/>
      <c r="E51002" s="573"/>
    </row>
    <row r="51003" spans="4:5" ht="15" customHeight="1">
      <c r="D51003" s="76"/>
      <c r="E51003" s="573"/>
    </row>
    <row r="51004" spans="4:5" ht="15" customHeight="1">
      <c r="D51004" s="76"/>
      <c r="E51004" s="573"/>
    </row>
    <row r="51005" spans="4:5" ht="15" customHeight="1">
      <c r="D51005" s="76"/>
      <c r="E51005" s="573"/>
    </row>
    <row r="51006" spans="4:5" ht="15" customHeight="1">
      <c r="D51006" s="76"/>
      <c r="E51006" s="573"/>
    </row>
    <row r="51007" spans="4:5" ht="15" customHeight="1">
      <c r="D51007" s="76"/>
      <c r="E51007" s="573"/>
    </row>
    <row r="51008" spans="4:5" ht="15" customHeight="1">
      <c r="D51008" s="76"/>
      <c r="E51008" s="573"/>
    </row>
    <row r="51009" spans="4:5" ht="15" customHeight="1">
      <c r="D51009" s="76"/>
      <c r="E51009" s="573"/>
    </row>
    <row r="51010" spans="4:5" ht="15" customHeight="1">
      <c r="D51010" s="76"/>
      <c r="E51010" s="573"/>
    </row>
    <row r="51011" spans="4:5" ht="15" customHeight="1">
      <c r="D51011" s="76"/>
      <c r="E51011" s="573"/>
    </row>
    <row r="51012" spans="4:5" ht="15" customHeight="1">
      <c r="D51012" s="76"/>
      <c r="E51012" s="573"/>
    </row>
    <row r="51013" spans="4:5" ht="15" customHeight="1">
      <c r="D51013" s="76"/>
      <c r="E51013" s="573"/>
    </row>
    <row r="51014" spans="4:5" ht="15" customHeight="1">
      <c r="D51014" s="76"/>
      <c r="E51014" s="573"/>
    </row>
    <row r="51015" spans="4:5" ht="15" customHeight="1">
      <c r="D51015" s="76"/>
      <c r="E51015" s="573"/>
    </row>
    <row r="51016" spans="4:5" ht="15" customHeight="1">
      <c r="D51016" s="76"/>
      <c r="E51016" s="573"/>
    </row>
    <row r="51017" spans="4:5" ht="15" customHeight="1">
      <c r="D51017" s="76"/>
      <c r="E51017" s="573"/>
    </row>
    <row r="51018" spans="4:5" ht="15" customHeight="1">
      <c r="D51018" s="76"/>
      <c r="E51018" s="573"/>
    </row>
    <row r="51019" spans="4:5" ht="15" customHeight="1">
      <c r="D51019" s="76"/>
      <c r="E51019" s="573"/>
    </row>
    <row r="51020" spans="4:5" ht="15" customHeight="1">
      <c r="D51020" s="76"/>
      <c r="E51020" s="573"/>
    </row>
    <row r="51021" spans="4:5" ht="15" customHeight="1">
      <c r="D51021" s="76"/>
      <c r="E51021" s="573"/>
    </row>
    <row r="51022" spans="4:5" ht="15" customHeight="1">
      <c r="D51022" s="76"/>
      <c r="E51022" s="573"/>
    </row>
    <row r="51023" spans="4:5" ht="15" customHeight="1">
      <c r="D51023" s="76"/>
      <c r="E51023" s="573"/>
    </row>
    <row r="51024" spans="4:5" ht="15" customHeight="1">
      <c r="D51024" s="76"/>
      <c r="E51024" s="573"/>
    </row>
    <row r="51025" spans="4:5" ht="15" customHeight="1">
      <c r="D51025" s="76"/>
      <c r="E51025" s="573"/>
    </row>
    <row r="51026" spans="4:5" ht="15" customHeight="1">
      <c r="D51026" s="76"/>
      <c r="E51026" s="573"/>
    </row>
    <row r="51027" spans="4:5" ht="15" customHeight="1">
      <c r="D51027" s="76"/>
      <c r="E51027" s="573"/>
    </row>
    <row r="51028" spans="4:5" ht="15" customHeight="1">
      <c r="D51028" s="76"/>
      <c r="E51028" s="573"/>
    </row>
    <row r="51029" spans="4:5" ht="15" customHeight="1">
      <c r="D51029" s="76"/>
      <c r="E51029" s="573"/>
    </row>
    <row r="51030" spans="4:5" ht="15" customHeight="1">
      <c r="D51030" s="76"/>
      <c r="E51030" s="573"/>
    </row>
    <row r="51031" spans="4:5" ht="15" customHeight="1">
      <c r="D51031" s="76"/>
      <c r="E51031" s="573"/>
    </row>
    <row r="51032" spans="4:5" ht="15" customHeight="1">
      <c r="D51032" s="76"/>
      <c r="E51032" s="573"/>
    </row>
    <row r="51033" spans="4:5" ht="15" customHeight="1">
      <c r="D51033" s="76"/>
      <c r="E51033" s="573"/>
    </row>
    <row r="51034" spans="4:5" ht="15" customHeight="1">
      <c r="D51034" s="76"/>
      <c r="E51034" s="573"/>
    </row>
    <row r="51035" spans="4:5" ht="15" customHeight="1">
      <c r="D51035" s="76"/>
      <c r="E51035" s="573"/>
    </row>
    <row r="51036" spans="4:5" ht="15" customHeight="1">
      <c r="D51036" s="76"/>
      <c r="E51036" s="573"/>
    </row>
    <row r="51037" spans="4:5" ht="15" customHeight="1">
      <c r="D51037" s="76"/>
      <c r="E51037" s="573"/>
    </row>
    <row r="51038" spans="4:5" ht="15" customHeight="1">
      <c r="D51038" s="76"/>
      <c r="E51038" s="573"/>
    </row>
    <row r="51039" spans="4:5" ht="15" customHeight="1">
      <c r="D51039" s="76"/>
      <c r="E51039" s="573"/>
    </row>
    <row r="51040" spans="4:5" ht="15" customHeight="1">
      <c r="D51040" s="76"/>
      <c r="E51040" s="573"/>
    </row>
    <row r="51041" spans="4:5" ht="15" customHeight="1">
      <c r="D51041" s="76"/>
      <c r="E51041" s="573"/>
    </row>
    <row r="51042" spans="4:5" ht="15" customHeight="1">
      <c r="D51042" s="76"/>
      <c r="E51042" s="573"/>
    </row>
    <row r="51043" spans="4:5" ht="15" customHeight="1">
      <c r="D51043" s="76"/>
      <c r="E51043" s="573"/>
    </row>
    <row r="51044" spans="4:5" ht="15" customHeight="1">
      <c r="D51044" s="76"/>
      <c r="E51044" s="573"/>
    </row>
    <row r="51045" spans="4:5" ht="15" customHeight="1">
      <c r="D51045" s="76"/>
      <c r="E51045" s="573"/>
    </row>
    <row r="51046" spans="4:5" ht="15" customHeight="1">
      <c r="D51046" s="76"/>
      <c r="E51046" s="573"/>
    </row>
    <row r="51047" spans="4:5" ht="15" customHeight="1">
      <c r="D51047" s="76"/>
      <c r="E51047" s="573"/>
    </row>
    <row r="51048" spans="4:5" ht="15" customHeight="1">
      <c r="D51048" s="76"/>
      <c r="E51048" s="573"/>
    </row>
    <row r="51049" spans="4:5" ht="15" customHeight="1">
      <c r="D51049" s="76"/>
      <c r="E51049" s="573"/>
    </row>
    <row r="51050" spans="4:5" ht="15" customHeight="1">
      <c r="D51050" s="76"/>
      <c r="E51050" s="573"/>
    </row>
    <row r="51051" spans="4:5" ht="15" customHeight="1">
      <c r="D51051" s="76"/>
      <c r="E51051" s="573"/>
    </row>
    <row r="51052" spans="4:5" ht="15" customHeight="1">
      <c r="D51052" s="76"/>
      <c r="E51052" s="573"/>
    </row>
    <row r="51053" spans="4:5" ht="15" customHeight="1">
      <c r="D51053" s="76"/>
      <c r="E51053" s="573"/>
    </row>
    <row r="51054" spans="4:5" ht="15" customHeight="1">
      <c r="D51054" s="76"/>
      <c r="E51054" s="573"/>
    </row>
    <row r="51055" spans="4:5" ht="15" customHeight="1">
      <c r="D51055" s="76"/>
      <c r="E51055" s="573"/>
    </row>
    <row r="51056" spans="4:5" ht="15" customHeight="1">
      <c r="D51056" s="76"/>
      <c r="E51056" s="573"/>
    </row>
    <row r="51057" spans="4:5" ht="15" customHeight="1">
      <c r="D51057" s="76"/>
      <c r="E51057" s="573"/>
    </row>
    <row r="51058" spans="4:5" ht="15" customHeight="1">
      <c r="D51058" s="76"/>
      <c r="E51058" s="573"/>
    </row>
    <row r="51059" spans="4:5" ht="15" customHeight="1">
      <c r="D51059" s="76"/>
      <c r="E51059" s="573"/>
    </row>
    <row r="51060" spans="4:5" ht="15" customHeight="1">
      <c r="D51060" s="76"/>
      <c r="E51060" s="573"/>
    </row>
    <row r="51061" spans="4:5" ht="15" customHeight="1">
      <c r="D51061" s="76"/>
      <c r="E51061" s="573"/>
    </row>
    <row r="51062" spans="4:5" ht="15" customHeight="1">
      <c r="D51062" s="76"/>
      <c r="E51062" s="573"/>
    </row>
    <row r="51063" spans="4:5" ht="15" customHeight="1">
      <c r="D51063" s="76"/>
      <c r="E51063" s="573"/>
    </row>
    <row r="51064" spans="4:5" ht="15" customHeight="1">
      <c r="D51064" s="76"/>
      <c r="E51064" s="573"/>
    </row>
    <row r="51065" spans="4:5" ht="15" customHeight="1">
      <c r="D51065" s="76"/>
      <c r="E51065" s="573"/>
    </row>
    <row r="51066" spans="4:5" ht="15" customHeight="1">
      <c r="D51066" s="76"/>
      <c r="E51066" s="573"/>
    </row>
    <row r="51067" spans="4:5" ht="15" customHeight="1">
      <c r="D51067" s="76"/>
      <c r="E51067" s="573"/>
    </row>
    <row r="51068" spans="4:5" ht="15" customHeight="1">
      <c r="D51068" s="76"/>
      <c r="E51068" s="573"/>
    </row>
    <row r="51069" spans="4:5" ht="15" customHeight="1">
      <c r="D51069" s="76"/>
      <c r="E51069" s="573"/>
    </row>
    <row r="51070" spans="4:5" ht="15" customHeight="1">
      <c r="D51070" s="76"/>
      <c r="E51070" s="573"/>
    </row>
    <row r="51071" spans="4:5" ht="15" customHeight="1">
      <c r="D51071" s="76"/>
      <c r="E51071" s="573"/>
    </row>
    <row r="51072" spans="4:5" ht="15" customHeight="1">
      <c r="D51072" s="76"/>
      <c r="E51072" s="573"/>
    </row>
    <row r="51073" spans="4:5" ht="15" customHeight="1">
      <c r="D51073" s="76"/>
      <c r="E51073" s="573"/>
    </row>
    <row r="51074" spans="4:5" ht="15" customHeight="1">
      <c r="D51074" s="76"/>
      <c r="E51074" s="573"/>
    </row>
    <row r="51075" spans="4:5" ht="15" customHeight="1">
      <c r="D51075" s="76"/>
      <c r="E51075" s="573"/>
    </row>
    <row r="51076" spans="4:5" ht="15" customHeight="1">
      <c r="D51076" s="76"/>
      <c r="E51076" s="573"/>
    </row>
    <row r="51077" spans="4:5" ht="15" customHeight="1">
      <c r="D51077" s="76"/>
      <c r="E51077" s="573"/>
    </row>
    <row r="51078" spans="4:5" ht="15" customHeight="1">
      <c r="D51078" s="76"/>
      <c r="E51078" s="573"/>
    </row>
    <row r="51079" spans="4:5" ht="15" customHeight="1">
      <c r="D51079" s="76"/>
      <c r="E51079" s="573"/>
    </row>
    <row r="51080" spans="4:5" ht="15" customHeight="1">
      <c r="D51080" s="76"/>
      <c r="E51080" s="573"/>
    </row>
    <row r="51081" spans="4:5" ht="15" customHeight="1">
      <c r="D51081" s="76"/>
      <c r="E51081" s="573"/>
    </row>
    <row r="51082" spans="4:5" ht="15" customHeight="1">
      <c r="D51082" s="76"/>
      <c r="E51082" s="573"/>
    </row>
    <row r="51083" spans="4:5" ht="15" customHeight="1">
      <c r="D51083" s="76"/>
      <c r="E51083" s="573"/>
    </row>
    <row r="51084" spans="4:5" ht="15" customHeight="1">
      <c r="D51084" s="76"/>
      <c r="E51084" s="573"/>
    </row>
    <row r="51085" spans="4:5" ht="15" customHeight="1">
      <c r="D51085" s="76"/>
      <c r="E51085" s="573"/>
    </row>
    <row r="51086" spans="4:5" ht="15" customHeight="1">
      <c r="D51086" s="76"/>
      <c r="E51086" s="573"/>
    </row>
    <row r="51087" spans="4:5" ht="15" customHeight="1">
      <c r="D51087" s="76"/>
      <c r="E51087" s="573"/>
    </row>
    <row r="51088" spans="4:5" ht="15" customHeight="1">
      <c r="D51088" s="76"/>
      <c r="E51088" s="573"/>
    </row>
    <row r="51089" spans="4:5" ht="15" customHeight="1">
      <c r="D51089" s="76"/>
      <c r="E51089" s="573"/>
    </row>
    <row r="51090" spans="4:5" ht="15" customHeight="1">
      <c r="D51090" s="76"/>
      <c r="E51090" s="573"/>
    </row>
    <row r="51091" spans="4:5" ht="15" customHeight="1">
      <c r="D51091" s="76"/>
      <c r="E51091" s="573"/>
    </row>
    <row r="51092" spans="4:5" ht="15" customHeight="1">
      <c r="D51092" s="76"/>
      <c r="E51092" s="573"/>
    </row>
    <row r="51093" spans="4:5" ht="15" customHeight="1">
      <c r="D51093" s="76"/>
      <c r="E51093" s="573"/>
    </row>
    <row r="51094" spans="4:5" ht="15" customHeight="1">
      <c r="D51094" s="76"/>
      <c r="E51094" s="573"/>
    </row>
    <row r="51095" spans="4:5" ht="15" customHeight="1">
      <c r="D51095" s="76"/>
      <c r="E51095" s="573"/>
    </row>
    <row r="51096" spans="4:5" ht="15" customHeight="1">
      <c r="D51096" s="76"/>
      <c r="E51096" s="573"/>
    </row>
    <row r="51097" spans="4:5" ht="15" customHeight="1">
      <c r="D51097" s="76"/>
      <c r="E51097" s="573"/>
    </row>
    <row r="51098" spans="4:5" ht="15" customHeight="1">
      <c r="D51098" s="76"/>
      <c r="E51098" s="573"/>
    </row>
    <row r="51099" spans="4:5" ht="15" customHeight="1">
      <c r="D51099" s="76"/>
      <c r="E51099" s="573"/>
    </row>
    <row r="51100" spans="4:5" ht="15" customHeight="1">
      <c r="D51100" s="76"/>
      <c r="E51100" s="573"/>
    </row>
    <row r="51101" spans="4:5" ht="15" customHeight="1">
      <c r="D51101" s="76"/>
      <c r="E51101" s="573"/>
    </row>
    <row r="51102" spans="4:5" ht="15" customHeight="1">
      <c r="D51102" s="76"/>
      <c r="E51102" s="573"/>
    </row>
    <row r="51103" spans="4:5" ht="15" customHeight="1">
      <c r="D51103" s="76"/>
      <c r="E51103" s="573"/>
    </row>
    <row r="51104" spans="4:5" ht="15" customHeight="1">
      <c r="D51104" s="76"/>
      <c r="E51104" s="573"/>
    </row>
    <row r="51105" spans="4:5" ht="15" customHeight="1">
      <c r="D51105" s="76"/>
      <c r="E51105" s="573"/>
    </row>
    <row r="51106" spans="4:5" ht="15" customHeight="1">
      <c r="D51106" s="76"/>
      <c r="E51106" s="573"/>
    </row>
    <row r="51107" spans="4:5" ht="15" customHeight="1">
      <c r="D51107" s="76"/>
      <c r="E51107" s="573"/>
    </row>
    <row r="51108" spans="4:5" ht="15" customHeight="1">
      <c r="D51108" s="76"/>
      <c r="E51108" s="573"/>
    </row>
    <row r="51109" spans="4:5" ht="15" customHeight="1">
      <c r="D51109" s="76"/>
      <c r="E51109" s="573"/>
    </row>
    <row r="51110" spans="4:5" ht="15" customHeight="1">
      <c r="D51110" s="76"/>
      <c r="E51110" s="573"/>
    </row>
    <row r="51111" spans="4:5" ht="15" customHeight="1">
      <c r="D51111" s="76"/>
      <c r="E51111" s="573"/>
    </row>
    <row r="51112" spans="4:5" ht="15" customHeight="1">
      <c r="D51112" s="76"/>
      <c r="E51112" s="573"/>
    </row>
    <row r="51113" spans="4:5" ht="15" customHeight="1">
      <c r="D51113" s="76"/>
      <c r="E51113" s="573"/>
    </row>
    <row r="51114" spans="4:5" ht="15" customHeight="1">
      <c r="D51114" s="76"/>
      <c r="E51114" s="573"/>
    </row>
    <row r="51115" spans="4:5" ht="15" customHeight="1">
      <c r="D51115" s="76"/>
      <c r="E51115" s="573"/>
    </row>
    <row r="51116" spans="4:5" ht="15" customHeight="1">
      <c r="D51116" s="76"/>
      <c r="E51116" s="573"/>
    </row>
    <row r="51117" spans="4:5" ht="15" customHeight="1">
      <c r="D51117" s="76"/>
      <c r="E51117" s="573"/>
    </row>
    <row r="51118" spans="4:5" ht="15" customHeight="1">
      <c r="D51118" s="76"/>
      <c r="E51118" s="573"/>
    </row>
    <row r="51119" spans="4:5" ht="15" customHeight="1">
      <c r="D51119" s="76"/>
      <c r="E51119" s="573"/>
    </row>
    <row r="51120" spans="4:5" ht="15" customHeight="1">
      <c r="D51120" s="76"/>
      <c r="E51120" s="573"/>
    </row>
    <row r="51121" spans="4:5" ht="15" customHeight="1">
      <c r="D51121" s="76"/>
      <c r="E51121" s="573"/>
    </row>
    <row r="51122" spans="4:5" ht="15" customHeight="1">
      <c r="D51122" s="76"/>
      <c r="E51122" s="573"/>
    </row>
    <row r="51123" spans="4:5" ht="15" customHeight="1">
      <c r="D51123" s="76"/>
      <c r="E51123" s="573"/>
    </row>
    <row r="51124" spans="4:5" ht="15" customHeight="1">
      <c r="D51124" s="76"/>
      <c r="E51124" s="573"/>
    </row>
    <row r="51125" spans="4:5" ht="15" customHeight="1">
      <c r="D51125" s="76"/>
      <c r="E51125" s="573"/>
    </row>
    <row r="51126" spans="4:5" ht="15" customHeight="1">
      <c r="D51126" s="76"/>
      <c r="E51126" s="573"/>
    </row>
    <row r="51127" spans="4:5" ht="15" customHeight="1">
      <c r="D51127" s="76"/>
      <c r="E51127" s="573"/>
    </row>
    <row r="51128" spans="4:5" ht="15" customHeight="1">
      <c r="D51128" s="76"/>
      <c r="E51128" s="573"/>
    </row>
    <row r="51129" spans="4:5" ht="15" customHeight="1">
      <c r="D51129" s="76"/>
      <c r="E51129" s="573"/>
    </row>
    <row r="51130" spans="4:5" ht="15" customHeight="1">
      <c r="D51130" s="76"/>
      <c r="E51130" s="573"/>
    </row>
    <row r="51131" spans="4:5" ht="15" customHeight="1">
      <c r="D51131" s="76"/>
      <c r="E51131" s="573"/>
    </row>
    <row r="51132" spans="4:5" ht="15" customHeight="1">
      <c r="D51132" s="76"/>
      <c r="E51132" s="573"/>
    </row>
    <row r="51133" spans="4:5" ht="15" customHeight="1">
      <c r="D51133" s="76"/>
      <c r="E51133" s="573"/>
    </row>
    <row r="51134" spans="4:5" ht="15" customHeight="1">
      <c r="D51134" s="76"/>
      <c r="E51134" s="573"/>
    </row>
    <row r="51135" spans="4:5" ht="15" customHeight="1">
      <c r="D51135" s="76"/>
      <c r="E51135" s="573"/>
    </row>
    <row r="51136" spans="4:5" ht="15" customHeight="1">
      <c r="D51136" s="76"/>
      <c r="E51136" s="573"/>
    </row>
    <row r="51137" spans="4:5" ht="15" customHeight="1">
      <c r="D51137" s="76"/>
      <c r="E51137" s="573"/>
    </row>
    <row r="51138" spans="4:5" ht="15" customHeight="1">
      <c r="D51138" s="76"/>
      <c r="E51138" s="573"/>
    </row>
    <row r="51139" spans="4:5" ht="15" customHeight="1">
      <c r="D51139" s="76"/>
      <c r="E51139" s="573"/>
    </row>
    <row r="51140" spans="4:5" ht="15" customHeight="1">
      <c r="D51140" s="76"/>
      <c r="E51140" s="573"/>
    </row>
    <row r="51141" spans="4:5" ht="15" customHeight="1">
      <c r="D51141" s="76"/>
      <c r="E51141" s="573"/>
    </row>
    <row r="51142" spans="4:5" ht="15" customHeight="1">
      <c r="D51142" s="76"/>
      <c r="E51142" s="573"/>
    </row>
    <row r="51143" spans="4:5" ht="15" customHeight="1">
      <c r="D51143" s="76"/>
      <c r="E51143" s="573"/>
    </row>
    <row r="51144" spans="4:5" ht="15" customHeight="1">
      <c r="D51144" s="76"/>
      <c r="E51144" s="573"/>
    </row>
    <row r="51145" spans="4:5" ht="15" customHeight="1">
      <c r="D51145" s="76"/>
      <c r="E51145" s="573"/>
    </row>
    <row r="51146" spans="4:5" ht="15" customHeight="1">
      <c r="D51146" s="76"/>
      <c r="E51146" s="573"/>
    </row>
    <row r="51147" spans="4:5" ht="15" customHeight="1">
      <c r="D51147" s="76"/>
      <c r="E51147" s="573"/>
    </row>
    <row r="51148" spans="4:5" ht="15" customHeight="1">
      <c r="D51148" s="76"/>
      <c r="E51148" s="573"/>
    </row>
    <row r="51149" spans="4:5" ht="15" customHeight="1">
      <c r="D51149" s="76"/>
      <c r="E51149" s="573"/>
    </row>
    <row r="51150" spans="4:5" ht="15" customHeight="1">
      <c r="D51150" s="76"/>
      <c r="E51150" s="573"/>
    </row>
    <row r="51151" spans="4:5" ht="15" customHeight="1">
      <c r="D51151" s="76"/>
      <c r="E51151" s="573"/>
    </row>
    <row r="51152" spans="4:5" ht="15" customHeight="1">
      <c r="D51152" s="76"/>
      <c r="E51152" s="573"/>
    </row>
    <row r="51153" spans="4:5" ht="15" customHeight="1">
      <c r="D51153" s="76"/>
      <c r="E51153" s="573"/>
    </row>
    <row r="51154" spans="4:5" ht="15" customHeight="1">
      <c r="D51154" s="76"/>
      <c r="E51154" s="573"/>
    </row>
    <row r="51155" spans="4:5" ht="15" customHeight="1">
      <c r="D51155" s="76"/>
      <c r="E51155" s="573"/>
    </row>
    <row r="51156" spans="4:5" ht="15" customHeight="1">
      <c r="D51156" s="76"/>
      <c r="E51156" s="573"/>
    </row>
    <row r="51157" spans="4:5" ht="15" customHeight="1">
      <c r="D51157" s="76"/>
      <c r="E51157" s="573"/>
    </row>
    <row r="51158" spans="4:5" ht="15" customHeight="1">
      <c r="D51158" s="76"/>
      <c r="E51158" s="573"/>
    </row>
    <row r="51159" spans="4:5" ht="15" customHeight="1">
      <c r="D51159" s="76"/>
      <c r="E51159" s="573"/>
    </row>
    <row r="51160" spans="4:5" ht="15" customHeight="1">
      <c r="D51160" s="76"/>
      <c r="E51160" s="573"/>
    </row>
    <row r="51161" spans="4:5" ht="15" customHeight="1">
      <c r="D51161" s="76"/>
      <c r="E51161" s="573"/>
    </row>
    <row r="51162" spans="4:5" ht="15" customHeight="1">
      <c r="D51162" s="76"/>
      <c r="E51162" s="573"/>
    </row>
    <row r="51163" spans="4:5" ht="15" customHeight="1">
      <c r="D51163" s="76"/>
      <c r="E51163" s="573"/>
    </row>
    <row r="51164" spans="4:5" ht="15" customHeight="1">
      <c r="D51164" s="76"/>
      <c r="E51164" s="573"/>
    </row>
    <row r="51165" spans="4:5" ht="15" customHeight="1">
      <c r="D51165" s="76"/>
      <c r="E51165" s="573"/>
    </row>
    <row r="51166" spans="4:5" ht="15" customHeight="1">
      <c r="D51166" s="76"/>
      <c r="E51166" s="573"/>
    </row>
    <row r="51167" spans="4:5" ht="15" customHeight="1">
      <c r="D51167" s="76"/>
      <c r="E51167" s="573"/>
    </row>
    <row r="51168" spans="4:5" ht="15" customHeight="1">
      <c r="D51168" s="76"/>
      <c r="E51168" s="573"/>
    </row>
    <row r="51169" spans="4:5" ht="15" customHeight="1">
      <c r="D51169" s="76"/>
      <c r="E51169" s="573"/>
    </row>
    <row r="51170" spans="4:5" ht="15" customHeight="1">
      <c r="D51170" s="76"/>
      <c r="E51170" s="573"/>
    </row>
    <row r="51171" spans="4:5" ht="15" customHeight="1">
      <c r="D51171" s="76"/>
      <c r="E51171" s="573"/>
    </row>
    <row r="51172" spans="4:5" ht="15" customHeight="1">
      <c r="D51172" s="76"/>
      <c r="E51172" s="573"/>
    </row>
    <row r="51173" spans="4:5" ht="15" customHeight="1">
      <c r="D51173" s="76"/>
      <c r="E51173" s="573"/>
    </row>
    <row r="51174" spans="4:5" ht="15" customHeight="1">
      <c r="D51174" s="76"/>
      <c r="E51174" s="573"/>
    </row>
    <row r="51175" spans="4:5" ht="15" customHeight="1">
      <c r="D51175" s="76"/>
      <c r="E51175" s="573"/>
    </row>
    <row r="51176" spans="4:5" ht="15" customHeight="1">
      <c r="D51176" s="76"/>
      <c r="E51176" s="573"/>
    </row>
    <row r="51177" spans="4:5" ht="15" customHeight="1">
      <c r="D51177" s="76"/>
      <c r="E51177" s="573"/>
    </row>
    <row r="51178" spans="4:5" ht="15" customHeight="1">
      <c r="D51178" s="76"/>
      <c r="E51178" s="573"/>
    </row>
    <row r="51179" spans="4:5" ht="15" customHeight="1">
      <c r="D51179" s="76"/>
      <c r="E51179" s="573"/>
    </row>
    <row r="51180" spans="4:5" ht="15" customHeight="1">
      <c r="D51180" s="76"/>
      <c r="E51180" s="573"/>
    </row>
    <row r="51181" spans="4:5" ht="15" customHeight="1">
      <c r="D51181" s="76"/>
      <c r="E51181" s="573"/>
    </row>
    <row r="51182" spans="4:5" ht="15" customHeight="1">
      <c r="D51182" s="76"/>
      <c r="E51182" s="573"/>
    </row>
    <row r="51183" spans="4:5" ht="15" customHeight="1">
      <c r="D51183" s="76"/>
      <c r="E51183" s="573"/>
    </row>
    <row r="51184" spans="4:5" ht="15" customHeight="1">
      <c r="D51184" s="76"/>
      <c r="E51184" s="573"/>
    </row>
    <row r="51185" spans="4:5" ht="15" customHeight="1">
      <c r="D51185" s="76"/>
      <c r="E51185" s="573"/>
    </row>
    <row r="51186" spans="4:5" ht="15" customHeight="1">
      <c r="D51186" s="76"/>
      <c r="E51186" s="573"/>
    </row>
    <row r="51187" spans="4:5" ht="15" customHeight="1">
      <c r="D51187" s="76"/>
      <c r="E51187" s="573"/>
    </row>
    <row r="51188" spans="4:5" ht="15" customHeight="1">
      <c r="D51188" s="76"/>
      <c r="E51188" s="573"/>
    </row>
    <row r="51189" spans="4:5" ht="15" customHeight="1">
      <c r="D51189" s="76"/>
      <c r="E51189" s="573"/>
    </row>
    <row r="51190" spans="4:5" ht="15" customHeight="1">
      <c r="D51190" s="76"/>
      <c r="E51190" s="573"/>
    </row>
    <row r="51191" spans="4:5" ht="15" customHeight="1">
      <c r="D51191" s="76"/>
      <c r="E51191" s="573"/>
    </row>
    <row r="51192" spans="4:5" ht="15" customHeight="1">
      <c r="D51192" s="76"/>
      <c r="E51192" s="573"/>
    </row>
    <row r="51193" spans="4:5" ht="15" customHeight="1">
      <c r="D51193" s="76"/>
      <c r="E51193" s="573"/>
    </row>
    <row r="51194" spans="4:5" ht="15" customHeight="1">
      <c r="D51194" s="76"/>
      <c r="E51194" s="573"/>
    </row>
    <row r="51195" spans="4:5" ht="15" customHeight="1">
      <c r="D51195" s="76"/>
      <c r="E51195" s="573"/>
    </row>
    <row r="51196" spans="4:5" ht="15" customHeight="1">
      <c r="D51196" s="76"/>
      <c r="E51196" s="573"/>
    </row>
    <row r="51197" spans="4:5" ht="15" customHeight="1">
      <c r="D51197" s="76"/>
      <c r="E51197" s="573"/>
    </row>
    <row r="51198" spans="4:5" ht="15" customHeight="1">
      <c r="D51198" s="76"/>
      <c r="E51198" s="573"/>
    </row>
    <row r="51199" spans="4:5" ht="15" customHeight="1">
      <c r="D51199" s="76"/>
      <c r="E51199" s="573"/>
    </row>
    <row r="51200" spans="4:5" ht="15" customHeight="1">
      <c r="D51200" s="76"/>
      <c r="E51200" s="573"/>
    </row>
    <row r="51201" spans="4:5" ht="15" customHeight="1">
      <c r="D51201" s="76"/>
      <c r="E51201" s="573"/>
    </row>
    <row r="51202" spans="4:5" ht="15" customHeight="1">
      <c r="D51202" s="76"/>
      <c r="E51202" s="573"/>
    </row>
    <row r="51203" spans="4:5" ht="15" customHeight="1">
      <c r="D51203" s="76"/>
      <c r="E51203" s="573"/>
    </row>
    <row r="51204" spans="4:5" ht="15" customHeight="1">
      <c r="D51204" s="76"/>
      <c r="E51204" s="573"/>
    </row>
    <row r="51205" spans="4:5" ht="15" customHeight="1">
      <c r="D51205" s="76"/>
      <c r="E51205" s="573"/>
    </row>
    <row r="51206" spans="4:5" ht="15" customHeight="1">
      <c r="D51206" s="76"/>
      <c r="E51206" s="573"/>
    </row>
    <row r="51207" spans="4:5" ht="15" customHeight="1">
      <c r="D51207" s="76"/>
      <c r="E51207" s="573"/>
    </row>
    <row r="51208" spans="4:5" ht="15" customHeight="1">
      <c r="D51208" s="76"/>
      <c r="E51208" s="573"/>
    </row>
    <row r="51209" spans="4:5" ht="15" customHeight="1">
      <c r="D51209" s="76"/>
      <c r="E51209" s="573"/>
    </row>
    <row r="51210" spans="4:5" ht="15" customHeight="1">
      <c r="D51210" s="76"/>
      <c r="E51210" s="573"/>
    </row>
    <row r="51211" spans="4:5" ht="15" customHeight="1">
      <c r="D51211" s="76"/>
      <c r="E51211" s="573"/>
    </row>
    <row r="51212" spans="4:5" ht="15" customHeight="1">
      <c r="D51212" s="76"/>
      <c r="E51212" s="573"/>
    </row>
    <row r="51213" spans="4:5" ht="15" customHeight="1">
      <c r="D51213" s="76"/>
      <c r="E51213" s="573"/>
    </row>
    <row r="51214" spans="4:5" ht="15" customHeight="1">
      <c r="D51214" s="76"/>
      <c r="E51214" s="573"/>
    </row>
    <row r="51215" spans="4:5" ht="15" customHeight="1">
      <c r="D51215" s="76"/>
      <c r="E51215" s="573"/>
    </row>
    <row r="51216" spans="4:5" ht="15" customHeight="1">
      <c r="D51216" s="76"/>
      <c r="E51216" s="573"/>
    </row>
    <row r="51217" spans="4:5" ht="15" customHeight="1">
      <c r="D51217" s="76"/>
      <c r="E51217" s="573"/>
    </row>
    <row r="51218" spans="4:5" ht="15" customHeight="1">
      <c r="D51218" s="76"/>
      <c r="E51218" s="573"/>
    </row>
    <row r="51219" spans="4:5" ht="15" customHeight="1">
      <c r="D51219" s="76"/>
      <c r="E51219" s="573"/>
    </row>
    <row r="51220" spans="4:5" ht="15" customHeight="1">
      <c r="D51220" s="76"/>
      <c r="E51220" s="573"/>
    </row>
    <row r="51221" spans="4:5" ht="15" customHeight="1">
      <c r="D51221" s="76"/>
      <c r="E51221" s="573"/>
    </row>
    <row r="51222" spans="4:5" ht="15" customHeight="1">
      <c r="D51222" s="76"/>
      <c r="E51222" s="573"/>
    </row>
    <row r="51223" spans="4:5" ht="15" customHeight="1">
      <c r="D51223" s="76"/>
      <c r="E51223" s="573"/>
    </row>
    <row r="51224" spans="4:5" ht="15" customHeight="1">
      <c r="D51224" s="76"/>
      <c r="E51224" s="573"/>
    </row>
    <row r="51225" spans="4:5" ht="15" customHeight="1">
      <c r="D51225" s="76"/>
      <c r="E51225" s="573"/>
    </row>
    <row r="51226" spans="4:5" ht="15" customHeight="1">
      <c r="D51226" s="76"/>
      <c r="E51226" s="573"/>
    </row>
    <row r="51227" spans="4:5" ht="15" customHeight="1">
      <c r="D51227" s="76"/>
      <c r="E51227" s="573"/>
    </row>
    <row r="51228" spans="4:5" ht="15" customHeight="1">
      <c r="D51228" s="76"/>
      <c r="E51228" s="573"/>
    </row>
    <row r="51229" spans="4:5" ht="15" customHeight="1">
      <c r="D51229" s="76"/>
      <c r="E51229" s="573"/>
    </row>
    <row r="51230" spans="4:5" ht="15" customHeight="1">
      <c r="D51230" s="76"/>
      <c r="E51230" s="573"/>
    </row>
    <row r="51231" spans="4:5" ht="15" customHeight="1">
      <c r="D51231" s="76"/>
      <c r="E51231" s="573"/>
    </row>
    <row r="51232" spans="4:5" ht="15" customHeight="1">
      <c r="D51232" s="76"/>
      <c r="E51232" s="573"/>
    </row>
    <row r="51233" spans="4:5" ht="15" customHeight="1">
      <c r="D51233" s="76"/>
      <c r="E51233" s="573"/>
    </row>
    <row r="51234" spans="4:5" ht="15" customHeight="1">
      <c r="D51234" s="76"/>
      <c r="E51234" s="573"/>
    </row>
    <row r="51235" spans="4:5" ht="15" customHeight="1">
      <c r="D51235" s="76"/>
      <c r="E51235" s="573"/>
    </row>
    <row r="51236" spans="4:5" ht="15" customHeight="1">
      <c r="D51236" s="76"/>
      <c r="E51236" s="573"/>
    </row>
    <row r="51237" spans="4:5" ht="15" customHeight="1">
      <c r="D51237" s="76"/>
      <c r="E51237" s="573"/>
    </row>
    <row r="51238" spans="4:5" ht="15" customHeight="1">
      <c r="D51238" s="76"/>
      <c r="E51238" s="573"/>
    </row>
    <row r="51239" spans="4:5" ht="15" customHeight="1">
      <c r="D51239" s="76"/>
      <c r="E51239" s="573"/>
    </row>
    <row r="51240" spans="4:5" ht="15" customHeight="1">
      <c r="D51240" s="76"/>
      <c r="E51240" s="573"/>
    </row>
    <row r="51241" spans="4:5" ht="15" customHeight="1">
      <c r="D51241" s="76"/>
      <c r="E51241" s="573"/>
    </row>
    <row r="51242" spans="4:5" ht="15" customHeight="1">
      <c r="D51242" s="76"/>
      <c r="E51242" s="573"/>
    </row>
    <row r="51243" spans="4:5" ht="15" customHeight="1">
      <c r="D51243" s="76"/>
      <c r="E51243" s="573"/>
    </row>
    <row r="51244" spans="4:5" ht="15" customHeight="1">
      <c r="D51244" s="76"/>
      <c r="E51244" s="573"/>
    </row>
    <row r="51245" spans="4:5" ht="15" customHeight="1">
      <c r="D51245" s="76"/>
      <c r="E51245" s="573"/>
    </row>
    <row r="51246" spans="4:5" ht="15" customHeight="1">
      <c r="D51246" s="76"/>
      <c r="E51246" s="573"/>
    </row>
    <row r="51247" spans="4:5" ht="15" customHeight="1">
      <c r="D51247" s="76"/>
      <c r="E51247" s="573"/>
    </row>
    <row r="51248" spans="4:5" ht="15" customHeight="1">
      <c r="D51248" s="76"/>
      <c r="E51248" s="573"/>
    </row>
    <row r="51249" spans="4:5" ht="15" customHeight="1">
      <c r="D51249" s="76"/>
      <c r="E51249" s="573"/>
    </row>
    <row r="51250" spans="4:5" ht="15" customHeight="1">
      <c r="D51250" s="76"/>
      <c r="E51250" s="573"/>
    </row>
    <row r="51251" spans="4:5" ht="15" customHeight="1">
      <c r="D51251" s="76"/>
      <c r="E51251" s="573"/>
    </row>
    <row r="51252" spans="4:5" ht="15" customHeight="1">
      <c r="D51252" s="76"/>
      <c r="E51252" s="573"/>
    </row>
    <row r="51253" spans="4:5" ht="15" customHeight="1">
      <c r="D51253" s="76"/>
      <c r="E51253" s="573"/>
    </row>
    <row r="51254" spans="4:5" ht="15" customHeight="1">
      <c r="D51254" s="76"/>
      <c r="E51254" s="573"/>
    </row>
    <row r="51255" spans="4:5" ht="15" customHeight="1">
      <c r="D51255" s="76"/>
      <c r="E51255" s="573"/>
    </row>
    <row r="51256" spans="4:5" ht="15" customHeight="1">
      <c r="D51256" s="76"/>
      <c r="E51256" s="573"/>
    </row>
    <row r="51257" spans="4:5" ht="15" customHeight="1">
      <c r="D51257" s="76"/>
      <c r="E51257" s="573"/>
    </row>
    <row r="51258" spans="4:5" ht="15" customHeight="1">
      <c r="D51258" s="76"/>
      <c r="E51258" s="573"/>
    </row>
    <row r="51259" spans="4:5" ht="15" customHeight="1">
      <c r="D51259" s="76"/>
      <c r="E51259" s="573"/>
    </row>
    <row r="51260" spans="4:5" ht="15" customHeight="1">
      <c r="D51260" s="76"/>
      <c r="E51260" s="573"/>
    </row>
    <row r="51261" spans="4:5" ht="15" customHeight="1">
      <c r="D51261" s="76"/>
      <c r="E51261" s="573"/>
    </row>
    <row r="51262" spans="4:5" ht="15" customHeight="1">
      <c r="D51262" s="76"/>
      <c r="E51262" s="573"/>
    </row>
    <row r="51263" spans="4:5" ht="15" customHeight="1">
      <c r="D51263" s="76"/>
      <c r="E51263" s="573"/>
    </row>
    <row r="51264" spans="4:5" ht="15" customHeight="1">
      <c r="D51264" s="76"/>
      <c r="E51264" s="573"/>
    </row>
    <row r="51265" spans="4:5" ht="15" customHeight="1">
      <c r="D51265" s="76"/>
      <c r="E51265" s="573"/>
    </row>
    <row r="51266" spans="4:5" ht="15" customHeight="1">
      <c r="D51266" s="76"/>
      <c r="E51266" s="573"/>
    </row>
    <row r="51267" spans="4:5" ht="15" customHeight="1">
      <c r="D51267" s="76"/>
      <c r="E51267" s="573"/>
    </row>
    <row r="51268" spans="4:5" ht="15" customHeight="1">
      <c r="D51268" s="76"/>
      <c r="E51268" s="573"/>
    </row>
    <row r="51269" spans="4:5" ht="15" customHeight="1">
      <c r="D51269" s="76"/>
      <c r="E51269" s="573"/>
    </row>
    <row r="51270" spans="4:5" ht="15" customHeight="1">
      <c r="D51270" s="76"/>
      <c r="E51270" s="573"/>
    </row>
    <row r="51271" spans="4:5" ht="15" customHeight="1">
      <c r="D51271" s="76"/>
      <c r="E51271" s="573"/>
    </row>
    <row r="51272" spans="4:5" ht="15" customHeight="1">
      <c r="D51272" s="76"/>
      <c r="E51272" s="573"/>
    </row>
    <row r="51273" spans="4:5" ht="15" customHeight="1">
      <c r="D51273" s="76"/>
      <c r="E51273" s="573"/>
    </row>
    <row r="51274" spans="4:5" ht="15" customHeight="1">
      <c r="D51274" s="76"/>
      <c r="E51274" s="573"/>
    </row>
    <row r="51275" spans="4:5" ht="15" customHeight="1">
      <c r="D51275" s="76"/>
      <c r="E51275" s="573"/>
    </row>
    <row r="51276" spans="4:5" ht="15" customHeight="1">
      <c r="D51276" s="76"/>
      <c r="E51276" s="573"/>
    </row>
    <row r="51277" spans="4:5" ht="15" customHeight="1">
      <c r="D51277" s="76"/>
      <c r="E51277" s="573"/>
    </row>
    <row r="51278" spans="4:5" ht="15" customHeight="1">
      <c r="D51278" s="76"/>
      <c r="E51278" s="573"/>
    </row>
    <row r="51279" spans="4:5" ht="15" customHeight="1">
      <c r="D51279" s="76"/>
      <c r="E51279" s="573"/>
    </row>
    <row r="51280" spans="4:5" ht="15" customHeight="1">
      <c r="D51280" s="76"/>
      <c r="E51280" s="573"/>
    </row>
    <row r="51281" spans="4:5" ht="15" customHeight="1">
      <c r="D51281" s="76"/>
      <c r="E51281" s="573"/>
    </row>
    <row r="51282" spans="4:5" ht="15" customHeight="1">
      <c r="D51282" s="76"/>
      <c r="E51282" s="573"/>
    </row>
    <row r="51283" spans="4:5" ht="15" customHeight="1">
      <c r="D51283" s="76"/>
      <c r="E51283" s="573"/>
    </row>
    <row r="51284" spans="4:5" ht="15" customHeight="1">
      <c r="D51284" s="76"/>
      <c r="E51284" s="573"/>
    </row>
    <row r="51285" spans="4:5" ht="15" customHeight="1">
      <c r="D51285" s="76"/>
      <c r="E51285" s="573"/>
    </row>
    <row r="51286" spans="4:5" ht="15" customHeight="1">
      <c r="D51286" s="76"/>
      <c r="E51286" s="573"/>
    </row>
    <row r="51287" spans="4:5" ht="15" customHeight="1">
      <c r="D51287" s="76"/>
      <c r="E51287" s="573"/>
    </row>
    <row r="51288" spans="4:5" ht="15" customHeight="1">
      <c r="D51288" s="76"/>
      <c r="E51288" s="573"/>
    </row>
    <row r="51289" spans="4:5" ht="15" customHeight="1">
      <c r="D51289" s="76"/>
      <c r="E51289" s="573"/>
    </row>
    <row r="51290" spans="4:5" ht="15" customHeight="1">
      <c r="D51290" s="76"/>
      <c r="E51290" s="573"/>
    </row>
    <row r="51291" spans="4:5" ht="15" customHeight="1">
      <c r="D51291" s="76"/>
      <c r="E51291" s="573"/>
    </row>
    <row r="51292" spans="4:5" ht="15" customHeight="1">
      <c r="D51292" s="76"/>
      <c r="E51292" s="573"/>
    </row>
    <row r="51293" spans="4:5" ht="15" customHeight="1">
      <c r="D51293" s="76"/>
      <c r="E51293" s="573"/>
    </row>
    <row r="51294" spans="4:5" ht="15" customHeight="1">
      <c r="D51294" s="76"/>
      <c r="E51294" s="573"/>
    </row>
    <row r="51295" spans="4:5" ht="15" customHeight="1">
      <c r="D51295" s="76"/>
      <c r="E51295" s="573"/>
    </row>
    <row r="51296" spans="4:5" ht="15" customHeight="1">
      <c r="D51296" s="76"/>
      <c r="E51296" s="573"/>
    </row>
    <row r="51297" spans="4:5" ht="15" customHeight="1">
      <c r="D51297" s="76"/>
      <c r="E51297" s="573"/>
    </row>
    <row r="51298" spans="4:5" ht="15" customHeight="1">
      <c r="D51298" s="76"/>
      <c r="E51298" s="573"/>
    </row>
    <row r="51299" spans="4:5" ht="15" customHeight="1">
      <c r="D51299" s="76"/>
      <c r="E51299" s="573"/>
    </row>
    <row r="51300" spans="4:5" ht="15" customHeight="1">
      <c r="D51300" s="76"/>
      <c r="E51300" s="573"/>
    </row>
    <row r="51301" spans="4:5" ht="15" customHeight="1">
      <c r="D51301" s="76"/>
      <c r="E51301" s="573"/>
    </row>
    <row r="51302" spans="4:5" ht="15" customHeight="1">
      <c r="D51302" s="76"/>
      <c r="E51302" s="573"/>
    </row>
    <row r="51303" spans="4:5" ht="15" customHeight="1">
      <c r="D51303" s="76"/>
      <c r="E51303" s="573"/>
    </row>
    <row r="51304" spans="4:5" ht="15" customHeight="1">
      <c r="D51304" s="76"/>
      <c r="E51304" s="573"/>
    </row>
    <row r="51305" spans="4:5" ht="15" customHeight="1">
      <c r="D51305" s="76"/>
      <c r="E51305" s="573"/>
    </row>
    <row r="51306" spans="4:5" ht="15" customHeight="1">
      <c r="D51306" s="76"/>
      <c r="E51306" s="573"/>
    </row>
    <row r="51307" spans="4:5" ht="15" customHeight="1">
      <c r="D51307" s="76"/>
      <c r="E51307" s="573"/>
    </row>
    <row r="51308" spans="4:5" ht="15" customHeight="1">
      <c r="D51308" s="76"/>
      <c r="E51308" s="573"/>
    </row>
    <row r="51309" spans="4:5" ht="15" customHeight="1">
      <c r="D51309" s="76"/>
      <c r="E51309" s="573"/>
    </row>
    <row r="51310" spans="4:5" ht="15" customHeight="1">
      <c r="D51310" s="76"/>
      <c r="E51310" s="573"/>
    </row>
    <row r="51311" spans="4:5" ht="15" customHeight="1">
      <c r="D51311" s="76"/>
      <c r="E51311" s="573"/>
    </row>
    <row r="51312" spans="4:5" ht="15" customHeight="1">
      <c r="D51312" s="76"/>
      <c r="E51312" s="573"/>
    </row>
    <row r="51313" spans="4:5" ht="15" customHeight="1">
      <c r="D51313" s="76"/>
      <c r="E51313" s="573"/>
    </row>
    <row r="51314" spans="4:5" ht="15" customHeight="1">
      <c r="D51314" s="76"/>
      <c r="E51314" s="573"/>
    </row>
    <row r="51315" spans="4:5" ht="15" customHeight="1">
      <c r="D51315" s="76"/>
      <c r="E51315" s="573"/>
    </row>
    <row r="51316" spans="4:5" ht="15" customHeight="1">
      <c r="D51316" s="76"/>
      <c r="E51316" s="573"/>
    </row>
    <row r="51317" spans="4:5" ht="15" customHeight="1">
      <c r="D51317" s="76"/>
      <c r="E51317" s="573"/>
    </row>
    <row r="51318" spans="4:5" ht="15" customHeight="1">
      <c r="D51318" s="76"/>
      <c r="E51318" s="573"/>
    </row>
    <row r="51319" spans="4:5" ht="15" customHeight="1">
      <c r="D51319" s="76"/>
      <c r="E51319" s="573"/>
    </row>
    <row r="51320" spans="4:5" ht="15" customHeight="1">
      <c r="D51320" s="76"/>
      <c r="E51320" s="573"/>
    </row>
    <row r="51321" spans="4:5" ht="15" customHeight="1">
      <c r="D51321" s="76"/>
      <c r="E51321" s="573"/>
    </row>
    <row r="51322" spans="4:5" ht="15" customHeight="1">
      <c r="D51322" s="76"/>
      <c r="E51322" s="573"/>
    </row>
    <row r="51323" spans="4:5" ht="15" customHeight="1">
      <c r="D51323" s="76"/>
      <c r="E51323" s="573"/>
    </row>
    <row r="51324" spans="4:5" ht="15" customHeight="1">
      <c r="D51324" s="76"/>
      <c r="E51324" s="573"/>
    </row>
    <row r="51325" spans="4:5" ht="15" customHeight="1">
      <c r="D51325" s="76"/>
      <c r="E51325" s="573"/>
    </row>
    <row r="51326" spans="4:5" ht="15" customHeight="1">
      <c r="D51326" s="76"/>
      <c r="E51326" s="573"/>
    </row>
    <row r="51327" spans="4:5" ht="15" customHeight="1">
      <c r="D51327" s="76"/>
      <c r="E51327" s="573"/>
    </row>
    <row r="51328" spans="4:5" ht="15" customHeight="1">
      <c r="D51328" s="76"/>
      <c r="E51328" s="573"/>
    </row>
    <row r="51329" spans="4:5" ht="15" customHeight="1">
      <c r="D51329" s="76"/>
      <c r="E51329" s="573"/>
    </row>
    <row r="51330" spans="4:5" ht="15" customHeight="1">
      <c r="D51330" s="76"/>
      <c r="E51330" s="573"/>
    </row>
    <row r="51331" spans="4:5" ht="15" customHeight="1">
      <c r="D51331" s="76"/>
      <c r="E51331" s="573"/>
    </row>
    <row r="51332" spans="4:5" ht="15" customHeight="1">
      <c r="D51332" s="76"/>
      <c r="E51332" s="573"/>
    </row>
    <row r="51333" spans="4:5" ht="15" customHeight="1">
      <c r="D51333" s="76"/>
      <c r="E51333" s="573"/>
    </row>
    <row r="51334" spans="4:5" ht="15" customHeight="1">
      <c r="D51334" s="76"/>
      <c r="E51334" s="573"/>
    </row>
    <row r="51335" spans="4:5" ht="15" customHeight="1">
      <c r="D51335" s="76"/>
      <c r="E51335" s="573"/>
    </row>
    <row r="51336" spans="4:5" ht="15" customHeight="1">
      <c r="D51336" s="76"/>
      <c r="E51336" s="573"/>
    </row>
    <row r="51337" spans="4:5" ht="15" customHeight="1">
      <c r="D51337" s="76"/>
      <c r="E51337" s="573"/>
    </row>
    <row r="51338" spans="4:5" ht="15" customHeight="1">
      <c r="D51338" s="76"/>
      <c r="E51338" s="573"/>
    </row>
    <row r="51339" spans="4:5" ht="15" customHeight="1">
      <c r="D51339" s="76"/>
      <c r="E51339" s="573"/>
    </row>
    <row r="51340" spans="4:5" ht="15" customHeight="1">
      <c r="D51340" s="76"/>
      <c r="E51340" s="573"/>
    </row>
    <row r="51341" spans="4:5" ht="15" customHeight="1">
      <c r="D51341" s="76"/>
      <c r="E51341" s="573"/>
    </row>
    <row r="51342" spans="4:5" ht="15" customHeight="1">
      <c r="D51342" s="76"/>
      <c r="E51342" s="573"/>
    </row>
    <row r="51343" spans="4:5" ht="15" customHeight="1">
      <c r="D51343" s="76"/>
      <c r="E51343" s="573"/>
    </row>
    <row r="51344" spans="4:5" ht="15" customHeight="1">
      <c r="D51344" s="76"/>
      <c r="E51344" s="573"/>
    </row>
    <row r="51345" spans="4:5" ht="15" customHeight="1">
      <c r="D51345" s="76"/>
      <c r="E51345" s="573"/>
    </row>
    <row r="51346" spans="4:5" ht="15" customHeight="1">
      <c r="D51346" s="76"/>
      <c r="E51346" s="573"/>
    </row>
    <row r="51347" spans="4:5" ht="15" customHeight="1">
      <c r="D51347" s="76"/>
      <c r="E51347" s="573"/>
    </row>
    <row r="51348" spans="4:5" ht="15" customHeight="1">
      <c r="D51348" s="76"/>
      <c r="E51348" s="573"/>
    </row>
    <row r="51349" spans="4:5" ht="15" customHeight="1">
      <c r="D51349" s="76"/>
      <c r="E51349" s="573"/>
    </row>
    <row r="51350" spans="4:5" ht="15" customHeight="1">
      <c r="D51350" s="76"/>
      <c r="E51350" s="573"/>
    </row>
    <row r="51351" spans="4:5" ht="15" customHeight="1">
      <c r="D51351" s="76"/>
      <c r="E51351" s="573"/>
    </row>
    <row r="51352" spans="4:5" ht="15" customHeight="1">
      <c r="D51352" s="76"/>
      <c r="E51352" s="573"/>
    </row>
    <row r="51353" spans="4:5" ht="15" customHeight="1">
      <c r="D51353" s="76"/>
      <c r="E51353" s="573"/>
    </row>
    <row r="51354" spans="4:5" ht="15" customHeight="1">
      <c r="D51354" s="76"/>
      <c r="E51354" s="573"/>
    </row>
    <row r="51355" spans="4:5" ht="15" customHeight="1">
      <c r="D51355" s="76"/>
      <c r="E51355" s="573"/>
    </row>
    <row r="51356" spans="4:5" ht="15" customHeight="1">
      <c r="D51356" s="76"/>
      <c r="E51356" s="573"/>
    </row>
    <row r="51357" spans="4:5" ht="15" customHeight="1">
      <c r="D51357" s="76"/>
      <c r="E51357" s="573"/>
    </row>
    <row r="51358" spans="4:5" ht="15" customHeight="1">
      <c r="D51358" s="76"/>
      <c r="E51358" s="573"/>
    </row>
    <row r="51359" spans="4:5" ht="15" customHeight="1">
      <c r="D51359" s="76"/>
      <c r="E51359" s="573"/>
    </row>
    <row r="51360" spans="4:5" ht="15" customHeight="1">
      <c r="D51360" s="76"/>
      <c r="E51360" s="573"/>
    </row>
    <row r="51361" spans="4:5" ht="15" customHeight="1">
      <c r="D51361" s="76"/>
      <c r="E51361" s="573"/>
    </row>
    <row r="51362" spans="4:5" ht="15" customHeight="1">
      <c r="D51362" s="76"/>
      <c r="E51362" s="573"/>
    </row>
    <row r="51363" spans="4:5" ht="15" customHeight="1">
      <c r="D51363" s="76"/>
      <c r="E51363" s="573"/>
    </row>
    <row r="51364" spans="4:5" ht="15" customHeight="1">
      <c r="D51364" s="76"/>
      <c r="E51364" s="573"/>
    </row>
    <row r="51365" spans="4:5" ht="15" customHeight="1">
      <c r="D51365" s="76"/>
      <c r="E51365" s="573"/>
    </row>
    <row r="51366" spans="4:5" ht="15" customHeight="1">
      <c r="D51366" s="76"/>
      <c r="E51366" s="573"/>
    </row>
    <row r="51367" spans="4:5" ht="15" customHeight="1">
      <c r="D51367" s="76"/>
      <c r="E51367" s="573"/>
    </row>
    <row r="51368" spans="4:5" ht="15" customHeight="1">
      <c r="D51368" s="76"/>
      <c r="E51368" s="573"/>
    </row>
    <row r="51369" spans="4:5" ht="15" customHeight="1">
      <c r="D51369" s="76"/>
      <c r="E51369" s="573"/>
    </row>
    <row r="51370" spans="4:5" ht="15" customHeight="1">
      <c r="D51370" s="76"/>
      <c r="E51370" s="573"/>
    </row>
    <row r="51371" spans="4:5" ht="15" customHeight="1">
      <c r="D51371" s="76"/>
      <c r="E51371" s="573"/>
    </row>
    <row r="51372" spans="4:5" ht="15" customHeight="1">
      <c r="D51372" s="76"/>
      <c r="E51372" s="573"/>
    </row>
    <row r="51373" spans="4:5" ht="15" customHeight="1">
      <c r="D51373" s="76"/>
      <c r="E51373" s="573"/>
    </row>
    <row r="51374" spans="4:5" ht="15" customHeight="1">
      <c r="D51374" s="76"/>
      <c r="E51374" s="573"/>
    </row>
    <row r="51375" spans="4:5" ht="15" customHeight="1">
      <c r="D51375" s="76"/>
      <c r="E51375" s="573"/>
    </row>
    <row r="51376" spans="4:5" ht="15" customHeight="1">
      <c r="D51376" s="76"/>
      <c r="E51376" s="573"/>
    </row>
    <row r="51377" spans="4:5" ht="15" customHeight="1">
      <c r="D51377" s="76"/>
      <c r="E51377" s="573"/>
    </row>
    <row r="51378" spans="4:5" ht="15" customHeight="1">
      <c r="D51378" s="76"/>
      <c r="E51378" s="573"/>
    </row>
    <row r="51379" spans="4:5" ht="15" customHeight="1">
      <c r="D51379" s="76"/>
      <c r="E51379" s="573"/>
    </row>
    <row r="51380" spans="4:5" ht="15" customHeight="1">
      <c r="D51380" s="76"/>
      <c r="E51380" s="573"/>
    </row>
    <row r="51381" spans="4:5" ht="15" customHeight="1">
      <c r="D51381" s="76"/>
      <c r="E51381" s="573"/>
    </row>
    <row r="51382" spans="4:5" ht="15" customHeight="1">
      <c r="D51382" s="76"/>
      <c r="E51382" s="573"/>
    </row>
    <row r="51383" spans="4:5" ht="15" customHeight="1">
      <c r="D51383" s="76"/>
      <c r="E51383" s="573"/>
    </row>
    <row r="51384" spans="4:5" ht="15" customHeight="1">
      <c r="D51384" s="76"/>
      <c r="E51384" s="573"/>
    </row>
    <row r="51385" spans="4:5" ht="15" customHeight="1">
      <c r="D51385" s="76"/>
      <c r="E51385" s="573"/>
    </row>
    <row r="51386" spans="4:5" ht="15" customHeight="1">
      <c r="D51386" s="76"/>
      <c r="E51386" s="573"/>
    </row>
    <row r="51387" spans="4:5" ht="15" customHeight="1">
      <c r="D51387" s="76"/>
      <c r="E51387" s="573"/>
    </row>
    <row r="51388" spans="4:5" ht="15" customHeight="1">
      <c r="D51388" s="76"/>
      <c r="E51388" s="573"/>
    </row>
    <row r="51389" spans="4:5" ht="15" customHeight="1">
      <c r="D51389" s="76"/>
      <c r="E51389" s="573"/>
    </row>
    <row r="51390" spans="4:5" ht="15" customHeight="1">
      <c r="D51390" s="76"/>
      <c r="E51390" s="573"/>
    </row>
    <row r="51391" spans="4:5" ht="15" customHeight="1">
      <c r="D51391" s="76"/>
      <c r="E51391" s="573"/>
    </row>
    <row r="51392" spans="4:5" ht="15" customHeight="1">
      <c r="D51392" s="76"/>
      <c r="E51392" s="573"/>
    </row>
    <row r="51393" spans="4:5" ht="15" customHeight="1">
      <c r="D51393" s="76"/>
      <c r="E51393" s="573"/>
    </row>
    <row r="51394" spans="4:5" ht="15" customHeight="1">
      <c r="D51394" s="76"/>
      <c r="E51394" s="573"/>
    </row>
    <row r="51395" spans="4:5" ht="15" customHeight="1">
      <c r="D51395" s="76"/>
      <c r="E51395" s="573"/>
    </row>
    <row r="51396" spans="4:5" ht="15" customHeight="1">
      <c r="D51396" s="76"/>
      <c r="E51396" s="573"/>
    </row>
    <row r="51397" spans="4:5" ht="15" customHeight="1">
      <c r="D51397" s="76"/>
      <c r="E51397" s="573"/>
    </row>
    <row r="51398" spans="4:5" ht="15" customHeight="1">
      <c r="D51398" s="76"/>
      <c r="E51398" s="573"/>
    </row>
    <row r="51399" spans="4:5" ht="15" customHeight="1">
      <c r="D51399" s="76"/>
      <c r="E51399" s="573"/>
    </row>
    <row r="51400" spans="4:5" ht="15" customHeight="1">
      <c r="D51400" s="76"/>
      <c r="E51400" s="573"/>
    </row>
    <row r="51401" spans="4:5" ht="15" customHeight="1">
      <c r="D51401" s="76"/>
      <c r="E51401" s="573"/>
    </row>
    <row r="51402" spans="4:5" ht="15" customHeight="1">
      <c r="D51402" s="76"/>
      <c r="E51402" s="573"/>
    </row>
    <row r="51403" spans="4:5" ht="15" customHeight="1">
      <c r="D51403" s="76"/>
      <c r="E51403" s="573"/>
    </row>
    <row r="51404" spans="4:5" ht="15" customHeight="1">
      <c r="D51404" s="76"/>
      <c r="E51404" s="573"/>
    </row>
    <row r="51405" spans="4:5" ht="15" customHeight="1">
      <c r="D51405" s="76"/>
      <c r="E51405" s="573"/>
    </row>
    <row r="51406" spans="4:5" ht="15" customHeight="1">
      <c r="D51406" s="76"/>
      <c r="E51406" s="573"/>
    </row>
    <row r="51407" spans="4:5" ht="15" customHeight="1">
      <c r="D51407" s="76"/>
      <c r="E51407" s="573"/>
    </row>
    <row r="51408" spans="4:5" ht="15" customHeight="1">
      <c r="D51408" s="76"/>
      <c r="E51408" s="573"/>
    </row>
    <row r="51409" spans="4:5" ht="15" customHeight="1">
      <c r="D51409" s="76"/>
      <c r="E51409" s="573"/>
    </row>
    <row r="51410" spans="4:5" ht="15" customHeight="1">
      <c r="D51410" s="76"/>
      <c r="E51410" s="573"/>
    </row>
    <row r="51411" spans="4:5" ht="15" customHeight="1">
      <c r="D51411" s="76"/>
      <c r="E51411" s="573"/>
    </row>
    <row r="51412" spans="4:5" ht="15" customHeight="1">
      <c r="D51412" s="76"/>
      <c r="E51412" s="573"/>
    </row>
    <row r="51413" spans="4:5" ht="15" customHeight="1">
      <c r="D51413" s="76"/>
      <c r="E51413" s="573"/>
    </row>
    <row r="51414" spans="4:5" ht="15" customHeight="1">
      <c r="D51414" s="76"/>
      <c r="E51414" s="573"/>
    </row>
    <row r="51415" spans="4:5" ht="15" customHeight="1">
      <c r="D51415" s="76"/>
      <c r="E51415" s="573"/>
    </row>
    <row r="51416" spans="4:5" ht="15" customHeight="1">
      <c r="D51416" s="76"/>
      <c r="E51416" s="573"/>
    </row>
    <row r="51417" spans="4:5" ht="15" customHeight="1">
      <c r="D51417" s="76"/>
      <c r="E51417" s="573"/>
    </row>
    <row r="51418" spans="4:5" ht="15" customHeight="1">
      <c r="D51418" s="76"/>
      <c r="E51418" s="573"/>
    </row>
    <row r="51419" spans="4:5" ht="15" customHeight="1">
      <c r="D51419" s="76"/>
      <c r="E51419" s="573"/>
    </row>
    <row r="51420" spans="4:5" ht="15" customHeight="1">
      <c r="D51420" s="76"/>
      <c r="E51420" s="573"/>
    </row>
    <row r="51421" spans="4:5" ht="15" customHeight="1">
      <c r="D51421" s="76"/>
      <c r="E51421" s="573"/>
    </row>
    <row r="51422" spans="4:5" ht="15" customHeight="1">
      <c r="D51422" s="76"/>
      <c r="E51422" s="573"/>
    </row>
    <row r="51423" spans="4:5" ht="15" customHeight="1">
      <c r="D51423" s="76"/>
      <c r="E51423" s="573"/>
    </row>
    <row r="51424" spans="4:5" ht="15" customHeight="1">
      <c r="D51424" s="76"/>
      <c r="E51424" s="573"/>
    </row>
    <row r="51425" spans="4:5" ht="15" customHeight="1">
      <c r="D51425" s="76"/>
      <c r="E51425" s="573"/>
    </row>
    <row r="51426" spans="4:5" ht="15" customHeight="1">
      <c r="D51426" s="76"/>
      <c r="E51426" s="573"/>
    </row>
    <row r="51427" spans="4:5" ht="15" customHeight="1">
      <c r="D51427" s="76"/>
      <c r="E51427" s="573"/>
    </row>
    <row r="51428" spans="4:5" ht="15" customHeight="1">
      <c r="D51428" s="76"/>
      <c r="E51428" s="573"/>
    </row>
    <row r="51429" spans="4:5" ht="15" customHeight="1">
      <c r="D51429" s="76"/>
      <c r="E51429" s="573"/>
    </row>
    <row r="51430" spans="4:5" ht="15" customHeight="1">
      <c r="D51430" s="76"/>
      <c r="E51430" s="573"/>
    </row>
    <row r="51431" spans="4:5" ht="15" customHeight="1">
      <c r="D51431" s="76"/>
      <c r="E51431" s="573"/>
    </row>
    <row r="51432" spans="4:5" ht="15" customHeight="1">
      <c r="D51432" s="76"/>
      <c r="E51432" s="573"/>
    </row>
    <row r="51433" spans="4:5" ht="15" customHeight="1">
      <c r="D51433" s="76"/>
      <c r="E51433" s="573"/>
    </row>
    <row r="51434" spans="4:5" ht="15" customHeight="1">
      <c r="D51434" s="76"/>
      <c r="E51434" s="573"/>
    </row>
    <row r="51435" spans="4:5" ht="15" customHeight="1">
      <c r="D51435" s="76"/>
      <c r="E51435" s="573"/>
    </row>
    <row r="51436" spans="4:5" ht="15" customHeight="1">
      <c r="D51436" s="76"/>
      <c r="E51436" s="573"/>
    </row>
    <row r="51437" spans="4:5" ht="15" customHeight="1">
      <c r="D51437" s="76"/>
      <c r="E51437" s="573"/>
    </row>
    <row r="51438" spans="4:5" ht="15" customHeight="1">
      <c r="D51438" s="76"/>
      <c r="E51438" s="573"/>
    </row>
    <row r="51439" spans="4:5" ht="15" customHeight="1">
      <c r="D51439" s="76"/>
      <c r="E51439" s="573"/>
    </row>
    <row r="51440" spans="4:5" ht="15" customHeight="1">
      <c r="D51440" s="76"/>
      <c r="E51440" s="573"/>
    </row>
    <row r="51441" spans="4:5" ht="15" customHeight="1">
      <c r="D51441" s="76"/>
      <c r="E51441" s="573"/>
    </row>
    <row r="51442" spans="4:5" ht="15" customHeight="1">
      <c r="D51442" s="76"/>
      <c r="E51442" s="573"/>
    </row>
    <row r="51443" spans="4:5" ht="15" customHeight="1">
      <c r="D51443" s="76"/>
      <c r="E51443" s="573"/>
    </row>
    <row r="51444" spans="4:5" ht="15" customHeight="1">
      <c r="D51444" s="76"/>
      <c r="E51444" s="573"/>
    </row>
    <row r="51445" spans="4:5" ht="15" customHeight="1">
      <c r="D51445" s="76"/>
      <c r="E51445" s="573"/>
    </row>
    <row r="51446" spans="4:5" ht="15" customHeight="1">
      <c r="D51446" s="76"/>
      <c r="E51446" s="573"/>
    </row>
    <row r="51447" spans="4:5" ht="15" customHeight="1">
      <c r="D51447" s="76"/>
      <c r="E51447" s="573"/>
    </row>
    <row r="51448" spans="4:5" ht="15" customHeight="1">
      <c r="D51448" s="76"/>
      <c r="E51448" s="573"/>
    </row>
    <row r="51449" spans="4:5" ht="15" customHeight="1">
      <c r="D51449" s="76"/>
      <c r="E51449" s="573"/>
    </row>
    <row r="51450" spans="4:5" ht="15" customHeight="1">
      <c r="D51450" s="76"/>
      <c r="E51450" s="573"/>
    </row>
    <row r="51451" spans="4:5" ht="15" customHeight="1">
      <c r="D51451" s="76"/>
      <c r="E51451" s="573"/>
    </row>
    <row r="51452" spans="4:5" ht="15" customHeight="1">
      <c r="D51452" s="76"/>
      <c r="E51452" s="573"/>
    </row>
    <row r="51453" spans="4:5" ht="15" customHeight="1">
      <c r="D51453" s="76"/>
      <c r="E51453" s="573"/>
    </row>
    <row r="51454" spans="4:5" ht="15" customHeight="1">
      <c r="D51454" s="76"/>
      <c r="E51454" s="573"/>
    </row>
    <row r="51455" spans="4:5" ht="15" customHeight="1">
      <c r="D51455" s="76"/>
      <c r="E51455" s="573"/>
    </row>
    <row r="51456" spans="4:5" ht="15" customHeight="1">
      <c r="D51456" s="76"/>
      <c r="E51456" s="573"/>
    </row>
    <row r="51457" spans="4:5" ht="15" customHeight="1">
      <c r="D51457" s="76"/>
      <c r="E51457" s="573"/>
    </row>
    <row r="51458" spans="4:5" ht="15" customHeight="1">
      <c r="D51458" s="76"/>
      <c r="E51458" s="573"/>
    </row>
    <row r="51459" spans="4:5" ht="15" customHeight="1">
      <c r="D51459" s="76"/>
      <c r="E51459" s="573"/>
    </row>
    <row r="51460" spans="4:5" ht="15" customHeight="1">
      <c r="D51460" s="76"/>
      <c r="E51460" s="573"/>
    </row>
    <row r="51461" spans="4:5" ht="15" customHeight="1">
      <c r="D51461" s="76"/>
      <c r="E51461" s="573"/>
    </row>
    <row r="51462" spans="4:5" ht="15" customHeight="1">
      <c r="D51462" s="76"/>
      <c r="E51462" s="573"/>
    </row>
    <row r="51463" spans="4:5" ht="15" customHeight="1">
      <c r="D51463" s="76"/>
      <c r="E51463" s="573"/>
    </row>
    <row r="51464" spans="4:5" ht="15" customHeight="1">
      <c r="D51464" s="76"/>
      <c r="E51464" s="573"/>
    </row>
    <row r="51465" spans="4:5" ht="15" customHeight="1">
      <c r="D51465" s="76"/>
      <c r="E51465" s="573"/>
    </row>
    <row r="51466" spans="4:5" ht="15" customHeight="1">
      <c r="D51466" s="76"/>
      <c r="E51466" s="573"/>
    </row>
    <row r="51467" spans="4:5" ht="15" customHeight="1">
      <c r="D51467" s="76"/>
      <c r="E51467" s="573"/>
    </row>
    <row r="51468" spans="4:5" ht="15" customHeight="1">
      <c r="D51468" s="76"/>
      <c r="E51468" s="573"/>
    </row>
    <row r="51469" spans="4:5" ht="15" customHeight="1">
      <c r="D51469" s="76"/>
      <c r="E51469" s="573"/>
    </row>
    <row r="51470" spans="4:5" ht="15" customHeight="1">
      <c r="D51470" s="76"/>
      <c r="E51470" s="573"/>
    </row>
    <row r="51471" spans="4:5" ht="15" customHeight="1">
      <c r="D51471" s="76"/>
      <c r="E51471" s="573"/>
    </row>
    <row r="51472" spans="4:5" ht="15" customHeight="1">
      <c r="D51472" s="76"/>
      <c r="E51472" s="573"/>
    </row>
    <row r="51473" spans="4:5" ht="15" customHeight="1">
      <c r="D51473" s="76"/>
      <c r="E51473" s="573"/>
    </row>
    <row r="51474" spans="4:5" ht="15" customHeight="1">
      <c r="D51474" s="76"/>
      <c r="E51474" s="573"/>
    </row>
    <row r="51475" spans="4:5" ht="15" customHeight="1">
      <c r="D51475" s="76"/>
      <c r="E51475" s="573"/>
    </row>
    <row r="51476" spans="4:5" ht="15" customHeight="1">
      <c r="D51476" s="76"/>
      <c r="E51476" s="573"/>
    </row>
    <row r="51477" spans="4:5" ht="15" customHeight="1">
      <c r="D51477" s="76"/>
      <c r="E51477" s="573"/>
    </row>
    <row r="51478" spans="4:5" ht="15" customHeight="1">
      <c r="D51478" s="76"/>
      <c r="E51478" s="573"/>
    </row>
    <row r="51479" spans="4:5" ht="15" customHeight="1">
      <c r="D51479" s="76"/>
      <c r="E51479" s="573"/>
    </row>
    <row r="51480" spans="4:5" ht="15" customHeight="1">
      <c r="D51480" s="76"/>
      <c r="E51480" s="573"/>
    </row>
    <row r="51481" spans="4:5" ht="15" customHeight="1">
      <c r="D51481" s="76"/>
      <c r="E51481" s="573"/>
    </row>
    <row r="51482" spans="4:5" ht="15" customHeight="1">
      <c r="D51482" s="76"/>
      <c r="E51482" s="573"/>
    </row>
    <row r="51483" spans="4:5" ht="15" customHeight="1">
      <c r="D51483" s="76"/>
      <c r="E51483" s="573"/>
    </row>
    <row r="51484" spans="4:5" ht="15" customHeight="1">
      <c r="D51484" s="76"/>
      <c r="E51484" s="573"/>
    </row>
    <row r="51485" spans="4:5" ht="15" customHeight="1">
      <c r="D51485" s="76"/>
      <c r="E51485" s="573"/>
    </row>
    <row r="51486" spans="4:5" ht="15" customHeight="1">
      <c r="D51486" s="76"/>
      <c r="E51486" s="573"/>
    </row>
    <row r="51487" spans="4:5" ht="15" customHeight="1">
      <c r="D51487" s="76"/>
      <c r="E51487" s="573"/>
    </row>
    <row r="51488" spans="4:5" ht="15" customHeight="1">
      <c r="D51488" s="76"/>
      <c r="E51488" s="573"/>
    </row>
    <row r="51489" spans="4:5" ht="15" customHeight="1">
      <c r="D51489" s="76"/>
      <c r="E51489" s="573"/>
    </row>
    <row r="51490" spans="4:5" ht="15" customHeight="1">
      <c r="D51490" s="76"/>
      <c r="E51490" s="573"/>
    </row>
    <row r="51491" spans="4:5" ht="15" customHeight="1">
      <c r="D51491" s="76"/>
      <c r="E51491" s="573"/>
    </row>
    <row r="51492" spans="4:5" ht="15" customHeight="1">
      <c r="D51492" s="76"/>
      <c r="E51492" s="573"/>
    </row>
    <row r="51493" spans="4:5" ht="15" customHeight="1">
      <c r="D51493" s="76"/>
      <c r="E51493" s="573"/>
    </row>
    <row r="51494" spans="4:5" ht="15" customHeight="1">
      <c r="D51494" s="76"/>
      <c r="E51494" s="573"/>
    </row>
    <row r="51495" spans="4:5" ht="15" customHeight="1">
      <c r="D51495" s="76"/>
      <c r="E51495" s="573"/>
    </row>
    <row r="51496" spans="4:5" ht="15" customHeight="1">
      <c r="D51496" s="76"/>
      <c r="E51496" s="573"/>
    </row>
    <row r="51497" spans="4:5" ht="15" customHeight="1">
      <c r="D51497" s="76"/>
      <c r="E51497" s="573"/>
    </row>
    <row r="51498" spans="4:5" ht="15" customHeight="1">
      <c r="D51498" s="76"/>
      <c r="E51498" s="573"/>
    </row>
    <row r="51499" spans="4:5" ht="15" customHeight="1">
      <c r="D51499" s="76"/>
      <c r="E51499" s="573"/>
    </row>
    <row r="51500" spans="4:5" ht="15" customHeight="1">
      <c r="D51500" s="76"/>
      <c r="E51500" s="573"/>
    </row>
    <row r="51501" spans="4:5" ht="15" customHeight="1">
      <c r="D51501" s="76"/>
      <c r="E51501" s="573"/>
    </row>
    <row r="51502" spans="4:5" ht="15" customHeight="1">
      <c r="D51502" s="76"/>
      <c r="E51502" s="573"/>
    </row>
    <row r="51503" spans="4:5" ht="15" customHeight="1">
      <c r="D51503" s="76"/>
      <c r="E51503" s="573"/>
    </row>
    <row r="51504" spans="4:5" ht="15" customHeight="1">
      <c r="D51504" s="76"/>
      <c r="E51504" s="573"/>
    </row>
    <row r="51505" spans="4:5" ht="15" customHeight="1">
      <c r="D51505" s="76"/>
      <c r="E51505" s="573"/>
    </row>
    <row r="51506" spans="4:5" ht="15" customHeight="1">
      <c r="D51506" s="76"/>
      <c r="E51506" s="573"/>
    </row>
    <row r="51507" spans="4:5" ht="15" customHeight="1">
      <c r="D51507" s="76"/>
      <c r="E51507" s="573"/>
    </row>
    <row r="51508" spans="4:5" ht="15" customHeight="1">
      <c r="D51508" s="76"/>
      <c r="E51508" s="573"/>
    </row>
    <row r="51509" spans="4:5" ht="15" customHeight="1">
      <c r="D51509" s="76"/>
      <c r="E51509" s="573"/>
    </row>
    <row r="51510" spans="4:5" ht="15" customHeight="1">
      <c r="D51510" s="76"/>
      <c r="E51510" s="573"/>
    </row>
    <row r="51511" spans="4:5" ht="15" customHeight="1">
      <c r="D51511" s="76"/>
      <c r="E51511" s="573"/>
    </row>
    <row r="51512" spans="4:5" ht="15" customHeight="1">
      <c r="D51512" s="76"/>
      <c r="E51512" s="573"/>
    </row>
    <row r="51513" spans="4:5" ht="15" customHeight="1">
      <c r="D51513" s="76"/>
      <c r="E51513" s="573"/>
    </row>
    <row r="51514" spans="4:5" ht="15" customHeight="1">
      <c r="D51514" s="76"/>
      <c r="E51514" s="573"/>
    </row>
    <row r="51515" spans="4:5" ht="15" customHeight="1">
      <c r="D51515" s="76"/>
      <c r="E51515" s="573"/>
    </row>
    <row r="51516" spans="4:5" ht="15" customHeight="1">
      <c r="D51516" s="76"/>
      <c r="E51516" s="573"/>
    </row>
    <row r="51517" spans="4:5" ht="15" customHeight="1">
      <c r="D51517" s="76"/>
      <c r="E51517" s="573"/>
    </row>
    <row r="51518" spans="4:5" ht="15" customHeight="1">
      <c r="D51518" s="76"/>
      <c r="E51518" s="573"/>
    </row>
    <row r="51519" spans="4:5" ht="15" customHeight="1">
      <c r="D51519" s="76"/>
      <c r="E51519" s="573"/>
    </row>
    <row r="51520" spans="4:5" ht="15" customHeight="1">
      <c r="D51520" s="76"/>
      <c r="E51520" s="573"/>
    </row>
    <row r="51521" spans="4:5" ht="15" customHeight="1">
      <c r="D51521" s="76"/>
      <c r="E51521" s="573"/>
    </row>
    <row r="51522" spans="4:5" ht="15" customHeight="1">
      <c r="D51522" s="76"/>
      <c r="E51522" s="573"/>
    </row>
    <row r="51523" spans="4:5" ht="15" customHeight="1">
      <c r="D51523" s="76"/>
      <c r="E51523" s="573"/>
    </row>
    <row r="51524" spans="4:5" ht="15" customHeight="1">
      <c r="D51524" s="76"/>
      <c r="E51524" s="573"/>
    </row>
    <row r="51525" spans="4:5" ht="15" customHeight="1">
      <c r="D51525" s="76"/>
      <c r="E51525" s="573"/>
    </row>
    <row r="51526" spans="4:5" ht="15" customHeight="1">
      <c r="D51526" s="76"/>
      <c r="E51526" s="573"/>
    </row>
    <row r="51527" spans="4:5" ht="15" customHeight="1">
      <c r="D51527" s="76"/>
      <c r="E51527" s="573"/>
    </row>
    <row r="51528" spans="4:5" ht="15" customHeight="1">
      <c r="D51528" s="76"/>
      <c r="E51528" s="573"/>
    </row>
    <row r="51529" spans="4:5" ht="15" customHeight="1">
      <c r="D51529" s="76"/>
      <c r="E51529" s="573"/>
    </row>
    <row r="51530" spans="4:5" ht="15" customHeight="1">
      <c r="D51530" s="76"/>
      <c r="E51530" s="573"/>
    </row>
    <row r="51531" spans="4:5" ht="15" customHeight="1">
      <c r="D51531" s="76"/>
      <c r="E51531" s="573"/>
    </row>
    <row r="51532" spans="4:5" ht="15" customHeight="1">
      <c r="D51532" s="76"/>
      <c r="E51532" s="573"/>
    </row>
    <row r="51533" spans="4:5" ht="15" customHeight="1">
      <c r="D51533" s="76"/>
      <c r="E51533" s="573"/>
    </row>
    <row r="51534" spans="4:5" ht="15" customHeight="1">
      <c r="D51534" s="76"/>
      <c r="E51534" s="573"/>
    </row>
    <row r="51535" spans="4:5" ht="15" customHeight="1">
      <c r="D51535" s="76"/>
      <c r="E51535" s="573"/>
    </row>
    <row r="51536" spans="4:5" ht="15" customHeight="1">
      <c r="D51536" s="76"/>
      <c r="E51536" s="573"/>
    </row>
    <row r="51537" spans="4:5" ht="15" customHeight="1">
      <c r="D51537" s="76"/>
      <c r="E51537" s="573"/>
    </row>
    <row r="51538" spans="4:5" ht="15" customHeight="1">
      <c r="D51538" s="76"/>
      <c r="E51538" s="573"/>
    </row>
    <row r="51539" spans="4:5" ht="15" customHeight="1">
      <c r="D51539" s="76"/>
      <c r="E51539" s="573"/>
    </row>
    <row r="51540" spans="4:5" ht="15" customHeight="1">
      <c r="D51540" s="76"/>
      <c r="E51540" s="573"/>
    </row>
    <row r="51541" spans="4:5" ht="15" customHeight="1">
      <c r="D51541" s="76"/>
      <c r="E51541" s="573"/>
    </row>
    <row r="51542" spans="4:5" ht="15" customHeight="1">
      <c r="D51542" s="76"/>
      <c r="E51542" s="573"/>
    </row>
    <row r="51543" spans="4:5" ht="15" customHeight="1">
      <c r="D51543" s="76"/>
      <c r="E51543" s="573"/>
    </row>
    <row r="51544" spans="4:5" ht="15" customHeight="1">
      <c r="D51544" s="76"/>
      <c r="E51544" s="573"/>
    </row>
    <row r="51545" spans="4:5" ht="15" customHeight="1">
      <c r="D51545" s="76"/>
      <c r="E51545" s="573"/>
    </row>
    <row r="51546" spans="4:5" ht="15" customHeight="1">
      <c r="D51546" s="76"/>
      <c r="E51546" s="573"/>
    </row>
    <row r="51547" spans="4:5" ht="15" customHeight="1">
      <c r="D51547" s="76"/>
      <c r="E51547" s="573"/>
    </row>
    <row r="51548" spans="4:5" ht="15" customHeight="1">
      <c r="D51548" s="76"/>
      <c r="E51548" s="573"/>
    </row>
    <row r="51549" spans="4:5" ht="15" customHeight="1">
      <c r="D51549" s="76"/>
      <c r="E51549" s="573"/>
    </row>
    <row r="51550" spans="4:5" ht="15" customHeight="1">
      <c r="D51550" s="76"/>
      <c r="E51550" s="573"/>
    </row>
    <row r="51551" spans="4:5" ht="15" customHeight="1">
      <c r="D51551" s="76"/>
      <c r="E51551" s="573"/>
    </row>
    <row r="51552" spans="4:5" ht="15" customHeight="1">
      <c r="D51552" s="76"/>
      <c r="E51552" s="573"/>
    </row>
    <row r="51553" spans="4:5" ht="15" customHeight="1">
      <c r="D51553" s="76"/>
      <c r="E51553" s="573"/>
    </row>
    <row r="51554" spans="4:5" ht="15" customHeight="1">
      <c r="D51554" s="76"/>
      <c r="E51554" s="573"/>
    </row>
    <row r="51555" spans="4:5" ht="15" customHeight="1">
      <c r="D51555" s="76"/>
      <c r="E51555" s="573"/>
    </row>
    <row r="51556" spans="4:5" ht="15" customHeight="1">
      <c r="D51556" s="76"/>
      <c r="E51556" s="573"/>
    </row>
    <row r="51557" spans="4:5" ht="15" customHeight="1">
      <c r="D51557" s="76"/>
      <c r="E51557" s="573"/>
    </row>
    <row r="51558" spans="4:5" ht="15" customHeight="1">
      <c r="D51558" s="76"/>
      <c r="E51558" s="573"/>
    </row>
    <row r="51559" spans="4:5" ht="15" customHeight="1">
      <c r="D51559" s="76"/>
      <c r="E51559" s="573"/>
    </row>
    <row r="51560" spans="4:5" ht="15" customHeight="1">
      <c r="D51560" s="76"/>
      <c r="E51560" s="573"/>
    </row>
    <row r="51561" spans="4:5" ht="15" customHeight="1">
      <c r="D51561" s="76"/>
      <c r="E51561" s="573"/>
    </row>
    <row r="51562" spans="4:5" ht="15" customHeight="1">
      <c r="D51562" s="76"/>
      <c r="E51562" s="573"/>
    </row>
    <row r="51563" spans="4:5" ht="15" customHeight="1">
      <c r="D51563" s="76"/>
      <c r="E51563" s="573"/>
    </row>
    <row r="51564" spans="4:5" ht="15" customHeight="1">
      <c r="D51564" s="76"/>
      <c r="E51564" s="573"/>
    </row>
    <row r="51565" spans="4:5" ht="15" customHeight="1">
      <c r="D51565" s="76"/>
      <c r="E51565" s="573"/>
    </row>
    <row r="51566" spans="4:5" ht="15" customHeight="1">
      <c r="D51566" s="76"/>
      <c r="E51566" s="573"/>
    </row>
    <row r="51567" spans="4:5" ht="15" customHeight="1">
      <c r="D51567" s="76"/>
      <c r="E51567" s="573"/>
    </row>
    <row r="51568" spans="4:5" ht="15" customHeight="1">
      <c r="D51568" s="76"/>
      <c r="E51568" s="573"/>
    </row>
    <row r="51569" spans="4:5" ht="15" customHeight="1">
      <c r="D51569" s="76"/>
      <c r="E51569" s="573"/>
    </row>
    <row r="51570" spans="4:5" ht="15" customHeight="1">
      <c r="D51570" s="76"/>
      <c r="E51570" s="573"/>
    </row>
    <row r="51571" spans="4:5" ht="15" customHeight="1">
      <c r="D51571" s="76"/>
      <c r="E51571" s="573"/>
    </row>
    <row r="51572" spans="4:5" ht="15" customHeight="1">
      <c r="D51572" s="76"/>
      <c r="E51572" s="573"/>
    </row>
    <row r="51573" spans="4:5" ht="15" customHeight="1">
      <c r="D51573" s="76"/>
      <c r="E51573" s="573"/>
    </row>
    <row r="51574" spans="4:5" ht="15" customHeight="1">
      <c r="D51574" s="76"/>
      <c r="E51574" s="573"/>
    </row>
    <row r="51575" spans="4:5" ht="15" customHeight="1">
      <c r="D51575" s="76"/>
      <c r="E51575" s="573"/>
    </row>
    <row r="51576" spans="4:5" ht="15" customHeight="1">
      <c r="D51576" s="76"/>
      <c r="E51576" s="573"/>
    </row>
    <row r="51577" spans="4:5" ht="15" customHeight="1">
      <c r="D51577" s="76"/>
      <c r="E51577" s="573"/>
    </row>
    <row r="51578" spans="4:5" ht="15" customHeight="1">
      <c r="D51578" s="76"/>
      <c r="E51578" s="573"/>
    </row>
    <row r="51579" spans="4:5" ht="15" customHeight="1">
      <c r="D51579" s="76"/>
      <c r="E51579" s="573"/>
    </row>
    <row r="51580" spans="4:5" ht="15" customHeight="1">
      <c r="D51580" s="76"/>
      <c r="E51580" s="573"/>
    </row>
    <row r="51581" spans="4:5" ht="15" customHeight="1">
      <c r="D51581" s="76"/>
      <c r="E51581" s="573"/>
    </row>
    <row r="51582" spans="4:5" ht="15" customHeight="1">
      <c r="D51582" s="76"/>
      <c r="E51582" s="573"/>
    </row>
    <row r="51583" spans="4:5" ht="15" customHeight="1">
      <c r="D51583" s="76"/>
      <c r="E51583" s="573"/>
    </row>
    <row r="51584" spans="4:5" ht="15" customHeight="1">
      <c r="D51584" s="76"/>
      <c r="E51584" s="573"/>
    </row>
    <row r="51585" spans="4:5" ht="15" customHeight="1">
      <c r="D51585" s="76"/>
      <c r="E51585" s="573"/>
    </row>
    <row r="51586" spans="4:5" ht="15" customHeight="1">
      <c r="D51586" s="76"/>
      <c r="E51586" s="573"/>
    </row>
    <row r="51587" spans="4:5" ht="15" customHeight="1">
      <c r="D51587" s="76"/>
      <c r="E51587" s="573"/>
    </row>
    <row r="51588" spans="4:5" ht="15" customHeight="1">
      <c r="D51588" s="76"/>
      <c r="E51588" s="573"/>
    </row>
    <row r="51589" spans="4:5" ht="15" customHeight="1">
      <c r="D51589" s="76"/>
      <c r="E51589" s="573"/>
    </row>
    <row r="51590" spans="4:5" ht="15" customHeight="1">
      <c r="D51590" s="76"/>
      <c r="E51590" s="573"/>
    </row>
    <row r="51591" spans="4:5" ht="15" customHeight="1">
      <c r="D51591" s="76"/>
      <c r="E51591" s="573"/>
    </row>
    <row r="51592" spans="4:5" ht="15" customHeight="1">
      <c r="D51592" s="76"/>
      <c r="E51592" s="573"/>
    </row>
    <row r="51593" spans="4:5" ht="15" customHeight="1">
      <c r="D51593" s="76"/>
      <c r="E51593" s="573"/>
    </row>
    <row r="51594" spans="4:5" ht="15" customHeight="1">
      <c r="D51594" s="76"/>
      <c r="E51594" s="573"/>
    </row>
    <row r="51595" spans="4:5" ht="15" customHeight="1">
      <c r="D51595" s="76"/>
      <c r="E51595" s="573"/>
    </row>
    <row r="51596" spans="4:5" ht="15" customHeight="1">
      <c r="D51596" s="76"/>
      <c r="E51596" s="573"/>
    </row>
    <row r="51597" spans="4:5" ht="15" customHeight="1">
      <c r="D51597" s="76"/>
      <c r="E51597" s="573"/>
    </row>
    <row r="51598" spans="4:5" ht="15" customHeight="1">
      <c r="D51598" s="76"/>
      <c r="E51598" s="573"/>
    </row>
    <row r="51599" spans="4:5" ht="15" customHeight="1">
      <c r="D51599" s="76"/>
      <c r="E51599" s="573"/>
    </row>
    <row r="51600" spans="4:5" ht="15" customHeight="1">
      <c r="D51600" s="76"/>
      <c r="E51600" s="573"/>
    </row>
    <row r="51601" spans="4:5" ht="15" customHeight="1">
      <c r="D51601" s="76"/>
      <c r="E51601" s="573"/>
    </row>
    <row r="51602" spans="4:5" ht="15" customHeight="1">
      <c r="D51602" s="76"/>
      <c r="E51602" s="573"/>
    </row>
    <row r="51603" spans="4:5" ht="15" customHeight="1">
      <c r="D51603" s="76"/>
      <c r="E51603" s="573"/>
    </row>
    <row r="51604" spans="4:5" ht="15" customHeight="1">
      <c r="D51604" s="76"/>
      <c r="E51604" s="573"/>
    </row>
    <row r="51605" spans="4:5" ht="15" customHeight="1">
      <c r="D51605" s="76"/>
      <c r="E51605" s="573"/>
    </row>
    <row r="51606" spans="4:5" ht="15" customHeight="1">
      <c r="D51606" s="76"/>
      <c r="E51606" s="573"/>
    </row>
    <row r="51607" spans="4:5" ht="15" customHeight="1">
      <c r="D51607" s="76"/>
      <c r="E51607" s="573"/>
    </row>
    <row r="51608" spans="4:5" ht="15" customHeight="1">
      <c r="D51608" s="76"/>
      <c r="E51608" s="573"/>
    </row>
    <row r="51609" spans="4:5" ht="15" customHeight="1">
      <c r="D51609" s="76"/>
      <c r="E51609" s="573"/>
    </row>
    <row r="51610" spans="4:5" ht="15" customHeight="1">
      <c r="D51610" s="76"/>
      <c r="E51610" s="573"/>
    </row>
    <row r="51611" spans="4:5" ht="15" customHeight="1">
      <c r="D51611" s="76"/>
      <c r="E51611" s="573"/>
    </row>
    <row r="51612" spans="4:5" ht="15" customHeight="1">
      <c r="D51612" s="76"/>
      <c r="E51612" s="573"/>
    </row>
    <row r="51613" spans="4:5" ht="15" customHeight="1">
      <c r="D51613" s="76"/>
      <c r="E51613" s="573"/>
    </row>
    <row r="51614" spans="4:5" ht="15" customHeight="1">
      <c r="D51614" s="76"/>
      <c r="E51614" s="573"/>
    </row>
    <row r="51615" spans="4:5" ht="15" customHeight="1">
      <c r="D51615" s="76"/>
      <c r="E51615" s="573"/>
    </row>
    <row r="51616" spans="4:5" ht="15" customHeight="1">
      <c r="D51616" s="76"/>
      <c r="E51616" s="573"/>
    </row>
    <row r="51617" spans="4:5" ht="15" customHeight="1">
      <c r="D51617" s="76"/>
      <c r="E51617" s="573"/>
    </row>
    <row r="51618" spans="4:5" ht="15" customHeight="1">
      <c r="D51618" s="76"/>
      <c r="E51618" s="573"/>
    </row>
    <row r="51619" spans="4:5" ht="15" customHeight="1">
      <c r="D51619" s="76"/>
      <c r="E51619" s="573"/>
    </row>
    <row r="51620" spans="4:5" ht="15" customHeight="1">
      <c r="D51620" s="76"/>
      <c r="E51620" s="573"/>
    </row>
    <row r="51621" spans="4:5" ht="15" customHeight="1">
      <c r="D51621" s="76"/>
      <c r="E51621" s="573"/>
    </row>
    <row r="51622" spans="4:5" ht="15" customHeight="1">
      <c r="D51622" s="76"/>
      <c r="E51622" s="573"/>
    </row>
    <row r="51623" spans="4:5" ht="15" customHeight="1">
      <c r="D51623" s="76"/>
      <c r="E51623" s="573"/>
    </row>
    <row r="51624" spans="4:5" ht="15" customHeight="1">
      <c r="D51624" s="76"/>
      <c r="E51624" s="573"/>
    </row>
    <row r="51625" spans="4:5" ht="15" customHeight="1">
      <c r="D51625" s="76"/>
      <c r="E51625" s="573"/>
    </row>
    <row r="51626" spans="4:5" ht="15" customHeight="1">
      <c r="D51626" s="76"/>
      <c r="E51626" s="573"/>
    </row>
    <row r="51627" spans="4:5" ht="15" customHeight="1">
      <c r="D51627" s="76"/>
      <c r="E51627" s="573"/>
    </row>
    <row r="51628" spans="4:5" ht="15" customHeight="1">
      <c r="D51628" s="76"/>
      <c r="E51628" s="573"/>
    </row>
    <row r="51629" spans="4:5" ht="15" customHeight="1">
      <c r="D51629" s="76"/>
      <c r="E51629" s="573"/>
    </row>
    <row r="51630" spans="4:5" ht="15" customHeight="1">
      <c r="D51630" s="76"/>
      <c r="E51630" s="573"/>
    </row>
    <row r="51631" spans="4:5" ht="15" customHeight="1">
      <c r="D51631" s="76"/>
      <c r="E51631" s="573"/>
    </row>
    <row r="51632" spans="4:5" ht="15" customHeight="1">
      <c r="D51632" s="76"/>
      <c r="E51632" s="573"/>
    </row>
    <row r="51633" spans="4:5" ht="15" customHeight="1">
      <c r="D51633" s="76"/>
      <c r="E51633" s="573"/>
    </row>
    <row r="51634" spans="4:5" ht="15" customHeight="1">
      <c r="D51634" s="76"/>
      <c r="E51634" s="573"/>
    </row>
    <row r="51635" spans="4:5" ht="15" customHeight="1">
      <c r="D51635" s="76"/>
      <c r="E51635" s="573"/>
    </row>
    <row r="51636" spans="4:5" ht="15" customHeight="1">
      <c r="D51636" s="76"/>
      <c r="E51636" s="573"/>
    </row>
    <row r="51637" spans="4:5" ht="15" customHeight="1">
      <c r="D51637" s="76"/>
      <c r="E51637" s="573"/>
    </row>
    <row r="51638" spans="4:5" ht="15" customHeight="1">
      <c r="D51638" s="76"/>
      <c r="E51638" s="573"/>
    </row>
    <row r="51639" spans="4:5" ht="15" customHeight="1">
      <c r="D51639" s="76"/>
      <c r="E51639" s="573"/>
    </row>
    <row r="51640" spans="4:5" ht="15" customHeight="1">
      <c r="D51640" s="76"/>
      <c r="E51640" s="573"/>
    </row>
    <row r="51641" spans="4:5" ht="15" customHeight="1">
      <c r="D51641" s="76"/>
      <c r="E51641" s="573"/>
    </row>
    <row r="51642" spans="4:5" ht="15" customHeight="1">
      <c r="D51642" s="76"/>
      <c r="E51642" s="573"/>
    </row>
    <row r="51643" spans="4:5" ht="15" customHeight="1">
      <c r="D51643" s="76"/>
      <c r="E51643" s="573"/>
    </row>
    <row r="51644" spans="4:5" ht="15" customHeight="1">
      <c r="D51644" s="76"/>
      <c r="E51644" s="573"/>
    </row>
    <row r="51645" spans="4:5" ht="15" customHeight="1">
      <c r="D51645" s="76"/>
      <c r="E51645" s="573"/>
    </row>
    <row r="51646" spans="4:5" ht="15" customHeight="1">
      <c r="D51646" s="76"/>
      <c r="E51646" s="573"/>
    </row>
    <row r="51647" spans="4:5" ht="15" customHeight="1">
      <c r="D51647" s="76"/>
      <c r="E51647" s="573"/>
    </row>
    <row r="51648" spans="4:5" ht="15" customHeight="1">
      <c r="D51648" s="76"/>
      <c r="E51648" s="573"/>
    </row>
    <row r="51649" spans="4:5" ht="15" customHeight="1">
      <c r="D51649" s="76"/>
      <c r="E51649" s="573"/>
    </row>
    <row r="51650" spans="4:5" ht="15" customHeight="1">
      <c r="D51650" s="76"/>
      <c r="E51650" s="573"/>
    </row>
    <row r="51651" spans="4:5" ht="15" customHeight="1">
      <c r="D51651" s="76"/>
      <c r="E51651" s="573"/>
    </row>
    <row r="51652" spans="4:5" ht="15" customHeight="1">
      <c r="D51652" s="76"/>
      <c r="E51652" s="573"/>
    </row>
    <row r="51653" spans="4:5" ht="15" customHeight="1">
      <c r="D51653" s="76"/>
      <c r="E51653" s="573"/>
    </row>
    <row r="51654" spans="4:5" ht="15" customHeight="1">
      <c r="D51654" s="76"/>
      <c r="E51654" s="573"/>
    </row>
    <row r="51655" spans="4:5" ht="15" customHeight="1">
      <c r="D51655" s="76"/>
      <c r="E51655" s="573"/>
    </row>
    <row r="51656" spans="4:5" ht="15" customHeight="1">
      <c r="D51656" s="76"/>
      <c r="E51656" s="573"/>
    </row>
    <row r="51657" spans="4:5" ht="15" customHeight="1">
      <c r="D51657" s="76"/>
      <c r="E51657" s="573"/>
    </row>
    <row r="51658" spans="4:5" ht="15" customHeight="1">
      <c r="D51658" s="76"/>
      <c r="E51658" s="573"/>
    </row>
    <row r="51659" spans="4:5" ht="15" customHeight="1">
      <c r="D51659" s="76"/>
      <c r="E51659" s="573"/>
    </row>
    <row r="51660" spans="4:5" ht="15" customHeight="1">
      <c r="D51660" s="76"/>
      <c r="E51660" s="573"/>
    </row>
    <row r="51661" spans="4:5" ht="15" customHeight="1">
      <c r="D51661" s="76"/>
      <c r="E51661" s="573"/>
    </row>
    <row r="51662" spans="4:5" ht="15" customHeight="1">
      <c r="D51662" s="76"/>
      <c r="E51662" s="573"/>
    </row>
    <row r="51663" spans="4:5" ht="15" customHeight="1">
      <c r="D51663" s="76"/>
      <c r="E51663" s="573"/>
    </row>
    <row r="51664" spans="4:5" ht="15" customHeight="1">
      <c r="D51664" s="76"/>
      <c r="E51664" s="573"/>
    </row>
    <row r="51665" spans="4:5" ht="15" customHeight="1">
      <c r="D51665" s="76"/>
      <c r="E51665" s="573"/>
    </row>
    <row r="51666" spans="4:5" ht="15" customHeight="1">
      <c r="D51666" s="76"/>
      <c r="E51666" s="573"/>
    </row>
    <row r="51667" spans="4:5" ht="15" customHeight="1">
      <c r="D51667" s="76"/>
      <c r="E51667" s="573"/>
    </row>
    <row r="51668" spans="4:5" ht="15" customHeight="1">
      <c r="D51668" s="76"/>
      <c r="E51668" s="573"/>
    </row>
    <row r="51669" spans="4:5" ht="15" customHeight="1">
      <c r="D51669" s="76"/>
      <c r="E51669" s="573"/>
    </row>
    <row r="51670" spans="4:5" ht="15" customHeight="1">
      <c r="D51670" s="76"/>
      <c r="E51670" s="573"/>
    </row>
    <row r="51671" spans="4:5" ht="15" customHeight="1">
      <c r="D51671" s="76"/>
      <c r="E51671" s="573"/>
    </row>
    <row r="51672" spans="4:5" ht="15" customHeight="1">
      <c r="D51672" s="76"/>
      <c r="E51672" s="573"/>
    </row>
    <row r="51673" spans="4:5" ht="15" customHeight="1">
      <c r="D51673" s="76"/>
      <c r="E51673" s="573"/>
    </row>
    <row r="51674" spans="4:5" ht="15" customHeight="1">
      <c r="D51674" s="76"/>
      <c r="E51674" s="573"/>
    </row>
    <row r="51675" spans="4:5" ht="15" customHeight="1">
      <c r="D51675" s="76"/>
      <c r="E51675" s="573"/>
    </row>
    <row r="51676" spans="4:5" ht="15" customHeight="1">
      <c r="D51676" s="76"/>
      <c r="E51676" s="573"/>
    </row>
    <row r="51677" spans="4:5" ht="15" customHeight="1">
      <c r="D51677" s="76"/>
      <c r="E51677" s="573"/>
    </row>
    <row r="51678" spans="4:5" ht="15" customHeight="1">
      <c r="D51678" s="76"/>
      <c r="E51678" s="573"/>
    </row>
    <row r="51679" spans="4:5" ht="15" customHeight="1">
      <c r="D51679" s="76"/>
      <c r="E51679" s="573"/>
    </row>
    <row r="51680" spans="4:5" ht="15" customHeight="1">
      <c r="D51680" s="76"/>
      <c r="E51680" s="573"/>
    </row>
    <row r="51681" spans="4:5" ht="15" customHeight="1">
      <c r="D51681" s="76"/>
      <c r="E51681" s="573"/>
    </row>
    <row r="51682" spans="4:5" ht="15" customHeight="1">
      <c r="D51682" s="76"/>
      <c r="E51682" s="573"/>
    </row>
    <row r="51683" spans="4:5" ht="15" customHeight="1">
      <c r="D51683" s="76"/>
      <c r="E51683" s="573"/>
    </row>
    <row r="51684" spans="4:5" ht="15" customHeight="1">
      <c r="D51684" s="76"/>
      <c r="E51684" s="573"/>
    </row>
    <row r="51685" spans="4:5" ht="15" customHeight="1">
      <c r="D51685" s="76"/>
      <c r="E51685" s="573"/>
    </row>
    <row r="51686" spans="4:5" ht="15" customHeight="1">
      <c r="D51686" s="76"/>
      <c r="E51686" s="573"/>
    </row>
    <row r="51687" spans="4:5" ht="15" customHeight="1">
      <c r="D51687" s="76"/>
      <c r="E51687" s="573"/>
    </row>
    <row r="51688" spans="4:5" ht="15" customHeight="1">
      <c r="D51688" s="76"/>
      <c r="E51688" s="573"/>
    </row>
    <row r="51689" spans="4:5" ht="15" customHeight="1">
      <c r="D51689" s="76"/>
      <c r="E51689" s="573"/>
    </row>
    <row r="51690" spans="4:5" ht="15" customHeight="1">
      <c r="D51690" s="76"/>
      <c r="E51690" s="573"/>
    </row>
    <row r="51691" spans="4:5" ht="15" customHeight="1">
      <c r="D51691" s="76"/>
      <c r="E51691" s="573"/>
    </row>
    <row r="51692" spans="4:5" ht="15" customHeight="1">
      <c r="D51692" s="76"/>
      <c r="E51692" s="573"/>
    </row>
    <row r="51693" spans="4:5" ht="15" customHeight="1">
      <c r="D51693" s="76"/>
      <c r="E51693" s="573"/>
    </row>
    <row r="51694" spans="4:5" ht="15" customHeight="1">
      <c r="D51694" s="76"/>
      <c r="E51694" s="573"/>
    </row>
    <row r="51695" spans="4:5" ht="15" customHeight="1">
      <c r="D51695" s="76"/>
      <c r="E51695" s="573"/>
    </row>
    <row r="51696" spans="4:5" ht="15" customHeight="1">
      <c r="D51696" s="76"/>
      <c r="E51696" s="573"/>
    </row>
    <row r="51697" spans="4:5" ht="15" customHeight="1">
      <c r="D51697" s="76"/>
      <c r="E51697" s="573"/>
    </row>
    <row r="51698" spans="4:5" ht="15" customHeight="1">
      <c r="D51698" s="76"/>
      <c r="E51698" s="573"/>
    </row>
    <row r="51699" spans="4:5" ht="15" customHeight="1">
      <c r="D51699" s="76"/>
      <c r="E51699" s="573"/>
    </row>
    <row r="51700" spans="4:5" ht="15" customHeight="1">
      <c r="D51700" s="76"/>
      <c r="E51700" s="573"/>
    </row>
    <row r="51701" spans="4:5" ht="15" customHeight="1">
      <c r="D51701" s="76"/>
      <c r="E51701" s="573"/>
    </row>
    <row r="51702" spans="4:5" ht="15" customHeight="1">
      <c r="D51702" s="76"/>
      <c r="E51702" s="573"/>
    </row>
    <row r="51703" spans="4:5" ht="15" customHeight="1">
      <c r="D51703" s="76"/>
      <c r="E51703" s="573"/>
    </row>
    <row r="51704" spans="4:5" ht="15" customHeight="1">
      <c r="D51704" s="76"/>
      <c r="E51704" s="573"/>
    </row>
    <row r="51705" spans="4:5" ht="15" customHeight="1">
      <c r="D51705" s="76"/>
      <c r="E51705" s="573"/>
    </row>
    <row r="51706" spans="4:5" ht="15" customHeight="1">
      <c r="D51706" s="76"/>
      <c r="E51706" s="573"/>
    </row>
    <row r="51707" spans="4:5" ht="15" customHeight="1">
      <c r="D51707" s="76"/>
      <c r="E51707" s="573"/>
    </row>
    <row r="51708" spans="4:5" ht="15" customHeight="1">
      <c r="D51708" s="76"/>
      <c r="E51708" s="573"/>
    </row>
    <row r="51709" spans="4:5" ht="15" customHeight="1">
      <c r="D51709" s="76"/>
      <c r="E51709" s="573"/>
    </row>
    <row r="51710" spans="4:5" ht="15" customHeight="1">
      <c r="D51710" s="76"/>
      <c r="E51710" s="573"/>
    </row>
    <row r="51711" spans="4:5" ht="15" customHeight="1">
      <c r="D51711" s="76"/>
      <c r="E51711" s="573"/>
    </row>
    <row r="51712" spans="4:5" ht="15" customHeight="1">
      <c r="D51712" s="76"/>
      <c r="E51712" s="573"/>
    </row>
    <row r="51713" spans="4:5" ht="15" customHeight="1">
      <c r="D51713" s="76"/>
      <c r="E51713" s="573"/>
    </row>
    <row r="51714" spans="4:5" ht="15" customHeight="1">
      <c r="D51714" s="76"/>
      <c r="E51714" s="573"/>
    </row>
    <row r="51715" spans="4:5" ht="15" customHeight="1">
      <c r="D51715" s="76"/>
      <c r="E51715" s="573"/>
    </row>
    <row r="51716" spans="4:5" ht="15" customHeight="1">
      <c r="D51716" s="76"/>
      <c r="E51716" s="573"/>
    </row>
    <row r="51717" spans="4:5" ht="15" customHeight="1">
      <c r="D51717" s="76"/>
      <c r="E51717" s="573"/>
    </row>
    <row r="51718" spans="4:5" ht="15" customHeight="1">
      <c r="D51718" s="76"/>
      <c r="E51718" s="573"/>
    </row>
    <row r="51719" spans="4:5" ht="15" customHeight="1">
      <c r="D51719" s="76"/>
      <c r="E51719" s="573"/>
    </row>
    <row r="51720" spans="4:5" ht="15" customHeight="1">
      <c r="D51720" s="76"/>
      <c r="E51720" s="573"/>
    </row>
    <row r="51721" spans="4:5" ht="15" customHeight="1">
      <c r="D51721" s="76"/>
      <c r="E51721" s="573"/>
    </row>
    <row r="51722" spans="4:5" ht="15" customHeight="1">
      <c r="D51722" s="76"/>
      <c r="E51722" s="573"/>
    </row>
    <row r="51723" spans="4:5" ht="15" customHeight="1">
      <c r="D51723" s="76"/>
      <c r="E51723" s="573"/>
    </row>
    <row r="51724" spans="4:5" ht="15" customHeight="1">
      <c r="D51724" s="76"/>
      <c r="E51724" s="573"/>
    </row>
    <row r="51725" spans="4:5" ht="15" customHeight="1">
      <c r="D51725" s="76"/>
      <c r="E51725" s="573"/>
    </row>
    <row r="51726" spans="4:5" ht="15" customHeight="1">
      <c r="D51726" s="76"/>
      <c r="E51726" s="573"/>
    </row>
    <row r="51727" spans="4:5" ht="15" customHeight="1">
      <c r="D51727" s="76"/>
      <c r="E51727" s="573"/>
    </row>
    <row r="51728" spans="4:5" ht="15" customHeight="1">
      <c r="D51728" s="76"/>
      <c r="E51728" s="573"/>
    </row>
    <row r="51729" spans="4:5" ht="15" customHeight="1">
      <c r="D51729" s="76"/>
      <c r="E51729" s="573"/>
    </row>
    <row r="51730" spans="4:5" ht="15" customHeight="1">
      <c r="D51730" s="76"/>
      <c r="E51730" s="573"/>
    </row>
    <row r="51731" spans="4:5" ht="15" customHeight="1">
      <c r="D51731" s="76"/>
      <c r="E51731" s="573"/>
    </row>
    <row r="51732" spans="4:5" ht="15" customHeight="1">
      <c r="D51732" s="76"/>
      <c r="E51732" s="573"/>
    </row>
    <row r="51733" spans="4:5" ht="15" customHeight="1">
      <c r="D51733" s="76"/>
      <c r="E51733" s="573"/>
    </row>
    <row r="51734" spans="4:5" ht="15" customHeight="1">
      <c r="D51734" s="76"/>
      <c r="E51734" s="573"/>
    </row>
    <row r="51735" spans="4:5" ht="15" customHeight="1">
      <c r="D51735" s="76"/>
      <c r="E51735" s="573"/>
    </row>
    <row r="51736" spans="4:5" ht="15" customHeight="1">
      <c r="D51736" s="76"/>
      <c r="E51736" s="573"/>
    </row>
    <row r="51737" spans="4:5" ht="15" customHeight="1">
      <c r="D51737" s="76"/>
      <c r="E51737" s="573"/>
    </row>
    <row r="51738" spans="4:5" ht="15" customHeight="1">
      <c r="D51738" s="76"/>
      <c r="E51738" s="573"/>
    </row>
    <row r="51739" spans="4:5" ht="15" customHeight="1">
      <c r="D51739" s="76"/>
      <c r="E51739" s="573"/>
    </row>
    <row r="51740" spans="4:5" ht="15" customHeight="1">
      <c r="D51740" s="76"/>
      <c r="E51740" s="573"/>
    </row>
    <row r="51741" spans="4:5" ht="15" customHeight="1">
      <c r="D51741" s="76"/>
      <c r="E51741" s="573"/>
    </row>
    <row r="51742" spans="4:5" ht="15" customHeight="1">
      <c r="D51742" s="76"/>
      <c r="E51742" s="573"/>
    </row>
    <row r="51743" spans="4:5" ht="15" customHeight="1">
      <c r="D51743" s="76"/>
      <c r="E51743" s="573"/>
    </row>
    <row r="51744" spans="4:5" ht="15" customHeight="1">
      <c r="D51744" s="76"/>
      <c r="E51744" s="573"/>
    </row>
    <row r="51745" spans="4:5" ht="15" customHeight="1">
      <c r="D51745" s="76"/>
      <c r="E51745" s="573"/>
    </row>
    <row r="51746" spans="4:5" ht="15" customHeight="1">
      <c r="D51746" s="76"/>
      <c r="E51746" s="573"/>
    </row>
    <row r="51747" spans="4:5" ht="15" customHeight="1">
      <c r="D51747" s="76"/>
      <c r="E51747" s="573"/>
    </row>
    <row r="51748" spans="4:5" ht="15" customHeight="1">
      <c r="D51748" s="76"/>
      <c r="E51748" s="573"/>
    </row>
    <row r="51749" spans="4:5" ht="15" customHeight="1">
      <c r="D51749" s="76"/>
      <c r="E51749" s="573"/>
    </row>
    <row r="51750" spans="4:5" ht="15" customHeight="1">
      <c r="D51750" s="76"/>
      <c r="E51750" s="573"/>
    </row>
    <row r="51751" spans="4:5" ht="15" customHeight="1">
      <c r="D51751" s="76"/>
      <c r="E51751" s="573"/>
    </row>
    <row r="51752" spans="4:5" ht="15" customHeight="1">
      <c r="D51752" s="76"/>
      <c r="E51752" s="573"/>
    </row>
    <row r="51753" spans="4:5" ht="15" customHeight="1">
      <c r="D51753" s="76"/>
      <c r="E51753" s="573"/>
    </row>
    <row r="51754" spans="4:5" ht="15" customHeight="1">
      <c r="D51754" s="76"/>
      <c r="E51754" s="573"/>
    </row>
    <row r="51755" spans="4:5" ht="15" customHeight="1">
      <c r="D51755" s="76"/>
      <c r="E51755" s="573"/>
    </row>
    <row r="51756" spans="4:5" ht="15" customHeight="1">
      <c r="D51756" s="76"/>
      <c r="E51756" s="573"/>
    </row>
    <row r="51757" spans="4:5" ht="15" customHeight="1">
      <c r="D51757" s="76"/>
      <c r="E51757" s="573"/>
    </row>
    <row r="51758" spans="4:5" ht="15" customHeight="1">
      <c r="D51758" s="76"/>
      <c r="E51758" s="573"/>
    </row>
    <row r="51759" spans="4:5" ht="15" customHeight="1">
      <c r="D51759" s="76"/>
      <c r="E51759" s="573"/>
    </row>
    <row r="51760" spans="4:5" ht="15" customHeight="1">
      <c r="D51760" s="76"/>
      <c r="E51760" s="573"/>
    </row>
    <row r="51761" spans="4:5" ht="15" customHeight="1">
      <c r="D51761" s="76"/>
      <c r="E51761" s="573"/>
    </row>
    <row r="51762" spans="4:5" ht="15" customHeight="1">
      <c r="D51762" s="76"/>
      <c r="E51762" s="573"/>
    </row>
    <row r="51763" spans="4:5" ht="15" customHeight="1">
      <c r="D51763" s="76"/>
      <c r="E51763" s="573"/>
    </row>
    <row r="51764" spans="4:5" ht="15" customHeight="1">
      <c r="D51764" s="76"/>
      <c r="E51764" s="573"/>
    </row>
    <row r="51765" spans="4:5" ht="15" customHeight="1">
      <c r="D51765" s="76"/>
      <c r="E51765" s="573"/>
    </row>
    <row r="51766" spans="4:5" ht="15" customHeight="1">
      <c r="D51766" s="76"/>
      <c r="E51766" s="573"/>
    </row>
    <row r="51767" spans="4:5" ht="15" customHeight="1">
      <c r="D51767" s="76"/>
      <c r="E51767" s="573"/>
    </row>
    <row r="51768" spans="4:5" ht="15" customHeight="1">
      <c r="D51768" s="76"/>
      <c r="E51768" s="573"/>
    </row>
    <row r="51769" spans="4:5" ht="15" customHeight="1">
      <c r="D51769" s="76"/>
      <c r="E51769" s="573"/>
    </row>
    <row r="51770" spans="4:5" ht="15" customHeight="1">
      <c r="D51770" s="76"/>
      <c r="E51770" s="573"/>
    </row>
    <row r="51771" spans="4:5" ht="15" customHeight="1">
      <c r="D51771" s="76"/>
      <c r="E51771" s="573"/>
    </row>
    <row r="51772" spans="4:5" ht="15" customHeight="1">
      <c r="D51772" s="76"/>
      <c r="E51772" s="573"/>
    </row>
    <row r="51773" spans="4:5" ht="15" customHeight="1">
      <c r="D51773" s="76"/>
      <c r="E51773" s="573"/>
    </row>
    <row r="51774" spans="4:5" ht="15" customHeight="1">
      <c r="D51774" s="76"/>
      <c r="E51774" s="573"/>
    </row>
    <row r="51775" spans="4:5" ht="15" customHeight="1">
      <c r="D51775" s="76"/>
      <c r="E51775" s="573"/>
    </row>
    <row r="51776" spans="4:5" ht="15" customHeight="1">
      <c r="D51776" s="76"/>
      <c r="E51776" s="573"/>
    </row>
    <row r="51777" spans="4:5" ht="15" customHeight="1">
      <c r="D51777" s="76"/>
      <c r="E51777" s="573"/>
    </row>
    <row r="51778" spans="4:5" ht="15" customHeight="1">
      <c r="D51778" s="76"/>
      <c r="E51778" s="573"/>
    </row>
    <row r="51779" spans="4:5" ht="15" customHeight="1">
      <c r="D51779" s="76"/>
      <c r="E51779" s="573"/>
    </row>
    <row r="51780" spans="4:5" ht="15" customHeight="1">
      <c r="D51780" s="76"/>
      <c r="E51780" s="573"/>
    </row>
    <row r="51781" spans="4:5" ht="15" customHeight="1">
      <c r="D51781" s="76"/>
      <c r="E51781" s="573"/>
    </row>
    <row r="51782" spans="4:5" ht="15" customHeight="1">
      <c r="D51782" s="76"/>
      <c r="E51782" s="573"/>
    </row>
    <row r="51783" spans="4:5" ht="15" customHeight="1">
      <c r="D51783" s="76"/>
      <c r="E51783" s="573"/>
    </row>
    <row r="51784" spans="4:5" ht="15" customHeight="1">
      <c r="D51784" s="76"/>
      <c r="E51784" s="573"/>
    </row>
    <row r="51785" spans="4:5" ht="15" customHeight="1">
      <c r="D51785" s="76"/>
      <c r="E51785" s="573"/>
    </row>
    <row r="51786" spans="4:5" ht="15" customHeight="1">
      <c r="D51786" s="76"/>
      <c r="E51786" s="573"/>
    </row>
    <row r="51787" spans="4:5" ht="15" customHeight="1">
      <c r="D51787" s="76"/>
      <c r="E51787" s="573"/>
    </row>
    <row r="51788" spans="4:5" ht="15" customHeight="1">
      <c r="D51788" s="76"/>
      <c r="E51788" s="573"/>
    </row>
    <row r="51789" spans="4:5" ht="15" customHeight="1">
      <c r="D51789" s="76"/>
      <c r="E51789" s="573"/>
    </row>
    <row r="51790" spans="4:5" ht="15" customHeight="1">
      <c r="D51790" s="76"/>
      <c r="E51790" s="573"/>
    </row>
    <row r="51791" spans="4:5" ht="15" customHeight="1">
      <c r="D51791" s="76"/>
      <c r="E51791" s="573"/>
    </row>
    <row r="51792" spans="4:5" ht="15" customHeight="1">
      <c r="D51792" s="76"/>
      <c r="E51792" s="573"/>
    </row>
    <row r="51793" spans="4:5" ht="15" customHeight="1">
      <c r="D51793" s="76"/>
      <c r="E51793" s="573"/>
    </row>
    <row r="51794" spans="4:5" ht="15" customHeight="1">
      <c r="D51794" s="76"/>
      <c r="E51794" s="573"/>
    </row>
    <row r="51795" spans="4:5" ht="15" customHeight="1">
      <c r="D51795" s="76"/>
      <c r="E51795" s="573"/>
    </row>
    <row r="51796" spans="4:5" ht="15" customHeight="1">
      <c r="D51796" s="76"/>
      <c r="E51796" s="573"/>
    </row>
    <row r="51797" spans="4:5" ht="15" customHeight="1">
      <c r="D51797" s="76"/>
      <c r="E51797" s="573"/>
    </row>
    <row r="51798" spans="4:5" ht="15" customHeight="1">
      <c r="D51798" s="76"/>
      <c r="E51798" s="573"/>
    </row>
    <row r="51799" spans="4:5" ht="15" customHeight="1">
      <c r="D51799" s="76"/>
      <c r="E51799" s="573"/>
    </row>
    <row r="51800" spans="4:5" ht="15" customHeight="1">
      <c r="D51800" s="76"/>
      <c r="E51800" s="573"/>
    </row>
    <row r="51801" spans="4:5" ht="15" customHeight="1">
      <c r="D51801" s="76"/>
      <c r="E51801" s="573"/>
    </row>
    <row r="51802" spans="4:5" ht="15" customHeight="1">
      <c r="D51802" s="76"/>
      <c r="E51802" s="573"/>
    </row>
    <row r="51803" spans="4:5" ht="15" customHeight="1">
      <c r="D51803" s="76"/>
      <c r="E51803" s="573"/>
    </row>
    <row r="51804" spans="4:5" ht="15" customHeight="1">
      <c r="D51804" s="76"/>
      <c r="E51804" s="573"/>
    </row>
    <row r="51805" spans="4:5" ht="15" customHeight="1">
      <c r="D51805" s="76"/>
      <c r="E51805" s="573"/>
    </row>
    <row r="51806" spans="4:5" ht="15" customHeight="1">
      <c r="D51806" s="76"/>
      <c r="E51806" s="573"/>
    </row>
    <row r="51807" spans="4:5" ht="15" customHeight="1">
      <c r="D51807" s="76"/>
      <c r="E51807" s="573"/>
    </row>
    <row r="51808" spans="4:5" ht="15" customHeight="1">
      <c r="D51808" s="76"/>
      <c r="E51808" s="573"/>
    </row>
    <row r="51809" spans="4:5" ht="15" customHeight="1">
      <c r="D51809" s="76"/>
      <c r="E51809" s="573"/>
    </row>
    <row r="51810" spans="4:5" ht="15" customHeight="1">
      <c r="D51810" s="76"/>
      <c r="E51810" s="573"/>
    </row>
    <row r="51811" spans="4:5" ht="15" customHeight="1">
      <c r="D51811" s="76"/>
      <c r="E51811" s="573"/>
    </row>
    <row r="51812" spans="4:5" ht="15" customHeight="1">
      <c r="D51812" s="76"/>
      <c r="E51812" s="573"/>
    </row>
    <row r="51813" spans="4:5" ht="15" customHeight="1">
      <c r="D51813" s="76"/>
      <c r="E51813" s="573"/>
    </row>
    <row r="51814" spans="4:5" ht="15" customHeight="1">
      <c r="D51814" s="76"/>
      <c r="E51814" s="573"/>
    </row>
    <row r="51815" spans="4:5" ht="15" customHeight="1">
      <c r="D51815" s="76"/>
      <c r="E51815" s="573"/>
    </row>
    <row r="51816" spans="4:5" ht="15" customHeight="1">
      <c r="D51816" s="76"/>
      <c r="E51816" s="573"/>
    </row>
    <row r="51817" spans="4:5" ht="15" customHeight="1">
      <c r="D51817" s="76"/>
      <c r="E51817" s="573"/>
    </row>
    <row r="51818" spans="4:5" ht="15" customHeight="1">
      <c r="D51818" s="76"/>
      <c r="E51818" s="573"/>
    </row>
    <row r="51819" spans="4:5" ht="15" customHeight="1">
      <c r="D51819" s="76"/>
      <c r="E51819" s="573"/>
    </row>
    <row r="51820" spans="4:5" ht="15" customHeight="1">
      <c r="D51820" s="76"/>
      <c r="E51820" s="573"/>
    </row>
    <row r="51821" spans="4:5" ht="15" customHeight="1">
      <c r="D51821" s="76"/>
      <c r="E51821" s="573"/>
    </row>
    <row r="51822" spans="4:5" ht="15" customHeight="1">
      <c r="D51822" s="76"/>
      <c r="E51822" s="573"/>
    </row>
    <row r="51823" spans="4:5" ht="15" customHeight="1">
      <c r="D51823" s="76"/>
      <c r="E51823" s="573"/>
    </row>
    <row r="51824" spans="4:5" ht="15" customHeight="1">
      <c r="D51824" s="76"/>
      <c r="E51824" s="573"/>
    </row>
    <row r="51825" spans="4:5" ht="15" customHeight="1">
      <c r="D51825" s="76"/>
      <c r="E51825" s="573"/>
    </row>
    <row r="51826" spans="4:5" ht="15" customHeight="1">
      <c r="D51826" s="76"/>
      <c r="E51826" s="573"/>
    </row>
    <row r="51827" spans="4:5" ht="15" customHeight="1">
      <c r="D51827" s="76"/>
      <c r="E51827" s="573"/>
    </row>
    <row r="51828" spans="4:5" ht="15" customHeight="1">
      <c r="D51828" s="76"/>
      <c r="E51828" s="573"/>
    </row>
    <row r="51829" spans="4:5" ht="15" customHeight="1">
      <c r="D51829" s="76"/>
      <c r="E51829" s="573"/>
    </row>
    <row r="51830" spans="4:5" ht="15" customHeight="1">
      <c r="D51830" s="76"/>
      <c r="E51830" s="573"/>
    </row>
    <row r="51831" spans="4:5" ht="15" customHeight="1">
      <c r="D51831" s="76"/>
      <c r="E51831" s="573"/>
    </row>
    <row r="51832" spans="4:5" ht="15" customHeight="1">
      <c r="D51832" s="76"/>
      <c r="E51832" s="573"/>
    </row>
    <row r="51833" spans="4:5" ht="15" customHeight="1">
      <c r="D51833" s="76"/>
      <c r="E51833" s="573"/>
    </row>
    <row r="51834" spans="4:5" ht="15" customHeight="1">
      <c r="D51834" s="76"/>
      <c r="E51834" s="573"/>
    </row>
    <row r="51835" spans="4:5" ht="15" customHeight="1">
      <c r="D51835" s="76"/>
      <c r="E51835" s="573"/>
    </row>
    <row r="51836" spans="4:5" ht="15" customHeight="1">
      <c r="D51836" s="76"/>
      <c r="E51836" s="573"/>
    </row>
    <row r="51837" spans="4:5" ht="15" customHeight="1">
      <c r="D51837" s="76"/>
      <c r="E51837" s="573"/>
    </row>
    <row r="51838" spans="4:5" ht="15" customHeight="1">
      <c r="D51838" s="76"/>
      <c r="E51838" s="573"/>
    </row>
    <row r="51839" spans="4:5" ht="15" customHeight="1">
      <c r="D51839" s="76"/>
      <c r="E51839" s="573"/>
    </row>
    <row r="51840" spans="4:5" ht="15" customHeight="1">
      <c r="D51840" s="76"/>
      <c r="E51840" s="573"/>
    </row>
    <row r="51841" spans="4:5" ht="15" customHeight="1">
      <c r="D51841" s="76"/>
      <c r="E51841" s="573"/>
    </row>
    <row r="51842" spans="4:5" ht="15" customHeight="1">
      <c r="D51842" s="76"/>
      <c r="E51842" s="573"/>
    </row>
    <row r="51843" spans="4:5" ht="15" customHeight="1">
      <c r="D51843" s="76"/>
      <c r="E51843" s="573"/>
    </row>
    <row r="51844" spans="4:5" ht="15" customHeight="1">
      <c r="D51844" s="76"/>
      <c r="E51844" s="573"/>
    </row>
    <row r="51845" spans="4:5" ht="15" customHeight="1">
      <c r="D51845" s="76"/>
      <c r="E51845" s="573"/>
    </row>
    <row r="51846" spans="4:5" ht="15" customHeight="1">
      <c r="D51846" s="76"/>
      <c r="E51846" s="573"/>
    </row>
    <row r="51847" spans="4:5" ht="15" customHeight="1">
      <c r="D51847" s="76"/>
      <c r="E51847" s="573"/>
    </row>
    <row r="51848" spans="4:5" ht="15" customHeight="1">
      <c r="D51848" s="76"/>
      <c r="E51848" s="573"/>
    </row>
    <row r="51849" spans="4:5" ht="15" customHeight="1">
      <c r="D51849" s="76"/>
      <c r="E51849" s="573"/>
    </row>
    <row r="51850" spans="4:5" ht="15" customHeight="1">
      <c r="D51850" s="76"/>
      <c r="E51850" s="573"/>
    </row>
    <row r="51851" spans="4:5" ht="15" customHeight="1">
      <c r="D51851" s="76"/>
      <c r="E51851" s="573"/>
    </row>
    <row r="51852" spans="4:5" ht="15" customHeight="1">
      <c r="D51852" s="76"/>
      <c r="E51852" s="573"/>
    </row>
    <row r="51853" spans="4:5" ht="15" customHeight="1">
      <c r="D51853" s="76"/>
      <c r="E51853" s="573"/>
    </row>
    <row r="51854" spans="4:5" ht="15" customHeight="1">
      <c r="D51854" s="76"/>
      <c r="E51854" s="573"/>
    </row>
    <row r="51855" spans="4:5" ht="15" customHeight="1">
      <c r="D51855" s="76"/>
      <c r="E51855" s="573"/>
    </row>
    <row r="51856" spans="4:5" ht="15" customHeight="1">
      <c r="D51856" s="76"/>
      <c r="E51856" s="573"/>
    </row>
    <row r="51857" spans="4:5" ht="15" customHeight="1">
      <c r="D51857" s="76"/>
      <c r="E51857" s="573"/>
    </row>
    <row r="51858" spans="4:5" ht="15" customHeight="1">
      <c r="D51858" s="76"/>
      <c r="E51858" s="573"/>
    </row>
    <row r="51859" spans="4:5" ht="15" customHeight="1">
      <c r="D51859" s="76"/>
      <c r="E51859" s="573"/>
    </row>
    <row r="51860" spans="4:5" ht="15" customHeight="1">
      <c r="D51860" s="76"/>
      <c r="E51860" s="573"/>
    </row>
    <row r="51861" spans="4:5" ht="15" customHeight="1">
      <c r="D51861" s="76"/>
      <c r="E51861" s="573"/>
    </row>
    <row r="51862" spans="4:5" ht="15" customHeight="1">
      <c r="D51862" s="76"/>
      <c r="E51862" s="573"/>
    </row>
    <row r="51863" spans="4:5" ht="15" customHeight="1">
      <c r="D51863" s="76"/>
      <c r="E51863" s="573"/>
    </row>
    <row r="51864" spans="4:5" ht="15" customHeight="1">
      <c r="D51864" s="76"/>
      <c r="E51864" s="573"/>
    </row>
    <row r="51865" spans="4:5" ht="15" customHeight="1">
      <c r="D51865" s="76"/>
      <c r="E51865" s="573"/>
    </row>
    <row r="51866" spans="4:5" ht="15" customHeight="1">
      <c r="D51866" s="76"/>
      <c r="E51866" s="573"/>
    </row>
    <row r="51867" spans="4:5" ht="15" customHeight="1">
      <c r="D51867" s="76"/>
      <c r="E51867" s="573"/>
    </row>
    <row r="51868" spans="4:5" ht="15" customHeight="1">
      <c r="D51868" s="76"/>
      <c r="E51868" s="573"/>
    </row>
    <row r="51869" spans="4:5" ht="15" customHeight="1">
      <c r="D51869" s="76"/>
      <c r="E51869" s="573"/>
    </row>
    <row r="51870" spans="4:5" ht="15" customHeight="1">
      <c r="D51870" s="76"/>
      <c r="E51870" s="573"/>
    </row>
    <row r="51871" spans="4:5" ht="15" customHeight="1">
      <c r="D51871" s="76"/>
      <c r="E51871" s="573"/>
    </row>
    <row r="51872" spans="4:5" ht="15" customHeight="1">
      <c r="D51872" s="76"/>
      <c r="E51872" s="573"/>
    </row>
    <row r="51873" spans="4:5" ht="15" customHeight="1">
      <c r="D51873" s="76"/>
      <c r="E51873" s="573"/>
    </row>
    <row r="51874" spans="4:5" ht="15" customHeight="1">
      <c r="D51874" s="76"/>
      <c r="E51874" s="573"/>
    </row>
    <row r="51875" spans="4:5" ht="15" customHeight="1">
      <c r="D51875" s="76"/>
      <c r="E51875" s="573"/>
    </row>
    <row r="51876" spans="4:5" ht="15" customHeight="1">
      <c r="D51876" s="76"/>
      <c r="E51876" s="573"/>
    </row>
    <row r="51877" spans="4:5" ht="15" customHeight="1">
      <c r="D51877" s="76"/>
      <c r="E51877" s="573"/>
    </row>
    <row r="51878" spans="4:5" ht="15" customHeight="1">
      <c r="D51878" s="76"/>
      <c r="E51878" s="573"/>
    </row>
    <row r="51879" spans="4:5" ht="15" customHeight="1">
      <c r="D51879" s="76"/>
      <c r="E51879" s="573"/>
    </row>
    <row r="51880" spans="4:5" ht="15" customHeight="1">
      <c r="D51880" s="76"/>
      <c r="E51880" s="573"/>
    </row>
    <row r="51881" spans="4:5" ht="15" customHeight="1">
      <c r="D51881" s="76"/>
      <c r="E51881" s="573"/>
    </row>
    <row r="51882" spans="4:5" ht="15" customHeight="1">
      <c r="D51882" s="76"/>
      <c r="E51882" s="573"/>
    </row>
    <row r="51883" spans="4:5" ht="15" customHeight="1">
      <c r="D51883" s="76"/>
      <c r="E51883" s="573"/>
    </row>
    <row r="51884" spans="4:5" ht="15" customHeight="1">
      <c r="D51884" s="76"/>
      <c r="E51884" s="573"/>
    </row>
    <row r="51885" spans="4:5" ht="15" customHeight="1">
      <c r="D51885" s="76"/>
      <c r="E51885" s="573"/>
    </row>
    <row r="51886" spans="4:5" ht="15" customHeight="1">
      <c r="D51886" s="76"/>
      <c r="E51886" s="573"/>
    </row>
    <row r="51887" spans="4:5" ht="15" customHeight="1">
      <c r="D51887" s="76"/>
      <c r="E51887" s="573"/>
    </row>
    <row r="51888" spans="4:5" ht="15" customHeight="1">
      <c r="D51888" s="76"/>
      <c r="E51888" s="573"/>
    </row>
    <row r="51889" spans="4:5" ht="15" customHeight="1">
      <c r="D51889" s="76"/>
      <c r="E51889" s="573"/>
    </row>
    <row r="51890" spans="4:5" ht="15" customHeight="1">
      <c r="D51890" s="76"/>
      <c r="E51890" s="573"/>
    </row>
    <row r="51891" spans="4:5" ht="15" customHeight="1">
      <c r="D51891" s="76"/>
      <c r="E51891" s="573"/>
    </row>
    <row r="51892" spans="4:5" ht="15" customHeight="1">
      <c r="D51892" s="76"/>
      <c r="E51892" s="573"/>
    </row>
    <row r="51893" spans="4:5" ht="15" customHeight="1">
      <c r="D51893" s="76"/>
      <c r="E51893" s="573"/>
    </row>
    <row r="51894" spans="4:5" ht="15" customHeight="1">
      <c r="D51894" s="76"/>
      <c r="E51894" s="573"/>
    </row>
    <row r="51895" spans="4:5" ht="15" customHeight="1">
      <c r="D51895" s="76"/>
      <c r="E51895" s="573"/>
    </row>
    <row r="51896" spans="4:5" ht="15" customHeight="1">
      <c r="D51896" s="76"/>
      <c r="E51896" s="573"/>
    </row>
    <row r="51897" spans="4:5" ht="15" customHeight="1">
      <c r="D51897" s="76"/>
      <c r="E51897" s="573"/>
    </row>
    <row r="51898" spans="4:5" ht="15" customHeight="1">
      <c r="D51898" s="76"/>
      <c r="E51898" s="573"/>
    </row>
    <row r="51899" spans="4:5" ht="15" customHeight="1">
      <c r="D51899" s="76"/>
      <c r="E51899" s="573"/>
    </row>
    <row r="51900" spans="4:5" ht="15" customHeight="1">
      <c r="D51900" s="76"/>
      <c r="E51900" s="573"/>
    </row>
    <row r="51901" spans="4:5" ht="15" customHeight="1">
      <c r="D51901" s="76"/>
      <c r="E51901" s="573"/>
    </row>
    <row r="51902" spans="4:5" ht="15" customHeight="1">
      <c r="D51902" s="76"/>
      <c r="E51902" s="573"/>
    </row>
    <row r="51903" spans="4:5" ht="15" customHeight="1">
      <c r="D51903" s="76"/>
      <c r="E51903" s="573"/>
    </row>
    <row r="51904" spans="4:5" ht="15" customHeight="1">
      <c r="D51904" s="76"/>
      <c r="E51904" s="573"/>
    </row>
    <row r="51905" spans="4:5" ht="15" customHeight="1">
      <c r="D51905" s="76"/>
      <c r="E51905" s="573"/>
    </row>
    <row r="51906" spans="4:5" ht="15" customHeight="1">
      <c r="D51906" s="76"/>
      <c r="E51906" s="573"/>
    </row>
    <row r="51907" spans="4:5" ht="15" customHeight="1">
      <c r="D51907" s="76"/>
      <c r="E51907" s="573"/>
    </row>
    <row r="51908" spans="4:5" ht="15" customHeight="1">
      <c r="D51908" s="76"/>
      <c r="E51908" s="573"/>
    </row>
    <row r="51909" spans="4:5" ht="15" customHeight="1">
      <c r="D51909" s="76"/>
      <c r="E51909" s="573"/>
    </row>
    <row r="51910" spans="4:5" ht="15" customHeight="1">
      <c r="D51910" s="76"/>
      <c r="E51910" s="573"/>
    </row>
    <row r="51911" spans="4:5" ht="15" customHeight="1">
      <c r="D51911" s="76"/>
      <c r="E51911" s="573"/>
    </row>
    <row r="51912" spans="4:5" ht="15" customHeight="1">
      <c r="D51912" s="76"/>
      <c r="E51912" s="573"/>
    </row>
    <row r="51913" spans="4:5" ht="15" customHeight="1">
      <c r="D51913" s="76"/>
      <c r="E51913" s="573"/>
    </row>
    <row r="51914" spans="4:5" ht="15" customHeight="1">
      <c r="D51914" s="76"/>
      <c r="E51914" s="573"/>
    </row>
    <row r="51915" spans="4:5" ht="15" customHeight="1">
      <c r="D51915" s="76"/>
      <c r="E51915" s="573"/>
    </row>
    <row r="51916" spans="4:5" ht="15" customHeight="1">
      <c r="D51916" s="76"/>
      <c r="E51916" s="573"/>
    </row>
    <row r="51917" spans="4:5" ht="15" customHeight="1">
      <c r="D51917" s="76"/>
      <c r="E51917" s="573"/>
    </row>
    <row r="51918" spans="4:5" ht="15" customHeight="1">
      <c r="D51918" s="76"/>
      <c r="E51918" s="573"/>
    </row>
    <row r="51919" spans="4:5" ht="15" customHeight="1">
      <c r="D51919" s="76"/>
      <c r="E51919" s="573"/>
    </row>
    <row r="51920" spans="4:5" ht="15" customHeight="1">
      <c r="D51920" s="76"/>
      <c r="E51920" s="573"/>
    </row>
    <row r="51921" spans="4:5" ht="15" customHeight="1">
      <c r="D51921" s="76"/>
      <c r="E51921" s="573"/>
    </row>
    <row r="51922" spans="4:5" ht="15" customHeight="1">
      <c r="D51922" s="76"/>
      <c r="E51922" s="573"/>
    </row>
    <row r="51923" spans="4:5" ht="15" customHeight="1">
      <c r="D51923" s="76"/>
      <c r="E51923" s="573"/>
    </row>
    <row r="51924" spans="4:5" ht="15" customHeight="1">
      <c r="D51924" s="76"/>
      <c r="E51924" s="573"/>
    </row>
    <row r="51925" spans="4:5" ht="15" customHeight="1">
      <c r="D51925" s="76"/>
      <c r="E51925" s="573"/>
    </row>
    <row r="51926" spans="4:5" ht="15" customHeight="1">
      <c r="D51926" s="76"/>
      <c r="E51926" s="573"/>
    </row>
    <row r="51927" spans="4:5" ht="15" customHeight="1">
      <c r="D51927" s="76"/>
      <c r="E51927" s="573"/>
    </row>
    <row r="51928" spans="4:5" ht="15" customHeight="1">
      <c r="D51928" s="76"/>
      <c r="E51928" s="573"/>
    </row>
    <row r="51929" spans="4:5" ht="15" customHeight="1">
      <c r="D51929" s="76"/>
      <c r="E51929" s="573"/>
    </row>
    <row r="51930" spans="4:5" ht="15" customHeight="1">
      <c r="D51930" s="76"/>
      <c r="E51930" s="573"/>
    </row>
    <row r="51931" spans="4:5" ht="15" customHeight="1">
      <c r="D51931" s="76"/>
      <c r="E51931" s="573"/>
    </row>
    <row r="51932" spans="4:5" ht="15" customHeight="1">
      <c r="D51932" s="76"/>
      <c r="E51932" s="573"/>
    </row>
    <row r="51933" spans="4:5" ht="15" customHeight="1">
      <c r="D51933" s="76"/>
      <c r="E51933" s="573"/>
    </row>
    <row r="51934" spans="4:5" ht="15" customHeight="1">
      <c r="D51934" s="76"/>
      <c r="E51934" s="573"/>
    </row>
    <row r="51935" spans="4:5" ht="15" customHeight="1">
      <c r="D51935" s="76"/>
      <c r="E51935" s="573"/>
    </row>
    <row r="51936" spans="4:5" ht="15" customHeight="1">
      <c r="D51936" s="76"/>
      <c r="E51936" s="573"/>
    </row>
    <row r="51937" spans="4:5" ht="15" customHeight="1">
      <c r="D51937" s="76"/>
      <c r="E51937" s="573"/>
    </row>
    <row r="51938" spans="4:5" ht="15" customHeight="1">
      <c r="D51938" s="76"/>
      <c r="E51938" s="573"/>
    </row>
    <row r="51939" spans="4:5" ht="15" customHeight="1">
      <c r="D51939" s="76"/>
      <c r="E51939" s="573"/>
    </row>
    <row r="51940" spans="4:5" ht="15" customHeight="1">
      <c r="D51940" s="76"/>
      <c r="E51940" s="573"/>
    </row>
    <row r="51941" spans="4:5" ht="15" customHeight="1">
      <c r="D51941" s="76"/>
      <c r="E51941" s="573"/>
    </row>
    <row r="51942" spans="4:5" ht="15" customHeight="1">
      <c r="D51942" s="76"/>
      <c r="E51942" s="573"/>
    </row>
    <row r="51943" spans="4:5" ht="15" customHeight="1">
      <c r="D51943" s="76"/>
      <c r="E51943" s="573"/>
    </row>
    <row r="51944" spans="4:5" ht="15" customHeight="1">
      <c r="D51944" s="76"/>
      <c r="E51944" s="573"/>
    </row>
    <row r="51945" spans="4:5" ht="15" customHeight="1">
      <c r="D51945" s="76"/>
      <c r="E51945" s="573"/>
    </row>
    <row r="51946" spans="4:5" ht="15" customHeight="1">
      <c r="D51946" s="76"/>
      <c r="E51946" s="573"/>
    </row>
    <row r="51947" spans="4:5" ht="15" customHeight="1">
      <c r="D51947" s="76"/>
      <c r="E51947" s="573"/>
    </row>
    <row r="51948" spans="4:5" ht="15" customHeight="1">
      <c r="D51948" s="76"/>
      <c r="E51948" s="573"/>
    </row>
    <row r="51949" spans="4:5" ht="15" customHeight="1">
      <c r="D51949" s="76"/>
      <c r="E51949" s="573"/>
    </row>
    <row r="51950" spans="4:5" ht="15" customHeight="1">
      <c r="D51950" s="76"/>
      <c r="E51950" s="573"/>
    </row>
    <row r="51951" spans="4:5" ht="15" customHeight="1">
      <c r="D51951" s="76"/>
      <c r="E51951" s="573"/>
    </row>
    <row r="51952" spans="4:5" ht="15" customHeight="1">
      <c r="D51952" s="76"/>
      <c r="E51952" s="573"/>
    </row>
    <row r="51953" spans="4:5" ht="15" customHeight="1">
      <c r="D51953" s="76"/>
      <c r="E51953" s="573"/>
    </row>
    <row r="51954" spans="4:5" ht="15" customHeight="1">
      <c r="D51954" s="76"/>
      <c r="E51954" s="573"/>
    </row>
    <row r="51955" spans="4:5" ht="15" customHeight="1">
      <c r="D51955" s="76"/>
      <c r="E51955" s="573"/>
    </row>
    <row r="51956" spans="4:5" ht="15" customHeight="1">
      <c r="D51956" s="76"/>
      <c r="E51956" s="573"/>
    </row>
    <row r="51957" spans="4:5" ht="15" customHeight="1">
      <c r="D51957" s="76"/>
      <c r="E51957" s="573"/>
    </row>
    <row r="51958" spans="4:5" ht="15" customHeight="1">
      <c r="D51958" s="76"/>
      <c r="E51958" s="573"/>
    </row>
    <row r="51959" spans="4:5" ht="15" customHeight="1">
      <c r="D51959" s="76"/>
      <c r="E51959" s="573"/>
    </row>
    <row r="51960" spans="4:5" ht="15" customHeight="1">
      <c r="D51960" s="76"/>
      <c r="E51960" s="573"/>
    </row>
    <row r="51961" spans="4:5" ht="15" customHeight="1">
      <c r="D51961" s="76"/>
      <c r="E51961" s="573"/>
    </row>
    <row r="51962" spans="4:5" ht="15" customHeight="1">
      <c r="D51962" s="76"/>
      <c r="E51962" s="573"/>
    </row>
    <row r="51963" spans="4:5" ht="15" customHeight="1">
      <c r="D51963" s="76"/>
      <c r="E51963" s="573"/>
    </row>
    <row r="51964" spans="4:5" ht="15" customHeight="1">
      <c r="D51964" s="76"/>
      <c r="E51964" s="573"/>
    </row>
    <row r="51965" spans="4:5" ht="15" customHeight="1">
      <c r="D51965" s="76"/>
      <c r="E51965" s="573"/>
    </row>
    <row r="51966" spans="4:5" ht="15" customHeight="1">
      <c r="D51966" s="76"/>
      <c r="E51966" s="573"/>
    </row>
    <row r="51967" spans="4:5" ht="15" customHeight="1">
      <c r="D51967" s="76"/>
      <c r="E51967" s="573"/>
    </row>
    <row r="51968" spans="4:5" ht="15" customHeight="1">
      <c r="D51968" s="76"/>
      <c r="E51968" s="573"/>
    </row>
    <row r="51969" spans="4:5" ht="15" customHeight="1">
      <c r="D51969" s="76"/>
      <c r="E51969" s="573"/>
    </row>
    <row r="51970" spans="4:5" ht="15" customHeight="1">
      <c r="D51970" s="76"/>
      <c r="E51970" s="573"/>
    </row>
    <row r="51971" spans="4:5" ht="15" customHeight="1">
      <c r="D51971" s="76"/>
      <c r="E51971" s="573"/>
    </row>
    <row r="51972" spans="4:5" ht="15" customHeight="1">
      <c r="D51972" s="76"/>
      <c r="E51972" s="573"/>
    </row>
    <row r="51973" spans="4:5" ht="15" customHeight="1">
      <c r="D51973" s="76"/>
      <c r="E51973" s="573"/>
    </row>
    <row r="51974" spans="4:5" ht="15" customHeight="1">
      <c r="D51974" s="76"/>
      <c r="E51974" s="573"/>
    </row>
    <row r="51975" spans="4:5" ht="15" customHeight="1">
      <c r="D51975" s="76"/>
      <c r="E51975" s="573"/>
    </row>
    <row r="51976" spans="4:5" ht="15" customHeight="1">
      <c r="D51976" s="76"/>
      <c r="E51976" s="573"/>
    </row>
    <row r="51977" spans="4:5" ht="15" customHeight="1">
      <c r="D51977" s="76"/>
      <c r="E51977" s="573"/>
    </row>
    <row r="51978" spans="4:5" ht="15" customHeight="1">
      <c r="D51978" s="76"/>
      <c r="E51978" s="573"/>
    </row>
    <row r="51979" spans="4:5" ht="15" customHeight="1">
      <c r="D51979" s="76"/>
      <c r="E51979" s="573"/>
    </row>
    <row r="51980" spans="4:5" ht="15" customHeight="1">
      <c r="D51980" s="76"/>
      <c r="E51980" s="573"/>
    </row>
    <row r="51981" spans="4:5" ht="15" customHeight="1">
      <c r="D51981" s="76"/>
      <c r="E51981" s="573"/>
    </row>
    <row r="51982" spans="4:5" ht="15" customHeight="1">
      <c r="D51982" s="76"/>
      <c r="E51982" s="573"/>
    </row>
    <row r="51983" spans="4:5" ht="15" customHeight="1">
      <c r="D51983" s="76"/>
      <c r="E51983" s="573"/>
    </row>
    <row r="51984" spans="4:5" ht="15" customHeight="1">
      <c r="D51984" s="76"/>
      <c r="E51984" s="573"/>
    </row>
    <row r="51985" spans="4:5" ht="15" customHeight="1">
      <c r="D51985" s="76"/>
      <c r="E51985" s="573"/>
    </row>
    <row r="51986" spans="4:5" ht="15" customHeight="1">
      <c r="D51986" s="76"/>
      <c r="E51986" s="573"/>
    </row>
    <row r="51987" spans="4:5" ht="15" customHeight="1">
      <c r="D51987" s="76"/>
      <c r="E51987" s="573"/>
    </row>
    <row r="51988" spans="4:5" ht="15" customHeight="1">
      <c r="D51988" s="76"/>
      <c r="E51988" s="573"/>
    </row>
    <row r="51989" spans="4:5" ht="15" customHeight="1">
      <c r="D51989" s="76"/>
      <c r="E51989" s="573"/>
    </row>
    <row r="51990" spans="4:5" ht="15" customHeight="1">
      <c r="D51990" s="76"/>
      <c r="E51990" s="573"/>
    </row>
    <row r="51991" spans="4:5" ht="15" customHeight="1">
      <c r="D51991" s="76"/>
      <c r="E51991" s="573"/>
    </row>
    <row r="51992" spans="4:5" ht="15" customHeight="1">
      <c r="D51992" s="76"/>
      <c r="E51992" s="573"/>
    </row>
    <row r="51993" spans="4:5" ht="15" customHeight="1">
      <c r="D51993" s="76"/>
      <c r="E51993" s="573"/>
    </row>
    <row r="51994" spans="4:5" ht="15" customHeight="1">
      <c r="D51994" s="76"/>
      <c r="E51994" s="573"/>
    </row>
    <row r="51995" spans="4:5" ht="15" customHeight="1">
      <c r="D51995" s="76"/>
      <c r="E51995" s="573"/>
    </row>
    <row r="51996" spans="4:5" ht="15" customHeight="1">
      <c r="D51996" s="76"/>
      <c r="E51996" s="573"/>
    </row>
    <row r="51997" spans="4:5" ht="15" customHeight="1">
      <c r="D51997" s="76"/>
      <c r="E51997" s="573"/>
    </row>
    <row r="51998" spans="4:5" ht="15" customHeight="1">
      <c r="D51998" s="76"/>
      <c r="E51998" s="573"/>
    </row>
    <row r="51999" spans="4:5" ht="15" customHeight="1">
      <c r="D51999" s="76"/>
      <c r="E51999" s="573"/>
    </row>
    <row r="52000" spans="4:5" ht="15" customHeight="1">
      <c r="D52000" s="76"/>
      <c r="E52000" s="573"/>
    </row>
    <row r="52001" spans="4:5" ht="15" customHeight="1">
      <c r="D52001" s="76"/>
      <c r="E52001" s="573"/>
    </row>
    <row r="52002" spans="4:5" ht="15" customHeight="1">
      <c r="D52002" s="76"/>
      <c r="E52002" s="573"/>
    </row>
    <row r="52003" spans="4:5" ht="15" customHeight="1">
      <c r="D52003" s="76"/>
      <c r="E52003" s="573"/>
    </row>
    <row r="52004" spans="4:5" ht="15" customHeight="1">
      <c r="D52004" s="76"/>
      <c r="E52004" s="573"/>
    </row>
    <row r="52005" spans="4:5" ht="15" customHeight="1">
      <c r="D52005" s="76"/>
      <c r="E52005" s="573"/>
    </row>
    <row r="52006" spans="4:5" ht="15" customHeight="1">
      <c r="D52006" s="76"/>
      <c r="E52006" s="573"/>
    </row>
    <row r="52007" spans="4:5" ht="15" customHeight="1">
      <c r="D52007" s="76"/>
      <c r="E52007" s="573"/>
    </row>
    <row r="52008" spans="4:5" ht="15" customHeight="1">
      <c r="D52008" s="76"/>
      <c r="E52008" s="573"/>
    </row>
    <row r="52009" spans="4:5" ht="15" customHeight="1">
      <c r="D52009" s="76"/>
      <c r="E52009" s="573"/>
    </row>
    <row r="52010" spans="4:5" ht="15" customHeight="1">
      <c r="D52010" s="76"/>
      <c r="E52010" s="573"/>
    </row>
    <row r="52011" spans="4:5" ht="15" customHeight="1">
      <c r="D52011" s="76"/>
      <c r="E52011" s="573"/>
    </row>
    <row r="52012" spans="4:5" ht="15" customHeight="1">
      <c r="D52012" s="76"/>
      <c r="E52012" s="573"/>
    </row>
    <row r="52013" spans="4:5" ht="15" customHeight="1">
      <c r="D52013" s="76"/>
      <c r="E52013" s="573"/>
    </row>
    <row r="52014" spans="4:5" ht="15" customHeight="1">
      <c r="D52014" s="76"/>
      <c r="E52014" s="573"/>
    </row>
    <row r="52015" spans="4:5" ht="15" customHeight="1">
      <c r="D52015" s="76"/>
      <c r="E52015" s="573"/>
    </row>
    <row r="52016" spans="4:5" ht="15" customHeight="1">
      <c r="D52016" s="76"/>
      <c r="E52016" s="573"/>
    </row>
    <row r="52017" spans="4:5" ht="15" customHeight="1">
      <c r="D52017" s="76"/>
      <c r="E52017" s="573"/>
    </row>
    <row r="52018" spans="4:5" ht="15" customHeight="1">
      <c r="D52018" s="76"/>
      <c r="E52018" s="573"/>
    </row>
    <row r="52019" spans="4:5" ht="15" customHeight="1">
      <c r="D52019" s="76"/>
      <c r="E52019" s="573"/>
    </row>
    <row r="52020" spans="4:5" ht="15" customHeight="1">
      <c r="D52020" s="76"/>
      <c r="E52020" s="573"/>
    </row>
    <row r="52021" spans="4:5" ht="15" customHeight="1">
      <c r="D52021" s="76"/>
      <c r="E52021" s="573"/>
    </row>
    <row r="52022" spans="4:5" ht="15" customHeight="1">
      <c r="D52022" s="76"/>
      <c r="E52022" s="573"/>
    </row>
    <row r="52023" spans="4:5" ht="15" customHeight="1">
      <c r="D52023" s="76"/>
      <c r="E52023" s="573"/>
    </row>
    <row r="52024" spans="4:5" ht="15" customHeight="1">
      <c r="D52024" s="76"/>
      <c r="E52024" s="573"/>
    </row>
    <row r="52025" spans="4:5" ht="15" customHeight="1">
      <c r="D52025" s="76"/>
      <c r="E52025" s="573"/>
    </row>
    <row r="52026" spans="4:5" ht="15" customHeight="1">
      <c r="D52026" s="76"/>
      <c r="E52026" s="573"/>
    </row>
    <row r="52027" spans="4:5" ht="15" customHeight="1">
      <c r="D52027" s="76"/>
      <c r="E52027" s="573"/>
    </row>
    <row r="52028" spans="4:5" ht="15" customHeight="1">
      <c r="D52028" s="76"/>
      <c r="E52028" s="573"/>
    </row>
    <row r="52029" spans="4:5" ht="15" customHeight="1">
      <c r="D52029" s="76"/>
      <c r="E52029" s="573"/>
    </row>
    <row r="52030" spans="4:5" ht="15" customHeight="1">
      <c r="D52030" s="76"/>
      <c r="E52030" s="573"/>
    </row>
    <row r="52031" spans="4:5" ht="15" customHeight="1">
      <c r="D52031" s="76"/>
      <c r="E52031" s="573"/>
    </row>
    <row r="52032" spans="4:5" ht="15" customHeight="1">
      <c r="D52032" s="76"/>
      <c r="E52032" s="573"/>
    </row>
    <row r="52033" spans="4:5" ht="15" customHeight="1">
      <c r="D52033" s="76"/>
      <c r="E52033" s="573"/>
    </row>
    <row r="52034" spans="4:5" ht="15" customHeight="1">
      <c r="D52034" s="76"/>
      <c r="E52034" s="573"/>
    </row>
    <row r="52035" spans="4:5" ht="15" customHeight="1">
      <c r="D52035" s="76"/>
      <c r="E52035" s="573"/>
    </row>
    <row r="52036" spans="4:5" ht="15" customHeight="1">
      <c r="D52036" s="76"/>
      <c r="E52036" s="573"/>
    </row>
    <row r="52037" spans="4:5" ht="15" customHeight="1">
      <c r="D52037" s="76"/>
      <c r="E52037" s="573"/>
    </row>
    <row r="52038" spans="4:5" ht="15" customHeight="1">
      <c r="D52038" s="76"/>
      <c r="E52038" s="573"/>
    </row>
    <row r="52039" spans="4:5" ht="15" customHeight="1">
      <c r="D52039" s="76"/>
      <c r="E52039" s="573"/>
    </row>
    <row r="52040" spans="4:5" ht="15" customHeight="1">
      <c r="D52040" s="76"/>
      <c r="E52040" s="573"/>
    </row>
    <row r="52041" spans="4:5" ht="15" customHeight="1">
      <c r="D52041" s="76"/>
      <c r="E52041" s="573"/>
    </row>
    <row r="52042" spans="4:5" ht="15" customHeight="1">
      <c r="D52042" s="76"/>
      <c r="E52042" s="573"/>
    </row>
    <row r="52043" spans="4:5" ht="15" customHeight="1">
      <c r="D52043" s="76"/>
      <c r="E52043" s="573"/>
    </row>
    <row r="52044" spans="4:5" ht="15" customHeight="1">
      <c r="D52044" s="76"/>
      <c r="E52044" s="573"/>
    </row>
    <row r="52045" spans="4:5" ht="15" customHeight="1">
      <c r="D52045" s="76"/>
      <c r="E52045" s="573"/>
    </row>
    <row r="52046" spans="4:5" ht="15" customHeight="1">
      <c r="D52046" s="76"/>
      <c r="E52046" s="573"/>
    </row>
    <row r="52047" spans="4:5" ht="15" customHeight="1">
      <c r="D52047" s="76"/>
      <c r="E52047" s="573"/>
    </row>
    <row r="52048" spans="4:5" ht="15" customHeight="1">
      <c r="D52048" s="76"/>
      <c r="E52048" s="573"/>
    </row>
    <row r="52049" spans="4:5" ht="15" customHeight="1">
      <c r="D52049" s="76"/>
      <c r="E52049" s="573"/>
    </row>
    <row r="52050" spans="4:5" ht="15" customHeight="1">
      <c r="D52050" s="76"/>
      <c r="E52050" s="573"/>
    </row>
    <row r="52051" spans="4:5" ht="15" customHeight="1">
      <c r="D52051" s="76"/>
      <c r="E52051" s="573"/>
    </row>
    <row r="52052" spans="4:5" ht="15" customHeight="1">
      <c r="D52052" s="76"/>
      <c r="E52052" s="573"/>
    </row>
    <row r="52053" spans="4:5" ht="15" customHeight="1">
      <c r="D52053" s="76"/>
      <c r="E52053" s="573"/>
    </row>
    <row r="52054" spans="4:5" ht="15" customHeight="1">
      <c r="D52054" s="76"/>
      <c r="E52054" s="573"/>
    </row>
    <row r="52055" spans="4:5" ht="15" customHeight="1">
      <c r="D52055" s="76"/>
      <c r="E52055" s="573"/>
    </row>
    <row r="52056" spans="4:5" ht="15" customHeight="1">
      <c r="D52056" s="76"/>
      <c r="E52056" s="573"/>
    </row>
    <row r="52057" spans="4:5" ht="15" customHeight="1">
      <c r="D52057" s="76"/>
      <c r="E52057" s="573"/>
    </row>
    <row r="52058" spans="4:5" ht="15" customHeight="1">
      <c r="D52058" s="76"/>
      <c r="E52058" s="573"/>
    </row>
    <row r="52059" spans="4:5" ht="15" customHeight="1">
      <c r="D52059" s="76"/>
      <c r="E52059" s="573"/>
    </row>
    <row r="52060" spans="4:5" ht="15" customHeight="1">
      <c r="D52060" s="76"/>
      <c r="E52060" s="573"/>
    </row>
    <row r="52061" spans="4:5" ht="15" customHeight="1">
      <c r="D52061" s="76"/>
      <c r="E52061" s="573"/>
    </row>
    <row r="52062" spans="4:5" ht="15" customHeight="1">
      <c r="D52062" s="76"/>
      <c r="E52062" s="573"/>
    </row>
    <row r="52063" spans="4:5" ht="15" customHeight="1">
      <c r="D52063" s="76"/>
      <c r="E52063" s="573"/>
    </row>
    <row r="52064" spans="4:5" ht="15" customHeight="1">
      <c r="D52064" s="76"/>
      <c r="E52064" s="573"/>
    </row>
    <row r="52065" spans="4:5" ht="15" customHeight="1">
      <c r="D52065" s="76"/>
      <c r="E52065" s="573"/>
    </row>
    <row r="52066" spans="4:5" ht="15" customHeight="1">
      <c r="D52066" s="76"/>
      <c r="E52066" s="573"/>
    </row>
    <row r="52067" spans="4:5" ht="15" customHeight="1">
      <c r="D52067" s="76"/>
      <c r="E52067" s="573"/>
    </row>
    <row r="52068" spans="4:5" ht="15" customHeight="1">
      <c r="D52068" s="76"/>
      <c r="E52068" s="573"/>
    </row>
    <row r="52069" spans="4:5" ht="15" customHeight="1">
      <c r="D52069" s="76"/>
      <c r="E52069" s="573"/>
    </row>
    <row r="52070" spans="4:5" ht="15" customHeight="1">
      <c r="D52070" s="76"/>
      <c r="E52070" s="573"/>
    </row>
    <row r="52071" spans="4:5" ht="15" customHeight="1">
      <c r="D52071" s="76"/>
      <c r="E52071" s="573"/>
    </row>
    <row r="52072" spans="4:5" ht="15" customHeight="1">
      <c r="D52072" s="76"/>
      <c r="E52072" s="573"/>
    </row>
    <row r="52073" spans="4:5" ht="15" customHeight="1">
      <c r="D52073" s="76"/>
      <c r="E52073" s="573"/>
    </row>
    <row r="52074" spans="4:5" ht="15" customHeight="1">
      <c r="D52074" s="76"/>
      <c r="E52074" s="573"/>
    </row>
    <row r="52075" spans="4:5" ht="15" customHeight="1">
      <c r="D52075" s="76"/>
      <c r="E52075" s="573"/>
    </row>
    <row r="52076" spans="4:5" ht="15" customHeight="1">
      <c r="D52076" s="76"/>
      <c r="E52076" s="573"/>
    </row>
    <row r="52077" spans="4:5" ht="15" customHeight="1">
      <c r="D52077" s="76"/>
      <c r="E52077" s="573"/>
    </row>
    <row r="52078" spans="4:5" ht="15" customHeight="1">
      <c r="D52078" s="76"/>
      <c r="E52078" s="573"/>
    </row>
    <row r="52079" spans="4:5" ht="15" customHeight="1">
      <c r="D52079" s="76"/>
      <c r="E52079" s="573"/>
    </row>
    <row r="52080" spans="4:5" ht="15" customHeight="1">
      <c r="D52080" s="76"/>
      <c r="E52080" s="573"/>
    </row>
    <row r="52081" spans="4:5" ht="15" customHeight="1">
      <c r="D52081" s="76"/>
      <c r="E52081" s="573"/>
    </row>
    <row r="52082" spans="4:5" ht="15" customHeight="1">
      <c r="D52082" s="76"/>
      <c r="E52082" s="573"/>
    </row>
    <row r="52083" spans="4:5" ht="15" customHeight="1">
      <c r="D52083" s="76"/>
      <c r="E52083" s="573"/>
    </row>
    <row r="52084" spans="4:5" ht="15" customHeight="1">
      <c r="D52084" s="76"/>
      <c r="E52084" s="573"/>
    </row>
    <row r="52085" spans="4:5" ht="15" customHeight="1">
      <c r="D52085" s="76"/>
      <c r="E52085" s="573"/>
    </row>
    <row r="52086" spans="4:5" ht="15" customHeight="1">
      <c r="D52086" s="76"/>
      <c r="E52086" s="573"/>
    </row>
    <row r="52087" spans="4:5" ht="15" customHeight="1">
      <c r="D52087" s="76"/>
      <c r="E52087" s="573"/>
    </row>
    <row r="52088" spans="4:5" ht="15" customHeight="1">
      <c r="D52088" s="76"/>
      <c r="E52088" s="573"/>
    </row>
    <row r="52089" spans="4:5" ht="15" customHeight="1">
      <c r="D52089" s="76"/>
      <c r="E52089" s="573"/>
    </row>
    <row r="52090" spans="4:5" ht="15" customHeight="1">
      <c r="D52090" s="76"/>
      <c r="E52090" s="573"/>
    </row>
    <row r="52091" spans="4:5" ht="15" customHeight="1">
      <c r="D52091" s="76"/>
      <c r="E52091" s="573"/>
    </row>
    <row r="52092" spans="4:5" ht="15" customHeight="1">
      <c r="D52092" s="76"/>
      <c r="E52092" s="573"/>
    </row>
    <row r="52093" spans="4:5" ht="15" customHeight="1">
      <c r="D52093" s="76"/>
      <c r="E52093" s="573"/>
    </row>
    <row r="52094" spans="4:5" ht="15" customHeight="1">
      <c r="D52094" s="76"/>
      <c r="E52094" s="573"/>
    </row>
    <row r="52095" spans="4:5" ht="15" customHeight="1">
      <c r="D52095" s="76"/>
      <c r="E52095" s="573"/>
    </row>
    <row r="52096" spans="4:5" ht="15" customHeight="1">
      <c r="D52096" s="76"/>
      <c r="E52096" s="573"/>
    </row>
    <row r="52097" spans="4:5" ht="15" customHeight="1">
      <c r="D52097" s="76"/>
      <c r="E52097" s="573"/>
    </row>
    <row r="52098" spans="4:5" ht="15" customHeight="1">
      <c r="D52098" s="76"/>
      <c r="E52098" s="573"/>
    </row>
    <row r="52099" spans="4:5" ht="15" customHeight="1">
      <c r="D52099" s="76"/>
      <c r="E52099" s="573"/>
    </row>
    <row r="52100" spans="4:5" ht="15" customHeight="1">
      <c r="D52100" s="76"/>
      <c r="E52100" s="573"/>
    </row>
    <row r="52101" spans="4:5" ht="15" customHeight="1">
      <c r="D52101" s="76"/>
      <c r="E52101" s="573"/>
    </row>
    <row r="52102" spans="4:5" ht="15" customHeight="1">
      <c r="D52102" s="76"/>
      <c r="E52102" s="573"/>
    </row>
    <row r="52103" spans="4:5" ht="15" customHeight="1">
      <c r="D52103" s="76"/>
      <c r="E52103" s="573"/>
    </row>
    <row r="52104" spans="4:5" ht="15" customHeight="1">
      <c r="D52104" s="76"/>
      <c r="E52104" s="573"/>
    </row>
    <row r="52105" spans="4:5" ht="15" customHeight="1">
      <c r="D52105" s="76"/>
      <c r="E52105" s="573"/>
    </row>
    <row r="52106" spans="4:5" ht="15" customHeight="1">
      <c r="D52106" s="76"/>
      <c r="E52106" s="573"/>
    </row>
    <row r="52107" spans="4:5" ht="15" customHeight="1">
      <c r="D52107" s="76"/>
      <c r="E52107" s="573"/>
    </row>
    <row r="52108" spans="4:5" ht="15" customHeight="1">
      <c r="D52108" s="76"/>
      <c r="E52108" s="573"/>
    </row>
    <row r="52109" spans="4:5" ht="15" customHeight="1">
      <c r="D52109" s="76"/>
      <c r="E52109" s="573"/>
    </row>
    <row r="52110" spans="4:5" ht="15" customHeight="1">
      <c r="D52110" s="76"/>
      <c r="E52110" s="573"/>
    </row>
    <row r="52111" spans="4:5" ht="15" customHeight="1">
      <c r="D52111" s="76"/>
      <c r="E52111" s="573"/>
    </row>
    <row r="52112" spans="4:5" ht="15" customHeight="1">
      <c r="D52112" s="76"/>
      <c r="E52112" s="573"/>
    </row>
    <row r="52113" spans="4:5" ht="15" customHeight="1">
      <c r="D52113" s="76"/>
      <c r="E52113" s="573"/>
    </row>
    <row r="52114" spans="4:5" ht="15" customHeight="1">
      <c r="D52114" s="76"/>
      <c r="E52114" s="573"/>
    </row>
    <row r="52115" spans="4:5" ht="15" customHeight="1">
      <c r="D52115" s="76"/>
      <c r="E52115" s="573"/>
    </row>
    <row r="52116" spans="4:5" ht="15" customHeight="1">
      <c r="D52116" s="76"/>
      <c r="E52116" s="573"/>
    </row>
    <row r="52117" spans="4:5" ht="15" customHeight="1">
      <c r="D52117" s="76"/>
      <c r="E52117" s="573"/>
    </row>
    <row r="52118" spans="4:5" ht="15" customHeight="1">
      <c r="D52118" s="76"/>
      <c r="E52118" s="573"/>
    </row>
    <row r="52119" spans="4:5" ht="15" customHeight="1">
      <c r="D52119" s="76"/>
      <c r="E52119" s="573"/>
    </row>
    <row r="52120" spans="4:5" ht="15" customHeight="1">
      <c r="D52120" s="76"/>
      <c r="E52120" s="573"/>
    </row>
    <row r="52121" spans="4:5" ht="15" customHeight="1">
      <c r="D52121" s="76"/>
      <c r="E52121" s="573"/>
    </row>
    <row r="52122" spans="4:5" ht="15" customHeight="1">
      <c r="D52122" s="76"/>
      <c r="E52122" s="573"/>
    </row>
    <row r="52123" spans="4:5" ht="15" customHeight="1">
      <c r="D52123" s="76"/>
      <c r="E52123" s="573"/>
    </row>
    <row r="52124" spans="4:5" ht="15" customHeight="1">
      <c r="D52124" s="76"/>
      <c r="E52124" s="573"/>
    </row>
    <row r="52125" spans="4:5" ht="15" customHeight="1">
      <c r="D52125" s="76"/>
      <c r="E52125" s="573"/>
    </row>
    <row r="52126" spans="4:5" ht="15" customHeight="1">
      <c r="D52126" s="76"/>
      <c r="E52126" s="573"/>
    </row>
    <row r="52127" spans="4:5" ht="15" customHeight="1">
      <c r="D52127" s="76"/>
      <c r="E52127" s="573"/>
    </row>
    <row r="52128" spans="4:5" ht="15" customHeight="1">
      <c r="D52128" s="76"/>
      <c r="E52128" s="573"/>
    </row>
    <row r="52129" spans="4:5" ht="15" customHeight="1">
      <c r="D52129" s="76"/>
      <c r="E52129" s="573"/>
    </row>
    <row r="52130" spans="4:5" ht="15" customHeight="1">
      <c r="D52130" s="76"/>
      <c r="E52130" s="573"/>
    </row>
    <row r="52131" spans="4:5" ht="15" customHeight="1">
      <c r="D52131" s="76"/>
      <c r="E52131" s="573"/>
    </row>
    <row r="52132" spans="4:5" ht="15" customHeight="1">
      <c r="D52132" s="76"/>
      <c r="E52132" s="573"/>
    </row>
    <row r="52133" spans="4:5" ht="15" customHeight="1">
      <c r="D52133" s="76"/>
      <c r="E52133" s="573"/>
    </row>
    <row r="52134" spans="4:5" ht="15" customHeight="1">
      <c r="D52134" s="76"/>
      <c r="E52134" s="573"/>
    </row>
    <row r="52135" spans="4:5" ht="15" customHeight="1">
      <c r="D52135" s="76"/>
      <c r="E52135" s="573"/>
    </row>
    <row r="52136" spans="4:5" ht="15" customHeight="1">
      <c r="D52136" s="76"/>
      <c r="E52136" s="573"/>
    </row>
    <row r="52137" spans="4:5" ht="15" customHeight="1">
      <c r="D52137" s="76"/>
      <c r="E52137" s="573"/>
    </row>
    <row r="52138" spans="4:5" ht="15" customHeight="1">
      <c r="D52138" s="76"/>
      <c r="E52138" s="573"/>
    </row>
    <row r="52139" spans="4:5" ht="15" customHeight="1">
      <c r="D52139" s="76"/>
      <c r="E52139" s="573"/>
    </row>
    <row r="52140" spans="4:5" ht="15" customHeight="1">
      <c r="D52140" s="76"/>
      <c r="E52140" s="573"/>
    </row>
    <row r="52141" spans="4:5" ht="15" customHeight="1">
      <c r="D52141" s="76"/>
      <c r="E52141" s="573"/>
    </row>
    <row r="52142" spans="4:5" ht="15" customHeight="1">
      <c r="D52142" s="76"/>
      <c r="E52142" s="573"/>
    </row>
    <row r="52143" spans="4:5" ht="15" customHeight="1">
      <c r="D52143" s="76"/>
      <c r="E52143" s="573"/>
    </row>
    <row r="52144" spans="4:5" ht="15" customHeight="1">
      <c r="D52144" s="76"/>
      <c r="E52144" s="573"/>
    </row>
    <row r="52145" spans="4:5" ht="15" customHeight="1">
      <c r="D52145" s="76"/>
      <c r="E52145" s="573"/>
    </row>
    <row r="52146" spans="4:5" ht="15" customHeight="1">
      <c r="D52146" s="76"/>
      <c r="E52146" s="573"/>
    </row>
    <row r="52147" spans="4:5" ht="15" customHeight="1">
      <c r="D52147" s="76"/>
      <c r="E52147" s="573"/>
    </row>
    <row r="52148" spans="4:5" ht="15" customHeight="1">
      <c r="D52148" s="76"/>
      <c r="E52148" s="573"/>
    </row>
    <row r="52149" spans="4:5" ht="15" customHeight="1">
      <c r="D52149" s="76"/>
      <c r="E52149" s="573"/>
    </row>
    <row r="52150" spans="4:5" ht="15" customHeight="1">
      <c r="D52150" s="76"/>
      <c r="E52150" s="573"/>
    </row>
    <row r="52151" spans="4:5" ht="15" customHeight="1">
      <c r="D52151" s="76"/>
      <c r="E52151" s="573"/>
    </row>
    <row r="52152" spans="4:5" ht="15" customHeight="1">
      <c r="D52152" s="76"/>
      <c r="E52152" s="573"/>
    </row>
    <row r="52153" spans="4:5" ht="15" customHeight="1">
      <c r="D52153" s="76"/>
      <c r="E52153" s="573"/>
    </row>
    <row r="52154" spans="4:5" ht="15" customHeight="1">
      <c r="D52154" s="76"/>
      <c r="E52154" s="573"/>
    </row>
    <row r="52155" spans="4:5" ht="15" customHeight="1">
      <c r="D52155" s="76"/>
      <c r="E52155" s="573"/>
    </row>
    <row r="52156" spans="4:5" ht="15" customHeight="1">
      <c r="D52156" s="76"/>
      <c r="E52156" s="573"/>
    </row>
    <row r="52157" spans="4:5" ht="15" customHeight="1">
      <c r="D52157" s="76"/>
      <c r="E52157" s="573"/>
    </row>
    <row r="52158" spans="4:5" ht="15" customHeight="1">
      <c r="D52158" s="76"/>
      <c r="E52158" s="573"/>
    </row>
    <row r="52159" spans="4:5" ht="15" customHeight="1">
      <c r="D52159" s="76"/>
      <c r="E52159" s="573"/>
    </row>
    <row r="52160" spans="4:5" ht="15" customHeight="1">
      <c r="D52160" s="76"/>
      <c r="E52160" s="573"/>
    </row>
    <row r="52161" spans="4:5" ht="15" customHeight="1">
      <c r="D52161" s="76"/>
      <c r="E52161" s="573"/>
    </row>
    <row r="52162" spans="4:5" ht="15" customHeight="1">
      <c r="D52162" s="76"/>
      <c r="E52162" s="573"/>
    </row>
    <row r="52163" spans="4:5" ht="15" customHeight="1">
      <c r="D52163" s="76"/>
      <c r="E52163" s="573"/>
    </row>
    <row r="52164" spans="4:5" ht="15" customHeight="1">
      <c r="D52164" s="76"/>
      <c r="E52164" s="573"/>
    </row>
    <row r="52165" spans="4:5" ht="15" customHeight="1">
      <c r="D52165" s="76"/>
      <c r="E52165" s="573"/>
    </row>
    <row r="52166" spans="4:5" ht="15" customHeight="1">
      <c r="D52166" s="76"/>
      <c r="E52166" s="573"/>
    </row>
    <row r="52167" spans="4:5" ht="15" customHeight="1">
      <c r="D52167" s="76"/>
      <c r="E52167" s="573"/>
    </row>
    <row r="52168" spans="4:5" ht="15" customHeight="1">
      <c r="D52168" s="76"/>
      <c r="E52168" s="573"/>
    </row>
    <row r="52169" spans="4:5" ht="15" customHeight="1">
      <c r="D52169" s="76"/>
      <c r="E52169" s="573"/>
    </row>
    <row r="52170" spans="4:5" ht="15" customHeight="1">
      <c r="D52170" s="76"/>
      <c r="E52170" s="573"/>
    </row>
    <row r="52171" spans="4:5" ht="15" customHeight="1">
      <c r="D52171" s="76"/>
      <c r="E52171" s="573"/>
    </row>
    <row r="52172" spans="4:5" ht="15" customHeight="1">
      <c r="D52172" s="76"/>
      <c r="E52172" s="573"/>
    </row>
    <row r="52173" spans="4:5" ht="15" customHeight="1">
      <c r="D52173" s="76"/>
      <c r="E52173" s="573"/>
    </row>
    <row r="52174" spans="4:5" ht="15" customHeight="1">
      <c r="D52174" s="76"/>
      <c r="E52174" s="573"/>
    </row>
    <row r="52175" spans="4:5" ht="15" customHeight="1">
      <c r="D52175" s="76"/>
      <c r="E52175" s="573"/>
    </row>
    <row r="52176" spans="4:5" ht="15" customHeight="1">
      <c r="D52176" s="76"/>
      <c r="E52176" s="573"/>
    </row>
    <row r="52177" spans="4:5" ht="15" customHeight="1">
      <c r="D52177" s="76"/>
      <c r="E52177" s="573"/>
    </row>
    <row r="52178" spans="4:5" ht="15" customHeight="1">
      <c r="D52178" s="76"/>
      <c r="E52178" s="573"/>
    </row>
    <row r="52179" spans="4:5" ht="15" customHeight="1">
      <c r="D52179" s="76"/>
      <c r="E52179" s="573"/>
    </row>
    <row r="52180" spans="4:5" ht="15" customHeight="1">
      <c r="D52180" s="76"/>
      <c r="E52180" s="573"/>
    </row>
    <row r="52181" spans="4:5" ht="15" customHeight="1">
      <c r="D52181" s="76"/>
      <c r="E52181" s="573"/>
    </row>
    <row r="52182" spans="4:5" ht="15" customHeight="1">
      <c r="D52182" s="76"/>
      <c r="E52182" s="573"/>
    </row>
    <row r="52183" spans="4:5" ht="15" customHeight="1">
      <c r="D52183" s="76"/>
      <c r="E52183" s="573"/>
    </row>
    <row r="52184" spans="4:5" ht="15" customHeight="1">
      <c r="D52184" s="76"/>
      <c r="E52184" s="573"/>
    </row>
    <row r="52185" spans="4:5" ht="15" customHeight="1">
      <c r="D52185" s="76"/>
      <c r="E52185" s="573"/>
    </row>
    <row r="52186" spans="4:5" ht="15" customHeight="1">
      <c r="D52186" s="76"/>
      <c r="E52186" s="573"/>
    </row>
    <row r="52187" spans="4:5" ht="15" customHeight="1">
      <c r="D52187" s="76"/>
      <c r="E52187" s="573"/>
    </row>
    <row r="52188" spans="4:5" ht="15" customHeight="1">
      <c r="D52188" s="76"/>
      <c r="E52188" s="573"/>
    </row>
    <row r="52189" spans="4:5" ht="15" customHeight="1">
      <c r="D52189" s="76"/>
      <c r="E52189" s="573"/>
    </row>
    <row r="52190" spans="4:5" ht="15" customHeight="1">
      <c r="D52190" s="76"/>
      <c r="E52190" s="573"/>
    </row>
    <row r="52191" spans="4:5" ht="15" customHeight="1">
      <c r="D52191" s="76"/>
      <c r="E52191" s="573"/>
    </row>
    <row r="52192" spans="4:5" ht="15" customHeight="1">
      <c r="D52192" s="76"/>
      <c r="E52192" s="573"/>
    </row>
    <row r="52193" spans="4:5" ht="15" customHeight="1">
      <c r="D52193" s="76"/>
      <c r="E52193" s="573"/>
    </row>
    <row r="52194" spans="4:5" ht="15" customHeight="1">
      <c r="D52194" s="76"/>
      <c r="E52194" s="573"/>
    </row>
    <row r="52195" spans="4:5" ht="15" customHeight="1">
      <c r="D52195" s="76"/>
      <c r="E52195" s="573"/>
    </row>
    <row r="52196" spans="4:5" ht="15" customHeight="1">
      <c r="D52196" s="76"/>
      <c r="E52196" s="573"/>
    </row>
    <row r="52197" spans="4:5" ht="15" customHeight="1">
      <c r="D52197" s="76"/>
      <c r="E52197" s="573"/>
    </row>
    <row r="52198" spans="4:5" ht="15" customHeight="1">
      <c r="D52198" s="76"/>
      <c r="E52198" s="573"/>
    </row>
    <row r="52199" spans="4:5" ht="15" customHeight="1">
      <c r="D52199" s="76"/>
      <c r="E52199" s="573"/>
    </row>
    <row r="52200" spans="4:5" ht="15" customHeight="1">
      <c r="D52200" s="76"/>
      <c r="E52200" s="573"/>
    </row>
    <row r="52201" spans="4:5" ht="15" customHeight="1">
      <c r="D52201" s="76"/>
      <c r="E52201" s="573"/>
    </row>
    <row r="52202" spans="4:5" ht="15" customHeight="1">
      <c r="D52202" s="76"/>
      <c r="E52202" s="573"/>
    </row>
    <row r="52203" spans="4:5" ht="15" customHeight="1">
      <c r="D52203" s="76"/>
      <c r="E52203" s="573"/>
    </row>
    <row r="52204" spans="4:5" ht="15" customHeight="1">
      <c r="D52204" s="76"/>
      <c r="E52204" s="573"/>
    </row>
    <row r="52205" spans="4:5" ht="15" customHeight="1">
      <c r="D52205" s="76"/>
      <c r="E52205" s="573"/>
    </row>
    <row r="52206" spans="4:5" ht="15" customHeight="1">
      <c r="D52206" s="76"/>
      <c r="E52206" s="573"/>
    </row>
    <row r="52207" spans="4:5" ht="15" customHeight="1">
      <c r="D52207" s="76"/>
      <c r="E52207" s="573"/>
    </row>
    <row r="52208" spans="4:5" ht="15" customHeight="1">
      <c r="D52208" s="76"/>
      <c r="E52208" s="573"/>
    </row>
    <row r="52209" spans="4:5" ht="15" customHeight="1">
      <c r="D52209" s="76"/>
      <c r="E52209" s="573"/>
    </row>
    <row r="52210" spans="4:5" ht="15" customHeight="1">
      <c r="D52210" s="76"/>
      <c r="E52210" s="573"/>
    </row>
    <row r="52211" spans="4:5" ht="15" customHeight="1">
      <c r="D52211" s="76"/>
      <c r="E52211" s="573"/>
    </row>
    <row r="52212" spans="4:5" ht="15" customHeight="1">
      <c r="D52212" s="76"/>
      <c r="E52212" s="573"/>
    </row>
    <row r="52213" spans="4:5" ht="15" customHeight="1">
      <c r="D52213" s="76"/>
      <c r="E52213" s="573"/>
    </row>
    <row r="52214" spans="4:5" ht="15" customHeight="1">
      <c r="D52214" s="76"/>
      <c r="E52214" s="573"/>
    </row>
    <row r="52215" spans="4:5" ht="15" customHeight="1">
      <c r="D52215" s="76"/>
      <c r="E52215" s="573"/>
    </row>
    <row r="52216" spans="4:5" ht="15" customHeight="1">
      <c r="D52216" s="76"/>
      <c r="E52216" s="573"/>
    </row>
    <row r="52217" spans="4:5" ht="15" customHeight="1">
      <c r="D52217" s="76"/>
      <c r="E52217" s="573"/>
    </row>
    <row r="52218" spans="4:5" ht="15" customHeight="1">
      <c r="D52218" s="76"/>
      <c r="E52218" s="573"/>
    </row>
    <row r="52219" spans="4:5" ht="15" customHeight="1">
      <c r="D52219" s="76"/>
      <c r="E52219" s="573"/>
    </row>
    <row r="52220" spans="4:5" ht="15" customHeight="1">
      <c r="D52220" s="76"/>
      <c r="E52220" s="573"/>
    </row>
    <row r="52221" spans="4:5" ht="15" customHeight="1">
      <c r="D52221" s="76"/>
      <c r="E52221" s="573"/>
    </row>
    <row r="52222" spans="4:5" ht="15" customHeight="1">
      <c r="D52222" s="76"/>
      <c r="E52222" s="573"/>
    </row>
    <row r="52223" spans="4:5" ht="15" customHeight="1">
      <c r="D52223" s="76"/>
      <c r="E52223" s="573"/>
    </row>
    <row r="52224" spans="4:5" ht="15" customHeight="1">
      <c r="D52224" s="76"/>
      <c r="E52224" s="573"/>
    </row>
    <row r="52225" spans="4:5" ht="15" customHeight="1">
      <c r="D52225" s="76"/>
      <c r="E52225" s="573"/>
    </row>
    <row r="52226" spans="4:5" ht="15" customHeight="1">
      <c r="D52226" s="76"/>
      <c r="E52226" s="573"/>
    </row>
    <row r="52227" spans="4:5" ht="15" customHeight="1">
      <c r="D52227" s="76"/>
      <c r="E52227" s="573"/>
    </row>
    <row r="52228" spans="4:5" ht="15" customHeight="1">
      <c r="D52228" s="76"/>
      <c r="E52228" s="573"/>
    </row>
    <row r="52229" spans="4:5" ht="15" customHeight="1">
      <c r="D52229" s="76"/>
      <c r="E52229" s="573"/>
    </row>
    <row r="52230" spans="4:5" ht="15" customHeight="1">
      <c r="D52230" s="76"/>
      <c r="E52230" s="573"/>
    </row>
    <row r="52231" spans="4:5" ht="15" customHeight="1">
      <c r="D52231" s="76"/>
      <c r="E52231" s="573"/>
    </row>
    <row r="52232" spans="4:5" ht="15" customHeight="1">
      <c r="D52232" s="76"/>
      <c r="E52232" s="573"/>
    </row>
    <row r="52233" spans="4:5" ht="15" customHeight="1">
      <c r="D52233" s="76"/>
      <c r="E52233" s="573"/>
    </row>
    <row r="52234" spans="4:5" ht="15" customHeight="1">
      <c r="D52234" s="76"/>
      <c r="E52234" s="573"/>
    </row>
    <row r="52235" spans="4:5" ht="15" customHeight="1">
      <c r="D52235" s="76"/>
      <c r="E52235" s="573"/>
    </row>
    <row r="52236" spans="4:5" ht="15" customHeight="1">
      <c r="D52236" s="76"/>
      <c r="E52236" s="573"/>
    </row>
    <row r="52237" spans="4:5" ht="15" customHeight="1">
      <c r="D52237" s="76"/>
      <c r="E52237" s="573"/>
    </row>
    <row r="52238" spans="4:5" ht="15" customHeight="1">
      <c r="D52238" s="76"/>
      <c r="E52238" s="573"/>
    </row>
    <row r="52239" spans="4:5" ht="15" customHeight="1">
      <c r="D52239" s="76"/>
      <c r="E52239" s="573"/>
    </row>
    <row r="52240" spans="4:5" ht="15" customHeight="1">
      <c r="D52240" s="76"/>
      <c r="E52240" s="573"/>
    </row>
    <row r="52241" spans="4:5" ht="15" customHeight="1">
      <c r="D52241" s="76"/>
      <c r="E52241" s="573"/>
    </row>
    <row r="52242" spans="4:5" ht="15" customHeight="1">
      <c r="D52242" s="76"/>
      <c r="E52242" s="573"/>
    </row>
    <row r="52243" spans="4:5" ht="15" customHeight="1">
      <c r="D52243" s="76"/>
      <c r="E52243" s="573"/>
    </row>
    <row r="52244" spans="4:5" ht="15" customHeight="1">
      <c r="D52244" s="76"/>
      <c r="E52244" s="573"/>
    </row>
    <row r="52245" spans="4:5" ht="15" customHeight="1">
      <c r="D52245" s="76"/>
      <c r="E52245" s="573"/>
    </row>
    <row r="52246" spans="4:5" ht="15" customHeight="1">
      <c r="D52246" s="76"/>
      <c r="E52246" s="573"/>
    </row>
    <row r="52247" spans="4:5" ht="15" customHeight="1">
      <c r="D52247" s="76"/>
      <c r="E52247" s="573"/>
    </row>
    <row r="52248" spans="4:5" ht="15" customHeight="1">
      <c r="D52248" s="76"/>
      <c r="E52248" s="573"/>
    </row>
    <row r="52249" spans="4:5" ht="15" customHeight="1">
      <c r="D52249" s="76"/>
      <c r="E52249" s="573"/>
    </row>
    <row r="52250" spans="4:5" ht="15" customHeight="1">
      <c r="D52250" s="76"/>
      <c r="E52250" s="573"/>
    </row>
    <row r="52251" spans="4:5" ht="15" customHeight="1">
      <c r="D52251" s="76"/>
      <c r="E52251" s="573"/>
    </row>
    <row r="52252" spans="4:5" ht="15" customHeight="1">
      <c r="D52252" s="76"/>
      <c r="E52252" s="573"/>
    </row>
    <row r="52253" spans="4:5" ht="15" customHeight="1">
      <c r="D52253" s="76"/>
      <c r="E52253" s="573"/>
    </row>
    <row r="52254" spans="4:5" ht="15" customHeight="1">
      <c r="D52254" s="76"/>
      <c r="E52254" s="573"/>
    </row>
    <row r="52255" spans="4:5" ht="15" customHeight="1">
      <c r="D52255" s="76"/>
      <c r="E52255" s="573"/>
    </row>
    <row r="52256" spans="4:5" ht="15" customHeight="1">
      <c r="D52256" s="76"/>
      <c r="E52256" s="573"/>
    </row>
    <row r="52257" spans="4:5" ht="15" customHeight="1">
      <c r="D52257" s="76"/>
      <c r="E52257" s="573"/>
    </row>
    <row r="52258" spans="4:5" ht="15" customHeight="1">
      <c r="D52258" s="76"/>
      <c r="E52258" s="573"/>
    </row>
    <row r="52259" spans="4:5" ht="15" customHeight="1">
      <c r="D52259" s="76"/>
      <c r="E52259" s="573"/>
    </row>
    <row r="52260" spans="4:5" ht="15" customHeight="1">
      <c r="D52260" s="76"/>
      <c r="E52260" s="573"/>
    </row>
    <row r="52261" spans="4:5" ht="15" customHeight="1">
      <c r="D52261" s="76"/>
      <c r="E52261" s="573"/>
    </row>
    <row r="52262" spans="4:5" ht="15" customHeight="1">
      <c r="D52262" s="76"/>
      <c r="E52262" s="573"/>
    </row>
    <row r="52263" spans="4:5" ht="15" customHeight="1">
      <c r="D52263" s="76"/>
      <c r="E52263" s="573"/>
    </row>
    <row r="52264" spans="4:5" ht="15" customHeight="1">
      <c r="D52264" s="76"/>
      <c r="E52264" s="573"/>
    </row>
    <row r="52265" spans="4:5" ht="15" customHeight="1">
      <c r="D52265" s="76"/>
      <c r="E52265" s="573"/>
    </row>
    <row r="52266" spans="4:5" ht="15" customHeight="1">
      <c r="D52266" s="76"/>
      <c r="E52266" s="573"/>
    </row>
    <row r="52267" spans="4:5" ht="15" customHeight="1">
      <c r="D52267" s="76"/>
      <c r="E52267" s="573"/>
    </row>
    <row r="52268" spans="4:5" ht="15" customHeight="1">
      <c r="D52268" s="76"/>
      <c r="E52268" s="573"/>
    </row>
    <row r="52269" spans="4:5" ht="15" customHeight="1">
      <c r="D52269" s="76"/>
      <c r="E52269" s="573"/>
    </row>
    <row r="52270" spans="4:5" ht="15" customHeight="1">
      <c r="D52270" s="76"/>
      <c r="E52270" s="573"/>
    </row>
    <row r="52271" spans="4:5" ht="15" customHeight="1">
      <c r="D52271" s="76"/>
      <c r="E52271" s="573"/>
    </row>
    <row r="52272" spans="4:5" ht="15" customHeight="1">
      <c r="D52272" s="76"/>
      <c r="E52272" s="573"/>
    </row>
    <row r="52273" spans="4:5" ht="15" customHeight="1">
      <c r="D52273" s="76"/>
      <c r="E52273" s="573"/>
    </row>
    <row r="52274" spans="4:5" ht="15" customHeight="1">
      <c r="D52274" s="76"/>
      <c r="E52274" s="573"/>
    </row>
    <row r="52275" spans="4:5" ht="15" customHeight="1">
      <c r="D52275" s="76"/>
      <c r="E52275" s="573"/>
    </row>
    <row r="52276" spans="4:5" ht="15" customHeight="1">
      <c r="D52276" s="76"/>
      <c r="E52276" s="573"/>
    </row>
    <row r="52277" spans="4:5" ht="15" customHeight="1">
      <c r="D52277" s="76"/>
      <c r="E52277" s="573"/>
    </row>
    <row r="52278" spans="4:5" ht="15" customHeight="1">
      <c r="D52278" s="76"/>
      <c r="E52278" s="573"/>
    </row>
    <row r="52279" spans="4:5" ht="15" customHeight="1">
      <c r="D52279" s="76"/>
      <c r="E52279" s="573"/>
    </row>
    <row r="52280" spans="4:5" ht="15" customHeight="1">
      <c r="D52280" s="76"/>
      <c r="E52280" s="573"/>
    </row>
    <row r="52281" spans="4:5" ht="15" customHeight="1">
      <c r="D52281" s="76"/>
      <c r="E52281" s="573"/>
    </row>
    <row r="52282" spans="4:5" ht="15" customHeight="1">
      <c r="D52282" s="76"/>
      <c r="E52282" s="573"/>
    </row>
    <row r="52283" spans="4:5" ht="15" customHeight="1">
      <c r="D52283" s="76"/>
      <c r="E52283" s="573"/>
    </row>
    <row r="52284" spans="4:5" ht="15" customHeight="1">
      <c r="D52284" s="76"/>
      <c r="E52284" s="573"/>
    </row>
    <row r="52285" spans="4:5" ht="15" customHeight="1">
      <c r="D52285" s="76"/>
      <c r="E52285" s="573"/>
    </row>
    <row r="52286" spans="4:5" ht="15" customHeight="1">
      <c r="D52286" s="76"/>
      <c r="E52286" s="573"/>
    </row>
    <row r="52287" spans="4:5" ht="15" customHeight="1">
      <c r="D52287" s="76"/>
      <c r="E52287" s="573"/>
    </row>
    <row r="52288" spans="4:5" ht="15" customHeight="1">
      <c r="D52288" s="76"/>
      <c r="E52288" s="573"/>
    </row>
    <row r="52289" spans="4:5" ht="15" customHeight="1">
      <c r="D52289" s="76"/>
      <c r="E52289" s="573"/>
    </row>
    <row r="52290" spans="4:5" ht="15" customHeight="1">
      <c r="D52290" s="76"/>
      <c r="E52290" s="573"/>
    </row>
    <row r="52291" spans="4:5" ht="15" customHeight="1">
      <c r="D52291" s="76"/>
      <c r="E52291" s="573"/>
    </row>
    <row r="52292" spans="4:5" ht="15" customHeight="1">
      <c r="D52292" s="76"/>
      <c r="E52292" s="573"/>
    </row>
    <row r="52293" spans="4:5" ht="15" customHeight="1">
      <c r="D52293" s="76"/>
      <c r="E52293" s="573"/>
    </row>
    <row r="52294" spans="4:5" ht="15" customHeight="1">
      <c r="D52294" s="76"/>
      <c r="E52294" s="573"/>
    </row>
    <row r="52295" spans="4:5" ht="15" customHeight="1">
      <c r="D52295" s="76"/>
      <c r="E52295" s="573"/>
    </row>
    <row r="52296" spans="4:5" ht="15" customHeight="1">
      <c r="D52296" s="76"/>
      <c r="E52296" s="573"/>
    </row>
    <row r="52297" spans="4:5" ht="15" customHeight="1">
      <c r="D52297" s="76"/>
      <c r="E52297" s="573"/>
    </row>
    <row r="52298" spans="4:5" ht="15" customHeight="1">
      <c r="D52298" s="76"/>
      <c r="E52298" s="573"/>
    </row>
    <row r="52299" spans="4:5" ht="15" customHeight="1">
      <c r="D52299" s="76"/>
      <c r="E52299" s="573"/>
    </row>
    <row r="52300" spans="4:5" ht="15" customHeight="1">
      <c r="D52300" s="76"/>
      <c r="E52300" s="573"/>
    </row>
    <row r="52301" spans="4:5" ht="15" customHeight="1">
      <c r="D52301" s="76"/>
      <c r="E52301" s="573"/>
    </row>
    <row r="52302" spans="4:5" ht="15" customHeight="1">
      <c r="D52302" s="76"/>
      <c r="E52302" s="573"/>
    </row>
    <row r="52303" spans="4:5" ht="15" customHeight="1">
      <c r="D52303" s="76"/>
      <c r="E52303" s="573"/>
    </row>
    <row r="52304" spans="4:5" ht="15" customHeight="1">
      <c r="D52304" s="76"/>
      <c r="E52304" s="573"/>
    </row>
    <row r="52305" spans="4:5" ht="15" customHeight="1">
      <c r="D52305" s="76"/>
      <c r="E52305" s="573"/>
    </row>
    <row r="52306" spans="4:5" ht="15" customHeight="1">
      <c r="D52306" s="76"/>
      <c r="E52306" s="573"/>
    </row>
    <row r="52307" spans="4:5" ht="15" customHeight="1">
      <c r="D52307" s="76"/>
      <c r="E52307" s="573"/>
    </row>
    <row r="52308" spans="4:5" ht="15" customHeight="1">
      <c r="D52308" s="76"/>
      <c r="E52308" s="573"/>
    </row>
    <row r="52309" spans="4:5" ht="15" customHeight="1">
      <c r="D52309" s="76"/>
      <c r="E52309" s="573"/>
    </row>
    <row r="52310" spans="4:5" ht="15" customHeight="1">
      <c r="D52310" s="76"/>
      <c r="E52310" s="573"/>
    </row>
    <row r="52311" spans="4:5" ht="15" customHeight="1">
      <c r="D52311" s="76"/>
      <c r="E52311" s="573"/>
    </row>
    <row r="52312" spans="4:5" ht="15" customHeight="1">
      <c r="D52312" s="76"/>
      <c r="E52312" s="573"/>
    </row>
    <row r="52313" spans="4:5" ht="15" customHeight="1">
      <c r="D52313" s="76"/>
      <c r="E52313" s="573"/>
    </row>
    <row r="52314" spans="4:5" ht="15" customHeight="1">
      <c r="D52314" s="76"/>
      <c r="E52314" s="573"/>
    </row>
    <row r="52315" spans="4:5" ht="15" customHeight="1">
      <c r="D52315" s="76"/>
      <c r="E52315" s="573"/>
    </row>
    <row r="52316" spans="4:5" ht="15" customHeight="1">
      <c r="D52316" s="76"/>
      <c r="E52316" s="573"/>
    </row>
    <row r="52317" spans="4:5" ht="15" customHeight="1">
      <c r="D52317" s="76"/>
      <c r="E52317" s="573"/>
    </row>
    <row r="52318" spans="4:5" ht="15" customHeight="1">
      <c r="D52318" s="76"/>
      <c r="E52318" s="573"/>
    </row>
    <row r="52319" spans="4:5" ht="15" customHeight="1">
      <c r="D52319" s="76"/>
      <c r="E52319" s="573"/>
    </row>
    <row r="52320" spans="4:5" ht="15" customHeight="1">
      <c r="D52320" s="76"/>
      <c r="E52320" s="573"/>
    </row>
    <row r="52321" spans="4:5" ht="15" customHeight="1">
      <c r="D52321" s="76"/>
      <c r="E52321" s="573"/>
    </row>
    <row r="52322" spans="4:5" ht="15" customHeight="1">
      <c r="D52322" s="76"/>
      <c r="E52322" s="573"/>
    </row>
    <row r="52323" spans="4:5" ht="15" customHeight="1">
      <c r="D52323" s="76"/>
      <c r="E52323" s="573"/>
    </row>
    <row r="52324" spans="4:5" ht="15" customHeight="1">
      <c r="D52324" s="76"/>
      <c r="E52324" s="573"/>
    </row>
    <row r="52325" spans="4:5" ht="15" customHeight="1">
      <c r="D52325" s="76"/>
      <c r="E52325" s="573"/>
    </row>
    <row r="52326" spans="4:5" ht="15" customHeight="1">
      <c r="D52326" s="76"/>
      <c r="E52326" s="573"/>
    </row>
    <row r="52327" spans="4:5" ht="15" customHeight="1">
      <c r="D52327" s="76"/>
      <c r="E52327" s="573"/>
    </row>
    <row r="52328" spans="4:5" ht="15" customHeight="1">
      <c r="D52328" s="76"/>
      <c r="E52328" s="573"/>
    </row>
    <row r="52329" spans="4:5" ht="15" customHeight="1">
      <c r="D52329" s="76"/>
      <c r="E52329" s="573"/>
    </row>
    <row r="52330" spans="4:5" ht="15" customHeight="1">
      <c r="D52330" s="76"/>
      <c r="E52330" s="573"/>
    </row>
    <row r="52331" spans="4:5" ht="15" customHeight="1">
      <c r="D52331" s="76"/>
      <c r="E52331" s="573"/>
    </row>
    <row r="52332" spans="4:5" ht="15" customHeight="1">
      <c r="D52332" s="76"/>
      <c r="E52332" s="573"/>
    </row>
    <row r="52333" spans="4:5" ht="15" customHeight="1">
      <c r="D52333" s="76"/>
      <c r="E52333" s="573"/>
    </row>
    <row r="52334" spans="4:5" ht="15" customHeight="1">
      <c r="D52334" s="76"/>
      <c r="E52334" s="573"/>
    </row>
    <row r="52335" spans="4:5" ht="15" customHeight="1">
      <c r="D52335" s="76"/>
      <c r="E52335" s="573"/>
    </row>
    <row r="52336" spans="4:5" ht="15" customHeight="1">
      <c r="D52336" s="76"/>
      <c r="E52336" s="573"/>
    </row>
    <row r="52337" spans="4:5" ht="15" customHeight="1">
      <c r="D52337" s="76"/>
      <c r="E52337" s="573"/>
    </row>
    <row r="52338" spans="4:5" ht="15" customHeight="1">
      <c r="D52338" s="76"/>
      <c r="E52338" s="573"/>
    </row>
    <row r="52339" spans="4:5" ht="15" customHeight="1">
      <c r="D52339" s="76"/>
      <c r="E52339" s="573"/>
    </row>
    <row r="52340" spans="4:5" ht="15" customHeight="1">
      <c r="D52340" s="76"/>
      <c r="E52340" s="573"/>
    </row>
    <row r="52341" spans="4:5" ht="15" customHeight="1">
      <c r="D52341" s="76"/>
      <c r="E52341" s="573"/>
    </row>
    <row r="52342" spans="4:5" ht="15" customHeight="1">
      <c r="D52342" s="76"/>
      <c r="E52342" s="573"/>
    </row>
    <row r="52343" spans="4:5" ht="15" customHeight="1">
      <c r="D52343" s="76"/>
      <c r="E52343" s="573"/>
    </row>
    <row r="52344" spans="4:5" ht="15" customHeight="1">
      <c r="D52344" s="76"/>
      <c r="E52344" s="573"/>
    </row>
    <row r="52345" spans="4:5" ht="15" customHeight="1">
      <c r="D52345" s="76"/>
      <c r="E52345" s="573"/>
    </row>
    <row r="52346" spans="4:5" ht="15" customHeight="1">
      <c r="D52346" s="76"/>
      <c r="E52346" s="573"/>
    </row>
    <row r="52347" spans="4:5" ht="15" customHeight="1">
      <c r="D52347" s="76"/>
      <c r="E52347" s="573"/>
    </row>
    <row r="52348" spans="4:5" ht="15" customHeight="1">
      <c r="D52348" s="76"/>
      <c r="E52348" s="573"/>
    </row>
    <row r="52349" spans="4:5" ht="15" customHeight="1">
      <c r="D52349" s="76"/>
      <c r="E52349" s="573"/>
    </row>
    <row r="52350" spans="4:5" ht="15" customHeight="1">
      <c r="D52350" s="76"/>
      <c r="E52350" s="573"/>
    </row>
    <row r="52351" spans="4:5" ht="15" customHeight="1">
      <c r="D52351" s="76"/>
      <c r="E52351" s="573"/>
    </row>
    <row r="52352" spans="4:5" ht="15" customHeight="1">
      <c r="D52352" s="76"/>
      <c r="E52352" s="573"/>
    </row>
    <row r="52353" spans="4:5" ht="15" customHeight="1">
      <c r="D52353" s="76"/>
      <c r="E52353" s="573"/>
    </row>
    <row r="52354" spans="4:5" ht="15" customHeight="1">
      <c r="D52354" s="76"/>
      <c r="E52354" s="573"/>
    </row>
    <row r="52355" spans="4:5" ht="15" customHeight="1">
      <c r="D52355" s="76"/>
      <c r="E52355" s="573"/>
    </row>
    <row r="52356" spans="4:5" ht="15" customHeight="1">
      <c r="D52356" s="76"/>
      <c r="E52356" s="573"/>
    </row>
    <row r="52357" spans="4:5" ht="15" customHeight="1">
      <c r="D52357" s="76"/>
      <c r="E52357" s="573"/>
    </row>
    <row r="52358" spans="4:5" ht="15" customHeight="1">
      <c r="D52358" s="76"/>
      <c r="E52358" s="573"/>
    </row>
    <row r="52359" spans="4:5" ht="15" customHeight="1">
      <c r="D52359" s="76"/>
      <c r="E52359" s="573"/>
    </row>
    <row r="52360" spans="4:5" ht="15" customHeight="1">
      <c r="D52360" s="76"/>
      <c r="E52360" s="573"/>
    </row>
    <row r="52361" spans="4:5" ht="15" customHeight="1">
      <c r="D52361" s="76"/>
      <c r="E52361" s="573"/>
    </row>
    <row r="52362" spans="4:5" ht="15" customHeight="1">
      <c r="D52362" s="76"/>
      <c r="E52362" s="573"/>
    </row>
    <row r="52363" spans="4:5" ht="15" customHeight="1">
      <c r="D52363" s="76"/>
      <c r="E52363" s="573"/>
    </row>
    <row r="52364" spans="4:5" ht="15" customHeight="1">
      <c r="D52364" s="76"/>
      <c r="E52364" s="573"/>
    </row>
    <row r="52365" spans="4:5" ht="15" customHeight="1">
      <c r="D52365" s="76"/>
      <c r="E52365" s="573"/>
    </row>
    <row r="52366" spans="4:5" ht="15" customHeight="1">
      <c r="D52366" s="76"/>
      <c r="E52366" s="573"/>
    </row>
    <row r="52367" spans="4:5" ht="15" customHeight="1">
      <c r="D52367" s="76"/>
      <c r="E52367" s="573"/>
    </row>
    <row r="52368" spans="4:5" ht="15" customHeight="1">
      <c r="D52368" s="76"/>
      <c r="E52368" s="573"/>
    </row>
    <row r="52369" spans="4:5" ht="15" customHeight="1">
      <c r="D52369" s="76"/>
      <c r="E52369" s="573"/>
    </row>
    <row r="52370" spans="4:5" ht="15" customHeight="1">
      <c r="D52370" s="76"/>
      <c r="E52370" s="573"/>
    </row>
    <row r="52371" spans="4:5" ht="15" customHeight="1">
      <c r="D52371" s="76"/>
      <c r="E52371" s="573"/>
    </row>
    <row r="52372" spans="4:5" ht="15" customHeight="1">
      <c r="D52372" s="76"/>
      <c r="E52372" s="573"/>
    </row>
    <row r="52373" spans="4:5" ht="15" customHeight="1">
      <c r="D52373" s="76"/>
      <c r="E52373" s="573"/>
    </row>
    <row r="52374" spans="4:5" ht="15" customHeight="1">
      <c r="D52374" s="76"/>
      <c r="E52374" s="573"/>
    </row>
    <row r="52375" spans="4:5" ht="15" customHeight="1">
      <c r="D52375" s="76"/>
      <c r="E52375" s="573"/>
    </row>
    <row r="52376" spans="4:5" ht="15" customHeight="1">
      <c r="D52376" s="76"/>
      <c r="E52376" s="573"/>
    </row>
    <row r="52377" spans="4:5" ht="15" customHeight="1">
      <c r="D52377" s="76"/>
      <c r="E52377" s="573"/>
    </row>
    <row r="52378" spans="4:5" ht="15" customHeight="1">
      <c r="D52378" s="76"/>
      <c r="E52378" s="573"/>
    </row>
    <row r="52379" spans="4:5" ht="15" customHeight="1">
      <c r="D52379" s="76"/>
      <c r="E52379" s="573"/>
    </row>
    <row r="52380" spans="4:5" ht="15" customHeight="1">
      <c r="D52380" s="76"/>
      <c r="E52380" s="573"/>
    </row>
    <row r="52381" spans="4:5" ht="15" customHeight="1">
      <c r="D52381" s="76"/>
      <c r="E52381" s="573"/>
    </row>
    <row r="52382" spans="4:5" ht="15" customHeight="1">
      <c r="D52382" s="76"/>
      <c r="E52382" s="573"/>
    </row>
    <row r="52383" spans="4:5" ht="15" customHeight="1">
      <c r="D52383" s="76"/>
      <c r="E52383" s="573"/>
    </row>
    <row r="52384" spans="4:5" ht="15" customHeight="1">
      <c r="D52384" s="76"/>
      <c r="E52384" s="573"/>
    </row>
    <row r="52385" spans="4:5" ht="15" customHeight="1">
      <c r="D52385" s="76"/>
      <c r="E52385" s="573"/>
    </row>
    <row r="52386" spans="4:5" ht="15" customHeight="1">
      <c r="D52386" s="76"/>
      <c r="E52386" s="573"/>
    </row>
    <row r="52387" spans="4:5" ht="15" customHeight="1">
      <c r="D52387" s="76"/>
      <c r="E52387" s="573"/>
    </row>
    <row r="52388" spans="4:5" ht="15" customHeight="1">
      <c r="D52388" s="76"/>
      <c r="E52388" s="573"/>
    </row>
    <row r="52389" spans="4:5" ht="15" customHeight="1">
      <c r="D52389" s="76"/>
      <c r="E52389" s="573"/>
    </row>
    <row r="52390" spans="4:5" ht="15" customHeight="1">
      <c r="D52390" s="76"/>
      <c r="E52390" s="573"/>
    </row>
    <row r="52391" spans="4:5" ht="15" customHeight="1">
      <c r="D52391" s="76"/>
      <c r="E52391" s="573"/>
    </row>
    <row r="52392" spans="4:5" ht="15" customHeight="1">
      <c r="D52392" s="76"/>
      <c r="E52392" s="573"/>
    </row>
    <row r="52393" spans="4:5" ht="15" customHeight="1">
      <c r="D52393" s="76"/>
      <c r="E52393" s="573"/>
    </row>
    <row r="52394" spans="4:5" ht="15" customHeight="1">
      <c r="D52394" s="76"/>
      <c r="E52394" s="573"/>
    </row>
    <row r="52395" spans="4:5" ht="15" customHeight="1">
      <c r="D52395" s="76"/>
      <c r="E52395" s="573"/>
    </row>
    <row r="52396" spans="4:5" ht="15" customHeight="1">
      <c r="D52396" s="76"/>
      <c r="E52396" s="573"/>
    </row>
    <row r="52397" spans="4:5" ht="15" customHeight="1">
      <c r="D52397" s="76"/>
      <c r="E52397" s="573"/>
    </row>
    <row r="52398" spans="4:5" ht="15" customHeight="1">
      <c r="D52398" s="76"/>
      <c r="E52398" s="573"/>
    </row>
    <row r="52399" spans="4:5" ht="15" customHeight="1">
      <c r="D52399" s="76"/>
      <c r="E52399" s="573"/>
    </row>
    <row r="52400" spans="4:5" ht="15" customHeight="1">
      <c r="D52400" s="76"/>
      <c r="E52400" s="573"/>
    </row>
    <row r="52401" spans="4:5" ht="15" customHeight="1">
      <c r="D52401" s="76"/>
      <c r="E52401" s="573"/>
    </row>
    <row r="52402" spans="4:5" ht="15" customHeight="1">
      <c r="D52402" s="76"/>
      <c r="E52402" s="573"/>
    </row>
    <row r="52403" spans="4:5" ht="15" customHeight="1">
      <c r="D52403" s="76"/>
      <c r="E52403" s="573"/>
    </row>
    <row r="52404" spans="4:5" ht="15" customHeight="1">
      <c r="D52404" s="76"/>
      <c r="E52404" s="573"/>
    </row>
    <row r="52405" spans="4:5" ht="15" customHeight="1">
      <c r="D52405" s="76"/>
      <c r="E52405" s="573"/>
    </row>
    <row r="52406" spans="4:5" ht="15" customHeight="1">
      <c r="D52406" s="76"/>
      <c r="E52406" s="573"/>
    </row>
    <row r="52407" spans="4:5" ht="15" customHeight="1">
      <c r="D52407" s="76"/>
      <c r="E52407" s="573"/>
    </row>
    <row r="52408" spans="4:5" ht="15" customHeight="1">
      <c r="D52408" s="76"/>
      <c r="E52408" s="573"/>
    </row>
    <row r="52409" spans="4:5" ht="15" customHeight="1">
      <c r="D52409" s="76"/>
      <c r="E52409" s="573"/>
    </row>
    <row r="52410" spans="4:5" ht="15" customHeight="1">
      <c r="D52410" s="76"/>
      <c r="E52410" s="573"/>
    </row>
    <row r="52411" spans="4:5" ht="15" customHeight="1">
      <c r="D52411" s="76"/>
      <c r="E52411" s="573"/>
    </row>
    <row r="52412" spans="4:5" ht="15" customHeight="1">
      <c r="D52412" s="76"/>
      <c r="E52412" s="573"/>
    </row>
    <row r="52413" spans="4:5" ht="15" customHeight="1">
      <c r="D52413" s="76"/>
      <c r="E52413" s="573"/>
    </row>
    <row r="52414" spans="4:5" ht="15" customHeight="1">
      <c r="D52414" s="76"/>
      <c r="E52414" s="573"/>
    </row>
    <row r="52415" spans="4:5" ht="15" customHeight="1">
      <c r="D52415" s="76"/>
      <c r="E52415" s="573"/>
    </row>
    <row r="52416" spans="4:5" ht="15" customHeight="1">
      <c r="D52416" s="76"/>
      <c r="E52416" s="573"/>
    </row>
    <row r="52417" spans="4:5" ht="15" customHeight="1">
      <c r="D52417" s="76"/>
      <c r="E52417" s="573"/>
    </row>
    <row r="52418" spans="4:5" ht="15" customHeight="1">
      <c r="D52418" s="76"/>
      <c r="E52418" s="573"/>
    </row>
    <row r="52419" spans="4:5" ht="15" customHeight="1">
      <c r="D52419" s="76"/>
      <c r="E52419" s="573"/>
    </row>
    <row r="52420" spans="4:5" ht="15" customHeight="1">
      <c r="D52420" s="76"/>
      <c r="E52420" s="573"/>
    </row>
    <row r="52421" spans="4:5" ht="15" customHeight="1">
      <c r="D52421" s="76"/>
      <c r="E52421" s="573"/>
    </row>
    <row r="52422" spans="4:5" ht="15" customHeight="1">
      <c r="D52422" s="76"/>
      <c r="E52422" s="573"/>
    </row>
    <row r="52423" spans="4:5" ht="15" customHeight="1">
      <c r="D52423" s="76"/>
      <c r="E52423" s="573"/>
    </row>
    <row r="52424" spans="4:5" ht="15" customHeight="1">
      <c r="D52424" s="76"/>
      <c r="E52424" s="573"/>
    </row>
    <row r="52425" spans="4:5" ht="15" customHeight="1">
      <c r="D52425" s="76"/>
      <c r="E52425" s="573"/>
    </row>
    <row r="52426" spans="4:5" ht="15" customHeight="1">
      <c r="D52426" s="76"/>
      <c r="E52426" s="573"/>
    </row>
    <row r="52427" spans="4:5" ht="15" customHeight="1">
      <c r="D52427" s="76"/>
      <c r="E52427" s="573"/>
    </row>
    <row r="52428" spans="4:5" ht="15" customHeight="1">
      <c r="D52428" s="76"/>
      <c r="E52428" s="573"/>
    </row>
    <row r="52429" spans="4:5" ht="15" customHeight="1">
      <c r="D52429" s="76"/>
      <c r="E52429" s="573"/>
    </row>
    <row r="52430" spans="4:5" ht="15" customHeight="1">
      <c r="D52430" s="76"/>
      <c r="E52430" s="573"/>
    </row>
    <row r="52431" spans="4:5" ht="15" customHeight="1">
      <c r="D52431" s="76"/>
      <c r="E52431" s="573"/>
    </row>
    <row r="52432" spans="4:5" ht="15" customHeight="1">
      <c r="D52432" s="76"/>
      <c r="E52432" s="573"/>
    </row>
    <row r="52433" spans="4:5" ht="15" customHeight="1">
      <c r="D52433" s="76"/>
      <c r="E52433" s="573"/>
    </row>
    <row r="52434" spans="4:5" ht="15" customHeight="1">
      <c r="D52434" s="76"/>
      <c r="E52434" s="573"/>
    </row>
    <row r="52435" spans="4:5" ht="15" customHeight="1">
      <c r="D52435" s="76"/>
      <c r="E52435" s="573"/>
    </row>
    <row r="52436" spans="4:5" ht="15" customHeight="1">
      <c r="D52436" s="76"/>
      <c r="E52436" s="573"/>
    </row>
    <row r="52437" spans="4:5" ht="15" customHeight="1">
      <c r="D52437" s="76"/>
      <c r="E52437" s="573"/>
    </row>
    <row r="52438" spans="4:5" ht="15" customHeight="1">
      <c r="D52438" s="76"/>
      <c r="E52438" s="573"/>
    </row>
    <row r="52439" spans="4:5" ht="15" customHeight="1">
      <c r="D52439" s="76"/>
      <c r="E52439" s="573"/>
    </row>
    <row r="52440" spans="4:5" ht="15" customHeight="1">
      <c r="D52440" s="76"/>
      <c r="E52440" s="573"/>
    </row>
    <row r="52441" spans="4:5" ht="15" customHeight="1">
      <c r="D52441" s="76"/>
      <c r="E52441" s="573"/>
    </row>
    <row r="52442" spans="4:5" ht="15" customHeight="1">
      <c r="D52442" s="76"/>
      <c r="E52442" s="573"/>
    </row>
    <row r="52443" spans="4:5" ht="15" customHeight="1">
      <c r="D52443" s="76"/>
      <c r="E52443" s="573"/>
    </row>
    <row r="52444" spans="4:5" ht="15" customHeight="1">
      <c r="D52444" s="76"/>
      <c r="E52444" s="573"/>
    </row>
    <row r="52445" spans="4:5" ht="15" customHeight="1">
      <c r="D52445" s="76"/>
      <c r="E52445" s="573"/>
    </row>
    <row r="52446" spans="4:5" ht="15" customHeight="1">
      <c r="D52446" s="76"/>
      <c r="E52446" s="573"/>
    </row>
    <row r="52447" spans="4:5" ht="15" customHeight="1">
      <c r="D52447" s="76"/>
      <c r="E52447" s="573"/>
    </row>
    <row r="52448" spans="4:5" ht="15" customHeight="1">
      <c r="D52448" s="76"/>
      <c r="E52448" s="573"/>
    </row>
    <row r="52449" spans="4:5" ht="15" customHeight="1">
      <c r="D52449" s="76"/>
      <c r="E52449" s="573"/>
    </row>
    <row r="52450" spans="4:5" ht="15" customHeight="1">
      <c r="D52450" s="76"/>
      <c r="E52450" s="573"/>
    </row>
    <row r="52451" spans="4:5" ht="15" customHeight="1">
      <c r="D52451" s="76"/>
      <c r="E52451" s="573"/>
    </row>
    <row r="52452" spans="4:5" ht="15" customHeight="1">
      <c r="D52452" s="76"/>
      <c r="E52452" s="573"/>
    </row>
    <row r="52453" spans="4:5" ht="15" customHeight="1">
      <c r="D52453" s="76"/>
      <c r="E52453" s="573"/>
    </row>
    <row r="52454" spans="4:5" ht="15" customHeight="1">
      <c r="D52454" s="76"/>
      <c r="E52454" s="573"/>
    </row>
    <row r="52455" spans="4:5" ht="15" customHeight="1">
      <c r="D52455" s="76"/>
      <c r="E52455" s="573"/>
    </row>
    <row r="52456" spans="4:5" ht="15" customHeight="1">
      <c r="D52456" s="76"/>
      <c r="E52456" s="573"/>
    </row>
    <row r="52457" spans="4:5" ht="15" customHeight="1">
      <c r="D52457" s="76"/>
      <c r="E52457" s="573"/>
    </row>
    <row r="52458" spans="4:5" ht="15" customHeight="1">
      <c r="D52458" s="76"/>
      <c r="E52458" s="573"/>
    </row>
    <row r="52459" spans="4:5" ht="15" customHeight="1">
      <c r="D52459" s="76"/>
      <c r="E52459" s="573"/>
    </row>
    <row r="52460" spans="4:5" ht="15" customHeight="1">
      <c r="D52460" s="76"/>
      <c r="E52460" s="573"/>
    </row>
    <row r="52461" spans="4:5" ht="15" customHeight="1">
      <c r="D52461" s="76"/>
      <c r="E52461" s="573"/>
    </row>
    <row r="52462" spans="4:5" ht="15" customHeight="1">
      <c r="D52462" s="76"/>
      <c r="E52462" s="573"/>
    </row>
    <row r="52463" spans="4:5" ht="15" customHeight="1">
      <c r="D52463" s="76"/>
      <c r="E52463" s="573"/>
    </row>
    <row r="52464" spans="4:5" ht="15" customHeight="1">
      <c r="D52464" s="76"/>
      <c r="E52464" s="573"/>
    </row>
    <row r="52465" spans="4:5" ht="15" customHeight="1">
      <c r="D52465" s="76"/>
      <c r="E52465" s="573"/>
    </row>
    <row r="52466" spans="4:5" ht="15" customHeight="1">
      <c r="D52466" s="76"/>
      <c r="E52466" s="573"/>
    </row>
    <row r="52467" spans="4:5" ht="15" customHeight="1">
      <c r="D52467" s="76"/>
      <c r="E52467" s="573"/>
    </row>
    <row r="52468" spans="4:5" ht="15" customHeight="1">
      <c r="D52468" s="76"/>
      <c r="E52468" s="573"/>
    </row>
    <row r="52469" spans="4:5" ht="15" customHeight="1">
      <c r="D52469" s="76"/>
      <c r="E52469" s="573"/>
    </row>
    <row r="52470" spans="4:5" ht="15" customHeight="1">
      <c r="D52470" s="76"/>
      <c r="E52470" s="573"/>
    </row>
    <row r="52471" spans="4:5" ht="15" customHeight="1">
      <c r="D52471" s="76"/>
      <c r="E52471" s="573"/>
    </row>
    <row r="52472" spans="4:5" ht="15" customHeight="1">
      <c r="D52472" s="76"/>
      <c r="E52472" s="573"/>
    </row>
    <row r="52473" spans="4:5" ht="15" customHeight="1">
      <c r="D52473" s="76"/>
      <c r="E52473" s="573"/>
    </row>
    <row r="52474" spans="4:5" ht="15" customHeight="1">
      <c r="D52474" s="76"/>
      <c r="E52474" s="573"/>
    </row>
    <row r="52475" spans="4:5" ht="15" customHeight="1">
      <c r="D52475" s="76"/>
      <c r="E52475" s="573"/>
    </row>
    <row r="52476" spans="4:5" ht="15" customHeight="1">
      <c r="D52476" s="76"/>
      <c r="E52476" s="573"/>
    </row>
    <row r="52477" spans="4:5" ht="15" customHeight="1">
      <c r="D52477" s="76"/>
      <c r="E52477" s="573"/>
    </row>
    <row r="52478" spans="4:5" ht="15" customHeight="1">
      <c r="D52478" s="76"/>
      <c r="E52478" s="573"/>
    </row>
    <row r="52479" spans="4:5" ht="15" customHeight="1">
      <c r="D52479" s="76"/>
      <c r="E52479" s="573"/>
    </row>
    <row r="52480" spans="4:5" ht="15" customHeight="1">
      <c r="D52480" s="76"/>
      <c r="E52480" s="573"/>
    </row>
    <row r="52481" spans="4:5" ht="15" customHeight="1">
      <c r="D52481" s="76"/>
      <c r="E52481" s="573"/>
    </row>
    <row r="52482" spans="4:5" ht="15" customHeight="1">
      <c r="D52482" s="76"/>
      <c r="E52482" s="573"/>
    </row>
    <row r="52483" spans="4:5" ht="15" customHeight="1">
      <c r="D52483" s="76"/>
      <c r="E52483" s="573"/>
    </row>
    <row r="52484" spans="4:5" ht="15" customHeight="1">
      <c r="D52484" s="76"/>
      <c r="E52484" s="573"/>
    </row>
    <row r="52485" spans="4:5" ht="15" customHeight="1">
      <c r="D52485" s="76"/>
      <c r="E52485" s="573"/>
    </row>
    <row r="52486" spans="4:5" ht="15" customHeight="1">
      <c r="D52486" s="76"/>
      <c r="E52486" s="573"/>
    </row>
    <row r="52487" spans="4:5" ht="15" customHeight="1">
      <c r="D52487" s="76"/>
      <c r="E52487" s="573"/>
    </row>
    <row r="52488" spans="4:5" ht="15" customHeight="1">
      <c r="D52488" s="76"/>
      <c r="E52488" s="573"/>
    </row>
    <row r="52489" spans="4:5" ht="15" customHeight="1">
      <c r="D52489" s="76"/>
      <c r="E52489" s="573"/>
    </row>
    <row r="52490" spans="4:5" ht="15" customHeight="1">
      <c r="D52490" s="76"/>
      <c r="E52490" s="573"/>
    </row>
    <row r="52491" spans="4:5" ht="15" customHeight="1">
      <c r="D52491" s="76"/>
      <c r="E52491" s="573"/>
    </row>
    <row r="52492" spans="4:5" ht="15" customHeight="1">
      <c r="D52492" s="76"/>
      <c r="E52492" s="573"/>
    </row>
    <row r="52493" spans="4:5" ht="15" customHeight="1">
      <c r="D52493" s="76"/>
      <c r="E52493" s="573"/>
    </row>
    <row r="52494" spans="4:5" ht="15" customHeight="1">
      <c r="D52494" s="76"/>
      <c r="E52494" s="573"/>
    </row>
    <row r="52495" spans="4:5" ht="15" customHeight="1">
      <c r="D52495" s="76"/>
      <c r="E52495" s="573"/>
    </row>
    <row r="52496" spans="4:5" ht="15" customHeight="1">
      <c r="D52496" s="76"/>
      <c r="E52496" s="573"/>
    </row>
    <row r="52497" spans="4:5" ht="15" customHeight="1">
      <c r="D52497" s="76"/>
      <c r="E52497" s="573"/>
    </row>
    <row r="52498" spans="4:5" ht="15" customHeight="1">
      <c r="D52498" s="76"/>
      <c r="E52498" s="573"/>
    </row>
    <row r="52499" spans="4:5" ht="15" customHeight="1">
      <c r="D52499" s="76"/>
      <c r="E52499" s="573"/>
    </row>
    <row r="52500" spans="4:5" ht="15" customHeight="1">
      <c r="D52500" s="76"/>
      <c r="E52500" s="573"/>
    </row>
    <row r="52501" spans="4:5" ht="15" customHeight="1">
      <c r="D52501" s="76"/>
      <c r="E52501" s="573"/>
    </row>
    <row r="52502" spans="4:5" ht="15" customHeight="1">
      <c r="D52502" s="76"/>
      <c r="E52502" s="573"/>
    </row>
    <row r="52503" spans="4:5" ht="15" customHeight="1">
      <c r="D52503" s="76"/>
      <c r="E52503" s="573"/>
    </row>
    <row r="52504" spans="4:5" ht="15" customHeight="1">
      <c r="D52504" s="76"/>
      <c r="E52504" s="573"/>
    </row>
    <row r="52505" spans="4:5" ht="15" customHeight="1">
      <c r="D52505" s="76"/>
      <c r="E52505" s="573"/>
    </row>
    <row r="52506" spans="4:5" ht="15" customHeight="1">
      <c r="D52506" s="76"/>
      <c r="E52506" s="573"/>
    </row>
    <row r="52507" spans="4:5" ht="15" customHeight="1">
      <c r="D52507" s="76"/>
      <c r="E52507" s="573"/>
    </row>
    <row r="52508" spans="4:5" ht="15" customHeight="1">
      <c r="D52508" s="76"/>
      <c r="E52508" s="573"/>
    </row>
    <row r="52509" spans="4:5" ht="15" customHeight="1">
      <c r="D52509" s="76"/>
      <c r="E52509" s="573"/>
    </row>
    <row r="52510" spans="4:5" ht="15" customHeight="1">
      <c r="D52510" s="76"/>
      <c r="E52510" s="573"/>
    </row>
    <row r="52511" spans="4:5" ht="15" customHeight="1">
      <c r="D52511" s="76"/>
      <c r="E52511" s="573"/>
    </row>
    <row r="52512" spans="4:5" ht="15" customHeight="1">
      <c r="D52512" s="76"/>
      <c r="E52512" s="573"/>
    </row>
    <row r="52513" spans="4:5" ht="15" customHeight="1">
      <c r="D52513" s="76"/>
      <c r="E52513" s="573"/>
    </row>
    <row r="52514" spans="4:5" ht="15" customHeight="1">
      <c r="D52514" s="76"/>
      <c r="E52514" s="573"/>
    </row>
    <row r="52515" spans="4:5" ht="15" customHeight="1">
      <c r="D52515" s="76"/>
      <c r="E52515" s="573"/>
    </row>
    <row r="52516" spans="4:5" ht="15" customHeight="1">
      <c r="D52516" s="76"/>
      <c r="E52516" s="573"/>
    </row>
    <row r="52517" spans="4:5" ht="15" customHeight="1">
      <c r="D52517" s="76"/>
      <c r="E52517" s="573"/>
    </row>
    <row r="52518" spans="4:5" ht="15" customHeight="1">
      <c r="D52518" s="76"/>
      <c r="E52518" s="573"/>
    </row>
    <row r="52519" spans="4:5" ht="15" customHeight="1">
      <c r="D52519" s="76"/>
      <c r="E52519" s="573"/>
    </row>
    <row r="52520" spans="4:5" ht="15" customHeight="1">
      <c r="D52520" s="76"/>
      <c r="E52520" s="573"/>
    </row>
    <row r="52521" spans="4:5" ht="15" customHeight="1">
      <c r="D52521" s="76"/>
      <c r="E52521" s="573"/>
    </row>
    <row r="52522" spans="4:5" ht="15" customHeight="1">
      <c r="D52522" s="76"/>
      <c r="E52522" s="573"/>
    </row>
    <row r="52523" spans="4:5" ht="15" customHeight="1">
      <c r="D52523" s="76"/>
      <c r="E52523" s="573"/>
    </row>
    <row r="52524" spans="4:5" ht="15" customHeight="1">
      <c r="D52524" s="76"/>
      <c r="E52524" s="573"/>
    </row>
    <row r="52525" spans="4:5" ht="15" customHeight="1">
      <c r="D52525" s="76"/>
      <c r="E52525" s="573"/>
    </row>
    <row r="52526" spans="4:5" ht="15" customHeight="1">
      <c r="D52526" s="76"/>
      <c r="E52526" s="573"/>
    </row>
    <row r="52527" spans="4:5" ht="15" customHeight="1">
      <c r="D52527" s="76"/>
      <c r="E52527" s="573"/>
    </row>
    <row r="52528" spans="4:5" ht="15" customHeight="1">
      <c r="D52528" s="76"/>
      <c r="E52528" s="573"/>
    </row>
    <row r="52529" spans="4:5" ht="15" customHeight="1">
      <c r="D52529" s="76"/>
      <c r="E52529" s="573"/>
    </row>
    <row r="52530" spans="4:5" ht="15" customHeight="1">
      <c r="D52530" s="76"/>
      <c r="E52530" s="573"/>
    </row>
    <row r="52531" spans="4:5" ht="15" customHeight="1">
      <c r="D52531" s="76"/>
      <c r="E52531" s="573"/>
    </row>
    <row r="52532" spans="4:5" ht="15" customHeight="1">
      <c r="D52532" s="76"/>
      <c r="E52532" s="573"/>
    </row>
    <row r="52533" spans="4:5" ht="15" customHeight="1">
      <c r="D52533" s="76"/>
      <c r="E52533" s="573"/>
    </row>
    <row r="52534" spans="4:5" ht="15" customHeight="1">
      <c r="D52534" s="76"/>
      <c r="E52534" s="573"/>
    </row>
    <row r="52535" spans="4:5" ht="15" customHeight="1">
      <c r="D52535" s="76"/>
      <c r="E52535" s="573"/>
    </row>
    <row r="52536" spans="4:5" ht="15" customHeight="1">
      <c r="D52536" s="76"/>
      <c r="E52536" s="573"/>
    </row>
    <row r="52537" spans="4:5" ht="15" customHeight="1">
      <c r="D52537" s="76"/>
      <c r="E52537" s="573"/>
    </row>
    <row r="52538" spans="4:5" ht="15" customHeight="1">
      <c r="D52538" s="76"/>
      <c r="E52538" s="573"/>
    </row>
    <row r="52539" spans="4:5" ht="15" customHeight="1">
      <c r="D52539" s="76"/>
      <c r="E52539" s="573"/>
    </row>
    <row r="52540" spans="4:5" ht="15" customHeight="1">
      <c r="D52540" s="76"/>
      <c r="E52540" s="573"/>
    </row>
    <row r="52541" spans="4:5" ht="15" customHeight="1">
      <c r="D52541" s="76"/>
      <c r="E52541" s="573"/>
    </row>
    <row r="52542" spans="4:5" ht="15" customHeight="1">
      <c r="D52542" s="76"/>
      <c r="E52542" s="573"/>
    </row>
    <row r="52543" spans="4:5" ht="15" customHeight="1">
      <c r="D52543" s="76"/>
      <c r="E52543" s="573"/>
    </row>
    <row r="52544" spans="4:5" ht="15" customHeight="1">
      <c r="D52544" s="76"/>
      <c r="E52544" s="573"/>
    </row>
    <row r="52545" spans="4:5" ht="15" customHeight="1">
      <c r="D52545" s="76"/>
      <c r="E52545" s="573"/>
    </row>
    <row r="52546" spans="4:5" ht="15" customHeight="1">
      <c r="D52546" s="76"/>
      <c r="E52546" s="573"/>
    </row>
    <row r="52547" spans="4:5" ht="15" customHeight="1">
      <c r="D52547" s="76"/>
      <c r="E52547" s="573"/>
    </row>
    <row r="52548" spans="4:5" ht="15" customHeight="1">
      <c r="D52548" s="76"/>
      <c r="E52548" s="573"/>
    </row>
    <row r="52549" spans="4:5" ht="15" customHeight="1">
      <c r="D52549" s="76"/>
      <c r="E52549" s="573"/>
    </row>
    <row r="52550" spans="4:5" ht="15" customHeight="1">
      <c r="D52550" s="76"/>
      <c r="E52550" s="573"/>
    </row>
    <row r="52551" spans="4:5" ht="15" customHeight="1">
      <c r="D52551" s="76"/>
      <c r="E52551" s="573"/>
    </row>
    <row r="52552" spans="4:5" ht="15" customHeight="1">
      <c r="D52552" s="76"/>
      <c r="E52552" s="573"/>
    </row>
    <row r="52553" spans="4:5" ht="15" customHeight="1">
      <c r="D52553" s="76"/>
      <c r="E52553" s="573"/>
    </row>
    <row r="52554" spans="4:5" ht="15" customHeight="1">
      <c r="D52554" s="76"/>
      <c r="E52554" s="573"/>
    </row>
    <row r="52555" spans="4:5" ht="15" customHeight="1">
      <c r="D52555" s="76"/>
      <c r="E52555" s="573"/>
    </row>
    <row r="52556" spans="4:5" ht="15" customHeight="1">
      <c r="D52556" s="76"/>
      <c r="E52556" s="573"/>
    </row>
    <row r="52557" spans="4:5" ht="15" customHeight="1">
      <c r="D52557" s="76"/>
      <c r="E52557" s="573"/>
    </row>
    <row r="52558" spans="4:5" ht="15" customHeight="1">
      <c r="D52558" s="76"/>
      <c r="E52558" s="573"/>
    </row>
    <row r="52559" spans="4:5" ht="15" customHeight="1">
      <c r="D52559" s="76"/>
      <c r="E52559" s="573"/>
    </row>
    <row r="52560" spans="4:5" ht="15" customHeight="1">
      <c r="D52560" s="76"/>
      <c r="E52560" s="573"/>
    </row>
    <row r="52561" spans="4:5" ht="15" customHeight="1">
      <c r="D52561" s="76"/>
      <c r="E52561" s="573"/>
    </row>
    <row r="52562" spans="4:5" ht="15" customHeight="1">
      <c r="D52562" s="76"/>
      <c r="E52562" s="573"/>
    </row>
    <row r="52563" spans="4:5" ht="15" customHeight="1">
      <c r="D52563" s="76"/>
      <c r="E52563" s="573"/>
    </row>
    <row r="52564" spans="4:5" ht="15" customHeight="1">
      <c r="D52564" s="76"/>
      <c r="E52564" s="573"/>
    </row>
    <row r="52565" spans="4:5" ht="15" customHeight="1">
      <c r="D52565" s="76"/>
      <c r="E52565" s="573"/>
    </row>
    <row r="52566" spans="4:5" ht="15" customHeight="1">
      <c r="D52566" s="76"/>
      <c r="E52566" s="573"/>
    </row>
    <row r="52567" spans="4:5" ht="15" customHeight="1">
      <c r="D52567" s="76"/>
      <c r="E52567" s="573"/>
    </row>
    <row r="52568" spans="4:5" ht="15" customHeight="1">
      <c r="D52568" s="76"/>
      <c r="E52568" s="573"/>
    </row>
    <row r="52569" spans="4:5" ht="15" customHeight="1">
      <c r="D52569" s="76"/>
      <c r="E52569" s="573"/>
    </row>
    <row r="52570" spans="4:5" ht="15" customHeight="1">
      <c r="D52570" s="76"/>
      <c r="E52570" s="573"/>
    </row>
    <row r="52571" spans="4:5" ht="15" customHeight="1">
      <c r="D52571" s="76"/>
      <c r="E52571" s="573"/>
    </row>
    <row r="52572" spans="4:5" ht="15" customHeight="1">
      <c r="D52572" s="76"/>
      <c r="E52572" s="573"/>
    </row>
    <row r="52573" spans="4:5" ht="15" customHeight="1">
      <c r="D52573" s="76"/>
      <c r="E52573" s="573"/>
    </row>
    <row r="52574" spans="4:5" ht="15" customHeight="1">
      <c r="D52574" s="76"/>
      <c r="E52574" s="573"/>
    </row>
    <row r="52575" spans="4:5" ht="15" customHeight="1">
      <c r="D52575" s="76"/>
      <c r="E52575" s="573"/>
    </row>
    <row r="52576" spans="4:5" ht="15" customHeight="1">
      <c r="D52576" s="76"/>
      <c r="E52576" s="573"/>
    </row>
    <row r="52577" spans="4:5" ht="15" customHeight="1">
      <c r="D52577" s="76"/>
      <c r="E52577" s="573"/>
    </row>
    <row r="52578" spans="4:5" ht="15" customHeight="1">
      <c r="D52578" s="76"/>
      <c r="E52578" s="573"/>
    </row>
    <row r="52579" spans="4:5" ht="15" customHeight="1">
      <c r="D52579" s="76"/>
      <c r="E52579" s="573"/>
    </row>
    <row r="52580" spans="4:5" ht="15" customHeight="1">
      <c r="D52580" s="76"/>
      <c r="E52580" s="573"/>
    </row>
    <row r="52581" spans="4:5" ht="15" customHeight="1">
      <c r="D52581" s="76"/>
      <c r="E52581" s="573"/>
    </row>
    <row r="52582" spans="4:5" ht="15" customHeight="1">
      <c r="D52582" s="76"/>
      <c r="E52582" s="573"/>
    </row>
    <row r="52583" spans="4:5" ht="15" customHeight="1">
      <c r="D52583" s="76"/>
      <c r="E52583" s="573"/>
    </row>
    <row r="52584" spans="4:5" ht="15" customHeight="1">
      <c r="D52584" s="76"/>
      <c r="E52584" s="573"/>
    </row>
    <row r="52585" spans="4:5" ht="15" customHeight="1">
      <c r="D52585" s="76"/>
      <c r="E52585" s="573"/>
    </row>
    <row r="52586" spans="4:5" ht="15" customHeight="1">
      <c r="D52586" s="76"/>
      <c r="E52586" s="573"/>
    </row>
    <row r="52587" spans="4:5" ht="15" customHeight="1">
      <c r="D52587" s="76"/>
      <c r="E52587" s="573"/>
    </row>
    <row r="52588" spans="4:5" ht="15" customHeight="1">
      <c r="D52588" s="76"/>
      <c r="E52588" s="573"/>
    </row>
    <row r="52589" spans="4:5" ht="15" customHeight="1">
      <c r="D52589" s="76"/>
      <c r="E52589" s="573"/>
    </row>
    <row r="52590" spans="4:5" ht="15" customHeight="1">
      <c r="D52590" s="76"/>
      <c r="E52590" s="573"/>
    </row>
    <row r="52591" spans="4:5" ht="15" customHeight="1">
      <c r="D52591" s="76"/>
      <c r="E52591" s="573"/>
    </row>
    <row r="52592" spans="4:5" ht="15" customHeight="1">
      <c r="D52592" s="76"/>
      <c r="E52592" s="573"/>
    </row>
    <row r="52593" spans="4:5" ht="15" customHeight="1">
      <c r="D52593" s="76"/>
      <c r="E52593" s="573"/>
    </row>
    <row r="52594" spans="4:5" ht="15" customHeight="1">
      <c r="D52594" s="76"/>
      <c r="E52594" s="573"/>
    </row>
    <row r="52595" spans="4:5" ht="15" customHeight="1">
      <c r="D52595" s="76"/>
      <c r="E52595" s="573"/>
    </row>
    <row r="52596" spans="4:5" ht="15" customHeight="1">
      <c r="D52596" s="76"/>
      <c r="E52596" s="573"/>
    </row>
    <row r="52597" spans="4:5" ht="15" customHeight="1">
      <c r="D52597" s="76"/>
      <c r="E52597" s="573"/>
    </row>
    <row r="52598" spans="4:5" ht="15" customHeight="1">
      <c r="D52598" s="76"/>
      <c r="E52598" s="573"/>
    </row>
    <row r="52599" spans="4:5" ht="15" customHeight="1">
      <c r="D52599" s="76"/>
      <c r="E52599" s="573"/>
    </row>
    <row r="52600" spans="4:5" ht="15" customHeight="1">
      <c r="D52600" s="76"/>
      <c r="E52600" s="573"/>
    </row>
    <row r="52601" spans="4:5" ht="15" customHeight="1">
      <c r="D52601" s="76"/>
      <c r="E52601" s="573"/>
    </row>
    <row r="52602" spans="4:5" ht="15" customHeight="1">
      <c r="D52602" s="76"/>
      <c r="E52602" s="573"/>
    </row>
    <row r="52603" spans="4:5" ht="15" customHeight="1">
      <c r="D52603" s="76"/>
      <c r="E52603" s="573"/>
    </row>
    <row r="52604" spans="4:5" ht="15" customHeight="1">
      <c r="D52604" s="76"/>
      <c r="E52604" s="573"/>
    </row>
    <row r="52605" spans="4:5" ht="15" customHeight="1">
      <c r="D52605" s="76"/>
      <c r="E52605" s="573"/>
    </row>
    <row r="52606" spans="4:5" ht="15" customHeight="1">
      <c r="D52606" s="76"/>
      <c r="E52606" s="573"/>
    </row>
    <row r="52607" spans="4:5" ht="15" customHeight="1">
      <c r="D52607" s="76"/>
      <c r="E52607" s="573"/>
    </row>
    <row r="52608" spans="4:5" ht="15" customHeight="1">
      <c r="D52608" s="76"/>
      <c r="E52608" s="573"/>
    </row>
    <row r="52609" spans="4:5" ht="15" customHeight="1">
      <c r="D52609" s="76"/>
      <c r="E52609" s="573"/>
    </row>
    <row r="52610" spans="4:5" ht="15" customHeight="1">
      <c r="D52610" s="76"/>
      <c r="E52610" s="573"/>
    </row>
    <row r="52611" spans="4:5" ht="15" customHeight="1">
      <c r="D52611" s="76"/>
      <c r="E52611" s="573"/>
    </row>
    <row r="52612" spans="4:5" ht="15" customHeight="1">
      <c r="D52612" s="76"/>
      <c r="E52612" s="573"/>
    </row>
    <row r="52613" spans="4:5" ht="15" customHeight="1">
      <c r="D52613" s="76"/>
      <c r="E52613" s="573"/>
    </row>
    <row r="52614" spans="4:5" ht="15" customHeight="1">
      <c r="D52614" s="76"/>
      <c r="E52614" s="573"/>
    </row>
    <row r="52615" spans="4:5" ht="15" customHeight="1">
      <c r="D52615" s="76"/>
      <c r="E52615" s="573"/>
    </row>
    <row r="52616" spans="4:5" ht="15" customHeight="1">
      <c r="D52616" s="76"/>
      <c r="E52616" s="573"/>
    </row>
    <row r="52617" spans="4:5" ht="15" customHeight="1">
      <c r="D52617" s="76"/>
      <c r="E52617" s="573"/>
    </row>
    <row r="52618" spans="4:5" ht="15" customHeight="1">
      <c r="D52618" s="76"/>
      <c r="E52618" s="573"/>
    </row>
    <row r="52619" spans="4:5" ht="15" customHeight="1">
      <c r="D52619" s="76"/>
      <c r="E52619" s="573"/>
    </row>
    <row r="52620" spans="4:5" ht="15" customHeight="1">
      <c r="D52620" s="76"/>
      <c r="E52620" s="573"/>
    </row>
    <row r="52621" spans="4:5" ht="15" customHeight="1">
      <c r="D52621" s="76"/>
      <c r="E52621" s="573"/>
    </row>
    <row r="52622" spans="4:5" ht="15" customHeight="1">
      <c r="D52622" s="76"/>
      <c r="E52622" s="573"/>
    </row>
    <row r="52623" spans="4:5" ht="15" customHeight="1">
      <c r="D52623" s="76"/>
      <c r="E52623" s="573"/>
    </row>
    <row r="52624" spans="4:5" ht="15" customHeight="1">
      <c r="D52624" s="76"/>
      <c r="E52624" s="573"/>
    </row>
    <row r="52625" spans="4:5" ht="15" customHeight="1">
      <c r="D52625" s="76"/>
      <c r="E52625" s="573"/>
    </row>
    <row r="52626" spans="4:5" ht="15" customHeight="1">
      <c r="D52626" s="76"/>
      <c r="E52626" s="573"/>
    </row>
    <row r="52627" spans="4:5" ht="15" customHeight="1">
      <c r="D52627" s="76"/>
      <c r="E52627" s="573"/>
    </row>
    <row r="52628" spans="4:5" ht="15" customHeight="1">
      <c r="D52628" s="76"/>
      <c r="E52628" s="573"/>
    </row>
    <row r="52629" spans="4:5" ht="15" customHeight="1">
      <c r="D52629" s="76"/>
      <c r="E52629" s="573"/>
    </row>
    <row r="52630" spans="4:5" ht="15" customHeight="1">
      <c r="D52630" s="76"/>
      <c r="E52630" s="573"/>
    </row>
    <row r="52631" spans="4:5" ht="15" customHeight="1">
      <c r="D52631" s="76"/>
      <c r="E52631" s="573"/>
    </row>
    <row r="52632" spans="4:5" ht="15" customHeight="1">
      <c r="D52632" s="76"/>
      <c r="E52632" s="573"/>
    </row>
    <row r="52633" spans="4:5" ht="15" customHeight="1">
      <c r="D52633" s="76"/>
      <c r="E52633" s="573"/>
    </row>
    <row r="52634" spans="4:5" ht="15" customHeight="1">
      <c r="D52634" s="76"/>
      <c r="E52634" s="573"/>
    </row>
    <row r="52635" spans="4:5" ht="15" customHeight="1">
      <c r="D52635" s="76"/>
      <c r="E52635" s="573"/>
    </row>
    <row r="52636" spans="4:5" ht="15" customHeight="1">
      <c r="D52636" s="76"/>
      <c r="E52636" s="573"/>
    </row>
    <row r="52637" spans="4:5" ht="15" customHeight="1">
      <c r="D52637" s="76"/>
      <c r="E52637" s="573"/>
    </row>
    <row r="52638" spans="4:5" ht="15" customHeight="1">
      <c r="D52638" s="76"/>
      <c r="E52638" s="573"/>
    </row>
    <row r="52639" spans="4:5" ht="15" customHeight="1">
      <c r="D52639" s="76"/>
      <c r="E52639" s="573"/>
    </row>
    <row r="52640" spans="4:5" ht="15" customHeight="1">
      <c r="D52640" s="76"/>
      <c r="E52640" s="573"/>
    </row>
    <row r="52641" spans="4:5" ht="15" customHeight="1">
      <c r="D52641" s="76"/>
      <c r="E52641" s="573"/>
    </row>
    <row r="52642" spans="4:5" ht="15" customHeight="1">
      <c r="D52642" s="76"/>
      <c r="E52642" s="573"/>
    </row>
    <row r="52643" spans="4:5" ht="15" customHeight="1">
      <c r="D52643" s="76"/>
      <c r="E52643" s="573"/>
    </row>
    <row r="52644" spans="4:5" ht="15" customHeight="1">
      <c r="D52644" s="76"/>
      <c r="E52644" s="573"/>
    </row>
    <row r="52645" spans="4:5" ht="15" customHeight="1">
      <c r="D52645" s="76"/>
      <c r="E52645" s="573"/>
    </row>
    <row r="52646" spans="4:5" ht="15" customHeight="1">
      <c r="D52646" s="76"/>
      <c r="E52646" s="573"/>
    </row>
    <row r="52647" spans="4:5" ht="15" customHeight="1">
      <c r="D52647" s="76"/>
      <c r="E52647" s="573"/>
    </row>
    <row r="52648" spans="4:5" ht="15" customHeight="1">
      <c r="D52648" s="76"/>
      <c r="E52648" s="573"/>
    </row>
    <row r="52649" spans="4:5" ht="15" customHeight="1">
      <c r="D52649" s="76"/>
      <c r="E52649" s="573"/>
    </row>
    <row r="52650" spans="4:5" ht="15" customHeight="1">
      <c r="D52650" s="76"/>
      <c r="E52650" s="573"/>
    </row>
    <row r="52651" spans="4:5" ht="15" customHeight="1">
      <c r="D52651" s="76"/>
      <c r="E52651" s="573"/>
    </row>
    <row r="52652" spans="4:5" ht="15" customHeight="1">
      <c r="D52652" s="76"/>
      <c r="E52652" s="573"/>
    </row>
    <row r="52653" spans="4:5" ht="15" customHeight="1">
      <c r="D52653" s="76"/>
      <c r="E52653" s="573"/>
    </row>
    <row r="52654" spans="4:5" ht="15" customHeight="1">
      <c r="D52654" s="76"/>
      <c r="E52654" s="573"/>
    </row>
    <row r="52655" spans="4:5" ht="15" customHeight="1">
      <c r="D52655" s="76"/>
      <c r="E52655" s="573"/>
    </row>
    <row r="52656" spans="4:5" ht="15" customHeight="1">
      <c r="D52656" s="76"/>
      <c r="E52656" s="573"/>
    </row>
    <row r="52657" spans="4:5" ht="15" customHeight="1">
      <c r="D52657" s="76"/>
      <c r="E52657" s="573"/>
    </row>
    <row r="52658" spans="4:5" ht="15" customHeight="1">
      <c r="D52658" s="76"/>
      <c r="E52658" s="573"/>
    </row>
    <row r="52659" spans="4:5" ht="15" customHeight="1">
      <c r="D52659" s="76"/>
      <c r="E52659" s="573"/>
    </row>
    <row r="52660" spans="4:5" ht="15" customHeight="1">
      <c r="D52660" s="76"/>
      <c r="E52660" s="573"/>
    </row>
    <row r="52661" spans="4:5" ht="15" customHeight="1">
      <c r="D52661" s="76"/>
      <c r="E52661" s="573"/>
    </row>
    <row r="52662" spans="4:5" ht="15" customHeight="1">
      <c r="D52662" s="76"/>
      <c r="E52662" s="573"/>
    </row>
    <row r="52663" spans="4:5" ht="15" customHeight="1">
      <c r="D52663" s="76"/>
      <c r="E52663" s="573"/>
    </row>
    <row r="52664" spans="4:5" ht="15" customHeight="1">
      <c r="D52664" s="76"/>
      <c r="E52664" s="573"/>
    </row>
    <row r="52665" spans="4:5" ht="15" customHeight="1">
      <c r="D52665" s="76"/>
      <c r="E52665" s="573"/>
    </row>
    <row r="52666" spans="4:5" ht="15" customHeight="1">
      <c r="D52666" s="76"/>
      <c r="E52666" s="573"/>
    </row>
    <row r="52667" spans="4:5" ht="15" customHeight="1">
      <c r="D52667" s="76"/>
      <c r="E52667" s="573"/>
    </row>
    <row r="52668" spans="4:5" ht="15" customHeight="1">
      <c r="D52668" s="76"/>
      <c r="E52668" s="573"/>
    </row>
    <row r="52669" spans="4:5" ht="15" customHeight="1">
      <c r="D52669" s="76"/>
      <c r="E52669" s="573"/>
    </row>
    <row r="52670" spans="4:5" ht="15" customHeight="1">
      <c r="D52670" s="76"/>
      <c r="E52670" s="573"/>
    </row>
    <row r="52671" spans="4:5" ht="15" customHeight="1">
      <c r="D52671" s="76"/>
      <c r="E52671" s="573"/>
    </row>
    <row r="52672" spans="4:5" ht="15" customHeight="1">
      <c r="D52672" s="76"/>
      <c r="E52672" s="573"/>
    </row>
    <row r="52673" spans="4:5" ht="15" customHeight="1">
      <c r="D52673" s="76"/>
      <c r="E52673" s="573"/>
    </row>
    <row r="52674" spans="4:5" ht="15" customHeight="1">
      <c r="D52674" s="76"/>
      <c r="E52674" s="573"/>
    </row>
    <row r="52675" spans="4:5" ht="15" customHeight="1">
      <c r="D52675" s="76"/>
      <c r="E52675" s="573"/>
    </row>
    <row r="52676" spans="4:5" ht="15" customHeight="1">
      <c r="D52676" s="76"/>
      <c r="E52676" s="573"/>
    </row>
    <row r="52677" spans="4:5" ht="15" customHeight="1">
      <c r="D52677" s="76"/>
      <c r="E52677" s="573"/>
    </row>
    <row r="52678" spans="4:5" ht="15" customHeight="1">
      <c r="D52678" s="76"/>
      <c r="E52678" s="573"/>
    </row>
    <row r="52679" spans="4:5" ht="15" customHeight="1">
      <c r="D52679" s="76"/>
      <c r="E52679" s="573"/>
    </row>
    <row r="52680" spans="4:5" ht="15" customHeight="1">
      <c r="D52680" s="76"/>
      <c r="E52680" s="573"/>
    </row>
    <row r="52681" spans="4:5" ht="15" customHeight="1">
      <c r="D52681" s="76"/>
      <c r="E52681" s="573"/>
    </row>
    <row r="52682" spans="4:5" ht="15" customHeight="1">
      <c r="D52682" s="76"/>
      <c r="E52682" s="573"/>
    </row>
    <row r="52683" spans="4:5" ht="15" customHeight="1">
      <c r="D52683" s="76"/>
      <c r="E52683" s="573"/>
    </row>
    <row r="52684" spans="4:5" ht="15" customHeight="1">
      <c r="D52684" s="76"/>
      <c r="E52684" s="573"/>
    </row>
    <row r="52685" spans="4:5" ht="15" customHeight="1">
      <c r="D52685" s="76"/>
      <c r="E52685" s="573"/>
    </row>
    <row r="52686" spans="4:5" ht="15" customHeight="1">
      <c r="D52686" s="76"/>
      <c r="E52686" s="573"/>
    </row>
    <row r="52687" spans="4:5" ht="15" customHeight="1">
      <c r="D52687" s="76"/>
      <c r="E52687" s="573"/>
    </row>
    <row r="52688" spans="4:5" ht="15" customHeight="1">
      <c r="D52688" s="76"/>
      <c r="E52688" s="573"/>
    </row>
    <row r="52689" spans="4:5" ht="15" customHeight="1">
      <c r="D52689" s="76"/>
      <c r="E52689" s="573"/>
    </row>
    <row r="52690" spans="4:5" ht="15" customHeight="1">
      <c r="D52690" s="76"/>
      <c r="E52690" s="573"/>
    </row>
    <row r="52691" spans="4:5" ht="15" customHeight="1">
      <c r="D52691" s="76"/>
      <c r="E52691" s="573"/>
    </row>
    <row r="52692" spans="4:5" ht="15" customHeight="1">
      <c r="D52692" s="76"/>
      <c r="E52692" s="573"/>
    </row>
    <row r="52693" spans="4:5" ht="15" customHeight="1">
      <c r="D52693" s="76"/>
      <c r="E52693" s="573"/>
    </row>
    <row r="52694" spans="4:5" ht="15" customHeight="1">
      <c r="D52694" s="76"/>
      <c r="E52694" s="573"/>
    </row>
    <row r="52695" spans="4:5" ht="15" customHeight="1">
      <c r="D52695" s="76"/>
      <c r="E52695" s="573"/>
    </row>
    <row r="52696" spans="4:5" ht="15" customHeight="1">
      <c r="D52696" s="76"/>
      <c r="E52696" s="573"/>
    </row>
    <row r="52697" spans="4:5" ht="15" customHeight="1">
      <c r="D52697" s="76"/>
      <c r="E52697" s="573"/>
    </row>
    <row r="52698" spans="4:5" ht="15" customHeight="1">
      <c r="D52698" s="76"/>
      <c r="E52698" s="573"/>
    </row>
    <row r="52699" spans="4:5" ht="15" customHeight="1">
      <c r="D52699" s="76"/>
      <c r="E52699" s="573"/>
    </row>
    <row r="52700" spans="4:5" ht="15" customHeight="1">
      <c r="D52700" s="76"/>
      <c r="E52700" s="573"/>
    </row>
    <row r="52701" spans="4:5" ht="15" customHeight="1">
      <c r="D52701" s="76"/>
      <c r="E52701" s="573"/>
    </row>
    <row r="52702" spans="4:5" ht="15" customHeight="1">
      <c r="D52702" s="76"/>
      <c r="E52702" s="573"/>
    </row>
    <row r="52703" spans="4:5" ht="15" customHeight="1">
      <c r="D52703" s="76"/>
      <c r="E52703" s="573"/>
    </row>
    <row r="52704" spans="4:5" ht="15" customHeight="1">
      <c r="D52704" s="76"/>
      <c r="E52704" s="573"/>
    </row>
    <row r="52705" spans="4:5" ht="15" customHeight="1">
      <c r="D52705" s="76"/>
      <c r="E52705" s="573"/>
    </row>
    <row r="52706" spans="4:5" ht="15" customHeight="1">
      <c r="D52706" s="76"/>
      <c r="E52706" s="573"/>
    </row>
    <row r="52707" spans="4:5" ht="15" customHeight="1">
      <c r="D52707" s="76"/>
      <c r="E52707" s="573"/>
    </row>
    <row r="52708" spans="4:5" ht="15" customHeight="1">
      <c r="D52708" s="76"/>
      <c r="E52708" s="573"/>
    </row>
    <row r="52709" spans="4:5" ht="15" customHeight="1">
      <c r="D52709" s="76"/>
      <c r="E52709" s="573"/>
    </row>
    <row r="52710" spans="4:5" ht="15" customHeight="1">
      <c r="D52710" s="76"/>
      <c r="E52710" s="573"/>
    </row>
    <row r="52711" spans="4:5" ht="15" customHeight="1">
      <c r="D52711" s="76"/>
      <c r="E52711" s="573"/>
    </row>
    <row r="52712" spans="4:5" ht="15" customHeight="1">
      <c r="D52712" s="76"/>
      <c r="E52712" s="573"/>
    </row>
    <row r="52713" spans="4:5" ht="15" customHeight="1">
      <c r="D52713" s="76"/>
      <c r="E52713" s="573"/>
    </row>
    <row r="52714" spans="4:5" ht="15" customHeight="1">
      <c r="D52714" s="76"/>
      <c r="E52714" s="573"/>
    </row>
    <row r="52715" spans="4:5" ht="15" customHeight="1">
      <c r="D52715" s="76"/>
      <c r="E52715" s="573"/>
    </row>
    <row r="52716" spans="4:5" ht="15" customHeight="1">
      <c r="D52716" s="76"/>
      <c r="E52716" s="573"/>
    </row>
    <row r="52717" spans="4:5" ht="15" customHeight="1">
      <c r="D52717" s="76"/>
      <c r="E52717" s="573"/>
    </row>
    <row r="52718" spans="4:5" ht="15" customHeight="1">
      <c r="D52718" s="76"/>
      <c r="E52718" s="573"/>
    </row>
    <row r="52719" spans="4:5" ht="15" customHeight="1">
      <c r="D52719" s="76"/>
      <c r="E52719" s="573"/>
    </row>
    <row r="52720" spans="4:5" ht="15" customHeight="1">
      <c r="D52720" s="76"/>
      <c r="E52720" s="573"/>
    </row>
    <row r="52721" spans="4:5" ht="15" customHeight="1">
      <c r="D52721" s="76"/>
      <c r="E52721" s="573"/>
    </row>
    <row r="52722" spans="4:5" ht="15" customHeight="1">
      <c r="D52722" s="76"/>
      <c r="E52722" s="573"/>
    </row>
    <row r="52723" spans="4:5" ht="15" customHeight="1">
      <c r="D52723" s="76"/>
      <c r="E52723" s="573"/>
    </row>
    <row r="52724" spans="4:5" ht="15" customHeight="1">
      <c r="D52724" s="76"/>
      <c r="E52724" s="573"/>
    </row>
    <row r="52725" spans="4:5" ht="15" customHeight="1">
      <c r="D52725" s="76"/>
      <c r="E52725" s="573"/>
    </row>
    <row r="52726" spans="4:5" ht="15" customHeight="1">
      <c r="D52726" s="76"/>
      <c r="E52726" s="573"/>
    </row>
    <row r="52727" spans="4:5" ht="15" customHeight="1">
      <c r="D52727" s="76"/>
      <c r="E52727" s="573"/>
    </row>
    <row r="52728" spans="4:5" ht="15" customHeight="1">
      <c r="D52728" s="76"/>
      <c r="E52728" s="573"/>
    </row>
    <row r="52729" spans="4:5" ht="15" customHeight="1">
      <c r="D52729" s="76"/>
      <c r="E52729" s="573"/>
    </row>
    <row r="52730" spans="4:5" ht="15" customHeight="1">
      <c r="D52730" s="76"/>
      <c r="E52730" s="573"/>
    </row>
    <row r="52731" spans="4:5" ht="15" customHeight="1">
      <c r="D52731" s="76"/>
      <c r="E52731" s="573"/>
    </row>
    <row r="52732" spans="4:5" ht="15" customHeight="1">
      <c r="D52732" s="76"/>
      <c r="E52732" s="573"/>
    </row>
    <row r="52733" spans="4:5" ht="15" customHeight="1">
      <c r="D52733" s="76"/>
      <c r="E52733" s="573"/>
    </row>
    <row r="52734" spans="4:5" ht="15" customHeight="1">
      <c r="D52734" s="76"/>
      <c r="E52734" s="573"/>
    </row>
    <row r="52735" spans="4:5" ht="15" customHeight="1">
      <c r="D52735" s="76"/>
      <c r="E52735" s="573"/>
    </row>
    <row r="52736" spans="4:5" ht="15" customHeight="1">
      <c r="D52736" s="76"/>
      <c r="E52736" s="573"/>
    </row>
    <row r="52737" spans="4:5" ht="15" customHeight="1">
      <c r="D52737" s="76"/>
      <c r="E52737" s="573"/>
    </row>
    <row r="52738" spans="4:5" ht="15" customHeight="1">
      <c r="D52738" s="76"/>
      <c r="E52738" s="573"/>
    </row>
    <row r="52739" spans="4:5" ht="15" customHeight="1">
      <c r="D52739" s="76"/>
      <c r="E52739" s="573"/>
    </row>
    <row r="52740" spans="4:5" ht="15" customHeight="1">
      <c r="D52740" s="76"/>
      <c r="E52740" s="573"/>
    </row>
    <row r="52741" spans="4:5" ht="15" customHeight="1">
      <c r="D52741" s="76"/>
      <c r="E52741" s="573"/>
    </row>
    <row r="52742" spans="4:5" ht="15" customHeight="1">
      <c r="D52742" s="76"/>
      <c r="E52742" s="573"/>
    </row>
    <row r="52743" spans="4:5" ht="15" customHeight="1">
      <c r="D52743" s="76"/>
      <c r="E52743" s="573"/>
    </row>
    <row r="52744" spans="4:5" ht="15" customHeight="1">
      <c r="D52744" s="76"/>
      <c r="E52744" s="573"/>
    </row>
    <row r="52745" spans="4:5" ht="15" customHeight="1">
      <c r="D52745" s="76"/>
      <c r="E52745" s="573"/>
    </row>
    <row r="52746" spans="4:5" ht="15" customHeight="1">
      <c r="D52746" s="76"/>
      <c r="E52746" s="573"/>
    </row>
    <row r="52747" spans="4:5" ht="15" customHeight="1">
      <c r="D52747" s="76"/>
      <c r="E52747" s="573"/>
    </row>
    <row r="52748" spans="4:5" ht="15" customHeight="1">
      <c r="D52748" s="76"/>
      <c r="E52748" s="573"/>
    </row>
    <row r="52749" spans="4:5" ht="15" customHeight="1">
      <c r="D52749" s="76"/>
      <c r="E52749" s="573"/>
    </row>
    <row r="52750" spans="4:5" ht="15" customHeight="1">
      <c r="D52750" s="76"/>
      <c r="E52750" s="573"/>
    </row>
    <row r="52751" spans="4:5" ht="15" customHeight="1">
      <c r="D52751" s="76"/>
      <c r="E52751" s="573"/>
    </row>
    <row r="52752" spans="4:5" ht="15" customHeight="1">
      <c r="D52752" s="76"/>
      <c r="E52752" s="573"/>
    </row>
    <row r="52753" spans="4:5" ht="15" customHeight="1">
      <c r="D52753" s="76"/>
      <c r="E52753" s="573"/>
    </row>
    <row r="52754" spans="4:5" ht="15" customHeight="1">
      <c r="D52754" s="76"/>
      <c r="E52754" s="573"/>
    </row>
    <row r="52755" spans="4:5" ht="15" customHeight="1">
      <c r="D52755" s="76"/>
      <c r="E52755" s="573"/>
    </row>
    <row r="52756" spans="4:5" ht="15" customHeight="1">
      <c r="D52756" s="76"/>
      <c r="E52756" s="573"/>
    </row>
    <row r="52757" spans="4:5" ht="15" customHeight="1">
      <c r="D52757" s="76"/>
      <c r="E52757" s="573"/>
    </row>
    <row r="52758" spans="4:5" ht="15" customHeight="1">
      <c r="D52758" s="76"/>
      <c r="E52758" s="573"/>
    </row>
    <row r="52759" spans="4:5" ht="15" customHeight="1">
      <c r="D52759" s="76"/>
      <c r="E52759" s="573"/>
    </row>
    <row r="52760" spans="4:5" ht="15" customHeight="1">
      <c r="D52760" s="76"/>
      <c r="E52760" s="573"/>
    </row>
    <row r="52761" spans="4:5" ht="15" customHeight="1">
      <c r="D52761" s="76"/>
      <c r="E52761" s="573"/>
    </row>
    <row r="52762" spans="4:5" ht="15" customHeight="1">
      <c r="D52762" s="76"/>
      <c r="E52762" s="573"/>
    </row>
    <row r="52763" spans="4:5" ht="15" customHeight="1">
      <c r="D52763" s="76"/>
      <c r="E52763" s="573"/>
    </row>
    <row r="52764" spans="4:5" ht="15" customHeight="1">
      <c r="D52764" s="76"/>
      <c r="E52764" s="573"/>
    </row>
    <row r="52765" spans="4:5" ht="15" customHeight="1">
      <c r="D52765" s="76"/>
      <c r="E52765" s="573"/>
    </row>
    <row r="52766" spans="4:5" ht="15" customHeight="1">
      <c r="D52766" s="76"/>
      <c r="E52766" s="573"/>
    </row>
    <row r="52767" spans="4:5" ht="15" customHeight="1">
      <c r="D52767" s="76"/>
      <c r="E52767" s="573"/>
    </row>
    <row r="52768" spans="4:5" ht="15" customHeight="1">
      <c r="D52768" s="76"/>
      <c r="E52768" s="573"/>
    </row>
    <row r="52769" spans="4:5" ht="15" customHeight="1">
      <c r="D52769" s="76"/>
      <c r="E52769" s="573"/>
    </row>
    <row r="52770" spans="4:5" ht="15" customHeight="1">
      <c r="D52770" s="76"/>
      <c r="E52770" s="573"/>
    </row>
    <row r="52771" spans="4:5" ht="15" customHeight="1">
      <c r="D52771" s="76"/>
      <c r="E52771" s="573"/>
    </row>
    <row r="52772" spans="4:5" ht="15" customHeight="1">
      <c r="D52772" s="76"/>
      <c r="E52772" s="573"/>
    </row>
    <row r="52773" spans="4:5" ht="15" customHeight="1">
      <c r="D52773" s="76"/>
      <c r="E52773" s="573"/>
    </row>
    <row r="52774" spans="4:5" ht="15" customHeight="1">
      <c r="D52774" s="76"/>
      <c r="E52774" s="573"/>
    </row>
    <row r="52775" spans="4:5" ht="15" customHeight="1">
      <c r="D52775" s="76"/>
      <c r="E52775" s="573"/>
    </row>
    <row r="52776" spans="4:5" ht="15" customHeight="1">
      <c r="D52776" s="76"/>
      <c r="E52776" s="573"/>
    </row>
    <row r="52777" spans="4:5" ht="15" customHeight="1">
      <c r="D52777" s="76"/>
      <c r="E52777" s="573"/>
    </row>
    <row r="52778" spans="4:5" ht="15" customHeight="1">
      <c r="D52778" s="76"/>
      <c r="E52778" s="573"/>
    </row>
    <row r="52779" spans="4:5" ht="15" customHeight="1">
      <c r="D52779" s="76"/>
      <c r="E52779" s="573"/>
    </row>
    <row r="52780" spans="4:5" ht="15" customHeight="1">
      <c r="D52780" s="76"/>
      <c r="E52780" s="573"/>
    </row>
    <row r="52781" spans="4:5" ht="15" customHeight="1">
      <c r="D52781" s="76"/>
      <c r="E52781" s="573"/>
    </row>
    <row r="52782" spans="4:5" ht="15" customHeight="1">
      <c r="D52782" s="76"/>
      <c r="E52782" s="573"/>
    </row>
    <row r="52783" spans="4:5" ht="15" customHeight="1">
      <c r="D52783" s="76"/>
      <c r="E52783" s="573"/>
    </row>
    <row r="52784" spans="4:5" ht="15" customHeight="1">
      <c r="D52784" s="76"/>
      <c r="E52784" s="573"/>
    </row>
    <row r="52785" spans="4:5" ht="15" customHeight="1">
      <c r="D52785" s="76"/>
      <c r="E52785" s="573"/>
    </row>
    <row r="52786" spans="4:5" ht="15" customHeight="1">
      <c r="D52786" s="76"/>
      <c r="E52786" s="573"/>
    </row>
    <row r="52787" spans="4:5" ht="15" customHeight="1">
      <c r="D52787" s="76"/>
      <c r="E52787" s="573"/>
    </row>
    <row r="52788" spans="4:5" ht="15" customHeight="1">
      <c r="D52788" s="76"/>
      <c r="E52788" s="573"/>
    </row>
    <row r="52789" spans="4:5" ht="15" customHeight="1">
      <c r="D52789" s="76"/>
      <c r="E52789" s="573"/>
    </row>
    <row r="52790" spans="4:5" ht="15" customHeight="1">
      <c r="D52790" s="76"/>
      <c r="E52790" s="573"/>
    </row>
    <row r="52791" spans="4:5" ht="15" customHeight="1">
      <c r="D52791" s="76"/>
      <c r="E52791" s="573"/>
    </row>
    <row r="52792" spans="4:5" ht="15" customHeight="1">
      <c r="D52792" s="76"/>
      <c r="E52792" s="573"/>
    </row>
    <row r="52793" spans="4:5" ht="15" customHeight="1">
      <c r="D52793" s="76"/>
      <c r="E52793" s="573"/>
    </row>
    <row r="52794" spans="4:5" ht="15" customHeight="1">
      <c r="D52794" s="76"/>
      <c r="E52794" s="573"/>
    </row>
    <row r="52795" spans="4:5" ht="15" customHeight="1">
      <c r="D52795" s="76"/>
      <c r="E52795" s="573"/>
    </row>
    <row r="52796" spans="4:5" ht="15" customHeight="1">
      <c r="D52796" s="76"/>
      <c r="E52796" s="573"/>
    </row>
    <row r="52797" spans="4:5" ht="15" customHeight="1">
      <c r="D52797" s="76"/>
      <c r="E52797" s="573"/>
    </row>
    <row r="52798" spans="4:5" ht="15" customHeight="1">
      <c r="D52798" s="76"/>
      <c r="E52798" s="573"/>
    </row>
    <row r="52799" spans="4:5" ht="15" customHeight="1">
      <c r="D52799" s="76"/>
      <c r="E52799" s="573"/>
    </row>
    <row r="52800" spans="4:5" ht="15" customHeight="1">
      <c r="D52800" s="76"/>
      <c r="E52800" s="573"/>
    </row>
    <row r="52801" spans="4:5" ht="15" customHeight="1">
      <c r="D52801" s="76"/>
      <c r="E52801" s="573"/>
    </row>
    <row r="52802" spans="4:5" ht="15" customHeight="1">
      <c r="D52802" s="76"/>
      <c r="E52802" s="573"/>
    </row>
    <row r="52803" spans="4:5" ht="15" customHeight="1">
      <c r="D52803" s="76"/>
      <c r="E52803" s="573"/>
    </row>
    <row r="52804" spans="4:5" ht="15" customHeight="1">
      <c r="D52804" s="76"/>
      <c r="E52804" s="573"/>
    </row>
    <row r="52805" spans="4:5" ht="15" customHeight="1">
      <c r="D52805" s="76"/>
      <c r="E52805" s="573"/>
    </row>
    <row r="52806" spans="4:5" ht="15" customHeight="1">
      <c r="D52806" s="76"/>
      <c r="E52806" s="573"/>
    </row>
    <row r="52807" spans="4:5" ht="15" customHeight="1">
      <c r="D52807" s="76"/>
      <c r="E52807" s="573"/>
    </row>
    <row r="52808" spans="4:5" ht="15" customHeight="1">
      <c r="D52808" s="76"/>
      <c r="E52808" s="573"/>
    </row>
    <row r="52809" spans="4:5" ht="15" customHeight="1">
      <c r="D52809" s="76"/>
      <c r="E52809" s="573"/>
    </row>
    <row r="52810" spans="4:5" ht="15" customHeight="1">
      <c r="D52810" s="76"/>
      <c r="E52810" s="573"/>
    </row>
    <row r="52811" spans="4:5" ht="15" customHeight="1">
      <c r="D52811" s="76"/>
      <c r="E52811" s="573"/>
    </row>
    <row r="52812" spans="4:5" ht="15" customHeight="1">
      <c r="D52812" s="76"/>
      <c r="E52812" s="573"/>
    </row>
    <row r="52813" spans="4:5" ht="15" customHeight="1">
      <c r="D52813" s="76"/>
      <c r="E52813" s="573"/>
    </row>
    <row r="52814" spans="4:5" ht="15" customHeight="1">
      <c r="D52814" s="76"/>
      <c r="E52814" s="573"/>
    </row>
    <row r="52815" spans="4:5" ht="15" customHeight="1">
      <c r="D52815" s="76"/>
      <c r="E52815" s="573"/>
    </row>
    <row r="52816" spans="4:5" ht="15" customHeight="1">
      <c r="D52816" s="76"/>
      <c r="E52816" s="573"/>
    </row>
    <row r="52817" spans="4:5" ht="15" customHeight="1">
      <c r="D52817" s="76"/>
      <c r="E52817" s="573"/>
    </row>
    <row r="52818" spans="4:5" ht="15" customHeight="1">
      <c r="D52818" s="76"/>
      <c r="E52818" s="573"/>
    </row>
    <row r="52819" spans="4:5" ht="15" customHeight="1">
      <c r="D52819" s="76"/>
      <c r="E52819" s="573"/>
    </row>
    <row r="52820" spans="4:5" ht="15" customHeight="1">
      <c r="D52820" s="76"/>
      <c r="E52820" s="573"/>
    </row>
    <row r="52821" spans="4:5" ht="15" customHeight="1">
      <c r="D52821" s="76"/>
      <c r="E52821" s="573"/>
    </row>
    <row r="52822" spans="4:5" ht="15" customHeight="1">
      <c r="D52822" s="76"/>
      <c r="E52822" s="573"/>
    </row>
    <row r="52823" spans="4:5" ht="15" customHeight="1">
      <c r="D52823" s="76"/>
      <c r="E52823" s="573"/>
    </row>
    <row r="52824" spans="4:5" ht="15" customHeight="1">
      <c r="D52824" s="76"/>
      <c r="E52824" s="573"/>
    </row>
    <row r="52825" spans="4:5" ht="15" customHeight="1">
      <c r="D52825" s="76"/>
      <c r="E52825" s="573"/>
    </row>
    <row r="52826" spans="4:5" ht="15" customHeight="1">
      <c r="D52826" s="76"/>
      <c r="E52826" s="573"/>
    </row>
    <row r="52827" spans="4:5" ht="15" customHeight="1">
      <c r="D52827" s="76"/>
      <c r="E52827" s="573"/>
    </row>
    <row r="52828" spans="4:5" ht="15" customHeight="1">
      <c r="D52828" s="76"/>
      <c r="E52828" s="573"/>
    </row>
    <row r="52829" spans="4:5" ht="15" customHeight="1">
      <c r="D52829" s="76"/>
      <c r="E52829" s="573"/>
    </row>
    <row r="52830" spans="4:5" ht="15" customHeight="1">
      <c r="D52830" s="76"/>
      <c r="E52830" s="573"/>
    </row>
    <row r="52831" spans="4:5" ht="15" customHeight="1">
      <c r="D52831" s="76"/>
      <c r="E52831" s="573"/>
    </row>
    <row r="52832" spans="4:5" ht="15" customHeight="1">
      <c r="D52832" s="76"/>
      <c r="E52832" s="573"/>
    </row>
    <row r="52833" spans="4:5" ht="15" customHeight="1">
      <c r="D52833" s="76"/>
      <c r="E52833" s="573"/>
    </row>
    <row r="52834" spans="4:5" ht="15" customHeight="1">
      <c r="D52834" s="76"/>
      <c r="E52834" s="573"/>
    </row>
    <row r="52835" spans="4:5" ht="15" customHeight="1">
      <c r="D52835" s="76"/>
      <c r="E52835" s="573"/>
    </row>
    <row r="52836" spans="4:5" ht="15" customHeight="1">
      <c r="D52836" s="76"/>
      <c r="E52836" s="573"/>
    </row>
    <row r="52837" spans="4:5" ht="15" customHeight="1">
      <c r="D52837" s="76"/>
      <c r="E52837" s="573"/>
    </row>
    <row r="52838" spans="4:5" ht="15" customHeight="1">
      <c r="D52838" s="76"/>
      <c r="E52838" s="573"/>
    </row>
    <row r="52839" spans="4:5" ht="15" customHeight="1">
      <c r="D52839" s="76"/>
      <c r="E52839" s="573"/>
    </row>
    <row r="52840" spans="4:5" ht="15" customHeight="1">
      <c r="D52840" s="76"/>
      <c r="E52840" s="573"/>
    </row>
    <row r="52841" spans="4:5" ht="15" customHeight="1">
      <c r="D52841" s="76"/>
      <c r="E52841" s="573"/>
    </row>
    <row r="52842" spans="4:5" ht="15" customHeight="1">
      <c r="D52842" s="76"/>
      <c r="E52842" s="573"/>
    </row>
    <row r="52843" spans="4:5" ht="15" customHeight="1">
      <c r="D52843" s="76"/>
      <c r="E52843" s="573"/>
    </row>
    <row r="52844" spans="4:5" ht="15" customHeight="1">
      <c r="D52844" s="76"/>
      <c r="E52844" s="573"/>
    </row>
    <row r="52845" spans="4:5" ht="15" customHeight="1">
      <c r="D52845" s="76"/>
      <c r="E52845" s="573"/>
    </row>
    <row r="52846" spans="4:5" ht="15" customHeight="1">
      <c r="D52846" s="76"/>
      <c r="E52846" s="573"/>
    </row>
    <row r="52847" spans="4:5" ht="15" customHeight="1">
      <c r="D52847" s="76"/>
      <c r="E52847" s="573"/>
    </row>
    <row r="52848" spans="4:5" ht="15" customHeight="1">
      <c r="D52848" s="76"/>
      <c r="E52848" s="573"/>
    </row>
    <row r="52849" spans="4:5" ht="15" customHeight="1">
      <c r="D52849" s="76"/>
      <c r="E52849" s="573"/>
    </row>
    <row r="52850" spans="4:5" ht="15" customHeight="1">
      <c r="D52850" s="76"/>
      <c r="E52850" s="573"/>
    </row>
    <row r="52851" spans="4:5" ht="15" customHeight="1">
      <c r="D52851" s="76"/>
      <c r="E52851" s="573"/>
    </row>
    <row r="52852" spans="4:5" ht="15" customHeight="1">
      <c r="D52852" s="76"/>
      <c r="E52852" s="573"/>
    </row>
    <row r="52853" spans="4:5" ht="15" customHeight="1">
      <c r="D52853" s="76"/>
      <c r="E52853" s="573"/>
    </row>
    <row r="52854" spans="4:5" ht="15" customHeight="1">
      <c r="D52854" s="76"/>
      <c r="E52854" s="573"/>
    </row>
    <row r="52855" spans="4:5" ht="15" customHeight="1">
      <c r="D52855" s="76"/>
      <c r="E52855" s="573"/>
    </row>
    <row r="52856" spans="4:5" ht="15" customHeight="1">
      <c r="D52856" s="76"/>
      <c r="E52856" s="573"/>
    </row>
    <row r="52857" spans="4:5" ht="15" customHeight="1">
      <c r="D52857" s="76"/>
      <c r="E52857" s="573"/>
    </row>
    <row r="52858" spans="4:5" ht="15" customHeight="1">
      <c r="D52858" s="76"/>
      <c r="E52858" s="573"/>
    </row>
    <row r="52859" spans="4:5" ht="15" customHeight="1">
      <c r="D52859" s="76"/>
      <c r="E52859" s="573"/>
    </row>
    <row r="52860" spans="4:5" ht="15" customHeight="1">
      <c r="D52860" s="76"/>
      <c r="E52860" s="573"/>
    </row>
    <row r="52861" spans="4:5" ht="15" customHeight="1">
      <c r="D52861" s="76"/>
      <c r="E52861" s="573"/>
    </row>
    <row r="52862" spans="4:5" ht="15" customHeight="1">
      <c r="D52862" s="76"/>
      <c r="E52862" s="573"/>
    </row>
    <row r="52863" spans="4:5" ht="15" customHeight="1">
      <c r="D52863" s="76"/>
      <c r="E52863" s="573"/>
    </row>
    <row r="52864" spans="4:5" ht="15" customHeight="1">
      <c r="D52864" s="76"/>
      <c r="E52864" s="573"/>
    </row>
    <row r="52865" spans="4:5" ht="15" customHeight="1">
      <c r="D52865" s="76"/>
      <c r="E52865" s="573"/>
    </row>
    <row r="52866" spans="4:5" ht="15" customHeight="1">
      <c r="D52866" s="76"/>
      <c r="E52866" s="573"/>
    </row>
    <row r="52867" spans="4:5" ht="15" customHeight="1">
      <c r="D52867" s="76"/>
      <c r="E52867" s="573"/>
    </row>
    <row r="52868" spans="4:5" ht="15" customHeight="1">
      <c r="D52868" s="76"/>
      <c r="E52868" s="573"/>
    </row>
    <row r="52869" spans="4:5" ht="15" customHeight="1">
      <c r="D52869" s="76"/>
      <c r="E52869" s="573"/>
    </row>
    <row r="52870" spans="4:5" ht="15" customHeight="1">
      <c r="D52870" s="76"/>
      <c r="E52870" s="573"/>
    </row>
    <row r="52871" spans="4:5" ht="15" customHeight="1">
      <c r="D52871" s="76"/>
      <c r="E52871" s="573"/>
    </row>
    <row r="52872" spans="4:5" ht="15" customHeight="1">
      <c r="D52872" s="76"/>
      <c r="E52872" s="573"/>
    </row>
    <row r="52873" spans="4:5" ht="15" customHeight="1">
      <c r="D52873" s="76"/>
      <c r="E52873" s="573"/>
    </row>
    <row r="52874" spans="4:5" ht="15" customHeight="1">
      <c r="D52874" s="76"/>
      <c r="E52874" s="573"/>
    </row>
    <row r="52875" spans="4:5" ht="15" customHeight="1">
      <c r="D52875" s="76"/>
      <c r="E52875" s="573"/>
    </row>
    <row r="52876" spans="4:5" ht="15" customHeight="1">
      <c r="D52876" s="76"/>
      <c r="E52876" s="573"/>
    </row>
    <row r="52877" spans="4:5" ht="15" customHeight="1">
      <c r="D52877" s="76"/>
      <c r="E52877" s="573"/>
    </row>
    <row r="52878" spans="4:5" ht="15" customHeight="1">
      <c r="D52878" s="76"/>
      <c r="E52878" s="573"/>
    </row>
    <row r="52879" spans="4:5" ht="15" customHeight="1">
      <c r="D52879" s="76"/>
      <c r="E52879" s="573"/>
    </row>
    <row r="52880" spans="4:5" ht="15" customHeight="1">
      <c r="D52880" s="76"/>
      <c r="E52880" s="573"/>
    </row>
    <row r="52881" spans="4:5" ht="15" customHeight="1">
      <c r="D52881" s="76"/>
      <c r="E52881" s="573"/>
    </row>
    <row r="52882" spans="4:5" ht="15" customHeight="1">
      <c r="D52882" s="76"/>
      <c r="E52882" s="573"/>
    </row>
    <row r="52883" spans="4:5" ht="15" customHeight="1">
      <c r="D52883" s="76"/>
      <c r="E52883" s="573"/>
    </row>
    <row r="52884" spans="4:5" ht="15" customHeight="1">
      <c r="D52884" s="76"/>
      <c r="E52884" s="573"/>
    </row>
    <row r="52885" spans="4:5" ht="15" customHeight="1">
      <c r="D52885" s="76"/>
      <c r="E52885" s="573"/>
    </row>
    <row r="52886" spans="4:5" ht="15" customHeight="1">
      <c r="D52886" s="76"/>
      <c r="E52886" s="573"/>
    </row>
    <row r="52887" spans="4:5" ht="15" customHeight="1">
      <c r="D52887" s="76"/>
      <c r="E52887" s="573"/>
    </row>
    <row r="52888" spans="4:5" ht="15" customHeight="1">
      <c r="D52888" s="76"/>
      <c r="E52888" s="573"/>
    </row>
    <row r="52889" spans="4:5" ht="15" customHeight="1">
      <c r="D52889" s="76"/>
      <c r="E52889" s="573"/>
    </row>
    <row r="52890" spans="4:5" ht="15" customHeight="1">
      <c r="D52890" s="76"/>
      <c r="E52890" s="573"/>
    </row>
    <row r="52891" spans="4:5" ht="15" customHeight="1">
      <c r="D52891" s="76"/>
      <c r="E52891" s="573"/>
    </row>
    <row r="52892" spans="4:5" ht="15" customHeight="1">
      <c r="D52892" s="76"/>
      <c r="E52892" s="573"/>
    </row>
    <row r="52893" spans="4:5" ht="15" customHeight="1">
      <c r="D52893" s="76"/>
      <c r="E52893" s="573"/>
    </row>
    <row r="52894" spans="4:5" ht="15" customHeight="1">
      <c r="D52894" s="76"/>
      <c r="E52894" s="573"/>
    </row>
    <row r="52895" spans="4:5" ht="15" customHeight="1">
      <c r="D52895" s="76"/>
      <c r="E52895" s="573"/>
    </row>
    <row r="52896" spans="4:5" ht="15" customHeight="1">
      <c r="D52896" s="76"/>
      <c r="E52896" s="573"/>
    </row>
    <row r="52897" spans="4:5" ht="15" customHeight="1">
      <c r="D52897" s="76"/>
      <c r="E52897" s="573"/>
    </row>
    <row r="52898" spans="4:5" ht="15" customHeight="1">
      <c r="D52898" s="76"/>
      <c r="E52898" s="573"/>
    </row>
    <row r="52899" spans="4:5" ht="15" customHeight="1">
      <c r="D52899" s="76"/>
      <c r="E52899" s="573"/>
    </row>
    <row r="52900" spans="4:5" ht="15" customHeight="1">
      <c r="D52900" s="76"/>
      <c r="E52900" s="573"/>
    </row>
    <row r="52901" spans="4:5" ht="15" customHeight="1">
      <c r="D52901" s="76"/>
      <c r="E52901" s="573"/>
    </row>
    <row r="52902" spans="4:5" ht="15" customHeight="1">
      <c r="D52902" s="76"/>
      <c r="E52902" s="573"/>
    </row>
    <row r="52903" spans="4:5" ht="15" customHeight="1">
      <c r="D52903" s="76"/>
      <c r="E52903" s="573"/>
    </row>
    <row r="52904" spans="4:5" ht="15" customHeight="1">
      <c r="D52904" s="76"/>
      <c r="E52904" s="573"/>
    </row>
    <row r="52905" spans="4:5" ht="15" customHeight="1">
      <c r="D52905" s="76"/>
      <c r="E52905" s="573"/>
    </row>
    <row r="52906" spans="4:5" ht="15" customHeight="1">
      <c r="D52906" s="76"/>
      <c r="E52906" s="573"/>
    </row>
    <row r="52907" spans="4:5" ht="15" customHeight="1">
      <c r="D52907" s="76"/>
      <c r="E52907" s="573"/>
    </row>
    <row r="52908" spans="4:5" ht="15" customHeight="1">
      <c r="D52908" s="76"/>
      <c r="E52908" s="573"/>
    </row>
    <row r="52909" spans="4:5" ht="15" customHeight="1">
      <c r="D52909" s="76"/>
      <c r="E52909" s="573"/>
    </row>
    <row r="52910" spans="4:5" ht="15" customHeight="1">
      <c r="D52910" s="76"/>
      <c r="E52910" s="573"/>
    </row>
    <row r="52911" spans="4:5" ht="15" customHeight="1">
      <c r="D52911" s="76"/>
      <c r="E52911" s="573"/>
    </row>
    <row r="52912" spans="4:5" ht="15" customHeight="1">
      <c r="D52912" s="76"/>
      <c r="E52912" s="573"/>
    </row>
    <row r="52913" spans="4:5" ht="15" customHeight="1">
      <c r="D52913" s="76"/>
      <c r="E52913" s="573"/>
    </row>
    <row r="52914" spans="4:5" ht="15" customHeight="1">
      <c r="D52914" s="76"/>
      <c r="E52914" s="573"/>
    </row>
    <row r="52915" spans="4:5" ht="15" customHeight="1">
      <c r="D52915" s="76"/>
      <c r="E52915" s="573"/>
    </row>
    <row r="52916" spans="4:5" ht="15" customHeight="1">
      <c r="D52916" s="76"/>
      <c r="E52916" s="573"/>
    </row>
    <row r="52917" spans="4:5" ht="15" customHeight="1">
      <c r="D52917" s="76"/>
      <c r="E52917" s="573"/>
    </row>
    <row r="52918" spans="4:5" ht="15" customHeight="1">
      <c r="D52918" s="76"/>
      <c r="E52918" s="573"/>
    </row>
    <row r="52919" spans="4:5" ht="15" customHeight="1">
      <c r="D52919" s="76"/>
      <c r="E52919" s="573"/>
    </row>
    <row r="52920" spans="4:5" ht="15" customHeight="1">
      <c r="D52920" s="76"/>
      <c r="E52920" s="573"/>
    </row>
    <row r="52921" spans="4:5" ht="15" customHeight="1">
      <c r="D52921" s="76"/>
      <c r="E52921" s="573"/>
    </row>
    <row r="52922" spans="4:5" ht="15" customHeight="1">
      <c r="D52922" s="76"/>
      <c r="E52922" s="573"/>
    </row>
    <row r="52923" spans="4:5" ht="15" customHeight="1">
      <c r="D52923" s="76"/>
      <c r="E52923" s="573"/>
    </row>
    <row r="52924" spans="4:5" ht="15" customHeight="1">
      <c r="D52924" s="76"/>
      <c r="E52924" s="573"/>
    </row>
    <row r="52925" spans="4:5" ht="15" customHeight="1">
      <c r="D52925" s="76"/>
      <c r="E52925" s="573"/>
    </row>
    <row r="52926" spans="4:5" ht="15" customHeight="1">
      <c r="D52926" s="76"/>
      <c r="E52926" s="573"/>
    </row>
    <row r="52927" spans="4:5" ht="15" customHeight="1">
      <c r="D52927" s="76"/>
      <c r="E52927" s="573"/>
    </row>
    <row r="52928" spans="4:5" ht="15" customHeight="1">
      <c r="D52928" s="76"/>
      <c r="E52928" s="573"/>
    </row>
    <row r="52929" spans="4:5" ht="15" customHeight="1">
      <c r="D52929" s="76"/>
      <c r="E52929" s="573"/>
    </row>
    <row r="52930" spans="4:5" ht="15" customHeight="1">
      <c r="D52930" s="76"/>
      <c r="E52930" s="573"/>
    </row>
    <row r="52931" spans="4:5" ht="15" customHeight="1">
      <c r="D52931" s="76"/>
      <c r="E52931" s="573"/>
    </row>
    <row r="52932" spans="4:5" ht="15" customHeight="1">
      <c r="D52932" s="76"/>
      <c r="E52932" s="573"/>
    </row>
    <row r="52933" spans="4:5" ht="15" customHeight="1">
      <c r="D52933" s="76"/>
      <c r="E52933" s="573"/>
    </row>
    <row r="52934" spans="4:5" ht="15" customHeight="1">
      <c r="D52934" s="76"/>
      <c r="E52934" s="573"/>
    </row>
    <row r="52935" spans="4:5" ht="15" customHeight="1">
      <c r="D52935" s="76"/>
      <c r="E52935" s="573"/>
    </row>
    <row r="52936" spans="4:5" ht="15" customHeight="1">
      <c r="D52936" s="76"/>
      <c r="E52936" s="573"/>
    </row>
    <row r="52937" spans="4:5" ht="15" customHeight="1">
      <c r="D52937" s="76"/>
      <c r="E52937" s="573"/>
    </row>
    <row r="52938" spans="4:5" ht="15" customHeight="1">
      <c r="D52938" s="76"/>
      <c r="E52938" s="573"/>
    </row>
    <row r="52939" spans="4:5" ht="15" customHeight="1">
      <c r="D52939" s="76"/>
      <c r="E52939" s="573"/>
    </row>
    <row r="52940" spans="4:5" ht="15" customHeight="1">
      <c r="D52940" s="76"/>
      <c r="E52940" s="573"/>
    </row>
    <row r="52941" spans="4:5" ht="15" customHeight="1">
      <c r="D52941" s="76"/>
      <c r="E52941" s="573"/>
    </row>
    <row r="52942" spans="4:5" ht="15" customHeight="1">
      <c r="D52942" s="76"/>
      <c r="E52942" s="573"/>
    </row>
    <row r="52943" spans="4:5" ht="15" customHeight="1">
      <c r="D52943" s="76"/>
      <c r="E52943" s="573"/>
    </row>
    <row r="52944" spans="4:5" ht="15" customHeight="1">
      <c r="D52944" s="76"/>
      <c r="E52944" s="573"/>
    </row>
    <row r="52945" spans="4:5" ht="15" customHeight="1">
      <c r="D52945" s="76"/>
      <c r="E52945" s="573"/>
    </row>
    <row r="52946" spans="4:5" ht="15" customHeight="1">
      <c r="D52946" s="76"/>
      <c r="E52946" s="573"/>
    </row>
    <row r="52947" spans="4:5" ht="15" customHeight="1">
      <c r="D52947" s="76"/>
      <c r="E52947" s="573"/>
    </row>
    <row r="52948" spans="4:5" ht="15" customHeight="1">
      <c r="D52948" s="76"/>
      <c r="E52948" s="573"/>
    </row>
    <row r="52949" spans="4:5" ht="15" customHeight="1">
      <c r="D52949" s="76"/>
      <c r="E52949" s="573"/>
    </row>
    <row r="52950" spans="4:5" ht="15" customHeight="1">
      <c r="D52950" s="76"/>
      <c r="E52950" s="573"/>
    </row>
    <row r="52951" spans="4:5" ht="15" customHeight="1">
      <c r="D52951" s="76"/>
      <c r="E52951" s="573"/>
    </row>
    <row r="52952" spans="4:5" ht="15" customHeight="1">
      <c r="D52952" s="76"/>
      <c r="E52952" s="573"/>
    </row>
    <row r="52953" spans="4:5" ht="15" customHeight="1">
      <c r="D52953" s="76"/>
      <c r="E52953" s="573"/>
    </row>
    <row r="52954" spans="4:5" ht="15" customHeight="1">
      <c r="D52954" s="76"/>
      <c r="E52954" s="573"/>
    </row>
    <row r="52955" spans="4:5" ht="15" customHeight="1">
      <c r="D52955" s="76"/>
      <c r="E52955" s="573"/>
    </row>
    <row r="52956" spans="4:5" ht="15" customHeight="1">
      <c r="D52956" s="76"/>
      <c r="E52956" s="573"/>
    </row>
    <row r="52957" spans="4:5" ht="15" customHeight="1">
      <c r="D52957" s="76"/>
      <c r="E52957" s="573"/>
    </row>
    <row r="52958" spans="4:5" ht="15" customHeight="1">
      <c r="D52958" s="76"/>
      <c r="E52958" s="573"/>
    </row>
    <row r="52959" spans="4:5" ht="15" customHeight="1">
      <c r="D52959" s="76"/>
      <c r="E52959" s="573"/>
    </row>
    <row r="52960" spans="4:5" ht="15" customHeight="1">
      <c r="D52960" s="76"/>
      <c r="E52960" s="573"/>
    </row>
    <row r="52961" spans="4:5" ht="15" customHeight="1">
      <c r="D52961" s="76"/>
      <c r="E52961" s="573"/>
    </row>
    <row r="52962" spans="4:5" ht="15" customHeight="1">
      <c r="D52962" s="76"/>
      <c r="E52962" s="573"/>
    </row>
    <row r="52963" spans="4:5" ht="15" customHeight="1">
      <c r="D52963" s="76"/>
      <c r="E52963" s="573"/>
    </row>
    <row r="52964" spans="4:5" ht="15" customHeight="1">
      <c r="D52964" s="76"/>
      <c r="E52964" s="573"/>
    </row>
    <row r="52965" spans="4:5" ht="15" customHeight="1">
      <c r="D52965" s="76"/>
      <c r="E52965" s="573"/>
    </row>
    <row r="52966" spans="4:5" ht="15" customHeight="1">
      <c r="D52966" s="76"/>
      <c r="E52966" s="573"/>
    </row>
    <row r="52967" spans="4:5" ht="15" customHeight="1">
      <c r="D52967" s="76"/>
      <c r="E52967" s="573"/>
    </row>
    <row r="52968" spans="4:5" ht="15" customHeight="1">
      <c r="D52968" s="76"/>
      <c r="E52968" s="573"/>
    </row>
    <row r="52969" spans="4:5" ht="15" customHeight="1">
      <c r="D52969" s="76"/>
      <c r="E52969" s="573"/>
    </row>
    <row r="52970" spans="4:5" ht="15" customHeight="1">
      <c r="D52970" s="76"/>
      <c r="E52970" s="573"/>
    </row>
    <row r="52971" spans="4:5" ht="15" customHeight="1">
      <c r="D52971" s="76"/>
      <c r="E52971" s="573"/>
    </row>
    <row r="52972" spans="4:5" ht="15" customHeight="1">
      <c r="D52972" s="76"/>
      <c r="E52972" s="573"/>
    </row>
    <row r="52973" spans="4:5" ht="15" customHeight="1">
      <c r="D52973" s="76"/>
      <c r="E52973" s="573"/>
    </row>
    <row r="52974" spans="4:5" ht="15" customHeight="1">
      <c r="D52974" s="76"/>
      <c r="E52974" s="573"/>
    </row>
    <row r="52975" spans="4:5" ht="15" customHeight="1">
      <c r="D52975" s="76"/>
      <c r="E52975" s="573"/>
    </row>
    <row r="52976" spans="4:5" ht="15" customHeight="1">
      <c r="D52976" s="76"/>
      <c r="E52976" s="573"/>
    </row>
    <row r="52977" spans="4:5" ht="15" customHeight="1">
      <c r="D52977" s="76"/>
      <c r="E52977" s="573"/>
    </row>
    <row r="52978" spans="4:5" ht="15" customHeight="1">
      <c r="D52978" s="76"/>
      <c r="E52978" s="573"/>
    </row>
    <row r="52979" spans="4:5" ht="15" customHeight="1">
      <c r="D52979" s="76"/>
      <c r="E52979" s="573"/>
    </row>
    <row r="52980" spans="4:5" ht="15" customHeight="1">
      <c r="D52980" s="76"/>
      <c r="E52980" s="573"/>
    </row>
    <row r="52981" spans="4:5" ht="15" customHeight="1">
      <c r="D52981" s="76"/>
      <c r="E52981" s="573"/>
    </row>
    <row r="52982" spans="4:5" ht="15" customHeight="1">
      <c r="D52982" s="76"/>
      <c r="E52982" s="573"/>
    </row>
    <row r="52983" spans="4:5" ht="15" customHeight="1">
      <c r="D52983" s="76"/>
      <c r="E52983" s="573"/>
    </row>
    <row r="52984" spans="4:5" ht="15" customHeight="1">
      <c r="D52984" s="76"/>
      <c r="E52984" s="573"/>
    </row>
    <row r="52985" spans="4:5" ht="15" customHeight="1">
      <c r="D52985" s="76"/>
      <c r="E52985" s="573"/>
    </row>
    <row r="52986" spans="4:5" ht="15" customHeight="1">
      <c r="D52986" s="76"/>
      <c r="E52986" s="573"/>
    </row>
    <row r="52987" spans="4:5" ht="15" customHeight="1">
      <c r="D52987" s="76"/>
      <c r="E52987" s="573"/>
    </row>
    <row r="52988" spans="4:5" ht="15" customHeight="1">
      <c r="D52988" s="76"/>
      <c r="E52988" s="573"/>
    </row>
    <row r="52989" spans="4:5" ht="15" customHeight="1">
      <c r="D52989" s="76"/>
      <c r="E52989" s="573"/>
    </row>
    <row r="52990" spans="4:5" ht="15" customHeight="1">
      <c r="D52990" s="76"/>
      <c r="E52990" s="573"/>
    </row>
    <row r="52991" spans="4:5" ht="15" customHeight="1">
      <c r="D52991" s="76"/>
      <c r="E52991" s="573"/>
    </row>
    <row r="52992" spans="4:5" ht="15" customHeight="1">
      <c r="D52992" s="76"/>
      <c r="E52992" s="573"/>
    </row>
    <row r="52993" spans="4:5" ht="15" customHeight="1">
      <c r="D52993" s="76"/>
      <c r="E52993" s="573"/>
    </row>
    <row r="52994" spans="4:5" ht="15" customHeight="1">
      <c r="D52994" s="76"/>
      <c r="E52994" s="573"/>
    </row>
    <row r="52995" spans="4:5" ht="15" customHeight="1">
      <c r="D52995" s="76"/>
      <c r="E52995" s="573"/>
    </row>
    <row r="52996" spans="4:5" ht="15" customHeight="1">
      <c r="D52996" s="76"/>
      <c r="E52996" s="573"/>
    </row>
    <row r="52997" spans="4:5" ht="15" customHeight="1">
      <c r="D52997" s="76"/>
      <c r="E52997" s="573"/>
    </row>
    <row r="52998" spans="4:5" ht="15" customHeight="1">
      <c r="D52998" s="76"/>
      <c r="E52998" s="573"/>
    </row>
    <row r="52999" spans="4:5" ht="15" customHeight="1">
      <c r="D52999" s="76"/>
      <c r="E52999" s="573"/>
    </row>
    <row r="53000" spans="4:5" ht="15" customHeight="1">
      <c r="D53000" s="76"/>
      <c r="E53000" s="573"/>
    </row>
    <row r="53001" spans="4:5" ht="15" customHeight="1">
      <c r="D53001" s="76"/>
      <c r="E53001" s="573"/>
    </row>
    <row r="53002" spans="4:5" ht="15" customHeight="1">
      <c r="D53002" s="76"/>
      <c r="E53002" s="573"/>
    </row>
    <row r="53003" spans="4:5" ht="15" customHeight="1">
      <c r="D53003" s="76"/>
      <c r="E53003" s="573"/>
    </row>
    <row r="53004" spans="4:5" ht="15" customHeight="1">
      <c r="D53004" s="76"/>
      <c r="E53004" s="573"/>
    </row>
    <row r="53005" spans="4:5" ht="15" customHeight="1">
      <c r="D53005" s="76"/>
      <c r="E53005" s="573"/>
    </row>
    <row r="53006" spans="4:5" ht="15" customHeight="1">
      <c r="D53006" s="76"/>
      <c r="E53006" s="573"/>
    </row>
    <row r="53007" spans="4:5" ht="15" customHeight="1">
      <c r="D53007" s="76"/>
      <c r="E53007" s="573"/>
    </row>
    <row r="53008" spans="4:5" ht="15" customHeight="1">
      <c r="D53008" s="76"/>
      <c r="E53008" s="573"/>
    </row>
    <row r="53009" spans="4:5" ht="15" customHeight="1">
      <c r="D53009" s="76"/>
      <c r="E53009" s="573"/>
    </row>
    <row r="53010" spans="4:5" ht="15" customHeight="1">
      <c r="D53010" s="76"/>
      <c r="E53010" s="573"/>
    </row>
    <row r="53011" spans="4:5" ht="15" customHeight="1">
      <c r="D53011" s="76"/>
      <c r="E53011" s="573"/>
    </row>
    <row r="53012" spans="4:5" ht="15" customHeight="1">
      <c r="D53012" s="76"/>
      <c r="E53012" s="573"/>
    </row>
    <row r="53013" spans="4:5" ht="15" customHeight="1">
      <c r="D53013" s="76"/>
      <c r="E53013" s="573"/>
    </row>
    <row r="53014" spans="4:5" ht="15" customHeight="1">
      <c r="D53014" s="76"/>
      <c r="E53014" s="573"/>
    </row>
    <row r="53015" spans="4:5" ht="15" customHeight="1">
      <c r="D53015" s="76"/>
      <c r="E53015" s="573"/>
    </row>
    <row r="53016" spans="4:5" ht="15" customHeight="1">
      <c r="D53016" s="76"/>
      <c r="E53016" s="573"/>
    </row>
    <row r="53017" spans="4:5" ht="15" customHeight="1">
      <c r="D53017" s="76"/>
      <c r="E53017" s="573"/>
    </row>
    <row r="53018" spans="4:5" ht="15" customHeight="1">
      <c r="D53018" s="76"/>
      <c r="E53018" s="573"/>
    </row>
    <row r="53019" spans="4:5" ht="15" customHeight="1">
      <c r="D53019" s="76"/>
      <c r="E53019" s="573"/>
    </row>
    <row r="53020" spans="4:5" ht="15" customHeight="1">
      <c r="D53020" s="76"/>
      <c r="E53020" s="573"/>
    </row>
    <row r="53021" spans="4:5" ht="15" customHeight="1">
      <c r="D53021" s="76"/>
      <c r="E53021" s="573"/>
    </row>
    <row r="53022" spans="4:5" ht="15" customHeight="1">
      <c r="D53022" s="76"/>
      <c r="E53022" s="573"/>
    </row>
    <row r="53023" spans="4:5" ht="15" customHeight="1">
      <c r="D53023" s="76"/>
      <c r="E53023" s="573"/>
    </row>
    <row r="53024" spans="4:5" ht="15" customHeight="1">
      <c r="D53024" s="76"/>
      <c r="E53024" s="573"/>
    </row>
    <row r="53025" spans="4:5" ht="15" customHeight="1">
      <c r="D53025" s="76"/>
      <c r="E53025" s="573"/>
    </row>
    <row r="53026" spans="4:5" ht="15" customHeight="1">
      <c r="D53026" s="76"/>
      <c r="E53026" s="573"/>
    </row>
    <row r="53027" spans="4:5" ht="15" customHeight="1">
      <c r="D53027" s="76"/>
      <c r="E53027" s="573"/>
    </row>
    <row r="53028" spans="4:5" ht="15" customHeight="1">
      <c r="D53028" s="76"/>
      <c r="E53028" s="573"/>
    </row>
    <row r="53029" spans="4:5" ht="15" customHeight="1">
      <c r="D53029" s="76"/>
      <c r="E53029" s="573"/>
    </row>
    <row r="53030" spans="4:5" ht="15" customHeight="1">
      <c r="D53030" s="76"/>
      <c r="E53030" s="573"/>
    </row>
    <row r="53031" spans="4:5" ht="15" customHeight="1">
      <c r="D53031" s="76"/>
      <c r="E53031" s="573"/>
    </row>
    <row r="53032" spans="4:5" ht="15" customHeight="1">
      <c r="D53032" s="76"/>
      <c r="E53032" s="573"/>
    </row>
    <row r="53033" spans="4:5" ht="15" customHeight="1">
      <c r="D53033" s="76"/>
      <c r="E53033" s="573"/>
    </row>
    <row r="53034" spans="4:5" ht="15" customHeight="1">
      <c r="D53034" s="76"/>
      <c r="E53034" s="573"/>
    </row>
    <row r="53035" spans="4:5" ht="15" customHeight="1">
      <c r="D53035" s="76"/>
      <c r="E53035" s="573"/>
    </row>
    <row r="53036" spans="4:5" ht="15" customHeight="1">
      <c r="D53036" s="76"/>
      <c r="E53036" s="573"/>
    </row>
    <row r="53037" spans="4:5" ht="15" customHeight="1">
      <c r="D53037" s="76"/>
      <c r="E53037" s="573"/>
    </row>
    <row r="53038" spans="4:5" ht="15" customHeight="1">
      <c r="D53038" s="76"/>
      <c r="E53038" s="573"/>
    </row>
    <row r="53039" spans="4:5" ht="15" customHeight="1">
      <c r="D53039" s="76"/>
      <c r="E53039" s="573"/>
    </row>
    <row r="53040" spans="4:5" ht="15" customHeight="1">
      <c r="D53040" s="76"/>
      <c r="E53040" s="573"/>
    </row>
    <row r="53041" spans="4:5" ht="15" customHeight="1">
      <c r="D53041" s="76"/>
      <c r="E53041" s="573"/>
    </row>
    <row r="53042" spans="4:5" ht="15" customHeight="1">
      <c r="D53042" s="76"/>
      <c r="E53042" s="573"/>
    </row>
    <row r="53043" spans="4:5" ht="15" customHeight="1">
      <c r="D53043" s="76"/>
      <c r="E53043" s="573"/>
    </row>
    <row r="53044" spans="4:5" ht="15" customHeight="1">
      <c r="D53044" s="76"/>
      <c r="E53044" s="573"/>
    </row>
    <row r="53045" spans="4:5" ht="15" customHeight="1">
      <c r="D53045" s="76"/>
      <c r="E53045" s="573"/>
    </row>
    <row r="53046" spans="4:5" ht="15" customHeight="1">
      <c r="D53046" s="76"/>
      <c r="E53046" s="573"/>
    </row>
    <row r="53047" spans="4:5" ht="15" customHeight="1">
      <c r="D53047" s="76"/>
      <c r="E53047" s="573"/>
    </row>
    <row r="53048" spans="4:5" ht="15" customHeight="1">
      <c r="D53048" s="76"/>
      <c r="E53048" s="573"/>
    </row>
    <row r="53049" spans="4:5" ht="15" customHeight="1">
      <c r="D53049" s="76"/>
      <c r="E53049" s="573"/>
    </row>
    <row r="53050" spans="4:5" ht="15" customHeight="1">
      <c r="D53050" s="76"/>
      <c r="E53050" s="573"/>
    </row>
    <row r="53051" spans="4:5" ht="15" customHeight="1">
      <c r="D53051" s="76"/>
      <c r="E53051" s="573"/>
    </row>
    <row r="53052" spans="4:5" ht="15" customHeight="1">
      <c r="D53052" s="76"/>
      <c r="E53052" s="573"/>
    </row>
    <row r="53053" spans="4:5" ht="15" customHeight="1">
      <c r="D53053" s="76"/>
      <c r="E53053" s="573"/>
    </row>
    <row r="53054" spans="4:5" ht="15" customHeight="1">
      <c r="D53054" s="76"/>
      <c r="E53054" s="573"/>
    </row>
    <row r="53055" spans="4:5" ht="15" customHeight="1">
      <c r="D53055" s="76"/>
      <c r="E53055" s="573"/>
    </row>
    <row r="53056" spans="4:5" ht="15" customHeight="1">
      <c r="D53056" s="76"/>
      <c r="E53056" s="573"/>
    </row>
    <row r="53057" spans="4:5" ht="15" customHeight="1">
      <c r="D53057" s="76"/>
      <c r="E53057" s="573"/>
    </row>
    <row r="53058" spans="4:5" ht="15" customHeight="1">
      <c r="D53058" s="76"/>
      <c r="E53058" s="573"/>
    </row>
    <row r="53059" spans="4:5" ht="15" customHeight="1">
      <c r="D53059" s="76"/>
      <c r="E53059" s="573"/>
    </row>
    <row r="53060" spans="4:5" ht="15" customHeight="1">
      <c r="D53060" s="76"/>
      <c r="E53060" s="573"/>
    </row>
    <row r="53061" spans="4:5" ht="15" customHeight="1">
      <c r="D53061" s="76"/>
      <c r="E53061" s="573"/>
    </row>
    <row r="53062" spans="4:5" ht="15" customHeight="1">
      <c r="D53062" s="76"/>
      <c r="E53062" s="573"/>
    </row>
    <row r="53063" spans="4:5" ht="15" customHeight="1">
      <c r="D53063" s="76"/>
      <c r="E53063" s="573"/>
    </row>
    <row r="53064" spans="4:5" ht="15" customHeight="1">
      <c r="D53064" s="76"/>
      <c r="E53064" s="573"/>
    </row>
    <row r="53065" spans="4:5" ht="15" customHeight="1">
      <c r="D53065" s="76"/>
      <c r="E53065" s="573"/>
    </row>
    <row r="53066" spans="4:5" ht="15" customHeight="1">
      <c r="D53066" s="76"/>
      <c r="E53066" s="573"/>
    </row>
    <row r="53067" spans="4:5" ht="15" customHeight="1">
      <c r="D53067" s="76"/>
      <c r="E53067" s="573"/>
    </row>
    <row r="53068" spans="4:5" ht="15" customHeight="1">
      <c r="D53068" s="76"/>
      <c r="E53068" s="573"/>
    </row>
    <row r="53069" spans="4:5" ht="15" customHeight="1">
      <c r="D53069" s="76"/>
      <c r="E53069" s="573"/>
    </row>
    <row r="53070" spans="4:5" ht="15" customHeight="1">
      <c r="D53070" s="76"/>
      <c r="E53070" s="573"/>
    </row>
    <row r="53071" spans="4:5" ht="15" customHeight="1">
      <c r="D53071" s="76"/>
      <c r="E53071" s="573"/>
    </row>
    <row r="53072" spans="4:5" ht="15" customHeight="1">
      <c r="D53072" s="76"/>
      <c r="E53072" s="573"/>
    </row>
    <row r="53073" spans="4:5" ht="15" customHeight="1">
      <c r="D53073" s="76"/>
      <c r="E53073" s="573"/>
    </row>
    <row r="53074" spans="4:5" ht="15" customHeight="1">
      <c r="D53074" s="76"/>
      <c r="E53074" s="573"/>
    </row>
    <row r="53075" spans="4:5" ht="15" customHeight="1">
      <c r="D53075" s="76"/>
      <c r="E53075" s="573"/>
    </row>
    <row r="53076" spans="4:5" ht="15" customHeight="1">
      <c r="D53076" s="76"/>
      <c r="E53076" s="573"/>
    </row>
    <row r="53077" spans="4:5" ht="15" customHeight="1">
      <c r="D53077" s="76"/>
      <c r="E53077" s="573"/>
    </row>
    <row r="53078" spans="4:5" ht="15" customHeight="1">
      <c r="D53078" s="76"/>
      <c r="E53078" s="573"/>
    </row>
    <row r="53079" spans="4:5" ht="15" customHeight="1">
      <c r="D53079" s="76"/>
      <c r="E53079" s="573"/>
    </row>
    <row r="53080" spans="4:5" ht="15" customHeight="1">
      <c r="D53080" s="76"/>
      <c r="E53080" s="573"/>
    </row>
    <row r="53081" spans="4:5" ht="15" customHeight="1">
      <c r="D53081" s="76"/>
      <c r="E53081" s="573"/>
    </row>
    <row r="53082" spans="4:5" ht="15" customHeight="1">
      <c r="D53082" s="76"/>
      <c r="E53082" s="573"/>
    </row>
    <row r="53083" spans="4:5" ht="15" customHeight="1">
      <c r="D53083" s="76"/>
      <c r="E53083" s="573"/>
    </row>
    <row r="53084" spans="4:5" ht="15" customHeight="1">
      <c r="D53084" s="76"/>
      <c r="E53084" s="573"/>
    </row>
    <row r="53085" spans="4:5" ht="15" customHeight="1">
      <c r="D53085" s="76"/>
      <c r="E53085" s="573"/>
    </row>
    <row r="53086" spans="4:5" ht="15" customHeight="1">
      <c r="D53086" s="76"/>
      <c r="E53086" s="573"/>
    </row>
    <row r="53087" spans="4:5" ht="15" customHeight="1">
      <c r="D53087" s="76"/>
      <c r="E53087" s="573"/>
    </row>
    <row r="53088" spans="4:5" ht="15" customHeight="1">
      <c r="D53088" s="76"/>
      <c r="E53088" s="573"/>
    </row>
    <row r="53089" spans="4:5" ht="15" customHeight="1">
      <c r="D53089" s="76"/>
      <c r="E53089" s="573"/>
    </row>
    <row r="53090" spans="4:5" ht="15" customHeight="1">
      <c r="D53090" s="76"/>
      <c r="E53090" s="573"/>
    </row>
    <row r="53091" spans="4:5" ht="15" customHeight="1">
      <c r="D53091" s="76"/>
      <c r="E53091" s="573"/>
    </row>
    <row r="53092" spans="4:5" ht="15" customHeight="1">
      <c r="D53092" s="76"/>
      <c r="E53092" s="573"/>
    </row>
    <row r="53093" spans="4:5" ht="15" customHeight="1">
      <c r="D53093" s="76"/>
      <c r="E53093" s="573"/>
    </row>
    <row r="53094" spans="4:5" ht="15" customHeight="1">
      <c r="D53094" s="76"/>
      <c r="E53094" s="573"/>
    </row>
    <row r="53095" spans="4:5" ht="15" customHeight="1">
      <c r="D53095" s="76"/>
      <c r="E53095" s="573"/>
    </row>
    <row r="53096" spans="4:5" ht="15" customHeight="1">
      <c r="D53096" s="76"/>
      <c r="E53096" s="573"/>
    </row>
    <row r="53097" spans="4:5" ht="15" customHeight="1">
      <c r="D53097" s="76"/>
      <c r="E53097" s="573"/>
    </row>
    <row r="53098" spans="4:5" ht="15" customHeight="1">
      <c r="D53098" s="76"/>
      <c r="E53098" s="573"/>
    </row>
    <row r="53099" spans="4:5" ht="15" customHeight="1">
      <c r="D53099" s="76"/>
      <c r="E53099" s="573"/>
    </row>
    <row r="53100" spans="4:5" ht="15" customHeight="1">
      <c r="D53100" s="76"/>
      <c r="E53100" s="573"/>
    </row>
    <row r="53101" spans="4:5" ht="15" customHeight="1">
      <c r="D53101" s="76"/>
      <c r="E53101" s="573"/>
    </row>
    <row r="53102" spans="4:5" ht="15" customHeight="1">
      <c r="D53102" s="76"/>
      <c r="E53102" s="573"/>
    </row>
    <row r="53103" spans="4:5" ht="15" customHeight="1">
      <c r="D53103" s="76"/>
      <c r="E53103" s="573"/>
    </row>
    <row r="53104" spans="4:5" ht="15" customHeight="1">
      <c r="D53104" s="76"/>
      <c r="E53104" s="573"/>
    </row>
    <row r="53105" spans="4:5" ht="15" customHeight="1">
      <c r="D53105" s="76"/>
      <c r="E53105" s="573"/>
    </row>
    <row r="53106" spans="4:5" ht="15" customHeight="1">
      <c r="D53106" s="76"/>
      <c r="E53106" s="573"/>
    </row>
    <row r="53107" spans="4:5" ht="15" customHeight="1">
      <c r="D53107" s="76"/>
      <c r="E53107" s="573"/>
    </row>
    <row r="53108" spans="4:5" ht="15" customHeight="1">
      <c r="D53108" s="76"/>
      <c r="E53108" s="573"/>
    </row>
    <row r="53109" spans="4:5" ht="15" customHeight="1">
      <c r="D53109" s="76"/>
      <c r="E53109" s="573"/>
    </row>
    <row r="53110" spans="4:5" ht="15" customHeight="1">
      <c r="D53110" s="76"/>
      <c r="E53110" s="573"/>
    </row>
    <row r="53111" spans="4:5" ht="15" customHeight="1">
      <c r="D53111" s="76"/>
      <c r="E53111" s="573"/>
    </row>
    <row r="53112" spans="4:5" ht="15" customHeight="1">
      <c r="D53112" s="76"/>
      <c r="E53112" s="573"/>
    </row>
    <row r="53113" spans="4:5" ht="15" customHeight="1">
      <c r="D53113" s="76"/>
      <c r="E53113" s="573"/>
    </row>
    <row r="53114" spans="4:5" ht="15" customHeight="1">
      <c r="D53114" s="76"/>
      <c r="E53114" s="573"/>
    </row>
    <row r="53115" spans="4:5" ht="15" customHeight="1">
      <c r="D53115" s="76"/>
      <c r="E53115" s="573"/>
    </row>
    <row r="53116" spans="4:5" ht="15" customHeight="1">
      <c r="D53116" s="76"/>
      <c r="E53116" s="573"/>
    </row>
    <row r="53117" spans="4:5" ht="15" customHeight="1">
      <c r="D53117" s="76"/>
      <c r="E53117" s="573"/>
    </row>
    <row r="53118" spans="4:5" ht="15" customHeight="1">
      <c r="D53118" s="76"/>
      <c r="E53118" s="573"/>
    </row>
    <row r="53119" spans="4:5" ht="15" customHeight="1">
      <c r="D53119" s="76"/>
      <c r="E53119" s="573"/>
    </row>
    <row r="53120" spans="4:5" ht="15" customHeight="1">
      <c r="D53120" s="76"/>
      <c r="E53120" s="573"/>
    </row>
    <row r="53121" spans="4:5" ht="15" customHeight="1">
      <c r="D53121" s="76"/>
      <c r="E53121" s="573"/>
    </row>
    <row r="53122" spans="4:5" ht="15" customHeight="1">
      <c r="D53122" s="76"/>
      <c r="E53122" s="573"/>
    </row>
    <row r="53123" spans="4:5" ht="15" customHeight="1">
      <c r="D53123" s="76"/>
      <c r="E53123" s="573"/>
    </row>
    <row r="53124" spans="4:5" ht="15" customHeight="1">
      <c r="D53124" s="76"/>
      <c r="E53124" s="573"/>
    </row>
    <row r="53125" spans="4:5" ht="15" customHeight="1">
      <c r="D53125" s="76"/>
      <c r="E53125" s="573"/>
    </row>
    <row r="53126" spans="4:5" ht="15" customHeight="1">
      <c r="D53126" s="76"/>
      <c r="E53126" s="573"/>
    </row>
    <row r="53127" spans="4:5" ht="15" customHeight="1">
      <c r="D53127" s="76"/>
      <c r="E53127" s="573"/>
    </row>
    <row r="53128" spans="4:5" ht="15" customHeight="1">
      <c r="D53128" s="76"/>
      <c r="E53128" s="573"/>
    </row>
    <row r="53129" spans="4:5" ht="15" customHeight="1">
      <c r="D53129" s="76"/>
      <c r="E53129" s="573"/>
    </row>
    <row r="53130" spans="4:5" ht="15" customHeight="1">
      <c r="D53130" s="76"/>
      <c r="E53130" s="573"/>
    </row>
    <row r="53131" spans="4:5" ht="15" customHeight="1">
      <c r="D53131" s="76"/>
      <c r="E53131" s="573"/>
    </row>
    <row r="53132" spans="4:5" ht="15" customHeight="1">
      <c r="D53132" s="76"/>
      <c r="E53132" s="573"/>
    </row>
    <row r="53133" spans="4:5" ht="15" customHeight="1">
      <c r="D53133" s="76"/>
      <c r="E53133" s="573"/>
    </row>
    <row r="53134" spans="4:5" ht="15" customHeight="1">
      <c r="D53134" s="76"/>
      <c r="E53134" s="573"/>
    </row>
    <row r="53135" spans="4:5" ht="15" customHeight="1">
      <c r="D53135" s="76"/>
      <c r="E53135" s="573"/>
    </row>
    <row r="53136" spans="4:5" ht="15" customHeight="1">
      <c r="D53136" s="76"/>
      <c r="E53136" s="573"/>
    </row>
    <row r="53137" spans="4:5" ht="15" customHeight="1">
      <c r="D53137" s="76"/>
      <c r="E53137" s="573"/>
    </row>
    <row r="53138" spans="4:5" ht="15" customHeight="1">
      <c r="D53138" s="76"/>
      <c r="E53138" s="573"/>
    </row>
    <row r="53139" spans="4:5" ht="15" customHeight="1">
      <c r="D53139" s="76"/>
      <c r="E53139" s="573"/>
    </row>
    <row r="53140" spans="4:5" ht="15" customHeight="1">
      <c r="D53140" s="76"/>
      <c r="E53140" s="573"/>
    </row>
    <row r="53141" spans="4:5" ht="15" customHeight="1">
      <c r="D53141" s="76"/>
      <c r="E53141" s="573"/>
    </row>
    <row r="53142" spans="4:5" ht="15" customHeight="1">
      <c r="D53142" s="76"/>
      <c r="E53142" s="573"/>
    </row>
    <row r="53143" spans="4:5" ht="15" customHeight="1">
      <c r="D53143" s="76"/>
      <c r="E53143" s="573"/>
    </row>
    <row r="53144" spans="4:5" ht="15" customHeight="1">
      <c r="D53144" s="76"/>
      <c r="E53144" s="573"/>
    </row>
    <row r="53145" spans="4:5" ht="15" customHeight="1">
      <c r="D53145" s="76"/>
      <c r="E53145" s="573"/>
    </row>
    <row r="53146" spans="4:5" ht="15" customHeight="1">
      <c r="D53146" s="76"/>
      <c r="E53146" s="573"/>
    </row>
    <row r="53147" spans="4:5" ht="15" customHeight="1">
      <c r="D53147" s="76"/>
      <c r="E53147" s="573"/>
    </row>
    <row r="53148" spans="4:5" ht="15" customHeight="1">
      <c r="D53148" s="76"/>
      <c r="E53148" s="573"/>
    </row>
    <row r="53149" spans="4:5" ht="15" customHeight="1">
      <c r="D53149" s="76"/>
      <c r="E53149" s="573"/>
    </row>
    <row r="53150" spans="4:5" ht="15" customHeight="1">
      <c r="D53150" s="76"/>
      <c r="E53150" s="573"/>
    </row>
    <row r="53151" spans="4:5" ht="15" customHeight="1">
      <c r="D53151" s="76"/>
      <c r="E53151" s="573"/>
    </row>
    <row r="53152" spans="4:5" ht="15" customHeight="1">
      <c r="D53152" s="76"/>
      <c r="E53152" s="573"/>
    </row>
    <row r="53153" spans="4:5" ht="15" customHeight="1">
      <c r="D53153" s="76"/>
      <c r="E53153" s="573"/>
    </row>
    <row r="53154" spans="4:5" ht="15" customHeight="1">
      <c r="D53154" s="76"/>
      <c r="E53154" s="573"/>
    </row>
    <row r="53155" spans="4:5" ht="15" customHeight="1">
      <c r="D53155" s="76"/>
      <c r="E53155" s="573"/>
    </row>
    <row r="53156" spans="4:5" ht="15" customHeight="1">
      <c r="D53156" s="76"/>
      <c r="E53156" s="573"/>
    </row>
    <row r="53157" spans="4:5" ht="15" customHeight="1">
      <c r="D53157" s="76"/>
      <c r="E53157" s="573"/>
    </row>
    <row r="53158" spans="4:5" ht="15" customHeight="1">
      <c r="D53158" s="76"/>
      <c r="E53158" s="573"/>
    </row>
    <row r="53159" spans="4:5" ht="15" customHeight="1">
      <c r="D53159" s="76"/>
      <c r="E53159" s="573"/>
    </row>
    <row r="53160" spans="4:5" ht="15" customHeight="1">
      <c r="D53160" s="76"/>
      <c r="E53160" s="573"/>
    </row>
    <row r="53161" spans="4:5" ht="15" customHeight="1">
      <c r="D53161" s="76"/>
      <c r="E53161" s="573"/>
    </row>
    <row r="53162" spans="4:5" ht="15" customHeight="1">
      <c r="D53162" s="76"/>
      <c r="E53162" s="573"/>
    </row>
    <row r="53163" spans="4:5" ht="15" customHeight="1">
      <c r="D53163" s="76"/>
      <c r="E53163" s="573"/>
    </row>
    <row r="53164" spans="4:5" ht="15" customHeight="1">
      <c r="D53164" s="76"/>
      <c r="E53164" s="573"/>
    </row>
    <row r="53165" spans="4:5" ht="15" customHeight="1">
      <c r="D53165" s="76"/>
      <c r="E53165" s="573"/>
    </row>
    <row r="53166" spans="4:5" ht="15" customHeight="1">
      <c r="D53166" s="76"/>
      <c r="E53166" s="573"/>
    </row>
    <row r="53167" spans="4:5" ht="15" customHeight="1">
      <c r="D53167" s="76"/>
      <c r="E53167" s="573"/>
    </row>
    <row r="53168" spans="4:5" ht="15" customHeight="1">
      <c r="D53168" s="76"/>
      <c r="E53168" s="573"/>
    </row>
    <row r="53169" spans="4:5" ht="15" customHeight="1">
      <c r="D53169" s="76"/>
      <c r="E53169" s="573"/>
    </row>
    <row r="53170" spans="4:5" ht="15" customHeight="1">
      <c r="D53170" s="76"/>
      <c r="E53170" s="573"/>
    </row>
    <row r="53171" spans="4:5" ht="15" customHeight="1">
      <c r="D53171" s="76"/>
      <c r="E53171" s="573"/>
    </row>
    <row r="53172" spans="4:5" ht="15" customHeight="1">
      <c r="D53172" s="76"/>
      <c r="E53172" s="573"/>
    </row>
    <row r="53173" spans="4:5" ht="15" customHeight="1">
      <c r="D53173" s="76"/>
      <c r="E53173" s="573"/>
    </row>
    <row r="53174" spans="4:5" ht="15" customHeight="1">
      <c r="D53174" s="76"/>
      <c r="E53174" s="573"/>
    </row>
    <row r="53175" spans="4:5" ht="15" customHeight="1">
      <c r="D53175" s="76"/>
      <c r="E53175" s="573"/>
    </row>
    <row r="53176" spans="4:5" ht="15" customHeight="1">
      <c r="D53176" s="76"/>
      <c r="E53176" s="573"/>
    </row>
    <row r="53177" spans="4:5" ht="15" customHeight="1">
      <c r="D53177" s="76"/>
      <c r="E53177" s="573"/>
    </row>
    <row r="53178" spans="4:5" ht="15" customHeight="1">
      <c r="D53178" s="76"/>
      <c r="E53178" s="573"/>
    </row>
    <row r="53179" spans="4:5" ht="15" customHeight="1">
      <c r="D53179" s="76"/>
      <c r="E53179" s="573"/>
    </row>
    <row r="53180" spans="4:5" ht="15" customHeight="1">
      <c r="D53180" s="76"/>
      <c r="E53180" s="573"/>
    </row>
    <row r="53181" spans="4:5" ht="15" customHeight="1">
      <c r="D53181" s="76"/>
      <c r="E53181" s="573"/>
    </row>
    <row r="53182" spans="4:5" ht="15" customHeight="1">
      <c r="D53182" s="76"/>
      <c r="E53182" s="573"/>
    </row>
    <row r="53183" spans="4:5" ht="15" customHeight="1">
      <c r="D53183" s="76"/>
      <c r="E53183" s="573"/>
    </row>
    <row r="53184" spans="4:5" ht="15" customHeight="1">
      <c r="D53184" s="76"/>
      <c r="E53184" s="573"/>
    </row>
    <row r="53185" spans="4:5" ht="15" customHeight="1">
      <c r="D53185" s="76"/>
      <c r="E53185" s="573"/>
    </row>
    <row r="53186" spans="4:5" ht="15" customHeight="1">
      <c r="D53186" s="76"/>
      <c r="E53186" s="573"/>
    </row>
    <row r="53187" spans="4:5" ht="15" customHeight="1">
      <c r="D53187" s="76"/>
      <c r="E53187" s="573"/>
    </row>
    <row r="53188" spans="4:5" ht="15" customHeight="1">
      <c r="D53188" s="76"/>
      <c r="E53188" s="573"/>
    </row>
    <row r="53189" spans="4:5" ht="15" customHeight="1">
      <c r="D53189" s="76"/>
      <c r="E53189" s="573"/>
    </row>
    <row r="53190" spans="4:5" ht="15" customHeight="1">
      <c r="D53190" s="76"/>
      <c r="E53190" s="573"/>
    </row>
    <row r="53191" spans="4:5" ht="15" customHeight="1">
      <c r="D53191" s="76"/>
      <c r="E53191" s="573"/>
    </row>
    <row r="53192" spans="4:5" ht="15" customHeight="1">
      <c r="D53192" s="76"/>
      <c r="E53192" s="573"/>
    </row>
    <row r="53193" spans="4:5" ht="15" customHeight="1">
      <c r="D53193" s="76"/>
      <c r="E53193" s="573"/>
    </row>
    <row r="53194" spans="4:5" ht="15" customHeight="1">
      <c r="D53194" s="76"/>
      <c r="E53194" s="573"/>
    </row>
    <row r="53195" spans="4:5" ht="15" customHeight="1">
      <c r="D53195" s="76"/>
      <c r="E53195" s="573"/>
    </row>
    <row r="53196" spans="4:5" ht="15" customHeight="1">
      <c r="D53196" s="76"/>
      <c r="E53196" s="573"/>
    </row>
    <row r="53197" spans="4:5" ht="15" customHeight="1">
      <c r="D53197" s="76"/>
      <c r="E53197" s="573"/>
    </row>
    <row r="53198" spans="4:5" ht="15" customHeight="1">
      <c r="D53198" s="76"/>
      <c r="E53198" s="573"/>
    </row>
    <row r="53199" spans="4:5" ht="15" customHeight="1">
      <c r="D53199" s="76"/>
      <c r="E53199" s="573"/>
    </row>
    <row r="53200" spans="4:5" ht="15" customHeight="1">
      <c r="D53200" s="76"/>
      <c r="E53200" s="573"/>
    </row>
    <row r="53201" spans="4:5" ht="15" customHeight="1">
      <c r="D53201" s="76"/>
      <c r="E53201" s="573"/>
    </row>
    <row r="53202" spans="4:5" ht="15" customHeight="1">
      <c r="D53202" s="76"/>
      <c r="E53202" s="573"/>
    </row>
    <row r="53203" spans="4:5" ht="15" customHeight="1">
      <c r="D53203" s="76"/>
      <c r="E53203" s="573"/>
    </row>
    <row r="53204" spans="4:5" ht="15" customHeight="1">
      <c r="D53204" s="76"/>
      <c r="E53204" s="573"/>
    </row>
    <row r="53205" spans="4:5" ht="15" customHeight="1">
      <c r="D53205" s="76"/>
      <c r="E53205" s="573"/>
    </row>
    <row r="53206" spans="4:5" ht="15" customHeight="1">
      <c r="D53206" s="76"/>
      <c r="E53206" s="573"/>
    </row>
    <row r="53207" spans="4:5" ht="15" customHeight="1">
      <c r="D53207" s="76"/>
      <c r="E53207" s="573"/>
    </row>
    <row r="53208" spans="4:5" ht="15" customHeight="1">
      <c r="D53208" s="76"/>
      <c r="E53208" s="573"/>
    </row>
    <row r="53209" spans="4:5" ht="15" customHeight="1">
      <c r="D53209" s="76"/>
      <c r="E53209" s="573"/>
    </row>
    <row r="53210" spans="4:5" ht="15" customHeight="1">
      <c r="D53210" s="76"/>
      <c r="E53210" s="573"/>
    </row>
    <row r="53211" spans="4:5" ht="15" customHeight="1">
      <c r="D53211" s="76"/>
      <c r="E53211" s="573"/>
    </row>
    <row r="53212" spans="4:5" ht="15" customHeight="1">
      <c r="D53212" s="76"/>
      <c r="E53212" s="573"/>
    </row>
    <row r="53213" spans="4:5" ht="15" customHeight="1">
      <c r="D53213" s="76"/>
      <c r="E53213" s="573"/>
    </row>
    <row r="53214" spans="4:5" ht="15" customHeight="1">
      <c r="D53214" s="76"/>
      <c r="E53214" s="573"/>
    </row>
    <row r="53215" spans="4:5" ht="15" customHeight="1">
      <c r="D53215" s="76"/>
      <c r="E53215" s="573"/>
    </row>
    <row r="53216" spans="4:5" ht="15" customHeight="1">
      <c r="D53216" s="76"/>
      <c r="E53216" s="573"/>
    </row>
    <row r="53217" spans="4:5" ht="15" customHeight="1">
      <c r="D53217" s="76"/>
      <c r="E53217" s="573"/>
    </row>
    <row r="53218" spans="4:5" ht="15" customHeight="1">
      <c r="D53218" s="76"/>
      <c r="E53218" s="573"/>
    </row>
    <row r="53219" spans="4:5" ht="15" customHeight="1">
      <c r="D53219" s="76"/>
      <c r="E53219" s="573"/>
    </row>
    <row r="53220" spans="4:5" ht="15" customHeight="1">
      <c r="D53220" s="76"/>
      <c r="E53220" s="573"/>
    </row>
    <row r="53221" spans="4:5" ht="15" customHeight="1">
      <c r="D53221" s="76"/>
      <c r="E53221" s="573"/>
    </row>
    <row r="53222" spans="4:5" ht="15" customHeight="1">
      <c r="D53222" s="76"/>
      <c r="E53222" s="573"/>
    </row>
    <row r="53223" spans="4:5" ht="15" customHeight="1">
      <c r="D53223" s="76"/>
      <c r="E53223" s="573"/>
    </row>
    <row r="53224" spans="4:5" ht="15" customHeight="1">
      <c r="D53224" s="76"/>
      <c r="E53224" s="573"/>
    </row>
    <row r="53225" spans="4:5" ht="15" customHeight="1">
      <c r="D53225" s="76"/>
      <c r="E53225" s="573"/>
    </row>
    <row r="53226" spans="4:5" ht="15" customHeight="1">
      <c r="D53226" s="76"/>
      <c r="E53226" s="573"/>
    </row>
    <row r="53227" spans="4:5" ht="15" customHeight="1">
      <c r="D53227" s="76"/>
      <c r="E53227" s="573"/>
    </row>
    <row r="53228" spans="4:5" ht="15" customHeight="1">
      <c r="D53228" s="76"/>
      <c r="E53228" s="573"/>
    </row>
    <row r="53229" spans="4:5" ht="15" customHeight="1">
      <c r="D53229" s="76"/>
      <c r="E53229" s="573"/>
    </row>
    <row r="53230" spans="4:5" ht="15" customHeight="1">
      <c r="D53230" s="76"/>
      <c r="E53230" s="573"/>
    </row>
    <row r="53231" spans="4:5" ht="15" customHeight="1">
      <c r="D53231" s="76"/>
      <c r="E53231" s="573"/>
    </row>
    <row r="53232" spans="4:5" ht="15" customHeight="1">
      <c r="D53232" s="76"/>
      <c r="E53232" s="573"/>
    </row>
    <row r="53233" spans="4:5" ht="15" customHeight="1">
      <c r="D53233" s="76"/>
      <c r="E53233" s="573"/>
    </row>
    <row r="53234" spans="4:5" ht="15" customHeight="1">
      <c r="D53234" s="76"/>
      <c r="E53234" s="573"/>
    </row>
    <row r="53235" spans="4:5" ht="15" customHeight="1">
      <c r="D53235" s="76"/>
      <c r="E53235" s="573"/>
    </row>
    <row r="53236" spans="4:5" ht="15" customHeight="1">
      <c r="D53236" s="76"/>
      <c r="E53236" s="573"/>
    </row>
    <row r="53237" spans="4:5" ht="15" customHeight="1">
      <c r="D53237" s="76"/>
      <c r="E53237" s="573"/>
    </row>
    <row r="53238" spans="4:5" ht="15" customHeight="1">
      <c r="D53238" s="76"/>
      <c r="E53238" s="573"/>
    </row>
    <row r="53239" spans="4:5" ht="15" customHeight="1">
      <c r="D53239" s="76"/>
      <c r="E53239" s="573"/>
    </row>
    <row r="53240" spans="4:5" ht="15" customHeight="1">
      <c r="D53240" s="76"/>
      <c r="E53240" s="573"/>
    </row>
    <row r="53241" spans="4:5" ht="15" customHeight="1">
      <c r="D53241" s="76"/>
      <c r="E53241" s="573"/>
    </row>
    <row r="53242" spans="4:5" ht="15" customHeight="1">
      <c r="D53242" s="76"/>
      <c r="E53242" s="573"/>
    </row>
    <row r="53243" spans="4:5" ht="15" customHeight="1">
      <c r="D53243" s="76"/>
      <c r="E53243" s="573"/>
    </row>
    <row r="53244" spans="4:5" ht="15" customHeight="1">
      <c r="D53244" s="76"/>
      <c r="E53244" s="573"/>
    </row>
    <row r="53245" spans="4:5" ht="15" customHeight="1">
      <c r="D53245" s="76"/>
      <c r="E53245" s="573"/>
    </row>
    <row r="53246" spans="4:5" ht="15" customHeight="1">
      <c r="D53246" s="76"/>
      <c r="E53246" s="573"/>
    </row>
    <row r="53247" spans="4:5" ht="15" customHeight="1">
      <c r="D53247" s="76"/>
      <c r="E53247" s="573"/>
    </row>
    <row r="53248" spans="4:5" ht="15" customHeight="1">
      <c r="D53248" s="76"/>
      <c r="E53248" s="573"/>
    </row>
    <row r="53249" spans="4:5" ht="15" customHeight="1">
      <c r="D53249" s="76"/>
      <c r="E53249" s="573"/>
    </row>
    <row r="53250" spans="4:5" ht="15" customHeight="1">
      <c r="D53250" s="76"/>
      <c r="E53250" s="573"/>
    </row>
    <row r="53251" spans="4:5" ht="15" customHeight="1">
      <c r="D53251" s="76"/>
      <c r="E53251" s="573"/>
    </row>
    <row r="53252" spans="4:5" ht="15" customHeight="1">
      <c r="D53252" s="76"/>
      <c r="E53252" s="573"/>
    </row>
    <row r="53253" spans="4:5" ht="15" customHeight="1">
      <c r="D53253" s="76"/>
      <c r="E53253" s="573"/>
    </row>
    <row r="53254" spans="4:5" ht="15" customHeight="1">
      <c r="D53254" s="76"/>
      <c r="E53254" s="573"/>
    </row>
    <row r="53255" spans="4:5" ht="15" customHeight="1">
      <c r="D53255" s="76"/>
      <c r="E53255" s="573"/>
    </row>
    <row r="53256" spans="4:5" ht="15" customHeight="1">
      <c r="D53256" s="76"/>
      <c r="E53256" s="573"/>
    </row>
    <row r="53257" spans="4:5" ht="15" customHeight="1">
      <c r="D53257" s="76"/>
      <c r="E53257" s="573"/>
    </row>
    <row r="53258" spans="4:5" ht="15" customHeight="1">
      <c r="D53258" s="76"/>
      <c r="E53258" s="573"/>
    </row>
    <row r="53259" spans="4:5" ht="15" customHeight="1">
      <c r="D53259" s="76"/>
      <c r="E53259" s="573"/>
    </row>
    <row r="53260" spans="4:5" ht="15" customHeight="1">
      <c r="D53260" s="76"/>
      <c r="E53260" s="573"/>
    </row>
    <row r="53261" spans="4:5" ht="15" customHeight="1">
      <c r="D53261" s="76"/>
      <c r="E53261" s="573"/>
    </row>
    <row r="53262" spans="4:5" ht="15" customHeight="1">
      <c r="D53262" s="76"/>
      <c r="E53262" s="573"/>
    </row>
    <row r="53263" spans="4:5" ht="15" customHeight="1">
      <c r="D53263" s="76"/>
      <c r="E53263" s="573"/>
    </row>
    <row r="53264" spans="4:5" ht="15" customHeight="1">
      <c r="D53264" s="76"/>
      <c r="E53264" s="573"/>
    </row>
    <row r="53265" spans="4:5" ht="15" customHeight="1">
      <c r="D53265" s="76"/>
      <c r="E53265" s="573"/>
    </row>
    <row r="53266" spans="4:5" ht="15" customHeight="1">
      <c r="D53266" s="76"/>
      <c r="E53266" s="573"/>
    </row>
    <row r="53267" spans="4:5" ht="15" customHeight="1">
      <c r="D53267" s="76"/>
      <c r="E53267" s="573"/>
    </row>
    <row r="53268" spans="4:5" ht="15" customHeight="1">
      <c r="D53268" s="76"/>
      <c r="E53268" s="573"/>
    </row>
    <row r="53269" spans="4:5" ht="15" customHeight="1">
      <c r="D53269" s="76"/>
      <c r="E53269" s="573"/>
    </row>
    <row r="53270" spans="4:5" ht="15" customHeight="1">
      <c r="D53270" s="76"/>
      <c r="E53270" s="573"/>
    </row>
    <row r="53271" spans="4:5" ht="15" customHeight="1">
      <c r="D53271" s="76"/>
      <c r="E53271" s="573"/>
    </row>
    <row r="53272" spans="4:5" ht="15" customHeight="1">
      <c r="D53272" s="76"/>
      <c r="E53272" s="573"/>
    </row>
    <row r="53273" spans="4:5" ht="15" customHeight="1">
      <c r="D53273" s="76"/>
      <c r="E53273" s="573"/>
    </row>
    <row r="53274" spans="4:5" ht="15" customHeight="1">
      <c r="D53274" s="76"/>
      <c r="E53274" s="573"/>
    </row>
    <row r="53275" spans="4:5" ht="15" customHeight="1">
      <c r="D53275" s="76"/>
      <c r="E53275" s="573"/>
    </row>
    <row r="53276" spans="4:5" ht="15" customHeight="1">
      <c r="D53276" s="76"/>
      <c r="E53276" s="573"/>
    </row>
    <row r="53277" spans="4:5" ht="15" customHeight="1">
      <c r="D53277" s="76"/>
      <c r="E53277" s="573"/>
    </row>
    <row r="53278" spans="4:5" ht="15" customHeight="1">
      <c r="D53278" s="76"/>
      <c r="E53278" s="573"/>
    </row>
    <row r="53279" spans="4:5" ht="15" customHeight="1">
      <c r="D53279" s="76"/>
      <c r="E53279" s="573"/>
    </row>
    <row r="53280" spans="4:5" ht="15" customHeight="1">
      <c r="D53280" s="76"/>
      <c r="E53280" s="573"/>
    </row>
    <row r="53281" spans="4:5" ht="15" customHeight="1">
      <c r="D53281" s="76"/>
      <c r="E53281" s="573"/>
    </row>
    <row r="53282" spans="4:5" ht="15" customHeight="1">
      <c r="D53282" s="76"/>
      <c r="E53282" s="573"/>
    </row>
    <row r="53283" spans="4:5" ht="15" customHeight="1">
      <c r="D53283" s="76"/>
      <c r="E53283" s="573"/>
    </row>
    <row r="53284" spans="4:5" ht="15" customHeight="1">
      <c r="D53284" s="76"/>
      <c r="E53284" s="573"/>
    </row>
    <row r="53285" spans="4:5" ht="15" customHeight="1">
      <c r="D53285" s="76"/>
      <c r="E53285" s="573"/>
    </row>
    <row r="53286" spans="4:5" ht="15" customHeight="1">
      <c r="D53286" s="76"/>
      <c r="E53286" s="573"/>
    </row>
    <row r="53287" spans="4:5" ht="15" customHeight="1">
      <c r="D53287" s="76"/>
      <c r="E53287" s="573"/>
    </row>
    <row r="53288" spans="4:5" ht="15" customHeight="1">
      <c r="D53288" s="76"/>
      <c r="E53288" s="573"/>
    </row>
    <row r="53289" spans="4:5" ht="15" customHeight="1">
      <c r="D53289" s="76"/>
      <c r="E53289" s="573"/>
    </row>
    <row r="53290" spans="4:5" ht="15" customHeight="1">
      <c r="D53290" s="76"/>
      <c r="E53290" s="573"/>
    </row>
    <row r="53291" spans="4:5" ht="15" customHeight="1">
      <c r="D53291" s="76"/>
      <c r="E53291" s="573"/>
    </row>
    <row r="53292" spans="4:5" ht="15" customHeight="1">
      <c r="D53292" s="76"/>
      <c r="E53292" s="573"/>
    </row>
    <row r="53293" spans="4:5" ht="15" customHeight="1">
      <c r="D53293" s="76"/>
      <c r="E53293" s="573"/>
    </row>
    <row r="53294" spans="4:5" ht="15" customHeight="1">
      <c r="D53294" s="76"/>
      <c r="E53294" s="573"/>
    </row>
    <row r="53295" spans="4:5" ht="15" customHeight="1">
      <c r="D53295" s="76"/>
      <c r="E53295" s="573"/>
    </row>
    <row r="53296" spans="4:5" ht="15" customHeight="1">
      <c r="D53296" s="76"/>
      <c r="E53296" s="573"/>
    </row>
    <row r="53297" spans="4:5" ht="15" customHeight="1">
      <c r="D53297" s="76"/>
      <c r="E53297" s="573"/>
    </row>
    <row r="53298" spans="4:5" ht="15" customHeight="1">
      <c r="D53298" s="76"/>
      <c r="E53298" s="573"/>
    </row>
    <row r="53299" spans="4:5" ht="15" customHeight="1">
      <c r="D53299" s="76"/>
      <c r="E53299" s="573"/>
    </row>
    <row r="53300" spans="4:5" ht="15" customHeight="1">
      <c r="D53300" s="76"/>
      <c r="E53300" s="573"/>
    </row>
    <row r="53301" spans="4:5" ht="15" customHeight="1">
      <c r="D53301" s="76"/>
      <c r="E53301" s="573"/>
    </row>
    <row r="53302" spans="4:5" ht="15" customHeight="1">
      <c r="D53302" s="76"/>
      <c r="E53302" s="573"/>
    </row>
    <row r="53303" spans="4:5" ht="15" customHeight="1">
      <c r="D53303" s="76"/>
      <c r="E53303" s="573"/>
    </row>
    <row r="53304" spans="4:5" ht="15" customHeight="1">
      <c r="D53304" s="76"/>
      <c r="E53304" s="573"/>
    </row>
    <row r="53305" spans="4:5" ht="15" customHeight="1">
      <c r="D53305" s="76"/>
      <c r="E53305" s="573"/>
    </row>
    <row r="53306" spans="4:5" ht="15" customHeight="1">
      <c r="D53306" s="76"/>
      <c r="E53306" s="573"/>
    </row>
    <row r="53307" spans="4:5" ht="15" customHeight="1">
      <c r="D53307" s="76"/>
      <c r="E53307" s="573"/>
    </row>
    <row r="53308" spans="4:5" ht="15" customHeight="1">
      <c r="D53308" s="76"/>
      <c r="E53308" s="573"/>
    </row>
    <row r="53309" spans="4:5" ht="15" customHeight="1">
      <c r="D53309" s="76"/>
      <c r="E53309" s="573"/>
    </row>
    <row r="53310" spans="4:5" ht="15" customHeight="1">
      <c r="D53310" s="76"/>
      <c r="E53310" s="573"/>
    </row>
    <row r="53311" spans="4:5" ht="15" customHeight="1">
      <c r="D53311" s="76"/>
      <c r="E53311" s="573"/>
    </row>
    <row r="53312" spans="4:5" ht="15" customHeight="1">
      <c r="D53312" s="76"/>
      <c r="E53312" s="573"/>
    </row>
    <row r="53313" spans="4:5" ht="15" customHeight="1">
      <c r="D53313" s="76"/>
      <c r="E53313" s="573"/>
    </row>
    <row r="53314" spans="4:5" ht="15" customHeight="1">
      <c r="D53314" s="76"/>
      <c r="E53314" s="573"/>
    </row>
    <row r="53315" spans="4:5" ht="15" customHeight="1">
      <c r="D53315" s="76"/>
      <c r="E53315" s="573"/>
    </row>
    <row r="53316" spans="4:5" ht="15" customHeight="1">
      <c r="D53316" s="76"/>
      <c r="E53316" s="573"/>
    </row>
    <row r="53317" spans="4:5" ht="15" customHeight="1">
      <c r="D53317" s="76"/>
      <c r="E53317" s="573"/>
    </row>
    <row r="53318" spans="4:5" ht="15" customHeight="1">
      <c r="D53318" s="76"/>
      <c r="E53318" s="573"/>
    </row>
    <row r="53319" spans="4:5" ht="15" customHeight="1">
      <c r="D53319" s="76"/>
      <c r="E53319" s="573"/>
    </row>
    <row r="53320" spans="4:5" ht="15" customHeight="1">
      <c r="D53320" s="76"/>
      <c r="E53320" s="573"/>
    </row>
    <row r="53321" spans="4:5" ht="15" customHeight="1">
      <c r="D53321" s="76"/>
      <c r="E53321" s="573"/>
    </row>
    <row r="53322" spans="4:5" ht="15" customHeight="1">
      <c r="D53322" s="76"/>
      <c r="E53322" s="573"/>
    </row>
    <row r="53323" spans="4:5" ht="15" customHeight="1">
      <c r="D53323" s="76"/>
      <c r="E53323" s="573"/>
    </row>
    <row r="53324" spans="4:5" ht="15" customHeight="1">
      <c r="D53324" s="76"/>
      <c r="E53324" s="573"/>
    </row>
    <row r="53325" spans="4:5" ht="15" customHeight="1">
      <c r="D53325" s="76"/>
      <c r="E53325" s="573"/>
    </row>
    <row r="53326" spans="4:5" ht="15" customHeight="1">
      <c r="D53326" s="76"/>
      <c r="E53326" s="573"/>
    </row>
    <row r="53327" spans="4:5" ht="15" customHeight="1">
      <c r="D53327" s="76"/>
      <c r="E53327" s="573"/>
    </row>
    <row r="53328" spans="4:5" ht="15" customHeight="1">
      <c r="D53328" s="76"/>
      <c r="E53328" s="573"/>
    </row>
    <row r="53329" spans="4:5" ht="15" customHeight="1">
      <c r="D53329" s="76"/>
      <c r="E53329" s="573"/>
    </row>
    <row r="53330" spans="4:5" ht="15" customHeight="1">
      <c r="D53330" s="76"/>
      <c r="E53330" s="573"/>
    </row>
    <row r="53331" spans="4:5" ht="15" customHeight="1">
      <c r="D53331" s="76"/>
      <c r="E53331" s="573"/>
    </row>
    <row r="53332" spans="4:5" ht="15" customHeight="1">
      <c r="D53332" s="76"/>
      <c r="E53332" s="573"/>
    </row>
    <row r="53333" spans="4:5" ht="15" customHeight="1">
      <c r="D53333" s="76"/>
      <c r="E53333" s="573"/>
    </row>
    <row r="53334" spans="4:5" ht="15" customHeight="1">
      <c r="D53334" s="76"/>
      <c r="E53334" s="573"/>
    </row>
    <row r="53335" spans="4:5" ht="15" customHeight="1">
      <c r="D53335" s="76"/>
      <c r="E53335" s="573"/>
    </row>
    <row r="53336" spans="4:5" ht="15" customHeight="1">
      <c r="D53336" s="76"/>
      <c r="E53336" s="573"/>
    </row>
    <row r="53337" spans="4:5" ht="15" customHeight="1">
      <c r="D53337" s="76"/>
      <c r="E53337" s="573"/>
    </row>
    <row r="53338" spans="4:5" ht="15" customHeight="1">
      <c r="D53338" s="76"/>
      <c r="E53338" s="573"/>
    </row>
    <row r="53339" spans="4:5" ht="15" customHeight="1">
      <c r="D53339" s="76"/>
      <c r="E53339" s="573"/>
    </row>
    <row r="53340" spans="4:5" ht="15" customHeight="1">
      <c r="D53340" s="76"/>
      <c r="E53340" s="573"/>
    </row>
    <row r="53341" spans="4:5" ht="15" customHeight="1">
      <c r="D53341" s="76"/>
      <c r="E53341" s="573"/>
    </row>
    <row r="53342" spans="4:5" ht="15" customHeight="1">
      <c r="D53342" s="76"/>
      <c r="E53342" s="573"/>
    </row>
    <row r="53343" spans="4:5" ht="15" customHeight="1">
      <c r="D53343" s="76"/>
      <c r="E53343" s="573"/>
    </row>
    <row r="53344" spans="4:5" ht="15" customHeight="1">
      <c r="D53344" s="76"/>
      <c r="E53344" s="573"/>
    </row>
    <row r="53345" spans="4:5" ht="15" customHeight="1">
      <c r="D53345" s="76"/>
      <c r="E53345" s="573"/>
    </row>
    <row r="53346" spans="4:5" ht="15" customHeight="1">
      <c r="D53346" s="76"/>
      <c r="E53346" s="573"/>
    </row>
    <row r="53347" spans="4:5" ht="15" customHeight="1">
      <c r="D53347" s="76"/>
      <c r="E53347" s="573"/>
    </row>
    <row r="53348" spans="4:5" ht="15" customHeight="1">
      <c r="D53348" s="76"/>
      <c r="E53348" s="573"/>
    </row>
    <row r="53349" spans="4:5" ht="15" customHeight="1">
      <c r="D53349" s="76"/>
      <c r="E53349" s="573"/>
    </row>
    <row r="53350" spans="4:5" ht="15" customHeight="1">
      <c r="D53350" s="76"/>
      <c r="E53350" s="573"/>
    </row>
    <row r="53351" spans="4:5" ht="15" customHeight="1">
      <c r="D53351" s="76"/>
      <c r="E53351" s="573"/>
    </row>
    <row r="53352" spans="4:5" ht="15" customHeight="1">
      <c r="D53352" s="76"/>
      <c r="E53352" s="573"/>
    </row>
    <row r="53353" spans="4:5" ht="15" customHeight="1">
      <c r="D53353" s="76"/>
      <c r="E53353" s="573"/>
    </row>
    <row r="53354" spans="4:5" ht="15" customHeight="1">
      <c r="D53354" s="76"/>
      <c r="E53354" s="573"/>
    </row>
    <row r="53355" spans="4:5" ht="15" customHeight="1">
      <c r="D53355" s="76"/>
      <c r="E53355" s="573"/>
    </row>
    <row r="53356" spans="4:5" ht="15" customHeight="1">
      <c r="D53356" s="76"/>
      <c r="E53356" s="573"/>
    </row>
    <row r="53357" spans="4:5" ht="15" customHeight="1">
      <c r="D53357" s="76"/>
      <c r="E53357" s="573"/>
    </row>
    <row r="53358" spans="4:5" ht="15" customHeight="1">
      <c r="D53358" s="76"/>
      <c r="E53358" s="573"/>
    </row>
    <row r="53359" spans="4:5" ht="15" customHeight="1">
      <c r="D53359" s="76"/>
      <c r="E53359" s="573"/>
    </row>
    <row r="53360" spans="4:5" ht="15" customHeight="1">
      <c r="D53360" s="76"/>
      <c r="E53360" s="573"/>
    </row>
    <row r="53361" spans="4:5" ht="15" customHeight="1">
      <c r="D53361" s="76"/>
      <c r="E53361" s="573"/>
    </row>
    <row r="53362" spans="4:5" ht="15" customHeight="1">
      <c r="D53362" s="76"/>
      <c r="E53362" s="573"/>
    </row>
    <row r="53363" spans="4:5" ht="15" customHeight="1">
      <c r="D53363" s="76"/>
      <c r="E53363" s="573"/>
    </row>
    <row r="53364" spans="4:5" ht="15" customHeight="1">
      <c r="D53364" s="76"/>
      <c r="E53364" s="573"/>
    </row>
    <row r="53365" spans="4:5" ht="15" customHeight="1">
      <c r="D53365" s="76"/>
      <c r="E53365" s="573"/>
    </row>
    <row r="53366" spans="4:5" ht="15" customHeight="1">
      <c r="D53366" s="76"/>
      <c r="E53366" s="573"/>
    </row>
    <row r="53367" spans="4:5" ht="15" customHeight="1">
      <c r="D53367" s="76"/>
      <c r="E53367" s="573"/>
    </row>
    <row r="53368" spans="4:5" ht="15" customHeight="1">
      <c r="D53368" s="76"/>
      <c r="E53368" s="573"/>
    </row>
    <row r="53369" spans="4:5" ht="15" customHeight="1">
      <c r="D53369" s="76"/>
      <c r="E53369" s="573"/>
    </row>
    <row r="53370" spans="4:5" ht="15" customHeight="1">
      <c r="D53370" s="76"/>
      <c r="E53370" s="573"/>
    </row>
    <row r="53371" spans="4:5" ht="15" customHeight="1">
      <c r="D53371" s="76"/>
      <c r="E53371" s="573"/>
    </row>
    <row r="53372" spans="4:5" ht="15" customHeight="1">
      <c r="D53372" s="76"/>
      <c r="E53372" s="573"/>
    </row>
    <row r="53373" spans="4:5" ht="15" customHeight="1">
      <c r="D53373" s="76"/>
      <c r="E53373" s="573"/>
    </row>
    <row r="53374" spans="4:5" ht="15" customHeight="1">
      <c r="D53374" s="76"/>
      <c r="E53374" s="573"/>
    </row>
    <row r="53375" spans="4:5" ht="15" customHeight="1">
      <c r="D53375" s="76"/>
      <c r="E53375" s="573"/>
    </row>
    <row r="53376" spans="4:5" ht="15" customHeight="1">
      <c r="D53376" s="76"/>
      <c r="E53376" s="573"/>
    </row>
    <row r="53377" spans="4:5" ht="15" customHeight="1">
      <c r="D53377" s="76"/>
      <c r="E53377" s="573"/>
    </row>
    <row r="53378" spans="4:5" ht="15" customHeight="1">
      <c r="D53378" s="76"/>
      <c r="E53378" s="573"/>
    </row>
    <row r="53379" spans="4:5" ht="15" customHeight="1">
      <c r="D53379" s="76"/>
      <c r="E53379" s="573"/>
    </row>
    <row r="53380" spans="4:5" ht="15" customHeight="1">
      <c r="D53380" s="76"/>
      <c r="E53380" s="573"/>
    </row>
    <row r="53381" spans="4:5" ht="15" customHeight="1">
      <c r="D53381" s="76"/>
      <c r="E53381" s="573"/>
    </row>
    <row r="53382" spans="4:5" ht="15" customHeight="1">
      <c r="D53382" s="76"/>
      <c r="E53382" s="573"/>
    </row>
    <row r="53383" spans="4:5" ht="15" customHeight="1">
      <c r="D53383" s="76"/>
      <c r="E53383" s="573"/>
    </row>
    <row r="53384" spans="4:5" ht="15" customHeight="1">
      <c r="D53384" s="76"/>
      <c r="E53384" s="573"/>
    </row>
    <row r="53385" spans="4:5" ht="15" customHeight="1">
      <c r="D53385" s="76"/>
      <c r="E53385" s="573"/>
    </row>
    <row r="53386" spans="4:5" ht="15" customHeight="1">
      <c r="D53386" s="76"/>
      <c r="E53386" s="573"/>
    </row>
    <row r="53387" spans="4:5" ht="15" customHeight="1">
      <c r="D53387" s="76"/>
      <c r="E53387" s="573"/>
    </row>
    <row r="53388" spans="4:5" ht="15" customHeight="1">
      <c r="D53388" s="76"/>
      <c r="E53388" s="573"/>
    </row>
    <row r="53389" spans="4:5" ht="15" customHeight="1">
      <c r="D53389" s="76"/>
      <c r="E53389" s="573"/>
    </row>
    <row r="53390" spans="4:5" ht="15" customHeight="1">
      <c r="D53390" s="76"/>
      <c r="E53390" s="573"/>
    </row>
    <row r="53391" spans="4:5" ht="15" customHeight="1">
      <c r="D53391" s="76"/>
      <c r="E53391" s="573"/>
    </row>
    <row r="53392" spans="4:5" ht="15" customHeight="1">
      <c r="D53392" s="76"/>
      <c r="E53392" s="573"/>
    </row>
    <row r="53393" spans="4:5" ht="15" customHeight="1">
      <c r="D53393" s="76"/>
      <c r="E53393" s="573"/>
    </row>
    <row r="53394" spans="4:5" ht="15" customHeight="1">
      <c r="D53394" s="76"/>
      <c r="E53394" s="573"/>
    </row>
    <row r="53395" spans="4:5" ht="15" customHeight="1">
      <c r="D53395" s="76"/>
      <c r="E53395" s="573"/>
    </row>
    <row r="53396" spans="4:5" ht="15" customHeight="1">
      <c r="D53396" s="76"/>
      <c r="E53396" s="573"/>
    </row>
    <row r="53397" spans="4:5" ht="15" customHeight="1">
      <c r="D53397" s="76"/>
      <c r="E53397" s="573"/>
    </row>
    <row r="53398" spans="4:5" ht="15" customHeight="1">
      <c r="D53398" s="76"/>
      <c r="E53398" s="573"/>
    </row>
    <row r="53399" spans="4:5" ht="15" customHeight="1">
      <c r="D53399" s="76"/>
      <c r="E53399" s="573"/>
    </row>
    <row r="53400" spans="4:5" ht="15" customHeight="1">
      <c r="D53400" s="76"/>
      <c r="E53400" s="573"/>
    </row>
    <row r="53401" spans="4:5" ht="15" customHeight="1">
      <c r="D53401" s="76"/>
      <c r="E53401" s="573"/>
    </row>
    <row r="53402" spans="4:5" ht="15" customHeight="1">
      <c r="D53402" s="76"/>
      <c r="E53402" s="573"/>
    </row>
    <row r="53403" spans="4:5" ht="15" customHeight="1">
      <c r="D53403" s="76"/>
      <c r="E53403" s="573"/>
    </row>
    <row r="53404" spans="4:5" ht="15" customHeight="1">
      <c r="D53404" s="76"/>
      <c r="E53404" s="573"/>
    </row>
    <row r="53405" spans="4:5" ht="15" customHeight="1">
      <c r="D53405" s="76"/>
      <c r="E53405" s="573"/>
    </row>
    <row r="53406" spans="4:5" ht="15" customHeight="1">
      <c r="D53406" s="76"/>
      <c r="E53406" s="573"/>
    </row>
    <row r="53407" spans="4:5" ht="15" customHeight="1">
      <c r="D53407" s="76"/>
      <c r="E53407" s="573"/>
    </row>
    <row r="53408" spans="4:5" ht="15" customHeight="1">
      <c r="D53408" s="76"/>
      <c r="E53408" s="573"/>
    </row>
    <row r="53409" spans="4:5" ht="15" customHeight="1">
      <c r="D53409" s="76"/>
      <c r="E53409" s="573"/>
    </row>
    <row r="53410" spans="4:5" ht="15" customHeight="1">
      <c r="D53410" s="76"/>
      <c r="E53410" s="573"/>
    </row>
    <row r="53411" spans="4:5" ht="15" customHeight="1">
      <c r="D53411" s="76"/>
      <c r="E53411" s="573"/>
    </row>
    <row r="53412" spans="4:5" ht="15" customHeight="1">
      <c r="D53412" s="76"/>
      <c r="E53412" s="573"/>
    </row>
    <row r="53413" spans="4:5" ht="15" customHeight="1">
      <c r="D53413" s="76"/>
      <c r="E53413" s="573"/>
    </row>
    <row r="53414" spans="4:5" ht="15" customHeight="1">
      <c r="D53414" s="76"/>
      <c r="E53414" s="573"/>
    </row>
    <row r="53415" spans="4:5" ht="15" customHeight="1">
      <c r="D53415" s="76"/>
      <c r="E53415" s="573"/>
    </row>
    <row r="53416" spans="4:5" ht="15" customHeight="1">
      <c r="D53416" s="76"/>
      <c r="E53416" s="573"/>
    </row>
    <row r="53417" spans="4:5" ht="15" customHeight="1">
      <c r="D53417" s="76"/>
      <c r="E53417" s="573"/>
    </row>
    <row r="53418" spans="4:5" ht="15" customHeight="1">
      <c r="D53418" s="76"/>
      <c r="E53418" s="573"/>
    </row>
    <row r="53419" spans="4:5" ht="15" customHeight="1">
      <c r="D53419" s="76"/>
      <c r="E53419" s="573"/>
    </row>
    <row r="53420" spans="4:5" ht="15" customHeight="1">
      <c r="D53420" s="76"/>
      <c r="E53420" s="573"/>
    </row>
    <row r="53421" spans="4:5" ht="15" customHeight="1">
      <c r="D53421" s="76"/>
      <c r="E53421" s="573"/>
    </row>
    <row r="53422" spans="4:5" ht="15" customHeight="1">
      <c r="D53422" s="76"/>
      <c r="E53422" s="573"/>
    </row>
    <row r="53423" spans="4:5" ht="15" customHeight="1">
      <c r="D53423" s="76"/>
      <c r="E53423" s="573"/>
    </row>
    <row r="53424" spans="4:5" ht="15" customHeight="1">
      <c r="D53424" s="76"/>
      <c r="E53424" s="573"/>
    </row>
    <row r="53425" spans="4:5" ht="15" customHeight="1">
      <c r="D53425" s="76"/>
      <c r="E53425" s="573"/>
    </row>
    <row r="53426" spans="4:5" ht="15" customHeight="1">
      <c r="D53426" s="76"/>
      <c r="E53426" s="573"/>
    </row>
    <row r="53427" spans="4:5" ht="15" customHeight="1">
      <c r="D53427" s="76"/>
      <c r="E53427" s="573"/>
    </row>
    <row r="53428" spans="4:5" ht="15" customHeight="1">
      <c r="D53428" s="76"/>
      <c r="E53428" s="573"/>
    </row>
    <row r="53429" spans="4:5" ht="15" customHeight="1">
      <c r="D53429" s="76"/>
      <c r="E53429" s="573"/>
    </row>
    <row r="53430" spans="4:5" ht="15" customHeight="1">
      <c r="D53430" s="76"/>
      <c r="E53430" s="573"/>
    </row>
    <row r="53431" spans="4:5" ht="15" customHeight="1">
      <c r="D53431" s="76"/>
      <c r="E53431" s="573"/>
    </row>
    <row r="53432" spans="4:5" ht="15" customHeight="1">
      <c r="D53432" s="76"/>
      <c r="E53432" s="573"/>
    </row>
    <row r="53433" spans="4:5" ht="15" customHeight="1">
      <c r="D53433" s="76"/>
      <c r="E53433" s="573"/>
    </row>
    <row r="53434" spans="4:5" ht="15" customHeight="1">
      <c r="D53434" s="76"/>
      <c r="E53434" s="573"/>
    </row>
    <row r="53435" spans="4:5" ht="15" customHeight="1">
      <c r="D53435" s="76"/>
      <c r="E53435" s="573"/>
    </row>
    <row r="53436" spans="4:5" ht="15" customHeight="1">
      <c r="D53436" s="76"/>
      <c r="E53436" s="573"/>
    </row>
    <row r="53437" spans="4:5" ht="15" customHeight="1">
      <c r="D53437" s="76"/>
      <c r="E53437" s="573"/>
    </row>
    <row r="53438" spans="4:5" ht="15" customHeight="1">
      <c r="D53438" s="76"/>
      <c r="E53438" s="573"/>
    </row>
    <row r="53439" spans="4:5" ht="15" customHeight="1">
      <c r="D53439" s="76"/>
      <c r="E53439" s="573"/>
    </row>
    <row r="53440" spans="4:5" ht="15" customHeight="1">
      <c r="D53440" s="76"/>
      <c r="E53440" s="573"/>
    </row>
    <row r="53441" spans="4:5" ht="15" customHeight="1">
      <c r="D53441" s="76"/>
      <c r="E53441" s="573"/>
    </row>
    <row r="53442" spans="4:5" ht="15" customHeight="1">
      <c r="D53442" s="76"/>
      <c r="E53442" s="573"/>
    </row>
    <row r="53443" spans="4:5" ht="15" customHeight="1">
      <c r="D53443" s="76"/>
      <c r="E53443" s="573"/>
    </row>
    <row r="53444" spans="4:5" ht="15" customHeight="1">
      <c r="D53444" s="76"/>
      <c r="E53444" s="573"/>
    </row>
    <row r="53445" spans="4:5" ht="15" customHeight="1">
      <c r="D53445" s="76"/>
      <c r="E53445" s="573"/>
    </row>
    <row r="53446" spans="4:5" ht="15" customHeight="1">
      <c r="D53446" s="76"/>
      <c r="E53446" s="573"/>
    </row>
    <row r="53447" spans="4:5" ht="15" customHeight="1">
      <c r="D53447" s="76"/>
      <c r="E53447" s="573"/>
    </row>
    <row r="53448" spans="4:5" ht="15" customHeight="1">
      <c r="D53448" s="76"/>
      <c r="E53448" s="573"/>
    </row>
    <row r="53449" spans="4:5" ht="15" customHeight="1">
      <c r="D53449" s="76"/>
      <c r="E53449" s="573"/>
    </row>
    <row r="53450" spans="4:5" ht="15" customHeight="1">
      <c r="D53450" s="76"/>
      <c r="E53450" s="573"/>
    </row>
    <row r="53451" spans="4:5" ht="15" customHeight="1">
      <c r="D53451" s="76"/>
      <c r="E53451" s="573"/>
    </row>
    <row r="53452" spans="4:5" ht="15" customHeight="1">
      <c r="D53452" s="76"/>
      <c r="E53452" s="573"/>
    </row>
    <row r="53453" spans="4:5" ht="15" customHeight="1">
      <c r="D53453" s="76"/>
      <c r="E53453" s="573"/>
    </row>
    <row r="53454" spans="4:5" ht="15" customHeight="1">
      <c r="D53454" s="76"/>
      <c r="E53454" s="573"/>
    </row>
    <row r="53455" spans="4:5" ht="15" customHeight="1">
      <c r="D53455" s="76"/>
      <c r="E53455" s="573"/>
    </row>
    <row r="53456" spans="4:5" ht="15" customHeight="1">
      <c r="D53456" s="76"/>
      <c r="E53456" s="573"/>
    </row>
    <row r="53457" spans="4:5" ht="15" customHeight="1">
      <c r="D53457" s="76"/>
      <c r="E53457" s="573"/>
    </row>
    <row r="53458" spans="4:5" ht="15" customHeight="1">
      <c r="D53458" s="76"/>
      <c r="E53458" s="573"/>
    </row>
    <row r="53459" spans="4:5" ht="15" customHeight="1">
      <c r="D53459" s="76"/>
      <c r="E53459" s="573"/>
    </row>
    <row r="53460" spans="4:5" ht="15" customHeight="1">
      <c r="D53460" s="76"/>
      <c r="E53460" s="573"/>
    </row>
    <row r="53461" spans="4:5" ht="15" customHeight="1">
      <c r="D53461" s="76"/>
      <c r="E53461" s="573"/>
    </row>
    <row r="53462" spans="4:5" ht="15" customHeight="1">
      <c r="D53462" s="76"/>
      <c r="E53462" s="573"/>
    </row>
    <row r="53463" spans="4:5" ht="15" customHeight="1">
      <c r="D53463" s="76"/>
      <c r="E53463" s="573"/>
    </row>
    <row r="53464" spans="4:5" ht="15" customHeight="1">
      <c r="D53464" s="76"/>
      <c r="E53464" s="573"/>
    </row>
    <row r="53465" spans="4:5" ht="15" customHeight="1">
      <c r="D53465" s="76"/>
      <c r="E53465" s="573"/>
    </row>
    <row r="53466" spans="4:5" ht="15" customHeight="1">
      <c r="D53466" s="76"/>
      <c r="E53466" s="573"/>
    </row>
    <row r="53467" spans="4:5" ht="15" customHeight="1">
      <c r="D53467" s="76"/>
      <c r="E53467" s="573"/>
    </row>
    <row r="53468" spans="4:5" ht="15" customHeight="1">
      <c r="D53468" s="76"/>
      <c r="E53468" s="573"/>
    </row>
    <row r="53469" spans="4:5" ht="15" customHeight="1">
      <c r="D53469" s="76"/>
      <c r="E53469" s="573"/>
    </row>
    <row r="53470" spans="4:5" ht="15" customHeight="1">
      <c r="D53470" s="76"/>
      <c r="E53470" s="573"/>
    </row>
    <row r="53471" spans="4:5" ht="15" customHeight="1">
      <c r="D53471" s="76"/>
      <c r="E53471" s="573"/>
    </row>
    <row r="53472" spans="4:5" ht="15" customHeight="1">
      <c r="D53472" s="76"/>
      <c r="E53472" s="573"/>
    </row>
    <row r="53473" spans="4:5" ht="15" customHeight="1">
      <c r="D53473" s="76"/>
      <c r="E53473" s="573"/>
    </row>
    <row r="53474" spans="4:5" ht="15" customHeight="1">
      <c r="D53474" s="76"/>
      <c r="E53474" s="573"/>
    </row>
    <row r="53475" spans="4:5" ht="15" customHeight="1">
      <c r="D53475" s="76"/>
      <c r="E53475" s="573"/>
    </row>
    <row r="53476" spans="4:5" ht="15" customHeight="1">
      <c r="D53476" s="76"/>
      <c r="E53476" s="573"/>
    </row>
    <row r="53477" spans="4:5" ht="15" customHeight="1">
      <c r="D53477" s="76"/>
      <c r="E53477" s="573"/>
    </row>
    <row r="53478" spans="4:5" ht="15" customHeight="1">
      <c r="D53478" s="76"/>
      <c r="E53478" s="573"/>
    </row>
    <row r="53479" spans="4:5" ht="15" customHeight="1">
      <c r="D53479" s="76"/>
      <c r="E53479" s="573"/>
    </row>
    <row r="53480" spans="4:5" ht="15" customHeight="1">
      <c r="D53480" s="76"/>
      <c r="E53480" s="573"/>
    </row>
    <row r="53481" spans="4:5" ht="15" customHeight="1">
      <c r="D53481" s="76"/>
      <c r="E53481" s="573"/>
    </row>
    <row r="53482" spans="4:5" ht="15" customHeight="1">
      <c r="D53482" s="76"/>
      <c r="E53482" s="573"/>
    </row>
    <row r="53483" spans="4:5" ht="15" customHeight="1">
      <c r="D53483" s="76"/>
      <c r="E53483" s="573"/>
    </row>
    <row r="53484" spans="4:5" ht="15" customHeight="1">
      <c r="D53484" s="76"/>
      <c r="E53484" s="573"/>
    </row>
    <row r="53485" spans="4:5" ht="15" customHeight="1">
      <c r="D53485" s="76"/>
      <c r="E53485" s="573"/>
    </row>
    <row r="53486" spans="4:5" ht="15" customHeight="1">
      <c r="D53486" s="76"/>
      <c r="E53486" s="573"/>
    </row>
    <row r="53487" spans="4:5" ht="15" customHeight="1">
      <c r="D53487" s="76"/>
      <c r="E53487" s="573"/>
    </row>
    <row r="53488" spans="4:5" ht="15" customHeight="1">
      <c r="D53488" s="76"/>
      <c r="E53488" s="573"/>
    </row>
    <row r="53489" spans="4:5" ht="15" customHeight="1">
      <c r="D53489" s="76"/>
      <c r="E53489" s="573"/>
    </row>
    <row r="53490" spans="4:5" ht="15" customHeight="1">
      <c r="D53490" s="76"/>
      <c r="E53490" s="573"/>
    </row>
    <row r="53491" spans="4:5" ht="15" customHeight="1">
      <c r="D53491" s="76"/>
      <c r="E53491" s="573"/>
    </row>
    <row r="53492" spans="4:5" ht="15" customHeight="1">
      <c r="D53492" s="76"/>
      <c r="E53492" s="573"/>
    </row>
    <row r="53493" spans="4:5" ht="15" customHeight="1">
      <c r="D53493" s="76"/>
      <c r="E53493" s="573"/>
    </row>
    <row r="53494" spans="4:5" ht="15" customHeight="1">
      <c r="D53494" s="76"/>
      <c r="E53494" s="573"/>
    </row>
    <row r="53495" spans="4:5" ht="15" customHeight="1">
      <c r="D53495" s="76"/>
      <c r="E53495" s="573"/>
    </row>
    <row r="53496" spans="4:5" ht="15" customHeight="1">
      <c r="D53496" s="76"/>
      <c r="E53496" s="573"/>
    </row>
    <row r="53497" spans="4:5" ht="15" customHeight="1">
      <c r="D53497" s="76"/>
      <c r="E53497" s="573"/>
    </row>
    <row r="53498" spans="4:5" ht="15" customHeight="1">
      <c r="D53498" s="76"/>
      <c r="E53498" s="573"/>
    </row>
    <row r="53499" spans="4:5" ht="15" customHeight="1">
      <c r="D53499" s="76"/>
      <c r="E53499" s="573"/>
    </row>
    <row r="53500" spans="4:5" ht="15" customHeight="1">
      <c r="D53500" s="76"/>
      <c r="E53500" s="573"/>
    </row>
    <row r="53501" spans="4:5" ht="15" customHeight="1">
      <c r="D53501" s="76"/>
      <c r="E53501" s="573"/>
    </row>
    <row r="53502" spans="4:5" ht="15" customHeight="1">
      <c r="D53502" s="76"/>
      <c r="E53502" s="573"/>
    </row>
    <row r="53503" spans="4:5" ht="15" customHeight="1">
      <c r="D53503" s="76"/>
      <c r="E53503" s="573"/>
    </row>
    <row r="53504" spans="4:5" ht="15" customHeight="1">
      <c r="D53504" s="76"/>
      <c r="E53504" s="573"/>
    </row>
    <row r="53505" spans="4:5" ht="15" customHeight="1">
      <c r="D53505" s="76"/>
      <c r="E53505" s="573"/>
    </row>
    <row r="53506" spans="4:5" ht="15" customHeight="1">
      <c r="D53506" s="76"/>
      <c r="E53506" s="573"/>
    </row>
    <row r="53507" spans="4:5" ht="15" customHeight="1">
      <c r="D53507" s="76"/>
      <c r="E53507" s="573"/>
    </row>
    <row r="53508" spans="4:5" ht="15" customHeight="1">
      <c r="D53508" s="76"/>
      <c r="E53508" s="573"/>
    </row>
    <row r="53509" spans="4:5" ht="15" customHeight="1">
      <c r="D53509" s="76"/>
      <c r="E53509" s="573"/>
    </row>
    <row r="53510" spans="4:5" ht="15" customHeight="1">
      <c r="D53510" s="76"/>
      <c r="E53510" s="573"/>
    </row>
    <row r="53511" spans="4:5" ht="15" customHeight="1">
      <c r="D53511" s="76"/>
      <c r="E53511" s="573"/>
    </row>
    <row r="53512" spans="4:5" ht="15" customHeight="1">
      <c r="D53512" s="76"/>
      <c r="E53512" s="573"/>
    </row>
    <row r="53513" spans="4:5" ht="15" customHeight="1">
      <c r="D53513" s="76"/>
      <c r="E53513" s="573"/>
    </row>
    <row r="53514" spans="4:5" ht="15" customHeight="1">
      <c r="D53514" s="76"/>
      <c r="E53514" s="573"/>
    </row>
    <row r="53515" spans="4:5" ht="15" customHeight="1">
      <c r="D53515" s="76"/>
      <c r="E53515" s="573"/>
    </row>
    <row r="53516" spans="4:5" ht="15" customHeight="1">
      <c r="D53516" s="76"/>
      <c r="E53516" s="573"/>
    </row>
    <row r="53517" spans="4:5" ht="15" customHeight="1">
      <c r="D53517" s="76"/>
      <c r="E53517" s="573"/>
    </row>
    <row r="53518" spans="4:5" ht="15" customHeight="1">
      <c r="D53518" s="76"/>
      <c r="E53518" s="573"/>
    </row>
    <row r="53519" spans="4:5" ht="15" customHeight="1">
      <c r="D53519" s="76"/>
      <c r="E53519" s="573"/>
    </row>
    <row r="53520" spans="4:5" ht="15" customHeight="1">
      <c r="D53520" s="76"/>
      <c r="E53520" s="573"/>
    </row>
    <row r="53521" spans="4:5" ht="15" customHeight="1">
      <c r="D53521" s="76"/>
      <c r="E53521" s="573"/>
    </row>
    <row r="53522" spans="4:5" ht="15" customHeight="1">
      <c r="D53522" s="76"/>
      <c r="E53522" s="573"/>
    </row>
    <row r="53523" spans="4:5" ht="15" customHeight="1">
      <c r="D53523" s="76"/>
      <c r="E53523" s="573"/>
    </row>
    <row r="53524" spans="4:5" ht="15" customHeight="1">
      <c r="D53524" s="76"/>
      <c r="E53524" s="573"/>
    </row>
    <row r="53525" spans="4:5" ht="15" customHeight="1">
      <c r="D53525" s="76"/>
      <c r="E53525" s="573"/>
    </row>
    <row r="53526" spans="4:5" ht="15" customHeight="1">
      <c r="D53526" s="76"/>
      <c r="E53526" s="573"/>
    </row>
    <row r="53527" spans="4:5" ht="15" customHeight="1">
      <c r="D53527" s="76"/>
      <c r="E53527" s="573"/>
    </row>
    <row r="53528" spans="4:5" ht="15" customHeight="1">
      <c r="D53528" s="76"/>
      <c r="E53528" s="573"/>
    </row>
    <row r="53529" spans="4:5" ht="15" customHeight="1">
      <c r="D53529" s="76"/>
      <c r="E53529" s="573"/>
    </row>
    <row r="53530" spans="4:5" ht="15" customHeight="1">
      <c r="D53530" s="76"/>
      <c r="E53530" s="573"/>
    </row>
    <row r="53531" spans="4:5" ht="15" customHeight="1">
      <c r="D53531" s="76"/>
      <c r="E53531" s="573"/>
    </row>
    <row r="53532" spans="4:5" ht="15" customHeight="1">
      <c r="D53532" s="76"/>
      <c r="E53532" s="573"/>
    </row>
    <row r="53533" spans="4:5" ht="15" customHeight="1">
      <c r="D53533" s="76"/>
      <c r="E53533" s="573"/>
    </row>
    <row r="53534" spans="4:5" ht="15" customHeight="1">
      <c r="D53534" s="76"/>
      <c r="E53534" s="573"/>
    </row>
    <row r="53535" spans="4:5" ht="15" customHeight="1">
      <c r="D53535" s="76"/>
      <c r="E53535" s="573"/>
    </row>
    <row r="53536" spans="4:5" ht="15" customHeight="1">
      <c r="D53536" s="76"/>
      <c r="E53536" s="573"/>
    </row>
    <row r="53537" spans="4:5" ht="15" customHeight="1">
      <c r="D53537" s="76"/>
      <c r="E53537" s="573"/>
    </row>
    <row r="53538" spans="4:5" ht="15" customHeight="1">
      <c r="D53538" s="76"/>
      <c r="E53538" s="573"/>
    </row>
    <row r="53539" spans="4:5" ht="15" customHeight="1">
      <c r="D53539" s="76"/>
      <c r="E53539" s="573"/>
    </row>
    <row r="53540" spans="4:5" ht="15" customHeight="1">
      <c r="D53540" s="76"/>
      <c r="E53540" s="573"/>
    </row>
    <row r="53541" spans="4:5" ht="15" customHeight="1">
      <c r="D53541" s="76"/>
      <c r="E53541" s="573"/>
    </row>
    <row r="53542" spans="4:5" ht="15" customHeight="1">
      <c r="D53542" s="76"/>
      <c r="E53542" s="573"/>
    </row>
    <row r="53543" spans="4:5" ht="15" customHeight="1">
      <c r="D53543" s="76"/>
      <c r="E53543" s="573"/>
    </row>
    <row r="53544" spans="4:5" ht="15" customHeight="1">
      <c r="D53544" s="76"/>
      <c r="E53544" s="573"/>
    </row>
    <row r="53545" spans="4:5" ht="15" customHeight="1">
      <c r="D53545" s="76"/>
      <c r="E53545" s="573"/>
    </row>
    <row r="53546" spans="4:5" ht="15" customHeight="1">
      <c r="D53546" s="76"/>
      <c r="E53546" s="573"/>
    </row>
    <row r="53547" spans="4:5" ht="15" customHeight="1">
      <c r="D53547" s="76"/>
      <c r="E53547" s="573"/>
    </row>
    <row r="53548" spans="4:5" ht="15" customHeight="1">
      <c r="D53548" s="76"/>
      <c r="E53548" s="573"/>
    </row>
    <row r="53549" spans="4:5" ht="15" customHeight="1">
      <c r="D53549" s="76"/>
      <c r="E53549" s="573"/>
    </row>
    <row r="53550" spans="4:5" ht="15" customHeight="1">
      <c r="D53550" s="76"/>
      <c r="E53550" s="573"/>
    </row>
    <row r="53551" spans="4:5" ht="15" customHeight="1">
      <c r="D53551" s="76"/>
      <c r="E53551" s="573"/>
    </row>
    <row r="53552" spans="4:5" ht="15" customHeight="1">
      <c r="D53552" s="76"/>
      <c r="E53552" s="573"/>
    </row>
    <row r="53553" spans="4:5" ht="15" customHeight="1">
      <c r="D53553" s="76"/>
      <c r="E53553" s="573"/>
    </row>
    <row r="53554" spans="4:5" ht="15" customHeight="1">
      <c r="D53554" s="76"/>
      <c r="E53554" s="573"/>
    </row>
    <row r="53555" spans="4:5" ht="15" customHeight="1">
      <c r="D53555" s="76"/>
      <c r="E53555" s="573"/>
    </row>
    <row r="53556" spans="4:5" ht="15" customHeight="1">
      <c r="D53556" s="76"/>
      <c r="E53556" s="573"/>
    </row>
    <row r="53557" spans="4:5" ht="15" customHeight="1">
      <c r="D53557" s="76"/>
      <c r="E53557" s="573"/>
    </row>
    <row r="53558" spans="4:5" ht="15" customHeight="1">
      <c r="D53558" s="76"/>
      <c r="E53558" s="573"/>
    </row>
    <row r="53559" spans="4:5" ht="15" customHeight="1">
      <c r="D53559" s="76"/>
      <c r="E53559" s="573"/>
    </row>
    <row r="53560" spans="4:5" ht="15" customHeight="1">
      <c r="D53560" s="76"/>
      <c r="E53560" s="573"/>
    </row>
    <row r="53561" spans="4:5" ht="15" customHeight="1">
      <c r="D53561" s="76"/>
      <c r="E53561" s="573"/>
    </row>
    <row r="53562" spans="4:5" ht="15" customHeight="1">
      <c r="D53562" s="76"/>
      <c r="E53562" s="573"/>
    </row>
    <row r="53563" spans="4:5" ht="15" customHeight="1">
      <c r="D53563" s="76"/>
      <c r="E53563" s="573"/>
    </row>
    <row r="53564" spans="4:5" ht="15" customHeight="1">
      <c r="D53564" s="76"/>
      <c r="E53564" s="573"/>
    </row>
    <row r="53565" spans="4:5" ht="15" customHeight="1">
      <c r="D53565" s="76"/>
      <c r="E53565" s="573"/>
    </row>
    <row r="53566" spans="4:5" ht="15" customHeight="1">
      <c r="D53566" s="76"/>
      <c r="E53566" s="573"/>
    </row>
    <row r="53567" spans="4:5" ht="15" customHeight="1">
      <c r="D53567" s="76"/>
      <c r="E53567" s="573"/>
    </row>
    <row r="53568" spans="4:5" ht="15" customHeight="1">
      <c r="D53568" s="76"/>
      <c r="E53568" s="573"/>
    </row>
    <row r="53569" spans="4:5" ht="15" customHeight="1">
      <c r="D53569" s="76"/>
      <c r="E53569" s="573"/>
    </row>
    <row r="53570" spans="4:5" ht="15" customHeight="1">
      <c r="D53570" s="76"/>
      <c r="E53570" s="573"/>
    </row>
    <row r="53571" spans="4:5" ht="15" customHeight="1">
      <c r="D53571" s="76"/>
      <c r="E53571" s="573"/>
    </row>
    <row r="53572" spans="4:5" ht="15" customHeight="1">
      <c r="D53572" s="76"/>
      <c r="E53572" s="573"/>
    </row>
    <row r="53573" spans="4:5" ht="15" customHeight="1">
      <c r="D53573" s="76"/>
      <c r="E53573" s="573"/>
    </row>
    <row r="53574" spans="4:5" ht="15" customHeight="1">
      <c r="D53574" s="76"/>
      <c r="E53574" s="573"/>
    </row>
    <row r="53575" spans="4:5" ht="15" customHeight="1">
      <c r="D53575" s="76"/>
      <c r="E53575" s="573"/>
    </row>
    <row r="53576" spans="4:5" ht="15" customHeight="1">
      <c r="D53576" s="76"/>
      <c r="E53576" s="573"/>
    </row>
    <row r="53577" spans="4:5" ht="15" customHeight="1">
      <c r="D53577" s="76"/>
      <c r="E53577" s="573"/>
    </row>
    <row r="53578" spans="4:5" ht="15" customHeight="1">
      <c r="D53578" s="76"/>
      <c r="E53578" s="573"/>
    </row>
    <row r="53579" spans="4:5" ht="15" customHeight="1">
      <c r="D53579" s="76"/>
      <c r="E53579" s="573"/>
    </row>
    <row r="53580" spans="4:5" ht="15" customHeight="1">
      <c r="D53580" s="76"/>
      <c r="E53580" s="573"/>
    </row>
    <row r="53581" spans="4:5" ht="15" customHeight="1">
      <c r="D53581" s="76"/>
      <c r="E53581" s="573"/>
    </row>
    <row r="53582" spans="4:5" ht="15" customHeight="1">
      <c r="D53582" s="76"/>
      <c r="E53582" s="573"/>
    </row>
    <row r="53583" spans="4:5" ht="15" customHeight="1">
      <c r="D53583" s="76"/>
      <c r="E53583" s="573"/>
    </row>
    <row r="53584" spans="4:5" ht="15" customHeight="1">
      <c r="D53584" s="76"/>
      <c r="E53584" s="573"/>
    </row>
    <row r="53585" spans="4:5" ht="15" customHeight="1">
      <c r="D53585" s="76"/>
      <c r="E53585" s="573"/>
    </row>
    <row r="53586" spans="4:5" ht="15" customHeight="1">
      <c r="D53586" s="76"/>
      <c r="E53586" s="573"/>
    </row>
    <row r="53587" spans="4:5" ht="15" customHeight="1">
      <c r="D53587" s="76"/>
      <c r="E53587" s="573"/>
    </row>
    <row r="53588" spans="4:5" ht="15" customHeight="1">
      <c r="D53588" s="76"/>
      <c r="E53588" s="573"/>
    </row>
    <row r="53589" spans="4:5" ht="15" customHeight="1">
      <c r="D53589" s="76"/>
      <c r="E53589" s="573"/>
    </row>
    <row r="53590" spans="4:5" ht="15" customHeight="1">
      <c r="D53590" s="76"/>
      <c r="E53590" s="573"/>
    </row>
    <row r="53591" spans="4:5" ht="15" customHeight="1">
      <c r="D53591" s="76"/>
      <c r="E53591" s="573"/>
    </row>
    <row r="53592" spans="4:5" ht="15" customHeight="1">
      <c r="D53592" s="76"/>
      <c r="E53592" s="573"/>
    </row>
    <row r="53593" spans="4:5" ht="15" customHeight="1">
      <c r="D53593" s="76"/>
      <c r="E53593" s="573"/>
    </row>
    <row r="53594" spans="4:5" ht="15" customHeight="1">
      <c r="D53594" s="76"/>
      <c r="E53594" s="573"/>
    </row>
    <row r="53595" spans="4:5" ht="15" customHeight="1">
      <c r="D53595" s="76"/>
      <c r="E53595" s="573"/>
    </row>
    <row r="53596" spans="4:5" ht="15" customHeight="1">
      <c r="D53596" s="76"/>
      <c r="E53596" s="573"/>
    </row>
    <row r="53597" spans="4:5" ht="15" customHeight="1">
      <c r="D53597" s="76"/>
      <c r="E53597" s="573"/>
    </row>
    <row r="53598" spans="4:5" ht="15" customHeight="1">
      <c r="D53598" s="76"/>
      <c r="E53598" s="573"/>
    </row>
    <row r="53599" spans="4:5" ht="15" customHeight="1">
      <c r="D53599" s="76"/>
      <c r="E53599" s="573"/>
    </row>
    <row r="53600" spans="4:5" ht="15" customHeight="1">
      <c r="D53600" s="76"/>
      <c r="E53600" s="573"/>
    </row>
    <row r="53601" spans="4:5" ht="15" customHeight="1">
      <c r="D53601" s="76"/>
      <c r="E53601" s="573"/>
    </row>
    <row r="53602" spans="4:5" ht="15" customHeight="1">
      <c r="D53602" s="76"/>
      <c r="E53602" s="573"/>
    </row>
    <row r="53603" spans="4:5" ht="15" customHeight="1">
      <c r="D53603" s="76"/>
      <c r="E53603" s="573"/>
    </row>
    <row r="53604" spans="4:5" ht="15" customHeight="1">
      <c r="D53604" s="76"/>
      <c r="E53604" s="573"/>
    </row>
    <row r="53605" spans="4:5" ht="15" customHeight="1">
      <c r="D53605" s="76"/>
      <c r="E53605" s="573"/>
    </row>
    <row r="53606" spans="4:5" ht="15" customHeight="1">
      <c r="D53606" s="76"/>
      <c r="E53606" s="573"/>
    </row>
    <row r="53607" spans="4:5" ht="15" customHeight="1">
      <c r="D53607" s="76"/>
      <c r="E53607" s="573"/>
    </row>
    <row r="53608" spans="4:5" ht="15" customHeight="1">
      <c r="D53608" s="76"/>
      <c r="E53608" s="573"/>
    </row>
    <row r="53609" spans="4:5" ht="15" customHeight="1">
      <c r="D53609" s="76"/>
      <c r="E53609" s="573"/>
    </row>
    <row r="53610" spans="4:5" ht="15" customHeight="1">
      <c r="D53610" s="76"/>
      <c r="E53610" s="573"/>
    </row>
    <row r="53611" spans="4:5" ht="15" customHeight="1">
      <c r="D53611" s="76"/>
      <c r="E53611" s="573"/>
    </row>
    <row r="53612" spans="4:5" ht="15" customHeight="1">
      <c r="D53612" s="76"/>
      <c r="E53612" s="573"/>
    </row>
    <row r="53613" spans="4:5" ht="15" customHeight="1">
      <c r="D53613" s="76"/>
      <c r="E53613" s="573"/>
    </row>
    <row r="53614" spans="4:5" ht="15" customHeight="1">
      <c r="D53614" s="76"/>
      <c r="E53614" s="573"/>
    </row>
    <row r="53615" spans="4:5" ht="15" customHeight="1">
      <c r="D53615" s="76"/>
      <c r="E53615" s="573"/>
    </row>
    <row r="53616" spans="4:5" ht="15" customHeight="1">
      <c r="D53616" s="76"/>
      <c r="E53616" s="573"/>
    </row>
    <row r="53617" spans="4:5" ht="15" customHeight="1">
      <c r="D53617" s="76"/>
      <c r="E53617" s="573"/>
    </row>
    <row r="53618" spans="4:5" ht="15" customHeight="1">
      <c r="D53618" s="76"/>
      <c r="E53618" s="573"/>
    </row>
    <row r="53619" spans="4:5" ht="15" customHeight="1">
      <c r="D53619" s="76"/>
      <c r="E53619" s="573"/>
    </row>
    <row r="53620" spans="4:5" ht="15" customHeight="1">
      <c r="D53620" s="76"/>
      <c r="E53620" s="573"/>
    </row>
    <row r="53621" spans="4:5" ht="15" customHeight="1">
      <c r="D53621" s="76"/>
      <c r="E53621" s="573"/>
    </row>
    <row r="53622" spans="4:5" ht="15" customHeight="1">
      <c r="D53622" s="76"/>
      <c r="E53622" s="573"/>
    </row>
    <row r="53623" spans="4:5" ht="15" customHeight="1">
      <c r="D53623" s="76"/>
      <c r="E53623" s="573"/>
    </row>
    <row r="53624" spans="4:5" ht="15" customHeight="1">
      <c r="D53624" s="76"/>
      <c r="E53624" s="573"/>
    </row>
    <row r="53625" spans="4:5" ht="15" customHeight="1">
      <c r="D53625" s="76"/>
      <c r="E53625" s="573"/>
    </row>
    <row r="53626" spans="4:5" ht="15" customHeight="1">
      <c r="D53626" s="76"/>
      <c r="E53626" s="573"/>
    </row>
    <row r="53627" spans="4:5" ht="15" customHeight="1">
      <c r="D53627" s="76"/>
      <c r="E53627" s="573"/>
    </row>
    <row r="53628" spans="4:5" ht="15" customHeight="1">
      <c r="D53628" s="76"/>
      <c r="E53628" s="573"/>
    </row>
    <row r="53629" spans="4:5" ht="15" customHeight="1">
      <c r="D53629" s="76"/>
      <c r="E53629" s="573"/>
    </row>
    <row r="53630" spans="4:5" ht="15" customHeight="1">
      <c r="D53630" s="76"/>
      <c r="E53630" s="573"/>
    </row>
    <row r="53631" spans="4:5" ht="15" customHeight="1">
      <c r="D53631" s="76"/>
      <c r="E53631" s="573"/>
    </row>
    <row r="53632" spans="4:5" ht="15" customHeight="1">
      <c r="D53632" s="76"/>
      <c r="E53632" s="573"/>
    </row>
    <row r="53633" spans="4:5" ht="15" customHeight="1">
      <c r="D53633" s="76"/>
      <c r="E53633" s="573"/>
    </row>
    <row r="53634" spans="4:5" ht="15" customHeight="1">
      <c r="D53634" s="76"/>
      <c r="E53634" s="573"/>
    </row>
    <row r="53635" spans="4:5" ht="15" customHeight="1">
      <c r="D53635" s="76"/>
      <c r="E53635" s="573"/>
    </row>
    <row r="53636" spans="4:5" ht="15" customHeight="1">
      <c r="D53636" s="76"/>
      <c r="E53636" s="573"/>
    </row>
    <row r="53637" spans="4:5" ht="15" customHeight="1">
      <c r="D53637" s="76"/>
      <c r="E53637" s="573"/>
    </row>
    <row r="53638" spans="4:5" ht="15" customHeight="1">
      <c r="D53638" s="76"/>
      <c r="E53638" s="573"/>
    </row>
    <row r="53639" spans="4:5" ht="15" customHeight="1">
      <c r="D53639" s="76"/>
      <c r="E53639" s="573"/>
    </row>
    <row r="53640" spans="4:5" ht="15" customHeight="1">
      <c r="D53640" s="76"/>
      <c r="E53640" s="573"/>
    </row>
    <row r="53641" spans="4:5" ht="15" customHeight="1">
      <c r="D53641" s="76"/>
      <c r="E53641" s="573"/>
    </row>
    <row r="53642" spans="4:5" ht="15" customHeight="1">
      <c r="D53642" s="76"/>
      <c r="E53642" s="573"/>
    </row>
    <row r="53643" spans="4:5" ht="15" customHeight="1">
      <c r="D53643" s="76"/>
      <c r="E53643" s="573"/>
    </row>
    <row r="53644" spans="4:5" ht="15" customHeight="1">
      <c r="D53644" s="76"/>
      <c r="E53644" s="573"/>
    </row>
    <row r="53645" spans="4:5" ht="15" customHeight="1">
      <c r="D53645" s="76"/>
      <c r="E53645" s="573"/>
    </row>
    <row r="53646" spans="4:5" ht="15" customHeight="1">
      <c r="D53646" s="76"/>
      <c r="E53646" s="573"/>
    </row>
    <row r="53647" spans="4:5" ht="15" customHeight="1">
      <c r="D53647" s="76"/>
      <c r="E53647" s="573"/>
    </row>
    <row r="53648" spans="4:5" ht="15" customHeight="1">
      <c r="D53648" s="76"/>
      <c r="E53648" s="573"/>
    </row>
    <row r="53649" spans="4:5" ht="15" customHeight="1">
      <c r="D53649" s="76"/>
      <c r="E53649" s="573"/>
    </row>
    <row r="53650" spans="4:5" ht="15" customHeight="1">
      <c r="D53650" s="76"/>
      <c r="E53650" s="573"/>
    </row>
    <row r="53651" spans="4:5" ht="15" customHeight="1">
      <c r="D53651" s="76"/>
      <c r="E53651" s="573"/>
    </row>
    <row r="53652" spans="4:5" ht="15" customHeight="1">
      <c r="D53652" s="76"/>
      <c r="E53652" s="573"/>
    </row>
    <row r="53653" spans="4:5" ht="15" customHeight="1">
      <c r="D53653" s="76"/>
      <c r="E53653" s="573"/>
    </row>
    <row r="53654" spans="4:5" ht="15" customHeight="1">
      <c r="D53654" s="76"/>
      <c r="E53654" s="573"/>
    </row>
    <row r="53655" spans="4:5" ht="15" customHeight="1">
      <c r="D53655" s="76"/>
      <c r="E53655" s="573"/>
    </row>
    <row r="53656" spans="4:5" ht="15" customHeight="1">
      <c r="D53656" s="76"/>
      <c r="E53656" s="573"/>
    </row>
    <row r="53657" spans="4:5" ht="15" customHeight="1">
      <c r="D53657" s="76"/>
      <c r="E53657" s="573"/>
    </row>
    <row r="53658" spans="4:5" ht="15" customHeight="1">
      <c r="D53658" s="76"/>
      <c r="E53658" s="573"/>
    </row>
    <row r="53659" spans="4:5" ht="15" customHeight="1">
      <c r="D53659" s="76"/>
      <c r="E53659" s="573"/>
    </row>
    <row r="53660" spans="4:5" ht="15" customHeight="1">
      <c r="D53660" s="76"/>
      <c r="E53660" s="573"/>
    </row>
    <row r="53661" spans="4:5" ht="15" customHeight="1">
      <c r="D53661" s="76"/>
      <c r="E53661" s="573"/>
    </row>
    <row r="53662" spans="4:5" ht="15" customHeight="1">
      <c r="D53662" s="76"/>
      <c r="E53662" s="573"/>
    </row>
    <row r="53663" spans="4:5" ht="15" customHeight="1">
      <c r="D53663" s="76"/>
      <c r="E53663" s="573"/>
    </row>
    <row r="53664" spans="4:5" ht="15" customHeight="1">
      <c r="D53664" s="76"/>
      <c r="E53664" s="573"/>
    </row>
    <row r="53665" spans="4:5" ht="15" customHeight="1">
      <c r="D53665" s="76"/>
      <c r="E53665" s="573"/>
    </row>
    <row r="53666" spans="4:5" ht="15" customHeight="1">
      <c r="D53666" s="76"/>
      <c r="E53666" s="573"/>
    </row>
    <row r="53667" spans="4:5" ht="15" customHeight="1">
      <c r="D53667" s="76"/>
      <c r="E53667" s="573"/>
    </row>
    <row r="53668" spans="4:5" ht="15" customHeight="1">
      <c r="D53668" s="76"/>
      <c r="E53668" s="573"/>
    </row>
    <row r="53669" spans="4:5" ht="15" customHeight="1">
      <c r="D53669" s="76"/>
      <c r="E53669" s="573"/>
    </row>
    <row r="53670" spans="4:5" ht="15" customHeight="1">
      <c r="D53670" s="76"/>
      <c r="E53670" s="573"/>
    </row>
    <row r="53671" spans="4:5" ht="15" customHeight="1">
      <c r="D53671" s="76"/>
      <c r="E53671" s="573"/>
    </row>
    <row r="53672" spans="4:5" ht="15" customHeight="1">
      <c r="D53672" s="76"/>
      <c r="E53672" s="573"/>
    </row>
    <row r="53673" spans="4:5" ht="15" customHeight="1">
      <c r="D53673" s="76"/>
      <c r="E53673" s="573"/>
    </row>
    <row r="53674" spans="4:5" ht="15" customHeight="1">
      <c r="D53674" s="76"/>
      <c r="E53674" s="573"/>
    </row>
    <row r="53675" spans="4:5" ht="15" customHeight="1">
      <c r="D53675" s="76"/>
      <c r="E53675" s="573"/>
    </row>
    <row r="53676" spans="4:5" ht="15" customHeight="1">
      <c r="D53676" s="76"/>
      <c r="E53676" s="573"/>
    </row>
    <row r="53677" spans="4:5" ht="15" customHeight="1">
      <c r="D53677" s="76"/>
      <c r="E53677" s="573"/>
    </row>
    <row r="53678" spans="4:5" ht="15" customHeight="1">
      <c r="D53678" s="76"/>
      <c r="E53678" s="573"/>
    </row>
    <row r="53679" spans="4:5" ht="15" customHeight="1">
      <c r="D53679" s="76"/>
      <c r="E53679" s="573"/>
    </row>
    <row r="53680" spans="4:5" ht="15" customHeight="1">
      <c r="D53680" s="76"/>
      <c r="E53680" s="573"/>
    </row>
    <row r="53681" spans="4:5" ht="15" customHeight="1">
      <c r="D53681" s="76"/>
      <c r="E53681" s="573"/>
    </row>
    <row r="53682" spans="4:5" ht="15" customHeight="1">
      <c r="D53682" s="76"/>
      <c r="E53682" s="573"/>
    </row>
    <row r="53683" spans="4:5" ht="15" customHeight="1">
      <c r="D53683" s="76"/>
      <c r="E53683" s="573"/>
    </row>
    <row r="53684" spans="4:5" ht="15" customHeight="1">
      <c r="D53684" s="76"/>
      <c r="E53684" s="573"/>
    </row>
    <row r="53685" spans="4:5" ht="15" customHeight="1">
      <c r="D53685" s="76"/>
      <c r="E53685" s="573"/>
    </row>
    <row r="53686" spans="4:5" ht="15" customHeight="1">
      <c r="D53686" s="76"/>
      <c r="E53686" s="573"/>
    </row>
    <row r="53687" spans="4:5" ht="15" customHeight="1">
      <c r="D53687" s="76"/>
      <c r="E53687" s="573"/>
    </row>
    <row r="53688" spans="4:5" ht="15" customHeight="1">
      <c r="D53688" s="76"/>
      <c r="E53688" s="573"/>
    </row>
    <row r="53689" spans="4:5" ht="15" customHeight="1">
      <c r="D53689" s="76"/>
      <c r="E53689" s="573"/>
    </row>
    <row r="53690" spans="4:5" ht="15" customHeight="1">
      <c r="D53690" s="76"/>
      <c r="E53690" s="573"/>
    </row>
    <row r="53691" spans="4:5" ht="15" customHeight="1">
      <c r="D53691" s="76"/>
      <c r="E53691" s="573"/>
    </row>
    <row r="53692" spans="4:5" ht="15" customHeight="1">
      <c r="D53692" s="76"/>
      <c r="E53692" s="573"/>
    </row>
    <row r="53693" spans="4:5" ht="15" customHeight="1">
      <c r="D53693" s="76"/>
      <c r="E53693" s="573"/>
    </row>
    <row r="53694" spans="4:5" ht="15" customHeight="1">
      <c r="D53694" s="76"/>
      <c r="E53694" s="573"/>
    </row>
    <row r="53695" spans="4:5" ht="15" customHeight="1">
      <c r="D53695" s="76"/>
      <c r="E53695" s="573"/>
    </row>
    <row r="53696" spans="4:5" ht="15" customHeight="1">
      <c r="D53696" s="76"/>
      <c r="E53696" s="573"/>
    </row>
    <row r="53697" spans="4:5" ht="15" customHeight="1">
      <c r="D53697" s="76"/>
      <c r="E53697" s="573"/>
    </row>
    <row r="53698" spans="4:5" ht="15" customHeight="1">
      <c r="D53698" s="76"/>
      <c r="E53698" s="573"/>
    </row>
    <row r="53699" spans="4:5" ht="15" customHeight="1">
      <c r="D53699" s="76"/>
      <c r="E53699" s="573"/>
    </row>
    <row r="53700" spans="4:5" ht="15" customHeight="1">
      <c r="D53700" s="76"/>
      <c r="E53700" s="573"/>
    </row>
    <row r="53701" spans="4:5" ht="15" customHeight="1">
      <c r="D53701" s="76"/>
      <c r="E53701" s="573"/>
    </row>
    <row r="53702" spans="4:5" ht="15" customHeight="1">
      <c r="D53702" s="76"/>
      <c r="E53702" s="573"/>
    </row>
    <row r="53703" spans="4:5" ht="15" customHeight="1">
      <c r="D53703" s="76"/>
      <c r="E53703" s="573"/>
    </row>
    <row r="53704" spans="4:5" ht="15" customHeight="1">
      <c r="D53704" s="76"/>
      <c r="E53704" s="573"/>
    </row>
    <row r="53705" spans="4:5" ht="15" customHeight="1">
      <c r="D53705" s="76"/>
      <c r="E53705" s="573"/>
    </row>
    <row r="53706" spans="4:5" ht="15" customHeight="1">
      <c r="D53706" s="76"/>
      <c r="E53706" s="573"/>
    </row>
    <row r="53707" spans="4:5" ht="15" customHeight="1">
      <c r="D53707" s="76"/>
      <c r="E53707" s="573"/>
    </row>
    <row r="53708" spans="4:5" ht="15" customHeight="1">
      <c r="D53708" s="76"/>
      <c r="E53708" s="573"/>
    </row>
    <row r="53709" spans="4:5" ht="15" customHeight="1">
      <c r="D53709" s="76"/>
      <c r="E53709" s="573"/>
    </row>
    <row r="53710" spans="4:5" ht="15" customHeight="1">
      <c r="D53710" s="76"/>
      <c r="E53710" s="573"/>
    </row>
    <row r="53711" spans="4:5" ht="15" customHeight="1">
      <c r="D53711" s="76"/>
      <c r="E53711" s="573"/>
    </row>
    <row r="53712" spans="4:5" ht="15" customHeight="1">
      <c r="D53712" s="76"/>
      <c r="E53712" s="573"/>
    </row>
    <row r="53713" spans="4:5" ht="15" customHeight="1">
      <c r="D53713" s="76"/>
      <c r="E53713" s="573"/>
    </row>
    <row r="53714" spans="4:5" ht="15" customHeight="1">
      <c r="D53714" s="76"/>
      <c r="E53714" s="573"/>
    </row>
    <row r="53715" spans="4:5" ht="15" customHeight="1">
      <c r="D53715" s="76"/>
      <c r="E53715" s="573"/>
    </row>
    <row r="53716" spans="4:5" ht="15" customHeight="1">
      <c r="D53716" s="76"/>
      <c r="E53716" s="573"/>
    </row>
    <row r="53717" spans="4:5" ht="15" customHeight="1">
      <c r="D53717" s="76"/>
      <c r="E53717" s="573"/>
    </row>
    <row r="53718" spans="4:5" ht="15" customHeight="1">
      <c r="D53718" s="76"/>
      <c r="E53718" s="573"/>
    </row>
    <row r="53719" spans="4:5" ht="15" customHeight="1">
      <c r="D53719" s="76"/>
      <c r="E53719" s="573"/>
    </row>
    <row r="53720" spans="4:5" ht="15" customHeight="1">
      <c r="D53720" s="76"/>
      <c r="E53720" s="573"/>
    </row>
    <row r="53721" spans="4:5" ht="15" customHeight="1">
      <c r="D53721" s="76"/>
      <c r="E53721" s="573"/>
    </row>
    <row r="53722" spans="4:5" ht="15" customHeight="1">
      <c r="D53722" s="76"/>
      <c r="E53722" s="573"/>
    </row>
    <row r="53723" spans="4:5" ht="15" customHeight="1">
      <c r="D53723" s="76"/>
      <c r="E53723" s="573"/>
    </row>
    <row r="53724" spans="4:5" ht="15" customHeight="1">
      <c r="D53724" s="76"/>
      <c r="E53724" s="573"/>
    </row>
    <row r="53725" spans="4:5" ht="15" customHeight="1">
      <c r="D53725" s="76"/>
      <c r="E53725" s="573"/>
    </row>
    <row r="53726" spans="4:5" ht="15" customHeight="1">
      <c r="D53726" s="76"/>
      <c r="E53726" s="573"/>
    </row>
    <row r="53727" spans="4:5" ht="15" customHeight="1">
      <c r="D53727" s="76"/>
      <c r="E53727" s="573"/>
    </row>
    <row r="53728" spans="4:5" ht="15" customHeight="1">
      <c r="D53728" s="76"/>
      <c r="E53728" s="573"/>
    </row>
    <row r="53729" spans="4:5" ht="15" customHeight="1">
      <c r="D53729" s="76"/>
      <c r="E53729" s="573"/>
    </row>
    <row r="53730" spans="4:5" ht="15" customHeight="1">
      <c r="D53730" s="76"/>
      <c r="E53730" s="573"/>
    </row>
    <row r="53731" spans="4:5" ht="15" customHeight="1">
      <c r="D53731" s="76"/>
      <c r="E53731" s="573"/>
    </row>
    <row r="53732" spans="4:5" ht="15" customHeight="1">
      <c r="D53732" s="76"/>
      <c r="E53732" s="573"/>
    </row>
    <row r="53733" spans="4:5" ht="15" customHeight="1">
      <c r="D53733" s="76"/>
      <c r="E53733" s="573"/>
    </row>
    <row r="53734" spans="4:5" ht="15" customHeight="1">
      <c r="D53734" s="76"/>
      <c r="E53734" s="573"/>
    </row>
    <row r="53735" spans="4:5" ht="15" customHeight="1">
      <c r="D53735" s="76"/>
      <c r="E53735" s="573"/>
    </row>
    <row r="53736" spans="4:5" ht="15" customHeight="1">
      <c r="D53736" s="76"/>
      <c r="E53736" s="573"/>
    </row>
    <row r="53737" spans="4:5" ht="15" customHeight="1">
      <c r="D53737" s="76"/>
      <c r="E53737" s="573"/>
    </row>
    <row r="53738" spans="4:5" ht="15" customHeight="1">
      <c r="D53738" s="76"/>
      <c r="E53738" s="573"/>
    </row>
    <row r="53739" spans="4:5" ht="15" customHeight="1">
      <c r="D53739" s="76"/>
      <c r="E53739" s="573"/>
    </row>
    <row r="53740" spans="4:5" ht="15" customHeight="1">
      <c r="D53740" s="76"/>
      <c r="E53740" s="573"/>
    </row>
    <row r="53741" spans="4:5" ht="15" customHeight="1">
      <c r="D53741" s="76"/>
      <c r="E53741" s="573"/>
    </row>
    <row r="53742" spans="4:5" ht="15" customHeight="1">
      <c r="D53742" s="76"/>
      <c r="E53742" s="573"/>
    </row>
    <row r="53743" spans="4:5" ht="15" customHeight="1">
      <c r="D53743" s="76"/>
      <c r="E53743" s="573"/>
    </row>
    <row r="53744" spans="4:5" ht="15" customHeight="1">
      <c r="D53744" s="76"/>
      <c r="E53744" s="573"/>
    </row>
    <row r="53745" spans="4:5" ht="15" customHeight="1">
      <c r="D53745" s="76"/>
      <c r="E53745" s="573"/>
    </row>
    <row r="53746" spans="4:5" ht="15" customHeight="1">
      <c r="D53746" s="76"/>
      <c r="E53746" s="573"/>
    </row>
    <row r="53747" spans="4:5" ht="15" customHeight="1">
      <c r="D53747" s="76"/>
      <c r="E53747" s="573"/>
    </row>
    <row r="53748" spans="4:5" ht="15" customHeight="1">
      <c r="D53748" s="76"/>
      <c r="E53748" s="573"/>
    </row>
    <row r="53749" spans="4:5" ht="15" customHeight="1">
      <c r="D53749" s="76"/>
      <c r="E53749" s="573"/>
    </row>
    <row r="53750" spans="4:5" ht="15" customHeight="1">
      <c r="D53750" s="76"/>
      <c r="E53750" s="573"/>
    </row>
    <row r="53751" spans="4:5" ht="15" customHeight="1">
      <c r="D53751" s="76"/>
      <c r="E53751" s="573"/>
    </row>
    <row r="53752" spans="4:5" ht="15" customHeight="1">
      <c r="D53752" s="76"/>
      <c r="E53752" s="573"/>
    </row>
    <row r="53753" spans="4:5" ht="15" customHeight="1">
      <c r="D53753" s="76"/>
      <c r="E53753" s="573"/>
    </row>
    <row r="53754" spans="4:5" ht="15" customHeight="1">
      <c r="D53754" s="76"/>
      <c r="E53754" s="573"/>
    </row>
    <row r="53755" spans="4:5" ht="15" customHeight="1">
      <c r="D53755" s="76"/>
      <c r="E53755" s="573"/>
    </row>
    <row r="53756" spans="4:5" ht="15" customHeight="1">
      <c r="D53756" s="76"/>
      <c r="E53756" s="573"/>
    </row>
    <row r="53757" spans="4:5" ht="15" customHeight="1">
      <c r="D53757" s="76"/>
      <c r="E53757" s="573"/>
    </row>
    <row r="53758" spans="4:5" ht="15" customHeight="1">
      <c r="D53758" s="76"/>
      <c r="E53758" s="573"/>
    </row>
    <row r="53759" spans="4:5" ht="15" customHeight="1">
      <c r="D53759" s="76"/>
      <c r="E53759" s="573"/>
    </row>
    <row r="53760" spans="4:5" ht="15" customHeight="1">
      <c r="D53760" s="76"/>
      <c r="E53760" s="573"/>
    </row>
    <row r="53761" spans="4:5" ht="15" customHeight="1">
      <c r="D53761" s="76"/>
      <c r="E53761" s="573"/>
    </row>
    <row r="53762" spans="4:5" ht="15" customHeight="1">
      <c r="D53762" s="76"/>
      <c r="E53762" s="573"/>
    </row>
    <row r="53763" spans="4:5" ht="15" customHeight="1">
      <c r="D53763" s="76"/>
      <c r="E53763" s="573"/>
    </row>
    <row r="53764" spans="4:5" ht="15" customHeight="1">
      <c r="D53764" s="76"/>
      <c r="E53764" s="573"/>
    </row>
    <row r="53765" spans="4:5" ht="15" customHeight="1">
      <c r="D53765" s="76"/>
      <c r="E53765" s="573"/>
    </row>
    <row r="53766" spans="4:5" ht="15" customHeight="1">
      <c r="D53766" s="76"/>
      <c r="E53766" s="573"/>
    </row>
    <row r="53767" spans="4:5" ht="15" customHeight="1">
      <c r="D53767" s="76"/>
      <c r="E53767" s="573"/>
    </row>
    <row r="53768" spans="4:5" ht="15" customHeight="1">
      <c r="D53768" s="76"/>
      <c r="E53768" s="573"/>
    </row>
    <row r="53769" spans="4:5" ht="15" customHeight="1">
      <c r="D53769" s="76"/>
      <c r="E53769" s="573"/>
    </row>
    <row r="53770" spans="4:5" ht="15" customHeight="1">
      <c r="D53770" s="76"/>
      <c r="E53770" s="573"/>
    </row>
    <row r="53771" spans="4:5" ht="15" customHeight="1">
      <c r="D53771" s="76"/>
      <c r="E53771" s="573"/>
    </row>
    <row r="53772" spans="4:5" ht="15" customHeight="1">
      <c r="D53772" s="76"/>
      <c r="E53772" s="573"/>
    </row>
    <row r="53773" spans="4:5" ht="15" customHeight="1">
      <c r="D53773" s="76"/>
      <c r="E53773" s="573"/>
    </row>
    <row r="53774" spans="4:5" ht="15" customHeight="1">
      <c r="D53774" s="76"/>
      <c r="E53774" s="573"/>
    </row>
    <row r="53775" spans="4:5" ht="15" customHeight="1">
      <c r="D53775" s="76"/>
      <c r="E53775" s="573"/>
    </row>
    <row r="53776" spans="4:5" ht="15" customHeight="1">
      <c r="D53776" s="76"/>
      <c r="E53776" s="573"/>
    </row>
    <row r="53777" spans="4:5" ht="15" customHeight="1">
      <c r="D53777" s="76"/>
      <c r="E53777" s="573"/>
    </row>
    <row r="53778" spans="4:5" ht="15" customHeight="1">
      <c r="D53778" s="76"/>
      <c r="E53778" s="573"/>
    </row>
    <row r="53779" spans="4:5" ht="15" customHeight="1">
      <c r="D53779" s="76"/>
      <c r="E53779" s="573"/>
    </row>
    <row r="53780" spans="4:5" ht="15" customHeight="1">
      <c r="D53780" s="76"/>
      <c r="E53780" s="573"/>
    </row>
    <row r="53781" spans="4:5" ht="15" customHeight="1">
      <c r="D53781" s="76"/>
      <c r="E53781" s="573"/>
    </row>
    <row r="53782" spans="4:5" ht="15" customHeight="1">
      <c r="D53782" s="76"/>
      <c r="E53782" s="573"/>
    </row>
    <row r="53783" spans="4:5" ht="15" customHeight="1">
      <c r="D53783" s="76"/>
      <c r="E53783" s="573"/>
    </row>
    <row r="53784" spans="4:5" ht="15" customHeight="1">
      <c r="D53784" s="76"/>
      <c r="E53784" s="573"/>
    </row>
    <row r="53785" spans="4:5" ht="15" customHeight="1">
      <c r="D53785" s="76"/>
      <c r="E53785" s="573"/>
    </row>
    <row r="53786" spans="4:5" ht="15" customHeight="1">
      <c r="D53786" s="76"/>
      <c r="E53786" s="573"/>
    </row>
    <row r="53787" spans="4:5" ht="15" customHeight="1">
      <c r="D53787" s="76"/>
      <c r="E53787" s="573"/>
    </row>
    <row r="53788" spans="4:5" ht="15" customHeight="1">
      <c r="D53788" s="76"/>
      <c r="E53788" s="573"/>
    </row>
    <row r="53789" spans="4:5" ht="15" customHeight="1">
      <c r="D53789" s="76"/>
      <c r="E53789" s="573"/>
    </row>
    <row r="53790" spans="4:5" ht="15" customHeight="1">
      <c r="D53790" s="76"/>
      <c r="E53790" s="573"/>
    </row>
    <row r="53791" spans="4:5" ht="15" customHeight="1">
      <c r="D53791" s="76"/>
      <c r="E53791" s="573"/>
    </row>
    <row r="53792" spans="4:5" ht="15" customHeight="1">
      <c r="D53792" s="76"/>
      <c r="E53792" s="573"/>
    </row>
    <row r="53793" spans="4:5" ht="15" customHeight="1">
      <c r="D53793" s="76"/>
      <c r="E53793" s="573"/>
    </row>
    <row r="53794" spans="4:5" ht="15" customHeight="1">
      <c r="D53794" s="76"/>
      <c r="E53794" s="573"/>
    </row>
    <row r="53795" spans="4:5" ht="15" customHeight="1">
      <c r="D53795" s="76"/>
      <c r="E53795" s="573"/>
    </row>
    <row r="53796" spans="4:5" ht="15" customHeight="1">
      <c r="D53796" s="76"/>
      <c r="E53796" s="573"/>
    </row>
    <row r="53797" spans="4:5" ht="15" customHeight="1">
      <c r="D53797" s="76"/>
      <c r="E53797" s="573"/>
    </row>
    <row r="53798" spans="4:5" ht="15" customHeight="1">
      <c r="D53798" s="76"/>
      <c r="E53798" s="573"/>
    </row>
    <row r="53799" spans="4:5" ht="15" customHeight="1">
      <c r="D53799" s="76"/>
      <c r="E53799" s="573"/>
    </row>
    <row r="53800" spans="4:5" ht="15" customHeight="1">
      <c r="D53800" s="76"/>
      <c r="E53800" s="573"/>
    </row>
    <row r="53801" spans="4:5" ht="15" customHeight="1">
      <c r="D53801" s="76"/>
      <c r="E53801" s="573"/>
    </row>
    <row r="53802" spans="4:5" ht="15" customHeight="1">
      <c r="D53802" s="76"/>
      <c r="E53802" s="573"/>
    </row>
    <row r="53803" spans="4:5" ht="15" customHeight="1">
      <c r="D53803" s="76"/>
      <c r="E53803" s="573"/>
    </row>
    <row r="53804" spans="4:5" ht="15" customHeight="1">
      <c r="D53804" s="76"/>
      <c r="E53804" s="573"/>
    </row>
    <row r="53805" spans="4:5" ht="15" customHeight="1">
      <c r="D53805" s="76"/>
      <c r="E53805" s="573"/>
    </row>
    <row r="53806" spans="4:5" ht="15" customHeight="1">
      <c r="D53806" s="76"/>
      <c r="E53806" s="573"/>
    </row>
    <row r="53807" spans="4:5" ht="15" customHeight="1">
      <c r="D53807" s="76"/>
      <c r="E53807" s="573"/>
    </row>
    <row r="53808" spans="4:5" ht="15" customHeight="1">
      <c r="D53808" s="76"/>
      <c r="E53808" s="573"/>
    </row>
    <row r="53809" spans="4:5" ht="15" customHeight="1">
      <c r="D53809" s="76"/>
      <c r="E53809" s="573"/>
    </row>
    <row r="53810" spans="4:5" ht="15" customHeight="1">
      <c r="D53810" s="76"/>
      <c r="E53810" s="573"/>
    </row>
    <row r="53811" spans="4:5" ht="15" customHeight="1">
      <c r="D53811" s="76"/>
      <c r="E53811" s="573"/>
    </row>
    <row r="53812" spans="4:5" ht="15" customHeight="1">
      <c r="D53812" s="76"/>
      <c r="E53812" s="573"/>
    </row>
    <row r="53813" spans="4:5" ht="15" customHeight="1">
      <c r="D53813" s="76"/>
      <c r="E53813" s="573"/>
    </row>
    <row r="53814" spans="4:5" ht="15" customHeight="1">
      <c r="D53814" s="76"/>
      <c r="E53814" s="573"/>
    </row>
    <row r="53815" spans="4:5" ht="15" customHeight="1">
      <c r="D53815" s="76"/>
      <c r="E53815" s="573"/>
    </row>
    <row r="53816" spans="4:5" ht="15" customHeight="1">
      <c r="D53816" s="76"/>
      <c r="E53816" s="573"/>
    </row>
    <row r="53817" spans="4:5" ht="15" customHeight="1">
      <c r="D53817" s="76"/>
      <c r="E53817" s="573"/>
    </row>
    <row r="53818" spans="4:5" ht="15" customHeight="1">
      <c r="D53818" s="76"/>
      <c r="E53818" s="573"/>
    </row>
    <row r="53819" spans="4:5" ht="15" customHeight="1">
      <c r="D53819" s="76"/>
      <c r="E53819" s="573"/>
    </row>
    <row r="53820" spans="4:5" ht="15" customHeight="1">
      <c r="D53820" s="76"/>
      <c r="E53820" s="573"/>
    </row>
    <row r="53821" spans="4:5" ht="15" customHeight="1">
      <c r="D53821" s="76"/>
      <c r="E53821" s="573"/>
    </row>
    <row r="53822" spans="4:5" ht="15" customHeight="1">
      <c r="D53822" s="76"/>
      <c r="E53822" s="573"/>
    </row>
    <row r="53823" spans="4:5" ht="15" customHeight="1">
      <c r="D53823" s="76"/>
      <c r="E53823" s="573"/>
    </row>
    <row r="53824" spans="4:5" ht="15" customHeight="1">
      <c r="D53824" s="76"/>
      <c r="E53824" s="573"/>
    </row>
    <row r="53825" spans="4:5" ht="15" customHeight="1">
      <c r="D53825" s="76"/>
      <c r="E53825" s="573"/>
    </row>
    <row r="53826" spans="4:5" ht="15" customHeight="1">
      <c r="D53826" s="76"/>
      <c r="E53826" s="573"/>
    </row>
    <row r="53827" spans="4:5" ht="15" customHeight="1">
      <c r="D53827" s="76"/>
      <c r="E53827" s="573"/>
    </row>
    <row r="53828" spans="4:5" ht="15" customHeight="1">
      <c r="D53828" s="76"/>
      <c r="E53828" s="573"/>
    </row>
    <row r="53829" spans="4:5" ht="15" customHeight="1">
      <c r="D53829" s="76"/>
      <c r="E53829" s="573"/>
    </row>
    <row r="53830" spans="4:5" ht="15" customHeight="1">
      <c r="D53830" s="76"/>
      <c r="E53830" s="573"/>
    </row>
    <row r="53831" spans="4:5" ht="15" customHeight="1">
      <c r="D53831" s="76"/>
      <c r="E53831" s="573"/>
    </row>
    <row r="53832" spans="4:5" ht="15" customHeight="1">
      <c r="D53832" s="76"/>
      <c r="E53832" s="573"/>
    </row>
    <row r="53833" spans="4:5" ht="15" customHeight="1">
      <c r="D53833" s="76"/>
      <c r="E53833" s="573"/>
    </row>
    <row r="53834" spans="4:5" ht="15" customHeight="1">
      <c r="D53834" s="76"/>
      <c r="E53834" s="573"/>
    </row>
    <row r="53835" spans="4:5" ht="15" customHeight="1">
      <c r="D53835" s="76"/>
      <c r="E53835" s="573"/>
    </row>
    <row r="53836" spans="4:5" ht="15" customHeight="1">
      <c r="D53836" s="76"/>
      <c r="E53836" s="573"/>
    </row>
    <row r="53837" spans="4:5" ht="15" customHeight="1">
      <c r="D53837" s="76"/>
      <c r="E53837" s="573"/>
    </row>
    <row r="53838" spans="4:5" ht="15" customHeight="1">
      <c r="D53838" s="76"/>
      <c r="E53838" s="573"/>
    </row>
    <row r="53839" spans="4:5" ht="15" customHeight="1">
      <c r="D53839" s="76"/>
      <c r="E53839" s="573"/>
    </row>
    <row r="53840" spans="4:5" ht="15" customHeight="1">
      <c r="D53840" s="76"/>
      <c r="E53840" s="573"/>
    </row>
    <row r="53841" spans="4:5" ht="15" customHeight="1">
      <c r="D53841" s="76"/>
      <c r="E53841" s="573"/>
    </row>
    <row r="53842" spans="4:5" ht="15" customHeight="1">
      <c r="D53842" s="76"/>
      <c r="E53842" s="573"/>
    </row>
    <row r="53843" spans="4:5" ht="15" customHeight="1">
      <c r="D53843" s="76"/>
      <c r="E53843" s="573"/>
    </row>
    <row r="53844" spans="4:5" ht="15" customHeight="1">
      <c r="D53844" s="76"/>
      <c r="E53844" s="573"/>
    </row>
    <row r="53845" spans="4:5" ht="15" customHeight="1">
      <c r="D53845" s="76"/>
      <c r="E53845" s="573"/>
    </row>
    <row r="53846" spans="4:5" ht="15" customHeight="1">
      <c r="D53846" s="76"/>
      <c r="E53846" s="573"/>
    </row>
    <row r="53847" spans="4:5" ht="15" customHeight="1">
      <c r="D53847" s="76"/>
      <c r="E53847" s="573"/>
    </row>
    <row r="53848" spans="4:5" ht="15" customHeight="1">
      <c r="D53848" s="76"/>
      <c r="E53848" s="573"/>
    </row>
    <row r="53849" spans="4:5" ht="15" customHeight="1">
      <c r="D53849" s="76"/>
      <c r="E53849" s="573"/>
    </row>
    <row r="53850" spans="4:5" ht="15" customHeight="1">
      <c r="D53850" s="76"/>
      <c r="E53850" s="573"/>
    </row>
    <row r="53851" spans="4:5" ht="15" customHeight="1">
      <c r="D53851" s="76"/>
      <c r="E53851" s="573"/>
    </row>
    <row r="53852" spans="4:5" ht="15" customHeight="1">
      <c r="D53852" s="76"/>
      <c r="E53852" s="573"/>
    </row>
    <row r="53853" spans="4:5" ht="15" customHeight="1">
      <c r="D53853" s="76"/>
      <c r="E53853" s="573"/>
    </row>
    <row r="53854" spans="4:5" ht="15" customHeight="1">
      <c r="D53854" s="76"/>
      <c r="E53854" s="573"/>
    </row>
    <row r="53855" spans="4:5" ht="15" customHeight="1">
      <c r="D53855" s="76"/>
      <c r="E53855" s="573"/>
    </row>
    <row r="53856" spans="4:5" ht="15" customHeight="1">
      <c r="D53856" s="76"/>
      <c r="E53856" s="573"/>
    </row>
    <row r="53857" spans="4:5" ht="15" customHeight="1">
      <c r="D53857" s="76"/>
      <c r="E53857" s="573"/>
    </row>
    <row r="53858" spans="4:5" ht="15" customHeight="1">
      <c r="D53858" s="76"/>
      <c r="E53858" s="573"/>
    </row>
    <row r="53859" spans="4:5" ht="15" customHeight="1">
      <c r="D53859" s="76"/>
      <c r="E53859" s="573"/>
    </row>
    <row r="53860" spans="4:5" ht="15" customHeight="1">
      <c r="D53860" s="76"/>
      <c r="E53860" s="573"/>
    </row>
    <row r="53861" spans="4:5" ht="15" customHeight="1">
      <c r="D53861" s="76"/>
      <c r="E53861" s="573"/>
    </row>
    <row r="53862" spans="4:5" ht="15" customHeight="1">
      <c r="D53862" s="76"/>
      <c r="E53862" s="573"/>
    </row>
    <row r="53863" spans="4:5" ht="15" customHeight="1">
      <c r="D53863" s="76"/>
      <c r="E53863" s="573"/>
    </row>
    <row r="53864" spans="4:5" ht="15" customHeight="1">
      <c r="D53864" s="76"/>
      <c r="E53864" s="573"/>
    </row>
    <row r="53865" spans="4:5" ht="15" customHeight="1">
      <c r="D53865" s="76"/>
      <c r="E53865" s="573"/>
    </row>
    <row r="53866" spans="4:5" ht="15" customHeight="1">
      <c r="D53866" s="76"/>
      <c r="E53866" s="573"/>
    </row>
    <row r="53867" spans="4:5" ht="15" customHeight="1">
      <c r="D53867" s="76"/>
      <c r="E53867" s="573"/>
    </row>
    <row r="53868" spans="4:5" ht="15" customHeight="1">
      <c r="D53868" s="76"/>
      <c r="E53868" s="573"/>
    </row>
    <row r="53869" spans="4:5" ht="15" customHeight="1">
      <c r="D53869" s="76"/>
      <c r="E53869" s="573"/>
    </row>
    <row r="53870" spans="4:5" ht="15" customHeight="1">
      <c r="D53870" s="76"/>
      <c r="E53870" s="573"/>
    </row>
    <row r="53871" spans="4:5" ht="15" customHeight="1">
      <c r="D53871" s="76"/>
      <c r="E53871" s="573"/>
    </row>
    <row r="53872" spans="4:5" ht="15" customHeight="1">
      <c r="D53872" s="76"/>
      <c r="E53872" s="573"/>
    </row>
    <row r="53873" spans="4:5" ht="15" customHeight="1">
      <c r="D53873" s="76"/>
      <c r="E53873" s="573"/>
    </row>
    <row r="53874" spans="4:5" ht="15" customHeight="1">
      <c r="D53874" s="76"/>
      <c r="E53874" s="573"/>
    </row>
    <row r="53875" spans="4:5" ht="15" customHeight="1">
      <c r="D53875" s="76"/>
      <c r="E53875" s="573"/>
    </row>
    <row r="53876" spans="4:5" ht="15" customHeight="1">
      <c r="D53876" s="76"/>
      <c r="E53876" s="573"/>
    </row>
    <row r="53877" spans="4:5" ht="15" customHeight="1">
      <c r="D53877" s="76"/>
      <c r="E53877" s="573"/>
    </row>
    <row r="53878" spans="4:5" ht="15" customHeight="1">
      <c r="D53878" s="76"/>
      <c r="E53878" s="573"/>
    </row>
    <row r="53879" spans="4:5" ht="15" customHeight="1">
      <c r="D53879" s="76"/>
      <c r="E53879" s="573"/>
    </row>
    <row r="53880" spans="4:5" ht="15" customHeight="1">
      <c r="D53880" s="76"/>
      <c r="E53880" s="573"/>
    </row>
    <row r="53881" spans="4:5" ht="15" customHeight="1">
      <c r="D53881" s="76"/>
      <c r="E53881" s="573"/>
    </row>
    <row r="53882" spans="4:5" ht="15" customHeight="1">
      <c r="D53882" s="76"/>
      <c r="E53882" s="573"/>
    </row>
    <row r="53883" spans="4:5" ht="15" customHeight="1">
      <c r="D53883" s="76"/>
      <c r="E53883" s="573"/>
    </row>
    <row r="53884" spans="4:5" ht="15" customHeight="1">
      <c r="D53884" s="76"/>
      <c r="E53884" s="573"/>
    </row>
    <row r="53885" spans="4:5" ht="15" customHeight="1">
      <c r="D53885" s="76"/>
      <c r="E53885" s="573"/>
    </row>
    <row r="53886" spans="4:5" ht="15" customHeight="1">
      <c r="D53886" s="76"/>
      <c r="E53886" s="573"/>
    </row>
    <row r="53887" spans="4:5" ht="15" customHeight="1">
      <c r="D53887" s="76"/>
      <c r="E53887" s="573"/>
    </row>
    <row r="53888" spans="4:5" ht="15" customHeight="1">
      <c r="D53888" s="76"/>
      <c r="E53888" s="573"/>
    </row>
    <row r="53889" spans="4:5" ht="15" customHeight="1">
      <c r="D53889" s="76"/>
      <c r="E53889" s="573"/>
    </row>
    <row r="53890" spans="4:5" ht="15" customHeight="1">
      <c r="D53890" s="76"/>
      <c r="E53890" s="573"/>
    </row>
    <row r="53891" spans="4:5" ht="15" customHeight="1">
      <c r="D53891" s="76"/>
      <c r="E53891" s="573"/>
    </row>
    <row r="53892" spans="4:5" ht="15" customHeight="1">
      <c r="D53892" s="76"/>
      <c r="E53892" s="573"/>
    </row>
    <row r="53893" spans="4:5" ht="15" customHeight="1">
      <c r="D53893" s="76"/>
      <c r="E53893" s="573"/>
    </row>
    <row r="53894" spans="4:5" ht="15" customHeight="1">
      <c r="D53894" s="76"/>
      <c r="E53894" s="573"/>
    </row>
    <row r="53895" spans="4:5" ht="15" customHeight="1">
      <c r="D53895" s="76"/>
      <c r="E53895" s="573"/>
    </row>
    <row r="53896" spans="4:5" ht="15" customHeight="1">
      <c r="D53896" s="76"/>
      <c r="E53896" s="573"/>
    </row>
    <row r="53897" spans="4:5" ht="15" customHeight="1">
      <c r="D53897" s="76"/>
      <c r="E53897" s="573"/>
    </row>
    <row r="53898" spans="4:5" ht="15" customHeight="1">
      <c r="D53898" s="76"/>
      <c r="E53898" s="573"/>
    </row>
    <row r="53899" spans="4:5" ht="15" customHeight="1">
      <c r="D53899" s="76"/>
      <c r="E53899" s="573"/>
    </row>
    <row r="53900" spans="4:5" ht="15" customHeight="1">
      <c r="D53900" s="76"/>
      <c r="E53900" s="573"/>
    </row>
    <row r="53901" spans="4:5" ht="15" customHeight="1">
      <c r="D53901" s="76"/>
      <c r="E53901" s="573"/>
    </row>
    <row r="53902" spans="4:5" ht="15" customHeight="1">
      <c r="D53902" s="76"/>
      <c r="E53902" s="573"/>
    </row>
    <row r="53903" spans="4:5" ht="15" customHeight="1">
      <c r="D53903" s="76"/>
      <c r="E53903" s="573"/>
    </row>
    <row r="53904" spans="4:5" ht="15" customHeight="1">
      <c r="D53904" s="76"/>
      <c r="E53904" s="573"/>
    </row>
    <row r="53905" spans="4:5" ht="15" customHeight="1">
      <c r="D53905" s="76"/>
      <c r="E53905" s="573"/>
    </row>
    <row r="53906" spans="4:5" ht="15" customHeight="1">
      <c r="D53906" s="76"/>
      <c r="E53906" s="573"/>
    </row>
    <row r="53907" spans="4:5" ht="15" customHeight="1">
      <c r="D53907" s="76"/>
      <c r="E53907" s="573"/>
    </row>
    <row r="53908" spans="4:5" ht="15" customHeight="1">
      <c r="D53908" s="76"/>
      <c r="E53908" s="573"/>
    </row>
    <row r="53909" spans="4:5" ht="15" customHeight="1">
      <c r="D53909" s="76"/>
      <c r="E53909" s="573"/>
    </row>
    <row r="53910" spans="4:5" ht="15" customHeight="1">
      <c r="D53910" s="76"/>
      <c r="E53910" s="573"/>
    </row>
    <row r="53911" spans="4:5" ht="15" customHeight="1">
      <c r="D53911" s="76"/>
      <c r="E53911" s="573"/>
    </row>
    <row r="53912" spans="4:5" ht="15" customHeight="1">
      <c r="D53912" s="76"/>
      <c r="E53912" s="573"/>
    </row>
    <row r="53913" spans="4:5" ht="15" customHeight="1">
      <c r="D53913" s="76"/>
      <c r="E53913" s="573"/>
    </row>
    <row r="53914" spans="4:5" ht="15" customHeight="1">
      <c r="D53914" s="76"/>
      <c r="E53914" s="573"/>
    </row>
    <row r="53915" spans="4:5" ht="15" customHeight="1">
      <c r="D53915" s="76"/>
      <c r="E53915" s="573"/>
    </row>
    <row r="53916" spans="4:5" ht="15" customHeight="1">
      <c r="D53916" s="76"/>
      <c r="E53916" s="573"/>
    </row>
    <row r="53917" spans="4:5" ht="15" customHeight="1">
      <c r="D53917" s="76"/>
      <c r="E53917" s="573"/>
    </row>
    <row r="53918" spans="4:5" ht="15" customHeight="1">
      <c r="D53918" s="76"/>
      <c r="E53918" s="573"/>
    </row>
    <row r="53919" spans="4:5" ht="15" customHeight="1">
      <c r="D53919" s="76"/>
      <c r="E53919" s="573"/>
    </row>
    <row r="53920" spans="4:5" ht="15" customHeight="1">
      <c r="D53920" s="76"/>
      <c r="E53920" s="573"/>
    </row>
    <row r="53921" spans="4:5" ht="15" customHeight="1">
      <c r="D53921" s="76"/>
      <c r="E53921" s="573"/>
    </row>
    <row r="53922" spans="4:5" ht="15" customHeight="1">
      <c r="D53922" s="76"/>
      <c r="E53922" s="573"/>
    </row>
    <row r="53923" spans="4:5" ht="15" customHeight="1">
      <c r="D53923" s="76"/>
      <c r="E53923" s="573"/>
    </row>
    <row r="53924" spans="4:5" ht="15" customHeight="1">
      <c r="D53924" s="76"/>
      <c r="E53924" s="573"/>
    </row>
    <row r="53925" spans="4:5" ht="15" customHeight="1">
      <c r="D53925" s="76"/>
      <c r="E53925" s="573"/>
    </row>
    <row r="53926" spans="4:5" ht="15" customHeight="1">
      <c r="D53926" s="76"/>
      <c r="E53926" s="573"/>
    </row>
    <row r="53927" spans="4:5" ht="15" customHeight="1">
      <c r="D53927" s="76"/>
      <c r="E53927" s="573"/>
    </row>
    <row r="53928" spans="4:5" ht="15" customHeight="1">
      <c r="D53928" s="76"/>
      <c r="E53928" s="573"/>
    </row>
    <row r="53929" spans="4:5" ht="15" customHeight="1">
      <c r="D53929" s="76"/>
      <c r="E53929" s="573"/>
    </row>
    <row r="53930" spans="4:5" ht="15" customHeight="1">
      <c r="D53930" s="76"/>
      <c r="E53930" s="573"/>
    </row>
    <row r="53931" spans="4:5" ht="15" customHeight="1">
      <c r="D53931" s="76"/>
      <c r="E53931" s="573"/>
    </row>
    <row r="53932" spans="4:5" ht="15" customHeight="1">
      <c r="D53932" s="76"/>
      <c r="E53932" s="573"/>
    </row>
    <row r="53933" spans="4:5" ht="15" customHeight="1">
      <c r="D53933" s="76"/>
      <c r="E53933" s="573"/>
    </row>
    <row r="53934" spans="4:5" ht="15" customHeight="1">
      <c r="D53934" s="76"/>
      <c r="E53934" s="573"/>
    </row>
    <row r="53935" spans="4:5" ht="15" customHeight="1">
      <c r="D53935" s="76"/>
      <c r="E53935" s="573"/>
    </row>
    <row r="53936" spans="4:5" ht="15" customHeight="1">
      <c r="D53936" s="76"/>
      <c r="E53936" s="573"/>
    </row>
    <row r="53937" spans="4:5" ht="15" customHeight="1">
      <c r="D53937" s="76"/>
      <c r="E53937" s="573"/>
    </row>
    <row r="53938" spans="4:5" ht="15" customHeight="1">
      <c r="D53938" s="76"/>
      <c r="E53938" s="573"/>
    </row>
    <row r="53939" spans="4:5" ht="15" customHeight="1">
      <c r="D53939" s="76"/>
      <c r="E53939" s="573"/>
    </row>
    <row r="53940" spans="4:5" ht="15" customHeight="1">
      <c r="D53940" s="76"/>
      <c r="E53940" s="573"/>
    </row>
    <row r="53941" spans="4:5" ht="15" customHeight="1">
      <c r="D53941" s="76"/>
      <c r="E53941" s="573"/>
    </row>
    <row r="53942" spans="4:5" ht="15" customHeight="1">
      <c r="D53942" s="76"/>
      <c r="E53942" s="573"/>
    </row>
    <row r="53943" spans="4:5" ht="15" customHeight="1">
      <c r="D53943" s="76"/>
      <c r="E53943" s="573"/>
    </row>
    <row r="53944" spans="4:5" ht="15" customHeight="1">
      <c r="D53944" s="76"/>
      <c r="E53944" s="573"/>
    </row>
    <row r="53945" spans="4:5" ht="15" customHeight="1">
      <c r="D53945" s="76"/>
      <c r="E53945" s="573"/>
    </row>
    <row r="53946" spans="4:5" ht="15" customHeight="1">
      <c r="D53946" s="76"/>
      <c r="E53946" s="573"/>
    </row>
    <row r="53947" spans="4:5" ht="15" customHeight="1">
      <c r="D53947" s="76"/>
      <c r="E53947" s="573"/>
    </row>
    <row r="53948" spans="4:5" ht="15" customHeight="1">
      <c r="D53948" s="76"/>
      <c r="E53948" s="573"/>
    </row>
    <row r="53949" spans="4:5" ht="15" customHeight="1">
      <c r="D53949" s="76"/>
      <c r="E53949" s="573"/>
    </row>
    <row r="53950" spans="4:5" ht="15" customHeight="1">
      <c r="D53950" s="76"/>
      <c r="E53950" s="573"/>
    </row>
    <row r="53951" spans="4:5" ht="15" customHeight="1">
      <c r="D53951" s="76"/>
      <c r="E53951" s="573"/>
    </row>
    <row r="53952" spans="4:5" ht="15" customHeight="1">
      <c r="D53952" s="76"/>
      <c r="E53952" s="573"/>
    </row>
    <row r="53953" spans="4:5" ht="15" customHeight="1">
      <c r="D53953" s="76"/>
      <c r="E53953" s="573"/>
    </row>
    <row r="53954" spans="4:5" ht="15" customHeight="1">
      <c r="D53954" s="76"/>
      <c r="E53954" s="573"/>
    </row>
    <row r="53955" spans="4:5" ht="15" customHeight="1">
      <c r="D53955" s="76"/>
      <c r="E53955" s="573"/>
    </row>
    <row r="53956" spans="4:5" ht="15" customHeight="1">
      <c r="D53956" s="76"/>
      <c r="E53956" s="573"/>
    </row>
    <row r="53957" spans="4:5" ht="15" customHeight="1">
      <c r="D53957" s="76"/>
      <c r="E53957" s="573"/>
    </row>
    <row r="53958" spans="4:5" ht="15" customHeight="1">
      <c r="D53958" s="76"/>
      <c r="E53958" s="573"/>
    </row>
    <row r="53959" spans="4:5" ht="15" customHeight="1">
      <c r="D53959" s="76"/>
      <c r="E53959" s="573"/>
    </row>
    <row r="53960" spans="4:5" ht="15" customHeight="1">
      <c r="D53960" s="76"/>
      <c r="E53960" s="573"/>
    </row>
    <row r="53961" spans="4:5" ht="15" customHeight="1">
      <c r="D53961" s="76"/>
      <c r="E53961" s="573"/>
    </row>
    <row r="53962" spans="4:5" ht="15" customHeight="1">
      <c r="D53962" s="76"/>
      <c r="E53962" s="573"/>
    </row>
    <row r="53963" spans="4:5" ht="15" customHeight="1">
      <c r="D53963" s="76"/>
      <c r="E53963" s="573"/>
    </row>
    <row r="53964" spans="4:5" ht="15" customHeight="1">
      <c r="D53964" s="76"/>
      <c r="E53964" s="573"/>
    </row>
    <row r="53965" spans="4:5" ht="15" customHeight="1">
      <c r="D53965" s="76"/>
      <c r="E53965" s="573"/>
    </row>
    <row r="53966" spans="4:5" ht="15" customHeight="1">
      <c r="D53966" s="76"/>
      <c r="E53966" s="573"/>
    </row>
    <row r="53967" spans="4:5" ht="15" customHeight="1">
      <c r="D53967" s="76"/>
      <c r="E53967" s="573"/>
    </row>
    <row r="53968" spans="4:5" ht="15" customHeight="1">
      <c r="D53968" s="76"/>
      <c r="E53968" s="573"/>
    </row>
    <row r="53969" spans="4:5" ht="15" customHeight="1">
      <c r="D53969" s="76"/>
      <c r="E53969" s="573"/>
    </row>
    <row r="53970" spans="4:5" ht="15" customHeight="1">
      <c r="D53970" s="76"/>
      <c r="E53970" s="573"/>
    </row>
    <row r="53971" spans="4:5" ht="15" customHeight="1">
      <c r="D53971" s="76"/>
      <c r="E53971" s="573"/>
    </row>
    <row r="53972" spans="4:5" ht="15" customHeight="1">
      <c r="D53972" s="76"/>
      <c r="E53972" s="573"/>
    </row>
    <row r="53973" spans="4:5" ht="15" customHeight="1">
      <c r="D53973" s="76"/>
      <c r="E53973" s="573"/>
    </row>
    <row r="53974" spans="4:5" ht="15" customHeight="1">
      <c r="D53974" s="76"/>
      <c r="E53974" s="573"/>
    </row>
    <row r="53975" spans="4:5" ht="15" customHeight="1">
      <c r="D53975" s="76"/>
      <c r="E53975" s="573"/>
    </row>
    <row r="53976" spans="4:5" ht="15" customHeight="1">
      <c r="D53976" s="76"/>
      <c r="E53976" s="573"/>
    </row>
    <row r="53977" spans="4:5" ht="15" customHeight="1">
      <c r="D53977" s="76"/>
      <c r="E53977" s="573"/>
    </row>
    <row r="53978" spans="4:5" ht="15" customHeight="1">
      <c r="D53978" s="76"/>
      <c r="E53978" s="573"/>
    </row>
    <row r="53979" spans="4:5" ht="15" customHeight="1">
      <c r="D53979" s="76"/>
      <c r="E53979" s="573"/>
    </row>
    <row r="53980" spans="4:5" ht="15" customHeight="1">
      <c r="D53980" s="76"/>
      <c r="E53980" s="573"/>
    </row>
    <row r="53981" spans="4:5" ht="15" customHeight="1">
      <c r="D53981" s="76"/>
      <c r="E53981" s="573"/>
    </row>
    <row r="53982" spans="4:5" ht="15" customHeight="1">
      <c r="D53982" s="76"/>
      <c r="E53982" s="573"/>
    </row>
    <row r="53983" spans="4:5" ht="15" customHeight="1">
      <c r="D53983" s="76"/>
      <c r="E53983" s="573"/>
    </row>
    <row r="53984" spans="4:5" ht="15" customHeight="1">
      <c r="D53984" s="76"/>
      <c r="E53984" s="573"/>
    </row>
    <row r="53985" spans="4:5" ht="15" customHeight="1">
      <c r="D53985" s="76"/>
      <c r="E53985" s="573"/>
    </row>
    <row r="53986" spans="4:5" ht="15" customHeight="1">
      <c r="D53986" s="76"/>
      <c r="E53986" s="573"/>
    </row>
    <row r="53987" spans="4:5" ht="15" customHeight="1">
      <c r="D53987" s="76"/>
      <c r="E53987" s="573"/>
    </row>
    <row r="53988" spans="4:5" ht="15" customHeight="1">
      <c r="D53988" s="76"/>
      <c r="E53988" s="573"/>
    </row>
    <row r="53989" spans="4:5" ht="15" customHeight="1">
      <c r="D53989" s="76"/>
      <c r="E53989" s="573"/>
    </row>
    <row r="53990" spans="4:5" ht="15" customHeight="1">
      <c r="D53990" s="76"/>
      <c r="E53990" s="573"/>
    </row>
    <row r="53991" spans="4:5" ht="15" customHeight="1">
      <c r="D53991" s="76"/>
      <c r="E53991" s="573"/>
    </row>
    <row r="53992" spans="4:5" ht="15" customHeight="1">
      <c r="D53992" s="76"/>
      <c r="E53992" s="573"/>
    </row>
    <row r="53993" spans="4:5" ht="15" customHeight="1">
      <c r="D53993" s="76"/>
      <c r="E53993" s="573"/>
    </row>
    <row r="53994" spans="4:5" ht="15" customHeight="1">
      <c r="D53994" s="76"/>
      <c r="E53994" s="573"/>
    </row>
    <row r="53995" spans="4:5" ht="15" customHeight="1">
      <c r="D53995" s="76"/>
      <c r="E53995" s="573"/>
    </row>
    <row r="53996" spans="4:5" ht="15" customHeight="1">
      <c r="D53996" s="76"/>
      <c r="E53996" s="573"/>
    </row>
    <row r="53997" spans="4:5" ht="15" customHeight="1">
      <c r="D53997" s="76"/>
      <c r="E53997" s="573"/>
    </row>
    <row r="53998" spans="4:5" ht="15" customHeight="1">
      <c r="D53998" s="76"/>
      <c r="E53998" s="573"/>
    </row>
    <row r="53999" spans="4:5" ht="15" customHeight="1">
      <c r="D53999" s="76"/>
      <c r="E53999" s="573"/>
    </row>
    <row r="54000" spans="4:5" ht="15" customHeight="1">
      <c r="D54000" s="76"/>
      <c r="E54000" s="573"/>
    </row>
    <row r="54001" spans="4:5" ht="15" customHeight="1">
      <c r="D54001" s="76"/>
      <c r="E54001" s="573"/>
    </row>
    <row r="54002" spans="4:5" ht="15" customHeight="1">
      <c r="D54002" s="76"/>
      <c r="E54002" s="573"/>
    </row>
    <row r="54003" spans="4:5" ht="15" customHeight="1">
      <c r="D54003" s="76"/>
      <c r="E54003" s="573"/>
    </row>
    <row r="54004" spans="4:5" ht="15" customHeight="1">
      <c r="D54004" s="76"/>
      <c r="E54004" s="573"/>
    </row>
    <row r="54005" spans="4:5" ht="15" customHeight="1">
      <c r="D54005" s="76"/>
      <c r="E54005" s="573"/>
    </row>
    <row r="54006" spans="4:5" ht="15" customHeight="1">
      <c r="D54006" s="76"/>
      <c r="E54006" s="573"/>
    </row>
    <row r="54007" spans="4:5" ht="15" customHeight="1">
      <c r="D54007" s="76"/>
      <c r="E54007" s="573"/>
    </row>
    <row r="54008" spans="4:5" ht="15" customHeight="1">
      <c r="D54008" s="76"/>
      <c r="E54008" s="573"/>
    </row>
    <row r="54009" spans="4:5" ht="15" customHeight="1">
      <c r="D54009" s="76"/>
      <c r="E54009" s="573"/>
    </row>
    <row r="54010" spans="4:5" ht="15" customHeight="1">
      <c r="D54010" s="76"/>
      <c r="E54010" s="573"/>
    </row>
    <row r="54011" spans="4:5" ht="15" customHeight="1">
      <c r="D54011" s="76"/>
      <c r="E54011" s="573"/>
    </row>
    <row r="54012" spans="4:5" ht="15" customHeight="1">
      <c r="D54012" s="76"/>
      <c r="E54012" s="573"/>
    </row>
    <row r="54013" spans="4:5" ht="15" customHeight="1">
      <c r="D54013" s="76"/>
      <c r="E54013" s="573"/>
    </row>
    <row r="54014" spans="4:5" ht="15" customHeight="1">
      <c r="D54014" s="76"/>
      <c r="E54014" s="573"/>
    </row>
    <row r="54015" spans="4:5" ht="15" customHeight="1">
      <c r="D54015" s="76"/>
      <c r="E54015" s="573"/>
    </row>
    <row r="54016" spans="4:5" ht="15" customHeight="1">
      <c r="D54016" s="76"/>
      <c r="E54016" s="573"/>
    </row>
    <row r="54017" spans="4:5" ht="15" customHeight="1">
      <c r="D54017" s="76"/>
      <c r="E54017" s="573"/>
    </row>
    <row r="54018" spans="4:5" ht="15" customHeight="1">
      <c r="D54018" s="76"/>
      <c r="E54018" s="573"/>
    </row>
    <row r="54019" spans="4:5" ht="15" customHeight="1">
      <c r="D54019" s="76"/>
      <c r="E54019" s="573"/>
    </row>
    <row r="54020" spans="4:5" ht="15" customHeight="1">
      <c r="D54020" s="76"/>
      <c r="E54020" s="573"/>
    </row>
    <row r="54021" spans="4:5" ht="15" customHeight="1">
      <c r="D54021" s="76"/>
      <c r="E54021" s="573"/>
    </row>
    <row r="54022" spans="4:5" ht="15" customHeight="1">
      <c r="D54022" s="76"/>
      <c r="E54022" s="573"/>
    </row>
    <row r="54023" spans="4:5" ht="15" customHeight="1">
      <c r="D54023" s="76"/>
      <c r="E54023" s="573"/>
    </row>
    <row r="54024" spans="4:5" ht="15" customHeight="1">
      <c r="D54024" s="76"/>
      <c r="E54024" s="573"/>
    </row>
    <row r="54025" spans="4:5" ht="15" customHeight="1">
      <c r="D54025" s="76"/>
      <c r="E54025" s="573"/>
    </row>
    <row r="54026" spans="4:5" ht="15" customHeight="1">
      <c r="D54026" s="76"/>
      <c r="E54026" s="573"/>
    </row>
    <row r="54027" spans="4:5" ht="15" customHeight="1">
      <c r="D54027" s="76"/>
      <c r="E54027" s="573"/>
    </row>
    <row r="54028" spans="4:5" ht="15" customHeight="1">
      <c r="D54028" s="76"/>
      <c r="E54028" s="573"/>
    </row>
    <row r="54029" spans="4:5" ht="15" customHeight="1">
      <c r="D54029" s="76"/>
      <c r="E54029" s="573"/>
    </row>
    <row r="54030" spans="4:5" ht="15" customHeight="1">
      <c r="D54030" s="76"/>
      <c r="E54030" s="573"/>
    </row>
    <row r="54031" spans="4:5" ht="15" customHeight="1">
      <c r="D54031" s="76"/>
      <c r="E54031" s="573"/>
    </row>
    <row r="54032" spans="4:5" ht="15" customHeight="1">
      <c r="D54032" s="76"/>
      <c r="E54032" s="573"/>
    </row>
    <row r="54033" spans="4:5" ht="15" customHeight="1">
      <c r="D54033" s="76"/>
      <c r="E54033" s="573"/>
    </row>
    <row r="54034" spans="4:5" ht="15" customHeight="1">
      <c r="D54034" s="76"/>
      <c r="E54034" s="573"/>
    </row>
    <row r="54035" spans="4:5" ht="15" customHeight="1">
      <c r="D54035" s="76"/>
      <c r="E54035" s="573"/>
    </row>
    <row r="54036" spans="4:5" ht="15" customHeight="1">
      <c r="D54036" s="76"/>
      <c r="E54036" s="573"/>
    </row>
    <row r="54037" spans="4:5" ht="15" customHeight="1">
      <c r="D54037" s="76"/>
      <c r="E54037" s="573"/>
    </row>
    <row r="54038" spans="4:5" ht="15" customHeight="1">
      <c r="D54038" s="76"/>
      <c r="E54038" s="573"/>
    </row>
    <row r="54039" spans="4:5" ht="15" customHeight="1">
      <c r="D54039" s="76"/>
      <c r="E54039" s="573"/>
    </row>
    <row r="54040" spans="4:5" ht="15" customHeight="1">
      <c r="D54040" s="76"/>
      <c r="E54040" s="573"/>
    </row>
    <row r="54041" spans="4:5" ht="15" customHeight="1">
      <c r="D54041" s="76"/>
      <c r="E54041" s="573"/>
    </row>
    <row r="54042" spans="4:5" ht="15" customHeight="1">
      <c r="D54042" s="76"/>
      <c r="E54042" s="573"/>
    </row>
    <row r="54043" spans="4:5" ht="15" customHeight="1">
      <c r="D54043" s="76"/>
      <c r="E54043" s="573"/>
    </row>
    <row r="54044" spans="4:5" ht="15" customHeight="1">
      <c r="D54044" s="76"/>
      <c r="E54044" s="573"/>
    </row>
    <row r="54045" spans="4:5" ht="15" customHeight="1">
      <c r="D54045" s="76"/>
      <c r="E54045" s="573"/>
    </row>
    <row r="54046" spans="4:5" ht="15" customHeight="1">
      <c r="D54046" s="76"/>
      <c r="E54046" s="573"/>
    </row>
    <row r="54047" spans="4:5" ht="15" customHeight="1">
      <c r="D54047" s="76"/>
      <c r="E54047" s="573"/>
    </row>
    <row r="54048" spans="4:5" ht="15" customHeight="1">
      <c r="D54048" s="76"/>
      <c r="E54048" s="573"/>
    </row>
    <row r="54049" spans="4:5" ht="15" customHeight="1">
      <c r="D54049" s="76"/>
      <c r="E54049" s="573"/>
    </row>
    <row r="54050" spans="4:5" ht="15" customHeight="1">
      <c r="D54050" s="76"/>
      <c r="E54050" s="573"/>
    </row>
    <row r="54051" spans="4:5" ht="15" customHeight="1">
      <c r="D54051" s="76"/>
      <c r="E54051" s="573"/>
    </row>
    <row r="54052" spans="4:5" ht="15" customHeight="1">
      <c r="D54052" s="76"/>
      <c r="E54052" s="573"/>
    </row>
    <row r="54053" spans="4:5" ht="15" customHeight="1">
      <c r="D54053" s="76"/>
      <c r="E54053" s="573"/>
    </row>
    <row r="54054" spans="4:5" ht="15" customHeight="1">
      <c r="D54054" s="76"/>
      <c r="E54054" s="573"/>
    </row>
    <row r="54055" spans="4:5" ht="15" customHeight="1">
      <c r="D54055" s="76"/>
      <c r="E54055" s="573"/>
    </row>
    <row r="54056" spans="4:5" ht="15" customHeight="1">
      <c r="D54056" s="76"/>
      <c r="E54056" s="573"/>
    </row>
    <row r="54057" spans="4:5" ht="15" customHeight="1">
      <c r="D54057" s="76"/>
      <c r="E54057" s="573"/>
    </row>
    <row r="54058" spans="4:5" ht="15" customHeight="1">
      <c r="D54058" s="76"/>
      <c r="E54058" s="573"/>
    </row>
    <row r="54059" spans="4:5" ht="15" customHeight="1">
      <c r="D54059" s="76"/>
      <c r="E54059" s="573"/>
    </row>
    <row r="54060" spans="4:5" ht="15" customHeight="1">
      <c r="D54060" s="76"/>
      <c r="E54060" s="573"/>
    </row>
    <row r="54061" spans="4:5" ht="15" customHeight="1">
      <c r="D54061" s="76"/>
      <c r="E54061" s="573"/>
    </row>
    <row r="54062" spans="4:5" ht="15" customHeight="1">
      <c r="D54062" s="76"/>
      <c r="E54062" s="573"/>
    </row>
    <row r="54063" spans="4:5" ht="15" customHeight="1">
      <c r="D54063" s="76"/>
      <c r="E54063" s="573"/>
    </row>
    <row r="54064" spans="4:5" ht="15" customHeight="1">
      <c r="D54064" s="76"/>
      <c r="E54064" s="573"/>
    </row>
    <row r="54065" spans="4:5" ht="15" customHeight="1">
      <c r="D54065" s="76"/>
      <c r="E54065" s="573"/>
    </row>
    <row r="54066" spans="4:5" ht="15" customHeight="1">
      <c r="D54066" s="76"/>
      <c r="E54066" s="573"/>
    </row>
    <row r="54067" spans="4:5" ht="15" customHeight="1">
      <c r="D54067" s="76"/>
      <c r="E54067" s="573"/>
    </row>
    <row r="54068" spans="4:5" ht="15" customHeight="1">
      <c r="D54068" s="76"/>
      <c r="E54068" s="573"/>
    </row>
    <row r="54069" spans="4:5" ht="15" customHeight="1">
      <c r="D54069" s="76"/>
      <c r="E54069" s="573"/>
    </row>
    <row r="54070" spans="4:5" ht="15" customHeight="1">
      <c r="D54070" s="76"/>
      <c r="E54070" s="573"/>
    </row>
    <row r="54071" spans="4:5" ht="15" customHeight="1">
      <c r="D54071" s="76"/>
      <c r="E54071" s="573"/>
    </row>
    <row r="54072" spans="4:5" ht="15" customHeight="1">
      <c r="D54072" s="76"/>
      <c r="E54072" s="573"/>
    </row>
    <row r="54073" spans="4:5" ht="15" customHeight="1">
      <c r="D54073" s="76"/>
      <c r="E54073" s="573"/>
    </row>
    <row r="54074" spans="4:5" ht="15" customHeight="1">
      <c r="D54074" s="76"/>
      <c r="E54074" s="573"/>
    </row>
    <row r="54075" spans="4:5" ht="15" customHeight="1">
      <c r="D54075" s="76"/>
      <c r="E54075" s="573"/>
    </row>
    <row r="54076" spans="4:5" ht="15" customHeight="1">
      <c r="D54076" s="76"/>
      <c r="E54076" s="573"/>
    </row>
    <row r="54077" spans="4:5" ht="15" customHeight="1">
      <c r="D54077" s="76"/>
      <c r="E54077" s="573"/>
    </row>
    <row r="54078" spans="4:5" ht="15" customHeight="1">
      <c r="D54078" s="76"/>
      <c r="E54078" s="573"/>
    </row>
    <row r="54079" spans="4:5" ht="15" customHeight="1">
      <c r="D54079" s="76"/>
      <c r="E54079" s="573"/>
    </row>
    <row r="54080" spans="4:5" ht="15" customHeight="1">
      <c r="D54080" s="76"/>
      <c r="E54080" s="573"/>
    </row>
    <row r="54081" spans="4:5" ht="15" customHeight="1">
      <c r="D54081" s="76"/>
      <c r="E54081" s="573"/>
    </row>
    <row r="54082" spans="4:5" ht="15" customHeight="1">
      <c r="D54082" s="76"/>
      <c r="E54082" s="573"/>
    </row>
    <row r="54083" spans="4:5" ht="15" customHeight="1">
      <c r="D54083" s="76"/>
      <c r="E54083" s="573"/>
    </row>
    <row r="54084" spans="4:5" ht="15" customHeight="1">
      <c r="D54084" s="76"/>
      <c r="E54084" s="573"/>
    </row>
    <row r="54085" spans="4:5" ht="15" customHeight="1">
      <c r="D54085" s="76"/>
      <c r="E54085" s="573"/>
    </row>
    <row r="54086" spans="4:5" ht="15" customHeight="1">
      <c r="D54086" s="76"/>
      <c r="E54086" s="573"/>
    </row>
    <row r="54087" spans="4:5" ht="15" customHeight="1">
      <c r="D54087" s="76"/>
      <c r="E54087" s="573"/>
    </row>
    <row r="54088" spans="4:5" ht="15" customHeight="1">
      <c r="D54088" s="76"/>
      <c r="E54088" s="573"/>
    </row>
    <row r="54089" spans="4:5" ht="15" customHeight="1">
      <c r="D54089" s="76"/>
      <c r="E54089" s="573"/>
    </row>
    <row r="54090" spans="4:5" ht="15" customHeight="1">
      <c r="D54090" s="76"/>
      <c r="E54090" s="573"/>
    </row>
    <row r="54091" spans="4:5" ht="15" customHeight="1">
      <c r="D54091" s="76"/>
      <c r="E54091" s="573"/>
    </row>
    <row r="54092" spans="4:5" ht="15" customHeight="1">
      <c r="D54092" s="76"/>
      <c r="E54092" s="573"/>
    </row>
    <row r="54093" spans="4:5" ht="15" customHeight="1">
      <c r="D54093" s="76"/>
      <c r="E54093" s="573"/>
    </row>
    <row r="54094" spans="4:5" ht="15" customHeight="1">
      <c r="D54094" s="76"/>
      <c r="E54094" s="573"/>
    </row>
    <row r="54095" spans="4:5" ht="15" customHeight="1">
      <c r="D54095" s="76"/>
      <c r="E54095" s="573"/>
    </row>
    <row r="54096" spans="4:5" ht="15" customHeight="1">
      <c r="D54096" s="76"/>
      <c r="E54096" s="573"/>
    </row>
    <row r="54097" spans="4:5" ht="15" customHeight="1">
      <c r="D54097" s="76"/>
      <c r="E54097" s="573"/>
    </row>
    <row r="54098" spans="4:5" ht="15" customHeight="1">
      <c r="D54098" s="76"/>
      <c r="E54098" s="573"/>
    </row>
    <row r="54099" spans="4:5" ht="15" customHeight="1">
      <c r="D54099" s="76"/>
      <c r="E54099" s="573"/>
    </row>
    <row r="54100" spans="4:5" ht="15" customHeight="1">
      <c r="D54100" s="76"/>
      <c r="E54100" s="573"/>
    </row>
    <row r="54101" spans="4:5" ht="15" customHeight="1">
      <c r="D54101" s="76"/>
      <c r="E54101" s="573"/>
    </row>
    <row r="54102" spans="4:5" ht="15" customHeight="1">
      <c r="D54102" s="76"/>
      <c r="E54102" s="573"/>
    </row>
    <row r="54103" spans="4:5" ht="15" customHeight="1">
      <c r="D54103" s="76"/>
      <c r="E54103" s="573"/>
    </row>
    <row r="54104" spans="4:5" ht="15" customHeight="1">
      <c r="D54104" s="76"/>
      <c r="E54104" s="573"/>
    </row>
    <row r="54105" spans="4:5" ht="15" customHeight="1">
      <c r="D54105" s="76"/>
      <c r="E54105" s="573"/>
    </row>
    <row r="54106" spans="4:5" ht="15" customHeight="1">
      <c r="D54106" s="76"/>
      <c r="E54106" s="573"/>
    </row>
    <row r="54107" spans="4:5" ht="15" customHeight="1">
      <c r="D54107" s="76"/>
      <c r="E54107" s="573"/>
    </row>
    <row r="54108" spans="4:5" ht="15" customHeight="1">
      <c r="D54108" s="76"/>
      <c r="E54108" s="573"/>
    </row>
    <row r="54109" spans="4:5" ht="15" customHeight="1">
      <c r="D54109" s="76"/>
      <c r="E54109" s="573"/>
    </row>
    <row r="54110" spans="4:5" ht="15" customHeight="1">
      <c r="D54110" s="76"/>
      <c r="E54110" s="573"/>
    </row>
    <row r="54111" spans="4:5" ht="15" customHeight="1">
      <c r="D54111" s="76"/>
      <c r="E54111" s="573"/>
    </row>
    <row r="54112" spans="4:5" ht="15" customHeight="1">
      <c r="D54112" s="76"/>
      <c r="E54112" s="573"/>
    </row>
    <row r="54113" spans="4:5" ht="15" customHeight="1">
      <c r="D54113" s="76"/>
      <c r="E54113" s="573"/>
    </row>
    <row r="54114" spans="4:5" ht="15" customHeight="1">
      <c r="D54114" s="76"/>
      <c r="E54114" s="573"/>
    </row>
    <row r="54115" spans="4:5" ht="15" customHeight="1">
      <c r="D54115" s="76"/>
      <c r="E54115" s="573"/>
    </row>
    <row r="54116" spans="4:5" ht="15" customHeight="1">
      <c r="D54116" s="76"/>
      <c r="E54116" s="573"/>
    </row>
    <row r="54117" spans="4:5" ht="15" customHeight="1">
      <c r="D54117" s="76"/>
      <c r="E54117" s="573"/>
    </row>
    <row r="54118" spans="4:5" ht="15" customHeight="1">
      <c r="D54118" s="76"/>
      <c r="E54118" s="573"/>
    </row>
    <row r="54119" spans="4:5" ht="15" customHeight="1">
      <c r="D54119" s="76"/>
      <c r="E54119" s="573"/>
    </row>
    <row r="54120" spans="4:5" ht="15" customHeight="1">
      <c r="D54120" s="76"/>
      <c r="E54120" s="573"/>
    </row>
    <row r="54121" spans="4:5" ht="15" customHeight="1">
      <c r="D54121" s="76"/>
      <c r="E54121" s="573"/>
    </row>
    <row r="54122" spans="4:5" ht="15" customHeight="1">
      <c r="D54122" s="76"/>
      <c r="E54122" s="573"/>
    </row>
    <row r="54123" spans="4:5" ht="15" customHeight="1">
      <c r="D54123" s="76"/>
      <c r="E54123" s="573"/>
    </row>
    <row r="54124" spans="4:5" ht="15" customHeight="1">
      <c r="D54124" s="76"/>
      <c r="E54124" s="573"/>
    </row>
    <row r="54125" spans="4:5" ht="15" customHeight="1">
      <c r="D54125" s="76"/>
      <c r="E54125" s="573"/>
    </row>
    <row r="54126" spans="4:5" ht="15" customHeight="1">
      <c r="D54126" s="76"/>
      <c r="E54126" s="573"/>
    </row>
    <row r="54127" spans="4:5" ht="15" customHeight="1">
      <c r="D54127" s="76"/>
      <c r="E54127" s="573"/>
    </row>
    <row r="54128" spans="4:5" ht="15" customHeight="1">
      <c r="D54128" s="76"/>
      <c r="E54128" s="573"/>
    </row>
    <row r="54129" spans="4:5" ht="15" customHeight="1">
      <c r="D54129" s="76"/>
      <c r="E54129" s="573"/>
    </row>
    <row r="54130" spans="4:5" ht="15" customHeight="1">
      <c r="D54130" s="76"/>
      <c r="E54130" s="573"/>
    </row>
    <row r="54131" spans="4:5" ht="15" customHeight="1">
      <c r="D54131" s="76"/>
      <c r="E54131" s="573"/>
    </row>
    <row r="54132" spans="4:5" ht="15" customHeight="1">
      <c r="D54132" s="76"/>
      <c r="E54132" s="573"/>
    </row>
    <row r="54133" spans="4:5" ht="15" customHeight="1">
      <c r="D54133" s="76"/>
      <c r="E54133" s="573"/>
    </row>
    <row r="54134" spans="4:5" ht="15" customHeight="1">
      <c r="D54134" s="76"/>
      <c r="E54134" s="573"/>
    </row>
    <row r="54135" spans="4:5" ht="15" customHeight="1">
      <c r="D54135" s="76"/>
      <c r="E54135" s="573"/>
    </row>
    <row r="54136" spans="4:5" ht="15" customHeight="1">
      <c r="D54136" s="76"/>
      <c r="E54136" s="573"/>
    </row>
    <row r="54137" spans="4:5" ht="15" customHeight="1">
      <c r="D54137" s="76"/>
      <c r="E54137" s="573"/>
    </row>
    <row r="54138" spans="4:5" ht="15" customHeight="1">
      <c r="D54138" s="76"/>
      <c r="E54138" s="573"/>
    </row>
    <row r="54139" spans="4:5" ht="15" customHeight="1">
      <c r="D54139" s="76"/>
      <c r="E54139" s="573"/>
    </row>
    <row r="54140" spans="4:5" ht="15" customHeight="1">
      <c r="D54140" s="76"/>
      <c r="E54140" s="573"/>
    </row>
    <row r="54141" spans="4:5" ht="15" customHeight="1">
      <c r="D54141" s="76"/>
      <c r="E54141" s="573"/>
    </row>
    <row r="54142" spans="4:5" ht="15" customHeight="1">
      <c r="D54142" s="76"/>
      <c r="E54142" s="573"/>
    </row>
    <row r="54143" spans="4:5" ht="15" customHeight="1">
      <c r="D54143" s="76"/>
      <c r="E54143" s="573"/>
    </row>
    <row r="54144" spans="4:5" ht="15" customHeight="1">
      <c r="D54144" s="76"/>
      <c r="E54144" s="573"/>
    </row>
    <row r="54145" spans="4:5" ht="15" customHeight="1">
      <c r="D54145" s="76"/>
      <c r="E54145" s="573"/>
    </row>
    <row r="54146" spans="4:5" ht="15" customHeight="1">
      <c r="D54146" s="76"/>
      <c r="E54146" s="573"/>
    </row>
    <row r="54147" spans="4:5" ht="15" customHeight="1">
      <c r="D54147" s="76"/>
      <c r="E54147" s="573"/>
    </row>
    <row r="54148" spans="4:5" ht="15" customHeight="1">
      <c r="D54148" s="76"/>
      <c r="E54148" s="573"/>
    </row>
    <row r="54149" spans="4:5" ht="15" customHeight="1">
      <c r="D54149" s="76"/>
      <c r="E54149" s="573"/>
    </row>
    <row r="54150" spans="4:5" ht="15" customHeight="1">
      <c r="D54150" s="76"/>
      <c r="E54150" s="573"/>
    </row>
    <row r="54151" spans="4:5" ht="15" customHeight="1">
      <c r="D54151" s="76"/>
      <c r="E54151" s="573"/>
    </row>
    <row r="54152" spans="4:5" ht="15" customHeight="1">
      <c r="D54152" s="76"/>
      <c r="E54152" s="573"/>
    </row>
    <row r="54153" spans="4:5" ht="15" customHeight="1">
      <c r="D54153" s="76"/>
      <c r="E54153" s="573"/>
    </row>
    <row r="54154" spans="4:5" ht="15" customHeight="1">
      <c r="D54154" s="76"/>
      <c r="E54154" s="573"/>
    </row>
    <row r="54155" spans="4:5" ht="15" customHeight="1">
      <c r="D54155" s="76"/>
      <c r="E54155" s="573"/>
    </row>
    <row r="54156" spans="4:5" ht="15" customHeight="1">
      <c r="D54156" s="76"/>
      <c r="E54156" s="573"/>
    </row>
    <row r="54157" spans="4:5" ht="15" customHeight="1">
      <c r="D54157" s="76"/>
      <c r="E54157" s="573"/>
    </row>
    <row r="54158" spans="4:5" ht="15" customHeight="1">
      <c r="D54158" s="76"/>
      <c r="E54158" s="573"/>
    </row>
    <row r="54159" spans="4:5" ht="15" customHeight="1">
      <c r="D54159" s="76"/>
      <c r="E54159" s="573"/>
    </row>
    <row r="54160" spans="4:5" ht="15" customHeight="1">
      <c r="D54160" s="76"/>
      <c r="E54160" s="573"/>
    </row>
    <row r="54161" spans="4:5" ht="15" customHeight="1">
      <c r="D54161" s="76"/>
      <c r="E54161" s="573"/>
    </row>
    <row r="54162" spans="4:5" ht="15" customHeight="1">
      <c r="D54162" s="76"/>
      <c r="E54162" s="573"/>
    </row>
    <row r="54163" spans="4:5" ht="15" customHeight="1">
      <c r="D54163" s="76"/>
      <c r="E54163" s="573"/>
    </row>
    <row r="54164" spans="4:5" ht="15" customHeight="1">
      <c r="D54164" s="76"/>
      <c r="E54164" s="573"/>
    </row>
    <row r="54165" spans="4:5" ht="15" customHeight="1">
      <c r="D54165" s="76"/>
      <c r="E54165" s="573"/>
    </row>
    <row r="54166" spans="4:5" ht="15" customHeight="1">
      <c r="D54166" s="76"/>
      <c r="E54166" s="573"/>
    </row>
    <row r="54167" spans="4:5" ht="15" customHeight="1">
      <c r="D54167" s="76"/>
      <c r="E54167" s="573"/>
    </row>
    <row r="54168" spans="4:5" ht="15" customHeight="1">
      <c r="D54168" s="76"/>
      <c r="E54168" s="573"/>
    </row>
    <row r="54169" spans="4:5" ht="15" customHeight="1">
      <c r="D54169" s="76"/>
      <c r="E54169" s="573"/>
    </row>
    <row r="54170" spans="4:5" ht="15" customHeight="1">
      <c r="D54170" s="76"/>
      <c r="E54170" s="573"/>
    </row>
    <row r="54171" spans="4:5" ht="15" customHeight="1">
      <c r="D54171" s="76"/>
      <c r="E54171" s="573"/>
    </row>
    <row r="54172" spans="4:5" ht="15" customHeight="1">
      <c r="D54172" s="76"/>
      <c r="E54172" s="573"/>
    </row>
    <row r="54173" spans="4:5" ht="15" customHeight="1">
      <c r="D54173" s="76"/>
      <c r="E54173" s="573"/>
    </row>
    <row r="54174" spans="4:5" ht="15" customHeight="1">
      <c r="D54174" s="76"/>
      <c r="E54174" s="573"/>
    </row>
    <row r="54175" spans="4:5" ht="15" customHeight="1">
      <c r="D54175" s="76"/>
      <c r="E54175" s="573"/>
    </row>
    <row r="54176" spans="4:5" ht="15" customHeight="1">
      <c r="D54176" s="76"/>
      <c r="E54176" s="573"/>
    </row>
    <row r="54177" spans="4:5" ht="15" customHeight="1">
      <c r="D54177" s="76"/>
      <c r="E54177" s="573"/>
    </row>
    <row r="54178" spans="4:5" ht="15" customHeight="1">
      <c r="D54178" s="76"/>
      <c r="E54178" s="573"/>
    </row>
    <row r="54179" spans="4:5" ht="15" customHeight="1">
      <c r="D54179" s="76"/>
      <c r="E54179" s="573"/>
    </row>
    <row r="54180" spans="4:5" ht="15" customHeight="1">
      <c r="D54180" s="76"/>
      <c r="E54180" s="573"/>
    </row>
    <row r="54181" spans="4:5" ht="15" customHeight="1">
      <c r="D54181" s="76"/>
      <c r="E54181" s="573"/>
    </row>
    <row r="54182" spans="4:5" ht="15" customHeight="1">
      <c r="D54182" s="76"/>
      <c r="E54182" s="573"/>
    </row>
    <row r="54183" spans="4:5" ht="15" customHeight="1">
      <c r="D54183" s="76"/>
      <c r="E54183" s="573"/>
    </row>
    <row r="54184" spans="4:5" ht="15" customHeight="1">
      <c r="D54184" s="76"/>
      <c r="E54184" s="573"/>
    </row>
    <row r="54185" spans="4:5" ht="15" customHeight="1">
      <c r="D54185" s="76"/>
      <c r="E54185" s="573"/>
    </row>
    <row r="54186" spans="4:5" ht="15" customHeight="1">
      <c r="D54186" s="76"/>
      <c r="E54186" s="573"/>
    </row>
    <row r="54187" spans="4:5" ht="15" customHeight="1">
      <c r="D54187" s="76"/>
      <c r="E54187" s="573"/>
    </row>
    <row r="54188" spans="4:5" ht="15" customHeight="1">
      <c r="D54188" s="76"/>
      <c r="E54188" s="573"/>
    </row>
    <row r="54189" spans="4:5" ht="15" customHeight="1">
      <c r="D54189" s="76"/>
      <c r="E54189" s="573"/>
    </row>
    <row r="54190" spans="4:5" ht="15" customHeight="1">
      <c r="D54190" s="76"/>
      <c r="E54190" s="573"/>
    </row>
    <row r="54191" spans="4:5" ht="15" customHeight="1">
      <c r="D54191" s="76"/>
      <c r="E54191" s="573"/>
    </row>
    <row r="54192" spans="4:5" ht="15" customHeight="1">
      <c r="D54192" s="76"/>
      <c r="E54192" s="573"/>
    </row>
    <row r="54193" spans="4:5" ht="15" customHeight="1">
      <c r="D54193" s="76"/>
      <c r="E54193" s="573"/>
    </row>
    <row r="54194" spans="4:5" ht="15" customHeight="1">
      <c r="D54194" s="76"/>
      <c r="E54194" s="573"/>
    </row>
    <row r="54195" spans="4:5" ht="15" customHeight="1">
      <c r="D54195" s="76"/>
      <c r="E54195" s="573"/>
    </row>
    <row r="54196" spans="4:5" ht="15" customHeight="1">
      <c r="D54196" s="76"/>
      <c r="E54196" s="573"/>
    </row>
    <row r="54197" spans="4:5" ht="15" customHeight="1">
      <c r="D54197" s="76"/>
      <c r="E54197" s="573"/>
    </row>
    <row r="54198" spans="4:5" ht="15" customHeight="1">
      <c r="D54198" s="76"/>
      <c r="E54198" s="573"/>
    </row>
    <row r="54199" spans="4:5" ht="15" customHeight="1">
      <c r="D54199" s="76"/>
      <c r="E54199" s="573"/>
    </row>
    <row r="54200" spans="4:5" ht="15" customHeight="1">
      <c r="D54200" s="76"/>
      <c r="E54200" s="573"/>
    </row>
    <row r="54201" spans="4:5" ht="15" customHeight="1">
      <c r="D54201" s="76"/>
      <c r="E54201" s="573"/>
    </row>
    <row r="54202" spans="4:5" ht="15" customHeight="1">
      <c r="D54202" s="76"/>
      <c r="E54202" s="573"/>
    </row>
    <row r="54203" spans="4:5" ht="15" customHeight="1">
      <c r="D54203" s="76"/>
      <c r="E54203" s="573"/>
    </row>
    <row r="54204" spans="4:5" ht="15" customHeight="1">
      <c r="D54204" s="76"/>
      <c r="E54204" s="573"/>
    </row>
    <row r="54205" spans="4:5" ht="15" customHeight="1">
      <c r="D54205" s="76"/>
      <c r="E54205" s="573"/>
    </row>
    <row r="54206" spans="4:5" ht="15" customHeight="1">
      <c r="D54206" s="76"/>
      <c r="E54206" s="573"/>
    </row>
    <row r="54207" spans="4:5" ht="15" customHeight="1">
      <c r="D54207" s="76"/>
      <c r="E54207" s="573"/>
    </row>
    <row r="54208" spans="4:5" ht="15" customHeight="1">
      <c r="D54208" s="76"/>
      <c r="E54208" s="573"/>
    </row>
    <row r="54209" spans="4:5" ht="15" customHeight="1">
      <c r="D54209" s="76"/>
      <c r="E54209" s="573"/>
    </row>
    <row r="54210" spans="4:5" ht="15" customHeight="1">
      <c r="D54210" s="76"/>
      <c r="E54210" s="573"/>
    </row>
    <row r="54211" spans="4:5" ht="15" customHeight="1">
      <c r="D54211" s="76"/>
      <c r="E54211" s="573"/>
    </row>
    <row r="54212" spans="4:5" ht="15" customHeight="1">
      <c r="D54212" s="76"/>
      <c r="E54212" s="573"/>
    </row>
    <row r="54213" spans="4:5" ht="15" customHeight="1">
      <c r="D54213" s="76"/>
      <c r="E54213" s="573"/>
    </row>
    <row r="54214" spans="4:5" ht="15" customHeight="1">
      <c r="D54214" s="76"/>
      <c r="E54214" s="573"/>
    </row>
    <row r="54215" spans="4:5" ht="15" customHeight="1">
      <c r="D54215" s="76"/>
      <c r="E54215" s="573"/>
    </row>
    <row r="54216" spans="4:5" ht="15" customHeight="1">
      <c r="D54216" s="76"/>
      <c r="E54216" s="573"/>
    </row>
    <row r="54217" spans="4:5" ht="15" customHeight="1">
      <c r="D54217" s="76"/>
      <c r="E54217" s="573"/>
    </row>
    <row r="54218" spans="4:5" ht="15" customHeight="1">
      <c r="D54218" s="76"/>
      <c r="E54218" s="573"/>
    </row>
    <row r="54219" spans="4:5" ht="15" customHeight="1">
      <c r="D54219" s="76"/>
      <c r="E54219" s="573"/>
    </row>
    <row r="54220" spans="4:5" ht="15" customHeight="1">
      <c r="D54220" s="76"/>
      <c r="E54220" s="573"/>
    </row>
    <row r="54221" spans="4:5" ht="15" customHeight="1">
      <c r="D54221" s="76"/>
      <c r="E54221" s="573"/>
    </row>
    <row r="54222" spans="4:5" ht="15" customHeight="1">
      <c r="D54222" s="76"/>
      <c r="E54222" s="573"/>
    </row>
    <row r="54223" spans="4:5" ht="15" customHeight="1">
      <c r="D54223" s="76"/>
      <c r="E54223" s="573"/>
    </row>
    <row r="54224" spans="4:5" ht="15" customHeight="1">
      <c r="D54224" s="76"/>
      <c r="E54224" s="573"/>
    </row>
    <row r="54225" spans="4:5" ht="15" customHeight="1">
      <c r="D54225" s="76"/>
      <c r="E54225" s="573"/>
    </row>
    <row r="54226" spans="4:5" ht="15" customHeight="1">
      <c r="D54226" s="76"/>
      <c r="E54226" s="573"/>
    </row>
    <row r="54227" spans="4:5" ht="15" customHeight="1">
      <c r="D54227" s="76"/>
      <c r="E54227" s="573"/>
    </row>
    <row r="54228" spans="4:5" ht="15" customHeight="1">
      <c r="D54228" s="76"/>
      <c r="E54228" s="573"/>
    </row>
    <row r="54229" spans="4:5" ht="15" customHeight="1">
      <c r="D54229" s="76"/>
      <c r="E54229" s="573"/>
    </row>
    <row r="54230" spans="4:5" ht="15" customHeight="1">
      <c r="D54230" s="76"/>
      <c r="E54230" s="573"/>
    </row>
    <row r="54231" spans="4:5" ht="15" customHeight="1">
      <c r="D54231" s="76"/>
      <c r="E54231" s="573"/>
    </row>
    <row r="54232" spans="4:5" ht="15" customHeight="1">
      <c r="D54232" s="76"/>
      <c r="E54232" s="573"/>
    </row>
    <row r="54233" spans="4:5" ht="15" customHeight="1">
      <c r="D54233" s="76"/>
      <c r="E54233" s="573"/>
    </row>
    <row r="54234" spans="4:5" ht="15" customHeight="1">
      <c r="D54234" s="76"/>
      <c r="E54234" s="573"/>
    </row>
    <row r="54235" spans="4:5" ht="15" customHeight="1">
      <c r="D54235" s="76"/>
      <c r="E54235" s="573"/>
    </row>
    <row r="54236" spans="4:5" ht="15" customHeight="1">
      <c r="D54236" s="76"/>
      <c r="E54236" s="573"/>
    </row>
    <row r="54237" spans="4:5" ht="15" customHeight="1">
      <c r="D54237" s="76"/>
      <c r="E54237" s="573"/>
    </row>
    <row r="54238" spans="4:5" ht="15" customHeight="1">
      <c r="D54238" s="76"/>
      <c r="E54238" s="573"/>
    </row>
    <row r="54239" spans="4:5" ht="15" customHeight="1">
      <c r="D54239" s="76"/>
      <c r="E54239" s="573"/>
    </row>
    <row r="54240" spans="4:5" ht="15" customHeight="1">
      <c r="D54240" s="76"/>
      <c r="E54240" s="573"/>
    </row>
    <row r="54241" spans="4:5" ht="15" customHeight="1">
      <c r="D54241" s="76"/>
      <c r="E54241" s="573"/>
    </row>
    <row r="54242" spans="4:5" ht="15" customHeight="1">
      <c r="D54242" s="76"/>
      <c r="E54242" s="573"/>
    </row>
    <row r="54243" spans="4:5" ht="15" customHeight="1">
      <c r="D54243" s="76"/>
      <c r="E54243" s="573"/>
    </row>
    <row r="54244" spans="4:5" ht="15" customHeight="1">
      <c r="D54244" s="76"/>
      <c r="E54244" s="573"/>
    </row>
    <row r="54245" spans="4:5" ht="15" customHeight="1">
      <c r="D54245" s="76"/>
      <c r="E54245" s="573"/>
    </row>
    <row r="54246" spans="4:5" ht="15" customHeight="1">
      <c r="D54246" s="76"/>
      <c r="E54246" s="573"/>
    </row>
    <row r="54247" spans="4:5" ht="15" customHeight="1">
      <c r="D54247" s="76"/>
      <c r="E54247" s="573"/>
    </row>
    <row r="54248" spans="4:5" ht="15" customHeight="1">
      <c r="D54248" s="76"/>
      <c r="E54248" s="573"/>
    </row>
    <row r="54249" spans="4:5" ht="15" customHeight="1">
      <c r="D54249" s="76"/>
      <c r="E54249" s="573"/>
    </row>
    <row r="54250" spans="4:5" ht="15" customHeight="1">
      <c r="D54250" s="76"/>
      <c r="E54250" s="573"/>
    </row>
    <row r="54251" spans="4:5" ht="15" customHeight="1">
      <c r="D54251" s="76"/>
      <c r="E54251" s="573"/>
    </row>
    <row r="54252" spans="4:5" ht="15" customHeight="1">
      <c r="D54252" s="76"/>
      <c r="E54252" s="573"/>
    </row>
    <row r="54253" spans="4:5" ht="15" customHeight="1">
      <c r="D54253" s="76"/>
      <c r="E54253" s="573"/>
    </row>
    <row r="54254" spans="4:5" ht="15" customHeight="1">
      <c r="D54254" s="76"/>
      <c r="E54254" s="573"/>
    </row>
    <row r="54255" spans="4:5" ht="15" customHeight="1">
      <c r="D54255" s="76"/>
      <c r="E54255" s="573"/>
    </row>
    <row r="54256" spans="4:5" ht="15" customHeight="1">
      <c r="D54256" s="76"/>
      <c r="E54256" s="573"/>
    </row>
    <row r="54257" spans="4:5" ht="15" customHeight="1">
      <c r="D54257" s="76"/>
      <c r="E54257" s="573"/>
    </row>
    <row r="54258" spans="4:5" ht="15" customHeight="1">
      <c r="D54258" s="76"/>
      <c r="E54258" s="573"/>
    </row>
    <row r="54259" spans="4:5" ht="15" customHeight="1">
      <c r="D54259" s="76"/>
      <c r="E54259" s="573"/>
    </row>
    <row r="54260" spans="4:5" ht="15" customHeight="1">
      <c r="D54260" s="76"/>
      <c r="E54260" s="573"/>
    </row>
    <row r="54261" spans="4:5" ht="15" customHeight="1">
      <c r="D54261" s="76"/>
      <c r="E54261" s="573"/>
    </row>
    <row r="54262" spans="4:5" ht="15" customHeight="1">
      <c r="D54262" s="76"/>
      <c r="E54262" s="573"/>
    </row>
    <row r="54263" spans="4:5" ht="15" customHeight="1">
      <c r="D54263" s="76"/>
      <c r="E54263" s="573"/>
    </row>
    <row r="54264" spans="4:5" ht="15" customHeight="1">
      <c r="D54264" s="76"/>
      <c r="E54264" s="573"/>
    </row>
    <row r="54265" spans="4:5" ht="15" customHeight="1">
      <c r="D54265" s="76"/>
      <c r="E54265" s="573"/>
    </row>
    <row r="54266" spans="4:5" ht="15" customHeight="1">
      <c r="D54266" s="76"/>
      <c r="E54266" s="573"/>
    </row>
    <row r="54267" spans="4:5" ht="15" customHeight="1">
      <c r="D54267" s="76"/>
      <c r="E54267" s="573"/>
    </row>
    <row r="54268" spans="4:5" ht="15" customHeight="1">
      <c r="D54268" s="76"/>
      <c r="E54268" s="573"/>
    </row>
    <row r="54269" spans="4:5" ht="15" customHeight="1">
      <c r="D54269" s="76"/>
      <c r="E54269" s="573"/>
    </row>
    <row r="54270" spans="4:5" ht="15" customHeight="1">
      <c r="D54270" s="76"/>
      <c r="E54270" s="573"/>
    </row>
    <row r="54271" spans="4:5" ht="15" customHeight="1">
      <c r="D54271" s="76"/>
      <c r="E54271" s="573"/>
    </row>
    <row r="54272" spans="4:5" ht="15" customHeight="1">
      <c r="D54272" s="76"/>
      <c r="E54272" s="573"/>
    </row>
    <row r="54273" spans="4:5" ht="15" customHeight="1">
      <c r="D54273" s="76"/>
      <c r="E54273" s="573"/>
    </row>
    <row r="54274" spans="4:5" ht="15" customHeight="1">
      <c r="D54274" s="76"/>
      <c r="E54274" s="573"/>
    </row>
    <row r="54275" spans="4:5" ht="15" customHeight="1">
      <c r="D54275" s="76"/>
      <c r="E54275" s="573"/>
    </row>
    <row r="54276" spans="4:5" ht="15" customHeight="1">
      <c r="D54276" s="76"/>
      <c r="E54276" s="573"/>
    </row>
    <row r="54277" spans="4:5" ht="15" customHeight="1">
      <c r="D54277" s="76"/>
      <c r="E54277" s="573"/>
    </row>
    <row r="54278" spans="4:5" ht="15" customHeight="1">
      <c r="D54278" s="76"/>
      <c r="E54278" s="573"/>
    </row>
    <row r="54279" spans="4:5" ht="15" customHeight="1">
      <c r="D54279" s="76"/>
      <c r="E54279" s="573"/>
    </row>
    <row r="54280" spans="4:5" ht="15" customHeight="1">
      <c r="D54280" s="76"/>
      <c r="E54280" s="573"/>
    </row>
    <row r="54281" spans="4:5" ht="15" customHeight="1">
      <c r="D54281" s="76"/>
      <c r="E54281" s="573"/>
    </row>
    <row r="54282" spans="4:5" ht="15" customHeight="1">
      <c r="D54282" s="76"/>
      <c r="E54282" s="573"/>
    </row>
    <row r="54283" spans="4:5" ht="15" customHeight="1">
      <c r="D54283" s="76"/>
      <c r="E54283" s="573"/>
    </row>
    <row r="54284" spans="4:5" ht="15" customHeight="1">
      <c r="D54284" s="76"/>
      <c r="E54284" s="573"/>
    </row>
    <row r="54285" spans="4:5" ht="15" customHeight="1">
      <c r="D54285" s="76"/>
      <c r="E54285" s="573"/>
    </row>
    <row r="54286" spans="4:5" ht="15" customHeight="1">
      <c r="D54286" s="76"/>
      <c r="E54286" s="573"/>
    </row>
    <row r="54287" spans="4:5" ht="15" customHeight="1">
      <c r="D54287" s="76"/>
      <c r="E54287" s="573"/>
    </row>
    <row r="54288" spans="4:5" ht="15" customHeight="1">
      <c r="D54288" s="76"/>
      <c r="E54288" s="573"/>
    </row>
    <row r="54289" spans="4:5" ht="15" customHeight="1">
      <c r="D54289" s="76"/>
      <c r="E54289" s="573"/>
    </row>
    <row r="54290" spans="4:5" ht="15" customHeight="1">
      <c r="D54290" s="76"/>
      <c r="E54290" s="573"/>
    </row>
    <row r="54291" spans="4:5" ht="15" customHeight="1">
      <c r="D54291" s="76"/>
      <c r="E54291" s="573"/>
    </row>
    <row r="54292" spans="4:5" ht="15" customHeight="1">
      <c r="D54292" s="76"/>
      <c r="E54292" s="573"/>
    </row>
    <row r="54293" spans="4:5" ht="15" customHeight="1">
      <c r="D54293" s="76"/>
      <c r="E54293" s="573"/>
    </row>
    <row r="54294" spans="4:5" ht="15" customHeight="1">
      <c r="D54294" s="76"/>
      <c r="E54294" s="573"/>
    </row>
    <row r="54295" spans="4:5" ht="15" customHeight="1">
      <c r="D54295" s="76"/>
      <c r="E54295" s="573"/>
    </row>
    <row r="54296" spans="4:5" ht="15" customHeight="1">
      <c r="D54296" s="76"/>
      <c r="E54296" s="573"/>
    </row>
    <row r="54297" spans="4:5" ht="15" customHeight="1">
      <c r="D54297" s="76"/>
      <c r="E54297" s="573"/>
    </row>
    <row r="54298" spans="4:5" ht="15" customHeight="1">
      <c r="D54298" s="76"/>
      <c r="E54298" s="573"/>
    </row>
    <row r="54299" spans="4:5" ht="15" customHeight="1">
      <c r="D54299" s="76"/>
      <c r="E54299" s="573"/>
    </row>
    <row r="54300" spans="4:5" ht="15" customHeight="1">
      <c r="D54300" s="76"/>
      <c r="E54300" s="573"/>
    </row>
    <row r="54301" spans="4:5" ht="15" customHeight="1">
      <c r="D54301" s="76"/>
      <c r="E54301" s="573"/>
    </row>
    <row r="54302" spans="4:5" ht="15" customHeight="1">
      <c r="D54302" s="76"/>
      <c r="E54302" s="573"/>
    </row>
    <row r="54303" spans="4:5" ht="15" customHeight="1">
      <c r="D54303" s="76"/>
      <c r="E54303" s="573"/>
    </row>
    <row r="54304" spans="4:5" ht="15" customHeight="1">
      <c r="D54304" s="76"/>
      <c r="E54304" s="573"/>
    </row>
    <row r="54305" spans="4:5" ht="15" customHeight="1">
      <c r="D54305" s="76"/>
      <c r="E54305" s="573"/>
    </row>
    <row r="54306" spans="4:5" ht="15" customHeight="1">
      <c r="D54306" s="76"/>
      <c r="E54306" s="573"/>
    </row>
    <row r="54307" spans="4:5" ht="15" customHeight="1">
      <c r="D54307" s="76"/>
      <c r="E54307" s="573"/>
    </row>
    <row r="54308" spans="4:5" ht="15" customHeight="1">
      <c r="D54308" s="76"/>
      <c r="E54308" s="573"/>
    </row>
    <row r="54309" spans="4:5" ht="15" customHeight="1">
      <c r="D54309" s="76"/>
      <c r="E54309" s="573"/>
    </row>
    <row r="54310" spans="4:5" ht="15" customHeight="1">
      <c r="D54310" s="76"/>
      <c r="E54310" s="573"/>
    </row>
    <row r="54311" spans="4:5" ht="15" customHeight="1">
      <c r="D54311" s="76"/>
      <c r="E54311" s="573"/>
    </row>
    <row r="54312" spans="4:5" ht="15" customHeight="1">
      <c r="D54312" s="76"/>
      <c r="E54312" s="573"/>
    </row>
    <row r="54313" spans="4:5" ht="15" customHeight="1">
      <c r="D54313" s="76"/>
      <c r="E54313" s="573"/>
    </row>
    <row r="54314" spans="4:5" ht="15" customHeight="1">
      <c r="D54314" s="76"/>
      <c r="E54314" s="573"/>
    </row>
    <row r="54315" spans="4:5" ht="15" customHeight="1">
      <c r="D54315" s="76"/>
      <c r="E54315" s="573"/>
    </row>
    <row r="54316" spans="4:5" ht="15" customHeight="1">
      <c r="D54316" s="76"/>
      <c r="E54316" s="573"/>
    </row>
    <row r="54317" spans="4:5" ht="15" customHeight="1">
      <c r="D54317" s="76"/>
      <c r="E54317" s="573"/>
    </row>
    <row r="54318" spans="4:5" ht="15" customHeight="1">
      <c r="D54318" s="76"/>
      <c r="E54318" s="573"/>
    </row>
    <row r="54319" spans="4:5" ht="15" customHeight="1">
      <c r="D54319" s="76"/>
      <c r="E54319" s="573"/>
    </row>
    <row r="54320" spans="4:5" ht="15" customHeight="1">
      <c r="D54320" s="76"/>
      <c r="E54320" s="573"/>
    </row>
    <row r="54321" spans="4:5" ht="15" customHeight="1">
      <c r="D54321" s="76"/>
      <c r="E54321" s="573"/>
    </row>
    <row r="54322" spans="4:5" ht="15" customHeight="1">
      <c r="D54322" s="76"/>
      <c r="E54322" s="573"/>
    </row>
    <row r="54323" spans="4:5" ht="15" customHeight="1">
      <c r="D54323" s="76"/>
      <c r="E54323" s="573"/>
    </row>
    <row r="54324" spans="4:5" ht="15" customHeight="1">
      <c r="D54324" s="76"/>
      <c r="E54324" s="573"/>
    </row>
    <row r="54325" spans="4:5" ht="15" customHeight="1">
      <c r="D54325" s="76"/>
      <c r="E54325" s="573"/>
    </row>
    <row r="54326" spans="4:5" ht="15" customHeight="1">
      <c r="D54326" s="76"/>
      <c r="E54326" s="573"/>
    </row>
    <row r="54327" spans="4:5" ht="15" customHeight="1">
      <c r="D54327" s="76"/>
      <c r="E54327" s="573"/>
    </row>
    <row r="54328" spans="4:5" ht="15" customHeight="1">
      <c r="D54328" s="76"/>
      <c r="E54328" s="573"/>
    </row>
    <row r="54329" spans="4:5" ht="15" customHeight="1">
      <c r="D54329" s="76"/>
      <c r="E54329" s="573"/>
    </row>
    <row r="54330" spans="4:5" ht="15" customHeight="1">
      <c r="D54330" s="76"/>
      <c r="E54330" s="573"/>
    </row>
    <row r="54331" spans="4:5" ht="15" customHeight="1">
      <c r="D54331" s="76"/>
      <c r="E54331" s="573"/>
    </row>
    <row r="54332" spans="4:5" ht="15" customHeight="1">
      <c r="D54332" s="76"/>
      <c r="E54332" s="573"/>
    </row>
    <row r="54333" spans="4:5" ht="15" customHeight="1">
      <c r="D54333" s="76"/>
      <c r="E54333" s="573"/>
    </row>
    <row r="54334" spans="4:5" ht="15" customHeight="1">
      <c r="D54334" s="76"/>
      <c r="E54334" s="573"/>
    </row>
    <row r="54335" spans="4:5" ht="15" customHeight="1">
      <c r="D54335" s="76"/>
      <c r="E54335" s="573"/>
    </row>
    <row r="54336" spans="4:5" ht="15" customHeight="1">
      <c r="D54336" s="76"/>
      <c r="E54336" s="573"/>
    </row>
    <row r="54337" spans="4:5" ht="15" customHeight="1">
      <c r="D54337" s="76"/>
      <c r="E54337" s="573"/>
    </row>
    <row r="54338" spans="4:5" ht="15" customHeight="1">
      <c r="D54338" s="76"/>
      <c r="E54338" s="573"/>
    </row>
    <row r="54339" spans="4:5" ht="15" customHeight="1">
      <c r="D54339" s="76"/>
      <c r="E54339" s="573"/>
    </row>
    <row r="54340" spans="4:5" ht="15" customHeight="1">
      <c r="D54340" s="76"/>
      <c r="E54340" s="573"/>
    </row>
    <row r="54341" spans="4:5" ht="15" customHeight="1">
      <c r="D54341" s="76"/>
      <c r="E54341" s="573"/>
    </row>
    <row r="54342" spans="4:5" ht="15" customHeight="1">
      <c r="D54342" s="76"/>
      <c r="E54342" s="573"/>
    </row>
    <row r="54343" spans="4:5" ht="15" customHeight="1">
      <c r="D54343" s="76"/>
      <c r="E54343" s="573"/>
    </row>
    <row r="54344" spans="4:5" ht="15" customHeight="1">
      <c r="D54344" s="76"/>
      <c r="E54344" s="573"/>
    </row>
    <row r="54345" spans="4:5" ht="15" customHeight="1">
      <c r="D54345" s="76"/>
      <c r="E54345" s="573"/>
    </row>
    <row r="54346" spans="4:5" ht="15" customHeight="1">
      <c r="D54346" s="76"/>
      <c r="E54346" s="573"/>
    </row>
    <row r="54347" spans="4:5" ht="15" customHeight="1">
      <c r="D54347" s="76"/>
      <c r="E54347" s="573"/>
    </row>
    <row r="54348" spans="4:5" ht="15" customHeight="1">
      <c r="D54348" s="76"/>
      <c r="E54348" s="573"/>
    </row>
    <row r="54349" spans="4:5" ht="15" customHeight="1">
      <c r="D54349" s="76"/>
      <c r="E54349" s="573"/>
    </row>
    <row r="54350" spans="4:5" ht="15" customHeight="1">
      <c r="D54350" s="76"/>
      <c r="E54350" s="573"/>
    </row>
    <row r="54351" spans="4:5" ht="15" customHeight="1">
      <c r="D54351" s="76"/>
      <c r="E54351" s="573"/>
    </row>
    <row r="54352" spans="4:5" ht="15" customHeight="1">
      <c r="D54352" s="76"/>
      <c r="E54352" s="573"/>
    </row>
    <row r="54353" spans="4:5" ht="15" customHeight="1">
      <c r="D54353" s="76"/>
      <c r="E54353" s="573"/>
    </row>
    <row r="54354" spans="4:5" ht="15" customHeight="1">
      <c r="D54354" s="76"/>
      <c r="E54354" s="573"/>
    </row>
    <row r="54355" spans="4:5" ht="15" customHeight="1">
      <c r="D54355" s="76"/>
      <c r="E54355" s="573"/>
    </row>
    <row r="54356" spans="4:5" ht="15" customHeight="1">
      <c r="D54356" s="76"/>
      <c r="E54356" s="573"/>
    </row>
    <row r="54357" spans="4:5" ht="15" customHeight="1">
      <c r="D54357" s="76"/>
      <c r="E54357" s="573"/>
    </row>
    <row r="54358" spans="4:5" ht="15" customHeight="1">
      <c r="D54358" s="76"/>
      <c r="E54358" s="573"/>
    </row>
    <row r="54359" spans="4:5" ht="15" customHeight="1">
      <c r="D54359" s="76"/>
      <c r="E54359" s="573"/>
    </row>
    <row r="54360" spans="4:5" ht="15" customHeight="1">
      <c r="D54360" s="76"/>
      <c r="E54360" s="573"/>
    </row>
    <row r="54361" spans="4:5" ht="15" customHeight="1">
      <c r="D54361" s="76"/>
      <c r="E54361" s="573"/>
    </row>
    <row r="54362" spans="4:5" ht="15" customHeight="1">
      <c r="D54362" s="76"/>
      <c r="E54362" s="573"/>
    </row>
    <row r="54363" spans="4:5" ht="15" customHeight="1">
      <c r="D54363" s="76"/>
      <c r="E54363" s="573"/>
    </row>
    <row r="54364" spans="4:5" ht="15" customHeight="1">
      <c r="D54364" s="76"/>
      <c r="E54364" s="573"/>
    </row>
    <row r="54365" spans="4:5" ht="15" customHeight="1">
      <c r="D54365" s="76"/>
      <c r="E54365" s="573"/>
    </row>
    <row r="54366" spans="4:5" ht="15" customHeight="1">
      <c r="D54366" s="76"/>
      <c r="E54366" s="573"/>
    </row>
    <row r="54367" spans="4:5" ht="15" customHeight="1">
      <c r="D54367" s="76"/>
      <c r="E54367" s="573"/>
    </row>
    <row r="54368" spans="4:5" ht="15" customHeight="1">
      <c r="D54368" s="76"/>
      <c r="E54368" s="573"/>
    </row>
    <row r="54369" spans="4:5" ht="15" customHeight="1">
      <c r="D54369" s="76"/>
      <c r="E54369" s="573"/>
    </row>
    <row r="54370" spans="4:5" ht="15" customHeight="1">
      <c r="D54370" s="76"/>
      <c r="E54370" s="573"/>
    </row>
    <row r="54371" spans="4:5" ht="15" customHeight="1">
      <c r="D54371" s="76"/>
      <c r="E54371" s="573"/>
    </row>
    <row r="54372" spans="4:5" ht="15" customHeight="1">
      <c r="D54372" s="76"/>
      <c r="E54372" s="573"/>
    </row>
    <row r="54373" spans="4:5" ht="15" customHeight="1">
      <c r="D54373" s="76"/>
      <c r="E54373" s="573"/>
    </row>
    <row r="54374" spans="4:5" ht="15" customHeight="1">
      <c r="D54374" s="76"/>
      <c r="E54374" s="573"/>
    </row>
    <row r="54375" spans="4:5" ht="15" customHeight="1">
      <c r="D54375" s="76"/>
      <c r="E54375" s="573"/>
    </row>
    <row r="54376" spans="4:5" ht="15" customHeight="1">
      <c r="D54376" s="76"/>
      <c r="E54376" s="573"/>
    </row>
    <row r="54377" spans="4:5" ht="15" customHeight="1">
      <c r="D54377" s="76"/>
      <c r="E54377" s="573"/>
    </row>
    <row r="54378" spans="4:5" ht="15" customHeight="1">
      <c r="D54378" s="76"/>
      <c r="E54378" s="573"/>
    </row>
    <row r="54379" spans="4:5" ht="15" customHeight="1">
      <c r="D54379" s="76"/>
      <c r="E54379" s="573"/>
    </row>
    <row r="54380" spans="4:5" ht="15" customHeight="1">
      <c r="D54380" s="76"/>
      <c r="E54380" s="573"/>
    </row>
    <row r="54381" spans="4:5" ht="15" customHeight="1">
      <c r="D54381" s="76"/>
      <c r="E54381" s="573"/>
    </row>
    <row r="54382" spans="4:5" ht="15" customHeight="1">
      <c r="D54382" s="76"/>
      <c r="E54382" s="573"/>
    </row>
    <row r="54383" spans="4:5" ht="15" customHeight="1">
      <c r="D54383" s="76"/>
      <c r="E54383" s="573"/>
    </row>
    <row r="54384" spans="4:5" ht="15" customHeight="1">
      <c r="D54384" s="76"/>
      <c r="E54384" s="573"/>
    </row>
    <row r="54385" spans="4:5" ht="15" customHeight="1">
      <c r="D54385" s="76"/>
      <c r="E54385" s="573"/>
    </row>
    <row r="54386" spans="4:5" ht="15" customHeight="1">
      <c r="D54386" s="76"/>
      <c r="E54386" s="573"/>
    </row>
    <row r="54387" spans="4:5" ht="15" customHeight="1">
      <c r="D54387" s="76"/>
      <c r="E54387" s="573"/>
    </row>
    <row r="54388" spans="4:5" ht="15" customHeight="1">
      <c r="D54388" s="76"/>
      <c r="E54388" s="573"/>
    </row>
    <row r="54389" spans="4:5" ht="15" customHeight="1">
      <c r="D54389" s="76"/>
      <c r="E54389" s="573"/>
    </row>
    <row r="54390" spans="4:5" ht="15" customHeight="1">
      <c r="D54390" s="76"/>
      <c r="E54390" s="573"/>
    </row>
    <row r="54391" spans="4:5" ht="15" customHeight="1">
      <c r="D54391" s="76"/>
      <c r="E54391" s="573"/>
    </row>
    <row r="54392" spans="4:5" ht="15" customHeight="1">
      <c r="D54392" s="76"/>
      <c r="E54392" s="573"/>
    </row>
    <row r="54393" spans="4:5" ht="15" customHeight="1">
      <c r="D54393" s="76"/>
      <c r="E54393" s="573"/>
    </row>
    <row r="54394" spans="4:5" ht="15" customHeight="1">
      <c r="D54394" s="76"/>
      <c r="E54394" s="573"/>
    </row>
    <row r="54395" spans="4:5" ht="15" customHeight="1">
      <c r="D54395" s="76"/>
      <c r="E54395" s="573"/>
    </row>
    <row r="54396" spans="4:5" ht="15" customHeight="1">
      <c r="D54396" s="76"/>
      <c r="E54396" s="573"/>
    </row>
    <row r="54397" spans="4:5" ht="15" customHeight="1">
      <c r="D54397" s="76"/>
      <c r="E54397" s="573"/>
    </row>
    <row r="54398" spans="4:5" ht="15" customHeight="1">
      <c r="D54398" s="76"/>
      <c r="E54398" s="573"/>
    </row>
    <row r="54399" spans="4:5" ht="15" customHeight="1">
      <c r="D54399" s="76"/>
      <c r="E54399" s="573"/>
    </row>
    <row r="54400" spans="4:5" ht="15" customHeight="1">
      <c r="D54400" s="76"/>
      <c r="E54400" s="573"/>
    </row>
    <row r="54401" spans="4:5" ht="15" customHeight="1">
      <c r="D54401" s="76"/>
      <c r="E54401" s="573"/>
    </row>
    <row r="54402" spans="4:5" ht="15" customHeight="1">
      <c r="D54402" s="76"/>
      <c r="E54402" s="573"/>
    </row>
    <row r="54403" spans="4:5" ht="15" customHeight="1">
      <c r="D54403" s="76"/>
      <c r="E54403" s="573"/>
    </row>
    <row r="54404" spans="4:5" ht="15" customHeight="1">
      <c r="D54404" s="76"/>
      <c r="E54404" s="573"/>
    </row>
    <row r="54405" spans="4:5" ht="15" customHeight="1">
      <c r="D54405" s="76"/>
      <c r="E54405" s="573"/>
    </row>
    <row r="54406" spans="4:5" ht="15" customHeight="1">
      <c r="D54406" s="76"/>
      <c r="E54406" s="573"/>
    </row>
    <row r="54407" spans="4:5" ht="15" customHeight="1">
      <c r="D54407" s="76"/>
      <c r="E54407" s="573"/>
    </row>
    <row r="54408" spans="4:5" ht="15" customHeight="1">
      <c r="D54408" s="76"/>
      <c r="E54408" s="573"/>
    </row>
    <row r="54409" spans="4:5" ht="15" customHeight="1">
      <c r="D54409" s="76"/>
      <c r="E54409" s="573"/>
    </row>
    <row r="54410" spans="4:5" ht="15" customHeight="1">
      <c r="D54410" s="76"/>
      <c r="E54410" s="573"/>
    </row>
    <row r="54411" spans="4:5" ht="15" customHeight="1">
      <c r="D54411" s="76"/>
      <c r="E54411" s="573"/>
    </row>
    <row r="54412" spans="4:5" ht="15" customHeight="1">
      <c r="D54412" s="76"/>
      <c r="E54412" s="573"/>
    </row>
    <row r="54413" spans="4:5" ht="15" customHeight="1">
      <c r="D54413" s="76"/>
      <c r="E54413" s="573"/>
    </row>
    <row r="54414" spans="4:5" ht="15" customHeight="1">
      <c r="D54414" s="76"/>
      <c r="E54414" s="573"/>
    </row>
    <row r="54415" spans="4:5" ht="15" customHeight="1">
      <c r="D54415" s="76"/>
      <c r="E54415" s="573"/>
    </row>
    <row r="54416" spans="4:5" ht="15" customHeight="1">
      <c r="D54416" s="76"/>
      <c r="E54416" s="573"/>
    </row>
    <row r="54417" spans="4:5" ht="15" customHeight="1">
      <c r="D54417" s="76"/>
      <c r="E54417" s="573"/>
    </row>
    <row r="54418" spans="4:5" ht="15" customHeight="1">
      <c r="D54418" s="76"/>
      <c r="E54418" s="573"/>
    </row>
    <row r="54419" spans="4:5" ht="15" customHeight="1">
      <c r="D54419" s="76"/>
      <c r="E54419" s="573"/>
    </row>
    <row r="54420" spans="4:5" ht="15" customHeight="1">
      <c r="D54420" s="76"/>
      <c r="E54420" s="573"/>
    </row>
    <row r="54421" spans="4:5" ht="15" customHeight="1">
      <c r="D54421" s="76"/>
      <c r="E54421" s="573"/>
    </row>
    <row r="54422" spans="4:5" ht="15" customHeight="1">
      <c r="D54422" s="76"/>
      <c r="E54422" s="573"/>
    </row>
    <row r="54423" spans="4:5" ht="15" customHeight="1">
      <c r="D54423" s="76"/>
      <c r="E54423" s="573"/>
    </row>
    <row r="54424" spans="4:5" ht="15" customHeight="1">
      <c r="D54424" s="76"/>
      <c r="E54424" s="573"/>
    </row>
    <row r="54425" spans="4:5" ht="15" customHeight="1">
      <c r="D54425" s="76"/>
      <c r="E54425" s="573"/>
    </row>
    <row r="54426" spans="4:5" ht="15" customHeight="1">
      <c r="D54426" s="76"/>
      <c r="E54426" s="573"/>
    </row>
    <row r="54427" spans="4:5" ht="15" customHeight="1">
      <c r="D54427" s="76"/>
      <c r="E54427" s="573"/>
    </row>
    <row r="54428" spans="4:5" ht="15" customHeight="1">
      <c r="D54428" s="76"/>
      <c r="E54428" s="573"/>
    </row>
    <row r="54429" spans="4:5" ht="15" customHeight="1">
      <c r="D54429" s="76"/>
      <c r="E54429" s="573"/>
    </row>
    <row r="54430" spans="4:5" ht="15" customHeight="1">
      <c r="D54430" s="76"/>
      <c r="E54430" s="573"/>
    </row>
    <row r="54431" spans="4:5" ht="15" customHeight="1">
      <c r="D54431" s="76"/>
      <c r="E54431" s="573"/>
    </row>
    <row r="54432" spans="4:5" ht="15" customHeight="1">
      <c r="D54432" s="76"/>
      <c r="E54432" s="573"/>
    </row>
    <row r="54433" spans="4:5" ht="15" customHeight="1">
      <c r="D54433" s="76"/>
      <c r="E54433" s="573"/>
    </row>
    <row r="54434" spans="4:5" ht="15" customHeight="1">
      <c r="D54434" s="76"/>
      <c r="E54434" s="573"/>
    </row>
    <row r="54435" spans="4:5" ht="15" customHeight="1">
      <c r="D54435" s="76"/>
      <c r="E54435" s="573"/>
    </row>
    <row r="54436" spans="4:5" ht="15" customHeight="1">
      <c r="D54436" s="76"/>
      <c r="E54436" s="573"/>
    </row>
    <row r="54437" spans="4:5" ht="15" customHeight="1">
      <c r="D54437" s="76"/>
      <c r="E54437" s="573"/>
    </row>
    <row r="54438" spans="4:5" ht="15" customHeight="1">
      <c r="D54438" s="76"/>
      <c r="E54438" s="573"/>
    </row>
    <row r="54439" spans="4:5" ht="15" customHeight="1">
      <c r="D54439" s="76"/>
      <c r="E54439" s="573"/>
    </row>
    <row r="54440" spans="4:5" ht="15" customHeight="1">
      <c r="D54440" s="76"/>
      <c r="E54440" s="573"/>
    </row>
    <row r="54441" spans="4:5" ht="15" customHeight="1">
      <c r="D54441" s="76"/>
      <c r="E54441" s="573"/>
    </row>
    <row r="54442" spans="4:5" ht="15" customHeight="1">
      <c r="D54442" s="76"/>
      <c r="E54442" s="573"/>
    </row>
    <row r="54443" spans="4:5" ht="15" customHeight="1">
      <c r="D54443" s="76"/>
      <c r="E54443" s="573"/>
    </row>
    <row r="54444" spans="4:5" ht="15" customHeight="1">
      <c r="D54444" s="76"/>
      <c r="E54444" s="573"/>
    </row>
    <row r="54445" spans="4:5" ht="15" customHeight="1">
      <c r="D54445" s="76"/>
      <c r="E54445" s="573"/>
    </row>
    <row r="54446" spans="4:5" ht="15" customHeight="1">
      <c r="D54446" s="76"/>
      <c r="E54446" s="573"/>
    </row>
    <row r="54447" spans="4:5" ht="15" customHeight="1">
      <c r="D54447" s="76"/>
      <c r="E54447" s="573"/>
    </row>
    <row r="54448" spans="4:5" ht="15" customHeight="1">
      <c r="D54448" s="76"/>
      <c r="E54448" s="573"/>
    </row>
    <row r="54449" spans="4:5" ht="15" customHeight="1">
      <c r="D54449" s="76"/>
      <c r="E54449" s="573"/>
    </row>
    <row r="54450" spans="4:5" ht="15" customHeight="1">
      <c r="D54450" s="76"/>
      <c r="E54450" s="573"/>
    </row>
    <row r="54451" spans="4:5" ht="15" customHeight="1">
      <c r="D54451" s="76"/>
      <c r="E54451" s="573"/>
    </row>
    <row r="54452" spans="4:5" ht="15" customHeight="1">
      <c r="D54452" s="76"/>
      <c r="E54452" s="573"/>
    </row>
    <row r="54453" spans="4:5" ht="15" customHeight="1">
      <c r="D54453" s="76"/>
      <c r="E54453" s="573"/>
    </row>
    <row r="54454" spans="4:5" ht="15" customHeight="1">
      <c r="D54454" s="76"/>
      <c r="E54454" s="573"/>
    </row>
    <row r="54455" spans="4:5" ht="15" customHeight="1">
      <c r="D54455" s="76"/>
      <c r="E54455" s="573"/>
    </row>
    <row r="54456" spans="4:5" ht="15" customHeight="1">
      <c r="D54456" s="76"/>
      <c r="E54456" s="573"/>
    </row>
    <row r="54457" spans="4:5" ht="15" customHeight="1">
      <c r="D54457" s="76"/>
      <c r="E54457" s="573"/>
    </row>
    <row r="54458" spans="4:5" ht="15" customHeight="1">
      <c r="D54458" s="76"/>
      <c r="E54458" s="573"/>
    </row>
    <row r="54459" spans="4:5" ht="15" customHeight="1">
      <c r="D54459" s="76"/>
      <c r="E54459" s="573"/>
    </row>
    <row r="54460" spans="4:5" ht="15" customHeight="1">
      <c r="D54460" s="76"/>
      <c r="E54460" s="573"/>
    </row>
    <row r="54461" spans="4:5" ht="15" customHeight="1">
      <c r="D54461" s="76"/>
      <c r="E54461" s="573"/>
    </row>
    <row r="54462" spans="4:5" ht="15" customHeight="1">
      <c r="D54462" s="76"/>
      <c r="E54462" s="573"/>
    </row>
    <row r="54463" spans="4:5" ht="15" customHeight="1">
      <c r="D54463" s="76"/>
      <c r="E54463" s="573"/>
    </row>
    <row r="54464" spans="4:5" ht="15" customHeight="1">
      <c r="D54464" s="76"/>
      <c r="E54464" s="573"/>
    </row>
    <row r="54465" spans="4:5" ht="15" customHeight="1">
      <c r="D54465" s="76"/>
      <c r="E54465" s="573"/>
    </row>
    <row r="54466" spans="4:5" ht="15" customHeight="1">
      <c r="D54466" s="76"/>
      <c r="E54466" s="573"/>
    </row>
    <row r="54467" spans="4:5" ht="15" customHeight="1">
      <c r="D54467" s="76"/>
      <c r="E54467" s="573"/>
    </row>
    <row r="54468" spans="4:5" ht="15" customHeight="1">
      <c r="D54468" s="76"/>
      <c r="E54468" s="573"/>
    </row>
    <row r="54469" spans="4:5" ht="15" customHeight="1">
      <c r="D54469" s="76"/>
      <c r="E54469" s="573"/>
    </row>
    <row r="54470" spans="4:5" ht="15" customHeight="1">
      <c r="D54470" s="76"/>
      <c r="E54470" s="573"/>
    </row>
    <row r="54471" spans="4:5" ht="15" customHeight="1">
      <c r="D54471" s="76"/>
      <c r="E54471" s="573"/>
    </row>
    <row r="54472" spans="4:5" ht="15" customHeight="1">
      <c r="D54472" s="76"/>
      <c r="E54472" s="573"/>
    </row>
    <row r="54473" spans="4:5" ht="15" customHeight="1">
      <c r="D54473" s="76"/>
      <c r="E54473" s="573"/>
    </row>
    <row r="54474" spans="4:5" ht="15" customHeight="1">
      <c r="D54474" s="76"/>
      <c r="E54474" s="573"/>
    </row>
    <row r="54475" spans="4:5" ht="15" customHeight="1">
      <c r="D54475" s="76"/>
      <c r="E54475" s="573"/>
    </row>
    <row r="54476" spans="4:5" ht="15" customHeight="1">
      <c r="D54476" s="76"/>
      <c r="E54476" s="573"/>
    </row>
    <row r="54477" spans="4:5" ht="15" customHeight="1">
      <c r="D54477" s="76"/>
      <c r="E54477" s="573"/>
    </row>
    <row r="54478" spans="4:5" ht="15" customHeight="1">
      <c r="D54478" s="76"/>
      <c r="E54478" s="573"/>
    </row>
    <row r="54479" spans="4:5" ht="15" customHeight="1">
      <c r="D54479" s="76"/>
      <c r="E54479" s="573"/>
    </row>
    <row r="54480" spans="4:5" ht="15" customHeight="1">
      <c r="D54480" s="76"/>
      <c r="E54480" s="573"/>
    </row>
    <row r="54481" spans="4:5" ht="15" customHeight="1">
      <c r="D54481" s="76"/>
      <c r="E54481" s="573"/>
    </row>
    <row r="54482" spans="4:5" ht="15" customHeight="1">
      <c r="D54482" s="76"/>
      <c r="E54482" s="573"/>
    </row>
    <row r="54483" spans="4:5" ht="15" customHeight="1">
      <c r="D54483" s="76"/>
      <c r="E54483" s="573"/>
    </row>
    <row r="54484" spans="4:5" ht="15" customHeight="1">
      <c r="D54484" s="76"/>
      <c r="E54484" s="573"/>
    </row>
    <row r="54485" spans="4:5" ht="15" customHeight="1">
      <c r="D54485" s="76"/>
      <c r="E54485" s="573"/>
    </row>
    <row r="54486" spans="4:5" ht="15" customHeight="1">
      <c r="D54486" s="76"/>
      <c r="E54486" s="573"/>
    </row>
    <row r="54487" spans="4:5" ht="15" customHeight="1">
      <c r="D54487" s="76"/>
      <c r="E54487" s="573"/>
    </row>
    <row r="54488" spans="4:5" ht="15" customHeight="1">
      <c r="D54488" s="76"/>
      <c r="E54488" s="573"/>
    </row>
    <row r="54489" spans="4:5" ht="15" customHeight="1">
      <c r="D54489" s="76"/>
      <c r="E54489" s="573"/>
    </row>
    <row r="54490" spans="4:5" ht="15" customHeight="1">
      <c r="D54490" s="76"/>
      <c r="E54490" s="573"/>
    </row>
    <row r="54491" spans="4:5" ht="15" customHeight="1">
      <c r="D54491" s="76"/>
      <c r="E54491" s="573"/>
    </row>
    <row r="54492" spans="4:5" ht="15" customHeight="1">
      <c r="D54492" s="76"/>
      <c r="E54492" s="573"/>
    </row>
    <row r="54493" spans="4:5" ht="15" customHeight="1">
      <c r="D54493" s="76"/>
      <c r="E54493" s="573"/>
    </row>
    <row r="54494" spans="4:5" ht="15" customHeight="1">
      <c r="D54494" s="76"/>
      <c r="E54494" s="573"/>
    </row>
    <row r="54495" spans="4:5" ht="15" customHeight="1">
      <c r="D54495" s="76"/>
      <c r="E54495" s="573"/>
    </row>
    <row r="54496" spans="4:5" ht="15" customHeight="1">
      <c r="D54496" s="76"/>
      <c r="E54496" s="573"/>
    </row>
    <row r="54497" spans="4:5" ht="15" customHeight="1">
      <c r="D54497" s="76"/>
      <c r="E54497" s="573"/>
    </row>
    <row r="54498" spans="4:5" ht="15" customHeight="1">
      <c r="D54498" s="76"/>
      <c r="E54498" s="573"/>
    </row>
    <row r="54499" spans="4:5" ht="15" customHeight="1">
      <c r="D54499" s="76"/>
      <c r="E54499" s="573"/>
    </row>
    <row r="54500" spans="4:5" ht="15" customHeight="1">
      <c r="D54500" s="76"/>
      <c r="E54500" s="573"/>
    </row>
    <row r="54501" spans="4:5" ht="15" customHeight="1">
      <c r="D54501" s="76"/>
      <c r="E54501" s="573"/>
    </row>
    <row r="54502" spans="4:5" ht="15" customHeight="1">
      <c r="D54502" s="76"/>
      <c r="E54502" s="573"/>
    </row>
    <row r="54503" spans="4:5" ht="15" customHeight="1">
      <c r="D54503" s="76"/>
      <c r="E54503" s="573"/>
    </row>
    <row r="54504" spans="4:5" ht="15" customHeight="1">
      <c r="D54504" s="76"/>
      <c r="E54504" s="573"/>
    </row>
    <row r="54505" spans="4:5" ht="15" customHeight="1">
      <c r="D54505" s="76"/>
      <c r="E54505" s="573"/>
    </row>
    <row r="54506" spans="4:5" ht="15" customHeight="1">
      <c r="D54506" s="76"/>
      <c r="E54506" s="573"/>
    </row>
    <row r="54507" spans="4:5" ht="15" customHeight="1">
      <c r="D54507" s="76"/>
      <c r="E54507" s="573"/>
    </row>
    <row r="54508" spans="4:5" ht="15" customHeight="1">
      <c r="D54508" s="76"/>
      <c r="E54508" s="573"/>
    </row>
    <row r="54509" spans="4:5" ht="15" customHeight="1">
      <c r="D54509" s="76"/>
      <c r="E54509" s="573"/>
    </row>
    <row r="54510" spans="4:5" ht="15" customHeight="1">
      <c r="D54510" s="76"/>
      <c r="E54510" s="573"/>
    </row>
    <row r="54511" spans="4:5" ht="15" customHeight="1">
      <c r="D54511" s="76"/>
      <c r="E54511" s="573"/>
    </row>
    <row r="54512" spans="4:5" ht="15" customHeight="1">
      <c r="D54512" s="76"/>
      <c r="E54512" s="573"/>
    </row>
    <row r="54513" spans="4:5" ht="15" customHeight="1">
      <c r="D54513" s="76"/>
      <c r="E54513" s="573"/>
    </row>
    <row r="54514" spans="4:5" ht="15" customHeight="1">
      <c r="D54514" s="76"/>
      <c r="E54514" s="573"/>
    </row>
    <row r="54515" spans="4:5" ht="15" customHeight="1">
      <c r="D54515" s="76"/>
      <c r="E54515" s="573"/>
    </row>
    <row r="54516" spans="4:5" ht="15" customHeight="1">
      <c r="D54516" s="76"/>
      <c r="E54516" s="573"/>
    </row>
    <row r="54517" spans="4:5" ht="15" customHeight="1">
      <c r="D54517" s="76"/>
      <c r="E54517" s="573"/>
    </row>
    <row r="54518" spans="4:5" ht="15" customHeight="1">
      <c r="D54518" s="76"/>
      <c r="E54518" s="573"/>
    </row>
    <row r="54519" spans="4:5" ht="15" customHeight="1">
      <c r="D54519" s="76"/>
      <c r="E54519" s="573"/>
    </row>
    <row r="54520" spans="4:5" ht="15" customHeight="1">
      <c r="D54520" s="76"/>
      <c r="E54520" s="573"/>
    </row>
    <row r="54521" spans="4:5" ht="15" customHeight="1">
      <c r="D54521" s="76"/>
      <c r="E54521" s="573"/>
    </row>
    <row r="54522" spans="4:5" ht="15" customHeight="1">
      <c r="D54522" s="76"/>
      <c r="E54522" s="573"/>
    </row>
    <row r="54523" spans="4:5" ht="15" customHeight="1">
      <c r="D54523" s="76"/>
      <c r="E54523" s="573"/>
    </row>
    <row r="54524" spans="4:5" ht="15" customHeight="1">
      <c r="D54524" s="76"/>
      <c r="E54524" s="573"/>
    </row>
    <row r="54525" spans="4:5" ht="15" customHeight="1">
      <c r="D54525" s="76"/>
      <c r="E54525" s="573"/>
    </row>
    <row r="54526" spans="4:5" ht="15" customHeight="1">
      <c r="D54526" s="76"/>
      <c r="E54526" s="573"/>
    </row>
    <row r="54527" spans="4:5" ht="15" customHeight="1">
      <c r="D54527" s="76"/>
      <c r="E54527" s="573"/>
    </row>
    <row r="54528" spans="4:5" ht="15" customHeight="1">
      <c r="D54528" s="76"/>
      <c r="E54528" s="573"/>
    </row>
    <row r="54529" spans="4:5" ht="15" customHeight="1">
      <c r="D54529" s="76"/>
      <c r="E54529" s="573"/>
    </row>
    <row r="54530" spans="4:5" ht="15" customHeight="1">
      <c r="D54530" s="76"/>
      <c r="E54530" s="573"/>
    </row>
    <row r="54531" spans="4:5" ht="15" customHeight="1">
      <c r="D54531" s="76"/>
      <c r="E54531" s="573"/>
    </row>
    <row r="54532" spans="4:5" ht="15" customHeight="1">
      <c r="D54532" s="76"/>
      <c r="E54532" s="573"/>
    </row>
    <row r="54533" spans="4:5" ht="15" customHeight="1">
      <c r="D54533" s="76"/>
      <c r="E54533" s="573"/>
    </row>
    <row r="54534" spans="4:5" ht="15" customHeight="1">
      <c r="D54534" s="76"/>
      <c r="E54534" s="573"/>
    </row>
    <row r="54535" spans="4:5" ht="15" customHeight="1">
      <c r="D54535" s="76"/>
      <c r="E54535" s="573"/>
    </row>
    <row r="54536" spans="4:5" ht="15" customHeight="1">
      <c r="D54536" s="76"/>
      <c r="E54536" s="573"/>
    </row>
    <row r="54537" spans="4:5" ht="15" customHeight="1">
      <c r="D54537" s="76"/>
      <c r="E54537" s="573"/>
    </row>
    <row r="54538" spans="4:5" ht="15" customHeight="1">
      <c r="D54538" s="76"/>
      <c r="E54538" s="573"/>
    </row>
    <row r="54539" spans="4:5" ht="15" customHeight="1">
      <c r="D54539" s="76"/>
      <c r="E54539" s="573"/>
    </row>
    <row r="54540" spans="4:5" ht="15" customHeight="1">
      <c r="D54540" s="76"/>
      <c r="E54540" s="573"/>
    </row>
    <row r="54541" spans="4:5" ht="15" customHeight="1">
      <c r="D54541" s="76"/>
      <c r="E54541" s="573"/>
    </row>
    <row r="54542" spans="4:5" ht="15" customHeight="1">
      <c r="D54542" s="76"/>
      <c r="E54542" s="573"/>
    </row>
    <row r="54543" spans="4:5" ht="15" customHeight="1">
      <c r="D54543" s="76"/>
      <c r="E54543" s="573"/>
    </row>
    <row r="54544" spans="4:5" ht="15" customHeight="1">
      <c r="D54544" s="76"/>
      <c r="E54544" s="573"/>
    </row>
    <row r="54545" spans="4:5" ht="15" customHeight="1">
      <c r="D54545" s="76"/>
      <c r="E54545" s="573"/>
    </row>
    <row r="54546" spans="4:5" ht="15" customHeight="1">
      <c r="D54546" s="76"/>
      <c r="E54546" s="573"/>
    </row>
    <row r="54547" spans="4:5" ht="15" customHeight="1">
      <c r="D54547" s="76"/>
      <c r="E54547" s="573"/>
    </row>
    <row r="54548" spans="4:5" ht="15" customHeight="1">
      <c r="D54548" s="76"/>
      <c r="E54548" s="573"/>
    </row>
    <row r="54549" spans="4:5" ht="15" customHeight="1">
      <c r="D54549" s="76"/>
      <c r="E54549" s="573"/>
    </row>
    <row r="54550" spans="4:5" ht="15" customHeight="1">
      <c r="D54550" s="76"/>
      <c r="E54550" s="573"/>
    </row>
    <row r="54551" spans="4:5" ht="15" customHeight="1">
      <c r="D54551" s="76"/>
      <c r="E54551" s="573"/>
    </row>
    <row r="54552" spans="4:5" ht="15" customHeight="1">
      <c r="D54552" s="76"/>
      <c r="E54552" s="573"/>
    </row>
    <row r="54553" spans="4:5" ht="15" customHeight="1">
      <c r="D54553" s="76"/>
      <c r="E54553" s="573"/>
    </row>
    <row r="54554" spans="4:5" ht="15" customHeight="1">
      <c r="D54554" s="76"/>
      <c r="E54554" s="573"/>
    </row>
    <row r="54555" spans="4:5" ht="15" customHeight="1">
      <c r="D54555" s="76"/>
      <c r="E54555" s="573"/>
    </row>
    <row r="54556" spans="4:5" ht="15" customHeight="1">
      <c r="D54556" s="76"/>
      <c r="E54556" s="573"/>
    </row>
    <row r="54557" spans="4:5" ht="15" customHeight="1">
      <c r="D54557" s="76"/>
      <c r="E54557" s="573"/>
    </row>
    <row r="54558" spans="4:5" ht="15" customHeight="1">
      <c r="D54558" s="76"/>
      <c r="E54558" s="573"/>
    </row>
    <row r="54559" spans="4:5" ht="15" customHeight="1">
      <c r="D54559" s="76"/>
      <c r="E54559" s="573"/>
    </row>
    <row r="54560" spans="4:5" ht="15" customHeight="1">
      <c r="D54560" s="76"/>
      <c r="E54560" s="573"/>
    </row>
    <row r="54561" spans="4:5" ht="15" customHeight="1">
      <c r="D54561" s="76"/>
      <c r="E54561" s="573"/>
    </row>
    <row r="54562" spans="4:5" ht="15" customHeight="1">
      <c r="D54562" s="76"/>
      <c r="E54562" s="573"/>
    </row>
    <row r="54563" spans="4:5" ht="15" customHeight="1">
      <c r="D54563" s="76"/>
      <c r="E54563" s="573"/>
    </row>
    <row r="54564" spans="4:5" ht="15" customHeight="1">
      <c r="D54564" s="76"/>
      <c r="E54564" s="573"/>
    </row>
    <row r="54565" spans="4:5" ht="15" customHeight="1">
      <c r="D54565" s="76"/>
      <c r="E54565" s="573"/>
    </row>
    <row r="54566" spans="4:5" ht="15" customHeight="1">
      <c r="D54566" s="76"/>
      <c r="E54566" s="573"/>
    </row>
    <row r="54567" spans="4:5" ht="15" customHeight="1">
      <c r="D54567" s="76"/>
      <c r="E54567" s="573"/>
    </row>
    <row r="54568" spans="4:5" ht="15" customHeight="1">
      <c r="D54568" s="76"/>
      <c r="E54568" s="573"/>
    </row>
    <row r="54569" spans="4:5" ht="15" customHeight="1">
      <c r="D54569" s="76"/>
      <c r="E54569" s="573"/>
    </row>
    <row r="54570" spans="4:5" ht="15" customHeight="1">
      <c r="D54570" s="76"/>
      <c r="E54570" s="573"/>
    </row>
    <row r="54571" spans="4:5" ht="15" customHeight="1">
      <c r="D54571" s="76"/>
      <c r="E54571" s="573"/>
    </row>
    <row r="54572" spans="4:5" ht="15" customHeight="1">
      <c r="D54572" s="76"/>
      <c r="E54572" s="573"/>
    </row>
    <row r="54573" spans="4:5" ht="15" customHeight="1">
      <c r="D54573" s="76"/>
      <c r="E54573" s="573"/>
    </row>
    <row r="54574" spans="4:5" ht="15" customHeight="1">
      <c r="D54574" s="76"/>
      <c r="E54574" s="573"/>
    </row>
    <row r="54575" spans="4:5" ht="15" customHeight="1">
      <c r="D54575" s="76"/>
      <c r="E54575" s="573"/>
    </row>
    <row r="54576" spans="4:5" ht="15" customHeight="1">
      <c r="D54576" s="76"/>
      <c r="E54576" s="573"/>
    </row>
    <row r="54577" spans="4:5" ht="15" customHeight="1">
      <c r="D54577" s="76"/>
      <c r="E54577" s="573"/>
    </row>
    <row r="54578" spans="4:5" ht="15" customHeight="1">
      <c r="D54578" s="76"/>
      <c r="E54578" s="573"/>
    </row>
    <row r="54579" spans="4:5" ht="15" customHeight="1">
      <c r="D54579" s="76"/>
      <c r="E54579" s="573"/>
    </row>
    <row r="54580" spans="4:5" ht="15" customHeight="1">
      <c r="D54580" s="76"/>
      <c r="E54580" s="573"/>
    </row>
    <row r="54581" spans="4:5" ht="15" customHeight="1">
      <c r="D54581" s="76"/>
      <c r="E54581" s="573"/>
    </row>
    <row r="54582" spans="4:5" ht="15" customHeight="1">
      <c r="D54582" s="76"/>
      <c r="E54582" s="573"/>
    </row>
    <row r="54583" spans="4:5" ht="15" customHeight="1">
      <c r="D54583" s="76"/>
      <c r="E54583" s="573"/>
    </row>
    <row r="54584" spans="4:5" ht="15" customHeight="1">
      <c r="D54584" s="76"/>
      <c r="E54584" s="573"/>
    </row>
    <row r="54585" spans="4:5" ht="15" customHeight="1">
      <c r="D54585" s="76"/>
      <c r="E54585" s="573"/>
    </row>
    <row r="54586" spans="4:5" ht="15" customHeight="1">
      <c r="D54586" s="76"/>
      <c r="E54586" s="573"/>
    </row>
    <row r="54587" spans="4:5" ht="15" customHeight="1">
      <c r="D54587" s="76"/>
      <c r="E54587" s="573"/>
    </row>
    <row r="54588" spans="4:5" ht="15" customHeight="1">
      <c r="D54588" s="76"/>
      <c r="E54588" s="573"/>
    </row>
    <row r="54589" spans="4:5" ht="15" customHeight="1">
      <c r="D54589" s="76"/>
      <c r="E54589" s="573"/>
    </row>
    <row r="54590" spans="4:5" ht="15" customHeight="1">
      <c r="D54590" s="76"/>
      <c r="E54590" s="573"/>
    </row>
    <row r="54591" spans="4:5" ht="15" customHeight="1">
      <c r="D54591" s="76"/>
      <c r="E54591" s="573"/>
    </row>
    <row r="54592" spans="4:5" ht="15" customHeight="1">
      <c r="D54592" s="76"/>
      <c r="E54592" s="573"/>
    </row>
    <row r="54593" spans="4:5" ht="15" customHeight="1">
      <c r="D54593" s="76"/>
      <c r="E54593" s="573"/>
    </row>
    <row r="54594" spans="4:5" ht="15" customHeight="1">
      <c r="D54594" s="76"/>
      <c r="E54594" s="573"/>
    </row>
    <row r="54595" spans="4:5" ht="15" customHeight="1">
      <c r="D54595" s="76"/>
      <c r="E54595" s="573"/>
    </row>
    <row r="54596" spans="4:5" ht="15" customHeight="1">
      <c r="D54596" s="76"/>
      <c r="E54596" s="573"/>
    </row>
    <row r="54597" spans="4:5" ht="15" customHeight="1">
      <c r="D54597" s="76"/>
      <c r="E54597" s="573"/>
    </row>
    <row r="54598" spans="4:5" ht="15" customHeight="1">
      <c r="D54598" s="76"/>
      <c r="E54598" s="573"/>
    </row>
    <row r="54599" spans="4:5" ht="15" customHeight="1">
      <c r="D54599" s="76"/>
      <c r="E54599" s="573"/>
    </row>
    <row r="54600" spans="4:5" ht="15" customHeight="1">
      <c r="D54600" s="76"/>
      <c r="E54600" s="573"/>
    </row>
    <row r="54601" spans="4:5" ht="15" customHeight="1">
      <c r="D54601" s="76"/>
      <c r="E54601" s="573"/>
    </row>
    <row r="54602" spans="4:5" ht="15" customHeight="1">
      <c r="D54602" s="76"/>
      <c r="E54602" s="573"/>
    </row>
    <row r="54603" spans="4:5" ht="15" customHeight="1">
      <c r="D54603" s="76"/>
      <c r="E54603" s="573"/>
    </row>
    <row r="54604" spans="4:5" ht="15" customHeight="1">
      <c r="D54604" s="76"/>
      <c r="E54604" s="573"/>
    </row>
    <row r="54605" spans="4:5" ht="15" customHeight="1">
      <c r="D54605" s="76"/>
      <c r="E54605" s="573"/>
    </row>
    <row r="54606" spans="4:5" ht="15" customHeight="1">
      <c r="D54606" s="76"/>
      <c r="E54606" s="573"/>
    </row>
    <row r="54607" spans="4:5" ht="15" customHeight="1">
      <c r="D54607" s="76"/>
      <c r="E54607" s="573"/>
    </row>
    <row r="54608" spans="4:5" ht="15" customHeight="1">
      <c r="D54608" s="76"/>
      <c r="E54608" s="573"/>
    </row>
    <row r="54609" spans="4:5" ht="15" customHeight="1">
      <c r="D54609" s="76"/>
      <c r="E54609" s="573"/>
    </row>
    <row r="54610" spans="4:5" ht="15" customHeight="1">
      <c r="D54610" s="76"/>
      <c r="E54610" s="573"/>
    </row>
    <row r="54611" spans="4:5" ht="15" customHeight="1">
      <c r="D54611" s="76"/>
      <c r="E54611" s="573"/>
    </row>
    <row r="54612" spans="4:5" ht="15" customHeight="1">
      <c r="D54612" s="76"/>
      <c r="E54612" s="573"/>
    </row>
    <row r="54613" spans="4:5" ht="15" customHeight="1">
      <c r="D54613" s="76"/>
      <c r="E54613" s="573"/>
    </row>
    <row r="54614" spans="4:5" ht="15" customHeight="1">
      <c r="D54614" s="76"/>
      <c r="E54614" s="573"/>
    </row>
    <row r="54615" spans="4:5" ht="15" customHeight="1">
      <c r="D54615" s="76"/>
      <c r="E54615" s="573"/>
    </row>
    <row r="54616" spans="4:5" ht="15" customHeight="1">
      <c r="D54616" s="76"/>
      <c r="E54616" s="573"/>
    </row>
    <row r="54617" spans="4:5" ht="15" customHeight="1">
      <c r="D54617" s="76"/>
      <c r="E54617" s="573"/>
    </row>
    <row r="54618" spans="4:5" ht="15" customHeight="1">
      <c r="D54618" s="76"/>
      <c r="E54618" s="573"/>
    </row>
    <row r="54619" spans="4:5" ht="15" customHeight="1">
      <c r="D54619" s="76"/>
      <c r="E54619" s="573"/>
    </row>
    <row r="54620" spans="4:5" ht="15" customHeight="1">
      <c r="D54620" s="76"/>
      <c r="E54620" s="573"/>
    </row>
    <row r="54621" spans="4:5" ht="15" customHeight="1">
      <c r="D54621" s="76"/>
      <c r="E54621" s="573"/>
    </row>
    <row r="54622" spans="4:5" ht="15" customHeight="1">
      <c r="D54622" s="76"/>
      <c r="E54622" s="573"/>
    </row>
    <row r="54623" spans="4:5" ht="15" customHeight="1">
      <c r="D54623" s="76"/>
      <c r="E54623" s="573"/>
    </row>
    <row r="54624" spans="4:5" ht="15" customHeight="1">
      <c r="D54624" s="76"/>
      <c r="E54624" s="573"/>
    </row>
    <row r="54625" spans="4:5" ht="15" customHeight="1">
      <c r="D54625" s="76"/>
      <c r="E54625" s="573"/>
    </row>
    <row r="54626" spans="4:5" ht="15" customHeight="1">
      <c r="D54626" s="76"/>
      <c r="E54626" s="573"/>
    </row>
    <row r="54627" spans="4:5" ht="15" customHeight="1">
      <c r="D54627" s="76"/>
      <c r="E54627" s="573"/>
    </row>
    <row r="54628" spans="4:5" ht="15" customHeight="1">
      <c r="D54628" s="76"/>
      <c r="E54628" s="573"/>
    </row>
    <row r="54629" spans="4:5" ht="15" customHeight="1">
      <c r="D54629" s="76"/>
      <c r="E54629" s="573"/>
    </row>
    <row r="54630" spans="4:5" ht="15" customHeight="1">
      <c r="D54630" s="76"/>
      <c r="E54630" s="573"/>
    </row>
    <row r="54631" spans="4:5" ht="15" customHeight="1">
      <c r="D54631" s="76"/>
      <c r="E54631" s="573"/>
    </row>
    <row r="54632" spans="4:5" ht="15" customHeight="1">
      <c r="D54632" s="76"/>
      <c r="E54632" s="573"/>
    </row>
    <row r="54633" spans="4:5" ht="15" customHeight="1">
      <c r="D54633" s="76"/>
      <c r="E54633" s="573"/>
    </row>
    <row r="54634" spans="4:5" ht="15" customHeight="1">
      <c r="D54634" s="76"/>
      <c r="E54634" s="573"/>
    </row>
    <row r="54635" spans="4:5" ht="15" customHeight="1">
      <c r="D54635" s="76"/>
      <c r="E54635" s="573"/>
    </row>
    <row r="54636" spans="4:5" ht="15" customHeight="1">
      <c r="D54636" s="76"/>
      <c r="E54636" s="573"/>
    </row>
    <row r="54637" spans="4:5" ht="15" customHeight="1">
      <c r="D54637" s="76"/>
      <c r="E54637" s="573"/>
    </row>
    <row r="54638" spans="4:5" ht="15" customHeight="1">
      <c r="D54638" s="76"/>
      <c r="E54638" s="573"/>
    </row>
    <row r="54639" spans="4:5" ht="15" customHeight="1">
      <c r="D54639" s="76"/>
      <c r="E54639" s="573"/>
    </row>
    <row r="54640" spans="4:5" ht="15" customHeight="1">
      <c r="D54640" s="76"/>
      <c r="E54640" s="573"/>
    </row>
    <row r="54641" spans="4:5" ht="15" customHeight="1">
      <c r="D54641" s="76"/>
      <c r="E54641" s="573"/>
    </row>
    <row r="54642" spans="4:5" ht="15" customHeight="1">
      <c r="D54642" s="76"/>
      <c r="E54642" s="573"/>
    </row>
    <row r="54643" spans="4:5" ht="15" customHeight="1">
      <c r="D54643" s="76"/>
      <c r="E54643" s="573"/>
    </row>
    <row r="54644" spans="4:5" ht="15" customHeight="1">
      <c r="D54644" s="76"/>
      <c r="E54644" s="573"/>
    </row>
    <row r="54645" spans="4:5" ht="15" customHeight="1">
      <c r="D54645" s="76"/>
      <c r="E54645" s="573"/>
    </row>
    <row r="54646" spans="4:5" ht="15" customHeight="1">
      <c r="D54646" s="76"/>
      <c r="E54646" s="573"/>
    </row>
    <row r="54647" spans="4:5" ht="15" customHeight="1">
      <c r="D54647" s="76"/>
      <c r="E54647" s="573"/>
    </row>
    <row r="54648" spans="4:5" ht="15" customHeight="1">
      <c r="D54648" s="76"/>
      <c r="E54648" s="573"/>
    </row>
    <row r="54649" spans="4:5" ht="15" customHeight="1">
      <c r="D54649" s="76"/>
      <c r="E54649" s="573"/>
    </row>
    <row r="54650" spans="4:5" ht="15" customHeight="1">
      <c r="D54650" s="76"/>
      <c r="E54650" s="573"/>
    </row>
    <row r="54651" spans="4:5" ht="15" customHeight="1">
      <c r="D54651" s="76"/>
      <c r="E54651" s="573"/>
    </row>
    <row r="54652" spans="4:5" ht="15" customHeight="1">
      <c r="D54652" s="76"/>
      <c r="E54652" s="573"/>
    </row>
    <row r="54653" spans="4:5" ht="15" customHeight="1">
      <c r="D54653" s="76"/>
      <c r="E54653" s="573"/>
    </row>
    <row r="54654" spans="4:5" ht="15" customHeight="1">
      <c r="D54654" s="76"/>
      <c r="E54654" s="573"/>
    </row>
    <row r="54655" spans="4:5" ht="15" customHeight="1">
      <c r="D54655" s="76"/>
      <c r="E54655" s="573"/>
    </row>
    <row r="54656" spans="4:5" ht="15" customHeight="1">
      <c r="D54656" s="76"/>
      <c r="E54656" s="573"/>
    </row>
    <row r="54657" spans="4:5" ht="15" customHeight="1">
      <c r="D54657" s="76"/>
      <c r="E54657" s="573"/>
    </row>
    <row r="54658" spans="4:5" ht="15" customHeight="1">
      <c r="D54658" s="76"/>
      <c r="E54658" s="573"/>
    </row>
    <row r="54659" spans="4:5" ht="15" customHeight="1">
      <c r="D54659" s="76"/>
      <c r="E54659" s="573"/>
    </row>
    <row r="54660" spans="4:5" ht="15" customHeight="1">
      <c r="D54660" s="76"/>
      <c r="E54660" s="573"/>
    </row>
    <row r="54661" spans="4:5" ht="15" customHeight="1">
      <c r="D54661" s="76"/>
      <c r="E54661" s="573"/>
    </row>
    <row r="54662" spans="4:5" ht="15" customHeight="1">
      <c r="D54662" s="76"/>
      <c r="E54662" s="573"/>
    </row>
    <row r="54663" spans="4:5" ht="15" customHeight="1">
      <c r="D54663" s="76"/>
      <c r="E54663" s="573"/>
    </row>
    <row r="54664" spans="4:5" ht="15" customHeight="1">
      <c r="D54664" s="76"/>
      <c r="E54664" s="573"/>
    </row>
    <row r="54665" spans="4:5" ht="15" customHeight="1">
      <c r="D54665" s="76"/>
      <c r="E54665" s="573"/>
    </row>
    <row r="54666" spans="4:5" ht="15" customHeight="1">
      <c r="D54666" s="76"/>
      <c r="E54666" s="573"/>
    </row>
    <row r="54667" spans="4:5" ht="15" customHeight="1">
      <c r="D54667" s="76"/>
      <c r="E54667" s="573"/>
    </row>
    <row r="54668" spans="4:5" ht="15" customHeight="1">
      <c r="D54668" s="76"/>
      <c r="E54668" s="573"/>
    </row>
    <row r="54669" spans="4:5" ht="15" customHeight="1">
      <c r="D54669" s="76"/>
      <c r="E54669" s="573"/>
    </row>
    <row r="54670" spans="4:5" ht="15" customHeight="1">
      <c r="D54670" s="76"/>
      <c r="E54670" s="573"/>
    </row>
    <row r="54671" spans="4:5" ht="15" customHeight="1">
      <c r="D54671" s="76"/>
      <c r="E54671" s="573"/>
    </row>
    <row r="54672" spans="4:5" ht="15" customHeight="1">
      <c r="D54672" s="76"/>
      <c r="E54672" s="573"/>
    </row>
    <row r="54673" spans="4:5" ht="15" customHeight="1">
      <c r="D54673" s="76"/>
      <c r="E54673" s="573"/>
    </row>
    <row r="54674" spans="4:5" ht="15" customHeight="1">
      <c r="D54674" s="76"/>
      <c r="E54674" s="573"/>
    </row>
    <row r="54675" spans="4:5" ht="15" customHeight="1">
      <c r="D54675" s="76"/>
      <c r="E54675" s="573"/>
    </row>
    <row r="54676" spans="4:5" ht="15" customHeight="1">
      <c r="D54676" s="76"/>
      <c r="E54676" s="573"/>
    </row>
    <row r="54677" spans="4:5" ht="15" customHeight="1">
      <c r="D54677" s="76"/>
      <c r="E54677" s="573"/>
    </row>
    <row r="54678" spans="4:5" ht="15" customHeight="1">
      <c r="D54678" s="76"/>
      <c r="E54678" s="573"/>
    </row>
    <row r="54679" spans="4:5" ht="15" customHeight="1">
      <c r="D54679" s="76"/>
      <c r="E54679" s="573"/>
    </row>
    <row r="54680" spans="4:5" ht="15" customHeight="1">
      <c r="D54680" s="76"/>
      <c r="E54680" s="573"/>
    </row>
    <row r="54681" spans="4:5" ht="15" customHeight="1">
      <c r="D54681" s="76"/>
      <c r="E54681" s="573"/>
    </row>
    <row r="54682" spans="4:5" ht="15" customHeight="1">
      <c r="D54682" s="76"/>
      <c r="E54682" s="573"/>
    </row>
    <row r="54683" spans="4:5" ht="15" customHeight="1">
      <c r="D54683" s="76"/>
      <c r="E54683" s="573"/>
    </row>
    <row r="54684" spans="4:5" ht="15" customHeight="1">
      <c r="D54684" s="76"/>
      <c r="E54684" s="573"/>
    </row>
    <row r="54685" spans="4:5" ht="15" customHeight="1">
      <c r="D54685" s="76"/>
      <c r="E54685" s="573"/>
    </row>
    <row r="54686" spans="4:5" ht="15" customHeight="1">
      <c r="D54686" s="76"/>
      <c r="E54686" s="573"/>
    </row>
    <row r="54687" spans="4:5" ht="15" customHeight="1">
      <c r="D54687" s="76"/>
      <c r="E54687" s="573"/>
    </row>
    <row r="54688" spans="4:5" ht="15" customHeight="1">
      <c r="D54688" s="76"/>
      <c r="E54688" s="573"/>
    </row>
    <row r="54689" spans="4:5" ht="15" customHeight="1">
      <c r="D54689" s="76"/>
      <c r="E54689" s="573"/>
    </row>
    <row r="54690" spans="4:5" ht="15" customHeight="1">
      <c r="D54690" s="76"/>
      <c r="E54690" s="573"/>
    </row>
    <row r="54691" spans="4:5" ht="15" customHeight="1">
      <c r="D54691" s="76"/>
      <c r="E54691" s="573"/>
    </row>
    <row r="54692" spans="4:5" ht="15" customHeight="1">
      <c r="D54692" s="76"/>
      <c r="E54692" s="573"/>
    </row>
    <row r="54693" spans="4:5" ht="15" customHeight="1">
      <c r="D54693" s="76"/>
      <c r="E54693" s="573"/>
    </row>
    <row r="54694" spans="4:5" ht="15" customHeight="1">
      <c r="D54694" s="76"/>
      <c r="E54694" s="573"/>
    </row>
    <row r="54695" spans="4:5" ht="15" customHeight="1">
      <c r="D54695" s="76"/>
      <c r="E54695" s="573"/>
    </row>
    <row r="54696" spans="4:5" ht="15" customHeight="1">
      <c r="D54696" s="76"/>
      <c r="E54696" s="573"/>
    </row>
    <row r="54697" spans="4:5" ht="15" customHeight="1">
      <c r="D54697" s="76"/>
      <c r="E54697" s="573"/>
    </row>
    <row r="54698" spans="4:5" ht="15" customHeight="1">
      <c r="D54698" s="76"/>
      <c r="E54698" s="573"/>
    </row>
    <row r="54699" spans="4:5" ht="15" customHeight="1">
      <c r="D54699" s="76"/>
      <c r="E54699" s="573"/>
    </row>
    <row r="54700" spans="4:5" ht="15" customHeight="1">
      <c r="D54700" s="76"/>
      <c r="E54700" s="573"/>
    </row>
    <row r="54701" spans="4:5" ht="15" customHeight="1">
      <c r="D54701" s="76"/>
      <c r="E54701" s="573"/>
    </row>
    <row r="54702" spans="4:5" ht="15" customHeight="1">
      <c r="D54702" s="76"/>
      <c r="E54702" s="573"/>
    </row>
    <row r="54703" spans="4:5" ht="15" customHeight="1">
      <c r="D54703" s="76"/>
      <c r="E54703" s="573"/>
    </row>
    <row r="54704" spans="4:5" ht="15" customHeight="1">
      <c r="D54704" s="76"/>
      <c r="E54704" s="573"/>
    </row>
    <row r="54705" spans="4:5" ht="15" customHeight="1">
      <c r="D54705" s="76"/>
      <c r="E54705" s="573"/>
    </row>
    <row r="54706" spans="4:5" ht="15" customHeight="1">
      <c r="D54706" s="76"/>
      <c r="E54706" s="573"/>
    </row>
    <row r="54707" spans="4:5" ht="15" customHeight="1">
      <c r="D54707" s="76"/>
      <c r="E54707" s="573"/>
    </row>
    <row r="54708" spans="4:5" ht="15" customHeight="1">
      <c r="D54708" s="76"/>
      <c r="E54708" s="573"/>
    </row>
    <row r="54709" spans="4:5" ht="15" customHeight="1">
      <c r="D54709" s="76"/>
      <c r="E54709" s="573"/>
    </row>
    <row r="54710" spans="4:5" ht="15" customHeight="1">
      <c r="D54710" s="76"/>
      <c r="E54710" s="573"/>
    </row>
    <row r="54711" spans="4:5" ht="15" customHeight="1">
      <c r="D54711" s="76"/>
      <c r="E54711" s="573"/>
    </row>
    <row r="54712" spans="4:5" ht="15" customHeight="1">
      <c r="D54712" s="76"/>
      <c r="E54712" s="573"/>
    </row>
    <row r="54713" spans="4:5" ht="15" customHeight="1">
      <c r="D54713" s="76"/>
      <c r="E54713" s="573"/>
    </row>
    <row r="54714" spans="4:5" ht="15" customHeight="1">
      <c r="D54714" s="76"/>
      <c r="E54714" s="573"/>
    </row>
    <row r="54715" spans="4:5" ht="15" customHeight="1">
      <c r="D54715" s="76"/>
      <c r="E54715" s="573"/>
    </row>
    <row r="54716" spans="4:5" ht="15" customHeight="1">
      <c r="D54716" s="76"/>
      <c r="E54716" s="573"/>
    </row>
    <row r="54717" spans="4:5" ht="15" customHeight="1">
      <c r="D54717" s="76"/>
      <c r="E54717" s="573"/>
    </row>
    <row r="54718" spans="4:5" ht="15" customHeight="1">
      <c r="D54718" s="76"/>
      <c r="E54718" s="573"/>
    </row>
    <row r="54719" spans="4:5" ht="15" customHeight="1">
      <c r="D54719" s="76"/>
      <c r="E54719" s="573"/>
    </row>
    <row r="54720" spans="4:5" ht="15" customHeight="1">
      <c r="D54720" s="76"/>
      <c r="E54720" s="573"/>
    </row>
    <row r="54721" spans="4:5" ht="15" customHeight="1">
      <c r="D54721" s="76"/>
      <c r="E54721" s="573"/>
    </row>
    <row r="54722" spans="4:5" ht="15" customHeight="1">
      <c r="D54722" s="76"/>
      <c r="E54722" s="573"/>
    </row>
    <row r="54723" spans="4:5" ht="15" customHeight="1">
      <c r="D54723" s="76"/>
      <c r="E54723" s="573"/>
    </row>
    <row r="54724" spans="4:5" ht="15" customHeight="1">
      <c r="D54724" s="76"/>
      <c r="E54724" s="573"/>
    </row>
    <row r="54725" spans="4:5" ht="15" customHeight="1">
      <c r="D54725" s="76"/>
      <c r="E54725" s="573"/>
    </row>
    <row r="54726" spans="4:5" ht="15" customHeight="1">
      <c r="D54726" s="76"/>
      <c r="E54726" s="573"/>
    </row>
    <row r="54727" spans="4:5" ht="15" customHeight="1">
      <c r="D54727" s="76"/>
      <c r="E54727" s="573"/>
    </row>
    <row r="54728" spans="4:5" ht="15" customHeight="1">
      <c r="D54728" s="76"/>
      <c r="E54728" s="573"/>
    </row>
    <row r="54729" spans="4:5" ht="15" customHeight="1">
      <c r="D54729" s="76"/>
      <c r="E54729" s="573"/>
    </row>
    <row r="54730" spans="4:5" ht="15" customHeight="1">
      <c r="D54730" s="76"/>
      <c r="E54730" s="573"/>
    </row>
    <row r="54731" spans="4:5" ht="15" customHeight="1">
      <c r="D54731" s="76"/>
      <c r="E54731" s="573"/>
    </row>
    <row r="54732" spans="4:5" ht="15" customHeight="1">
      <c r="D54732" s="76"/>
      <c r="E54732" s="573"/>
    </row>
    <row r="54733" spans="4:5" ht="15" customHeight="1">
      <c r="D54733" s="76"/>
      <c r="E54733" s="573"/>
    </row>
    <row r="54734" spans="4:5" ht="15" customHeight="1">
      <c r="D54734" s="76"/>
      <c r="E54734" s="573"/>
    </row>
    <row r="54735" spans="4:5" ht="15" customHeight="1">
      <c r="D54735" s="76"/>
      <c r="E54735" s="573"/>
    </row>
    <row r="54736" spans="4:5" ht="15" customHeight="1">
      <c r="D54736" s="76"/>
      <c r="E54736" s="573"/>
    </row>
    <row r="54737" spans="4:5" ht="15" customHeight="1">
      <c r="D54737" s="76"/>
      <c r="E54737" s="573"/>
    </row>
    <row r="54738" spans="4:5" ht="15" customHeight="1">
      <c r="D54738" s="76"/>
      <c r="E54738" s="573"/>
    </row>
    <row r="54739" spans="4:5" ht="15" customHeight="1">
      <c r="D54739" s="76"/>
      <c r="E54739" s="573"/>
    </row>
    <row r="54740" spans="4:5" ht="15" customHeight="1">
      <c r="D54740" s="76"/>
      <c r="E54740" s="573"/>
    </row>
    <row r="54741" spans="4:5" ht="15" customHeight="1">
      <c r="D54741" s="76"/>
      <c r="E54741" s="573"/>
    </row>
    <row r="54742" spans="4:5" ht="15" customHeight="1">
      <c r="D54742" s="76"/>
      <c r="E54742" s="573"/>
    </row>
    <row r="54743" spans="4:5" ht="15" customHeight="1">
      <c r="D54743" s="76"/>
      <c r="E54743" s="573"/>
    </row>
    <row r="54744" spans="4:5" ht="15" customHeight="1">
      <c r="D54744" s="76"/>
      <c r="E54744" s="573"/>
    </row>
    <row r="54745" spans="4:5" ht="15" customHeight="1">
      <c r="D54745" s="76"/>
      <c r="E54745" s="573"/>
    </row>
    <row r="54746" spans="4:5" ht="15" customHeight="1">
      <c r="D54746" s="76"/>
      <c r="E54746" s="573"/>
    </row>
    <row r="54747" spans="4:5" ht="15" customHeight="1">
      <c r="D54747" s="76"/>
      <c r="E54747" s="573"/>
    </row>
    <row r="54748" spans="4:5" ht="15" customHeight="1">
      <c r="D54748" s="76"/>
      <c r="E54748" s="573"/>
    </row>
    <row r="54749" spans="4:5" ht="15" customHeight="1">
      <c r="D54749" s="76"/>
      <c r="E54749" s="573"/>
    </row>
    <row r="54750" spans="4:5" ht="15" customHeight="1">
      <c r="D54750" s="76"/>
      <c r="E54750" s="573"/>
    </row>
    <row r="54751" spans="4:5" ht="15" customHeight="1">
      <c r="D54751" s="76"/>
      <c r="E54751" s="573"/>
    </row>
    <row r="54752" spans="4:5" ht="15" customHeight="1">
      <c r="D54752" s="76"/>
      <c r="E54752" s="573"/>
    </row>
    <row r="54753" spans="4:5" ht="15" customHeight="1">
      <c r="D54753" s="76"/>
      <c r="E54753" s="573"/>
    </row>
    <row r="54754" spans="4:5" ht="15" customHeight="1">
      <c r="D54754" s="76"/>
      <c r="E54754" s="573"/>
    </row>
    <row r="54755" spans="4:5" ht="15" customHeight="1">
      <c r="D54755" s="76"/>
      <c r="E54755" s="573"/>
    </row>
    <row r="54756" spans="4:5" ht="15" customHeight="1">
      <c r="D54756" s="76"/>
      <c r="E54756" s="573"/>
    </row>
    <row r="54757" spans="4:5" ht="15" customHeight="1">
      <c r="D54757" s="76"/>
      <c r="E54757" s="573"/>
    </row>
    <row r="54758" spans="4:5" ht="15" customHeight="1">
      <c r="D54758" s="76"/>
      <c r="E54758" s="573"/>
    </row>
    <row r="54759" spans="4:5" ht="15" customHeight="1">
      <c r="D54759" s="76"/>
      <c r="E54759" s="573"/>
    </row>
    <row r="54760" spans="4:5" ht="15" customHeight="1">
      <c r="D54760" s="76"/>
      <c r="E54760" s="573"/>
    </row>
    <row r="54761" spans="4:5" ht="15" customHeight="1">
      <c r="D54761" s="76"/>
      <c r="E54761" s="573"/>
    </row>
    <row r="54762" spans="4:5" ht="15" customHeight="1">
      <c r="D54762" s="76"/>
      <c r="E54762" s="573"/>
    </row>
    <row r="54763" spans="4:5" ht="15" customHeight="1">
      <c r="D54763" s="76"/>
      <c r="E54763" s="573"/>
    </row>
    <row r="54764" spans="4:5" ht="15" customHeight="1">
      <c r="D54764" s="76"/>
      <c r="E54764" s="573"/>
    </row>
    <row r="54765" spans="4:5" ht="15" customHeight="1">
      <c r="D54765" s="76"/>
      <c r="E54765" s="573"/>
    </row>
    <row r="54766" spans="4:5" ht="15" customHeight="1">
      <c r="D54766" s="76"/>
      <c r="E54766" s="573"/>
    </row>
    <row r="54767" spans="4:5" ht="15" customHeight="1">
      <c r="D54767" s="76"/>
      <c r="E54767" s="573"/>
    </row>
    <row r="54768" spans="4:5" ht="15" customHeight="1">
      <c r="D54768" s="76"/>
      <c r="E54768" s="573"/>
    </row>
    <row r="54769" spans="4:5" ht="15" customHeight="1">
      <c r="D54769" s="76"/>
      <c r="E54769" s="573"/>
    </row>
    <row r="54770" spans="4:5" ht="15" customHeight="1">
      <c r="D54770" s="76"/>
      <c r="E54770" s="573"/>
    </row>
    <row r="54771" spans="4:5" ht="15" customHeight="1">
      <c r="D54771" s="76"/>
      <c r="E54771" s="573"/>
    </row>
    <row r="54772" spans="4:5" ht="15" customHeight="1">
      <c r="D54772" s="76"/>
      <c r="E54772" s="573"/>
    </row>
    <row r="54773" spans="4:5" ht="15" customHeight="1">
      <c r="D54773" s="76"/>
      <c r="E54773" s="573"/>
    </row>
    <row r="54774" spans="4:5" ht="15" customHeight="1">
      <c r="D54774" s="76"/>
      <c r="E54774" s="573"/>
    </row>
    <row r="54775" spans="4:5" ht="15" customHeight="1">
      <c r="D54775" s="76"/>
      <c r="E54775" s="573"/>
    </row>
    <row r="54776" spans="4:5" ht="15" customHeight="1">
      <c r="D54776" s="76"/>
      <c r="E54776" s="573"/>
    </row>
    <row r="54777" spans="4:5" ht="15" customHeight="1">
      <c r="D54777" s="76"/>
      <c r="E54777" s="573"/>
    </row>
    <row r="54778" spans="4:5" ht="15" customHeight="1">
      <c r="D54778" s="76"/>
      <c r="E54778" s="573"/>
    </row>
    <row r="54779" spans="4:5" ht="15" customHeight="1">
      <c r="D54779" s="76"/>
      <c r="E54779" s="573"/>
    </row>
    <row r="54780" spans="4:5" ht="15" customHeight="1">
      <c r="D54780" s="76"/>
      <c r="E54780" s="573"/>
    </row>
    <row r="54781" spans="4:5" ht="15" customHeight="1">
      <c r="D54781" s="76"/>
      <c r="E54781" s="573"/>
    </row>
    <row r="54782" spans="4:5" ht="15" customHeight="1">
      <c r="D54782" s="76"/>
      <c r="E54782" s="573"/>
    </row>
    <row r="54783" spans="4:5" ht="15" customHeight="1">
      <c r="D54783" s="76"/>
      <c r="E54783" s="573"/>
    </row>
    <row r="54784" spans="4:5" ht="15" customHeight="1">
      <c r="D54784" s="76"/>
      <c r="E54784" s="573"/>
    </row>
    <row r="54785" spans="4:5" ht="15" customHeight="1">
      <c r="D54785" s="76"/>
      <c r="E54785" s="573"/>
    </row>
    <row r="54786" spans="4:5" ht="15" customHeight="1">
      <c r="D54786" s="76"/>
      <c r="E54786" s="573"/>
    </row>
    <row r="54787" spans="4:5" ht="15" customHeight="1">
      <c r="D54787" s="76"/>
      <c r="E54787" s="573"/>
    </row>
    <row r="54788" spans="4:5" ht="15" customHeight="1">
      <c r="D54788" s="76"/>
      <c r="E54788" s="573"/>
    </row>
    <row r="54789" spans="4:5" ht="15" customHeight="1">
      <c r="D54789" s="76"/>
      <c r="E54789" s="573"/>
    </row>
    <row r="54790" spans="4:5" ht="15" customHeight="1">
      <c r="D54790" s="76"/>
      <c r="E54790" s="573"/>
    </row>
    <row r="54791" spans="4:5" ht="15" customHeight="1">
      <c r="D54791" s="76"/>
      <c r="E54791" s="573"/>
    </row>
    <row r="54792" spans="4:5" ht="15" customHeight="1">
      <c r="D54792" s="76"/>
      <c r="E54792" s="573"/>
    </row>
    <row r="54793" spans="4:5" ht="15" customHeight="1">
      <c r="D54793" s="76"/>
      <c r="E54793" s="573"/>
    </row>
    <row r="54794" spans="4:5" ht="15" customHeight="1">
      <c r="D54794" s="76"/>
      <c r="E54794" s="573"/>
    </row>
    <row r="54795" spans="4:5" ht="15" customHeight="1">
      <c r="D54795" s="76"/>
      <c r="E54795" s="573"/>
    </row>
    <row r="54796" spans="4:5" ht="15" customHeight="1">
      <c r="D54796" s="76"/>
      <c r="E54796" s="573"/>
    </row>
    <row r="54797" spans="4:5" ht="15" customHeight="1">
      <c r="D54797" s="76"/>
      <c r="E54797" s="573"/>
    </row>
    <row r="54798" spans="4:5" ht="15" customHeight="1">
      <c r="D54798" s="76"/>
      <c r="E54798" s="573"/>
    </row>
    <row r="54799" spans="4:5" ht="15" customHeight="1">
      <c r="D54799" s="76"/>
      <c r="E54799" s="573"/>
    </row>
    <row r="54800" spans="4:5" ht="15" customHeight="1">
      <c r="D54800" s="76"/>
      <c r="E54800" s="573"/>
    </row>
    <row r="54801" spans="4:5" ht="15" customHeight="1">
      <c r="D54801" s="76"/>
      <c r="E54801" s="573"/>
    </row>
    <row r="54802" spans="4:5" ht="15" customHeight="1">
      <c r="D54802" s="76"/>
      <c r="E54802" s="573"/>
    </row>
    <row r="54803" spans="4:5" ht="15" customHeight="1">
      <c r="D54803" s="76"/>
      <c r="E54803" s="573"/>
    </row>
    <row r="54804" spans="4:5" ht="15" customHeight="1">
      <c r="D54804" s="76"/>
      <c r="E54804" s="573"/>
    </row>
    <row r="54805" spans="4:5" ht="15" customHeight="1">
      <c r="D54805" s="76"/>
      <c r="E54805" s="573"/>
    </row>
    <row r="54806" spans="4:5" ht="15" customHeight="1">
      <c r="D54806" s="76"/>
      <c r="E54806" s="573"/>
    </row>
    <row r="54807" spans="4:5" ht="15" customHeight="1">
      <c r="D54807" s="76"/>
      <c r="E54807" s="573"/>
    </row>
    <row r="54808" spans="4:5" ht="15" customHeight="1">
      <c r="D54808" s="76"/>
      <c r="E54808" s="573"/>
    </row>
    <row r="54809" spans="4:5" ht="15" customHeight="1">
      <c r="D54809" s="76"/>
      <c r="E54809" s="573"/>
    </row>
    <row r="54810" spans="4:5" ht="15" customHeight="1">
      <c r="D54810" s="76"/>
      <c r="E54810" s="573"/>
    </row>
    <row r="54811" spans="4:5" ht="15" customHeight="1">
      <c r="D54811" s="76"/>
      <c r="E54811" s="573"/>
    </row>
    <row r="54812" spans="4:5" ht="15" customHeight="1">
      <c r="D54812" s="76"/>
      <c r="E54812" s="573"/>
    </row>
    <row r="54813" spans="4:5" ht="15" customHeight="1">
      <c r="D54813" s="76"/>
      <c r="E54813" s="573"/>
    </row>
    <row r="54814" spans="4:5" ht="15" customHeight="1">
      <c r="D54814" s="76"/>
      <c r="E54814" s="573"/>
    </row>
    <row r="54815" spans="4:5" ht="15" customHeight="1">
      <c r="D54815" s="76"/>
      <c r="E54815" s="573"/>
    </row>
    <row r="54816" spans="4:5" ht="15" customHeight="1">
      <c r="D54816" s="76"/>
      <c r="E54816" s="573"/>
    </row>
    <row r="54817" spans="4:5" ht="15" customHeight="1">
      <c r="D54817" s="76"/>
      <c r="E54817" s="573"/>
    </row>
    <row r="54818" spans="4:5" ht="15" customHeight="1">
      <c r="D54818" s="76"/>
      <c r="E54818" s="573"/>
    </row>
    <row r="54819" spans="4:5" ht="15" customHeight="1">
      <c r="D54819" s="76"/>
      <c r="E54819" s="573"/>
    </row>
    <row r="54820" spans="4:5" ht="15" customHeight="1">
      <c r="D54820" s="76"/>
      <c r="E54820" s="573"/>
    </row>
    <row r="54821" spans="4:5" ht="15" customHeight="1">
      <c r="D54821" s="76"/>
      <c r="E54821" s="573"/>
    </row>
    <row r="54822" spans="4:5" ht="15" customHeight="1">
      <c r="D54822" s="76"/>
      <c r="E54822" s="573"/>
    </row>
    <row r="54823" spans="4:5" ht="15" customHeight="1">
      <c r="D54823" s="76"/>
      <c r="E54823" s="573"/>
    </row>
    <row r="54824" spans="4:5" ht="15" customHeight="1">
      <c r="D54824" s="76"/>
      <c r="E54824" s="573"/>
    </row>
    <row r="54825" spans="4:5" ht="15" customHeight="1">
      <c r="D54825" s="76"/>
      <c r="E54825" s="573"/>
    </row>
    <row r="54826" spans="4:5" ht="15" customHeight="1">
      <c r="D54826" s="76"/>
      <c r="E54826" s="573"/>
    </row>
    <row r="54827" spans="4:5" ht="15" customHeight="1">
      <c r="D54827" s="76"/>
      <c r="E54827" s="573"/>
    </row>
    <row r="54828" spans="4:5" ht="15" customHeight="1">
      <c r="D54828" s="76"/>
      <c r="E54828" s="573"/>
    </row>
    <row r="54829" spans="4:5" ht="15" customHeight="1">
      <c r="D54829" s="76"/>
      <c r="E54829" s="573"/>
    </row>
    <row r="54830" spans="4:5" ht="15" customHeight="1">
      <c r="D54830" s="76"/>
      <c r="E54830" s="573"/>
    </row>
    <row r="54831" spans="4:5" ht="15" customHeight="1">
      <c r="D54831" s="76"/>
      <c r="E54831" s="573"/>
    </row>
    <row r="54832" spans="4:5" ht="15" customHeight="1">
      <c r="D54832" s="76"/>
      <c r="E54832" s="573"/>
    </row>
    <row r="54833" spans="4:5" ht="15" customHeight="1">
      <c r="D54833" s="76"/>
      <c r="E54833" s="573"/>
    </row>
    <row r="54834" spans="4:5" ht="15" customHeight="1">
      <c r="D54834" s="76"/>
      <c r="E54834" s="573"/>
    </row>
    <row r="54835" spans="4:5" ht="15" customHeight="1">
      <c r="D54835" s="76"/>
      <c r="E54835" s="573"/>
    </row>
    <row r="54836" spans="4:5" ht="15" customHeight="1">
      <c r="D54836" s="76"/>
      <c r="E54836" s="573"/>
    </row>
    <row r="54837" spans="4:5" ht="15" customHeight="1">
      <c r="D54837" s="76"/>
      <c r="E54837" s="573"/>
    </row>
    <row r="54838" spans="4:5" ht="15" customHeight="1">
      <c r="D54838" s="76"/>
      <c r="E54838" s="573"/>
    </row>
    <row r="54839" spans="4:5" ht="15" customHeight="1">
      <c r="D54839" s="76"/>
      <c r="E54839" s="573"/>
    </row>
    <row r="54840" spans="4:5" ht="15" customHeight="1">
      <c r="D54840" s="76"/>
      <c r="E54840" s="573"/>
    </row>
    <row r="54841" spans="4:5" ht="15" customHeight="1">
      <c r="D54841" s="76"/>
      <c r="E54841" s="573"/>
    </row>
    <row r="54842" spans="4:5" ht="15" customHeight="1">
      <c r="D54842" s="76"/>
      <c r="E54842" s="573"/>
    </row>
    <row r="54843" spans="4:5" ht="15" customHeight="1">
      <c r="D54843" s="76"/>
      <c r="E54843" s="573"/>
    </row>
    <row r="54844" spans="4:5" ht="15" customHeight="1">
      <c r="D54844" s="76"/>
      <c r="E54844" s="573"/>
    </row>
    <row r="54845" spans="4:5" ht="15" customHeight="1">
      <c r="D54845" s="76"/>
      <c r="E54845" s="573"/>
    </row>
    <row r="54846" spans="4:5" ht="15" customHeight="1">
      <c r="D54846" s="76"/>
      <c r="E54846" s="573"/>
    </row>
    <row r="54847" spans="4:5" ht="15" customHeight="1">
      <c r="D54847" s="76"/>
      <c r="E54847" s="573"/>
    </row>
    <row r="54848" spans="4:5" ht="15" customHeight="1">
      <c r="D54848" s="76"/>
      <c r="E54848" s="573"/>
    </row>
    <row r="54849" spans="4:5" ht="15" customHeight="1">
      <c r="D54849" s="76"/>
      <c r="E54849" s="573"/>
    </row>
    <row r="54850" spans="4:5" ht="15" customHeight="1">
      <c r="D54850" s="76"/>
      <c r="E54850" s="573"/>
    </row>
    <row r="54851" spans="4:5" ht="15" customHeight="1">
      <c r="D54851" s="76"/>
      <c r="E54851" s="573"/>
    </row>
    <row r="54852" spans="4:5" ht="15" customHeight="1">
      <c r="D54852" s="76"/>
      <c r="E54852" s="573"/>
    </row>
    <row r="54853" spans="4:5" ht="15" customHeight="1">
      <c r="D54853" s="76"/>
      <c r="E54853" s="573"/>
    </row>
    <row r="54854" spans="4:5" ht="15" customHeight="1">
      <c r="D54854" s="76"/>
      <c r="E54854" s="573"/>
    </row>
    <row r="54855" spans="4:5" ht="15" customHeight="1">
      <c r="D54855" s="76"/>
      <c r="E54855" s="573"/>
    </row>
    <row r="54856" spans="4:5" ht="15" customHeight="1">
      <c r="D54856" s="76"/>
      <c r="E54856" s="573"/>
    </row>
    <row r="54857" spans="4:5" ht="15" customHeight="1">
      <c r="D54857" s="76"/>
      <c r="E54857" s="573"/>
    </row>
    <row r="54858" spans="4:5" ht="15" customHeight="1">
      <c r="D54858" s="76"/>
      <c r="E54858" s="573"/>
    </row>
    <row r="54859" spans="4:5" ht="15" customHeight="1">
      <c r="D54859" s="76"/>
      <c r="E54859" s="573"/>
    </row>
    <row r="54860" spans="4:5" ht="15" customHeight="1">
      <c r="D54860" s="76"/>
      <c r="E54860" s="573"/>
    </row>
    <row r="54861" spans="4:5" ht="15" customHeight="1">
      <c r="D54861" s="76"/>
      <c r="E54861" s="573"/>
    </row>
    <row r="54862" spans="4:5" ht="15" customHeight="1">
      <c r="D54862" s="76"/>
      <c r="E54862" s="573"/>
    </row>
    <row r="54863" spans="4:5" ht="15" customHeight="1">
      <c r="D54863" s="76"/>
      <c r="E54863" s="573"/>
    </row>
    <row r="54864" spans="4:5" ht="15" customHeight="1">
      <c r="D54864" s="76"/>
      <c r="E54864" s="573"/>
    </row>
    <row r="54865" spans="4:5" ht="15" customHeight="1">
      <c r="D54865" s="76"/>
      <c r="E54865" s="573"/>
    </row>
    <row r="54866" spans="4:5" ht="15" customHeight="1">
      <c r="D54866" s="76"/>
      <c r="E54866" s="573"/>
    </row>
    <row r="54867" spans="4:5" ht="15" customHeight="1">
      <c r="D54867" s="76"/>
      <c r="E54867" s="573"/>
    </row>
    <row r="54868" spans="4:5" ht="15" customHeight="1">
      <c r="D54868" s="76"/>
      <c r="E54868" s="573"/>
    </row>
    <row r="54869" spans="4:5" ht="15" customHeight="1">
      <c r="D54869" s="76"/>
      <c r="E54869" s="573"/>
    </row>
    <row r="54870" spans="4:5" ht="15" customHeight="1">
      <c r="D54870" s="76"/>
      <c r="E54870" s="573"/>
    </row>
    <row r="54871" spans="4:5" ht="15" customHeight="1">
      <c r="D54871" s="76"/>
      <c r="E54871" s="573"/>
    </row>
    <row r="54872" spans="4:5" ht="15" customHeight="1">
      <c r="D54872" s="76"/>
      <c r="E54872" s="573"/>
    </row>
    <row r="54873" spans="4:5" ht="15" customHeight="1">
      <c r="D54873" s="76"/>
      <c r="E54873" s="573"/>
    </row>
    <row r="54874" spans="4:5" ht="15" customHeight="1">
      <c r="D54874" s="76"/>
      <c r="E54874" s="573"/>
    </row>
    <row r="54875" spans="4:5" ht="15" customHeight="1">
      <c r="D54875" s="76"/>
      <c r="E54875" s="573"/>
    </row>
    <row r="54876" spans="4:5" ht="15" customHeight="1">
      <c r="D54876" s="76"/>
      <c r="E54876" s="573"/>
    </row>
    <row r="54877" spans="4:5" ht="15" customHeight="1">
      <c r="D54877" s="76"/>
      <c r="E54877" s="573"/>
    </row>
    <row r="54878" spans="4:5" ht="15" customHeight="1">
      <c r="D54878" s="76"/>
      <c r="E54878" s="573"/>
    </row>
    <row r="54879" spans="4:5" ht="15" customHeight="1">
      <c r="D54879" s="76"/>
      <c r="E54879" s="573"/>
    </row>
    <row r="54880" spans="4:5" ht="15" customHeight="1">
      <c r="D54880" s="76"/>
      <c r="E54880" s="573"/>
    </row>
    <row r="54881" spans="4:5" ht="15" customHeight="1">
      <c r="D54881" s="76"/>
      <c r="E54881" s="573"/>
    </row>
    <row r="54882" spans="4:5" ht="15" customHeight="1">
      <c r="D54882" s="76"/>
      <c r="E54882" s="573"/>
    </row>
    <row r="54883" spans="4:5" ht="15" customHeight="1">
      <c r="D54883" s="76"/>
      <c r="E54883" s="573"/>
    </row>
    <row r="54884" spans="4:5" ht="15" customHeight="1">
      <c r="D54884" s="76"/>
      <c r="E54884" s="573"/>
    </row>
    <row r="54885" spans="4:5" ht="15" customHeight="1">
      <c r="D54885" s="76"/>
      <c r="E54885" s="573"/>
    </row>
    <row r="54886" spans="4:5" ht="15" customHeight="1">
      <c r="D54886" s="76"/>
      <c r="E54886" s="573"/>
    </row>
    <row r="54887" spans="4:5" ht="15" customHeight="1">
      <c r="D54887" s="76"/>
      <c r="E54887" s="573"/>
    </row>
    <row r="54888" spans="4:5" ht="15" customHeight="1">
      <c r="D54888" s="76"/>
      <c r="E54888" s="573"/>
    </row>
    <row r="54889" spans="4:5" ht="15" customHeight="1">
      <c r="D54889" s="76"/>
      <c r="E54889" s="573"/>
    </row>
    <row r="54890" spans="4:5" ht="15" customHeight="1">
      <c r="D54890" s="76"/>
      <c r="E54890" s="573"/>
    </row>
    <row r="54891" spans="4:5" ht="15" customHeight="1">
      <c r="D54891" s="76"/>
      <c r="E54891" s="573"/>
    </row>
    <row r="54892" spans="4:5" ht="15" customHeight="1">
      <c r="D54892" s="76"/>
      <c r="E54892" s="573"/>
    </row>
    <row r="54893" spans="4:5" ht="15" customHeight="1">
      <c r="D54893" s="76"/>
      <c r="E54893" s="573"/>
    </row>
    <row r="54894" spans="4:5" ht="15" customHeight="1">
      <c r="D54894" s="76"/>
      <c r="E54894" s="573"/>
    </row>
    <row r="54895" spans="4:5" ht="15" customHeight="1">
      <c r="D54895" s="76"/>
      <c r="E54895" s="573"/>
    </row>
    <row r="54896" spans="4:5" ht="15" customHeight="1">
      <c r="D54896" s="76"/>
      <c r="E54896" s="573"/>
    </row>
    <row r="54897" spans="4:5" ht="15" customHeight="1">
      <c r="D54897" s="76"/>
      <c r="E54897" s="573"/>
    </row>
    <row r="54898" spans="4:5" ht="15" customHeight="1">
      <c r="D54898" s="76"/>
      <c r="E54898" s="573"/>
    </row>
    <row r="54899" spans="4:5" ht="15" customHeight="1">
      <c r="D54899" s="76"/>
      <c r="E54899" s="573"/>
    </row>
    <row r="54900" spans="4:5" ht="15" customHeight="1">
      <c r="D54900" s="76"/>
      <c r="E54900" s="573"/>
    </row>
    <row r="54901" spans="4:5" ht="15" customHeight="1">
      <c r="D54901" s="76"/>
      <c r="E54901" s="573"/>
    </row>
    <row r="54902" spans="4:5" ht="15" customHeight="1">
      <c r="D54902" s="76"/>
      <c r="E54902" s="573"/>
    </row>
    <row r="54903" spans="4:5" ht="15" customHeight="1">
      <c r="D54903" s="76"/>
      <c r="E54903" s="573"/>
    </row>
    <row r="54904" spans="4:5" ht="15" customHeight="1">
      <c r="D54904" s="76"/>
      <c r="E54904" s="573"/>
    </row>
    <row r="54905" spans="4:5" ht="15" customHeight="1">
      <c r="D54905" s="76"/>
      <c r="E54905" s="573"/>
    </row>
    <row r="54906" spans="4:5" ht="15" customHeight="1">
      <c r="D54906" s="76"/>
      <c r="E54906" s="573"/>
    </row>
    <row r="54907" spans="4:5" ht="15" customHeight="1">
      <c r="D54907" s="76"/>
      <c r="E54907" s="573"/>
    </row>
    <row r="54908" spans="4:5" ht="15" customHeight="1">
      <c r="D54908" s="76"/>
      <c r="E54908" s="573"/>
    </row>
    <row r="54909" spans="4:5" ht="15" customHeight="1">
      <c r="D54909" s="76"/>
      <c r="E54909" s="573"/>
    </row>
    <row r="54910" spans="4:5" ht="15" customHeight="1">
      <c r="D54910" s="76"/>
      <c r="E54910" s="573"/>
    </row>
    <row r="54911" spans="4:5" ht="15" customHeight="1">
      <c r="D54911" s="76"/>
      <c r="E54911" s="573"/>
    </row>
    <row r="54912" spans="4:5" ht="15" customHeight="1">
      <c r="D54912" s="76"/>
      <c r="E54912" s="573"/>
    </row>
    <row r="54913" spans="4:5" ht="15" customHeight="1">
      <c r="D54913" s="76"/>
      <c r="E54913" s="573"/>
    </row>
    <row r="54914" spans="4:5" ht="15" customHeight="1">
      <c r="D54914" s="76"/>
      <c r="E54914" s="573"/>
    </row>
    <row r="54915" spans="4:5" ht="15" customHeight="1">
      <c r="D54915" s="76"/>
      <c r="E54915" s="573"/>
    </row>
    <row r="54916" spans="4:5" ht="15" customHeight="1">
      <c r="D54916" s="76"/>
      <c r="E54916" s="573"/>
    </row>
    <row r="54917" spans="4:5" ht="15" customHeight="1">
      <c r="D54917" s="76"/>
      <c r="E54917" s="573"/>
    </row>
    <row r="54918" spans="4:5" ht="15" customHeight="1">
      <c r="D54918" s="76"/>
      <c r="E54918" s="573"/>
    </row>
    <row r="54919" spans="4:5" ht="15" customHeight="1">
      <c r="D54919" s="76"/>
      <c r="E54919" s="573"/>
    </row>
    <row r="54920" spans="4:5" ht="15" customHeight="1">
      <c r="D54920" s="76"/>
      <c r="E54920" s="573"/>
    </row>
    <row r="54921" spans="4:5" ht="15" customHeight="1">
      <c r="D54921" s="76"/>
      <c r="E54921" s="573"/>
    </row>
    <row r="54922" spans="4:5" ht="15" customHeight="1">
      <c r="D54922" s="76"/>
      <c r="E54922" s="573"/>
    </row>
    <row r="54923" spans="4:5" ht="15" customHeight="1">
      <c r="D54923" s="76"/>
      <c r="E54923" s="573"/>
    </row>
    <row r="54924" spans="4:5" ht="15" customHeight="1">
      <c r="D54924" s="76"/>
      <c r="E54924" s="573"/>
    </row>
    <row r="54925" spans="4:5" ht="15" customHeight="1">
      <c r="D54925" s="76"/>
      <c r="E54925" s="573"/>
    </row>
    <row r="54926" spans="4:5" ht="15" customHeight="1">
      <c r="D54926" s="76"/>
      <c r="E54926" s="573"/>
    </row>
    <row r="54927" spans="4:5" ht="15" customHeight="1">
      <c r="D54927" s="76"/>
      <c r="E54927" s="573"/>
    </row>
    <row r="54928" spans="4:5" ht="15" customHeight="1">
      <c r="D54928" s="76"/>
      <c r="E54928" s="573"/>
    </row>
    <row r="54929" spans="4:5" ht="15" customHeight="1">
      <c r="D54929" s="76"/>
      <c r="E54929" s="573"/>
    </row>
    <row r="54930" spans="4:5" ht="15" customHeight="1">
      <c r="D54930" s="76"/>
      <c r="E54930" s="573"/>
    </row>
    <row r="54931" spans="4:5" ht="15" customHeight="1">
      <c r="D54931" s="76"/>
      <c r="E54931" s="573"/>
    </row>
    <row r="54932" spans="4:5" ht="15" customHeight="1">
      <c r="D54932" s="76"/>
      <c r="E54932" s="573"/>
    </row>
    <row r="54933" spans="4:5" ht="15" customHeight="1">
      <c r="D54933" s="76"/>
      <c r="E54933" s="573"/>
    </row>
    <row r="54934" spans="4:5" ht="15" customHeight="1">
      <c r="D54934" s="76"/>
      <c r="E54934" s="573"/>
    </row>
    <row r="54935" spans="4:5" ht="15" customHeight="1">
      <c r="D54935" s="76"/>
      <c r="E54935" s="573"/>
    </row>
    <row r="54936" spans="4:5" ht="15" customHeight="1">
      <c r="D54936" s="76"/>
      <c r="E54936" s="573"/>
    </row>
    <row r="54937" spans="4:5" ht="15" customHeight="1">
      <c r="D54937" s="76"/>
      <c r="E54937" s="573"/>
    </row>
    <row r="54938" spans="4:5" ht="15" customHeight="1">
      <c r="D54938" s="76"/>
      <c r="E54938" s="573"/>
    </row>
    <row r="54939" spans="4:5" ht="15" customHeight="1">
      <c r="D54939" s="76"/>
      <c r="E54939" s="573"/>
    </row>
    <row r="54940" spans="4:5" ht="15" customHeight="1">
      <c r="D54940" s="76"/>
      <c r="E54940" s="573"/>
    </row>
    <row r="54941" spans="4:5" ht="15" customHeight="1">
      <c r="D54941" s="76"/>
      <c r="E54941" s="573"/>
    </row>
    <row r="54942" spans="4:5" ht="15" customHeight="1">
      <c r="D54942" s="76"/>
      <c r="E54942" s="573"/>
    </row>
    <row r="54943" spans="4:5" ht="15" customHeight="1">
      <c r="D54943" s="76"/>
      <c r="E54943" s="573"/>
    </row>
    <row r="54944" spans="4:5" ht="15" customHeight="1">
      <c r="D54944" s="76"/>
      <c r="E54944" s="573"/>
    </row>
    <row r="54945" spans="4:5" ht="15" customHeight="1">
      <c r="D54945" s="76"/>
      <c r="E54945" s="573"/>
    </row>
    <row r="54946" spans="4:5" ht="15" customHeight="1">
      <c r="D54946" s="76"/>
      <c r="E54946" s="573"/>
    </row>
    <row r="54947" spans="4:5" ht="15" customHeight="1">
      <c r="D54947" s="76"/>
      <c r="E54947" s="573"/>
    </row>
    <row r="54948" spans="4:5" ht="15" customHeight="1">
      <c r="D54948" s="76"/>
      <c r="E54948" s="573"/>
    </row>
    <row r="54949" spans="4:5" ht="15" customHeight="1">
      <c r="D54949" s="76"/>
      <c r="E54949" s="573"/>
    </row>
    <row r="54950" spans="4:5" ht="15" customHeight="1">
      <c r="D54950" s="76"/>
      <c r="E54950" s="573"/>
    </row>
    <row r="54951" spans="4:5" ht="15" customHeight="1">
      <c r="D54951" s="76"/>
      <c r="E54951" s="573"/>
    </row>
    <row r="54952" spans="4:5" ht="15" customHeight="1">
      <c r="D54952" s="76"/>
      <c r="E54952" s="573"/>
    </row>
    <row r="54953" spans="4:5" ht="15" customHeight="1">
      <c r="D54953" s="76"/>
      <c r="E54953" s="573"/>
    </row>
    <row r="54954" spans="4:5" ht="15" customHeight="1">
      <c r="D54954" s="76"/>
      <c r="E54954" s="573"/>
    </row>
    <row r="54955" spans="4:5" ht="15" customHeight="1">
      <c r="D54955" s="76"/>
      <c r="E54955" s="573"/>
    </row>
    <row r="54956" spans="4:5" ht="15" customHeight="1">
      <c r="D54956" s="76"/>
      <c r="E54956" s="573"/>
    </row>
    <row r="54957" spans="4:5" ht="15" customHeight="1">
      <c r="D54957" s="76"/>
      <c r="E54957" s="573"/>
    </row>
    <row r="54958" spans="4:5" ht="15" customHeight="1">
      <c r="D54958" s="76"/>
      <c r="E54958" s="573"/>
    </row>
    <row r="54959" spans="4:5" ht="15" customHeight="1">
      <c r="D54959" s="76"/>
      <c r="E54959" s="573"/>
    </row>
    <row r="54960" spans="4:5" ht="15" customHeight="1">
      <c r="D54960" s="76"/>
      <c r="E54960" s="573"/>
    </row>
    <row r="54961" spans="4:5" ht="15" customHeight="1">
      <c r="D54961" s="76"/>
      <c r="E54961" s="573"/>
    </row>
    <row r="54962" spans="4:5" ht="15" customHeight="1">
      <c r="D54962" s="76"/>
      <c r="E54962" s="573"/>
    </row>
    <row r="54963" spans="4:5" ht="15" customHeight="1">
      <c r="D54963" s="76"/>
      <c r="E54963" s="573"/>
    </row>
    <row r="54964" spans="4:5" ht="15" customHeight="1">
      <c r="D54964" s="76"/>
      <c r="E54964" s="573"/>
    </row>
    <row r="54965" spans="4:5" ht="15" customHeight="1">
      <c r="D54965" s="76"/>
      <c r="E54965" s="573"/>
    </row>
    <row r="54966" spans="4:5" ht="15" customHeight="1">
      <c r="D54966" s="76"/>
      <c r="E54966" s="573"/>
    </row>
    <row r="54967" spans="4:5" ht="15" customHeight="1">
      <c r="D54967" s="76"/>
      <c r="E54967" s="573"/>
    </row>
    <row r="54968" spans="4:5" ht="15" customHeight="1">
      <c r="D54968" s="76"/>
      <c r="E54968" s="573"/>
    </row>
    <row r="54969" spans="4:5" ht="15" customHeight="1">
      <c r="D54969" s="76"/>
      <c r="E54969" s="573"/>
    </row>
    <row r="54970" spans="4:5" ht="15" customHeight="1">
      <c r="D54970" s="76"/>
      <c r="E54970" s="573"/>
    </row>
    <row r="54971" spans="4:5" ht="15" customHeight="1">
      <c r="D54971" s="76"/>
      <c r="E54971" s="573"/>
    </row>
    <row r="54972" spans="4:5" ht="15" customHeight="1">
      <c r="D54972" s="76"/>
      <c r="E54972" s="573"/>
    </row>
    <row r="54973" spans="4:5" ht="15" customHeight="1">
      <c r="D54973" s="76"/>
      <c r="E54973" s="573"/>
    </row>
    <row r="54974" spans="4:5" ht="15" customHeight="1">
      <c r="D54974" s="76"/>
      <c r="E54974" s="573"/>
    </row>
    <row r="54975" spans="4:5" ht="15" customHeight="1">
      <c r="D54975" s="76"/>
      <c r="E54975" s="573"/>
    </row>
    <row r="54976" spans="4:5" ht="15" customHeight="1">
      <c r="D54976" s="76"/>
      <c r="E54976" s="573"/>
    </row>
    <row r="54977" spans="4:5" ht="15" customHeight="1">
      <c r="D54977" s="76"/>
      <c r="E54977" s="573"/>
    </row>
    <row r="54978" spans="4:5" ht="15" customHeight="1">
      <c r="D54978" s="76"/>
      <c r="E54978" s="573"/>
    </row>
    <row r="54979" spans="4:5" ht="15" customHeight="1">
      <c r="D54979" s="76"/>
      <c r="E54979" s="573"/>
    </row>
    <row r="54980" spans="4:5" ht="15" customHeight="1">
      <c r="D54980" s="76"/>
      <c r="E54980" s="573"/>
    </row>
    <row r="54981" spans="4:5" ht="15" customHeight="1">
      <c r="D54981" s="76"/>
      <c r="E54981" s="573"/>
    </row>
    <row r="54982" spans="4:5" ht="15" customHeight="1">
      <c r="D54982" s="76"/>
      <c r="E54982" s="573"/>
    </row>
    <row r="54983" spans="4:5" ht="15" customHeight="1">
      <c r="D54983" s="76"/>
      <c r="E54983" s="573"/>
    </row>
    <row r="54984" spans="4:5" ht="15" customHeight="1">
      <c r="D54984" s="76"/>
      <c r="E54984" s="573"/>
    </row>
    <row r="54985" spans="4:5" ht="15" customHeight="1">
      <c r="D54985" s="76"/>
      <c r="E54985" s="573"/>
    </row>
    <row r="54986" spans="4:5" ht="15" customHeight="1">
      <c r="D54986" s="76"/>
      <c r="E54986" s="573"/>
    </row>
    <row r="54987" spans="4:5" ht="15" customHeight="1">
      <c r="D54987" s="76"/>
      <c r="E54987" s="573"/>
    </row>
    <row r="54988" spans="4:5" ht="15" customHeight="1">
      <c r="D54988" s="76"/>
      <c r="E54988" s="573"/>
    </row>
    <row r="54989" spans="4:5" ht="15" customHeight="1">
      <c r="D54989" s="76"/>
      <c r="E54989" s="573"/>
    </row>
    <row r="54990" spans="4:5" ht="15" customHeight="1">
      <c r="D54990" s="76"/>
      <c r="E54990" s="573"/>
    </row>
    <row r="54991" spans="4:5" ht="15" customHeight="1">
      <c r="D54991" s="76"/>
      <c r="E54991" s="573"/>
    </row>
    <row r="54992" spans="4:5" ht="15" customHeight="1">
      <c r="D54992" s="76"/>
      <c r="E54992" s="573"/>
    </row>
    <row r="54993" spans="4:5" ht="15" customHeight="1">
      <c r="D54993" s="76"/>
      <c r="E54993" s="573"/>
    </row>
    <row r="54994" spans="4:5" ht="15" customHeight="1">
      <c r="D54994" s="76"/>
      <c r="E54994" s="573"/>
    </row>
    <row r="54995" spans="4:5" ht="15" customHeight="1">
      <c r="D54995" s="76"/>
      <c r="E54995" s="573"/>
    </row>
    <row r="54996" spans="4:5" ht="15" customHeight="1">
      <c r="D54996" s="76"/>
      <c r="E54996" s="573"/>
    </row>
    <row r="54997" spans="4:5" ht="15" customHeight="1">
      <c r="D54997" s="76"/>
      <c r="E54997" s="573"/>
    </row>
    <row r="54998" spans="4:5" ht="15" customHeight="1">
      <c r="D54998" s="76"/>
      <c r="E54998" s="573"/>
    </row>
    <row r="54999" spans="4:5" ht="15" customHeight="1">
      <c r="D54999" s="76"/>
      <c r="E54999" s="573"/>
    </row>
    <row r="55000" spans="4:5" ht="15" customHeight="1">
      <c r="D55000" s="76"/>
      <c r="E55000" s="573"/>
    </row>
    <row r="55001" spans="4:5" ht="15" customHeight="1">
      <c r="D55001" s="76"/>
      <c r="E55001" s="573"/>
    </row>
    <row r="55002" spans="4:5" ht="15" customHeight="1">
      <c r="D55002" s="76"/>
      <c r="E55002" s="573"/>
    </row>
    <row r="55003" spans="4:5" ht="15" customHeight="1">
      <c r="D55003" s="76"/>
      <c r="E55003" s="573"/>
    </row>
    <row r="55004" spans="4:5" ht="15" customHeight="1">
      <c r="D55004" s="76"/>
      <c r="E55004" s="573"/>
    </row>
    <row r="55005" spans="4:5" ht="15" customHeight="1">
      <c r="D55005" s="76"/>
      <c r="E55005" s="573"/>
    </row>
    <row r="55006" spans="4:5" ht="15" customHeight="1">
      <c r="D55006" s="76"/>
      <c r="E55006" s="573"/>
    </row>
    <row r="55007" spans="4:5" ht="15" customHeight="1">
      <c r="D55007" s="76"/>
      <c r="E55007" s="573"/>
    </row>
    <row r="55008" spans="4:5" ht="15" customHeight="1">
      <c r="D55008" s="76"/>
      <c r="E55008" s="573"/>
    </row>
    <row r="55009" spans="4:5" ht="15" customHeight="1">
      <c r="D55009" s="76"/>
      <c r="E55009" s="573"/>
    </row>
    <row r="55010" spans="4:5" ht="15" customHeight="1">
      <c r="D55010" s="76"/>
      <c r="E55010" s="573"/>
    </row>
    <row r="55011" spans="4:5" ht="15" customHeight="1">
      <c r="D55011" s="76"/>
      <c r="E55011" s="573"/>
    </row>
    <row r="55012" spans="4:5" ht="15" customHeight="1">
      <c r="D55012" s="76"/>
      <c r="E55012" s="573"/>
    </row>
    <row r="55013" spans="4:5" ht="15" customHeight="1">
      <c r="D55013" s="76"/>
      <c r="E55013" s="573"/>
    </row>
    <row r="55014" spans="4:5" ht="15" customHeight="1">
      <c r="D55014" s="76"/>
      <c r="E55014" s="573"/>
    </row>
    <row r="55015" spans="4:5" ht="15" customHeight="1">
      <c r="D55015" s="76"/>
      <c r="E55015" s="573"/>
    </row>
    <row r="55016" spans="4:5" ht="15" customHeight="1">
      <c r="D55016" s="76"/>
      <c r="E55016" s="573"/>
    </row>
    <row r="55017" spans="4:5" ht="15" customHeight="1">
      <c r="D55017" s="76"/>
      <c r="E55017" s="573"/>
    </row>
    <row r="55018" spans="4:5" ht="15" customHeight="1">
      <c r="D55018" s="76"/>
      <c r="E55018" s="573"/>
    </row>
    <row r="55019" spans="4:5" ht="15" customHeight="1">
      <c r="D55019" s="76"/>
      <c r="E55019" s="573"/>
    </row>
    <row r="55020" spans="4:5" ht="15" customHeight="1">
      <c r="D55020" s="76"/>
      <c r="E55020" s="573"/>
    </row>
    <row r="55021" spans="4:5" ht="15" customHeight="1">
      <c r="D55021" s="76"/>
      <c r="E55021" s="573"/>
    </row>
    <row r="55022" spans="4:5" ht="15" customHeight="1">
      <c r="D55022" s="76"/>
      <c r="E55022" s="573"/>
    </row>
    <row r="55023" spans="4:5" ht="15" customHeight="1">
      <c r="D55023" s="76"/>
      <c r="E55023" s="573"/>
    </row>
    <row r="55024" spans="4:5" ht="15" customHeight="1">
      <c r="D55024" s="76"/>
      <c r="E55024" s="573"/>
    </row>
    <row r="55025" spans="4:5" ht="15" customHeight="1">
      <c r="D55025" s="76"/>
      <c r="E55025" s="573"/>
    </row>
    <row r="55026" spans="4:5" ht="15" customHeight="1">
      <c r="D55026" s="76"/>
      <c r="E55026" s="573"/>
    </row>
    <row r="55027" spans="4:5" ht="15" customHeight="1">
      <c r="D55027" s="76"/>
      <c r="E55027" s="573"/>
    </row>
    <row r="55028" spans="4:5" ht="15" customHeight="1">
      <c r="D55028" s="76"/>
      <c r="E55028" s="573"/>
    </row>
    <row r="55029" spans="4:5" ht="15" customHeight="1">
      <c r="D55029" s="76"/>
      <c r="E55029" s="573"/>
    </row>
    <row r="55030" spans="4:5" ht="15" customHeight="1">
      <c r="D55030" s="76"/>
      <c r="E55030" s="573"/>
    </row>
    <row r="55031" spans="4:5" ht="15" customHeight="1">
      <c r="D55031" s="76"/>
      <c r="E55031" s="573"/>
    </row>
    <row r="55032" spans="4:5" ht="15" customHeight="1">
      <c r="D55032" s="76"/>
      <c r="E55032" s="573"/>
    </row>
    <row r="55033" spans="4:5" ht="15" customHeight="1">
      <c r="D55033" s="76"/>
      <c r="E55033" s="573"/>
    </row>
    <row r="55034" spans="4:5" ht="15" customHeight="1">
      <c r="D55034" s="76"/>
      <c r="E55034" s="573"/>
    </row>
    <row r="55035" spans="4:5" ht="15" customHeight="1">
      <c r="D55035" s="76"/>
      <c r="E55035" s="573"/>
    </row>
    <row r="55036" spans="4:5" ht="15" customHeight="1">
      <c r="D55036" s="76"/>
      <c r="E55036" s="573"/>
    </row>
    <row r="55037" spans="4:5" ht="15" customHeight="1">
      <c r="D55037" s="76"/>
      <c r="E55037" s="573"/>
    </row>
    <row r="55038" spans="4:5" ht="15" customHeight="1">
      <c r="D55038" s="76"/>
      <c r="E55038" s="573"/>
    </row>
    <row r="55039" spans="4:5" ht="15" customHeight="1">
      <c r="D55039" s="76"/>
      <c r="E55039" s="573"/>
    </row>
    <row r="55040" spans="4:5" ht="15" customHeight="1">
      <c r="D55040" s="76"/>
      <c r="E55040" s="573"/>
    </row>
    <row r="55041" spans="4:5" ht="15" customHeight="1">
      <c r="D55041" s="76"/>
      <c r="E55041" s="573"/>
    </row>
    <row r="55042" spans="4:5" ht="15" customHeight="1">
      <c r="D55042" s="76"/>
      <c r="E55042" s="573"/>
    </row>
    <row r="55043" spans="4:5" ht="15" customHeight="1">
      <c r="D55043" s="76"/>
      <c r="E55043" s="573"/>
    </row>
    <row r="55044" spans="4:5" ht="15" customHeight="1">
      <c r="D55044" s="76"/>
      <c r="E55044" s="573"/>
    </row>
    <row r="55045" spans="4:5" ht="15" customHeight="1">
      <c r="D55045" s="76"/>
      <c r="E55045" s="573"/>
    </row>
    <row r="55046" spans="4:5" ht="15" customHeight="1">
      <c r="D55046" s="76"/>
      <c r="E55046" s="573"/>
    </row>
    <row r="55047" spans="4:5" ht="15" customHeight="1">
      <c r="D55047" s="76"/>
      <c r="E55047" s="573"/>
    </row>
    <row r="55048" spans="4:5" ht="15" customHeight="1">
      <c r="D55048" s="76"/>
      <c r="E55048" s="573"/>
    </row>
    <row r="55049" spans="4:5" ht="15" customHeight="1">
      <c r="D55049" s="76"/>
      <c r="E55049" s="573"/>
    </row>
    <row r="55050" spans="4:5" ht="15" customHeight="1">
      <c r="D55050" s="76"/>
      <c r="E55050" s="573"/>
    </row>
    <row r="55051" spans="4:5" ht="15" customHeight="1">
      <c r="D55051" s="76"/>
      <c r="E55051" s="573"/>
    </row>
    <row r="55052" spans="4:5" ht="15" customHeight="1">
      <c r="D55052" s="76"/>
      <c r="E55052" s="573"/>
    </row>
    <row r="55053" spans="4:5" ht="15" customHeight="1">
      <c r="D55053" s="76"/>
      <c r="E55053" s="573"/>
    </row>
    <row r="55054" spans="4:5" ht="15" customHeight="1">
      <c r="D55054" s="76"/>
      <c r="E55054" s="573"/>
    </row>
    <row r="55055" spans="4:5" ht="15" customHeight="1">
      <c r="D55055" s="76"/>
      <c r="E55055" s="573"/>
    </row>
    <row r="55056" spans="4:5" ht="15" customHeight="1">
      <c r="D55056" s="76"/>
      <c r="E55056" s="573"/>
    </row>
    <row r="55057" spans="4:5" ht="15" customHeight="1">
      <c r="D55057" s="76"/>
      <c r="E55057" s="573"/>
    </row>
    <row r="55058" spans="4:5" ht="15" customHeight="1">
      <c r="D55058" s="76"/>
      <c r="E55058" s="573"/>
    </row>
    <row r="55059" spans="4:5" ht="15" customHeight="1">
      <c r="D55059" s="76"/>
      <c r="E55059" s="573"/>
    </row>
    <row r="55060" spans="4:5" ht="15" customHeight="1">
      <c r="D55060" s="76"/>
      <c r="E55060" s="573"/>
    </row>
    <row r="55061" spans="4:5" ht="15" customHeight="1">
      <c r="D55061" s="76"/>
      <c r="E55061" s="573"/>
    </row>
    <row r="55062" spans="4:5" ht="15" customHeight="1">
      <c r="D55062" s="76"/>
      <c r="E55062" s="573"/>
    </row>
    <row r="55063" spans="4:5" ht="15" customHeight="1">
      <c r="D55063" s="76"/>
      <c r="E55063" s="573"/>
    </row>
    <row r="55064" spans="4:5" ht="15" customHeight="1">
      <c r="D55064" s="76"/>
      <c r="E55064" s="573"/>
    </row>
    <row r="55065" spans="4:5" ht="15" customHeight="1">
      <c r="D55065" s="76"/>
      <c r="E55065" s="573"/>
    </row>
    <row r="55066" spans="4:5" ht="15" customHeight="1">
      <c r="D55066" s="76"/>
      <c r="E55066" s="573"/>
    </row>
    <row r="55067" spans="4:5" ht="15" customHeight="1">
      <c r="D55067" s="76"/>
      <c r="E55067" s="573"/>
    </row>
    <row r="55068" spans="4:5" ht="15" customHeight="1">
      <c r="D55068" s="76"/>
      <c r="E55068" s="573"/>
    </row>
    <row r="55069" spans="4:5" ht="15" customHeight="1">
      <c r="D55069" s="76"/>
      <c r="E55069" s="573"/>
    </row>
    <row r="55070" spans="4:5" ht="15" customHeight="1">
      <c r="D55070" s="76"/>
      <c r="E55070" s="573"/>
    </row>
    <row r="55071" spans="4:5" ht="15" customHeight="1">
      <c r="D55071" s="76"/>
      <c r="E55071" s="573"/>
    </row>
    <row r="55072" spans="4:5" ht="15" customHeight="1">
      <c r="D55072" s="76"/>
      <c r="E55072" s="573"/>
    </row>
    <row r="55073" spans="4:5" ht="15" customHeight="1">
      <c r="D55073" s="76"/>
      <c r="E55073" s="573"/>
    </row>
    <row r="55074" spans="4:5" ht="15" customHeight="1">
      <c r="D55074" s="76"/>
      <c r="E55074" s="573"/>
    </row>
    <row r="55075" spans="4:5" ht="15" customHeight="1">
      <c r="D55075" s="76"/>
      <c r="E55075" s="573"/>
    </row>
    <row r="55076" spans="4:5" ht="15" customHeight="1">
      <c r="D55076" s="76"/>
      <c r="E55076" s="573"/>
    </row>
    <row r="55077" spans="4:5" ht="15" customHeight="1">
      <c r="D55077" s="76"/>
      <c r="E55077" s="573"/>
    </row>
    <row r="55078" spans="4:5" ht="15" customHeight="1">
      <c r="D55078" s="76"/>
      <c r="E55078" s="573"/>
    </row>
    <row r="55079" spans="4:5" ht="15" customHeight="1">
      <c r="D55079" s="76"/>
      <c r="E55079" s="573"/>
    </row>
    <row r="55080" spans="4:5" ht="15" customHeight="1">
      <c r="D55080" s="76"/>
      <c r="E55080" s="573"/>
    </row>
    <row r="55081" spans="4:5" ht="15" customHeight="1">
      <c r="D55081" s="76"/>
      <c r="E55081" s="573"/>
    </row>
    <row r="55082" spans="4:5" ht="15" customHeight="1">
      <c r="D55082" s="76"/>
      <c r="E55082" s="573"/>
    </row>
    <row r="55083" spans="4:5" ht="15" customHeight="1">
      <c r="D55083" s="76"/>
      <c r="E55083" s="573"/>
    </row>
    <row r="55084" spans="4:5" ht="15" customHeight="1">
      <c r="D55084" s="76"/>
      <c r="E55084" s="573"/>
    </row>
    <row r="55085" spans="4:5" ht="15" customHeight="1">
      <c r="D55085" s="76"/>
      <c r="E55085" s="573"/>
    </row>
    <row r="55086" spans="4:5" ht="15" customHeight="1">
      <c r="D55086" s="76"/>
      <c r="E55086" s="573"/>
    </row>
    <row r="55087" spans="4:5" ht="15" customHeight="1">
      <c r="D55087" s="76"/>
      <c r="E55087" s="573"/>
    </row>
    <row r="55088" spans="4:5" ht="15" customHeight="1">
      <c r="D55088" s="76"/>
      <c r="E55088" s="573"/>
    </row>
    <row r="55089" spans="4:5" ht="15" customHeight="1">
      <c r="D55089" s="76"/>
      <c r="E55089" s="573"/>
    </row>
    <row r="55090" spans="4:5" ht="15" customHeight="1">
      <c r="D55090" s="76"/>
      <c r="E55090" s="573"/>
    </row>
    <row r="55091" spans="4:5" ht="15" customHeight="1">
      <c r="D55091" s="76"/>
      <c r="E55091" s="573"/>
    </row>
    <row r="55092" spans="4:5" ht="15" customHeight="1">
      <c r="D55092" s="76"/>
      <c r="E55092" s="573"/>
    </row>
    <row r="55093" spans="4:5" ht="15" customHeight="1">
      <c r="D55093" s="76"/>
      <c r="E55093" s="573"/>
    </row>
    <row r="55094" spans="4:5" ht="15" customHeight="1">
      <c r="D55094" s="76"/>
      <c r="E55094" s="573"/>
    </row>
    <row r="55095" spans="4:5" ht="15" customHeight="1">
      <c r="D55095" s="76"/>
      <c r="E55095" s="573"/>
    </row>
    <row r="55096" spans="4:5" ht="15" customHeight="1">
      <c r="D55096" s="76"/>
      <c r="E55096" s="573"/>
    </row>
    <row r="55097" spans="4:5" ht="15" customHeight="1">
      <c r="D55097" s="76"/>
      <c r="E55097" s="573"/>
    </row>
    <row r="55098" spans="4:5" ht="15" customHeight="1">
      <c r="D55098" s="76"/>
      <c r="E55098" s="573"/>
    </row>
    <row r="55099" spans="4:5" ht="15" customHeight="1">
      <c r="D55099" s="76"/>
      <c r="E55099" s="573"/>
    </row>
    <row r="55100" spans="4:5" ht="15" customHeight="1">
      <c r="D55100" s="76"/>
      <c r="E55100" s="573"/>
    </row>
    <row r="55101" spans="4:5" ht="15" customHeight="1">
      <c r="D55101" s="76"/>
      <c r="E55101" s="573"/>
    </row>
    <row r="55102" spans="4:5" ht="15" customHeight="1">
      <c r="D55102" s="76"/>
      <c r="E55102" s="573"/>
    </row>
    <row r="55103" spans="4:5" ht="15" customHeight="1">
      <c r="D55103" s="76"/>
      <c r="E55103" s="573"/>
    </row>
    <row r="55104" spans="4:5" ht="15" customHeight="1">
      <c r="D55104" s="76"/>
      <c r="E55104" s="573"/>
    </row>
    <row r="55105" spans="4:5" ht="15" customHeight="1">
      <c r="D55105" s="76"/>
      <c r="E55105" s="573"/>
    </row>
    <row r="55106" spans="4:5" ht="15" customHeight="1">
      <c r="D55106" s="76"/>
      <c r="E55106" s="573"/>
    </row>
    <row r="55107" spans="4:5" ht="15" customHeight="1">
      <c r="D55107" s="76"/>
      <c r="E55107" s="573"/>
    </row>
    <row r="55108" spans="4:5" ht="15" customHeight="1">
      <c r="D55108" s="76"/>
      <c r="E55108" s="573"/>
    </row>
    <row r="55109" spans="4:5" ht="15" customHeight="1">
      <c r="D55109" s="76"/>
      <c r="E55109" s="573"/>
    </row>
    <row r="55110" spans="4:5" ht="15" customHeight="1">
      <c r="D55110" s="76"/>
      <c r="E55110" s="573"/>
    </row>
    <row r="55111" spans="4:5" ht="15" customHeight="1">
      <c r="D55111" s="76"/>
      <c r="E55111" s="573"/>
    </row>
    <row r="55112" spans="4:5" ht="15" customHeight="1">
      <c r="D55112" s="76"/>
      <c r="E55112" s="573"/>
    </row>
    <row r="55113" spans="4:5" ht="15" customHeight="1">
      <c r="D55113" s="76"/>
      <c r="E55113" s="573"/>
    </row>
    <row r="55114" spans="4:5" ht="15" customHeight="1">
      <c r="D55114" s="76"/>
      <c r="E55114" s="573"/>
    </row>
    <row r="55115" spans="4:5" ht="15" customHeight="1">
      <c r="D55115" s="76"/>
      <c r="E55115" s="573"/>
    </row>
    <row r="55116" spans="4:5" ht="15" customHeight="1">
      <c r="D55116" s="76"/>
      <c r="E55116" s="573"/>
    </row>
    <row r="55117" spans="4:5" ht="15" customHeight="1">
      <c r="D55117" s="76"/>
      <c r="E55117" s="573"/>
    </row>
    <row r="55118" spans="4:5" ht="15" customHeight="1">
      <c r="D55118" s="76"/>
      <c r="E55118" s="573"/>
    </row>
    <row r="55119" spans="4:5" ht="15" customHeight="1">
      <c r="D55119" s="76"/>
      <c r="E55119" s="573"/>
    </row>
    <row r="55120" spans="4:5" ht="15" customHeight="1">
      <c r="D55120" s="76"/>
      <c r="E55120" s="573"/>
    </row>
    <row r="55121" spans="4:5" ht="15" customHeight="1">
      <c r="D55121" s="76"/>
      <c r="E55121" s="573"/>
    </row>
    <row r="55122" spans="4:5" ht="15" customHeight="1">
      <c r="D55122" s="76"/>
      <c r="E55122" s="573"/>
    </row>
    <row r="55123" spans="4:5" ht="15" customHeight="1">
      <c r="D55123" s="76"/>
      <c r="E55123" s="573"/>
    </row>
    <row r="55124" spans="4:5" ht="15" customHeight="1">
      <c r="D55124" s="76"/>
      <c r="E55124" s="573"/>
    </row>
    <row r="55125" spans="4:5" ht="15" customHeight="1">
      <c r="D55125" s="76"/>
      <c r="E55125" s="573"/>
    </row>
    <row r="55126" spans="4:5" ht="15" customHeight="1">
      <c r="D55126" s="76"/>
      <c r="E55126" s="573"/>
    </row>
    <row r="55127" spans="4:5" ht="15" customHeight="1">
      <c r="D55127" s="76"/>
      <c r="E55127" s="573"/>
    </row>
    <row r="55128" spans="4:5" ht="15" customHeight="1">
      <c r="D55128" s="76"/>
      <c r="E55128" s="573"/>
    </row>
    <row r="55129" spans="4:5" ht="15" customHeight="1">
      <c r="D55129" s="76"/>
      <c r="E55129" s="573"/>
    </row>
    <row r="55130" spans="4:5" ht="15" customHeight="1">
      <c r="D55130" s="76"/>
      <c r="E55130" s="573"/>
    </row>
    <row r="55131" spans="4:5" ht="15" customHeight="1">
      <c r="D55131" s="76"/>
      <c r="E55131" s="573"/>
    </row>
    <row r="55132" spans="4:5" ht="15" customHeight="1">
      <c r="D55132" s="76"/>
      <c r="E55132" s="573"/>
    </row>
    <row r="55133" spans="4:5" ht="15" customHeight="1">
      <c r="D55133" s="76"/>
      <c r="E55133" s="573"/>
    </row>
    <row r="55134" spans="4:5" ht="15" customHeight="1">
      <c r="D55134" s="76"/>
      <c r="E55134" s="573"/>
    </row>
    <row r="55135" spans="4:5" ht="15" customHeight="1">
      <c r="D55135" s="76"/>
      <c r="E55135" s="573"/>
    </row>
    <row r="55136" spans="4:5" ht="15" customHeight="1">
      <c r="D55136" s="76"/>
      <c r="E55136" s="573"/>
    </row>
    <row r="55137" spans="4:5" ht="15" customHeight="1">
      <c r="D55137" s="76"/>
      <c r="E55137" s="573"/>
    </row>
    <row r="55138" spans="4:5" ht="15" customHeight="1">
      <c r="D55138" s="76"/>
      <c r="E55138" s="573"/>
    </row>
    <row r="55139" spans="4:5" ht="15" customHeight="1">
      <c r="D55139" s="76"/>
      <c r="E55139" s="573"/>
    </row>
    <row r="55140" spans="4:5" ht="15" customHeight="1">
      <c r="D55140" s="76"/>
      <c r="E55140" s="573"/>
    </row>
    <row r="55141" spans="4:5" ht="15" customHeight="1">
      <c r="D55141" s="76"/>
      <c r="E55141" s="573"/>
    </row>
    <row r="55142" spans="4:5" ht="15" customHeight="1">
      <c r="D55142" s="76"/>
      <c r="E55142" s="573"/>
    </row>
    <row r="55143" spans="4:5" ht="15" customHeight="1">
      <c r="D55143" s="76"/>
      <c r="E55143" s="573"/>
    </row>
    <row r="55144" spans="4:5" ht="15" customHeight="1">
      <c r="D55144" s="76"/>
      <c r="E55144" s="573"/>
    </row>
    <row r="55145" spans="4:5" ht="15" customHeight="1">
      <c r="D55145" s="76"/>
      <c r="E55145" s="573"/>
    </row>
    <row r="55146" spans="4:5" ht="15" customHeight="1">
      <c r="D55146" s="76"/>
      <c r="E55146" s="573"/>
    </row>
    <row r="55147" spans="4:5" ht="15" customHeight="1">
      <c r="D55147" s="76"/>
      <c r="E55147" s="573"/>
    </row>
    <row r="55148" spans="4:5" ht="15" customHeight="1">
      <c r="D55148" s="76"/>
      <c r="E55148" s="573"/>
    </row>
    <row r="55149" spans="4:5" ht="15" customHeight="1">
      <c r="D55149" s="76"/>
      <c r="E55149" s="573"/>
    </row>
    <row r="55150" spans="4:5" ht="15" customHeight="1">
      <c r="D55150" s="76"/>
      <c r="E55150" s="573"/>
    </row>
    <row r="55151" spans="4:5" ht="15" customHeight="1">
      <c r="D55151" s="76"/>
      <c r="E55151" s="573"/>
    </row>
    <row r="55152" spans="4:5" ht="15" customHeight="1">
      <c r="D55152" s="76"/>
      <c r="E55152" s="573"/>
    </row>
    <row r="55153" spans="4:5" ht="15" customHeight="1">
      <c r="D55153" s="76"/>
      <c r="E55153" s="573"/>
    </row>
    <row r="55154" spans="4:5" ht="15" customHeight="1">
      <c r="D55154" s="76"/>
      <c r="E55154" s="573"/>
    </row>
    <row r="55155" spans="4:5" ht="15" customHeight="1">
      <c r="D55155" s="76"/>
      <c r="E55155" s="573"/>
    </row>
    <row r="55156" spans="4:5" ht="15" customHeight="1">
      <c r="D55156" s="76"/>
      <c r="E55156" s="573"/>
    </row>
    <row r="55157" spans="4:5" ht="15" customHeight="1">
      <c r="D55157" s="76"/>
      <c r="E55157" s="573"/>
    </row>
    <row r="55158" spans="4:5" ht="15" customHeight="1">
      <c r="D55158" s="76"/>
      <c r="E55158" s="573"/>
    </row>
    <row r="55159" spans="4:5" ht="15" customHeight="1">
      <c r="D55159" s="76"/>
      <c r="E55159" s="573"/>
    </row>
    <row r="55160" spans="4:5" ht="15" customHeight="1">
      <c r="D55160" s="76"/>
      <c r="E55160" s="573"/>
    </row>
    <row r="55161" spans="4:5" ht="15" customHeight="1">
      <c r="D55161" s="76"/>
      <c r="E55161" s="573"/>
    </row>
    <row r="55162" spans="4:5" ht="15" customHeight="1">
      <c r="D55162" s="76"/>
      <c r="E55162" s="573"/>
    </row>
    <row r="55163" spans="4:5" ht="15" customHeight="1">
      <c r="D55163" s="76"/>
      <c r="E55163" s="573"/>
    </row>
    <row r="55164" spans="4:5" ht="15" customHeight="1">
      <c r="D55164" s="76"/>
      <c r="E55164" s="573"/>
    </row>
    <row r="55165" spans="4:5" ht="15" customHeight="1">
      <c r="D55165" s="76"/>
      <c r="E55165" s="573"/>
    </row>
    <row r="55166" spans="4:5" ht="15" customHeight="1">
      <c r="D55166" s="76"/>
      <c r="E55166" s="573"/>
    </row>
    <row r="55167" spans="4:5" ht="15" customHeight="1">
      <c r="D55167" s="76"/>
      <c r="E55167" s="573"/>
    </row>
    <row r="55168" spans="4:5" ht="15" customHeight="1">
      <c r="D55168" s="76"/>
      <c r="E55168" s="573"/>
    </row>
    <row r="55169" spans="4:5" ht="15" customHeight="1">
      <c r="D55169" s="76"/>
      <c r="E55169" s="573"/>
    </row>
    <row r="55170" spans="4:5" ht="15" customHeight="1">
      <c r="D55170" s="76"/>
      <c r="E55170" s="573"/>
    </row>
    <row r="55171" spans="4:5" ht="15" customHeight="1">
      <c r="D55171" s="76"/>
      <c r="E55171" s="573"/>
    </row>
    <row r="55172" spans="4:5" ht="15" customHeight="1">
      <c r="D55172" s="76"/>
      <c r="E55172" s="573"/>
    </row>
    <row r="55173" spans="4:5" ht="15" customHeight="1">
      <c r="D55173" s="76"/>
      <c r="E55173" s="573"/>
    </row>
    <row r="55174" spans="4:5" ht="15" customHeight="1">
      <c r="D55174" s="76"/>
      <c r="E55174" s="573"/>
    </row>
    <row r="55175" spans="4:5" ht="15" customHeight="1">
      <c r="D55175" s="76"/>
      <c r="E55175" s="573"/>
    </row>
    <row r="55176" spans="4:5" ht="15" customHeight="1">
      <c r="D55176" s="76"/>
      <c r="E55176" s="573"/>
    </row>
    <row r="55177" spans="4:5" ht="15" customHeight="1">
      <c r="D55177" s="76"/>
      <c r="E55177" s="573"/>
    </row>
    <row r="55178" spans="4:5" ht="15" customHeight="1">
      <c r="D55178" s="76"/>
      <c r="E55178" s="573"/>
    </row>
    <row r="55179" spans="4:5" ht="15" customHeight="1">
      <c r="D55179" s="76"/>
      <c r="E55179" s="573"/>
    </row>
    <row r="55180" spans="4:5" ht="15" customHeight="1">
      <c r="D55180" s="76"/>
      <c r="E55180" s="573"/>
    </row>
    <row r="55181" spans="4:5" ht="15" customHeight="1">
      <c r="D55181" s="76"/>
      <c r="E55181" s="573"/>
    </row>
    <row r="55182" spans="4:5" ht="15" customHeight="1">
      <c r="D55182" s="76"/>
      <c r="E55182" s="573"/>
    </row>
    <row r="55183" spans="4:5" ht="15" customHeight="1">
      <c r="D55183" s="76"/>
      <c r="E55183" s="573"/>
    </row>
    <row r="55184" spans="4:5" ht="15" customHeight="1">
      <c r="D55184" s="76"/>
      <c r="E55184" s="573"/>
    </row>
    <row r="55185" spans="4:5" ht="15" customHeight="1">
      <c r="D55185" s="76"/>
      <c r="E55185" s="573"/>
    </row>
    <row r="55186" spans="4:5" ht="15" customHeight="1">
      <c r="D55186" s="76"/>
      <c r="E55186" s="573"/>
    </row>
    <row r="55187" spans="4:5" ht="15" customHeight="1">
      <c r="D55187" s="76"/>
      <c r="E55187" s="573"/>
    </row>
    <row r="55188" spans="4:5" ht="15" customHeight="1">
      <c r="D55188" s="76"/>
      <c r="E55188" s="573"/>
    </row>
    <row r="55189" spans="4:5" ht="15" customHeight="1">
      <c r="D55189" s="76"/>
      <c r="E55189" s="573"/>
    </row>
    <row r="55190" spans="4:5" ht="15" customHeight="1">
      <c r="D55190" s="76"/>
      <c r="E55190" s="573"/>
    </row>
    <row r="55191" spans="4:5" ht="15" customHeight="1">
      <c r="D55191" s="76"/>
      <c r="E55191" s="573"/>
    </row>
    <row r="55192" spans="4:5" ht="15" customHeight="1">
      <c r="D55192" s="76"/>
      <c r="E55192" s="573"/>
    </row>
    <row r="55193" spans="4:5" ht="15" customHeight="1">
      <c r="D55193" s="76"/>
      <c r="E55193" s="573"/>
    </row>
    <row r="55194" spans="4:5" ht="15" customHeight="1">
      <c r="D55194" s="76"/>
      <c r="E55194" s="573"/>
    </row>
    <row r="55195" spans="4:5" ht="15" customHeight="1">
      <c r="D55195" s="76"/>
      <c r="E55195" s="573"/>
    </row>
    <row r="55196" spans="4:5" ht="15" customHeight="1">
      <c r="D55196" s="76"/>
      <c r="E55196" s="573"/>
    </row>
    <row r="55197" spans="4:5" ht="15" customHeight="1">
      <c r="D55197" s="76"/>
      <c r="E55197" s="573"/>
    </row>
    <row r="55198" spans="4:5" ht="15" customHeight="1">
      <c r="D55198" s="76"/>
      <c r="E55198" s="573"/>
    </row>
    <row r="55199" spans="4:5" ht="15" customHeight="1">
      <c r="D55199" s="76"/>
      <c r="E55199" s="573"/>
    </row>
    <row r="55200" spans="4:5" ht="15" customHeight="1">
      <c r="D55200" s="76"/>
      <c r="E55200" s="573"/>
    </row>
    <row r="55201" spans="4:5" ht="15" customHeight="1">
      <c r="D55201" s="76"/>
      <c r="E55201" s="573"/>
    </row>
    <row r="55202" spans="4:5" ht="15" customHeight="1">
      <c r="D55202" s="76"/>
      <c r="E55202" s="573"/>
    </row>
    <row r="55203" spans="4:5" ht="15" customHeight="1">
      <c r="D55203" s="76"/>
      <c r="E55203" s="573"/>
    </row>
    <row r="55204" spans="4:5" ht="15" customHeight="1">
      <c r="D55204" s="76"/>
      <c r="E55204" s="573"/>
    </row>
    <row r="55205" spans="4:5" ht="15" customHeight="1">
      <c r="D55205" s="76"/>
      <c r="E55205" s="573"/>
    </row>
    <row r="55206" spans="4:5" ht="15" customHeight="1">
      <c r="D55206" s="76"/>
      <c r="E55206" s="573"/>
    </row>
    <row r="55207" spans="4:5" ht="15" customHeight="1">
      <c r="D55207" s="76"/>
      <c r="E55207" s="573"/>
    </row>
    <row r="55208" spans="4:5" ht="15" customHeight="1">
      <c r="D55208" s="76"/>
      <c r="E55208" s="573"/>
    </row>
    <row r="55209" spans="4:5" ht="15" customHeight="1">
      <c r="D55209" s="76"/>
      <c r="E55209" s="573"/>
    </row>
    <row r="55210" spans="4:5" ht="15" customHeight="1">
      <c r="D55210" s="76"/>
      <c r="E55210" s="573"/>
    </row>
    <row r="55211" spans="4:5" ht="15" customHeight="1">
      <c r="D55211" s="76"/>
      <c r="E55211" s="573"/>
    </row>
    <row r="55212" spans="4:5" ht="15" customHeight="1">
      <c r="D55212" s="76"/>
      <c r="E55212" s="573"/>
    </row>
    <row r="55213" spans="4:5" ht="15" customHeight="1">
      <c r="D55213" s="76"/>
      <c r="E55213" s="573"/>
    </row>
    <row r="55214" spans="4:5" ht="15" customHeight="1">
      <c r="D55214" s="76"/>
      <c r="E55214" s="573"/>
    </row>
    <row r="55215" spans="4:5" ht="15" customHeight="1">
      <c r="D55215" s="76"/>
      <c r="E55215" s="573"/>
    </row>
    <row r="55216" spans="4:5" ht="15" customHeight="1">
      <c r="D55216" s="76"/>
      <c r="E55216" s="573"/>
    </row>
    <row r="55217" spans="4:5" ht="15" customHeight="1">
      <c r="D55217" s="76"/>
      <c r="E55217" s="573"/>
    </row>
    <row r="55218" spans="4:5" ht="15" customHeight="1">
      <c r="D55218" s="76"/>
      <c r="E55218" s="573"/>
    </row>
    <row r="55219" spans="4:5" ht="15" customHeight="1">
      <c r="D55219" s="76"/>
      <c r="E55219" s="573"/>
    </row>
    <row r="55220" spans="4:5" ht="15" customHeight="1">
      <c r="D55220" s="76"/>
      <c r="E55220" s="573"/>
    </row>
    <row r="55221" spans="4:5" ht="15" customHeight="1">
      <c r="D55221" s="76"/>
      <c r="E55221" s="573"/>
    </row>
    <row r="55222" spans="4:5" ht="15" customHeight="1">
      <c r="D55222" s="76"/>
      <c r="E55222" s="573"/>
    </row>
    <row r="55223" spans="4:5" ht="15" customHeight="1">
      <c r="D55223" s="76"/>
      <c r="E55223" s="573"/>
    </row>
    <row r="55224" spans="4:5" ht="15" customHeight="1">
      <c r="D55224" s="76"/>
      <c r="E55224" s="573"/>
    </row>
    <row r="55225" spans="4:5" ht="15" customHeight="1">
      <c r="D55225" s="76"/>
      <c r="E55225" s="573"/>
    </row>
    <row r="55226" spans="4:5" ht="15" customHeight="1">
      <c r="D55226" s="76"/>
      <c r="E55226" s="573"/>
    </row>
    <row r="55227" spans="4:5" ht="15" customHeight="1">
      <c r="D55227" s="76"/>
      <c r="E55227" s="573"/>
    </row>
    <row r="55228" spans="4:5" ht="15" customHeight="1">
      <c r="D55228" s="76"/>
      <c r="E55228" s="573"/>
    </row>
    <row r="55229" spans="4:5" ht="15" customHeight="1">
      <c r="D55229" s="76"/>
      <c r="E55229" s="573"/>
    </row>
    <row r="55230" spans="4:5" ht="15" customHeight="1">
      <c r="D55230" s="76"/>
      <c r="E55230" s="573"/>
    </row>
    <row r="55231" spans="4:5" ht="15" customHeight="1">
      <c r="D55231" s="76"/>
      <c r="E55231" s="573"/>
    </row>
    <row r="55232" spans="4:5" ht="15" customHeight="1">
      <c r="D55232" s="76"/>
      <c r="E55232" s="573"/>
    </row>
    <row r="55233" spans="4:5" ht="15" customHeight="1">
      <c r="D55233" s="76"/>
      <c r="E55233" s="573"/>
    </row>
    <row r="55234" spans="4:5" ht="15" customHeight="1">
      <c r="D55234" s="76"/>
      <c r="E55234" s="573"/>
    </row>
    <row r="55235" spans="4:5" ht="15" customHeight="1">
      <c r="D55235" s="76"/>
      <c r="E55235" s="573"/>
    </row>
    <row r="55236" spans="4:5" ht="15" customHeight="1">
      <c r="D55236" s="76"/>
      <c r="E55236" s="573"/>
    </row>
    <row r="55237" spans="4:5" ht="15" customHeight="1">
      <c r="D55237" s="76"/>
      <c r="E55237" s="573"/>
    </row>
    <row r="55238" spans="4:5" ht="15" customHeight="1">
      <c r="D55238" s="76"/>
      <c r="E55238" s="573"/>
    </row>
    <row r="55239" spans="4:5" ht="15" customHeight="1">
      <c r="D55239" s="76"/>
      <c r="E55239" s="573"/>
    </row>
    <row r="55240" spans="4:5" ht="15" customHeight="1">
      <c r="D55240" s="76"/>
      <c r="E55240" s="573"/>
    </row>
    <row r="55241" spans="4:5" ht="15" customHeight="1">
      <c r="D55241" s="76"/>
      <c r="E55241" s="573"/>
    </row>
    <row r="55242" spans="4:5" ht="15" customHeight="1">
      <c r="D55242" s="76"/>
      <c r="E55242" s="573"/>
    </row>
    <row r="55243" spans="4:5" ht="15" customHeight="1">
      <c r="D55243" s="76"/>
      <c r="E55243" s="573"/>
    </row>
    <row r="55244" spans="4:5" ht="15" customHeight="1">
      <c r="D55244" s="76"/>
      <c r="E55244" s="573"/>
    </row>
    <row r="55245" spans="4:5" ht="15" customHeight="1">
      <c r="D55245" s="76"/>
      <c r="E55245" s="573"/>
    </row>
    <row r="55246" spans="4:5" ht="15" customHeight="1">
      <c r="D55246" s="76"/>
      <c r="E55246" s="573"/>
    </row>
    <row r="55247" spans="4:5" ht="15" customHeight="1">
      <c r="D55247" s="76"/>
      <c r="E55247" s="573"/>
    </row>
    <row r="55248" spans="4:5" ht="15" customHeight="1">
      <c r="D55248" s="76"/>
      <c r="E55248" s="573"/>
    </row>
    <row r="55249" spans="4:5" ht="15" customHeight="1">
      <c r="D55249" s="76"/>
      <c r="E55249" s="573"/>
    </row>
    <row r="55250" spans="4:5" ht="15" customHeight="1">
      <c r="D55250" s="76"/>
      <c r="E55250" s="573"/>
    </row>
    <row r="55251" spans="4:5" ht="15" customHeight="1">
      <c r="D55251" s="76"/>
      <c r="E55251" s="573"/>
    </row>
    <row r="55252" spans="4:5" ht="15" customHeight="1">
      <c r="D55252" s="76"/>
      <c r="E55252" s="573"/>
    </row>
    <row r="55253" spans="4:5" ht="15" customHeight="1">
      <c r="D55253" s="76"/>
      <c r="E55253" s="573"/>
    </row>
    <row r="55254" spans="4:5" ht="15" customHeight="1">
      <c r="D55254" s="76"/>
      <c r="E55254" s="573"/>
    </row>
    <row r="55255" spans="4:5" ht="15" customHeight="1">
      <c r="D55255" s="76"/>
      <c r="E55255" s="573"/>
    </row>
    <row r="55256" spans="4:5" ht="15" customHeight="1">
      <c r="D55256" s="76"/>
      <c r="E55256" s="573"/>
    </row>
    <row r="55257" spans="4:5" ht="15" customHeight="1">
      <c r="D55257" s="76"/>
      <c r="E55257" s="573"/>
    </row>
    <row r="55258" spans="4:5" ht="15" customHeight="1">
      <c r="D55258" s="76"/>
      <c r="E55258" s="573"/>
    </row>
    <row r="55259" spans="4:5" ht="15" customHeight="1">
      <c r="D55259" s="76"/>
      <c r="E55259" s="573"/>
    </row>
    <row r="55260" spans="4:5" ht="15" customHeight="1">
      <c r="D55260" s="76"/>
      <c r="E55260" s="573"/>
    </row>
    <row r="55261" spans="4:5" ht="15" customHeight="1">
      <c r="D55261" s="76"/>
      <c r="E55261" s="573"/>
    </row>
    <row r="55262" spans="4:5" ht="15" customHeight="1">
      <c r="D55262" s="76"/>
      <c r="E55262" s="573"/>
    </row>
    <row r="55263" spans="4:5" ht="15" customHeight="1">
      <c r="D55263" s="76"/>
      <c r="E55263" s="573"/>
    </row>
    <row r="55264" spans="4:5" ht="15" customHeight="1">
      <c r="D55264" s="76"/>
      <c r="E55264" s="573"/>
    </row>
    <row r="55265" spans="4:5" ht="15" customHeight="1">
      <c r="D55265" s="76"/>
      <c r="E55265" s="573"/>
    </row>
    <row r="55266" spans="4:5" ht="15" customHeight="1">
      <c r="D55266" s="76"/>
      <c r="E55266" s="573"/>
    </row>
    <row r="55267" spans="4:5" ht="15" customHeight="1">
      <c r="D55267" s="76"/>
      <c r="E55267" s="573"/>
    </row>
    <row r="55268" spans="4:5" ht="15" customHeight="1">
      <c r="D55268" s="76"/>
      <c r="E55268" s="573"/>
    </row>
    <row r="55269" spans="4:5" ht="15" customHeight="1">
      <c r="D55269" s="76"/>
      <c r="E55269" s="573"/>
    </row>
    <row r="55270" spans="4:5" ht="15" customHeight="1">
      <c r="D55270" s="76"/>
      <c r="E55270" s="573"/>
    </row>
    <row r="55271" spans="4:5" ht="15" customHeight="1">
      <c r="D55271" s="76"/>
      <c r="E55271" s="573"/>
    </row>
    <row r="55272" spans="4:5" ht="15" customHeight="1">
      <c r="D55272" s="76"/>
      <c r="E55272" s="573"/>
    </row>
    <row r="55273" spans="4:5" ht="15" customHeight="1">
      <c r="D55273" s="76"/>
      <c r="E55273" s="573"/>
    </row>
    <row r="55274" spans="4:5" ht="15" customHeight="1">
      <c r="D55274" s="76"/>
      <c r="E55274" s="573"/>
    </row>
    <row r="55275" spans="4:5" ht="15" customHeight="1">
      <c r="D55275" s="76"/>
      <c r="E55275" s="573"/>
    </row>
    <row r="55276" spans="4:5" ht="15" customHeight="1">
      <c r="D55276" s="76"/>
      <c r="E55276" s="573"/>
    </row>
    <row r="55277" spans="4:5" ht="15" customHeight="1">
      <c r="D55277" s="76"/>
      <c r="E55277" s="573"/>
    </row>
    <row r="55278" spans="4:5" ht="15" customHeight="1">
      <c r="D55278" s="76"/>
      <c r="E55278" s="573"/>
    </row>
    <row r="55279" spans="4:5" ht="15" customHeight="1">
      <c r="D55279" s="76"/>
      <c r="E55279" s="573"/>
    </row>
    <row r="55280" spans="4:5" ht="15" customHeight="1">
      <c r="D55280" s="76"/>
      <c r="E55280" s="573"/>
    </row>
    <row r="55281" spans="4:5" ht="15" customHeight="1">
      <c r="D55281" s="76"/>
      <c r="E55281" s="573"/>
    </row>
    <row r="55282" spans="4:5" ht="15" customHeight="1">
      <c r="D55282" s="76"/>
      <c r="E55282" s="573"/>
    </row>
    <row r="55283" spans="4:5" ht="15" customHeight="1">
      <c r="D55283" s="76"/>
      <c r="E55283" s="573"/>
    </row>
    <row r="55284" spans="4:5" ht="15" customHeight="1">
      <c r="D55284" s="76"/>
      <c r="E55284" s="573"/>
    </row>
    <row r="55285" spans="4:5" ht="15" customHeight="1">
      <c r="D55285" s="76"/>
      <c r="E55285" s="573"/>
    </row>
    <row r="55286" spans="4:5" ht="15" customHeight="1">
      <c r="D55286" s="76"/>
      <c r="E55286" s="573"/>
    </row>
    <row r="55287" spans="4:5" ht="15" customHeight="1">
      <c r="D55287" s="76"/>
      <c r="E55287" s="573"/>
    </row>
    <row r="55288" spans="4:5" ht="15" customHeight="1">
      <c r="D55288" s="76"/>
      <c r="E55288" s="573"/>
    </row>
    <row r="55289" spans="4:5" ht="15" customHeight="1">
      <c r="D55289" s="76"/>
      <c r="E55289" s="573"/>
    </row>
    <row r="55290" spans="4:5" ht="15" customHeight="1">
      <c r="D55290" s="76"/>
      <c r="E55290" s="573"/>
    </row>
    <row r="55291" spans="4:5" ht="15" customHeight="1">
      <c r="D55291" s="76"/>
      <c r="E55291" s="573"/>
    </row>
    <row r="55292" spans="4:5" ht="15" customHeight="1">
      <c r="D55292" s="76"/>
      <c r="E55292" s="573"/>
    </row>
    <row r="55293" spans="4:5" ht="15" customHeight="1">
      <c r="D55293" s="76"/>
      <c r="E55293" s="573"/>
    </row>
    <row r="55294" spans="4:5" ht="15" customHeight="1">
      <c r="D55294" s="76"/>
      <c r="E55294" s="573"/>
    </row>
    <row r="55295" spans="4:5" ht="15" customHeight="1">
      <c r="D55295" s="76"/>
      <c r="E55295" s="573"/>
    </row>
    <row r="55296" spans="4:5" ht="15" customHeight="1">
      <c r="D55296" s="76"/>
      <c r="E55296" s="573"/>
    </row>
    <row r="55297" spans="4:5" ht="15" customHeight="1">
      <c r="D55297" s="76"/>
      <c r="E55297" s="573"/>
    </row>
    <row r="55298" spans="4:5" ht="15" customHeight="1">
      <c r="D55298" s="76"/>
      <c r="E55298" s="573"/>
    </row>
    <row r="55299" spans="4:5" ht="15" customHeight="1">
      <c r="D55299" s="76"/>
      <c r="E55299" s="573"/>
    </row>
    <row r="55300" spans="4:5" ht="15" customHeight="1">
      <c r="D55300" s="76"/>
      <c r="E55300" s="573"/>
    </row>
    <row r="55301" spans="4:5" ht="15" customHeight="1">
      <c r="D55301" s="76"/>
      <c r="E55301" s="573"/>
    </row>
    <row r="55302" spans="4:5" ht="15" customHeight="1">
      <c r="D55302" s="76"/>
      <c r="E55302" s="573"/>
    </row>
    <row r="55303" spans="4:5" ht="15" customHeight="1">
      <c r="D55303" s="76"/>
      <c r="E55303" s="573"/>
    </row>
    <row r="55304" spans="4:5" ht="15" customHeight="1">
      <c r="D55304" s="76"/>
      <c r="E55304" s="573"/>
    </row>
    <row r="55305" spans="4:5" ht="15" customHeight="1">
      <c r="D55305" s="76"/>
      <c r="E55305" s="573"/>
    </row>
    <row r="55306" spans="4:5" ht="15" customHeight="1">
      <c r="D55306" s="76"/>
      <c r="E55306" s="573"/>
    </row>
    <row r="55307" spans="4:5" ht="15" customHeight="1">
      <c r="D55307" s="76"/>
      <c r="E55307" s="573"/>
    </row>
    <row r="55308" spans="4:5" ht="15" customHeight="1">
      <c r="D55308" s="76"/>
      <c r="E55308" s="573"/>
    </row>
    <row r="55309" spans="4:5" ht="15" customHeight="1">
      <c r="D55309" s="76"/>
      <c r="E55309" s="573"/>
    </row>
    <row r="55310" spans="4:5" ht="15" customHeight="1">
      <c r="D55310" s="76"/>
      <c r="E55310" s="573"/>
    </row>
    <row r="55311" spans="4:5" ht="15" customHeight="1">
      <c r="D55311" s="76"/>
      <c r="E55311" s="573"/>
    </row>
    <row r="55312" spans="4:5" ht="15" customHeight="1">
      <c r="D55312" s="76"/>
      <c r="E55312" s="573"/>
    </row>
    <row r="55313" spans="4:5" ht="15" customHeight="1">
      <c r="D55313" s="76"/>
      <c r="E55313" s="573"/>
    </row>
    <row r="55314" spans="4:5" ht="15" customHeight="1">
      <c r="D55314" s="76"/>
      <c r="E55314" s="573"/>
    </row>
    <row r="55315" spans="4:5" ht="15" customHeight="1">
      <c r="D55315" s="76"/>
      <c r="E55315" s="573"/>
    </row>
    <row r="55316" spans="4:5" ht="15" customHeight="1">
      <c r="D55316" s="76"/>
      <c r="E55316" s="573"/>
    </row>
    <row r="55317" spans="4:5" ht="15" customHeight="1">
      <c r="D55317" s="76"/>
      <c r="E55317" s="573"/>
    </row>
    <row r="55318" spans="4:5" ht="15" customHeight="1">
      <c r="D55318" s="76"/>
      <c r="E55318" s="573"/>
    </row>
    <row r="55319" spans="4:5" ht="15" customHeight="1">
      <c r="D55319" s="76"/>
      <c r="E55319" s="573"/>
    </row>
    <row r="55320" spans="4:5" ht="15" customHeight="1">
      <c r="D55320" s="76"/>
      <c r="E55320" s="573"/>
    </row>
    <row r="55321" spans="4:5" ht="15" customHeight="1">
      <c r="D55321" s="76"/>
      <c r="E55321" s="573"/>
    </row>
    <row r="55322" spans="4:5" ht="15" customHeight="1">
      <c r="D55322" s="76"/>
      <c r="E55322" s="573"/>
    </row>
    <row r="55323" spans="4:5" ht="15" customHeight="1">
      <c r="D55323" s="76"/>
      <c r="E55323" s="573"/>
    </row>
    <row r="55324" spans="4:5" ht="15" customHeight="1">
      <c r="D55324" s="76"/>
      <c r="E55324" s="573"/>
    </row>
    <row r="55325" spans="4:5" ht="15" customHeight="1">
      <c r="D55325" s="76"/>
      <c r="E55325" s="573"/>
    </row>
    <row r="55326" spans="4:5" ht="15" customHeight="1">
      <c r="D55326" s="76"/>
      <c r="E55326" s="573"/>
    </row>
    <row r="55327" spans="4:5" ht="15" customHeight="1">
      <c r="D55327" s="76"/>
      <c r="E55327" s="573"/>
    </row>
    <row r="55328" spans="4:5" ht="15" customHeight="1">
      <c r="D55328" s="76"/>
      <c r="E55328" s="573"/>
    </row>
    <row r="55329" spans="4:5" ht="15" customHeight="1">
      <c r="D55329" s="76"/>
      <c r="E55329" s="573"/>
    </row>
    <row r="55330" spans="4:5" ht="15" customHeight="1">
      <c r="D55330" s="76"/>
      <c r="E55330" s="573"/>
    </row>
    <row r="55331" spans="4:5" ht="15" customHeight="1">
      <c r="D55331" s="76"/>
      <c r="E55331" s="573"/>
    </row>
    <row r="55332" spans="4:5" ht="15" customHeight="1">
      <c r="D55332" s="76"/>
      <c r="E55332" s="573"/>
    </row>
    <row r="55333" spans="4:5" ht="15" customHeight="1">
      <c r="D55333" s="76"/>
      <c r="E55333" s="573"/>
    </row>
    <row r="55334" spans="4:5" ht="15" customHeight="1">
      <c r="D55334" s="76"/>
      <c r="E55334" s="573"/>
    </row>
    <row r="55335" spans="4:5" ht="15" customHeight="1">
      <c r="D55335" s="76"/>
      <c r="E55335" s="573"/>
    </row>
    <row r="55336" spans="4:5" ht="15" customHeight="1">
      <c r="D55336" s="76"/>
      <c r="E55336" s="573"/>
    </row>
    <row r="55337" spans="4:5" ht="15" customHeight="1">
      <c r="D55337" s="76"/>
      <c r="E55337" s="573"/>
    </row>
    <row r="55338" spans="4:5" ht="15" customHeight="1">
      <c r="D55338" s="76"/>
      <c r="E55338" s="573"/>
    </row>
    <row r="55339" spans="4:5" ht="15" customHeight="1">
      <c r="D55339" s="76"/>
      <c r="E55339" s="573"/>
    </row>
    <row r="55340" spans="4:5" ht="15" customHeight="1">
      <c r="D55340" s="76"/>
      <c r="E55340" s="573"/>
    </row>
    <row r="55341" spans="4:5" ht="15" customHeight="1">
      <c r="D55341" s="76"/>
      <c r="E55341" s="573"/>
    </row>
    <row r="55342" spans="4:5" ht="15" customHeight="1">
      <c r="D55342" s="76"/>
      <c r="E55342" s="573"/>
    </row>
    <row r="55343" spans="4:5" ht="15" customHeight="1">
      <c r="D55343" s="76"/>
      <c r="E55343" s="573"/>
    </row>
    <row r="55344" spans="4:5" ht="15" customHeight="1">
      <c r="D55344" s="76"/>
      <c r="E55344" s="573"/>
    </row>
    <row r="55345" spans="4:5" ht="15" customHeight="1">
      <c r="D55345" s="76"/>
      <c r="E55345" s="573"/>
    </row>
    <row r="55346" spans="4:5" ht="15" customHeight="1">
      <c r="D55346" s="76"/>
      <c r="E55346" s="573"/>
    </row>
    <row r="55347" spans="4:5" ht="15" customHeight="1">
      <c r="D55347" s="76"/>
      <c r="E55347" s="573"/>
    </row>
    <row r="55348" spans="4:5" ht="15" customHeight="1">
      <c r="D55348" s="76"/>
      <c r="E55348" s="573"/>
    </row>
    <row r="55349" spans="4:5" ht="15" customHeight="1">
      <c r="D55349" s="76"/>
      <c r="E55349" s="573"/>
    </row>
    <row r="55350" spans="4:5" ht="15" customHeight="1">
      <c r="D55350" s="76"/>
      <c r="E55350" s="573"/>
    </row>
    <row r="55351" spans="4:5" ht="15" customHeight="1">
      <c r="D55351" s="76"/>
      <c r="E55351" s="573"/>
    </row>
    <row r="55352" spans="4:5" ht="15" customHeight="1">
      <c r="D55352" s="76"/>
      <c r="E55352" s="573"/>
    </row>
    <row r="55353" spans="4:5" ht="15" customHeight="1">
      <c r="D55353" s="76"/>
      <c r="E55353" s="573"/>
    </row>
    <row r="55354" spans="4:5" ht="15" customHeight="1">
      <c r="D55354" s="76"/>
      <c r="E55354" s="573"/>
    </row>
    <row r="55355" spans="4:5" ht="15" customHeight="1">
      <c r="D55355" s="76"/>
      <c r="E55355" s="573"/>
    </row>
    <row r="55356" spans="4:5" ht="15" customHeight="1">
      <c r="D55356" s="76"/>
      <c r="E55356" s="573"/>
    </row>
    <row r="55357" spans="4:5" ht="15" customHeight="1">
      <c r="D55357" s="76"/>
      <c r="E55357" s="573"/>
    </row>
    <row r="55358" spans="4:5" ht="15" customHeight="1">
      <c r="D55358" s="76"/>
      <c r="E55358" s="573"/>
    </row>
    <row r="55359" spans="4:5" ht="15" customHeight="1">
      <c r="D55359" s="76"/>
      <c r="E55359" s="573"/>
    </row>
    <row r="55360" spans="4:5" ht="15" customHeight="1">
      <c r="D55360" s="76"/>
      <c r="E55360" s="573"/>
    </row>
    <row r="55361" spans="2:6" ht="15" customHeight="1">
      <c r="D55361" s="76"/>
      <c r="E55361" s="573"/>
    </row>
    <row r="55362" spans="2:6" ht="15" customHeight="1">
      <c r="D55362" s="76"/>
      <c r="E55362" s="573"/>
    </row>
    <row r="55363" spans="2:6" ht="15" customHeight="1">
      <c r="D55363" s="76"/>
      <c r="E55363" s="573"/>
    </row>
    <row r="55364" spans="2:6" ht="15" customHeight="1">
      <c r="D55364" s="76"/>
      <c r="E55364" s="573"/>
    </row>
    <row r="55365" spans="2:6" ht="15" customHeight="1">
      <c r="D55365" s="76"/>
      <c r="E55365" s="573"/>
    </row>
    <row r="55366" spans="2:6" ht="15" customHeight="1">
      <c r="D55366" s="76"/>
      <c r="E55366" s="573"/>
    </row>
    <row r="55367" spans="2:6" ht="15" customHeight="1">
      <c r="D55367" s="76"/>
      <c r="E55367" s="573"/>
    </row>
    <row r="55368" spans="2:6" ht="15" customHeight="1">
      <c r="D55368" s="76"/>
      <c r="E55368" s="573"/>
    </row>
    <row r="55373" spans="2:6" ht="15" customHeight="1">
      <c r="B55373" s="571"/>
      <c r="C55373" s="571"/>
      <c r="D55373" s="571"/>
      <c r="E55373" s="571"/>
      <c r="F55373" s="571"/>
    </row>
    <row r="55374" spans="2:6" ht="15" customHeight="1">
      <c r="B55374" s="51"/>
      <c r="D55374" s="76"/>
      <c r="E55374" s="572"/>
      <c r="F55374" s="572"/>
    </row>
    <row r="55375" spans="2:6" ht="15" customHeight="1">
      <c r="D55375" s="76"/>
      <c r="E55375" s="573"/>
      <c r="F55375" s="573"/>
    </row>
    <row r="55376" spans="2:6" ht="15" customHeight="1">
      <c r="D55376" s="76"/>
      <c r="E55376" s="573"/>
      <c r="F55376" s="573"/>
    </row>
    <row r="55377" spans="4:6" ht="15" customHeight="1">
      <c r="D55377" s="76"/>
      <c r="E55377" s="573"/>
      <c r="F55377" s="573"/>
    </row>
    <row r="55378" spans="4:6" ht="15" customHeight="1">
      <c r="D55378" s="76"/>
      <c r="E55378" s="573"/>
      <c r="F55378" s="573"/>
    </row>
    <row r="55379" spans="4:6" ht="15" customHeight="1">
      <c r="D55379" s="76"/>
      <c r="E55379" s="573"/>
      <c r="F55379" s="573"/>
    </row>
    <row r="55380" spans="4:6" ht="15" customHeight="1">
      <c r="D55380" s="76"/>
      <c r="E55380" s="573"/>
      <c r="F55380" s="573"/>
    </row>
    <row r="55381" spans="4:6" ht="15" customHeight="1">
      <c r="D55381" s="76"/>
      <c r="E55381" s="573"/>
      <c r="F55381" s="573"/>
    </row>
    <row r="55382" spans="4:6" ht="15" customHeight="1">
      <c r="D55382" s="76"/>
      <c r="E55382" s="573"/>
      <c r="F55382" s="573"/>
    </row>
    <row r="55383" spans="4:6" ht="15" customHeight="1">
      <c r="E55383" s="573"/>
      <c r="F55383" s="573"/>
    </row>
    <row r="55384" spans="4:6" ht="15" customHeight="1">
      <c r="E55384" s="573"/>
      <c r="F55384" s="573"/>
    </row>
    <row r="55385" spans="4:6" ht="15" customHeight="1">
      <c r="E55385" s="573"/>
      <c r="F55385" s="573"/>
    </row>
    <row r="55386" spans="4:6" ht="15" customHeight="1">
      <c r="E55386" s="573"/>
      <c r="F55386" s="573"/>
    </row>
    <row r="55387" spans="4:6" ht="15" customHeight="1">
      <c r="E55387" s="573"/>
      <c r="F55387" s="573"/>
    </row>
    <row r="55388" spans="4:6" ht="15" customHeight="1">
      <c r="E55388" s="573"/>
      <c r="F55388" s="573"/>
    </row>
    <row r="55389" spans="4:6" ht="15" customHeight="1">
      <c r="E55389" s="573"/>
      <c r="F55389" s="573"/>
    </row>
    <row r="55390" spans="4:6" ht="15" customHeight="1">
      <c r="E55390" s="573"/>
      <c r="F55390" s="573"/>
    </row>
    <row r="55391" spans="4:6" ht="15" customHeight="1">
      <c r="E55391" s="573"/>
      <c r="F55391" s="573"/>
    </row>
    <row r="55392" spans="4:6" ht="15" customHeight="1">
      <c r="E55392" s="573"/>
      <c r="F55392" s="573"/>
    </row>
    <row r="55393" spans="5:6" ht="15" customHeight="1">
      <c r="E55393" s="573"/>
      <c r="F55393" s="573"/>
    </row>
    <row r="55394" spans="5:6" ht="15" customHeight="1">
      <c r="E55394" s="573"/>
      <c r="F55394" s="573"/>
    </row>
    <row r="55395" spans="5:6" ht="15" customHeight="1">
      <c r="E55395" s="573"/>
      <c r="F55395" s="573"/>
    </row>
    <row r="55396" spans="5:6" ht="15" customHeight="1">
      <c r="E55396" s="573"/>
      <c r="F55396" s="573"/>
    </row>
    <row r="55397" spans="5:6" ht="15" customHeight="1">
      <c r="E55397" s="573"/>
      <c r="F55397" s="573"/>
    </row>
    <row r="55398" spans="5:6" ht="15" customHeight="1">
      <c r="E55398" s="573"/>
      <c r="F55398" s="573"/>
    </row>
    <row r="55399" spans="5:6" ht="15" customHeight="1">
      <c r="E55399" s="573"/>
      <c r="F55399" s="573"/>
    </row>
    <row r="55400" spans="5:6" ht="15" customHeight="1">
      <c r="E55400" s="573"/>
      <c r="F55400" s="573"/>
    </row>
    <row r="55401" spans="5:6" ht="15" customHeight="1">
      <c r="E55401" s="573"/>
      <c r="F55401" s="573"/>
    </row>
    <row r="55402" spans="5:6" ht="15" customHeight="1">
      <c r="E55402" s="573"/>
      <c r="F55402" s="573"/>
    </row>
    <row r="55403" spans="5:6" ht="15" customHeight="1">
      <c r="E55403" s="573"/>
      <c r="F55403" s="573"/>
    </row>
    <row r="55404" spans="5:6" ht="15" customHeight="1">
      <c r="E55404" s="573"/>
      <c r="F55404" s="573"/>
    </row>
    <row r="55405" spans="5:6" ht="15" customHeight="1">
      <c r="E55405" s="573"/>
      <c r="F55405" s="573"/>
    </row>
    <row r="55406" spans="5:6" ht="15" customHeight="1">
      <c r="E55406" s="573"/>
      <c r="F55406" s="573"/>
    </row>
    <row r="55407" spans="5:6" ht="15" customHeight="1">
      <c r="E55407" s="573"/>
      <c r="F55407" s="573"/>
    </row>
    <row r="55408" spans="5:6" ht="15" customHeight="1">
      <c r="E55408" s="573"/>
      <c r="F55408" s="573"/>
    </row>
    <row r="55409" spans="5:6" ht="15" customHeight="1">
      <c r="E55409" s="573"/>
      <c r="F55409" s="573"/>
    </row>
    <row r="55410" spans="5:6" ht="15" customHeight="1">
      <c r="E55410" s="573"/>
      <c r="F55410" s="573"/>
    </row>
    <row r="55411" spans="5:6" ht="15" customHeight="1">
      <c r="E55411" s="573"/>
      <c r="F55411" s="573"/>
    </row>
    <row r="55412" spans="5:6" ht="15" customHeight="1">
      <c r="E55412" s="573"/>
      <c r="F55412" s="573"/>
    </row>
    <row r="55413" spans="5:6" ht="15" customHeight="1">
      <c r="E55413" s="573"/>
      <c r="F55413" s="573"/>
    </row>
    <row r="55414" spans="5:6" ht="15" customHeight="1">
      <c r="E55414" s="573"/>
      <c r="F55414" s="573"/>
    </row>
    <row r="55415" spans="5:6" ht="15" customHeight="1">
      <c r="E55415" s="573"/>
      <c r="F55415" s="573"/>
    </row>
    <row r="55416" spans="5:6" ht="15" customHeight="1">
      <c r="E55416" s="573"/>
      <c r="F55416" s="573"/>
    </row>
    <row r="55417" spans="5:6" ht="15" customHeight="1">
      <c r="E55417" s="573"/>
      <c r="F55417" s="573"/>
    </row>
    <row r="55418" spans="5:6" ht="15" customHeight="1">
      <c r="E55418" s="573"/>
      <c r="F55418" s="573"/>
    </row>
    <row r="55419" spans="5:6" ht="15" customHeight="1">
      <c r="E55419" s="573"/>
      <c r="F55419" s="573"/>
    </row>
    <row r="55420" spans="5:6" ht="15" customHeight="1">
      <c r="E55420" s="573"/>
      <c r="F55420" s="573"/>
    </row>
    <row r="55421" spans="5:6" ht="15" customHeight="1">
      <c r="E55421" s="573"/>
      <c r="F55421" s="573"/>
    </row>
    <row r="55422" spans="5:6" ht="15" customHeight="1">
      <c r="E55422" s="573"/>
      <c r="F55422" s="573"/>
    </row>
    <row r="55423" spans="5:6" ht="15" customHeight="1">
      <c r="E55423" s="573"/>
      <c r="F55423" s="573"/>
    </row>
    <row r="55424" spans="5:6" ht="15" customHeight="1">
      <c r="E55424" s="573"/>
      <c r="F55424" s="573"/>
    </row>
    <row r="55425" spans="5:6" ht="15" customHeight="1">
      <c r="E55425" s="573"/>
      <c r="F55425" s="573"/>
    </row>
    <row r="55426" spans="5:6" ht="15" customHeight="1">
      <c r="E55426" s="573"/>
      <c r="F55426" s="573"/>
    </row>
    <row r="55427" spans="5:6" ht="15" customHeight="1">
      <c r="E55427" s="573"/>
      <c r="F55427" s="573"/>
    </row>
    <row r="55428" spans="5:6" ht="15" customHeight="1">
      <c r="E55428" s="573"/>
      <c r="F55428" s="573"/>
    </row>
    <row r="55429" spans="5:6" ht="15" customHeight="1">
      <c r="E55429" s="573"/>
      <c r="F55429" s="573"/>
    </row>
    <row r="55430" spans="5:6" ht="15" customHeight="1">
      <c r="E55430" s="573"/>
      <c r="F55430" s="573"/>
    </row>
    <row r="55431" spans="5:6" ht="15" customHeight="1">
      <c r="E55431" s="573"/>
      <c r="F55431" s="573"/>
    </row>
    <row r="55432" spans="5:6" ht="15" customHeight="1">
      <c r="E55432" s="573"/>
      <c r="F55432" s="573"/>
    </row>
    <row r="55433" spans="5:6" ht="15" customHeight="1">
      <c r="E55433" s="573"/>
      <c r="F55433" s="573"/>
    </row>
    <row r="55434" spans="5:6" ht="15" customHeight="1">
      <c r="E55434" s="573"/>
      <c r="F55434" s="573"/>
    </row>
    <row r="55435" spans="5:6" ht="15" customHeight="1">
      <c r="E55435" s="573"/>
      <c r="F55435" s="573"/>
    </row>
    <row r="55436" spans="5:6" ht="15" customHeight="1">
      <c r="E55436" s="573"/>
      <c r="F55436" s="573"/>
    </row>
    <row r="55437" spans="5:6" ht="15" customHeight="1">
      <c r="E55437" s="573"/>
      <c r="F55437" s="573"/>
    </row>
    <row r="55438" spans="5:6" ht="15" customHeight="1">
      <c r="E55438" s="573"/>
      <c r="F55438" s="573"/>
    </row>
    <row r="55439" spans="5:6" ht="15" customHeight="1">
      <c r="E55439" s="573"/>
      <c r="F55439" s="573"/>
    </row>
    <row r="55440" spans="5:6" ht="15" customHeight="1">
      <c r="E55440" s="573"/>
      <c r="F55440" s="573"/>
    </row>
    <row r="55441" spans="5:6" ht="15" customHeight="1">
      <c r="E55441" s="573"/>
      <c r="F55441" s="573"/>
    </row>
    <row r="55442" spans="5:6" ht="15" customHeight="1">
      <c r="E55442" s="573"/>
      <c r="F55442" s="573"/>
    </row>
    <row r="55443" spans="5:6" ht="15" customHeight="1">
      <c r="E55443" s="573"/>
      <c r="F55443" s="573"/>
    </row>
    <row r="55444" spans="5:6" ht="15" customHeight="1">
      <c r="E55444" s="573"/>
      <c r="F55444" s="573"/>
    </row>
    <row r="55445" spans="5:6" ht="15" customHeight="1">
      <c r="E55445" s="573"/>
      <c r="F55445" s="573"/>
    </row>
    <row r="55446" spans="5:6" ht="15" customHeight="1">
      <c r="E55446" s="573"/>
      <c r="F55446" s="573"/>
    </row>
    <row r="55447" spans="5:6" ht="15" customHeight="1">
      <c r="E55447" s="573"/>
      <c r="F55447" s="573"/>
    </row>
    <row r="55448" spans="5:6" ht="15" customHeight="1">
      <c r="E55448" s="573"/>
      <c r="F55448" s="573"/>
    </row>
    <row r="55449" spans="5:6" ht="15" customHeight="1">
      <c r="E55449" s="573"/>
      <c r="F55449" s="573"/>
    </row>
    <row r="55450" spans="5:6" ht="15" customHeight="1">
      <c r="E55450" s="573"/>
      <c r="F55450" s="573"/>
    </row>
    <row r="55451" spans="5:6" ht="15" customHeight="1">
      <c r="E55451" s="573"/>
      <c r="F55451" s="573"/>
    </row>
    <row r="55452" spans="5:6" ht="15" customHeight="1">
      <c r="E55452" s="573"/>
      <c r="F55452" s="573"/>
    </row>
    <row r="55453" spans="5:6" ht="15" customHeight="1">
      <c r="E55453" s="573"/>
      <c r="F55453" s="573"/>
    </row>
    <row r="55454" spans="5:6" ht="15" customHeight="1">
      <c r="E55454" s="573"/>
      <c r="F55454" s="573"/>
    </row>
    <row r="55455" spans="5:6" ht="15" customHeight="1">
      <c r="E55455" s="573"/>
      <c r="F55455" s="573"/>
    </row>
    <row r="55456" spans="5:6" ht="15" customHeight="1">
      <c r="E55456" s="573"/>
      <c r="F55456" s="573"/>
    </row>
    <row r="55457" spans="5:6" ht="15" customHeight="1">
      <c r="E55457" s="573"/>
      <c r="F55457" s="573"/>
    </row>
    <row r="55458" spans="5:6" ht="15" customHeight="1">
      <c r="E55458" s="573"/>
      <c r="F55458" s="573"/>
    </row>
    <row r="55459" spans="5:6" ht="15" customHeight="1">
      <c r="E55459" s="573"/>
      <c r="F55459" s="573"/>
    </row>
    <row r="55460" spans="5:6" ht="15" customHeight="1">
      <c r="E55460" s="573"/>
      <c r="F55460" s="573"/>
    </row>
    <row r="55461" spans="5:6" ht="15" customHeight="1">
      <c r="E55461" s="573"/>
      <c r="F55461" s="573"/>
    </row>
    <row r="55462" spans="5:6" ht="15" customHeight="1">
      <c r="E55462" s="573"/>
      <c r="F55462" s="573"/>
    </row>
    <row r="55463" spans="5:6" ht="15" customHeight="1">
      <c r="E55463" s="573"/>
      <c r="F55463" s="573"/>
    </row>
    <row r="55464" spans="5:6" ht="15" customHeight="1">
      <c r="E55464" s="573"/>
      <c r="F55464" s="573"/>
    </row>
    <row r="55465" spans="5:6" ht="15" customHeight="1">
      <c r="E55465" s="573"/>
      <c r="F55465" s="573"/>
    </row>
    <row r="55466" spans="5:6" ht="15" customHeight="1">
      <c r="E55466" s="573"/>
      <c r="F55466" s="573"/>
    </row>
    <row r="55467" spans="5:6" ht="15" customHeight="1">
      <c r="E55467" s="573"/>
      <c r="F55467" s="573"/>
    </row>
    <row r="55468" spans="5:6" ht="15" customHeight="1">
      <c r="E55468" s="573"/>
      <c r="F55468" s="573"/>
    </row>
    <row r="55469" spans="5:6" ht="15" customHeight="1">
      <c r="E55469" s="573"/>
      <c r="F55469" s="573"/>
    </row>
    <row r="55470" spans="5:6" ht="15" customHeight="1">
      <c r="E55470" s="573"/>
      <c r="F55470" s="573"/>
    </row>
    <row r="55471" spans="5:6" ht="15" customHeight="1">
      <c r="E55471" s="573"/>
      <c r="F55471" s="573"/>
    </row>
    <row r="55472" spans="5:6" ht="15" customHeight="1">
      <c r="E55472" s="573"/>
      <c r="F55472" s="573"/>
    </row>
    <row r="55473" spans="5:6" ht="15" customHeight="1">
      <c r="E55473" s="573"/>
      <c r="F55473" s="573"/>
    </row>
    <row r="55474" spans="5:6" ht="15" customHeight="1">
      <c r="E55474" s="573"/>
      <c r="F55474" s="573"/>
    </row>
    <row r="55475" spans="5:6" ht="15" customHeight="1">
      <c r="E55475" s="573"/>
      <c r="F55475" s="573"/>
    </row>
    <row r="55476" spans="5:6" ht="15" customHeight="1">
      <c r="E55476" s="573"/>
      <c r="F55476" s="573"/>
    </row>
    <row r="55477" spans="5:6" ht="15" customHeight="1">
      <c r="E55477" s="573"/>
      <c r="F55477" s="573"/>
    </row>
    <row r="55478" spans="5:6" ht="15" customHeight="1">
      <c r="E55478" s="573"/>
      <c r="F55478" s="573"/>
    </row>
    <row r="55479" spans="5:6" ht="15" customHeight="1">
      <c r="E55479" s="573"/>
      <c r="F55479" s="573"/>
    </row>
    <row r="55480" spans="5:6" ht="15" customHeight="1">
      <c r="E55480" s="573"/>
      <c r="F55480" s="573"/>
    </row>
    <row r="55481" spans="5:6" ht="15" customHeight="1">
      <c r="E55481" s="573"/>
      <c r="F55481" s="573"/>
    </row>
    <row r="55482" spans="5:6" ht="15" customHeight="1">
      <c r="E55482" s="573"/>
      <c r="F55482" s="573"/>
    </row>
    <row r="55483" spans="5:6" ht="15" customHeight="1">
      <c r="E55483" s="573"/>
      <c r="F55483" s="573"/>
    </row>
    <row r="55484" spans="5:6" ht="15" customHeight="1">
      <c r="E55484" s="573"/>
      <c r="F55484" s="573"/>
    </row>
    <row r="55485" spans="5:6" ht="15" customHeight="1">
      <c r="E55485" s="573"/>
      <c r="F55485" s="573"/>
    </row>
    <row r="55486" spans="5:6" ht="15" customHeight="1">
      <c r="E55486" s="573"/>
      <c r="F55486" s="573"/>
    </row>
    <row r="55487" spans="5:6" ht="15" customHeight="1">
      <c r="E55487" s="573"/>
      <c r="F55487" s="573"/>
    </row>
    <row r="55488" spans="5:6" ht="15" customHeight="1">
      <c r="E55488" s="573"/>
      <c r="F55488" s="573"/>
    </row>
    <row r="55489" spans="5:6" ht="15" customHeight="1">
      <c r="E55489" s="573"/>
      <c r="F55489" s="573"/>
    </row>
    <row r="55490" spans="5:6" ht="15" customHeight="1">
      <c r="E55490" s="573"/>
      <c r="F55490" s="573"/>
    </row>
    <row r="55491" spans="5:6" ht="15" customHeight="1">
      <c r="E55491" s="573"/>
      <c r="F55491" s="573"/>
    </row>
    <row r="55492" spans="5:6" ht="15" customHeight="1">
      <c r="E55492" s="573"/>
      <c r="F55492" s="573"/>
    </row>
    <row r="55493" spans="5:6" ht="15" customHeight="1">
      <c r="E55493" s="573"/>
      <c r="F55493" s="573"/>
    </row>
    <row r="55494" spans="5:6" ht="15" customHeight="1">
      <c r="E55494" s="573"/>
      <c r="F55494" s="573"/>
    </row>
    <row r="55495" spans="5:6" ht="15" customHeight="1">
      <c r="E55495" s="573"/>
      <c r="F55495" s="573"/>
    </row>
    <row r="55496" spans="5:6" ht="15" customHeight="1">
      <c r="E55496" s="573"/>
      <c r="F55496" s="573"/>
    </row>
    <row r="55497" spans="5:6" ht="15" customHeight="1">
      <c r="E55497" s="573"/>
      <c r="F55497" s="573"/>
    </row>
    <row r="55498" spans="5:6" ht="15" customHeight="1">
      <c r="E55498" s="573"/>
      <c r="F55498" s="573"/>
    </row>
    <row r="55499" spans="5:6" ht="15" customHeight="1">
      <c r="E55499" s="573"/>
      <c r="F55499" s="573"/>
    </row>
    <row r="55500" spans="5:6" ht="15" customHeight="1">
      <c r="E55500" s="573"/>
      <c r="F55500" s="573"/>
    </row>
    <row r="55501" spans="5:6" ht="15" customHeight="1">
      <c r="E55501" s="573"/>
      <c r="F55501" s="573"/>
    </row>
    <row r="55502" spans="5:6" ht="15" customHeight="1">
      <c r="E55502" s="573"/>
      <c r="F55502" s="573"/>
    </row>
    <row r="55503" spans="5:6" ht="15" customHeight="1">
      <c r="E55503" s="573"/>
      <c r="F55503" s="573"/>
    </row>
    <row r="55504" spans="5:6" ht="15" customHeight="1">
      <c r="E55504" s="573"/>
      <c r="F55504" s="573"/>
    </row>
    <row r="55505" spans="5:6" ht="15" customHeight="1">
      <c r="E55505" s="573"/>
      <c r="F55505" s="573"/>
    </row>
    <row r="55506" spans="5:6" ht="15" customHeight="1">
      <c r="E55506" s="573"/>
      <c r="F55506" s="573"/>
    </row>
    <row r="55507" spans="5:6" ht="15" customHeight="1">
      <c r="E55507" s="573"/>
      <c r="F55507" s="573"/>
    </row>
    <row r="55508" spans="5:6" ht="15" customHeight="1">
      <c r="E55508" s="573"/>
      <c r="F55508" s="573"/>
    </row>
    <row r="55509" spans="5:6" ht="15" customHeight="1">
      <c r="E55509" s="573"/>
      <c r="F55509" s="573"/>
    </row>
    <row r="55510" spans="5:6" ht="15" customHeight="1">
      <c r="E55510" s="573"/>
      <c r="F55510" s="573"/>
    </row>
    <row r="55511" spans="5:6" ht="15" customHeight="1">
      <c r="E55511" s="573"/>
      <c r="F55511" s="573"/>
    </row>
    <row r="55512" spans="5:6" ht="15" customHeight="1">
      <c r="E55512" s="573"/>
      <c r="F55512" s="573"/>
    </row>
    <row r="55513" spans="5:6" ht="15" customHeight="1">
      <c r="E55513" s="573"/>
      <c r="F55513" s="573"/>
    </row>
    <row r="55514" spans="5:6" ht="15" customHeight="1">
      <c r="E55514" s="573"/>
      <c r="F55514" s="573"/>
    </row>
    <row r="55515" spans="5:6" ht="15" customHeight="1">
      <c r="E55515" s="573"/>
      <c r="F55515" s="573"/>
    </row>
    <row r="55516" spans="5:6" ht="15" customHeight="1">
      <c r="E55516" s="573"/>
      <c r="F55516" s="573"/>
    </row>
    <row r="55517" spans="5:6" ht="15" customHeight="1">
      <c r="E55517" s="573"/>
      <c r="F55517" s="573"/>
    </row>
    <row r="55518" spans="5:6" ht="15" customHeight="1">
      <c r="E55518" s="573"/>
      <c r="F55518" s="573"/>
    </row>
    <row r="55519" spans="5:6" ht="15" customHeight="1">
      <c r="E55519" s="573"/>
      <c r="F55519" s="573"/>
    </row>
    <row r="55520" spans="5:6" ht="15" customHeight="1">
      <c r="E55520" s="573"/>
      <c r="F55520" s="573"/>
    </row>
    <row r="55521" spans="5:6" ht="15" customHeight="1">
      <c r="E55521" s="573"/>
      <c r="F55521" s="573"/>
    </row>
    <row r="55522" spans="5:6" ht="15" customHeight="1">
      <c r="E55522" s="573"/>
      <c r="F55522" s="573"/>
    </row>
    <row r="55523" spans="5:6" ht="15" customHeight="1">
      <c r="E55523" s="573"/>
      <c r="F55523" s="573"/>
    </row>
    <row r="55524" spans="5:6" ht="15" customHeight="1">
      <c r="E55524" s="573"/>
      <c r="F55524" s="573"/>
    </row>
    <row r="55525" spans="5:6" ht="15" customHeight="1">
      <c r="E55525" s="573"/>
      <c r="F55525" s="573"/>
    </row>
    <row r="55526" spans="5:6" ht="15" customHeight="1">
      <c r="E55526" s="573"/>
      <c r="F55526" s="573"/>
    </row>
    <row r="55527" spans="5:6" ht="15" customHeight="1">
      <c r="E55527" s="573"/>
      <c r="F55527" s="573"/>
    </row>
    <row r="55528" spans="5:6" ht="15" customHeight="1">
      <c r="E55528" s="573"/>
      <c r="F55528" s="573"/>
    </row>
    <row r="55529" spans="5:6" ht="15" customHeight="1">
      <c r="E55529" s="573"/>
      <c r="F55529" s="573"/>
    </row>
    <row r="55530" spans="5:6" ht="15" customHeight="1">
      <c r="E55530" s="573"/>
      <c r="F55530" s="573"/>
    </row>
    <row r="55531" spans="5:6" ht="15" customHeight="1">
      <c r="E55531" s="573"/>
      <c r="F55531" s="573"/>
    </row>
    <row r="55532" spans="5:6" ht="15" customHeight="1">
      <c r="E55532" s="573"/>
      <c r="F55532" s="573"/>
    </row>
    <row r="55533" spans="5:6" ht="15" customHeight="1">
      <c r="E55533" s="573"/>
      <c r="F55533" s="573"/>
    </row>
    <row r="55534" spans="5:6" ht="15" customHeight="1">
      <c r="E55534" s="573"/>
      <c r="F55534" s="573"/>
    </row>
    <row r="55535" spans="5:6" ht="15" customHeight="1">
      <c r="E55535" s="573"/>
      <c r="F55535" s="573"/>
    </row>
    <row r="55536" spans="5:6" ht="15" customHeight="1">
      <c r="E55536" s="573"/>
      <c r="F55536" s="573"/>
    </row>
    <row r="55537" spans="5:6" ht="15" customHeight="1">
      <c r="E55537" s="573"/>
      <c r="F55537" s="573"/>
    </row>
    <row r="55538" spans="5:6" ht="15" customHeight="1">
      <c r="E55538" s="573"/>
      <c r="F55538" s="573"/>
    </row>
    <row r="55539" spans="5:6" ht="15" customHeight="1">
      <c r="E55539" s="573"/>
      <c r="F55539" s="573"/>
    </row>
    <row r="55540" spans="5:6" ht="15" customHeight="1">
      <c r="E55540" s="573"/>
      <c r="F55540" s="573"/>
    </row>
    <row r="55541" spans="5:6" ht="15" customHeight="1">
      <c r="E55541" s="573"/>
      <c r="F55541" s="573"/>
    </row>
    <row r="55542" spans="5:6" ht="15" customHeight="1">
      <c r="E55542" s="573"/>
      <c r="F55542" s="573"/>
    </row>
    <row r="55543" spans="5:6" ht="15" customHeight="1">
      <c r="E55543" s="573"/>
      <c r="F55543" s="573"/>
    </row>
    <row r="55544" spans="5:6" ht="15" customHeight="1">
      <c r="E55544" s="573"/>
      <c r="F55544" s="573"/>
    </row>
    <row r="55545" spans="5:6" ht="15" customHeight="1">
      <c r="E55545" s="573"/>
      <c r="F55545" s="573"/>
    </row>
    <row r="55546" spans="5:6" ht="15" customHeight="1">
      <c r="E55546" s="573"/>
      <c r="F55546" s="573"/>
    </row>
    <row r="55547" spans="5:6" ht="15" customHeight="1">
      <c r="E55547" s="573"/>
      <c r="F55547" s="573"/>
    </row>
    <row r="55548" spans="5:6" ht="15" customHeight="1">
      <c r="E55548" s="573"/>
      <c r="F55548" s="573"/>
    </row>
    <row r="55549" spans="5:6" ht="15" customHeight="1">
      <c r="E55549" s="573"/>
      <c r="F55549" s="573"/>
    </row>
    <row r="55550" spans="5:6" ht="15" customHeight="1">
      <c r="E55550" s="573"/>
      <c r="F55550" s="573"/>
    </row>
    <row r="55551" spans="5:6" ht="15" customHeight="1">
      <c r="E55551" s="573"/>
      <c r="F55551" s="573"/>
    </row>
    <row r="55552" spans="5:6" ht="15" customHeight="1">
      <c r="E55552" s="573"/>
      <c r="F55552" s="573"/>
    </row>
    <row r="55553" spans="5:6" ht="15" customHeight="1">
      <c r="E55553" s="573"/>
      <c r="F55553" s="573"/>
    </row>
    <row r="55554" spans="5:6" ht="15" customHeight="1">
      <c r="E55554" s="573"/>
      <c r="F55554" s="573"/>
    </row>
    <row r="55555" spans="5:6" ht="15" customHeight="1">
      <c r="E55555" s="573"/>
      <c r="F55555" s="573"/>
    </row>
    <row r="55556" spans="5:6" ht="15" customHeight="1">
      <c r="E55556" s="573"/>
      <c r="F55556" s="573"/>
    </row>
    <row r="55557" spans="5:6" ht="15" customHeight="1">
      <c r="E55557" s="573"/>
      <c r="F55557" s="573"/>
    </row>
    <row r="55558" spans="5:6" ht="15" customHeight="1">
      <c r="E55558" s="573"/>
      <c r="F55558" s="573"/>
    </row>
    <row r="55559" spans="5:6" ht="15" customHeight="1">
      <c r="E55559" s="573"/>
      <c r="F55559" s="573"/>
    </row>
    <row r="55560" spans="5:6" ht="15" customHeight="1">
      <c r="E55560" s="573"/>
      <c r="F55560" s="573"/>
    </row>
    <row r="55561" spans="5:6" ht="15" customHeight="1">
      <c r="E55561" s="573"/>
      <c r="F55561" s="573"/>
    </row>
    <row r="55562" spans="5:6" ht="15" customHeight="1">
      <c r="E55562" s="573"/>
      <c r="F55562" s="573"/>
    </row>
    <row r="55563" spans="5:6" ht="15" customHeight="1">
      <c r="E55563" s="573"/>
      <c r="F55563" s="573"/>
    </row>
    <row r="55564" spans="5:6" ht="15" customHeight="1">
      <c r="E55564" s="573"/>
      <c r="F55564" s="573"/>
    </row>
    <row r="55565" spans="5:6" ht="15" customHeight="1">
      <c r="E55565" s="573"/>
      <c r="F55565" s="573"/>
    </row>
    <row r="55566" spans="5:6" ht="15" customHeight="1">
      <c r="E55566" s="573"/>
      <c r="F55566" s="573"/>
    </row>
    <row r="55567" spans="5:6" ht="15" customHeight="1">
      <c r="E55567" s="573"/>
      <c r="F55567" s="573"/>
    </row>
    <row r="55568" spans="5:6" ht="15" customHeight="1">
      <c r="E55568" s="573"/>
      <c r="F55568" s="573"/>
    </row>
    <row r="55569" spans="5:6" ht="15" customHeight="1">
      <c r="E55569" s="573"/>
      <c r="F55569" s="573"/>
    </row>
    <row r="55570" spans="5:6" ht="15" customHeight="1">
      <c r="E55570" s="573"/>
      <c r="F55570" s="573"/>
    </row>
    <row r="55571" spans="5:6" ht="15" customHeight="1">
      <c r="E55571" s="573"/>
      <c r="F55571" s="573"/>
    </row>
    <row r="55572" spans="5:6" ht="15" customHeight="1">
      <c r="E55572" s="573"/>
      <c r="F55572" s="573"/>
    </row>
    <row r="55573" spans="5:6" ht="15" customHeight="1">
      <c r="E55573" s="573"/>
      <c r="F55573" s="573"/>
    </row>
    <row r="55574" spans="5:6" ht="15" customHeight="1">
      <c r="E55574" s="573"/>
      <c r="F55574" s="573"/>
    </row>
    <row r="55575" spans="5:6" ht="15" customHeight="1">
      <c r="E55575" s="573"/>
      <c r="F55575" s="573"/>
    </row>
    <row r="55576" spans="5:6" ht="15" customHeight="1">
      <c r="E55576" s="573"/>
      <c r="F55576" s="573"/>
    </row>
    <row r="55577" spans="5:6" ht="15" customHeight="1">
      <c r="E55577" s="573"/>
      <c r="F55577" s="573"/>
    </row>
    <row r="55578" spans="5:6" ht="15" customHeight="1">
      <c r="E55578" s="573"/>
      <c r="F55578" s="573"/>
    </row>
    <row r="55579" spans="5:6" ht="15" customHeight="1">
      <c r="E55579" s="573"/>
      <c r="F55579" s="573"/>
    </row>
    <row r="55580" spans="5:6" ht="15" customHeight="1">
      <c r="E55580" s="573"/>
      <c r="F55580" s="573"/>
    </row>
    <row r="55581" spans="5:6" ht="15" customHeight="1">
      <c r="E55581" s="573"/>
      <c r="F55581" s="573"/>
    </row>
    <row r="55582" spans="5:6" ht="15" customHeight="1">
      <c r="E55582" s="573"/>
      <c r="F55582" s="573"/>
    </row>
    <row r="55583" spans="5:6" ht="15" customHeight="1">
      <c r="E55583" s="573"/>
      <c r="F55583" s="573"/>
    </row>
    <row r="55584" spans="5:6" ht="15" customHeight="1">
      <c r="E55584" s="573"/>
      <c r="F55584" s="573"/>
    </row>
    <row r="55585" spans="5:6" ht="15" customHeight="1">
      <c r="E55585" s="573"/>
      <c r="F55585" s="573"/>
    </row>
    <row r="55586" spans="5:6" ht="15" customHeight="1">
      <c r="E55586" s="573"/>
      <c r="F55586" s="573"/>
    </row>
    <row r="55587" spans="5:6" ht="15" customHeight="1">
      <c r="E55587" s="573"/>
      <c r="F55587" s="573"/>
    </row>
    <row r="55588" spans="5:6" ht="15" customHeight="1">
      <c r="E55588" s="573"/>
      <c r="F55588" s="573"/>
    </row>
    <row r="55589" spans="5:6" ht="15" customHeight="1">
      <c r="E55589" s="573"/>
      <c r="F55589" s="573"/>
    </row>
    <row r="55590" spans="5:6" ht="15" customHeight="1">
      <c r="E55590" s="573"/>
      <c r="F55590" s="573"/>
    </row>
    <row r="55591" spans="5:6" ht="15" customHeight="1">
      <c r="E55591" s="573"/>
      <c r="F55591" s="573"/>
    </row>
    <row r="55592" spans="5:6" ht="15" customHeight="1">
      <c r="E55592" s="573"/>
      <c r="F55592" s="573"/>
    </row>
    <row r="55593" spans="5:6" ht="15" customHeight="1">
      <c r="E55593" s="573"/>
      <c r="F55593" s="573"/>
    </row>
    <row r="55594" spans="5:6" ht="15" customHeight="1">
      <c r="E55594" s="573"/>
      <c r="F55594" s="573"/>
    </row>
    <row r="55595" spans="5:6" ht="15" customHeight="1">
      <c r="E55595" s="573"/>
      <c r="F55595" s="573"/>
    </row>
    <row r="55596" spans="5:6" ht="15" customHeight="1">
      <c r="E55596" s="573"/>
      <c r="F55596" s="573"/>
    </row>
    <row r="55597" spans="5:6" ht="15" customHeight="1">
      <c r="E55597" s="573"/>
      <c r="F55597" s="573"/>
    </row>
    <row r="55598" spans="5:6" ht="15" customHeight="1">
      <c r="E55598" s="573"/>
      <c r="F55598" s="573"/>
    </row>
    <row r="55599" spans="5:6" ht="15" customHeight="1">
      <c r="E55599" s="573"/>
      <c r="F55599" s="573"/>
    </row>
    <row r="55600" spans="5:6" ht="15" customHeight="1">
      <c r="E55600" s="573"/>
      <c r="F55600" s="573"/>
    </row>
    <row r="55601" spans="5:6" ht="15" customHeight="1">
      <c r="E55601" s="573"/>
      <c r="F55601" s="573"/>
    </row>
    <row r="55602" spans="5:6" ht="15" customHeight="1">
      <c r="E55602" s="573"/>
      <c r="F55602" s="573"/>
    </row>
    <row r="55603" spans="5:6" ht="15" customHeight="1">
      <c r="E55603" s="573"/>
      <c r="F55603" s="573"/>
    </row>
    <row r="55604" spans="5:6" ht="15" customHeight="1">
      <c r="E55604" s="573"/>
      <c r="F55604" s="573"/>
    </row>
    <row r="55605" spans="5:6" ht="15" customHeight="1">
      <c r="E55605" s="573"/>
      <c r="F55605" s="573"/>
    </row>
    <row r="55606" spans="5:6" ht="15" customHeight="1">
      <c r="E55606" s="573"/>
      <c r="F55606" s="573"/>
    </row>
    <row r="55607" spans="5:6" ht="15" customHeight="1">
      <c r="E55607" s="573"/>
      <c r="F55607" s="573"/>
    </row>
    <row r="55608" spans="5:6" ht="15" customHeight="1">
      <c r="E55608" s="573"/>
      <c r="F55608" s="573"/>
    </row>
    <row r="55609" spans="5:6" ht="15" customHeight="1">
      <c r="E55609" s="573"/>
      <c r="F55609" s="573"/>
    </row>
    <row r="55610" spans="5:6" ht="15" customHeight="1">
      <c r="E55610" s="573"/>
      <c r="F55610" s="573"/>
    </row>
    <row r="55611" spans="5:6" ht="15" customHeight="1">
      <c r="E55611" s="573"/>
      <c r="F55611" s="573"/>
    </row>
    <row r="55612" spans="5:6" ht="15" customHeight="1">
      <c r="E55612" s="573"/>
      <c r="F55612" s="573"/>
    </row>
    <row r="55613" spans="5:6" ht="15" customHeight="1">
      <c r="E55613" s="573"/>
      <c r="F55613" s="573"/>
    </row>
    <row r="55614" spans="5:6" ht="15" customHeight="1">
      <c r="E55614" s="573"/>
      <c r="F55614" s="573"/>
    </row>
    <row r="55615" spans="5:6" ht="15" customHeight="1">
      <c r="E55615" s="573"/>
      <c r="F55615" s="573"/>
    </row>
    <row r="55616" spans="5:6" ht="15" customHeight="1">
      <c r="E55616" s="573"/>
      <c r="F55616" s="573"/>
    </row>
    <row r="55617" spans="5:6" ht="15" customHeight="1">
      <c r="E55617" s="573"/>
      <c r="F55617" s="573"/>
    </row>
    <row r="55618" spans="5:6" ht="15" customHeight="1">
      <c r="E55618" s="573"/>
      <c r="F55618" s="573"/>
    </row>
    <row r="55619" spans="5:6" ht="15" customHeight="1">
      <c r="E55619" s="573"/>
      <c r="F55619" s="573"/>
    </row>
    <row r="55620" spans="5:6" ht="15" customHeight="1">
      <c r="E55620" s="573"/>
      <c r="F55620" s="573"/>
    </row>
    <row r="55621" spans="5:6" ht="15" customHeight="1">
      <c r="E55621" s="573"/>
      <c r="F55621" s="573"/>
    </row>
    <row r="55622" spans="5:6" ht="15" customHeight="1">
      <c r="E55622" s="573"/>
      <c r="F55622" s="573"/>
    </row>
    <row r="55623" spans="5:6" ht="15" customHeight="1">
      <c r="E55623" s="573"/>
      <c r="F55623" s="573"/>
    </row>
    <row r="55624" spans="5:6" ht="15" customHeight="1">
      <c r="E55624" s="573"/>
      <c r="F55624" s="573"/>
    </row>
    <row r="55625" spans="5:6" ht="15" customHeight="1">
      <c r="E55625" s="573"/>
      <c r="F55625" s="573"/>
    </row>
    <row r="55626" spans="5:6" ht="15" customHeight="1">
      <c r="E55626" s="573"/>
      <c r="F55626" s="573"/>
    </row>
    <row r="55627" spans="5:6" ht="15" customHeight="1">
      <c r="E55627" s="573"/>
      <c r="F55627" s="573"/>
    </row>
    <row r="55628" spans="5:6" ht="15" customHeight="1">
      <c r="E55628" s="573"/>
      <c r="F55628" s="573"/>
    </row>
    <row r="55629" spans="5:6" ht="15" customHeight="1">
      <c r="E55629" s="573"/>
      <c r="F55629" s="573"/>
    </row>
    <row r="55630" spans="5:6" ht="15" customHeight="1">
      <c r="E55630" s="573"/>
      <c r="F55630" s="573"/>
    </row>
    <row r="55631" spans="5:6" ht="15" customHeight="1">
      <c r="E55631" s="573"/>
      <c r="F55631" s="573"/>
    </row>
    <row r="55632" spans="5:6" ht="15" customHeight="1">
      <c r="E55632" s="573"/>
      <c r="F55632" s="573"/>
    </row>
    <row r="55633" spans="5:6" ht="15" customHeight="1">
      <c r="E55633" s="573"/>
      <c r="F55633" s="573"/>
    </row>
    <row r="55634" spans="5:6" ht="15" customHeight="1">
      <c r="E55634" s="573"/>
      <c r="F55634" s="573"/>
    </row>
    <row r="55635" spans="5:6" ht="15" customHeight="1">
      <c r="E55635" s="573"/>
      <c r="F55635" s="573"/>
    </row>
    <row r="55636" spans="5:6" ht="15" customHeight="1">
      <c r="E55636" s="573"/>
      <c r="F55636" s="573"/>
    </row>
    <row r="55637" spans="5:6" ht="15" customHeight="1">
      <c r="E55637" s="573"/>
      <c r="F55637" s="573"/>
    </row>
    <row r="55638" spans="5:6" ht="15" customHeight="1">
      <c r="E55638" s="573"/>
      <c r="F55638" s="573"/>
    </row>
    <row r="55639" spans="5:6" ht="15" customHeight="1">
      <c r="E55639" s="573"/>
      <c r="F55639" s="573"/>
    </row>
    <row r="55640" spans="5:6" ht="15" customHeight="1">
      <c r="E55640" s="573"/>
      <c r="F55640" s="573"/>
    </row>
    <row r="55641" spans="5:6" ht="15" customHeight="1">
      <c r="E55641" s="573"/>
      <c r="F55641" s="573"/>
    </row>
    <row r="55642" spans="5:6" ht="15" customHeight="1">
      <c r="E55642" s="573"/>
      <c r="F55642" s="573"/>
    </row>
    <row r="55643" spans="5:6" ht="15" customHeight="1">
      <c r="E55643" s="573"/>
      <c r="F55643" s="573"/>
    </row>
    <row r="55644" spans="5:6" ht="15" customHeight="1">
      <c r="E55644" s="573"/>
      <c r="F55644" s="573"/>
    </row>
    <row r="55645" spans="5:6" ht="15" customHeight="1">
      <c r="E55645" s="573"/>
      <c r="F55645" s="573"/>
    </row>
    <row r="55646" spans="5:6" ht="15" customHeight="1">
      <c r="E55646" s="573"/>
      <c r="F55646" s="573"/>
    </row>
    <row r="55647" spans="5:6" ht="15" customHeight="1">
      <c r="E55647" s="573"/>
      <c r="F55647" s="573"/>
    </row>
    <row r="55648" spans="5:6" ht="15" customHeight="1">
      <c r="E55648" s="573"/>
      <c r="F55648" s="573"/>
    </row>
    <row r="55649" spans="5:6" ht="15" customHeight="1">
      <c r="E55649" s="573"/>
      <c r="F55649" s="573"/>
    </row>
    <row r="55650" spans="5:6" ht="15" customHeight="1">
      <c r="E55650" s="573"/>
      <c r="F55650" s="573"/>
    </row>
    <row r="55651" spans="5:6" ht="15" customHeight="1">
      <c r="E55651" s="573"/>
      <c r="F55651" s="573"/>
    </row>
    <row r="55652" spans="5:6" ht="15" customHeight="1">
      <c r="E55652" s="573"/>
      <c r="F55652" s="573"/>
    </row>
    <row r="55653" spans="5:6" ht="15" customHeight="1">
      <c r="E55653" s="573"/>
      <c r="F55653" s="573"/>
    </row>
    <row r="55654" spans="5:6" ht="15" customHeight="1">
      <c r="E55654" s="573"/>
      <c r="F55654" s="573"/>
    </row>
    <row r="55655" spans="5:6" ht="15" customHeight="1">
      <c r="E55655" s="573"/>
      <c r="F55655" s="573"/>
    </row>
    <row r="55656" spans="5:6" ht="15" customHeight="1">
      <c r="E55656" s="573"/>
      <c r="F55656" s="573"/>
    </row>
    <row r="55657" spans="5:6" ht="15" customHeight="1">
      <c r="E55657" s="573"/>
      <c r="F55657" s="573"/>
    </row>
    <row r="55658" spans="5:6" ht="15" customHeight="1">
      <c r="E55658" s="573"/>
      <c r="F55658" s="573"/>
    </row>
    <row r="55659" spans="5:6" ht="15" customHeight="1">
      <c r="E55659" s="573"/>
      <c r="F55659" s="573"/>
    </row>
    <row r="55660" spans="5:6" ht="15" customHeight="1">
      <c r="E55660" s="573"/>
      <c r="F55660" s="573"/>
    </row>
    <row r="55661" spans="5:6" ht="15" customHeight="1">
      <c r="E55661" s="573"/>
      <c r="F55661" s="573"/>
    </row>
    <row r="55662" spans="5:6" ht="15" customHeight="1">
      <c r="E55662" s="573"/>
      <c r="F55662" s="573"/>
    </row>
    <row r="55663" spans="5:6" ht="15" customHeight="1">
      <c r="E55663" s="573"/>
      <c r="F55663" s="573"/>
    </row>
    <row r="55664" spans="5:6" ht="15" customHeight="1">
      <c r="E55664" s="573"/>
      <c r="F55664" s="573"/>
    </row>
    <row r="55665" spans="5:6" ht="15" customHeight="1">
      <c r="E55665" s="573"/>
      <c r="F55665" s="573"/>
    </row>
    <row r="55666" spans="5:6" ht="15" customHeight="1">
      <c r="E55666" s="573"/>
      <c r="F55666" s="573"/>
    </row>
    <row r="55667" spans="5:6" ht="15" customHeight="1">
      <c r="E55667" s="573"/>
      <c r="F55667" s="573"/>
    </row>
    <row r="55668" spans="5:6" ht="15" customHeight="1">
      <c r="E55668" s="573"/>
      <c r="F55668" s="573"/>
    </row>
    <row r="55669" spans="5:6" ht="15" customHeight="1">
      <c r="E55669" s="573"/>
      <c r="F55669" s="573"/>
    </row>
    <row r="55670" spans="5:6" ht="15" customHeight="1">
      <c r="E55670" s="573"/>
      <c r="F55670" s="573"/>
    </row>
    <row r="55671" spans="5:6" ht="15" customHeight="1">
      <c r="E55671" s="573"/>
      <c r="F55671" s="573"/>
    </row>
    <row r="55672" spans="5:6" ht="15" customHeight="1">
      <c r="E55672" s="573"/>
      <c r="F55672" s="573"/>
    </row>
    <row r="55673" spans="5:6" ht="15" customHeight="1">
      <c r="E55673" s="573"/>
      <c r="F55673" s="573"/>
    </row>
    <row r="55674" spans="5:6" ht="15" customHeight="1">
      <c r="E55674" s="573"/>
      <c r="F55674" s="573"/>
    </row>
    <row r="55675" spans="5:6" ht="15" customHeight="1">
      <c r="E55675" s="573"/>
      <c r="F55675" s="573"/>
    </row>
    <row r="55676" spans="5:6" ht="15" customHeight="1">
      <c r="E55676" s="573"/>
      <c r="F55676" s="573"/>
    </row>
    <row r="55677" spans="5:6" ht="15" customHeight="1">
      <c r="E55677" s="573"/>
      <c r="F55677" s="573"/>
    </row>
    <row r="55678" spans="5:6" ht="15" customHeight="1">
      <c r="E55678" s="573"/>
      <c r="F55678" s="573"/>
    </row>
    <row r="55679" spans="5:6" ht="15" customHeight="1">
      <c r="E55679" s="573"/>
      <c r="F55679" s="573"/>
    </row>
    <row r="55680" spans="5:6" ht="15" customHeight="1">
      <c r="E55680" s="573"/>
      <c r="F55680" s="573"/>
    </row>
    <row r="55681" spans="5:6" ht="15" customHeight="1">
      <c r="E55681" s="573"/>
      <c r="F55681" s="573"/>
    </row>
    <row r="55682" spans="5:6" ht="15" customHeight="1">
      <c r="E55682" s="573"/>
      <c r="F55682" s="573"/>
    </row>
    <row r="55683" spans="5:6" ht="15" customHeight="1">
      <c r="E55683" s="573"/>
      <c r="F55683" s="573"/>
    </row>
    <row r="55684" spans="5:6" ht="15" customHeight="1">
      <c r="E55684" s="573"/>
      <c r="F55684" s="573"/>
    </row>
    <row r="55685" spans="5:6" ht="15" customHeight="1">
      <c r="E55685" s="573"/>
      <c r="F55685" s="573"/>
    </row>
    <row r="55686" spans="5:6" ht="15" customHeight="1">
      <c r="E55686" s="573"/>
      <c r="F55686" s="573"/>
    </row>
    <row r="55687" spans="5:6" ht="15" customHeight="1">
      <c r="E55687" s="573"/>
      <c r="F55687" s="573"/>
    </row>
    <row r="55688" spans="5:6" ht="15" customHeight="1">
      <c r="E55688" s="573"/>
      <c r="F55688" s="573"/>
    </row>
    <row r="55689" spans="5:6" ht="15" customHeight="1">
      <c r="E55689" s="573"/>
      <c r="F55689" s="573"/>
    </row>
    <row r="55690" spans="5:6" ht="15" customHeight="1">
      <c r="E55690" s="573"/>
      <c r="F55690" s="573"/>
    </row>
    <row r="55691" spans="5:6" ht="15" customHeight="1">
      <c r="E55691" s="573"/>
      <c r="F55691" s="573"/>
    </row>
    <row r="55692" spans="5:6" ht="15" customHeight="1">
      <c r="E55692" s="573"/>
      <c r="F55692" s="573"/>
    </row>
    <row r="55693" spans="5:6" ht="15" customHeight="1">
      <c r="E55693" s="573"/>
      <c r="F55693" s="573"/>
    </row>
    <row r="55694" spans="5:6" ht="15" customHeight="1">
      <c r="E55694" s="573"/>
      <c r="F55694" s="573"/>
    </row>
    <row r="55695" spans="5:6" ht="15" customHeight="1">
      <c r="E55695" s="573"/>
      <c r="F55695" s="573"/>
    </row>
    <row r="55696" spans="5:6" ht="15" customHeight="1">
      <c r="E55696" s="573"/>
      <c r="F55696" s="573"/>
    </row>
    <row r="55697" spans="5:6" ht="15" customHeight="1">
      <c r="E55697" s="573"/>
      <c r="F55697" s="573"/>
    </row>
    <row r="55698" spans="5:6" ht="15" customHeight="1">
      <c r="E55698" s="573"/>
      <c r="F55698" s="573"/>
    </row>
    <row r="55699" spans="5:6" ht="15" customHeight="1">
      <c r="E55699" s="573"/>
      <c r="F55699" s="573"/>
    </row>
    <row r="55700" spans="5:6" ht="15" customHeight="1">
      <c r="E55700" s="573"/>
      <c r="F55700" s="573"/>
    </row>
    <row r="55701" spans="5:6" ht="15" customHeight="1">
      <c r="E55701" s="573"/>
      <c r="F55701" s="573"/>
    </row>
    <row r="55702" spans="5:6" ht="15" customHeight="1">
      <c r="E55702" s="573"/>
      <c r="F55702" s="573"/>
    </row>
    <row r="55703" spans="5:6" ht="15" customHeight="1">
      <c r="E55703" s="573"/>
      <c r="F55703" s="573"/>
    </row>
    <row r="55704" spans="5:6" ht="15" customHeight="1">
      <c r="E55704" s="573"/>
      <c r="F55704" s="573"/>
    </row>
    <row r="55705" spans="5:6" ht="15" customHeight="1">
      <c r="E55705" s="573"/>
      <c r="F55705" s="573"/>
    </row>
    <row r="55706" spans="5:6" ht="15" customHeight="1">
      <c r="E55706" s="573"/>
      <c r="F55706" s="573"/>
    </row>
    <row r="55707" spans="5:6" ht="15" customHeight="1">
      <c r="E55707" s="573"/>
      <c r="F55707" s="573"/>
    </row>
    <row r="55708" spans="5:6" ht="15" customHeight="1">
      <c r="E55708" s="573"/>
      <c r="F55708" s="573"/>
    </row>
    <row r="55709" spans="5:6" ht="15" customHeight="1">
      <c r="E55709" s="573"/>
      <c r="F55709" s="573"/>
    </row>
    <row r="55710" spans="5:6" ht="15" customHeight="1">
      <c r="E55710" s="573"/>
      <c r="F55710" s="573"/>
    </row>
    <row r="55711" spans="5:6" ht="15" customHeight="1">
      <c r="E55711" s="573"/>
      <c r="F55711" s="573"/>
    </row>
    <row r="55712" spans="5:6" ht="15" customHeight="1">
      <c r="E55712" s="573"/>
      <c r="F55712" s="573"/>
    </row>
    <row r="55713" spans="5:6" ht="15" customHeight="1">
      <c r="E55713" s="573"/>
      <c r="F55713" s="573"/>
    </row>
    <row r="55714" spans="5:6" ht="15" customHeight="1">
      <c r="E55714" s="573"/>
      <c r="F55714" s="573"/>
    </row>
    <row r="55715" spans="5:6" ht="15" customHeight="1">
      <c r="E55715" s="573"/>
      <c r="F55715" s="573"/>
    </row>
    <row r="55716" spans="5:6" ht="15" customHeight="1">
      <c r="E55716" s="573"/>
      <c r="F55716" s="573"/>
    </row>
    <row r="55717" spans="5:6" ht="15" customHeight="1">
      <c r="E55717" s="573"/>
      <c r="F55717" s="573"/>
    </row>
    <row r="55718" spans="5:6" ht="15" customHeight="1">
      <c r="E55718" s="573"/>
      <c r="F55718" s="573"/>
    </row>
    <row r="55719" spans="5:6" ht="15" customHeight="1">
      <c r="E55719" s="573"/>
      <c r="F55719" s="573"/>
    </row>
    <row r="55720" spans="5:6" ht="15" customHeight="1">
      <c r="E55720" s="573"/>
      <c r="F55720" s="573"/>
    </row>
    <row r="55721" spans="5:6" ht="15" customHeight="1">
      <c r="E55721" s="573"/>
      <c r="F55721" s="573"/>
    </row>
    <row r="55722" spans="5:6" ht="15" customHeight="1">
      <c r="E55722" s="573"/>
      <c r="F55722" s="573"/>
    </row>
    <row r="55723" spans="5:6" ht="15" customHeight="1">
      <c r="E55723" s="573"/>
      <c r="F55723" s="573"/>
    </row>
    <row r="55724" spans="5:6" ht="15" customHeight="1">
      <c r="E55724" s="573"/>
      <c r="F55724" s="573"/>
    </row>
    <row r="55725" spans="5:6" ht="15" customHeight="1">
      <c r="E55725" s="573"/>
      <c r="F55725" s="573"/>
    </row>
    <row r="55726" spans="5:6" ht="15" customHeight="1">
      <c r="E55726" s="573"/>
      <c r="F55726" s="573"/>
    </row>
    <row r="55727" spans="5:6" ht="15" customHeight="1">
      <c r="E55727" s="573"/>
      <c r="F55727" s="573"/>
    </row>
    <row r="55728" spans="5:6" ht="15" customHeight="1">
      <c r="E55728" s="573"/>
      <c r="F55728" s="573"/>
    </row>
    <row r="55729" spans="5:6" ht="15" customHeight="1">
      <c r="E55729" s="573"/>
      <c r="F55729" s="573"/>
    </row>
    <row r="55730" spans="5:6" ht="15" customHeight="1">
      <c r="E55730" s="573"/>
      <c r="F55730" s="573"/>
    </row>
    <row r="55731" spans="5:6" ht="15" customHeight="1">
      <c r="E55731" s="573"/>
      <c r="F55731" s="573"/>
    </row>
    <row r="55732" spans="5:6" ht="15" customHeight="1">
      <c r="E55732" s="573"/>
      <c r="F55732" s="573"/>
    </row>
    <row r="55733" spans="5:6" ht="15" customHeight="1">
      <c r="E55733" s="573"/>
      <c r="F55733" s="573"/>
    </row>
    <row r="55734" spans="5:6" ht="15" customHeight="1">
      <c r="E55734" s="573"/>
      <c r="F55734" s="573"/>
    </row>
    <row r="55735" spans="5:6" ht="15" customHeight="1">
      <c r="E55735" s="573"/>
      <c r="F55735" s="573"/>
    </row>
    <row r="55736" spans="5:6" ht="15" customHeight="1">
      <c r="E55736" s="573"/>
      <c r="F55736" s="573"/>
    </row>
    <row r="55737" spans="5:6" ht="15" customHeight="1">
      <c r="E55737" s="573"/>
      <c r="F55737" s="573"/>
    </row>
    <row r="55738" spans="5:6" ht="15" customHeight="1">
      <c r="E55738" s="573"/>
      <c r="F55738" s="573"/>
    </row>
    <row r="55739" spans="5:6" ht="15" customHeight="1">
      <c r="E55739" s="573"/>
      <c r="F55739" s="573"/>
    </row>
    <row r="55740" spans="5:6" ht="15" customHeight="1">
      <c r="E55740" s="573"/>
      <c r="F55740" s="573"/>
    </row>
    <row r="55741" spans="5:6" ht="15" customHeight="1">
      <c r="E55741" s="573"/>
      <c r="F55741" s="573"/>
    </row>
    <row r="55742" spans="5:6" ht="15" customHeight="1">
      <c r="E55742" s="573"/>
      <c r="F55742" s="573"/>
    </row>
    <row r="55743" spans="5:6" ht="15" customHeight="1">
      <c r="E55743" s="573"/>
      <c r="F55743" s="573"/>
    </row>
    <row r="55744" spans="5:6" ht="15" customHeight="1">
      <c r="E55744" s="573"/>
      <c r="F55744" s="573"/>
    </row>
    <row r="55745" spans="5:6" ht="15" customHeight="1">
      <c r="E55745" s="573"/>
      <c r="F55745" s="573"/>
    </row>
    <row r="55746" spans="5:6" ht="15" customHeight="1">
      <c r="E55746" s="573"/>
      <c r="F55746" s="573"/>
    </row>
    <row r="55747" spans="5:6" ht="15" customHeight="1">
      <c r="E55747" s="573"/>
      <c r="F55747" s="573"/>
    </row>
    <row r="55748" spans="5:6" ht="15" customHeight="1">
      <c r="E55748" s="573"/>
      <c r="F55748" s="573"/>
    </row>
    <row r="55749" spans="5:6" ht="15" customHeight="1">
      <c r="E55749" s="573"/>
      <c r="F55749" s="573"/>
    </row>
    <row r="55750" spans="5:6" ht="15" customHeight="1">
      <c r="E55750" s="573"/>
      <c r="F55750" s="573"/>
    </row>
    <row r="55751" spans="5:6" ht="15" customHeight="1">
      <c r="E55751" s="573"/>
      <c r="F55751" s="573"/>
    </row>
    <row r="55752" spans="5:6" ht="15" customHeight="1">
      <c r="E55752" s="573"/>
      <c r="F55752" s="573"/>
    </row>
    <row r="55753" spans="5:6" ht="15" customHeight="1">
      <c r="E55753" s="573"/>
      <c r="F55753" s="573"/>
    </row>
    <row r="55754" spans="5:6" ht="15" customHeight="1">
      <c r="E55754" s="573"/>
      <c r="F55754" s="573"/>
    </row>
    <row r="55755" spans="5:6" ht="15" customHeight="1">
      <c r="E55755" s="573"/>
      <c r="F55755" s="573"/>
    </row>
    <row r="55756" spans="5:6" ht="15" customHeight="1">
      <c r="E55756" s="573"/>
      <c r="F55756" s="573"/>
    </row>
    <row r="55757" spans="5:6" ht="15" customHeight="1">
      <c r="E55757" s="573"/>
      <c r="F55757" s="573"/>
    </row>
    <row r="55758" spans="5:6" ht="15" customHeight="1">
      <c r="E55758" s="573"/>
      <c r="F55758" s="573"/>
    </row>
    <row r="55759" spans="5:6" ht="15" customHeight="1">
      <c r="E55759" s="573"/>
      <c r="F55759" s="573"/>
    </row>
    <row r="55760" spans="5:6" ht="15" customHeight="1">
      <c r="E55760" s="573"/>
      <c r="F55760" s="573"/>
    </row>
    <row r="55761" spans="5:6" ht="15" customHeight="1">
      <c r="E55761" s="573"/>
      <c r="F55761" s="573"/>
    </row>
    <row r="55762" spans="5:6" ht="15" customHeight="1">
      <c r="E55762" s="573"/>
      <c r="F55762" s="573"/>
    </row>
    <row r="55763" spans="5:6" ht="15" customHeight="1">
      <c r="E55763" s="573"/>
      <c r="F55763" s="573"/>
    </row>
    <row r="55764" spans="5:6" ht="15" customHeight="1">
      <c r="E55764" s="573"/>
      <c r="F55764" s="573"/>
    </row>
    <row r="55765" spans="5:6" ht="15" customHeight="1">
      <c r="E55765" s="573"/>
      <c r="F55765" s="573"/>
    </row>
    <row r="55766" spans="5:6" ht="15" customHeight="1">
      <c r="E55766" s="573"/>
      <c r="F55766" s="573"/>
    </row>
    <row r="55767" spans="5:6" ht="15" customHeight="1">
      <c r="E55767" s="573"/>
      <c r="F55767" s="573"/>
    </row>
    <row r="55768" spans="5:6" ht="15" customHeight="1">
      <c r="E55768" s="573"/>
      <c r="F55768" s="573"/>
    </row>
    <row r="55769" spans="5:6" ht="15" customHeight="1">
      <c r="E55769" s="573"/>
      <c r="F55769" s="573"/>
    </row>
    <row r="55770" spans="5:6" ht="15" customHeight="1">
      <c r="E55770" s="573"/>
      <c r="F55770" s="573"/>
    </row>
    <row r="55771" spans="5:6" ht="15" customHeight="1">
      <c r="E55771" s="573"/>
      <c r="F55771" s="573"/>
    </row>
    <row r="55772" spans="5:6" ht="15" customHeight="1">
      <c r="E55772" s="573"/>
      <c r="F55772" s="573"/>
    </row>
    <row r="55773" spans="5:6" ht="15" customHeight="1">
      <c r="E55773" s="573"/>
      <c r="F55773" s="573"/>
    </row>
    <row r="55774" spans="5:6" ht="15" customHeight="1">
      <c r="E55774" s="573"/>
      <c r="F55774" s="573"/>
    </row>
    <row r="55775" spans="5:6" ht="15" customHeight="1">
      <c r="E55775" s="573"/>
      <c r="F55775" s="573"/>
    </row>
    <row r="55776" spans="5:6" ht="15" customHeight="1">
      <c r="E55776" s="573"/>
      <c r="F55776" s="573"/>
    </row>
    <row r="55777" spans="5:6" ht="15" customHeight="1">
      <c r="E55777" s="573"/>
      <c r="F55777" s="573"/>
    </row>
    <row r="55778" spans="5:6" ht="15" customHeight="1">
      <c r="E55778" s="573"/>
      <c r="F55778" s="573"/>
    </row>
    <row r="55779" spans="5:6" ht="15" customHeight="1">
      <c r="E55779" s="573"/>
      <c r="F55779" s="573"/>
    </row>
    <row r="55780" spans="5:6" ht="15" customHeight="1">
      <c r="E55780" s="573"/>
      <c r="F55780" s="573"/>
    </row>
    <row r="55781" spans="5:6" ht="15" customHeight="1">
      <c r="E55781" s="573"/>
      <c r="F55781" s="573"/>
    </row>
    <row r="55782" spans="5:6" ht="15" customHeight="1">
      <c r="E55782" s="573"/>
      <c r="F55782" s="573"/>
    </row>
    <row r="55783" spans="5:6" ht="15" customHeight="1">
      <c r="E55783" s="573"/>
      <c r="F55783" s="573"/>
    </row>
    <row r="55784" spans="5:6" ht="15" customHeight="1">
      <c r="E55784" s="573"/>
      <c r="F55784" s="573"/>
    </row>
    <row r="55785" spans="5:6" ht="15" customHeight="1">
      <c r="E55785" s="573"/>
      <c r="F55785" s="573"/>
    </row>
    <row r="55786" spans="5:6" ht="15" customHeight="1">
      <c r="E55786" s="573"/>
      <c r="F55786" s="573"/>
    </row>
    <row r="55787" spans="5:6" ht="15" customHeight="1">
      <c r="E55787" s="573"/>
      <c r="F55787" s="573"/>
    </row>
    <row r="55788" spans="5:6" ht="15" customHeight="1">
      <c r="E55788" s="573"/>
      <c r="F55788" s="573"/>
    </row>
    <row r="55789" spans="5:6" ht="15" customHeight="1">
      <c r="E55789" s="573"/>
      <c r="F55789" s="573"/>
    </row>
    <row r="55790" spans="5:6" ht="15" customHeight="1">
      <c r="E55790" s="573"/>
      <c r="F55790" s="573"/>
    </row>
    <row r="55791" spans="5:6" ht="15" customHeight="1">
      <c r="E55791" s="573"/>
      <c r="F55791" s="573"/>
    </row>
    <row r="55792" spans="5:6" ht="15" customHeight="1">
      <c r="E55792" s="573"/>
      <c r="F55792" s="573"/>
    </row>
    <row r="55793" spans="5:6" ht="15" customHeight="1">
      <c r="E55793" s="573"/>
      <c r="F55793" s="573"/>
    </row>
    <row r="55794" spans="5:6" ht="15" customHeight="1">
      <c r="E55794" s="573"/>
      <c r="F55794" s="573"/>
    </row>
    <row r="55795" spans="5:6" ht="15" customHeight="1">
      <c r="E55795" s="573"/>
      <c r="F55795" s="573"/>
    </row>
    <row r="55796" spans="5:6" ht="15" customHeight="1">
      <c r="E55796" s="573"/>
      <c r="F55796" s="573"/>
    </row>
    <row r="55797" spans="5:6" ht="15" customHeight="1">
      <c r="E55797" s="573"/>
      <c r="F55797" s="573"/>
    </row>
    <row r="55798" spans="5:6" ht="15" customHeight="1">
      <c r="E55798" s="573"/>
      <c r="F55798" s="573"/>
    </row>
    <row r="55799" spans="5:6" ht="15" customHeight="1">
      <c r="E55799" s="573"/>
      <c r="F55799" s="573"/>
    </row>
    <row r="55800" spans="5:6" ht="15" customHeight="1">
      <c r="E55800" s="573"/>
      <c r="F55800" s="573"/>
    </row>
    <row r="55801" spans="5:6" ht="15" customHeight="1">
      <c r="E55801" s="573"/>
      <c r="F55801" s="573"/>
    </row>
    <row r="55802" spans="5:6" ht="15" customHeight="1">
      <c r="E55802" s="573"/>
      <c r="F55802" s="573"/>
    </row>
    <row r="55803" spans="5:6" ht="15" customHeight="1">
      <c r="E55803" s="573"/>
      <c r="F55803" s="573"/>
    </row>
    <row r="55804" spans="5:6" ht="15" customHeight="1">
      <c r="E55804" s="573"/>
      <c r="F55804" s="573"/>
    </row>
    <row r="55805" spans="5:6" ht="15" customHeight="1">
      <c r="E55805" s="573"/>
      <c r="F55805" s="573"/>
    </row>
    <row r="55806" spans="5:6" ht="15" customHeight="1">
      <c r="E55806" s="573"/>
      <c r="F55806" s="573"/>
    </row>
    <row r="55807" spans="5:6" ht="15" customHeight="1">
      <c r="E55807" s="573"/>
      <c r="F55807" s="573"/>
    </row>
    <row r="55808" spans="5:6" ht="15" customHeight="1">
      <c r="E55808" s="573"/>
      <c r="F55808" s="573"/>
    </row>
    <row r="55809" spans="5:6" ht="15" customHeight="1">
      <c r="E55809" s="573"/>
      <c r="F55809" s="573"/>
    </row>
    <row r="55810" spans="5:6" ht="15" customHeight="1">
      <c r="E55810" s="573"/>
      <c r="F55810" s="573"/>
    </row>
    <row r="55811" spans="5:6" ht="15" customHeight="1">
      <c r="E55811" s="573"/>
      <c r="F55811" s="573"/>
    </row>
    <row r="55812" spans="5:6" ht="15" customHeight="1">
      <c r="E55812" s="573"/>
      <c r="F55812" s="573"/>
    </row>
    <row r="55813" spans="5:6" ht="15" customHeight="1">
      <c r="E55813" s="573"/>
      <c r="F55813" s="573"/>
    </row>
    <row r="55814" spans="5:6" ht="15" customHeight="1">
      <c r="E55814" s="573"/>
      <c r="F55814" s="573"/>
    </row>
    <row r="55815" spans="5:6" ht="15" customHeight="1">
      <c r="E55815" s="573"/>
      <c r="F55815" s="573"/>
    </row>
    <row r="55816" spans="5:6" ht="15" customHeight="1">
      <c r="E55816" s="573"/>
      <c r="F55816" s="573"/>
    </row>
    <row r="55817" spans="5:6" ht="15" customHeight="1">
      <c r="E55817" s="573"/>
      <c r="F55817" s="573"/>
    </row>
    <row r="55818" spans="5:6" ht="15" customHeight="1">
      <c r="E55818" s="573"/>
      <c r="F55818" s="573"/>
    </row>
    <row r="55819" spans="5:6" ht="15" customHeight="1">
      <c r="E55819" s="573"/>
      <c r="F55819" s="573"/>
    </row>
    <row r="55820" spans="5:6" ht="15" customHeight="1">
      <c r="E55820" s="573"/>
      <c r="F55820" s="573"/>
    </row>
    <row r="55821" spans="5:6" ht="15" customHeight="1">
      <c r="E55821" s="573"/>
      <c r="F55821" s="573"/>
    </row>
    <row r="55822" spans="5:6" ht="15" customHeight="1">
      <c r="E55822" s="573"/>
      <c r="F55822" s="573"/>
    </row>
    <row r="55823" spans="5:6" ht="15" customHeight="1">
      <c r="E55823" s="573"/>
      <c r="F55823" s="573"/>
    </row>
    <row r="55824" spans="5:6" ht="15" customHeight="1">
      <c r="E55824" s="573"/>
      <c r="F55824" s="573"/>
    </row>
    <row r="55825" spans="5:6" ht="15" customHeight="1">
      <c r="E55825" s="573"/>
      <c r="F55825" s="573"/>
    </row>
    <row r="55826" spans="5:6" ht="15" customHeight="1">
      <c r="E55826" s="573"/>
      <c r="F55826" s="573"/>
    </row>
    <row r="55827" spans="5:6" ht="15" customHeight="1">
      <c r="E55827" s="573"/>
      <c r="F55827" s="573"/>
    </row>
    <row r="55828" spans="5:6" ht="15" customHeight="1">
      <c r="E55828" s="573"/>
      <c r="F55828" s="573"/>
    </row>
    <row r="55829" spans="5:6" ht="15" customHeight="1">
      <c r="E55829" s="573"/>
      <c r="F55829" s="573"/>
    </row>
    <row r="55830" spans="5:6" ht="15" customHeight="1">
      <c r="E55830" s="573"/>
      <c r="F55830" s="573"/>
    </row>
    <row r="55831" spans="5:6" ht="15" customHeight="1">
      <c r="E55831" s="573"/>
      <c r="F55831" s="573"/>
    </row>
    <row r="55832" spans="5:6" ht="15" customHeight="1">
      <c r="E55832" s="573"/>
      <c r="F55832" s="573"/>
    </row>
    <row r="55833" spans="5:6" ht="15" customHeight="1">
      <c r="E55833" s="573"/>
      <c r="F55833" s="573"/>
    </row>
    <row r="55834" spans="5:6" ht="15" customHeight="1">
      <c r="E55834" s="573"/>
      <c r="F55834" s="573"/>
    </row>
    <row r="55835" spans="5:6" ht="15" customHeight="1">
      <c r="E55835" s="573"/>
      <c r="F55835" s="573"/>
    </row>
    <row r="55836" spans="5:6" ht="15" customHeight="1">
      <c r="E55836" s="573"/>
      <c r="F55836" s="573"/>
    </row>
    <row r="55837" spans="5:6" ht="15" customHeight="1">
      <c r="E55837" s="573"/>
      <c r="F55837" s="573"/>
    </row>
    <row r="55838" spans="5:6" ht="15" customHeight="1">
      <c r="E55838" s="573"/>
      <c r="F55838" s="573"/>
    </row>
    <row r="55839" spans="5:6" ht="15" customHeight="1">
      <c r="E55839" s="573"/>
      <c r="F55839" s="573"/>
    </row>
    <row r="55840" spans="5:6" ht="15" customHeight="1">
      <c r="E55840" s="573"/>
      <c r="F55840" s="573"/>
    </row>
    <row r="55841" spans="5:6" ht="15" customHeight="1">
      <c r="E55841" s="573"/>
      <c r="F55841" s="573"/>
    </row>
    <row r="55842" spans="5:6" ht="15" customHeight="1">
      <c r="E55842" s="573"/>
      <c r="F55842" s="573"/>
    </row>
    <row r="55843" spans="5:6" ht="15" customHeight="1">
      <c r="E55843" s="573"/>
      <c r="F55843" s="573"/>
    </row>
    <row r="55844" spans="5:6" ht="15" customHeight="1">
      <c r="E55844" s="573"/>
      <c r="F55844" s="573"/>
    </row>
    <row r="55845" spans="5:6" ht="15" customHeight="1">
      <c r="E55845" s="573"/>
      <c r="F55845" s="573"/>
    </row>
    <row r="55846" spans="5:6" ht="15" customHeight="1">
      <c r="E55846" s="573"/>
      <c r="F55846" s="573"/>
    </row>
    <row r="55847" spans="5:6" ht="15" customHeight="1">
      <c r="E55847" s="573"/>
      <c r="F55847" s="573"/>
    </row>
    <row r="55848" spans="5:6" ht="15" customHeight="1">
      <c r="E55848" s="573"/>
      <c r="F55848" s="573"/>
    </row>
    <row r="55849" spans="5:6" ht="15" customHeight="1">
      <c r="E55849" s="573"/>
      <c r="F55849" s="573"/>
    </row>
    <row r="55850" spans="5:6" ht="15" customHeight="1">
      <c r="E55850" s="573"/>
      <c r="F55850" s="573"/>
    </row>
    <row r="55851" spans="5:6" ht="15" customHeight="1">
      <c r="E55851" s="573"/>
      <c r="F55851" s="573"/>
    </row>
    <row r="55852" spans="5:6" ht="15" customHeight="1">
      <c r="E55852" s="573"/>
      <c r="F55852" s="573"/>
    </row>
    <row r="55853" spans="5:6" ht="15" customHeight="1">
      <c r="E55853" s="573"/>
      <c r="F55853" s="573"/>
    </row>
    <row r="55854" spans="5:6" ht="15" customHeight="1">
      <c r="E55854" s="573"/>
      <c r="F55854" s="573"/>
    </row>
    <row r="55855" spans="5:6" ht="15" customHeight="1">
      <c r="E55855" s="573"/>
      <c r="F55855" s="573"/>
    </row>
    <row r="55856" spans="5:6" ht="15" customHeight="1">
      <c r="E55856" s="573"/>
      <c r="F55856" s="573"/>
    </row>
    <row r="55857" spans="5:6" ht="15" customHeight="1">
      <c r="E55857" s="573"/>
      <c r="F55857" s="573"/>
    </row>
    <row r="55858" spans="5:6" ht="15" customHeight="1">
      <c r="E55858" s="573"/>
      <c r="F55858" s="573"/>
    </row>
    <row r="55859" spans="5:6" ht="15" customHeight="1">
      <c r="E55859" s="573"/>
      <c r="F55859" s="573"/>
    </row>
    <row r="55860" spans="5:6" ht="15" customHeight="1">
      <c r="E55860" s="573"/>
      <c r="F55860" s="573"/>
    </row>
    <row r="55861" spans="5:6" ht="15" customHeight="1">
      <c r="E55861" s="573"/>
      <c r="F55861" s="573"/>
    </row>
    <row r="55862" spans="5:6" ht="15" customHeight="1">
      <c r="E55862" s="573"/>
      <c r="F55862" s="573"/>
    </row>
    <row r="55863" spans="5:6" ht="15" customHeight="1">
      <c r="E55863" s="573"/>
      <c r="F55863" s="573"/>
    </row>
    <row r="55864" spans="5:6" ht="15" customHeight="1">
      <c r="E55864" s="573"/>
      <c r="F55864" s="573"/>
    </row>
    <row r="55865" spans="5:6" ht="15" customHeight="1">
      <c r="E55865" s="573"/>
      <c r="F55865" s="573"/>
    </row>
    <row r="55866" spans="5:6" ht="15" customHeight="1">
      <c r="E55866" s="573"/>
      <c r="F55866" s="573"/>
    </row>
    <row r="55867" spans="5:6" ht="15" customHeight="1">
      <c r="E55867" s="573"/>
      <c r="F55867" s="573"/>
    </row>
    <row r="55868" spans="5:6" ht="15" customHeight="1">
      <c r="E55868" s="573"/>
      <c r="F55868" s="573"/>
    </row>
    <row r="55869" spans="5:6" ht="15" customHeight="1">
      <c r="E55869" s="573"/>
      <c r="F55869" s="573"/>
    </row>
    <row r="55870" spans="5:6" ht="15" customHeight="1">
      <c r="E55870" s="573"/>
      <c r="F55870" s="573"/>
    </row>
    <row r="55871" spans="5:6" ht="15" customHeight="1">
      <c r="E55871" s="573"/>
      <c r="F55871" s="573"/>
    </row>
    <row r="55872" spans="5:6" ht="15" customHeight="1">
      <c r="E55872" s="573"/>
      <c r="F55872" s="573"/>
    </row>
    <row r="55873" spans="5:6" ht="15" customHeight="1">
      <c r="E55873" s="573"/>
      <c r="F55873" s="573"/>
    </row>
    <row r="55874" spans="5:6" ht="15" customHeight="1">
      <c r="E55874" s="573"/>
      <c r="F55874" s="573"/>
    </row>
    <row r="55875" spans="5:6" ht="15" customHeight="1">
      <c r="E55875" s="573"/>
      <c r="F55875" s="573"/>
    </row>
    <row r="55876" spans="5:6" ht="15" customHeight="1">
      <c r="E55876" s="573"/>
      <c r="F55876" s="573"/>
    </row>
    <row r="55877" spans="5:6" ht="15" customHeight="1">
      <c r="E55877" s="573"/>
      <c r="F55877" s="573"/>
    </row>
    <row r="55878" spans="5:6" ht="15" customHeight="1">
      <c r="E55878" s="573"/>
      <c r="F55878" s="573"/>
    </row>
    <row r="55879" spans="5:6" ht="15" customHeight="1">
      <c r="E55879" s="573"/>
      <c r="F55879" s="573"/>
    </row>
    <row r="55880" spans="5:6" ht="15" customHeight="1">
      <c r="E55880" s="573"/>
      <c r="F55880" s="573"/>
    </row>
    <row r="55881" spans="5:6" ht="15" customHeight="1">
      <c r="E55881" s="573"/>
      <c r="F55881" s="573"/>
    </row>
    <row r="55882" spans="5:6" ht="15" customHeight="1">
      <c r="E55882" s="573"/>
      <c r="F55882" s="573"/>
    </row>
    <row r="55883" spans="5:6" ht="15" customHeight="1">
      <c r="E55883" s="573"/>
      <c r="F55883" s="573"/>
    </row>
    <row r="55884" spans="5:6" ht="15" customHeight="1">
      <c r="E55884" s="573"/>
      <c r="F55884" s="573"/>
    </row>
    <row r="55885" spans="5:6" ht="15" customHeight="1">
      <c r="E55885" s="573"/>
      <c r="F55885" s="573"/>
    </row>
    <row r="55886" spans="5:6" ht="15" customHeight="1">
      <c r="E55886" s="573"/>
      <c r="F55886" s="573"/>
    </row>
    <row r="55887" spans="5:6" ht="15" customHeight="1">
      <c r="E55887" s="573"/>
      <c r="F55887" s="573"/>
    </row>
    <row r="55888" spans="5:6" ht="15" customHeight="1">
      <c r="E55888" s="573"/>
      <c r="F55888" s="573"/>
    </row>
    <row r="55889" spans="5:6" ht="15" customHeight="1">
      <c r="E55889" s="573"/>
      <c r="F55889" s="573"/>
    </row>
    <row r="55890" spans="5:6" ht="15" customHeight="1">
      <c r="E55890" s="573"/>
      <c r="F55890" s="573"/>
    </row>
    <row r="55891" spans="5:6" ht="15" customHeight="1">
      <c r="E55891" s="573"/>
      <c r="F55891" s="573"/>
    </row>
    <row r="55892" spans="5:6" ht="15" customHeight="1">
      <c r="E55892" s="573"/>
      <c r="F55892" s="573"/>
    </row>
    <row r="55893" spans="5:6" ht="15" customHeight="1">
      <c r="E55893" s="573"/>
      <c r="F55893" s="573"/>
    </row>
    <row r="55894" spans="5:6" ht="15" customHeight="1">
      <c r="E55894" s="573"/>
      <c r="F55894" s="573"/>
    </row>
    <row r="55895" spans="5:6" ht="15" customHeight="1">
      <c r="E55895" s="573"/>
      <c r="F55895" s="573"/>
    </row>
    <row r="55896" spans="5:6" ht="15" customHeight="1">
      <c r="E55896" s="573"/>
      <c r="F55896" s="573"/>
    </row>
    <row r="55897" spans="5:6" ht="15" customHeight="1">
      <c r="E55897" s="573"/>
      <c r="F55897" s="573"/>
    </row>
    <row r="55898" spans="5:6" ht="15" customHeight="1">
      <c r="E55898" s="573"/>
      <c r="F55898" s="573"/>
    </row>
    <row r="55899" spans="5:6" ht="15" customHeight="1">
      <c r="E55899" s="573"/>
      <c r="F55899" s="573"/>
    </row>
    <row r="55900" spans="5:6" ht="15" customHeight="1">
      <c r="E55900" s="573"/>
      <c r="F55900" s="573"/>
    </row>
    <row r="55901" spans="5:6" ht="15" customHeight="1">
      <c r="E55901" s="573"/>
      <c r="F55901" s="573"/>
    </row>
    <row r="55902" spans="5:6" ht="15" customHeight="1">
      <c r="E55902" s="573"/>
      <c r="F55902" s="573"/>
    </row>
    <row r="55903" spans="5:6" ht="15" customHeight="1">
      <c r="E55903" s="573"/>
      <c r="F55903" s="573"/>
    </row>
    <row r="55904" spans="5:6" ht="15" customHeight="1">
      <c r="E55904" s="573"/>
      <c r="F55904" s="573"/>
    </row>
    <row r="55905" spans="5:6" ht="15" customHeight="1">
      <c r="E55905" s="573"/>
      <c r="F55905" s="573"/>
    </row>
    <row r="55906" spans="5:6" ht="15" customHeight="1">
      <c r="E55906" s="573"/>
      <c r="F55906" s="573"/>
    </row>
    <row r="55907" spans="5:6" ht="15" customHeight="1">
      <c r="E55907" s="573"/>
      <c r="F55907" s="573"/>
    </row>
    <row r="55908" spans="5:6" ht="15" customHeight="1">
      <c r="E55908" s="573"/>
      <c r="F55908" s="573"/>
    </row>
    <row r="55909" spans="5:6" ht="15" customHeight="1">
      <c r="E55909" s="573"/>
      <c r="F55909" s="573"/>
    </row>
    <row r="55910" spans="5:6" ht="15" customHeight="1">
      <c r="E55910" s="573"/>
      <c r="F55910" s="573"/>
    </row>
    <row r="55911" spans="5:6" ht="15" customHeight="1">
      <c r="E55911" s="573"/>
      <c r="F55911" s="573"/>
    </row>
    <row r="55912" spans="5:6" ht="15" customHeight="1">
      <c r="E55912" s="573"/>
      <c r="F55912" s="573"/>
    </row>
    <row r="55913" spans="5:6" ht="15" customHeight="1">
      <c r="E55913" s="573"/>
      <c r="F55913" s="573"/>
    </row>
    <row r="55914" spans="5:6" ht="15" customHeight="1">
      <c r="E55914" s="573"/>
      <c r="F55914" s="573"/>
    </row>
    <row r="55915" spans="5:6" ht="15" customHeight="1">
      <c r="E55915" s="573"/>
      <c r="F55915" s="573"/>
    </row>
    <row r="55916" spans="5:6" ht="15" customHeight="1">
      <c r="E55916" s="573"/>
      <c r="F55916" s="573"/>
    </row>
    <row r="55917" spans="5:6" ht="15" customHeight="1">
      <c r="E55917" s="573"/>
      <c r="F55917" s="573"/>
    </row>
    <row r="55918" spans="5:6" ht="15" customHeight="1">
      <c r="E55918" s="573"/>
      <c r="F55918" s="573"/>
    </row>
    <row r="55919" spans="5:6" ht="15" customHeight="1">
      <c r="E55919" s="573"/>
      <c r="F55919" s="573"/>
    </row>
    <row r="55920" spans="5:6" ht="15" customHeight="1">
      <c r="E55920" s="573"/>
      <c r="F55920" s="573"/>
    </row>
    <row r="55921" spans="5:6" ht="15" customHeight="1">
      <c r="E55921" s="573"/>
      <c r="F55921" s="573"/>
    </row>
    <row r="55922" spans="5:6" ht="15" customHeight="1">
      <c r="E55922" s="573"/>
      <c r="F55922" s="573"/>
    </row>
    <row r="55923" spans="5:6" ht="15" customHeight="1">
      <c r="E55923" s="573"/>
      <c r="F55923" s="573"/>
    </row>
    <row r="55924" spans="5:6" ht="15" customHeight="1">
      <c r="E55924" s="573"/>
      <c r="F55924" s="573"/>
    </row>
    <row r="55925" spans="5:6" ht="15" customHeight="1">
      <c r="E55925" s="573"/>
      <c r="F55925" s="573"/>
    </row>
    <row r="55926" spans="5:6" ht="15" customHeight="1">
      <c r="E55926" s="573"/>
      <c r="F55926" s="573"/>
    </row>
    <row r="55927" spans="5:6" ht="15" customHeight="1">
      <c r="E55927" s="573"/>
      <c r="F55927" s="573"/>
    </row>
    <row r="55928" spans="5:6" ht="15" customHeight="1">
      <c r="E55928" s="573"/>
      <c r="F55928" s="573"/>
    </row>
    <row r="55929" spans="5:6" ht="15" customHeight="1">
      <c r="E55929" s="573"/>
      <c r="F55929" s="573"/>
    </row>
    <row r="55930" spans="5:6" ht="15" customHeight="1">
      <c r="E55930" s="573"/>
      <c r="F55930" s="573"/>
    </row>
    <row r="55931" spans="5:6" ht="15" customHeight="1">
      <c r="E55931" s="573"/>
      <c r="F55931" s="573"/>
    </row>
    <row r="55932" spans="5:6" ht="15" customHeight="1">
      <c r="E55932" s="573"/>
      <c r="F55932" s="573"/>
    </row>
    <row r="55933" spans="5:6" ht="15" customHeight="1">
      <c r="E55933" s="573"/>
      <c r="F55933" s="573"/>
    </row>
    <row r="55934" spans="5:6" ht="15" customHeight="1">
      <c r="E55934" s="573"/>
      <c r="F55934" s="573"/>
    </row>
    <row r="55935" spans="5:6" ht="15" customHeight="1">
      <c r="E55935" s="573"/>
      <c r="F55935" s="573"/>
    </row>
    <row r="55936" spans="5:6" ht="15" customHeight="1">
      <c r="E55936" s="573"/>
      <c r="F55936" s="573"/>
    </row>
    <row r="55937" spans="5:6" ht="15" customHeight="1">
      <c r="E55937" s="573"/>
      <c r="F55937" s="573"/>
    </row>
    <row r="55938" spans="5:6" ht="15" customHeight="1">
      <c r="E55938" s="573"/>
      <c r="F55938" s="573"/>
    </row>
    <row r="55939" spans="5:6" ht="15" customHeight="1">
      <c r="E55939" s="573"/>
      <c r="F55939" s="573"/>
    </row>
    <row r="55940" spans="5:6" ht="15" customHeight="1">
      <c r="E55940" s="573"/>
      <c r="F55940" s="573"/>
    </row>
    <row r="55941" spans="5:6" ht="15" customHeight="1">
      <c r="E55941" s="573"/>
      <c r="F55941" s="573"/>
    </row>
    <row r="55942" spans="5:6" ht="15" customHeight="1">
      <c r="E55942" s="573"/>
      <c r="F55942" s="573"/>
    </row>
    <row r="55943" spans="5:6" ht="15" customHeight="1">
      <c r="E55943" s="573"/>
      <c r="F55943" s="573"/>
    </row>
    <row r="55944" spans="5:6" ht="15" customHeight="1">
      <c r="E55944" s="573"/>
      <c r="F55944" s="573"/>
    </row>
    <row r="55945" spans="5:6" ht="15" customHeight="1">
      <c r="E55945" s="573"/>
      <c r="F55945" s="573"/>
    </row>
    <row r="55946" spans="5:6" ht="15" customHeight="1">
      <c r="E55946" s="573"/>
      <c r="F55946" s="573"/>
    </row>
    <row r="55947" spans="5:6" ht="15" customHeight="1">
      <c r="E55947" s="573"/>
      <c r="F55947" s="573"/>
    </row>
    <row r="55948" spans="5:6" ht="15" customHeight="1">
      <c r="E55948" s="573"/>
      <c r="F55948" s="573"/>
    </row>
    <row r="55949" spans="5:6" ht="15" customHeight="1">
      <c r="E55949" s="573"/>
      <c r="F55949" s="573"/>
    </row>
    <row r="55950" spans="5:6" ht="15" customHeight="1">
      <c r="E55950" s="573"/>
      <c r="F55950" s="573"/>
    </row>
    <row r="55951" spans="5:6" ht="15" customHeight="1">
      <c r="E55951" s="573"/>
      <c r="F55951" s="573"/>
    </row>
    <row r="55952" spans="5:6" ht="15" customHeight="1">
      <c r="E55952" s="573"/>
      <c r="F55952" s="573"/>
    </row>
    <row r="55953" spans="5:6" ht="15" customHeight="1">
      <c r="E55953" s="573"/>
      <c r="F55953" s="573"/>
    </row>
    <row r="55954" spans="5:6" ht="15" customHeight="1">
      <c r="E55954" s="573"/>
      <c r="F55954" s="573"/>
    </row>
    <row r="55955" spans="5:6" ht="15" customHeight="1">
      <c r="E55955" s="573"/>
      <c r="F55955" s="573"/>
    </row>
    <row r="55956" spans="5:6" ht="15" customHeight="1">
      <c r="E55956" s="573"/>
      <c r="F55956" s="573"/>
    </row>
    <row r="55957" spans="5:6" ht="15" customHeight="1">
      <c r="E55957" s="573"/>
      <c r="F55957" s="573"/>
    </row>
    <row r="55958" spans="5:6" ht="15" customHeight="1">
      <c r="E55958" s="573"/>
      <c r="F55958" s="573"/>
    </row>
    <row r="55959" spans="5:6" ht="15" customHeight="1">
      <c r="E55959" s="573"/>
      <c r="F55959" s="573"/>
    </row>
    <row r="55960" spans="5:6" ht="15" customHeight="1">
      <c r="E55960" s="573"/>
      <c r="F55960" s="573"/>
    </row>
    <row r="55961" spans="5:6" ht="15" customHeight="1">
      <c r="E55961" s="573"/>
      <c r="F55961" s="573"/>
    </row>
    <row r="55962" spans="5:6" ht="15" customHeight="1">
      <c r="E55962" s="573"/>
      <c r="F55962" s="573"/>
    </row>
    <row r="55963" spans="5:6" ht="15" customHeight="1">
      <c r="E55963" s="573"/>
      <c r="F55963" s="573"/>
    </row>
    <row r="55964" spans="5:6" ht="15" customHeight="1">
      <c r="E55964" s="573"/>
      <c r="F55964" s="573"/>
    </row>
    <row r="55965" spans="5:6" ht="15" customHeight="1">
      <c r="E55965" s="573"/>
      <c r="F55965" s="573"/>
    </row>
    <row r="55966" spans="5:6" ht="15" customHeight="1">
      <c r="E55966" s="573"/>
      <c r="F55966" s="573"/>
    </row>
    <row r="55967" spans="5:6" ht="15" customHeight="1">
      <c r="E55967" s="573"/>
      <c r="F55967" s="573"/>
    </row>
    <row r="55968" spans="5:6" ht="15" customHeight="1">
      <c r="E55968" s="573"/>
      <c r="F55968" s="573"/>
    </row>
    <row r="55969" spans="5:6" ht="15" customHeight="1">
      <c r="E55969" s="573"/>
      <c r="F55969" s="573"/>
    </row>
    <row r="55970" spans="5:6" ht="15" customHeight="1">
      <c r="E55970" s="573"/>
      <c r="F55970" s="573"/>
    </row>
    <row r="55971" spans="5:6" ht="15" customHeight="1">
      <c r="E55971" s="573"/>
      <c r="F55971" s="573"/>
    </row>
    <row r="55972" spans="5:6" ht="15" customHeight="1">
      <c r="E55972" s="573"/>
      <c r="F55972" s="573"/>
    </row>
    <row r="55973" spans="5:6" ht="15" customHeight="1">
      <c r="E55973" s="573"/>
      <c r="F55973" s="573"/>
    </row>
    <row r="55974" spans="5:6" ht="15" customHeight="1">
      <c r="E55974" s="573"/>
      <c r="F55974" s="573"/>
    </row>
    <row r="55975" spans="5:6" ht="15" customHeight="1">
      <c r="E55975" s="573"/>
      <c r="F55975" s="573"/>
    </row>
    <row r="55976" spans="5:6" ht="15" customHeight="1">
      <c r="E55976" s="573"/>
      <c r="F55976" s="573"/>
    </row>
    <row r="55977" spans="5:6" ht="15" customHeight="1">
      <c r="E55977" s="573"/>
      <c r="F55977" s="573"/>
    </row>
    <row r="55978" spans="5:6" ht="15" customHeight="1">
      <c r="E55978" s="573"/>
      <c r="F55978" s="573"/>
    </row>
    <row r="55979" spans="5:6" ht="15" customHeight="1">
      <c r="E55979" s="573"/>
      <c r="F55979" s="573"/>
    </row>
    <row r="55980" spans="5:6" ht="15" customHeight="1">
      <c r="E55980" s="573"/>
      <c r="F55980" s="573"/>
    </row>
    <row r="55981" spans="5:6" ht="15" customHeight="1">
      <c r="E55981" s="573"/>
      <c r="F55981" s="573"/>
    </row>
    <row r="55982" spans="5:6" ht="15" customHeight="1">
      <c r="E55982" s="573"/>
      <c r="F55982" s="573"/>
    </row>
    <row r="55983" spans="5:6" ht="15" customHeight="1">
      <c r="E55983" s="573"/>
      <c r="F55983" s="573"/>
    </row>
    <row r="55984" spans="5:6" ht="15" customHeight="1">
      <c r="E55984" s="573"/>
      <c r="F55984" s="573"/>
    </row>
    <row r="55985" spans="5:6" ht="15" customHeight="1">
      <c r="E55985" s="573"/>
      <c r="F55985" s="573"/>
    </row>
    <row r="55986" spans="5:6" ht="15" customHeight="1">
      <c r="E55986" s="573"/>
      <c r="F55986" s="573"/>
    </row>
    <row r="55987" spans="5:6" ht="15" customHeight="1">
      <c r="E55987" s="573"/>
      <c r="F55987" s="573"/>
    </row>
    <row r="55988" spans="5:6" ht="15" customHeight="1">
      <c r="E55988" s="573"/>
      <c r="F55988" s="573"/>
    </row>
    <row r="55989" spans="5:6" ht="15" customHeight="1">
      <c r="E55989" s="573"/>
      <c r="F55989" s="573"/>
    </row>
    <row r="55990" spans="5:6" ht="15" customHeight="1">
      <c r="E55990" s="573"/>
      <c r="F55990" s="573"/>
    </row>
    <row r="55991" spans="5:6" ht="15" customHeight="1">
      <c r="E55991" s="573"/>
      <c r="F55991" s="573"/>
    </row>
    <row r="55992" spans="5:6" ht="15" customHeight="1">
      <c r="E55992" s="573"/>
      <c r="F55992" s="573"/>
    </row>
    <row r="55993" spans="5:6" ht="15" customHeight="1">
      <c r="E55993" s="573"/>
      <c r="F55993" s="573"/>
    </row>
    <row r="55994" spans="5:6" ht="15" customHeight="1">
      <c r="E55994" s="573"/>
      <c r="F55994" s="573"/>
    </row>
    <row r="55995" spans="5:6" ht="15" customHeight="1">
      <c r="E55995" s="573"/>
      <c r="F55995" s="573"/>
    </row>
    <row r="55996" spans="5:6" ht="15" customHeight="1">
      <c r="E55996" s="573"/>
      <c r="F55996" s="573"/>
    </row>
    <row r="55997" spans="5:6" ht="15" customHeight="1">
      <c r="E55997" s="573"/>
      <c r="F55997" s="573"/>
    </row>
    <row r="55998" spans="5:6" ht="15" customHeight="1">
      <c r="E55998" s="573"/>
      <c r="F55998" s="573"/>
    </row>
    <row r="55999" spans="5:6" ht="15" customHeight="1">
      <c r="E55999" s="573"/>
      <c r="F55999" s="573"/>
    </row>
    <row r="56000" spans="5:6" ht="15" customHeight="1">
      <c r="E56000" s="573"/>
      <c r="F56000" s="573"/>
    </row>
    <row r="56001" spans="5:6" ht="15" customHeight="1">
      <c r="E56001" s="573"/>
      <c r="F56001" s="573"/>
    </row>
    <row r="56002" spans="5:6" ht="15" customHeight="1">
      <c r="E56002" s="573"/>
      <c r="F56002" s="573"/>
    </row>
    <row r="56003" spans="5:6" ht="15" customHeight="1">
      <c r="E56003" s="573"/>
      <c r="F56003" s="573"/>
    </row>
    <row r="56004" spans="5:6" ht="15" customHeight="1">
      <c r="E56004" s="573"/>
      <c r="F56004" s="573"/>
    </row>
    <row r="56005" spans="5:6" ht="15" customHeight="1">
      <c r="E56005" s="573"/>
      <c r="F56005" s="573"/>
    </row>
    <row r="56006" spans="5:6" ht="15" customHeight="1">
      <c r="E56006" s="573"/>
      <c r="F56006" s="573"/>
    </row>
    <row r="56007" spans="5:6" ht="15" customHeight="1">
      <c r="E56007" s="573"/>
      <c r="F56007" s="573"/>
    </row>
    <row r="56008" spans="5:6" ht="15" customHeight="1">
      <c r="E56008" s="573"/>
      <c r="F56008" s="573"/>
    </row>
    <row r="56009" spans="5:6" ht="15" customHeight="1">
      <c r="E56009" s="573"/>
      <c r="F56009" s="573"/>
    </row>
    <row r="56010" spans="5:6" ht="15" customHeight="1">
      <c r="E56010" s="573"/>
      <c r="F56010" s="573"/>
    </row>
    <row r="56011" spans="5:6" ht="15" customHeight="1">
      <c r="E56011" s="573"/>
      <c r="F56011" s="573"/>
    </row>
    <row r="56012" spans="5:6" ht="15" customHeight="1">
      <c r="E56012" s="573"/>
      <c r="F56012" s="573"/>
    </row>
    <row r="56013" spans="5:6" ht="15" customHeight="1">
      <c r="E56013" s="573"/>
      <c r="F56013" s="573"/>
    </row>
    <row r="56014" spans="5:6" ht="15" customHeight="1">
      <c r="E56014" s="573"/>
      <c r="F56014" s="573"/>
    </row>
    <row r="56015" spans="5:6" ht="15" customHeight="1">
      <c r="E56015" s="573"/>
      <c r="F56015" s="573"/>
    </row>
    <row r="56016" spans="5:6" ht="15" customHeight="1">
      <c r="E56016" s="573"/>
      <c r="F56016" s="573"/>
    </row>
    <row r="56017" spans="5:6" ht="15" customHeight="1">
      <c r="E56017" s="573"/>
      <c r="F56017" s="573"/>
    </row>
    <row r="56018" spans="5:6" ht="15" customHeight="1">
      <c r="E56018" s="573"/>
      <c r="F56018" s="573"/>
    </row>
    <row r="56019" spans="5:6" ht="15" customHeight="1">
      <c r="E56019" s="573"/>
      <c r="F56019" s="573"/>
    </row>
    <row r="56020" spans="5:6" ht="15" customHeight="1">
      <c r="E56020" s="573"/>
      <c r="F56020" s="573"/>
    </row>
    <row r="56021" spans="5:6" ht="15" customHeight="1">
      <c r="E56021" s="573"/>
      <c r="F56021" s="573"/>
    </row>
    <row r="56022" spans="5:6" ht="15" customHeight="1">
      <c r="E56022" s="573"/>
      <c r="F56022" s="573"/>
    </row>
    <row r="56023" spans="5:6" ht="15" customHeight="1">
      <c r="E56023" s="573"/>
      <c r="F56023" s="573"/>
    </row>
    <row r="56024" spans="5:6" ht="15" customHeight="1">
      <c r="E56024" s="573"/>
      <c r="F56024" s="573"/>
    </row>
    <row r="56025" spans="5:6" ht="15" customHeight="1">
      <c r="E56025" s="573"/>
      <c r="F56025" s="573"/>
    </row>
    <row r="56026" spans="5:6" ht="15" customHeight="1">
      <c r="E56026" s="573"/>
      <c r="F56026" s="573"/>
    </row>
    <row r="56027" spans="5:6" ht="15" customHeight="1">
      <c r="E56027" s="573"/>
      <c r="F56027" s="573"/>
    </row>
    <row r="56028" spans="5:6" ht="15" customHeight="1">
      <c r="E56028" s="573"/>
      <c r="F56028" s="573"/>
    </row>
    <row r="56029" spans="5:6" ht="15" customHeight="1">
      <c r="E56029" s="573"/>
      <c r="F56029" s="573"/>
    </row>
    <row r="56030" spans="5:6" ht="15" customHeight="1">
      <c r="E56030" s="573"/>
      <c r="F56030" s="573"/>
    </row>
    <row r="56031" spans="5:6" ht="15" customHeight="1">
      <c r="E56031" s="573"/>
      <c r="F56031" s="573"/>
    </row>
    <row r="56032" spans="5:6" ht="15" customHeight="1">
      <c r="E56032" s="573"/>
      <c r="F56032" s="573"/>
    </row>
    <row r="56033" spans="5:6" ht="15" customHeight="1">
      <c r="E56033" s="573"/>
      <c r="F56033" s="573"/>
    </row>
    <row r="56034" spans="5:6" ht="15" customHeight="1">
      <c r="E56034" s="573"/>
      <c r="F56034" s="573"/>
    </row>
    <row r="56035" spans="5:6" ht="15" customHeight="1">
      <c r="E56035" s="573"/>
      <c r="F56035" s="573"/>
    </row>
    <row r="56036" spans="5:6" ht="15" customHeight="1">
      <c r="E56036" s="573"/>
      <c r="F56036" s="573"/>
    </row>
    <row r="56037" spans="5:6" ht="15" customHeight="1">
      <c r="E56037" s="573"/>
      <c r="F56037" s="573"/>
    </row>
    <row r="56038" spans="5:6" ht="15" customHeight="1">
      <c r="E56038" s="573"/>
      <c r="F56038" s="573"/>
    </row>
    <row r="56039" spans="5:6" ht="15" customHeight="1">
      <c r="E56039" s="573"/>
      <c r="F56039" s="573"/>
    </row>
    <row r="56040" spans="5:6" ht="15" customHeight="1">
      <c r="E56040" s="573"/>
      <c r="F56040" s="573"/>
    </row>
    <row r="56041" spans="5:6" ht="15" customHeight="1">
      <c r="E56041" s="573"/>
      <c r="F56041" s="573"/>
    </row>
    <row r="56042" spans="5:6" ht="15" customHeight="1">
      <c r="E56042" s="573"/>
      <c r="F56042" s="573"/>
    </row>
    <row r="56043" spans="5:6" ht="15" customHeight="1">
      <c r="E56043" s="573"/>
      <c r="F56043" s="573"/>
    </row>
    <row r="56044" spans="5:6" ht="15" customHeight="1">
      <c r="E56044" s="573"/>
      <c r="F56044" s="573"/>
    </row>
    <row r="56045" spans="5:6" ht="15" customHeight="1">
      <c r="E56045" s="573"/>
      <c r="F56045" s="573"/>
    </row>
    <row r="56046" spans="5:6" ht="15" customHeight="1">
      <c r="E56046" s="573"/>
      <c r="F56046" s="573"/>
    </row>
    <row r="56047" spans="5:6" ht="15" customHeight="1">
      <c r="E56047" s="573"/>
      <c r="F56047" s="573"/>
    </row>
    <row r="56048" spans="5:6" ht="15" customHeight="1">
      <c r="E56048" s="573"/>
      <c r="F56048" s="573"/>
    </row>
    <row r="56049" spans="5:6" ht="15" customHeight="1">
      <c r="E56049" s="573"/>
      <c r="F56049" s="573"/>
    </row>
    <row r="56050" spans="5:6" ht="15" customHeight="1">
      <c r="E56050" s="573"/>
      <c r="F56050" s="573"/>
    </row>
    <row r="56051" spans="5:6" ht="15" customHeight="1">
      <c r="E56051" s="573"/>
      <c r="F56051" s="573"/>
    </row>
    <row r="56052" spans="5:6" ht="15" customHeight="1">
      <c r="E56052" s="573"/>
      <c r="F56052" s="573"/>
    </row>
    <row r="56053" spans="5:6" ht="15" customHeight="1">
      <c r="E56053" s="573"/>
      <c r="F56053" s="573"/>
    </row>
    <row r="56054" spans="5:6" ht="15" customHeight="1">
      <c r="E56054" s="573"/>
      <c r="F56054" s="573"/>
    </row>
    <row r="56055" spans="5:6" ht="15" customHeight="1">
      <c r="E56055" s="573"/>
      <c r="F56055" s="573"/>
    </row>
    <row r="56056" spans="5:6" ht="15" customHeight="1">
      <c r="E56056" s="573"/>
      <c r="F56056" s="573"/>
    </row>
    <row r="56057" spans="5:6" ht="15" customHeight="1">
      <c r="E56057" s="573"/>
      <c r="F56057" s="573"/>
    </row>
    <row r="56058" spans="5:6" ht="15" customHeight="1">
      <c r="E56058" s="573"/>
      <c r="F56058" s="573"/>
    </row>
    <row r="56059" spans="5:6" ht="15" customHeight="1">
      <c r="E56059" s="573"/>
      <c r="F56059" s="573"/>
    </row>
    <row r="56060" spans="5:6" ht="15" customHeight="1">
      <c r="E56060" s="573"/>
      <c r="F56060" s="573"/>
    </row>
    <row r="56061" spans="5:6" ht="15" customHeight="1">
      <c r="E56061" s="573"/>
      <c r="F56061" s="573"/>
    </row>
    <row r="56062" spans="5:6" ht="15" customHeight="1">
      <c r="E56062" s="573"/>
      <c r="F56062" s="573"/>
    </row>
    <row r="56063" spans="5:6" ht="15" customHeight="1">
      <c r="E56063" s="573"/>
      <c r="F56063" s="573"/>
    </row>
    <row r="56064" spans="5:6" ht="15" customHeight="1">
      <c r="E56064" s="573"/>
      <c r="F56064" s="573"/>
    </row>
    <row r="56065" spans="5:6" ht="15" customHeight="1">
      <c r="E56065" s="573"/>
      <c r="F56065" s="573"/>
    </row>
    <row r="56066" spans="5:6" ht="15" customHeight="1">
      <c r="E56066" s="573"/>
      <c r="F56066" s="573"/>
    </row>
    <row r="56067" spans="5:6" ht="15" customHeight="1">
      <c r="E56067" s="573"/>
      <c r="F56067" s="573"/>
    </row>
    <row r="56068" spans="5:6" ht="15" customHeight="1">
      <c r="E56068" s="573"/>
      <c r="F56068" s="573"/>
    </row>
    <row r="56069" spans="5:6" ht="15" customHeight="1">
      <c r="E56069" s="573"/>
      <c r="F56069" s="573"/>
    </row>
    <row r="56070" spans="5:6" ht="15" customHeight="1">
      <c r="E56070" s="573"/>
      <c r="F56070" s="573"/>
    </row>
    <row r="56071" spans="5:6" ht="15" customHeight="1">
      <c r="E56071" s="573"/>
      <c r="F56071" s="573"/>
    </row>
    <row r="56072" spans="5:6" ht="15" customHeight="1">
      <c r="E56072" s="573"/>
      <c r="F56072" s="573"/>
    </row>
    <row r="56073" spans="5:6" ht="15" customHeight="1">
      <c r="E56073" s="573"/>
      <c r="F56073" s="573"/>
    </row>
    <row r="56074" spans="5:6" ht="15" customHeight="1">
      <c r="E56074" s="573"/>
      <c r="F56074" s="573"/>
    </row>
    <row r="56075" spans="5:6" ht="15" customHeight="1">
      <c r="E56075" s="573"/>
      <c r="F56075" s="573"/>
    </row>
    <row r="56076" spans="5:6" ht="15" customHeight="1">
      <c r="E56076" s="573"/>
      <c r="F56076" s="573"/>
    </row>
    <row r="56077" spans="5:6" ht="15" customHeight="1">
      <c r="E56077" s="573"/>
      <c r="F56077" s="573"/>
    </row>
    <row r="56078" spans="5:6" ht="15" customHeight="1">
      <c r="E56078" s="573"/>
      <c r="F56078" s="573"/>
    </row>
    <row r="56079" spans="5:6" ht="15" customHeight="1">
      <c r="E56079" s="573"/>
      <c r="F56079" s="573"/>
    </row>
    <row r="56080" spans="5:6" ht="15" customHeight="1">
      <c r="E56080" s="573"/>
      <c r="F56080" s="573"/>
    </row>
    <row r="56081" spans="5:6" ht="15" customHeight="1">
      <c r="E56081" s="573"/>
      <c r="F56081" s="573"/>
    </row>
    <row r="56082" spans="5:6" ht="15" customHeight="1">
      <c r="E56082" s="573"/>
      <c r="F56082" s="573"/>
    </row>
    <row r="56083" spans="5:6" ht="15" customHeight="1">
      <c r="E56083" s="573"/>
      <c r="F56083" s="573"/>
    </row>
    <row r="56084" spans="5:6" ht="15" customHeight="1">
      <c r="E56084" s="573"/>
      <c r="F56084" s="573"/>
    </row>
    <row r="56085" spans="5:6" ht="15" customHeight="1">
      <c r="E56085" s="573"/>
      <c r="F56085" s="573"/>
    </row>
    <row r="56086" spans="5:6" ht="15" customHeight="1">
      <c r="E56086" s="573"/>
      <c r="F56086" s="573"/>
    </row>
    <row r="56087" spans="5:6" ht="15" customHeight="1">
      <c r="E56087" s="573"/>
      <c r="F56087" s="573"/>
    </row>
    <row r="56088" spans="5:6" ht="15" customHeight="1">
      <c r="E56088" s="573"/>
      <c r="F56088" s="573"/>
    </row>
    <row r="56089" spans="5:6" ht="15" customHeight="1">
      <c r="E56089" s="573"/>
      <c r="F56089" s="573"/>
    </row>
    <row r="56090" spans="5:6" ht="15" customHeight="1">
      <c r="E56090" s="573"/>
      <c r="F56090" s="573"/>
    </row>
    <row r="56091" spans="5:6" ht="15" customHeight="1">
      <c r="E56091" s="573"/>
      <c r="F56091" s="573"/>
    </row>
    <row r="56092" spans="5:6" ht="15" customHeight="1">
      <c r="E56092" s="573"/>
      <c r="F56092" s="573"/>
    </row>
    <row r="56093" spans="5:6" ht="15" customHeight="1">
      <c r="E56093" s="573"/>
      <c r="F56093" s="573"/>
    </row>
    <row r="56094" spans="5:6" ht="15" customHeight="1">
      <c r="E56094" s="573"/>
      <c r="F56094" s="573"/>
    </row>
    <row r="56095" spans="5:6" ht="15" customHeight="1">
      <c r="E56095" s="573"/>
      <c r="F56095" s="573"/>
    </row>
    <row r="56096" spans="5:6" ht="15" customHeight="1">
      <c r="E56096" s="573"/>
      <c r="F56096" s="573"/>
    </row>
    <row r="56097" spans="5:6" ht="15" customHeight="1">
      <c r="E56097" s="573"/>
      <c r="F56097" s="573"/>
    </row>
    <row r="56098" spans="5:6" ht="15" customHeight="1">
      <c r="E56098" s="573"/>
      <c r="F56098" s="573"/>
    </row>
    <row r="56099" spans="5:6" ht="15" customHeight="1">
      <c r="E56099" s="573"/>
      <c r="F56099" s="573"/>
    </row>
    <row r="56100" spans="5:6" ht="15" customHeight="1">
      <c r="E56100" s="573"/>
      <c r="F56100" s="573"/>
    </row>
    <row r="56101" spans="5:6" ht="15" customHeight="1">
      <c r="E56101" s="573"/>
      <c r="F56101" s="573"/>
    </row>
    <row r="56102" spans="5:6" ht="15" customHeight="1">
      <c r="E56102" s="573"/>
      <c r="F56102" s="573"/>
    </row>
    <row r="56103" spans="5:6" ht="15" customHeight="1">
      <c r="E56103" s="573"/>
      <c r="F56103" s="573"/>
    </row>
    <row r="56104" spans="5:6" ht="15" customHeight="1">
      <c r="E56104" s="573"/>
      <c r="F56104" s="573"/>
    </row>
    <row r="56105" spans="5:6" ht="15" customHeight="1">
      <c r="E56105" s="573"/>
      <c r="F56105" s="573"/>
    </row>
    <row r="56106" spans="5:6" ht="15" customHeight="1">
      <c r="E56106" s="573"/>
      <c r="F56106" s="573"/>
    </row>
    <row r="56107" spans="5:6" ht="15" customHeight="1">
      <c r="E56107" s="573"/>
      <c r="F56107" s="573"/>
    </row>
    <row r="56108" spans="5:6" ht="15" customHeight="1">
      <c r="E56108" s="573"/>
      <c r="F56108" s="573"/>
    </row>
    <row r="56109" spans="5:6" ht="15" customHeight="1">
      <c r="E56109" s="573"/>
      <c r="F56109" s="573"/>
    </row>
    <row r="56110" spans="5:6" ht="15" customHeight="1">
      <c r="E56110" s="573"/>
      <c r="F56110" s="573"/>
    </row>
    <row r="56111" spans="5:6" ht="15" customHeight="1">
      <c r="E56111" s="573"/>
      <c r="F56111" s="573"/>
    </row>
    <row r="56112" spans="5:6" ht="15" customHeight="1">
      <c r="E56112" s="573"/>
      <c r="F56112" s="573"/>
    </row>
    <row r="56113" spans="5:6" ht="15" customHeight="1">
      <c r="E56113" s="573"/>
      <c r="F56113" s="573"/>
    </row>
    <row r="56114" spans="5:6" ht="15" customHeight="1">
      <c r="E56114" s="573"/>
      <c r="F56114" s="573"/>
    </row>
    <row r="56115" spans="5:6" ht="15" customHeight="1">
      <c r="E56115" s="573"/>
      <c r="F56115" s="573"/>
    </row>
    <row r="56116" spans="5:6" ht="15" customHeight="1">
      <c r="E56116" s="573"/>
      <c r="F56116" s="573"/>
    </row>
    <row r="56117" spans="5:6" ht="15" customHeight="1">
      <c r="E56117" s="573"/>
      <c r="F56117" s="573"/>
    </row>
    <row r="56118" spans="5:6" ht="15" customHeight="1">
      <c r="E56118" s="573"/>
      <c r="F56118" s="573"/>
    </row>
    <row r="56119" spans="5:6" ht="15" customHeight="1">
      <c r="E56119" s="573"/>
      <c r="F56119" s="573"/>
    </row>
    <row r="56120" spans="5:6" ht="15" customHeight="1">
      <c r="E56120" s="573"/>
      <c r="F56120" s="573"/>
    </row>
    <row r="56121" spans="5:6" ht="15" customHeight="1">
      <c r="E56121" s="573"/>
      <c r="F56121" s="573"/>
    </row>
    <row r="56122" spans="5:6" ht="15" customHeight="1">
      <c r="E56122" s="573"/>
      <c r="F56122" s="573"/>
    </row>
    <row r="56123" spans="5:6" ht="15" customHeight="1">
      <c r="E56123" s="573"/>
      <c r="F56123" s="573"/>
    </row>
    <row r="56124" spans="5:6" ht="15" customHeight="1">
      <c r="E56124" s="573"/>
      <c r="F56124" s="573"/>
    </row>
    <row r="56125" spans="5:6" ht="15" customHeight="1">
      <c r="E56125" s="573"/>
      <c r="F56125" s="573"/>
    </row>
    <row r="56126" spans="5:6" ht="15" customHeight="1">
      <c r="E56126" s="573"/>
      <c r="F56126" s="573"/>
    </row>
    <row r="56127" spans="5:6" ht="15" customHeight="1">
      <c r="E56127" s="573"/>
      <c r="F56127" s="573"/>
    </row>
    <row r="56128" spans="5:6" ht="15" customHeight="1">
      <c r="E56128" s="573"/>
      <c r="F56128" s="573"/>
    </row>
    <row r="56129" spans="5:6" ht="15" customHeight="1">
      <c r="E56129" s="573"/>
      <c r="F56129" s="573"/>
    </row>
    <row r="56130" spans="5:6" ht="15" customHeight="1">
      <c r="E56130" s="573"/>
      <c r="F56130" s="573"/>
    </row>
    <row r="56131" spans="5:6" ht="15" customHeight="1">
      <c r="E56131" s="573"/>
      <c r="F56131" s="573"/>
    </row>
    <row r="56132" spans="5:6" ht="15" customHeight="1">
      <c r="E56132" s="573"/>
      <c r="F56132" s="573"/>
    </row>
    <row r="56133" spans="5:6" ht="15" customHeight="1">
      <c r="E56133" s="573"/>
      <c r="F56133" s="573"/>
    </row>
    <row r="56134" spans="5:6" ht="15" customHeight="1">
      <c r="E56134" s="573"/>
      <c r="F56134" s="573"/>
    </row>
    <row r="56135" spans="5:6" ht="15" customHeight="1">
      <c r="E56135" s="573"/>
      <c r="F56135" s="573"/>
    </row>
    <row r="56136" spans="5:6" ht="15" customHeight="1">
      <c r="E56136" s="573"/>
      <c r="F56136" s="573"/>
    </row>
    <row r="56137" spans="5:6" ht="15" customHeight="1">
      <c r="E56137" s="573"/>
      <c r="F56137" s="573"/>
    </row>
    <row r="56138" spans="5:6" ht="15" customHeight="1">
      <c r="E56138" s="573"/>
      <c r="F56138" s="573"/>
    </row>
    <row r="56139" spans="5:6" ht="15" customHeight="1">
      <c r="E56139" s="573"/>
      <c r="F56139" s="573"/>
    </row>
    <row r="56140" spans="5:6" ht="15" customHeight="1">
      <c r="E56140" s="573"/>
      <c r="F56140" s="573"/>
    </row>
    <row r="56141" spans="5:6" ht="15" customHeight="1">
      <c r="E56141" s="573"/>
      <c r="F56141" s="573"/>
    </row>
    <row r="56142" spans="5:6" ht="15" customHeight="1">
      <c r="E56142" s="573"/>
      <c r="F56142" s="573"/>
    </row>
    <row r="56143" spans="5:6" ht="15" customHeight="1">
      <c r="E56143" s="573"/>
      <c r="F56143" s="573"/>
    </row>
    <row r="56144" spans="5:6" ht="15" customHeight="1">
      <c r="E56144" s="573"/>
      <c r="F56144" s="573"/>
    </row>
    <row r="56145" spans="5:6" ht="15" customHeight="1">
      <c r="E56145" s="573"/>
      <c r="F56145" s="573"/>
    </row>
    <row r="56146" spans="5:6" ht="15" customHeight="1">
      <c r="E56146" s="573"/>
      <c r="F56146" s="573"/>
    </row>
    <row r="56147" spans="5:6" ht="15" customHeight="1">
      <c r="E56147" s="573"/>
      <c r="F56147" s="573"/>
    </row>
    <row r="56148" spans="5:6" ht="15" customHeight="1">
      <c r="E56148" s="573"/>
      <c r="F56148" s="573"/>
    </row>
    <row r="56149" spans="5:6" ht="15" customHeight="1">
      <c r="E56149" s="573"/>
      <c r="F56149" s="573"/>
    </row>
    <row r="56150" spans="5:6" ht="15" customHeight="1">
      <c r="E56150" s="573"/>
      <c r="F56150" s="573"/>
    </row>
    <row r="56151" spans="5:6" ht="15" customHeight="1">
      <c r="E56151" s="573"/>
      <c r="F56151" s="573"/>
    </row>
    <row r="56152" spans="5:6" ht="15" customHeight="1">
      <c r="E56152" s="573"/>
      <c r="F56152" s="573"/>
    </row>
    <row r="56153" spans="5:6" ht="15" customHeight="1">
      <c r="E56153" s="573"/>
      <c r="F56153" s="573"/>
    </row>
    <row r="56154" spans="5:6" ht="15" customHeight="1">
      <c r="E56154" s="573"/>
      <c r="F56154" s="573"/>
    </row>
    <row r="56155" spans="5:6" ht="15" customHeight="1">
      <c r="E56155" s="573"/>
      <c r="F56155" s="573"/>
    </row>
    <row r="56156" spans="5:6" ht="15" customHeight="1">
      <c r="E56156" s="573"/>
      <c r="F56156" s="573"/>
    </row>
    <row r="56157" spans="5:6" ht="15" customHeight="1">
      <c r="E56157" s="573"/>
      <c r="F56157" s="573"/>
    </row>
    <row r="56158" spans="5:6" ht="15" customHeight="1">
      <c r="E56158" s="573"/>
      <c r="F56158" s="573"/>
    </row>
    <row r="56159" spans="5:6" ht="15" customHeight="1">
      <c r="E56159" s="573"/>
      <c r="F56159" s="573"/>
    </row>
    <row r="56160" spans="5:6" ht="15" customHeight="1">
      <c r="E56160" s="573"/>
      <c r="F56160" s="573"/>
    </row>
    <row r="56161" spans="5:6" ht="15" customHeight="1">
      <c r="E56161" s="573"/>
      <c r="F56161" s="573"/>
    </row>
    <row r="56162" spans="5:6" ht="15" customHeight="1">
      <c r="E56162" s="573"/>
      <c r="F56162" s="573"/>
    </row>
    <row r="56163" spans="5:6" ht="15" customHeight="1">
      <c r="E56163" s="573"/>
      <c r="F56163" s="573"/>
    </row>
    <row r="56164" spans="5:6" ht="15" customHeight="1">
      <c r="E56164" s="573"/>
      <c r="F56164" s="573"/>
    </row>
    <row r="56165" spans="5:6" ht="15" customHeight="1">
      <c r="E56165" s="573"/>
      <c r="F56165" s="573"/>
    </row>
    <row r="56166" spans="5:6" ht="15" customHeight="1">
      <c r="E56166" s="573"/>
      <c r="F56166" s="573"/>
    </row>
    <row r="56167" spans="5:6" ht="15" customHeight="1">
      <c r="E56167" s="573"/>
      <c r="F56167" s="573"/>
    </row>
    <row r="56168" spans="5:6" ht="15" customHeight="1">
      <c r="E56168" s="573"/>
      <c r="F56168" s="573"/>
    </row>
    <row r="56169" spans="5:6" ht="15" customHeight="1">
      <c r="E56169" s="573"/>
      <c r="F56169" s="573"/>
    </row>
    <row r="56170" spans="5:6" ht="15" customHeight="1">
      <c r="E56170" s="573"/>
      <c r="F56170" s="573"/>
    </row>
    <row r="56171" spans="5:6" ht="15" customHeight="1">
      <c r="E56171" s="573"/>
      <c r="F56171" s="573"/>
    </row>
    <row r="56172" spans="5:6" ht="15" customHeight="1">
      <c r="E56172" s="573"/>
      <c r="F56172" s="573"/>
    </row>
    <row r="56173" spans="5:6" ht="15" customHeight="1">
      <c r="E56173" s="573"/>
      <c r="F56173" s="573"/>
    </row>
    <row r="56174" spans="5:6" ht="15" customHeight="1">
      <c r="E56174" s="573"/>
      <c r="F56174" s="573"/>
    </row>
    <row r="56175" spans="5:6" ht="15" customHeight="1">
      <c r="E56175" s="573"/>
      <c r="F56175" s="573"/>
    </row>
    <row r="56176" spans="5:6" ht="15" customHeight="1">
      <c r="E56176" s="573"/>
      <c r="F56176" s="573"/>
    </row>
    <row r="56177" spans="5:6" ht="15" customHeight="1">
      <c r="E56177" s="573"/>
      <c r="F56177" s="573"/>
    </row>
    <row r="56178" spans="5:6" ht="15" customHeight="1">
      <c r="E56178" s="573"/>
      <c r="F56178" s="573"/>
    </row>
    <row r="56179" spans="5:6" ht="15" customHeight="1">
      <c r="E56179" s="573"/>
      <c r="F56179" s="573"/>
    </row>
    <row r="56180" spans="5:6" ht="15" customHeight="1">
      <c r="E56180" s="573"/>
      <c r="F56180" s="573"/>
    </row>
    <row r="56181" spans="5:6" ht="15" customHeight="1">
      <c r="E56181" s="573"/>
      <c r="F56181" s="573"/>
    </row>
    <row r="56182" spans="5:6" ht="15" customHeight="1">
      <c r="E56182" s="573"/>
      <c r="F56182" s="573"/>
    </row>
    <row r="56183" spans="5:6" ht="15" customHeight="1">
      <c r="E56183" s="573"/>
      <c r="F56183" s="573"/>
    </row>
    <row r="56184" spans="5:6" ht="15" customHeight="1">
      <c r="E56184" s="573"/>
      <c r="F56184" s="573"/>
    </row>
    <row r="56185" spans="5:6" ht="15" customHeight="1">
      <c r="E56185" s="573"/>
      <c r="F56185" s="573"/>
    </row>
    <row r="56186" spans="5:6" ht="15" customHeight="1">
      <c r="E56186" s="573"/>
      <c r="F56186" s="573"/>
    </row>
    <row r="56187" spans="5:6" ht="15" customHeight="1">
      <c r="E56187" s="573"/>
      <c r="F56187" s="573"/>
    </row>
    <row r="56188" spans="5:6" ht="15" customHeight="1">
      <c r="E56188" s="573"/>
      <c r="F56188" s="573"/>
    </row>
    <row r="56189" spans="5:6" ht="15" customHeight="1">
      <c r="E56189" s="573"/>
      <c r="F56189" s="573"/>
    </row>
    <row r="56190" spans="5:6" ht="15" customHeight="1">
      <c r="E56190" s="573"/>
      <c r="F56190" s="573"/>
    </row>
    <row r="56191" spans="5:6" ht="15" customHeight="1">
      <c r="E56191" s="573"/>
      <c r="F56191" s="573"/>
    </row>
    <row r="56192" spans="5:6" ht="15" customHeight="1">
      <c r="E56192" s="573"/>
      <c r="F56192" s="573"/>
    </row>
    <row r="56193" spans="5:6" ht="15" customHeight="1">
      <c r="E56193" s="573"/>
      <c r="F56193" s="573"/>
    </row>
    <row r="56194" spans="5:6" ht="15" customHeight="1">
      <c r="E56194" s="573"/>
      <c r="F56194" s="573"/>
    </row>
    <row r="56195" spans="5:6" ht="15" customHeight="1">
      <c r="E56195" s="573"/>
      <c r="F56195" s="573"/>
    </row>
    <row r="56196" spans="5:6" ht="15" customHeight="1">
      <c r="E56196" s="573"/>
      <c r="F56196" s="573"/>
    </row>
    <row r="56197" spans="5:6" ht="15" customHeight="1">
      <c r="E56197" s="573"/>
      <c r="F56197" s="573"/>
    </row>
    <row r="56198" spans="5:6" ht="15" customHeight="1">
      <c r="E56198" s="573"/>
      <c r="F56198" s="573"/>
    </row>
    <row r="56199" spans="5:6" ht="15" customHeight="1">
      <c r="E56199" s="573"/>
      <c r="F56199" s="573"/>
    </row>
    <row r="56200" spans="5:6" ht="15" customHeight="1">
      <c r="E56200" s="573"/>
      <c r="F56200" s="573"/>
    </row>
    <row r="56201" spans="5:6" ht="15" customHeight="1">
      <c r="E56201" s="573"/>
      <c r="F56201" s="573"/>
    </row>
    <row r="56202" spans="5:6" ht="15" customHeight="1">
      <c r="E56202" s="573"/>
      <c r="F56202" s="573"/>
    </row>
    <row r="56203" spans="5:6" ht="15" customHeight="1">
      <c r="E56203" s="573"/>
      <c r="F56203" s="573"/>
    </row>
    <row r="56204" spans="5:6" ht="15" customHeight="1">
      <c r="E56204" s="573"/>
      <c r="F56204" s="573"/>
    </row>
    <row r="56205" spans="5:6" ht="15" customHeight="1">
      <c r="E56205" s="573"/>
      <c r="F56205" s="573"/>
    </row>
    <row r="56206" spans="5:6" ht="15" customHeight="1">
      <c r="E56206" s="573"/>
      <c r="F56206" s="573"/>
    </row>
    <row r="56207" spans="5:6" ht="15" customHeight="1">
      <c r="E56207" s="573"/>
      <c r="F56207" s="573"/>
    </row>
    <row r="56208" spans="5:6" ht="15" customHeight="1">
      <c r="E56208" s="573"/>
      <c r="F56208" s="573"/>
    </row>
    <row r="56209" spans="5:6" ht="15" customHeight="1">
      <c r="E56209" s="573"/>
      <c r="F56209" s="573"/>
    </row>
    <row r="56210" spans="5:6" ht="15" customHeight="1">
      <c r="E56210" s="573"/>
      <c r="F56210" s="573"/>
    </row>
    <row r="56211" spans="5:6" ht="15" customHeight="1">
      <c r="E56211" s="573"/>
      <c r="F56211" s="573"/>
    </row>
    <row r="56212" spans="5:6" ht="15" customHeight="1">
      <c r="E56212" s="573"/>
      <c r="F56212" s="573"/>
    </row>
    <row r="56213" spans="5:6" ht="15" customHeight="1">
      <c r="E56213" s="573"/>
      <c r="F56213" s="573"/>
    </row>
    <row r="56214" spans="5:6" ht="15" customHeight="1">
      <c r="E56214" s="573"/>
      <c r="F56214" s="573"/>
    </row>
    <row r="56215" spans="5:6" ht="15" customHeight="1">
      <c r="E56215" s="573"/>
      <c r="F56215" s="573"/>
    </row>
    <row r="56216" spans="5:6" ht="15" customHeight="1">
      <c r="E56216" s="573"/>
      <c r="F56216" s="573"/>
    </row>
    <row r="56217" spans="5:6" ht="15" customHeight="1">
      <c r="E56217" s="573"/>
      <c r="F56217" s="573"/>
    </row>
    <row r="56218" spans="5:6" ht="15" customHeight="1">
      <c r="E56218" s="573"/>
      <c r="F56218" s="573"/>
    </row>
    <row r="56219" spans="5:6" ht="15" customHeight="1">
      <c r="E56219" s="573"/>
      <c r="F56219" s="573"/>
    </row>
    <row r="56220" spans="5:6" ht="15" customHeight="1">
      <c r="E56220" s="573"/>
      <c r="F56220" s="573"/>
    </row>
    <row r="56221" spans="5:6" ht="15" customHeight="1">
      <c r="E56221" s="573"/>
      <c r="F56221" s="573"/>
    </row>
    <row r="56222" spans="5:6" ht="15" customHeight="1">
      <c r="E56222" s="573"/>
      <c r="F56222" s="573"/>
    </row>
    <row r="56223" spans="5:6" ht="15" customHeight="1">
      <c r="E56223" s="573"/>
      <c r="F56223" s="573"/>
    </row>
    <row r="56224" spans="5:6" ht="15" customHeight="1">
      <c r="E56224" s="573"/>
      <c r="F56224" s="573"/>
    </row>
    <row r="56225" spans="5:6" ht="15" customHeight="1">
      <c r="E56225" s="573"/>
      <c r="F56225" s="573"/>
    </row>
    <row r="56226" spans="5:6" ht="15" customHeight="1">
      <c r="E56226" s="573"/>
      <c r="F56226" s="573"/>
    </row>
    <row r="56227" spans="5:6" ht="15" customHeight="1">
      <c r="E56227" s="573"/>
      <c r="F56227" s="573"/>
    </row>
    <row r="56228" spans="5:6" ht="15" customHeight="1">
      <c r="E56228" s="573"/>
      <c r="F56228" s="573"/>
    </row>
    <row r="56229" spans="5:6" ht="15" customHeight="1">
      <c r="E56229" s="573"/>
      <c r="F56229" s="573"/>
    </row>
    <row r="56230" spans="5:6" ht="15" customHeight="1">
      <c r="E56230" s="573"/>
      <c r="F56230" s="573"/>
    </row>
    <row r="56231" spans="5:6" ht="15" customHeight="1">
      <c r="E56231" s="573"/>
      <c r="F56231" s="573"/>
    </row>
    <row r="56232" spans="5:6" ht="15" customHeight="1">
      <c r="E56232" s="573"/>
      <c r="F56232" s="573"/>
    </row>
    <row r="56233" spans="5:6" ht="15" customHeight="1">
      <c r="E56233" s="573"/>
      <c r="F56233" s="573"/>
    </row>
    <row r="56234" spans="5:6" ht="15" customHeight="1">
      <c r="E56234" s="573"/>
      <c r="F56234" s="573"/>
    </row>
    <row r="56235" spans="5:6" ht="15" customHeight="1">
      <c r="E56235" s="573"/>
      <c r="F56235" s="573"/>
    </row>
    <row r="56236" spans="5:6" ht="15" customHeight="1">
      <c r="E56236" s="573"/>
      <c r="F56236" s="573"/>
    </row>
    <row r="56237" spans="5:6" ht="15" customHeight="1">
      <c r="E56237" s="573"/>
      <c r="F56237" s="573"/>
    </row>
    <row r="56238" spans="5:6" ht="15" customHeight="1">
      <c r="E56238" s="573"/>
      <c r="F56238" s="573"/>
    </row>
    <row r="56239" spans="5:6" ht="15" customHeight="1">
      <c r="E56239" s="573"/>
      <c r="F56239" s="573"/>
    </row>
    <row r="56240" spans="5:6" ht="15" customHeight="1">
      <c r="E56240" s="573"/>
      <c r="F56240" s="573"/>
    </row>
    <row r="56241" spans="5:6" ht="15" customHeight="1">
      <c r="E56241" s="573"/>
      <c r="F56241" s="573"/>
    </row>
    <row r="56242" spans="5:6" ht="15" customHeight="1">
      <c r="E56242" s="573"/>
      <c r="F56242" s="573"/>
    </row>
    <row r="56243" spans="5:6" ht="15" customHeight="1">
      <c r="E56243" s="573"/>
      <c r="F56243" s="573"/>
    </row>
    <row r="56244" spans="5:6" ht="15" customHeight="1">
      <c r="E56244" s="573"/>
      <c r="F56244" s="573"/>
    </row>
    <row r="56245" spans="5:6" ht="15" customHeight="1">
      <c r="E56245" s="573"/>
      <c r="F56245" s="573"/>
    </row>
    <row r="56246" spans="5:6" ht="15" customHeight="1">
      <c r="E56246" s="573"/>
      <c r="F56246" s="573"/>
    </row>
    <row r="56247" spans="5:6" ht="15" customHeight="1">
      <c r="E56247" s="573"/>
      <c r="F56247" s="573"/>
    </row>
    <row r="56248" spans="5:6" ht="15" customHeight="1">
      <c r="E56248" s="573"/>
      <c r="F56248" s="573"/>
    </row>
    <row r="56249" spans="5:6" ht="15" customHeight="1">
      <c r="E56249" s="573"/>
      <c r="F56249" s="573"/>
    </row>
    <row r="56250" spans="5:6" ht="15" customHeight="1">
      <c r="E56250" s="573"/>
      <c r="F56250" s="573"/>
    </row>
    <row r="56251" spans="5:6" ht="15" customHeight="1">
      <c r="E56251" s="573"/>
      <c r="F56251" s="573"/>
    </row>
    <row r="56252" spans="5:6" ht="15" customHeight="1">
      <c r="E56252" s="573"/>
      <c r="F56252" s="573"/>
    </row>
    <row r="56253" spans="5:6" ht="15" customHeight="1">
      <c r="E56253" s="573"/>
      <c r="F56253" s="573"/>
    </row>
    <row r="56254" spans="5:6" ht="15" customHeight="1">
      <c r="E56254" s="573"/>
      <c r="F56254" s="573"/>
    </row>
    <row r="56255" spans="5:6" ht="15" customHeight="1">
      <c r="E56255" s="573"/>
      <c r="F56255" s="573"/>
    </row>
    <row r="56256" spans="5:6" ht="15" customHeight="1">
      <c r="E56256" s="573"/>
      <c r="F56256" s="573"/>
    </row>
    <row r="56257" spans="5:6" ht="15" customHeight="1">
      <c r="E56257" s="573"/>
      <c r="F56257" s="573"/>
    </row>
    <row r="56258" spans="5:6" ht="15" customHeight="1">
      <c r="E56258" s="573"/>
      <c r="F56258" s="573"/>
    </row>
    <row r="56259" spans="5:6" ht="15" customHeight="1">
      <c r="E56259" s="573"/>
      <c r="F56259" s="573"/>
    </row>
    <row r="56260" spans="5:6" ht="15" customHeight="1">
      <c r="E56260" s="573"/>
      <c r="F56260" s="573"/>
    </row>
    <row r="56261" spans="5:6" ht="15" customHeight="1">
      <c r="E56261" s="573"/>
      <c r="F56261" s="573"/>
    </row>
    <row r="56262" spans="5:6" ht="15" customHeight="1">
      <c r="E56262" s="573"/>
      <c r="F56262" s="573"/>
    </row>
    <row r="56263" spans="5:6" ht="15" customHeight="1">
      <c r="E56263" s="573"/>
      <c r="F56263" s="573"/>
    </row>
    <row r="56264" spans="5:6" ht="15" customHeight="1">
      <c r="E56264" s="573"/>
      <c r="F56264" s="573"/>
    </row>
    <row r="56265" spans="5:6" ht="15" customHeight="1">
      <c r="E56265" s="573"/>
      <c r="F56265" s="573"/>
    </row>
    <row r="56266" spans="5:6" ht="15" customHeight="1">
      <c r="E56266" s="573"/>
      <c r="F56266" s="573"/>
    </row>
    <row r="56267" spans="5:6" ht="15" customHeight="1">
      <c r="E56267" s="573"/>
      <c r="F56267" s="573"/>
    </row>
    <row r="56268" spans="5:6" ht="15" customHeight="1">
      <c r="E56268" s="573"/>
      <c r="F56268" s="573"/>
    </row>
    <row r="56269" spans="5:6" ht="15" customHeight="1">
      <c r="E56269" s="573"/>
      <c r="F56269" s="573"/>
    </row>
    <row r="56270" spans="5:6" ht="15" customHeight="1">
      <c r="E56270" s="573"/>
      <c r="F56270" s="573"/>
    </row>
    <row r="56271" spans="5:6" ht="15" customHeight="1">
      <c r="E56271" s="573"/>
      <c r="F56271" s="573"/>
    </row>
    <row r="56272" spans="5:6" ht="15" customHeight="1">
      <c r="E56272" s="573"/>
      <c r="F56272" s="573"/>
    </row>
    <row r="56273" spans="5:6" ht="15" customHeight="1">
      <c r="E56273" s="573"/>
      <c r="F56273" s="573"/>
    </row>
    <row r="56274" spans="5:6" ht="15" customHeight="1">
      <c r="E56274" s="573"/>
      <c r="F56274" s="573"/>
    </row>
    <row r="56275" spans="5:6" ht="15" customHeight="1">
      <c r="E56275" s="573"/>
      <c r="F56275" s="573"/>
    </row>
    <row r="56276" spans="5:6" ht="15" customHeight="1">
      <c r="E56276" s="573"/>
      <c r="F56276" s="573"/>
    </row>
    <row r="56277" spans="5:6" ht="15" customHeight="1">
      <c r="E56277" s="573"/>
      <c r="F56277" s="573"/>
    </row>
    <row r="56278" spans="5:6" ht="15" customHeight="1">
      <c r="E56278" s="573"/>
      <c r="F56278" s="573"/>
    </row>
    <row r="56279" spans="5:6" ht="15" customHeight="1">
      <c r="E56279" s="573"/>
      <c r="F56279" s="573"/>
    </row>
    <row r="56280" spans="5:6" ht="15" customHeight="1">
      <c r="E56280" s="573"/>
      <c r="F56280" s="573"/>
    </row>
    <row r="56281" spans="5:6" ht="15" customHeight="1">
      <c r="E56281" s="573"/>
      <c r="F56281" s="573"/>
    </row>
    <row r="56282" spans="5:6" ht="15" customHeight="1">
      <c r="E56282" s="573"/>
      <c r="F56282" s="573"/>
    </row>
    <row r="56283" spans="5:6" ht="15" customHeight="1">
      <c r="E56283" s="573"/>
      <c r="F56283" s="573"/>
    </row>
    <row r="56284" spans="5:6" ht="15" customHeight="1">
      <c r="E56284" s="573"/>
      <c r="F56284" s="573"/>
    </row>
    <row r="56285" spans="5:6" ht="15" customHeight="1">
      <c r="E56285" s="573"/>
      <c r="F56285" s="573"/>
    </row>
    <row r="56286" spans="5:6" ht="15" customHeight="1">
      <c r="E56286" s="573"/>
      <c r="F56286" s="573"/>
    </row>
    <row r="56287" spans="5:6" ht="15" customHeight="1">
      <c r="E56287" s="573"/>
      <c r="F56287" s="573"/>
    </row>
    <row r="56288" spans="5:6" ht="15" customHeight="1">
      <c r="E56288" s="573"/>
      <c r="F56288" s="573"/>
    </row>
    <row r="56289" spans="5:6" ht="15" customHeight="1">
      <c r="E56289" s="573"/>
      <c r="F56289" s="573"/>
    </row>
    <row r="56290" spans="5:6" ht="15" customHeight="1">
      <c r="E56290" s="573"/>
      <c r="F56290" s="573"/>
    </row>
    <row r="56291" spans="5:6" ht="15" customHeight="1">
      <c r="E56291" s="573"/>
      <c r="F56291" s="573"/>
    </row>
    <row r="56292" spans="5:6" ht="15" customHeight="1">
      <c r="E56292" s="573"/>
      <c r="F56292" s="573"/>
    </row>
    <row r="56293" spans="5:6" ht="15" customHeight="1">
      <c r="E56293" s="573"/>
      <c r="F56293" s="573"/>
    </row>
    <row r="56294" spans="5:6" ht="15" customHeight="1">
      <c r="E56294" s="573"/>
      <c r="F56294" s="573"/>
    </row>
    <row r="56295" spans="5:6" ht="15" customHeight="1">
      <c r="E56295" s="573"/>
      <c r="F56295" s="573"/>
    </row>
    <row r="56296" spans="5:6" ht="15" customHeight="1">
      <c r="E56296" s="573"/>
      <c r="F56296" s="573"/>
    </row>
    <row r="56297" spans="5:6" ht="15" customHeight="1">
      <c r="E56297" s="573"/>
      <c r="F56297" s="573"/>
    </row>
    <row r="56298" spans="5:6" ht="15" customHeight="1">
      <c r="E56298" s="573"/>
      <c r="F56298" s="573"/>
    </row>
    <row r="56299" spans="5:6" ht="15" customHeight="1">
      <c r="E56299" s="573"/>
      <c r="F56299" s="573"/>
    </row>
    <row r="56300" spans="5:6" ht="15" customHeight="1">
      <c r="E56300" s="573"/>
      <c r="F56300" s="573"/>
    </row>
    <row r="56301" spans="5:6" ht="15" customHeight="1">
      <c r="E56301" s="573"/>
      <c r="F56301" s="573"/>
    </row>
    <row r="56302" spans="5:6" ht="15" customHeight="1">
      <c r="E56302" s="573"/>
      <c r="F56302" s="573"/>
    </row>
    <row r="56303" spans="5:6" ht="15" customHeight="1">
      <c r="E56303" s="573"/>
      <c r="F56303" s="573"/>
    </row>
    <row r="56304" spans="5:6" ht="15" customHeight="1">
      <c r="E56304" s="573"/>
      <c r="F56304" s="573"/>
    </row>
    <row r="56305" spans="5:6" ht="15" customHeight="1">
      <c r="E56305" s="573"/>
      <c r="F56305" s="573"/>
    </row>
    <row r="56306" spans="5:6" ht="15" customHeight="1">
      <c r="E56306" s="573"/>
      <c r="F56306" s="573"/>
    </row>
    <row r="56307" spans="5:6" ht="15" customHeight="1">
      <c r="E56307" s="573"/>
      <c r="F56307" s="573"/>
    </row>
    <row r="56308" spans="5:6" ht="15" customHeight="1">
      <c r="E56308" s="573"/>
      <c r="F56308" s="573"/>
    </row>
    <row r="56309" spans="5:6" ht="15" customHeight="1">
      <c r="E56309" s="573"/>
      <c r="F56309" s="573"/>
    </row>
    <row r="56310" spans="5:6" ht="15" customHeight="1">
      <c r="E56310" s="573"/>
      <c r="F56310" s="573"/>
    </row>
    <row r="56311" spans="5:6" ht="15" customHeight="1">
      <c r="E56311" s="573"/>
      <c r="F56311" s="573"/>
    </row>
    <row r="56312" spans="5:6" ht="15" customHeight="1">
      <c r="E56312" s="573"/>
      <c r="F56312" s="573"/>
    </row>
    <row r="56313" spans="5:6" ht="15" customHeight="1">
      <c r="E56313" s="573"/>
      <c r="F56313" s="573"/>
    </row>
    <row r="56314" spans="5:6" ht="15" customHeight="1">
      <c r="E56314" s="573"/>
      <c r="F56314" s="573"/>
    </row>
    <row r="56315" spans="5:6" ht="15" customHeight="1">
      <c r="E56315" s="573"/>
      <c r="F56315" s="573"/>
    </row>
    <row r="56316" spans="5:6" ht="15" customHeight="1">
      <c r="E56316" s="573"/>
      <c r="F56316" s="573"/>
    </row>
    <row r="56317" spans="5:6" ht="15" customHeight="1">
      <c r="E56317" s="573"/>
      <c r="F56317" s="573"/>
    </row>
    <row r="56318" spans="5:6" ht="15" customHeight="1">
      <c r="E56318" s="573"/>
      <c r="F56318" s="573"/>
    </row>
    <row r="56319" spans="5:6" ht="15" customHeight="1">
      <c r="E56319" s="573"/>
      <c r="F56319" s="573"/>
    </row>
    <row r="56320" spans="5:6" ht="15" customHeight="1">
      <c r="E56320" s="573"/>
      <c r="F56320" s="573"/>
    </row>
    <row r="56321" spans="5:6" ht="15" customHeight="1">
      <c r="E56321" s="573"/>
      <c r="F56321" s="573"/>
    </row>
    <row r="56322" spans="5:6" ht="15" customHeight="1">
      <c r="E56322" s="573"/>
      <c r="F56322" s="573"/>
    </row>
    <row r="56323" spans="5:6" ht="15" customHeight="1">
      <c r="E56323" s="573"/>
      <c r="F56323" s="573"/>
    </row>
    <row r="56324" spans="5:6" ht="15" customHeight="1">
      <c r="E56324" s="573"/>
      <c r="F56324" s="573"/>
    </row>
    <row r="56325" spans="5:6" ht="15" customHeight="1">
      <c r="E56325" s="573"/>
      <c r="F56325" s="573"/>
    </row>
    <row r="56326" spans="5:6" ht="15" customHeight="1">
      <c r="E56326" s="573"/>
      <c r="F56326" s="573"/>
    </row>
    <row r="56327" spans="5:6" ht="15" customHeight="1">
      <c r="E56327" s="573"/>
      <c r="F56327" s="573"/>
    </row>
    <row r="56328" spans="5:6" ht="15" customHeight="1">
      <c r="E56328" s="573"/>
      <c r="F56328" s="573"/>
    </row>
    <row r="56329" spans="5:6" ht="15" customHeight="1">
      <c r="E56329" s="573"/>
      <c r="F56329" s="573"/>
    </row>
    <row r="56330" spans="5:6" ht="15" customHeight="1">
      <c r="E56330" s="573"/>
      <c r="F56330" s="573"/>
    </row>
    <row r="56331" spans="5:6" ht="15" customHeight="1">
      <c r="E56331" s="573"/>
      <c r="F56331" s="573"/>
    </row>
    <row r="56332" spans="5:6" ht="15" customHeight="1">
      <c r="E56332" s="573"/>
      <c r="F56332" s="573"/>
    </row>
    <row r="56333" spans="5:6" ht="15" customHeight="1">
      <c r="E56333" s="573"/>
      <c r="F56333" s="573"/>
    </row>
    <row r="56334" spans="5:6" ht="15" customHeight="1">
      <c r="E56334" s="573"/>
      <c r="F56334" s="573"/>
    </row>
    <row r="56335" spans="5:6" ht="15" customHeight="1">
      <c r="E56335" s="573"/>
      <c r="F56335" s="573"/>
    </row>
    <row r="56336" spans="5:6" ht="15" customHeight="1">
      <c r="E56336" s="573"/>
      <c r="F56336" s="573"/>
    </row>
    <row r="56337" spans="5:6" ht="15" customHeight="1">
      <c r="E56337" s="573"/>
      <c r="F56337" s="573"/>
    </row>
    <row r="56338" spans="5:6" ht="15" customHeight="1">
      <c r="E56338" s="573"/>
      <c r="F56338" s="573"/>
    </row>
    <row r="56339" spans="5:6" ht="15" customHeight="1">
      <c r="E56339" s="573"/>
      <c r="F56339" s="573"/>
    </row>
    <row r="56340" spans="5:6" ht="15" customHeight="1">
      <c r="E56340" s="573"/>
      <c r="F56340" s="573"/>
    </row>
    <row r="56341" spans="5:6" ht="15" customHeight="1">
      <c r="E56341" s="573"/>
      <c r="F56341" s="573"/>
    </row>
    <row r="56342" spans="5:6" ht="15" customHeight="1">
      <c r="E56342" s="573"/>
      <c r="F56342" s="573"/>
    </row>
    <row r="56343" spans="5:6" ht="15" customHeight="1">
      <c r="E56343" s="573"/>
      <c r="F56343" s="573"/>
    </row>
    <row r="56344" spans="5:6" ht="15" customHeight="1">
      <c r="E56344" s="573"/>
      <c r="F56344" s="573"/>
    </row>
    <row r="56345" spans="5:6" ht="15" customHeight="1">
      <c r="E56345" s="573"/>
      <c r="F56345" s="573"/>
    </row>
    <row r="56346" spans="5:6" ht="15" customHeight="1">
      <c r="E56346" s="573"/>
      <c r="F56346" s="573"/>
    </row>
    <row r="56347" spans="5:6" ht="15" customHeight="1">
      <c r="E56347" s="573"/>
      <c r="F56347" s="573"/>
    </row>
    <row r="56348" spans="5:6" ht="15" customHeight="1">
      <c r="E56348" s="573"/>
      <c r="F56348" s="573"/>
    </row>
    <row r="56349" spans="5:6" ht="15" customHeight="1">
      <c r="E56349" s="573"/>
      <c r="F56349" s="573"/>
    </row>
    <row r="56350" spans="5:6" ht="15" customHeight="1">
      <c r="E56350" s="573"/>
      <c r="F56350" s="573"/>
    </row>
    <row r="56351" spans="5:6" ht="15" customHeight="1">
      <c r="E56351" s="573"/>
      <c r="F56351" s="573"/>
    </row>
    <row r="56352" spans="5:6" ht="15" customHeight="1">
      <c r="E56352" s="573"/>
      <c r="F56352" s="573"/>
    </row>
    <row r="56353" spans="5:6" ht="15" customHeight="1">
      <c r="E56353" s="573"/>
      <c r="F56353" s="573"/>
    </row>
    <row r="56354" spans="5:6" ht="15" customHeight="1">
      <c r="E56354" s="573"/>
      <c r="F56354" s="573"/>
    </row>
    <row r="56355" spans="5:6" ht="15" customHeight="1">
      <c r="E56355" s="573"/>
      <c r="F56355" s="573"/>
    </row>
    <row r="56356" spans="5:6" ht="15" customHeight="1">
      <c r="E56356" s="573"/>
      <c r="F56356" s="573"/>
    </row>
    <row r="56357" spans="5:6" ht="15" customHeight="1">
      <c r="E56357" s="573"/>
      <c r="F56357" s="573"/>
    </row>
    <row r="56358" spans="5:6" ht="15" customHeight="1">
      <c r="E56358" s="573"/>
      <c r="F56358" s="573"/>
    </row>
    <row r="56359" spans="5:6" ht="15" customHeight="1">
      <c r="E56359" s="573"/>
      <c r="F56359" s="573"/>
    </row>
    <row r="56360" spans="5:6" ht="15" customHeight="1">
      <c r="E56360" s="573"/>
      <c r="F56360" s="573"/>
    </row>
    <row r="56361" spans="5:6" ht="15" customHeight="1">
      <c r="E56361" s="573"/>
      <c r="F56361" s="573"/>
    </row>
    <row r="56362" spans="5:6" ht="15" customHeight="1">
      <c r="E56362" s="573"/>
      <c r="F56362" s="573"/>
    </row>
    <row r="56363" spans="5:6" ht="15" customHeight="1">
      <c r="E56363" s="573"/>
      <c r="F56363" s="573"/>
    </row>
    <row r="56364" spans="5:6" ht="15" customHeight="1">
      <c r="E56364" s="573"/>
      <c r="F56364" s="573"/>
    </row>
    <row r="56365" spans="5:6" ht="15" customHeight="1">
      <c r="E56365" s="573"/>
      <c r="F56365" s="573"/>
    </row>
    <row r="56366" spans="5:6" ht="15" customHeight="1">
      <c r="E56366" s="573"/>
      <c r="F56366" s="573"/>
    </row>
    <row r="56367" spans="5:6" ht="15" customHeight="1">
      <c r="E56367" s="573"/>
      <c r="F56367" s="573"/>
    </row>
    <row r="56368" spans="5:6" ht="15" customHeight="1">
      <c r="E56368" s="573"/>
      <c r="F56368" s="573"/>
    </row>
    <row r="56369" spans="5:6" ht="15" customHeight="1">
      <c r="E56369" s="573"/>
      <c r="F56369" s="573"/>
    </row>
    <row r="56370" spans="5:6" ht="15" customHeight="1">
      <c r="E56370" s="573"/>
      <c r="F56370" s="573"/>
    </row>
    <row r="56371" spans="5:6" ht="15" customHeight="1">
      <c r="E56371" s="573"/>
      <c r="F56371" s="573"/>
    </row>
    <row r="56372" spans="5:6" ht="15" customHeight="1">
      <c r="E56372" s="573"/>
      <c r="F56372" s="573"/>
    </row>
    <row r="56373" spans="5:6" ht="15" customHeight="1">
      <c r="E56373" s="573"/>
      <c r="F56373" s="573"/>
    </row>
    <row r="56374" spans="5:6" ht="15" customHeight="1">
      <c r="E56374" s="573"/>
      <c r="F56374" s="573"/>
    </row>
    <row r="56375" spans="5:6" ht="15" customHeight="1">
      <c r="E56375" s="573"/>
      <c r="F56375" s="573"/>
    </row>
    <row r="56376" spans="5:6" ht="15" customHeight="1">
      <c r="E56376" s="573"/>
      <c r="F56376" s="573"/>
    </row>
    <row r="56377" spans="5:6" ht="15" customHeight="1">
      <c r="E56377" s="573"/>
      <c r="F56377" s="573"/>
    </row>
    <row r="56378" spans="5:6" ht="15" customHeight="1">
      <c r="E56378" s="573"/>
      <c r="F56378" s="573"/>
    </row>
    <row r="56379" spans="5:6" ht="15" customHeight="1">
      <c r="E56379" s="573"/>
      <c r="F56379" s="573"/>
    </row>
    <row r="56380" spans="5:6" ht="15" customHeight="1">
      <c r="E56380" s="573"/>
      <c r="F56380" s="573"/>
    </row>
    <row r="56381" spans="5:6" ht="15" customHeight="1">
      <c r="E56381" s="573"/>
      <c r="F56381" s="573"/>
    </row>
    <row r="56382" spans="5:6" ht="15" customHeight="1">
      <c r="E56382" s="573"/>
      <c r="F56382" s="573"/>
    </row>
    <row r="56383" spans="5:6" ht="15" customHeight="1">
      <c r="E56383" s="573"/>
      <c r="F56383" s="573"/>
    </row>
    <row r="56384" spans="5:6" ht="15" customHeight="1">
      <c r="E56384" s="573"/>
      <c r="F56384" s="573"/>
    </row>
    <row r="56385" spans="5:6" ht="15" customHeight="1">
      <c r="E56385" s="573"/>
      <c r="F56385" s="573"/>
    </row>
    <row r="56386" spans="5:6" ht="15" customHeight="1">
      <c r="E56386" s="573"/>
      <c r="F56386" s="573"/>
    </row>
    <row r="56387" spans="5:6" ht="15" customHeight="1">
      <c r="E56387" s="573"/>
      <c r="F56387" s="573"/>
    </row>
    <row r="56388" spans="5:6" ht="15" customHeight="1">
      <c r="E56388" s="573"/>
      <c r="F56388" s="573"/>
    </row>
    <row r="56389" spans="5:6" ht="15" customHeight="1">
      <c r="E56389" s="573"/>
      <c r="F56389" s="573"/>
    </row>
    <row r="56390" spans="5:6" ht="15" customHeight="1">
      <c r="E56390" s="573"/>
      <c r="F56390" s="573"/>
    </row>
    <row r="56391" spans="5:6" ht="15" customHeight="1">
      <c r="E56391" s="573"/>
      <c r="F56391" s="573"/>
    </row>
    <row r="56392" spans="5:6" ht="15" customHeight="1">
      <c r="E56392" s="573"/>
      <c r="F56392" s="573"/>
    </row>
    <row r="56393" spans="5:6" ht="15" customHeight="1">
      <c r="E56393" s="573"/>
      <c r="F56393" s="573"/>
    </row>
    <row r="56394" spans="5:6" ht="15" customHeight="1">
      <c r="E56394" s="573"/>
      <c r="F56394" s="573"/>
    </row>
    <row r="56395" spans="5:6" ht="15" customHeight="1">
      <c r="E56395" s="573"/>
      <c r="F56395" s="573"/>
    </row>
    <row r="56396" spans="5:6" ht="15" customHeight="1">
      <c r="E56396" s="573"/>
      <c r="F56396" s="573"/>
    </row>
    <row r="56397" spans="5:6" ht="15" customHeight="1">
      <c r="E56397" s="573"/>
      <c r="F56397" s="573"/>
    </row>
    <row r="56398" spans="5:6" ht="15" customHeight="1">
      <c r="E56398" s="573"/>
      <c r="F56398" s="573"/>
    </row>
    <row r="56399" spans="5:6" ht="15" customHeight="1">
      <c r="E56399" s="573"/>
      <c r="F56399" s="573"/>
    </row>
    <row r="56400" spans="5:6" ht="15" customHeight="1">
      <c r="E56400" s="573"/>
      <c r="F56400" s="573"/>
    </row>
    <row r="56401" spans="5:6" ht="15" customHeight="1">
      <c r="E56401" s="573"/>
      <c r="F56401" s="573"/>
    </row>
    <row r="56402" spans="5:6" ht="15" customHeight="1">
      <c r="E56402" s="573"/>
      <c r="F56402" s="573"/>
    </row>
    <row r="56403" spans="5:6" ht="15" customHeight="1">
      <c r="E56403" s="573"/>
      <c r="F56403" s="573"/>
    </row>
    <row r="56404" spans="5:6" ht="15" customHeight="1">
      <c r="E56404" s="573"/>
      <c r="F56404" s="573"/>
    </row>
    <row r="56405" spans="5:6" ht="15" customHeight="1">
      <c r="E56405" s="573"/>
      <c r="F56405" s="573"/>
    </row>
    <row r="56406" spans="5:6" ht="15" customHeight="1">
      <c r="E56406" s="573"/>
      <c r="F56406" s="573"/>
    </row>
    <row r="56407" spans="5:6" ht="15" customHeight="1">
      <c r="E56407" s="573"/>
      <c r="F56407" s="573"/>
    </row>
    <row r="56408" spans="5:6" ht="15" customHeight="1">
      <c r="E56408" s="573"/>
      <c r="F56408" s="573"/>
    </row>
    <row r="56409" spans="5:6" ht="15" customHeight="1">
      <c r="E56409" s="573"/>
      <c r="F56409" s="573"/>
    </row>
    <row r="56410" spans="5:6" ht="15" customHeight="1">
      <c r="E56410" s="573"/>
      <c r="F56410" s="573"/>
    </row>
    <row r="56411" spans="5:6" ht="15" customHeight="1">
      <c r="E56411" s="573"/>
      <c r="F56411" s="573"/>
    </row>
    <row r="56412" spans="5:6" ht="15" customHeight="1">
      <c r="E56412" s="573"/>
      <c r="F56412" s="573"/>
    </row>
    <row r="56413" spans="5:6" ht="15" customHeight="1">
      <c r="E56413" s="573"/>
      <c r="F56413" s="573"/>
    </row>
    <row r="56414" spans="5:6" ht="15" customHeight="1">
      <c r="E56414" s="573"/>
      <c r="F56414" s="573"/>
    </row>
    <row r="56415" spans="5:6" ht="15" customHeight="1">
      <c r="E56415" s="573"/>
      <c r="F56415" s="573"/>
    </row>
    <row r="56416" spans="5:6" ht="15" customHeight="1">
      <c r="E56416" s="573"/>
      <c r="F56416" s="573"/>
    </row>
    <row r="56417" spans="5:6" ht="15" customHeight="1">
      <c r="E56417" s="573"/>
      <c r="F56417" s="573"/>
    </row>
    <row r="56418" spans="5:6" ht="15" customHeight="1">
      <c r="E56418" s="573"/>
      <c r="F56418" s="573"/>
    </row>
    <row r="56419" spans="5:6" ht="15" customHeight="1">
      <c r="E56419" s="573"/>
      <c r="F56419" s="573"/>
    </row>
    <row r="56420" spans="5:6" ht="15" customHeight="1">
      <c r="E56420" s="573"/>
      <c r="F56420" s="573"/>
    </row>
    <row r="56421" spans="5:6" ht="15" customHeight="1">
      <c r="E56421" s="573"/>
      <c r="F56421" s="573"/>
    </row>
    <row r="56422" spans="5:6" ht="15" customHeight="1">
      <c r="E56422" s="573"/>
      <c r="F56422" s="573"/>
    </row>
    <row r="56423" spans="5:6" ht="15" customHeight="1">
      <c r="E56423" s="573"/>
      <c r="F56423" s="573"/>
    </row>
    <row r="56424" spans="5:6" ht="15" customHeight="1">
      <c r="E56424" s="573"/>
      <c r="F56424" s="573"/>
    </row>
    <row r="56425" spans="5:6" ht="15" customHeight="1">
      <c r="E56425" s="573"/>
      <c r="F56425" s="573"/>
    </row>
    <row r="56426" spans="5:6" ht="15" customHeight="1">
      <c r="E56426" s="573"/>
      <c r="F56426" s="573"/>
    </row>
    <row r="56427" spans="5:6" ht="15" customHeight="1">
      <c r="E56427" s="573"/>
      <c r="F56427" s="573"/>
    </row>
    <row r="56428" spans="5:6" ht="15" customHeight="1">
      <c r="E56428" s="573"/>
      <c r="F56428" s="573"/>
    </row>
    <row r="56429" spans="5:6" ht="15" customHeight="1">
      <c r="E56429" s="573"/>
      <c r="F56429" s="573"/>
    </row>
    <row r="56430" spans="5:6" ht="15" customHeight="1">
      <c r="E56430" s="573"/>
      <c r="F56430" s="573"/>
    </row>
    <row r="56431" spans="5:6" ht="15" customHeight="1">
      <c r="E56431" s="573"/>
      <c r="F56431" s="573"/>
    </row>
    <row r="56432" spans="5:6" ht="15" customHeight="1">
      <c r="E56432" s="573"/>
      <c r="F56432" s="573"/>
    </row>
    <row r="56433" spans="5:6" ht="15" customHeight="1">
      <c r="E56433" s="573"/>
      <c r="F56433" s="573"/>
    </row>
    <row r="56434" spans="5:6" ht="15" customHeight="1">
      <c r="E56434" s="573"/>
      <c r="F56434" s="573"/>
    </row>
    <row r="56435" spans="5:6" ht="15" customHeight="1">
      <c r="E56435" s="573"/>
      <c r="F56435" s="573"/>
    </row>
    <row r="56436" spans="5:6" ht="15" customHeight="1">
      <c r="E56436" s="573"/>
      <c r="F56436" s="573"/>
    </row>
    <row r="56437" spans="5:6" ht="15" customHeight="1">
      <c r="E56437" s="573"/>
      <c r="F56437" s="573"/>
    </row>
    <row r="56438" spans="5:6" ht="15" customHeight="1">
      <c r="E56438" s="573"/>
      <c r="F56438" s="573"/>
    </row>
    <row r="56439" spans="5:6" ht="15" customHeight="1">
      <c r="E56439" s="573"/>
      <c r="F56439" s="573"/>
    </row>
    <row r="56440" spans="5:6" ht="15" customHeight="1">
      <c r="E56440" s="573"/>
      <c r="F56440" s="573"/>
    </row>
    <row r="56441" spans="5:6" ht="15" customHeight="1">
      <c r="E56441" s="573"/>
      <c r="F56441" s="573"/>
    </row>
    <row r="56442" spans="5:6" ht="15" customHeight="1">
      <c r="E56442" s="573"/>
      <c r="F56442" s="573"/>
    </row>
    <row r="56443" spans="5:6" ht="15" customHeight="1">
      <c r="E56443" s="573"/>
      <c r="F56443" s="573"/>
    </row>
    <row r="56444" spans="5:6" ht="15" customHeight="1">
      <c r="E56444" s="573"/>
      <c r="F56444" s="573"/>
    </row>
    <row r="56445" spans="5:6" ht="15" customHeight="1">
      <c r="E56445" s="573"/>
      <c r="F56445" s="573"/>
    </row>
    <row r="56446" spans="5:6" ht="15" customHeight="1">
      <c r="E56446" s="573"/>
      <c r="F56446" s="573"/>
    </row>
    <row r="56447" spans="5:6" ht="15" customHeight="1">
      <c r="E56447" s="573"/>
      <c r="F56447" s="573"/>
    </row>
    <row r="56448" spans="5:6" ht="15" customHeight="1">
      <c r="E56448" s="573"/>
      <c r="F56448" s="573"/>
    </row>
    <row r="56449" spans="5:6" ht="15" customHeight="1">
      <c r="E56449" s="573"/>
      <c r="F56449" s="573"/>
    </row>
    <row r="56450" spans="5:6" ht="15" customHeight="1">
      <c r="E56450" s="573"/>
      <c r="F56450" s="573"/>
    </row>
    <row r="56451" spans="5:6" ht="15" customHeight="1">
      <c r="E56451" s="573"/>
      <c r="F56451" s="573"/>
    </row>
    <row r="56452" spans="5:6" ht="15" customHeight="1">
      <c r="E56452" s="573"/>
      <c r="F56452" s="573"/>
    </row>
    <row r="56453" spans="5:6" ht="15" customHeight="1">
      <c r="E56453" s="573"/>
      <c r="F56453" s="573"/>
    </row>
    <row r="56454" spans="5:6" ht="15" customHeight="1">
      <c r="E56454" s="573"/>
      <c r="F56454" s="573"/>
    </row>
    <row r="56455" spans="5:6" ht="15" customHeight="1">
      <c r="E56455" s="573"/>
      <c r="F56455" s="573"/>
    </row>
    <row r="56456" spans="5:6" ht="15" customHeight="1">
      <c r="E56456" s="573"/>
      <c r="F56456" s="573"/>
    </row>
    <row r="56457" spans="5:6" ht="15" customHeight="1">
      <c r="E56457" s="573"/>
      <c r="F56457" s="573"/>
    </row>
    <row r="56458" spans="5:6" ht="15" customHeight="1">
      <c r="E56458" s="573"/>
      <c r="F56458" s="573"/>
    </row>
    <row r="56459" spans="5:6" ht="15" customHeight="1">
      <c r="E56459" s="573"/>
      <c r="F56459" s="573"/>
    </row>
    <row r="56460" spans="5:6" ht="15" customHeight="1">
      <c r="E56460" s="573"/>
      <c r="F56460" s="573"/>
    </row>
    <row r="56461" spans="5:6" ht="15" customHeight="1">
      <c r="E56461" s="573"/>
      <c r="F56461" s="573"/>
    </row>
    <row r="56462" spans="5:6" ht="15" customHeight="1">
      <c r="E56462" s="573"/>
      <c r="F56462" s="573"/>
    </row>
    <row r="56463" spans="5:6" ht="15" customHeight="1">
      <c r="E56463" s="573"/>
      <c r="F56463" s="573"/>
    </row>
    <row r="56464" spans="5:6" ht="15" customHeight="1">
      <c r="E56464" s="573"/>
      <c r="F56464" s="573"/>
    </row>
    <row r="56465" spans="5:6" ht="15" customHeight="1">
      <c r="E56465" s="573"/>
      <c r="F56465" s="573"/>
    </row>
    <row r="56466" spans="5:6" ht="15" customHeight="1">
      <c r="E56466" s="573"/>
      <c r="F56466" s="573"/>
    </row>
    <row r="56467" spans="5:6" ht="15" customHeight="1">
      <c r="E56467" s="573"/>
      <c r="F56467" s="573"/>
    </row>
    <row r="56468" spans="5:6" ht="15" customHeight="1">
      <c r="E56468" s="573"/>
      <c r="F56468" s="573"/>
    </row>
    <row r="56469" spans="5:6" ht="15" customHeight="1">
      <c r="E56469" s="573"/>
      <c r="F56469" s="573"/>
    </row>
    <row r="56470" spans="5:6" ht="15" customHeight="1">
      <c r="E56470" s="573"/>
      <c r="F56470" s="573"/>
    </row>
    <row r="56471" spans="5:6" ht="15" customHeight="1">
      <c r="E56471" s="573"/>
      <c r="F56471" s="573"/>
    </row>
    <row r="56472" spans="5:6" ht="15" customHeight="1">
      <c r="E56472" s="573"/>
      <c r="F56472" s="573"/>
    </row>
    <row r="56473" spans="5:6" ht="15" customHeight="1">
      <c r="E56473" s="573"/>
      <c r="F56473" s="573"/>
    </row>
    <row r="56474" spans="5:6" ht="15" customHeight="1">
      <c r="E56474" s="573"/>
      <c r="F56474" s="573"/>
    </row>
    <row r="56475" spans="5:6" ht="15" customHeight="1">
      <c r="E56475" s="573"/>
      <c r="F56475" s="573"/>
    </row>
    <row r="56476" spans="5:6" ht="15" customHeight="1">
      <c r="E56476" s="573"/>
      <c r="F56476" s="573"/>
    </row>
    <row r="56477" spans="5:6" ht="15" customHeight="1">
      <c r="E56477" s="573"/>
      <c r="F56477" s="573"/>
    </row>
    <row r="56478" spans="5:6" ht="15" customHeight="1">
      <c r="E56478" s="573"/>
      <c r="F56478" s="573"/>
    </row>
    <row r="56479" spans="5:6" ht="15" customHeight="1">
      <c r="E56479" s="573"/>
      <c r="F56479" s="573"/>
    </row>
    <row r="56480" spans="5:6" ht="15" customHeight="1">
      <c r="E56480" s="573"/>
      <c r="F56480" s="573"/>
    </row>
    <row r="56481" spans="5:6" ht="15" customHeight="1">
      <c r="E56481" s="573"/>
      <c r="F56481" s="573"/>
    </row>
    <row r="56482" spans="5:6" ht="15" customHeight="1">
      <c r="E56482" s="573"/>
      <c r="F56482" s="573"/>
    </row>
    <row r="56483" spans="5:6" ht="15" customHeight="1">
      <c r="E56483" s="573"/>
      <c r="F56483" s="573"/>
    </row>
    <row r="56484" spans="5:6" ht="15" customHeight="1">
      <c r="E56484" s="573"/>
      <c r="F56484" s="573"/>
    </row>
    <row r="56485" spans="5:6" ht="15" customHeight="1">
      <c r="E56485" s="573"/>
      <c r="F56485" s="573"/>
    </row>
    <row r="56486" spans="5:6" ht="15" customHeight="1">
      <c r="E56486" s="573"/>
      <c r="F56486" s="573"/>
    </row>
    <row r="56487" spans="5:6" ht="15" customHeight="1">
      <c r="E56487" s="573"/>
      <c r="F56487" s="573"/>
    </row>
    <row r="56488" spans="5:6" ht="15" customHeight="1">
      <c r="E56488" s="573"/>
      <c r="F56488" s="573"/>
    </row>
    <row r="56489" spans="5:6" ht="15" customHeight="1">
      <c r="E56489" s="573"/>
      <c r="F56489" s="573"/>
    </row>
    <row r="56490" spans="5:6" ht="15" customHeight="1">
      <c r="E56490" s="573"/>
      <c r="F56490" s="573"/>
    </row>
    <row r="56491" spans="5:6" ht="15" customHeight="1">
      <c r="E56491" s="573"/>
      <c r="F56491" s="573"/>
    </row>
    <row r="56492" spans="5:6" ht="15" customHeight="1">
      <c r="E56492" s="573"/>
      <c r="F56492" s="573"/>
    </row>
    <row r="56493" spans="5:6" ht="15" customHeight="1">
      <c r="E56493" s="573"/>
      <c r="F56493" s="573"/>
    </row>
    <row r="56494" spans="5:6" ht="15" customHeight="1">
      <c r="E56494" s="573"/>
      <c r="F56494" s="573"/>
    </row>
    <row r="56495" spans="5:6" ht="15" customHeight="1">
      <c r="E56495" s="573"/>
      <c r="F56495" s="573"/>
    </row>
    <row r="56496" spans="5:6" ht="15" customHeight="1">
      <c r="E56496" s="573"/>
      <c r="F56496" s="573"/>
    </row>
    <row r="56497" spans="5:6" ht="15" customHeight="1">
      <c r="E56497" s="573"/>
      <c r="F56497" s="573"/>
    </row>
    <row r="56498" spans="5:6" ht="15" customHeight="1">
      <c r="E56498" s="573"/>
      <c r="F56498" s="573"/>
    </row>
    <row r="56499" spans="5:6" ht="15" customHeight="1">
      <c r="E56499" s="573"/>
      <c r="F56499" s="573"/>
    </row>
    <row r="56500" spans="5:6" ht="15" customHeight="1">
      <c r="E56500" s="573"/>
      <c r="F56500" s="573"/>
    </row>
    <row r="56501" spans="5:6" ht="15" customHeight="1">
      <c r="E56501" s="573"/>
      <c r="F56501" s="573"/>
    </row>
    <row r="56502" spans="5:6" ht="15" customHeight="1">
      <c r="E56502" s="573"/>
      <c r="F56502" s="573"/>
    </row>
    <row r="56503" spans="5:6" ht="15" customHeight="1">
      <c r="E56503" s="573"/>
      <c r="F56503" s="573"/>
    </row>
    <row r="56504" spans="5:6" ht="15" customHeight="1">
      <c r="E56504" s="573"/>
      <c r="F56504" s="573"/>
    </row>
    <row r="56505" spans="5:6" ht="15" customHeight="1">
      <c r="E56505" s="573"/>
      <c r="F56505" s="573"/>
    </row>
    <row r="56506" spans="5:6" ht="15" customHeight="1">
      <c r="E56506" s="573"/>
      <c r="F56506" s="573"/>
    </row>
    <row r="56507" spans="5:6" ht="15" customHeight="1">
      <c r="E56507" s="573"/>
      <c r="F56507" s="573"/>
    </row>
    <row r="56508" spans="5:6" ht="15" customHeight="1">
      <c r="E56508" s="573"/>
      <c r="F56508" s="573"/>
    </row>
    <row r="56509" spans="5:6" ht="15" customHeight="1">
      <c r="E56509" s="573"/>
      <c r="F56509" s="573"/>
    </row>
    <row r="56510" spans="5:6" ht="15" customHeight="1">
      <c r="E56510" s="573"/>
      <c r="F56510" s="573"/>
    </row>
    <row r="56511" spans="5:6" ht="15" customHeight="1">
      <c r="E56511" s="573"/>
      <c r="F56511" s="573"/>
    </row>
    <row r="56512" spans="5:6" ht="15" customHeight="1">
      <c r="E56512" s="573"/>
      <c r="F56512" s="573"/>
    </row>
    <row r="56513" spans="5:6" ht="15" customHeight="1">
      <c r="E56513" s="573"/>
      <c r="F56513" s="573"/>
    </row>
    <row r="56514" spans="5:6" ht="15" customHeight="1">
      <c r="E56514" s="573"/>
      <c r="F56514" s="573"/>
    </row>
    <row r="56515" spans="5:6" ht="15" customHeight="1">
      <c r="E56515" s="573"/>
      <c r="F56515" s="573"/>
    </row>
    <row r="56516" spans="5:6" ht="15" customHeight="1">
      <c r="E56516" s="573"/>
      <c r="F56516" s="573"/>
    </row>
    <row r="56517" spans="5:6" ht="15" customHeight="1">
      <c r="E56517" s="573"/>
      <c r="F56517" s="573"/>
    </row>
    <row r="56518" spans="5:6" ht="15" customHeight="1">
      <c r="E56518" s="573"/>
      <c r="F56518" s="573"/>
    </row>
    <row r="56519" spans="5:6" ht="15" customHeight="1">
      <c r="E56519" s="573"/>
      <c r="F56519" s="573"/>
    </row>
    <row r="56520" spans="5:6" ht="15" customHeight="1">
      <c r="E56520" s="573"/>
      <c r="F56520" s="573"/>
    </row>
    <row r="56521" spans="5:6" ht="15" customHeight="1">
      <c r="E56521" s="573"/>
      <c r="F56521" s="573"/>
    </row>
    <row r="56522" spans="5:6" ht="15" customHeight="1">
      <c r="E56522" s="573"/>
      <c r="F56522" s="573"/>
    </row>
    <row r="56523" spans="5:6" ht="15" customHeight="1">
      <c r="E56523" s="573"/>
      <c r="F56523" s="573"/>
    </row>
    <row r="56524" spans="5:6" ht="15" customHeight="1">
      <c r="E56524" s="573"/>
      <c r="F56524" s="573"/>
    </row>
    <row r="56525" spans="5:6" ht="15" customHeight="1">
      <c r="E56525" s="573"/>
      <c r="F56525" s="573"/>
    </row>
    <row r="56526" spans="5:6" ht="15" customHeight="1">
      <c r="E56526" s="573"/>
      <c r="F56526" s="573"/>
    </row>
    <row r="56527" spans="5:6" ht="15" customHeight="1">
      <c r="E56527" s="573"/>
      <c r="F56527" s="573"/>
    </row>
    <row r="56528" spans="5:6" ht="15" customHeight="1">
      <c r="E56528" s="573"/>
      <c r="F56528" s="573"/>
    </row>
    <row r="56529" spans="5:6" ht="15" customHeight="1">
      <c r="E56529" s="573"/>
      <c r="F56529" s="573"/>
    </row>
    <row r="56530" spans="5:6" ht="15" customHeight="1">
      <c r="E56530" s="573"/>
      <c r="F56530" s="573"/>
    </row>
    <row r="56531" spans="5:6" ht="15" customHeight="1">
      <c r="E56531" s="573"/>
      <c r="F56531" s="573"/>
    </row>
    <row r="56532" spans="5:6" ht="15" customHeight="1">
      <c r="E56532" s="573"/>
      <c r="F56532" s="573"/>
    </row>
    <row r="56533" spans="5:6" ht="15" customHeight="1">
      <c r="E56533" s="573"/>
      <c r="F56533" s="573"/>
    </row>
    <row r="56534" spans="5:6" ht="15" customHeight="1">
      <c r="E56534" s="573"/>
      <c r="F56534" s="573"/>
    </row>
    <row r="56535" spans="5:6" ht="15" customHeight="1">
      <c r="E56535" s="573"/>
      <c r="F56535" s="573"/>
    </row>
    <row r="56536" spans="5:6" ht="15" customHeight="1">
      <c r="E56536" s="573"/>
      <c r="F56536" s="573"/>
    </row>
    <row r="56537" spans="5:6" ht="15" customHeight="1">
      <c r="E56537" s="573"/>
      <c r="F56537" s="573"/>
    </row>
    <row r="56538" spans="5:6" ht="15" customHeight="1">
      <c r="E56538" s="573"/>
      <c r="F56538" s="573"/>
    </row>
    <row r="56539" spans="5:6" ht="15" customHeight="1">
      <c r="E56539" s="573"/>
      <c r="F56539" s="573"/>
    </row>
    <row r="56540" spans="5:6" ht="15" customHeight="1">
      <c r="E56540" s="573"/>
      <c r="F56540" s="573"/>
    </row>
    <row r="56541" spans="5:6" ht="15" customHeight="1">
      <c r="E56541" s="573"/>
      <c r="F56541" s="573"/>
    </row>
    <row r="56542" spans="5:6" ht="15" customHeight="1">
      <c r="E56542" s="573"/>
      <c r="F56542" s="573"/>
    </row>
    <row r="56543" spans="5:6" ht="15" customHeight="1">
      <c r="E56543" s="573"/>
      <c r="F56543" s="573"/>
    </row>
    <row r="56544" spans="5:6" ht="15" customHeight="1">
      <c r="E56544" s="573"/>
      <c r="F56544" s="573"/>
    </row>
    <row r="56545" spans="5:6" ht="15" customHeight="1">
      <c r="E56545" s="573"/>
      <c r="F56545" s="573"/>
    </row>
    <row r="56546" spans="5:6" ht="15" customHeight="1">
      <c r="E56546" s="573"/>
      <c r="F56546" s="573"/>
    </row>
    <row r="56547" spans="5:6" ht="15" customHeight="1">
      <c r="E56547" s="573"/>
      <c r="F56547" s="573"/>
    </row>
    <row r="56548" spans="5:6" ht="15" customHeight="1">
      <c r="E56548" s="573"/>
      <c r="F56548" s="573"/>
    </row>
    <row r="56549" spans="5:6" ht="15" customHeight="1">
      <c r="E56549" s="573"/>
      <c r="F56549" s="573"/>
    </row>
    <row r="56550" spans="5:6" ht="15" customHeight="1">
      <c r="E56550" s="573"/>
      <c r="F56550" s="573"/>
    </row>
    <row r="56551" spans="5:6" ht="15" customHeight="1">
      <c r="E56551" s="573"/>
      <c r="F56551" s="573"/>
    </row>
    <row r="56552" spans="5:6" ht="15" customHeight="1">
      <c r="E56552" s="573"/>
      <c r="F56552" s="573"/>
    </row>
    <row r="56553" spans="5:6" ht="15" customHeight="1">
      <c r="E56553" s="573"/>
      <c r="F56553" s="573"/>
    </row>
    <row r="56554" spans="5:6" ht="15" customHeight="1">
      <c r="E56554" s="573"/>
      <c r="F56554" s="573"/>
    </row>
    <row r="56555" spans="5:6" ht="15" customHeight="1">
      <c r="E56555" s="573"/>
      <c r="F56555" s="573"/>
    </row>
    <row r="56556" spans="5:6" ht="15" customHeight="1">
      <c r="E56556" s="573"/>
      <c r="F56556" s="573"/>
    </row>
    <row r="56557" spans="5:6" ht="15" customHeight="1">
      <c r="E56557" s="573"/>
      <c r="F56557" s="573"/>
    </row>
    <row r="56558" spans="5:6" ht="15" customHeight="1">
      <c r="E56558" s="573"/>
      <c r="F56558" s="573"/>
    </row>
    <row r="56559" spans="5:6" ht="15" customHeight="1">
      <c r="E56559" s="573"/>
      <c r="F56559" s="573"/>
    </row>
    <row r="56560" spans="5:6" ht="15" customHeight="1">
      <c r="E56560" s="573"/>
      <c r="F56560" s="573"/>
    </row>
    <row r="56561" spans="5:6" ht="15" customHeight="1">
      <c r="E56561" s="573"/>
      <c r="F56561" s="573"/>
    </row>
    <row r="56562" spans="5:6" ht="15" customHeight="1">
      <c r="E56562" s="573"/>
      <c r="F56562" s="573"/>
    </row>
    <row r="56563" spans="5:6" ht="15" customHeight="1">
      <c r="E56563" s="573"/>
      <c r="F56563" s="573"/>
    </row>
    <row r="56564" spans="5:6" ht="15" customHeight="1">
      <c r="E56564" s="573"/>
      <c r="F56564" s="573"/>
    </row>
    <row r="56565" spans="5:6" ht="15" customHeight="1">
      <c r="E56565" s="573"/>
      <c r="F56565" s="573"/>
    </row>
    <row r="56566" spans="5:6" ht="15" customHeight="1">
      <c r="E56566" s="573"/>
      <c r="F56566" s="573"/>
    </row>
    <row r="56567" spans="5:6" ht="15" customHeight="1">
      <c r="E56567" s="573"/>
      <c r="F56567" s="573"/>
    </row>
    <row r="56568" spans="5:6" ht="15" customHeight="1">
      <c r="E56568" s="573"/>
      <c r="F56568" s="573"/>
    </row>
    <row r="56569" spans="5:6" ht="15" customHeight="1">
      <c r="E56569" s="573"/>
      <c r="F56569" s="573"/>
    </row>
    <row r="56570" spans="5:6" ht="15" customHeight="1">
      <c r="E56570" s="573"/>
      <c r="F56570" s="573"/>
    </row>
    <row r="56571" spans="5:6" ht="15" customHeight="1">
      <c r="E56571" s="573"/>
      <c r="F56571" s="573"/>
    </row>
    <row r="56572" spans="5:6" ht="15" customHeight="1">
      <c r="E56572" s="573"/>
      <c r="F56572" s="573"/>
    </row>
    <row r="56573" spans="5:6" ht="15" customHeight="1">
      <c r="E56573" s="573"/>
      <c r="F56573" s="573"/>
    </row>
    <row r="56574" spans="5:6" ht="15" customHeight="1">
      <c r="E56574" s="573"/>
      <c r="F56574" s="573"/>
    </row>
    <row r="56575" spans="5:6" ht="15" customHeight="1">
      <c r="E56575" s="573"/>
      <c r="F56575" s="573"/>
    </row>
    <row r="56576" spans="5:6" ht="15" customHeight="1">
      <c r="E56576" s="573"/>
      <c r="F56576" s="573"/>
    </row>
    <row r="56577" spans="5:6" ht="15" customHeight="1">
      <c r="E56577" s="573"/>
      <c r="F56577" s="573"/>
    </row>
    <row r="56578" spans="5:6" ht="15" customHeight="1">
      <c r="E56578" s="573"/>
      <c r="F56578" s="573"/>
    </row>
    <row r="56579" spans="5:6" ht="15" customHeight="1">
      <c r="E56579" s="573"/>
      <c r="F56579" s="573"/>
    </row>
    <row r="56580" spans="5:6" ht="15" customHeight="1">
      <c r="E56580" s="573"/>
      <c r="F56580" s="573"/>
    </row>
    <row r="56581" spans="5:6" ht="15" customHeight="1">
      <c r="E56581" s="573"/>
      <c r="F56581" s="573"/>
    </row>
    <row r="56582" spans="5:6" ht="15" customHeight="1">
      <c r="E56582" s="573"/>
      <c r="F56582" s="573"/>
    </row>
    <row r="56583" spans="5:6" ht="15" customHeight="1">
      <c r="E56583" s="573"/>
      <c r="F56583" s="573"/>
    </row>
    <row r="56584" spans="5:6" ht="15" customHeight="1">
      <c r="E56584" s="573"/>
      <c r="F56584" s="573"/>
    </row>
    <row r="56585" spans="5:6" ht="15" customHeight="1">
      <c r="E56585" s="573"/>
      <c r="F56585" s="573"/>
    </row>
    <row r="56586" spans="5:6" ht="15" customHeight="1">
      <c r="E56586" s="573"/>
      <c r="F56586" s="573"/>
    </row>
    <row r="56587" spans="5:6" ht="15" customHeight="1">
      <c r="E56587" s="573"/>
      <c r="F56587" s="573"/>
    </row>
    <row r="56588" spans="5:6" ht="15" customHeight="1">
      <c r="E56588" s="573"/>
      <c r="F56588" s="573"/>
    </row>
    <row r="56589" spans="5:6" ht="15" customHeight="1">
      <c r="E56589" s="573"/>
      <c r="F56589" s="573"/>
    </row>
    <row r="56590" spans="5:6" ht="15" customHeight="1">
      <c r="E56590" s="573"/>
      <c r="F56590" s="573"/>
    </row>
    <row r="56591" spans="5:6" ht="15" customHeight="1">
      <c r="E56591" s="573"/>
      <c r="F56591" s="573"/>
    </row>
    <row r="56592" spans="5:6" ht="15" customHeight="1">
      <c r="E56592" s="573"/>
      <c r="F56592" s="573"/>
    </row>
    <row r="56593" spans="5:6" ht="15" customHeight="1">
      <c r="E56593" s="573"/>
      <c r="F56593" s="573"/>
    </row>
    <row r="56594" spans="5:6" ht="15" customHeight="1">
      <c r="E56594" s="573"/>
      <c r="F56594" s="573"/>
    </row>
    <row r="56595" spans="5:6" ht="15" customHeight="1">
      <c r="E56595" s="573"/>
      <c r="F56595" s="573"/>
    </row>
    <row r="56596" spans="5:6" ht="15" customHeight="1">
      <c r="E56596" s="573"/>
      <c r="F56596" s="573"/>
    </row>
    <row r="56597" spans="5:6" ht="15" customHeight="1">
      <c r="E56597" s="573"/>
      <c r="F56597" s="573"/>
    </row>
    <row r="56598" spans="5:6" ht="15" customHeight="1">
      <c r="E56598" s="573"/>
      <c r="F56598" s="573"/>
    </row>
    <row r="56599" spans="5:6" ht="15" customHeight="1">
      <c r="E56599" s="573"/>
      <c r="F56599" s="573"/>
    </row>
    <row r="56600" spans="5:6" ht="15" customHeight="1">
      <c r="E56600" s="573"/>
      <c r="F56600" s="573"/>
    </row>
    <row r="56601" spans="5:6" ht="15" customHeight="1">
      <c r="E56601" s="573"/>
      <c r="F56601" s="573"/>
    </row>
    <row r="56602" spans="5:6" ht="15" customHeight="1">
      <c r="E56602" s="573"/>
      <c r="F56602" s="573"/>
    </row>
    <row r="56603" spans="5:6" ht="15" customHeight="1">
      <c r="E56603" s="573"/>
      <c r="F56603" s="573"/>
    </row>
    <row r="56604" spans="5:6" ht="15" customHeight="1">
      <c r="E56604" s="573"/>
      <c r="F56604" s="573"/>
    </row>
    <row r="56605" spans="5:6" ht="15" customHeight="1">
      <c r="E56605" s="573"/>
      <c r="F56605" s="573"/>
    </row>
    <row r="56606" spans="5:6" ht="15" customHeight="1">
      <c r="E56606" s="573"/>
      <c r="F56606" s="573"/>
    </row>
    <row r="56607" spans="5:6" ht="15" customHeight="1">
      <c r="E56607" s="573"/>
      <c r="F56607" s="573"/>
    </row>
    <row r="56608" spans="5:6" ht="15" customHeight="1">
      <c r="E56608" s="573"/>
      <c r="F56608" s="573"/>
    </row>
    <row r="56609" spans="5:6" ht="15" customHeight="1">
      <c r="E56609" s="573"/>
      <c r="F56609" s="573"/>
    </row>
    <row r="56610" spans="5:6" ht="15" customHeight="1">
      <c r="E56610" s="573"/>
      <c r="F56610" s="573"/>
    </row>
    <row r="56611" spans="5:6" ht="15" customHeight="1">
      <c r="E56611" s="573"/>
      <c r="F56611" s="573"/>
    </row>
    <row r="56612" spans="5:6" ht="15" customHeight="1">
      <c r="E56612" s="573"/>
      <c r="F56612" s="573"/>
    </row>
    <row r="56613" spans="5:6" ht="15" customHeight="1">
      <c r="E56613" s="573"/>
      <c r="F56613" s="573"/>
    </row>
    <row r="56614" spans="5:6" ht="15" customHeight="1">
      <c r="E56614" s="573"/>
      <c r="F56614" s="573"/>
    </row>
    <row r="56615" spans="5:6" ht="15" customHeight="1">
      <c r="E56615" s="573"/>
      <c r="F56615" s="573"/>
    </row>
    <row r="56616" spans="5:6" ht="15" customHeight="1">
      <c r="E56616" s="573"/>
      <c r="F56616" s="573"/>
    </row>
    <row r="56617" spans="5:6" ht="15" customHeight="1">
      <c r="E56617" s="573"/>
      <c r="F56617" s="573"/>
    </row>
    <row r="56618" spans="5:6" ht="15" customHeight="1">
      <c r="E56618" s="573"/>
      <c r="F56618" s="573"/>
    </row>
    <row r="56619" spans="5:6" ht="15" customHeight="1">
      <c r="E56619" s="573"/>
      <c r="F56619" s="573"/>
    </row>
    <row r="56620" spans="5:6" ht="15" customHeight="1">
      <c r="E56620" s="573"/>
      <c r="F56620" s="573"/>
    </row>
    <row r="56621" spans="5:6" ht="15" customHeight="1">
      <c r="E56621" s="573"/>
      <c r="F56621" s="573"/>
    </row>
    <row r="56622" spans="5:6" ht="15" customHeight="1">
      <c r="E56622" s="573"/>
      <c r="F56622" s="573"/>
    </row>
    <row r="56623" spans="5:6" ht="15" customHeight="1">
      <c r="E56623" s="573"/>
      <c r="F56623" s="573"/>
    </row>
    <row r="56624" spans="5:6" ht="15" customHeight="1">
      <c r="E56624" s="573"/>
      <c r="F56624" s="573"/>
    </row>
    <row r="56625" spans="5:6" ht="15" customHeight="1">
      <c r="E56625" s="573"/>
      <c r="F56625" s="573"/>
    </row>
    <row r="56626" spans="5:6" ht="15" customHeight="1">
      <c r="E56626" s="573"/>
      <c r="F56626" s="573"/>
    </row>
    <row r="56627" spans="5:6" ht="15" customHeight="1">
      <c r="E56627" s="573"/>
      <c r="F56627" s="573"/>
    </row>
    <row r="56628" spans="5:6" ht="15" customHeight="1">
      <c r="E56628" s="573"/>
      <c r="F56628" s="573"/>
    </row>
    <row r="56629" spans="5:6" ht="15" customHeight="1">
      <c r="E56629" s="573"/>
      <c r="F56629" s="573"/>
    </row>
    <row r="56630" spans="5:6" ht="15" customHeight="1">
      <c r="E56630" s="573"/>
      <c r="F56630" s="573"/>
    </row>
    <row r="56631" spans="5:6" ht="15" customHeight="1">
      <c r="E56631" s="573"/>
      <c r="F56631" s="573"/>
    </row>
    <row r="56632" spans="5:6" ht="15" customHeight="1">
      <c r="E56632" s="573"/>
      <c r="F56632" s="573"/>
    </row>
    <row r="56633" spans="5:6" ht="15" customHeight="1">
      <c r="E56633" s="573"/>
      <c r="F56633" s="573"/>
    </row>
    <row r="56634" spans="5:6" ht="15" customHeight="1">
      <c r="E56634" s="573"/>
      <c r="F56634" s="573"/>
    </row>
    <row r="56635" spans="5:6" ht="15" customHeight="1">
      <c r="E56635" s="573"/>
      <c r="F56635" s="573"/>
    </row>
    <row r="56636" spans="5:6" ht="15" customHeight="1">
      <c r="E56636" s="573"/>
      <c r="F56636" s="573"/>
    </row>
    <row r="56637" spans="5:6" ht="15" customHeight="1">
      <c r="E56637" s="573"/>
      <c r="F56637" s="573"/>
    </row>
    <row r="56638" spans="5:6" ht="15" customHeight="1">
      <c r="E56638" s="573"/>
      <c r="F56638" s="573"/>
    </row>
    <row r="56639" spans="5:6" ht="15" customHeight="1">
      <c r="E56639" s="573"/>
      <c r="F56639" s="573"/>
    </row>
    <row r="56640" spans="5:6" ht="15" customHeight="1">
      <c r="E56640" s="573"/>
      <c r="F56640" s="573"/>
    </row>
    <row r="56641" spans="5:6" ht="15" customHeight="1">
      <c r="E56641" s="573"/>
      <c r="F56641" s="573"/>
    </row>
    <row r="56642" spans="5:6" ht="15" customHeight="1">
      <c r="E56642" s="573"/>
      <c r="F56642" s="573"/>
    </row>
    <row r="56643" spans="5:6" ht="15" customHeight="1">
      <c r="E56643" s="573"/>
      <c r="F56643" s="573"/>
    </row>
    <row r="56644" spans="5:6" ht="15" customHeight="1">
      <c r="E56644" s="573"/>
      <c r="F56644" s="573"/>
    </row>
    <row r="56645" spans="5:6" ht="15" customHeight="1">
      <c r="E56645" s="573"/>
      <c r="F56645" s="573"/>
    </row>
    <row r="56646" spans="5:6" ht="15" customHeight="1">
      <c r="E56646" s="573"/>
      <c r="F56646" s="573"/>
    </row>
    <row r="56647" spans="5:6" ht="15" customHeight="1">
      <c r="E56647" s="573"/>
      <c r="F56647" s="573"/>
    </row>
    <row r="56648" spans="5:6" ht="15" customHeight="1">
      <c r="E56648" s="573"/>
      <c r="F56648" s="573"/>
    </row>
    <row r="56649" spans="5:6" ht="15" customHeight="1">
      <c r="E56649" s="573"/>
      <c r="F56649" s="573"/>
    </row>
    <row r="56650" spans="5:6" ht="15" customHeight="1">
      <c r="E56650" s="573"/>
      <c r="F56650" s="573"/>
    </row>
    <row r="56651" spans="5:6" ht="15" customHeight="1">
      <c r="E56651" s="573"/>
      <c r="F56651" s="573"/>
    </row>
    <row r="56652" spans="5:6" ht="15" customHeight="1">
      <c r="E56652" s="573"/>
      <c r="F56652" s="573"/>
    </row>
    <row r="56653" spans="5:6" ht="15" customHeight="1">
      <c r="E56653" s="573"/>
      <c r="F56653" s="573"/>
    </row>
    <row r="56654" spans="5:6" ht="15" customHeight="1">
      <c r="E56654" s="573"/>
      <c r="F56654" s="573"/>
    </row>
    <row r="56655" spans="5:6" ht="15" customHeight="1">
      <c r="E56655" s="573"/>
      <c r="F56655" s="573"/>
    </row>
    <row r="56656" spans="5:6" ht="15" customHeight="1">
      <c r="E56656" s="573"/>
      <c r="F56656" s="573"/>
    </row>
    <row r="56657" spans="5:6" ht="15" customHeight="1">
      <c r="E56657" s="573"/>
      <c r="F56657" s="573"/>
    </row>
    <row r="56658" spans="5:6" ht="15" customHeight="1">
      <c r="E56658" s="573"/>
      <c r="F56658" s="573"/>
    </row>
    <row r="56659" spans="5:6" ht="15" customHeight="1">
      <c r="E56659" s="573"/>
      <c r="F56659" s="573"/>
    </row>
    <row r="56660" spans="5:6" ht="15" customHeight="1">
      <c r="E56660" s="573"/>
      <c r="F56660" s="573"/>
    </row>
    <row r="56661" spans="5:6" ht="15" customHeight="1">
      <c r="E56661" s="573"/>
      <c r="F56661" s="573"/>
    </row>
    <row r="56662" spans="5:6" ht="15" customHeight="1">
      <c r="E56662" s="573"/>
      <c r="F56662" s="573"/>
    </row>
    <row r="56663" spans="5:6" ht="15" customHeight="1">
      <c r="E56663" s="573"/>
      <c r="F56663" s="573"/>
    </row>
    <row r="56664" spans="5:6" ht="15" customHeight="1">
      <c r="E56664" s="573"/>
      <c r="F56664" s="573"/>
    </row>
    <row r="56665" spans="5:6" ht="15" customHeight="1">
      <c r="E56665" s="573"/>
      <c r="F56665" s="573"/>
    </row>
    <row r="56666" spans="5:6" ht="15" customHeight="1">
      <c r="E56666" s="573"/>
      <c r="F56666" s="573"/>
    </row>
    <row r="56667" spans="5:6" ht="15" customHeight="1">
      <c r="E56667" s="573"/>
      <c r="F56667" s="573"/>
    </row>
    <row r="56668" spans="5:6" ht="15" customHeight="1">
      <c r="E56668" s="573"/>
      <c r="F56668" s="573"/>
    </row>
    <row r="56669" spans="5:6" ht="15" customHeight="1">
      <c r="E56669" s="573"/>
      <c r="F56669" s="573"/>
    </row>
    <row r="56670" spans="5:6" ht="15" customHeight="1">
      <c r="E56670" s="573"/>
      <c r="F56670" s="573"/>
    </row>
    <row r="56671" spans="5:6" ht="15" customHeight="1">
      <c r="E56671" s="573"/>
      <c r="F56671" s="573"/>
    </row>
    <row r="56672" spans="5:6" ht="15" customHeight="1">
      <c r="E56672" s="573"/>
      <c r="F56672" s="573"/>
    </row>
    <row r="56673" spans="5:6" ht="15" customHeight="1">
      <c r="E56673" s="573"/>
      <c r="F56673" s="573"/>
    </row>
    <row r="56674" spans="5:6" ht="15" customHeight="1">
      <c r="E56674" s="573"/>
      <c r="F56674" s="573"/>
    </row>
    <row r="56675" spans="5:6" ht="15" customHeight="1">
      <c r="E56675" s="573"/>
      <c r="F56675" s="573"/>
    </row>
    <row r="56676" spans="5:6" ht="15" customHeight="1">
      <c r="E56676" s="573"/>
      <c r="F56676" s="573"/>
    </row>
    <row r="56677" spans="5:6" ht="15" customHeight="1">
      <c r="E56677" s="573"/>
      <c r="F56677" s="573"/>
    </row>
    <row r="56678" spans="5:6" ht="15" customHeight="1">
      <c r="E56678" s="573"/>
      <c r="F56678" s="573"/>
    </row>
    <row r="56679" spans="5:6" ht="15" customHeight="1">
      <c r="E56679" s="573"/>
      <c r="F56679" s="573"/>
    </row>
    <row r="56680" spans="5:6" ht="15" customHeight="1">
      <c r="E56680" s="573"/>
      <c r="F56680" s="573"/>
    </row>
    <row r="56681" spans="5:6" ht="15" customHeight="1">
      <c r="E56681" s="573"/>
      <c r="F56681" s="573"/>
    </row>
    <row r="56682" spans="5:6" ht="15" customHeight="1">
      <c r="E56682" s="573"/>
      <c r="F56682" s="573"/>
    </row>
    <row r="56683" spans="5:6" ht="15" customHeight="1">
      <c r="E56683" s="573"/>
      <c r="F56683" s="573"/>
    </row>
    <row r="56684" spans="5:6" ht="15" customHeight="1">
      <c r="E56684" s="573"/>
      <c r="F56684" s="573"/>
    </row>
    <row r="56685" spans="5:6" ht="15" customHeight="1">
      <c r="E56685" s="573"/>
      <c r="F56685" s="573"/>
    </row>
    <row r="56686" spans="5:6" ht="15" customHeight="1">
      <c r="E56686" s="573"/>
      <c r="F56686" s="573"/>
    </row>
    <row r="56687" spans="5:6" ht="15" customHeight="1">
      <c r="E56687" s="573"/>
      <c r="F56687" s="573"/>
    </row>
    <row r="56688" spans="5:6" ht="15" customHeight="1">
      <c r="E56688" s="573"/>
      <c r="F56688" s="573"/>
    </row>
    <row r="56689" spans="5:6" ht="15" customHeight="1">
      <c r="E56689" s="573"/>
      <c r="F56689" s="573"/>
    </row>
    <row r="56690" spans="5:6" ht="15" customHeight="1">
      <c r="E56690" s="573"/>
      <c r="F56690" s="573"/>
    </row>
    <row r="56691" spans="5:6" ht="15" customHeight="1">
      <c r="E56691" s="573"/>
      <c r="F56691" s="573"/>
    </row>
    <row r="56692" spans="5:6" ht="15" customHeight="1">
      <c r="E56692" s="573"/>
      <c r="F56692" s="573"/>
    </row>
    <row r="56693" spans="5:6" ht="15" customHeight="1">
      <c r="E56693" s="573"/>
      <c r="F56693" s="573"/>
    </row>
    <row r="56694" spans="5:6" ht="15" customHeight="1">
      <c r="E56694" s="573"/>
      <c r="F56694" s="573"/>
    </row>
    <row r="56695" spans="5:6" ht="15" customHeight="1">
      <c r="E56695" s="573"/>
      <c r="F56695" s="573"/>
    </row>
    <row r="56696" spans="5:6" ht="15" customHeight="1">
      <c r="E56696" s="573"/>
      <c r="F56696" s="573"/>
    </row>
    <row r="56697" spans="5:6" ht="15" customHeight="1">
      <c r="E56697" s="573"/>
      <c r="F56697" s="573"/>
    </row>
    <row r="56698" spans="5:6" ht="15" customHeight="1">
      <c r="E56698" s="573"/>
      <c r="F56698" s="573"/>
    </row>
    <row r="56699" spans="5:6" ht="15" customHeight="1">
      <c r="E56699" s="573"/>
      <c r="F56699" s="573"/>
    </row>
    <row r="56700" spans="5:6" ht="15" customHeight="1">
      <c r="E56700" s="573"/>
      <c r="F56700" s="573"/>
    </row>
    <row r="56701" spans="5:6" ht="15" customHeight="1">
      <c r="E56701" s="573"/>
      <c r="F56701" s="573"/>
    </row>
    <row r="56702" spans="5:6" ht="15" customHeight="1">
      <c r="E56702" s="573"/>
      <c r="F56702" s="573"/>
    </row>
    <row r="56703" spans="5:6" ht="15" customHeight="1">
      <c r="E56703" s="573"/>
      <c r="F56703" s="573"/>
    </row>
    <row r="56704" spans="5:6" ht="15" customHeight="1">
      <c r="E56704" s="573"/>
      <c r="F56704" s="573"/>
    </row>
    <row r="56705" spans="5:6" ht="15" customHeight="1">
      <c r="E56705" s="573"/>
      <c r="F56705" s="573"/>
    </row>
    <row r="56706" spans="5:6" ht="15" customHeight="1">
      <c r="E56706" s="573"/>
      <c r="F56706" s="573"/>
    </row>
    <row r="56707" spans="5:6" ht="15" customHeight="1">
      <c r="E56707" s="573"/>
      <c r="F56707" s="573"/>
    </row>
    <row r="56708" spans="5:6" ht="15" customHeight="1">
      <c r="E56708" s="573"/>
      <c r="F56708" s="573"/>
    </row>
    <row r="56709" spans="5:6" ht="15" customHeight="1">
      <c r="E56709" s="573"/>
      <c r="F56709" s="573"/>
    </row>
    <row r="56710" spans="5:6" ht="15" customHeight="1">
      <c r="E56710" s="573"/>
      <c r="F56710" s="573"/>
    </row>
    <row r="56711" spans="5:6" ht="15" customHeight="1">
      <c r="E56711" s="573"/>
      <c r="F56711" s="573"/>
    </row>
    <row r="56712" spans="5:6" ht="15" customHeight="1">
      <c r="E56712" s="573"/>
      <c r="F56712" s="573"/>
    </row>
    <row r="56713" spans="5:6" ht="15" customHeight="1">
      <c r="E56713" s="573"/>
      <c r="F56713" s="573"/>
    </row>
    <row r="56714" spans="5:6" ht="15" customHeight="1">
      <c r="E56714" s="573"/>
      <c r="F56714" s="573"/>
    </row>
    <row r="56715" spans="5:6" ht="15" customHeight="1">
      <c r="E56715" s="573"/>
      <c r="F56715" s="573"/>
    </row>
    <row r="56716" spans="5:6" ht="15" customHeight="1">
      <c r="E56716" s="573"/>
      <c r="F56716" s="573"/>
    </row>
    <row r="56717" spans="5:6" ht="15" customHeight="1">
      <c r="E56717" s="573"/>
      <c r="F56717" s="573"/>
    </row>
    <row r="56718" spans="5:6" ht="15" customHeight="1">
      <c r="E56718" s="573"/>
      <c r="F56718" s="573"/>
    </row>
    <row r="56719" spans="5:6" ht="15" customHeight="1">
      <c r="E56719" s="573"/>
      <c r="F56719" s="573"/>
    </row>
    <row r="56720" spans="5:6" ht="15" customHeight="1">
      <c r="E56720" s="573"/>
      <c r="F56720" s="573"/>
    </row>
    <row r="56721" spans="5:6" ht="15" customHeight="1">
      <c r="E56721" s="573"/>
      <c r="F56721" s="573"/>
    </row>
    <row r="56722" spans="5:6" ht="15" customHeight="1">
      <c r="E56722" s="573"/>
      <c r="F56722" s="573"/>
    </row>
    <row r="56723" spans="5:6" ht="15" customHeight="1">
      <c r="E56723" s="573"/>
      <c r="F56723" s="573"/>
    </row>
    <row r="56724" spans="5:6" ht="15" customHeight="1">
      <c r="E56724" s="573"/>
      <c r="F56724" s="573"/>
    </row>
    <row r="56725" spans="5:6" ht="15" customHeight="1">
      <c r="E56725" s="573"/>
      <c r="F56725" s="573"/>
    </row>
    <row r="56726" spans="5:6" ht="15" customHeight="1">
      <c r="E56726" s="573"/>
      <c r="F56726" s="573"/>
    </row>
    <row r="56727" spans="5:6" ht="15" customHeight="1">
      <c r="E56727" s="573"/>
      <c r="F56727" s="573"/>
    </row>
    <row r="56728" spans="5:6" ht="15" customHeight="1">
      <c r="E56728" s="573"/>
      <c r="F56728" s="573"/>
    </row>
    <row r="56729" spans="5:6" ht="15" customHeight="1">
      <c r="E56729" s="573"/>
      <c r="F56729" s="573"/>
    </row>
    <row r="56730" spans="5:6" ht="15" customHeight="1">
      <c r="E56730" s="573"/>
      <c r="F56730" s="573"/>
    </row>
    <row r="56731" spans="5:6" ht="15" customHeight="1">
      <c r="E56731" s="573"/>
      <c r="F56731" s="573"/>
    </row>
    <row r="56732" spans="5:6" ht="15" customHeight="1">
      <c r="E56732" s="573"/>
      <c r="F56732" s="573"/>
    </row>
    <row r="56733" spans="5:6" ht="15" customHeight="1">
      <c r="E56733" s="573"/>
      <c r="F56733" s="573"/>
    </row>
    <row r="56734" spans="5:6" ht="15" customHeight="1">
      <c r="E56734" s="573"/>
      <c r="F56734" s="573"/>
    </row>
    <row r="56735" spans="5:6" ht="15" customHeight="1">
      <c r="E56735" s="573"/>
      <c r="F56735" s="573"/>
    </row>
    <row r="56736" spans="5:6" ht="15" customHeight="1">
      <c r="E56736" s="573"/>
      <c r="F56736" s="573"/>
    </row>
    <row r="56737" spans="5:6" ht="15" customHeight="1">
      <c r="E56737" s="573"/>
      <c r="F56737" s="573"/>
    </row>
    <row r="56738" spans="5:6" ht="15" customHeight="1">
      <c r="E56738" s="573"/>
      <c r="F56738" s="573"/>
    </row>
    <row r="56739" spans="5:6" ht="15" customHeight="1">
      <c r="E56739" s="573"/>
      <c r="F56739" s="573"/>
    </row>
    <row r="56740" spans="5:6" ht="15" customHeight="1">
      <c r="E56740" s="573"/>
      <c r="F56740" s="573"/>
    </row>
    <row r="56741" spans="5:6" ht="15" customHeight="1">
      <c r="E56741" s="573"/>
      <c r="F56741" s="573"/>
    </row>
    <row r="56742" spans="5:6" ht="15" customHeight="1">
      <c r="E56742" s="573"/>
      <c r="F56742" s="573"/>
    </row>
    <row r="56743" spans="5:6" ht="15" customHeight="1">
      <c r="E56743" s="573"/>
      <c r="F56743" s="573"/>
    </row>
    <row r="56744" spans="5:6" ht="15" customHeight="1">
      <c r="E56744" s="573"/>
      <c r="F56744" s="573"/>
    </row>
    <row r="56745" spans="5:6" ht="15" customHeight="1">
      <c r="E56745" s="573"/>
      <c r="F56745" s="573"/>
    </row>
    <row r="56746" spans="5:6" ht="15" customHeight="1">
      <c r="E56746" s="573"/>
      <c r="F56746" s="573"/>
    </row>
    <row r="56747" spans="5:6" ht="15" customHeight="1">
      <c r="E56747" s="573"/>
      <c r="F56747" s="573"/>
    </row>
    <row r="56748" spans="5:6" ht="15" customHeight="1">
      <c r="E56748" s="573"/>
      <c r="F56748" s="573"/>
    </row>
    <row r="56749" spans="5:6" ht="15" customHeight="1">
      <c r="E56749" s="573"/>
      <c r="F56749" s="573"/>
    </row>
    <row r="56750" spans="5:6" ht="15" customHeight="1">
      <c r="E56750" s="573"/>
      <c r="F56750" s="573"/>
    </row>
    <row r="56751" spans="5:6" ht="15" customHeight="1">
      <c r="E56751" s="573"/>
      <c r="F56751" s="573"/>
    </row>
    <row r="56752" spans="5:6" ht="15" customHeight="1">
      <c r="E56752" s="573"/>
      <c r="F56752" s="573"/>
    </row>
    <row r="56753" spans="5:6" ht="15" customHeight="1">
      <c r="E56753" s="573"/>
      <c r="F56753" s="573"/>
    </row>
    <row r="56754" spans="5:6" ht="15" customHeight="1">
      <c r="E56754" s="573"/>
      <c r="F56754" s="573"/>
    </row>
    <row r="56755" spans="5:6" ht="15" customHeight="1">
      <c r="E56755" s="573"/>
      <c r="F56755" s="573"/>
    </row>
    <row r="56756" spans="5:6" ht="15" customHeight="1">
      <c r="E56756" s="573"/>
      <c r="F56756" s="573"/>
    </row>
    <row r="56757" spans="5:6" ht="15" customHeight="1">
      <c r="E56757" s="573"/>
      <c r="F56757" s="573"/>
    </row>
    <row r="56758" spans="5:6" ht="15" customHeight="1">
      <c r="E56758" s="573"/>
      <c r="F56758" s="573"/>
    </row>
    <row r="56759" spans="5:6" ht="15" customHeight="1">
      <c r="E56759" s="573"/>
      <c r="F56759" s="573"/>
    </row>
    <row r="56760" spans="5:6" ht="15" customHeight="1">
      <c r="E56760" s="573"/>
      <c r="F56760" s="573"/>
    </row>
    <row r="56761" spans="5:6" ht="15" customHeight="1">
      <c r="E56761" s="573"/>
      <c r="F56761" s="573"/>
    </row>
    <row r="56762" spans="5:6" ht="15" customHeight="1">
      <c r="E56762" s="573"/>
      <c r="F56762" s="573"/>
    </row>
    <row r="56763" spans="5:6" ht="15" customHeight="1">
      <c r="E56763" s="573"/>
      <c r="F56763" s="573"/>
    </row>
    <row r="56764" spans="5:6" ht="15" customHeight="1">
      <c r="E56764" s="573"/>
      <c r="F56764" s="573"/>
    </row>
    <row r="56765" spans="5:6" ht="15" customHeight="1">
      <c r="E56765" s="573"/>
      <c r="F56765" s="573"/>
    </row>
    <row r="56766" spans="5:6" ht="15" customHeight="1">
      <c r="E56766" s="573"/>
      <c r="F56766" s="573"/>
    </row>
    <row r="56767" spans="5:6" ht="15" customHeight="1">
      <c r="E56767" s="573"/>
      <c r="F56767" s="573"/>
    </row>
    <row r="56768" spans="5:6" ht="15" customHeight="1">
      <c r="E56768" s="573"/>
      <c r="F56768" s="573"/>
    </row>
    <row r="56769" spans="5:6" ht="15" customHeight="1">
      <c r="E56769" s="573"/>
      <c r="F56769" s="573"/>
    </row>
    <row r="56770" spans="5:6" ht="15" customHeight="1">
      <c r="E56770" s="573"/>
      <c r="F56770" s="573"/>
    </row>
    <row r="56771" spans="5:6" ht="15" customHeight="1">
      <c r="E56771" s="573"/>
      <c r="F56771" s="573"/>
    </row>
    <row r="56772" spans="5:6" ht="15" customHeight="1">
      <c r="E56772" s="573"/>
      <c r="F56772" s="573"/>
    </row>
    <row r="56773" spans="5:6" ht="15" customHeight="1">
      <c r="E56773" s="573"/>
      <c r="F56773" s="573"/>
    </row>
    <row r="56774" spans="5:6" ht="15" customHeight="1">
      <c r="E56774" s="573"/>
      <c r="F56774" s="573"/>
    </row>
    <row r="56775" spans="5:6" ht="15" customHeight="1">
      <c r="E56775" s="573"/>
      <c r="F56775" s="573"/>
    </row>
    <row r="56776" spans="5:6" ht="15" customHeight="1">
      <c r="E56776" s="573"/>
      <c r="F56776" s="573"/>
    </row>
    <row r="56777" spans="5:6" ht="15" customHeight="1">
      <c r="E56777" s="573"/>
      <c r="F56777" s="573"/>
    </row>
    <row r="56778" spans="5:6" ht="15" customHeight="1">
      <c r="E56778" s="573"/>
      <c r="F56778" s="573"/>
    </row>
    <row r="56779" spans="5:6" ht="15" customHeight="1">
      <c r="E56779" s="573"/>
      <c r="F56779" s="573"/>
    </row>
    <row r="56780" spans="5:6" ht="15" customHeight="1">
      <c r="E56780" s="573"/>
      <c r="F56780" s="573"/>
    </row>
    <row r="56781" spans="5:6" ht="15" customHeight="1">
      <c r="E56781" s="573"/>
      <c r="F56781" s="573"/>
    </row>
    <row r="56782" spans="5:6" ht="15" customHeight="1">
      <c r="E56782" s="573"/>
      <c r="F56782" s="573"/>
    </row>
    <row r="56783" spans="5:6" ht="15" customHeight="1">
      <c r="E56783" s="573"/>
      <c r="F56783" s="573"/>
    </row>
    <row r="56784" spans="5:6" ht="15" customHeight="1">
      <c r="E56784" s="573"/>
      <c r="F56784" s="573"/>
    </row>
    <row r="56785" spans="5:6" ht="15" customHeight="1">
      <c r="E56785" s="573"/>
      <c r="F56785" s="573"/>
    </row>
    <row r="56786" spans="5:6" ht="15" customHeight="1">
      <c r="E56786" s="573"/>
      <c r="F56786" s="573"/>
    </row>
    <row r="56787" spans="5:6" ht="15" customHeight="1">
      <c r="E56787" s="573"/>
      <c r="F56787" s="573"/>
    </row>
    <row r="56788" spans="5:6" ht="15" customHeight="1">
      <c r="E56788" s="573"/>
      <c r="F56788" s="573"/>
    </row>
    <row r="56789" spans="5:6" ht="15" customHeight="1">
      <c r="E56789" s="573"/>
      <c r="F56789" s="573"/>
    </row>
    <row r="56790" spans="5:6" ht="15" customHeight="1">
      <c r="E56790" s="573"/>
      <c r="F56790" s="573"/>
    </row>
    <row r="56791" spans="5:6" ht="15" customHeight="1">
      <c r="E56791" s="573"/>
      <c r="F56791" s="573"/>
    </row>
    <row r="56792" spans="5:6" ht="15" customHeight="1">
      <c r="E56792" s="573"/>
      <c r="F56792" s="573"/>
    </row>
    <row r="56793" spans="5:6" ht="15" customHeight="1">
      <c r="E56793" s="573"/>
      <c r="F56793" s="573"/>
    </row>
    <row r="56794" spans="5:6" ht="15" customHeight="1">
      <c r="E56794" s="573"/>
      <c r="F56794" s="573"/>
    </row>
    <row r="56795" spans="5:6" ht="15" customHeight="1">
      <c r="E56795" s="573"/>
      <c r="F56795" s="573"/>
    </row>
    <row r="56796" spans="5:6" ht="15" customHeight="1">
      <c r="E56796" s="573"/>
      <c r="F56796" s="573"/>
    </row>
    <row r="56797" spans="5:6" ht="15" customHeight="1">
      <c r="E56797" s="573"/>
      <c r="F56797" s="573"/>
    </row>
    <row r="56798" spans="5:6" ht="15" customHeight="1">
      <c r="E56798" s="573"/>
      <c r="F56798" s="573"/>
    </row>
    <row r="56799" spans="5:6" ht="15" customHeight="1">
      <c r="E56799" s="573"/>
      <c r="F56799" s="573"/>
    </row>
    <row r="56800" spans="5:6" ht="15" customHeight="1">
      <c r="E56800" s="573"/>
      <c r="F56800" s="573"/>
    </row>
    <row r="56801" spans="5:6" ht="15" customHeight="1">
      <c r="E56801" s="573"/>
      <c r="F56801" s="573"/>
    </row>
    <row r="56802" spans="5:6" ht="15" customHeight="1">
      <c r="E56802" s="573"/>
      <c r="F56802" s="573"/>
    </row>
    <row r="56803" spans="5:6" ht="15" customHeight="1">
      <c r="E56803" s="573"/>
      <c r="F56803" s="573"/>
    </row>
    <row r="56804" spans="5:6" ht="15" customHeight="1">
      <c r="E56804" s="573"/>
      <c r="F56804" s="573"/>
    </row>
    <row r="56805" spans="5:6" ht="15" customHeight="1">
      <c r="E56805" s="573"/>
      <c r="F56805" s="573"/>
    </row>
    <row r="56806" spans="5:6" ht="15" customHeight="1">
      <c r="E56806" s="573"/>
      <c r="F56806" s="573"/>
    </row>
    <row r="56807" spans="5:6" ht="15" customHeight="1">
      <c r="E56807" s="573"/>
      <c r="F56807" s="573"/>
    </row>
    <row r="56808" spans="5:6" ht="15" customHeight="1">
      <c r="E56808" s="573"/>
      <c r="F56808" s="573"/>
    </row>
    <row r="56809" spans="5:6" ht="15" customHeight="1">
      <c r="E56809" s="573"/>
      <c r="F56809" s="573"/>
    </row>
    <row r="56810" spans="5:6" ht="15" customHeight="1">
      <c r="E56810" s="573"/>
      <c r="F56810" s="573"/>
    </row>
    <row r="56811" spans="5:6" ht="15" customHeight="1">
      <c r="E56811" s="573"/>
      <c r="F56811" s="573"/>
    </row>
    <row r="56812" spans="5:6" ht="15" customHeight="1">
      <c r="E56812" s="573"/>
      <c r="F56812" s="573"/>
    </row>
    <row r="56813" spans="5:6" ht="15" customHeight="1">
      <c r="E56813" s="573"/>
      <c r="F56813" s="573"/>
    </row>
    <row r="56814" spans="5:6" ht="15" customHeight="1">
      <c r="E56814" s="573"/>
      <c r="F56814" s="573"/>
    </row>
    <row r="56815" spans="5:6" ht="15" customHeight="1">
      <c r="E56815" s="573"/>
      <c r="F56815" s="573"/>
    </row>
    <row r="56816" spans="5:6" ht="15" customHeight="1">
      <c r="E56816" s="573"/>
      <c r="F56816" s="573"/>
    </row>
    <row r="56817" spans="5:6" ht="15" customHeight="1">
      <c r="E56817" s="573"/>
      <c r="F56817" s="573"/>
    </row>
    <row r="56818" spans="5:6" ht="15" customHeight="1">
      <c r="E56818" s="573"/>
      <c r="F56818" s="573"/>
    </row>
    <row r="56819" spans="5:6" ht="15" customHeight="1">
      <c r="E56819" s="573"/>
      <c r="F56819" s="573"/>
    </row>
    <row r="56820" spans="5:6" ht="15" customHeight="1">
      <c r="E56820" s="573"/>
      <c r="F56820" s="573"/>
    </row>
    <row r="56821" spans="5:6" ht="15" customHeight="1">
      <c r="E56821" s="573"/>
      <c r="F56821" s="573"/>
    </row>
    <row r="56822" spans="5:6" ht="15" customHeight="1">
      <c r="E56822" s="573"/>
      <c r="F56822" s="573"/>
    </row>
    <row r="56823" spans="5:6" ht="15" customHeight="1">
      <c r="E56823" s="573"/>
      <c r="F56823" s="573"/>
    </row>
    <row r="56824" spans="5:6" ht="15" customHeight="1">
      <c r="E56824" s="573"/>
      <c r="F56824" s="573"/>
    </row>
    <row r="56825" spans="5:6" ht="15" customHeight="1">
      <c r="E56825" s="573"/>
      <c r="F56825" s="573"/>
    </row>
    <row r="56826" spans="5:6" ht="15" customHeight="1">
      <c r="E56826" s="573"/>
      <c r="F56826" s="573"/>
    </row>
    <row r="56827" spans="5:6" ht="15" customHeight="1">
      <c r="E56827" s="573"/>
      <c r="F56827" s="573"/>
    </row>
    <row r="56828" spans="5:6" ht="15" customHeight="1">
      <c r="E56828" s="573"/>
      <c r="F56828" s="573"/>
    </row>
    <row r="56829" spans="5:6" ht="15" customHeight="1">
      <c r="E56829" s="573"/>
      <c r="F56829" s="573"/>
    </row>
    <row r="56830" spans="5:6" ht="15" customHeight="1">
      <c r="E56830" s="573"/>
      <c r="F56830" s="573"/>
    </row>
    <row r="56831" spans="5:6" ht="15" customHeight="1">
      <c r="E56831" s="573"/>
      <c r="F56831" s="573"/>
    </row>
    <row r="56832" spans="5:6" ht="15" customHeight="1">
      <c r="E56832" s="573"/>
      <c r="F56832" s="573"/>
    </row>
    <row r="56833" spans="5:6" ht="15" customHeight="1">
      <c r="E56833" s="573"/>
      <c r="F56833" s="573"/>
    </row>
    <row r="56834" spans="5:6" ht="15" customHeight="1">
      <c r="E56834" s="573"/>
      <c r="F56834" s="573"/>
    </row>
    <row r="56835" spans="5:6" ht="15" customHeight="1">
      <c r="E56835" s="573"/>
      <c r="F56835" s="573"/>
    </row>
    <row r="56836" spans="5:6" ht="15" customHeight="1">
      <c r="E56836" s="573"/>
      <c r="F56836" s="573"/>
    </row>
    <row r="56837" spans="5:6" ht="15" customHeight="1">
      <c r="E56837" s="573"/>
      <c r="F56837" s="573"/>
    </row>
    <row r="56838" spans="5:6" ht="15" customHeight="1">
      <c r="E56838" s="573"/>
      <c r="F56838" s="573"/>
    </row>
    <row r="56839" spans="5:6" ht="15" customHeight="1">
      <c r="E56839" s="573"/>
      <c r="F56839" s="573"/>
    </row>
    <row r="56840" spans="5:6" ht="15" customHeight="1">
      <c r="E56840" s="573"/>
      <c r="F56840" s="573"/>
    </row>
    <row r="56841" spans="5:6" ht="15" customHeight="1">
      <c r="E56841" s="573"/>
      <c r="F56841" s="573"/>
    </row>
    <row r="56842" spans="5:6" ht="15" customHeight="1">
      <c r="E56842" s="573"/>
      <c r="F56842" s="573"/>
    </row>
    <row r="56843" spans="5:6" ht="15" customHeight="1">
      <c r="E56843" s="573"/>
      <c r="F56843" s="573"/>
    </row>
    <row r="56844" spans="5:6" ht="15" customHeight="1">
      <c r="E56844" s="573"/>
      <c r="F56844" s="573"/>
    </row>
    <row r="56845" spans="5:6" ht="15" customHeight="1">
      <c r="E56845" s="573"/>
      <c r="F56845" s="573"/>
    </row>
    <row r="56846" spans="5:6" ht="15" customHeight="1">
      <c r="E56846" s="573"/>
      <c r="F56846" s="573"/>
    </row>
    <row r="56847" spans="5:6" ht="15" customHeight="1">
      <c r="E56847" s="573"/>
      <c r="F56847" s="573"/>
    </row>
    <row r="56848" spans="5:6" ht="15" customHeight="1">
      <c r="E56848" s="573"/>
      <c r="F56848" s="573"/>
    </row>
    <row r="56849" spans="5:6" ht="15" customHeight="1">
      <c r="E56849" s="573"/>
      <c r="F56849" s="573"/>
    </row>
    <row r="56850" spans="5:6" ht="15" customHeight="1">
      <c r="E56850" s="573"/>
      <c r="F56850" s="573"/>
    </row>
    <row r="56851" spans="5:6" ht="15" customHeight="1">
      <c r="E56851" s="573"/>
      <c r="F56851" s="573"/>
    </row>
    <row r="56852" spans="5:6" ht="15" customHeight="1">
      <c r="E56852" s="573"/>
      <c r="F56852" s="573"/>
    </row>
    <row r="56853" spans="5:6" ht="15" customHeight="1">
      <c r="E56853" s="573"/>
      <c r="F56853" s="573"/>
    </row>
    <row r="56854" spans="5:6" ht="15" customHeight="1">
      <c r="E56854" s="573"/>
      <c r="F56854" s="573"/>
    </row>
    <row r="56855" spans="5:6" ht="15" customHeight="1">
      <c r="E56855" s="573"/>
      <c r="F56855" s="573"/>
    </row>
    <row r="56856" spans="5:6" ht="15" customHeight="1">
      <c r="E56856" s="573"/>
      <c r="F56856" s="573"/>
    </row>
    <row r="56857" spans="5:6" ht="15" customHeight="1">
      <c r="E56857" s="573"/>
      <c r="F56857" s="573"/>
    </row>
    <row r="56858" spans="5:6" ht="15" customHeight="1">
      <c r="E56858" s="573"/>
      <c r="F56858" s="573"/>
    </row>
    <row r="56859" spans="5:6" ht="15" customHeight="1">
      <c r="E56859" s="573"/>
      <c r="F56859" s="573"/>
    </row>
    <row r="56860" spans="5:6" ht="15" customHeight="1">
      <c r="E56860" s="573"/>
      <c r="F56860" s="573"/>
    </row>
    <row r="56861" spans="5:6" ht="15" customHeight="1">
      <c r="E56861" s="573"/>
      <c r="F56861" s="573"/>
    </row>
    <row r="56862" spans="5:6" ht="15" customHeight="1">
      <c r="E56862" s="573"/>
      <c r="F56862" s="573"/>
    </row>
    <row r="56863" spans="5:6" ht="15" customHeight="1">
      <c r="E56863" s="573"/>
      <c r="F56863" s="573"/>
    </row>
    <row r="56864" spans="5:6" ht="15" customHeight="1">
      <c r="E56864" s="573"/>
      <c r="F56864" s="573"/>
    </row>
    <row r="56865" spans="5:6" ht="15" customHeight="1">
      <c r="E56865" s="573"/>
      <c r="F56865" s="573"/>
    </row>
    <row r="56866" spans="5:6" ht="15" customHeight="1">
      <c r="E56866" s="573"/>
      <c r="F56866" s="573"/>
    </row>
    <row r="56867" spans="5:6" ht="15" customHeight="1">
      <c r="E56867" s="573"/>
      <c r="F56867" s="573"/>
    </row>
    <row r="56868" spans="5:6" ht="15" customHeight="1">
      <c r="E56868" s="573"/>
      <c r="F56868" s="573"/>
    </row>
    <row r="56869" spans="5:6" ht="15" customHeight="1">
      <c r="E56869" s="573"/>
      <c r="F56869" s="573"/>
    </row>
    <row r="56870" spans="5:6" ht="15" customHeight="1">
      <c r="E56870" s="573"/>
      <c r="F56870" s="573"/>
    </row>
    <row r="56871" spans="5:6" ht="15" customHeight="1">
      <c r="E56871" s="573"/>
      <c r="F56871" s="573"/>
    </row>
    <row r="56872" spans="5:6" ht="15" customHeight="1">
      <c r="E56872" s="573"/>
      <c r="F56872" s="573"/>
    </row>
    <row r="56873" spans="5:6" ht="15" customHeight="1">
      <c r="E56873" s="573"/>
      <c r="F56873" s="573"/>
    </row>
    <row r="56874" spans="5:6" ht="15" customHeight="1">
      <c r="E56874" s="573"/>
      <c r="F56874" s="573"/>
    </row>
    <row r="56875" spans="5:6" ht="15" customHeight="1">
      <c r="E56875" s="573"/>
      <c r="F56875" s="573"/>
    </row>
    <row r="56876" spans="5:6" ht="15" customHeight="1">
      <c r="E56876" s="573"/>
      <c r="F56876" s="573"/>
    </row>
    <row r="56877" spans="5:6" ht="15" customHeight="1">
      <c r="E56877" s="573"/>
      <c r="F56877" s="573"/>
    </row>
    <row r="56878" spans="5:6" ht="15" customHeight="1">
      <c r="E56878" s="573"/>
      <c r="F56878" s="573"/>
    </row>
    <row r="56879" spans="5:6" ht="15" customHeight="1">
      <c r="E56879" s="573"/>
      <c r="F56879" s="573"/>
    </row>
    <row r="56880" spans="5:6" ht="15" customHeight="1">
      <c r="E56880" s="573"/>
      <c r="F56880" s="573"/>
    </row>
    <row r="56881" spans="5:6" ht="15" customHeight="1">
      <c r="E56881" s="573"/>
      <c r="F56881" s="573"/>
    </row>
    <row r="56882" spans="5:6" ht="15" customHeight="1">
      <c r="E56882" s="573"/>
      <c r="F56882" s="573"/>
    </row>
    <row r="56883" spans="5:6" ht="15" customHeight="1">
      <c r="E56883" s="573"/>
      <c r="F56883" s="573"/>
    </row>
    <row r="56884" spans="5:6" ht="15" customHeight="1">
      <c r="E56884" s="573"/>
      <c r="F56884" s="573"/>
    </row>
    <row r="56885" spans="5:6" ht="15" customHeight="1">
      <c r="E56885" s="573"/>
      <c r="F56885" s="573"/>
    </row>
    <row r="56886" spans="5:6" ht="15" customHeight="1">
      <c r="E56886" s="573"/>
      <c r="F56886" s="573"/>
    </row>
    <row r="56887" spans="5:6" ht="15" customHeight="1">
      <c r="E56887" s="573"/>
      <c r="F56887" s="573"/>
    </row>
    <row r="56888" spans="5:6" ht="15" customHeight="1">
      <c r="E56888" s="573"/>
      <c r="F56888" s="573"/>
    </row>
    <row r="56889" spans="5:6" ht="15" customHeight="1">
      <c r="E56889" s="573"/>
      <c r="F56889" s="573"/>
    </row>
    <row r="56890" spans="5:6" ht="15" customHeight="1">
      <c r="E56890" s="573"/>
      <c r="F56890" s="573"/>
    </row>
    <row r="56891" spans="5:6" ht="15" customHeight="1">
      <c r="E56891" s="573"/>
      <c r="F56891" s="573"/>
    </row>
    <row r="56892" spans="5:6" ht="15" customHeight="1">
      <c r="E56892" s="573"/>
      <c r="F56892" s="573"/>
    </row>
    <row r="56893" spans="5:6" ht="15" customHeight="1">
      <c r="E56893" s="573"/>
      <c r="F56893" s="573"/>
    </row>
    <row r="56894" spans="5:6" ht="15" customHeight="1">
      <c r="E56894" s="573"/>
      <c r="F56894" s="573"/>
    </row>
    <row r="56895" spans="5:6" ht="15" customHeight="1">
      <c r="E56895" s="573"/>
      <c r="F56895" s="573"/>
    </row>
    <row r="56896" spans="5:6" ht="15" customHeight="1">
      <c r="E56896" s="573"/>
      <c r="F56896" s="573"/>
    </row>
    <row r="56897" spans="5:6" ht="15" customHeight="1">
      <c r="E56897" s="573"/>
      <c r="F56897" s="573"/>
    </row>
    <row r="56898" spans="5:6" ht="15" customHeight="1">
      <c r="E56898" s="573"/>
      <c r="F56898" s="573"/>
    </row>
    <row r="56899" spans="5:6" ht="15" customHeight="1">
      <c r="E56899" s="573"/>
      <c r="F56899" s="573"/>
    </row>
    <row r="56900" spans="5:6" ht="15" customHeight="1">
      <c r="E56900" s="573"/>
      <c r="F56900" s="573"/>
    </row>
    <row r="56901" spans="5:6" ht="15" customHeight="1">
      <c r="E56901" s="573"/>
      <c r="F56901" s="573"/>
    </row>
    <row r="56902" spans="5:6" ht="15" customHeight="1">
      <c r="E56902" s="573"/>
      <c r="F56902" s="573"/>
    </row>
    <row r="56903" spans="5:6" ht="15" customHeight="1">
      <c r="E56903" s="573"/>
      <c r="F56903" s="573"/>
    </row>
    <row r="56904" spans="5:6" ht="15" customHeight="1">
      <c r="E56904" s="573"/>
      <c r="F56904" s="573"/>
    </row>
    <row r="56905" spans="5:6" ht="15" customHeight="1">
      <c r="E56905" s="573"/>
      <c r="F56905" s="573"/>
    </row>
    <row r="56906" spans="5:6" ht="15" customHeight="1">
      <c r="E56906" s="573"/>
      <c r="F56906" s="573"/>
    </row>
    <row r="56907" spans="5:6" ht="15" customHeight="1">
      <c r="E56907" s="573"/>
      <c r="F56907" s="573"/>
    </row>
    <row r="56908" spans="5:6" ht="15" customHeight="1">
      <c r="E56908" s="573"/>
      <c r="F56908" s="573"/>
    </row>
    <row r="56909" spans="5:6" ht="15" customHeight="1">
      <c r="E56909" s="573"/>
      <c r="F56909" s="573"/>
    </row>
    <row r="56910" spans="5:6" ht="15" customHeight="1">
      <c r="E56910" s="573"/>
      <c r="F56910" s="573"/>
    </row>
    <row r="56911" spans="5:6" ht="15" customHeight="1">
      <c r="E56911" s="573"/>
      <c r="F56911" s="573"/>
    </row>
    <row r="56912" spans="5:6" ht="15" customHeight="1">
      <c r="E56912" s="573"/>
      <c r="F56912" s="573"/>
    </row>
    <row r="56913" spans="5:6" ht="15" customHeight="1">
      <c r="E56913" s="573"/>
      <c r="F56913" s="573"/>
    </row>
    <row r="56914" spans="5:6" ht="15" customHeight="1">
      <c r="E56914" s="573"/>
      <c r="F56914" s="573"/>
    </row>
    <row r="56915" spans="5:6" ht="15" customHeight="1">
      <c r="E56915" s="573"/>
      <c r="F56915" s="573"/>
    </row>
    <row r="56916" spans="5:6" ht="15" customHeight="1">
      <c r="E56916" s="573"/>
      <c r="F56916" s="573"/>
    </row>
    <row r="56917" spans="5:6" ht="15" customHeight="1">
      <c r="E56917" s="573"/>
      <c r="F56917" s="573"/>
    </row>
    <row r="56918" spans="5:6" ht="15" customHeight="1">
      <c r="E56918" s="573"/>
      <c r="F56918" s="573"/>
    </row>
    <row r="56919" spans="5:6" ht="15" customHeight="1">
      <c r="E56919" s="573"/>
      <c r="F56919" s="573"/>
    </row>
    <row r="56920" spans="5:6" ht="15" customHeight="1">
      <c r="E56920" s="573"/>
      <c r="F56920" s="573"/>
    </row>
    <row r="56921" spans="5:6" ht="15" customHeight="1">
      <c r="E56921" s="573"/>
      <c r="F56921" s="573"/>
    </row>
    <row r="56922" spans="5:6" ht="15" customHeight="1">
      <c r="E56922" s="573"/>
      <c r="F56922" s="573"/>
    </row>
    <row r="56923" spans="5:6" ht="15" customHeight="1">
      <c r="E56923" s="573"/>
      <c r="F56923" s="573"/>
    </row>
    <row r="56924" spans="5:6" ht="15" customHeight="1">
      <c r="E56924" s="573"/>
      <c r="F56924" s="573"/>
    </row>
    <row r="56925" spans="5:6" ht="15" customHeight="1">
      <c r="E56925" s="573"/>
      <c r="F56925" s="573"/>
    </row>
    <row r="56926" spans="5:6" ht="15" customHeight="1">
      <c r="E56926" s="573"/>
      <c r="F56926" s="573"/>
    </row>
    <row r="56927" spans="5:6" ht="15" customHeight="1">
      <c r="E56927" s="573"/>
      <c r="F56927" s="573"/>
    </row>
    <row r="56928" spans="5:6" ht="15" customHeight="1">
      <c r="E56928" s="573"/>
      <c r="F56928" s="573"/>
    </row>
    <row r="56929" spans="5:6" ht="15" customHeight="1">
      <c r="E56929" s="573"/>
      <c r="F56929" s="573"/>
    </row>
    <row r="56930" spans="5:6" ht="15" customHeight="1">
      <c r="E56930" s="573"/>
      <c r="F56930" s="573"/>
    </row>
    <row r="56931" spans="5:6" ht="15" customHeight="1">
      <c r="E56931" s="573"/>
      <c r="F56931" s="573"/>
    </row>
    <row r="56932" spans="5:6" ht="15" customHeight="1">
      <c r="E56932" s="573"/>
      <c r="F56932" s="573"/>
    </row>
    <row r="56933" spans="5:6" ht="15" customHeight="1">
      <c r="E56933" s="573"/>
      <c r="F56933" s="573"/>
    </row>
    <row r="56934" spans="5:6" ht="15" customHeight="1">
      <c r="E56934" s="573"/>
      <c r="F56934" s="573"/>
    </row>
    <row r="56935" spans="5:6" ht="15" customHeight="1">
      <c r="E56935" s="573"/>
      <c r="F56935" s="573"/>
    </row>
    <row r="56936" spans="5:6" ht="15" customHeight="1">
      <c r="E56936" s="573"/>
      <c r="F56936" s="573"/>
    </row>
    <row r="56937" spans="5:6" ht="15" customHeight="1">
      <c r="E56937" s="573"/>
      <c r="F56937" s="573"/>
    </row>
    <row r="56938" spans="5:6" ht="15" customHeight="1">
      <c r="E56938" s="573"/>
      <c r="F56938" s="573"/>
    </row>
    <row r="56939" spans="5:6" ht="15" customHeight="1">
      <c r="E56939" s="573"/>
      <c r="F56939" s="573"/>
    </row>
    <row r="56940" spans="5:6" ht="15" customHeight="1">
      <c r="E56940" s="573"/>
      <c r="F56940" s="573"/>
    </row>
    <row r="56941" spans="5:6" ht="15" customHeight="1">
      <c r="E56941" s="573"/>
      <c r="F56941" s="573"/>
    </row>
    <row r="56942" spans="5:6" ht="15" customHeight="1">
      <c r="E56942" s="573"/>
      <c r="F56942" s="573"/>
    </row>
    <row r="56943" spans="5:6" ht="15" customHeight="1">
      <c r="E56943" s="573"/>
      <c r="F56943" s="573"/>
    </row>
    <row r="56944" spans="5:6" ht="15" customHeight="1">
      <c r="E56944" s="573"/>
      <c r="F56944" s="573"/>
    </row>
    <row r="56945" spans="5:6" ht="15" customHeight="1">
      <c r="E56945" s="573"/>
      <c r="F56945" s="573"/>
    </row>
    <row r="56946" spans="5:6" ht="15" customHeight="1">
      <c r="E56946" s="573"/>
      <c r="F56946" s="573"/>
    </row>
    <row r="56947" spans="5:6" ht="15" customHeight="1">
      <c r="E56947" s="573"/>
      <c r="F56947" s="573"/>
    </row>
    <row r="56948" spans="5:6" ht="15" customHeight="1">
      <c r="E56948" s="573"/>
      <c r="F56948" s="573"/>
    </row>
    <row r="56949" spans="5:6" ht="15" customHeight="1">
      <c r="E56949" s="573"/>
      <c r="F56949" s="573"/>
    </row>
    <row r="56950" spans="5:6" ht="15" customHeight="1">
      <c r="E56950" s="573"/>
      <c r="F56950" s="573"/>
    </row>
    <row r="56951" spans="5:6" ht="15" customHeight="1">
      <c r="E56951" s="573"/>
      <c r="F56951" s="573"/>
    </row>
    <row r="56952" spans="5:6" ht="15" customHeight="1">
      <c r="E56952" s="573"/>
      <c r="F56952" s="573"/>
    </row>
    <row r="56953" spans="5:6" ht="15" customHeight="1">
      <c r="E56953" s="573"/>
      <c r="F56953" s="573"/>
    </row>
    <row r="56954" spans="5:6" ht="15" customHeight="1">
      <c r="E56954" s="573"/>
      <c r="F56954" s="573"/>
    </row>
    <row r="56955" spans="5:6" ht="15" customHeight="1">
      <c r="E56955" s="573"/>
      <c r="F56955" s="573"/>
    </row>
    <row r="56956" spans="5:6" ht="15" customHeight="1">
      <c r="E56956" s="573"/>
      <c r="F56956" s="573"/>
    </row>
    <row r="56957" spans="5:6" ht="15" customHeight="1">
      <c r="E56957" s="573"/>
      <c r="F56957" s="573"/>
    </row>
    <row r="56958" spans="5:6" ht="15" customHeight="1">
      <c r="E56958" s="573"/>
      <c r="F56958" s="573"/>
    </row>
    <row r="56959" spans="5:6" ht="15" customHeight="1">
      <c r="E56959" s="573"/>
      <c r="F56959" s="573"/>
    </row>
    <row r="56960" spans="5:6" ht="15" customHeight="1">
      <c r="E56960" s="573"/>
      <c r="F56960" s="573"/>
    </row>
    <row r="56961" spans="5:6" ht="15" customHeight="1">
      <c r="E56961" s="573"/>
      <c r="F56961" s="573"/>
    </row>
    <row r="56962" spans="5:6" ht="15" customHeight="1">
      <c r="E56962" s="573"/>
      <c r="F56962" s="573"/>
    </row>
    <row r="56963" spans="5:6" ht="15" customHeight="1">
      <c r="E56963" s="573"/>
      <c r="F56963" s="573"/>
    </row>
    <row r="56964" spans="5:6" ht="15" customHeight="1">
      <c r="E56964" s="573"/>
      <c r="F56964" s="573"/>
    </row>
    <row r="56965" spans="5:6" ht="15" customHeight="1">
      <c r="E56965" s="573"/>
      <c r="F56965" s="573"/>
    </row>
    <row r="56966" spans="5:6" ht="15" customHeight="1">
      <c r="E56966" s="573"/>
      <c r="F56966" s="573"/>
    </row>
    <row r="56967" spans="5:6" ht="15" customHeight="1">
      <c r="E56967" s="573"/>
      <c r="F56967" s="573"/>
    </row>
    <row r="56968" spans="5:6" ht="15" customHeight="1">
      <c r="E56968" s="573"/>
      <c r="F56968" s="573"/>
    </row>
    <row r="56969" spans="5:6" ht="15" customHeight="1">
      <c r="E56969" s="573"/>
      <c r="F56969" s="573"/>
    </row>
    <row r="56970" spans="5:6" ht="15" customHeight="1">
      <c r="E56970" s="573"/>
      <c r="F56970" s="573"/>
    </row>
    <row r="56971" spans="5:6" ht="15" customHeight="1">
      <c r="E56971" s="573"/>
      <c r="F56971" s="573"/>
    </row>
    <row r="56972" spans="5:6" ht="15" customHeight="1">
      <c r="E56972" s="573"/>
      <c r="F56972" s="573"/>
    </row>
    <row r="56973" spans="5:6" ht="15" customHeight="1">
      <c r="E56973" s="573"/>
      <c r="F56973" s="573"/>
    </row>
    <row r="56974" spans="5:6" ht="15" customHeight="1">
      <c r="E56974" s="573"/>
      <c r="F56974" s="573"/>
    </row>
    <row r="56975" spans="5:6" ht="15" customHeight="1">
      <c r="E56975" s="573"/>
      <c r="F56975" s="573"/>
    </row>
    <row r="56976" spans="5:6" ht="15" customHeight="1">
      <c r="E56976" s="573"/>
      <c r="F56976" s="573"/>
    </row>
    <row r="56977" spans="5:6" ht="15" customHeight="1">
      <c r="E56977" s="573"/>
      <c r="F56977" s="573"/>
    </row>
    <row r="56978" spans="5:6" ht="15" customHeight="1">
      <c r="E56978" s="573"/>
      <c r="F56978" s="573"/>
    </row>
    <row r="56979" spans="5:6" ht="15" customHeight="1">
      <c r="E56979" s="573"/>
      <c r="F56979" s="573"/>
    </row>
    <row r="56980" spans="5:6" ht="15" customHeight="1">
      <c r="E56980" s="573"/>
      <c r="F56980" s="573"/>
    </row>
    <row r="56981" spans="5:6" ht="15" customHeight="1">
      <c r="E56981" s="573"/>
      <c r="F56981" s="573"/>
    </row>
    <row r="56982" spans="5:6" ht="15" customHeight="1">
      <c r="E56982" s="573"/>
      <c r="F56982" s="573"/>
    </row>
    <row r="56983" spans="5:6" ht="15" customHeight="1">
      <c r="E56983" s="573"/>
      <c r="F56983" s="573"/>
    </row>
    <row r="56984" spans="5:6" ht="15" customHeight="1">
      <c r="E56984" s="573"/>
      <c r="F56984" s="573"/>
    </row>
    <row r="56985" spans="5:6" ht="15" customHeight="1">
      <c r="E56985" s="573"/>
      <c r="F56985" s="573"/>
    </row>
    <row r="56986" spans="5:6" ht="15" customHeight="1">
      <c r="E56986" s="573"/>
      <c r="F56986" s="573"/>
    </row>
    <row r="56987" spans="5:6" ht="15" customHeight="1">
      <c r="E56987" s="573"/>
      <c r="F56987" s="573"/>
    </row>
    <row r="56988" spans="5:6" ht="15" customHeight="1">
      <c r="E56988" s="573"/>
      <c r="F56988" s="573"/>
    </row>
    <row r="56989" spans="5:6" ht="15" customHeight="1">
      <c r="E56989" s="573"/>
      <c r="F56989" s="573"/>
    </row>
    <row r="56990" spans="5:6" ht="15" customHeight="1">
      <c r="E56990" s="573"/>
      <c r="F56990" s="573"/>
    </row>
    <row r="56991" spans="5:6" ht="15" customHeight="1">
      <c r="E56991" s="573"/>
      <c r="F56991" s="573"/>
    </row>
    <row r="56992" spans="5:6" ht="15" customHeight="1">
      <c r="E56992" s="573"/>
      <c r="F56992" s="573"/>
    </row>
    <row r="56993" spans="5:6" ht="15" customHeight="1">
      <c r="E56993" s="573"/>
      <c r="F56993" s="573"/>
    </row>
    <row r="56994" spans="5:6" ht="15" customHeight="1">
      <c r="E56994" s="573"/>
      <c r="F56994" s="573"/>
    </row>
    <row r="56995" spans="5:6" ht="15" customHeight="1">
      <c r="E56995" s="573"/>
      <c r="F56995" s="573"/>
    </row>
    <row r="56996" spans="5:6" ht="15" customHeight="1">
      <c r="E56996" s="573"/>
      <c r="F56996" s="573"/>
    </row>
    <row r="56997" spans="5:6" ht="15" customHeight="1">
      <c r="E56997" s="573"/>
      <c r="F56997" s="573"/>
    </row>
    <row r="56998" spans="5:6" ht="15" customHeight="1">
      <c r="E56998" s="573"/>
      <c r="F56998" s="573"/>
    </row>
    <row r="56999" spans="5:6" ht="15" customHeight="1">
      <c r="E56999" s="573"/>
      <c r="F56999" s="573"/>
    </row>
    <row r="57000" spans="5:6" ht="15" customHeight="1">
      <c r="E57000" s="573"/>
      <c r="F57000" s="573"/>
    </row>
    <row r="57001" spans="5:6" ht="15" customHeight="1">
      <c r="E57001" s="573"/>
      <c r="F57001" s="573"/>
    </row>
    <row r="57002" spans="5:6" ht="15" customHeight="1">
      <c r="E57002" s="573"/>
      <c r="F57002" s="573"/>
    </row>
    <row r="57003" spans="5:6" ht="15" customHeight="1">
      <c r="E57003" s="573"/>
      <c r="F57003" s="573"/>
    </row>
    <row r="57004" spans="5:6" ht="15" customHeight="1">
      <c r="E57004" s="573"/>
      <c r="F57004" s="573"/>
    </row>
    <row r="57005" spans="5:6" ht="15" customHeight="1">
      <c r="E57005" s="573"/>
      <c r="F57005" s="573"/>
    </row>
    <row r="57006" spans="5:6" ht="15" customHeight="1">
      <c r="E57006" s="573"/>
      <c r="F57006" s="573"/>
    </row>
    <row r="57007" spans="5:6" ht="15" customHeight="1">
      <c r="E57007" s="573"/>
      <c r="F57007" s="573"/>
    </row>
    <row r="57008" spans="5:6" ht="15" customHeight="1">
      <c r="E57008" s="573"/>
      <c r="F57008" s="573"/>
    </row>
    <row r="57009" spans="5:6" ht="15" customHeight="1">
      <c r="E57009" s="573"/>
      <c r="F57009" s="573"/>
    </row>
    <row r="57010" spans="5:6" ht="15" customHeight="1">
      <c r="E57010" s="573"/>
      <c r="F57010" s="573"/>
    </row>
    <row r="57011" spans="5:6" ht="15" customHeight="1">
      <c r="E57011" s="573"/>
      <c r="F57011" s="573"/>
    </row>
    <row r="57012" spans="5:6" ht="15" customHeight="1">
      <c r="E57012" s="573"/>
      <c r="F57012" s="573"/>
    </row>
    <row r="57013" spans="5:6" ht="15" customHeight="1">
      <c r="E57013" s="573"/>
      <c r="F57013" s="573"/>
    </row>
    <row r="57014" spans="5:6" ht="15" customHeight="1">
      <c r="E57014" s="573"/>
      <c r="F57014" s="573"/>
    </row>
    <row r="57015" spans="5:6" ht="15" customHeight="1">
      <c r="E57015" s="573"/>
      <c r="F57015" s="573"/>
    </row>
    <row r="57016" spans="5:6" ht="15" customHeight="1">
      <c r="E57016" s="573"/>
      <c r="F57016" s="573"/>
    </row>
    <row r="57017" spans="5:6" ht="15" customHeight="1">
      <c r="E57017" s="573"/>
      <c r="F57017" s="573"/>
    </row>
    <row r="57018" spans="5:6" ht="15" customHeight="1">
      <c r="E57018" s="573"/>
      <c r="F57018" s="573"/>
    </row>
    <row r="57019" spans="5:6" ht="15" customHeight="1">
      <c r="E57019" s="573"/>
      <c r="F57019" s="573"/>
    </row>
    <row r="57020" spans="5:6" ht="15" customHeight="1">
      <c r="E57020" s="573"/>
      <c r="F57020" s="573"/>
    </row>
    <row r="57021" spans="5:6" ht="15" customHeight="1">
      <c r="E57021" s="573"/>
      <c r="F57021" s="573"/>
    </row>
    <row r="57022" spans="5:6" ht="15" customHeight="1">
      <c r="E57022" s="573"/>
      <c r="F57022" s="573"/>
    </row>
    <row r="57023" spans="5:6" ht="15" customHeight="1">
      <c r="E57023" s="573"/>
      <c r="F57023" s="573"/>
    </row>
    <row r="57024" spans="5:6" ht="15" customHeight="1">
      <c r="E57024" s="573"/>
      <c r="F57024" s="573"/>
    </row>
    <row r="57025" spans="5:6" ht="15" customHeight="1">
      <c r="E57025" s="573"/>
      <c r="F57025" s="573"/>
    </row>
    <row r="57026" spans="5:6" ht="15" customHeight="1">
      <c r="E57026" s="573"/>
      <c r="F57026" s="573"/>
    </row>
    <row r="57027" spans="5:6" ht="15" customHeight="1">
      <c r="E57027" s="573"/>
      <c r="F57027" s="573"/>
    </row>
    <row r="57028" spans="5:6" ht="15" customHeight="1">
      <c r="E57028" s="573"/>
      <c r="F57028" s="573"/>
    </row>
    <row r="57029" spans="5:6" ht="15" customHeight="1">
      <c r="E57029" s="573"/>
      <c r="F57029" s="573"/>
    </row>
    <row r="57030" spans="5:6" ht="15" customHeight="1">
      <c r="E57030" s="573"/>
      <c r="F57030" s="573"/>
    </row>
    <row r="57031" spans="5:6" ht="15" customHeight="1">
      <c r="E57031" s="573"/>
      <c r="F57031" s="573"/>
    </row>
    <row r="57032" spans="5:6" ht="15" customHeight="1">
      <c r="E57032" s="573"/>
      <c r="F57032" s="573"/>
    </row>
    <row r="57033" spans="5:6" ht="15" customHeight="1">
      <c r="E57033" s="573"/>
      <c r="F57033" s="573"/>
    </row>
    <row r="57034" spans="5:6" ht="15" customHeight="1">
      <c r="E57034" s="573"/>
      <c r="F57034" s="573"/>
    </row>
    <row r="57035" spans="5:6" ht="15" customHeight="1">
      <c r="E57035" s="573"/>
      <c r="F57035" s="573"/>
    </row>
    <row r="57036" spans="5:6" ht="15" customHeight="1">
      <c r="E57036" s="573"/>
      <c r="F57036" s="573"/>
    </row>
    <row r="57037" spans="5:6" ht="15" customHeight="1">
      <c r="E57037" s="573"/>
      <c r="F57037" s="573"/>
    </row>
    <row r="57038" spans="5:6" ht="15" customHeight="1">
      <c r="E57038" s="573"/>
      <c r="F57038" s="573"/>
    </row>
    <row r="57039" spans="5:6" ht="15" customHeight="1">
      <c r="E57039" s="573"/>
      <c r="F57039" s="573"/>
    </row>
    <row r="57040" spans="5:6" ht="15" customHeight="1">
      <c r="E57040" s="573"/>
      <c r="F57040" s="573"/>
    </row>
    <row r="57041" spans="5:6" ht="15" customHeight="1">
      <c r="E57041" s="573"/>
      <c r="F57041" s="573"/>
    </row>
    <row r="57042" spans="5:6" ht="15" customHeight="1">
      <c r="E57042" s="573"/>
      <c r="F57042" s="573"/>
    </row>
    <row r="57043" spans="5:6" ht="15" customHeight="1">
      <c r="E57043" s="573"/>
      <c r="F57043" s="573"/>
    </row>
    <row r="57044" spans="5:6" ht="15" customHeight="1">
      <c r="E57044" s="573"/>
      <c r="F57044" s="573"/>
    </row>
    <row r="57045" spans="5:6" ht="15" customHeight="1">
      <c r="E57045" s="573"/>
      <c r="F57045" s="573"/>
    </row>
    <row r="57046" spans="5:6" ht="15" customHeight="1">
      <c r="E57046" s="573"/>
      <c r="F57046" s="573"/>
    </row>
    <row r="57047" spans="5:6" ht="15" customHeight="1">
      <c r="E57047" s="573"/>
      <c r="F57047" s="573"/>
    </row>
    <row r="57048" spans="5:6" ht="15" customHeight="1">
      <c r="E57048" s="573"/>
      <c r="F57048" s="573"/>
    </row>
    <row r="57049" spans="5:6" ht="15" customHeight="1">
      <c r="E57049" s="573"/>
      <c r="F57049" s="573"/>
    </row>
    <row r="57050" spans="5:6" ht="15" customHeight="1">
      <c r="E57050" s="573"/>
      <c r="F57050" s="573"/>
    </row>
    <row r="57051" spans="5:6" ht="15" customHeight="1">
      <c r="E57051" s="573"/>
      <c r="F57051" s="573"/>
    </row>
    <row r="57052" spans="5:6" ht="15" customHeight="1">
      <c r="E57052" s="573"/>
      <c r="F57052" s="573"/>
    </row>
    <row r="57053" spans="5:6" ht="15" customHeight="1">
      <c r="E57053" s="573"/>
      <c r="F57053" s="573"/>
    </row>
    <row r="57054" spans="5:6" ht="15" customHeight="1">
      <c r="E57054" s="573"/>
      <c r="F57054" s="573"/>
    </row>
    <row r="57055" spans="5:6" ht="15" customHeight="1">
      <c r="E57055" s="573"/>
      <c r="F57055" s="573"/>
    </row>
    <row r="57056" spans="5:6" ht="15" customHeight="1">
      <c r="E57056" s="573"/>
      <c r="F57056" s="573"/>
    </row>
    <row r="57057" spans="5:6" ht="15" customHeight="1">
      <c r="E57057" s="573"/>
      <c r="F57057" s="573"/>
    </row>
    <row r="57058" spans="5:6" ht="15" customHeight="1">
      <c r="E57058" s="573"/>
      <c r="F57058" s="573"/>
    </row>
    <row r="57059" spans="5:6" ht="15" customHeight="1">
      <c r="E57059" s="573"/>
      <c r="F57059" s="573"/>
    </row>
    <row r="57060" spans="5:6" ht="15" customHeight="1">
      <c r="E57060" s="573"/>
      <c r="F57060" s="573"/>
    </row>
    <row r="57061" spans="5:6" ht="15" customHeight="1">
      <c r="E57061" s="573"/>
      <c r="F57061" s="573"/>
    </row>
    <row r="57062" spans="5:6" ht="15" customHeight="1">
      <c r="E57062" s="573"/>
      <c r="F57062" s="573"/>
    </row>
    <row r="57063" spans="5:6" ht="15" customHeight="1">
      <c r="E57063" s="573"/>
      <c r="F57063" s="573"/>
    </row>
    <row r="57064" spans="5:6" ht="15" customHeight="1">
      <c r="E57064" s="573"/>
      <c r="F57064" s="573"/>
    </row>
    <row r="57065" spans="5:6" ht="15" customHeight="1">
      <c r="E57065" s="573"/>
      <c r="F57065" s="573"/>
    </row>
    <row r="57066" spans="5:6" ht="15" customHeight="1">
      <c r="E57066" s="573"/>
      <c r="F57066" s="573"/>
    </row>
    <row r="57067" spans="5:6" ht="15" customHeight="1">
      <c r="E57067" s="573"/>
      <c r="F57067" s="573"/>
    </row>
    <row r="57068" spans="5:6" ht="15" customHeight="1">
      <c r="E57068" s="573"/>
      <c r="F57068" s="573"/>
    </row>
    <row r="57069" spans="5:6" ht="15" customHeight="1">
      <c r="E57069" s="573"/>
      <c r="F57069" s="573"/>
    </row>
    <row r="57070" spans="5:6" ht="15" customHeight="1">
      <c r="E57070" s="573"/>
      <c r="F57070" s="573"/>
    </row>
    <row r="57071" spans="5:6" ht="15" customHeight="1">
      <c r="E57071" s="573"/>
      <c r="F57071" s="573"/>
    </row>
    <row r="57072" spans="5:6" ht="15" customHeight="1">
      <c r="E57072" s="573"/>
      <c r="F57072" s="573"/>
    </row>
    <row r="57073" spans="5:6" ht="15" customHeight="1">
      <c r="E57073" s="573"/>
      <c r="F57073" s="573"/>
    </row>
    <row r="57074" spans="5:6" ht="15" customHeight="1">
      <c r="E57074" s="573"/>
      <c r="F57074" s="573"/>
    </row>
    <row r="57075" spans="5:6" ht="15" customHeight="1">
      <c r="E57075" s="573"/>
      <c r="F57075" s="573"/>
    </row>
    <row r="57076" spans="5:6" ht="15" customHeight="1">
      <c r="E57076" s="573"/>
      <c r="F57076" s="573"/>
    </row>
    <row r="57077" spans="5:6" ht="15" customHeight="1">
      <c r="E57077" s="573"/>
      <c r="F57077" s="573"/>
    </row>
    <row r="57078" spans="5:6" ht="15" customHeight="1">
      <c r="E57078" s="573"/>
      <c r="F57078" s="573"/>
    </row>
    <row r="57079" spans="5:6" ht="15" customHeight="1">
      <c r="E57079" s="573"/>
      <c r="F57079" s="573"/>
    </row>
    <row r="57080" spans="5:6" ht="15" customHeight="1">
      <c r="E57080" s="573"/>
      <c r="F57080" s="573"/>
    </row>
    <row r="57081" spans="5:6" ht="15" customHeight="1">
      <c r="E57081" s="573"/>
      <c r="F57081" s="573"/>
    </row>
    <row r="57082" spans="5:6" ht="15" customHeight="1">
      <c r="E57082" s="573"/>
      <c r="F57082" s="573"/>
    </row>
    <row r="57083" spans="5:6" ht="15" customHeight="1">
      <c r="E57083" s="573"/>
      <c r="F57083" s="573"/>
    </row>
    <row r="57084" spans="5:6" ht="15" customHeight="1">
      <c r="E57084" s="573"/>
      <c r="F57084" s="573"/>
    </row>
    <row r="57085" spans="5:6" ht="15" customHeight="1">
      <c r="E57085" s="573"/>
      <c r="F57085" s="573"/>
    </row>
    <row r="57086" spans="5:6" ht="15" customHeight="1">
      <c r="E57086" s="573"/>
      <c r="F57086" s="573"/>
    </row>
    <row r="57087" spans="5:6" ht="15" customHeight="1">
      <c r="E57087" s="573"/>
      <c r="F57087" s="573"/>
    </row>
    <row r="57088" spans="5:6" ht="15" customHeight="1">
      <c r="E57088" s="573"/>
      <c r="F57088" s="573"/>
    </row>
    <row r="57089" spans="5:6" ht="15" customHeight="1">
      <c r="E57089" s="573"/>
      <c r="F57089" s="573"/>
    </row>
    <row r="57090" spans="5:6" ht="15" customHeight="1">
      <c r="E57090" s="573"/>
      <c r="F57090" s="573"/>
    </row>
    <row r="57091" spans="5:6" ht="15" customHeight="1">
      <c r="E57091" s="573"/>
      <c r="F57091" s="573"/>
    </row>
    <row r="57092" spans="5:6" ht="15" customHeight="1">
      <c r="E57092" s="573"/>
      <c r="F57092" s="573"/>
    </row>
    <row r="57093" spans="5:6" ht="15" customHeight="1">
      <c r="E57093" s="573"/>
      <c r="F57093" s="573"/>
    </row>
    <row r="57094" spans="5:6" ht="15" customHeight="1">
      <c r="E57094" s="573"/>
      <c r="F57094" s="573"/>
    </row>
    <row r="57095" spans="5:6" ht="15" customHeight="1">
      <c r="E57095" s="573"/>
      <c r="F57095" s="573"/>
    </row>
    <row r="57096" spans="5:6" ht="15" customHeight="1">
      <c r="E57096" s="573"/>
      <c r="F57096" s="573"/>
    </row>
    <row r="57097" spans="5:6" ht="15" customHeight="1">
      <c r="E57097" s="573"/>
      <c r="F57097" s="573"/>
    </row>
    <row r="57098" spans="5:6" ht="15" customHeight="1">
      <c r="E57098" s="573"/>
      <c r="F57098" s="573"/>
    </row>
    <row r="57099" spans="5:6" ht="15" customHeight="1">
      <c r="E57099" s="573"/>
      <c r="F57099" s="573"/>
    </row>
    <row r="57100" spans="5:6" ht="15" customHeight="1">
      <c r="E57100" s="573"/>
      <c r="F57100" s="573"/>
    </row>
    <row r="57101" spans="5:6" ht="15" customHeight="1">
      <c r="E57101" s="573"/>
      <c r="F57101" s="573"/>
    </row>
    <row r="57102" spans="5:6" ht="15" customHeight="1">
      <c r="E57102" s="573"/>
      <c r="F57102" s="573"/>
    </row>
    <row r="57103" spans="5:6" ht="15" customHeight="1">
      <c r="E57103" s="573"/>
      <c r="F57103" s="573"/>
    </row>
    <row r="57104" spans="5:6" ht="15" customHeight="1">
      <c r="E57104" s="573"/>
      <c r="F57104" s="573"/>
    </row>
    <row r="57105" spans="5:6" ht="15" customHeight="1">
      <c r="E57105" s="573"/>
      <c r="F57105" s="573"/>
    </row>
    <row r="57106" spans="5:6" ht="15" customHeight="1">
      <c r="E57106" s="573"/>
      <c r="F57106" s="573"/>
    </row>
    <row r="57107" spans="5:6" ht="15" customHeight="1">
      <c r="E57107" s="573"/>
      <c r="F57107" s="573"/>
    </row>
    <row r="57108" spans="5:6" ht="15" customHeight="1">
      <c r="E57108" s="573"/>
      <c r="F57108" s="573"/>
    </row>
    <row r="57109" spans="5:6" ht="15" customHeight="1">
      <c r="E57109" s="573"/>
      <c r="F57109" s="573"/>
    </row>
    <row r="57110" spans="5:6" ht="15" customHeight="1">
      <c r="E57110" s="573"/>
      <c r="F57110" s="573"/>
    </row>
    <row r="57111" spans="5:6" ht="15" customHeight="1">
      <c r="E57111" s="573"/>
      <c r="F57111" s="573"/>
    </row>
    <row r="57112" spans="5:6" ht="15" customHeight="1">
      <c r="E57112" s="573"/>
      <c r="F57112" s="573"/>
    </row>
    <row r="57113" spans="5:6" ht="15" customHeight="1">
      <c r="E57113" s="573"/>
      <c r="F57113" s="573"/>
    </row>
    <row r="57114" spans="5:6" ht="15" customHeight="1">
      <c r="E57114" s="573"/>
      <c r="F57114" s="573"/>
    </row>
    <row r="57115" spans="5:6" ht="15" customHeight="1">
      <c r="E57115" s="573"/>
      <c r="F57115" s="573"/>
    </row>
    <row r="57116" spans="5:6" ht="15" customHeight="1">
      <c r="E57116" s="573"/>
      <c r="F57116" s="573"/>
    </row>
    <row r="57117" spans="5:6" ht="15" customHeight="1">
      <c r="E57117" s="573"/>
      <c r="F57117" s="573"/>
    </row>
    <row r="57118" spans="5:6" ht="15" customHeight="1">
      <c r="E57118" s="573"/>
      <c r="F57118" s="573"/>
    </row>
    <row r="57119" spans="5:6" ht="15" customHeight="1">
      <c r="E57119" s="573"/>
      <c r="F57119" s="573"/>
    </row>
    <row r="57120" spans="5:6" ht="15" customHeight="1">
      <c r="E57120" s="573"/>
      <c r="F57120" s="573"/>
    </row>
    <row r="57121" spans="5:6" ht="15" customHeight="1">
      <c r="E57121" s="573"/>
      <c r="F57121" s="573"/>
    </row>
    <row r="57122" spans="5:6" ht="15" customHeight="1">
      <c r="E57122" s="573"/>
      <c r="F57122" s="573"/>
    </row>
    <row r="57123" spans="5:6" ht="15" customHeight="1">
      <c r="E57123" s="573"/>
      <c r="F57123" s="573"/>
    </row>
    <row r="57124" spans="5:6" ht="15" customHeight="1">
      <c r="E57124" s="573"/>
      <c r="F57124" s="573"/>
    </row>
    <row r="57125" spans="5:6" ht="15" customHeight="1">
      <c r="E57125" s="573"/>
      <c r="F57125" s="573"/>
    </row>
    <row r="57126" spans="5:6" ht="15" customHeight="1">
      <c r="E57126" s="573"/>
      <c r="F57126" s="573"/>
    </row>
    <row r="57127" spans="5:6" ht="15" customHeight="1">
      <c r="E57127" s="573"/>
      <c r="F57127" s="573"/>
    </row>
    <row r="57128" spans="5:6" ht="15" customHeight="1">
      <c r="E57128" s="573"/>
      <c r="F57128" s="573"/>
    </row>
    <row r="57129" spans="5:6" ht="15" customHeight="1">
      <c r="E57129" s="573"/>
      <c r="F57129" s="573"/>
    </row>
    <row r="57130" spans="5:6" ht="15" customHeight="1">
      <c r="E57130" s="573"/>
      <c r="F57130" s="573"/>
    </row>
    <row r="57131" spans="5:6" ht="15" customHeight="1">
      <c r="E57131" s="573"/>
      <c r="F57131" s="573"/>
    </row>
    <row r="57132" spans="5:6" ht="15" customHeight="1">
      <c r="E57132" s="573"/>
      <c r="F57132" s="573"/>
    </row>
    <row r="57133" spans="5:6" ht="15" customHeight="1">
      <c r="E57133" s="573"/>
      <c r="F57133" s="573"/>
    </row>
    <row r="57134" spans="5:6" ht="15" customHeight="1">
      <c r="E57134" s="573"/>
      <c r="F57134" s="573"/>
    </row>
    <row r="57135" spans="5:6" ht="15" customHeight="1">
      <c r="E57135" s="573"/>
      <c r="F57135" s="573"/>
    </row>
    <row r="57136" spans="5:6" ht="15" customHeight="1">
      <c r="E57136" s="573"/>
      <c r="F57136" s="573"/>
    </row>
    <row r="57137" spans="5:6" ht="15" customHeight="1">
      <c r="E57137" s="573"/>
      <c r="F57137" s="573"/>
    </row>
    <row r="57138" spans="5:6" ht="15" customHeight="1">
      <c r="E57138" s="573"/>
      <c r="F57138" s="573"/>
    </row>
    <row r="57139" spans="5:6" ht="15" customHeight="1">
      <c r="E57139" s="573"/>
      <c r="F57139" s="573"/>
    </row>
    <row r="57140" spans="5:6" ht="15" customHeight="1">
      <c r="E57140" s="573"/>
      <c r="F57140" s="573"/>
    </row>
    <row r="57141" spans="5:6" ht="15" customHeight="1">
      <c r="E57141" s="573"/>
      <c r="F57141" s="573"/>
    </row>
    <row r="57142" spans="5:6" ht="15" customHeight="1">
      <c r="E57142" s="573"/>
      <c r="F57142" s="573"/>
    </row>
    <row r="57143" spans="5:6" ht="15" customHeight="1">
      <c r="E57143" s="573"/>
      <c r="F57143" s="573"/>
    </row>
    <row r="57144" spans="5:6" ht="15" customHeight="1">
      <c r="E57144" s="573"/>
      <c r="F57144" s="573"/>
    </row>
    <row r="57145" spans="5:6" ht="15" customHeight="1">
      <c r="E57145" s="573"/>
      <c r="F57145" s="573"/>
    </row>
    <row r="57146" spans="5:6" ht="15" customHeight="1">
      <c r="E57146" s="573"/>
      <c r="F57146" s="573"/>
    </row>
    <row r="57147" spans="5:6" ht="15" customHeight="1">
      <c r="E57147" s="573"/>
      <c r="F57147" s="573"/>
    </row>
    <row r="57148" spans="5:6" ht="15" customHeight="1">
      <c r="E57148" s="573"/>
      <c r="F57148" s="573"/>
    </row>
    <row r="57149" spans="5:6" ht="15" customHeight="1">
      <c r="E57149" s="573"/>
      <c r="F57149" s="573"/>
    </row>
    <row r="57150" spans="5:6" ht="15" customHeight="1">
      <c r="E57150" s="573"/>
      <c r="F57150" s="573"/>
    </row>
    <row r="57151" spans="5:6" ht="15" customHeight="1">
      <c r="E57151" s="573"/>
      <c r="F57151" s="573"/>
    </row>
    <row r="57152" spans="5:6" ht="15" customHeight="1">
      <c r="E57152" s="573"/>
      <c r="F57152" s="573"/>
    </row>
    <row r="57153" spans="5:6" ht="15" customHeight="1">
      <c r="E57153" s="573"/>
      <c r="F57153" s="573"/>
    </row>
    <row r="57154" spans="5:6" ht="15" customHeight="1">
      <c r="E57154" s="573"/>
      <c r="F57154" s="573"/>
    </row>
    <row r="57155" spans="5:6" ht="15" customHeight="1">
      <c r="E57155" s="573"/>
      <c r="F57155" s="573"/>
    </row>
    <row r="57156" spans="5:6" ht="15" customHeight="1">
      <c r="E57156" s="573"/>
      <c r="F57156" s="573"/>
    </row>
    <row r="57157" spans="5:6" ht="15" customHeight="1">
      <c r="E57157" s="573"/>
      <c r="F57157" s="573"/>
    </row>
    <row r="57158" spans="5:6" ht="15" customHeight="1">
      <c r="E57158" s="573"/>
      <c r="F57158" s="573"/>
    </row>
    <row r="57159" spans="5:6" ht="15" customHeight="1">
      <c r="E57159" s="573"/>
      <c r="F57159" s="573"/>
    </row>
    <row r="57160" spans="5:6" ht="15" customHeight="1">
      <c r="E57160" s="573"/>
      <c r="F57160" s="573"/>
    </row>
    <row r="57161" spans="5:6" ht="15" customHeight="1">
      <c r="E57161" s="573"/>
      <c r="F57161" s="573"/>
    </row>
    <row r="57162" spans="5:6" ht="15" customHeight="1">
      <c r="E57162" s="573"/>
      <c r="F57162" s="573"/>
    </row>
    <row r="57163" spans="5:6" ht="15" customHeight="1">
      <c r="E57163" s="573"/>
      <c r="F57163" s="573"/>
    </row>
    <row r="57164" spans="5:6" ht="15" customHeight="1">
      <c r="E57164" s="573"/>
      <c r="F57164" s="573"/>
    </row>
    <row r="57165" spans="5:6" ht="15" customHeight="1">
      <c r="E57165" s="573"/>
      <c r="F57165" s="573"/>
    </row>
    <row r="57166" spans="5:6" ht="15" customHeight="1">
      <c r="E57166" s="573"/>
      <c r="F57166" s="573"/>
    </row>
    <row r="57167" spans="5:6" ht="15" customHeight="1">
      <c r="E57167" s="573"/>
      <c r="F57167" s="573"/>
    </row>
    <row r="57168" spans="5:6" ht="15" customHeight="1">
      <c r="E57168" s="573"/>
      <c r="F57168" s="573"/>
    </row>
    <row r="57169" spans="5:6" ht="15" customHeight="1">
      <c r="E57169" s="573"/>
      <c r="F57169" s="573"/>
    </row>
    <row r="57170" spans="5:6" ht="15" customHeight="1">
      <c r="E57170" s="573"/>
      <c r="F57170" s="573"/>
    </row>
    <row r="57171" spans="5:6" ht="15" customHeight="1">
      <c r="E57171" s="573"/>
      <c r="F57171" s="573"/>
    </row>
    <row r="57172" spans="5:6" ht="15" customHeight="1">
      <c r="E57172" s="573"/>
      <c r="F57172" s="573"/>
    </row>
    <row r="57173" spans="5:6" ht="15" customHeight="1">
      <c r="E57173" s="573"/>
      <c r="F57173" s="573"/>
    </row>
    <row r="57174" spans="5:6" ht="15" customHeight="1">
      <c r="E57174" s="573"/>
      <c r="F57174" s="573"/>
    </row>
    <row r="57175" spans="5:6" ht="15" customHeight="1">
      <c r="E57175" s="573"/>
      <c r="F57175" s="573"/>
    </row>
    <row r="57176" spans="5:6" ht="15" customHeight="1">
      <c r="E57176" s="573"/>
      <c r="F57176" s="573"/>
    </row>
    <row r="57177" spans="5:6" ht="15" customHeight="1">
      <c r="E57177" s="573"/>
      <c r="F57177" s="573"/>
    </row>
    <row r="57178" spans="5:6" ht="15" customHeight="1">
      <c r="E57178" s="573"/>
      <c r="F57178" s="573"/>
    </row>
    <row r="57179" spans="5:6" ht="15" customHeight="1">
      <c r="E57179" s="573"/>
      <c r="F57179" s="573"/>
    </row>
    <row r="57180" spans="5:6" ht="15" customHeight="1">
      <c r="E57180" s="573"/>
      <c r="F57180" s="573"/>
    </row>
    <row r="57181" spans="5:6" ht="15" customHeight="1">
      <c r="E57181" s="573"/>
      <c r="F57181" s="573"/>
    </row>
    <row r="57182" spans="5:6" ht="15" customHeight="1">
      <c r="E57182" s="573"/>
      <c r="F57182" s="573"/>
    </row>
    <row r="57183" spans="5:6" ht="15" customHeight="1">
      <c r="E57183" s="573"/>
      <c r="F57183" s="573"/>
    </row>
    <row r="57184" spans="5:6" ht="15" customHeight="1">
      <c r="E57184" s="573"/>
      <c r="F57184" s="573"/>
    </row>
    <row r="57185" spans="5:6" ht="15" customHeight="1">
      <c r="E57185" s="573"/>
      <c r="F57185" s="573"/>
    </row>
    <row r="57186" spans="5:6" ht="15" customHeight="1">
      <c r="E57186" s="573"/>
      <c r="F57186" s="573"/>
    </row>
    <row r="57187" spans="5:6" ht="15" customHeight="1">
      <c r="E57187" s="573"/>
      <c r="F57187" s="573"/>
    </row>
    <row r="57188" spans="5:6" ht="15" customHeight="1">
      <c r="E57188" s="573"/>
      <c r="F57188" s="573"/>
    </row>
    <row r="57189" spans="5:6" ht="15" customHeight="1">
      <c r="E57189" s="573"/>
      <c r="F57189" s="573"/>
    </row>
    <row r="57190" spans="5:6" ht="15" customHeight="1">
      <c r="E57190" s="573"/>
      <c r="F57190" s="573"/>
    </row>
    <row r="57191" spans="5:6" ht="15" customHeight="1">
      <c r="E57191" s="573"/>
      <c r="F57191" s="573"/>
    </row>
    <row r="57192" spans="5:6" ht="15" customHeight="1">
      <c r="E57192" s="573"/>
      <c r="F57192" s="573"/>
    </row>
    <row r="57193" spans="5:6" ht="15" customHeight="1">
      <c r="E57193" s="573"/>
      <c r="F57193" s="573"/>
    </row>
    <row r="57194" spans="5:6" ht="15" customHeight="1">
      <c r="E57194" s="573"/>
      <c r="F57194" s="573"/>
    </row>
    <row r="57195" spans="5:6" ht="15" customHeight="1">
      <c r="E57195" s="573"/>
      <c r="F57195" s="573"/>
    </row>
    <row r="57196" spans="5:6" ht="15" customHeight="1">
      <c r="E57196" s="573"/>
      <c r="F57196" s="573"/>
    </row>
    <row r="57197" spans="5:6" ht="15" customHeight="1">
      <c r="E57197" s="573"/>
      <c r="F57197" s="573"/>
    </row>
    <row r="57198" spans="5:6" ht="15" customHeight="1">
      <c r="E57198" s="573"/>
      <c r="F57198" s="573"/>
    </row>
    <row r="57199" spans="5:6" ht="15" customHeight="1">
      <c r="E57199" s="573"/>
      <c r="F57199" s="573"/>
    </row>
    <row r="57200" spans="5:6" ht="15" customHeight="1">
      <c r="E57200" s="573"/>
      <c r="F57200" s="573"/>
    </row>
    <row r="57201" spans="5:6" ht="15" customHeight="1">
      <c r="E57201" s="573"/>
      <c r="F57201" s="573"/>
    </row>
    <row r="57202" spans="5:6" ht="15" customHeight="1">
      <c r="E57202" s="573"/>
      <c r="F57202" s="573"/>
    </row>
    <row r="57203" spans="5:6" ht="15" customHeight="1">
      <c r="E57203" s="573"/>
      <c r="F57203" s="573"/>
    </row>
    <row r="57204" spans="5:6" ht="15" customHeight="1">
      <c r="E57204" s="573"/>
      <c r="F57204" s="573"/>
    </row>
    <row r="57205" spans="5:6" ht="15" customHeight="1">
      <c r="E57205" s="573"/>
      <c r="F57205" s="573"/>
    </row>
    <row r="57206" spans="5:6" ht="15" customHeight="1">
      <c r="E57206" s="573"/>
      <c r="F57206" s="573"/>
    </row>
    <row r="57207" spans="5:6" ht="15" customHeight="1">
      <c r="E57207" s="573"/>
      <c r="F57207" s="573"/>
    </row>
    <row r="57208" spans="5:6" ht="15" customHeight="1">
      <c r="E57208" s="573"/>
      <c r="F57208" s="573"/>
    </row>
    <row r="57209" spans="5:6" ht="15" customHeight="1">
      <c r="E57209" s="573"/>
      <c r="F57209" s="573"/>
    </row>
    <row r="57210" spans="5:6" ht="15" customHeight="1">
      <c r="E57210" s="573"/>
      <c r="F57210" s="573"/>
    </row>
    <row r="57211" spans="5:6" ht="15" customHeight="1">
      <c r="E57211" s="573"/>
      <c r="F57211" s="573"/>
    </row>
    <row r="57212" spans="5:6" ht="15" customHeight="1">
      <c r="E57212" s="573"/>
      <c r="F57212" s="573"/>
    </row>
    <row r="57213" spans="5:6" ht="15" customHeight="1">
      <c r="E57213" s="573"/>
      <c r="F57213" s="573"/>
    </row>
    <row r="57214" spans="5:6" ht="15" customHeight="1">
      <c r="E57214" s="573"/>
      <c r="F57214" s="573"/>
    </row>
    <row r="57215" spans="5:6" ht="15" customHeight="1">
      <c r="E57215" s="573"/>
      <c r="F57215" s="573"/>
    </row>
    <row r="57216" spans="5:6" ht="15" customHeight="1">
      <c r="E57216" s="573"/>
      <c r="F57216" s="573"/>
    </row>
    <row r="57217" spans="5:6" ht="15" customHeight="1">
      <c r="E57217" s="573"/>
      <c r="F57217" s="573"/>
    </row>
    <row r="57218" spans="5:6" ht="15" customHeight="1">
      <c r="E57218" s="573"/>
      <c r="F57218" s="573"/>
    </row>
    <row r="57219" spans="5:6" ht="15" customHeight="1">
      <c r="E57219" s="573"/>
      <c r="F57219" s="573"/>
    </row>
    <row r="57220" spans="5:6" ht="15" customHeight="1">
      <c r="E57220" s="573"/>
      <c r="F57220" s="573"/>
    </row>
    <row r="57221" spans="5:6" ht="15" customHeight="1">
      <c r="E57221" s="573"/>
      <c r="F57221" s="573"/>
    </row>
    <row r="57222" spans="5:6" ht="15" customHeight="1">
      <c r="E57222" s="573"/>
      <c r="F57222" s="573"/>
    </row>
    <row r="57223" spans="5:6" ht="15" customHeight="1">
      <c r="E57223" s="573"/>
      <c r="F57223" s="573"/>
    </row>
    <row r="57224" spans="5:6" ht="15" customHeight="1">
      <c r="E57224" s="573"/>
      <c r="F57224" s="573"/>
    </row>
    <row r="57225" spans="5:6" ht="15" customHeight="1">
      <c r="E57225" s="573"/>
      <c r="F57225" s="573"/>
    </row>
    <row r="57226" spans="5:6" ht="15" customHeight="1">
      <c r="E57226" s="573"/>
      <c r="F57226" s="573"/>
    </row>
    <row r="57227" spans="5:6" ht="15" customHeight="1">
      <c r="E57227" s="573"/>
      <c r="F57227" s="573"/>
    </row>
    <row r="57228" spans="5:6" ht="15" customHeight="1">
      <c r="E57228" s="573"/>
      <c r="F57228" s="573"/>
    </row>
    <row r="57229" spans="5:6" ht="15" customHeight="1">
      <c r="E57229" s="573"/>
      <c r="F57229" s="573"/>
    </row>
    <row r="57230" spans="5:6" ht="15" customHeight="1">
      <c r="E57230" s="573"/>
      <c r="F57230" s="573"/>
    </row>
    <row r="57231" spans="5:6" ht="15" customHeight="1">
      <c r="E57231" s="573"/>
      <c r="F57231" s="573"/>
    </row>
    <row r="57232" spans="5:6" ht="15" customHeight="1">
      <c r="E57232" s="573"/>
      <c r="F57232" s="573"/>
    </row>
    <row r="57233" spans="5:6" ht="15" customHeight="1">
      <c r="E57233" s="573"/>
      <c r="F57233" s="573"/>
    </row>
    <row r="57234" spans="5:6" ht="15" customHeight="1">
      <c r="E57234" s="573"/>
      <c r="F57234" s="573"/>
    </row>
    <row r="57235" spans="5:6" ht="15" customHeight="1">
      <c r="E57235" s="573"/>
      <c r="F57235" s="573"/>
    </row>
    <row r="57236" spans="5:6" ht="15" customHeight="1">
      <c r="E57236" s="573"/>
      <c r="F57236" s="573"/>
    </row>
    <row r="57237" spans="5:6" ht="15" customHeight="1">
      <c r="E57237" s="573"/>
      <c r="F57237" s="573"/>
    </row>
    <row r="57238" spans="5:6" ht="15" customHeight="1">
      <c r="E57238" s="573"/>
      <c r="F57238" s="573"/>
    </row>
    <row r="57239" spans="5:6" ht="15" customHeight="1">
      <c r="E57239" s="573"/>
      <c r="F57239" s="573"/>
    </row>
    <row r="57240" spans="5:6" ht="15" customHeight="1">
      <c r="E57240" s="573"/>
      <c r="F57240" s="573"/>
    </row>
    <row r="57241" spans="5:6" ht="15" customHeight="1">
      <c r="E57241" s="573"/>
      <c r="F57241" s="573"/>
    </row>
    <row r="57242" spans="5:6" ht="15" customHeight="1">
      <c r="E57242" s="573"/>
      <c r="F57242" s="573"/>
    </row>
    <row r="57243" spans="5:6" ht="15" customHeight="1">
      <c r="E57243" s="573"/>
      <c r="F57243" s="573"/>
    </row>
    <row r="57244" spans="5:6" ht="15" customHeight="1">
      <c r="E57244" s="573"/>
      <c r="F57244" s="573"/>
    </row>
    <row r="57245" spans="5:6" ht="15" customHeight="1">
      <c r="E57245" s="573"/>
      <c r="F57245" s="573"/>
    </row>
    <row r="57246" spans="5:6" ht="15" customHeight="1">
      <c r="E57246" s="573"/>
      <c r="F57246" s="573"/>
    </row>
    <row r="57247" spans="5:6" ht="15" customHeight="1">
      <c r="E57247" s="573"/>
      <c r="F57247" s="573"/>
    </row>
    <row r="57248" spans="5:6" ht="15" customHeight="1">
      <c r="E57248" s="573"/>
      <c r="F57248" s="573"/>
    </row>
    <row r="57249" spans="5:6" ht="15" customHeight="1">
      <c r="E57249" s="573"/>
      <c r="F57249" s="573"/>
    </row>
    <row r="57250" spans="5:6" ht="15" customHeight="1">
      <c r="E57250" s="573"/>
      <c r="F57250" s="573"/>
    </row>
    <row r="57251" spans="5:6" ht="15" customHeight="1">
      <c r="E57251" s="573"/>
      <c r="F57251" s="573"/>
    </row>
    <row r="57252" spans="5:6" ht="15" customHeight="1">
      <c r="E57252" s="573"/>
      <c r="F57252" s="573"/>
    </row>
    <row r="57253" spans="5:6" ht="15" customHeight="1">
      <c r="E57253" s="573"/>
      <c r="F57253" s="573"/>
    </row>
    <row r="57254" spans="5:6" ht="15" customHeight="1">
      <c r="E57254" s="573"/>
      <c r="F57254" s="573"/>
    </row>
    <row r="57255" spans="5:6" ht="15" customHeight="1">
      <c r="E57255" s="573"/>
      <c r="F57255" s="573"/>
    </row>
    <row r="57256" spans="5:6" ht="15" customHeight="1">
      <c r="E57256" s="573"/>
      <c r="F57256" s="573"/>
    </row>
    <row r="57257" spans="5:6" ht="15" customHeight="1">
      <c r="E57257" s="573"/>
      <c r="F57257" s="573"/>
    </row>
    <row r="57258" spans="5:6" ht="15" customHeight="1">
      <c r="E57258" s="573"/>
      <c r="F57258" s="573"/>
    </row>
    <row r="57259" spans="5:6" ht="15" customHeight="1">
      <c r="E57259" s="573"/>
      <c r="F57259" s="573"/>
    </row>
    <row r="57260" spans="5:6" ht="15" customHeight="1">
      <c r="E57260" s="573"/>
      <c r="F57260" s="573"/>
    </row>
    <row r="57261" spans="5:6" ht="15" customHeight="1">
      <c r="E57261" s="573"/>
      <c r="F57261" s="573"/>
    </row>
    <row r="57262" spans="5:6" ht="15" customHeight="1">
      <c r="E57262" s="573"/>
      <c r="F57262" s="573"/>
    </row>
    <row r="57263" spans="5:6" ht="15" customHeight="1">
      <c r="E57263" s="573"/>
      <c r="F57263" s="573"/>
    </row>
    <row r="57264" spans="5:6" ht="15" customHeight="1">
      <c r="E57264" s="573"/>
      <c r="F57264" s="573"/>
    </row>
    <row r="57265" spans="5:6" ht="15" customHeight="1">
      <c r="E57265" s="573"/>
      <c r="F57265" s="573"/>
    </row>
    <row r="57266" spans="5:6" ht="15" customHeight="1">
      <c r="E57266" s="573"/>
      <c r="F57266" s="573"/>
    </row>
    <row r="57267" spans="5:6" ht="15" customHeight="1">
      <c r="E57267" s="573"/>
      <c r="F57267" s="573"/>
    </row>
    <row r="57268" spans="5:6" ht="15" customHeight="1">
      <c r="E57268" s="573"/>
      <c r="F57268" s="573"/>
    </row>
    <row r="57269" spans="5:6" ht="15" customHeight="1">
      <c r="E57269" s="573"/>
      <c r="F57269" s="573"/>
    </row>
    <row r="57270" spans="5:6" ht="15" customHeight="1">
      <c r="E57270" s="573"/>
      <c r="F57270" s="573"/>
    </row>
    <row r="57271" spans="5:6" ht="15" customHeight="1">
      <c r="E57271" s="573"/>
      <c r="F57271" s="573"/>
    </row>
    <row r="57272" spans="5:6" ht="15" customHeight="1">
      <c r="E57272" s="573"/>
      <c r="F57272" s="573"/>
    </row>
    <row r="57273" spans="5:6" ht="15" customHeight="1">
      <c r="E57273" s="573"/>
      <c r="F57273" s="573"/>
    </row>
    <row r="57274" spans="5:6" ht="15" customHeight="1">
      <c r="E57274" s="573"/>
      <c r="F57274" s="573"/>
    </row>
    <row r="57275" spans="5:6" ht="15" customHeight="1">
      <c r="E57275" s="573"/>
      <c r="F57275" s="573"/>
    </row>
    <row r="57276" spans="5:6" ht="15" customHeight="1">
      <c r="E57276" s="573"/>
      <c r="F57276" s="573"/>
    </row>
    <row r="57277" spans="5:6" ht="15" customHeight="1">
      <c r="E57277" s="573"/>
      <c r="F57277" s="573"/>
    </row>
    <row r="57278" spans="5:6" ht="15" customHeight="1">
      <c r="E57278" s="573"/>
      <c r="F57278" s="573"/>
    </row>
    <row r="57279" spans="5:6" ht="15" customHeight="1">
      <c r="E57279" s="573"/>
      <c r="F57279" s="573"/>
    </row>
    <row r="57280" spans="5:6" ht="15" customHeight="1">
      <c r="E57280" s="573"/>
      <c r="F57280" s="573"/>
    </row>
    <row r="57281" spans="5:6" ht="15" customHeight="1">
      <c r="E57281" s="573"/>
      <c r="F57281" s="573"/>
    </row>
    <row r="57282" spans="5:6" ht="15" customHeight="1">
      <c r="E57282" s="573"/>
      <c r="F57282" s="573"/>
    </row>
    <row r="57283" spans="5:6" ht="15" customHeight="1">
      <c r="E57283" s="573"/>
      <c r="F57283" s="573"/>
    </row>
    <row r="57284" spans="5:6" ht="15" customHeight="1">
      <c r="E57284" s="573"/>
      <c r="F57284" s="573"/>
    </row>
    <row r="57285" spans="5:6" ht="15" customHeight="1">
      <c r="E57285" s="573"/>
      <c r="F57285" s="573"/>
    </row>
    <row r="57286" spans="5:6" ht="15" customHeight="1">
      <c r="E57286" s="573"/>
      <c r="F57286" s="573"/>
    </row>
    <row r="57287" spans="5:6" ht="15" customHeight="1">
      <c r="E57287" s="573"/>
      <c r="F57287" s="573"/>
    </row>
    <row r="57288" spans="5:6" ht="15" customHeight="1">
      <c r="E57288" s="573"/>
      <c r="F57288" s="573"/>
    </row>
    <row r="57289" spans="5:6" ht="15" customHeight="1">
      <c r="E57289" s="573"/>
      <c r="F57289" s="573"/>
    </row>
    <row r="57290" spans="5:6" ht="15" customHeight="1">
      <c r="E57290" s="573"/>
      <c r="F57290" s="573"/>
    </row>
    <row r="57291" spans="5:6" ht="15" customHeight="1">
      <c r="E57291" s="573"/>
      <c r="F57291" s="573"/>
    </row>
    <row r="57292" spans="5:6" ht="15" customHeight="1">
      <c r="E57292" s="573"/>
      <c r="F57292" s="573"/>
    </row>
    <row r="57293" spans="5:6" ht="15" customHeight="1">
      <c r="E57293" s="573"/>
      <c r="F57293" s="573"/>
    </row>
    <row r="57294" spans="5:6" ht="15" customHeight="1">
      <c r="E57294" s="573"/>
      <c r="F57294" s="573"/>
    </row>
    <row r="57295" spans="5:6" ht="15" customHeight="1">
      <c r="E57295" s="573"/>
      <c r="F57295" s="573"/>
    </row>
    <row r="57296" spans="5:6" ht="15" customHeight="1">
      <c r="E57296" s="573"/>
      <c r="F57296" s="573"/>
    </row>
    <row r="57297" spans="5:6" ht="15" customHeight="1">
      <c r="E57297" s="573"/>
      <c r="F57297" s="573"/>
    </row>
    <row r="57298" spans="5:6" ht="15" customHeight="1">
      <c r="E57298" s="573"/>
      <c r="F57298" s="573"/>
    </row>
    <row r="57299" spans="5:6" ht="15" customHeight="1">
      <c r="E57299" s="573"/>
      <c r="F57299" s="573"/>
    </row>
    <row r="57300" spans="5:6" ht="15" customHeight="1">
      <c r="E57300" s="573"/>
      <c r="F57300" s="573"/>
    </row>
    <row r="57301" spans="5:6" ht="15" customHeight="1">
      <c r="E57301" s="573"/>
      <c r="F57301" s="573"/>
    </row>
    <row r="57302" spans="5:6" ht="15" customHeight="1">
      <c r="E57302" s="573"/>
      <c r="F57302" s="573"/>
    </row>
    <row r="57303" spans="5:6" ht="15" customHeight="1">
      <c r="E57303" s="573"/>
      <c r="F57303" s="573"/>
    </row>
    <row r="57304" spans="5:6" ht="15" customHeight="1">
      <c r="E57304" s="573"/>
      <c r="F57304" s="573"/>
    </row>
    <row r="57305" spans="5:6" ht="15" customHeight="1">
      <c r="E57305" s="573"/>
      <c r="F57305" s="573"/>
    </row>
    <row r="57306" spans="5:6" ht="15" customHeight="1">
      <c r="E57306" s="573"/>
      <c r="F57306" s="573"/>
    </row>
    <row r="57307" spans="5:6" ht="15" customHeight="1">
      <c r="E57307" s="573"/>
      <c r="F57307" s="573"/>
    </row>
    <row r="57308" spans="5:6" ht="15" customHeight="1">
      <c r="E57308" s="573"/>
      <c r="F57308" s="573"/>
    </row>
    <row r="57309" spans="5:6" ht="15" customHeight="1">
      <c r="E57309" s="573"/>
      <c r="F57309" s="573"/>
    </row>
    <row r="57310" spans="5:6" ht="15" customHeight="1">
      <c r="E57310" s="573"/>
      <c r="F57310" s="573"/>
    </row>
    <row r="57311" spans="5:6" ht="15" customHeight="1">
      <c r="E57311" s="573"/>
      <c r="F57311" s="573"/>
    </row>
    <row r="57312" spans="5:6" ht="15" customHeight="1">
      <c r="E57312" s="573"/>
      <c r="F57312" s="573"/>
    </row>
    <row r="57313" spans="5:6" ht="15" customHeight="1">
      <c r="E57313" s="573"/>
      <c r="F57313" s="573"/>
    </row>
    <row r="57314" spans="5:6" ht="15" customHeight="1">
      <c r="E57314" s="573"/>
      <c r="F57314" s="573"/>
    </row>
    <row r="57315" spans="5:6" ht="15" customHeight="1">
      <c r="E57315" s="573"/>
      <c r="F57315" s="573"/>
    </row>
    <row r="57316" spans="5:6" ht="15" customHeight="1">
      <c r="E57316" s="573"/>
      <c r="F57316" s="573"/>
    </row>
    <row r="57317" spans="5:6" ht="15" customHeight="1">
      <c r="E57317" s="573"/>
      <c r="F57317" s="573"/>
    </row>
    <row r="57318" spans="5:6" ht="15" customHeight="1">
      <c r="E57318" s="573"/>
      <c r="F57318" s="573"/>
    </row>
    <row r="57319" spans="5:6" ht="15" customHeight="1">
      <c r="E57319" s="573"/>
      <c r="F57319" s="573"/>
    </row>
    <row r="57320" spans="5:6" ht="15" customHeight="1">
      <c r="E57320" s="573"/>
      <c r="F57320" s="573"/>
    </row>
    <row r="57321" spans="5:6" ht="15" customHeight="1">
      <c r="E57321" s="573"/>
      <c r="F57321" s="573"/>
    </row>
    <row r="57322" spans="5:6" ht="15" customHeight="1">
      <c r="E57322" s="573"/>
      <c r="F57322" s="573"/>
    </row>
    <row r="57323" spans="5:6" ht="15" customHeight="1">
      <c r="E57323" s="573"/>
      <c r="F57323" s="573"/>
    </row>
    <row r="57324" spans="5:6" ht="15" customHeight="1">
      <c r="E57324" s="573"/>
      <c r="F57324" s="573"/>
    </row>
    <row r="57325" spans="5:6" ht="15" customHeight="1">
      <c r="E57325" s="573"/>
      <c r="F57325" s="573"/>
    </row>
    <row r="57326" spans="5:6" ht="15" customHeight="1">
      <c r="E57326" s="573"/>
      <c r="F57326" s="573"/>
    </row>
    <row r="57327" spans="5:6" ht="15" customHeight="1">
      <c r="E57327" s="573"/>
      <c r="F57327" s="573"/>
    </row>
    <row r="57328" spans="5:6" ht="15" customHeight="1">
      <c r="E57328" s="573"/>
      <c r="F57328" s="573"/>
    </row>
    <row r="57329" spans="5:6" ht="15" customHeight="1">
      <c r="E57329" s="573"/>
      <c r="F57329" s="573"/>
    </row>
    <row r="57330" spans="5:6" ht="15" customHeight="1">
      <c r="E57330" s="573"/>
      <c r="F57330" s="573"/>
    </row>
    <row r="57331" spans="5:6" ht="15" customHeight="1">
      <c r="E57331" s="573"/>
      <c r="F57331" s="573"/>
    </row>
    <row r="57332" spans="5:6" ht="15" customHeight="1">
      <c r="E57332" s="573"/>
      <c r="F57332" s="573"/>
    </row>
    <row r="57333" spans="5:6" ht="15" customHeight="1">
      <c r="E57333" s="573"/>
      <c r="F57333" s="573"/>
    </row>
    <row r="57334" spans="5:6" ht="15" customHeight="1">
      <c r="E57334" s="573"/>
      <c r="F57334" s="573"/>
    </row>
    <row r="57335" spans="5:6" ht="15" customHeight="1">
      <c r="E57335" s="573"/>
      <c r="F57335" s="573"/>
    </row>
    <row r="57336" spans="5:6" ht="15" customHeight="1">
      <c r="E57336" s="573"/>
      <c r="F57336" s="573"/>
    </row>
    <row r="57337" spans="5:6" ht="15" customHeight="1">
      <c r="E57337" s="573"/>
      <c r="F57337" s="573"/>
    </row>
    <row r="57338" spans="5:6" ht="15" customHeight="1">
      <c r="E57338" s="573"/>
      <c r="F57338" s="573"/>
    </row>
    <row r="57339" spans="5:6" ht="15" customHeight="1">
      <c r="E57339" s="573"/>
      <c r="F57339" s="573"/>
    </row>
    <row r="57340" spans="5:6" ht="15" customHeight="1">
      <c r="E57340" s="573"/>
      <c r="F57340" s="573"/>
    </row>
    <row r="57341" spans="5:6" ht="15" customHeight="1">
      <c r="E57341" s="573"/>
      <c r="F57341" s="573"/>
    </row>
    <row r="57342" spans="5:6" ht="15" customHeight="1">
      <c r="E57342" s="573"/>
      <c r="F57342" s="573"/>
    </row>
    <row r="57343" spans="5:6" ht="15" customHeight="1">
      <c r="E57343" s="573"/>
      <c r="F57343" s="573"/>
    </row>
    <row r="57344" spans="5:6" ht="15" customHeight="1">
      <c r="E57344" s="573"/>
      <c r="F57344" s="573"/>
    </row>
    <row r="57345" spans="5:6" ht="15" customHeight="1">
      <c r="E57345" s="573"/>
      <c r="F57345" s="573"/>
    </row>
    <row r="57346" spans="5:6" ht="15" customHeight="1">
      <c r="E57346" s="573"/>
      <c r="F57346" s="573"/>
    </row>
    <row r="57347" spans="5:6" ht="15" customHeight="1">
      <c r="E57347" s="573"/>
      <c r="F57347" s="573"/>
    </row>
    <row r="57348" spans="5:6" ht="15" customHeight="1">
      <c r="E57348" s="573"/>
      <c r="F57348" s="573"/>
    </row>
    <row r="57349" spans="5:6" ht="15" customHeight="1">
      <c r="E57349" s="573"/>
      <c r="F57349" s="573"/>
    </row>
    <row r="57350" spans="5:6" ht="15" customHeight="1">
      <c r="E57350" s="573"/>
      <c r="F57350" s="573"/>
    </row>
    <row r="57351" spans="5:6" ht="15" customHeight="1">
      <c r="E57351" s="573"/>
      <c r="F57351" s="573"/>
    </row>
    <row r="57352" spans="5:6" ht="15" customHeight="1">
      <c r="E57352" s="573"/>
      <c r="F57352" s="573"/>
    </row>
    <row r="57353" spans="5:6" ht="15" customHeight="1">
      <c r="E57353" s="573"/>
      <c r="F57353" s="573"/>
    </row>
    <row r="57354" spans="5:6" ht="15" customHeight="1">
      <c r="E57354" s="573"/>
      <c r="F57354" s="573"/>
    </row>
    <row r="57355" spans="5:6" ht="15" customHeight="1">
      <c r="E57355" s="573"/>
      <c r="F57355" s="573"/>
    </row>
    <row r="57356" spans="5:6" ht="15" customHeight="1">
      <c r="E57356" s="573"/>
      <c r="F57356" s="573"/>
    </row>
    <row r="57357" spans="5:6" ht="15" customHeight="1">
      <c r="E57357" s="573"/>
      <c r="F57357" s="573"/>
    </row>
    <row r="57358" spans="5:6" ht="15" customHeight="1">
      <c r="E57358" s="573"/>
      <c r="F57358" s="573"/>
    </row>
    <row r="57359" spans="5:6" ht="15" customHeight="1">
      <c r="E57359" s="573"/>
      <c r="F57359" s="573"/>
    </row>
    <row r="57360" spans="5:6" ht="15" customHeight="1">
      <c r="E57360" s="573"/>
      <c r="F57360" s="573"/>
    </row>
    <row r="57361" spans="5:6" ht="15" customHeight="1">
      <c r="E57361" s="573"/>
      <c r="F57361" s="573"/>
    </row>
    <row r="57362" spans="5:6" ht="15" customHeight="1">
      <c r="E57362" s="573"/>
      <c r="F57362" s="573"/>
    </row>
    <row r="57363" spans="5:6" ht="15" customHeight="1">
      <c r="E57363" s="573"/>
      <c r="F57363" s="573"/>
    </row>
    <row r="57364" spans="5:6" ht="15" customHeight="1">
      <c r="E57364" s="573"/>
      <c r="F57364" s="573"/>
    </row>
    <row r="57365" spans="5:6" ht="15" customHeight="1">
      <c r="E57365" s="573"/>
      <c r="F57365" s="573"/>
    </row>
    <row r="57366" spans="5:6" ht="15" customHeight="1">
      <c r="E57366" s="573"/>
      <c r="F57366" s="573"/>
    </row>
    <row r="57367" spans="5:6" ht="15" customHeight="1">
      <c r="E57367" s="573"/>
      <c r="F57367" s="573"/>
    </row>
    <row r="57368" spans="5:6" ht="15" customHeight="1">
      <c r="E57368" s="573"/>
      <c r="F57368" s="573"/>
    </row>
    <row r="57369" spans="5:6" ht="15" customHeight="1">
      <c r="E57369" s="573"/>
      <c r="F57369" s="573"/>
    </row>
    <row r="57370" spans="5:6" ht="15" customHeight="1">
      <c r="E57370" s="573"/>
      <c r="F57370" s="573"/>
    </row>
    <row r="57371" spans="5:6" ht="15" customHeight="1">
      <c r="E57371" s="573"/>
      <c r="F57371" s="573"/>
    </row>
    <row r="57372" spans="5:6" ht="15" customHeight="1">
      <c r="E57372" s="573"/>
      <c r="F57372" s="573"/>
    </row>
    <row r="57373" spans="5:6" ht="15" customHeight="1">
      <c r="E57373" s="573"/>
      <c r="F57373" s="573"/>
    </row>
    <row r="57374" spans="5:6" ht="15" customHeight="1">
      <c r="E57374" s="573"/>
      <c r="F57374" s="573"/>
    </row>
    <row r="57375" spans="5:6" ht="15" customHeight="1">
      <c r="E57375" s="573"/>
      <c r="F57375" s="573"/>
    </row>
    <row r="57376" spans="5:6" ht="15" customHeight="1">
      <c r="E57376" s="573"/>
      <c r="F57376" s="573"/>
    </row>
    <row r="57377" spans="5:6" ht="15" customHeight="1">
      <c r="E57377" s="573"/>
      <c r="F57377" s="573"/>
    </row>
    <row r="57378" spans="5:6" ht="15" customHeight="1">
      <c r="E57378" s="573"/>
      <c r="F57378" s="573"/>
    </row>
    <row r="57379" spans="5:6" ht="15" customHeight="1">
      <c r="E57379" s="573"/>
      <c r="F57379" s="573"/>
    </row>
    <row r="57380" spans="5:6" ht="15" customHeight="1">
      <c r="E57380" s="573"/>
      <c r="F57380" s="573"/>
    </row>
    <row r="57381" spans="5:6" ht="15" customHeight="1">
      <c r="E57381" s="573"/>
      <c r="F57381" s="573"/>
    </row>
    <row r="57382" spans="5:6" ht="15" customHeight="1">
      <c r="E57382" s="573"/>
      <c r="F57382" s="573"/>
    </row>
    <row r="57383" spans="5:6" ht="15" customHeight="1">
      <c r="E57383" s="573"/>
      <c r="F57383" s="573"/>
    </row>
    <row r="57384" spans="5:6" ht="15" customHeight="1">
      <c r="E57384" s="573"/>
      <c r="F57384" s="573"/>
    </row>
    <row r="57385" spans="5:6" ht="15" customHeight="1">
      <c r="E57385" s="573"/>
      <c r="F57385" s="573"/>
    </row>
    <row r="57386" spans="5:6" ht="15" customHeight="1">
      <c r="E57386" s="573"/>
      <c r="F57386" s="573"/>
    </row>
    <row r="57387" spans="5:6" ht="15" customHeight="1">
      <c r="E57387" s="573"/>
      <c r="F57387" s="573"/>
    </row>
    <row r="57388" spans="5:6" ht="15" customHeight="1">
      <c r="E57388" s="573"/>
      <c r="F57388" s="573"/>
    </row>
    <row r="57389" spans="5:6" ht="15" customHeight="1">
      <c r="E57389" s="573"/>
      <c r="F57389" s="573"/>
    </row>
    <row r="57390" spans="5:6" ht="15" customHeight="1">
      <c r="E57390" s="573"/>
      <c r="F57390" s="573"/>
    </row>
    <row r="57391" spans="5:6" ht="15" customHeight="1">
      <c r="E57391" s="573"/>
      <c r="F57391" s="573"/>
    </row>
    <row r="57392" spans="5:6" ht="15" customHeight="1">
      <c r="E57392" s="573"/>
      <c r="F57392" s="573"/>
    </row>
    <row r="57393" spans="5:6" ht="15" customHeight="1">
      <c r="E57393" s="573"/>
      <c r="F57393" s="573"/>
    </row>
    <row r="57394" spans="5:6" ht="15" customHeight="1">
      <c r="E57394" s="573"/>
      <c r="F57394" s="573"/>
    </row>
    <row r="57395" spans="5:6" ht="15" customHeight="1">
      <c r="E57395" s="573"/>
      <c r="F57395" s="573"/>
    </row>
    <row r="57396" spans="5:6" ht="15" customHeight="1">
      <c r="E57396" s="573"/>
      <c r="F57396" s="573"/>
    </row>
    <row r="57397" spans="5:6" ht="15" customHeight="1">
      <c r="E57397" s="573"/>
      <c r="F57397" s="573"/>
    </row>
    <row r="57398" spans="5:6" ht="15" customHeight="1">
      <c r="E57398" s="573"/>
      <c r="F57398" s="573"/>
    </row>
    <row r="57399" spans="5:6" ht="15" customHeight="1">
      <c r="E57399" s="573"/>
      <c r="F57399" s="573"/>
    </row>
    <row r="57400" spans="5:6" ht="15" customHeight="1">
      <c r="E57400" s="573"/>
      <c r="F57400" s="573"/>
    </row>
    <row r="57401" spans="5:6" ht="15" customHeight="1">
      <c r="E57401" s="573"/>
      <c r="F57401" s="573"/>
    </row>
    <row r="57402" spans="5:6" ht="15" customHeight="1">
      <c r="E57402" s="573"/>
      <c r="F57402" s="573"/>
    </row>
    <row r="57403" spans="5:6" ht="15" customHeight="1">
      <c r="E57403" s="573"/>
      <c r="F57403" s="573"/>
    </row>
    <row r="57404" spans="5:6" ht="15" customHeight="1">
      <c r="E57404" s="573"/>
      <c r="F57404" s="573"/>
    </row>
    <row r="57405" spans="5:6" ht="15" customHeight="1">
      <c r="E57405" s="573"/>
      <c r="F57405" s="573"/>
    </row>
    <row r="57406" spans="5:6" ht="15" customHeight="1">
      <c r="E57406" s="573"/>
      <c r="F57406" s="573"/>
    </row>
    <row r="57407" spans="5:6" ht="15" customHeight="1">
      <c r="E57407" s="573"/>
      <c r="F57407" s="573"/>
    </row>
    <row r="57408" spans="5:6" ht="15" customHeight="1">
      <c r="E57408" s="573"/>
      <c r="F57408" s="573"/>
    </row>
    <row r="57409" spans="5:6" ht="15" customHeight="1">
      <c r="E57409" s="573"/>
      <c r="F57409" s="573"/>
    </row>
    <row r="57410" spans="5:6" ht="15" customHeight="1">
      <c r="E57410" s="573"/>
      <c r="F57410" s="573"/>
    </row>
    <row r="57411" spans="5:6" ht="15" customHeight="1">
      <c r="E57411" s="573"/>
      <c r="F57411" s="573"/>
    </row>
    <row r="57412" spans="5:6" ht="15" customHeight="1">
      <c r="E57412" s="573"/>
      <c r="F57412" s="573"/>
    </row>
    <row r="57413" spans="5:6" ht="15" customHeight="1">
      <c r="E57413" s="573"/>
      <c r="F57413" s="573"/>
    </row>
    <row r="57414" spans="5:6" ht="15" customHeight="1">
      <c r="E57414" s="573"/>
      <c r="F57414" s="573"/>
    </row>
    <row r="57415" spans="5:6" ht="15" customHeight="1">
      <c r="E57415" s="573"/>
      <c r="F57415" s="573"/>
    </row>
    <row r="57416" spans="5:6" ht="15" customHeight="1">
      <c r="E57416" s="573"/>
      <c r="F57416" s="573"/>
    </row>
    <row r="57417" spans="5:6" ht="15" customHeight="1">
      <c r="E57417" s="573"/>
      <c r="F57417" s="573"/>
    </row>
    <row r="57418" spans="5:6" ht="15" customHeight="1">
      <c r="E57418" s="573"/>
      <c r="F57418" s="573"/>
    </row>
    <row r="57419" spans="5:6" ht="15" customHeight="1">
      <c r="E57419" s="573"/>
      <c r="F57419" s="573"/>
    </row>
    <row r="57420" spans="5:6" ht="15" customHeight="1">
      <c r="E57420" s="573"/>
      <c r="F57420" s="573"/>
    </row>
    <row r="57421" spans="5:6" ht="15" customHeight="1">
      <c r="E57421" s="573"/>
      <c r="F57421" s="573"/>
    </row>
    <row r="57422" spans="5:6" ht="15" customHeight="1">
      <c r="E57422" s="573"/>
      <c r="F57422" s="573"/>
    </row>
    <row r="57423" spans="5:6" ht="15" customHeight="1">
      <c r="E57423" s="573"/>
      <c r="F57423" s="573"/>
    </row>
    <row r="57424" spans="5:6" ht="15" customHeight="1">
      <c r="E57424" s="573"/>
      <c r="F57424" s="573"/>
    </row>
    <row r="57425" spans="5:6" ht="15" customHeight="1">
      <c r="E57425" s="573"/>
      <c r="F57425" s="573"/>
    </row>
    <row r="57426" spans="5:6" ht="15" customHeight="1">
      <c r="E57426" s="573"/>
      <c r="F57426" s="573"/>
    </row>
    <row r="57427" spans="5:6" ht="15" customHeight="1">
      <c r="E57427" s="573"/>
      <c r="F57427" s="573"/>
    </row>
    <row r="57428" spans="5:6" ht="15" customHeight="1">
      <c r="E57428" s="573"/>
      <c r="F57428" s="573"/>
    </row>
    <row r="57429" spans="5:6" ht="15" customHeight="1">
      <c r="E57429" s="573"/>
      <c r="F57429" s="573"/>
    </row>
    <row r="57430" spans="5:6" ht="15" customHeight="1">
      <c r="E57430" s="573"/>
      <c r="F57430" s="573"/>
    </row>
    <row r="57431" spans="5:6" ht="15" customHeight="1">
      <c r="E57431" s="573"/>
      <c r="F57431" s="573"/>
    </row>
    <row r="57432" spans="5:6" ht="15" customHeight="1">
      <c r="E57432" s="573"/>
      <c r="F57432" s="573"/>
    </row>
    <row r="57433" spans="5:6" ht="15" customHeight="1">
      <c r="E57433" s="573"/>
      <c r="F57433" s="573"/>
    </row>
    <row r="57434" spans="5:6" ht="15" customHeight="1">
      <c r="E57434" s="573"/>
      <c r="F57434" s="573"/>
    </row>
    <row r="57435" spans="5:6" ht="15" customHeight="1">
      <c r="E57435" s="573"/>
      <c r="F57435" s="573"/>
    </row>
    <row r="57436" spans="5:6" ht="15" customHeight="1">
      <c r="E57436" s="573"/>
      <c r="F57436" s="573"/>
    </row>
    <row r="57437" spans="5:6" ht="15" customHeight="1">
      <c r="E57437" s="573"/>
      <c r="F57437" s="573"/>
    </row>
    <row r="57438" spans="5:6" ht="15" customHeight="1">
      <c r="E57438" s="573"/>
      <c r="F57438" s="573"/>
    </row>
    <row r="57439" spans="5:6" ht="15" customHeight="1">
      <c r="E57439" s="573"/>
      <c r="F57439" s="573"/>
    </row>
    <row r="57440" spans="5:6" ht="15" customHeight="1">
      <c r="E57440" s="573"/>
      <c r="F57440" s="573"/>
    </row>
    <row r="57441" spans="5:6" ht="15" customHeight="1">
      <c r="E57441" s="573"/>
      <c r="F57441" s="573"/>
    </row>
    <row r="57442" spans="5:6" ht="15" customHeight="1">
      <c r="E57442" s="573"/>
      <c r="F57442" s="573"/>
    </row>
    <row r="57443" spans="5:6" ht="15" customHeight="1">
      <c r="E57443" s="573"/>
      <c r="F57443" s="573"/>
    </row>
    <row r="57444" spans="5:6" ht="15" customHeight="1">
      <c r="E57444" s="573"/>
      <c r="F57444" s="573"/>
    </row>
    <row r="57445" spans="5:6" ht="15" customHeight="1">
      <c r="E57445" s="573"/>
      <c r="F57445" s="573"/>
    </row>
    <row r="57446" spans="5:6" ht="15" customHeight="1">
      <c r="E57446" s="573"/>
      <c r="F57446" s="573"/>
    </row>
    <row r="57447" spans="5:6" ht="15" customHeight="1">
      <c r="E57447" s="573"/>
      <c r="F57447" s="573"/>
    </row>
    <row r="57448" spans="5:6" ht="15" customHeight="1">
      <c r="E57448" s="573"/>
      <c r="F57448" s="573"/>
    </row>
    <row r="57449" spans="5:6" ht="15" customHeight="1">
      <c r="E57449" s="573"/>
      <c r="F57449" s="573"/>
    </row>
    <row r="57450" spans="5:6" ht="15" customHeight="1">
      <c r="E57450" s="573"/>
      <c r="F57450" s="573"/>
    </row>
    <row r="57451" spans="5:6" ht="15" customHeight="1">
      <c r="E57451" s="573"/>
      <c r="F57451" s="573"/>
    </row>
    <row r="57452" spans="5:6" ht="15" customHeight="1">
      <c r="E57452" s="573"/>
      <c r="F57452" s="573"/>
    </row>
    <row r="57453" spans="5:6" ht="15" customHeight="1">
      <c r="E57453" s="573"/>
      <c r="F57453" s="573"/>
    </row>
    <row r="57454" spans="5:6" ht="15" customHeight="1">
      <c r="E57454" s="573"/>
      <c r="F57454" s="573"/>
    </row>
    <row r="57455" spans="5:6" ht="15" customHeight="1">
      <c r="E57455" s="573"/>
      <c r="F57455" s="573"/>
    </row>
    <row r="57456" spans="5:6" ht="15" customHeight="1">
      <c r="E57456" s="573"/>
      <c r="F57456" s="573"/>
    </row>
    <row r="57457" spans="5:6" ht="15" customHeight="1">
      <c r="E57457" s="573"/>
      <c r="F57457" s="573"/>
    </row>
    <row r="57458" spans="5:6" ht="15" customHeight="1">
      <c r="E57458" s="573"/>
      <c r="F57458" s="573"/>
    </row>
    <row r="57459" spans="5:6" ht="15" customHeight="1">
      <c r="E57459" s="573"/>
      <c r="F57459" s="573"/>
    </row>
    <row r="57460" spans="5:6" ht="15" customHeight="1">
      <c r="E57460" s="573"/>
      <c r="F57460" s="573"/>
    </row>
    <row r="57461" spans="5:6" ht="15" customHeight="1">
      <c r="E57461" s="573"/>
      <c r="F57461" s="573"/>
    </row>
    <row r="57462" spans="5:6" ht="15" customHeight="1">
      <c r="E57462" s="573"/>
      <c r="F57462" s="573"/>
    </row>
    <row r="57463" spans="5:6" ht="15" customHeight="1">
      <c r="E57463" s="573"/>
      <c r="F57463" s="573"/>
    </row>
    <row r="57464" spans="5:6" ht="15" customHeight="1">
      <c r="E57464" s="573"/>
      <c r="F57464" s="573"/>
    </row>
    <row r="57465" spans="5:6" ht="15" customHeight="1">
      <c r="E57465" s="573"/>
      <c r="F57465" s="573"/>
    </row>
    <row r="57466" spans="5:6" ht="15" customHeight="1">
      <c r="E57466" s="573"/>
      <c r="F57466" s="573"/>
    </row>
    <row r="57467" spans="5:6" ht="15" customHeight="1">
      <c r="E57467" s="573"/>
      <c r="F57467" s="573"/>
    </row>
    <row r="57468" spans="5:6" ht="15" customHeight="1">
      <c r="E57468" s="573"/>
      <c r="F57468" s="573"/>
    </row>
    <row r="57469" spans="5:6" ht="15" customHeight="1">
      <c r="E57469" s="573"/>
      <c r="F57469" s="573"/>
    </row>
    <row r="57470" spans="5:6" ht="15" customHeight="1">
      <c r="E57470" s="573"/>
      <c r="F57470" s="573"/>
    </row>
    <row r="57471" spans="5:6" ht="15" customHeight="1">
      <c r="E57471" s="573"/>
      <c r="F57471" s="573"/>
    </row>
    <row r="57472" spans="5:6" ht="15" customHeight="1">
      <c r="E57472" s="573"/>
      <c r="F57472" s="573"/>
    </row>
    <row r="57473" spans="5:6" ht="15" customHeight="1">
      <c r="E57473" s="573"/>
      <c r="F57473" s="573"/>
    </row>
    <row r="57474" spans="5:6" ht="15" customHeight="1">
      <c r="E57474" s="573"/>
      <c r="F57474" s="573"/>
    </row>
    <row r="57475" spans="5:6" ht="15" customHeight="1">
      <c r="E57475" s="573"/>
      <c r="F57475" s="573"/>
    </row>
    <row r="57476" spans="5:6" ht="15" customHeight="1">
      <c r="E57476" s="573"/>
      <c r="F57476" s="573"/>
    </row>
    <row r="57477" spans="5:6" ht="15" customHeight="1">
      <c r="E57477" s="573"/>
      <c r="F57477" s="573"/>
    </row>
    <row r="57478" spans="5:6" ht="15" customHeight="1">
      <c r="E57478" s="573"/>
      <c r="F57478" s="573"/>
    </row>
    <row r="57479" spans="5:6" ht="15" customHeight="1">
      <c r="E57479" s="573"/>
      <c r="F57479" s="573"/>
    </row>
    <row r="57480" spans="5:6" ht="15" customHeight="1">
      <c r="E57480" s="573"/>
      <c r="F57480" s="573"/>
    </row>
    <row r="57481" spans="5:6" ht="15" customHeight="1">
      <c r="E57481" s="573"/>
      <c r="F57481" s="573"/>
    </row>
    <row r="57482" spans="5:6" ht="15" customHeight="1">
      <c r="E57482" s="573"/>
      <c r="F57482" s="573"/>
    </row>
    <row r="57483" spans="5:6" ht="15" customHeight="1">
      <c r="E57483" s="573"/>
      <c r="F57483" s="573"/>
    </row>
    <row r="57484" spans="5:6" ht="15" customHeight="1">
      <c r="E57484" s="573"/>
      <c r="F57484" s="573"/>
    </row>
    <row r="57485" spans="5:6" ht="15" customHeight="1">
      <c r="E57485" s="573"/>
      <c r="F57485" s="573"/>
    </row>
    <row r="57486" spans="5:6" ht="15" customHeight="1">
      <c r="E57486" s="573"/>
      <c r="F57486" s="573"/>
    </row>
    <row r="57487" spans="5:6" ht="15" customHeight="1">
      <c r="E57487" s="573"/>
      <c r="F57487" s="573"/>
    </row>
    <row r="57488" spans="5:6" ht="15" customHeight="1">
      <c r="E57488" s="573"/>
      <c r="F57488" s="573"/>
    </row>
    <row r="57489" spans="5:6" ht="15" customHeight="1">
      <c r="E57489" s="573"/>
      <c r="F57489" s="573"/>
    </row>
    <row r="57490" spans="5:6" ht="15" customHeight="1">
      <c r="E57490" s="573"/>
      <c r="F57490" s="573"/>
    </row>
    <row r="57491" spans="5:6" ht="15" customHeight="1">
      <c r="E57491" s="573"/>
      <c r="F57491" s="573"/>
    </row>
    <row r="57492" spans="5:6" ht="15" customHeight="1">
      <c r="E57492" s="573"/>
      <c r="F57492" s="573"/>
    </row>
    <row r="57493" spans="5:6" ht="15" customHeight="1">
      <c r="E57493" s="573"/>
      <c r="F57493" s="573"/>
    </row>
    <row r="57494" spans="5:6" ht="15" customHeight="1">
      <c r="E57494" s="573"/>
      <c r="F57494" s="573"/>
    </row>
    <row r="57495" spans="5:6" ht="15" customHeight="1">
      <c r="E57495" s="573"/>
      <c r="F57495" s="573"/>
    </row>
    <row r="57496" spans="5:6" ht="15" customHeight="1">
      <c r="E57496" s="573"/>
      <c r="F57496" s="573"/>
    </row>
    <row r="57497" spans="5:6" ht="15" customHeight="1">
      <c r="E57497" s="573"/>
      <c r="F57497" s="573"/>
    </row>
    <row r="57498" spans="5:6" ht="15" customHeight="1">
      <c r="E57498" s="573"/>
      <c r="F57498" s="573"/>
    </row>
    <row r="57499" spans="5:6" ht="15" customHeight="1">
      <c r="E57499" s="573"/>
      <c r="F57499" s="573"/>
    </row>
    <row r="57500" spans="5:6" ht="15" customHeight="1">
      <c r="E57500" s="573"/>
      <c r="F57500" s="573"/>
    </row>
    <row r="57501" spans="5:6" ht="15" customHeight="1">
      <c r="E57501" s="573"/>
      <c r="F57501" s="573"/>
    </row>
    <row r="57502" spans="5:6" ht="15" customHeight="1">
      <c r="E57502" s="573"/>
      <c r="F57502" s="573"/>
    </row>
    <row r="57503" spans="5:6" ht="15" customHeight="1">
      <c r="E57503" s="573"/>
      <c r="F57503" s="573"/>
    </row>
    <row r="57504" spans="5:6" ht="15" customHeight="1">
      <c r="E57504" s="573"/>
      <c r="F57504" s="573"/>
    </row>
    <row r="57505" spans="5:6" ht="15" customHeight="1">
      <c r="E57505" s="573"/>
      <c r="F57505" s="573"/>
    </row>
    <row r="57506" spans="5:6" ht="15" customHeight="1">
      <c r="E57506" s="573"/>
      <c r="F57506" s="573"/>
    </row>
    <row r="57507" spans="5:6" ht="15" customHeight="1">
      <c r="E57507" s="573"/>
      <c r="F57507" s="573"/>
    </row>
    <row r="57508" spans="5:6" ht="15" customHeight="1">
      <c r="E57508" s="573"/>
      <c r="F57508" s="573"/>
    </row>
    <row r="57509" spans="5:6" ht="15" customHeight="1">
      <c r="E57509" s="573"/>
      <c r="F57509" s="573"/>
    </row>
    <row r="57510" spans="5:6" ht="15" customHeight="1">
      <c r="E57510" s="573"/>
      <c r="F57510" s="573"/>
    </row>
    <row r="57511" spans="5:6" ht="15" customHeight="1">
      <c r="E57511" s="573"/>
      <c r="F57511" s="573"/>
    </row>
    <row r="57512" spans="5:6" ht="15" customHeight="1">
      <c r="E57512" s="573"/>
      <c r="F57512" s="573"/>
    </row>
    <row r="57513" spans="5:6" ht="15" customHeight="1">
      <c r="E57513" s="573"/>
      <c r="F57513" s="573"/>
    </row>
    <row r="57514" spans="5:6" ht="15" customHeight="1">
      <c r="E57514" s="573"/>
      <c r="F57514" s="573"/>
    </row>
    <row r="57515" spans="5:6" ht="15" customHeight="1">
      <c r="E57515" s="573"/>
      <c r="F57515" s="573"/>
    </row>
    <row r="57516" spans="5:6" ht="15" customHeight="1">
      <c r="E57516" s="573"/>
      <c r="F57516" s="573"/>
    </row>
    <row r="57517" spans="5:6" ht="15" customHeight="1">
      <c r="E57517" s="573"/>
      <c r="F57517" s="573"/>
    </row>
    <row r="57518" spans="5:6" ht="15" customHeight="1">
      <c r="E57518" s="573"/>
      <c r="F57518" s="573"/>
    </row>
    <row r="57519" spans="5:6" ht="15" customHeight="1">
      <c r="E57519" s="573"/>
      <c r="F57519" s="573"/>
    </row>
    <row r="57520" spans="5:6" ht="15" customHeight="1">
      <c r="E57520" s="573"/>
      <c r="F57520" s="573"/>
    </row>
    <row r="57521" spans="5:6" ht="15" customHeight="1">
      <c r="E57521" s="573"/>
      <c r="F57521" s="573"/>
    </row>
    <row r="57522" spans="5:6" ht="15" customHeight="1">
      <c r="E57522" s="573"/>
      <c r="F57522" s="573"/>
    </row>
    <row r="57523" spans="5:6" ht="15" customHeight="1">
      <c r="E57523" s="573"/>
      <c r="F57523" s="573"/>
    </row>
    <row r="57524" spans="5:6" ht="15" customHeight="1">
      <c r="E57524" s="573"/>
      <c r="F57524" s="573"/>
    </row>
    <row r="57525" spans="5:6" ht="15" customHeight="1">
      <c r="E57525" s="573"/>
      <c r="F57525" s="573"/>
    </row>
    <row r="57526" spans="5:6" ht="15" customHeight="1">
      <c r="E57526" s="573"/>
      <c r="F57526" s="573"/>
    </row>
    <row r="57527" spans="5:6" ht="15" customHeight="1">
      <c r="E57527" s="573"/>
      <c r="F57527" s="573"/>
    </row>
    <row r="57528" spans="5:6" ht="15" customHeight="1">
      <c r="E57528" s="573"/>
      <c r="F57528" s="573"/>
    </row>
    <row r="57529" spans="5:6" ht="15" customHeight="1">
      <c r="E57529" s="573"/>
      <c r="F57529" s="573"/>
    </row>
    <row r="57530" spans="5:6" ht="15" customHeight="1">
      <c r="E57530" s="573"/>
      <c r="F57530" s="573"/>
    </row>
    <row r="57531" spans="5:6" ht="15" customHeight="1">
      <c r="E57531" s="573"/>
      <c r="F57531" s="573"/>
    </row>
    <row r="57532" spans="5:6" ht="15" customHeight="1">
      <c r="E57532" s="573"/>
      <c r="F57532" s="573"/>
    </row>
    <row r="57533" spans="5:6" ht="15" customHeight="1">
      <c r="E57533" s="573"/>
      <c r="F57533" s="573"/>
    </row>
    <row r="57534" spans="5:6" ht="15" customHeight="1">
      <c r="E57534" s="573"/>
      <c r="F57534" s="573"/>
    </row>
    <row r="57535" spans="5:6" ht="15" customHeight="1">
      <c r="E57535" s="573"/>
      <c r="F57535" s="573"/>
    </row>
    <row r="57536" spans="5:6" ht="15" customHeight="1">
      <c r="E57536" s="573"/>
      <c r="F57536" s="573"/>
    </row>
    <row r="57537" spans="5:6" ht="15" customHeight="1">
      <c r="E57537" s="573"/>
      <c r="F57537" s="573"/>
    </row>
    <row r="57538" spans="5:6" ht="15" customHeight="1">
      <c r="E57538" s="573"/>
      <c r="F57538" s="573"/>
    </row>
    <row r="57539" spans="5:6" ht="15" customHeight="1">
      <c r="E57539" s="573"/>
      <c r="F57539" s="573"/>
    </row>
    <row r="57540" spans="5:6" ht="15" customHeight="1">
      <c r="E57540" s="573"/>
      <c r="F57540" s="573"/>
    </row>
    <row r="57541" spans="5:6" ht="15" customHeight="1">
      <c r="E57541" s="573"/>
      <c r="F57541" s="573"/>
    </row>
    <row r="57542" spans="5:6" ht="15" customHeight="1">
      <c r="E57542" s="573"/>
      <c r="F57542" s="573"/>
    </row>
    <row r="57543" spans="5:6" ht="15" customHeight="1">
      <c r="E57543" s="573"/>
      <c r="F57543" s="573"/>
    </row>
    <row r="57544" spans="5:6" ht="15" customHeight="1">
      <c r="E57544" s="573"/>
      <c r="F57544" s="573"/>
    </row>
    <row r="57545" spans="5:6" ht="15" customHeight="1">
      <c r="E57545" s="573"/>
      <c r="F57545" s="573"/>
    </row>
    <row r="57546" spans="5:6" ht="15" customHeight="1">
      <c r="E57546" s="573"/>
      <c r="F57546" s="573"/>
    </row>
    <row r="57547" spans="5:6" ht="15" customHeight="1">
      <c r="E57547" s="573"/>
      <c r="F57547" s="573"/>
    </row>
    <row r="57548" spans="5:6" ht="15" customHeight="1">
      <c r="E57548" s="573"/>
      <c r="F57548" s="573"/>
    </row>
    <row r="57549" spans="5:6" ht="15" customHeight="1">
      <c r="E57549" s="573"/>
      <c r="F57549" s="573"/>
    </row>
    <row r="57550" spans="5:6" ht="15" customHeight="1">
      <c r="E57550" s="573"/>
      <c r="F57550" s="573"/>
    </row>
    <row r="57551" spans="5:6" ht="15" customHeight="1">
      <c r="E57551" s="573"/>
      <c r="F57551" s="573"/>
    </row>
    <row r="57552" spans="5:6" ht="15" customHeight="1">
      <c r="E57552" s="573"/>
      <c r="F57552" s="573"/>
    </row>
    <row r="57553" spans="5:6" ht="15" customHeight="1">
      <c r="E57553" s="573"/>
      <c r="F57553" s="573"/>
    </row>
    <row r="57554" spans="5:6" ht="15" customHeight="1">
      <c r="E57554" s="573"/>
      <c r="F57554" s="573"/>
    </row>
    <row r="57555" spans="5:6" ht="15" customHeight="1">
      <c r="E57555" s="573"/>
      <c r="F57555" s="573"/>
    </row>
    <row r="57556" spans="5:6" ht="15" customHeight="1">
      <c r="E57556" s="573"/>
      <c r="F57556" s="573"/>
    </row>
    <row r="57557" spans="5:6" ht="15" customHeight="1">
      <c r="E57557" s="573"/>
      <c r="F57557" s="573"/>
    </row>
    <row r="57558" spans="5:6" ht="15" customHeight="1">
      <c r="E57558" s="573"/>
      <c r="F57558" s="573"/>
    </row>
    <row r="57559" spans="5:6" ht="15" customHeight="1">
      <c r="E57559" s="573"/>
      <c r="F57559" s="573"/>
    </row>
    <row r="57560" spans="5:6" ht="15" customHeight="1">
      <c r="E57560" s="573"/>
      <c r="F57560" s="573"/>
    </row>
    <row r="57561" spans="5:6" ht="15" customHeight="1">
      <c r="E57561" s="573"/>
      <c r="F57561" s="573"/>
    </row>
    <row r="57562" spans="5:6" ht="15" customHeight="1">
      <c r="E57562" s="573"/>
      <c r="F57562" s="573"/>
    </row>
    <row r="57563" spans="5:6" ht="15" customHeight="1">
      <c r="E57563" s="573"/>
      <c r="F57563" s="573"/>
    </row>
    <row r="57564" spans="5:6" ht="15" customHeight="1">
      <c r="E57564" s="573"/>
      <c r="F57564" s="573"/>
    </row>
    <row r="57565" spans="5:6" ht="15" customHeight="1">
      <c r="E57565" s="573"/>
      <c r="F57565" s="573"/>
    </row>
    <row r="57566" spans="5:6" ht="15" customHeight="1">
      <c r="E57566" s="573"/>
      <c r="F57566" s="573"/>
    </row>
    <row r="57567" spans="5:6" ht="15" customHeight="1">
      <c r="E57567" s="573"/>
      <c r="F57567" s="573"/>
    </row>
    <row r="57568" spans="5:6" ht="15" customHeight="1">
      <c r="E57568" s="573"/>
      <c r="F57568" s="573"/>
    </row>
    <row r="57569" spans="5:6" ht="15" customHeight="1">
      <c r="E57569" s="573"/>
      <c r="F57569" s="573"/>
    </row>
    <row r="57570" spans="5:6" ht="15" customHeight="1">
      <c r="E57570" s="573"/>
      <c r="F57570" s="573"/>
    </row>
    <row r="57571" spans="5:6" ht="15" customHeight="1">
      <c r="E57571" s="573"/>
      <c r="F57571" s="573"/>
    </row>
    <row r="57572" spans="5:6" ht="15" customHeight="1">
      <c r="E57572" s="573"/>
      <c r="F57572" s="573"/>
    </row>
    <row r="57573" spans="5:6" ht="15" customHeight="1">
      <c r="E57573" s="573"/>
      <c r="F57573" s="573"/>
    </row>
    <row r="57574" spans="5:6" ht="15" customHeight="1">
      <c r="E57574" s="573"/>
      <c r="F57574" s="573"/>
    </row>
    <row r="57575" spans="5:6" ht="15" customHeight="1">
      <c r="E57575" s="573"/>
      <c r="F57575" s="573"/>
    </row>
    <row r="57576" spans="5:6" ht="15" customHeight="1">
      <c r="E57576" s="573"/>
      <c r="F57576" s="573"/>
    </row>
    <row r="57577" spans="5:6" ht="15" customHeight="1">
      <c r="E57577" s="573"/>
      <c r="F57577" s="573"/>
    </row>
    <row r="57578" spans="5:6" ht="15" customHeight="1">
      <c r="E57578" s="573"/>
      <c r="F57578" s="573"/>
    </row>
    <row r="57579" spans="5:6" ht="15" customHeight="1">
      <c r="E57579" s="573"/>
      <c r="F57579" s="573"/>
    </row>
    <row r="57580" spans="5:6" ht="15" customHeight="1">
      <c r="E57580" s="573"/>
      <c r="F57580" s="573"/>
    </row>
    <row r="57581" spans="5:6" ht="15" customHeight="1">
      <c r="E57581" s="573"/>
      <c r="F57581" s="573"/>
    </row>
    <row r="57582" spans="5:6" ht="15" customHeight="1">
      <c r="E57582" s="573"/>
      <c r="F57582" s="573"/>
    </row>
    <row r="57583" spans="5:6" ht="15" customHeight="1">
      <c r="E57583" s="573"/>
      <c r="F57583" s="573"/>
    </row>
    <row r="57584" spans="5:6" ht="15" customHeight="1">
      <c r="E57584" s="573"/>
      <c r="F57584" s="573"/>
    </row>
    <row r="57585" spans="5:6" ht="15" customHeight="1">
      <c r="E57585" s="573"/>
      <c r="F57585" s="573"/>
    </row>
    <row r="57586" spans="5:6" ht="15" customHeight="1">
      <c r="E57586" s="573"/>
      <c r="F57586" s="573"/>
    </row>
    <row r="57587" spans="5:6" ht="15" customHeight="1">
      <c r="E57587" s="573"/>
      <c r="F57587" s="573"/>
    </row>
    <row r="57588" spans="5:6" ht="15" customHeight="1">
      <c r="E57588" s="573"/>
      <c r="F57588" s="573"/>
    </row>
    <row r="57589" spans="5:6" ht="15" customHeight="1">
      <c r="E57589" s="573"/>
      <c r="F57589" s="573"/>
    </row>
    <row r="57590" spans="5:6" ht="15" customHeight="1">
      <c r="E57590" s="573"/>
      <c r="F57590" s="573"/>
    </row>
    <row r="57591" spans="5:6" ht="15" customHeight="1">
      <c r="E57591" s="573"/>
      <c r="F57591" s="573"/>
    </row>
    <row r="57592" spans="5:6" ht="15" customHeight="1">
      <c r="E57592" s="573"/>
      <c r="F57592" s="573"/>
    </row>
    <row r="57593" spans="5:6" ht="15" customHeight="1">
      <c r="E57593" s="573"/>
      <c r="F57593" s="573"/>
    </row>
    <row r="57594" spans="5:6" ht="15" customHeight="1">
      <c r="E57594" s="573"/>
      <c r="F57594" s="573"/>
    </row>
    <row r="57595" spans="5:6" ht="15" customHeight="1">
      <c r="E57595" s="573"/>
      <c r="F57595" s="573"/>
    </row>
    <row r="57596" spans="5:6" ht="15" customHeight="1">
      <c r="E57596" s="573"/>
      <c r="F57596" s="573"/>
    </row>
    <row r="57597" spans="5:6" ht="15" customHeight="1">
      <c r="E57597" s="573"/>
      <c r="F57597" s="573"/>
    </row>
    <row r="57598" spans="5:6" ht="15" customHeight="1">
      <c r="E57598" s="573"/>
      <c r="F57598" s="573"/>
    </row>
    <row r="57599" spans="5:6" ht="15" customHeight="1">
      <c r="E57599" s="573"/>
      <c r="F57599" s="573"/>
    </row>
    <row r="57600" spans="5:6" ht="15" customHeight="1">
      <c r="E57600" s="573"/>
      <c r="F57600" s="573"/>
    </row>
    <row r="57601" spans="5:6" ht="15" customHeight="1">
      <c r="E57601" s="573"/>
      <c r="F57601" s="573"/>
    </row>
    <row r="57602" spans="5:6" ht="15" customHeight="1">
      <c r="E57602" s="573"/>
      <c r="F57602" s="573"/>
    </row>
    <row r="57603" spans="5:6" ht="15" customHeight="1">
      <c r="E57603" s="573"/>
      <c r="F57603" s="573"/>
    </row>
    <row r="57604" spans="5:6" ht="15" customHeight="1">
      <c r="E57604" s="573"/>
      <c r="F57604" s="573"/>
    </row>
    <row r="57605" spans="5:6" ht="15" customHeight="1">
      <c r="E57605" s="573"/>
      <c r="F57605" s="573"/>
    </row>
    <row r="57606" spans="5:6" ht="15" customHeight="1">
      <c r="E57606" s="573"/>
      <c r="F57606" s="573"/>
    </row>
    <row r="57607" spans="5:6" ht="15" customHeight="1">
      <c r="E57607" s="573"/>
      <c r="F57607" s="573"/>
    </row>
    <row r="57608" spans="5:6" ht="15" customHeight="1">
      <c r="E57608" s="573"/>
      <c r="F57608" s="573"/>
    </row>
    <row r="57609" spans="5:6" ht="15" customHeight="1">
      <c r="E57609" s="573"/>
      <c r="F57609" s="573"/>
    </row>
    <row r="57610" spans="5:6" ht="15" customHeight="1">
      <c r="E57610" s="573"/>
      <c r="F57610" s="573"/>
    </row>
    <row r="57611" spans="5:6" ht="15" customHeight="1">
      <c r="E57611" s="573"/>
      <c r="F57611" s="573"/>
    </row>
    <row r="57612" spans="5:6" ht="15" customHeight="1">
      <c r="E57612" s="573"/>
      <c r="F57612" s="573"/>
    </row>
    <row r="57613" spans="5:6" ht="15" customHeight="1">
      <c r="E57613" s="573"/>
      <c r="F57613" s="573"/>
    </row>
    <row r="57614" spans="5:6" ht="15" customHeight="1">
      <c r="E57614" s="573"/>
      <c r="F57614" s="573"/>
    </row>
    <row r="57615" spans="5:6" ht="15" customHeight="1">
      <c r="E57615" s="573"/>
      <c r="F57615" s="573"/>
    </row>
    <row r="57616" spans="5:6" ht="15" customHeight="1">
      <c r="E57616" s="573"/>
      <c r="F57616" s="573"/>
    </row>
    <row r="57617" spans="5:6" ht="15" customHeight="1">
      <c r="E57617" s="573"/>
      <c r="F57617" s="573"/>
    </row>
    <row r="57618" spans="5:6" ht="15" customHeight="1">
      <c r="E57618" s="573"/>
      <c r="F57618" s="573"/>
    </row>
    <row r="57619" spans="5:6" ht="15" customHeight="1">
      <c r="E57619" s="573"/>
      <c r="F57619" s="573"/>
    </row>
    <row r="57620" spans="5:6" ht="15" customHeight="1">
      <c r="E57620" s="573"/>
      <c r="F57620" s="573"/>
    </row>
    <row r="57621" spans="5:6" ht="15" customHeight="1">
      <c r="E57621" s="573"/>
      <c r="F57621" s="573"/>
    </row>
    <row r="57622" spans="5:6" ht="15" customHeight="1">
      <c r="E57622" s="573"/>
      <c r="F57622" s="573"/>
    </row>
    <row r="57623" spans="5:6" ht="15" customHeight="1">
      <c r="E57623" s="573"/>
      <c r="F57623" s="573"/>
    </row>
    <row r="57624" spans="5:6" ht="15" customHeight="1">
      <c r="E57624" s="573"/>
      <c r="F57624" s="573"/>
    </row>
    <row r="57625" spans="5:6" ht="15" customHeight="1">
      <c r="E57625" s="573"/>
      <c r="F57625" s="573"/>
    </row>
    <row r="57626" spans="5:6" ht="15" customHeight="1">
      <c r="E57626" s="573"/>
      <c r="F57626" s="573"/>
    </row>
    <row r="57627" spans="5:6" ht="15" customHeight="1">
      <c r="E57627" s="573"/>
      <c r="F57627" s="573"/>
    </row>
    <row r="57628" spans="5:6" ht="15" customHeight="1">
      <c r="E57628" s="573"/>
      <c r="F57628" s="573"/>
    </row>
    <row r="57629" spans="5:6" ht="15" customHeight="1">
      <c r="E57629" s="573"/>
      <c r="F57629" s="573"/>
    </row>
    <row r="57630" spans="5:6" ht="15" customHeight="1">
      <c r="E57630" s="573"/>
      <c r="F57630" s="573"/>
    </row>
    <row r="57631" spans="5:6" ht="15" customHeight="1">
      <c r="E57631" s="573"/>
      <c r="F57631" s="573"/>
    </row>
    <row r="57632" spans="5:6" ht="15" customHeight="1">
      <c r="E57632" s="573"/>
      <c r="F57632" s="573"/>
    </row>
    <row r="57633" spans="5:6" ht="15" customHeight="1">
      <c r="E57633" s="573"/>
      <c r="F57633" s="573"/>
    </row>
    <row r="57634" spans="5:6" ht="15" customHeight="1">
      <c r="E57634" s="573"/>
      <c r="F57634" s="573"/>
    </row>
    <row r="57635" spans="5:6" ht="15" customHeight="1">
      <c r="E57635" s="573"/>
      <c r="F57635" s="573"/>
    </row>
    <row r="57636" spans="5:6" ht="15" customHeight="1">
      <c r="E57636" s="573"/>
      <c r="F57636" s="573"/>
    </row>
    <row r="57637" spans="5:6" ht="15" customHeight="1">
      <c r="E57637" s="573"/>
      <c r="F57637" s="573"/>
    </row>
    <row r="57638" spans="5:6" ht="15" customHeight="1">
      <c r="E57638" s="573"/>
      <c r="F57638" s="573"/>
    </row>
    <row r="57639" spans="5:6" ht="15" customHeight="1">
      <c r="E57639" s="573"/>
      <c r="F57639" s="573"/>
    </row>
    <row r="57640" spans="5:6" ht="15" customHeight="1">
      <c r="E57640" s="573"/>
      <c r="F57640" s="573"/>
    </row>
    <row r="57641" spans="5:6" ht="15" customHeight="1">
      <c r="E57641" s="573"/>
      <c r="F57641" s="573"/>
    </row>
    <row r="57642" spans="5:6" ht="15" customHeight="1">
      <c r="E57642" s="573"/>
      <c r="F57642" s="573"/>
    </row>
    <row r="57643" spans="5:6" ht="15" customHeight="1">
      <c r="E57643" s="573"/>
      <c r="F57643" s="573"/>
    </row>
    <row r="57644" spans="5:6" ht="15" customHeight="1">
      <c r="E57644" s="573"/>
      <c r="F57644" s="573"/>
    </row>
    <row r="57645" spans="5:6" ht="15" customHeight="1">
      <c r="E57645" s="573"/>
      <c r="F57645" s="573"/>
    </row>
    <row r="57646" spans="5:6" ht="15" customHeight="1">
      <c r="E57646" s="573"/>
      <c r="F57646" s="573"/>
    </row>
    <row r="57647" spans="5:6" ht="15" customHeight="1">
      <c r="E57647" s="573"/>
      <c r="F57647" s="573"/>
    </row>
    <row r="57648" spans="5:6" ht="15" customHeight="1">
      <c r="E57648" s="573"/>
      <c r="F57648" s="573"/>
    </row>
    <row r="57649" spans="5:6" ht="15" customHeight="1">
      <c r="E57649" s="573"/>
      <c r="F57649" s="573"/>
    </row>
    <row r="57650" spans="5:6" ht="15" customHeight="1">
      <c r="E57650" s="573"/>
      <c r="F57650" s="573"/>
    </row>
    <row r="57651" spans="5:6" ht="15" customHeight="1">
      <c r="E57651" s="573"/>
      <c r="F57651" s="573"/>
    </row>
    <row r="57652" spans="5:6" ht="15" customHeight="1">
      <c r="E57652" s="573"/>
      <c r="F57652" s="573"/>
    </row>
    <row r="57653" spans="5:6" ht="15" customHeight="1">
      <c r="E57653" s="573"/>
      <c r="F57653" s="573"/>
    </row>
    <row r="57654" spans="5:6" ht="15" customHeight="1">
      <c r="E57654" s="573"/>
      <c r="F57654" s="573"/>
    </row>
    <row r="57655" spans="5:6" ht="15" customHeight="1">
      <c r="E57655" s="573"/>
      <c r="F57655" s="573"/>
    </row>
    <row r="57656" spans="5:6" ht="15" customHeight="1">
      <c r="E57656" s="573"/>
      <c r="F57656" s="573"/>
    </row>
    <row r="57657" spans="5:6" ht="15" customHeight="1">
      <c r="E57657" s="573"/>
      <c r="F57657" s="573"/>
    </row>
    <row r="57658" spans="5:6" ht="15" customHeight="1">
      <c r="E57658" s="573"/>
      <c r="F57658" s="573"/>
    </row>
    <row r="57659" spans="5:6" ht="15" customHeight="1">
      <c r="E57659" s="573"/>
      <c r="F57659" s="573"/>
    </row>
    <row r="57660" spans="5:6" ht="15" customHeight="1">
      <c r="E57660" s="573"/>
      <c r="F57660" s="573"/>
    </row>
    <row r="57661" spans="5:6" ht="15" customHeight="1">
      <c r="E57661" s="573"/>
      <c r="F57661" s="573"/>
    </row>
    <row r="57662" spans="5:6" ht="15" customHeight="1">
      <c r="E57662" s="573"/>
      <c r="F57662" s="573"/>
    </row>
    <row r="57663" spans="5:6" ht="15" customHeight="1">
      <c r="E57663" s="573"/>
      <c r="F57663" s="573"/>
    </row>
    <row r="57664" spans="5:6" ht="15" customHeight="1">
      <c r="E57664" s="573"/>
      <c r="F57664" s="573"/>
    </row>
    <row r="57665" spans="5:6" ht="15" customHeight="1">
      <c r="E57665" s="573"/>
      <c r="F57665" s="573"/>
    </row>
    <row r="57666" spans="5:6" ht="15" customHeight="1">
      <c r="E57666" s="573"/>
      <c r="F57666" s="573"/>
    </row>
    <row r="57667" spans="5:6" ht="15" customHeight="1">
      <c r="E57667" s="573"/>
      <c r="F57667" s="573"/>
    </row>
    <row r="57668" spans="5:6" ht="15" customHeight="1">
      <c r="E57668" s="573"/>
      <c r="F57668" s="573"/>
    </row>
    <row r="57669" spans="5:6" ht="15" customHeight="1">
      <c r="E57669" s="573"/>
      <c r="F57669" s="573"/>
    </row>
    <row r="57670" spans="5:6" ht="15" customHeight="1">
      <c r="E57670" s="573"/>
      <c r="F57670" s="573"/>
    </row>
    <row r="57671" spans="5:6" ht="15" customHeight="1">
      <c r="E57671" s="573"/>
      <c r="F57671" s="573"/>
    </row>
    <row r="57672" spans="5:6" ht="15" customHeight="1">
      <c r="E57672" s="573"/>
      <c r="F57672" s="573"/>
    </row>
    <row r="57673" spans="5:6" ht="15" customHeight="1">
      <c r="E57673" s="573"/>
      <c r="F57673" s="573"/>
    </row>
    <row r="57674" spans="5:6" ht="15" customHeight="1">
      <c r="E57674" s="573"/>
      <c r="F57674" s="573"/>
    </row>
    <row r="57675" spans="5:6" ht="15" customHeight="1">
      <c r="E57675" s="573"/>
      <c r="F57675" s="573"/>
    </row>
    <row r="57676" spans="5:6" ht="15" customHeight="1">
      <c r="E57676" s="573"/>
      <c r="F57676" s="573"/>
    </row>
    <row r="57677" spans="5:6" ht="15" customHeight="1">
      <c r="E57677" s="573"/>
      <c r="F57677" s="573"/>
    </row>
    <row r="57678" spans="5:6" ht="15" customHeight="1">
      <c r="E57678" s="573"/>
      <c r="F57678" s="573"/>
    </row>
    <row r="57679" spans="5:6" ht="15" customHeight="1">
      <c r="E57679" s="573"/>
      <c r="F57679" s="573"/>
    </row>
    <row r="57680" spans="5:6" ht="15" customHeight="1">
      <c r="E57680" s="573"/>
      <c r="F57680" s="573"/>
    </row>
    <row r="57681" spans="5:6" ht="15" customHeight="1">
      <c r="E57681" s="573"/>
      <c r="F57681" s="573"/>
    </row>
    <row r="57682" spans="5:6" ht="15" customHeight="1">
      <c r="E57682" s="573"/>
      <c r="F57682" s="573"/>
    </row>
    <row r="57683" spans="5:6" ht="15" customHeight="1">
      <c r="E57683" s="573"/>
      <c r="F57683" s="573"/>
    </row>
    <row r="57684" spans="5:6" ht="15" customHeight="1">
      <c r="E57684" s="573"/>
      <c r="F57684" s="573"/>
    </row>
    <row r="57685" spans="5:6" ht="15" customHeight="1">
      <c r="E57685" s="573"/>
      <c r="F57685" s="573"/>
    </row>
    <row r="57686" spans="5:6" ht="15" customHeight="1">
      <c r="E57686" s="573"/>
      <c r="F57686" s="573"/>
    </row>
    <row r="57687" spans="5:6" ht="15" customHeight="1">
      <c r="E57687" s="573"/>
      <c r="F57687" s="573"/>
    </row>
    <row r="57688" spans="5:6" ht="15" customHeight="1">
      <c r="E57688" s="573"/>
      <c r="F57688" s="573"/>
    </row>
    <row r="57689" spans="5:6" ht="15" customHeight="1">
      <c r="E57689" s="573"/>
      <c r="F57689" s="573"/>
    </row>
    <row r="57690" spans="5:6" ht="15" customHeight="1">
      <c r="E57690" s="573"/>
      <c r="F57690" s="573"/>
    </row>
    <row r="57691" spans="5:6" ht="15" customHeight="1">
      <c r="E57691" s="573"/>
      <c r="F57691" s="573"/>
    </row>
    <row r="57692" spans="5:6" ht="15" customHeight="1">
      <c r="E57692" s="573"/>
      <c r="F57692" s="573"/>
    </row>
    <row r="57693" spans="5:6" ht="15" customHeight="1">
      <c r="E57693" s="573"/>
      <c r="F57693" s="573"/>
    </row>
    <row r="57694" spans="5:6" ht="15" customHeight="1">
      <c r="E57694" s="573"/>
      <c r="F57694" s="573"/>
    </row>
    <row r="57695" spans="5:6" ht="15" customHeight="1">
      <c r="E57695" s="573"/>
      <c r="F57695" s="573"/>
    </row>
    <row r="57696" spans="5:6" ht="15" customHeight="1">
      <c r="E57696" s="573"/>
      <c r="F57696" s="573"/>
    </row>
    <row r="57697" spans="5:6" ht="15" customHeight="1">
      <c r="E57697" s="573"/>
      <c r="F57697" s="573"/>
    </row>
    <row r="57698" spans="5:6" ht="15" customHeight="1">
      <c r="E57698" s="573"/>
      <c r="F57698" s="573"/>
    </row>
    <row r="57699" spans="5:6" ht="15" customHeight="1">
      <c r="E57699" s="573"/>
      <c r="F57699" s="573"/>
    </row>
    <row r="57700" spans="5:6" ht="15" customHeight="1">
      <c r="E57700" s="573"/>
      <c r="F57700" s="573"/>
    </row>
    <row r="57701" spans="5:6" ht="15" customHeight="1">
      <c r="E57701" s="573"/>
      <c r="F57701" s="573"/>
    </row>
    <row r="57702" spans="5:6" ht="15" customHeight="1">
      <c r="E57702" s="573"/>
      <c r="F57702" s="573"/>
    </row>
    <row r="57703" spans="5:6" ht="15" customHeight="1">
      <c r="E57703" s="573"/>
      <c r="F57703" s="573"/>
    </row>
    <row r="57704" spans="5:6" ht="15" customHeight="1">
      <c r="E57704" s="573"/>
      <c r="F57704" s="573"/>
    </row>
    <row r="57705" spans="5:6" ht="15" customHeight="1">
      <c r="E57705" s="573"/>
      <c r="F57705" s="573"/>
    </row>
    <row r="57706" spans="5:6" ht="15" customHeight="1">
      <c r="E57706" s="573"/>
      <c r="F57706" s="573"/>
    </row>
    <row r="57707" spans="5:6" ht="15" customHeight="1">
      <c r="E57707" s="573"/>
      <c r="F57707" s="573"/>
    </row>
    <row r="57708" spans="5:6" ht="15" customHeight="1">
      <c r="E57708" s="573"/>
      <c r="F57708" s="573"/>
    </row>
    <row r="57709" spans="5:6" ht="15" customHeight="1">
      <c r="E57709" s="573"/>
      <c r="F57709" s="573"/>
    </row>
    <row r="57710" spans="5:6" ht="15" customHeight="1">
      <c r="E57710" s="573"/>
      <c r="F57710" s="573"/>
    </row>
    <row r="57711" spans="5:6" ht="15" customHeight="1">
      <c r="E57711" s="573"/>
      <c r="F57711" s="573"/>
    </row>
    <row r="57712" spans="5:6" ht="15" customHeight="1">
      <c r="E57712" s="573"/>
      <c r="F57712" s="573"/>
    </row>
    <row r="57713" spans="5:6" ht="15" customHeight="1">
      <c r="E57713" s="573"/>
      <c r="F57713" s="573"/>
    </row>
    <row r="57714" spans="5:6" ht="15" customHeight="1">
      <c r="E57714" s="573"/>
      <c r="F57714" s="573"/>
    </row>
    <row r="57715" spans="5:6" ht="15" customHeight="1">
      <c r="E57715" s="573"/>
      <c r="F57715" s="573"/>
    </row>
    <row r="57716" spans="5:6" ht="15" customHeight="1">
      <c r="E57716" s="573"/>
      <c r="F57716" s="573"/>
    </row>
    <row r="57717" spans="5:6" ht="15" customHeight="1">
      <c r="E57717" s="573"/>
      <c r="F57717" s="573"/>
    </row>
    <row r="57718" spans="5:6" ht="15" customHeight="1">
      <c r="E57718" s="573"/>
      <c r="F57718" s="573"/>
    </row>
    <row r="57719" spans="5:6" ht="15" customHeight="1">
      <c r="E57719" s="573"/>
      <c r="F57719" s="573"/>
    </row>
    <row r="57720" spans="5:6" ht="15" customHeight="1">
      <c r="E57720" s="573"/>
      <c r="F57720" s="573"/>
    </row>
    <row r="57721" spans="5:6" ht="15" customHeight="1">
      <c r="E57721" s="573"/>
      <c r="F57721" s="573"/>
    </row>
    <row r="57722" spans="5:6" ht="15" customHeight="1">
      <c r="E57722" s="573"/>
      <c r="F57722" s="573"/>
    </row>
    <row r="57723" spans="5:6" ht="15" customHeight="1">
      <c r="E57723" s="573"/>
      <c r="F57723" s="573"/>
    </row>
    <row r="57724" spans="5:6" ht="15" customHeight="1">
      <c r="E57724" s="573"/>
      <c r="F57724" s="573"/>
    </row>
    <row r="57725" spans="5:6" ht="15" customHeight="1">
      <c r="E57725" s="573"/>
      <c r="F57725" s="573"/>
    </row>
    <row r="57726" spans="5:6" ht="15" customHeight="1">
      <c r="E57726" s="573"/>
      <c r="F57726" s="573"/>
    </row>
    <row r="57727" spans="5:6" ht="15" customHeight="1">
      <c r="E57727" s="573"/>
      <c r="F57727" s="573"/>
    </row>
    <row r="57728" spans="5:6" ht="15" customHeight="1">
      <c r="E57728" s="573"/>
      <c r="F57728" s="573"/>
    </row>
    <row r="57729" spans="5:6" ht="15" customHeight="1">
      <c r="E57729" s="573"/>
      <c r="F57729" s="573"/>
    </row>
    <row r="57730" spans="5:6" ht="15" customHeight="1">
      <c r="E57730" s="573"/>
      <c r="F57730" s="573"/>
    </row>
    <row r="57731" spans="5:6" ht="15" customHeight="1">
      <c r="E57731" s="573"/>
      <c r="F57731" s="573"/>
    </row>
    <row r="57732" spans="5:6" ht="15" customHeight="1">
      <c r="E57732" s="573"/>
      <c r="F57732" s="573"/>
    </row>
    <row r="57733" spans="5:6" ht="15" customHeight="1">
      <c r="E57733" s="573"/>
      <c r="F57733" s="573"/>
    </row>
    <row r="57734" spans="5:6" ht="15" customHeight="1">
      <c r="E57734" s="573"/>
      <c r="F57734" s="573"/>
    </row>
    <row r="57735" spans="5:6" ht="15" customHeight="1">
      <c r="E57735" s="573"/>
      <c r="F57735" s="573"/>
    </row>
    <row r="57736" spans="5:6" ht="15" customHeight="1">
      <c r="E57736" s="573"/>
      <c r="F57736" s="573"/>
    </row>
    <row r="57737" spans="5:6" ht="15" customHeight="1">
      <c r="E57737" s="573"/>
      <c r="F57737" s="573"/>
    </row>
    <row r="57738" spans="5:6" ht="15" customHeight="1">
      <c r="E57738" s="573"/>
      <c r="F57738" s="573"/>
    </row>
    <row r="57739" spans="5:6" ht="15" customHeight="1">
      <c r="E57739" s="573"/>
      <c r="F57739" s="573"/>
    </row>
    <row r="57740" spans="5:6" ht="15" customHeight="1">
      <c r="E57740" s="573"/>
      <c r="F57740" s="573"/>
    </row>
    <row r="57741" spans="5:6" ht="15" customHeight="1">
      <c r="E57741" s="573"/>
      <c r="F57741" s="573"/>
    </row>
    <row r="57742" spans="5:6" ht="15" customHeight="1">
      <c r="E57742" s="573"/>
      <c r="F57742" s="573"/>
    </row>
    <row r="57743" spans="5:6" ht="15" customHeight="1">
      <c r="E57743" s="573"/>
      <c r="F57743" s="573"/>
    </row>
    <row r="57744" spans="5:6" ht="15" customHeight="1">
      <c r="E57744" s="573"/>
      <c r="F57744" s="573"/>
    </row>
    <row r="57745" spans="5:6" ht="15" customHeight="1">
      <c r="E57745" s="573"/>
      <c r="F57745" s="573"/>
    </row>
    <row r="57746" spans="5:6" ht="15" customHeight="1">
      <c r="E57746" s="573"/>
      <c r="F57746" s="573"/>
    </row>
    <row r="57747" spans="5:6" ht="15" customHeight="1">
      <c r="E57747" s="573"/>
      <c r="F57747" s="573"/>
    </row>
    <row r="57748" spans="5:6" ht="15" customHeight="1">
      <c r="E57748" s="573"/>
      <c r="F57748" s="573"/>
    </row>
    <row r="57749" spans="5:6" ht="15" customHeight="1">
      <c r="E57749" s="573"/>
      <c r="F57749" s="573"/>
    </row>
    <row r="57750" spans="5:6" ht="15" customHeight="1">
      <c r="E57750" s="573"/>
      <c r="F57750" s="573"/>
    </row>
    <row r="57751" spans="5:6" ht="15" customHeight="1">
      <c r="E57751" s="573"/>
      <c r="F57751" s="573"/>
    </row>
    <row r="57752" spans="5:6" ht="15" customHeight="1">
      <c r="E57752" s="573"/>
      <c r="F57752" s="573"/>
    </row>
    <row r="57753" spans="5:6" ht="15" customHeight="1">
      <c r="E57753" s="573"/>
      <c r="F57753" s="573"/>
    </row>
    <row r="57754" spans="5:6" ht="15" customHeight="1">
      <c r="E57754" s="573"/>
      <c r="F57754" s="573"/>
    </row>
    <row r="57755" spans="5:6" ht="15" customHeight="1">
      <c r="E57755" s="573"/>
      <c r="F57755" s="573"/>
    </row>
    <row r="57756" spans="5:6" ht="15" customHeight="1">
      <c r="E57756" s="573"/>
      <c r="F57756" s="573"/>
    </row>
    <row r="57757" spans="5:6" ht="15" customHeight="1">
      <c r="E57757" s="573"/>
      <c r="F57757" s="573"/>
    </row>
    <row r="57758" spans="5:6" ht="15" customHeight="1">
      <c r="E57758" s="573"/>
      <c r="F57758" s="573"/>
    </row>
    <row r="57759" spans="5:6" ht="15" customHeight="1">
      <c r="E57759" s="573"/>
      <c r="F57759" s="573"/>
    </row>
    <row r="57760" spans="5:6" ht="15" customHeight="1">
      <c r="E57760" s="573"/>
      <c r="F57760" s="573"/>
    </row>
    <row r="57761" spans="5:6" ht="15" customHeight="1">
      <c r="E57761" s="573"/>
      <c r="F57761" s="573"/>
    </row>
    <row r="57762" spans="5:6" ht="15" customHeight="1">
      <c r="E57762" s="573"/>
      <c r="F57762" s="573"/>
    </row>
    <row r="57763" spans="5:6" ht="15" customHeight="1">
      <c r="E57763" s="573"/>
      <c r="F57763" s="573"/>
    </row>
    <row r="57764" spans="5:6" ht="15" customHeight="1">
      <c r="E57764" s="573"/>
      <c r="F57764" s="573"/>
    </row>
    <row r="57765" spans="5:6" ht="15" customHeight="1">
      <c r="E57765" s="573"/>
      <c r="F57765" s="573"/>
    </row>
    <row r="57766" spans="5:6" ht="15" customHeight="1">
      <c r="E57766" s="573"/>
      <c r="F57766" s="573"/>
    </row>
    <row r="57767" spans="5:6" ht="15" customHeight="1">
      <c r="E57767" s="573"/>
      <c r="F57767" s="573"/>
    </row>
    <row r="57768" spans="5:6" ht="15" customHeight="1">
      <c r="E57768" s="573"/>
      <c r="F57768" s="573"/>
    </row>
    <row r="57769" spans="5:6" ht="15" customHeight="1">
      <c r="E57769" s="573"/>
      <c r="F57769" s="573"/>
    </row>
    <row r="57770" spans="5:6" ht="15" customHeight="1">
      <c r="E57770" s="573"/>
      <c r="F57770" s="573"/>
    </row>
    <row r="57771" spans="5:6" ht="15" customHeight="1">
      <c r="E57771" s="573"/>
      <c r="F57771" s="573"/>
    </row>
    <row r="57772" spans="5:6" ht="15" customHeight="1">
      <c r="E57772" s="573"/>
      <c r="F57772" s="573"/>
    </row>
    <row r="57773" spans="5:6" ht="15" customHeight="1">
      <c r="E57773" s="573"/>
      <c r="F57773" s="573"/>
    </row>
    <row r="57774" spans="5:6" ht="15" customHeight="1">
      <c r="E57774" s="573"/>
      <c r="F57774" s="573"/>
    </row>
    <row r="57775" spans="5:6" ht="15" customHeight="1">
      <c r="E57775" s="573"/>
      <c r="F57775" s="573"/>
    </row>
    <row r="57776" spans="5:6" ht="15" customHeight="1">
      <c r="E57776" s="573"/>
      <c r="F57776" s="573"/>
    </row>
    <row r="57777" spans="5:6" ht="15" customHeight="1">
      <c r="E57777" s="573"/>
      <c r="F57777" s="573"/>
    </row>
    <row r="57778" spans="5:6" ht="15" customHeight="1">
      <c r="E57778" s="573"/>
      <c r="F57778" s="573"/>
    </row>
    <row r="57779" spans="5:6" ht="15" customHeight="1">
      <c r="E57779" s="573"/>
      <c r="F57779" s="573"/>
    </row>
    <row r="57780" spans="5:6" ht="15" customHeight="1">
      <c r="E57780" s="573"/>
      <c r="F57780" s="573"/>
    </row>
    <row r="57781" spans="5:6" ht="15" customHeight="1">
      <c r="E57781" s="573"/>
      <c r="F57781" s="573"/>
    </row>
    <row r="57782" spans="5:6" ht="15" customHeight="1">
      <c r="E57782" s="573"/>
      <c r="F57782" s="573"/>
    </row>
    <row r="57783" spans="5:6" ht="15" customHeight="1">
      <c r="E57783" s="573"/>
      <c r="F57783" s="573"/>
    </row>
    <row r="57784" spans="5:6" ht="15" customHeight="1">
      <c r="E57784" s="573"/>
      <c r="F57784" s="573"/>
    </row>
    <row r="57785" spans="5:6" ht="15" customHeight="1">
      <c r="E57785" s="573"/>
      <c r="F57785" s="573"/>
    </row>
    <row r="57786" spans="5:6" ht="15" customHeight="1">
      <c r="E57786" s="573"/>
      <c r="F57786" s="573"/>
    </row>
    <row r="57787" spans="5:6" ht="15" customHeight="1">
      <c r="E57787" s="573"/>
      <c r="F57787" s="573"/>
    </row>
    <row r="57788" spans="5:6" ht="15" customHeight="1">
      <c r="E57788" s="573"/>
      <c r="F57788" s="573"/>
    </row>
    <row r="57789" spans="5:6" ht="15" customHeight="1">
      <c r="E57789" s="573"/>
      <c r="F57789" s="573"/>
    </row>
    <row r="57790" spans="5:6" ht="15" customHeight="1">
      <c r="E57790" s="573"/>
      <c r="F57790" s="573"/>
    </row>
    <row r="57791" spans="5:6" ht="15" customHeight="1">
      <c r="E57791" s="573"/>
      <c r="F57791" s="573"/>
    </row>
    <row r="57792" spans="5:6" ht="15" customHeight="1">
      <c r="E57792" s="573"/>
      <c r="F57792" s="573"/>
    </row>
    <row r="57793" spans="5:6" ht="15" customHeight="1">
      <c r="E57793" s="573"/>
      <c r="F57793" s="573"/>
    </row>
    <row r="57794" spans="5:6" ht="15" customHeight="1">
      <c r="E57794" s="573"/>
      <c r="F57794" s="573"/>
    </row>
    <row r="57795" spans="5:6" ht="15" customHeight="1">
      <c r="E57795" s="573"/>
      <c r="F57795" s="573"/>
    </row>
    <row r="57796" spans="5:6" ht="15" customHeight="1">
      <c r="E57796" s="573"/>
      <c r="F57796" s="573"/>
    </row>
    <row r="57797" spans="5:6" ht="15" customHeight="1">
      <c r="E57797" s="573"/>
      <c r="F57797" s="573"/>
    </row>
    <row r="57798" spans="5:6" ht="15" customHeight="1">
      <c r="E57798" s="573"/>
      <c r="F57798" s="573"/>
    </row>
    <row r="57799" spans="5:6" ht="15" customHeight="1">
      <c r="E57799" s="573"/>
      <c r="F57799" s="573"/>
    </row>
    <row r="57800" spans="5:6" ht="15" customHeight="1">
      <c r="E57800" s="573"/>
      <c r="F57800" s="573"/>
    </row>
    <row r="57801" spans="5:6" ht="15" customHeight="1">
      <c r="E57801" s="573"/>
      <c r="F57801" s="573"/>
    </row>
    <row r="57802" spans="5:6" ht="15" customHeight="1">
      <c r="E57802" s="573"/>
      <c r="F57802" s="573"/>
    </row>
    <row r="57803" spans="5:6" ht="15" customHeight="1">
      <c r="E57803" s="573"/>
      <c r="F57803" s="573"/>
    </row>
    <row r="57804" spans="5:6" ht="15" customHeight="1">
      <c r="E57804" s="573"/>
      <c r="F57804" s="573"/>
    </row>
    <row r="57805" spans="5:6" ht="15" customHeight="1">
      <c r="E57805" s="573"/>
      <c r="F57805" s="573"/>
    </row>
    <row r="57806" spans="5:6" ht="15" customHeight="1">
      <c r="E57806" s="573"/>
      <c r="F57806" s="573"/>
    </row>
    <row r="57807" spans="5:6" ht="15" customHeight="1">
      <c r="E57807" s="573"/>
      <c r="F57807" s="573"/>
    </row>
    <row r="57808" spans="5:6" ht="15" customHeight="1">
      <c r="E57808" s="573"/>
      <c r="F57808" s="573"/>
    </row>
    <row r="57809" spans="5:6" ht="15" customHeight="1">
      <c r="E57809" s="573"/>
      <c r="F57809" s="573"/>
    </row>
    <row r="57810" spans="5:6" ht="15" customHeight="1">
      <c r="E57810" s="573"/>
      <c r="F57810" s="573"/>
    </row>
    <row r="57811" spans="5:6" ht="15" customHeight="1">
      <c r="E57811" s="573"/>
      <c r="F57811" s="573"/>
    </row>
    <row r="57812" spans="5:6" ht="15" customHeight="1">
      <c r="E57812" s="573"/>
      <c r="F57812" s="573"/>
    </row>
    <row r="57813" spans="5:6" ht="15" customHeight="1">
      <c r="E57813" s="573"/>
      <c r="F57813" s="573"/>
    </row>
    <row r="57814" spans="5:6" ht="15" customHeight="1">
      <c r="E57814" s="573"/>
      <c r="F57814" s="573"/>
    </row>
    <row r="57815" spans="5:6" ht="15" customHeight="1">
      <c r="E57815" s="573"/>
      <c r="F57815" s="573"/>
    </row>
    <row r="57816" spans="5:6" ht="15" customHeight="1">
      <c r="E57816" s="573"/>
      <c r="F57816" s="573"/>
    </row>
    <row r="57817" spans="5:6" ht="15" customHeight="1">
      <c r="E57817" s="573"/>
      <c r="F57817" s="573"/>
    </row>
    <row r="57818" spans="5:6" ht="15" customHeight="1">
      <c r="E57818" s="573"/>
      <c r="F57818" s="573"/>
    </row>
    <row r="57819" spans="5:6" ht="15" customHeight="1">
      <c r="E57819" s="573"/>
      <c r="F57819" s="573"/>
    </row>
    <row r="57820" spans="5:6" ht="15" customHeight="1">
      <c r="E57820" s="573"/>
      <c r="F57820" s="573"/>
    </row>
    <row r="57821" spans="5:6" ht="15" customHeight="1">
      <c r="E57821" s="573"/>
      <c r="F57821" s="573"/>
    </row>
    <row r="57822" spans="5:6" ht="15" customHeight="1">
      <c r="E57822" s="573"/>
      <c r="F57822" s="573"/>
    </row>
    <row r="57823" spans="5:6" ht="15" customHeight="1">
      <c r="E57823" s="573"/>
      <c r="F57823" s="573"/>
    </row>
    <row r="57824" spans="5:6" ht="15" customHeight="1">
      <c r="E57824" s="573"/>
      <c r="F57824" s="573"/>
    </row>
    <row r="57825" spans="5:6" ht="15" customHeight="1">
      <c r="E57825" s="573"/>
      <c r="F57825" s="573"/>
    </row>
    <row r="57826" spans="5:6" ht="15" customHeight="1">
      <c r="E57826" s="573"/>
      <c r="F57826" s="573"/>
    </row>
    <row r="57827" spans="5:6" ht="15" customHeight="1">
      <c r="E57827" s="573"/>
      <c r="F57827" s="573"/>
    </row>
    <row r="57828" spans="5:6" ht="15" customHeight="1">
      <c r="E57828" s="573"/>
      <c r="F57828" s="573"/>
    </row>
    <row r="57829" spans="5:6" ht="15" customHeight="1">
      <c r="E57829" s="573"/>
      <c r="F57829" s="573"/>
    </row>
    <row r="57830" spans="5:6" ht="15" customHeight="1">
      <c r="E57830" s="573"/>
      <c r="F57830" s="573"/>
    </row>
    <row r="57831" spans="5:6" ht="15" customHeight="1">
      <c r="E57831" s="573"/>
      <c r="F57831" s="573"/>
    </row>
    <row r="57832" spans="5:6" ht="15" customHeight="1">
      <c r="E57832" s="573"/>
      <c r="F57832" s="573"/>
    </row>
    <row r="57833" spans="5:6" ht="15" customHeight="1">
      <c r="E57833" s="573"/>
      <c r="F57833" s="573"/>
    </row>
    <row r="57834" spans="5:6" ht="15" customHeight="1">
      <c r="E57834" s="573"/>
      <c r="F57834" s="573"/>
    </row>
    <row r="57835" spans="5:6" ht="15" customHeight="1">
      <c r="E57835" s="573"/>
      <c r="F57835" s="573"/>
    </row>
    <row r="57836" spans="5:6" ht="15" customHeight="1">
      <c r="E57836" s="573"/>
      <c r="F57836" s="573"/>
    </row>
    <row r="57837" spans="5:6" ht="15" customHeight="1">
      <c r="E57837" s="573"/>
      <c r="F57837" s="573"/>
    </row>
    <row r="57838" spans="5:6" ht="15" customHeight="1">
      <c r="E57838" s="573"/>
      <c r="F57838" s="573"/>
    </row>
    <row r="57839" spans="5:6" ht="15" customHeight="1">
      <c r="E57839" s="573"/>
      <c r="F57839" s="573"/>
    </row>
    <row r="57840" spans="5:6" ht="15" customHeight="1">
      <c r="E57840" s="573"/>
      <c r="F57840" s="573"/>
    </row>
    <row r="57841" spans="5:6" ht="15" customHeight="1">
      <c r="E57841" s="573"/>
      <c r="F57841" s="573"/>
    </row>
    <row r="57842" spans="5:6" ht="15" customHeight="1">
      <c r="E57842" s="573"/>
      <c r="F57842" s="573"/>
    </row>
    <row r="57843" spans="5:6" ht="15" customHeight="1">
      <c r="E57843" s="573"/>
      <c r="F57843" s="573"/>
    </row>
    <row r="57844" spans="5:6" ht="15" customHeight="1">
      <c r="E57844" s="573"/>
      <c r="F57844" s="573"/>
    </row>
    <row r="57845" spans="5:6" ht="15" customHeight="1">
      <c r="E57845" s="573"/>
      <c r="F57845" s="573"/>
    </row>
    <row r="57846" spans="5:6" ht="15" customHeight="1">
      <c r="E57846" s="573"/>
      <c r="F57846" s="573"/>
    </row>
    <row r="57847" spans="5:6" ht="15" customHeight="1">
      <c r="E57847" s="573"/>
      <c r="F57847" s="573"/>
    </row>
    <row r="57848" spans="5:6" ht="15" customHeight="1">
      <c r="E57848" s="573"/>
      <c r="F57848" s="573"/>
    </row>
    <row r="57849" spans="5:6" ht="15" customHeight="1">
      <c r="E57849" s="573"/>
      <c r="F57849" s="573"/>
    </row>
    <row r="57850" spans="5:6" ht="15" customHeight="1">
      <c r="E57850" s="573"/>
      <c r="F57850" s="573"/>
    </row>
    <row r="57851" spans="5:6" ht="15" customHeight="1">
      <c r="E57851" s="573"/>
      <c r="F57851" s="573"/>
    </row>
    <row r="57852" spans="5:6" ht="15" customHeight="1">
      <c r="E57852" s="573"/>
      <c r="F57852" s="573"/>
    </row>
    <row r="57853" spans="5:6" ht="15" customHeight="1">
      <c r="E57853" s="573"/>
      <c r="F57853" s="573"/>
    </row>
    <row r="57854" spans="5:6" ht="15" customHeight="1">
      <c r="E57854" s="573"/>
      <c r="F57854" s="573"/>
    </row>
    <row r="57855" spans="5:6" ht="15" customHeight="1">
      <c r="E57855" s="573"/>
      <c r="F57855" s="573"/>
    </row>
    <row r="57856" spans="5:6" ht="15" customHeight="1">
      <c r="E57856" s="573"/>
      <c r="F57856" s="573"/>
    </row>
    <row r="57857" spans="5:6" ht="15" customHeight="1">
      <c r="E57857" s="573"/>
      <c r="F57857" s="573"/>
    </row>
    <row r="57858" spans="5:6" ht="15" customHeight="1">
      <c r="E57858" s="573"/>
      <c r="F57858" s="573"/>
    </row>
    <row r="57859" spans="5:6" ht="15" customHeight="1">
      <c r="E57859" s="573"/>
      <c r="F57859" s="573"/>
    </row>
    <row r="57860" spans="5:6" ht="15" customHeight="1">
      <c r="E57860" s="573"/>
      <c r="F57860" s="573"/>
    </row>
    <row r="57861" spans="5:6" ht="15" customHeight="1">
      <c r="E57861" s="573"/>
      <c r="F57861" s="573"/>
    </row>
    <row r="57862" spans="5:6" ht="15" customHeight="1">
      <c r="E57862" s="573"/>
      <c r="F57862" s="573"/>
    </row>
    <row r="57863" spans="5:6" ht="15" customHeight="1">
      <c r="E57863" s="573"/>
      <c r="F57863" s="573"/>
    </row>
    <row r="57864" spans="5:6" ht="15" customHeight="1">
      <c r="E57864" s="573"/>
      <c r="F57864" s="573"/>
    </row>
    <row r="57865" spans="5:6" ht="15" customHeight="1">
      <c r="E57865" s="573"/>
      <c r="F57865" s="573"/>
    </row>
    <row r="57866" spans="5:6" ht="15" customHeight="1">
      <c r="E57866" s="573"/>
      <c r="F57866" s="573"/>
    </row>
    <row r="57867" spans="5:6" ht="15" customHeight="1">
      <c r="E57867" s="573"/>
      <c r="F57867" s="573"/>
    </row>
    <row r="57868" spans="5:6" ht="15" customHeight="1">
      <c r="E57868" s="573"/>
      <c r="F57868" s="573"/>
    </row>
    <row r="57869" spans="5:6" ht="15" customHeight="1">
      <c r="E57869" s="573"/>
      <c r="F57869" s="573"/>
    </row>
    <row r="57870" spans="5:6" ht="15" customHeight="1">
      <c r="E57870" s="573"/>
      <c r="F57870" s="573"/>
    </row>
    <row r="57871" spans="5:6" ht="15" customHeight="1">
      <c r="E57871" s="573"/>
      <c r="F57871" s="573"/>
    </row>
    <row r="57872" spans="5:6" ht="15" customHeight="1">
      <c r="E57872" s="573"/>
      <c r="F57872" s="573"/>
    </row>
    <row r="57873" spans="5:6" ht="15" customHeight="1">
      <c r="E57873" s="573"/>
      <c r="F57873" s="573"/>
    </row>
    <row r="57874" spans="5:6" ht="15" customHeight="1">
      <c r="E57874" s="573"/>
      <c r="F57874" s="573"/>
    </row>
    <row r="57875" spans="5:6" ht="15" customHeight="1">
      <c r="E57875" s="573"/>
      <c r="F57875" s="573"/>
    </row>
    <row r="57876" spans="5:6" ht="15" customHeight="1">
      <c r="E57876" s="573"/>
      <c r="F57876" s="573"/>
    </row>
    <row r="57877" spans="5:6" ht="15" customHeight="1">
      <c r="E57877" s="573"/>
      <c r="F57877" s="573"/>
    </row>
    <row r="57878" spans="5:6" ht="15" customHeight="1">
      <c r="E57878" s="573"/>
      <c r="F57878" s="573"/>
    </row>
    <row r="57879" spans="5:6" ht="15" customHeight="1">
      <c r="E57879" s="573"/>
      <c r="F57879" s="573"/>
    </row>
    <row r="57880" spans="5:6" ht="15" customHeight="1">
      <c r="E57880" s="573"/>
      <c r="F57880" s="573"/>
    </row>
    <row r="57881" spans="5:6" ht="15" customHeight="1">
      <c r="E57881" s="573"/>
      <c r="F57881" s="573"/>
    </row>
    <row r="57882" spans="5:6" ht="15" customHeight="1">
      <c r="E57882" s="573"/>
      <c r="F57882" s="573"/>
    </row>
    <row r="57883" spans="5:6" ht="15" customHeight="1">
      <c r="E57883" s="573"/>
      <c r="F57883" s="573"/>
    </row>
    <row r="57884" spans="5:6" ht="15" customHeight="1">
      <c r="E57884" s="573"/>
      <c r="F57884" s="573"/>
    </row>
    <row r="57885" spans="5:6" ht="15" customHeight="1">
      <c r="E57885" s="573"/>
      <c r="F57885" s="573"/>
    </row>
    <row r="57886" spans="5:6" ht="15" customHeight="1">
      <c r="E57886" s="573"/>
      <c r="F57886" s="573"/>
    </row>
    <row r="57887" spans="5:6" ht="15" customHeight="1">
      <c r="E57887" s="573"/>
      <c r="F57887" s="573"/>
    </row>
    <row r="57888" spans="5:6" ht="15" customHeight="1">
      <c r="E57888" s="573"/>
      <c r="F57888" s="573"/>
    </row>
    <row r="57889" spans="5:6" ht="15" customHeight="1">
      <c r="E57889" s="573"/>
      <c r="F57889" s="573"/>
    </row>
    <row r="57890" spans="5:6" ht="15" customHeight="1">
      <c r="E57890" s="573"/>
      <c r="F57890" s="573"/>
    </row>
    <row r="57891" spans="5:6" ht="15" customHeight="1">
      <c r="E57891" s="573"/>
      <c r="F57891" s="573"/>
    </row>
    <row r="57892" spans="5:6" ht="15" customHeight="1">
      <c r="E57892" s="573"/>
      <c r="F57892" s="573"/>
    </row>
    <row r="57893" spans="5:6" ht="15" customHeight="1">
      <c r="E57893" s="573"/>
      <c r="F57893" s="573"/>
    </row>
    <row r="57894" spans="5:6" ht="15" customHeight="1">
      <c r="E57894" s="573"/>
      <c r="F57894" s="573"/>
    </row>
    <row r="57895" spans="5:6" ht="15" customHeight="1">
      <c r="E57895" s="573"/>
      <c r="F57895" s="573"/>
    </row>
    <row r="57896" spans="5:6" ht="15" customHeight="1">
      <c r="E57896" s="573"/>
      <c r="F57896" s="573"/>
    </row>
    <row r="57897" spans="5:6" ht="15" customHeight="1">
      <c r="E57897" s="573"/>
      <c r="F57897" s="573"/>
    </row>
    <row r="57898" spans="5:6" ht="15" customHeight="1">
      <c r="E57898" s="573"/>
      <c r="F57898" s="573"/>
    </row>
    <row r="57899" spans="5:6" ht="15" customHeight="1">
      <c r="E57899" s="573"/>
      <c r="F57899" s="573"/>
    </row>
    <row r="57900" spans="5:6" ht="15" customHeight="1">
      <c r="E57900" s="573"/>
      <c r="F57900" s="573"/>
    </row>
    <row r="57901" spans="5:6" ht="15" customHeight="1">
      <c r="E57901" s="573"/>
      <c r="F57901" s="573"/>
    </row>
    <row r="57902" spans="5:6" ht="15" customHeight="1">
      <c r="E57902" s="573"/>
      <c r="F57902" s="573"/>
    </row>
    <row r="57903" spans="5:6" ht="15" customHeight="1">
      <c r="E57903" s="573"/>
      <c r="F57903" s="573"/>
    </row>
    <row r="57904" spans="5:6" ht="15" customHeight="1">
      <c r="E57904" s="573"/>
      <c r="F57904" s="573"/>
    </row>
    <row r="57905" spans="5:6" ht="15" customHeight="1">
      <c r="E57905" s="573"/>
      <c r="F57905" s="573"/>
    </row>
    <row r="57906" spans="5:6" ht="15" customHeight="1">
      <c r="E57906" s="573"/>
      <c r="F57906" s="573"/>
    </row>
    <row r="57907" spans="5:6" ht="15" customHeight="1">
      <c r="E57907" s="573"/>
      <c r="F57907" s="573"/>
    </row>
    <row r="57908" spans="5:6" ht="15" customHeight="1">
      <c r="E57908" s="573"/>
      <c r="F57908" s="573"/>
    </row>
    <row r="57909" spans="5:6" ht="15" customHeight="1">
      <c r="E57909" s="573"/>
      <c r="F57909" s="573"/>
    </row>
    <row r="57910" spans="5:6" ht="15" customHeight="1">
      <c r="E57910" s="573"/>
      <c r="F57910" s="573"/>
    </row>
    <row r="57911" spans="5:6" ht="15" customHeight="1">
      <c r="E57911" s="573"/>
      <c r="F57911" s="573"/>
    </row>
    <row r="57912" spans="5:6" ht="15" customHeight="1">
      <c r="E57912" s="573"/>
      <c r="F57912" s="573"/>
    </row>
    <row r="57913" spans="5:6" ht="15" customHeight="1">
      <c r="E57913" s="573"/>
      <c r="F57913" s="573"/>
    </row>
    <row r="57914" spans="5:6" ht="15" customHeight="1">
      <c r="E57914" s="573"/>
      <c r="F57914" s="573"/>
    </row>
    <row r="57915" spans="5:6" ht="15" customHeight="1">
      <c r="E57915" s="573"/>
      <c r="F57915" s="573"/>
    </row>
    <row r="57916" spans="5:6" ht="15" customHeight="1">
      <c r="E57916" s="573"/>
      <c r="F57916" s="573"/>
    </row>
    <row r="57917" spans="5:6" ht="15" customHeight="1">
      <c r="E57917" s="573"/>
      <c r="F57917" s="573"/>
    </row>
    <row r="57918" spans="5:6" ht="15" customHeight="1">
      <c r="E57918" s="573"/>
      <c r="F57918" s="573"/>
    </row>
    <row r="57919" spans="5:6" ht="15" customHeight="1">
      <c r="E57919" s="573"/>
      <c r="F57919" s="573"/>
    </row>
    <row r="57920" spans="5:6" ht="15" customHeight="1">
      <c r="E57920" s="573"/>
      <c r="F57920" s="573"/>
    </row>
    <row r="57921" spans="5:6" ht="15" customHeight="1">
      <c r="E57921" s="573"/>
      <c r="F57921" s="573"/>
    </row>
    <row r="57922" spans="5:6" ht="15" customHeight="1">
      <c r="E57922" s="573"/>
      <c r="F57922" s="573"/>
    </row>
    <row r="57923" spans="5:6" ht="15" customHeight="1">
      <c r="E57923" s="573"/>
      <c r="F57923" s="573"/>
    </row>
    <row r="57924" spans="5:6" ht="15" customHeight="1">
      <c r="E57924" s="573"/>
      <c r="F57924" s="573"/>
    </row>
    <row r="57925" spans="5:6" ht="15" customHeight="1">
      <c r="E57925" s="573"/>
      <c r="F57925" s="573"/>
    </row>
    <row r="57926" spans="5:6" ht="15" customHeight="1">
      <c r="E57926" s="573"/>
      <c r="F57926" s="573"/>
    </row>
    <row r="57927" spans="5:6" ht="15" customHeight="1">
      <c r="E57927" s="573"/>
      <c r="F57927" s="573"/>
    </row>
    <row r="57928" spans="5:6" ht="15" customHeight="1">
      <c r="E57928" s="573"/>
      <c r="F57928" s="573"/>
    </row>
    <row r="57929" spans="5:6" ht="15" customHeight="1">
      <c r="E57929" s="573"/>
      <c r="F57929" s="573"/>
    </row>
    <row r="57930" spans="5:6" ht="15" customHeight="1">
      <c r="E57930" s="573"/>
      <c r="F57930" s="573"/>
    </row>
    <row r="57931" spans="5:6" ht="15" customHeight="1">
      <c r="E57931" s="573"/>
      <c r="F57931" s="573"/>
    </row>
    <row r="57932" spans="5:6" ht="15" customHeight="1">
      <c r="E57932" s="573"/>
      <c r="F57932" s="573"/>
    </row>
    <row r="57933" spans="5:6" ht="15" customHeight="1">
      <c r="E57933" s="573"/>
      <c r="F57933" s="573"/>
    </row>
    <row r="57934" spans="5:6" ht="15" customHeight="1">
      <c r="E57934" s="573"/>
      <c r="F57934" s="573"/>
    </row>
    <row r="57935" spans="5:6" ht="15" customHeight="1">
      <c r="E57935" s="573"/>
      <c r="F57935" s="573"/>
    </row>
    <row r="57936" spans="5:6" ht="15" customHeight="1">
      <c r="E57936" s="573"/>
      <c r="F57936" s="573"/>
    </row>
    <row r="57937" spans="5:6" ht="15" customHeight="1">
      <c r="E57937" s="573"/>
      <c r="F57937" s="573"/>
    </row>
    <row r="57938" spans="5:6" ht="15" customHeight="1">
      <c r="E57938" s="573"/>
      <c r="F57938" s="573"/>
    </row>
    <row r="57939" spans="5:6" ht="15" customHeight="1">
      <c r="E57939" s="573"/>
      <c r="F57939" s="573"/>
    </row>
    <row r="57940" spans="5:6" ht="15" customHeight="1">
      <c r="E57940" s="573"/>
      <c r="F57940" s="573"/>
    </row>
    <row r="57941" spans="5:6" ht="15" customHeight="1">
      <c r="E57941" s="573"/>
      <c r="F57941" s="573"/>
    </row>
    <row r="57942" spans="5:6" ht="15" customHeight="1">
      <c r="E57942" s="573"/>
      <c r="F57942" s="573"/>
    </row>
    <row r="57943" spans="5:6" ht="15" customHeight="1">
      <c r="E57943" s="573"/>
      <c r="F57943" s="573"/>
    </row>
    <row r="57944" spans="5:6" ht="15" customHeight="1">
      <c r="E57944" s="573"/>
      <c r="F57944" s="573"/>
    </row>
    <row r="57945" spans="5:6" ht="15" customHeight="1">
      <c r="E57945" s="573"/>
      <c r="F57945" s="573"/>
    </row>
    <row r="57946" spans="5:6" ht="15" customHeight="1">
      <c r="E57946" s="573"/>
      <c r="F57946" s="573"/>
    </row>
    <row r="57947" spans="5:6" ht="15" customHeight="1">
      <c r="E57947" s="573"/>
      <c r="F57947" s="573"/>
    </row>
    <row r="57948" spans="5:6" ht="15" customHeight="1">
      <c r="E57948" s="573"/>
      <c r="F57948" s="573"/>
    </row>
    <row r="57949" spans="5:6" ht="15" customHeight="1">
      <c r="E57949" s="573"/>
      <c r="F57949" s="573"/>
    </row>
    <row r="57950" spans="5:6" ht="15" customHeight="1">
      <c r="E57950" s="573"/>
      <c r="F57950" s="573"/>
    </row>
    <row r="57951" spans="5:6" ht="15" customHeight="1">
      <c r="E57951" s="573"/>
      <c r="F57951" s="573"/>
    </row>
    <row r="57952" spans="5:6" ht="15" customHeight="1">
      <c r="E57952" s="573"/>
      <c r="F57952" s="573"/>
    </row>
    <row r="57953" spans="5:6" ht="15" customHeight="1">
      <c r="E57953" s="573"/>
      <c r="F57953" s="573"/>
    </row>
    <row r="57954" spans="5:6" ht="15" customHeight="1">
      <c r="E57954" s="573"/>
      <c r="F57954" s="573"/>
    </row>
    <row r="57955" spans="5:6" ht="15" customHeight="1">
      <c r="E57955" s="573"/>
      <c r="F57955" s="573"/>
    </row>
    <row r="57956" spans="5:6" ht="15" customHeight="1">
      <c r="E57956" s="573"/>
      <c r="F57956" s="573"/>
    </row>
    <row r="57957" spans="5:6" ht="15" customHeight="1">
      <c r="E57957" s="573"/>
      <c r="F57957" s="573"/>
    </row>
    <row r="57958" spans="5:6" ht="15" customHeight="1">
      <c r="E57958" s="573"/>
      <c r="F57958" s="573"/>
    </row>
    <row r="57959" spans="5:6" ht="15" customHeight="1">
      <c r="E57959" s="573"/>
      <c r="F57959" s="573"/>
    </row>
    <row r="57960" spans="5:6" ht="15" customHeight="1">
      <c r="E57960" s="573"/>
      <c r="F57960" s="573"/>
    </row>
    <row r="57961" spans="5:6" ht="15" customHeight="1">
      <c r="E57961" s="573"/>
      <c r="F57961" s="573"/>
    </row>
    <row r="57962" spans="5:6" ht="15" customHeight="1">
      <c r="E57962" s="573"/>
      <c r="F57962" s="573"/>
    </row>
    <row r="57963" spans="5:6" ht="15" customHeight="1">
      <c r="E57963" s="573"/>
      <c r="F57963" s="573"/>
    </row>
    <row r="57964" spans="5:6" ht="15" customHeight="1">
      <c r="E57964" s="573"/>
      <c r="F57964" s="573"/>
    </row>
    <row r="57965" spans="5:6" ht="15" customHeight="1">
      <c r="E57965" s="573"/>
      <c r="F57965" s="573"/>
    </row>
    <row r="57966" spans="5:6" ht="15" customHeight="1">
      <c r="E57966" s="573"/>
      <c r="F57966" s="573"/>
    </row>
    <row r="57967" spans="5:6" ht="15" customHeight="1">
      <c r="E57967" s="573"/>
      <c r="F57967" s="573"/>
    </row>
    <row r="57968" spans="5:6" ht="15" customHeight="1">
      <c r="E57968" s="573"/>
      <c r="F57968" s="573"/>
    </row>
    <row r="57969" spans="5:6" ht="15" customHeight="1">
      <c r="E57969" s="573"/>
      <c r="F57969" s="573"/>
    </row>
    <row r="57970" spans="5:6" ht="15" customHeight="1">
      <c r="E57970" s="573"/>
      <c r="F57970" s="573"/>
    </row>
    <row r="57971" spans="5:6" ht="15" customHeight="1">
      <c r="E57971" s="573"/>
      <c r="F57971" s="573"/>
    </row>
    <row r="57972" spans="5:6" ht="15" customHeight="1">
      <c r="E57972" s="573"/>
      <c r="F57972" s="573"/>
    </row>
    <row r="57973" spans="5:6" ht="15" customHeight="1">
      <c r="E57973" s="573"/>
      <c r="F57973" s="573"/>
    </row>
    <row r="57974" spans="5:6" ht="15" customHeight="1">
      <c r="E57974" s="573"/>
      <c r="F57974" s="573"/>
    </row>
    <row r="57975" spans="5:6" ht="15" customHeight="1">
      <c r="E57975" s="573"/>
      <c r="F57975" s="573"/>
    </row>
    <row r="57976" spans="5:6" ht="15" customHeight="1">
      <c r="E57976" s="573"/>
      <c r="F57976" s="573"/>
    </row>
    <row r="57977" spans="5:6" ht="15" customHeight="1">
      <c r="E57977" s="573"/>
      <c r="F57977" s="573"/>
    </row>
    <row r="57978" spans="5:6" ht="15" customHeight="1">
      <c r="E57978" s="573"/>
      <c r="F57978" s="573"/>
    </row>
    <row r="57979" spans="5:6" ht="15" customHeight="1">
      <c r="E57979" s="573"/>
      <c r="F57979" s="573"/>
    </row>
    <row r="57980" spans="5:6" ht="15" customHeight="1">
      <c r="E57980" s="573"/>
      <c r="F57980" s="573"/>
    </row>
    <row r="57981" spans="5:6" ht="15" customHeight="1">
      <c r="E57981" s="573"/>
      <c r="F57981" s="573"/>
    </row>
    <row r="57982" spans="5:6" ht="15" customHeight="1">
      <c r="E57982" s="573"/>
      <c r="F57982" s="573"/>
    </row>
    <row r="57983" spans="5:6" ht="15" customHeight="1">
      <c r="E57983" s="573"/>
      <c r="F57983" s="573"/>
    </row>
    <row r="57984" spans="5:6" ht="15" customHeight="1">
      <c r="E57984" s="573"/>
      <c r="F57984" s="573"/>
    </row>
    <row r="57985" spans="5:6" ht="15" customHeight="1">
      <c r="E57985" s="573"/>
      <c r="F57985" s="573"/>
    </row>
    <row r="57986" spans="5:6" ht="15" customHeight="1">
      <c r="E57986" s="573"/>
      <c r="F57986" s="573"/>
    </row>
    <row r="57987" spans="5:6" ht="15" customHeight="1">
      <c r="E57987" s="573"/>
      <c r="F57987" s="573"/>
    </row>
    <row r="57988" spans="5:6" ht="15" customHeight="1">
      <c r="E57988" s="573"/>
      <c r="F57988" s="573"/>
    </row>
    <row r="57989" spans="5:6" ht="15" customHeight="1">
      <c r="E57989" s="573"/>
      <c r="F57989" s="573"/>
    </row>
    <row r="57990" spans="5:6" ht="15" customHeight="1">
      <c r="E57990" s="573"/>
      <c r="F57990" s="573"/>
    </row>
    <row r="57991" spans="5:6" ht="15" customHeight="1">
      <c r="E57991" s="573"/>
      <c r="F57991" s="573"/>
    </row>
    <row r="57992" spans="5:6" ht="15" customHeight="1">
      <c r="E57992" s="573"/>
      <c r="F57992" s="573"/>
    </row>
    <row r="57993" spans="5:6" ht="15" customHeight="1">
      <c r="E57993" s="573"/>
      <c r="F57993" s="573"/>
    </row>
    <row r="57994" spans="5:6" ht="15" customHeight="1">
      <c r="E57994" s="573"/>
      <c r="F57994" s="573"/>
    </row>
    <row r="57995" spans="5:6" ht="15" customHeight="1">
      <c r="E57995" s="573"/>
      <c r="F57995" s="573"/>
    </row>
    <row r="57996" spans="5:6" ht="15" customHeight="1">
      <c r="E57996" s="573"/>
      <c r="F57996" s="573"/>
    </row>
    <row r="57997" spans="5:6" ht="15" customHeight="1">
      <c r="E57997" s="573"/>
      <c r="F57997" s="573"/>
    </row>
    <row r="57998" spans="5:6" ht="15" customHeight="1">
      <c r="E57998" s="573"/>
      <c r="F57998" s="573"/>
    </row>
    <row r="57999" spans="5:6" ht="15" customHeight="1">
      <c r="E57999" s="573"/>
      <c r="F57999" s="573"/>
    </row>
    <row r="58000" spans="5:6" ht="15" customHeight="1">
      <c r="E58000" s="573"/>
      <c r="F58000" s="573"/>
    </row>
    <row r="58001" spans="5:6" ht="15" customHeight="1">
      <c r="E58001" s="573"/>
      <c r="F58001" s="573"/>
    </row>
    <row r="58002" spans="5:6" ht="15" customHeight="1">
      <c r="E58002" s="573"/>
      <c r="F58002" s="573"/>
    </row>
    <row r="58003" spans="5:6" ht="15" customHeight="1">
      <c r="E58003" s="573"/>
      <c r="F58003" s="573"/>
    </row>
    <row r="58004" spans="5:6" ht="15" customHeight="1">
      <c r="E58004" s="573"/>
      <c r="F58004" s="573"/>
    </row>
    <row r="58005" spans="5:6" ht="15" customHeight="1">
      <c r="E58005" s="573"/>
      <c r="F58005" s="573"/>
    </row>
    <row r="58006" spans="5:6" ht="15" customHeight="1">
      <c r="E58006" s="573"/>
      <c r="F58006" s="573"/>
    </row>
    <row r="58007" spans="5:6" ht="15" customHeight="1">
      <c r="E58007" s="573"/>
      <c r="F58007" s="573"/>
    </row>
    <row r="58008" spans="5:6" ht="15" customHeight="1">
      <c r="E58008" s="573"/>
      <c r="F58008" s="573"/>
    </row>
    <row r="58009" spans="5:6" ht="15" customHeight="1">
      <c r="E58009" s="573"/>
      <c r="F58009" s="573"/>
    </row>
    <row r="58010" spans="5:6" ht="15" customHeight="1">
      <c r="E58010" s="573"/>
      <c r="F58010" s="573"/>
    </row>
    <row r="58011" spans="5:6" ht="15" customHeight="1">
      <c r="E58011" s="573"/>
      <c r="F58011" s="573"/>
    </row>
    <row r="58012" spans="5:6" ht="15" customHeight="1">
      <c r="E58012" s="573"/>
      <c r="F58012" s="573"/>
    </row>
    <row r="58013" spans="5:6" ht="15" customHeight="1">
      <c r="E58013" s="573"/>
      <c r="F58013" s="573"/>
    </row>
    <row r="58014" spans="5:6" ht="15" customHeight="1">
      <c r="E58014" s="573"/>
      <c r="F58014" s="573"/>
    </row>
    <row r="58015" spans="5:6" ht="15" customHeight="1">
      <c r="E58015" s="573"/>
      <c r="F58015" s="573"/>
    </row>
    <row r="58016" spans="5:6" ht="15" customHeight="1">
      <c r="E58016" s="573"/>
      <c r="F58016" s="573"/>
    </row>
    <row r="58017" spans="5:6" ht="15" customHeight="1">
      <c r="E58017" s="573"/>
      <c r="F58017" s="573"/>
    </row>
    <row r="58018" spans="5:6" ht="15" customHeight="1">
      <c r="E58018" s="573"/>
      <c r="F58018" s="573"/>
    </row>
    <row r="58019" spans="5:6" ht="15" customHeight="1">
      <c r="E58019" s="573"/>
      <c r="F58019" s="573"/>
    </row>
    <row r="58020" spans="5:6" ht="15" customHeight="1">
      <c r="E58020" s="573"/>
      <c r="F58020" s="573"/>
    </row>
    <row r="58021" spans="5:6" ht="15" customHeight="1">
      <c r="E58021" s="573"/>
      <c r="F58021" s="573"/>
    </row>
    <row r="58022" spans="5:6" ht="15" customHeight="1">
      <c r="E58022" s="573"/>
      <c r="F58022" s="573"/>
    </row>
    <row r="58023" spans="5:6" ht="15" customHeight="1">
      <c r="E58023" s="573"/>
      <c r="F58023" s="573"/>
    </row>
    <row r="58024" spans="5:6" ht="15" customHeight="1">
      <c r="E58024" s="573"/>
      <c r="F58024" s="573"/>
    </row>
    <row r="58025" spans="5:6" ht="15" customHeight="1">
      <c r="E58025" s="573"/>
      <c r="F58025" s="573"/>
    </row>
    <row r="58026" spans="5:6" ht="15" customHeight="1">
      <c r="E58026" s="573"/>
      <c r="F58026" s="573"/>
    </row>
    <row r="58027" spans="5:6" ht="15" customHeight="1">
      <c r="E58027" s="573"/>
      <c r="F58027" s="573"/>
    </row>
    <row r="58028" spans="5:6" ht="15" customHeight="1">
      <c r="E58028" s="573"/>
      <c r="F58028" s="573"/>
    </row>
    <row r="58029" spans="5:6" ht="15" customHeight="1">
      <c r="E58029" s="573"/>
      <c r="F58029" s="573"/>
    </row>
    <row r="58030" spans="5:6" ht="15" customHeight="1">
      <c r="E58030" s="573"/>
      <c r="F58030" s="573"/>
    </row>
    <row r="58031" spans="5:6" ht="15" customHeight="1">
      <c r="E58031" s="573"/>
      <c r="F58031" s="573"/>
    </row>
    <row r="58032" spans="5:6" ht="15" customHeight="1">
      <c r="E58032" s="573"/>
      <c r="F58032" s="573"/>
    </row>
    <row r="58033" spans="5:6" ht="15" customHeight="1">
      <c r="E58033" s="573"/>
      <c r="F58033" s="573"/>
    </row>
    <row r="58034" spans="5:6" ht="15" customHeight="1">
      <c r="E58034" s="573"/>
      <c r="F58034" s="573"/>
    </row>
    <row r="58035" spans="5:6" ht="15" customHeight="1">
      <c r="E58035" s="573"/>
      <c r="F58035" s="573"/>
    </row>
    <row r="58036" spans="5:6" ht="15" customHeight="1">
      <c r="E58036" s="573"/>
      <c r="F58036" s="573"/>
    </row>
    <row r="58037" spans="5:6" ht="15" customHeight="1">
      <c r="E58037" s="573"/>
      <c r="F58037" s="573"/>
    </row>
    <row r="58038" spans="5:6" ht="15" customHeight="1">
      <c r="E58038" s="573"/>
      <c r="F58038" s="573"/>
    </row>
    <row r="58039" spans="5:6" ht="15" customHeight="1">
      <c r="E58039" s="573"/>
      <c r="F58039" s="573"/>
    </row>
    <row r="58040" spans="5:6" ht="15" customHeight="1">
      <c r="E58040" s="573"/>
      <c r="F58040" s="573"/>
    </row>
    <row r="58041" spans="5:6" ht="15" customHeight="1">
      <c r="E58041" s="573"/>
      <c r="F58041" s="573"/>
    </row>
    <row r="58042" spans="5:6" ht="15" customHeight="1">
      <c r="E58042" s="573"/>
      <c r="F58042" s="573"/>
    </row>
    <row r="58043" spans="5:6" ht="15" customHeight="1">
      <c r="E58043" s="573"/>
      <c r="F58043" s="573"/>
    </row>
    <row r="58044" spans="5:6" ht="15" customHeight="1">
      <c r="E58044" s="573"/>
      <c r="F58044" s="573"/>
    </row>
    <row r="58045" spans="5:6" ht="15" customHeight="1">
      <c r="E58045" s="573"/>
      <c r="F58045" s="573"/>
    </row>
    <row r="58046" spans="5:6" ht="15" customHeight="1">
      <c r="E58046" s="573"/>
      <c r="F58046" s="573"/>
    </row>
    <row r="58047" spans="5:6" ht="15" customHeight="1">
      <c r="E58047" s="573"/>
      <c r="F58047" s="573"/>
    </row>
    <row r="58048" spans="5:6" ht="15" customHeight="1">
      <c r="E58048" s="573"/>
      <c r="F58048" s="573"/>
    </row>
    <row r="58049" spans="5:6" ht="15" customHeight="1">
      <c r="E58049" s="573"/>
      <c r="F58049" s="573"/>
    </row>
    <row r="58050" spans="5:6" ht="15" customHeight="1">
      <c r="E58050" s="573"/>
      <c r="F58050" s="573"/>
    </row>
    <row r="58051" spans="5:6" ht="15" customHeight="1">
      <c r="E58051" s="573"/>
      <c r="F58051" s="573"/>
    </row>
    <row r="58052" spans="5:6" ht="15" customHeight="1">
      <c r="E58052" s="573"/>
      <c r="F58052" s="573"/>
    </row>
    <row r="58053" spans="5:6" ht="15" customHeight="1">
      <c r="E58053" s="573"/>
      <c r="F58053" s="573"/>
    </row>
    <row r="58054" spans="5:6" ht="15" customHeight="1">
      <c r="E58054" s="573"/>
      <c r="F58054" s="573"/>
    </row>
    <row r="58055" spans="5:6" ht="15" customHeight="1">
      <c r="E58055" s="573"/>
      <c r="F58055" s="573"/>
    </row>
    <row r="58056" spans="5:6" ht="15" customHeight="1">
      <c r="E58056" s="573"/>
      <c r="F58056" s="573"/>
    </row>
    <row r="58057" spans="5:6" ht="15" customHeight="1">
      <c r="E58057" s="573"/>
      <c r="F58057" s="573"/>
    </row>
    <row r="58058" spans="5:6" ht="15" customHeight="1">
      <c r="E58058" s="573"/>
      <c r="F58058" s="573"/>
    </row>
    <row r="58059" spans="5:6" ht="15" customHeight="1">
      <c r="E58059" s="573"/>
      <c r="F58059" s="573"/>
    </row>
    <row r="58060" spans="5:6" ht="15" customHeight="1">
      <c r="E58060" s="573"/>
      <c r="F58060" s="573"/>
    </row>
    <row r="58061" spans="5:6" ht="15" customHeight="1">
      <c r="E58061" s="573"/>
      <c r="F58061" s="573"/>
    </row>
    <row r="58062" spans="5:6" ht="15" customHeight="1">
      <c r="E58062" s="573"/>
      <c r="F58062" s="573"/>
    </row>
    <row r="58063" spans="5:6" ht="15" customHeight="1">
      <c r="E58063" s="573"/>
      <c r="F58063" s="573"/>
    </row>
    <row r="58064" spans="5:6" ht="15" customHeight="1">
      <c r="E58064" s="573"/>
      <c r="F58064" s="573"/>
    </row>
    <row r="58065" spans="5:6" ht="15" customHeight="1">
      <c r="E58065" s="573"/>
      <c r="F58065" s="573"/>
    </row>
    <row r="58066" spans="5:6" ht="15" customHeight="1">
      <c r="E58066" s="573"/>
      <c r="F58066" s="573"/>
    </row>
    <row r="58067" spans="5:6" ht="15" customHeight="1">
      <c r="E58067" s="573"/>
      <c r="F58067" s="573"/>
    </row>
    <row r="58068" spans="5:6" ht="15" customHeight="1">
      <c r="E58068" s="573"/>
      <c r="F58068" s="573"/>
    </row>
    <row r="58069" spans="5:6" ht="15" customHeight="1">
      <c r="E58069" s="573"/>
      <c r="F58069" s="573"/>
    </row>
    <row r="58070" spans="5:6" ht="15" customHeight="1">
      <c r="E58070" s="573"/>
      <c r="F58070" s="573"/>
    </row>
    <row r="58071" spans="5:6" ht="15" customHeight="1">
      <c r="E58071" s="573"/>
      <c r="F58071" s="573"/>
    </row>
    <row r="58072" spans="5:6" ht="15" customHeight="1">
      <c r="E58072" s="573"/>
      <c r="F58072" s="573"/>
    </row>
    <row r="58073" spans="5:6" ht="15" customHeight="1">
      <c r="E58073" s="573"/>
      <c r="F58073" s="573"/>
    </row>
    <row r="58074" spans="5:6" ht="15" customHeight="1">
      <c r="E58074" s="573"/>
      <c r="F58074" s="573"/>
    </row>
    <row r="58075" spans="5:6" ht="15" customHeight="1">
      <c r="E58075" s="573"/>
      <c r="F58075" s="573"/>
    </row>
    <row r="58076" spans="5:6" ht="15" customHeight="1">
      <c r="E58076" s="573"/>
      <c r="F58076" s="573"/>
    </row>
    <row r="58077" spans="5:6" ht="15" customHeight="1">
      <c r="E58077" s="573"/>
      <c r="F58077" s="573"/>
    </row>
    <row r="58078" spans="5:6" ht="15" customHeight="1">
      <c r="E58078" s="573"/>
      <c r="F58078" s="573"/>
    </row>
    <row r="58079" spans="5:6" ht="15" customHeight="1">
      <c r="E58079" s="573"/>
      <c r="F58079" s="573"/>
    </row>
    <row r="58080" spans="5:6" ht="15" customHeight="1">
      <c r="E58080" s="573"/>
      <c r="F58080" s="573"/>
    </row>
    <row r="58081" spans="5:6" ht="15" customHeight="1">
      <c r="E58081" s="573"/>
      <c r="F58081" s="573"/>
    </row>
    <row r="58082" spans="5:6" ht="15" customHeight="1">
      <c r="E58082" s="573"/>
      <c r="F58082" s="573"/>
    </row>
    <row r="58083" spans="5:6" ht="15" customHeight="1">
      <c r="E58083" s="573"/>
      <c r="F58083" s="573"/>
    </row>
    <row r="58084" spans="5:6" ht="15" customHeight="1">
      <c r="E58084" s="573"/>
      <c r="F58084" s="573"/>
    </row>
    <row r="58085" spans="5:6" ht="15" customHeight="1">
      <c r="E58085" s="573"/>
      <c r="F58085" s="573"/>
    </row>
    <row r="58086" spans="5:6" ht="15" customHeight="1">
      <c r="E58086" s="573"/>
      <c r="F58086" s="573"/>
    </row>
    <row r="58087" spans="5:6" ht="15" customHeight="1">
      <c r="E58087" s="573"/>
      <c r="F58087" s="573"/>
    </row>
    <row r="58088" spans="5:6" ht="15" customHeight="1">
      <c r="E58088" s="573"/>
      <c r="F58088" s="573"/>
    </row>
    <row r="58089" spans="5:6" ht="15" customHeight="1">
      <c r="E58089" s="573"/>
      <c r="F58089" s="573"/>
    </row>
    <row r="58090" spans="5:6" ht="15" customHeight="1">
      <c r="E58090" s="573"/>
      <c r="F58090" s="573"/>
    </row>
    <row r="58091" spans="5:6" ht="15" customHeight="1">
      <c r="E58091" s="573"/>
      <c r="F58091" s="573"/>
    </row>
    <row r="58092" spans="5:6" ht="15" customHeight="1">
      <c r="E58092" s="573"/>
      <c r="F58092" s="573"/>
    </row>
    <row r="58093" spans="5:6" ht="15" customHeight="1">
      <c r="E58093" s="573"/>
      <c r="F58093" s="573"/>
    </row>
    <row r="58094" spans="5:6" ht="15" customHeight="1">
      <c r="E58094" s="573"/>
      <c r="F58094" s="573"/>
    </row>
    <row r="58095" spans="5:6" ht="15" customHeight="1">
      <c r="E58095" s="573"/>
      <c r="F58095" s="573"/>
    </row>
    <row r="58096" spans="5:6" ht="15" customHeight="1">
      <c r="E58096" s="573"/>
      <c r="F58096" s="573"/>
    </row>
    <row r="58097" spans="5:6" ht="15" customHeight="1">
      <c r="E58097" s="573"/>
      <c r="F58097" s="573"/>
    </row>
    <row r="58098" spans="5:6" ht="15" customHeight="1">
      <c r="E58098" s="573"/>
      <c r="F58098" s="573"/>
    </row>
    <row r="58099" spans="5:6" ht="15" customHeight="1">
      <c r="E58099" s="573"/>
      <c r="F58099" s="573"/>
    </row>
    <row r="58100" spans="5:6" ht="15" customHeight="1">
      <c r="E58100" s="573"/>
      <c r="F58100" s="573"/>
    </row>
    <row r="58101" spans="5:6" ht="15" customHeight="1">
      <c r="E58101" s="573"/>
      <c r="F58101" s="573"/>
    </row>
    <row r="58102" spans="5:6" ht="15" customHeight="1">
      <c r="E58102" s="573"/>
      <c r="F58102" s="573"/>
    </row>
    <row r="58103" spans="5:6" ht="15" customHeight="1">
      <c r="E58103" s="573"/>
      <c r="F58103" s="573"/>
    </row>
    <row r="58104" spans="5:6" ht="15" customHeight="1">
      <c r="E58104" s="573"/>
      <c r="F58104" s="573"/>
    </row>
    <row r="58105" spans="5:6" ht="15" customHeight="1">
      <c r="E58105" s="573"/>
      <c r="F58105" s="573"/>
    </row>
    <row r="58106" spans="5:6" ht="15" customHeight="1">
      <c r="E58106" s="573"/>
      <c r="F58106" s="573"/>
    </row>
    <row r="58107" spans="5:6" ht="15" customHeight="1">
      <c r="E58107" s="573"/>
      <c r="F58107" s="573"/>
    </row>
    <row r="58108" spans="5:6" ht="15" customHeight="1">
      <c r="E58108" s="573"/>
      <c r="F58108" s="573"/>
    </row>
    <row r="58109" spans="5:6" ht="15" customHeight="1">
      <c r="E58109" s="573"/>
      <c r="F58109" s="573"/>
    </row>
    <row r="58110" spans="5:6" ht="15" customHeight="1">
      <c r="E58110" s="573"/>
      <c r="F58110" s="573"/>
    </row>
    <row r="58111" spans="5:6" ht="15" customHeight="1">
      <c r="E58111" s="573"/>
      <c r="F58111" s="573"/>
    </row>
    <row r="58112" spans="5:6" ht="15" customHeight="1">
      <c r="E58112" s="573"/>
      <c r="F58112" s="573"/>
    </row>
    <row r="58113" spans="5:6" ht="15" customHeight="1">
      <c r="E58113" s="573"/>
      <c r="F58113" s="573"/>
    </row>
    <row r="58114" spans="5:6" ht="15" customHeight="1">
      <c r="E58114" s="573"/>
      <c r="F58114" s="573"/>
    </row>
    <row r="58115" spans="5:6" ht="15" customHeight="1">
      <c r="E58115" s="573"/>
      <c r="F58115" s="573"/>
    </row>
    <row r="58116" spans="5:6" ht="15" customHeight="1">
      <c r="E58116" s="573"/>
      <c r="F58116" s="573"/>
    </row>
    <row r="58117" spans="5:6" ht="15" customHeight="1">
      <c r="E58117" s="573"/>
      <c r="F58117" s="573"/>
    </row>
    <row r="58118" spans="5:6" ht="15" customHeight="1">
      <c r="E58118" s="573"/>
      <c r="F58118" s="573"/>
    </row>
    <row r="58119" spans="5:6" ht="15" customHeight="1">
      <c r="E58119" s="573"/>
      <c r="F58119" s="573"/>
    </row>
    <row r="58120" spans="5:6" ht="15" customHeight="1">
      <c r="E58120" s="573"/>
      <c r="F58120" s="573"/>
    </row>
    <row r="58121" spans="5:6" ht="15" customHeight="1">
      <c r="E58121" s="573"/>
      <c r="F58121" s="573"/>
    </row>
    <row r="58122" spans="5:6" ht="15" customHeight="1">
      <c r="E58122" s="573"/>
      <c r="F58122" s="573"/>
    </row>
    <row r="58123" spans="5:6" ht="15" customHeight="1">
      <c r="E58123" s="573"/>
      <c r="F58123" s="573"/>
    </row>
    <row r="58124" spans="5:6" ht="15" customHeight="1">
      <c r="E58124" s="573"/>
      <c r="F58124" s="573"/>
    </row>
    <row r="58125" spans="5:6" ht="15" customHeight="1">
      <c r="E58125" s="573"/>
      <c r="F58125" s="573"/>
    </row>
    <row r="58126" spans="5:6" ht="15" customHeight="1">
      <c r="E58126" s="573"/>
      <c r="F58126" s="573"/>
    </row>
    <row r="58127" spans="5:6" ht="15" customHeight="1">
      <c r="E58127" s="573"/>
      <c r="F58127" s="573"/>
    </row>
    <row r="58128" spans="5:6" ht="15" customHeight="1">
      <c r="E58128" s="573"/>
      <c r="F58128" s="573"/>
    </row>
    <row r="58129" spans="5:6" ht="15" customHeight="1">
      <c r="E58129" s="573"/>
      <c r="F58129" s="573"/>
    </row>
    <row r="58130" spans="5:6" ht="15" customHeight="1">
      <c r="E58130" s="573"/>
      <c r="F58130" s="573"/>
    </row>
    <row r="58131" spans="5:6" ht="15" customHeight="1">
      <c r="E58131" s="573"/>
      <c r="F58131" s="573"/>
    </row>
    <row r="58132" spans="5:6" ht="15" customHeight="1">
      <c r="E58132" s="573"/>
      <c r="F58132" s="573"/>
    </row>
    <row r="58133" spans="5:6" ht="15" customHeight="1">
      <c r="E58133" s="573"/>
      <c r="F58133" s="573"/>
    </row>
    <row r="58134" spans="5:6" ht="15" customHeight="1">
      <c r="E58134" s="573"/>
      <c r="F58134" s="573"/>
    </row>
    <row r="58135" spans="5:6" ht="15" customHeight="1">
      <c r="E58135" s="573"/>
      <c r="F58135" s="573"/>
    </row>
    <row r="58136" spans="5:6" ht="15" customHeight="1">
      <c r="E58136" s="573"/>
      <c r="F58136" s="573"/>
    </row>
    <row r="58137" spans="5:6" ht="15" customHeight="1">
      <c r="E58137" s="573"/>
      <c r="F58137" s="573"/>
    </row>
    <row r="58138" spans="5:6" ht="15" customHeight="1">
      <c r="E58138" s="573"/>
      <c r="F58138" s="573"/>
    </row>
    <row r="58139" spans="5:6" ht="15" customHeight="1">
      <c r="E58139" s="573"/>
      <c r="F58139" s="573"/>
    </row>
    <row r="58140" spans="5:6" ht="15" customHeight="1">
      <c r="E58140" s="573"/>
      <c r="F58140" s="573"/>
    </row>
    <row r="58141" spans="5:6" ht="15" customHeight="1">
      <c r="E58141" s="573"/>
      <c r="F58141" s="573"/>
    </row>
    <row r="58142" spans="5:6" ht="15" customHeight="1">
      <c r="E58142" s="573"/>
      <c r="F58142" s="573"/>
    </row>
    <row r="58143" spans="5:6" ht="15" customHeight="1">
      <c r="E58143" s="573"/>
      <c r="F58143" s="573"/>
    </row>
    <row r="58144" spans="5:6" ht="15" customHeight="1">
      <c r="E58144" s="573"/>
      <c r="F58144" s="573"/>
    </row>
    <row r="58145" spans="5:6" ht="15" customHeight="1">
      <c r="E58145" s="573"/>
      <c r="F58145" s="573"/>
    </row>
    <row r="58146" spans="5:6" ht="15" customHeight="1">
      <c r="E58146" s="573"/>
      <c r="F58146" s="573"/>
    </row>
    <row r="58147" spans="5:6" ht="15" customHeight="1">
      <c r="E58147" s="573"/>
      <c r="F58147" s="573"/>
    </row>
    <row r="58148" spans="5:6" ht="15" customHeight="1">
      <c r="E58148" s="573"/>
      <c r="F58148" s="573"/>
    </row>
    <row r="58149" spans="5:6" ht="15" customHeight="1">
      <c r="E58149" s="573"/>
      <c r="F58149" s="573"/>
    </row>
    <row r="58150" spans="5:6" ht="15" customHeight="1">
      <c r="E58150" s="573"/>
      <c r="F58150" s="573"/>
    </row>
    <row r="58151" spans="5:6" ht="15" customHeight="1">
      <c r="E58151" s="573"/>
      <c r="F58151" s="573"/>
    </row>
    <row r="58152" spans="5:6" ht="15" customHeight="1">
      <c r="E58152" s="573"/>
      <c r="F58152" s="573"/>
    </row>
    <row r="58153" spans="5:6" ht="15" customHeight="1">
      <c r="E58153" s="573"/>
      <c r="F58153" s="573"/>
    </row>
    <row r="58154" spans="5:6" ht="15" customHeight="1">
      <c r="E58154" s="573"/>
      <c r="F58154" s="573"/>
    </row>
    <row r="58155" spans="5:6" ht="15" customHeight="1">
      <c r="E58155" s="573"/>
      <c r="F58155" s="573"/>
    </row>
    <row r="58156" spans="5:6" ht="15" customHeight="1">
      <c r="E58156" s="573"/>
      <c r="F58156" s="573"/>
    </row>
    <row r="58157" spans="5:6" ht="15" customHeight="1">
      <c r="E58157" s="573"/>
      <c r="F58157" s="573"/>
    </row>
    <row r="58158" spans="5:6" ht="15" customHeight="1">
      <c r="E58158" s="573"/>
      <c r="F58158" s="573"/>
    </row>
    <row r="58159" spans="5:6" ht="15" customHeight="1">
      <c r="E58159" s="573"/>
      <c r="F58159" s="573"/>
    </row>
    <row r="58160" spans="5:6" ht="15" customHeight="1">
      <c r="E58160" s="573"/>
      <c r="F58160" s="573"/>
    </row>
    <row r="58161" spans="5:6" ht="15" customHeight="1">
      <c r="E58161" s="573"/>
      <c r="F58161" s="573"/>
    </row>
    <row r="58162" spans="5:6" ht="15" customHeight="1">
      <c r="E58162" s="573"/>
      <c r="F58162" s="573"/>
    </row>
    <row r="58163" spans="5:6" ht="15" customHeight="1">
      <c r="E58163" s="573"/>
      <c r="F58163" s="573"/>
    </row>
    <row r="58164" spans="5:6" ht="15" customHeight="1">
      <c r="E58164" s="573"/>
      <c r="F58164" s="573"/>
    </row>
    <row r="58165" spans="5:6" ht="15" customHeight="1">
      <c r="E58165" s="573"/>
      <c r="F58165" s="573"/>
    </row>
    <row r="58166" spans="5:6" ht="15" customHeight="1">
      <c r="E58166" s="573"/>
      <c r="F58166" s="573"/>
    </row>
    <row r="58167" spans="5:6" ht="15" customHeight="1">
      <c r="E58167" s="573"/>
      <c r="F58167" s="573"/>
    </row>
    <row r="58168" spans="5:6" ht="15" customHeight="1">
      <c r="E58168" s="573"/>
      <c r="F58168" s="573"/>
    </row>
    <row r="58169" spans="5:6" ht="15" customHeight="1">
      <c r="E58169" s="573"/>
      <c r="F58169" s="573"/>
    </row>
    <row r="58170" spans="5:6" ht="15" customHeight="1">
      <c r="E58170" s="573"/>
      <c r="F58170" s="573"/>
    </row>
    <row r="58171" spans="5:6" ht="15" customHeight="1">
      <c r="E58171" s="573"/>
      <c r="F58171" s="573"/>
    </row>
    <row r="58172" spans="5:6" ht="15" customHeight="1">
      <c r="E58172" s="573"/>
      <c r="F58172" s="573"/>
    </row>
    <row r="58173" spans="5:6" ht="15" customHeight="1">
      <c r="E58173" s="573"/>
      <c r="F58173" s="573"/>
    </row>
    <row r="58174" spans="5:6" ht="15" customHeight="1">
      <c r="E58174" s="573"/>
      <c r="F58174" s="573"/>
    </row>
    <row r="58175" spans="5:6" ht="15" customHeight="1">
      <c r="E58175" s="573"/>
      <c r="F58175" s="573"/>
    </row>
    <row r="58176" spans="5:6" ht="15" customHeight="1">
      <c r="E58176" s="573"/>
      <c r="F58176" s="573"/>
    </row>
    <row r="58177" spans="5:6" ht="15" customHeight="1">
      <c r="E58177" s="573"/>
      <c r="F58177" s="573"/>
    </row>
    <row r="58178" spans="5:6" ht="15" customHeight="1">
      <c r="E58178" s="573"/>
      <c r="F58178" s="573"/>
    </row>
    <row r="58179" spans="5:6" ht="15" customHeight="1">
      <c r="E58179" s="573"/>
      <c r="F58179" s="573"/>
    </row>
    <row r="58180" spans="5:6" ht="15" customHeight="1">
      <c r="E58180" s="573"/>
      <c r="F58180" s="573"/>
    </row>
    <row r="58181" spans="5:6" ht="15" customHeight="1">
      <c r="E58181" s="573"/>
      <c r="F58181" s="573"/>
    </row>
    <row r="58182" spans="5:6" ht="15" customHeight="1">
      <c r="E58182" s="573"/>
      <c r="F58182" s="573"/>
    </row>
    <row r="58183" spans="5:6" ht="15" customHeight="1">
      <c r="E58183" s="573"/>
      <c r="F58183" s="573"/>
    </row>
    <row r="58184" spans="5:6" ht="15" customHeight="1">
      <c r="E58184" s="573"/>
      <c r="F58184" s="573"/>
    </row>
    <row r="58185" spans="5:6" ht="15" customHeight="1">
      <c r="E58185" s="573"/>
      <c r="F58185" s="573"/>
    </row>
    <row r="58186" spans="5:6" ht="15" customHeight="1">
      <c r="E58186" s="573"/>
      <c r="F58186" s="573"/>
    </row>
    <row r="58187" spans="5:6" ht="15" customHeight="1">
      <c r="E58187" s="573"/>
      <c r="F58187" s="573"/>
    </row>
    <row r="58188" spans="5:6" ht="15" customHeight="1">
      <c r="E58188" s="573"/>
      <c r="F58188" s="573"/>
    </row>
    <row r="58189" spans="5:6" ht="15" customHeight="1">
      <c r="E58189" s="573"/>
      <c r="F58189" s="573"/>
    </row>
    <row r="58190" spans="5:6" ht="15" customHeight="1">
      <c r="E58190" s="573"/>
      <c r="F58190" s="573"/>
    </row>
    <row r="58191" spans="5:6" ht="15" customHeight="1">
      <c r="E58191" s="573"/>
      <c r="F58191" s="573"/>
    </row>
    <row r="58192" spans="5:6" ht="15" customHeight="1">
      <c r="E58192" s="573"/>
      <c r="F58192" s="573"/>
    </row>
    <row r="58193" spans="5:6" ht="15" customHeight="1">
      <c r="E58193" s="573"/>
      <c r="F58193" s="573"/>
    </row>
    <row r="58194" spans="5:6" ht="15" customHeight="1">
      <c r="E58194" s="573"/>
      <c r="F58194" s="573"/>
    </row>
    <row r="58195" spans="5:6" ht="15" customHeight="1">
      <c r="E58195" s="573"/>
      <c r="F58195" s="573"/>
    </row>
    <row r="58196" spans="5:6" ht="15" customHeight="1">
      <c r="E58196" s="573"/>
      <c r="F58196" s="573"/>
    </row>
    <row r="58197" spans="5:6" ht="15" customHeight="1">
      <c r="E58197" s="573"/>
      <c r="F58197" s="573"/>
    </row>
    <row r="58198" spans="5:6" ht="15" customHeight="1">
      <c r="E58198" s="573"/>
      <c r="F58198" s="573"/>
    </row>
    <row r="58199" spans="5:6" ht="15" customHeight="1">
      <c r="E58199" s="573"/>
      <c r="F58199" s="573"/>
    </row>
    <row r="58200" spans="5:6" ht="15" customHeight="1">
      <c r="E58200" s="573"/>
      <c r="F58200" s="573"/>
    </row>
    <row r="58201" spans="5:6" ht="15" customHeight="1">
      <c r="E58201" s="573"/>
      <c r="F58201" s="573"/>
    </row>
    <row r="58202" spans="5:6" ht="15" customHeight="1">
      <c r="E58202" s="573"/>
      <c r="F58202" s="573"/>
    </row>
    <row r="58203" spans="5:6" ht="15" customHeight="1">
      <c r="E58203" s="573"/>
      <c r="F58203" s="573"/>
    </row>
    <row r="58204" spans="5:6" ht="15" customHeight="1">
      <c r="E58204" s="573"/>
      <c r="F58204" s="573"/>
    </row>
    <row r="58205" spans="5:6" ht="15" customHeight="1">
      <c r="E58205" s="573"/>
      <c r="F58205" s="573"/>
    </row>
    <row r="58206" spans="5:6" ht="15" customHeight="1">
      <c r="E58206" s="573"/>
      <c r="F58206" s="573"/>
    </row>
    <row r="58207" spans="5:6" ht="15" customHeight="1">
      <c r="E58207" s="573"/>
      <c r="F58207" s="573"/>
    </row>
    <row r="58208" spans="5:6" ht="15" customHeight="1">
      <c r="E58208" s="573"/>
      <c r="F58208" s="573"/>
    </row>
    <row r="58209" spans="5:6" ht="15" customHeight="1">
      <c r="E58209" s="573"/>
      <c r="F58209" s="573"/>
    </row>
    <row r="58210" spans="5:6" ht="15" customHeight="1">
      <c r="E58210" s="573"/>
      <c r="F58210" s="573"/>
    </row>
    <row r="58211" spans="5:6" ht="15" customHeight="1">
      <c r="E58211" s="573"/>
      <c r="F58211" s="573"/>
    </row>
    <row r="58212" spans="5:6" ht="15" customHeight="1">
      <c r="E58212" s="573"/>
      <c r="F58212" s="573"/>
    </row>
    <row r="58213" spans="5:6" ht="15" customHeight="1">
      <c r="E58213" s="573"/>
      <c r="F58213" s="573"/>
    </row>
    <row r="58214" spans="5:6" ht="15" customHeight="1">
      <c r="E58214" s="573"/>
      <c r="F58214" s="573"/>
    </row>
    <row r="58215" spans="5:6" ht="15" customHeight="1">
      <c r="E58215" s="573"/>
      <c r="F58215" s="573"/>
    </row>
    <row r="58216" spans="5:6" ht="15" customHeight="1">
      <c r="E58216" s="573"/>
      <c r="F58216" s="573"/>
    </row>
    <row r="58217" spans="5:6" ht="15" customHeight="1">
      <c r="E58217" s="573"/>
      <c r="F58217" s="573"/>
    </row>
    <row r="58218" spans="5:6" ht="15" customHeight="1">
      <c r="E58218" s="573"/>
      <c r="F58218" s="573"/>
    </row>
    <row r="58219" spans="5:6" ht="15" customHeight="1">
      <c r="E58219" s="573"/>
      <c r="F58219" s="573"/>
    </row>
    <row r="58220" spans="5:6" ht="15" customHeight="1">
      <c r="E58220" s="573"/>
      <c r="F58220" s="573"/>
    </row>
    <row r="58221" spans="5:6" ht="15" customHeight="1">
      <c r="E58221" s="573"/>
      <c r="F58221" s="573"/>
    </row>
    <row r="58222" spans="5:6" ht="15" customHeight="1">
      <c r="E58222" s="573"/>
      <c r="F58222" s="573"/>
    </row>
    <row r="58223" spans="5:6" ht="15" customHeight="1">
      <c r="E58223" s="573"/>
      <c r="F58223" s="573"/>
    </row>
    <row r="58224" spans="5:6" ht="15" customHeight="1">
      <c r="E58224" s="573"/>
      <c r="F58224" s="573"/>
    </row>
    <row r="58225" spans="5:6" ht="15" customHeight="1">
      <c r="E58225" s="573"/>
      <c r="F58225" s="573"/>
    </row>
    <row r="58226" spans="5:6" ht="15" customHeight="1">
      <c r="E58226" s="573"/>
      <c r="F58226" s="573"/>
    </row>
    <row r="58227" spans="5:6" ht="15" customHeight="1">
      <c r="E58227" s="573"/>
      <c r="F58227" s="573"/>
    </row>
    <row r="58228" spans="5:6" ht="15" customHeight="1">
      <c r="E58228" s="573"/>
      <c r="F58228" s="573"/>
    </row>
    <row r="58229" spans="5:6" ht="15" customHeight="1">
      <c r="E58229" s="573"/>
      <c r="F58229" s="573"/>
    </row>
    <row r="58230" spans="5:6" ht="15" customHeight="1">
      <c r="E58230" s="573"/>
      <c r="F58230" s="573"/>
    </row>
    <row r="58231" spans="5:6" ht="15" customHeight="1">
      <c r="E58231" s="573"/>
      <c r="F58231" s="573"/>
    </row>
    <row r="58232" spans="5:6" ht="15" customHeight="1">
      <c r="E58232" s="573"/>
      <c r="F58232" s="573"/>
    </row>
    <row r="58233" spans="5:6" ht="15" customHeight="1">
      <c r="E58233" s="573"/>
      <c r="F58233" s="573"/>
    </row>
    <row r="58234" spans="5:6" ht="15" customHeight="1">
      <c r="E58234" s="573"/>
      <c r="F58234" s="573"/>
    </row>
    <row r="58235" spans="5:6" ht="15" customHeight="1">
      <c r="E58235" s="573"/>
      <c r="F58235" s="573"/>
    </row>
    <row r="58236" spans="5:6" ht="15" customHeight="1">
      <c r="E58236" s="573"/>
      <c r="F58236" s="573"/>
    </row>
    <row r="58237" spans="5:6" ht="15" customHeight="1">
      <c r="E58237" s="573"/>
      <c r="F58237" s="573"/>
    </row>
    <row r="58238" spans="5:6" ht="15" customHeight="1">
      <c r="E58238" s="573"/>
      <c r="F58238" s="573"/>
    </row>
    <row r="58239" spans="5:6" ht="15" customHeight="1">
      <c r="E58239" s="573"/>
      <c r="F58239" s="573"/>
    </row>
    <row r="58240" spans="5:6" ht="15" customHeight="1">
      <c r="E58240" s="573"/>
      <c r="F58240" s="573"/>
    </row>
    <row r="58241" spans="5:6" ht="15" customHeight="1">
      <c r="E58241" s="573"/>
      <c r="F58241" s="573"/>
    </row>
    <row r="58242" spans="5:6" ht="15" customHeight="1">
      <c r="E58242" s="573"/>
      <c r="F58242" s="573"/>
    </row>
    <row r="58243" spans="5:6" ht="15" customHeight="1">
      <c r="E58243" s="573"/>
      <c r="F58243" s="573"/>
    </row>
    <row r="58244" spans="5:6" ht="15" customHeight="1">
      <c r="E58244" s="573"/>
      <c r="F58244" s="573"/>
    </row>
    <row r="58245" spans="5:6" ht="15" customHeight="1">
      <c r="E58245" s="573"/>
      <c r="F58245" s="573"/>
    </row>
    <row r="58246" spans="5:6" ht="15" customHeight="1">
      <c r="E58246" s="573"/>
      <c r="F58246" s="573"/>
    </row>
    <row r="58247" spans="5:6" ht="15" customHeight="1">
      <c r="E58247" s="573"/>
      <c r="F58247" s="573"/>
    </row>
    <row r="58248" spans="5:6" ht="15" customHeight="1">
      <c r="E58248" s="573"/>
      <c r="F58248" s="573"/>
    </row>
    <row r="58249" spans="5:6" ht="15" customHeight="1">
      <c r="E58249" s="573"/>
      <c r="F58249" s="573"/>
    </row>
    <row r="58250" spans="5:6" ht="15" customHeight="1">
      <c r="E58250" s="573"/>
      <c r="F58250" s="573"/>
    </row>
    <row r="58251" spans="5:6" ht="15" customHeight="1">
      <c r="E58251" s="573"/>
      <c r="F58251" s="573"/>
    </row>
    <row r="58252" spans="5:6" ht="15" customHeight="1">
      <c r="E58252" s="573"/>
      <c r="F58252" s="573"/>
    </row>
    <row r="58253" spans="5:6" ht="15" customHeight="1">
      <c r="E58253" s="573"/>
      <c r="F58253" s="573"/>
    </row>
    <row r="58254" spans="5:6" ht="15" customHeight="1">
      <c r="E58254" s="573"/>
      <c r="F58254" s="573"/>
    </row>
    <row r="58255" spans="5:6" ht="15" customHeight="1">
      <c r="E58255" s="573"/>
      <c r="F58255" s="573"/>
    </row>
    <row r="58256" spans="5:6" ht="15" customHeight="1">
      <c r="E58256" s="573"/>
      <c r="F58256" s="573"/>
    </row>
    <row r="58257" spans="5:6" ht="15" customHeight="1">
      <c r="E58257" s="573"/>
      <c r="F58257" s="573"/>
    </row>
    <row r="58258" spans="5:6" ht="15" customHeight="1">
      <c r="E58258" s="573"/>
      <c r="F58258" s="573"/>
    </row>
    <row r="58259" spans="5:6" ht="15" customHeight="1">
      <c r="E58259" s="573"/>
      <c r="F58259" s="573"/>
    </row>
    <row r="58260" spans="5:6" ht="15" customHeight="1">
      <c r="E58260" s="573"/>
      <c r="F58260" s="573"/>
    </row>
    <row r="58261" spans="5:6" ht="15" customHeight="1">
      <c r="E58261" s="573"/>
      <c r="F58261" s="573"/>
    </row>
    <row r="58262" spans="5:6" ht="15" customHeight="1">
      <c r="E58262" s="573"/>
      <c r="F58262" s="573"/>
    </row>
    <row r="58263" spans="5:6" ht="15" customHeight="1">
      <c r="E58263" s="573"/>
      <c r="F58263" s="573"/>
    </row>
    <row r="58264" spans="5:6" ht="15" customHeight="1">
      <c r="E58264" s="573"/>
      <c r="F58264" s="573"/>
    </row>
    <row r="58265" spans="5:6" ht="15" customHeight="1">
      <c r="E58265" s="573"/>
      <c r="F58265" s="573"/>
    </row>
    <row r="58266" spans="5:6" ht="15" customHeight="1">
      <c r="E58266" s="573"/>
      <c r="F58266" s="573"/>
    </row>
    <row r="58267" spans="5:6" ht="15" customHeight="1">
      <c r="E58267" s="573"/>
      <c r="F58267" s="573"/>
    </row>
    <row r="58268" spans="5:6" ht="15" customHeight="1">
      <c r="E58268" s="573"/>
      <c r="F58268" s="573"/>
    </row>
    <row r="58269" spans="5:6" ht="15" customHeight="1">
      <c r="E58269" s="573"/>
      <c r="F58269" s="573"/>
    </row>
    <row r="58270" spans="5:6" ht="15" customHeight="1">
      <c r="E58270" s="573"/>
      <c r="F58270" s="573"/>
    </row>
    <row r="58271" spans="5:6" ht="15" customHeight="1">
      <c r="E58271" s="573"/>
      <c r="F58271" s="573"/>
    </row>
    <row r="58272" spans="5:6" ht="15" customHeight="1">
      <c r="E58272" s="573"/>
      <c r="F58272" s="573"/>
    </row>
    <row r="58273" spans="5:6" ht="15" customHeight="1">
      <c r="E58273" s="573"/>
      <c r="F58273" s="573"/>
    </row>
    <row r="58274" spans="5:6" ht="15" customHeight="1">
      <c r="E58274" s="573"/>
      <c r="F58274" s="573"/>
    </row>
    <row r="58275" spans="5:6" ht="15" customHeight="1">
      <c r="E58275" s="573"/>
      <c r="F58275" s="573"/>
    </row>
    <row r="58276" spans="5:6" ht="15" customHeight="1">
      <c r="E58276" s="573"/>
      <c r="F58276" s="573"/>
    </row>
    <row r="58277" spans="5:6" ht="15" customHeight="1">
      <c r="E58277" s="573"/>
      <c r="F58277" s="573"/>
    </row>
    <row r="58278" spans="5:6" ht="15" customHeight="1">
      <c r="E58278" s="573"/>
      <c r="F58278" s="573"/>
    </row>
    <row r="58279" spans="5:6" ht="15" customHeight="1">
      <c r="E58279" s="573"/>
      <c r="F58279" s="573"/>
    </row>
    <row r="58280" spans="5:6" ht="15" customHeight="1">
      <c r="E58280" s="573"/>
      <c r="F58280" s="573"/>
    </row>
    <row r="58281" spans="5:6" ht="15" customHeight="1">
      <c r="E58281" s="573"/>
      <c r="F58281" s="573"/>
    </row>
    <row r="58282" spans="5:6" ht="15" customHeight="1">
      <c r="E58282" s="573"/>
      <c r="F58282" s="573"/>
    </row>
    <row r="58283" spans="5:6" ht="15" customHeight="1">
      <c r="E58283" s="573"/>
      <c r="F58283" s="573"/>
    </row>
    <row r="58284" spans="5:6" ht="15" customHeight="1">
      <c r="E58284" s="573"/>
      <c r="F58284" s="573"/>
    </row>
    <row r="58285" spans="5:6" ht="15" customHeight="1">
      <c r="E58285" s="573"/>
      <c r="F58285" s="573"/>
    </row>
    <row r="58286" spans="5:6" ht="15" customHeight="1">
      <c r="E58286" s="573"/>
      <c r="F58286" s="573"/>
    </row>
    <row r="58287" spans="5:6" ht="15" customHeight="1">
      <c r="E58287" s="573"/>
      <c r="F58287" s="573"/>
    </row>
    <row r="58288" spans="5:6" ht="15" customHeight="1">
      <c r="E58288" s="573"/>
      <c r="F58288" s="573"/>
    </row>
    <row r="58289" spans="5:6" ht="15" customHeight="1">
      <c r="E58289" s="573"/>
      <c r="F58289" s="573"/>
    </row>
    <row r="58290" spans="5:6" ht="15" customHeight="1">
      <c r="E58290" s="573"/>
      <c r="F58290" s="573"/>
    </row>
    <row r="58291" spans="5:6" ht="15" customHeight="1">
      <c r="E58291" s="573"/>
      <c r="F58291" s="573"/>
    </row>
    <row r="58292" spans="5:6" ht="15" customHeight="1">
      <c r="E58292" s="573"/>
      <c r="F58292" s="573"/>
    </row>
    <row r="58293" spans="5:6" ht="15" customHeight="1">
      <c r="E58293" s="573"/>
      <c r="F58293" s="573"/>
    </row>
    <row r="58294" spans="5:6" ht="15" customHeight="1">
      <c r="E58294" s="573"/>
      <c r="F58294" s="573"/>
    </row>
    <row r="58295" spans="5:6" ht="15" customHeight="1">
      <c r="E58295" s="573"/>
      <c r="F58295" s="573"/>
    </row>
    <row r="58296" spans="5:6" ht="15" customHeight="1">
      <c r="E58296" s="573"/>
      <c r="F58296" s="573"/>
    </row>
    <row r="58297" spans="5:6" ht="15" customHeight="1">
      <c r="E58297" s="573"/>
      <c r="F58297" s="573"/>
    </row>
    <row r="58298" spans="5:6" ht="15" customHeight="1">
      <c r="E58298" s="573"/>
      <c r="F58298" s="573"/>
    </row>
    <row r="58299" spans="5:6" ht="15" customHeight="1">
      <c r="E58299" s="573"/>
      <c r="F58299" s="573"/>
    </row>
    <row r="58300" spans="5:6" ht="15" customHeight="1">
      <c r="E58300" s="573"/>
      <c r="F58300" s="573"/>
    </row>
    <row r="58301" spans="5:6" ht="15" customHeight="1">
      <c r="E58301" s="573"/>
      <c r="F58301" s="573"/>
    </row>
    <row r="58302" spans="5:6" ht="15" customHeight="1">
      <c r="E58302" s="573"/>
      <c r="F58302" s="573"/>
    </row>
    <row r="58303" spans="5:6" ht="15" customHeight="1">
      <c r="E58303" s="573"/>
      <c r="F58303" s="573"/>
    </row>
    <row r="58304" spans="5:6" ht="15" customHeight="1">
      <c r="E58304" s="573"/>
      <c r="F58304" s="573"/>
    </row>
    <row r="58305" spans="5:6" ht="15" customHeight="1">
      <c r="E58305" s="573"/>
      <c r="F58305" s="573"/>
    </row>
    <row r="58306" spans="5:6" ht="15" customHeight="1">
      <c r="E58306" s="573"/>
      <c r="F58306" s="573"/>
    </row>
    <row r="58307" spans="5:6" ht="15" customHeight="1">
      <c r="E58307" s="573"/>
      <c r="F58307" s="573"/>
    </row>
    <row r="58308" spans="5:6" ht="15" customHeight="1">
      <c r="E58308" s="573"/>
      <c r="F58308" s="573"/>
    </row>
    <row r="58309" spans="5:6" ht="15" customHeight="1">
      <c r="E58309" s="573"/>
      <c r="F58309" s="573"/>
    </row>
    <row r="58310" spans="5:6" ht="15" customHeight="1">
      <c r="E58310" s="573"/>
      <c r="F58310" s="573"/>
    </row>
    <row r="58311" spans="5:6" ht="15" customHeight="1">
      <c r="E58311" s="573"/>
      <c r="F58311" s="573"/>
    </row>
    <row r="58312" spans="5:6" ht="15" customHeight="1">
      <c r="E58312" s="573"/>
      <c r="F58312" s="573"/>
    </row>
    <row r="58313" spans="5:6" ht="15" customHeight="1">
      <c r="E58313" s="573"/>
      <c r="F58313" s="573"/>
    </row>
    <row r="58314" spans="5:6" ht="15" customHeight="1">
      <c r="E58314" s="573"/>
      <c r="F58314" s="573"/>
    </row>
    <row r="58315" spans="5:6" ht="15" customHeight="1">
      <c r="E58315" s="573"/>
      <c r="F58315" s="573"/>
    </row>
    <row r="58316" spans="5:6" ht="15" customHeight="1">
      <c r="E58316" s="573"/>
      <c r="F58316" s="573"/>
    </row>
    <row r="58317" spans="5:6" ht="15" customHeight="1">
      <c r="E58317" s="573"/>
      <c r="F58317" s="573"/>
    </row>
    <row r="58318" spans="5:6" ht="15" customHeight="1">
      <c r="E58318" s="573"/>
      <c r="F58318" s="573"/>
    </row>
    <row r="58319" spans="5:6" ht="15" customHeight="1">
      <c r="E58319" s="573"/>
      <c r="F58319" s="573"/>
    </row>
    <row r="58320" spans="5:6" ht="15" customHeight="1">
      <c r="E58320" s="573"/>
      <c r="F58320" s="573"/>
    </row>
    <row r="58321" spans="5:6" ht="15" customHeight="1">
      <c r="E58321" s="573"/>
      <c r="F58321" s="573"/>
    </row>
    <row r="58322" spans="5:6" ht="15" customHeight="1">
      <c r="E58322" s="573"/>
      <c r="F58322" s="573"/>
    </row>
    <row r="58323" spans="5:6" ht="15" customHeight="1">
      <c r="E58323" s="573"/>
      <c r="F58323" s="573"/>
    </row>
    <row r="58324" spans="5:6" ht="15" customHeight="1">
      <c r="E58324" s="573"/>
      <c r="F58324" s="573"/>
    </row>
    <row r="58325" spans="5:6" ht="15" customHeight="1">
      <c r="E58325" s="573"/>
      <c r="F58325" s="573"/>
    </row>
    <row r="58326" spans="5:6" ht="15" customHeight="1">
      <c r="E58326" s="573"/>
      <c r="F58326" s="573"/>
    </row>
    <row r="58327" spans="5:6" ht="15" customHeight="1">
      <c r="E58327" s="573"/>
      <c r="F58327" s="573"/>
    </row>
    <row r="58328" spans="5:6" ht="15" customHeight="1">
      <c r="E58328" s="573"/>
      <c r="F58328" s="573"/>
    </row>
    <row r="58329" spans="5:6" ht="15" customHeight="1">
      <c r="E58329" s="573"/>
      <c r="F58329" s="573"/>
    </row>
    <row r="58330" spans="5:6" ht="15" customHeight="1">
      <c r="E58330" s="573"/>
      <c r="F58330" s="573"/>
    </row>
    <row r="58331" spans="5:6" ht="15" customHeight="1">
      <c r="E58331" s="573"/>
      <c r="F58331" s="573"/>
    </row>
    <row r="58332" spans="5:6" ht="15" customHeight="1">
      <c r="E58332" s="573"/>
      <c r="F58332" s="573"/>
    </row>
    <row r="58333" spans="5:6" ht="15" customHeight="1">
      <c r="E58333" s="573"/>
      <c r="F58333" s="573"/>
    </row>
    <row r="58334" spans="5:6" ht="15" customHeight="1">
      <c r="E58334" s="573"/>
      <c r="F58334" s="573"/>
    </row>
    <row r="58335" spans="5:6" ht="15" customHeight="1">
      <c r="E58335" s="573"/>
      <c r="F58335" s="573"/>
    </row>
    <row r="58336" spans="5:6" ht="15" customHeight="1">
      <c r="E58336" s="573"/>
      <c r="F58336" s="573"/>
    </row>
    <row r="58337" spans="5:6" ht="15" customHeight="1">
      <c r="E58337" s="573"/>
      <c r="F58337" s="573"/>
    </row>
    <row r="58338" spans="5:6" ht="15" customHeight="1">
      <c r="E58338" s="573"/>
      <c r="F58338" s="573"/>
    </row>
    <row r="58339" spans="5:6" ht="15" customHeight="1">
      <c r="E58339" s="573"/>
      <c r="F58339" s="573"/>
    </row>
    <row r="58340" spans="5:6" ht="15" customHeight="1">
      <c r="E58340" s="573"/>
      <c r="F58340" s="573"/>
    </row>
    <row r="58341" spans="5:6" ht="15" customHeight="1">
      <c r="E58341" s="573"/>
      <c r="F58341" s="573"/>
    </row>
    <row r="58342" spans="5:6" ht="15" customHeight="1">
      <c r="E58342" s="573"/>
      <c r="F58342" s="573"/>
    </row>
    <row r="58343" spans="5:6" ht="15" customHeight="1">
      <c r="E58343" s="573"/>
      <c r="F58343" s="573"/>
    </row>
    <row r="58344" spans="5:6" ht="15" customHeight="1">
      <c r="E58344" s="573"/>
      <c r="F58344" s="573"/>
    </row>
    <row r="58345" spans="5:6" ht="15" customHeight="1">
      <c r="E58345" s="573"/>
      <c r="F58345" s="573"/>
    </row>
    <row r="58346" spans="5:6" ht="15" customHeight="1">
      <c r="E58346" s="573"/>
      <c r="F58346" s="573"/>
    </row>
    <row r="58347" spans="5:6" ht="15" customHeight="1">
      <c r="E58347" s="573"/>
      <c r="F58347" s="573"/>
    </row>
    <row r="58348" spans="5:6" ht="15" customHeight="1">
      <c r="E58348" s="573"/>
      <c r="F58348" s="573"/>
    </row>
    <row r="58349" spans="5:6" ht="15" customHeight="1">
      <c r="E58349" s="573"/>
      <c r="F58349" s="573"/>
    </row>
    <row r="58350" spans="5:6" ht="15" customHeight="1">
      <c r="E58350" s="573"/>
      <c r="F58350" s="573"/>
    </row>
    <row r="58351" spans="5:6" ht="15" customHeight="1">
      <c r="E58351" s="573"/>
      <c r="F58351" s="573"/>
    </row>
    <row r="58352" spans="5:6" ht="15" customHeight="1">
      <c r="E58352" s="573"/>
      <c r="F58352" s="573"/>
    </row>
    <row r="58353" spans="5:6" ht="15" customHeight="1">
      <c r="E58353" s="573"/>
      <c r="F58353" s="573"/>
    </row>
    <row r="58354" spans="5:6" ht="15" customHeight="1">
      <c r="E58354" s="573"/>
      <c r="F58354" s="573"/>
    </row>
    <row r="58355" spans="5:6" ht="15" customHeight="1">
      <c r="E58355" s="573"/>
      <c r="F58355" s="573"/>
    </row>
    <row r="58356" spans="5:6" ht="15" customHeight="1">
      <c r="E58356" s="573"/>
      <c r="F58356" s="573"/>
    </row>
    <row r="58357" spans="5:6" ht="15" customHeight="1">
      <c r="E58357" s="573"/>
      <c r="F58357" s="573"/>
    </row>
    <row r="58358" spans="5:6" ht="15" customHeight="1">
      <c r="E58358" s="573"/>
      <c r="F58358" s="573"/>
    </row>
    <row r="58359" spans="5:6" ht="15" customHeight="1">
      <c r="E58359" s="573"/>
      <c r="F58359" s="573"/>
    </row>
    <row r="58360" spans="5:6" ht="15" customHeight="1">
      <c r="E58360" s="573"/>
      <c r="F58360" s="573"/>
    </row>
    <row r="58361" spans="5:6" ht="15" customHeight="1">
      <c r="E58361" s="573"/>
      <c r="F58361" s="573"/>
    </row>
    <row r="58362" spans="5:6" ht="15" customHeight="1">
      <c r="E58362" s="573"/>
      <c r="F58362" s="573"/>
    </row>
    <row r="58363" spans="5:6" ht="15" customHeight="1">
      <c r="E58363" s="573"/>
      <c r="F58363" s="573"/>
    </row>
    <row r="58364" spans="5:6" ht="15" customHeight="1">
      <c r="E58364" s="573"/>
      <c r="F58364" s="573"/>
    </row>
    <row r="58365" spans="5:6" ht="15" customHeight="1">
      <c r="E58365" s="573"/>
      <c r="F58365" s="573"/>
    </row>
    <row r="58366" spans="5:6" ht="15" customHeight="1">
      <c r="E58366" s="573"/>
      <c r="F58366" s="573"/>
    </row>
    <row r="58367" spans="5:6" ht="15" customHeight="1">
      <c r="E58367" s="573"/>
      <c r="F58367" s="573"/>
    </row>
    <row r="58368" spans="5:6" ht="15" customHeight="1">
      <c r="E58368" s="573"/>
      <c r="F58368" s="573"/>
    </row>
    <row r="58369" spans="5:6" ht="15" customHeight="1">
      <c r="E58369" s="573"/>
      <c r="F58369" s="573"/>
    </row>
    <row r="58370" spans="5:6" ht="15" customHeight="1">
      <c r="E58370" s="573"/>
      <c r="F58370" s="573"/>
    </row>
    <row r="58371" spans="5:6" ht="15" customHeight="1">
      <c r="E58371" s="573"/>
      <c r="F58371" s="573"/>
    </row>
    <row r="58372" spans="5:6" ht="15" customHeight="1">
      <c r="E58372" s="573"/>
      <c r="F58372" s="573"/>
    </row>
    <row r="58373" spans="5:6" ht="15" customHeight="1">
      <c r="E58373" s="573"/>
      <c r="F58373" s="573"/>
    </row>
    <row r="58374" spans="5:6" ht="15" customHeight="1">
      <c r="E58374" s="573"/>
      <c r="F58374" s="573"/>
    </row>
    <row r="58375" spans="5:6" ht="15" customHeight="1">
      <c r="E58375" s="573"/>
      <c r="F58375" s="573"/>
    </row>
    <row r="58376" spans="5:6" ht="15" customHeight="1">
      <c r="E58376" s="573"/>
      <c r="F58376" s="573"/>
    </row>
    <row r="58377" spans="5:6" ht="15" customHeight="1">
      <c r="E58377" s="573"/>
      <c r="F58377" s="573"/>
    </row>
    <row r="58378" spans="5:6" ht="15" customHeight="1">
      <c r="E58378" s="573"/>
      <c r="F58378" s="573"/>
    </row>
    <row r="58379" spans="5:6" ht="15" customHeight="1">
      <c r="E58379" s="573"/>
      <c r="F58379" s="573"/>
    </row>
    <row r="58380" spans="5:6" ht="15" customHeight="1">
      <c r="E58380" s="573"/>
      <c r="F58380" s="573"/>
    </row>
    <row r="58381" spans="5:6" ht="15" customHeight="1">
      <c r="E58381" s="573"/>
      <c r="F58381" s="573"/>
    </row>
    <row r="58382" spans="5:6" ht="15" customHeight="1">
      <c r="E58382" s="573"/>
      <c r="F58382" s="573"/>
    </row>
    <row r="58383" spans="5:6" ht="15" customHeight="1">
      <c r="E58383" s="573"/>
      <c r="F58383" s="573"/>
    </row>
    <row r="58384" spans="5:6" ht="15" customHeight="1">
      <c r="E58384" s="573"/>
      <c r="F58384" s="573"/>
    </row>
    <row r="58385" spans="5:6" ht="15" customHeight="1">
      <c r="E58385" s="573"/>
      <c r="F58385" s="573"/>
    </row>
    <row r="58386" spans="5:6" ht="15" customHeight="1">
      <c r="E58386" s="573"/>
      <c r="F58386" s="573"/>
    </row>
    <row r="58387" spans="5:6" ht="15" customHeight="1">
      <c r="E58387" s="573"/>
      <c r="F58387" s="573"/>
    </row>
    <row r="58388" spans="5:6" ht="15" customHeight="1">
      <c r="E58388" s="573"/>
      <c r="F58388" s="573"/>
    </row>
    <row r="58389" spans="5:6" ht="15" customHeight="1">
      <c r="E58389" s="573"/>
      <c r="F58389" s="573"/>
    </row>
    <row r="58390" spans="5:6" ht="15" customHeight="1">
      <c r="E58390" s="573"/>
      <c r="F58390" s="573"/>
    </row>
    <row r="58391" spans="5:6" ht="15" customHeight="1">
      <c r="E58391" s="573"/>
      <c r="F58391" s="573"/>
    </row>
    <row r="58392" spans="5:6" ht="15" customHeight="1">
      <c r="E58392" s="573"/>
      <c r="F58392" s="573"/>
    </row>
    <row r="58393" spans="5:6" ht="15" customHeight="1">
      <c r="E58393" s="573"/>
      <c r="F58393" s="573"/>
    </row>
    <row r="58394" spans="5:6" ht="15" customHeight="1">
      <c r="E58394" s="573"/>
      <c r="F58394" s="573"/>
    </row>
    <row r="58395" spans="5:6" ht="15" customHeight="1">
      <c r="E58395" s="573"/>
      <c r="F58395" s="573"/>
    </row>
    <row r="58396" spans="5:6" ht="15" customHeight="1">
      <c r="E58396" s="573"/>
      <c r="F58396" s="573"/>
    </row>
    <row r="58397" spans="5:6" ht="15" customHeight="1">
      <c r="E58397" s="573"/>
      <c r="F58397" s="573"/>
    </row>
    <row r="58398" spans="5:6" ht="15" customHeight="1">
      <c r="E58398" s="573"/>
      <c r="F58398" s="573"/>
    </row>
    <row r="58399" spans="5:6" ht="15" customHeight="1">
      <c r="E58399" s="573"/>
      <c r="F58399" s="573"/>
    </row>
    <row r="58400" spans="5:6" ht="15" customHeight="1">
      <c r="E58400" s="573"/>
      <c r="F58400" s="573"/>
    </row>
    <row r="58401" spans="5:6" ht="15" customHeight="1">
      <c r="E58401" s="573"/>
      <c r="F58401" s="573"/>
    </row>
    <row r="58402" spans="5:6" ht="15" customHeight="1">
      <c r="E58402" s="573"/>
      <c r="F58402" s="573"/>
    </row>
    <row r="58403" spans="5:6" ht="15" customHeight="1">
      <c r="E58403" s="573"/>
      <c r="F58403" s="573"/>
    </row>
    <row r="58404" spans="5:6" ht="15" customHeight="1">
      <c r="E58404" s="573"/>
      <c r="F58404" s="573"/>
    </row>
    <row r="58405" spans="5:6" ht="15" customHeight="1">
      <c r="E58405" s="573"/>
      <c r="F58405" s="573"/>
    </row>
    <row r="58406" spans="5:6" ht="15" customHeight="1">
      <c r="E58406" s="573"/>
      <c r="F58406" s="573"/>
    </row>
    <row r="58407" spans="5:6" ht="15" customHeight="1">
      <c r="E58407" s="573"/>
      <c r="F58407" s="573"/>
    </row>
    <row r="58408" spans="5:6" ht="15" customHeight="1">
      <c r="E58408" s="573"/>
      <c r="F58408" s="573"/>
    </row>
    <row r="58409" spans="5:6" ht="15" customHeight="1">
      <c r="E58409" s="573"/>
      <c r="F58409" s="573"/>
    </row>
    <row r="58410" spans="5:6" ht="15" customHeight="1">
      <c r="E58410" s="573"/>
      <c r="F58410" s="573"/>
    </row>
    <row r="58411" spans="5:6" ht="15" customHeight="1">
      <c r="E58411" s="573"/>
      <c r="F58411" s="573"/>
    </row>
    <row r="58412" spans="5:6" ht="15" customHeight="1">
      <c r="E58412" s="573"/>
      <c r="F58412" s="573"/>
    </row>
    <row r="58413" spans="5:6" ht="15" customHeight="1">
      <c r="E58413" s="573"/>
      <c r="F58413" s="573"/>
    </row>
    <row r="58414" spans="5:6" ht="15" customHeight="1">
      <c r="E58414" s="573"/>
      <c r="F58414" s="573"/>
    </row>
    <row r="58415" spans="5:6" ht="15" customHeight="1">
      <c r="E58415" s="573"/>
      <c r="F58415" s="573"/>
    </row>
    <row r="58416" spans="5:6" ht="15" customHeight="1">
      <c r="E58416" s="573"/>
      <c r="F58416" s="573"/>
    </row>
    <row r="58417" spans="5:6" ht="15" customHeight="1">
      <c r="E58417" s="573"/>
      <c r="F58417" s="573"/>
    </row>
    <row r="58418" spans="5:6" ht="15" customHeight="1">
      <c r="E58418" s="573"/>
      <c r="F58418" s="573"/>
    </row>
    <row r="58419" spans="5:6" ht="15" customHeight="1">
      <c r="E58419" s="573"/>
      <c r="F58419" s="573"/>
    </row>
    <row r="58420" spans="5:6" ht="15" customHeight="1">
      <c r="E58420" s="573"/>
      <c r="F58420" s="573"/>
    </row>
    <row r="58421" spans="5:6" ht="15" customHeight="1">
      <c r="E58421" s="573"/>
      <c r="F58421" s="573"/>
    </row>
    <row r="58422" spans="5:6" ht="15" customHeight="1">
      <c r="E58422" s="573"/>
      <c r="F58422" s="573"/>
    </row>
    <row r="58423" spans="5:6" ht="15" customHeight="1">
      <c r="E58423" s="573"/>
      <c r="F58423" s="573"/>
    </row>
    <row r="58424" spans="5:6" ht="15" customHeight="1">
      <c r="E58424" s="573"/>
      <c r="F58424" s="573"/>
    </row>
    <row r="58425" spans="5:6" ht="15" customHeight="1">
      <c r="E58425" s="573"/>
      <c r="F58425" s="573"/>
    </row>
    <row r="58426" spans="5:6" ht="15" customHeight="1">
      <c r="E58426" s="573"/>
      <c r="F58426" s="573"/>
    </row>
    <row r="58427" spans="5:6" ht="15" customHeight="1">
      <c r="E58427" s="573"/>
      <c r="F58427" s="573"/>
    </row>
    <row r="58428" spans="5:6" ht="15" customHeight="1">
      <c r="E58428" s="573"/>
      <c r="F58428" s="573"/>
    </row>
    <row r="58429" spans="5:6" ht="15" customHeight="1">
      <c r="E58429" s="573"/>
      <c r="F58429" s="573"/>
    </row>
    <row r="58430" spans="5:6" ht="15" customHeight="1">
      <c r="E58430" s="573"/>
      <c r="F58430" s="573"/>
    </row>
    <row r="58431" spans="5:6" ht="15" customHeight="1">
      <c r="E58431" s="573"/>
      <c r="F58431" s="573"/>
    </row>
    <row r="58432" spans="5:6" ht="15" customHeight="1">
      <c r="E58432" s="573"/>
      <c r="F58432" s="573"/>
    </row>
    <row r="58433" spans="5:6" ht="15" customHeight="1">
      <c r="E58433" s="573"/>
      <c r="F58433" s="573"/>
    </row>
    <row r="58434" spans="5:6" ht="15" customHeight="1">
      <c r="E58434" s="573"/>
      <c r="F58434" s="573"/>
    </row>
    <row r="58435" spans="5:6" ht="15" customHeight="1">
      <c r="E58435" s="573"/>
      <c r="F58435" s="573"/>
    </row>
    <row r="58436" spans="5:6" ht="15" customHeight="1">
      <c r="E58436" s="573"/>
      <c r="F58436" s="573"/>
    </row>
    <row r="58437" spans="5:6" ht="15" customHeight="1">
      <c r="E58437" s="573"/>
      <c r="F58437" s="573"/>
    </row>
    <row r="58438" spans="5:6" ht="15" customHeight="1">
      <c r="E58438" s="573"/>
      <c r="F58438" s="573"/>
    </row>
    <row r="58439" spans="5:6" ht="15" customHeight="1">
      <c r="E58439" s="573"/>
      <c r="F58439" s="573"/>
    </row>
    <row r="58440" spans="5:6" ht="15" customHeight="1">
      <c r="E58440" s="573"/>
      <c r="F58440" s="573"/>
    </row>
    <row r="58441" spans="5:6" ht="15" customHeight="1">
      <c r="E58441" s="573"/>
      <c r="F58441" s="573"/>
    </row>
    <row r="58442" spans="5:6" ht="15" customHeight="1">
      <c r="E58442" s="573"/>
      <c r="F58442" s="573"/>
    </row>
    <row r="58443" spans="5:6" ht="15" customHeight="1">
      <c r="E58443" s="573"/>
      <c r="F58443" s="573"/>
    </row>
    <row r="58444" spans="5:6" ht="15" customHeight="1">
      <c r="E58444" s="573"/>
      <c r="F58444" s="573"/>
    </row>
    <row r="58445" spans="5:6" ht="15" customHeight="1">
      <c r="E58445" s="573"/>
      <c r="F58445" s="573"/>
    </row>
    <row r="58446" spans="5:6" ht="15" customHeight="1">
      <c r="E58446" s="573"/>
      <c r="F58446" s="573"/>
    </row>
    <row r="58447" spans="5:6" ht="15" customHeight="1">
      <c r="E58447" s="573"/>
      <c r="F58447" s="573"/>
    </row>
    <row r="58448" spans="5:6" ht="15" customHeight="1">
      <c r="E58448" s="573"/>
      <c r="F58448" s="573"/>
    </row>
    <row r="58449" spans="5:6" ht="15" customHeight="1">
      <c r="E58449" s="573"/>
      <c r="F58449" s="573"/>
    </row>
    <row r="58450" spans="5:6" ht="15" customHeight="1">
      <c r="E58450" s="573"/>
      <c r="F58450" s="573"/>
    </row>
    <row r="58451" spans="5:6" ht="15" customHeight="1">
      <c r="E58451" s="573"/>
      <c r="F58451" s="573"/>
    </row>
    <row r="58452" spans="5:6" ht="15" customHeight="1">
      <c r="E58452" s="573"/>
      <c r="F58452" s="573"/>
    </row>
    <row r="58453" spans="5:6" ht="15" customHeight="1">
      <c r="E58453" s="573"/>
      <c r="F58453" s="573"/>
    </row>
    <row r="58454" spans="5:6" ht="15" customHeight="1">
      <c r="E58454" s="573"/>
      <c r="F58454" s="573"/>
    </row>
    <row r="58455" spans="5:6" ht="15" customHeight="1">
      <c r="E58455" s="573"/>
      <c r="F58455" s="573"/>
    </row>
    <row r="58456" spans="5:6" ht="15" customHeight="1">
      <c r="E58456" s="573"/>
      <c r="F58456" s="573"/>
    </row>
    <row r="58457" spans="5:6" ht="15" customHeight="1">
      <c r="E58457" s="573"/>
      <c r="F58457" s="573"/>
    </row>
    <row r="58458" spans="5:6" ht="15" customHeight="1">
      <c r="E58458" s="573"/>
      <c r="F58458" s="573"/>
    </row>
    <row r="58459" spans="5:6" ht="15" customHeight="1">
      <c r="E58459" s="573"/>
      <c r="F58459" s="573"/>
    </row>
    <row r="58460" spans="5:6" ht="15" customHeight="1">
      <c r="E58460" s="573"/>
      <c r="F58460" s="573"/>
    </row>
    <row r="58461" spans="5:6" ht="15" customHeight="1">
      <c r="E58461" s="573"/>
      <c r="F58461" s="573"/>
    </row>
    <row r="58462" spans="5:6" ht="15" customHeight="1">
      <c r="E58462" s="573"/>
      <c r="F58462" s="573"/>
    </row>
    <row r="58463" spans="5:6" ht="15" customHeight="1">
      <c r="E58463" s="573"/>
      <c r="F58463" s="573"/>
    </row>
    <row r="58464" spans="5:6" ht="15" customHeight="1">
      <c r="E58464" s="573"/>
      <c r="F58464" s="573"/>
    </row>
    <row r="58465" spans="5:6" ht="15" customHeight="1">
      <c r="E58465" s="573"/>
      <c r="F58465" s="573"/>
    </row>
    <row r="58466" spans="5:6" ht="15" customHeight="1">
      <c r="E58466" s="573"/>
      <c r="F58466" s="573"/>
    </row>
    <row r="58467" spans="5:6" ht="15" customHeight="1">
      <c r="E58467" s="573"/>
      <c r="F58467" s="573"/>
    </row>
    <row r="58468" spans="5:6" ht="15" customHeight="1">
      <c r="E58468" s="573"/>
      <c r="F58468" s="573"/>
    </row>
    <row r="58469" spans="5:6" ht="15" customHeight="1">
      <c r="E58469" s="573"/>
      <c r="F58469" s="573"/>
    </row>
    <row r="58470" spans="5:6" ht="15" customHeight="1">
      <c r="E58470" s="573"/>
      <c r="F58470" s="573"/>
    </row>
    <row r="58471" spans="5:6" ht="15" customHeight="1">
      <c r="E58471" s="573"/>
      <c r="F58471" s="573"/>
    </row>
    <row r="58472" spans="5:6" ht="15" customHeight="1">
      <c r="E58472" s="573"/>
      <c r="F58472" s="573"/>
    </row>
    <row r="58473" spans="5:6" ht="15" customHeight="1">
      <c r="E58473" s="573"/>
      <c r="F58473" s="573"/>
    </row>
    <row r="58474" spans="5:6" ht="15" customHeight="1">
      <c r="E58474" s="573"/>
      <c r="F58474" s="573"/>
    </row>
    <row r="58475" spans="5:6" ht="15" customHeight="1">
      <c r="E58475" s="573"/>
      <c r="F58475" s="573"/>
    </row>
    <row r="58476" spans="5:6" ht="15" customHeight="1">
      <c r="E58476" s="573"/>
      <c r="F58476" s="573"/>
    </row>
    <row r="58477" spans="5:6" ht="15" customHeight="1">
      <c r="E58477" s="573"/>
      <c r="F58477" s="573"/>
    </row>
    <row r="58478" spans="5:6" ht="15" customHeight="1">
      <c r="E58478" s="573"/>
      <c r="F58478" s="573"/>
    </row>
    <row r="58479" spans="5:6" ht="15" customHeight="1">
      <c r="E58479" s="573"/>
      <c r="F58479" s="573"/>
    </row>
    <row r="58480" spans="5:6" ht="15" customHeight="1">
      <c r="E58480" s="573"/>
      <c r="F58480" s="573"/>
    </row>
    <row r="58481" spans="5:6" ht="15" customHeight="1">
      <c r="E58481" s="573"/>
      <c r="F58481" s="573"/>
    </row>
    <row r="58482" spans="5:6" ht="15" customHeight="1">
      <c r="E58482" s="573"/>
      <c r="F58482" s="573"/>
    </row>
    <row r="58483" spans="5:6" ht="15" customHeight="1">
      <c r="E58483" s="573"/>
      <c r="F58483" s="573"/>
    </row>
    <row r="58484" spans="5:6" ht="15" customHeight="1">
      <c r="E58484" s="573"/>
      <c r="F58484" s="573"/>
    </row>
    <row r="58485" spans="5:6" ht="15" customHeight="1">
      <c r="E58485" s="573"/>
      <c r="F58485" s="573"/>
    </row>
    <row r="58486" spans="5:6" ht="15" customHeight="1">
      <c r="E58486" s="573"/>
      <c r="F58486" s="573"/>
    </row>
    <row r="58487" spans="5:6" ht="15" customHeight="1">
      <c r="E58487" s="573"/>
      <c r="F58487" s="573"/>
    </row>
    <row r="58488" spans="5:6" ht="15" customHeight="1">
      <c r="E58488" s="573"/>
      <c r="F58488" s="573"/>
    </row>
    <row r="58489" spans="5:6" ht="15" customHeight="1">
      <c r="E58489" s="573"/>
      <c r="F58489" s="573"/>
    </row>
    <row r="58490" spans="5:6" ht="15" customHeight="1">
      <c r="E58490" s="573"/>
      <c r="F58490" s="573"/>
    </row>
    <row r="58491" spans="5:6" ht="15" customHeight="1">
      <c r="E58491" s="573"/>
      <c r="F58491" s="573"/>
    </row>
    <row r="58492" spans="5:6" ht="15" customHeight="1">
      <c r="E58492" s="573"/>
      <c r="F58492" s="573"/>
    </row>
    <row r="58493" spans="5:6" ht="15" customHeight="1">
      <c r="E58493" s="573"/>
      <c r="F58493" s="573"/>
    </row>
    <row r="58494" spans="5:6" ht="15" customHeight="1">
      <c r="E58494" s="573"/>
      <c r="F58494" s="573"/>
    </row>
    <row r="58495" spans="5:6" ht="15" customHeight="1">
      <c r="E58495" s="573"/>
      <c r="F58495" s="573"/>
    </row>
    <row r="58496" spans="5:6" ht="15" customHeight="1">
      <c r="E58496" s="573"/>
      <c r="F58496" s="573"/>
    </row>
    <row r="58497" spans="5:6" ht="15" customHeight="1">
      <c r="E58497" s="573"/>
      <c r="F58497" s="573"/>
    </row>
    <row r="58498" spans="5:6" ht="15" customHeight="1">
      <c r="E58498" s="573"/>
      <c r="F58498" s="573"/>
    </row>
    <row r="58499" spans="5:6" ht="15" customHeight="1">
      <c r="E58499" s="573"/>
      <c r="F58499" s="573"/>
    </row>
    <row r="58500" spans="5:6" ht="15" customHeight="1">
      <c r="E58500" s="573"/>
      <c r="F58500" s="573"/>
    </row>
    <row r="58501" spans="5:6" ht="15" customHeight="1">
      <c r="E58501" s="573"/>
      <c r="F58501" s="573"/>
    </row>
    <row r="58502" spans="5:6" ht="15" customHeight="1">
      <c r="E58502" s="573"/>
      <c r="F58502" s="573"/>
    </row>
    <row r="58503" spans="5:6" ht="15" customHeight="1">
      <c r="E58503" s="573"/>
      <c r="F58503" s="573"/>
    </row>
    <row r="58504" spans="5:6" ht="15" customHeight="1">
      <c r="E58504" s="573"/>
      <c r="F58504" s="573"/>
    </row>
    <row r="58505" spans="5:6" ht="15" customHeight="1">
      <c r="E58505" s="573"/>
      <c r="F58505" s="573"/>
    </row>
    <row r="58506" spans="5:6" ht="15" customHeight="1">
      <c r="E58506" s="573"/>
      <c r="F58506" s="573"/>
    </row>
    <row r="58507" spans="5:6" ht="15" customHeight="1">
      <c r="E58507" s="573"/>
      <c r="F58507" s="573"/>
    </row>
    <row r="58508" spans="5:6" ht="15" customHeight="1">
      <c r="E58508" s="573"/>
      <c r="F58508" s="573"/>
    </row>
    <row r="58509" spans="5:6" ht="15" customHeight="1">
      <c r="E58509" s="573"/>
      <c r="F58509" s="573"/>
    </row>
    <row r="58510" spans="5:6" ht="15" customHeight="1">
      <c r="E58510" s="573"/>
      <c r="F58510" s="573"/>
    </row>
    <row r="58511" spans="5:6" ht="15" customHeight="1">
      <c r="E58511" s="573"/>
      <c r="F58511" s="573"/>
    </row>
    <row r="58512" spans="5:6" ht="15" customHeight="1">
      <c r="E58512" s="573"/>
      <c r="F58512" s="573"/>
    </row>
    <row r="58513" spans="5:6" ht="15" customHeight="1">
      <c r="E58513" s="573"/>
      <c r="F58513" s="573"/>
    </row>
    <row r="58514" spans="5:6" ht="15" customHeight="1">
      <c r="E58514" s="573"/>
      <c r="F58514" s="573"/>
    </row>
    <row r="58515" spans="5:6" ht="15" customHeight="1">
      <c r="E58515" s="573"/>
      <c r="F58515" s="573"/>
    </row>
    <row r="58516" spans="5:6" ht="15" customHeight="1">
      <c r="E58516" s="573"/>
      <c r="F58516" s="573"/>
    </row>
    <row r="58517" spans="5:6" ht="15" customHeight="1">
      <c r="E58517" s="573"/>
      <c r="F58517" s="573"/>
    </row>
    <row r="58518" spans="5:6" ht="15" customHeight="1">
      <c r="E58518" s="573"/>
      <c r="F58518" s="573"/>
    </row>
    <row r="58519" spans="5:6" ht="15" customHeight="1">
      <c r="E58519" s="573"/>
      <c r="F58519" s="573"/>
    </row>
    <row r="58520" spans="5:6" ht="15" customHeight="1">
      <c r="E58520" s="573"/>
      <c r="F58520" s="573"/>
    </row>
    <row r="58521" spans="5:6" ht="15" customHeight="1">
      <c r="E58521" s="573"/>
      <c r="F58521" s="573"/>
    </row>
    <row r="58522" spans="5:6" ht="15" customHeight="1">
      <c r="E58522" s="573"/>
      <c r="F58522" s="573"/>
    </row>
    <row r="58523" spans="5:6" ht="15" customHeight="1">
      <c r="E58523" s="573"/>
      <c r="F58523" s="573"/>
    </row>
    <row r="58524" spans="5:6" ht="15" customHeight="1">
      <c r="E58524" s="573"/>
      <c r="F58524" s="573"/>
    </row>
    <row r="58525" spans="5:6" ht="15" customHeight="1">
      <c r="E58525" s="573"/>
      <c r="F58525" s="573"/>
    </row>
    <row r="58526" spans="5:6" ht="15" customHeight="1">
      <c r="E58526" s="573"/>
      <c r="F58526" s="573"/>
    </row>
    <row r="58527" spans="5:6" ht="15" customHeight="1">
      <c r="E58527" s="573"/>
      <c r="F58527" s="573"/>
    </row>
    <row r="58528" spans="5:6" ht="15" customHeight="1">
      <c r="E58528" s="573"/>
      <c r="F58528" s="573"/>
    </row>
    <row r="58529" spans="5:6" ht="15" customHeight="1">
      <c r="E58529" s="573"/>
      <c r="F58529" s="573"/>
    </row>
    <row r="58530" spans="5:6" ht="15" customHeight="1">
      <c r="E58530" s="573"/>
      <c r="F58530" s="573"/>
    </row>
    <row r="58531" spans="5:6" ht="15" customHeight="1">
      <c r="E58531" s="573"/>
      <c r="F58531" s="573"/>
    </row>
    <row r="58532" spans="5:6" ht="15" customHeight="1">
      <c r="E58532" s="573"/>
      <c r="F58532" s="573"/>
    </row>
    <row r="58533" spans="5:6" ht="15" customHeight="1">
      <c r="E58533" s="573"/>
      <c r="F58533" s="573"/>
    </row>
    <row r="58534" spans="5:6" ht="15" customHeight="1">
      <c r="E58534" s="573"/>
      <c r="F58534" s="573"/>
    </row>
    <row r="58535" spans="5:6" ht="15" customHeight="1">
      <c r="E58535" s="573"/>
      <c r="F58535" s="573"/>
    </row>
    <row r="58536" spans="5:6" ht="15" customHeight="1">
      <c r="E58536" s="573"/>
      <c r="F58536" s="573"/>
    </row>
    <row r="58537" spans="5:6" ht="15" customHeight="1">
      <c r="E58537" s="573"/>
      <c r="F58537" s="573"/>
    </row>
    <row r="58538" spans="5:6" ht="15" customHeight="1">
      <c r="E58538" s="573"/>
      <c r="F58538" s="573"/>
    </row>
    <row r="58539" spans="5:6" ht="15" customHeight="1">
      <c r="E58539" s="573"/>
      <c r="F58539" s="573"/>
    </row>
    <row r="58540" spans="5:6" ht="15" customHeight="1">
      <c r="E58540" s="573"/>
      <c r="F58540" s="573"/>
    </row>
    <row r="58541" spans="5:6" ht="15" customHeight="1">
      <c r="E58541" s="573"/>
      <c r="F58541" s="573"/>
    </row>
    <row r="58542" spans="5:6" ht="15" customHeight="1">
      <c r="E58542" s="573"/>
      <c r="F58542" s="573"/>
    </row>
    <row r="58543" spans="5:6" ht="15" customHeight="1">
      <c r="E58543" s="573"/>
      <c r="F58543" s="573"/>
    </row>
    <row r="58544" spans="5:6" ht="15" customHeight="1">
      <c r="E58544" s="573"/>
      <c r="F58544" s="573"/>
    </row>
    <row r="58545" spans="5:6" ht="15" customHeight="1">
      <c r="E58545" s="573"/>
      <c r="F58545" s="573"/>
    </row>
    <row r="58546" spans="5:6" ht="15" customHeight="1">
      <c r="E58546" s="573"/>
      <c r="F58546" s="573"/>
    </row>
    <row r="58547" spans="5:6" ht="15" customHeight="1">
      <c r="E58547" s="573"/>
      <c r="F58547" s="573"/>
    </row>
    <row r="58548" spans="5:6" ht="15" customHeight="1">
      <c r="E58548" s="573"/>
      <c r="F58548" s="573"/>
    </row>
    <row r="58549" spans="5:6" ht="15" customHeight="1">
      <c r="E58549" s="573"/>
      <c r="F58549" s="573"/>
    </row>
    <row r="58550" spans="5:6" ht="15" customHeight="1">
      <c r="E58550" s="573"/>
      <c r="F58550" s="573"/>
    </row>
    <row r="58551" spans="5:6" ht="15" customHeight="1">
      <c r="E58551" s="573"/>
      <c r="F58551" s="573"/>
    </row>
    <row r="58552" spans="5:6" ht="15" customHeight="1">
      <c r="E58552" s="573"/>
      <c r="F58552" s="573"/>
    </row>
    <row r="58553" spans="5:6" ht="15" customHeight="1">
      <c r="E58553" s="573"/>
      <c r="F58553" s="573"/>
    </row>
    <row r="58554" spans="5:6" ht="15" customHeight="1">
      <c r="E58554" s="573"/>
      <c r="F58554" s="573"/>
    </row>
    <row r="58555" spans="5:6" ht="15" customHeight="1">
      <c r="E58555" s="573"/>
      <c r="F58555" s="573"/>
    </row>
    <row r="58556" spans="5:6" ht="15" customHeight="1">
      <c r="E58556" s="573"/>
      <c r="F58556" s="573"/>
    </row>
    <row r="58557" spans="5:6" ht="15" customHeight="1">
      <c r="E58557" s="573"/>
      <c r="F58557" s="573"/>
    </row>
    <row r="58558" spans="5:6" ht="15" customHeight="1">
      <c r="E58558" s="573"/>
      <c r="F58558" s="573"/>
    </row>
    <row r="58559" spans="5:6" ht="15" customHeight="1">
      <c r="E58559" s="573"/>
      <c r="F58559" s="573"/>
    </row>
    <row r="58560" spans="5:6" ht="15" customHeight="1">
      <c r="E58560" s="573"/>
      <c r="F58560" s="573"/>
    </row>
    <row r="58561" spans="5:6" ht="15" customHeight="1">
      <c r="E58561" s="573"/>
      <c r="F58561" s="573"/>
    </row>
    <row r="58562" spans="5:6" ht="15" customHeight="1">
      <c r="E58562" s="573"/>
      <c r="F58562" s="573"/>
    </row>
    <row r="58563" spans="5:6" ht="15" customHeight="1">
      <c r="E58563" s="573"/>
      <c r="F58563" s="573"/>
    </row>
    <row r="58564" spans="5:6" ht="15" customHeight="1">
      <c r="E58564" s="573"/>
      <c r="F58564" s="573"/>
    </row>
    <row r="58565" spans="5:6" ht="15" customHeight="1">
      <c r="E58565" s="573"/>
      <c r="F58565" s="573"/>
    </row>
    <row r="58566" spans="5:6" ht="15" customHeight="1">
      <c r="E58566" s="573"/>
      <c r="F58566" s="573"/>
    </row>
    <row r="58567" spans="5:6" ht="15" customHeight="1">
      <c r="E58567" s="573"/>
      <c r="F58567" s="573"/>
    </row>
    <row r="58568" spans="5:6" ht="15" customHeight="1">
      <c r="E58568" s="573"/>
      <c r="F58568" s="573"/>
    </row>
    <row r="58569" spans="5:6" ht="15" customHeight="1">
      <c r="E58569" s="573"/>
      <c r="F58569" s="573"/>
    </row>
    <row r="58570" spans="5:6" ht="15" customHeight="1">
      <c r="E58570" s="573"/>
      <c r="F58570" s="573"/>
    </row>
    <row r="58571" spans="5:6" ht="15" customHeight="1">
      <c r="E58571" s="573"/>
      <c r="F58571" s="573"/>
    </row>
    <row r="58572" spans="5:6" ht="15" customHeight="1">
      <c r="E58572" s="573"/>
      <c r="F58572" s="573"/>
    </row>
    <row r="58573" spans="5:6" ht="15" customHeight="1">
      <c r="E58573" s="573"/>
      <c r="F58573" s="573"/>
    </row>
    <row r="58574" spans="5:6" ht="15" customHeight="1">
      <c r="E58574" s="573"/>
      <c r="F58574" s="573"/>
    </row>
    <row r="58575" spans="5:6" ht="15" customHeight="1">
      <c r="E58575" s="573"/>
      <c r="F58575" s="573"/>
    </row>
    <row r="58576" spans="5:6" ht="15" customHeight="1">
      <c r="E58576" s="573"/>
      <c r="F58576" s="573"/>
    </row>
    <row r="58577" spans="5:6" ht="15" customHeight="1">
      <c r="E58577" s="573"/>
      <c r="F58577" s="573"/>
    </row>
    <row r="58578" spans="5:6" ht="15" customHeight="1">
      <c r="E58578" s="573"/>
      <c r="F58578" s="573"/>
    </row>
    <row r="58579" spans="5:6" ht="15" customHeight="1">
      <c r="E58579" s="573"/>
      <c r="F58579" s="573"/>
    </row>
    <row r="58580" spans="5:6" ht="15" customHeight="1">
      <c r="E58580" s="573"/>
      <c r="F58580" s="573"/>
    </row>
    <row r="58581" spans="5:6" ht="15" customHeight="1">
      <c r="E58581" s="573"/>
      <c r="F58581" s="573"/>
    </row>
    <row r="58582" spans="5:6" ht="15" customHeight="1">
      <c r="E58582" s="573"/>
      <c r="F58582" s="573"/>
    </row>
    <row r="58583" spans="5:6" ht="15" customHeight="1">
      <c r="E58583" s="573"/>
      <c r="F58583" s="573"/>
    </row>
    <row r="58584" spans="5:6" ht="15" customHeight="1">
      <c r="E58584" s="573"/>
      <c r="F58584" s="573"/>
    </row>
    <row r="58585" spans="5:6" ht="15" customHeight="1">
      <c r="E58585" s="573"/>
      <c r="F58585" s="573"/>
    </row>
    <row r="58586" spans="5:6" ht="15" customHeight="1">
      <c r="E58586" s="573"/>
      <c r="F58586" s="573"/>
    </row>
    <row r="58587" spans="5:6" ht="15" customHeight="1">
      <c r="E58587" s="573"/>
      <c r="F58587" s="573"/>
    </row>
    <row r="58588" spans="5:6" ht="15" customHeight="1">
      <c r="E58588" s="573"/>
      <c r="F58588" s="573"/>
    </row>
    <row r="58589" spans="5:6" ht="15" customHeight="1">
      <c r="E58589" s="573"/>
      <c r="F58589" s="573"/>
    </row>
    <row r="58590" spans="5:6" ht="15" customHeight="1">
      <c r="E58590" s="573"/>
      <c r="F58590" s="573"/>
    </row>
    <row r="58591" spans="5:6" ht="15" customHeight="1">
      <c r="E58591" s="573"/>
      <c r="F58591" s="573"/>
    </row>
    <row r="58592" spans="5:6" ht="15" customHeight="1">
      <c r="E58592" s="573"/>
      <c r="F58592" s="573"/>
    </row>
    <row r="58593" spans="5:6" ht="15" customHeight="1">
      <c r="E58593" s="573"/>
      <c r="F58593" s="573"/>
    </row>
    <row r="58594" spans="5:6" ht="15" customHeight="1">
      <c r="E58594" s="573"/>
      <c r="F58594" s="573"/>
    </row>
    <row r="58595" spans="5:6" ht="15" customHeight="1">
      <c r="E58595" s="573"/>
      <c r="F58595" s="573"/>
    </row>
    <row r="58596" spans="5:6" ht="15" customHeight="1">
      <c r="E58596" s="573"/>
      <c r="F58596" s="573"/>
    </row>
    <row r="58597" spans="5:6" ht="15" customHeight="1">
      <c r="E58597" s="573"/>
      <c r="F58597" s="573"/>
    </row>
    <row r="58598" spans="5:6" ht="15" customHeight="1">
      <c r="E58598" s="573"/>
      <c r="F58598" s="573"/>
    </row>
    <row r="58599" spans="5:6" ht="15" customHeight="1">
      <c r="E58599" s="573"/>
      <c r="F58599" s="573"/>
    </row>
    <row r="58600" spans="5:6" ht="15" customHeight="1">
      <c r="E58600" s="573"/>
      <c r="F58600" s="573"/>
    </row>
    <row r="58601" spans="5:6" ht="15" customHeight="1">
      <c r="E58601" s="573"/>
      <c r="F58601" s="573"/>
    </row>
    <row r="58602" spans="5:6" ht="15" customHeight="1">
      <c r="E58602" s="573"/>
      <c r="F58602" s="573"/>
    </row>
    <row r="58603" spans="5:6" ht="15" customHeight="1">
      <c r="E58603" s="573"/>
      <c r="F58603" s="573"/>
    </row>
    <row r="58604" spans="5:6" ht="15" customHeight="1">
      <c r="E58604" s="573"/>
      <c r="F58604" s="573"/>
    </row>
    <row r="58605" spans="5:6" ht="15" customHeight="1">
      <c r="E58605" s="573"/>
      <c r="F58605" s="573"/>
    </row>
    <row r="58606" spans="5:6" ht="15" customHeight="1">
      <c r="E58606" s="573"/>
      <c r="F58606" s="573"/>
    </row>
    <row r="58607" spans="5:6" ht="15" customHeight="1">
      <c r="E58607" s="573"/>
      <c r="F58607" s="573"/>
    </row>
    <row r="58608" spans="5:6" ht="15" customHeight="1">
      <c r="E58608" s="573"/>
      <c r="F58608" s="573"/>
    </row>
    <row r="58609" spans="5:6" ht="15" customHeight="1">
      <c r="E58609" s="573"/>
      <c r="F58609" s="573"/>
    </row>
    <row r="58610" spans="5:6" ht="15" customHeight="1">
      <c r="E58610" s="573"/>
      <c r="F58610" s="573"/>
    </row>
    <row r="58611" spans="5:6" ht="15" customHeight="1">
      <c r="E58611" s="573"/>
      <c r="F58611" s="573"/>
    </row>
    <row r="58612" spans="5:6" ht="15" customHeight="1">
      <c r="E58612" s="573"/>
      <c r="F58612" s="573"/>
    </row>
    <row r="58613" spans="5:6" ht="15" customHeight="1">
      <c r="E58613" s="573"/>
      <c r="F58613" s="573"/>
    </row>
    <row r="58614" spans="5:6" ht="15" customHeight="1">
      <c r="E58614" s="573"/>
      <c r="F58614" s="573"/>
    </row>
    <row r="58615" spans="5:6" ht="15" customHeight="1">
      <c r="E58615" s="573"/>
      <c r="F58615" s="573"/>
    </row>
    <row r="58616" spans="5:6" ht="15" customHeight="1">
      <c r="E58616" s="573"/>
      <c r="F58616" s="573"/>
    </row>
    <row r="58617" spans="5:6" ht="15" customHeight="1">
      <c r="E58617" s="573"/>
      <c r="F58617" s="573"/>
    </row>
    <row r="58618" spans="5:6" ht="15" customHeight="1">
      <c r="E58618" s="573"/>
      <c r="F58618" s="573"/>
    </row>
    <row r="58619" spans="5:6" ht="15" customHeight="1">
      <c r="E58619" s="573"/>
      <c r="F58619" s="573"/>
    </row>
    <row r="58620" spans="5:6" ht="15" customHeight="1">
      <c r="E58620" s="573"/>
      <c r="F58620" s="573"/>
    </row>
    <row r="58621" spans="5:6" ht="15" customHeight="1">
      <c r="E58621" s="573"/>
      <c r="F58621" s="573"/>
    </row>
    <row r="58622" spans="5:6" ht="15" customHeight="1">
      <c r="E58622" s="573"/>
      <c r="F58622" s="573"/>
    </row>
    <row r="58623" spans="5:6" ht="15" customHeight="1">
      <c r="E58623" s="573"/>
      <c r="F58623" s="573"/>
    </row>
    <row r="58624" spans="5:6" ht="15" customHeight="1">
      <c r="E58624" s="573"/>
      <c r="F58624" s="573"/>
    </row>
    <row r="58625" spans="5:6" ht="15" customHeight="1">
      <c r="E58625" s="573"/>
      <c r="F58625" s="573"/>
    </row>
    <row r="58626" spans="5:6" ht="15" customHeight="1">
      <c r="E58626" s="573"/>
      <c r="F58626" s="573"/>
    </row>
    <row r="58627" spans="5:6" ht="15" customHeight="1">
      <c r="E58627" s="573"/>
      <c r="F58627" s="573"/>
    </row>
    <row r="58628" spans="5:6" ht="15" customHeight="1">
      <c r="E58628" s="573"/>
      <c r="F58628" s="573"/>
    </row>
    <row r="58629" spans="5:6" ht="15" customHeight="1">
      <c r="E58629" s="573"/>
      <c r="F58629" s="573"/>
    </row>
    <row r="58630" spans="5:6" ht="15" customHeight="1">
      <c r="E58630" s="573"/>
      <c r="F58630" s="573"/>
    </row>
    <row r="58631" spans="5:6" ht="15" customHeight="1">
      <c r="E58631" s="573"/>
      <c r="F58631" s="573"/>
    </row>
    <row r="58632" spans="5:6" ht="15" customHeight="1">
      <c r="E58632" s="573"/>
      <c r="F58632" s="573"/>
    </row>
    <row r="58633" spans="5:6" ht="15" customHeight="1">
      <c r="E58633" s="573"/>
      <c r="F58633" s="573"/>
    </row>
    <row r="58634" spans="5:6" ht="15" customHeight="1">
      <c r="E58634" s="573"/>
      <c r="F58634" s="573"/>
    </row>
    <row r="58635" spans="5:6" ht="15" customHeight="1">
      <c r="E58635" s="573"/>
      <c r="F58635" s="573"/>
    </row>
    <row r="58636" spans="5:6" ht="15" customHeight="1">
      <c r="E58636" s="573"/>
      <c r="F58636" s="573"/>
    </row>
    <row r="58637" spans="5:6" ht="15" customHeight="1">
      <c r="E58637" s="573"/>
      <c r="F58637" s="573"/>
    </row>
    <row r="58638" spans="5:6" ht="15" customHeight="1">
      <c r="E58638" s="573"/>
      <c r="F58638" s="573"/>
    </row>
    <row r="58639" spans="5:6" ht="15" customHeight="1">
      <c r="E58639" s="573"/>
      <c r="F58639" s="573"/>
    </row>
    <row r="58640" spans="5:6" ht="15" customHeight="1">
      <c r="E58640" s="573"/>
      <c r="F58640" s="573"/>
    </row>
    <row r="58641" spans="5:6" ht="15" customHeight="1">
      <c r="E58641" s="573"/>
      <c r="F58641" s="573"/>
    </row>
    <row r="58642" spans="5:6" ht="15" customHeight="1">
      <c r="E58642" s="573"/>
      <c r="F58642" s="573"/>
    </row>
    <row r="58643" spans="5:6" ht="15" customHeight="1">
      <c r="E58643" s="573"/>
      <c r="F58643" s="573"/>
    </row>
    <row r="58644" spans="5:6" ht="15" customHeight="1">
      <c r="E58644" s="573"/>
      <c r="F58644" s="573"/>
    </row>
    <row r="58645" spans="5:6" ht="15" customHeight="1">
      <c r="E58645" s="573"/>
      <c r="F58645" s="573"/>
    </row>
    <row r="58646" spans="5:6" ht="15" customHeight="1">
      <c r="E58646" s="573"/>
      <c r="F58646" s="573"/>
    </row>
    <row r="58647" spans="5:6" ht="15" customHeight="1">
      <c r="E58647" s="573"/>
      <c r="F58647" s="573"/>
    </row>
    <row r="58648" spans="5:6" ht="15" customHeight="1">
      <c r="E58648" s="573"/>
      <c r="F58648" s="573"/>
    </row>
    <row r="58649" spans="5:6" ht="15" customHeight="1">
      <c r="E58649" s="573"/>
      <c r="F58649" s="573"/>
    </row>
    <row r="58650" spans="5:6" ht="15" customHeight="1">
      <c r="E58650" s="573"/>
      <c r="F58650" s="573"/>
    </row>
    <row r="58651" spans="5:6" ht="15" customHeight="1">
      <c r="E58651" s="573"/>
      <c r="F58651" s="573"/>
    </row>
    <row r="58652" spans="5:6" ht="15" customHeight="1">
      <c r="E58652" s="573"/>
      <c r="F58652" s="573"/>
    </row>
    <row r="58653" spans="5:6" ht="15" customHeight="1">
      <c r="E58653" s="573"/>
      <c r="F58653" s="573"/>
    </row>
    <row r="58654" spans="5:6" ht="15" customHeight="1">
      <c r="E58654" s="573"/>
      <c r="F58654" s="573"/>
    </row>
    <row r="58655" spans="5:6" ht="15" customHeight="1">
      <c r="E58655" s="573"/>
      <c r="F58655" s="573"/>
    </row>
    <row r="58656" spans="5:6" ht="15" customHeight="1">
      <c r="E58656" s="573"/>
      <c r="F58656" s="573"/>
    </row>
    <row r="58657" spans="5:6" ht="15" customHeight="1">
      <c r="E58657" s="573"/>
      <c r="F58657" s="573"/>
    </row>
    <row r="58658" spans="5:6" ht="15" customHeight="1">
      <c r="E58658" s="573"/>
      <c r="F58658" s="573"/>
    </row>
    <row r="58659" spans="5:6" ht="15" customHeight="1">
      <c r="E58659" s="573"/>
      <c r="F58659" s="573"/>
    </row>
    <row r="58660" spans="5:6" ht="15" customHeight="1">
      <c r="E58660" s="573"/>
      <c r="F58660" s="573"/>
    </row>
    <row r="58661" spans="5:6" ht="15" customHeight="1">
      <c r="E58661" s="573"/>
      <c r="F58661" s="573"/>
    </row>
    <row r="58662" spans="5:6" ht="15" customHeight="1">
      <c r="E58662" s="573"/>
      <c r="F58662" s="573"/>
    </row>
    <row r="58663" spans="5:6" ht="15" customHeight="1">
      <c r="E58663" s="573"/>
      <c r="F58663" s="573"/>
    </row>
    <row r="58664" spans="5:6" ht="15" customHeight="1">
      <c r="E58664" s="573"/>
      <c r="F58664" s="573"/>
    </row>
    <row r="58665" spans="5:6" ht="15" customHeight="1">
      <c r="E58665" s="573"/>
      <c r="F58665" s="573"/>
    </row>
    <row r="58666" spans="5:6" ht="15" customHeight="1">
      <c r="E58666" s="573"/>
      <c r="F58666" s="573"/>
    </row>
    <row r="58667" spans="5:6" ht="15" customHeight="1">
      <c r="E58667" s="573"/>
      <c r="F58667" s="573"/>
    </row>
    <row r="58668" spans="5:6" ht="15" customHeight="1">
      <c r="E58668" s="573"/>
      <c r="F58668" s="573"/>
    </row>
    <row r="58669" spans="5:6" ht="15" customHeight="1">
      <c r="E58669" s="573"/>
      <c r="F58669" s="573"/>
    </row>
    <row r="58670" spans="5:6" ht="15" customHeight="1">
      <c r="E58670" s="573"/>
      <c r="F58670" s="573"/>
    </row>
    <row r="58671" spans="5:6" ht="15" customHeight="1">
      <c r="E58671" s="573"/>
      <c r="F58671" s="573"/>
    </row>
    <row r="58672" spans="5:6" ht="15" customHeight="1">
      <c r="E58672" s="573"/>
      <c r="F58672" s="573"/>
    </row>
    <row r="58673" spans="5:6" ht="15" customHeight="1">
      <c r="E58673" s="573"/>
      <c r="F58673" s="573"/>
    </row>
    <row r="58674" spans="5:6" ht="15" customHeight="1">
      <c r="E58674" s="573"/>
      <c r="F58674" s="573"/>
    </row>
    <row r="58675" spans="5:6" ht="15" customHeight="1">
      <c r="E58675" s="573"/>
      <c r="F58675" s="573"/>
    </row>
    <row r="58676" spans="5:6" ht="15" customHeight="1">
      <c r="E58676" s="573"/>
      <c r="F58676" s="573"/>
    </row>
    <row r="58677" spans="5:6" ht="15" customHeight="1">
      <c r="E58677" s="573"/>
      <c r="F58677" s="573"/>
    </row>
    <row r="58678" spans="5:6" ht="15" customHeight="1">
      <c r="E58678" s="573"/>
      <c r="F58678" s="573"/>
    </row>
    <row r="58679" spans="5:6" ht="15" customHeight="1">
      <c r="E58679" s="573"/>
      <c r="F58679" s="573"/>
    </row>
    <row r="58680" spans="5:6" ht="15" customHeight="1">
      <c r="E58680" s="573"/>
      <c r="F58680" s="573"/>
    </row>
    <row r="58681" spans="5:6" ht="15" customHeight="1">
      <c r="E58681" s="573"/>
      <c r="F58681" s="573"/>
    </row>
    <row r="58682" spans="5:6" ht="15" customHeight="1">
      <c r="E58682" s="573"/>
      <c r="F58682" s="573"/>
    </row>
    <row r="58683" spans="5:6" ht="15" customHeight="1">
      <c r="E58683" s="573"/>
      <c r="F58683" s="573"/>
    </row>
    <row r="58684" spans="5:6" ht="15" customHeight="1">
      <c r="E58684" s="573"/>
      <c r="F58684" s="573"/>
    </row>
    <row r="58685" spans="5:6" ht="15" customHeight="1">
      <c r="E58685" s="573"/>
      <c r="F58685" s="573"/>
    </row>
    <row r="58686" spans="5:6" ht="15" customHeight="1">
      <c r="E58686" s="573"/>
      <c r="F58686" s="573"/>
    </row>
    <row r="58687" spans="5:6" ht="15" customHeight="1">
      <c r="E58687" s="573"/>
      <c r="F58687" s="573"/>
    </row>
    <row r="58688" spans="5:6" ht="15" customHeight="1">
      <c r="E58688" s="573"/>
      <c r="F58688" s="573"/>
    </row>
    <row r="58689" spans="5:6" ht="15" customHeight="1">
      <c r="E58689" s="573"/>
      <c r="F58689" s="573"/>
    </row>
    <row r="58690" spans="5:6" ht="15" customHeight="1">
      <c r="E58690" s="573"/>
      <c r="F58690" s="573"/>
    </row>
    <row r="58691" spans="5:6" ht="15" customHeight="1">
      <c r="E58691" s="573"/>
      <c r="F58691" s="573"/>
    </row>
    <row r="58692" spans="5:6" ht="15" customHeight="1">
      <c r="E58692" s="573"/>
      <c r="F58692" s="573"/>
    </row>
    <row r="58693" spans="5:6" ht="15" customHeight="1">
      <c r="E58693" s="573"/>
      <c r="F58693" s="573"/>
    </row>
    <row r="58694" spans="5:6" ht="15" customHeight="1">
      <c r="E58694" s="573"/>
      <c r="F58694" s="573"/>
    </row>
    <row r="58695" spans="5:6" ht="15" customHeight="1">
      <c r="E58695" s="573"/>
      <c r="F58695" s="573"/>
    </row>
    <row r="58696" spans="5:6" ht="15" customHeight="1">
      <c r="E58696" s="573"/>
      <c r="F58696" s="573"/>
    </row>
    <row r="58697" spans="5:6" ht="15" customHeight="1">
      <c r="E58697" s="573"/>
      <c r="F58697" s="573"/>
    </row>
    <row r="58698" spans="5:6" ht="15" customHeight="1">
      <c r="E58698" s="573"/>
      <c r="F58698" s="573"/>
    </row>
    <row r="58699" spans="5:6" ht="15" customHeight="1">
      <c r="E58699" s="573"/>
      <c r="F58699" s="573"/>
    </row>
    <row r="58700" spans="5:6" ht="15" customHeight="1">
      <c r="E58700" s="573"/>
      <c r="F58700" s="573"/>
    </row>
    <row r="58701" spans="5:6" ht="15" customHeight="1">
      <c r="E58701" s="573"/>
      <c r="F58701" s="573"/>
    </row>
    <row r="58702" spans="5:6" ht="15" customHeight="1">
      <c r="E58702" s="573"/>
      <c r="F58702" s="573"/>
    </row>
    <row r="58703" spans="5:6" ht="15" customHeight="1">
      <c r="E58703" s="573"/>
      <c r="F58703" s="573"/>
    </row>
    <row r="58704" spans="5:6" ht="15" customHeight="1">
      <c r="E58704" s="573"/>
      <c r="F58704" s="573"/>
    </row>
    <row r="58705" spans="5:6" ht="15" customHeight="1">
      <c r="E58705" s="573"/>
      <c r="F58705" s="573"/>
    </row>
    <row r="58706" spans="5:6" ht="15" customHeight="1">
      <c r="E58706" s="573"/>
      <c r="F58706" s="573"/>
    </row>
    <row r="58707" spans="5:6" ht="15" customHeight="1">
      <c r="E58707" s="573"/>
      <c r="F58707" s="573"/>
    </row>
    <row r="58708" spans="5:6" ht="15" customHeight="1">
      <c r="E58708" s="573"/>
      <c r="F58708" s="573"/>
    </row>
    <row r="58709" spans="5:6" ht="15" customHeight="1">
      <c r="E58709" s="573"/>
      <c r="F58709" s="573"/>
    </row>
    <row r="58710" spans="5:6" ht="15" customHeight="1">
      <c r="E58710" s="573"/>
      <c r="F58710" s="573"/>
    </row>
    <row r="58711" spans="5:6" ht="15" customHeight="1">
      <c r="E58711" s="573"/>
      <c r="F58711" s="573"/>
    </row>
    <row r="58712" spans="5:6" ht="15" customHeight="1">
      <c r="E58712" s="573"/>
      <c r="F58712" s="573"/>
    </row>
    <row r="58713" spans="5:6" ht="15" customHeight="1">
      <c r="E58713" s="573"/>
      <c r="F58713" s="573"/>
    </row>
    <row r="58714" spans="5:6" ht="15" customHeight="1">
      <c r="E58714" s="573"/>
      <c r="F58714" s="573"/>
    </row>
    <row r="58715" spans="5:6" ht="15" customHeight="1">
      <c r="E58715" s="573"/>
      <c r="F58715" s="573"/>
    </row>
    <row r="58716" spans="5:6" ht="15" customHeight="1">
      <c r="E58716" s="573"/>
      <c r="F58716" s="573"/>
    </row>
    <row r="58717" spans="5:6" ht="15" customHeight="1">
      <c r="E58717" s="573"/>
      <c r="F58717" s="573"/>
    </row>
    <row r="58718" spans="5:6" ht="15" customHeight="1">
      <c r="E58718" s="573"/>
      <c r="F58718" s="573"/>
    </row>
    <row r="58719" spans="5:6" ht="15" customHeight="1">
      <c r="E58719" s="573"/>
      <c r="F58719" s="573"/>
    </row>
    <row r="58720" spans="5:6" ht="15" customHeight="1">
      <c r="E58720" s="573"/>
      <c r="F58720" s="573"/>
    </row>
    <row r="58721" spans="5:6" ht="15" customHeight="1">
      <c r="E58721" s="573"/>
      <c r="F58721" s="573"/>
    </row>
    <row r="58722" spans="5:6" ht="15" customHeight="1">
      <c r="E58722" s="573"/>
      <c r="F58722" s="573"/>
    </row>
    <row r="58723" spans="5:6" ht="15" customHeight="1">
      <c r="E58723" s="573"/>
      <c r="F58723" s="573"/>
    </row>
    <row r="58724" spans="5:6" ht="15" customHeight="1">
      <c r="E58724" s="573"/>
      <c r="F58724" s="573"/>
    </row>
    <row r="58725" spans="5:6" ht="15" customHeight="1">
      <c r="E58725" s="573"/>
      <c r="F58725" s="573"/>
    </row>
    <row r="58726" spans="5:6" ht="15" customHeight="1">
      <c r="E58726" s="573"/>
      <c r="F58726" s="573"/>
    </row>
    <row r="58727" spans="5:6" ht="15" customHeight="1">
      <c r="E58727" s="573"/>
      <c r="F58727" s="573"/>
    </row>
    <row r="58728" spans="5:6" ht="15" customHeight="1">
      <c r="E58728" s="573"/>
      <c r="F58728" s="573"/>
    </row>
    <row r="58729" spans="5:6" ht="15" customHeight="1">
      <c r="E58729" s="573"/>
      <c r="F58729" s="573"/>
    </row>
    <row r="58730" spans="5:6" ht="15" customHeight="1">
      <c r="E58730" s="573"/>
      <c r="F58730" s="573"/>
    </row>
    <row r="58731" spans="5:6" ht="15" customHeight="1">
      <c r="E58731" s="573"/>
      <c r="F58731" s="573"/>
    </row>
    <row r="58732" spans="5:6" ht="15" customHeight="1">
      <c r="E58732" s="573"/>
      <c r="F58732" s="573"/>
    </row>
    <row r="58733" spans="5:6" ht="15" customHeight="1">
      <c r="E58733" s="573"/>
      <c r="F58733" s="573"/>
    </row>
    <row r="58734" spans="5:6" ht="15" customHeight="1">
      <c r="E58734" s="573"/>
      <c r="F58734" s="573"/>
    </row>
    <row r="58735" spans="5:6" ht="15" customHeight="1">
      <c r="E58735" s="573"/>
      <c r="F58735" s="573"/>
    </row>
    <row r="58736" spans="5:6" ht="15" customHeight="1">
      <c r="E58736" s="573"/>
      <c r="F58736" s="573"/>
    </row>
    <row r="58737" spans="5:6" ht="15" customHeight="1">
      <c r="E58737" s="573"/>
      <c r="F58737" s="573"/>
    </row>
    <row r="58738" spans="5:6" ht="15" customHeight="1">
      <c r="E58738" s="573"/>
      <c r="F58738" s="573"/>
    </row>
    <row r="58739" spans="5:6" ht="15" customHeight="1">
      <c r="E58739" s="573"/>
      <c r="F58739" s="573"/>
    </row>
    <row r="58740" spans="5:6" ht="15" customHeight="1">
      <c r="E58740" s="573"/>
      <c r="F58740" s="573"/>
    </row>
    <row r="58741" spans="5:6" ht="15" customHeight="1">
      <c r="E58741" s="573"/>
      <c r="F58741" s="573"/>
    </row>
    <row r="58742" spans="5:6" ht="15" customHeight="1">
      <c r="E58742" s="573"/>
      <c r="F58742" s="573"/>
    </row>
    <row r="58743" spans="5:6" ht="15" customHeight="1">
      <c r="E58743" s="573"/>
      <c r="F58743" s="573"/>
    </row>
    <row r="58744" spans="5:6" ht="15" customHeight="1">
      <c r="E58744" s="573"/>
      <c r="F58744" s="573"/>
    </row>
    <row r="58745" spans="5:6" ht="15" customHeight="1">
      <c r="E58745" s="573"/>
      <c r="F58745" s="573"/>
    </row>
    <row r="58746" spans="5:6" ht="15" customHeight="1">
      <c r="E58746" s="573"/>
      <c r="F58746" s="573"/>
    </row>
    <row r="58747" spans="5:6" ht="15" customHeight="1">
      <c r="E58747" s="573"/>
      <c r="F58747" s="573"/>
    </row>
    <row r="58748" spans="5:6" ht="15" customHeight="1">
      <c r="E58748" s="573"/>
      <c r="F58748" s="573"/>
    </row>
    <row r="58749" spans="5:6" ht="15" customHeight="1">
      <c r="E58749" s="573"/>
      <c r="F58749" s="573"/>
    </row>
    <row r="58750" spans="5:6" ht="15" customHeight="1">
      <c r="E58750" s="573"/>
      <c r="F58750" s="573"/>
    </row>
    <row r="58751" spans="5:6" ht="15" customHeight="1">
      <c r="E58751" s="573"/>
      <c r="F58751" s="573"/>
    </row>
    <row r="58752" spans="5:6" ht="15" customHeight="1">
      <c r="E58752" s="573"/>
      <c r="F58752" s="573"/>
    </row>
    <row r="58753" spans="5:6" ht="15" customHeight="1">
      <c r="E58753" s="573"/>
      <c r="F58753" s="573"/>
    </row>
    <row r="58754" spans="5:6" ht="15" customHeight="1">
      <c r="E58754" s="573"/>
      <c r="F58754" s="573"/>
    </row>
    <row r="58755" spans="5:6" ht="15" customHeight="1">
      <c r="E58755" s="573"/>
      <c r="F58755" s="573"/>
    </row>
    <row r="58756" spans="5:6" ht="15" customHeight="1">
      <c r="E58756" s="573"/>
      <c r="F58756" s="573"/>
    </row>
    <row r="58757" spans="5:6" ht="15" customHeight="1">
      <c r="E58757" s="573"/>
      <c r="F58757" s="573"/>
    </row>
    <row r="58758" spans="5:6" ht="15" customHeight="1">
      <c r="E58758" s="573"/>
      <c r="F58758" s="573"/>
    </row>
    <row r="58759" spans="5:6" ht="15" customHeight="1">
      <c r="E58759" s="573"/>
      <c r="F58759" s="573"/>
    </row>
    <row r="58760" spans="5:6" ht="15" customHeight="1">
      <c r="E58760" s="573"/>
      <c r="F58760" s="573"/>
    </row>
    <row r="58761" spans="5:6" ht="15" customHeight="1">
      <c r="E58761" s="573"/>
      <c r="F58761" s="573"/>
    </row>
    <row r="58762" spans="5:6" ht="15" customHeight="1">
      <c r="E58762" s="573"/>
      <c r="F58762" s="573"/>
    </row>
    <row r="58763" spans="5:6" ht="15" customHeight="1">
      <c r="E58763" s="573"/>
      <c r="F58763" s="573"/>
    </row>
    <row r="58764" spans="5:6" ht="15" customHeight="1">
      <c r="E58764" s="573"/>
      <c r="F58764" s="573"/>
    </row>
    <row r="58765" spans="5:6" ht="15" customHeight="1">
      <c r="E58765" s="573"/>
      <c r="F58765" s="573"/>
    </row>
    <row r="58766" spans="5:6" ht="15" customHeight="1">
      <c r="E58766" s="573"/>
      <c r="F58766" s="573"/>
    </row>
    <row r="58767" spans="5:6" ht="15" customHeight="1">
      <c r="E58767" s="573"/>
      <c r="F58767" s="573"/>
    </row>
    <row r="58768" spans="5:6" ht="15" customHeight="1">
      <c r="E58768" s="573"/>
      <c r="F58768" s="573"/>
    </row>
    <row r="58769" spans="5:6" ht="15" customHeight="1">
      <c r="E58769" s="573"/>
      <c r="F58769" s="573"/>
    </row>
    <row r="58770" spans="5:6" ht="15" customHeight="1">
      <c r="E58770" s="573"/>
      <c r="F58770" s="573"/>
    </row>
    <row r="58771" spans="5:6" ht="15" customHeight="1">
      <c r="E58771" s="573"/>
      <c r="F58771" s="573"/>
    </row>
    <row r="58772" spans="5:6" ht="15" customHeight="1">
      <c r="E58772" s="573"/>
      <c r="F58772" s="573"/>
    </row>
    <row r="58773" spans="5:6" ht="15" customHeight="1">
      <c r="E58773" s="573"/>
      <c r="F58773" s="573"/>
    </row>
    <row r="58774" spans="5:6" ht="15" customHeight="1">
      <c r="E58774" s="573"/>
      <c r="F58774" s="573"/>
    </row>
    <row r="58775" spans="5:6" ht="15" customHeight="1">
      <c r="E58775" s="573"/>
      <c r="F58775" s="573"/>
    </row>
    <row r="58776" spans="5:6" ht="15" customHeight="1">
      <c r="E58776" s="573"/>
      <c r="F58776" s="573"/>
    </row>
    <row r="58777" spans="5:6" ht="15" customHeight="1">
      <c r="E58777" s="573"/>
      <c r="F58777" s="573"/>
    </row>
    <row r="58778" spans="5:6" ht="15" customHeight="1">
      <c r="E58778" s="573"/>
      <c r="F58778" s="573"/>
    </row>
    <row r="58779" spans="5:6" ht="15" customHeight="1">
      <c r="E58779" s="573"/>
      <c r="F58779" s="573"/>
    </row>
    <row r="58780" spans="5:6" ht="15" customHeight="1">
      <c r="E58780" s="573"/>
      <c r="F58780" s="573"/>
    </row>
    <row r="58781" spans="5:6" ht="15" customHeight="1">
      <c r="E58781" s="573"/>
      <c r="F58781" s="573"/>
    </row>
    <row r="58782" spans="5:6" ht="15" customHeight="1">
      <c r="E58782" s="573"/>
      <c r="F58782" s="573"/>
    </row>
    <row r="58783" spans="5:6" ht="15" customHeight="1">
      <c r="E58783" s="573"/>
      <c r="F58783" s="573"/>
    </row>
    <row r="58784" spans="5:6" ht="15" customHeight="1">
      <c r="E58784" s="573"/>
      <c r="F58784" s="573"/>
    </row>
    <row r="58785" spans="5:6" ht="15" customHeight="1">
      <c r="E58785" s="573"/>
      <c r="F58785" s="573"/>
    </row>
    <row r="58786" spans="5:6" ht="15" customHeight="1">
      <c r="E58786" s="573"/>
      <c r="F58786" s="573"/>
    </row>
    <row r="58787" spans="5:6" ht="15" customHeight="1">
      <c r="E58787" s="573"/>
      <c r="F58787" s="573"/>
    </row>
    <row r="58788" spans="5:6" ht="15" customHeight="1">
      <c r="E58788" s="573"/>
      <c r="F58788" s="573"/>
    </row>
    <row r="58789" spans="5:6" ht="15" customHeight="1">
      <c r="E58789" s="573"/>
      <c r="F58789" s="573"/>
    </row>
    <row r="58790" spans="5:6" ht="15" customHeight="1">
      <c r="E58790" s="573"/>
      <c r="F58790" s="573"/>
    </row>
    <row r="58791" spans="5:6" ht="15" customHeight="1">
      <c r="E58791" s="573"/>
      <c r="F58791" s="573"/>
    </row>
    <row r="58792" spans="5:6" ht="15" customHeight="1">
      <c r="E58792" s="573"/>
      <c r="F58792" s="573"/>
    </row>
    <row r="58793" spans="5:6" ht="15" customHeight="1">
      <c r="E58793" s="573"/>
      <c r="F58793" s="573"/>
    </row>
    <row r="58794" spans="5:6" ht="15" customHeight="1">
      <c r="E58794" s="573"/>
      <c r="F58794" s="573"/>
    </row>
    <row r="58795" spans="5:6" ht="15" customHeight="1">
      <c r="E58795" s="573"/>
      <c r="F58795" s="573"/>
    </row>
    <row r="58796" spans="5:6" ht="15" customHeight="1">
      <c r="E58796" s="573"/>
      <c r="F58796" s="573"/>
    </row>
    <row r="58797" spans="5:6" ht="15" customHeight="1">
      <c r="E58797" s="573"/>
      <c r="F58797" s="573"/>
    </row>
    <row r="58798" spans="5:6" ht="15" customHeight="1">
      <c r="E58798" s="573"/>
      <c r="F58798" s="573"/>
    </row>
    <row r="58799" spans="5:6" ht="15" customHeight="1">
      <c r="E58799" s="573"/>
      <c r="F58799" s="573"/>
    </row>
    <row r="58800" spans="5:6" ht="15" customHeight="1">
      <c r="E58800" s="573"/>
      <c r="F58800" s="573"/>
    </row>
    <row r="58801" spans="5:6" ht="15" customHeight="1">
      <c r="E58801" s="573"/>
      <c r="F58801" s="573"/>
    </row>
    <row r="58802" spans="5:6" ht="15" customHeight="1">
      <c r="E58802" s="573"/>
      <c r="F58802" s="573"/>
    </row>
    <row r="58803" spans="5:6" ht="15" customHeight="1">
      <c r="E58803" s="573"/>
      <c r="F58803" s="573"/>
    </row>
    <row r="58804" spans="5:6" ht="15" customHeight="1">
      <c r="E58804" s="573"/>
      <c r="F58804" s="573"/>
    </row>
    <row r="58805" spans="5:6" ht="15" customHeight="1">
      <c r="E58805" s="573"/>
      <c r="F58805" s="573"/>
    </row>
    <row r="58806" spans="5:6" ht="15" customHeight="1">
      <c r="E58806" s="573"/>
      <c r="F58806" s="573"/>
    </row>
    <row r="58807" spans="5:6" ht="15" customHeight="1">
      <c r="E58807" s="573"/>
      <c r="F58807" s="573"/>
    </row>
    <row r="58808" spans="5:6" ht="15" customHeight="1">
      <c r="E58808" s="573"/>
      <c r="F58808" s="573"/>
    </row>
    <row r="58809" spans="5:6" ht="15" customHeight="1">
      <c r="E58809" s="573"/>
      <c r="F58809" s="573"/>
    </row>
    <row r="58810" spans="5:6" ht="15" customHeight="1">
      <c r="E58810" s="573"/>
      <c r="F58810" s="573"/>
    </row>
    <row r="58811" spans="5:6" ht="15" customHeight="1">
      <c r="E58811" s="573"/>
      <c r="F58811" s="573"/>
    </row>
    <row r="58812" spans="5:6" ht="15" customHeight="1">
      <c r="E58812" s="573"/>
      <c r="F58812" s="573"/>
    </row>
    <row r="58813" spans="5:6" ht="15" customHeight="1">
      <c r="E58813" s="573"/>
      <c r="F58813" s="573"/>
    </row>
    <row r="58814" spans="5:6" ht="15" customHeight="1">
      <c r="E58814" s="573"/>
      <c r="F58814" s="573"/>
    </row>
    <row r="58815" spans="5:6" ht="15" customHeight="1">
      <c r="E58815" s="573"/>
      <c r="F58815" s="573"/>
    </row>
    <row r="58816" spans="5:6" ht="15" customHeight="1">
      <c r="E58816" s="573"/>
      <c r="F58816" s="573"/>
    </row>
    <row r="58817" spans="5:6" ht="15" customHeight="1">
      <c r="E58817" s="573"/>
      <c r="F58817" s="573"/>
    </row>
    <row r="58818" spans="5:6" ht="15" customHeight="1">
      <c r="E58818" s="573"/>
      <c r="F58818" s="573"/>
    </row>
    <row r="58819" spans="5:6" ht="15" customHeight="1">
      <c r="E58819" s="573"/>
      <c r="F58819" s="573"/>
    </row>
    <row r="58820" spans="5:6" ht="15" customHeight="1">
      <c r="E58820" s="573"/>
      <c r="F58820" s="573"/>
    </row>
    <row r="58821" spans="5:6" ht="15" customHeight="1">
      <c r="E58821" s="573"/>
      <c r="F58821" s="573"/>
    </row>
    <row r="58822" spans="5:6" ht="15" customHeight="1">
      <c r="E58822" s="573"/>
      <c r="F58822" s="573"/>
    </row>
    <row r="58823" spans="5:6" ht="15" customHeight="1">
      <c r="E58823" s="573"/>
      <c r="F58823" s="573"/>
    </row>
    <row r="58824" spans="5:6" ht="15" customHeight="1">
      <c r="E58824" s="573"/>
      <c r="F58824" s="573"/>
    </row>
    <row r="58825" spans="5:6" ht="15" customHeight="1">
      <c r="E58825" s="573"/>
      <c r="F58825" s="573"/>
    </row>
    <row r="58826" spans="5:6" ht="15" customHeight="1">
      <c r="E58826" s="573"/>
      <c r="F58826" s="573"/>
    </row>
    <row r="58827" spans="5:6" ht="15" customHeight="1">
      <c r="E58827" s="573"/>
      <c r="F58827" s="573"/>
    </row>
    <row r="58828" spans="5:6" ht="15" customHeight="1">
      <c r="E58828" s="573"/>
      <c r="F58828" s="573"/>
    </row>
    <row r="58829" spans="5:6" ht="15" customHeight="1">
      <c r="E58829" s="573"/>
      <c r="F58829" s="573"/>
    </row>
    <row r="58830" spans="5:6" ht="15" customHeight="1">
      <c r="E58830" s="573"/>
      <c r="F58830" s="573"/>
    </row>
    <row r="58831" spans="5:6" ht="15" customHeight="1">
      <c r="E58831" s="573"/>
      <c r="F58831" s="573"/>
    </row>
    <row r="58832" spans="5:6" ht="15" customHeight="1">
      <c r="E58832" s="573"/>
      <c r="F58832" s="573"/>
    </row>
    <row r="58833" spans="5:6" ht="15" customHeight="1">
      <c r="E58833" s="573"/>
      <c r="F58833" s="573"/>
    </row>
    <row r="58834" spans="5:6" ht="15" customHeight="1">
      <c r="E58834" s="573"/>
      <c r="F58834" s="573"/>
    </row>
    <row r="58835" spans="5:6" ht="15" customHeight="1">
      <c r="E58835" s="573"/>
      <c r="F58835" s="573"/>
    </row>
    <row r="58836" spans="5:6" ht="15" customHeight="1">
      <c r="E58836" s="573"/>
      <c r="F58836" s="573"/>
    </row>
    <row r="58837" spans="5:6" ht="15" customHeight="1">
      <c r="E58837" s="573"/>
      <c r="F58837" s="573"/>
    </row>
    <row r="58838" spans="5:6" ht="15" customHeight="1">
      <c r="E58838" s="573"/>
      <c r="F58838" s="573"/>
    </row>
    <row r="58839" spans="5:6" ht="15" customHeight="1">
      <c r="E58839" s="573"/>
      <c r="F58839" s="573"/>
    </row>
    <row r="58840" spans="5:6" ht="15" customHeight="1">
      <c r="E58840" s="573"/>
      <c r="F58840" s="573"/>
    </row>
    <row r="58841" spans="5:6" ht="15" customHeight="1">
      <c r="E58841" s="573"/>
      <c r="F58841" s="573"/>
    </row>
    <row r="58842" spans="5:6" ht="15" customHeight="1">
      <c r="E58842" s="573"/>
      <c r="F58842" s="573"/>
    </row>
    <row r="58843" spans="5:6" ht="15" customHeight="1">
      <c r="E58843" s="573"/>
      <c r="F58843" s="573"/>
    </row>
    <row r="58844" spans="5:6" ht="15" customHeight="1">
      <c r="E58844" s="573"/>
      <c r="F58844" s="573"/>
    </row>
    <row r="58845" spans="5:6" ht="15" customHeight="1">
      <c r="E58845" s="573"/>
      <c r="F58845" s="573"/>
    </row>
    <row r="58846" spans="5:6" ht="15" customHeight="1">
      <c r="E58846" s="573"/>
      <c r="F58846" s="573"/>
    </row>
    <row r="58847" spans="5:6" ht="15" customHeight="1">
      <c r="E58847" s="573"/>
      <c r="F58847" s="573"/>
    </row>
    <row r="58848" spans="5:6" ht="15" customHeight="1">
      <c r="E58848" s="573"/>
      <c r="F58848" s="573"/>
    </row>
    <row r="58849" spans="5:6" ht="15" customHeight="1">
      <c r="E58849" s="573"/>
      <c r="F58849" s="573"/>
    </row>
    <row r="58850" spans="5:6" ht="15" customHeight="1">
      <c r="E58850" s="573"/>
      <c r="F58850" s="573"/>
    </row>
    <row r="58851" spans="5:6" ht="15" customHeight="1">
      <c r="E58851" s="573"/>
      <c r="F58851" s="573"/>
    </row>
    <row r="58852" spans="5:6" ht="15" customHeight="1">
      <c r="E58852" s="573"/>
      <c r="F58852" s="573"/>
    </row>
    <row r="58853" spans="5:6" ht="15" customHeight="1">
      <c r="E58853" s="573"/>
      <c r="F58853" s="573"/>
    </row>
    <row r="58854" spans="5:6" ht="15" customHeight="1">
      <c r="E58854" s="573"/>
      <c r="F58854" s="573"/>
    </row>
    <row r="58855" spans="5:6" ht="15" customHeight="1">
      <c r="E58855" s="573"/>
      <c r="F58855" s="573"/>
    </row>
    <row r="58856" spans="5:6" ht="15" customHeight="1">
      <c r="E58856" s="573"/>
      <c r="F58856" s="573"/>
    </row>
    <row r="58857" spans="5:6" ht="15" customHeight="1">
      <c r="E58857" s="573"/>
      <c r="F58857" s="573"/>
    </row>
    <row r="58858" spans="5:6" ht="15" customHeight="1">
      <c r="E58858" s="573"/>
      <c r="F58858" s="573"/>
    </row>
    <row r="58859" spans="5:6" ht="15" customHeight="1">
      <c r="E58859" s="573"/>
      <c r="F58859" s="573"/>
    </row>
    <row r="58860" spans="5:6" ht="15" customHeight="1">
      <c r="E58860" s="573"/>
      <c r="F58860" s="573"/>
    </row>
    <row r="58861" spans="5:6" ht="15" customHeight="1">
      <c r="E58861" s="573"/>
      <c r="F58861" s="573"/>
    </row>
    <row r="58862" spans="5:6" ht="15" customHeight="1">
      <c r="E58862" s="573"/>
      <c r="F58862" s="573"/>
    </row>
    <row r="58863" spans="5:6" ht="15" customHeight="1">
      <c r="E58863" s="573"/>
      <c r="F58863" s="573"/>
    </row>
    <row r="58864" spans="5:6" ht="15" customHeight="1">
      <c r="E58864" s="573"/>
      <c r="F58864" s="573"/>
    </row>
    <row r="58865" spans="5:6" ht="15" customHeight="1">
      <c r="E58865" s="573"/>
      <c r="F58865" s="573"/>
    </row>
    <row r="58866" spans="5:6" ht="15" customHeight="1">
      <c r="E58866" s="573"/>
      <c r="F58866" s="573"/>
    </row>
    <row r="58867" spans="5:6" ht="15" customHeight="1">
      <c r="E58867" s="573"/>
      <c r="F58867" s="573"/>
    </row>
    <row r="58868" spans="5:6" ht="15" customHeight="1">
      <c r="E58868" s="573"/>
      <c r="F58868" s="573"/>
    </row>
    <row r="58869" spans="5:6" ht="15" customHeight="1">
      <c r="E58869" s="573"/>
      <c r="F58869" s="573"/>
    </row>
    <row r="58870" spans="5:6" ht="15" customHeight="1">
      <c r="E58870" s="573"/>
      <c r="F58870" s="573"/>
    </row>
    <row r="58871" spans="5:6" ht="15" customHeight="1">
      <c r="E58871" s="573"/>
      <c r="F58871" s="573"/>
    </row>
    <row r="58872" spans="5:6" ht="15" customHeight="1">
      <c r="E58872" s="573"/>
      <c r="F58872" s="573"/>
    </row>
    <row r="58873" spans="5:6" ht="15" customHeight="1">
      <c r="E58873" s="573"/>
      <c r="F58873" s="573"/>
    </row>
    <row r="58874" spans="5:6" ht="15" customHeight="1">
      <c r="E58874" s="573"/>
      <c r="F58874" s="573"/>
    </row>
    <row r="58875" spans="5:6" ht="15" customHeight="1">
      <c r="E58875" s="573"/>
      <c r="F58875" s="573"/>
    </row>
    <row r="58876" spans="5:6" ht="15" customHeight="1">
      <c r="E58876" s="573"/>
      <c r="F58876" s="573"/>
    </row>
    <row r="58877" spans="5:6" ht="15" customHeight="1">
      <c r="E58877" s="573"/>
      <c r="F58877" s="573"/>
    </row>
    <row r="58878" spans="5:6" ht="15" customHeight="1">
      <c r="E58878" s="573"/>
      <c r="F58878" s="573"/>
    </row>
    <row r="58879" spans="5:6" ht="15" customHeight="1">
      <c r="E58879" s="573"/>
      <c r="F58879" s="573"/>
    </row>
    <row r="58880" spans="5:6" ht="15" customHeight="1">
      <c r="E58880" s="573"/>
      <c r="F58880" s="573"/>
    </row>
    <row r="58881" spans="5:6" ht="15" customHeight="1">
      <c r="E58881" s="573"/>
      <c r="F58881" s="573"/>
    </row>
    <row r="58882" spans="5:6" ht="15" customHeight="1">
      <c r="E58882" s="573"/>
      <c r="F58882" s="573"/>
    </row>
    <row r="58883" spans="5:6" ht="15" customHeight="1">
      <c r="E58883" s="573"/>
      <c r="F58883" s="573"/>
    </row>
    <row r="58884" spans="5:6" ht="15" customHeight="1">
      <c r="E58884" s="573"/>
      <c r="F58884" s="573"/>
    </row>
    <row r="58885" spans="5:6" ht="15" customHeight="1">
      <c r="E58885" s="573"/>
      <c r="F58885" s="573"/>
    </row>
    <row r="58886" spans="5:6" ht="15" customHeight="1">
      <c r="E58886" s="573"/>
      <c r="F58886" s="573"/>
    </row>
    <row r="58887" spans="5:6" ht="15" customHeight="1">
      <c r="E58887" s="573"/>
      <c r="F58887" s="573"/>
    </row>
    <row r="58888" spans="5:6" ht="15" customHeight="1">
      <c r="E58888" s="573"/>
      <c r="F58888" s="573"/>
    </row>
    <row r="58889" spans="5:6" ht="15" customHeight="1">
      <c r="E58889" s="573"/>
      <c r="F58889" s="573"/>
    </row>
    <row r="58890" spans="5:6" ht="15" customHeight="1">
      <c r="E58890" s="573"/>
      <c r="F58890" s="573"/>
    </row>
    <row r="58891" spans="5:6" ht="15" customHeight="1">
      <c r="E58891" s="573"/>
      <c r="F58891" s="573"/>
    </row>
    <row r="58892" spans="5:6" ht="15" customHeight="1">
      <c r="E58892" s="573"/>
      <c r="F58892" s="573"/>
    </row>
    <row r="58893" spans="5:6" ht="15" customHeight="1">
      <c r="E58893" s="573"/>
      <c r="F58893" s="573"/>
    </row>
    <row r="58894" spans="5:6" ht="15" customHeight="1">
      <c r="E58894" s="573"/>
      <c r="F58894" s="573"/>
    </row>
    <row r="58895" spans="5:6" ht="15" customHeight="1">
      <c r="E58895" s="573"/>
      <c r="F58895" s="573"/>
    </row>
    <row r="58896" spans="5:6" ht="15" customHeight="1">
      <c r="E58896" s="573"/>
      <c r="F58896" s="573"/>
    </row>
    <row r="58897" spans="5:6" ht="15" customHeight="1">
      <c r="E58897" s="573"/>
      <c r="F58897" s="573"/>
    </row>
    <row r="58898" spans="5:6" ht="15" customHeight="1">
      <c r="E58898" s="573"/>
      <c r="F58898" s="573"/>
    </row>
    <row r="58899" spans="5:6" ht="15" customHeight="1">
      <c r="E58899" s="573"/>
      <c r="F58899" s="573"/>
    </row>
    <row r="58900" spans="5:6" ht="15" customHeight="1">
      <c r="E58900" s="573"/>
      <c r="F58900" s="573"/>
    </row>
    <row r="58901" spans="5:6" ht="15" customHeight="1">
      <c r="E58901" s="573"/>
      <c r="F58901" s="573"/>
    </row>
    <row r="58902" spans="5:6" ht="15" customHeight="1">
      <c r="E58902" s="573"/>
      <c r="F58902" s="573"/>
    </row>
    <row r="58903" spans="5:6" ht="15" customHeight="1">
      <c r="E58903" s="573"/>
      <c r="F58903" s="573"/>
    </row>
    <row r="58904" spans="5:6" ht="15" customHeight="1">
      <c r="E58904" s="573"/>
      <c r="F58904" s="573"/>
    </row>
    <row r="58905" spans="5:6" ht="15" customHeight="1">
      <c r="E58905" s="573"/>
      <c r="F58905" s="573"/>
    </row>
    <row r="58906" spans="5:6" ht="15" customHeight="1">
      <c r="E58906" s="573"/>
      <c r="F58906" s="573"/>
    </row>
    <row r="58907" spans="5:6" ht="15" customHeight="1">
      <c r="E58907" s="573"/>
      <c r="F58907" s="573"/>
    </row>
    <row r="58908" spans="5:6" ht="15" customHeight="1">
      <c r="E58908" s="573"/>
      <c r="F58908" s="573"/>
    </row>
    <row r="58909" spans="5:6" ht="15" customHeight="1">
      <c r="E58909" s="573"/>
      <c r="F58909" s="573"/>
    </row>
    <row r="58910" spans="5:6" ht="15" customHeight="1">
      <c r="E58910" s="573"/>
      <c r="F58910" s="573"/>
    </row>
    <row r="58911" spans="5:6" ht="15" customHeight="1">
      <c r="E58911" s="573"/>
      <c r="F58911" s="573"/>
    </row>
    <row r="58912" spans="5:6" ht="15" customHeight="1">
      <c r="E58912" s="573"/>
      <c r="F58912" s="573"/>
    </row>
    <row r="58913" spans="5:6" ht="15" customHeight="1">
      <c r="E58913" s="573"/>
      <c r="F58913" s="573"/>
    </row>
    <row r="58914" spans="5:6" ht="15" customHeight="1">
      <c r="E58914" s="573"/>
      <c r="F58914" s="573"/>
    </row>
    <row r="58915" spans="5:6" ht="15" customHeight="1">
      <c r="E58915" s="573"/>
      <c r="F58915" s="573"/>
    </row>
    <row r="58916" spans="5:6" ht="15" customHeight="1">
      <c r="E58916" s="573"/>
      <c r="F58916" s="573"/>
    </row>
    <row r="58917" spans="5:6" ht="15" customHeight="1">
      <c r="E58917" s="573"/>
      <c r="F58917" s="573"/>
    </row>
    <row r="58918" spans="5:6" ht="15" customHeight="1">
      <c r="E58918" s="573"/>
      <c r="F58918" s="573"/>
    </row>
    <row r="58919" spans="5:6" ht="15" customHeight="1">
      <c r="E58919" s="573"/>
      <c r="F58919" s="573"/>
    </row>
    <row r="58920" spans="5:6" ht="15" customHeight="1">
      <c r="E58920" s="573"/>
      <c r="F58920" s="573"/>
    </row>
    <row r="58921" spans="5:6" ht="15" customHeight="1">
      <c r="E58921" s="573"/>
      <c r="F58921" s="573"/>
    </row>
    <row r="58922" spans="5:6" ht="15" customHeight="1">
      <c r="E58922" s="573"/>
      <c r="F58922" s="573"/>
    </row>
    <row r="58923" spans="5:6" ht="15" customHeight="1">
      <c r="E58923" s="573"/>
      <c r="F58923" s="573"/>
    </row>
    <row r="58924" spans="5:6" ht="15" customHeight="1">
      <c r="E58924" s="573"/>
      <c r="F58924" s="573"/>
    </row>
    <row r="58925" spans="5:6" ht="15" customHeight="1">
      <c r="E58925" s="573"/>
      <c r="F58925" s="573"/>
    </row>
    <row r="58926" spans="5:6" ht="15" customHeight="1">
      <c r="E58926" s="573"/>
      <c r="F58926" s="573"/>
    </row>
    <row r="58927" spans="5:6" ht="15" customHeight="1">
      <c r="E58927" s="573"/>
      <c r="F58927" s="573"/>
    </row>
    <row r="58928" spans="5:6" ht="15" customHeight="1">
      <c r="E58928" s="573"/>
      <c r="F58928" s="573"/>
    </row>
    <row r="58929" spans="5:6" ht="15" customHeight="1">
      <c r="E58929" s="573"/>
      <c r="F58929" s="573"/>
    </row>
    <row r="58930" spans="5:6" ht="15" customHeight="1">
      <c r="E58930" s="573"/>
      <c r="F58930" s="573"/>
    </row>
    <row r="58931" spans="5:6" ht="15" customHeight="1">
      <c r="E58931" s="573"/>
      <c r="F58931" s="573"/>
    </row>
    <row r="58932" spans="5:6" ht="15" customHeight="1">
      <c r="E58932" s="573"/>
      <c r="F58932" s="573"/>
    </row>
    <row r="58933" spans="5:6" ht="15" customHeight="1">
      <c r="E58933" s="573"/>
      <c r="F58933" s="573"/>
    </row>
    <row r="58934" spans="5:6" ht="15" customHeight="1">
      <c r="E58934" s="573"/>
      <c r="F58934" s="573"/>
    </row>
    <row r="58935" spans="5:6" ht="15" customHeight="1">
      <c r="E58935" s="573"/>
      <c r="F58935" s="573"/>
    </row>
    <row r="58936" spans="5:6" ht="15" customHeight="1">
      <c r="E58936" s="573"/>
      <c r="F58936" s="573"/>
    </row>
    <row r="58937" spans="5:6" ht="15" customHeight="1">
      <c r="E58937" s="573"/>
      <c r="F58937" s="573"/>
    </row>
    <row r="58938" spans="5:6" ht="15" customHeight="1">
      <c r="E58938" s="573"/>
      <c r="F58938" s="573"/>
    </row>
    <row r="58939" spans="5:6" ht="15" customHeight="1">
      <c r="E58939" s="573"/>
      <c r="F58939" s="573"/>
    </row>
    <row r="58940" spans="5:6" ht="15" customHeight="1">
      <c r="E58940" s="573"/>
      <c r="F58940" s="573"/>
    </row>
    <row r="58941" spans="5:6" ht="15" customHeight="1">
      <c r="E58941" s="573"/>
      <c r="F58941" s="573"/>
    </row>
    <row r="58942" spans="5:6" ht="15" customHeight="1">
      <c r="E58942" s="573"/>
      <c r="F58942" s="573"/>
    </row>
    <row r="58943" spans="5:6" ht="15" customHeight="1">
      <c r="E58943" s="573"/>
      <c r="F58943" s="573"/>
    </row>
    <row r="58944" spans="5:6" ht="15" customHeight="1">
      <c r="E58944" s="573"/>
      <c r="F58944" s="573"/>
    </row>
    <row r="58945" spans="5:6" ht="15" customHeight="1">
      <c r="E58945" s="573"/>
      <c r="F58945" s="573"/>
    </row>
    <row r="58946" spans="5:6" ht="15" customHeight="1">
      <c r="E58946" s="573"/>
      <c r="F58946" s="573"/>
    </row>
    <row r="58947" spans="5:6" ht="15" customHeight="1">
      <c r="E58947" s="573"/>
      <c r="F58947" s="573"/>
    </row>
    <row r="58948" spans="5:6" ht="15" customHeight="1">
      <c r="E58948" s="573"/>
      <c r="F58948" s="573"/>
    </row>
    <row r="58949" spans="5:6" ht="15" customHeight="1">
      <c r="E58949" s="573"/>
      <c r="F58949" s="573"/>
    </row>
    <row r="58950" spans="5:6" ht="15" customHeight="1">
      <c r="E58950" s="573"/>
      <c r="F58950" s="573"/>
    </row>
    <row r="58951" spans="5:6" ht="15" customHeight="1">
      <c r="E58951" s="573"/>
      <c r="F58951" s="573"/>
    </row>
    <row r="58952" spans="5:6" ht="15" customHeight="1">
      <c r="E58952" s="573"/>
      <c r="F58952" s="573"/>
    </row>
    <row r="58953" spans="5:6" ht="15" customHeight="1">
      <c r="E58953" s="573"/>
      <c r="F58953" s="573"/>
    </row>
    <row r="58954" spans="5:6" ht="15" customHeight="1">
      <c r="E58954" s="573"/>
      <c r="F58954" s="573"/>
    </row>
    <row r="58955" spans="5:6" ht="15" customHeight="1">
      <c r="E58955" s="573"/>
      <c r="F58955" s="573"/>
    </row>
    <row r="58956" spans="5:6" ht="15" customHeight="1">
      <c r="E58956" s="573"/>
      <c r="F58956" s="573"/>
    </row>
    <row r="58957" spans="5:6" ht="15" customHeight="1">
      <c r="E58957" s="573"/>
      <c r="F58957" s="573"/>
    </row>
    <row r="58958" spans="5:6" ht="15" customHeight="1">
      <c r="E58958" s="573"/>
      <c r="F58958" s="573"/>
    </row>
    <row r="58959" spans="5:6" ht="15" customHeight="1">
      <c r="E58959" s="573"/>
      <c r="F58959" s="573"/>
    </row>
    <row r="58960" spans="5:6" ht="15" customHeight="1">
      <c r="E58960" s="573"/>
      <c r="F58960" s="573"/>
    </row>
    <row r="58961" spans="5:6" ht="15" customHeight="1">
      <c r="E58961" s="573"/>
      <c r="F58961" s="573"/>
    </row>
    <row r="58962" spans="5:6" ht="15" customHeight="1">
      <c r="E58962" s="573"/>
      <c r="F58962" s="573"/>
    </row>
    <row r="58963" spans="5:6" ht="15" customHeight="1">
      <c r="E58963" s="573"/>
      <c r="F58963" s="573"/>
    </row>
    <row r="58964" spans="5:6" ht="15" customHeight="1">
      <c r="E58964" s="573"/>
      <c r="F58964" s="573"/>
    </row>
    <row r="58965" spans="5:6" ht="15" customHeight="1">
      <c r="E58965" s="573"/>
      <c r="F58965" s="573"/>
    </row>
    <row r="58966" spans="5:6" ht="15" customHeight="1">
      <c r="E58966" s="573"/>
      <c r="F58966" s="573"/>
    </row>
    <row r="58967" spans="5:6" ht="15" customHeight="1">
      <c r="E58967" s="573"/>
      <c r="F58967" s="573"/>
    </row>
    <row r="58968" spans="5:6" ht="15" customHeight="1">
      <c r="E58968" s="573"/>
      <c r="F58968" s="573"/>
    </row>
    <row r="58969" spans="5:6" ht="15" customHeight="1">
      <c r="E58969" s="573"/>
      <c r="F58969" s="573"/>
    </row>
    <row r="58970" spans="5:6" ht="15" customHeight="1">
      <c r="E58970" s="573"/>
      <c r="F58970" s="573"/>
    </row>
    <row r="58971" spans="5:6" ht="15" customHeight="1">
      <c r="E58971" s="573"/>
      <c r="F58971" s="573"/>
    </row>
    <row r="58972" spans="5:6" ht="15" customHeight="1">
      <c r="E58972" s="573"/>
      <c r="F58972" s="573"/>
    </row>
    <row r="58973" spans="5:6" ht="15" customHeight="1">
      <c r="E58973" s="573"/>
      <c r="F58973" s="573"/>
    </row>
    <row r="58974" spans="5:6" ht="15" customHeight="1">
      <c r="E58974" s="573"/>
      <c r="F58974" s="573"/>
    </row>
    <row r="58975" spans="5:6" ht="15" customHeight="1">
      <c r="E58975" s="573"/>
      <c r="F58975" s="573"/>
    </row>
    <row r="58976" spans="5:6" ht="15" customHeight="1">
      <c r="E58976" s="573"/>
      <c r="F58976" s="573"/>
    </row>
    <row r="58977" spans="5:6" ht="15" customHeight="1">
      <c r="E58977" s="573"/>
      <c r="F58977" s="573"/>
    </row>
    <row r="58978" spans="5:6" ht="15" customHeight="1">
      <c r="E58978" s="573"/>
      <c r="F58978" s="573"/>
    </row>
    <row r="58979" spans="5:6" ht="15" customHeight="1">
      <c r="E58979" s="573"/>
      <c r="F58979" s="573"/>
    </row>
    <row r="58980" spans="5:6" ht="15" customHeight="1">
      <c r="E58980" s="573"/>
      <c r="F58980" s="573"/>
    </row>
    <row r="58981" spans="5:6" ht="15" customHeight="1">
      <c r="E58981" s="573"/>
      <c r="F58981" s="573"/>
    </row>
    <row r="58982" spans="5:6" ht="15" customHeight="1">
      <c r="E58982" s="573"/>
      <c r="F58982" s="573"/>
    </row>
    <row r="58983" spans="5:6" ht="15" customHeight="1">
      <c r="E58983" s="573"/>
      <c r="F58983" s="573"/>
    </row>
    <row r="58984" spans="5:6" ht="15" customHeight="1">
      <c r="E58984" s="573"/>
      <c r="F58984" s="573"/>
    </row>
    <row r="58985" spans="5:6" ht="15" customHeight="1">
      <c r="E58985" s="573"/>
      <c r="F58985" s="573"/>
    </row>
    <row r="58986" spans="5:6" ht="15" customHeight="1">
      <c r="E58986" s="573"/>
      <c r="F58986" s="573"/>
    </row>
    <row r="58987" spans="5:6" ht="15" customHeight="1">
      <c r="E58987" s="573"/>
      <c r="F58987" s="573"/>
    </row>
    <row r="58988" spans="5:6" ht="15" customHeight="1">
      <c r="E58988" s="573"/>
      <c r="F58988" s="573"/>
    </row>
    <row r="58989" spans="5:6" ht="15" customHeight="1">
      <c r="E58989" s="573"/>
      <c r="F58989" s="573"/>
    </row>
    <row r="58990" spans="5:6" ht="15" customHeight="1">
      <c r="E58990" s="573"/>
      <c r="F58990" s="573"/>
    </row>
    <row r="58991" spans="5:6" ht="15" customHeight="1">
      <c r="E58991" s="573"/>
      <c r="F58991" s="573"/>
    </row>
    <row r="58992" spans="5:6" ht="15" customHeight="1">
      <c r="E58992" s="573"/>
      <c r="F58992" s="573"/>
    </row>
    <row r="58993" spans="5:6" ht="15" customHeight="1">
      <c r="E58993" s="573"/>
      <c r="F58993" s="573"/>
    </row>
    <row r="58994" spans="5:6" ht="15" customHeight="1">
      <c r="E58994" s="573"/>
      <c r="F58994" s="573"/>
    </row>
    <row r="58995" spans="5:6" ht="15" customHeight="1">
      <c r="E58995" s="573"/>
      <c r="F58995" s="573"/>
    </row>
    <row r="58996" spans="5:6" ht="15" customHeight="1">
      <c r="E58996" s="573"/>
      <c r="F58996" s="573"/>
    </row>
    <row r="58997" spans="5:6" ht="15" customHeight="1">
      <c r="E58997" s="573"/>
      <c r="F58997" s="573"/>
    </row>
    <row r="58998" spans="5:6" ht="15" customHeight="1">
      <c r="E58998" s="573"/>
      <c r="F58998" s="573"/>
    </row>
    <row r="58999" spans="5:6" ht="15" customHeight="1">
      <c r="E58999" s="573"/>
      <c r="F58999" s="573"/>
    </row>
    <row r="59000" spans="5:6" ht="15" customHeight="1">
      <c r="E59000" s="573"/>
      <c r="F59000" s="573"/>
    </row>
    <row r="59001" spans="5:6" ht="15" customHeight="1">
      <c r="E59001" s="573"/>
      <c r="F59001" s="573"/>
    </row>
    <row r="59002" spans="5:6" ht="15" customHeight="1">
      <c r="E59002" s="573"/>
      <c r="F59002" s="573"/>
    </row>
    <row r="59003" spans="5:6" ht="15" customHeight="1">
      <c r="E59003" s="573"/>
      <c r="F59003" s="573"/>
    </row>
    <row r="59004" spans="5:6" ht="15" customHeight="1">
      <c r="E59004" s="573"/>
      <c r="F59004" s="573"/>
    </row>
    <row r="59005" spans="5:6" ht="15" customHeight="1">
      <c r="E59005" s="573"/>
      <c r="F59005" s="573"/>
    </row>
    <row r="59006" spans="5:6" ht="15" customHeight="1">
      <c r="E59006" s="573"/>
      <c r="F59006" s="573"/>
    </row>
    <row r="59007" spans="5:6" ht="15" customHeight="1">
      <c r="E59007" s="573"/>
      <c r="F59007" s="573"/>
    </row>
    <row r="59008" spans="5:6" ht="15" customHeight="1">
      <c r="E59008" s="573"/>
      <c r="F59008" s="573"/>
    </row>
    <row r="59009" spans="5:6" ht="15" customHeight="1">
      <c r="E59009" s="573"/>
      <c r="F59009" s="573"/>
    </row>
    <row r="59010" spans="5:6" ht="15" customHeight="1">
      <c r="E59010" s="573"/>
      <c r="F59010" s="573"/>
    </row>
    <row r="59011" spans="5:6" ht="15" customHeight="1">
      <c r="E59011" s="573"/>
      <c r="F59011" s="573"/>
    </row>
    <row r="59012" spans="5:6" ht="15" customHeight="1">
      <c r="E59012" s="573"/>
      <c r="F59012" s="573"/>
    </row>
    <row r="59013" spans="5:6" ht="15" customHeight="1">
      <c r="E59013" s="573"/>
      <c r="F59013" s="573"/>
    </row>
    <row r="59014" spans="5:6" ht="15" customHeight="1">
      <c r="E59014" s="573"/>
      <c r="F59014" s="573"/>
    </row>
    <row r="59015" spans="5:6" ht="15" customHeight="1">
      <c r="E59015" s="573"/>
      <c r="F59015" s="573"/>
    </row>
    <row r="59016" spans="5:6" ht="15" customHeight="1">
      <c r="E59016" s="573"/>
      <c r="F59016" s="573"/>
    </row>
    <row r="59017" spans="5:6" ht="15" customHeight="1">
      <c r="E59017" s="573"/>
      <c r="F59017" s="573"/>
    </row>
    <row r="59018" spans="5:6" ht="15" customHeight="1">
      <c r="E59018" s="573"/>
      <c r="F59018" s="573"/>
    </row>
    <row r="59019" spans="5:6" ht="15" customHeight="1">
      <c r="E59019" s="573"/>
      <c r="F59019" s="573"/>
    </row>
    <row r="59020" spans="5:6" ht="15" customHeight="1">
      <c r="E59020" s="573"/>
      <c r="F59020" s="573"/>
    </row>
    <row r="59021" spans="5:6" ht="15" customHeight="1">
      <c r="E59021" s="573"/>
      <c r="F59021" s="573"/>
    </row>
    <row r="59022" spans="5:6" ht="15" customHeight="1">
      <c r="E59022" s="573"/>
      <c r="F59022" s="573"/>
    </row>
    <row r="59023" spans="5:6" ht="15" customHeight="1">
      <c r="E59023" s="573"/>
      <c r="F59023" s="573"/>
    </row>
    <row r="59024" spans="5:6" ht="15" customHeight="1">
      <c r="E59024" s="573"/>
      <c r="F59024" s="573"/>
    </row>
    <row r="59025" spans="5:6" ht="15" customHeight="1">
      <c r="E59025" s="573"/>
      <c r="F59025" s="573"/>
    </row>
    <row r="59026" spans="5:6" ht="15" customHeight="1">
      <c r="E59026" s="573"/>
      <c r="F59026" s="573"/>
    </row>
    <row r="59027" spans="5:6" ht="15" customHeight="1">
      <c r="E59027" s="573"/>
      <c r="F59027" s="573"/>
    </row>
    <row r="59028" spans="5:6" ht="15" customHeight="1">
      <c r="E59028" s="573"/>
      <c r="F59028" s="573"/>
    </row>
    <row r="59029" spans="5:6" ht="15" customHeight="1">
      <c r="E59029" s="573"/>
      <c r="F59029" s="573"/>
    </row>
    <row r="59030" spans="5:6" ht="15" customHeight="1">
      <c r="E59030" s="573"/>
      <c r="F59030" s="573"/>
    </row>
    <row r="59031" spans="5:6" ht="15" customHeight="1">
      <c r="E59031" s="573"/>
      <c r="F59031" s="573"/>
    </row>
    <row r="59032" spans="5:6" ht="15" customHeight="1">
      <c r="E59032" s="573"/>
      <c r="F59032" s="573"/>
    </row>
    <row r="59033" spans="5:6" ht="15" customHeight="1">
      <c r="E59033" s="573"/>
      <c r="F59033" s="573"/>
    </row>
    <row r="59034" spans="5:6" ht="15" customHeight="1">
      <c r="E59034" s="573"/>
      <c r="F59034" s="573"/>
    </row>
    <row r="59035" spans="5:6" ht="15" customHeight="1">
      <c r="E59035" s="573"/>
      <c r="F59035" s="573"/>
    </row>
    <row r="59036" spans="5:6" ht="15" customHeight="1">
      <c r="E59036" s="573"/>
      <c r="F59036" s="573"/>
    </row>
    <row r="59037" spans="5:6" ht="15" customHeight="1">
      <c r="E59037" s="573"/>
      <c r="F59037" s="573"/>
    </row>
    <row r="59038" spans="5:6" ht="15" customHeight="1">
      <c r="E59038" s="573"/>
      <c r="F59038" s="573"/>
    </row>
    <row r="59039" spans="5:6" ht="15" customHeight="1">
      <c r="E59039" s="573"/>
      <c r="F59039" s="573"/>
    </row>
    <row r="59040" spans="5:6" ht="15" customHeight="1">
      <c r="E59040" s="573"/>
      <c r="F59040" s="573"/>
    </row>
    <row r="59041" spans="5:6" ht="15" customHeight="1">
      <c r="E59041" s="573"/>
      <c r="F59041" s="573"/>
    </row>
    <row r="59042" spans="5:6" ht="15" customHeight="1">
      <c r="E59042" s="573"/>
      <c r="F59042" s="573"/>
    </row>
    <row r="59043" spans="5:6" ht="15" customHeight="1">
      <c r="E59043" s="573"/>
      <c r="F59043" s="573"/>
    </row>
    <row r="59044" spans="5:6" ht="15" customHeight="1">
      <c r="E59044" s="573"/>
      <c r="F59044" s="573"/>
    </row>
    <row r="59045" spans="5:6" ht="15" customHeight="1">
      <c r="E59045" s="573"/>
      <c r="F59045" s="573"/>
    </row>
    <row r="59046" spans="5:6" ht="15" customHeight="1">
      <c r="E59046" s="573"/>
      <c r="F59046" s="573"/>
    </row>
    <row r="59047" spans="5:6" ht="15" customHeight="1">
      <c r="E59047" s="573"/>
      <c r="F59047" s="573"/>
    </row>
    <row r="59048" spans="5:6" ht="15" customHeight="1">
      <c r="E59048" s="573"/>
      <c r="F59048" s="573"/>
    </row>
    <row r="59049" spans="5:6" ht="15" customHeight="1">
      <c r="E59049" s="573"/>
      <c r="F59049" s="573"/>
    </row>
    <row r="59050" spans="5:6" ht="15" customHeight="1">
      <c r="E59050" s="573"/>
      <c r="F59050" s="573"/>
    </row>
    <row r="59051" spans="5:6" ht="15" customHeight="1">
      <c r="E59051" s="573"/>
      <c r="F59051" s="573"/>
    </row>
    <row r="59052" spans="5:6" ht="15" customHeight="1">
      <c r="E59052" s="573"/>
      <c r="F59052" s="573"/>
    </row>
    <row r="59053" spans="5:6" ht="15" customHeight="1">
      <c r="E59053" s="573"/>
      <c r="F59053" s="573"/>
    </row>
    <row r="59054" spans="5:6" ht="15" customHeight="1">
      <c r="E59054" s="573"/>
      <c r="F59054" s="573"/>
    </row>
    <row r="59055" spans="5:6" ht="15" customHeight="1">
      <c r="E59055" s="573"/>
      <c r="F59055" s="573"/>
    </row>
    <row r="59056" spans="5:6" ht="15" customHeight="1">
      <c r="E59056" s="573"/>
      <c r="F59056" s="573"/>
    </row>
    <row r="59057" spans="5:6" ht="15" customHeight="1">
      <c r="E59057" s="573"/>
      <c r="F59057" s="573"/>
    </row>
    <row r="59058" spans="5:6" ht="15" customHeight="1">
      <c r="E59058" s="573"/>
      <c r="F59058" s="573"/>
    </row>
    <row r="59059" spans="5:6" ht="15" customHeight="1">
      <c r="E59059" s="573"/>
      <c r="F59059" s="573"/>
    </row>
    <row r="59060" spans="5:6" ht="15" customHeight="1">
      <c r="E59060" s="573"/>
      <c r="F59060" s="573"/>
    </row>
    <row r="59061" spans="5:6" ht="15" customHeight="1">
      <c r="E59061" s="573"/>
      <c r="F59061" s="573"/>
    </row>
    <row r="59062" spans="5:6" ht="15" customHeight="1">
      <c r="E59062" s="573"/>
      <c r="F59062" s="573"/>
    </row>
    <row r="59063" spans="5:6" ht="15" customHeight="1">
      <c r="E59063" s="573"/>
      <c r="F59063" s="573"/>
    </row>
    <row r="59064" spans="5:6" ht="15" customHeight="1">
      <c r="E59064" s="573"/>
      <c r="F59064" s="573"/>
    </row>
    <row r="59065" spans="5:6" ht="15" customHeight="1">
      <c r="E59065" s="573"/>
      <c r="F59065" s="573"/>
    </row>
    <row r="59066" spans="5:6" ht="15" customHeight="1">
      <c r="E59066" s="573"/>
      <c r="F59066" s="573"/>
    </row>
    <row r="59067" spans="5:6" ht="15" customHeight="1">
      <c r="E59067" s="573"/>
      <c r="F59067" s="573"/>
    </row>
    <row r="59068" spans="5:6" ht="15" customHeight="1">
      <c r="E59068" s="573"/>
      <c r="F59068" s="573"/>
    </row>
    <row r="59069" spans="5:6" ht="15" customHeight="1">
      <c r="E59069" s="573"/>
      <c r="F59069" s="573"/>
    </row>
    <row r="59070" spans="5:6" ht="15" customHeight="1">
      <c r="E59070" s="573"/>
      <c r="F59070" s="573"/>
    </row>
    <row r="59071" spans="5:6" ht="15" customHeight="1">
      <c r="E59071" s="573"/>
      <c r="F59071" s="573"/>
    </row>
    <row r="59072" spans="5:6" ht="15" customHeight="1">
      <c r="E59072" s="573"/>
      <c r="F59072" s="573"/>
    </row>
    <row r="59073" spans="5:6" ht="15" customHeight="1">
      <c r="E59073" s="573"/>
      <c r="F59073" s="573"/>
    </row>
    <row r="59074" spans="5:6" ht="15" customHeight="1">
      <c r="E59074" s="573"/>
      <c r="F59074" s="573"/>
    </row>
    <row r="59075" spans="5:6" ht="15" customHeight="1">
      <c r="E59075" s="573"/>
      <c r="F59075" s="573"/>
    </row>
    <row r="59076" spans="5:6" ht="15" customHeight="1">
      <c r="E59076" s="573"/>
      <c r="F59076" s="573"/>
    </row>
    <row r="59077" spans="5:6" ht="15" customHeight="1">
      <c r="E59077" s="573"/>
      <c r="F59077" s="573"/>
    </row>
    <row r="59078" spans="5:6" ht="15" customHeight="1">
      <c r="E59078" s="573"/>
      <c r="F59078" s="573"/>
    </row>
    <row r="59079" spans="5:6" ht="15" customHeight="1">
      <c r="E59079" s="573"/>
      <c r="F59079" s="573"/>
    </row>
    <row r="59080" spans="5:6" ht="15" customHeight="1">
      <c r="E59080" s="573"/>
      <c r="F59080" s="573"/>
    </row>
    <row r="59081" spans="5:6" ht="15" customHeight="1">
      <c r="E59081" s="573"/>
      <c r="F59081" s="573"/>
    </row>
    <row r="59082" spans="5:6" ht="15" customHeight="1">
      <c r="E59082" s="573"/>
      <c r="F59082" s="573"/>
    </row>
    <row r="59083" spans="5:6" ht="15" customHeight="1">
      <c r="E59083" s="573"/>
      <c r="F59083" s="573"/>
    </row>
    <row r="59084" spans="5:6" ht="15" customHeight="1">
      <c r="E59084" s="573"/>
      <c r="F59084" s="573"/>
    </row>
    <row r="59085" spans="5:6" ht="15" customHeight="1">
      <c r="E59085" s="573"/>
      <c r="F59085" s="573"/>
    </row>
    <row r="59086" spans="5:6" ht="15" customHeight="1">
      <c r="E59086" s="573"/>
      <c r="F59086" s="573"/>
    </row>
    <row r="59087" spans="5:6" ht="15" customHeight="1">
      <c r="E59087" s="573"/>
      <c r="F59087" s="573"/>
    </row>
    <row r="59088" spans="5:6" ht="15" customHeight="1">
      <c r="E59088" s="573"/>
      <c r="F59088" s="573"/>
    </row>
    <row r="59089" spans="5:6" ht="15" customHeight="1">
      <c r="E59089" s="573"/>
      <c r="F59089" s="573"/>
    </row>
    <row r="59090" spans="5:6" ht="15" customHeight="1">
      <c r="E59090" s="573"/>
      <c r="F59090" s="573"/>
    </row>
    <row r="59091" spans="5:6" ht="15" customHeight="1">
      <c r="E59091" s="573"/>
      <c r="F59091" s="573"/>
    </row>
    <row r="59092" spans="5:6" ht="15" customHeight="1">
      <c r="E59092" s="573"/>
      <c r="F59092" s="573"/>
    </row>
    <row r="59093" spans="5:6" ht="15" customHeight="1">
      <c r="E59093" s="573"/>
      <c r="F59093" s="573"/>
    </row>
    <row r="59094" spans="5:6" ht="15" customHeight="1">
      <c r="E59094" s="573"/>
      <c r="F59094" s="573"/>
    </row>
    <row r="59095" spans="5:6" ht="15" customHeight="1">
      <c r="E59095" s="573"/>
      <c r="F59095" s="573"/>
    </row>
    <row r="59096" spans="5:6" ht="15" customHeight="1">
      <c r="E59096" s="573"/>
      <c r="F59096" s="573"/>
    </row>
    <row r="59097" spans="5:6" ht="15" customHeight="1">
      <c r="E59097" s="573"/>
      <c r="F59097" s="573"/>
    </row>
    <row r="59098" spans="5:6" ht="15" customHeight="1">
      <c r="E59098" s="573"/>
      <c r="F59098" s="573"/>
    </row>
    <row r="59099" spans="5:6" ht="15" customHeight="1">
      <c r="E59099" s="573"/>
      <c r="F59099" s="573"/>
    </row>
    <row r="59100" spans="5:6" ht="15" customHeight="1">
      <c r="E59100" s="573"/>
      <c r="F59100" s="573"/>
    </row>
    <row r="59101" spans="5:6" ht="15" customHeight="1">
      <c r="E59101" s="573"/>
      <c r="F59101" s="573"/>
    </row>
    <row r="59102" spans="5:6" ht="15" customHeight="1">
      <c r="E59102" s="573"/>
      <c r="F59102" s="573"/>
    </row>
    <row r="59103" spans="5:6" ht="15" customHeight="1">
      <c r="E59103" s="573"/>
      <c r="F59103" s="573"/>
    </row>
    <row r="59104" spans="5:6" ht="15" customHeight="1">
      <c r="E59104" s="573"/>
      <c r="F59104" s="573"/>
    </row>
    <row r="59105" spans="5:6" ht="15" customHeight="1">
      <c r="E59105" s="573"/>
      <c r="F59105" s="573"/>
    </row>
    <row r="59106" spans="5:6" ht="15" customHeight="1">
      <c r="E59106" s="573"/>
      <c r="F59106" s="573"/>
    </row>
    <row r="59107" spans="5:6" ht="15" customHeight="1">
      <c r="E59107" s="573"/>
      <c r="F59107" s="573"/>
    </row>
    <row r="59108" spans="5:6" ht="15" customHeight="1">
      <c r="E59108" s="573"/>
      <c r="F59108" s="573"/>
    </row>
    <row r="59109" spans="5:6" ht="15" customHeight="1">
      <c r="E59109" s="573"/>
      <c r="F59109" s="573"/>
    </row>
    <row r="59110" spans="5:6" ht="15" customHeight="1">
      <c r="E59110" s="573"/>
      <c r="F59110" s="573"/>
    </row>
    <row r="59111" spans="5:6" ht="15" customHeight="1">
      <c r="E59111" s="573"/>
      <c r="F59111" s="573"/>
    </row>
    <row r="59112" spans="5:6" ht="15" customHeight="1">
      <c r="E59112" s="573"/>
      <c r="F59112" s="573"/>
    </row>
    <row r="59113" spans="5:6" ht="15" customHeight="1">
      <c r="E59113" s="573"/>
      <c r="F59113" s="573"/>
    </row>
    <row r="59114" spans="5:6" ht="15" customHeight="1">
      <c r="E59114" s="573"/>
      <c r="F59114" s="573"/>
    </row>
    <row r="59115" spans="5:6" ht="15" customHeight="1">
      <c r="E59115" s="573"/>
      <c r="F59115" s="573"/>
    </row>
    <row r="59116" spans="5:6" ht="15" customHeight="1">
      <c r="E59116" s="573"/>
      <c r="F59116" s="573"/>
    </row>
    <row r="59117" spans="5:6" ht="15" customHeight="1">
      <c r="E59117" s="573"/>
      <c r="F59117" s="573"/>
    </row>
    <row r="59118" spans="5:6" ht="15" customHeight="1">
      <c r="E59118" s="573"/>
      <c r="F59118" s="573"/>
    </row>
    <row r="59119" spans="5:6" ht="15" customHeight="1">
      <c r="E59119" s="573"/>
      <c r="F59119" s="573"/>
    </row>
    <row r="59120" spans="5:6" ht="15" customHeight="1">
      <c r="E59120" s="573"/>
      <c r="F59120" s="573"/>
    </row>
    <row r="59121" spans="5:6" ht="15" customHeight="1">
      <c r="E59121" s="573"/>
      <c r="F59121" s="573"/>
    </row>
    <row r="59122" spans="5:6" ht="15" customHeight="1">
      <c r="E59122" s="573"/>
      <c r="F59122" s="573"/>
    </row>
    <row r="59123" spans="5:6" ht="15" customHeight="1">
      <c r="E59123" s="573"/>
      <c r="F59123" s="573"/>
    </row>
    <row r="59124" spans="5:6" ht="15" customHeight="1">
      <c r="E59124" s="573"/>
      <c r="F59124" s="573"/>
    </row>
    <row r="59125" spans="5:6" ht="15" customHeight="1">
      <c r="E59125" s="573"/>
      <c r="F59125" s="573"/>
    </row>
    <row r="59126" spans="5:6" ht="15" customHeight="1">
      <c r="E59126" s="573"/>
      <c r="F59126" s="573"/>
    </row>
    <row r="59127" spans="5:6" ht="15" customHeight="1">
      <c r="E59127" s="573"/>
      <c r="F59127" s="573"/>
    </row>
    <row r="59128" spans="5:6" ht="15" customHeight="1">
      <c r="E59128" s="573"/>
      <c r="F59128" s="573"/>
    </row>
    <row r="59129" spans="5:6" ht="15" customHeight="1">
      <c r="E59129" s="573"/>
      <c r="F59129" s="573"/>
    </row>
    <row r="59130" spans="5:6" ht="15" customHeight="1">
      <c r="E59130" s="573"/>
      <c r="F59130" s="573"/>
    </row>
    <row r="59131" spans="5:6" ht="15" customHeight="1">
      <c r="E59131" s="573"/>
      <c r="F59131" s="573"/>
    </row>
    <row r="59132" spans="5:6" ht="15" customHeight="1">
      <c r="E59132" s="573"/>
      <c r="F59132" s="573"/>
    </row>
    <row r="59133" spans="5:6" ht="15" customHeight="1">
      <c r="E59133" s="573"/>
      <c r="F59133" s="573"/>
    </row>
    <row r="59134" spans="5:6" ht="15" customHeight="1">
      <c r="E59134" s="573"/>
      <c r="F59134" s="573"/>
    </row>
    <row r="59135" spans="5:6" ht="15" customHeight="1">
      <c r="E59135" s="573"/>
      <c r="F59135" s="573"/>
    </row>
    <row r="59136" spans="5:6" ht="15" customHeight="1">
      <c r="E59136" s="573"/>
      <c r="F59136" s="573"/>
    </row>
    <row r="59137" spans="5:6" ht="15" customHeight="1">
      <c r="E59137" s="573"/>
      <c r="F59137" s="573"/>
    </row>
    <row r="59138" spans="5:6" ht="15" customHeight="1">
      <c r="E59138" s="573"/>
      <c r="F59138" s="573"/>
    </row>
    <row r="59139" spans="5:6" ht="15" customHeight="1">
      <c r="E59139" s="573"/>
      <c r="F59139" s="573"/>
    </row>
    <row r="59140" spans="5:6" ht="15" customHeight="1">
      <c r="E59140" s="573"/>
      <c r="F59140" s="573"/>
    </row>
    <row r="59141" spans="5:6" ht="15" customHeight="1">
      <c r="E59141" s="573"/>
      <c r="F59141" s="573"/>
    </row>
    <row r="59142" spans="5:6" ht="15" customHeight="1">
      <c r="E59142" s="573"/>
      <c r="F59142" s="573"/>
    </row>
    <row r="59143" spans="5:6" ht="15" customHeight="1">
      <c r="E59143" s="573"/>
      <c r="F59143" s="573"/>
    </row>
    <row r="59144" spans="5:6" ht="15" customHeight="1">
      <c r="E59144" s="573"/>
      <c r="F59144" s="573"/>
    </row>
    <row r="59145" spans="5:6" ht="15" customHeight="1">
      <c r="E59145" s="573"/>
      <c r="F59145" s="573"/>
    </row>
    <row r="59146" spans="5:6" ht="15" customHeight="1">
      <c r="E59146" s="573"/>
      <c r="F59146" s="573"/>
    </row>
    <row r="59147" spans="5:6" ht="15" customHeight="1">
      <c r="E59147" s="573"/>
      <c r="F59147" s="573"/>
    </row>
    <row r="59148" spans="5:6" ht="15" customHeight="1">
      <c r="E59148" s="573"/>
      <c r="F59148" s="573"/>
    </row>
    <row r="59149" spans="5:6" ht="15" customHeight="1">
      <c r="E59149" s="573"/>
      <c r="F59149" s="573"/>
    </row>
    <row r="59150" spans="5:6" ht="15" customHeight="1">
      <c r="E59150" s="573"/>
      <c r="F59150" s="573"/>
    </row>
    <row r="59151" spans="5:6" ht="15" customHeight="1">
      <c r="E59151" s="573"/>
      <c r="F59151" s="573"/>
    </row>
    <row r="59152" spans="5:6" ht="15" customHeight="1">
      <c r="E59152" s="573"/>
      <c r="F59152" s="573"/>
    </row>
    <row r="59153" spans="5:6" ht="15" customHeight="1">
      <c r="E59153" s="573"/>
      <c r="F59153" s="573"/>
    </row>
    <row r="59154" spans="5:6" ht="15" customHeight="1">
      <c r="E59154" s="573"/>
      <c r="F59154" s="573"/>
    </row>
    <row r="59155" spans="5:6" ht="15" customHeight="1">
      <c r="E59155" s="573"/>
      <c r="F59155" s="573"/>
    </row>
    <row r="59156" spans="5:6" ht="15" customHeight="1">
      <c r="E59156" s="573"/>
      <c r="F59156" s="573"/>
    </row>
    <row r="59157" spans="5:6" ht="15" customHeight="1">
      <c r="E59157" s="573"/>
      <c r="F59157" s="573"/>
    </row>
    <row r="59158" spans="5:6" ht="15" customHeight="1">
      <c r="E59158" s="573"/>
      <c r="F59158" s="573"/>
    </row>
    <row r="59159" spans="5:6" ht="15" customHeight="1">
      <c r="E59159" s="573"/>
      <c r="F59159" s="573"/>
    </row>
    <row r="59160" spans="5:6" ht="15" customHeight="1">
      <c r="E59160" s="573"/>
      <c r="F59160" s="573"/>
    </row>
    <row r="59161" spans="5:6" ht="15" customHeight="1">
      <c r="E59161" s="573"/>
      <c r="F59161" s="573"/>
    </row>
    <row r="59162" spans="5:6" ht="15" customHeight="1">
      <c r="E59162" s="573"/>
      <c r="F59162" s="573"/>
    </row>
    <row r="59163" spans="5:6" ht="15" customHeight="1">
      <c r="E59163" s="573"/>
      <c r="F59163" s="573"/>
    </row>
    <row r="59164" spans="5:6" ht="15" customHeight="1">
      <c r="E59164" s="573"/>
      <c r="F59164" s="573"/>
    </row>
    <row r="59165" spans="5:6" ht="15" customHeight="1">
      <c r="E59165" s="573"/>
      <c r="F59165" s="573"/>
    </row>
    <row r="59166" spans="5:6" ht="15" customHeight="1">
      <c r="E59166" s="573"/>
      <c r="F59166" s="573"/>
    </row>
    <row r="59167" spans="5:6" ht="15" customHeight="1">
      <c r="E59167" s="573"/>
      <c r="F59167" s="573"/>
    </row>
    <row r="59168" spans="5:6" ht="15" customHeight="1">
      <c r="E59168" s="573"/>
      <c r="F59168" s="573"/>
    </row>
    <row r="59169" spans="5:6" ht="15" customHeight="1">
      <c r="E59169" s="573"/>
      <c r="F59169" s="573"/>
    </row>
    <row r="59170" spans="5:6" ht="15" customHeight="1">
      <c r="E59170" s="573"/>
      <c r="F59170" s="573"/>
    </row>
    <row r="59171" spans="5:6" ht="15" customHeight="1">
      <c r="E59171" s="573"/>
      <c r="F59171" s="573"/>
    </row>
    <row r="59172" spans="5:6" ht="15" customHeight="1">
      <c r="E59172" s="573"/>
      <c r="F59172" s="573"/>
    </row>
    <row r="59173" spans="5:6" ht="15" customHeight="1">
      <c r="E59173" s="573"/>
      <c r="F59173" s="573"/>
    </row>
    <row r="59174" spans="5:6" ht="15" customHeight="1">
      <c r="E59174" s="573"/>
      <c r="F59174" s="573"/>
    </row>
    <row r="59175" spans="5:6" ht="15" customHeight="1">
      <c r="E59175" s="573"/>
      <c r="F59175" s="573"/>
    </row>
    <row r="59176" spans="5:6" ht="15" customHeight="1">
      <c r="E59176" s="573"/>
      <c r="F59176" s="573"/>
    </row>
    <row r="59177" spans="5:6" ht="15" customHeight="1">
      <c r="E59177" s="573"/>
      <c r="F59177" s="573"/>
    </row>
    <row r="59178" spans="5:6" ht="15" customHeight="1">
      <c r="E59178" s="573"/>
      <c r="F59178" s="573"/>
    </row>
    <row r="59179" spans="5:6" ht="15" customHeight="1">
      <c r="E59179" s="573"/>
      <c r="F59179" s="573"/>
    </row>
    <row r="59180" spans="5:6" ht="15" customHeight="1">
      <c r="E59180" s="573"/>
      <c r="F59180" s="573"/>
    </row>
    <row r="59181" spans="5:6" ht="15" customHeight="1">
      <c r="E59181" s="573"/>
      <c r="F59181" s="573"/>
    </row>
    <row r="59182" spans="5:6" ht="15" customHeight="1">
      <c r="E59182" s="573"/>
      <c r="F59182" s="573"/>
    </row>
    <row r="59183" spans="5:6" ht="15" customHeight="1">
      <c r="E59183" s="573"/>
      <c r="F59183" s="573"/>
    </row>
    <row r="59184" spans="5:6" ht="15" customHeight="1">
      <c r="E59184" s="573"/>
      <c r="F59184" s="573"/>
    </row>
    <row r="59185" spans="5:6" ht="15" customHeight="1">
      <c r="E59185" s="573"/>
      <c r="F59185" s="573"/>
    </row>
    <row r="59186" spans="5:6" ht="15" customHeight="1">
      <c r="E59186" s="573"/>
      <c r="F59186" s="573"/>
    </row>
    <row r="59187" spans="5:6" ht="15" customHeight="1">
      <c r="E59187" s="573"/>
      <c r="F59187" s="573"/>
    </row>
    <row r="59188" spans="5:6" ht="15" customHeight="1">
      <c r="E59188" s="573"/>
      <c r="F59188" s="573"/>
    </row>
    <row r="59189" spans="5:6" ht="15" customHeight="1">
      <c r="E59189" s="573"/>
      <c r="F59189" s="573"/>
    </row>
    <row r="59190" spans="5:6" ht="15" customHeight="1">
      <c r="E59190" s="573"/>
      <c r="F59190" s="573"/>
    </row>
    <row r="59191" spans="5:6" ht="15" customHeight="1">
      <c r="E59191" s="573"/>
      <c r="F59191" s="573"/>
    </row>
    <row r="59192" spans="5:6" ht="15" customHeight="1">
      <c r="E59192" s="573"/>
      <c r="F59192" s="573"/>
    </row>
    <row r="59193" spans="5:6" ht="15" customHeight="1">
      <c r="E59193" s="573"/>
      <c r="F59193" s="573"/>
    </row>
    <row r="59194" spans="5:6" ht="15" customHeight="1">
      <c r="E59194" s="573"/>
      <c r="F59194" s="573"/>
    </row>
    <row r="59195" spans="5:6" ht="15" customHeight="1">
      <c r="E59195" s="573"/>
      <c r="F59195" s="573"/>
    </row>
    <row r="59196" spans="5:6" ht="15" customHeight="1">
      <c r="E59196" s="573"/>
      <c r="F59196" s="573"/>
    </row>
    <row r="59197" spans="5:6" ht="15" customHeight="1">
      <c r="E59197" s="573"/>
      <c r="F59197" s="573"/>
    </row>
    <row r="59198" spans="5:6" ht="15" customHeight="1">
      <c r="E59198" s="573"/>
      <c r="F59198" s="573"/>
    </row>
    <row r="59199" spans="5:6" ht="15" customHeight="1">
      <c r="E59199" s="573"/>
      <c r="F59199" s="573"/>
    </row>
    <row r="59200" spans="5:6" ht="15" customHeight="1">
      <c r="E59200" s="573"/>
      <c r="F59200" s="573"/>
    </row>
    <row r="59201" spans="5:6" ht="15" customHeight="1">
      <c r="E59201" s="573"/>
      <c r="F59201" s="573"/>
    </row>
    <row r="59202" spans="5:6" ht="15" customHeight="1">
      <c r="E59202" s="573"/>
      <c r="F59202" s="573"/>
    </row>
    <row r="59203" spans="5:6" ht="15" customHeight="1">
      <c r="E59203" s="573"/>
      <c r="F59203" s="573"/>
    </row>
    <row r="59204" spans="5:6" ht="15" customHeight="1">
      <c r="E59204" s="573"/>
      <c r="F59204" s="573"/>
    </row>
    <row r="59205" spans="5:6" ht="15" customHeight="1">
      <c r="E59205" s="573"/>
      <c r="F59205" s="573"/>
    </row>
    <row r="59206" spans="5:6" ht="15" customHeight="1">
      <c r="E59206" s="573"/>
      <c r="F59206" s="573"/>
    </row>
    <row r="59207" spans="5:6" ht="15" customHeight="1">
      <c r="E59207" s="573"/>
      <c r="F59207" s="573"/>
    </row>
    <row r="59208" spans="5:6" ht="15" customHeight="1">
      <c r="E59208" s="573"/>
      <c r="F59208" s="573"/>
    </row>
    <row r="59209" spans="5:6" ht="15" customHeight="1">
      <c r="E59209" s="573"/>
      <c r="F59209" s="573"/>
    </row>
    <row r="59210" spans="5:6" ht="15" customHeight="1">
      <c r="E59210" s="573"/>
      <c r="F59210" s="573"/>
    </row>
    <row r="59211" spans="5:6" ht="15" customHeight="1">
      <c r="E59211" s="573"/>
      <c r="F59211" s="573"/>
    </row>
    <row r="59212" spans="5:6" ht="15" customHeight="1">
      <c r="E59212" s="573"/>
      <c r="F59212" s="573"/>
    </row>
    <row r="59213" spans="5:6" ht="15" customHeight="1">
      <c r="E59213" s="573"/>
      <c r="F59213" s="573"/>
    </row>
    <row r="59214" spans="5:6" ht="15" customHeight="1">
      <c r="E59214" s="573"/>
      <c r="F59214" s="573"/>
    </row>
    <row r="59215" spans="5:6" ht="15" customHeight="1">
      <c r="E59215" s="573"/>
      <c r="F59215" s="573"/>
    </row>
    <row r="59216" spans="5:6" ht="15" customHeight="1">
      <c r="E59216" s="573"/>
      <c r="F59216" s="573"/>
    </row>
    <row r="59217" spans="5:6" ht="15" customHeight="1">
      <c r="E59217" s="573"/>
      <c r="F59217" s="573"/>
    </row>
    <row r="59218" spans="5:6" ht="15" customHeight="1">
      <c r="E59218" s="573"/>
      <c r="F59218" s="573"/>
    </row>
    <row r="59219" spans="5:6" ht="15" customHeight="1">
      <c r="E59219" s="573"/>
      <c r="F59219" s="573"/>
    </row>
    <row r="59220" spans="5:6" ht="15" customHeight="1">
      <c r="E59220" s="573"/>
      <c r="F59220" s="573"/>
    </row>
    <row r="59221" spans="5:6" ht="15" customHeight="1">
      <c r="E59221" s="573"/>
      <c r="F59221" s="573"/>
    </row>
    <row r="59222" spans="5:6" ht="15" customHeight="1">
      <c r="E59222" s="573"/>
      <c r="F59222" s="573"/>
    </row>
    <row r="59223" spans="5:6" ht="15" customHeight="1">
      <c r="E59223" s="573"/>
      <c r="F59223" s="573"/>
    </row>
    <row r="59224" spans="5:6" ht="15" customHeight="1">
      <c r="E59224" s="573"/>
      <c r="F59224" s="573"/>
    </row>
    <row r="59225" spans="5:6" ht="15" customHeight="1">
      <c r="E59225" s="573"/>
      <c r="F59225" s="573"/>
    </row>
    <row r="59226" spans="5:6" ht="15" customHeight="1">
      <c r="E59226" s="573"/>
      <c r="F59226" s="573"/>
    </row>
    <row r="59227" spans="5:6" ht="15" customHeight="1">
      <c r="E59227" s="573"/>
      <c r="F59227" s="573"/>
    </row>
    <row r="59228" spans="5:6" ht="15" customHeight="1">
      <c r="E59228" s="573"/>
      <c r="F59228" s="573"/>
    </row>
    <row r="59229" spans="5:6" ht="15" customHeight="1">
      <c r="E59229" s="573"/>
      <c r="F59229" s="573"/>
    </row>
    <row r="59230" spans="5:6" ht="15" customHeight="1">
      <c r="E59230" s="573"/>
      <c r="F59230" s="573"/>
    </row>
    <row r="59231" spans="5:6" ht="15" customHeight="1">
      <c r="E59231" s="573"/>
      <c r="F59231" s="573"/>
    </row>
    <row r="59232" spans="5:6" ht="15" customHeight="1">
      <c r="E59232" s="573"/>
      <c r="F59232" s="573"/>
    </row>
    <row r="59233" spans="5:6" ht="15" customHeight="1">
      <c r="E59233" s="573"/>
      <c r="F59233" s="573"/>
    </row>
    <row r="59234" spans="5:6" ht="15" customHeight="1">
      <c r="E59234" s="573"/>
      <c r="F59234" s="573"/>
    </row>
    <row r="59235" spans="5:6" ht="15" customHeight="1">
      <c r="E59235" s="573"/>
      <c r="F59235" s="573"/>
    </row>
    <row r="59236" spans="5:6" ht="15" customHeight="1">
      <c r="E59236" s="573"/>
      <c r="F59236" s="573"/>
    </row>
    <row r="59237" spans="5:6" ht="15" customHeight="1">
      <c r="E59237" s="573"/>
      <c r="F59237" s="573"/>
    </row>
    <row r="59238" spans="5:6" ht="15" customHeight="1">
      <c r="E59238" s="573"/>
      <c r="F59238" s="573"/>
    </row>
    <row r="59239" spans="5:6" ht="15" customHeight="1">
      <c r="E59239" s="573"/>
      <c r="F59239" s="573"/>
    </row>
    <row r="59240" spans="5:6" ht="15" customHeight="1">
      <c r="E59240" s="573"/>
      <c r="F59240" s="573"/>
    </row>
    <row r="59241" spans="5:6" ht="15" customHeight="1">
      <c r="E59241" s="573"/>
      <c r="F59241" s="573"/>
    </row>
    <row r="59242" spans="5:6" ht="15" customHeight="1">
      <c r="E59242" s="573"/>
      <c r="F59242" s="573"/>
    </row>
    <row r="59243" spans="5:6" ht="15" customHeight="1">
      <c r="E59243" s="573"/>
      <c r="F59243" s="573"/>
    </row>
    <row r="59244" spans="5:6" ht="15" customHeight="1">
      <c r="E59244" s="573"/>
      <c r="F59244" s="573"/>
    </row>
    <row r="59245" spans="5:6" ht="15" customHeight="1">
      <c r="E59245" s="573"/>
      <c r="F59245" s="573"/>
    </row>
    <row r="59246" spans="5:6" ht="15" customHeight="1">
      <c r="E59246" s="573"/>
      <c r="F59246" s="573"/>
    </row>
    <row r="59247" spans="5:6" ht="15" customHeight="1">
      <c r="E59247" s="573"/>
      <c r="F59247" s="573"/>
    </row>
    <row r="59248" spans="5:6" ht="15" customHeight="1">
      <c r="E59248" s="573"/>
      <c r="F59248" s="573"/>
    </row>
    <row r="59249" spans="5:6" ht="15" customHeight="1">
      <c r="E59249" s="573"/>
      <c r="F59249" s="573"/>
    </row>
    <row r="59250" spans="5:6" ht="15" customHeight="1">
      <c r="E59250" s="573"/>
      <c r="F59250" s="573"/>
    </row>
    <row r="59251" spans="5:6" ht="15" customHeight="1">
      <c r="E59251" s="573"/>
      <c r="F59251" s="573"/>
    </row>
    <row r="59252" spans="5:6" ht="15" customHeight="1">
      <c r="E59252" s="573"/>
      <c r="F59252" s="573"/>
    </row>
    <row r="59253" spans="5:6" ht="15" customHeight="1">
      <c r="E59253" s="573"/>
      <c r="F59253" s="573"/>
    </row>
    <row r="59254" spans="5:6" ht="15" customHeight="1">
      <c r="E59254" s="573"/>
      <c r="F59254" s="573"/>
    </row>
    <row r="59255" spans="5:6" ht="15" customHeight="1">
      <c r="E59255" s="573"/>
      <c r="F59255" s="573"/>
    </row>
    <row r="59256" spans="5:6" ht="15" customHeight="1">
      <c r="E59256" s="573"/>
      <c r="F59256" s="573"/>
    </row>
    <row r="59257" spans="5:6" ht="15" customHeight="1">
      <c r="E59257" s="573"/>
      <c r="F59257" s="573"/>
    </row>
    <row r="59258" spans="5:6" ht="15" customHeight="1">
      <c r="E59258" s="573"/>
      <c r="F59258" s="573"/>
    </row>
    <row r="59259" spans="5:6" ht="15" customHeight="1">
      <c r="E59259" s="573"/>
      <c r="F59259" s="573"/>
    </row>
    <row r="59260" spans="5:6" ht="15" customHeight="1">
      <c r="E59260" s="573"/>
      <c r="F59260" s="573"/>
    </row>
    <row r="59261" spans="5:6" ht="15" customHeight="1">
      <c r="E59261" s="573"/>
      <c r="F59261" s="573"/>
    </row>
    <row r="59262" spans="5:6" ht="15" customHeight="1">
      <c r="E59262" s="573"/>
      <c r="F59262" s="573"/>
    </row>
    <row r="59263" spans="5:6" ht="15" customHeight="1">
      <c r="E59263" s="573"/>
      <c r="F59263" s="573"/>
    </row>
    <row r="59264" spans="5:6" ht="15" customHeight="1">
      <c r="E59264" s="573"/>
      <c r="F59264" s="573"/>
    </row>
    <row r="59265" spans="5:6" ht="15" customHeight="1">
      <c r="E59265" s="573"/>
      <c r="F59265" s="573"/>
    </row>
    <row r="59266" spans="5:6" ht="15" customHeight="1">
      <c r="E59266" s="573"/>
      <c r="F59266" s="573"/>
    </row>
    <row r="59267" spans="5:6" ht="15" customHeight="1">
      <c r="E59267" s="573"/>
      <c r="F59267" s="573"/>
    </row>
    <row r="59268" spans="5:6" ht="15" customHeight="1">
      <c r="E59268" s="573"/>
      <c r="F59268" s="573"/>
    </row>
    <row r="59269" spans="5:6" ht="15" customHeight="1">
      <c r="E59269" s="573"/>
      <c r="F59269" s="573"/>
    </row>
    <row r="59270" spans="5:6" ht="15" customHeight="1">
      <c r="E59270" s="573"/>
      <c r="F59270" s="573"/>
    </row>
    <row r="59271" spans="5:6" ht="15" customHeight="1">
      <c r="E59271" s="573"/>
      <c r="F59271" s="573"/>
    </row>
    <row r="59272" spans="5:6" ht="15" customHeight="1">
      <c r="E59272" s="573"/>
      <c r="F59272" s="573"/>
    </row>
    <row r="59273" spans="5:6" ht="15" customHeight="1">
      <c r="E59273" s="573"/>
      <c r="F59273" s="573"/>
    </row>
    <row r="59274" spans="5:6" ht="15" customHeight="1">
      <c r="E59274" s="573"/>
      <c r="F59274" s="573"/>
    </row>
    <row r="59275" spans="5:6" ht="15" customHeight="1">
      <c r="E59275" s="573"/>
      <c r="F59275" s="573"/>
    </row>
    <row r="59276" spans="5:6" ht="15" customHeight="1">
      <c r="E59276" s="573"/>
      <c r="F59276" s="573"/>
    </row>
    <row r="59277" spans="5:6" ht="15" customHeight="1">
      <c r="E59277" s="573"/>
      <c r="F59277" s="573"/>
    </row>
    <row r="59278" spans="5:6" ht="15" customHeight="1">
      <c r="E59278" s="573"/>
      <c r="F59278" s="573"/>
    </row>
    <row r="59279" spans="5:6" ht="15" customHeight="1">
      <c r="E59279" s="573"/>
      <c r="F59279" s="573"/>
    </row>
    <row r="59280" spans="5:6" ht="15" customHeight="1">
      <c r="E59280" s="573"/>
      <c r="F59280" s="573"/>
    </row>
    <row r="59281" spans="5:6" ht="15" customHeight="1">
      <c r="E59281" s="573"/>
      <c r="F59281" s="573"/>
    </row>
    <row r="59282" spans="5:6" ht="15" customHeight="1">
      <c r="E59282" s="573"/>
      <c r="F59282" s="573"/>
    </row>
    <row r="59283" spans="5:6" ht="15" customHeight="1">
      <c r="E59283" s="573"/>
      <c r="F59283" s="573"/>
    </row>
    <row r="59284" spans="5:6" ht="15" customHeight="1">
      <c r="E59284" s="573"/>
      <c r="F59284" s="573"/>
    </row>
    <row r="59285" spans="5:6" ht="15" customHeight="1">
      <c r="E59285" s="573"/>
      <c r="F59285" s="573"/>
    </row>
    <row r="59286" spans="5:6" ht="15" customHeight="1">
      <c r="E59286" s="573"/>
      <c r="F59286" s="573"/>
    </row>
    <row r="59287" spans="5:6" ht="15" customHeight="1">
      <c r="E59287" s="573"/>
      <c r="F59287" s="573"/>
    </row>
    <row r="59288" spans="5:6" ht="15" customHeight="1">
      <c r="E59288" s="573"/>
      <c r="F59288" s="573"/>
    </row>
    <row r="59289" spans="5:6" ht="15" customHeight="1">
      <c r="E59289" s="573"/>
      <c r="F59289" s="573"/>
    </row>
    <row r="59290" spans="5:6" ht="15" customHeight="1">
      <c r="E59290" s="573"/>
      <c r="F59290" s="573"/>
    </row>
    <row r="59291" spans="5:6" ht="15" customHeight="1">
      <c r="E59291" s="573"/>
      <c r="F59291" s="573"/>
    </row>
    <row r="59292" spans="5:6" ht="15" customHeight="1">
      <c r="E59292" s="573"/>
      <c r="F59292" s="573"/>
    </row>
    <row r="59293" spans="5:6" ht="15" customHeight="1">
      <c r="E59293" s="573"/>
      <c r="F59293" s="573"/>
    </row>
    <row r="59294" spans="5:6" ht="15" customHeight="1">
      <c r="E59294" s="573"/>
      <c r="F59294" s="573"/>
    </row>
    <row r="59295" spans="5:6" ht="15" customHeight="1">
      <c r="E59295" s="573"/>
      <c r="F59295" s="573"/>
    </row>
    <row r="59296" spans="5:6" ht="15" customHeight="1">
      <c r="E59296" s="573"/>
      <c r="F59296" s="573"/>
    </row>
    <row r="59297" spans="5:6" ht="15" customHeight="1">
      <c r="E59297" s="573"/>
      <c r="F59297" s="573"/>
    </row>
    <row r="59298" spans="5:6" ht="15" customHeight="1">
      <c r="E59298" s="573"/>
      <c r="F59298" s="573"/>
    </row>
    <row r="59299" spans="5:6" ht="15" customHeight="1">
      <c r="E59299" s="573"/>
      <c r="F59299" s="573"/>
    </row>
    <row r="59300" spans="5:6" ht="15" customHeight="1">
      <c r="E59300" s="573"/>
      <c r="F59300" s="573"/>
    </row>
    <row r="59301" spans="5:6" ht="15" customHeight="1">
      <c r="E59301" s="573"/>
      <c r="F59301" s="573"/>
    </row>
    <row r="59302" spans="5:6" ht="15" customHeight="1">
      <c r="E59302" s="573"/>
      <c r="F59302" s="573"/>
    </row>
    <row r="59303" spans="5:6" ht="15" customHeight="1">
      <c r="E59303" s="573"/>
      <c r="F59303" s="573"/>
    </row>
    <row r="59304" spans="5:6" ht="15" customHeight="1">
      <c r="E59304" s="573"/>
      <c r="F59304" s="573"/>
    </row>
    <row r="59305" spans="5:6" ht="15" customHeight="1">
      <c r="E59305" s="573"/>
      <c r="F59305" s="573"/>
    </row>
    <row r="59306" spans="5:6" ht="15" customHeight="1">
      <c r="E59306" s="573"/>
      <c r="F59306" s="573"/>
    </row>
    <row r="59307" spans="5:6" ht="15" customHeight="1">
      <c r="E59307" s="573"/>
      <c r="F59307" s="573"/>
    </row>
    <row r="59308" spans="5:6" ht="15" customHeight="1">
      <c r="E59308" s="573"/>
      <c r="F59308" s="573"/>
    </row>
    <row r="59309" spans="5:6" ht="15" customHeight="1">
      <c r="E59309" s="573"/>
      <c r="F59309" s="573"/>
    </row>
    <row r="59310" spans="5:6" ht="15" customHeight="1">
      <c r="E59310" s="573"/>
      <c r="F59310" s="573"/>
    </row>
    <row r="59311" spans="5:6" ht="15" customHeight="1">
      <c r="E59311" s="573"/>
      <c r="F59311" s="573"/>
    </row>
    <row r="59312" spans="5:6" ht="15" customHeight="1">
      <c r="E59312" s="573"/>
      <c r="F59312" s="573"/>
    </row>
    <row r="59313" spans="5:6" ht="15" customHeight="1">
      <c r="E59313" s="573"/>
      <c r="F59313" s="573"/>
    </row>
    <row r="59314" spans="5:6" ht="15" customHeight="1">
      <c r="E59314" s="573"/>
      <c r="F59314" s="573"/>
    </row>
    <row r="59315" spans="5:6" ht="15" customHeight="1">
      <c r="E59315" s="573"/>
      <c r="F59315" s="573"/>
    </row>
    <row r="59316" spans="5:6" ht="15" customHeight="1">
      <c r="E59316" s="573"/>
      <c r="F59316" s="573"/>
    </row>
    <row r="59317" spans="5:6" ht="15" customHeight="1">
      <c r="E59317" s="573"/>
      <c r="F59317" s="573"/>
    </row>
    <row r="59318" spans="5:6" ht="15" customHeight="1">
      <c r="E59318" s="573"/>
      <c r="F59318" s="573"/>
    </row>
    <row r="59319" spans="5:6" ht="15" customHeight="1">
      <c r="E59319" s="573"/>
      <c r="F59319" s="573"/>
    </row>
    <row r="59320" spans="5:6" ht="15" customHeight="1">
      <c r="E59320" s="573"/>
      <c r="F59320" s="573"/>
    </row>
    <row r="59321" spans="5:6" ht="15" customHeight="1">
      <c r="E59321" s="573"/>
      <c r="F59321" s="573"/>
    </row>
    <row r="59322" spans="5:6" ht="15" customHeight="1">
      <c r="E59322" s="573"/>
      <c r="F59322" s="573"/>
    </row>
    <row r="59323" spans="5:6" ht="15" customHeight="1">
      <c r="E59323" s="573"/>
      <c r="F59323" s="573"/>
    </row>
    <row r="59324" spans="5:6" ht="15" customHeight="1">
      <c r="E59324" s="573"/>
      <c r="F59324" s="573"/>
    </row>
    <row r="59325" spans="5:6" ht="15" customHeight="1">
      <c r="E59325" s="573"/>
      <c r="F59325" s="573"/>
    </row>
    <row r="59326" spans="5:6" ht="15" customHeight="1">
      <c r="E59326" s="573"/>
      <c r="F59326" s="573"/>
    </row>
    <row r="59327" spans="5:6" ht="15" customHeight="1">
      <c r="E59327" s="573"/>
      <c r="F59327" s="573"/>
    </row>
    <row r="59328" spans="5:6" ht="15" customHeight="1">
      <c r="E59328" s="573"/>
      <c r="F59328" s="573"/>
    </row>
    <row r="59329" spans="5:6" ht="15" customHeight="1">
      <c r="E59329" s="573"/>
      <c r="F59329" s="573"/>
    </row>
    <row r="59330" spans="5:6" ht="15" customHeight="1">
      <c r="E59330" s="573"/>
      <c r="F59330" s="573"/>
    </row>
    <row r="59331" spans="5:6" ht="15" customHeight="1">
      <c r="E59331" s="573"/>
      <c r="F59331" s="573"/>
    </row>
    <row r="59332" spans="5:6" ht="15" customHeight="1">
      <c r="E59332" s="573"/>
      <c r="F59332" s="573"/>
    </row>
    <row r="59333" spans="5:6" ht="15" customHeight="1">
      <c r="E59333" s="573"/>
      <c r="F59333" s="573"/>
    </row>
    <row r="59334" spans="5:6" ht="15" customHeight="1">
      <c r="E59334" s="573"/>
      <c r="F59334" s="573"/>
    </row>
    <row r="59335" spans="5:6" ht="15" customHeight="1">
      <c r="E59335" s="573"/>
      <c r="F59335" s="573"/>
    </row>
    <row r="59336" spans="5:6" ht="15" customHeight="1">
      <c r="E59336" s="573"/>
      <c r="F59336" s="573"/>
    </row>
    <row r="59337" spans="5:6" ht="15" customHeight="1">
      <c r="E59337" s="573"/>
      <c r="F59337" s="573"/>
    </row>
    <row r="59338" spans="5:6" ht="15" customHeight="1">
      <c r="E59338" s="573"/>
      <c r="F59338" s="573"/>
    </row>
    <row r="59339" spans="5:6" ht="15" customHeight="1">
      <c r="E59339" s="573"/>
      <c r="F59339" s="573"/>
    </row>
    <row r="59340" spans="5:6" ht="15" customHeight="1">
      <c r="E59340" s="573"/>
      <c r="F59340" s="573"/>
    </row>
    <row r="59341" spans="5:6" ht="15" customHeight="1">
      <c r="E59341" s="573"/>
      <c r="F59341" s="573"/>
    </row>
    <row r="59342" spans="5:6" ht="15" customHeight="1">
      <c r="E59342" s="573"/>
      <c r="F59342" s="573"/>
    </row>
    <row r="59343" spans="5:6" ht="15" customHeight="1">
      <c r="E59343" s="573"/>
      <c r="F59343" s="573"/>
    </row>
    <row r="59344" spans="5:6" ht="15" customHeight="1">
      <c r="E59344" s="573"/>
      <c r="F59344" s="573"/>
    </row>
    <row r="59345" spans="5:6" ht="15" customHeight="1">
      <c r="E59345" s="573"/>
      <c r="F59345" s="573"/>
    </row>
    <row r="59346" spans="5:6" ht="15" customHeight="1">
      <c r="E59346" s="573"/>
      <c r="F59346" s="573"/>
    </row>
    <row r="59347" spans="5:6" ht="15" customHeight="1">
      <c r="E59347" s="573"/>
      <c r="F59347" s="573"/>
    </row>
    <row r="59348" spans="5:6" ht="15" customHeight="1">
      <c r="E59348" s="573"/>
      <c r="F59348" s="573"/>
    </row>
    <row r="59349" spans="5:6" ht="15" customHeight="1">
      <c r="E59349" s="573"/>
      <c r="F59349" s="573"/>
    </row>
    <row r="59350" spans="5:6" ht="15" customHeight="1">
      <c r="E59350" s="573"/>
      <c r="F59350" s="573"/>
    </row>
    <row r="59351" spans="5:6" ht="15" customHeight="1">
      <c r="E59351" s="573"/>
      <c r="F59351" s="573"/>
    </row>
    <row r="59352" spans="5:6" ht="15" customHeight="1">
      <c r="E59352" s="573"/>
      <c r="F59352" s="573"/>
    </row>
    <row r="59353" spans="5:6" ht="15" customHeight="1">
      <c r="E59353" s="573"/>
      <c r="F59353" s="573"/>
    </row>
    <row r="59354" spans="5:6" ht="15" customHeight="1">
      <c r="E59354" s="573"/>
      <c r="F59354" s="573"/>
    </row>
    <row r="59355" spans="5:6" ht="15" customHeight="1">
      <c r="E59355" s="573"/>
      <c r="F59355" s="573"/>
    </row>
    <row r="59356" spans="5:6" ht="15" customHeight="1">
      <c r="E59356" s="573"/>
      <c r="F59356" s="573"/>
    </row>
    <row r="59357" spans="5:6" ht="15" customHeight="1">
      <c r="E59357" s="573"/>
      <c r="F59357" s="573"/>
    </row>
    <row r="59358" spans="5:6" ht="15" customHeight="1">
      <c r="E59358" s="573"/>
      <c r="F59358" s="573"/>
    </row>
    <row r="59359" spans="5:6" ht="15" customHeight="1">
      <c r="E59359" s="573"/>
      <c r="F59359" s="573"/>
    </row>
    <row r="59360" spans="5:6" ht="15" customHeight="1">
      <c r="E59360" s="573"/>
      <c r="F59360" s="573"/>
    </row>
    <row r="59361" spans="5:6" ht="15" customHeight="1">
      <c r="E59361" s="573"/>
      <c r="F59361" s="573"/>
    </row>
    <row r="59362" spans="5:6" ht="15" customHeight="1">
      <c r="E59362" s="573"/>
      <c r="F59362" s="573"/>
    </row>
    <row r="59363" spans="5:6" ht="15" customHeight="1">
      <c r="E59363" s="573"/>
      <c r="F59363" s="573"/>
    </row>
    <row r="59364" spans="5:6" ht="15" customHeight="1">
      <c r="E59364" s="573"/>
      <c r="F59364" s="573"/>
    </row>
    <row r="59365" spans="5:6" ht="15" customHeight="1">
      <c r="E59365" s="573"/>
      <c r="F59365" s="573"/>
    </row>
    <row r="59366" spans="5:6" ht="15" customHeight="1">
      <c r="E59366" s="573"/>
      <c r="F59366" s="573"/>
    </row>
    <row r="59367" spans="5:6" ht="15" customHeight="1">
      <c r="E59367" s="573"/>
      <c r="F59367" s="573"/>
    </row>
    <row r="59368" spans="5:6" ht="15" customHeight="1">
      <c r="E59368" s="573"/>
      <c r="F59368" s="573"/>
    </row>
    <row r="59369" spans="5:6" ht="15" customHeight="1">
      <c r="E59369" s="573"/>
      <c r="F59369" s="573"/>
    </row>
    <row r="59370" spans="5:6" ht="15" customHeight="1">
      <c r="E59370" s="573"/>
      <c r="F59370" s="573"/>
    </row>
    <row r="59371" spans="5:6" ht="15" customHeight="1">
      <c r="E59371" s="573"/>
      <c r="F59371" s="573"/>
    </row>
    <row r="59372" spans="5:6" ht="15" customHeight="1">
      <c r="E59372" s="573"/>
      <c r="F59372" s="573"/>
    </row>
    <row r="59373" spans="5:6" ht="15" customHeight="1">
      <c r="E59373" s="573"/>
      <c r="F59373" s="573"/>
    </row>
    <row r="59374" spans="5:6" ht="15" customHeight="1">
      <c r="E59374" s="573"/>
      <c r="F59374" s="573"/>
    </row>
    <row r="59375" spans="5:6" ht="15" customHeight="1">
      <c r="E59375" s="573"/>
      <c r="F59375" s="573"/>
    </row>
    <row r="59376" spans="5:6" ht="15" customHeight="1">
      <c r="E59376" s="573"/>
      <c r="F59376" s="573"/>
    </row>
    <row r="59377" spans="5:6" ht="15" customHeight="1">
      <c r="E59377" s="573"/>
      <c r="F59377" s="573"/>
    </row>
    <row r="59378" spans="5:6" ht="15" customHeight="1">
      <c r="E59378" s="573"/>
      <c r="F59378" s="573"/>
    </row>
    <row r="59379" spans="5:6" ht="15" customHeight="1">
      <c r="E59379" s="573"/>
      <c r="F59379" s="573"/>
    </row>
    <row r="59380" spans="5:6" ht="15" customHeight="1">
      <c r="E59380" s="573"/>
      <c r="F59380" s="573"/>
    </row>
    <row r="59381" spans="5:6" ht="15" customHeight="1">
      <c r="E59381" s="573"/>
      <c r="F59381" s="573"/>
    </row>
    <row r="59382" spans="5:6" ht="15" customHeight="1">
      <c r="E59382" s="573"/>
      <c r="F59382" s="573"/>
    </row>
    <row r="59383" spans="5:6" ht="15" customHeight="1">
      <c r="E59383" s="573"/>
      <c r="F59383" s="573"/>
    </row>
    <row r="59384" spans="5:6" ht="15" customHeight="1">
      <c r="E59384" s="573"/>
      <c r="F59384" s="573"/>
    </row>
    <row r="59385" spans="5:6" ht="15" customHeight="1">
      <c r="E59385" s="573"/>
      <c r="F59385" s="573"/>
    </row>
    <row r="59386" spans="5:6" ht="15" customHeight="1">
      <c r="E59386" s="573"/>
      <c r="F59386" s="573"/>
    </row>
    <row r="59387" spans="5:6" ht="15" customHeight="1">
      <c r="E59387" s="573"/>
      <c r="F59387" s="573"/>
    </row>
    <row r="59388" spans="5:6" ht="15" customHeight="1">
      <c r="E59388" s="573"/>
      <c r="F59388" s="573"/>
    </row>
    <row r="59389" spans="5:6" ht="15" customHeight="1">
      <c r="E59389" s="573"/>
      <c r="F59389" s="573"/>
    </row>
    <row r="59390" spans="5:6" ht="15" customHeight="1">
      <c r="E59390" s="573"/>
      <c r="F59390" s="573"/>
    </row>
    <row r="59391" spans="5:6" ht="15" customHeight="1">
      <c r="E59391" s="573"/>
      <c r="F59391" s="573"/>
    </row>
    <row r="59392" spans="5:6" ht="15" customHeight="1">
      <c r="E59392" s="573"/>
      <c r="F59392" s="573"/>
    </row>
    <row r="59393" spans="5:6" ht="15" customHeight="1">
      <c r="E59393" s="573"/>
      <c r="F59393" s="573"/>
    </row>
    <row r="59394" spans="5:6" ht="15" customHeight="1">
      <c r="E59394" s="573"/>
      <c r="F59394" s="573"/>
    </row>
    <row r="59395" spans="5:6" ht="15" customHeight="1">
      <c r="E59395" s="573"/>
      <c r="F59395" s="573"/>
    </row>
    <row r="59396" spans="5:6" ht="15" customHeight="1">
      <c r="E59396" s="573"/>
      <c r="F59396" s="573"/>
    </row>
    <row r="59397" spans="5:6" ht="15" customHeight="1">
      <c r="E59397" s="573"/>
      <c r="F59397" s="573"/>
    </row>
    <row r="59398" spans="5:6" ht="15" customHeight="1">
      <c r="E59398" s="573"/>
      <c r="F59398" s="573"/>
    </row>
    <row r="59399" spans="5:6" ht="15" customHeight="1">
      <c r="E59399" s="573"/>
      <c r="F59399" s="573"/>
    </row>
    <row r="59400" spans="5:6" ht="15" customHeight="1">
      <c r="E59400" s="573"/>
      <c r="F59400" s="573"/>
    </row>
    <row r="59401" spans="5:6" ht="15" customHeight="1">
      <c r="E59401" s="573"/>
      <c r="F59401" s="573"/>
    </row>
    <row r="59402" spans="5:6" ht="15" customHeight="1">
      <c r="E59402" s="573"/>
      <c r="F59402" s="573"/>
    </row>
    <row r="59403" spans="5:6" ht="15" customHeight="1">
      <c r="E59403" s="573"/>
      <c r="F59403" s="573"/>
    </row>
    <row r="59404" spans="5:6" ht="15" customHeight="1">
      <c r="E59404" s="573"/>
      <c r="F59404" s="573"/>
    </row>
    <row r="59405" spans="5:6" ht="15" customHeight="1">
      <c r="E59405" s="573"/>
      <c r="F59405" s="573"/>
    </row>
    <row r="59406" spans="5:6" ht="15" customHeight="1">
      <c r="E59406" s="573"/>
      <c r="F59406" s="573"/>
    </row>
    <row r="59407" spans="5:6" ht="15" customHeight="1">
      <c r="E59407" s="573"/>
      <c r="F59407" s="573"/>
    </row>
    <row r="59408" spans="5:6" ht="15" customHeight="1">
      <c r="E59408" s="573"/>
      <c r="F59408" s="573"/>
    </row>
    <row r="59409" spans="5:6" ht="15" customHeight="1">
      <c r="E59409" s="573"/>
      <c r="F59409" s="573"/>
    </row>
    <row r="59410" spans="5:6" ht="15" customHeight="1">
      <c r="E59410" s="573"/>
      <c r="F59410" s="573"/>
    </row>
    <row r="59411" spans="5:6" ht="15" customHeight="1">
      <c r="E59411" s="573"/>
      <c r="F59411" s="573"/>
    </row>
    <row r="59412" spans="5:6" ht="15" customHeight="1">
      <c r="E59412" s="573"/>
      <c r="F59412" s="573"/>
    </row>
    <row r="59413" spans="5:6" ht="15" customHeight="1">
      <c r="E59413" s="573"/>
      <c r="F59413" s="573"/>
    </row>
    <row r="59414" spans="5:6" ht="15" customHeight="1">
      <c r="E59414" s="573"/>
      <c r="F59414" s="573"/>
    </row>
    <row r="59415" spans="5:6" ht="15" customHeight="1">
      <c r="E59415" s="573"/>
      <c r="F59415" s="573"/>
    </row>
    <row r="59416" spans="5:6" ht="15" customHeight="1">
      <c r="E59416" s="573"/>
      <c r="F59416" s="573"/>
    </row>
    <row r="59417" spans="5:6" ht="15" customHeight="1">
      <c r="E59417" s="573"/>
      <c r="F59417" s="573"/>
    </row>
    <row r="59418" spans="5:6" ht="15" customHeight="1">
      <c r="E59418" s="573"/>
      <c r="F59418" s="573"/>
    </row>
    <row r="59419" spans="5:6" ht="15" customHeight="1">
      <c r="E59419" s="573"/>
      <c r="F59419" s="573"/>
    </row>
    <row r="59420" spans="5:6" ht="15" customHeight="1">
      <c r="E59420" s="573"/>
      <c r="F59420" s="573"/>
    </row>
    <row r="59421" spans="5:6" ht="15" customHeight="1">
      <c r="E59421" s="573"/>
      <c r="F59421" s="573"/>
    </row>
    <row r="59422" spans="5:6" ht="15" customHeight="1">
      <c r="E59422" s="573"/>
      <c r="F59422" s="573"/>
    </row>
    <row r="59423" spans="5:6" ht="15" customHeight="1">
      <c r="E59423" s="573"/>
      <c r="F59423" s="573"/>
    </row>
    <row r="59424" spans="5:6" ht="15" customHeight="1">
      <c r="E59424" s="573"/>
      <c r="F59424" s="573"/>
    </row>
    <row r="59425" spans="5:6" ht="15" customHeight="1">
      <c r="E59425" s="573"/>
      <c r="F59425" s="573"/>
    </row>
    <row r="59426" spans="5:6" ht="15" customHeight="1">
      <c r="E59426" s="573"/>
      <c r="F59426" s="573"/>
    </row>
    <row r="59427" spans="5:6" ht="15" customHeight="1">
      <c r="E59427" s="573"/>
      <c r="F59427" s="573"/>
    </row>
    <row r="59428" spans="5:6" ht="15" customHeight="1">
      <c r="E59428" s="573"/>
      <c r="F59428" s="573"/>
    </row>
    <row r="59429" spans="5:6" ht="15" customHeight="1">
      <c r="E59429" s="573"/>
      <c r="F59429" s="573"/>
    </row>
    <row r="59430" spans="5:6" ht="15" customHeight="1">
      <c r="E59430" s="573"/>
      <c r="F59430" s="573"/>
    </row>
    <row r="59431" spans="5:6" ht="15" customHeight="1">
      <c r="E59431" s="573"/>
      <c r="F59431" s="573"/>
    </row>
    <row r="59432" spans="5:6" ht="15" customHeight="1">
      <c r="E59432" s="573"/>
      <c r="F59432" s="573"/>
    </row>
    <row r="59433" spans="5:6" ht="15" customHeight="1">
      <c r="E59433" s="573"/>
      <c r="F59433" s="573"/>
    </row>
    <row r="59434" spans="5:6" ht="15" customHeight="1">
      <c r="E59434" s="573"/>
      <c r="F59434" s="573"/>
    </row>
    <row r="59435" spans="5:6" ht="15" customHeight="1">
      <c r="E59435" s="573"/>
      <c r="F59435" s="573"/>
    </row>
    <row r="59436" spans="5:6" ht="15" customHeight="1">
      <c r="E59436" s="573"/>
      <c r="F59436" s="573"/>
    </row>
    <row r="59437" spans="5:6" ht="15" customHeight="1">
      <c r="E59437" s="573"/>
      <c r="F59437" s="573"/>
    </row>
    <row r="59438" spans="5:6" ht="15" customHeight="1">
      <c r="E59438" s="573"/>
      <c r="F59438" s="573"/>
    </row>
    <row r="59439" spans="5:6" ht="15" customHeight="1">
      <c r="E59439" s="573"/>
      <c r="F59439" s="573"/>
    </row>
    <row r="59440" spans="5:6" ht="15" customHeight="1">
      <c r="E59440" s="573"/>
      <c r="F59440" s="573"/>
    </row>
    <row r="59441" spans="5:6" ht="15" customHeight="1">
      <c r="E59441" s="573"/>
      <c r="F59441" s="573"/>
    </row>
    <row r="59442" spans="5:6" ht="15" customHeight="1">
      <c r="E59442" s="573"/>
      <c r="F59442" s="573"/>
    </row>
    <row r="59443" spans="5:6" ht="15" customHeight="1">
      <c r="E59443" s="573"/>
      <c r="F59443" s="573"/>
    </row>
    <row r="59444" spans="5:6" ht="15" customHeight="1">
      <c r="E59444" s="573"/>
      <c r="F59444" s="573"/>
    </row>
    <row r="59445" spans="5:6" ht="15" customHeight="1">
      <c r="E59445" s="573"/>
      <c r="F59445" s="573"/>
    </row>
    <row r="59446" spans="5:6" ht="15" customHeight="1">
      <c r="E59446" s="573"/>
      <c r="F59446" s="573"/>
    </row>
    <row r="59447" spans="5:6" ht="15" customHeight="1">
      <c r="E59447" s="573"/>
      <c r="F59447" s="573"/>
    </row>
    <row r="59448" spans="5:6" ht="15" customHeight="1">
      <c r="E59448" s="573"/>
      <c r="F59448" s="573"/>
    </row>
    <row r="59449" spans="5:6" ht="15" customHeight="1">
      <c r="E59449" s="573"/>
      <c r="F59449" s="573"/>
    </row>
    <row r="59450" spans="5:6" ht="15" customHeight="1">
      <c r="E59450" s="573"/>
      <c r="F59450" s="573"/>
    </row>
    <row r="59451" spans="5:6" ht="15" customHeight="1">
      <c r="E59451" s="573"/>
      <c r="F59451" s="573"/>
    </row>
    <row r="59452" spans="5:6" ht="15" customHeight="1">
      <c r="E59452" s="573"/>
      <c r="F59452" s="573"/>
    </row>
    <row r="59453" spans="5:6" ht="15" customHeight="1">
      <c r="E59453" s="573"/>
      <c r="F59453" s="573"/>
    </row>
    <row r="59454" spans="5:6" ht="15" customHeight="1">
      <c r="E59454" s="573"/>
      <c r="F59454" s="573"/>
    </row>
    <row r="59455" spans="5:6" ht="15" customHeight="1">
      <c r="E59455" s="573"/>
      <c r="F59455" s="573"/>
    </row>
    <row r="59456" spans="5:6" ht="15" customHeight="1">
      <c r="E59456" s="573"/>
      <c r="F59456" s="573"/>
    </row>
    <row r="59457" spans="5:6" ht="15" customHeight="1">
      <c r="E59457" s="573"/>
      <c r="F59457" s="573"/>
    </row>
    <row r="59458" spans="5:6" ht="15" customHeight="1">
      <c r="E59458" s="573"/>
      <c r="F59458" s="573"/>
    </row>
    <row r="59459" spans="5:6" ht="15" customHeight="1">
      <c r="E59459" s="573"/>
      <c r="F59459" s="573"/>
    </row>
    <row r="59460" spans="5:6" ht="15" customHeight="1">
      <c r="E59460" s="573"/>
      <c r="F59460" s="573"/>
    </row>
    <row r="59461" spans="5:6" ht="15" customHeight="1">
      <c r="E59461" s="573"/>
      <c r="F59461" s="573"/>
    </row>
    <row r="59462" spans="5:6" ht="15" customHeight="1">
      <c r="E59462" s="573"/>
      <c r="F59462" s="573"/>
    </row>
    <row r="59463" spans="5:6" ht="15" customHeight="1">
      <c r="E59463" s="573"/>
      <c r="F59463" s="573"/>
    </row>
    <row r="59464" spans="5:6" ht="15" customHeight="1">
      <c r="E59464" s="573"/>
      <c r="F59464" s="573"/>
    </row>
    <row r="59465" spans="5:6" ht="15" customHeight="1">
      <c r="E59465" s="573"/>
      <c r="F59465" s="573"/>
    </row>
    <row r="59466" spans="5:6" ht="15" customHeight="1">
      <c r="E59466" s="573"/>
      <c r="F59466" s="573"/>
    </row>
    <row r="59467" spans="5:6" ht="15" customHeight="1">
      <c r="E59467" s="573"/>
      <c r="F59467" s="573"/>
    </row>
    <row r="59468" spans="5:6" ht="15" customHeight="1">
      <c r="E59468" s="573"/>
      <c r="F59468" s="573"/>
    </row>
    <row r="59469" spans="5:6" ht="15" customHeight="1">
      <c r="E59469" s="573"/>
      <c r="F59469" s="573"/>
    </row>
    <row r="59470" spans="5:6" ht="15" customHeight="1">
      <c r="E59470" s="573"/>
      <c r="F59470" s="573"/>
    </row>
    <row r="59471" spans="5:6" ht="15" customHeight="1">
      <c r="E59471" s="573"/>
      <c r="F59471" s="573"/>
    </row>
    <row r="59472" spans="5:6" ht="15" customHeight="1">
      <c r="E59472" s="573"/>
      <c r="F59472" s="573"/>
    </row>
    <row r="59473" spans="5:6" ht="15" customHeight="1">
      <c r="E59473" s="573"/>
      <c r="F59473" s="573"/>
    </row>
    <row r="59474" spans="5:6" ht="15" customHeight="1">
      <c r="E59474" s="573"/>
      <c r="F59474" s="573"/>
    </row>
    <row r="59475" spans="5:6" ht="15" customHeight="1">
      <c r="E59475" s="573"/>
      <c r="F59475" s="573"/>
    </row>
    <row r="59476" spans="5:6" ht="15" customHeight="1">
      <c r="E59476" s="573"/>
      <c r="F59476" s="573"/>
    </row>
    <row r="59477" spans="5:6" ht="15" customHeight="1">
      <c r="E59477" s="573"/>
      <c r="F59477" s="573"/>
    </row>
    <row r="59478" spans="5:6" ht="15" customHeight="1">
      <c r="E59478" s="573"/>
      <c r="F59478" s="573"/>
    </row>
    <row r="59479" spans="5:6" ht="15" customHeight="1">
      <c r="E59479" s="573"/>
      <c r="F59479" s="573"/>
    </row>
    <row r="59480" spans="5:6" ht="15" customHeight="1">
      <c r="E59480" s="573"/>
      <c r="F59480" s="573"/>
    </row>
    <row r="59481" spans="5:6" ht="15" customHeight="1">
      <c r="E59481" s="573"/>
      <c r="F59481" s="573"/>
    </row>
    <row r="59482" spans="5:6" ht="15" customHeight="1">
      <c r="E59482" s="573"/>
      <c r="F59482" s="573"/>
    </row>
    <row r="59483" spans="5:6" ht="15" customHeight="1">
      <c r="E59483" s="573"/>
      <c r="F59483" s="573"/>
    </row>
    <row r="59484" spans="5:6" ht="15" customHeight="1">
      <c r="E59484" s="573"/>
      <c r="F59484" s="573"/>
    </row>
    <row r="59485" spans="5:6" ht="15" customHeight="1">
      <c r="E59485" s="573"/>
      <c r="F59485" s="573"/>
    </row>
    <row r="59486" spans="5:6" ht="15" customHeight="1">
      <c r="E59486" s="573"/>
      <c r="F59486" s="573"/>
    </row>
    <row r="59487" spans="5:6" ht="15" customHeight="1">
      <c r="E59487" s="573"/>
      <c r="F59487" s="573"/>
    </row>
    <row r="59488" spans="5:6" ht="15" customHeight="1">
      <c r="E59488" s="573"/>
      <c r="F59488" s="573"/>
    </row>
    <row r="59489" spans="5:6" ht="15" customHeight="1">
      <c r="E59489" s="573"/>
      <c r="F59489" s="573"/>
    </row>
    <row r="59490" spans="5:6" ht="15" customHeight="1">
      <c r="E59490" s="573"/>
      <c r="F59490" s="573"/>
    </row>
    <row r="59491" spans="5:6" ht="15" customHeight="1">
      <c r="E59491" s="573"/>
      <c r="F59491" s="573"/>
    </row>
    <row r="59492" spans="5:6" ht="15" customHeight="1">
      <c r="E59492" s="573"/>
      <c r="F59492" s="573"/>
    </row>
    <row r="59493" spans="5:6" ht="15" customHeight="1">
      <c r="E59493" s="573"/>
      <c r="F59493" s="573"/>
    </row>
    <row r="59494" spans="5:6" ht="15" customHeight="1">
      <c r="E59494" s="573"/>
      <c r="F59494" s="573"/>
    </row>
    <row r="59495" spans="5:6" ht="15" customHeight="1">
      <c r="E59495" s="573"/>
      <c r="F59495" s="573"/>
    </row>
    <row r="59496" spans="5:6" ht="15" customHeight="1">
      <c r="E59496" s="573"/>
      <c r="F59496" s="573"/>
    </row>
    <row r="59497" spans="5:6" ht="15" customHeight="1">
      <c r="E59497" s="573"/>
      <c r="F59497" s="573"/>
    </row>
    <row r="59498" spans="5:6" ht="15" customHeight="1">
      <c r="E59498" s="573"/>
      <c r="F59498" s="573"/>
    </row>
    <row r="59499" spans="5:6" ht="15" customHeight="1">
      <c r="E59499" s="573"/>
      <c r="F59499" s="573"/>
    </row>
    <row r="59500" spans="5:6" ht="15" customHeight="1">
      <c r="E59500" s="573"/>
      <c r="F59500" s="573"/>
    </row>
    <row r="59501" spans="5:6" ht="15" customHeight="1">
      <c r="E59501" s="573"/>
      <c r="F59501" s="573"/>
    </row>
    <row r="59502" spans="5:6" ht="15" customHeight="1">
      <c r="E59502" s="573"/>
      <c r="F59502" s="573"/>
    </row>
    <row r="59503" spans="5:6" ht="15" customHeight="1">
      <c r="E59503" s="573"/>
      <c r="F59503" s="573"/>
    </row>
    <row r="59504" spans="5:6" ht="15" customHeight="1">
      <c r="E59504" s="573"/>
      <c r="F59504" s="573"/>
    </row>
    <row r="59505" spans="5:6" ht="15" customHeight="1">
      <c r="E59505" s="573"/>
      <c r="F59505" s="573"/>
    </row>
    <row r="59506" spans="5:6" ht="15" customHeight="1">
      <c r="E59506" s="573"/>
      <c r="F59506" s="573"/>
    </row>
    <row r="59507" spans="5:6" ht="15" customHeight="1">
      <c r="E59507" s="573"/>
      <c r="F59507" s="573"/>
    </row>
    <row r="59508" spans="5:6" ht="15" customHeight="1">
      <c r="E59508" s="573"/>
      <c r="F59508" s="573"/>
    </row>
    <row r="59509" spans="5:6" ht="15" customHeight="1">
      <c r="E59509" s="573"/>
      <c r="F59509" s="573"/>
    </row>
    <row r="59510" spans="5:6" ht="15" customHeight="1">
      <c r="E59510" s="573"/>
      <c r="F59510" s="573"/>
    </row>
    <row r="59511" spans="5:6" ht="15" customHeight="1">
      <c r="E59511" s="573"/>
      <c r="F59511" s="573"/>
    </row>
    <row r="59512" spans="5:6" ht="15" customHeight="1">
      <c r="E59512" s="573"/>
      <c r="F59512" s="573"/>
    </row>
    <row r="59513" spans="5:6" ht="15" customHeight="1">
      <c r="E59513" s="573"/>
      <c r="F59513" s="573"/>
    </row>
    <row r="59514" spans="5:6" ht="15" customHeight="1">
      <c r="E59514" s="573"/>
      <c r="F59514" s="573"/>
    </row>
    <row r="59515" spans="5:6" ht="15" customHeight="1">
      <c r="E59515" s="573"/>
      <c r="F59515" s="573"/>
    </row>
    <row r="59516" spans="5:6" ht="15" customHeight="1">
      <c r="E59516" s="573"/>
      <c r="F59516" s="573"/>
    </row>
    <row r="59517" spans="5:6" ht="15" customHeight="1">
      <c r="E59517" s="573"/>
      <c r="F59517" s="573"/>
    </row>
    <row r="59518" spans="5:6" ht="15" customHeight="1">
      <c r="E59518" s="573"/>
      <c r="F59518" s="573"/>
    </row>
    <row r="59519" spans="5:6" ht="15" customHeight="1">
      <c r="E59519" s="573"/>
      <c r="F59519" s="573"/>
    </row>
    <row r="59520" spans="5:6" ht="15" customHeight="1">
      <c r="E59520" s="573"/>
      <c r="F59520" s="573"/>
    </row>
    <row r="59521" spans="5:6" ht="15" customHeight="1">
      <c r="E59521" s="573"/>
      <c r="F59521" s="573"/>
    </row>
    <row r="59522" spans="5:6" ht="15" customHeight="1">
      <c r="E59522" s="573"/>
      <c r="F59522" s="573"/>
    </row>
    <row r="59523" spans="5:6" ht="15" customHeight="1">
      <c r="E59523" s="573"/>
      <c r="F59523" s="573"/>
    </row>
    <row r="59524" spans="5:6" ht="15" customHeight="1">
      <c r="E59524" s="573"/>
      <c r="F59524" s="573"/>
    </row>
    <row r="59525" spans="5:6" ht="15" customHeight="1">
      <c r="E59525" s="573"/>
      <c r="F59525" s="573"/>
    </row>
    <row r="59526" spans="5:6" ht="15" customHeight="1">
      <c r="E59526" s="573"/>
      <c r="F59526" s="573"/>
    </row>
    <row r="59527" spans="5:6" ht="15" customHeight="1">
      <c r="E59527" s="573"/>
      <c r="F59527" s="573"/>
    </row>
    <row r="59528" spans="5:6" ht="15" customHeight="1">
      <c r="E59528" s="573"/>
      <c r="F59528" s="573"/>
    </row>
    <row r="59529" spans="5:6" ht="15" customHeight="1">
      <c r="E59529" s="573"/>
      <c r="F59529" s="573"/>
    </row>
    <row r="59530" spans="5:6" ht="15" customHeight="1">
      <c r="E59530" s="573"/>
      <c r="F59530" s="573"/>
    </row>
    <row r="59531" spans="5:6" ht="15" customHeight="1">
      <c r="E59531" s="573"/>
      <c r="F59531" s="573"/>
    </row>
    <row r="59532" spans="5:6" ht="15" customHeight="1">
      <c r="E59532" s="573"/>
      <c r="F59532" s="573"/>
    </row>
    <row r="59533" spans="5:6" ht="15" customHeight="1">
      <c r="E59533" s="573"/>
      <c r="F59533" s="573"/>
    </row>
    <row r="59534" spans="5:6" ht="15" customHeight="1">
      <c r="E59534" s="573"/>
      <c r="F59534" s="573"/>
    </row>
    <row r="59535" spans="5:6" ht="15" customHeight="1">
      <c r="E59535" s="573"/>
      <c r="F59535" s="573"/>
    </row>
    <row r="59536" spans="5:6" ht="15" customHeight="1">
      <c r="E59536" s="573"/>
      <c r="F59536" s="573"/>
    </row>
    <row r="59537" spans="5:6" ht="15" customHeight="1">
      <c r="E59537" s="573"/>
      <c r="F59537" s="573"/>
    </row>
    <row r="59538" spans="5:6" ht="15" customHeight="1">
      <c r="E59538" s="573"/>
      <c r="F59538" s="573"/>
    </row>
    <row r="59539" spans="5:6" ht="15" customHeight="1">
      <c r="E59539" s="573"/>
      <c r="F59539" s="573"/>
    </row>
    <row r="59540" spans="5:6" ht="15" customHeight="1">
      <c r="E59540" s="573"/>
      <c r="F59540" s="573"/>
    </row>
    <row r="59541" spans="5:6" ht="15" customHeight="1">
      <c r="E59541" s="573"/>
      <c r="F59541" s="573"/>
    </row>
    <row r="59542" spans="5:6" ht="15" customHeight="1">
      <c r="E59542" s="573"/>
      <c r="F59542" s="573"/>
    </row>
    <row r="59543" spans="5:6" ht="15" customHeight="1">
      <c r="E59543" s="573"/>
      <c r="F59543" s="573"/>
    </row>
    <row r="59544" spans="5:6" ht="15" customHeight="1">
      <c r="E59544" s="573"/>
      <c r="F59544" s="573"/>
    </row>
    <row r="59545" spans="5:6" ht="15" customHeight="1">
      <c r="E59545" s="573"/>
      <c r="F59545" s="573"/>
    </row>
    <row r="59546" spans="5:6" ht="15" customHeight="1">
      <c r="E59546" s="573"/>
      <c r="F59546" s="573"/>
    </row>
    <row r="59547" spans="5:6" ht="15" customHeight="1">
      <c r="E59547" s="573"/>
      <c r="F59547" s="573"/>
    </row>
    <row r="59548" spans="5:6" ht="15" customHeight="1">
      <c r="E59548" s="573"/>
      <c r="F59548" s="573"/>
    </row>
    <row r="59549" spans="5:6" ht="15" customHeight="1">
      <c r="E59549" s="573"/>
      <c r="F59549" s="573"/>
    </row>
    <row r="59550" spans="5:6" ht="15" customHeight="1">
      <c r="E59550" s="573"/>
      <c r="F59550" s="573"/>
    </row>
    <row r="59551" spans="5:6" ht="15" customHeight="1">
      <c r="E59551" s="573"/>
      <c r="F59551" s="573"/>
    </row>
    <row r="59552" spans="5:6" ht="15" customHeight="1">
      <c r="E59552" s="573"/>
      <c r="F59552" s="573"/>
    </row>
    <row r="59553" spans="5:6" ht="15" customHeight="1">
      <c r="E59553" s="573"/>
      <c r="F59553" s="573"/>
    </row>
    <row r="59554" spans="5:6" ht="15" customHeight="1">
      <c r="E59554" s="573"/>
      <c r="F59554" s="573"/>
    </row>
    <row r="59555" spans="5:6" ht="15" customHeight="1">
      <c r="E59555" s="573"/>
      <c r="F59555" s="573"/>
    </row>
    <row r="59556" spans="5:6" ht="15" customHeight="1">
      <c r="E59556" s="573"/>
      <c r="F59556" s="573"/>
    </row>
    <row r="59557" spans="5:6" ht="15" customHeight="1">
      <c r="E59557" s="573"/>
      <c r="F59557" s="573"/>
    </row>
    <row r="59558" spans="5:6" ht="15" customHeight="1">
      <c r="E59558" s="573"/>
      <c r="F59558" s="573"/>
    </row>
    <row r="59559" spans="5:6" ht="15" customHeight="1">
      <c r="E59559" s="573"/>
      <c r="F59559" s="573"/>
    </row>
    <row r="59560" spans="5:6" ht="15" customHeight="1">
      <c r="E59560" s="573"/>
      <c r="F59560" s="573"/>
    </row>
    <row r="59561" spans="5:6" ht="15" customHeight="1">
      <c r="E59561" s="573"/>
      <c r="F59561" s="573"/>
    </row>
    <row r="59562" spans="5:6" ht="15" customHeight="1">
      <c r="E59562" s="573"/>
      <c r="F59562" s="573"/>
    </row>
    <row r="59563" spans="5:6" ht="15" customHeight="1">
      <c r="E59563" s="573"/>
      <c r="F59563" s="573"/>
    </row>
    <row r="59564" spans="5:6" ht="15" customHeight="1">
      <c r="E59564" s="573"/>
      <c r="F59564" s="573"/>
    </row>
    <row r="59565" spans="5:6" ht="15" customHeight="1">
      <c r="E59565" s="573"/>
      <c r="F59565" s="573"/>
    </row>
    <row r="59566" spans="5:6" ht="15" customHeight="1">
      <c r="E59566" s="573"/>
      <c r="F59566" s="573"/>
    </row>
    <row r="59567" spans="5:6" ht="15" customHeight="1">
      <c r="E59567" s="573"/>
      <c r="F59567" s="573"/>
    </row>
    <row r="59568" spans="5:6" ht="15" customHeight="1">
      <c r="E59568" s="573"/>
      <c r="F59568" s="573"/>
    </row>
    <row r="59569" spans="5:6" ht="15" customHeight="1">
      <c r="E59569" s="573"/>
      <c r="F59569" s="573"/>
    </row>
    <row r="59570" spans="5:6" ht="15" customHeight="1">
      <c r="E59570" s="573"/>
      <c r="F59570" s="573"/>
    </row>
    <row r="59571" spans="5:6" ht="15" customHeight="1">
      <c r="E59571" s="573"/>
      <c r="F59571" s="573"/>
    </row>
    <row r="59572" spans="5:6" ht="15" customHeight="1">
      <c r="E59572" s="573"/>
      <c r="F59572" s="573"/>
    </row>
    <row r="59573" spans="5:6" ht="15" customHeight="1">
      <c r="E59573" s="573"/>
      <c r="F59573" s="573"/>
    </row>
    <row r="59574" spans="5:6" ht="15" customHeight="1">
      <c r="E59574" s="573"/>
      <c r="F59574" s="573"/>
    </row>
    <row r="59575" spans="5:6" ht="15" customHeight="1">
      <c r="E59575" s="573"/>
      <c r="F59575" s="573"/>
    </row>
    <row r="59576" spans="5:6" ht="15" customHeight="1">
      <c r="E59576" s="573"/>
      <c r="F59576" s="573"/>
    </row>
    <row r="59577" spans="5:6" ht="15" customHeight="1">
      <c r="E59577" s="573"/>
      <c r="F59577" s="573"/>
    </row>
    <row r="59578" spans="5:6" ht="15" customHeight="1">
      <c r="E59578" s="573"/>
      <c r="F59578" s="573"/>
    </row>
    <row r="59579" spans="5:6" ht="15" customHeight="1">
      <c r="E59579" s="573"/>
      <c r="F59579" s="573"/>
    </row>
    <row r="59580" spans="5:6" ht="15" customHeight="1">
      <c r="E59580" s="573"/>
      <c r="F59580" s="573"/>
    </row>
    <row r="59581" spans="5:6" ht="15" customHeight="1">
      <c r="E59581" s="573"/>
      <c r="F59581" s="573"/>
    </row>
    <row r="59582" spans="5:6" ht="15" customHeight="1">
      <c r="E59582" s="573"/>
      <c r="F59582" s="573"/>
    </row>
    <row r="59583" spans="5:6" ht="15" customHeight="1">
      <c r="E59583" s="573"/>
      <c r="F59583" s="573"/>
    </row>
    <row r="59584" spans="5:6" ht="15" customHeight="1">
      <c r="E59584" s="573"/>
      <c r="F59584" s="573"/>
    </row>
    <row r="59585" spans="5:6" ht="15" customHeight="1">
      <c r="E59585" s="573"/>
      <c r="F59585" s="573"/>
    </row>
    <row r="59586" spans="5:6" ht="15" customHeight="1">
      <c r="E59586" s="573"/>
      <c r="F59586" s="573"/>
    </row>
    <row r="59587" spans="5:6" ht="15" customHeight="1">
      <c r="E59587" s="573"/>
      <c r="F59587" s="573"/>
    </row>
    <row r="59588" spans="5:6" ht="15" customHeight="1">
      <c r="E59588" s="573"/>
      <c r="F59588" s="573"/>
    </row>
    <row r="59589" spans="5:6" ht="15" customHeight="1">
      <c r="E59589" s="573"/>
      <c r="F59589" s="573"/>
    </row>
    <row r="59590" spans="5:6" ht="15" customHeight="1">
      <c r="E59590" s="573"/>
      <c r="F59590" s="573"/>
    </row>
    <row r="59591" spans="5:6" ht="15" customHeight="1">
      <c r="E59591" s="573"/>
      <c r="F59591" s="573"/>
    </row>
    <row r="59592" spans="5:6" ht="15" customHeight="1">
      <c r="E59592" s="573"/>
      <c r="F59592" s="573"/>
    </row>
    <row r="59593" spans="5:6" ht="15" customHeight="1">
      <c r="E59593" s="573"/>
      <c r="F59593" s="573"/>
    </row>
    <row r="59594" spans="5:6" ht="15" customHeight="1">
      <c r="E59594" s="573"/>
      <c r="F59594" s="573"/>
    </row>
    <row r="59595" spans="5:6" ht="15" customHeight="1">
      <c r="E59595" s="573"/>
      <c r="F59595" s="573"/>
    </row>
    <row r="59596" spans="5:6" ht="15" customHeight="1">
      <c r="E59596" s="573"/>
      <c r="F59596" s="573"/>
    </row>
    <row r="59597" spans="5:6" ht="15" customHeight="1">
      <c r="E59597" s="573"/>
      <c r="F59597" s="573"/>
    </row>
    <row r="59598" spans="5:6" ht="15" customHeight="1">
      <c r="E59598" s="573"/>
      <c r="F59598" s="573"/>
    </row>
    <row r="59599" spans="5:6" ht="15" customHeight="1">
      <c r="E59599" s="573"/>
      <c r="F59599" s="573"/>
    </row>
    <row r="59600" spans="5:6" ht="15" customHeight="1">
      <c r="E59600" s="573"/>
      <c r="F59600" s="573"/>
    </row>
    <row r="59601" spans="5:6" ht="15" customHeight="1">
      <c r="E59601" s="573"/>
      <c r="F59601" s="573"/>
    </row>
    <row r="59602" spans="5:6" ht="15" customHeight="1">
      <c r="E59602" s="573"/>
      <c r="F59602" s="573"/>
    </row>
    <row r="59603" spans="5:6" ht="15" customHeight="1">
      <c r="E59603" s="573"/>
      <c r="F59603" s="573"/>
    </row>
    <row r="59604" spans="5:6" ht="15" customHeight="1">
      <c r="E59604" s="573"/>
      <c r="F59604" s="573"/>
    </row>
    <row r="59605" spans="5:6" ht="15" customHeight="1">
      <c r="E59605" s="573"/>
      <c r="F59605" s="573"/>
    </row>
    <row r="59606" spans="5:6" ht="15" customHeight="1">
      <c r="E59606" s="573"/>
      <c r="F59606" s="573"/>
    </row>
    <row r="59607" spans="5:6" ht="15" customHeight="1">
      <c r="E59607" s="573"/>
      <c r="F59607" s="573"/>
    </row>
    <row r="59608" spans="5:6" ht="15" customHeight="1">
      <c r="E59608" s="573"/>
      <c r="F59608" s="573"/>
    </row>
    <row r="59609" spans="5:6" ht="15" customHeight="1">
      <c r="E59609" s="573"/>
      <c r="F59609" s="573"/>
    </row>
    <row r="59610" spans="5:6" ht="15" customHeight="1">
      <c r="E59610" s="573"/>
      <c r="F59610" s="573"/>
    </row>
    <row r="59611" spans="5:6" ht="15" customHeight="1">
      <c r="E59611" s="573"/>
      <c r="F59611" s="573"/>
    </row>
    <row r="59612" spans="5:6" ht="15" customHeight="1">
      <c r="E59612" s="573"/>
      <c r="F59612" s="573"/>
    </row>
    <row r="59613" spans="5:6" ht="15" customHeight="1">
      <c r="E59613" s="573"/>
      <c r="F59613" s="573"/>
    </row>
    <row r="59614" spans="5:6" ht="15" customHeight="1">
      <c r="E59614" s="573"/>
      <c r="F59614" s="573"/>
    </row>
    <row r="59615" spans="5:6" ht="15" customHeight="1">
      <c r="E59615" s="573"/>
      <c r="F59615" s="573"/>
    </row>
    <row r="59616" spans="5:6" ht="15" customHeight="1">
      <c r="E59616" s="573"/>
      <c r="F59616" s="573"/>
    </row>
    <row r="59617" spans="5:6" ht="15" customHeight="1">
      <c r="E59617" s="573"/>
      <c r="F59617" s="573"/>
    </row>
    <row r="59618" spans="5:6" ht="15" customHeight="1">
      <c r="E59618" s="573"/>
      <c r="F59618" s="573"/>
    </row>
    <row r="59619" spans="5:6" ht="15" customHeight="1">
      <c r="E59619" s="573"/>
      <c r="F59619" s="573"/>
    </row>
    <row r="59620" spans="5:6" ht="15" customHeight="1">
      <c r="E59620" s="573"/>
      <c r="F59620" s="573"/>
    </row>
    <row r="59621" spans="5:6" ht="15" customHeight="1">
      <c r="E59621" s="573"/>
      <c r="F59621" s="573"/>
    </row>
    <row r="59622" spans="5:6" ht="15" customHeight="1">
      <c r="E59622" s="573"/>
      <c r="F59622" s="573"/>
    </row>
    <row r="59623" spans="5:6" ht="15" customHeight="1">
      <c r="E59623" s="573"/>
      <c r="F59623" s="573"/>
    </row>
    <row r="59624" spans="5:6" ht="15" customHeight="1">
      <c r="E59624" s="573"/>
      <c r="F59624" s="573"/>
    </row>
    <row r="59625" spans="5:6" ht="15" customHeight="1">
      <c r="E59625" s="573"/>
      <c r="F59625" s="573"/>
    </row>
    <row r="59626" spans="5:6" ht="15" customHeight="1">
      <c r="E59626" s="573"/>
      <c r="F59626" s="573"/>
    </row>
    <row r="59627" spans="5:6" ht="15" customHeight="1">
      <c r="E59627" s="573"/>
      <c r="F59627" s="573"/>
    </row>
    <row r="59628" spans="5:6" ht="15" customHeight="1">
      <c r="E59628" s="573"/>
      <c r="F59628" s="573"/>
    </row>
    <row r="59629" spans="5:6" ht="15" customHeight="1">
      <c r="E59629" s="573"/>
      <c r="F59629" s="573"/>
    </row>
    <row r="59630" spans="5:6" ht="15" customHeight="1">
      <c r="E59630" s="573"/>
      <c r="F59630" s="573"/>
    </row>
    <row r="59631" spans="5:6" ht="15" customHeight="1">
      <c r="E59631" s="573"/>
      <c r="F59631" s="573"/>
    </row>
    <row r="59632" spans="5:6" ht="15" customHeight="1">
      <c r="E59632" s="573"/>
      <c r="F59632" s="573"/>
    </row>
    <row r="59633" spans="5:6" ht="15" customHeight="1">
      <c r="E59633" s="573"/>
      <c r="F59633" s="573"/>
    </row>
    <row r="59634" spans="5:6" ht="15" customHeight="1">
      <c r="E59634" s="573"/>
      <c r="F59634" s="573"/>
    </row>
    <row r="59635" spans="5:6" ht="15" customHeight="1">
      <c r="E59635" s="573"/>
      <c r="F59635" s="573"/>
    </row>
    <row r="59636" spans="5:6" ht="15" customHeight="1">
      <c r="E59636" s="573"/>
      <c r="F59636" s="573"/>
    </row>
    <row r="59637" spans="5:6" ht="15" customHeight="1">
      <c r="E59637" s="573"/>
      <c r="F59637" s="573"/>
    </row>
    <row r="59638" spans="5:6" ht="15" customHeight="1">
      <c r="E59638" s="573"/>
      <c r="F59638" s="573"/>
    </row>
    <row r="59639" spans="5:6" ht="15" customHeight="1">
      <c r="E59639" s="573"/>
      <c r="F59639" s="573"/>
    </row>
    <row r="59640" spans="5:6" ht="15" customHeight="1">
      <c r="E59640" s="573"/>
      <c r="F59640" s="573"/>
    </row>
    <row r="59641" spans="5:6" ht="15" customHeight="1">
      <c r="E59641" s="573"/>
      <c r="F59641" s="573"/>
    </row>
    <row r="59642" spans="5:6" ht="15" customHeight="1">
      <c r="E59642" s="573"/>
      <c r="F59642" s="573"/>
    </row>
    <row r="59643" spans="5:6" ht="15" customHeight="1">
      <c r="E59643" s="573"/>
      <c r="F59643" s="573"/>
    </row>
    <row r="59644" spans="5:6" ht="15" customHeight="1">
      <c r="E59644" s="573"/>
      <c r="F59644" s="573"/>
    </row>
    <row r="59645" spans="5:6" ht="15" customHeight="1">
      <c r="E59645" s="573"/>
      <c r="F59645" s="573"/>
    </row>
    <row r="59646" spans="5:6" ht="15" customHeight="1">
      <c r="E59646" s="573"/>
      <c r="F59646" s="573"/>
    </row>
    <row r="59647" spans="5:6" ht="15" customHeight="1">
      <c r="E59647" s="573"/>
      <c r="F59647" s="573"/>
    </row>
    <row r="59648" spans="5:6" ht="15" customHeight="1">
      <c r="E59648" s="573"/>
      <c r="F59648" s="573"/>
    </row>
    <row r="59649" spans="5:6" ht="15" customHeight="1">
      <c r="E59649" s="573"/>
      <c r="F59649" s="573"/>
    </row>
    <row r="59650" spans="5:6" ht="15" customHeight="1">
      <c r="E59650" s="573"/>
      <c r="F59650" s="573"/>
    </row>
    <row r="59651" spans="5:6" ht="15" customHeight="1">
      <c r="E59651" s="573"/>
      <c r="F59651" s="573"/>
    </row>
    <row r="59652" spans="5:6" ht="15" customHeight="1">
      <c r="E59652" s="573"/>
      <c r="F59652" s="573"/>
    </row>
    <row r="59653" spans="5:6" ht="15" customHeight="1">
      <c r="E59653" s="573"/>
      <c r="F59653" s="573"/>
    </row>
    <row r="59654" spans="5:6" ht="15" customHeight="1">
      <c r="E59654" s="573"/>
      <c r="F59654" s="573"/>
    </row>
    <row r="59655" spans="5:6" ht="15" customHeight="1">
      <c r="E59655" s="573"/>
      <c r="F59655" s="573"/>
    </row>
    <row r="59656" spans="5:6" ht="15" customHeight="1">
      <c r="E59656" s="573"/>
      <c r="F59656" s="573"/>
    </row>
    <row r="59657" spans="5:6" ht="15" customHeight="1">
      <c r="E59657" s="573"/>
      <c r="F59657" s="573"/>
    </row>
    <row r="59658" spans="5:6" ht="15" customHeight="1">
      <c r="E59658" s="573"/>
      <c r="F59658" s="573"/>
    </row>
    <row r="59659" spans="5:6" ht="15" customHeight="1">
      <c r="E59659" s="573"/>
      <c r="F59659" s="573"/>
    </row>
    <row r="59660" spans="5:6" ht="15" customHeight="1">
      <c r="E59660" s="573"/>
      <c r="F59660" s="573"/>
    </row>
    <row r="59661" spans="5:6" ht="15" customHeight="1">
      <c r="E59661" s="573"/>
      <c r="F59661" s="573"/>
    </row>
    <row r="59662" spans="5:6" ht="15" customHeight="1">
      <c r="E59662" s="573"/>
      <c r="F59662" s="573"/>
    </row>
    <row r="59663" spans="5:6" ht="15" customHeight="1">
      <c r="E59663" s="573"/>
      <c r="F59663" s="573"/>
    </row>
    <row r="59664" spans="5:6" ht="15" customHeight="1">
      <c r="E59664" s="573"/>
      <c r="F59664" s="573"/>
    </row>
    <row r="59665" spans="5:6" ht="15" customHeight="1">
      <c r="E59665" s="573"/>
      <c r="F59665" s="573"/>
    </row>
    <row r="59666" spans="5:6" ht="15" customHeight="1">
      <c r="E59666" s="573"/>
      <c r="F59666" s="573"/>
    </row>
    <row r="59667" spans="5:6" ht="15" customHeight="1">
      <c r="E59667" s="573"/>
      <c r="F59667" s="573"/>
    </row>
    <row r="59668" spans="5:6" ht="15" customHeight="1">
      <c r="E59668" s="573"/>
      <c r="F59668" s="573"/>
    </row>
    <row r="59669" spans="5:6" ht="15" customHeight="1">
      <c r="E59669" s="573"/>
      <c r="F59669" s="573"/>
    </row>
    <row r="59670" spans="5:6" ht="15" customHeight="1">
      <c r="E59670" s="573"/>
      <c r="F59670" s="573"/>
    </row>
    <row r="59671" spans="5:6" ht="15" customHeight="1">
      <c r="E59671" s="573"/>
      <c r="F59671" s="573"/>
    </row>
    <row r="59672" spans="5:6" ht="15" customHeight="1">
      <c r="E59672" s="573"/>
      <c r="F59672" s="573"/>
    </row>
    <row r="59673" spans="5:6" ht="15" customHeight="1">
      <c r="E59673" s="573"/>
      <c r="F59673" s="573"/>
    </row>
    <row r="59674" spans="5:6" ht="15" customHeight="1">
      <c r="E59674" s="573"/>
      <c r="F59674" s="573"/>
    </row>
    <row r="59675" spans="5:6" ht="15" customHeight="1">
      <c r="E59675" s="573"/>
      <c r="F59675" s="573"/>
    </row>
    <row r="59676" spans="5:6" ht="15" customHeight="1">
      <c r="E59676" s="573"/>
      <c r="F59676" s="573"/>
    </row>
    <row r="59677" spans="5:6" ht="15" customHeight="1">
      <c r="E59677" s="573"/>
      <c r="F59677" s="573"/>
    </row>
    <row r="59678" spans="5:6" ht="15" customHeight="1">
      <c r="E59678" s="573"/>
      <c r="F59678" s="573"/>
    </row>
    <row r="59679" spans="5:6" ht="15" customHeight="1">
      <c r="E59679" s="573"/>
      <c r="F59679" s="573"/>
    </row>
    <row r="59680" spans="5:6" ht="15" customHeight="1">
      <c r="E59680" s="573"/>
      <c r="F59680" s="573"/>
    </row>
    <row r="59681" spans="5:6" ht="15" customHeight="1">
      <c r="E59681" s="573"/>
      <c r="F59681" s="573"/>
    </row>
    <row r="59682" spans="5:6" ht="15" customHeight="1">
      <c r="E59682" s="573"/>
      <c r="F59682" s="573"/>
    </row>
    <row r="59683" spans="5:6" ht="15" customHeight="1">
      <c r="E59683" s="573"/>
      <c r="F59683" s="573"/>
    </row>
    <row r="59684" spans="5:6" ht="15" customHeight="1">
      <c r="E59684" s="573"/>
      <c r="F59684" s="573"/>
    </row>
    <row r="59685" spans="5:6" ht="15" customHeight="1">
      <c r="E59685" s="573"/>
      <c r="F59685" s="573"/>
    </row>
    <row r="59686" spans="5:6" ht="15" customHeight="1">
      <c r="E59686" s="573"/>
      <c r="F59686" s="573"/>
    </row>
    <row r="59687" spans="5:6" ht="15" customHeight="1">
      <c r="E59687" s="573"/>
      <c r="F59687" s="573"/>
    </row>
    <row r="59688" spans="5:6" ht="15" customHeight="1">
      <c r="E59688" s="573"/>
      <c r="F59688" s="573"/>
    </row>
    <row r="59689" spans="5:6" ht="15" customHeight="1">
      <c r="E59689" s="573"/>
      <c r="F59689" s="573"/>
    </row>
    <row r="59690" spans="5:6" ht="15" customHeight="1">
      <c r="E59690" s="573"/>
      <c r="F59690" s="573"/>
    </row>
    <row r="59691" spans="5:6" ht="15" customHeight="1">
      <c r="E59691" s="573"/>
      <c r="F59691" s="573"/>
    </row>
    <row r="59692" spans="5:6" ht="15" customHeight="1">
      <c r="E59692" s="573"/>
      <c r="F59692" s="573"/>
    </row>
    <row r="59693" spans="5:6" ht="15" customHeight="1">
      <c r="E59693" s="573"/>
      <c r="F59693" s="573"/>
    </row>
    <row r="59694" spans="5:6" ht="15" customHeight="1">
      <c r="E59694" s="573"/>
      <c r="F59694" s="573"/>
    </row>
    <row r="59695" spans="5:6" ht="15" customHeight="1">
      <c r="E59695" s="573"/>
      <c r="F59695" s="573"/>
    </row>
    <row r="59696" spans="5:6" ht="15" customHeight="1">
      <c r="E59696" s="573"/>
      <c r="F59696" s="573"/>
    </row>
    <row r="59697" spans="5:6" ht="15" customHeight="1">
      <c r="E59697" s="573"/>
      <c r="F59697" s="573"/>
    </row>
    <row r="59698" spans="5:6" ht="15" customHeight="1">
      <c r="E59698" s="573"/>
      <c r="F59698" s="573"/>
    </row>
    <row r="59699" spans="5:6" ht="15" customHeight="1">
      <c r="E59699" s="573"/>
      <c r="F59699" s="573"/>
    </row>
    <row r="59700" spans="5:6" ht="15" customHeight="1">
      <c r="E59700" s="573"/>
      <c r="F59700" s="573"/>
    </row>
    <row r="59701" spans="5:6" ht="15" customHeight="1">
      <c r="E59701" s="573"/>
      <c r="F59701" s="573"/>
    </row>
    <row r="59702" spans="5:6" ht="15" customHeight="1">
      <c r="E59702" s="573"/>
      <c r="F59702" s="573"/>
    </row>
    <row r="59703" spans="5:6" ht="15" customHeight="1">
      <c r="E59703" s="573"/>
      <c r="F59703" s="573"/>
    </row>
    <row r="59704" spans="5:6" ht="15" customHeight="1">
      <c r="E59704" s="573"/>
      <c r="F59704" s="573"/>
    </row>
    <row r="59705" spans="5:6" ht="15" customHeight="1">
      <c r="E59705" s="573"/>
      <c r="F59705" s="573"/>
    </row>
    <row r="59706" spans="5:6" ht="15" customHeight="1">
      <c r="E59706" s="573"/>
      <c r="F59706" s="573"/>
    </row>
    <row r="59707" spans="5:6" ht="15" customHeight="1">
      <c r="E59707" s="573"/>
      <c r="F59707" s="573"/>
    </row>
    <row r="59708" spans="5:6" ht="15" customHeight="1">
      <c r="E59708" s="573"/>
      <c r="F59708" s="573"/>
    </row>
    <row r="59709" spans="5:6" ht="15" customHeight="1">
      <c r="E59709" s="573"/>
      <c r="F59709" s="573"/>
    </row>
    <row r="59710" spans="5:6" ht="15" customHeight="1">
      <c r="E59710" s="573"/>
      <c r="F59710" s="573"/>
    </row>
    <row r="59711" spans="5:6" ht="15" customHeight="1">
      <c r="E59711" s="573"/>
      <c r="F59711" s="573"/>
    </row>
    <row r="59712" spans="5:6" ht="15" customHeight="1">
      <c r="E59712" s="573"/>
      <c r="F59712" s="573"/>
    </row>
    <row r="59713" spans="5:6" ht="15" customHeight="1">
      <c r="E59713" s="573"/>
      <c r="F59713" s="573"/>
    </row>
    <row r="59714" spans="5:6" ht="15" customHeight="1">
      <c r="E59714" s="573"/>
      <c r="F59714" s="573"/>
    </row>
    <row r="59715" spans="5:6" ht="15" customHeight="1">
      <c r="E59715" s="573"/>
      <c r="F59715" s="573"/>
    </row>
    <row r="59716" spans="5:6" ht="15" customHeight="1">
      <c r="E59716" s="573"/>
      <c r="F59716" s="573"/>
    </row>
    <row r="59717" spans="5:6" ht="15" customHeight="1">
      <c r="E59717" s="573"/>
      <c r="F59717" s="573"/>
    </row>
    <row r="59718" spans="5:6" ht="15" customHeight="1">
      <c r="E59718" s="573"/>
      <c r="F59718" s="573"/>
    </row>
    <row r="59719" spans="5:6" ht="15" customHeight="1">
      <c r="E59719" s="573"/>
      <c r="F59719" s="573"/>
    </row>
    <row r="59720" spans="5:6" ht="15" customHeight="1">
      <c r="E59720" s="573"/>
      <c r="F59720" s="573"/>
    </row>
    <row r="59721" spans="5:6" ht="15" customHeight="1">
      <c r="E59721" s="573"/>
      <c r="F59721" s="573"/>
    </row>
    <row r="59722" spans="5:6" ht="15" customHeight="1">
      <c r="E59722" s="573"/>
      <c r="F59722" s="573"/>
    </row>
    <row r="59723" spans="5:6" ht="15" customHeight="1">
      <c r="E59723" s="573"/>
      <c r="F59723" s="573"/>
    </row>
    <row r="59724" spans="5:6" ht="15" customHeight="1">
      <c r="E59724" s="573"/>
      <c r="F59724" s="573"/>
    </row>
    <row r="59725" spans="5:6" ht="15" customHeight="1">
      <c r="E59725" s="573"/>
      <c r="F59725" s="573"/>
    </row>
    <row r="59726" spans="5:6" ht="15" customHeight="1">
      <c r="E59726" s="573"/>
      <c r="F59726" s="573"/>
    </row>
    <row r="59727" spans="5:6" ht="15" customHeight="1">
      <c r="E59727" s="573"/>
      <c r="F59727" s="573"/>
    </row>
    <row r="59728" spans="5:6" ht="15" customHeight="1">
      <c r="E59728" s="573"/>
      <c r="F59728" s="573"/>
    </row>
    <row r="59729" spans="5:6" ht="15" customHeight="1">
      <c r="E59729" s="573"/>
      <c r="F59729" s="573"/>
    </row>
    <row r="59730" spans="5:6" ht="15" customHeight="1">
      <c r="E59730" s="573"/>
      <c r="F59730" s="573"/>
    </row>
    <row r="59731" spans="5:6" ht="15" customHeight="1">
      <c r="E59731" s="573"/>
      <c r="F59731" s="573"/>
    </row>
    <row r="59732" spans="5:6" ht="15" customHeight="1">
      <c r="E59732" s="573"/>
      <c r="F59732" s="573"/>
    </row>
    <row r="59733" spans="5:6" ht="15" customHeight="1">
      <c r="E59733" s="573"/>
      <c r="F59733" s="573"/>
    </row>
    <row r="59734" spans="5:6" ht="15" customHeight="1">
      <c r="E59734" s="573"/>
      <c r="F59734" s="573"/>
    </row>
    <row r="59735" spans="5:6" ht="15" customHeight="1">
      <c r="E59735" s="573"/>
      <c r="F59735" s="573"/>
    </row>
    <row r="59736" spans="5:6" ht="15" customHeight="1">
      <c r="E59736" s="573"/>
      <c r="F59736" s="573"/>
    </row>
    <row r="59737" spans="5:6" ht="15" customHeight="1">
      <c r="E59737" s="573"/>
      <c r="F59737" s="573"/>
    </row>
    <row r="59738" spans="5:6" ht="15" customHeight="1">
      <c r="E59738" s="573"/>
      <c r="F59738" s="573"/>
    </row>
    <row r="59739" spans="5:6" ht="15" customHeight="1">
      <c r="E59739" s="573"/>
      <c r="F59739" s="573"/>
    </row>
    <row r="59740" spans="5:6" ht="15" customHeight="1">
      <c r="E59740" s="573"/>
      <c r="F59740" s="573"/>
    </row>
    <row r="59741" spans="5:6" ht="15" customHeight="1">
      <c r="E59741" s="573"/>
      <c r="F59741" s="573"/>
    </row>
    <row r="59742" spans="5:6" ht="15" customHeight="1">
      <c r="E59742" s="573"/>
      <c r="F59742" s="573"/>
    </row>
    <row r="59743" spans="5:6" ht="15" customHeight="1">
      <c r="E59743" s="573"/>
      <c r="F59743" s="573"/>
    </row>
    <row r="59744" spans="5:6" ht="15" customHeight="1">
      <c r="E59744" s="573"/>
      <c r="F59744" s="573"/>
    </row>
    <row r="59745" spans="5:6" ht="15" customHeight="1">
      <c r="E59745" s="573"/>
      <c r="F59745" s="573"/>
    </row>
    <row r="59746" spans="5:6" ht="15" customHeight="1">
      <c r="E59746" s="573"/>
      <c r="F59746" s="573"/>
    </row>
    <row r="59747" spans="5:6" ht="15" customHeight="1">
      <c r="E59747" s="573"/>
      <c r="F59747" s="573"/>
    </row>
    <row r="59748" spans="5:6" ht="15" customHeight="1">
      <c r="E59748" s="573"/>
      <c r="F59748" s="573"/>
    </row>
    <row r="59749" spans="5:6" ht="15" customHeight="1">
      <c r="E59749" s="573"/>
      <c r="F59749" s="573"/>
    </row>
    <row r="59750" spans="5:6" ht="15" customHeight="1">
      <c r="E59750" s="573"/>
      <c r="F59750" s="573"/>
    </row>
    <row r="59751" spans="5:6" ht="15" customHeight="1">
      <c r="E59751" s="573"/>
      <c r="F59751" s="573"/>
    </row>
    <row r="59752" spans="5:6" ht="15" customHeight="1">
      <c r="E59752" s="573"/>
      <c r="F59752" s="573"/>
    </row>
    <row r="59753" spans="5:6" ht="15" customHeight="1">
      <c r="E59753" s="573"/>
      <c r="F59753" s="573"/>
    </row>
    <row r="59754" spans="5:6" ht="15" customHeight="1">
      <c r="E59754" s="573"/>
      <c r="F59754" s="573"/>
    </row>
    <row r="59755" spans="5:6" ht="15" customHeight="1">
      <c r="E59755" s="573"/>
      <c r="F59755" s="573"/>
    </row>
    <row r="59756" spans="5:6" ht="15" customHeight="1">
      <c r="E59756" s="573"/>
      <c r="F59756" s="573"/>
    </row>
    <row r="59757" spans="5:6" ht="15" customHeight="1">
      <c r="E59757" s="573"/>
      <c r="F59757" s="573"/>
    </row>
    <row r="59758" spans="5:6" ht="15" customHeight="1">
      <c r="E59758" s="573"/>
      <c r="F59758" s="573"/>
    </row>
    <row r="59759" spans="5:6" ht="15" customHeight="1">
      <c r="E59759" s="573"/>
      <c r="F59759" s="573"/>
    </row>
    <row r="59760" spans="5:6" ht="15" customHeight="1">
      <c r="E59760" s="573"/>
      <c r="F59760" s="573"/>
    </row>
    <row r="59761" spans="5:6" ht="15" customHeight="1">
      <c r="E59761" s="573"/>
      <c r="F59761" s="573"/>
    </row>
    <row r="59762" spans="5:6" ht="15" customHeight="1">
      <c r="E59762" s="573"/>
      <c r="F59762" s="573"/>
    </row>
    <row r="59763" spans="5:6" ht="15" customHeight="1">
      <c r="E59763" s="573"/>
      <c r="F59763" s="573"/>
    </row>
    <row r="59764" spans="5:6" ht="15" customHeight="1">
      <c r="E59764" s="573"/>
      <c r="F59764" s="573"/>
    </row>
    <row r="59765" spans="5:6" ht="15" customHeight="1">
      <c r="E59765" s="573"/>
      <c r="F59765" s="573"/>
    </row>
    <row r="59766" spans="5:6" ht="15" customHeight="1">
      <c r="E59766" s="573"/>
      <c r="F59766" s="573"/>
    </row>
    <row r="59767" spans="5:6" ht="15" customHeight="1">
      <c r="E59767" s="573"/>
      <c r="F59767" s="573"/>
    </row>
    <row r="59768" spans="5:6" ht="15" customHeight="1">
      <c r="E59768" s="573"/>
      <c r="F59768" s="573"/>
    </row>
    <row r="59769" spans="5:6" ht="15" customHeight="1">
      <c r="E59769" s="573"/>
      <c r="F59769" s="573"/>
    </row>
    <row r="59770" spans="5:6" ht="15" customHeight="1">
      <c r="E59770" s="573"/>
      <c r="F59770" s="573"/>
    </row>
    <row r="59771" spans="5:6" ht="15" customHeight="1">
      <c r="E59771" s="573"/>
      <c r="F59771" s="573"/>
    </row>
    <row r="59772" spans="5:6" ht="15" customHeight="1">
      <c r="E59772" s="573"/>
      <c r="F59772" s="573"/>
    </row>
    <row r="59773" spans="5:6" ht="15" customHeight="1">
      <c r="E59773" s="573"/>
      <c r="F59773" s="573"/>
    </row>
    <row r="59774" spans="5:6" ht="15" customHeight="1">
      <c r="E59774" s="573"/>
      <c r="F59774" s="573"/>
    </row>
    <row r="59775" spans="5:6" ht="15" customHeight="1">
      <c r="E59775" s="573"/>
      <c r="F59775" s="573"/>
    </row>
    <row r="59776" spans="5:6" ht="15" customHeight="1">
      <c r="E59776" s="573"/>
      <c r="F59776" s="573"/>
    </row>
    <row r="59777" spans="5:6" ht="15" customHeight="1">
      <c r="E59777" s="573"/>
      <c r="F59777" s="573"/>
    </row>
    <row r="59778" spans="5:6" ht="15" customHeight="1">
      <c r="E59778" s="573"/>
      <c r="F59778" s="573"/>
    </row>
    <row r="59779" spans="5:6" ht="15" customHeight="1">
      <c r="E59779" s="573"/>
      <c r="F59779" s="573"/>
    </row>
    <row r="59780" spans="5:6" ht="15" customHeight="1">
      <c r="E59780" s="573"/>
      <c r="F59780" s="573"/>
    </row>
    <row r="59781" spans="5:6" ht="15" customHeight="1">
      <c r="E59781" s="573"/>
      <c r="F59781" s="573"/>
    </row>
    <row r="59782" spans="5:6" ht="15" customHeight="1">
      <c r="E59782" s="573"/>
      <c r="F59782" s="573"/>
    </row>
    <row r="59783" spans="5:6" ht="15" customHeight="1">
      <c r="E59783" s="573"/>
      <c r="F59783" s="573"/>
    </row>
    <row r="59784" spans="5:6" ht="15" customHeight="1">
      <c r="E59784" s="573"/>
      <c r="F59784" s="573"/>
    </row>
    <row r="59785" spans="5:6" ht="15" customHeight="1">
      <c r="E59785" s="573"/>
      <c r="F59785" s="573"/>
    </row>
    <row r="59786" spans="5:6" ht="15" customHeight="1">
      <c r="E59786" s="573"/>
      <c r="F59786" s="573"/>
    </row>
    <row r="59787" spans="5:6" ht="15" customHeight="1">
      <c r="E59787" s="573"/>
      <c r="F59787" s="573"/>
    </row>
    <row r="59788" spans="5:6" ht="15" customHeight="1">
      <c r="E59788" s="573"/>
      <c r="F59788" s="573"/>
    </row>
    <row r="59789" spans="5:6" ht="15" customHeight="1">
      <c r="E59789" s="573"/>
      <c r="F59789" s="573"/>
    </row>
    <row r="59790" spans="5:6" ht="15" customHeight="1">
      <c r="E59790" s="573"/>
      <c r="F59790" s="573"/>
    </row>
    <row r="59791" spans="5:6" ht="15" customHeight="1">
      <c r="E59791" s="573"/>
      <c r="F59791" s="573"/>
    </row>
    <row r="59792" spans="5:6" ht="15" customHeight="1">
      <c r="E59792" s="573"/>
      <c r="F59792" s="573"/>
    </row>
    <row r="59793" spans="5:6" ht="15" customHeight="1">
      <c r="E59793" s="573"/>
      <c r="F59793" s="573"/>
    </row>
    <row r="59794" spans="5:6" ht="15" customHeight="1">
      <c r="E59794" s="573"/>
      <c r="F59794" s="573"/>
    </row>
    <row r="59795" spans="5:6" ht="15" customHeight="1">
      <c r="E59795" s="573"/>
      <c r="F59795" s="573"/>
    </row>
    <row r="59796" spans="5:6" ht="15" customHeight="1">
      <c r="E59796" s="573"/>
      <c r="F59796" s="573"/>
    </row>
    <row r="59797" spans="5:6" ht="15" customHeight="1">
      <c r="E59797" s="573"/>
      <c r="F59797" s="573"/>
    </row>
    <row r="59798" spans="5:6" ht="15" customHeight="1">
      <c r="E59798" s="573"/>
      <c r="F59798" s="573"/>
    </row>
    <row r="59799" spans="5:6" ht="15" customHeight="1">
      <c r="E59799" s="573"/>
      <c r="F59799" s="573"/>
    </row>
    <row r="59800" spans="5:6" ht="15" customHeight="1">
      <c r="E59800" s="573"/>
      <c r="F59800" s="573"/>
    </row>
    <row r="59801" spans="5:6" ht="15" customHeight="1">
      <c r="E59801" s="573"/>
      <c r="F59801" s="573"/>
    </row>
    <row r="59802" spans="5:6" ht="15" customHeight="1">
      <c r="E59802" s="573"/>
      <c r="F59802" s="573"/>
    </row>
    <row r="59803" spans="5:6" ht="15" customHeight="1">
      <c r="E59803" s="573"/>
      <c r="F59803" s="573"/>
    </row>
    <row r="59804" spans="5:6" ht="15" customHeight="1">
      <c r="E59804" s="573"/>
      <c r="F59804" s="573"/>
    </row>
    <row r="59805" spans="5:6" ht="15" customHeight="1">
      <c r="E59805" s="573"/>
      <c r="F59805" s="573"/>
    </row>
    <row r="59806" spans="5:6" ht="15" customHeight="1">
      <c r="E59806" s="573"/>
      <c r="F59806" s="573"/>
    </row>
    <row r="59807" spans="5:6" ht="15" customHeight="1">
      <c r="E59807" s="573"/>
      <c r="F59807" s="573"/>
    </row>
    <row r="59808" spans="5:6" ht="15" customHeight="1">
      <c r="E59808" s="573"/>
      <c r="F59808" s="573"/>
    </row>
    <row r="59809" spans="5:6" ht="15" customHeight="1">
      <c r="E59809" s="573"/>
      <c r="F59809" s="573"/>
    </row>
    <row r="59810" spans="5:6" ht="15" customHeight="1">
      <c r="E59810" s="573"/>
      <c r="F59810" s="573"/>
    </row>
    <row r="59811" spans="5:6" ht="15" customHeight="1">
      <c r="E59811" s="573"/>
      <c r="F59811" s="573"/>
    </row>
    <row r="59812" spans="5:6" ht="15" customHeight="1">
      <c r="E59812" s="573"/>
      <c r="F59812" s="573"/>
    </row>
    <row r="59813" spans="5:6" ht="15" customHeight="1">
      <c r="E59813" s="573"/>
      <c r="F59813" s="573"/>
    </row>
    <row r="59814" spans="5:6" ht="15" customHeight="1">
      <c r="E59814" s="573"/>
      <c r="F59814" s="573"/>
    </row>
    <row r="59815" spans="5:6" ht="15" customHeight="1">
      <c r="E59815" s="573"/>
      <c r="F59815" s="573"/>
    </row>
    <row r="59816" spans="5:6" ht="15" customHeight="1">
      <c r="E59816" s="573"/>
      <c r="F59816" s="573"/>
    </row>
    <row r="59817" spans="5:6" ht="15" customHeight="1">
      <c r="E59817" s="573"/>
      <c r="F59817" s="573"/>
    </row>
    <row r="59818" spans="5:6" ht="15" customHeight="1">
      <c r="E59818" s="573"/>
      <c r="F59818" s="573"/>
    </row>
    <row r="59819" spans="5:6" ht="15" customHeight="1">
      <c r="E59819" s="573"/>
      <c r="F59819" s="573"/>
    </row>
    <row r="59820" spans="5:6" ht="15" customHeight="1">
      <c r="E59820" s="573"/>
      <c r="F59820" s="573"/>
    </row>
    <row r="59821" spans="5:6" ht="15" customHeight="1">
      <c r="E59821" s="573"/>
      <c r="F59821" s="573"/>
    </row>
    <row r="59822" spans="5:6" ht="15" customHeight="1">
      <c r="E59822" s="573"/>
      <c r="F59822" s="573"/>
    </row>
    <row r="59823" spans="5:6" ht="15" customHeight="1">
      <c r="E59823" s="573"/>
      <c r="F59823" s="573"/>
    </row>
    <row r="59824" spans="5:6" ht="15" customHeight="1">
      <c r="E59824" s="573"/>
      <c r="F59824" s="573"/>
    </row>
    <row r="59825" spans="5:6" ht="15" customHeight="1">
      <c r="E59825" s="573"/>
      <c r="F59825" s="573"/>
    </row>
    <row r="59826" spans="5:6" ht="15" customHeight="1">
      <c r="E59826" s="573"/>
      <c r="F59826" s="573"/>
    </row>
    <row r="59827" spans="5:6" ht="15" customHeight="1">
      <c r="E59827" s="573"/>
      <c r="F59827" s="573"/>
    </row>
    <row r="59828" spans="5:6" ht="15" customHeight="1">
      <c r="E59828" s="573"/>
      <c r="F59828" s="573"/>
    </row>
    <row r="59829" spans="5:6" ht="15" customHeight="1">
      <c r="E59829" s="573"/>
      <c r="F59829" s="573"/>
    </row>
    <row r="59830" spans="5:6" ht="15" customHeight="1">
      <c r="E59830" s="573"/>
      <c r="F59830" s="573"/>
    </row>
    <row r="59831" spans="5:6" ht="15" customHeight="1">
      <c r="E59831" s="573"/>
      <c r="F59831" s="573"/>
    </row>
    <row r="59832" spans="5:6" ht="15" customHeight="1">
      <c r="E59832" s="573"/>
      <c r="F59832" s="573"/>
    </row>
    <row r="59833" spans="5:6" ht="15" customHeight="1">
      <c r="E59833" s="573"/>
      <c r="F59833" s="573"/>
    </row>
    <row r="59834" spans="5:6" ht="15" customHeight="1">
      <c r="E59834" s="573"/>
      <c r="F59834" s="573"/>
    </row>
    <row r="59835" spans="5:6" ht="15" customHeight="1">
      <c r="E59835" s="573"/>
      <c r="F59835" s="573"/>
    </row>
    <row r="59836" spans="5:6" ht="15" customHeight="1">
      <c r="E59836" s="573"/>
      <c r="F59836" s="573"/>
    </row>
    <row r="59837" spans="5:6" ht="15" customHeight="1">
      <c r="E59837" s="573"/>
      <c r="F59837" s="573"/>
    </row>
    <row r="59838" spans="5:6" ht="15" customHeight="1">
      <c r="E59838" s="573"/>
      <c r="F59838" s="573"/>
    </row>
    <row r="59839" spans="5:6" ht="15" customHeight="1">
      <c r="E59839" s="573"/>
      <c r="F59839" s="573"/>
    </row>
    <row r="59840" spans="5:6" ht="15" customHeight="1">
      <c r="E59840" s="573"/>
      <c r="F59840" s="573"/>
    </row>
    <row r="59841" spans="5:6" ht="15" customHeight="1">
      <c r="E59841" s="573"/>
      <c r="F59841" s="573"/>
    </row>
    <row r="59842" spans="5:6" ht="15" customHeight="1">
      <c r="E59842" s="573"/>
      <c r="F59842" s="573"/>
    </row>
    <row r="59843" spans="5:6" ht="15" customHeight="1">
      <c r="E59843" s="573"/>
      <c r="F59843" s="573"/>
    </row>
    <row r="59844" spans="5:6" ht="15" customHeight="1">
      <c r="E59844" s="573"/>
      <c r="F59844" s="573"/>
    </row>
    <row r="59845" spans="5:6" ht="15" customHeight="1">
      <c r="E59845" s="573"/>
      <c r="F59845" s="573"/>
    </row>
    <row r="59846" spans="5:6" ht="15" customHeight="1">
      <c r="E59846" s="573"/>
      <c r="F59846" s="573"/>
    </row>
    <row r="59847" spans="5:6" ht="15" customHeight="1">
      <c r="E59847" s="573"/>
      <c r="F59847" s="573"/>
    </row>
    <row r="59848" spans="5:6" ht="15" customHeight="1">
      <c r="E59848" s="573"/>
      <c r="F59848" s="573"/>
    </row>
    <row r="59849" spans="5:6" ht="15" customHeight="1">
      <c r="E59849" s="573"/>
      <c r="F59849" s="573"/>
    </row>
    <row r="59850" spans="5:6" ht="15" customHeight="1">
      <c r="E59850" s="573"/>
      <c r="F59850" s="573"/>
    </row>
    <row r="59851" spans="5:6" ht="15" customHeight="1">
      <c r="E59851" s="573"/>
      <c r="F59851" s="573"/>
    </row>
    <row r="59852" spans="5:6" ht="15" customHeight="1">
      <c r="E59852" s="573"/>
      <c r="F59852" s="573"/>
    </row>
    <row r="59853" spans="5:6" ht="15" customHeight="1">
      <c r="E59853" s="573"/>
      <c r="F59853" s="573"/>
    </row>
    <row r="59854" spans="5:6" ht="15" customHeight="1">
      <c r="E59854" s="573"/>
      <c r="F59854" s="573"/>
    </row>
    <row r="59855" spans="5:6" ht="15" customHeight="1">
      <c r="E59855" s="573"/>
      <c r="F59855" s="573"/>
    </row>
    <row r="59856" spans="5:6" ht="15" customHeight="1">
      <c r="E59856" s="573"/>
      <c r="F59856" s="573"/>
    </row>
    <row r="59857" spans="5:6" ht="15" customHeight="1">
      <c r="E59857" s="573"/>
      <c r="F59857" s="573"/>
    </row>
    <row r="59858" spans="5:6" ht="15" customHeight="1">
      <c r="E59858" s="573"/>
      <c r="F59858" s="573"/>
    </row>
    <row r="59859" spans="5:6" ht="15" customHeight="1">
      <c r="E59859" s="573"/>
      <c r="F59859" s="573"/>
    </row>
    <row r="59860" spans="5:6" ht="15" customHeight="1">
      <c r="E59860" s="573"/>
      <c r="F59860" s="573"/>
    </row>
    <row r="59861" spans="5:6" ht="15" customHeight="1">
      <c r="E59861" s="573"/>
      <c r="F59861" s="573"/>
    </row>
    <row r="59862" spans="5:6" ht="15" customHeight="1">
      <c r="E59862" s="573"/>
      <c r="F59862" s="573"/>
    </row>
    <row r="59863" spans="5:6" ht="15" customHeight="1">
      <c r="E59863" s="573"/>
      <c r="F59863" s="573"/>
    </row>
    <row r="59864" spans="5:6" ht="15" customHeight="1">
      <c r="E59864" s="573"/>
      <c r="F59864" s="573"/>
    </row>
    <row r="59865" spans="5:6" ht="15" customHeight="1">
      <c r="E59865" s="573"/>
      <c r="F59865" s="573"/>
    </row>
    <row r="59866" spans="5:6" ht="15" customHeight="1">
      <c r="E59866" s="573"/>
      <c r="F59866" s="573"/>
    </row>
    <row r="59867" spans="5:6" ht="15" customHeight="1">
      <c r="E59867" s="573"/>
      <c r="F59867" s="573"/>
    </row>
    <row r="59868" spans="5:6" ht="15" customHeight="1">
      <c r="E59868" s="573"/>
      <c r="F59868" s="573"/>
    </row>
    <row r="59869" spans="5:6" ht="15" customHeight="1">
      <c r="E59869" s="573"/>
      <c r="F59869" s="573"/>
    </row>
    <row r="59870" spans="5:6" ht="15" customHeight="1">
      <c r="E59870" s="573"/>
      <c r="F59870" s="573"/>
    </row>
    <row r="59871" spans="5:6" ht="15" customHeight="1">
      <c r="E59871" s="573"/>
      <c r="F59871" s="573"/>
    </row>
    <row r="59872" spans="5:6" ht="15" customHeight="1">
      <c r="E59872" s="573"/>
      <c r="F59872" s="573"/>
    </row>
    <row r="59873" spans="5:6" ht="15" customHeight="1">
      <c r="E59873" s="573"/>
      <c r="F59873" s="573"/>
    </row>
    <row r="59874" spans="5:6" ht="15" customHeight="1">
      <c r="E59874" s="573"/>
      <c r="F59874" s="573"/>
    </row>
    <row r="59875" spans="5:6" ht="15" customHeight="1">
      <c r="E59875" s="573"/>
      <c r="F59875" s="573"/>
    </row>
    <row r="59876" spans="5:6" ht="15" customHeight="1">
      <c r="E59876" s="573"/>
      <c r="F59876" s="573"/>
    </row>
    <row r="59877" spans="5:6" ht="15" customHeight="1">
      <c r="E59877" s="573"/>
      <c r="F59877" s="573"/>
    </row>
    <row r="59878" spans="5:6" ht="15" customHeight="1">
      <c r="E59878" s="573"/>
      <c r="F59878" s="573"/>
    </row>
    <row r="59879" spans="5:6" ht="15" customHeight="1">
      <c r="E59879" s="573"/>
      <c r="F59879" s="573"/>
    </row>
    <row r="59880" spans="5:6" ht="15" customHeight="1">
      <c r="E59880" s="573"/>
      <c r="F59880" s="573"/>
    </row>
    <row r="59881" spans="5:6" ht="15" customHeight="1">
      <c r="E59881" s="573"/>
      <c r="F59881" s="573"/>
    </row>
    <row r="59882" spans="5:6" ht="15" customHeight="1">
      <c r="E59882" s="573"/>
      <c r="F59882" s="573"/>
    </row>
    <row r="59883" spans="5:6" ht="15" customHeight="1">
      <c r="E59883" s="573"/>
      <c r="F59883" s="573"/>
    </row>
    <row r="59884" spans="5:6" ht="15" customHeight="1">
      <c r="E59884" s="573"/>
      <c r="F59884" s="573"/>
    </row>
    <row r="59885" spans="5:6" ht="15" customHeight="1">
      <c r="E59885" s="573"/>
      <c r="F59885" s="573"/>
    </row>
    <row r="59886" spans="5:6" ht="15" customHeight="1">
      <c r="E59886" s="573"/>
      <c r="F59886" s="573"/>
    </row>
    <row r="59887" spans="5:6" ht="15" customHeight="1">
      <c r="E59887" s="573"/>
      <c r="F59887" s="573"/>
    </row>
    <row r="59888" spans="5:6" ht="15" customHeight="1">
      <c r="E59888" s="573"/>
      <c r="F59888" s="573"/>
    </row>
    <row r="59889" spans="5:6" ht="15" customHeight="1">
      <c r="E59889" s="573"/>
      <c r="F59889" s="573"/>
    </row>
    <row r="59890" spans="5:6" ht="15" customHeight="1">
      <c r="E59890" s="573"/>
      <c r="F59890" s="573"/>
    </row>
    <row r="59891" spans="5:6" ht="15" customHeight="1">
      <c r="E59891" s="573"/>
      <c r="F59891" s="573"/>
    </row>
    <row r="59892" spans="5:6" ht="15" customHeight="1">
      <c r="E59892" s="573"/>
      <c r="F59892" s="573"/>
    </row>
    <row r="59893" spans="5:6" ht="15" customHeight="1">
      <c r="E59893" s="573"/>
      <c r="F59893" s="573"/>
    </row>
    <row r="59894" spans="5:6" ht="15" customHeight="1">
      <c r="E59894" s="573"/>
      <c r="F59894" s="573"/>
    </row>
    <row r="59895" spans="5:6" ht="15" customHeight="1">
      <c r="E59895" s="573"/>
      <c r="F59895" s="573"/>
    </row>
    <row r="59896" spans="5:6" ht="15" customHeight="1">
      <c r="E59896" s="573"/>
      <c r="F59896" s="573"/>
    </row>
    <row r="59897" spans="5:6" ht="15" customHeight="1">
      <c r="E59897" s="573"/>
      <c r="F59897" s="573"/>
    </row>
    <row r="59898" spans="5:6" ht="15" customHeight="1">
      <c r="E59898" s="573"/>
      <c r="F59898" s="573"/>
    </row>
    <row r="59899" spans="5:6" ht="15" customHeight="1">
      <c r="E59899" s="573"/>
      <c r="F59899" s="573"/>
    </row>
    <row r="59900" spans="5:6" ht="15" customHeight="1">
      <c r="E59900" s="573"/>
      <c r="F59900" s="573"/>
    </row>
    <row r="59901" spans="5:6" ht="15" customHeight="1">
      <c r="E59901" s="573"/>
      <c r="F59901" s="573"/>
    </row>
    <row r="59902" spans="5:6" ht="15" customHeight="1">
      <c r="E59902" s="573"/>
      <c r="F59902" s="573"/>
    </row>
    <row r="59903" spans="5:6" ht="15" customHeight="1">
      <c r="E59903" s="573"/>
      <c r="F59903" s="573"/>
    </row>
    <row r="59904" spans="5:6" ht="15" customHeight="1">
      <c r="E59904" s="573"/>
      <c r="F59904" s="573"/>
    </row>
    <row r="59905" spans="5:6" ht="15" customHeight="1">
      <c r="E59905" s="573"/>
      <c r="F59905" s="573"/>
    </row>
    <row r="59906" spans="5:6" ht="15" customHeight="1">
      <c r="E59906" s="573"/>
      <c r="F59906" s="573"/>
    </row>
    <row r="59907" spans="5:6" ht="15" customHeight="1">
      <c r="E59907" s="573"/>
      <c r="F59907" s="573"/>
    </row>
    <row r="59908" spans="5:6" ht="15" customHeight="1">
      <c r="E59908" s="573"/>
      <c r="F59908" s="573"/>
    </row>
    <row r="59909" spans="5:6" ht="15" customHeight="1">
      <c r="E59909" s="573"/>
      <c r="F59909" s="573"/>
    </row>
    <row r="59910" spans="5:6" ht="15" customHeight="1">
      <c r="E59910" s="573"/>
      <c r="F59910" s="573"/>
    </row>
    <row r="59911" spans="5:6" ht="15" customHeight="1">
      <c r="E59911" s="573"/>
      <c r="F59911" s="573"/>
    </row>
    <row r="59912" spans="5:6" ht="15" customHeight="1">
      <c r="E59912" s="573"/>
      <c r="F59912" s="573"/>
    </row>
    <row r="59913" spans="5:6" ht="15" customHeight="1">
      <c r="E59913" s="573"/>
      <c r="F59913" s="573"/>
    </row>
    <row r="59914" spans="5:6" ht="15" customHeight="1">
      <c r="E59914" s="573"/>
      <c r="F59914" s="573"/>
    </row>
    <row r="59915" spans="5:6" ht="15" customHeight="1">
      <c r="E59915" s="573"/>
      <c r="F59915" s="573"/>
    </row>
    <row r="59916" spans="5:6" ht="15" customHeight="1">
      <c r="E59916" s="573"/>
      <c r="F59916" s="573"/>
    </row>
    <row r="59917" spans="5:6" ht="15" customHeight="1">
      <c r="E59917" s="573"/>
      <c r="F59917" s="573"/>
    </row>
    <row r="59918" spans="5:6" ht="15" customHeight="1">
      <c r="E59918" s="573"/>
      <c r="F59918" s="573"/>
    </row>
    <row r="59919" spans="5:6" ht="15" customHeight="1">
      <c r="E59919" s="573"/>
      <c r="F59919" s="573"/>
    </row>
    <row r="59920" spans="5:6" ht="15" customHeight="1">
      <c r="E59920" s="573"/>
      <c r="F59920" s="573"/>
    </row>
    <row r="59921" spans="5:6" ht="15" customHeight="1">
      <c r="E59921" s="573"/>
      <c r="F59921" s="573"/>
    </row>
    <row r="59922" spans="5:6" ht="15" customHeight="1">
      <c r="E59922" s="573"/>
      <c r="F59922" s="573"/>
    </row>
    <row r="59923" spans="5:6" ht="15" customHeight="1">
      <c r="E59923" s="573"/>
      <c r="F59923" s="573"/>
    </row>
    <row r="59924" spans="5:6" ht="15" customHeight="1">
      <c r="E59924" s="573"/>
      <c r="F59924" s="573"/>
    </row>
    <row r="59925" spans="5:6" ht="15" customHeight="1">
      <c r="E59925" s="573"/>
      <c r="F59925" s="573"/>
    </row>
    <row r="59926" spans="5:6" ht="15" customHeight="1">
      <c r="E59926" s="573"/>
      <c r="F59926" s="573"/>
    </row>
    <row r="59927" spans="5:6" ht="15" customHeight="1">
      <c r="E59927" s="573"/>
      <c r="F59927" s="573"/>
    </row>
    <row r="59928" spans="5:6" ht="15" customHeight="1">
      <c r="E59928" s="573"/>
      <c r="F59928" s="573"/>
    </row>
    <row r="59929" spans="5:6" ht="15" customHeight="1">
      <c r="E59929" s="573"/>
      <c r="F59929" s="573"/>
    </row>
    <row r="59930" spans="5:6" ht="15" customHeight="1">
      <c r="E59930" s="573"/>
      <c r="F59930" s="573"/>
    </row>
    <row r="59931" spans="5:6" ht="15" customHeight="1">
      <c r="E59931" s="573"/>
      <c r="F59931" s="573"/>
    </row>
    <row r="59932" spans="5:6" ht="15" customHeight="1">
      <c r="E59932" s="573"/>
      <c r="F59932" s="573"/>
    </row>
    <row r="59933" spans="5:6" ht="15" customHeight="1">
      <c r="E59933" s="573"/>
      <c r="F59933" s="573"/>
    </row>
    <row r="59934" spans="5:6" ht="15" customHeight="1">
      <c r="E59934" s="573"/>
      <c r="F59934" s="573"/>
    </row>
    <row r="59935" spans="5:6" ht="15" customHeight="1">
      <c r="E59935" s="573"/>
      <c r="F59935" s="573"/>
    </row>
    <row r="59936" spans="5:6" ht="15" customHeight="1">
      <c r="E59936" s="573"/>
      <c r="F59936" s="573"/>
    </row>
    <row r="59937" spans="5:6" ht="15" customHeight="1">
      <c r="E59937" s="573"/>
      <c r="F59937" s="573"/>
    </row>
    <row r="59938" spans="5:6" ht="15" customHeight="1">
      <c r="E59938" s="573"/>
      <c r="F59938" s="573"/>
    </row>
    <row r="59939" spans="5:6" ht="15" customHeight="1">
      <c r="E59939" s="573"/>
      <c r="F59939" s="573"/>
    </row>
    <row r="59940" spans="5:6" ht="15" customHeight="1">
      <c r="E59940" s="573"/>
      <c r="F59940" s="573"/>
    </row>
    <row r="59941" spans="5:6" ht="15" customHeight="1">
      <c r="E59941" s="573"/>
      <c r="F59941" s="573"/>
    </row>
    <row r="59942" spans="5:6" ht="15" customHeight="1">
      <c r="E59942" s="573"/>
      <c r="F59942" s="573"/>
    </row>
    <row r="59943" spans="5:6" ht="15" customHeight="1">
      <c r="E59943" s="573"/>
      <c r="F59943" s="573"/>
    </row>
    <row r="59944" spans="5:6" ht="15" customHeight="1">
      <c r="E59944" s="573"/>
      <c r="F59944" s="573"/>
    </row>
    <row r="59945" spans="5:6" ht="15" customHeight="1">
      <c r="E59945" s="573"/>
      <c r="F59945" s="573"/>
    </row>
    <row r="59946" spans="5:6" ht="15" customHeight="1">
      <c r="E59946" s="573"/>
      <c r="F59946" s="573"/>
    </row>
    <row r="59947" spans="5:6" ht="15" customHeight="1">
      <c r="E59947" s="573"/>
      <c r="F59947" s="573"/>
    </row>
    <row r="59948" spans="5:6" ht="15" customHeight="1">
      <c r="E59948" s="573"/>
      <c r="F59948" s="573"/>
    </row>
    <row r="59949" spans="5:6" ht="15" customHeight="1">
      <c r="E59949" s="573"/>
      <c r="F59949" s="573"/>
    </row>
    <row r="59950" spans="5:6" ht="15" customHeight="1">
      <c r="E59950" s="573"/>
      <c r="F59950" s="573"/>
    </row>
    <row r="59951" spans="5:6" ht="15" customHeight="1">
      <c r="E59951" s="573"/>
      <c r="F59951" s="573"/>
    </row>
    <row r="59952" spans="5:6" ht="15" customHeight="1">
      <c r="E59952" s="573"/>
      <c r="F59952" s="573"/>
    </row>
    <row r="59953" spans="5:6" ht="15" customHeight="1">
      <c r="E59953" s="573"/>
      <c r="F59953" s="573"/>
    </row>
    <row r="59954" spans="5:6" ht="15" customHeight="1">
      <c r="E59954" s="573"/>
      <c r="F59954" s="573"/>
    </row>
    <row r="59955" spans="5:6" ht="15" customHeight="1">
      <c r="E59955" s="573"/>
      <c r="F59955" s="573"/>
    </row>
    <row r="59956" spans="5:6" ht="15" customHeight="1">
      <c r="E59956" s="573"/>
      <c r="F59956" s="573"/>
    </row>
    <row r="59957" spans="5:6" ht="15" customHeight="1">
      <c r="E59957" s="573"/>
      <c r="F59957" s="573"/>
    </row>
    <row r="59958" spans="5:6" ht="15" customHeight="1">
      <c r="E59958" s="573"/>
      <c r="F59958" s="573"/>
    </row>
    <row r="59959" spans="5:6" ht="15" customHeight="1">
      <c r="E59959" s="573"/>
      <c r="F59959" s="573"/>
    </row>
    <row r="59960" spans="5:6" ht="15" customHeight="1">
      <c r="E59960" s="573"/>
      <c r="F59960" s="573"/>
    </row>
    <row r="59961" spans="5:6" ht="15" customHeight="1">
      <c r="E59961" s="573"/>
      <c r="F59961" s="573"/>
    </row>
    <row r="59962" spans="5:6" ht="15" customHeight="1">
      <c r="E59962" s="573"/>
      <c r="F59962" s="573"/>
    </row>
    <row r="59963" spans="5:6" ht="15" customHeight="1">
      <c r="E59963" s="573"/>
      <c r="F59963" s="573"/>
    </row>
    <row r="59964" spans="5:6" ht="15" customHeight="1">
      <c r="E59964" s="573"/>
      <c r="F59964" s="573"/>
    </row>
    <row r="59965" spans="5:6" ht="15" customHeight="1">
      <c r="E59965" s="573"/>
      <c r="F59965" s="573"/>
    </row>
    <row r="59966" spans="5:6" ht="15" customHeight="1">
      <c r="E59966" s="573"/>
      <c r="F59966" s="573"/>
    </row>
    <row r="59967" spans="5:6" ht="15" customHeight="1">
      <c r="E59967" s="573"/>
      <c r="F59967" s="573"/>
    </row>
    <row r="59968" spans="5:6" ht="15" customHeight="1">
      <c r="E59968" s="573"/>
      <c r="F59968" s="573"/>
    </row>
    <row r="59969" spans="5:6" ht="15" customHeight="1">
      <c r="E59969" s="573"/>
      <c r="F59969" s="573"/>
    </row>
    <row r="59970" spans="5:6" ht="15" customHeight="1">
      <c r="E59970" s="573"/>
      <c r="F59970" s="573"/>
    </row>
    <row r="59971" spans="5:6" ht="15" customHeight="1">
      <c r="E59971" s="573"/>
      <c r="F59971" s="573"/>
    </row>
    <row r="59972" spans="5:6" ht="15" customHeight="1">
      <c r="E59972" s="573"/>
      <c r="F59972" s="573"/>
    </row>
    <row r="59973" spans="5:6" ht="15" customHeight="1">
      <c r="E59973" s="573"/>
      <c r="F59973" s="573"/>
    </row>
    <row r="59974" spans="5:6" ht="15" customHeight="1">
      <c r="E59974" s="573"/>
      <c r="F59974" s="573"/>
    </row>
    <row r="59975" spans="5:6" ht="15" customHeight="1">
      <c r="E59975" s="573"/>
      <c r="F59975" s="573"/>
    </row>
    <row r="59976" spans="5:6" ht="15" customHeight="1">
      <c r="E59976" s="573"/>
      <c r="F59976" s="573"/>
    </row>
    <row r="59977" spans="5:6" ht="15" customHeight="1">
      <c r="E59977" s="573"/>
      <c r="F59977" s="573"/>
    </row>
    <row r="59978" spans="5:6" ht="15" customHeight="1">
      <c r="E59978" s="573"/>
      <c r="F59978" s="573"/>
    </row>
    <row r="59979" spans="5:6" ht="15" customHeight="1">
      <c r="E59979" s="573"/>
      <c r="F59979" s="573"/>
    </row>
    <row r="59980" spans="5:6" ht="15" customHeight="1">
      <c r="E59980" s="573"/>
      <c r="F59980" s="573"/>
    </row>
    <row r="59981" spans="5:6" ht="15" customHeight="1">
      <c r="E59981" s="573"/>
      <c r="F59981" s="573"/>
    </row>
    <row r="59982" spans="5:6" ht="15" customHeight="1">
      <c r="E59982" s="573"/>
      <c r="F59982" s="573"/>
    </row>
    <row r="59983" spans="5:6" ht="15" customHeight="1">
      <c r="E59983" s="573"/>
      <c r="F59983" s="573"/>
    </row>
    <row r="59984" spans="5:6" ht="15" customHeight="1">
      <c r="E59984" s="573"/>
      <c r="F59984" s="573"/>
    </row>
    <row r="59985" spans="5:6" ht="15" customHeight="1">
      <c r="E59985" s="573"/>
      <c r="F59985" s="573"/>
    </row>
    <row r="59986" spans="5:6" ht="15" customHeight="1">
      <c r="E59986" s="573"/>
      <c r="F59986" s="573"/>
    </row>
    <row r="59987" spans="5:6" ht="15" customHeight="1">
      <c r="E59987" s="573"/>
      <c r="F59987" s="573"/>
    </row>
    <row r="59988" spans="5:6" ht="15" customHeight="1">
      <c r="E59988" s="573"/>
      <c r="F59988" s="573"/>
    </row>
    <row r="59989" spans="5:6" ht="15" customHeight="1">
      <c r="E59989" s="573"/>
      <c r="F59989" s="573"/>
    </row>
    <row r="59990" spans="5:6" ht="15" customHeight="1">
      <c r="E59990" s="573"/>
      <c r="F59990" s="573"/>
    </row>
    <row r="59991" spans="5:6" ht="15" customHeight="1">
      <c r="E59991" s="573"/>
      <c r="F59991" s="573"/>
    </row>
    <row r="59992" spans="5:6" ht="15" customHeight="1">
      <c r="E59992" s="573"/>
      <c r="F59992" s="573"/>
    </row>
    <row r="59993" spans="5:6" ht="15" customHeight="1">
      <c r="E59993" s="573"/>
      <c r="F59993" s="573"/>
    </row>
    <row r="59994" spans="5:6" ht="15" customHeight="1">
      <c r="E59994" s="573"/>
      <c r="F59994" s="573"/>
    </row>
    <row r="59995" spans="5:6" ht="15" customHeight="1">
      <c r="E59995" s="573"/>
      <c r="F59995" s="573"/>
    </row>
    <row r="59996" spans="5:6" ht="15" customHeight="1">
      <c r="E59996" s="573"/>
      <c r="F59996" s="573"/>
    </row>
    <row r="59997" spans="5:6" ht="15" customHeight="1">
      <c r="E59997" s="573"/>
      <c r="F59997" s="573"/>
    </row>
    <row r="59998" spans="5:6" ht="15" customHeight="1">
      <c r="E59998" s="573"/>
      <c r="F59998" s="573"/>
    </row>
    <row r="59999" spans="5:6" ht="15" customHeight="1">
      <c r="E59999" s="573"/>
      <c r="F59999" s="573"/>
    </row>
    <row r="60000" spans="5:6" ht="15" customHeight="1">
      <c r="E60000" s="573"/>
      <c r="F60000" s="573"/>
    </row>
    <row r="60001" spans="5:6" ht="15" customHeight="1">
      <c r="E60001" s="573"/>
      <c r="F60001" s="573"/>
    </row>
    <row r="60002" spans="5:6" ht="15" customHeight="1">
      <c r="E60002" s="573"/>
      <c r="F60002" s="573"/>
    </row>
    <row r="60003" spans="5:6" ht="15" customHeight="1">
      <c r="E60003" s="573"/>
      <c r="F60003" s="573"/>
    </row>
    <row r="60004" spans="5:6" ht="15" customHeight="1">
      <c r="E60004" s="573"/>
      <c r="F60004" s="573"/>
    </row>
    <row r="60005" spans="5:6" ht="15" customHeight="1">
      <c r="E60005" s="573"/>
      <c r="F60005" s="573"/>
    </row>
    <row r="60006" spans="5:6" ht="15" customHeight="1">
      <c r="E60006" s="573"/>
      <c r="F60006" s="573"/>
    </row>
    <row r="60007" spans="5:6" ht="15" customHeight="1">
      <c r="E60007" s="573"/>
      <c r="F60007" s="573"/>
    </row>
    <row r="60008" spans="5:6" ht="15" customHeight="1">
      <c r="E60008" s="573"/>
      <c r="F60008" s="573"/>
    </row>
    <row r="60009" spans="5:6" ht="15" customHeight="1">
      <c r="E60009" s="573"/>
      <c r="F60009" s="573"/>
    </row>
    <row r="60010" spans="5:6" ht="15" customHeight="1">
      <c r="E60010" s="573"/>
      <c r="F60010" s="573"/>
    </row>
    <row r="60011" spans="5:6" ht="15" customHeight="1">
      <c r="E60011" s="573"/>
      <c r="F60011" s="573"/>
    </row>
    <row r="60012" spans="5:6" ht="15" customHeight="1">
      <c r="E60012" s="573"/>
      <c r="F60012" s="573"/>
    </row>
    <row r="60013" spans="5:6" ht="15" customHeight="1">
      <c r="E60013" s="573"/>
      <c r="F60013" s="573"/>
    </row>
    <row r="60014" spans="5:6" ht="15" customHeight="1">
      <c r="E60014" s="573"/>
      <c r="F60014" s="573"/>
    </row>
    <row r="60015" spans="5:6" ht="15" customHeight="1">
      <c r="E60015" s="573"/>
      <c r="F60015" s="573"/>
    </row>
    <row r="60016" spans="5:6" ht="15" customHeight="1">
      <c r="E60016" s="573"/>
      <c r="F60016" s="573"/>
    </row>
    <row r="60017" spans="5:6" ht="15" customHeight="1">
      <c r="E60017" s="573"/>
      <c r="F60017" s="573"/>
    </row>
    <row r="60018" spans="5:6" ht="15" customHeight="1">
      <c r="E60018" s="573"/>
      <c r="F60018" s="573"/>
    </row>
    <row r="60019" spans="5:6" ht="15" customHeight="1">
      <c r="E60019" s="573"/>
      <c r="F60019" s="573"/>
    </row>
    <row r="60020" spans="5:6" ht="15" customHeight="1">
      <c r="E60020" s="573"/>
      <c r="F60020" s="573"/>
    </row>
    <row r="60021" spans="5:6" ht="15" customHeight="1">
      <c r="E60021" s="573"/>
      <c r="F60021" s="573"/>
    </row>
    <row r="60022" spans="5:6" ht="15" customHeight="1">
      <c r="E60022" s="573"/>
      <c r="F60022" s="573"/>
    </row>
    <row r="60023" spans="5:6" ht="15" customHeight="1">
      <c r="E60023" s="573"/>
      <c r="F60023" s="573"/>
    </row>
    <row r="60024" spans="5:6" ht="15" customHeight="1">
      <c r="E60024" s="573"/>
      <c r="F60024" s="573"/>
    </row>
    <row r="60025" spans="5:6" ht="15" customHeight="1">
      <c r="E60025" s="573"/>
      <c r="F60025" s="573"/>
    </row>
    <row r="60026" spans="5:6" ht="15" customHeight="1">
      <c r="E60026" s="573"/>
      <c r="F60026" s="573"/>
    </row>
    <row r="60027" spans="5:6" ht="15" customHeight="1">
      <c r="E60027" s="573"/>
      <c r="F60027" s="573"/>
    </row>
    <row r="60028" spans="5:6" ht="15" customHeight="1">
      <c r="E60028" s="573"/>
      <c r="F60028" s="573"/>
    </row>
    <row r="60029" spans="5:6" ht="15" customHeight="1">
      <c r="E60029" s="573"/>
      <c r="F60029" s="573"/>
    </row>
    <row r="60030" spans="5:6" ht="15" customHeight="1">
      <c r="E60030" s="573"/>
      <c r="F60030" s="573"/>
    </row>
    <row r="60031" spans="5:6" ht="15" customHeight="1">
      <c r="E60031" s="573"/>
      <c r="F60031" s="573"/>
    </row>
    <row r="60032" spans="5:6" ht="15" customHeight="1">
      <c r="E60032" s="573"/>
      <c r="F60032" s="573"/>
    </row>
    <row r="60033" spans="5:6" ht="15" customHeight="1">
      <c r="E60033" s="573"/>
      <c r="F60033" s="573"/>
    </row>
    <row r="60034" spans="5:6" ht="15" customHeight="1">
      <c r="E60034" s="573"/>
      <c r="F60034" s="573"/>
    </row>
    <row r="60035" spans="5:6" ht="15" customHeight="1">
      <c r="E60035" s="573"/>
      <c r="F60035" s="573"/>
    </row>
    <row r="60036" spans="5:6" ht="15" customHeight="1">
      <c r="E60036" s="573"/>
      <c r="F60036" s="573"/>
    </row>
    <row r="60037" spans="5:6" ht="15" customHeight="1">
      <c r="E60037" s="573"/>
      <c r="F60037" s="573"/>
    </row>
    <row r="60038" spans="5:6" ht="15" customHeight="1">
      <c r="E60038" s="573"/>
      <c r="F60038" s="573"/>
    </row>
    <row r="60039" spans="5:6" ht="15" customHeight="1">
      <c r="E60039" s="573"/>
      <c r="F60039" s="573"/>
    </row>
    <row r="60040" spans="5:6" ht="15" customHeight="1">
      <c r="E60040" s="573"/>
      <c r="F60040" s="573"/>
    </row>
    <row r="60041" spans="5:6" ht="15" customHeight="1">
      <c r="E60041" s="573"/>
      <c r="F60041" s="573"/>
    </row>
    <row r="60042" spans="5:6" ht="15" customHeight="1">
      <c r="E60042" s="573"/>
      <c r="F60042" s="573"/>
    </row>
    <row r="60043" spans="5:6" ht="15" customHeight="1">
      <c r="E60043" s="573"/>
      <c r="F60043" s="573"/>
    </row>
    <row r="60044" spans="5:6" ht="15" customHeight="1">
      <c r="E60044" s="573"/>
      <c r="F60044" s="573"/>
    </row>
    <row r="60045" spans="5:6" ht="15" customHeight="1">
      <c r="E60045" s="573"/>
      <c r="F60045" s="573"/>
    </row>
    <row r="60046" spans="5:6" ht="15" customHeight="1">
      <c r="E60046" s="573"/>
      <c r="F60046" s="573"/>
    </row>
    <row r="60047" spans="5:6" ht="15" customHeight="1">
      <c r="E60047" s="573"/>
      <c r="F60047" s="573"/>
    </row>
    <row r="60048" spans="5:6" ht="15" customHeight="1">
      <c r="E60048" s="573"/>
      <c r="F60048" s="573"/>
    </row>
    <row r="60049" spans="5:6" ht="15" customHeight="1">
      <c r="E60049" s="573"/>
      <c r="F60049" s="573"/>
    </row>
    <row r="60050" spans="5:6" ht="15" customHeight="1">
      <c r="E60050" s="573"/>
      <c r="F60050" s="573"/>
    </row>
    <row r="60051" spans="5:6" ht="15" customHeight="1">
      <c r="E60051" s="573"/>
      <c r="F60051" s="573"/>
    </row>
    <row r="60052" spans="5:6" ht="15" customHeight="1">
      <c r="E60052" s="573"/>
      <c r="F60052" s="573"/>
    </row>
    <row r="60053" spans="5:6" ht="15" customHeight="1">
      <c r="E60053" s="573"/>
      <c r="F60053" s="573"/>
    </row>
    <row r="60054" spans="5:6" ht="15" customHeight="1">
      <c r="E60054" s="573"/>
      <c r="F60054" s="573"/>
    </row>
    <row r="60055" spans="5:6" ht="15" customHeight="1">
      <c r="E60055" s="573"/>
      <c r="F60055" s="573"/>
    </row>
    <row r="60056" spans="5:6" ht="15" customHeight="1">
      <c r="E60056" s="573"/>
      <c r="F60056" s="573"/>
    </row>
    <row r="60057" spans="5:6" ht="15" customHeight="1">
      <c r="E60057" s="573"/>
      <c r="F60057" s="573"/>
    </row>
    <row r="60058" spans="5:6" ht="15" customHeight="1">
      <c r="E60058" s="573"/>
      <c r="F60058" s="573"/>
    </row>
    <row r="60059" spans="5:6" ht="15" customHeight="1">
      <c r="E60059" s="573"/>
      <c r="F60059" s="573"/>
    </row>
    <row r="60060" spans="5:6" ht="15" customHeight="1">
      <c r="E60060" s="573"/>
      <c r="F60060" s="573"/>
    </row>
    <row r="60061" spans="5:6" ht="15" customHeight="1">
      <c r="E60061" s="573"/>
      <c r="F60061" s="573"/>
    </row>
    <row r="60062" spans="5:6" ht="15" customHeight="1">
      <c r="E60062" s="573"/>
      <c r="F60062" s="573"/>
    </row>
    <row r="60063" spans="5:6" ht="15" customHeight="1">
      <c r="E60063" s="573"/>
      <c r="F60063" s="573"/>
    </row>
    <row r="60064" spans="5:6" ht="15" customHeight="1">
      <c r="E60064" s="573"/>
      <c r="F60064" s="573"/>
    </row>
    <row r="60065" spans="5:6" ht="15" customHeight="1">
      <c r="E60065" s="573"/>
      <c r="F60065" s="573"/>
    </row>
    <row r="60066" spans="5:6" ht="15" customHeight="1">
      <c r="E60066" s="573"/>
      <c r="F60066" s="573"/>
    </row>
    <row r="60067" spans="5:6" ht="15" customHeight="1">
      <c r="E60067" s="573"/>
      <c r="F60067" s="573"/>
    </row>
    <row r="60068" spans="5:6" ht="15" customHeight="1">
      <c r="E60068" s="573"/>
      <c r="F60068" s="573"/>
    </row>
    <row r="60069" spans="5:6" ht="15" customHeight="1">
      <c r="E60069" s="573"/>
      <c r="F60069" s="573"/>
    </row>
    <row r="60070" spans="5:6" ht="15" customHeight="1">
      <c r="E60070" s="573"/>
      <c r="F60070" s="573"/>
    </row>
    <row r="60071" spans="5:6" ht="15" customHeight="1">
      <c r="E60071" s="573"/>
      <c r="F60071" s="573"/>
    </row>
    <row r="60072" spans="5:6" ht="15" customHeight="1">
      <c r="E60072" s="573"/>
      <c r="F60072" s="573"/>
    </row>
    <row r="60073" spans="5:6" ht="15" customHeight="1">
      <c r="E60073" s="573"/>
      <c r="F60073" s="573"/>
    </row>
    <row r="60074" spans="5:6" ht="15" customHeight="1">
      <c r="E60074" s="573"/>
      <c r="F60074" s="573"/>
    </row>
    <row r="60075" spans="5:6" ht="15" customHeight="1">
      <c r="E60075" s="573"/>
      <c r="F60075" s="573"/>
    </row>
    <row r="60076" spans="5:6" ht="15" customHeight="1">
      <c r="E60076" s="573"/>
      <c r="F60076" s="573"/>
    </row>
    <row r="60077" spans="5:6" ht="15" customHeight="1">
      <c r="E60077" s="573"/>
      <c r="F60077" s="573"/>
    </row>
    <row r="60078" spans="5:6" ht="15" customHeight="1">
      <c r="E60078" s="573"/>
      <c r="F60078" s="573"/>
    </row>
    <row r="60079" spans="5:6" ht="15" customHeight="1">
      <c r="E60079" s="573"/>
      <c r="F60079" s="573"/>
    </row>
    <row r="60080" spans="5:6" ht="15" customHeight="1">
      <c r="E60080" s="573"/>
      <c r="F60080" s="573"/>
    </row>
    <row r="60081" spans="5:6" ht="15" customHeight="1">
      <c r="E60081" s="573"/>
      <c r="F60081" s="573"/>
    </row>
    <row r="60082" spans="5:6" ht="15" customHeight="1">
      <c r="E60082" s="573"/>
      <c r="F60082" s="573"/>
    </row>
    <row r="60083" spans="5:6" ht="15" customHeight="1">
      <c r="E60083" s="573"/>
      <c r="F60083" s="573"/>
    </row>
    <row r="60084" spans="5:6" ht="15" customHeight="1">
      <c r="E60084" s="573"/>
      <c r="F60084" s="573"/>
    </row>
    <row r="60085" spans="5:6" ht="15" customHeight="1">
      <c r="E60085" s="573"/>
      <c r="F60085" s="573"/>
    </row>
    <row r="60086" spans="5:6" ht="15" customHeight="1">
      <c r="E60086" s="573"/>
      <c r="F60086" s="573"/>
    </row>
    <row r="60087" spans="5:6" ht="15" customHeight="1">
      <c r="E60087" s="573"/>
      <c r="F60087" s="573"/>
    </row>
    <row r="60088" spans="5:6" ht="15" customHeight="1">
      <c r="E60088" s="573"/>
      <c r="F60088" s="573"/>
    </row>
    <row r="60089" spans="5:6" ht="15" customHeight="1">
      <c r="E60089" s="573"/>
      <c r="F60089" s="573"/>
    </row>
    <row r="60090" spans="5:6" ht="15" customHeight="1">
      <c r="E60090" s="573"/>
      <c r="F60090" s="573"/>
    </row>
    <row r="60091" spans="5:6" ht="15" customHeight="1">
      <c r="E60091" s="573"/>
      <c r="F60091" s="573"/>
    </row>
    <row r="60092" spans="5:6" ht="15" customHeight="1">
      <c r="E60092" s="573"/>
      <c r="F60092" s="573"/>
    </row>
    <row r="60093" spans="5:6" ht="15" customHeight="1">
      <c r="E60093" s="573"/>
      <c r="F60093" s="573"/>
    </row>
    <row r="60094" spans="5:6" ht="15" customHeight="1">
      <c r="E60094" s="573"/>
      <c r="F60094" s="573"/>
    </row>
    <row r="60095" spans="5:6" ht="15" customHeight="1">
      <c r="E60095" s="573"/>
      <c r="F60095" s="573"/>
    </row>
    <row r="60096" spans="5:6" ht="15" customHeight="1">
      <c r="E60096" s="573"/>
      <c r="F60096" s="573"/>
    </row>
    <row r="60097" spans="5:6" ht="15" customHeight="1">
      <c r="E60097" s="573"/>
      <c r="F60097" s="573"/>
    </row>
    <row r="60098" spans="5:6" ht="15" customHeight="1">
      <c r="E60098" s="573"/>
      <c r="F60098" s="573"/>
    </row>
    <row r="60099" spans="5:6" ht="15" customHeight="1">
      <c r="E60099" s="573"/>
      <c r="F60099" s="573"/>
    </row>
    <row r="60100" spans="5:6" ht="15" customHeight="1">
      <c r="E60100" s="573"/>
      <c r="F60100" s="573"/>
    </row>
    <row r="60101" spans="5:6" ht="15" customHeight="1">
      <c r="E60101" s="573"/>
      <c r="F60101" s="573"/>
    </row>
    <row r="60102" spans="5:6" ht="15" customHeight="1">
      <c r="E60102" s="573"/>
      <c r="F60102" s="573"/>
    </row>
    <row r="60103" spans="5:6" ht="15" customHeight="1">
      <c r="E60103" s="573"/>
      <c r="F60103" s="573"/>
    </row>
    <row r="60104" spans="5:6" ht="15" customHeight="1">
      <c r="E60104" s="573"/>
      <c r="F60104" s="573"/>
    </row>
    <row r="60105" spans="5:6" ht="15" customHeight="1">
      <c r="E60105" s="573"/>
      <c r="F60105" s="573"/>
    </row>
    <row r="60106" spans="5:6" ht="15" customHeight="1">
      <c r="E60106" s="573"/>
      <c r="F60106" s="573"/>
    </row>
    <row r="60107" spans="5:6" ht="15" customHeight="1">
      <c r="E60107" s="573"/>
      <c r="F60107" s="573"/>
    </row>
    <row r="60108" spans="5:6" ht="15" customHeight="1">
      <c r="E60108" s="573"/>
      <c r="F60108" s="573"/>
    </row>
    <row r="60109" spans="5:6" ht="15" customHeight="1">
      <c r="E60109" s="573"/>
      <c r="F60109" s="573"/>
    </row>
    <row r="60110" spans="5:6" ht="15" customHeight="1">
      <c r="E60110" s="573"/>
      <c r="F60110" s="573"/>
    </row>
    <row r="60111" spans="5:6" ht="15" customHeight="1">
      <c r="E60111" s="573"/>
      <c r="F60111" s="573"/>
    </row>
    <row r="60112" spans="5:6" ht="15" customHeight="1">
      <c r="E60112" s="573"/>
      <c r="F60112" s="573"/>
    </row>
    <row r="60113" spans="5:6" ht="15" customHeight="1">
      <c r="E60113" s="573"/>
      <c r="F60113" s="573"/>
    </row>
    <row r="60114" spans="5:6" ht="15" customHeight="1">
      <c r="E60114" s="573"/>
      <c r="F60114" s="573"/>
    </row>
    <row r="60115" spans="5:6" ht="15" customHeight="1">
      <c r="E60115" s="573"/>
      <c r="F60115" s="573"/>
    </row>
    <row r="60116" spans="5:6" ht="15" customHeight="1">
      <c r="E60116" s="573"/>
      <c r="F60116" s="573"/>
    </row>
    <row r="60117" spans="5:6" ht="15" customHeight="1">
      <c r="E60117" s="573"/>
      <c r="F60117" s="573"/>
    </row>
    <row r="60118" spans="5:6" ht="15" customHeight="1">
      <c r="E60118" s="573"/>
      <c r="F60118" s="573"/>
    </row>
    <row r="60119" spans="5:6" ht="15" customHeight="1">
      <c r="E60119" s="573"/>
      <c r="F60119" s="573"/>
    </row>
    <row r="60120" spans="5:6" ht="15" customHeight="1">
      <c r="E60120" s="573"/>
      <c r="F60120" s="573"/>
    </row>
    <row r="60121" spans="5:6" ht="15" customHeight="1">
      <c r="E60121" s="573"/>
      <c r="F60121" s="573"/>
    </row>
    <row r="60122" spans="5:6" ht="15" customHeight="1">
      <c r="E60122" s="573"/>
      <c r="F60122" s="573"/>
    </row>
    <row r="60123" spans="5:6" ht="15" customHeight="1">
      <c r="E60123" s="573"/>
      <c r="F60123" s="573"/>
    </row>
    <row r="60124" spans="5:6" ht="15" customHeight="1">
      <c r="E60124" s="573"/>
      <c r="F60124" s="573"/>
    </row>
    <row r="60125" spans="5:6" ht="15" customHeight="1">
      <c r="E60125" s="573"/>
      <c r="F60125" s="573"/>
    </row>
    <row r="60126" spans="5:6" ht="15" customHeight="1">
      <c r="E60126" s="573"/>
      <c r="F60126" s="573"/>
    </row>
    <row r="60127" spans="5:6" ht="15" customHeight="1">
      <c r="E60127" s="573"/>
      <c r="F60127" s="573"/>
    </row>
    <row r="60128" spans="5:6" ht="15" customHeight="1">
      <c r="E60128" s="573"/>
      <c r="F60128" s="573"/>
    </row>
    <row r="60129" spans="5:6" ht="15" customHeight="1">
      <c r="E60129" s="573"/>
      <c r="F60129" s="573"/>
    </row>
    <row r="60130" spans="5:6" ht="15" customHeight="1">
      <c r="E60130" s="573"/>
      <c r="F60130" s="573"/>
    </row>
    <row r="60131" spans="5:6" ht="15" customHeight="1">
      <c r="E60131" s="573"/>
      <c r="F60131" s="573"/>
    </row>
    <row r="60132" spans="5:6" ht="15" customHeight="1">
      <c r="E60132" s="573"/>
      <c r="F60132" s="573"/>
    </row>
    <row r="60133" spans="5:6" ht="15" customHeight="1">
      <c r="E60133" s="573"/>
      <c r="F60133" s="573"/>
    </row>
    <row r="60134" spans="5:6" ht="15" customHeight="1">
      <c r="E60134" s="573"/>
      <c r="F60134" s="573"/>
    </row>
    <row r="60135" spans="5:6" ht="15" customHeight="1">
      <c r="E60135" s="573"/>
      <c r="F60135" s="573"/>
    </row>
    <row r="60136" spans="5:6" ht="15" customHeight="1">
      <c r="E60136" s="573"/>
      <c r="F60136" s="573"/>
    </row>
    <row r="60137" spans="5:6" ht="15" customHeight="1">
      <c r="E60137" s="573"/>
      <c r="F60137" s="573"/>
    </row>
    <row r="60138" spans="5:6" ht="15" customHeight="1">
      <c r="E60138" s="573"/>
      <c r="F60138" s="573"/>
    </row>
    <row r="60139" spans="5:6" ht="15" customHeight="1">
      <c r="E60139" s="573"/>
      <c r="F60139" s="573"/>
    </row>
    <row r="60140" spans="5:6" ht="15" customHeight="1">
      <c r="E60140" s="573"/>
      <c r="F60140" s="573"/>
    </row>
    <row r="60141" spans="5:6" ht="15" customHeight="1">
      <c r="E60141" s="573"/>
      <c r="F60141" s="573"/>
    </row>
    <row r="60142" spans="5:6" ht="15" customHeight="1">
      <c r="E60142" s="573"/>
      <c r="F60142" s="573"/>
    </row>
    <row r="60143" spans="5:6" ht="15" customHeight="1">
      <c r="E60143" s="573"/>
      <c r="F60143" s="573"/>
    </row>
    <row r="60144" spans="5:6" ht="15" customHeight="1">
      <c r="E60144" s="573"/>
      <c r="F60144" s="573"/>
    </row>
    <row r="60145" spans="5:6" ht="15" customHeight="1">
      <c r="E60145" s="573"/>
      <c r="F60145" s="573"/>
    </row>
    <row r="60146" spans="5:6" ht="15" customHeight="1">
      <c r="E60146" s="573"/>
      <c r="F60146" s="573"/>
    </row>
    <row r="60147" spans="5:6" ht="15" customHeight="1">
      <c r="E60147" s="573"/>
      <c r="F60147" s="573"/>
    </row>
    <row r="60148" spans="5:6" ht="15" customHeight="1">
      <c r="E60148" s="573"/>
      <c r="F60148" s="573"/>
    </row>
    <row r="60149" spans="5:6" ht="15" customHeight="1">
      <c r="E60149" s="573"/>
      <c r="F60149" s="573"/>
    </row>
    <row r="60150" spans="5:6" ht="15" customHeight="1">
      <c r="E60150" s="573"/>
      <c r="F60150" s="573"/>
    </row>
    <row r="60151" spans="5:6" ht="15" customHeight="1">
      <c r="E60151" s="573"/>
      <c r="F60151" s="573"/>
    </row>
    <row r="60152" spans="5:6" ht="15" customHeight="1">
      <c r="E60152" s="573"/>
      <c r="F60152" s="573"/>
    </row>
    <row r="60153" spans="5:6" ht="15" customHeight="1">
      <c r="E60153" s="573"/>
      <c r="F60153" s="573"/>
    </row>
    <row r="60154" spans="5:6" ht="15" customHeight="1">
      <c r="E60154" s="573"/>
      <c r="F60154" s="573"/>
    </row>
    <row r="60155" spans="5:6" ht="15" customHeight="1">
      <c r="E60155" s="573"/>
      <c r="F60155" s="573"/>
    </row>
    <row r="60156" spans="5:6" ht="15" customHeight="1">
      <c r="E60156" s="573"/>
      <c r="F60156" s="573"/>
    </row>
    <row r="60157" spans="5:6" ht="15" customHeight="1">
      <c r="E60157" s="573"/>
      <c r="F60157" s="573"/>
    </row>
    <row r="60158" spans="5:6" ht="15" customHeight="1">
      <c r="E60158" s="573"/>
      <c r="F60158" s="573"/>
    </row>
    <row r="60159" spans="5:6" ht="15" customHeight="1">
      <c r="E60159" s="573"/>
      <c r="F60159" s="573"/>
    </row>
    <row r="60160" spans="5:6" ht="15" customHeight="1">
      <c r="E60160" s="573"/>
      <c r="F60160" s="573"/>
    </row>
    <row r="60161" spans="5:6" ht="15" customHeight="1">
      <c r="E60161" s="573"/>
      <c r="F60161" s="573"/>
    </row>
    <row r="60162" spans="5:6" ht="15" customHeight="1">
      <c r="E60162" s="573"/>
      <c r="F60162" s="573"/>
    </row>
    <row r="60163" spans="5:6" ht="15" customHeight="1">
      <c r="E60163" s="573"/>
      <c r="F60163" s="573"/>
    </row>
    <row r="60164" spans="5:6" ht="15" customHeight="1">
      <c r="E60164" s="573"/>
      <c r="F60164" s="573"/>
    </row>
    <row r="60165" spans="5:6" ht="15" customHeight="1">
      <c r="E60165" s="573"/>
      <c r="F60165" s="573"/>
    </row>
    <row r="60166" spans="5:6" ht="15" customHeight="1">
      <c r="E60166" s="573"/>
      <c r="F60166" s="573"/>
    </row>
    <row r="60167" spans="5:6" ht="15" customHeight="1">
      <c r="E60167" s="573"/>
      <c r="F60167" s="573"/>
    </row>
    <row r="60168" spans="5:6" ht="15" customHeight="1">
      <c r="E60168" s="573"/>
      <c r="F60168" s="573"/>
    </row>
    <row r="60169" spans="5:6" ht="15" customHeight="1">
      <c r="E60169" s="573"/>
      <c r="F60169" s="573"/>
    </row>
    <row r="60170" spans="5:6" ht="15" customHeight="1">
      <c r="E60170" s="573"/>
      <c r="F60170" s="573"/>
    </row>
    <row r="60171" spans="5:6" ht="15" customHeight="1">
      <c r="E60171" s="573"/>
      <c r="F60171" s="573"/>
    </row>
    <row r="60172" spans="5:6" ht="15" customHeight="1">
      <c r="E60172" s="573"/>
      <c r="F60172" s="573"/>
    </row>
    <row r="60173" spans="5:6" ht="15" customHeight="1">
      <c r="E60173" s="573"/>
      <c r="F60173" s="573"/>
    </row>
    <row r="60174" spans="5:6" ht="15" customHeight="1">
      <c r="E60174" s="573"/>
      <c r="F60174" s="573"/>
    </row>
    <row r="60175" spans="5:6" ht="15" customHeight="1">
      <c r="E60175" s="573"/>
      <c r="F60175" s="573"/>
    </row>
    <row r="60176" spans="5:6" ht="15" customHeight="1">
      <c r="E60176" s="573"/>
      <c r="F60176" s="573"/>
    </row>
    <row r="60177" spans="5:6" ht="15" customHeight="1">
      <c r="E60177" s="573"/>
      <c r="F60177" s="573"/>
    </row>
    <row r="60178" spans="5:6" ht="15" customHeight="1">
      <c r="E60178" s="573"/>
      <c r="F60178" s="573"/>
    </row>
    <row r="60179" spans="5:6" ht="15" customHeight="1">
      <c r="E60179" s="573"/>
      <c r="F60179" s="573"/>
    </row>
    <row r="60180" spans="5:6" ht="15" customHeight="1">
      <c r="E60180" s="573"/>
      <c r="F60180" s="573"/>
    </row>
    <row r="60181" spans="5:6" ht="15" customHeight="1">
      <c r="E60181" s="573"/>
      <c r="F60181" s="573"/>
    </row>
    <row r="60182" spans="5:6" ht="15" customHeight="1">
      <c r="E60182" s="573"/>
      <c r="F60182" s="573"/>
    </row>
    <row r="60183" spans="5:6" ht="15" customHeight="1">
      <c r="E60183" s="573"/>
      <c r="F60183" s="573"/>
    </row>
    <row r="60184" spans="5:6" ht="15" customHeight="1">
      <c r="E60184" s="573"/>
      <c r="F60184" s="573"/>
    </row>
    <row r="60185" spans="5:6" ht="15" customHeight="1">
      <c r="E60185" s="573"/>
      <c r="F60185" s="573"/>
    </row>
    <row r="60186" spans="5:6" ht="15" customHeight="1">
      <c r="E60186" s="573"/>
      <c r="F60186" s="573"/>
    </row>
    <row r="60187" spans="5:6" ht="15" customHeight="1">
      <c r="E60187" s="573"/>
      <c r="F60187" s="573"/>
    </row>
    <row r="60188" spans="5:6" ht="15" customHeight="1">
      <c r="E60188" s="573"/>
      <c r="F60188" s="573"/>
    </row>
    <row r="60189" spans="5:6" ht="15" customHeight="1">
      <c r="E60189" s="573"/>
      <c r="F60189" s="573"/>
    </row>
    <row r="60190" spans="5:6" ht="15" customHeight="1">
      <c r="E60190" s="573"/>
      <c r="F60190" s="573"/>
    </row>
    <row r="60191" spans="5:6" ht="15" customHeight="1">
      <c r="E60191" s="573"/>
      <c r="F60191" s="573"/>
    </row>
    <row r="60192" spans="5:6" ht="15" customHeight="1">
      <c r="E60192" s="573"/>
      <c r="F60192" s="573"/>
    </row>
    <row r="60193" spans="5:6" ht="15" customHeight="1">
      <c r="E60193" s="573"/>
      <c r="F60193" s="573"/>
    </row>
    <row r="60194" spans="5:6" ht="15" customHeight="1">
      <c r="E60194" s="573"/>
      <c r="F60194" s="573"/>
    </row>
    <row r="60195" spans="5:6" ht="15" customHeight="1">
      <c r="E60195" s="573"/>
      <c r="F60195" s="573"/>
    </row>
    <row r="60196" spans="5:6" ht="15" customHeight="1">
      <c r="E60196" s="573"/>
      <c r="F60196" s="573"/>
    </row>
    <row r="60197" spans="5:6" ht="15" customHeight="1">
      <c r="E60197" s="573"/>
      <c r="F60197" s="573"/>
    </row>
    <row r="60198" spans="5:6" ht="15" customHeight="1">
      <c r="E60198" s="573"/>
      <c r="F60198" s="573"/>
    </row>
    <row r="60199" spans="5:6" ht="15" customHeight="1">
      <c r="E60199" s="573"/>
      <c r="F60199" s="573"/>
    </row>
    <row r="60200" spans="5:6" ht="15" customHeight="1">
      <c r="E60200" s="573"/>
      <c r="F60200" s="573"/>
    </row>
    <row r="60201" spans="5:6" ht="15" customHeight="1">
      <c r="E60201" s="573"/>
      <c r="F60201" s="573"/>
    </row>
    <row r="60202" spans="5:6" ht="15" customHeight="1">
      <c r="E60202" s="573"/>
      <c r="F60202" s="573"/>
    </row>
    <row r="60203" spans="5:6" ht="15" customHeight="1">
      <c r="E60203" s="573"/>
      <c r="F60203" s="573"/>
    </row>
    <row r="60204" spans="5:6" ht="15" customHeight="1">
      <c r="E60204" s="573"/>
      <c r="F60204" s="573"/>
    </row>
    <row r="60205" spans="5:6" ht="15" customHeight="1">
      <c r="E60205" s="573"/>
      <c r="F60205" s="573"/>
    </row>
    <row r="60206" spans="5:6" ht="15" customHeight="1">
      <c r="E60206" s="573"/>
      <c r="F60206" s="573"/>
    </row>
    <row r="60207" spans="5:6" ht="15" customHeight="1">
      <c r="E60207" s="573"/>
      <c r="F60207" s="573"/>
    </row>
    <row r="60208" spans="5:6" ht="15" customHeight="1">
      <c r="E60208" s="573"/>
      <c r="F60208" s="573"/>
    </row>
    <row r="60209" spans="5:6" ht="15" customHeight="1">
      <c r="E60209" s="573"/>
      <c r="F60209" s="573"/>
    </row>
    <row r="60210" spans="5:6" ht="15" customHeight="1">
      <c r="E60210" s="573"/>
      <c r="F60210" s="573"/>
    </row>
    <row r="60211" spans="5:6" ht="15" customHeight="1">
      <c r="E60211" s="573"/>
      <c r="F60211" s="573"/>
    </row>
    <row r="60212" spans="5:6" ht="15" customHeight="1">
      <c r="E60212" s="573"/>
      <c r="F60212" s="573"/>
    </row>
    <row r="60213" spans="5:6" ht="15" customHeight="1">
      <c r="E60213" s="573"/>
      <c r="F60213" s="573"/>
    </row>
    <row r="60214" spans="5:6" ht="15" customHeight="1">
      <c r="E60214" s="573"/>
      <c r="F60214" s="573"/>
    </row>
    <row r="60215" spans="5:6" ht="15" customHeight="1">
      <c r="E60215" s="573"/>
      <c r="F60215" s="573"/>
    </row>
    <row r="60216" spans="5:6" ht="15" customHeight="1">
      <c r="E60216" s="573"/>
      <c r="F60216" s="573"/>
    </row>
    <row r="60217" spans="5:6" ht="15" customHeight="1">
      <c r="E60217" s="573"/>
      <c r="F60217" s="573"/>
    </row>
    <row r="60218" spans="5:6" ht="15" customHeight="1">
      <c r="E60218" s="573"/>
      <c r="F60218" s="573"/>
    </row>
    <row r="60219" spans="5:6" ht="15" customHeight="1">
      <c r="E60219" s="573"/>
      <c r="F60219" s="573"/>
    </row>
    <row r="60220" spans="5:6" ht="15" customHeight="1">
      <c r="E60220" s="573"/>
      <c r="F60220" s="573"/>
    </row>
    <row r="60221" spans="5:6" ht="15" customHeight="1">
      <c r="E60221" s="573"/>
      <c r="F60221" s="573"/>
    </row>
    <row r="60222" spans="5:6" ht="15" customHeight="1">
      <c r="E60222" s="573"/>
      <c r="F60222" s="573"/>
    </row>
    <row r="60223" spans="5:6" ht="15" customHeight="1">
      <c r="E60223" s="573"/>
      <c r="F60223" s="573"/>
    </row>
    <row r="60224" spans="5:6" ht="15" customHeight="1">
      <c r="E60224" s="573"/>
      <c r="F60224" s="573"/>
    </row>
    <row r="60225" spans="5:6" ht="15" customHeight="1">
      <c r="E60225" s="573"/>
      <c r="F60225" s="573"/>
    </row>
    <row r="60226" spans="5:6" ht="15" customHeight="1">
      <c r="E60226" s="573"/>
      <c r="F60226" s="573"/>
    </row>
    <row r="60227" spans="5:6" ht="15" customHeight="1">
      <c r="E60227" s="573"/>
      <c r="F60227" s="573"/>
    </row>
    <row r="60228" spans="5:6" ht="15" customHeight="1">
      <c r="E60228" s="573"/>
      <c r="F60228" s="573"/>
    </row>
    <row r="60229" spans="5:6" ht="15" customHeight="1">
      <c r="E60229" s="573"/>
      <c r="F60229" s="573"/>
    </row>
    <row r="60230" spans="5:6" ht="15" customHeight="1">
      <c r="E60230" s="573"/>
      <c r="F60230" s="573"/>
    </row>
    <row r="60231" spans="5:6" ht="15" customHeight="1">
      <c r="E60231" s="573"/>
      <c r="F60231" s="573"/>
    </row>
    <row r="60232" spans="5:6" ht="15" customHeight="1">
      <c r="E60232" s="573"/>
      <c r="F60232" s="573"/>
    </row>
    <row r="60233" spans="5:6" ht="15" customHeight="1">
      <c r="E60233" s="573"/>
      <c r="F60233" s="573"/>
    </row>
    <row r="60234" spans="5:6" ht="15" customHeight="1">
      <c r="E60234" s="573"/>
      <c r="F60234" s="573"/>
    </row>
    <row r="60235" spans="5:6" ht="15" customHeight="1">
      <c r="E60235" s="573"/>
      <c r="F60235" s="573"/>
    </row>
    <row r="60236" spans="5:6" ht="15" customHeight="1">
      <c r="E60236" s="573"/>
      <c r="F60236" s="573"/>
    </row>
    <row r="60237" spans="5:6" ht="15" customHeight="1">
      <c r="E60237" s="573"/>
      <c r="F60237" s="573"/>
    </row>
    <row r="60238" spans="5:6" ht="15" customHeight="1">
      <c r="E60238" s="573"/>
      <c r="F60238" s="573"/>
    </row>
    <row r="60239" spans="5:6" ht="15" customHeight="1">
      <c r="E60239" s="573"/>
      <c r="F60239" s="573"/>
    </row>
    <row r="60240" spans="5:6" ht="15" customHeight="1">
      <c r="E60240" s="573"/>
      <c r="F60240" s="573"/>
    </row>
    <row r="60241" spans="5:6" ht="15" customHeight="1">
      <c r="E60241" s="573"/>
      <c r="F60241" s="573"/>
    </row>
    <row r="60242" spans="5:6" ht="15" customHeight="1">
      <c r="E60242" s="573"/>
      <c r="F60242" s="573"/>
    </row>
    <row r="60243" spans="5:6" ht="15" customHeight="1">
      <c r="E60243" s="573"/>
      <c r="F60243" s="573"/>
    </row>
    <row r="60244" spans="5:6" ht="15" customHeight="1">
      <c r="E60244" s="573"/>
      <c r="F60244" s="573"/>
    </row>
    <row r="60245" spans="5:6" ht="15" customHeight="1">
      <c r="E60245" s="573"/>
      <c r="F60245" s="573"/>
    </row>
    <row r="60246" spans="5:6" ht="15" customHeight="1">
      <c r="E60246" s="573"/>
      <c r="F60246" s="573"/>
    </row>
    <row r="60247" spans="5:6" ht="15" customHeight="1">
      <c r="E60247" s="573"/>
      <c r="F60247" s="573"/>
    </row>
    <row r="60248" spans="5:6" ht="15" customHeight="1">
      <c r="E60248" s="573"/>
      <c r="F60248" s="573"/>
    </row>
    <row r="60249" spans="5:6" ht="15" customHeight="1">
      <c r="E60249" s="573"/>
      <c r="F60249" s="573"/>
    </row>
    <row r="60250" spans="5:6" ht="15" customHeight="1">
      <c r="E60250" s="573"/>
      <c r="F60250" s="573"/>
    </row>
    <row r="60251" spans="5:6" ht="15" customHeight="1">
      <c r="E60251" s="573"/>
      <c r="F60251" s="573"/>
    </row>
    <row r="60252" spans="5:6" ht="15" customHeight="1">
      <c r="E60252" s="573"/>
      <c r="F60252" s="573"/>
    </row>
    <row r="60253" spans="5:6" ht="15" customHeight="1">
      <c r="E60253" s="573"/>
      <c r="F60253" s="573"/>
    </row>
    <row r="60254" spans="5:6" ht="15" customHeight="1">
      <c r="E60254" s="573"/>
      <c r="F60254" s="573"/>
    </row>
    <row r="60255" spans="5:6" ht="15" customHeight="1">
      <c r="E60255" s="573"/>
      <c r="F60255" s="573"/>
    </row>
    <row r="60256" spans="5:6" ht="15" customHeight="1">
      <c r="E60256" s="573"/>
      <c r="F60256" s="573"/>
    </row>
    <row r="60257" spans="5:6" ht="15" customHeight="1">
      <c r="E60257" s="573"/>
      <c r="F60257" s="573"/>
    </row>
    <row r="60258" spans="5:6" ht="15" customHeight="1">
      <c r="E60258" s="573"/>
      <c r="F60258" s="573"/>
    </row>
    <row r="60259" spans="5:6" ht="15" customHeight="1">
      <c r="E60259" s="573"/>
      <c r="F60259" s="573"/>
    </row>
    <row r="60260" spans="5:6" ht="15" customHeight="1">
      <c r="E60260" s="573"/>
      <c r="F60260" s="573"/>
    </row>
    <row r="60261" spans="5:6" ht="15" customHeight="1">
      <c r="E60261" s="573"/>
      <c r="F60261" s="573"/>
    </row>
    <row r="60262" spans="5:6" ht="15" customHeight="1">
      <c r="E60262" s="573"/>
      <c r="F60262" s="573"/>
    </row>
    <row r="60263" spans="5:6" ht="15" customHeight="1">
      <c r="E60263" s="573"/>
      <c r="F60263" s="573"/>
    </row>
    <row r="60264" spans="5:6" ht="15" customHeight="1">
      <c r="E60264" s="573"/>
      <c r="F60264" s="573"/>
    </row>
    <row r="60265" spans="5:6" ht="15" customHeight="1">
      <c r="E60265" s="573"/>
      <c r="F60265" s="573"/>
    </row>
    <row r="60266" spans="5:6" ht="15" customHeight="1">
      <c r="E60266" s="573"/>
      <c r="F60266" s="573"/>
    </row>
    <row r="60267" spans="5:6" ht="15" customHeight="1">
      <c r="E60267" s="573"/>
      <c r="F60267" s="573"/>
    </row>
    <row r="60268" spans="5:6" ht="15" customHeight="1">
      <c r="E60268" s="573"/>
      <c r="F60268" s="573"/>
    </row>
    <row r="60269" spans="5:6" ht="15" customHeight="1">
      <c r="E60269" s="573"/>
      <c r="F60269" s="573"/>
    </row>
    <row r="60270" spans="5:6" ht="15" customHeight="1">
      <c r="E60270" s="573"/>
      <c r="F60270" s="573"/>
    </row>
    <row r="60271" spans="5:6" ht="15" customHeight="1">
      <c r="E60271" s="573"/>
      <c r="F60271" s="573"/>
    </row>
    <row r="60272" spans="5:6" ht="15" customHeight="1">
      <c r="E60272" s="573"/>
      <c r="F60272" s="573"/>
    </row>
    <row r="60273" spans="5:6" ht="15" customHeight="1">
      <c r="E60273" s="573"/>
      <c r="F60273" s="573"/>
    </row>
    <row r="60274" spans="5:6" ht="15" customHeight="1">
      <c r="E60274" s="573"/>
      <c r="F60274" s="573"/>
    </row>
    <row r="60275" spans="5:6" ht="15" customHeight="1">
      <c r="E60275" s="573"/>
      <c r="F60275" s="573"/>
    </row>
    <row r="60276" spans="5:6" ht="15" customHeight="1">
      <c r="E60276" s="573"/>
      <c r="F60276" s="573"/>
    </row>
    <row r="60277" spans="5:6" ht="15" customHeight="1">
      <c r="E60277" s="573"/>
      <c r="F60277" s="573"/>
    </row>
    <row r="60278" spans="5:6" ht="15" customHeight="1">
      <c r="E60278" s="573"/>
      <c r="F60278" s="573"/>
    </row>
    <row r="60279" spans="5:6" ht="15" customHeight="1">
      <c r="E60279" s="573"/>
      <c r="F60279" s="573"/>
    </row>
    <row r="60280" spans="5:6" ht="15" customHeight="1">
      <c r="E60280" s="573"/>
      <c r="F60280" s="573"/>
    </row>
    <row r="60281" spans="5:6" ht="15" customHeight="1">
      <c r="E60281" s="573"/>
      <c r="F60281" s="573"/>
    </row>
    <row r="60282" spans="5:6" ht="15" customHeight="1">
      <c r="E60282" s="573"/>
      <c r="F60282" s="573"/>
    </row>
    <row r="60283" spans="5:6" ht="15" customHeight="1">
      <c r="E60283" s="573"/>
      <c r="F60283" s="573"/>
    </row>
    <row r="60284" spans="5:6" ht="15" customHeight="1">
      <c r="E60284" s="573"/>
      <c r="F60284" s="573"/>
    </row>
    <row r="60285" spans="5:6" ht="15" customHeight="1">
      <c r="E60285" s="573"/>
      <c r="F60285" s="573"/>
    </row>
    <row r="60286" spans="5:6" ht="15" customHeight="1">
      <c r="E60286" s="573"/>
      <c r="F60286" s="573"/>
    </row>
    <row r="60287" spans="5:6" ht="15" customHeight="1">
      <c r="E60287" s="573"/>
      <c r="F60287" s="573"/>
    </row>
    <row r="60288" spans="5:6" ht="15" customHeight="1">
      <c r="E60288" s="573"/>
      <c r="F60288" s="573"/>
    </row>
    <row r="60289" spans="5:6" ht="15" customHeight="1">
      <c r="E60289" s="573"/>
      <c r="F60289" s="573"/>
    </row>
    <row r="60290" spans="5:6" ht="15" customHeight="1">
      <c r="E60290" s="573"/>
      <c r="F60290" s="573"/>
    </row>
    <row r="60291" spans="5:6" ht="15" customHeight="1">
      <c r="E60291" s="573"/>
      <c r="F60291" s="573"/>
    </row>
    <row r="60292" spans="5:6" ht="15" customHeight="1">
      <c r="E60292" s="573"/>
      <c r="F60292" s="573"/>
    </row>
    <row r="60293" spans="5:6" ht="15" customHeight="1">
      <c r="E60293" s="573"/>
      <c r="F60293" s="573"/>
    </row>
    <row r="60294" spans="5:6" ht="15" customHeight="1">
      <c r="E60294" s="573"/>
      <c r="F60294" s="573"/>
    </row>
    <row r="60295" spans="5:6" ht="15" customHeight="1">
      <c r="E60295" s="573"/>
      <c r="F60295" s="573"/>
    </row>
    <row r="60296" spans="5:6" ht="15" customHeight="1">
      <c r="E60296" s="573"/>
      <c r="F60296" s="573"/>
    </row>
    <row r="60297" spans="5:6" ht="15" customHeight="1">
      <c r="E60297" s="573"/>
      <c r="F60297" s="573"/>
    </row>
    <row r="60298" spans="5:6" ht="15" customHeight="1">
      <c r="E60298" s="573"/>
      <c r="F60298" s="573"/>
    </row>
    <row r="60299" spans="5:6" ht="15" customHeight="1">
      <c r="E60299" s="573"/>
      <c r="F60299" s="573"/>
    </row>
    <row r="60300" spans="5:6" ht="15" customHeight="1">
      <c r="E60300" s="573"/>
      <c r="F60300" s="573"/>
    </row>
    <row r="60301" spans="5:6" ht="15" customHeight="1">
      <c r="E60301" s="573"/>
      <c r="F60301" s="573"/>
    </row>
    <row r="60302" spans="5:6" ht="15" customHeight="1">
      <c r="E60302" s="573"/>
      <c r="F60302" s="573"/>
    </row>
    <row r="60303" spans="5:6" ht="15" customHeight="1">
      <c r="E60303" s="573"/>
      <c r="F60303" s="573"/>
    </row>
    <row r="60304" spans="5:6" ht="15" customHeight="1">
      <c r="E60304" s="573"/>
      <c r="F60304" s="573"/>
    </row>
    <row r="60305" spans="5:6" ht="15" customHeight="1">
      <c r="E60305" s="573"/>
      <c r="F60305" s="573"/>
    </row>
    <row r="60306" spans="5:6" ht="15" customHeight="1">
      <c r="E60306" s="573"/>
      <c r="F60306" s="573"/>
    </row>
    <row r="60307" spans="5:6" ht="15" customHeight="1">
      <c r="E60307" s="573"/>
      <c r="F60307" s="573"/>
    </row>
    <row r="60308" spans="5:6" ht="15" customHeight="1">
      <c r="E60308" s="573"/>
      <c r="F60308" s="573"/>
    </row>
    <row r="60309" spans="5:6" ht="15" customHeight="1">
      <c r="E60309" s="573"/>
      <c r="F60309" s="573"/>
    </row>
    <row r="60310" spans="5:6" ht="15" customHeight="1">
      <c r="E60310" s="573"/>
      <c r="F60310" s="573"/>
    </row>
    <row r="60311" spans="5:6" ht="15" customHeight="1">
      <c r="E60311" s="573"/>
      <c r="F60311" s="573"/>
    </row>
    <row r="60312" spans="5:6" ht="15" customHeight="1">
      <c r="E60312" s="573"/>
      <c r="F60312" s="573"/>
    </row>
    <row r="60313" spans="5:6" ht="15" customHeight="1">
      <c r="E60313" s="573"/>
      <c r="F60313" s="573"/>
    </row>
    <row r="60314" spans="5:6" ht="15" customHeight="1">
      <c r="E60314" s="573"/>
      <c r="F60314" s="573"/>
    </row>
    <row r="60315" spans="5:6" ht="15" customHeight="1">
      <c r="E60315" s="573"/>
      <c r="F60315" s="573"/>
    </row>
    <row r="60316" spans="5:6" ht="15" customHeight="1">
      <c r="E60316" s="573"/>
      <c r="F60316" s="573"/>
    </row>
    <row r="60317" spans="5:6" ht="15" customHeight="1">
      <c r="E60317" s="573"/>
      <c r="F60317" s="573"/>
    </row>
    <row r="60318" spans="5:6" ht="15" customHeight="1">
      <c r="E60318" s="573"/>
      <c r="F60318" s="573"/>
    </row>
    <row r="60319" spans="5:6" ht="15" customHeight="1">
      <c r="E60319" s="573"/>
      <c r="F60319" s="573"/>
    </row>
    <row r="60320" spans="5:6" ht="15" customHeight="1">
      <c r="E60320" s="573"/>
      <c r="F60320" s="573"/>
    </row>
    <row r="60321" spans="5:6" ht="15" customHeight="1">
      <c r="E60321" s="573"/>
      <c r="F60321" s="573"/>
    </row>
    <row r="60322" spans="5:6" ht="15" customHeight="1">
      <c r="E60322" s="573"/>
      <c r="F60322" s="573"/>
    </row>
    <row r="60323" spans="5:6" ht="15" customHeight="1">
      <c r="E60323" s="573"/>
      <c r="F60323" s="573"/>
    </row>
    <row r="60324" spans="5:6" ht="15" customHeight="1">
      <c r="E60324" s="573"/>
      <c r="F60324" s="573"/>
    </row>
    <row r="60325" spans="5:6" ht="15" customHeight="1">
      <c r="E60325" s="573"/>
      <c r="F60325" s="573"/>
    </row>
    <row r="60326" spans="5:6" ht="15" customHeight="1">
      <c r="E60326" s="573"/>
      <c r="F60326" s="573"/>
    </row>
    <row r="60327" spans="5:6" ht="15" customHeight="1">
      <c r="E60327" s="573"/>
      <c r="F60327" s="573"/>
    </row>
    <row r="60328" spans="5:6" ht="15" customHeight="1">
      <c r="E60328" s="573"/>
      <c r="F60328" s="573"/>
    </row>
    <row r="60329" spans="5:6" ht="15" customHeight="1">
      <c r="E60329" s="573"/>
      <c r="F60329" s="573"/>
    </row>
    <row r="60330" spans="5:6" ht="15" customHeight="1">
      <c r="E60330" s="573"/>
      <c r="F60330" s="573"/>
    </row>
    <row r="60331" spans="5:6" ht="15" customHeight="1">
      <c r="E60331" s="573"/>
      <c r="F60331" s="573"/>
    </row>
    <row r="60332" spans="5:6" ht="15" customHeight="1">
      <c r="E60332" s="573"/>
      <c r="F60332" s="573"/>
    </row>
    <row r="60333" spans="5:6" ht="15" customHeight="1">
      <c r="E60333" s="573"/>
      <c r="F60333" s="573"/>
    </row>
    <row r="60334" spans="5:6" ht="15" customHeight="1">
      <c r="E60334" s="573"/>
      <c r="F60334" s="573"/>
    </row>
    <row r="60335" spans="5:6" ht="15" customHeight="1">
      <c r="E60335" s="573"/>
      <c r="F60335" s="573"/>
    </row>
    <row r="60336" spans="5:6" ht="15" customHeight="1">
      <c r="E60336" s="573"/>
      <c r="F60336" s="573"/>
    </row>
    <row r="60337" spans="5:6" ht="15" customHeight="1">
      <c r="E60337" s="573"/>
      <c r="F60337" s="573"/>
    </row>
    <row r="60338" spans="5:6" ht="15" customHeight="1">
      <c r="E60338" s="573"/>
      <c r="F60338" s="573"/>
    </row>
    <row r="60339" spans="5:6" ht="15" customHeight="1">
      <c r="E60339" s="573"/>
      <c r="F60339" s="573"/>
    </row>
    <row r="60340" spans="5:6" ht="15" customHeight="1">
      <c r="E60340" s="573"/>
      <c r="F60340" s="573"/>
    </row>
    <row r="60341" spans="5:6" ht="15" customHeight="1">
      <c r="E60341" s="573"/>
      <c r="F60341" s="573"/>
    </row>
    <row r="60342" spans="5:6" ht="15" customHeight="1">
      <c r="E60342" s="573"/>
      <c r="F60342" s="573"/>
    </row>
    <row r="60343" spans="5:6" ht="15" customHeight="1">
      <c r="E60343" s="573"/>
      <c r="F60343" s="573"/>
    </row>
    <row r="60344" spans="5:6" ht="15" customHeight="1">
      <c r="E60344" s="573"/>
      <c r="F60344" s="573"/>
    </row>
    <row r="60345" spans="5:6" ht="15" customHeight="1">
      <c r="E60345" s="573"/>
      <c r="F60345" s="573"/>
    </row>
    <row r="60346" spans="5:6" ht="15" customHeight="1">
      <c r="E60346" s="573"/>
      <c r="F60346" s="573"/>
    </row>
    <row r="60347" spans="5:6" ht="15" customHeight="1">
      <c r="E60347" s="573"/>
      <c r="F60347" s="573"/>
    </row>
    <row r="60348" spans="5:6" ht="15" customHeight="1">
      <c r="E60348" s="573"/>
      <c r="F60348" s="573"/>
    </row>
    <row r="60349" spans="5:6" ht="15" customHeight="1">
      <c r="E60349" s="573"/>
      <c r="F60349" s="573"/>
    </row>
    <row r="60350" spans="5:6" ht="15" customHeight="1">
      <c r="E60350" s="573"/>
      <c r="F60350" s="573"/>
    </row>
    <row r="60351" spans="5:6" ht="15" customHeight="1">
      <c r="E60351" s="573"/>
      <c r="F60351" s="573"/>
    </row>
    <row r="60352" spans="5:6" ht="15" customHeight="1">
      <c r="E60352" s="573"/>
      <c r="F60352" s="573"/>
    </row>
    <row r="60353" spans="5:6" ht="15" customHeight="1">
      <c r="E60353" s="573"/>
      <c r="F60353" s="573"/>
    </row>
    <row r="60354" spans="5:6" ht="15" customHeight="1">
      <c r="E60354" s="573"/>
      <c r="F60354" s="573"/>
    </row>
    <row r="60355" spans="5:6" ht="15" customHeight="1">
      <c r="E60355" s="573"/>
      <c r="F60355" s="573"/>
    </row>
    <row r="60356" spans="5:6" ht="15" customHeight="1">
      <c r="E60356" s="573"/>
      <c r="F60356" s="573"/>
    </row>
    <row r="60357" spans="5:6" ht="15" customHeight="1">
      <c r="E60357" s="573"/>
      <c r="F60357" s="573"/>
    </row>
    <row r="60358" spans="5:6" ht="15" customHeight="1">
      <c r="E60358" s="573"/>
      <c r="F60358" s="573"/>
    </row>
    <row r="60359" spans="5:6" ht="15" customHeight="1">
      <c r="E60359" s="573"/>
      <c r="F60359" s="573"/>
    </row>
    <row r="60360" spans="5:6" ht="15" customHeight="1">
      <c r="E60360" s="573"/>
      <c r="F60360" s="573"/>
    </row>
    <row r="60361" spans="5:6" ht="15" customHeight="1">
      <c r="E60361" s="573"/>
      <c r="F60361" s="573"/>
    </row>
    <row r="60362" spans="5:6" ht="15" customHeight="1">
      <c r="E60362" s="573"/>
      <c r="F60362" s="573"/>
    </row>
    <row r="60363" spans="5:6" ht="15" customHeight="1">
      <c r="E60363" s="573"/>
      <c r="F60363" s="573"/>
    </row>
    <row r="60364" spans="5:6" ht="15" customHeight="1">
      <c r="E60364" s="573"/>
      <c r="F60364" s="573"/>
    </row>
    <row r="60365" spans="5:6" ht="15" customHeight="1">
      <c r="E60365" s="573"/>
      <c r="F60365" s="573"/>
    </row>
    <row r="60366" spans="5:6" ht="15" customHeight="1">
      <c r="E60366" s="573"/>
      <c r="F60366" s="573"/>
    </row>
    <row r="60367" spans="5:6" ht="15" customHeight="1">
      <c r="E60367" s="573"/>
      <c r="F60367" s="573"/>
    </row>
    <row r="60368" spans="5:6" ht="15" customHeight="1">
      <c r="E60368" s="573"/>
      <c r="F60368" s="573"/>
    </row>
    <row r="60369" spans="5:6" ht="15" customHeight="1">
      <c r="E60369" s="573"/>
      <c r="F60369" s="573"/>
    </row>
    <row r="60370" spans="5:6" ht="15" customHeight="1">
      <c r="E60370" s="573"/>
      <c r="F60370" s="573"/>
    </row>
    <row r="60371" spans="5:6" ht="15" customHeight="1">
      <c r="E60371" s="573"/>
      <c r="F60371" s="573"/>
    </row>
    <row r="60372" spans="5:6" ht="15" customHeight="1">
      <c r="E60372" s="573"/>
      <c r="F60372" s="573"/>
    </row>
    <row r="60373" spans="5:6" ht="15" customHeight="1">
      <c r="E60373" s="573"/>
      <c r="F60373" s="573"/>
    </row>
    <row r="60374" spans="5:6" ht="15" customHeight="1">
      <c r="E60374" s="573"/>
      <c r="F60374" s="573"/>
    </row>
    <row r="60375" spans="5:6" ht="15" customHeight="1">
      <c r="E60375" s="573"/>
      <c r="F60375" s="573"/>
    </row>
    <row r="60376" spans="5:6" ht="15" customHeight="1">
      <c r="E60376" s="573"/>
      <c r="F60376" s="573"/>
    </row>
    <row r="60377" spans="5:6" ht="15" customHeight="1">
      <c r="E60377" s="573"/>
      <c r="F60377" s="573"/>
    </row>
    <row r="60378" spans="5:6" ht="15" customHeight="1">
      <c r="E60378" s="573"/>
      <c r="F60378" s="573"/>
    </row>
    <row r="60379" spans="5:6" ht="15" customHeight="1">
      <c r="E60379" s="573"/>
      <c r="F60379" s="573"/>
    </row>
    <row r="60380" spans="5:6" ht="15" customHeight="1">
      <c r="E60380" s="573"/>
      <c r="F60380" s="573"/>
    </row>
    <row r="60381" spans="5:6" ht="15" customHeight="1">
      <c r="E60381" s="573"/>
      <c r="F60381" s="573"/>
    </row>
    <row r="60382" spans="5:6" ht="15" customHeight="1">
      <c r="E60382" s="573"/>
      <c r="F60382" s="573"/>
    </row>
    <row r="60383" spans="5:6" ht="15" customHeight="1">
      <c r="E60383" s="573"/>
      <c r="F60383" s="573"/>
    </row>
    <row r="60384" spans="5:6" ht="15" customHeight="1">
      <c r="E60384" s="573"/>
      <c r="F60384" s="573"/>
    </row>
    <row r="60385" spans="5:6" ht="15" customHeight="1">
      <c r="E60385" s="573"/>
      <c r="F60385" s="573"/>
    </row>
    <row r="60386" spans="5:6" ht="15" customHeight="1">
      <c r="E60386" s="573"/>
      <c r="F60386" s="573"/>
    </row>
    <row r="60387" spans="5:6" ht="15" customHeight="1">
      <c r="E60387" s="573"/>
      <c r="F60387" s="573"/>
    </row>
    <row r="60388" spans="5:6" ht="15" customHeight="1">
      <c r="E60388" s="573"/>
      <c r="F60388" s="573"/>
    </row>
    <row r="60389" spans="5:6" ht="15" customHeight="1">
      <c r="E60389" s="573"/>
      <c r="F60389" s="573"/>
    </row>
    <row r="60390" spans="5:6" ht="15" customHeight="1">
      <c r="E60390" s="573"/>
      <c r="F60390" s="573"/>
    </row>
    <row r="60391" spans="5:6" ht="15" customHeight="1">
      <c r="E60391" s="573"/>
      <c r="F60391" s="573"/>
    </row>
    <row r="60392" spans="5:6" ht="15" customHeight="1">
      <c r="E60392" s="573"/>
      <c r="F60392" s="573"/>
    </row>
    <row r="60393" spans="5:6" ht="15" customHeight="1">
      <c r="E60393" s="573"/>
      <c r="F60393" s="573"/>
    </row>
    <row r="60394" spans="5:6" ht="15" customHeight="1">
      <c r="E60394" s="573"/>
      <c r="F60394" s="573"/>
    </row>
    <row r="60395" spans="5:6" ht="15" customHeight="1">
      <c r="E60395" s="573"/>
      <c r="F60395" s="573"/>
    </row>
    <row r="60396" spans="5:6" ht="15" customHeight="1">
      <c r="E60396" s="573"/>
      <c r="F60396" s="573"/>
    </row>
    <row r="60397" spans="5:6" ht="15" customHeight="1">
      <c r="E60397" s="573"/>
      <c r="F60397" s="573"/>
    </row>
    <row r="60398" spans="5:6" ht="15" customHeight="1">
      <c r="E60398" s="573"/>
      <c r="F60398" s="573"/>
    </row>
    <row r="60399" spans="5:6" ht="15" customHeight="1">
      <c r="E60399" s="573"/>
      <c r="F60399" s="573"/>
    </row>
    <row r="60400" spans="5:6" ht="15" customHeight="1">
      <c r="E60400" s="573"/>
      <c r="F60400" s="573"/>
    </row>
    <row r="60401" spans="5:6" ht="15" customHeight="1">
      <c r="E60401" s="573"/>
      <c r="F60401" s="573"/>
    </row>
    <row r="60402" spans="5:6" ht="15" customHeight="1">
      <c r="E60402" s="573"/>
      <c r="F60402" s="573"/>
    </row>
    <row r="60403" spans="5:6" ht="15" customHeight="1">
      <c r="E60403" s="573"/>
      <c r="F60403" s="573"/>
    </row>
    <row r="60404" spans="5:6" ht="15" customHeight="1">
      <c r="E60404" s="573"/>
      <c r="F60404" s="573"/>
    </row>
    <row r="60405" spans="5:6" ht="15" customHeight="1">
      <c r="E60405" s="573"/>
      <c r="F60405" s="573"/>
    </row>
    <row r="60406" spans="5:6" ht="15" customHeight="1">
      <c r="E60406" s="573"/>
      <c r="F60406" s="573"/>
    </row>
    <row r="60407" spans="5:6" ht="15" customHeight="1">
      <c r="E60407" s="573"/>
      <c r="F60407" s="573"/>
    </row>
    <row r="60408" spans="5:6" ht="15" customHeight="1">
      <c r="E60408" s="573"/>
      <c r="F60408" s="573"/>
    </row>
    <row r="60409" spans="5:6" ht="15" customHeight="1">
      <c r="E60409" s="573"/>
      <c r="F60409" s="573"/>
    </row>
    <row r="60410" spans="5:6" ht="15" customHeight="1">
      <c r="E60410" s="573"/>
      <c r="F60410" s="573"/>
    </row>
    <row r="60411" spans="5:6" ht="15" customHeight="1">
      <c r="E60411" s="573"/>
      <c r="F60411" s="573"/>
    </row>
    <row r="60412" spans="5:6" ht="15" customHeight="1">
      <c r="E60412" s="573"/>
      <c r="F60412" s="573"/>
    </row>
    <row r="60413" spans="5:6" ht="15" customHeight="1">
      <c r="E60413" s="573"/>
      <c r="F60413" s="573"/>
    </row>
    <row r="60414" spans="5:6" ht="15" customHeight="1">
      <c r="E60414" s="573"/>
      <c r="F60414" s="573"/>
    </row>
    <row r="60415" spans="5:6" ht="15" customHeight="1">
      <c r="E60415" s="573"/>
      <c r="F60415" s="573"/>
    </row>
    <row r="60416" spans="5:6" ht="15" customHeight="1">
      <c r="E60416" s="573"/>
      <c r="F60416" s="573"/>
    </row>
    <row r="60417" spans="5:6" ht="15" customHeight="1">
      <c r="E60417" s="573"/>
      <c r="F60417" s="573"/>
    </row>
    <row r="60418" spans="5:6" ht="15" customHeight="1">
      <c r="E60418" s="573"/>
      <c r="F60418" s="573"/>
    </row>
    <row r="60419" spans="5:6" ht="15" customHeight="1">
      <c r="E60419" s="573"/>
      <c r="F60419" s="573"/>
    </row>
    <row r="60420" spans="5:6" ht="15" customHeight="1">
      <c r="E60420" s="573"/>
      <c r="F60420" s="573"/>
    </row>
    <row r="60421" spans="5:6" ht="15" customHeight="1">
      <c r="E60421" s="573"/>
      <c r="F60421" s="573"/>
    </row>
    <row r="60422" spans="5:6" ht="15" customHeight="1">
      <c r="E60422" s="573"/>
      <c r="F60422" s="573"/>
    </row>
    <row r="60423" spans="5:6" ht="15" customHeight="1">
      <c r="E60423" s="573"/>
      <c r="F60423" s="573"/>
    </row>
    <row r="60424" spans="5:6" ht="15" customHeight="1">
      <c r="E60424" s="573"/>
      <c r="F60424" s="573"/>
    </row>
    <row r="60425" spans="5:6" ht="15" customHeight="1">
      <c r="E60425" s="573"/>
      <c r="F60425" s="573"/>
    </row>
    <row r="60426" spans="5:6" ht="15" customHeight="1">
      <c r="E60426" s="573"/>
      <c r="F60426" s="573"/>
    </row>
    <row r="60427" spans="5:6" ht="15" customHeight="1">
      <c r="E60427" s="573"/>
      <c r="F60427" s="573"/>
    </row>
    <row r="60428" spans="5:6" ht="15" customHeight="1">
      <c r="E60428" s="573"/>
      <c r="F60428" s="573"/>
    </row>
    <row r="60429" spans="5:6" ht="15" customHeight="1">
      <c r="E60429" s="573"/>
      <c r="F60429" s="573"/>
    </row>
    <row r="60430" spans="5:6" ht="15" customHeight="1">
      <c r="E60430" s="573"/>
      <c r="F60430" s="573"/>
    </row>
    <row r="60431" spans="5:6" ht="15" customHeight="1">
      <c r="E60431" s="573"/>
      <c r="F60431" s="573"/>
    </row>
    <row r="60432" spans="5:6" ht="15" customHeight="1">
      <c r="E60432" s="573"/>
      <c r="F60432" s="573"/>
    </row>
    <row r="60433" spans="5:6" ht="15" customHeight="1">
      <c r="E60433" s="573"/>
      <c r="F60433" s="573"/>
    </row>
    <row r="60434" spans="5:6" ht="15" customHeight="1">
      <c r="E60434" s="573"/>
      <c r="F60434" s="573"/>
    </row>
    <row r="60435" spans="5:6" ht="15" customHeight="1">
      <c r="E60435" s="573"/>
      <c r="F60435" s="573"/>
    </row>
    <row r="60436" spans="5:6" ht="15" customHeight="1">
      <c r="E60436" s="573"/>
      <c r="F60436" s="573"/>
    </row>
    <row r="60437" spans="5:6" ht="15" customHeight="1">
      <c r="E60437" s="573"/>
      <c r="F60437" s="573"/>
    </row>
    <row r="60438" spans="5:6" ht="15" customHeight="1">
      <c r="E60438" s="573"/>
      <c r="F60438" s="573"/>
    </row>
    <row r="60439" spans="5:6" ht="15" customHeight="1">
      <c r="E60439" s="573"/>
      <c r="F60439" s="573"/>
    </row>
    <row r="60440" spans="5:6" ht="15" customHeight="1">
      <c r="E60440" s="573"/>
      <c r="F60440" s="573"/>
    </row>
    <row r="60441" spans="5:6" ht="15" customHeight="1">
      <c r="E60441" s="573"/>
      <c r="F60441" s="573"/>
    </row>
    <row r="60442" spans="5:6" ht="15" customHeight="1">
      <c r="E60442" s="573"/>
      <c r="F60442" s="573"/>
    </row>
    <row r="60443" spans="5:6" ht="15" customHeight="1">
      <c r="E60443" s="573"/>
      <c r="F60443" s="573"/>
    </row>
    <row r="60444" spans="5:6" ht="15" customHeight="1">
      <c r="E60444" s="573"/>
      <c r="F60444" s="573"/>
    </row>
    <row r="60445" spans="5:6" ht="15" customHeight="1">
      <c r="E60445" s="573"/>
      <c r="F60445" s="573"/>
    </row>
    <row r="60446" spans="5:6" ht="15" customHeight="1">
      <c r="E60446" s="573"/>
      <c r="F60446" s="573"/>
    </row>
    <row r="60447" spans="5:6" ht="15" customHeight="1">
      <c r="E60447" s="573"/>
      <c r="F60447" s="573"/>
    </row>
    <row r="60448" spans="5:6" ht="15" customHeight="1">
      <c r="E60448" s="573"/>
      <c r="F60448" s="573"/>
    </row>
    <row r="60449" spans="5:6" ht="15" customHeight="1">
      <c r="E60449" s="573"/>
      <c r="F60449" s="573"/>
    </row>
    <row r="60450" spans="5:6" ht="15" customHeight="1">
      <c r="E60450" s="573"/>
      <c r="F60450" s="573"/>
    </row>
    <row r="60451" spans="5:6" ht="15" customHeight="1">
      <c r="E60451" s="573"/>
      <c r="F60451" s="573"/>
    </row>
    <row r="60452" spans="5:6" ht="15" customHeight="1">
      <c r="E60452" s="573"/>
      <c r="F60452" s="573"/>
    </row>
    <row r="60453" spans="5:6" ht="15" customHeight="1">
      <c r="E60453" s="573"/>
      <c r="F60453" s="573"/>
    </row>
    <row r="60454" spans="5:6" ht="15" customHeight="1">
      <c r="E60454" s="573"/>
      <c r="F60454" s="573"/>
    </row>
    <row r="60455" spans="5:6" ht="15" customHeight="1">
      <c r="E60455" s="573"/>
      <c r="F60455" s="573"/>
    </row>
    <row r="60456" spans="5:6" ht="15" customHeight="1">
      <c r="E60456" s="573"/>
      <c r="F60456" s="573"/>
    </row>
    <row r="60457" spans="5:6" ht="15" customHeight="1">
      <c r="E60457" s="573"/>
      <c r="F60457" s="573"/>
    </row>
    <row r="60458" spans="5:6" ht="15" customHeight="1">
      <c r="E60458" s="573"/>
      <c r="F60458" s="573"/>
    </row>
    <row r="60459" spans="5:6" ht="15" customHeight="1">
      <c r="E60459" s="573"/>
      <c r="F60459" s="573"/>
    </row>
    <row r="60460" spans="5:6" ht="15" customHeight="1">
      <c r="E60460" s="573"/>
      <c r="F60460" s="573"/>
    </row>
    <row r="60461" spans="5:6" ht="15" customHeight="1">
      <c r="E60461" s="573"/>
      <c r="F60461" s="573"/>
    </row>
    <row r="60462" spans="5:6" ht="15" customHeight="1">
      <c r="E60462" s="573"/>
      <c r="F60462" s="573"/>
    </row>
    <row r="60463" spans="5:6" ht="15" customHeight="1">
      <c r="E60463" s="573"/>
      <c r="F60463" s="573"/>
    </row>
    <row r="60464" spans="5:6" ht="15" customHeight="1">
      <c r="E60464" s="573"/>
      <c r="F60464" s="573"/>
    </row>
    <row r="60465" spans="5:6" ht="15" customHeight="1">
      <c r="E60465" s="573"/>
      <c r="F60465" s="573"/>
    </row>
    <row r="60466" spans="5:6" ht="15" customHeight="1">
      <c r="E60466" s="573"/>
      <c r="F60466" s="573"/>
    </row>
    <row r="60467" spans="5:6" ht="15" customHeight="1">
      <c r="E60467" s="573"/>
      <c r="F60467" s="573"/>
    </row>
    <row r="60468" spans="5:6" ht="15" customHeight="1">
      <c r="E60468" s="573"/>
      <c r="F60468" s="573"/>
    </row>
    <row r="60469" spans="5:6" ht="15" customHeight="1">
      <c r="E60469" s="573"/>
      <c r="F60469" s="573"/>
    </row>
    <row r="60470" spans="5:6" ht="15" customHeight="1">
      <c r="E60470" s="573"/>
      <c r="F60470" s="573"/>
    </row>
    <row r="60471" spans="5:6" ht="15" customHeight="1">
      <c r="E60471" s="573"/>
      <c r="F60471" s="573"/>
    </row>
    <row r="60472" spans="5:6" ht="15" customHeight="1">
      <c r="E60472" s="573"/>
      <c r="F60472" s="573"/>
    </row>
    <row r="60473" spans="5:6" ht="15" customHeight="1">
      <c r="E60473" s="573"/>
      <c r="F60473" s="573"/>
    </row>
    <row r="60474" spans="5:6" ht="15" customHeight="1">
      <c r="E60474" s="573"/>
      <c r="F60474" s="573"/>
    </row>
    <row r="60475" spans="5:6" ht="15" customHeight="1">
      <c r="E60475" s="573"/>
      <c r="F60475" s="573"/>
    </row>
    <row r="60476" spans="5:6" ht="15" customHeight="1">
      <c r="E60476" s="573"/>
      <c r="F60476" s="573"/>
    </row>
    <row r="60477" spans="5:6" ht="15" customHeight="1">
      <c r="E60477" s="573"/>
      <c r="F60477" s="573"/>
    </row>
    <row r="60478" spans="5:6" ht="15" customHeight="1">
      <c r="E60478" s="573"/>
      <c r="F60478" s="573"/>
    </row>
    <row r="60479" spans="5:6" ht="15" customHeight="1">
      <c r="E60479" s="573"/>
      <c r="F60479" s="573"/>
    </row>
    <row r="60480" spans="5:6" ht="15" customHeight="1">
      <c r="E60480" s="573"/>
      <c r="F60480" s="573"/>
    </row>
    <row r="60481" spans="5:6" ht="15" customHeight="1">
      <c r="E60481" s="573"/>
      <c r="F60481" s="573"/>
    </row>
    <row r="60482" spans="5:6" ht="15" customHeight="1">
      <c r="E60482" s="573"/>
      <c r="F60482" s="573"/>
    </row>
    <row r="60483" spans="5:6" ht="15" customHeight="1">
      <c r="E60483" s="573"/>
      <c r="F60483" s="573"/>
    </row>
    <row r="60484" spans="5:6" ht="15" customHeight="1">
      <c r="E60484" s="573"/>
      <c r="F60484" s="573"/>
    </row>
    <row r="60485" spans="5:6" ht="15" customHeight="1">
      <c r="E60485" s="573"/>
      <c r="F60485" s="573"/>
    </row>
    <row r="60486" spans="5:6" ht="15" customHeight="1">
      <c r="E60486" s="573"/>
      <c r="F60486" s="573"/>
    </row>
    <row r="60487" spans="5:6" ht="15" customHeight="1">
      <c r="E60487" s="573"/>
      <c r="F60487" s="573"/>
    </row>
    <row r="60488" spans="5:6" ht="15" customHeight="1">
      <c r="E60488" s="573"/>
      <c r="F60488" s="573"/>
    </row>
    <row r="60489" spans="5:6" ht="15" customHeight="1">
      <c r="E60489" s="573"/>
      <c r="F60489" s="573"/>
    </row>
    <row r="60490" spans="5:6" ht="15" customHeight="1">
      <c r="E60490" s="573"/>
      <c r="F60490" s="573"/>
    </row>
    <row r="60491" spans="5:6" ht="15" customHeight="1">
      <c r="E60491" s="573"/>
      <c r="F60491" s="573"/>
    </row>
    <row r="60492" spans="5:6" ht="15" customHeight="1">
      <c r="E60492" s="573"/>
      <c r="F60492" s="573"/>
    </row>
    <row r="60493" spans="5:6" ht="15" customHeight="1">
      <c r="E60493" s="573"/>
      <c r="F60493" s="573"/>
    </row>
    <row r="60494" spans="5:6" ht="15" customHeight="1">
      <c r="E60494" s="573"/>
      <c r="F60494" s="573"/>
    </row>
    <row r="60495" spans="5:6" ht="15" customHeight="1">
      <c r="E60495" s="573"/>
      <c r="F60495" s="573"/>
    </row>
    <row r="60496" spans="5:6" ht="15" customHeight="1">
      <c r="E60496" s="573"/>
      <c r="F60496" s="573"/>
    </row>
    <row r="60497" spans="5:6" ht="15" customHeight="1">
      <c r="E60497" s="573"/>
      <c r="F60497" s="573"/>
    </row>
    <row r="60498" spans="5:6" ht="15" customHeight="1">
      <c r="E60498" s="573"/>
      <c r="F60498" s="573"/>
    </row>
    <row r="60499" spans="5:6" ht="15" customHeight="1">
      <c r="E60499" s="573"/>
      <c r="F60499" s="573"/>
    </row>
    <row r="60500" spans="5:6" ht="15" customHeight="1">
      <c r="E60500" s="573"/>
      <c r="F60500" s="573"/>
    </row>
    <row r="60501" spans="5:6" ht="15" customHeight="1">
      <c r="E60501" s="573"/>
      <c r="F60501" s="573"/>
    </row>
    <row r="60502" spans="5:6" ht="15" customHeight="1">
      <c r="E60502" s="573"/>
      <c r="F60502" s="573"/>
    </row>
    <row r="60503" spans="5:6" ht="15" customHeight="1">
      <c r="E60503" s="573"/>
      <c r="F60503" s="573"/>
    </row>
    <row r="60504" spans="5:6" ht="15" customHeight="1">
      <c r="E60504" s="573"/>
      <c r="F60504" s="573"/>
    </row>
    <row r="60505" spans="5:6" ht="15" customHeight="1">
      <c r="E60505" s="573"/>
      <c r="F60505" s="573"/>
    </row>
    <row r="60506" spans="5:6" ht="15" customHeight="1">
      <c r="E60506" s="573"/>
      <c r="F60506" s="573"/>
    </row>
    <row r="60507" spans="5:6" ht="15" customHeight="1">
      <c r="E60507" s="573"/>
      <c r="F60507" s="573"/>
    </row>
    <row r="60508" spans="5:6" ht="15" customHeight="1">
      <c r="E60508" s="573"/>
      <c r="F60508" s="573"/>
    </row>
    <row r="60509" spans="5:6" ht="15" customHeight="1">
      <c r="E60509" s="573"/>
      <c r="F60509" s="573"/>
    </row>
    <row r="60510" spans="5:6" ht="15" customHeight="1">
      <c r="E60510" s="573"/>
      <c r="F60510" s="573"/>
    </row>
    <row r="60511" spans="5:6" ht="15" customHeight="1">
      <c r="E60511" s="573"/>
      <c r="F60511" s="573"/>
    </row>
    <row r="60512" spans="5:6" ht="15" customHeight="1">
      <c r="E60512" s="573"/>
      <c r="F60512" s="573"/>
    </row>
    <row r="60513" spans="5:6" ht="15" customHeight="1">
      <c r="E60513" s="573"/>
      <c r="F60513" s="573"/>
    </row>
    <row r="60514" spans="5:6" ht="15" customHeight="1">
      <c r="E60514" s="573"/>
      <c r="F60514" s="573"/>
    </row>
    <row r="60515" spans="5:6" ht="15" customHeight="1">
      <c r="E60515" s="573"/>
      <c r="F60515" s="573"/>
    </row>
    <row r="60516" spans="5:6" ht="15" customHeight="1">
      <c r="E60516" s="573"/>
      <c r="F60516" s="573"/>
    </row>
    <row r="60517" spans="5:6" ht="15" customHeight="1">
      <c r="E60517" s="573"/>
      <c r="F60517" s="573"/>
    </row>
    <row r="60518" spans="5:6" ht="15" customHeight="1">
      <c r="E60518" s="573"/>
      <c r="F60518" s="573"/>
    </row>
    <row r="60519" spans="5:6" ht="15" customHeight="1">
      <c r="E60519" s="573"/>
      <c r="F60519" s="573"/>
    </row>
    <row r="60520" spans="5:6" ht="15" customHeight="1">
      <c r="E60520" s="573"/>
      <c r="F60520" s="573"/>
    </row>
    <row r="60521" spans="5:6" ht="15" customHeight="1">
      <c r="E60521" s="573"/>
      <c r="F60521" s="573"/>
    </row>
    <row r="60522" spans="5:6" ht="15" customHeight="1">
      <c r="E60522" s="573"/>
      <c r="F60522" s="573"/>
    </row>
    <row r="60523" spans="5:6" ht="15" customHeight="1">
      <c r="E60523" s="573"/>
      <c r="F60523" s="573"/>
    </row>
    <row r="60524" spans="5:6" ht="15" customHeight="1">
      <c r="E60524" s="573"/>
      <c r="F60524" s="573"/>
    </row>
    <row r="60525" spans="5:6" ht="15" customHeight="1">
      <c r="E60525" s="573"/>
      <c r="F60525" s="573"/>
    </row>
    <row r="60526" spans="5:6" ht="15" customHeight="1">
      <c r="E60526" s="573"/>
      <c r="F60526" s="573"/>
    </row>
    <row r="60527" spans="5:6" ht="15" customHeight="1">
      <c r="E60527" s="573"/>
      <c r="F60527" s="573"/>
    </row>
    <row r="60528" spans="5:6" ht="15" customHeight="1">
      <c r="E60528" s="573"/>
      <c r="F60528" s="573"/>
    </row>
    <row r="60529" spans="5:6" ht="15" customHeight="1">
      <c r="E60529" s="573"/>
      <c r="F60529" s="573"/>
    </row>
    <row r="60530" spans="5:6" ht="15" customHeight="1">
      <c r="E60530" s="573"/>
      <c r="F60530" s="573"/>
    </row>
    <row r="60531" spans="5:6" ht="15" customHeight="1">
      <c r="E60531" s="573"/>
      <c r="F60531" s="573"/>
    </row>
    <row r="60532" spans="5:6" ht="15" customHeight="1">
      <c r="E60532" s="573"/>
      <c r="F60532" s="573"/>
    </row>
    <row r="60533" spans="5:6" ht="15" customHeight="1">
      <c r="E60533" s="573"/>
      <c r="F60533" s="573"/>
    </row>
    <row r="60534" spans="5:6" ht="15" customHeight="1">
      <c r="E60534" s="573"/>
      <c r="F60534" s="573"/>
    </row>
    <row r="60535" spans="5:6" ht="15" customHeight="1">
      <c r="E60535" s="573"/>
      <c r="F60535" s="573"/>
    </row>
    <row r="60536" spans="5:6" ht="15" customHeight="1">
      <c r="E60536" s="573"/>
      <c r="F60536" s="573"/>
    </row>
    <row r="60537" spans="5:6" ht="15" customHeight="1">
      <c r="E60537" s="573"/>
      <c r="F60537" s="573"/>
    </row>
    <row r="60538" spans="5:6" ht="15" customHeight="1">
      <c r="E60538" s="573"/>
      <c r="F60538" s="573"/>
    </row>
    <row r="60539" spans="5:6" ht="15" customHeight="1">
      <c r="E60539" s="573"/>
      <c r="F60539" s="573"/>
    </row>
    <row r="60540" spans="5:6" ht="15" customHeight="1">
      <c r="E60540" s="573"/>
      <c r="F60540" s="573"/>
    </row>
    <row r="60541" spans="5:6" ht="15" customHeight="1">
      <c r="E60541" s="573"/>
      <c r="F60541" s="573"/>
    </row>
    <row r="60542" spans="5:6" ht="15" customHeight="1">
      <c r="E60542" s="573"/>
      <c r="F60542" s="573"/>
    </row>
    <row r="60543" spans="5:6" ht="15" customHeight="1">
      <c r="E60543" s="573"/>
      <c r="F60543" s="573"/>
    </row>
    <row r="60544" spans="5:6" ht="15" customHeight="1">
      <c r="E60544" s="573"/>
      <c r="F60544" s="573"/>
    </row>
    <row r="60545" spans="5:6" ht="15" customHeight="1">
      <c r="E60545" s="573"/>
      <c r="F60545" s="573"/>
    </row>
    <row r="60546" spans="5:6" ht="15" customHeight="1">
      <c r="E60546" s="573"/>
      <c r="F60546" s="573"/>
    </row>
    <row r="60547" spans="5:6" ht="15" customHeight="1">
      <c r="E60547" s="573"/>
      <c r="F60547" s="573"/>
    </row>
    <row r="60548" spans="5:6" ht="15" customHeight="1">
      <c r="E60548" s="573"/>
      <c r="F60548" s="573"/>
    </row>
    <row r="60549" spans="5:6" ht="15" customHeight="1">
      <c r="E60549" s="573"/>
      <c r="F60549" s="573"/>
    </row>
    <row r="60550" spans="5:6" ht="15" customHeight="1">
      <c r="E60550" s="573"/>
      <c r="F60550" s="573"/>
    </row>
    <row r="60551" spans="5:6" ht="15" customHeight="1">
      <c r="E60551" s="573"/>
      <c r="F60551" s="573"/>
    </row>
    <row r="60552" spans="5:6" ht="15" customHeight="1">
      <c r="E60552" s="573"/>
      <c r="F60552" s="573"/>
    </row>
    <row r="60553" spans="5:6" ht="15" customHeight="1">
      <c r="E60553" s="573"/>
      <c r="F60553" s="573"/>
    </row>
    <row r="60554" spans="5:6" ht="15" customHeight="1">
      <c r="E60554" s="573"/>
      <c r="F60554" s="573"/>
    </row>
    <row r="60555" spans="5:6" ht="15" customHeight="1">
      <c r="E60555" s="573"/>
      <c r="F60555" s="573"/>
    </row>
    <row r="60556" spans="5:6" ht="15" customHeight="1">
      <c r="E60556" s="573"/>
      <c r="F60556" s="573"/>
    </row>
    <row r="60557" spans="5:6" ht="15" customHeight="1">
      <c r="E60557" s="573"/>
      <c r="F60557" s="573"/>
    </row>
    <row r="60558" spans="5:6" ht="15" customHeight="1">
      <c r="E60558" s="573"/>
      <c r="F60558" s="573"/>
    </row>
    <row r="60559" spans="5:6" ht="15" customHeight="1">
      <c r="E60559" s="573"/>
      <c r="F60559" s="573"/>
    </row>
    <row r="60560" spans="5:6" ht="15" customHeight="1">
      <c r="E60560" s="573"/>
      <c r="F60560" s="573"/>
    </row>
    <row r="60561" spans="5:6" ht="15" customHeight="1">
      <c r="E60561" s="573"/>
      <c r="F60561" s="573"/>
    </row>
    <row r="60562" spans="5:6" ht="15" customHeight="1">
      <c r="E60562" s="573"/>
      <c r="F60562" s="573"/>
    </row>
    <row r="60563" spans="5:6" ht="15" customHeight="1">
      <c r="E60563" s="573"/>
      <c r="F60563" s="573"/>
    </row>
    <row r="60564" spans="5:6" ht="15" customHeight="1">
      <c r="E60564" s="573"/>
      <c r="F60564" s="573"/>
    </row>
    <row r="60565" spans="5:6" ht="15" customHeight="1">
      <c r="E60565" s="573"/>
      <c r="F60565" s="573"/>
    </row>
    <row r="60566" spans="5:6" ht="15" customHeight="1">
      <c r="E60566" s="573"/>
      <c r="F60566" s="573"/>
    </row>
    <row r="60567" spans="5:6" ht="15" customHeight="1">
      <c r="E60567" s="573"/>
      <c r="F60567" s="573"/>
    </row>
    <row r="60568" spans="5:6" ht="15" customHeight="1">
      <c r="E60568" s="573"/>
      <c r="F60568" s="573"/>
    </row>
    <row r="60569" spans="5:6" ht="15" customHeight="1">
      <c r="E60569" s="573"/>
      <c r="F60569" s="573"/>
    </row>
    <row r="60570" spans="5:6" ht="15" customHeight="1">
      <c r="E60570" s="573"/>
      <c r="F60570" s="573"/>
    </row>
    <row r="60571" spans="5:6" ht="15" customHeight="1">
      <c r="E60571" s="573"/>
      <c r="F60571" s="573"/>
    </row>
    <row r="60572" spans="5:6" ht="15" customHeight="1">
      <c r="E60572" s="573"/>
      <c r="F60572" s="573"/>
    </row>
    <row r="60573" spans="5:6" ht="15" customHeight="1">
      <c r="E60573" s="573"/>
      <c r="F60573" s="573"/>
    </row>
    <row r="60574" spans="5:6" ht="15" customHeight="1">
      <c r="E60574" s="573"/>
      <c r="F60574" s="573"/>
    </row>
    <row r="60575" spans="5:6" ht="15" customHeight="1">
      <c r="E60575" s="573"/>
      <c r="F60575" s="573"/>
    </row>
    <row r="60576" spans="5:6" ht="15" customHeight="1">
      <c r="E60576" s="573"/>
      <c r="F60576" s="573"/>
    </row>
    <row r="60577" spans="5:6" ht="15" customHeight="1">
      <c r="E60577" s="573"/>
      <c r="F60577" s="573"/>
    </row>
    <row r="60578" spans="5:6" ht="15" customHeight="1">
      <c r="E60578" s="573"/>
      <c r="F60578" s="573"/>
    </row>
    <row r="60579" spans="5:6" ht="15" customHeight="1">
      <c r="E60579" s="573"/>
      <c r="F60579" s="573"/>
    </row>
    <row r="60580" spans="5:6" ht="15" customHeight="1">
      <c r="E60580" s="573"/>
      <c r="F60580" s="573"/>
    </row>
    <row r="60581" spans="5:6" ht="15" customHeight="1">
      <c r="E60581" s="573"/>
      <c r="F60581" s="573"/>
    </row>
    <row r="60582" spans="5:6" ht="15" customHeight="1">
      <c r="E60582" s="573"/>
      <c r="F60582" s="573"/>
    </row>
    <row r="60583" spans="5:6" ht="15" customHeight="1">
      <c r="E60583" s="573"/>
      <c r="F60583" s="573"/>
    </row>
    <row r="60584" spans="5:6" ht="15" customHeight="1">
      <c r="E60584" s="573"/>
      <c r="F60584" s="573"/>
    </row>
    <row r="60585" spans="5:6" ht="15" customHeight="1">
      <c r="E60585" s="573"/>
      <c r="F60585" s="573"/>
    </row>
    <row r="60586" spans="5:6" ht="15" customHeight="1">
      <c r="E60586" s="573"/>
      <c r="F60586" s="573"/>
    </row>
    <row r="60587" spans="5:6" ht="15" customHeight="1">
      <c r="E60587" s="573"/>
      <c r="F60587" s="573"/>
    </row>
    <row r="60588" spans="5:6" ht="15" customHeight="1">
      <c r="E60588" s="573"/>
      <c r="F60588" s="573"/>
    </row>
    <row r="60589" spans="5:6" ht="15" customHeight="1">
      <c r="E60589" s="573"/>
      <c r="F60589" s="573"/>
    </row>
    <row r="60590" spans="5:6" ht="15" customHeight="1">
      <c r="E60590" s="573"/>
      <c r="F60590" s="573"/>
    </row>
    <row r="60591" spans="5:6" ht="15" customHeight="1">
      <c r="E60591" s="573"/>
      <c r="F60591" s="573"/>
    </row>
    <row r="60592" spans="5:6" ht="15" customHeight="1">
      <c r="E60592" s="573"/>
      <c r="F60592" s="573"/>
    </row>
    <row r="60593" spans="5:6" ht="15" customHeight="1">
      <c r="E60593" s="573"/>
      <c r="F60593" s="573"/>
    </row>
    <row r="60594" spans="5:6" ht="15" customHeight="1">
      <c r="E60594" s="573"/>
      <c r="F60594" s="573"/>
    </row>
    <row r="60595" spans="5:6" ht="15" customHeight="1">
      <c r="E60595" s="573"/>
      <c r="F60595" s="573"/>
    </row>
    <row r="60596" spans="5:6" ht="15" customHeight="1">
      <c r="E60596" s="573"/>
      <c r="F60596" s="573"/>
    </row>
    <row r="60597" spans="5:6" ht="15" customHeight="1">
      <c r="E60597" s="573"/>
      <c r="F60597" s="573"/>
    </row>
    <row r="60598" spans="5:6" ht="15" customHeight="1">
      <c r="E60598" s="573"/>
      <c r="F60598" s="573"/>
    </row>
    <row r="60599" spans="5:6" ht="15" customHeight="1">
      <c r="E60599" s="573"/>
      <c r="F60599" s="573"/>
    </row>
    <row r="60600" spans="5:6" ht="15" customHeight="1">
      <c r="E60600" s="573"/>
      <c r="F60600" s="573"/>
    </row>
    <row r="60601" spans="5:6" ht="15" customHeight="1">
      <c r="E60601" s="573"/>
      <c r="F60601" s="573"/>
    </row>
    <row r="60602" spans="5:6" ht="15" customHeight="1">
      <c r="E60602" s="573"/>
      <c r="F60602" s="573"/>
    </row>
    <row r="60603" spans="5:6" ht="15" customHeight="1">
      <c r="E60603" s="573"/>
      <c r="F60603" s="573"/>
    </row>
    <row r="60604" spans="5:6" ht="15" customHeight="1">
      <c r="E60604" s="573"/>
      <c r="F60604" s="573"/>
    </row>
    <row r="60605" spans="5:6" ht="15" customHeight="1">
      <c r="E60605" s="573"/>
      <c r="F60605" s="573"/>
    </row>
    <row r="60606" spans="5:6" ht="15" customHeight="1">
      <c r="E60606" s="573"/>
      <c r="F60606" s="573"/>
    </row>
    <row r="60607" spans="5:6" ht="15" customHeight="1">
      <c r="E60607" s="573"/>
      <c r="F60607" s="573"/>
    </row>
    <row r="60608" spans="5:6" ht="15" customHeight="1">
      <c r="E60608" s="573"/>
      <c r="F60608" s="573"/>
    </row>
    <row r="60609" spans="5:6" ht="15" customHeight="1">
      <c r="E60609" s="573"/>
      <c r="F60609" s="573"/>
    </row>
    <row r="60610" spans="5:6" ht="15" customHeight="1">
      <c r="E60610" s="573"/>
      <c r="F60610" s="573"/>
    </row>
    <row r="60611" spans="5:6" ht="15" customHeight="1">
      <c r="E60611" s="573"/>
      <c r="F60611" s="573"/>
    </row>
    <row r="60612" spans="5:6" ht="15" customHeight="1">
      <c r="E60612" s="573"/>
      <c r="F60612" s="573"/>
    </row>
    <row r="60613" spans="5:6" ht="15" customHeight="1">
      <c r="E60613" s="573"/>
      <c r="F60613" s="573"/>
    </row>
    <row r="60614" spans="5:6" ht="15" customHeight="1">
      <c r="E60614" s="573"/>
      <c r="F60614" s="573"/>
    </row>
    <row r="60615" spans="5:6" ht="15" customHeight="1">
      <c r="E60615" s="573"/>
      <c r="F60615" s="573"/>
    </row>
    <row r="60616" spans="5:6" ht="15" customHeight="1">
      <c r="E60616" s="573"/>
      <c r="F60616" s="573"/>
    </row>
    <row r="60617" spans="5:6" ht="15" customHeight="1">
      <c r="E60617" s="573"/>
      <c r="F60617" s="573"/>
    </row>
    <row r="60618" spans="5:6" ht="15" customHeight="1">
      <c r="E60618" s="573"/>
      <c r="F60618" s="573"/>
    </row>
    <row r="60619" spans="5:6" ht="15" customHeight="1">
      <c r="E60619" s="573"/>
      <c r="F60619" s="573"/>
    </row>
    <row r="60620" spans="5:6" ht="15" customHeight="1">
      <c r="E60620" s="573"/>
      <c r="F60620" s="573"/>
    </row>
    <row r="60621" spans="5:6" ht="15" customHeight="1">
      <c r="E60621" s="573"/>
      <c r="F60621" s="573"/>
    </row>
    <row r="60622" spans="5:6" ht="15" customHeight="1">
      <c r="E60622" s="573"/>
      <c r="F60622" s="573"/>
    </row>
    <row r="60623" spans="5:6" ht="15" customHeight="1">
      <c r="E60623" s="573"/>
      <c r="F60623" s="573"/>
    </row>
    <row r="60624" spans="5:6" ht="15" customHeight="1">
      <c r="E60624" s="573"/>
      <c r="F60624" s="573"/>
    </row>
    <row r="60625" spans="5:6" ht="15" customHeight="1">
      <c r="E60625" s="573"/>
      <c r="F60625" s="573"/>
    </row>
    <row r="60626" spans="5:6" ht="15" customHeight="1">
      <c r="E60626" s="573"/>
      <c r="F60626" s="573"/>
    </row>
    <row r="60627" spans="5:6" ht="15" customHeight="1">
      <c r="E60627" s="573"/>
      <c r="F60627" s="573"/>
    </row>
    <row r="60628" spans="5:6" ht="15" customHeight="1">
      <c r="E60628" s="573"/>
      <c r="F60628" s="573"/>
    </row>
    <row r="60629" spans="5:6" ht="15" customHeight="1">
      <c r="E60629" s="573"/>
      <c r="F60629" s="573"/>
    </row>
    <row r="60630" spans="5:6" ht="15" customHeight="1">
      <c r="E60630" s="573"/>
      <c r="F60630" s="573"/>
    </row>
    <row r="60631" spans="5:6" ht="15" customHeight="1">
      <c r="E60631" s="573"/>
      <c r="F60631" s="573"/>
    </row>
    <row r="60632" spans="5:6" ht="15" customHeight="1">
      <c r="E60632" s="573"/>
      <c r="F60632" s="573"/>
    </row>
    <row r="60633" spans="5:6" ht="15" customHeight="1">
      <c r="E60633" s="573"/>
      <c r="F60633" s="573"/>
    </row>
    <row r="60634" spans="5:6" ht="15" customHeight="1">
      <c r="E60634" s="573"/>
      <c r="F60634" s="573"/>
    </row>
    <row r="60635" spans="5:6" ht="15" customHeight="1">
      <c r="E60635" s="573"/>
      <c r="F60635" s="573"/>
    </row>
    <row r="60636" spans="5:6" ht="15" customHeight="1">
      <c r="E60636" s="573"/>
      <c r="F60636" s="573"/>
    </row>
    <row r="60637" spans="5:6" ht="15" customHeight="1">
      <c r="E60637" s="573"/>
      <c r="F60637" s="573"/>
    </row>
    <row r="60638" spans="5:6" ht="15" customHeight="1">
      <c r="E60638" s="573"/>
      <c r="F60638" s="573"/>
    </row>
    <row r="60639" spans="5:6" ht="15" customHeight="1">
      <c r="E60639" s="573"/>
      <c r="F60639" s="573"/>
    </row>
    <row r="60640" spans="5:6" ht="15" customHeight="1">
      <c r="E60640" s="573"/>
      <c r="F60640" s="573"/>
    </row>
    <row r="60641" spans="5:6" ht="15" customHeight="1">
      <c r="E60641" s="573"/>
      <c r="F60641" s="573"/>
    </row>
    <row r="60642" spans="5:6" ht="15" customHeight="1">
      <c r="E60642" s="573"/>
      <c r="F60642" s="573"/>
    </row>
    <row r="60643" spans="5:6" ht="15" customHeight="1">
      <c r="E60643" s="573"/>
      <c r="F60643" s="573"/>
    </row>
    <row r="60644" spans="5:6" ht="15" customHeight="1">
      <c r="E60644" s="573"/>
      <c r="F60644" s="573"/>
    </row>
    <row r="60645" spans="5:6" ht="15" customHeight="1">
      <c r="E60645" s="573"/>
      <c r="F60645" s="573"/>
    </row>
    <row r="60646" spans="5:6" ht="15" customHeight="1">
      <c r="E60646" s="573"/>
      <c r="F60646" s="573"/>
    </row>
    <row r="60647" spans="5:6" ht="15" customHeight="1">
      <c r="E60647" s="573"/>
      <c r="F60647" s="573"/>
    </row>
    <row r="60648" spans="5:6" ht="15" customHeight="1">
      <c r="E60648" s="573"/>
      <c r="F60648" s="573"/>
    </row>
    <row r="60649" spans="5:6" ht="15" customHeight="1">
      <c r="E60649" s="573"/>
      <c r="F60649" s="573"/>
    </row>
    <row r="60650" spans="5:6" ht="15" customHeight="1">
      <c r="E60650" s="573"/>
      <c r="F60650" s="573"/>
    </row>
    <row r="60651" spans="5:6" ht="15" customHeight="1">
      <c r="E60651" s="573"/>
      <c r="F60651" s="573"/>
    </row>
    <row r="60652" spans="5:6" ht="15" customHeight="1">
      <c r="E60652" s="573"/>
      <c r="F60652" s="573"/>
    </row>
    <row r="60653" spans="5:6" ht="15" customHeight="1">
      <c r="E60653" s="573"/>
      <c r="F60653" s="573"/>
    </row>
    <row r="60654" spans="5:6" ht="15" customHeight="1">
      <c r="E60654" s="573"/>
      <c r="F60654" s="573"/>
    </row>
    <row r="60655" spans="5:6" ht="15" customHeight="1">
      <c r="E60655" s="573"/>
      <c r="F60655" s="573"/>
    </row>
    <row r="60656" spans="5:6" ht="15" customHeight="1">
      <c r="E60656" s="573"/>
      <c r="F60656" s="573"/>
    </row>
    <row r="60657" spans="5:6" ht="15" customHeight="1">
      <c r="E60657" s="573"/>
      <c r="F60657" s="573"/>
    </row>
    <row r="60658" spans="5:6" ht="15" customHeight="1">
      <c r="E60658" s="573"/>
      <c r="F60658" s="573"/>
    </row>
    <row r="60659" spans="5:6" ht="15" customHeight="1">
      <c r="E60659" s="573"/>
      <c r="F60659" s="573"/>
    </row>
    <row r="60660" spans="5:6" ht="15" customHeight="1">
      <c r="E60660" s="573"/>
      <c r="F60660" s="573"/>
    </row>
    <row r="60661" spans="5:6" ht="15" customHeight="1">
      <c r="E60661" s="573"/>
      <c r="F60661" s="573"/>
    </row>
    <row r="60662" spans="5:6" ht="15" customHeight="1">
      <c r="E60662" s="573"/>
      <c r="F60662" s="573"/>
    </row>
    <row r="60663" spans="5:6" ht="15" customHeight="1">
      <c r="E60663" s="573"/>
      <c r="F60663" s="573"/>
    </row>
    <row r="60664" spans="5:6" ht="15" customHeight="1">
      <c r="E60664" s="573"/>
      <c r="F60664" s="573"/>
    </row>
    <row r="60665" spans="5:6" ht="15" customHeight="1">
      <c r="E60665" s="573"/>
      <c r="F60665" s="573"/>
    </row>
    <row r="60666" spans="5:6" ht="15" customHeight="1">
      <c r="E60666" s="573"/>
      <c r="F60666" s="573"/>
    </row>
    <row r="60667" spans="5:6" ht="15" customHeight="1">
      <c r="E60667" s="573"/>
      <c r="F60667" s="573"/>
    </row>
    <row r="60668" spans="5:6" ht="15" customHeight="1">
      <c r="E60668" s="573"/>
      <c r="F60668" s="573"/>
    </row>
    <row r="60669" spans="5:6" ht="15" customHeight="1">
      <c r="E60669" s="573"/>
      <c r="F60669" s="573"/>
    </row>
    <row r="60670" spans="5:6" ht="15" customHeight="1">
      <c r="E60670" s="573"/>
      <c r="F60670" s="573"/>
    </row>
    <row r="60671" spans="5:6" ht="15" customHeight="1">
      <c r="E60671" s="573"/>
      <c r="F60671" s="573"/>
    </row>
    <row r="60672" spans="5:6" ht="15" customHeight="1">
      <c r="E60672" s="573"/>
      <c r="F60672" s="573"/>
    </row>
    <row r="60673" spans="5:6" ht="15" customHeight="1">
      <c r="E60673" s="573"/>
      <c r="F60673" s="573"/>
    </row>
    <row r="60674" spans="5:6" ht="15" customHeight="1">
      <c r="E60674" s="573"/>
      <c r="F60674" s="573"/>
    </row>
    <row r="60675" spans="5:6" ht="15" customHeight="1">
      <c r="E60675" s="573"/>
      <c r="F60675" s="573"/>
    </row>
    <row r="60676" spans="5:6" ht="15" customHeight="1">
      <c r="E60676" s="573"/>
      <c r="F60676" s="573"/>
    </row>
    <row r="60677" spans="5:6" ht="15" customHeight="1">
      <c r="E60677" s="573"/>
      <c r="F60677" s="573"/>
    </row>
    <row r="60678" spans="5:6" ht="15" customHeight="1">
      <c r="E60678" s="573"/>
      <c r="F60678" s="573"/>
    </row>
    <row r="60679" spans="5:6" ht="15" customHeight="1">
      <c r="E60679" s="573"/>
      <c r="F60679" s="573"/>
    </row>
    <row r="60680" spans="5:6" ht="15" customHeight="1">
      <c r="E60680" s="573"/>
      <c r="F60680" s="573"/>
    </row>
    <row r="60681" spans="5:6" ht="15" customHeight="1">
      <c r="E60681" s="573"/>
      <c r="F60681" s="573"/>
    </row>
    <row r="60682" spans="5:6" ht="15" customHeight="1">
      <c r="E60682" s="573"/>
      <c r="F60682" s="573"/>
    </row>
    <row r="60683" spans="5:6" ht="15" customHeight="1">
      <c r="E60683" s="573"/>
      <c r="F60683" s="573"/>
    </row>
    <row r="60684" spans="5:6" ht="15" customHeight="1">
      <c r="E60684" s="573"/>
      <c r="F60684" s="573"/>
    </row>
    <row r="60685" spans="5:6" ht="15" customHeight="1">
      <c r="E60685" s="573"/>
      <c r="F60685" s="573"/>
    </row>
    <row r="60686" spans="5:6" ht="15" customHeight="1">
      <c r="E60686" s="573"/>
      <c r="F60686" s="573"/>
    </row>
    <row r="60687" spans="5:6" ht="15" customHeight="1">
      <c r="E60687" s="573"/>
      <c r="F60687" s="573"/>
    </row>
    <row r="60688" spans="5:6" ht="15" customHeight="1">
      <c r="E60688" s="573"/>
      <c r="F60688" s="573"/>
    </row>
    <row r="60689" spans="5:6" ht="15" customHeight="1">
      <c r="E60689" s="573"/>
      <c r="F60689" s="573"/>
    </row>
    <row r="60690" spans="5:6" ht="15" customHeight="1">
      <c r="E60690" s="573"/>
      <c r="F60690" s="573"/>
    </row>
    <row r="60691" spans="5:6" ht="15" customHeight="1">
      <c r="E60691" s="573"/>
      <c r="F60691" s="573"/>
    </row>
    <row r="60692" spans="5:6" ht="15" customHeight="1">
      <c r="E60692" s="573"/>
      <c r="F60692" s="573"/>
    </row>
    <row r="60693" spans="5:6" ht="15" customHeight="1">
      <c r="E60693" s="573"/>
      <c r="F60693" s="573"/>
    </row>
    <row r="60694" spans="5:6" ht="15" customHeight="1">
      <c r="E60694" s="573"/>
      <c r="F60694" s="573"/>
    </row>
    <row r="60695" spans="5:6" ht="15" customHeight="1">
      <c r="E60695" s="573"/>
      <c r="F60695" s="573"/>
    </row>
    <row r="60696" spans="5:6" ht="15" customHeight="1">
      <c r="E60696" s="573"/>
      <c r="F60696" s="573"/>
    </row>
    <row r="60697" spans="5:6" ht="15" customHeight="1">
      <c r="E60697" s="573"/>
      <c r="F60697" s="573"/>
    </row>
    <row r="60698" spans="5:6" ht="15" customHeight="1">
      <c r="E60698" s="573"/>
      <c r="F60698" s="573"/>
    </row>
    <row r="60699" spans="5:6" ht="15" customHeight="1">
      <c r="E60699" s="573"/>
      <c r="F60699" s="573"/>
    </row>
    <row r="60700" spans="5:6" ht="15" customHeight="1">
      <c r="E60700" s="573"/>
      <c r="F60700" s="573"/>
    </row>
    <row r="60701" spans="5:6" ht="15" customHeight="1">
      <c r="E60701" s="573"/>
      <c r="F60701" s="573"/>
    </row>
    <row r="60702" spans="5:6" ht="15" customHeight="1">
      <c r="E60702" s="573"/>
      <c r="F60702" s="573"/>
    </row>
    <row r="60703" spans="5:6" ht="15" customHeight="1">
      <c r="E60703" s="573"/>
      <c r="F60703" s="573"/>
    </row>
    <row r="60704" spans="5:6" ht="15" customHeight="1">
      <c r="E60704" s="573"/>
      <c r="F60704" s="573"/>
    </row>
    <row r="60705" spans="5:6" ht="15" customHeight="1">
      <c r="E60705" s="573"/>
      <c r="F60705" s="573"/>
    </row>
    <row r="60706" spans="5:6" ht="15" customHeight="1">
      <c r="E60706" s="573"/>
      <c r="F60706" s="573"/>
    </row>
    <row r="60707" spans="5:6" ht="15" customHeight="1">
      <c r="E60707" s="573"/>
      <c r="F60707" s="573"/>
    </row>
    <row r="60708" spans="5:6" ht="15" customHeight="1">
      <c r="E60708" s="573"/>
      <c r="F60708" s="573"/>
    </row>
    <row r="60709" spans="5:6" ht="15" customHeight="1">
      <c r="E60709" s="573"/>
      <c r="F60709" s="573"/>
    </row>
    <row r="60710" spans="5:6" ht="15" customHeight="1">
      <c r="E60710" s="573"/>
      <c r="F60710" s="573"/>
    </row>
    <row r="60711" spans="5:6" ht="15" customHeight="1">
      <c r="E60711" s="573"/>
      <c r="F60711" s="573"/>
    </row>
    <row r="60712" spans="5:6" ht="15" customHeight="1">
      <c r="E60712" s="573"/>
      <c r="F60712" s="573"/>
    </row>
    <row r="60713" spans="5:6" ht="15" customHeight="1">
      <c r="E60713" s="573"/>
      <c r="F60713" s="573"/>
    </row>
    <row r="60714" spans="5:6" ht="15" customHeight="1">
      <c r="E60714" s="573"/>
      <c r="F60714" s="573"/>
    </row>
    <row r="60715" spans="5:6" ht="15" customHeight="1">
      <c r="E60715" s="573"/>
      <c r="F60715" s="573"/>
    </row>
    <row r="60716" spans="5:6" ht="15" customHeight="1">
      <c r="E60716" s="573"/>
      <c r="F60716" s="573"/>
    </row>
    <row r="60717" spans="5:6" ht="15" customHeight="1">
      <c r="E60717" s="573"/>
      <c r="F60717" s="573"/>
    </row>
    <row r="60718" spans="5:6" ht="15" customHeight="1">
      <c r="E60718" s="573"/>
      <c r="F60718" s="573"/>
    </row>
    <row r="60719" spans="5:6" ht="15" customHeight="1">
      <c r="E60719" s="573"/>
      <c r="F60719" s="573"/>
    </row>
    <row r="60720" spans="5:6" ht="15" customHeight="1">
      <c r="E60720" s="573"/>
      <c r="F60720" s="573"/>
    </row>
    <row r="60721" spans="5:6" ht="15" customHeight="1">
      <c r="E60721" s="573"/>
      <c r="F60721" s="573"/>
    </row>
    <row r="60722" spans="5:6" ht="15" customHeight="1">
      <c r="E60722" s="573"/>
      <c r="F60722" s="573"/>
    </row>
    <row r="60723" spans="5:6" ht="15" customHeight="1">
      <c r="E60723" s="573"/>
      <c r="F60723" s="573"/>
    </row>
    <row r="60724" spans="5:6" ht="15" customHeight="1">
      <c r="E60724" s="573"/>
      <c r="F60724" s="573"/>
    </row>
    <row r="60725" spans="5:6" ht="15" customHeight="1">
      <c r="E60725" s="573"/>
      <c r="F60725" s="573"/>
    </row>
    <row r="60726" spans="5:6" ht="15" customHeight="1">
      <c r="E60726" s="573"/>
      <c r="F60726" s="573"/>
    </row>
    <row r="60727" spans="5:6" ht="15" customHeight="1">
      <c r="E60727" s="573"/>
      <c r="F60727" s="573"/>
    </row>
    <row r="60728" spans="5:6" ht="15" customHeight="1">
      <c r="E60728" s="573"/>
      <c r="F60728" s="573"/>
    </row>
    <row r="60729" spans="5:6" ht="15" customHeight="1">
      <c r="E60729" s="573"/>
      <c r="F60729" s="573"/>
    </row>
    <row r="60730" spans="5:6" ht="15" customHeight="1">
      <c r="E60730" s="573"/>
      <c r="F60730" s="573"/>
    </row>
    <row r="60731" spans="5:6" ht="15" customHeight="1">
      <c r="E60731" s="573"/>
      <c r="F60731" s="573"/>
    </row>
    <row r="60732" spans="5:6" ht="15" customHeight="1">
      <c r="E60732" s="573"/>
      <c r="F60732" s="573"/>
    </row>
    <row r="60733" spans="5:6" ht="15" customHeight="1">
      <c r="E60733" s="573"/>
      <c r="F60733" s="573"/>
    </row>
    <row r="60734" spans="5:6" ht="15" customHeight="1">
      <c r="E60734" s="573"/>
      <c r="F60734" s="573"/>
    </row>
    <row r="60735" spans="5:6" ht="15" customHeight="1">
      <c r="E60735" s="573"/>
      <c r="F60735" s="573"/>
    </row>
    <row r="60736" spans="5:6" ht="15" customHeight="1">
      <c r="E60736" s="573"/>
      <c r="F60736" s="573"/>
    </row>
    <row r="60737" spans="5:6" ht="15" customHeight="1">
      <c r="E60737" s="573"/>
      <c r="F60737" s="573"/>
    </row>
    <row r="60738" spans="5:6" ht="15" customHeight="1">
      <c r="E60738" s="573"/>
      <c r="F60738" s="573"/>
    </row>
    <row r="60739" spans="5:6" ht="15" customHeight="1">
      <c r="E60739" s="573"/>
      <c r="F60739" s="573"/>
    </row>
    <row r="60740" spans="5:6" ht="15" customHeight="1">
      <c r="E60740" s="573"/>
      <c r="F60740" s="573"/>
    </row>
    <row r="60741" spans="5:6" ht="15" customHeight="1">
      <c r="E60741" s="573"/>
      <c r="F60741" s="573"/>
    </row>
    <row r="60742" spans="5:6" ht="15" customHeight="1">
      <c r="E60742" s="573"/>
      <c r="F60742" s="573"/>
    </row>
    <row r="60743" spans="5:6" ht="15" customHeight="1">
      <c r="E60743" s="573"/>
      <c r="F60743" s="573"/>
    </row>
    <row r="60744" spans="5:6" ht="15" customHeight="1">
      <c r="E60744" s="573"/>
      <c r="F60744" s="573"/>
    </row>
    <row r="60745" spans="5:6" ht="15" customHeight="1">
      <c r="E60745" s="573"/>
      <c r="F60745" s="573"/>
    </row>
    <row r="60746" spans="5:6" ht="15" customHeight="1">
      <c r="E60746" s="573"/>
      <c r="F60746" s="573"/>
    </row>
    <row r="60747" spans="5:6" ht="15" customHeight="1">
      <c r="E60747" s="573"/>
      <c r="F60747" s="573"/>
    </row>
    <row r="60748" spans="5:6" ht="15" customHeight="1">
      <c r="E60748" s="573"/>
      <c r="F60748" s="573"/>
    </row>
    <row r="60749" spans="5:6" ht="15" customHeight="1">
      <c r="E60749" s="573"/>
      <c r="F60749" s="573"/>
    </row>
    <row r="60750" spans="5:6" ht="15" customHeight="1">
      <c r="E60750" s="573"/>
      <c r="F60750" s="573"/>
    </row>
    <row r="60751" spans="5:6" ht="15" customHeight="1">
      <c r="E60751" s="573"/>
      <c r="F60751" s="573"/>
    </row>
    <row r="60752" spans="5:6" ht="15" customHeight="1">
      <c r="E60752" s="573"/>
      <c r="F60752" s="573"/>
    </row>
    <row r="60753" spans="5:6" ht="15" customHeight="1">
      <c r="E60753" s="573"/>
      <c r="F60753" s="573"/>
    </row>
    <row r="60754" spans="5:6" ht="15" customHeight="1">
      <c r="E60754" s="573"/>
      <c r="F60754" s="573"/>
    </row>
    <row r="60755" spans="5:6" ht="15" customHeight="1">
      <c r="E60755" s="573"/>
      <c r="F60755" s="573"/>
    </row>
    <row r="60756" spans="5:6" ht="15" customHeight="1">
      <c r="E60756" s="573"/>
      <c r="F60756" s="573"/>
    </row>
    <row r="60757" spans="5:6" ht="15" customHeight="1">
      <c r="E60757" s="573"/>
      <c r="F60757" s="573"/>
    </row>
    <row r="60758" spans="5:6" ht="15" customHeight="1">
      <c r="E60758" s="573"/>
      <c r="F60758" s="573"/>
    </row>
    <row r="60759" spans="5:6" ht="15" customHeight="1">
      <c r="E60759" s="573"/>
      <c r="F60759" s="573"/>
    </row>
    <row r="60760" spans="5:6" ht="15" customHeight="1">
      <c r="E60760" s="573"/>
      <c r="F60760" s="573"/>
    </row>
    <row r="60761" spans="5:6" ht="15" customHeight="1">
      <c r="E60761" s="573"/>
      <c r="F60761" s="573"/>
    </row>
    <row r="60762" spans="5:6" ht="15" customHeight="1">
      <c r="E60762" s="573"/>
      <c r="F60762" s="573"/>
    </row>
    <row r="60763" spans="5:6" ht="15" customHeight="1">
      <c r="E60763" s="573"/>
      <c r="F60763" s="573"/>
    </row>
    <row r="60764" spans="5:6" ht="15" customHeight="1">
      <c r="E60764" s="573"/>
      <c r="F60764" s="573"/>
    </row>
    <row r="60765" spans="5:6" ht="15" customHeight="1">
      <c r="E60765" s="573"/>
      <c r="F60765" s="573"/>
    </row>
    <row r="60766" spans="5:6" ht="15" customHeight="1">
      <c r="E60766" s="573"/>
      <c r="F60766" s="573"/>
    </row>
    <row r="60767" spans="5:6" ht="15" customHeight="1">
      <c r="E60767" s="573"/>
      <c r="F60767" s="573"/>
    </row>
    <row r="60768" spans="5:6" ht="15" customHeight="1">
      <c r="E60768" s="573"/>
      <c r="F60768" s="573"/>
    </row>
    <row r="60769" spans="5:6" ht="15" customHeight="1">
      <c r="E60769" s="573"/>
      <c r="F60769" s="573"/>
    </row>
    <row r="60770" spans="5:6" ht="15" customHeight="1">
      <c r="E60770" s="573"/>
      <c r="F60770" s="573"/>
    </row>
    <row r="60771" spans="5:6" ht="15" customHeight="1">
      <c r="E60771" s="573"/>
      <c r="F60771" s="573"/>
    </row>
    <row r="60772" spans="5:6" ht="15" customHeight="1">
      <c r="E60772" s="573"/>
      <c r="F60772" s="573"/>
    </row>
    <row r="60773" spans="5:6" ht="15" customHeight="1">
      <c r="E60773" s="573"/>
      <c r="F60773" s="573"/>
    </row>
    <row r="60774" spans="5:6" ht="15" customHeight="1">
      <c r="E60774" s="573"/>
      <c r="F60774" s="573"/>
    </row>
    <row r="60775" spans="5:6" ht="15" customHeight="1">
      <c r="E60775" s="573"/>
      <c r="F60775" s="573"/>
    </row>
    <row r="60776" spans="5:6" ht="15" customHeight="1">
      <c r="E60776" s="573"/>
      <c r="F60776" s="573"/>
    </row>
    <row r="60777" spans="5:6" ht="15" customHeight="1">
      <c r="E60777" s="573"/>
      <c r="F60777" s="573"/>
    </row>
    <row r="60778" spans="5:6" ht="15" customHeight="1">
      <c r="E60778" s="573"/>
      <c r="F60778" s="573"/>
    </row>
    <row r="60779" spans="5:6" ht="15" customHeight="1">
      <c r="E60779" s="573"/>
      <c r="F60779" s="573"/>
    </row>
    <row r="60780" spans="5:6" ht="15" customHeight="1">
      <c r="E60780" s="573"/>
      <c r="F60780" s="573"/>
    </row>
    <row r="60781" spans="5:6" ht="15" customHeight="1">
      <c r="E60781" s="573"/>
      <c r="F60781" s="573"/>
    </row>
    <row r="60782" spans="5:6" ht="15" customHeight="1">
      <c r="E60782" s="573"/>
      <c r="F60782" s="573"/>
    </row>
    <row r="60783" spans="5:6" ht="15" customHeight="1">
      <c r="E60783" s="573"/>
      <c r="F60783" s="573"/>
    </row>
    <row r="60784" spans="5:6" ht="15" customHeight="1">
      <c r="E60784" s="573"/>
      <c r="F60784" s="573"/>
    </row>
    <row r="60785" spans="5:6" ht="15" customHeight="1">
      <c r="E60785" s="573"/>
      <c r="F60785" s="573"/>
    </row>
    <row r="60786" spans="5:6" ht="15" customHeight="1">
      <c r="E60786" s="573"/>
      <c r="F60786" s="573"/>
    </row>
    <row r="60787" spans="5:6" ht="15" customHeight="1">
      <c r="E60787" s="573"/>
      <c r="F60787" s="573"/>
    </row>
    <row r="60788" spans="5:6" ht="15" customHeight="1">
      <c r="E60788" s="573"/>
      <c r="F60788" s="573"/>
    </row>
    <row r="60789" spans="5:6" ht="15" customHeight="1">
      <c r="E60789" s="573"/>
      <c r="F60789" s="573"/>
    </row>
    <row r="60790" spans="5:6" ht="15" customHeight="1">
      <c r="E60790" s="573"/>
      <c r="F60790" s="573"/>
    </row>
    <row r="60791" spans="5:6" ht="15" customHeight="1">
      <c r="E60791" s="573"/>
      <c r="F60791" s="573"/>
    </row>
    <row r="60792" spans="5:6" ht="15" customHeight="1">
      <c r="E60792" s="573"/>
      <c r="F60792" s="573"/>
    </row>
    <row r="60793" spans="5:6" ht="15" customHeight="1">
      <c r="E60793" s="573"/>
      <c r="F60793" s="573"/>
    </row>
    <row r="60794" spans="5:6" ht="15" customHeight="1">
      <c r="E60794" s="573"/>
      <c r="F60794" s="573"/>
    </row>
    <row r="60795" spans="5:6" ht="15" customHeight="1">
      <c r="E60795" s="573"/>
      <c r="F60795" s="573"/>
    </row>
    <row r="60796" spans="5:6" ht="15" customHeight="1">
      <c r="E60796" s="573"/>
      <c r="F60796" s="573"/>
    </row>
    <row r="60797" spans="5:6" ht="15" customHeight="1">
      <c r="E60797" s="573"/>
      <c r="F60797" s="573"/>
    </row>
    <row r="60798" spans="5:6" ht="15" customHeight="1">
      <c r="E60798" s="573"/>
      <c r="F60798" s="573"/>
    </row>
    <row r="60799" spans="5:6" ht="15" customHeight="1">
      <c r="E60799" s="573"/>
      <c r="F60799" s="573"/>
    </row>
    <row r="60800" spans="5:6" ht="15" customHeight="1">
      <c r="E60800" s="573"/>
      <c r="F60800" s="573"/>
    </row>
    <row r="60801" spans="5:6" ht="15" customHeight="1">
      <c r="E60801" s="573"/>
      <c r="F60801" s="573"/>
    </row>
    <row r="60802" spans="5:6" ht="15" customHeight="1">
      <c r="E60802" s="573"/>
      <c r="F60802" s="573"/>
    </row>
    <row r="60803" spans="5:6" ht="15" customHeight="1">
      <c r="E60803" s="573"/>
      <c r="F60803" s="573"/>
    </row>
    <row r="60804" spans="5:6" ht="15" customHeight="1">
      <c r="E60804" s="573"/>
      <c r="F60804" s="573"/>
    </row>
    <row r="60805" spans="5:6" ht="15" customHeight="1">
      <c r="E60805" s="573"/>
      <c r="F60805" s="573"/>
    </row>
    <row r="60806" spans="5:6" ht="15" customHeight="1">
      <c r="E60806" s="573"/>
      <c r="F60806" s="573"/>
    </row>
    <row r="60807" spans="5:6" ht="15" customHeight="1">
      <c r="E60807" s="573"/>
      <c r="F60807" s="573"/>
    </row>
    <row r="60808" spans="5:6" ht="15" customHeight="1">
      <c r="E60808" s="573"/>
      <c r="F60808" s="573"/>
    </row>
    <row r="60809" spans="5:6" ht="15" customHeight="1">
      <c r="E60809" s="573"/>
      <c r="F60809" s="573"/>
    </row>
    <row r="60810" spans="5:6" ht="15" customHeight="1">
      <c r="E60810" s="573"/>
      <c r="F60810" s="573"/>
    </row>
    <row r="60811" spans="5:6" ht="15" customHeight="1">
      <c r="E60811" s="573"/>
      <c r="F60811" s="573"/>
    </row>
    <row r="60812" spans="5:6" ht="15" customHeight="1">
      <c r="E60812" s="573"/>
      <c r="F60812" s="573"/>
    </row>
    <row r="60813" spans="5:6" ht="15" customHeight="1">
      <c r="E60813" s="573"/>
      <c r="F60813" s="573"/>
    </row>
    <row r="60814" spans="5:6" ht="15" customHeight="1">
      <c r="E60814" s="573"/>
      <c r="F60814" s="573"/>
    </row>
    <row r="60815" spans="5:6" ht="15" customHeight="1">
      <c r="E60815" s="573"/>
      <c r="F60815" s="573"/>
    </row>
    <row r="60816" spans="5:6" ht="15" customHeight="1">
      <c r="E60816" s="573"/>
      <c r="F60816" s="573"/>
    </row>
    <row r="60817" spans="5:6" ht="15" customHeight="1">
      <c r="E60817" s="573"/>
      <c r="F60817" s="573"/>
    </row>
    <row r="60818" spans="5:6" ht="15" customHeight="1">
      <c r="E60818" s="573"/>
      <c r="F60818" s="573"/>
    </row>
    <row r="60819" spans="5:6" ht="15" customHeight="1">
      <c r="E60819" s="573"/>
      <c r="F60819" s="573"/>
    </row>
    <row r="60820" spans="5:6" ht="15" customHeight="1">
      <c r="E60820" s="573"/>
      <c r="F60820" s="573"/>
    </row>
    <row r="60821" spans="5:6" ht="15" customHeight="1">
      <c r="E60821" s="573"/>
      <c r="F60821" s="573"/>
    </row>
    <row r="60822" spans="5:6" ht="15" customHeight="1">
      <c r="E60822" s="573"/>
      <c r="F60822" s="573"/>
    </row>
    <row r="60823" spans="5:6" ht="15" customHeight="1">
      <c r="E60823" s="573"/>
      <c r="F60823" s="573"/>
    </row>
    <row r="60824" spans="5:6" ht="15" customHeight="1">
      <c r="E60824" s="573"/>
      <c r="F60824" s="573"/>
    </row>
    <row r="60825" spans="5:6" ht="15" customHeight="1">
      <c r="E60825" s="573"/>
      <c r="F60825" s="573"/>
    </row>
    <row r="60826" spans="5:6" ht="15" customHeight="1">
      <c r="E60826" s="573"/>
      <c r="F60826" s="573"/>
    </row>
    <row r="60827" spans="5:6" ht="15" customHeight="1">
      <c r="E60827" s="573"/>
      <c r="F60827" s="573"/>
    </row>
    <row r="60828" spans="5:6" ht="15" customHeight="1">
      <c r="E60828" s="573"/>
      <c r="F60828" s="573"/>
    </row>
    <row r="60829" spans="5:6" ht="15" customHeight="1">
      <c r="E60829" s="573"/>
      <c r="F60829" s="573"/>
    </row>
    <row r="60830" spans="5:6" ht="15" customHeight="1">
      <c r="E60830" s="573"/>
      <c r="F60830" s="573"/>
    </row>
    <row r="60831" spans="5:6" ht="15" customHeight="1">
      <c r="E60831" s="573"/>
      <c r="F60831" s="573"/>
    </row>
    <row r="60832" spans="5:6" ht="15" customHeight="1">
      <c r="E60832" s="573"/>
      <c r="F60832" s="573"/>
    </row>
    <row r="60833" spans="5:6" ht="15" customHeight="1">
      <c r="E60833" s="573"/>
      <c r="F60833" s="573"/>
    </row>
    <row r="60834" spans="5:6" ht="15" customHeight="1">
      <c r="E60834" s="573"/>
      <c r="F60834" s="573"/>
    </row>
    <row r="60835" spans="5:6" ht="15" customHeight="1">
      <c r="E60835" s="573"/>
      <c r="F60835" s="573"/>
    </row>
    <row r="60836" spans="5:6" ht="15" customHeight="1">
      <c r="E60836" s="573"/>
      <c r="F60836" s="573"/>
    </row>
    <row r="60837" spans="5:6" ht="15" customHeight="1">
      <c r="E60837" s="573"/>
      <c r="F60837" s="573"/>
    </row>
    <row r="60838" spans="5:6" ht="15" customHeight="1">
      <c r="E60838" s="573"/>
      <c r="F60838" s="573"/>
    </row>
    <row r="60839" spans="5:6" ht="15" customHeight="1">
      <c r="E60839" s="573"/>
      <c r="F60839" s="573"/>
    </row>
    <row r="60840" spans="5:6" ht="15" customHeight="1">
      <c r="E60840" s="573"/>
      <c r="F60840" s="573"/>
    </row>
    <row r="60841" spans="5:6" ht="15" customHeight="1">
      <c r="E60841" s="573"/>
      <c r="F60841" s="573"/>
    </row>
    <row r="60842" spans="5:6" ht="15" customHeight="1">
      <c r="E60842" s="573"/>
      <c r="F60842" s="573"/>
    </row>
    <row r="60843" spans="5:6" ht="15" customHeight="1">
      <c r="E60843" s="573"/>
      <c r="F60843" s="573"/>
    </row>
    <row r="60844" spans="5:6" ht="15" customHeight="1">
      <c r="E60844" s="573"/>
      <c r="F60844" s="573"/>
    </row>
    <row r="60845" spans="5:6" ht="15" customHeight="1">
      <c r="E60845" s="573"/>
      <c r="F60845" s="573"/>
    </row>
    <row r="60846" spans="5:6" ht="15" customHeight="1">
      <c r="E60846" s="573"/>
      <c r="F60846" s="573"/>
    </row>
    <row r="60847" spans="5:6" ht="15" customHeight="1">
      <c r="E60847" s="573"/>
      <c r="F60847" s="573"/>
    </row>
    <row r="60848" spans="5:6" ht="15" customHeight="1">
      <c r="E60848" s="573"/>
      <c r="F60848" s="573"/>
    </row>
    <row r="60849" spans="5:6" ht="15" customHeight="1">
      <c r="E60849" s="573"/>
      <c r="F60849" s="573"/>
    </row>
    <row r="60850" spans="5:6" ht="15" customHeight="1">
      <c r="E60850" s="573"/>
      <c r="F60850" s="573"/>
    </row>
    <row r="60851" spans="5:6" ht="15" customHeight="1">
      <c r="E60851" s="573"/>
      <c r="F60851" s="573"/>
    </row>
    <row r="60852" spans="5:6" ht="15" customHeight="1">
      <c r="E60852" s="573"/>
      <c r="F60852" s="573"/>
    </row>
    <row r="60853" spans="5:6" ht="15" customHeight="1">
      <c r="E60853" s="573"/>
      <c r="F60853" s="573"/>
    </row>
    <row r="60854" spans="5:6" ht="15" customHeight="1">
      <c r="E60854" s="573"/>
      <c r="F60854" s="573"/>
    </row>
    <row r="60855" spans="5:6" ht="15" customHeight="1">
      <c r="E60855" s="573"/>
      <c r="F60855" s="573"/>
    </row>
    <row r="60856" spans="5:6" ht="15" customHeight="1">
      <c r="E60856" s="573"/>
      <c r="F60856" s="573"/>
    </row>
    <row r="60857" spans="5:6" ht="15" customHeight="1">
      <c r="E60857" s="573"/>
      <c r="F60857" s="573"/>
    </row>
    <row r="60858" spans="5:6" ht="15" customHeight="1">
      <c r="E60858" s="573"/>
      <c r="F60858" s="573"/>
    </row>
    <row r="60859" spans="5:6" ht="15" customHeight="1">
      <c r="E60859" s="573"/>
      <c r="F60859" s="573"/>
    </row>
    <row r="60860" spans="5:6" ht="15" customHeight="1">
      <c r="E60860" s="573"/>
      <c r="F60860" s="573"/>
    </row>
    <row r="60861" spans="5:6" ht="15" customHeight="1">
      <c r="E60861" s="573"/>
      <c r="F60861" s="573"/>
    </row>
    <row r="60862" spans="5:6" ht="15" customHeight="1">
      <c r="E60862" s="573"/>
      <c r="F60862" s="573"/>
    </row>
    <row r="60863" spans="5:6" ht="15" customHeight="1">
      <c r="E60863" s="573"/>
      <c r="F60863" s="573"/>
    </row>
    <row r="60864" spans="5:6" ht="15" customHeight="1">
      <c r="E60864" s="573"/>
      <c r="F60864" s="573"/>
    </row>
    <row r="60865" spans="5:6" ht="15" customHeight="1">
      <c r="E60865" s="573"/>
      <c r="F60865" s="573"/>
    </row>
    <row r="60866" spans="5:6" ht="15" customHeight="1">
      <c r="E60866" s="573"/>
      <c r="F60866" s="573"/>
    </row>
    <row r="60867" spans="5:6" ht="15" customHeight="1">
      <c r="E60867" s="573"/>
      <c r="F60867" s="573"/>
    </row>
    <row r="60868" spans="5:6" ht="15" customHeight="1">
      <c r="E60868" s="573"/>
      <c r="F60868" s="573"/>
    </row>
    <row r="60869" spans="5:6" ht="15" customHeight="1">
      <c r="E60869" s="573"/>
      <c r="F60869" s="573"/>
    </row>
    <row r="60870" spans="5:6" ht="15" customHeight="1">
      <c r="E60870" s="573"/>
      <c r="F60870" s="573"/>
    </row>
    <row r="60871" spans="5:6" ht="15" customHeight="1">
      <c r="E60871" s="573"/>
      <c r="F60871" s="573"/>
    </row>
    <row r="60872" spans="5:6" ht="15" customHeight="1">
      <c r="E60872" s="573"/>
      <c r="F60872" s="573"/>
    </row>
    <row r="60873" spans="5:6" ht="15" customHeight="1">
      <c r="E60873" s="573"/>
      <c r="F60873" s="573"/>
    </row>
    <row r="60874" spans="5:6" ht="15" customHeight="1">
      <c r="E60874" s="573"/>
      <c r="F60874" s="573"/>
    </row>
    <row r="60875" spans="5:6" ht="15" customHeight="1">
      <c r="E60875" s="573"/>
      <c r="F60875" s="573"/>
    </row>
    <row r="60876" spans="5:6" ht="15" customHeight="1">
      <c r="E60876" s="573"/>
      <c r="F60876" s="573"/>
    </row>
    <row r="60877" spans="5:6" ht="15" customHeight="1">
      <c r="E60877" s="573"/>
      <c r="F60877" s="573"/>
    </row>
    <row r="60878" spans="5:6" ht="15" customHeight="1">
      <c r="E60878" s="573"/>
      <c r="F60878" s="573"/>
    </row>
    <row r="60879" spans="5:6" ht="15" customHeight="1">
      <c r="E60879" s="573"/>
      <c r="F60879" s="573"/>
    </row>
    <row r="60880" spans="5:6" ht="15" customHeight="1">
      <c r="E60880" s="573"/>
      <c r="F60880" s="573"/>
    </row>
    <row r="60881" spans="5:6" ht="15" customHeight="1">
      <c r="E60881" s="573"/>
      <c r="F60881" s="573"/>
    </row>
    <row r="60882" spans="5:6" ht="15" customHeight="1">
      <c r="E60882" s="573"/>
      <c r="F60882" s="573"/>
    </row>
    <row r="60883" spans="5:6" ht="15" customHeight="1">
      <c r="E60883" s="573"/>
      <c r="F60883" s="573"/>
    </row>
    <row r="60884" spans="5:6" ht="15" customHeight="1">
      <c r="E60884" s="573"/>
      <c r="F60884" s="573"/>
    </row>
    <row r="60885" spans="5:6" ht="15" customHeight="1">
      <c r="E60885" s="573"/>
      <c r="F60885" s="573"/>
    </row>
    <row r="60886" spans="5:6" ht="15" customHeight="1">
      <c r="E60886" s="573"/>
      <c r="F60886" s="573"/>
    </row>
    <row r="60887" spans="5:6" ht="15" customHeight="1">
      <c r="E60887" s="573"/>
      <c r="F60887" s="573"/>
    </row>
    <row r="60888" spans="5:6" ht="15" customHeight="1">
      <c r="E60888" s="573"/>
      <c r="F60888" s="573"/>
    </row>
    <row r="60889" spans="5:6" ht="15" customHeight="1">
      <c r="E60889" s="573"/>
      <c r="F60889" s="573"/>
    </row>
    <row r="60890" spans="5:6" ht="15" customHeight="1">
      <c r="E60890" s="573"/>
      <c r="F60890" s="573"/>
    </row>
    <row r="60891" spans="5:6" ht="15" customHeight="1">
      <c r="E60891" s="573"/>
      <c r="F60891" s="573"/>
    </row>
    <row r="60892" spans="5:6" ht="15" customHeight="1">
      <c r="E60892" s="573"/>
      <c r="F60892" s="573"/>
    </row>
    <row r="60893" spans="5:6" ht="15" customHeight="1">
      <c r="E60893" s="573"/>
      <c r="F60893" s="573"/>
    </row>
    <row r="60894" spans="5:6" ht="15" customHeight="1">
      <c r="E60894" s="573"/>
      <c r="F60894" s="573"/>
    </row>
    <row r="60895" spans="5:6" ht="15" customHeight="1">
      <c r="E60895" s="573"/>
      <c r="F60895" s="573"/>
    </row>
    <row r="60896" spans="5:6" ht="15" customHeight="1">
      <c r="E60896" s="573"/>
      <c r="F60896" s="573"/>
    </row>
    <row r="60897" spans="5:6" ht="15" customHeight="1">
      <c r="E60897" s="573"/>
      <c r="F60897" s="573"/>
    </row>
    <row r="60898" spans="5:6" ht="15" customHeight="1">
      <c r="E60898" s="573"/>
      <c r="F60898" s="573"/>
    </row>
    <row r="60899" spans="5:6" ht="15" customHeight="1">
      <c r="E60899" s="573"/>
      <c r="F60899" s="573"/>
    </row>
    <row r="60900" spans="5:6" ht="15" customHeight="1">
      <c r="E60900" s="573"/>
      <c r="F60900" s="573"/>
    </row>
    <row r="60901" spans="5:6" ht="15" customHeight="1">
      <c r="E60901" s="573"/>
      <c r="F60901" s="573"/>
    </row>
    <row r="60902" spans="5:6" ht="15" customHeight="1">
      <c r="E60902" s="573"/>
      <c r="F60902" s="573"/>
    </row>
    <row r="60903" spans="5:6" ht="15" customHeight="1">
      <c r="E60903" s="573"/>
      <c r="F60903" s="573"/>
    </row>
    <row r="60904" spans="5:6" ht="15" customHeight="1">
      <c r="E60904" s="573"/>
      <c r="F60904" s="573"/>
    </row>
    <row r="60905" spans="5:6" ht="15" customHeight="1">
      <c r="E60905" s="573"/>
      <c r="F60905" s="573"/>
    </row>
    <row r="60906" spans="5:6" ht="15" customHeight="1">
      <c r="E60906" s="573"/>
      <c r="F60906" s="573"/>
    </row>
    <row r="60907" spans="5:6" ht="15" customHeight="1">
      <c r="E60907" s="573"/>
      <c r="F60907" s="573"/>
    </row>
    <row r="60908" spans="5:6" ht="15" customHeight="1">
      <c r="E60908" s="573"/>
      <c r="F60908" s="573"/>
    </row>
    <row r="60909" spans="5:6" ht="15" customHeight="1">
      <c r="E60909" s="573"/>
      <c r="F60909" s="573"/>
    </row>
    <row r="60910" spans="5:6" ht="15" customHeight="1">
      <c r="E60910" s="573"/>
      <c r="F60910" s="573"/>
    </row>
    <row r="60911" spans="5:6" ht="15" customHeight="1">
      <c r="E60911" s="573"/>
      <c r="F60911" s="573"/>
    </row>
    <row r="60912" spans="5:6" ht="15" customHeight="1">
      <c r="E60912" s="573"/>
      <c r="F60912" s="573"/>
    </row>
    <row r="60913" spans="5:6" ht="15" customHeight="1">
      <c r="E60913" s="573"/>
      <c r="F60913" s="573"/>
    </row>
    <row r="60914" spans="5:6" ht="15" customHeight="1">
      <c r="E60914" s="573"/>
      <c r="F60914" s="573"/>
    </row>
    <row r="60915" spans="5:6" ht="15" customHeight="1">
      <c r="E60915" s="573"/>
      <c r="F60915" s="573"/>
    </row>
    <row r="60916" spans="5:6" ht="15" customHeight="1">
      <c r="E60916" s="573"/>
      <c r="F60916" s="573"/>
    </row>
    <row r="60917" spans="5:6" ht="15" customHeight="1">
      <c r="E60917" s="573"/>
      <c r="F60917" s="573"/>
    </row>
    <row r="60918" spans="5:6" ht="15" customHeight="1">
      <c r="E60918" s="573"/>
      <c r="F60918" s="573"/>
    </row>
    <row r="60919" spans="5:6" ht="15" customHeight="1">
      <c r="E60919" s="573"/>
      <c r="F60919" s="573"/>
    </row>
    <row r="60920" spans="5:6" ht="15" customHeight="1">
      <c r="E60920" s="573"/>
      <c r="F60920" s="573"/>
    </row>
    <row r="60921" spans="5:6" ht="15" customHeight="1">
      <c r="E60921" s="573"/>
      <c r="F60921" s="573"/>
    </row>
    <row r="60922" spans="5:6" ht="15" customHeight="1">
      <c r="E60922" s="573"/>
      <c r="F60922" s="573"/>
    </row>
    <row r="60923" spans="5:6" ht="15" customHeight="1">
      <c r="E60923" s="573"/>
      <c r="F60923" s="573"/>
    </row>
    <row r="60924" spans="5:6" ht="15" customHeight="1">
      <c r="E60924" s="573"/>
      <c r="F60924" s="573"/>
    </row>
    <row r="60925" spans="5:6" ht="15" customHeight="1">
      <c r="E60925" s="573"/>
      <c r="F60925" s="573"/>
    </row>
    <row r="60926" spans="5:6" ht="15" customHeight="1">
      <c r="E60926" s="573"/>
      <c r="F60926" s="573"/>
    </row>
    <row r="60927" spans="5:6" ht="15" customHeight="1">
      <c r="E60927" s="573"/>
      <c r="F60927" s="573"/>
    </row>
    <row r="60928" spans="5:6" ht="15" customHeight="1">
      <c r="E60928" s="573"/>
      <c r="F60928" s="573"/>
    </row>
    <row r="60929" spans="5:6" ht="15" customHeight="1">
      <c r="E60929" s="573"/>
      <c r="F60929" s="573"/>
    </row>
    <row r="60930" spans="5:6" ht="15" customHeight="1">
      <c r="E60930" s="573"/>
      <c r="F60930" s="573"/>
    </row>
    <row r="60931" spans="5:6" ht="15" customHeight="1">
      <c r="E60931" s="573"/>
      <c r="F60931" s="573"/>
    </row>
    <row r="60932" spans="5:6" ht="15" customHeight="1">
      <c r="E60932" s="573"/>
      <c r="F60932" s="573"/>
    </row>
    <row r="60933" spans="5:6" ht="15" customHeight="1">
      <c r="E60933" s="573"/>
      <c r="F60933" s="573"/>
    </row>
    <row r="60934" spans="5:6" ht="15" customHeight="1">
      <c r="E60934" s="573"/>
      <c r="F60934" s="573"/>
    </row>
    <row r="60935" spans="5:6" ht="15" customHeight="1">
      <c r="E60935" s="573"/>
      <c r="F60935" s="573"/>
    </row>
    <row r="60936" spans="5:6" ht="15" customHeight="1">
      <c r="E60936" s="573"/>
      <c r="F60936" s="573"/>
    </row>
    <row r="60937" spans="5:6" ht="15" customHeight="1">
      <c r="E60937" s="573"/>
      <c r="F60937" s="573"/>
    </row>
    <row r="60938" spans="5:6" ht="15" customHeight="1">
      <c r="E60938" s="573"/>
      <c r="F60938" s="573"/>
    </row>
    <row r="60939" spans="5:6" ht="15" customHeight="1">
      <c r="E60939" s="573"/>
      <c r="F60939" s="573"/>
    </row>
    <row r="60940" spans="5:6" ht="15" customHeight="1">
      <c r="E60940" s="573"/>
      <c r="F60940" s="573"/>
    </row>
    <row r="60941" spans="5:6" ht="15" customHeight="1">
      <c r="E60941" s="573"/>
      <c r="F60941" s="573"/>
    </row>
    <row r="60942" spans="5:6" ht="15" customHeight="1">
      <c r="E60942" s="573"/>
      <c r="F60942" s="573"/>
    </row>
    <row r="60943" spans="5:6" ht="15" customHeight="1">
      <c r="E60943" s="573"/>
      <c r="F60943" s="573"/>
    </row>
    <row r="60944" spans="5:6" ht="15" customHeight="1">
      <c r="E60944" s="573"/>
      <c r="F60944" s="573"/>
    </row>
    <row r="60945" spans="5:6" ht="15" customHeight="1">
      <c r="E60945" s="573"/>
      <c r="F60945" s="573"/>
    </row>
    <row r="60946" spans="5:6" ht="15" customHeight="1">
      <c r="E60946" s="573"/>
      <c r="F60946" s="573"/>
    </row>
    <row r="60947" spans="5:6" ht="15" customHeight="1">
      <c r="E60947" s="573"/>
      <c r="F60947" s="573"/>
    </row>
    <row r="60948" spans="5:6" ht="15" customHeight="1">
      <c r="E60948" s="573"/>
      <c r="F60948" s="573"/>
    </row>
    <row r="60949" spans="5:6" ht="15" customHeight="1">
      <c r="E60949" s="573"/>
      <c r="F60949" s="573"/>
    </row>
    <row r="60950" spans="5:6" ht="15" customHeight="1">
      <c r="E60950" s="573"/>
      <c r="F60950" s="573"/>
    </row>
    <row r="60951" spans="5:6" ht="15" customHeight="1">
      <c r="E60951" s="573"/>
      <c r="F60951" s="573"/>
    </row>
    <row r="60952" spans="5:6" ht="15" customHeight="1">
      <c r="E60952" s="573"/>
      <c r="F60952" s="573"/>
    </row>
    <row r="60953" spans="5:6" ht="15" customHeight="1">
      <c r="E60953" s="573"/>
      <c r="F60953" s="573"/>
    </row>
    <row r="60954" spans="5:6" ht="15" customHeight="1">
      <c r="E60954" s="573"/>
      <c r="F60954" s="573"/>
    </row>
    <row r="60955" spans="5:6" ht="15" customHeight="1">
      <c r="E60955" s="573"/>
      <c r="F60955" s="573"/>
    </row>
    <row r="60956" spans="5:6" ht="15" customHeight="1">
      <c r="E60956" s="573"/>
      <c r="F60956" s="573"/>
    </row>
    <row r="60957" spans="5:6" ht="15" customHeight="1">
      <c r="E60957" s="573"/>
      <c r="F60957" s="573"/>
    </row>
    <row r="60958" spans="5:6" ht="15" customHeight="1">
      <c r="E60958" s="573"/>
      <c r="F60958" s="573"/>
    </row>
    <row r="60959" spans="5:6" ht="15" customHeight="1">
      <c r="E60959" s="573"/>
      <c r="F60959" s="573"/>
    </row>
    <row r="60960" spans="5:6" ht="15" customHeight="1">
      <c r="E60960" s="573"/>
      <c r="F60960" s="573"/>
    </row>
    <row r="60961" spans="5:6" ht="15" customHeight="1">
      <c r="E60961" s="573"/>
      <c r="F60961" s="573"/>
    </row>
    <row r="60962" spans="5:6" ht="15" customHeight="1">
      <c r="E60962" s="573"/>
      <c r="F60962" s="573"/>
    </row>
    <row r="60963" spans="5:6" ht="15" customHeight="1">
      <c r="E60963" s="573"/>
      <c r="F60963" s="573"/>
    </row>
    <row r="60964" spans="5:6" ht="15" customHeight="1">
      <c r="E60964" s="573"/>
      <c r="F60964" s="573"/>
    </row>
    <row r="60965" spans="5:6" ht="15" customHeight="1">
      <c r="E60965" s="573"/>
      <c r="F60965" s="573"/>
    </row>
    <row r="60966" spans="5:6" ht="15" customHeight="1">
      <c r="E60966" s="573"/>
      <c r="F60966" s="573"/>
    </row>
    <row r="60967" spans="5:6" ht="15" customHeight="1">
      <c r="E60967" s="573"/>
      <c r="F60967" s="573"/>
    </row>
    <row r="60968" spans="5:6" ht="15" customHeight="1">
      <c r="E60968" s="573"/>
      <c r="F60968" s="573"/>
    </row>
    <row r="60969" spans="5:6" ht="15" customHeight="1">
      <c r="E60969" s="573"/>
      <c r="F60969" s="573"/>
    </row>
    <row r="60970" spans="5:6" ht="15" customHeight="1">
      <c r="E60970" s="573"/>
      <c r="F60970" s="573"/>
    </row>
    <row r="60971" spans="5:6" ht="15" customHeight="1">
      <c r="E60971" s="573"/>
      <c r="F60971" s="573"/>
    </row>
    <row r="60972" spans="5:6" ht="15" customHeight="1">
      <c r="E60972" s="573"/>
      <c r="F60972" s="573"/>
    </row>
    <row r="60973" spans="5:6" ht="15" customHeight="1">
      <c r="E60973" s="573"/>
      <c r="F60973" s="573"/>
    </row>
    <row r="60974" spans="5:6" ht="15" customHeight="1">
      <c r="E60974" s="573"/>
      <c r="F60974" s="573"/>
    </row>
    <row r="60975" spans="5:6" ht="15" customHeight="1">
      <c r="E60975" s="573"/>
      <c r="F60975" s="573"/>
    </row>
    <row r="60976" spans="5:6" ht="15" customHeight="1">
      <c r="E60976" s="573"/>
      <c r="F60976" s="573"/>
    </row>
    <row r="60977" spans="5:6" ht="15" customHeight="1">
      <c r="E60977" s="573"/>
      <c r="F60977" s="573"/>
    </row>
    <row r="60978" spans="5:6" ht="15" customHeight="1">
      <c r="E60978" s="573"/>
      <c r="F60978" s="573"/>
    </row>
    <row r="60979" spans="5:6" ht="15" customHeight="1">
      <c r="E60979" s="573"/>
      <c r="F60979" s="573"/>
    </row>
    <row r="60980" spans="5:6" ht="15" customHeight="1">
      <c r="E60980" s="573"/>
      <c r="F60980" s="573"/>
    </row>
    <row r="60981" spans="5:6" ht="15" customHeight="1">
      <c r="E60981" s="573"/>
      <c r="F60981" s="573"/>
    </row>
    <row r="60982" spans="5:6" ht="15" customHeight="1">
      <c r="E60982" s="573"/>
      <c r="F60982" s="573"/>
    </row>
    <row r="60983" spans="5:6" ht="15" customHeight="1">
      <c r="E60983" s="573"/>
      <c r="F60983" s="573"/>
    </row>
    <row r="60984" spans="5:6" ht="15" customHeight="1">
      <c r="E60984" s="573"/>
      <c r="F60984" s="573"/>
    </row>
    <row r="60985" spans="5:6" ht="15" customHeight="1">
      <c r="E60985" s="573"/>
      <c r="F60985" s="573"/>
    </row>
    <row r="60986" spans="5:6" ht="15" customHeight="1">
      <c r="E60986" s="573"/>
      <c r="F60986" s="573"/>
    </row>
    <row r="60987" spans="5:6" ht="15" customHeight="1">
      <c r="E60987" s="573"/>
      <c r="F60987" s="573"/>
    </row>
    <row r="60988" spans="5:6" ht="15" customHeight="1">
      <c r="E60988" s="573"/>
      <c r="F60988" s="573"/>
    </row>
    <row r="60989" spans="5:6" ht="15" customHeight="1">
      <c r="E60989" s="573"/>
      <c r="F60989" s="573"/>
    </row>
    <row r="60990" spans="5:6" ht="15" customHeight="1">
      <c r="E60990" s="573"/>
      <c r="F60990" s="573"/>
    </row>
    <row r="60991" spans="5:6" ht="15" customHeight="1">
      <c r="E60991" s="573"/>
      <c r="F60991" s="573"/>
    </row>
    <row r="60992" spans="5:6" ht="15" customHeight="1">
      <c r="E60992" s="573"/>
      <c r="F60992" s="573"/>
    </row>
    <row r="60993" spans="5:6" ht="15" customHeight="1">
      <c r="E60993" s="573"/>
      <c r="F60993" s="573"/>
    </row>
    <row r="60994" spans="5:6" ht="15" customHeight="1">
      <c r="E60994" s="573"/>
      <c r="F60994" s="573"/>
    </row>
    <row r="60995" spans="5:6" ht="15" customHeight="1">
      <c r="E60995" s="573"/>
      <c r="F60995" s="573"/>
    </row>
    <row r="60996" spans="5:6" ht="15" customHeight="1">
      <c r="E60996" s="573"/>
      <c r="F60996" s="573"/>
    </row>
    <row r="60997" spans="5:6" ht="15" customHeight="1">
      <c r="E60997" s="573"/>
      <c r="F60997" s="573"/>
    </row>
    <row r="60998" spans="5:6" ht="15" customHeight="1">
      <c r="E60998" s="573"/>
      <c r="F60998" s="573"/>
    </row>
    <row r="60999" spans="5:6" ht="15" customHeight="1">
      <c r="E60999" s="573"/>
      <c r="F60999" s="573"/>
    </row>
    <row r="61000" spans="5:6" ht="15" customHeight="1">
      <c r="E61000" s="573"/>
      <c r="F61000" s="573"/>
    </row>
    <row r="61001" spans="5:6" ht="15" customHeight="1">
      <c r="E61001" s="573"/>
      <c r="F61001" s="573"/>
    </row>
    <row r="61002" spans="5:6" ht="15" customHeight="1">
      <c r="E61002" s="573"/>
      <c r="F61002" s="573"/>
    </row>
    <row r="61003" spans="5:6" ht="15" customHeight="1">
      <c r="E61003" s="573"/>
      <c r="F61003" s="573"/>
    </row>
    <row r="61004" spans="5:6" ht="15" customHeight="1">
      <c r="E61004" s="573"/>
      <c r="F61004" s="573"/>
    </row>
    <row r="61005" spans="5:6" ht="15" customHeight="1">
      <c r="E61005" s="573"/>
      <c r="F61005" s="573"/>
    </row>
    <row r="61006" spans="5:6" ht="15" customHeight="1">
      <c r="E61006" s="573"/>
      <c r="F61006" s="573"/>
    </row>
    <row r="61007" spans="5:6" ht="15" customHeight="1">
      <c r="E61007" s="573"/>
      <c r="F61007" s="573"/>
    </row>
    <row r="61008" spans="5:6" ht="15" customHeight="1">
      <c r="E61008" s="573"/>
      <c r="F61008" s="573"/>
    </row>
    <row r="61009" spans="5:6" ht="15" customHeight="1">
      <c r="E61009" s="573"/>
      <c r="F61009" s="573"/>
    </row>
    <row r="61010" spans="5:6" ht="15" customHeight="1">
      <c r="E61010" s="573"/>
      <c r="F61010" s="573"/>
    </row>
    <row r="61011" spans="5:6" ht="15" customHeight="1">
      <c r="E61011" s="573"/>
      <c r="F61011" s="573"/>
    </row>
    <row r="61012" spans="5:6" ht="15" customHeight="1">
      <c r="E61012" s="573"/>
      <c r="F61012" s="573"/>
    </row>
    <row r="61013" spans="5:6" ht="15" customHeight="1">
      <c r="E61013" s="573"/>
      <c r="F61013" s="573"/>
    </row>
    <row r="61014" spans="5:6" ht="15" customHeight="1">
      <c r="E61014" s="573"/>
      <c r="F61014" s="573"/>
    </row>
    <row r="61015" spans="5:6" ht="15" customHeight="1">
      <c r="E61015" s="573"/>
      <c r="F61015" s="573"/>
    </row>
    <row r="61016" spans="5:6" ht="15" customHeight="1">
      <c r="E61016" s="573"/>
      <c r="F61016" s="573"/>
    </row>
    <row r="61017" spans="5:6" ht="15" customHeight="1">
      <c r="E61017" s="573"/>
      <c r="F61017" s="573"/>
    </row>
    <row r="61018" spans="5:6" ht="15" customHeight="1">
      <c r="E61018" s="573"/>
      <c r="F61018" s="573"/>
    </row>
    <row r="61019" spans="5:6" ht="15" customHeight="1">
      <c r="E61019" s="573"/>
      <c r="F61019" s="573"/>
    </row>
    <row r="61020" spans="5:6" ht="15" customHeight="1">
      <c r="E61020" s="573"/>
      <c r="F61020" s="573"/>
    </row>
    <row r="61021" spans="5:6" ht="15" customHeight="1">
      <c r="E61021" s="573"/>
      <c r="F61021" s="573"/>
    </row>
    <row r="61022" spans="5:6" ht="15" customHeight="1">
      <c r="E61022" s="573"/>
      <c r="F61022" s="573"/>
    </row>
    <row r="61023" spans="5:6" ht="15" customHeight="1">
      <c r="E61023" s="573"/>
      <c r="F61023" s="573"/>
    </row>
    <row r="61024" spans="5:6" ht="15" customHeight="1">
      <c r="E61024" s="573"/>
      <c r="F61024" s="573"/>
    </row>
    <row r="61025" spans="5:6" ht="15" customHeight="1">
      <c r="E61025" s="573"/>
      <c r="F61025" s="573"/>
    </row>
    <row r="61026" spans="5:6" ht="15" customHeight="1">
      <c r="E61026" s="573"/>
      <c r="F61026" s="573"/>
    </row>
    <row r="61027" spans="5:6" ht="15" customHeight="1">
      <c r="E61027" s="573"/>
      <c r="F61027" s="573"/>
    </row>
    <row r="61028" spans="5:6" ht="15" customHeight="1">
      <c r="E61028" s="573"/>
      <c r="F61028" s="573"/>
    </row>
    <row r="61029" spans="5:6" ht="15" customHeight="1">
      <c r="E61029" s="573"/>
      <c r="F61029" s="573"/>
    </row>
    <row r="61030" spans="5:6" ht="15" customHeight="1">
      <c r="E61030" s="573"/>
      <c r="F61030" s="573"/>
    </row>
    <row r="61031" spans="5:6" ht="15" customHeight="1">
      <c r="E61031" s="573"/>
      <c r="F61031" s="573"/>
    </row>
    <row r="61032" spans="5:6" ht="15" customHeight="1">
      <c r="E61032" s="573"/>
      <c r="F61032" s="573"/>
    </row>
    <row r="61033" spans="5:6" ht="15" customHeight="1">
      <c r="E61033" s="573"/>
      <c r="F61033" s="573"/>
    </row>
    <row r="61034" spans="5:6" ht="15" customHeight="1">
      <c r="E61034" s="573"/>
      <c r="F61034" s="573"/>
    </row>
    <row r="61035" spans="5:6" ht="15" customHeight="1">
      <c r="E61035" s="573"/>
      <c r="F61035" s="573"/>
    </row>
    <row r="61036" spans="5:6" ht="15" customHeight="1">
      <c r="E61036" s="573"/>
      <c r="F61036" s="573"/>
    </row>
    <row r="61037" spans="5:6" ht="15" customHeight="1">
      <c r="E61037" s="573"/>
      <c r="F61037" s="573"/>
    </row>
    <row r="61038" spans="5:6" ht="15" customHeight="1">
      <c r="E61038" s="573"/>
      <c r="F61038" s="573"/>
    </row>
    <row r="61039" spans="5:6" ht="15" customHeight="1">
      <c r="E61039" s="573"/>
      <c r="F61039" s="573"/>
    </row>
    <row r="61040" spans="5:6" ht="15" customHeight="1">
      <c r="E61040" s="573"/>
      <c r="F61040" s="573"/>
    </row>
    <row r="61041" spans="5:6" ht="15" customHeight="1">
      <c r="E61041" s="573"/>
      <c r="F61041" s="573"/>
    </row>
    <row r="61042" spans="5:6" ht="15" customHeight="1">
      <c r="E61042" s="573"/>
      <c r="F61042" s="573"/>
    </row>
    <row r="61043" spans="5:6" ht="15" customHeight="1">
      <c r="E61043" s="573"/>
      <c r="F61043" s="573"/>
    </row>
    <row r="61044" spans="5:6" ht="15" customHeight="1">
      <c r="E61044" s="573"/>
      <c r="F61044" s="573"/>
    </row>
    <row r="61045" spans="5:6" ht="15" customHeight="1">
      <c r="E61045" s="573"/>
      <c r="F61045" s="573"/>
    </row>
    <row r="61046" spans="5:6" ht="15" customHeight="1">
      <c r="E61046" s="573"/>
      <c r="F61046" s="573"/>
    </row>
    <row r="61047" spans="5:6" ht="15" customHeight="1">
      <c r="E61047" s="573"/>
      <c r="F61047" s="573"/>
    </row>
    <row r="61048" spans="5:6" ht="15" customHeight="1">
      <c r="E61048" s="573"/>
      <c r="F61048" s="573"/>
    </row>
    <row r="61049" spans="5:6" ht="15" customHeight="1">
      <c r="E61049" s="573"/>
      <c r="F61049" s="573"/>
    </row>
    <row r="61050" spans="5:6" ht="15" customHeight="1">
      <c r="E61050" s="573"/>
      <c r="F61050" s="573"/>
    </row>
    <row r="61051" spans="5:6" ht="15" customHeight="1">
      <c r="E61051" s="573"/>
      <c r="F61051" s="573"/>
    </row>
    <row r="61052" spans="5:6" ht="15" customHeight="1">
      <c r="E61052" s="573"/>
      <c r="F61052" s="573"/>
    </row>
    <row r="61053" spans="5:6" ht="15" customHeight="1">
      <c r="E61053" s="573"/>
      <c r="F61053" s="573"/>
    </row>
    <row r="61054" spans="5:6" ht="15" customHeight="1">
      <c r="E61054" s="573"/>
      <c r="F61054" s="573"/>
    </row>
    <row r="61055" spans="5:6" ht="15" customHeight="1">
      <c r="E61055" s="573"/>
      <c r="F61055" s="573"/>
    </row>
    <row r="61056" spans="5:6" ht="15" customHeight="1">
      <c r="E61056" s="573"/>
      <c r="F61056" s="573"/>
    </row>
    <row r="61057" spans="5:6" ht="15" customHeight="1">
      <c r="E61057" s="573"/>
      <c r="F61057" s="573"/>
    </row>
    <row r="61058" spans="5:6" ht="15" customHeight="1">
      <c r="E61058" s="573"/>
      <c r="F61058" s="573"/>
    </row>
    <row r="61059" spans="5:6" ht="15" customHeight="1">
      <c r="E61059" s="573"/>
      <c r="F61059" s="573"/>
    </row>
    <row r="61060" spans="5:6" ht="15" customHeight="1">
      <c r="E61060" s="573"/>
      <c r="F61060" s="573"/>
    </row>
    <row r="61061" spans="5:6" ht="15" customHeight="1">
      <c r="E61061" s="573"/>
      <c r="F61061" s="573"/>
    </row>
    <row r="61062" spans="5:6" ht="15" customHeight="1">
      <c r="E61062" s="573"/>
      <c r="F61062" s="573"/>
    </row>
    <row r="61063" spans="5:6" ht="15" customHeight="1">
      <c r="E61063" s="573"/>
      <c r="F61063" s="573"/>
    </row>
    <row r="61064" spans="5:6" ht="15" customHeight="1">
      <c r="E61064" s="573"/>
      <c r="F61064" s="573"/>
    </row>
    <row r="61065" spans="5:6" ht="15" customHeight="1">
      <c r="E61065" s="573"/>
      <c r="F61065" s="573"/>
    </row>
    <row r="61066" spans="5:6" ht="15" customHeight="1">
      <c r="E61066" s="573"/>
      <c r="F61066" s="573"/>
    </row>
    <row r="61067" spans="5:6" ht="15" customHeight="1">
      <c r="E61067" s="573"/>
      <c r="F61067" s="573"/>
    </row>
    <row r="61068" spans="5:6" ht="15" customHeight="1">
      <c r="E61068" s="573"/>
      <c r="F61068" s="573"/>
    </row>
    <row r="61069" spans="5:6" ht="15" customHeight="1">
      <c r="E61069" s="573"/>
      <c r="F61069" s="573"/>
    </row>
    <row r="61070" spans="5:6" ht="15" customHeight="1">
      <c r="E61070" s="573"/>
      <c r="F61070" s="573"/>
    </row>
    <row r="61071" spans="5:6" ht="15" customHeight="1">
      <c r="E61071" s="573"/>
      <c r="F61071" s="573"/>
    </row>
    <row r="61072" spans="5:6" ht="15" customHeight="1">
      <c r="E61072" s="573"/>
      <c r="F61072" s="573"/>
    </row>
    <row r="61073" spans="5:6" ht="15" customHeight="1">
      <c r="E61073" s="573"/>
      <c r="F61073" s="573"/>
    </row>
    <row r="61074" spans="5:6" ht="15" customHeight="1">
      <c r="E61074" s="573"/>
      <c r="F61074" s="573"/>
    </row>
    <row r="61075" spans="5:6" ht="15" customHeight="1">
      <c r="E61075" s="573"/>
      <c r="F61075" s="573"/>
    </row>
    <row r="61076" spans="5:6" ht="15" customHeight="1">
      <c r="E61076" s="573"/>
      <c r="F61076" s="573"/>
    </row>
    <row r="61077" spans="5:6" ht="15" customHeight="1">
      <c r="E61077" s="573"/>
      <c r="F61077" s="573"/>
    </row>
    <row r="61078" spans="5:6" ht="15" customHeight="1">
      <c r="E61078" s="573"/>
      <c r="F61078" s="573"/>
    </row>
    <row r="61079" spans="5:6" ht="15" customHeight="1">
      <c r="E61079" s="573"/>
      <c r="F61079" s="573"/>
    </row>
    <row r="61080" spans="5:6" ht="15" customHeight="1">
      <c r="E61080" s="573"/>
      <c r="F61080" s="573"/>
    </row>
    <row r="61081" spans="5:6" ht="15" customHeight="1">
      <c r="E61081" s="573"/>
      <c r="F61081" s="573"/>
    </row>
    <row r="61082" spans="5:6" ht="15" customHeight="1">
      <c r="E61082" s="573"/>
      <c r="F61082" s="573"/>
    </row>
    <row r="61083" spans="5:6" ht="15" customHeight="1">
      <c r="E61083" s="573"/>
      <c r="F61083" s="573"/>
    </row>
    <row r="61084" spans="5:6" ht="15" customHeight="1">
      <c r="E61084" s="573"/>
      <c r="F61084" s="573"/>
    </row>
    <row r="61085" spans="5:6" ht="15" customHeight="1">
      <c r="E61085" s="573"/>
      <c r="F61085" s="573"/>
    </row>
    <row r="61086" spans="5:6" ht="15" customHeight="1">
      <c r="E61086" s="573"/>
      <c r="F61086" s="573"/>
    </row>
    <row r="61087" spans="5:6" ht="15" customHeight="1">
      <c r="E61087" s="573"/>
      <c r="F61087" s="573"/>
    </row>
    <row r="61088" spans="5:6" ht="15" customHeight="1">
      <c r="E61088" s="573"/>
      <c r="F61088" s="573"/>
    </row>
    <row r="61089" spans="5:6" ht="15" customHeight="1">
      <c r="E61089" s="573"/>
      <c r="F61089" s="573"/>
    </row>
    <row r="61090" spans="5:6" ht="15" customHeight="1">
      <c r="E61090" s="573"/>
      <c r="F61090" s="573"/>
    </row>
    <row r="61091" spans="5:6" ht="15" customHeight="1">
      <c r="E61091" s="573"/>
      <c r="F61091" s="573"/>
    </row>
    <row r="61092" spans="5:6" ht="15" customHeight="1">
      <c r="E61092" s="573"/>
      <c r="F61092" s="573"/>
    </row>
    <row r="61093" spans="5:6" ht="15" customHeight="1">
      <c r="E61093" s="573"/>
      <c r="F61093" s="573"/>
    </row>
    <row r="61094" spans="5:6" ht="15" customHeight="1">
      <c r="E61094" s="573"/>
      <c r="F61094" s="573"/>
    </row>
    <row r="61095" spans="5:6" ht="15" customHeight="1">
      <c r="E61095" s="573"/>
      <c r="F61095" s="573"/>
    </row>
    <row r="61096" spans="5:6" ht="15" customHeight="1">
      <c r="E61096" s="573"/>
      <c r="F61096" s="573"/>
    </row>
    <row r="61097" spans="5:6" ht="15" customHeight="1">
      <c r="E61097" s="573"/>
      <c r="F61097" s="573"/>
    </row>
    <row r="61098" spans="5:6" ht="15" customHeight="1">
      <c r="E61098" s="573"/>
      <c r="F61098" s="573"/>
    </row>
    <row r="61099" spans="5:6" ht="15" customHeight="1">
      <c r="E61099" s="573"/>
      <c r="F61099" s="573"/>
    </row>
    <row r="61100" spans="5:6" ht="15" customHeight="1">
      <c r="E61100" s="573"/>
      <c r="F61100" s="573"/>
    </row>
    <row r="61101" spans="5:6" ht="15" customHeight="1">
      <c r="E61101" s="573"/>
      <c r="F61101" s="573"/>
    </row>
    <row r="61102" spans="5:6" ht="15" customHeight="1">
      <c r="E61102" s="573"/>
      <c r="F61102" s="573"/>
    </row>
    <row r="61103" spans="5:6" ht="15" customHeight="1">
      <c r="E61103" s="573"/>
      <c r="F61103" s="573"/>
    </row>
    <row r="61104" spans="5:6" ht="15" customHeight="1">
      <c r="E61104" s="573"/>
      <c r="F61104" s="573"/>
    </row>
    <row r="61105" spans="5:6" ht="15" customHeight="1">
      <c r="E61105" s="573"/>
      <c r="F61105" s="573"/>
    </row>
    <row r="61106" spans="5:6" ht="15" customHeight="1">
      <c r="E61106" s="573"/>
      <c r="F61106" s="573"/>
    </row>
    <row r="61107" spans="5:6" ht="15" customHeight="1">
      <c r="E61107" s="573"/>
      <c r="F61107" s="573"/>
    </row>
    <row r="61108" spans="5:6" ht="15" customHeight="1">
      <c r="E61108" s="573"/>
      <c r="F61108" s="573"/>
    </row>
    <row r="61109" spans="5:6" ht="15" customHeight="1">
      <c r="E61109" s="573"/>
      <c r="F61109" s="573"/>
    </row>
    <row r="61110" spans="5:6" ht="15" customHeight="1">
      <c r="E61110" s="573"/>
      <c r="F61110" s="573"/>
    </row>
    <row r="61111" spans="5:6" ht="15" customHeight="1">
      <c r="E61111" s="573"/>
      <c r="F61111" s="573"/>
    </row>
    <row r="61112" spans="5:6" ht="15" customHeight="1">
      <c r="E61112" s="573"/>
      <c r="F61112" s="573"/>
    </row>
    <row r="61113" spans="5:6" ht="15" customHeight="1">
      <c r="E61113" s="573"/>
      <c r="F61113" s="573"/>
    </row>
    <row r="61114" spans="5:6" ht="15" customHeight="1">
      <c r="E61114" s="573"/>
      <c r="F61114" s="573"/>
    </row>
    <row r="61115" spans="5:6" ht="15" customHeight="1">
      <c r="E61115" s="573"/>
      <c r="F61115" s="573"/>
    </row>
    <row r="61116" spans="5:6" ht="15" customHeight="1">
      <c r="E61116" s="573"/>
      <c r="F61116" s="573"/>
    </row>
    <row r="61117" spans="5:6" ht="15" customHeight="1">
      <c r="E61117" s="573"/>
      <c r="F61117" s="573"/>
    </row>
    <row r="61118" spans="5:6" ht="15" customHeight="1">
      <c r="E61118" s="573"/>
      <c r="F61118" s="573"/>
    </row>
    <row r="61119" spans="5:6" ht="15" customHeight="1">
      <c r="E61119" s="573"/>
      <c r="F61119" s="573"/>
    </row>
    <row r="61120" spans="5:6" ht="15" customHeight="1">
      <c r="E61120" s="573"/>
      <c r="F61120" s="573"/>
    </row>
    <row r="61121" spans="5:6" ht="15" customHeight="1">
      <c r="E61121" s="573"/>
      <c r="F61121" s="573"/>
    </row>
    <row r="61122" spans="5:6" ht="15" customHeight="1">
      <c r="E61122" s="573"/>
      <c r="F61122" s="573"/>
    </row>
    <row r="61123" spans="5:6" ht="15" customHeight="1">
      <c r="E61123" s="573"/>
      <c r="F61123" s="573"/>
    </row>
    <row r="61124" spans="5:6" ht="15" customHeight="1">
      <c r="E61124" s="573"/>
      <c r="F61124" s="573"/>
    </row>
    <row r="61125" spans="5:6" ht="15" customHeight="1">
      <c r="E61125" s="573"/>
      <c r="F61125" s="573"/>
    </row>
    <row r="61126" spans="5:6" ht="15" customHeight="1">
      <c r="E61126" s="573"/>
      <c r="F61126" s="573"/>
    </row>
    <row r="61127" spans="5:6" ht="15" customHeight="1">
      <c r="E61127" s="573"/>
      <c r="F61127" s="573"/>
    </row>
    <row r="61128" spans="5:6" ht="15" customHeight="1">
      <c r="E61128" s="573"/>
      <c r="F61128" s="573"/>
    </row>
    <row r="61129" spans="5:6" ht="15" customHeight="1">
      <c r="E61129" s="573"/>
      <c r="F61129" s="573"/>
    </row>
    <row r="61130" spans="5:6" ht="15" customHeight="1">
      <c r="E61130" s="573"/>
      <c r="F61130" s="573"/>
    </row>
    <row r="61131" spans="5:6" ht="15" customHeight="1">
      <c r="E61131" s="573"/>
      <c r="F61131" s="573"/>
    </row>
    <row r="61132" spans="5:6" ht="15" customHeight="1">
      <c r="E61132" s="573"/>
      <c r="F61132" s="573"/>
    </row>
    <row r="61133" spans="5:6" ht="15" customHeight="1">
      <c r="E61133" s="573"/>
      <c r="F61133" s="573"/>
    </row>
    <row r="61134" spans="5:6" ht="15" customHeight="1">
      <c r="E61134" s="573"/>
      <c r="F61134" s="573"/>
    </row>
    <row r="61135" spans="5:6" ht="15" customHeight="1">
      <c r="E61135" s="573"/>
      <c r="F61135" s="573"/>
    </row>
    <row r="61136" spans="5:6" ht="15" customHeight="1">
      <c r="E61136" s="573"/>
      <c r="F61136" s="573"/>
    </row>
    <row r="61137" spans="5:6" ht="15" customHeight="1">
      <c r="E61137" s="573"/>
      <c r="F61137" s="573"/>
    </row>
    <row r="61138" spans="5:6" ht="15" customHeight="1">
      <c r="E61138" s="573"/>
      <c r="F61138" s="573"/>
    </row>
    <row r="61139" spans="5:6" ht="15" customHeight="1">
      <c r="E61139" s="573"/>
      <c r="F61139" s="573"/>
    </row>
    <row r="61140" spans="5:6" ht="15" customHeight="1">
      <c r="E61140" s="573"/>
      <c r="F61140" s="573"/>
    </row>
    <row r="61141" spans="5:6" ht="15" customHeight="1">
      <c r="E61141" s="573"/>
      <c r="F61141" s="573"/>
    </row>
    <row r="61142" spans="5:6" ht="15" customHeight="1">
      <c r="E61142" s="573"/>
      <c r="F61142" s="573"/>
    </row>
    <row r="61143" spans="5:6" ht="15" customHeight="1">
      <c r="E61143" s="573"/>
      <c r="F61143" s="573"/>
    </row>
    <row r="61144" spans="5:6" ht="15" customHeight="1">
      <c r="E61144" s="573"/>
      <c r="F61144" s="573"/>
    </row>
    <row r="61145" spans="5:6" ht="15" customHeight="1">
      <c r="E61145" s="573"/>
      <c r="F61145" s="573"/>
    </row>
    <row r="61146" spans="5:6" ht="15" customHeight="1">
      <c r="E61146" s="573"/>
      <c r="F61146" s="573"/>
    </row>
    <row r="61147" spans="5:6" ht="15" customHeight="1">
      <c r="E61147" s="573"/>
      <c r="F61147" s="573"/>
    </row>
    <row r="61148" spans="5:6" ht="15" customHeight="1">
      <c r="E61148" s="573"/>
      <c r="F61148" s="573"/>
    </row>
    <row r="61149" spans="5:6" ht="15" customHeight="1">
      <c r="E61149" s="573"/>
      <c r="F61149" s="573"/>
    </row>
    <row r="61150" spans="5:6" ht="15" customHeight="1">
      <c r="E61150" s="573"/>
      <c r="F61150" s="573"/>
    </row>
    <row r="61151" spans="5:6" ht="15" customHeight="1">
      <c r="E61151" s="573"/>
      <c r="F61151" s="573"/>
    </row>
    <row r="61152" spans="5:6" ht="15" customHeight="1">
      <c r="E61152" s="573"/>
      <c r="F61152" s="573"/>
    </row>
    <row r="61153" spans="5:6" ht="15" customHeight="1">
      <c r="E61153" s="573"/>
      <c r="F61153" s="573"/>
    </row>
    <row r="61154" spans="5:6" ht="15" customHeight="1">
      <c r="E61154" s="573"/>
      <c r="F61154" s="573"/>
    </row>
    <row r="61155" spans="5:6" ht="15" customHeight="1">
      <c r="E61155" s="573"/>
      <c r="F61155" s="573"/>
    </row>
    <row r="61156" spans="5:6" ht="15" customHeight="1">
      <c r="E61156" s="573"/>
      <c r="F61156" s="573"/>
    </row>
    <row r="61157" spans="5:6" ht="15" customHeight="1">
      <c r="E61157" s="573"/>
      <c r="F61157" s="573"/>
    </row>
    <row r="61158" spans="5:6" ht="15" customHeight="1">
      <c r="E61158" s="573"/>
      <c r="F61158" s="573"/>
    </row>
    <row r="61159" spans="5:6" ht="15" customHeight="1">
      <c r="E61159" s="573"/>
      <c r="F61159" s="573"/>
    </row>
    <row r="61160" spans="5:6" ht="15" customHeight="1">
      <c r="E61160" s="573"/>
      <c r="F61160" s="573"/>
    </row>
    <row r="61161" spans="5:6" ht="15" customHeight="1">
      <c r="E61161" s="573"/>
      <c r="F61161" s="573"/>
    </row>
    <row r="61162" spans="5:6" ht="15" customHeight="1">
      <c r="E61162" s="573"/>
      <c r="F61162" s="573"/>
    </row>
    <row r="61163" spans="5:6" ht="15" customHeight="1">
      <c r="E61163" s="573"/>
      <c r="F61163" s="573"/>
    </row>
    <row r="61164" spans="5:6" ht="15" customHeight="1">
      <c r="E61164" s="573"/>
      <c r="F61164" s="573"/>
    </row>
    <row r="61165" spans="5:6" ht="15" customHeight="1">
      <c r="E61165" s="573"/>
      <c r="F61165" s="573"/>
    </row>
    <row r="61166" spans="5:6" ht="15" customHeight="1">
      <c r="E61166" s="573"/>
      <c r="F61166" s="573"/>
    </row>
    <row r="61167" spans="5:6" ht="15" customHeight="1">
      <c r="E61167" s="573"/>
      <c r="F61167" s="573"/>
    </row>
    <row r="61168" spans="5:6" ht="15" customHeight="1">
      <c r="E61168" s="573"/>
      <c r="F61168" s="573"/>
    </row>
    <row r="61169" spans="5:6" ht="15" customHeight="1">
      <c r="E61169" s="573"/>
      <c r="F61169" s="573"/>
    </row>
    <row r="61170" spans="5:6" ht="15" customHeight="1">
      <c r="E61170" s="573"/>
      <c r="F61170" s="573"/>
    </row>
    <row r="61171" spans="5:6" ht="15" customHeight="1">
      <c r="E61171" s="573"/>
      <c r="F61171" s="573"/>
    </row>
    <row r="61172" spans="5:6" ht="15" customHeight="1">
      <c r="E61172" s="573"/>
      <c r="F61172" s="573"/>
    </row>
    <row r="61173" spans="5:6" ht="15" customHeight="1">
      <c r="E61173" s="573"/>
      <c r="F61173" s="573"/>
    </row>
    <row r="61174" spans="5:6" ht="15" customHeight="1">
      <c r="E61174" s="573"/>
      <c r="F61174" s="573"/>
    </row>
    <row r="61175" spans="5:6" ht="15" customHeight="1">
      <c r="E61175" s="573"/>
      <c r="F61175" s="573"/>
    </row>
    <row r="61176" spans="5:6" ht="15" customHeight="1">
      <c r="E61176" s="573"/>
      <c r="F61176" s="573"/>
    </row>
    <row r="61177" spans="5:6" ht="15" customHeight="1">
      <c r="E61177" s="573"/>
      <c r="F61177" s="573"/>
    </row>
    <row r="61178" spans="5:6" ht="15" customHeight="1">
      <c r="E61178" s="573"/>
      <c r="F61178" s="573"/>
    </row>
    <row r="61179" spans="5:6" ht="15" customHeight="1">
      <c r="E61179" s="573"/>
      <c r="F61179" s="573"/>
    </row>
    <row r="61180" spans="5:6" ht="15" customHeight="1">
      <c r="E61180" s="573"/>
      <c r="F61180" s="573"/>
    </row>
    <row r="61181" spans="5:6" ht="15" customHeight="1">
      <c r="E61181" s="573"/>
      <c r="F61181" s="573"/>
    </row>
    <row r="61182" spans="5:6" ht="15" customHeight="1">
      <c r="E61182" s="573"/>
      <c r="F61182" s="573"/>
    </row>
    <row r="61183" spans="5:6" ht="15" customHeight="1">
      <c r="E61183" s="573"/>
      <c r="F61183" s="573"/>
    </row>
    <row r="61184" spans="5:6" ht="15" customHeight="1">
      <c r="E61184" s="573"/>
      <c r="F61184" s="573"/>
    </row>
    <row r="61185" spans="5:6" ht="15" customHeight="1">
      <c r="E61185" s="573"/>
      <c r="F61185" s="573"/>
    </row>
    <row r="61186" spans="5:6" ht="15" customHeight="1">
      <c r="E61186" s="573"/>
      <c r="F61186" s="573"/>
    </row>
    <row r="61187" spans="5:6" ht="15" customHeight="1">
      <c r="E61187" s="573"/>
      <c r="F61187" s="573"/>
    </row>
    <row r="61188" spans="5:6" ht="15" customHeight="1">
      <c r="E61188" s="573"/>
      <c r="F61188" s="573"/>
    </row>
    <row r="61189" spans="5:6" ht="15" customHeight="1">
      <c r="E61189" s="573"/>
      <c r="F61189" s="573"/>
    </row>
    <row r="61190" spans="5:6" ht="15" customHeight="1">
      <c r="E61190" s="573"/>
      <c r="F61190" s="573"/>
    </row>
    <row r="61191" spans="5:6" ht="15" customHeight="1">
      <c r="E61191" s="573"/>
      <c r="F61191" s="573"/>
    </row>
    <row r="61192" spans="5:6" ht="15" customHeight="1">
      <c r="E61192" s="573"/>
      <c r="F61192" s="573"/>
    </row>
    <row r="61193" spans="5:6" ht="15" customHeight="1">
      <c r="E61193" s="573"/>
      <c r="F61193" s="573"/>
    </row>
    <row r="61194" spans="5:6" ht="15" customHeight="1">
      <c r="E61194" s="573"/>
      <c r="F61194" s="573"/>
    </row>
    <row r="61195" spans="5:6" ht="15" customHeight="1">
      <c r="E61195" s="573"/>
      <c r="F61195" s="573"/>
    </row>
    <row r="61196" spans="5:6" ht="15" customHeight="1">
      <c r="E61196" s="573"/>
      <c r="F61196" s="573"/>
    </row>
    <row r="61197" spans="5:6" ht="15" customHeight="1">
      <c r="E61197" s="573"/>
      <c r="F61197" s="573"/>
    </row>
    <row r="61198" spans="5:6" ht="15" customHeight="1">
      <c r="E61198" s="573"/>
      <c r="F61198" s="573"/>
    </row>
    <row r="61199" spans="5:6" ht="15" customHeight="1">
      <c r="E61199" s="573"/>
      <c r="F61199" s="573"/>
    </row>
    <row r="61200" spans="5:6" ht="15" customHeight="1">
      <c r="E61200" s="573"/>
      <c r="F61200" s="573"/>
    </row>
    <row r="61201" spans="5:6" ht="15" customHeight="1">
      <c r="E61201" s="573"/>
      <c r="F61201" s="573"/>
    </row>
    <row r="61202" spans="5:6" ht="15" customHeight="1">
      <c r="E61202" s="573"/>
      <c r="F61202" s="573"/>
    </row>
    <row r="61203" spans="5:6" ht="15" customHeight="1">
      <c r="E61203" s="573"/>
      <c r="F61203" s="573"/>
    </row>
    <row r="61204" spans="5:6" ht="15" customHeight="1">
      <c r="E61204" s="573"/>
      <c r="F61204" s="573"/>
    </row>
    <row r="61205" spans="5:6" ht="15" customHeight="1">
      <c r="E61205" s="573"/>
      <c r="F61205" s="573"/>
    </row>
    <row r="61206" spans="5:6" ht="15" customHeight="1">
      <c r="E61206" s="573"/>
      <c r="F61206" s="573"/>
    </row>
    <row r="61207" spans="5:6" ht="15" customHeight="1">
      <c r="E61207" s="573"/>
      <c r="F61207" s="573"/>
    </row>
    <row r="61208" spans="5:6" ht="15" customHeight="1">
      <c r="E61208" s="573"/>
      <c r="F61208" s="573"/>
    </row>
    <row r="61209" spans="5:6" ht="15" customHeight="1">
      <c r="E61209" s="573"/>
      <c r="F61209" s="573"/>
    </row>
    <row r="61210" spans="5:6" ht="15" customHeight="1">
      <c r="E61210" s="573"/>
      <c r="F61210" s="573"/>
    </row>
    <row r="61211" spans="5:6" ht="15" customHeight="1">
      <c r="E61211" s="573"/>
      <c r="F61211" s="573"/>
    </row>
    <row r="61212" spans="5:6" ht="15" customHeight="1">
      <c r="E61212" s="573"/>
      <c r="F61212" s="573"/>
    </row>
    <row r="61213" spans="5:6" ht="15" customHeight="1">
      <c r="E61213" s="573"/>
      <c r="F61213" s="573"/>
    </row>
    <row r="61214" spans="5:6" ht="15" customHeight="1">
      <c r="E61214" s="573"/>
      <c r="F61214" s="573"/>
    </row>
    <row r="61215" spans="5:6" ht="15" customHeight="1">
      <c r="E61215" s="573"/>
      <c r="F61215" s="573"/>
    </row>
    <row r="61216" spans="5:6" ht="15" customHeight="1">
      <c r="E61216" s="573"/>
      <c r="F61216" s="573"/>
    </row>
    <row r="61217" spans="5:6" ht="15" customHeight="1">
      <c r="E61217" s="573"/>
      <c r="F61217" s="573"/>
    </row>
    <row r="61218" spans="5:6" ht="15" customHeight="1">
      <c r="E61218" s="573"/>
      <c r="F61218" s="573"/>
    </row>
    <row r="61219" spans="5:6" ht="15" customHeight="1">
      <c r="E61219" s="573"/>
      <c r="F61219" s="573"/>
    </row>
    <row r="61220" spans="5:6" ht="15" customHeight="1">
      <c r="E61220" s="573"/>
      <c r="F61220" s="573"/>
    </row>
    <row r="61221" spans="5:6" ht="15" customHeight="1">
      <c r="E61221" s="573"/>
      <c r="F61221" s="573"/>
    </row>
    <row r="61222" spans="5:6" ht="15" customHeight="1">
      <c r="E61222" s="573"/>
      <c r="F61222" s="573"/>
    </row>
    <row r="61223" spans="5:6" ht="15" customHeight="1">
      <c r="E61223" s="573"/>
      <c r="F61223" s="573"/>
    </row>
    <row r="61224" spans="5:6" ht="15" customHeight="1">
      <c r="E61224" s="573"/>
      <c r="F61224" s="573"/>
    </row>
    <row r="61225" spans="5:6" ht="15" customHeight="1">
      <c r="E61225" s="573"/>
      <c r="F61225" s="573"/>
    </row>
    <row r="61226" spans="5:6" ht="15" customHeight="1">
      <c r="E61226" s="573"/>
      <c r="F61226" s="573"/>
    </row>
    <row r="61227" spans="5:6" ht="15" customHeight="1">
      <c r="E61227" s="573"/>
      <c r="F61227" s="573"/>
    </row>
    <row r="61228" spans="5:6" ht="15" customHeight="1">
      <c r="E61228" s="573"/>
      <c r="F61228" s="573"/>
    </row>
    <row r="61229" spans="5:6" ht="15" customHeight="1">
      <c r="E61229" s="573"/>
      <c r="F61229" s="573"/>
    </row>
    <row r="61230" spans="5:6" ht="15" customHeight="1">
      <c r="E61230" s="573"/>
      <c r="F61230" s="573"/>
    </row>
    <row r="61231" spans="5:6" ht="15" customHeight="1">
      <c r="E61231" s="573"/>
      <c r="F61231" s="573"/>
    </row>
    <row r="61232" spans="5:6" ht="15" customHeight="1">
      <c r="E61232" s="573"/>
      <c r="F61232" s="573"/>
    </row>
    <row r="61233" spans="5:6" ht="15" customHeight="1">
      <c r="E61233" s="573"/>
      <c r="F61233" s="573"/>
    </row>
    <row r="61234" spans="5:6" ht="15" customHeight="1">
      <c r="E61234" s="573"/>
      <c r="F61234" s="573"/>
    </row>
    <row r="61235" spans="5:6" ht="15" customHeight="1">
      <c r="E61235" s="573"/>
      <c r="F61235" s="573"/>
    </row>
    <row r="61236" spans="5:6" ht="15" customHeight="1">
      <c r="E61236" s="573"/>
      <c r="F61236" s="573"/>
    </row>
    <row r="61237" spans="5:6" ht="15" customHeight="1">
      <c r="E61237" s="573"/>
      <c r="F61237" s="573"/>
    </row>
    <row r="61238" spans="5:6" ht="15" customHeight="1">
      <c r="E61238" s="573"/>
      <c r="F61238" s="573"/>
    </row>
    <row r="61239" spans="5:6" ht="15" customHeight="1">
      <c r="E61239" s="573"/>
      <c r="F61239" s="573"/>
    </row>
    <row r="61240" spans="5:6" ht="15" customHeight="1">
      <c r="E61240" s="573"/>
      <c r="F61240" s="573"/>
    </row>
    <row r="61241" spans="5:6" ht="15" customHeight="1">
      <c r="E61241" s="573"/>
      <c r="F61241" s="573"/>
    </row>
    <row r="61242" spans="5:6" ht="15" customHeight="1">
      <c r="E61242" s="573"/>
      <c r="F61242" s="573"/>
    </row>
    <row r="61243" spans="5:6" ht="15" customHeight="1">
      <c r="E61243" s="573"/>
      <c r="F61243" s="573"/>
    </row>
    <row r="61244" spans="5:6" ht="15" customHeight="1">
      <c r="E61244" s="573"/>
      <c r="F61244" s="573"/>
    </row>
    <row r="61245" spans="5:6" ht="15" customHeight="1">
      <c r="E61245" s="573"/>
      <c r="F61245" s="573"/>
    </row>
    <row r="61246" spans="5:6" ht="15" customHeight="1">
      <c r="E61246" s="573"/>
      <c r="F61246" s="573"/>
    </row>
    <row r="61247" spans="5:6" ht="15" customHeight="1">
      <c r="E61247" s="573"/>
      <c r="F61247" s="573"/>
    </row>
    <row r="61248" spans="5:6" ht="15" customHeight="1">
      <c r="E61248" s="573"/>
      <c r="F61248" s="573"/>
    </row>
    <row r="61249" spans="5:6" ht="15" customHeight="1">
      <c r="E61249" s="573"/>
      <c r="F61249" s="573"/>
    </row>
    <row r="61250" spans="5:6" ht="15" customHeight="1">
      <c r="E61250" s="573"/>
      <c r="F61250" s="573"/>
    </row>
    <row r="61251" spans="5:6" ht="15" customHeight="1">
      <c r="E61251" s="573"/>
      <c r="F61251" s="573"/>
    </row>
    <row r="61252" spans="5:6" ht="15" customHeight="1">
      <c r="E61252" s="573"/>
      <c r="F61252" s="573"/>
    </row>
    <row r="61253" spans="5:6" ht="15" customHeight="1">
      <c r="E61253" s="573"/>
      <c r="F61253" s="573"/>
    </row>
    <row r="61254" spans="5:6" ht="15" customHeight="1">
      <c r="E61254" s="573"/>
      <c r="F61254" s="573"/>
    </row>
    <row r="61255" spans="5:6" ht="15" customHeight="1">
      <c r="E61255" s="573"/>
      <c r="F61255" s="573"/>
    </row>
    <row r="61256" spans="5:6" ht="15" customHeight="1">
      <c r="E61256" s="573"/>
      <c r="F61256" s="573"/>
    </row>
    <row r="61257" spans="5:6" ht="15" customHeight="1">
      <c r="E61257" s="573"/>
      <c r="F61257" s="573"/>
    </row>
    <row r="61258" spans="5:6" ht="15" customHeight="1">
      <c r="E61258" s="573"/>
      <c r="F61258" s="573"/>
    </row>
    <row r="61259" spans="5:6" ht="15" customHeight="1">
      <c r="E61259" s="573"/>
      <c r="F61259" s="573"/>
    </row>
    <row r="61260" spans="5:6" ht="15" customHeight="1">
      <c r="E61260" s="573"/>
      <c r="F61260" s="573"/>
    </row>
    <row r="61261" spans="5:6" ht="15" customHeight="1">
      <c r="E61261" s="573"/>
      <c r="F61261" s="573"/>
    </row>
    <row r="61262" spans="5:6" ht="15" customHeight="1">
      <c r="E61262" s="573"/>
      <c r="F61262" s="573"/>
    </row>
    <row r="61263" spans="5:6" ht="15" customHeight="1">
      <c r="E61263" s="573"/>
      <c r="F61263" s="573"/>
    </row>
    <row r="61264" spans="5:6" ht="15" customHeight="1">
      <c r="E61264" s="573"/>
      <c r="F61264" s="573"/>
    </row>
    <row r="61265" spans="5:6" ht="15" customHeight="1">
      <c r="E61265" s="573"/>
      <c r="F61265" s="573"/>
    </row>
    <row r="61266" spans="5:6" ht="15" customHeight="1">
      <c r="E61266" s="573"/>
      <c r="F61266" s="573"/>
    </row>
    <row r="61267" spans="5:6" ht="15" customHeight="1">
      <c r="E61267" s="573"/>
      <c r="F61267" s="573"/>
    </row>
    <row r="61268" spans="5:6" ht="15" customHeight="1">
      <c r="E61268" s="573"/>
      <c r="F61268" s="573"/>
    </row>
    <row r="61269" spans="5:6" ht="15" customHeight="1">
      <c r="E61269" s="573"/>
      <c r="F61269" s="573"/>
    </row>
    <row r="61270" spans="5:6" ht="15" customHeight="1">
      <c r="E61270" s="573"/>
      <c r="F61270" s="573"/>
    </row>
    <row r="61271" spans="5:6" ht="15" customHeight="1">
      <c r="E61271" s="573"/>
      <c r="F61271" s="573"/>
    </row>
    <row r="61272" spans="5:6" ht="15" customHeight="1">
      <c r="E61272" s="573"/>
      <c r="F61272" s="573"/>
    </row>
    <row r="61273" spans="5:6" ht="15" customHeight="1">
      <c r="E61273" s="573"/>
      <c r="F61273" s="573"/>
    </row>
    <row r="61274" spans="5:6" ht="15" customHeight="1">
      <c r="E61274" s="573"/>
      <c r="F61274" s="573"/>
    </row>
    <row r="61275" spans="5:6" ht="15" customHeight="1">
      <c r="E61275" s="573"/>
      <c r="F61275" s="573"/>
    </row>
    <row r="61276" spans="5:6" ht="15" customHeight="1">
      <c r="E61276" s="573"/>
      <c r="F61276" s="573"/>
    </row>
    <row r="61277" spans="5:6" ht="15" customHeight="1">
      <c r="E61277" s="573"/>
      <c r="F61277" s="573"/>
    </row>
    <row r="61278" spans="5:6" ht="15" customHeight="1">
      <c r="E61278" s="573"/>
      <c r="F61278" s="573"/>
    </row>
    <row r="61279" spans="5:6" ht="15" customHeight="1">
      <c r="E61279" s="573"/>
      <c r="F61279" s="573"/>
    </row>
    <row r="61280" spans="5:6" ht="15" customHeight="1">
      <c r="E61280" s="573"/>
      <c r="F61280" s="573"/>
    </row>
    <row r="61281" spans="5:6" ht="15" customHeight="1">
      <c r="E61281" s="573"/>
      <c r="F61281" s="573"/>
    </row>
    <row r="61282" spans="5:6" ht="15" customHeight="1">
      <c r="E61282" s="573"/>
      <c r="F61282" s="573"/>
    </row>
    <row r="61283" spans="5:6" ht="15" customHeight="1">
      <c r="E61283" s="573"/>
      <c r="F61283" s="573"/>
    </row>
    <row r="61284" spans="5:6" ht="15" customHeight="1">
      <c r="E61284" s="573"/>
      <c r="F61284" s="573"/>
    </row>
    <row r="61285" spans="5:6" ht="15" customHeight="1">
      <c r="E61285" s="573"/>
      <c r="F61285" s="573"/>
    </row>
    <row r="61286" spans="5:6" ht="15" customHeight="1">
      <c r="E61286" s="573"/>
      <c r="F61286" s="573"/>
    </row>
    <row r="61287" spans="5:6" ht="15" customHeight="1">
      <c r="E61287" s="573"/>
      <c r="F61287" s="573"/>
    </row>
    <row r="61288" spans="5:6" ht="15" customHeight="1">
      <c r="E61288" s="573"/>
      <c r="F61288" s="573"/>
    </row>
    <row r="61289" spans="5:6" ht="15" customHeight="1">
      <c r="E61289" s="573"/>
      <c r="F61289" s="573"/>
    </row>
    <row r="61290" spans="5:6" ht="15" customHeight="1">
      <c r="E61290" s="573"/>
      <c r="F61290" s="573"/>
    </row>
    <row r="61291" spans="5:6" ht="15" customHeight="1">
      <c r="E61291" s="573"/>
      <c r="F61291" s="573"/>
    </row>
    <row r="61292" spans="5:6" ht="15" customHeight="1">
      <c r="E61292" s="573"/>
      <c r="F61292" s="573"/>
    </row>
    <row r="61293" spans="5:6" ht="15" customHeight="1">
      <c r="E61293" s="573"/>
      <c r="F61293" s="573"/>
    </row>
    <row r="61294" spans="5:6" ht="15" customHeight="1">
      <c r="E61294" s="573"/>
      <c r="F61294" s="573"/>
    </row>
    <row r="61295" spans="5:6" ht="15" customHeight="1">
      <c r="E61295" s="573"/>
      <c r="F61295" s="573"/>
    </row>
    <row r="61296" spans="5:6" ht="15" customHeight="1">
      <c r="E61296" s="573"/>
      <c r="F61296" s="573"/>
    </row>
    <row r="61297" spans="5:6" ht="15" customHeight="1">
      <c r="E61297" s="573"/>
      <c r="F61297" s="573"/>
    </row>
    <row r="61298" spans="5:6" ht="15" customHeight="1">
      <c r="E61298" s="573"/>
      <c r="F61298" s="573"/>
    </row>
    <row r="61299" spans="5:6" ht="15" customHeight="1">
      <c r="E61299" s="573"/>
      <c r="F61299" s="573"/>
    </row>
    <row r="61300" spans="5:6" ht="15" customHeight="1">
      <c r="E61300" s="573"/>
      <c r="F61300" s="573"/>
    </row>
    <row r="61301" spans="5:6" ht="15" customHeight="1">
      <c r="E61301" s="573"/>
      <c r="F61301" s="573"/>
    </row>
    <row r="61302" spans="5:6" ht="15" customHeight="1">
      <c r="E61302" s="573"/>
      <c r="F61302" s="573"/>
    </row>
    <row r="61303" spans="5:6" ht="15" customHeight="1">
      <c r="E61303" s="573"/>
      <c r="F61303" s="573"/>
    </row>
    <row r="61304" spans="5:6" ht="15" customHeight="1">
      <c r="E61304" s="573"/>
      <c r="F61304" s="573"/>
    </row>
    <row r="61305" spans="5:6" ht="15" customHeight="1">
      <c r="E61305" s="573"/>
      <c r="F61305" s="573"/>
    </row>
    <row r="61306" spans="5:6" ht="15" customHeight="1">
      <c r="E61306" s="573"/>
      <c r="F61306" s="573"/>
    </row>
    <row r="61307" spans="5:6" ht="15" customHeight="1">
      <c r="E61307" s="573"/>
      <c r="F61307" s="573"/>
    </row>
    <row r="61308" spans="5:6" ht="15" customHeight="1">
      <c r="E61308" s="573"/>
      <c r="F61308" s="573"/>
    </row>
    <row r="61309" spans="5:6" ht="15" customHeight="1">
      <c r="E61309" s="573"/>
      <c r="F61309" s="573"/>
    </row>
    <row r="61310" spans="5:6" ht="15" customHeight="1">
      <c r="E61310" s="573"/>
      <c r="F61310" s="573"/>
    </row>
    <row r="61311" spans="5:6" ht="15" customHeight="1">
      <c r="E61311" s="573"/>
      <c r="F61311" s="573"/>
    </row>
    <row r="61312" spans="5:6" ht="15" customHeight="1">
      <c r="E61312" s="573"/>
      <c r="F61312" s="573"/>
    </row>
    <row r="61313" spans="5:6" ht="15" customHeight="1">
      <c r="E61313" s="573"/>
      <c r="F61313" s="573"/>
    </row>
    <row r="61314" spans="5:6" ht="15" customHeight="1">
      <c r="E61314" s="573"/>
      <c r="F61314" s="573"/>
    </row>
    <row r="61315" spans="5:6" ht="15" customHeight="1">
      <c r="E61315" s="573"/>
      <c r="F61315" s="573"/>
    </row>
    <row r="61316" spans="5:6" ht="15" customHeight="1">
      <c r="E61316" s="573"/>
      <c r="F61316" s="573"/>
    </row>
    <row r="61317" spans="5:6" ht="15" customHeight="1">
      <c r="E61317" s="573"/>
      <c r="F61317" s="573"/>
    </row>
    <row r="61318" spans="5:6" ht="15" customHeight="1">
      <c r="E61318" s="573"/>
      <c r="F61318" s="573"/>
    </row>
    <row r="61319" spans="5:6" ht="15" customHeight="1">
      <c r="E61319" s="573"/>
      <c r="F61319" s="573"/>
    </row>
    <row r="61320" spans="5:6" ht="15" customHeight="1">
      <c r="E61320" s="573"/>
      <c r="F61320" s="573"/>
    </row>
    <row r="61321" spans="5:6" ht="15" customHeight="1">
      <c r="E61321" s="573"/>
      <c r="F61321" s="573"/>
    </row>
    <row r="61322" spans="5:6" ht="15" customHeight="1">
      <c r="E61322" s="573"/>
      <c r="F61322" s="573"/>
    </row>
    <row r="61323" spans="5:6" ht="15" customHeight="1">
      <c r="E61323" s="573"/>
      <c r="F61323" s="573"/>
    </row>
    <row r="61324" spans="5:6" ht="15" customHeight="1">
      <c r="E61324" s="573"/>
      <c r="F61324" s="573"/>
    </row>
    <row r="61325" spans="5:6" ht="15" customHeight="1">
      <c r="E61325" s="573"/>
      <c r="F61325" s="573"/>
    </row>
    <row r="61326" spans="5:6" ht="15" customHeight="1">
      <c r="E61326" s="573"/>
      <c r="F61326" s="573"/>
    </row>
    <row r="61327" spans="5:6" ht="15" customHeight="1">
      <c r="E61327" s="573"/>
      <c r="F61327" s="573"/>
    </row>
    <row r="61328" spans="5:6" ht="15" customHeight="1">
      <c r="E61328" s="573"/>
      <c r="F61328" s="573"/>
    </row>
    <row r="61329" spans="5:6" ht="15" customHeight="1">
      <c r="E61329" s="573"/>
      <c r="F61329" s="573"/>
    </row>
    <row r="61330" spans="5:6" ht="15" customHeight="1">
      <c r="E61330" s="573"/>
      <c r="F61330" s="573"/>
    </row>
    <row r="61331" spans="5:6" ht="15" customHeight="1">
      <c r="E61331" s="573"/>
      <c r="F61331" s="573"/>
    </row>
    <row r="61332" spans="5:6" ht="15" customHeight="1">
      <c r="E61332" s="573"/>
      <c r="F61332" s="573"/>
    </row>
    <row r="61333" spans="5:6" ht="15" customHeight="1">
      <c r="E61333" s="573"/>
      <c r="F61333" s="573"/>
    </row>
    <row r="61334" spans="5:6" ht="15" customHeight="1">
      <c r="E61334" s="573"/>
      <c r="F61334" s="573"/>
    </row>
    <row r="61335" spans="5:6" ht="15" customHeight="1">
      <c r="E61335" s="573"/>
      <c r="F61335" s="573"/>
    </row>
    <row r="61336" spans="5:6" ht="15" customHeight="1">
      <c r="E61336" s="573"/>
      <c r="F61336" s="573"/>
    </row>
    <row r="61337" spans="5:6" ht="15" customHeight="1">
      <c r="E61337" s="573"/>
      <c r="F61337" s="573"/>
    </row>
    <row r="61338" spans="5:6" ht="15" customHeight="1">
      <c r="E61338" s="573"/>
      <c r="F61338" s="573"/>
    </row>
    <row r="61339" spans="5:6" ht="15" customHeight="1">
      <c r="E61339" s="573"/>
      <c r="F61339" s="573"/>
    </row>
    <row r="61340" spans="5:6" ht="15" customHeight="1">
      <c r="E61340" s="573"/>
      <c r="F61340" s="573"/>
    </row>
    <row r="61341" spans="5:6" ht="15" customHeight="1">
      <c r="E61341" s="573"/>
      <c r="F61341" s="573"/>
    </row>
    <row r="61342" spans="5:6" ht="15" customHeight="1">
      <c r="E61342" s="573"/>
      <c r="F61342" s="573"/>
    </row>
    <row r="61343" spans="5:6" ht="15" customHeight="1">
      <c r="E61343" s="573"/>
      <c r="F61343" s="573"/>
    </row>
    <row r="61344" spans="5:6" ht="15" customHeight="1">
      <c r="E61344" s="573"/>
      <c r="F61344" s="573"/>
    </row>
    <row r="61345" spans="5:6" ht="15" customHeight="1">
      <c r="E61345" s="573"/>
      <c r="F61345" s="573"/>
    </row>
    <row r="61346" spans="5:6" ht="15" customHeight="1">
      <c r="E61346" s="573"/>
      <c r="F61346" s="573"/>
    </row>
    <row r="61347" spans="5:6" ht="15" customHeight="1">
      <c r="E61347" s="573"/>
      <c r="F61347" s="573"/>
    </row>
    <row r="61348" spans="5:6" ht="15" customHeight="1">
      <c r="E61348" s="573"/>
      <c r="F61348" s="573"/>
    </row>
    <row r="61349" spans="5:6" ht="15" customHeight="1">
      <c r="E61349" s="573"/>
      <c r="F61349" s="573"/>
    </row>
    <row r="61350" spans="5:6" ht="15" customHeight="1">
      <c r="E61350" s="573"/>
      <c r="F61350" s="573"/>
    </row>
    <row r="61351" spans="5:6" ht="15" customHeight="1">
      <c r="E61351" s="573"/>
      <c r="F61351" s="573"/>
    </row>
    <row r="61352" spans="5:6" ht="15" customHeight="1">
      <c r="E61352" s="573"/>
      <c r="F61352" s="573"/>
    </row>
    <row r="61353" spans="5:6" ht="15" customHeight="1">
      <c r="E61353" s="573"/>
      <c r="F61353" s="573"/>
    </row>
    <row r="61354" spans="5:6" ht="15" customHeight="1">
      <c r="E61354" s="573"/>
      <c r="F61354" s="573"/>
    </row>
    <row r="61355" spans="5:6" ht="15" customHeight="1">
      <c r="E61355" s="573"/>
      <c r="F61355" s="573"/>
    </row>
    <row r="61356" spans="5:6" ht="15" customHeight="1">
      <c r="E61356" s="573"/>
      <c r="F61356" s="573"/>
    </row>
    <row r="61357" spans="5:6" ht="15" customHeight="1">
      <c r="E61357" s="573"/>
      <c r="F61357" s="573"/>
    </row>
    <row r="61358" spans="5:6" ht="15" customHeight="1">
      <c r="E61358" s="573"/>
      <c r="F61358" s="573"/>
    </row>
    <row r="61359" spans="5:6" ht="15" customHeight="1">
      <c r="E61359" s="573"/>
      <c r="F61359" s="573"/>
    </row>
    <row r="61360" spans="5:6" ht="15" customHeight="1">
      <c r="E61360" s="573"/>
      <c r="F61360" s="573"/>
    </row>
    <row r="61361" spans="5:6" ht="15" customHeight="1">
      <c r="E61361" s="573"/>
      <c r="F61361" s="573"/>
    </row>
    <row r="61362" spans="5:6" ht="15" customHeight="1">
      <c r="E61362" s="573"/>
      <c r="F61362" s="573"/>
    </row>
    <row r="61363" spans="5:6" ht="15" customHeight="1">
      <c r="E61363" s="573"/>
      <c r="F61363" s="573"/>
    </row>
    <row r="61364" spans="5:6" ht="15" customHeight="1">
      <c r="E61364" s="573"/>
      <c r="F61364" s="573"/>
    </row>
    <row r="61365" spans="5:6" ht="15" customHeight="1">
      <c r="E61365" s="573"/>
      <c r="F61365" s="573"/>
    </row>
    <row r="61366" spans="5:6" ht="15" customHeight="1">
      <c r="E61366" s="573"/>
      <c r="F61366" s="573"/>
    </row>
    <row r="61367" spans="5:6" ht="15" customHeight="1">
      <c r="E61367" s="573"/>
      <c r="F61367" s="573"/>
    </row>
    <row r="61368" spans="5:6" ht="15" customHeight="1">
      <c r="E61368" s="573"/>
      <c r="F61368" s="573"/>
    </row>
    <row r="61369" spans="5:6" ht="15" customHeight="1">
      <c r="E61369" s="573"/>
      <c r="F61369" s="573"/>
    </row>
    <row r="61370" spans="5:6" ht="15" customHeight="1">
      <c r="E61370" s="573"/>
      <c r="F61370" s="573"/>
    </row>
    <row r="61371" spans="5:6" ht="15" customHeight="1">
      <c r="E61371" s="573"/>
      <c r="F61371" s="573"/>
    </row>
    <row r="61372" spans="5:6" ht="15" customHeight="1">
      <c r="E61372" s="573"/>
      <c r="F61372" s="573"/>
    </row>
    <row r="61373" spans="5:6" ht="15" customHeight="1">
      <c r="E61373" s="573"/>
      <c r="F61373" s="573"/>
    </row>
    <row r="61374" spans="5:6" ht="15" customHeight="1">
      <c r="E61374" s="573"/>
      <c r="F61374" s="573"/>
    </row>
    <row r="61375" spans="5:6" ht="15" customHeight="1">
      <c r="E61375" s="573"/>
      <c r="F61375" s="573"/>
    </row>
    <row r="61376" spans="5:6" ht="15" customHeight="1">
      <c r="E61376" s="573"/>
      <c r="F61376" s="573"/>
    </row>
    <row r="61377" spans="5:6" ht="15" customHeight="1">
      <c r="E61377" s="573"/>
      <c r="F61377" s="573"/>
    </row>
    <row r="61378" spans="5:6" ht="15" customHeight="1">
      <c r="E61378" s="573"/>
      <c r="F61378" s="573"/>
    </row>
    <row r="61379" spans="5:6" ht="15" customHeight="1">
      <c r="E61379" s="573"/>
      <c r="F61379" s="573"/>
    </row>
    <row r="61380" spans="5:6" ht="15" customHeight="1">
      <c r="E61380" s="573"/>
      <c r="F61380" s="573"/>
    </row>
    <row r="61381" spans="5:6" ht="15" customHeight="1">
      <c r="E61381" s="573"/>
      <c r="F61381" s="573"/>
    </row>
    <row r="61382" spans="5:6" ht="15" customHeight="1">
      <c r="E61382" s="573"/>
      <c r="F61382" s="573"/>
    </row>
    <row r="61383" spans="5:6" ht="15" customHeight="1">
      <c r="E61383" s="573"/>
      <c r="F61383" s="573"/>
    </row>
    <row r="61384" spans="5:6" ht="15" customHeight="1">
      <c r="E61384" s="573"/>
      <c r="F61384" s="573"/>
    </row>
    <row r="61385" spans="5:6" ht="15" customHeight="1">
      <c r="E61385" s="573"/>
      <c r="F61385" s="573"/>
    </row>
    <row r="61386" spans="5:6" ht="15" customHeight="1">
      <c r="E61386" s="573"/>
      <c r="F61386" s="573"/>
    </row>
    <row r="61387" spans="5:6" ht="15" customHeight="1">
      <c r="E61387" s="573"/>
      <c r="F61387" s="573"/>
    </row>
    <row r="61388" spans="5:6" ht="15" customHeight="1">
      <c r="E61388" s="573"/>
      <c r="F61388" s="573"/>
    </row>
    <row r="61389" spans="5:6" ht="15" customHeight="1">
      <c r="E61389" s="573"/>
      <c r="F61389" s="573"/>
    </row>
    <row r="61390" spans="5:6" ht="15" customHeight="1">
      <c r="E61390" s="573"/>
      <c r="F61390" s="573"/>
    </row>
    <row r="61391" spans="5:6" ht="15" customHeight="1">
      <c r="E61391" s="573"/>
      <c r="F61391" s="573"/>
    </row>
    <row r="61392" spans="5:6" ht="15" customHeight="1">
      <c r="E61392" s="573"/>
      <c r="F61392" s="573"/>
    </row>
    <row r="61393" spans="5:6" ht="15" customHeight="1">
      <c r="E61393" s="573"/>
      <c r="F61393" s="573"/>
    </row>
    <row r="61394" spans="5:6" ht="15" customHeight="1">
      <c r="E61394" s="573"/>
      <c r="F61394" s="573"/>
    </row>
    <row r="61395" spans="5:6" ht="15" customHeight="1">
      <c r="E61395" s="573"/>
      <c r="F61395" s="573"/>
    </row>
    <row r="61396" spans="5:6" ht="15" customHeight="1">
      <c r="E61396" s="573"/>
      <c r="F61396" s="573"/>
    </row>
    <row r="61397" spans="5:6" ht="15" customHeight="1">
      <c r="E61397" s="573"/>
      <c r="F61397" s="573"/>
    </row>
    <row r="61398" spans="5:6" ht="15" customHeight="1">
      <c r="E61398" s="573"/>
      <c r="F61398" s="573"/>
    </row>
    <row r="61399" spans="5:6" ht="15" customHeight="1">
      <c r="E61399" s="573"/>
      <c r="F61399" s="573"/>
    </row>
    <row r="61400" spans="5:6" ht="15" customHeight="1">
      <c r="E61400" s="573"/>
      <c r="F61400" s="573"/>
    </row>
    <row r="61401" spans="5:6" ht="15" customHeight="1">
      <c r="E61401" s="573"/>
      <c r="F61401" s="573"/>
    </row>
    <row r="61402" spans="5:6" ht="15" customHeight="1">
      <c r="E61402" s="573"/>
      <c r="F61402" s="573"/>
    </row>
    <row r="61403" spans="5:6" ht="15" customHeight="1">
      <c r="E61403" s="573"/>
      <c r="F61403" s="573"/>
    </row>
    <row r="61404" spans="5:6" ht="15" customHeight="1">
      <c r="E61404" s="573"/>
      <c r="F61404" s="573"/>
    </row>
    <row r="61405" spans="5:6" ht="15" customHeight="1">
      <c r="E61405" s="573"/>
      <c r="F61405" s="573"/>
    </row>
    <row r="61406" spans="5:6" ht="15" customHeight="1">
      <c r="E61406" s="573"/>
      <c r="F61406" s="573"/>
    </row>
    <row r="61407" spans="5:6" ht="15" customHeight="1">
      <c r="E61407" s="573"/>
      <c r="F61407" s="573"/>
    </row>
    <row r="61408" spans="5:6" ht="15" customHeight="1">
      <c r="E61408" s="573"/>
      <c r="F61408" s="573"/>
    </row>
    <row r="61409" spans="5:6" ht="15" customHeight="1">
      <c r="E61409" s="573"/>
      <c r="F61409" s="573"/>
    </row>
    <row r="61410" spans="5:6" ht="15" customHeight="1">
      <c r="E61410" s="573"/>
      <c r="F61410" s="573"/>
    </row>
    <row r="61411" spans="5:6" ht="15" customHeight="1">
      <c r="E61411" s="573"/>
      <c r="F61411" s="573"/>
    </row>
    <row r="61412" spans="5:6" ht="15" customHeight="1">
      <c r="E61412" s="573"/>
      <c r="F61412" s="573"/>
    </row>
    <row r="61413" spans="5:6" ht="15" customHeight="1">
      <c r="E61413" s="573"/>
      <c r="F61413" s="573"/>
    </row>
    <row r="61414" spans="5:6" ht="15" customHeight="1">
      <c r="E61414" s="573"/>
      <c r="F61414" s="573"/>
    </row>
    <row r="61415" spans="5:6" ht="15" customHeight="1">
      <c r="E61415" s="573"/>
      <c r="F61415" s="573"/>
    </row>
    <row r="61416" spans="5:6" ht="15" customHeight="1">
      <c r="E61416" s="573"/>
      <c r="F61416" s="573"/>
    </row>
    <row r="61417" spans="5:6" ht="15" customHeight="1">
      <c r="E61417" s="573"/>
      <c r="F61417" s="573"/>
    </row>
    <row r="61418" spans="5:6" ht="15" customHeight="1">
      <c r="E61418" s="573"/>
      <c r="F61418" s="573"/>
    </row>
    <row r="61419" spans="5:6" ht="15" customHeight="1">
      <c r="E61419" s="573"/>
      <c r="F61419" s="573"/>
    </row>
    <row r="61420" spans="5:6" ht="15" customHeight="1">
      <c r="E61420" s="573"/>
      <c r="F61420" s="573"/>
    </row>
    <row r="61421" spans="5:6" ht="15" customHeight="1">
      <c r="E61421" s="573"/>
      <c r="F61421" s="573"/>
    </row>
    <row r="61422" spans="5:6" ht="15" customHeight="1">
      <c r="E61422" s="573"/>
      <c r="F61422" s="573"/>
    </row>
    <row r="61423" spans="5:6" ht="15" customHeight="1">
      <c r="E61423" s="573"/>
      <c r="F61423" s="573"/>
    </row>
    <row r="61424" spans="5:6" ht="15" customHeight="1">
      <c r="E61424" s="573"/>
      <c r="F61424" s="573"/>
    </row>
    <row r="61425" spans="5:6" ht="15" customHeight="1">
      <c r="E61425" s="573"/>
      <c r="F61425" s="573"/>
    </row>
    <row r="61426" spans="5:6" ht="15" customHeight="1">
      <c r="E61426" s="573"/>
      <c r="F61426" s="573"/>
    </row>
    <row r="61427" spans="5:6" ht="15" customHeight="1">
      <c r="E61427" s="573"/>
      <c r="F61427" s="573"/>
    </row>
    <row r="61428" spans="5:6" ht="15" customHeight="1">
      <c r="E61428" s="573"/>
      <c r="F61428" s="573"/>
    </row>
    <row r="61429" spans="5:6" ht="15" customHeight="1">
      <c r="E61429" s="573"/>
      <c r="F61429" s="573"/>
    </row>
    <row r="61430" spans="5:6" ht="15" customHeight="1">
      <c r="E61430" s="573"/>
      <c r="F61430" s="573"/>
    </row>
    <row r="61431" spans="5:6" ht="15" customHeight="1">
      <c r="E61431" s="573"/>
      <c r="F61431" s="573"/>
    </row>
    <row r="61432" spans="5:6" ht="15" customHeight="1">
      <c r="E61432" s="573"/>
      <c r="F61432" s="573"/>
    </row>
    <row r="61433" spans="5:6" ht="15" customHeight="1">
      <c r="E61433" s="573"/>
      <c r="F61433" s="573"/>
    </row>
    <row r="61434" spans="5:6" ht="15" customHeight="1">
      <c r="E61434" s="573"/>
      <c r="F61434" s="573"/>
    </row>
    <row r="61435" spans="5:6" ht="15" customHeight="1">
      <c r="E61435" s="573"/>
      <c r="F61435" s="573"/>
    </row>
    <row r="61436" spans="5:6" ht="15" customHeight="1">
      <c r="E61436" s="573"/>
      <c r="F61436" s="573"/>
    </row>
    <row r="61437" spans="5:6" ht="15" customHeight="1">
      <c r="E61437" s="573"/>
      <c r="F61437" s="573"/>
    </row>
    <row r="61438" spans="5:6" ht="15" customHeight="1">
      <c r="E61438" s="573"/>
      <c r="F61438" s="573"/>
    </row>
    <row r="61439" spans="5:6" ht="15" customHeight="1">
      <c r="E61439" s="573"/>
      <c r="F61439" s="573"/>
    </row>
    <row r="61440" spans="5:6" ht="15" customHeight="1">
      <c r="E61440" s="573"/>
      <c r="F61440" s="573"/>
    </row>
    <row r="61441" spans="5:6" ht="15" customHeight="1">
      <c r="E61441" s="573"/>
      <c r="F61441" s="573"/>
    </row>
    <row r="61442" spans="5:6" ht="15" customHeight="1">
      <c r="E61442" s="573"/>
      <c r="F61442" s="573"/>
    </row>
    <row r="61443" spans="5:6" ht="15" customHeight="1">
      <c r="E61443" s="573"/>
      <c r="F61443" s="573"/>
    </row>
    <row r="61444" spans="5:6" ht="15" customHeight="1">
      <c r="E61444" s="573"/>
      <c r="F61444" s="573"/>
    </row>
    <row r="61445" spans="5:6" ht="15" customHeight="1">
      <c r="E61445" s="573"/>
      <c r="F61445" s="573"/>
    </row>
    <row r="61446" spans="5:6" ht="15" customHeight="1">
      <c r="E61446" s="573"/>
      <c r="F61446" s="573"/>
    </row>
    <row r="61447" spans="5:6" ht="15" customHeight="1">
      <c r="E61447" s="573"/>
      <c r="F61447" s="573"/>
    </row>
    <row r="61448" spans="5:6" ht="15" customHeight="1">
      <c r="E61448" s="573"/>
      <c r="F61448" s="573"/>
    </row>
    <row r="61449" spans="5:6" ht="15" customHeight="1">
      <c r="E61449" s="573"/>
      <c r="F61449" s="573"/>
    </row>
    <row r="61450" spans="5:6" ht="15" customHeight="1">
      <c r="E61450" s="573"/>
      <c r="F61450" s="573"/>
    </row>
    <row r="61451" spans="5:6" ht="15" customHeight="1">
      <c r="E61451" s="573"/>
      <c r="F61451" s="573"/>
    </row>
    <row r="61452" spans="5:6" ht="15" customHeight="1">
      <c r="E61452" s="573"/>
      <c r="F61452" s="573"/>
    </row>
    <row r="61453" spans="5:6" ht="15" customHeight="1">
      <c r="E61453" s="573"/>
      <c r="F61453" s="573"/>
    </row>
    <row r="61454" spans="5:6" ht="15" customHeight="1">
      <c r="E61454" s="573"/>
      <c r="F61454" s="573"/>
    </row>
    <row r="61455" spans="5:6" ht="15" customHeight="1">
      <c r="E61455" s="573"/>
      <c r="F61455" s="573"/>
    </row>
    <row r="61456" spans="5:6" ht="15" customHeight="1">
      <c r="E61456" s="573"/>
      <c r="F61456" s="573"/>
    </row>
    <row r="61457" spans="5:6" ht="15" customHeight="1">
      <c r="E61457" s="573"/>
      <c r="F61457" s="573"/>
    </row>
    <row r="61458" spans="5:6" ht="15" customHeight="1">
      <c r="E61458" s="573"/>
      <c r="F61458" s="573"/>
    </row>
    <row r="61459" spans="5:6" ht="15" customHeight="1">
      <c r="E61459" s="573"/>
      <c r="F61459" s="573"/>
    </row>
    <row r="61460" spans="5:6" ht="15" customHeight="1">
      <c r="E61460" s="573"/>
      <c r="F61460" s="573"/>
    </row>
    <row r="61461" spans="5:6" ht="15" customHeight="1">
      <c r="E61461" s="573"/>
      <c r="F61461" s="573"/>
    </row>
    <row r="61462" spans="5:6" ht="15" customHeight="1">
      <c r="E61462" s="573"/>
      <c r="F61462" s="573"/>
    </row>
    <row r="61463" spans="5:6" ht="15" customHeight="1">
      <c r="E61463" s="573"/>
      <c r="F61463" s="573"/>
    </row>
    <row r="61464" spans="5:6" ht="15" customHeight="1">
      <c r="E61464" s="573"/>
      <c r="F61464" s="573"/>
    </row>
    <row r="61465" spans="5:6" ht="15" customHeight="1">
      <c r="E61465" s="573"/>
      <c r="F61465" s="573"/>
    </row>
    <row r="61466" spans="5:6" ht="15" customHeight="1">
      <c r="E61466" s="573"/>
      <c r="F61466" s="573"/>
    </row>
    <row r="61467" spans="5:6" ht="15" customHeight="1">
      <c r="E61467" s="573"/>
      <c r="F61467" s="573"/>
    </row>
    <row r="61468" spans="5:6" ht="15" customHeight="1">
      <c r="E61468" s="573"/>
      <c r="F61468" s="573"/>
    </row>
    <row r="61469" spans="5:6" ht="15" customHeight="1">
      <c r="E61469" s="573"/>
      <c r="F61469" s="573"/>
    </row>
    <row r="61470" spans="5:6" ht="15" customHeight="1">
      <c r="E61470" s="573"/>
      <c r="F61470" s="573"/>
    </row>
    <row r="61471" spans="5:6" ht="15" customHeight="1">
      <c r="E61471" s="573"/>
      <c r="F61471" s="573"/>
    </row>
    <row r="61472" spans="5:6" ht="15" customHeight="1">
      <c r="E61472" s="573"/>
      <c r="F61472" s="573"/>
    </row>
    <row r="61473" spans="5:6" ht="15" customHeight="1">
      <c r="E61473" s="573"/>
      <c r="F61473" s="573"/>
    </row>
    <row r="61474" spans="5:6" ht="15" customHeight="1">
      <c r="E61474" s="573"/>
      <c r="F61474" s="573"/>
    </row>
    <row r="61475" spans="5:6" ht="15" customHeight="1">
      <c r="E61475" s="573"/>
      <c r="F61475" s="573"/>
    </row>
    <row r="61476" spans="5:6" ht="15" customHeight="1">
      <c r="E61476" s="573"/>
      <c r="F61476" s="573"/>
    </row>
    <row r="61477" spans="5:6" ht="15" customHeight="1">
      <c r="E61477" s="573"/>
      <c r="F61477" s="573"/>
    </row>
    <row r="61478" spans="5:6" ht="15" customHeight="1">
      <c r="E61478" s="573"/>
      <c r="F61478" s="573"/>
    </row>
    <row r="61479" spans="5:6" ht="15" customHeight="1">
      <c r="E61479" s="573"/>
      <c r="F61479" s="573"/>
    </row>
    <row r="61480" spans="5:6" ht="15" customHeight="1">
      <c r="E61480" s="573"/>
      <c r="F61480" s="573"/>
    </row>
    <row r="61481" spans="5:6" ht="15" customHeight="1">
      <c r="E61481" s="573"/>
      <c r="F61481" s="573"/>
    </row>
    <row r="61482" spans="5:6" ht="15" customHeight="1">
      <c r="E61482" s="573"/>
      <c r="F61482" s="573"/>
    </row>
    <row r="61483" spans="5:6" ht="15" customHeight="1">
      <c r="E61483" s="573"/>
      <c r="F61483" s="573"/>
    </row>
    <row r="61484" spans="5:6" ht="15" customHeight="1">
      <c r="E61484" s="573"/>
      <c r="F61484" s="573"/>
    </row>
    <row r="61485" spans="5:6" ht="15" customHeight="1">
      <c r="E61485" s="573"/>
      <c r="F61485" s="573"/>
    </row>
    <row r="61486" spans="5:6" ht="15" customHeight="1">
      <c r="E61486" s="573"/>
      <c r="F61486" s="573"/>
    </row>
    <row r="61487" spans="5:6" ht="15" customHeight="1">
      <c r="E61487" s="573"/>
      <c r="F61487" s="573"/>
    </row>
    <row r="61488" spans="5:6" ht="15" customHeight="1">
      <c r="E61488" s="573"/>
      <c r="F61488" s="573"/>
    </row>
    <row r="61489" spans="5:6" ht="15" customHeight="1">
      <c r="E61489" s="573"/>
      <c r="F61489" s="573"/>
    </row>
    <row r="61490" spans="5:6" ht="15" customHeight="1">
      <c r="E61490" s="573"/>
      <c r="F61490" s="573"/>
    </row>
    <row r="61491" spans="5:6" ht="15" customHeight="1">
      <c r="E61491" s="573"/>
      <c r="F61491" s="573"/>
    </row>
    <row r="61492" spans="5:6" ht="15" customHeight="1">
      <c r="E61492" s="573"/>
      <c r="F61492" s="573"/>
    </row>
    <row r="61493" spans="5:6" ht="15" customHeight="1">
      <c r="E61493" s="573"/>
      <c r="F61493" s="573"/>
    </row>
    <row r="61494" spans="5:6" ht="15" customHeight="1">
      <c r="E61494" s="573"/>
      <c r="F61494" s="573"/>
    </row>
    <row r="61495" spans="5:6" ht="15" customHeight="1">
      <c r="E61495" s="573"/>
      <c r="F61495" s="573"/>
    </row>
    <row r="61496" spans="5:6" ht="15" customHeight="1">
      <c r="E61496" s="573"/>
      <c r="F61496" s="573"/>
    </row>
    <row r="61497" spans="5:6" ht="15" customHeight="1">
      <c r="E61497" s="573"/>
      <c r="F61497" s="573"/>
    </row>
    <row r="61498" spans="5:6" ht="15" customHeight="1">
      <c r="E61498" s="573"/>
      <c r="F61498" s="573"/>
    </row>
    <row r="61499" spans="5:6" ht="15" customHeight="1">
      <c r="E61499" s="573"/>
      <c r="F61499" s="573"/>
    </row>
    <row r="61500" spans="5:6" ht="15" customHeight="1">
      <c r="E61500" s="573"/>
      <c r="F61500" s="573"/>
    </row>
    <row r="61501" spans="5:6" ht="15" customHeight="1">
      <c r="E61501" s="573"/>
      <c r="F61501" s="573"/>
    </row>
    <row r="61502" spans="5:6" ht="15" customHeight="1">
      <c r="E61502" s="573"/>
      <c r="F61502" s="573"/>
    </row>
    <row r="61503" spans="5:6" ht="15" customHeight="1">
      <c r="E61503" s="573"/>
      <c r="F61503" s="573"/>
    </row>
    <row r="61504" spans="5:6" ht="15" customHeight="1">
      <c r="E61504" s="573"/>
      <c r="F61504" s="573"/>
    </row>
    <row r="61505" spans="5:6" ht="15" customHeight="1">
      <c r="E61505" s="573"/>
      <c r="F61505" s="573"/>
    </row>
    <row r="61506" spans="5:6" ht="15" customHeight="1">
      <c r="E61506" s="573"/>
      <c r="F61506" s="573"/>
    </row>
    <row r="61507" spans="5:6" ht="15" customHeight="1">
      <c r="E61507" s="573"/>
      <c r="F61507" s="573"/>
    </row>
    <row r="61508" spans="5:6" ht="15" customHeight="1">
      <c r="E61508" s="573"/>
      <c r="F61508" s="573"/>
    </row>
    <row r="61509" spans="5:6" ht="15" customHeight="1">
      <c r="E61509" s="573"/>
      <c r="F61509" s="573"/>
    </row>
    <row r="61510" spans="5:6" ht="15" customHeight="1">
      <c r="E61510" s="573"/>
      <c r="F61510" s="573"/>
    </row>
    <row r="61511" spans="5:6" ht="15" customHeight="1">
      <c r="E61511" s="573"/>
      <c r="F61511" s="573"/>
    </row>
    <row r="61512" spans="5:6" ht="15" customHeight="1">
      <c r="E61512" s="573"/>
      <c r="F61512" s="573"/>
    </row>
    <row r="61513" spans="5:6" ht="15" customHeight="1">
      <c r="E61513" s="573"/>
      <c r="F61513" s="573"/>
    </row>
    <row r="61514" spans="5:6" ht="15" customHeight="1">
      <c r="E61514" s="573"/>
      <c r="F61514" s="573"/>
    </row>
    <row r="61515" spans="5:6" ht="15" customHeight="1">
      <c r="E61515" s="573"/>
      <c r="F61515" s="573"/>
    </row>
    <row r="61516" spans="5:6" ht="15" customHeight="1">
      <c r="E61516" s="573"/>
      <c r="F61516" s="573"/>
    </row>
    <row r="61517" spans="5:6" ht="15" customHeight="1">
      <c r="E61517" s="573"/>
      <c r="F61517" s="573"/>
    </row>
    <row r="61518" spans="5:6" ht="15" customHeight="1">
      <c r="E61518" s="573"/>
      <c r="F61518" s="573"/>
    </row>
    <row r="61519" spans="5:6" ht="15" customHeight="1">
      <c r="E61519" s="573"/>
      <c r="F61519" s="573"/>
    </row>
    <row r="61520" spans="5:6" ht="15" customHeight="1">
      <c r="E61520" s="573"/>
      <c r="F61520" s="573"/>
    </row>
    <row r="61521" spans="5:6" ht="15" customHeight="1">
      <c r="E61521" s="573"/>
      <c r="F61521" s="573"/>
    </row>
    <row r="61522" spans="5:6" ht="15" customHeight="1">
      <c r="E61522" s="573"/>
      <c r="F61522" s="573"/>
    </row>
    <row r="61523" spans="5:6" ht="15" customHeight="1">
      <c r="E61523" s="573"/>
      <c r="F61523" s="573"/>
    </row>
    <row r="61524" spans="5:6" ht="15" customHeight="1">
      <c r="E61524" s="573"/>
      <c r="F61524" s="573"/>
    </row>
    <row r="61525" spans="5:6" ht="15" customHeight="1">
      <c r="E61525" s="573"/>
      <c r="F61525" s="573"/>
    </row>
    <row r="61526" spans="5:6" ht="15" customHeight="1">
      <c r="E61526" s="573"/>
      <c r="F61526" s="573"/>
    </row>
    <row r="61527" spans="5:6" ht="15" customHeight="1">
      <c r="E61527" s="573"/>
      <c r="F61527" s="573"/>
    </row>
    <row r="61528" spans="5:6" ht="15" customHeight="1">
      <c r="E61528" s="573"/>
      <c r="F61528" s="573"/>
    </row>
    <row r="61529" spans="5:6" ht="15" customHeight="1">
      <c r="E61529" s="573"/>
      <c r="F61529" s="573"/>
    </row>
    <row r="61530" spans="5:6" ht="15" customHeight="1">
      <c r="E61530" s="573"/>
      <c r="F61530" s="573"/>
    </row>
    <row r="61531" spans="5:6" ht="15" customHeight="1">
      <c r="E61531" s="573"/>
      <c r="F61531" s="573"/>
    </row>
    <row r="61532" spans="5:6" ht="15" customHeight="1">
      <c r="E61532" s="573"/>
      <c r="F61532" s="573"/>
    </row>
    <row r="61533" spans="5:6" ht="15" customHeight="1">
      <c r="E61533" s="573"/>
      <c r="F61533" s="573"/>
    </row>
    <row r="61534" spans="5:6" ht="15" customHeight="1">
      <c r="E61534" s="573"/>
      <c r="F61534" s="573"/>
    </row>
    <row r="61535" spans="5:6" ht="15" customHeight="1">
      <c r="E61535" s="573"/>
      <c r="F61535" s="573"/>
    </row>
    <row r="61536" spans="5:6" ht="15" customHeight="1">
      <c r="E61536" s="573"/>
      <c r="F61536" s="573"/>
    </row>
    <row r="61537" spans="5:6" ht="15" customHeight="1">
      <c r="E61537" s="573"/>
      <c r="F61537" s="573"/>
    </row>
    <row r="61538" spans="5:6" ht="15" customHeight="1">
      <c r="E61538" s="573"/>
      <c r="F61538" s="573"/>
    </row>
    <row r="61539" spans="5:6" ht="15" customHeight="1">
      <c r="E61539" s="573"/>
      <c r="F61539" s="573"/>
    </row>
    <row r="61540" spans="5:6" ht="15" customHeight="1">
      <c r="E61540" s="573"/>
      <c r="F61540" s="573"/>
    </row>
    <row r="61541" spans="5:6" ht="15" customHeight="1">
      <c r="E61541" s="573"/>
      <c r="F61541" s="573"/>
    </row>
    <row r="61542" spans="5:6" ht="15" customHeight="1">
      <c r="E61542" s="573"/>
      <c r="F61542" s="573"/>
    </row>
    <row r="61543" spans="5:6" ht="15" customHeight="1">
      <c r="E61543" s="573"/>
      <c r="F61543" s="573"/>
    </row>
    <row r="61544" spans="5:6" ht="15" customHeight="1">
      <c r="E61544" s="573"/>
      <c r="F61544" s="573"/>
    </row>
    <row r="61545" spans="5:6" ht="15" customHeight="1">
      <c r="E61545" s="573"/>
      <c r="F61545" s="573"/>
    </row>
    <row r="61546" spans="5:6" ht="15" customHeight="1">
      <c r="E61546" s="573"/>
      <c r="F61546" s="573"/>
    </row>
    <row r="61547" spans="5:6" ht="15" customHeight="1">
      <c r="E61547" s="573"/>
      <c r="F61547" s="573"/>
    </row>
    <row r="61548" spans="5:6" ht="15" customHeight="1">
      <c r="E61548" s="573"/>
      <c r="F61548" s="573"/>
    </row>
    <row r="61549" spans="5:6" ht="15" customHeight="1">
      <c r="E61549" s="573"/>
      <c r="F61549" s="573"/>
    </row>
    <row r="61550" spans="5:6" ht="15" customHeight="1">
      <c r="E61550" s="573"/>
      <c r="F61550" s="573"/>
    </row>
    <row r="61551" spans="5:6" ht="15" customHeight="1">
      <c r="E61551" s="573"/>
      <c r="F61551" s="573"/>
    </row>
    <row r="61552" spans="5:6" ht="15" customHeight="1">
      <c r="E61552" s="573"/>
      <c r="F61552" s="573"/>
    </row>
    <row r="61553" spans="5:6" ht="15" customHeight="1">
      <c r="E61553" s="573"/>
      <c r="F61553" s="573"/>
    </row>
    <row r="61554" spans="5:6" ht="15" customHeight="1">
      <c r="E61554" s="573"/>
      <c r="F61554" s="573"/>
    </row>
    <row r="61555" spans="5:6" ht="15" customHeight="1">
      <c r="E61555" s="573"/>
      <c r="F61555" s="573"/>
    </row>
    <row r="61556" spans="5:6" ht="15" customHeight="1">
      <c r="E61556" s="573"/>
      <c r="F61556" s="573"/>
    </row>
    <row r="61557" spans="5:6" ht="15" customHeight="1">
      <c r="E61557" s="573"/>
      <c r="F61557" s="573"/>
    </row>
    <row r="61558" spans="5:6" ht="15" customHeight="1">
      <c r="E61558" s="573"/>
      <c r="F61558" s="573"/>
    </row>
    <row r="61559" spans="5:6" ht="15" customHeight="1">
      <c r="E61559" s="573"/>
      <c r="F61559" s="573"/>
    </row>
    <row r="61560" spans="5:6" ht="15" customHeight="1">
      <c r="E61560" s="573"/>
      <c r="F61560" s="573"/>
    </row>
    <row r="61561" spans="5:6" ht="15" customHeight="1">
      <c r="E61561" s="573"/>
      <c r="F61561" s="573"/>
    </row>
    <row r="61562" spans="5:6" ht="15" customHeight="1">
      <c r="E61562" s="573"/>
      <c r="F61562" s="573"/>
    </row>
    <row r="61563" spans="5:6" ht="15" customHeight="1">
      <c r="E61563" s="573"/>
      <c r="F61563" s="573"/>
    </row>
    <row r="61564" spans="5:6" ht="15" customHeight="1">
      <c r="E61564" s="573"/>
      <c r="F61564" s="573"/>
    </row>
    <row r="61565" spans="5:6" ht="15" customHeight="1">
      <c r="E61565" s="573"/>
      <c r="F61565" s="573"/>
    </row>
    <row r="61566" spans="5:6" ht="15" customHeight="1">
      <c r="E61566" s="573"/>
      <c r="F61566" s="573"/>
    </row>
    <row r="61567" spans="5:6" ht="15" customHeight="1">
      <c r="E61567" s="573"/>
      <c r="F61567" s="573"/>
    </row>
    <row r="61568" spans="5:6" ht="15" customHeight="1">
      <c r="E61568" s="573"/>
      <c r="F61568" s="573"/>
    </row>
    <row r="61569" spans="5:6" ht="15" customHeight="1">
      <c r="E61569" s="573"/>
      <c r="F61569" s="573"/>
    </row>
    <row r="61570" spans="5:6" ht="15" customHeight="1">
      <c r="E61570" s="573"/>
      <c r="F61570" s="573"/>
    </row>
    <row r="61571" spans="5:6" ht="15" customHeight="1">
      <c r="E61571" s="573"/>
      <c r="F61571" s="573"/>
    </row>
    <row r="61572" spans="5:6" ht="15" customHeight="1">
      <c r="E61572" s="573"/>
      <c r="F61572" s="573"/>
    </row>
    <row r="61573" spans="5:6" ht="15" customHeight="1">
      <c r="E61573" s="573"/>
      <c r="F61573" s="573"/>
    </row>
    <row r="61574" spans="5:6" ht="15" customHeight="1">
      <c r="E61574" s="573"/>
      <c r="F61574" s="573"/>
    </row>
    <row r="61575" spans="5:6" ht="15" customHeight="1">
      <c r="E61575" s="573"/>
      <c r="F61575" s="573"/>
    </row>
    <row r="61576" spans="5:6" ht="15" customHeight="1">
      <c r="E61576" s="573"/>
      <c r="F61576" s="573"/>
    </row>
    <row r="61577" spans="5:6" ht="15" customHeight="1">
      <c r="E61577" s="573"/>
      <c r="F61577" s="573"/>
    </row>
    <row r="61578" spans="5:6" ht="15" customHeight="1">
      <c r="E61578" s="573"/>
      <c r="F61578" s="573"/>
    </row>
    <row r="61579" spans="5:6" ht="15" customHeight="1">
      <c r="E61579" s="573"/>
      <c r="F61579" s="573"/>
    </row>
    <row r="61580" spans="5:6" ht="15" customHeight="1">
      <c r="E61580" s="573"/>
      <c r="F61580" s="573"/>
    </row>
    <row r="61581" spans="5:6" ht="15" customHeight="1">
      <c r="E61581" s="573"/>
      <c r="F61581" s="573"/>
    </row>
    <row r="61582" spans="5:6" ht="15" customHeight="1">
      <c r="E61582" s="573"/>
      <c r="F61582" s="573"/>
    </row>
    <row r="61583" spans="5:6" ht="15" customHeight="1">
      <c r="E61583" s="573"/>
      <c r="F61583" s="573"/>
    </row>
    <row r="61584" spans="5:6" ht="15" customHeight="1">
      <c r="E61584" s="573"/>
      <c r="F61584" s="573"/>
    </row>
    <row r="61585" spans="5:6" ht="15" customHeight="1">
      <c r="E61585" s="573"/>
      <c r="F61585" s="573"/>
    </row>
    <row r="61586" spans="5:6" ht="15" customHeight="1">
      <c r="E61586" s="573"/>
      <c r="F61586" s="573"/>
    </row>
    <row r="61587" spans="5:6" ht="15" customHeight="1">
      <c r="E61587" s="573"/>
      <c r="F61587" s="573"/>
    </row>
    <row r="61588" spans="5:6" ht="15" customHeight="1">
      <c r="E61588" s="573"/>
      <c r="F61588" s="573"/>
    </row>
    <row r="61589" spans="5:6" ht="15" customHeight="1">
      <c r="E61589" s="573"/>
      <c r="F61589" s="573"/>
    </row>
    <row r="61590" spans="5:6" ht="15" customHeight="1">
      <c r="E61590" s="573"/>
      <c r="F61590" s="573"/>
    </row>
    <row r="61591" spans="5:6" ht="15" customHeight="1">
      <c r="E61591" s="573"/>
      <c r="F61591" s="573"/>
    </row>
    <row r="61592" spans="5:6" ht="15" customHeight="1">
      <c r="E61592" s="573"/>
      <c r="F61592" s="573"/>
    </row>
    <row r="61593" spans="5:6" ht="15" customHeight="1">
      <c r="E61593" s="573"/>
      <c r="F61593" s="573"/>
    </row>
    <row r="61594" spans="5:6" ht="15" customHeight="1">
      <c r="E61594" s="573"/>
      <c r="F61594" s="573"/>
    </row>
    <row r="61595" spans="5:6" ht="15" customHeight="1">
      <c r="E61595" s="573"/>
      <c r="F61595" s="573"/>
    </row>
    <row r="61596" spans="5:6" ht="15" customHeight="1">
      <c r="E61596" s="573"/>
      <c r="F61596" s="573"/>
    </row>
    <row r="61597" spans="5:6" ht="15" customHeight="1">
      <c r="E61597" s="573"/>
      <c r="F61597" s="573"/>
    </row>
    <row r="61598" spans="5:6" ht="15" customHeight="1">
      <c r="E61598" s="573"/>
      <c r="F61598" s="573"/>
    </row>
    <row r="61599" spans="5:6" ht="15" customHeight="1">
      <c r="E61599" s="573"/>
      <c r="F61599" s="573"/>
    </row>
    <row r="61600" spans="5:6" ht="15" customHeight="1">
      <c r="E61600" s="573"/>
      <c r="F61600" s="573"/>
    </row>
    <row r="61601" spans="5:6" ht="15" customHeight="1">
      <c r="E61601" s="573"/>
      <c r="F61601" s="573"/>
    </row>
    <row r="61602" spans="5:6" ht="15" customHeight="1">
      <c r="E61602" s="573"/>
      <c r="F61602" s="573"/>
    </row>
    <row r="61603" spans="5:6" ht="15" customHeight="1">
      <c r="E61603" s="573"/>
      <c r="F61603" s="573"/>
    </row>
    <row r="61604" spans="5:6" ht="15" customHeight="1">
      <c r="E61604" s="573"/>
      <c r="F61604" s="573"/>
    </row>
    <row r="61605" spans="5:6" ht="15" customHeight="1">
      <c r="E61605" s="573"/>
      <c r="F61605" s="573"/>
    </row>
    <row r="61606" spans="5:6" ht="15" customHeight="1">
      <c r="E61606" s="573"/>
      <c r="F61606" s="573"/>
    </row>
    <row r="61607" spans="5:6" ht="15" customHeight="1">
      <c r="E61607" s="573"/>
      <c r="F61607" s="573"/>
    </row>
    <row r="61608" spans="5:6" ht="15" customHeight="1">
      <c r="E61608" s="573"/>
      <c r="F61608" s="573"/>
    </row>
    <row r="61609" spans="5:6" ht="15" customHeight="1">
      <c r="E61609" s="573"/>
      <c r="F61609" s="573"/>
    </row>
    <row r="61610" spans="5:6" ht="15" customHeight="1">
      <c r="E61610" s="573"/>
      <c r="F61610" s="573"/>
    </row>
    <row r="61611" spans="5:6" ht="15" customHeight="1">
      <c r="E61611" s="573"/>
      <c r="F61611" s="573"/>
    </row>
    <row r="61612" spans="5:6" ht="15" customHeight="1">
      <c r="E61612" s="573"/>
      <c r="F61612" s="573"/>
    </row>
    <row r="61613" spans="5:6" ht="15" customHeight="1">
      <c r="E61613" s="573"/>
      <c r="F61613" s="573"/>
    </row>
    <row r="61614" spans="5:6" ht="15" customHeight="1">
      <c r="E61614" s="573"/>
      <c r="F61614" s="573"/>
    </row>
    <row r="61615" spans="5:6" ht="15" customHeight="1">
      <c r="E61615" s="573"/>
      <c r="F61615" s="573"/>
    </row>
    <row r="61616" spans="5:6" ht="15" customHeight="1">
      <c r="E61616" s="573"/>
      <c r="F61616" s="573"/>
    </row>
    <row r="61617" spans="5:6" ht="15" customHeight="1">
      <c r="E61617" s="573"/>
      <c r="F61617" s="573"/>
    </row>
    <row r="61618" spans="5:6" ht="15" customHeight="1">
      <c r="E61618" s="573"/>
      <c r="F61618" s="573"/>
    </row>
    <row r="61619" spans="5:6" ht="15" customHeight="1">
      <c r="E61619" s="573"/>
      <c r="F61619" s="573"/>
    </row>
    <row r="61620" spans="5:6" ht="15" customHeight="1">
      <c r="E61620" s="573"/>
      <c r="F61620" s="573"/>
    </row>
    <row r="61621" spans="5:6" ht="15" customHeight="1">
      <c r="E61621" s="573"/>
      <c r="F61621" s="573"/>
    </row>
    <row r="61622" spans="5:6" ht="15" customHeight="1">
      <c r="E61622" s="573"/>
      <c r="F61622" s="573"/>
    </row>
    <row r="61623" spans="5:6" ht="15" customHeight="1">
      <c r="E61623" s="573"/>
      <c r="F61623" s="573"/>
    </row>
    <row r="61624" spans="5:6" ht="15" customHeight="1">
      <c r="E61624" s="573"/>
      <c r="F61624" s="573"/>
    </row>
    <row r="61625" spans="5:6" ht="15" customHeight="1">
      <c r="E61625" s="573"/>
      <c r="F61625" s="573"/>
    </row>
    <row r="61626" spans="5:6" ht="15" customHeight="1">
      <c r="E61626" s="573"/>
      <c r="F61626" s="573"/>
    </row>
    <row r="61627" spans="5:6" ht="15" customHeight="1">
      <c r="E61627" s="573"/>
      <c r="F61627" s="573"/>
    </row>
    <row r="61628" spans="5:6" ht="15" customHeight="1">
      <c r="E61628" s="573"/>
      <c r="F61628" s="573"/>
    </row>
    <row r="61629" spans="5:6" ht="15" customHeight="1">
      <c r="E61629" s="573"/>
      <c r="F61629" s="573"/>
    </row>
    <row r="61630" spans="5:6" ht="15" customHeight="1">
      <c r="E61630" s="573"/>
      <c r="F61630" s="573"/>
    </row>
    <row r="61631" spans="5:6" ht="15" customHeight="1">
      <c r="E61631" s="573"/>
      <c r="F61631" s="573"/>
    </row>
    <row r="61632" spans="5:6" ht="15" customHeight="1">
      <c r="E61632" s="573"/>
      <c r="F61632" s="573"/>
    </row>
    <row r="61633" spans="5:6" ht="15" customHeight="1">
      <c r="E61633" s="573"/>
      <c r="F61633" s="573"/>
    </row>
    <row r="61634" spans="5:6" ht="15" customHeight="1">
      <c r="E61634" s="573"/>
      <c r="F61634" s="573"/>
    </row>
    <row r="61635" spans="5:6" ht="15" customHeight="1">
      <c r="E61635" s="573"/>
      <c r="F61635" s="573"/>
    </row>
    <row r="61636" spans="5:6" ht="15" customHeight="1">
      <c r="E61636" s="573"/>
      <c r="F61636" s="573"/>
    </row>
    <row r="61637" spans="5:6" ht="15" customHeight="1">
      <c r="E61637" s="573"/>
      <c r="F61637" s="573"/>
    </row>
    <row r="61638" spans="5:6" ht="15" customHeight="1">
      <c r="E61638" s="573"/>
      <c r="F61638" s="573"/>
    </row>
    <row r="61639" spans="5:6" ht="15" customHeight="1">
      <c r="E61639" s="573"/>
      <c r="F61639" s="573"/>
    </row>
    <row r="61640" spans="5:6" ht="15" customHeight="1">
      <c r="E61640" s="573"/>
      <c r="F61640" s="573"/>
    </row>
    <row r="61641" spans="5:6" ht="15" customHeight="1">
      <c r="E61641" s="573"/>
      <c r="F61641" s="573"/>
    </row>
    <row r="61642" spans="5:6" ht="15" customHeight="1">
      <c r="E61642" s="573"/>
      <c r="F61642" s="573"/>
    </row>
    <row r="61643" spans="5:6" ht="15" customHeight="1">
      <c r="E61643" s="573"/>
      <c r="F61643" s="573"/>
    </row>
    <row r="61644" spans="5:6" ht="15" customHeight="1">
      <c r="E61644" s="573"/>
      <c r="F61644" s="573"/>
    </row>
    <row r="61645" spans="5:6" ht="15" customHeight="1">
      <c r="E61645" s="573"/>
      <c r="F61645" s="573"/>
    </row>
    <row r="61646" spans="5:6" ht="15" customHeight="1">
      <c r="E61646" s="573"/>
      <c r="F61646" s="573"/>
    </row>
    <row r="61647" spans="5:6" ht="15" customHeight="1">
      <c r="E61647" s="573"/>
      <c r="F61647" s="573"/>
    </row>
    <row r="61648" spans="5:6" ht="15" customHeight="1">
      <c r="E61648" s="573"/>
      <c r="F61648" s="573"/>
    </row>
    <row r="61649" spans="5:6" ht="15" customHeight="1">
      <c r="E61649" s="573"/>
      <c r="F61649" s="573"/>
    </row>
    <row r="61650" spans="5:6" ht="15" customHeight="1">
      <c r="E61650" s="573"/>
      <c r="F61650" s="573"/>
    </row>
    <row r="61651" spans="5:6" ht="15" customHeight="1">
      <c r="E61651" s="573"/>
      <c r="F61651" s="573"/>
    </row>
    <row r="61652" spans="5:6" ht="15" customHeight="1">
      <c r="E61652" s="573"/>
      <c r="F61652" s="573"/>
    </row>
    <row r="61653" spans="5:6" ht="15" customHeight="1">
      <c r="E61653" s="573"/>
      <c r="F61653" s="573"/>
    </row>
    <row r="61654" spans="5:6" ht="15" customHeight="1">
      <c r="E61654" s="573"/>
      <c r="F61654" s="573"/>
    </row>
    <row r="61655" spans="5:6" ht="15" customHeight="1">
      <c r="E61655" s="573"/>
      <c r="F61655" s="573"/>
    </row>
    <row r="61656" spans="5:6" ht="15" customHeight="1">
      <c r="E61656" s="573"/>
      <c r="F61656" s="573"/>
    </row>
    <row r="61657" spans="5:6" ht="15" customHeight="1">
      <c r="E61657" s="573"/>
      <c r="F61657" s="573"/>
    </row>
    <row r="61658" spans="5:6" ht="15" customHeight="1">
      <c r="E61658" s="573"/>
      <c r="F61658" s="573"/>
    </row>
    <row r="61659" spans="5:6" ht="15" customHeight="1">
      <c r="E61659" s="573"/>
      <c r="F61659" s="573"/>
    </row>
    <row r="61660" spans="5:6" ht="15" customHeight="1">
      <c r="E61660" s="573"/>
      <c r="F61660" s="573"/>
    </row>
    <row r="61661" spans="5:6" ht="15" customHeight="1">
      <c r="E61661" s="573"/>
      <c r="F61661" s="573"/>
    </row>
    <row r="61662" spans="5:6" ht="15" customHeight="1">
      <c r="E61662" s="573"/>
      <c r="F61662" s="573"/>
    </row>
    <row r="61663" spans="5:6" ht="15" customHeight="1">
      <c r="E61663" s="573"/>
      <c r="F61663" s="573"/>
    </row>
    <row r="61664" spans="5:6" ht="15" customHeight="1">
      <c r="E61664" s="573"/>
      <c r="F61664" s="573"/>
    </row>
    <row r="61665" spans="5:6" ht="15" customHeight="1">
      <c r="E61665" s="573"/>
      <c r="F61665" s="573"/>
    </row>
    <row r="61666" spans="5:6" ht="15" customHeight="1">
      <c r="E61666" s="573"/>
      <c r="F61666" s="573"/>
    </row>
    <row r="61667" spans="5:6" ht="15" customHeight="1">
      <c r="E61667" s="573"/>
      <c r="F61667" s="573"/>
    </row>
    <row r="61668" spans="5:6" ht="15" customHeight="1">
      <c r="E61668" s="573"/>
      <c r="F61668" s="573"/>
    </row>
    <row r="61669" spans="5:6" ht="15" customHeight="1">
      <c r="E61669" s="573"/>
      <c r="F61669" s="573"/>
    </row>
    <row r="61670" spans="5:6" ht="15" customHeight="1">
      <c r="E61670" s="573"/>
      <c r="F61670" s="573"/>
    </row>
    <row r="61671" spans="5:6" ht="15" customHeight="1">
      <c r="E61671" s="573"/>
      <c r="F61671" s="573"/>
    </row>
    <row r="61672" spans="5:6" ht="15" customHeight="1">
      <c r="E61672" s="573"/>
      <c r="F61672" s="573"/>
    </row>
    <row r="61673" spans="5:6" ht="15" customHeight="1">
      <c r="E61673" s="573"/>
      <c r="F61673" s="573"/>
    </row>
    <row r="61674" spans="5:6" ht="15" customHeight="1">
      <c r="E61674" s="573"/>
      <c r="F61674" s="573"/>
    </row>
    <row r="61675" spans="5:6" ht="15" customHeight="1">
      <c r="E61675" s="573"/>
      <c r="F61675" s="573"/>
    </row>
    <row r="61676" spans="5:6" ht="15" customHeight="1">
      <c r="E61676" s="573"/>
      <c r="F61676" s="573"/>
    </row>
    <row r="61677" spans="5:6" ht="15" customHeight="1">
      <c r="E61677" s="573"/>
      <c r="F61677" s="573"/>
    </row>
    <row r="61678" spans="5:6" ht="15" customHeight="1">
      <c r="E61678" s="573"/>
      <c r="F61678" s="573"/>
    </row>
    <row r="61679" spans="5:6" ht="15" customHeight="1">
      <c r="E61679" s="573"/>
      <c r="F61679" s="573"/>
    </row>
    <row r="61680" spans="5:6" ht="15" customHeight="1">
      <c r="E61680" s="573"/>
      <c r="F61680" s="573"/>
    </row>
    <row r="61681" spans="5:6" ht="15" customHeight="1">
      <c r="E61681" s="573"/>
      <c r="F61681" s="573"/>
    </row>
    <row r="61682" spans="5:6" ht="15" customHeight="1">
      <c r="E61682" s="573"/>
      <c r="F61682" s="573"/>
    </row>
    <row r="61683" spans="5:6" ht="15" customHeight="1">
      <c r="E61683" s="573"/>
      <c r="F61683" s="573"/>
    </row>
    <row r="61684" spans="5:6" ht="15" customHeight="1">
      <c r="E61684" s="573"/>
      <c r="F61684" s="573"/>
    </row>
    <row r="61685" spans="5:6" ht="15" customHeight="1">
      <c r="E61685" s="573"/>
      <c r="F61685" s="573"/>
    </row>
    <row r="61686" spans="5:6" ht="15" customHeight="1">
      <c r="E61686" s="573"/>
      <c r="F61686" s="573"/>
    </row>
    <row r="61687" spans="5:6" ht="15" customHeight="1">
      <c r="E61687" s="573"/>
      <c r="F61687" s="573"/>
    </row>
    <row r="61688" spans="5:6" ht="15" customHeight="1">
      <c r="E61688" s="573"/>
      <c r="F61688" s="573"/>
    </row>
    <row r="61689" spans="5:6" ht="15" customHeight="1">
      <c r="E61689" s="573"/>
      <c r="F61689" s="573"/>
    </row>
    <row r="61690" spans="5:6" ht="15" customHeight="1">
      <c r="E61690" s="573"/>
      <c r="F61690" s="573"/>
    </row>
    <row r="61691" spans="5:6" ht="15" customHeight="1">
      <c r="E61691" s="573"/>
      <c r="F61691" s="573"/>
    </row>
    <row r="61692" spans="5:6" ht="15" customHeight="1">
      <c r="E61692" s="573"/>
      <c r="F61692" s="573"/>
    </row>
    <row r="61693" spans="5:6" ht="15" customHeight="1">
      <c r="E61693" s="573"/>
      <c r="F61693" s="573"/>
    </row>
    <row r="61694" spans="5:6" ht="15" customHeight="1">
      <c r="E61694" s="573"/>
      <c r="F61694" s="573"/>
    </row>
    <row r="61695" spans="5:6" ht="15" customHeight="1">
      <c r="E61695" s="573"/>
      <c r="F61695" s="573"/>
    </row>
    <row r="61696" spans="5:6" ht="15" customHeight="1">
      <c r="E61696" s="573"/>
      <c r="F61696" s="573"/>
    </row>
    <row r="61697" spans="5:6" ht="15" customHeight="1">
      <c r="E61697" s="573"/>
      <c r="F61697" s="573"/>
    </row>
    <row r="61698" spans="5:6" ht="15" customHeight="1">
      <c r="E61698" s="573"/>
      <c r="F61698" s="573"/>
    </row>
    <row r="61699" spans="5:6" ht="15" customHeight="1">
      <c r="E61699" s="573"/>
      <c r="F61699" s="573"/>
    </row>
    <row r="61700" spans="5:6" ht="15" customHeight="1">
      <c r="E61700" s="573"/>
      <c r="F61700" s="573"/>
    </row>
    <row r="61701" spans="5:6" ht="15" customHeight="1">
      <c r="E61701" s="573"/>
      <c r="F61701" s="573"/>
    </row>
    <row r="61702" spans="5:6" ht="15" customHeight="1">
      <c r="E61702" s="573"/>
      <c r="F61702" s="573"/>
    </row>
    <row r="61703" spans="5:6" ht="15" customHeight="1">
      <c r="E61703" s="573"/>
      <c r="F61703" s="573"/>
    </row>
    <row r="61704" spans="5:6" ht="15" customHeight="1">
      <c r="E61704" s="573"/>
      <c r="F61704" s="573"/>
    </row>
    <row r="61705" spans="5:6" ht="15" customHeight="1">
      <c r="E61705" s="573"/>
      <c r="F61705" s="573"/>
    </row>
    <row r="61706" spans="5:6" ht="15" customHeight="1">
      <c r="E61706" s="573"/>
      <c r="F61706" s="573"/>
    </row>
    <row r="61707" spans="5:6" ht="15" customHeight="1">
      <c r="E61707" s="573"/>
      <c r="F61707" s="573"/>
    </row>
    <row r="61708" spans="5:6" ht="15" customHeight="1">
      <c r="E61708" s="573"/>
      <c r="F61708" s="573"/>
    </row>
    <row r="61709" spans="5:6" ht="15" customHeight="1">
      <c r="E61709" s="573"/>
      <c r="F61709" s="573"/>
    </row>
    <row r="61710" spans="5:6" ht="15" customHeight="1">
      <c r="E61710" s="573"/>
      <c r="F61710" s="573"/>
    </row>
    <row r="61711" spans="5:6" ht="15" customHeight="1">
      <c r="E61711" s="573"/>
      <c r="F61711" s="573"/>
    </row>
    <row r="61712" spans="5:6" ht="15" customHeight="1">
      <c r="E61712" s="573"/>
      <c r="F61712" s="573"/>
    </row>
    <row r="61713" spans="5:6" ht="15" customHeight="1">
      <c r="E61713" s="573"/>
      <c r="F61713" s="573"/>
    </row>
    <row r="61714" spans="5:6" ht="15" customHeight="1">
      <c r="E61714" s="573"/>
      <c r="F61714" s="573"/>
    </row>
    <row r="61715" spans="5:6" ht="15" customHeight="1">
      <c r="E61715" s="573"/>
      <c r="F61715" s="573"/>
    </row>
    <row r="61716" spans="5:6" ht="15" customHeight="1">
      <c r="E61716" s="573"/>
      <c r="F61716" s="573"/>
    </row>
    <row r="61717" spans="5:6" ht="15" customHeight="1">
      <c r="E61717" s="573"/>
      <c r="F61717" s="573"/>
    </row>
    <row r="61718" spans="5:6" ht="15" customHeight="1">
      <c r="E61718" s="573"/>
      <c r="F61718" s="573"/>
    </row>
    <row r="61719" spans="5:6" ht="15" customHeight="1">
      <c r="E61719" s="573"/>
      <c r="F61719" s="573"/>
    </row>
    <row r="61720" spans="5:6" ht="15" customHeight="1">
      <c r="E61720" s="573"/>
      <c r="F61720" s="573"/>
    </row>
    <row r="61721" spans="5:6" ht="15" customHeight="1">
      <c r="E61721" s="573"/>
      <c r="F61721" s="573"/>
    </row>
    <row r="61722" spans="5:6" ht="15" customHeight="1">
      <c r="E61722" s="573"/>
      <c r="F61722" s="573"/>
    </row>
    <row r="61723" spans="5:6" ht="15" customHeight="1">
      <c r="E61723" s="573"/>
      <c r="F61723" s="573"/>
    </row>
    <row r="61724" spans="5:6" ht="15" customHeight="1">
      <c r="E61724" s="573"/>
      <c r="F61724" s="573"/>
    </row>
    <row r="61725" spans="5:6" ht="15" customHeight="1">
      <c r="E61725" s="573"/>
      <c r="F61725" s="573"/>
    </row>
    <row r="61726" spans="5:6" ht="15" customHeight="1">
      <c r="E61726" s="573"/>
      <c r="F61726" s="573"/>
    </row>
    <row r="61727" spans="5:6" ht="15" customHeight="1">
      <c r="E61727" s="573"/>
      <c r="F61727" s="573"/>
    </row>
    <row r="61728" spans="5:6" ht="15" customHeight="1">
      <c r="E61728" s="573"/>
      <c r="F61728" s="573"/>
    </row>
    <row r="61729" spans="5:6" ht="15" customHeight="1">
      <c r="E61729" s="573"/>
      <c r="F61729" s="573"/>
    </row>
    <row r="61730" spans="5:6" ht="15" customHeight="1">
      <c r="E61730" s="573"/>
      <c r="F61730" s="573"/>
    </row>
    <row r="61731" spans="5:6" ht="15" customHeight="1">
      <c r="E61731" s="573"/>
      <c r="F61731" s="573"/>
    </row>
    <row r="61732" spans="5:6" ht="15" customHeight="1">
      <c r="E61732" s="573"/>
      <c r="F61732" s="573"/>
    </row>
    <row r="61733" spans="5:6" ht="15" customHeight="1">
      <c r="E61733" s="573"/>
      <c r="F61733" s="573"/>
    </row>
    <row r="61734" spans="5:6" ht="15" customHeight="1">
      <c r="E61734" s="573"/>
      <c r="F61734" s="573"/>
    </row>
    <row r="61735" spans="5:6" ht="15" customHeight="1">
      <c r="E61735" s="573"/>
      <c r="F61735" s="573"/>
    </row>
    <row r="61736" spans="5:6" ht="15" customHeight="1">
      <c r="E61736" s="573"/>
      <c r="F61736" s="573"/>
    </row>
    <row r="61737" spans="5:6" ht="15" customHeight="1">
      <c r="E61737" s="573"/>
      <c r="F61737" s="573"/>
    </row>
    <row r="61738" spans="5:6" ht="15" customHeight="1">
      <c r="E61738" s="573"/>
      <c r="F61738" s="573"/>
    </row>
    <row r="61739" spans="5:6" ht="15" customHeight="1">
      <c r="E61739" s="573"/>
      <c r="F61739" s="573"/>
    </row>
    <row r="61740" spans="5:6" ht="15" customHeight="1">
      <c r="E61740" s="573"/>
      <c r="F61740" s="573"/>
    </row>
    <row r="61741" spans="5:6" ht="15" customHeight="1">
      <c r="E61741" s="573"/>
      <c r="F61741" s="573"/>
    </row>
    <row r="61742" spans="5:6" ht="15" customHeight="1">
      <c r="E61742" s="573"/>
      <c r="F61742" s="573"/>
    </row>
    <row r="61743" spans="5:6" ht="15" customHeight="1">
      <c r="E61743" s="573"/>
      <c r="F61743" s="573"/>
    </row>
    <row r="61744" spans="5:6" ht="15" customHeight="1">
      <c r="E61744" s="573"/>
      <c r="F61744" s="573"/>
    </row>
    <row r="61745" spans="5:6" ht="15" customHeight="1">
      <c r="E61745" s="573"/>
      <c r="F61745" s="573"/>
    </row>
    <row r="61746" spans="5:6" ht="15" customHeight="1">
      <c r="E61746" s="573"/>
      <c r="F61746" s="573"/>
    </row>
    <row r="61747" spans="5:6" ht="15" customHeight="1">
      <c r="E61747" s="573"/>
      <c r="F61747" s="573"/>
    </row>
    <row r="61748" spans="5:6" ht="15" customHeight="1">
      <c r="E61748" s="573"/>
      <c r="F61748" s="573"/>
    </row>
    <row r="61749" spans="5:6" ht="15" customHeight="1">
      <c r="E61749" s="573"/>
      <c r="F61749" s="573"/>
    </row>
    <row r="61750" spans="5:6" ht="15" customHeight="1">
      <c r="E61750" s="573"/>
      <c r="F61750" s="573"/>
    </row>
    <row r="61751" spans="5:6" ht="15" customHeight="1">
      <c r="E61751" s="573"/>
      <c r="F61751" s="573"/>
    </row>
    <row r="61752" spans="5:6" ht="15" customHeight="1">
      <c r="E61752" s="573"/>
      <c r="F61752" s="573"/>
    </row>
    <row r="61753" spans="5:6" ht="15" customHeight="1">
      <c r="E61753" s="573"/>
      <c r="F61753" s="573"/>
    </row>
    <row r="61754" spans="5:6" ht="15" customHeight="1">
      <c r="E61754" s="573"/>
      <c r="F61754" s="573"/>
    </row>
    <row r="61755" spans="5:6" ht="15" customHeight="1">
      <c r="E61755" s="573"/>
      <c r="F61755" s="573"/>
    </row>
    <row r="61756" spans="5:6" ht="15" customHeight="1">
      <c r="E61756" s="573"/>
      <c r="F61756" s="573"/>
    </row>
    <row r="61757" spans="5:6" ht="15" customHeight="1">
      <c r="E61757" s="573"/>
      <c r="F61757" s="573"/>
    </row>
    <row r="61758" spans="5:6" ht="15" customHeight="1">
      <c r="E61758" s="573"/>
      <c r="F61758" s="573"/>
    </row>
    <row r="61759" spans="5:6" ht="15" customHeight="1">
      <c r="E61759" s="573"/>
      <c r="F61759" s="573"/>
    </row>
    <row r="61760" spans="5:6" ht="15" customHeight="1">
      <c r="E61760" s="573"/>
      <c r="F61760" s="573"/>
    </row>
    <row r="61761" spans="5:6" ht="15" customHeight="1">
      <c r="E61761" s="573"/>
      <c r="F61761" s="573"/>
    </row>
    <row r="61762" spans="5:6" ht="15" customHeight="1">
      <c r="E61762" s="573"/>
      <c r="F61762" s="573"/>
    </row>
    <row r="61763" spans="5:6" ht="15" customHeight="1">
      <c r="E61763" s="573"/>
      <c r="F61763" s="573"/>
    </row>
    <row r="61764" spans="5:6" ht="15" customHeight="1">
      <c r="E61764" s="573"/>
      <c r="F61764" s="573"/>
    </row>
    <row r="61765" spans="5:6" ht="15" customHeight="1">
      <c r="E61765" s="573"/>
      <c r="F61765" s="573"/>
    </row>
    <row r="61766" spans="5:6" ht="15" customHeight="1">
      <c r="E61766" s="573"/>
      <c r="F61766" s="573"/>
    </row>
    <row r="61767" spans="5:6" ht="15" customHeight="1">
      <c r="E61767" s="573"/>
      <c r="F61767" s="573"/>
    </row>
    <row r="61768" spans="5:6" ht="15" customHeight="1">
      <c r="E61768" s="573"/>
      <c r="F61768" s="573"/>
    </row>
    <row r="61769" spans="5:6" ht="15" customHeight="1">
      <c r="E61769" s="573"/>
      <c r="F61769" s="573"/>
    </row>
    <row r="61770" spans="5:6" ht="15" customHeight="1">
      <c r="E61770" s="573"/>
      <c r="F61770" s="573"/>
    </row>
    <row r="61771" spans="5:6" ht="15" customHeight="1">
      <c r="E61771" s="573"/>
      <c r="F61771" s="573"/>
    </row>
    <row r="61772" spans="5:6" ht="15" customHeight="1">
      <c r="E61772" s="573"/>
      <c r="F61772" s="573"/>
    </row>
    <row r="61773" spans="5:6" ht="15" customHeight="1">
      <c r="E61773" s="573"/>
      <c r="F61773" s="573"/>
    </row>
    <row r="61774" spans="5:6" ht="15" customHeight="1">
      <c r="E61774" s="573"/>
      <c r="F61774" s="573"/>
    </row>
    <row r="61775" spans="5:6" ht="15" customHeight="1">
      <c r="E61775" s="573"/>
      <c r="F61775" s="573"/>
    </row>
    <row r="61776" spans="5:6" ht="15" customHeight="1">
      <c r="E61776" s="573"/>
      <c r="F61776" s="573"/>
    </row>
    <row r="61777" spans="5:6" ht="15" customHeight="1">
      <c r="E61777" s="573"/>
      <c r="F61777" s="573"/>
    </row>
    <row r="61778" spans="5:6" ht="15" customHeight="1">
      <c r="E61778" s="573"/>
      <c r="F61778" s="573"/>
    </row>
    <row r="61779" spans="5:6" ht="15" customHeight="1">
      <c r="E61779" s="573"/>
      <c r="F61779" s="573"/>
    </row>
    <row r="61780" spans="5:6" ht="15" customHeight="1">
      <c r="E61780" s="573"/>
      <c r="F61780" s="573"/>
    </row>
    <row r="61781" spans="5:6" ht="15" customHeight="1">
      <c r="E61781" s="573"/>
      <c r="F61781" s="573"/>
    </row>
    <row r="61782" spans="5:6" ht="15" customHeight="1">
      <c r="E61782" s="573"/>
      <c r="F61782" s="573"/>
    </row>
    <row r="61783" spans="5:6" ht="15" customHeight="1">
      <c r="E61783" s="573"/>
      <c r="F61783" s="573"/>
    </row>
    <row r="61784" spans="5:6" ht="15" customHeight="1">
      <c r="E61784" s="573"/>
      <c r="F61784" s="573"/>
    </row>
    <row r="61785" spans="5:6" ht="15" customHeight="1">
      <c r="E61785" s="573"/>
      <c r="F61785" s="573"/>
    </row>
    <row r="61786" spans="5:6" ht="15" customHeight="1">
      <c r="E61786" s="573"/>
      <c r="F61786" s="573"/>
    </row>
    <row r="61787" spans="5:6" ht="15" customHeight="1">
      <c r="E61787" s="573"/>
      <c r="F61787" s="573"/>
    </row>
    <row r="61788" spans="5:6" ht="15" customHeight="1">
      <c r="E61788" s="573"/>
      <c r="F61788" s="573"/>
    </row>
    <row r="61789" spans="5:6" ht="15" customHeight="1">
      <c r="E61789" s="573"/>
      <c r="F61789" s="573"/>
    </row>
    <row r="61790" spans="5:6" ht="15" customHeight="1">
      <c r="E61790" s="573"/>
      <c r="F61790" s="573"/>
    </row>
    <row r="61791" spans="5:6" ht="15" customHeight="1">
      <c r="E61791" s="573"/>
      <c r="F61791" s="573"/>
    </row>
    <row r="61792" spans="5:6" ht="15" customHeight="1">
      <c r="E61792" s="573"/>
      <c r="F61792" s="573"/>
    </row>
    <row r="61793" spans="5:6" ht="15" customHeight="1">
      <c r="E61793" s="573"/>
      <c r="F61793" s="573"/>
    </row>
    <row r="61794" spans="5:6" ht="15" customHeight="1">
      <c r="E61794" s="573"/>
      <c r="F61794" s="573"/>
    </row>
    <row r="61795" spans="5:6" ht="15" customHeight="1">
      <c r="E61795" s="573"/>
      <c r="F61795" s="573"/>
    </row>
    <row r="61796" spans="5:6" ht="15" customHeight="1">
      <c r="E61796" s="573"/>
      <c r="F61796" s="573"/>
    </row>
    <row r="61797" spans="5:6" ht="15" customHeight="1">
      <c r="E61797" s="573"/>
      <c r="F61797" s="573"/>
    </row>
    <row r="61798" spans="5:6" ht="15" customHeight="1">
      <c r="E61798" s="573"/>
      <c r="F61798" s="573"/>
    </row>
    <row r="61799" spans="5:6" ht="15" customHeight="1">
      <c r="E61799" s="573"/>
      <c r="F61799" s="573"/>
    </row>
    <row r="61800" spans="5:6" ht="15" customHeight="1">
      <c r="E61800" s="573"/>
      <c r="F61800" s="573"/>
    </row>
    <row r="61801" spans="5:6" ht="15" customHeight="1">
      <c r="E61801" s="573"/>
      <c r="F61801" s="573"/>
    </row>
    <row r="61802" spans="5:6" ht="15" customHeight="1">
      <c r="E61802" s="573"/>
      <c r="F61802" s="573"/>
    </row>
    <row r="61803" spans="5:6" ht="15" customHeight="1">
      <c r="E61803" s="573"/>
      <c r="F61803" s="573"/>
    </row>
    <row r="61804" spans="5:6" ht="15" customHeight="1">
      <c r="E61804" s="573"/>
      <c r="F61804" s="573"/>
    </row>
    <row r="61805" spans="5:6" ht="15" customHeight="1">
      <c r="E61805" s="573"/>
      <c r="F61805" s="573"/>
    </row>
    <row r="61806" spans="5:6" ht="15" customHeight="1">
      <c r="E61806" s="573"/>
      <c r="F61806" s="573"/>
    </row>
    <row r="61807" spans="5:6" ht="15" customHeight="1">
      <c r="E61807" s="573"/>
      <c r="F61807" s="573"/>
    </row>
    <row r="61808" spans="5:6" ht="15" customHeight="1">
      <c r="E61808" s="573"/>
      <c r="F61808" s="573"/>
    </row>
    <row r="61809" spans="5:6" ht="15" customHeight="1">
      <c r="E61809" s="573"/>
      <c r="F61809" s="573"/>
    </row>
    <row r="61810" spans="5:6" ht="15" customHeight="1">
      <c r="E61810" s="573"/>
      <c r="F61810" s="573"/>
    </row>
    <row r="61811" spans="5:6" ht="15" customHeight="1">
      <c r="E61811" s="573"/>
      <c r="F61811" s="573"/>
    </row>
    <row r="61812" spans="5:6" ht="15" customHeight="1">
      <c r="E61812" s="573"/>
      <c r="F61812" s="573"/>
    </row>
    <row r="61813" spans="5:6" ht="15" customHeight="1">
      <c r="E61813" s="573"/>
      <c r="F61813" s="573"/>
    </row>
    <row r="61814" spans="5:6" ht="15" customHeight="1">
      <c r="E61814" s="573"/>
      <c r="F61814" s="573"/>
    </row>
    <row r="61815" spans="5:6" ht="15" customHeight="1">
      <c r="E61815" s="573"/>
      <c r="F61815" s="573"/>
    </row>
    <row r="61816" spans="5:6" ht="15" customHeight="1">
      <c r="E61816" s="573"/>
      <c r="F61816" s="573"/>
    </row>
    <row r="61817" spans="5:6" ht="15" customHeight="1">
      <c r="E61817" s="573"/>
      <c r="F61817" s="573"/>
    </row>
    <row r="61818" spans="5:6" ht="15" customHeight="1">
      <c r="E61818" s="573"/>
      <c r="F61818" s="573"/>
    </row>
    <row r="61819" spans="5:6" ht="15" customHeight="1">
      <c r="E61819" s="573"/>
      <c r="F61819" s="573"/>
    </row>
    <row r="61820" spans="5:6" ht="15" customHeight="1">
      <c r="E61820" s="573"/>
      <c r="F61820" s="573"/>
    </row>
    <row r="61821" spans="5:6" ht="15" customHeight="1">
      <c r="E61821" s="573"/>
      <c r="F61821" s="573"/>
    </row>
    <row r="61822" spans="5:6" ht="15" customHeight="1">
      <c r="E61822" s="573"/>
      <c r="F61822" s="573"/>
    </row>
    <row r="61823" spans="5:6" ht="15" customHeight="1">
      <c r="E61823" s="573"/>
      <c r="F61823" s="573"/>
    </row>
    <row r="61824" spans="5:6" ht="15" customHeight="1">
      <c r="E61824" s="573"/>
      <c r="F61824" s="573"/>
    </row>
    <row r="61825" spans="5:6" ht="15" customHeight="1">
      <c r="E61825" s="573"/>
      <c r="F61825" s="573"/>
    </row>
    <row r="61826" spans="5:6" ht="15" customHeight="1">
      <c r="E61826" s="573"/>
      <c r="F61826" s="573"/>
    </row>
    <row r="61827" spans="5:6" ht="15" customHeight="1">
      <c r="E61827" s="573"/>
      <c r="F61827" s="573"/>
    </row>
    <row r="61828" spans="5:6" ht="15" customHeight="1">
      <c r="E61828" s="573"/>
      <c r="F61828" s="573"/>
    </row>
    <row r="61829" spans="5:6" ht="15" customHeight="1">
      <c r="E61829" s="573"/>
      <c r="F61829" s="573"/>
    </row>
    <row r="61830" spans="5:6" ht="15" customHeight="1">
      <c r="E61830" s="573"/>
      <c r="F61830" s="573"/>
    </row>
    <row r="61831" spans="5:6" ht="15" customHeight="1">
      <c r="E61831" s="573"/>
      <c r="F61831" s="573"/>
    </row>
    <row r="61832" spans="5:6" ht="15" customHeight="1">
      <c r="E61832" s="573"/>
      <c r="F61832" s="573"/>
    </row>
    <row r="61833" spans="5:6" ht="15" customHeight="1">
      <c r="E61833" s="573"/>
      <c r="F61833" s="573"/>
    </row>
    <row r="61834" spans="5:6" ht="15" customHeight="1">
      <c r="E61834" s="573"/>
      <c r="F61834" s="573"/>
    </row>
    <row r="61835" spans="5:6" ht="15" customHeight="1">
      <c r="E61835" s="573"/>
      <c r="F61835" s="573"/>
    </row>
    <row r="61836" spans="5:6" ht="15" customHeight="1">
      <c r="E61836" s="573"/>
      <c r="F61836" s="573"/>
    </row>
    <row r="61837" spans="5:6" ht="15" customHeight="1">
      <c r="E61837" s="573"/>
      <c r="F61837" s="573"/>
    </row>
    <row r="61838" spans="5:6" ht="15" customHeight="1">
      <c r="E61838" s="573"/>
      <c r="F61838" s="573"/>
    </row>
    <row r="61839" spans="5:6" ht="15" customHeight="1">
      <c r="E61839" s="573"/>
      <c r="F61839" s="573"/>
    </row>
    <row r="61840" spans="5:6" ht="15" customHeight="1">
      <c r="E61840" s="573"/>
      <c r="F61840" s="573"/>
    </row>
    <row r="61841" spans="5:6" ht="15" customHeight="1">
      <c r="E61841" s="573"/>
      <c r="F61841" s="573"/>
    </row>
    <row r="61842" spans="5:6" ht="15" customHeight="1">
      <c r="E61842" s="573"/>
      <c r="F61842" s="573"/>
    </row>
    <row r="61843" spans="5:6" ht="15" customHeight="1">
      <c r="E61843" s="573"/>
      <c r="F61843" s="573"/>
    </row>
    <row r="61844" spans="5:6" ht="15" customHeight="1">
      <c r="E61844" s="573"/>
      <c r="F61844" s="573"/>
    </row>
    <row r="61845" spans="5:6" ht="15" customHeight="1">
      <c r="E61845" s="573"/>
      <c r="F61845" s="573"/>
    </row>
    <row r="61846" spans="5:6" ht="15" customHeight="1">
      <c r="E61846" s="573"/>
      <c r="F61846" s="573"/>
    </row>
    <row r="61847" spans="5:6" ht="15" customHeight="1">
      <c r="E61847" s="573"/>
      <c r="F61847" s="573"/>
    </row>
    <row r="61848" spans="5:6" ht="15" customHeight="1">
      <c r="E61848" s="573"/>
      <c r="F61848" s="573"/>
    </row>
    <row r="61849" spans="5:6" ht="15" customHeight="1">
      <c r="E61849" s="573"/>
      <c r="F61849" s="573"/>
    </row>
    <row r="61850" spans="5:6" ht="15" customHeight="1">
      <c r="E61850" s="573"/>
      <c r="F61850" s="573"/>
    </row>
    <row r="61851" spans="5:6" ht="15" customHeight="1">
      <c r="E61851" s="573"/>
      <c r="F61851" s="573"/>
    </row>
    <row r="61852" spans="5:6" ht="15" customHeight="1">
      <c r="E61852" s="573"/>
      <c r="F61852" s="573"/>
    </row>
    <row r="61853" spans="5:6" ht="15" customHeight="1">
      <c r="E61853" s="573"/>
      <c r="F61853" s="573"/>
    </row>
    <row r="61854" spans="5:6" ht="15" customHeight="1">
      <c r="E61854" s="573"/>
      <c r="F61854" s="573"/>
    </row>
    <row r="61855" spans="5:6" ht="15" customHeight="1">
      <c r="E61855" s="573"/>
      <c r="F61855" s="573"/>
    </row>
    <row r="61856" spans="5:6" ht="15" customHeight="1">
      <c r="E61856" s="573"/>
      <c r="F61856" s="573"/>
    </row>
    <row r="61857" spans="5:6" ht="15" customHeight="1">
      <c r="E61857" s="573"/>
      <c r="F61857" s="573"/>
    </row>
    <row r="61858" spans="5:6" ht="15" customHeight="1">
      <c r="E61858" s="573"/>
      <c r="F61858" s="573"/>
    </row>
    <row r="61859" spans="5:6" ht="15" customHeight="1">
      <c r="E61859" s="573"/>
      <c r="F61859" s="573"/>
    </row>
    <row r="61860" spans="5:6" ht="15" customHeight="1">
      <c r="E61860" s="573"/>
      <c r="F61860" s="573"/>
    </row>
    <row r="61861" spans="5:6" ht="15" customHeight="1">
      <c r="E61861" s="573"/>
      <c r="F61861" s="573"/>
    </row>
    <row r="61862" spans="5:6" ht="15" customHeight="1">
      <c r="E61862" s="573"/>
      <c r="F61862" s="573"/>
    </row>
    <row r="61863" spans="5:6" ht="15" customHeight="1">
      <c r="E61863" s="573"/>
      <c r="F61863" s="573"/>
    </row>
    <row r="61864" spans="5:6" ht="15" customHeight="1">
      <c r="E61864" s="573"/>
      <c r="F61864" s="573"/>
    </row>
    <row r="61865" spans="5:6" ht="15" customHeight="1">
      <c r="E61865" s="573"/>
      <c r="F61865" s="573"/>
    </row>
    <row r="61866" spans="5:6" ht="15" customHeight="1">
      <c r="E61866" s="573"/>
      <c r="F61866" s="573"/>
    </row>
    <row r="61867" spans="5:6" ht="15" customHeight="1">
      <c r="E61867" s="573"/>
      <c r="F61867" s="573"/>
    </row>
    <row r="61868" spans="5:6" ht="15" customHeight="1">
      <c r="E61868" s="573"/>
      <c r="F61868" s="573"/>
    </row>
    <row r="61869" spans="5:6" ht="15" customHeight="1">
      <c r="E61869" s="573"/>
      <c r="F61869" s="573"/>
    </row>
    <row r="61870" spans="5:6" ht="15" customHeight="1">
      <c r="E61870" s="573"/>
      <c r="F61870" s="573"/>
    </row>
    <row r="61871" spans="5:6" ht="15" customHeight="1">
      <c r="E61871" s="573"/>
      <c r="F61871" s="573"/>
    </row>
    <row r="61872" spans="5:6" ht="15" customHeight="1">
      <c r="E61872" s="573"/>
      <c r="F61872" s="573"/>
    </row>
    <row r="61873" spans="5:6" ht="15" customHeight="1">
      <c r="E61873" s="573"/>
      <c r="F61873" s="573"/>
    </row>
    <row r="61874" spans="5:6" ht="15" customHeight="1">
      <c r="E61874" s="573"/>
      <c r="F61874" s="573"/>
    </row>
    <row r="61875" spans="5:6" ht="15" customHeight="1">
      <c r="E61875" s="573"/>
      <c r="F61875" s="573"/>
    </row>
    <row r="61876" spans="5:6" ht="15" customHeight="1">
      <c r="E61876" s="573"/>
      <c r="F61876" s="573"/>
    </row>
    <row r="61877" spans="5:6" ht="15" customHeight="1">
      <c r="E61877" s="573"/>
      <c r="F61877" s="573"/>
    </row>
    <row r="61878" spans="5:6" ht="15" customHeight="1">
      <c r="E61878" s="573"/>
      <c r="F61878" s="573"/>
    </row>
    <row r="61879" spans="5:6" ht="15" customHeight="1">
      <c r="E61879" s="573"/>
      <c r="F61879" s="573"/>
    </row>
    <row r="61880" spans="5:6" ht="15" customHeight="1">
      <c r="E61880" s="573"/>
      <c r="F61880" s="573"/>
    </row>
    <row r="61881" spans="5:6" ht="15" customHeight="1">
      <c r="E61881" s="573"/>
      <c r="F61881" s="573"/>
    </row>
    <row r="61882" spans="5:6" ht="15" customHeight="1">
      <c r="E61882" s="573"/>
      <c r="F61882" s="573"/>
    </row>
    <row r="61883" spans="5:6" ht="15" customHeight="1">
      <c r="E61883" s="573"/>
      <c r="F61883" s="573"/>
    </row>
    <row r="61884" spans="5:6" ht="15" customHeight="1">
      <c r="E61884" s="573"/>
      <c r="F61884" s="573"/>
    </row>
    <row r="61885" spans="5:6" ht="15" customHeight="1">
      <c r="E61885" s="573"/>
      <c r="F61885" s="573"/>
    </row>
    <row r="61886" spans="5:6" ht="15" customHeight="1">
      <c r="E61886" s="573"/>
      <c r="F61886" s="573"/>
    </row>
    <row r="61887" spans="5:6" ht="15" customHeight="1">
      <c r="E61887" s="573"/>
      <c r="F61887" s="573"/>
    </row>
    <row r="61888" spans="5:6" ht="15" customHeight="1">
      <c r="E61888" s="573"/>
      <c r="F61888" s="573"/>
    </row>
    <row r="61889" spans="5:6" ht="15" customHeight="1">
      <c r="E61889" s="573"/>
      <c r="F61889" s="573"/>
    </row>
    <row r="61890" spans="5:6" ht="15" customHeight="1">
      <c r="E61890" s="573"/>
      <c r="F61890" s="573"/>
    </row>
    <row r="61891" spans="5:6" ht="15" customHeight="1">
      <c r="E61891" s="573"/>
      <c r="F61891" s="573"/>
    </row>
    <row r="61892" spans="5:6" ht="15" customHeight="1">
      <c r="E61892" s="573"/>
      <c r="F61892" s="573"/>
    </row>
    <row r="61893" spans="5:6" ht="15" customHeight="1">
      <c r="E61893" s="573"/>
      <c r="F61893" s="573"/>
    </row>
    <row r="61894" spans="5:6" ht="15" customHeight="1">
      <c r="E61894" s="573"/>
      <c r="F61894" s="573"/>
    </row>
    <row r="61895" spans="5:6" ht="15" customHeight="1">
      <c r="E61895" s="573"/>
      <c r="F61895" s="573"/>
    </row>
    <row r="61896" spans="5:6" ht="15" customHeight="1">
      <c r="E61896" s="573"/>
      <c r="F61896" s="573"/>
    </row>
    <row r="61897" spans="5:6" ht="15" customHeight="1">
      <c r="E61897" s="573"/>
      <c r="F61897" s="573"/>
    </row>
    <row r="61898" spans="5:6" ht="15" customHeight="1">
      <c r="E61898" s="573"/>
      <c r="F61898" s="573"/>
    </row>
    <row r="61899" spans="5:6" ht="15" customHeight="1">
      <c r="E61899" s="573"/>
      <c r="F61899" s="573"/>
    </row>
    <row r="61900" spans="5:6" ht="15" customHeight="1">
      <c r="E61900" s="573"/>
      <c r="F61900" s="573"/>
    </row>
    <row r="61901" spans="5:6" ht="15" customHeight="1">
      <c r="E61901" s="573"/>
      <c r="F61901" s="573"/>
    </row>
    <row r="61902" spans="5:6" ht="15" customHeight="1">
      <c r="E61902" s="573"/>
      <c r="F61902" s="573"/>
    </row>
    <row r="61903" spans="5:6" ht="15" customHeight="1">
      <c r="E61903" s="573"/>
      <c r="F61903" s="573"/>
    </row>
    <row r="61904" spans="5:6" ht="15" customHeight="1">
      <c r="E61904" s="573"/>
      <c r="F61904" s="573"/>
    </row>
    <row r="61905" spans="5:6" ht="15" customHeight="1">
      <c r="E61905" s="573"/>
      <c r="F61905" s="573"/>
    </row>
    <row r="61906" spans="5:6" ht="15" customHeight="1">
      <c r="E61906" s="573"/>
      <c r="F61906" s="573"/>
    </row>
    <row r="61907" spans="5:6" ht="15" customHeight="1">
      <c r="E61907" s="573"/>
      <c r="F61907" s="573"/>
    </row>
    <row r="61908" spans="5:6" ht="15" customHeight="1">
      <c r="E61908" s="573"/>
      <c r="F61908" s="573"/>
    </row>
    <row r="61909" spans="5:6" ht="15" customHeight="1">
      <c r="E61909" s="573"/>
      <c r="F61909" s="573"/>
    </row>
    <row r="61910" spans="5:6" ht="15" customHeight="1">
      <c r="E61910" s="573"/>
      <c r="F61910" s="573"/>
    </row>
    <row r="61911" spans="5:6" ht="15" customHeight="1">
      <c r="E61911" s="573"/>
      <c r="F61911" s="573"/>
    </row>
    <row r="61912" spans="5:6" ht="15" customHeight="1">
      <c r="E61912" s="573"/>
      <c r="F61912" s="573"/>
    </row>
    <row r="61913" spans="5:6" ht="15" customHeight="1">
      <c r="E61913" s="573"/>
      <c r="F61913" s="573"/>
    </row>
    <row r="61914" spans="5:6" ht="15" customHeight="1">
      <c r="E61914" s="573"/>
      <c r="F61914" s="573"/>
    </row>
    <row r="61915" spans="5:6" ht="15" customHeight="1">
      <c r="E61915" s="573"/>
      <c r="F61915" s="573"/>
    </row>
    <row r="61916" spans="5:6" ht="15" customHeight="1">
      <c r="E61916" s="573"/>
      <c r="F61916" s="573"/>
    </row>
    <row r="61917" spans="5:6" ht="15" customHeight="1">
      <c r="E61917" s="573"/>
      <c r="F61917" s="573"/>
    </row>
    <row r="61918" spans="5:6" ht="15" customHeight="1">
      <c r="E61918" s="573"/>
      <c r="F61918" s="573"/>
    </row>
    <row r="61919" spans="5:6" ht="15" customHeight="1">
      <c r="E61919" s="573"/>
      <c r="F61919" s="573"/>
    </row>
    <row r="61920" spans="5:6" ht="15" customHeight="1">
      <c r="E61920" s="573"/>
      <c r="F61920" s="573"/>
    </row>
    <row r="61921" spans="5:6" ht="15" customHeight="1">
      <c r="E61921" s="573"/>
      <c r="F61921" s="573"/>
    </row>
    <row r="61922" spans="5:6" ht="15" customHeight="1">
      <c r="E61922" s="573"/>
      <c r="F61922" s="573"/>
    </row>
    <row r="61923" spans="5:6" ht="15" customHeight="1">
      <c r="E61923" s="573"/>
      <c r="F61923" s="573"/>
    </row>
    <row r="61924" spans="5:6" ht="15" customHeight="1">
      <c r="E61924" s="573"/>
      <c r="F61924" s="573"/>
    </row>
    <row r="61925" spans="5:6" ht="15" customHeight="1">
      <c r="E61925" s="573"/>
      <c r="F61925" s="573"/>
    </row>
    <row r="61926" spans="5:6" ht="15" customHeight="1">
      <c r="E61926" s="573"/>
      <c r="F61926" s="573"/>
    </row>
    <row r="61927" spans="5:6" ht="15" customHeight="1">
      <c r="E61927" s="573"/>
      <c r="F61927" s="573"/>
    </row>
    <row r="61928" spans="5:6" ht="15" customHeight="1">
      <c r="E61928" s="573"/>
      <c r="F61928" s="573"/>
    </row>
    <row r="61929" spans="5:6" ht="15" customHeight="1">
      <c r="E61929" s="573"/>
      <c r="F61929" s="573"/>
    </row>
    <row r="61930" spans="5:6" ht="15" customHeight="1">
      <c r="E61930" s="573"/>
      <c r="F61930" s="573"/>
    </row>
    <row r="61931" spans="5:6" ht="15" customHeight="1">
      <c r="E61931" s="573"/>
      <c r="F61931" s="573"/>
    </row>
    <row r="61932" spans="5:6" ht="15" customHeight="1">
      <c r="E61932" s="573"/>
      <c r="F61932" s="573"/>
    </row>
    <row r="61933" spans="5:6" ht="15" customHeight="1">
      <c r="E61933" s="573"/>
      <c r="F61933" s="573"/>
    </row>
    <row r="61934" spans="5:6" ht="15" customHeight="1">
      <c r="E61934" s="573"/>
      <c r="F61934" s="573"/>
    </row>
    <row r="61935" spans="5:6" ht="15" customHeight="1">
      <c r="E61935" s="573"/>
      <c r="F61935" s="573"/>
    </row>
    <row r="61936" spans="5:6" ht="15" customHeight="1">
      <c r="E61936" s="573"/>
      <c r="F61936" s="573"/>
    </row>
    <row r="61937" spans="5:6" ht="15" customHeight="1">
      <c r="E61937" s="573"/>
      <c r="F61937" s="573"/>
    </row>
    <row r="61938" spans="5:6" ht="15" customHeight="1">
      <c r="E61938" s="573"/>
      <c r="F61938" s="573"/>
    </row>
    <row r="61939" spans="5:6" ht="15" customHeight="1">
      <c r="E61939" s="573"/>
      <c r="F61939" s="573"/>
    </row>
    <row r="61940" spans="5:6" ht="15" customHeight="1">
      <c r="E61940" s="573"/>
      <c r="F61940" s="573"/>
    </row>
    <row r="61941" spans="5:6" ht="15" customHeight="1">
      <c r="E61941" s="573"/>
      <c r="F61941" s="573"/>
    </row>
    <row r="61942" spans="5:6" ht="15" customHeight="1">
      <c r="E61942" s="573"/>
      <c r="F61942" s="573"/>
    </row>
    <row r="61943" spans="5:6" ht="15" customHeight="1">
      <c r="E61943" s="573"/>
      <c r="F61943" s="573"/>
    </row>
    <row r="61944" spans="5:6" ht="15" customHeight="1">
      <c r="E61944" s="573"/>
      <c r="F61944" s="573"/>
    </row>
    <row r="61945" spans="5:6" ht="15" customHeight="1">
      <c r="E61945" s="573"/>
      <c r="F61945" s="573"/>
    </row>
    <row r="61946" spans="5:6" ht="15" customHeight="1">
      <c r="E61946" s="573"/>
      <c r="F61946" s="573"/>
    </row>
    <row r="61947" spans="5:6" ht="15" customHeight="1">
      <c r="E61947" s="573"/>
      <c r="F61947" s="573"/>
    </row>
    <row r="61948" spans="5:6" ht="15" customHeight="1">
      <c r="E61948" s="573"/>
      <c r="F61948" s="573"/>
    </row>
    <row r="61949" spans="5:6" ht="15" customHeight="1">
      <c r="E61949" s="573"/>
      <c r="F61949" s="573"/>
    </row>
    <row r="61950" spans="5:6" ht="15" customHeight="1">
      <c r="E61950" s="573"/>
      <c r="F61950" s="573"/>
    </row>
    <row r="61951" spans="5:6" ht="15" customHeight="1">
      <c r="E61951" s="573"/>
      <c r="F61951" s="573"/>
    </row>
    <row r="61952" spans="5:6" ht="15" customHeight="1">
      <c r="E61952" s="573"/>
      <c r="F61952" s="573"/>
    </row>
    <row r="61953" spans="5:6" ht="15" customHeight="1">
      <c r="E61953" s="573"/>
      <c r="F61953" s="573"/>
    </row>
    <row r="61954" spans="5:6" ht="15" customHeight="1">
      <c r="E61954" s="573"/>
      <c r="F61954" s="573"/>
    </row>
    <row r="61955" spans="5:6" ht="15" customHeight="1">
      <c r="E61955" s="573"/>
      <c r="F61955" s="573"/>
    </row>
    <row r="61956" spans="5:6" ht="15" customHeight="1">
      <c r="E61956" s="573"/>
      <c r="F61956" s="573"/>
    </row>
    <row r="61957" spans="5:6" ht="15" customHeight="1">
      <c r="E61957" s="573"/>
      <c r="F61957" s="573"/>
    </row>
    <row r="61958" spans="5:6" ht="15" customHeight="1">
      <c r="E61958" s="573"/>
      <c r="F61958" s="573"/>
    </row>
    <row r="61959" spans="5:6" ht="15" customHeight="1">
      <c r="E61959" s="573"/>
      <c r="F61959" s="573"/>
    </row>
    <row r="61960" spans="5:6" ht="15" customHeight="1">
      <c r="E61960" s="573"/>
      <c r="F61960" s="573"/>
    </row>
    <row r="61961" spans="5:6" ht="15" customHeight="1">
      <c r="E61961" s="573"/>
      <c r="F61961" s="573"/>
    </row>
    <row r="61962" spans="5:6" ht="15" customHeight="1">
      <c r="E61962" s="573"/>
      <c r="F61962" s="573"/>
    </row>
    <row r="61963" spans="5:6" ht="15" customHeight="1">
      <c r="E61963" s="573"/>
      <c r="F61963" s="573"/>
    </row>
    <row r="61964" spans="5:6" ht="15" customHeight="1">
      <c r="E61964" s="573"/>
      <c r="F61964" s="573"/>
    </row>
    <row r="61965" spans="5:6" ht="15" customHeight="1">
      <c r="E61965" s="573"/>
      <c r="F61965" s="573"/>
    </row>
    <row r="61966" spans="5:6" ht="15" customHeight="1">
      <c r="E61966" s="573"/>
      <c r="F61966" s="573"/>
    </row>
    <row r="61967" spans="5:6" ht="15" customHeight="1">
      <c r="E61967" s="573"/>
      <c r="F61967" s="573"/>
    </row>
    <row r="61968" spans="5:6" ht="15" customHeight="1">
      <c r="E61968" s="573"/>
      <c r="F61968" s="573"/>
    </row>
    <row r="61969" spans="5:6" ht="15" customHeight="1">
      <c r="E61969" s="573"/>
      <c r="F61969" s="573"/>
    </row>
    <row r="61970" spans="5:6" ht="15" customHeight="1">
      <c r="E61970" s="573"/>
      <c r="F61970" s="573"/>
    </row>
    <row r="61971" spans="5:6" ht="15" customHeight="1">
      <c r="E61971" s="573"/>
      <c r="F61971" s="573"/>
    </row>
    <row r="61972" spans="5:6" ht="15" customHeight="1">
      <c r="E61972" s="573"/>
      <c r="F61972" s="573"/>
    </row>
    <row r="61973" spans="5:6" ht="15" customHeight="1">
      <c r="E61973" s="573"/>
      <c r="F61973" s="573"/>
    </row>
    <row r="61974" spans="5:6" ht="15" customHeight="1">
      <c r="E61974" s="573"/>
      <c r="F61974" s="573"/>
    </row>
    <row r="61975" spans="5:6" ht="15" customHeight="1">
      <c r="E61975" s="573"/>
      <c r="F61975" s="573"/>
    </row>
    <row r="61976" spans="5:6" ht="15" customHeight="1">
      <c r="E61976" s="573"/>
      <c r="F61976" s="573"/>
    </row>
    <row r="61977" spans="5:6" ht="15" customHeight="1">
      <c r="E61977" s="573"/>
      <c r="F61977" s="573"/>
    </row>
    <row r="61978" spans="5:6" ht="15" customHeight="1">
      <c r="E61978" s="573"/>
      <c r="F61978" s="573"/>
    </row>
    <row r="61979" spans="5:6" ht="15" customHeight="1">
      <c r="E61979" s="573"/>
      <c r="F61979" s="573"/>
    </row>
    <row r="61980" spans="5:6" ht="15" customHeight="1">
      <c r="E61980" s="573"/>
      <c r="F61980" s="573"/>
    </row>
    <row r="61981" spans="5:6" ht="15" customHeight="1">
      <c r="E61981" s="573"/>
      <c r="F61981" s="573"/>
    </row>
    <row r="61982" spans="5:6" ht="15" customHeight="1">
      <c r="E61982" s="573"/>
      <c r="F61982" s="573"/>
    </row>
    <row r="61983" spans="5:6" ht="15" customHeight="1">
      <c r="E61983" s="573"/>
      <c r="F61983" s="573"/>
    </row>
    <row r="61984" spans="5:6" ht="15" customHeight="1">
      <c r="E61984" s="573"/>
      <c r="F61984" s="573"/>
    </row>
    <row r="61985" spans="5:6" ht="15" customHeight="1">
      <c r="E61985" s="573"/>
      <c r="F61985" s="573"/>
    </row>
    <row r="61986" spans="5:6" ht="15" customHeight="1">
      <c r="E61986" s="573"/>
      <c r="F61986" s="573"/>
    </row>
    <row r="61987" spans="5:6" ht="15" customHeight="1">
      <c r="E61987" s="573"/>
      <c r="F61987" s="573"/>
    </row>
    <row r="61988" spans="5:6" ht="15" customHeight="1">
      <c r="E61988" s="573"/>
      <c r="F61988" s="573"/>
    </row>
    <row r="61989" spans="5:6" ht="15" customHeight="1">
      <c r="E61989" s="573"/>
      <c r="F61989" s="573"/>
    </row>
    <row r="61990" spans="5:6" ht="15" customHeight="1">
      <c r="E61990" s="573"/>
      <c r="F61990" s="573"/>
    </row>
    <row r="61991" spans="5:6" ht="15" customHeight="1">
      <c r="E61991" s="573"/>
      <c r="F61991" s="573"/>
    </row>
    <row r="61992" spans="5:6" ht="15" customHeight="1">
      <c r="E61992" s="573"/>
      <c r="F61992" s="573"/>
    </row>
    <row r="61993" spans="5:6" ht="15" customHeight="1">
      <c r="E61993" s="573"/>
      <c r="F61993" s="573"/>
    </row>
    <row r="61994" spans="5:6" ht="15" customHeight="1">
      <c r="E61994" s="573"/>
      <c r="F61994" s="573"/>
    </row>
    <row r="61995" spans="5:6" ht="15" customHeight="1">
      <c r="E61995" s="573"/>
      <c r="F61995" s="573"/>
    </row>
    <row r="61996" spans="5:6" ht="15" customHeight="1">
      <c r="E61996" s="573"/>
      <c r="F61996" s="573"/>
    </row>
    <row r="61997" spans="5:6" ht="15" customHeight="1">
      <c r="E61997" s="573"/>
      <c r="F61997" s="573"/>
    </row>
    <row r="61998" spans="5:6" ht="15" customHeight="1">
      <c r="E61998" s="573"/>
      <c r="F61998" s="573"/>
    </row>
    <row r="61999" spans="5:6" ht="15" customHeight="1">
      <c r="E61999" s="573"/>
      <c r="F61999" s="573"/>
    </row>
    <row r="62000" spans="5:6" ht="15" customHeight="1">
      <c r="E62000" s="573"/>
      <c r="F62000" s="573"/>
    </row>
    <row r="62001" spans="5:6" ht="15" customHeight="1">
      <c r="E62001" s="573"/>
      <c r="F62001" s="573"/>
    </row>
    <row r="62002" spans="5:6" ht="15" customHeight="1">
      <c r="E62002" s="573"/>
      <c r="F62002" s="573"/>
    </row>
    <row r="62003" spans="5:6" ht="15" customHeight="1">
      <c r="E62003" s="573"/>
      <c r="F62003" s="573"/>
    </row>
    <row r="62004" spans="5:6" ht="15" customHeight="1">
      <c r="E62004" s="573"/>
      <c r="F62004" s="573"/>
    </row>
    <row r="62005" spans="5:6" ht="15" customHeight="1">
      <c r="E62005" s="573"/>
      <c r="F62005" s="573"/>
    </row>
    <row r="62006" spans="5:6" ht="15" customHeight="1">
      <c r="E62006" s="573"/>
      <c r="F62006" s="573"/>
    </row>
    <row r="62007" spans="5:6" ht="15" customHeight="1">
      <c r="E62007" s="573"/>
      <c r="F62007" s="573"/>
    </row>
    <row r="62008" spans="5:6" ht="15" customHeight="1">
      <c r="E62008" s="573"/>
      <c r="F62008" s="573"/>
    </row>
    <row r="62009" spans="5:6" ht="15" customHeight="1">
      <c r="E62009" s="573"/>
      <c r="F62009" s="573"/>
    </row>
    <row r="62010" spans="5:6" ht="15" customHeight="1">
      <c r="E62010" s="573"/>
      <c r="F62010" s="573"/>
    </row>
    <row r="62011" spans="5:6" ht="15" customHeight="1">
      <c r="E62011" s="573"/>
      <c r="F62011" s="573"/>
    </row>
    <row r="62012" spans="5:6" ht="15" customHeight="1">
      <c r="E62012" s="573"/>
      <c r="F62012" s="573"/>
    </row>
    <row r="62013" spans="5:6" ht="15" customHeight="1">
      <c r="E62013" s="573"/>
      <c r="F62013" s="573"/>
    </row>
    <row r="62014" spans="5:6" ht="15" customHeight="1">
      <c r="E62014" s="573"/>
      <c r="F62014" s="573"/>
    </row>
    <row r="62015" spans="5:6" ht="15" customHeight="1">
      <c r="E62015" s="573"/>
      <c r="F62015" s="573"/>
    </row>
    <row r="62016" spans="5:6" ht="15" customHeight="1">
      <c r="E62016" s="573"/>
      <c r="F62016" s="573"/>
    </row>
    <row r="62017" spans="5:6" ht="15" customHeight="1">
      <c r="E62017" s="573"/>
      <c r="F62017" s="573"/>
    </row>
    <row r="62018" spans="5:6" ht="15" customHeight="1">
      <c r="E62018" s="573"/>
      <c r="F62018" s="573"/>
    </row>
    <row r="62019" spans="5:6" ht="15" customHeight="1">
      <c r="E62019" s="573"/>
      <c r="F62019" s="573"/>
    </row>
    <row r="62020" spans="5:6" ht="15" customHeight="1">
      <c r="E62020" s="573"/>
      <c r="F62020" s="573"/>
    </row>
    <row r="62021" spans="5:6" ht="15" customHeight="1">
      <c r="E62021" s="573"/>
      <c r="F62021" s="573"/>
    </row>
    <row r="62022" spans="5:6" ht="15" customHeight="1">
      <c r="E62022" s="573"/>
      <c r="F62022" s="573"/>
    </row>
    <row r="62023" spans="5:6" ht="15" customHeight="1">
      <c r="E62023" s="573"/>
      <c r="F62023" s="573"/>
    </row>
    <row r="62024" spans="5:6" ht="15" customHeight="1">
      <c r="E62024" s="573"/>
      <c r="F62024" s="573"/>
    </row>
    <row r="62025" spans="5:6" ht="15" customHeight="1">
      <c r="E62025" s="573"/>
      <c r="F62025" s="573"/>
    </row>
    <row r="62026" spans="5:6" ht="15" customHeight="1">
      <c r="E62026" s="573"/>
      <c r="F62026" s="573"/>
    </row>
    <row r="62027" spans="5:6" ht="15" customHeight="1">
      <c r="E62027" s="573"/>
      <c r="F62027" s="573"/>
    </row>
    <row r="62028" spans="5:6" ht="15" customHeight="1">
      <c r="E62028" s="573"/>
      <c r="F62028" s="573"/>
    </row>
    <row r="62029" spans="5:6" ht="15" customHeight="1">
      <c r="E62029" s="573"/>
      <c r="F62029" s="573"/>
    </row>
    <row r="62030" spans="5:6" ht="15" customHeight="1">
      <c r="E62030" s="573"/>
      <c r="F62030" s="573"/>
    </row>
    <row r="62031" spans="5:6" ht="15" customHeight="1">
      <c r="E62031" s="573"/>
      <c r="F62031" s="573"/>
    </row>
    <row r="62032" spans="5:6" ht="15" customHeight="1">
      <c r="E62032" s="573"/>
      <c r="F62032" s="573"/>
    </row>
    <row r="62033" spans="5:6" ht="15" customHeight="1">
      <c r="E62033" s="573"/>
      <c r="F62033" s="573"/>
    </row>
    <row r="62034" spans="5:6" ht="15" customHeight="1">
      <c r="E62034" s="573"/>
      <c r="F62034" s="573"/>
    </row>
    <row r="62035" spans="5:6" ht="15" customHeight="1">
      <c r="E62035" s="573"/>
      <c r="F62035" s="573"/>
    </row>
    <row r="62036" spans="5:6" ht="15" customHeight="1">
      <c r="E62036" s="573"/>
      <c r="F62036" s="573"/>
    </row>
    <row r="62037" spans="5:6" ht="15" customHeight="1">
      <c r="E62037" s="573"/>
      <c r="F62037" s="573"/>
    </row>
    <row r="62038" spans="5:6" ht="15" customHeight="1">
      <c r="E62038" s="573"/>
      <c r="F62038" s="573"/>
    </row>
    <row r="62039" spans="5:6" ht="15" customHeight="1">
      <c r="E62039" s="573"/>
      <c r="F62039" s="573"/>
    </row>
    <row r="62040" spans="5:6" ht="15" customHeight="1">
      <c r="E62040" s="573"/>
      <c r="F62040" s="573"/>
    </row>
    <row r="62041" spans="5:6" ht="15" customHeight="1">
      <c r="E62041" s="573"/>
      <c r="F62041" s="573"/>
    </row>
    <row r="62042" spans="5:6" ht="15" customHeight="1">
      <c r="E62042" s="573"/>
      <c r="F62042" s="573"/>
    </row>
    <row r="62043" spans="5:6" ht="15" customHeight="1">
      <c r="E62043" s="573"/>
      <c r="F62043" s="573"/>
    </row>
    <row r="62044" spans="5:6" ht="15" customHeight="1">
      <c r="E62044" s="573"/>
      <c r="F62044" s="573"/>
    </row>
    <row r="62045" spans="5:6" ht="15" customHeight="1">
      <c r="E62045" s="573"/>
      <c r="F62045" s="573"/>
    </row>
    <row r="62046" spans="5:6" ht="15" customHeight="1">
      <c r="E62046" s="573"/>
      <c r="F62046" s="573"/>
    </row>
    <row r="62047" spans="5:6" ht="15" customHeight="1">
      <c r="E62047" s="573"/>
      <c r="F62047" s="573"/>
    </row>
    <row r="62048" spans="5:6" ht="15" customHeight="1">
      <c r="E62048" s="573"/>
      <c r="F62048" s="573"/>
    </row>
    <row r="62049" spans="5:6" ht="15" customHeight="1">
      <c r="E62049" s="573"/>
      <c r="F62049" s="573"/>
    </row>
    <row r="62050" spans="5:6" ht="15" customHeight="1">
      <c r="E62050" s="573"/>
      <c r="F62050" s="573"/>
    </row>
    <row r="62051" spans="5:6" ht="15" customHeight="1">
      <c r="E62051" s="573"/>
      <c r="F62051" s="573"/>
    </row>
    <row r="62052" spans="5:6" ht="15" customHeight="1">
      <c r="E62052" s="573"/>
      <c r="F62052" s="573"/>
    </row>
    <row r="62053" spans="5:6" ht="15" customHeight="1">
      <c r="E62053" s="573"/>
      <c r="F62053" s="573"/>
    </row>
    <row r="62054" spans="5:6" ht="15" customHeight="1">
      <c r="E62054" s="573"/>
      <c r="F62054" s="573"/>
    </row>
    <row r="62055" spans="5:6" ht="15" customHeight="1">
      <c r="E62055" s="573"/>
      <c r="F62055" s="573"/>
    </row>
    <row r="62056" spans="5:6" ht="15" customHeight="1">
      <c r="E62056" s="573"/>
      <c r="F62056" s="573"/>
    </row>
    <row r="62057" spans="5:6" ht="15" customHeight="1">
      <c r="E62057" s="573"/>
      <c r="F62057" s="573"/>
    </row>
    <row r="62058" spans="5:6" ht="15" customHeight="1">
      <c r="E62058" s="573"/>
      <c r="F62058" s="573"/>
    </row>
    <row r="62059" spans="5:6" ht="15" customHeight="1">
      <c r="E62059" s="573"/>
      <c r="F62059" s="573"/>
    </row>
    <row r="62060" spans="5:6" ht="15" customHeight="1">
      <c r="E62060" s="573"/>
      <c r="F62060" s="573"/>
    </row>
    <row r="62061" spans="5:6" ht="15" customHeight="1">
      <c r="E62061" s="573"/>
      <c r="F62061" s="573"/>
    </row>
    <row r="62062" spans="5:6" ht="15" customHeight="1">
      <c r="E62062" s="573"/>
      <c r="F62062" s="573"/>
    </row>
    <row r="62063" spans="5:6" ht="15" customHeight="1">
      <c r="E62063" s="573"/>
      <c r="F62063" s="573"/>
    </row>
    <row r="62064" spans="5:6" ht="15" customHeight="1">
      <c r="E62064" s="573"/>
      <c r="F62064" s="573"/>
    </row>
    <row r="62065" spans="5:6" ht="15" customHeight="1">
      <c r="E62065" s="573"/>
      <c r="F62065" s="573"/>
    </row>
    <row r="62066" spans="5:6" ht="15" customHeight="1">
      <c r="E62066" s="573"/>
      <c r="F62066" s="573"/>
    </row>
    <row r="62067" spans="5:6" ht="15" customHeight="1">
      <c r="E62067" s="573"/>
      <c r="F62067" s="573"/>
    </row>
    <row r="62068" spans="5:6" ht="15" customHeight="1">
      <c r="E62068" s="573"/>
      <c r="F62068" s="573"/>
    </row>
    <row r="62069" spans="5:6" ht="15" customHeight="1">
      <c r="E62069" s="573"/>
      <c r="F62069" s="573"/>
    </row>
    <row r="62070" spans="5:6" ht="15" customHeight="1">
      <c r="E62070" s="573"/>
      <c r="F62070" s="573"/>
    </row>
    <row r="62071" spans="5:6" ht="15" customHeight="1">
      <c r="E62071" s="573"/>
      <c r="F62071" s="573"/>
    </row>
    <row r="62072" spans="5:6" ht="15" customHeight="1">
      <c r="E62072" s="573"/>
      <c r="F62072" s="573"/>
    </row>
    <row r="62073" spans="5:6" ht="15" customHeight="1">
      <c r="E62073" s="573"/>
      <c r="F62073" s="573"/>
    </row>
    <row r="62074" spans="5:6" ht="15" customHeight="1">
      <c r="E62074" s="573"/>
      <c r="F62074" s="573"/>
    </row>
    <row r="62075" spans="5:6" ht="15" customHeight="1">
      <c r="E62075" s="573"/>
      <c r="F62075" s="573"/>
    </row>
    <row r="62076" spans="5:6" ht="15" customHeight="1">
      <c r="E62076" s="573"/>
      <c r="F62076" s="573"/>
    </row>
    <row r="62077" spans="5:6" ht="15" customHeight="1">
      <c r="E62077" s="573"/>
      <c r="F62077" s="573"/>
    </row>
    <row r="62078" spans="5:6" ht="15" customHeight="1">
      <c r="E62078" s="573"/>
      <c r="F62078" s="573"/>
    </row>
    <row r="62079" spans="5:6" ht="15" customHeight="1">
      <c r="E62079" s="573"/>
      <c r="F62079" s="573"/>
    </row>
    <row r="62080" spans="5:6" ht="15" customHeight="1">
      <c r="E62080" s="573"/>
      <c r="F62080" s="573"/>
    </row>
    <row r="62081" spans="5:6" ht="15" customHeight="1">
      <c r="E62081" s="573"/>
      <c r="F62081" s="573"/>
    </row>
    <row r="62082" spans="5:6" ht="15" customHeight="1">
      <c r="E62082" s="573"/>
      <c r="F62082" s="573"/>
    </row>
    <row r="62083" spans="5:6" ht="15" customHeight="1">
      <c r="E62083" s="573"/>
      <c r="F62083" s="573"/>
    </row>
    <row r="62084" spans="5:6" ht="15" customHeight="1">
      <c r="E62084" s="573"/>
      <c r="F62084" s="573"/>
    </row>
    <row r="62085" spans="5:6" ht="15" customHeight="1">
      <c r="E62085" s="573"/>
      <c r="F62085" s="573"/>
    </row>
    <row r="62086" spans="5:6" ht="15" customHeight="1">
      <c r="E62086" s="573"/>
      <c r="F62086" s="573"/>
    </row>
    <row r="62087" spans="5:6" ht="15" customHeight="1">
      <c r="E62087" s="573"/>
      <c r="F62087" s="573"/>
    </row>
    <row r="62088" spans="5:6" ht="15" customHeight="1">
      <c r="E62088" s="573"/>
      <c r="F62088" s="573"/>
    </row>
    <row r="62089" spans="5:6" ht="15" customHeight="1">
      <c r="E62089" s="573"/>
      <c r="F62089" s="573"/>
    </row>
    <row r="62090" spans="5:6" ht="15" customHeight="1">
      <c r="E62090" s="573"/>
      <c r="F62090" s="573"/>
    </row>
    <row r="62091" spans="5:6" ht="15" customHeight="1">
      <c r="E62091" s="573"/>
      <c r="F62091" s="573"/>
    </row>
    <row r="62092" spans="5:6" ht="15" customHeight="1">
      <c r="E62092" s="573"/>
      <c r="F62092" s="573"/>
    </row>
    <row r="62093" spans="5:6" ht="15" customHeight="1">
      <c r="E62093" s="573"/>
      <c r="F62093" s="573"/>
    </row>
    <row r="62094" spans="5:6" ht="15" customHeight="1">
      <c r="E62094" s="573"/>
      <c r="F62094" s="573"/>
    </row>
    <row r="62095" spans="5:6" ht="15" customHeight="1">
      <c r="E62095" s="573"/>
      <c r="F62095" s="573"/>
    </row>
    <row r="62096" spans="5:6" ht="15" customHeight="1">
      <c r="E62096" s="573"/>
      <c r="F62096" s="573"/>
    </row>
    <row r="62097" spans="5:6" ht="15" customHeight="1">
      <c r="E62097" s="573"/>
      <c r="F62097" s="573"/>
    </row>
    <row r="62098" spans="5:6" ht="15" customHeight="1">
      <c r="E62098" s="573"/>
      <c r="F62098" s="573"/>
    </row>
    <row r="62099" spans="5:6" ht="15" customHeight="1">
      <c r="E62099" s="573"/>
      <c r="F62099" s="573"/>
    </row>
    <row r="62100" spans="5:6" ht="15" customHeight="1">
      <c r="E62100" s="573"/>
      <c r="F62100" s="573"/>
    </row>
    <row r="62101" spans="5:6" ht="15" customHeight="1">
      <c r="E62101" s="573"/>
      <c r="F62101" s="573"/>
    </row>
    <row r="62102" spans="5:6" ht="15" customHeight="1">
      <c r="E62102" s="573"/>
      <c r="F62102" s="573"/>
    </row>
    <row r="62103" spans="5:6" ht="15" customHeight="1">
      <c r="E62103" s="573"/>
      <c r="F62103" s="573"/>
    </row>
    <row r="62104" spans="5:6" ht="15" customHeight="1">
      <c r="E62104" s="573"/>
      <c r="F62104" s="573"/>
    </row>
    <row r="62105" spans="5:6" ht="15" customHeight="1">
      <c r="E62105" s="573"/>
      <c r="F62105" s="573"/>
    </row>
    <row r="62106" spans="5:6" ht="15" customHeight="1">
      <c r="E62106" s="573"/>
      <c r="F62106" s="573"/>
    </row>
    <row r="62107" spans="5:6" ht="15" customHeight="1">
      <c r="E62107" s="573"/>
      <c r="F62107" s="573"/>
    </row>
    <row r="62108" spans="5:6" ht="15" customHeight="1">
      <c r="E62108" s="573"/>
      <c r="F62108" s="573"/>
    </row>
    <row r="62109" spans="5:6" ht="15" customHeight="1">
      <c r="E62109" s="573"/>
      <c r="F62109" s="573"/>
    </row>
    <row r="62110" spans="5:6" ht="15" customHeight="1">
      <c r="E62110" s="573"/>
      <c r="F62110" s="573"/>
    </row>
    <row r="62111" spans="5:6" ht="15" customHeight="1">
      <c r="E62111" s="573"/>
      <c r="F62111" s="573"/>
    </row>
    <row r="62112" spans="5:6" ht="15" customHeight="1">
      <c r="E62112" s="573"/>
      <c r="F62112" s="573"/>
    </row>
    <row r="62113" spans="5:6" ht="15" customHeight="1">
      <c r="E62113" s="573"/>
      <c r="F62113" s="573"/>
    </row>
    <row r="62114" spans="5:6" ht="15" customHeight="1">
      <c r="E62114" s="573"/>
      <c r="F62114" s="573"/>
    </row>
    <row r="62115" spans="5:6" ht="15" customHeight="1">
      <c r="E62115" s="573"/>
      <c r="F62115" s="573"/>
    </row>
    <row r="62116" spans="5:6" ht="15" customHeight="1">
      <c r="E62116" s="573"/>
      <c r="F62116" s="573"/>
    </row>
    <row r="62117" spans="5:6" ht="15" customHeight="1">
      <c r="E62117" s="573"/>
      <c r="F62117" s="573"/>
    </row>
    <row r="62118" spans="5:6" ht="15" customHeight="1">
      <c r="E62118" s="573"/>
      <c r="F62118" s="573"/>
    </row>
    <row r="62119" spans="5:6" ht="15" customHeight="1">
      <c r="E62119" s="573"/>
      <c r="F62119" s="573"/>
    </row>
    <row r="62120" spans="5:6" ht="15" customHeight="1">
      <c r="E62120" s="573"/>
      <c r="F62120" s="573"/>
    </row>
    <row r="62121" spans="5:6" ht="15" customHeight="1">
      <c r="E62121" s="573"/>
      <c r="F62121" s="573"/>
    </row>
    <row r="62122" spans="5:6" ht="15" customHeight="1">
      <c r="E62122" s="573"/>
      <c r="F62122" s="573"/>
    </row>
    <row r="62123" spans="5:6" ht="15" customHeight="1">
      <c r="E62123" s="573"/>
      <c r="F62123" s="573"/>
    </row>
    <row r="62124" spans="5:6" ht="15" customHeight="1">
      <c r="E62124" s="573"/>
      <c r="F62124" s="573"/>
    </row>
    <row r="62125" spans="5:6" ht="15" customHeight="1">
      <c r="E62125" s="573"/>
      <c r="F62125" s="573"/>
    </row>
    <row r="62126" spans="5:6" ht="15" customHeight="1">
      <c r="E62126" s="573"/>
      <c r="F62126" s="573"/>
    </row>
    <row r="62127" spans="5:6" ht="15" customHeight="1">
      <c r="E62127" s="573"/>
      <c r="F62127" s="573"/>
    </row>
    <row r="62128" spans="5:6" ht="15" customHeight="1">
      <c r="E62128" s="573"/>
      <c r="F62128" s="573"/>
    </row>
    <row r="62129" spans="5:6" ht="15" customHeight="1">
      <c r="E62129" s="573"/>
      <c r="F62129" s="573"/>
    </row>
    <row r="62130" spans="5:6" ht="15" customHeight="1">
      <c r="E62130" s="573"/>
      <c r="F62130" s="573"/>
    </row>
    <row r="62131" spans="5:6" ht="15" customHeight="1">
      <c r="E62131" s="573"/>
      <c r="F62131" s="573"/>
    </row>
    <row r="62132" spans="5:6" ht="15" customHeight="1">
      <c r="E62132" s="573"/>
      <c r="F62132" s="573"/>
    </row>
    <row r="62133" spans="5:6" ht="15" customHeight="1">
      <c r="E62133" s="573"/>
      <c r="F62133" s="573"/>
    </row>
    <row r="62134" spans="5:6" ht="15" customHeight="1">
      <c r="E62134" s="573"/>
      <c r="F62134" s="573"/>
    </row>
    <row r="62135" spans="5:6" ht="15" customHeight="1">
      <c r="E62135" s="573"/>
      <c r="F62135" s="573"/>
    </row>
    <row r="62136" spans="5:6" ht="15" customHeight="1">
      <c r="E62136" s="573"/>
      <c r="F62136" s="573"/>
    </row>
    <row r="62137" spans="5:6" ht="15" customHeight="1">
      <c r="E62137" s="573"/>
      <c r="F62137" s="573"/>
    </row>
    <row r="62138" spans="5:6" ht="15" customHeight="1">
      <c r="E62138" s="573"/>
      <c r="F62138" s="573"/>
    </row>
    <row r="62139" spans="5:6" ht="15" customHeight="1">
      <c r="E62139" s="573"/>
      <c r="F62139" s="573"/>
    </row>
    <row r="62140" spans="5:6" ht="15" customHeight="1">
      <c r="E62140" s="573"/>
      <c r="F62140" s="573"/>
    </row>
    <row r="62141" spans="5:6" ht="15" customHeight="1">
      <c r="E62141" s="573"/>
      <c r="F62141" s="573"/>
    </row>
    <row r="62142" spans="5:6" ht="15" customHeight="1">
      <c r="E62142" s="573"/>
      <c r="F62142" s="573"/>
    </row>
    <row r="62143" spans="5:6" ht="15" customHeight="1">
      <c r="E62143" s="573"/>
      <c r="F62143" s="573"/>
    </row>
    <row r="62144" spans="5:6" ht="15" customHeight="1">
      <c r="E62144" s="573"/>
      <c r="F62144" s="573"/>
    </row>
    <row r="62145" spans="5:6" ht="15" customHeight="1">
      <c r="E62145" s="573"/>
      <c r="F62145" s="573"/>
    </row>
    <row r="62146" spans="5:6" ht="15" customHeight="1">
      <c r="E62146" s="573"/>
      <c r="F62146" s="573"/>
    </row>
    <row r="62147" spans="5:6" ht="15" customHeight="1">
      <c r="E62147" s="573"/>
      <c r="F62147" s="573"/>
    </row>
    <row r="62148" spans="5:6" ht="15" customHeight="1">
      <c r="E62148" s="573"/>
      <c r="F62148" s="573"/>
    </row>
    <row r="62149" spans="5:6" ht="15" customHeight="1">
      <c r="E62149" s="573"/>
      <c r="F62149" s="573"/>
    </row>
    <row r="62150" spans="5:6" ht="15" customHeight="1">
      <c r="E62150" s="573"/>
      <c r="F62150" s="573"/>
    </row>
    <row r="62151" spans="5:6" ht="15" customHeight="1">
      <c r="E62151" s="573"/>
      <c r="F62151" s="573"/>
    </row>
    <row r="62152" spans="5:6" ht="15" customHeight="1">
      <c r="E62152" s="573"/>
      <c r="F62152" s="573"/>
    </row>
    <row r="62153" spans="5:6" ht="15" customHeight="1">
      <c r="E62153" s="573"/>
      <c r="F62153" s="573"/>
    </row>
    <row r="62154" spans="5:6" ht="15" customHeight="1">
      <c r="E62154" s="573"/>
      <c r="F62154" s="573"/>
    </row>
    <row r="62155" spans="5:6" ht="15" customHeight="1">
      <c r="E62155" s="573"/>
      <c r="F62155" s="573"/>
    </row>
    <row r="62156" spans="5:6" ht="15" customHeight="1">
      <c r="E62156" s="573"/>
      <c r="F62156" s="573"/>
    </row>
    <row r="62157" spans="5:6" ht="15" customHeight="1">
      <c r="E62157" s="573"/>
      <c r="F62157" s="573"/>
    </row>
    <row r="62158" spans="5:6" ht="15" customHeight="1">
      <c r="E62158" s="573"/>
      <c r="F62158" s="573"/>
    </row>
    <row r="62159" spans="5:6" ht="15" customHeight="1">
      <c r="E62159" s="573"/>
      <c r="F62159" s="573"/>
    </row>
    <row r="62160" spans="5:6" ht="15" customHeight="1">
      <c r="E62160" s="573"/>
      <c r="F62160" s="573"/>
    </row>
    <row r="62161" spans="5:6" ht="15" customHeight="1">
      <c r="E62161" s="573"/>
      <c r="F62161" s="573"/>
    </row>
    <row r="62162" spans="5:6" ht="15" customHeight="1">
      <c r="E62162" s="573"/>
      <c r="F62162" s="573"/>
    </row>
    <row r="62163" spans="5:6" ht="15" customHeight="1">
      <c r="E62163" s="573"/>
      <c r="F62163" s="573"/>
    </row>
    <row r="62164" spans="5:6" ht="15" customHeight="1">
      <c r="E62164" s="573"/>
      <c r="F62164" s="573"/>
    </row>
    <row r="62165" spans="5:6" ht="15" customHeight="1">
      <c r="E62165" s="573"/>
      <c r="F62165" s="573"/>
    </row>
    <row r="62166" spans="5:6" ht="15" customHeight="1">
      <c r="E62166" s="573"/>
      <c r="F62166" s="573"/>
    </row>
    <row r="62167" spans="5:6" ht="15" customHeight="1">
      <c r="E62167" s="573"/>
      <c r="F62167" s="573"/>
    </row>
    <row r="62168" spans="5:6" ht="15" customHeight="1">
      <c r="E62168" s="573"/>
      <c r="F62168" s="573"/>
    </row>
    <row r="62169" spans="5:6" ht="15" customHeight="1">
      <c r="E62169" s="573"/>
      <c r="F62169" s="573"/>
    </row>
    <row r="62170" spans="5:6" ht="15" customHeight="1">
      <c r="E62170" s="573"/>
      <c r="F62170" s="573"/>
    </row>
    <row r="62171" spans="5:6" ht="15" customHeight="1">
      <c r="E62171" s="573"/>
      <c r="F62171" s="573"/>
    </row>
    <row r="62172" spans="5:6" ht="15" customHeight="1">
      <c r="E62172" s="573"/>
      <c r="F62172" s="573"/>
    </row>
    <row r="62173" spans="5:6" ht="15" customHeight="1">
      <c r="E62173" s="573"/>
      <c r="F62173" s="573"/>
    </row>
    <row r="62174" spans="5:6" ht="15" customHeight="1">
      <c r="E62174" s="573"/>
      <c r="F62174" s="573"/>
    </row>
    <row r="62175" spans="5:6" ht="15" customHeight="1">
      <c r="E62175" s="573"/>
      <c r="F62175" s="573"/>
    </row>
    <row r="62176" spans="5:6" ht="15" customHeight="1">
      <c r="E62176" s="573"/>
      <c r="F62176" s="573"/>
    </row>
    <row r="62177" spans="5:6" ht="15" customHeight="1">
      <c r="E62177" s="573"/>
      <c r="F62177" s="573"/>
    </row>
    <row r="62178" spans="5:6" ht="15" customHeight="1">
      <c r="E62178" s="573"/>
      <c r="F62178" s="573"/>
    </row>
    <row r="62179" spans="5:6" ht="15" customHeight="1">
      <c r="E62179" s="573"/>
      <c r="F62179" s="573"/>
    </row>
    <row r="62180" spans="5:6" ht="15" customHeight="1">
      <c r="E62180" s="573"/>
      <c r="F62180" s="573"/>
    </row>
    <row r="62181" spans="5:6" ht="15" customHeight="1">
      <c r="E62181" s="573"/>
      <c r="F62181" s="573"/>
    </row>
    <row r="62182" spans="5:6" ht="15" customHeight="1">
      <c r="E62182" s="573"/>
      <c r="F62182" s="573"/>
    </row>
    <row r="62183" spans="5:6" ht="15" customHeight="1">
      <c r="E62183" s="573"/>
      <c r="F62183" s="573"/>
    </row>
    <row r="62184" spans="5:6" ht="15" customHeight="1">
      <c r="E62184" s="573"/>
      <c r="F62184" s="573"/>
    </row>
    <row r="62185" spans="5:6" ht="15" customHeight="1">
      <c r="E62185" s="573"/>
      <c r="F62185" s="573"/>
    </row>
    <row r="62186" spans="5:6" ht="15" customHeight="1">
      <c r="E62186" s="573"/>
      <c r="F62186" s="573"/>
    </row>
    <row r="62187" spans="5:6" ht="15" customHeight="1">
      <c r="E62187" s="573"/>
      <c r="F62187" s="573"/>
    </row>
    <row r="62188" spans="5:6" ht="15" customHeight="1">
      <c r="E62188" s="573"/>
      <c r="F62188" s="573"/>
    </row>
    <row r="62189" spans="5:6" ht="15" customHeight="1">
      <c r="E62189" s="573"/>
      <c r="F62189" s="573"/>
    </row>
    <row r="62190" spans="5:6" ht="15" customHeight="1">
      <c r="E62190" s="573"/>
      <c r="F62190" s="573"/>
    </row>
    <row r="62191" spans="5:6" ht="15" customHeight="1">
      <c r="E62191" s="573"/>
      <c r="F62191" s="573"/>
    </row>
    <row r="62192" spans="5:6" ht="15" customHeight="1">
      <c r="E62192" s="573"/>
      <c r="F62192" s="573"/>
    </row>
    <row r="62193" spans="5:6" ht="15" customHeight="1">
      <c r="E62193" s="573"/>
      <c r="F62193" s="573"/>
    </row>
    <row r="62194" spans="5:6" ht="15" customHeight="1">
      <c r="E62194" s="573"/>
      <c r="F62194" s="573"/>
    </row>
    <row r="62195" spans="5:6" ht="15" customHeight="1">
      <c r="E62195" s="573"/>
      <c r="F62195" s="573"/>
    </row>
    <row r="62196" spans="5:6" ht="15" customHeight="1">
      <c r="E62196" s="573"/>
      <c r="F62196" s="573"/>
    </row>
    <row r="62197" spans="5:6" ht="15" customHeight="1">
      <c r="E62197" s="573"/>
      <c r="F62197" s="573"/>
    </row>
    <row r="62198" spans="5:6" ht="15" customHeight="1">
      <c r="E62198" s="573"/>
      <c r="F62198" s="573"/>
    </row>
    <row r="62199" spans="5:6" ht="15" customHeight="1">
      <c r="E62199" s="573"/>
      <c r="F62199" s="573"/>
    </row>
    <row r="62200" spans="5:6" ht="15" customHeight="1">
      <c r="E62200" s="573"/>
      <c r="F62200" s="573"/>
    </row>
    <row r="62201" spans="5:6" ht="15" customHeight="1">
      <c r="E62201" s="573"/>
      <c r="F62201" s="573"/>
    </row>
    <row r="62202" spans="5:6" ht="15" customHeight="1">
      <c r="E62202" s="573"/>
      <c r="F62202" s="573"/>
    </row>
    <row r="62203" spans="5:6" ht="15" customHeight="1">
      <c r="E62203" s="573"/>
      <c r="F62203" s="573"/>
    </row>
    <row r="62204" spans="5:6" ht="15" customHeight="1">
      <c r="E62204" s="573"/>
      <c r="F62204" s="573"/>
    </row>
    <row r="62205" spans="5:6" ht="15" customHeight="1">
      <c r="E62205" s="573"/>
      <c r="F62205" s="573"/>
    </row>
    <row r="62206" spans="5:6" ht="15" customHeight="1">
      <c r="E62206" s="573"/>
      <c r="F62206" s="573"/>
    </row>
    <row r="62207" spans="5:6" ht="15" customHeight="1">
      <c r="E62207" s="573"/>
      <c r="F62207" s="573"/>
    </row>
    <row r="62208" spans="5:6" ht="15" customHeight="1">
      <c r="E62208" s="573"/>
      <c r="F62208" s="573"/>
    </row>
    <row r="62209" spans="5:6" ht="15" customHeight="1">
      <c r="E62209" s="573"/>
      <c r="F62209" s="573"/>
    </row>
    <row r="62210" spans="5:6" ht="15" customHeight="1">
      <c r="E62210" s="573"/>
      <c r="F62210" s="573"/>
    </row>
    <row r="62211" spans="5:6" ht="15" customHeight="1">
      <c r="E62211" s="573"/>
      <c r="F62211" s="573"/>
    </row>
    <row r="62212" spans="5:6" ht="15" customHeight="1">
      <c r="E62212" s="573"/>
      <c r="F62212" s="573"/>
    </row>
    <row r="62213" spans="5:6" ht="15" customHeight="1">
      <c r="E62213" s="573"/>
      <c r="F62213" s="573"/>
    </row>
    <row r="62214" spans="5:6" ht="15" customHeight="1">
      <c r="E62214" s="573"/>
      <c r="F62214" s="573"/>
    </row>
    <row r="62215" spans="5:6" ht="15" customHeight="1">
      <c r="E62215" s="573"/>
      <c r="F62215" s="573"/>
    </row>
    <row r="62216" spans="5:6" ht="15" customHeight="1">
      <c r="E62216" s="573"/>
      <c r="F62216" s="573"/>
    </row>
    <row r="62217" spans="5:6" ht="15" customHeight="1">
      <c r="E62217" s="573"/>
      <c r="F62217" s="573"/>
    </row>
    <row r="62218" spans="5:6" ht="15" customHeight="1">
      <c r="E62218" s="573"/>
      <c r="F62218" s="573"/>
    </row>
    <row r="62219" spans="5:6" ht="15" customHeight="1">
      <c r="E62219" s="573"/>
      <c r="F62219" s="573"/>
    </row>
    <row r="62220" spans="5:6" ht="15" customHeight="1">
      <c r="E62220" s="573"/>
      <c r="F62220" s="573"/>
    </row>
    <row r="62221" spans="5:6" ht="15" customHeight="1">
      <c r="E62221" s="573"/>
      <c r="F62221" s="573"/>
    </row>
    <row r="62222" spans="5:6" ht="15" customHeight="1">
      <c r="E62222" s="573"/>
      <c r="F62222" s="573"/>
    </row>
    <row r="62223" spans="5:6" ht="15" customHeight="1">
      <c r="E62223" s="573"/>
      <c r="F62223" s="573"/>
    </row>
    <row r="62224" spans="5:6" ht="15" customHeight="1">
      <c r="E62224" s="573"/>
      <c r="F62224" s="573"/>
    </row>
    <row r="62225" spans="5:6" ht="15" customHeight="1">
      <c r="E62225" s="573"/>
      <c r="F62225" s="573"/>
    </row>
    <row r="62226" spans="5:6" ht="15" customHeight="1">
      <c r="E62226" s="573"/>
      <c r="F62226" s="573"/>
    </row>
    <row r="62227" spans="5:6" ht="15" customHeight="1">
      <c r="E62227" s="573"/>
      <c r="F62227" s="573"/>
    </row>
    <row r="62228" spans="5:6" ht="15" customHeight="1">
      <c r="E62228" s="573"/>
      <c r="F62228" s="573"/>
    </row>
    <row r="62229" spans="5:6" ht="15" customHeight="1">
      <c r="E62229" s="573"/>
      <c r="F62229" s="573"/>
    </row>
    <row r="62230" spans="5:6" ht="15" customHeight="1">
      <c r="E62230" s="573"/>
      <c r="F62230" s="573"/>
    </row>
    <row r="62231" spans="5:6" ht="15" customHeight="1">
      <c r="E62231" s="573"/>
      <c r="F62231" s="573"/>
    </row>
    <row r="62232" spans="5:6" ht="15" customHeight="1">
      <c r="E62232" s="573"/>
      <c r="F62232" s="573"/>
    </row>
    <row r="62233" spans="5:6" ht="15" customHeight="1">
      <c r="E62233" s="573"/>
      <c r="F62233" s="573"/>
    </row>
    <row r="62234" spans="5:6" ht="15" customHeight="1">
      <c r="E62234" s="573"/>
      <c r="F62234" s="573"/>
    </row>
    <row r="62235" spans="5:6" ht="15" customHeight="1">
      <c r="E62235" s="573"/>
      <c r="F62235" s="573"/>
    </row>
    <row r="62236" spans="5:6" ht="15" customHeight="1">
      <c r="E62236" s="573"/>
      <c r="F62236" s="573"/>
    </row>
    <row r="62237" spans="5:6" ht="15" customHeight="1">
      <c r="E62237" s="573"/>
      <c r="F62237" s="573"/>
    </row>
    <row r="62238" spans="5:6" ht="15" customHeight="1">
      <c r="E62238" s="573"/>
      <c r="F62238" s="573"/>
    </row>
    <row r="62239" spans="5:6" ht="15" customHeight="1">
      <c r="E62239" s="573"/>
      <c r="F62239" s="573"/>
    </row>
    <row r="62240" spans="5:6" ht="15" customHeight="1">
      <c r="E62240" s="573"/>
      <c r="F62240" s="573"/>
    </row>
    <row r="62241" spans="5:6" ht="15" customHeight="1">
      <c r="E62241" s="573"/>
      <c r="F62241" s="573"/>
    </row>
    <row r="62242" spans="5:6" ht="15" customHeight="1">
      <c r="E62242" s="573"/>
      <c r="F62242" s="573"/>
    </row>
    <row r="62243" spans="5:6" ht="15" customHeight="1">
      <c r="E62243" s="573"/>
      <c r="F62243" s="573"/>
    </row>
    <row r="62244" spans="5:6" ht="15" customHeight="1">
      <c r="E62244" s="573"/>
      <c r="F62244" s="573"/>
    </row>
    <row r="62245" spans="5:6" ht="15" customHeight="1">
      <c r="E62245" s="573"/>
      <c r="F62245" s="573"/>
    </row>
    <row r="62246" spans="5:6" ht="15" customHeight="1">
      <c r="E62246" s="573"/>
      <c r="F62246" s="573"/>
    </row>
    <row r="62247" spans="5:6" ht="15" customHeight="1">
      <c r="E62247" s="573"/>
      <c r="F62247" s="573"/>
    </row>
    <row r="62248" spans="5:6" ht="15" customHeight="1">
      <c r="E62248" s="573"/>
      <c r="F62248" s="573"/>
    </row>
    <row r="62249" spans="5:6" ht="15" customHeight="1">
      <c r="E62249" s="573"/>
      <c r="F62249" s="573"/>
    </row>
    <row r="62250" spans="5:6" ht="15" customHeight="1">
      <c r="E62250" s="573"/>
      <c r="F62250" s="573"/>
    </row>
    <row r="62251" spans="5:6" ht="15" customHeight="1">
      <c r="E62251" s="573"/>
      <c r="F62251" s="573"/>
    </row>
    <row r="62252" spans="5:6" ht="15" customHeight="1">
      <c r="E62252" s="573"/>
      <c r="F62252" s="573"/>
    </row>
    <row r="62253" spans="5:6" ht="15" customHeight="1">
      <c r="E62253" s="573"/>
      <c r="F62253" s="573"/>
    </row>
    <row r="62254" spans="5:6" ht="15" customHeight="1">
      <c r="E62254" s="573"/>
      <c r="F62254" s="573"/>
    </row>
    <row r="62255" spans="5:6" ht="15" customHeight="1">
      <c r="E62255" s="573"/>
      <c r="F62255" s="573"/>
    </row>
    <row r="62256" spans="5:6" ht="15" customHeight="1">
      <c r="E62256" s="573"/>
      <c r="F62256" s="573"/>
    </row>
    <row r="62257" spans="5:6" ht="15" customHeight="1">
      <c r="E62257" s="573"/>
      <c r="F62257" s="573"/>
    </row>
    <row r="62258" spans="5:6" ht="15" customHeight="1">
      <c r="E62258" s="573"/>
      <c r="F62258" s="573"/>
    </row>
    <row r="62259" spans="5:6" ht="15" customHeight="1">
      <c r="E62259" s="573"/>
      <c r="F62259" s="573"/>
    </row>
    <row r="62260" spans="5:6" ht="15" customHeight="1">
      <c r="E62260" s="573"/>
      <c r="F62260" s="573"/>
    </row>
    <row r="62261" spans="5:6" ht="15" customHeight="1">
      <c r="E62261" s="573"/>
      <c r="F62261" s="573"/>
    </row>
    <row r="62262" spans="5:6" ht="15" customHeight="1">
      <c r="E62262" s="573"/>
      <c r="F62262" s="573"/>
    </row>
    <row r="62263" spans="5:6" ht="15" customHeight="1">
      <c r="E62263" s="573"/>
      <c r="F62263" s="573"/>
    </row>
    <row r="62264" spans="5:6" ht="15" customHeight="1">
      <c r="E62264" s="573"/>
      <c r="F62264" s="573"/>
    </row>
    <row r="62265" spans="5:6" ht="15" customHeight="1">
      <c r="E62265" s="573"/>
      <c r="F62265" s="573"/>
    </row>
    <row r="62266" spans="5:6" ht="15" customHeight="1">
      <c r="E62266" s="573"/>
      <c r="F62266" s="573"/>
    </row>
    <row r="62267" spans="5:6" ht="15" customHeight="1">
      <c r="E62267" s="573"/>
      <c r="F62267" s="573"/>
    </row>
    <row r="62268" spans="5:6" ht="15" customHeight="1">
      <c r="E62268" s="573"/>
      <c r="F62268" s="573"/>
    </row>
    <row r="62269" spans="5:6" ht="15" customHeight="1">
      <c r="E62269" s="573"/>
      <c r="F62269" s="573"/>
    </row>
    <row r="62270" spans="5:6" ht="15" customHeight="1">
      <c r="E62270" s="573"/>
      <c r="F62270" s="573"/>
    </row>
    <row r="62271" spans="5:6" ht="15" customHeight="1">
      <c r="E62271" s="573"/>
      <c r="F62271" s="573"/>
    </row>
    <row r="62272" spans="5:6" ht="15" customHeight="1">
      <c r="E62272" s="573"/>
      <c r="F62272" s="573"/>
    </row>
    <row r="62273" spans="5:6" ht="15" customHeight="1">
      <c r="E62273" s="573"/>
      <c r="F62273" s="573"/>
    </row>
    <row r="62274" spans="5:6" ht="15" customHeight="1">
      <c r="E62274" s="573"/>
      <c r="F62274" s="573"/>
    </row>
    <row r="62275" spans="5:6" ht="15" customHeight="1">
      <c r="E62275" s="573"/>
      <c r="F62275" s="573"/>
    </row>
    <row r="62276" spans="5:6" ht="15" customHeight="1">
      <c r="E62276" s="573"/>
      <c r="F62276" s="573"/>
    </row>
    <row r="62277" spans="5:6" ht="15" customHeight="1">
      <c r="E62277" s="573"/>
      <c r="F62277" s="573"/>
    </row>
    <row r="62278" spans="5:6" ht="15" customHeight="1">
      <c r="E62278" s="573"/>
      <c r="F62278" s="573"/>
    </row>
    <row r="62279" spans="5:6" ht="15" customHeight="1">
      <c r="E62279" s="573"/>
      <c r="F62279" s="573"/>
    </row>
    <row r="62280" spans="5:6" ht="15" customHeight="1">
      <c r="E62280" s="573"/>
      <c r="F62280" s="573"/>
    </row>
    <row r="62281" spans="5:6" ht="15" customHeight="1">
      <c r="E62281" s="573"/>
      <c r="F62281" s="573"/>
    </row>
    <row r="62282" spans="5:6" ht="15" customHeight="1">
      <c r="E62282" s="573"/>
      <c r="F62282" s="573"/>
    </row>
    <row r="62283" spans="5:6" ht="15" customHeight="1">
      <c r="E62283" s="573"/>
      <c r="F62283" s="573"/>
    </row>
    <row r="62284" spans="5:6" ht="15" customHeight="1">
      <c r="E62284" s="573"/>
      <c r="F62284" s="573"/>
    </row>
    <row r="62285" spans="5:6" ht="15" customHeight="1">
      <c r="E62285" s="573"/>
      <c r="F62285" s="573"/>
    </row>
    <row r="62286" spans="5:6" ht="15" customHeight="1">
      <c r="E62286" s="573"/>
      <c r="F62286" s="573"/>
    </row>
    <row r="62287" spans="5:6" ht="15" customHeight="1">
      <c r="E62287" s="573"/>
      <c r="F62287" s="573"/>
    </row>
    <row r="62288" spans="5:6" ht="15" customHeight="1">
      <c r="E62288" s="573"/>
      <c r="F62288" s="573"/>
    </row>
    <row r="62289" spans="5:6" ht="15" customHeight="1">
      <c r="E62289" s="573"/>
      <c r="F62289" s="573"/>
    </row>
    <row r="62290" spans="5:6" ht="15" customHeight="1">
      <c r="E62290" s="573"/>
      <c r="F62290" s="573"/>
    </row>
    <row r="62291" spans="5:6" ht="15" customHeight="1">
      <c r="E62291" s="573"/>
      <c r="F62291" s="573"/>
    </row>
    <row r="62292" spans="5:6" ht="15" customHeight="1">
      <c r="E62292" s="573"/>
      <c r="F62292" s="573"/>
    </row>
    <row r="62293" spans="5:6" ht="15" customHeight="1">
      <c r="E62293" s="573"/>
      <c r="F62293" s="573"/>
    </row>
    <row r="62294" spans="5:6" ht="15" customHeight="1">
      <c r="E62294" s="573"/>
      <c r="F62294" s="573"/>
    </row>
    <row r="62295" spans="5:6" ht="15" customHeight="1">
      <c r="E62295" s="573"/>
      <c r="F62295" s="573"/>
    </row>
    <row r="62296" spans="5:6" ht="15" customHeight="1">
      <c r="E62296" s="573"/>
      <c r="F62296" s="573"/>
    </row>
    <row r="62297" spans="5:6" ht="15" customHeight="1">
      <c r="E62297" s="573"/>
      <c r="F62297" s="573"/>
    </row>
    <row r="62298" spans="5:6" ht="15" customHeight="1">
      <c r="E62298" s="573"/>
      <c r="F62298" s="573"/>
    </row>
    <row r="62299" spans="5:6" ht="15" customHeight="1">
      <c r="E62299" s="573"/>
      <c r="F62299" s="573"/>
    </row>
    <row r="62300" spans="5:6" ht="15" customHeight="1">
      <c r="E62300" s="573"/>
      <c r="F62300" s="573"/>
    </row>
    <row r="62301" spans="5:6" ht="15" customHeight="1">
      <c r="E62301" s="573"/>
      <c r="F62301" s="573"/>
    </row>
    <row r="62302" spans="5:6" ht="15" customHeight="1">
      <c r="E62302" s="573"/>
      <c r="F62302" s="573"/>
    </row>
    <row r="62303" spans="5:6" ht="15" customHeight="1">
      <c r="E62303" s="573"/>
      <c r="F62303" s="573"/>
    </row>
    <row r="62304" spans="5:6" ht="15" customHeight="1">
      <c r="E62304" s="573"/>
      <c r="F62304" s="573"/>
    </row>
    <row r="62305" spans="5:6" ht="15" customHeight="1">
      <c r="E62305" s="573"/>
      <c r="F62305" s="573"/>
    </row>
    <row r="62306" spans="5:6" ht="15" customHeight="1">
      <c r="E62306" s="573"/>
      <c r="F62306" s="573"/>
    </row>
    <row r="62307" spans="5:6" ht="15" customHeight="1">
      <c r="E62307" s="573"/>
      <c r="F62307" s="573"/>
    </row>
    <row r="62308" spans="5:6" ht="15" customHeight="1">
      <c r="E62308" s="573"/>
      <c r="F62308" s="573"/>
    </row>
    <row r="62309" spans="5:6" ht="15" customHeight="1">
      <c r="E62309" s="573"/>
      <c r="F62309" s="573"/>
    </row>
    <row r="62310" spans="5:6" ht="15" customHeight="1">
      <c r="E62310" s="573"/>
      <c r="F62310" s="573"/>
    </row>
    <row r="62311" spans="5:6" ht="15" customHeight="1">
      <c r="E62311" s="573"/>
      <c r="F62311" s="573"/>
    </row>
    <row r="62312" spans="5:6" ht="15" customHeight="1">
      <c r="E62312" s="573"/>
      <c r="F62312" s="573"/>
    </row>
    <row r="62313" spans="5:6" ht="15" customHeight="1">
      <c r="E62313" s="573"/>
      <c r="F62313" s="573"/>
    </row>
    <row r="62314" spans="5:6" ht="15" customHeight="1">
      <c r="E62314" s="573"/>
      <c r="F62314" s="573"/>
    </row>
    <row r="62315" spans="5:6" ht="15" customHeight="1">
      <c r="E62315" s="573"/>
      <c r="F62315" s="573"/>
    </row>
    <row r="62316" spans="5:6" ht="15" customHeight="1">
      <c r="E62316" s="573"/>
      <c r="F62316" s="573"/>
    </row>
    <row r="62317" spans="5:6" ht="15" customHeight="1">
      <c r="E62317" s="573"/>
      <c r="F62317" s="573"/>
    </row>
    <row r="62318" spans="5:6" ht="15" customHeight="1">
      <c r="E62318" s="573"/>
      <c r="F62318" s="573"/>
    </row>
    <row r="62319" spans="5:6" ht="15" customHeight="1">
      <c r="E62319" s="573"/>
      <c r="F62319" s="573"/>
    </row>
    <row r="62320" spans="5:6" ht="15" customHeight="1">
      <c r="E62320" s="573"/>
      <c r="F62320" s="573"/>
    </row>
    <row r="62321" spans="5:6" ht="15" customHeight="1">
      <c r="E62321" s="573"/>
      <c r="F62321" s="573"/>
    </row>
    <row r="62322" spans="5:6" ht="15" customHeight="1">
      <c r="E62322" s="573"/>
      <c r="F62322" s="573"/>
    </row>
    <row r="62323" spans="5:6" ht="15" customHeight="1">
      <c r="E62323" s="573"/>
      <c r="F62323" s="573"/>
    </row>
    <row r="62324" spans="5:6" ht="15" customHeight="1">
      <c r="E62324" s="573"/>
      <c r="F62324" s="573"/>
    </row>
    <row r="62325" spans="5:6" ht="15" customHeight="1">
      <c r="E62325" s="573"/>
      <c r="F62325" s="573"/>
    </row>
    <row r="62326" spans="5:6" ht="15" customHeight="1">
      <c r="E62326" s="573"/>
      <c r="F62326" s="573"/>
    </row>
    <row r="62327" spans="5:6" ht="15" customHeight="1">
      <c r="E62327" s="573"/>
      <c r="F62327" s="573"/>
    </row>
    <row r="62328" spans="5:6" ht="15" customHeight="1">
      <c r="E62328" s="573"/>
      <c r="F62328" s="573"/>
    </row>
    <row r="62329" spans="5:6" ht="15" customHeight="1">
      <c r="E62329" s="573"/>
      <c r="F62329" s="573"/>
    </row>
    <row r="62330" spans="5:6" ht="15" customHeight="1">
      <c r="E62330" s="573"/>
      <c r="F62330" s="573"/>
    </row>
    <row r="62331" spans="5:6" ht="15" customHeight="1">
      <c r="E62331" s="573"/>
      <c r="F62331" s="573"/>
    </row>
    <row r="62332" spans="5:6" ht="15" customHeight="1">
      <c r="E62332" s="573"/>
      <c r="F62332" s="573"/>
    </row>
    <row r="62333" spans="5:6" ht="15" customHeight="1">
      <c r="E62333" s="573"/>
      <c r="F62333" s="573"/>
    </row>
    <row r="62334" spans="5:6" ht="15" customHeight="1">
      <c r="E62334" s="573"/>
      <c r="F62334" s="573"/>
    </row>
    <row r="62335" spans="5:6" ht="15" customHeight="1">
      <c r="E62335" s="573"/>
      <c r="F62335" s="573"/>
    </row>
    <row r="62336" spans="5:6" ht="15" customHeight="1">
      <c r="E62336" s="573"/>
      <c r="F62336" s="573"/>
    </row>
    <row r="62337" spans="5:6" ht="15" customHeight="1">
      <c r="E62337" s="573"/>
      <c r="F62337" s="573"/>
    </row>
    <row r="62338" spans="5:6" ht="15" customHeight="1">
      <c r="E62338" s="573"/>
      <c r="F62338" s="573"/>
    </row>
    <row r="62339" spans="5:6" ht="15" customHeight="1">
      <c r="E62339" s="573"/>
      <c r="F62339" s="573"/>
    </row>
    <row r="62340" spans="5:6" ht="15" customHeight="1">
      <c r="E62340" s="573"/>
      <c r="F62340" s="573"/>
    </row>
    <row r="62341" spans="5:6" ht="15" customHeight="1">
      <c r="E62341" s="573"/>
      <c r="F62341" s="573"/>
    </row>
    <row r="62342" spans="5:6" ht="15" customHeight="1">
      <c r="E62342" s="573"/>
      <c r="F62342" s="573"/>
    </row>
    <row r="62343" spans="5:6" ht="15" customHeight="1">
      <c r="E62343" s="573"/>
      <c r="F62343" s="573"/>
    </row>
    <row r="62344" spans="5:6" ht="15" customHeight="1">
      <c r="E62344" s="573"/>
      <c r="F62344" s="573"/>
    </row>
    <row r="62345" spans="5:6" ht="15" customHeight="1">
      <c r="E62345" s="573"/>
      <c r="F62345" s="573"/>
    </row>
    <row r="62346" spans="5:6" ht="15" customHeight="1">
      <c r="E62346" s="573"/>
      <c r="F62346" s="573"/>
    </row>
    <row r="62347" spans="5:6" ht="15" customHeight="1">
      <c r="E62347" s="573"/>
      <c r="F62347" s="573"/>
    </row>
    <row r="62348" spans="5:6" ht="15" customHeight="1">
      <c r="E62348" s="573"/>
      <c r="F62348" s="573"/>
    </row>
    <row r="62349" spans="5:6" ht="15" customHeight="1">
      <c r="E62349" s="573"/>
      <c r="F62349" s="573"/>
    </row>
    <row r="62350" spans="5:6" ht="15" customHeight="1">
      <c r="E62350" s="573"/>
      <c r="F62350" s="573"/>
    </row>
    <row r="62351" spans="5:6" ht="15" customHeight="1">
      <c r="E62351" s="573"/>
      <c r="F62351" s="573"/>
    </row>
    <row r="62352" spans="5:6" ht="15" customHeight="1">
      <c r="E62352" s="573"/>
      <c r="F62352" s="573"/>
    </row>
    <row r="62353" spans="5:6" ht="15" customHeight="1">
      <c r="E62353" s="573"/>
      <c r="F62353" s="573"/>
    </row>
    <row r="62354" spans="5:6" ht="15" customHeight="1">
      <c r="E62354" s="573"/>
      <c r="F62354" s="573"/>
    </row>
    <row r="62355" spans="5:6" ht="15" customHeight="1">
      <c r="E62355" s="573"/>
      <c r="F62355" s="573"/>
    </row>
    <row r="62356" spans="5:6" ht="15" customHeight="1">
      <c r="E62356" s="573"/>
      <c r="F62356" s="573"/>
    </row>
    <row r="62357" spans="5:6" ht="15" customHeight="1">
      <c r="E62357" s="573"/>
      <c r="F62357" s="573"/>
    </row>
    <row r="62358" spans="5:6" ht="15" customHeight="1">
      <c r="E62358" s="573"/>
      <c r="F62358" s="573"/>
    </row>
    <row r="62359" spans="5:6" ht="15" customHeight="1">
      <c r="E62359" s="573"/>
      <c r="F62359" s="573"/>
    </row>
    <row r="62360" spans="5:6" ht="15" customHeight="1">
      <c r="E62360" s="573"/>
      <c r="F62360" s="573"/>
    </row>
    <row r="62361" spans="5:6" ht="15" customHeight="1">
      <c r="E62361" s="573"/>
      <c r="F62361" s="573"/>
    </row>
    <row r="62362" spans="5:6" ht="15" customHeight="1">
      <c r="E62362" s="573"/>
      <c r="F62362" s="573"/>
    </row>
    <row r="62363" spans="5:6" ht="15" customHeight="1">
      <c r="E62363" s="573"/>
      <c r="F62363" s="573"/>
    </row>
    <row r="62364" spans="5:6" ht="15" customHeight="1">
      <c r="E62364" s="573"/>
      <c r="F62364" s="573"/>
    </row>
    <row r="62365" spans="5:6" ht="15" customHeight="1">
      <c r="E62365" s="573"/>
      <c r="F62365" s="573"/>
    </row>
    <row r="62366" spans="5:6" ht="15" customHeight="1">
      <c r="E62366" s="573"/>
      <c r="F62366" s="573"/>
    </row>
    <row r="62367" spans="5:6" ht="15" customHeight="1">
      <c r="E62367" s="573"/>
      <c r="F62367" s="573"/>
    </row>
    <row r="62368" spans="5:6" ht="15" customHeight="1">
      <c r="E62368" s="573"/>
      <c r="F62368" s="573"/>
    </row>
    <row r="62369" spans="5:6" ht="15" customHeight="1">
      <c r="E62369" s="573"/>
      <c r="F62369" s="573"/>
    </row>
    <row r="62370" spans="5:6" ht="15" customHeight="1">
      <c r="E62370" s="573"/>
      <c r="F62370" s="573"/>
    </row>
    <row r="62371" spans="5:6" ht="15" customHeight="1">
      <c r="E62371" s="573"/>
      <c r="F62371" s="573"/>
    </row>
    <row r="62372" spans="5:6" ht="15" customHeight="1">
      <c r="E62372" s="573"/>
      <c r="F62372" s="573"/>
    </row>
    <row r="62373" spans="5:6" ht="15" customHeight="1">
      <c r="E62373" s="573"/>
      <c r="F62373" s="573"/>
    </row>
    <row r="62374" spans="5:6" ht="15" customHeight="1">
      <c r="E62374" s="573"/>
      <c r="F62374" s="573"/>
    </row>
    <row r="62375" spans="5:6" ht="15" customHeight="1">
      <c r="E62375" s="573"/>
      <c r="F62375" s="573"/>
    </row>
    <row r="62376" spans="5:6" ht="15" customHeight="1">
      <c r="E62376" s="573"/>
      <c r="F62376" s="573"/>
    </row>
    <row r="62377" spans="5:6" ht="15" customHeight="1">
      <c r="E62377" s="573"/>
      <c r="F62377" s="573"/>
    </row>
    <row r="62378" spans="5:6" ht="15" customHeight="1">
      <c r="E62378" s="573"/>
      <c r="F62378" s="573"/>
    </row>
    <row r="62379" spans="5:6" ht="15" customHeight="1">
      <c r="E62379" s="573"/>
      <c r="F62379" s="573"/>
    </row>
    <row r="62380" spans="5:6" ht="15" customHeight="1">
      <c r="E62380" s="573"/>
      <c r="F62380" s="573"/>
    </row>
    <row r="62381" spans="5:6" ht="15" customHeight="1">
      <c r="E62381" s="573"/>
      <c r="F62381" s="573"/>
    </row>
    <row r="62382" spans="5:6" ht="15" customHeight="1">
      <c r="E62382" s="573"/>
      <c r="F62382" s="573"/>
    </row>
    <row r="62383" spans="5:6" ht="15" customHeight="1">
      <c r="E62383" s="573"/>
      <c r="F62383" s="573"/>
    </row>
    <row r="62384" spans="5:6" ht="15" customHeight="1">
      <c r="E62384" s="573"/>
      <c r="F62384" s="573"/>
    </row>
    <row r="62385" spans="5:6" ht="15" customHeight="1">
      <c r="E62385" s="573"/>
      <c r="F62385" s="573"/>
    </row>
    <row r="62386" spans="5:6" ht="15" customHeight="1">
      <c r="E62386" s="573"/>
      <c r="F62386" s="573"/>
    </row>
    <row r="62387" spans="5:6" ht="15" customHeight="1">
      <c r="E62387" s="573"/>
      <c r="F62387" s="573"/>
    </row>
    <row r="62388" spans="5:6" ht="15" customHeight="1">
      <c r="E62388" s="573"/>
      <c r="F62388" s="573"/>
    </row>
    <row r="62389" spans="5:6" ht="15" customHeight="1">
      <c r="E62389" s="573"/>
      <c r="F62389" s="573"/>
    </row>
    <row r="62390" spans="5:6" ht="15" customHeight="1">
      <c r="E62390" s="573"/>
      <c r="F62390" s="573"/>
    </row>
    <row r="62391" spans="5:6" ht="15" customHeight="1">
      <c r="E62391" s="573"/>
      <c r="F62391" s="573"/>
    </row>
    <row r="62392" spans="5:6" ht="15" customHeight="1">
      <c r="E62392" s="573"/>
      <c r="F62392" s="573"/>
    </row>
    <row r="62393" spans="5:6" ht="15" customHeight="1">
      <c r="E62393" s="573"/>
      <c r="F62393" s="573"/>
    </row>
    <row r="62394" spans="5:6" ht="15" customHeight="1">
      <c r="E62394" s="573"/>
      <c r="F62394" s="573"/>
    </row>
    <row r="62395" spans="5:6" ht="15" customHeight="1">
      <c r="E62395" s="573"/>
      <c r="F62395" s="573"/>
    </row>
    <row r="62396" spans="5:6" ht="15" customHeight="1">
      <c r="E62396" s="573"/>
      <c r="F62396" s="573"/>
    </row>
    <row r="62397" spans="5:6" ht="15" customHeight="1">
      <c r="E62397" s="573"/>
      <c r="F62397" s="573"/>
    </row>
    <row r="62398" spans="5:6" ht="15" customHeight="1">
      <c r="E62398" s="573"/>
      <c r="F62398" s="573"/>
    </row>
    <row r="62399" spans="5:6" ht="15" customHeight="1">
      <c r="E62399" s="573"/>
      <c r="F62399" s="573"/>
    </row>
    <row r="62400" spans="5:6" ht="15" customHeight="1">
      <c r="E62400" s="573"/>
      <c r="F62400" s="573"/>
    </row>
    <row r="62401" spans="5:6" ht="15" customHeight="1">
      <c r="E62401" s="573"/>
      <c r="F62401" s="573"/>
    </row>
    <row r="62402" spans="5:6" ht="15" customHeight="1">
      <c r="E62402" s="573"/>
      <c r="F62402" s="573"/>
    </row>
    <row r="62403" spans="5:6" ht="15" customHeight="1">
      <c r="E62403" s="573"/>
      <c r="F62403" s="573"/>
    </row>
    <row r="62404" spans="5:6" ht="15" customHeight="1">
      <c r="E62404" s="573"/>
      <c r="F62404" s="573"/>
    </row>
    <row r="62405" spans="5:6" ht="15" customHeight="1">
      <c r="E62405" s="573"/>
      <c r="F62405" s="573"/>
    </row>
    <row r="62406" spans="5:6" ht="15" customHeight="1">
      <c r="E62406" s="573"/>
      <c r="F62406" s="573"/>
    </row>
    <row r="62407" spans="5:6" ht="15" customHeight="1">
      <c r="E62407" s="573"/>
      <c r="F62407" s="573"/>
    </row>
    <row r="62408" spans="5:6" ht="15" customHeight="1">
      <c r="E62408" s="573"/>
      <c r="F62408" s="573"/>
    </row>
    <row r="62409" spans="5:6" ht="15" customHeight="1">
      <c r="E62409" s="573"/>
      <c r="F62409" s="573"/>
    </row>
    <row r="62410" spans="5:6" ht="15" customHeight="1">
      <c r="E62410" s="573"/>
      <c r="F62410" s="573"/>
    </row>
    <row r="62411" spans="5:6" ht="15" customHeight="1">
      <c r="E62411" s="573"/>
      <c r="F62411" s="573"/>
    </row>
    <row r="62412" spans="5:6" ht="15" customHeight="1">
      <c r="E62412" s="573"/>
      <c r="F62412" s="573"/>
    </row>
    <row r="62413" spans="5:6" ht="15" customHeight="1">
      <c r="E62413" s="573"/>
      <c r="F62413" s="573"/>
    </row>
    <row r="62414" spans="5:6" ht="15" customHeight="1">
      <c r="E62414" s="573"/>
      <c r="F62414" s="573"/>
    </row>
    <row r="62415" spans="5:6" ht="15" customHeight="1">
      <c r="E62415" s="573"/>
      <c r="F62415" s="573"/>
    </row>
    <row r="62416" spans="5:6" ht="15" customHeight="1">
      <c r="E62416" s="573"/>
      <c r="F62416" s="573"/>
    </row>
    <row r="62417" spans="5:6" ht="15" customHeight="1">
      <c r="E62417" s="573"/>
      <c r="F62417" s="573"/>
    </row>
    <row r="62418" spans="5:6" ht="15" customHeight="1">
      <c r="E62418" s="573"/>
      <c r="F62418" s="573"/>
    </row>
    <row r="62419" spans="5:6" ht="15" customHeight="1">
      <c r="E62419" s="573"/>
      <c r="F62419" s="573"/>
    </row>
    <row r="62420" spans="5:6" ht="15" customHeight="1">
      <c r="E62420" s="573"/>
      <c r="F62420" s="573"/>
    </row>
    <row r="62421" spans="5:6" ht="15" customHeight="1">
      <c r="E62421" s="573"/>
      <c r="F62421" s="573"/>
    </row>
    <row r="62422" spans="5:6" ht="15" customHeight="1">
      <c r="E62422" s="573"/>
      <c r="F62422" s="573"/>
    </row>
    <row r="62423" spans="5:6" ht="15" customHeight="1">
      <c r="E62423" s="573"/>
      <c r="F62423" s="573"/>
    </row>
    <row r="62424" spans="5:6" ht="15" customHeight="1">
      <c r="E62424" s="573"/>
      <c r="F62424" s="573"/>
    </row>
    <row r="62425" spans="5:6" ht="15" customHeight="1">
      <c r="E62425" s="573"/>
      <c r="F62425" s="573"/>
    </row>
    <row r="62426" spans="5:6" ht="15" customHeight="1">
      <c r="E62426" s="573"/>
      <c r="F62426" s="573"/>
    </row>
    <row r="62427" spans="5:6" ht="15" customHeight="1">
      <c r="E62427" s="573"/>
      <c r="F62427" s="573"/>
    </row>
    <row r="62428" spans="5:6" ht="15" customHeight="1">
      <c r="E62428" s="573"/>
      <c r="F62428" s="573"/>
    </row>
    <row r="62429" spans="5:6" ht="15" customHeight="1">
      <c r="E62429" s="573"/>
      <c r="F62429" s="573"/>
    </row>
    <row r="62430" spans="5:6" ht="15" customHeight="1">
      <c r="E62430" s="573"/>
      <c r="F62430" s="573"/>
    </row>
    <row r="62431" spans="5:6" ht="15" customHeight="1">
      <c r="E62431" s="573"/>
      <c r="F62431" s="573"/>
    </row>
    <row r="62432" spans="5:6" ht="15" customHeight="1">
      <c r="E62432" s="573"/>
      <c r="F62432" s="573"/>
    </row>
    <row r="62433" spans="5:6" ht="15" customHeight="1">
      <c r="E62433" s="573"/>
      <c r="F62433" s="573"/>
    </row>
    <row r="62434" spans="5:6" ht="15" customHeight="1">
      <c r="E62434" s="573"/>
      <c r="F62434" s="573"/>
    </row>
    <row r="62435" spans="5:6" ht="15" customHeight="1">
      <c r="E62435" s="573"/>
      <c r="F62435" s="573"/>
    </row>
    <row r="62436" spans="5:6" ht="15" customHeight="1">
      <c r="E62436" s="573"/>
      <c r="F62436" s="573"/>
    </row>
    <row r="62437" spans="5:6" ht="15" customHeight="1">
      <c r="E62437" s="573"/>
      <c r="F62437" s="573"/>
    </row>
    <row r="62438" spans="5:6" ht="15" customHeight="1">
      <c r="E62438" s="573"/>
      <c r="F62438" s="573"/>
    </row>
    <row r="62439" spans="5:6" ht="15" customHeight="1">
      <c r="E62439" s="573"/>
      <c r="F62439" s="573"/>
    </row>
    <row r="62440" spans="5:6" ht="15" customHeight="1">
      <c r="E62440" s="573"/>
      <c r="F62440" s="573"/>
    </row>
    <row r="62441" spans="5:6" ht="15" customHeight="1">
      <c r="E62441" s="573"/>
      <c r="F62441" s="573"/>
    </row>
    <row r="62442" spans="5:6" ht="15" customHeight="1">
      <c r="E62442" s="573"/>
      <c r="F62442" s="573"/>
    </row>
    <row r="62443" spans="5:6" ht="15" customHeight="1">
      <c r="E62443" s="573"/>
      <c r="F62443" s="573"/>
    </row>
    <row r="62444" spans="5:6" ht="15" customHeight="1">
      <c r="E62444" s="573"/>
      <c r="F62444" s="573"/>
    </row>
    <row r="62445" spans="5:6" ht="15" customHeight="1">
      <c r="E62445" s="573"/>
      <c r="F62445" s="573"/>
    </row>
    <row r="62446" spans="5:6" ht="15" customHeight="1">
      <c r="E62446" s="573"/>
      <c r="F62446" s="573"/>
    </row>
    <row r="62447" spans="5:6" ht="15" customHeight="1">
      <c r="E62447" s="573"/>
      <c r="F62447" s="573"/>
    </row>
    <row r="62448" spans="5:6" ht="15" customHeight="1">
      <c r="E62448" s="573"/>
      <c r="F62448" s="573"/>
    </row>
    <row r="62449" spans="5:6" ht="15" customHeight="1">
      <c r="E62449" s="573"/>
      <c r="F62449" s="573"/>
    </row>
    <row r="62450" spans="5:6" ht="15" customHeight="1">
      <c r="E62450" s="573"/>
      <c r="F62450" s="573"/>
    </row>
    <row r="62451" spans="5:6" ht="15" customHeight="1">
      <c r="E62451" s="573"/>
      <c r="F62451" s="573"/>
    </row>
    <row r="62452" spans="5:6" ht="15" customHeight="1">
      <c r="E62452" s="573"/>
      <c r="F62452" s="573"/>
    </row>
    <row r="62453" spans="5:6" ht="15" customHeight="1">
      <c r="E62453" s="573"/>
      <c r="F62453" s="573"/>
    </row>
    <row r="62454" spans="5:6" ht="15" customHeight="1">
      <c r="E62454" s="573"/>
      <c r="F62454" s="573"/>
    </row>
    <row r="62455" spans="5:6" ht="15" customHeight="1">
      <c r="E62455" s="573"/>
      <c r="F62455" s="573"/>
    </row>
    <row r="62456" spans="5:6" ht="15" customHeight="1">
      <c r="E62456" s="573"/>
      <c r="F62456" s="573"/>
    </row>
    <row r="62457" spans="5:6" ht="15" customHeight="1">
      <c r="E62457" s="573"/>
      <c r="F62457" s="573"/>
    </row>
    <row r="62458" spans="5:6" ht="15" customHeight="1">
      <c r="E62458" s="573"/>
      <c r="F62458" s="573"/>
    </row>
    <row r="62459" spans="5:6" ht="15" customHeight="1">
      <c r="E62459" s="573"/>
      <c r="F62459" s="573"/>
    </row>
    <row r="62460" spans="5:6" ht="15" customHeight="1">
      <c r="E62460" s="573"/>
      <c r="F62460" s="573"/>
    </row>
    <row r="62461" spans="5:6" ht="15" customHeight="1">
      <c r="E62461" s="573"/>
      <c r="F62461" s="573"/>
    </row>
    <row r="62462" spans="5:6" ht="15" customHeight="1">
      <c r="E62462" s="573"/>
      <c r="F62462" s="573"/>
    </row>
    <row r="62463" spans="5:6" ht="15" customHeight="1">
      <c r="E62463" s="573"/>
      <c r="F62463" s="573"/>
    </row>
    <row r="62464" spans="5:6" ht="15" customHeight="1">
      <c r="E62464" s="573"/>
      <c r="F62464" s="573"/>
    </row>
    <row r="62465" spans="5:6" ht="15" customHeight="1">
      <c r="E62465" s="573"/>
      <c r="F62465" s="573"/>
    </row>
    <row r="62466" spans="5:6" ht="15" customHeight="1">
      <c r="E62466" s="573"/>
      <c r="F62466" s="573"/>
    </row>
    <row r="62467" spans="5:6" ht="15" customHeight="1">
      <c r="E62467" s="573"/>
      <c r="F62467" s="573"/>
    </row>
    <row r="62468" spans="5:6" ht="15" customHeight="1">
      <c r="E62468" s="573"/>
      <c r="F62468" s="573"/>
    </row>
    <row r="62469" spans="5:6" ht="15" customHeight="1">
      <c r="E62469" s="573"/>
      <c r="F62469" s="573"/>
    </row>
    <row r="62470" spans="5:6" ht="15" customHeight="1">
      <c r="E62470" s="573"/>
      <c r="F62470" s="573"/>
    </row>
    <row r="62471" spans="5:6" ht="15" customHeight="1">
      <c r="E62471" s="573"/>
      <c r="F62471" s="573"/>
    </row>
    <row r="62472" spans="5:6" ht="15" customHeight="1">
      <c r="E62472" s="573"/>
      <c r="F62472" s="573"/>
    </row>
    <row r="62473" spans="5:6" ht="15" customHeight="1">
      <c r="E62473" s="573"/>
      <c r="F62473" s="573"/>
    </row>
    <row r="62474" spans="5:6" ht="15" customHeight="1">
      <c r="E62474" s="573"/>
      <c r="F62474" s="573"/>
    </row>
    <row r="62475" spans="5:6" ht="15" customHeight="1">
      <c r="E62475" s="573"/>
      <c r="F62475" s="573"/>
    </row>
    <row r="62476" spans="5:6" ht="15" customHeight="1">
      <c r="E62476" s="573"/>
      <c r="F62476" s="573"/>
    </row>
    <row r="62477" spans="5:6" ht="15" customHeight="1">
      <c r="E62477" s="573"/>
      <c r="F62477" s="573"/>
    </row>
    <row r="62478" spans="5:6" ht="15" customHeight="1">
      <c r="E62478" s="573"/>
      <c r="F62478" s="573"/>
    </row>
    <row r="62479" spans="5:6" ht="15" customHeight="1">
      <c r="E62479" s="573"/>
      <c r="F62479" s="573"/>
    </row>
    <row r="62480" spans="5:6" ht="15" customHeight="1">
      <c r="E62480" s="573"/>
      <c r="F62480" s="573"/>
    </row>
    <row r="62481" spans="5:6" ht="15" customHeight="1">
      <c r="E62481" s="573"/>
      <c r="F62481" s="573"/>
    </row>
    <row r="62482" spans="5:6" ht="15" customHeight="1">
      <c r="E62482" s="573"/>
      <c r="F62482" s="573"/>
    </row>
    <row r="62483" spans="5:6" ht="15" customHeight="1">
      <c r="E62483" s="573"/>
      <c r="F62483" s="573"/>
    </row>
    <row r="62484" spans="5:6" ht="15" customHeight="1">
      <c r="E62484" s="573"/>
      <c r="F62484" s="573"/>
    </row>
    <row r="62485" spans="5:6" ht="15" customHeight="1">
      <c r="E62485" s="573"/>
      <c r="F62485" s="573"/>
    </row>
    <row r="62486" spans="5:6" ht="15" customHeight="1">
      <c r="E62486" s="573"/>
      <c r="F62486" s="573"/>
    </row>
    <row r="62487" spans="5:6" ht="15" customHeight="1">
      <c r="E62487" s="573"/>
      <c r="F62487" s="573"/>
    </row>
    <row r="62488" spans="5:6" ht="15" customHeight="1">
      <c r="E62488" s="573"/>
      <c r="F62488" s="573"/>
    </row>
    <row r="62489" spans="5:6" ht="15" customHeight="1">
      <c r="E62489" s="573"/>
      <c r="F62489" s="573"/>
    </row>
    <row r="62490" spans="5:6" ht="15" customHeight="1">
      <c r="E62490" s="573"/>
      <c r="F62490" s="573"/>
    </row>
    <row r="62491" spans="5:6" ht="15" customHeight="1">
      <c r="E62491" s="573"/>
      <c r="F62491" s="573"/>
    </row>
    <row r="62492" spans="5:6" ht="15" customHeight="1">
      <c r="E62492" s="573"/>
      <c r="F62492" s="573"/>
    </row>
    <row r="62493" spans="5:6" ht="15" customHeight="1">
      <c r="E62493" s="573"/>
      <c r="F62493" s="573"/>
    </row>
    <row r="62494" spans="5:6" ht="15" customHeight="1">
      <c r="E62494" s="573"/>
      <c r="F62494" s="573"/>
    </row>
    <row r="62495" spans="5:6" ht="15" customHeight="1">
      <c r="E62495" s="573"/>
      <c r="F62495" s="573"/>
    </row>
    <row r="62496" spans="5:6" ht="15" customHeight="1">
      <c r="E62496" s="573"/>
      <c r="F62496" s="573"/>
    </row>
    <row r="62497" spans="5:6" ht="15" customHeight="1">
      <c r="E62497" s="573"/>
      <c r="F62497" s="573"/>
    </row>
    <row r="62498" spans="5:6" ht="15" customHeight="1">
      <c r="E62498" s="573"/>
      <c r="F62498" s="573"/>
    </row>
    <row r="62499" spans="5:6" ht="15" customHeight="1">
      <c r="E62499" s="573"/>
      <c r="F62499" s="573"/>
    </row>
    <row r="62500" spans="5:6" ht="15" customHeight="1">
      <c r="E62500" s="573"/>
      <c r="F62500" s="573"/>
    </row>
    <row r="62501" spans="5:6" ht="15" customHeight="1">
      <c r="E62501" s="573"/>
      <c r="F62501" s="573"/>
    </row>
    <row r="62502" spans="5:6" ht="15" customHeight="1">
      <c r="E62502" s="573"/>
      <c r="F62502" s="573"/>
    </row>
    <row r="62503" spans="5:6" ht="15" customHeight="1">
      <c r="E62503" s="573"/>
      <c r="F62503" s="573"/>
    </row>
    <row r="62504" spans="5:6" ht="15" customHeight="1">
      <c r="E62504" s="573"/>
      <c r="F62504" s="573"/>
    </row>
    <row r="62505" spans="5:6" ht="15" customHeight="1">
      <c r="E62505" s="573"/>
      <c r="F62505" s="573"/>
    </row>
    <row r="62506" spans="5:6" ht="15" customHeight="1">
      <c r="E62506" s="573"/>
      <c r="F62506" s="573"/>
    </row>
    <row r="62507" spans="5:6" ht="15" customHeight="1">
      <c r="E62507" s="573"/>
      <c r="F62507" s="573"/>
    </row>
    <row r="62508" spans="5:6" ht="15" customHeight="1">
      <c r="E62508" s="573"/>
      <c r="F62508" s="573"/>
    </row>
    <row r="62509" spans="5:6" ht="15" customHeight="1">
      <c r="E62509" s="573"/>
      <c r="F62509" s="573"/>
    </row>
    <row r="62510" spans="5:6" ht="15" customHeight="1">
      <c r="E62510" s="573"/>
      <c r="F62510" s="573"/>
    </row>
    <row r="62511" spans="5:6" ht="15" customHeight="1">
      <c r="E62511" s="573"/>
      <c r="F62511" s="573"/>
    </row>
    <row r="62512" spans="5:6" ht="15" customHeight="1">
      <c r="E62512" s="573"/>
      <c r="F62512" s="573"/>
    </row>
    <row r="62513" spans="5:6" ht="15" customHeight="1">
      <c r="E62513" s="573"/>
      <c r="F62513" s="573"/>
    </row>
    <row r="62514" spans="5:6" ht="15" customHeight="1">
      <c r="E62514" s="573"/>
      <c r="F62514" s="573"/>
    </row>
    <row r="62515" spans="5:6" ht="15" customHeight="1">
      <c r="E62515" s="573"/>
      <c r="F62515" s="573"/>
    </row>
    <row r="62516" spans="5:6" ht="15" customHeight="1">
      <c r="E62516" s="573"/>
      <c r="F62516" s="573"/>
    </row>
    <row r="62517" spans="5:6" ht="15" customHeight="1">
      <c r="E62517" s="573"/>
      <c r="F62517" s="573"/>
    </row>
    <row r="62518" spans="5:6" ht="15" customHeight="1">
      <c r="E62518" s="573"/>
      <c r="F62518" s="573"/>
    </row>
    <row r="62519" spans="5:6" ht="15" customHeight="1">
      <c r="E62519" s="573"/>
      <c r="F62519" s="573"/>
    </row>
    <row r="62520" spans="5:6" ht="15" customHeight="1">
      <c r="E62520" s="573"/>
      <c r="F62520" s="573"/>
    </row>
    <row r="62521" spans="5:6" ht="15" customHeight="1">
      <c r="E62521" s="573"/>
      <c r="F62521" s="573"/>
    </row>
    <row r="62522" spans="5:6" ht="15" customHeight="1">
      <c r="E62522" s="573"/>
      <c r="F62522" s="573"/>
    </row>
    <row r="62523" spans="5:6" ht="15" customHeight="1">
      <c r="E62523" s="573"/>
      <c r="F62523" s="573"/>
    </row>
    <row r="62524" spans="5:6" ht="15" customHeight="1">
      <c r="E62524" s="573"/>
      <c r="F62524" s="573"/>
    </row>
    <row r="62525" spans="5:6" ht="15" customHeight="1">
      <c r="E62525" s="573"/>
      <c r="F62525" s="573"/>
    </row>
    <row r="62526" spans="5:6" ht="15" customHeight="1">
      <c r="E62526" s="573"/>
      <c r="F62526" s="573"/>
    </row>
    <row r="62527" spans="5:6" ht="15" customHeight="1">
      <c r="E62527" s="573"/>
      <c r="F62527" s="573"/>
    </row>
    <row r="62528" spans="5:6" ht="15" customHeight="1">
      <c r="E62528" s="573"/>
      <c r="F62528" s="573"/>
    </row>
    <row r="62529" spans="5:6" ht="15" customHeight="1">
      <c r="E62529" s="573"/>
      <c r="F62529" s="573"/>
    </row>
    <row r="62530" spans="5:6" ht="15" customHeight="1">
      <c r="E62530" s="573"/>
      <c r="F62530" s="573"/>
    </row>
    <row r="62531" spans="5:6" ht="15" customHeight="1">
      <c r="E62531" s="573"/>
      <c r="F62531" s="573"/>
    </row>
    <row r="62532" spans="5:6" ht="15" customHeight="1">
      <c r="E62532" s="573"/>
      <c r="F62532" s="573"/>
    </row>
    <row r="62533" spans="5:6" ht="15" customHeight="1">
      <c r="E62533" s="573"/>
      <c r="F62533" s="573"/>
    </row>
    <row r="62534" spans="5:6" ht="15" customHeight="1">
      <c r="E62534" s="573"/>
      <c r="F62534" s="573"/>
    </row>
    <row r="62535" spans="5:6" ht="15" customHeight="1">
      <c r="E62535" s="573"/>
      <c r="F62535" s="573"/>
    </row>
    <row r="62536" spans="5:6" ht="15" customHeight="1">
      <c r="E62536" s="573"/>
      <c r="F62536" s="573"/>
    </row>
    <row r="62537" spans="5:6" ht="15" customHeight="1">
      <c r="E62537" s="573"/>
      <c r="F62537" s="573"/>
    </row>
    <row r="62538" spans="5:6" ht="15" customHeight="1">
      <c r="E62538" s="573"/>
      <c r="F62538" s="573"/>
    </row>
    <row r="62539" spans="5:6" ht="15" customHeight="1">
      <c r="E62539" s="573"/>
      <c r="F62539" s="573"/>
    </row>
    <row r="62540" spans="5:6" ht="15" customHeight="1">
      <c r="E62540" s="573"/>
      <c r="F62540" s="573"/>
    </row>
    <row r="62541" spans="5:6" ht="15" customHeight="1">
      <c r="E62541" s="573"/>
      <c r="F62541" s="573"/>
    </row>
    <row r="62542" spans="5:6" ht="15" customHeight="1">
      <c r="E62542" s="573"/>
      <c r="F62542" s="573"/>
    </row>
    <row r="62543" spans="5:6" ht="15" customHeight="1">
      <c r="E62543" s="573"/>
      <c r="F62543" s="573"/>
    </row>
    <row r="62544" spans="5:6" ht="15" customHeight="1">
      <c r="E62544" s="573"/>
      <c r="F62544" s="573"/>
    </row>
    <row r="62545" spans="5:6" ht="15" customHeight="1">
      <c r="E62545" s="573"/>
      <c r="F62545" s="573"/>
    </row>
    <row r="62546" spans="5:6" ht="15" customHeight="1">
      <c r="E62546" s="573"/>
      <c r="F62546" s="573"/>
    </row>
    <row r="62547" spans="5:6" ht="15" customHeight="1">
      <c r="E62547" s="573"/>
      <c r="F62547" s="573"/>
    </row>
    <row r="62548" spans="5:6" ht="15" customHeight="1">
      <c r="E62548" s="573"/>
      <c r="F62548" s="573"/>
    </row>
    <row r="62549" spans="5:6" ht="15" customHeight="1">
      <c r="E62549" s="573"/>
      <c r="F62549" s="573"/>
    </row>
    <row r="62550" spans="5:6" ht="15" customHeight="1">
      <c r="E62550" s="573"/>
      <c r="F62550" s="573"/>
    </row>
    <row r="62551" spans="5:6" ht="15" customHeight="1">
      <c r="E62551" s="573"/>
      <c r="F62551" s="573"/>
    </row>
    <row r="62552" spans="5:6" ht="15" customHeight="1">
      <c r="E62552" s="573"/>
      <c r="F62552" s="573"/>
    </row>
    <row r="62553" spans="5:6" ht="15" customHeight="1">
      <c r="E62553" s="573"/>
      <c r="F62553" s="573"/>
    </row>
    <row r="62554" spans="5:6" ht="15" customHeight="1">
      <c r="E62554" s="573"/>
      <c r="F62554" s="573"/>
    </row>
    <row r="62555" spans="5:6" ht="15" customHeight="1">
      <c r="E62555" s="573"/>
      <c r="F62555" s="573"/>
    </row>
    <row r="62556" spans="5:6" ht="15" customHeight="1">
      <c r="E62556" s="573"/>
      <c r="F62556" s="573"/>
    </row>
    <row r="62557" spans="5:6" ht="15" customHeight="1">
      <c r="E62557" s="573"/>
      <c r="F62557" s="573"/>
    </row>
    <row r="62558" spans="5:6" ht="15" customHeight="1">
      <c r="E62558" s="573"/>
      <c r="F62558" s="573"/>
    </row>
    <row r="62559" spans="5:6" ht="15" customHeight="1">
      <c r="E62559" s="573"/>
      <c r="F62559" s="573"/>
    </row>
    <row r="62560" spans="5:6" ht="15" customHeight="1">
      <c r="E62560" s="573"/>
      <c r="F62560" s="573"/>
    </row>
    <row r="62561" spans="5:6" ht="15" customHeight="1">
      <c r="E62561" s="573"/>
      <c r="F62561" s="573"/>
    </row>
    <row r="62562" spans="5:6" ht="15" customHeight="1">
      <c r="E62562" s="573"/>
      <c r="F62562" s="573"/>
    </row>
    <row r="62563" spans="5:6" ht="15" customHeight="1">
      <c r="E62563" s="573"/>
      <c r="F62563" s="573"/>
    </row>
    <row r="62564" spans="5:6" ht="15" customHeight="1">
      <c r="E62564" s="573"/>
      <c r="F62564" s="573"/>
    </row>
    <row r="62565" spans="5:6" ht="15" customHeight="1">
      <c r="E62565" s="573"/>
      <c r="F62565" s="573"/>
    </row>
    <row r="62566" spans="5:6" ht="15" customHeight="1">
      <c r="E62566" s="573"/>
      <c r="F62566" s="573"/>
    </row>
    <row r="62567" spans="5:6" ht="15" customHeight="1">
      <c r="E62567" s="573"/>
      <c r="F62567" s="573"/>
    </row>
    <row r="62568" spans="5:6" ht="15" customHeight="1">
      <c r="E62568" s="573"/>
      <c r="F62568" s="573"/>
    </row>
    <row r="62569" spans="5:6" ht="15" customHeight="1">
      <c r="E62569" s="573"/>
      <c r="F62569" s="573"/>
    </row>
    <row r="62570" spans="5:6" ht="15" customHeight="1">
      <c r="E62570" s="573"/>
      <c r="F62570" s="573"/>
    </row>
    <row r="62571" spans="5:6" ht="15" customHeight="1">
      <c r="E62571" s="573"/>
      <c r="F62571" s="573"/>
    </row>
    <row r="62572" spans="5:6" ht="15" customHeight="1">
      <c r="E62572" s="573"/>
      <c r="F62572" s="573"/>
    </row>
    <row r="62573" spans="5:6" ht="15" customHeight="1">
      <c r="E62573" s="573"/>
      <c r="F62573" s="573"/>
    </row>
    <row r="62574" spans="5:6" ht="15" customHeight="1">
      <c r="E62574" s="573"/>
      <c r="F62574" s="573"/>
    </row>
    <row r="62575" spans="5:6" ht="15" customHeight="1">
      <c r="E62575" s="573"/>
      <c r="F62575" s="573"/>
    </row>
    <row r="62576" spans="5:6" ht="15" customHeight="1">
      <c r="E62576" s="573"/>
      <c r="F62576" s="573"/>
    </row>
    <row r="62577" spans="5:6" ht="15" customHeight="1">
      <c r="E62577" s="573"/>
      <c r="F62577" s="573"/>
    </row>
    <row r="62578" spans="5:6" ht="15" customHeight="1">
      <c r="E62578" s="573"/>
      <c r="F62578" s="573"/>
    </row>
    <row r="62579" spans="5:6" ht="15" customHeight="1">
      <c r="E62579" s="573"/>
      <c r="F62579" s="573"/>
    </row>
    <row r="62580" spans="5:6" ht="15" customHeight="1">
      <c r="E62580" s="573"/>
      <c r="F62580" s="573"/>
    </row>
    <row r="62581" spans="5:6" ht="15" customHeight="1">
      <c r="E62581" s="573"/>
      <c r="F62581" s="573"/>
    </row>
    <row r="62582" spans="5:6" ht="15" customHeight="1">
      <c r="E62582" s="573"/>
      <c r="F62582" s="573"/>
    </row>
    <row r="62583" spans="5:6" ht="15" customHeight="1">
      <c r="E62583" s="573"/>
      <c r="F62583" s="573"/>
    </row>
    <row r="62584" spans="5:6" ht="15" customHeight="1">
      <c r="E62584" s="573"/>
      <c r="F62584" s="573"/>
    </row>
    <row r="62585" spans="5:6" ht="15" customHeight="1">
      <c r="E62585" s="573"/>
      <c r="F62585" s="573"/>
    </row>
    <row r="62586" spans="5:6" ht="15" customHeight="1">
      <c r="E62586" s="573"/>
      <c r="F62586" s="573"/>
    </row>
    <row r="62587" spans="5:6" ht="15" customHeight="1">
      <c r="E62587" s="573"/>
      <c r="F62587" s="573"/>
    </row>
    <row r="62588" spans="5:6" ht="15" customHeight="1">
      <c r="E62588" s="573"/>
      <c r="F62588" s="573"/>
    </row>
    <row r="62589" spans="5:6" ht="15" customHeight="1">
      <c r="E62589" s="573"/>
      <c r="F62589" s="573"/>
    </row>
    <row r="62590" spans="5:6" ht="15" customHeight="1">
      <c r="E62590" s="573"/>
      <c r="F62590" s="573"/>
    </row>
    <row r="62591" spans="5:6" ht="15" customHeight="1">
      <c r="E62591" s="573"/>
      <c r="F62591" s="573"/>
    </row>
    <row r="62592" spans="5:6" ht="15" customHeight="1">
      <c r="E62592" s="573"/>
      <c r="F62592" s="573"/>
    </row>
    <row r="62593" spans="5:6" ht="15" customHeight="1">
      <c r="E62593" s="573"/>
      <c r="F62593" s="573"/>
    </row>
    <row r="62594" spans="5:6" ht="15" customHeight="1">
      <c r="E62594" s="573"/>
      <c r="F62594" s="573"/>
    </row>
    <row r="62595" spans="5:6" ht="15" customHeight="1">
      <c r="E62595" s="573"/>
      <c r="F62595" s="573"/>
    </row>
    <row r="62596" spans="5:6" ht="15" customHeight="1">
      <c r="E62596" s="573"/>
      <c r="F62596" s="573"/>
    </row>
    <row r="62597" spans="5:6" ht="15" customHeight="1">
      <c r="E62597" s="573"/>
      <c r="F62597" s="573"/>
    </row>
    <row r="62598" spans="5:6" ht="15" customHeight="1">
      <c r="E62598" s="573"/>
      <c r="F62598" s="573"/>
    </row>
    <row r="62599" spans="5:6" ht="15" customHeight="1">
      <c r="E62599" s="573"/>
      <c r="F62599" s="573"/>
    </row>
    <row r="62600" spans="5:6" ht="15" customHeight="1">
      <c r="E62600" s="573"/>
      <c r="F62600" s="573"/>
    </row>
    <row r="62601" spans="5:6" ht="15" customHeight="1">
      <c r="E62601" s="573"/>
      <c r="F62601" s="573"/>
    </row>
    <row r="62602" spans="5:6" ht="15" customHeight="1">
      <c r="E62602" s="573"/>
      <c r="F62602" s="573"/>
    </row>
    <row r="62603" spans="5:6" ht="15" customHeight="1">
      <c r="E62603" s="573"/>
      <c r="F62603" s="573"/>
    </row>
    <row r="62604" spans="5:6" ht="15" customHeight="1">
      <c r="E62604" s="573"/>
      <c r="F62604" s="573"/>
    </row>
    <row r="62605" spans="5:6" ht="15" customHeight="1">
      <c r="E62605" s="573"/>
      <c r="F62605" s="573"/>
    </row>
    <row r="62606" spans="5:6" ht="15" customHeight="1">
      <c r="E62606" s="573"/>
      <c r="F62606" s="573"/>
    </row>
    <row r="62607" spans="5:6" ht="15" customHeight="1">
      <c r="E62607" s="573"/>
      <c r="F62607" s="573"/>
    </row>
    <row r="62608" spans="5:6" ht="15" customHeight="1">
      <c r="E62608" s="573"/>
      <c r="F62608" s="573"/>
    </row>
    <row r="62609" spans="5:6" ht="15" customHeight="1">
      <c r="E62609" s="573"/>
      <c r="F62609" s="573"/>
    </row>
    <row r="62610" spans="5:6" ht="15" customHeight="1">
      <c r="E62610" s="573"/>
      <c r="F62610" s="573"/>
    </row>
    <row r="62611" spans="5:6" ht="15" customHeight="1">
      <c r="E62611" s="573"/>
      <c r="F62611" s="573"/>
    </row>
    <row r="62612" spans="5:6" ht="15" customHeight="1">
      <c r="E62612" s="573"/>
      <c r="F62612" s="573"/>
    </row>
    <row r="62613" spans="5:6" ht="15" customHeight="1">
      <c r="E62613" s="573"/>
      <c r="F62613" s="573"/>
    </row>
    <row r="62614" spans="5:6" ht="15" customHeight="1">
      <c r="E62614" s="573"/>
      <c r="F62614" s="573"/>
    </row>
    <row r="62615" spans="5:6" ht="15" customHeight="1">
      <c r="E62615" s="573"/>
      <c r="F62615" s="573"/>
    </row>
    <row r="62616" spans="5:6" ht="15" customHeight="1">
      <c r="E62616" s="573"/>
      <c r="F62616" s="573"/>
    </row>
    <row r="62617" spans="5:6" ht="15" customHeight="1">
      <c r="E62617" s="573"/>
      <c r="F62617" s="573"/>
    </row>
    <row r="62618" spans="5:6" ht="15" customHeight="1">
      <c r="E62618" s="573"/>
      <c r="F62618" s="573"/>
    </row>
    <row r="62619" spans="5:6" ht="15" customHeight="1">
      <c r="E62619" s="573"/>
      <c r="F62619" s="573"/>
    </row>
    <row r="62620" spans="5:6" ht="15" customHeight="1">
      <c r="E62620" s="573"/>
      <c r="F62620" s="573"/>
    </row>
    <row r="62621" spans="5:6" ht="15" customHeight="1">
      <c r="E62621" s="573"/>
      <c r="F62621" s="573"/>
    </row>
    <row r="62622" spans="5:6" ht="15" customHeight="1">
      <c r="E62622" s="573"/>
      <c r="F62622" s="573"/>
    </row>
    <row r="62623" spans="5:6" ht="15" customHeight="1">
      <c r="E62623" s="573"/>
      <c r="F62623" s="573"/>
    </row>
    <row r="62624" spans="5:6" ht="15" customHeight="1">
      <c r="E62624" s="573"/>
      <c r="F62624" s="573"/>
    </row>
    <row r="62625" spans="5:6" ht="15" customHeight="1">
      <c r="E62625" s="573"/>
      <c r="F62625" s="573"/>
    </row>
    <row r="62626" spans="5:6" ht="15" customHeight="1">
      <c r="E62626" s="573"/>
      <c r="F62626" s="573"/>
    </row>
    <row r="62627" spans="5:6" ht="15" customHeight="1">
      <c r="E62627" s="573"/>
      <c r="F62627" s="573"/>
    </row>
    <row r="62628" spans="5:6" ht="15" customHeight="1">
      <c r="E62628" s="573"/>
      <c r="F62628" s="573"/>
    </row>
    <row r="62629" spans="5:6" ht="15" customHeight="1">
      <c r="E62629" s="573"/>
      <c r="F62629" s="573"/>
    </row>
    <row r="62630" spans="5:6" ht="15" customHeight="1">
      <c r="E62630" s="573"/>
      <c r="F62630" s="573"/>
    </row>
    <row r="62631" spans="5:6" ht="15" customHeight="1">
      <c r="E62631" s="573"/>
      <c r="F62631" s="573"/>
    </row>
    <row r="62632" spans="5:6" ht="15" customHeight="1">
      <c r="E62632" s="573"/>
      <c r="F62632" s="573"/>
    </row>
    <row r="62633" spans="5:6" ht="15" customHeight="1">
      <c r="E62633" s="573"/>
      <c r="F62633" s="573"/>
    </row>
    <row r="62634" spans="5:6" ht="15" customHeight="1">
      <c r="E62634" s="573"/>
      <c r="F62634" s="573"/>
    </row>
    <row r="62635" spans="5:6" ht="15" customHeight="1">
      <c r="E62635" s="573"/>
      <c r="F62635" s="573"/>
    </row>
    <row r="62636" spans="5:6" ht="15" customHeight="1">
      <c r="E62636" s="573"/>
      <c r="F62636" s="573"/>
    </row>
    <row r="62637" spans="5:6" ht="15" customHeight="1">
      <c r="E62637" s="573"/>
      <c r="F62637" s="573"/>
    </row>
    <row r="62638" spans="5:6" ht="15" customHeight="1">
      <c r="E62638" s="573"/>
      <c r="F62638" s="573"/>
    </row>
    <row r="62639" spans="5:6" ht="15" customHeight="1">
      <c r="E62639" s="573"/>
      <c r="F62639" s="573"/>
    </row>
    <row r="62640" spans="5:6" ht="15" customHeight="1">
      <c r="E62640" s="573"/>
      <c r="F62640" s="573"/>
    </row>
    <row r="62641" spans="5:6" ht="15" customHeight="1">
      <c r="E62641" s="573"/>
      <c r="F62641" s="573"/>
    </row>
    <row r="62642" spans="5:6" ht="15" customHeight="1">
      <c r="E62642" s="573"/>
      <c r="F62642" s="573"/>
    </row>
    <row r="62643" spans="5:6" ht="15" customHeight="1">
      <c r="E62643" s="573"/>
      <c r="F62643" s="573"/>
    </row>
    <row r="62644" spans="5:6" ht="15" customHeight="1">
      <c r="E62644" s="573"/>
      <c r="F62644" s="573"/>
    </row>
    <row r="62645" spans="5:6" ht="15" customHeight="1">
      <c r="E62645" s="573"/>
      <c r="F62645" s="573"/>
    </row>
    <row r="62646" spans="5:6" ht="15" customHeight="1">
      <c r="E62646" s="573"/>
      <c r="F62646" s="573"/>
    </row>
    <row r="62647" spans="5:6" ht="15" customHeight="1">
      <c r="E62647" s="573"/>
      <c r="F62647" s="573"/>
    </row>
    <row r="62648" spans="5:6" ht="15" customHeight="1">
      <c r="E62648" s="573"/>
      <c r="F62648" s="573"/>
    </row>
    <row r="62649" spans="5:6" ht="15" customHeight="1">
      <c r="E62649" s="573"/>
      <c r="F62649" s="573"/>
    </row>
    <row r="62650" spans="5:6" ht="15" customHeight="1">
      <c r="E62650" s="573"/>
      <c r="F62650" s="573"/>
    </row>
    <row r="62651" spans="5:6" ht="15" customHeight="1">
      <c r="E62651" s="573"/>
      <c r="F62651" s="573"/>
    </row>
    <row r="62652" spans="5:6" ht="15" customHeight="1">
      <c r="E62652" s="573"/>
      <c r="F62652" s="573"/>
    </row>
    <row r="62653" spans="5:6" ht="15" customHeight="1">
      <c r="E62653" s="573"/>
      <c r="F62653" s="573"/>
    </row>
    <row r="62654" spans="5:6" ht="15" customHeight="1">
      <c r="E62654" s="573"/>
      <c r="F62654" s="573"/>
    </row>
    <row r="62655" spans="5:6" ht="15" customHeight="1">
      <c r="E62655" s="573"/>
      <c r="F62655" s="573"/>
    </row>
    <row r="62656" spans="5:6" ht="15" customHeight="1">
      <c r="E62656" s="573"/>
      <c r="F62656" s="573"/>
    </row>
    <row r="62657" spans="5:6" ht="15" customHeight="1">
      <c r="E62657" s="573"/>
      <c r="F62657" s="573"/>
    </row>
    <row r="62658" spans="5:6" ht="15" customHeight="1">
      <c r="E62658" s="573"/>
      <c r="F62658" s="573"/>
    </row>
    <row r="62659" spans="5:6" ht="15" customHeight="1">
      <c r="E62659" s="573"/>
      <c r="F62659" s="573"/>
    </row>
    <row r="62660" spans="5:6" ht="15" customHeight="1">
      <c r="E62660" s="573"/>
      <c r="F62660" s="573"/>
    </row>
    <row r="62661" spans="5:6" ht="15" customHeight="1">
      <c r="E62661" s="573"/>
      <c r="F62661" s="573"/>
    </row>
    <row r="62662" spans="5:6" ht="15" customHeight="1">
      <c r="E62662" s="573"/>
      <c r="F62662" s="573"/>
    </row>
    <row r="62663" spans="5:6" ht="15" customHeight="1">
      <c r="E62663" s="573"/>
      <c r="F62663" s="573"/>
    </row>
    <row r="62664" spans="5:6" ht="15" customHeight="1">
      <c r="E62664" s="573"/>
      <c r="F62664" s="573"/>
    </row>
    <row r="62665" spans="5:6" ht="15" customHeight="1">
      <c r="E62665" s="573"/>
      <c r="F62665" s="573"/>
    </row>
    <row r="62666" spans="5:6" ht="15" customHeight="1">
      <c r="E62666" s="573"/>
      <c r="F62666" s="573"/>
    </row>
    <row r="62667" spans="5:6" ht="15" customHeight="1">
      <c r="E62667" s="573"/>
      <c r="F62667" s="573"/>
    </row>
    <row r="62668" spans="5:6" ht="15" customHeight="1">
      <c r="E62668" s="573"/>
      <c r="F62668" s="573"/>
    </row>
    <row r="62669" spans="5:6" ht="15" customHeight="1">
      <c r="E62669" s="573"/>
      <c r="F62669" s="573"/>
    </row>
    <row r="62670" spans="5:6" ht="15" customHeight="1">
      <c r="E62670" s="573"/>
      <c r="F62670" s="573"/>
    </row>
    <row r="62671" spans="5:6" ht="15" customHeight="1">
      <c r="E62671" s="573"/>
      <c r="F62671" s="573"/>
    </row>
    <row r="62672" spans="5:6" ht="15" customHeight="1">
      <c r="E62672" s="573"/>
      <c r="F62672" s="573"/>
    </row>
    <row r="62673" spans="5:6" ht="15" customHeight="1">
      <c r="E62673" s="573"/>
      <c r="F62673" s="573"/>
    </row>
    <row r="62674" spans="5:6" ht="15" customHeight="1">
      <c r="E62674" s="573"/>
      <c r="F62674" s="573"/>
    </row>
    <row r="62675" spans="5:6" ht="15" customHeight="1">
      <c r="E62675" s="573"/>
      <c r="F62675" s="573"/>
    </row>
    <row r="62676" spans="5:6" ht="15" customHeight="1">
      <c r="E62676" s="573"/>
      <c r="F62676" s="573"/>
    </row>
    <row r="62677" spans="5:6" ht="15" customHeight="1">
      <c r="E62677" s="573"/>
      <c r="F62677" s="573"/>
    </row>
    <row r="62678" spans="5:6" ht="15" customHeight="1">
      <c r="E62678" s="573"/>
      <c r="F62678" s="573"/>
    </row>
    <row r="62679" spans="5:6" ht="15" customHeight="1">
      <c r="E62679" s="573"/>
      <c r="F62679" s="573"/>
    </row>
    <row r="62680" spans="5:6" ht="15" customHeight="1">
      <c r="E62680" s="573"/>
      <c r="F62680" s="573"/>
    </row>
    <row r="62681" spans="5:6" ht="15" customHeight="1">
      <c r="E62681" s="573"/>
      <c r="F62681" s="573"/>
    </row>
    <row r="62682" spans="5:6" ht="15" customHeight="1">
      <c r="E62682" s="573"/>
      <c r="F62682" s="573"/>
    </row>
    <row r="62683" spans="5:6" ht="15" customHeight="1">
      <c r="E62683" s="573"/>
      <c r="F62683" s="573"/>
    </row>
    <row r="62684" spans="5:6" ht="15" customHeight="1">
      <c r="E62684" s="573"/>
      <c r="F62684" s="573"/>
    </row>
    <row r="62685" spans="5:6" ht="15" customHeight="1">
      <c r="E62685" s="573"/>
      <c r="F62685" s="573"/>
    </row>
    <row r="62686" spans="5:6" ht="15" customHeight="1">
      <c r="E62686" s="573"/>
      <c r="F62686" s="573"/>
    </row>
    <row r="62687" spans="5:6" ht="15" customHeight="1">
      <c r="E62687" s="573"/>
      <c r="F62687" s="573"/>
    </row>
    <row r="62688" spans="5:6" ht="15" customHeight="1">
      <c r="E62688" s="573"/>
      <c r="F62688" s="573"/>
    </row>
    <row r="62689" spans="5:6" ht="15" customHeight="1">
      <c r="E62689" s="573"/>
      <c r="F62689" s="573"/>
    </row>
    <row r="62690" spans="5:6" ht="15" customHeight="1">
      <c r="E62690" s="573"/>
      <c r="F62690" s="573"/>
    </row>
    <row r="62691" spans="5:6" ht="15" customHeight="1">
      <c r="E62691" s="573"/>
      <c r="F62691" s="573"/>
    </row>
    <row r="62692" spans="5:6" ht="15" customHeight="1">
      <c r="E62692" s="573"/>
      <c r="F62692" s="573"/>
    </row>
    <row r="62693" spans="5:6" ht="15" customHeight="1">
      <c r="E62693" s="573"/>
      <c r="F62693" s="573"/>
    </row>
    <row r="62694" spans="5:6" ht="15" customHeight="1">
      <c r="E62694" s="573"/>
      <c r="F62694" s="573"/>
    </row>
    <row r="62695" spans="5:6" ht="15" customHeight="1">
      <c r="E62695" s="573"/>
      <c r="F62695" s="573"/>
    </row>
    <row r="62696" spans="5:6" ht="15" customHeight="1">
      <c r="E62696" s="573"/>
      <c r="F62696" s="573"/>
    </row>
    <row r="62697" spans="5:6" ht="15" customHeight="1">
      <c r="E62697" s="573"/>
      <c r="F62697" s="573"/>
    </row>
    <row r="62698" spans="5:6" ht="15" customHeight="1">
      <c r="E62698" s="573"/>
      <c r="F62698" s="573"/>
    </row>
    <row r="62699" spans="5:6" ht="15" customHeight="1">
      <c r="E62699" s="573"/>
      <c r="F62699" s="573"/>
    </row>
    <row r="62700" spans="5:6" ht="15" customHeight="1">
      <c r="E62700" s="573"/>
      <c r="F62700" s="573"/>
    </row>
    <row r="62701" spans="5:6" ht="15" customHeight="1">
      <c r="E62701" s="573"/>
      <c r="F62701" s="573"/>
    </row>
    <row r="62702" spans="5:6" ht="15" customHeight="1">
      <c r="E62702" s="573"/>
      <c r="F62702" s="573"/>
    </row>
    <row r="62703" spans="5:6" ht="15" customHeight="1">
      <c r="E62703" s="573"/>
      <c r="F62703" s="573"/>
    </row>
    <row r="62704" spans="5:6" ht="15" customHeight="1">
      <c r="E62704" s="573"/>
      <c r="F62704" s="573"/>
    </row>
    <row r="62705" spans="5:6" ht="15" customHeight="1">
      <c r="E62705" s="573"/>
      <c r="F62705" s="573"/>
    </row>
    <row r="62706" spans="5:6" ht="15" customHeight="1">
      <c r="E62706" s="573"/>
      <c r="F62706" s="573"/>
    </row>
    <row r="62707" spans="5:6" ht="15" customHeight="1">
      <c r="E62707" s="573"/>
      <c r="F62707" s="573"/>
    </row>
    <row r="62708" spans="5:6" ht="15" customHeight="1">
      <c r="E62708" s="573"/>
      <c r="F62708" s="573"/>
    </row>
    <row r="62709" spans="5:6" ht="15" customHeight="1">
      <c r="E62709" s="573"/>
      <c r="F62709" s="573"/>
    </row>
    <row r="62710" spans="5:6" ht="15" customHeight="1">
      <c r="E62710" s="573"/>
      <c r="F62710" s="573"/>
    </row>
    <row r="62711" spans="5:6" ht="15" customHeight="1">
      <c r="E62711" s="573"/>
      <c r="F62711" s="573"/>
    </row>
    <row r="62712" spans="5:6" ht="15" customHeight="1">
      <c r="E62712" s="573"/>
      <c r="F62712" s="573"/>
    </row>
    <row r="62713" spans="5:6" ht="15" customHeight="1">
      <c r="E62713" s="573"/>
      <c r="F62713" s="573"/>
    </row>
    <row r="62714" spans="5:6" ht="15" customHeight="1">
      <c r="E62714" s="573"/>
      <c r="F62714" s="573"/>
    </row>
    <row r="62715" spans="5:6" ht="15" customHeight="1">
      <c r="E62715" s="573"/>
      <c r="F62715" s="573"/>
    </row>
    <row r="62716" spans="5:6" ht="15" customHeight="1">
      <c r="E62716" s="573"/>
      <c r="F62716" s="573"/>
    </row>
    <row r="62717" spans="5:6" ht="15" customHeight="1">
      <c r="E62717" s="573"/>
      <c r="F62717" s="573"/>
    </row>
    <row r="62718" spans="5:6" ht="15" customHeight="1">
      <c r="E62718" s="573"/>
      <c r="F62718" s="573"/>
    </row>
    <row r="62719" spans="5:6" ht="15" customHeight="1">
      <c r="E62719" s="573"/>
      <c r="F62719" s="573"/>
    </row>
    <row r="62720" spans="5:6" ht="15" customHeight="1">
      <c r="E62720" s="573"/>
      <c r="F62720" s="573"/>
    </row>
    <row r="62721" spans="5:6" ht="15" customHeight="1">
      <c r="E62721" s="573"/>
      <c r="F62721" s="573"/>
    </row>
    <row r="62722" spans="5:6" ht="15" customHeight="1">
      <c r="E62722" s="573"/>
      <c r="F62722" s="573"/>
    </row>
    <row r="62723" spans="5:6" ht="15" customHeight="1">
      <c r="E62723" s="573"/>
      <c r="F62723" s="573"/>
    </row>
    <row r="62724" spans="5:6" ht="15" customHeight="1">
      <c r="E62724" s="573"/>
      <c r="F62724" s="573"/>
    </row>
    <row r="62725" spans="5:6" ht="15" customHeight="1">
      <c r="E62725" s="573"/>
      <c r="F62725" s="573"/>
    </row>
    <row r="62726" spans="5:6" ht="15" customHeight="1">
      <c r="E62726" s="573"/>
      <c r="F62726" s="573"/>
    </row>
    <row r="62727" spans="5:6" ht="15" customHeight="1">
      <c r="E62727" s="573"/>
      <c r="F62727" s="573"/>
    </row>
    <row r="62728" spans="5:6" ht="15" customHeight="1">
      <c r="E62728" s="573"/>
      <c r="F62728" s="573"/>
    </row>
    <row r="62729" spans="5:6" ht="15" customHeight="1">
      <c r="E62729" s="573"/>
      <c r="F62729" s="573"/>
    </row>
    <row r="62730" spans="5:6" ht="15" customHeight="1">
      <c r="E62730" s="573"/>
      <c r="F62730" s="573"/>
    </row>
    <row r="62731" spans="5:6" ht="15" customHeight="1">
      <c r="E62731" s="573"/>
      <c r="F62731" s="573"/>
    </row>
    <row r="62732" spans="5:6" ht="15" customHeight="1">
      <c r="E62732" s="573"/>
      <c r="F62732" s="573"/>
    </row>
    <row r="62733" spans="5:6" ht="15" customHeight="1">
      <c r="E62733" s="573"/>
      <c r="F62733" s="573"/>
    </row>
    <row r="62734" spans="5:6" ht="15" customHeight="1">
      <c r="E62734" s="573"/>
      <c r="F62734" s="573"/>
    </row>
    <row r="62735" spans="5:6" ht="15" customHeight="1">
      <c r="E62735" s="573"/>
      <c r="F62735" s="573"/>
    </row>
    <row r="62736" spans="5:6" ht="15" customHeight="1">
      <c r="E62736" s="573"/>
      <c r="F62736" s="573"/>
    </row>
    <row r="62737" spans="5:6" ht="15" customHeight="1">
      <c r="E62737" s="573"/>
      <c r="F62737" s="573"/>
    </row>
    <row r="62738" spans="5:6" ht="15" customHeight="1">
      <c r="E62738" s="573"/>
      <c r="F62738" s="573"/>
    </row>
    <row r="62739" spans="5:6" ht="15" customHeight="1">
      <c r="E62739" s="573"/>
      <c r="F62739" s="573"/>
    </row>
    <row r="62740" spans="5:6" ht="15" customHeight="1">
      <c r="E62740" s="573"/>
      <c r="F62740" s="573"/>
    </row>
    <row r="62741" spans="5:6" ht="15" customHeight="1">
      <c r="E62741" s="573"/>
      <c r="F62741" s="573"/>
    </row>
    <row r="62742" spans="5:6" ht="15" customHeight="1">
      <c r="E62742" s="573"/>
      <c r="F62742" s="573"/>
    </row>
    <row r="62743" spans="5:6" ht="15" customHeight="1">
      <c r="E62743" s="573"/>
      <c r="F62743" s="573"/>
    </row>
    <row r="62744" spans="5:6" ht="15" customHeight="1">
      <c r="E62744" s="573"/>
      <c r="F62744" s="573"/>
    </row>
    <row r="62745" spans="5:6" ht="15" customHeight="1">
      <c r="E62745" s="573"/>
      <c r="F62745" s="573"/>
    </row>
    <row r="62746" spans="5:6" ht="15" customHeight="1">
      <c r="E62746" s="573"/>
      <c r="F62746" s="573"/>
    </row>
    <row r="62747" spans="5:6" ht="15" customHeight="1">
      <c r="E62747" s="573"/>
      <c r="F62747" s="573"/>
    </row>
    <row r="62748" spans="5:6" ht="15" customHeight="1">
      <c r="E62748" s="573"/>
      <c r="F62748" s="573"/>
    </row>
    <row r="62749" spans="5:6" ht="15" customHeight="1">
      <c r="E62749" s="573"/>
      <c r="F62749" s="573"/>
    </row>
    <row r="62750" spans="5:6" ht="15" customHeight="1">
      <c r="E62750" s="573"/>
      <c r="F62750" s="573"/>
    </row>
    <row r="62751" spans="5:6" ht="15" customHeight="1">
      <c r="E62751" s="573"/>
      <c r="F62751" s="573"/>
    </row>
    <row r="62752" spans="5:6" ht="15" customHeight="1">
      <c r="E62752" s="573"/>
      <c r="F62752" s="573"/>
    </row>
    <row r="62753" spans="5:6" ht="15" customHeight="1">
      <c r="E62753" s="573"/>
      <c r="F62753" s="573"/>
    </row>
    <row r="62754" spans="5:6" ht="15" customHeight="1">
      <c r="E62754" s="573"/>
      <c r="F62754" s="573"/>
    </row>
    <row r="62755" spans="5:6" ht="15" customHeight="1">
      <c r="E62755" s="573"/>
      <c r="F62755" s="573"/>
    </row>
    <row r="62756" spans="5:6" ht="15" customHeight="1">
      <c r="E62756" s="573"/>
      <c r="F62756" s="573"/>
    </row>
    <row r="62757" spans="5:6" ht="15" customHeight="1">
      <c r="E62757" s="573"/>
      <c r="F62757" s="573"/>
    </row>
    <row r="62758" spans="5:6" ht="15" customHeight="1">
      <c r="E62758" s="573"/>
      <c r="F62758" s="573"/>
    </row>
    <row r="62759" spans="5:6" ht="15" customHeight="1">
      <c r="E62759" s="573"/>
      <c r="F62759" s="573"/>
    </row>
    <row r="62760" spans="5:6" ht="15" customHeight="1">
      <c r="E62760" s="573"/>
      <c r="F62760" s="573"/>
    </row>
    <row r="62761" spans="5:6" ht="15" customHeight="1">
      <c r="E62761" s="573"/>
      <c r="F62761" s="573"/>
    </row>
    <row r="62762" spans="5:6" ht="15" customHeight="1">
      <c r="E62762" s="573"/>
      <c r="F62762" s="573"/>
    </row>
    <row r="62763" spans="5:6" ht="15" customHeight="1">
      <c r="E62763" s="573"/>
      <c r="F62763" s="573"/>
    </row>
    <row r="62764" spans="5:6" ht="15" customHeight="1">
      <c r="E62764" s="573"/>
      <c r="F62764" s="573"/>
    </row>
    <row r="62765" spans="5:6" ht="15" customHeight="1">
      <c r="E62765" s="573"/>
      <c r="F62765" s="573"/>
    </row>
    <row r="62766" spans="5:6" ht="15" customHeight="1">
      <c r="E62766" s="573"/>
      <c r="F62766" s="573"/>
    </row>
    <row r="62767" spans="5:6" ht="15" customHeight="1">
      <c r="E62767" s="573"/>
      <c r="F62767" s="573"/>
    </row>
    <row r="62768" spans="5:6" ht="15" customHeight="1">
      <c r="E62768" s="573"/>
      <c r="F62768" s="573"/>
    </row>
    <row r="62769" spans="5:6" ht="15" customHeight="1">
      <c r="E62769" s="573"/>
      <c r="F62769" s="573"/>
    </row>
    <row r="62770" spans="5:6" ht="15" customHeight="1">
      <c r="E62770" s="573"/>
      <c r="F62770" s="573"/>
    </row>
    <row r="62771" spans="5:6" ht="15" customHeight="1">
      <c r="E62771" s="573"/>
      <c r="F62771" s="573"/>
    </row>
    <row r="62772" spans="5:6" ht="15" customHeight="1">
      <c r="E62772" s="573"/>
      <c r="F62772" s="573"/>
    </row>
    <row r="62773" spans="5:6" ht="15" customHeight="1">
      <c r="E62773" s="573"/>
      <c r="F62773" s="573"/>
    </row>
    <row r="62774" spans="5:6" ht="15" customHeight="1">
      <c r="E62774" s="573"/>
      <c r="F62774" s="573"/>
    </row>
    <row r="62775" spans="5:6" ht="15" customHeight="1">
      <c r="E62775" s="573"/>
      <c r="F62775" s="573"/>
    </row>
    <row r="62776" spans="5:6" ht="15" customHeight="1">
      <c r="E62776" s="573"/>
      <c r="F62776" s="573"/>
    </row>
    <row r="62777" spans="5:6" ht="15" customHeight="1">
      <c r="E62777" s="573"/>
      <c r="F62777" s="573"/>
    </row>
    <row r="62778" spans="5:6" ht="15" customHeight="1">
      <c r="E62778" s="573"/>
      <c r="F62778" s="573"/>
    </row>
    <row r="62779" spans="5:6" ht="15" customHeight="1">
      <c r="E62779" s="573"/>
      <c r="F62779" s="573"/>
    </row>
    <row r="62780" spans="5:6" ht="15" customHeight="1">
      <c r="E62780" s="573"/>
      <c r="F62780" s="573"/>
    </row>
    <row r="62781" spans="5:6" ht="15" customHeight="1">
      <c r="E62781" s="573"/>
      <c r="F62781" s="573"/>
    </row>
    <row r="62782" spans="5:6" ht="15" customHeight="1">
      <c r="E62782" s="573"/>
      <c r="F62782" s="573"/>
    </row>
    <row r="62783" spans="5:6" ht="15" customHeight="1">
      <c r="E62783" s="573"/>
      <c r="F62783" s="573"/>
    </row>
    <row r="62784" spans="5:6" ht="15" customHeight="1">
      <c r="E62784" s="573"/>
      <c r="F62784" s="573"/>
    </row>
    <row r="62785" spans="5:6" ht="15" customHeight="1">
      <c r="E62785" s="573"/>
      <c r="F62785" s="573"/>
    </row>
    <row r="62786" spans="5:6" ht="15" customHeight="1">
      <c r="E62786" s="573"/>
      <c r="F62786" s="573"/>
    </row>
    <row r="62787" spans="5:6" ht="15" customHeight="1">
      <c r="E62787" s="573"/>
      <c r="F62787" s="573"/>
    </row>
    <row r="62788" spans="5:6" ht="15" customHeight="1">
      <c r="E62788" s="573"/>
      <c r="F62788" s="573"/>
    </row>
    <row r="62789" spans="5:6" ht="15" customHeight="1">
      <c r="E62789" s="573"/>
      <c r="F62789" s="573"/>
    </row>
    <row r="62790" spans="5:6" ht="15" customHeight="1">
      <c r="E62790" s="573"/>
      <c r="F62790" s="573"/>
    </row>
    <row r="62791" spans="5:6" ht="15" customHeight="1">
      <c r="E62791" s="573"/>
      <c r="F62791" s="573"/>
    </row>
    <row r="62792" spans="5:6" ht="15" customHeight="1">
      <c r="E62792" s="573"/>
      <c r="F62792" s="573"/>
    </row>
    <row r="62793" spans="5:6" ht="15" customHeight="1">
      <c r="E62793" s="573"/>
      <c r="F62793" s="573"/>
    </row>
    <row r="62794" spans="5:6" ht="15" customHeight="1">
      <c r="E62794" s="573"/>
      <c r="F62794" s="573"/>
    </row>
    <row r="62795" spans="5:6" ht="15" customHeight="1">
      <c r="E62795" s="573"/>
      <c r="F62795" s="573"/>
    </row>
    <row r="62796" spans="5:6" ht="15" customHeight="1">
      <c r="E62796" s="573"/>
      <c r="F62796" s="573"/>
    </row>
    <row r="62797" spans="5:6" ht="15" customHeight="1">
      <c r="E62797" s="573"/>
      <c r="F62797" s="573"/>
    </row>
    <row r="62798" spans="5:6" ht="15" customHeight="1">
      <c r="E62798" s="573"/>
      <c r="F62798" s="573"/>
    </row>
    <row r="62799" spans="5:6" ht="15" customHeight="1">
      <c r="E62799" s="573"/>
      <c r="F62799" s="573"/>
    </row>
    <row r="62800" spans="5:6" ht="15" customHeight="1">
      <c r="E62800" s="573"/>
      <c r="F62800" s="573"/>
    </row>
    <row r="62801" spans="5:6" ht="15" customHeight="1">
      <c r="E62801" s="573"/>
      <c r="F62801" s="573"/>
    </row>
    <row r="62802" spans="5:6" ht="15" customHeight="1">
      <c r="E62802" s="573"/>
      <c r="F62802" s="573"/>
    </row>
    <row r="62803" spans="5:6" ht="15" customHeight="1">
      <c r="E62803" s="573"/>
      <c r="F62803" s="573"/>
    </row>
    <row r="62804" spans="5:6" ht="15" customHeight="1">
      <c r="E62804" s="573"/>
      <c r="F62804" s="573"/>
    </row>
    <row r="62805" spans="5:6" ht="15" customHeight="1">
      <c r="E62805" s="573"/>
      <c r="F62805" s="573"/>
    </row>
    <row r="62806" spans="5:6" ht="15" customHeight="1">
      <c r="E62806" s="573"/>
      <c r="F62806" s="573"/>
    </row>
    <row r="62807" spans="5:6" ht="15" customHeight="1">
      <c r="E62807" s="573"/>
      <c r="F62807" s="573"/>
    </row>
    <row r="62808" spans="5:6" ht="15" customHeight="1">
      <c r="E62808" s="573"/>
      <c r="F62808" s="573"/>
    </row>
    <row r="62809" spans="5:6" ht="15" customHeight="1">
      <c r="E62809" s="573"/>
      <c r="F62809" s="573"/>
    </row>
    <row r="62810" spans="5:6" ht="15" customHeight="1">
      <c r="E62810" s="573"/>
      <c r="F62810" s="573"/>
    </row>
    <row r="62811" spans="5:6" ht="15" customHeight="1">
      <c r="E62811" s="573"/>
      <c r="F62811" s="573"/>
    </row>
    <row r="62812" spans="5:6" ht="15" customHeight="1">
      <c r="E62812" s="573"/>
      <c r="F62812" s="573"/>
    </row>
    <row r="62813" spans="5:6" ht="15" customHeight="1">
      <c r="E62813" s="573"/>
      <c r="F62813" s="573"/>
    </row>
    <row r="62814" spans="5:6" ht="15" customHeight="1">
      <c r="E62814" s="573"/>
      <c r="F62814" s="573"/>
    </row>
    <row r="62815" spans="5:6" ht="15" customHeight="1">
      <c r="E62815" s="573"/>
      <c r="F62815" s="573"/>
    </row>
    <row r="62816" spans="5:6" ht="15" customHeight="1">
      <c r="E62816" s="573"/>
      <c r="F62816" s="573"/>
    </row>
    <row r="62817" spans="5:6" ht="15" customHeight="1">
      <c r="E62817" s="573"/>
      <c r="F62817" s="573"/>
    </row>
    <row r="62818" spans="5:6" ht="15" customHeight="1">
      <c r="E62818" s="573"/>
      <c r="F62818" s="573"/>
    </row>
    <row r="62819" spans="5:6" ht="15" customHeight="1">
      <c r="E62819" s="573"/>
      <c r="F62819" s="573"/>
    </row>
    <row r="62820" spans="5:6" ht="15" customHeight="1">
      <c r="E62820" s="573"/>
      <c r="F62820" s="573"/>
    </row>
    <row r="62821" spans="5:6" ht="15" customHeight="1">
      <c r="E62821" s="573"/>
      <c r="F62821" s="573"/>
    </row>
    <row r="62822" spans="5:6" ht="15" customHeight="1">
      <c r="E62822" s="573"/>
      <c r="F62822" s="573"/>
    </row>
    <row r="62823" spans="5:6" ht="15" customHeight="1">
      <c r="E62823" s="573"/>
      <c r="F62823" s="573"/>
    </row>
    <row r="62824" spans="5:6" ht="15" customHeight="1">
      <c r="E62824" s="573"/>
      <c r="F62824" s="573"/>
    </row>
    <row r="62825" spans="5:6" ht="15" customHeight="1">
      <c r="E62825" s="573"/>
      <c r="F62825" s="573"/>
    </row>
    <row r="62826" spans="5:6" ht="15" customHeight="1">
      <c r="E62826" s="573"/>
      <c r="F62826" s="573"/>
    </row>
    <row r="62827" spans="5:6" ht="15" customHeight="1">
      <c r="E62827" s="573"/>
      <c r="F62827" s="573"/>
    </row>
    <row r="62828" spans="5:6" ht="15" customHeight="1">
      <c r="E62828" s="573"/>
      <c r="F62828" s="573"/>
    </row>
    <row r="62829" spans="5:6" ht="15" customHeight="1">
      <c r="E62829" s="573"/>
      <c r="F62829" s="573"/>
    </row>
    <row r="62830" spans="5:6" ht="15" customHeight="1">
      <c r="E62830" s="573"/>
      <c r="F62830" s="573"/>
    </row>
    <row r="62831" spans="5:6" ht="15" customHeight="1">
      <c r="E62831" s="573"/>
      <c r="F62831" s="573"/>
    </row>
    <row r="62832" spans="5:6" ht="15" customHeight="1">
      <c r="E62832" s="573"/>
      <c r="F62832" s="573"/>
    </row>
    <row r="62833" spans="5:6" ht="15" customHeight="1">
      <c r="E62833" s="573"/>
      <c r="F62833" s="573"/>
    </row>
    <row r="62834" spans="5:6" ht="15" customHeight="1">
      <c r="E62834" s="573"/>
      <c r="F62834" s="573"/>
    </row>
    <row r="62835" spans="5:6" ht="15" customHeight="1">
      <c r="E62835" s="573"/>
      <c r="F62835" s="573"/>
    </row>
    <row r="62836" spans="5:6" ht="15" customHeight="1">
      <c r="E62836" s="573"/>
      <c r="F62836" s="573"/>
    </row>
    <row r="62837" spans="5:6" ht="15" customHeight="1">
      <c r="E62837" s="573"/>
      <c r="F62837" s="573"/>
    </row>
    <row r="62838" spans="5:6" ht="15" customHeight="1">
      <c r="E62838" s="573"/>
      <c r="F62838" s="573"/>
    </row>
    <row r="62839" spans="5:6" ht="15" customHeight="1">
      <c r="E62839" s="573"/>
      <c r="F62839" s="573"/>
    </row>
    <row r="62840" spans="5:6" ht="15" customHeight="1">
      <c r="E62840" s="573"/>
      <c r="F62840" s="573"/>
    </row>
    <row r="62841" spans="5:6" ht="15" customHeight="1">
      <c r="E62841" s="573"/>
      <c r="F62841" s="573"/>
    </row>
    <row r="62842" spans="5:6" ht="15" customHeight="1">
      <c r="E62842" s="573"/>
      <c r="F62842" s="573"/>
    </row>
    <row r="62843" spans="5:6" ht="15" customHeight="1">
      <c r="E62843" s="573"/>
      <c r="F62843" s="573"/>
    </row>
    <row r="62844" spans="5:6" ht="15" customHeight="1">
      <c r="E62844" s="573"/>
      <c r="F62844" s="573"/>
    </row>
    <row r="62845" spans="5:6" ht="15" customHeight="1">
      <c r="E62845" s="573"/>
      <c r="F62845" s="573"/>
    </row>
    <row r="62846" spans="5:6" ht="15" customHeight="1">
      <c r="E62846" s="573"/>
      <c r="F62846" s="573"/>
    </row>
    <row r="62847" spans="5:6" ht="15" customHeight="1">
      <c r="E62847" s="573"/>
      <c r="F62847" s="573"/>
    </row>
    <row r="62848" spans="5:6" ht="15" customHeight="1">
      <c r="E62848" s="573"/>
      <c r="F62848" s="573"/>
    </row>
    <row r="62849" spans="5:6" ht="15" customHeight="1">
      <c r="E62849" s="573"/>
      <c r="F62849" s="573"/>
    </row>
    <row r="62850" spans="5:6" ht="15" customHeight="1">
      <c r="E62850" s="573"/>
      <c r="F62850" s="573"/>
    </row>
    <row r="62851" spans="5:6" ht="15" customHeight="1">
      <c r="E62851" s="573"/>
      <c r="F62851" s="573"/>
    </row>
    <row r="62852" spans="5:6" ht="15" customHeight="1">
      <c r="E62852" s="573"/>
      <c r="F62852" s="573"/>
    </row>
    <row r="62853" spans="5:6" ht="15" customHeight="1">
      <c r="E62853" s="573"/>
      <c r="F62853" s="573"/>
    </row>
    <row r="62854" spans="5:6" ht="15" customHeight="1">
      <c r="E62854" s="573"/>
      <c r="F62854" s="573"/>
    </row>
    <row r="62855" spans="5:6" ht="15" customHeight="1">
      <c r="E62855" s="573"/>
      <c r="F62855" s="573"/>
    </row>
    <row r="62856" spans="5:6" ht="15" customHeight="1">
      <c r="E62856" s="573"/>
      <c r="F62856" s="573"/>
    </row>
    <row r="62857" spans="5:6" ht="15" customHeight="1">
      <c r="E62857" s="573"/>
      <c r="F62857" s="573"/>
    </row>
    <row r="62858" spans="5:6" ht="15" customHeight="1">
      <c r="E62858" s="573"/>
      <c r="F62858" s="573"/>
    </row>
    <row r="62859" spans="5:6" ht="15" customHeight="1">
      <c r="E62859" s="573"/>
      <c r="F62859" s="573"/>
    </row>
    <row r="62860" spans="5:6" ht="15" customHeight="1">
      <c r="E62860" s="573"/>
      <c r="F62860" s="573"/>
    </row>
    <row r="62861" spans="5:6" ht="15" customHeight="1">
      <c r="E62861" s="573"/>
      <c r="F62861" s="573"/>
    </row>
    <row r="62862" spans="5:6" ht="15" customHeight="1">
      <c r="E62862" s="573"/>
      <c r="F62862" s="573"/>
    </row>
    <row r="62863" spans="5:6" ht="15" customHeight="1">
      <c r="E62863" s="573"/>
      <c r="F62863" s="573"/>
    </row>
    <row r="62864" spans="5:6" ht="15" customHeight="1">
      <c r="E62864" s="573"/>
      <c r="F62864" s="573"/>
    </row>
    <row r="62865" spans="5:6" ht="15" customHeight="1">
      <c r="E62865" s="573"/>
      <c r="F62865" s="573"/>
    </row>
    <row r="62866" spans="5:6" ht="15" customHeight="1">
      <c r="E62866" s="573"/>
      <c r="F62866" s="573"/>
    </row>
    <row r="62867" spans="5:6" ht="15" customHeight="1">
      <c r="E62867" s="573"/>
      <c r="F62867" s="573"/>
    </row>
    <row r="62868" spans="5:6" ht="15" customHeight="1">
      <c r="E62868" s="573"/>
      <c r="F62868" s="573"/>
    </row>
    <row r="62869" spans="5:6" ht="15" customHeight="1">
      <c r="E62869" s="573"/>
      <c r="F62869" s="573"/>
    </row>
    <row r="62870" spans="5:6" ht="15" customHeight="1">
      <c r="E62870" s="573"/>
      <c r="F62870" s="573"/>
    </row>
    <row r="62871" spans="5:6" ht="15" customHeight="1">
      <c r="E62871" s="573"/>
      <c r="F62871" s="573"/>
    </row>
    <row r="62872" spans="5:6" ht="15" customHeight="1">
      <c r="E62872" s="573"/>
      <c r="F62872" s="573"/>
    </row>
    <row r="62873" spans="5:6" ht="15" customHeight="1">
      <c r="E62873" s="573"/>
      <c r="F62873" s="573"/>
    </row>
    <row r="62874" spans="5:6" ht="15" customHeight="1">
      <c r="E62874" s="573"/>
      <c r="F62874" s="573"/>
    </row>
    <row r="62875" spans="5:6" ht="15" customHeight="1">
      <c r="E62875" s="573"/>
      <c r="F62875" s="573"/>
    </row>
    <row r="62876" spans="5:6" ht="15" customHeight="1">
      <c r="E62876" s="573"/>
      <c r="F62876" s="573"/>
    </row>
    <row r="62877" spans="5:6" ht="15" customHeight="1">
      <c r="E62877" s="573"/>
      <c r="F62877" s="573"/>
    </row>
    <row r="62878" spans="5:6" ht="15" customHeight="1">
      <c r="E62878" s="573"/>
      <c r="F62878" s="573"/>
    </row>
    <row r="62879" spans="5:6" ht="15" customHeight="1">
      <c r="E62879" s="573"/>
      <c r="F62879" s="573"/>
    </row>
    <row r="62880" spans="5:6" ht="15" customHeight="1">
      <c r="E62880" s="573"/>
      <c r="F62880" s="573"/>
    </row>
    <row r="62881" spans="5:6" ht="15" customHeight="1">
      <c r="E62881" s="573"/>
      <c r="F62881" s="573"/>
    </row>
    <row r="62882" spans="5:6" ht="15" customHeight="1">
      <c r="E62882" s="573"/>
      <c r="F62882" s="573"/>
    </row>
    <row r="62883" spans="5:6" ht="15" customHeight="1">
      <c r="E62883" s="573"/>
      <c r="F62883" s="573"/>
    </row>
    <row r="62884" spans="5:6" ht="15" customHeight="1">
      <c r="E62884" s="573"/>
      <c r="F62884" s="573"/>
    </row>
    <row r="62885" spans="5:6" ht="15" customHeight="1">
      <c r="E62885" s="573"/>
      <c r="F62885" s="573"/>
    </row>
    <row r="62886" spans="5:6" ht="15" customHeight="1">
      <c r="E62886" s="573"/>
      <c r="F62886" s="573"/>
    </row>
    <row r="62887" spans="5:6" ht="15" customHeight="1">
      <c r="E62887" s="573"/>
      <c r="F62887" s="573"/>
    </row>
    <row r="62888" spans="5:6" ht="15" customHeight="1">
      <c r="E62888" s="573"/>
      <c r="F62888" s="573"/>
    </row>
    <row r="62889" spans="5:6" ht="15" customHeight="1">
      <c r="E62889" s="573"/>
      <c r="F62889" s="573"/>
    </row>
    <row r="62890" spans="5:6" ht="15" customHeight="1">
      <c r="E62890" s="573"/>
      <c r="F62890" s="573"/>
    </row>
    <row r="62891" spans="5:6" ht="15" customHeight="1">
      <c r="E62891" s="573"/>
      <c r="F62891" s="573"/>
    </row>
    <row r="62892" spans="5:6" ht="15" customHeight="1">
      <c r="E62892" s="573"/>
      <c r="F62892" s="573"/>
    </row>
    <row r="62893" spans="5:6" ht="15" customHeight="1">
      <c r="E62893" s="573"/>
      <c r="F62893" s="573"/>
    </row>
    <row r="62894" spans="5:6" ht="15" customHeight="1">
      <c r="E62894" s="573"/>
      <c r="F62894" s="573"/>
    </row>
    <row r="62895" spans="5:6" ht="15" customHeight="1">
      <c r="E62895" s="573"/>
      <c r="F62895" s="573"/>
    </row>
    <row r="62896" spans="5:6" ht="15" customHeight="1">
      <c r="E62896" s="573"/>
      <c r="F62896" s="573"/>
    </row>
    <row r="62897" spans="5:6" ht="15" customHeight="1">
      <c r="E62897" s="573"/>
      <c r="F62897" s="573"/>
    </row>
    <row r="62898" spans="5:6" ht="15" customHeight="1">
      <c r="E62898" s="573"/>
      <c r="F62898" s="573"/>
    </row>
    <row r="62899" spans="5:6" ht="15" customHeight="1">
      <c r="E62899" s="573"/>
      <c r="F62899" s="573"/>
    </row>
    <row r="62900" spans="5:6" ht="15" customHeight="1">
      <c r="E62900" s="573"/>
      <c r="F62900" s="573"/>
    </row>
    <row r="62901" spans="5:6" ht="15" customHeight="1">
      <c r="E62901" s="573"/>
      <c r="F62901" s="573"/>
    </row>
    <row r="62902" spans="5:6" ht="15" customHeight="1">
      <c r="E62902" s="573"/>
      <c r="F62902" s="573"/>
    </row>
    <row r="62903" spans="5:6" ht="15" customHeight="1">
      <c r="E62903" s="573"/>
      <c r="F62903" s="573"/>
    </row>
    <row r="62904" spans="5:6" ht="15" customHeight="1">
      <c r="E62904" s="573"/>
      <c r="F62904" s="573"/>
    </row>
    <row r="62905" spans="5:6" ht="15" customHeight="1">
      <c r="E62905" s="573"/>
      <c r="F62905" s="573"/>
    </row>
    <row r="62906" spans="5:6" ht="15" customHeight="1">
      <c r="E62906" s="573"/>
      <c r="F62906" s="573"/>
    </row>
    <row r="62907" spans="5:6" ht="15" customHeight="1">
      <c r="E62907" s="573"/>
      <c r="F62907" s="573"/>
    </row>
    <row r="62908" spans="5:6" ht="15" customHeight="1">
      <c r="E62908" s="573"/>
      <c r="F62908" s="573"/>
    </row>
    <row r="62909" spans="5:6" ht="15" customHeight="1">
      <c r="E62909" s="573"/>
      <c r="F62909" s="573"/>
    </row>
    <row r="62910" spans="5:6" ht="15" customHeight="1">
      <c r="E62910" s="573"/>
      <c r="F62910" s="573"/>
    </row>
    <row r="62911" spans="5:6" ht="15" customHeight="1">
      <c r="E62911" s="573"/>
      <c r="F62911" s="573"/>
    </row>
    <row r="62912" spans="5:6" ht="15" customHeight="1">
      <c r="E62912" s="573"/>
      <c r="F62912" s="573"/>
    </row>
    <row r="62913" spans="5:6" ht="15" customHeight="1">
      <c r="E62913" s="573"/>
      <c r="F62913" s="573"/>
    </row>
    <row r="62914" spans="5:6" ht="15" customHeight="1">
      <c r="E62914" s="573"/>
      <c r="F62914" s="573"/>
    </row>
    <row r="62915" spans="5:6" ht="15" customHeight="1">
      <c r="E62915" s="573"/>
      <c r="F62915" s="573"/>
    </row>
    <row r="62916" spans="5:6" ht="15" customHeight="1">
      <c r="E62916" s="573"/>
      <c r="F62916" s="573"/>
    </row>
    <row r="62917" spans="5:6" ht="15" customHeight="1">
      <c r="E62917" s="573"/>
      <c r="F62917" s="573"/>
    </row>
    <row r="62918" spans="5:6" ht="15" customHeight="1">
      <c r="E62918" s="573"/>
      <c r="F62918" s="573"/>
    </row>
    <row r="62919" spans="5:6" ht="15" customHeight="1">
      <c r="E62919" s="573"/>
      <c r="F62919" s="573"/>
    </row>
    <row r="62920" spans="5:6" ht="15" customHeight="1">
      <c r="E62920" s="573"/>
      <c r="F62920" s="573"/>
    </row>
    <row r="62921" spans="5:6" ht="15" customHeight="1">
      <c r="E62921" s="573"/>
      <c r="F62921" s="573"/>
    </row>
    <row r="62922" spans="5:6" ht="15" customHeight="1">
      <c r="E62922" s="573"/>
      <c r="F62922" s="573"/>
    </row>
    <row r="62923" spans="5:6" ht="15" customHeight="1">
      <c r="E62923" s="573"/>
      <c r="F62923" s="573"/>
    </row>
    <row r="62924" spans="5:6" ht="15" customHeight="1">
      <c r="E62924" s="573"/>
      <c r="F62924" s="573"/>
    </row>
    <row r="62925" spans="5:6" ht="15" customHeight="1">
      <c r="E62925" s="573"/>
      <c r="F62925" s="573"/>
    </row>
    <row r="62926" spans="5:6" ht="15" customHeight="1">
      <c r="E62926" s="573"/>
      <c r="F62926" s="573"/>
    </row>
    <row r="62927" spans="5:6" ht="15" customHeight="1">
      <c r="E62927" s="573"/>
      <c r="F62927" s="573"/>
    </row>
    <row r="62928" spans="5:6" ht="15" customHeight="1">
      <c r="E62928" s="573"/>
      <c r="F62928" s="573"/>
    </row>
    <row r="62929" spans="5:6" ht="15" customHeight="1">
      <c r="E62929" s="573"/>
      <c r="F62929" s="573"/>
    </row>
    <row r="62930" spans="5:6" ht="15" customHeight="1">
      <c r="E62930" s="573"/>
      <c r="F62930" s="573"/>
    </row>
    <row r="62931" spans="5:6" ht="15" customHeight="1">
      <c r="E62931" s="573"/>
      <c r="F62931" s="573"/>
    </row>
    <row r="62932" spans="5:6" ht="15" customHeight="1">
      <c r="E62932" s="573"/>
      <c r="F62932" s="573"/>
    </row>
    <row r="62933" spans="5:6" ht="15" customHeight="1">
      <c r="E62933" s="573"/>
      <c r="F62933" s="573"/>
    </row>
    <row r="62934" spans="5:6" ht="15" customHeight="1">
      <c r="E62934" s="573"/>
      <c r="F62934" s="573"/>
    </row>
    <row r="62935" spans="5:6" ht="15" customHeight="1">
      <c r="E62935" s="573"/>
      <c r="F62935" s="573"/>
    </row>
    <row r="62936" spans="5:6" ht="15" customHeight="1">
      <c r="E62936" s="573"/>
      <c r="F62936" s="573"/>
    </row>
    <row r="62937" spans="5:6" ht="15" customHeight="1">
      <c r="E62937" s="573"/>
      <c r="F62937" s="573"/>
    </row>
    <row r="62938" spans="5:6" ht="15" customHeight="1">
      <c r="E62938" s="573"/>
      <c r="F62938" s="573"/>
    </row>
    <row r="62939" spans="5:6" ht="15" customHeight="1">
      <c r="E62939" s="573"/>
      <c r="F62939" s="573"/>
    </row>
    <row r="62940" spans="5:6" ht="15" customHeight="1">
      <c r="E62940" s="573"/>
      <c r="F62940" s="573"/>
    </row>
    <row r="62941" spans="5:6" ht="15" customHeight="1">
      <c r="E62941" s="573"/>
      <c r="F62941" s="573"/>
    </row>
    <row r="62942" spans="5:6" ht="15" customHeight="1">
      <c r="E62942" s="573"/>
      <c r="F62942" s="573"/>
    </row>
    <row r="62943" spans="5:6" ht="15" customHeight="1">
      <c r="E62943" s="573"/>
      <c r="F62943" s="573"/>
    </row>
    <row r="62944" spans="5:6" ht="15" customHeight="1">
      <c r="E62944" s="573"/>
      <c r="F62944" s="573"/>
    </row>
    <row r="62945" spans="5:6" ht="15" customHeight="1">
      <c r="E62945" s="573"/>
      <c r="F62945" s="573"/>
    </row>
    <row r="62946" spans="5:6" ht="15" customHeight="1">
      <c r="E62946" s="573"/>
      <c r="F62946" s="573"/>
    </row>
    <row r="62947" spans="5:6" ht="15" customHeight="1">
      <c r="E62947" s="573"/>
      <c r="F62947" s="573"/>
    </row>
    <row r="62948" spans="5:6" ht="15" customHeight="1">
      <c r="E62948" s="573"/>
      <c r="F62948" s="573"/>
    </row>
    <row r="62949" spans="5:6" ht="15" customHeight="1">
      <c r="E62949" s="573"/>
      <c r="F62949" s="573"/>
    </row>
    <row r="62950" spans="5:6" ht="15" customHeight="1">
      <c r="E62950" s="573"/>
      <c r="F62950" s="573"/>
    </row>
    <row r="62951" spans="5:6" ht="15" customHeight="1">
      <c r="E62951" s="573"/>
      <c r="F62951" s="573"/>
    </row>
    <row r="62952" spans="5:6" ht="15" customHeight="1">
      <c r="E62952" s="573"/>
      <c r="F62952" s="573"/>
    </row>
    <row r="62953" spans="5:6" ht="15" customHeight="1">
      <c r="E62953" s="573"/>
      <c r="F62953" s="573"/>
    </row>
    <row r="62954" spans="5:6" ht="15" customHeight="1">
      <c r="E62954" s="573"/>
      <c r="F62954" s="573"/>
    </row>
    <row r="62955" spans="5:6" ht="15" customHeight="1">
      <c r="E62955" s="573"/>
      <c r="F62955" s="573"/>
    </row>
    <row r="62956" spans="5:6" ht="15" customHeight="1">
      <c r="E62956" s="573"/>
      <c r="F62956" s="573"/>
    </row>
    <row r="62957" spans="5:6" ht="15" customHeight="1">
      <c r="E62957" s="573"/>
      <c r="F62957" s="573"/>
    </row>
    <row r="62958" spans="5:6" ht="15" customHeight="1">
      <c r="E62958" s="573"/>
      <c r="F62958" s="573"/>
    </row>
    <row r="62959" spans="5:6" ht="15" customHeight="1">
      <c r="E62959" s="573"/>
      <c r="F62959" s="573"/>
    </row>
    <row r="62960" spans="5:6" ht="15" customHeight="1">
      <c r="E62960" s="573"/>
      <c r="F62960" s="573"/>
    </row>
    <row r="62961" spans="5:6" ht="15" customHeight="1">
      <c r="E62961" s="573"/>
      <c r="F62961" s="573"/>
    </row>
    <row r="62962" spans="5:6" ht="15" customHeight="1">
      <c r="E62962" s="573"/>
      <c r="F62962" s="573"/>
    </row>
    <row r="62963" spans="5:6" ht="15" customHeight="1">
      <c r="E62963" s="573"/>
      <c r="F62963" s="573"/>
    </row>
    <row r="62964" spans="5:6" ht="15" customHeight="1">
      <c r="E62964" s="573"/>
      <c r="F62964" s="573"/>
    </row>
    <row r="62965" spans="5:6" ht="15" customHeight="1">
      <c r="E62965" s="573"/>
      <c r="F62965" s="573"/>
    </row>
    <row r="62966" spans="5:6" ht="15" customHeight="1">
      <c r="E62966" s="573"/>
      <c r="F62966" s="573"/>
    </row>
    <row r="62967" spans="5:6" ht="15" customHeight="1">
      <c r="E62967" s="573"/>
      <c r="F62967" s="573"/>
    </row>
    <row r="62968" spans="5:6" ht="15" customHeight="1">
      <c r="E62968" s="573"/>
      <c r="F62968" s="573"/>
    </row>
    <row r="62969" spans="5:6" ht="15" customHeight="1">
      <c r="E62969" s="573"/>
      <c r="F62969" s="573"/>
    </row>
    <row r="62970" spans="5:6" ht="15" customHeight="1">
      <c r="E62970" s="573"/>
      <c r="F62970" s="573"/>
    </row>
    <row r="62971" spans="5:6" ht="15" customHeight="1">
      <c r="E62971" s="573"/>
      <c r="F62971" s="573"/>
    </row>
    <row r="62972" spans="5:6" ht="15" customHeight="1">
      <c r="E62972" s="573"/>
      <c r="F62972" s="573"/>
    </row>
    <row r="62973" spans="5:6" ht="15" customHeight="1">
      <c r="E62973" s="573"/>
      <c r="F62973" s="573"/>
    </row>
    <row r="62974" spans="5:6" ht="15" customHeight="1">
      <c r="E62974" s="573"/>
      <c r="F62974" s="573"/>
    </row>
    <row r="62975" spans="5:6" ht="15" customHeight="1">
      <c r="E62975" s="573"/>
      <c r="F62975" s="573"/>
    </row>
    <row r="62976" spans="5:6" ht="15" customHeight="1">
      <c r="E62976" s="573"/>
      <c r="F62976" s="573"/>
    </row>
    <row r="62977" spans="5:6" ht="15" customHeight="1">
      <c r="E62977" s="573"/>
      <c r="F62977" s="573"/>
    </row>
    <row r="62978" spans="5:6" ht="15" customHeight="1">
      <c r="E62978" s="573"/>
      <c r="F62978" s="573"/>
    </row>
    <row r="62979" spans="5:6" ht="15" customHeight="1">
      <c r="E62979" s="573"/>
      <c r="F62979" s="573"/>
    </row>
    <row r="62980" spans="5:6" ht="15" customHeight="1">
      <c r="E62980" s="573"/>
      <c r="F62980" s="573"/>
    </row>
    <row r="62981" spans="5:6" ht="15" customHeight="1">
      <c r="E62981" s="573"/>
      <c r="F62981" s="573"/>
    </row>
    <row r="62982" spans="5:6" ht="15" customHeight="1">
      <c r="E62982" s="573"/>
      <c r="F62982" s="573"/>
    </row>
    <row r="62983" spans="5:6" ht="15" customHeight="1">
      <c r="E62983" s="573"/>
      <c r="F62983" s="573"/>
    </row>
    <row r="62984" spans="5:6" ht="15" customHeight="1">
      <c r="E62984" s="573"/>
      <c r="F62984" s="573"/>
    </row>
    <row r="62985" spans="5:6" ht="15" customHeight="1">
      <c r="E62985" s="573"/>
      <c r="F62985" s="573"/>
    </row>
    <row r="62986" spans="5:6" ht="15" customHeight="1">
      <c r="E62986" s="573"/>
      <c r="F62986" s="573"/>
    </row>
    <row r="62987" spans="5:6" ht="15" customHeight="1">
      <c r="E62987" s="573"/>
      <c r="F62987" s="573"/>
    </row>
    <row r="62988" spans="5:6" ht="15" customHeight="1">
      <c r="E62988" s="573"/>
      <c r="F62988" s="573"/>
    </row>
    <row r="62989" spans="5:6" ht="15" customHeight="1">
      <c r="E62989" s="573"/>
      <c r="F62989" s="573"/>
    </row>
    <row r="62990" spans="5:6" ht="15" customHeight="1">
      <c r="E62990" s="573"/>
      <c r="F62990" s="573"/>
    </row>
    <row r="62991" spans="5:6" ht="15" customHeight="1">
      <c r="E62991" s="573"/>
      <c r="F62991" s="573"/>
    </row>
    <row r="62992" spans="5:6" ht="15" customHeight="1">
      <c r="E62992" s="573"/>
      <c r="F62992" s="573"/>
    </row>
    <row r="62993" spans="5:6" ht="15" customHeight="1">
      <c r="E62993" s="573"/>
      <c r="F62993" s="573"/>
    </row>
    <row r="62994" spans="5:6" ht="15" customHeight="1">
      <c r="E62994" s="573"/>
      <c r="F62994" s="573"/>
    </row>
    <row r="62995" spans="5:6" ht="15" customHeight="1">
      <c r="E62995" s="573"/>
      <c r="F62995" s="573"/>
    </row>
    <row r="62996" spans="5:6" ht="15" customHeight="1">
      <c r="E62996" s="573"/>
      <c r="F62996" s="573"/>
    </row>
    <row r="62997" spans="5:6" ht="15" customHeight="1">
      <c r="E62997" s="573"/>
      <c r="F62997" s="573"/>
    </row>
    <row r="62998" spans="5:6" ht="15" customHeight="1">
      <c r="E62998" s="573"/>
      <c r="F62998" s="573"/>
    </row>
    <row r="62999" spans="5:6" ht="15" customHeight="1">
      <c r="E62999" s="573"/>
      <c r="F62999" s="573"/>
    </row>
    <row r="63000" spans="5:6" ht="15" customHeight="1">
      <c r="E63000" s="573"/>
      <c r="F63000" s="573"/>
    </row>
    <row r="63001" spans="5:6" ht="15" customHeight="1">
      <c r="E63001" s="573"/>
      <c r="F63001" s="573"/>
    </row>
    <row r="63002" spans="5:6" ht="15" customHeight="1">
      <c r="E63002" s="573"/>
      <c r="F63002" s="573"/>
    </row>
    <row r="63003" spans="5:6" ht="15" customHeight="1">
      <c r="E63003" s="573"/>
      <c r="F63003" s="573"/>
    </row>
    <row r="63004" spans="5:6" ht="15" customHeight="1">
      <c r="E63004" s="573"/>
      <c r="F63004" s="573"/>
    </row>
    <row r="63005" spans="5:6" ht="15" customHeight="1">
      <c r="E63005" s="573"/>
      <c r="F63005" s="573"/>
    </row>
    <row r="63006" spans="5:6" ht="15" customHeight="1">
      <c r="E63006" s="573"/>
      <c r="F63006" s="573"/>
    </row>
    <row r="63007" spans="5:6" ht="15" customHeight="1">
      <c r="E63007" s="573"/>
      <c r="F63007" s="573"/>
    </row>
    <row r="63008" spans="5:6" ht="15" customHeight="1">
      <c r="E63008" s="573"/>
      <c r="F63008" s="573"/>
    </row>
    <row r="63009" spans="5:6" ht="15" customHeight="1">
      <c r="E63009" s="573"/>
      <c r="F63009" s="573"/>
    </row>
    <row r="63010" spans="5:6" ht="15" customHeight="1">
      <c r="E63010" s="573"/>
      <c r="F63010" s="573"/>
    </row>
    <row r="63011" spans="5:6" ht="15" customHeight="1">
      <c r="E63011" s="573"/>
      <c r="F63011" s="573"/>
    </row>
    <row r="63012" spans="5:6" ht="15" customHeight="1">
      <c r="E63012" s="573"/>
      <c r="F63012" s="573"/>
    </row>
    <row r="63013" spans="5:6" ht="15" customHeight="1">
      <c r="E63013" s="573"/>
      <c r="F63013" s="573"/>
    </row>
    <row r="63014" spans="5:6" ht="15" customHeight="1">
      <c r="E63014" s="573"/>
      <c r="F63014" s="573"/>
    </row>
    <row r="63015" spans="5:6" ht="15" customHeight="1">
      <c r="E63015" s="573"/>
      <c r="F63015" s="573"/>
    </row>
    <row r="63016" spans="5:6" ht="15" customHeight="1">
      <c r="E63016" s="573"/>
      <c r="F63016" s="573"/>
    </row>
    <row r="63017" spans="5:6" ht="15" customHeight="1">
      <c r="E63017" s="573"/>
      <c r="F63017" s="573"/>
    </row>
    <row r="63018" spans="5:6" ht="15" customHeight="1">
      <c r="E63018" s="573"/>
      <c r="F63018" s="573"/>
    </row>
    <row r="63019" spans="5:6" ht="15" customHeight="1">
      <c r="E63019" s="573"/>
      <c r="F63019" s="573"/>
    </row>
    <row r="63020" spans="5:6" ht="15" customHeight="1">
      <c r="E63020" s="573"/>
      <c r="F63020" s="573"/>
    </row>
    <row r="63021" spans="5:6" ht="15" customHeight="1">
      <c r="E63021" s="573"/>
      <c r="F63021" s="573"/>
    </row>
    <row r="63022" spans="5:6" ht="15" customHeight="1">
      <c r="E63022" s="573"/>
      <c r="F63022" s="573"/>
    </row>
    <row r="63023" spans="5:6" ht="15" customHeight="1">
      <c r="E63023" s="573"/>
      <c r="F63023" s="573"/>
    </row>
    <row r="63024" spans="5:6" ht="15" customHeight="1">
      <c r="E63024" s="573"/>
      <c r="F63024" s="573"/>
    </row>
    <row r="63025" spans="5:6" ht="15" customHeight="1">
      <c r="E63025" s="573"/>
      <c r="F63025" s="573"/>
    </row>
    <row r="63026" spans="5:6" ht="15" customHeight="1">
      <c r="E63026" s="573"/>
      <c r="F63026" s="573"/>
    </row>
    <row r="63027" spans="5:6" ht="15" customHeight="1">
      <c r="E63027" s="573"/>
      <c r="F63027" s="573"/>
    </row>
    <row r="63028" spans="5:6" ht="15" customHeight="1">
      <c r="E63028" s="573"/>
      <c r="F63028" s="573"/>
    </row>
    <row r="63029" spans="5:6" ht="15" customHeight="1">
      <c r="E63029" s="573"/>
      <c r="F63029" s="573"/>
    </row>
    <row r="63030" spans="5:6" ht="15" customHeight="1">
      <c r="E63030" s="573"/>
      <c r="F63030" s="573"/>
    </row>
    <row r="63031" spans="5:6" ht="15" customHeight="1">
      <c r="E63031" s="573"/>
      <c r="F63031" s="573"/>
    </row>
    <row r="63032" spans="5:6" ht="15" customHeight="1">
      <c r="E63032" s="573"/>
      <c r="F63032" s="573"/>
    </row>
    <row r="63033" spans="5:6" ht="15" customHeight="1">
      <c r="E63033" s="573"/>
      <c r="F63033" s="573"/>
    </row>
    <row r="63034" spans="5:6" ht="15" customHeight="1">
      <c r="E63034" s="573"/>
      <c r="F63034" s="573"/>
    </row>
    <row r="63035" spans="5:6" ht="15" customHeight="1">
      <c r="E63035" s="573"/>
      <c r="F63035" s="573"/>
    </row>
    <row r="63036" spans="5:6" ht="15" customHeight="1">
      <c r="E63036" s="573"/>
      <c r="F63036" s="573"/>
    </row>
    <row r="63037" spans="5:6" ht="15" customHeight="1">
      <c r="E63037" s="573"/>
      <c r="F63037" s="573"/>
    </row>
    <row r="63038" spans="5:6" ht="15" customHeight="1">
      <c r="E63038" s="573"/>
      <c r="F63038" s="573"/>
    </row>
    <row r="63039" spans="5:6" ht="15" customHeight="1">
      <c r="E63039" s="573"/>
      <c r="F63039" s="573"/>
    </row>
    <row r="63040" spans="5:6" ht="15" customHeight="1">
      <c r="E63040" s="573"/>
      <c r="F63040" s="573"/>
    </row>
    <row r="63041" spans="5:6" ht="15" customHeight="1">
      <c r="E63041" s="573"/>
      <c r="F63041" s="573"/>
    </row>
    <row r="63042" spans="5:6" ht="15" customHeight="1">
      <c r="E63042" s="573"/>
      <c r="F63042" s="573"/>
    </row>
    <row r="63043" spans="5:6" ht="15" customHeight="1">
      <c r="E63043" s="573"/>
      <c r="F63043" s="573"/>
    </row>
    <row r="63044" spans="5:6" ht="15" customHeight="1">
      <c r="E63044" s="573"/>
      <c r="F63044" s="573"/>
    </row>
    <row r="63045" spans="5:6" ht="15" customHeight="1">
      <c r="E63045" s="573"/>
      <c r="F63045" s="573"/>
    </row>
    <row r="63046" spans="5:6" ht="15" customHeight="1">
      <c r="E63046" s="573"/>
      <c r="F63046" s="573"/>
    </row>
    <row r="63047" spans="5:6" ht="15" customHeight="1">
      <c r="E63047" s="573"/>
      <c r="F63047" s="573"/>
    </row>
    <row r="63048" spans="5:6" ht="15" customHeight="1">
      <c r="E63048" s="573"/>
      <c r="F63048" s="573"/>
    </row>
    <row r="63049" spans="5:6" ht="15" customHeight="1">
      <c r="E63049" s="573"/>
      <c r="F63049" s="573"/>
    </row>
    <row r="63050" spans="5:6" ht="15" customHeight="1">
      <c r="E63050" s="573"/>
      <c r="F63050" s="573"/>
    </row>
    <row r="63051" spans="5:6" ht="15" customHeight="1">
      <c r="E63051" s="573"/>
      <c r="F63051" s="573"/>
    </row>
    <row r="63052" spans="5:6" ht="15" customHeight="1">
      <c r="E63052" s="573"/>
      <c r="F63052" s="573"/>
    </row>
    <row r="63053" spans="5:6" ht="15" customHeight="1">
      <c r="E63053" s="573"/>
      <c r="F63053" s="573"/>
    </row>
    <row r="63054" spans="5:6" ht="15" customHeight="1">
      <c r="E63054" s="573"/>
      <c r="F63054" s="573"/>
    </row>
    <row r="63055" spans="5:6" ht="15" customHeight="1">
      <c r="E63055" s="573"/>
      <c r="F63055" s="573"/>
    </row>
    <row r="63056" spans="5:6" ht="15" customHeight="1">
      <c r="E63056" s="573"/>
      <c r="F63056" s="573"/>
    </row>
    <row r="63057" spans="5:6" ht="15" customHeight="1">
      <c r="E63057" s="573"/>
      <c r="F63057" s="573"/>
    </row>
    <row r="63058" spans="5:6" ht="15" customHeight="1">
      <c r="E63058" s="573"/>
      <c r="F63058" s="573"/>
    </row>
    <row r="63059" spans="5:6" ht="15" customHeight="1">
      <c r="E63059" s="573"/>
      <c r="F63059" s="573"/>
    </row>
    <row r="63060" spans="5:6" ht="15" customHeight="1">
      <c r="E63060" s="573"/>
      <c r="F63060" s="573"/>
    </row>
    <row r="63061" spans="5:6" ht="15" customHeight="1">
      <c r="E63061" s="573"/>
      <c r="F63061" s="573"/>
    </row>
    <row r="63062" spans="5:6" ht="15" customHeight="1">
      <c r="E63062" s="573"/>
      <c r="F63062" s="573"/>
    </row>
    <row r="63063" spans="5:6" ht="15" customHeight="1">
      <c r="E63063" s="573"/>
      <c r="F63063" s="573"/>
    </row>
    <row r="63064" spans="5:6" ht="15" customHeight="1">
      <c r="E63064" s="573"/>
      <c r="F63064" s="573"/>
    </row>
    <row r="63065" spans="5:6" ht="15" customHeight="1">
      <c r="E63065" s="573"/>
      <c r="F63065" s="573"/>
    </row>
    <row r="63066" spans="5:6" ht="15" customHeight="1">
      <c r="E63066" s="573"/>
      <c r="F63066" s="573"/>
    </row>
    <row r="63067" spans="5:6" ht="15" customHeight="1">
      <c r="E63067" s="573"/>
      <c r="F63067" s="573"/>
    </row>
    <row r="63068" spans="5:6" ht="15" customHeight="1">
      <c r="E63068" s="573"/>
      <c r="F63068" s="573"/>
    </row>
    <row r="63069" spans="5:6" ht="15" customHeight="1">
      <c r="E63069" s="573"/>
      <c r="F63069" s="573"/>
    </row>
    <row r="63070" spans="5:6" ht="15" customHeight="1">
      <c r="E63070" s="573"/>
      <c r="F63070" s="573"/>
    </row>
    <row r="63071" spans="5:6" ht="15" customHeight="1">
      <c r="E63071" s="573"/>
      <c r="F63071" s="573"/>
    </row>
    <row r="63072" spans="5:6" ht="15" customHeight="1">
      <c r="E63072" s="573"/>
      <c r="F63072" s="573"/>
    </row>
    <row r="63073" spans="5:6" ht="15" customHeight="1">
      <c r="E63073" s="573"/>
      <c r="F63073" s="573"/>
    </row>
    <row r="63074" spans="5:6" ht="15" customHeight="1">
      <c r="E63074" s="573"/>
      <c r="F63074" s="573"/>
    </row>
    <row r="63075" spans="5:6" ht="15" customHeight="1">
      <c r="E63075" s="573"/>
      <c r="F63075" s="573"/>
    </row>
    <row r="63076" spans="5:6" ht="15" customHeight="1">
      <c r="E63076" s="573"/>
      <c r="F63076" s="573"/>
    </row>
    <row r="63077" spans="5:6" ht="15" customHeight="1">
      <c r="E63077" s="573"/>
      <c r="F63077" s="573"/>
    </row>
    <row r="63078" spans="5:6" ht="15" customHeight="1">
      <c r="E63078" s="573"/>
      <c r="F63078" s="573"/>
    </row>
    <row r="63079" spans="5:6" ht="15" customHeight="1">
      <c r="E63079" s="573"/>
      <c r="F63079" s="573"/>
    </row>
    <row r="63080" spans="5:6" ht="15" customHeight="1">
      <c r="E63080" s="573"/>
      <c r="F63080" s="573"/>
    </row>
    <row r="63081" spans="5:6" ht="15" customHeight="1">
      <c r="E63081" s="573"/>
      <c r="F63081" s="573"/>
    </row>
    <row r="63082" spans="5:6" ht="15" customHeight="1">
      <c r="E63082" s="573"/>
      <c r="F63082" s="573"/>
    </row>
    <row r="63083" spans="5:6" ht="15" customHeight="1">
      <c r="E63083" s="573"/>
      <c r="F63083" s="573"/>
    </row>
    <row r="63084" spans="5:6" ht="15" customHeight="1">
      <c r="E63084" s="573"/>
      <c r="F63084" s="573"/>
    </row>
    <row r="63085" spans="5:6" ht="15" customHeight="1">
      <c r="E63085" s="573"/>
      <c r="F63085" s="573"/>
    </row>
    <row r="63086" spans="5:6" ht="15" customHeight="1">
      <c r="E63086" s="573"/>
      <c r="F63086" s="573"/>
    </row>
    <row r="63087" spans="5:6" ht="15" customHeight="1">
      <c r="E63087" s="573"/>
      <c r="F63087" s="573"/>
    </row>
    <row r="63088" spans="5:6" ht="15" customHeight="1">
      <c r="E63088" s="573"/>
      <c r="F63088" s="573"/>
    </row>
    <row r="63089" spans="5:6" ht="15" customHeight="1">
      <c r="E63089" s="573"/>
      <c r="F63089" s="573"/>
    </row>
    <row r="63090" spans="5:6" ht="15" customHeight="1">
      <c r="E63090" s="573"/>
      <c r="F63090" s="573"/>
    </row>
    <row r="63091" spans="5:6" ht="15" customHeight="1">
      <c r="E63091" s="573"/>
      <c r="F63091" s="573"/>
    </row>
    <row r="63092" spans="5:6" ht="15" customHeight="1">
      <c r="E63092" s="573"/>
      <c r="F63092" s="573"/>
    </row>
    <row r="63093" spans="5:6" ht="15" customHeight="1">
      <c r="E63093" s="573"/>
      <c r="F63093" s="573"/>
    </row>
    <row r="63094" spans="5:6" ht="15" customHeight="1">
      <c r="E63094" s="573"/>
      <c r="F63094" s="573"/>
    </row>
    <row r="63095" spans="5:6" ht="15" customHeight="1">
      <c r="E63095" s="573"/>
      <c r="F63095" s="573"/>
    </row>
    <row r="63096" spans="5:6" ht="15" customHeight="1">
      <c r="E63096" s="573"/>
      <c r="F63096" s="573"/>
    </row>
    <row r="63097" spans="5:6" ht="15" customHeight="1">
      <c r="E63097" s="573"/>
      <c r="F63097" s="573"/>
    </row>
    <row r="63098" spans="5:6" ht="15" customHeight="1">
      <c r="E63098" s="573"/>
      <c r="F63098" s="573"/>
    </row>
    <row r="63099" spans="5:6" ht="15" customHeight="1">
      <c r="E63099" s="573"/>
      <c r="F63099" s="573"/>
    </row>
    <row r="63100" spans="5:6" ht="15" customHeight="1">
      <c r="E63100" s="573"/>
      <c r="F63100" s="573"/>
    </row>
    <row r="63101" spans="5:6" ht="15" customHeight="1">
      <c r="E63101" s="573"/>
      <c r="F63101" s="573"/>
    </row>
    <row r="63102" spans="5:6" ht="15" customHeight="1">
      <c r="E63102" s="573"/>
      <c r="F63102" s="573"/>
    </row>
    <row r="63103" spans="5:6" ht="15" customHeight="1">
      <c r="E63103" s="573"/>
      <c r="F63103" s="573"/>
    </row>
    <row r="63104" spans="5:6" ht="15" customHeight="1">
      <c r="E63104" s="573"/>
      <c r="F63104" s="573"/>
    </row>
    <row r="63105" spans="5:6" ht="15" customHeight="1">
      <c r="E63105" s="573"/>
      <c r="F63105" s="573"/>
    </row>
    <row r="63106" spans="5:6" ht="15" customHeight="1">
      <c r="E63106" s="573"/>
      <c r="F63106" s="573"/>
    </row>
    <row r="63107" spans="5:6" ht="15" customHeight="1">
      <c r="E63107" s="573"/>
      <c r="F63107" s="573"/>
    </row>
    <row r="63108" spans="5:6" ht="15" customHeight="1">
      <c r="E63108" s="573"/>
      <c r="F63108" s="573"/>
    </row>
    <row r="63109" spans="5:6" ht="15" customHeight="1">
      <c r="E63109" s="573"/>
      <c r="F63109" s="573"/>
    </row>
    <row r="63110" spans="5:6" ht="15" customHeight="1">
      <c r="E63110" s="573"/>
      <c r="F63110" s="573"/>
    </row>
    <row r="63111" spans="5:6" ht="15" customHeight="1">
      <c r="E63111" s="573"/>
      <c r="F63111" s="573"/>
    </row>
    <row r="63112" spans="5:6" ht="15" customHeight="1">
      <c r="E63112" s="573"/>
      <c r="F63112" s="573"/>
    </row>
    <row r="63113" spans="5:6" ht="15" customHeight="1">
      <c r="E63113" s="573"/>
      <c r="F63113" s="573"/>
    </row>
    <row r="63114" spans="5:6" ht="15" customHeight="1">
      <c r="E63114" s="573"/>
      <c r="F63114" s="573"/>
    </row>
    <row r="63115" spans="5:6" ht="15" customHeight="1">
      <c r="E63115" s="573"/>
      <c r="F63115" s="573"/>
    </row>
    <row r="63116" spans="5:6" ht="15" customHeight="1">
      <c r="E63116" s="573"/>
      <c r="F63116" s="573"/>
    </row>
    <row r="63117" spans="5:6" ht="15" customHeight="1">
      <c r="E63117" s="573"/>
      <c r="F63117" s="573"/>
    </row>
    <row r="63118" spans="5:6" ht="15" customHeight="1">
      <c r="E63118" s="573"/>
      <c r="F63118" s="573"/>
    </row>
    <row r="63119" spans="5:6" ht="15" customHeight="1">
      <c r="E63119" s="573"/>
      <c r="F63119" s="573"/>
    </row>
    <row r="63120" spans="5:6" ht="15" customHeight="1">
      <c r="E63120" s="573"/>
      <c r="F63120" s="573"/>
    </row>
    <row r="63121" spans="5:6" ht="15" customHeight="1">
      <c r="E63121" s="573"/>
      <c r="F63121" s="573"/>
    </row>
    <row r="63122" spans="5:6" ht="15" customHeight="1">
      <c r="E63122" s="573"/>
      <c r="F63122" s="573"/>
    </row>
    <row r="63123" spans="5:6" ht="15" customHeight="1">
      <c r="E63123" s="573"/>
      <c r="F63123" s="573"/>
    </row>
    <row r="63124" spans="5:6" ht="15" customHeight="1">
      <c r="E63124" s="573"/>
      <c r="F63124" s="573"/>
    </row>
    <row r="63125" spans="5:6" ht="15" customHeight="1">
      <c r="E63125" s="573"/>
      <c r="F63125" s="573"/>
    </row>
    <row r="63126" spans="5:6" ht="15" customHeight="1">
      <c r="E63126" s="573"/>
      <c r="F63126" s="573"/>
    </row>
    <row r="63127" spans="5:6" ht="15" customHeight="1">
      <c r="E63127" s="573"/>
      <c r="F63127" s="573"/>
    </row>
    <row r="63128" spans="5:6" ht="15" customHeight="1">
      <c r="E63128" s="573"/>
      <c r="F63128" s="573"/>
    </row>
    <row r="63129" spans="5:6" ht="15" customHeight="1">
      <c r="E63129" s="573"/>
      <c r="F63129" s="573"/>
    </row>
    <row r="63130" spans="5:6" ht="15" customHeight="1">
      <c r="E63130" s="573"/>
      <c r="F63130" s="573"/>
    </row>
    <row r="63131" spans="5:6" ht="15" customHeight="1">
      <c r="E63131" s="573"/>
      <c r="F63131" s="573"/>
    </row>
    <row r="63132" spans="5:6" ht="15" customHeight="1">
      <c r="E63132" s="573"/>
      <c r="F63132" s="573"/>
    </row>
    <row r="63133" spans="5:6" ht="15" customHeight="1">
      <c r="E63133" s="573"/>
      <c r="F63133" s="573"/>
    </row>
    <row r="63134" spans="5:6" ht="15" customHeight="1">
      <c r="E63134" s="573"/>
      <c r="F63134" s="573"/>
    </row>
    <row r="63135" spans="5:6" ht="15" customHeight="1">
      <c r="E63135" s="573"/>
      <c r="F63135" s="573"/>
    </row>
    <row r="63136" spans="5:6" ht="15" customHeight="1">
      <c r="E63136" s="573"/>
      <c r="F63136" s="573"/>
    </row>
    <row r="63137" spans="5:6" ht="15" customHeight="1">
      <c r="E63137" s="573"/>
      <c r="F63137" s="573"/>
    </row>
    <row r="63138" spans="5:6" ht="15" customHeight="1">
      <c r="E63138" s="573"/>
      <c r="F63138" s="573"/>
    </row>
    <row r="63139" spans="5:6" ht="15" customHeight="1">
      <c r="E63139" s="573"/>
      <c r="F63139" s="573"/>
    </row>
    <row r="63140" spans="5:6" ht="15" customHeight="1">
      <c r="E63140" s="573"/>
      <c r="F63140" s="573"/>
    </row>
    <row r="63141" spans="5:6" ht="15" customHeight="1">
      <c r="E63141" s="573"/>
      <c r="F63141" s="573"/>
    </row>
    <row r="63142" spans="5:6" ht="15" customHeight="1">
      <c r="E63142" s="573"/>
      <c r="F63142" s="573"/>
    </row>
    <row r="63143" spans="5:6" ht="15" customHeight="1">
      <c r="E63143" s="573"/>
      <c r="F63143" s="573"/>
    </row>
    <row r="63144" spans="5:6" ht="15" customHeight="1">
      <c r="E63144" s="573"/>
      <c r="F63144" s="573"/>
    </row>
    <row r="63145" spans="5:6" ht="15" customHeight="1">
      <c r="E63145" s="573"/>
      <c r="F63145" s="573"/>
    </row>
    <row r="63146" spans="5:6" ht="15" customHeight="1">
      <c r="E63146" s="573"/>
      <c r="F63146" s="573"/>
    </row>
    <row r="63147" spans="5:6" ht="15" customHeight="1">
      <c r="E63147" s="573"/>
      <c r="F63147" s="573"/>
    </row>
    <row r="63148" spans="5:6" ht="15" customHeight="1">
      <c r="E63148" s="573"/>
      <c r="F63148" s="573"/>
    </row>
    <row r="63149" spans="5:6" ht="15" customHeight="1">
      <c r="E63149" s="573"/>
      <c r="F63149" s="573"/>
    </row>
    <row r="63150" spans="5:6" ht="15" customHeight="1">
      <c r="E63150" s="573"/>
      <c r="F63150" s="573"/>
    </row>
    <row r="63151" spans="5:6" ht="15" customHeight="1">
      <c r="E63151" s="573"/>
      <c r="F63151" s="573"/>
    </row>
    <row r="63152" spans="5:6" ht="15" customHeight="1">
      <c r="E63152" s="573"/>
      <c r="F63152" s="573"/>
    </row>
    <row r="63153" spans="5:6" ht="15" customHeight="1">
      <c r="E63153" s="573"/>
      <c r="F63153" s="573"/>
    </row>
    <row r="63154" spans="5:6" ht="15" customHeight="1">
      <c r="E63154" s="573"/>
      <c r="F63154" s="573"/>
    </row>
    <row r="63155" spans="5:6" ht="15" customHeight="1">
      <c r="E63155" s="573"/>
      <c r="F63155" s="573"/>
    </row>
    <row r="63156" spans="5:6" ht="15" customHeight="1">
      <c r="E63156" s="573"/>
      <c r="F63156" s="573"/>
    </row>
    <row r="63157" spans="5:6" ht="15" customHeight="1">
      <c r="E63157" s="573"/>
      <c r="F63157" s="573"/>
    </row>
    <row r="63158" spans="5:6" ht="15" customHeight="1">
      <c r="E63158" s="573"/>
      <c r="F63158" s="573"/>
    </row>
    <row r="63159" spans="5:6" ht="15" customHeight="1">
      <c r="E63159" s="573"/>
      <c r="F63159" s="573"/>
    </row>
    <row r="63160" spans="5:6" ht="15" customHeight="1">
      <c r="E63160" s="573"/>
      <c r="F63160" s="573"/>
    </row>
    <row r="63161" spans="5:6" ht="15" customHeight="1">
      <c r="E63161" s="573"/>
      <c r="F63161" s="573"/>
    </row>
    <row r="63162" spans="5:6" ht="15" customHeight="1">
      <c r="E63162" s="573"/>
      <c r="F63162" s="573"/>
    </row>
    <row r="63163" spans="5:6" ht="15" customHeight="1">
      <c r="E63163" s="573"/>
      <c r="F63163" s="573"/>
    </row>
    <row r="63164" spans="5:6" ht="15" customHeight="1">
      <c r="E63164" s="573"/>
      <c r="F63164" s="573"/>
    </row>
    <row r="63165" spans="5:6" ht="15" customHeight="1">
      <c r="E63165" s="573"/>
      <c r="F63165" s="573"/>
    </row>
    <row r="63166" spans="5:6" ht="15" customHeight="1">
      <c r="E63166" s="573"/>
      <c r="F63166" s="573"/>
    </row>
    <row r="63167" spans="5:6" ht="15" customHeight="1">
      <c r="E63167" s="573"/>
      <c r="F63167" s="573"/>
    </row>
    <row r="63168" spans="5:6" ht="15" customHeight="1">
      <c r="E63168" s="573"/>
      <c r="F63168" s="573"/>
    </row>
    <row r="63169" spans="5:6" ht="15" customHeight="1">
      <c r="E63169" s="573"/>
      <c r="F63169" s="573"/>
    </row>
    <row r="63170" spans="5:6" ht="15" customHeight="1">
      <c r="E63170" s="573"/>
      <c r="F63170" s="573"/>
    </row>
    <row r="63171" spans="5:6" ht="15" customHeight="1">
      <c r="E63171" s="573"/>
      <c r="F63171" s="573"/>
    </row>
    <row r="63172" spans="5:6" ht="15" customHeight="1">
      <c r="E63172" s="573"/>
      <c r="F63172" s="573"/>
    </row>
    <row r="63173" spans="5:6" ht="15" customHeight="1">
      <c r="E63173" s="573"/>
      <c r="F63173" s="573"/>
    </row>
    <row r="63174" spans="5:6" ht="15" customHeight="1">
      <c r="E63174" s="573"/>
      <c r="F63174" s="573"/>
    </row>
    <row r="63175" spans="5:6" ht="15" customHeight="1">
      <c r="E63175" s="573"/>
      <c r="F63175" s="573"/>
    </row>
    <row r="63176" spans="5:6" ht="15" customHeight="1">
      <c r="E63176" s="573"/>
      <c r="F63176" s="573"/>
    </row>
    <row r="63177" spans="5:6" ht="15" customHeight="1">
      <c r="E63177" s="573"/>
      <c r="F63177" s="573"/>
    </row>
    <row r="63178" spans="5:6" ht="15" customHeight="1">
      <c r="E63178" s="573"/>
      <c r="F63178" s="573"/>
    </row>
    <row r="63179" spans="5:6" ht="15" customHeight="1">
      <c r="E63179" s="573"/>
      <c r="F63179" s="573"/>
    </row>
    <row r="63180" spans="5:6" ht="15" customHeight="1">
      <c r="E63180" s="573"/>
      <c r="F63180" s="573"/>
    </row>
    <row r="63181" spans="5:6" ht="15" customHeight="1">
      <c r="E63181" s="573"/>
      <c r="F63181" s="573"/>
    </row>
    <row r="63182" spans="5:6" ht="15" customHeight="1">
      <c r="E63182" s="573"/>
      <c r="F63182" s="573"/>
    </row>
    <row r="63183" spans="5:6" ht="15" customHeight="1">
      <c r="E63183" s="573"/>
      <c r="F63183" s="573"/>
    </row>
    <row r="63184" spans="5:6" ht="15" customHeight="1">
      <c r="E63184" s="573"/>
      <c r="F63184" s="573"/>
    </row>
    <row r="63185" spans="5:6" ht="15" customHeight="1">
      <c r="E63185" s="573"/>
      <c r="F63185" s="573"/>
    </row>
    <row r="63186" spans="5:6" ht="15" customHeight="1">
      <c r="E63186" s="573"/>
      <c r="F63186" s="573"/>
    </row>
    <row r="63187" spans="5:6" ht="15" customHeight="1">
      <c r="E63187" s="573"/>
      <c r="F63187" s="573"/>
    </row>
    <row r="63188" spans="5:6" ht="15" customHeight="1">
      <c r="E63188" s="573"/>
      <c r="F63188" s="573"/>
    </row>
    <row r="63189" spans="5:6" ht="15" customHeight="1">
      <c r="E63189" s="573"/>
      <c r="F63189" s="573"/>
    </row>
    <row r="63190" spans="5:6" ht="15" customHeight="1">
      <c r="E63190" s="573"/>
      <c r="F63190" s="573"/>
    </row>
    <row r="63191" spans="5:6" ht="15" customHeight="1">
      <c r="E63191" s="573"/>
      <c r="F63191" s="573"/>
    </row>
    <row r="63192" spans="5:6" ht="15" customHeight="1">
      <c r="E63192" s="573"/>
      <c r="F63192" s="573"/>
    </row>
    <row r="63193" spans="5:6" ht="15" customHeight="1">
      <c r="E63193" s="573"/>
      <c r="F63193" s="573"/>
    </row>
    <row r="63194" spans="5:6" ht="15" customHeight="1">
      <c r="E63194" s="573"/>
      <c r="F63194" s="573"/>
    </row>
    <row r="63195" spans="5:6" ht="15" customHeight="1">
      <c r="E63195" s="573"/>
      <c r="F63195" s="573"/>
    </row>
    <row r="63196" spans="5:6" ht="15" customHeight="1">
      <c r="E63196" s="573"/>
      <c r="F63196" s="573"/>
    </row>
    <row r="63197" spans="5:6" ht="15" customHeight="1">
      <c r="E63197" s="573"/>
      <c r="F63197" s="573"/>
    </row>
    <row r="63198" spans="5:6" ht="15" customHeight="1">
      <c r="E63198" s="573"/>
      <c r="F63198" s="573"/>
    </row>
    <row r="63199" spans="5:6" ht="15" customHeight="1">
      <c r="E63199" s="573"/>
      <c r="F63199" s="573"/>
    </row>
    <row r="63200" spans="5:6" ht="15" customHeight="1">
      <c r="E63200" s="573"/>
      <c r="F63200" s="573"/>
    </row>
    <row r="63201" spans="5:6" ht="15" customHeight="1">
      <c r="E63201" s="573"/>
      <c r="F63201" s="573"/>
    </row>
    <row r="63202" spans="5:6" ht="15" customHeight="1">
      <c r="E63202" s="573"/>
      <c r="F63202" s="573"/>
    </row>
    <row r="63203" spans="5:6" ht="15" customHeight="1">
      <c r="E63203" s="573"/>
      <c r="F63203" s="573"/>
    </row>
    <row r="63204" spans="5:6" ht="15" customHeight="1">
      <c r="E63204" s="573"/>
      <c r="F63204" s="573"/>
    </row>
    <row r="63205" spans="5:6" ht="15" customHeight="1">
      <c r="E63205" s="573"/>
      <c r="F63205" s="573"/>
    </row>
    <row r="63206" spans="5:6" ht="15" customHeight="1">
      <c r="E63206" s="573"/>
      <c r="F63206" s="573"/>
    </row>
    <row r="63207" spans="5:6" ht="15" customHeight="1">
      <c r="E63207" s="573"/>
      <c r="F63207" s="573"/>
    </row>
    <row r="63208" spans="5:6" ht="15" customHeight="1">
      <c r="E63208" s="573"/>
      <c r="F63208" s="573"/>
    </row>
    <row r="63209" spans="5:6" ht="15" customHeight="1">
      <c r="E63209" s="573"/>
      <c r="F63209" s="573"/>
    </row>
    <row r="63210" spans="5:6" ht="15" customHeight="1">
      <c r="E63210" s="573"/>
      <c r="F63210" s="573"/>
    </row>
    <row r="63211" spans="5:6" ht="15" customHeight="1">
      <c r="E63211" s="573"/>
      <c r="F63211" s="573"/>
    </row>
    <row r="63212" spans="5:6" ht="15" customHeight="1">
      <c r="E63212" s="573"/>
      <c r="F63212" s="573"/>
    </row>
    <row r="63213" spans="5:6" ht="15" customHeight="1">
      <c r="E63213" s="573"/>
      <c r="F63213" s="573"/>
    </row>
    <row r="63214" spans="5:6" ht="15" customHeight="1">
      <c r="E63214" s="573"/>
      <c r="F63214" s="573"/>
    </row>
    <row r="63215" spans="5:6" ht="15" customHeight="1">
      <c r="E63215" s="573"/>
      <c r="F63215" s="573"/>
    </row>
    <row r="63216" spans="5:6" ht="15" customHeight="1">
      <c r="E63216" s="573"/>
      <c r="F63216" s="573"/>
    </row>
    <row r="63217" spans="5:6" ht="15" customHeight="1">
      <c r="E63217" s="573"/>
      <c r="F63217" s="573"/>
    </row>
    <row r="63218" spans="5:6" ht="15" customHeight="1">
      <c r="E63218" s="573"/>
      <c r="F63218" s="573"/>
    </row>
    <row r="63219" spans="5:6" ht="15" customHeight="1">
      <c r="E63219" s="573"/>
      <c r="F63219" s="573"/>
    </row>
    <row r="63220" spans="5:6" ht="15" customHeight="1">
      <c r="E63220" s="573"/>
      <c r="F63220" s="573"/>
    </row>
    <row r="63221" spans="5:6" ht="15" customHeight="1">
      <c r="E63221" s="573"/>
      <c r="F63221" s="573"/>
    </row>
    <row r="63222" spans="5:6" ht="15" customHeight="1">
      <c r="E63222" s="573"/>
      <c r="F63222" s="573"/>
    </row>
    <row r="63223" spans="5:6" ht="15" customHeight="1">
      <c r="E63223" s="573"/>
      <c r="F63223" s="573"/>
    </row>
    <row r="63224" spans="5:6" ht="15" customHeight="1">
      <c r="E63224" s="573"/>
      <c r="F63224" s="573"/>
    </row>
    <row r="63225" spans="5:6" ht="15" customHeight="1">
      <c r="E63225" s="573"/>
      <c r="F63225" s="573"/>
    </row>
    <row r="63226" spans="5:6" ht="15" customHeight="1">
      <c r="E63226" s="573"/>
      <c r="F63226" s="573"/>
    </row>
    <row r="63227" spans="5:6" ht="15" customHeight="1">
      <c r="E63227" s="573"/>
      <c r="F63227" s="573"/>
    </row>
    <row r="63228" spans="5:6" ht="15" customHeight="1">
      <c r="E63228" s="573"/>
      <c r="F63228" s="573"/>
    </row>
    <row r="63229" spans="5:6" ht="15" customHeight="1">
      <c r="E63229" s="573"/>
      <c r="F63229" s="573"/>
    </row>
    <row r="63230" spans="5:6" ht="15" customHeight="1">
      <c r="E63230" s="573"/>
      <c r="F63230" s="573"/>
    </row>
    <row r="63231" spans="5:6" ht="15" customHeight="1">
      <c r="E63231" s="573"/>
      <c r="F63231" s="573"/>
    </row>
    <row r="63232" spans="5:6" ht="15" customHeight="1">
      <c r="E63232" s="573"/>
      <c r="F63232" s="573"/>
    </row>
    <row r="63233" spans="5:6" ht="15" customHeight="1">
      <c r="E63233" s="573"/>
      <c r="F63233" s="573"/>
    </row>
    <row r="63234" spans="5:6" ht="15" customHeight="1">
      <c r="E63234" s="573"/>
      <c r="F63234" s="573"/>
    </row>
    <row r="63235" spans="5:6" ht="15" customHeight="1">
      <c r="E63235" s="573"/>
      <c r="F63235" s="573"/>
    </row>
    <row r="63236" spans="5:6" ht="15" customHeight="1">
      <c r="E63236" s="573"/>
      <c r="F63236" s="573"/>
    </row>
    <row r="63237" spans="5:6" ht="15" customHeight="1">
      <c r="E63237" s="573"/>
      <c r="F63237" s="573"/>
    </row>
    <row r="63238" spans="5:6" ht="15" customHeight="1">
      <c r="E63238" s="573"/>
      <c r="F63238" s="573"/>
    </row>
    <row r="63239" spans="5:6" ht="15" customHeight="1">
      <c r="E63239" s="573"/>
      <c r="F63239" s="573"/>
    </row>
    <row r="63240" spans="5:6" ht="15" customHeight="1">
      <c r="E63240" s="573"/>
      <c r="F63240" s="573"/>
    </row>
    <row r="63241" spans="5:6" ht="15" customHeight="1">
      <c r="E63241" s="573"/>
      <c r="F63241" s="573"/>
    </row>
    <row r="63242" spans="5:6" ht="15" customHeight="1">
      <c r="E63242" s="573"/>
      <c r="F63242" s="573"/>
    </row>
    <row r="63243" spans="5:6" ht="15" customHeight="1">
      <c r="E63243" s="573"/>
      <c r="F63243" s="573"/>
    </row>
    <row r="63244" spans="5:6" ht="15" customHeight="1">
      <c r="E63244" s="573"/>
      <c r="F63244" s="573"/>
    </row>
    <row r="63245" spans="5:6" ht="15" customHeight="1">
      <c r="E63245" s="573"/>
      <c r="F63245" s="573"/>
    </row>
    <row r="63246" spans="5:6" ht="15" customHeight="1">
      <c r="E63246" s="573"/>
      <c r="F63246" s="573"/>
    </row>
    <row r="63247" spans="5:6" ht="15" customHeight="1">
      <c r="E63247" s="573"/>
      <c r="F63247" s="573"/>
    </row>
    <row r="63248" spans="5:6" ht="15" customHeight="1">
      <c r="E63248" s="573"/>
      <c r="F63248" s="573"/>
    </row>
    <row r="63249" spans="5:6" ht="15" customHeight="1">
      <c r="E63249" s="573"/>
      <c r="F63249" s="573"/>
    </row>
    <row r="63250" spans="5:6" ht="15" customHeight="1">
      <c r="E63250" s="573"/>
      <c r="F63250" s="573"/>
    </row>
    <row r="63251" spans="5:6" ht="15" customHeight="1">
      <c r="E63251" s="573"/>
      <c r="F63251" s="573"/>
    </row>
    <row r="63252" spans="5:6" ht="15" customHeight="1">
      <c r="E63252" s="573"/>
      <c r="F63252" s="573"/>
    </row>
    <row r="63253" spans="5:6" ht="15" customHeight="1">
      <c r="E63253" s="573"/>
      <c r="F63253" s="573"/>
    </row>
    <row r="63254" spans="5:6" ht="15" customHeight="1">
      <c r="E63254" s="573"/>
      <c r="F63254" s="573"/>
    </row>
    <row r="63255" spans="5:6" ht="15" customHeight="1">
      <c r="E63255" s="573"/>
      <c r="F63255" s="573"/>
    </row>
    <row r="63256" spans="5:6" ht="15" customHeight="1">
      <c r="E63256" s="573"/>
      <c r="F63256" s="573"/>
    </row>
    <row r="63257" spans="5:6" ht="15" customHeight="1">
      <c r="E63257" s="573"/>
      <c r="F63257" s="573"/>
    </row>
    <row r="63258" spans="5:6" ht="15" customHeight="1">
      <c r="E63258" s="573"/>
      <c r="F63258" s="573"/>
    </row>
    <row r="63259" spans="5:6" ht="15" customHeight="1">
      <c r="E63259" s="573"/>
      <c r="F63259" s="573"/>
    </row>
    <row r="63260" spans="5:6" ht="15" customHeight="1">
      <c r="E63260" s="573"/>
      <c r="F63260" s="573"/>
    </row>
    <row r="63261" spans="5:6" ht="15" customHeight="1">
      <c r="E63261" s="573"/>
      <c r="F63261" s="573"/>
    </row>
    <row r="63262" spans="5:6" ht="15" customHeight="1">
      <c r="E63262" s="573"/>
      <c r="F63262" s="573"/>
    </row>
    <row r="63263" spans="5:6" ht="15" customHeight="1">
      <c r="E63263" s="573"/>
      <c r="F63263" s="573"/>
    </row>
    <row r="63264" spans="5:6" ht="15" customHeight="1">
      <c r="E63264" s="573"/>
      <c r="F63264" s="573"/>
    </row>
    <row r="63265" spans="5:6" ht="15" customHeight="1">
      <c r="E63265" s="573"/>
      <c r="F63265" s="573"/>
    </row>
    <row r="63266" spans="5:6" ht="15" customHeight="1">
      <c r="E63266" s="573"/>
      <c r="F63266" s="573"/>
    </row>
    <row r="63267" spans="5:6" ht="15" customHeight="1">
      <c r="E63267" s="573"/>
      <c r="F63267" s="573"/>
    </row>
    <row r="63268" spans="5:6" ht="15" customHeight="1">
      <c r="E63268" s="573"/>
      <c r="F63268" s="573"/>
    </row>
    <row r="63269" spans="5:6" ht="15" customHeight="1">
      <c r="E63269" s="573"/>
      <c r="F63269" s="573"/>
    </row>
    <row r="63270" spans="5:6" ht="15" customHeight="1">
      <c r="E63270" s="573"/>
      <c r="F63270" s="573"/>
    </row>
    <row r="63271" spans="5:6" ht="15" customHeight="1">
      <c r="E63271" s="573"/>
      <c r="F63271" s="573"/>
    </row>
    <row r="63272" spans="5:6" ht="15" customHeight="1">
      <c r="E63272" s="573"/>
      <c r="F63272" s="573"/>
    </row>
    <row r="63273" spans="5:6" ht="15" customHeight="1">
      <c r="E63273" s="573"/>
      <c r="F63273" s="573"/>
    </row>
    <row r="63274" spans="5:6" ht="15" customHeight="1">
      <c r="E63274" s="573"/>
      <c r="F63274" s="573"/>
    </row>
    <row r="63275" spans="5:6" ht="15" customHeight="1">
      <c r="E63275" s="573"/>
      <c r="F63275" s="573"/>
    </row>
    <row r="63276" spans="5:6" ht="15" customHeight="1">
      <c r="E63276" s="573"/>
      <c r="F63276" s="573"/>
    </row>
    <row r="63277" spans="5:6" ht="15" customHeight="1">
      <c r="E63277" s="573"/>
      <c r="F63277" s="573"/>
    </row>
    <row r="63278" spans="5:6" ht="15" customHeight="1">
      <c r="E63278" s="573"/>
      <c r="F63278" s="573"/>
    </row>
    <row r="63279" spans="5:6" ht="15" customHeight="1">
      <c r="E63279" s="573"/>
      <c r="F63279" s="573"/>
    </row>
    <row r="63280" spans="5:6" ht="15" customHeight="1">
      <c r="E63280" s="573"/>
      <c r="F63280" s="573"/>
    </row>
    <row r="63281" spans="5:6" ht="15" customHeight="1">
      <c r="E63281" s="573"/>
      <c r="F63281" s="573"/>
    </row>
    <row r="63282" spans="5:6" ht="15" customHeight="1">
      <c r="E63282" s="573"/>
      <c r="F63282" s="573"/>
    </row>
    <row r="63283" spans="5:6" ht="15" customHeight="1">
      <c r="E63283" s="573"/>
      <c r="F63283" s="573"/>
    </row>
    <row r="63284" spans="5:6" ht="15" customHeight="1">
      <c r="E63284" s="573"/>
      <c r="F63284" s="573"/>
    </row>
    <row r="63285" spans="5:6" ht="15" customHeight="1">
      <c r="E63285" s="573"/>
      <c r="F63285" s="573"/>
    </row>
    <row r="63286" spans="5:6" ht="15" customHeight="1">
      <c r="E63286" s="573"/>
      <c r="F63286" s="573"/>
    </row>
    <row r="63287" spans="5:6" ht="15" customHeight="1">
      <c r="E63287" s="573"/>
      <c r="F63287" s="573"/>
    </row>
    <row r="63288" spans="5:6" ht="15" customHeight="1">
      <c r="E63288" s="573"/>
      <c r="F63288" s="573"/>
    </row>
    <row r="63289" spans="5:6" ht="15" customHeight="1">
      <c r="E63289" s="573"/>
      <c r="F63289" s="573"/>
    </row>
    <row r="63290" spans="5:6" ht="15" customHeight="1">
      <c r="E63290" s="573"/>
      <c r="F63290" s="573"/>
    </row>
    <row r="63291" spans="5:6" ht="15" customHeight="1">
      <c r="E63291" s="573"/>
      <c r="F63291" s="573"/>
    </row>
    <row r="63292" spans="5:6" ht="15" customHeight="1">
      <c r="E63292" s="573"/>
      <c r="F63292" s="573"/>
    </row>
    <row r="63293" spans="5:6" ht="15" customHeight="1">
      <c r="E63293" s="573"/>
      <c r="F63293" s="573"/>
    </row>
    <row r="63294" spans="5:6" ht="15" customHeight="1">
      <c r="E63294" s="573"/>
      <c r="F63294" s="573"/>
    </row>
    <row r="63295" spans="5:6" ht="15" customHeight="1">
      <c r="E63295" s="573"/>
      <c r="F63295" s="573"/>
    </row>
    <row r="63296" spans="5:6" ht="15" customHeight="1">
      <c r="E63296" s="573"/>
      <c r="F63296" s="573"/>
    </row>
    <row r="63297" spans="5:6" ht="15" customHeight="1">
      <c r="E63297" s="573"/>
      <c r="F63297" s="573"/>
    </row>
    <row r="63298" spans="5:6" ht="15" customHeight="1">
      <c r="E63298" s="573"/>
      <c r="F63298" s="573"/>
    </row>
    <row r="63299" spans="5:6" ht="15" customHeight="1">
      <c r="E63299" s="573"/>
      <c r="F63299" s="573"/>
    </row>
    <row r="63300" spans="5:6" ht="15" customHeight="1">
      <c r="E63300" s="573"/>
      <c r="F63300" s="573"/>
    </row>
    <row r="63301" spans="5:6" ht="15" customHeight="1">
      <c r="E63301" s="573"/>
      <c r="F63301" s="573"/>
    </row>
    <row r="63302" spans="5:6" ht="15" customHeight="1">
      <c r="E63302" s="573"/>
      <c r="F63302" s="573"/>
    </row>
    <row r="63303" spans="5:6" ht="15" customHeight="1">
      <c r="E63303" s="573"/>
      <c r="F63303" s="573"/>
    </row>
    <row r="63304" spans="5:6" ht="15" customHeight="1">
      <c r="E63304" s="573"/>
      <c r="F63304" s="573"/>
    </row>
    <row r="63305" spans="5:6" ht="15" customHeight="1">
      <c r="E63305" s="573"/>
      <c r="F63305" s="573"/>
    </row>
    <row r="63306" spans="5:6" ht="15" customHeight="1">
      <c r="E63306" s="573"/>
      <c r="F63306" s="573"/>
    </row>
    <row r="63307" spans="5:6" ht="15" customHeight="1">
      <c r="E63307" s="573"/>
      <c r="F63307" s="573"/>
    </row>
    <row r="63308" spans="5:6" ht="15" customHeight="1">
      <c r="E63308" s="573"/>
      <c r="F63308" s="573"/>
    </row>
    <row r="63309" spans="5:6" ht="15" customHeight="1">
      <c r="E63309" s="573"/>
      <c r="F63309" s="573"/>
    </row>
    <row r="63310" spans="5:6" ht="15" customHeight="1">
      <c r="E63310" s="573"/>
      <c r="F63310" s="573"/>
    </row>
    <row r="63311" spans="5:6" ht="15" customHeight="1">
      <c r="E63311" s="573"/>
      <c r="F63311" s="573"/>
    </row>
    <row r="63312" spans="5:6" ht="15" customHeight="1">
      <c r="E63312" s="573"/>
      <c r="F63312" s="573"/>
    </row>
    <row r="63313" spans="5:6" ht="15" customHeight="1">
      <c r="E63313" s="573"/>
      <c r="F63313" s="573"/>
    </row>
    <row r="63314" spans="5:6" ht="15" customHeight="1">
      <c r="E63314" s="573"/>
      <c r="F63314" s="573"/>
    </row>
    <row r="63315" spans="5:6" ht="15" customHeight="1">
      <c r="E63315" s="573"/>
      <c r="F63315" s="573"/>
    </row>
    <row r="63316" spans="5:6" ht="15" customHeight="1">
      <c r="E63316" s="573"/>
      <c r="F63316" s="573"/>
    </row>
    <row r="63317" spans="5:6" ht="15" customHeight="1">
      <c r="E63317" s="573"/>
      <c r="F63317" s="573"/>
    </row>
    <row r="63318" spans="5:6" ht="15" customHeight="1">
      <c r="E63318" s="573"/>
      <c r="F63318" s="573"/>
    </row>
    <row r="63319" spans="5:6" ht="15" customHeight="1">
      <c r="E63319" s="573"/>
      <c r="F63319" s="573"/>
    </row>
    <row r="63320" spans="5:6" ht="15" customHeight="1">
      <c r="E63320" s="573"/>
      <c r="F63320" s="573"/>
    </row>
    <row r="63321" spans="5:6" ht="15" customHeight="1">
      <c r="E63321" s="573"/>
      <c r="F63321" s="573"/>
    </row>
    <row r="63322" spans="5:6" ht="15" customHeight="1">
      <c r="E63322" s="573"/>
      <c r="F63322" s="573"/>
    </row>
    <row r="63323" spans="5:6" ht="15" customHeight="1">
      <c r="E63323" s="573"/>
      <c r="F63323" s="573"/>
    </row>
    <row r="63324" spans="5:6" ht="15" customHeight="1">
      <c r="E63324" s="573"/>
      <c r="F63324" s="573"/>
    </row>
    <row r="63325" spans="5:6" ht="15" customHeight="1">
      <c r="E63325" s="573"/>
      <c r="F63325" s="573"/>
    </row>
    <row r="63326" spans="5:6" ht="15" customHeight="1">
      <c r="E63326" s="573"/>
      <c r="F63326" s="573"/>
    </row>
    <row r="63327" spans="5:6" ht="15" customHeight="1">
      <c r="E63327" s="573"/>
      <c r="F63327" s="573"/>
    </row>
    <row r="63328" spans="5:6" ht="15" customHeight="1">
      <c r="E63328" s="573"/>
      <c r="F63328" s="573"/>
    </row>
    <row r="63329" spans="5:6" ht="15" customHeight="1">
      <c r="E63329" s="573"/>
      <c r="F63329" s="573"/>
    </row>
    <row r="63330" spans="5:6" ht="15" customHeight="1">
      <c r="E63330" s="573"/>
      <c r="F63330" s="573"/>
    </row>
    <row r="63331" spans="5:6" ht="15" customHeight="1">
      <c r="E63331" s="573"/>
      <c r="F63331" s="573"/>
    </row>
    <row r="63332" spans="5:6" ht="15" customHeight="1">
      <c r="E63332" s="573"/>
      <c r="F63332" s="573"/>
    </row>
    <row r="63333" spans="5:6" ht="15" customHeight="1">
      <c r="E63333" s="573"/>
      <c r="F63333" s="573"/>
    </row>
    <row r="63334" spans="5:6" ht="15" customHeight="1">
      <c r="E63334" s="573"/>
      <c r="F63334" s="573"/>
    </row>
    <row r="63335" spans="5:6" ht="15" customHeight="1">
      <c r="E63335" s="573"/>
      <c r="F63335" s="573"/>
    </row>
    <row r="63336" spans="5:6" ht="15" customHeight="1">
      <c r="E63336" s="573"/>
      <c r="F63336" s="573"/>
    </row>
    <row r="63337" spans="5:6" ht="15" customHeight="1">
      <c r="E63337" s="573"/>
      <c r="F63337" s="573"/>
    </row>
    <row r="63338" spans="5:6" ht="15" customHeight="1">
      <c r="E63338" s="573"/>
      <c r="F63338" s="573"/>
    </row>
    <row r="63339" spans="5:6" ht="15" customHeight="1">
      <c r="E63339" s="573"/>
      <c r="F63339" s="573"/>
    </row>
    <row r="63340" spans="5:6" ht="15" customHeight="1">
      <c r="E63340" s="573"/>
      <c r="F63340" s="573"/>
    </row>
    <row r="63341" spans="5:6" ht="15" customHeight="1">
      <c r="E63341" s="573"/>
      <c r="F63341" s="573"/>
    </row>
    <row r="63342" spans="5:6" ht="15" customHeight="1">
      <c r="E63342" s="573"/>
      <c r="F63342" s="573"/>
    </row>
    <row r="63343" spans="5:6" ht="15" customHeight="1">
      <c r="E63343" s="573"/>
      <c r="F63343" s="573"/>
    </row>
    <row r="63344" spans="5:6" ht="15" customHeight="1">
      <c r="E63344" s="573"/>
      <c r="F63344" s="573"/>
    </row>
    <row r="63345" spans="5:6" ht="15" customHeight="1">
      <c r="E63345" s="573"/>
      <c r="F63345" s="573"/>
    </row>
    <row r="63346" spans="5:6" ht="15" customHeight="1">
      <c r="E63346" s="573"/>
      <c r="F63346" s="573"/>
    </row>
    <row r="63347" spans="5:6" ht="15" customHeight="1">
      <c r="E63347" s="573"/>
      <c r="F63347" s="573"/>
    </row>
    <row r="63348" spans="5:6" ht="15" customHeight="1">
      <c r="E63348" s="573"/>
      <c r="F63348" s="573"/>
    </row>
    <row r="63349" spans="5:6" ht="15" customHeight="1">
      <c r="E63349" s="573"/>
      <c r="F63349" s="573"/>
    </row>
    <row r="63350" spans="5:6" ht="15" customHeight="1">
      <c r="E63350" s="573"/>
      <c r="F63350" s="573"/>
    </row>
    <row r="63351" spans="5:6" ht="15" customHeight="1">
      <c r="E63351" s="573"/>
      <c r="F63351" s="573"/>
    </row>
    <row r="63352" spans="5:6" ht="15" customHeight="1">
      <c r="E63352" s="573"/>
      <c r="F63352" s="573"/>
    </row>
    <row r="63353" spans="5:6" ht="15" customHeight="1">
      <c r="E63353" s="573"/>
      <c r="F63353" s="573"/>
    </row>
    <row r="63354" spans="5:6" ht="15" customHeight="1">
      <c r="E63354" s="573"/>
      <c r="F63354" s="573"/>
    </row>
    <row r="63355" spans="5:6" ht="15" customHeight="1">
      <c r="E63355" s="573"/>
      <c r="F63355" s="573"/>
    </row>
    <row r="63356" spans="5:6" ht="15" customHeight="1">
      <c r="E63356" s="573"/>
      <c r="F63356" s="573"/>
    </row>
    <row r="63357" spans="5:6" ht="15" customHeight="1">
      <c r="E63357" s="573"/>
      <c r="F63357" s="573"/>
    </row>
    <row r="63358" spans="5:6" ht="15" customHeight="1">
      <c r="E63358" s="573"/>
      <c r="F63358" s="573"/>
    </row>
    <row r="63359" spans="5:6" ht="15" customHeight="1">
      <c r="E63359" s="573"/>
      <c r="F63359" s="573"/>
    </row>
    <row r="63360" spans="5:6" ht="15" customHeight="1">
      <c r="E63360" s="573"/>
      <c r="F63360" s="573"/>
    </row>
    <row r="63361" spans="5:6" ht="15" customHeight="1">
      <c r="E63361" s="573"/>
      <c r="F63361" s="573"/>
    </row>
    <row r="63362" spans="5:6" ht="15" customHeight="1">
      <c r="E63362" s="573"/>
      <c r="F63362" s="573"/>
    </row>
    <row r="63363" spans="5:6" ht="15" customHeight="1">
      <c r="E63363" s="573"/>
      <c r="F63363" s="573"/>
    </row>
    <row r="63364" spans="5:6" ht="15" customHeight="1">
      <c r="E63364" s="573"/>
      <c r="F63364" s="573"/>
    </row>
    <row r="63365" spans="5:6" ht="15" customHeight="1">
      <c r="E63365" s="573"/>
      <c r="F63365" s="573"/>
    </row>
    <row r="63366" spans="5:6" ht="15" customHeight="1">
      <c r="E63366" s="573"/>
      <c r="F63366" s="573"/>
    </row>
    <row r="63367" spans="5:6" ht="15" customHeight="1">
      <c r="E63367" s="573"/>
      <c r="F63367" s="573"/>
    </row>
    <row r="63368" spans="5:6" ht="15" customHeight="1">
      <c r="E63368" s="573"/>
      <c r="F63368" s="573"/>
    </row>
    <row r="63369" spans="5:6" ht="15" customHeight="1">
      <c r="E63369" s="573"/>
      <c r="F63369" s="573"/>
    </row>
    <row r="63370" spans="5:6" ht="15" customHeight="1">
      <c r="E63370" s="573"/>
      <c r="F63370" s="573"/>
    </row>
    <row r="63371" spans="5:6" ht="15" customHeight="1">
      <c r="E63371" s="573"/>
      <c r="F63371" s="573"/>
    </row>
    <row r="63372" spans="5:6" ht="15" customHeight="1">
      <c r="E63372" s="573"/>
      <c r="F63372" s="573"/>
    </row>
    <row r="63373" spans="5:6" ht="15" customHeight="1">
      <c r="E63373" s="573"/>
      <c r="F63373" s="573"/>
    </row>
    <row r="63374" spans="5:6" ht="15" customHeight="1">
      <c r="E63374" s="573"/>
      <c r="F63374" s="573"/>
    </row>
    <row r="63375" spans="5:6" ht="15" customHeight="1">
      <c r="E63375" s="573"/>
      <c r="F63375" s="573"/>
    </row>
    <row r="63376" spans="5:6" ht="15" customHeight="1">
      <c r="E63376" s="573"/>
      <c r="F63376" s="573"/>
    </row>
    <row r="63377" spans="5:6" ht="15" customHeight="1">
      <c r="E63377" s="573"/>
      <c r="F63377" s="573"/>
    </row>
    <row r="63378" spans="5:6" ht="15" customHeight="1">
      <c r="E63378" s="573"/>
      <c r="F63378" s="573"/>
    </row>
    <row r="63379" spans="5:6" ht="15" customHeight="1">
      <c r="E63379" s="573"/>
      <c r="F63379" s="573"/>
    </row>
    <row r="63380" spans="5:6" ht="15" customHeight="1">
      <c r="E63380" s="573"/>
      <c r="F63380" s="573"/>
    </row>
    <row r="63381" spans="5:6" ht="15" customHeight="1">
      <c r="E63381" s="573"/>
      <c r="F63381" s="573"/>
    </row>
    <row r="63382" spans="5:6" ht="15" customHeight="1">
      <c r="E63382" s="573"/>
      <c r="F63382" s="573"/>
    </row>
    <row r="63383" spans="5:6" ht="15" customHeight="1">
      <c r="E63383" s="573"/>
      <c r="F63383" s="573"/>
    </row>
    <row r="63384" spans="5:6" ht="15" customHeight="1">
      <c r="E63384" s="573"/>
      <c r="F63384" s="573"/>
    </row>
    <row r="63385" spans="5:6" ht="15" customHeight="1">
      <c r="E63385" s="573"/>
      <c r="F63385" s="573"/>
    </row>
    <row r="63386" spans="5:6" ht="15" customHeight="1">
      <c r="E63386" s="573"/>
      <c r="F63386" s="573"/>
    </row>
    <row r="63387" spans="5:6" ht="15" customHeight="1">
      <c r="E63387" s="573"/>
      <c r="F63387" s="573"/>
    </row>
    <row r="63388" spans="5:6" ht="15" customHeight="1">
      <c r="E63388" s="573"/>
      <c r="F63388" s="573"/>
    </row>
    <row r="63389" spans="5:6" ht="15" customHeight="1">
      <c r="E63389" s="573"/>
      <c r="F63389" s="573"/>
    </row>
    <row r="63390" spans="5:6" ht="15" customHeight="1">
      <c r="E63390" s="573"/>
      <c r="F63390" s="573"/>
    </row>
    <row r="63391" spans="5:6" ht="15" customHeight="1">
      <c r="E63391" s="573"/>
      <c r="F63391" s="573"/>
    </row>
    <row r="63392" spans="5:6" ht="15" customHeight="1">
      <c r="E63392" s="573"/>
      <c r="F63392" s="573"/>
    </row>
    <row r="63393" spans="5:6" ht="15" customHeight="1">
      <c r="E63393" s="573"/>
      <c r="F63393" s="573"/>
    </row>
    <row r="63394" spans="5:6" ht="15" customHeight="1">
      <c r="E63394" s="573"/>
      <c r="F63394" s="573"/>
    </row>
    <row r="63395" spans="5:6" ht="15" customHeight="1">
      <c r="E63395" s="573"/>
      <c r="F63395" s="573"/>
    </row>
    <row r="63396" spans="5:6" ht="15" customHeight="1">
      <c r="E63396" s="573"/>
      <c r="F63396" s="573"/>
    </row>
    <row r="63397" spans="5:6" ht="15" customHeight="1">
      <c r="E63397" s="573"/>
      <c r="F63397" s="573"/>
    </row>
    <row r="63398" spans="5:6" ht="15" customHeight="1">
      <c r="E63398" s="573"/>
      <c r="F63398" s="573"/>
    </row>
    <row r="63399" spans="5:6" ht="15" customHeight="1">
      <c r="E63399" s="573"/>
      <c r="F63399" s="573"/>
    </row>
    <row r="63400" spans="5:6" ht="15" customHeight="1">
      <c r="E63400" s="573"/>
      <c r="F63400" s="573"/>
    </row>
    <row r="63401" spans="5:6" ht="15" customHeight="1">
      <c r="E63401" s="573"/>
      <c r="F63401" s="573"/>
    </row>
    <row r="63402" spans="5:6" ht="15" customHeight="1">
      <c r="E63402" s="573"/>
      <c r="F63402" s="573"/>
    </row>
    <row r="63403" spans="5:6" ht="15" customHeight="1">
      <c r="E63403" s="573"/>
      <c r="F63403" s="573"/>
    </row>
    <row r="63404" spans="5:6" ht="15" customHeight="1">
      <c r="E63404" s="573"/>
      <c r="F63404" s="573"/>
    </row>
    <row r="63405" spans="5:6" ht="15" customHeight="1">
      <c r="E63405" s="573"/>
      <c r="F63405" s="573"/>
    </row>
    <row r="63406" spans="5:6" ht="15" customHeight="1">
      <c r="E63406" s="573"/>
      <c r="F63406" s="573"/>
    </row>
    <row r="63407" spans="5:6" ht="15" customHeight="1">
      <c r="E63407" s="573"/>
      <c r="F63407" s="573"/>
    </row>
    <row r="63408" spans="5:6" ht="15" customHeight="1">
      <c r="E63408" s="573"/>
      <c r="F63408" s="573"/>
    </row>
    <row r="63409" spans="5:6" ht="15" customHeight="1">
      <c r="E63409" s="573"/>
      <c r="F63409" s="573"/>
    </row>
    <row r="63410" spans="5:6" ht="15" customHeight="1">
      <c r="E63410" s="573"/>
      <c r="F63410" s="573"/>
    </row>
    <row r="63411" spans="5:6" ht="15" customHeight="1">
      <c r="E63411" s="573"/>
      <c r="F63411" s="573"/>
    </row>
    <row r="63412" spans="5:6" ht="15" customHeight="1">
      <c r="E63412" s="573"/>
      <c r="F63412" s="573"/>
    </row>
    <row r="63413" spans="5:6" ht="15" customHeight="1">
      <c r="E63413" s="573"/>
      <c r="F63413" s="573"/>
    </row>
    <row r="63414" spans="5:6" ht="15" customHeight="1">
      <c r="E63414" s="573"/>
      <c r="F63414" s="573"/>
    </row>
    <row r="63415" spans="5:6" ht="15" customHeight="1">
      <c r="E63415" s="573"/>
      <c r="F63415" s="573"/>
    </row>
    <row r="63416" spans="5:6" ht="15" customHeight="1">
      <c r="E63416" s="573"/>
      <c r="F63416" s="573"/>
    </row>
    <row r="63417" spans="5:6" ht="15" customHeight="1">
      <c r="E63417" s="573"/>
      <c r="F63417" s="573"/>
    </row>
    <row r="63418" spans="5:6" ht="15" customHeight="1">
      <c r="E63418" s="573"/>
      <c r="F63418" s="573"/>
    </row>
    <row r="63419" spans="5:6" ht="15" customHeight="1">
      <c r="E63419" s="573"/>
      <c r="F63419" s="573"/>
    </row>
    <row r="63420" spans="5:6" ht="15" customHeight="1">
      <c r="E63420" s="573"/>
      <c r="F63420" s="573"/>
    </row>
    <row r="63421" spans="5:6" ht="15" customHeight="1">
      <c r="E63421" s="573"/>
      <c r="F63421" s="573"/>
    </row>
    <row r="63422" spans="5:6" ht="15" customHeight="1">
      <c r="E63422" s="573"/>
      <c r="F63422" s="573"/>
    </row>
    <row r="63423" spans="5:6" ht="15" customHeight="1">
      <c r="E63423" s="573"/>
      <c r="F63423" s="573"/>
    </row>
    <row r="63424" spans="5:6" ht="15" customHeight="1">
      <c r="E63424" s="573"/>
      <c r="F63424" s="573"/>
    </row>
    <row r="63425" spans="5:6" ht="15" customHeight="1">
      <c r="E63425" s="573"/>
      <c r="F63425" s="573"/>
    </row>
    <row r="63426" spans="5:6" ht="15" customHeight="1">
      <c r="E63426" s="573"/>
      <c r="F63426" s="573"/>
    </row>
    <row r="63427" spans="5:6" ht="15" customHeight="1">
      <c r="E63427" s="573"/>
      <c r="F63427" s="573"/>
    </row>
    <row r="63428" spans="5:6" ht="15" customHeight="1">
      <c r="E63428" s="573"/>
      <c r="F63428" s="573"/>
    </row>
    <row r="63429" spans="5:6" ht="15" customHeight="1">
      <c r="E63429" s="573"/>
      <c r="F63429" s="573"/>
    </row>
    <row r="63430" spans="5:6" ht="15" customHeight="1">
      <c r="E63430" s="573"/>
      <c r="F63430" s="573"/>
    </row>
    <row r="63431" spans="5:6" ht="15" customHeight="1">
      <c r="E63431" s="573"/>
      <c r="F63431" s="573"/>
    </row>
    <row r="63432" spans="5:6" ht="15" customHeight="1">
      <c r="E63432" s="573"/>
      <c r="F63432" s="573"/>
    </row>
    <row r="63433" spans="5:6" ht="15" customHeight="1">
      <c r="E63433" s="573"/>
      <c r="F63433" s="573"/>
    </row>
    <row r="63434" spans="5:6" ht="15" customHeight="1">
      <c r="E63434" s="573"/>
      <c r="F63434" s="573"/>
    </row>
    <row r="63435" spans="5:6" ht="15" customHeight="1">
      <c r="E63435" s="573"/>
      <c r="F63435" s="573"/>
    </row>
    <row r="63436" spans="5:6" ht="15" customHeight="1">
      <c r="E63436" s="573"/>
      <c r="F63436" s="573"/>
    </row>
    <row r="63437" spans="5:6" ht="15" customHeight="1">
      <c r="E63437" s="573"/>
      <c r="F63437" s="573"/>
    </row>
    <row r="63438" spans="5:6" ht="15" customHeight="1">
      <c r="E63438" s="573"/>
      <c r="F63438" s="573"/>
    </row>
    <row r="63439" spans="5:6" ht="15" customHeight="1">
      <c r="E63439" s="573"/>
      <c r="F63439" s="573"/>
    </row>
    <row r="63440" spans="5:6" ht="15" customHeight="1">
      <c r="E63440" s="573"/>
      <c r="F63440" s="573"/>
    </row>
    <row r="63441" spans="5:6" ht="15" customHeight="1">
      <c r="E63441" s="573"/>
      <c r="F63441" s="573"/>
    </row>
    <row r="63442" spans="5:6" ht="15" customHeight="1">
      <c r="E63442" s="573"/>
      <c r="F63442" s="573"/>
    </row>
    <row r="63443" spans="5:6" ht="15" customHeight="1">
      <c r="E63443" s="573"/>
      <c r="F63443" s="573"/>
    </row>
    <row r="63444" spans="5:6" ht="15" customHeight="1">
      <c r="E63444" s="573"/>
      <c r="F63444" s="573"/>
    </row>
    <row r="63445" spans="5:6" ht="15" customHeight="1">
      <c r="E63445" s="573"/>
      <c r="F63445" s="573"/>
    </row>
    <row r="63446" spans="5:6" ht="15" customHeight="1">
      <c r="E63446" s="573"/>
      <c r="F63446" s="573"/>
    </row>
    <row r="63447" spans="5:6" ht="15" customHeight="1">
      <c r="E63447" s="573"/>
      <c r="F63447" s="573"/>
    </row>
    <row r="63448" spans="5:6" ht="15" customHeight="1">
      <c r="E63448" s="573"/>
      <c r="F63448" s="573"/>
    </row>
    <row r="63449" spans="5:6" ht="15" customHeight="1">
      <c r="E63449" s="573"/>
      <c r="F63449" s="573"/>
    </row>
    <row r="63450" spans="5:6" ht="15" customHeight="1">
      <c r="E63450" s="573"/>
      <c r="F63450" s="573"/>
    </row>
    <row r="63451" spans="5:6" ht="15" customHeight="1">
      <c r="E63451" s="573"/>
      <c r="F63451" s="573"/>
    </row>
    <row r="63452" spans="5:6" ht="15" customHeight="1">
      <c r="E63452" s="573"/>
      <c r="F63452" s="573"/>
    </row>
    <row r="63453" spans="5:6" ht="15" customHeight="1">
      <c r="E63453" s="573"/>
      <c r="F63453" s="573"/>
    </row>
    <row r="63454" spans="5:6" ht="15" customHeight="1">
      <c r="E63454" s="573"/>
      <c r="F63454" s="573"/>
    </row>
    <row r="63455" spans="5:6" ht="15" customHeight="1">
      <c r="E63455" s="573"/>
      <c r="F63455" s="573"/>
    </row>
    <row r="63456" spans="5:6" ht="15" customHeight="1">
      <c r="E63456" s="573"/>
      <c r="F63456" s="573"/>
    </row>
    <row r="63457" spans="5:6" ht="15" customHeight="1">
      <c r="E63457" s="573"/>
      <c r="F63457" s="573"/>
    </row>
    <row r="63458" spans="5:6" ht="15" customHeight="1">
      <c r="E63458" s="573"/>
      <c r="F63458" s="573"/>
    </row>
    <row r="63459" spans="5:6" ht="15" customHeight="1">
      <c r="E63459" s="573"/>
      <c r="F63459" s="573"/>
    </row>
    <row r="63460" spans="5:6" ht="15" customHeight="1">
      <c r="E63460" s="573"/>
      <c r="F63460" s="573"/>
    </row>
    <row r="63461" spans="5:6" ht="15" customHeight="1">
      <c r="E63461" s="573"/>
      <c r="F63461" s="573"/>
    </row>
    <row r="63462" spans="5:6" ht="15" customHeight="1">
      <c r="E63462" s="573"/>
      <c r="F63462" s="573"/>
    </row>
    <row r="63463" spans="5:6" ht="15" customHeight="1">
      <c r="E63463" s="573"/>
      <c r="F63463" s="573"/>
    </row>
    <row r="63464" spans="5:6" ht="15" customHeight="1">
      <c r="E63464" s="573"/>
      <c r="F63464" s="573"/>
    </row>
    <row r="63465" spans="5:6" ht="15" customHeight="1">
      <c r="E63465" s="573"/>
      <c r="F63465" s="573"/>
    </row>
    <row r="63466" spans="5:6" ht="15" customHeight="1">
      <c r="E63466" s="573"/>
      <c r="F63466" s="573"/>
    </row>
    <row r="63467" spans="5:6" ht="15" customHeight="1">
      <c r="E63467" s="573"/>
      <c r="F63467" s="573"/>
    </row>
    <row r="63468" spans="5:6" ht="15" customHeight="1">
      <c r="E63468" s="573"/>
      <c r="F63468" s="573"/>
    </row>
    <row r="63469" spans="5:6" ht="15" customHeight="1">
      <c r="E63469" s="573"/>
      <c r="F63469" s="573"/>
    </row>
    <row r="63470" spans="5:6" ht="15" customHeight="1">
      <c r="E63470" s="573"/>
      <c r="F63470" s="573"/>
    </row>
    <row r="63471" spans="5:6" ht="15" customHeight="1">
      <c r="E63471" s="573"/>
      <c r="F63471" s="573"/>
    </row>
    <row r="63472" spans="5:6" ht="15" customHeight="1">
      <c r="E63472" s="573"/>
      <c r="F63472" s="573"/>
    </row>
    <row r="63473" spans="5:6" ht="15" customHeight="1">
      <c r="E63473" s="573"/>
      <c r="F63473" s="573"/>
    </row>
    <row r="63474" spans="5:6" ht="15" customHeight="1">
      <c r="E63474" s="573"/>
      <c r="F63474" s="573"/>
    </row>
    <row r="63475" spans="5:6" ht="15" customHeight="1">
      <c r="E63475" s="573"/>
      <c r="F63475" s="573"/>
    </row>
    <row r="63476" spans="5:6" ht="15" customHeight="1">
      <c r="E63476" s="573"/>
      <c r="F63476" s="573"/>
    </row>
    <row r="63477" spans="5:6" ht="15" customHeight="1">
      <c r="E63477" s="573"/>
      <c r="F63477" s="573"/>
    </row>
    <row r="63478" spans="5:6" ht="15" customHeight="1">
      <c r="E63478" s="573"/>
      <c r="F63478" s="573"/>
    </row>
    <row r="63479" spans="5:6" ht="15" customHeight="1">
      <c r="E63479" s="573"/>
      <c r="F63479" s="573"/>
    </row>
    <row r="63480" spans="5:6" ht="15" customHeight="1">
      <c r="E63480" s="573"/>
      <c r="F63480" s="573"/>
    </row>
    <row r="63481" spans="5:6" ht="15" customHeight="1">
      <c r="E63481" s="573"/>
      <c r="F63481" s="573"/>
    </row>
    <row r="63482" spans="5:6" ht="15" customHeight="1">
      <c r="E63482" s="573"/>
      <c r="F63482" s="573"/>
    </row>
    <row r="63483" spans="5:6" ht="15" customHeight="1">
      <c r="E63483" s="573"/>
      <c r="F63483" s="573"/>
    </row>
    <row r="63484" spans="5:6" ht="15" customHeight="1">
      <c r="E63484" s="573"/>
      <c r="F63484" s="573"/>
    </row>
    <row r="63485" spans="5:6" ht="15" customHeight="1">
      <c r="E63485" s="573"/>
      <c r="F63485" s="573"/>
    </row>
    <row r="63486" spans="5:6" ht="15" customHeight="1">
      <c r="E63486" s="573"/>
      <c r="F63486" s="573"/>
    </row>
    <row r="63487" spans="5:6" ht="15" customHeight="1">
      <c r="E63487" s="573"/>
      <c r="F63487" s="573"/>
    </row>
    <row r="63488" spans="5:6" ht="15" customHeight="1">
      <c r="E63488" s="573"/>
      <c r="F63488" s="573"/>
    </row>
    <row r="63489" spans="5:6" ht="15" customHeight="1">
      <c r="E63489" s="573"/>
      <c r="F63489" s="573"/>
    </row>
    <row r="63490" spans="5:6" ht="15" customHeight="1">
      <c r="E63490" s="573"/>
      <c r="F63490" s="573"/>
    </row>
    <row r="63491" spans="5:6" ht="15" customHeight="1">
      <c r="E63491" s="573"/>
      <c r="F63491" s="573"/>
    </row>
    <row r="63492" spans="5:6" ht="15" customHeight="1">
      <c r="E63492" s="573"/>
      <c r="F63492" s="573"/>
    </row>
    <row r="63493" spans="5:6" ht="15" customHeight="1">
      <c r="E63493" s="573"/>
      <c r="F63493" s="573"/>
    </row>
    <row r="63494" spans="5:6" ht="15" customHeight="1">
      <c r="E63494" s="573"/>
      <c r="F63494" s="573"/>
    </row>
    <row r="63495" spans="5:6" ht="15" customHeight="1">
      <c r="E63495" s="573"/>
      <c r="F63495" s="573"/>
    </row>
    <row r="63496" spans="5:6" ht="15" customHeight="1">
      <c r="E63496" s="573"/>
      <c r="F63496" s="573"/>
    </row>
    <row r="63497" spans="5:6" ht="15" customHeight="1">
      <c r="E63497" s="573"/>
      <c r="F63497" s="573"/>
    </row>
    <row r="63498" spans="5:6" ht="15" customHeight="1">
      <c r="E63498" s="573"/>
      <c r="F63498" s="573"/>
    </row>
    <row r="63499" spans="5:6" ht="15" customHeight="1">
      <c r="E63499" s="573"/>
      <c r="F63499" s="573"/>
    </row>
    <row r="63500" spans="5:6" ht="15" customHeight="1">
      <c r="E63500" s="573"/>
      <c r="F63500" s="573"/>
    </row>
    <row r="63501" spans="5:6" ht="15" customHeight="1">
      <c r="E63501" s="573"/>
      <c r="F63501" s="573"/>
    </row>
    <row r="63502" spans="5:6" ht="15" customHeight="1">
      <c r="E63502" s="573"/>
      <c r="F63502" s="573"/>
    </row>
    <row r="63503" spans="5:6" ht="15" customHeight="1">
      <c r="E63503" s="573"/>
      <c r="F63503" s="573"/>
    </row>
    <row r="63504" spans="5:6" ht="15" customHeight="1">
      <c r="E63504" s="573"/>
      <c r="F63504" s="573"/>
    </row>
    <row r="63505" spans="5:6" ht="15" customHeight="1">
      <c r="E63505" s="573"/>
      <c r="F63505" s="573"/>
    </row>
    <row r="63506" spans="5:6" ht="15" customHeight="1">
      <c r="E63506" s="573"/>
      <c r="F63506" s="573"/>
    </row>
    <row r="63507" spans="5:6" ht="15" customHeight="1">
      <c r="E63507" s="573"/>
      <c r="F63507" s="573"/>
    </row>
    <row r="63508" spans="5:6" ht="15" customHeight="1">
      <c r="E63508" s="573"/>
      <c r="F63508" s="573"/>
    </row>
    <row r="63509" spans="5:6" ht="15" customHeight="1">
      <c r="E63509" s="573"/>
      <c r="F63509" s="573"/>
    </row>
    <row r="63510" spans="5:6" ht="15" customHeight="1">
      <c r="E63510" s="573"/>
      <c r="F63510" s="573"/>
    </row>
    <row r="63511" spans="5:6" ht="15" customHeight="1">
      <c r="E63511" s="573"/>
      <c r="F63511" s="573"/>
    </row>
    <row r="63512" spans="5:6" ht="15" customHeight="1">
      <c r="E63512" s="573"/>
      <c r="F63512" s="573"/>
    </row>
    <row r="63513" spans="5:6" ht="15" customHeight="1">
      <c r="E63513" s="573"/>
      <c r="F63513" s="573"/>
    </row>
    <row r="63514" spans="5:6" ht="15" customHeight="1">
      <c r="E63514" s="573"/>
      <c r="F63514" s="573"/>
    </row>
    <row r="63515" spans="5:6" ht="15" customHeight="1">
      <c r="E63515" s="573"/>
      <c r="F63515" s="573"/>
    </row>
    <row r="63516" spans="5:6" ht="15" customHeight="1">
      <c r="E63516" s="573"/>
      <c r="F63516" s="573"/>
    </row>
    <row r="63517" spans="5:6" ht="15" customHeight="1">
      <c r="E63517" s="573"/>
      <c r="F63517" s="573"/>
    </row>
    <row r="63518" spans="5:6" ht="15" customHeight="1">
      <c r="E63518" s="573"/>
      <c r="F63518" s="573"/>
    </row>
    <row r="63519" spans="5:6" ht="15" customHeight="1">
      <c r="E63519" s="573"/>
      <c r="F63519" s="573"/>
    </row>
    <row r="63520" spans="5:6" ht="15" customHeight="1">
      <c r="E63520" s="573"/>
      <c r="F63520" s="573"/>
    </row>
    <row r="63521" spans="5:6" ht="15" customHeight="1">
      <c r="E63521" s="573"/>
      <c r="F63521" s="573"/>
    </row>
    <row r="63522" spans="5:6" ht="15" customHeight="1">
      <c r="E63522" s="573"/>
      <c r="F63522" s="573"/>
    </row>
    <row r="63523" spans="5:6" ht="15" customHeight="1">
      <c r="E63523" s="573"/>
      <c r="F63523" s="573"/>
    </row>
    <row r="63524" spans="5:6" ht="15" customHeight="1">
      <c r="E63524" s="573"/>
      <c r="F63524" s="573"/>
    </row>
    <row r="63525" spans="5:6" ht="15" customHeight="1">
      <c r="E63525" s="573"/>
      <c r="F63525" s="573"/>
    </row>
    <row r="63526" spans="5:6" ht="15" customHeight="1">
      <c r="E63526" s="573"/>
      <c r="F63526" s="573"/>
    </row>
    <row r="63527" spans="5:6" ht="15" customHeight="1">
      <c r="E63527" s="573"/>
      <c r="F63527" s="573"/>
    </row>
    <row r="63528" spans="5:6" ht="15" customHeight="1">
      <c r="E63528" s="573"/>
      <c r="F63528" s="573"/>
    </row>
    <row r="63529" spans="5:6" ht="15" customHeight="1">
      <c r="E63529" s="573"/>
      <c r="F63529" s="573"/>
    </row>
    <row r="63530" spans="5:6" ht="15" customHeight="1">
      <c r="E63530" s="573"/>
      <c r="F63530" s="573"/>
    </row>
    <row r="63531" spans="5:6" ht="15" customHeight="1">
      <c r="E63531" s="573"/>
      <c r="F63531" s="573"/>
    </row>
    <row r="63532" spans="5:6" ht="15" customHeight="1">
      <c r="E63532" s="573"/>
      <c r="F63532" s="573"/>
    </row>
    <row r="63533" spans="5:6" ht="15" customHeight="1">
      <c r="E63533" s="573"/>
      <c r="F63533" s="573"/>
    </row>
    <row r="63534" spans="5:6" ht="15" customHeight="1">
      <c r="E63534" s="573"/>
      <c r="F63534" s="573"/>
    </row>
    <row r="63535" spans="5:6" ht="15" customHeight="1">
      <c r="E63535" s="573"/>
      <c r="F63535" s="573"/>
    </row>
    <row r="63536" spans="5:6" ht="15" customHeight="1">
      <c r="E63536" s="573"/>
      <c r="F63536" s="573"/>
    </row>
    <row r="63537" spans="5:6" ht="15" customHeight="1">
      <c r="E63537" s="573"/>
      <c r="F63537" s="573"/>
    </row>
    <row r="63538" spans="5:6" ht="15" customHeight="1">
      <c r="E63538" s="573"/>
      <c r="F63538" s="573"/>
    </row>
    <row r="63539" spans="5:6" ht="15" customHeight="1">
      <c r="E63539" s="573"/>
      <c r="F63539" s="573"/>
    </row>
    <row r="63540" spans="5:6" ht="15" customHeight="1">
      <c r="E63540" s="573"/>
      <c r="F63540" s="573"/>
    </row>
    <row r="63541" spans="5:6" ht="15" customHeight="1">
      <c r="E63541" s="573"/>
      <c r="F63541" s="573"/>
    </row>
    <row r="63542" spans="5:6" ht="15" customHeight="1">
      <c r="E63542" s="573"/>
      <c r="F63542" s="573"/>
    </row>
    <row r="63543" spans="5:6" ht="15" customHeight="1">
      <c r="E63543" s="573"/>
      <c r="F63543" s="573"/>
    </row>
    <row r="63544" spans="5:6" ht="15" customHeight="1">
      <c r="E63544" s="573"/>
      <c r="F63544" s="573"/>
    </row>
    <row r="63545" spans="5:6" ht="15" customHeight="1">
      <c r="E63545" s="573"/>
      <c r="F63545" s="573"/>
    </row>
    <row r="63546" spans="5:6" ht="15" customHeight="1">
      <c r="E63546" s="573"/>
      <c r="F63546" s="573"/>
    </row>
    <row r="63547" spans="5:6" ht="15" customHeight="1">
      <c r="E63547" s="573"/>
      <c r="F63547" s="573"/>
    </row>
    <row r="63548" spans="5:6" ht="15" customHeight="1">
      <c r="E63548" s="573"/>
      <c r="F63548" s="573"/>
    </row>
    <row r="63549" spans="5:6" ht="15" customHeight="1">
      <c r="E63549" s="573"/>
      <c r="F63549" s="573"/>
    </row>
    <row r="63550" spans="5:6" ht="15" customHeight="1">
      <c r="E63550" s="573"/>
      <c r="F63550" s="573"/>
    </row>
    <row r="63551" spans="5:6" ht="15" customHeight="1">
      <c r="E63551" s="573"/>
      <c r="F63551" s="573"/>
    </row>
    <row r="63552" spans="5:6" ht="15" customHeight="1">
      <c r="E63552" s="573"/>
      <c r="F63552" s="573"/>
    </row>
    <row r="63553" spans="5:6" ht="15" customHeight="1">
      <c r="E63553" s="573"/>
      <c r="F63553" s="573"/>
    </row>
    <row r="63554" spans="5:6" ht="15" customHeight="1">
      <c r="E63554" s="573"/>
      <c r="F63554" s="573"/>
    </row>
    <row r="63555" spans="5:6" ht="15" customHeight="1">
      <c r="E63555" s="573"/>
      <c r="F63555" s="573"/>
    </row>
    <row r="63556" spans="5:6" ht="15" customHeight="1">
      <c r="E63556" s="573"/>
      <c r="F63556" s="573"/>
    </row>
    <row r="63557" spans="5:6" ht="15" customHeight="1">
      <c r="E63557" s="573"/>
      <c r="F63557" s="573"/>
    </row>
    <row r="63558" spans="5:6" ht="15" customHeight="1">
      <c r="E63558" s="573"/>
      <c r="F63558" s="573"/>
    </row>
    <row r="63559" spans="5:6" ht="15" customHeight="1">
      <c r="E63559" s="573"/>
      <c r="F63559" s="573"/>
    </row>
    <row r="63560" spans="5:6" ht="15" customHeight="1">
      <c r="E63560" s="573"/>
      <c r="F63560" s="573"/>
    </row>
    <row r="63561" spans="5:6" ht="15" customHeight="1">
      <c r="E63561" s="573"/>
      <c r="F63561" s="573"/>
    </row>
    <row r="63562" spans="5:6" ht="15" customHeight="1">
      <c r="E63562" s="573"/>
      <c r="F63562" s="573"/>
    </row>
    <row r="63563" spans="5:6" ht="15" customHeight="1">
      <c r="E63563" s="573"/>
      <c r="F63563" s="573"/>
    </row>
    <row r="63564" spans="5:6" ht="15" customHeight="1">
      <c r="E63564" s="573"/>
      <c r="F63564" s="573"/>
    </row>
    <row r="63565" spans="5:6" ht="15" customHeight="1">
      <c r="E63565" s="573"/>
      <c r="F63565" s="573"/>
    </row>
    <row r="63566" spans="5:6" ht="15" customHeight="1">
      <c r="E63566" s="573"/>
      <c r="F63566" s="573"/>
    </row>
    <row r="63567" spans="5:6" ht="15" customHeight="1">
      <c r="E63567" s="573"/>
      <c r="F63567" s="573"/>
    </row>
    <row r="63568" spans="5:6" ht="15" customHeight="1">
      <c r="E63568" s="573"/>
      <c r="F63568" s="573"/>
    </row>
    <row r="63569" spans="5:6" ht="15" customHeight="1">
      <c r="E63569" s="573"/>
      <c r="F63569" s="573"/>
    </row>
    <row r="63570" spans="5:6" ht="15" customHeight="1">
      <c r="E63570" s="573"/>
      <c r="F63570" s="573"/>
    </row>
    <row r="63571" spans="5:6" ht="15" customHeight="1">
      <c r="E63571" s="573"/>
      <c r="F63571" s="573"/>
    </row>
    <row r="63572" spans="5:6" ht="15" customHeight="1">
      <c r="E63572" s="573"/>
      <c r="F63572" s="573"/>
    </row>
    <row r="63573" spans="5:6" ht="15" customHeight="1">
      <c r="E63573" s="573"/>
      <c r="F63573" s="573"/>
    </row>
    <row r="63574" spans="5:6" ht="15" customHeight="1">
      <c r="E63574" s="573"/>
      <c r="F63574" s="573"/>
    </row>
    <row r="63575" spans="5:6" ht="15" customHeight="1">
      <c r="E63575" s="573"/>
      <c r="F63575" s="573"/>
    </row>
    <row r="63576" spans="5:6" ht="15" customHeight="1">
      <c r="E63576" s="573"/>
      <c r="F63576" s="573"/>
    </row>
    <row r="63577" spans="5:6" ht="15" customHeight="1">
      <c r="E63577" s="573"/>
      <c r="F63577" s="573"/>
    </row>
    <row r="63578" spans="5:6" ht="15" customHeight="1">
      <c r="E63578" s="573"/>
      <c r="F63578" s="573"/>
    </row>
    <row r="63579" spans="5:6" ht="15" customHeight="1">
      <c r="E63579" s="573"/>
      <c r="F63579" s="573"/>
    </row>
    <row r="63580" spans="5:6" ht="15" customHeight="1">
      <c r="E63580" s="573"/>
      <c r="F63580" s="573"/>
    </row>
    <row r="63581" spans="5:6" ht="15" customHeight="1">
      <c r="E63581" s="573"/>
      <c r="F63581" s="573"/>
    </row>
    <row r="63582" spans="5:6" ht="15" customHeight="1">
      <c r="E63582" s="573"/>
      <c r="F63582" s="573"/>
    </row>
    <row r="63583" spans="5:6" ht="15" customHeight="1">
      <c r="E63583" s="573"/>
      <c r="F63583" s="573"/>
    </row>
    <row r="63584" spans="5:6" ht="15" customHeight="1">
      <c r="E63584" s="573"/>
      <c r="F63584" s="573"/>
    </row>
    <row r="63585" spans="5:6" ht="15" customHeight="1">
      <c r="E63585" s="573"/>
      <c r="F63585" s="573"/>
    </row>
    <row r="63586" spans="5:6" ht="15" customHeight="1">
      <c r="E63586" s="573"/>
      <c r="F63586" s="573"/>
    </row>
    <row r="63587" spans="5:6" ht="15" customHeight="1">
      <c r="E63587" s="573"/>
      <c r="F63587" s="573"/>
    </row>
    <row r="63588" spans="5:6" ht="15" customHeight="1">
      <c r="E63588" s="573"/>
      <c r="F63588" s="573"/>
    </row>
    <row r="63589" spans="5:6" ht="15" customHeight="1">
      <c r="E63589" s="573"/>
      <c r="F63589" s="573"/>
    </row>
    <row r="63590" spans="5:6" ht="15" customHeight="1">
      <c r="E63590" s="573"/>
      <c r="F63590" s="573"/>
    </row>
    <row r="63591" spans="5:6" ht="15" customHeight="1">
      <c r="E63591" s="573"/>
      <c r="F63591" s="573"/>
    </row>
    <row r="63592" spans="5:6" ht="15" customHeight="1">
      <c r="E63592" s="573"/>
      <c r="F63592" s="573"/>
    </row>
    <row r="63593" spans="5:6" ht="15" customHeight="1">
      <c r="E63593" s="573"/>
      <c r="F63593" s="573"/>
    </row>
    <row r="63594" spans="5:6" ht="15" customHeight="1">
      <c r="E63594" s="573"/>
      <c r="F63594" s="573"/>
    </row>
    <row r="63595" spans="5:6" ht="15" customHeight="1">
      <c r="E63595" s="573"/>
      <c r="F63595" s="573"/>
    </row>
    <row r="63596" spans="5:6" ht="15" customHeight="1">
      <c r="E63596" s="573"/>
      <c r="F63596" s="573"/>
    </row>
    <row r="63597" spans="5:6" ht="15" customHeight="1">
      <c r="E63597" s="573"/>
      <c r="F63597" s="573"/>
    </row>
    <row r="63598" spans="5:6" ht="15" customHeight="1">
      <c r="E63598" s="573"/>
      <c r="F63598" s="573"/>
    </row>
    <row r="63599" spans="5:6" ht="15" customHeight="1">
      <c r="E63599" s="573"/>
      <c r="F63599" s="573"/>
    </row>
    <row r="63600" spans="5:6" ht="15" customHeight="1">
      <c r="E63600" s="573"/>
      <c r="F63600" s="573"/>
    </row>
    <row r="63601" spans="5:6" ht="15" customHeight="1">
      <c r="E63601" s="573"/>
      <c r="F63601" s="573"/>
    </row>
    <row r="63602" spans="5:6" ht="15" customHeight="1">
      <c r="E63602" s="573"/>
      <c r="F63602" s="573"/>
    </row>
    <row r="63603" spans="5:6" ht="15" customHeight="1">
      <c r="E63603" s="573"/>
      <c r="F63603" s="573"/>
    </row>
    <row r="63604" spans="5:6" ht="15" customHeight="1">
      <c r="E63604" s="573"/>
      <c r="F63604" s="573"/>
    </row>
    <row r="63605" spans="5:6" ht="15" customHeight="1">
      <c r="E63605" s="573"/>
      <c r="F63605" s="573"/>
    </row>
    <row r="63606" spans="5:6" ht="15" customHeight="1">
      <c r="E63606" s="573"/>
      <c r="F63606" s="573"/>
    </row>
    <row r="63607" spans="5:6" ht="15" customHeight="1">
      <c r="E63607" s="573"/>
      <c r="F63607" s="573"/>
    </row>
    <row r="63608" spans="5:6" ht="15" customHeight="1">
      <c r="E63608" s="573"/>
      <c r="F63608" s="573"/>
    </row>
    <row r="63609" spans="5:6" ht="15" customHeight="1">
      <c r="E63609" s="573"/>
      <c r="F63609" s="573"/>
    </row>
    <row r="63610" spans="5:6" ht="15" customHeight="1">
      <c r="E63610" s="573"/>
      <c r="F63610" s="573"/>
    </row>
    <row r="63611" spans="5:6" ht="15" customHeight="1">
      <c r="E63611" s="573"/>
      <c r="F63611" s="573"/>
    </row>
    <row r="63612" spans="5:6" ht="15" customHeight="1">
      <c r="E63612" s="573"/>
      <c r="F63612" s="573"/>
    </row>
    <row r="63613" spans="5:6" ht="15" customHeight="1">
      <c r="E63613" s="573"/>
      <c r="F63613" s="573"/>
    </row>
    <row r="63614" spans="5:6" ht="15" customHeight="1">
      <c r="E63614" s="573"/>
      <c r="F63614" s="573"/>
    </row>
    <row r="63615" spans="5:6" ht="15" customHeight="1">
      <c r="E63615" s="573"/>
      <c r="F63615" s="573"/>
    </row>
    <row r="63616" spans="5:6" ht="15" customHeight="1">
      <c r="E63616" s="573"/>
      <c r="F63616" s="573"/>
    </row>
    <row r="63617" spans="5:6" ht="15" customHeight="1">
      <c r="E63617" s="573"/>
      <c r="F63617" s="573"/>
    </row>
    <row r="63618" spans="5:6" ht="15" customHeight="1">
      <c r="E63618" s="573"/>
      <c r="F63618" s="573"/>
    </row>
    <row r="63619" spans="5:6" ht="15" customHeight="1">
      <c r="E63619" s="573"/>
      <c r="F63619" s="573"/>
    </row>
    <row r="63620" spans="5:6" ht="15" customHeight="1">
      <c r="E63620" s="573"/>
      <c r="F63620" s="573"/>
    </row>
    <row r="63621" spans="5:6" ht="15" customHeight="1">
      <c r="E63621" s="573"/>
      <c r="F63621" s="573"/>
    </row>
    <row r="63622" spans="5:6" ht="15" customHeight="1">
      <c r="E63622" s="573"/>
      <c r="F63622" s="573"/>
    </row>
    <row r="63623" spans="5:6" ht="15" customHeight="1">
      <c r="E63623" s="573"/>
      <c r="F63623" s="573"/>
    </row>
    <row r="63624" spans="5:6" ht="15" customHeight="1">
      <c r="E63624" s="573"/>
      <c r="F63624" s="573"/>
    </row>
    <row r="63625" spans="5:6" ht="15" customHeight="1">
      <c r="E63625" s="573"/>
      <c r="F63625" s="573"/>
    </row>
    <row r="63626" spans="5:6" ht="15" customHeight="1">
      <c r="E63626" s="573"/>
      <c r="F63626" s="573"/>
    </row>
    <row r="63627" spans="5:6" ht="15" customHeight="1">
      <c r="E63627" s="573"/>
      <c r="F63627" s="573"/>
    </row>
    <row r="63628" spans="5:6" ht="15" customHeight="1">
      <c r="E63628" s="573"/>
      <c r="F63628" s="573"/>
    </row>
    <row r="63629" spans="5:6" ht="15" customHeight="1">
      <c r="E63629" s="573"/>
      <c r="F63629" s="573"/>
    </row>
    <row r="63630" spans="5:6" ht="15" customHeight="1">
      <c r="E63630" s="573"/>
      <c r="F63630" s="573"/>
    </row>
    <row r="63631" spans="5:6" ht="15" customHeight="1">
      <c r="E63631" s="573"/>
      <c r="F63631" s="573"/>
    </row>
    <row r="63632" spans="5:6" ht="15" customHeight="1">
      <c r="E63632" s="573"/>
      <c r="F63632" s="573"/>
    </row>
    <row r="63633" spans="5:6" ht="15" customHeight="1">
      <c r="E63633" s="573"/>
      <c r="F63633" s="573"/>
    </row>
    <row r="63634" spans="5:6" ht="15" customHeight="1">
      <c r="E63634" s="573"/>
      <c r="F63634" s="573"/>
    </row>
    <row r="63635" spans="5:6" ht="15" customHeight="1">
      <c r="E63635" s="573"/>
      <c r="F63635" s="573"/>
    </row>
    <row r="63636" spans="5:6" ht="15" customHeight="1">
      <c r="E63636" s="573"/>
      <c r="F63636" s="573"/>
    </row>
    <row r="63637" spans="5:6" ht="15" customHeight="1">
      <c r="E63637" s="573"/>
      <c r="F63637" s="573"/>
    </row>
    <row r="63638" spans="5:6" ht="15" customHeight="1">
      <c r="E63638" s="573"/>
      <c r="F63638" s="573"/>
    </row>
    <row r="63639" spans="5:6" ht="15" customHeight="1">
      <c r="E63639" s="573"/>
      <c r="F63639" s="573"/>
    </row>
    <row r="63640" spans="5:6" ht="15" customHeight="1">
      <c r="E63640" s="573"/>
      <c r="F63640" s="573"/>
    </row>
    <row r="63641" spans="5:6" ht="15" customHeight="1">
      <c r="E63641" s="573"/>
      <c r="F63641" s="573"/>
    </row>
    <row r="63642" spans="5:6" ht="15" customHeight="1">
      <c r="E63642" s="573"/>
      <c r="F63642" s="573"/>
    </row>
    <row r="63643" spans="5:6" ht="15" customHeight="1">
      <c r="E63643" s="573"/>
      <c r="F63643" s="573"/>
    </row>
    <row r="63644" spans="5:6" ht="15" customHeight="1">
      <c r="E63644" s="573"/>
      <c r="F63644" s="573"/>
    </row>
    <row r="63645" spans="5:6" ht="15" customHeight="1">
      <c r="E63645" s="573"/>
      <c r="F63645" s="573"/>
    </row>
    <row r="63646" spans="5:6" ht="15" customHeight="1">
      <c r="E63646" s="573"/>
      <c r="F63646" s="573"/>
    </row>
    <row r="63647" spans="5:6" ht="15" customHeight="1">
      <c r="E63647" s="573"/>
      <c r="F63647" s="573"/>
    </row>
    <row r="63648" spans="5:6" ht="15" customHeight="1">
      <c r="E63648" s="573"/>
      <c r="F63648" s="573"/>
    </row>
    <row r="63649" spans="5:6" ht="15" customHeight="1">
      <c r="E63649" s="573"/>
      <c r="F63649" s="573"/>
    </row>
    <row r="63650" spans="5:6" ht="15" customHeight="1">
      <c r="E63650" s="573"/>
      <c r="F63650" s="573"/>
    </row>
    <row r="63651" spans="5:6" ht="15" customHeight="1">
      <c r="E63651" s="573"/>
      <c r="F63651" s="573"/>
    </row>
    <row r="63652" spans="5:6" ht="15" customHeight="1">
      <c r="E63652" s="573"/>
      <c r="F63652" s="573"/>
    </row>
    <row r="63653" spans="5:6" ht="15" customHeight="1">
      <c r="E63653" s="573"/>
      <c r="F63653" s="573"/>
    </row>
    <row r="63654" spans="5:6" ht="15" customHeight="1">
      <c r="E63654" s="573"/>
      <c r="F63654" s="573"/>
    </row>
    <row r="63655" spans="5:6" ht="15" customHeight="1">
      <c r="E63655" s="573"/>
      <c r="F63655" s="573"/>
    </row>
    <row r="63656" spans="5:6" ht="15" customHeight="1">
      <c r="E63656" s="573"/>
      <c r="F63656" s="573"/>
    </row>
    <row r="63657" spans="5:6" ht="15" customHeight="1">
      <c r="E63657" s="573"/>
      <c r="F63657" s="573"/>
    </row>
    <row r="63658" spans="5:6" ht="15" customHeight="1">
      <c r="E63658" s="573"/>
      <c r="F63658" s="573"/>
    </row>
    <row r="63659" spans="5:6" ht="15" customHeight="1">
      <c r="E63659" s="573"/>
      <c r="F63659" s="573"/>
    </row>
    <row r="63660" spans="5:6" ht="15" customHeight="1">
      <c r="E63660" s="573"/>
      <c r="F63660" s="573"/>
    </row>
    <row r="63661" spans="5:6" ht="15" customHeight="1">
      <c r="E63661" s="573"/>
      <c r="F63661" s="573"/>
    </row>
    <row r="63662" spans="5:6" ht="15" customHeight="1">
      <c r="E63662" s="573"/>
      <c r="F63662" s="573"/>
    </row>
    <row r="63663" spans="5:6" ht="15" customHeight="1">
      <c r="E63663" s="573"/>
      <c r="F63663" s="573"/>
    </row>
    <row r="63664" spans="5:6" ht="15" customHeight="1">
      <c r="E63664" s="573"/>
      <c r="F63664" s="573"/>
    </row>
    <row r="63665" spans="5:6" ht="15" customHeight="1">
      <c r="E63665" s="573"/>
      <c r="F63665" s="573"/>
    </row>
    <row r="63666" spans="5:6" ht="15" customHeight="1">
      <c r="E63666" s="573"/>
      <c r="F63666" s="573"/>
    </row>
    <row r="63667" spans="5:6" ht="15" customHeight="1">
      <c r="E63667" s="573"/>
      <c r="F63667" s="573"/>
    </row>
    <row r="63668" spans="5:6" ht="15" customHeight="1">
      <c r="E63668" s="573"/>
      <c r="F63668" s="573"/>
    </row>
    <row r="63669" spans="5:6" ht="15" customHeight="1">
      <c r="E63669" s="573"/>
      <c r="F63669" s="573"/>
    </row>
    <row r="63670" spans="5:6" ht="15" customHeight="1">
      <c r="E63670" s="573"/>
      <c r="F63670" s="573"/>
    </row>
    <row r="63671" spans="5:6" ht="15" customHeight="1">
      <c r="E63671" s="573"/>
      <c r="F63671" s="573"/>
    </row>
    <row r="63672" spans="5:6" ht="15" customHeight="1">
      <c r="E63672" s="573"/>
      <c r="F63672" s="573"/>
    </row>
    <row r="63673" spans="5:6" ht="15" customHeight="1">
      <c r="E63673" s="573"/>
      <c r="F63673" s="573"/>
    </row>
    <row r="63674" spans="5:6" ht="15" customHeight="1">
      <c r="E63674" s="573"/>
      <c r="F63674" s="573"/>
    </row>
    <row r="63675" spans="5:6" ht="15" customHeight="1">
      <c r="E63675" s="573"/>
      <c r="F63675" s="573"/>
    </row>
    <row r="63676" spans="5:6" ht="15" customHeight="1">
      <c r="E63676" s="573"/>
      <c r="F63676" s="573"/>
    </row>
    <row r="63677" spans="5:6" ht="15" customHeight="1">
      <c r="E63677" s="573"/>
      <c r="F63677" s="573"/>
    </row>
    <row r="63678" spans="5:6" ht="15" customHeight="1">
      <c r="E63678" s="573"/>
      <c r="F63678" s="573"/>
    </row>
    <row r="63679" spans="5:6" ht="15" customHeight="1">
      <c r="E63679" s="573"/>
      <c r="F63679" s="573"/>
    </row>
    <row r="63680" spans="5:6" ht="15" customHeight="1">
      <c r="E63680" s="573"/>
      <c r="F63680" s="573"/>
    </row>
    <row r="63681" spans="5:6" ht="15" customHeight="1">
      <c r="E63681" s="573"/>
      <c r="F63681" s="573"/>
    </row>
    <row r="63682" spans="5:6" ht="15" customHeight="1">
      <c r="E63682" s="573"/>
      <c r="F63682" s="573"/>
    </row>
    <row r="63683" spans="5:6" ht="15" customHeight="1">
      <c r="E63683" s="573"/>
      <c r="F63683" s="573"/>
    </row>
    <row r="63684" spans="5:6" ht="15" customHeight="1">
      <c r="E63684" s="573"/>
      <c r="F63684" s="573"/>
    </row>
    <row r="63685" spans="5:6" ht="15" customHeight="1">
      <c r="E63685" s="573"/>
      <c r="F63685" s="573"/>
    </row>
    <row r="63686" spans="5:6" ht="15" customHeight="1">
      <c r="E63686" s="573"/>
      <c r="F63686" s="573"/>
    </row>
    <row r="63687" spans="5:6" ht="15" customHeight="1">
      <c r="E63687" s="573"/>
      <c r="F63687" s="573"/>
    </row>
    <row r="63688" spans="5:6" ht="15" customHeight="1">
      <c r="E63688" s="573"/>
      <c r="F63688" s="573"/>
    </row>
    <row r="63689" spans="5:6" ht="15" customHeight="1">
      <c r="E63689" s="573"/>
      <c r="F63689" s="573"/>
    </row>
    <row r="63690" spans="5:6" ht="15" customHeight="1">
      <c r="E63690" s="573"/>
      <c r="F63690" s="573"/>
    </row>
    <row r="63691" spans="5:6" ht="15" customHeight="1">
      <c r="E63691" s="573"/>
      <c r="F63691" s="573"/>
    </row>
    <row r="63692" spans="5:6" ht="15" customHeight="1">
      <c r="E63692" s="573"/>
      <c r="F63692" s="573"/>
    </row>
    <row r="63693" spans="5:6" ht="15" customHeight="1">
      <c r="E63693" s="573"/>
      <c r="F63693" s="573"/>
    </row>
    <row r="63694" spans="5:6" ht="15" customHeight="1">
      <c r="E63694" s="573"/>
      <c r="F63694" s="573"/>
    </row>
    <row r="63695" spans="5:6" ht="15" customHeight="1">
      <c r="E63695" s="573"/>
      <c r="F63695" s="573"/>
    </row>
    <row r="63696" spans="5:6" ht="15" customHeight="1">
      <c r="E63696" s="573"/>
      <c r="F63696" s="573"/>
    </row>
    <row r="63697" spans="5:6" ht="15" customHeight="1">
      <c r="E63697" s="573"/>
      <c r="F63697" s="573"/>
    </row>
    <row r="63698" spans="5:6" ht="15" customHeight="1">
      <c r="E63698" s="573"/>
      <c r="F63698" s="573"/>
    </row>
    <row r="63699" spans="5:6" ht="15" customHeight="1">
      <c r="E63699" s="573"/>
      <c r="F63699" s="573"/>
    </row>
    <row r="63700" spans="5:6" ht="15" customHeight="1">
      <c r="E63700" s="573"/>
      <c r="F63700" s="573"/>
    </row>
    <row r="63701" spans="5:6" ht="15" customHeight="1">
      <c r="E63701" s="573"/>
      <c r="F63701" s="573"/>
    </row>
    <row r="63702" spans="5:6" ht="15" customHeight="1">
      <c r="E63702" s="573"/>
      <c r="F63702" s="573"/>
    </row>
    <row r="63703" spans="5:6" ht="15" customHeight="1">
      <c r="E63703" s="573"/>
      <c r="F63703" s="573"/>
    </row>
    <row r="63704" spans="5:6" ht="15" customHeight="1">
      <c r="E63704" s="573"/>
      <c r="F63704" s="573"/>
    </row>
    <row r="63705" spans="5:6" ht="15" customHeight="1">
      <c r="E63705" s="573"/>
      <c r="F63705" s="573"/>
    </row>
    <row r="63706" spans="5:6" ht="15" customHeight="1">
      <c r="E63706" s="573"/>
      <c r="F63706" s="573"/>
    </row>
    <row r="63707" spans="5:6" ht="15" customHeight="1">
      <c r="E63707" s="573"/>
      <c r="F63707" s="573"/>
    </row>
    <row r="63708" spans="5:6" ht="15" customHeight="1">
      <c r="E63708" s="573"/>
      <c r="F63708" s="573"/>
    </row>
    <row r="63709" spans="5:6" ht="15" customHeight="1">
      <c r="E63709" s="573"/>
      <c r="F63709" s="573"/>
    </row>
    <row r="63710" spans="5:6" ht="15" customHeight="1">
      <c r="E63710" s="573"/>
      <c r="F63710" s="573"/>
    </row>
    <row r="63711" spans="5:6" ht="15" customHeight="1">
      <c r="E63711" s="573"/>
      <c r="F63711" s="573"/>
    </row>
    <row r="63712" spans="5:6" ht="15" customHeight="1">
      <c r="E63712" s="573"/>
      <c r="F63712" s="573"/>
    </row>
    <row r="63713" spans="5:6" ht="15" customHeight="1">
      <c r="E63713" s="573"/>
      <c r="F63713" s="573"/>
    </row>
    <row r="63714" spans="5:6" ht="15" customHeight="1">
      <c r="E63714" s="573"/>
      <c r="F63714" s="573"/>
    </row>
    <row r="63715" spans="5:6" ht="15" customHeight="1">
      <c r="E63715" s="573"/>
      <c r="F63715" s="573"/>
    </row>
    <row r="63716" spans="5:6" ht="15" customHeight="1">
      <c r="E63716" s="573"/>
      <c r="F63716" s="573"/>
    </row>
    <row r="63717" spans="5:6" ht="15" customHeight="1">
      <c r="E63717" s="573"/>
      <c r="F63717" s="573"/>
    </row>
    <row r="63718" spans="5:6" ht="15" customHeight="1">
      <c r="E63718" s="573"/>
      <c r="F63718" s="573"/>
    </row>
    <row r="63719" spans="5:6" ht="15" customHeight="1">
      <c r="E63719" s="573"/>
      <c r="F63719" s="573"/>
    </row>
    <row r="63720" spans="5:6" ht="15" customHeight="1">
      <c r="E63720" s="573"/>
      <c r="F63720" s="573"/>
    </row>
    <row r="63721" spans="5:6" ht="15" customHeight="1">
      <c r="E63721" s="573"/>
      <c r="F63721" s="573"/>
    </row>
    <row r="63722" spans="5:6" ht="15" customHeight="1">
      <c r="E63722" s="573"/>
      <c r="F63722" s="573"/>
    </row>
    <row r="63723" spans="5:6" ht="15" customHeight="1">
      <c r="E63723" s="573"/>
      <c r="F63723" s="573"/>
    </row>
    <row r="63724" spans="5:6" ht="15" customHeight="1">
      <c r="E63724" s="573"/>
      <c r="F63724" s="573"/>
    </row>
    <row r="63725" spans="5:6" ht="15" customHeight="1">
      <c r="E63725" s="573"/>
      <c r="F63725" s="573"/>
    </row>
    <row r="63726" spans="5:6" ht="15" customHeight="1">
      <c r="E63726" s="573"/>
      <c r="F63726" s="573"/>
    </row>
    <row r="63727" spans="5:6" ht="15" customHeight="1">
      <c r="E63727" s="573"/>
      <c r="F63727" s="573"/>
    </row>
    <row r="63728" spans="5:6" ht="15" customHeight="1">
      <c r="E63728" s="573"/>
      <c r="F63728" s="573"/>
    </row>
    <row r="63729" spans="5:6" ht="15" customHeight="1">
      <c r="E63729" s="573"/>
      <c r="F63729" s="573"/>
    </row>
    <row r="63730" spans="5:6" ht="15" customHeight="1">
      <c r="E63730" s="573"/>
      <c r="F63730" s="573"/>
    </row>
    <row r="63731" spans="5:6" ht="15" customHeight="1">
      <c r="E63731" s="573"/>
      <c r="F63731" s="573"/>
    </row>
    <row r="63732" spans="5:6" ht="15" customHeight="1">
      <c r="E63732" s="573"/>
      <c r="F63732" s="573"/>
    </row>
    <row r="63733" spans="5:6" ht="15" customHeight="1">
      <c r="E63733" s="573"/>
      <c r="F63733" s="573"/>
    </row>
    <row r="63734" spans="5:6" ht="15" customHeight="1">
      <c r="E63734" s="573"/>
      <c r="F63734" s="573"/>
    </row>
    <row r="63735" spans="5:6" ht="15" customHeight="1">
      <c r="E63735" s="573"/>
      <c r="F63735" s="573"/>
    </row>
    <row r="63736" spans="5:6" ht="15" customHeight="1">
      <c r="E63736" s="573"/>
      <c r="F63736" s="573"/>
    </row>
    <row r="63737" spans="5:6" ht="15" customHeight="1">
      <c r="E63737" s="573"/>
      <c r="F63737" s="573"/>
    </row>
    <row r="63738" spans="5:6" ht="15" customHeight="1">
      <c r="E63738" s="573"/>
      <c r="F63738" s="573"/>
    </row>
    <row r="63739" spans="5:6" ht="15" customHeight="1">
      <c r="E63739" s="573"/>
      <c r="F63739" s="573"/>
    </row>
    <row r="63740" spans="5:6" ht="15" customHeight="1">
      <c r="E63740" s="573"/>
      <c r="F63740" s="573"/>
    </row>
    <row r="63741" spans="5:6" ht="15" customHeight="1">
      <c r="E63741" s="573"/>
      <c r="F63741" s="573"/>
    </row>
    <row r="63742" spans="5:6" ht="15" customHeight="1">
      <c r="E63742" s="573"/>
      <c r="F63742" s="573"/>
    </row>
    <row r="63743" spans="5:6" ht="15" customHeight="1">
      <c r="E63743" s="573"/>
      <c r="F63743" s="573"/>
    </row>
    <row r="63744" spans="5:6" ht="15" customHeight="1">
      <c r="E63744" s="573"/>
      <c r="F63744" s="573"/>
    </row>
    <row r="63745" spans="5:6" ht="15" customHeight="1">
      <c r="E63745" s="573"/>
      <c r="F63745" s="573"/>
    </row>
    <row r="63746" spans="5:6" ht="15" customHeight="1">
      <c r="E63746" s="573"/>
      <c r="F63746" s="573"/>
    </row>
    <row r="63747" spans="5:6" ht="15" customHeight="1">
      <c r="E63747" s="573"/>
      <c r="F63747" s="573"/>
    </row>
    <row r="63748" spans="5:6" ht="15" customHeight="1">
      <c r="E63748" s="573"/>
      <c r="F63748" s="573"/>
    </row>
    <row r="63749" spans="5:6" ht="15" customHeight="1">
      <c r="E63749" s="573"/>
      <c r="F63749" s="573"/>
    </row>
    <row r="63750" spans="5:6" ht="15" customHeight="1">
      <c r="E63750" s="573"/>
      <c r="F63750" s="573"/>
    </row>
    <row r="63751" spans="5:6" ht="15" customHeight="1">
      <c r="E63751" s="573"/>
      <c r="F63751" s="573"/>
    </row>
    <row r="63752" spans="5:6" ht="15" customHeight="1">
      <c r="E63752" s="573"/>
      <c r="F63752" s="573"/>
    </row>
    <row r="63753" spans="5:6" ht="15" customHeight="1">
      <c r="E63753" s="573"/>
      <c r="F63753" s="573"/>
    </row>
    <row r="63754" spans="5:6" ht="15" customHeight="1">
      <c r="E63754" s="573"/>
      <c r="F63754" s="573"/>
    </row>
    <row r="63755" spans="5:6" ht="15" customHeight="1">
      <c r="E63755" s="573"/>
      <c r="F63755" s="573"/>
    </row>
    <row r="63756" spans="5:6" ht="15" customHeight="1">
      <c r="E63756" s="573"/>
      <c r="F63756" s="573"/>
    </row>
    <row r="63757" spans="5:6" ht="15" customHeight="1">
      <c r="E63757" s="573"/>
      <c r="F63757" s="573"/>
    </row>
    <row r="63758" spans="5:6" ht="15" customHeight="1">
      <c r="E63758" s="573"/>
      <c r="F63758" s="573"/>
    </row>
    <row r="63759" spans="5:6" ht="15" customHeight="1">
      <c r="E63759" s="573"/>
      <c r="F63759" s="573"/>
    </row>
    <row r="63760" spans="5:6" ht="15" customHeight="1">
      <c r="E63760" s="573"/>
      <c r="F63760" s="573"/>
    </row>
    <row r="63761" spans="5:6" ht="15" customHeight="1">
      <c r="E63761" s="573"/>
      <c r="F63761" s="573"/>
    </row>
    <row r="63762" spans="5:6" ht="15" customHeight="1">
      <c r="E63762" s="573"/>
      <c r="F63762" s="573"/>
    </row>
    <row r="63763" spans="5:6" ht="15" customHeight="1">
      <c r="E63763" s="573"/>
      <c r="F63763" s="573"/>
    </row>
    <row r="63764" spans="5:6" ht="15" customHeight="1">
      <c r="E63764" s="573"/>
      <c r="F63764" s="573"/>
    </row>
    <row r="63765" spans="5:6" ht="15" customHeight="1">
      <c r="E63765" s="573"/>
      <c r="F63765" s="573"/>
    </row>
    <row r="63766" spans="5:6" ht="15" customHeight="1">
      <c r="E63766" s="573"/>
      <c r="F63766" s="573"/>
    </row>
    <row r="63767" spans="5:6" ht="15" customHeight="1">
      <c r="E63767" s="573"/>
      <c r="F63767" s="573"/>
    </row>
    <row r="63768" spans="5:6" ht="15" customHeight="1">
      <c r="E63768" s="573"/>
      <c r="F63768" s="573"/>
    </row>
    <row r="63769" spans="5:6" ht="15" customHeight="1">
      <c r="E63769" s="573"/>
      <c r="F63769" s="573"/>
    </row>
    <row r="63770" spans="5:6" ht="15" customHeight="1">
      <c r="E63770" s="573"/>
      <c r="F63770" s="573"/>
    </row>
    <row r="63771" spans="5:6" ht="15" customHeight="1">
      <c r="E63771" s="573"/>
      <c r="F63771" s="573"/>
    </row>
    <row r="63772" spans="5:6" ht="15" customHeight="1">
      <c r="E63772" s="573"/>
      <c r="F63772" s="573"/>
    </row>
    <row r="63773" spans="5:6" ht="15" customHeight="1">
      <c r="E63773" s="573"/>
      <c r="F63773" s="573"/>
    </row>
    <row r="63774" spans="5:6" ht="15" customHeight="1">
      <c r="E63774" s="573"/>
      <c r="F63774" s="573"/>
    </row>
    <row r="63775" spans="5:6" ht="15" customHeight="1">
      <c r="E63775" s="573"/>
      <c r="F63775" s="573"/>
    </row>
    <row r="63776" spans="5:6" ht="15" customHeight="1">
      <c r="E63776" s="573"/>
      <c r="F63776" s="573"/>
    </row>
    <row r="63777" spans="5:6" ht="15" customHeight="1">
      <c r="E63777" s="573"/>
      <c r="F63777" s="573"/>
    </row>
    <row r="63778" spans="5:6" ht="15" customHeight="1">
      <c r="E63778" s="573"/>
      <c r="F63778" s="573"/>
    </row>
    <row r="63779" spans="5:6" ht="15" customHeight="1">
      <c r="E63779" s="573"/>
      <c r="F63779" s="573"/>
    </row>
    <row r="63780" spans="5:6" ht="15" customHeight="1">
      <c r="E63780" s="573"/>
      <c r="F63780" s="573"/>
    </row>
    <row r="63781" spans="5:6" ht="15" customHeight="1">
      <c r="E63781" s="573"/>
      <c r="F63781" s="573"/>
    </row>
    <row r="63782" spans="5:6" ht="15" customHeight="1">
      <c r="E63782" s="573"/>
      <c r="F63782" s="573"/>
    </row>
    <row r="63783" spans="5:6" ht="15" customHeight="1">
      <c r="E63783" s="573"/>
      <c r="F63783" s="573"/>
    </row>
    <row r="63784" spans="5:6" ht="15" customHeight="1">
      <c r="E63784" s="573"/>
      <c r="F63784" s="573"/>
    </row>
    <row r="63785" spans="5:6" ht="15" customHeight="1">
      <c r="E63785" s="573"/>
      <c r="F63785" s="573"/>
    </row>
    <row r="63786" spans="5:6" ht="15" customHeight="1">
      <c r="E63786" s="573"/>
      <c r="F63786" s="573"/>
    </row>
    <row r="63787" spans="5:6" ht="15" customHeight="1">
      <c r="E63787" s="573"/>
      <c r="F63787" s="573"/>
    </row>
    <row r="63788" spans="5:6" ht="15" customHeight="1">
      <c r="E63788" s="573"/>
      <c r="F63788" s="573"/>
    </row>
    <row r="63789" spans="5:6" ht="15" customHeight="1">
      <c r="E63789" s="573"/>
      <c r="F63789" s="573"/>
    </row>
    <row r="63790" spans="5:6" ht="15" customHeight="1">
      <c r="E63790" s="573"/>
      <c r="F63790" s="573"/>
    </row>
    <row r="63791" spans="5:6" ht="15" customHeight="1">
      <c r="E63791" s="573"/>
      <c r="F63791" s="573"/>
    </row>
    <row r="63792" spans="5:6" ht="15" customHeight="1">
      <c r="E63792" s="573"/>
      <c r="F63792" s="573"/>
    </row>
    <row r="63793" spans="5:6" ht="15" customHeight="1">
      <c r="E63793" s="573"/>
      <c r="F63793" s="573"/>
    </row>
    <row r="63794" spans="5:6" ht="15" customHeight="1">
      <c r="E63794" s="573"/>
      <c r="F63794" s="573"/>
    </row>
    <row r="63795" spans="5:6" ht="15" customHeight="1">
      <c r="E63795" s="573"/>
      <c r="F63795" s="573"/>
    </row>
    <row r="63796" spans="5:6" ht="15" customHeight="1">
      <c r="E63796" s="573"/>
      <c r="F63796" s="573"/>
    </row>
    <row r="63797" spans="5:6" ht="15" customHeight="1">
      <c r="E63797" s="573"/>
      <c r="F63797" s="573"/>
    </row>
    <row r="63798" spans="5:6" ht="15" customHeight="1">
      <c r="E63798" s="573"/>
      <c r="F63798" s="573"/>
    </row>
    <row r="63799" spans="5:6" ht="15" customHeight="1">
      <c r="E63799" s="573"/>
      <c r="F63799" s="573"/>
    </row>
    <row r="63800" spans="5:6" ht="15" customHeight="1">
      <c r="E63800" s="573"/>
      <c r="F63800" s="573"/>
    </row>
    <row r="63801" spans="5:6" ht="15" customHeight="1">
      <c r="E63801" s="573"/>
      <c r="F63801" s="573"/>
    </row>
    <row r="63802" spans="5:6" ht="15" customHeight="1">
      <c r="E63802" s="573"/>
      <c r="F63802" s="573"/>
    </row>
    <row r="63803" spans="5:6" ht="15" customHeight="1">
      <c r="E63803" s="573"/>
      <c r="F63803" s="573"/>
    </row>
    <row r="63804" spans="5:6" ht="15" customHeight="1">
      <c r="E63804" s="573"/>
      <c r="F63804" s="573"/>
    </row>
    <row r="63805" spans="5:6" ht="15" customHeight="1">
      <c r="E63805" s="573"/>
      <c r="F63805" s="573"/>
    </row>
    <row r="63806" spans="5:6" ht="15" customHeight="1">
      <c r="E63806" s="573"/>
      <c r="F63806" s="573"/>
    </row>
    <row r="63807" spans="5:6" ht="15" customHeight="1">
      <c r="E63807" s="573"/>
      <c r="F63807" s="573"/>
    </row>
    <row r="63808" spans="5:6" ht="15" customHeight="1">
      <c r="E63808" s="573"/>
      <c r="F63808" s="573"/>
    </row>
    <row r="63809" spans="5:6" ht="15" customHeight="1">
      <c r="E63809" s="573"/>
      <c r="F63809" s="573"/>
    </row>
    <row r="63810" spans="5:6" ht="15" customHeight="1">
      <c r="E63810" s="573"/>
      <c r="F63810" s="573"/>
    </row>
    <row r="63811" spans="5:6" ht="15" customHeight="1">
      <c r="E63811" s="573"/>
      <c r="F63811" s="573"/>
    </row>
    <row r="63812" spans="5:6" ht="15" customHeight="1">
      <c r="E63812" s="573"/>
      <c r="F63812" s="573"/>
    </row>
    <row r="63813" spans="5:6" ht="15" customHeight="1">
      <c r="E63813" s="573"/>
      <c r="F63813" s="573"/>
    </row>
    <row r="63814" spans="5:6" ht="15" customHeight="1">
      <c r="E63814" s="573"/>
      <c r="F63814" s="573"/>
    </row>
    <row r="63815" spans="5:6" ht="15" customHeight="1">
      <c r="E63815" s="573"/>
      <c r="F63815" s="573"/>
    </row>
    <row r="63816" spans="5:6" ht="15" customHeight="1">
      <c r="E63816" s="573"/>
      <c r="F63816" s="573"/>
    </row>
    <row r="63817" spans="5:6" ht="15" customHeight="1">
      <c r="E63817" s="573"/>
      <c r="F63817" s="573"/>
    </row>
    <row r="63818" spans="5:6" ht="15" customHeight="1">
      <c r="E63818" s="573"/>
      <c r="F63818" s="573"/>
    </row>
    <row r="63819" spans="5:6" ht="15" customHeight="1">
      <c r="E63819" s="573"/>
      <c r="F63819" s="573"/>
    </row>
    <row r="63820" spans="5:6" ht="15" customHeight="1">
      <c r="E63820" s="573"/>
      <c r="F63820" s="573"/>
    </row>
    <row r="63821" spans="5:6" ht="15" customHeight="1">
      <c r="E63821" s="573"/>
      <c r="F63821" s="573"/>
    </row>
    <row r="63822" spans="5:6" ht="15" customHeight="1">
      <c r="E63822" s="573"/>
      <c r="F63822" s="573"/>
    </row>
    <row r="63823" spans="5:6" ht="15" customHeight="1">
      <c r="E63823" s="573"/>
      <c r="F63823" s="573"/>
    </row>
    <row r="63824" spans="5:6" ht="15" customHeight="1">
      <c r="E63824" s="573"/>
      <c r="F63824" s="573"/>
    </row>
    <row r="63825" spans="5:6" ht="15" customHeight="1">
      <c r="E63825" s="573"/>
      <c r="F63825" s="573"/>
    </row>
    <row r="63826" spans="5:6" ht="15" customHeight="1">
      <c r="E63826" s="573"/>
      <c r="F63826" s="573"/>
    </row>
    <row r="63827" spans="5:6" ht="15" customHeight="1">
      <c r="E63827" s="573"/>
      <c r="F63827" s="573"/>
    </row>
    <row r="63828" spans="5:6" ht="15" customHeight="1">
      <c r="E63828" s="573"/>
      <c r="F63828" s="573"/>
    </row>
    <row r="63829" spans="5:6" ht="15" customHeight="1">
      <c r="E63829" s="573"/>
      <c r="F63829" s="573"/>
    </row>
    <row r="63830" spans="5:6" ht="15" customHeight="1">
      <c r="E63830" s="573"/>
      <c r="F63830" s="573"/>
    </row>
    <row r="63831" spans="5:6" ht="15" customHeight="1">
      <c r="E63831" s="573"/>
      <c r="F63831" s="573"/>
    </row>
    <row r="63832" spans="5:6" ht="15" customHeight="1">
      <c r="E63832" s="573"/>
      <c r="F63832" s="573"/>
    </row>
    <row r="63833" spans="5:6" ht="15" customHeight="1">
      <c r="E63833" s="573"/>
      <c r="F63833" s="573"/>
    </row>
    <row r="63834" spans="5:6" ht="15" customHeight="1">
      <c r="E63834" s="573"/>
      <c r="F63834" s="573"/>
    </row>
    <row r="63835" spans="5:6" ht="15" customHeight="1">
      <c r="E63835" s="573"/>
      <c r="F63835" s="573"/>
    </row>
    <row r="63836" spans="5:6" ht="15" customHeight="1">
      <c r="E63836" s="573"/>
      <c r="F63836" s="573"/>
    </row>
    <row r="63837" spans="5:6" ht="15" customHeight="1">
      <c r="E63837" s="573"/>
      <c r="F63837" s="573"/>
    </row>
    <row r="63838" spans="5:6" ht="15" customHeight="1">
      <c r="E63838" s="573"/>
      <c r="F63838" s="573"/>
    </row>
    <row r="63839" spans="5:6" ht="15" customHeight="1">
      <c r="E63839" s="573"/>
      <c r="F63839" s="573"/>
    </row>
    <row r="63840" spans="5:6" ht="15" customHeight="1">
      <c r="E63840" s="573"/>
      <c r="F63840" s="573"/>
    </row>
    <row r="63841" spans="5:6" ht="15" customHeight="1">
      <c r="E63841" s="573"/>
      <c r="F63841" s="573"/>
    </row>
    <row r="63842" spans="5:6" ht="15" customHeight="1">
      <c r="E63842" s="573"/>
      <c r="F63842" s="573"/>
    </row>
    <row r="63843" spans="5:6" ht="15" customHeight="1">
      <c r="E63843" s="573"/>
      <c r="F63843" s="573"/>
    </row>
    <row r="63844" spans="5:6" ht="15" customHeight="1">
      <c r="E63844" s="573"/>
      <c r="F63844" s="573"/>
    </row>
    <row r="63845" spans="5:6" ht="15" customHeight="1">
      <c r="E63845" s="573"/>
      <c r="F63845" s="573"/>
    </row>
    <row r="63846" spans="5:6" ht="15" customHeight="1">
      <c r="E63846" s="573"/>
      <c r="F63846" s="573"/>
    </row>
    <row r="63847" spans="5:6" ht="15" customHeight="1">
      <c r="E63847" s="573"/>
      <c r="F63847" s="573"/>
    </row>
    <row r="63848" spans="5:6" ht="15" customHeight="1">
      <c r="E63848" s="573"/>
      <c r="F63848" s="573"/>
    </row>
    <row r="63849" spans="5:6" ht="15" customHeight="1">
      <c r="E63849" s="573"/>
      <c r="F63849" s="573"/>
    </row>
    <row r="63850" spans="5:6" ht="15" customHeight="1">
      <c r="E63850" s="573"/>
      <c r="F63850" s="573"/>
    </row>
    <row r="63851" spans="5:6" ht="15" customHeight="1">
      <c r="E63851" s="573"/>
      <c r="F63851" s="573"/>
    </row>
    <row r="63852" spans="5:6" ht="15" customHeight="1">
      <c r="E63852" s="573"/>
      <c r="F63852" s="573"/>
    </row>
    <row r="63853" spans="5:6" ht="15" customHeight="1">
      <c r="E63853" s="573"/>
      <c r="F63853" s="573"/>
    </row>
    <row r="63854" spans="5:6" ht="15" customHeight="1">
      <c r="E63854" s="573"/>
      <c r="F63854" s="573"/>
    </row>
    <row r="63855" spans="5:6" ht="15" customHeight="1">
      <c r="E63855" s="573"/>
      <c r="F63855" s="573"/>
    </row>
    <row r="63856" spans="5:6" ht="15" customHeight="1">
      <c r="E63856" s="573"/>
      <c r="F63856" s="573"/>
    </row>
    <row r="63857" spans="5:6" ht="15" customHeight="1">
      <c r="E63857" s="573"/>
      <c r="F63857" s="573"/>
    </row>
    <row r="63858" spans="5:6" ht="15" customHeight="1">
      <c r="E63858" s="573"/>
      <c r="F63858" s="573"/>
    </row>
    <row r="63859" spans="5:6" ht="15" customHeight="1">
      <c r="E63859" s="573"/>
      <c r="F63859" s="573"/>
    </row>
    <row r="63860" spans="5:6" ht="15" customHeight="1">
      <c r="E63860" s="573"/>
      <c r="F63860" s="573"/>
    </row>
    <row r="63861" spans="5:6" ht="15" customHeight="1">
      <c r="E63861" s="573"/>
      <c r="F63861" s="573"/>
    </row>
    <row r="63862" spans="5:6" ht="15" customHeight="1">
      <c r="E63862" s="573"/>
      <c r="F63862" s="573"/>
    </row>
    <row r="63863" spans="5:6" ht="15" customHeight="1">
      <c r="E63863" s="573"/>
      <c r="F63863" s="573"/>
    </row>
    <row r="63864" spans="5:6" ht="15" customHeight="1">
      <c r="E63864" s="573"/>
      <c r="F63864" s="573"/>
    </row>
    <row r="63865" spans="5:6" ht="15" customHeight="1">
      <c r="E63865" s="573"/>
      <c r="F63865" s="573"/>
    </row>
    <row r="63866" spans="5:6" ht="15" customHeight="1">
      <c r="E63866" s="573"/>
      <c r="F63866" s="573"/>
    </row>
    <row r="63867" spans="5:6" ht="15" customHeight="1">
      <c r="E63867" s="573"/>
      <c r="F63867" s="573"/>
    </row>
    <row r="63868" spans="5:6" ht="15" customHeight="1">
      <c r="E63868" s="573"/>
      <c r="F63868" s="573"/>
    </row>
    <row r="63869" spans="5:6" ht="15" customHeight="1">
      <c r="E63869" s="573"/>
      <c r="F63869" s="573"/>
    </row>
    <row r="63870" spans="5:6" ht="15" customHeight="1">
      <c r="E63870" s="573"/>
      <c r="F63870" s="573"/>
    </row>
    <row r="63871" spans="5:6" ht="15" customHeight="1">
      <c r="E63871" s="573"/>
      <c r="F63871" s="573"/>
    </row>
    <row r="63872" spans="5:6" ht="15" customHeight="1">
      <c r="E63872" s="573"/>
      <c r="F63872" s="573"/>
    </row>
    <row r="63873" spans="5:6" ht="15" customHeight="1">
      <c r="E63873" s="573"/>
      <c r="F63873" s="573"/>
    </row>
    <row r="63874" spans="5:6" ht="15" customHeight="1">
      <c r="E63874" s="573"/>
      <c r="F63874" s="573"/>
    </row>
    <row r="63875" spans="5:6" ht="15" customHeight="1">
      <c r="E63875" s="573"/>
      <c r="F63875" s="573"/>
    </row>
    <row r="63876" spans="5:6" ht="15" customHeight="1">
      <c r="E63876" s="573"/>
      <c r="F63876" s="573"/>
    </row>
    <row r="63877" spans="5:6" ht="15" customHeight="1">
      <c r="E63877" s="573"/>
      <c r="F63877" s="573"/>
    </row>
    <row r="63878" spans="5:6" ht="15" customHeight="1">
      <c r="E63878" s="573"/>
      <c r="F63878" s="573"/>
    </row>
    <row r="63879" spans="5:6" ht="15" customHeight="1">
      <c r="E63879" s="573"/>
      <c r="F63879" s="573"/>
    </row>
    <row r="63880" spans="5:6" ht="15" customHeight="1">
      <c r="E63880" s="573"/>
      <c r="F63880" s="573"/>
    </row>
    <row r="63881" spans="5:6" ht="15" customHeight="1">
      <c r="E63881" s="573"/>
      <c r="F63881" s="573"/>
    </row>
    <row r="63882" spans="5:6" ht="15" customHeight="1">
      <c r="E63882" s="573"/>
      <c r="F63882" s="573"/>
    </row>
    <row r="63883" spans="5:6" ht="15" customHeight="1">
      <c r="E63883" s="573"/>
      <c r="F63883" s="573"/>
    </row>
    <row r="63884" spans="5:6" ht="15" customHeight="1">
      <c r="E63884" s="573"/>
      <c r="F63884" s="573"/>
    </row>
    <row r="63885" spans="5:6" ht="15" customHeight="1">
      <c r="E63885" s="573"/>
      <c r="F63885" s="573"/>
    </row>
    <row r="63886" spans="5:6" ht="15" customHeight="1">
      <c r="E63886" s="573"/>
      <c r="F63886" s="573"/>
    </row>
    <row r="63887" spans="5:6" ht="15" customHeight="1">
      <c r="E63887" s="573"/>
      <c r="F63887" s="573"/>
    </row>
    <row r="63888" spans="5:6" ht="15" customHeight="1">
      <c r="E63888" s="573"/>
      <c r="F63888" s="573"/>
    </row>
    <row r="63889" spans="5:6" ht="15" customHeight="1">
      <c r="E63889" s="573"/>
      <c r="F63889" s="573"/>
    </row>
    <row r="63890" spans="5:6" ht="15" customHeight="1">
      <c r="E63890" s="573"/>
      <c r="F63890" s="573"/>
    </row>
    <row r="63891" spans="5:6" ht="15" customHeight="1">
      <c r="E63891" s="573"/>
      <c r="F63891" s="573"/>
    </row>
    <row r="63892" spans="5:6" ht="15" customHeight="1">
      <c r="E63892" s="573"/>
      <c r="F63892" s="573"/>
    </row>
    <row r="63893" spans="5:6" ht="15" customHeight="1">
      <c r="E63893" s="573"/>
      <c r="F63893" s="573"/>
    </row>
    <row r="63894" spans="5:6" ht="15" customHeight="1">
      <c r="E63894" s="573"/>
      <c r="F63894" s="573"/>
    </row>
    <row r="63895" spans="5:6" ht="15" customHeight="1">
      <c r="E63895" s="573"/>
      <c r="F63895" s="573"/>
    </row>
    <row r="63896" spans="5:6" ht="15" customHeight="1">
      <c r="E63896" s="573"/>
      <c r="F63896" s="573"/>
    </row>
    <row r="63897" spans="5:6" ht="15" customHeight="1">
      <c r="E63897" s="573"/>
      <c r="F63897" s="573"/>
    </row>
    <row r="63898" spans="5:6" ht="15" customHeight="1">
      <c r="E63898" s="573"/>
      <c r="F63898" s="573"/>
    </row>
    <row r="63899" spans="5:6" ht="15" customHeight="1">
      <c r="E63899" s="573"/>
      <c r="F63899" s="573"/>
    </row>
    <row r="63900" spans="5:6" ht="15" customHeight="1">
      <c r="E63900" s="573"/>
      <c r="F63900" s="573"/>
    </row>
    <row r="63901" spans="5:6" ht="15" customHeight="1">
      <c r="E63901" s="573"/>
      <c r="F63901" s="573"/>
    </row>
    <row r="63902" spans="5:6" ht="15" customHeight="1">
      <c r="E63902" s="573"/>
      <c r="F63902" s="573"/>
    </row>
    <row r="63903" spans="5:6" ht="15" customHeight="1">
      <c r="E63903" s="573"/>
      <c r="F63903" s="573"/>
    </row>
    <row r="63904" spans="5:6" ht="15" customHeight="1">
      <c r="E63904" s="573"/>
      <c r="F63904" s="573"/>
    </row>
    <row r="63905" spans="5:6" ht="15" customHeight="1">
      <c r="E63905" s="573"/>
      <c r="F63905" s="573"/>
    </row>
    <row r="63906" spans="5:6" ht="15" customHeight="1">
      <c r="E63906" s="573"/>
      <c r="F63906" s="573"/>
    </row>
    <row r="63907" spans="5:6" ht="15" customHeight="1">
      <c r="E63907" s="573"/>
      <c r="F63907" s="573"/>
    </row>
    <row r="63908" spans="5:6" ht="15" customHeight="1">
      <c r="E63908" s="573"/>
      <c r="F63908" s="573"/>
    </row>
    <row r="63909" spans="5:6" ht="15" customHeight="1">
      <c r="E63909" s="573"/>
      <c r="F63909" s="573"/>
    </row>
    <row r="63910" spans="5:6" ht="15" customHeight="1">
      <c r="E63910" s="573"/>
      <c r="F63910" s="573"/>
    </row>
    <row r="63911" spans="5:6" ht="15" customHeight="1">
      <c r="E63911" s="573"/>
      <c r="F63911" s="573"/>
    </row>
    <row r="63912" spans="5:6" ht="15" customHeight="1">
      <c r="E63912" s="573"/>
      <c r="F63912" s="573"/>
    </row>
    <row r="63913" spans="5:6" ht="15" customHeight="1">
      <c r="E63913" s="573"/>
      <c r="F63913" s="573"/>
    </row>
    <row r="63914" spans="5:6" ht="15" customHeight="1">
      <c r="E63914" s="573"/>
      <c r="F63914" s="573"/>
    </row>
    <row r="63915" spans="5:6" ht="15" customHeight="1">
      <c r="E63915" s="573"/>
      <c r="F63915" s="573"/>
    </row>
    <row r="63916" spans="5:6" ht="15" customHeight="1">
      <c r="E63916" s="573"/>
      <c r="F63916" s="573"/>
    </row>
    <row r="63917" spans="5:6" ht="15" customHeight="1">
      <c r="E63917" s="573"/>
      <c r="F63917" s="573"/>
    </row>
    <row r="63918" spans="5:6" ht="15" customHeight="1">
      <c r="E63918" s="573"/>
      <c r="F63918" s="573"/>
    </row>
    <row r="63919" spans="5:6" ht="15" customHeight="1">
      <c r="E63919" s="573"/>
      <c r="F63919" s="573"/>
    </row>
    <row r="63920" spans="5:6" ht="15" customHeight="1">
      <c r="E63920" s="573"/>
      <c r="F63920" s="573"/>
    </row>
    <row r="63921" spans="5:6" ht="15" customHeight="1">
      <c r="E63921" s="573"/>
      <c r="F63921" s="573"/>
    </row>
    <row r="63922" spans="5:6" ht="15" customHeight="1">
      <c r="E63922" s="573"/>
      <c r="F63922" s="573"/>
    </row>
    <row r="63923" spans="5:6" ht="15" customHeight="1">
      <c r="E63923" s="573"/>
      <c r="F63923" s="573"/>
    </row>
    <row r="63924" spans="5:6" ht="15" customHeight="1">
      <c r="E63924" s="573"/>
      <c r="F63924" s="573"/>
    </row>
    <row r="63925" spans="5:6" ht="15" customHeight="1">
      <c r="E63925" s="573"/>
      <c r="F63925" s="573"/>
    </row>
    <row r="63926" spans="5:6" ht="15" customHeight="1">
      <c r="E63926" s="573"/>
      <c r="F63926" s="573"/>
    </row>
    <row r="63927" spans="5:6" ht="15" customHeight="1">
      <c r="E63927" s="573"/>
      <c r="F63927" s="573"/>
    </row>
    <row r="63928" spans="5:6" ht="15" customHeight="1">
      <c r="E63928" s="573"/>
      <c r="F63928" s="573"/>
    </row>
    <row r="63929" spans="5:6" ht="15" customHeight="1">
      <c r="E63929" s="573"/>
      <c r="F63929" s="573"/>
    </row>
    <row r="63930" spans="5:6" ht="15" customHeight="1">
      <c r="E63930" s="573"/>
      <c r="F63930" s="573"/>
    </row>
    <row r="63931" spans="5:6" ht="15" customHeight="1">
      <c r="E63931" s="573"/>
      <c r="F63931" s="573"/>
    </row>
    <row r="63932" spans="5:6" ht="15" customHeight="1">
      <c r="E63932" s="573"/>
      <c r="F63932" s="573"/>
    </row>
    <row r="63933" spans="5:6" ht="15" customHeight="1">
      <c r="E63933" s="573"/>
      <c r="F63933" s="573"/>
    </row>
    <row r="63934" spans="5:6" ht="15" customHeight="1">
      <c r="E63934" s="573"/>
      <c r="F63934" s="573"/>
    </row>
    <row r="63935" spans="5:6" ht="15" customHeight="1">
      <c r="E63935" s="573"/>
      <c r="F63935" s="573"/>
    </row>
    <row r="63936" spans="5:6" ht="15" customHeight="1">
      <c r="E63936" s="573"/>
      <c r="F63936" s="573"/>
    </row>
    <row r="63937" spans="5:6" ht="15" customHeight="1">
      <c r="E63937" s="573"/>
      <c r="F63937" s="573"/>
    </row>
    <row r="63938" spans="5:6" ht="15" customHeight="1">
      <c r="E63938" s="573"/>
      <c r="F63938" s="573"/>
    </row>
    <row r="63939" spans="5:6" ht="15" customHeight="1">
      <c r="E63939" s="573"/>
      <c r="F63939" s="573"/>
    </row>
    <row r="63940" spans="5:6" ht="15" customHeight="1">
      <c r="E63940" s="573"/>
      <c r="F63940" s="573"/>
    </row>
    <row r="63941" spans="5:6" ht="15" customHeight="1">
      <c r="E63941" s="573"/>
      <c r="F63941" s="573"/>
    </row>
    <row r="63942" spans="5:6" ht="15" customHeight="1">
      <c r="E63942" s="573"/>
      <c r="F63942" s="573"/>
    </row>
    <row r="63943" spans="5:6" ht="15" customHeight="1">
      <c r="E63943" s="573"/>
      <c r="F63943" s="573"/>
    </row>
    <row r="63944" spans="5:6" ht="15" customHeight="1">
      <c r="E63944" s="573"/>
      <c r="F63944" s="573"/>
    </row>
    <row r="63945" spans="5:6" ht="15" customHeight="1">
      <c r="E63945" s="573"/>
      <c r="F63945" s="573"/>
    </row>
    <row r="63946" spans="5:6" ht="15" customHeight="1">
      <c r="E63946" s="573"/>
      <c r="F63946" s="573"/>
    </row>
    <row r="63947" spans="5:6" ht="15" customHeight="1">
      <c r="E63947" s="573"/>
      <c r="F63947" s="573"/>
    </row>
    <row r="63948" spans="5:6" ht="15" customHeight="1">
      <c r="E63948" s="573"/>
      <c r="F63948" s="573"/>
    </row>
    <row r="63949" spans="5:6" ht="15" customHeight="1">
      <c r="E63949" s="573"/>
      <c r="F63949" s="573"/>
    </row>
    <row r="63950" spans="5:6" ht="15" customHeight="1">
      <c r="E63950" s="573"/>
      <c r="F63950" s="573"/>
    </row>
    <row r="63951" spans="5:6" ht="15" customHeight="1">
      <c r="E63951" s="573"/>
      <c r="F63951" s="573"/>
    </row>
    <row r="63952" spans="5:6" ht="15" customHeight="1">
      <c r="E63952" s="573"/>
      <c r="F63952" s="573"/>
    </row>
    <row r="63953" spans="5:6" ht="15" customHeight="1">
      <c r="E63953" s="573"/>
      <c r="F63953" s="573"/>
    </row>
    <row r="63954" spans="5:6" ht="15" customHeight="1">
      <c r="E63954" s="573"/>
      <c r="F63954" s="573"/>
    </row>
    <row r="63955" spans="5:6" ht="15" customHeight="1">
      <c r="E63955" s="573"/>
      <c r="F63955" s="573"/>
    </row>
    <row r="63956" spans="5:6" ht="15" customHeight="1">
      <c r="E63956" s="573"/>
      <c r="F63956" s="573"/>
    </row>
    <row r="63957" spans="5:6" ht="15" customHeight="1">
      <c r="E63957" s="573"/>
      <c r="F63957" s="573"/>
    </row>
    <row r="63958" spans="5:6" ht="15" customHeight="1">
      <c r="E63958" s="573"/>
      <c r="F63958" s="573"/>
    </row>
    <row r="63959" spans="5:6" ht="15" customHeight="1">
      <c r="E63959" s="573"/>
      <c r="F63959" s="573"/>
    </row>
    <row r="63960" spans="5:6" ht="15" customHeight="1">
      <c r="E63960" s="573"/>
      <c r="F63960" s="573"/>
    </row>
    <row r="63961" spans="5:6" ht="15" customHeight="1">
      <c r="E63961" s="573"/>
      <c r="F63961" s="573"/>
    </row>
    <row r="63962" spans="5:6" ht="15" customHeight="1">
      <c r="E63962" s="573"/>
      <c r="F63962" s="573"/>
    </row>
    <row r="63963" spans="5:6" ht="15" customHeight="1">
      <c r="E63963" s="573"/>
      <c r="F63963" s="573"/>
    </row>
    <row r="63964" spans="5:6" ht="15" customHeight="1">
      <c r="E63964" s="573"/>
      <c r="F63964" s="573"/>
    </row>
    <row r="63965" spans="5:6" ht="15" customHeight="1">
      <c r="E63965" s="573"/>
      <c r="F63965" s="573"/>
    </row>
    <row r="63966" spans="5:6" ht="15" customHeight="1">
      <c r="E63966" s="573"/>
      <c r="F63966" s="573"/>
    </row>
    <row r="63967" spans="5:6" ht="15" customHeight="1">
      <c r="E63967" s="573"/>
      <c r="F63967" s="573"/>
    </row>
    <row r="63968" spans="5:6" ht="15" customHeight="1">
      <c r="E63968" s="573"/>
      <c r="F63968" s="573"/>
    </row>
    <row r="63969" spans="5:6" ht="15" customHeight="1">
      <c r="E63969" s="573"/>
      <c r="F63969" s="573"/>
    </row>
    <row r="63970" spans="5:6" ht="15" customHeight="1">
      <c r="E63970" s="573"/>
      <c r="F63970" s="573"/>
    </row>
    <row r="63971" spans="5:6" ht="15" customHeight="1">
      <c r="E63971" s="573"/>
      <c r="F63971" s="573"/>
    </row>
    <row r="63972" spans="5:6" ht="15" customHeight="1">
      <c r="E63972" s="573"/>
      <c r="F63972" s="573"/>
    </row>
    <row r="63973" spans="5:6" ht="15" customHeight="1">
      <c r="E63973" s="573"/>
      <c r="F63973" s="573"/>
    </row>
    <row r="63974" spans="5:6" ht="15" customHeight="1">
      <c r="E63974" s="573"/>
      <c r="F63974" s="573"/>
    </row>
    <row r="63975" spans="5:6" ht="15" customHeight="1">
      <c r="E63975" s="573"/>
      <c r="F63975" s="573"/>
    </row>
    <row r="63976" spans="5:6" ht="15" customHeight="1">
      <c r="E63976" s="573"/>
      <c r="F63976" s="573"/>
    </row>
    <row r="63977" spans="5:6" ht="15" customHeight="1">
      <c r="E63977" s="573"/>
      <c r="F63977" s="573"/>
    </row>
    <row r="63978" spans="5:6" ht="15" customHeight="1">
      <c r="E63978" s="573"/>
      <c r="F63978" s="573"/>
    </row>
    <row r="63979" spans="5:6" ht="15" customHeight="1">
      <c r="E63979" s="573"/>
      <c r="F63979" s="573"/>
    </row>
    <row r="63980" spans="5:6" ht="15" customHeight="1">
      <c r="E63980" s="573"/>
      <c r="F63980" s="573"/>
    </row>
    <row r="63981" spans="5:6" ht="15" customHeight="1">
      <c r="E63981" s="573"/>
      <c r="F63981" s="573"/>
    </row>
    <row r="63982" spans="5:6" ht="15" customHeight="1">
      <c r="E63982" s="573"/>
      <c r="F63982" s="573"/>
    </row>
    <row r="63983" spans="5:6" ht="15" customHeight="1">
      <c r="E63983" s="573"/>
      <c r="F63983" s="573"/>
    </row>
    <row r="63984" spans="5:6" ht="15" customHeight="1">
      <c r="E63984" s="573"/>
      <c r="F63984" s="573"/>
    </row>
    <row r="63985" spans="5:6" ht="15" customHeight="1">
      <c r="E63985" s="573"/>
      <c r="F63985" s="573"/>
    </row>
    <row r="63986" spans="5:6" ht="15" customHeight="1">
      <c r="E63986" s="573"/>
      <c r="F63986" s="573"/>
    </row>
    <row r="63987" spans="5:6" ht="15" customHeight="1">
      <c r="E63987" s="573"/>
      <c r="F63987" s="573"/>
    </row>
    <row r="63988" spans="5:6" ht="15" customHeight="1">
      <c r="E63988" s="573"/>
      <c r="F63988" s="573"/>
    </row>
    <row r="63989" spans="5:6" ht="15" customHeight="1">
      <c r="E63989" s="573"/>
      <c r="F63989" s="573"/>
    </row>
    <row r="63990" spans="5:6" ht="15" customHeight="1">
      <c r="E63990" s="573"/>
      <c r="F63990" s="573"/>
    </row>
    <row r="63991" spans="5:6" ht="15" customHeight="1">
      <c r="E63991" s="573"/>
      <c r="F63991" s="573"/>
    </row>
    <row r="63992" spans="5:6" ht="15" customHeight="1">
      <c r="E63992" s="573"/>
      <c r="F63992" s="573"/>
    </row>
    <row r="63993" spans="5:6" ht="15" customHeight="1">
      <c r="E63993" s="573"/>
      <c r="F63993" s="573"/>
    </row>
    <row r="63994" spans="5:6" ht="15" customHeight="1">
      <c r="E63994" s="573"/>
      <c r="F63994" s="573"/>
    </row>
    <row r="63995" spans="5:6" ht="15" customHeight="1">
      <c r="E63995" s="573"/>
      <c r="F63995" s="573"/>
    </row>
    <row r="63996" spans="5:6" ht="15" customHeight="1">
      <c r="E63996" s="573"/>
      <c r="F63996" s="573"/>
    </row>
    <row r="63997" spans="5:6" ht="15" customHeight="1">
      <c r="E63997" s="573"/>
      <c r="F63997" s="573"/>
    </row>
    <row r="63998" spans="5:6" ht="15" customHeight="1">
      <c r="E63998" s="573"/>
      <c r="F63998" s="573"/>
    </row>
    <row r="63999" spans="5:6" ht="15" customHeight="1">
      <c r="E63999" s="573"/>
      <c r="F63999" s="573"/>
    </row>
    <row r="64000" spans="5:6" ht="15" customHeight="1">
      <c r="E64000" s="573"/>
      <c r="F64000" s="573"/>
    </row>
    <row r="64001" spans="5:6" ht="15" customHeight="1">
      <c r="E64001" s="573"/>
      <c r="F64001" s="573"/>
    </row>
    <row r="64002" spans="5:6" ht="15" customHeight="1">
      <c r="E64002" s="573"/>
      <c r="F64002" s="573"/>
    </row>
    <row r="64003" spans="5:6" ht="15" customHeight="1">
      <c r="E64003" s="573"/>
      <c r="F64003" s="573"/>
    </row>
    <row r="64004" spans="5:6" ht="15" customHeight="1">
      <c r="E64004" s="573"/>
      <c r="F64004" s="573"/>
    </row>
    <row r="64005" spans="5:6" ht="15" customHeight="1">
      <c r="E64005" s="573"/>
      <c r="F64005" s="573"/>
    </row>
    <row r="64006" spans="5:6" ht="15" customHeight="1">
      <c r="E64006" s="573"/>
      <c r="F64006" s="573"/>
    </row>
    <row r="64007" spans="5:6" ht="15" customHeight="1">
      <c r="E64007" s="573"/>
      <c r="F64007" s="573"/>
    </row>
    <row r="64008" spans="5:6" ht="15" customHeight="1">
      <c r="E64008" s="573"/>
      <c r="F64008" s="573"/>
    </row>
    <row r="64009" spans="5:6" ht="15" customHeight="1">
      <c r="E64009" s="573"/>
      <c r="F64009" s="573"/>
    </row>
    <row r="64010" spans="5:6" ht="15" customHeight="1">
      <c r="E64010" s="573"/>
      <c r="F64010" s="573"/>
    </row>
    <row r="64011" spans="5:6" ht="15" customHeight="1">
      <c r="E64011" s="573"/>
      <c r="F64011" s="573"/>
    </row>
    <row r="64012" spans="5:6" ht="15" customHeight="1">
      <c r="E64012" s="573"/>
      <c r="F64012" s="573"/>
    </row>
    <row r="64013" spans="5:6" ht="15" customHeight="1">
      <c r="E64013" s="573"/>
      <c r="F64013" s="573"/>
    </row>
    <row r="64014" spans="5:6" ht="15" customHeight="1">
      <c r="E64014" s="573"/>
      <c r="F64014" s="573"/>
    </row>
    <row r="64015" spans="5:6" ht="15" customHeight="1">
      <c r="E64015" s="573"/>
      <c r="F64015" s="573"/>
    </row>
    <row r="64016" spans="5:6" ht="15" customHeight="1">
      <c r="E64016" s="573"/>
      <c r="F64016" s="573"/>
    </row>
    <row r="64017" spans="5:6" ht="15" customHeight="1">
      <c r="E64017" s="573"/>
      <c r="F64017" s="573"/>
    </row>
    <row r="64018" spans="5:6" ht="15" customHeight="1">
      <c r="E64018" s="573"/>
      <c r="F64018" s="573"/>
    </row>
    <row r="64019" spans="5:6" ht="15" customHeight="1">
      <c r="E64019" s="573"/>
      <c r="F64019" s="573"/>
    </row>
    <row r="64020" spans="5:6" ht="15" customHeight="1">
      <c r="E64020" s="573"/>
      <c r="F64020" s="573"/>
    </row>
    <row r="64021" spans="5:6" ht="15" customHeight="1">
      <c r="E64021" s="573"/>
      <c r="F64021" s="573"/>
    </row>
    <row r="64022" spans="5:6" ht="15" customHeight="1">
      <c r="E64022" s="573"/>
      <c r="F64022" s="573"/>
    </row>
    <row r="64023" spans="5:6" ht="15" customHeight="1">
      <c r="E64023" s="573"/>
      <c r="F64023" s="573"/>
    </row>
    <row r="64024" spans="5:6" ht="15" customHeight="1">
      <c r="E64024" s="573"/>
      <c r="F64024" s="573"/>
    </row>
    <row r="64025" spans="5:6" ht="15" customHeight="1">
      <c r="E64025" s="573"/>
      <c r="F64025" s="573"/>
    </row>
    <row r="64026" spans="5:6" ht="15" customHeight="1">
      <c r="E64026" s="573"/>
      <c r="F64026" s="573"/>
    </row>
    <row r="64027" spans="5:6" ht="15" customHeight="1">
      <c r="E64027" s="573"/>
      <c r="F64027" s="573"/>
    </row>
    <row r="64028" spans="5:6" ht="15" customHeight="1">
      <c r="E64028" s="573"/>
      <c r="F64028" s="573"/>
    </row>
    <row r="64029" spans="5:6" ht="15" customHeight="1">
      <c r="E64029" s="573"/>
      <c r="F64029" s="573"/>
    </row>
    <row r="64030" spans="5:6" ht="15" customHeight="1">
      <c r="E64030" s="573"/>
      <c r="F64030" s="573"/>
    </row>
    <row r="64031" spans="5:6" ht="15" customHeight="1">
      <c r="E64031" s="573"/>
      <c r="F64031" s="573"/>
    </row>
    <row r="64032" spans="5:6" ht="15" customHeight="1">
      <c r="E64032" s="573"/>
      <c r="F64032" s="573"/>
    </row>
    <row r="64033" spans="5:6" ht="15" customHeight="1">
      <c r="E64033" s="573"/>
      <c r="F64033" s="573"/>
    </row>
    <row r="64034" spans="5:6" ht="15" customHeight="1">
      <c r="E64034" s="573"/>
      <c r="F64034" s="573"/>
    </row>
    <row r="64035" spans="5:6" ht="15" customHeight="1">
      <c r="E64035" s="573"/>
      <c r="F64035" s="573"/>
    </row>
    <row r="64036" spans="5:6" ht="15" customHeight="1">
      <c r="E64036" s="573"/>
      <c r="F64036" s="573"/>
    </row>
    <row r="64037" spans="5:6" ht="15" customHeight="1">
      <c r="E64037" s="573"/>
      <c r="F64037" s="573"/>
    </row>
    <row r="64038" spans="5:6" ht="15" customHeight="1">
      <c r="E64038" s="573"/>
      <c r="F64038" s="573"/>
    </row>
    <row r="64039" spans="5:6" ht="15" customHeight="1">
      <c r="E64039" s="573"/>
      <c r="F64039" s="573"/>
    </row>
    <row r="64040" spans="5:6" ht="15" customHeight="1">
      <c r="E64040" s="573"/>
      <c r="F64040" s="573"/>
    </row>
    <row r="64041" spans="5:6" ht="15" customHeight="1">
      <c r="E64041" s="573"/>
      <c r="F64041" s="573"/>
    </row>
    <row r="64042" spans="5:6" ht="15" customHeight="1">
      <c r="E64042" s="573"/>
      <c r="F64042" s="573"/>
    </row>
    <row r="64043" spans="5:6" ht="15" customHeight="1">
      <c r="E64043" s="573"/>
      <c r="F64043" s="573"/>
    </row>
    <row r="64044" spans="5:6" ht="15" customHeight="1">
      <c r="E64044" s="573"/>
      <c r="F64044" s="573"/>
    </row>
    <row r="64045" spans="5:6" ht="15" customHeight="1">
      <c r="E64045" s="573"/>
      <c r="F64045" s="573"/>
    </row>
    <row r="64046" spans="5:6" ht="15" customHeight="1">
      <c r="E64046" s="573"/>
      <c r="F64046" s="573"/>
    </row>
    <row r="64047" spans="5:6" ht="15" customHeight="1">
      <c r="E64047" s="573"/>
      <c r="F64047" s="573"/>
    </row>
    <row r="64048" spans="5:6" ht="15" customHeight="1">
      <c r="E64048" s="573"/>
      <c r="F64048" s="573"/>
    </row>
    <row r="64049" spans="5:6" ht="15" customHeight="1">
      <c r="E64049" s="573"/>
      <c r="F64049" s="573"/>
    </row>
    <row r="64050" spans="5:6" ht="15" customHeight="1">
      <c r="E64050" s="573"/>
      <c r="F64050" s="573"/>
    </row>
    <row r="64051" spans="5:6" ht="15" customHeight="1">
      <c r="E64051" s="573"/>
      <c r="F64051" s="573"/>
    </row>
    <row r="64052" spans="5:6" ht="15" customHeight="1">
      <c r="E64052" s="573"/>
      <c r="F64052" s="573"/>
    </row>
    <row r="64053" spans="5:6" ht="15" customHeight="1">
      <c r="E64053" s="573"/>
      <c r="F64053" s="573"/>
    </row>
    <row r="64054" spans="5:6" ht="15" customHeight="1">
      <c r="E64054" s="573"/>
      <c r="F64054" s="573"/>
    </row>
    <row r="64055" spans="5:6" ht="15" customHeight="1">
      <c r="E64055" s="573"/>
      <c r="F64055" s="573"/>
    </row>
    <row r="64056" spans="5:6" ht="15" customHeight="1">
      <c r="E64056" s="573"/>
      <c r="F64056" s="573"/>
    </row>
    <row r="64057" spans="5:6" ht="15" customHeight="1">
      <c r="E64057" s="573"/>
      <c r="F64057" s="573"/>
    </row>
    <row r="64058" spans="5:6" ht="15" customHeight="1">
      <c r="E64058" s="573"/>
      <c r="F64058" s="573"/>
    </row>
    <row r="64059" spans="5:6" ht="15" customHeight="1">
      <c r="E64059" s="573"/>
      <c r="F64059" s="573"/>
    </row>
    <row r="64060" spans="5:6" ht="15" customHeight="1">
      <c r="E64060" s="573"/>
      <c r="F64060" s="573"/>
    </row>
    <row r="64061" spans="5:6" ht="15" customHeight="1">
      <c r="E64061" s="573"/>
      <c r="F64061" s="573"/>
    </row>
    <row r="64062" spans="5:6" ht="15" customHeight="1">
      <c r="E64062" s="573"/>
      <c r="F64062" s="573"/>
    </row>
    <row r="64063" spans="5:6" ht="15" customHeight="1">
      <c r="E64063" s="573"/>
      <c r="F64063" s="573"/>
    </row>
    <row r="64064" spans="5:6" ht="15" customHeight="1">
      <c r="E64064" s="573"/>
      <c r="F64064" s="573"/>
    </row>
    <row r="64065" spans="5:6" ht="15" customHeight="1">
      <c r="E64065" s="573"/>
      <c r="F64065" s="573"/>
    </row>
    <row r="64066" spans="5:6" ht="15" customHeight="1">
      <c r="E64066" s="573"/>
      <c r="F64066" s="573"/>
    </row>
    <row r="64067" spans="5:6" ht="15" customHeight="1">
      <c r="E64067" s="573"/>
      <c r="F64067" s="573"/>
    </row>
    <row r="64068" spans="5:6" ht="15" customHeight="1">
      <c r="E64068" s="573"/>
      <c r="F64068" s="573"/>
    </row>
    <row r="64069" spans="5:6" ht="15" customHeight="1">
      <c r="E64069" s="573"/>
      <c r="F64069" s="573"/>
    </row>
    <row r="64070" spans="5:6" ht="15" customHeight="1">
      <c r="E64070" s="573"/>
      <c r="F64070" s="573"/>
    </row>
    <row r="64071" spans="5:6" ht="15" customHeight="1">
      <c r="E64071" s="573"/>
      <c r="F64071" s="573"/>
    </row>
    <row r="64072" spans="5:6" ht="15" customHeight="1">
      <c r="E64072" s="573"/>
      <c r="F64072" s="573"/>
    </row>
    <row r="64073" spans="5:6" ht="15" customHeight="1">
      <c r="E64073" s="573"/>
      <c r="F64073" s="573"/>
    </row>
    <row r="64074" spans="5:6" ht="15" customHeight="1">
      <c r="E64074" s="573"/>
      <c r="F64074" s="573"/>
    </row>
    <row r="64075" spans="5:6" ht="15" customHeight="1">
      <c r="E64075" s="573"/>
      <c r="F64075" s="573"/>
    </row>
    <row r="64076" spans="5:6" ht="15" customHeight="1">
      <c r="E64076" s="573"/>
      <c r="F64076" s="573"/>
    </row>
    <row r="64077" spans="5:6" ht="15" customHeight="1">
      <c r="E64077" s="573"/>
      <c r="F64077" s="573"/>
    </row>
    <row r="64078" spans="5:6" ht="15" customHeight="1">
      <c r="E64078" s="573"/>
      <c r="F64078" s="573"/>
    </row>
    <row r="64079" spans="5:6" ht="15" customHeight="1">
      <c r="E64079" s="573"/>
      <c r="F64079" s="573"/>
    </row>
    <row r="64080" spans="5:6" ht="15" customHeight="1">
      <c r="E64080" s="573"/>
      <c r="F64080" s="573"/>
    </row>
    <row r="64081" spans="5:6" ht="15" customHeight="1">
      <c r="E64081" s="573"/>
      <c r="F64081" s="573"/>
    </row>
    <row r="64082" spans="5:6" ht="15" customHeight="1">
      <c r="E64082" s="573"/>
      <c r="F64082" s="573"/>
    </row>
    <row r="64083" spans="5:6" ht="15" customHeight="1">
      <c r="E64083" s="573"/>
      <c r="F64083" s="573"/>
    </row>
    <row r="64084" spans="5:6" ht="15" customHeight="1">
      <c r="E64084" s="573"/>
      <c r="F64084" s="573"/>
    </row>
    <row r="64085" spans="5:6" ht="15" customHeight="1">
      <c r="E64085" s="573"/>
      <c r="F64085" s="573"/>
    </row>
    <row r="64086" spans="5:6" ht="15" customHeight="1">
      <c r="E64086" s="573"/>
      <c r="F64086" s="573"/>
    </row>
    <row r="64087" spans="5:6" ht="15" customHeight="1">
      <c r="E64087" s="573"/>
      <c r="F64087" s="573"/>
    </row>
    <row r="64088" spans="5:6" ht="15" customHeight="1">
      <c r="E64088" s="573"/>
      <c r="F64088" s="573"/>
    </row>
    <row r="64089" spans="5:6" ht="15" customHeight="1">
      <c r="E64089" s="573"/>
      <c r="F64089" s="573"/>
    </row>
    <row r="64090" spans="5:6" ht="15" customHeight="1">
      <c r="E64090" s="573"/>
      <c r="F64090" s="573"/>
    </row>
    <row r="64091" spans="5:6" ht="15" customHeight="1">
      <c r="E64091" s="573"/>
      <c r="F64091" s="573"/>
    </row>
    <row r="64092" spans="5:6" ht="15" customHeight="1">
      <c r="E64092" s="573"/>
      <c r="F64092" s="573"/>
    </row>
    <row r="64093" spans="5:6" ht="15" customHeight="1">
      <c r="E64093" s="573"/>
      <c r="F64093" s="573"/>
    </row>
    <row r="64094" spans="5:6" ht="15" customHeight="1">
      <c r="E64094" s="573"/>
      <c r="F64094" s="573"/>
    </row>
    <row r="64095" spans="5:6" ht="15" customHeight="1">
      <c r="E64095" s="573"/>
      <c r="F64095" s="573"/>
    </row>
    <row r="64096" spans="5:6" ht="15" customHeight="1">
      <c r="E64096" s="573"/>
      <c r="F64096" s="573"/>
    </row>
    <row r="64097" spans="5:6" ht="15" customHeight="1">
      <c r="E64097" s="573"/>
      <c r="F64097" s="573"/>
    </row>
    <row r="64098" spans="5:6" ht="15" customHeight="1">
      <c r="E64098" s="573"/>
      <c r="F64098" s="573"/>
    </row>
    <row r="64099" spans="5:6" ht="15" customHeight="1">
      <c r="E64099" s="573"/>
      <c r="F64099" s="573"/>
    </row>
    <row r="64100" spans="5:6" ht="15" customHeight="1">
      <c r="E64100" s="573"/>
      <c r="F64100" s="573"/>
    </row>
    <row r="64101" spans="5:6" ht="15" customHeight="1">
      <c r="E64101" s="573"/>
      <c r="F64101" s="573"/>
    </row>
    <row r="64102" spans="5:6" ht="15" customHeight="1">
      <c r="E64102" s="573"/>
      <c r="F64102" s="573"/>
    </row>
    <row r="64103" spans="5:6" ht="15" customHeight="1">
      <c r="E64103" s="573"/>
      <c r="F64103" s="573"/>
    </row>
    <row r="64104" spans="5:6" ht="15" customHeight="1">
      <c r="E64104" s="573"/>
      <c r="F64104" s="573"/>
    </row>
    <row r="64105" spans="5:6" ht="15" customHeight="1">
      <c r="E64105" s="573"/>
      <c r="F64105" s="573"/>
    </row>
    <row r="64106" spans="5:6" ht="15" customHeight="1">
      <c r="E64106" s="573"/>
      <c r="F64106" s="573"/>
    </row>
    <row r="64107" spans="5:6" ht="15" customHeight="1">
      <c r="E64107" s="573"/>
      <c r="F64107" s="573"/>
    </row>
    <row r="64108" spans="5:6" ht="15" customHeight="1">
      <c r="E64108" s="573"/>
      <c r="F64108" s="573"/>
    </row>
    <row r="64109" spans="5:6" ht="15" customHeight="1">
      <c r="E64109" s="573"/>
      <c r="F64109" s="573"/>
    </row>
    <row r="64110" spans="5:6" ht="15" customHeight="1">
      <c r="E64110" s="573"/>
      <c r="F64110" s="573"/>
    </row>
    <row r="64111" spans="5:6" ht="15" customHeight="1">
      <c r="E64111" s="573"/>
      <c r="F64111" s="573"/>
    </row>
    <row r="64112" spans="5:6" ht="15" customHeight="1">
      <c r="E64112" s="573"/>
      <c r="F64112" s="573"/>
    </row>
    <row r="64113" spans="5:6" ht="15" customHeight="1">
      <c r="E64113" s="573"/>
      <c r="F64113" s="573"/>
    </row>
    <row r="64114" spans="5:6" ht="15" customHeight="1">
      <c r="E64114" s="573"/>
      <c r="F64114" s="573"/>
    </row>
    <row r="64115" spans="5:6" ht="15" customHeight="1">
      <c r="E64115" s="573"/>
      <c r="F64115" s="573"/>
    </row>
    <row r="64116" spans="5:6" ht="15" customHeight="1">
      <c r="E64116" s="573"/>
      <c r="F64116" s="573"/>
    </row>
    <row r="64117" spans="5:6" ht="15" customHeight="1">
      <c r="E64117" s="573"/>
      <c r="F64117" s="573"/>
    </row>
    <row r="64118" spans="5:6" ht="15" customHeight="1">
      <c r="E64118" s="573"/>
      <c r="F64118" s="573"/>
    </row>
    <row r="64119" spans="5:6" ht="15" customHeight="1">
      <c r="E64119" s="573"/>
      <c r="F64119" s="573"/>
    </row>
    <row r="64120" spans="5:6" ht="15" customHeight="1">
      <c r="E64120" s="573"/>
      <c r="F64120" s="573"/>
    </row>
    <row r="64121" spans="5:6" ht="15" customHeight="1">
      <c r="E64121" s="573"/>
      <c r="F64121" s="573"/>
    </row>
    <row r="64122" spans="5:6" ht="15" customHeight="1">
      <c r="E64122" s="573"/>
      <c r="F64122" s="573"/>
    </row>
    <row r="64123" spans="5:6" ht="15" customHeight="1">
      <c r="E64123" s="573"/>
      <c r="F64123" s="573"/>
    </row>
    <row r="64124" spans="5:6" ht="15" customHeight="1">
      <c r="E64124" s="573"/>
      <c r="F64124" s="573"/>
    </row>
    <row r="64125" spans="5:6" ht="15" customHeight="1">
      <c r="E64125" s="573"/>
      <c r="F64125" s="573"/>
    </row>
    <row r="64126" spans="5:6" ht="15" customHeight="1">
      <c r="E64126" s="573"/>
      <c r="F64126" s="573"/>
    </row>
    <row r="64127" spans="5:6" ht="15" customHeight="1">
      <c r="E64127" s="573"/>
      <c r="F64127" s="573"/>
    </row>
    <row r="64128" spans="5:6" ht="15" customHeight="1">
      <c r="E64128" s="573"/>
      <c r="F64128" s="573"/>
    </row>
    <row r="64129" spans="5:6" ht="15" customHeight="1">
      <c r="E64129" s="573"/>
      <c r="F64129" s="573"/>
    </row>
    <row r="64130" spans="5:6" ht="15" customHeight="1">
      <c r="E64130" s="573"/>
      <c r="F64130" s="573"/>
    </row>
    <row r="64131" spans="5:6" ht="15" customHeight="1">
      <c r="E64131" s="573"/>
      <c r="F64131" s="573"/>
    </row>
    <row r="64132" spans="5:6" ht="15" customHeight="1">
      <c r="E64132" s="573"/>
      <c r="F64132" s="573"/>
    </row>
    <row r="64133" spans="5:6" ht="15" customHeight="1">
      <c r="E64133" s="573"/>
      <c r="F64133" s="573"/>
    </row>
    <row r="64134" spans="5:6" ht="15" customHeight="1">
      <c r="E64134" s="573"/>
      <c r="F64134" s="573"/>
    </row>
    <row r="64135" spans="5:6" ht="15" customHeight="1">
      <c r="E64135" s="573"/>
      <c r="F64135" s="573"/>
    </row>
    <row r="64136" spans="5:6" ht="15" customHeight="1">
      <c r="E64136" s="573"/>
      <c r="F64136" s="573"/>
    </row>
    <row r="64137" spans="5:6" ht="15" customHeight="1">
      <c r="E64137" s="573"/>
      <c r="F64137" s="573"/>
    </row>
    <row r="64138" spans="5:6" ht="15" customHeight="1">
      <c r="E64138" s="573"/>
      <c r="F64138" s="573"/>
    </row>
    <row r="64139" spans="5:6" ht="15" customHeight="1">
      <c r="E64139" s="573"/>
      <c r="F64139" s="573"/>
    </row>
    <row r="64140" spans="5:6" ht="15" customHeight="1">
      <c r="E64140" s="573"/>
      <c r="F64140" s="573"/>
    </row>
    <row r="64141" spans="5:6" ht="15" customHeight="1">
      <c r="E64141" s="573"/>
      <c r="F64141" s="573"/>
    </row>
    <row r="64142" spans="5:6" ht="15" customHeight="1">
      <c r="E64142" s="573"/>
      <c r="F64142" s="573"/>
    </row>
    <row r="64143" spans="5:6" ht="15" customHeight="1">
      <c r="E64143" s="573"/>
      <c r="F64143" s="573"/>
    </row>
    <row r="64144" spans="5:6" ht="15" customHeight="1">
      <c r="E64144" s="573"/>
      <c r="F64144" s="573"/>
    </row>
    <row r="64145" spans="5:6" ht="15" customHeight="1">
      <c r="E64145" s="573"/>
      <c r="F64145" s="573"/>
    </row>
    <row r="64146" spans="5:6" ht="15" customHeight="1">
      <c r="E64146" s="573"/>
      <c r="F64146" s="573"/>
    </row>
    <row r="64147" spans="5:6" ht="15" customHeight="1">
      <c r="E64147" s="573"/>
      <c r="F64147" s="573"/>
    </row>
    <row r="64148" spans="5:6" ht="15" customHeight="1">
      <c r="E64148" s="573"/>
      <c r="F64148" s="573"/>
    </row>
    <row r="64149" spans="5:6" ht="15" customHeight="1">
      <c r="E64149" s="573"/>
      <c r="F64149" s="573"/>
    </row>
    <row r="64150" spans="5:6" ht="15" customHeight="1">
      <c r="E64150" s="573"/>
      <c r="F64150" s="573"/>
    </row>
    <row r="64151" spans="5:6" ht="15" customHeight="1">
      <c r="E64151" s="573"/>
      <c r="F64151" s="573"/>
    </row>
    <row r="64152" spans="5:6" ht="15" customHeight="1">
      <c r="E64152" s="573"/>
      <c r="F64152" s="573"/>
    </row>
    <row r="64153" spans="5:6" ht="15" customHeight="1">
      <c r="E64153" s="573"/>
      <c r="F64153" s="573"/>
    </row>
    <row r="64154" spans="5:6" ht="15" customHeight="1">
      <c r="E64154" s="573"/>
      <c r="F64154" s="573"/>
    </row>
    <row r="64155" spans="5:6" ht="15" customHeight="1">
      <c r="E64155" s="573"/>
      <c r="F64155" s="573"/>
    </row>
    <row r="64156" spans="5:6" ht="15" customHeight="1">
      <c r="E64156" s="573"/>
      <c r="F64156" s="573"/>
    </row>
    <row r="64157" spans="5:6" ht="15" customHeight="1">
      <c r="E64157" s="573"/>
      <c r="F64157" s="573"/>
    </row>
    <row r="64158" spans="5:6" ht="15" customHeight="1">
      <c r="E64158" s="573"/>
      <c r="F64158" s="573"/>
    </row>
    <row r="64159" spans="5:6" ht="15" customHeight="1">
      <c r="E64159" s="573"/>
      <c r="F64159" s="573"/>
    </row>
    <row r="64160" spans="5:6" ht="15" customHeight="1">
      <c r="E64160" s="573"/>
      <c r="F64160" s="573"/>
    </row>
    <row r="64161" spans="5:6" ht="15" customHeight="1">
      <c r="E64161" s="573"/>
      <c r="F64161" s="573"/>
    </row>
    <row r="64162" spans="5:6" ht="15" customHeight="1">
      <c r="E64162" s="573"/>
      <c r="F64162" s="573"/>
    </row>
    <row r="64163" spans="5:6" ht="15" customHeight="1">
      <c r="E64163" s="573"/>
      <c r="F64163" s="573"/>
    </row>
    <row r="64164" spans="5:6" ht="15" customHeight="1">
      <c r="E64164" s="573"/>
      <c r="F64164" s="573"/>
    </row>
    <row r="64165" spans="5:6" ht="15" customHeight="1">
      <c r="E64165" s="573"/>
      <c r="F64165" s="573"/>
    </row>
    <row r="64166" spans="5:6" ht="15" customHeight="1">
      <c r="E64166" s="573"/>
      <c r="F64166" s="573"/>
    </row>
    <row r="64167" spans="5:6" ht="15" customHeight="1">
      <c r="E64167" s="573"/>
      <c r="F64167" s="573"/>
    </row>
    <row r="64168" spans="5:6" ht="15" customHeight="1">
      <c r="E64168" s="573"/>
      <c r="F64168" s="573"/>
    </row>
    <row r="64169" spans="5:6" ht="15" customHeight="1">
      <c r="E64169" s="573"/>
      <c r="F64169" s="573"/>
    </row>
    <row r="64170" spans="5:6" ht="15" customHeight="1">
      <c r="E64170" s="573"/>
      <c r="F64170" s="573"/>
    </row>
    <row r="64171" spans="5:6" ht="15" customHeight="1">
      <c r="E64171" s="573"/>
      <c r="F64171" s="573"/>
    </row>
    <row r="64172" spans="5:6" ht="15" customHeight="1">
      <c r="E64172" s="573"/>
      <c r="F64172" s="573"/>
    </row>
    <row r="64173" spans="5:6" ht="15" customHeight="1">
      <c r="E64173" s="573"/>
      <c r="F64173" s="573"/>
    </row>
    <row r="64174" spans="5:6" ht="15" customHeight="1">
      <c r="E64174" s="573"/>
      <c r="F64174" s="573"/>
    </row>
    <row r="64175" spans="5:6" ht="15" customHeight="1">
      <c r="E64175" s="573"/>
      <c r="F64175" s="573"/>
    </row>
    <row r="64176" spans="5:6" ht="15" customHeight="1">
      <c r="E64176" s="573"/>
      <c r="F64176" s="573"/>
    </row>
    <row r="64177" spans="5:6" ht="15" customHeight="1">
      <c r="E64177" s="573"/>
      <c r="F64177" s="573"/>
    </row>
    <row r="64178" spans="5:6" ht="15" customHeight="1">
      <c r="E64178" s="573"/>
      <c r="F64178" s="573"/>
    </row>
    <row r="64179" spans="5:6" ht="15" customHeight="1">
      <c r="E64179" s="573"/>
      <c r="F64179" s="573"/>
    </row>
    <row r="64180" spans="5:6" ht="15" customHeight="1">
      <c r="E64180" s="573"/>
      <c r="F64180" s="573"/>
    </row>
    <row r="64181" spans="5:6" ht="15" customHeight="1">
      <c r="E64181" s="573"/>
      <c r="F64181" s="573"/>
    </row>
    <row r="64182" spans="5:6" ht="15" customHeight="1">
      <c r="E64182" s="573"/>
      <c r="F64182" s="573"/>
    </row>
    <row r="64183" spans="5:6" ht="15" customHeight="1">
      <c r="E64183" s="573"/>
      <c r="F64183" s="573"/>
    </row>
    <row r="64184" spans="5:6" ht="15" customHeight="1">
      <c r="E64184" s="573"/>
      <c r="F64184" s="573"/>
    </row>
    <row r="64185" spans="5:6" ht="15" customHeight="1">
      <c r="E64185" s="573"/>
      <c r="F64185" s="573"/>
    </row>
    <row r="64186" spans="5:6" ht="15" customHeight="1">
      <c r="E64186" s="573"/>
      <c r="F64186" s="573"/>
    </row>
    <row r="64187" spans="5:6" ht="15" customHeight="1">
      <c r="E64187" s="573"/>
      <c r="F64187" s="573"/>
    </row>
    <row r="64188" spans="5:6" ht="15" customHeight="1">
      <c r="E64188" s="573"/>
      <c r="F64188" s="573"/>
    </row>
    <row r="64189" spans="5:6" ht="15" customHeight="1">
      <c r="E64189" s="573"/>
      <c r="F64189" s="573"/>
    </row>
    <row r="64190" spans="5:6" ht="15" customHeight="1">
      <c r="E64190" s="573"/>
      <c r="F64190" s="573"/>
    </row>
    <row r="64191" spans="5:6" ht="15" customHeight="1">
      <c r="E64191" s="573"/>
      <c r="F64191" s="573"/>
    </row>
    <row r="64192" spans="5:6" ht="15" customHeight="1">
      <c r="E64192" s="573"/>
      <c r="F64192" s="573"/>
    </row>
    <row r="64193" spans="5:6" ht="15" customHeight="1">
      <c r="E64193" s="573"/>
      <c r="F64193" s="573"/>
    </row>
    <row r="64194" spans="5:6" ht="15" customHeight="1">
      <c r="E64194" s="573"/>
      <c r="F64194" s="573"/>
    </row>
    <row r="64195" spans="5:6" ht="15" customHeight="1">
      <c r="E64195" s="573"/>
      <c r="F64195" s="573"/>
    </row>
    <row r="64196" spans="5:6" ht="15" customHeight="1">
      <c r="E64196" s="573"/>
      <c r="F64196" s="573"/>
    </row>
    <row r="64197" spans="5:6" ht="15" customHeight="1">
      <c r="E64197" s="573"/>
      <c r="F64197" s="573"/>
    </row>
    <row r="64198" spans="5:6" ht="15" customHeight="1">
      <c r="E64198" s="573"/>
      <c r="F64198" s="573"/>
    </row>
    <row r="64199" spans="5:6" ht="15" customHeight="1">
      <c r="E64199" s="573"/>
      <c r="F64199" s="573"/>
    </row>
    <row r="64200" spans="5:6" ht="15" customHeight="1">
      <c r="E64200" s="573"/>
      <c r="F64200" s="573"/>
    </row>
    <row r="64201" spans="5:6" ht="15" customHeight="1">
      <c r="E64201" s="573"/>
      <c r="F64201" s="573"/>
    </row>
    <row r="64202" spans="5:6" ht="15" customHeight="1">
      <c r="E64202" s="573"/>
      <c r="F64202" s="573"/>
    </row>
    <row r="64203" spans="5:6" ht="15" customHeight="1">
      <c r="E64203" s="573"/>
      <c r="F64203" s="573"/>
    </row>
    <row r="64204" spans="5:6" ht="15" customHeight="1">
      <c r="E64204" s="573"/>
      <c r="F64204" s="573"/>
    </row>
    <row r="64205" spans="5:6" ht="15" customHeight="1">
      <c r="E64205" s="573"/>
      <c r="F64205" s="573"/>
    </row>
    <row r="64206" spans="5:6" ht="15" customHeight="1">
      <c r="E64206" s="573"/>
      <c r="F64206" s="573"/>
    </row>
    <row r="64207" spans="5:6" ht="15" customHeight="1">
      <c r="E64207" s="573"/>
      <c r="F64207" s="573"/>
    </row>
    <row r="64208" spans="5:6" ht="15" customHeight="1">
      <c r="E64208" s="573"/>
      <c r="F64208" s="573"/>
    </row>
    <row r="64209" spans="5:6" ht="15" customHeight="1">
      <c r="E64209" s="573"/>
      <c r="F64209" s="573"/>
    </row>
    <row r="64210" spans="5:6" ht="15" customHeight="1">
      <c r="E64210" s="573"/>
      <c r="F64210" s="573"/>
    </row>
    <row r="64211" spans="5:6" ht="15" customHeight="1">
      <c r="E64211" s="573"/>
      <c r="F64211" s="573"/>
    </row>
    <row r="64212" spans="5:6" ht="15" customHeight="1">
      <c r="E64212" s="573"/>
      <c r="F64212" s="573"/>
    </row>
    <row r="64213" spans="5:6" ht="15" customHeight="1">
      <c r="E64213" s="573"/>
      <c r="F64213" s="573"/>
    </row>
    <row r="64214" spans="5:6" ht="15" customHeight="1">
      <c r="E64214" s="573"/>
      <c r="F64214" s="573"/>
    </row>
    <row r="64215" spans="5:6" ht="15" customHeight="1">
      <c r="E64215" s="573"/>
      <c r="F64215" s="573"/>
    </row>
    <row r="64216" spans="5:6" ht="15" customHeight="1">
      <c r="E64216" s="573"/>
      <c r="F64216" s="573"/>
    </row>
    <row r="64217" spans="5:6" ht="15" customHeight="1">
      <c r="E64217" s="573"/>
      <c r="F64217" s="573"/>
    </row>
    <row r="64218" spans="5:6" ht="15" customHeight="1">
      <c r="E64218" s="573"/>
      <c r="F64218" s="573"/>
    </row>
    <row r="64219" spans="5:6" ht="15" customHeight="1">
      <c r="E64219" s="573"/>
      <c r="F64219" s="573"/>
    </row>
    <row r="64220" spans="5:6" ht="15" customHeight="1">
      <c r="E64220" s="573"/>
      <c r="F64220" s="573"/>
    </row>
    <row r="64221" spans="5:6" ht="15" customHeight="1">
      <c r="E64221" s="573"/>
      <c r="F64221" s="573"/>
    </row>
    <row r="64222" spans="5:6" ht="15" customHeight="1">
      <c r="E64222" s="573"/>
      <c r="F64222" s="573"/>
    </row>
    <row r="64223" spans="5:6" ht="15" customHeight="1">
      <c r="E64223" s="573"/>
      <c r="F64223" s="573"/>
    </row>
    <row r="64224" spans="5:6" ht="15" customHeight="1">
      <c r="E64224" s="573"/>
      <c r="F64224" s="573"/>
    </row>
    <row r="64225" spans="5:6" ht="15" customHeight="1">
      <c r="E64225" s="573"/>
      <c r="F64225" s="573"/>
    </row>
    <row r="64226" spans="5:6" ht="15" customHeight="1">
      <c r="E64226" s="573"/>
      <c r="F64226" s="573"/>
    </row>
    <row r="64227" spans="5:6" ht="15" customHeight="1">
      <c r="E64227" s="573"/>
      <c r="F64227" s="573"/>
    </row>
    <row r="64228" spans="5:6" ht="15" customHeight="1">
      <c r="E64228" s="573"/>
      <c r="F64228" s="573"/>
    </row>
    <row r="64229" spans="5:6" ht="15" customHeight="1">
      <c r="E64229" s="573"/>
      <c r="F64229" s="573"/>
    </row>
    <row r="64230" spans="5:6" ht="15" customHeight="1">
      <c r="E64230" s="573"/>
      <c r="F64230" s="573"/>
    </row>
    <row r="64231" spans="5:6" ht="15" customHeight="1">
      <c r="E64231" s="573"/>
      <c r="F64231" s="573"/>
    </row>
    <row r="64232" spans="5:6" ht="15" customHeight="1">
      <c r="E64232" s="573"/>
      <c r="F64232" s="573"/>
    </row>
    <row r="64233" spans="5:6" ht="15" customHeight="1">
      <c r="E64233" s="573"/>
      <c r="F64233" s="573"/>
    </row>
    <row r="64234" spans="5:6" ht="15" customHeight="1">
      <c r="E64234" s="573"/>
      <c r="F64234" s="573"/>
    </row>
    <row r="64235" spans="5:6" ht="15" customHeight="1">
      <c r="E64235" s="573"/>
      <c r="F64235" s="573"/>
    </row>
    <row r="64236" spans="5:6" ht="15" customHeight="1">
      <c r="E64236" s="573"/>
      <c r="F64236" s="573"/>
    </row>
    <row r="64237" spans="5:6" ht="15" customHeight="1">
      <c r="E64237" s="573"/>
      <c r="F64237" s="573"/>
    </row>
    <row r="64238" spans="5:6" ht="15" customHeight="1">
      <c r="E64238" s="573"/>
      <c r="F64238" s="573"/>
    </row>
    <row r="64239" spans="5:6" ht="15" customHeight="1">
      <c r="E64239" s="573"/>
      <c r="F64239" s="573"/>
    </row>
    <row r="64240" spans="5:6" ht="15" customHeight="1">
      <c r="E64240" s="573"/>
      <c r="F64240" s="573"/>
    </row>
    <row r="64241" spans="5:6" ht="15" customHeight="1">
      <c r="E64241" s="573"/>
      <c r="F64241" s="573"/>
    </row>
    <row r="64242" spans="5:6" ht="15" customHeight="1">
      <c r="E64242" s="573"/>
      <c r="F64242" s="573"/>
    </row>
    <row r="64243" spans="5:6" ht="15" customHeight="1">
      <c r="E64243" s="573"/>
      <c r="F64243" s="573"/>
    </row>
    <row r="64244" spans="5:6" ht="15" customHeight="1">
      <c r="E64244" s="573"/>
      <c r="F64244" s="573"/>
    </row>
    <row r="64245" spans="5:6" ht="15" customHeight="1">
      <c r="E64245" s="573"/>
      <c r="F64245" s="573"/>
    </row>
    <row r="64246" spans="5:6" ht="15" customHeight="1">
      <c r="E64246" s="573"/>
      <c r="F64246" s="573"/>
    </row>
    <row r="64247" spans="5:6" ht="15" customHeight="1">
      <c r="E64247" s="573"/>
      <c r="F64247" s="573"/>
    </row>
    <row r="64248" spans="5:6" ht="15" customHeight="1">
      <c r="E64248" s="573"/>
      <c r="F64248" s="573"/>
    </row>
    <row r="64249" spans="5:6" ht="15" customHeight="1">
      <c r="E64249" s="573"/>
      <c r="F64249" s="573"/>
    </row>
    <row r="64250" spans="5:6" ht="15" customHeight="1">
      <c r="E64250" s="573"/>
      <c r="F64250" s="573"/>
    </row>
    <row r="64251" spans="5:6" ht="15" customHeight="1">
      <c r="E64251" s="573"/>
      <c r="F64251" s="573"/>
    </row>
    <row r="64252" spans="5:6" ht="15" customHeight="1">
      <c r="E64252" s="573"/>
      <c r="F64252" s="573"/>
    </row>
    <row r="64253" spans="5:6" ht="15" customHeight="1">
      <c r="E64253" s="573"/>
      <c r="F64253" s="573"/>
    </row>
    <row r="64254" spans="5:6" ht="15" customHeight="1">
      <c r="E64254" s="573"/>
      <c r="F64254" s="573"/>
    </row>
    <row r="64255" spans="5:6" ht="15" customHeight="1">
      <c r="E64255" s="573"/>
      <c r="F64255" s="573"/>
    </row>
    <row r="64256" spans="5:6" ht="15" customHeight="1">
      <c r="E64256" s="573"/>
      <c r="F64256" s="573"/>
    </row>
    <row r="64257" spans="5:6" ht="15" customHeight="1">
      <c r="E64257" s="573"/>
      <c r="F64257" s="573"/>
    </row>
    <row r="64258" spans="5:6" ht="15" customHeight="1">
      <c r="E64258" s="573"/>
      <c r="F64258" s="573"/>
    </row>
    <row r="64259" spans="5:6" ht="15" customHeight="1">
      <c r="E64259" s="573"/>
      <c r="F64259" s="573"/>
    </row>
    <row r="64260" spans="5:6" ht="15" customHeight="1">
      <c r="E64260" s="573"/>
      <c r="F64260" s="573"/>
    </row>
    <row r="64261" spans="5:6" ht="15" customHeight="1">
      <c r="E64261" s="573"/>
      <c r="F64261" s="573"/>
    </row>
    <row r="64262" spans="5:6" ht="15" customHeight="1">
      <c r="E64262" s="573"/>
      <c r="F64262" s="573"/>
    </row>
    <row r="64263" spans="5:6" ht="15" customHeight="1">
      <c r="E64263" s="573"/>
      <c r="F64263" s="573"/>
    </row>
    <row r="64264" spans="5:6" ht="15" customHeight="1">
      <c r="E64264" s="573"/>
      <c r="F64264" s="573"/>
    </row>
    <row r="64265" spans="5:6" ht="15" customHeight="1">
      <c r="E64265" s="573"/>
      <c r="F64265" s="573"/>
    </row>
    <row r="64266" spans="5:6" ht="15" customHeight="1">
      <c r="E64266" s="573"/>
      <c r="F64266" s="573"/>
    </row>
    <row r="64267" spans="5:6" ht="15" customHeight="1">
      <c r="E64267" s="573"/>
      <c r="F64267" s="573"/>
    </row>
    <row r="64268" spans="5:6" ht="15" customHeight="1">
      <c r="E64268" s="573"/>
      <c r="F64268" s="573"/>
    </row>
    <row r="64269" spans="5:6" ht="15" customHeight="1">
      <c r="E64269" s="573"/>
      <c r="F64269" s="573"/>
    </row>
    <row r="64270" spans="5:6" ht="15" customHeight="1">
      <c r="E64270" s="573"/>
      <c r="F64270" s="573"/>
    </row>
    <row r="64271" spans="5:6" ht="15" customHeight="1">
      <c r="E64271" s="573"/>
      <c r="F64271" s="573"/>
    </row>
    <row r="64272" spans="5:6" ht="15" customHeight="1">
      <c r="E64272" s="573"/>
      <c r="F64272" s="573"/>
    </row>
    <row r="64273" spans="5:6" ht="15" customHeight="1">
      <c r="E64273" s="573"/>
      <c r="F64273" s="573"/>
    </row>
    <row r="64274" spans="5:6" ht="15" customHeight="1">
      <c r="E64274" s="573"/>
      <c r="F64274" s="573"/>
    </row>
    <row r="64275" spans="5:6" ht="15" customHeight="1">
      <c r="E64275" s="573"/>
      <c r="F64275" s="573"/>
    </row>
    <row r="64276" spans="5:6" ht="15" customHeight="1">
      <c r="E64276" s="573"/>
      <c r="F64276" s="573"/>
    </row>
    <row r="64277" spans="5:6" ht="15" customHeight="1">
      <c r="E64277" s="573"/>
      <c r="F64277" s="573"/>
    </row>
    <row r="64278" spans="5:6" ht="15" customHeight="1">
      <c r="E64278" s="573"/>
      <c r="F64278" s="573"/>
    </row>
    <row r="64279" spans="5:6" ht="15" customHeight="1">
      <c r="E64279" s="573"/>
      <c r="F64279" s="573"/>
    </row>
    <row r="64280" spans="5:6" ht="15" customHeight="1">
      <c r="E64280" s="573"/>
      <c r="F64280" s="573"/>
    </row>
    <row r="64281" spans="5:6" ht="15" customHeight="1">
      <c r="E64281" s="573"/>
      <c r="F64281" s="573"/>
    </row>
    <row r="64282" spans="5:6" ht="15" customHeight="1">
      <c r="E64282" s="573"/>
      <c r="F64282" s="573"/>
    </row>
    <row r="64283" spans="5:6" ht="15" customHeight="1">
      <c r="E64283" s="573"/>
      <c r="F64283" s="573"/>
    </row>
    <row r="64284" spans="5:6" ht="15" customHeight="1">
      <c r="E64284" s="573"/>
      <c r="F64284" s="573"/>
    </row>
    <row r="64285" spans="5:6" ht="15" customHeight="1">
      <c r="E64285" s="573"/>
      <c r="F64285" s="573"/>
    </row>
    <row r="64286" spans="5:6" ht="15" customHeight="1">
      <c r="E64286" s="573"/>
      <c r="F64286" s="573"/>
    </row>
    <row r="64287" spans="5:6" ht="15" customHeight="1">
      <c r="E64287" s="573"/>
      <c r="F64287" s="573"/>
    </row>
    <row r="64288" spans="5:6" ht="15" customHeight="1">
      <c r="E64288" s="573"/>
      <c r="F64288" s="573"/>
    </row>
    <row r="64289" spans="5:6" ht="15" customHeight="1">
      <c r="E64289" s="573"/>
      <c r="F64289" s="573"/>
    </row>
    <row r="64290" spans="5:6" ht="15" customHeight="1">
      <c r="E64290" s="573"/>
      <c r="F64290" s="573"/>
    </row>
    <row r="64291" spans="5:6" ht="15" customHeight="1">
      <c r="E64291" s="573"/>
      <c r="F64291" s="573"/>
    </row>
    <row r="64292" spans="5:6" ht="15" customHeight="1">
      <c r="E64292" s="573"/>
      <c r="F64292" s="573"/>
    </row>
    <row r="64293" spans="5:6" ht="15" customHeight="1">
      <c r="E64293" s="573"/>
      <c r="F64293" s="573"/>
    </row>
    <row r="64294" spans="5:6" ht="15" customHeight="1">
      <c r="E64294" s="573"/>
      <c r="F64294" s="573"/>
    </row>
    <row r="64295" spans="5:6" ht="15" customHeight="1">
      <c r="E64295" s="573"/>
      <c r="F64295" s="573"/>
    </row>
    <row r="64296" spans="5:6" ht="15" customHeight="1">
      <c r="E64296" s="573"/>
      <c r="F64296" s="573"/>
    </row>
    <row r="64297" spans="5:6" ht="15" customHeight="1">
      <c r="E64297" s="573"/>
      <c r="F64297" s="573"/>
    </row>
    <row r="64298" spans="5:6" ht="15" customHeight="1">
      <c r="E64298" s="573"/>
      <c r="F64298" s="573"/>
    </row>
    <row r="64299" spans="5:6" ht="15" customHeight="1">
      <c r="E64299" s="573"/>
      <c r="F64299" s="573"/>
    </row>
    <row r="64300" spans="5:6" ht="15" customHeight="1">
      <c r="E64300" s="573"/>
      <c r="F64300" s="573"/>
    </row>
    <row r="64301" spans="5:6" ht="15" customHeight="1">
      <c r="E64301" s="573"/>
      <c r="F64301" s="573"/>
    </row>
    <row r="64302" spans="5:6" ht="15" customHeight="1">
      <c r="E64302" s="573"/>
      <c r="F64302" s="573"/>
    </row>
    <row r="64303" spans="5:6" ht="15" customHeight="1">
      <c r="E64303" s="573"/>
      <c r="F64303" s="573"/>
    </row>
    <row r="64304" spans="5:6" ht="15" customHeight="1">
      <c r="E64304" s="573"/>
      <c r="F64304" s="573"/>
    </row>
    <row r="64305" spans="5:6" ht="15" customHeight="1">
      <c r="E64305" s="573"/>
      <c r="F64305" s="573"/>
    </row>
    <row r="64306" spans="5:6" ht="15" customHeight="1">
      <c r="E64306" s="573"/>
      <c r="F64306" s="573"/>
    </row>
    <row r="64307" spans="5:6" ht="15" customHeight="1">
      <c r="E64307" s="573"/>
      <c r="F64307" s="573"/>
    </row>
    <row r="64308" spans="5:6" ht="15" customHeight="1">
      <c r="E64308" s="573"/>
      <c r="F64308" s="573"/>
    </row>
    <row r="64309" spans="5:6" ht="15" customHeight="1">
      <c r="E64309" s="573"/>
      <c r="F64309" s="573"/>
    </row>
    <row r="64310" spans="5:6" ht="15" customHeight="1">
      <c r="E64310" s="573"/>
      <c r="F64310" s="573"/>
    </row>
    <row r="64311" spans="5:6" ht="15" customHeight="1">
      <c r="E64311" s="573"/>
      <c r="F64311" s="573"/>
    </row>
    <row r="64312" spans="5:6" ht="15" customHeight="1">
      <c r="E64312" s="573"/>
      <c r="F64312" s="573"/>
    </row>
    <row r="64313" spans="5:6" ht="15" customHeight="1">
      <c r="E64313" s="573"/>
      <c r="F64313" s="573"/>
    </row>
    <row r="64314" spans="5:6" ht="15" customHeight="1">
      <c r="E64314" s="573"/>
      <c r="F64314" s="573"/>
    </row>
    <row r="64315" spans="5:6" ht="15" customHeight="1">
      <c r="E64315" s="573"/>
      <c r="F64315" s="573"/>
    </row>
    <row r="64316" spans="5:6" ht="15" customHeight="1">
      <c r="E64316" s="573"/>
      <c r="F64316" s="573"/>
    </row>
    <row r="64317" spans="5:6" ht="15" customHeight="1">
      <c r="E64317" s="573"/>
      <c r="F64317" s="573"/>
    </row>
    <row r="64318" spans="5:6" ht="15" customHeight="1">
      <c r="E64318" s="573"/>
      <c r="F64318" s="573"/>
    </row>
    <row r="64319" spans="5:6" ht="15" customHeight="1">
      <c r="E64319" s="573"/>
      <c r="F64319" s="573"/>
    </row>
    <row r="64320" spans="5:6" ht="15" customHeight="1">
      <c r="E64320" s="573"/>
      <c r="F64320" s="573"/>
    </row>
    <row r="64321" spans="5:6" ht="15" customHeight="1">
      <c r="E64321" s="573"/>
      <c r="F64321" s="573"/>
    </row>
    <row r="64322" spans="5:6" ht="15" customHeight="1">
      <c r="E64322" s="573"/>
      <c r="F64322" s="573"/>
    </row>
    <row r="64323" spans="5:6" ht="15" customHeight="1">
      <c r="E64323" s="573"/>
      <c r="F64323" s="573"/>
    </row>
    <row r="64324" spans="5:6" ht="15" customHeight="1">
      <c r="E64324" s="573"/>
      <c r="F64324" s="573"/>
    </row>
    <row r="64325" spans="5:6" ht="15" customHeight="1">
      <c r="E64325" s="573"/>
      <c r="F64325" s="573"/>
    </row>
    <row r="64326" spans="5:6" ht="15" customHeight="1">
      <c r="E64326" s="573"/>
      <c r="F64326" s="573"/>
    </row>
    <row r="64327" spans="5:6" ht="15" customHeight="1">
      <c r="E64327" s="573"/>
      <c r="F64327" s="573"/>
    </row>
    <row r="64328" spans="5:6" ht="15" customHeight="1">
      <c r="E64328" s="573"/>
      <c r="F64328" s="573"/>
    </row>
    <row r="64329" spans="5:6" ht="15" customHeight="1">
      <c r="E64329" s="573"/>
      <c r="F64329" s="573"/>
    </row>
    <row r="64330" spans="5:6" ht="15" customHeight="1">
      <c r="E64330" s="573"/>
      <c r="F64330" s="573"/>
    </row>
    <row r="64331" spans="5:6" ht="15" customHeight="1">
      <c r="E64331" s="573"/>
      <c r="F64331" s="573"/>
    </row>
    <row r="64332" spans="5:6" ht="15" customHeight="1">
      <c r="E64332" s="573"/>
      <c r="F64332" s="573"/>
    </row>
    <row r="64333" spans="5:6" ht="15" customHeight="1">
      <c r="E64333" s="573"/>
      <c r="F64333" s="573"/>
    </row>
    <row r="64334" spans="5:6" ht="15" customHeight="1">
      <c r="E64334" s="573"/>
      <c r="F64334" s="573"/>
    </row>
    <row r="64335" spans="5:6" ht="15" customHeight="1">
      <c r="E64335" s="573"/>
      <c r="F64335" s="573"/>
    </row>
    <row r="64336" spans="5:6" ht="15" customHeight="1">
      <c r="E64336" s="573"/>
      <c r="F64336" s="573"/>
    </row>
    <row r="64337" spans="5:6" ht="15" customHeight="1">
      <c r="E64337" s="573"/>
      <c r="F64337" s="573"/>
    </row>
    <row r="64338" spans="5:6" ht="15" customHeight="1">
      <c r="E64338" s="573"/>
      <c r="F64338" s="573"/>
    </row>
    <row r="64339" spans="5:6" ht="15" customHeight="1">
      <c r="E64339" s="573"/>
      <c r="F64339" s="573"/>
    </row>
    <row r="64340" spans="5:6" ht="15" customHeight="1">
      <c r="E64340" s="573"/>
      <c r="F64340" s="573"/>
    </row>
    <row r="64341" spans="5:6" ht="15" customHeight="1">
      <c r="E64341" s="573"/>
      <c r="F64341" s="573"/>
    </row>
    <row r="64342" spans="5:6" ht="15" customHeight="1">
      <c r="E64342" s="573"/>
      <c r="F64342" s="573"/>
    </row>
    <row r="64343" spans="5:6" ht="15" customHeight="1">
      <c r="E64343" s="573"/>
      <c r="F64343" s="573"/>
    </row>
    <row r="64344" spans="5:6" ht="15" customHeight="1">
      <c r="E64344" s="573"/>
      <c r="F64344" s="573"/>
    </row>
    <row r="64345" spans="5:6" ht="15" customHeight="1">
      <c r="E64345" s="573"/>
      <c r="F64345" s="573"/>
    </row>
    <row r="64346" spans="5:6" ht="15" customHeight="1">
      <c r="E64346" s="573"/>
      <c r="F64346" s="573"/>
    </row>
    <row r="64347" spans="5:6" ht="15" customHeight="1">
      <c r="E64347" s="573"/>
      <c r="F64347" s="573"/>
    </row>
    <row r="64348" spans="5:6" ht="15" customHeight="1">
      <c r="E64348" s="573"/>
      <c r="F64348" s="573"/>
    </row>
    <row r="64349" spans="5:6" ht="15" customHeight="1">
      <c r="E64349" s="573"/>
      <c r="F64349" s="573"/>
    </row>
    <row r="64350" spans="5:6" ht="15" customHeight="1">
      <c r="E64350" s="573"/>
      <c r="F64350" s="573"/>
    </row>
    <row r="64351" spans="5:6" ht="15" customHeight="1">
      <c r="E64351" s="573"/>
      <c r="F64351" s="573"/>
    </row>
    <row r="64352" spans="5:6" ht="15" customHeight="1">
      <c r="E64352" s="573"/>
      <c r="F64352" s="573"/>
    </row>
    <row r="64353" spans="5:6" ht="15" customHeight="1">
      <c r="E64353" s="573"/>
      <c r="F64353" s="573"/>
    </row>
    <row r="64354" spans="5:6" ht="15" customHeight="1">
      <c r="E64354" s="573"/>
      <c r="F64354" s="573"/>
    </row>
    <row r="64355" spans="5:6" ht="15" customHeight="1">
      <c r="E64355" s="573"/>
      <c r="F64355" s="573"/>
    </row>
    <row r="64356" spans="5:6" ht="15" customHeight="1">
      <c r="E64356" s="573"/>
      <c r="F64356" s="573"/>
    </row>
    <row r="64357" spans="5:6" ht="15" customHeight="1">
      <c r="E64357" s="573"/>
      <c r="F64357" s="573"/>
    </row>
    <row r="64358" spans="5:6" ht="15" customHeight="1">
      <c r="E64358" s="573"/>
      <c r="F64358" s="573"/>
    </row>
    <row r="64359" spans="5:6" ht="15" customHeight="1">
      <c r="E64359" s="573"/>
      <c r="F64359" s="573"/>
    </row>
    <row r="64360" spans="5:6" ht="15" customHeight="1">
      <c r="E64360" s="573"/>
      <c r="F64360" s="573"/>
    </row>
    <row r="64361" spans="5:6" ht="15" customHeight="1">
      <c r="E64361" s="573"/>
      <c r="F64361" s="573"/>
    </row>
    <row r="64362" spans="5:6" ht="15" customHeight="1">
      <c r="E64362" s="573"/>
      <c r="F64362" s="573"/>
    </row>
    <row r="64363" spans="5:6" ht="15" customHeight="1">
      <c r="E64363" s="573"/>
      <c r="F64363" s="573"/>
    </row>
    <row r="64364" spans="5:6" ht="15" customHeight="1">
      <c r="E64364" s="573"/>
      <c r="F64364" s="573"/>
    </row>
    <row r="64365" spans="5:6" ht="15" customHeight="1">
      <c r="E64365" s="573"/>
      <c r="F64365" s="573"/>
    </row>
    <row r="64366" spans="5:6" ht="15" customHeight="1">
      <c r="E64366" s="573"/>
      <c r="F64366" s="573"/>
    </row>
    <row r="64367" spans="5:6" ht="15" customHeight="1">
      <c r="E64367" s="573"/>
      <c r="F64367" s="573"/>
    </row>
    <row r="64368" spans="5:6" ht="15" customHeight="1">
      <c r="E64368" s="573"/>
      <c r="F64368" s="573"/>
    </row>
    <row r="64369" spans="5:6" ht="15" customHeight="1">
      <c r="E64369" s="573"/>
      <c r="F64369" s="573"/>
    </row>
    <row r="64370" spans="5:6" ht="15" customHeight="1">
      <c r="E64370" s="573"/>
      <c r="F64370" s="573"/>
    </row>
    <row r="64371" spans="5:6" ht="15" customHeight="1">
      <c r="E64371" s="573"/>
      <c r="F64371" s="573"/>
    </row>
    <row r="64372" spans="5:6" ht="15" customHeight="1">
      <c r="E64372" s="573"/>
      <c r="F64372" s="573"/>
    </row>
    <row r="64373" spans="5:6" ht="15" customHeight="1">
      <c r="E64373" s="573"/>
      <c r="F64373" s="573"/>
    </row>
    <row r="64374" spans="5:6" ht="15" customHeight="1">
      <c r="E64374" s="573"/>
      <c r="F64374" s="573"/>
    </row>
    <row r="64375" spans="5:6" ht="15" customHeight="1">
      <c r="E64375" s="573"/>
      <c r="F64375" s="573"/>
    </row>
    <row r="64376" spans="5:6" ht="15" customHeight="1">
      <c r="E64376" s="573"/>
      <c r="F64376" s="573"/>
    </row>
    <row r="64377" spans="5:6" ht="15" customHeight="1">
      <c r="E64377" s="573"/>
      <c r="F64377" s="573"/>
    </row>
    <row r="64378" spans="5:6" ht="15" customHeight="1">
      <c r="E64378" s="573"/>
      <c r="F64378" s="573"/>
    </row>
    <row r="64379" spans="5:6" ht="15" customHeight="1">
      <c r="E64379" s="573"/>
      <c r="F64379" s="573"/>
    </row>
    <row r="64380" spans="5:6" ht="15" customHeight="1">
      <c r="E64380" s="573"/>
      <c r="F64380" s="573"/>
    </row>
    <row r="64381" spans="5:6" ht="15" customHeight="1">
      <c r="E64381" s="573"/>
      <c r="F64381" s="573"/>
    </row>
    <row r="64382" spans="5:6" ht="15" customHeight="1">
      <c r="E64382" s="573"/>
      <c r="F64382" s="573"/>
    </row>
    <row r="64383" spans="5:6" ht="15" customHeight="1">
      <c r="E64383" s="573"/>
      <c r="F64383" s="573"/>
    </row>
    <row r="64384" spans="5:6" ht="15" customHeight="1">
      <c r="E64384" s="573"/>
      <c r="F64384" s="573"/>
    </row>
    <row r="64385" spans="5:6" ht="15" customHeight="1">
      <c r="E64385" s="573"/>
      <c r="F64385" s="573"/>
    </row>
    <row r="64386" spans="5:6" ht="15" customHeight="1">
      <c r="E64386" s="573"/>
      <c r="F64386" s="573"/>
    </row>
    <row r="64387" spans="5:6" ht="15" customHeight="1">
      <c r="E64387" s="573"/>
      <c r="F64387" s="573"/>
    </row>
    <row r="64388" spans="5:6" ht="15" customHeight="1">
      <c r="E64388" s="573"/>
      <c r="F64388" s="573"/>
    </row>
    <row r="64389" spans="5:6" ht="15" customHeight="1">
      <c r="E64389" s="573"/>
      <c r="F64389" s="573"/>
    </row>
    <row r="64390" spans="5:6" ht="15" customHeight="1">
      <c r="E64390" s="573"/>
      <c r="F64390" s="573"/>
    </row>
    <row r="64391" spans="5:6" ht="15" customHeight="1">
      <c r="E64391" s="573"/>
      <c r="F64391" s="573"/>
    </row>
    <row r="64392" spans="5:6" ht="15" customHeight="1">
      <c r="E64392" s="573"/>
      <c r="F64392" s="573"/>
    </row>
    <row r="64393" spans="5:6" ht="15" customHeight="1">
      <c r="E64393" s="573"/>
      <c r="F64393" s="573"/>
    </row>
    <row r="64394" spans="5:6" ht="15" customHeight="1">
      <c r="E64394" s="573"/>
      <c r="F64394" s="573"/>
    </row>
    <row r="64395" spans="5:6" ht="15" customHeight="1">
      <c r="E64395" s="573"/>
      <c r="F64395" s="573"/>
    </row>
    <row r="64396" spans="5:6" ht="15" customHeight="1">
      <c r="E64396" s="573"/>
      <c r="F64396" s="573"/>
    </row>
    <row r="64397" spans="5:6" ht="15" customHeight="1">
      <c r="E64397" s="573"/>
      <c r="F64397" s="573"/>
    </row>
    <row r="64398" spans="5:6" ht="15" customHeight="1">
      <c r="E64398" s="573"/>
      <c r="F64398" s="573"/>
    </row>
    <row r="64399" spans="5:6" ht="15" customHeight="1">
      <c r="E64399" s="573"/>
      <c r="F64399" s="573"/>
    </row>
    <row r="64400" spans="5:6" ht="15" customHeight="1">
      <c r="E64400" s="573"/>
      <c r="F64400" s="573"/>
    </row>
    <row r="64401" spans="5:6" ht="15" customHeight="1">
      <c r="E64401" s="573"/>
      <c r="F64401" s="573"/>
    </row>
    <row r="64402" spans="5:6" ht="15" customHeight="1">
      <c r="E64402" s="573"/>
      <c r="F64402" s="573"/>
    </row>
    <row r="64403" spans="5:6" ht="15" customHeight="1">
      <c r="E64403" s="573"/>
      <c r="F64403" s="573"/>
    </row>
    <row r="64404" spans="5:6" ht="15" customHeight="1">
      <c r="E64404" s="573"/>
      <c r="F64404" s="573"/>
    </row>
    <row r="64405" spans="5:6" ht="15" customHeight="1">
      <c r="E64405" s="573"/>
      <c r="F64405" s="573"/>
    </row>
    <row r="64406" spans="5:6" ht="15" customHeight="1">
      <c r="E64406" s="573"/>
      <c r="F64406" s="573"/>
    </row>
    <row r="64407" spans="5:6" ht="15" customHeight="1">
      <c r="E64407" s="573"/>
      <c r="F64407" s="573"/>
    </row>
    <row r="64408" spans="5:6" ht="15" customHeight="1">
      <c r="E64408" s="573"/>
      <c r="F64408" s="573"/>
    </row>
    <row r="64409" spans="5:6" ht="15" customHeight="1">
      <c r="E64409" s="573"/>
      <c r="F64409" s="573"/>
    </row>
    <row r="64410" spans="5:6" ht="15" customHeight="1">
      <c r="E64410" s="573"/>
      <c r="F64410" s="573"/>
    </row>
    <row r="64411" spans="5:6" ht="15" customHeight="1">
      <c r="E64411" s="573"/>
      <c r="F64411" s="573"/>
    </row>
    <row r="64412" spans="5:6" ht="15" customHeight="1">
      <c r="E64412" s="573"/>
      <c r="F64412" s="573"/>
    </row>
    <row r="64413" spans="5:6" ht="15" customHeight="1">
      <c r="E64413" s="573"/>
      <c r="F64413" s="573"/>
    </row>
    <row r="64414" spans="5:6" ht="15" customHeight="1">
      <c r="E64414" s="573"/>
      <c r="F64414" s="573"/>
    </row>
    <row r="64415" spans="5:6" ht="15" customHeight="1">
      <c r="E64415" s="573"/>
      <c r="F64415" s="573"/>
    </row>
    <row r="64416" spans="5:6" ht="15" customHeight="1">
      <c r="E64416" s="573"/>
      <c r="F64416" s="573"/>
    </row>
    <row r="64417" spans="5:6" ht="15" customHeight="1">
      <c r="E64417" s="573"/>
      <c r="F64417" s="573"/>
    </row>
    <row r="64418" spans="5:6" ht="15" customHeight="1">
      <c r="E64418" s="573"/>
      <c r="F64418" s="573"/>
    </row>
    <row r="64419" spans="5:6" ht="15" customHeight="1">
      <c r="E64419" s="573"/>
      <c r="F64419" s="573"/>
    </row>
    <row r="64420" spans="5:6" ht="15" customHeight="1">
      <c r="E64420" s="573"/>
      <c r="F64420" s="573"/>
    </row>
    <row r="64421" spans="5:6" ht="15" customHeight="1">
      <c r="E64421" s="573"/>
      <c r="F64421" s="573"/>
    </row>
    <row r="64422" spans="5:6" ht="15" customHeight="1">
      <c r="E64422" s="573"/>
      <c r="F64422" s="573"/>
    </row>
    <row r="64423" spans="5:6" ht="15" customHeight="1">
      <c r="E64423" s="573"/>
      <c r="F64423" s="573"/>
    </row>
    <row r="64424" spans="5:6" ht="15" customHeight="1">
      <c r="E64424" s="573"/>
      <c r="F64424" s="573"/>
    </row>
    <row r="64425" spans="5:6" ht="15" customHeight="1">
      <c r="E64425" s="573"/>
      <c r="F64425" s="573"/>
    </row>
    <row r="64426" spans="5:6" ht="15" customHeight="1">
      <c r="E64426" s="573"/>
      <c r="F64426" s="573"/>
    </row>
    <row r="64427" spans="5:6" ht="15" customHeight="1">
      <c r="E64427" s="573"/>
      <c r="F64427" s="573"/>
    </row>
    <row r="64428" spans="5:6" ht="15" customHeight="1">
      <c r="E64428" s="573"/>
      <c r="F64428" s="573"/>
    </row>
    <row r="64429" spans="5:6" ht="15" customHeight="1">
      <c r="E64429" s="573"/>
      <c r="F64429" s="573"/>
    </row>
    <row r="64430" spans="5:6" ht="15" customHeight="1">
      <c r="E64430" s="573"/>
      <c r="F64430" s="573"/>
    </row>
    <row r="64431" spans="5:6" ht="15" customHeight="1">
      <c r="E64431" s="573"/>
      <c r="F64431" s="573"/>
    </row>
    <row r="64432" spans="5:6" ht="15" customHeight="1">
      <c r="E64432" s="573"/>
      <c r="F64432" s="573"/>
    </row>
    <row r="64433" spans="5:6" ht="15" customHeight="1">
      <c r="E64433" s="573"/>
      <c r="F64433" s="573"/>
    </row>
    <row r="64434" spans="5:6" ht="15" customHeight="1">
      <c r="E64434" s="573"/>
      <c r="F64434" s="573"/>
    </row>
    <row r="64435" spans="5:6" ht="15" customHeight="1">
      <c r="E64435" s="573"/>
      <c r="F64435" s="573"/>
    </row>
    <row r="64436" spans="5:6" ht="15" customHeight="1">
      <c r="E64436" s="573"/>
      <c r="F64436" s="573"/>
    </row>
    <row r="64437" spans="5:6" ht="15" customHeight="1">
      <c r="E64437" s="573"/>
      <c r="F64437" s="573"/>
    </row>
    <row r="64438" spans="5:6" ht="15" customHeight="1">
      <c r="E64438" s="573"/>
      <c r="F64438" s="573"/>
    </row>
    <row r="64439" spans="5:6" ht="15" customHeight="1">
      <c r="E64439" s="573"/>
      <c r="F64439" s="573"/>
    </row>
    <row r="64440" spans="5:6" ht="15" customHeight="1">
      <c r="E64440" s="573"/>
      <c r="F64440" s="573"/>
    </row>
    <row r="64441" spans="5:6" ht="15" customHeight="1">
      <c r="E64441" s="573"/>
      <c r="F64441" s="573"/>
    </row>
    <row r="64442" spans="5:6" ht="15" customHeight="1">
      <c r="E64442" s="573"/>
      <c r="F64442" s="573"/>
    </row>
    <row r="64443" spans="5:6" ht="15" customHeight="1">
      <c r="E64443" s="573"/>
      <c r="F64443" s="573"/>
    </row>
    <row r="64444" spans="5:6" ht="15" customHeight="1">
      <c r="E64444" s="573"/>
      <c r="F64444" s="573"/>
    </row>
    <row r="64445" spans="5:6" ht="15" customHeight="1">
      <c r="E64445" s="573"/>
      <c r="F64445" s="573"/>
    </row>
    <row r="64446" spans="5:6" ht="15" customHeight="1">
      <c r="E64446" s="573"/>
      <c r="F64446" s="573"/>
    </row>
    <row r="64447" spans="5:6" ht="15" customHeight="1">
      <c r="E64447" s="573"/>
      <c r="F64447" s="573"/>
    </row>
    <row r="64448" spans="5:6" ht="15" customHeight="1">
      <c r="E64448" s="573"/>
      <c r="F64448" s="573"/>
    </row>
    <row r="64449" spans="5:6" ht="15" customHeight="1">
      <c r="E64449" s="573"/>
      <c r="F64449" s="573"/>
    </row>
    <row r="64450" spans="5:6" ht="15" customHeight="1">
      <c r="E64450" s="573"/>
      <c r="F64450" s="573"/>
    </row>
    <row r="64451" spans="5:6" ht="15" customHeight="1">
      <c r="E64451" s="573"/>
      <c r="F64451" s="573"/>
    </row>
    <row r="64452" spans="5:6" ht="15" customHeight="1">
      <c r="E64452" s="573"/>
      <c r="F64452" s="573"/>
    </row>
    <row r="64453" spans="5:6" ht="15" customHeight="1">
      <c r="E64453" s="573"/>
      <c r="F64453" s="573"/>
    </row>
    <row r="64454" spans="5:6" ht="15" customHeight="1">
      <c r="E64454" s="573"/>
      <c r="F64454" s="573"/>
    </row>
    <row r="64455" spans="5:6" ht="15" customHeight="1">
      <c r="E64455" s="573"/>
      <c r="F64455" s="573"/>
    </row>
    <row r="64456" spans="5:6" ht="15" customHeight="1">
      <c r="E64456" s="573"/>
      <c r="F64456" s="573"/>
    </row>
    <row r="64457" spans="5:6" ht="15" customHeight="1">
      <c r="E64457" s="573"/>
      <c r="F64457" s="573"/>
    </row>
    <row r="64458" spans="5:6" ht="15" customHeight="1">
      <c r="E64458" s="573"/>
      <c r="F64458" s="573"/>
    </row>
    <row r="64459" spans="5:6" ht="15" customHeight="1">
      <c r="E64459" s="573"/>
      <c r="F64459" s="573"/>
    </row>
    <row r="64460" spans="5:6" ht="15" customHeight="1">
      <c r="E64460" s="573"/>
      <c r="F64460" s="573"/>
    </row>
    <row r="64461" spans="5:6" ht="15" customHeight="1">
      <c r="E64461" s="573"/>
      <c r="F64461" s="573"/>
    </row>
    <row r="64462" spans="5:6" ht="15" customHeight="1">
      <c r="E64462" s="573"/>
      <c r="F64462" s="573"/>
    </row>
    <row r="64463" spans="5:6" ht="15" customHeight="1">
      <c r="E64463" s="573"/>
      <c r="F64463" s="573"/>
    </row>
    <row r="64464" spans="5:6" ht="15" customHeight="1">
      <c r="E64464" s="573"/>
      <c r="F64464" s="573"/>
    </row>
    <row r="64465" spans="5:6" ht="15" customHeight="1">
      <c r="E64465" s="573"/>
      <c r="F64465" s="573"/>
    </row>
    <row r="64466" spans="5:6" ht="15" customHeight="1">
      <c r="E64466" s="573"/>
      <c r="F64466" s="573"/>
    </row>
    <row r="64467" spans="5:6" ht="15" customHeight="1">
      <c r="E64467" s="573"/>
      <c r="F64467" s="573"/>
    </row>
    <row r="64468" spans="5:6" ht="15" customHeight="1">
      <c r="E64468" s="573"/>
      <c r="F64468" s="573"/>
    </row>
    <row r="64469" spans="5:6" ht="15" customHeight="1">
      <c r="E64469" s="573"/>
      <c r="F64469" s="573"/>
    </row>
    <row r="64470" spans="5:6" ht="15" customHeight="1">
      <c r="E64470" s="573"/>
      <c r="F64470" s="573"/>
    </row>
    <row r="64471" spans="5:6" ht="15" customHeight="1">
      <c r="E64471" s="573"/>
      <c r="F64471" s="573"/>
    </row>
    <row r="64472" spans="5:6" ht="15" customHeight="1">
      <c r="E64472" s="573"/>
      <c r="F64472" s="573"/>
    </row>
    <row r="64473" spans="5:6" ht="15" customHeight="1">
      <c r="E64473" s="573"/>
      <c r="F64473" s="573"/>
    </row>
    <row r="64474" spans="5:6" ht="15" customHeight="1">
      <c r="E64474" s="573"/>
      <c r="F64474" s="573"/>
    </row>
    <row r="64475" spans="5:6" ht="15" customHeight="1">
      <c r="E64475" s="573"/>
      <c r="F64475" s="573"/>
    </row>
    <row r="64476" spans="5:6" ht="15" customHeight="1">
      <c r="E64476" s="573"/>
      <c r="F64476" s="573"/>
    </row>
    <row r="64477" spans="5:6" ht="15" customHeight="1">
      <c r="E64477" s="573"/>
      <c r="F64477" s="573"/>
    </row>
    <row r="64478" spans="5:6" ht="15" customHeight="1">
      <c r="E64478" s="573"/>
      <c r="F64478" s="573"/>
    </row>
    <row r="64479" spans="5:6" ht="15" customHeight="1">
      <c r="E64479" s="573"/>
      <c r="F64479" s="573"/>
    </row>
    <row r="64480" spans="5:6" ht="15" customHeight="1">
      <c r="E64480" s="573"/>
      <c r="F64480" s="573"/>
    </row>
    <row r="64481" spans="5:6" ht="15" customHeight="1">
      <c r="E64481" s="573"/>
      <c r="F64481" s="573"/>
    </row>
    <row r="64482" spans="5:6" ht="15" customHeight="1">
      <c r="E64482" s="573"/>
      <c r="F64482" s="573"/>
    </row>
    <row r="64483" spans="5:6" ht="15" customHeight="1">
      <c r="E64483" s="573"/>
      <c r="F64483" s="573"/>
    </row>
    <row r="64484" spans="5:6" ht="15" customHeight="1">
      <c r="E64484" s="573"/>
      <c r="F64484" s="573"/>
    </row>
    <row r="64485" spans="5:6" ht="15" customHeight="1">
      <c r="E64485" s="573"/>
      <c r="F64485" s="573"/>
    </row>
    <row r="64486" spans="5:6" ht="15" customHeight="1">
      <c r="E64486" s="573"/>
      <c r="F64486" s="573"/>
    </row>
    <row r="64487" spans="5:6" ht="15" customHeight="1">
      <c r="E64487" s="573"/>
      <c r="F64487" s="573"/>
    </row>
    <row r="64488" spans="5:6" ht="15" customHeight="1">
      <c r="E64488" s="573"/>
      <c r="F64488" s="573"/>
    </row>
    <row r="64489" spans="5:6" ht="15" customHeight="1">
      <c r="E64489" s="573"/>
      <c r="F64489" s="573"/>
    </row>
    <row r="64490" spans="5:6" ht="15" customHeight="1">
      <c r="E64490" s="573"/>
      <c r="F64490" s="573"/>
    </row>
    <row r="64491" spans="5:6" ht="15" customHeight="1">
      <c r="E64491" s="573"/>
      <c r="F64491" s="573"/>
    </row>
    <row r="64492" spans="5:6" ht="15" customHeight="1">
      <c r="E64492" s="573"/>
      <c r="F64492" s="573"/>
    </row>
    <row r="64493" spans="5:6" ht="15" customHeight="1">
      <c r="E64493" s="573"/>
      <c r="F64493" s="573"/>
    </row>
    <row r="64494" spans="5:6" ht="15" customHeight="1">
      <c r="E64494" s="573"/>
      <c r="F64494" s="573"/>
    </row>
    <row r="64495" spans="5:6" ht="15" customHeight="1">
      <c r="E64495" s="573"/>
      <c r="F64495" s="573"/>
    </row>
    <row r="64496" spans="5:6" ht="15" customHeight="1">
      <c r="E64496" s="573"/>
      <c r="F64496" s="573"/>
    </row>
    <row r="64497" spans="5:6" ht="15" customHeight="1">
      <c r="E64497" s="573"/>
      <c r="F64497" s="573"/>
    </row>
    <row r="64498" spans="5:6" ht="15" customHeight="1">
      <c r="E64498" s="573"/>
      <c r="F64498" s="573"/>
    </row>
    <row r="64499" spans="5:6" ht="15" customHeight="1">
      <c r="E64499" s="573"/>
      <c r="F64499" s="573"/>
    </row>
    <row r="64500" spans="5:6" ht="15" customHeight="1">
      <c r="E64500" s="573"/>
      <c r="F64500" s="573"/>
    </row>
    <row r="64501" spans="5:6" ht="15" customHeight="1">
      <c r="E64501" s="573"/>
      <c r="F64501" s="573"/>
    </row>
    <row r="64502" spans="5:6" ht="15" customHeight="1">
      <c r="E64502" s="573"/>
      <c r="F64502" s="573"/>
    </row>
    <row r="64503" spans="5:6" ht="15" customHeight="1">
      <c r="E64503" s="573"/>
      <c r="F64503" s="573"/>
    </row>
    <row r="64504" spans="5:6" ht="15" customHeight="1">
      <c r="E64504" s="573"/>
      <c r="F64504" s="573"/>
    </row>
    <row r="64505" spans="5:6" ht="15" customHeight="1">
      <c r="E64505" s="573"/>
      <c r="F64505" s="573"/>
    </row>
    <row r="64506" spans="5:6" ht="15" customHeight="1">
      <c r="E64506" s="573"/>
      <c r="F64506" s="573"/>
    </row>
    <row r="64507" spans="5:6" ht="15" customHeight="1">
      <c r="E64507" s="573"/>
      <c r="F64507" s="573"/>
    </row>
    <row r="64508" spans="5:6" ht="15" customHeight="1">
      <c r="E64508" s="573"/>
      <c r="F64508" s="573"/>
    </row>
    <row r="64509" spans="5:6" ht="15" customHeight="1">
      <c r="E64509" s="573"/>
      <c r="F64509" s="573"/>
    </row>
    <row r="64510" spans="5:6" ht="15" customHeight="1">
      <c r="E64510" s="573"/>
      <c r="F64510" s="573"/>
    </row>
    <row r="64511" spans="5:6" ht="15" customHeight="1">
      <c r="E64511" s="573"/>
      <c r="F64511" s="573"/>
    </row>
    <row r="64512" spans="5:6" ht="15" customHeight="1">
      <c r="E64512" s="573"/>
      <c r="F64512" s="573"/>
    </row>
    <row r="64513" spans="5:6" ht="15" customHeight="1">
      <c r="E64513" s="573"/>
      <c r="F64513" s="573"/>
    </row>
    <row r="64514" spans="5:6" ht="15" customHeight="1">
      <c r="E64514" s="573"/>
      <c r="F64514" s="573"/>
    </row>
    <row r="64515" spans="5:6" ht="15" customHeight="1">
      <c r="E64515" s="573"/>
      <c r="F64515" s="573"/>
    </row>
    <row r="64516" spans="5:6" ht="15" customHeight="1">
      <c r="E64516" s="573"/>
      <c r="F64516" s="573"/>
    </row>
    <row r="64517" spans="5:6" ht="15" customHeight="1">
      <c r="E64517" s="573"/>
      <c r="F64517" s="573"/>
    </row>
    <row r="64518" spans="5:6" ht="15" customHeight="1">
      <c r="E64518" s="573"/>
      <c r="F64518" s="573"/>
    </row>
    <row r="64519" spans="5:6" ht="15" customHeight="1">
      <c r="E64519" s="573"/>
      <c r="F64519" s="573"/>
    </row>
    <row r="64520" spans="5:6" ht="15" customHeight="1">
      <c r="E64520" s="573"/>
      <c r="F64520" s="573"/>
    </row>
    <row r="64521" spans="5:6" ht="15" customHeight="1">
      <c r="E64521" s="573"/>
      <c r="F64521" s="573"/>
    </row>
    <row r="64522" spans="5:6" ht="15" customHeight="1">
      <c r="E64522" s="573"/>
      <c r="F64522" s="573"/>
    </row>
    <row r="64523" spans="5:6" ht="15" customHeight="1">
      <c r="E64523" s="573"/>
      <c r="F64523" s="573"/>
    </row>
    <row r="64524" spans="5:6" ht="15" customHeight="1">
      <c r="E64524" s="573"/>
      <c r="F64524" s="573"/>
    </row>
    <row r="64525" spans="5:6" ht="15" customHeight="1">
      <c r="E64525" s="573"/>
      <c r="F64525" s="573"/>
    </row>
    <row r="64526" spans="5:6" ht="15" customHeight="1">
      <c r="E64526" s="573"/>
      <c r="F64526" s="573"/>
    </row>
    <row r="64527" spans="5:6" ht="15" customHeight="1">
      <c r="E64527" s="573"/>
      <c r="F64527" s="573"/>
    </row>
    <row r="64528" spans="5:6" ht="15" customHeight="1">
      <c r="E64528" s="573"/>
      <c r="F64528" s="573"/>
    </row>
    <row r="64529" spans="5:6" ht="15" customHeight="1">
      <c r="E64529" s="573"/>
      <c r="F64529" s="573"/>
    </row>
    <row r="64530" spans="5:6" ht="15" customHeight="1">
      <c r="E64530" s="573"/>
      <c r="F64530" s="573"/>
    </row>
    <row r="64531" spans="5:6" ht="15" customHeight="1">
      <c r="E64531" s="573"/>
      <c r="F64531" s="573"/>
    </row>
    <row r="64532" spans="5:6" ht="15" customHeight="1">
      <c r="E64532" s="573"/>
      <c r="F64532" s="573"/>
    </row>
    <row r="64533" spans="5:6" ht="15" customHeight="1">
      <c r="E64533" s="573"/>
      <c r="F64533" s="573"/>
    </row>
    <row r="64534" spans="5:6" ht="15" customHeight="1">
      <c r="E64534" s="573"/>
      <c r="F64534" s="573"/>
    </row>
    <row r="64535" spans="5:6" ht="15" customHeight="1">
      <c r="E64535" s="573"/>
      <c r="F64535" s="573"/>
    </row>
    <row r="64536" spans="5:6" ht="15" customHeight="1">
      <c r="E64536" s="573"/>
      <c r="F64536" s="573"/>
    </row>
    <row r="64537" spans="5:6" ht="15" customHeight="1">
      <c r="E64537" s="573"/>
      <c r="F64537" s="573"/>
    </row>
    <row r="64538" spans="5:6" ht="15" customHeight="1">
      <c r="E64538" s="573"/>
      <c r="F64538" s="573"/>
    </row>
    <row r="64539" spans="5:6" ht="15" customHeight="1">
      <c r="E64539" s="573"/>
      <c r="F64539" s="573"/>
    </row>
    <row r="64540" spans="5:6" ht="15" customHeight="1">
      <c r="E64540" s="573"/>
      <c r="F64540" s="573"/>
    </row>
    <row r="64541" spans="5:6" ht="15" customHeight="1">
      <c r="E64541" s="573"/>
      <c r="F64541" s="573"/>
    </row>
    <row r="64542" spans="5:6" ht="15" customHeight="1">
      <c r="E64542" s="573"/>
      <c r="F64542" s="573"/>
    </row>
    <row r="64543" spans="5:6" ht="15" customHeight="1">
      <c r="E64543" s="573"/>
      <c r="F64543" s="573"/>
    </row>
    <row r="64544" spans="5:6" ht="15" customHeight="1">
      <c r="E64544" s="573"/>
      <c r="F64544" s="573"/>
    </row>
    <row r="64545" spans="5:6" ht="15" customHeight="1">
      <c r="E64545" s="573"/>
      <c r="F64545" s="573"/>
    </row>
    <row r="64546" spans="5:6" ht="15" customHeight="1">
      <c r="E64546" s="573"/>
      <c r="F64546" s="573"/>
    </row>
    <row r="64547" spans="5:6" ht="15" customHeight="1">
      <c r="E64547" s="573"/>
      <c r="F64547" s="573"/>
    </row>
    <row r="64548" spans="5:6" ht="15" customHeight="1">
      <c r="E64548" s="573"/>
      <c r="F64548" s="573"/>
    </row>
    <row r="64549" spans="5:6" ht="15" customHeight="1">
      <c r="E64549" s="573"/>
      <c r="F64549" s="573"/>
    </row>
    <row r="64550" spans="5:6" ht="15" customHeight="1">
      <c r="E64550" s="573"/>
      <c r="F64550" s="573"/>
    </row>
    <row r="64551" spans="5:6" ht="15" customHeight="1">
      <c r="E64551" s="573"/>
      <c r="F64551" s="573"/>
    </row>
    <row r="64552" spans="5:6" ht="15" customHeight="1">
      <c r="E64552" s="573"/>
      <c r="F64552" s="573"/>
    </row>
    <row r="64553" spans="5:6" ht="15" customHeight="1">
      <c r="E64553" s="573"/>
      <c r="F64553" s="573"/>
    </row>
    <row r="64554" spans="5:6" ht="15" customHeight="1">
      <c r="E64554" s="573"/>
      <c r="F64554" s="573"/>
    </row>
    <row r="64555" spans="5:6" ht="15" customHeight="1">
      <c r="E64555" s="573"/>
      <c r="F64555" s="573"/>
    </row>
    <row r="64556" spans="5:6" ht="15" customHeight="1">
      <c r="E64556" s="573"/>
      <c r="F64556" s="573"/>
    </row>
    <row r="64557" spans="5:6" ht="15" customHeight="1">
      <c r="E64557" s="573"/>
      <c r="F64557" s="573"/>
    </row>
    <row r="64558" spans="5:6" ht="15" customHeight="1">
      <c r="E64558" s="573"/>
      <c r="F64558" s="573"/>
    </row>
    <row r="64559" spans="5:6" ht="15" customHeight="1">
      <c r="E64559" s="573"/>
      <c r="F64559" s="573"/>
    </row>
    <row r="64560" spans="5:6" ht="15" customHeight="1">
      <c r="E64560" s="573"/>
      <c r="F64560" s="573"/>
    </row>
    <row r="64561" spans="5:6" ht="15" customHeight="1">
      <c r="E64561" s="573"/>
      <c r="F64561" s="573"/>
    </row>
    <row r="64562" spans="5:6" ht="15" customHeight="1">
      <c r="E64562" s="573"/>
      <c r="F64562" s="573"/>
    </row>
    <row r="64563" spans="5:6" ht="15" customHeight="1">
      <c r="E64563" s="573"/>
      <c r="F64563" s="573"/>
    </row>
    <row r="64564" spans="5:6" ht="15" customHeight="1">
      <c r="E64564" s="573"/>
      <c r="F64564" s="573"/>
    </row>
    <row r="64565" spans="5:6" ht="15" customHeight="1">
      <c r="E64565" s="573"/>
      <c r="F64565" s="573"/>
    </row>
    <row r="64566" spans="5:6" ht="15" customHeight="1">
      <c r="E64566" s="573"/>
      <c r="F64566" s="573"/>
    </row>
    <row r="64567" spans="5:6" ht="15" customHeight="1">
      <c r="E64567" s="573"/>
      <c r="F64567" s="573"/>
    </row>
    <row r="64568" spans="5:6" ht="15" customHeight="1">
      <c r="E64568" s="573"/>
      <c r="F64568" s="573"/>
    </row>
    <row r="64569" spans="5:6" ht="15" customHeight="1">
      <c r="E64569" s="573"/>
      <c r="F64569" s="573"/>
    </row>
    <row r="64570" spans="5:6" ht="15" customHeight="1">
      <c r="E64570" s="573"/>
      <c r="F64570" s="573"/>
    </row>
    <row r="64571" spans="5:6" ht="15" customHeight="1">
      <c r="E64571" s="573"/>
      <c r="F64571" s="573"/>
    </row>
    <row r="64572" spans="5:6" ht="15" customHeight="1">
      <c r="E64572" s="573"/>
      <c r="F64572" s="573"/>
    </row>
    <row r="64573" spans="5:6" ht="15" customHeight="1">
      <c r="E64573" s="573"/>
      <c r="F64573" s="573"/>
    </row>
    <row r="64574" spans="5:6" ht="15" customHeight="1">
      <c r="E64574" s="573"/>
      <c r="F64574" s="573"/>
    </row>
    <row r="64575" spans="5:6" ht="15" customHeight="1">
      <c r="E64575" s="573"/>
      <c r="F64575" s="573"/>
    </row>
    <row r="64576" spans="5:6" ht="15" customHeight="1">
      <c r="E64576" s="573"/>
      <c r="F64576" s="573"/>
    </row>
    <row r="64577" spans="5:6" ht="15" customHeight="1">
      <c r="E64577" s="573"/>
      <c r="F64577" s="573"/>
    </row>
    <row r="64578" spans="5:6" ht="15" customHeight="1">
      <c r="E64578" s="573"/>
      <c r="F64578" s="573"/>
    </row>
    <row r="64579" spans="5:6" ht="15" customHeight="1">
      <c r="E64579" s="573"/>
      <c r="F64579" s="573"/>
    </row>
    <row r="64580" spans="5:6" ht="15" customHeight="1">
      <c r="E64580" s="573"/>
      <c r="F64580" s="573"/>
    </row>
    <row r="64581" spans="5:6" ht="15" customHeight="1">
      <c r="E64581" s="573"/>
      <c r="F64581" s="573"/>
    </row>
    <row r="64582" spans="5:6" ht="15" customHeight="1">
      <c r="E64582" s="573"/>
      <c r="F64582" s="573"/>
    </row>
    <row r="64583" spans="5:6" ht="15" customHeight="1">
      <c r="E64583" s="573"/>
      <c r="F64583" s="573"/>
    </row>
    <row r="64584" spans="5:6" ht="15" customHeight="1">
      <c r="E64584" s="573"/>
      <c r="F64584" s="573"/>
    </row>
    <row r="64585" spans="5:6" ht="15" customHeight="1">
      <c r="E64585" s="573"/>
      <c r="F64585" s="573"/>
    </row>
    <row r="64586" spans="5:6" ht="15" customHeight="1">
      <c r="E64586" s="573"/>
      <c r="F64586" s="573"/>
    </row>
    <row r="64587" spans="5:6" ht="15" customHeight="1">
      <c r="E64587" s="573"/>
      <c r="F64587" s="573"/>
    </row>
    <row r="64588" spans="5:6" ht="15" customHeight="1">
      <c r="E64588" s="573"/>
      <c r="F64588" s="573"/>
    </row>
    <row r="64589" spans="5:6" ht="15" customHeight="1">
      <c r="E64589" s="573"/>
      <c r="F64589" s="573"/>
    </row>
    <row r="64590" spans="5:6" ht="15" customHeight="1">
      <c r="E64590" s="573"/>
      <c r="F64590" s="573"/>
    </row>
    <row r="64591" spans="5:6" ht="15" customHeight="1">
      <c r="E64591" s="573"/>
      <c r="F64591" s="573"/>
    </row>
    <row r="64592" spans="5:6" ht="15" customHeight="1">
      <c r="E64592" s="573"/>
      <c r="F64592" s="573"/>
    </row>
    <row r="64593" spans="2:6" ht="15" customHeight="1">
      <c r="E64593" s="573"/>
      <c r="F64593" s="573"/>
    </row>
    <row r="64594" spans="2:6" ht="15" customHeight="1">
      <c r="E64594" s="573"/>
      <c r="F64594" s="573"/>
    </row>
    <row r="64595" spans="2:6" ht="15" customHeight="1">
      <c r="E64595" s="573"/>
      <c r="F64595" s="573"/>
    </row>
    <row r="64596" spans="2:6" ht="15" customHeight="1">
      <c r="E64596" s="573"/>
      <c r="F64596" s="573"/>
    </row>
    <row r="64602" spans="2:6" ht="15" customHeight="1">
      <c r="B64602" s="571"/>
      <c r="C64602" s="571"/>
      <c r="D64602" s="571"/>
      <c r="E64602" s="571"/>
      <c r="F64602" s="571"/>
    </row>
    <row r="64603" spans="2:6" ht="15" customHeight="1">
      <c r="B64603" s="51"/>
      <c r="D64603" s="76"/>
      <c r="E64603" s="573"/>
    </row>
    <row r="64604" spans="2:6" ht="15" customHeight="1">
      <c r="D64604" s="76"/>
      <c r="E64604" s="573"/>
    </row>
    <row r="64605" spans="2:6" ht="15" customHeight="1">
      <c r="D64605" s="76"/>
      <c r="E64605" s="573"/>
    </row>
    <row r="64606" spans="2:6" ht="15" customHeight="1">
      <c r="D64606" s="76"/>
      <c r="E64606" s="573"/>
    </row>
    <row r="64607" spans="2:6" ht="15" customHeight="1">
      <c r="D64607" s="76"/>
      <c r="E64607" s="573"/>
    </row>
    <row r="64608" spans="2:6" ht="15" customHeight="1">
      <c r="D64608" s="76"/>
      <c r="E64608" s="573"/>
    </row>
    <row r="64609" spans="4:5" ht="15" customHeight="1">
      <c r="D64609" s="76"/>
      <c r="E64609" s="573"/>
    </row>
    <row r="64610" spans="4:5" ht="15" customHeight="1">
      <c r="D64610" s="76"/>
      <c r="E64610" s="573"/>
    </row>
    <row r="64611" spans="4:5" ht="15" customHeight="1">
      <c r="D64611" s="76"/>
      <c r="E64611" s="573"/>
    </row>
    <row r="64612" spans="4:5" ht="15" customHeight="1">
      <c r="D64612" s="76"/>
      <c r="E64612" s="573"/>
    </row>
    <row r="64613" spans="4:5" ht="15" customHeight="1">
      <c r="D64613" s="76"/>
      <c r="E64613" s="573"/>
    </row>
    <row r="64614" spans="4:5" ht="15" customHeight="1">
      <c r="D64614" s="76"/>
      <c r="E64614" s="573"/>
    </row>
    <row r="64615" spans="4:5" ht="15" customHeight="1">
      <c r="D64615" s="76"/>
      <c r="E64615" s="573"/>
    </row>
    <row r="64616" spans="4:5" ht="15" customHeight="1">
      <c r="D64616" s="76"/>
      <c r="E64616" s="573"/>
    </row>
    <row r="64617" spans="4:5" ht="15" customHeight="1">
      <c r="D64617" s="76"/>
      <c r="E64617" s="573"/>
    </row>
    <row r="64618" spans="4:5" ht="15" customHeight="1">
      <c r="D64618" s="76"/>
      <c r="E64618" s="573"/>
    </row>
    <row r="64619" spans="4:5" ht="15" customHeight="1">
      <c r="D64619" s="76"/>
      <c r="E64619" s="573"/>
    </row>
    <row r="64620" spans="4:5" ht="15" customHeight="1">
      <c r="D64620" s="76"/>
      <c r="E64620" s="573"/>
    </row>
    <row r="64621" spans="4:5" ht="15" customHeight="1">
      <c r="D64621" s="76"/>
      <c r="E64621" s="573"/>
    </row>
    <row r="64622" spans="4:5" ht="15" customHeight="1">
      <c r="D64622" s="76"/>
      <c r="E64622" s="573"/>
    </row>
    <row r="64623" spans="4:5" ht="15" customHeight="1">
      <c r="D64623" s="76"/>
      <c r="E64623" s="573"/>
    </row>
    <row r="64624" spans="4:5" ht="15" customHeight="1">
      <c r="D64624" s="76"/>
      <c r="E64624" s="573"/>
    </row>
    <row r="64625" spans="4:5" ht="15" customHeight="1">
      <c r="D64625" s="76"/>
      <c r="E64625" s="573"/>
    </row>
    <row r="64626" spans="4:5" ht="15" customHeight="1">
      <c r="D64626" s="76"/>
      <c r="E64626" s="573"/>
    </row>
    <row r="64627" spans="4:5" ht="15" customHeight="1">
      <c r="D64627" s="76"/>
      <c r="E64627" s="573"/>
    </row>
    <row r="64628" spans="4:5" ht="15" customHeight="1">
      <c r="D64628" s="76"/>
      <c r="E64628" s="573"/>
    </row>
    <row r="64629" spans="4:5" ht="15" customHeight="1">
      <c r="D64629" s="76"/>
      <c r="E64629" s="573"/>
    </row>
    <row r="64630" spans="4:5" ht="15" customHeight="1">
      <c r="D64630" s="76"/>
      <c r="E64630" s="573"/>
    </row>
    <row r="64631" spans="4:5" ht="15" customHeight="1">
      <c r="D64631" s="76"/>
      <c r="E64631" s="573"/>
    </row>
    <row r="64632" spans="4:5" ht="15" customHeight="1">
      <c r="D64632" s="76"/>
      <c r="E64632" s="573"/>
    </row>
    <row r="64633" spans="4:5" ht="15" customHeight="1">
      <c r="D64633" s="76"/>
      <c r="E64633" s="573"/>
    </row>
    <row r="64634" spans="4:5" ht="15" customHeight="1">
      <c r="D64634" s="76"/>
      <c r="E64634" s="573"/>
    </row>
    <row r="64635" spans="4:5" ht="15" customHeight="1">
      <c r="D64635" s="76"/>
      <c r="E64635" s="573"/>
    </row>
    <row r="64636" spans="4:5" ht="15" customHeight="1">
      <c r="D64636" s="76"/>
      <c r="E64636" s="573"/>
    </row>
    <row r="64637" spans="4:5" ht="15" customHeight="1">
      <c r="D64637" s="76"/>
      <c r="E64637" s="573"/>
    </row>
    <row r="64638" spans="4:5" ht="15" customHeight="1">
      <c r="D64638" s="76"/>
      <c r="E64638" s="573"/>
    </row>
    <row r="64639" spans="4:5" ht="15" customHeight="1">
      <c r="D64639" s="76"/>
      <c r="E64639" s="573"/>
    </row>
    <row r="64640" spans="4:5" ht="15" customHeight="1">
      <c r="D64640" s="76"/>
      <c r="E64640" s="573"/>
    </row>
    <row r="64641" spans="4:5" ht="15" customHeight="1">
      <c r="D64641" s="76"/>
      <c r="E64641" s="573"/>
    </row>
    <row r="64642" spans="4:5" ht="15" customHeight="1">
      <c r="D64642" s="76"/>
      <c r="E64642" s="573"/>
    </row>
    <row r="64643" spans="4:5" ht="15" customHeight="1">
      <c r="D64643" s="76"/>
      <c r="E64643" s="573"/>
    </row>
    <row r="64644" spans="4:5" ht="15" customHeight="1">
      <c r="D64644" s="76"/>
      <c r="E64644" s="573"/>
    </row>
    <row r="64645" spans="4:5" ht="15" customHeight="1">
      <c r="D64645" s="76"/>
      <c r="E64645" s="573"/>
    </row>
    <row r="64646" spans="4:5" ht="15" customHeight="1">
      <c r="D64646" s="76"/>
      <c r="E64646" s="573"/>
    </row>
    <row r="64647" spans="4:5" ht="15" customHeight="1">
      <c r="D64647" s="76"/>
      <c r="E64647" s="573"/>
    </row>
    <row r="64648" spans="4:5" ht="15" customHeight="1">
      <c r="D64648" s="76"/>
      <c r="E64648" s="573"/>
    </row>
    <row r="64649" spans="4:5" ht="15" customHeight="1">
      <c r="D64649" s="76"/>
      <c r="E64649" s="573"/>
    </row>
    <row r="64650" spans="4:5" ht="15" customHeight="1">
      <c r="D64650" s="76"/>
      <c r="E64650" s="573"/>
    </row>
    <row r="64651" spans="4:5" ht="15" customHeight="1">
      <c r="D64651" s="76"/>
      <c r="E64651" s="573"/>
    </row>
    <row r="64652" spans="4:5" ht="15" customHeight="1">
      <c r="D64652" s="76"/>
      <c r="E64652" s="573"/>
    </row>
    <row r="64653" spans="4:5" ht="15" customHeight="1">
      <c r="D64653" s="76"/>
      <c r="E64653" s="573"/>
    </row>
    <row r="64654" spans="4:5" ht="15" customHeight="1">
      <c r="D64654" s="76"/>
      <c r="E64654" s="573"/>
    </row>
    <row r="64655" spans="4:5" ht="15" customHeight="1">
      <c r="D64655" s="76"/>
      <c r="E64655" s="573"/>
    </row>
    <row r="64656" spans="4:5" ht="15" customHeight="1">
      <c r="D64656" s="76"/>
      <c r="E64656" s="573"/>
    </row>
    <row r="64657" spans="4:5" ht="15" customHeight="1">
      <c r="D64657" s="76"/>
      <c r="E64657" s="573"/>
    </row>
    <row r="64658" spans="4:5" ht="15" customHeight="1">
      <c r="D64658" s="76"/>
      <c r="E64658" s="573"/>
    </row>
    <row r="64659" spans="4:5" ht="15" customHeight="1">
      <c r="D64659" s="76"/>
      <c r="E64659" s="573"/>
    </row>
    <row r="64660" spans="4:5" ht="15" customHeight="1">
      <c r="D64660" s="76"/>
      <c r="E64660" s="573"/>
    </row>
    <row r="64661" spans="4:5" ht="15" customHeight="1">
      <c r="D64661" s="76"/>
      <c r="E64661" s="573"/>
    </row>
    <row r="64662" spans="4:5" ht="15" customHeight="1">
      <c r="D64662" s="76"/>
      <c r="E64662" s="573"/>
    </row>
    <row r="64663" spans="4:5" ht="15" customHeight="1">
      <c r="D64663" s="76"/>
      <c r="E64663" s="573"/>
    </row>
    <row r="64664" spans="4:5" ht="15" customHeight="1">
      <c r="D64664" s="76"/>
      <c r="E64664" s="573"/>
    </row>
    <row r="64665" spans="4:5" ht="15" customHeight="1">
      <c r="D64665" s="76"/>
      <c r="E64665" s="573"/>
    </row>
    <row r="64666" spans="4:5" ht="15" customHeight="1">
      <c r="D64666" s="76"/>
      <c r="E64666" s="573"/>
    </row>
    <row r="64667" spans="4:5" ht="15" customHeight="1">
      <c r="D64667" s="76"/>
      <c r="E64667" s="573"/>
    </row>
    <row r="64668" spans="4:5" ht="15" customHeight="1">
      <c r="D64668" s="76"/>
      <c r="E64668" s="573"/>
    </row>
    <row r="64669" spans="4:5" ht="15" customHeight="1">
      <c r="D64669" s="76"/>
      <c r="E64669" s="573"/>
    </row>
    <row r="64670" spans="4:5" ht="15" customHeight="1">
      <c r="D64670" s="76"/>
      <c r="E64670" s="573"/>
    </row>
    <row r="64671" spans="4:5" ht="15" customHeight="1">
      <c r="D64671" s="76"/>
      <c r="E64671" s="573"/>
    </row>
    <row r="64672" spans="4:5" ht="15" customHeight="1">
      <c r="D64672" s="76"/>
      <c r="E64672" s="573"/>
    </row>
    <row r="64673" spans="4:5" ht="15" customHeight="1">
      <c r="D64673" s="76"/>
      <c r="E64673" s="573"/>
    </row>
    <row r="64674" spans="4:5" ht="15" customHeight="1">
      <c r="D64674" s="76"/>
      <c r="E64674" s="573"/>
    </row>
    <row r="64675" spans="4:5" ht="15" customHeight="1">
      <c r="D64675" s="76"/>
      <c r="E64675" s="573"/>
    </row>
    <row r="64676" spans="4:5" ht="15" customHeight="1">
      <c r="D64676" s="76"/>
      <c r="E64676" s="573"/>
    </row>
    <row r="64677" spans="4:5" ht="15" customHeight="1">
      <c r="D64677" s="76"/>
      <c r="E64677" s="573"/>
    </row>
    <row r="64678" spans="4:5" ht="15" customHeight="1">
      <c r="D64678" s="76"/>
      <c r="E64678" s="573"/>
    </row>
    <row r="64679" spans="4:5" ht="15" customHeight="1">
      <c r="D64679" s="76"/>
      <c r="E64679" s="573"/>
    </row>
    <row r="64680" spans="4:5" ht="15" customHeight="1">
      <c r="D64680" s="76"/>
      <c r="E64680" s="573"/>
    </row>
    <row r="64681" spans="4:5" ht="15" customHeight="1">
      <c r="D64681" s="76"/>
      <c r="E64681" s="573"/>
    </row>
    <row r="64682" spans="4:5" ht="15" customHeight="1">
      <c r="D64682" s="76"/>
      <c r="E64682" s="573"/>
    </row>
    <row r="64683" spans="4:5" ht="15" customHeight="1">
      <c r="D64683" s="76"/>
      <c r="E64683" s="573"/>
    </row>
    <row r="64684" spans="4:5" ht="15" customHeight="1">
      <c r="D64684" s="76"/>
      <c r="E64684" s="573"/>
    </row>
    <row r="64685" spans="4:5" ht="15" customHeight="1">
      <c r="D64685" s="76"/>
      <c r="E64685" s="573"/>
    </row>
    <row r="64686" spans="4:5" ht="15" customHeight="1">
      <c r="D64686" s="76"/>
      <c r="E64686" s="573"/>
    </row>
    <row r="64687" spans="4:5" ht="15" customHeight="1">
      <c r="D64687" s="76"/>
      <c r="E64687" s="573"/>
    </row>
    <row r="64688" spans="4:5" ht="15" customHeight="1">
      <c r="D64688" s="76"/>
      <c r="E64688" s="573"/>
    </row>
    <row r="64689" spans="4:5" ht="15" customHeight="1">
      <c r="D64689" s="76"/>
      <c r="E64689" s="573"/>
    </row>
    <row r="64690" spans="4:5" ht="15" customHeight="1">
      <c r="D64690" s="76"/>
      <c r="E64690" s="573"/>
    </row>
    <row r="64691" spans="4:5" ht="15" customHeight="1">
      <c r="D64691" s="76"/>
      <c r="E64691" s="573"/>
    </row>
    <row r="64692" spans="4:5" ht="15" customHeight="1">
      <c r="D64692" s="76"/>
      <c r="E64692" s="573"/>
    </row>
    <row r="64693" spans="4:5" ht="15" customHeight="1">
      <c r="D64693" s="76"/>
      <c r="E64693" s="573"/>
    </row>
    <row r="64694" spans="4:5" ht="15" customHeight="1">
      <c r="D64694" s="76"/>
      <c r="E64694" s="573"/>
    </row>
    <row r="64695" spans="4:5" ht="15" customHeight="1">
      <c r="D64695" s="76"/>
      <c r="E64695" s="573"/>
    </row>
    <row r="64696" spans="4:5" ht="15" customHeight="1">
      <c r="D64696" s="76"/>
      <c r="E64696" s="573"/>
    </row>
    <row r="64697" spans="4:5" ht="15" customHeight="1">
      <c r="D64697" s="76"/>
      <c r="E64697" s="573"/>
    </row>
    <row r="64698" spans="4:5" ht="15" customHeight="1">
      <c r="D64698" s="76"/>
      <c r="E64698" s="573"/>
    </row>
    <row r="64699" spans="4:5" ht="15" customHeight="1">
      <c r="D64699" s="76"/>
      <c r="E64699" s="573"/>
    </row>
    <row r="64700" spans="4:5" ht="15" customHeight="1">
      <c r="D64700" s="76"/>
      <c r="E64700" s="573"/>
    </row>
    <row r="64701" spans="4:5" ht="15" customHeight="1">
      <c r="D64701" s="76"/>
      <c r="E64701" s="573"/>
    </row>
    <row r="64702" spans="4:5" ht="15" customHeight="1">
      <c r="D64702" s="76"/>
      <c r="E64702" s="573"/>
    </row>
    <row r="64703" spans="4:5" ht="15" customHeight="1">
      <c r="D64703" s="76"/>
      <c r="E64703" s="573"/>
    </row>
    <row r="64704" spans="4:5" ht="15" customHeight="1">
      <c r="D64704" s="76"/>
      <c r="E64704" s="573"/>
    </row>
    <row r="64705" spans="4:5" ht="15" customHeight="1">
      <c r="D64705" s="76"/>
      <c r="E64705" s="573"/>
    </row>
    <row r="64706" spans="4:5" ht="15" customHeight="1">
      <c r="D64706" s="76"/>
      <c r="E64706" s="573"/>
    </row>
    <row r="64707" spans="4:5" ht="15" customHeight="1">
      <c r="D64707" s="76"/>
      <c r="E64707" s="573"/>
    </row>
    <row r="64708" spans="4:5" ht="15" customHeight="1">
      <c r="D64708" s="76"/>
      <c r="E64708" s="573"/>
    </row>
    <row r="64709" spans="4:5" ht="15" customHeight="1">
      <c r="D64709" s="76"/>
      <c r="E64709" s="573"/>
    </row>
    <row r="64710" spans="4:5" ht="15" customHeight="1">
      <c r="D64710" s="76"/>
      <c r="E64710" s="573"/>
    </row>
    <row r="64711" spans="4:5" ht="15" customHeight="1">
      <c r="D64711" s="76"/>
      <c r="E64711" s="573"/>
    </row>
    <row r="64712" spans="4:5" ht="15" customHeight="1">
      <c r="D64712" s="76"/>
      <c r="E64712" s="573"/>
    </row>
    <row r="64713" spans="4:5" ht="15" customHeight="1">
      <c r="D64713" s="76"/>
      <c r="E64713" s="573"/>
    </row>
    <row r="64714" spans="4:5" ht="15" customHeight="1">
      <c r="D64714" s="76"/>
      <c r="E64714" s="573"/>
    </row>
    <row r="64715" spans="4:5" ht="15" customHeight="1">
      <c r="D64715" s="76"/>
      <c r="E64715" s="573"/>
    </row>
    <row r="64716" spans="4:5" ht="15" customHeight="1">
      <c r="D64716" s="76"/>
      <c r="E64716" s="573"/>
    </row>
    <row r="64717" spans="4:5" ht="15" customHeight="1">
      <c r="D64717" s="76"/>
      <c r="E64717" s="573"/>
    </row>
    <row r="64718" spans="4:5" ht="15" customHeight="1">
      <c r="D64718" s="76"/>
      <c r="E64718" s="573"/>
    </row>
    <row r="64719" spans="4:5" ht="15" customHeight="1">
      <c r="D64719" s="76"/>
      <c r="E64719" s="573"/>
    </row>
    <row r="64720" spans="4:5" ht="15" customHeight="1">
      <c r="D64720" s="76"/>
      <c r="E64720" s="573"/>
    </row>
    <row r="64721" spans="4:5" ht="15" customHeight="1">
      <c r="D64721" s="76"/>
      <c r="E64721" s="573"/>
    </row>
    <row r="64722" spans="4:5" ht="15" customHeight="1">
      <c r="D64722" s="76"/>
      <c r="E64722" s="573"/>
    </row>
    <row r="64723" spans="4:5" ht="15" customHeight="1">
      <c r="D64723" s="76"/>
      <c r="E64723" s="573"/>
    </row>
    <row r="64724" spans="4:5" ht="15" customHeight="1">
      <c r="D64724" s="76"/>
      <c r="E64724" s="573"/>
    </row>
    <row r="64725" spans="4:5" ht="15" customHeight="1">
      <c r="D64725" s="76"/>
      <c r="E64725" s="573"/>
    </row>
    <row r="64726" spans="4:5" ht="15" customHeight="1">
      <c r="D64726" s="76"/>
      <c r="E64726" s="573"/>
    </row>
    <row r="64727" spans="4:5" ht="15" customHeight="1">
      <c r="D64727" s="76"/>
      <c r="E64727" s="573"/>
    </row>
    <row r="64728" spans="4:5" ht="15" customHeight="1">
      <c r="D64728" s="76"/>
      <c r="E64728" s="573"/>
    </row>
    <row r="64729" spans="4:5" ht="15" customHeight="1">
      <c r="D64729" s="76"/>
      <c r="E64729" s="573"/>
    </row>
    <row r="64730" spans="4:5" ht="15" customHeight="1">
      <c r="D64730" s="76"/>
      <c r="E64730" s="573"/>
    </row>
    <row r="64731" spans="4:5" ht="15" customHeight="1">
      <c r="D64731" s="76"/>
      <c r="E64731" s="573"/>
    </row>
    <row r="64732" spans="4:5" ht="15" customHeight="1">
      <c r="D64732" s="76"/>
      <c r="E64732" s="573"/>
    </row>
    <row r="64733" spans="4:5" ht="15" customHeight="1">
      <c r="D64733" s="76"/>
      <c r="E64733" s="573"/>
    </row>
    <row r="64734" spans="4:5" ht="15" customHeight="1">
      <c r="D64734" s="76"/>
      <c r="E64734" s="573"/>
    </row>
    <row r="64735" spans="4:5" ht="15" customHeight="1">
      <c r="D64735" s="76"/>
      <c r="E64735" s="573"/>
    </row>
    <row r="64736" spans="4:5" ht="15" customHeight="1">
      <c r="D64736" s="76"/>
      <c r="E64736" s="573"/>
    </row>
    <row r="64737" spans="4:5" ht="15" customHeight="1">
      <c r="D64737" s="76"/>
      <c r="E64737" s="573"/>
    </row>
    <row r="64738" spans="4:5" ht="15" customHeight="1">
      <c r="D64738" s="76"/>
      <c r="E64738" s="573"/>
    </row>
    <row r="64739" spans="4:5" ht="15" customHeight="1">
      <c r="D64739" s="76"/>
      <c r="E64739" s="573"/>
    </row>
    <row r="64740" spans="4:5" ht="15" customHeight="1">
      <c r="D64740" s="76"/>
      <c r="E64740" s="573"/>
    </row>
    <row r="64741" spans="4:5" ht="15" customHeight="1">
      <c r="D64741" s="76"/>
      <c r="E64741" s="573"/>
    </row>
    <row r="64742" spans="4:5" ht="15" customHeight="1">
      <c r="D64742" s="76"/>
      <c r="E64742" s="573"/>
    </row>
    <row r="64743" spans="4:5" ht="15" customHeight="1">
      <c r="D64743" s="76"/>
      <c r="E64743" s="573"/>
    </row>
    <row r="64744" spans="4:5" ht="15" customHeight="1">
      <c r="D64744" s="76"/>
      <c r="E64744" s="573"/>
    </row>
    <row r="64745" spans="4:5" ht="15" customHeight="1">
      <c r="D64745" s="76"/>
      <c r="E64745" s="573"/>
    </row>
    <row r="64746" spans="4:5" ht="15" customHeight="1">
      <c r="D64746" s="76"/>
      <c r="E64746" s="573"/>
    </row>
    <row r="64747" spans="4:5" ht="15" customHeight="1">
      <c r="D64747" s="76"/>
      <c r="E64747" s="573"/>
    </row>
    <row r="64748" spans="4:5" ht="15" customHeight="1">
      <c r="D64748" s="76"/>
      <c r="E64748" s="573"/>
    </row>
    <row r="64749" spans="4:5" ht="15" customHeight="1">
      <c r="D64749" s="76"/>
      <c r="E64749" s="573"/>
    </row>
    <row r="64750" spans="4:5" ht="15" customHeight="1">
      <c r="D64750" s="76"/>
      <c r="E64750" s="573"/>
    </row>
    <row r="64751" spans="4:5" ht="15" customHeight="1">
      <c r="D64751" s="76"/>
      <c r="E64751" s="573"/>
    </row>
    <row r="64752" spans="4:5" ht="15" customHeight="1">
      <c r="D64752" s="76"/>
      <c r="E64752" s="573"/>
    </row>
    <row r="64753" spans="4:5" ht="15" customHeight="1">
      <c r="D64753" s="76"/>
      <c r="E64753" s="573"/>
    </row>
    <row r="64754" spans="4:5" ht="15" customHeight="1">
      <c r="D64754" s="76"/>
      <c r="E64754" s="573"/>
    </row>
    <row r="64755" spans="4:5" ht="15" customHeight="1">
      <c r="D64755" s="76"/>
      <c r="E64755" s="573"/>
    </row>
    <row r="64756" spans="4:5" ht="15" customHeight="1">
      <c r="D64756" s="76"/>
      <c r="E64756" s="573"/>
    </row>
    <row r="64757" spans="4:5" ht="15" customHeight="1">
      <c r="D64757" s="76"/>
      <c r="E64757" s="573"/>
    </row>
    <row r="64758" spans="4:5" ht="15" customHeight="1">
      <c r="D64758" s="76"/>
      <c r="E64758" s="573"/>
    </row>
    <row r="64759" spans="4:5" ht="15" customHeight="1">
      <c r="D64759" s="76"/>
      <c r="E64759" s="573"/>
    </row>
    <row r="64760" spans="4:5" ht="15" customHeight="1">
      <c r="D64760" s="76"/>
      <c r="E64760" s="573"/>
    </row>
    <row r="64761" spans="4:5" ht="15" customHeight="1">
      <c r="D64761" s="76"/>
      <c r="E64761" s="573"/>
    </row>
    <row r="64762" spans="4:5" ht="15" customHeight="1">
      <c r="D64762" s="76"/>
      <c r="E64762" s="573"/>
    </row>
    <row r="64763" spans="4:5" ht="15" customHeight="1">
      <c r="D64763" s="76"/>
      <c r="E64763" s="573"/>
    </row>
    <row r="64764" spans="4:5" ht="15" customHeight="1">
      <c r="D64764" s="76"/>
      <c r="E64764" s="573"/>
    </row>
    <row r="64765" spans="4:5" ht="15" customHeight="1">
      <c r="D64765" s="76"/>
      <c r="E64765" s="573"/>
    </row>
    <row r="64766" spans="4:5" ht="15" customHeight="1">
      <c r="D64766" s="76"/>
      <c r="E64766" s="573"/>
    </row>
    <row r="64767" spans="4:5" ht="15" customHeight="1">
      <c r="D64767" s="76"/>
      <c r="E64767" s="573"/>
    </row>
    <row r="64768" spans="4:5" ht="15" customHeight="1">
      <c r="D64768" s="76"/>
      <c r="E64768" s="573"/>
    </row>
    <row r="64769" spans="4:5" ht="15" customHeight="1">
      <c r="D64769" s="76"/>
      <c r="E64769" s="573"/>
    </row>
    <row r="64770" spans="4:5" ht="15" customHeight="1">
      <c r="D64770" s="76"/>
      <c r="E64770" s="573"/>
    </row>
    <row r="64771" spans="4:5" ht="15" customHeight="1">
      <c r="D64771" s="76"/>
      <c r="E64771" s="573"/>
    </row>
    <row r="64772" spans="4:5" ht="15" customHeight="1">
      <c r="D64772" s="76"/>
      <c r="E64772" s="573"/>
    </row>
    <row r="64773" spans="4:5" ht="15" customHeight="1">
      <c r="D64773" s="76"/>
      <c r="E64773" s="573"/>
    </row>
    <row r="64774" spans="4:5" ht="15" customHeight="1">
      <c r="D64774" s="76"/>
      <c r="E64774" s="573"/>
    </row>
    <row r="64775" spans="4:5" ht="15" customHeight="1">
      <c r="D64775" s="76"/>
      <c r="E64775" s="573"/>
    </row>
    <row r="64776" spans="4:5" ht="15" customHeight="1">
      <c r="D64776" s="76"/>
      <c r="E64776" s="573"/>
    </row>
    <row r="64777" spans="4:5" ht="15" customHeight="1">
      <c r="D64777" s="76"/>
      <c r="E64777" s="573"/>
    </row>
    <row r="64778" spans="4:5" ht="15" customHeight="1">
      <c r="D64778" s="76"/>
      <c r="E64778" s="573"/>
    </row>
    <row r="64779" spans="4:5" ht="15" customHeight="1">
      <c r="D64779" s="76"/>
      <c r="E64779" s="573"/>
    </row>
    <row r="64780" spans="4:5" ht="15" customHeight="1">
      <c r="D64780" s="76"/>
      <c r="E64780" s="573"/>
    </row>
    <row r="64781" spans="4:5" ht="15" customHeight="1">
      <c r="D64781" s="76"/>
      <c r="E64781" s="573"/>
    </row>
    <row r="64782" spans="4:5" ht="15" customHeight="1">
      <c r="D64782" s="76"/>
      <c r="E64782" s="573"/>
    </row>
    <row r="64783" spans="4:5" ht="15" customHeight="1">
      <c r="D64783" s="76"/>
      <c r="E64783" s="573"/>
    </row>
    <row r="64784" spans="4:5" ht="15" customHeight="1">
      <c r="D64784" s="76"/>
      <c r="E64784" s="573"/>
    </row>
    <row r="64785" spans="4:5" ht="15" customHeight="1">
      <c r="D64785" s="76"/>
      <c r="E64785" s="573"/>
    </row>
    <row r="64786" spans="4:5" ht="15" customHeight="1">
      <c r="D64786" s="76"/>
      <c r="E64786" s="573"/>
    </row>
    <row r="64787" spans="4:5" ht="15" customHeight="1">
      <c r="D64787" s="76"/>
      <c r="E64787" s="573"/>
    </row>
    <row r="64788" spans="4:5" ht="15" customHeight="1">
      <c r="D64788" s="76"/>
      <c r="E64788" s="573"/>
    </row>
    <row r="64789" spans="4:5" ht="15" customHeight="1">
      <c r="D64789" s="76"/>
      <c r="E64789" s="573"/>
    </row>
    <row r="64790" spans="4:5" ht="15" customHeight="1">
      <c r="D64790" s="76"/>
      <c r="E64790" s="573"/>
    </row>
    <row r="64791" spans="4:5" ht="15" customHeight="1">
      <c r="D64791" s="76"/>
      <c r="E64791" s="573"/>
    </row>
    <row r="64792" spans="4:5" ht="15" customHeight="1">
      <c r="D64792" s="76"/>
      <c r="E64792" s="573"/>
    </row>
    <row r="64793" spans="4:5" ht="15" customHeight="1">
      <c r="D64793" s="76"/>
      <c r="E64793" s="573"/>
    </row>
    <row r="64794" spans="4:5" ht="15" customHeight="1">
      <c r="D64794" s="76"/>
      <c r="E64794" s="573"/>
    </row>
    <row r="64795" spans="4:5" ht="15" customHeight="1">
      <c r="D64795" s="76"/>
      <c r="E64795" s="573"/>
    </row>
    <row r="64796" spans="4:5" ht="15" customHeight="1">
      <c r="D64796" s="76"/>
      <c r="E64796" s="573"/>
    </row>
    <row r="64797" spans="4:5" ht="15" customHeight="1">
      <c r="D64797" s="76"/>
      <c r="E64797" s="573"/>
    </row>
    <row r="64798" spans="4:5" ht="15" customHeight="1">
      <c r="D64798" s="76"/>
      <c r="E64798" s="573"/>
    </row>
    <row r="64799" spans="4:5" ht="15" customHeight="1">
      <c r="D64799" s="76"/>
      <c r="E64799" s="573"/>
    </row>
    <row r="64800" spans="4:5" ht="15" customHeight="1">
      <c r="D64800" s="76"/>
      <c r="E64800" s="573"/>
    </row>
    <row r="64801" spans="4:5" ht="15" customHeight="1">
      <c r="D64801" s="76"/>
      <c r="E64801" s="573"/>
    </row>
    <row r="64802" spans="4:5" ht="15" customHeight="1">
      <c r="D64802" s="76"/>
      <c r="E64802" s="573"/>
    </row>
    <row r="64803" spans="4:5" ht="15" customHeight="1">
      <c r="D64803" s="76"/>
      <c r="E64803" s="573"/>
    </row>
    <row r="64804" spans="4:5" ht="15" customHeight="1">
      <c r="D64804" s="76"/>
      <c r="E64804" s="573"/>
    </row>
    <row r="64805" spans="4:5" ht="15" customHeight="1">
      <c r="D64805" s="76"/>
      <c r="E64805" s="573"/>
    </row>
    <row r="64806" spans="4:5" ht="15" customHeight="1">
      <c r="D64806" s="76"/>
      <c r="E64806" s="573"/>
    </row>
    <row r="64807" spans="4:5" ht="15" customHeight="1">
      <c r="D64807" s="76"/>
      <c r="E64807" s="573"/>
    </row>
    <row r="64808" spans="4:5" ht="15" customHeight="1">
      <c r="D64808" s="76"/>
      <c r="E64808" s="573"/>
    </row>
    <row r="64809" spans="4:5" ht="15" customHeight="1">
      <c r="D64809" s="76"/>
      <c r="E64809" s="573"/>
    </row>
    <row r="64810" spans="4:5" ht="15" customHeight="1">
      <c r="D64810" s="76"/>
      <c r="E64810" s="573"/>
    </row>
    <row r="64811" spans="4:5" ht="15" customHeight="1">
      <c r="D64811" s="76"/>
      <c r="E64811" s="573"/>
    </row>
    <row r="64812" spans="4:5" ht="15" customHeight="1">
      <c r="D64812" s="76"/>
      <c r="E64812" s="573"/>
    </row>
    <row r="64813" spans="4:5" ht="15" customHeight="1">
      <c r="D64813" s="76"/>
      <c r="E64813" s="573"/>
    </row>
    <row r="64814" spans="4:5" ht="15" customHeight="1">
      <c r="D64814" s="76"/>
      <c r="E64814" s="573"/>
    </row>
    <row r="64815" spans="4:5" ht="15" customHeight="1">
      <c r="D64815" s="76"/>
      <c r="E64815" s="573"/>
    </row>
    <row r="64816" spans="4:5" ht="15" customHeight="1">
      <c r="D64816" s="76"/>
      <c r="E64816" s="573"/>
    </row>
    <row r="64817" spans="4:5" ht="15" customHeight="1">
      <c r="D64817" s="76"/>
      <c r="E64817" s="573"/>
    </row>
    <row r="64818" spans="4:5" ht="15" customHeight="1">
      <c r="D64818" s="76"/>
      <c r="E64818" s="573"/>
    </row>
    <row r="64819" spans="4:5" ht="15" customHeight="1">
      <c r="D64819" s="76"/>
      <c r="E64819" s="573"/>
    </row>
    <row r="64820" spans="4:5" ht="15" customHeight="1">
      <c r="D64820" s="76"/>
      <c r="E64820" s="573"/>
    </row>
    <row r="64821" spans="4:5" ht="15" customHeight="1">
      <c r="D64821" s="76"/>
      <c r="E64821" s="573"/>
    </row>
    <row r="64822" spans="4:5" ht="15" customHeight="1">
      <c r="D64822" s="76"/>
      <c r="E64822" s="573"/>
    </row>
    <row r="64823" spans="4:5" ht="15" customHeight="1">
      <c r="D64823" s="76"/>
      <c r="E64823" s="573"/>
    </row>
    <row r="64824" spans="4:5" ht="15" customHeight="1">
      <c r="D64824" s="76"/>
      <c r="E64824" s="573"/>
    </row>
    <row r="64825" spans="4:5" ht="15" customHeight="1">
      <c r="D64825" s="76"/>
      <c r="E64825" s="573"/>
    </row>
    <row r="64826" spans="4:5" ht="15" customHeight="1">
      <c r="D64826" s="76"/>
      <c r="E64826" s="573"/>
    </row>
    <row r="64827" spans="4:5" ht="15" customHeight="1">
      <c r="D64827" s="76"/>
      <c r="E64827" s="573"/>
    </row>
    <row r="64828" spans="4:5" ht="15" customHeight="1">
      <c r="D64828" s="76"/>
      <c r="E64828" s="573"/>
    </row>
    <row r="64829" spans="4:5" ht="15" customHeight="1">
      <c r="D64829" s="76"/>
      <c r="E64829" s="573"/>
    </row>
    <row r="64830" spans="4:5" ht="15" customHeight="1">
      <c r="D64830" s="76"/>
      <c r="E64830" s="573"/>
    </row>
    <row r="64831" spans="4:5" ht="15" customHeight="1">
      <c r="D64831" s="76"/>
      <c r="E64831" s="573"/>
    </row>
    <row r="64832" spans="4:5" ht="15" customHeight="1">
      <c r="D64832" s="76"/>
      <c r="E64832" s="573"/>
    </row>
    <row r="64833" spans="4:5" ht="15" customHeight="1">
      <c r="D64833" s="76"/>
      <c r="E64833" s="573"/>
    </row>
    <row r="64834" spans="4:5" ht="15" customHeight="1">
      <c r="D64834" s="76"/>
      <c r="E64834" s="573"/>
    </row>
    <row r="64835" spans="4:5" ht="15" customHeight="1">
      <c r="D64835" s="76"/>
      <c r="E64835" s="573"/>
    </row>
    <row r="64836" spans="4:5" ht="15" customHeight="1">
      <c r="D64836" s="76"/>
      <c r="E64836" s="573"/>
    </row>
    <row r="64837" spans="4:5" ht="15" customHeight="1">
      <c r="D64837" s="76"/>
      <c r="E64837" s="573"/>
    </row>
    <row r="64838" spans="4:5" ht="15" customHeight="1">
      <c r="D64838" s="76"/>
      <c r="E64838" s="573"/>
    </row>
    <row r="64839" spans="4:5" ht="15" customHeight="1">
      <c r="D64839" s="76"/>
      <c r="E64839" s="573"/>
    </row>
    <row r="64840" spans="4:5" ht="15" customHeight="1">
      <c r="D64840" s="76"/>
      <c r="E64840" s="573"/>
    </row>
    <row r="64841" spans="4:5" ht="15" customHeight="1">
      <c r="D64841" s="76"/>
      <c r="E64841" s="573"/>
    </row>
    <row r="64842" spans="4:5" ht="15" customHeight="1">
      <c r="D64842" s="76"/>
      <c r="E64842" s="573"/>
    </row>
    <row r="64843" spans="4:5" ht="15" customHeight="1">
      <c r="D64843" s="76"/>
      <c r="E64843" s="573"/>
    </row>
    <row r="64844" spans="4:5" ht="15" customHeight="1">
      <c r="D64844" s="76"/>
      <c r="E64844" s="573"/>
    </row>
    <row r="64845" spans="4:5" ht="15" customHeight="1">
      <c r="D64845" s="76"/>
      <c r="E64845" s="573"/>
    </row>
    <row r="64846" spans="4:5" ht="15" customHeight="1">
      <c r="D64846" s="76"/>
      <c r="E64846" s="573"/>
    </row>
    <row r="64847" spans="4:5" ht="15" customHeight="1">
      <c r="D64847" s="76"/>
      <c r="E64847" s="573"/>
    </row>
    <row r="64848" spans="4:5" ht="15" customHeight="1">
      <c r="D64848" s="76"/>
      <c r="E64848" s="573"/>
    </row>
    <row r="64849" spans="4:5" ht="15" customHeight="1">
      <c r="D64849" s="76"/>
      <c r="E64849" s="573"/>
    </row>
    <row r="64850" spans="4:5" ht="15" customHeight="1">
      <c r="D64850" s="76"/>
      <c r="E64850" s="573"/>
    </row>
    <row r="64851" spans="4:5" ht="15" customHeight="1">
      <c r="D64851" s="76"/>
      <c r="E64851" s="573"/>
    </row>
    <row r="64852" spans="4:5" ht="15" customHeight="1">
      <c r="D64852" s="76"/>
      <c r="E64852" s="573"/>
    </row>
    <row r="64853" spans="4:5" ht="15" customHeight="1">
      <c r="D64853" s="76"/>
      <c r="E64853" s="573"/>
    </row>
    <row r="64854" spans="4:5" ht="15" customHeight="1">
      <c r="D64854" s="76"/>
      <c r="E64854" s="573"/>
    </row>
    <row r="64855" spans="4:5" ht="15" customHeight="1">
      <c r="D64855" s="76"/>
      <c r="E64855" s="573"/>
    </row>
    <row r="64856" spans="4:5" ht="15" customHeight="1">
      <c r="D64856" s="76"/>
      <c r="E64856" s="573"/>
    </row>
    <row r="64857" spans="4:5" ht="15" customHeight="1">
      <c r="D64857" s="76"/>
      <c r="E64857" s="573"/>
    </row>
    <row r="64858" spans="4:5" ht="15" customHeight="1">
      <c r="D64858" s="76"/>
      <c r="E64858" s="573"/>
    </row>
    <row r="64859" spans="4:5" ht="15" customHeight="1">
      <c r="D64859" s="76"/>
      <c r="E64859" s="573"/>
    </row>
    <row r="64860" spans="4:5" ht="15" customHeight="1">
      <c r="D64860" s="76"/>
      <c r="E64860" s="573"/>
    </row>
    <row r="64861" spans="4:5" ht="15" customHeight="1">
      <c r="D64861" s="76"/>
      <c r="E64861" s="573"/>
    </row>
    <row r="64862" spans="4:5" ht="15" customHeight="1">
      <c r="D64862" s="76"/>
      <c r="E64862" s="573"/>
    </row>
    <row r="64863" spans="4:5" ht="15" customHeight="1">
      <c r="D64863" s="76"/>
      <c r="E64863" s="573"/>
    </row>
    <row r="64864" spans="4:5" ht="15" customHeight="1">
      <c r="D64864" s="76"/>
      <c r="E64864" s="573"/>
    </row>
    <row r="64865" spans="4:5" ht="15" customHeight="1">
      <c r="D64865" s="76"/>
      <c r="E64865" s="573"/>
    </row>
    <row r="64866" spans="4:5" ht="15" customHeight="1">
      <c r="D64866" s="76"/>
      <c r="E64866" s="573"/>
    </row>
    <row r="64867" spans="4:5" ht="15" customHeight="1">
      <c r="D64867" s="76"/>
      <c r="E64867" s="573"/>
    </row>
    <row r="64868" spans="4:5" ht="15" customHeight="1">
      <c r="D64868" s="76"/>
      <c r="E64868" s="573"/>
    </row>
    <row r="64869" spans="4:5" ht="15" customHeight="1">
      <c r="D64869" s="76"/>
      <c r="E64869" s="573"/>
    </row>
    <row r="64870" spans="4:5" ht="15" customHeight="1">
      <c r="D64870" s="76"/>
      <c r="E64870" s="573"/>
    </row>
    <row r="64871" spans="4:5" ht="15" customHeight="1">
      <c r="D64871" s="76"/>
      <c r="E64871" s="573"/>
    </row>
    <row r="64872" spans="4:5" ht="15" customHeight="1">
      <c r="D64872" s="76"/>
      <c r="E64872" s="573"/>
    </row>
    <row r="64873" spans="4:5" ht="15" customHeight="1">
      <c r="D64873" s="76"/>
      <c r="E64873" s="573"/>
    </row>
    <row r="64874" spans="4:5" ht="15" customHeight="1">
      <c r="D64874" s="76"/>
      <c r="E64874" s="573"/>
    </row>
    <row r="64875" spans="4:5" ht="15" customHeight="1">
      <c r="D64875" s="76"/>
      <c r="E64875" s="573"/>
    </row>
    <row r="64876" spans="4:5" ht="15" customHeight="1">
      <c r="D64876" s="76"/>
      <c r="E64876" s="573"/>
    </row>
    <row r="64877" spans="4:5" ht="15" customHeight="1">
      <c r="D64877" s="76"/>
      <c r="E64877" s="573"/>
    </row>
    <row r="64878" spans="4:5" ht="15" customHeight="1">
      <c r="D64878" s="76"/>
      <c r="E64878" s="573"/>
    </row>
    <row r="64879" spans="4:5" ht="15" customHeight="1">
      <c r="D64879" s="76"/>
      <c r="E64879" s="573"/>
    </row>
    <row r="64880" spans="4:5" ht="15" customHeight="1">
      <c r="D64880" s="76"/>
      <c r="E64880" s="573"/>
    </row>
    <row r="64881" spans="4:5" ht="15" customHeight="1">
      <c r="D64881" s="76"/>
      <c r="E64881" s="573"/>
    </row>
    <row r="64882" spans="4:5" ht="15" customHeight="1">
      <c r="D64882" s="76"/>
      <c r="E64882" s="573"/>
    </row>
    <row r="64883" spans="4:5" ht="15" customHeight="1">
      <c r="D64883" s="76"/>
      <c r="E64883" s="573"/>
    </row>
    <row r="64884" spans="4:5" ht="15" customHeight="1">
      <c r="D64884" s="76"/>
      <c r="E64884" s="573"/>
    </row>
    <row r="64885" spans="4:5" ht="15" customHeight="1">
      <c r="D64885" s="76"/>
      <c r="E64885" s="573"/>
    </row>
    <row r="64886" spans="4:5" ht="15" customHeight="1">
      <c r="D64886" s="76"/>
      <c r="E64886" s="573"/>
    </row>
    <row r="64887" spans="4:5" ht="15" customHeight="1">
      <c r="D64887" s="76"/>
      <c r="E64887" s="573"/>
    </row>
    <row r="64888" spans="4:5" ht="15" customHeight="1">
      <c r="D64888" s="76"/>
      <c r="E64888" s="573"/>
    </row>
    <row r="64889" spans="4:5" ht="15" customHeight="1">
      <c r="D64889" s="76"/>
      <c r="E64889" s="573"/>
    </row>
    <row r="64890" spans="4:5" ht="15" customHeight="1">
      <c r="D64890" s="76"/>
      <c r="E64890" s="573"/>
    </row>
    <row r="64891" spans="4:5" ht="15" customHeight="1">
      <c r="D64891" s="76"/>
      <c r="E64891" s="573"/>
    </row>
    <row r="64892" spans="4:5" ht="15" customHeight="1">
      <c r="D64892" s="76"/>
      <c r="E64892" s="573"/>
    </row>
    <row r="64893" spans="4:5" ht="15" customHeight="1">
      <c r="D64893" s="76"/>
      <c r="E64893" s="573"/>
    </row>
    <row r="64894" spans="4:5" ht="15" customHeight="1">
      <c r="D64894" s="76"/>
      <c r="E64894" s="573"/>
    </row>
    <row r="64895" spans="4:5" ht="15" customHeight="1">
      <c r="D64895" s="76"/>
      <c r="E64895" s="573"/>
    </row>
    <row r="64896" spans="4:5" ht="15" customHeight="1">
      <c r="D64896" s="76"/>
      <c r="E64896" s="573"/>
    </row>
    <row r="64897" spans="4:5" ht="15" customHeight="1">
      <c r="D64897" s="76"/>
      <c r="E64897" s="573"/>
    </row>
    <row r="64898" spans="4:5" ht="15" customHeight="1">
      <c r="D64898" s="76"/>
      <c r="E64898" s="573"/>
    </row>
    <row r="64899" spans="4:5" ht="15" customHeight="1">
      <c r="D64899" s="76"/>
      <c r="E64899" s="573"/>
    </row>
    <row r="64900" spans="4:5" ht="15" customHeight="1">
      <c r="D64900" s="76"/>
      <c r="E64900" s="573"/>
    </row>
    <row r="64901" spans="4:5" ht="15" customHeight="1">
      <c r="D64901" s="76"/>
      <c r="E64901" s="573"/>
    </row>
    <row r="64902" spans="4:5" ht="15" customHeight="1">
      <c r="D64902" s="76"/>
      <c r="E64902" s="573"/>
    </row>
    <row r="64903" spans="4:5" ht="15" customHeight="1">
      <c r="D64903" s="76"/>
      <c r="E64903" s="573"/>
    </row>
    <row r="64904" spans="4:5" ht="15" customHeight="1">
      <c r="D64904" s="76"/>
      <c r="E64904" s="573"/>
    </row>
    <row r="64905" spans="4:5" ht="15" customHeight="1">
      <c r="D64905" s="76"/>
      <c r="E64905" s="573"/>
    </row>
    <row r="64906" spans="4:5" ht="15" customHeight="1">
      <c r="D64906" s="76"/>
      <c r="E64906" s="573"/>
    </row>
    <row r="64907" spans="4:5" ht="15" customHeight="1">
      <c r="D64907" s="76"/>
      <c r="E64907" s="573"/>
    </row>
    <row r="64908" spans="4:5" ht="15" customHeight="1">
      <c r="D64908" s="76"/>
      <c r="E64908" s="573"/>
    </row>
    <row r="64909" spans="4:5" ht="15" customHeight="1">
      <c r="D64909" s="76"/>
      <c r="E64909" s="573"/>
    </row>
    <row r="64910" spans="4:5" ht="15" customHeight="1">
      <c r="D64910" s="76"/>
      <c r="E64910" s="573"/>
    </row>
    <row r="64911" spans="4:5" ht="15" customHeight="1">
      <c r="D64911" s="76"/>
      <c r="E64911" s="573"/>
    </row>
    <row r="64912" spans="4:5" ht="15" customHeight="1">
      <c r="D64912" s="76"/>
      <c r="E64912" s="573"/>
    </row>
    <row r="64913" spans="4:5" ht="15" customHeight="1">
      <c r="D64913" s="76"/>
      <c r="E64913" s="573"/>
    </row>
    <row r="64914" spans="4:5" ht="15" customHeight="1">
      <c r="D64914" s="76"/>
      <c r="E64914" s="573"/>
    </row>
    <row r="64915" spans="4:5" ht="15" customHeight="1">
      <c r="D64915" s="76"/>
      <c r="E64915" s="573"/>
    </row>
    <row r="64916" spans="4:5" ht="15" customHeight="1">
      <c r="D64916" s="76"/>
      <c r="E64916" s="573"/>
    </row>
    <row r="64917" spans="4:5" ht="15" customHeight="1">
      <c r="D64917" s="76"/>
      <c r="E64917" s="573"/>
    </row>
    <row r="64918" spans="4:5" ht="15" customHeight="1">
      <c r="D64918" s="76"/>
      <c r="E64918" s="573"/>
    </row>
    <row r="64919" spans="4:5" ht="15" customHeight="1">
      <c r="D64919" s="76"/>
      <c r="E64919" s="573"/>
    </row>
    <row r="64920" spans="4:5" ht="15" customHeight="1">
      <c r="D64920" s="76"/>
      <c r="E64920" s="573"/>
    </row>
    <row r="64921" spans="4:5" ht="15" customHeight="1">
      <c r="D64921" s="76"/>
      <c r="E64921" s="573"/>
    </row>
    <row r="64922" spans="4:5" ht="15" customHeight="1">
      <c r="D64922" s="76"/>
      <c r="E64922" s="573"/>
    </row>
    <row r="64923" spans="4:5" ht="15" customHeight="1">
      <c r="D64923" s="76"/>
      <c r="E64923" s="573"/>
    </row>
    <row r="64924" spans="4:5" ht="15" customHeight="1">
      <c r="D64924" s="76"/>
      <c r="E64924" s="573"/>
    </row>
    <row r="64925" spans="4:5" ht="15" customHeight="1">
      <c r="D64925" s="76"/>
      <c r="E64925" s="573"/>
    </row>
    <row r="64926" spans="4:5" ht="15" customHeight="1">
      <c r="D64926" s="76"/>
      <c r="E64926" s="573"/>
    </row>
    <row r="64927" spans="4:5" ht="15" customHeight="1">
      <c r="D64927" s="76"/>
      <c r="E64927" s="573"/>
    </row>
    <row r="64928" spans="4:5" ht="15" customHeight="1">
      <c r="D64928" s="76"/>
      <c r="E64928" s="573"/>
    </row>
    <row r="64929" spans="4:5" ht="15" customHeight="1">
      <c r="D64929" s="76"/>
      <c r="E64929" s="573"/>
    </row>
    <row r="64930" spans="4:5" ht="15" customHeight="1">
      <c r="D64930" s="76"/>
      <c r="E64930" s="573"/>
    </row>
    <row r="64931" spans="4:5" ht="15" customHeight="1">
      <c r="D64931" s="76"/>
      <c r="E64931" s="573"/>
    </row>
    <row r="64932" spans="4:5" ht="15" customHeight="1">
      <c r="D64932" s="76"/>
      <c r="E64932" s="573"/>
    </row>
    <row r="64933" spans="4:5" ht="15" customHeight="1">
      <c r="D64933" s="76"/>
      <c r="E64933" s="573"/>
    </row>
    <row r="64934" spans="4:5" ht="15" customHeight="1">
      <c r="D64934" s="76"/>
      <c r="E64934" s="573"/>
    </row>
    <row r="64935" spans="4:5" ht="15" customHeight="1">
      <c r="D64935" s="76"/>
      <c r="E64935" s="573"/>
    </row>
    <row r="64936" spans="4:5" ht="15" customHeight="1">
      <c r="D64936" s="76"/>
      <c r="E64936" s="573"/>
    </row>
    <row r="64937" spans="4:5" ht="15" customHeight="1">
      <c r="D64937" s="76"/>
      <c r="E64937" s="573"/>
    </row>
    <row r="64938" spans="4:5" ht="15" customHeight="1">
      <c r="D64938" s="76"/>
      <c r="E64938" s="573"/>
    </row>
    <row r="64939" spans="4:5" ht="15" customHeight="1">
      <c r="D64939" s="76"/>
      <c r="E64939" s="573"/>
    </row>
    <row r="64940" spans="4:5" ht="15" customHeight="1">
      <c r="D64940" s="76"/>
      <c r="E64940" s="573"/>
    </row>
    <row r="64941" spans="4:5" ht="15" customHeight="1">
      <c r="D64941" s="76"/>
      <c r="E64941" s="573"/>
    </row>
    <row r="64942" spans="4:5" ht="15" customHeight="1">
      <c r="D64942" s="76"/>
      <c r="E64942" s="573"/>
    </row>
    <row r="64943" spans="4:5" ht="15" customHeight="1">
      <c r="D64943" s="76"/>
      <c r="E64943" s="573"/>
    </row>
    <row r="64944" spans="4:5" ht="15" customHeight="1">
      <c r="D64944" s="76"/>
      <c r="E64944" s="573"/>
    </row>
    <row r="64945" spans="4:5" ht="15" customHeight="1">
      <c r="D64945" s="76"/>
      <c r="E64945" s="573"/>
    </row>
    <row r="64946" spans="4:5" ht="15" customHeight="1">
      <c r="D64946" s="76"/>
      <c r="E64946" s="573"/>
    </row>
    <row r="64947" spans="4:5" ht="15" customHeight="1">
      <c r="D64947" s="76"/>
      <c r="E64947" s="573"/>
    </row>
    <row r="64948" spans="4:5" ht="15" customHeight="1">
      <c r="D64948" s="76"/>
      <c r="E64948" s="573"/>
    </row>
    <row r="64949" spans="4:5" ht="15" customHeight="1">
      <c r="D64949" s="76"/>
      <c r="E64949" s="573"/>
    </row>
    <row r="64950" spans="4:5" ht="15" customHeight="1">
      <c r="D64950" s="76"/>
      <c r="E64950" s="573"/>
    </row>
    <row r="64951" spans="4:5" ht="15" customHeight="1">
      <c r="D64951" s="76"/>
      <c r="E64951" s="573"/>
    </row>
    <row r="64952" spans="4:5" ht="15" customHeight="1">
      <c r="D64952" s="76"/>
      <c r="E64952" s="573"/>
    </row>
    <row r="64953" spans="4:5" ht="15" customHeight="1">
      <c r="D64953" s="76"/>
      <c r="E64953" s="573"/>
    </row>
    <row r="64954" spans="4:5" ht="15" customHeight="1">
      <c r="D64954" s="76"/>
      <c r="E64954" s="573"/>
    </row>
    <row r="64955" spans="4:5" ht="15" customHeight="1">
      <c r="D64955" s="76"/>
      <c r="E64955" s="573"/>
    </row>
    <row r="64956" spans="4:5" ht="15" customHeight="1">
      <c r="D64956" s="76"/>
      <c r="E64956" s="573"/>
    </row>
    <row r="64957" spans="4:5" ht="15" customHeight="1">
      <c r="D64957" s="76"/>
      <c r="E64957" s="573"/>
    </row>
    <row r="64958" spans="4:5" ht="15" customHeight="1">
      <c r="D64958" s="76"/>
      <c r="E64958" s="573"/>
    </row>
    <row r="64959" spans="4:5" ht="15" customHeight="1">
      <c r="D64959" s="76"/>
      <c r="E64959" s="573"/>
    </row>
    <row r="64960" spans="4:5" ht="15" customHeight="1">
      <c r="D64960" s="76"/>
      <c r="E64960" s="573"/>
    </row>
    <row r="64961" spans="4:5" ht="15" customHeight="1">
      <c r="D64961" s="76"/>
      <c r="E64961" s="573"/>
    </row>
    <row r="64962" spans="4:5" ht="15" customHeight="1">
      <c r="D64962" s="76"/>
      <c r="E64962" s="573"/>
    </row>
    <row r="64963" spans="4:5" ht="15" customHeight="1">
      <c r="D64963" s="76"/>
      <c r="E64963" s="573"/>
    </row>
    <row r="64964" spans="4:5" ht="15" customHeight="1">
      <c r="D64964" s="76"/>
      <c r="E64964" s="573"/>
    </row>
    <row r="64965" spans="4:5" ht="15" customHeight="1">
      <c r="D64965" s="76"/>
      <c r="E64965" s="573"/>
    </row>
    <row r="64966" spans="4:5" ht="15" customHeight="1">
      <c r="D64966" s="76"/>
      <c r="E64966" s="573"/>
    </row>
    <row r="64967" spans="4:5" ht="15" customHeight="1">
      <c r="D64967" s="76"/>
      <c r="E64967" s="573"/>
    </row>
    <row r="64968" spans="4:5" ht="15" customHeight="1">
      <c r="D64968" s="76"/>
      <c r="E64968" s="573"/>
    </row>
    <row r="64969" spans="4:5" ht="15" customHeight="1">
      <c r="D64969" s="76"/>
      <c r="E64969" s="573"/>
    </row>
    <row r="64970" spans="4:5" ht="15" customHeight="1">
      <c r="D64970" s="76"/>
      <c r="E64970" s="573"/>
    </row>
    <row r="64971" spans="4:5" ht="15" customHeight="1">
      <c r="D64971" s="76"/>
      <c r="E64971" s="573"/>
    </row>
    <row r="64972" spans="4:5" ht="15" customHeight="1">
      <c r="D64972" s="76"/>
      <c r="E64972" s="573"/>
    </row>
    <row r="64973" spans="4:5" ht="15" customHeight="1">
      <c r="D64973" s="76"/>
      <c r="E64973" s="573"/>
    </row>
    <row r="64974" spans="4:5" ht="15" customHeight="1">
      <c r="D64974" s="76"/>
      <c r="E64974" s="573"/>
    </row>
    <row r="64975" spans="4:5" ht="15" customHeight="1">
      <c r="D64975" s="76"/>
      <c r="E64975" s="573"/>
    </row>
    <row r="64976" spans="4:5" ht="15" customHeight="1">
      <c r="D64976" s="76"/>
      <c r="E64976" s="573"/>
    </row>
    <row r="64977" spans="4:5" ht="15" customHeight="1">
      <c r="D64977" s="76"/>
      <c r="E64977" s="573"/>
    </row>
    <row r="64978" spans="4:5" ht="15" customHeight="1">
      <c r="D64978" s="76"/>
      <c r="E64978" s="573"/>
    </row>
    <row r="64979" spans="4:5" ht="15" customHeight="1">
      <c r="D64979" s="76"/>
      <c r="E64979" s="573"/>
    </row>
    <row r="64980" spans="4:5" ht="15" customHeight="1">
      <c r="D64980" s="76"/>
      <c r="E64980" s="573"/>
    </row>
    <row r="64981" spans="4:5" ht="15" customHeight="1">
      <c r="D64981" s="76"/>
      <c r="E64981" s="573"/>
    </row>
    <row r="64982" spans="4:5" ht="15" customHeight="1">
      <c r="D64982" s="76"/>
      <c r="E64982" s="573"/>
    </row>
    <row r="64983" spans="4:5" ht="15" customHeight="1">
      <c r="D64983" s="76"/>
      <c r="E64983" s="573"/>
    </row>
    <row r="64984" spans="4:5" ht="15" customHeight="1">
      <c r="D64984" s="76"/>
      <c r="E64984" s="573"/>
    </row>
    <row r="64985" spans="4:5" ht="15" customHeight="1">
      <c r="D64985" s="76"/>
      <c r="E64985" s="573"/>
    </row>
    <row r="64986" spans="4:5" ht="15" customHeight="1">
      <c r="D64986" s="76"/>
      <c r="E64986" s="573"/>
    </row>
    <row r="64987" spans="4:5" ht="15" customHeight="1">
      <c r="D64987" s="76"/>
      <c r="E64987" s="573"/>
    </row>
    <row r="64988" spans="4:5" ht="15" customHeight="1">
      <c r="D64988" s="76"/>
      <c r="E64988" s="573"/>
    </row>
    <row r="64989" spans="4:5" ht="15" customHeight="1">
      <c r="D64989" s="76"/>
      <c r="E64989" s="573"/>
    </row>
    <row r="64990" spans="4:5" ht="15" customHeight="1">
      <c r="D64990" s="76"/>
      <c r="E64990" s="573"/>
    </row>
    <row r="64991" spans="4:5" ht="15" customHeight="1">
      <c r="D64991" s="76"/>
      <c r="E64991" s="573"/>
    </row>
    <row r="64992" spans="4:5" ht="15" customHeight="1">
      <c r="D64992" s="76"/>
      <c r="E64992" s="573"/>
    </row>
    <row r="64993" spans="4:5" ht="15" customHeight="1">
      <c r="D64993" s="76"/>
      <c r="E64993" s="573"/>
    </row>
    <row r="64994" spans="4:5" ht="15" customHeight="1">
      <c r="D64994" s="76"/>
      <c r="E64994" s="573"/>
    </row>
    <row r="64995" spans="4:5" ht="15" customHeight="1">
      <c r="D64995" s="76"/>
      <c r="E64995" s="573"/>
    </row>
    <row r="64996" spans="4:5" ht="15" customHeight="1">
      <c r="D64996" s="76"/>
      <c r="E64996" s="573"/>
    </row>
    <row r="64997" spans="4:5" ht="15" customHeight="1">
      <c r="D64997" s="76"/>
      <c r="E64997" s="573"/>
    </row>
    <row r="64998" spans="4:5" ht="15" customHeight="1">
      <c r="D64998" s="76"/>
      <c r="E64998" s="573"/>
    </row>
    <row r="64999" spans="4:5" ht="15" customHeight="1">
      <c r="D64999" s="76"/>
      <c r="E64999" s="573"/>
    </row>
    <row r="65000" spans="4:5" ht="15" customHeight="1">
      <c r="D65000" s="76"/>
      <c r="E65000" s="573"/>
    </row>
    <row r="65001" spans="4:5" ht="15" customHeight="1">
      <c r="D65001" s="76"/>
      <c r="E65001" s="573"/>
    </row>
    <row r="65002" spans="4:5" ht="15" customHeight="1">
      <c r="D65002" s="76"/>
      <c r="E65002" s="573"/>
    </row>
    <row r="65003" spans="4:5" ht="15" customHeight="1">
      <c r="D65003" s="76"/>
      <c r="E65003" s="573"/>
    </row>
    <row r="65004" spans="4:5" ht="15" customHeight="1">
      <c r="D65004" s="76"/>
      <c r="E65004" s="573"/>
    </row>
    <row r="65005" spans="4:5" ht="15" customHeight="1">
      <c r="D65005" s="76"/>
      <c r="E65005" s="573"/>
    </row>
    <row r="65006" spans="4:5" ht="15" customHeight="1">
      <c r="D65006" s="76"/>
      <c r="E65006" s="573"/>
    </row>
    <row r="65007" spans="4:5" ht="15" customHeight="1">
      <c r="D65007" s="76"/>
      <c r="E65007" s="573"/>
    </row>
    <row r="65008" spans="4:5" ht="15" customHeight="1">
      <c r="D65008" s="76"/>
      <c r="E65008" s="573"/>
    </row>
    <row r="65009" spans="4:5" ht="15" customHeight="1">
      <c r="D65009" s="76"/>
      <c r="E65009" s="573"/>
    </row>
    <row r="65010" spans="4:5" ht="15" customHeight="1">
      <c r="D65010" s="76"/>
      <c r="E65010" s="573"/>
    </row>
    <row r="65011" spans="4:5" ht="15" customHeight="1">
      <c r="D65011" s="76"/>
      <c r="E65011" s="573"/>
    </row>
    <row r="65012" spans="4:5" ht="15" customHeight="1">
      <c r="D65012" s="76"/>
      <c r="E65012" s="573"/>
    </row>
    <row r="65013" spans="4:5" ht="15" customHeight="1">
      <c r="D65013" s="76"/>
      <c r="E65013" s="573"/>
    </row>
    <row r="65014" spans="4:5" ht="15" customHeight="1">
      <c r="D65014" s="76"/>
      <c r="E65014" s="573"/>
    </row>
    <row r="65015" spans="4:5" ht="15" customHeight="1">
      <c r="D65015" s="76"/>
      <c r="E65015" s="573"/>
    </row>
    <row r="65016" spans="4:5" ht="15" customHeight="1">
      <c r="D65016" s="76"/>
      <c r="E65016" s="573"/>
    </row>
    <row r="65017" spans="4:5" ht="15" customHeight="1">
      <c r="D65017" s="76"/>
      <c r="E65017" s="573"/>
    </row>
    <row r="65018" spans="4:5" ht="15" customHeight="1">
      <c r="D65018" s="76"/>
      <c r="E65018" s="573"/>
    </row>
    <row r="65019" spans="4:5" ht="15" customHeight="1">
      <c r="D65019" s="76"/>
      <c r="E65019" s="573"/>
    </row>
    <row r="65020" spans="4:5" ht="15" customHeight="1">
      <c r="D65020" s="76"/>
      <c r="E65020" s="573"/>
    </row>
    <row r="65021" spans="4:5" ht="15" customHeight="1">
      <c r="D65021" s="76"/>
      <c r="E65021" s="573"/>
    </row>
    <row r="65022" spans="4:5" ht="15" customHeight="1">
      <c r="D65022" s="76"/>
      <c r="E65022" s="573"/>
    </row>
    <row r="65023" spans="4:5" ht="15" customHeight="1">
      <c r="D65023" s="76"/>
      <c r="E65023" s="573"/>
    </row>
    <row r="65024" spans="4:5" ht="15" customHeight="1">
      <c r="D65024" s="76"/>
      <c r="E65024" s="573"/>
    </row>
    <row r="65025" spans="4:5" ht="15" customHeight="1">
      <c r="D65025" s="76"/>
      <c r="E65025" s="573"/>
    </row>
    <row r="65026" spans="4:5" ht="15" customHeight="1">
      <c r="D65026" s="76"/>
      <c r="E65026" s="573"/>
    </row>
    <row r="65027" spans="4:5" ht="15" customHeight="1">
      <c r="D65027" s="76"/>
      <c r="E65027" s="573"/>
    </row>
    <row r="65028" spans="4:5" ht="15" customHeight="1">
      <c r="D65028" s="76"/>
      <c r="E65028" s="573"/>
    </row>
    <row r="65029" spans="4:5" ht="15" customHeight="1">
      <c r="D65029" s="76"/>
      <c r="E65029" s="573"/>
    </row>
    <row r="65030" spans="4:5" ht="15" customHeight="1">
      <c r="D65030" s="76"/>
      <c r="E65030" s="573"/>
    </row>
    <row r="65031" spans="4:5" ht="15" customHeight="1">
      <c r="D65031" s="76"/>
      <c r="E65031" s="573"/>
    </row>
    <row r="65032" spans="4:5" ht="15" customHeight="1">
      <c r="D65032" s="76"/>
      <c r="E65032" s="573"/>
    </row>
    <row r="65033" spans="4:5" ht="15" customHeight="1">
      <c r="D65033" s="76"/>
      <c r="E65033" s="573"/>
    </row>
    <row r="65034" spans="4:5" ht="15" customHeight="1">
      <c r="D65034" s="76"/>
      <c r="E65034" s="573"/>
    </row>
    <row r="65035" spans="4:5" ht="15" customHeight="1">
      <c r="D65035" s="76"/>
      <c r="E65035" s="573"/>
    </row>
    <row r="65036" spans="4:5" ht="15" customHeight="1">
      <c r="D65036" s="76"/>
      <c r="E65036" s="573"/>
    </row>
    <row r="65037" spans="4:5" ht="15" customHeight="1">
      <c r="D65037" s="76"/>
      <c r="E65037" s="573"/>
    </row>
    <row r="65038" spans="4:5" ht="15" customHeight="1">
      <c r="D65038" s="76"/>
      <c r="E65038" s="573"/>
    </row>
    <row r="65039" spans="4:5" ht="15" customHeight="1">
      <c r="D65039" s="76"/>
      <c r="E65039" s="573"/>
    </row>
    <row r="65040" spans="4:5" ht="15" customHeight="1">
      <c r="D65040" s="76"/>
      <c r="E65040" s="573"/>
    </row>
    <row r="65041" spans="4:5" ht="15" customHeight="1">
      <c r="D65041" s="76"/>
      <c r="E65041" s="573"/>
    </row>
    <row r="65042" spans="4:5" ht="15" customHeight="1">
      <c r="D65042" s="76"/>
      <c r="E65042" s="573"/>
    </row>
    <row r="65043" spans="4:5" ht="15" customHeight="1">
      <c r="D65043" s="76"/>
      <c r="E65043" s="573"/>
    </row>
    <row r="65044" spans="4:5" ht="15" customHeight="1">
      <c r="D65044" s="76"/>
      <c r="E65044" s="573"/>
    </row>
    <row r="65045" spans="4:5" ht="15" customHeight="1">
      <c r="D65045" s="76"/>
      <c r="E65045" s="573"/>
    </row>
    <row r="65046" spans="4:5" ht="15" customHeight="1">
      <c r="D65046" s="76"/>
      <c r="E65046" s="573"/>
    </row>
    <row r="65047" spans="4:5" ht="15" customHeight="1">
      <c r="D65047" s="76"/>
      <c r="E65047" s="573"/>
    </row>
    <row r="65048" spans="4:5" ht="15" customHeight="1">
      <c r="D65048" s="76"/>
      <c r="E65048" s="573"/>
    </row>
    <row r="65049" spans="4:5" ht="15" customHeight="1">
      <c r="D65049" s="76"/>
      <c r="E65049" s="573"/>
    </row>
    <row r="65050" spans="4:5" ht="15" customHeight="1">
      <c r="D65050" s="76"/>
      <c r="E65050" s="573"/>
    </row>
    <row r="65051" spans="4:5" ht="15" customHeight="1">
      <c r="D65051" s="76"/>
      <c r="E65051" s="573"/>
    </row>
    <row r="65052" spans="4:5" ht="15" customHeight="1">
      <c r="D65052" s="76"/>
      <c r="E65052" s="573"/>
    </row>
    <row r="65053" spans="4:5" ht="15" customHeight="1">
      <c r="D65053" s="76"/>
      <c r="E65053" s="573"/>
    </row>
    <row r="65054" spans="4:5" ht="15" customHeight="1">
      <c r="D65054" s="76"/>
      <c r="E65054" s="573"/>
    </row>
    <row r="65055" spans="4:5" ht="15" customHeight="1">
      <c r="D65055" s="76"/>
      <c r="E65055" s="573"/>
    </row>
    <row r="65056" spans="4:5" ht="15" customHeight="1">
      <c r="D65056" s="76"/>
      <c r="E65056" s="573"/>
    </row>
    <row r="65057" spans="4:5" ht="15" customHeight="1">
      <c r="D65057" s="76"/>
      <c r="E65057" s="573"/>
    </row>
    <row r="65058" spans="4:5" ht="15" customHeight="1">
      <c r="D65058" s="76"/>
      <c r="E65058" s="573"/>
    </row>
    <row r="65059" spans="4:5" ht="15" customHeight="1">
      <c r="D65059" s="76"/>
      <c r="E65059" s="573"/>
    </row>
    <row r="65060" spans="4:5" ht="15" customHeight="1">
      <c r="D65060" s="76"/>
      <c r="E65060" s="573"/>
    </row>
    <row r="65061" spans="4:5" ht="15" customHeight="1">
      <c r="D65061" s="76"/>
      <c r="E65061" s="573"/>
    </row>
    <row r="65062" spans="4:5" ht="15" customHeight="1">
      <c r="D65062" s="76"/>
      <c r="E65062" s="573"/>
    </row>
    <row r="65063" spans="4:5" ht="15" customHeight="1">
      <c r="D65063" s="76"/>
      <c r="E65063" s="573"/>
    </row>
    <row r="65064" spans="4:5" ht="15" customHeight="1">
      <c r="D65064" s="76"/>
      <c r="E65064" s="573"/>
    </row>
    <row r="65065" spans="4:5" ht="15" customHeight="1">
      <c r="D65065" s="76"/>
      <c r="E65065" s="573"/>
    </row>
    <row r="65066" spans="4:5" ht="15" customHeight="1">
      <c r="D65066" s="76"/>
      <c r="E65066" s="573"/>
    </row>
    <row r="65067" spans="4:5" ht="15" customHeight="1">
      <c r="D65067" s="76"/>
      <c r="E65067" s="573"/>
    </row>
    <row r="65068" spans="4:5" ht="15" customHeight="1">
      <c r="D65068" s="76"/>
      <c r="E65068" s="573"/>
    </row>
    <row r="65069" spans="4:5" ht="15" customHeight="1">
      <c r="D65069" s="76"/>
      <c r="E65069" s="573"/>
    </row>
    <row r="65070" spans="4:5" ht="15" customHeight="1">
      <c r="D65070" s="76"/>
      <c r="E65070" s="573"/>
    </row>
    <row r="65071" spans="4:5" ht="15" customHeight="1">
      <c r="D65071" s="76"/>
      <c r="E65071" s="573"/>
    </row>
    <row r="65072" spans="4:5" ht="15" customHeight="1">
      <c r="D65072" s="76"/>
      <c r="E65072" s="573"/>
    </row>
    <row r="65073" spans="4:5" ht="15" customHeight="1">
      <c r="D65073" s="76"/>
      <c r="E65073" s="573"/>
    </row>
    <row r="65074" spans="4:5" ht="15" customHeight="1">
      <c r="D65074" s="76"/>
      <c r="E65074" s="573"/>
    </row>
    <row r="65075" spans="4:5" ht="15" customHeight="1">
      <c r="D65075" s="76"/>
      <c r="E65075" s="573"/>
    </row>
    <row r="65076" spans="4:5" ht="15" customHeight="1">
      <c r="D65076" s="76"/>
      <c r="E65076" s="573"/>
    </row>
    <row r="65077" spans="4:5" ht="15" customHeight="1">
      <c r="D65077" s="76"/>
      <c r="E65077" s="573"/>
    </row>
    <row r="65078" spans="4:5" ht="15" customHeight="1">
      <c r="D65078" s="76"/>
      <c r="E65078" s="573"/>
    </row>
    <row r="65079" spans="4:5" ht="15" customHeight="1">
      <c r="D65079" s="76"/>
      <c r="E65079" s="573"/>
    </row>
    <row r="65080" spans="4:5" ht="15" customHeight="1">
      <c r="D65080" s="76"/>
      <c r="E65080" s="573"/>
    </row>
    <row r="65081" spans="4:5" ht="15" customHeight="1">
      <c r="D65081" s="76"/>
      <c r="E65081" s="573"/>
    </row>
    <row r="65082" spans="4:5" ht="15" customHeight="1">
      <c r="D65082" s="76"/>
      <c r="E65082" s="573"/>
    </row>
    <row r="65083" spans="4:5" ht="15" customHeight="1">
      <c r="D65083" s="76"/>
      <c r="E65083" s="573"/>
    </row>
    <row r="65084" spans="4:5" ht="15" customHeight="1">
      <c r="D65084" s="76"/>
      <c r="E65084" s="573"/>
    </row>
    <row r="65085" spans="4:5" ht="15" customHeight="1">
      <c r="D65085" s="76"/>
      <c r="E65085" s="573"/>
    </row>
    <row r="65086" spans="4:5" ht="15" customHeight="1">
      <c r="D65086" s="76"/>
      <c r="E65086" s="573"/>
    </row>
    <row r="65087" spans="4:5" ht="15" customHeight="1">
      <c r="D65087" s="76"/>
      <c r="E65087" s="573"/>
    </row>
    <row r="65088" spans="4:5" ht="15" customHeight="1">
      <c r="D65088" s="76"/>
      <c r="E65088" s="573"/>
    </row>
    <row r="65089" spans="4:5" ht="15" customHeight="1">
      <c r="D65089" s="76"/>
      <c r="E65089" s="573"/>
    </row>
    <row r="65090" spans="4:5" ht="15" customHeight="1">
      <c r="D65090" s="76"/>
      <c r="E65090" s="573"/>
    </row>
    <row r="65091" spans="4:5" ht="15" customHeight="1">
      <c r="D65091" s="76"/>
      <c r="E65091" s="573"/>
    </row>
    <row r="65092" spans="4:5" ht="15" customHeight="1">
      <c r="D65092" s="76"/>
      <c r="E65092" s="573"/>
    </row>
    <row r="65093" spans="4:5" ht="15" customHeight="1">
      <c r="D65093" s="76"/>
      <c r="E65093" s="573"/>
    </row>
    <row r="65094" spans="4:5" ht="15" customHeight="1">
      <c r="D65094" s="76"/>
      <c r="E65094" s="573"/>
    </row>
    <row r="65095" spans="4:5" ht="15" customHeight="1">
      <c r="D65095" s="76"/>
      <c r="E65095" s="573"/>
    </row>
    <row r="65096" spans="4:5" ht="15" customHeight="1">
      <c r="D65096" s="76"/>
      <c r="E65096" s="573"/>
    </row>
    <row r="65097" spans="4:5" ht="15" customHeight="1">
      <c r="D65097" s="76"/>
      <c r="E65097" s="573"/>
    </row>
    <row r="65098" spans="4:5" ht="15" customHeight="1">
      <c r="D65098" s="76"/>
      <c r="E65098" s="573"/>
    </row>
    <row r="65099" spans="4:5" ht="15" customHeight="1">
      <c r="D65099" s="76"/>
      <c r="E65099" s="573"/>
    </row>
    <row r="65100" spans="4:5" ht="15" customHeight="1">
      <c r="D65100" s="76"/>
      <c r="E65100" s="573"/>
    </row>
    <row r="65101" spans="4:5" ht="15" customHeight="1">
      <c r="D65101" s="76"/>
      <c r="E65101" s="573"/>
    </row>
    <row r="65102" spans="4:5" ht="15" customHeight="1">
      <c r="D65102" s="76"/>
      <c r="E65102" s="573"/>
    </row>
    <row r="65103" spans="4:5" ht="15" customHeight="1">
      <c r="D65103" s="76"/>
      <c r="E65103" s="573"/>
    </row>
    <row r="65104" spans="4:5" ht="15" customHeight="1">
      <c r="D65104" s="76"/>
      <c r="E65104" s="573"/>
    </row>
    <row r="65105" spans="4:5" ht="15" customHeight="1">
      <c r="D65105" s="76"/>
      <c r="E65105" s="573"/>
    </row>
    <row r="65106" spans="4:5" ht="15" customHeight="1">
      <c r="D65106" s="76"/>
      <c r="E65106" s="573"/>
    </row>
    <row r="65107" spans="4:5" ht="15" customHeight="1">
      <c r="D65107" s="76"/>
      <c r="E65107" s="573"/>
    </row>
    <row r="65108" spans="4:5" ht="15" customHeight="1">
      <c r="D65108" s="76"/>
      <c r="E65108" s="573"/>
    </row>
    <row r="65109" spans="4:5" ht="15" customHeight="1">
      <c r="D65109" s="76"/>
      <c r="E65109" s="573"/>
    </row>
    <row r="65110" spans="4:5" ht="15" customHeight="1">
      <c r="D65110" s="76"/>
      <c r="E65110" s="573"/>
    </row>
    <row r="65111" spans="4:5" ht="15" customHeight="1">
      <c r="D65111" s="76"/>
      <c r="E65111" s="573"/>
    </row>
    <row r="65112" spans="4:5" ht="15" customHeight="1">
      <c r="D65112" s="76"/>
      <c r="E65112" s="573"/>
    </row>
    <row r="65113" spans="4:5" ht="15" customHeight="1">
      <c r="D65113" s="76"/>
      <c r="E65113" s="573"/>
    </row>
    <row r="65114" spans="4:5" ht="15" customHeight="1">
      <c r="D65114" s="76"/>
      <c r="E65114" s="573"/>
    </row>
    <row r="65115" spans="4:5" ht="15" customHeight="1">
      <c r="D65115" s="76"/>
      <c r="E65115" s="573"/>
    </row>
    <row r="65116" spans="4:5" ht="15" customHeight="1">
      <c r="D65116" s="76"/>
      <c r="E65116" s="573"/>
    </row>
    <row r="65117" spans="4:5" ht="15" customHeight="1">
      <c r="D65117" s="76"/>
      <c r="E65117" s="573"/>
    </row>
    <row r="65118" spans="4:5" ht="15" customHeight="1">
      <c r="D65118" s="76"/>
      <c r="E65118" s="573"/>
    </row>
    <row r="65119" spans="4:5" ht="15" customHeight="1">
      <c r="D65119" s="76"/>
      <c r="E65119" s="573"/>
    </row>
    <row r="65120" spans="4:5" ht="15" customHeight="1">
      <c r="D65120" s="76"/>
      <c r="E65120" s="573"/>
    </row>
    <row r="65121" spans="4:5" ht="15" customHeight="1">
      <c r="D65121" s="76"/>
      <c r="E65121" s="573"/>
    </row>
    <row r="65122" spans="4:5" ht="15" customHeight="1">
      <c r="D65122" s="76"/>
      <c r="E65122" s="573"/>
    </row>
    <row r="65123" spans="4:5" ht="15" customHeight="1">
      <c r="D65123" s="76"/>
      <c r="E65123" s="573"/>
    </row>
    <row r="65124" spans="4:5" ht="15" customHeight="1">
      <c r="D65124" s="76"/>
      <c r="E65124" s="573"/>
    </row>
    <row r="65125" spans="4:5" ht="15" customHeight="1">
      <c r="D65125" s="76"/>
      <c r="E65125" s="573"/>
    </row>
    <row r="65126" spans="4:5" ht="15" customHeight="1">
      <c r="D65126" s="76"/>
      <c r="E65126" s="573"/>
    </row>
    <row r="65127" spans="4:5" ht="15" customHeight="1">
      <c r="D65127" s="76"/>
      <c r="E65127" s="573"/>
    </row>
    <row r="65128" spans="4:5" ht="15" customHeight="1">
      <c r="D65128" s="76"/>
      <c r="E65128" s="573"/>
    </row>
    <row r="65129" spans="4:5" ht="15" customHeight="1">
      <c r="D65129" s="76"/>
      <c r="E65129" s="573"/>
    </row>
    <row r="65130" spans="4:5" ht="15" customHeight="1">
      <c r="D65130" s="76"/>
      <c r="E65130" s="573"/>
    </row>
    <row r="65131" spans="4:5" ht="15" customHeight="1">
      <c r="D65131" s="76"/>
      <c r="E65131" s="573"/>
    </row>
    <row r="65132" spans="4:5" ht="15" customHeight="1">
      <c r="D65132" s="76"/>
      <c r="E65132" s="573"/>
    </row>
    <row r="65133" spans="4:5" ht="15" customHeight="1">
      <c r="D65133" s="76"/>
      <c r="E65133" s="573"/>
    </row>
    <row r="65134" spans="4:5" ht="15" customHeight="1">
      <c r="D65134" s="76"/>
      <c r="E65134" s="573"/>
    </row>
    <row r="65135" spans="4:5" ht="15" customHeight="1">
      <c r="D65135" s="76"/>
      <c r="E65135" s="573"/>
    </row>
    <row r="65136" spans="4:5" ht="15" customHeight="1">
      <c r="D65136" s="76"/>
      <c r="E65136" s="573"/>
    </row>
    <row r="65137" spans="4:5" ht="15" customHeight="1">
      <c r="D65137" s="76"/>
      <c r="E65137" s="573"/>
    </row>
    <row r="65138" spans="4:5" ht="15" customHeight="1">
      <c r="D65138" s="76"/>
      <c r="E65138" s="573"/>
    </row>
    <row r="65139" spans="4:5" ht="15" customHeight="1">
      <c r="D65139" s="76"/>
      <c r="E65139" s="573"/>
    </row>
    <row r="65140" spans="4:5" ht="15" customHeight="1">
      <c r="D65140" s="76"/>
      <c r="E65140" s="573"/>
    </row>
    <row r="65141" spans="4:5" ht="15" customHeight="1">
      <c r="D65141" s="76"/>
      <c r="E65141" s="573"/>
    </row>
    <row r="65142" spans="4:5" ht="15" customHeight="1">
      <c r="D65142" s="76"/>
      <c r="E65142" s="573"/>
    </row>
    <row r="65143" spans="4:5" ht="15" customHeight="1">
      <c r="D65143" s="76"/>
      <c r="E65143" s="573"/>
    </row>
    <row r="65144" spans="4:5" ht="15" customHeight="1">
      <c r="D65144" s="76"/>
      <c r="E65144" s="573"/>
    </row>
    <row r="65145" spans="4:5" ht="15" customHeight="1">
      <c r="D65145" s="76"/>
      <c r="E65145" s="573"/>
    </row>
    <row r="65146" spans="4:5" ht="15" customHeight="1">
      <c r="D65146" s="76"/>
      <c r="E65146" s="573"/>
    </row>
    <row r="65147" spans="4:5" ht="15" customHeight="1">
      <c r="D65147" s="76"/>
      <c r="E65147" s="573"/>
    </row>
    <row r="65148" spans="4:5" ht="15" customHeight="1">
      <c r="D65148" s="76"/>
      <c r="E65148" s="573"/>
    </row>
    <row r="65149" spans="4:5" ht="15" customHeight="1">
      <c r="D65149" s="76"/>
      <c r="E65149" s="573"/>
    </row>
    <row r="65150" spans="4:5" ht="15" customHeight="1">
      <c r="D65150" s="76"/>
      <c r="E65150" s="573"/>
    </row>
    <row r="65151" spans="4:5" ht="15" customHeight="1">
      <c r="D65151" s="76"/>
      <c r="E65151" s="573"/>
    </row>
    <row r="65152" spans="4:5" ht="15" customHeight="1">
      <c r="D65152" s="76"/>
      <c r="E65152" s="573"/>
    </row>
    <row r="65153" spans="4:5" ht="15" customHeight="1">
      <c r="D65153" s="76"/>
      <c r="E65153" s="573"/>
    </row>
    <row r="65154" spans="4:5" ht="15" customHeight="1">
      <c r="D65154" s="76"/>
      <c r="E65154" s="573"/>
    </row>
    <row r="65155" spans="4:5" ht="15" customHeight="1">
      <c r="D65155" s="76"/>
      <c r="E65155" s="573"/>
    </row>
    <row r="65156" spans="4:5" ht="15" customHeight="1">
      <c r="D65156" s="76"/>
      <c r="E65156" s="573"/>
    </row>
    <row r="65157" spans="4:5" ht="15" customHeight="1">
      <c r="D65157" s="76"/>
      <c r="E65157" s="573"/>
    </row>
    <row r="65158" spans="4:5" ht="15" customHeight="1">
      <c r="D65158" s="76"/>
      <c r="E65158" s="573"/>
    </row>
    <row r="65159" spans="4:5" ht="15" customHeight="1">
      <c r="D65159" s="76"/>
      <c r="E65159" s="573"/>
    </row>
    <row r="65160" spans="4:5" ht="15" customHeight="1">
      <c r="D65160" s="76"/>
      <c r="E65160" s="573"/>
    </row>
    <row r="65161" spans="4:5" ht="15" customHeight="1">
      <c r="D65161" s="76"/>
      <c r="E65161" s="573"/>
    </row>
    <row r="65162" spans="4:5" ht="15" customHeight="1">
      <c r="D65162" s="76"/>
      <c r="E65162" s="573"/>
    </row>
    <row r="65163" spans="4:5" ht="15" customHeight="1">
      <c r="D65163" s="76"/>
      <c r="E65163" s="573"/>
    </row>
    <row r="65164" spans="4:5" ht="15" customHeight="1">
      <c r="D65164" s="76"/>
      <c r="E65164" s="573"/>
    </row>
    <row r="65165" spans="4:5" ht="15" customHeight="1">
      <c r="D65165" s="76"/>
      <c r="E65165" s="573"/>
    </row>
    <row r="65166" spans="4:5" ht="15" customHeight="1">
      <c r="D65166" s="76"/>
      <c r="E65166" s="573"/>
    </row>
    <row r="65167" spans="4:5" ht="15" customHeight="1">
      <c r="D65167" s="76"/>
      <c r="E65167" s="573"/>
    </row>
    <row r="65168" spans="4:5" ht="15" customHeight="1">
      <c r="D65168" s="76"/>
      <c r="E65168" s="573"/>
    </row>
    <row r="65169" spans="4:5" ht="15" customHeight="1">
      <c r="D65169" s="76"/>
      <c r="E65169" s="573"/>
    </row>
    <row r="65170" spans="4:5" ht="15" customHeight="1">
      <c r="D65170" s="76"/>
      <c r="E65170" s="573"/>
    </row>
    <row r="65171" spans="4:5" ht="15" customHeight="1">
      <c r="D65171" s="76"/>
      <c r="E65171" s="573"/>
    </row>
    <row r="65172" spans="4:5" ht="15" customHeight="1">
      <c r="D65172" s="76"/>
      <c r="E65172" s="573"/>
    </row>
    <row r="65173" spans="4:5" ht="15" customHeight="1">
      <c r="D65173" s="76"/>
      <c r="E65173" s="573"/>
    </row>
    <row r="65174" spans="4:5" ht="15" customHeight="1">
      <c r="D65174" s="76"/>
      <c r="E65174" s="573"/>
    </row>
    <row r="65175" spans="4:5" ht="15" customHeight="1">
      <c r="D65175" s="76"/>
      <c r="E65175" s="573"/>
    </row>
    <row r="65176" spans="4:5" ht="15" customHeight="1">
      <c r="D65176" s="76"/>
      <c r="E65176" s="573"/>
    </row>
    <row r="65177" spans="4:5" ht="15" customHeight="1">
      <c r="D65177" s="76"/>
      <c r="E65177" s="573"/>
    </row>
    <row r="65178" spans="4:5" ht="15" customHeight="1">
      <c r="D65178" s="76"/>
      <c r="E65178" s="573"/>
    </row>
    <row r="65179" spans="4:5" ht="15" customHeight="1">
      <c r="D65179" s="76"/>
      <c r="E65179" s="573"/>
    </row>
    <row r="65180" spans="4:5" ht="15" customHeight="1">
      <c r="D65180" s="76"/>
      <c r="E65180" s="573"/>
    </row>
    <row r="65181" spans="4:5" ht="15" customHeight="1">
      <c r="D65181" s="76"/>
      <c r="E65181" s="573"/>
    </row>
    <row r="65182" spans="4:5" ht="15" customHeight="1">
      <c r="D65182" s="76"/>
      <c r="E65182" s="573"/>
    </row>
    <row r="65183" spans="4:5" ht="15" customHeight="1">
      <c r="D65183" s="76"/>
      <c r="E65183" s="573"/>
    </row>
    <row r="65184" spans="4:5" ht="15" customHeight="1">
      <c r="D65184" s="76"/>
      <c r="E65184" s="573"/>
    </row>
    <row r="65185" spans="4:5" ht="15" customHeight="1">
      <c r="D65185" s="76"/>
      <c r="E65185" s="573"/>
    </row>
    <row r="65186" spans="4:5" ht="15" customHeight="1">
      <c r="D65186" s="76"/>
      <c r="E65186" s="573"/>
    </row>
    <row r="65187" spans="4:5" ht="15" customHeight="1">
      <c r="D65187" s="76"/>
      <c r="E65187" s="573"/>
    </row>
    <row r="65188" spans="4:5" ht="15" customHeight="1">
      <c r="D65188" s="76"/>
      <c r="E65188" s="573"/>
    </row>
    <row r="65189" spans="4:5" ht="15" customHeight="1">
      <c r="D65189" s="76"/>
      <c r="E65189" s="573"/>
    </row>
    <row r="65190" spans="4:5" ht="15" customHeight="1">
      <c r="D65190" s="76"/>
      <c r="E65190" s="573"/>
    </row>
    <row r="65191" spans="4:5" ht="15" customHeight="1">
      <c r="D65191" s="76"/>
      <c r="E65191" s="573"/>
    </row>
    <row r="65192" spans="4:5" ht="15" customHeight="1">
      <c r="D65192" s="76"/>
      <c r="E65192" s="573"/>
    </row>
    <row r="65193" spans="4:5" ht="15" customHeight="1">
      <c r="D65193" s="76"/>
      <c r="E65193" s="573"/>
    </row>
    <row r="65194" spans="4:5" ht="15" customHeight="1">
      <c r="D65194" s="76"/>
      <c r="E65194" s="573"/>
    </row>
    <row r="65195" spans="4:5" ht="15" customHeight="1">
      <c r="D65195" s="76"/>
      <c r="E65195" s="573"/>
    </row>
    <row r="65196" spans="4:5" ht="15" customHeight="1">
      <c r="D65196" s="76"/>
      <c r="E65196" s="573"/>
    </row>
    <row r="65197" spans="4:5" ht="15" customHeight="1">
      <c r="D65197" s="76"/>
      <c r="E65197" s="573"/>
    </row>
    <row r="65198" spans="4:5" ht="15" customHeight="1">
      <c r="D65198" s="76"/>
      <c r="E65198" s="573"/>
    </row>
    <row r="65199" spans="4:5" ht="15" customHeight="1">
      <c r="D65199" s="76"/>
      <c r="E65199" s="573"/>
    </row>
    <row r="65200" spans="4:5" ht="15" customHeight="1">
      <c r="D65200" s="76"/>
      <c r="E65200" s="573"/>
    </row>
    <row r="65201" spans="4:5" ht="15" customHeight="1">
      <c r="D65201" s="76"/>
      <c r="E65201" s="573"/>
    </row>
    <row r="65202" spans="4:5" ht="15" customHeight="1">
      <c r="D65202" s="76"/>
      <c r="E65202" s="573"/>
    </row>
    <row r="65203" spans="4:5" ht="15" customHeight="1">
      <c r="D65203" s="76"/>
      <c r="E65203" s="573"/>
    </row>
    <row r="65204" spans="4:5" ht="15" customHeight="1">
      <c r="D65204" s="76"/>
      <c r="E65204" s="573"/>
    </row>
    <row r="65205" spans="4:5" ht="15" customHeight="1">
      <c r="D65205" s="76"/>
      <c r="E65205" s="573"/>
    </row>
    <row r="65206" spans="4:5" ht="15" customHeight="1">
      <c r="D65206" s="76"/>
      <c r="E65206" s="573"/>
    </row>
    <row r="65207" spans="4:5" ht="15" customHeight="1">
      <c r="D65207" s="76"/>
      <c r="E65207" s="573"/>
    </row>
    <row r="65208" spans="4:5" ht="15" customHeight="1">
      <c r="D65208" s="76"/>
      <c r="E65208" s="573"/>
    </row>
    <row r="65209" spans="4:5" ht="15" customHeight="1">
      <c r="D65209" s="76"/>
      <c r="E65209" s="573"/>
    </row>
    <row r="65210" spans="4:5" ht="15" customHeight="1">
      <c r="D65210" s="76"/>
      <c r="E65210" s="573"/>
    </row>
    <row r="65211" spans="4:5" ht="15" customHeight="1">
      <c r="D65211" s="76"/>
      <c r="E65211" s="573"/>
    </row>
    <row r="65212" spans="4:5" ht="15" customHeight="1">
      <c r="D65212" s="76"/>
      <c r="E65212" s="573"/>
    </row>
    <row r="65213" spans="4:5" ht="15" customHeight="1">
      <c r="D65213" s="76"/>
      <c r="E65213" s="573"/>
    </row>
    <row r="65214" spans="4:5" ht="15" customHeight="1">
      <c r="D65214" s="76"/>
      <c r="E65214" s="573"/>
    </row>
    <row r="65215" spans="4:5" ht="15" customHeight="1">
      <c r="D65215" s="76"/>
      <c r="E65215" s="573"/>
    </row>
    <row r="65216" spans="4:5" ht="15" customHeight="1">
      <c r="D65216" s="76"/>
      <c r="E65216" s="573"/>
    </row>
    <row r="65217" spans="4:5" ht="15" customHeight="1">
      <c r="D65217" s="76"/>
      <c r="E65217" s="573"/>
    </row>
    <row r="65218" spans="4:5" ht="15" customHeight="1">
      <c r="D65218" s="76"/>
      <c r="E65218" s="573"/>
    </row>
    <row r="65219" spans="4:5" ht="15" customHeight="1">
      <c r="D65219" s="76"/>
      <c r="E65219" s="573"/>
    </row>
    <row r="65220" spans="4:5" ht="15" customHeight="1">
      <c r="D65220" s="76"/>
      <c r="E65220" s="573"/>
    </row>
    <row r="65221" spans="4:5" ht="15" customHeight="1">
      <c r="D65221" s="76"/>
      <c r="E65221" s="573"/>
    </row>
    <row r="65222" spans="4:5" ht="15" customHeight="1">
      <c r="D65222" s="76"/>
      <c r="E65222" s="573"/>
    </row>
    <row r="65223" spans="4:5" ht="15" customHeight="1">
      <c r="D65223" s="76"/>
      <c r="E65223" s="573"/>
    </row>
    <row r="65224" spans="4:5" ht="15" customHeight="1">
      <c r="D65224" s="76"/>
      <c r="E65224" s="573"/>
    </row>
    <row r="65225" spans="4:5" ht="15" customHeight="1">
      <c r="D65225" s="76"/>
      <c r="E65225" s="573"/>
    </row>
    <row r="65226" spans="4:5" ht="15" customHeight="1">
      <c r="D65226" s="76"/>
      <c r="E65226" s="573"/>
    </row>
    <row r="65227" spans="4:5" ht="15" customHeight="1">
      <c r="D65227" s="76"/>
      <c r="E65227" s="573"/>
    </row>
    <row r="65228" spans="4:5" ht="15" customHeight="1">
      <c r="D65228" s="76"/>
      <c r="E65228" s="573"/>
    </row>
    <row r="65229" spans="4:5" ht="15" customHeight="1">
      <c r="D65229" s="76"/>
      <c r="E65229" s="573"/>
    </row>
    <row r="65230" spans="4:5" ht="15" customHeight="1">
      <c r="D65230" s="76"/>
      <c r="E65230" s="573"/>
    </row>
    <row r="65231" spans="4:5" ht="15" customHeight="1">
      <c r="D65231" s="76"/>
      <c r="E65231" s="573"/>
    </row>
    <row r="65232" spans="4:5" ht="15" customHeight="1">
      <c r="D65232" s="76"/>
      <c r="E65232" s="573"/>
    </row>
    <row r="65233" spans="4:5" ht="15" customHeight="1">
      <c r="D65233" s="76"/>
      <c r="E65233" s="573"/>
    </row>
    <row r="65234" spans="4:5" ht="15" customHeight="1">
      <c r="D65234" s="76"/>
      <c r="E65234" s="573"/>
    </row>
    <row r="65235" spans="4:5" ht="15" customHeight="1">
      <c r="D65235" s="76"/>
      <c r="E65235" s="573"/>
    </row>
    <row r="65236" spans="4:5" ht="15" customHeight="1">
      <c r="D65236" s="76"/>
      <c r="E65236" s="573"/>
    </row>
    <row r="65237" spans="4:5" ht="15" customHeight="1">
      <c r="D65237" s="76"/>
      <c r="E65237" s="573"/>
    </row>
    <row r="65238" spans="4:5" ht="15" customHeight="1">
      <c r="D65238" s="76"/>
      <c r="E65238" s="573"/>
    </row>
    <row r="65239" spans="4:5" ht="15" customHeight="1">
      <c r="D65239" s="76"/>
      <c r="E65239" s="573"/>
    </row>
    <row r="65240" spans="4:5" ht="15" customHeight="1">
      <c r="D65240" s="76"/>
      <c r="E65240" s="573"/>
    </row>
    <row r="65241" spans="4:5" ht="15" customHeight="1">
      <c r="D65241" s="76"/>
      <c r="E65241" s="573"/>
    </row>
    <row r="65242" spans="4:5" ht="15" customHeight="1">
      <c r="D65242" s="76"/>
      <c r="E65242" s="573"/>
    </row>
    <row r="65243" spans="4:5" ht="15" customHeight="1">
      <c r="D65243" s="76"/>
      <c r="E65243" s="573"/>
    </row>
    <row r="65244" spans="4:5" ht="15" customHeight="1">
      <c r="D65244" s="76"/>
      <c r="E65244" s="573"/>
    </row>
    <row r="65245" spans="4:5" ht="15" customHeight="1">
      <c r="D65245" s="76"/>
      <c r="E65245" s="573"/>
    </row>
    <row r="65246" spans="4:5" ht="15" customHeight="1">
      <c r="D65246" s="76"/>
      <c r="E65246" s="573"/>
    </row>
    <row r="65247" spans="4:5" ht="15" customHeight="1">
      <c r="D65247" s="76"/>
      <c r="E65247" s="573"/>
    </row>
    <row r="65248" spans="4:5" ht="15" customHeight="1">
      <c r="D65248" s="76"/>
      <c r="E65248" s="573"/>
    </row>
    <row r="65249" spans="4:5" ht="15" customHeight="1">
      <c r="D65249" s="76"/>
      <c r="E65249" s="573"/>
    </row>
    <row r="65250" spans="4:5" ht="15" customHeight="1">
      <c r="D65250" s="76"/>
      <c r="E65250" s="573"/>
    </row>
    <row r="65251" spans="4:5" ht="15" customHeight="1">
      <c r="D65251" s="76"/>
      <c r="E65251" s="573"/>
    </row>
    <row r="65252" spans="4:5" ht="15" customHeight="1">
      <c r="D65252" s="76"/>
      <c r="E65252" s="573"/>
    </row>
    <row r="65253" spans="4:5" ht="15" customHeight="1">
      <c r="D65253" s="76"/>
      <c r="E65253" s="573"/>
    </row>
    <row r="65254" spans="4:5" ht="15" customHeight="1">
      <c r="D65254" s="76"/>
      <c r="E65254" s="573"/>
    </row>
    <row r="65255" spans="4:5" ht="15" customHeight="1">
      <c r="D65255" s="76"/>
      <c r="E65255" s="573"/>
    </row>
    <row r="65256" spans="4:5" ht="15" customHeight="1">
      <c r="D65256" s="76"/>
      <c r="E65256" s="573"/>
    </row>
    <row r="65257" spans="4:5" ht="15" customHeight="1">
      <c r="D65257" s="76"/>
      <c r="E65257" s="573"/>
    </row>
    <row r="65258" spans="4:5" ht="15" customHeight="1">
      <c r="D65258" s="76"/>
      <c r="E65258" s="573"/>
    </row>
    <row r="65259" spans="4:5" ht="15" customHeight="1">
      <c r="D65259" s="76"/>
      <c r="E65259" s="573"/>
    </row>
    <row r="65260" spans="4:5" ht="15" customHeight="1">
      <c r="D65260" s="76"/>
      <c r="E65260" s="573"/>
    </row>
    <row r="65261" spans="4:5" ht="15" customHeight="1">
      <c r="D65261" s="76"/>
      <c r="E65261" s="573"/>
    </row>
    <row r="65262" spans="4:5" ht="15" customHeight="1">
      <c r="D65262" s="76"/>
      <c r="E65262" s="573"/>
    </row>
    <row r="65263" spans="4:5" ht="15" customHeight="1">
      <c r="D65263" s="76"/>
      <c r="E65263" s="573"/>
    </row>
    <row r="65264" spans="4:5" ht="15" customHeight="1">
      <c r="D65264" s="76"/>
      <c r="E65264" s="573"/>
    </row>
    <row r="65265" spans="4:5" ht="15" customHeight="1">
      <c r="D65265" s="76"/>
      <c r="E65265" s="573"/>
    </row>
    <row r="65266" spans="4:5" ht="15" customHeight="1">
      <c r="D65266" s="76"/>
      <c r="E65266" s="573"/>
    </row>
    <row r="65267" spans="4:5" ht="15" customHeight="1">
      <c r="D65267" s="76"/>
      <c r="E65267" s="573"/>
    </row>
    <row r="65268" spans="4:5" ht="15" customHeight="1">
      <c r="D65268" s="76"/>
      <c r="E65268" s="573"/>
    </row>
    <row r="65269" spans="4:5" ht="15" customHeight="1">
      <c r="D65269" s="76"/>
      <c r="E65269" s="573"/>
    </row>
    <row r="65270" spans="4:5" ht="15" customHeight="1">
      <c r="D65270" s="76"/>
      <c r="E65270" s="573"/>
    </row>
    <row r="65271" spans="4:5" ht="15" customHeight="1">
      <c r="D65271" s="76"/>
      <c r="E65271" s="573"/>
    </row>
    <row r="65272" spans="4:5" ht="15" customHeight="1">
      <c r="D65272" s="76"/>
      <c r="E65272" s="573"/>
    </row>
    <row r="65273" spans="4:5" ht="15" customHeight="1">
      <c r="D65273" s="76"/>
      <c r="E65273" s="573"/>
    </row>
    <row r="65274" spans="4:5" ht="15" customHeight="1">
      <c r="D65274" s="76"/>
      <c r="E65274" s="573"/>
    </row>
    <row r="65275" spans="4:5" ht="15" customHeight="1">
      <c r="D65275" s="76"/>
      <c r="E65275" s="573"/>
    </row>
    <row r="65276" spans="4:5" ht="15" customHeight="1">
      <c r="D65276" s="76"/>
      <c r="E65276" s="573"/>
    </row>
    <row r="65277" spans="4:5" ht="15" customHeight="1">
      <c r="D65277" s="76"/>
      <c r="E65277" s="573"/>
    </row>
    <row r="65278" spans="4:5" ht="15" customHeight="1">
      <c r="D65278" s="76"/>
      <c r="E65278" s="573"/>
    </row>
    <row r="65279" spans="4:5" ht="15" customHeight="1">
      <c r="D65279" s="76"/>
      <c r="E65279" s="573"/>
    </row>
    <row r="65280" spans="4:5" ht="15" customHeight="1">
      <c r="D65280" s="76"/>
      <c r="E65280" s="573"/>
    </row>
    <row r="65281" spans="4:5" ht="15" customHeight="1">
      <c r="D65281" s="76"/>
      <c r="E65281" s="573"/>
    </row>
    <row r="65282" spans="4:5" ht="15" customHeight="1">
      <c r="D65282" s="76"/>
      <c r="E65282" s="573"/>
    </row>
    <row r="65283" spans="4:5" ht="15" customHeight="1">
      <c r="D65283" s="76"/>
      <c r="E65283" s="573"/>
    </row>
    <row r="65284" spans="4:5" ht="15" customHeight="1">
      <c r="D65284" s="76"/>
      <c r="E65284" s="573"/>
    </row>
    <row r="65285" spans="4:5" ht="15" customHeight="1">
      <c r="D65285" s="76"/>
      <c r="E65285" s="573"/>
    </row>
    <row r="65286" spans="4:5" ht="15" customHeight="1">
      <c r="D65286" s="76"/>
      <c r="E65286" s="573"/>
    </row>
    <row r="65287" spans="4:5" ht="15" customHeight="1">
      <c r="D65287" s="76"/>
      <c r="E65287" s="573"/>
    </row>
    <row r="65288" spans="4:5" ht="15" customHeight="1">
      <c r="D65288" s="76"/>
      <c r="E65288" s="573"/>
    </row>
    <row r="65289" spans="4:5" ht="15" customHeight="1">
      <c r="D65289" s="76"/>
      <c r="E65289" s="573"/>
    </row>
    <row r="65290" spans="4:5" ht="15" customHeight="1">
      <c r="D65290" s="76"/>
      <c r="E65290" s="573"/>
    </row>
    <row r="65291" spans="4:5" ht="15" customHeight="1">
      <c r="D65291" s="76"/>
      <c r="E65291" s="573"/>
    </row>
    <row r="65292" spans="4:5" ht="15" customHeight="1">
      <c r="D65292" s="76"/>
      <c r="E65292" s="573"/>
    </row>
    <row r="65293" spans="4:5" ht="15" customHeight="1">
      <c r="D65293" s="76"/>
      <c r="E65293" s="573"/>
    </row>
    <row r="65294" spans="4:5" ht="15" customHeight="1">
      <c r="D65294" s="76"/>
      <c r="E65294" s="573"/>
    </row>
    <row r="65295" spans="4:5" ht="15" customHeight="1">
      <c r="D65295" s="76"/>
      <c r="E65295" s="573"/>
    </row>
    <row r="65296" spans="4:5" ht="15" customHeight="1">
      <c r="D65296" s="76"/>
      <c r="E65296" s="573"/>
    </row>
    <row r="65297" spans="4:5" ht="15" customHeight="1">
      <c r="D65297" s="76"/>
      <c r="E65297" s="573"/>
    </row>
    <row r="65298" spans="4:5" ht="15" customHeight="1">
      <c r="D65298" s="76"/>
      <c r="E65298" s="573"/>
    </row>
    <row r="65299" spans="4:5" ht="15" customHeight="1">
      <c r="D65299" s="76"/>
      <c r="E65299" s="573"/>
    </row>
    <row r="65300" spans="4:5" ht="15" customHeight="1">
      <c r="D65300" s="76"/>
      <c r="E65300" s="573"/>
    </row>
    <row r="65301" spans="4:5" ht="15" customHeight="1">
      <c r="D65301" s="76"/>
      <c r="E65301" s="573"/>
    </row>
    <row r="65302" spans="4:5" ht="15" customHeight="1">
      <c r="D65302" s="76"/>
      <c r="E65302" s="573"/>
    </row>
    <row r="65303" spans="4:5" ht="15" customHeight="1">
      <c r="D65303" s="76"/>
      <c r="E65303" s="573"/>
    </row>
    <row r="65304" spans="4:5" ht="15" customHeight="1">
      <c r="D65304" s="76"/>
      <c r="E65304" s="573"/>
    </row>
    <row r="65305" spans="4:5" ht="15" customHeight="1">
      <c r="D65305" s="76"/>
      <c r="E65305" s="573"/>
    </row>
    <row r="65306" spans="4:5" ht="15" customHeight="1">
      <c r="D65306" s="76"/>
      <c r="E65306" s="573"/>
    </row>
    <row r="65307" spans="4:5" ht="15" customHeight="1">
      <c r="D65307" s="76"/>
      <c r="E65307" s="573"/>
    </row>
    <row r="65308" spans="4:5" ht="15" customHeight="1">
      <c r="D65308" s="76"/>
      <c r="E65308" s="573"/>
    </row>
    <row r="65309" spans="4:5" ht="15" customHeight="1">
      <c r="D65309" s="76"/>
      <c r="E65309" s="573"/>
    </row>
    <row r="65310" spans="4:5" ht="15" customHeight="1">
      <c r="D65310" s="76"/>
      <c r="E65310" s="573"/>
    </row>
    <row r="65311" spans="4:5" ht="15" customHeight="1">
      <c r="D65311" s="76"/>
      <c r="E65311" s="573"/>
    </row>
    <row r="65312" spans="4:5" ht="15" customHeight="1">
      <c r="D65312" s="76"/>
      <c r="E65312" s="573"/>
    </row>
    <row r="65313" spans="4:5" ht="15" customHeight="1">
      <c r="D65313" s="76"/>
      <c r="E65313" s="573"/>
    </row>
    <row r="65314" spans="4:5" ht="15" customHeight="1">
      <c r="D65314" s="76"/>
      <c r="E65314" s="573"/>
    </row>
    <row r="65315" spans="4:5" ht="15" customHeight="1">
      <c r="D65315" s="76"/>
      <c r="E65315" s="573"/>
    </row>
    <row r="65316" spans="4:5" ht="15" customHeight="1">
      <c r="D65316" s="76"/>
      <c r="E65316" s="573"/>
    </row>
    <row r="65317" spans="4:5" ht="15" customHeight="1">
      <c r="D65317" s="76"/>
      <c r="E65317" s="573"/>
    </row>
    <row r="65318" spans="4:5" ht="15" customHeight="1">
      <c r="D65318" s="76"/>
      <c r="E65318" s="573"/>
    </row>
    <row r="65319" spans="4:5" ht="15" customHeight="1">
      <c r="D65319" s="76"/>
      <c r="E65319" s="573"/>
    </row>
    <row r="65320" spans="4:5" ht="15" customHeight="1">
      <c r="D65320" s="76"/>
      <c r="E65320" s="573"/>
    </row>
    <row r="65321" spans="4:5" ht="15" customHeight="1">
      <c r="D65321" s="76"/>
      <c r="E65321" s="573"/>
    </row>
    <row r="65322" spans="4:5" ht="15" customHeight="1">
      <c r="D65322" s="76"/>
      <c r="E65322" s="573"/>
    </row>
    <row r="65323" spans="4:5" ht="15" customHeight="1">
      <c r="D65323" s="76"/>
      <c r="E65323" s="573"/>
    </row>
    <row r="65324" spans="4:5" ht="15" customHeight="1">
      <c r="D65324" s="76"/>
      <c r="E65324" s="573"/>
    </row>
    <row r="65325" spans="4:5" ht="15" customHeight="1">
      <c r="D65325" s="76"/>
      <c r="E65325" s="573"/>
    </row>
    <row r="65326" spans="4:5" ht="15" customHeight="1">
      <c r="D65326" s="76"/>
      <c r="E65326" s="573"/>
    </row>
    <row r="65327" spans="4:5" ht="15" customHeight="1">
      <c r="D65327" s="76"/>
      <c r="E65327" s="573"/>
    </row>
    <row r="65328" spans="4:5" ht="15" customHeight="1">
      <c r="D65328" s="76"/>
      <c r="E65328" s="573"/>
    </row>
    <row r="65329" spans="4:5" ht="15" customHeight="1">
      <c r="D65329" s="76"/>
      <c r="E65329" s="573"/>
    </row>
    <row r="65330" spans="4:5" ht="15" customHeight="1">
      <c r="D65330" s="76"/>
      <c r="E65330" s="573"/>
    </row>
    <row r="65331" spans="4:5" ht="15" customHeight="1">
      <c r="D65331" s="76"/>
      <c r="E65331" s="573"/>
    </row>
    <row r="65332" spans="4:5" ht="15" customHeight="1">
      <c r="D65332" s="76"/>
      <c r="E65332" s="573"/>
    </row>
    <row r="65333" spans="4:5" ht="15" customHeight="1">
      <c r="D65333" s="76"/>
      <c r="E65333" s="573"/>
    </row>
    <row r="65334" spans="4:5" ht="15" customHeight="1">
      <c r="D65334" s="76"/>
      <c r="E65334" s="573"/>
    </row>
    <row r="65335" spans="4:5" ht="15" customHeight="1">
      <c r="D65335" s="76"/>
      <c r="E65335" s="573"/>
    </row>
    <row r="65336" spans="4:5" ht="15" customHeight="1">
      <c r="D65336" s="76"/>
      <c r="E65336" s="573"/>
    </row>
    <row r="65337" spans="4:5" ht="15" customHeight="1">
      <c r="D65337" s="76"/>
      <c r="E65337" s="573"/>
    </row>
    <row r="65338" spans="4:5" ht="15" customHeight="1">
      <c r="D65338" s="76"/>
      <c r="E65338" s="573"/>
    </row>
    <row r="65339" spans="4:5" ht="15" customHeight="1">
      <c r="D65339" s="76"/>
      <c r="E65339" s="573"/>
    </row>
    <row r="65340" spans="4:5" ht="15" customHeight="1">
      <c r="D65340" s="76"/>
      <c r="E65340" s="573"/>
    </row>
    <row r="65341" spans="4:5" ht="15" customHeight="1">
      <c r="D65341" s="76"/>
      <c r="E65341" s="573"/>
    </row>
    <row r="65342" spans="4:5" ht="15" customHeight="1">
      <c r="D65342" s="76"/>
      <c r="E65342" s="573"/>
    </row>
    <row r="65343" spans="4:5" ht="15" customHeight="1">
      <c r="D65343" s="76"/>
      <c r="E65343" s="573"/>
    </row>
    <row r="65344" spans="4:5" ht="15" customHeight="1">
      <c r="D65344" s="76"/>
      <c r="E65344" s="573"/>
    </row>
    <row r="65345" spans="4:5" ht="15" customHeight="1">
      <c r="D65345" s="76"/>
      <c r="E65345" s="573"/>
    </row>
    <row r="65346" spans="4:5" ht="15" customHeight="1">
      <c r="D65346" s="76"/>
      <c r="E65346" s="573"/>
    </row>
    <row r="65347" spans="4:5" ht="15" customHeight="1">
      <c r="D65347" s="76"/>
      <c r="E65347" s="573"/>
    </row>
    <row r="65348" spans="4:5" ht="15" customHeight="1">
      <c r="D65348" s="76"/>
      <c r="E65348" s="573"/>
    </row>
    <row r="65349" spans="4:5" ht="15" customHeight="1">
      <c r="D65349" s="76"/>
      <c r="E65349" s="573"/>
    </row>
    <row r="65350" spans="4:5" ht="15" customHeight="1">
      <c r="D65350" s="76"/>
      <c r="E65350" s="573"/>
    </row>
    <row r="65351" spans="4:5" ht="15" customHeight="1">
      <c r="D65351" s="76"/>
      <c r="E65351" s="573"/>
    </row>
    <row r="65352" spans="4:5" ht="15" customHeight="1">
      <c r="D65352" s="76"/>
      <c r="E65352" s="573"/>
    </row>
    <row r="65353" spans="4:5" ht="15" customHeight="1">
      <c r="D65353" s="76"/>
      <c r="E65353" s="573"/>
    </row>
    <row r="65354" spans="4:5" ht="15" customHeight="1">
      <c r="D65354" s="76"/>
      <c r="E65354" s="573"/>
    </row>
    <row r="65355" spans="4:5" ht="15" customHeight="1">
      <c r="D65355" s="76"/>
      <c r="E65355" s="573"/>
    </row>
    <row r="65356" spans="4:5" ht="15" customHeight="1">
      <c r="D65356" s="76"/>
      <c r="E65356" s="573"/>
    </row>
    <row r="65357" spans="4:5" ht="15" customHeight="1">
      <c r="D65357" s="76"/>
      <c r="E65357" s="573"/>
    </row>
    <row r="65358" spans="4:5" ht="15" customHeight="1">
      <c r="D65358" s="76"/>
      <c r="E65358" s="573"/>
    </row>
    <row r="65359" spans="4:5" ht="15" customHeight="1">
      <c r="D65359" s="76"/>
      <c r="E65359" s="573"/>
    </row>
    <row r="65360" spans="4:5" ht="15" customHeight="1">
      <c r="D65360" s="76"/>
      <c r="E65360" s="573"/>
    </row>
    <row r="65361" spans="4:5" ht="15" customHeight="1">
      <c r="D65361" s="76"/>
      <c r="E65361" s="573"/>
    </row>
    <row r="65362" spans="4:5" ht="15" customHeight="1">
      <c r="D65362" s="76"/>
      <c r="E65362" s="573"/>
    </row>
    <row r="65363" spans="4:5" ht="15" customHeight="1">
      <c r="D65363" s="76"/>
      <c r="E65363" s="573"/>
    </row>
    <row r="65364" spans="4:5" ht="15" customHeight="1">
      <c r="D65364" s="76"/>
      <c r="E65364" s="573"/>
    </row>
    <row r="65365" spans="4:5" ht="15" customHeight="1">
      <c r="D65365" s="76"/>
      <c r="E65365" s="573"/>
    </row>
    <row r="65366" spans="4:5" ht="15" customHeight="1">
      <c r="D65366" s="76"/>
      <c r="E65366" s="573"/>
    </row>
    <row r="65367" spans="4:5" ht="15" customHeight="1">
      <c r="D65367" s="76"/>
      <c r="E65367" s="573"/>
    </row>
    <row r="65368" spans="4:5" ht="15" customHeight="1">
      <c r="D65368" s="76"/>
      <c r="E65368" s="573"/>
    </row>
    <row r="65369" spans="4:5" ht="15" customHeight="1">
      <c r="D65369" s="76"/>
      <c r="E65369" s="573"/>
    </row>
    <row r="65370" spans="4:5" ht="15" customHeight="1">
      <c r="D65370" s="76"/>
      <c r="E65370" s="573"/>
    </row>
    <row r="65371" spans="4:5" ht="15" customHeight="1">
      <c r="D65371" s="76"/>
      <c r="E65371" s="573"/>
    </row>
    <row r="65372" spans="4:5" ht="15" customHeight="1">
      <c r="D65372" s="76"/>
      <c r="E65372" s="573"/>
    </row>
    <row r="65373" spans="4:5" ht="15" customHeight="1">
      <c r="D65373" s="76"/>
      <c r="E65373" s="573"/>
    </row>
    <row r="65374" spans="4:5" ht="15" customHeight="1">
      <c r="D65374" s="76"/>
      <c r="E65374" s="573"/>
    </row>
    <row r="65375" spans="4:5" ht="15" customHeight="1">
      <c r="D65375" s="76"/>
      <c r="E65375" s="573"/>
    </row>
    <row r="65376" spans="4:5" ht="15" customHeight="1">
      <c r="D65376" s="76"/>
      <c r="E65376" s="573"/>
    </row>
    <row r="65377" spans="4:5" ht="15" customHeight="1">
      <c r="D65377" s="76"/>
      <c r="E65377" s="573"/>
    </row>
    <row r="65378" spans="4:5" ht="15" customHeight="1">
      <c r="D65378" s="76"/>
      <c r="E65378" s="573"/>
    </row>
    <row r="65379" spans="4:5" ht="15" customHeight="1">
      <c r="D65379" s="76"/>
      <c r="E65379" s="573"/>
    </row>
    <row r="65380" spans="4:5" ht="15" customHeight="1">
      <c r="D65380" s="76"/>
      <c r="E65380" s="573"/>
    </row>
    <row r="65381" spans="4:5" ht="15" customHeight="1">
      <c r="D65381" s="76"/>
      <c r="E65381" s="573"/>
    </row>
    <row r="65382" spans="4:5" ht="15" customHeight="1">
      <c r="D65382" s="76"/>
      <c r="E65382" s="573"/>
    </row>
    <row r="65383" spans="4:5" ht="15" customHeight="1">
      <c r="D65383" s="76"/>
      <c r="E65383" s="573"/>
    </row>
    <row r="65384" spans="4:5" ht="15" customHeight="1">
      <c r="D65384" s="76"/>
      <c r="E65384" s="573"/>
    </row>
    <row r="65385" spans="4:5" ht="15" customHeight="1">
      <c r="D65385" s="76"/>
      <c r="E65385" s="573"/>
    </row>
    <row r="65386" spans="4:5" ht="15" customHeight="1">
      <c r="D65386" s="76"/>
      <c r="E65386" s="573"/>
    </row>
    <row r="65387" spans="4:5" ht="15" customHeight="1">
      <c r="D65387" s="76"/>
      <c r="E65387" s="573"/>
    </row>
    <row r="65388" spans="4:5" ht="15" customHeight="1">
      <c r="D65388" s="76"/>
      <c r="E65388" s="573"/>
    </row>
    <row r="65389" spans="4:5" ht="15" customHeight="1">
      <c r="D65389" s="76"/>
      <c r="E65389" s="573"/>
    </row>
    <row r="65390" spans="4:5" ht="15" customHeight="1">
      <c r="D65390" s="76"/>
      <c r="E65390" s="573"/>
    </row>
    <row r="65391" spans="4:5" ht="15" customHeight="1">
      <c r="D65391" s="76"/>
      <c r="E65391" s="573"/>
    </row>
    <row r="65392" spans="4:5" ht="15" customHeight="1">
      <c r="D65392" s="76"/>
      <c r="E65392" s="573"/>
    </row>
    <row r="65393" spans="4:5" ht="15" customHeight="1">
      <c r="D65393" s="76"/>
      <c r="E65393" s="573"/>
    </row>
    <row r="65394" spans="4:5" ht="15" customHeight="1">
      <c r="D65394" s="76"/>
      <c r="E65394" s="573"/>
    </row>
    <row r="65395" spans="4:5" ht="15" customHeight="1">
      <c r="D65395" s="76"/>
      <c r="E65395" s="573"/>
    </row>
    <row r="65396" spans="4:5" ht="15" customHeight="1">
      <c r="D65396" s="76"/>
      <c r="E65396" s="573"/>
    </row>
    <row r="65397" spans="4:5" ht="15" customHeight="1">
      <c r="D65397" s="76"/>
      <c r="E65397" s="573"/>
    </row>
    <row r="65398" spans="4:5" ht="15" customHeight="1">
      <c r="D65398" s="76"/>
      <c r="E65398" s="573"/>
    </row>
    <row r="65399" spans="4:5" ht="15" customHeight="1">
      <c r="D65399" s="76"/>
      <c r="E65399" s="573"/>
    </row>
    <row r="65400" spans="4:5" ht="15" customHeight="1">
      <c r="D65400" s="76"/>
      <c r="E65400" s="573"/>
    </row>
    <row r="65401" spans="4:5" ht="15" customHeight="1">
      <c r="D65401" s="76"/>
      <c r="E65401" s="573"/>
    </row>
    <row r="65402" spans="4:5" ht="15" customHeight="1">
      <c r="D65402" s="76"/>
      <c r="E65402" s="573"/>
    </row>
    <row r="65403" spans="4:5" ht="15" customHeight="1">
      <c r="D65403" s="76"/>
      <c r="E65403" s="573"/>
    </row>
    <row r="65404" spans="4:5" ht="15" customHeight="1">
      <c r="D65404" s="76"/>
      <c r="E65404" s="573"/>
    </row>
    <row r="65405" spans="4:5" ht="15" customHeight="1">
      <c r="D65405" s="76"/>
      <c r="E65405" s="573"/>
    </row>
    <row r="65406" spans="4:5" ht="15" customHeight="1">
      <c r="D65406" s="76"/>
      <c r="E65406" s="573"/>
    </row>
    <row r="65407" spans="4:5" ht="15" customHeight="1">
      <c r="D65407" s="76"/>
      <c r="E65407" s="573"/>
    </row>
    <row r="65408" spans="4:5" ht="15" customHeight="1">
      <c r="D65408" s="76"/>
      <c r="E65408" s="573"/>
    </row>
    <row r="65409" spans="4:5" ht="15" customHeight="1">
      <c r="D65409" s="76"/>
      <c r="E65409" s="573"/>
    </row>
    <row r="65410" spans="4:5" ht="15" customHeight="1">
      <c r="D65410" s="76"/>
      <c r="E65410" s="573"/>
    </row>
    <row r="65411" spans="4:5" ht="15" customHeight="1">
      <c r="D65411" s="76"/>
      <c r="E65411" s="573"/>
    </row>
    <row r="65412" spans="4:5" ht="15" customHeight="1">
      <c r="D65412" s="76"/>
      <c r="E65412" s="573"/>
    </row>
    <row r="65413" spans="4:5" ht="15" customHeight="1">
      <c r="D65413" s="76"/>
      <c r="E65413" s="573"/>
    </row>
    <row r="65414" spans="4:5" ht="15" customHeight="1">
      <c r="D65414" s="76"/>
      <c r="E65414" s="573"/>
    </row>
    <row r="65415" spans="4:5" ht="15" customHeight="1">
      <c r="D65415" s="76"/>
      <c r="E65415" s="573"/>
    </row>
    <row r="65416" spans="4:5" ht="15" customHeight="1">
      <c r="D65416" s="76"/>
      <c r="E65416" s="573"/>
    </row>
    <row r="65417" spans="4:5" ht="15" customHeight="1">
      <c r="D65417" s="76"/>
      <c r="E65417" s="573"/>
    </row>
    <row r="65418" spans="4:5" ht="15" customHeight="1">
      <c r="D65418" s="76"/>
      <c r="E65418" s="573"/>
    </row>
    <row r="65419" spans="4:5" ht="15" customHeight="1">
      <c r="D65419" s="76"/>
      <c r="E65419" s="573"/>
    </row>
    <row r="65420" spans="4:5" ht="15" customHeight="1">
      <c r="D65420" s="76"/>
      <c r="E65420" s="573"/>
    </row>
    <row r="65421" spans="4:5" ht="15" customHeight="1">
      <c r="D65421" s="76"/>
      <c r="E65421" s="573"/>
    </row>
    <row r="65422" spans="4:5" ht="15" customHeight="1">
      <c r="D65422" s="76"/>
      <c r="E65422" s="573"/>
    </row>
    <row r="65423" spans="4:5" ht="15" customHeight="1">
      <c r="D65423" s="76"/>
      <c r="E65423" s="573"/>
    </row>
    <row r="65424" spans="4:5" ht="15" customHeight="1">
      <c r="D65424" s="76"/>
      <c r="E65424" s="573"/>
    </row>
    <row r="65425" spans="4:5" ht="15" customHeight="1">
      <c r="D65425" s="76"/>
      <c r="E65425" s="573"/>
    </row>
    <row r="65426" spans="4:5" ht="15" customHeight="1">
      <c r="D65426" s="76"/>
      <c r="E65426" s="573"/>
    </row>
    <row r="65427" spans="4:5" ht="15" customHeight="1">
      <c r="D65427" s="76"/>
      <c r="E65427" s="573"/>
    </row>
    <row r="65428" spans="4:5" ht="15" customHeight="1">
      <c r="D65428" s="76"/>
      <c r="E65428" s="573"/>
    </row>
    <row r="65429" spans="4:5" ht="15" customHeight="1">
      <c r="D65429" s="76"/>
      <c r="E65429" s="573"/>
    </row>
    <row r="65430" spans="4:5" ht="15" customHeight="1">
      <c r="D65430" s="76"/>
      <c r="E65430" s="573"/>
    </row>
    <row r="65431" spans="4:5" ht="15" customHeight="1">
      <c r="D65431" s="76"/>
      <c r="E65431" s="573"/>
    </row>
    <row r="65432" spans="4:5" ht="15" customHeight="1">
      <c r="D65432" s="76"/>
      <c r="E65432" s="573"/>
    </row>
    <row r="65433" spans="4:5" ht="15" customHeight="1">
      <c r="D65433" s="76"/>
      <c r="E65433" s="573"/>
    </row>
    <row r="65434" spans="4:5" ht="15" customHeight="1">
      <c r="D65434" s="76"/>
      <c r="E65434" s="573"/>
    </row>
    <row r="65435" spans="4:5" ht="15" customHeight="1">
      <c r="D65435" s="76"/>
      <c r="E65435" s="573"/>
    </row>
    <row r="65436" spans="4:5" ht="15" customHeight="1">
      <c r="D65436" s="76"/>
      <c r="E65436" s="573"/>
    </row>
    <row r="65437" spans="4:5" ht="15" customHeight="1">
      <c r="D65437" s="76"/>
      <c r="E65437" s="573"/>
    </row>
    <row r="65438" spans="4:5" ht="15" customHeight="1">
      <c r="D65438" s="76"/>
      <c r="E65438" s="573"/>
    </row>
    <row r="65439" spans="4:5" ht="15" customHeight="1">
      <c r="D65439" s="76"/>
      <c r="E65439" s="573"/>
    </row>
    <row r="65440" spans="4:5" ht="15" customHeight="1">
      <c r="D65440" s="76"/>
      <c r="E65440" s="573"/>
    </row>
    <row r="65441" spans="4:5" ht="15" customHeight="1">
      <c r="D65441" s="76"/>
      <c r="E65441" s="573"/>
    </row>
    <row r="65442" spans="4:5" ht="15" customHeight="1">
      <c r="D65442" s="76"/>
      <c r="E65442" s="573"/>
    </row>
    <row r="65443" spans="4:5" ht="15" customHeight="1">
      <c r="D65443" s="76"/>
      <c r="E65443" s="573"/>
    </row>
    <row r="65444" spans="4:5" ht="15" customHeight="1">
      <c r="D65444" s="76"/>
      <c r="E65444" s="573"/>
    </row>
    <row r="65445" spans="4:5" ht="15" customHeight="1">
      <c r="D65445" s="76"/>
      <c r="E65445" s="573"/>
    </row>
    <row r="65446" spans="4:5" ht="15" customHeight="1">
      <c r="D65446" s="76"/>
      <c r="E65446" s="573"/>
    </row>
    <row r="65447" spans="4:5" ht="15" customHeight="1">
      <c r="D65447" s="76"/>
      <c r="E65447" s="573"/>
    </row>
    <row r="65448" spans="4:5" ht="15" customHeight="1">
      <c r="D65448" s="76"/>
      <c r="E65448" s="573"/>
    </row>
    <row r="65449" spans="4:5" ht="15" customHeight="1">
      <c r="D65449" s="76"/>
      <c r="E65449" s="573"/>
    </row>
    <row r="65450" spans="4:5" ht="15" customHeight="1">
      <c r="D65450" s="76"/>
      <c r="E65450" s="573"/>
    </row>
    <row r="65451" spans="4:5" ht="15" customHeight="1">
      <c r="D65451" s="76"/>
      <c r="E65451" s="573"/>
    </row>
    <row r="65452" spans="4:5" ht="15" customHeight="1">
      <c r="D65452" s="76"/>
      <c r="E65452" s="573"/>
    </row>
    <row r="65453" spans="4:5" ht="15" customHeight="1">
      <c r="D65453" s="76"/>
      <c r="E65453" s="573"/>
    </row>
    <row r="65454" spans="4:5" ht="15" customHeight="1">
      <c r="D65454" s="76"/>
      <c r="E65454" s="573"/>
    </row>
    <row r="65455" spans="4:5" ht="15" customHeight="1">
      <c r="D65455" s="76"/>
      <c r="E65455" s="573"/>
    </row>
    <row r="65456" spans="4:5" ht="15" customHeight="1">
      <c r="D65456" s="76"/>
      <c r="E65456" s="573"/>
    </row>
    <row r="65457" spans="4:5" ht="15" customHeight="1">
      <c r="D65457" s="76"/>
      <c r="E65457" s="573"/>
    </row>
    <row r="65458" spans="4:5" ht="15" customHeight="1">
      <c r="D65458" s="76"/>
      <c r="E65458" s="573"/>
    </row>
    <row r="65459" spans="4:5" ht="15" customHeight="1">
      <c r="D65459" s="76"/>
      <c r="E65459" s="573"/>
    </row>
    <row r="65460" spans="4:5" ht="15" customHeight="1">
      <c r="D65460" s="76"/>
      <c r="E65460" s="573"/>
    </row>
    <row r="65461" spans="4:5" ht="15" customHeight="1">
      <c r="D65461" s="76"/>
      <c r="E65461" s="573"/>
    </row>
    <row r="65462" spans="4:5" ht="15" customHeight="1">
      <c r="D65462" s="76"/>
      <c r="E65462" s="573"/>
    </row>
    <row r="65463" spans="4:5" ht="15" customHeight="1">
      <c r="D65463" s="76"/>
      <c r="E65463" s="573"/>
    </row>
    <row r="65464" spans="4:5" ht="15" customHeight="1">
      <c r="D65464" s="76"/>
      <c r="E65464" s="573"/>
    </row>
    <row r="65465" spans="4:5" ht="15" customHeight="1">
      <c r="D65465" s="76"/>
      <c r="E65465" s="573"/>
    </row>
    <row r="65466" spans="4:5" ht="15" customHeight="1">
      <c r="D65466" s="76"/>
      <c r="E65466" s="573"/>
    </row>
    <row r="65467" spans="4:5" ht="15" customHeight="1">
      <c r="D65467" s="76"/>
      <c r="E65467" s="573"/>
    </row>
    <row r="65468" spans="4:5" ht="15" customHeight="1">
      <c r="D65468" s="76"/>
      <c r="E65468" s="573"/>
    </row>
    <row r="65469" spans="4:5" ht="15" customHeight="1">
      <c r="D65469" s="76"/>
      <c r="E65469" s="573"/>
    </row>
    <row r="65470" spans="4:5" ht="15" customHeight="1">
      <c r="D65470" s="76"/>
      <c r="E65470" s="573"/>
    </row>
    <row r="65471" spans="4:5" ht="15" customHeight="1">
      <c r="D65471" s="76"/>
      <c r="E65471" s="573"/>
    </row>
    <row r="65472" spans="4:5" ht="15" customHeight="1">
      <c r="D65472" s="76"/>
      <c r="E65472" s="573"/>
    </row>
    <row r="65473" spans="4:5" ht="15" customHeight="1">
      <c r="D65473" s="76"/>
      <c r="E65473" s="573"/>
    </row>
    <row r="65474" spans="4:5" ht="15" customHeight="1">
      <c r="D65474" s="76"/>
      <c r="E65474" s="573"/>
    </row>
    <row r="65475" spans="4:5" ht="15" customHeight="1">
      <c r="D65475" s="76"/>
      <c r="E65475" s="573"/>
    </row>
    <row r="65476" spans="4:5" ht="15" customHeight="1">
      <c r="D65476" s="76"/>
      <c r="E65476" s="573"/>
    </row>
    <row r="65477" spans="4:5" ht="15" customHeight="1">
      <c r="D65477" s="76"/>
      <c r="E65477" s="573"/>
    </row>
    <row r="65478" spans="4:5" ht="15" customHeight="1">
      <c r="D65478" s="76"/>
      <c r="E65478" s="573"/>
    </row>
    <row r="65479" spans="4:5" ht="15" customHeight="1">
      <c r="D65479" s="76"/>
      <c r="E65479" s="573"/>
    </row>
    <row r="65480" spans="4:5" ht="15" customHeight="1">
      <c r="D65480" s="76"/>
      <c r="E65480" s="573"/>
    </row>
    <row r="65481" spans="4:5" ht="15" customHeight="1">
      <c r="D65481" s="76"/>
      <c r="E65481" s="573"/>
    </row>
    <row r="65482" spans="4:5" ht="15" customHeight="1">
      <c r="D65482" s="76"/>
      <c r="E65482" s="573"/>
    </row>
    <row r="65483" spans="4:5" ht="15" customHeight="1">
      <c r="D65483" s="76"/>
      <c r="E65483" s="573"/>
    </row>
    <row r="65484" spans="4:5" ht="15" customHeight="1">
      <c r="D65484" s="76"/>
      <c r="E65484" s="573"/>
    </row>
    <row r="65485" spans="4:5" ht="15" customHeight="1">
      <c r="D65485" s="76"/>
      <c r="E65485" s="573"/>
    </row>
    <row r="65486" spans="4:5" ht="15" customHeight="1">
      <c r="D65486" s="76"/>
      <c r="E65486" s="573"/>
    </row>
    <row r="65487" spans="4:5" ht="15" customHeight="1">
      <c r="D65487" s="76"/>
      <c r="E65487" s="573"/>
    </row>
    <row r="65488" spans="4:5" ht="15" customHeight="1">
      <c r="D65488" s="76"/>
      <c r="E65488" s="573"/>
    </row>
    <row r="65489" spans="4:5" ht="15" customHeight="1">
      <c r="D65489" s="76"/>
      <c r="E65489" s="573"/>
    </row>
    <row r="65490" spans="4:5" ht="15" customHeight="1">
      <c r="D65490" s="76"/>
      <c r="E65490" s="573"/>
    </row>
    <row r="65491" spans="4:5" ht="15" customHeight="1">
      <c r="D65491" s="76"/>
      <c r="E65491" s="573"/>
    </row>
    <row r="65492" spans="4:5" ht="15" customHeight="1">
      <c r="D65492" s="76"/>
      <c r="E65492" s="573"/>
    </row>
    <row r="65493" spans="4:5" ht="15" customHeight="1">
      <c r="D65493" s="76"/>
      <c r="E65493" s="573"/>
    </row>
    <row r="65494" spans="4:5" ht="15" customHeight="1">
      <c r="D65494" s="76"/>
      <c r="E65494" s="573"/>
    </row>
    <row r="65495" spans="4:5" ht="15" customHeight="1">
      <c r="D65495" s="76"/>
      <c r="E65495" s="573"/>
    </row>
    <row r="65496" spans="4:5" ht="15" customHeight="1">
      <c r="D65496" s="76"/>
      <c r="E65496" s="573"/>
    </row>
    <row r="65497" spans="4:5" ht="15" customHeight="1">
      <c r="D65497" s="76"/>
      <c r="E65497" s="573"/>
    </row>
    <row r="65498" spans="4:5" ht="15" customHeight="1">
      <c r="D65498" s="76"/>
      <c r="E65498" s="573"/>
    </row>
    <row r="65499" spans="4:5" ht="15" customHeight="1">
      <c r="D65499" s="76"/>
      <c r="E65499" s="573"/>
    </row>
    <row r="65500" spans="4:5" ht="15" customHeight="1">
      <c r="D65500" s="76"/>
      <c r="E65500" s="573"/>
    </row>
    <row r="65501" spans="4:5" ht="15" customHeight="1">
      <c r="D65501" s="76"/>
      <c r="E65501" s="573"/>
    </row>
    <row r="65502" spans="4:5" ht="15" customHeight="1">
      <c r="D65502" s="76"/>
      <c r="E65502" s="573"/>
    </row>
    <row r="65503" spans="4:5" ht="15" customHeight="1">
      <c r="D65503" s="76"/>
      <c r="E65503" s="573"/>
    </row>
    <row r="65504" spans="4:5" ht="15" customHeight="1">
      <c r="D65504" s="76"/>
      <c r="E65504" s="573"/>
    </row>
    <row r="65505" spans="4:5" ht="15" customHeight="1">
      <c r="D65505" s="76"/>
      <c r="E65505" s="573"/>
    </row>
    <row r="65506" spans="4:5" ht="15" customHeight="1">
      <c r="D65506" s="76"/>
      <c r="E65506" s="573"/>
    </row>
    <row r="65507" spans="4:5" ht="15" customHeight="1">
      <c r="D65507" s="76"/>
      <c r="E65507" s="573"/>
    </row>
    <row r="65508" spans="4:5" ht="15" customHeight="1">
      <c r="D65508" s="76"/>
      <c r="E65508" s="573"/>
    </row>
    <row r="65509" spans="4:5" ht="15" customHeight="1">
      <c r="D65509" s="76"/>
      <c r="E65509" s="573"/>
    </row>
    <row r="65510" spans="4:5" ht="15" customHeight="1">
      <c r="D65510" s="76"/>
      <c r="E65510" s="573"/>
    </row>
    <row r="65511" spans="4:5" ht="15" customHeight="1">
      <c r="D65511" s="76"/>
      <c r="E65511" s="573"/>
    </row>
    <row r="65512" spans="4:5" ht="15" customHeight="1">
      <c r="D65512" s="76"/>
      <c r="E65512" s="573"/>
    </row>
    <row r="65513" spans="4:5" ht="15" customHeight="1">
      <c r="D65513" s="76"/>
      <c r="E65513" s="573"/>
    </row>
    <row r="65514" spans="4:5" ht="15" customHeight="1">
      <c r="D65514" s="76"/>
      <c r="E65514" s="573"/>
    </row>
    <row r="65515" spans="4:5" ht="15" customHeight="1">
      <c r="D65515" s="76"/>
      <c r="E65515" s="573"/>
    </row>
    <row r="65516" spans="4:5" ht="15" customHeight="1">
      <c r="D65516" s="76"/>
      <c r="E65516" s="573"/>
    </row>
    <row r="65517" spans="4:5" ht="15" customHeight="1">
      <c r="D65517" s="76"/>
      <c r="E65517" s="573"/>
    </row>
    <row r="65518" spans="4:5" ht="15" customHeight="1">
      <c r="D65518" s="76"/>
      <c r="E65518" s="573"/>
    </row>
    <row r="65519" spans="4:5" ht="15" customHeight="1">
      <c r="D65519" s="76"/>
      <c r="E65519" s="573"/>
    </row>
    <row r="65520" spans="4:5" ht="15" customHeight="1">
      <c r="D65520" s="76"/>
      <c r="E65520" s="573"/>
    </row>
    <row r="65521" spans="4:5" ht="15" customHeight="1">
      <c r="D65521" s="76"/>
      <c r="E65521" s="573"/>
    </row>
    <row r="65522" spans="4:5" ht="15" customHeight="1">
      <c r="D65522" s="76"/>
      <c r="E65522" s="573"/>
    </row>
    <row r="65523" spans="4:5" ht="15" customHeight="1">
      <c r="D65523" s="76"/>
      <c r="E65523" s="573"/>
    </row>
    <row r="65524" spans="4:5" ht="15" customHeight="1">
      <c r="D65524" s="76"/>
      <c r="E65524" s="573"/>
    </row>
    <row r="65525" spans="4:5" ht="15" customHeight="1">
      <c r="D65525" s="76"/>
      <c r="E65525" s="573"/>
    </row>
    <row r="65526" spans="4:5" ht="15" customHeight="1">
      <c r="D65526" s="76"/>
      <c r="E65526" s="573"/>
    </row>
    <row r="65527" spans="4:5" ht="15" customHeight="1">
      <c r="D65527" s="76"/>
      <c r="E65527" s="573"/>
    </row>
    <row r="65528" spans="4:5" ht="15" customHeight="1">
      <c r="D65528" s="76"/>
      <c r="E65528" s="573"/>
    </row>
    <row r="65529" spans="4:5" ht="15" customHeight="1">
      <c r="D65529" s="76"/>
      <c r="E65529" s="573"/>
    </row>
    <row r="65530" spans="4:5" ht="15" customHeight="1">
      <c r="D65530" s="76"/>
      <c r="E65530" s="573"/>
    </row>
    <row r="65531" spans="4:5" ht="15" customHeight="1">
      <c r="D65531" s="76"/>
      <c r="E65531" s="573"/>
    </row>
    <row r="65532" spans="4:5" ht="15" customHeight="1">
      <c r="D65532" s="76"/>
      <c r="E65532" s="573"/>
    </row>
    <row r="65533" spans="4:5" ht="15" customHeight="1">
      <c r="D65533" s="76"/>
      <c r="E65533" s="573"/>
    </row>
    <row r="65534" spans="4:5" ht="15" customHeight="1">
      <c r="D65534" s="76"/>
      <c r="E65534" s="573"/>
    </row>
    <row r="65535" spans="4:5" ht="15" customHeight="1">
      <c r="D65535" s="76"/>
      <c r="E65535" s="573"/>
    </row>
    <row r="65536" spans="4:5" ht="15" customHeight="1">
      <c r="D65536" s="76"/>
      <c r="E65536" s="573"/>
    </row>
    <row r="65537" spans="4:5" ht="15" customHeight="1">
      <c r="D65537" s="76"/>
      <c r="E65537" s="573"/>
    </row>
    <row r="65538" spans="4:5" ht="15" customHeight="1">
      <c r="D65538" s="76"/>
      <c r="E65538" s="573"/>
    </row>
    <row r="65539" spans="4:5" ht="15" customHeight="1">
      <c r="D65539" s="76"/>
      <c r="E65539" s="573"/>
    </row>
    <row r="65540" spans="4:5" ht="15" customHeight="1">
      <c r="D65540" s="76"/>
      <c r="E65540" s="573"/>
    </row>
    <row r="65541" spans="4:5" ht="15" customHeight="1">
      <c r="D65541" s="76"/>
      <c r="E65541" s="573"/>
    </row>
    <row r="65542" spans="4:5" ht="15" customHeight="1">
      <c r="D65542" s="76"/>
      <c r="E65542" s="573"/>
    </row>
    <row r="65543" spans="4:5" ht="15" customHeight="1">
      <c r="D65543" s="76"/>
      <c r="E65543" s="573"/>
    </row>
    <row r="65544" spans="4:5" ht="15" customHeight="1">
      <c r="D65544" s="76"/>
      <c r="E65544" s="573"/>
    </row>
    <row r="65545" spans="4:5" ht="15" customHeight="1">
      <c r="D65545" s="76"/>
      <c r="E65545" s="573"/>
    </row>
    <row r="65546" spans="4:5" ht="15" customHeight="1">
      <c r="D65546" s="76"/>
      <c r="E65546" s="573"/>
    </row>
    <row r="65547" spans="4:5" ht="15" customHeight="1">
      <c r="D65547" s="76"/>
      <c r="E65547" s="573"/>
    </row>
    <row r="65548" spans="4:5" ht="15" customHeight="1">
      <c r="D65548" s="76"/>
      <c r="E65548" s="573"/>
    </row>
    <row r="65549" spans="4:5" ht="15" customHeight="1">
      <c r="D65549" s="76"/>
      <c r="E65549" s="573"/>
    </row>
    <row r="65550" spans="4:5" ht="15" customHeight="1">
      <c r="D65550" s="76"/>
      <c r="E65550" s="573"/>
    </row>
    <row r="65551" spans="4:5" ht="15" customHeight="1">
      <c r="D65551" s="76"/>
      <c r="E65551" s="573"/>
    </row>
    <row r="65552" spans="4:5" ht="15" customHeight="1">
      <c r="D65552" s="76"/>
      <c r="E65552" s="573"/>
    </row>
    <row r="65553" spans="4:5" ht="15" customHeight="1">
      <c r="D65553" s="76"/>
      <c r="E65553" s="573"/>
    </row>
    <row r="65554" spans="4:5" ht="15" customHeight="1">
      <c r="D65554" s="76"/>
      <c r="E65554" s="573"/>
    </row>
    <row r="65555" spans="4:5" ht="15" customHeight="1">
      <c r="D65555" s="76"/>
      <c r="E65555" s="573"/>
    </row>
    <row r="65556" spans="4:5" ht="15" customHeight="1">
      <c r="D65556" s="76"/>
      <c r="E65556" s="573"/>
    </row>
    <row r="65557" spans="4:5" ht="15" customHeight="1">
      <c r="D65557" s="76"/>
      <c r="E65557" s="573"/>
    </row>
    <row r="65558" spans="4:5" ht="15" customHeight="1">
      <c r="D65558" s="76"/>
      <c r="E65558" s="573"/>
    </row>
    <row r="65559" spans="4:5" ht="15" customHeight="1">
      <c r="D65559" s="76"/>
      <c r="E65559" s="573"/>
    </row>
    <row r="65560" spans="4:5" ht="15" customHeight="1">
      <c r="D65560" s="76"/>
      <c r="E65560" s="573"/>
    </row>
    <row r="65561" spans="4:5" ht="15" customHeight="1">
      <c r="D65561" s="76"/>
      <c r="E65561" s="573"/>
    </row>
    <row r="65562" spans="4:5" ht="15" customHeight="1">
      <c r="D65562" s="76"/>
      <c r="E65562" s="573"/>
    </row>
    <row r="65563" spans="4:5" ht="15" customHeight="1">
      <c r="D65563" s="76"/>
      <c r="E65563" s="573"/>
    </row>
    <row r="65564" spans="4:5" ht="15" customHeight="1">
      <c r="D65564" s="76"/>
      <c r="E65564" s="573"/>
    </row>
    <row r="65565" spans="4:5" ht="15" customHeight="1">
      <c r="D65565" s="76"/>
      <c r="E65565" s="573"/>
    </row>
    <row r="65566" spans="4:5" ht="15" customHeight="1">
      <c r="D65566" s="76"/>
      <c r="E65566" s="573"/>
    </row>
    <row r="65567" spans="4:5" ht="15" customHeight="1">
      <c r="D65567" s="76"/>
      <c r="E65567" s="573"/>
    </row>
    <row r="65568" spans="4:5" ht="15" customHeight="1">
      <c r="D65568" s="76"/>
      <c r="E65568" s="573"/>
    </row>
    <row r="65569" spans="4:5" ht="15" customHeight="1">
      <c r="D65569" s="76"/>
      <c r="E65569" s="573"/>
    </row>
    <row r="65570" spans="4:5" ht="15" customHeight="1">
      <c r="D65570" s="76"/>
      <c r="E65570" s="573"/>
    </row>
    <row r="65571" spans="4:5" ht="15" customHeight="1">
      <c r="D65571" s="76"/>
      <c r="E65571" s="573"/>
    </row>
    <row r="65572" spans="4:5" ht="15" customHeight="1">
      <c r="D65572" s="76"/>
      <c r="E65572" s="573"/>
    </row>
    <row r="65573" spans="4:5" ht="15" customHeight="1">
      <c r="D65573" s="76"/>
      <c r="E65573" s="573"/>
    </row>
    <row r="65574" spans="4:5" ht="15" customHeight="1">
      <c r="D65574" s="76"/>
      <c r="E65574" s="573"/>
    </row>
    <row r="65575" spans="4:5" ht="15" customHeight="1">
      <c r="D65575" s="76"/>
      <c r="E65575" s="573"/>
    </row>
    <row r="65576" spans="4:5" ht="15" customHeight="1">
      <c r="D65576" s="76"/>
      <c r="E65576" s="573"/>
    </row>
    <row r="65577" spans="4:5" ht="15" customHeight="1">
      <c r="D65577" s="76"/>
      <c r="E65577" s="573"/>
    </row>
    <row r="65578" spans="4:5" ht="15" customHeight="1">
      <c r="D65578" s="76"/>
      <c r="E65578" s="573"/>
    </row>
    <row r="65579" spans="4:5" ht="15" customHeight="1">
      <c r="D65579" s="76"/>
      <c r="E65579" s="573"/>
    </row>
    <row r="65580" spans="4:5" ht="15" customHeight="1">
      <c r="D65580" s="76"/>
      <c r="E65580" s="573"/>
    </row>
    <row r="65581" spans="4:5" ht="15" customHeight="1">
      <c r="D65581" s="76"/>
      <c r="E65581" s="573"/>
    </row>
    <row r="65582" spans="4:5" ht="15" customHeight="1">
      <c r="D65582" s="76"/>
      <c r="E65582" s="573"/>
    </row>
    <row r="65583" spans="4:5" ht="15" customHeight="1">
      <c r="D65583" s="76"/>
      <c r="E65583" s="573"/>
    </row>
    <row r="65584" spans="4:5" ht="15" customHeight="1">
      <c r="D65584" s="76"/>
      <c r="E65584" s="573"/>
    </row>
    <row r="65585" spans="4:5" ht="15" customHeight="1">
      <c r="D65585" s="76"/>
      <c r="E65585" s="573"/>
    </row>
    <row r="65586" spans="4:5" ht="15" customHeight="1">
      <c r="D65586" s="76"/>
      <c r="E65586" s="573"/>
    </row>
    <row r="65587" spans="4:5" ht="15" customHeight="1">
      <c r="D65587" s="76"/>
      <c r="E65587" s="573"/>
    </row>
    <row r="65588" spans="4:5" ht="15" customHeight="1">
      <c r="D65588" s="76"/>
      <c r="E65588" s="573"/>
    </row>
    <row r="65589" spans="4:5" ht="15" customHeight="1">
      <c r="D65589" s="76"/>
      <c r="E65589" s="573"/>
    </row>
    <row r="65590" spans="4:5" ht="15" customHeight="1">
      <c r="D65590" s="76"/>
      <c r="E65590" s="573"/>
    </row>
    <row r="65591" spans="4:5" ht="15" customHeight="1">
      <c r="D65591" s="76"/>
      <c r="E65591" s="573"/>
    </row>
    <row r="65592" spans="4:5" ht="15" customHeight="1">
      <c r="D65592" s="76"/>
      <c r="E65592" s="573"/>
    </row>
    <row r="65593" spans="4:5" ht="15" customHeight="1">
      <c r="D65593" s="76"/>
      <c r="E65593" s="573"/>
    </row>
    <row r="65594" spans="4:5" ht="15" customHeight="1">
      <c r="D65594" s="76"/>
      <c r="E65594" s="573"/>
    </row>
    <row r="65595" spans="4:5" ht="15" customHeight="1">
      <c r="D65595" s="76"/>
      <c r="E65595" s="573"/>
    </row>
    <row r="65596" spans="4:5" ht="15" customHeight="1">
      <c r="D65596" s="76"/>
      <c r="E65596" s="573"/>
    </row>
    <row r="65597" spans="4:5" ht="15" customHeight="1">
      <c r="D65597" s="76"/>
      <c r="E65597" s="573"/>
    </row>
    <row r="65598" spans="4:5" ht="15" customHeight="1">
      <c r="D65598" s="76"/>
      <c r="E65598" s="573"/>
    </row>
    <row r="65599" spans="4:5" ht="15" customHeight="1">
      <c r="D65599" s="76"/>
      <c r="E65599" s="573"/>
    </row>
    <row r="65600" spans="4:5" ht="15" customHeight="1">
      <c r="D65600" s="76"/>
      <c r="E65600" s="573"/>
    </row>
    <row r="65601" spans="4:5" ht="15" customHeight="1">
      <c r="D65601" s="76"/>
      <c r="E65601" s="573"/>
    </row>
    <row r="65602" spans="4:5" ht="15" customHeight="1">
      <c r="D65602" s="76"/>
      <c r="E65602" s="573"/>
    </row>
    <row r="65603" spans="4:5" ht="15" customHeight="1">
      <c r="D65603" s="76"/>
      <c r="E65603" s="573"/>
    </row>
    <row r="65604" spans="4:5" ht="15" customHeight="1">
      <c r="D65604" s="76"/>
      <c r="E65604" s="573"/>
    </row>
    <row r="65605" spans="4:5" ht="15" customHeight="1">
      <c r="D65605" s="76"/>
      <c r="E65605" s="573"/>
    </row>
    <row r="65606" spans="4:5" ht="15" customHeight="1">
      <c r="D65606" s="76"/>
      <c r="E65606" s="573"/>
    </row>
    <row r="65607" spans="4:5" ht="15" customHeight="1">
      <c r="D65607" s="76"/>
      <c r="E65607" s="573"/>
    </row>
    <row r="65608" spans="4:5" ht="15" customHeight="1">
      <c r="D65608" s="76"/>
      <c r="E65608" s="573"/>
    </row>
    <row r="65609" spans="4:5" ht="15" customHeight="1">
      <c r="D65609" s="76"/>
      <c r="E65609" s="573"/>
    </row>
    <row r="65610" spans="4:5" ht="15" customHeight="1">
      <c r="D65610" s="76"/>
      <c r="E65610" s="573"/>
    </row>
    <row r="65611" spans="4:5" ht="15" customHeight="1">
      <c r="D65611" s="76"/>
      <c r="E65611" s="573"/>
    </row>
    <row r="65612" spans="4:5" ht="15" customHeight="1">
      <c r="D65612" s="76"/>
      <c r="E65612" s="573"/>
    </row>
    <row r="65613" spans="4:5" ht="15" customHeight="1">
      <c r="D65613" s="76"/>
      <c r="E65613" s="573"/>
    </row>
    <row r="65614" spans="4:5" ht="15" customHeight="1">
      <c r="D65614" s="76"/>
      <c r="E65614" s="573"/>
    </row>
    <row r="65615" spans="4:5" ht="15" customHeight="1">
      <c r="D65615" s="76"/>
      <c r="E65615" s="573"/>
    </row>
    <row r="65616" spans="4:5" ht="15" customHeight="1">
      <c r="D65616" s="76"/>
      <c r="E65616" s="573"/>
    </row>
    <row r="65617" spans="4:5" ht="15" customHeight="1">
      <c r="D65617" s="76"/>
      <c r="E65617" s="573"/>
    </row>
    <row r="65618" spans="4:5" ht="15" customHeight="1">
      <c r="D65618" s="76"/>
      <c r="E65618" s="573"/>
    </row>
    <row r="65619" spans="4:5" ht="15" customHeight="1">
      <c r="D65619" s="76"/>
      <c r="E65619" s="573"/>
    </row>
    <row r="65620" spans="4:5" ht="15" customHeight="1">
      <c r="D65620" s="76"/>
      <c r="E65620" s="573"/>
    </row>
    <row r="65621" spans="4:5" ht="15" customHeight="1">
      <c r="D65621" s="76"/>
      <c r="E65621" s="573"/>
    </row>
    <row r="65622" spans="4:5" ht="15" customHeight="1">
      <c r="D65622" s="76"/>
      <c r="E65622" s="573"/>
    </row>
    <row r="65623" spans="4:5" ht="15" customHeight="1">
      <c r="D65623" s="76"/>
      <c r="E65623" s="573"/>
    </row>
    <row r="65624" spans="4:5" ht="15" customHeight="1">
      <c r="D65624" s="76"/>
      <c r="E65624" s="573"/>
    </row>
    <row r="65625" spans="4:5" ht="15" customHeight="1">
      <c r="D65625" s="76"/>
      <c r="E65625" s="573"/>
    </row>
    <row r="65626" spans="4:5" ht="15" customHeight="1">
      <c r="D65626" s="76"/>
      <c r="E65626" s="573"/>
    </row>
    <row r="65627" spans="4:5" ht="15" customHeight="1">
      <c r="D65627" s="76"/>
      <c r="E65627" s="573"/>
    </row>
    <row r="65628" spans="4:5" ht="15" customHeight="1">
      <c r="D65628" s="76"/>
      <c r="E65628" s="573"/>
    </row>
    <row r="65629" spans="4:5" ht="15" customHeight="1">
      <c r="D65629" s="76"/>
      <c r="E65629" s="573"/>
    </row>
    <row r="65630" spans="4:5" ht="15" customHeight="1">
      <c r="D65630" s="76"/>
      <c r="E65630" s="573"/>
    </row>
    <row r="65631" spans="4:5" ht="15" customHeight="1">
      <c r="D65631" s="76"/>
      <c r="E65631" s="573"/>
    </row>
    <row r="65632" spans="4:5" ht="15" customHeight="1">
      <c r="D65632" s="76"/>
      <c r="E65632" s="573"/>
    </row>
    <row r="65633" spans="4:5" ht="15" customHeight="1">
      <c r="D65633" s="76"/>
      <c r="E65633" s="573"/>
    </row>
    <row r="65634" spans="4:5" ht="15" customHeight="1">
      <c r="D65634" s="76"/>
      <c r="E65634" s="573"/>
    </row>
    <row r="65635" spans="4:5" ht="15" customHeight="1">
      <c r="D65635" s="76"/>
      <c r="E65635" s="573"/>
    </row>
    <row r="65636" spans="4:5" ht="15" customHeight="1">
      <c r="D65636" s="76"/>
      <c r="E65636" s="573"/>
    </row>
    <row r="65637" spans="4:5" ht="15" customHeight="1">
      <c r="D65637" s="76"/>
      <c r="E65637" s="573"/>
    </row>
    <row r="65638" spans="4:5" ht="15" customHeight="1">
      <c r="D65638" s="76"/>
      <c r="E65638" s="573"/>
    </row>
    <row r="65639" spans="4:5" ht="15" customHeight="1">
      <c r="D65639" s="76"/>
      <c r="E65639" s="573"/>
    </row>
    <row r="65640" spans="4:5" ht="15" customHeight="1">
      <c r="D65640" s="76"/>
      <c r="E65640" s="573"/>
    </row>
    <row r="65641" spans="4:5" ht="15" customHeight="1">
      <c r="D65641" s="76"/>
      <c r="E65641" s="573"/>
    </row>
    <row r="65642" spans="4:5" ht="15" customHeight="1">
      <c r="D65642" s="76"/>
      <c r="E65642" s="573"/>
    </row>
    <row r="65643" spans="4:5" ht="15" customHeight="1">
      <c r="D65643" s="76"/>
      <c r="E65643" s="573"/>
    </row>
    <row r="65644" spans="4:5" ht="15" customHeight="1">
      <c r="D65644" s="76"/>
      <c r="E65644" s="573"/>
    </row>
    <row r="65645" spans="4:5" ht="15" customHeight="1">
      <c r="D65645" s="76"/>
      <c r="E65645" s="573"/>
    </row>
    <row r="65646" spans="4:5" ht="15" customHeight="1">
      <c r="D65646" s="76"/>
      <c r="E65646" s="573"/>
    </row>
    <row r="65647" spans="4:5" ht="15" customHeight="1">
      <c r="D65647" s="76"/>
      <c r="E65647" s="573"/>
    </row>
    <row r="65648" spans="4:5" ht="15" customHeight="1">
      <c r="D65648" s="76"/>
      <c r="E65648" s="573"/>
    </row>
    <row r="65649" spans="4:5" ht="15" customHeight="1">
      <c r="D65649" s="76"/>
      <c r="E65649" s="573"/>
    </row>
    <row r="65650" spans="4:5" ht="15" customHeight="1">
      <c r="D65650" s="76"/>
      <c r="E65650" s="573"/>
    </row>
    <row r="65651" spans="4:5" ht="15" customHeight="1">
      <c r="D65651" s="76"/>
      <c r="E65651" s="573"/>
    </row>
    <row r="65652" spans="4:5" ht="15" customHeight="1">
      <c r="D65652" s="76"/>
      <c r="E65652" s="573"/>
    </row>
    <row r="65653" spans="4:5" ht="15" customHeight="1">
      <c r="D65653" s="76"/>
      <c r="E65653" s="573"/>
    </row>
    <row r="65654" spans="4:5" ht="15" customHeight="1">
      <c r="D65654" s="76"/>
      <c r="E65654" s="573"/>
    </row>
    <row r="65655" spans="4:5" ht="15" customHeight="1">
      <c r="D65655" s="76"/>
      <c r="E65655" s="573"/>
    </row>
    <row r="65656" spans="4:5" ht="15" customHeight="1">
      <c r="D65656" s="76"/>
      <c r="E65656" s="573"/>
    </row>
    <row r="65657" spans="4:5" ht="15" customHeight="1">
      <c r="D65657" s="76"/>
      <c r="E65657" s="573"/>
    </row>
    <row r="65658" spans="4:5" ht="15" customHeight="1">
      <c r="D65658" s="76"/>
      <c r="E65658" s="573"/>
    </row>
    <row r="65659" spans="4:5" ht="15" customHeight="1">
      <c r="D65659" s="76"/>
      <c r="E65659" s="573"/>
    </row>
    <row r="65660" spans="4:5" ht="15" customHeight="1">
      <c r="D65660" s="76"/>
      <c r="E65660" s="573"/>
    </row>
    <row r="65661" spans="4:5" ht="15" customHeight="1">
      <c r="D65661" s="76"/>
      <c r="E65661" s="573"/>
    </row>
    <row r="65662" spans="4:5" ht="15" customHeight="1">
      <c r="D65662" s="76"/>
      <c r="E65662" s="573"/>
    </row>
    <row r="65663" spans="4:5" ht="15" customHeight="1">
      <c r="D65663" s="76"/>
      <c r="E65663" s="573"/>
    </row>
    <row r="65664" spans="4:5" ht="15" customHeight="1">
      <c r="D65664" s="76"/>
      <c r="E65664" s="573"/>
    </row>
    <row r="65665" spans="4:5" ht="15" customHeight="1">
      <c r="D65665" s="76"/>
      <c r="E65665" s="573"/>
    </row>
    <row r="65666" spans="4:5" ht="15" customHeight="1">
      <c r="D65666" s="76"/>
      <c r="E65666" s="573"/>
    </row>
    <row r="65667" spans="4:5" ht="15" customHeight="1">
      <c r="D65667" s="76"/>
      <c r="E65667" s="573"/>
    </row>
    <row r="65668" spans="4:5" ht="15" customHeight="1">
      <c r="D65668" s="76"/>
      <c r="E65668" s="573"/>
    </row>
    <row r="65669" spans="4:5" ht="15" customHeight="1">
      <c r="D65669" s="76"/>
      <c r="E65669" s="573"/>
    </row>
    <row r="65670" spans="4:5" ht="15" customHeight="1">
      <c r="D65670" s="76"/>
      <c r="E65670" s="573"/>
    </row>
    <row r="65671" spans="4:5" ht="15" customHeight="1">
      <c r="D65671" s="76"/>
      <c r="E65671" s="573"/>
    </row>
    <row r="65672" spans="4:5" ht="15" customHeight="1">
      <c r="D65672" s="76"/>
      <c r="E65672" s="573"/>
    </row>
    <row r="65673" spans="4:5" ht="15" customHeight="1">
      <c r="D65673" s="76"/>
      <c r="E65673" s="573"/>
    </row>
    <row r="65674" spans="4:5" ht="15" customHeight="1">
      <c r="D65674" s="76"/>
      <c r="E65674" s="573"/>
    </row>
    <row r="65675" spans="4:5" ht="15" customHeight="1">
      <c r="D65675" s="76"/>
      <c r="E65675" s="573"/>
    </row>
    <row r="65676" spans="4:5" ht="15" customHeight="1">
      <c r="D65676" s="76"/>
      <c r="E65676" s="573"/>
    </row>
    <row r="65677" spans="4:5" ht="15" customHeight="1">
      <c r="D65677" s="76"/>
      <c r="E65677" s="573"/>
    </row>
    <row r="65678" spans="4:5" ht="15" customHeight="1">
      <c r="D65678" s="76"/>
      <c r="E65678" s="573"/>
    </row>
    <row r="65679" spans="4:5" ht="15" customHeight="1">
      <c r="D65679" s="76"/>
      <c r="E65679" s="573"/>
    </row>
    <row r="65680" spans="4:5" ht="15" customHeight="1">
      <c r="D65680" s="76"/>
      <c r="E65680" s="573"/>
    </row>
    <row r="65681" spans="4:5" ht="15" customHeight="1">
      <c r="D65681" s="76"/>
      <c r="E65681" s="573"/>
    </row>
    <row r="65682" spans="4:5" ht="15" customHeight="1">
      <c r="D65682" s="76"/>
      <c r="E65682" s="573"/>
    </row>
    <row r="65683" spans="4:5" ht="15" customHeight="1">
      <c r="D65683" s="76"/>
      <c r="E65683" s="573"/>
    </row>
    <row r="65684" spans="4:5" ht="15" customHeight="1">
      <c r="D65684" s="76"/>
      <c r="E65684" s="573"/>
    </row>
    <row r="65685" spans="4:5" ht="15" customHeight="1">
      <c r="D65685" s="76"/>
      <c r="E65685" s="573"/>
    </row>
    <row r="65686" spans="4:5" ht="15" customHeight="1">
      <c r="D65686" s="76"/>
      <c r="E65686" s="573"/>
    </row>
    <row r="65687" spans="4:5" ht="15" customHeight="1">
      <c r="D65687" s="76"/>
      <c r="E65687" s="573"/>
    </row>
    <row r="65688" spans="4:5" ht="15" customHeight="1">
      <c r="D65688" s="76"/>
      <c r="E65688" s="573"/>
    </row>
    <row r="65689" spans="4:5" ht="15" customHeight="1">
      <c r="D65689" s="76"/>
      <c r="E65689" s="573"/>
    </row>
    <row r="65690" spans="4:5" ht="15" customHeight="1">
      <c r="D65690" s="76"/>
      <c r="E65690" s="573"/>
    </row>
    <row r="65691" spans="4:5" ht="15" customHeight="1">
      <c r="D65691" s="76"/>
      <c r="E65691" s="573"/>
    </row>
    <row r="65692" spans="4:5" ht="15" customHeight="1">
      <c r="D65692" s="76"/>
      <c r="E65692" s="573"/>
    </row>
    <row r="65693" spans="4:5" ht="15" customHeight="1">
      <c r="D65693" s="76"/>
      <c r="E65693" s="573"/>
    </row>
    <row r="65694" spans="4:5" ht="15" customHeight="1">
      <c r="D65694" s="76"/>
      <c r="E65694" s="573"/>
    </row>
    <row r="65695" spans="4:5" ht="15" customHeight="1">
      <c r="D65695" s="76"/>
      <c r="E65695" s="573"/>
    </row>
    <row r="65696" spans="4:5" ht="15" customHeight="1">
      <c r="D65696" s="76"/>
      <c r="E65696" s="573"/>
    </row>
    <row r="65697" spans="4:5" ht="15" customHeight="1">
      <c r="D65697" s="76"/>
      <c r="E65697" s="573"/>
    </row>
    <row r="65698" spans="4:5" ht="15" customHeight="1">
      <c r="D65698" s="76"/>
      <c r="E65698" s="573"/>
    </row>
    <row r="65699" spans="4:5" ht="15" customHeight="1">
      <c r="D65699" s="76"/>
      <c r="E65699" s="573"/>
    </row>
    <row r="65700" spans="4:5" ht="15" customHeight="1">
      <c r="D65700" s="76"/>
      <c r="E65700" s="573"/>
    </row>
    <row r="65701" spans="4:5" ht="15" customHeight="1">
      <c r="D65701" s="76"/>
      <c r="E65701" s="573"/>
    </row>
    <row r="65702" spans="4:5" ht="15" customHeight="1">
      <c r="D65702" s="76"/>
      <c r="E65702" s="573"/>
    </row>
    <row r="65703" spans="4:5" ht="15" customHeight="1">
      <c r="D65703" s="76"/>
      <c r="E65703" s="573"/>
    </row>
    <row r="65704" spans="4:5" ht="15" customHeight="1">
      <c r="D65704" s="76"/>
      <c r="E65704" s="573"/>
    </row>
    <row r="65705" spans="4:5" ht="15" customHeight="1">
      <c r="D65705" s="76"/>
      <c r="E65705" s="573"/>
    </row>
    <row r="65706" spans="4:5" ht="15" customHeight="1">
      <c r="D65706" s="76"/>
      <c r="E65706" s="573"/>
    </row>
    <row r="65707" spans="4:5" ht="15" customHeight="1">
      <c r="D65707" s="76"/>
      <c r="E65707" s="573"/>
    </row>
    <row r="65708" spans="4:5" ht="15" customHeight="1">
      <c r="D65708" s="76"/>
      <c r="E65708" s="573"/>
    </row>
    <row r="65709" spans="4:5" ht="15" customHeight="1">
      <c r="D65709" s="76"/>
      <c r="E65709" s="573"/>
    </row>
    <row r="65710" spans="4:5" ht="15" customHeight="1">
      <c r="D65710" s="76"/>
      <c r="E65710" s="573"/>
    </row>
    <row r="65711" spans="4:5" ht="15" customHeight="1">
      <c r="D65711" s="76"/>
      <c r="E65711" s="573"/>
    </row>
    <row r="65712" spans="4:5" ht="15" customHeight="1">
      <c r="D65712" s="76"/>
      <c r="E65712" s="573"/>
    </row>
    <row r="65713" spans="4:5" ht="15" customHeight="1">
      <c r="D65713" s="76"/>
      <c r="E65713" s="573"/>
    </row>
    <row r="65714" spans="4:5" ht="15" customHeight="1">
      <c r="D65714" s="76"/>
      <c r="E65714" s="573"/>
    </row>
    <row r="65715" spans="4:5" ht="15" customHeight="1">
      <c r="D65715" s="76"/>
      <c r="E65715" s="573"/>
    </row>
    <row r="65716" spans="4:5" ht="15" customHeight="1">
      <c r="D65716" s="76"/>
      <c r="E65716" s="573"/>
    </row>
    <row r="65717" spans="4:5" ht="15" customHeight="1">
      <c r="D65717" s="76"/>
      <c r="E65717" s="573"/>
    </row>
    <row r="65718" spans="4:5" ht="15" customHeight="1">
      <c r="D65718" s="76"/>
      <c r="E65718" s="573"/>
    </row>
    <row r="65719" spans="4:5" ht="15" customHeight="1">
      <c r="D65719" s="76"/>
      <c r="E65719" s="573"/>
    </row>
    <row r="65720" spans="4:5" ht="15" customHeight="1">
      <c r="D65720" s="76"/>
      <c r="E65720" s="573"/>
    </row>
    <row r="65721" spans="4:5" ht="15" customHeight="1">
      <c r="D65721" s="76"/>
      <c r="E65721" s="573"/>
    </row>
    <row r="65722" spans="4:5" ht="15" customHeight="1">
      <c r="D65722" s="76"/>
      <c r="E65722" s="573"/>
    </row>
    <row r="65723" spans="4:5" ht="15" customHeight="1">
      <c r="D65723" s="76"/>
      <c r="E65723" s="573"/>
    </row>
    <row r="65724" spans="4:5" ht="15" customHeight="1">
      <c r="D65724" s="76"/>
      <c r="E65724" s="573"/>
    </row>
    <row r="65725" spans="4:5" ht="15" customHeight="1">
      <c r="D65725" s="76"/>
      <c r="E65725" s="573"/>
    </row>
    <row r="65726" spans="4:5" ht="15" customHeight="1">
      <c r="D65726" s="76"/>
      <c r="E65726" s="573"/>
    </row>
    <row r="65727" spans="4:5" ht="15" customHeight="1">
      <c r="D65727" s="76"/>
      <c r="E65727" s="573"/>
    </row>
    <row r="65728" spans="4:5" ht="15" customHeight="1">
      <c r="D65728" s="76"/>
      <c r="E65728" s="573"/>
    </row>
    <row r="65729" spans="4:5" ht="15" customHeight="1">
      <c r="D65729" s="76"/>
      <c r="E65729" s="573"/>
    </row>
    <row r="65730" spans="4:5" ht="15" customHeight="1">
      <c r="D65730" s="76"/>
      <c r="E65730" s="573"/>
    </row>
    <row r="65731" spans="4:5" ht="15" customHeight="1">
      <c r="D65731" s="76"/>
      <c r="E65731" s="573"/>
    </row>
    <row r="65732" spans="4:5" ht="15" customHeight="1">
      <c r="D65732" s="76"/>
      <c r="E65732" s="573"/>
    </row>
    <row r="65733" spans="4:5" ht="15" customHeight="1">
      <c r="D65733" s="76"/>
      <c r="E65733" s="573"/>
    </row>
    <row r="65734" spans="4:5" ht="15" customHeight="1">
      <c r="D65734" s="76"/>
      <c r="E65734" s="573"/>
    </row>
    <row r="65735" spans="4:5" ht="15" customHeight="1">
      <c r="D65735" s="76"/>
      <c r="E65735" s="573"/>
    </row>
    <row r="65736" spans="4:5" ht="15" customHeight="1">
      <c r="D65736" s="76"/>
      <c r="E65736" s="573"/>
    </row>
    <row r="65737" spans="4:5" ht="15" customHeight="1">
      <c r="D65737" s="76"/>
      <c r="E65737" s="573"/>
    </row>
    <row r="65738" spans="4:5" ht="15" customHeight="1">
      <c r="D65738" s="76"/>
      <c r="E65738" s="573"/>
    </row>
    <row r="65739" spans="4:5" ht="15" customHeight="1">
      <c r="D65739" s="76"/>
      <c r="E65739" s="573"/>
    </row>
    <row r="65740" spans="4:5" ht="15" customHeight="1">
      <c r="D65740" s="76"/>
      <c r="E65740" s="573"/>
    </row>
    <row r="65741" spans="4:5" ht="15" customHeight="1">
      <c r="D65741" s="76"/>
      <c r="E65741" s="573"/>
    </row>
    <row r="65742" spans="4:5" ht="15" customHeight="1">
      <c r="D65742" s="76"/>
      <c r="E65742" s="573"/>
    </row>
    <row r="65743" spans="4:5" ht="15" customHeight="1">
      <c r="D65743" s="76"/>
      <c r="E65743" s="573"/>
    </row>
    <row r="65744" spans="4:5" ht="15" customHeight="1">
      <c r="D65744" s="76"/>
      <c r="E65744" s="573"/>
    </row>
    <row r="65745" spans="4:5" ht="15" customHeight="1">
      <c r="D65745" s="76"/>
      <c r="E65745" s="573"/>
    </row>
    <row r="65746" spans="4:5" ht="15" customHeight="1">
      <c r="D65746" s="76"/>
      <c r="E65746" s="573"/>
    </row>
    <row r="65747" spans="4:5" ht="15" customHeight="1">
      <c r="D65747" s="76"/>
      <c r="E65747" s="573"/>
    </row>
    <row r="65748" spans="4:5" ht="15" customHeight="1">
      <c r="D65748" s="76"/>
      <c r="E65748" s="573"/>
    </row>
    <row r="65749" spans="4:5" ht="15" customHeight="1">
      <c r="D65749" s="76"/>
      <c r="E65749" s="573"/>
    </row>
    <row r="65750" spans="4:5" ht="15" customHeight="1">
      <c r="D65750" s="76"/>
      <c r="E65750" s="573"/>
    </row>
    <row r="65751" spans="4:5" ht="15" customHeight="1">
      <c r="D65751" s="76"/>
      <c r="E65751" s="573"/>
    </row>
    <row r="65752" spans="4:5" ht="15" customHeight="1">
      <c r="D65752" s="76"/>
      <c r="E65752" s="573"/>
    </row>
    <row r="65753" spans="4:5" ht="15" customHeight="1">
      <c r="D65753" s="76"/>
      <c r="E65753" s="573"/>
    </row>
    <row r="65754" spans="4:5" ht="15" customHeight="1">
      <c r="D65754" s="76"/>
      <c r="E65754" s="573"/>
    </row>
    <row r="65755" spans="4:5" ht="15" customHeight="1">
      <c r="D65755" s="76"/>
      <c r="E65755" s="573"/>
    </row>
    <row r="65756" spans="4:5" ht="15" customHeight="1">
      <c r="D65756" s="76"/>
      <c r="E65756" s="573"/>
    </row>
    <row r="65757" spans="4:5" ht="15" customHeight="1">
      <c r="D65757" s="76"/>
      <c r="E65757" s="573"/>
    </row>
    <row r="65758" spans="4:5" ht="15" customHeight="1">
      <c r="D65758" s="76"/>
      <c r="E65758" s="573"/>
    </row>
    <row r="65759" spans="4:5" ht="15" customHeight="1">
      <c r="D65759" s="76"/>
      <c r="E65759" s="573"/>
    </row>
    <row r="65760" spans="4:5" ht="15" customHeight="1">
      <c r="D65760" s="76"/>
      <c r="E65760" s="573"/>
    </row>
    <row r="65761" spans="4:5" ht="15" customHeight="1">
      <c r="D65761" s="76"/>
      <c r="E65761" s="573"/>
    </row>
    <row r="65762" spans="4:5" ht="15" customHeight="1">
      <c r="D65762" s="76"/>
      <c r="E65762" s="573"/>
    </row>
    <row r="65763" spans="4:5" ht="15" customHeight="1">
      <c r="D65763" s="76"/>
      <c r="E65763" s="573"/>
    </row>
    <row r="65764" spans="4:5" ht="15" customHeight="1">
      <c r="D65764" s="76"/>
      <c r="E65764" s="573"/>
    </row>
    <row r="65765" spans="4:5" ht="15" customHeight="1">
      <c r="D65765" s="76"/>
      <c r="E65765" s="573"/>
    </row>
    <row r="65766" spans="4:5" ht="15" customHeight="1">
      <c r="D65766" s="76"/>
      <c r="E65766" s="573"/>
    </row>
    <row r="65767" spans="4:5" ht="15" customHeight="1">
      <c r="D65767" s="76"/>
      <c r="E65767" s="573"/>
    </row>
    <row r="65768" spans="4:5" ht="15" customHeight="1">
      <c r="D65768" s="76"/>
      <c r="E65768" s="573"/>
    </row>
    <row r="65769" spans="4:5" ht="15" customHeight="1">
      <c r="D65769" s="76"/>
      <c r="E65769" s="573"/>
    </row>
    <row r="65770" spans="4:5" ht="15" customHeight="1">
      <c r="D65770" s="76"/>
      <c r="E65770" s="573"/>
    </row>
    <row r="65771" spans="4:5" ht="15" customHeight="1">
      <c r="D65771" s="76"/>
      <c r="E65771" s="573"/>
    </row>
    <row r="65772" spans="4:5" ht="15" customHeight="1">
      <c r="D65772" s="76"/>
      <c r="E65772" s="573"/>
    </row>
    <row r="65773" spans="4:5" ht="15" customHeight="1">
      <c r="D65773" s="76"/>
      <c r="E65773" s="573"/>
    </row>
    <row r="65774" spans="4:5" ht="15" customHeight="1">
      <c r="D65774" s="76"/>
      <c r="E65774" s="573"/>
    </row>
    <row r="65775" spans="4:5" ht="15" customHeight="1">
      <c r="D65775" s="76"/>
      <c r="E65775" s="573"/>
    </row>
    <row r="65776" spans="4:5" ht="15" customHeight="1">
      <c r="D65776" s="76"/>
      <c r="E65776" s="573"/>
    </row>
    <row r="65777" spans="4:5" ht="15" customHeight="1">
      <c r="D65777" s="76"/>
      <c r="E65777" s="573"/>
    </row>
    <row r="65778" spans="4:5" ht="15" customHeight="1">
      <c r="D65778" s="76"/>
      <c r="E65778" s="573"/>
    </row>
    <row r="65779" spans="4:5" ht="15" customHeight="1">
      <c r="D65779" s="76"/>
      <c r="E65779" s="573"/>
    </row>
    <row r="65780" spans="4:5" ht="15" customHeight="1">
      <c r="D65780" s="76"/>
      <c r="E65780" s="573"/>
    </row>
    <row r="65781" spans="4:5" ht="15" customHeight="1">
      <c r="D65781" s="76"/>
      <c r="E65781" s="573"/>
    </row>
    <row r="65782" spans="4:5" ht="15" customHeight="1">
      <c r="D65782" s="76"/>
      <c r="E65782" s="573"/>
    </row>
    <row r="65783" spans="4:5" ht="15" customHeight="1">
      <c r="D65783" s="76"/>
      <c r="E65783" s="573"/>
    </row>
    <row r="65784" spans="4:5" ht="15" customHeight="1">
      <c r="D65784" s="76"/>
      <c r="E65784" s="573"/>
    </row>
    <row r="65785" spans="4:5" ht="15" customHeight="1">
      <c r="D65785" s="76"/>
      <c r="E65785" s="573"/>
    </row>
    <row r="65786" spans="4:5" ht="15" customHeight="1">
      <c r="D65786" s="76"/>
      <c r="E65786" s="573"/>
    </row>
    <row r="65787" spans="4:5" ht="15" customHeight="1">
      <c r="D65787" s="76"/>
      <c r="E65787" s="573"/>
    </row>
    <row r="65788" spans="4:5" ht="15" customHeight="1">
      <c r="D65788" s="76"/>
      <c r="E65788" s="573"/>
    </row>
    <row r="65789" spans="4:5" ht="15" customHeight="1">
      <c r="D65789" s="76"/>
      <c r="E65789" s="573"/>
    </row>
    <row r="65790" spans="4:5" ht="15" customHeight="1">
      <c r="D65790" s="76"/>
      <c r="E65790" s="573"/>
    </row>
    <row r="65791" spans="4:5" ht="15" customHeight="1">
      <c r="D65791" s="76"/>
      <c r="E65791" s="573"/>
    </row>
    <row r="65792" spans="4:5" ht="15" customHeight="1">
      <c r="D65792" s="76"/>
      <c r="E65792" s="573"/>
    </row>
    <row r="65793" spans="4:5" ht="15" customHeight="1">
      <c r="D65793" s="76"/>
      <c r="E65793" s="573"/>
    </row>
    <row r="65794" spans="4:5" ht="15" customHeight="1">
      <c r="D65794" s="76"/>
      <c r="E65794" s="573"/>
    </row>
    <row r="65795" spans="4:5" ht="15" customHeight="1">
      <c r="D65795" s="76"/>
      <c r="E65795" s="573"/>
    </row>
    <row r="65796" spans="4:5" ht="15" customHeight="1">
      <c r="D65796" s="76"/>
      <c r="E65796" s="573"/>
    </row>
    <row r="65797" spans="4:5" ht="15" customHeight="1">
      <c r="D65797" s="76"/>
      <c r="E65797" s="573"/>
    </row>
    <row r="65798" spans="4:5" ht="15" customHeight="1">
      <c r="D65798" s="76"/>
      <c r="E65798" s="573"/>
    </row>
    <row r="65799" spans="4:5" ht="15" customHeight="1">
      <c r="D65799" s="76"/>
      <c r="E65799" s="573"/>
    </row>
    <row r="65800" spans="4:5" ht="15" customHeight="1">
      <c r="D65800" s="76"/>
      <c r="E65800" s="573"/>
    </row>
    <row r="65801" spans="4:5" ht="15" customHeight="1">
      <c r="D65801" s="76"/>
      <c r="E65801" s="573"/>
    </row>
    <row r="65802" spans="4:5" ht="15" customHeight="1">
      <c r="D65802" s="76"/>
      <c r="E65802" s="573"/>
    </row>
    <row r="65803" spans="4:5" ht="15" customHeight="1">
      <c r="D65803" s="76"/>
      <c r="E65803" s="573"/>
    </row>
    <row r="65804" spans="4:5" ht="15" customHeight="1">
      <c r="D65804" s="76"/>
      <c r="E65804" s="573"/>
    </row>
    <row r="65805" spans="4:5" ht="15" customHeight="1">
      <c r="D65805" s="76"/>
      <c r="E65805" s="573"/>
    </row>
    <row r="65806" spans="4:5" ht="15" customHeight="1">
      <c r="D65806" s="76"/>
      <c r="E65806" s="573"/>
    </row>
    <row r="65807" spans="4:5" ht="15" customHeight="1">
      <c r="D65807" s="76"/>
      <c r="E65807" s="573"/>
    </row>
    <row r="65808" spans="4:5" ht="15" customHeight="1">
      <c r="D65808" s="76"/>
      <c r="E65808" s="573"/>
    </row>
    <row r="65809" spans="4:5" ht="15" customHeight="1">
      <c r="D65809" s="76"/>
      <c r="E65809" s="573"/>
    </row>
    <row r="65810" spans="4:5" ht="15" customHeight="1">
      <c r="D65810" s="76"/>
      <c r="E65810" s="573"/>
    </row>
    <row r="65811" spans="4:5" ht="15" customHeight="1">
      <c r="D65811" s="76"/>
      <c r="E65811" s="573"/>
    </row>
    <row r="65812" spans="4:5" ht="15" customHeight="1">
      <c r="D65812" s="76"/>
      <c r="E65812" s="573"/>
    </row>
    <row r="65813" spans="4:5" ht="15" customHeight="1">
      <c r="D65813" s="76"/>
      <c r="E65813" s="573"/>
    </row>
    <row r="65814" spans="4:5" ht="15" customHeight="1">
      <c r="D65814" s="76"/>
      <c r="E65814" s="573"/>
    </row>
    <row r="65815" spans="4:5" ht="15" customHeight="1">
      <c r="D65815" s="76"/>
      <c r="E65815" s="573"/>
    </row>
    <row r="65816" spans="4:5" ht="15" customHeight="1">
      <c r="D65816" s="76"/>
      <c r="E65816" s="573"/>
    </row>
    <row r="65817" spans="4:5" ht="15" customHeight="1">
      <c r="D65817" s="76"/>
      <c r="E65817" s="573"/>
    </row>
    <row r="65818" spans="4:5" ht="15" customHeight="1">
      <c r="D65818" s="76"/>
      <c r="E65818" s="573"/>
    </row>
    <row r="65819" spans="4:5" ht="15" customHeight="1">
      <c r="D65819" s="76"/>
      <c r="E65819" s="573"/>
    </row>
    <row r="65820" spans="4:5" ht="15" customHeight="1">
      <c r="D65820" s="76"/>
      <c r="E65820" s="573"/>
    </row>
    <row r="65821" spans="4:5" ht="15" customHeight="1">
      <c r="D65821" s="76"/>
      <c r="E65821" s="573"/>
    </row>
    <row r="65822" spans="4:5" ht="15" customHeight="1">
      <c r="D65822" s="76"/>
      <c r="E65822" s="573"/>
    </row>
    <row r="65823" spans="4:5" ht="15" customHeight="1">
      <c r="D65823" s="76"/>
      <c r="E65823" s="573"/>
    </row>
    <row r="65824" spans="4:5" ht="15" customHeight="1">
      <c r="D65824" s="76"/>
      <c r="E65824" s="573"/>
    </row>
    <row r="65825" spans="4:5" ht="15" customHeight="1">
      <c r="D65825" s="76"/>
      <c r="E65825" s="573"/>
    </row>
    <row r="65826" spans="4:5" ht="15" customHeight="1">
      <c r="D65826" s="76"/>
      <c r="E65826" s="573"/>
    </row>
    <row r="65827" spans="4:5" ht="15" customHeight="1">
      <c r="D65827" s="76"/>
      <c r="E65827" s="573"/>
    </row>
    <row r="65828" spans="4:5" ht="15" customHeight="1">
      <c r="D65828" s="76"/>
      <c r="E65828" s="573"/>
    </row>
    <row r="65829" spans="4:5" ht="15" customHeight="1">
      <c r="D65829" s="76"/>
      <c r="E65829" s="573"/>
    </row>
    <row r="65830" spans="4:5" ht="15" customHeight="1">
      <c r="D65830" s="76"/>
      <c r="E65830" s="573"/>
    </row>
    <row r="65831" spans="4:5" ht="15" customHeight="1">
      <c r="D65831" s="76"/>
      <c r="E65831" s="573"/>
    </row>
    <row r="65832" spans="4:5" ht="15" customHeight="1">
      <c r="D65832" s="76"/>
      <c r="E65832" s="573"/>
    </row>
    <row r="65833" spans="4:5" ht="15" customHeight="1">
      <c r="D65833" s="76"/>
      <c r="E65833" s="573"/>
    </row>
    <row r="65834" spans="4:5" ht="15" customHeight="1">
      <c r="D65834" s="76"/>
      <c r="E65834" s="573"/>
    </row>
    <row r="65835" spans="4:5" ht="15" customHeight="1">
      <c r="D65835" s="76"/>
      <c r="E65835" s="573"/>
    </row>
    <row r="65836" spans="4:5" ht="15" customHeight="1">
      <c r="D65836" s="76"/>
      <c r="E65836" s="573"/>
    </row>
    <row r="65837" spans="4:5" ht="15" customHeight="1">
      <c r="D65837" s="76"/>
      <c r="E65837" s="573"/>
    </row>
    <row r="65838" spans="4:5" ht="15" customHeight="1">
      <c r="D65838" s="76"/>
      <c r="E65838" s="573"/>
    </row>
    <row r="65839" spans="4:5" ht="15" customHeight="1">
      <c r="D65839" s="76"/>
      <c r="E65839" s="573"/>
    </row>
    <row r="65840" spans="4:5" ht="15" customHeight="1">
      <c r="D65840" s="76"/>
      <c r="E65840" s="573"/>
    </row>
    <row r="65841" spans="4:5" ht="15" customHeight="1">
      <c r="D65841" s="76"/>
      <c r="E65841" s="573"/>
    </row>
    <row r="65842" spans="4:5" ht="15" customHeight="1">
      <c r="D65842" s="76"/>
      <c r="E65842" s="573"/>
    </row>
    <row r="65843" spans="4:5" ht="15" customHeight="1">
      <c r="D65843" s="76"/>
      <c r="E65843" s="573"/>
    </row>
    <row r="65844" spans="4:5" ht="15" customHeight="1">
      <c r="D65844" s="76"/>
      <c r="E65844" s="573"/>
    </row>
    <row r="65845" spans="4:5" ht="15" customHeight="1">
      <c r="D65845" s="76"/>
      <c r="E65845" s="573"/>
    </row>
    <row r="65846" spans="4:5" ht="15" customHeight="1">
      <c r="D65846" s="76"/>
      <c r="E65846" s="573"/>
    </row>
    <row r="65847" spans="4:5" ht="15" customHeight="1">
      <c r="D65847" s="76"/>
      <c r="E65847" s="573"/>
    </row>
    <row r="65848" spans="4:5" ht="15" customHeight="1">
      <c r="D65848" s="76"/>
      <c r="E65848" s="573"/>
    </row>
    <row r="65849" spans="4:5" ht="15" customHeight="1">
      <c r="D65849" s="76"/>
      <c r="E65849" s="573"/>
    </row>
    <row r="65850" spans="4:5" ht="15" customHeight="1">
      <c r="D65850" s="76"/>
      <c r="E65850" s="573"/>
    </row>
    <row r="65851" spans="4:5" ht="15" customHeight="1">
      <c r="D65851" s="76"/>
      <c r="E65851" s="573"/>
    </row>
    <row r="65852" spans="4:5" ht="15" customHeight="1">
      <c r="D65852" s="76"/>
      <c r="E65852" s="573"/>
    </row>
    <row r="65853" spans="4:5" ht="15" customHeight="1">
      <c r="D65853" s="76"/>
      <c r="E65853" s="573"/>
    </row>
    <row r="65854" spans="4:5" ht="15" customHeight="1">
      <c r="D65854" s="76"/>
      <c r="E65854" s="573"/>
    </row>
    <row r="65855" spans="4:5" ht="15" customHeight="1">
      <c r="D65855" s="76"/>
      <c r="E65855" s="573"/>
    </row>
    <row r="65856" spans="4:5" ht="15" customHeight="1">
      <c r="D65856" s="76"/>
      <c r="E65856" s="573"/>
    </row>
    <row r="65857" spans="4:5" ht="15" customHeight="1">
      <c r="D65857" s="76"/>
      <c r="E65857" s="573"/>
    </row>
    <row r="65858" spans="4:5" ht="15" customHeight="1">
      <c r="D65858" s="76"/>
      <c r="E65858" s="573"/>
    </row>
    <row r="65859" spans="4:5" ht="15" customHeight="1">
      <c r="D65859" s="76"/>
      <c r="E65859" s="573"/>
    </row>
    <row r="65860" spans="4:5" ht="15" customHeight="1">
      <c r="D65860" s="76"/>
      <c r="E65860" s="573"/>
    </row>
    <row r="65861" spans="4:5" ht="15" customHeight="1">
      <c r="D65861" s="76"/>
      <c r="E65861" s="573"/>
    </row>
    <row r="65862" spans="4:5" ht="15" customHeight="1">
      <c r="D65862" s="76"/>
      <c r="E65862" s="573"/>
    </row>
    <row r="65863" spans="4:5" ht="15" customHeight="1">
      <c r="D65863" s="76"/>
      <c r="E65863" s="573"/>
    </row>
    <row r="65864" spans="4:5" ht="15" customHeight="1">
      <c r="D65864" s="76"/>
      <c r="E65864" s="573"/>
    </row>
    <row r="65865" spans="4:5" ht="15" customHeight="1">
      <c r="D65865" s="76"/>
      <c r="E65865" s="573"/>
    </row>
    <row r="65866" spans="4:5" ht="15" customHeight="1">
      <c r="D65866" s="76"/>
      <c r="E65866" s="573"/>
    </row>
    <row r="65867" spans="4:5" ht="15" customHeight="1">
      <c r="D65867" s="76"/>
      <c r="E65867" s="573"/>
    </row>
    <row r="65868" spans="4:5" ht="15" customHeight="1">
      <c r="D65868" s="76"/>
      <c r="E65868" s="573"/>
    </row>
    <row r="65869" spans="4:5" ht="15" customHeight="1">
      <c r="D65869" s="76"/>
      <c r="E65869" s="573"/>
    </row>
    <row r="65870" spans="4:5" ht="15" customHeight="1">
      <c r="D65870" s="76"/>
      <c r="E65870" s="573"/>
    </row>
    <row r="65871" spans="4:5" ht="15" customHeight="1">
      <c r="D65871" s="76"/>
      <c r="E65871" s="573"/>
    </row>
    <row r="65872" spans="4:5" ht="15" customHeight="1">
      <c r="D65872" s="76"/>
      <c r="E65872" s="573"/>
    </row>
    <row r="65873" spans="4:5" ht="15" customHeight="1">
      <c r="D65873" s="76"/>
      <c r="E65873" s="573"/>
    </row>
    <row r="65874" spans="4:5" ht="15" customHeight="1">
      <c r="D65874" s="76"/>
      <c r="E65874" s="573"/>
    </row>
    <row r="65875" spans="4:5" ht="15" customHeight="1">
      <c r="D65875" s="76"/>
      <c r="E65875" s="573"/>
    </row>
    <row r="65876" spans="4:5" ht="15" customHeight="1">
      <c r="D65876" s="76"/>
      <c r="E65876" s="573"/>
    </row>
    <row r="65877" spans="4:5" ht="15" customHeight="1">
      <c r="D65877" s="76"/>
      <c r="E65877" s="573"/>
    </row>
    <row r="65878" spans="4:5" ht="15" customHeight="1">
      <c r="D65878" s="76"/>
      <c r="E65878" s="573"/>
    </row>
    <row r="65879" spans="4:5" ht="15" customHeight="1">
      <c r="D65879" s="76"/>
      <c r="E65879" s="573"/>
    </row>
    <row r="65880" spans="4:5" ht="15" customHeight="1">
      <c r="D65880" s="76"/>
      <c r="E65880" s="573"/>
    </row>
    <row r="65881" spans="4:5" ht="15" customHeight="1">
      <c r="D65881" s="76"/>
      <c r="E65881" s="573"/>
    </row>
    <row r="65882" spans="4:5" ht="15" customHeight="1">
      <c r="D65882" s="76"/>
      <c r="E65882" s="573"/>
    </row>
    <row r="65883" spans="4:5" ht="15" customHeight="1">
      <c r="D65883" s="76"/>
      <c r="E65883" s="573"/>
    </row>
    <row r="65884" spans="4:5" ht="15" customHeight="1">
      <c r="D65884" s="76"/>
      <c r="E65884" s="573"/>
    </row>
    <row r="65885" spans="4:5" ht="15" customHeight="1">
      <c r="D65885" s="76"/>
      <c r="E65885" s="573"/>
    </row>
    <row r="65886" spans="4:5" ht="15" customHeight="1">
      <c r="D65886" s="76"/>
      <c r="E65886" s="573"/>
    </row>
    <row r="65887" spans="4:5" ht="15" customHeight="1">
      <c r="D65887" s="76"/>
      <c r="E65887" s="573"/>
    </row>
    <row r="65888" spans="4:5" ht="15" customHeight="1">
      <c r="D65888" s="76"/>
      <c r="E65888" s="573"/>
    </row>
    <row r="65889" spans="4:5" ht="15" customHeight="1">
      <c r="D65889" s="76"/>
      <c r="E65889" s="573"/>
    </row>
    <row r="65890" spans="4:5" ht="15" customHeight="1">
      <c r="D65890" s="76"/>
      <c r="E65890" s="573"/>
    </row>
    <row r="65891" spans="4:5" ht="15" customHeight="1">
      <c r="D65891" s="76"/>
      <c r="E65891" s="573"/>
    </row>
    <row r="65892" spans="4:5" ht="15" customHeight="1">
      <c r="D65892" s="76"/>
      <c r="E65892" s="573"/>
    </row>
    <row r="65893" spans="4:5" ht="15" customHeight="1">
      <c r="D65893" s="76"/>
      <c r="E65893" s="573"/>
    </row>
    <row r="65894" spans="4:5" ht="15" customHeight="1">
      <c r="D65894" s="76"/>
      <c r="E65894" s="573"/>
    </row>
    <row r="65895" spans="4:5" ht="15" customHeight="1">
      <c r="D65895" s="76"/>
      <c r="E65895" s="573"/>
    </row>
    <row r="65896" spans="4:5" ht="15" customHeight="1">
      <c r="D65896" s="76"/>
      <c r="E65896" s="573"/>
    </row>
    <row r="65897" spans="4:5" ht="15" customHeight="1">
      <c r="D65897" s="76"/>
      <c r="E65897" s="573"/>
    </row>
    <row r="65898" spans="4:5" ht="15" customHeight="1">
      <c r="D65898" s="76"/>
      <c r="E65898" s="573"/>
    </row>
    <row r="65899" spans="4:5" ht="15" customHeight="1">
      <c r="D65899" s="76"/>
      <c r="E65899" s="573"/>
    </row>
    <row r="65900" spans="4:5" ht="15" customHeight="1">
      <c r="D65900" s="76"/>
      <c r="E65900" s="573"/>
    </row>
    <row r="65901" spans="4:5" ht="15" customHeight="1">
      <c r="D65901" s="76"/>
      <c r="E65901" s="573"/>
    </row>
    <row r="65902" spans="4:5" ht="15" customHeight="1">
      <c r="D65902" s="76"/>
      <c r="E65902" s="573"/>
    </row>
    <row r="65903" spans="4:5" ht="15" customHeight="1">
      <c r="D65903" s="76"/>
      <c r="E65903" s="573"/>
    </row>
    <row r="65904" spans="4:5" ht="15" customHeight="1">
      <c r="D65904" s="76"/>
      <c r="E65904" s="573"/>
    </row>
    <row r="65905" spans="4:5" ht="15" customHeight="1">
      <c r="D65905" s="76"/>
      <c r="E65905" s="573"/>
    </row>
    <row r="65906" spans="4:5" ht="15" customHeight="1">
      <c r="D65906" s="76"/>
      <c r="E65906" s="573"/>
    </row>
    <row r="65907" spans="4:5" ht="15" customHeight="1">
      <c r="D65907" s="76"/>
      <c r="E65907" s="573"/>
    </row>
    <row r="65908" spans="4:5" ht="15" customHeight="1">
      <c r="D65908" s="76"/>
      <c r="E65908" s="573"/>
    </row>
    <row r="65909" spans="4:5" ht="15" customHeight="1">
      <c r="D65909" s="76"/>
      <c r="E65909" s="573"/>
    </row>
    <row r="65910" spans="4:5" ht="15" customHeight="1">
      <c r="D65910" s="76"/>
      <c r="E65910" s="573"/>
    </row>
    <row r="65911" spans="4:5" ht="15" customHeight="1">
      <c r="D65911" s="76"/>
      <c r="E65911" s="573"/>
    </row>
    <row r="65912" spans="4:5" ht="15" customHeight="1">
      <c r="D65912" s="76"/>
      <c r="E65912" s="573"/>
    </row>
    <row r="65913" spans="4:5" ht="15" customHeight="1">
      <c r="D65913" s="76"/>
      <c r="E65913" s="573"/>
    </row>
    <row r="65914" spans="4:5" ht="15" customHeight="1">
      <c r="D65914" s="76"/>
      <c r="E65914" s="573"/>
    </row>
    <row r="65915" spans="4:5" ht="15" customHeight="1">
      <c r="D65915" s="76"/>
      <c r="E65915" s="573"/>
    </row>
    <row r="65916" spans="4:5" ht="15" customHeight="1">
      <c r="D65916" s="76"/>
      <c r="E65916" s="573"/>
    </row>
    <row r="65917" spans="4:5" ht="15" customHeight="1">
      <c r="D65917" s="76"/>
      <c r="E65917" s="573"/>
    </row>
    <row r="65918" spans="4:5" ht="15" customHeight="1">
      <c r="D65918" s="76"/>
      <c r="E65918" s="573"/>
    </row>
    <row r="65919" spans="4:5" ht="15" customHeight="1">
      <c r="D65919" s="76"/>
      <c r="E65919" s="573"/>
    </row>
    <row r="65920" spans="4:5" ht="15" customHeight="1">
      <c r="D65920" s="76"/>
      <c r="E65920" s="573"/>
    </row>
    <row r="65921" spans="4:5" ht="15" customHeight="1">
      <c r="D65921" s="76"/>
      <c r="E65921" s="573"/>
    </row>
    <row r="65922" spans="4:5" ht="15" customHeight="1">
      <c r="D65922" s="76"/>
      <c r="E65922" s="573"/>
    </row>
    <row r="65923" spans="4:5" ht="15" customHeight="1">
      <c r="D65923" s="76"/>
      <c r="E65923" s="573"/>
    </row>
    <row r="65924" spans="4:5" ht="15" customHeight="1">
      <c r="D65924" s="76"/>
      <c r="E65924" s="573"/>
    </row>
    <row r="65925" spans="4:5" ht="15" customHeight="1">
      <c r="D65925" s="76"/>
      <c r="E65925" s="573"/>
    </row>
    <row r="65926" spans="4:5" ht="15" customHeight="1">
      <c r="D65926" s="76"/>
      <c r="E65926" s="573"/>
    </row>
    <row r="65927" spans="4:5" ht="15" customHeight="1">
      <c r="D65927" s="76"/>
      <c r="E65927" s="573"/>
    </row>
    <row r="65928" spans="4:5" ht="15" customHeight="1">
      <c r="D65928" s="76"/>
      <c r="E65928" s="573"/>
    </row>
    <row r="65929" spans="4:5" ht="15" customHeight="1">
      <c r="D65929" s="76"/>
      <c r="E65929" s="573"/>
    </row>
    <row r="65930" spans="4:5" ht="15" customHeight="1">
      <c r="D65930" s="76"/>
      <c r="E65930" s="573"/>
    </row>
    <row r="65931" spans="4:5" ht="15" customHeight="1">
      <c r="D65931" s="76"/>
      <c r="E65931" s="573"/>
    </row>
    <row r="65932" spans="4:5" ht="15" customHeight="1">
      <c r="D65932" s="76"/>
      <c r="E65932" s="573"/>
    </row>
    <row r="65933" spans="4:5" ht="15" customHeight="1">
      <c r="D65933" s="76"/>
      <c r="E65933" s="573"/>
    </row>
    <row r="65934" spans="4:5" ht="15" customHeight="1">
      <c r="D65934" s="76"/>
      <c r="E65934" s="573"/>
    </row>
    <row r="65935" spans="4:5" ht="15" customHeight="1">
      <c r="D65935" s="76"/>
      <c r="E65935" s="573"/>
    </row>
    <row r="65936" spans="4:5" ht="15" customHeight="1">
      <c r="D65936" s="76"/>
      <c r="E65936" s="573"/>
    </row>
    <row r="65937" spans="4:5" ht="15" customHeight="1">
      <c r="D65937" s="76"/>
      <c r="E65937" s="573"/>
    </row>
    <row r="65938" spans="4:5" ht="15" customHeight="1">
      <c r="D65938" s="76"/>
      <c r="E65938" s="573"/>
    </row>
    <row r="65939" spans="4:5" ht="15" customHeight="1">
      <c r="D65939" s="76"/>
      <c r="E65939" s="573"/>
    </row>
    <row r="65940" spans="4:5" ht="15" customHeight="1">
      <c r="D65940" s="76"/>
      <c r="E65940" s="573"/>
    </row>
    <row r="65941" spans="4:5" ht="15" customHeight="1">
      <c r="D65941" s="76"/>
      <c r="E65941" s="573"/>
    </row>
    <row r="65942" spans="4:5" ht="15" customHeight="1">
      <c r="D65942" s="76"/>
      <c r="E65942" s="573"/>
    </row>
    <row r="65943" spans="4:5" ht="15" customHeight="1">
      <c r="D65943" s="76"/>
      <c r="E65943" s="573"/>
    </row>
    <row r="65944" spans="4:5" ht="15" customHeight="1">
      <c r="D65944" s="76"/>
      <c r="E65944" s="573"/>
    </row>
    <row r="65945" spans="4:5" ht="15" customHeight="1">
      <c r="D65945" s="76"/>
      <c r="E65945" s="573"/>
    </row>
    <row r="65946" spans="4:5" ht="15" customHeight="1">
      <c r="D65946" s="76"/>
      <c r="E65946" s="573"/>
    </row>
    <row r="65947" spans="4:5" ht="15" customHeight="1">
      <c r="D65947" s="76"/>
      <c r="E65947" s="573"/>
    </row>
    <row r="65948" spans="4:5" ht="15" customHeight="1">
      <c r="D65948" s="76"/>
      <c r="E65948" s="573"/>
    </row>
    <row r="65949" spans="4:5" ht="15" customHeight="1">
      <c r="D65949" s="76"/>
      <c r="E65949" s="573"/>
    </row>
    <row r="65950" spans="4:5" ht="15" customHeight="1">
      <c r="D65950" s="76"/>
      <c r="E65950" s="573"/>
    </row>
    <row r="65951" spans="4:5" ht="15" customHeight="1">
      <c r="D65951" s="76"/>
      <c r="E65951" s="573"/>
    </row>
    <row r="65952" spans="4:5" ht="15" customHeight="1">
      <c r="D65952" s="76"/>
      <c r="E65952" s="573"/>
    </row>
    <row r="65953" spans="4:5" ht="15" customHeight="1">
      <c r="D65953" s="76"/>
      <c r="E65953" s="573"/>
    </row>
    <row r="65954" spans="4:5" ht="15" customHeight="1">
      <c r="D65954" s="76"/>
      <c r="E65954" s="573"/>
    </row>
    <row r="65955" spans="4:5" ht="15" customHeight="1">
      <c r="D65955" s="76"/>
      <c r="E65955" s="573"/>
    </row>
    <row r="65956" spans="4:5" ht="15" customHeight="1">
      <c r="D65956" s="76"/>
      <c r="E65956" s="573"/>
    </row>
    <row r="65957" spans="4:5" ht="15" customHeight="1">
      <c r="D65957" s="76"/>
      <c r="E65957" s="573"/>
    </row>
    <row r="65958" spans="4:5" ht="15" customHeight="1">
      <c r="D65958" s="76"/>
      <c r="E65958" s="573"/>
    </row>
    <row r="65959" spans="4:5" ht="15" customHeight="1">
      <c r="D65959" s="76"/>
      <c r="E65959" s="573"/>
    </row>
    <row r="65960" spans="4:5" ht="15" customHeight="1">
      <c r="D65960" s="76"/>
      <c r="E65960" s="573"/>
    </row>
    <row r="65961" spans="4:5" ht="15" customHeight="1">
      <c r="D65961" s="76"/>
      <c r="E65961" s="573"/>
    </row>
    <row r="65962" spans="4:5" ht="15" customHeight="1">
      <c r="D65962" s="76"/>
      <c r="E65962" s="573"/>
    </row>
    <row r="65963" spans="4:5" ht="15" customHeight="1">
      <c r="D65963" s="76"/>
      <c r="E65963" s="573"/>
    </row>
    <row r="65964" spans="4:5" ht="15" customHeight="1">
      <c r="D65964" s="76"/>
      <c r="E65964" s="573"/>
    </row>
    <row r="65965" spans="4:5" ht="15" customHeight="1">
      <c r="D65965" s="76"/>
      <c r="E65965" s="573"/>
    </row>
    <row r="65966" spans="4:5" ht="15" customHeight="1">
      <c r="D65966" s="76"/>
      <c r="E65966" s="573"/>
    </row>
    <row r="65967" spans="4:5" ht="15" customHeight="1">
      <c r="D65967" s="76"/>
      <c r="E65967" s="573"/>
    </row>
    <row r="65968" spans="4:5" ht="15" customHeight="1">
      <c r="D65968" s="76"/>
      <c r="E65968" s="573"/>
    </row>
    <row r="65969" spans="4:5" ht="15" customHeight="1">
      <c r="D65969" s="76"/>
      <c r="E65969" s="573"/>
    </row>
    <row r="65970" spans="4:5" ht="15" customHeight="1">
      <c r="D65970" s="76"/>
      <c r="E65970" s="573"/>
    </row>
    <row r="65971" spans="4:5" ht="15" customHeight="1">
      <c r="D65971" s="76"/>
      <c r="E65971" s="573"/>
    </row>
    <row r="65972" spans="4:5" ht="15" customHeight="1">
      <c r="D65972" s="76"/>
      <c r="E65972" s="573"/>
    </row>
    <row r="65973" spans="4:5" ht="15" customHeight="1">
      <c r="D65973" s="76"/>
      <c r="E65973" s="573"/>
    </row>
    <row r="65974" spans="4:5" ht="15" customHeight="1">
      <c r="D65974" s="76"/>
      <c r="E65974" s="573"/>
    </row>
    <row r="65975" spans="4:5" ht="15" customHeight="1">
      <c r="D65975" s="76"/>
      <c r="E65975" s="573"/>
    </row>
    <row r="65976" spans="4:5" ht="15" customHeight="1">
      <c r="D65976" s="76"/>
      <c r="E65976" s="573"/>
    </row>
    <row r="65977" spans="4:5" ht="15" customHeight="1">
      <c r="D65977" s="76"/>
      <c r="E65977" s="573"/>
    </row>
    <row r="65978" spans="4:5" ht="15" customHeight="1">
      <c r="D65978" s="76"/>
      <c r="E65978" s="573"/>
    </row>
    <row r="65979" spans="4:5" ht="15" customHeight="1">
      <c r="D65979" s="76"/>
      <c r="E65979" s="573"/>
    </row>
    <row r="65980" spans="4:5" ht="15" customHeight="1">
      <c r="D65980" s="76"/>
      <c r="E65980" s="573"/>
    </row>
    <row r="65981" spans="4:5" ht="15" customHeight="1">
      <c r="D65981" s="76"/>
      <c r="E65981" s="573"/>
    </row>
    <row r="65982" spans="4:5" ht="15" customHeight="1">
      <c r="D65982" s="76"/>
      <c r="E65982" s="573"/>
    </row>
    <row r="65983" spans="4:5" ht="15" customHeight="1">
      <c r="D65983" s="76"/>
      <c r="E65983" s="573"/>
    </row>
    <row r="65984" spans="4:5" ht="15" customHeight="1">
      <c r="D65984" s="76"/>
      <c r="E65984" s="573"/>
    </row>
    <row r="65985" spans="4:5" ht="15" customHeight="1">
      <c r="D65985" s="76"/>
      <c r="E65985" s="573"/>
    </row>
    <row r="65986" spans="4:5" ht="15" customHeight="1">
      <c r="D65986" s="76"/>
      <c r="E65986" s="573"/>
    </row>
    <row r="65987" spans="4:5" ht="15" customHeight="1">
      <c r="D65987" s="76"/>
      <c r="E65987" s="573"/>
    </row>
    <row r="65988" spans="4:5" ht="15" customHeight="1">
      <c r="D65988" s="76"/>
      <c r="E65988" s="573"/>
    </row>
    <row r="65989" spans="4:5" ht="15" customHeight="1">
      <c r="D65989" s="76"/>
      <c r="E65989" s="573"/>
    </row>
    <row r="65990" spans="4:5" ht="15" customHeight="1">
      <c r="D65990" s="76"/>
      <c r="E65990" s="573"/>
    </row>
    <row r="65991" spans="4:5" ht="15" customHeight="1">
      <c r="D65991" s="76"/>
      <c r="E65991" s="573"/>
    </row>
    <row r="65992" spans="4:5" ht="15" customHeight="1">
      <c r="D65992" s="76"/>
      <c r="E65992" s="573"/>
    </row>
    <row r="65993" spans="4:5" ht="15" customHeight="1">
      <c r="D65993" s="76"/>
      <c r="E65993" s="573"/>
    </row>
    <row r="65994" spans="4:5" ht="15" customHeight="1">
      <c r="D65994" s="76"/>
      <c r="E65994" s="573"/>
    </row>
    <row r="65995" spans="4:5" ht="15" customHeight="1">
      <c r="D65995" s="76"/>
      <c r="E65995" s="573"/>
    </row>
    <row r="65996" spans="4:5" ht="15" customHeight="1">
      <c r="D65996" s="76"/>
      <c r="E65996" s="573"/>
    </row>
    <row r="65997" spans="4:5" ht="15" customHeight="1">
      <c r="D65997" s="76"/>
      <c r="E65997" s="573"/>
    </row>
    <row r="65998" spans="4:5" ht="15" customHeight="1">
      <c r="D65998" s="76"/>
      <c r="E65998" s="573"/>
    </row>
    <row r="65999" spans="4:5" ht="15" customHeight="1">
      <c r="D65999" s="76"/>
      <c r="E65999" s="573"/>
    </row>
    <row r="66000" spans="4:5" ht="15" customHeight="1">
      <c r="D66000" s="76"/>
      <c r="E66000" s="573"/>
    </row>
    <row r="66001" spans="4:5" ht="15" customHeight="1">
      <c r="D66001" s="76"/>
      <c r="E66001" s="573"/>
    </row>
    <row r="66002" spans="4:5" ht="15" customHeight="1">
      <c r="D66002" s="76"/>
      <c r="E66002" s="573"/>
    </row>
    <row r="66003" spans="4:5" ht="15" customHeight="1">
      <c r="D66003" s="76"/>
      <c r="E66003" s="573"/>
    </row>
    <row r="66004" spans="4:5" ht="15" customHeight="1">
      <c r="D66004" s="76"/>
      <c r="E66004" s="573"/>
    </row>
    <row r="66005" spans="4:5" ht="15" customHeight="1">
      <c r="D66005" s="76"/>
      <c r="E66005" s="573"/>
    </row>
    <row r="66006" spans="4:5" ht="15" customHeight="1">
      <c r="D66006" s="76"/>
      <c r="E66006" s="573"/>
    </row>
    <row r="66007" spans="4:5" ht="15" customHeight="1">
      <c r="D66007" s="76"/>
      <c r="E66007" s="573"/>
    </row>
    <row r="66008" spans="4:5" ht="15" customHeight="1">
      <c r="D66008" s="76"/>
      <c r="E66008" s="573"/>
    </row>
    <row r="66009" spans="4:5" ht="15" customHeight="1">
      <c r="D66009" s="76"/>
      <c r="E66009" s="573"/>
    </row>
    <row r="66010" spans="4:5" ht="15" customHeight="1">
      <c r="D66010" s="76"/>
      <c r="E66010" s="573"/>
    </row>
    <row r="66011" spans="4:5" ht="15" customHeight="1">
      <c r="D66011" s="76"/>
      <c r="E66011" s="573"/>
    </row>
    <row r="66012" spans="4:5" ht="15" customHeight="1">
      <c r="D66012" s="76"/>
      <c r="E66012" s="573"/>
    </row>
    <row r="66013" spans="4:5" ht="15" customHeight="1">
      <c r="D66013" s="76"/>
      <c r="E66013" s="573"/>
    </row>
    <row r="66014" spans="4:5" ht="15" customHeight="1">
      <c r="D66014" s="76"/>
      <c r="E66014" s="573"/>
    </row>
    <row r="66015" spans="4:5" ht="15" customHeight="1">
      <c r="D66015" s="76"/>
      <c r="E66015" s="573"/>
    </row>
    <row r="66016" spans="4:5" ht="15" customHeight="1">
      <c r="D66016" s="76"/>
      <c r="E66016" s="573"/>
    </row>
    <row r="66017" spans="4:5" ht="15" customHeight="1">
      <c r="D66017" s="76"/>
      <c r="E66017" s="573"/>
    </row>
    <row r="66018" spans="4:5" ht="15" customHeight="1">
      <c r="D66018" s="76"/>
      <c r="E66018" s="573"/>
    </row>
    <row r="66019" spans="4:5" ht="15" customHeight="1">
      <c r="D66019" s="76"/>
      <c r="E66019" s="573"/>
    </row>
    <row r="66020" spans="4:5" ht="15" customHeight="1">
      <c r="D66020" s="76"/>
      <c r="E66020" s="573"/>
    </row>
    <row r="66021" spans="4:5" ht="15" customHeight="1">
      <c r="D66021" s="76"/>
      <c r="E66021" s="573"/>
    </row>
    <row r="66022" spans="4:5" ht="15" customHeight="1">
      <c r="D66022" s="76"/>
      <c r="E66022" s="573"/>
    </row>
    <row r="66023" spans="4:5" ht="15" customHeight="1">
      <c r="D66023" s="76"/>
      <c r="E66023" s="573"/>
    </row>
    <row r="66024" spans="4:5" ht="15" customHeight="1">
      <c r="D66024" s="76"/>
      <c r="E66024" s="573"/>
    </row>
    <row r="66025" spans="4:5" ht="15" customHeight="1">
      <c r="D66025" s="76"/>
      <c r="E66025" s="573"/>
    </row>
    <row r="66026" spans="4:5" ht="15" customHeight="1">
      <c r="D66026" s="76"/>
      <c r="E66026" s="573"/>
    </row>
    <row r="66027" spans="4:5" ht="15" customHeight="1">
      <c r="D66027" s="76"/>
      <c r="E66027" s="573"/>
    </row>
    <row r="66028" spans="4:5" ht="15" customHeight="1">
      <c r="D66028" s="76"/>
      <c r="E66028" s="573"/>
    </row>
    <row r="66029" spans="4:5" ht="15" customHeight="1">
      <c r="D66029" s="76"/>
      <c r="E66029" s="573"/>
    </row>
    <row r="66030" spans="4:5" ht="15" customHeight="1">
      <c r="D66030" s="76"/>
      <c r="E66030" s="573"/>
    </row>
    <row r="66031" spans="4:5" ht="15" customHeight="1">
      <c r="D66031" s="76"/>
      <c r="E66031" s="573"/>
    </row>
    <row r="66032" spans="4:5" ht="15" customHeight="1">
      <c r="D66032" s="76"/>
      <c r="E66032" s="573"/>
    </row>
    <row r="66033" spans="4:5" ht="15" customHeight="1">
      <c r="D66033" s="76"/>
      <c r="E66033" s="573"/>
    </row>
    <row r="66034" spans="4:5" ht="15" customHeight="1">
      <c r="D66034" s="76"/>
      <c r="E66034" s="573"/>
    </row>
    <row r="66035" spans="4:5" ht="15" customHeight="1">
      <c r="D66035" s="76"/>
      <c r="E66035" s="573"/>
    </row>
    <row r="66036" spans="4:5" ht="15" customHeight="1">
      <c r="D66036" s="76"/>
      <c r="E66036" s="573"/>
    </row>
    <row r="66037" spans="4:5" ht="15" customHeight="1">
      <c r="D66037" s="76"/>
      <c r="E66037" s="573"/>
    </row>
    <row r="66038" spans="4:5" ht="15" customHeight="1">
      <c r="D66038" s="76"/>
      <c r="E66038" s="573"/>
    </row>
    <row r="66039" spans="4:5" ht="15" customHeight="1">
      <c r="D66039" s="76"/>
      <c r="E66039" s="573"/>
    </row>
    <row r="66040" spans="4:5" ht="15" customHeight="1">
      <c r="D66040" s="76"/>
      <c r="E66040" s="573"/>
    </row>
    <row r="66041" spans="4:5" ht="15" customHeight="1">
      <c r="D66041" s="76"/>
      <c r="E66041" s="573"/>
    </row>
    <row r="66042" spans="4:5" ht="15" customHeight="1">
      <c r="D66042" s="76"/>
      <c r="E66042" s="573"/>
    </row>
    <row r="66043" spans="4:5" ht="15" customHeight="1">
      <c r="D66043" s="76"/>
      <c r="E66043" s="573"/>
    </row>
    <row r="66044" spans="4:5" ht="15" customHeight="1">
      <c r="D66044" s="76"/>
      <c r="E66044" s="573"/>
    </row>
    <row r="66045" spans="4:5" ht="15" customHeight="1">
      <c r="D66045" s="76"/>
      <c r="E66045" s="573"/>
    </row>
    <row r="66046" spans="4:5" ht="15" customHeight="1">
      <c r="D66046" s="76"/>
      <c r="E66046" s="573"/>
    </row>
    <row r="66047" spans="4:5" ht="15" customHeight="1">
      <c r="D66047" s="76"/>
      <c r="E66047" s="573"/>
    </row>
    <row r="66048" spans="4:5" ht="15" customHeight="1">
      <c r="D66048" s="76"/>
      <c r="E66048" s="573"/>
    </row>
    <row r="66049" spans="4:5" ht="15" customHeight="1">
      <c r="D66049" s="76"/>
      <c r="E66049" s="573"/>
    </row>
    <row r="66050" spans="4:5" ht="15" customHeight="1">
      <c r="D66050" s="76"/>
      <c r="E66050" s="573"/>
    </row>
    <row r="66051" spans="4:5" ht="15" customHeight="1">
      <c r="D66051" s="76"/>
      <c r="E66051" s="573"/>
    </row>
    <row r="66052" spans="4:5" ht="15" customHeight="1">
      <c r="D66052" s="76"/>
      <c r="E66052" s="573"/>
    </row>
    <row r="66053" spans="4:5" ht="15" customHeight="1">
      <c r="D66053" s="76"/>
      <c r="E66053" s="573"/>
    </row>
    <row r="66054" spans="4:5" ht="15" customHeight="1">
      <c r="D66054" s="76"/>
      <c r="E66054" s="573"/>
    </row>
    <row r="66055" spans="4:5" ht="15" customHeight="1">
      <c r="D66055" s="76"/>
      <c r="E66055" s="573"/>
    </row>
    <row r="66056" spans="4:5" ht="15" customHeight="1">
      <c r="D66056" s="76"/>
      <c r="E66056" s="573"/>
    </row>
    <row r="66057" spans="4:5" ht="15" customHeight="1">
      <c r="D66057" s="76"/>
      <c r="E66057" s="573"/>
    </row>
    <row r="66058" spans="4:5" ht="15" customHeight="1">
      <c r="D66058" s="76"/>
      <c r="E66058" s="573"/>
    </row>
    <row r="66059" spans="4:5" ht="15" customHeight="1">
      <c r="D66059" s="76"/>
      <c r="E66059" s="573"/>
    </row>
    <row r="66060" spans="4:5" ht="15" customHeight="1">
      <c r="D66060" s="76"/>
      <c r="E66060" s="573"/>
    </row>
    <row r="66061" spans="4:5" ht="15" customHeight="1">
      <c r="D66061" s="76"/>
      <c r="E66061" s="573"/>
    </row>
    <row r="66062" spans="4:5" ht="15" customHeight="1">
      <c r="D66062" s="76"/>
      <c r="E66062" s="573"/>
    </row>
    <row r="66063" spans="4:5" ht="15" customHeight="1">
      <c r="D66063" s="76"/>
      <c r="E66063" s="573"/>
    </row>
    <row r="66064" spans="4:5" ht="15" customHeight="1">
      <c r="D66064" s="76"/>
      <c r="E66064" s="573"/>
    </row>
    <row r="66065" spans="4:5" ht="15" customHeight="1">
      <c r="D66065" s="76"/>
      <c r="E66065" s="573"/>
    </row>
    <row r="66066" spans="4:5" ht="15" customHeight="1">
      <c r="D66066" s="76"/>
      <c r="E66066" s="573"/>
    </row>
    <row r="66067" spans="4:5" ht="15" customHeight="1">
      <c r="D66067" s="76"/>
      <c r="E66067" s="573"/>
    </row>
    <row r="66068" spans="4:5" ht="15" customHeight="1">
      <c r="D66068" s="76"/>
      <c r="E66068" s="573"/>
    </row>
    <row r="66069" spans="4:5" ht="15" customHeight="1">
      <c r="D66069" s="76"/>
      <c r="E66069" s="573"/>
    </row>
    <row r="66070" spans="4:5" ht="15" customHeight="1">
      <c r="D66070" s="76"/>
      <c r="E66070" s="573"/>
    </row>
    <row r="66071" spans="4:5" ht="15" customHeight="1">
      <c r="D66071" s="76"/>
      <c r="E66071" s="573"/>
    </row>
    <row r="66072" spans="4:5" ht="15" customHeight="1">
      <c r="D66072" s="76"/>
      <c r="E66072" s="573"/>
    </row>
    <row r="66073" spans="4:5" ht="15" customHeight="1">
      <c r="D66073" s="76"/>
      <c r="E66073" s="573"/>
    </row>
    <row r="66074" spans="4:5" ht="15" customHeight="1">
      <c r="D66074" s="76"/>
      <c r="E66074" s="573"/>
    </row>
    <row r="66075" spans="4:5" ht="15" customHeight="1">
      <c r="D66075" s="76"/>
      <c r="E66075" s="573"/>
    </row>
    <row r="66076" spans="4:5" ht="15" customHeight="1">
      <c r="D66076" s="76"/>
      <c r="E66076" s="573"/>
    </row>
    <row r="66077" spans="4:5" ht="15" customHeight="1">
      <c r="D66077" s="76"/>
      <c r="E66077" s="573"/>
    </row>
    <row r="66078" spans="4:5" ht="15" customHeight="1">
      <c r="D66078" s="76"/>
      <c r="E66078" s="573"/>
    </row>
    <row r="66079" spans="4:5" ht="15" customHeight="1">
      <c r="D66079" s="76"/>
      <c r="E66079" s="573"/>
    </row>
    <row r="66080" spans="4:5" ht="15" customHeight="1">
      <c r="D66080" s="76"/>
      <c r="E66080" s="573"/>
    </row>
    <row r="66081" spans="4:5" ht="15" customHeight="1">
      <c r="D66081" s="76"/>
      <c r="E66081" s="573"/>
    </row>
    <row r="66082" spans="4:5" ht="15" customHeight="1">
      <c r="D66082" s="76"/>
      <c r="E66082" s="573"/>
    </row>
    <row r="66083" spans="4:5" ht="15" customHeight="1">
      <c r="D66083" s="76"/>
      <c r="E66083" s="573"/>
    </row>
    <row r="66084" spans="4:5" ht="15" customHeight="1">
      <c r="D66084" s="76"/>
      <c r="E66084" s="573"/>
    </row>
    <row r="66085" spans="4:5" ht="15" customHeight="1">
      <c r="D66085" s="76"/>
      <c r="E66085" s="573"/>
    </row>
    <row r="66086" spans="4:5" ht="15" customHeight="1">
      <c r="D66086" s="76"/>
      <c r="E66086" s="573"/>
    </row>
    <row r="66087" spans="4:5" ht="15" customHeight="1">
      <c r="D66087" s="76"/>
      <c r="E66087" s="573"/>
    </row>
    <row r="66088" spans="4:5" ht="15" customHeight="1">
      <c r="D66088" s="76"/>
      <c r="E66088" s="573"/>
    </row>
    <row r="66089" spans="4:5" ht="15" customHeight="1">
      <c r="D66089" s="76"/>
      <c r="E66089" s="573"/>
    </row>
    <row r="66090" spans="4:5" ht="15" customHeight="1">
      <c r="D66090" s="76"/>
      <c r="E66090" s="573"/>
    </row>
    <row r="66091" spans="4:5" ht="15" customHeight="1">
      <c r="D66091" s="76"/>
      <c r="E66091" s="573"/>
    </row>
    <row r="66092" spans="4:5" ht="15" customHeight="1">
      <c r="D66092" s="76"/>
      <c r="E66092" s="573"/>
    </row>
    <row r="66093" spans="4:5" ht="15" customHeight="1">
      <c r="D66093" s="76"/>
      <c r="E66093" s="573"/>
    </row>
    <row r="66094" spans="4:5" ht="15" customHeight="1">
      <c r="D66094" s="76"/>
      <c r="E66094" s="573"/>
    </row>
    <row r="66095" spans="4:5" ht="15" customHeight="1">
      <c r="D66095" s="76"/>
      <c r="E66095" s="573"/>
    </row>
    <row r="66096" spans="4:5" ht="15" customHeight="1">
      <c r="D66096" s="76"/>
      <c r="E66096" s="573"/>
    </row>
    <row r="66097" spans="4:5" ht="15" customHeight="1">
      <c r="D66097" s="76"/>
      <c r="E66097" s="573"/>
    </row>
    <row r="66098" spans="4:5" ht="15" customHeight="1">
      <c r="D66098" s="76"/>
      <c r="E66098" s="573"/>
    </row>
    <row r="66099" spans="4:5" ht="15" customHeight="1">
      <c r="D66099" s="76"/>
      <c r="E66099" s="573"/>
    </row>
    <row r="66100" spans="4:5" ht="15" customHeight="1">
      <c r="D66100" s="76"/>
      <c r="E66100" s="573"/>
    </row>
    <row r="66101" spans="4:5" ht="15" customHeight="1">
      <c r="D66101" s="76"/>
      <c r="E66101" s="573"/>
    </row>
    <row r="66102" spans="4:5" ht="15" customHeight="1">
      <c r="D66102" s="76"/>
      <c r="E66102" s="573"/>
    </row>
    <row r="66103" spans="4:5" ht="15" customHeight="1">
      <c r="D66103" s="76"/>
      <c r="E66103" s="573"/>
    </row>
    <row r="66104" spans="4:5" ht="15" customHeight="1">
      <c r="D66104" s="76"/>
      <c r="E66104" s="573"/>
    </row>
    <row r="66105" spans="4:5" ht="15" customHeight="1">
      <c r="D66105" s="76"/>
      <c r="E66105" s="573"/>
    </row>
    <row r="66106" spans="4:5" ht="15" customHeight="1">
      <c r="D66106" s="76"/>
      <c r="E66106" s="573"/>
    </row>
    <row r="66107" spans="4:5" ht="15" customHeight="1">
      <c r="D66107" s="76"/>
      <c r="E66107" s="573"/>
    </row>
    <row r="66108" spans="4:5" ht="15" customHeight="1">
      <c r="D66108" s="76"/>
      <c r="E66108" s="573"/>
    </row>
    <row r="66109" spans="4:5" ht="15" customHeight="1">
      <c r="D66109" s="76"/>
      <c r="E66109" s="573"/>
    </row>
    <row r="66110" spans="4:5" ht="15" customHeight="1">
      <c r="D66110" s="76"/>
      <c r="E66110" s="573"/>
    </row>
    <row r="66111" spans="4:5" ht="15" customHeight="1">
      <c r="D66111" s="76"/>
      <c r="E66111" s="573"/>
    </row>
    <row r="66112" spans="4:5" ht="15" customHeight="1">
      <c r="D66112" s="76"/>
      <c r="E66112" s="573"/>
    </row>
    <row r="66113" spans="4:5" ht="15" customHeight="1">
      <c r="D66113" s="76"/>
      <c r="E66113" s="573"/>
    </row>
    <row r="66114" spans="4:5" ht="15" customHeight="1">
      <c r="D66114" s="76"/>
      <c r="E66114" s="573"/>
    </row>
    <row r="66115" spans="4:5" ht="15" customHeight="1">
      <c r="D66115" s="76"/>
      <c r="E66115" s="573"/>
    </row>
    <row r="66116" spans="4:5" ht="15" customHeight="1">
      <c r="D66116" s="76"/>
      <c r="E66116" s="573"/>
    </row>
    <row r="66117" spans="4:5" ht="15" customHeight="1">
      <c r="D66117" s="76"/>
      <c r="E66117" s="573"/>
    </row>
    <row r="66118" spans="4:5" ht="15" customHeight="1">
      <c r="D66118" s="76"/>
      <c r="E66118" s="573"/>
    </row>
    <row r="66119" spans="4:5" ht="15" customHeight="1">
      <c r="D66119" s="76"/>
      <c r="E66119" s="573"/>
    </row>
    <row r="66120" spans="4:5" ht="15" customHeight="1">
      <c r="D66120" s="76"/>
      <c r="E66120" s="573"/>
    </row>
    <row r="66121" spans="4:5" ht="15" customHeight="1">
      <c r="D66121" s="76"/>
      <c r="E66121" s="573"/>
    </row>
    <row r="66122" spans="4:5" ht="15" customHeight="1">
      <c r="D66122" s="76"/>
      <c r="E66122" s="573"/>
    </row>
    <row r="66123" spans="4:5" ht="15" customHeight="1">
      <c r="D66123" s="76"/>
      <c r="E66123" s="573"/>
    </row>
    <row r="66124" spans="4:5" ht="15" customHeight="1">
      <c r="D66124" s="76"/>
      <c r="E66124" s="573"/>
    </row>
    <row r="66125" spans="4:5" ht="15" customHeight="1">
      <c r="D66125" s="76"/>
      <c r="E66125" s="573"/>
    </row>
    <row r="66126" spans="4:5" ht="15" customHeight="1">
      <c r="D66126" s="76"/>
      <c r="E66126" s="573"/>
    </row>
    <row r="66127" spans="4:5" ht="15" customHeight="1">
      <c r="D66127" s="76"/>
      <c r="E66127" s="573"/>
    </row>
    <row r="66128" spans="4:5" ht="15" customHeight="1">
      <c r="D66128" s="76"/>
      <c r="E66128" s="573"/>
    </row>
    <row r="66129" spans="4:5" ht="15" customHeight="1">
      <c r="D66129" s="76"/>
      <c r="E66129" s="573"/>
    </row>
    <row r="66130" spans="4:5" ht="15" customHeight="1">
      <c r="D66130" s="76"/>
      <c r="E66130" s="573"/>
    </row>
    <row r="66131" spans="4:5" ht="15" customHeight="1">
      <c r="D66131" s="76"/>
      <c r="E66131" s="573"/>
    </row>
    <row r="66132" spans="4:5" ht="15" customHeight="1">
      <c r="D66132" s="76"/>
      <c r="E66132" s="573"/>
    </row>
    <row r="66133" spans="4:5" ht="15" customHeight="1">
      <c r="D66133" s="76"/>
      <c r="E66133" s="573"/>
    </row>
    <row r="66134" spans="4:5" ht="15" customHeight="1">
      <c r="D66134" s="76"/>
      <c r="E66134" s="573"/>
    </row>
    <row r="66135" spans="4:5" ht="15" customHeight="1">
      <c r="D66135" s="76"/>
      <c r="E66135" s="573"/>
    </row>
    <row r="66136" spans="4:5" ht="15" customHeight="1">
      <c r="D66136" s="76"/>
      <c r="E66136" s="573"/>
    </row>
    <row r="66137" spans="4:5" ht="15" customHeight="1">
      <c r="D66137" s="76"/>
      <c r="E66137" s="573"/>
    </row>
    <row r="66138" spans="4:5" ht="15" customHeight="1">
      <c r="D66138" s="76"/>
      <c r="E66138" s="573"/>
    </row>
    <row r="66139" spans="4:5" ht="15" customHeight="1">
      <c r="D66139" s="76"/>
      <c r="E66139" s="573"/>
    </row>
    <row r="66140" spans="4:5" ht="15" customHeight="1">
      <c r="D66140" s="76"/>
      <c r="E66140" s="573"/>
    </row>
    <row r="66141" spans="4:5" ht="15" customHeight="1">
      <c r="D66141" s="76"/>
      <c r="E66141" s="573"/>
    </row>
    <row r="66142" spans="4:5" ht="15" customHeight="1">
      <c r="D66142" s="76"/>
      <c r="E66142" s="573"/>
    </row>
    <row r="66143" spans="4:5" ht="15" customHeight="1">
      <c r="D66143" s="76"/>
      <c r="E66143" s="573"/>
    </row>
    <row r="66144" spans="4:5" ht="15" customHeight="1">
      <c r="D66144" s="76"/>
      <c r="E66144" s="573"/>
    </row>
    <row r="66145" spans="4:5" ht="15" customHeight="1">
      <c r="D66145" s="76"/>
      <c r="E66145" s="573"/>
    </row>
    <row r="66146" spans="4:5" ht="15" customHeight="1">
      <c r="D66146" s="76"/>
      <c r="E66146" s="573"/>
    </row>
    <row r="66147" spans="4:5" ht="15" customHeight="1">
      <c r="D66147" s="76"/>
      <c r="E66147" s="573"/>
    </row>
    <row r="66148" spans="4:5" ht="15" customHeight="1">
      <c r="D66148" s="76"/>
      <c r="E66148" s="573"/>
    </row>
    <row r="66149" spans="4:5" ht="15" customHeight="1">
      <c r="D66149" s="76"/>
      <c r="E66149" s="573"/>
    </row>
    <row r="66150" spans="4:5" ht="15" customHeight="1">
      <c r="D66150" s="76"/>
      <c r="E66150" s="573"/>
    </row>
    <row r="66151" spans="4:5" ht="15" customHeight="1">
      <c r="D66151" s="76"/>
      <c r="E66151" s="573"/>
    </row>
    <row r="66152" spans="4:5" ht="15" customHeight="1">
      <c r="D66152" s="76"/>
      <c r="E66152" s="573"/>
    </row>
    <row r="66153" spans="4:5" ht="15" customHeight="1">
      <c r="D66153" s="76"/>
      <c r="E66153" s="573"/>
    </row>
    <row r="66154" spans="4:5" ht="15" customHeight="1">
      <c r="D66154" s="76"/>
      <c r="E66154" s="573"/>
    </row>
    <row r="66155" spans="4:5" ht="15" customHeight="1">
      <c r="D66155" s="76"/>
      <c r="E66155" s="573"/>
    </row>
    <row r="66156" spans="4:5" ht="15" customHeight="1">
      <c r="D66156" s="76"/>
      <c r="E66156" s="573"/>
    </row>
    <row r="66157" spans="4:5" ht="15" customHeight="1">
      <c r="D66157" s="76"/>
      <c r="E66157" s="573"/>
    </row>
    <row r="66158" spans="4:5" ht="15" customHeight="1">
      <c r="D66158" s="76"/>
      <c r="E66158" s="573"/>
    </row>
    <row r="66159" spans="4:5" ht="15" customHeight="1">
      <c r="D66159" s="76"/>
      <c r="E66159" s="573"/>
    </row>
    <row r="66160" spans="4:5" ht="15" customHeight="1">
      <c r="D66160" s="76"/>
      <c r="E66160" s="573"/>
    </row>
    <row r="66161" spans="4:5" ht="15" customHeight="1">
      <c r="D66161" s="76"/>
      <c r="E66161" s="573"/>
    </row>
    <row r="66162" spans="4:5" ht="15" customHeight="1">
      <c r="D66162" s="76"/>
      <c r="E66162" s="573"/>
    </row>
    <row r="66163" spans="4:5" ht="15" customHeight="1">
      <c r="D66163" s="76"/>
      <c r="E66163" s="573"/>
    </row>
    <row r="66164" spans="4:5" ht="15" customHeight="1">
      <c r="D66164" s="76"/>
      <c r="E66164" s="573"/>
    </row>
    <row r="66165" spans="4:5" ht="15" customHeight="1">
      <c r="D66165" s="76"/>
      <c r="E66165" s="573"/>
    </row>
    <row r="66166" spans="4:5" ht="15" customHeight="1">
      <c r="D66166" s="76"/>
      <c r="E66166" s="573"/>
    </row>
    <row r="66167" spans="4:5" ht="15" customHeight="1">
      <c r="D66167" s="76"/>
      <c r="E66167" s="573"/>
    </row>
    <row r="66168" spans="4:5" ht="15" customHeight="1">
      <c r="D66168" s="76"/>
      <c r="E66168" s="573"/>
    </row>
    <row r="66169" spans="4:5" ht="15" customHeight="1">
      <c r="D66169" s="76"/>
      <c r="E66169" s="573"/>
    </row>
    <row r="66170" spans="4:5" ht="15" customHeight="1">
      <c r="D66170" s="76"/>
      <c r="E66170" s="573"/>
    </row>
    <row r="66171" spans="4:5" ht="15" customHeight="1">
      <c r="D66171" s="76"/>
      <c r="E66171" s="573"/>
    </row>
    <row r="66172" spans="4:5" ht="15" customHeight="1">
      <c r="D66172" s="76"/>
      <c r="E66172" s="573"/>
    </row>
    <row r="66173" spans="4:5" ht="15" customHeight="1">
      <c r="D66173" s="76"/>
      <c r="E66173" s="573"/>
    </row>
    <row r="66174" spans="4:5" ht="15" customHeight="1">
      <c r="D66174" s="76"/>
      <c r="E66174" s="573"/>
    </row>
    <row r="66175" spans="4:5" ht="15" customHeight="1">
      <c r="D66175" s="76"/>
      <c r="E66175" s="573"/>
    </row>
    <row r="66176" spans="4:5" ht="15" customHeight="1">
      <c r="D66176" s="76"/>
      <c r="E66176" s="573"/>
    </row>
    <row r="66177" spans="4:5" ht="15" customHeight="1">
      <c r="D66177" s="76"/>
      <c r="E66177" s="573"/>
    </row>
    <row r="66178" spans="4:5" ht="15" customHeight="1">
      <c r="D66178" s="76"/>
      <c r="E66178" s="573"/>
    </row>
    <row r="66179" spans="4:5" ht="15" customHeight="1">
      <c r="D66179" s="76"/>
      <c r="E66179" s="573"/>
    </row>
    <row r="66180" spans="4:5" ht="15" customHeight="1">
      <c r="D66180" s="76"/>
      <c r="E66180" s="573"/>
    </row>
    <row r="66181" spans="4:5" ht="15" customHeight="1">
      <c r="D66181" s="76"/>
      <c r="E66181" s="573"/>
    </row>
    <row r="66182" spans="4:5" ht="15" customHeight="1">
      <c r="D66182" s="76"/>
      <c r="E66182" s="573"/>
    </row>
    <row r="66183" spans="4:5" ht="15" customHeight="1">
      <c r="D66183" s="76"/>
      <c r="E66183" s="573"/>
    </row>
    <row r="66184" spans="4:5" ht="15" customHeight="1">
      <c r="D66184" s="76"/>
      <c r="E66184" s="573"/>
    </row>
    <row r="66185" spans="4:5" ht="15" customHeight="1">
      <c r="D66185" s="76"/>
      <c r="E66185" s="573"/>
    </row>
    <row r="66186" spans="4:5" ht="15" customHeight="1">
      <c r="D66186" s="76"/>
      <c r="E66186" s="573"/>
    </row>
    <row r="66187" spans="4:5" ht="15" customHeight="1">
      <c r="D66187" s="76"/>
      <c r="E66187" s="573"/>
    </row>
    <row r="66188" spans="4:5" ht="15" customHeight="1">
      <c r="D66188" s="76"/>
      <c r="E66188" s="573"/>
    </row>
    <row r="66189" spans="4:5" ht="15" customHeight="1">
      <c r="D66189" s="76"/>
      <c r="E66189" s="573"/>
    </row>
    <row r="66190" spans="4:5" ht="15" customHeight="1">
      <c r="D66190" s="76"/>
      <c r="E66190" s="573"/>
    </row>
    <row r="66191" spans="4:5" ht="15" customHeight="1">
      <c r="D66191" s="76"/>
      <c r="E66191" s="573"/>
    </row>
    <row r="66192" spans="4:5" ht="15" customHeight="1">
      <c r="D66192" s="76"/>
      <c r="E66192" s="573"/>
    </row>
    <row r="66193" spans="4:5" ht="15" customHeight="1">
      <c r="D66193" s="76"/>
      <c r="E66193" s="573"/>
    </row>
    <row r="66194" spans="4:5" ht="15" customHeight="1">
      <c r="D66194" s="76"/>
      <c r="E66194" s="573"/>
    </row>
    <row r="66195" spans="4:5" ht="15" customHeight="1">
      <c r="D66195" s="76"/>
      <c r="E66195" s="573"/>
    </row>
    <row r="66196" spans="4:5" ht="15" customHeight="1">
      <c r="D66196" s="76"/>
      <c r="E66196" s="573"/>
    </row>
    <row r="66197" spans="4:5" ht="15" customHeight="1">
      <c r="D66197" s="76"/>
      <c r="E66197" s="573"/>
    </row>
    <row r="66198" spans="4:5" ht="15" customHeight="1">
      <c r="D66198" s="76"/>
      <c r="E66198" s="573"/>
    </row>
    <row r="66199" spans="4:5" ht="15" customHeight="1">
      <c r="D66199" s="76"/>
      <c r="E66199" s="573"/>
    </row>
    <row r="66200" spans="4:5" ht="15" customHeight="1">
      <c r="D66200" s="76"/>
      <c r="E66200" s="573"/>
    </row>
    <row r="66201" spans="4:5" ht="15" customHeight="1">
      <c r="D66201" s="76"/>
      <c r="E66201" s="573"/>
    </row>
    <row r="66202" spans="4:5" ht="15" customHeight="1">
      <c r="D66202" s="76"/>
      <c r="E66202" s="573"/>
    </row>
    <row r="66203" spans="4:5" ht="15" customHeight="1">
      <c r="D66203" s="76"/>
      <c r="E66203" s="573"/>
    </row>
    <row r="66204" spans="4:5" ht="15" customHeight="1">
      <c r="D66204" s="76"/>
      <c r="E66204" s="573"/>
    </row>
    <row r="66205" spans="4:5" ht="15" customHeight="1">
      <c r="D66205" s="76"/>
      <c r="E66205" s="573"/>
    </row>
    <row r="66206" spans="4:5" ht="15" customHeight="1">
      <c r="D66206" s="76"/>
      <c r="E66206" s="573"/>
    </row>
    <row r="66207" spans="4:5" ht="15" customHeight="1">
      <c r="D66207" s="76"/>
      <c r="E66207" s="573"/>
    </row>
    <row r="66208" spans="4:5" ht="15" customHeight="1">
      <c r="D66208" s="76"/>
      <c r="E66208" s="573"/>
    </row>
    <row r="66209" spans="4:5" ht="15" customHeight="1">
      <c r="D66209" s="76"/>
      <c r="E66209" s="573"/>
    </row>
    <row r="66210" spans="4:5" ht="15" customHeight="1">
      <c r="D66210" s="76"/>
      <c r="E66210" s="573"/>
    </row>
    <row r="66211" spans="4:5" ht="15" customHeight="1">
      <c r="D66211" s="76"/>
      <c r="E66211" s="573"/>
    </row>
    <row r="66212" spans="4:5" ht="15" customHeight="1">
      <c r="D66212" s="76"/>
      <c r="E66212" s="573"/>
    </row>
    <row r="66213" spans="4:5" ht="15" customHeight="1">
      <c r="D66213" s="76"/>
      <c r="E66213" s="573"/>
    </row>
    <row r="66214" spans="4:5" ht="15" customHeight="1">
      <c r="D66214" s="76"/>
      <c r="E66214" s="573"/>
    </row>
    <row r="66215" spans="4:5" ht="15" customHeight="1">
      <c r="D66215" s="76"/>
      <c r="E66215" s="573"/>
    </row>
    <row r="66216" spans="4:5" ht="15" customHeight="1">
      <c r="D66216" s="76"/>
      <c r="E66216" s="573"/>
    </row>
    <row r="66217" spans="4:5" ht="15" customHeight="1">
      <c r="D66217" s="76"/>
      <c r="E66217" s="573"/>
    </row>
    <row r="66218" spans="4:5" ht="15" customHeight="1">
      <c r="D66218" s="76"/>
      <c r="E66218" s="573"/>
    </row>
    <row r="66219" spans="4:5" ht="15" customHeight="1">
      <c r="D66219" s="76"/>
      <c r="E66219" s="573"/>
    </row>
    <row r="66220" spans="4:5" ht="15" customHeight="1">
      <c r="D66220" s="76"/>
      <c r="E66220" s="573"/>
    </row>
    <row r="66221" spans="4:5" ht="15" customHeight="1">
      <c r="D66221" s="76"/>
      <c r="E66221" s="573"/>
    </row>
    <row r="66222" spans="4:5" ht="15" customHeight="1">
      <c r="D66222" s="76"/>
      <c r="E66222" s="573"/>
    </row>
    <row r="66223" spans="4:5" ht="15" customHeight="1">
      <c r="D66223" s="76"/>
      <c r="E66223" s="573"/>
    </row>
    <row r="66224" spans="4:5" ht="15" customHeight="1">
      <c r="D66224" s="76"/>
      <c r="E66224" s="573"/>
    </row>
    <row r="66225" spans="4:5" ht="15" customHeight="1">
      <c r="D66225" s="76"/>
      <c r="E66225" s="573"/>
    </row>
    <row r="66226" spans="4:5" ht="15" customHeight="1">
      <c r="D66226" s="76"/>
      <c r="E66226" s="573"/>
    </row>
    <row r="66227" spans="4:5" ht="15" customHeight="1">
      <c r="D66227" s="76"/>
      <c r="E66227" s="573"/>
    </row>
    <row r="66228" spans="4:5" ht="15" customHeight="1">
      <c r="D66228" s="76"/>
      <c r="E66228" s="573"/>
    </row>
    <row r="66229" spans="4:5" ht="15" customHeight="1">
      <c r="D66229" s="76"/>
      <c r="E66229" s="573"/>
    </row>
    <row r="66230" spans="4:5" ht="15" customHeight="1">
      <c r="D66230" s="76"/>
      <c r="E66230" s="573"/>
    </row>
    <row r="66231" spans="4:5" ht="15" customHeight="1">
      <c r="D66231" s="76"/>
      <c r="E66231" s="573"/>
    </row>
    <row r="66232" spans="4:5" ht="15" customHeight="1">
      <c r="D66232" s="76"/>
      <c r="E66232" s="573"/>
    </row>
    <row r="66233" spans="4:5" ht="15" customHeight="1">
      <c r="D66233" s="76"/>
      <c r="E66233" s="573"/>
    </row>
    <row r="66234" spans="4:5" ht="15" customHeight="1">
      <c r="D66234" s="76"/>
      <c r="E66234" s="573"/>
    </row>
    <row r="66235" spans="4:5" ht="15" customHeight="1">
      <c r="D66235" s="76"/>
      <c r="E66235" s="573"/>
    </row>
    <row r="66236" spans="4:5" ht="15" customHeight="1">
      <c r="D66236" s="76"/>
      <c r="E66236" s="573"/>
    </row>
    <row r="66237" spans="4:5" ht="15" customHeight="1">
      <c r="D66237" s="76"/>
      <c r="E66237" s="573"/>
    </row>
    <row r="66238" spans="4:5" ht="15" customHeight="1">
      <c r="D66238" s="76"/>
      <c r="E66238" s="573"/>
    </row>
    <row r="66239" spans="4:5" ht="15" customHeight="1">
      <c r="D66239" s="76"/>
      <c r="E66239" s="573"/>
    </row>
    <row r="66240" spans="4:5" ht="15" customHeight="1">
      <c r="D66240" s="76"/>
      <c r="E66240" s="573"/>
    </row>
    <row r="66241" spans="4:5" ht="15" customHeight="1">
      <c r="D66241" s="76"/>
      <c r="E66241" s="573"/>
    </row>
    <row r="66242" spans="4:5" ht="15" customHeight="1">
      <c r="D66242" s="76"/>
      <c r="E66242" s="573"/>
    </row>
    <row r="66243" spans="4:5" ht="15" customHeight="1">
      <c r="D66243" s="76"/>
      <c r="E66243" s="573"/>
    </row>
    <row r="66244" spans="4:5" ht="15" customHeight="1">
      <c r="D66244" s="76"/>
      <c r="E66244" s="573"/>
    </row>
    <row r="66245" spans="4:5" ht="15" customHeight="1">
      <c r="D66245" s="76"/>
      <c r="E66245" s="573"/>
    </row>
    <row r="66246" spans="4:5" ht="15" customHeight="1">
      <c r="D66246" s="76"/>
      <c r="E66246" s="573"/>
    </row>
    <row r="66247" spans="4:5" ht="15" customHeight="1">
      <c r="D66247" s="76"/>
      <c r="E66247" s="573"/>
    </row>
    <row r="66248" spans="4:5" ht="15" customHeight="1">
      <c r="D66248" s="76"/>
      <c r="E66248" s="573"/>
    </row>
    <row r="66249" spans="4:5" ht="15" customHeight="1">
      <c r="D66249" s="76"/>
      <c r="E66249" s="573"/>
    </row>
    <row r="66250" spans="4:5" ht="15" customHeight="1">
      <c r="D66250" s="76"/>
      <c r="E66250" s="573"/>
    </row>
    <row r="66251" spans="4:5" ht="15" customHeight="1">
      <c r="D66251" s="76"/>
      <c r="E66251" s="573"/>
    </row>
    <row r="66252" spans="4:5" ht="15" customHeight="1">
      <c r="D66252" s="76"/>
      <c r="E66252" s="573"/>
    </row>
    <row r="66253" spans="4:5" ht="15" customHeight="1">
      <c r="D66253" s="76"/>
      <c r="E66253" s="573"/>
    </row>
    <row r="66254" spans="4:5" ht="15" customHeight="1">
      <c r="D66254" s="76"/>
      <c r="E66254" s="573"/>
    </row>
    <row r="66255" spans="4:5" ht="15" customHeight="1">
      <c r="D66255" s="76"/>
      <c r="E66255" s="573"/>
    </row>
    <row r="66256" spans="4:5" ht="15" customHeight="1">
      <c r="D66256" s="76"/>
      <c r="E66256" s="573"/>
    </row>
    <row r="66257" spans="4:5" ht="15" customHeight="1">
      <c r="D66257" s="76"/>
      <c r="E66257" s="573"/>
    </row>
    <row r="66258" spans="4:5" ht="15" customHeight="1">
      <c r="D66258" s="76"/>
      <c r="E66258" s="573"/>
    </row>
    <row r="66259" spans="4:5" ht="15" customHeight="1">
      <c r="D66259" s="76"/>
      <c r="E66259" s="573"/>
    </row>
    <row r="66260" spans="4:5" ht="15" customHeight="1">
      <c r="D66260" s="76"/>
      <c r="E66260" s="573"/>
    </row>
    <row r="66261" spans="4:5" ht="15" customHeight="1">
      <c r="D66261" s="76"/>
      <c r="E66261" s="573"/>
    </row>
    <row r="66262" spans="4:5" ht="15" customHeight="1">
      <c r="D66262" s="76"/>
      <c r="E66262" s="573"/>
    </row>
    <row r="66263" spans="4:5" ht="15" customHeight="1">
      <c r="D66263" s="76"/>
      <c r="E66263" s="573"/>
    </row>
    <row r="66264" spans="4:5" ht="15" customHeight="1">
      <c r="D66264" s="76"/>
      <c r="E66264" s="573"/>
    </row>
    <row r="66265" spans="4:5" ht="15" customHeight="1">
      <c r="D66265" s="76"/>
      <c r="E66265" s="573"/>
    </row>
    <row r="66266" spans="4:5" ht="15" customHeight="1">
      <c r="D66266" s="76"/>
      <c r="E66266" s="573"/>
    </row>
    <row r="66267" spans="4:5" ht="15" customHeight="1">
      <c r="D66267" s="76"/>
      <c r="E66267" s="573"/>
    </row>
    <row r="66268" spans="4:5" ht="15" customHeight="1">
      <c r="D66268" s="76"/>
      <c r="E66268" s="573"/>
    </row>
    <row r="66269" spans="4:5" ht="15" customHeight="1">
      <c r="D66269" s="76"/>
      <c r="E66269" s="573"/>
    </row>
    <row r="66270" spans="4:5" ht="15" customHeight="1">
      <c r="D66270" s="76"/>
      <c r="E66270" s="573"/>
    </row>
    <row r="66271" spans="4:5" ht="15" customHeight="1">
      <c r="D66271" s="76"/>
      <c r="E66271" s="573"/>
    </row>
    <row r="66272" spans="4:5" ht="15" customHeight="1">
      <c r="D66272" s="76"/>
      <c r="E66272" s="573"/>
    </row>
    <row r="66273" spans="4:5" ht="15" customHeight="1">
      <c r="D66273" s="76"/>
      <c r="E66273" s="573"/>
    </row>
    <row r="66274" spans="4:5" ht="15" customHeight="1">
      <c r="D66274" s="76"/>
      <c r="E66274" s="573"/>
    </row>
    <row r="66275" spans="4:5" ht="15" customHeight="1">
      <c r="D66275" s="76"/>
      <c r="E66275" s="573"/>
    </row>
    <row r="66276" spans="4:5" ht="15" customHeight="1">
      <c r="D66276" s="76"/>
      <c r="E66276" s="573"/>
    </row>
    <row r="66277" spans="4:5" ht="15" customHeight="1">
      <c r="D66277" s="76"/>
      <c r="E66277" s="573"/>
    </row>
    <row r="66278" spans="4:5" ht="15" customHeight="1">
      <c r="D66278" s="76"/>
      <c r="E66278" s="573"/>
    </row>
    <row r="66279" spans="4:5" ht="15" customHeight="1">
      <c r="D66279" s="76"/>
      <c r="E66279" s="573"/>
    </row>
    <row r="66280" spans="4:5" ht="15" customHeight="1">
      <c r="D66280" s="76"/>
      <c r="E66280" s="573"/>
    </row>
    <row r="66281" spans="4:5" ht="15" customHeight="1">
      <c r="D66281" s="76"/>
      <c r="E66281" s="573"/>
    </row>
    <row r="66282" spans="4:5" ht="15" customHeight="1">
      <c r="D66282" s="76"/>
      <c r="E66282" s="573"/>
    </row>
    <row r="66283" spans="4:5" ht="15" customHeight="1">
      <c r="D66283" s="76"/>
      <c r="E66283" s="573"/>
    </row>
    <row r="66284" spans="4:5" ht="15" customHeight="1">
      <c r="D66284" s="76"/>
      <c r="E66284" s="573"/>
    </row>
    <row r="66285" spans="4:5" ht="15" customHeight="1">
      <c r="D66285" s="76"/>
      <c r="E66285" s="573"/>
    </row>
    <row r="66286" spans="4:5" ht="15" customHeight="1">
      <c r="D66286" s="76"/>
      <c r="E66286" s="573"/>
    </row>
    <row r="66287" spans="4:5" ht="15" customHeight="1">
      <c r="D66287" s="76"/>
      <c r="E66287" s="573"/>
    </row>
    <row r="66288" spans="4:5" ht="15" customHeight="1">
      <c r="D66288" s="76"/>
      <c r="E66288" s="573"/>
    </row>
    <row r="66289" spans="4:5" ht="15" customHeight="1">
      <c r="D66289" s="76"/>
      <c r="E66289" s="573"/>
    </row>
    <row r="66290" spans="4:5" ht="15" customHeight="1">
      <c r="D66290" s="76"/>
      <c r="E66290" s="573"/>
    </row>
    <row r="66291" spans="4:5" ht="15" customHeight="1">
      <c r="D66291" s="76"/>
      <c r="E66291" s="573"/>
    </row>
    <row r="66292" spans="4:5" ht="15" customHeight="1">
      <c r="D66292" s="76"/>
      <c r="E66292" s="573"/>
    </row>
    <row r="66293" spans="4:5" ht="15" customHeight="1">
      <c r="D66293" s="76"/>
      <c r="E66293" s="573"/>
    </row>
    <row r="66294" spans="4:5" ht="15" customHeight="1">
      <c r="D66294" s="76"/>
      <c r="E66294" s="573"/>
    </row>
    <row r="66295" spans="4:5" ht="15" customHeight="1">
      <c r="D66295" s="76"/>
      <c r="E66295" s="573"/>
    </row>
    <row r="66296" spans="4:5" ht="15" customHeight="1">
      <c r="D66296" s="76"/>
      <c r="E66296" s="573"/>
    </row>
    <row r="66297" spans="4:5" ht="15" customHeight="1">
      <c r="D66297" s="76"/>
      <c r="E66297" s="573"/>
    </row>
    <row r="66298" spans="4:5" ht="15" customHeight="1">
      <c r="D66298" s="76"/>
      <c r="E66298" s="573"/>
    </row>
    <row r="66299" spans="4:5" ht="15" customHeight="1">
      <c r="D66299" s="76"/>
      <c r="E66299" s="573"/>
    </row>
    <row r="66300" spans="4:5" ht="15" customHeight="1">
      <c r="D66300" s="76"/>
      <c r="E66300" s="573"/>
    </row>
    <row r="66301" spans="4:5" ht="15" customHeight="1">
      <c r="D66301" s="76"/>
      <c r="E66301" s="573"/>
    </row>
    <row r="66302" spans="4:5" ht="15" customHeight="1">
      <c r="D66302" s="76"/>
      <c r="E66302" s="573"/>
    </row>
    <row r="66303" spans="4:5" ht="15" customHeight="1">
      <c r="D66303" s="76"/>
      <c r="E66303" s="573"/>
    </row>
    <row r="66304" spans="4:5" ht="15" customHeight="1">
      <c r="D66304" s="76"/>
      <c r="E66304" s="573"/>
    </row>
    <row r="66305" spans="4:5" ht="15" customHeight="1">
      <c r="D66305" s="76"/>
      <c r="E66305" s="573"/>
    </row>
    <row r="66306" spans="4:5" ht="15" customHeight="1">
      <c r="D66306" s="76"/>
      <c r="E66306" s="573"/>
    </row>
    <row r="66307" spans="4:5" ht="15" customHeight="1">
      <c r="D66307" s="76"/>
      <c r="E66307" s="573"/>
    </row>
    <row r="66308" spans="4:5" ht="15" customHeight="1">
      <c r="D66308" s="76"/>
      <c r="E66308" s="573"/>
    </row>
    <row r="66309" spans="4:5" ht="15" customHeight="1">
      <c r="D66309" s="76"/>
      <c r="E66309" s="573"/>
    </row>
    <row r="66310" spans="4:5" ht="15" customHeight="1">
      <c r="D66310" s="76"/>
      <c r="E66310" s="573"/>
    </row>
    <row r="66311" spans="4:5" ht="15" customHeight="1">
      <c r="D66311" s="76"/>
      <c r="E66311" s="573"/>
    </row>
    <row r="66312" spans="4:5" ht="15" customHeight="1">
      <c r="D66312" s="76"/>
      <c r="E66312" s="573"/>
    </row>
    <row r="66313" spans="4:5" ht="15" customHeight="1">
      <c r="D66313" s="76"/>
      <c r="E66313" s="573"/>
    </row>
    <row r="66314" spans="4:5" ht="15" customHeight="1">
      <c r="D66314" s="76"/>
      <c r="E66314" s="573"/>
    </row>
    <row r="66315" spans="4:5" ht="15" customHeight="1">
      <c r="D66315" s="76"/>
      <c r="E66315" s="573"/>
    </row>
    <row r="66316" spans="4:5" ht="15" customHeight="1">
      <c r="D66316" s="76"/>
      <c r="E66316" s="573"/>
    </row>
    <row r="66317" spans="4:5" ht="15" customHeight="1">
      <c r="D66317" s="76"/>
      <c r="E66317" s="573"/>
    </row>
    <row r="66318" spans="4:5" ht="15" customHeight="1">
      <c r="D66318" s="76"/>
      <c r="E66318" s="573"/>
    </row>
    <row r="66319" spans="4:5" ht="15" customHeight="1">
      <c r="D66319" s="76"/>
      <c r="E66319" s="573"/>
    </row>
    <row r="66320" spans="4:5" ht="15" customHeight="1">
      <c r="D66320" s="76"/>
      <c r="E66320" s="573"/>
    </row>
    <row r="66321" spans="4:5" ht="15" customHeight="1">
      <c r="D66321" s="76"/>
      <c r="E66321" s="573"/>
    </row>
    <row r="66322" spans="4:5" ht="15" customHeight="1">
      <c r="D66322" s="76"/>
      <c r="E66322" s="573"/>
    </row>
    <row r="66323" spans="4:5" ht="15" customHeight="1">
      <c r="D66323" s="76"/>
      <c r="E66323" s="573"/>
    </row>
    <row r="66324" spans="4:5" ht="15" customHeight="1">
      <c r="D66324" s="76"/>
      <c r="E66324" s="573"/>
    </row>
    <row r="66325" spans="4:5" ht="15" customHeight="1">
      <c r="D66325" s="76"/>
      <c r="E66325" s="573"/>
    </row>
    <row r="66326" spans="4:5" ht="15" customHeight="1">
      <c r="D66326" s="76"/>
      <c r="E66326" s="573"/>
    </row>
    <row r="66327" spans="4:5" ht="15" customHeight="1">
      <c r="D66327" s="76"/>
      <c r="E66327" s="573"/>
    </row>
    <row r="66328" spans="4:5" ht="15" customHeight="1">
      <c r="D66328" s="76"/>
      <c r="E66328" s="573"/>
    </row>
    <row r="66329" spans="4:5" ht="15" customHeight="1">
      <c r="D66329" s="76"/>
      <c r="E66329" s="573"/>
    </row>
    <row r="66330" spans="4:5" ht="15" customHeight="1">
      <c r="D66330" s="76"/>
      <c r="E66330" s="573"/>
    </row>
    <row r="66331" spans="4:5" ht="15" customHeight="1">
      <c r="D66331" s="76"/>
      <c r="E66331" s="573"/>
    </row>
    <row r="66332" spans="4:5" ht="15" customHeight="1">
      <c r="D66332" s="76"/>
      <c r="E66332" s="573"/>
    </row>
    <row r="66333" spans="4:5" ht="15" customHeight="1">
      <c r="D66333" s="76"/>
      <c r="E66333" s="573"/>
    </row>
    <row r="66334" spans="4:5" ht="15" customHeight="1">
      <c r="D66334" s="76"/>
      <c r="E66334" s="573"/>
    </row>
    <row r="66335" spans="4:5" ht="15" customHeight="1">
      <c r="D66335" s="76"/>
      <c r="E66335" s="573"/>
    </row>
    <row r="66336" spans="4:5" ht="15" customHeight="1">
      <c r="D66336" s="76"/>
      <c r="E66336" s="573"/>
    </row>
    <row r="66337" spans="4:5" ht="15" customHeight="1">
      <c r="D66337" s="76"/>
      <c r="E66337" s="573"/>
    </row>
    <row r="66338" spans="4:5" ht="15" customHeight="1">
      <c r="D66338" s="76"/>
      <c r="E66338" s="573"/>
    </row>
    <row r="66339" spans="4:5" ht="15" customHeight="1">
      <c r="D66339" s="76"/>
      <c r="E66339" s="573"/>
    </row>
    <row r="66340" spans="4:5" ht="15" customHeight="1">
      <c r="D66340" s="76"/>
      <c r="E66340" s="573"/>
    </row>
    <row r="66341" spans="4:5" ht="15" customHeight="1">
      <c r="D66341" s="76"/>
      <c r="E66341" s="573"/>
    </row>
    <row r="66342" spans="4:5" ht="15" customHeight="1">
      <c r="D66342" s="76"/>
      <c r="E66342" s="573"/>
    </row>
    <row r="66343" spans="4:5" ht="15" customHeight="1">
      <c r="D66343" s="76"/>
      <c r="E66343" s="573"/>
    </row>
    <row r="66344" spans="4:5" ht="15" customHeight="1">
      <c r="D66344" s="76"/>
      <c r="E66344" s="573"/>
    </row>
    <row r="66345" spans="4:5" ht="15" customHeight="1">
      <c r="D66345" s="76"/>
      <c r="E66345" s="573"/>
    </row>
    <row r="66346" spans="4:5" ht="15" customHeight="1">
      <c r="D66346" s="76"/>
      <c r="E66346" s="573"/>
    </row>
    <row r="66347" spans="4:5" ht="15" customHeight="1">
      <c r="D66347" s="76"/>
      <c r="E66347" s="573"/>
    </row>
    <row r="66348" spans="4:5" ht="15" customHeight="1">
      <c r="D66348" s="76"/>
      <c r="E66348" s="573"/>
    </row>
    <row r="66349" spans="4:5" ht="15" customHeight="1">
      <c r="D66349" s="76"/>
      <c r="E66349" s="573"/>
    </row>
    <row r="66350" spans="4:5" ht="15" customHeight="1">
      <c r="D66350" s="76"/>
      <c r="E66350" s="573"/>
    </row>
    <row r="66351" spans="4:5" ht="15" customHeight="1">
      <c r="D66351" s="76"/>
      <c r="E66351" s="573"/>
    </row>
    <row r="66352" spans="4:5" ht="15" customHeight="1">
      <c r="D66352" s="76"/>
      <c r="E66352" s="573"/>
    </row>
    <row r="66353" spans="4:5" ht="15" customHeight="1">
      <c r="D66353" s="76"/>
      <c r="E66353" s="573"/>
    </row>
    <row r="66354" spans="4:5" ht="15" customHeight="1">
      <c r="D66354" s="76"/>
      <c r="E66354" s="573"/>
    </row>
    <row r="66355" spans="4:5" ht="15" customHeight="1">
      <c r="D66355" s="76"/>
      <c r="E66355" s="573"/>
    </row>
    <row r="66356" spans="4:5" ht="15" customHeight="1">
      <c r="D66356" s="76"/>
      <c r="E66356" s="573"/>
    </row>
    <row r="66357" spans="4:5" ht="15" customHeight="1">
      <c r="D66357" s="76"/>
      <c r="E66357" s="573"/>
    </row>
    <row r="66358" spans="4:5" ht="15" customHeight="1">
      <c r="D66358" s="76"/>
      <c r="E66358" s="573"/>
    </row>
    <row r="66359" spans="4:5" ht="15" customHeight="1">
      <c r="D66359" s="76"/>
      <c r="E66359" s="573"/>
    </row>
    <row r="66360" spans="4:5" ht="15" customHeight="1">
      <c r="D66360" s="76"/>
      <c r="E66360" s="573"/>
    </row>
    <row r="66361" spans="4:5" ht="15" customHeight="1">
      <c r="D66361" s="76"/>
      <c r="E66361" s="573"/>
    </row>
    <row r="66362" spans="4:5" ht="15" customHeight="1">
      <c r="D66362" s="76"/>
      <c r="E66362" s="573"/>
    </row>
    <row r="66363" spans="4:5" ht="15" customHeight="1">
      <c r="D66363" s="76"/>
      <c r="E66363" s="573"/>
    </row>
    <row r="66364" spans="4:5" ht="15" customHeight="1">
      <c r="D66364" s="76"/>
      <c r="E66364" s="573"/>
    </row>
    <row r="66365" spans="4:5" ht="15" customHeight="1">
      <c r="D66365" s="76"/>
      <c r="E66365" s="573"/>
    </row>
    <row r="66366" spans="4:5" ht="15" customHeight="1">
      <c r="D66366" s="76"/>
      <c r="E66366" s="573"/>
    </row>
    <row r="66367" spans="4:5" ht="15" customHeight="1">
      <c r="D66367" s="76"/>
      <c r="E66367" s="573"/>
    </row>
    <row r="66368" spans="4:5" ht="15" customHeight="1">
      <c r="D66368" s="76"/>
      <c r="E66368" s="573"/>
    </row>
    <row r="66369" spans="4:5" ht="15" customHeight="1">
      <c r="D66369" s="76"/>
      <c r="E66369" s="573"/>
    </row>
    <row r="66370" spans="4:5" ht="15" customHeight="1">
      <c r="D66370" s="76"/>
      <c r="E66370" s="573"/>
    </row>
    <row r="66371" spans="4:5" ht="15" customHeight="1">
      <c r="D66371" s="76"/>
      <c r="E66371" s="573"/>
    </row>
    <row r="66372" spans="4:5" ht="15" customHeight="1">
      <c r="D66372" s="76"/>
      <c r="E66372" s="573"/>
    </row>
    <row r="66373" spans="4:5" ht="15" customHeight="1">
      <c r="D66373" s="76"/>
      <c r="E66373" s="573"/>
    </row>
    <row r="66374" spans="4:5" ht="15" customHeight="1">
      <c r="D66374" s="76"/>
      <c r="E66374" s="573"/>
    </row>
    <row r="66375" spans="4:5" ht="15" customHeight="1">
      <c r="D66375" s="76"/>
      <c r="E66375" s="573"/>
    </row>
    <row r="66376" spans="4:5" ht="15" customHeight="1">
      <c r="D66376" s="76"/>
      <c r="E66376" s="573"/>
    </row>
    <row r="66377" spans="4:5" ht="15" customHeight="1">
      <c r="D66377" s="76"/>
      <c r="E66377" s="573"/>
    </row>
    <row r="66378" spans="4:5" ht="15" customHeight="1">
      <c r="D66378" s="76"/>
      <c r="E66378" s="573"/>
    </row>
    <row r="66379" spans="4:5" ht="15" customHeight="1">
      <c r="D66379" s="76"/>
      <c r="E66379" s="573"/>
    </row>
    <row r="66380" spans="4:5" ht="15" customHeight="1">
      <c r="D66380" s="76"/>
      <c r="E66380" s="573"/>
    </row>
    <row r="66381" spans="4:5" ht="15" customHeight="1">
      <c r="D66381" s="76"/>
      <c r="E66381" s="573"/>
    </row>
    <row r="66382" spans="4:5" ht="15" customHeight="1">
      <c r="D66382" s="76"/>
      <c r="E66382" s="573"/>
    </row>
    <row r="66383" spans="4:5" ht="15" customHeight="1">
      <c r="D66383" s="76"/>
      <c r="E66383" s="573"/>
    </row>
    <row r="66384" spans="4:5" ht="15" customHeight="1">
      <c r="D66384" s="76"/>
      <c r="E66384" s="573"/>
    </row>
    <row r="66385" spans="4:5" ht="15" customHeight="1">
      <c r="D66385" s="76"/>
      <c r="E66385" s="573"/>
    </row>
    <row r="66386" spans="4:5" ht="15" customHeight="1">
      <c r="D66386" s="76"/>
      <c r="E66386" s="573"/>
    </row>
    <row r="66387" spans="4:5" ht="15" customHeight="1">
      <c r="D66387" s="76"/>
      <c r="E66387" s="573"/>
    </row>
    <row r="66388" spans="4:5" ht="15" customHeight="1">
      <c r="D66388" s="76"/>
      <c r="E66388" s="573"/>
    </row>
    <row r="66389" spans="4:5" ht="15" customHeight="1">
      <c r="D66389" s="76"/>
      <c r="E66389" s="573"/>
    </row>
    <row r="66390" spans="4:5" ht="15" customHeight="1">
      <c r="D66390" s="76"/>
      <c r="E66390" s="573"/>
    </row>
    <row r="66391" spans="4:5" ht="15" customHeight="1">
      <c r="D66391" s="76"/>
      <c r="E66391" s="573"/>
    </row>
    <row r="66392" spans="4:5" ht="15" customHeight="1">
      <c r="D66392" s="76"/>
      <c r="E66392" s="573"/>
    </row>
    <row r="66393" spans="4:5" ht="15" customHeight="1">
      <c r="D66393" s="76"/>
      <c r="E66393" s="573"/>
    </row>
    <row r="66394" spans="4:5" ht="15" customHeight="1">
      <c r="D66394" s="76"/>
      <c r="E66394" s="573"/>
    </row>
    <row r="66395" spans="4:5" ht="15" customHeight="1">
      <c r="D66395" s="76"/>
      <c r="E66395" s="573"/>
    </row>
    <row r="66396" spans="4:5" ht="15" customHeight="1">
      <c r="D66396" s="76"/>
      <c r="E66396" s="573"/>
    </row>
    <row r="66397" spans="4:5" ht="15" customHeight="1">
      <c r="D66397" s="76"/>
      <c r="E66397" s="573"/>
    </row>
    <row r="66398" spans="4:5" ht="15" customHeight="1">
      <c r="D66398" s="76"/>
      <c r="E66398" s="573"/>
    </row>
    <row r="66399" spans="4:5" ht="15" customHeight="1">
      <c r="D66399" s="76"/>
      <c r="E66399" s="573"/>
    </row>
    <row r="66400" spans="4:5" ht="15" customHeight="1">
      <c r="D66400" s="76"/>
      <c r="E66400" s="573"/>
    </row>
    <row r="66401" spans="4:5" ht="15" customHeight="1">
      <c r="D66401" s="76"/>
      <c r="E66401" s="573"/>
    </row>
    <row r="66402" spans="4:5" ht="15" customHeight="1">
      <c r="D66402" s="76"/>
      <c r="E66402" s="573"/>
    </row>
    <row r="66403" spans="4:5" ht="15" customHeight="1">
      <c r="D66403" s="76"/>
      <c r="E66403" s="573"/>
    </row>
    <row r="66404" spans="4:5" ht="15" customHeight="1">
      <c r="D66404" s="76"/>
      <c r="E66404" s="573"/>
    </row>
    <row r="66405" spans="4:5" ht="15" customHeight="1">
      <c r="D66405" s="76"/>
      <c r="E66405" s="573"/>
    </row>
    <row r="66406" spans="4:5" ht="15" customHeight="1">
      <c r="D66406" s="76"/>
      <c r="E66406" s="573"/>
    </row>
    <row r="66407" spans="4:5" ht="15" customHeight="1">
      <c r="D66407" s="76"/>
      <c r="E66407" s="573"/>
    </row>
    <row r="66408" spans="4:5" ht="15" customHeight="1">
      <c r="D66408" s="76"/>
      <c r="E66408" s="573"/>
    </row>
    <row r="66409" spans="4:5" ht="15" customHeight="1">
      <c r="D66409" s="76"/>
      <c r="E66409" s="573"/>
    </row>
    <row r="66410" spans="4:5" ht="15" customHeight="1">
      <c r="D66410" s="76"/>
      <c r="E66410" s="573"/>
    </row>
    <row r="66411" spans="4:5" ht="15" customHeight="1">
      <c r="D66411" s="76"/>
      <c r="E66411" s="573"/>
    </row>
    <row r="66412" spans="4:5" ht="15" customHeight="1">
      <c r="D66412" s="76"/>
      <c r="E66412" s="573"/>
    </row>
    <row r="66413" spans="4:5" ht="15" customHeight="1">
      <c r="D66413" s="76"/>
      <c r="E66413" s="573"/>
    </row>
    <row r="66414" spans="4:5" ht="15" customHeight="1">
      <c r="D66414" s="76"/>
      <c r="E66414" s="573"/>
    </row>
    <row r="66415" spans="4:5" ht="15" customHeight="1">
      <c r="D66415" s="76"/>
      <c r="E66415" s="573"/>
    </row>
    <row r="66416" spans="4:5" ht="15" customHeight="1">
      <c r="D66416" s="76"/>
      <c r="E66416" s="573"/>
    </row>
    <row r="66417" spans="4:5" ht="15" customHeight="1">
      <c r="D66417" s="76"/>
      <c r="E66417" s="573"/>
    </row>
    <row r="66418" spans="4:5" ht="15" customHeight="1">
      <c r="D66418" s="76"/>
      <c r="E66418" s="573"/>
    </row>
    <row r="66419" spans="4:5" ht="15" customHeight="1">
      <c r="D66419" s="76"/>
      <c r="E66419" s="573"/>
    </row>
    <row r="66420" spans="4:5" ht="15" customHeight="1">
      <c r="D66420" s="76"/>
      <c r="E66420" s="573"/>
    </row>
    <row r="66421" spans="4:5" ht="15" customHeight="1">
      <c r="D66421" s="76"/>
      <c r="E66421" s="573"/>
    </row>
    <row r="66422" spans="4:5" ht="15" customHeight="1">
      <c r="D66422" s="76"/>
      <c r="E66422" s="573"/>
    </row>
    <row r="66423" spans="4:5" ht="15" customHeight="1">
      <c r="D66423" s="76"/>
      <c r="E66423" s="573"/>
    </row>
    <row r="66424" spans="4:5" ht="15" customHeight="1">
      <c r="D66424" s="76"/>
      <c r="E66424" s="573"/>
    </row>
    <row r="66425" spans="4:5" ht="15" customHeight="1">
      <c r="D66425" s="76"/>
      <c r="E66425" s="573"/>
    </row>
    <row r="66426" spans="4:5" ht="15" customHeight="1">
      <c r="D66426" s="76"/>
      <c r="E66426" s="573"/>
    </row>
    <row r="66427" spans="4:5" ht="15" customHeight="1">
      <c r="D66427" s="76"/>
      <c r="E66427" s="573"/>
    </row>
    <row r="66428" spans="4:5" ht="15" customHeight="1">
      <c r="D66428" s="76"/>
      <c r="E66428" s="573"/>
    </row>
    <row r="66429" spans="4:5" ht="15" customHeight="1">
      <c r="D66429" s="76"/>
      <c r="E66429" s="573"/>
    </row>
    <row r="66430" spans="4:5" ht="15" customHeight="1">
      <c r="D66430" s="76"/>
      <c r="E66430" s="573"/>
    </row>
    <row r="66431" spans="4:5" ht="15" customHeight="1">
      <c r="D66431" s="76"/>
      <c r="E66431" s="573"/>
    </row>
    <row r="66432" spans="4:5" ht="15" customHeight="1">
      <c r="D66432" s="76"/>
      <c r="E66432" s="573"/>
    </row>
    <row r="66433" spans="4:5" ht="15" customHeight="1">
      <c r="D66433" s="76"/>
      <c r="E66433" s="573"/>
    </row>
    <row r="66434" spans="4:5" ht="15" customHeight="1">
      <c r="D66434" s="76"/>
      <c r="E66434" s="573"/>
    </row>
    <row r="66435" spans="4:5" ht="15" customHeight="1">
      <c r="D66435" s="76"/>
      <c r="E66435" s="573"/>
    </row>
    <row r="66436" spans="4:5" ht="15" customHeight="1">
      <c r="D66436" s="76"/>
      <c r="E66436" s="573"/>
    </row>
    <row r="66437" spans="4:5" ht="15" customHeight="1">
      <c r="D66437" s="76"/>
      <c r="E66437" s="573"/>
    </row>
    <row r="66438" spans="4:5" ht="15" customHeight="1">
      <c r="D66438" s="76"/>
      <c r="E66438" s="573"/>
    </row>
    <row r="66439" spans="4:5" ht="15" customHeight="1">
      <c r="D66439" s="76"/>
      <c r="E66439" s="573"/>
    </row>
    <row r="66440" spans="4:5" ht="15" customHeight="1">
      <c r="D66440" s="76"/>
      <c r="E66440" s="573"/>
    </row>
    <row r="66441" spans="4:5" ht="15" customHeight="1">
      <c r="D66441" s="76"/>
      <c r="E66441" s="573"/>
    </row>
    <row r="66442" spans="4:5" ht="15" customHeight="1">
      <c r="D66442" s="76"/>
      <c r="E66442" s="573"/>
    </row>
    <row r="66443" spans="4:5" ht="15" customHeight="1">
      <c r="D66443" s="76"/>
      <c r="E66443" s="573"/>
    </row>
    <row r="66444" spans="4:5" ht="15" customHeight="1">
      <c r="D66444" s="76"/>
      <c r="E66444" s="573"/>
    </row>
    <row r="66445" spans="4:5" ht="15" customHeight="1">
      <c r="D66445" s="76"/>
      <c r="E66445" s="573"/>
    </row>
    <row r="66446" spans="4:5" ht="15" customHeight="1">
      <c r="D66446" s="76"/>
      <c r="E66446" s="573"/>
    </row>
    <row r="66447" spans="4:5" ht="15" customHeight="1">
      <c r="D66447" s="76"/>
      <c r="E66447" s="573"/>
    </row>
    <row r="66448" spans="4:5" ht="15" customHeight="1">
      <c r="D66448" s="76"/>
      <c r="E66448" s="573"/>
    </row>
    <row r="66449" spans="4:5" ht="15" customHeight="1">
      <c r="D66449" s="76"/>
      <c r="E66449" s="573"/>
    </row>
    <row r="66450" spans="4:5" ht="15" customHeight="1">
      <c r="D66450" s="76"/>
      <c r="E66450" s="573"/>
    </row>
    <row r="66451" spans="4:5" ht="15" customHeight="1">
      <c r="D66451" s="76"/>
      <c r="E66451" s="573"/>
    </row>
    <row r="66452" spans="4:5" ht="15" customHeight="1">
      <c r="D66452" s="76"/>
      <c r="E66452" s="573"/>
    </row>
    <row r="66453" spans="4:5" ht="15" customHeight="1">
      <c r="D66453" s="76"/>
      <c r="E66453" s="573"/>
    </row>
    <row r="66454" spans="4:5" ht="15" customHeight="1">
      <c r="D66454" s="76"/>
      <c r="E66454" s="573"/>
    </row>
    <row r="66455" spans="4:5" ht="15" customHeight="1">
      <c r="D66455" s="76"/>
      <c r="E66455" s="573"/>
    </row>
    <row r="66456" spans="4:5" ht="15" customHeight="1">
      <c r="D66456" s="76"/>
      <c r="E66456" s="573"/>
    </row>
    <row r="66457" spans="4:5" ht="15" customHeight="1">
      <c r="D66457" s="76"/>
      <c r="E66457" s="573"/>
    </row>
    <row r="66458" spans="4:5" ht="15" customHeight="1">
      <c r="D66458" s="76"/>
      <c r="E66458" s="573"/>
    </row>
    <row r="66459" spans="4:5" ht="15" customHeight="1">
      <c r="D66459" s="76"/>
      <c r="E66459" s="573"/>
    </row>
    <row r="66460" spans="4:5" ht="15" customHeight="1">
      <c r="D66460" s="76"/>
      <c r="E66460" s="573"/>
    </row>
    <row r="66461" spans="4:5" ht="15" customHeight="1">
      <c r="D66461" s="76"/>
      <c r="E66461" s="573"/>
    </row>
    <row r="66462" spans="4:5" ht="15" customHeight="1">
      <c r="D66462" s="76"/>
      <c r="E66462" s="573"/>
    </row>
    <row r="66463" spans="4:5" ht="15" customHeight="1">
      <c r="D66463" s="76"/>
      <c r="E66463" s="573"/>
    </row>
    <row r="66464" spans="4:5" ht="15" customHeight="1">
      <c r="D66464" s="76"/>
      <c r="E66464" s="573"/>
    </row>
    <row r="66465" spans="4:5" ht="15" customHeight="1">
      <c r="D66465" s="76"/>
      <c r="E66465" s="573"/>
    </row>
    <row r="66466" spans="4:5" ht="15" customHeight="1">
      <c r="D66466" s="76"/>
      <c r="E66466" s="573"/>
    </row>
    <row r="66467" spans="4:5" ht="15" customHeight="1">
      <c r="D66467" s="76"/>
      <c r="E66467" s="573"/>
    </row>
    <row r="66468" spans="4:5" ht="15" customHeight="1">
      <c r="D66468" s="76"/>
      <c r="E66468" s="573"/>
    </row>
    <row r="66469" spans="4:5" ht="15" customHeight="1">
      <c r="D66469" s="76"/>
      <c r="E66469" s="573"/>
    </row>
    <row r="66470" spans="4:5" ht="15" customHeight="1">
      <c r="D66470" s="76"/>
      <c r="E66470" s="573"/>
    </row>
    <row r="66471" spans="4:5" ht="15" customHeight="1">
      <c r="D66471" s="76"/>
      <c r="E66471" s="573"/>
    </row>
    <row r="66472" spans="4:5" ht="15" customHeight="1">
      <c r="D66472" s="76"/>
      <c r="E66472" s="573"/>
    </row>
    <row r="66473" spans="4:5" ht="15" customHeight="1">
      <c r="D66473" s="76"/>
      <c r="E66473" s="573"/>
    </row>
    <row r="66474" spans="4:5" ht="15" customHeight="1">
      <c r="D66474" s="76"/>
      <c r="E66474" s="573"/>
    </row>
    <row r="66475" spans="4:5" ht="15" customHeight="1">
      <c r="D66475" s="76"/>
      <c r="E66475" s="573"/>
    </row>
    <row r="66476" spans="4:5" ht="15" customHeight="1">
      <c r="D66476" s="76"/>
      <c r="E66476" s="573"/>
    </row>
    <row r="66477" spans="4:5" ht="15" customHeight="1">
      <c r="D66477" s="76"/>
      <c r="E66477" s="573"/>
    </row>
    <row r="66478" spans="4:5" ht="15" customHeight="1">
      <c r="D66478" s="76"/>
      <c r="E66478" s="573"/>
    </row>
    <row r="66479" spans="4:5" ht="15" customHeight="1">
      <c r="D66479" s="76"/>
      <c r="E66479" s="573"/>
    </row>
    <row r="66480" spans="4:5" ht="15" customHeight="1">
      <c r="D66480" s="76"/>
      <c r="E66480" s="573"/>
    </row>
    <row r="66481" spans="4:5" ht="15" customHeight="1">
      <c r="D66481" s="76"/>
      <c r="E66481" s="573"/>
    </row>
    <row r="66482" spans="4:5" ht="15" customHeight="1">
      <c r="D66482" s="76"/>
      <c r="E66482" s="573"/>
    </row>
    <row r="66483" spans="4:5" ht="15" customHeight="1">
      <c r="D66483" s="76"/>
      <c r="E66483" s="573"/>
    </row>
    <row r="66484" spans="4:5" ht="15" customHeight="1">
      <c r="D66484" s="76"/>
      <c r="E66484" s="573"/>
    </row>
    <row r="66485" spans="4:5" ht="15" customHeight="1">
      <c r="D66485" s="76"/>
      <c r="E66485" s="573"/>
    </row>
    <row r="66486" spans="4:5" ht="15" customHeight="1">
      <c r="D66486" s="76"/>
      <c r="E66486" s="573"/>
    </row>
    <row r="66487" spans="4:5" ht="15" customHeight="1">
      <c r="D66487" s="76"/>
      <c r="E66487" s="573"/>
    </row>
    <row r="66488" spans="4:5" ht="15" customHeight="1">
      <c r="D66488" s="76"/>
      <c r="E66488" s="573"/>
    </row>
    <row r="66489" spans="4:5" ht="15" customHeight="1">
      <c r="D66489" s="76"/>
      <c r="E66489" s="573"/>
    </row>
    <row r="66490" spans="4:5" ht="15" customHeight="1">
      <c r="D66490" s="76"/>
      <c r="E66490" s="573"/>
    </row>
    <row r="66491" spans="4:5" ht="15" customHeight="1">
      <c r="D66491" s="76"/>
      <c r="E66491" s="573"/>
    </row>
    <row r="66492" spans="4:5" ht="15" customHeight="1">
      <c r="D66492" s="76"/>
      <c r="E66492" s="573"/>
    </row>
    <row r="66493" spans="4:5" ht="15" customHeight="1">
      <c r="D66493" s="76"/>
      <c r="E66493" s="573"/>
    </row>
    <row r="66494" spans="4:5" ht="15" customHeight="1">
      <c r="D66494" s="76"/>
      <c r="E66494" s="573"/>
    </row>
    <row r="66495" spans="4:5" ht="15" customHeight="1">
      <c r="D66495" s="76"/>
      <c r="E66495" s="573"/>
    </row>
    <row r="66496" spans="4:5" ht="15" customHeight="1">
      <c r="D66496" s="76"/>
      <c r="E66496" s="573"/>
    </row>
    <row r="66497" spans="4:5" ht="15" customHeight="1">
      <c r="D66497" s="76"/>
      <c r="E66497" s="573"/>
    </row>
    <row r="66498" spans="4:5" ht="15" customHeight="1">
      <c r="D66498" s="76"/>
      <c r="E66498" s="573"/>
    </row>
    <row r="66499" spans="4:5" ht="15" customHeight="1">
      <c r="D66499" s="76"/>
      <c r="E66499" s="573"/>
    </row>
    <row r="66500" spans="4:5" ht="15" customHeight="1">
      <c r="D66500" s="76"/>
      <c r="E66500" s="573"/>
    </row>
    <row r="66501" spans="4:5" ht="15" customHeight="1">
      <c r="D66501" s="76"/>
      <c r="E66501" s="573"/>
    </row>
    <row r="66502" spans="4:5" ht="15" customHeight="1">
      <c r="D66502" s="76"/>
      <c r="E66502" s="573"/>
    </row>
    <row r="66503" spans="4:5" ht="15" customHeight="1">
      <c r="D66503" s="76"/>
      <c r="E66503" s="573"/>
    </row>
    <row r="66504" spans="4:5" ht="15" customHeight="1">
      <c r="D66504" s="76"/>
      <c r="E66504" s="573"/>
    </row>
    <row r="66505" spans="4:5" ht="15" customHeight="1">
      <c r="D66505" s="76"/>
      <c r="E66505" s="573"/>
    </row>
    <row r="66506" spans="4:5" ht="15" customHeight="1">
      <c r="D66506" s="76"/>
      <c r="E66506" s="573"/>
    </row>
    <row r="66507" spans="4:5" ht="15" customHeight="1">
      <c r="D66507" s="76"/>
      <c r="E66507" s="573"/>
    </row>
    <row r="66508" spans="4:5" ht="15" customHeight="1">
      <c r="D66508" s="76"/>
      <c r="E66508" s="573"/>
    </row>
    <row r="66509" spans="4:5" ht="15" customHeight="1">
      <c r="D66509" s="76"/>
      <c r="E66509" s="573"/>
    </row>
    <row r="66510" spans="4:5" ht="15" customHeight="1">
      <c r="D66510" s="76"/>
      <c r="E66510" s="573"/>
    </row>
    <row r="66511" spans="4:5" ht="15" customHeight="1">
      <c r="D66511" s="76"/>
      <c r="E66511" s="573"/>
    </row>
    <row r="66512" spans="4:5" ht="15" customHeight="1">
      <c r="D66512" s="76"/>
      <c r="E66512" s="573"/>
    </row>
    <row r="66513" spans="4:5" ht="15" customHeight="1">
      <c r="D66513" s="76"/>
      <c r="E66513" s="573"/>
    </row>
    <row r="66514" spans="4:5" ht="15" customHeight="1">
      <c r="D66514" s="76"/>
      <c r="E66514" s="573"/>
    </row>
    <row r="66515" spans="4:5" ht="15" customHeight="1">
      <c r="D66515" s="76"/>
      <c r="E66515" s="573"/>
    </row>
    <row r="66516" spans="4:5" ht="15" customHeight="1">
      <c r="D66516" s="76"/>
      <c r="E66516" s="573"/>
    </row>
    <row r="66517" spans="4:5" ht="15" customHeight="1">
      <c r="D66517" s="76"/>
      <c r="E66517" s="573"/>
    </row>
    <row r="66518" spans="4:5" ht="15" customHeight="1">
      <c r="D66518" s="76"/>
      <c r="E66518" s="573"/>
    </row>
    <row r="66519" spans="4:5" ht="15" customHeight="1">
      <c r="D66519" s="76"/>
      <c r="E66519" s="573"/>
    </row>
    <row r="66520" spans="4:5" ht="15" customHeight="1">
      <c r="D66520" s="76"/>
      <c r="E66520" s="573"/>
    </row>
    <row r="66521" spans="4:5" ht="15" customHeight="1">
      <c r="D66521" s="76"/>
      <c r="E66521" s="573"/>
    </row>
    <row r="66522" spans="4:5" ht="15" customHeight="1">
      <c r="D66522" s="76"/>
      <c r="E66522" s="573"/>
    </row>
    <row r="66523" spans="4:5" ht="15" customHeight="1">
      <c r="D66523" s="76"/>
      <c r="E66523" s="573"/>
    </row>
    <row r="66524" spans="4:5" ht="15" customHeight="1">
      <c r="D66524" s="76"/>
      <c r="E66524" s="573"/>
    </row>
    <row r="66525" spans="4:5" ht="15" customHeight="1">
      <c r="D66525" s="76"/>
      <c r="E66525" s="573"/>
    </row>
    <row r="66526" spans="4:5" ht="15" customHeight="1">
      <c r="D66526" s="76"/>
      <c r="E66526" s="573"/>
    </row>
    <row r="66527" spans="4:5" ht="15" customHeight="1">
      <c r="D66527" s="76"/>
      <c r="E66527" s="573"/>
    </row>
    <row r="66528" spans="4:5" ht="15" customHeight="1">
      <c r="D66528" s="76"/>
      <c r="E66528" s="573"/>
    </row>
    <row r="66529" spans="4:5" ht="15" customHeight="1">
      <c r="D66529" s="76"/>
      <c r="E66529" s="573"/>
    </row>
    <row r="66530" spans="4:5" ht="15" customHeight="1">
      <c r="D66530" s="76"/>
      <c r="E66530" s="573"/>
    </row>
    <row r="66531" spans="4:5" ht="15" customHeight="1">
      <c r="D66531" s="76"/>
      <c r="E66531" s="573"/>
    </row>
    <row r="66532" spans="4:5" ht="15" customHeight="1">
      <c r="D66532" s="76"/>
      <c r="E66532" s="573"/>
    </row>
    <row r="66533" spans="4:5" ht="15" customHeight="1">
      <c r="D66533" s="76"/>
      <c r="E66533" s="573"/>
    </row>
    <row r="66534" spans="4:5" ht="15" customHeight="1">
      <c r="D66534" s="76"/>
      <c r="E66534" s="573"/>
    </row>
    <row r="66535" spans="4:5" ht="15" customHeight="1">
      <c r="D66535" s="76"/>
      <c r="E66535" s="573"/>
    </row>
    <row r="66536" spans="4:5" ht="15" customHeight="1">
      <c r="D66536" s="76"/>
      <c r="E66536" s="573"/>
    </row>
    <row r="66537" spans="4:5" ht="15" customHeight="1">
      <c r="D66537" s="76"/>
      <c r="E66537" s="573"/>
    </row>
    <row r="66538" spans="4:5" ht="15" customHeight="1">
      <c r="D66538" s="76"/>
      <c r="E66538" s="573"/>
    </row>
    <row r="66539" spans="4:5" ht="15" customHeight="1">
      <c r="D66539" s="76"/>
      <c r="E66539" s="573"/>
    </row>
    <row r="66540" spans="4:5" ht="15" customHeight="1">
      <c r="D66540" s="76"/>
      <c r="E66540" s="573"/>
    </row>
    <row r="66541" spans="4:5" ht="15" customHeight="1">
      <c r="D66541" s="76"/>
      <c r="E66541" s="573"/>
    </row>
    <row r="66542" spans="4:5" ht="15" customHeight="1">
      <c r="D66542" s="76"/>
      <c r="E66542" s="573"/>
    </row>
    <row r="66543" spans="4:5" ht="15" customHeight="1">
      <c r="D66543" s="76"/>
      <c r="E66543" s="573"/>
    </row>
    <row r="66544" spans="4:5" ht="15" customHeight="1">
      <c r="D66544" s="76"/>
      <c r="E66544" s="573"/>
    </row>
    <row r="66545" spans="4:5" ht="15" customHeight="1">
      <c r="D66545" s="76"/>
      <c r="E66545" s="573"/>
    </row>
    <row r="66546" spans="4:5" ht="15" customHeight="1">
      <c r="D66546" s="76"/>
      <c r="E66546" s="573"/>
    </row>
    <row r="66547" spans="4:5" ht="15" customHeight="1">
      <c r="D66547" s="76"/>
      <c r="E66547" s="573"/>
    </row>
    <row r="66548" spans="4:5" ht="15" customHeight="1">
      <c r="D66548" s="76"/>
      <c r="E66548" s="573"/>
    </row>
    <row r="66549" spans="4:5" ht="15" customHeight="1">
      <c r="D66549" s="76"/>
      <c r="E66549" s="573"/>
    </row>
    <row r="66550" spans="4:5" ht="15" customHeight="1">
      <c r="D66550" s="76"/>
      <c r="E66550" s="573"/>
    </row>
    <row r="66551" spans="4:5" ht="15" customHeight="1">
      <c r="D66551" s="76"/>
      <c r="E66551" s="573"/>
    </row>
    <row r="66552" spans="4:5" ht="15" customHeight="1">
      <c r="D66552" s="76"/>
      <c r="E66552" s="573"/>
    </row>
    <row r="66553" spans="4:5" ht="15" customHeight="1">
      <c r="D66553" s="76"/>
      <c r="E66553" s="573"/>
    </row>
    <row r="66554" spans="4:5" ht="15" customHeight="1">
      <c r="D66554" s="76"/>
      <c r="E66554" s="573"/>
    </row>
    <row r="66555" spans="4:5" ht="15" customHeight="1">
      <c r="D66555" s="76"/>
      <c r="E66555" s="573"/>
    </row>
    <row r="66556" spans="4:5" ht="15" customHeight="1">
      <c r="D66556" s="76"/>
      <c r="E66556" s="573"/>
    </row>
    <row r="66557" spans="4:5" ht="15" customHeight="1">
      <c r="D66557" s="76"/>
      <c r="E66557" s="573"/>
    </row>
    <row r="66558" spans="4:5" ht="15" customHeight="1">
      <c r="D66558" s="76"/>
      <c r="E66558" s="573"/>
    </row>
    <row r="66559" spans="4:5" ht="15" customHeight="1">
      <c r="D66559" s="76"/>
      <c r="E66559" s="573"/>
    </row>
    <row r="66560" spans="4:5" ht="15" customHeight="1">
      <c r="D66560" s="76"/>
      <c r="E66560" s="573"/>
    </row>
    <row r="66561" spans="4:5" ht="15" customHeight="1">
      <c r="D66561" s="76"/>
      <c r="E66561" s="573"/>
    </row>
    <row r="66562" spans="4:5" ht="15" customHeight="1">
      <c r="D66562" s="76"/>
      <c r="E66562" s="573"/>
    </row>
    <row r="66563" spans="4:5" ht="15" customHeight="1">
      <c r="D66563" s="76"/>
      <c r="E66563" s="573"/>
    </row>
    <row r="66564" spans="4:5" ht="15" customHeight="1">
      <c r="D66564" s="76"/>
      <c r="E66564" s="573"/>
    </row>
    <row r="66565" spans="4:5" ht="15" customHeight="1">
      <c r="D66565" s="76"/>
      <c r="E66565" s="573"/>
    </row>
    <row r="66566" spans="4:5" ht="15" customHeight="1">
      <c r="D66566" s="76"/>
      <c r="E66566" s="573"/>
    </row>
    <row r="66567" spans="4:5" ht="15" customHeight="1">
      <c r="D66567" s="76"/>
      <c r="E66567" s="573"/>
    </row>
    <row r="66568" spans="4:5" ht="15" customHeight="1">
      <c r="D66568" s="76"/>
      <c r="E66568" s="573"/>
    </row>
    <row r="66569" spans="4:5" ht="15" customHeight="1">
      <c r="D66569" s="76"/>
      <c r="E66569" s="573"/>
    </row>
    <row r="66570" spans="4:5" ht="15" customHeight="1">
      <c r="D66570" s="76"/>
      <c r="E66570" s="573"/>
    </row>
    <row r="66571" spans="4:5" ht="15" customHeight="1">
      <c r="D66571" s="76"/>
      <c r="E66571" s="573"/>
    </row>
    <row r="66572" spans="4:5" ht="15" customHeight="1">
      <c r="D66572" s="76"/>
      <c r="E66572" s="573"/>
    </row>
    <row r="66573" spans="4:5" ht="15" customHeight="1">
      <c r="D66573" s="76"/>
      <c r="E66573" s="573"/>
    </row>
    <row r="66574" spans="4:5" ht="15" customHeight="1">
      <c r="D66574" s="76"/>
      <c r="E66574" s="573"/>
    </row>
    <row r="66575" spans="4:5" ht="15" customHeight="1">
      <c r="D66575" s="76"/>
      <c r="E66575" s="573"/>
    </row>
    <row r="66576" spans="4:5" ht="15" customHeight="1">
      <c r="D66576" s="76"/>
      <c r="E66576" s="573"/>
    </row>
    <row r="66577" spans="4:5" ht="15" customHeight="1">
      <c r="D66577" s="76"/>
      <c r="E66577" s="573"/>
    </row>
    <row r="66578" spans="4:5" ht="15" customHeight="1">
      <c r="D66578" s="76"/>
      <c r="E66578" s="573"/>
    </row>
    <row r="66579" spans="4:5" ht="15" customHeight="1">
      <c r="D66579" s="76"/>
      <c r="E66579" s="573"/>
    </row>
    <row r="66580" spans="4:5" ht="15" customHeight="1">
      <c r="D66580" s="76"/>
      <c r="E66580" s="573"/>
    </row>
    <row r="66581" spans="4:5" ht="15" customHeight="1">
      <c r="D66581" s="76"/>
      <c r="E66581" s="573"/>
    </row>
    <row r="66582" spans="4:5" ht="15" customHeight="1">
      <c r="D66582" s="76"/>
      <c r="E66582" s="573"/>
    </row>
    <row r="66583" spans="4:5" ht="15" customHeight="1">
      <c r="D66583" s="76"/>
      <c r="E66583" s="573"/>
    </row>
    <row r="66584" spans="4:5" ht="15" customHeight="1">
      <c r="D66584" s="76"/>
      <c r="E66584" s="573"/>
    </row>
    <row r="66585" spans="4:5" ht="15" customHeight="1">
      <c r="D66585" s="76"/>
      <c r="E66585" s="573"/>
    </row>
    <row r="66586" spans="4:5" ht="15" customHeight="1">
      <c r="D66586" s="76"/>
      <c r="E66586" s="573"/>
    </row>
    <row r="66587" spans="4:5" ht="15" customHeight="1">
      <c r="D66587" s="76"/>
      <c r="E66587" s="573"/>
    </row>
    <row r="66588" spans="4:5" ht="15" customHeight="1">
      <c r="D66588" s="76"/>
      <c r="E66588" s="573"/>
    </row>
    <row r="66589" spans="4:5" ht="15" customHeight="1">
      <c r="D66589" s="76"/>
      <c r="E66589" s="573"/>
    </row>
    <row r="66590" spans="4:5" ht="15" customHeight="1">
      <c r="D66590" s="76"/>
      <c r="E66590" s="573"/>
    </row>
    <row r="66591" spans="4:5" ht="15" customHeight="1">
      <c r="D66591" s="76"/>
      <c r="E66591" s="573"/>
    </row>
    <row r="66592" spans="4:5" ht="15" customHeight="1">
      <c r="D66592" s="76"/>
      <c r="E66592" s="573"/>
    </row>
    <row r="66593" spans="4:5" ht="15" customHeight="1">
      <c r="D66593" s="76"/>
      <c r="E66593" s="573"/>
    </row>
    <row r="66594" spans="4:5" ht="15" customHeight="1">
      <c r="D66594" s="76"/>
      <c r="E66594" s="573"/>
    </row>
    <row r="66595" spans="4:5" ht="15" customHeight="1">
      <c r="D66595" s="76"/>
      <c r="E66595" s="573"/>
    </row>
    <row r="66596" spans="4:5" ht="15" customHeight="1">
      <c r="D66596" s="76"/>
      <c r="E66596" s="573"/>
    </row>
    <row r="66597" spans="4:5" ht="15" customHeight="1">
      <c r="D66597" s="76"/>
      <c r="E66597" s="573"/>
    </row>
    <row r="66598" spans="4:5" ht="15" customHeight="1">
      <c r="D66598" s="76"/>
      <c r="E66598" s="573"/>
    </row>
    <row r="66599" spans="4:5" ht="15" customHeight="1">
      <c r="D66599" s="76"/>
      <c r="E66599" s="573"/>
    </row>
    <row r="66600" spans="4:5" ht="15" customHeight="1">
      <c r="D66600" s="76"/>
      <c r="E66600" s="573"/>
    </row>
    <row r="66601" spans="4:5" ht="15" customHeight="1">
      <c r="D66601" s="76"/>
      <c r="E66601" s="573"/>
    </row>
    <row r="66602" spans="4:5" ht="15" customHeight="1">
      <c r="D66602" s="76"/>
      <c r="E66602" s="573"/>
    </row>
    <row r="66603" spans="4:5" ht="15" customHeight="1">
      <c r="D66603" s="76"/>
      <c r="E66603" s="573"/>
    </row>
    <row r="66604" spans="4:5" ht="15" customHeight="1">
      <c r="D66604" s="76"/>
      <c r="E66604" s="573"/>
    </row>
    <row r="66605" spans="4:5" ht="15" customHeight="1">
      <c r="D66605" s="76"/>
      <c r="E66605" s="573"/>
    </row>
    <row r="66606" spans="4:5" ht="15" customHeight="1">
      <c r="D66606" s="76"/>
      <c r="E66606" s="573"/>
    </row>
    <row r="66607" spans="4:5" ht="15" customHeight="1">
      <c r="D66607" s="76"/>
      <c r="E66607" s="573"/>
    </row>
    <row r="66608" spans="4:5" ht="15" customHeight="1">
      <c r="D66608" s="76"/>
      <c r="E66608" s="573"/>
    </row>
    <row r="66609" spans="4:5" ht="15" customHeight="1">
      <c r="D66609" s="76"/>
      <c r="E66609" s="573"/>
    </row>
    <row r="66610" spans="4:5" ht="15" customHeight="1">
      <c r="D66610" s="76"/>
      <c r="E66610" s="573"/>
    </row>
    <row r="66611" spans="4:5" ht="15" customHeight="1">
      <c r="D66611" s="76"/>
      <c r="E66611" s="573"/>
    </row>
    <row r="66612" spans="4:5" ht="15" customHeight="1">
      <c r="D66612" s="76"/>
      <c r="E66612" s="573"/>
    </row>
    <row r="66613" spans="4:5" ht="15" customHeight="1">
      <c r="D66613" s="76"/>
      <c r="E66613" s="573"/>
    </row>
    <row r="66614" spans="4:5" ht="15" customHeight="1">
      <c r="D66614" s="76"/>
      <c r="E66614" s="573"/>
    </row>
    <row r="66615" spans="4:5" ht="15" customHeight="1">
      <c r="D66615" s="76"/>
      <c r="E66615" s="573"/>
    </row>
    <row r="66616" spans="4:5" ht="15" customHeight="1">
      <c r="D66616" s="76"/>
      <c r="E66616" s="573"/>
    </row>
    <row r="66617" spans="4:5" ht="15" customHeight="1">
      <c r="D66617" s="76"/>
      <c r="E66617" s="573"/>
    </row>
    <row r="66618" spans="4:5" ht="15" customHeight="1">
      <c r="D66618" s="76"/>
      <c r="E66618" s="573"/>
    </row>
    <row r="66619" spans="4:5" ht="15" customHeight="1">
      <c r="D66619" s="76"/>
      <c r="E66619" s="573"/>
    </row>
    <row r="66620" spans="4:5" ht="15" customHeight="1">
      <c r="D66620" s="76"/>
      <c r="E66620" s="573"/>
    </row>
    <row r="66621" spans="4:5" ht="15" customHeight="1">
      <c r="D66621" s="76"/>
      <c r="E66621" s="573"/>
    </row>
    <row r="66622" spans="4:5" ht="15" customHeight="1">
      <c r="D66622" s="76"/>
      <c r="E66622" s="573"/>
    </row>
    <row r="66623" spans="4:5" ht="15" customHeight="1">
      <c r="D66623" s="76"/>
      <c r="E66623" s="573"/>
    </row>
    <row r="66624" spans="4:5" ht="15" customHeight="1">
      <c r="D66624" s="76"/>
      <c r="E66624" s="573"/>
    </row>
    <row r="66625" spans="4:5" ht="15" customHeight="1">
      <c r="D66625" s="76"/>
      <c r="E66625" s="573"/>
    </row>
    <row r="66626" spans="4:5" ht="15" customHeight="1">
      <c r="D66626" s="76"/>
      <c r="E66626" s="573"/>
    </row>
    <row r="66627" spans="4:5" ht="15" customHeight="1">
      <c r="D66627" s="76"/>
      <c r="E66627" s="573"/>
    </row>
    <row r="66628" spans="4:5" ht="15" customHeight="1">
      <c r="D66628" s="76"/>
      <c r="E66628" s="573"/>
    </row>
    <row r="66629" spans="4:5" ht="15" customHeight="1">
      <c r="D66629" s="76"/>
      <c r="E66629" s="573"/>
    </row>
    <row r="66630" spans="4:5" ht="15" customHeight="1">
      <c r="D66630" s="76"/>
      <c r="E66630" s="573"/>
    </row>
    <row r="66631" spans="4:5" ht="15" customHeight="1">
      <c r="D66631" s="76"/>
      <c r="E66631" s="573"/>
    </row>
    <row r="66632" spans="4:5" ht="15" customHeight="1">
      <c r="D66632" s="76"/>
      <c r="E66632" s="573"/>
    </row>
    <row r="66633" spans="4:5" ht="15" customHeight="1">
      <c r="D66633" s="76"/>
      <c r="E66633" s="573"/>
    </row>
    <row r="66634" spans="4:5" ht="15" customHeight="1">
      <c r="D66634" s="76"/>
      <c r="E66634" s="573"/>
    </row>
    <row r="66635" spans="4:5" ht="15" customHeight="1">
      <c r="D66635" s="76"/>
      <c r="E66635" s="573"/>
    </row>
    <row r="66636" spans="4:5" ht="15" customHeight="1">
      <c r="D66636" s="76"/>
      <c r="E66636" s="573"/>
    </row>
    <row r="66637" spans="4:5" ht="15" customHeight="1">
      <c r="D66637" s="76"/>
      <c r="E66637" s="573"/>
    </row>
    <row r="66638" spans="4:5" ht="15" customHeight="1">
      <c r="D66638" s="76"/>
      <c r="E66638" s="573"/>
    </row>
    <row r="66639" spans="4:5" ht="15" customHeight="1">
      <c r="D66639" s="76"/>
      <c r="E66639" s="573"/>
    </row>
    <row r="66640" spans="4:5" ht="15" customHeight="1">
      <c r="D66640" s="76"/>
      <c r="E66640" s="573"/>
    </row>
    <row r="66641" spans="4:5" ht="15" customHeight="1">
      <c r="D66641" s="76"/>
      <c r="E66641" s="573"/>
    </row>
    <row r="66642" spans="4:5" ht="15" customHeight="1">
      <c r="D66642" s="76"/>
      <c r="E66642" s="573"/>
    </row>
    <row r="66643" spans="4:5" ht="15" customHeight="1">
      <c r="D66643" s="76"/>
      <c r="E66643" s="573"/>
    </row>
    <row r="66644" spans="4:5" ht="15" customHeight="1">
      <c r="D66644" s="76"/>
      <c r="E66644" s="573"/>
    </row>
    <row r="66645" spans="4:5" ht="15" customHeight="1">
      <c r="D66645" s="76"/>
      <c r="E66645" s="573"/>
    </row>
    <row r="66646" spans="4:5" ht="15" customHeight="1">
      <c r="D66646" s="76"/>
      <c r="E66646" s="573"/>
    </row>
    <row r="66647" spans="4:5" ht="15" customHeight="1">
      <c r="D66647" s="76"/>
      <c r="E66647" s="573"/>
    </row>
    <row r="66648" spans="4:5" ht="15" customHeight="1">
      <c r="D66648" s="76"/>
      <c r="E66648" s="573"/>
    </row>
    <row r="66649" spans="4:5" ht="15" customHeight="1">
      <c r="D66649" s="76"/>
      <c r="E66649" s="573"/>
    </row>
    <row r="66650" spans="4:5" ht="15" customHeight="1">
      <c r="D66650" s="76"/>
      <c r="E66650" s="573"/>
    </row>
    <row r="66651" spans="4:5" ht="15" customHeight="1">
      <c r="D66651" s="76"/>
      <c r="E66651" s="573"/>
    </row>
    <row r="66652" spans="4:5" ht="15" customHeight="1">
      <c r="D66652" s="76"/>
      <c r="E66652" s="573"/>
    </row>
    <row r="66653" spans="4:5" ht="15" customHeight="1">
      <c r="D66653" s="76"/>
      <c r="E66653" s="573"/>
    </row>
    <row r="66654" spans="4:5" ht="15" customHeight="1">
      <c r="D66654" s="76"/>
      <c r="E66654" s="573"/>
    </row>
    <row r="66655" spans="4:5" ht="15" customHeight="1">
      <c r="D66655" s="76"/>
      <c r="E66655" s="573"/>
    </row>
    <row r="66656" spans="4:5" ht="15" customHeight="1">
      <c r="D66656" s="76"/>
      <c r="E66656" s="573"/>
    </row>
    <row r="66657" spans="4:5" ht="15" customHeight="1">
      <c r="D66657" s="76"/>
      <c r="E66657" s="573"/>
    </row>
    <row r="66658" spans="4:5" ht="15" customHeight="1">
      <c r="D66658" s="76"/>
      <c r="E66658" s="573"/>
    </row>
    <row r="66659" spans="4:5" ht="15" customHeight="1">
      <c r="D66659" s="76"/>
      <c r="E66659" s="573"/>
    </row>
    <row r="66660" spans="4:5" ht="15" customHeight="1">
      <c r="D66660" s="76"/>
      <c r="E66660" s="573"/>
    </row>
    <row r="66661" spans="4:5" ht="15" customHeight="1">
      <c r="D66661" s="76"/>
      <c r="E66661" s="573"/>
    </row>
    <row r="66662" spans="4:5" ht="15" customHeight="1">
      <c r="D66662" s="76"/>
      <c r="E66662" s="573"/>
    </row>
    <row r="66663" spans="4:5" ht="15" customHeight="1">
      <c r="D66663" s="76"/>
      <c r="E66663" s="573"/>
    </row>
    <row r="66664" spans="4:5" ht="15" customHeight="1">
      <c r="D66664" s="76"/>
      <c r="E66664" s="573"/>
    </row>
    <row r="66665" spans="4:5" ht="15" customHeight="1">
      <c r="D66665" s="76"/>
      <c r="E66665" s="573"/>
    </row>
    <row r="66666" spans="4:5" ht="15" customHeight="1">
      <c r="D66666" s="76"/>
      <c r="E66666" s="573"/>
    </row>
    <row r="66667" spans="4:5" ht="15" customHeight="1">
      <c r="D66667" s="76"/>
      <c r="E66667" s="573"/>
    </row>
    <row r="66668" spans="4:5" ht="15" customHeight="1">
      <c r="D66668" s="76"/>
      <c r="E66668" s="573"/>
    </row>
    <row r="66669" spans="4:5" ht="15" customHeight="1">
      <c r="D66669" s="76"/>
      <c r="E66669" s="573"/>
    </row>
    <row r="66670" spans="4:5" ht="15" customHeight="1">
      <c r="D66670" s="76"/>
      <c r="E66670" s="573"/>
    </row>
    <row r="66671" spans="4:5" ht="15" customHeight="1">
      <c r="D66671" s="76"/>
      <c r="E66671" s="573"/>
    </row>
    <row r="66672" spans="4:5" ht="15" customHeight="1">
      <c r="D66672" s="76"/>
      <c r="E66672" s="573"/>
    </row>
    <row r="66673" spans="4:5" ht="15" customHeight="1">
      <c r="D66673" s="76"/>
      <c r="E66673" s="573"/>
    </row>
    <row r="66674" spans="4:5" ht="15" customHeight="1">
      <c r="D66674" s="76"/>
      <c r="E66674" s="573"/>
    </row>
    <row r="66675" spans="4:5" ht="15" customHeight="1">
      <c r="D66675" s="76"/>
      <c r="E66675" s="573"/>
    </row>
    <row r="66676" spans="4:5" ht="15" customHeight="1">
      <c r="D66676" s="76"/>
      <c r="E66676" s="573"/>
    </row>
    <row r="66677" spans="4:5" ht="15" customHeight="1">
      <c r="D66677" s="76"/>
      <c r="E66677" s="573"/>
    </row>
    <row r="66678" spans="4:5" ht="15" customHeight="1">
      <c r="D66678" s="76"/>
      <c r="E66678" s="573"/>
    </row>
    <row r="66679" spans="4:5" ht="15" customHeight="1">
      <c r="D66679" s="76"/>
      <c r="E66679" s="573"/>
    </row>
    <row r="66680" spans="4:5" ht="15" customHeight="1">
      <c r="D66680" s="76"/>
      <c r="E66680" s="573"/>
    </row>
    <row r="66681" spans="4:5" ht="15" customHeight="1">
      <c r="D66681" s="76"/>
      <c r="E66681" s="573"/>
    </row>
    <row r="66682" spans="4:5" ht="15" customHeight="1">
      <c r="D66682" s="76"/>
      <c r="E66682" s="573"/>
    </row>
    <row r="66683" spans="4:5" ht="15" customHeight="1">
      <c r="D66683" s="76"/>
      <c r="E66683" s="573"/>
    </row>
    <row r="66684" spans="4:5" ht="15" customHeight="1">
      <c r="D66684" s="76"/>
      <c r="E66684" s="573"/>
    </row>
    <row r="66685" spans="4:5" ht="15" customHeight="1">
      <c r="D66685" s="76"/>
      <c r="E66685" s="573"/>
    </row>
    <row r="66686" spans="4:5" ht="15" customHeight="1">
      <c r="D66686" s="76"/>
      <c r="E66686" s="573"/>
    </row>
    <row r="66687" spans="4:5" ht="15" customHeight="1">
      <c r="D66687" s="76"/>
      <c r="E66687" s="573"/>
    </row>
    <row r="66688" spans="4:5" ht="15" customHeight="1">
      <c r="D66688" s="76"/>
      <c r="E66688" s="573"/>
    </row>
    <row r="66689" spans="4:5" ht="15" customHeight="1">
      <c r="D66689" s="76"/>
      <c r="E66689" s="573"/>
    </row>
    <row r="66690" spans="4:5" ht="15" customHeight="1">
      <c r="D66690" s="76"/>
      <c r="E66690" s="573"/>
    </row>
    <row r="66691" spans="4:5" ht="15" customHeight="1">
      <c r="D66691" s="76"/>
      <c r="E66691" s="573"/>
    </row>
    <row r="66692" spans="4:5" ht="15" customHeight="1">
      <c r="D66692" s="76"/>
      <c r="E66692" s="573"/>
    </row>
    <row r="66693" spans="4:5" ht="15" customHeight="1">
      <c r="D66693" s="76"/>
      <c r="E66693" s="573"/>
    </row>
    <row r="66694" spans="4:5" ht="15" customHeight="1">
      <c r="D66694" s="76"/>
      <c r="E66694" s="573"/>
    </row>
    <row r="66695" spans="4:5" ht="15" customHeight="1">
      <c r="D66695" s="76"/>
      <c r="E66695" s="573"/>
    </row>
    <row r="66696" spans="4:5" ht="15" customHeight="1">
      <c r="D66696" s="76"/>
      <c r="E66696" s="573"/>
    </row>
    <row r="66697" spans="4:5" ht="15" customHeight="1">
      <c r="D66697" s="76"/>
      <c r="E66697" s="573"/>
    </row>
    <row r="66698" spans="4:5" ht="15" customHeight="1">
      <c r="D66698" s="76"/>
      <c r="E66698" s="573"/>
    </row>
    <row r="66699" spans="4:5" ht="15" customHeight="1">
      <c r="D66699" s="76"/>
      <c r="E66699" s="573"/>
    </row>
    <row r="66700" spans="4:5" ht="15" customHeight="1">
      <c r="D66700" s="76"/>
      <c r="E66700" s="573"/>
    </row>
    <row r="66701" spans="4:5" ht="15" customHeight="1">
      <c r="D66701" s="76"/>
      <c r="E66701" s="573"/>
    </row>
    <row r="66702" spans="4:5" ht="15" customHeight="1">
      <c r="D66702" s="76"/>
      <c r="E66702" s="573"/>
    </row>
    <row r="66703" spans="4:5" ht="15" customHeight="1">
      <c r="D66703" s="76"/>
      <c r="E66703" s="573"/>
    </row>
    <row r="66704" spans="4:5" ht="15" customHeight="1">
      <c r="D66704" s="76"/>
      <c r="E66704" s="573"/>
    </row>
    <row r="66705" spans="4:5" ht="15" customHeight="1">
      <c r="D66705" s="76"/>
      <c r="E66705" s="573"/>
    </row>
    <row r="66706" spans="4:5" ht="15" customHeight="1">
      <c r="D66706" s="76"/>
      <c r="E66706" s="573"/>
    </row>
    <row r="66707" spans="4:5" ht="15" customHeight="1">
      <c r="D66707" s="76"/>
      <c r="E66707" s="573"/>
    </row>
    <row r="66708" spans="4:5" ht="15" customHeight="1">
      <c r="D66708" s="76"/>
      <c r="E66708" s="573"/>
    </row>
    <row r="66709" spans="4:5" ht="15" customHeight="1">
      <c r="D66709" s="76"/>
      <c r="E66709" s="573"/>
    </row>
    <row r="66710" spans="4:5" ht="15" customHeight="1">
      <c r="D66710" s="76"/>
      <c r="E66710" s="573"/>
    </row>
    <row r="66711" spans="4:5" ht="15" customHeight="1">
      <c r="D66711" s="76"/>
      <c r="E66711" s="573"/>
    </row>
    <row r="66712" spans="4:5" ht="15" customHeight="1">
      <c r="D66712" s="76"/>
      <c r="E66712" s="573"/>
    </row>
    <row r="66713" spans="4:5" ht="15" customHeight="1">
      <c r="D66713" s="76"/>
      <c r="E66713" s="573"/>
    </row>
    <row r="66714" spans="4:5" ht="15" customHeight="1">
      <c r="D66714" s="76"/>
      <c r="E66714" s="573"/>
    </row>
    <row r="66715" spans="4:5" ht="15" customHeight="1">
      <c r="D66715" s="76"/>
      <c r="E66715" s="573"/>
    </row>
    <row r="66716" spans="4:5" ht="15" customHeight="1">
      <c r="D66716" s="76"/>
      <c r="E66716" s="573"/>
    </row>
    <row r="66717" spans="4:5" ht="15" customHeight="1">
      <c r="D66717" s="76"/>
      <c r="E66717" s="573"/>
    </row>
    <row r="66718" spans="4:5" ht="15" customHeight="1">
      <c r="D66718" s="76"/>
      <c r="E66718" s="573"/>
    </row>
    <row r="66719" spans="4:5" ht="15" customHeight="1">
      <c r="D66719" s="76"/>
      <c r="E66719" s="573"/>
    </row>
    <row r="66720" spans="4:5" ht="15" customHeight="1">
      <c r="D66720" s="76"/>
      <c r="E66720" s="573"/>
    </row>
    <row r="66721" spans="4:5" ht="15" customHeight="1">
      <c r="D66721" s="76"/>
      <c r="E66721" s="573"/>
    </row>
    <row r="66722" spans="4:5" ht="15" customHeight="1">
      <c r="D66722" s="76"/>
      <c r="E66722" s="573"/>
    </row>
    <row r="66723" spans="4:5" ht="15" customHeight="1">
      <c r="D66723" s="76"/>
      <c r="E66723" s="573"/>
    </row>
    <row r="66724" spans="4:5" ht="15" customHeight="1">
      <c r="D66724" s="76"/>
      <c r="E66724" s="573"/>
    </row>
    <row r="66725" spans="4:5" ht="15" customHeight="1">
      <c r="D66725" s="76"/>
      <c r="E66725" s="573"/>
    </row>
    <row r="66726" spans="4:5" ht="15" customHeight="1">
      <c r="D66726" s="76"/>
      <c r="E66726" s="573"/>
    </row>
    <row r="66727" spans="4:5" ht="15" customHeight="1">
      <c r="D66727" s="76"/>
      <c r="E66727" s="573"/>
    </row>
    <row r="66728" spans="4:5" ht="15" customHeight="1">
      <c r="D66728" s="76"/>
      <c r="E66728" s="573"/>
    </row>
    <row r="66729" spans="4:5" ht="15" customHeight="1">
      <c r="D66729" s="76"/>
      <c r="E66729" s="573"/>
    </row>
    <row r="66730" spans="4:5" ht="15" customHeight="1">
      <c r="D66730" s="76"/>
      <c r="E66730" s="573"/>
    </row>
    <row r="66731" spans="4:5" ht="15" customHeight="1">
      <c r="D66731" s="76"/>
      <c r="E66731" s="573"/>
    </row>
    <row r="66732" spans="4:5" ht="15" customHeight="1">
      <c r="D66732" s="76"/>
      <c r="E66732" s="573"/>
    </row>
    <row r="66733" spans="4:5" ht="15" customHeight="1">
      <c r="D66733" s="76"/>
      <c r="E66733" s="573"/>
    </row>
    <row r="66734" spans="4:5" ht="15" customHeight="1">
      <c r="D66734" s="76"/>
      <c r="E66734" s="573"/>
    </row>
    <row r="66735" spans="4:5" ht="15" customHeight="1">
      <c r="D66735" s="76"/>
      <c r="E66735" s="573"/>
    </row>
    <row r="66736" spans="4:5" ht="15" customHeight="1">
      <c r="D66736" s="76"/>
      <c r="E66736" s="573"/>
    </row>
    <row r="66737" spans="4:5" ht="15" customHeight="1">
      <c r="D66737" s="76"/>
      <c r="E66737" s="573"/>
    </row>
    <row r="66738" spans="4:5" ht="15" customHeight="1">
      <c r="D66738" s="76"/>
      <c r="E66738" s="573"/>
    </row>
    <row r="66739" spans="4:5" ht="15" customHeight="1">
      <c r="D66739" s="76"/>
      <c r="E66739" s="573"/>
    </row>
    <row r="66740" spans="4:5" ht="15" customHeight="1">
      <c r="D66740" s="76"/>
      <c r="E66740" s="573"/>
    </row>
    <row r="66741" spans="4:5" ht="15" customHeight="1">
      <c r="D66741" s="76"/>
      <c r="E66741" s="573"/>
    </row>
    <row r="66742" spans="4:5" ht="15" customHeight="1">
      <c r="D66742" s="76"/>
      <c r="E66742" s="573"/>
    </row>
    <row r="66743" spans="4:5" ht="15" customHeight="1">
      <c r="D66743" s="76"/>
      <c r="E66743" s="573"/>
    </row>
    <row r="66744" spans="4:5" ht="15" customHeight="1">
      <c r="D66744" s="76"/>
      <c r="E66744" s="573"/>
    </row>
    <row r="66745" spans="4:5" ht="15" customHeight="1">
      <c r="D66745" s="76"/>
      <c r="E66745" s="573"/>
    </row>
    <row r="66746" spans="4:5" ht="15" customHeight="1">
      <c r="D66746" s="76"/>
      <c r="E66746" s="573"/>
    </row>
    <row r="66747" spans="4:5" ht="15" customHeight="1">
      <c r="D66747" s="76"/>
      <c r="E66747" s="573"/>
    </row>
    <row r="66748" spans="4:5" ht="15" customHeight="1">
      <c r="D66748" s="76"/>
      <c r="E66748" s="573"/>
    </row>
    <row r="66749" spans="4:5" ht="15" customHeight="1">
      <c r="D66749" s="76"/>
      <c r="E66749" s="573"/>
    </row>
    <row r="66750" spans="4:5" ht="15" customHeight="1">
      <c r="D66750" s="76"/>
      <c r="E66750" s="573"/>
    </row>
    <row r="66751" spans="4:5" ht="15" customHeight="1">
      <c r="D66751" s="76"/>
      <c r="E66751" s="573"/>
    </row>
    <row r="66752" spans="4:5" ht="15" customHeight="1">
      <c r="D66752" s="76"/>
      <c r="E66752" s="573"/>
    </row>
    <row r="66753" spans="4:5" ht="15" customHeight="1">
      <c r="D66753" s="76"/>
      <c r="E66753" s="573"/>
    </row>
    <row r="66754" spans="4:5" ht="15" customHeight="1">
      <c r="D66754" s="76"/>
      <c r="E66754" s="573"/>
    </row>
    <row r="66755" spans="4:5" ht="15" customHeight="1">
      <c r="D66755" s="76"/>
      <c r="E66755" s="573"/>
    </row>
    <row r="66756" spans="4:5" ht="15" customHeight="1">
      <c r="D66756" s="76"/>
      <c r="E66756" s="573"/>
    </row>
    <row r="66757" spans="4:5" ht="15" customHeight="1">
      <c r="D66757" s="76"/>
      <c r="E66757" s="573"/>
    </row>
    <row r="66758" spans="4:5" ht="15" customHeight="1">
      <c r="D66758" s="76"/>
      <c r="E66758" s="573"/>
    </row>
    <row r="66759" spans="4:5" ht="15" customHeight="1">
      <c r="D66759" s="76"/>
      <c r="E66759" s="573"/>
    </row>
    <row r="66760" spans="4:5" ht="15" customHeight="1">
      <c r="D66760" s="76"/>
      <c r="E66760" s="573"/>
    </row>
    <row r="66761" spans="4:5" ht="15" customHeight="1">
      <c r="D66761" s="76"/>
      <c r="E66761" s="573"/>
    </row>
    <row r="66762" spans="4:5" ht="15" customHeight="1">
      <c r="D66762" s="76"/>
      <c r="E66762" s="573"/>
    </row>
    <row r="66763" spans="4:5" ht="15" customHeight="1">
      <c r="D66763" s="76"/>
      <c r="E66763" s="573"/>
    </row>
    <row r="66764" spans="4:5" ht="15" customHeight="1">
      <c r="D66764" s="76"/>
      <c r="E66764" s="573"/>
    </row>
    <row r="66765" spans="4:5" ht="15" customHeight="1">
      <c r="D66765" s="76"/>
      <c r="E66765" s="573"/>
    </row>
    <row r="66766" spans="4:5" ht="15" customHeight="1">
      <c r="D66766" s="76"/>
      <c r="E66766" s="573"/>
    </row>
    <row r="66767" spans="4:5" ht="15" customHeight="1">
      <c r="D66767" s="76"/>
      <c r="E66767" s="573"/>
    </row>
    <row r="66768" spans="4:5" ht="15" customHeight="1">
      <c r="D66768" s="76"/>
      <c r="E66768" s="573"/>
    </row>
    <row r="66769" spans="4:5" ht="15" customHeight="1">
      <c r="D66769" s="76"/>
      <c r="E66769" s="573"/>
    </row>
    <row r="66770" spans="4:5" ht="15" customHeight="1">
      <c r="D66770" s="76"/>
      <c r="E66770" s="573"/>
    </row>
    <row r="66771" spans="4:5" ht="15" customHeight="1">
      <c r="D66771" s="76"/>
      <c r="E66771" s="573"/>
    </row>
    <row r="66772" spans="4:5" ht="15" customHeight="1">
      <c r="D66772" s="76"/>
      <c r="E66772" s="573"/>
    </row>
    <row r="66773" spans="4:5" ht="15" customHeight="1">
      <c r="D66773" s="76"/>
      <c r="E66773" s="573"/>
    </row>
    <row r="66774" spans="4:5" ht="15" customHeight="1">
      <c r="D66774" s="76"/>
      <c r="E66774" s="573"/>
    </row>
    <row r="66775" spans="4:5" ht="15" customHeight="1">
      <c r="D66775" s="76"/>
      <c r="E66775" s="573"/>
    </row>
    <row r="66776" spans="4:5" ht="15" customHeight="1">
      <c r="D66776" s="76"/>
      <c r="E66776" s="573"/>
    </row>
    <row r="66777" spans="4:5" ht="15" customHeight="1">
      <c r="D66777" s="76"/>
      <c r="E66777" s="573"/>
    </row>
    <row r="66778" spans="4:5" ht="15" customHeight="1">
      <c r="D66778" s="76"/>
      <c r="E66778" s="573"/>
    </row>
    <row r="66779" spans="4:5" ht="15" customHeight="1">
      <c r="D66779" s="76"/>
      <c r="E66779" s="573"/>
    </row>
    <row r="66780" spans="4:5" ht="15" customHeight="1">
      <c r="D66780" s="76"/>
      <c r="E66780" s="573"/>
    </row>
    <row r="66781" spans="4:5" ht="15" customHeight="1">
      <c r="D66781" s="76"/>
      <c r="E66781" s="573"/>
    </row>
    <row r="66782" spans="4:5" ht="15" customHeight="1">
      <c r="D66782" s="76"/>
      <c r="E66782" s="573"/>
    </row>
    <row r="66783" spans="4:5" ht="15" customHeight="1">
      <c r="D66783" s="76"/>
      <c r="E66783" s="573"/>
    </row>
    <row r="66784" spans="4:5" ht="15" customHeight="1">
      <c r="D66784" s="76"/>
      <c r="E66784" s="573"/>
    </row>
    <row r="66785" spans="4:5" ht="15" customHeight="1">
      <c r="D66785" s="76"/>
      <c r="E66785" s="573"/>
    </row>
    <row r="66786" spans="4:5" ht="15" customHeight="1">
      <c r="D66786" s="76"/>
      <c r="E66786" s="573"/>
    </row>
    <row r="66787" spans="4:5" ht="15" customHeight="1">
      <c r="D66787" s="76"/>
      <c r="E66787" s="573"/>
    </row>
    <row r="66788" spans="4:5" ht="15" customHeight="1">
      <c r="D66788" s="76"/>
      <c r="E66788" s="573"/>
    </row>
    <row r="66789" spans="4:5" ht="15" customHeight="1">
      <c r="D66789" s="76"/>
      <c r="E66789" s="573"/>
    </row>
    <row r="66790" spans="4:5" ht="15" customHeight="1">
      <c r="D66790" s="76"/>
      <c r="E66790" s="573"/>
    </row>
    <row r="66791" spans="4:5" ht="15" customHeight="1">
      <c r="D66791" s="76"/>
      <c r="E66791" s="573"/>
    </row>
    <row r="66792" spans="4:5" ht="15" customHeight="1">
      <c r="D66792" s="76"/>
      <c r="E66792" s="573"/>
    </row>
    <row r="66793" spans="4:5" ht="15" customHeight="1">
      <c r="D66793" s="76"/>
      <c r="E66793" s="573"/>
    </row>
    <row r="66794" spans="4:5" ht="15" customHeight="1">
      <c r="D66794" s="76"/>
      <c r="E66794" s="573"/>
    </row>
    <row r="66795" spans="4:5" ht="15" customHeight="1">
      <c r="D66795" s="76"/>
      <c r="E66795" s="573"/>
    </row>
    <row r="66796" spans="4:5" ht="15" customHeight="1">
      <c r="D66796" s="76"/>
      <c r="E66796" s="573"/>
    </row>
    <row r="66797" spans="4:5" ht="15" customHeight="1">
      <c r="D66797" s="76"/>
      <c r="E66797" s="573"/>
    </row>
    <row r="66798" spans="4:5" ht="15" customHeight="1">
      <c r="D66798" s="76"/>
      <c r="E66798" s="573"/>
    </row>
    <row r="66799" spans="4:5" ht="15" customHeight="1">
      <c r="D66799" s="76"/>
      <c r="E66799" s="573"/>
    </row>
    <row r="66800" spans="4:5" ht="15" customHeight="1">
      <c r="D66800" s="76"/>
      <c r="E66800" s="573"/>
    </row>
    <row r="66801" spans="4:5" ht="15" customHeight="1">
      <c r="D66801" s="76"/>
      <c r="E66801" s="573"/>
    </row>
    <row r="66802" spans="4:5" ht="15" customHeight="1">
      <c r="D66802" s="76"/>
      <c r="E66802" s="573"/>
    </row>
    <row r="66803" spans="4:5" ht="15" customHeight="1">
      <c r="D66803" s="76"/>
      <c r="E66803" s="573"/>
    </row>
    <row r="66804" spans="4:5" ht="15" customHeight="1">
      <c r="D66804" s="76"/>
      <c r="E66804" s="573"/>
    </row>
    <row r="66805" spans="4:5" ht="15" customHeight="1">
      <c r="D66805" s="76"/>
      <c r="E66805" s="573"/>
    </row>
    <row r="66806" spans="4:5" ht="15" customHeight="1">
      <c r="D66806" s="76"/>
      <c r="E66806" s="573"/>
    </row>
    <row r="66807" spans="4:5" ht="15" customHeight="1">
      <c r="D66807" s="76"/>
      <c r="E66807" s="573"/>
    </row>
    <row r="66808" spans="4:5" ht="15" customHeight="1">
      <c r="D66808" s="76"/>
      <c r="E66808" s="573"/>
    </row>
    <row r="66809" spans="4:5" ht="15" customHeight="1">
      <c r="D66809" s="76"/>
      <c r="E66809" s="573"/>
    </row>
    <row r="66810" spans="4:5" ht="15" customHeight="1">
      <c r="D66810" s="76"/>
      <c r="E66810" s="573"/>
    </row>
    <row r="66811" spans="4:5" ht="15" customHeight="1">
      <c r="D66811" s="76"/>
      <c r="E66811" s="573"/>
    </row>
    <row r="66812" spans="4:5" ht="15" customHeight="1">
      <c r="D66812" s="76"/>
      <c r="E66812" s="573"/>
    </row>
    <row r="66813" spans="4:5" ht="15" customHeight="1">
      <c r="D66813" s="76"/>
      <c r="E66813" s="573"/>
    </row>
    <row r="66814" spans="4:5" ht="15" customHeight="1">
      <c r="D66814" s="76"/>
      <c r="E66814" s="573"/>
    </row>
    <row r="66815" spans="4:5" ht="15" customHeight="1">
      <c r="D66815" s="76"/>
      <c r="E66815" s="573"/>
    </row>
    <row r="66816" spans="4:5" ht="15" customHeight="1">
      <c r="D66816" s="76"/>
      <c r="E66816" s="573"/>
    </row>
    <row r="66817" spans="4:5" ht="15" customHeight="1">
      <c r="D66817" s="76"/>
      <c r="E66817" s="573"/>
    </row>
    <row r="66818" spans="4:5" ht="15" customHeight="1">
      <c r="D66818" s="76"/>
      <c r="E66818" s="573"/>
    </row>
    <row r="66819" spans="4:5" ht="15" customHeight="1">
      <c r="D66819" s="76"/>
      <c r="E66819" s="573"/>
    </row>
    <row r="66820" spans="4:5" ht="15" customHeight="1">
      <c r="D66820" s="76"/>
      <c r="E66820" s="573"/>
    </row>
    <row r="66821" spans="4:5" ht="15" customHeight="1">
      <c r="D66821" s="76"/>
      <c r="E66821" s="573"/>
    </row>
    <row r="66822" spans="4:5" ht="15" customHeight="1">
      <c r="D66822" s="76"/>
      <c r="E66822" s="573"/>
    </row>
    <row r="66823" spans="4:5" ht="15" customHeight="1">
      <c r="D66823" s="76"/>
      <c r="E66823" s="573"/>
    </row>
    <row r="66824" spans="4:5" ht="15" customHeight="1">
      <c r="D66824" s="76"/>
      <c r="E66824" s="573"/>
    </row>
    <row r="66825" spans="4:5" ht="15" customHeight="1">
      <c r="D66825" s="76"/>
      <c r="E66825" s="573"/>
    </row>
    <row r="66826" spans="4:5" ht="15" customHeight="1">
      <c r="D66826" s="76"/>
      <c r="E66826" s="573"/>
    </row>
    <row r="66827" spans="4:5" ht="15" customHeight="1">
      <c r="D66827" s="76"/>
      <c r="E66827" s="573"/>
    </row>
    <row r="66828" spans="4:5" ht="15" customHeight="1">
      <c r="D66828" s="76"/>
      <c r="E66828" s="573"/>
    </row>
    <row r="66829" spans="4:5" ht="15" customHeight="1">
      <c r="D66829" s="76"/>
      <c r="E66829" s="573"/>
    </row>
    <row r="66830" spans="4:5" ht="15" customHeight="1">
      <c r="D66830" s="76"/>
      <c r="E66830" s="573"/>
    </row>
    <row r="66831" spans="4:5" ht="15" customHeight="1">
      <c r="D66831" s="76"/>
      <c r="E66831" s="573"/>
    </row>
    <row r="66832" spans="4:5" ht="15" customHeight="1">
      <c r="D66832" s="76"/>
      <c r="E66832" s="573"/>
    </row>
    <row r="66833" spans="4:5" ht="15" customHeight="1">
      <c r="D66833" s="76"/>
      <c r="E66833" s="573"/>
    </row>
    <row r="66834" spans="4:5" ht="15" customHeight="1">
      <c r="D66834" s="76"/>
      <c r="E66834" s="573"/>
    </row>
    <row r="66835" spans="4:5" ht="15" customHeight="1">
      <c r="D66835" s="76"/>
      <c r="E66835" s="573"/>
    </row>
    <row r="66836" spans="4:5" ht="15" customHeight="1">
      <c r="D66836" s="76"/>
      <c r="E66836" s="573"/>
    </row>
    <row r="66837" spans="4:5" ht="15" customHeight="1">
      <c r="D66837" s="76"/>
      <c r="E66837" s="573"/>
    </row>
    <row r="66838" spans="4:5" ht="15" customHeight="1">
      <c r="D66838" s="76"/>
      <c r="E66838" s="573"/>
    </row>
    <row r="66839" spans="4:5" ht="15" customHeight="1">
      <c r="D66839" s="76"/>
      <c r="E66839" s="573"/>
    </row>
    <row r="66840" spans="4:5" ht="15" customHeight="1">
      <c r="D66840" s="76"/>
      <c r="E66840" s="573"/>
    </row>
    <row r="66841" spans="4:5" ht="15" customHeight="1">
      <c r="D66841" s="76"/>
      <c r="E66841" s="573"/>
    </row>
    <row r="66842" spans="4:5" ht="15" customHeight="1">
      <c r="D66842" s="76"/>
      <c r="E66842" s="573"/>
    </row>
    <row r="66843" spans="4:5" ht="15" customHeight="1">
      <c r="D66843" s="76"/>
      <c r="E66843" s="573"/>
    </row>
    <row r="66844" spans="4:5" ht="15" customHeight="1">
      <c r="D66844" s="76"/>
      <c r="E66844" s="573"/>
    </row>
    <row r="66845" spans="4:5" ht="15" customHeight="1">
      <c r="D66845" s="76"/>
      <c r="E66845" s="573"/>
    </row>
    <row r="66846" spans="4:5" ht="15" customHeight="1">
      <c r="D66846" s="76"/>
      <c r="E66846" s="573"/>
    </row>
    <row r="66847" spans="4:5" ht="15" customHeight="1">
      <c r="D66847" s="76"/>
      <c r="E66847" s="573"/>
    </row>
    <row r="66848" spans="4:5" ht="15" customHeight="1">
      <c r="D66848" s="76"/>
      <c r="E66848" s="573"/>
    </row>
    <row r="66849" spans="4:5" ht="15" customHeight="1">
      <c r="D66849" s="76"/>
      <c r="E66849" s="573"/>
    </row>
    <row r="66850" spans="4:5" ht="15" customHeight="1">
      <c r="D66850" s="76"/>
      <c r="E66850" s="573"/>
    </row>
    <row r="66851" spans="4:5" ht="15" customHeight="1">
      <c r="D66851" s="76"/>
      <c r="E66851" s="573"/>
    </row>
    <row r="66852" spans="4:5" ht="15" customHeight="1">
      <c r="D66852" s="76"/>
      <c r="E66852" s="573"/>
    </row>
    <row r="66853" spans="4:5" ht="15" customHeight="1">
      <c r="D66853" s="76"/>
      <c r="E66853" s="573"/>
    </row>
    <row r="66854" spans="4:5" ht="15" customHeight="1">
      <c r="D66854" s="76"/>
      <c r="E66854" s="573"/>
    </row>
    <row r="66855" spans="4:5" ht="15" customHeight="1">
      <c r="D66855" s="76"/>
      <c r="E66855" s="573"/>
    </row>
    <row r="66856" spans="4:5" ht="15" customHeight="1">
      <c r="D66856" s="76"/>
      <c r="E66856" s="573"/>
    </row>
    <row r="66857" spans="4:5" ht="15" customHeight="1">
      <c r="D66857" s="76"/>
      <c r="E66857" s="573"/>
    </row>
    <row r="66858" spans="4:5" ht="15" customHeight="1">
      <c r="D66858" s="76"/>
      <c r="E66858" s="573"/>
    </row>
    <row r="66859" spans="4:5" ht="15" customHeight="1">
      <c r="D66859" s="76"/>
      <c r="E66859" s="573"/>
    </row>
    <row r="66860" spans="4:5" ht="15" customHeight="1">
      <c r="D66860" s="76"/>
      <c r="E66860" s="573"/>
    </row>
    <row r="66861" spans="4:5" ht="15" customHeight="1">
      <c r="D66861" s="76"/>
      <c r="E66861" s="573"/>
    </row>
    <row r="66862" spans="4:5" ht="15" customHeight="1">
      <c r="D66862" s="76"/>
      <c r="E66862" s="573"/>
    </row>
    <row r="66863" spans="4:5" ht="15" customHeight="1">
      <c r="D66863" s="76"/>
      <c r="E66863" s="573"/>
    </row>
    <row r="66864" spans="4:5" ht="15" customHeight="1">
      <c r="D66864" s="76"/>
      <c r="E66864" s="573"/>
    </row>
    <row r="66865" spans="4:5" ht="15" customHeight="1">
      <c r="D66865" s="76"/>
      <c r="E66865" s="573"/>
    </row>
    <row r="66866" spans="4:5" ht="15" customHeight="1">
      <c r="D66866" s="76"/>
      <c r="E66866" s="573"/>
    </row>
    <row r="66867" spans="4:5" ht="15" customHeight="1">
      <c r="D66867" s="76"/>
      <c r="E66867" s="573"/>
    </row>
    <row r="66868" spans="4:5" ht="15" customHeight="1">
      <c r="D66868" s="76"/>
      <c r="E66868" s="573"/>
    </row>
    <row r="66869" spans="4:5" ht="15" customHeight="1">
      <c r="D66869" s="76"/>
      <c r="E66869" s="573"/>
    </row>
    <row r="66870" spans="4:5" ht="15" customHeight="1">
      <c r="D66870" s="76"/>
      <c r="E66870" s="573"/>
    </row>
    <row r="66871" spans="4:5" ht="15" customHeight="1">
      <c r="D66871" s="76"/>
      <c r="E66871" s="573"/>
    </row>
    <row r="66872" spans="4:5" ht="15" customHeight="1">
      <c r="D66872" s="76"/>
      <c r="E66872" s="573"/>
    </row>
    <row r="66873" spans="4:5" ht="15" customHeight="1">
      <c r="D66873" s="76"/>
      <c r="E66873" s="573"/>
    </row>
    <row r="66874" spans="4:5" ht="15" customHeight="1">
      <c r="D66874" s="76"/>
      <c r="E66874" s="573"/>
    </row>
    <row r="66875" spans="4:5" ht="15" customHeight="1">
      <c r="D66875" s="76"/>
      <c r="E66875" s="573"/>
    </row>
    <row r="66876" spans="4:5" ht="15" customHeight="1">
      <c r="D66876" s="76"/>
      <c r="E66876" s="573"/>
    </row>
    <row r="66877" spans="4:5" ht="15" customHeight="1">
      <c r="D66877" s="76"/>
      <c r="E66877" s="573"/>
    </row>
    <row r="66878" spans="4:5" ht="15" customHeight="1">
      <c r="D66878" s="76"/>
      <c r="E66878" s="573"/>
    </row>
    <row r="66879" spans="4:5" ht="15" customHeight="1">
      <c r="D66879" s="76"/>
      <c r="E66879" s="573"/>
    </row>
    <row r="66880" spans="4:5" ht="15" customHeight="1">
      <c r="D66880" s="76"/>
      <c r="E66880" s="573"/>
    </row>
    <row r="66881" spans="4:5" ht="15" customHeight="1">
      <c r="D66881" s="76"/>
      <c r="E66881" s="573"/>
    </row>
    <row r="66882" spans="4:5" ht="15" customHeight="1">
      <c r="D66882" s="76"/>
      <c r="E66882" s="573"/>
    </row>
    <row r="66883" spans="4:5" ht="15" customHeight="1">
      <c r="D66883" s="76"/>
      <c r="E66883" s="573"/>
    </row>
    <row r="66884" spans="4:5" ht="15" customHeight="1">
      <c r="D66884" s="76"/>
      <c r="E66884" s="573"/>
    </row>
    <row r="66885" spans="4:5" ht="15" customHeight="1">
      <c r="D66885" s="76"/>
      <c r="E66885" s="573"/>
    </row>
    <row r="66886" spans="4:5" ht="15" customHeight="1">
      <c r="D66886" s="76"/>
      <c r="E66886" s="573"/>
    </row>
    <row r="66887" spans="4:5" ht="15" customHeight="1">
      <c r="D66887" s="76"/>
      <c r="E66887" s="573"/>
    </row>
    <row r="66888" spans="4:5" ht="15" customHeight="1">
      <c r="D66888" s="76"/>
      <c r="E66888" s="573"/>
    </row>
    <row r="66889" spans="4:5" ht="15" customHeight="1">
      <c r="D66889" s="76"/>
      <c r="E66889" s="573"/>
    </row>
    <row r="66890" spans="4:5" ht="15" customHeight="1">
      <c r="D66890" s="76"/>
      <c r="E66890" s="573"/>
    </row>
    <row r="66891" spans="4:5" ht="15" customHeight="1">
      <c r="D66891" s="76"/>
      <c r="E66891" s="573"/>
    </row>
    <row r="66892" spans="4:5" ht="15" customHeight="1">
      <c r="D66892" s="76"/>
      <c r="E66892" s="573"/>
    </row>
    <row r="66893" spans="4:5" ht="15" customHeight="1">
      <c r="D66893" s="76"/>
      <c r="E66893" s="573"/>
    </row>
    <row r="66894" spans="4:5" ht="15" customHeight="1">
      <c r="D66894" s="76"/>
      <c r="E66894" s="573"/>
    </row>
    <row r="66895" spans="4:5" ht="15" customHeight="1">
      <c r="D66895" s="76"/>
      <c r="E66895" s="573"/>
    </row>
    <row r="66896" spans="4:5" ht="15" customHeight="1">
      <c r="D66896" s="76"/>
      <c r="E66896" s="573"/>
    </row>
    <row r="66897" spans="4:5" ht="15" customHeight="1">
      <c r="D66897" s="76"/>
      <c r="E66897" s="573"/>
    </row>
    <row r="66898" spans="4:5" ht="15" customHeight="1">
      <c r="D66898" s="76"/>
      <c r="E66898" s="573"/>
    </row>
    <row r="66899" spans="4:5" ht="15" customHeight="1">
      <c r="D66899" s="76"/>
      <c r="E66899" s="573"/>
    </row>
    <row r="66900" spans="4:5" ht="15" customHeight="1">
      <c r="D66900" s="76"/>
      <c r="E66900" s="573"/>
    </row>
    <row r="66901" spans="4:5" ht="15" customHeight="1">
      <c r="D66901" s="76"/>
      <c r="E66901" s="573"/>
    </row>
    <row r="66902" spans="4:5" ht="15" customHeight="1">
      <c r="D66902" s="76"/>
      <c r="E66902" s="573"/>
    </row>
    <row r="66903" spans="4:5" ht="15" customHeight="1">
      <c r="D66903" s="76"/>
      <c r="E66903" s="573"/>
    </row>
    <row r="66904" spans="4:5" ht="15" customHeight="1">
      <c r="D66904" s="76"/>
      <c r="E66904" s="573"/>
    </row>
    <row r="66905" spans="4:5" ht="15" customHeight="1">
      <c r="D66905" s="76"/>
      <c r="E66905" s="573"/>
    </row>
    <row r="66906" spans="4:5" ht="15" customHeight="1">
      <c r="D66906" s="76"/>
      <c r="E66906" s="573"/>
    </row>
    <row r="66907" spans="4:5" ht="15" customHeight="1">
      <c r="D66907" s="76"/>
      <c r="E66907" s="573"/>
    </row>
    <row r="66908" spans="4:5" ht="15" customHeight="1">
      <c r="D66908" s="76"/>
      <c r="E66908" s="573"/>
    </row>
    <row r="66909" spans="4:5" ht="15" customHeight="1">
      <c r="D66909" s="76"/>
      <c r="E66909" s="573"/>
    </row>
    <row r="66910" spans="4:5" ht="15" customHeight="1">
      <c r="D66910" s="76"/>
      <c r="E66910" s="573"/>
    </row>
    <row r="66911" spans="4:5" ht="15" customHeight="1">
      <c r="D66911" s="76"/>
      <c r="E66911" s="573"/>
    </row>
    <row r="66912" spans="4:5" ht="15" customHeight="1">
      <c r="D66912" s="76"/>
      <c r="E66912" s="573"/>
    </row>
    <row r="66913" spans="4:5" ht="15" customHeight="1">
      <c r="D66913" s="76"/>
      <c r="E66913" s="573"/>
    </row>
    <row r="66914" spans="4:5" ht="15" customHeight="1">
      <c r="D66914" s="76"/>
      <c r="E66914" s="573"/>
    </row>
    <row r="66915" spans="4:5" ht="15" customHeight="1">
      <c r="D66915" s="76"/>
      <c r="E66915" s="573"/>
    </row>
    <row r="66916" spans="4:5" ht="15" customHeight="1">
      <c r="D66916" s="76"/>
      <c r="E66916" s="573"/>
    </row>
    <row r="66917" spans="4:5" ht="15" customHeight="1">
      <c r="D66917" s="76"/>
      <c r="E66917" s="573"/>
    </row>
    <row r="66918" spans="4:5" ht="15" customHeight="1">
      <c r="D66918" s="76"/>
      <c r="E66918" s="573"/>
    </row>
    <row r="66919" spans="4:5" ht="15" customHeight="1">
      <c r="D66919" s="76"/>
      <c r="E66919" s="573"/>
    </row>
    <row r="66920" spans="4:5" ht="15" customHeight="1">
      <c r="D66920" s="76"/>
      <c r="E66920" s="573"/>
    </row>
    <row r="66921" spans="4:5" ht="15" customHeight="1">
      <c r="D66921" s="76"/>
      <c r="E66921" s="573"/>
    </row>
    <row r="66922" spans="4:5" ht="15" customHeight="1">
      <c r="D66922" s="76"/>
      <c r="E66922" s="573"/>
    </row>
    <row r="66923" spans="4:5" ht="15" customHeight="1">
      <c r="D66923" s="76"/>
      <c r="E66923" s="573"/>
    </row>
    <row r="66924" spans="4:5" ht="15" customHeight="1">
      <c r="D66924" s="76"/>
      <c r="E66924" s="573"/>
    </row>
    <row r="66925" spans="4:5" ht="15" customHeight="1">
      <c r="D66925" s="76"/>
      <c r="E66925" s="573"/>
    </row>
    <row r="66926" spans="4:5" ht="15" customHeight="1">
      <c r="D66926" s="76"/>
      <c r="E66926" s="573"/>
    </row>
    <row r="66927" spans="4:5" ht="15" customHeight="1">
      <c r="D66927" s="76"/>
      <c r="E66927" s="573"/>
    </row>
    <row r="66928" spans="4:5" ht="15" customHeight="1">
      <c r="D66928" s="76"/>
      <c r="E66928" s="573"/>
    </row>
    <row r="66929" spans="4:5" ht="15" customHeight="1">
      <c r="D66929" s="76"/>
      <c r="E66929" s="573"/>
    </row>
    <row r="66930" spans="4:5" ht="15" customHeight="1">
      <c r="D66930" s="76"/>
      <c r="E66930" s="573"/>
    </row>
    <row r="66931" spans="4:5" ht="15" customHeight="1">
      <c r="D66931" s="76"/>
      <c r="E66931" s="573"/>
    </row>
    <row r="66932" spans="4:5" ht="15" customHeight="1">
      <c r="D66932" s="76"/>
      <c r="E66932" s="573"/>
    </row>
    <row r="66933" spans="4:5" ht="15" customHeight="1">
      <c r="D66933" s="76"/>
      <c r="E66933" s="573"/>
    </row>
    <row r="66934" spans="4:5" ht="15" customHeight="1">
      <c r="D66934" s="76"/>
      <c r="E66934" s="573"/>
    </row>
    <row r="66935" spans="4:5" ht="15" customHeight="1">
      <c r="D66935" s="76"/>
      <c r="E66935" s="573"/>
    </row>
    <row r="66936" spans="4:5" ht="15" customHeight="1">
      <c r="D66936" s="76"/>
      <c r="E66936" s="573"/>
    </row>
    <row r="66937" spans="4:5" ht="15" customHeight="1">
      <c r="D66937" s="76"/>
      <c r="E66937" s="573"/>
    </row>
    <row r="66938" spans="4:5" ht="15" customHeight="1">
      <c r="D66938" s="76"/>
      <c r="E66938" s="573"/>
    </row>
    <row r="66939" spans="4:5" ht="15" customHeight="1">
      <c r="D66939" s="76"/>
      <c r="E66939" s="573"/>
    </row>
    <row r="66940" spans="4:5" ht="15" customHeight="1">
      <c r="D66940" s="76"/>
      <c r="E66940" s="573"/>
    </row>
    <row r="66941" spans="4:5" ht="15" customHeight="1">
      <c r="D66941" s="76"/>
      <c r="E66941" s="573"/>
    </row>
    <row r="66942" spans="4:5" ht="15" customHeight="1">
      <c r="D66942" s="76"/>
      <c r="E66942" s="573"/>
    </row>
    <row r="66943" spans="4:5" ht="15" customHeight="1">
      <c r="D66943" s="76"/>
      <c r="E66943" s="573"/>
    </row>
    <row r="66944" spans="4:5" ht="15" customHeight="1">
      <c r="D66944" s="76"/>
      <c r="E66944" s="573"/>
    </row>
    <row r="66945" spans="4:5" ht="15" customHeight="1">
      <c r="D66945" s="76"/>
      <c r="E66945" s="573"/>
    </row>
    <row r="66946" spans="4:5" ht="15" customHeight="1">
      <c r="D66946" s="76"/>
      <c r="E66946" s="573"/>
    </row>
    <row r="66947" spans="4:5" ht="15" customHeight="1">
      <c r="D66947" s="76"/>
      <c r="E66947" s="573"/>
    </row>
    <row r="66948" spans="4:5" ht="15" customHeight="1">
      <c r="D66948" s="76"/>
      <c r="E66948" s="573"/>
    </row>
    <row r="66949" spans="4:5" ht="15" customHeight="1">
      <c r="D66949" s="76"/>
      <c r="E66949" s="573"/>
    </row>
    <row r="66950" spans="4:5" ht="15" customHeight="1">
      <c r="D66950" s="76"/>
      <c r="E66950" s="573"/>
    </row>
    <row r="66951" spans="4:5" ht="15" customHeight="1">
      <c r="D66951" s="76"/>
      <c r="E66951" s="573"/>
    </row>
    <row r="66952" spans="4:5" ht="15" customHeight="1">
      <c r="D66952" s="76"/>
      <c r="E66952" s="573"/>
    </row>
    <row r="66953" spans="4:5" ht="15" customHeight="1">
      <c r="D66953" s="76"/>
      <c r="E66953" s="573"/>
    </row>
    <row r="66954" spans="4:5" ht="15" customHeight="1">
      <c r="D66954" s="76"/>
      <c r="E66954" s="573"/>
    </row>
    <row r="66955" spans="4:5" ht="15" customHeight="1">
      <c r="D66955" s="76"/>
      <c r="E66955" s="573"/>
    </row>
    <row r="66956" spans="4:5" ht="15" customHeight="1">
      <c r="D66956" s="76"/>
      <c r="E66956" s="573"/>
    </row>
    <row r="66957" spans="4:5" ht="15" customHeight="1">
      <c r="D66957" s="76"/>
      <c r="E66957" s="573"/>
    </row>
    <row r="66958" spans="4:5" ht="15" customHeight="1">
      <c r="D66958" s="76"/>
      <c r="E66958" s="573"/>
    </row>
    <row r="66959" spans="4:5" ht="15" customHeight="1">
      <c r="D66959" s="76"/>
      <c r="E66959" s="573"/>
    </row>
    <row r="66960" spans="4:5" ht="15" customHeight="1">
      <c r="D66960" s="76"/>
      <c r="E66960" s="573"/>
    </row>
    <row r="66961" spans="4:5" ht="15" customHeight="1">
      <c r="D66961" s="76"/>
      <c r="E66961" s="573"/>
    </row>
    <row r="66962" spans="4:5" ht="15" customHeight="1">
      <c r="D66962" s="76"/>
      <c r="E66962" s="573"/>
    </row>
    <row r="66963" spans="4:5" ht="15" customHeight="1">
      <c r="D66963" s="76"/>
      <c r="E66963" s="573"/>
    </row>
    <row r="66964" spans="4:5" ht="15" customHeight="1">
      <c r="D66964" s="76"/>
      <c r="E66964" s="573"/>
    </row>
    <row r="66965" spans="4:5" ht="15" customHeight="1">
      <c r="D66965" s="76"/>
      <c r="E66965" s="573"/>
    </row>
    <row r="66966" spans="4:5" ht="15" customHeight="1">
      <c r="D66966" s="76"/>
      <c r="E66966" s="573"/>
    </row>
    <row r="66967" spans="4:5" ht="15" customHeight="1">
      <c r="D66967" s="76"/>
      <c r="E66967" s="573"/>
    </row>
    <row r="66968" spans="4:5" ht="15" customHeight="1">
      <c r="D66968" s="76"/>
      <c r="E66968" s="573"/>
    </row>
    <row r="66969" spans="4:5" ht="15" customHeight="1">
      <c r="D66969" s="76"/>
      <c r="E66969" s="573"/>
    </row>
    <row r="66970" spans="4:5" ht="15" customHeight="1">
      <c r="D66970" s="76"/>
      <c r="E66970" s="573"/>
    </row>
    <row r="66971" spans="4:5" ht="15" customHeight="1">
      <c r="D66971" s="76"/>
      <c r="E66971" s="573"/>
    </row>
    <row r="66972" spans="4:5" ht="15" customHeight="1">
      <c r="D66972" s="76"/>
      <c r="E66972" s="573"/>
    </row>
    <row r="66973" spans="4:5" ht="15" customHeight="1">
      <c r="D66973" s="76"/>
      <c r="E66973" s="573"/>
    </row>
    <row r="66974" spans="4:5" ht="15" customHeight="1">
      <c r="D66974" s="76"/>
      <c r="E66974" s="573"/>
    </row>
    <row r="66975" spans="4:5" ht="15" customHeight="1">
      <c r="D66975" s="76"/>
      <c r="E66975" s="573"/>
    </row>
    <row r="66976" spans="4:5" ht="15" customHeight="1">
      <c r="D66976" s="76"/>
      <c r="E66976" s="573"/>
    </row>
    <row r="66977" spans="4:5" ht="15" customHeight="1">
      <c r="D66977" s="76"/>
      <c r="E66977" s="573"/>
    </row>
    <row r="66978" spans="4:5" ht="15" customHeight="1">
      <c r="D66978" s="76"/>
      <c r="E66978" s="573"/>
    </row>
    <row r="66979" spans="4:5" ht="15" customHeight="1">
      <c r="D66979" s="76"/>
      <c r="E66979" s="573"/>
    </row>
    <row r="66980" spans="4:5" ht="15" customHeight="1">
      <c r="D66980" s="76"/>
      <c r="E66980" s="573"/>
    </row>
    <row r="66981" spans="4:5" ht="15" customHeight="1">
      <c r="D66981" s="76"/>
      <c r="E66981" s="573"/>
    </row>
    <row r="66982" spans="4:5" ht="15" customHeight="1">
      <c r="D66982" s="76"/>
      <c r="E66982" s="573"/>
    </row>
    <row r="66983" spans="4:5" ht="15" customHeight="1">
      <c r="D66983" s="76"/>
      <c r="E66983" s="573"/>
    </row>
    <row r="66984" spans="4:5" ht="15" customHeight="1">
      <c r="D66984" s="76"/>
      <c r="E66984" s="573"/>
    </row>
    <row r="66985" spans="4:5" ht="15" customHeight="1">
      <c r="D66985" s="76"/>
      <c r="E66985" s="573"/>
    </row>
    <row r="66986" spans="4:5" ht="15" customHeight="1">
      <c r="D66986" s="76"/>
      <c r="E66986" s="573"/>
    </row>
    <row r="66987" spans="4:5" ht="15" customHeight="1">
      <c r="D66987" s="76"/>
      <c r="E66987" s="573"/>
    </row>
    <row r="66988" spans="4:5" ht="15" customHeight="1">
      <c r="D66988" s="76"/>
      <c r="E66988" s="573"/>
    </row>
    <row r="66989" spans="4:5" ht="15" customHeight="1">
      <c r="D66989" s="76"/>
      <c r="E66989" s="573"/>
    </row>
    <row r="66990" spans="4:5" ht="15" customHeight="1">
      <c r="D66990" s="76"/>
      <c r="E66990" s="573"/>
    </row>
    <row r="66991" spans="4:5" ht="15" customHeight="1">
      <c r="D66991" s="76"/>
      <c r="E66991" s="573"/>
    </row>
    <row r="66992" spans="4:5" ht="15" customHeight="1">
      <c r="D66992" s="76"/>
      <c r="E66992" s="573"/>
    </row>
    <row r="66993" spans="4:5" ht="15" customHeight="1">
      <c r="D66993" s="76"/>
      <c r="E66993" s="573"/>
    </row>
    <row r="66994" spans="4:5" ht="15" customHeight="1">
      <c r="D66994" s="76"/>
      <c r="E66994" s="573"/>
    </row>
    <row r="66995" spans="4:5" ht="15" customHeight="1">
      <c r="D66995" s="76"/>
      <c r="E66995" s="573"/>
    </row>
    <row r="66996" spans="4:5" ht="15" customHeight="1">
      <c r="D66996" s="76"/>
      <c r="E66996" s="573"/>
    </row>
    <row r="66997" spans="4:5" ht="15" customHeight="1">
      <c r="D66997" s="76"/>
      <c r="E66997" s="573"/>
    </row>
    <row r="66998" spans="4:5" ht="15" customHeight="1">
      <c r="D66998" s="76"/>
      <c r="E66998" s="573"/>
    </row>
    <row r="66999" spans="4:5" ht="15" customHeight="1">
      <c r="D66999" s="76"/>
      <c r="E66999" s="573"/>
    </row>
    <row r="67000" spans="4:5" ht="15" customHeight="1">
      <c r="D67000" s="76"/>
      <c r="E67000" s="573"/>
    </row>
    <row r="67001" spans="4:5" ht="15" customHeight="1">
      <c r="D67001" s="76"/>
      <c r="E67001" s="573"/>
    </row>
    <row r="67002" spans="4:5" ht="15" customHeight="1">
      <c r="D67002" s="76"/>
      <c r="E67002" s="573"/>
    </row>
    <row r="67003" spans="4:5" ht="15" customHeight="1">
      <c r="D67003" s="76"/>
      <c r="E67003" s="573"/>
    </row>
    <row r="67004" spans="4:5" ht="15" customHeight="1">
      <c r="D67004" s="76"/>
      <c r="E67004" s="573"/>
    </row>
    <row r="67005" spans="4:5" ht="15" customHeight="1">
      <c r="D67005" s="76"/>
      <c r="E67005" s="573"/>
    </row>
    <row r="67006" spans="4:5" ht="15" customHeight="1">
      <c r="D67006" s="76"/>
      <c r="E67006" s="573"/>
    </row>
    <row r="67007" spans="4:5" ht="15" customHeight="1">
      <c r="D67007" s="76"/>
      <c r="E67007" s="573"/>
    </row>
    <row r="67008" spans="4:5" ht="15" customHeight="1">
      <c r="D67008" s="76"/>
      <c r="E67008" s="573"/>
    </row>
    <row r="67009" spans="4:5" ht="15" customHeight="1">
      <c r="D67009" s="76"/>
      <c r="E67009" s="573"/>
    </row>
    <row r="67010" spans="4:5" ht="15" customHeight="1">
      <c r="D67010" s="76"/>
      <c r="E67010" s="573"/>
    </row>
    <row r="67011" spans="4:5" ht="15" customHeight="1">
      <c r="D67011" s="76"/>
      <c r="E67011" s="573"/>
    </row>
    <row r="67012" spans="4:5" ht="15" customHeight="1">
      <c r="D67012" s="76"/>
      <c r="E67012" s="573"/>
    </row>
    <row r="67013" spans="4:5" ht="15" customHeight="1">
      <c r="D67013" s="76"/>
      <c r="E67013" s="573"/>
    </row>
    <row r="67014" spans="4:5" ht="15" customHeight="1">
      <c r="D67014" s="76"/>
      <c r="E67014" s="573"/>
    </row>
    <row r="67015" spans="4:5" ht="15" customHeight="1">
      <c r="D67015" s="76"/>
      <c r="E67015" s="573"/>
    </row>
    <row r="67016" spans="4:5" ht="15" customHeight="1">
      <c r="D67016" s="76"/>
      <c r="E67016" s="573"/>
    </row>
    <row r="67017" spans="4:5" ht="15" customHeight="1">
      <c r="D67017" s="76"/>
      <c r="E67017" s="573"/>
    </row>
    <row r="67018" spans="4:5" ht="15" customHeight="1">
      <c r="D67018" s="76"/>
      <c r="E67018" s="573"/>
    </row>
    <row r="67019" spans="4:5" ht="15" customHeight="1">
      <c r="D67019" s="76"/>
      <c r="E67019" s="573"/>
    </row>
    <row r="67020" spans="4:5" ht="15" customHeight="1">
      <c r="D67020" s="76"/>
      <c r="E67020" s="573"/>
    </row>
    <row r="67021" spans="4:5" ht="15" customHeight="1">
      <c r="D67021" s="76"/>
      <c r="E67021" s="573"/>
    </row>
    <row r="67022" spans="4:5" ht="15" customHeight="1">
      <c r="D67022" s="76"/>
      <c r="E67022" s="573"/>
    </row>
    <row r="67023" spans="4:5" ht="15" customHeight="1">
      <c r="D67023" s="76"/>
      <c r="E67023" s="573"/>
    </row>
    <row r="67024" spans="4:5" ht="15" customHeight="1">
      <c r="D67024" s="76"/>
      <c r="E67024" s="573"/>
    </row>
    <row r="67025" spans="4:5" ht="15" customHeight="1">
      <c r="D67025" s="76"/>
      <c r="E67025" s="573"/>
    </row>
    <row r="67026" spans="4:5" ht="15" customHeight="1">
      <c r="D67026" s="76"/>
      <c r="E67026" s="573"/>
    </row>
    <row r="67027" spans="4:5" ht="15" customHeight="1">
      <c r="D67027" s="76"/>
      <c r="E67027" s="573"/>
    </row>
    <row r="67028" spans="4:5" ht="15" customHeight="1">
      <c r="D67028" s="76"/>
      <c r="E67028" s="573"/>
    </row>
    <row r="67029" spans="4:5" ht="15" customHeight="1">
      <c r="D67029" s="76"/>
      <c r="E67029" s="573"/>
    </row>
    <row r="67030" spans="4:5" ht="15" customHeight="1">
      <c r="D67030" s="76"/>
      <c r="E67030" s="573"/>
    </row>
    <row r="67031" spans="4:5" ht="15" customHeight="1">
      <c r="D67031" s="76"/>
      <c r="E67031" s="573"/>
    </row>
    <row r="67032" spans="4:5" ht="15" customHeight="1">
      <c r="D67032" s="76"/>
      <c r="E67032" s="573"/>
    </row>
    <row r="67033" spans="4:5" ht="15" customHeight="1">
      <c r="D67033" s="76"/>
      <c r="E67033" s="573"/>
    </row>
    <row r="67034" spans="4:5" ht="15" customHeight="1">
      <c r="D67034" s="76"/>
      <c r="E67034" s="573"/>
    </row>
    <row r="67035" spans="4:5" ht="15" customHeight="1">
      <c r="D67035" s="76"/>
      <c r="E67035" s="573"/>
    </row>
    <row r="67036" spans="4:5" ht="15" customHeight="1">
      <c r="D67036" s="76"/>
      <c r="E67036" s="573"/>
    </row>
    <row r="67037" spans="4:5" ht="15" customHeight="1">
      <c r="D67037" s="76"/>
      <c r="E67037" s="573"/>
    </row>
    <row r="67038" spans="4:5" ht="15" customHeight="1">
      <c r="D67038" s="76"/>
      <c r="E67038" s="573"/>
    </row>
    <row r="67039" spans="4:5" ht="15" customHeight="1">
      <c r="D67039" s="76"/>
      <c r="E67039" s="573"/>
    </row>
    <row r="67040" spans="4:5" ht="15" customHeight="1">
      <c r="D67040" s="76"/>
      <c r="E67040" s="573"/>
    </row>
    <row r="67041" spans="4:5" ht="15" customHeight="1">
      <c r="D67041" s="76"/>
      <c r="E67041" s="573"/>
    </row>
    <row r="67042" spans="4:5" ht="15" customHeight="1">
      <c r="D67042" s="76"/>
      <c r="E67042" s="573"/>
    </row>
    <row r="67043" spans="4:5" ht="15" customHeight="1">
      <c r="D67043" s="76"/>
      <c r="E67043" s="573"/>
    </row>
    <row r="67044" spans="4:5" ht="15" customHeight="1">
      <c r="D67044" s="76"/>
      <c r="E67044" s="573"/>
    </row>
    <row r="67045" spans="4:5" ht="15" customHeight="1">
      <c r="D67045" s="76"/>
      <c r="E67045" s="573"/>
    </row>
    <row r="67046" spans="4:5" ht="15" customHeight="1">
      <c r="D67046" s="76"/>
      <c r="E67046" s="573"/>
    </row>
    <row r="67047" spans="4:5" ht="15" customHeight="1">
      <c r="D67047" s="76"/>
      <c r="E67047" s="573"/>
    </row>
    <row r="67048" spans="4:5" ht="15" customHeight="1">
      <c r="D67048" s="76"/>
      <c r="E67048" s="573"/>
    </row>
    <row r="67049" spans="4:5" ht="15" customHeight="1">
      <c r="D67049" s="76"/>
      <c r="E67049" s="573"/>
    </row>
    <row r="67050" spans="4:5" ht="15" customHeight="1">
      <c r="D67050" s="76"/>
      <c r="E67050" s="573"/>
    </row>
    <row r="67051" spans="4:5" ht="15" customHeight="1">
      <c r="D67051" s="76"/>
      <c r="E67051" s="573"/>
    </row>
    <row r="67052" spans="4:5" ht="15" customHeight="1">
      <c r="D67052" s="76"/>
      <c r="E67052" s="573"/>
    </row>
    <row r="67053" spans="4:5" ht="15" customHeight="1">
      <c r="D67053" s="76"/>
      <c r="E67053" s="573"/>
    </row>
    <row r="67054" spans="4:5" ht="15" customHeight="1">
      <c r="D67054" s="76"/>
      <c r="E67054" s="573"/>
    </row>
    <row r="67055" spans="4:5" ht="15" customHeight="1">
      <c r="D67055" s="76"/>
      <c r="E67055" s="573"/>
    </row>
    <row r="67056" spans="4:5" ht="15" customHeight="1">
      <c r="D67056" s="76"/>
      <c r="E67056" s="573"/>
    </row>
    <row r="67057" spans="4:5" ht="15" customHeight="1">
      <c r="D67057" s="76"/>
      <c r="E67057" s="573"/>
    </row>
    <row r="67058" spans="4:5" ht="15" customHeight="1">
      <c r="D67058" s="76"/>
      <c r="E67058" s="573"/>
    </row>
    <row r="67059" spans="4:5" ht="15" customHeight="1">
      <c r="D67059" s="76"/>
      <c r="E67059" s="573"/>
    </row>
    <row r="67060" spans="4:5" ht="15" customHeight="1">
      <c r="D67060" s="76"/>
      <c r="E67060" s="573"/>
    </row>
    <row r="67061" spans="4:5" ht="15" customHeight="1">
      <c r="D67061" s="76"/>
      <c r="E67061" s="573"/>
    </row>
    <row r="67062" spans="4:5" ht="15" customHeight="1">
      <c r="D67062" s="76"/>
      <c r="E67062" s="573"/>
    </row>
    <row r="67063" spans="4:5" ht="15" customHeight="1">
      <c r="D67063" s="76"/>
      <c r="E67063" s="573"/>
    </row>
    <row r="67064" spans="4:5" ht="15" customHeight="1">
      <c r="D67064" s="76"/>
      <c r="E67064" s="573"/>
    </row>
    <row r="67065" spans="4:5" ht="15" customHeight="1">
      <c r="D67065" s="76"/>
      <c r="E67065" s="573"/>
    </row>
    <row r="67066" spans="4:5" ht="15" customHeight="1">
      <c r="D67066" s="76"/>
      <c r="E67066" s="573"/>
    </row>
    <row r="67067" spans="4:5" ht="15" customHeight="1">
      <c r="D67067" s="76"/>
      <c r="E67067" s="573"/>
    </row>
    <row r="67068" spans="4:5" ht="15" customHeight="1">
      <c r="D67068" s="76"/>
      <c r="E67068" s="573"/>
    </row>
    <row r="67069" spans="4:5" ht="15" customHeight="1">
      <c r="D67069" s="76"/>
      <c r="E67069" s="573"/>
    </row>
    <row r="67070" spans="4:5" ht="15" customHeight="1">
      <c r="D67070" s="76"/>
      <c r="E67070" s="573"/>
    </row>
    <row r="67071" spans="4:5" ht="15" customHeight="1">
      <c r="D67071" s="76"/>
      <c r="E67071" s="573"/>
    </row>
    <row r="67072" spans="4:5" ht="15" customHeight="1">
      <c r="D67072" s="76"/>
      <c r="E67072" s="573"/>
    </row>
    <row r="67073" spans="4:5" ht="15" customHeight="1">
      <c r="D67073" s="76"/>
      <c r="E67073" s="573"/>
    </row>
    <row r="67074" spans="4:5" ht="15" customHeight="1">
      <c r="D67074" s="76"/>
      <c r="E67074" s="573"/>
    </row>
    <row r="67075" spans="4:5" ht="15" customHeight="1">
      <c r="D67075" s="76"/>
      <c r="E67075" s="573"/>
    </row>
    <row r="67076" spans="4:5" ht="15" customHeight="1">
      <c r="D67076" s="76"/>
      <c r="E67076" s="573"/>
    </row>
    <row r="67077" spans="4:5" ht="15" customHeight="1">
      <c r="D67077" s="76"/>
      <c r="E67077" s="573"/>
    </row>
    <row r="67078" spans="4:5" ht="15" customHeight="1">
      <c r="D67078" s="76"/>
      <c r="E67078" s="573"/>
    </row>
    <row r="67079" spans="4:5" ht="15" customHeight="1">
      <c r="D67079" s="76"/>
      <c r="E67079" s="573"/>
    </row>
    <row r="67080" spans="4:5" ht="15" customHeight="1">
      <c r="D67080" s="76"/>
      <c r="E67080" s="573"/>
    </row>
    <row r="67081" spans="4:5" ht="15" customHeight="1">
      <c r="D67081" s="76"/>
      <c r="E67081" s="573"/>
    </row>
    <row r="67082" spans="4:5" ht="15" customHeight="1">
      <c r="D67082" s="76"/>
      <c r="E67082" s="573"/>
    </row>
    <row r="67083" spans="4:5" ht="15" customHeight="1">
      <c r="D67083" s="76"/>
      <c r="E67083" s="573"/>
    </row>
    <row r="67084" spans="4:5" ht="15" customHeight="1">
      <c r="D67084" s="76"/>
      <c r="E67084" s="573"/>
    </row>
    <row r="67085" spans="4:5" ht="15" customHeight="1">
      <c r="D67085" s="76"/>
      <c r="E67085" s="573"/>
    </row>
    <row r="67086" spans="4:5" ht="15" customHeight="1">
      <c r="D67086" s="76"/>
      <c r="E67086" s="573"/>
    </row>
    <row r="67087" spans="4:5" ht="15" customHeight="1">
      <c r="D67087" s="76"/>
      <c r="E67087" s="573"/>
    </row>
    <row r="67088" spans="4:5" ht="15" customHeight="1">
      <c r="D67088" s="76"/>
      <c r="E67088" s="573"/>
    </row>
    <row r="67089" spans="4:5" ht="15" customHeight="1">
      <c r="D67089" s="76"/>
      <c r="E67089" s="573"/>
    </row>
    <row r="67090" spans="4:5" ht="15" customHeight="1">
      <c r="D67090" s="76"/>
      <c r="E67090" s="573"/>
    </row>
    <row r="67091" spans="4:5" ht="15" customHeight="1">
      <c r="D67091" s="76"/>
      <c r="E67091" s="573"/>
    </row>
    <row r="67092" spans="4:5" ht="15" customHeight="1">
      <c r="D67092" s="76"/>
      <c r="E67092" s="573"/>
    </row>
    <row r="67093" spans="4:5" ht="15" customHeight="1">
      <c r="D67093" s="76"/>
      <c r="E67093" s="573"/>
    </row>
    <row r="67094" spans="4:5" ht="15" customHeight="1">
      <c r="D67094" s="76"/>
      <c r="E67094" s="573"/>
    </row>
    <row r="67095" spans="4:5" ht="15" customHeight="1">
      <c r="D67095" s="76"/>
      <c r="E67095" s="573"/>
    </row>
    <row r="67096" spans="4:5" ht="15" customHeight="1">
      <c r="D67096" s="76"/>
      <c r="E67096" s="573"/>
    </row>
    <row r="67097" spans="4:5" ht="15" customHeight="1">
      <c r="D67097" s="76"/>
      <c r="E67097" s="573"/>
    </row>
    <row r="67098" spans="4:5" ht="15" customHeight="1">
      <c r="D67098" s="76"/>
      <c r="E67098" s="573"/>
    </row>
    <row r="67099" spans="4:5" ht="15" customHeight="1">
      <c r="D67099" s="76"/>
      <c r="E67099" s="573"/>
    </row>
    <row r="67100" spans="4:5" ht="15" customHeight="1">
      <c r="D67100" s="76"/>
      <c r="E67100" s="573"/>
    </row>
    <row r="67101" spans="4:5" ht="15" customHeight="1">
      <c r="D67101" s="76"/>
      <c r="E67101" s="573"/>
    </row>
    <row r="67102" spans="4:5" ht="15" customHeight="1">
      <c r="D67102" s="76"/>
      <c r="E67102" s="573"/>
    </row>
    <row r="67103" spans="4:5" ht="15" customHeight="1">
      <c r="D67103" s="76"/>
      <c r="E67103" s="573"/>
    </row>
    <row r="67104" spans="4:5" ht="15" customHeight="1">
      <c r="D67104" s="76"/>
      <c r="E67104" s="573"/>
    </row>
    <row r="67105" spans="4:5" ht="15" customHeight="1">
      <c r="D67105" s="76"/>
      <c r="E67105" s="573"/>
    </row>
    <row r="67106" spans="4:5" ht="15" customHeight="1">
      <c r="D67106" s="76"/>
      <c r="E67106" s="573"/>
    </row>
    <row r="67107" spans="4:5" ht="15" customHeight="1">
      <c r="D67107" s="76"/>
      <c r="E67107" s="573"/>
    </row>
    <row r="67108" spans="4:5" ht="15" customHeight="1">
      <c r="D67108" s="76"/>
      <c r="E67108" s="573"/>
    </row>
    <row r="67109" spans="4:5" ht="15" customHeight="1">
      <c r="D67109" s="76"/>
      <c r="E67109" s="573"/>
    </row>
    <row r="67110" spans="4:5" ht="15" customHeight="1">
      <c r="D67110" s="76"/>
      <c r="E67110" s="573"/>
    </row>
    <row r="67111" spans="4:5" ht="15" customHeight="1">
      <c r="D67111" s="76"/>
      <c r="E67111" s="573"/>
    </row>
    <row r="67112" spans="4:5" ht="15" customHeight="1">
      <c r="D67112" s="76"/>
      <c r="E67112" s="573"/>
    </row>
    <row r="67113" spans="4:5" ht="15" customHeight="1">
      <c r="D67113" s="76"/>
      <c r="E67113" s="573"/>
    </row>
    <row r="67114" spans="4:5" ht="15" customHeight="1">
      <c r="D67114" s="76"/>
      <c r="E67114" s="573"/>
    </row>
    <row r="67115" spans="4:5" ht="15" customHeight="1">
      <c r="D67115" s="76"/>
      <c r="E67115" s="573"/>
    </row>
    <row r="67116" spans="4:5" ht="15" customHeight="1">
      <c r="D67116" s="76"/>
      <c r="E67116" s="573"/>
    </row>
    <row r="67117" spans="4:5" ht="15" customHeight="1">
      <c r="D67117" s="76"/>
      <c r="E67117" s="573"/>
    </row>
    <row r="67118" spans="4:5" ht="15" customHeight="1">
      <c r="D67118" s="76"/>
      <c r="E67118" s="573"/>
    </row>
    <row r="67119" spans="4:5" ht="15" customHeight="1">
      <c r="D67119" s="76"/>
      <c r="E67119" s="573"/>
    </row>
    <row r="67120" spans="4:5" ht="15" customHeight="1">
      <c r="D67120" s="76"/>
      <c r="E67120" s="573"/>
    </row>
    <row r="67121" spans="4:5" ht="15" customHeight="1">
      <c r="D67121" s="76"/>
      <c r="E67121" s="573"/>
    </row>
    <row r="67122" spans="4:5" ht="15" customHeight="1">
      <c r="D67122" s="76"/>
      <c r="E67122" s="573"/>
    </row>
    <row r="67123" spans="4:5" ht="15" customHeight="1">
      <c r="D67123" s="76"/>
      <c r="E67123" s="573"/>
    </row>
    <row r="67124" spans="4:5" ht="15" customHeight="1">
      <c r="D67124" s="76"/>
      <c r="E67124" s="573"/>
    </row>
    <row r="67125" spans="4:5" ht="15" customHeight="1">
      <c r="D67125" s="76"/>
      <c r="E67125" s="573"/>
    </row>
    <row r="67126" spans="4:5" ht="15" customHeight="1">
      <c r="D67126" s="76"/>
      <c r="E67126" s="573"/>
    </row>
    <row r="67127" spans="4:5" ht="15" customHeight="1">
      <c r="D67127" s="76"/>
      <c r="E67127" s="573"/>
    </row>
    <row r="67128" spans="4:5" ht="15" customHeight="1">
      <c r="D67128" s="76"/>
      <c r="E67128" s="573"/>
    </row>
    <row r="67129" spans="4:5" ht="15" customHeight="1">
      <c r="D67129" s="76"/>
      <c r="E67129" s="573"/>
    </row>
    <row r="67130" spans="4:5" ht="15" customHeight="1">
      <c r="D67130" s="76"/>
      <c r="E67130" s="573"/>
    </row>
    <row r="67131" spans="4:5" ht="15" customHeight="1">
      <c r="D67131" s="76"/>
      <c r="E67131" s="573"/>
    </row>
    <row r="67132" spans="4:5" ht="15" customHeight="1">
      <c r="D67132" s="76"/>
      <c r="E67132" s="573"/>
    </row>
    <row r="67133" spans="4:5" ht="15" customHeight="1">
      <c r="D67133" s="76"/>
      <c r="E67133" s="573"/>
    </row>
    <row r="67134" spans="4:5" ht="15" customHeight="1">
      <c r="D67134" s="76"/>
      <c r="E67134" s="573"/>
    </row>
    <row r="67135" spans="4:5" ht="15" customHeight="1">
      <c r="D67135" s="76"/>
      <c r="E67135" s="573"/>
    </row>
    <row r="67136" spans="4:5" ht="15" customHeight="1">
      <c r="D67136" s="76"/>
      <c r="E67136" s="573"/>
    </row>
    <row r="67137" spans="4:5" ht="15" customHeight="1">
      <c r="D67137" s="76"/>
      <c r="E67137" s="573"/>
    </row>
    <row r="67138" spans="4:5" ht="15" customHeight="1">
      <c r="D67138" s="76"/>
      <c r="E67138" s="573"/>
    </row>
    <row r="67139" spans="4:5" ht="15" customHeight="1">
      <c r="D67139" s="76"/>
      <c r="E67139" s="573"/>
    </row>
    <row r="67140" spans="4:5" ht="15" customHeight="1">
      <c r="D67140" s="76"/>
      <c r="E67140" s="573"/>
    </row>
    <row r="67141" spans="4:5" ht="15" customHeight="1">
      <c r="D67141" s="76"/>
      <c r="E67141" s="573"/>
    </row>
    <row r="67142" spans="4:5" ht="15" customHeight="1">
      <c r="D67142" s="76"/>
      <c r="E67142" s="573"/>
    </row>
    <row r="67143" spans="4:5" ht="15" customHeight="1">
      <c r="D67143" s="76"/>
      <c r="E67143" s="573"/>
    </row>
    <row r="67144" spans="4:5" ht="15" customHeight="1">
      <c r="D67144" s="76"/>
      <c r="E67144" s="573"/>
    </row>
    <row r="67145" spans="4:5" ht="15" customHeight="1">
      <c r="D67145" s="76"/>
      <c r="E67145" s="573"/>
    </row>
    <row r="67146" spans="4:5" ht="15" customHeight="1">
      <c r="D67146" s="76"/>
      <c r="E67146" s="573"/>
    </row>
    <row r="67147" spans="4:5" ht="15" customHeight="1">
      <c r="D67147" s="76"/>
      <c r="E67147" s="573"/>
    </row>
    <row r="67148" spans="4:5" ht="15" customHeight="1">
      <c r="D67148" s="76"/>
      <c r="E67148" s="573"/>
    </row>
    <row r="67149" spans="4:5" ht="15" customHeight="1">
      <c r="D67149" s="76"/>
      <c r="E67149" s="573"/>
    </row>
    <row r="67150" spans="4:5" ht="15" customHeight="1">
      <c r="D67150" s="76"/>
      <c r="E67150" s="573"/>
    </row>
    <row r="67151" spans="4:5" ht="15" customHeight="1">
      <c r="D67151" s="76"/>
      <c r="E67151" s="573"/>
    </row>
    <row r="67152" spans="4:5" ht="15" customHeight="1">
      <c r="D67152" s="76"/>
      <c r="E67152" s="573"/>
    </row>
    <row r="67153" spans="4:5" ht="15" customHeight="1">
      <c r="D67153" s="76"/>
      <c r="E67153" s="573"/>
    </row>
    <row r="67154" spans="4:5" ht="15" customHeight="1">
      <c r="D67154" s="76"/>
      <c r="E67154" s="573"/>
    </row>
    <row r="67155" spans="4:5" ht="15" customHeight="1">
      <c r="D67155" s="76"/>
      <c r="E67155" s="573"/>
    </row>
    <row r="67156" spans="4:5" ht="15" customHeight="1">
      <c r="D67156" s="76"/>
      <c r="E67156" s="573"/>
    </row>
    <row r="67157" spans="4:5" ht="15" customHeight="1">
      <c r="D67157" s="76"/>
      <c r="E67157" s="573"/>
    </row>
    <row r="67158" spans="4:5" ht="15" customHeight="1">
      <c r="D67158" s="76"/>
      <c r="E67158" s="573"/>
    </row>
    <row r="67159" spans="4:5" ht="15" customHeight="1">
      <c r="D67159" s="76"/>
      <c r="E67159" s="573"/>
    </row>
    <row r="67160" spans="4:5" ht="15" customHeight="1">
      <c r="D67160" s="76"/>
      <c r="E67160" s="573"/>
    </row>
    <row r="67161" spans="4:5" ht="15" customHeight="1">
      <c r="D67161" s="76"/>
      <c r="E67161" s="573"/>
    </row>
    <row r="67162" spans="4:5" ht="15" customHeight="1">
      <c r="D67162" s="76"/>
      <c r="E67162" s="573"/>
    </row>
    <row r="67163" spans="4:5" ht="15" customHeight="1">
      <c r="D67163" s="76"/>
      <c r="E67163" s="573"/>
    </row>
    <row r="67164" spans="4:5" ht="15" customHeight="1">
      <c r="D67164" s="76"/>
      <c r="E67164" s="573"/>
    </row>
    <row r="67165" spans="4:5" ht="15" customHeight="1">
      <c r="D67165" s="76"/>
      <c r="E67165" s="573"/>
    </row>
    <row r="67166" spans="4:5" ht="15" customHeight="1">
      <c r="D67166" s="76"/>
      <c r="E67166" s="573"/>
    </row>
    <row r="67167" spans="4:5" ht="15" customHeight="1">
      <c r="D67167" s="76"/>
      <c r="E67167" s="573"/>
    </row>
    <row r="67168" spans="4:5" ht="15" customHeight="1">
      <c r="D67168" s="76"/>
      <c r="E67168" s="573"/>
    </row>
    <row r="67169" spans="4:5" ht="15" customHeight="1">
      <c r="D67169" s="76"/>
      <c r="E67169" s="573"/>
    </row>
    <row r="67170" spans="4:5" ht="15" customHeight="1">
      <c r="D67170" s="76"/>
      <c r="E67170" s="573"/>
    </row>
    <row r="67171" spans="4:5" ht="15" customHeight="1">
      <c r="D67171" s="76"/>
      <c r="E67171" s="573"/>
    </row>
    <row r="67172" spans="4:5" ht="15" customHeight="1">
      <c r="D67172" s="76"/>
      <c r="E67172" s="573"/>
    </row>
    <row r="67173" spans="4:5" ht="15" customHeight="1">
      <c r="D67173" s="76"/>
      <c r="E67173" s="573"/>
    </row>
    <row r="67174" spans="4:5" ht="15" customHeight="1">
      <c r="D67174" s="76"/>
      <c r="E67174" s="573"/>
    </row>
    <row r="67175" spans="4:5" ht="15" customHeight="1">
      <c r="D67175" s="76"/>
      <c r="E67175" s="573"/>
    </row>
    <row r="67176" spans="4:5" ht="15" customHeight="1">
      <c r="D67176" s="76"/>
      <c r="E67176" s="573"/>
    </row>
    <row r="67177" spans="4:5" ht="15" customHeight="1">
      <c r="D67177" s="76"/>
      <c r="E67177" s="573"/>
    </row>
    <row r="67178" spans="4:5" ht="15" customHeight="1">
      <c r="D67178" s="76"/>
      <c r="E67178" s="573"/>
    </row>
    <row r="67179" spans="4:5" ht="15" customHeight="1">
      <c r="D67179" s="76"/>
      <c r="E67179" s="573"/>
    </row>
    <row r="67180" spans="4:5" ht="15" customHeight="1">
      <c r="D67180" s="76"/>
      <c r="E67180" s="573"/>
    </row>
    <row r="67181" spans="4:5" ht="15" customHeight="1">
      <c r="D67181" s="76"/>
      <c r="E67181" s="573"/>
    </row>
    <row r="67182" spans="4:5" ht="15" customHeight="1">
      <c r="D67182" s="76"/>
      <c r="E67182" s="573"/>
    </row>
    <row r="67183" spans="4:5" ht="15" customHeight="1">
      <c r="D67183" s="76"/>
      <c r="E67183" s="573"/>
    </row>
    <row r="67184" spans="4:5" ht="15" customHeight="1">
      <c r="D67184" s="76"/>
      <c r="E67184" s="573"/>
    </row>
    <row r="67185" spans="4:5" ht="15" customHeight="1">
      <c r="D67185" s="76"/>
      <c r="E67185" s="573"/>
    </row>
    <row r="67186" spans="4:5" ht="15" customHeight="1">
      <c r="D67186" s="76"/>
      <c r="E67186" s="573"/>
    </row>
    <row r="67187" spans="4:5" ht="15" customHeight="1">
      <c r="D67187" s="76"/>
      <c r="E67187" s="573"/>
    </row>
    <row r="67188" spans="4:5" ht="15" customHeight="1">
      <c r="D67188" s="76"/>
      <c r="E67188" s="573"/>
    </row>
    <row r="67189" spans="4:5" ht="15" customHeight="1">
      <c r="D67189" s="76"/>
      <c r="E67189" s="573"/>
    </row>
    <row r="67190" spans="4:5" ht="15" customHeight="1">
      <c r="D67190" s="76"/>
      <c r="E67190" s="573"/>
    </row>
    <row r="67191" spans="4:5" ht="15" customHeight="1">
      <c r="D67191" s="76"/>
      <c r="E67191" s="573"/>
    </row>
    <row r="67192" spans="4:5" ht="15" customHeight="1">
      <c r="D67192" s="76"/>
      <c r="E67192" s="573"/>
    </row>
    <row r="67193" spans="4:5" ht="15" customHeight="1">
      <c r="D67193" s="76"/>
      <c r="E67193" s="573"/>
    </row>
    <row r="67194" spans="4:5" ht="15" customHeight="1">
      <c r="D67194" s="76"/>
      <c r="E67194" s="573"/>
    </row>
    <row r="67195" spans="4:5" ht="15" customHeight="1">
      <c r="D67195" s="76"/>
      <c r="E67195" s="573"/>
    </row>
    <row r="67196" spans="4:5" ht="15" customHeight="1">
      <c r="D67196" s="76"/>
      <c r="E67196" s="573"/>
    </row>
    <row r="67197" spans="4:5" ht="15" customHeight="1">
      <c r="D67197" s="76"/>
      <c r="E67197" s="573"/>
    </row>
    <row r="67198" spans="4:5" ht="15" customHeight="1">
      <c r="D67198" s="76"/>
      <c r="E67198" s="573"/>
    </row>
    <row r="67199" spans="4:5" ht="15" customHeight="1">
      <c r="D67199" s="76"/>
      <c r="E67199" s="573"/>
    </row>
    <row r="67200" spans="4:5" ht="15" customHeight="1">
      <c r="D67200" s="76"/>
      <c r="E67200" s="573"/>
    </row>
    <row r="67201" spans="4:5" ht="15" customHeight="1">
      <c r="D67201" s="76"/>
      <c r="E67201" s="573"/>
    </row>
    <row r="67202" spans="4:5" ht="15" customHeight="1">
      <c r="D67202" s="76"/>
      <c r="E67202" s="573"/>
    </row>
    <row r="67203" spans="4:5" ht="15" customHeight="1">
      <c r="D67203" s="76"/>
      <c r="E67203" s="573"/>
    </row>
    <row r="67204" spans="4:5" ht="15" customHeight="1">
      <c r="D67204" s="76"/>
      <c r="E67204" s="573"/>
    </row>
    <row r="67205" spans="4:5" ht="15" customHeight="1">
      <c r="D67205" s="76"/>
      <c r="E67205" s="573"/>
    </row>
    <row r="67206" spans="4:5" ht="15" customHeight="1">
      <c r="D67206" s="76"/>
      <c r="E67206" s="573"/>
    </row>
    <row r="67207" spans="4:5" ht="15" customHeight="1">
      <c r="D67207" s="76"/>
      <c r="E67207" s="573"/>
    </row>
    <row r="67208" spans="4:5" ht="15" customHeight="1">
      <c r="D67208" s="76"/>
      <c r="E67208" s="573"/>
    </row>
    <row r="67209" spans="4:5" ht="15" customHeight="1">
      <c r="D67209" s="76"/>
      <c r="E67209" s="573"/>
    </row>
    <row r="67210" spans="4:5" ht="15" customHeight="1">
      <c r="D67210" s="76"/>
      <c r="E67210" s="573"/>
    </row>
    <row r="67211" spans="4:5" ht="15" customHeight="1">
      <c r="D67211" s="76"/>
      <c r="E67211" s="573"/>
    </row>
    <row r="67212" spans="4:5" ht="15" customHeight="1">
      <c r="D67212" s="76"/>
      <c r="E67212" s="573"/>
    </row>
    <row r="67213" spans="4:5" ht="15" customHeight="1">
      <c r="D67213" s="76"/>
      <c r="E67213" s="573"/>
    </row>
    <row r="67214" spans="4:5" ht="15" customHeight="1">
      <c r="D67214" s="76"/>
      <c r="E67214" s="573"/>
    </row>
    <row r="67215" spans="4:5" ht="15" customHeight="1">
      <c r="D67215" s="76"/>
      <c r="E67215" s="573"/>
    </row>
    <row r="67216" spans="4:5" ht="15" customHeight="1">
      <c r="D67216" s="76"/>
      <c r="E67216" s="573"/>
    </row>
    <row r="67217" spans="4:5" ht="15" customHeight="1">
      <c r="D67217" s="76"/>
      <c r="E67217" s="573"/>
    </row>
    <row r="67218" spans="4:5" ht="15" customHeight="1">
      <c r="D67218" s="76"/>
      <c r="E67218" s="573"/>
    </row>
    <row r="67219" spans="4:5" ht="15" customHeight="1">
      <c r="D67219" s="76"/>
      <c r="E67219" s="573"/>
    </row>
    <row r="67220" spans="4:5" ht="15" customHeight="1">
      <c r="D67220" s="76"/>
      <c r="E67220" s="573"/>
    </row>
    <row r="67221" spans="4:5" ht="15" customHeight="1">
      <c r="D67221" s="76"/>
      <c r="E67221" s="573"/>
    </row>
    <row r="67222" spans="4:5" ht="15" customHeight="1">
      <c r="D67222" s="76"/>
      <c r="E67222" s="573"/>
    </row>
    <row r="67223" spans="4:5" ht="15" customHeight="1">
      <c r="D67223" s="76"/>
      <c r="E67223" s="573"/>
    </row>
    <row r="67224" spans="4:5" ht="15" customHeight="1">
      <c r="D67224" s="76"/>
      <c r="E67224" s="573"/>
    </row>
    <row r="67225" spans="4:5" ht="15" customHeight="1">
      <c r="D67225" s="76"/>
      <c r="E67225" s="573"/>
    </row>
    <row r="67226" spans="4:5" ht="15" customHeight="1">
      <c r="D67226" s="76"/>
      <c r="E67226" s="573"/>
    </row>
    <row r="67227" spans="4:5" ht="15" customHeight="1">
      <c r="D67227" s="76"/>
      <c r="E67227" s="573"/>
    </row>
    <row r="67228" spans="4:5" ht="15" customHeight="1">
      <c r="D67228" s="76"/>
      <c r="E67228" s="573"/>
    </row>
    <row r="67229" spans="4:5" ht="15" customHeight="1">
      <c r="D67229" s="76"/>
      <c r="E67229" s="573"/>
    </row>
    <row r="67230" spans="4:5" ht="15" customHeight="1">
      <c r="D67230" s="76"/>
      <c r="E67230" s="573"/>
    </row>
    <row r="67231" spans="4:5" ht="15" customHeight="1">
      <c r="D67231" s="76"/>
      <c r="E67231" s="573"/>
    </row>
    <row r="67232" spans="4:5" ht="15" customHeight="1">
      <c r="D67232" s="76"/>
      <c r="E67232" s="573"/>
    </row>
    <row r="67233" spans="4:5" ht="15" customHeight="1">
      <c r="D67233" s="76"/>
      <c r="E67233" s="573"/>
    </row>
    <row r="67234" spans="4:5" ht="15" customHeight="1">
      <c r="D67234" s="76"/>
      <c r="E67234" s="573"/>
    </row>
    <row r="67235" spans="4:5" ht="15" customHeight="1">
      <c r="D67235" s="76"/>
      <c r="E67235" s="573"/>
    </row>
    <row r="67236" spans="4:5" ht="15" customHeight="1">
      <c r="D67236" s="76"/>
      <c r="E67236" s="573"/>
    </row>
    <row r="67237" spans="4:5" ht="15" customHeight="1">
      <c r="D67237" s="76"/>
      <c r="E67237" s="573"/>
    </row>
    <row r="67238" spans="4:5" ht="15" customHeight="1">
      <c r="D67238" s="76"/>
      <c r="E67238" s="573"/>
    </row>
    <row r="67239" spans="4:5" ht="15" customHeight="1">
      <c r="D67239" s="76"/>
      <c r="E67239" s="573"/>
    </row>
    <row r="67240" spans="4:5" ht="15" customHeight="1">
      <c r="D67240" s="76"/>
      <c r="E67240" s="573"/>
    </row>
    <row r="67241" spans="4:5" ht="15" customHeight="1">
      <c r="D67241" s="76"/>
      <c r="E67241" s="573"/>
    </row>
    <row r="67242" spans="4:5" ht="15" customHeight="1">
      <c r="D67242" s="76"/>
      <c r="E67242" s="573"/>
    </row>
    <row r="67243" spans="4:5" ht="15" customHeight="1">
      <c r="D67243" s="76"/>
      <c r="E67243" s="573"/>
    </row>
    <row r="67244" spans="4:5" ht="15" customHeight="1">
      <c r="D67244" s="76"/>
      <c r="E67244" s="573"/>
    </row>
    <row r="67245" spans="4:5" ht="15" customHeight="1">
      <c r="D67245" s="76"/>
      <c r="E67245" s="573"/>
    </row>
    <row r="67246" spans="4:5" ht="15" customHeight="1">
      <c r="D67246" s="76"/>
      <c r="E67246" s="573"/>
    </row>
    <row r="67247" spans="4:5" ht="15" customHeight="1">
      <c r="D67247" s="76"/>
      <c r="E67247" s="573"/>
    </row>
    <row r="67248" spans="4:5" ht="15" customHeight="1">
      <c r="D67248" s="76"/>
      <c r="E67248" s="573"/>
    </row>
    <row r="67249" spans="4:5" ht="15" customHeight="1">
      <c r="D67249" s="76"/>
      <c r="E67249" s="573"/>
    </row>
    <row r="67250" spans="4:5" ht="15" customHeight="1">
      <c r="D67250" s="76"/>
      <c r="E67250" s="573"/>
    </row>
    <row r="67251" spans="4:5" ht="15" customHeight="1">
      <c r="D67251" s="76"/>
      <c r="E67251" s="573"/>
    </row>
    <row r="67252" spans="4:5" ht="15" customHeight="1">
      <c r="D67252" s="76"/>
      <c r="E67252" s="573"/>
    </row>
    <row r="67253" spans="4:5" ht="15" customHeight="1">
      <c r="D67253" s="76"/>
      <c r="E67253" s="573"/>
    </row>
    <row r="67254" spans="4:5" ht="15" customHeight="1">
      <c r="D67254" s="76"/>
      <c r="E67254" s="573"/>
    </row>
    <row r="67255" spans="4:5" ht="15" customHeight="1">
      <c r="D67255" s="76"/>
      <c r="E67255" s="573"/>
    </row>
    <row r="67256" spans="4:5" ht="15" customHeight="1">
      <c r="D67256" s="76"/>
      <c r="E67256" s="573"/>
    </row>
    <row r="67257" spans="4:5" ht="15" customHeight="1">
      <c r="D67257" s="76"/>
      <c r="E67257" s="573"/>
    </row>
    <row r="67258" spans="4:5" ht="15" customHeight="1">
      <c r="D67258" s="76"/>
      <c r="E67258" s="573"/>
    </row>
    <row r="67259" spans="4:5" ht="15" customHeight="1">
      <c r="D67259" s="76"/>
      <c r="E67259" s="573"/>
    </row>
    <row r="67260" spans="4:5" ht="15" customHeight="1">
      <c r="D67260" s="76"/>
      <c r="E67260" s="573"/>
    </row>
    <row r="67261" spans="4:5" ht="15" customHeight="1">
      <c r="D67261" s="76"/>
      <c r="E67261" s="573"/>
    </row>
    <row r="67262" spans="4:5" ht="15" customHeight="1">
      <c r="D67262" s="76"/>
      <c r="E67262" s="573"/>
    </row>
    <row r="67263" spans="4:5" ht="15" customHeight="1">
      <c r="D67263" s="76"/>
      <c r="E67263" s="573"/>
    </row>
    <row r="67264" spans="4:5" ht="15" customHeight="1">
      <c r="D67264" s="76"/>
      <c r="E67264" s="573"/>
    </row>
    <row r="67265" spans="4:5" ht="15" customHeight="1">
      <c r="D67265" s="76"/>
      <c r="E67265" s="573"/>
    </row>
    <row r="67266" spans="4:5" ht="15" customHeight="1">
      <c r="D67266" s="76"/>
      <c r="E67266" s="573"/>
    </row>
    <row r="67267" spans="4:5" ht="15" customHeight="1">
      <c r="D67267" s="76"/>
      <c r="E67267" s="573"/>
    </row>
    <row r="67268" spans="4:5" ht="15" customHeight="1">
      <c r="D67268" s="76"/>
      <c r="E67268" s="573"/>
    </row>
    <row r="67269" spans="4:5" ht="15" customHeight="1">
      <c r="D67269" s="76"/>
      <c r="E67269" s="573"/>
    </row>
    <row r="67270" spans="4:5" ht="15" customHeight="1">
      <c r="D67270" s="76"/>
      <c r="E67270" s="573"/>
    </row>
    <row r="67271" spans="4:5" ht="15" customHeight="1">
      <c r="D67271" s="76"/>
      <c r="E67271" s="573"/>
    </row>
    <row r="67272" spans="4:5" ht="15" customHeight="1">
      <c r="D67272" s="76"/>
      <c r="E67272" s="573"/>
    </row>
    <row r="67273" spans="4:5" ht="15" customHeight="1">
      <c r="D67273" s="76"/>
      <c r="E67273" s="573"/>
    </row>
    <row r="67274" spans="4:5" ht="15" customHeight="1">
      <c r="D67274" s="76"/>
      <c r="E67274" s="573"/>
    </row>
    <row r="67275" spans="4:5" ht="15" customHeight="1">
      <c r="D67275" s="76"/>
      <c r="E67275" s="573"/>
    </row>
    <row r="67276" spans="4:5" ht="15" customHeight="1">
      <c r="D67276" s="76"/>
      <c r="E67276" s="573"/>
    </row>
    <row r="67277" spans="4:5" ht="15" customHeight="1">
      <c r="D67277" s="76"/>
      <c r="E67277" s="573"/>
    </row>
    <row r="67278" spans="4:5" ht="15" customHeight="1">
      <c r="D67278" s="76"/>
      <c r="E67278" s="573"/>
    </row>
    <row r="67279" spans="4:5" ht="15" customHeight="1">
      <c r="D67279" s="76"/>
      <c r="E67279" s="573"/>
    </row>
    <row r="67280" spans="4:5" ht="15" customHeight="1">
      <c r="D67280" s="76"/>
      <c r="E67280" s="573"/>
    </row>
    <row r="67281" spans="4:5" ht="15" customHeight="1">
      <c r="D67281" s="76"/>
      <c r="E67281" s="573"/>
    </row>
    <row r="67282" spans="4:5" ht="15" customHeight="1">
      <c r="D67282" s="76"/>
      <c r="E67282" s="573"/>
    </row>
    <row r="67283" spans="4:5" ht="15" customHeight="1">
      <c r="D67283" s="76"/>
      <c r="E67283" s="573"/>
    </row>
    <row r="67284" spans="4:5" ht="15" customHeight="1">
      <c r="D67284" s="76"/>
      <c r="E67284" s="573"/>
    </row>
    <row r="67285" spans="4:5" ht="15" customHeight="1">
      <c r="D67285" s="76"/>
      <c r="E67285" s="573"/>
    </row>
    <row r="67286" spans="4:5" ht="15" customHeight="1">
      <c r="D67286" s="76"/>
      <c r="E67286" s="573"/>
    </row>
    <row r="67287" spans="4:5" ht="15" customHeight="1">
      <c r="D67287" s="76"/>
      <c r="E67287" s="573"/>
    </row>
    <row r="67288" spans="4:5" ht="15" customHeight="1">
      <c r="D67288" s="76"/>
      <c r="E67288" s="573"/>
    </row>
    <row r="67289" spans="4:5" ht="15" customHeight="1">
      <c r="D67289" s="76"/>
      <c r="E67289" s="573"/>
    </row>
    <row r="67290" spans="4:5" ht="15" customHeight="1">
      <c r="D67290" s="76"/>
      <c r="E67290" s="573"/>
    </row>
    <row r="67291" spans="4:5" ht="15" customHeight="1">
      <c r="D67291" s="76"/>
      <c r="E67291" s="573"/>
    </row>
    <row r="67292" spans="4:5" ht="15" customHeight="1">
      <c r="D67292" s="76"/>
      <c r="E67292" s="573"/>
    </row>
    <row r="67293" spans="4:5" ht="15" customHeight="1">
      <c r="D67293" s="76"/>
      <c r="E67293" s="573"/>
    </row>
    <row r="67294" spans="4:5" ht="15" customHeight="1">
      <c r="D67294" s="76"/>
      <c r="E67294" s="573"/>
    </row>
    <row r="67295" spans="4:5" ht="15" customHeight="1">
      <c r="D67295" s="76"/>
      <c r="E67295" s="573"/>
    </row>
    <row r="67296" spans="4:5" ht="15" customHeight="1">
      <c r="D67296" s="76"/>
      <c r="E67296" s="573"/>
    </row>
    <row r="67297" spans="4:5" ht="15" customHeight="1">
      <c r="D67297" s="76"/>
      <c r="E67297" s="573"/>
    </row>
    <row r="67298" spans="4:5" ht="15" customHeight="1">
      <c r="D67298" s="76"/>
      <c r="E67298" s="573"/>
    </row>
    <row r="67299" spans="4:5" ht="15" customHeight="1">
      <c r="D67299" s="76"/>
      <c r="E67299" s="573"/>
    </row>
    <row r="67300" spans="4:5" ht="15" customHeight="1">
      <c r="D67300" s="76"/>
      <c r="E67300" s="573"/>
    </row>
    <row r="67301" spans="4:5" ht="15" customHeight="1">
      <c r="D67301" s="76"/>
      <c r="E67301" s="573"/>
    </row>
    <row r="67302" spans="4:5" ht="15" customHeight="1">
      <c r="D67302" s="76"/>
      <c r="E67302" s="573"/>
    </row>
    <row r="67303" spans="4:5" ht="15" customHeight="1">
      <c r="D67303" s="76"/>
      <c r="E67303" s="573"/>
    </row>
    <row r="67304" spans="4:5" ht="15" customHeight="1">
      <c r="D67304" s="76"/>
      <c r="E67304" s="573"/>
    </row>
    <row r="67305" spans="4:5" ht="15" customHeight="1">
      <c r="D67305" s="76"/>
      <c r="E67305" s="573"/>
    </row>
    <row r="67306" spans="4:5" ht="15" customHeight="1">
      <c r="D67306" s="76"/>
      <c r="E67306" s="573"/>
    </row>
    <row r="67307" spans="4:5" ht="15" customHeight="1">
      <c r="D67307" s="76"/>
      <c r="E67307" s="573"/>
    </row>
    <row r="67308" spans="4:5" ht="15" customHeight="1">
      <c r="D67308" s="76"/>
      <c r="E67308" s="573"/>
    </row>
    <row r="67309" spans="4:5" ht="15" customHeight="1">
      <c r="D67309" s="76"/>
      <c r="E67309" s="573"/>
    </row>
    <row r="67310" spans="4:5" ht="15" customHeight="1">
      <c r="D67310" s="76"/>
      <c r="E67310" s="573"/>
    </row>
    <row r="67311" spans="4:5" ht="15" customHeight="1">
      <c r="D67311" s="76"/>
      <c r="E67311" s="573"/>
    </row>
    <row r="67312" spans="4:5" ht="15" customHeight="1">
      <c r="D67312" s="76"/>
      <c r="E67312" s="573"/>
    </row>
    <row r="67313" spans="4:5" ht="15" customHeight="1">
      <c r="D67313" s="76"/>
      <c r="E67313" s="573"/>
    </row>
    <row r="67314" spans="4:5" ht="15" customHeight="1">
      <c r="D67314" s="76"/>
      <c r="E67314" s="573"/>
    </row>
    <row r="67315" spans="4:5" ht="15" customHeight="1">
      <c r="D67315" s="76"/>
      <c r="E67315" s="573"/>
    </row>
    <row r="67316" spans="4:5" ht="15" customHeight="1">
      <c r="D67316" s="76"/>
      <c r="E67316" s="573"/>
    </row>
    <row r="67317" spans="4:5" ht="15" customHeight="1">
      <c r="D67317" s="76"/>
      <c r="E67317" s="573"/>
    </row>
    <row r="67318" spans="4:5" ht="15" customHeight="1">
      <c r="D67318" s="76"/>
      <c r="E67318" s="573"/>
    </row>
    <row r="67319" spans="4:5" ht="15" customHeight="1">
      <c r="D67319" s="76"/>
      <c r="E67319" s="573"/>
    </row>
    <row r="67320" spans="4:5" ht="15" customHeight="1">
      <c r="D67320" s="76"/>
      <c r="E67320" s="573"/>
    </row>
    <row r="67321" spans="4:5" ht="15" customHeight="1">
      <c r="D67321" s="76"/>
      <c r="E67321" s="573"/>
    </row>
    <row r="67322" spans="4:5" ht="15" customHeight="1">
      <c r="D67322" s="76"/>
      <c r="E67322" s="573"/>
    </row>
    <row r="67323" spans="4:5" ht="15" customHeight="1">
      <c r="D67323" s="76"/>
      <c r="E67323" s="573"/>
    </row>
    <row r="67324" spans="4:5" ht="15" customHeight="1">
      <c r="D67324" s="76"/>
      <c r="E67324" s="573"/>
    </row>
    <row r="67325" spans="4:5" ht="15" customHeight="1">
      <c r="D67325" s="76"/>
      <c r="E67325" s="573"/>
    </row>
    <row r="67326" spans="4:5" ht="15" customHeight="1">
      <c r="D67326" s="76"/>
      <c r="E67326" s="573"/>
    </row>
    <row r="67327" spans="4:5" ht="15" customHeight="1">
      <c r="D67327" s="76"/>
      <c r="E67327" s="573"/>
    </row>
    <row r="67328" spans="4:5" ht="15" customHeight="1">
      <c r="D67328" s="76"/>
      <c r="E67328" s="573"/>
    </row>
    <row r="67329" spans="4:5" ht="15" customHeight="1">
      <c r="D67329" s="76"/>
      <c r="E67329" s="573"/>
    </row>
    <row r="67330" spans="4:5" ht="15" customHeight="1">
      <c r="D67330" s="76"/>
      <c r="E67330" s="573"/>
    </row>
    <row r="67331" spans="4:5" ht="15" customHeight="1">
      <c r="D67331" s="76"/>
      <c r="E67331" s="573"/>
    </row>
    <row r="67332" spans="4:5" ht="15" customHeight="1">
      <c r="D67332" s="76"/>
      <c r="E67332" s="573"/>
    </row>
    <row r="67333" spans="4:5" ht="15" customHeight="1">
      <c r="D67333" s="76"/>
      <c r="E67333" s="573"/>
    </row>
    <row r="67334" spans="4:5" ht="15" customHeight="1">
      <c r="D67334" s="76"/>
      <c r="E67334" s="573"/>
    </row>
    <row r="67335" spans="4:5" ht="15" customHeight="1">
      <c r="D67335" s="76"/>
      <c r="E67335" s="573"/>
    </row>
    <row r="67336" spans="4:5" ht="15" customHeight="1">
      <c r="D67336" s="76"/>
      <c r="E67336" s="573"/>
    </row>
    <row r="67337" spans="4:5" ht="15" customHeight="1">
      <c r="D67337" s="76"/>
      <c r="E67337" s="573"/>
    </row>
    <row r="67338" spans="4:5" ht="15" customHeight="1">
      <c r="D67338" s="76"/>
      <c r="E67338" s="573"/>
    </row>
    <row r="67339" spans="4:5" ht="15" customHeight="1">
      <c r="D67339" s="76"/>
      <c r="E67339" s="573"/>
    </row>
    <row r="67340" spans="4:5" ht="15" customHeight="1">
      <c r="D67340" s="76"/>
      <c r="E67340" s="573"/>
    </row>
    <row r="67341" spans="4:5" ht="15" customHeight="1">
      <c r="D67341" s="76"/>
      <c r="E67341" s="573"/>
    </row>
    <row r="67342" spans="4:5" ht="15" customHeight="1">
      <c r="D67342" s="76"/>
      <c r="E67342" s="573"/>
    </row>
    <row r="67343" spans="4:5" ht="15" customHeight="1">
      <c r="D67343" s="76"/>
      <c r="E67343" s="573"/>
    </row>
    <row r="67344" spans="4:5" ht="15" customHeight="1">
      <c r="D67344" s="76"/>
      <c r="E67344" s="573"/>
    </row>
    <row r="67345" spans="4:5" ht="15" customHeight="1">
      <c r="D67345" s="76"/>
      <c r="E67345" s="573"/>
    </row>
    <row r="67346" spans="4:5" ht="15" customHeight="1">
      <c r="D67346" s="76"/>
      <c r="E67346" s="573"/>
    </row>
    <row r="67347" spans="4:5" ht="15" customHeight="1">
      <c r="D67347" s="76"/>
      <c r="E67347" s="573"/>
    </row>
    <row r="67348" spans="4:5" ht="15" customHeight="1">
      <c r="D67348" s="76"/>
      <c r="E67348" s="573"/>
    </row>
    <row r="67349" spans="4:5" ht="15" customHeight="1">
      <c r="D67349" s="76"/>
      <c r="E67349" s="573"/>
    </row>
    <row r="67350" spans="4:5" ht="15" customHeight="1">
      <c r="D67350" s="76"/>
      <c r="E67350" s="573"/>
    </row>
    <row r="67351" spans="4:5" ht="15" customHeight="1">
      <c r="D67351" s="76"/>
      <c r="E67351" s="573"/>
    </row>
    <row r="67352" spans="4:5" ht="15" customHeight="1">
      <c r="D67352" s="76"/>
      <c r="E67352" s="573"/>
    </row>
    <row r="67353" spans="4:5" ht="15" customHeight="1">
      <c r="D67353" s="76"/>
      <c r="E67353" s="573"/>
    </row>
    <row r="67354" spans="4:5" ht="15" customHeight="1">
      <c r="D67354" s="76"/>
      <c r="E67354" s="573"/>
    </row>
    <row r="67355" spans="4:5" ht="15" customHeight="1">
      <c r="D67355" s="76"/>
      <c r="E67355" s="573"/>
    </row>
    <row r="67356" spans="4:5" ht="15" customHeight="1">
      <c r="D67356" s="76"/>
      <c r="E67356" s="573"/>
    </row>
    <row r="67357" spans="4:5" ht="15" customHeight="1">
      <c r="D67357" s="76"/>
      <c r="E67357" s="573"/>
    </row>
    <row r="67358" spans="4:5" ht="15" customHeight="1">
      <c r="D67358" s="76"/>
      <c r="E67358" s="573"/>
    </row>
    <row r="67359" spans="4:5" ht="15" customHeight="1">
      <c r="D67359" s="76"/>
      <c r="E67359" s="573"/>
    </row>
    <row r="67360" spans="4:5" ht="15" customHeight="1">
      <c r="D67360" s="76"/>
      <c r="E67360" s="573"/>
    </row>
    <row r="67361" spans="4:5" ht="15" customHeight="1">
      <c r="D67361" s="76"/>
      <c r="E67361" s="573"/>
    </row>
    <row r="67362" spans="4:5" ht="15" customHeight="1">
      <c r="D67362" s="76"/>
      <c r="E67362" s="573"/>
    </row>
    <row r="67363" spans="4:5" ht="15" customHeight="1">
      <c r="D67363" s="76"/>
      <c r="E67363" s="573"/>
    </row>
    <row r="67364" spans="4:5" ht="15" customHeight="1">
      <c r="D67364" s="76"/>
      <c r="E67364" s="573"/>
    </row>
    <row r="67365" spans="4:5" ht="15" customHeight="1">
      <c r="D67365" s="76"/>
      <c r="E67365" s="573"/>
    </row>
    <row r="67366" spans="4:5" ht="15" customHeight="1">
      <c r="D67366" s="76"/>
      <c r="E67366" s="573"/>
    </row>
    <row r="67367" spans="4:5" ht="15" customHeight="1">
      <c r="D67367" s="76"/>
      <c r="E67367" s="573"/>
    </row>
    <row r="67368" spans="4:5" ht="15" customHeight="1">
      <c r="D67368" s="76"/>
      <c r="E67368" s="573"/>
    </row>
    <row r="67369" spans="4:5" ht="15" customHeight="1">
      <c r="D67369" s="76"/>
      <c r="E67369" s="573"/>
    </row>
    <row r="67370" spans="4:5" ht="15" customHeight="1">
      <c r="D67370" s="76"/>
      <c r="E67370" s="573"/>
    </row>
    <row r="67371" spans="4:5" ht="15" customHeight="1">
      <c r="D67371" s="76"/>
      <c r="E67371" s="573"/>
    </row>
    <row r="67372" spans="4:5" ht="15" customHeight="1">
      <c r="D67372" s="76"/>
      <c r="E67372" s="573"/>
    </row>
    <row r="67373" spans="4:5" ht="15" customHeight="1">
      <c r="D67373" s="76"/>
      <c r="E67373" s="573"/>
    </row>
    <row r="67374" spans="4:5" ht="15" customHeight="1">
      <c r="D67374" s="76"/>
      <c r="E67374" s="573"/>
    </row>
    <row r="67375" spans="4:5" ht="15" customHeight="1">
      <c r="D67375" s="76"/>
      <c r="E67375" s="573"/>
    </row>
    <row r="67376" spans="4:5" ht="15" customHeight="1">
      <c r="D67376" s="76"/>
      <c r="E67376" s="573"/>
    </row>
    <row r="67377" spans="4:5" ht="15" customHeight="1">
      <c r="D67377" s="76"/>
      <c r="E67377" s="573"/>
    </row>
    <row r="67378" spans="4:5" ht="15" customHeight="1">
      <c r="D67378" s="76"/>
      <c r="E67378" s="573"/>
    </row>
    <row r="67379" spans="4:5" ht="15" customHeight="1">
      <c r="D67379" s="76"/>
      <c r="E67379" s="573"/>
    </row>
    <row r="67380" spans="4:5" ht="15" customHeight="1">
      <c r="D67380" s="76"/>
      <c r="E67380" s="573"/>
    </row>
    <row r="67381" spans="4:5" ht="15" customHeight="1">
      <c r="D67381" s="76"/>
      <c r="E67381" s="573"/>
    </row>
    <row r="67382" spans="4:5" ht="15" customHeight="1">
      <c r="D67382" s="76"/>
      <c r="E67382" s="573"/>
    </row>
    <row r="67383" spans="4:5" ht="15" customHeight="1">
      <c r="D67383" s="76"/>
      <c r="E67383" s="573"/>
    </row>
    <row r="67384" spans="4:5" ht="15" customHeight="1">
      <c r="D67384" s="76"/>
      <c r="E67384" s="573"/>
    </row>
    <row r="67385" spans="4:5" ht="15" customHeight="1">
      <c r="D67385" s="76"/>
      <c r="E67385" s="573"/>
    </row>
    <row r="67386" spans="4:5" ht="15" customHeight="1">
      <c r="D67386" s="76"/>
      <c r="E67386" s="573"/>
    </row>
    <row r="67387" spans="4:5" ht="15" customHeight="1">
      <c r="D67387" s="76"/>
      <c r="E67387" s="573"/>
    </row>
    <row r="67388" spans="4:5" ht="15" customHeight="1">
      <c r="D67388" s="76"/>
      <c r="E67388" s="573"/>
    </row>
    <row r="67389" spans="4:5" ht="15" customHeight="1">
      <c r="D67389" s="76"/>
      <c r="E67389" s="573"/>
    </row>
    <row r="67390" spans="4:5" ht="15" customHeight="1">
      <c r="D67390" s="76"/>
      <c r="E67390" s="573"/>
    </row>
    <row r="67391" spans="4:5" ht="15" customHeight="1">
      <c r="D67391" s="76"/>
      <c r="E67391" s="573"/>
    </row>
    <row r="67392" spans="4:5" ht="15" customHeight="1">
      <c r="D67392" s="76"/>
      <c r="E67392" s="573"/>
    </row>
    <row r="67393" spans="4:5" ht="15" customHeight="1">
      <c r="D67393" s="76"/>
      <c r="E67393" s="573"/>
    </row>
    <row r="67394" spans="4:5" ht="15" customHeight="1">
      <c r="D67394" s="76"/>
      <c r="E67394" s="573"/>
    </row>
    <row r="67395" spans="4:5" ht="15" customHeight="1">
      <c r="D67395" s="76"/>
      <c r="E67395" s="573"/>
    </row>
    <row r="67396" spans="4:5" ht="15" customHeight="1">
      <c r="D67396" s="76"/>
      <c r="E67396" s="573"/>
    </row>
    <row r="67397" spans="4:5" ht="15" customHeight="1">
      <c r="D67397" s="76"/>
      <c r="E67397" s="573"/>
    </row>
    <row r="67398" spans="4:5" ht="15" customHeight="1">
      <c r="D67398" s="76"/>
      <c r="E67398" s="573"/>
    </row>
    <row r="67399" spans="4:5" ht="15" customHeight="1">
      <c r="D67399" s="76"/>
      <c r="E67399" s="573"/>
    </row>
    <row r="67400" spans="4:5" ht="15" customHeight="1">
      <c r="D67400" s="76"/>
      <c r="E67400" s="573"/>
    </row>
    <row r="67401" spans="4:5" ht="15" customHeight="1">
      <c r="D67401" s="76"/>
      <c r="E67401" s="573"/>
    </row>
    <row r="67402" spans="4:5" ht="15" customHeight="1">
      <c r="D67402" s="76"/>
      <c r="E67402" s="573"/>
    </row>
    <row r="67403" spans="4:5" ht="15" customHeight="1">
      <c r="D67403" s="76"/>
      <c r="E67403" s="573"/>
    </row>
    <row r="67404" spans="4:5" ht="15" customHeight="1">
      <c r="D67404" s="76"/>
      <c r="E67404" s="573"/>
    </row>
    <row r="67405" spans="4:5" ht="15" customHeight="1">
      <c r="D67405" s="76"/>
      <c r="E67405" s="573"/>
    </row>
    <row r="67406" spans="4:5" ht="15" customHeight="1">
      <c r="D67406" s="76"/>
      <c r="E67406" s="573"/>
    </row>
    <row r="67407" spans="4:5" ht="15" customHeight="1">
      <c r="D67407" s="76"/>
      <c r="E67407" s="573"/>
    </row>
    <row r="67408" spans="4:5" ht="15" customHeight="1">
      <c r="D67408" s="76"/>
      <c r="E67408" s="573"/>
    </row>
    <row r="67409" spans="4:5" ht="15" customHeight="1">
      <c r="D67409" s="76"/>
      <c r="E67409" s="573"/>
    </row>
    <row r="67410" spans="4:5" ht="15" customHeight="1">
      <c r="D67410" s="76"/>
      <c r="E67410" s="573"/>
    </row>
    <row r="67411" spans="4:5" ht="15" customHeight="1">
      <c r="D67411" s="76"/>
      <c r="E67411" s="573"/>
    </row>
    <row r="67412" spans="4:5" ht="15" customHeight="1">
      <c r="D67412" s="76"/>
      <c r="E67412" s="573"/>
    </row>
    <row r="67413" spans="4:5" ht="15" customHeight="1">
      <c r="D67413" s="76"/>
      <c r="E67413" s="573"/>
    </row>
    <row r="67414" spans="4:5" ht="15" customHeight="1">
      <c r="D67414" s="76"/>
      <c r="E67414" s="573"/>
    </row>
    <row r="67415" spans="4:5" ht="15" customHeight="1">
      <c r="D67415" s="76"/>
      <c r="E67415" s="573"/>
    </row>
    <row r="67416" spans="4:5" ht="15" customHeight="1">
      <c r="D67416" s="76"/>
      <c r="E67416" s="573"/>
    </row>
    <row r="67417" spans="4:5" ht="15" customHeight="1">
      <c r="D67417" s="76"/>
      <c r="E67417" s="573"/>
    </row>
    <row r="67418" spans="4:5" ht="15" customHeight="1">
      <c r="D67418" s="76"/>
      <c r="E67418" s="573"/>
    </row>
    <row r="67419" spans="4:5" ht="15" customHeight="1">
      <c r="D67419" s="76"/>
      <c r="E67419" s="573"/>
    </row>
    <row r="67420" spans="4:5" ht="15" customHeight="1">
      <c r="D67420" s="76"/>
      <c r="E67420" s="573"/>
    </row>
    <row r="67421" spans="4:5" ht="15" customHeight="1">
      <c r="D67421" s="76"/>
      <c r="E67421" s="573"/>
    </row>
    <row r="67422" spans="4:5" ht="15" customHeight="1">
      <c r="D67422" s="76"/>
      <c r="E67422" s="573"/>
    </row>
    <row r="67423" spans="4:5" ht="15" customHeight="1">
      <c r="D67423" s="76"/>
      <c r="E67423" s="573"/>
    </row>
    <row r="67424" spans="4:5" ht="15" customHeight="1">
      <c r="D67424" s="76"/>
      <c r="E67424" s="573"/>
    </row>
    <row r="67425" spans="4:5" ht="15" customHeight="1">
      <c r="D67425" s="76"/>
      <c r="E67425" s="573"/>
    </row>
    <row r="67426" spans="4:5" ht="15" customHeight="1">
      <c r="D67426" s="76"/>
      <c r="E67426" s="573"/>
    </row>
    <row r="67427" spans="4:5" ht="15" customHeight="1">
      <c r="D67427" s="76"/>
      <c r="E67427" s="573"/>
    </row>
    <row r="67428" spans="4:5" ht="15" customHeight="1">
      <c r="D67428" s="76"/>
      <c r="E67428" s="573"/>
    </row>
    <row r="67429" spans="4:5" ht="15" customHeight="1">
      <c r="D67429" s="76"/>
      <c r="E67429" s="573"/>
    </row>
    <row r="67430" spans="4:5" ht="15" customHeight="1">
      <c r="D67430" s="76"/>
      <c r="E67430" s="573"/>
    </row>
    <row r="67431" spans="4:5" ht="15" customHeight="1">
      <c r="D67431" s="76"/>
      <c r="E67431" s="573"/>
    </row>
    <row r="67432" spans="4:5" ht="15" customHeight="1">
      <c r="D67432" s="76"/>
      <c r="E67432" s="573"/>
    </row>
    <row r="67433" spans="4:5" ht="15" customHeight="1">
      <c r="D67433" s="76"/>
      <c r="E67433" s="573"/>
    </row>
    <row r="67434" spans="4:5" ht="15" customHeight="1">
      <c r="D67434" s="76"/>
      <c r="E67434" s="573"/>
    </row>
    <row r="67435" spans="4:5" ht="15" customHeight="1">
      <c r="D67435" s="76"/>
      <c r="E67435" s="573"/>
    </row>
    <row r="67436" spans="4:5" ht="15" customHeight="1">
      <c r="D67436" s="76"/>
      <c r="E67436" s="573"/>
    </row>
    <row r="67437" spans="4:5" ht="15" customHeight="1">
      <c r="D67437" s="76"/>
      <c r="E67437" s="573"/>
    </row>
    <row r="67438" spans="4:5" ht="15" customHeight="1">
      <c r="D67438" s="76"/>
      <c r="E67438" s="573"/>
    </row>
    <row r="67439" spans="4:5" ht="15" customHeight="1">
      <c r="D67439" s="76"/>
      <c r="E67439" s="573"/>
    </row>
    <row r="67440" spans="4:5" ht="15" customHeight="1">
      <c r="D67440" s="76"/>
      <c r="E67440" s="573"/>
    </row>
    <row r="67441" spans="4:5" ht="15" customHeight="1">
      <c r="D67441" s="76"/>
      <c r="E67441" s="573"/>
    </row>
    <row r="67442" spans="4:5" ht="15" customHeight="1">
      <c r="D67442" s="76"/>
      <c r="E67442" s="573"/>
    </row>
    <row r="67443" spans="4:5" ht="15" customHeight="1">
      <c r="D67443" s="76"/>
      <c r="E67443" s="573"/>
    </row>
    <row r="67444" spans="4:5" ht="15" customHeight="1">
      <c r="D67444" s="76"/>
      <c r="E67444" s="573"/>
    </row>
    <row r="67445" spans="4:5" ht="15" customHeight="1">
      <c r="D67445" s="76"/>
      <c r="E67445" s="573"/>
    </row>
    <row r="67446" spans="4:5" ht="15" customHeight="1">
      <c r="D67446" s="76"/>
      <c r="E67446" s="573"/>
    </row>
    <row r="67447" spans="4:5" ht="15" customHeight="1">
      <c r="D67447" s="76"/>
      <c r="E67447" s="573"/>
    </row>
    <row r="67448" spans="4:5" ht="15" customHeight="1">
      <c r="D67448" s="76"/>
      <c r="E67448" s="573"/>
    </row>
    <row r="67449" spans="4:5" ht="15" customHeight="1">
      <c r="D67449" s="76"/>
      <c r="E67449" s="573"/>
    </row>
    <row r="67450" spans="4:5" ht="15" customHeight="1">
      <c r="D67450" s="76"/>
      <c r="E67450" s="573"/>
    </row>
    <row r="67451" spans="4:5" ht="15" customHeight="1">
      <c r="D67451" s="76"/>
      <c r="E67451" s="573"/>
    </row>
    <row r="67452" spans="4:5" ht="15" customHeight="1">
      <c r="D67452" s="76"/>
      <c r="E67452" s="573"/>
    </row>
    <row r="67453" spans="4:5" ht="15" customHeight="1">
      <c r="D67453" s="76"/>
      <c r="E67453" s="573"/>
    </row>
    <row r="67454" spans="4:5" ht="15" customHeight="1">
      <c r="D67454" s="76"/>
      <c r="E67454" s="573"/>
    </row>
    <row r="67455" spans="4:5" ht="15" customHeight="1">
      <c r="D67455" s="76"/>
      <c r="E67455" s="573"/>
    </row>
    <row r="67456" spans="4:5" ht="15" customHeight="1">
      <c r="D67456" s="76"/>
      <c r="E67456" s="573"/>
    </row>
    <row r="67457" spans="4:5" ht="15" customHeight="1">
      <c r="D67457" s="76"/>
      <c r="E67457" s="573"/>
    </row>
    <row r="67458" spans="4:5" ht="15" customHeight="1">
      <c r="D67458" s="76"/>
      <c r="E67458" s="573"/>
    </row>
    <row r="67459" spans="4:5" ht="15" customHeight="1">
      <c r="D67459" s="76"/>
      <c r="E67459" s="573"/>
    </row>
    <row r="67460" spans="4:5" ht="15" customHeight="1">
      <c r="D67460" s="76"/>
      <c r="E67460" s="573"/>
    </row>
    <row r="67461" spans="4:5" ht="15" customHeight="1">
      <c r="D67461" s="76"/>
      <c r="E67461" s="573"/>
    </row>
    <row r="67462" spans="4:5" ht="15" customHeight="1">
      <c r="D67462" s="76"/>
      <c r="E67462" s="573"/>
    </row>
    <row r="67463" spans="4:5" ht="15" customHeight="1">
      <c r="D67463" s="76"/>
      <c r="E67463" s="573"/>
    </row>
    <row r="67464" spans="4:5" ht="15" customHeight="1">
      <c r="D67464" s="76"/>
      <c r="E67464" s="573"/>
    </row>
    <row r="67465" spans="4:5" ht="15" customHeight="1">
      <c r="D67465" s="76"/>
      <c r="E67465" s="573"/>
    </row>
    <row r="67466" spans="4:5" ht="15" customHeight="1">
      <c r="D67466" s="76"/>
      <c r="E67466" s="573"/>
    </row>
    <row r="67467" spans="4:5" ht="15" customHeight="1">
      <c r="D67467" s="76"/>
      <c r="E67467" s="573"/>
    </row>
    <row r="67468" spans="4:5" ht="15" customHeight="1">
      <c r="D67468" s="76"/>
      <c r="E67468" s="573"/>
    </row>
    <row r="67469" spans="4:5" ht="15" customHeight="1">
      <c r="D67469" s="76"/>
      <c r="E67469" s="573"/>
    </row>
    <row r="67470" spans="4:5" ht="15" customHeight="1">
      <c r="D67470" s="76"/>
      <c r="E67470" s="573"/>
    </row>
    <row r="67471" spans="4:5" ht="15" customHeight="1">
      <c r="D67471" s="76"/>
      <c r="E67471" s="573"/>
    </row>
    <row r="67472" spans="4:5" ht="15" customHeight="1">
      <c r="D67472" s="76"/>
      <c r="E67472" s="573"/>
    </row>
    <row r="67473" spans="4:5" ht="15" customHeight="1">
      <c r="D67473" s="76"/>
      <c r="E67473" s="573"/>
    </row>
    <row r="67474" spans="4:5" ht="15" customHeight="1">
      <c r="D67474" s="76"/>
      <c r="E67474" s="573"/>
    </row>
    <row r="67475" spans="4:5" ht="15" customHeight="1">
      <c r="D67475" s="76"/>
      <c r="E67475" s="573"/>
    </row>
    <row r="67476" spans="4:5" ht="15" customHeight="1">
      <c r="D67476" s="76"/>
      <c r="E67476" s="573"/>
    </row>
    <row r="67477" spans="4:5" ht="15" customHeight="1">
      <c r="D67477" s="76"/>
      <c r="E67477" s="573"/>
    </row>
    <row r="67478" spans="4:5" ht="15" customHeight="1">
      <c r="D67478" s="76"/>
      <c r="E67478" s="573"/>
    </row>
    <row r="67479" spans="4:5" ht="15" customHeight="1">
      <c r="D67479" s="76"/>
      <c r="E67479" s="573"/>
    </row>
    <row r="67480" spans="4:5" ht="15" customHeight="1">
      <c r="D67480" s="76"/>
      <c r="E67480" s="573"/>
    </row>
    <row r="67481" spans="4:5" ht="15" customHeight="1">
      <c r="D67481" s="76"/>
      <c r="E67481" s="573"/>
    </row>
    <row r="67482" spans="4:5" ht="15" customHeight="1">
      <c r="D67482" s="76"/>
      <c r="E67482" s="573"/>
    </row>
    <row r="67483" spans="4:5" ht="15" customHeight="1">
      <c r="D67483" s="76"/>
      <c r="E67483" s="573"/>
    </row>
    <row r="67484" spans="4:5" ht="15" customHeight="1">
      <c r="D67484" s="76"/>
      <c r="E67484" s="573"/>
    </row>
    <row r="67485" spans="4:5" ht="15" customHeight="1">
      <c r="D67485" s="76"/>
      <c r="E67485" s="573"/>
    </row>
    <row r="67486" spans="4:5" ht="15" customHeight="1">
      <c r="D67486" s="76"/>
      <c r="E67486" s="573"/>
    </row>
    <row r="67487" spans="4:5" ht="15" customHeight="1">
      <c r="D67487" s="76"/>
      <c r="E67487" s="573"/>
    </row>
    <row r="67488" spans="4:5" ht="15" customHeight="1">
      <c r="D67488" s="76"/>
      <c r="E67488" s="573"/>
    </row>
    <row r="67489" spans="4:5" ht="15" customHeight="1">
      <c r="D67489" s="76"/>
      <c r="E67489" s="573"/>
    </row>
    <row r="67490" spans="4:5" ht="15" customHeight="1">
      <c r="D67490" s="76"/>
      <c r="E67490" s="573"/>
    </row>
    <row r="67491" spans="4:5" ht="15" customHeight="1">
      <c r="D67491" s="76"/>
      <c r="E67491" s="573"/>
    </row>
    <row r="67492" spans="4:5" ht="15" customHeight="1">
      <c r="D67492" s="76"/>
      <c r="E67492" s="573"/>
    </row>
    <row r="67493" spans="4:5" ht="15" customHeight="1">
      <c r="D67493" s="76"/>
      <c r="E67493" s="573"/>
    </row>
    <row r="67494" spans="4:5" ht="15" customHeight="1">
      <c r="D67494" s="76"/>
      <c r="E67494" s="573"/>
    </row>
    <row r="67495" spans="4:5" ht="15" customHeight="1">
      <c r="D67495" s="76"/>
      <c r="E67495" s="573"/>
    </row>
    <row r="67496" spans="4:5" ht="15" customHeight="1">
      <c r="D67496" s="76"/>
      <c r="E67496" s="573"/>
    </row>
    <row r="67497" spans="4:5" ht="15" customHeight="1">
      <c r="D67497" s="76"/>
      <c r="E67497" s="573"/>
    </row>
    <row r="67498" spans="4:5" ht="15" customHeight="1">
      <c r="D67498" s="76"/>
      <c r="E67498" s="573"/>
    </row>
    <row r="67499" spans="4:5" ht="15" customHeight="1">
      <c r="D67499" s="76"/>
      <c r="E67499" s="573"/>
    </row>
    <row r="67500" spans="4:5" ht="15" customHeight="1">
      <c r="D67500" s="76"/>
      <c r="E67500" s="573"/>
    </row>
    <row r="67501" spans="4:5" ht="15" customHeight="1">
      <c r="D67501" s="76"/>
      <c r="E67501" s="573"/>
    </row>
    <row r="67502" spans="4:5" ht="15" customHeight="1">
      <c r="D67502" s="76"/>
      <c r="E67502" s="573"/>
    </row>
    <row r="67503" spans="4:5" ht="15" customHeight="1">
      <c r="D67503" s="76"/>
      <c r="E67503" s="573"/>
    </row>
    <row r="67504" spans="4:5" ht="15" customHeight="1">
      <c r="D67504" s="76"/>
      <c r="E67504" s="573"/>
    </row>
    <row r="67505" spans="4:5" ht="15" customHeight="1">
      <c r="D67505" s="76"/>
      <c r="E67505" s="573"/>
    </row>
    <row r="67506" spans="4:5" ht="15" customHeight="1">
      <c r="D67506" s="76"/>
      <c r="E67506" s="573"/>
    </row>
    <row r="67507" spans="4:5" ht="15" customHeight="1">
      <c r="D67507" s="76"/>
      <c r="E67507" s="573"/>
    </row>
    <row r="67508" spans="4:5" ht="15" customHeight="1">
      <c r="D67508" s="76"/>
      <c r="E67508" s="573"/>
    </row>
    <row r="67509" spans="4:5" ht="15" customHeight="1">
      <c r="D67509" s="76"/>
      <c r="E67509" s="573"/>
    </row>
    <row r="67510" spans="4:5" ht="15" customHeight="1">
      <c r="D67510" s="76"/>
      <c r="E67510" s="573"/>
    </row>
    <row r="67511" spans="4:5" ht="15" customHeight="1">
      <c r="D67511" s="76"/>
      <c r="E67511" s="573"/>
    </row>
    <row r="67512" spans="4:5" ht="15" customHeight="1">
      <c r="D67512" s="76"/>
      <c r="E67512" s="573"/>
    </row>
    <row r="67513" spans="4:5" ht="15" customHeight="1">
      <c r="D67513" s="76"/>
      <c r="E67513" s="573"/>
    </row>
    <row r="67514" spans="4:5" ht="15" customHeight="1">
      <c r="D67514" s="76"/>
      <c r="E67514" s="573"/>
    </row>
    <row r="67515" spans="4:5" ht="15" customHeight="1">
      <c r="D67515" s="76"/>
      <c r="E67515" s="573"/>
    </row>
    <row r="67516" spans="4:5" ht="15" customHeight="1">
      <c r="D67516" s="76"/>
      <c r="E67516" s="573"/>
    </row>
    <row r="67517" spans="4:5" ht="15" customHeight="1">
      <c r="D67517" s="76"/>
      <c r="E67517" s="573"/>
    </row>
    <row r="67518" spans="4:5" ht="15" customHeight="1">
      <c r="D67518" s="76"/>
      <c r="E67518" s="573"/>
    </row>
    <row r="67519" spans="4:5" ht="15" customHeight="1">
      <c r="D67519" s="76"/>
      <c r="E67519" s="573"/>
    </row>
    <row r="67520" spans="4:5" ht="15" customHeight="1">
      <c r="D67520" s="76"/>
      <c r="E67520" s="573"/>
    </row>
    <row r="67521" spans="4:5" ht="15" customHeight="1">
      <c r="D67521" s="76"/>
      <c r="E67521" s="573"/>
    </row>
    <row r="67522" spans="4:5" ht="15" customHeight="1">
      <c r="D67522" s="76"/>
      <c r="E67522" s="573"/>
    </row>
    <row r="67523" spans="4:5" ht="15" customHeight="1">
      <c r="D67523" s="76"/>
      <c r="E67523" s="573"/>
    </row>
    <row r="67524" spans="4:5" ht="15" customHeight="1">
      <c r="D67524" s="76"/>
      <c r="E67524" s="573"/>
    </row>
    <row r="67525" spans="4:5" ht="15" customHeight="1">
      <c r="D67525" s="76"/>
      <c r="E67525" s="573"/>
    </row>
    <row r="67526" spans="4:5" ht="15" customHeight="1">
      <c r="D67526" s="76"/>
      <c r="E67526" s="573"/>
    </row>
    <row r="67527" spans="4:5" ht="15" customHeight="1">
      <c r="D67527" s="76"/>
      <c r="E67527" s="573"/>
    </row>
    <row r="67528" spans="4:5" ht="15" customHeight="1">
      <c r="D67528" s="76"/>
      <c r="E67528" s="573"/>
    </row>
    <row r="67529" spans="4:5" ht="15" customHeight="1">
      <c r="D67529" s="76"/>
      <c r="E67529" s="573"/>
    </row>
    <row r="67530" spans="4:5" ht="15" customHeight="1">
      <c r="D67530" s="76"/>
      <c r="E67530" s="573"/>
    </row>
    <row r="67531" spans="4:5" ht="15" customHeight="1">
      <c r="D67531" s="76"/>
      <c r="E67531" s="573"/>
    </row>
    <row r="67532" spans="4:5" ht="15" customHeight="1">
      <c r="D67532" s="76"/>
      <c r="E67532" s="573"/>
    </row>
    <row r="67533" spans="4:5" ht="15" customHeight="1">
      <c r="D67533" s="76"/>
      <c r="E67533" s="573"/>
    </row>
    <row r="67534" spans="4:5" ht="15" customHeight="1">
      <c r="D67534" s="76"/>
      <c r="E67534" s="573"/>
    </row>
    <row r="67535" spans="4:5" ht="15" customHeight="1">
      <c r="D67535" s="76"/>
      <c r="E67535" s="573"/>
    </row>
    <row r="67536" spans="4:5" ht="15" customHeight="1">
      <c r="D67536" s="76"/>
      <c r="E67536" s="573"/>
    </row>
    <row r="67537" spans="4:5" ht="15" customHeight="1">
      <c r="D67537" s="76"/>
      <c r="E67537" s="573"/>
    </row>
    <row r="67538" spans="4:5" ht="15" customHeight="1">
      <c r="D67538" s="76"/>
      <c r="E67538" s="573"/>
    </row>
    <row r="67539" spans="4:5" ht="15" customHeight="1">
      <c r="D67539" s="76"/>
      <c r="E67539" s="573"/>
    </row>
    <row r="67540" spans="4:5" ht="15" customHeight="1">
      <c r="D67540" s="76"/>
      <c r="E67540" s="573"/>
    </row>
    <row r="67541" spans="4:5" ht="15" customHeight="1">
      <c r="D67541" s="76"/>
      <c r="E67541" s="573"/>
    </row>
    <row r="67542" spans="4:5" ht="15" customHeight="1">
      <c r="D67542" s="76"/>
      <c r="E67542" s="573"/>
    </row>
    <row r="67543" spans="4:5" ht="15" customHeight="1">
      <c r="D67543" s="76"/>
      <c r="E67543" s="573"/>
    </row>
    <row r="67544" spans="4:5" ht="15" customHeight="1">
      <c r="D67544" s="76"/>
      <c r="E67544" s="573"/>
    </row>
    <row r="67545" spans="4:5" ht="15" customHeight="1">
      <c r="D67545" s="76"/>
      <c r="E67545" s="573"/>
    </row>
    <row r="67546" spans="4:5" ht="15" customHeight="1">
      <c r="D67546" s="76"/>
      <c r="E67546" s="573"/>
    </row>
    <row r="67547" spans="4:5" ht="15" customHeight="1">
      <c r="D67547" s="76"/>
      <c r="E67547" s="573"/>
    </row>
    <row r="67548" spans="4:5" ht="15" customHeight="1">
      <c r="D67548" s="76"/>
      <c r="E67548" s="573"/>
    </row>
    <row r="67549" spans="4:5" ht="15" customHeight="1">
      <c r="D67549" s="76"/>
      <c r="E67549" s="573"/>
    </row>
    <row r="67550" spans="4:5" ht="15" customHeight="1">
      <c r="D67550" s="76"/>
      <c r="E67550" s="573"/>
    </row>
    <row r="67551" spans="4:5" ht="15" customHeight="1">
      <c r="D67551" s="76"/>
      <c r="E67551" s="573"/>
    </row>
    <row r="67552" spans="4:5" ht="15" customHeight="1">
      <c r="D67552" s="76"/>
      <c r="E67552" s="573"/>
    </row>
    <row r="67553" spans="4:5" ht="15" customHeight="1">
      <c r="D67553" s="76"/>
      <c r="E67553" s="573"/>
    </row>
    <row r="67554" spans="4:5" ht="15" customHeight="1">
      <c r="D67554" s="76"/>
      <c r="E67554" s="573"/>
    </row>
    <row r="67555" spans="4:5" ht="15" customHeight="1">
      <c r="D67555" s="76"/>
      <c r="E67555" s="573"/>
    </row>
    <row r="67556" spans="4:5" ht="15" customHeight="1">
      <c r="D67556" s="76"/>
      <c r="E67556" s="573"/>
    </row>
    <row r="67557" spans="4:5" ht="15" customHeight="1">
      <c r="D67557" s="76"/>
      <c r="E67557" s="573"/>
    </row>
    <row r="67558" spans="4:5" ht="15" customHeight="1">
      <c r="D67558" s="76"/>
      <c r="E67558" s="573"/>
    </row>
    <row r="67559" spans="4:5" ht="15" customHeight="1">
      <c r="D67559" s="76"/>
      <c r="E67559" s="573"/>
    </row>
    <row r="67560" spans="4:5" ht="15" customHeight="1">
      <c r="D67560" s="76"/>
      <c r="E67560" s="573"/>
    </row>
    <row r="67561" spans="4:5" ht="15" customHeight="1">
      <c r="D67561" s="76"/>
      <c r="E67561" s="573"/>
    </row>
    <row r="67562" spans="4:5" ht="15" customHeight="1">
      <c r="D67562" s="76"/>
      <c r="E67562" s="573"/>
    </row>
    <row r="67563" spans="4:5" ht="15" customHeight="1">
      <c r="D67563" s="76"/>
      <c r="E67563" s="573"/>
    </row>
    <row r="67564" spans="4:5" ht="15" customHeight="1">
      <c r="D67564" s="76"/>
      <c r="E67564" s="573"/>
    </row>
    <row r="67565" spans="4:5" ht="15" customHeight="1">
      <c r="D67565" s="76"/>
      <c r="E67565" s="573"/>
    </row>
    <row r="67566" spans="4:5" ht="15" customHeight="1">
      <c r="D67566" s="76"/>
      <c r="E67566" s="573"/>
    </row>
    <row r="67567" spans="4:5" ht="15" customHeight="1">
      <c r="D67567" s="76"/>
      <c r="E67567" s="573"/>
    </row>
    <row r="67568" spans="4:5" ht="15" customHeight="1">
      <c r="D67568" s="76"/>
      <c r="E67568" s="573"/>
    </row>
    <row r="67569" spans="4:5" ht="15" customHeight="1">
      <c r="D67569" s="76"/>
      <c r="E67569" s="573"/>
    </row>
    <row r="67570" spans="4:5" ht="15" customHeight="1">
      <c r="D67570" s="76"/>
      <c r="E67570" s="573"/>
    </row>
    <row r="67571" spans="4:5" ht="15" customHeight="1">
      <c r="D67571" s="76"/>
      <c r="E67571" s="573"/>
    </row>
    <row r="67572" spans="4:5" ht="15" customHeight="1">
      <c r="D67572" s="76"/>
      <c r="E67572" s="573"/>
    </row>
    <row r="67573" spans="4:5" ht="15" customHeight="1">
      <c r="D67573" s="76"/>
      <c r="E67573" s="573"/>
    </row>
    <row r="67574" spans="4:5" ht="15" customHeight="1">
      <c r="D67574" s="76"/>
      <c r="E67574" s="573"/>
    </row>
    <row r="67575" spans="4:5" ht="15" customHeight="1">
      <c r="D67575" s="76"/>
      <c r="E67575" s="573"/>
    </row>
    <row r="67576" spans="4:5" ht="15" customHeight="1">
      <c r="D67576" s="76"/>
      <c r="E67576" s="573"/>
    </row>
    <row r="67577" spans="4:5" ht="15" customHeight="1">
      <c r="D67577" s="76"/>
      <c r="E67577" s="573"/>
    </row>
    <row r="67578" spans="4:5" ht="15" customHeight="1">
      <c r="D67578" s="76"/>
      <c r="E67578" s="573"/>
    </row>
    <row r="67579" spans="4:5" ht="15" customHeight="1">
      <c r="D67579" s="76"/>
      <c r="E67579" s="573"/>
    </row>
    <row r="67580" spans="4:5" ht="15" customHeight="1">
      <c r="D67580" s="76"/>
      <c r="E67580" s="573"/>
    </row>
    <row r="67581" spans="4:5" ht="15" customHeight="1">
      <c r="D67581" s="76"/>
      <c r="E67581" s="573"/>
    </row>
    <row r="67582" spans="4:5" ht="15" customHeight="1">
      <c r="D67582" s="76"/>
      <c r="E67582" s="573"/>
    </row>
    <row r="67583" spans="4:5" ht="15" customHeight="1">
      <c r="D67583" s="76"/>
      <c r="E67583" s="573"/>
    </row>
    <row r="67584" spans="4:5" ht="15" customHeight="1">
      <c r="D67584" s="76"/>
      <c r="E67584" s="573"/>
    </row>
    <row r="67585" spans="4:5" ht="15" customHeight="1">
      <c r="D67585" s="76"/>
      <c r="E67585" s="573"/>
    </row>
    <row r="67586" spans="4:5" ht="15" customHeight="1">
      <c r="D67586" s="76"/>
      <c r="E67586" s="573"/>
    </row>
    <row r="67587" spans="4:5" ht="15" customHeight="1">
      <c r="D67587" s="76"/>
      <c r="E67587" s="573"/>
    </row>
    <row r="67588" spans="4:5" ht="15" customHeight="1">
      <c r="D67588" s="76"/>
      <c r="E67588" s="573"/>
    </row>
    <row r="67589" spans="4:5" ht="15" customHeight="1">
      <c r="D67589" s="76"/>
      <c r="E67589" s="573"/>
    </row>
    <row r="67590" spans="4:5" ht="15" customHeight="1">
      <c r="D67590" s="76"/>
      <c r="E67590" s="573"/>
    </row>
    <row r="67591" spans="4:5" ht="15" customHeight="1">
      <c r="D67591" s="76"/>
      <c r="E67591" s="573"/>
    </row>
    <row r="67592" spans="4:5" ht="15" customHeight="1">
      <c r="D67592" s="76"/>
      <c r="E67592" s="573"/>
    </row>
    <row r="67593" spans="4:5" ht="15" customHeight="1">
      <c r="D67593" s="76"/>
      <c r="E67593" s="573"/>
    </row>
    <row r="67594" spans="4:5" ht="15" customHeight="1">
      <c r="D67594" s="76"/>
      <c r="E67594" s="573"/>
    </row>
    <row r="67595" spans="4:5" ht="15" customHeight="1">
      <c r="D67595" s="76"/>
      <c r="E67595" s="573"/>
    </row>
    <row r="67596" spans="4:5" ht="15" customHeight="1">
      <c r="D67596" s="76"/>
      <c r="E67596" s="573"/>
    </row>
    <row r="67597" spans="4:5" ht="15" customHeight="1">
      <c r="D67597" s="76"/>
      <c r="E67597" s="573"/>
    </row>
    <row r="67598" spans="4:5" ht="15" customHeight="1">
      <c r="D67598" s="76"/>
      <c r="E67598" s="573"/>
    </row>
    <row r="67599" spans="4:5" ht="15" customHeight="1">
      <c r="D67599" s="76"/>
      <c r="E67599" s="573"/>
    </row>
    <row r="67600" spans="4:5" ht="15" customHeight="1">
      <c r="D67600" s="76"/>
      <c r="E67600" s="573"/>
    </row>
    <row r="67601" spans="4:5" ht="15" customHeight="1">
      <c r="D67601" s="76"/>
      <c r="E67601" s="573"/>
    </row>
    <row r="67602" spans="4:5" ht="15" customHeight="1">
      <c r="D67602" s="76"/>
      <c r="E67602" s="573"/>
    </row>
    <row r="67603" spans="4:5" ht="15" customHeight="1">
      <c r="D67603" s="76"/>
      <c r="E67603" s="573"/>
    </row>
    <row r="67604" spans="4:5" ht="15" customHeight="1">
      <c r="D67604" s="76"/>
      <c r="E67604" s="573"/>
    </row>
    <row r="67605" spans="4:5" ht="15" customHeight="1">
      <c r="D67605" s="76"/>
      <c r="E67605" s="573"/>
    </row>
    <row r="67606" spans="4:5" ht="15" customHeight="1">
      <c r="D67606" s="76"/>
      <c r="E67606" s="573"/>
    </row>
    <row r="67607" spans="4:5" ht="15" customHeight="1">
      <c r="D67607" s="76"/>
      <c r="E67607" s="573"/>
    </row>
    <row r="67608" spans="4:5" ht="15" customHeight="1">
      <c r="D67608" s="76"/>
      <c r="E67608" s="573"/>
    </row>
    <row r="67609" spans="4:5" ht="15" customHeight="1">
      <c r="D67609" s="76"/>
      <c r="E67609" s="573"/>
    </row>
    <row r="67610" spans="4:5" ht="15" customHeight="1">
      <c r="D67610" s="76"/>
      <c r="E67610" s="573"/>
    </row>
    <row r="67611" spans="4:5" ht="15" customHeight="1">
      <c r="D67611" s="76"/>
      <c r="E67611" s="573"/>
    </row>
    <row r="67612" spans="4:5" ht="15" customHeight="1">
      <c r="D67612" s="76"/>
      <c r="E67612" s="573"/>
    </row>
    <row r="67613" spans="4:5" ht="15" customHeight="1">
      <c r="D67613" s="76"/>
      <c r="E67613" s="573"/>
    </row>
    <row r="67614" spans="4:5" ht="15" customHeight="1">
      <c r="D67614" s="76"/>
      <c r="E67614" s="573"/>
    </row>
    <row r="67615" spans="4:5" ht="15" customHeight="1">
      <c r="D67615" s="76"/>
      <c r="E67615" s="573"/>
    </row>
    <row r="67616" spans="4:5" ht="15" customHeight="1">
      <c r="D67616" s="76"/>
      <c r="E67616" s="573"/>
    </row>
    <row r="67617" spans="4:5" ht="15" customHeight="1">
      <c r="D67617" s="76"/>
      <c r="E67617" s="573"/>
    </row>
    <row r="67618" spans="4:5" ht="15" customHeight="1">
      <c r="D67618" s="76"/>
      <c r="E67618" s="573"/>
    </row>
    <row r="67619" spans="4:5" ht="15" customHeight="1">
      <c r="D67619" s="76"/>
      <c r="E67619" s="573"/>
    </row>
    <row r="67620" spans="4:5" ht="15" customHeight="1">
      <c r="D67620" s="76"/>
      <c r="E67620" s="573"/>
    </row>
    <row r="67621" spans="4:5" ht="15" customHeight="1">
      <c r="D67621" s="76"/>
      <c r="E67621" s="573"/>
    </row>
    <row r="67622" spans="4:5" ht="15" customHeight="1">
      <c r="D67622" s="76"/>
      <c r="E67622" s="573"/>
    </row>
    <row r="67623" spans="4:5" ht="15" customHeight="1">
      <c r="D67623" s="76"/>
      <c r="E67623" s="573"/>
    </row>
    <row r="67624" spans="4:5" ht="15" customHeight="1">
      <c r="D67624" s="76"/>
      <c r="E67624" s="573"/>
    </row>
    <row r="67625" spans="4:5" ht="15" customHeight="1">
      <c r="D67625" s="76"/>
      <c r="E67625" s="573"/>
    </row>
    <row r="67626" spans="4:5" ht="15" customHeight="1">
      <c r="D67626" s="76"/>
      <c r="E67626" s="573"/>
    </row>
    <row r="67627" spans="4:5" ht="15" customHeight="1">
      <c r="D67627" s="76"/>
      <c r="E67627" s="573"/>
    </row>
    <row r="67628" spans="4:5" ht="15" customHeight="1">
      <c r="D67628" s="76"/>
      <c r="E67628" s="573"/>
    </row>
    <row r="67629" spans="4:5" ht="15" customHeight="1">
      <c r="D67629" s="76"/>
      <c r="E67629" s="573"/>
    </row>
    <row r="67630" spans="4:5" ht="15" customHeight="1">
      <c r="D67630" s="76"/>
      <c r="E67630" s="573"/>
    </row>
    <row r="67631" spans="4:5" ht="15" customHeight="1">
      <c r="D67631" s="76"/>
      <c r="E67631" s="573"/>
    </row>
    <row r="67632" spans="4:5" ht="15" customHeight="1">
      <c r="D67632" s="76"/>
      <c r="E67632" s="573"/>
    </row>
    <row r="67633" spans="4:5" ht="15" customHeight="1">
      <c r="D67633" s="76"/>
      <c r="E67633" s="573"/>
    </row>
    <row r="67634" spans="4:5" ht="15" customHeight="1">
      <c r="D67634" s="76"/>
      <c r="E67634" s="573"/>
    </row>
    <row r="67635" spans="4:5" ht="15" customHeight="1">
      <c r="D67635" s="76"/>
      <c r="E67635" s="573"/>
    </row>
    <row r="67636" spans="4:5" ht="15" customHeight="1">
      <c r="D67636" s="76"/>
      <c r="E67636" s="573"/>
    </row>
    <row r="67637" spans="4:5" ht="15" customHeight="1">
      <c r="D67637" s="76"/>
      <c r="E67637" s="573"/>
    </row>
    <row r="67638" spans="4:5" ht="15" customHeight="1">
      <c r="D67638" s="76"/>
      <c r="E67638" s="573"/>
    </row>
    <row r="67639" spans="4:5" ht="15" customHeight="1">
      <c r="D67639" s="76"/>
      <c r="E67639" s="573"/>
    </row>
    <row r="67640" spans="4:5" ht="15" customHeight="1">
      <c r="D67640" s="76"/>
      <c r="E67640" s="573"/>
    </row>
    <row r="67641" spans="4:5" ht="15" customHeight="1">
      <c r="D67641" s="76"/>
      <c r="E67641" s="573"/>
    </row>
    <row r="67642" spans="4:5" ht="15" customHeight="1">
      <c r="D67642" s="76"/>
      <c r="E67642" s="573"/>
    </row>
    <row r="67643" spans="4:5" ht="15" customHeight="1">
      <c r="D67643" s="76"/>
      <c r="E67643" s="573"/>
    </row>
    <row r="67644" spans="4:5" ht="15" customHeight="1">
      <c r="D67644" s="76"/>
      <c r="E67644" s="573"/>
    </row>
    <row r="67645" spans="4:5" ht="15" customHeight="1">
      <c r="D67645" s="76"/>
      <c r="E67645" s="573"/>
    </row>
    <row r="67646" spans="4:5" ht="15" customHeight="1">
      <c r="D67646" s="76"/>
      <c r="E67646" s="573"/>
    </row>
    <row r="67647" spans="4:5" ht="15" customHeight="1">
      <c r="D67647" s="76"/>
      <c r="E67647" s="573"/>
    </row>
    <row r="67648" spans="4:5" ht="15" customHeight="1">
      <c r="D67648" s="76"/>
      <c r="E67648" s="573"/>
    </row>
    <row r="67649" spans="4:5" ht="15" customHeight="1">
      <c r="D67649" s="76"/>
      <c r="E67649" s="573"/>
    </row>
    <row r="67650" spans="4:5" ht="15" customHeight="1">
      <c r="D67650" s="76"/>
      <c r="E67650" s="573"/>
    </row>
    <row r="67651" spans="4:5" ht="15" customHeight="1">
      <c r="D67651" s="76"/>
      <c r="E67651" s="573"/>
    </row>
    <row r="67652" spans="4:5" ht="15" customHeight="1">
      <c r="D67652" s="76"/>
      <c r="E67652" s="573"/>
    </row>
    <row r="67653" spans="4:5" ht="15" customHeight="1">
      <c r="D67653" s="76"/>
      <c r="E67653" s="573"/>
    </row>
    <row r="67654" spans="4:5" ht="15" customHeight="1">
      <c r="D67654" s="76"/>
      <c r="E67654" s="573"/>
    </row>
    <row r="67655" spans="4:5" ht="15" customHeight="1">
      <c r="D67655" s="76"/>
      <c r="E67655" s="573"/>
    </row>
    <row r="67656" spans="4:5" ht="15" customHeight="1">
      <c r="D67656" s="76"/>
      <c r="E67656" s="573"/>
    </row>
    <row r="67657" spans="4:5" ht="15" customHeight="1">
      <c r="D67657" s="76"/>
      <c r="E67657" s="573"/>
    </row>
    <row r="67658" spans="4:5" ht="15" customHeight="1">
      <c r="D67658" s="76"/>
      <c r="E67658" s="573"/>
    </row>
    <row r="67659" spans="4:5" ht="15" customHeight="1">
      <c r="D67659" s="76"/>
      <c r="E67659" s="573"/>
    </row>
    <row r="67660" spans="4:5" ht="15" customHeight="1">
      <c r="D67660" s="76"/>
      <c r="E67660" s="573"/>
    </row>
    <row r="67661" spans="4:5" ht="15" customHeight="1">
      <c r="D67661" s="76"/>
      <c r="E67661" s="573"/>
    </row>
    <row r="67662" spans="4:5" ht="15" customHeight="1">
      <c r="D67662" s="76"/>
      <c r="E67662" s="573"/>
    </row>
    <row r="67663" spans="4:5" ht="15" customHeight="1">
      <c r="D67663" s="76"/>
      <c r="E67663" s="573"/>
    </row>
    <row r="67664" spans="4:5" ht="15" customHeight="1">
      <c r="D67664" s="76"/>
      <c r="E67664" s="573"/>
    </row>
    <row r="67665" spans="4:5" ht="15" customHeight="1">
      <c r="D67665" s="76"/>
      <c r="E67665" s="573"/>
    </row>
    <row r="67666" spans="4:5" ht="15" customHeight="1">
      <c r="D67666" s="76"/>
      <c r="E67666" s="573"/>
    </row>
    <row r="67667" spans="4:5" ht="15" customHeight="1">
      <c r="D67667" s="76"/>
      <c r="E67667" s="573"/>
    </row>
    <row r="67668" spans="4:5" ht="15" customHeight="1">
      <c r="D67668" s="76"/>
      <c r="E67668" s="573"/>
    </row>
    <row r="67669" spans="4:5" ht="15" customHeight="1">
      <c r="D67669" s="76"/>
      <c r="E67669" s="573"/>
    </row>
    <row r="67670" spans="4:5" ht="15" customHeight="1">
      <c r="D67670" s="76"/>
      <c r="E67670" s="573"/>
    </row>
    <row r="67671" spans="4:5" ht="15" customHeight="1">
      <c r="D67671" s="76"/>
      <c r="E67671" s="573"/>
    </row>
    <row r="67672" spans="4:5" ht="15" customHeight="1">
      <c r="D67672" s="76"/>
      <c r="E67672" s="573"/>
    </row>
    <row r="67673" spans="4:5" ht="15" customHeight="1">
      <c r="D67673" s="76"/>
      <c r="E67673" s="573"/>
    </row>
    <row r="67674" spans="4:5" ht="15" customHeight="1">
      <c r="D67674" s="76"/>
      <c r="E67674" s="573"/>
    </row>
    <row r="67675" spans="4:5" ht="15" customHeight="1">
      <c r="D67675" s="76"/>
      <c r="E67675" s="573"/>
    </row>
    <row r="67676" spans="4:5" ht="15" customHeight="1">
      <c r="D67676" s="76"/>
      <c r="E67676" s="573"/>
    </row>
    <row r="67677" spans="4:5" ht="15" customHeight="1">
      <c r="D67677" s="76"/>
      <c r="E67677" s="573"/>
    </row>
    <row r="67678" spans="4:5" ht="15" customHeight="1">
      <c r="D67678" s="76"/>
      <c r="E67678" s="573"/>
    </row>
    <row r="67679" spans="4:5" ht="15" customHeight="1">
      <c r="D67679" s="76"/>
      <c r="E67679" s="573"/>
    </row>
    <row r="67680" spans="4:5" ht="15" customHeight="1">
      <c r="D67680" s="76"/>
      <c r="E67680" s="573"/>
    </row>
    <row r="67681" spans="4:5" ht="15" customHeight="1">
      <c r="D67681" s="76"/>
      <c r="E67681" s="573"/>
    </row>
    <row r="67682" spans="4:5" ht="15" customHeight="1">
      <c r="D67682" s="76"/>
      <c r="E67682" s="573"/>
    </row>
    <row r="67683" spans="4:5" ht="15" customHeight="1">
      <c r="D67683" s="76"/>
      <c r="E67683" s="573"/>
    </row>
    <row r="67684" spans="4:5" ht="15" customHeight="1">
      <c r="D67684" s="76"/>
      <c r="E67684" s="573"/>
    </row>
    <row r="67685" spans="4:5" ht="15" customHeight="1">
      <c r="D67685" s="76"/>
      <c r="E67685" s="573"/>
    </row>
    <row r="67686" spans="4:5" ht="15" customHeight="1">
      <c r="D67686" s="76"/>
      <c r="E67686" s="573"/>
    </row>
    <row r="67687" spans="4:5" ht="15" customHeight="1">
      <c r="D67687" s="76"/>
      <c r="E67687" s="573"/>
    </row>
    <row r="67688" spans="4:5" ht="15" customHeight="1">
      <c r="D67688" s="76"/>
      <c r="E67688" s="573"/>
    </row>
    <row r="67689" spans="4:5" ht="15" customHeight="1">
      <c r="D67689" s="76"/>
      <c r="E67689" s="573"/>
    </row>
    <row r="67690" spans="4:5" ht="15" customHeight="1">
      <c r="D67690" s="76"/>
      <c r="E67690" s="573"/>
    </row>
    <row r="67691" spans="4:5" ht="15" customHeight="1">
      <c r="D67691" s="76"/>
      <c r="E67691" s="573"/>
    </row>
    <row r="67692" spans="4:5" ht="15" customHeight="1">
      <c r="D67692" s="76"/>
      <c r="E67692" s="573"/>
    </row>
    <row r="67693" spans="4:5" ht="15" customHeight="1">
      <c r="D67693" s="76"/>
      <c r="E67693" s="573"/>
    </row>
    <row r="67694" spans="4:5" ht="15" customHeight="1">
      <c r="D67694" s="76"/>
      <c r="E67694" s="573"/>
    </row>
    <row r="67695" spans="4:5" ht="15" customHeight="1">
      <c r="D67695" s="76"/>
      <c r="E67695" s="573"/>
    </row>
    <row r="67696" spans="4:5" ht="15" customHeight="1">
      <c r="D67696" s="76"/>
      <c r="E67696" s="573"/>
    </row>
    <row r="67697" spans="4:5" ht="15" customHeight="1">
      <c r="D67697" s="76"/>
      <c r="E67697" s="573"/>
    </row>
    <row r="67698" spans="4:5" ht="15" customHeight="1">
      <c r="D67698" s="76"/>
      <c r="E67698" s="573"/>
    </row>
    <row r="67699" spans="4:5" ht="15" customHeight="1">
      <c r="D67699" s="76"/>
      <c r="E67699" s="573"/>
    </row>
    <row r="67700" spans="4:5" ht="15" customHeight="1">
      <c r="D67700" s="76"/>
      <c r="E67700" s="573"/>
    </row>
    <row r="67701" spans="4:5" ht="15" customHeight="1">
      <c r="D67701" s="76"/>
      <c r="E67701" s="573"/>
    </row>
    <row r="67702" spans="4:5" ht="15" customHeight="1">
      <c r="D67702" s="76"/>
      <c r="E67702" s="573"/>
    </row>
    <row r="67703" spans="4:5" ht="15" customHeight="1">
      <c r="D67703" s="76"/>
      <c r="E67703" s="573"/>
    </row>
    <row r="67704" spans="4:5" ht="15" customHeight="1">
      <c r="D67704" s="76"/>
      <c r="E67704" s="573"/>
    </row>
    <row r="67705" spans="4:5" ht="15" customHeight="1">
      <c r="D67705" s="76"/>
      <c r="E67705" s="573"/>
    </row>
    <row r="67706" spans="4:5" ht="15" customHeight="1">
      <c r="D67706" s="76"/>
      <c r="E67706" s="573"/>
    </row>
    <row r="67707" spans="4:5" ht="15" customHeight="1">
      <c r="D67707" s="76"/>
      <c r="E67707" s="573"/>
    </row>
    <row r="67708" spans="4:5" ht="15" customHeight="1">
      <c r="D67708" s="76"/>
      <c r="E67708" s="573"/>
    </row>
    <row r="67709" spans="4:5" ht="15" customHeight="1">
      <c r="D67709" s="76"/>
      <c r="E67709" s="573"/>
    </row>
    <row r="67710" spans="4:5" ht="15" customHeight="1">
      <c r="D67710" s="76"/>
      <c r="E67710" s="573"/>
    </row>
    <row r="67711" spans="4:5" ht="15" customHeight="1">
      <c r="D67711" s="76"/>
      <c r="E67711" s="573"/>
    </row>
    <row r="67712" spans="4:5" ht="15" customHeight="1">
      <c r="D67712" s="76"/>
      <c r="E67712" s="573"/>
    </row>
    <row r="67713" spans="4:5" ht="15" customHeight="1">
      <c r="D67713" s="76"/>
      <c r="E67713" s="573"/>
    </row>
    <row r="67714" spans="4:5" ht="15" customHeight="1">
      <c r="D67714" s="76"/>
      <c r="E67714" s="573"/>
    </row>
    <row r="67715" spans="4:5" ht="15" customHeight="1">
      <c r="D67715" s="76"/>
      <c r="E67715" s="573"/>
    </row>
    <row r="67716" spans="4:5" ht="15" customHeight="1">
      <c r="D67716" s="76"/>
      <c r="E67716" s="573"/>
    </row>
    <row r="67717" spans="4:5" ht="15" customHeight="1">
      <c r="D67717" s="76"/>
      <c r="E67717" s="573"/>
    </row>
    <row r="67718" spans="4:5" ht="15" customHeight="1">
      <c r="D67718" s="76"/>
      <c r="E67718" s="573"/>
    </row>
    <row r="67719" spans="4:5" ht="15" customHeight="1">
      <c r="D67719" s="76"/>
      <c r="E67719" s="573"/>
    </row>
    <row r="67720" spans="4:5" ht="15" customHeight="1">
      <c r="D67720" s="76"/>
      <c r="E67720" s="573"/>
    </row>
    <row r="67721" spans="4:5" ht="15" customHeight="1">
      <c r="D67721" s="76"/>
      <c r="E67721" s="573"/>
    </row>
    <row r="67722" spans="4:5" ht="15" customHeight="1">
      <c r="D67722" s="76"/>
      <c r="E67722" s="573"/>
    </row>
    <row r="67723" spans="4:5" ht="15" customHeight="1">
      <c r="D67723" s="76"/>
      <c r="E67723" s="573"/>
    </row>
    <row r="67724" spans="4:5" ht="15" customHeight="1">
      <c r="D67724" s="76"/>
      <c r="E67724" s="573"/>
    </row>
    <row r="67725" spans="4:5" ht="15" customHeight="1">
      <c r="D67725" s="76"/>
      <c r="E67725" s="573"/>
    </row>
    <row r="67726" spans="4:5" ht="15" customHeight="1">
      <c r="D67726" s="76"/>
      <c r="E67726" s="573"/>
    </row>
    <row r="67727" spans="4:5" ht="15" customHeight="1">
      <c r="D67727" s="76"/>
      <c r="E67727" s="573"/>
    </row>
    <row r="67728" spans="4:5" ht="15" customHeight="1">
      <c r="D67728" s="76"/>
      <c r="E67728" s="573"/>
    </row>
    <row r="67729" spans="4:5" ht="15" customHeight="1">
      <c r="D67729" s="76"/>
      <c r="E67729" s="573"/>
    </row>
    <row r="67730" spans="4:5" ht="15" customHeight="1">
      <c r="D67730" s="76"/>
      <c r="E67730" s="573"/>
    </row>
    <row r="67731" spans="4:5" ht="15" customHeight="1">
      <c r="D67731" s="76"/>
      <c r="E67731" s="573"/>
    </row>
    <row r="67732" spans="4:5" ht="15" customHeight="1">
      <c r="D67732" s="76"/>
      <c r="E67732" s="573"/>
    </row>
    <row r="67733" spans="4:5" ht="15" customHeight="1">
      <c r="D67733" s="76"/>
      <c r="E67733" s="573"/>
    </row>
    <row r="67734" spans="4:5" ht="15" customHeight="1">
      <c r="D67734" s="76"/>
      <c r="E67734" s="573"/>
    </row>
    <row r="67735" spans="4:5" ht="15" customHeight="1">
      <c r="D67735" s="76"/>
      <c r="E67735" s="573"/>
    </row>
    <row r="67736" spans="4:5" ht="15" customHeight="1">
      <c r="D67736" s="76"/>
      <c r="E67736" s="573"/>
    </row>
    <row r="67737" spans="4:5" ht="15" customHeight="1">
      <c r="D67737" s="76"/>
      <c r="E67737" s="573"/>
    </row>
    <row r="67738" spans="4:5" ht="15" customHeight="1">
      <c r="D67738" s="76"/>
      <c r="E67738" s="573"/>
    </row>
    <row r="67739" spans="4:5" ht="15" customHeight="1">
      <c r="D67739" s="76"/>
      <c r="E67739" s="573"/>
    </row>
    <row r="67740" spans="4:5" ht="15" customHeight="1">
      <c r="D67740" s="76"/>
      <c r="E67740" s="573"/>
    </row>
    <row r="67741" spans="4:5" ht="15" customHeight="1">
      <c r="D67741" s="76"/>
      <c r="E67741" s="573"/>
    </row>
    <row r="67742" spans="4:5" ht="15" customHeight="1">
      <c r="D67742" s="76"/>
      <c r="E67742" s="573"/>
    </row>
    <row r="67743" spans="4:5" ht="15" customHeight="1">
      <c r="D67743" s="76"/>
      <c r="E67743" s="573"/>
    </row>
    <row r="67744" spans="4:5" ht="15" customHeight="1">
      <c r="D67744" s="76"/>
      <c r="E67744" s="573"/>
    </row>
    <row r="67745" spans="4:5" ht="15" customHeight="1">
      <c r="D67745" s="76"/>
      <c r="E67745" s="573"/>
    </row>
    <row r="67746" spans="4:5" ht="15" customHeight="1">
      <c r="D67746" s="76"/>
      <c r="E67746" s="573"/>
    </row>
    <row r="67747" spans="4:5" ht="15" customHeight="1">
      <c r="D67747" s="76"/>
      <c r="E67747" s="573"/>
    </row>
    <row r="67748" spans="4:5" ht="15" customHeight="1">
      <c r="D67748" s="76"/>
      <c r="E67748" s="573"/>
    </row>
    <row r="67749" spans="4:5" ht="15" customHeight="1">
      <c r="D67749" s="76"/>
      <c r="E67749" s="573"/>
    </row>
    <row r="67750" spans="4:5" ht="15" customHeight="1">
      <c r="D67750" s="76"/>
      <c r="E67750" s="573"/>
    </row>
    <row r="67751" spans="4:5" ht="15" customHeight="1">
      <c r="D67751" s="76"/>
      <c r="E67751" s="573"/>
    </row>
    <row r="67752" spans="4:5" ht="15" customHeight="1">
      <c r="D67752" s="76"/>
      <c r="E67752" s="573"/>
    </row>
    <row r="67753" spans="4:5" ht="15" customHeight="1">
      <c r="D67753" s="76"/>
      <c r="E67753" s="573"/>
    </row>
    <row r="67754" spans="4:5" ht="15" customHeight="1">
      <c r="D67754" s="76"/>
      <c r="E67754" s="573"/>
    </row>
    <row r="67755" spans="4:5" ht="15" customHeight="1">
      <c r="D67755" s="76"/>
      <c r="E67755" s="573"/>
    </row>
    <row r="67756" spans="4:5" ht="15" customHeight="1">
      <c r="D67756" s="76"/>
      <c r="E67756" s="573"/>
    </row>
    <row r="67757" spans="4:5" ht="15" customHeight="1">
      <c r="D67757" s="76"/>
      <c r="E67757" s="573"/>
    </row>
    <row r="67758" spans="4:5" ht="15" customHeight="1">
      <c r="D67758" s="76"/>
      <c r="E67758" s="573"/>
    </row>
    <row r="67759" spans="4:5" ht="15" customHeight="1">
      <c r="D67759" s="76"/>
      <c r="E67759" s="573"/>
    </row>
    <row r="67760" spans="4:5" ht="15" customHeight="1">
      <c r="D67760" s="76"/>
      <c r="E67760" s="573"/>
    </row>
    <row r="67761" spans="4:5" ht="15" customHeight="1">
      <c r="D67761" s="76"/>
      <c r="E67761" s="573"/>
    </row>
    <row r="67762" spans="4:5" ht="15" customHeight="1">
      <c r="D67762" s="76"/>
      <c r="E67762" s="573"/>
    </row>
    <row r="67763" spans="4:5" ht="15" customHeight="1">
      <c r="D67763" s="76"/>
      <c r="E67763" s="573"/>
    </row>
    <row r="67764" spans="4:5" ht="15" customHeight="1">
      <c r="D67764" s="76"/>
      <c r="E67764" s="573"/>
    </row>
    <row r="67765" spans="4:5" ht="15" customHeight="1">
      <c r="D67765" s="76"/>
      <c r="E67765" s="573"/>
    </row>
    <row r="67766" spans="4:5" ht="15" customHeight="1">
      <c r="D67766" s="76"/>
      <c r="E67766" s="573"/>
    </row>
    <row r="67767" spans="4:5" ht="15" customHeight="1">
      <c r="D67767" s="76"/>
      <c r="E67767" s="573"/>
    </row>
    <row r="67768" spans="4:5" ht="15" customHeight="1">
      <c r="D67768" s="76"/>
      <c r="E67768" s="573"/>
    </row>
    <row r="67769" spans="4:5" ht="15" customHeight="1">
      <c r="D67769" s="76"/>
      <c r="E67769" s="573"/>
    </row>
    <row r="67770" spans="4:5" ht="15" customHeight="1">
      <c r="D67770" s="76"/>
      <c r="E67770" s="573"/>
    </row>
    <row r="67771" spans="4:5" ht="15" customHeight="1">
      <c r="D67771" s="76"/>
      <c r="E67771" s="573"/>
    </row>
    <row r="67772" spans="4:5" ht="15" customHeight="1">
      <c r="D67772" s="76"/>
      <c r="E67772" s="573"/>
    </row>
    <row r="67773" spans="4:5" ht="15" customHeight="1">
      <c r="D67773" s="76"/>
      <c r="E67773" s="573"/>
    </row>
    <row r="67774" spans="4:5" ht="15" customHeight="1">
      <c r="D67774" s="76"/>
      <c r="E67774" s="573"/>
    </row>
    <row r="67775" spans="4:5" ht="15" customHeight="1">
      <c r="D67775" s="76"/>
      <c r="E67775" s="573"/>
    </row>
    <row r="67776" spans="4:5" ht="15" customHeight="1">
      <c r="D67776" s="76"/>
      <c r="E67776" s="573"/>
    </row>
    <row r="67777" spans="4:5" ht="15" customHeight="1">
      <c r="D67777" s="76"/>
      <c r="E67777" s="573"/>
    </row>
    <row r="67778" spans="4:5" ht="15" customHeight="1">
      <c r="D67778" s="76"/>
      <c r="E67778" s="573"/>
    </row>
    <row r="67779" spans="4:5" ht="15" customHeight="1">
      <c r="D67779" s="76"/>
      <c r="E67779" s="573"/>
    </row>
    <row r="67780" spans="4:5" ht="15" customHeight="1">
      <c r="D67780" s="76"/>
      <c r="E67780" s="573"/>
    </row>
    <row r="67781" spans="4:5" ht="15" customHeight="1">
      <c r="D67781" s="76"/>
      <c r="E67781" s="573"/>
    </row>
    <row r="67782" spans="4:5" ht="15" customHeight="1">
      <c r="D67782" s="76"/>
      <c r="E67782" s="573"/>
    </row>
    <row r="67783" spans="4:5" ht="15" customHeight="1">
      <c r="D67783" s="76"/>
      <c r="E67783" s="573"/>
    </row>
    <row r="67784" spans="4:5" ht="15" customHeight="1">
      <c r="D67784" s="76"/>
      <c r="E67784" s="573"/>
    </row>
    <row r="67785" spans="4:5" ht="15" customHeight="1">
      <c r="D67785" s="76"/>
      <c r="E67785" s="573"/>
    </row>
    <row r="67786" spans="4:5" ht="15" customHeight="1">
      <c r="D67786" s="76"/>
      <c r="E67786" s="573"/>
    </row>
    <row r="67787" spans="4:5" ht="15" customHeight="1">
      <c r="D67787" s="76"/>
      <c r="E67787" s="573"/>
    </row>
    <row r="67788" spans="4:5" ht="15" customHeight="1">
      <c r="D67788" s="76"/>
      <c r="E67788" s="573"/>
    </row>
    <row r="67789" spans="4:5" ht="15" customHeight="1">
      <c r="D67789" s="76"/>
      <c r="E67789" s="573"/>
    </row>
    <row r="67790" spans="4:5" ht="15" customHeight="1">
      <c r="D67790" s="76"/>
      <c r="E67790" s="573"/>
    </row>
    <row r="67791" spans="4:5" ht="15" customHeight="1">
      <c r="D67791" s="76"/>
      <c r="E67791" s="573"/>
    </row>
    <row r="67792" spans="4:5" ht="15" customHeight="1">
      <c r="D67792" s="76"/>
      <c r="E67792" s="573"/>
    </row>
    <row r="67793" spans="4:5" ht="15" customHeight="1">
      <c r="D67793" s="76"/>
      <c r="E67793" s="573"/>
    </row>
    <row r="67794" spans="4:5" ht="15" customHeight="1">
      <c r="D67794" s="76"/>
      <c r="E67794" s="573"/>
    </row>
    <row r="67795" spans="4:5" ht="15" customHeight="1">
      <c r="D67795" s="76"/>
      <c r="E67795" s="573"/>
    </row>
    <row r="67796" spans="4:5" ht="15" customHeight="1">
      <c r="D67796" s="76"/>
      <c r="E67796" s="573"/>
    </row>
    <row r="67797" spans="4:5" ht="15" customHeight="1">
      <c r="D67797" s="76"/>
      <c r="E67797" s="573"/>
    </row>
    <row r="67798" spans="4:5" ht="15" customHeight="1">
      <c r="D67798" s="76"/>
      <c r="E67798" s="573"/>
    </row>
    <row r="67799" spans="4:5" ht="15" customHeight="1">
      <c r="D67799" s="76"/>
      <c r="E67799" s="573"/>
    </row>
    <row r="67800" spans="4:5" ht="15" customHeight="1">
      <c r="D67800" s="76"/>
      <c r="E67800" s="573"/>
    </row>
    <row r="67801" spans="4:5" ht="15" customHeight="1">
      <c r="D67801" s="76"/>
      <c r="E67801" s="573"/>
    </row>
    <row r="67802" spans="4:5" ht="15" customHeight="1">
      <c r="D67802" s="76"/>
      <c r="E67802" s="573"/>
    </row>
    <row r="67803" spans="4:5" ht="15" customHeight="1">
      <c r="D67803" s="76"/>
      <c r="E67803" s="573"/>
    </row>
    <row r="67804" spans="4:5" ht="15" customHeight="1">
      <c r="D67804" s="76"/>
      <c r="E67804" s="573"/>
    </row>
    <row r="67805" spans="4:5" ht="15" customHeight="1">
      <c r="D67805" s="76"/>
      <c r="E67805" s="573"/>
    </row>
    <row r="67806" spans="4:5" ht="15" customHeight="1">
      <c r="D67806" s="76"/>
      <c r="E67806" s="573"/>
    </row>
    <row r="67807" spans="4:5" ht="15" customHeight="1">
      <c r="D67807" s="76"/>
      <c r="E67807" s="573"/>
    </row>
    <row r="67808" spans="4:5" ht="15" customHeight="1">
      <c r="D67808" s="76"/>
      <c r="E67808" s="573"/>
    </row>
    <row r="67809" spans="4:5" ht="15" customHeight="1">
      <c r="D67809" s="76"/>
      <c r="E67809" s="573"/>
    </row>
    <row r="67810" spans="4:5" ht="15" customHeight="1">
      <c r="D67810" s="76"/>
      <c r="E67810" s="573"/>
    </row>
    <row r="67811" spans="4:5" ht="15" customHeight="1">
      <c r="D67811" s="76"/>
      <c r="E67811" s="573"/>
    </row>
    <row r="67812" spans="4:5" ht="15" customHeight="1">
      <c r="D67812" s="76"/>
      <c r="E67812" s="573"/>
    </row>
    <row r="67813" spans="4:5" ht="15" customHeight="1">
      <c r="D67813" s="76"/>
      <c r="E67813" s="573"/>
    </row>
    <row r="67814" spans="4:5" ht="15" customHeight="1">
      <c r="D67814" s="76"/>
      <c r="E67814" s="573"/>
    </row>
    <row r="67815" spans="4:5" ht="15" customHeight="1">
      <c r="D67815" s="76"/>
      <c r="E67815" s="573"/>
    </row>
    <row r="67816" spans="4:5" ht="15" customHeight="1">
      <c r="D67816" s="76"/>
      <c r="E67816" s="573"/>
    </row>
    <row r="67817" spans="4:5" ht="15" customHeight="1">
      <c r="D67817" s="76"/>
      <c r="E67817" s="573"/>
    </row>
    <row r="67818" spans="4:5" ht="15" customHeight="1">
      <c r="D67818" s="76"/>
      <c r="E67818" s="573"/>
    </row>
    <row r="67819" spans="4:5" ht="15" customHeight="1">
      <c r="D67819" s="76"/>
      <c r="E67819" s="573"/>
    </row>
    <row r="67820" spans="4:5" ht="15" customHeight="1">
      <c r="D67820" s="76"/>
      <c r="E67820" s="573"/>
    </row>
    <row r="67821" spans="4:5" ht="15" customHeight="1">
      <c r="D67821" s="76"/>
      <c r="E67821" s="573"/>
    </row>
    <row r="67822" spans="4:5" ht="15" customHeight="1">
      <c r="D67822" s="76"/>
      <c r="E67822" s="573"/>
    </row>
    <row r="67823" spans="4:5" ht="15" customHeight="1">
      <c r="D67823" s="76"/>
      <c r="E67823" s="573"/>
    </row>
    <row r="67824" spans="4:5" ht="15" customHeight="1">
      <c r="D67824" s="76"/>
      <c r="E67824" s="573"/>
    </row>
    <row r="67825" spans="4:5" ht="15" customHeight="1">
      <c r="D67825" s="76"/>
      <c r="E67825" s="573"/>
    </row>
    <row r="67826" spans="4:5" ht="15" customHeight="1">
      <c r="D67826" s="76"/>
      <c r="E67826" s="573"/>
    </row>
    <row r="67827" spans="4:5" ht="15" customHeight="1">
      <c r="D67827" s="76"/>
      <c r="E67827" s="573"/>
    </row>
    <row r="67828" spans="4:5" ht="15" customHeight="1">
      <c r="D67828" s="76"/>
      <c r="E67828" s="573"/>
    </row>
    <row r="67829" spans="4:5" ht="15" customHeight="1">
      <c r="D67829" s="76"/>
      <c r="E67829" s="573"/>
    </row>
    <row r="67830" spans="4:5" ht="15" customHeight="1">
      <c r="D67830" s="76"/>
      <c r="E67830" s="573"/>
    </row>
    <row r="67831" spans="4:5" ht="15" customHeight="1">
      <c r="D67831" s="76"/>
      <c r="E67831" s="573"/>
    </row>
    <row r="67832" spans="4:5" ht="15" customHeight="1">
      <c r="D67832" s="76"/>
      <c r="E67832" s="573"/>
    </row>
    <row r="67833" spans="4:5" ht="15" customHeight="1">
      <c r="D67833" s="76"/>
      <c r="E67833" s="573"/>
    </row>
    <row r="67834" spans="4:5" ht="15" customHeight="1">
      <c r="D67834" s="76"/>
      <c r="E67834" s="573"/>
    </row>
    <row r="67835" spans="4:5" ht="15" customHeight="1">
      <c r="D67835" s="76"/>
      <c r="E67835" s="573"/>
    </row>
    <row r="67836" spans="4:5" ht="15" customHeight="1">
      <c r="D67836" s="76"/>
      <c r="E67836" s="573"/>
    </row>
    <row r="67837" spans="4:5" ht="15" customHeight="1">
      <c r="D67837" s="76"/>
      <c r="E67837" s="573"/>
    </row>
    <row r="67838" spans="4:5" ht="15" customHeight="1">
      <c r="D67838" s="76"/>
      <c r="E67838" s="573"/>
    </row>
    <row r="67839" spans="4:5" ht="15" customHeight="1">
      <c r="D67839" s="76"/>
      <c r="E67839" s="573"/>
    </row>
    <row r="67840" spans="4:5" ht="15" customHeight="1">
      <c r="D67840" s="76"/>
      <c r="E67840" s="573"/>
    </row>
    <row r="67841" spans="4:5" ht="15" customHeight="1">
      <c r="D67841" s="76"/>
      <c r="E67841" s="573"/>
    </row>
    <row r="67842" spans="4:5" ht="15" customHeight="1">
      <c r="D67842" s="76"/>
      <c r="E67842" s="573"/>
    </row>
    <row r="67843" spans="4:5" ht="15" customHeight="1">
      <c r="D67843" s="76"/>
      <c r="E67843" s="573"/>
    </row>
    <row r="67844" spans="4:5" ht="15" customHeight="1">
      <c r="D67844" s="76"/>
      <c r="E67844" s="573"/>
    </row>
    <row r="67845" spans="4:5" ht="15" customHeight="1">
      <c r="D67845" s="76"/>
      <c r="E67845" s="573"/>
    </row>
    <row r="67846" spans="4:5" ht="15" customHeight="1">
      <c r="D67846" s="76"/>
      <c r="E67846" s="573"/>
    </row>
    <row r="67847" spans="4:5" ht="15" customHeight="1">
      <c r="D67847" s="76"/>
      <c r="E67847" s="573"/>
    </row>
    <row r="67848" spans="4:5" ht="15" customHeight="1">
      <c r="D67848" s="76"/>
      <c r="E67848" s="573"/>
    </row>
    <row r="67849" spans="4:5" ht="15" customHeight="1">
      <c r="D67849" s="76"/>
      <c r="E67849" s="573"/>
    </row>
    <row r="67850" spans="4:5" ht="15" customHeight="1">
      <c r="D67850" s="76"/>
      <c r="E67850" s="573"/>
    </row>
    <row r="67851" spans="4:5" ht="15" customHeight="1">
      <c r="D67851" s="76"/>
      <c r="E67851" s="573"/>
    </row>
    <row r="67852" spans="4:5" ht="15" customHeight="1">
      <c r="D67852" s="76"/>
      <c r="E67852" s="573"/>
    </row>
    <row r="67853" spans="4:5" ht="15" customHeight="1">
      <c r="D67853" s="76"/>
      <c r="E67853" s="573"/>
    </row>
    <row r="67854" spans="4:5" ht="15" customHeight="1">
      <c r="D67854" s="76"/>
      <c r="E67854" s="573"/>
    </row>
    <row r="67855" spans="4:5" ht="15" customHeight="1">
      <c r="D67855" s="76"/>
      <c r="E67855" s="573"/>
    </row>
    <row r="67856" spans="4:5" ht="15" customHeight="1">
      <c r="D67856" s="76"/>
      <c r="E67856" s="573"/>
    </row>
    <row r="67857" spans="4:5" ht="15" customHeight="1">
      <c r="D67857" s="76"/>
      <c r="E67857" s="573"/>
    </row>
    <row r="67858" spans="4:5" ht="15" customHeight="1">
      <c r="D67858" s="76"/>
      <c r="E67858" s="573"/>
    </row>
    <row r="67859" spans="4:5" ht="15" customHeight="1">
      <c r="D67859" s="76"/>
      <c r="E67859" s="573"/>
    </row>
    <row r="67860" spans="4:5" ht="15" customHeight="1">
      <c r="D67860" s="76"/>
      <c r="E67860" s="573"/>
    </row>
    <row r="67861" spans="4:5" ht="15" customHeight="1">
      <c r="D67861" s="76"/>
      <c r="E67861" s="573"/>
    </row>
    <row r="67862" spans="4:5" ht="15" customHeight="1">
      <c r="D67862" s="76"/>
      <c r="E67862" s="573"/>
    </row>
    <row r="67863" spans="4:5" ht="15" customHeight="1">
      <c r="D67863" s="76"/>
      <c r="E67863" s="573"/>
    </row>
    <row r="67864" spans="4:5" ht="15" customHeight="1">
      <c r="D67864" s="76"/>
      <c r="E67864" s="573"/>
    </row>
    <row r="67865" spans="4:5" ht="15" customHeight="1">
      <c r="D67865" s="76"/>
      <c r="E67865" s="573"/>
    </row>
    <row r="67866" spans="4:5" ht="15" customHeight="1">
      <c r="D67866" s="76"/>
      <c r="E67866" s="573"/>
    </row>
    <row r="67867" spans="4:5" ht="15" customHeight="1">
      <c r="D67867" s="76"/>
      <c r="E67867" s="573"/>
    </row>
    <row r="67868" spans="4:5" ht="15" customHeight="1">
      <c r="D67868" s="76"/>
      <c r="E67868" s="573"/>
    </row>
    <row r="67869" spans="4:5" ht="15" customHeight="1">
      <c r="D67869" s="76"/>
      <c r="E67869" s="573"/>
    </row>
    <row r="67870" spans="4:5" ht="15" customHeight="1">
      <c r="D67870" s="76"/>
      <c r="E67870" s="573"/>
    </row>
    <row r="67871" spans="4:5" ht="15" customHeight="1">
      <c r="D67871" s="76"/>
      <c r="E67871" s="573"/>
    </row>
    <row r="67872" spans="4:5" ht="15" customHeight="1">
      <c r="D67872" s="76"/>
      <c r="E67872" s="573"/>
    </row>
    <row r="67873" spans="4:5" ht="15" customHeight="1">
      <c r="D67873" s="76"/>
      <c r="E67873" s="573"/>
    </row>
    <row r="67874" spans="4:5" ht="15" customHeight="1">
      <c r="D67874" s="76"/>
      <c r="E67874" s="573"/>
    </row>
    <row r="67875" spans="4:5" ht="15" customHeight="1">
      <c r="D67875" s="76"/>
      <c r="E67875" s="573"/>
    </row>
    <row r="67876" spans="4:5" ht="15" customHeight="1">
      <c r="D67876" s="76"/>
      <c r="E67876" s="573"/>
    </row>
    <row r="67877" spans="4:5" ht="15" customHeight="1">
      <c r="D67877" s="76"/>
      <c r="E67877" s="573"/>
    </row>
    <row r="67878" spans="4:5" ht="15" customHeight="1">
      <c r="D67878" s="76"/>
      <c r="E67878" s="573"/>
    </row>
    <row r="67879" spans="4:5" ht="15" customHeight="1">
      <c r="D67879" s="76"/>
      <c r="E67879" s="573"/>
    </row>
    <row r="67880" spans="4:5" ht="15" customHeight="1">
      <c r="D67880" s="76"/>
      <c r="E67880" s="573"/>
    </row>
    <row r="67881" spans="4:5" ht="15" customHeight="1">
      <c r="D67881" s="76"/>
      <c r="E67881" s="573"/>
    </row>
    <row r="67882" spans="4:5" ht="15" customHeight="1">
      <c r="D67882" s="76"/>
      <c r="E67882" s="573"/>
    </row>
    <row r="67883" spans="4:5" ht="15" customHeight="1">
      <c r="D67883" s="76"/>
      <c r="E67883" s="573"/>
    </row>
    <row r="67884" spans="4:5" ht="15" customHeight="1">
      <c r="D67884" s="76"/>
      <c r="E67884" s="573"/>
    </row>
    <row r="67885" spans="4:5" ht="15" customHeight="1">
      <c r="D67885" s="76"/>
      <c r="E67885" s="573"/>
    </row>
    <row r="67886" spans="4:5" ht="15" customHeight="1">
      <c r="D67886" s="76"/>
      <c r="E67886" s="573"/>
    </row>
    <row r="67887" spans="4:5" ht="15" customHeight="1">
      <c r="D67887" s="76"/>
      <c r="E67887" s="573"/>
    </row>
    <row r="67888" spans="4:5" ht="15" customHeight="1">
      <c r="D67888" s="76"/>
      <c r="E67888" s="573"/>
    </row>
    <row r="67889" spans="4:5" ht="15" customHeight="1">
      <c r="D67889" s="76"/>
      <c r="E67889" s="573"/>
    </row>
    <row r="67890" spans="4:5" ht="15" customHeight="1">
      <c r="D67890" s="76"/>
      <c r="E67890" s="573"/>
    </row>
    <row r="67891" spans="4:5" ht="15" customHeight="1">
      <c r="D67891" s="76"/>
      <c r="E67891" s="573"/>
    </row>
    <row r="67892" spans="4:5" ht="15" customHeight="1">
      <c r="D67892" s="76"/>
      <c r="E67892" s="573"/>
    </row>
    <row r="67893" spans="4:5" ht="15" customHeight="1">
      <c r="D67893" s="76"/>
      <c r="E67893" s="573"/>
    </row>
    <row r="67894" spans="4:5" ht="15" customHeight="1">
      <c r="D67894" s="76"/>
      <c r="E67894" s="573"/>
    </row>
    <row r="67895" spans="4:5" ht="15" customHeight="1">
      <c r="D67895" s="76"/>
      <c r="E67895" s="573"/>
    </row>
    <row r="67896" spans="4:5" ht="15" customHeight="1">
      <c r="D67896" s="76"/>
      <c r="E67896" s="573"/>
    </row>
    <row r="67897" spans="4:5" ht="15" customHeight="1">
      <c r="D67897" s="76"/>
      <c r="E67897" s="573"/>
    </row>
    <row r="67898" spans="4:5" ht="15" customHeight="1">
      <c r="D67898" s="76"/>
      <c r="E67898" s="573"/>
    </row>
    <row r="67899" spans="4:5" ht="15" customHeight="1">
      <c r="D67899" s="76"/>
      <c r="E67899" s="573"/>
    </row>
    <row r="67900" spans="4:5" ht="15" customHeight="1">
      <c r="D67900" s="76"/>
      <c r="E67900" s="573"/>
    </row>
    <row r="67901" spans="4:5" ht="15" customHeight="1">
      <c r="D67901" s="76"/>
      <c r="E67901" s="573"/>
    </row>
    <row r="67902" spans="4:5" ht="15" customHeight="1">
      <c r="D67902" s="76"/>
      <c r="E67902" s="573"/>
    </row>
    <row r="67903" spans="4:5" ht="15" customHeight="1">
      <c r="D67903" s="76"/>
      <c r="E67903" s="573"/>
    </row>
    <row r="67904" spans="4:5" ht="15" customHeight="1">
      <c r="D67904" s="76"/>
      <c r="E67904" s="573"/>
    </row>
    <row r="67905" spans="4:5" ht="15" customHeight="1">
      <c r="D67905" s="76"/>
      <c r="E67905" s="573"/>
    </row>
    <row r="67906" spans="4:5" ht="15" customHeight="1">
      <c r="D67906" s="76"/>
      <c r="E67906" s="573"/>
    </row>
    <row r="67907" spans="4:5" ht="15" customHeight="1">
      <c r="D67907" s="76"/>
      <c r="E67907" s="573"/>
    </row>
    <row r="67908" spans="4:5" ht="15" customHeight="1">
      <c r="D67908" s="76"/>
      <c r="E67908" s="573"/>
    </row>
    <row r="67909" spans="4:5" ht="15" customHeight="1">
      <c r="D67909" s="76"/>
      <c r="E67909" s="573"/>
    </row>
    <row r="67910" spans="4:5" ht="15" customHeight="1">
      <c r="D67910" s="76"/>
      <c r="E67910" s="573"/>
    </row>
    <row r="67911" spans="4:5" ht="15" customHeight="1">
      <c r="D67911" s="76"/>
      <c r="E67911" s="573"/>
    </row>
    <row r="67912" spans="4:5" ht="15" customHeight="1">
      <c r="D67912" s="76"/>
      <c r="E67912" s="573"/>
    </row>
    <row r="67913" spans="4:5" ht="15" customHeight="1">
      <c r="D67913" s="76"/>
      <c r="E67913" s="573"/>
    </row>
    <row r="67914" spans="4:5" ht="15" customHeight="1">
      <c r="D67914" s="76"/>
      <c r="E67914" s="573"/>
    </row>
    <row r="67915" spans="4:5" ht="15" customHeight="1">
      <c r="D67915" s="76"/>
      <c r="E67915" s="573"/>
    </row>
    <row r="67916" spans="4:5" ht="15" customHeight="1">
      <c r="D67916" s="76"/>
      <c r="E67916" s="573"/>
    </row>
    <row r="67917" spans="4:5" ht="15" customHeight="1">
      <c r="D67917" s="76"/>
      <c r="E67917" s="573"/>
    </row>
    <row r="67918" spans="4:5" ht="15" customHeight="1">
      <c r="D67918" s="76"/>
      <c r="E67918" s="573"/>
    </row>
    <row r="67919" spans="4:5" ht="15" customHeight="1">
      <c r="D67919" s="76"/>
      <c r="E67919" s="573"/>
    </row>
    <row r="67920" spans="4:5" ht="15" customHeight="1">
      <c r="D67920" s="76"/>
      <c r="E67920" s="573"/>
    </row>
    <row r="67921" spans="4:5" ht="15" customHeight="1">
      <c r="D67921" s="76"/>
      <c r="E67921" s="573"/>
    </row>
    <row r="67922" spans="4:5" ht="15" customHeight="1">
      <c r="D67922" s="76"/>
      <c r="E67922" s="573"/>
    </row>
    <row r="67923" spans="4:5" ht="15" customHeight="1">
      <c r="D67923" s="76"/>
      <c r="E67923" s="573"/>
    </row>
    <row r="67924" spans="4:5" ht="15" customHeight="1">
      <c r="D67924" s="76"/>
      <c r="E67924" s="573"/>
    </row>
    <row r="67925" spans="4:5" ht="15" customHeight="1">
      <c r="D67925" s="76"/>
      <c r="E67925" s="573"/>
    </row>
    <row r="67926" spans="4:5" ht="15" customHeight="1">
      <c r="D67926" s="76"/>
      <c r="E67926" s="573"/>
    </row>
    <row r="67927" spans="4:5" ht="15" customHeight="1">
      <c r="D67927" s="76"/>
      <c r="E67927" s="573"/>
    </row>
    <row r="67928" spans="4:5" ht="15" customHeight="1">
      <c r="D67928" s="76"/>
      <c r="E67928" s="573"/>
    </row>
    <row r="67929" spans="4:5" ht="15" customHeight="1">
      <c r="D67929" s="76"/>
      <c r="E67929" s="573"/>
    </row>
    <row r="67930" spans="4:5" ht="15" customHeight="1">
      <c r="D67930" s="76"/>
      <c r="E67930" s="573"/>
    </row>
    <row r="67931" spans="4:5" ht="15" customHeight="1">
      <c r="D67931" s="76"/>
      <c r="E67931" s="573"/>
    </row>
    <row r="67932" spans="4:5" ht="15" customHeight="1">
      <c r="D67932" s="76"/>
      <c r="E67932" s="573"/>
    </row>
    <row r="67933" spans="4:5" ht="15" customHeight="1">
      <c r="D67933" s="76"/>
      <c r="E67933" s="573"/>
    </row>
    <row r="67934" spans="4:5" ht="15" customHeight="1">
      <c r="D67934" s="76"/>
      <c r="E67934" s="573"/>
    </row>
    <row r="67935" spans="4:5" ht="15" customHeight="1">
      <c r="D67935" s="76"/>
      <c r="E67935" s="573"/>
    </row>
    <row r="67936" spans="4:5" ht="15" customHeight="1">
      <c r="D67936" s="76"/>
      <c r="E67936" s="573"/>
    </row>
    <row r="67937" spans="4:5" ht="15" customHeight="1">
      <c r="D67937" s="76"/>
      <c r="E67937" s="573"/>
    </row>
    <row r="67938" spans="4:5" ht="15" customHeight="1">
      <c r="D67938" s="76"/>
      <c r="E67938" s="573"/>
    </row>
    <row r="67939" spans="4:5" ht="15" customHeight="1">
      <c r="D67939" s="76"/>
      <c r="E67939" s="573"/>
    </row>
    <row r="67940" spans="4:5" ht="15" customHeight="1">
      <c r="D67940" s="76"/>
      <c r="E67940" s="573"/>
    </row>
    <row r="67941" spans="4:5" ht="15" customHeight="1">
      <c r="D67941" s="76"/>
      <c r="E67941" s="573"/>
    </row>
    <row r="67942" spans="4:5" ht="15" customHeight="1">
      <c r="D67942" s="76"/>
      <c r="E67942" s="573"/>
    </row>
    <row r="67943" spans="4:5" ht="15" customHeight="1">
      <c r="D67943" s="76"/>
      <c r="E67943" s="573"/>
    </row>
    <row r="67944" spans="4:5" ht="15" customHeight="1">
      <c r="D67944" s="76"/>
      <c r="E67944" s="573"/>
    </row>
    <row r="67945" spans="4:5" ht="15" customHeight="1">
      <c r="D67945" s="76"/>
      <c r="E67945" s="573"/>
    </row>
    <row r="67946" spans="4:5" ht="15" customHeight="1">
      <c r="D67946" s="76"/>
      <c r="E67946" s="573"/>
    </row>
    <row r="67947" spans="4:5" ht="15" customHeight="1">
      <c r="D67947" s="76"/>
      <c r="E67947" s="573"/>
    </row>
    <row r="67948" spans="4:5" ht="15" customHeight="1">
      <c r="D67948" s="76"/>
      <c r="E67948" s="573"/>
    </row>
    <row r="67949" spans="4:5" ht="15" customHeight="1">
      <c r="D67949" s="76"/>
      <c r="E67949" s="573"/>
    </row>
    <row r="67950" spans="4:5" ht="15" customHeight="1">
      <c r="D67950" s="76"/>
      <c r="E67950" s="573"/>
    </row>
    <row r="67951" spans="4:5" ht="15" customHeight="1">
      <c r="D67951" s="76"/>
      <c r="E67951" s="573"/>
    </row>
    <row r="67952" spans="4:5" ht="15" customHeight="1">
      <c r="D67952" s="76"/>
      <c r="E67952" s="573"/>
    </row>
    <row r="67953" spans="4:5" ht="15" customHeight="1">
      <c r="D67953" s="76"/>
      <c r="E67953" s="573"/>
    </row>
    <row r="67954" spans="4:5" ht="15" customHeight="1">
      <c r="D67954" s="76"/>
      <c r="E67954" s="573"/>
    </row>
    <row r="67955" spans="4:5" ht="15" customHeight="1">
      <c r="D67955" s="76"/>
      <c r="E67955" s="573"/>
    </row>
    <row r="67956" spans="4:5" ht="15" customHeight="1">
      <c r="D67956" s="76"/>
      <c r="E67956" s="573"/>
    </row>
    <row r="67957" spans="4:5" ht="15" customHeight="1">
      <c r="D67957" s="76"/>
      <c r="E67957" s="573"/>
    </row>
    <row r="67958" spans="4:5" ht="15" customHeight="1">
      <c r="D67958" s="76"/>
      <c r="E67958" s="573"/>
    </row>
    <row r="67959" spans="4:5" ht="15" customHeight="1">
      <c r="D67959" s="76"/>
      <c r="E67959" s="573"/>
    </row>
    <row r="67960" spans="4:5" ht="15" customHeight="1">
      <c r="D67960" s="76"/>
      <c r="E67960" s="573"/>
    </row>
    <row r="67961" spans="4:5" ht="15" customHeight="1">
      <c r="D67961" s="76"/>
      <c r="E67961" s="573"/>
    </row>
    <row r="67962" spans="4:5" ht="15" customHeight="1">
      <c r="D67962" s="76"/>
      <c r="E67962" s="573"/>
    </row>
    <row r="67963" spans="4:5" ht="15" customHeight="1">
      <c r="D67963" s="76"/>
      <c r="E67963" s="573"/>
    </row>
    <row r="67964" spans="4:5" ht="15" customHeight="1">
      <c r="D67964" s="76"/>
      <c r="E67964" s="573"/>
    </row>
    <row r="67965" spans="4:5" ht="15" customHeight="1">
      <c r="D67965" s="76"/>
      <c r="E67965" s="573"/>
    </row>
    <row r="67966" spans="4:5" ht="15" customHeight="1">
      <c r="D67966" s="76"/>
      <c r="E67966" s="573"/>
    </row>
    <row r="67967" spans="4:5" ht="15" customHeight="1">
      <c r="D67967" s="76"/>
      <c r="E67967" s="573"/>
    </row>
    <row r="67968" spans="4:5" ht="15" customHeight="1">
      <c r="D67968" s="76"/>
      <c r="E67968" s="573"/>
    </row>
    <row r="67969" spans="4:5" ht="15" customHeight="1">
      <c r="D67969" s="76"/>
      <c r="E67969" s="573"/>
    </row>
    <row r="67970" spans="4:5" ht="15" customHeight="1">
      <c r="D67970" s="76"/>
      <c r="E67970" s="573"/>
    </row>
    <row r="67971" spans="4:5" ht="15" customHeight="1">
      <c r="D67971" s="76"/>
      <c r="E67971" s="573"/>
    </row>
    <row r="67972" spans="4:5" ht="15" customHeight="1">
      <c r="D67972" s="76"/>
      <c r="E67972" s="573"/>
    </row>
    <row r="67973" spans="4:5" ht="15" customHeight="1">
      <c r="D67973" s="76"/>
      <c r="E67973" s="573"/>
    </row>
    <row r="67974" spans="4:5" ht="15" customHeight="1">
      <c r="D67974" s="76"/>
      <c r="E67974" s="573"/>
    </row>
    <row r="67975" spans="4:5" ht="15" customHeight="1">
      <c r="D67975" s="76"/>
      <c r="E67975" s="573"/>
    </row>
    <row r="67976" spans="4:5" ht="15" customHeight="1">
      <c r="D67976" s="76"/>
      <c r="E67976" s="573"/>
    </row>
    <row r="67977" spans="4:5" ht="15" customHeight="1">
      <c r="D67977" s="76"/>
      <c r="E67977" s="573"/>
    </row>
    <row r="67978" spans="4:5" ht="15" customHeight="1">
      <c r="D67978" s="76"/>
      <c r="E67978" s="573"/>
    </row>
    <row r="67979" spans="4:5" ht="15" customHeight="1">
      <c r="D67979" s="76"/>
      <c r="E67979" s="573"/>
    </row>
    <row r="67980" spans="4:5" ht="15" customHeight="1">
      <c r="D67980" s="76"/>
      <c r="E67980" s="573"/>
    </row>
    <row r="67981" spans="4:5" ht="15" customHeight="1">
      <c r="D67981" s="76"/>
      <c r="E67981" s="573"/>
    </row>
    <row r="67982" spans="4:5" ht="15" customHeight="1">
      <c r="D67982" s="76"/>
      <c r="E67982" s="573"/>
    </row>
    <row r="67983" spans="4:5" ht="15" customHeight="1">
      <c r="D67983" s="76"/>
      <c r="E67983" s="573"/>
    </row>
    <row r="67984" spans="4:5" ht="15" customHeight="1">
      <c r="D67984" s="76"/>
      <c r="E67984" s="573"/>
    </row>
    <row r="67985" spans="4:5" ht="15" customHeight="1">
      <c r="D67985" s="76"/>
      <c r="E67985" s="573"/>
    </row>
    <row r="67986" spans="4:5" ht="15" customHeight="1">
      <c r="D67986" s="76"/>
      <c r="E67986" s="573"/>
    </row>
    <row r="67987" spans="4:5" ht="15" customHeight="1">
      <c r="D67987" s="76"/>
      <c r="E67987" s="573"/>
    </row>
    <row r="67988" spans="4:5" ht="15" customHeight="1">
      <c r="D67988" s="76"/>
      <c r="E67988" s="573"/>
    </row>
    <row r="67989" spans="4:5" ht="15" customHeight="1">
      <c r="D67989" s="76"/>
      <c r="E67989" s="573"/>
    </row>
    <row r="67990" spans="4:5" ht="15" customHeight="1">
      <c r="D67990" s="76"/>
      <c r="E67990" s="573"/>
    </row>
    <row r="67991" spans="4:5" ht="15" customHeight="1">
      <c r="D67991" s="76"/>
      <c r="E67991" s="573"/>
    </row>
    <row r="67992" spans="4:5" ht="15" customHeight="1">
      <c r="D67992" s="76"/>
      <c r="E67992" s="573"/>
    </row>
    <row r="67993" spans="4:5" ht="15" customHeight="1">
      <c r="D67993" s="76"/>
      <c r="E67993" s="573"/>
    </row>
    <row r="67994" spans="4:5" ht="15" customHeight="1">
      <c r="D67994" s="76"/>
      <c r="E67994" s="573"/>
    </row>
    <row r="67995" spans="4:5" ht="15" customHeight="1">
      <c r="D67995" s="76"/>
      <c r="E67995" s="573"/>
    </row>
    <row r="67996" spans="4:5" ht="15" customHeight="1">
      <c r="D67996" s="76"/>
      <c r="E67996" s="573"/>
    </row>
    <row r="67997" spans="4:5" ht="15" customHeight="1">
      <c r="D67997" s="76"/>
      <c r="E67997" s="573"/>
    </row>
    <row r="67998" spans="4:5" ht="15" customHeight="1">
      <c r="D67998" s="76"/>
      <c r="E67998" s="573"/>
    </row>
    <row r="67999" spans="4:5" ht="15" customHeight="1">
      <c r="D67999" s="76"/>
      <c r="E67999" s="573"/>
    </row>
    <row r="68000" spans="4:5" ht="15" customHeight="1">
      <c r="D68000" s="76"/>
      <c r="E68000" s="573"/>
    </row>
    <row r="68001" spans="4:5" ht="15" customHeight="1">
      <c r="D68001" s="76"/>
      <c r="E68001" s="573"/>
    </row>
    <row r="68002" spans="4:5" ht="15" customHeight="1">
      <c r="D68002" s="76"/>
      <c r="E68002" s="573"/>
    </row>
    <row r="68003" spans="4:5" ht="15" customHeight="1">
      <c r="D68003" s="76"/>
      <c r="E68003" s="573"/>
    </row>
    <row r="68004" spans="4:5" ht="15" customHeight="1">
      <c r="D68004" s="76"/>
      <c r="E68004" s="573"/>
    </row>
    <row r="68005" spans="4:5" ht="15" customHeight="1">
      <c r="D68005" s="76"/>
      <c r="E68005" s="573"/>
    </row>
    <row r="68006" spans="4:5" ht="15" customHeight="1">
      <c r="D68006" s="76"/>
      <c r="E68006" s="573"/>
    </row>
    <row r="68007" spans="4:5" ht="15" customHeight="1">
      <c r="D68007" s="76"/>
      <c r="E68007" s="573"/>
    </row>
    <row r="68008" spans="4:5" ht="15" customHeight="1">
      <c r="D68008" s="76"/>
      <c r="E68008" s="573"/>
    </row>
    <row r="68009" spans="4:5" ht="15" customHeight="1">
      <c r="D68009" s="76"/>
      <c r="E68009" s="573"/>
    </row>
    <row r="68010" spans="4:5" ht="15" customHeight="1">
      <c r="D68010" s="76"/>
      <c r="E68010" s="573"/>
    </row>
    <row r="68011" spans="4:5" ht="15" customHeight="1">
      <c r="D68011" s="76"/>
      <c r="E68011" s="573"/>
    </row>
    <row r="68012" spans="4:5" ht="15" customHeight="1">
      <c r="D68012" s="76"/>
      <c r="E68012" s="573"/>
    </row>
    <row r="68013" spans="4:5" ht="15" customHeight="1">
      <c r="D68013" s="76"/>
      <c r="E68013" s="573"/>
    </row>
    <row r="68014" spans="4:5" ht="15" customHeight="1">
      <c r="D68014" s="76"/>
      <c r="E68014" s="573"/>
    </row>
    <row r="68015" spans="4:5" ht="15" customHeight="1">
      <c r="D68015" s="76"/>
      <c r="E68015" s="573"/>
    </row>
    <row r="68016" spans="4:5" ht="15" customHeight="1">
      <c r="D68016" s="76"/>
      <c r="E68016" s="573"/>
    </row>
    <row r="68017" spans="4:5" ht="15" customHeight="1">
      <c r="D68017" s="76"/>
      <c r="E68017" s="573"/>
    </row>
    <row r="68018" spans="4:5" ht="15" customHeight="1">
      <c r="D68018" s="76"/>
      <c r="E68018" s="573"/>
    </row>
    <row r="68019" spans="4:5" ht="15" customHeight="1">
      <c r="D68019" s="76"/>
      <c r="E68019" s="573"/>
    </row>
    <row r="68020" spans="4:5" ht="15" customHeight="1">
      <c r="D68020" s="76"/>
      <c r="E68020" s="573"/>
    </row>
    <row r="68021" spans="4:5" ht="15" customHeight="1">
      <c r="D68021" s="76"/>
      <c r="E68021" s="573"/>
    </row>
    <row r="68022" spans="4:5" ht="15" customHeight="1">
      <c r="D68022" s="76"/>
      <c r="E68022" s="573"/>
    </row>
    <row r="68023" spans="4:5" ht="15" customHeight="1">
      <c r="D68023" s="76"/>
      <c r="E68023" s="573"/>
    </row>
    <row r="68024" spans="4:5" ht="15" customHeight="1">
      <c r="D68024" s="76"/>
      <c r="E68024" s="573"/>
    </row>
    <row r="68025" spans="4:5" ht="15" customHeight="1">
      <c r="D68025" s="76"/>
      <c r="E68025" s="573"/>
    </row>
    <row r="68026" spans="4:5" ht="15" customHeight="1">
      <c r="D68026" s="76"/>
      <c r="E68026" s="573"/>
    </row>
    <row r="68027" spans="4:5" ht="15" customHeight="1">
      <c r="D68027" s="76"/>
      <c r="E68027" s="573"/>
    </row>
    <row r="68028" spans="4:5" ht="15" customHeight="1">
      <c r="D68028" s="76"/>
      <c r="E68028" s="573"/>
    </row>
    <row r="68029" spans="4:5" ht="15" customHeight="1">
      <c r="D68029" s="76"/>
      <c r="E68029" s="573"/>
    </row>
    <row r="68030" spans="4:5" ht="15" customHeight="1">
      <c r="D68030" s="76"/>
      <c r="E68030" s="573"/>
    </row>
    <row r="68031" spans="4:5" ht="15" customHeight="1">
      <c r="D68031" s="76"/>
      <c r="E68031" s="573"/>
    </row>
    <row r="68032" spans="4:5" ht="15" customHeight="1">
      <c r="D68032" s="76"/>
      <c r="E68032" s="573"/>
    </row>
    <row r="68033" spans="4:5" ht="15" customHeight="1">
      <c r="D68033" s="76"/>
      <c r="E68033" s="573"/>
    </row>
    <row r="68034" spans="4:5" ht="15" customHeight="1">
      <c r="D68034" s="76"/>
      <c r="E68034" s="573"/>
    </row>
    <row r="68035" spans="4:5" ht="15" customHeight="1">
      <c r="D68035" s="76"/>
      <c r="E68035" s="573"/>
    </row>
    <row r="68036" spans="4:5" ht="15" customHeight="1">
      <c r="D68036" s="76"/>
      <c r="E68036" s="573"/>
    </row>
    <row r="68037" spans="4:5" ht="15" customHeight="1">
      <c r="D68037" s="76"/>
      <c r="E68037" s="573"/>
    </row>
    <row r="68038" spans="4:5" ht="15" customHeight="1">
      <c r="D68038" s="76"/>
      <c r="E68038" s="573"/>
    </row>
    <row r="68039" spans="4:5" ht="15" customHeight="1">
      <c r="D68039" s="76"/>
      <c r="E68039" s="573"/>
    </row>
    <row r="68040" spans="4:5" ht="15" customHeight="1">
      <c r="D68040" s="76"/>
      <c r="E68040" s="573"/>
    </row>
    <row r="68041" spans="4:5" ht="15" customHeight="1">
      <c r="D68041" s="76"/>
      <c r="E68041" s="573"/>
    </row>
    <row r="68042" spans="4:5" ht="15" customHeight="1">
      <c r="D68042" s="76"/>
      <c r="E68042" s="573"/>
    </row>
    <row r="68043" spans="4:5" ht="15" customHeight="1">
      <c r="D68043" s="76"/>
      <c r="E68043" s="573"/>
    </row>
    <row r="68044" spans="4:5" ht="15" customHeight="1">
      <c r="D68044" s="76"/>
      <c r="E68044" s="573"/>
    </row>
    <row r="68045" spans="4:5" ht="15" customHeight="1">
      <c r="D68045" s="76"/>
      <c r="E68045" s="573"/>
    </row>
    <row r="68046" spans="4:5" ht="15" customHeight="1">
      <c r="D68046" s="76"/>
      <c r="E68046" s="573"/>
    </row>
    <row r="68047" spans="4:5" ht="15" customHeight="1">
      <c r="D68047" s="76"/>
      <c r="E68047" s="573"/>
    </row>
    <row r="68048" spans="4:5" ht="15" customHeight="1">
      <c r="D68048" s="76"/>
      <c r="E68048" s="573"/>
    </row>
    <row r="68049" spans="4:5" ht="15" customHeight="1">
      <c r="D68049" s="76"/>
      <c r="E68049" s="573"/>
    </row>
    <row r="68050" spans="4:5" ht="15" customHeight="1">
      <c r="D68050" s="76"/>
      <c r="E68050" s="573"/>
    </row>
    <row r="68051" spans="4:5" ht="15" customHeight="1">
      <c r="D68051" s="76"/>
      <c r="E68051" s="573"/>
    </row>
    <row r="68052" spans="4:5" ht="15" customHeight="1">
      <c r="D68052" s="76"/>
      <c r="E68052" s="573"/>
    </row>
    <row r="68053" spans="4:5" ht="15" customHeight="1">
      <c r="D68053" s="76"/>
      <c r="E68053" s="573"/>
    </row>
    <row r="68054" spans="4:5" ht="15" customHeight="1">
      <c r="D68054" s="76"/>
      <c r="E68054" s="573"/>
    </row>
    <row r="68055" spans="4:5" ht="15" customHeight="1">
      <c r="D68055" s="76"/>
      <c r="E68055" s="573"/>
    </row>
    <row r="68056" spans="4:5" ht="15" customHeight="1">
      <c r="D68056" s="76"/>
      <c r="E68056" s="573"/>
    </row>
    <row r="68057" spans="4:5" ht="15" customHeight="1">
      <c r="D68057" s="76"/>
      <c r="E68057" s="573"/>
    </row>
    <row r="68058" spans="4:5" ht="15" customHeight="1">
      <c r="D68058" s="76"/>
      <c r="E68058" s="573"/>
    </row>
    <row r="68059" spans="4:5" ht="15" customHeight="1">
      <c r="D68059" s="76"/>
      <c r="E68059" s="573"/>
    </row>
    <row r="68060" spans="4:5" ht="15" customHeight="1">
      <c r="D68060" s="76"/>
      <c r="E68060" s="573"/>
    </row>
    <row r="68061" spans="4:5" ht="15" customHeight="1">
      <c r="D68061" s="76"/>
      <c r="E68061" s="573"/>
    </row>
    <row r="68062" spans="4:5" ht="15" customHeight="1">
      <c r="D68062" s="76"/>
      <c r="E68062" s="573"/>
    </row>
    <row r="68063" spans="4:5" ht="15" customHeight="1">
      <c r="D68063" s="76"/>
      <c r="E68063" s="573"/>
    </row>
    <row r="68064" spans="4:5" ht="15" customHeight="1">
      <c r="D68064" s="76"/>
      <c r="E68064" s="573"/>
    </row>
    <row r="68065" spans="4:5" ht="15" customHeight="1">
      <c r="D68065" s="76"/>
      <c r="E68065" s="573"/>
    </row>
    <row r="68066" spans="4:5" ht="15" customHeight="1">
      <c r="D68066" s="76"/>
      <c r="E68066" s="573"/>
    </row>
    <row r="68067" spans="4:5" ht="15" customHeight="1">
      <c r="D68067" s="76"/>
      <c r="E68067" s="573"/>
    </row>
    <row r="68068" spans="4:5" ht="15" customHeight="1">
      <c r="D68068" s="76"/>
      <c r="E68068" s="573"/>
    </row>
    <row r="68069" spans="4:5" ht="15" customHeight="1">
      <c r="D68069" s="76"/>
      <c r="E68069" s="573"/>
    </row>
    <row r="68070" spans="4:5" ht="15" customHeight="1">
      <c r="D68070" s="76"/>
      <c r="E68070" s="573"/>
    </row>
    <row r="68071" spans="4:5" ht="15" customHeight="1">
      <c r="D68071" s="76"/>
      <c r="E68071" s="573"/>
    </row>
    <row r="68072" spans="4:5" ht="15" customHeight="1">
      <c r="D68072" s="76"/>
      <c r="E68072" s="573"/>
    </row>
    <row r="68073" spans="4:5" ht="15" customHeight="1">
      <c r="D68073" s="76"/>
      <c r="E68073" s="573"/>
    </row>
    <row r="68074" spans="4:5" ht="15" customHeight="1">
      <c r="D68074" s="76"/>
      <c r="E68074" s="573"/>
    </row>
    <row r="68075" spans="4:5" ht="15" customHeight="1">
      <c r="D68075" s="76"/>
      <c r="E68075" s="573"/>
    </row>
    <row r="68076" spans="4:5" ht="15" customHeight="1">
      <c r="D68076" s="76"/>
      <c r="E68076" s="573"/>
    </row>
    <row r="68077" spans="4:5" ht="15" customHeight="1">
      <c r="D68077" s="76"/>
      <c r="E68077" s="573"/>
    </row>
    <row r="68078" spans="4:5" ht="15" customHeight="1">
      <c r="D68078" s="76"/>
      <c r="E68078" s="573"/>
    </row>
    <row r="68079" spans="4:5" ht="15" customHeight="1">
      <c r="D68079" s="76"/>
      <c r="E68079" s="573"/>
    </row>
    <row r="68080" spans="4:5" ht="15" customHeight="1">
      <c r="D68080" s="76"/>
      <c r="E68080" s="573"/>
    </row>
    <row r="68081" spans="4:5" ht="15" customHeight="1">
      <c r="D68081" s="76"/>
      <c r="E68081" s="573"/>
    </row>
    <row r="68082" spans="4:5" ht="15" customHeight="1">
      <c r="D68082" s="76"/>
      <c r="E68082" s="573"/>
    </row>
    <row r="68083" spans="4:5" ht="15" customHeight="1">
      <c r="D68083" s="76"/>
      <c r="E68083" s="573"/>
    </row>
    <row r="68084" spans="4:5" ht="15" customHeight="1">
      <c r="D68084" s="76"/>
      <c r="E68084" s="573"/>
    </row>
    <row r="68085" spans="4:5" ht="15" customHeight="1">
      <c r="D68085" s="76"/>
      <c r="E68085" s="573"/>
    </row>
    <row r="68086" spans="4:5" ht="15" customHeight="1">
      <c r="D68086" s="76"/>
      <c r="E68086" s="573"/>
    </row>
    <row r="68087" spans="4:5" ht="15" customHeight="1">
      <c r="D68087" s="76"/>
      <c r="E68087" s="573"/>
    </row>
    <row r="68088" spans="4:5" ht="15" customHeight="1">
      <c r="D68088" s="76"/>
      <c r="E68088" s="573"/>
    </row>
    <row r="68089" spans="4:5" ht="15" customHeight="1">
      <c r="D68089" s="76"/>
      <c r="E68089" s="573"/>
    </row>
    <row r="68090" spans="4:5" ht="15" customHeight="1">
      <c r="D68090" s="76"/>
      <c r="E68090" s="573"/>
    </row>
    <row r="68091" spans="4:5" ht="15" customHeight="1">
      <c r="D68091" s="76"/>
      <c r="E68091" s="573"/>
    </row>
    <row r="68092" spans="4:5" ht="15" customHeight="1">
      <c r="D68092" s="76"/>
      <c r="E68092" s="573"/>
    </row>
    <row r="68093" spans="4:5" ht="15" customHeight="1">
      <c r="D68093" s="76"/>
      <c r="E68093" s="573"/>
    </row>
    <row r="68094" spans="4:5" ht="15" customHeight="1">
      <c r="D68094" s="76"/>
      <c r="E68094" s="573"/>
    </row>
    <row r="68095" spans="4:5" ht="15" customHeight="1">
      <c r="D68095" s="76"/>
      <c r="E68095" s="573"/>
    </row>
    <row r="68096" spans="4:5" ht="15" customHeight="1">
      <c r="D68096" s="76"/>
      <c r="E68096" s="573"/>
    </row>
    <row r="68097" spans="4:5" ht="15" customHeight="1">
      <c r="D68097" s="76"/>
      <c r="E68097" s="573"/>
    </row>
    <row r="68098" spans="4:5" ht="15" customHeight="1">
      <c r="D68098" s="76"/>
      <c r="E68098" s="573"/>
    </row>
    <row r="68099" spans="4:5" ht="15" customHeight="1">
      <c r="D68099" s="76"/>
      <c r="E68099" s="573"/>
    </row>
    <row r="68100" spans="4:5" ht="15" customHeight="1">
      <c r="D68100" s="76"/>
      <c r="E68100" s="573"/>
    </row>
    <row r="68101" spans="4:5" ht="15" customHeight="1">
      <c r="D68101" s="76"/>
      <c r="E68101" s="573"/>
    </row>
    <row r="68102" spans="4:5" ht="15" customHeight="1">
      <c r="D68102" s="76"/>
      <c r="E68102" s="573"/>
    </row>
    <row r="68103" spans="4:5" ht="15" customHeight="1">
      <c r="D68103" s="76"/>
      <c r="E68103" s="573"/>
    </row>
    <row r="68104" spans="4:5" ht="15" customHeight="1">
      <c r="D68104" s="76"/>
      <c r="E68104" s="573"/>
    </row>
    <row r="68105" spans="4:5" ht="15" customHeight="1">
      <c r="D68105" s="76"/>
      <c r="E68105" s="573"/>
    </row>
    <row r="68106" spans="4:5" ht="15" customHeight="1">
      <c r="D68106" s="76"/>
      <c r="E68106" s="573"/>
    </row>
    <row r="68107" spans="4:5" ht="15" customHeight="1">
      <c r="D68107" s="76"/>
      <c r="E68107" s="573"/>
    </row>
    <row r="68108" spans="4:5" ht="15" customHeight="1">
      <c r="D68108" s="76"/>
      <c r="E68108" s="573"/>
    </row>
    <row r="68109" spans="4:5" ht="15" customHeight="1">
      <c r="D68109" s="76"/>
      <c r="E68109" s="573"/>
    </row>
    <row r="68110" spans="4:5" ht="15" customHeight="1">
      <c r="D68110" s="76"/>
      <c r="E68110" s="573"/>
    </row>
    <row r="68111" spans="4:5" ht="15" customHeight="1">
      <c r="D68111" s="76"/>
      <c r="E68111" s="573"/>
    </row>
    <row r="68112" spans="4:5" ht="15" customHeight="1">
      <c r="D68112" s="76"/>
      <c r="E68112" s="573"/>
    </row>
    <row r="68113" spans="4:5" ht="15" customHeight="1">
      <c r="D68113" s="76"/>
      <c r="E68113" s="573"/>
    </row>
    <row r="68114" spans="4:5" ht="15" customHeight="1">
      <c r="D68114" s="76"/>
      <c r="E68114" s="573"/>
    </row>
    <row r="68115" spans="4:5" ht="15" customHeight="1">
      <c r="D68115" s="76"/>
      <c r="E68115" s="573"/>
    </row>
    <row r="68116" spans="4:5" ht="15" customHeight="1">
      <c r="D68116" s="76"/>
      <c r="E68116" s="573"/>
    </row>
    <row r="68117" spans="4:5" ht="15" customHeight="1">
      <c r="D68117" s="76"/>
      <c r="E68117" s="573"/>
    </row>
    <row r="68118" spans="4:5" ht="15" customHeight="1">
      <c r="D68118" s="76"/>
      <c r="E68118" s="573"/>
    </row>
    <row r="68119" spans="4:5" ht="15" customHeight="1">
      <c r="D68119" s="76"/>
      <c r="E68119" s="573"/>
    </row>
    <row r="68120" spans="4:5" ht="15" customHeight="1">
      <c r="D68120" s="76"/>
      <c r="E68120" s="573"/>
    </row>
    <row r="68121" spans="4:5" ht="15" customHeight="1">
      <c r="D68121" s="76"/>
      <c r="E68121" s="573"/>
    </row>
    <row r="68122" spans="4:5" ht="15" customHeight="1">
      <c r="D68122" s="76"/>
      <c r="E68122" s="573"/>
    </row>
    <row r="68123" spans="4:5" ht="15" customHeight="1">
      <c r="D68123" s="76"/>
      <c r="E68123" s="573"/>
    </row>
    <row r="68124" spans="4:5" ht="15" customHeight="1">
      <c r="D68124" s="76"/>
      <c r="E68124" s="573"/>
    </row>
    <row r="68125" spans="4:5" ht="15" customHeight="1">
      <c r="D68125" s="76"/>
      <c r="E68125" s="573"/>
    </row>
    <row r="68126" spans="4:5" ht="15" customHeight="1">
      <c r="D68126" s="76"/>
      <c r="E68126" s="573"/>
    </row>
    <row r="68127" spans="4:5" ht="15" customHeight="1">
      <c r="D68127" s="76"/>
      <c r="E68127" s="573"/>
    </row>
    <row r="68128" spans="4:5" ht="15" customHeight="1">
      <c r="D68128" s="76"/>
      <c r="E68128" s="573"/>
    </row>
    <row r="68129" spans="4:5" ht="15" customHeight="1">
      <c r="D68129" s="76"/>
      <c r="E68129" s="573"/>
    </row>
    <row r="68130" spans="4:5" ht="15" customHeight="1">
      <c r="D68130" s="76"/>
      <c r="E68130" s="573"/>
    </row>
    <row r="68131" spans="4:5" ht="15" customHeight="1">
      <c r="D68131" s="76"/>
      <c r="E68131" s="573"/>
    </row>
    <row r="68132" spans="4:5" ht="15" customHeight="1">
      <c r="D68132" s="76"/>
      <c r="E68132" s="573"/>
    </row>
    <row r="68133" spans="4:5" ht="15" customHeight="1">
      <c r="D68133" s="76"/>
      <c r="E68133" s="573"/>
    </row>
    <row r="68134" spans="4:5" ht="15" customHeight="1">
      <c r="D68134" s="76"/>
      <c r="E68134" s="573"/>
    </row>
    <row r="68135" spans="4:5" ht="15" customHeight="1">
      <c r="D68135" s="76"/>
      <c r="E68135" s="573"/>
    </row>
    <row r="68136" spans="4:5" ht="15" customHeight="1">
      <c r="D68136" s="76"/>
      <c r="E68136" s="573"/>
    </row>
    <row r="68137" spans="4:5" ht="15" customHeight="1">
      <c r="D68137" s="76"/>
      <c r="E68137" s="573"/>
    </row>
    <row r="68138" spans="4:5" ht="15" customHeight="1">
      <c r="D68138" s="76"/>
      <c r="E68138" s="573"/>
    </row>
    <row r="68139" spans="4:5" ht="15" customHeight="1">
      <c r="D68139" s="76"/>
      <c r="E68139" s="573"/>
    </row>
    <row r="68140" spans="4:5" ht="15" customHeight="1">
      <c r="D68140" s="76"/>
      <c r="E68140" s="573"/>
    </row>
    <row r="68141" spans="4:5" ht="15" customHeight="1">
      <c r="D68141" s="76"/>
      <c r="E68141" s="573"/>
    </row>
    <row r="68142" spans="4:5" ht="15" customHeight="1">
      <c r="D68142" s="76"/>
      <c r="E68142" s="573"/>
    </row>
    <row r="68143" spans="4:5" ht="15" customHeight="1">
      <c r="D68143" s="76"/>
      <c r="E68143" s="573"/>
    </row>
    <row r="68144" spans="4:5" ht="15" customHeight="1">
      <c r="D68144" s="76"/>
      <c r="E68144" s="573"/>
    </row>
    <row r="68145" spans="4:5" ht="15" customHeight="1">
      <c r="D68145" s="76"/>
      <c r="E68145" s="573"/>
    </row>
    <row r="68146" spans="4:5" ht="15" customHeight="1">
      <c r="D68146" s="76"/>
      <c r="E68146" s="573"/>
    </row>
    <row r="68147" spans="4:5" ht="15" customHeight="1">
      <c r="D68147" s="76"/>
      <c r="E68147" s="573"/>
    </row>
    <row r="68148" spans="4:5" ht="15" customHeight="1">
      <c r="D68148" s="76"/>
      <c r="E68148" s="573"/>
    </row>
    <row r="68149" spans="4:5" ht="15" customHeight="1">
      <c r="D68149" s="76"/>
      <c r="E68149" s="573"/>
    </row>
    <row r="68150" spans="4:5" ht="15" customHeight="1">
      <c r="D68150" s="76"/>
      <c r="E68150" s="573"/>
    </row>
    <row r="68151" spans="4:5" ht="15" customHeight="1">
      <c r="D68151" s="76"/>
      <c r="E68151" s="573"/>
    </row>
    <row r="68152" spans="4:5" ht="15" customHeight="1">
      <c r="D68152" s="76"/>
      <c r="E68152" s="573"/>
    </row>
    <row r="68153" spans="4:5" ht="15" customHeight="1">
      <c r="D68153" s="76"/>
      <c r="E68153" s="573"/>
    </row>
    <row r="68154" spans="4:5" ht="15" customHeight="1">
      <c r="D68154" s="76"/>
      <c r="E68154" s="573"/>
    </row>
    <row r="68155" spans="4:5" ht="15" customHeight="1">
      <c r="D68155" s="76"/>
      <c r="E68155" s="573"/>
    </row>
    <row r="68156" spans="4:5" ht="15" customHeight="1">
      <c r="D68156" s="76"/>
      <c r="E68156" s="573"/>
    </row>
    <row r="68157" spans="4:5" ht="15" customHeight="1">
      <c r="D68157" s="76"/>
      <c r="E68157" s="573"/>
    </row>
    <row r="68158" spans="4:5" ht="15" customHeight="1">
      <c r="D68158" s="76"/>
      <c r="E68158" s="573"/>
    </row>
    <row r="68159" spans="4:5" ht="15" customHeight="1">
      <c r="D68159" s="76"/>
      <c r="E68159" s="573"/>
    </row>
    <row r="68160" spans="4:5" ht="15" customHeight="1">
      <c r="D68160" s="76"/>
      <c r="E68160" s="573"/>
    </row>
    <row r="68161" spans="4:5" ht="15" customHeight="1">
      <c r="D68161" s="76"/>
      <c r="E68161" s="573"/>
    </row>
    <row r="68162" spans="4:5" ht="15" customHeight="1">
      <c r="D68162" s="76"/>
      <c r="E68162" s="573"/>
    </row>
    <row r="68163" spans="4:5" ht="15" customHeight="1">
      <c r="D68163" s="76"/>
      <c r="E68163" s="573"/>
    </row>
    <row r="68164" spans="4:5" ht="15" customHeight="1">
      <c r="D68164" s="76"/>
      <c r="E68164" s="573"/>
    </row>
    <row r="68165" spans="4:5" ht="15" customHeight="1">
      <c r="D68165" s="76"/>
      <c r="E68165" s="573"/>
    </row>
    <row r="68166" spans="4:5" ht="15" customHeight="1">
      <c r="D68166" s="76"/>
      <c r="E68166" s="573"/>
    </row>
    <row r="68167" spans="4:5" ht="15" customHeight="1">
      <c r="D68167" s="76"/>
      <c r="E68167" s="573"/>
    </row>
    <row r="68168" spans="4:5" ht="15" customHeight="1">
      <c r="D68168" s="76"/>
      <c r="E68168" s="573"/>
    </row>
    <row r="68169" spans="4:5" ht="15" customHeight="1">
      <c r="D68169" s="76"/>
      <c r="E68169" s="573"/>
    </row>
    <row r="68170" spans="4:5" ht="15" customHeight="1">
      <c r="D68170" s="76"/>
      <c r="E68170" s="573"/>
    </row>
    <row r="68171" spans="4:5" ht="15" customHeight="1">
      <c r="D68171" s="76"/>
      <c r="E68171" s="573"/>
    </row>
    <row r="68172" spans="4:5" ht="15" customHeight="1">
      <c r="D68172" s="76"/>
      <c r="E68172" s="573"/>
    </row>
    <row r="68173" spans="4:5" ht="15" customHeight="1">
      <c r="D68173" s="76"/>
      <c r="E68173" s="573"/>
    </row>
    <row r="68174" spans="4:5" ht="15" customHeight="1">
      <c r="D68174" s="76"/>
      <c r="E68174" s="573"/>
    </row>
    <row r="68175" spans="4:5" ht="15" customHeight="1">
      <c r="D68175" s="76"/>
      <c r="E68175" s="573"/>
    </row>
    <row r="68176" spans="4:5" ht="15" customHeight="1">
      <c r="D68176" s="76"/>
      <c r="E68176" s="573"/>
    </row>
    <row r="68177" spans="4:5" ht="15" customHeight="1">
      <c r="D68177" s="76"/>
      <c r="E68177" s="573"/>
    </row>
    <row r="68178" spans="4:5" ht="15" customHeight="1">
      <c r="D68178" s="76"/>
      <c r="E68178" s="573"/>
    </row>
    <row r="68179" spans="4:5" ht="15" customHeight="1">
      <c r="D68179" s="76"/>
      <c r="E68179" s="573"/>
    </row>
    <row r="68180" spans="4:5" ht="15" customHeight="1">
      <c r="D68180" s="76"/>
      <c r="E68180" s="573"/>
    </row>
    <row r="68181" spans="4:5" ht="15" customHeight="1">
      <c r="D68181" s="76"/>
      <c r="E68181" s="573"/>
    </row>
    <row r="68182" spans="4:5" ht="15" customHeight="1">
      <c r="D68182" s="76"/>
      <c r="E68182" s="573"/>
    </row>
    <row r="68183" spans="4:5" ht="15" customHeight="1">
      <c r="D68183" s="76"/>
      <c r="E68183" s="573"/>
    </row>
    <row r="68184" spans="4:5" ht="15" customHeight="1">
      <c r="D68184" s="76"/>
      <c r="E68184" s="573"/>
    </row>
    <row r="68185" spans="4:5" ht="15" customHeight="1">
      <c r="D68185" s="76"/>
      <c r="E68185" s="573"/>
    </row>
    <row r="68186" spans="4:5" ht="15" customHeight="1">
      <c r="D68186" s="76"/>
      <c r="E68186" s="573"/>
    </row>
    <row r="68187" spans="4:5" ht="15" customHeight="1">
      <c r="D68187" s="76"/>
      <c r="E68187" s="573"/>
    </row>
    <row r="68188" spans="4:5" ht="15" customHeight="1">
      <c r="D68188" s="76"/>
      <c r="E68188" s="573"/>
    </row>
    <row r="68189" spans="4:5" ht="15" customHeight="1">
      <c r="D68189" s="76"/>
      <c r="E68189" s="573"/>
    </row>
    <row r="68190" spans="4:5" ht="15" customHeight="1">
      <c r="D68190" s="76"/>
      <c r="E68190" s="573"/>
    </row>
    <row r="68191" spans="4:5" ht="15" customHeight="1">
      <c r="D68191" s="76"/>
      <c r="E68191" s="573"/>
    </row>
    <row r="68192" spans="4:5" ht="15" customHeight="1">
      <c r="D68192" s="76"/>
      <c r="E68192" s="573"/>
    </row>
    <row r="68193" spans="4:5" ht="15" customHeight="1">
      <c r="D68193" s="76"/>
      <c r="E68193" s="573"/>
    </row>
    <row r="68194" spans="4:5" ht="15" customHeight="1">
      <c r="D68194" s="76"/>
      <c r="E68194" s="573"/>
    </row>
    <row r="68195" spans="4:5" ht="15" customHeight="1">
      <c r="D68195" s="76"/>
      <c r="E68195" s="573"/>
    </row>
    <row r="68196" spans="4:5" ht="15" customHeight="1">
      <c r="D68196" s="76"/>
      <c r="E68196" s="573"/>
    </row>
    <row r="68197" spans="4:5" ht="15" customHeight="1">
      <c r="D68197" s="76"/>
      <c r="E68197" s="573"/>
    </row>
    <row r="68198" spans="4:5" ht="15" customHeight="1">
      <c r="D68198" s="76"/>
      <c r="E68198" s="573"/>
    </row>
    <row r="68199" spans="4:5" ht="15" customHeight="1">
      <c r="D68199" s="76"/>
      <c r="E68199" s="573"/>
    </row>
    <row r="68200" spans="4:5" ht="15" customHeight="1">
      <c r="D68200" s="76"/>
      <c r="E68200" s="573"/>
    </row>
    <row r="68201" spans="4:5" ht="15" customHeight="1">
      <c r="D68201" s="76"/>
      <c r="E68201" s="573"/>
    </row>
    <row r="68202" spans="4:5" ht="15" customHeight="1">
      <c r="D68202" s="76"/>
      <c r="E68202" s="573"/>
    </row>
    <row r="68203" spans="4:5" ht="15" customHeight="1">
      <c r="D68203" s="76"/>
      <c r="E68203" s="573"/>
    </row>
    <row r="68204" spans="4:5" ht="15" customHeight="1">
      <c r="D68204" s="76"/>
      <c r="E68204" s="573"/>
    </row>
    <row r="68205" spans="4:5" ht="15" customHeight="1">
      <c r="D68205" s="76"/>
      <c r="E68205" s="573"/>
    </row>
    <row r="68206" spans="4:5" ht="15" customHeight="1">
      <c r="D68206" s="76"/>
      <c r="E68206" s="573"/>
    </row>
    <row r="68207" spans="4:5" ht="15" customHeight="1">
      <c r="D68207" s="76"/>
      <c r="E68207" s="573"/>
    </row>
    <row r="68208" spans="4:5" ht="15" customHeight="1">
      <c r="D68208" s="76"/>
      <c r="E68208" s="573"/>
    </row>
    <row r="68209" spans="4:5" ht="15" customHeight="1">
      <c r="D68209" s="76"/>
      <c r="E68209" s="573"/>
    </row>
    <row r="68210" spans="4:5" ht="15" customHeight="1">
      <c r="D68210" s="76"/>
      <c r="E68210" s="573"/>
    </row>
    <row r="68211" spans="4:5" ht="15" customHeight="1">
      <c r="D68211" s="76"/>
      <c r="E68211" s="573"/>
    </row>
    <row r="68212" spans="4:5" ht="15" customHeight="1">
      <c r="D68212" s="76"/>
      <c r="E68212" s="573"/>
    </row>
    <row r="68213" spans="4:5" ht="15" customHeight="1">
      <c r="D68213" s="76"/>
      <c r="E68213" s="573"/>
    </row>
    <row r="68214" spans="4:5" ht="15" customHeight="1">
      <c r="D68214" s="76"/>
      <c r="E68214" s="573"/>
    </row>
    <row r="68215" spans="4:5" ht="15" customHeight="1">
      <c r="D68215" s="76"/>
      <c r="E68215" s="573"/>
    </row>
    <row r="68216" spans="4:5" ht="15" customHeight="1">
      <c r="D68216" s="76"/>
      <c r="E68216" s="573"/>
    </row>
    <row r="68217" spans="4:5" ht="15" customHeight="1">
      <c r="D68217" s="76"/>
      <c r="E68217" s="573"/>
    </row>
    <row r="68218" spans="4:5" ht="15" customHeight="1">
      <c r="D68218" s="76"/>
      <c r="E68218" s="573"/>
    </row>
    <row r="68219" spans="4:5" ht="15" customHeight="1">
      <c r="D68219" s="76"/>
      <c r="E68219" s="573"/>
    </row>
    <row r="68220" spans="4:5" ht="15" customHeight="1">
      <c r="D68220" s="76"/>
      <c r="E68220" s="573"/>
    </row>
    <row r="68221" spans="4:5" ht="15" customHeight="1">
      <c r="D68221" s="76"/>
      <c r="E68221" s="573"/>
    </row>
    <row r="68222" spans="4:5" ht="15" customHeight="1">
      <c r="D68222" s="76"/>
      <c r="E68222" s="573"/>
    </row>
    <row r="68223" spans="4:5" ht="15" customHeight="1">
      <c r="D68223" s="76"/>
      <c r="E68223" s="573"/>
    </row>
    <row r="68224" spans="4:5" ht="15" customHeight="1">
      <c r="D68224" s="76"/>
      <c r="E68224" s="573"/>
    </row>
    <row r="68225" spans="4:5" ht="15" customHeight="1">
      <c r="D68225" s="76"/>
      <c r="E68225" s="573"/>
    </row>
    <row r="68226" spans="4:5" ht="15" customHeight="1">
      <c r="D68226" s="76"/>
      <c r="E68226" s="573"/>
    </row>
    <row r="68227" spans="4:5" ht="15" customHeight="1">
      <c r="D68227" s="76"/>
      <c r="E68227" s="573"/>
    </row>
    <row r="68228" spans="4:5" ht="15" customHeight="1">
      <c r="D68228" s="76"/>
      <c r="E68228" s="573"/>
    </row>
    <row r="68229" spans="4:5" ht="15" customHeight="1">
      <c r="D68229" s="76"/>
      <c r="E68229" s="573"/>
    </row>
    <row r="68230" spans="4:5" ht="15" customHeight="1">
      <c r="D68230" s="76"/>
      <c r="E68230" s="573"/>
    </row>
    <row r="68231" spans="4:5" ht="15" customHeight="1">
      <c r="D68231" s="76"/>
      <c r="E68231" s="573"/>
    </row>
    <row r="68232" spans="4:5" ht="15" customHeight="1">
      <c r="D68232" s="76"/>
      <c r="E68232" s="573"/>
    </row>
    <row r="68233" spans="4:5" ht="15" customHeight="1">
      <c r="D68233" s="76"/>
      <c r="E68233" s="573"/>
    </row>
    <row r="68234" spans="4:5" ht="15" customHeight="1">
      <c r="D68234" s="76"/>
      <c r="E68234" s="573"/>
    </row>
    <row r="68235" spans="4:5" ht="15" customHeight="1">
      <c r="D68235" s="76"/>
      <c r="E68235" s="573"/>
    </row>
    <row r="68236" spans="4:5" ht="15" customHeight="1">
      <c r="D68236" s="76"/>
      <c r="E68236" s="573"/>
    </row>
    <row r="68237" spans="4:5" ht="15" customHeight="1">
      <c r="D68237" s="76"/>
      <c r="E68237" s="573"/>
    </row>
    <row r="68238" spans="4:5" ht="15" customHeight="1">
      <c r="D68238" s="76"/>
      <c r="E68238" s="573"/>
    </row>
    <row r="68239" spans="4:5" ht="15" customHeight="1">
      <c r="D68239" s="76"/>
      <c r="E68239" s="573"/>
    </row>
    <row r="68240" spans="4:5" ht="15" customHeight="1">
      <c r="D68240" s="76"/>
      <c r="E68240" s="573"/>
    </row>
    <row r="68241" spans="4:5" ht="15" customHeight="1">
      <c r="D68241" s="76"/>
      <c r="E68241" s="573"/>
    </row>
    <row r="68242" spans="4:5" ht="15" customHeight="1">
      <c r="D68242" s="76"/>
      <c r="E68242" s="573"/>
    </row>
    <row r="68243" spans="4:5" ht="15" customHeight="1">
      <c r="D68243" s="76"/>
      <c r="E68243" s="573"/>
    </row>
    <row r="68244" spans="4:5" ht="15" customHeight="1">
      <c r="D68244" s="76"/>
      <c r="E68244" s="573"/>
    </row>
    <row r="68245" spans="4:5" ht="15" customHeight="1">
      <c r="D68245" s="76"/>
      <c r="E68245" s="573"/>
    </row>
    <row r="68246" spans="4:5" ht="15" customHeight="1">
      <c r="D68246" s="76"/>
      <c r="E68246" s="573"/>
    </row>
    <row r="68247" spans="4:5" ht="15" customHeight="1">
      <c r="D68247" s="76"/>
      <c r="E68247" s="573"/>
    </row>
    <row r="68248" spans="4:5" ht="15" customHeight="1">
      <c r="D68248" s="76"/>
      <c r="E68248" s="573"/>
    </row>
    <row r="68249" spans="4:5" ht="15" customHeight="1">
      <c r="D68249" s="76"/>
      <c r="E68249" s="573"/>
    </row>
    <row r="68250" spans="4:5" ht="15" customHeight="1">
      <c r="D68250" s="76"/>
      <c r="E68250" s="573"/>
    </row>
    <row r="68251" spans="4:5" ht="15" customHeight="1">
      <c r="D68251" s="76"/>
      <c r="E68251" s="573"/>
    </row>
    <row r="68252" spans="4:5" ht="15" customHeight="1">
      <c r="D68252" s="76"/>
      <c r="E68252" s="573"/>
    </row>
    <row r="68253" spans="4:5" ht="15" customHeight="1">
      <c r="D68253" s="76"/>
      <c r="E68253" s="573"/>
    </row>
    <row r="68254" spans="4:5" ht="15" customHeight="1">
      <c r="D68254" s="76"/>
      <c r="E68254" s="573"/>
    </row>
    <row r="68255" spans="4:5" ht="15" customHeight="1">
      <c r="D68255" s="76"/>
      <c r="E68255" s="573"/>
    </row>
    <row r="68256" spans="4:5" ht="15" customHeight="1">
      <c r="D68256" s="76"/>
      <c r="E68256" s="573"/>
    </row>
    <row r="68257" spans="4:5" ht="15" customHeight="1">
      <c r="D68257" s="76"/>
      <c r="E68257" s="573"/>
    </row>
    <row r="68258" spans="4:5" ht="15" customHeight="1">
      <c r="D68258" s="76"/>
      <c r="E68258" s="573"/>
    </row>
    <row r="68259" spans="4:5" ht="15" customHeight="1">
      <c r="D68259" s="76"/>
      <c r="E68259" s="573"/>
    </row>
    <row r="68260" spans="4:5" ht="15" customHeight="1">
      <c r="D68260" s="76"/>
      <c r="E68260" s="573"/>
    </row>
    <row r="68261" spans="4:5" ht="15" customHeight="1">
      <c r="D68261" s="76"/>
      <c r="E68261" s="573"/>
    </row>
    <row r="68262" spans="4:5" ht="15" customHeight="1">
      <c r="D68262" s="76"/>
      <c r="E68262" s="573"/>
    </row>
    <row r="68263" spans="4:5" ht="15" customHeight="1">
      <c r="D68263" s="76"/>
      <c r="E68263" s="573"/>
    </row>
    <row r="68264" spans="4:5" ht="15" customHeight="1">
      <c r="D68264" s="76"/>
      <c r="E68264" s="573"/>
    </row>
    <row r="68265" spans="4:5" ht="15" customHeight="1">
      <c r="D68265" s="76"/>
      <c r="E68265" s="573"/>
    </row>
    <row r="68266" spans="4:5" ht="15" customHeight="1">
      <c r="D68266" s="76"/>
      <c r="E68266" s="573"/>
    </row>
    <row r="68267" spans="4:5" ht="15" customHeight="1">
      <c r="D68267" s="76"/>
      <c r="E68267" s="573"/>
    </row>
    <row r="68268" spans="4:5" ht="15" customHeight="1">
      <c r="D68268" s="76"/>
      <c r="E68268" s="573"/>
    </row>
    <row r="68269" spans="4:5" ht="15" customHeight="1">
      <c r="D68269" s="76"/>
      <c r="E68269" s="573"/>
    </row>
    <row r="68270" spans="4:5" ht="15" customHeight="1">
      <c r="D68270" s="76"/>
      <c r="E68270" s="573"/>
    </row>
    <row r="68271" spans="4:5" ht="15" customHeight="1">
      <c r="D68271" s="76"/>
      <c r="E68271" s="573"/>
    </row>
    <row r="68272" spans="4:5" ht="15" customHeight="1">
      <c r="D68272" s="76"/>
      <c r="E68272" s="573"/>
    </row>
    <row r="68273" spans="4:5" ht="15" customHeight="1">
      <c r="D68273" s="76"/>
      <c r="E68273" s="573"/>
    </row>
    <row r="68274" spans="4:5" ht="15" customHeight="1">
      <c r="D68274" s="76"/>
      <c r="E68274" s="573"/>
    </row>
    <row r="68275" spans="4:5" ht="15" customHeight="1">
      <c r="D68275" s="76"/>
      <c r="E68275" s="573"/>
    </row>
    <row r="68276" spans="4:5" ht="15" customHeight="1">
      <c r="D68276" s="76"/>
      <c r="E68276" s="573"/>
    </row>
    <row r="68277" spans="4:5" ht="15" customHeight="1">
      <c r="D68277" s="76"/>
      <c r="E68277" s="573"/>
    </row>
    <row r="68278" spans="4:5" ht="15" customHeight="1">
      <c r="D68278" s="76"/>
      <c r="E68278" s="573"/>
    </row>
    <row r="68279" spans="4:5" ht="15" customHeight="1">
      <c r="D68279" s="76"/>
      <c r="E68279" s="573"/>
    </row>
    <row r="68280" spans="4:5" ht="15" customHeight="1">
      <c r="D68280" s="76"/>
      <c r="E68280" s="573"/>
    </row>
    <row r="68281" spans="4:5" ht="15" customHeight="1">
      <c r="D68281" s="76"/>
      <c r="E68281" s="573"/>
    </row>
    <row r="68282" spans="4:5" ht="15" customHeight="1">
      <c r="D68282" s="76"/>
      <c r="E68282" s="573"/>
    </row>
    <row r="68283" spans="4:5" ht="15" customHeight="1">
      <c r="D68283" s="76"/>
      <c r="E68283" s="573"/>
    </row>
    <row r="68284" spans="4:5" ht="15" customHeight="1">
      <c r="D68284" s="76"/>
      <c r="E68284" s="573"/>
    </row>
    <row r="68285" spans="4:5" ht="15" customHeight="1">
      <c r="D68285" s="76"/>
      <c r="E68285" s="573"/>
    </row>
    <row r="68286" spans="4:5" ht="15" customHeight="1">
      <c r="D68286" s="76"/>
      <c r="E68286" s="573"/>
    </row>
    <row r="68287" spans="4:5" ht="15" customHeight="1">
      <c r="D68287" s="76"/>
      <c r="E68287" s="573"/>
    </row>
    <row r="68288" spans="4:5" ht="15" customHeight="1">
      <c r="D68288" s="76"/>
      <c r="E68288" s="573"/>
    </row>
    <row r="68289" spans="4:5" ht="15" customHeight="1">
      <c r="D68289" s="76"/>
      <c r="E68289" s="573"/>
    </row>
    <row r="68290" spans="4:5" ht="15" customHeight="1">
      <c r="D68290" s="76"/>
      <c r="E68290" s="573"/>
    </row>
    <row r="68291" spans="4:5" ht="15" customHeight="1">
      <c r="D68291" s="76"/>
      <c r="E68291" s="573"/>
    </row>
    <row r="68292" spans="4:5" ht="15" customHeight="1">
      <c r="D68292" s="76"/>
      <c r="E68292" s="573"/>
    </row>
    <row r="68293" spans="4:5" ht="15" customHeight="1">
      <c r="D68293" s="76"/>
      <c r="E68293" s="573"/>
    </row>
    <row r="68294" spans="4:5" ht="15" customHeight="1">
      <c r="D68294" s="76"/>
      <c r="E68294" s="573"/>
    </row>
    <row r="68295" spans="4:5" ht="15" customHeight="1">
      <c r="D68295" s="76"/>
      <c r="E68295" s="573"/>
    </row>
    <row r="68296" spans="4:5" ht="15" customHeight="1">
      <c r="D68296" s="76"/>
      <c r="E68296" s="573"/>
    </row>
    <row r="68297" spans="4:5" ht="15" customHeight="1">
      <c r="D68297" s="76"/>
      <c r="E68297" s="573"/>
    </row>
    <row r="68298" spans="4:5" ht="15" customHeight="1">
      <c r="D68298" s="76"/>
      <c r="E68298" s="573"/>
    </row>
    <row r="68299" spans="4:5" ht="15" customHeight="1">
      <c r="D68299" s="76"/>
      <c r="E68299" s="573"/>
    </row>
    <row r="68300" spans="4:5" ht="15" customHeight="1">
      <c r="D68300" s="76"/>
      <c r="E68300" s="573"/>
    </row>
    <row r="68301" spans="4:5" ht="15" customHeight="1">
      <c r="D68301" s="76"/>
      <c r="E68301" s="573"/>
    </row>
    <row r="68302" spans="4:5" ht="15" customHeight="1">
      <c r="D68302" s="76"/>
      <c r="E68302" s="573"/>
    </row>
    <row r="68303" spans="4:5" ht="15" customHeight="1">
      <c r="D68303" s="76"/>
      <c r="E68303" s="573"/>
    </row>
    <row r="68304" spans="4:5" ht="15" customHeight="1">
      <c r="D68304" s="76"/>
      <c r="E68304" s="573"/>
    </row>
    <row r="68305" spans="4:5" ht="15" customHeight="1">
      <c r="D68305" s="76"/>
      <c r="E68305" s="573"/>
    </row>
    <row r="68306" spans="4:5" ht="15" customHeight="1">
      <c r="D68306" s="76"/>
      <c r="E68306" s="573"/>
    </row>
    <row r="68307" spans="4:5" ht="15" customHeight="1">
      <c r="D68307" s="76"/>
      <c r="E68307" s="573"/>
    </row>
    <row r="68308" spans="4:5" ht="15" customHeight="1">
      <c r="D68308" s="76"/>
      <c r="E68308" s="573"/>
    </row>
    <row r="68309" spans="4:5" ht="15" customHeight="1">
      <c r="D68309" s="76"/>
      <c r="E68309" s="573"/>
    </row>
    <row r="68310" spans="4:5" ht="15" customHeight="1">
      <c r="D68310" s="76"/>
      <c r="E68310" s="573"/>
    </row>
    <row r="68311" spans="4:5" ht="15" customHeight="1">
      <c r="D68311" s="76"/>
      <c r="E68311" s="573"/>
    </row>
    <row r="68312" spans="4:5" ht="15" customHeight="1">
      <c r="D68312" s="76"/>
      <c r="E68312" s="573"/>
    </row>
    <row r="68313" spans="4:5" ht="15" customHeight="1">
      <c r="D68313" s="76"/>
      <c r="E68313" s="573"/>
    </row>
    <row r="68314" spans="4:5" ht="15" customHeight="1">
      <c r="D68314" s="76"/>
      <c r="E68314" s="573"/>
    </row>
    <row r="68315" spans="4:5" ht="15" customHeight="1">
      <c r="D68315" s="76"/>
      <c r="E68315" s="573"/>
    </row>
    <row r="68316" spans="4:5" ht="15" customHeight="1">
      <c r="D68316" s="76"/>
      <c r="E68316" s="573"/>
    </row>
    <row r="68317" spans="4:5" ht="15" customHeight="1">
      <c r="D68317" s="76"/>
      <c r="E68317" s="573"/>
    </row>
    <row r="68318" spans="4:5" ht="15" customHeight="1">
      <c r="D68318" s="76"/>
      <c r="E68318" s="573"/>
    </row>
    <row r="68319" spans="4:5" ht="15" customHeight="1">
      <c r="D68319" s="76"/>
      <c r="E68319" s="573"/>
    </row>
    <row r="68320" spans="4:5" ht="15" customHeight="1">
      <c r="D68320" s="76"/>
      <c r="E68320" s="573"/>
    </row>
    <row r="68321" spans="4:5" ht="15" customHeight="1">
      <c r="D68321" s="76"/>
      <c r="E68321" s="573"/>
    </row>
    <row r="68322" spans="4:5" ht="15" customHeight="1">
      <c r="D68322" s="76"/>
      <c r="E68322" s="573"/>
    </row>
    <row r="68323" spans="4:5" ht="15" customHeight="1">
      <c r="D68323" s="76"/>
      <c r="E68323" s="573"/>
    </row>
    <row r="68324" spans="4:5" ht="15" customHeight="1">
      <c r="D68324" s="76"/>
      <c r="E68324" s="573"/>
    </row>
    <row r="68325" spans="4:5" ht="15" customHeight="1">
      <c r="D68325" s="76"/>
      <c r="E68325" s="573"/>
    </row>
    <row r="68326" spans="4:5" ht="15" customHeight="1">
      <c r="D68326" s="76"/>
      <c r="E68326" s="573"/>
    </row>
    <row r="68327" spans="4:5" ht="15" customHeight="1">
      <c r="D68327" s="76"/>
      <c r="E68327" s="573"/>
    </row>
    <row r="68328" spans="4:5" ht="15" customHeight="1">
      <c r="D68328" s="76"/>
      <c r="E68328" s="573"/>
    </row>
    <row r="68329" spans="4:5" ht="15" customHeight="1">
      <c r="D68329" s="76"/>
      <c r="E68329" s="573"/>
    </row>
    <row r="68330" spans="4:5" ht="15" customHeight="1">
      <c r="D68330" s="76"/>
      <c r="E68330" s="573"/>
    </row>
    <row r="68331" spans="4:5" ht="15" customHeight="1">
      <c r="D68331" s="76"/>
      <c r="E68331" s="573"/>
    </row>
    <row r="68332" spans="4:5" ht="15" customHeight="1">
      <c r="D68332" s="76"/>
      <c r="E68332" s="573"/>
    </row>
    <row r="68333" spans="4:5" ht="15" customHeight="1">
      <c r="D68333" s="76"/>
      <c r="E68333" s="573"/>
    </row>
    <row r="68334" spans="4:5" ht="15" customHeight="1">
      <c r="D68334" s="76"/>
      <c r="E68334" s="573"/>
    </row>
    <row r="68335" spans="4:5" ht="15" customHeight="1">
      <c r="D68335" s="76"/>
      <c r="E68335" s="573"/>
    </row>
    <row r="68336" spans="4:5" ht="15" customHeight="1">
      <c r="D68336" s="76"/>
      <c r="E68336" s="573"/>
    </row>
    <row r="68337" spans="4:5" ht="15" customHeight="1">
      <c r="D68337" s="76"/>
      <c r="E68337" s="573"/>
    </row>
    <row r="68338" spans="4:5" ht="15" customHeight="1">
      <c r="D68338" s="76"/>
      <c r="E68338" s="573"/>
    </row>
    <row r="68339" spans="4:5" ht="15" customHeight="1">
      <c r="D68339" s="76"/>
      <c r="E68339" s="573"/>
    </row>
    <row r="68340" spans="4:5" ht="15" customHeight="1">
      <c r="D68340" s="76"/>
      <c r="E68340" s="573"/>
    </row>
    <row r="68341" spans="4:5" ht="15" customHeight="1">
      <c r="D68341" s="76"/>
      <c r="E68341" s="573"/>
    </row>
    <row r="68342" spans="4:5" ht="15" customHeight="1">
      <c r="D68342" s="76"/>
      <c r="E68342" s="573"/>
    </row>
    <row r="68343" spans="4:5" ht="15" customHeight="1">
      <c r="D68343" s="76"/>
      <c r="E68343" s="573"/>
    </row>
    <row r="68344" spans="4:5" ht="15" customHeight="1">
      <c r="D68344" s="76"/>
      <c r="E68344" s="573"/>
    </row>
    <row r="68345" spans="4:5" ht="15" customHeight="1">
      <c r="D68345" s="76"/>
      <c r="E68345" s="573"/>
    </row>
    <row r="68346" spans="4:5" ht="15" customHeight="1">
      <c r="D68346" s="76"/>
      <c r="E68346" s="573"/>
    </row>
    <row r="68347" spans="4:5" ht="15" customHeight="1">
      <c r="D68347" s="76"/>
      <c r="E68347" s="573"/>
    </row>
    <row r="68348" spans="4:5" ht="15" customHeight="1">
      <c r="D68348" s="76"/>
      <c r="E68348" s="573"/>
    </row>
    <row r="68349" spans="4:5" ht="15" customHeight="1">
      <c r="D68349" s="76"/>
      <c r="E68349" s="573"/>
    </row>
    <row r="68350" spans="4:5" ht="15" customHeight="1">
      <c r="D68350" s="76"/>
      <c r="E68350" s="573"/>
    </row>
    <row r="68351" spans="4:5" ht="15" customHeight="1">
      <c r="D68351" s="76"/>
      <c r="E68351" s="573"/>
    </row>
    <row r="68352" spans="4:5" ht="15" customHeight="1">
      <c r="D68352" s="76"/>
      <c r="E68352" s="573"/>
    </row>
    <row r="68353" spans="4:5" ht="15" customHeight="1">
      <c r="D68353" s="76"/>
      <c r="E68353" s="573"/>
    </row>
    <row r="68354" spans="4:5" ht="15" customHeight="1">
      <c r="D68354" s="76"/>
      <c r="E68354" s="573"/>
    </row>
    <row r="68355" spans="4:5" ht="15" customHeight="1">
      <c r="D68355" s="76"/>
      <c r="E68355" s="573"/>
    </row>
    <row r="68356" spans="4:5" ht="15" customHeight="1">
      <c r="D68356" s="76"/>
      <c r="E68356" s="573"/>
    </row>
    <row r="68357" spans="4:5" ht="15" customHeight="1">
      <c r="D68357" s="76"/>
      <c r="E68357" s="573"/>
    </row>
    <row r="68358" spans="4:5" ht="15" customHeight="1">
      <c r="D68358" s="76"/>
      <c r="E68358" s="573"/>
    </row>
    <row r="68359" spans="4:5" ht="15" customHeight="1">
      <c r="D68359" s="76"/>
      <c r="E68359" s="573"/>
    </row>
    <row r="68360" spans="4:5" ht="15" customHeight="1">
      <c r="D68360" s="76"/>
      <c r="E68360" s="573"/>
    </row>
    <row r="68361" spans="4:5" ht="15" customHeight="1">
      <c r="D68361" s="76"/>
      <c r="E68361" s="573"/>
    </row>
    <row r="68362" spans="4:5" ht="15" customHeight="1">
      <c r="D68362" s="76"/>
      <c r="E68362" s="573"/>
    </row>
    <row r="68363" spans="4:5" ht="15" customHeight="1">
      <c r="D68363" s="76"/>
      <c r="E68363" s="573"/>
    </row>
    <row r="68364" spans="4:5" ht="15" customHeight="1">
      <c r="D68364" s="76"/>
      <c r="E68364" s="573"/>
    </row>
    <row r="68365" spans="4:5" ht="15" customHeight="1">
      <c r="D68365" s="76"/>
      <c r="E68365" s="573"/>
    </row>
    <row r="68366" spans="4:5" ht="15" customHeight="1">
      <c r="D68366" s="76"/>
      <c r="E68366" s="573"/>
    </row>
    <row r="68367" spans="4:5" ht="15" customHeight="1">
      <c r="D68367" s="76"/>
      <c r="E68367" s="573"/>
    </row>
    <row r="68368" spans="4:5" ht="15" customHeight="1">
      <c r="D68368" s="76"/>
      <c r="E68368" s="573"/>
    </row>
    <row r="68369" spans="4:5" ht="15" customHeight="1">
      <c r="D68369" s="76"/>
      <c r="E68369" s="573"/>
    </row>
    <row r="68370" spans="4:5" ht="15" customHeight="1">
      <c r="D68370" s="76"/>
      <c r="E68370" s="573"/>
    </row>
    <row r="68371" spans="4:5" ht="15" customHeight="1">
      <c r="D68371" s="76"/>
      <c r="E68371" s="573"/>
    </row>
    <row r="68372" spans="4:5" ht="15" customHeight="1">
      <c r="D68372" s="76"/>
      <c r="E68372" s="573"/>
    </row>
    <row r="68373" spans="4:5" ht="15" customHeight="1">
      <c r="D68373" s="76"/>
      <c r="E68373" s="573"/>
    </row>
    <row r="68374" spans="4:5" ht="15" customHeight="1">
      <c r="D68374" s="76"/>
      <c r="E68374" s="573"/>
    </row>
    <row r="68375" spans="4:5" ht="15" customHeight="1">
      <c r="D68375" s="76"/>
      <c r="E68375" s="573"/>
    </row>
    <row r="68376" spans="4:5" ht="15" customHeight="1">
      <c r="D68376" s="76"/>
      <c r="E68376" s="573"/>
    </row>
    <row r="68377" spans="4:5" ht="15" customHeight="1">
      <c r="D68377" s="76"/>
      <c r="E68377" s="573"/>
    </row>
    <row r="68378" spans="4:5" ht="15" customHeight="1">
      <c r="D68378" s="76"/>
      <c r="E68378" s="573"/>
    </row>
    <row r="68379" spans="4:5" ht="15" customHeight="1">
      <c r="D68379" s="76"/>
      <c r="E68379" s="573"/>
    </row>
    <row r="68380" spans="4:5" ht="15" customHeight="1">
      <c r="D68380" s="76"/>
      <c r="E68380" s="573"/>
    </row>
    <row r="68381" spans="4:5" ht="15" customHeight="1">
      <c r="D68381" s="76"/>
      <c r="E68381" s="573"/>
    </row>
    <row r="68382" spans="4:5" ht="15" customHeight="1">
      <c r="D68382" s="76"/>
      <c r="E68382" s="573"/>
    </row>
    <row r="68383" spans="4:5" ht="15" customHeight="1">
      <c r="D68383" s="76"/>
      <c r="E68383" s="573"/>
    </row>
    <row r="68384" spans="4:5" ht="15" customHeight="1">
      <c r="D68384" s="76"/>
      <c r="E68384" s="573"/>
    </row>
    <row r="68385" spans="4:5" ht="15" customHeight="1">
      <c r="D68385" s="76"/>
      <c r="E68385" s="573"/>
    </row>
    <row r="68386" spans="4:5" ht="15" customHeight="1">
      <c r="D68386" s="76"/>
      <c r="E68386" s="573"/>
    </row>
    <row r="68387" spans="4:5" ht="15" customHeight="1">
      <c r="D68387" s="76"/>
      <c r="E68387" s="573"/>
    </row>
    <row r="68388" spans="4:5" ht="15" customHeight="1">
      <c r="D68388" s="76"/>
      <c r="E68388" s="573"/>
    </row>
    <row r="68389" spans="4:5" ht="15" customHeight="1">
      <c r="D68389" s="76"/>
      <c r="E68389" s="573"/>
    </row>
    <row r="68390" spans="4:5" ht="15" customHeight="1">
      <c r="D68390" s="76"/>
      <c r="E68390" s="573"/>
    </row>
    <row r="68391" spans="4:5" ht="15" customHeight="1">
      <c r="D68391" s="76"/>
      <c r="E68391" s="573"/>
    </row>
    <row r="68392" spans="4:5" ht="15" customHeight="1">
      <c r="D68392" s="76"/>
      <c r="E68392" s="573"/>
    </row>
    <row r="68393" spans="4:5" ht="15" customHeight="1">
      <c r="D68393" s="76"/>
      <c r="E68393" s="573"/>
    </row>
    <row r="68394" spans="4:5" ht="15" customHeight="1">
      <c r="D68394" s="76"/>
      <c r="E68394" s="573"/>
    </row>
    <row r="68395" spans="4:5" ht="15" customHeight="1">
      <c r="D68395" s="76"/>
      <c r="E68395" s="573"/>
    </row>
    <row r="68396" spans="4:5" ht="15" customHeight="1">
      <c r="D68396" s="76"/>
      <c r="E68396" s="573"/>
    </row>
    <row r="68397" spans="4:5" ht="15" customHeight="1">
      <c r="D68397" s="76"/>
      <c r="E68397" s="573"/>
    </row>
    <row r="68398" spans="4:5" ht="15" customHeight="1">
      <c r="D68398" s="76"/>
      <c r="E68398" s="573"/>
    </row>
    <row r="68399" spans="4:5" ht="15" customHeight="1">
      <c r="D68399" s="76"/>
      <c r="E68399" s="573"/>
    </row>
    <row r="68400" spans="4:5" ht="15" customHeight="1">
      <c r="D68400" s="76"/>
      <c r="E68400" s="573"/>
    </row>
    <row r="68401" spans="4:5" ht="15" customHeight="1">
      <c r="D68401" s="76"/>
      <c r="E68401" s="573"/>
    </row>
    <row r="68402" spans="4:5" ht="15" customHeight="1">
      <c r="D68402" s="76"/>
      <c r="E68402" s="573"/>
    </row>
    <row r="68403" spans="4:5" ht="15" customHeight="1">
      <c r="D68403" s="76"/>
      <c r="E68403" s="573"/>
    </row>
    <row r="68404" spans="4:5" ht="15" customHeight="1">
      <c r="D68404" s="76"/>
      <c r="E68404" s="573"/>
    </row>
    <row r="68405" spans="4:5" ht="15" customHeight="1">
      <c r="D68405" s="76"/>
      <c r="E68405" s="573"/>
    </row>
    <row r="68406" spans="4:5" ht="15" customHeight="1">
      <c r="D68406" s="76"/>
      <c r="E68406" s="573"/>
    </row>
    <row r="68407" spans="4:5" ht="15" customHeight="1">
      <c r="D68407" s="76"/>
      <c r="E68407" s="573"/>
    </row>
    <row r="68408" spans="4:5" ht="15" customHeight="1">
      <c r="D68408" s="76"/>
      <c r="E68408" s="573"/>
    </row>
    <row r="68409" spans="4:5" ht="15" customHeight="1">
      <c r="D68409" s="76"/>
      <c r="E68409" s="573"/>
    </row>
    <row r="68410" spans="4:5" ht="15" customHeight="1">
      <c r="D68410" s="76"/>
      <c r="E68410" s="573"/>
    </row>
    <row r="68411" spans="4:5" ht="15" customHeight="1">
      <c r="D68411" s="76"/>
      <c r="E68411" s="573"/>
    </row>
    <row r="68412" spans="4:5" ht="15" customHeight="1">
      <c r="D68412" s="76"/>
      <c r="E68412" s="573"/>
    </row>
    <row r="68413" spans="4:5" ht="15" customHeight="1">
      <c r="D68413" s="76"/>
      <c r="E68413" s="573"/>
    </row>
    <row r="68414" spans="4:5" ht="15" customHeight="1">
      <c r="D68414" s="76"/>
      <c r="E68414" s="573"/>
    </row>
    <row r="68415" spans="4:5" ht="15" customHeight="1">
      <c r="D68415" s="76"/>
      <c r="E68415" s="573"/>
    </row>
    <row r="68416" spans="4:5" ht="15" customHeight="1">
      <c r="D68416" s="76"/>
      <c r="E68416" s="573"/>
    </row>
    <row r="68417" spans="4:5" ht="15" customHeight="1">
      <c r="D68417" s="76"/>
      <c r="E68417" s="573"/>
    </row>
    <row r="68418" spans="4:5" ht="15" customHeight="1">
      <c r="D68418" s="76"/>
      <c r="E68418" s="573"/>
    </row>
    <row r="68419" spans="4:5" ht="15" customHeight="1">
      <c r="D68419" s="76"/>
      <c r="E68419" s="573"/>
    </row>
    <row r="68420" spans="4:5" ht="15" customHeight="1">
      <c r="D68420" s="76"/>
      <c r="E68420" s="573"/>
    </row>
    <row r="68421" spans="4:5" ht="15" customHeight="1">
      <c r="D68421" s="76"/>
      <c r="E68421" s="573"/>
    </row>
    <row r="68422" spans="4:5" ht="15" customHeight="1">
      <c r="D68422" s="76"/>
      <c r="E68422" s="573"/>
    </row>
    <row r="68423" spans="4:5" ht="15" customHeight="1">
      <c r="D68423" s="76"/>
      <c r="E68423" s="573"/>
    </row>
    <row r="68424" spans="4:5" ht="15" customHeight="1">
      <c r="D68424" s="76"/>
      <c r="E68424" s="573"/>
    </row>
    <row r="68425" spans="4:5" ht="15" customHeight="1">
      <c r="D68425" s="76"/>
      <c r="E68425" s="573"/>
    </row>
    <row r="68426" spans="4:5" ht="15" customHeight="1">
      <c r="D68426" s="76"/>
      <c r="E68426" s="573"/>
    </row>
    <row r="68427" spans="4:5" ht="15" customHeight="1">
      <c r="D68427" s="76"/>
      <c r="E68427" s="573"/>
    </row>
    <row r="68428" spans="4:5" ht="15" customHeight="1">
      <c r="D68428" s="76"/>
      <c r="E68428" s="573"/>
    </row>
    <row r="68429" spans="4:5" ht="15" customHeight="1">
      <c r="D68429" s="76"/>
      <c r="E68429" s="573"/>
    </row>
    <row r="68430" spans="4:5" ht="15" customHeight="1">
      <c r="D68430" s="76"/>
      <c r="E68430" s="573"/>
    </row>
    <row r="68431" spans="4:5" ht="15" customHeight="1">
      <c r="D68431" s="76"/>
      <c r="E68431" s="573"/>
    </row>
    <row r="68432" spans="4:5" ht="15" customHeight="1">
      <c r="D68432" s="76"/>
      <c r="E68432" s="573"/>
    </row>
    <row r="68433" spans="4:5" ht="15" customHeight="1">
      <c r="D68433" s="76"/>
      <c r="E68433" s="573"/>
    </row>
    <row r="68434" spans="4:5" ht="15" customHeight="1">
      <c r="D68434" s="76"/>
      <c r="E68434" s="573"/>
    </row>
    <row r="68435" spans="4:5" ht="15" customHeight="1">
      <c r="D68435" s="76"/>
      <c r="E68435" s="573"/>
    </row>
    <row r="68436" spans="4:5" ht="15" customHeight="1">
      <c r="D68436" s="76"/>
      <c r="E68436" s="573"/>
    </row>
    <row r="68437" spans="4:5" ht="15" customHeight="1">
      <c r="D68437" s="76"/>
      <c r="E68437" s="573"/>
    </row>
    <row r="68438" spans="4:5" ht="15" customHeight="1">
      <c r="D68438" s="76"/>
      <c r="E68438" s="573"/>
    </row>
    <row r="68439" spans="4:5" ht="15" customHeight="1">
      <c r="D68439" s="76"/>
      <c r="E68439" s="573"/>
    </row>
    <row r="68440" spans="4:5" ht="15" customHeight="1">
      <c r="D68440" s="76"/>
      <c r="E68440" s="573"/>
    </row>
    <row r="68441" spans="4:5" ht="15" customHeight="1">
      <c r="D68441" s="76"/>
      <c r="E68441" s="573"/>
    </row>
    <row r="68442" spans="4:5" ht="15" customHeight="1">
      <c r="D68442" s="76"/>
      <c r="E68442" s="573"/>
    </row>
    <row r="68443" spans="4:5" ht="15" customHeight="1">
      <c r="D68443" s="76"/>
      <c r="E68443" s="573"/>
    </row>
    <row r="68444" spans="4:5" ht="15" customHeight="1">
      <c r="D68444" s="76"/>
      <c r="E68444" s="573"/>
    </row>
    <row r="68445" spans="4:5" ht="15" customHeight="1">
      <c r="D68445" s="76"/>
      <c r="E68445" s="573"/>
    </row>
    <row r="68446" spans="4:5" ht="15" customHeight="1">
      <c r="D68446" s="76"/>
      <c r="E68446" s="573"/>
    </row>
    <row r="68447" spans="4:5" ht="15" customHeight="1">
      <c r="D68447" s="76"/>
      <c r="E68447" s="573"/>
    </row>
    <row r="68448" spans="4:5" ht="15" customHeight="1">
      <c r="D68448" s="76"/>
      <c r="E68448" s="573"/>
    </row>
    <row r="68449" spans="4:5" ht="15" customHeight="1">
      <c r="D68449" s="76"/>
      <c r="E68449" s="573"/>
    </row>
    <row r="68450" spans="4:5" ht="15" customHeight="1">
      <c r="D68450" s="76"/>
      <c r="E68450" s="573"/>
    </row>
    <row r="68451" spans="4:5" ht="15" customHeight="1">
      <c r="D68451" s="76"/>
      <c r="E68451" s="573"/>
    </row>
    <row r="68452" spans="4:5" ht="15" customHeight="1">
      <c r="D68452" s="76"/>
      <c r="E68452" s="573"/>
    </row>
    <row r="68453" spans="4:5" ht="15" customHeight="1">
      <c r="D68453" s="76"/>
      <c r="E68453" s="573"/>
    </row>
    <row r="68454" spans="4:5" ht="15" customHeight="1">
      <c r="D68454" s="76"/>
      <c r="E68454" s="573"/>
    </row>
    <row r="68455" spans="4:5" ht="15" customHeight="1">
      <c r="D68455" s="76"/>
      <c r="E68455" s="573"/>
    </row>
    <row r="68456" spans="4:5" ht="15" customHeight="1">
      <c r="D68456" s="76"/>
      <c r="E68456" s="573"/>
    </row>
    <row r="68457" spans="4:5" ht="15" customHeight="1">
      <c r="D68457" s="76"/>
      <c r="E68457" s="573"/>
    </row>
    <row r="68458" spans="4:5" ht="15" customHeight="1">
      <c r="D68458" s="76"/>
      <c r="E68458" s="573"/>
    </row>
    <row r="68459" spans="4:5" ht="15" customHeight="1">
      <c r="D68459" s="76"/>
      <c r="E68459" s="573"/>
    </row>
    <row r="68460" spans="4:5" ht="15" customHeight="1">
      <c r="D68460" s="76"/>
      <c r="E68460" s="573"/>
    </row>
    <row r="68461" spans="4:5" ht="15" customHeight="1">
      <c r="D68461" s="76"/>
      <c r="E68461" s="573"/>
    </row>
    <row r="68462" spans="4:5" ht="15" customHeight="1">
      <c r="D68462" s="76"/>
      <c r="E68462" s="573"/>
    </row>
    <row r="68463" spans="4:5" ht="15" customHeight="1">
      <c r="D68463" s="76"/>
      <c r="E68463" s="573"/>
    </row>
    <row r="68464" spans="4:5" ht="15" customHeight="1">
      <c r="D68464" s="76"/>
      <c r="E68464" s="573"/>
    </row>
    <row r="68465" spans="4:5" ht="15" customHeight="1">
      <c r="D68465" s="76"/>
      <c r="E68465" s="573"/>
    </row>
    <row r="68466" spans="4:5" ht="15" customHeight="1">
      <c r="D68466" s="76"/>
      <c r="E68466" s="573"/>
    </row>
    <row r="68467" spans="4:5" ht="15" customHeight="1">
      <c r="D68467" s="76"/>
      <c r="E68467" s="573"/>
    </row>
    <row r="68468" spans="4:5" ht="15" customHeight="1">
      <c r="D68468" s="76"/>
      <c r="E68468" s="573"/>
    </row>
    <row r="68469" spans="4:5" ht="15" customHeight="1">
      <c r="D68469" s="76"/>
      <c r="E68469" s="573"/>
    </row>
    <row r="68470" spans="4:5" ht="15" customHeight="1">
      <c r="D68470" s="76"/>
      <c r="E68470" s="573"/>
    </row>
    <row r="68471" spans="4:5" ht="15" customHeight="1">
      <c r="D68471" s="76"/>
      <c r="E68471" s="573"/>
    </row>
    <row r="68472" spans="4:5" ht="15" customHeight="1">
      <c r="D68472" s="76"/>
      <c r="E68472" s="573"/>
    </row>
    <row r="68473" spans="4:5" ht="15" customHeight="1">
      <c r="D68473" s="76"/>
      <c r="E68473" s="573"/>
    </row>
    <row r="68474" spans="4:5" ht="15" customHeight="1">
      <c r="D68474" s="76"/>
      <c r="E68474" s="573"/>
    </row>
    <row r="68475" spans="4:5" ht="15" customHeight="1">
      <c r="D68475" s="76"/>
      <c r="E68475" s="573"/>
    </row>
    <row r="68476" spans="4:5" ht="15" customHeight="1">
      <c r="D68476" s="76"/>
      <c r="E68476" s="573"/>
    </row>
    <row r="68477" spans="4:5" ht="15" customHeight="1">
      <c r="D68477" s="76"/>
      <c r="E68477" s="573"/>
    </row>
    <row r="68478" spans="4:5" ht="15" customHeight="1">
      <c r="D68478" s="76"/>
      <c r="E68478" s="573"/>
    </row>
    <row r="68479" spans="4:5" ht="15" customHeight="1">
      <c r="D68479" s="76"/>
      <c r="E68479" s="573"/>
    </row>
    <row r="68480" spans="4:5" ht="15" customHeight="1">
      <c r="D68480" s="76"/>
      <c r="E68480" s="573"/>
    </row>
    <row r="68481" spans="4:5" ht="15" customHeight="1">
      <c r="D68481" s="76"/>
      <c r="E68481" s="573"/>
    </row>
    <row r="68482" spans="4:5" ht="15" customHeight="1">
      <c r="D68482" s="76"/>
      <c r="E68482" s="573"/>
    </row>
    <row r="68483" spans="4:5" ht="15" customHeight="1">
      <c r="D68483" s="76"/>
      <c r="E68483" s="573"/>
    </row>
    <row r="68484" spans="4:5" ht="15" customHeight="1">
      <c r="D68484" s="76"/>
      <c r="E68484" s="573"/>
    </row>
    <row r="68485" spans="4:5" ht="15" customHeight="1">
      <c r="D68485" s="76"/>
      <c r="E68485" s="573"/>
    </row>
    <row r="68486" spans="4:5" ht="15" customHeight="1">
      <c r="D68486" s="76"/>
      <c r="E68486" s="573"/>
    </row>
    <row r="68487" spans="4:5" ht="15" customHeight="1">
      <c r="D68487" s="76"/>
      <c r="E68487" s="573"/>
    </row>
    <row r="68488" spans="4:5" ht="15" customHeight="1">
      <c r="D68488" s="76"/>
      <c r="E68488" s="573"/>
    </row>
    <row r="68489" spans="4:5" ht="15" customHeight="1">
      <c r="D68489" s="76"/>
      <c r="E68489" s="573"/>
    </row>
    <row r="68490" spans="4:5" ht="15" customHeight="1">
      <c r="D68490" s="76"/>
      <c r="E68490" s="573"/>
    </row>
    <row r="68491" spans="4:5" ht="15" customHeight="1">
      <c r="D68491" s="76"/>
      <c r="E68491" s="573"/>
    </row>
    <row r="68492" spans="4:5" ht="15" customHeight="1">
      <c r="D68492" s="76"/>
      <c r="E68492" s="573"/>
    </row>
    <row r="68493" spans="4:5" ht="15" customHeight="1">
      <c r="D68493" s="76"/>
      <c r="E68493" s="573"/>
    </row>
    <row r="68494" spans="4:5" ht="15" customHeight="1">
      <c r="D68494" s="76"/>
      <c r="E68494" s="573"/>
    </row>
    <row r="68495" spans="4:5" ht="15" customHeight="1">
      <c r="D68495" s="76"/>
      <c r="E68495" s="573"/>
    </row>
    <row r="68496" spans="4:5" ht="15" customHeight="1">
      <c r="D68496" s="76"/>
      <c r="E68496" s="573"/>
    </row>
    <row r="68497" spans="4:5" ht="15" customHeight="1">
      <c r="D68497" s="76"/>
      <c r="E68497" s="573"/>
    </row>
    <row r="68498" spans="4:5" ht="15" customHeight="1">
      <c r="D68498" s="76"/>
      <c r="E68498" s="573"/>
    </row>
    <row r="68499" spans="4:5" ht="15" customHeight="1">
      <c r="D68499" s="76"/>
      <c r="E68499" s="573"/>
    </row>
    <row r="68500" spans="4:5" ht="15" customHeight="1">
      <c r="D68500" s="76"/>
      <c r="E68500" s="573"/>
    </row>
    <row r="68501" spans="4:5" ht="15" customHeight="1">
      <c r="D68501" s="76"/>
      <c r="E68501" s="573"/>
    </row>
    <row r="68502" spans="4:5" ht="15" customHeight="1">
      <c r="D68502" s="76"/>
      <c r="E68502" s="573"/>
    </row>
    <row r="68503" spans="4:5" ht="15" customHeight="1">
      <c r="D68503" s="76"/>
      <c r="E68503" s="573"/>
    </row>
    <row r="68504" spans="4:5" ht="15" customHeight="1">
      <c r="D68504" s="76"/>
      <c r="E68504" s="573"/>
    </row>
    <row r="68505" spans="4:5" ht="15" customHeight="1">
      <c r="D68505" s="76"/>
      <c r="E68505" s="573"/>
    </row>
    <row r="68506" spans="4:5" ht="15" customHeight="1">
      <c r="D68506" s="76"/>
      <c r="E68506" s="573"/>
    </row>
    <row r="68507" spans="4:5" ht="15" customHeight="1">
      <c r="D68507" s="76"/>
      <c r="E68507" s="573"/>
    </row>
    <row r="68508" spans="4:5" ht="15" customHeight="1">
      <c r="D68508" s="76"/>
      <c r="E68508" s="573"/>
    </row>
    <row r="68509" spans="4:5" ht="15" customHeight="1">
      <c r="D68509" s="76"/>
      <c r="E68509" s="573"/>
    </row>
    <row r="68510" spans="4:5" ht="15" customHeight="1">
      <c r="D68510" s="76"/>
      <c r="E68510" s="573"/>
    </row>
    <row r="68511" spans="4:5" ht="15" customHeight="1">
      <c r="D68511" s="76"/>
      <c r="E68511" s="573"/>
    </row>
    <row r="68512" spans="4:5" ht="15" customHeight="1">
      <c r="D68512" s="76"/>
      <c r="E68512" s="573"/>
    </row>
    <row r="68513" spans="4:5" ht="15" customHeight="1">
      <c r="D68513" s="76"/>
      <c r="E68513" s="573"/>
    </row>
    <row r="68514" spans="4:5" ht="15" customHeight="1">
      <c r="D68514" s="76"/>
      <c r="E68514" s="573"/>
    </row>
    <row r="68515" spans="4:5" ht="15" customHeight="1">
      <c r="D68515" s="76"/>
      <c r="E68515" s="573"/>
    </row>
    <row r="68516" spans="4:5" ht="15" customHeight="1">
      <c r="D68516" s="76"/>
      <c r="E68516" s="573"/>
    </row>
    <row r="68517" spans="4:5" ht="15" customHeight="1">
      <c r="D68517" s="76"/>
      <c r="E68517" s="573"/>
    </row>
    <row r="68518" spans="4:5" ht="15" customHeight="1">
      <c r="D68518" s="76"/>
      <c r="E68518" s="573"/>
    </row>
    <row r="68519" spans="4:5" ht="15" customHeight="1">
      <c r="D68519" s="76"/>
      <c r="E68519" s="573"/>
    </row>
    <row r="68520" spans="4:5" ht="15" customHeight="1">
      <c r="D68520" s="76"/>
      <c r="E68520" s="573"/>
    </row>
    <row r="68521" spans="4:5" ht="15" customHeight="1">
      <c r="D68521" s="76"/>
      <c r="E68521" s="573"/>
    </row>
    <row r="68522" spans="4:5" ht="15" customHeight="1">
      <c r="D68522" s="76"/>
      <c r="E68522" s="573"/>
    </row>
    <row r="68523" spans="4:5" ht="15" customHeight="1">
      <c r="D68523" s="76"/>
      <c r="E68523" s="573"/>
    </row>
    <row r="68524" spans="4:5" ht="15" customHeight="1">
      <c r="D68524" s="76"/>
      <c r="E68524" s="573"/>
    </row>
    <row r="68525" spans="4:5" ht="15" customHeight="1">
      <c r="D68525" s="76"/>
      <c r="E68525" s="573"/>
    </row>
    <row r="68526" spans="4:5" ht="15" customHeight="1">
      <c r="D68526" s="76"/>
      <c r="E68526" s="573"/>
    </row>
    <row r="68527" spans="4:5" ht="15" customHeight="1">
      <c r="D68527" s="76"/>
      <c r="E68527" s="573"/>
    </row>
    <row r="68528" spans="4:5" ht="15" customHeight="1">
      <c r="D68528" s="76"/>
      <c r="E68528" s="573"/>
    </row>
    <row r="68529" spans="4:5" ht="15" customHeight="1">
      <c r="D68529" s="76"/>
      <c r="E68529" s="573"/>
    </row>
    <row r="68530" spans="4:5" ht="15" customHeight="1">
      <c r="D68530" s="76"/>
      <c r="E68530" s="573"/>
    </row>
    <row r="68531" spans="4:5" ht="15" customHeight="1">
      <c r="D68531" s="76"/>
      <c r="E68531" s="573"/>
    </row>
    <row r="68532" spans="4:5" ht="15" customHeight="1">
      <c r="D68532" s="76"/>
      <c r="E68532" s="573"/>
    </row>
    <row r="68533" spans="4:5" ht="15" customHeight="1">
      <c r="D68533" s="76"/>
      <c r="E68533" s="573"/>
    </row>
    <row r="68534" spans="4:5" ht="15" customHeight="1">
      <c r="D68534" s="76"/>
      <c r="E68534" s="573"/>
    </row>
    <row r="68535" spans="4:5" ht="15" customHeight="1">
      <c r="D68535" s="76"/>
      <c r="E68535" s="573"/>
    </row>
    <row r="68536" spans="4:5" ht="15" customHeight="1">
      <c r="D68536" s="76"/>
      <c r="E68536" s="573"/>
    </row>
    <row r="68537" spans="4:5" ht="15" customHeight="1">
      <c r="D68537" s="76"/>
      <c r="E68537" s="573"/>
    </row>
    <row r="68538" spans="4:5" ht="15" customHeight="1">
      <c r="D68538" s="76"/>
      <c r="E68538" s="573"/>
    </row>
    <row r="68539" spans="4:5" ht="15" customHeight="1">
      <c r="D68539" s="76"/>
      <c r="E68539" s="573"/>
    </row>
    <row r="68540" spans="4:5" ht="15" customHeight="1">
      <c r="D68540" s="76"/>
      <c r="E68540" s="573"/>
    </row>
    <row r="68541" spans="4:5" ht="15" customHeight="1">
      <c r="D68541" s="76"/>
      <c r="E68541" s="573"/>
    </row>
    <row r="68542" spans="4:5" ht="15" customHeight="1">
      <c r="D68542" s="76"/>
      <c r="E68542" s="573"/>
    </row>
    <row r="68543" spans="4:5" ht="15" customHeight="1">
      <c r="D68543" s="76"/>
      <c r="E68543" s="573"/>
    </row>
    <row r="68544" spans="4:5" ht="15" customHeight="1">
      <c r="D68544" s="76"/>
      <c r="E68544" s="573"/>
    </row>
    <row r="68545" spans="4:5" ht="15" customHeight="1">
      <c r="D68545" s="76"/>
      <c r="E68545" s="573"/>
    </row>
    <row r="68546" spans="4:5" ht="15" customHeight="1">
      <c r="D68546" s="76"/>
      <c r="E68546" s="573"/>
    </row>
    <row r="68547" spans="4:5" ht="15" customHeight="1">
      <c r="D68547" s="76"/>
      <c r="E68547" s="573"/>
    </row>
    <row r="68548" spans="4:5" ht="15" customHeight="1">
      <c r="D68548" s="76"/>
      <c r="E68548" s="573"/>
    </row>
    <row r="68549" spans="4:5" ht="15" customHeight="1">
      <c r="D68549" s="76"/>
      <c r="E68549" s="573"/>
    </row>
    <row r="68550" spans="4:5" ht="15" customHeight="1">
      <c r="D68550" s="76"/>
      <c r="E68550" s="573"/>
    </row>
    <row r="68551" spans="4:5" ht="15" customHeight="1">
      <c r="D68551" s="76"/>
      <c r="E68551" s="573"/>
    </row>
    <row r="68552" spans="4:5" ht="15" customHeight="1">
      <c r="D68552" s="76"/>
      <c r="E68552" s="573"/>
    </row>
    <row r="68553" spans="4:5" ht="15" customHeight="1">
      <c r="D68553" s="76"/>
      <c r="E68553" s="573"/>
    </row>
    <row r="68554" spans="4:5" ht="15" customHeight="1">
      <c r="D68554" s="76"/>
      <c r="E68554" s="573"/>
    </row>
    <row r="68555" spans="4:5" ht="15" customHeight="1">
      <c r="D68555" s="76"/>
      <c r="E68555" s="573"/>
    </row>
    <row r="68556" spans="4:5" ht="15" customHeight="1">
      <c r="D68556" s="76"/>
      <c r="E68556" s="573"/>
    </row>
    <row r="68557" spans="4:5" ht="15" customHeight="1">
      <c r="D68557" s="76"/>
      <c r="E68557" s="573"/>
    </row>
    <row r="68558" spans="4:5" ht="15" customHeight="1">
      <c r="D68558" s="76"/>
      <c r="E68558" s="573"/>
    </row>
    <row r="68559" spans="4:5" ht="15" customHeight="1">
      <c r="D68559" s="76"/>
      <c r="E68559" s="573"/>
    </row>
    <row r="68560" spans="4:5" ht="15" customHeight="1">
      <c r="D68560" s="76"/>
      <c r="E68560" s="573"/>
    </row>
    <row r="68561" spans="4:5" ht="15" customHeight="1">
      <c r="D68561" s="76"/>
      <c r="E68561" s="573"/>
    </row>
    <row r="68562" spans="4:5" ht="15" customHeight="1">
      <c r="D68562" s="76"/>
      <c r="E68562" s="573"/>
    </row>
    <row r="68563" spans="4:5" ht="15" customHeight="1">
      <c r="D68563" s="76"/>
      <c r="E68563" s="573"/>
    </row>
    <row r="68564" spans="4:5" ht="15" customHeight="1">
      <c r="D68564" s="76"/>
      <c r="E68564" s="573"/>
    </row>
    <row r="68565" spans="4:5" ht="15" customHeight="1">
      <c r="D68565" s="76"/>
      <c r="E68565" s="573"/>
    </row>
    <row r="68566" spans="4:5" ht="15" customHeight="1">
      <c r="D68566" s="76"/>
      <c r="E68566" s="573"/>
    </row>
    <row r="68567" spans="4:5" ht="15" customHeight="1">
      <c r="D68567" s="76"/>
      <c r="E68567" s="573"/>
    </row>
    <row r="68568" spans="4:5" ht="15" customHeight="1">
      <c r="D68568" s="76"/>
      <c r="E68568" s="573"/>
    </row>
    <row r="68569" spans="4:5" ht="15" customHeight="1">
      <c r="D68569" s="76"/>
      <c r="E68569" s="573"/>
    </row>
    <row r="68570" spans="4:5" ht="15" customHeight="1">
      <c r="D68570" s="76"/>
      <c r="E68570" s="573"/>
    </row>
    <row r="68571" spans="4:5" ht="15" customHeight="1">
      <c r="D68571" s="76"/>
      <c r="E68571" s="573"/>
    </row>
    <row r="68572" spans="4:5" ht="15" customHeight="1">
      <c r="D68572" s="76"/>
      <c r="E68572" s="573"/>
    </row>
    <row r="68573" spans="4:5" ht="15" customHeight="1">
      <c r="D68573" s="76"/>
      <c r="E68573" s="573"/>
    </row>
    <row r="68574" spans="4:5" ht="15" customHeight="1">
      <c r="D68574" s="76"/>
      <c r="E68574" s="573"/>
    </row>
    <row r="68575" spans="4:5" ht="15" customHeight="1">
      <c r="D68575" s="76"/>
      <c r="E68575" s="573"/>
    </row>
    <row r="68576" spans="4:5" ht="15" customHeight="1">
      <c r="D68576" s="76"/>
      <c r="E68576" s="573"/>
    </row>
    <row r="68577" spans="4:5" ht="15" customHeight="1">
      <c r="D68577" s="76"/>
      <c r="E68577" s="573"/>
    </row>
    <row r="68578" spans="4:5" ht="15" customHeight="1">
      <c r="D68578" s="76"/>
      <c r="E68578" s="573"/>
    </row>
    <row r="68579" spans="4:5" ht="15" customHeight="1">
      <c r="D68579" s="76"/>
      <c r="E68579" s="573"/>
    </row>
    <row r="68580" spans="4:5" ht="15" customHeight="1">
      <c r="D68580" s="76"/>
      <c r="E68580" s="573"/>
    </row>
    <row r="68581" spans="4:5" ht="15" customHeight="1">
      <c r="D68581" s="76"/>
      <c r="E68581" s="573"/>
    </row>
    <row r="68582" spans="4:5" ht="15" customHeight="1">
      <c r="D68582" s="76"/>
      <c r="E68582" s="573"/>
    </row>
    <row r="68583" spans="4:5" ht="15" customHeight="1">
      <c r="D68583" s="76"/>
      <c r="E68583" s="573"/>
    </row>
    <row r="68584" spans="4:5" ht="15" customHeight="1">
      <c r="D68584" s="76"/>
      <c r="E68584" s="573"/>
    </row>
    <row r="68585" spans="4:5" ht="15" customHeight="1">
      <c r="D68585" s="76"/>
      <c r="E68585" s="573"/>
    </row>
    <row r="68586" spans="4:5" ht="15" customHeight="1">
      <c r="D68586" s="76"/>
      <c r="E68586" s="573"/>
    </row>
    <row r="68587" spans="4:5" ht="15" customHeight="1">
      <c r="D68587" s="76"/>
      <c r="E68587" s="573"/>
    </row>
    <row r="68588" spans="4:5" ht="15" customHeight="1">
      <c r="D68588" s="76"/>
      <c r="E68588" s="573"/>
    </row>
    <row r="68589" spans="4:5" ht="15" customHeight="1">
      <c r="D68589" s="76"/>
      <c r="E68589" s="573"/>
    </row>
    <row r="68590" spans="4:5" ht="15" customHeight="1">
      <c r="D68590" s="76"/>
      <c r="E68590" s="573"/>
    </row>
    <row r="68591" spans="4:5" ht="15" customHeight="1">
      <c r="D68591" s="76"/>
      <c r="E68591" s="573"/>
    </row>
    <row r="68592" spans="4:5" ht="15" customHeight="1">
      <c r="D68592" s="76"/>
      <c r="E68592" s="573"/>
    </row>
    <row r="68593" spans="4:5" ht="15" customHeight="1">
      <c r="D68593" s="76"/>
      <c r="E68593" s="573"/>
    </row>
    <row r="68594" spans="4:5" ht="15" customHeight="1">
      <c r="D68594" s="76"/>
      <c r="E68594" s="573"/>
    </row>
    <row r="68595" spans="4:5" ht="15" customHeight="1">
      <c r="D68595" s="76"/>
      <c r="E68595" s="573"/>
    </row>
    <row r="68596" spans="4:5" ht="15" customHeight="1">
      <c r="D68596" s="76"/>
      <c r="E68596" s="573"/>
    </row>
    <row r="68597" spans="4:5" ht="15" customHeight="1">
      <c r="D68597" s="76"/>
      <c r="E68597" s="573"/>
    </row>
    <row r="68598" spans="4:5" ht="15" customHeight="1">
      <c r="D68598" s="76"/>
      <c r="E68598" s="573"/>
    </row>
    <row r="68599" spans="4:5" ht="15" customHeight="1">
      <c r="D68599" s="76"/>
      <c r="E68599" s="573"/>
    </row>
    <row r="68600" spans="4:5" ht="15" customHeight="1">
      <c r="D68600" s="76"/>
      <c r="E68600" s="573"/>
    </row>
    <row r="68601" spans="4:5" ht="15" customHeight="1">
      <c r="D68601" s="76"/>
      <c r="E68601" s="573"/>
    </row>
    <row r="68602" spans="4:5" ht="15" customHeight="1">
      <c r="D68602" s="76"/>
      <c r="E68602" s="573"/>
    </row>
    <row r="68603" spans="4:5" ht="15" customHeight="1">
      <c r="D68603" s="76"/>
      <c r="E68603" s="573"/>
    </row>
    <row r="68604" spans="4:5" ht="15" customHeight="1">
      <c r="D68604" s="76"/>
      <c r="E68604" s="573"/>
    </row>
    <row r="68605" spans="4:5" ht="15" customHeight="1">
      <c r="D68605" s="76"/>
      <c r="E68605" s="573"/>
    </row>
    <row r="68606" spans="4:5" ht="15" customHeight="1">
      <c r="D68606" s="76"/>
      <c r="E68606" s="573"/>
    </row>
    <row r="68607" spans="4:5" ht="15" customHeight="1">
      <c r="D68607" s="76"/>
      <c r="E68607" s="573"/>
    </row>
    <row r="68608" spans="4:5" ht="15" customHeight="1">
      <c r="D68608" s="76"/>
      <c r="E68608" s="573"/>
    </row>
    <row r="68609" spans="4:5" ht="15" customHeight="1">
      <c r="D68609" s="76"/>
      <c r="E68609" s="573"/>
    </row>
    <row r="68610" spans="4:5" ht="15" customHeight="1">
      <c r="D68610" s="76"/>
      <c r="E68610" s="573"/>
    </row>
    <row r="68611" spans="4:5" ht="15" customHeight="1">
      <c r="D68611" s="76"/>
      <c r="E68611" s="573"/>
    </row>
    <row r="68612" spans="4:5" ht="15" customHeight="1">
      <c r="D68612" s="76"/>
      <c r="E68612" s="573"/>
    </row>
    <row r="68613" spans="4:5" ht="15" customHeight="1">
      <c r="D68613" s="76"/>
      <c r="E68613" s="573"/>
    </row>
    <row r="68614" spans="4:5" ht="15" customHeight="1">
      <c r="D68614" s="76"/>
      <c r="E68614" s="573"/>
    </row>
    <row r="68615" spans="4:5" ht="15" customHeight="1">
      <c r="D68615" s="76"/>
      <c r="E68615" s="573"/>
    </row>
    <row r="68616" spans="4:5" ht="15" customHeight="1">
      <c r="D68616" s="76"/>
      <c r="E68616" s="573"/>
    </row>
    <row r="68617" spans="4:5" ht="15" customHeight="1">
      <c r="D68617" s="76"/>
      <c r="E68617" s="573"/>
    </row>
    <row r="68618" spans="4:5" ht="15" customHeight="1">
      <c r="D68618" s="76"/>
      <c r="E68618" s="573"/>
    </row>
    <row r="68619" spans="4:5" ht="15" customHeight="1">
      <c r="D68619" s="76"/>
      <c r="E68619" s="573"/>
    </row>
    <row r="68620" spans="4:5" ht="15" customHeight="1">
      <c r="D68620" s="76"/>
      <c r="E68620" s="573"/>
    </row>
    <row r="68621" spans="4:5" ht="15" customHeight="1">
      <c r="D68621" s="76"/>
      <c r="E68621" s="573"/>
    </row>
    <row r="68622" spans="4:5" ht="15" customHeight="1">
      <c r="D68622" s="76"/>
      <c r="E68622" s="573"/>
    </row>
    <row r="68623" spans="4:5" ht="15" customHeight="1">
      <c r="D68623" s="76"/>
      <c r="E68623" s="573"/>
    </row>
    <row r="68624" spans="4:5" ht="15" customHeight="1">
      <c r="D68624" s="76"/>
      <c r="E68624" s="573"/>
    </row>
    <row r="68625" spans="4:5" ht="15" customHeight="1">
      <c r="D68625" s="76"/>
      <c r="E68625" s="573"/>
    </row>
    <row r="68626" spans="4:5" ht="15" customHeight="1">
      <c r="D68626" s="76"/>
      <c r="E68626" s="573"/>
    </row>
    <row r="68627" spans="4:5" ht="15" customHeight="1">
      <c r="D68627" s="76"/>
      <c r="E68627" s="573"/>
    </row>
    <row r="68628" spans="4:5" ht="15" customHeight="1">
      <c r="D68628" s="76"/>
      <c r="E68628" s="573"/>
    </row>
    <row r="68629" spans="4:5" ht="15" customHeight="1">
      <c r="D68629" s="76"/>
      <c r="E68629" s="573"/>
    </row>
    <row r="68630" spans="4:5" ht="15" customHeight="1">
      <c r="D68630" s="76"/>
      <c r="E68630" s="573"/>
    </row>
    <row r="68631" spans="4:5" ht="15" customHeight="1">
      <c r="D68631" s="76"/>
      <c r="E68631" s="573"/>
    </row>
    <row r="68632" spans="4:5" ht="15" customHeight="1">
      <c r="D68632" s="76"/>
      <c r="E68632" s="573"/>
    </row>
    <row r="68633" spans="4:5" ht="15" customHeight="1">
      <c r="D68633" s="76"/>
      <c r="E68633" s="573"/>
    </row>
    <row r="68634" spans="4:5" ht="15" customHeight="1">
      <c r="D68634" s="76"/>
      <c r="E68634" s="573"/>
    </row>
    <row r="68635" spans="4:5" ht="15" customHeight="1">
      <c r="D68635" s="76"/>
      <c r="E68635" s="573"/>
    </row>
    <row r="68636" spans="4:5" ht="15" customHeight="1">
      <c r="D68636" s="76"/>
      <c r="E68636" s="573"/>
    </row>
    <row r="68637" spans="4:5" ht="15" customHeight="1">
      <c r="D68637" s="76"/>
      <c r="E68637" s="573"/>
    </row>
    <row r="68638" spans="4:5" ht="15" customHeight="1">
      <c r="D68638" s="76"/>
      <c r="E68638" s="573"/>
    </row>
    <row r="68639" spans="4:5" ht="15" customHeight="1">
      <c r="D68639" s="76"/>
      <c r="E68639" s="573"/>
    </row>
    <row r="68640" spans="4:5" ht="15" customHeight="1">
      <c r="D68640" s="76"/>
      <c r="E68640" s="573"/>
    </row>
    <row r="68641" spans="4:5" ht="15" customHeight="1">
      <c r="D68641" s="76"/>
      <c r="E68641" s="573"/>
    </row>
    <row r="68642" spans="4:5" ht="15" customHeight="1">
      <c r="D68642" s="76"/>
      <c r="E68642" s="573"/>
    </row>
    <row r="68643" spans="4:5" ht="15" customHeight="1">
      <c r="D68643" s="76"/>
      <c r="E68643" s="573"/>
    </row>
    <row r="68644" spans="4:5" ht="15" customHeight="1">
      <c r="D68644" s="76"/>
      <c r="E68644" s="573"/>
    </row>
    <row r="68645" spans="4:5" ht="15" customHeight="1">
      <c r="D68645" s="76"/>
      <c r="E68645" s="573"/>
    </row>
    <row r="68646" spans="4:5" ht="15" customHeight="1">
      <c r="D68646" s="76"/>
      <c r="E68646" s="573"/>
    </row>
    <row r="68647" spans="4:5" ht="15" customHeight="1">
      <c r="D68647" s="76"/>
      <c r="E68647" s="573"/>
    </row>
    <row r="68648" spans="4:5" ht="15" customHeight="1">
      <c r="D68648" s="76"/>
      <c r="E68648" s="573"/>
    </row>
    <row r="68649" spans="4:5" ht="15" customHeight="1">
      <c r="D68649" s="76"/>
      <c r="E68649" s="573"/>
    </row>
    <row r="68650" spans="4:5" ht="15" customHeight="1">
      <c r="D68650" s="76"/>
      <c r="E68650" s="573"/>
    </row>
    <row r="68651" spans="4:5" ht="15" customHeight="1">
      <c r="D68651" s="76"/>
      <c r="E68651" s="573"/>
    </row>
    <row r="68652" spans="4:5" ht="15" customHeight="1">
      <c r="D68652" s="76"/>
      <c r="E68652" s="573"/>
    </row>
    <row r="68653" spans="4:5" ht="15" customHeight="1">
      <c r="D68653" s="76"/>
      <c r="E68653" s="573"/>
    </row>
    <row r="68654" spans="4:5" ht="15" customHeight="1">
      <c r="D68654" s="76"/>
      <c r="E68654" s="573"/>
    </row>
    <row r="68655" spans="4:5" ht="15" customHeight="1">
      <c r="D68655" s="76"/>
      <c r="E68655" s="573"/>
    </row>
    <row r="68656" spans="4:5" ht="15" customHeight="1">
      <c r="D68656" s="76"/>
      <c r="E68656" s="573"/>
    </row>
    <row r="68657" spans="4:5" ht="15" customHeight="1">
      <c r="D68657" s="76"/>
      <c r="E68657" s="573"/>
    </row>
    <row r="68658" spans="4:5" ht="15" customHeight="1">
      <c r="D68658" s="76"/>
      <c r="E68658" s="573"/>
    </row>
    <row r="68659" spans="4:5" ht="15" customHeight="1">
      <c r="D68659" s="76"/>
      <c r="E68659" s="573"/>
    </row>
    <row r="68660" spans="4:5" ht="15" customHeight="1">
      <c r="D68660" s="76"/>
      <c r="E68660" s="573"/>
    </row>
    <row r="68661" spans="4:5" ht="15" customHeight="1">
      <c r="D68661" s="76"/>
      <c r="E68661" s="573"/>
    </row>
    <row r="68662" spans="4:5" ht="15" customHeight="1">
      <c r="D68662" s="76"/>
      <c r="E68662" s="573"/>
    </row>
    <row r="68663" spans="4:5" ht="15" customHeight="1">
      <c r="D68663" s="76"/>
      <c r="E68663" s="573"/>
    </row>
    <row r="68664" spans="4:5" ht="15" customHeight="1">
      <c r="D68664" s="76"/>
      <c r="E68664" s="573"/>
    </row>
    <row r="68665" spans="4:5" ht="15" customHeight="1">
      <c r="D68665" s="76"/>
      <c r="E68665" s="573"/>
    </row>
    <row r="68666" spans="4:5" ht="15" customHeight="1">
      <c r="D68666" s="76"/>
      <c r="E68666" s="573"/>
    </row>
    <row r="68667" spans="4:5" ht="15" customHeight="1">
      <c r="D68667" s="76"/>
      <c r="E68667" s="573"/>
    </row>
    <row r="68668" spans="4:5" ht="15" customHeight="1">
      <c r="D68668" s="76"/>
      <c r="E68668" s="573"/>
    </row>
    <row r="68669" spans="4:5" ht="15" customHeight="1">
      <c r="D68669" s="76"/>
      <c r="E68669" s="573"/>
    </row>
    <row r="68670" spans="4:5" ht="15" customHeight="1">
      <c r="D68670" s="76"/>
      <c r="E68670" s="573"/>
    </row>
    <row r="68671" spans="4:5" ht="15" customHeight="1">
      <c r="D68671" s="76"/>
      <c r="E68671" s="573"/>
    </row>
    <row r="68672" spans="4:5" ht="15" customHeight="1">
      <c r="D68672" s="76"/>
      <c r="E68672" s="573"/>
    </row>
    <row r="68673" spans="4:5" ht="15" customHeight="1">
      <c r="D68673" s="76"/>
      <c r="E68673" s="573"/>
    </row>
    <row r="68674" spans="4:5" ht="15" customHeight="1">
      <c r="D68674" s="76"/>
      <c r="E68674" s="573"/>
    </row>
    <row r="68675" spans="4:5" ht="15" customHeight="1">
      <c r="D68675" s="76"/>
      <c r="E68675" s="573"/>
    </row>
    <row r="68676" spans="4:5" ht="15" customHeight="1">
      <c r="D68676" s="76"/>
      <c r="E68676" s="573"/>
    </row>
    <row r="68677" spans="4:5" ht="15" customHeight="1">
      <c r="D68677" s="76"/>
      <c r="E68677" s="573"/>
    </row>
    <row r="68678" spans="4:5" ht="15" customHeight="1">
      <c r="D68678" s="76"/>
      <c r="E68678" s="573"/>
    </row>
    <row r="68679" spans="4:5" ht="15" customHeight="1">
      <c r="D68679" s="76"/>
      <c r="E68679" s="573"/>
    </row>
    <row r="68680" spans="4:5" ht="15" customHeight="1">
      <c r="D68680" s="76"/>
      <c r="E68680" s="573"/>
    </row>
    <row r="68681" spans="4:5" ht="15" customHeight="1">
      <c r="D68681" s="76"/>
      <c r="E68681" s="573"/>
    </row>
    <row r="68682" spans="4:5" ht="15" customHeight="1">
      <c r="D68682" s="76"/>
      <c r="E68682" s="573"/>
    </row>
    <row r="68683" spans="4:5" ht="15" customHeight="1">
      <c r="D68683" s="76"/>
      <c r="E68683" s="573"/>
    </row>
    <row r="68684" spans="4:5" ht="15" customHeight="1">
      <c r="D68684" s="76"/>
      <c r="E68684" s="573"/>
    </row>
    <row r="68685" spans="4:5" ht="15" customHeight="1">
      <c r="D68685" s="76"/>
      <c r="E68685" s="573"/>
    </row>
    <row r="68686" spans="4:5" ht="15" customHeight="1">
      <c r="D68686" s="76"/>
      <c r="E68686" s="573"/>
    </row>
    <row r="68687" spans="4:5" ht="15" customHeight="1">
      <c r="D68687" s="76"/>
      <c r="E68687" s="573"/>
    </row>
    <row r="68688" spans="4:5" ht="15" customHeight="1">
      <c r="D68688" s="76"/>
      <c r="E68688" s="573"/>
    </row>
    <row r="68689" spans="4:5" ht="15" customHeight="1">
      <c r="D68689" s="76"/>
      <c r="E68689" s="573"/>
    </row>
    <row r="68690" spans="4:5" ht="15" customHeight="1">
      <c r="D68690" s="76"/>
      <c r="E68690" s="573"/>
    </row>
    <row r="68691" spans="4:5" ht="15" customHeight="1">
      <c r="D68691" s="76"/>
      <c r="E68691" s="573"/>
    </row>
    <row r="68692" spans="4:5" ht="15" customHeight="1">
      <c r="D68692" s="76"/>
      <c r="E68692" s="573"/>
    </row>
    <row r="68693" spans="4:5" ht="15" customHeight="1">
      <c r="D68693" s="76"/>
      <c r="E68693" s="573"/>
    </row>
    <row r="68694" spans="4:5" ht="15" customHeight="1">
      <c r="D68694" s="76"/>
      <c r="E68694" s="573"/>
    </row>
    <row r="68695" spans="4:5" ht="15" customHeight="1">
      <c r="D68695" s="76"/>
      <c r="E68695" s="573"/>
    </row>
    <row r="68696" spans="4:5" ht="15" customHeight="1">
      <c r="D68696" s="76"/>
      <c r="E68696" s="573"/>
    </row>
    <row r="68697" spans="4:5" ht="15" customHeight="1">
      <c r="D68697" s="76"/>
      <c r="E68697" s="573"/>
    </row>
    <row r="68698" spans="4:5" ht="15" customHeight="1">
      <c r="D68698" s="76"/>
      <c r="E68698" s="573"/>
    </row>
    <row r="68699" spans="4:5" ht="15" customHeight="1">
      <c r="D68699" s="76"/>
      <c r="E68699" s="573"/>
    </row>
    <row r="68700" spans="4:5" ht="15" customHeight="1">
      <c r="D68700" s="76"/>
      <c r="E68700" s="573"/>
    </row>
    <row r="68701" spans="4:5" ht="15" customHeight="1">
      <c r="D68701" s="76"/>
      <c r="E68701" s="573"/>
    </row>
    <row r="68702" spans="4:5" ht="15" customHeight="1">
      <c r="D68702" s="76"/>
      <c r="E68702" s="573"/>
    </row>
    <row r="68703" spans="4:5" ht="15" customHeight="1">
      <c r="D68703" s="76"/>
      <c r="E68703" s="573"/>
    </row>
    <row r="68704" spans="4:5" ht="15" customHeight="1">
      <c r="D68704" s="76"/>
      <c r="E68704" s="573"/>
    </row>
    <row r="68705" spans="4:5" ht="15" customHeight="1">
      <c r="D68705" s="76"/>
      <c r="E68705" s="573"/>
    </row>
    <row r="68706" spans="4:5" ht="15" customHeight="1">
      <c r="D68706" s="76"/>
      <c r="E68706" s="573"/>
    </row>
    <row r="68707" spans="4:5" ht="15" customHeight="1">
      <c r="D68707" s="76"/>
      <c r="E68707" s="573"/>
    </row>
    <row r="68708" spans="4:5" ht="15" customHeight="1">
      <c r="D68708" s="76"/>
      <c r="E68708" s="573"/>
    </row>
    <row r="68709" spans="4:5" ht="15" customHeight="1">
      <c r="D68709" s="76"/>
      <c r="E68709" s="573"/>
    </row>
    <row r="68710" spans="4:5" ht="15" customHeight="1">
      <c r="D68710" s="76"/>
      <c r="E68710" s="573"/>
    </row>
    <row r="68711" spans="4:5" ht="15" customHeight="1">
      <c r="D68711" s="76"/>
      <c r="E68711" s="573"/>
    </row>
    <row r="68712" spans="4:5" ht="15" customHeight="1">
      <c r="D68712" s="76"/>
      <c r="E68712" s="573"/>
    </row>
    <row r="68713" spans="4:5" ht="15" customHeight="1">
      <c r="D68713" s="76"/>
      <c r="E68713" s="573"/>
    </row>
    <row r="68714" spans="4:5" ht="15" customHeight="1">
      <c r="D68714" s="76"/>
      <c r="E68714" s="573"/>
    </row>
    <row r="68715" spans="4:5" ht="15" customHeight="1">
      <c r="D68715" s="76"/>
      <c r="E68715" s="573"/>
    </row>
    <row r="68716" spans="4:5" ht="15" customHeight="1">
      <c r="D68716" s="76"/>
      <c r="E68716" s="573"/>
    </row>
    <row r="68717" spans="4:5" ht="15" customHeight="1">
      <c r="D68717" s="76"/>
      <c r="E68717" s="573"/>
    </row>
    <row r="68718" spans="4:5" ht="15" customHeight="1">
      <c r="D68718" s="76"/>
      <c r="E68718" s="573"/>
    </row>
    <row r="68719" spans="4:5" ht="15" customHeight="1">
      <c r="D68719" s="76"/>
      <c r="E68719" s="573"/>
    </row>
    <row r="68720" spans="4:5" ht="15" customHeight="1">
      <c r="D68720" s="76"/>
      <c r="E68720" s="573"/>
    </row>
    <row r="68721" spans="4:5" ht="15" customHeight="1">
      <c r="D68721" s="76"/>
      <c r="E68721" s="573"/>
    </row>
    <row r="68722" spans="4:5" ht="15" customHeight="1">
      <c r="D68722" s="76"/>
      <c r="E68722" s="573"/>
    </row>
    <row r="68723" spans="4:5" ht="15" customHeight="1">
      <c r="D68723" s="76"/>
      <c r="E68723" s="573"/>
    </row>
    <row r="68724" spans="4:5" ht="15" customHeight="1">
      <c r="D68724" s="76"/>
      <c r="E68724" s="573"/>
    </row>
    <row r="68725" spans="4:5" ht="15" customHeight="1">
      <c r="D68725" s="76"/>
      <c r="E68725" s="573"/>
    </row>
    <row r="68726" spans="4:5" ht="15" customHeight="1">
      <c r="D68726" s="76"/>
      <c r="E68726" s="573"/>
    </row>
    <row r="68727" spans="4:5" ht="15" customHeight="1">
      <c r="D68727" s="76"/>
      <c r="E68727" s="573"/>
    </row>
    <row r="68728" spans="4:5" ht="15" customHeight="1">
      <c r="D68728" s="76"/>
      <c r="E68728" s="573"/>
    </row>
    <row r="68729" spans="4:5" ht="15" customHeight="1">
      <c r="D68729" s="76"/>
      <c r="E68729" s="573"/>
    </row>
    <row r="68730" spans="4:5" ht="15" customHeight="1">
      <c r="D68730" s="76"/>
      <c r="E68730" s="573"/>
    </row>
    <row r="68731" spans="4:5" ht="15" customHeight="1">
      <c r="D68731" s="76"/>
      <c r="E68731" s="573"/>
    </row>
    <row r="68732" spans="4:5" ht="15" customHeight="1">
      <c r="D68732" s="76"/>
      <c r="E68732" s="573"/>
    </row>
    <row r="68733" spans="4:5" ht="15" customHeight="1">
      <c r="D68733" s="76"/>
      <c r="E68733" s="573"/>
    </row>
    <row r="68734" spans="4:5" ht="15" customHeight="1">
      <c r="D68734" s="76"/>
      <c r="E68734" s="573"/>
    </row>
    <row r="68735" spans="4:5" ht="15" customHeight="1">
      <c r="D68735" s="76"/>
      <c r="E68735" s="573"/>
    </row>
    <row r="68736" spans="4:5" ht="15" customHeight="1">
      <c r="D68736" s="76"/>
      <c r="E68736" s="573"/>
    </row>
    <row r="68737" spans="4:5" ht="15" customHeight="1">
      <c r="D68737" s="76"/>
      <c r="E68737" s="573"/>
    </row>
    <row r="68738" spans="4:5" ht="15" customHeight="1">
      <c r="D68738" s="76"/>
      <c r="E68738" s="573"/>
    </row>
    <row r="68739" spans="4:5" ht="15" customHeight="1">
      <c r="D68739" s="76"/>
      <c r="E68739" s="573"/>
    </row>
    <row r="68740" spans="4:5" ht="15" customHeight="1">
      <c r="D68740" s="76"/>
      <c r="E68740" s="573"/>
    </row>
    <row r="68741" spans="4:5" ht="15" customHeight="1">
      <c r="D68741" s="76"/>
      <c r="E68741" s="573"/>
    </row>
    <row r="68742" spans="4:5" ht="15" customHeight="1">
      <c r="D68742" s="76"/>
      <c r="E68742" s="573"/>
    </row>
    <row r="68743" spans="4:5" ht="15" customHeight="1">
      <c r="D68743" s="76"/>
      <c r="E68743" s="573"/>
    </row>
    <row r="68744" spans="4:5" ht="15" customHeight="1">
      <c r="D68744" s="76"/>
      <c r="E68744" s="573"/>
    </row>
    <row r="68745" spans="4:5" ht="15" customHeight="1">
      <c r="D68745" s="76"/>
      <c r="E68745" s="573"/>
    </row>
    <row r="68746" spans="4:5" ht="15" customHeight="1">
      <c r="D68746" s="76"/>
      <c r="E68746" s="573"/>
    </row>
    <row r="68747" spans="4:5" ht="15" customHeight="1">
      <c r="D68747" s="76"/>
      <c r="E68747" s="573"/>
    </row>
    <row r="68748" spans="4:5" ht="15" customHeight="1">
      <c r="D68748" s="76"/>
      <c r="E68748" s="573"/>
    </row>
    <row r="68749" spans="4:5" ht="15" customHeight="1">
      <c r="D68749" s="76"/>
      <c r="E68749" s="573"/>
    </row>
    <row r="68750" spans="4:5" ht="15" customHeight="1">
      <c r="D68750" s="76"/>
      <c r="E68750" s="573"/>
    </row>
    <row r="68751" spans="4:5" ht="15" customHeight="1">
      <c r="D68751" s="76"/>
      <c r="E68751" s="573"/>
    </row>
    <row r="68752" spans="4:5" ht="15" customHeight="1">
      <c r="D68752" s="76"/>
      <c r="E68752" s="573"/>
    </row>
    <row r="68753" spans="4:5" ht="15" customHeight="1">
      <c r="D68753" s="76"/>
      <c r="E68753" s="573"/>
    </row>
    <row r="68754" spans="4:5" ht="15" customHeight="1">
      <c r="D68754" s="76"/>
      <c r="E68754" s="573"/>
    </row>
    <row r="68755" spans="4:5" ht="15" customHeight="1">
      <c r="D68755" s="76"/>
      <c r="E68755" s="573"/>
    </row>
    <row r="68756" spans="4:5" ht="15" customHeight="1">
      <c r="D68756" s="76"/>
      <c r="E68756" s="573"/>
    </row>
    <row r="68757" spans="4:5" ht="15" customHeight="1">
      <c r="D68757" s="76"/>
      <c r="E68757" s="573"/>
    </row>
    <row r="68758" spans="4:5" ht="15" customHeight="1">
      <c r="D68758" s="76"/>
      <c r="E68758" s="573"/>
    </row>
    <row r="68759" spans="4:5" ht="15" customHeight="1">
      <c r="D68759" s="76"/>
      <c r="E68759" s="573"/>
    </row>
    <row r="68760" spans="4:5" ht="15" customHeight="1">
      <c r="D68760" s="76"/>
      <c r="E68760" s="573"/>
    </row>
    <row r="68761" spans="4:5" ht="15" customHeight="1">
      <c r="D68761" s="76"/>
      <c r="E68761" s="573"/>
    </row>
    <row r="68762" spans="4:5" ht="15" customHeight="1">
      <c r="D68762" s="76"/>
      <c r="E68762" s="573"/>
    </row>
    <row r="68763" spans="4:5" ht="15" customHeight="1">
      <c r="D68763" s="76"/>
      <c r="E68763" s="573"/>
    </row>
    <row r="68764" spans="4:5" ht="15" customHeight="1">
      <c r="D68764" s="76"/>
      <c r="E68764" s="573"/>
    </row>
    <row r="68765" spans="4:5" ht="15" customHeight="1">
      <c r="D68765" s="76"/>
      <c r="E68765" s="573"/>
    </row>
    <row r="68766" spans="4:5" ht="15" customHeight="1">
      <c r="D68766" s="76"/>
      <c r="E68766" s="573"/>
    </row>
    <row r="68767" spans="4:5" ht="15" customHeight="1">
      <c r="D68767" s="76"/>
      <c r="E68767" s="573"/>
    </row>
    <row r="68768" spans="4:5" ht="15" customHeight="1">
      <c r="D68768" s="76"/>
      <c r="E68768" s="573"/>
    </row>
    <row r="68769" spans="4:5" ht="15" customHeight="1">
      <c r="D68769" s="76"/>
      <c r="E68769" s="573"/>
    </row>
    <row r="68770" spans="4:5" ht="15" customHeight="1">
      <c r="D68770" s="76"/>
      <c r="E68770" s="573"/>
    </row>
    <row r="68771" spans="4:5" ht="15" customHeight="1">
      <c r="D68771" s="76"/>
      <c r="E68771" s="573"/>
    </row>
    <row r="68772" spans="4:5" ht="15" customHeight="1">
      <c r="D68772" s="76"/>
      <c r="E68772" s="573"/>
    </row>
    <row r="68773" spans="4:5" ht="15" customHeight="1">
      <c r="D68773" s="76"/>
      <c r="E68773" s="573"/>
    </row>
    <row r="68774" spans="4:5" ht="15" customHeight="1">
      <c r="D68774" s="76"/>
      <c r="E68774" s="573"/>
    </row>
    <row r="68775" spans="4:5" ht="15" customHeight="1">
      <c r="D68775" s="76"/>
      <c r="E68775" s="573"/>
    </row>
    <row r="68776" spans="4:5" ht="15" customHeight="1">
      <c r="D68776" s="76"/>
      <c r="E68776" s="573"/>
    </row>
    <row r="68777" spans="4:5" ht="15" customHeight="1">
      <c r="D68777" s="76"/>
      <c r="E68777" s="573"/>
    </row>
    <row r="68778" spans="4:5" ht="15" customHeight="1">
      <c r="D68778" s="76"/>
      <c r="E68778" s="573"/>
    </row>
    <row r="68779" spans="4:5" ht="15" customHeight="1">
      <c r="D68779" s="76"/>
      <c r="E68779" s="573"/>
    </row>
    <row r="68780" spans="4:5" ht="15" customHeight="1">
      <c r="D68780" s="76"/>
      <c r="E68780" s="573"/>
    </row>
    <row r="68781" spans="4:5" ht="15" customHeight="1">
      <c r="D68781" s="76"/>
      <c r="E68781" s="573"/>
    </row>
    <row r="68782" spans="4:5" ht="15" customHeight="1">
      <c r="D68782" s="76"/>
      <c r="E68782" s="573"/>
    </row>
    <row r="68783" spans="4:5" ht="15" customHeight="1">
      <c r="D68783" s="76"/>
      <c r="E68783" s="573"/>
    </row>
    <row r="68784" spans="4:5" ht="15" customHeight="1">
      <c r="D68784" s="76"/>
      <c r="E68784" s="573"/>
    </row>
    <row r="68785" spans="4:5" ht="15" customHeight="1">
      <c r="D68785" s="76"/>
      <c r="E68785" s="573"/>
    </row>
    <row r="68786" spans="4:5" ht="15" customHeight="1">
      <c r="D68786" s="76"/>
      <c r="E68786" s="573"/>
    </row>
    <row r="68787" spans="4:5" ht="15" customHeight="1">
      <c r="D68787" s="76"/>
      <c r="E68787" s="573"/>
    </row>
    <row r="68788" spans="4:5" ht="15" customHeight="1">
      <c r="D68788" s="76"/>
      <c r="E68788" s="573"/>
    </row>
    <row r="68789" spans="4:5" ht="15" customHeight="1">
      <c r="D68789" s="76"/>
      <c r="E68789" s="573"/>
    </row>
    <row r="68790" spans="4:5" ht="15" customHeight="1">
      <c r="D68790" s="76"/>
      <c r="E68790" s="573"/>
    </row>
    <row r="68791" spans="4:5" ht="15" customHeight="1">
      <c r="D68791" s="76"/>
      <c r="E68791" s="573"/>
    </row>
    <row r="68792" spans="4:5" ht="15" customHeight="1">
      <c r="D68792" s="76"/>
      <c r="E68792" s="573"/>
    </row>
    <row r="68793" spans="4:5" ht="15" customHeight="1">
      <c r="D68793" s="76"/>
      <c r="E68793" s="573"/>
    </row>
    <row r="68794" spans="4:5" ht="15" customHeight="1">
      <c r="D68794" s="76"/>
      <c r="E68794" s="573"/>
    </row>
    <row r="68795" spans="4:5" ht="15" customHeight="1">
      <c r="D68795" s="76"/>
      <c r="E68795" s="573"/>
    </row>
    <row r="68796" spans="4:5" ht="15" customHeight="1">
      <c r="D68796" s="76"/>
      <c r="E68796" s="573"/>
    </row>
    <row r="68797" spans="4:5" ht="15" customHeight="1">
      <c r="D68797" s="76"/>
      <c r="E68797" s="573"/>
    </row>
    <row r="68798" spans="4:5" ht="15" customHeight="1">
      <c r="D68798" s="76"/>
      <c r="E68798" s="573"/>
    </row>
    <row r="68799" spans="4:5" ht="15" customHeight="1">
      <c r="D68799" s="76"/>
      <c r="E68799" s="573"/>
    </row>
    <row r="68800" spans="4:5" ht="15" customHeight="1">
      <c r="D68800" s="76"/>
      <c r="E68800" s="573"/>
    </row>
    <row r="68801" spans="4:5" ht="15" customHeight="1">
      <c r="D68801" s="76"/>
      <c r="E68801" s="573"/>
    </row>
    <row r="68802" spans="4:5" ht="15" customHeight="1">
      <c r="D68802" s="76"/>
      <c r="E68802" s="573"/>
    </row>
    <row r="68803" spans="4:5" ht="15" customHeight="1">
      <c r="D68803" s="76"/>
      <c r="E68803" s="573"/>
    </row>
    <row r="68804" spans="4:5" ht="15" customHeight="1">
      <c r="D68804" s="76"/>
      <c r="E68804" s="573"/>
    </row>
    <row r="68805" spans="4:5" ht="15" customHeight="1">
      <c r="D68805" s="76"/>
      <c r="E68805" s="573"/>
    </row>
    <row r="68806" spans="4:5" ht="15" customHeight="1">
      <c r="D68806" s="76"/>
      <c r="E68806" s="573"/>
    </row>
    <row r="68807" spans="4:5" ht="15" customHeight="1">
      <c r="D68807" s="76"/>
      <c r="E68807" s="573"/>
    </row>
    <row r="68808" spans="4:5" ht="15" customHeight="1">
      <c r="D68808" s="76"/>
      <c r="E68808" s="573"/>
    </row>
    <row r="68809" spans="4:5" ht="15" customHeight="1">
      <c r="D68809" s="76"/>
      <c r="E68809" s="573"/>
    </row>
    <row r="68810" spans="4:5" ht="15" customHeight="1">
      <c r="D68810" s="76"/>
      <c r="E68810" s="573"/>
    </row>
    <row r="68811" spans="4:5" ht="15" customHeight="1">
      <c r="D68811" s="76"/>
      <c r="E68811" s="573"/>
    </row>
    <row r="68812" spans="4:5" ht="15" customHeight="1">
      <c r="D68812" s="76"/>
      <c r="E68812" s="573"/>
    </row>
    <row r="68813" spans="4:5" ht="15" customHeight="1">
      <c r="D68813" s="76"/>
      <c r="E68813" s="573"/>
    </row>
    <row r="68814" spans="4:5" ht="15" customHeight="1">
      <c r="D68814" s="76"/>
      <c r="E68814" s="573"/>
    </row>
    <row r="68815" spans="4:5" ht="15" customHeight="1">
      <c r="D68815" s="76"/>
      <c r="E68815" s="573"/>
    </row>
    <row r="68816" spans="4:5" ht="15" customHeight="1">
      <c r="D68816" s="76"/>
      <c r="E68816" s="573"/>
    </row>
    <row r="68817" spans="4:5" ht="15" customHeight="1">
      <c r="D68817" s="76"/>
      <c r="E68817" s="573"/>
    </row>
    <row r="68818" spans="4:5" ht="15" customHeight="1">
      <c r="D68818" s="76"/>
      <c r="E68818" s="573"/>
    </row>
    <row r="68819" spans="4:5" ht="15" customHeight="1">
      <c r="D68819" s="76"/>
      <c r="E68819" s="573"/>
    </row>
    <row r="68820" spans="4:5" ht="15" customHeight="1">
      <c r="D68820" s="76"/>
      <c r="E68820" s="573"/>
    </row>
    <row r="68821" spans="4:5" ht="15" customHeight="1">
      <c r="D68821" s="76"/>
      <c r="E68821" s="573"/>
    </row>
    <row r="68822" spans="4:5" ht="15" customHeight="1">
      <c r="D68822" s="76"/>
      <c r="E68822" s="573"/>
    </row>
    <row r="68823" spans="4:5" ht="15" customHeight="1">
      <c r="D68823" s="76"/>
      <c r="E68823" s="573"/>
    </row>
    <row r="68824" spans="4:5" ht="15" customHeight="1">
      <c r="D68824" s="76"/>
      <c r="E68824" s="573"/>
    </row>
    <row r="68825" spans="4:5" ht="15" customHeight="1">
      <c r="D68825" s="76"/>
      <c r="E68825" s="573"/>
    </row>
    <row r="68826" spans="4:5" ht="15" customHeight="1">
      <c r="D68826" s="76"/>
      <c r="E68826" s="573"/>
    </row>
    <row r="68827" spans="4:5" ht="15" customHeight="1">
      <c r="D68827" s="76"/>
      <c r="E68827" s="573"/>
    </row>
    <row r="68828" spans="4:5" ht="15" customHeight="1">
      <c r="D68828" s="76"/>
      <c r="E68828" s="573"/>
    </row>
    <row r="68829" spans="4:5" ht="15" customHeight="1">
      <c r="D68829" s="76"/>
      <c r="E68829" s="573"/>
    </row>
    <row r="68830" spans="4:5" ht="15" customHeight="1">
      <c r="D68830" s="76"/>
      <c r="E68830" s="573"/>
    </row>
    <row r="68831" spans="4:5" ht="15" customHeight="1">
      <c r="D68831" s="76"/>
      <c r="E68831" s="573"/>
    </row>
    <row r="68832" spans="4:5" ht="15" customHeight="1">
      <c r="D68832" s="76"/>
      <c r="E68832" s="573"/>
    </row>
    <row r="68833" spans="4:5" ht="15" customHeight="1">
      <c r="D68833" s="76"/>
      <c r="E68833" s="573"/>
    </row>
    <row r="68834" spans="4:5" ht="15" customHeight="1">
      <c r="D68834" s="76"/>
      <c r="E68834" s="573"/>
    </row>
    <row r="68835" spans="4:5" ht="15" customHeight="1">
      <c r="D68835" s="76"/>
      <c r="E68835" s="573"/>
    </row>
    <row r="68836" spans="4:5" ht="15" customHeight="1">
      <c r="D68836" s="76"/>
      <c r="E68836" s="573"/>
    </row>
    <row r="68837" spans="4:5" ht="15" customHeight="1">
      <c r="D68837" s="76"/>
      <c r="E68837" s="573"/>
    </row>
    <row r="68838" spans="4:5" ht="15" customHeight="1">
      <c r="D68838" s="76"/>
      <c r="E68838" s="573"/>
    </row>
    <row r="68839" spans="4:5" ht="15" customHeight="1">
      <c r="D68839" s="76"/>
      <c r="E68839" s="573"/>
    </row>
    <row r="68840" spans="4:5" ht="15" customHeight="1">
      <c r="D68840" s="76"/>
      <c r="E68840" s="573"/>
    </row>
    <row r="68841" spans="4:5" ht="15" customHeight="1">
      <c r="D68841" s="76"/>
      <c r="E68841" s="573"/>
    </row>
    <row r="68842" spans="4:5" ht="15" customHeight="1">
      <c r="D68842" s="76"/>
      <c r="E68842" s="573"/>
    </row>
    <row r="68843" spans="4:5" ht="15" customHeight="1">
      <c r="D68843" s="76"/>
      <c r="E68843" s="573"/>
    </row>
    <row r="68844" spans="4:5" ht="15" customHeight="1">
      <c r="D68844" s="76"/>
      <c r="E68844" s="573"/>
    </row>
    <row r="68845" spans="4:5" ht="15" customHeight="1">
      <c r="D68845" s="76"/>
      <c r="E68845" s="573"/>
    </row>
    <row r="68846" spans="4:5" ht="15" customHeight="1">
      <c r="D68846" s="76"/>
      <c r="E68846" s="573"/>
    </row>
    <row r="68847" spans="4:5" ht="15" customHeight="1">
      <c r="D68847" s="76"/>
      <c r="E68847" s="573"/>
    </row>
    <row r="68848" spans="4:5" ht="15" customHeight="1">
      <c r="D68848" s="76"/>
      <c r="E68848" s="573"/>
    </row>
    <row r="68849" spans="4:5" ht="15" customHeight="1">
      <c r="D68849" s="76"/>
      <c r="E68849" s="573"/>
    </row>
    <row r="68850" spans="4:5" ht="15" customHeight="1">
      <c r="D68850" s="76"/>
      <c r="E68850" s="573"/>
    </row>
    <row r="68851" spans="4:5" ht="15" customHeight="1">
      <c r="D68851" s="76"/>
      <c r="E68851" s="573"/>
    </row>
    <row r="68852" spans="4:5" ht="15" customHeight="1">
      <c r="D68852" s="76"/>
      <c r="E68852" s="573"/>
    </row>
    <row r="68853" spans="4:5" ht="15" customHeight="1">
      <c r="D68853" s="76"/>
      <c r="E68853" s="573"/>
    </row>
    <row r="68854" spans="4:5" ht="15" customHeight="1">
      <c r="D68854" s="76"/>
      <c r="E68854" s="573"/>
    </row>
    <row r="68855" spans="4:5" ht="15" customHeight="1">
      <c r="D68855" s="76"/>
      <c r="E68855" s="573"/>
    </row>
    <row r="68856" spans="4:5" ht="15" customHeight="1">
      <c r="D68856" s="76"/>
      <c r="E68856" s="573"/>
    </row>
    <row r="68857" spans="4:5" ht="15" customHeight="1">
      <c r="D68857" s="76"/>
      <c r="E68857" s="573"/>
    </row>
    <row r="68858" spans="4:5" ht="15" customHeight="1">
      <c r="D68858" s="76"/>
      <c r="E68858" s="573"/>
    </row>
    <row r="68859" spans="4:5" ht="15" customHeight="1">
      <c r="D68859" s="76"/>
      <c r="E68859" s="573"/>
    </row>
    <row r="68860" spans="4:5" ht="15" customHeight="1">
      <c r="D68860" s="76"/>
      <c r="E68860" s="573"/>
    </row>
    <row r="68861" spans="4:5" ht="15" customHeight="1">
      <c r="D68861" s="76"/>
      <c r="E68861" s="573"/>
    </row>
    <row r="68862" spans="4:5" ht="15" customHeight="1">
      <c r="D68862" s="76"/>
      <c r="E68862" s="573"/>
    </row>
    <row r="68863" spans="4:5" ht="15" customHeight="1">
      <c r="D68863" s="76"/>
      <c r="E68863" s="573"/>
    </row>
    <row r="68864" spans="4:5" ht="15" customHeight="1">
      <c r="D68864" s="76"/>
      <c r="E68864" s="573"/>
    </row>
    <row r="68865" spans="4:5" ht="15" customHeight="1">
      <c r="D68865" s="76"/>
      <c r="E68865" s="573"/>
    </row>
    <row r="68866" spans="4:5" ht="15" customHeight="1">
      <c r="D68866" s="76"/>
      <c r="E68866" s="573"/>
    </row>
    <row r="68867" spans="4:5" ht="15" customHeight="1">
      <c r="D68867" s="76"/>
      <c r="E68867" s="573"/>
    </row>
    <row r="68868" spans="4:5" ht="15" customHeight="1">
      <c r="D68868" s="76"/>
      <c r="E68868" s="573"/>
    </row>
    <row r="68869" spans="4:5" ht="15" customHeight="1">
      <c r="D68869" s="76"/>
      <c r="E68869" s="573"/>
    </row>
    <row r="68870" spans="4:5" ht="15" customHeight="1">
      <c r="D68870" s="76"/>
      <c r="E68870" s="573"/>
    </row>
    <row r="68871" spans="4:5" ht="15" customHeight="1">
      <c r="D68871" s="76"/>
      <c r="E68871" s="573"/>
    </row>
    <row r="68872" spans="4:5" ht="15" customHeight="1">
      <c r="D68872" s="76"/>
      <c r="E68872" s="573"/>
    </row>
    <row r="68873" spans="4:5" ht="15" customHeight="1">
      <c r="D68873" s="76"/>
      <c r="E68873" s="573"/>
    </row>
    <row r="68874" spans="4:5" ht="15" customHeight="1">
      <c r="D68874" s="76"/>
      <c r="E68874" s="573"/>
    </row>
    <row r="68875" spans="4:5" ht="15" customHeight="1">
      <c r="D68875" s="76"/>
      <c r="E68875" s="573"/>
    </row>
    <row r="68876" spans="4:5" ht="15" customHeight="1">
      <c r="D68876" s="76"/>
      <c r="E68876" s="573"/>
    </row>
    <row r="68877" spans="4:5" ht="15" customHeight="1">
      <c r="D68877" s="76"/>
      <c r="E68877" s="573"/>
    </row>
    <row r="68878" spans="4:5" ht="15" customHeight="1">
      <c r="D68878" s="76"/>
      <c r="E68878" s="573"/>
    </row>
    <row r="68879" spans="4:5" ht="15" customHeight="1">
      <c r="D68879" s="76"/>
      <c r="E68879" s="573"/>
    </row>
    <row r="68880" spans="4:5" ht="15" customHeight="1">
      <c r="D68880" s="76"/>
      <c r="E68880" s="573"/>
    </row>
    <row r="68881" spans="4:5" ht="15" customHeight="1">
      <c r="D68881" s="76"/>
      <c r="E68881" s="573"/>
    </row>
    <row r="68882" spans="4:5" ht="15" customHeight="1">
      <c r="D68882" s="76"/>
      <c r="E68882" s="573"/>
    </row>
    <row r="68883" spans="4:5" ht="15" customHeight="1">
      <c r="D68883" s="76"/>
      <c r="E68883" s="573"/>
    </row>
    <row r="68884" spans="4:5" ht="15" customHeight="1">
      <c r="D68884" s="76"/>
      <c r="E68884" s="573"/>
    </row>
    <row r="68885" spans="4:5" ht="15" customHeight="1">
      <c r="D68885" s="76"/>
      <c r="E68885" s="573"/>
    </row>
    <row r="68886" spans="4:5" ht="15" customHeight="1">
      <c r="D68886" s="76"/>
      <c r="E68886" s="573"/>
    </row>
    <row r="68887" spans="4:5" ht="15" customHeight="1">
      <c r="D68887" s="76"/>
      <c r="E68887" s="573"/>
    </row>
    <row r="68888" spans="4:5" ht="15" customHeight="1">
      <c r="D68888" s="76"/>
      <c r="E68888" s="573"/>
    </row>
    <row r="68889" spans="4:5" ht="15" customHeight="1">
      <c r="D68889" s="76"/>
      <c r="E68889" s="573"/>
    </row>
    <row r="68890" spans="4:5" ht="15" customHeight="1">
      <c r="D68890" s="76"/>
      <c r="E68890" s="573"/>
    </row>
    <row r="68891" spans="4:5" ht="15" customHeight="1">
      <c r="D68891" s="76"/>
      <c r="E68891" s="573"/>
    </row>
    <row r="68892" spans="4:5" ht="15" customHeight="1">
      <c r="D68892" s="76"/>
      <c r="E68892" s="573"/>
    </row>
    <row r="68893" spans="4:5" ht="15" customHeight="1">
      <c r="D68893" s="76"/>
      <c r="E68893" s="573"/>
    </row>
    <row r="68894" spans="4:5" ht="15" customHeight="1">
      <c r="D68894" s="76"/>
      <c r="E68894" s="573"/>
    </row>
    <row r="68895" spans="4:5" ht="15" customHeight="1">
      <c r="D68895" s="76"/>
      <c r="E68895" s="573"/>
    </row>
    <row r="68896" spans="4:5" ht="15" customHeight="1">
      <c r="D68896" s="76"/>
      <c r="E68896" s="573"/>
    </row>
    <row r="68897" spans="4:5" ht="15" customHeight="1">
      <c r="D68897" s="76"/>
      <c r="E68897" s="573"/>
    </row>
    <row r="68898" spans="4:5" ht="15" customHeight="1">
      <c r="D68898" s="76"/>
      <c r="E68898" s="573"/>
    </row>
    <row r="68899" spans="4:5" ht="15" customHeight="1">
      <c r="D68899" s="76"/>
      <c r="E68899" s="573"/>
    </row>
    <row r="68900" spans="4:5" ht="15" customHeight="1">
      <c r="D68900" s="76"/>
      <c r="E68900" s="573"/>
    </row>
    <row r="68901" spans="4:5" ht="15" customHeight="1">
      <c r="D68901" s="76"/>
      <c r="E68901" s="573"/>
    </row>
    <row r="68902" spans="4:5" ht="15" customHeight="1">
      <c r="D68902" s="76"/>
      <c r="E68902" s="573"/>
    </row>
    <row r="68903" spans="4:5" ht="15" customHeight="1">
      <c r="D68903" s="76"/>
      <c r="E68903" s="573"/>
    </row>
    <row r="68904" spans="4:5" ht="15" customHeight="1">
      <c r="D68904" s="76"/>
      <c r="E68904" s="573"/>
    </row>
    <row r="68905" spans="4:5" ht="15" customHeight="1">
      <c r="D68905" s="76"/>
      <c r="E68905" s="573"/>
    </row>
    <row r="68906" spans="4:5" ht="15" customHeight="1">
      <c r="D68906" s="76"/>
      <c r="E68906" s="573"/>
    </row>
    <row r="68907" spans="4:5" ht="15" customHeight="1">
      <c r="D68907" s="76"/>
      <c r="E68907" s="573"/>
    </row>
    <row r="68908" spans="4:5" ht="15" customHeight="1">
      <c r="D68908" s="76"/>
      <c r="E68908" s="573"/>
    </row>
    <row r="68909" spans="4:5" ht="15" customHeight="1">
      <c r="D68909" s="76"/>
      <c r="E68909" s="573"/>
    </row>
    <row r="68910" spans="4:5" ht="15" customHeight="1">
      <c r="D68910" s="76"/>
      <c r="E68910" s="573"/>
    </row>
    <row r="68911" spans="4:5" ht="15" customHeight="1">
      <c r="D68911" s="76"/>
      <c r="E68911" s="573"/>
    </row>
    <row r="68912" spans="4:5" ht="15" customHeight="1">
      <c r="D68912" s="76"/>
      <c r="E68912" s="573"/>
    </row>
    <row r="68913" spans="4:5" ht="15" customHeight="1">
      <c r="D68913" s="76"/>
      <c r="E68913" s="573"/>
    </row>
    <row r="68914" spans="4:5" ht="15" customHeight="1">
      <c r="D68914" s="76"/>
      <c r="E68914" s="573"/>
    </row>
    <row r="68915" spans="4:5" ht="15" customHeight="1">
      <c r="D68915" s="76"/>
      <c r="E68915" s="573"/>
    </row>
    <row r="68916" spans="4:5" ht="15" customHeight="1">
      <c r="D68916" s="76"/>
      <c r="E68916" s="573"/>
    </row>
    <row r="68917" spans="4:5" ht="15" customHeight="1">
      <c r="D68917" s="76"/>
      <c r="E68917" s="573"/>
    </row>
    <row r="68918" spans="4:5" ht="15" customHeight="1">
      <c r="D68918" s="76"/>
      <c r="E68918" s="573"/>
    </row>
    <row r="68919" spans="4:5" ht="15" customHeight="1">
      <c r="D68919" s="76"/>
      <c r="E68919" s="573"/>
    </row>
    <row r="68920" spans="4:5" ht="15" customHeight="1">
      <c r="D68920" s="76"/>
      <c r="E68920" s="573"/>
    </row>
    <row r="68921" spans="4:5" ht="15" customHeight="1">
      <c r="D68921" s="76"/>
      <c r="E68921" s="573"/>
    </row>
    <row r="68922" spans="4:5" ht="15" customHeight="1">
      <c r="D68922" s="76"/>
      <c r="E68922" s="573"/>
    </row>
    <row r="68923" spans="4:5" ht="15" customHeight="1">
      <c r="D68923" s="76"/>
      <c r="E68923" s="573"/>
    </row>
    <row r="68924" spans="4:5" ht="15" customHeight="1">
      <c r="D68924" s="76"/>
      <c r="E68924" s="573"/>
    </row>
    <row r="68925" spans="4:5" ht="15" customHeight="1">
      <c r="D68925" s="76"/>
      <c r="E68925" s="573"/>
    </row>
    <row r="68926" spans="4:5" ht="15" customHeight="1">
      <c r="D68926" s="76"/>
      <c r="E68926" s="573"/>
    </row>
    <row r="68927" spans="4:5" ht="15" customHeight="1">
      <c r="D68927" s="76"/>
      <c r="E68927" s="573"/>
    </row>
    <row r="68928" spans="4:5" ht="15" customHeight="1">
      <c r="D68928" s="76"/>
      <c r="E68928" s="573"/>
    </row>
    <row r="68929" spans="4:5" ht="15" customHeight="1">
      <c r="D68929" s="76"/>
      <c r="E68929" s="573"/>
    </row>
    <row r="68930" spans="4:5" ht="15" customHeight="1">
      <c r="D68930" s="76"/>
      <c r="E68930" s="573"/>
    </row>
    <row r="68931" spans="4:5" ht="15" customHeight="1">
      <c r="D68931" s="76"/>
      <c r="E68931" s="573"/>
    </row>
    <row r="68932" spans="4:5" ht="15" customHeight="1">
      <c r="D68932" s="76"/>
      <c r="E68932" s="573"/>
    </row>
    <row r="68933" spans="4:5" ht="15" customHeight="1">
      <c r="D68933" s="76"/>
      <c r="E68933" s="573"/>
    </row>
    <row r="68934" spans="4:5" ht="15" customHeight="1">
      <c r="D68934" s="76"/>
      <c r="E68934" s="573"/>
    </row>
    <row r="68935" spans="4:5" ht="15" customHeight="1">
      <c r="D68935" s="76"/>
      <c r="E68935" s="573"/>
    </row>
    <row r="68936" spans="4:5" ht="15" customHeight="1">
      <c r="D68936" s="76"/>
      <c r="E68936" s="573"/>
    </row>
    <row r="68937" spans="4:5" ht="15" customHeight="1">
      <c r="D68937" s="76"/>
      <c r="E68937" s="573"/>
    </row>
    <row r="68938" spans="4:5" ht="15" customHeight="1">
      <c r="D68938" s="76"/>
      <c r="E68938" s="573"/>
    </row>
    <row r="68939" spans="4:5" ht="15" customHeight="1">
      <c r="D68939" s="76"/>
      <c r="E68939" s="573"/>
    </row>
    <row r="68940" spans="4:5" ht="15" customHeight="1">
      <c r="D68940" s="76"/>
      <c r="E68940" s="573"/>
    </row>
    <row r="68941" spans="4:5" ht="15" customHeight="1">
      <c r="D68941" s="76"/>
      <c r="E68941" s="573"/>
    </row>
    <row r="68942" spans="4:5" ht="15" customHeight="1">
      <c r="D68942" s="76"/>
      <c r="E68942" s="573"/>
    </row>
    <row r="68943" spans="4:5" ht="15" customHeight="1">
      <c r="D68943" s="76"/>
      <c r="E68943" s="573"/>
    </row>
    <row r="68944" spans="4:5" ht="15" customHeight="1">
      <c r="D68944" s="76"/>
      <c r="E68944" s="573"/>
    </row>
    <row r="68945" spans="4:5" ht="15" customHeight="1">
      <c r="D68945" s="76"/>
      <c r="E68945" s="573"/>
    </row>
    <row r="68946" spans="4:5" ht="15" customHeight="1">
      <c r="D68946" s="76"/>
      <c r="E68946" s="573"/>
    </row>
    <row r="68947" spans="4:5" ht="15" customHeight="1">
      <c r="D68947" s="76"/>
      <c r="E68947" s="573"/>
    </row>
    <row r="68948" spans="4:5" ht="15" customHeight="1">
      <c r="D68948" s="76"/>
      <c r="E68948" s="573"/>
    </row>
    <row r="68949" spans="4:5" ht="15" customHeight="1">
      <c r="D68949" s="76"/>
      <c r="E68949" s="573"/>
    </row>
    <row r="68950" spans="4:5" ht="15" customHeight="1">
      <c r="D68950" s="76"/>
      <c r="E68950" s="573"/>
    </row>
    <row r="68951" spans="4:5" ht="15" customHeight="1">
      <c r="D68951" s="76"/>
      <c r="E68951" s="573"/>
    </row>
    <row r="68952" spans="4:5" ht="15" customHeight="1">
      <c r="D68952" s="76"/>
      <c r="E68952" s="573"/>
    </row>
    <row r="68953" spans="4:5" ht="15" customHeight="1">
      <c r="D68953" s="76"/>
      <c r="E68953" s="573"/>
    </row>
    <row r="68954" spans="4:5" ht="15" customHeight="1">
      <c r="D68954" s="76"/>
      <c r="E68954" s="573"/>
    </row>
    <row r="68955" spans="4:5" ht="15" customHeight="1">
      <c r="D68955" s="76"/>
      <c r="E68955" s="573"/>
    </row>
    <row r="68956" spans="4:5" ht="15" customHeight="1">
      <c r="D68956" s="76"/>
      <c r="E68956" s="573"/>
    </row>
    <row r="68957" spans="4:5" ht="15" customHeight="1">
      <c r="D68957" s="76"/>
      <c r="E68957" s="573"/>
    </row>
    <row r="68958" spans="4:5" ht="15" customHeight="1">
      <c r="D68958" s="76"/>
      <c r="E68958" s="573"/>
    </row>
    <row r="68959" spans="4:5" ht="15" customHeight="1">
      <c r="D68959" s="76"/>
      <c r="E68959" s="573"/>
    </row>
    <row r="68960" spans="4:5" ht="15" customHeight="1">
      <c r="D68960" s="76"/>
      <c r="E68960" s="573"/>
    </row>
    <row r="68961" spans="4:5" ht="15" customHeight="1">
      <c r="D68961" s="76"/>
      <c r="E68961" s="573"/>
    </row>
    <row r="68962" spans="4:5" ht="15" customHeight="1">
      <c r="D68962" s="76"/>
      <c r="E68962" s="573"/>
    </row>
    <row r="68963" spans="4:5" ht="15" customHeight="1">
      <c r="D68963" s="76"/>
      <c r="E68963" s="573"/>
    </row>
    <row r="68964" spans="4:5" ht="15" customHeight="1">
      <c r="D68964" s="76"/>
      <c r="E68964" s="573"/>
    </row>
    <row r="68965" spans="4:5" ht="15" customHeight="1">
      <c r="D68965" s="76"/>
      <c r="E68965" s="573"/>
    </row>
    <row r="68966" spans="4:5" ht="15" customHeight="1">
      <c r="D68966" s="76"/>
      <c r="E68966" s="573"/>
    </row>
    <row r="68967" spans="4:5" ht="15" customHeight="1">
      <c r="D68967" s="76"/>
      <c r="E68967" s="573"/>
    </row>
    <row r="68968" spans="4:5" ht="15" customHeight="1">
      <c r="D68968" s="76"/>
      <c r="E68968" s="573"/>
    </row>
    <row r="68969" spans="4:5" ht="15" customHeight="1">
      <c r="D68969" s="76"/>
      <c r="E68969" s="573"/>
    </row>
    <row r="68970" spans="4:5" ht="15" customHeight="1">
      <c r="D68970" s="76"/>
      <c r="E68970" s="573"/>
    </row>
    <row r="68971" spans="4:5" ht="15" customHeight="1">
      <c r="D68971" s="76"/>
      <c r="E68971" s="573"/>
    </row>
    <row r="68972" spans="4:5" ht="15" customHeight="1">
      <c r="D68972" s="76"/>
      <c r="E68972" s="573"/>
    </row>
    <row r="68973" spans="4:5" ht="15" customHeight="1">
      <c r="D68973" s="76"/>
      <c r="E68973" s="573"/>
    </row>
    <row r="68974" spans="4:5" ht="15" customHeight="1">
      <c r="D68974" s="76"/>
      <c r="E68974" s="573"/>
    </row>
    <row r="68975" spans="4:5" ht="15" customHeight="1">
      <c r="D68975" s="76"/>
      <c r="E68975" s="573"/>
    </row>
    <row r="68976" spans="4:5" ht="15" customHeight="1">
      <c r="D68976" s="76"/>
      <c r="E68976" s="573"/>
    </row>
    <row r="68977" spans="4:5" ht="15" customHeight="1">
      <c r="D68977" s="76"/>
      <c r="E68977" s="573"/>
    </row>
    <row r="68978" spans="4:5" ht="15" customHeight="1">
      <c r="D68978" s="76"/>
      <c r="E68978" s="573"/>
    </row>
    <row r="68979" spans="4:5" ht="15" customHeight="1">
      <c r="D68979" s="76"/>
      <c r="E68979" s="573"/>
    </row>
    <row r="68980" spans="4:5" ht="15" customHeight="1">
      <c r="D68980" s="76"/>
      <c r="E68980" s="573"/>
    </row>
    <row r="68981" spans="4:5" ht="15" customHeight="1">
      <c r="D68981" s="76"/>
      <c r="E68981" s="573"/>
    </row>
    <row r="68982" spans="4:5" ht="15" customHeight="1">
      <c r="D68982" s="76"/>
      <c r="E68982" s="573"/>
    </row>
    <row r="68983" spans="4:5" ht="15" customHeight="1">
      <c r="D68983" s="76"/>
      <c r="E68983" s="573"/>
    </row>
    <row r="68984" spans="4:5" ht="15" customHeight="1">
      <c r="D68984" s="76"/>
      <c r="E68984" s="573"/>
    </row>
    <row r="68985" spans="4:5" ht="15" customHeight="1">
      <c r="D68985" s="76"/>
      <c r="E68985" s="573"/>
    </row>
    <row r="68986" spans="4:5" ht="15" customHeight="1">
      <c r="D68986" s="76"/>
      <c r="E68986" s="573"/>
    </row>
    <row r="68987" spans="4:5" ht="15" customHeight="1">
      <c r="D68987" s="76"/>
      <c r="E68987" s="573"/>
    </row>
    <row r="68988" spans="4:5" ht="15" customHeight="1">
      <c r="D68988" s="76"/>
      <c r="E68988" s="573"/>
    </row>
    <row r="68989" spans="4:5" ht="15" customHeight="1">
      <c r="D68989" s="76"/>
      <c r="E68989" s="573"/>
    </row>
    <row r="68990" spans="4:5" ht="15" customHeight="1">
      <c r="D68990" s="76"/>
      <c r="E68990" s="573"/>
    </row>
    <row r="68991" spans="4:5" ht="15" customHeight="1">
      <c r="D68991" s="76"/>
      <c r="E68991" s="573"/>
    </row>
    <row r="68992" spans="4:5" ht="15" customHeight="1">
      <c r="D68992" s="76"/>
      <c r="E68992" s="573"/>
    </row>
    <row r="68993" spans="4:5" ht="15" customHeight="1">
      <c r="D68993" s="76"/>
      <c r="E68993" s="573"/>
    </row>
    <row r="68994" spans="4:5" ht="15" customHeight="1">
      <c r="D68994" s="76"/>
      <c r="E68994" s="573"/>
    </row>
    <row r="68995" spans="4:5" ht="15" customHeight="1">
      <c r="D68995" s="76"/>
      <c r="E68995" s="573"/>
    </row>
    <row r="68996" spans="4:5" ht="15" customHeight="1">
      <c r="D68996" s="76"/>
      <c r="E68996" s="573"/>
    </row>
    <row r="68997" spans="4:5" ht="15" customHeight="1">
      <c r="D68997" s="76"/>
      <c r="E68997" s="573"/>
    </row>
    <row r="68998" spans="4:5" ht="15" customHeight="1">
      <c r="D68998" s="76"/>
      <c r="E68998" s="573"/>
    </row>
    <row r="68999" spans="4:5" ht="15" customHeight="1">
      <c r="D68999" s="76"/>
      <c r="E68999" s="573"/>
    </row>
    <row r="69000" spans="4:5" ht="15" customHeight="1">
      <c r="D69000" s="76"/>
      <c r="E69000" s="573"/>
    </row>
    <row r="69001" spans="4:5" ht="15" customHeight="1">
      <c r="D69001" s="76"/>
      <c r="E69001" s="573"/>
    </row>
    <row r="69002" spans="4:5" ht="15" customHeight="1">
      <c r="D69002" s="76"/>
      <c r="E69002" s="573"/>
    </row>
    <row r="69003" spans="4:5" ht="15" customHeight="1">
      <c r="D69003" s="76"/>
      <c r="E69003" s="573"/>
    </row>
    <row r="69004" spans="4:5" ht="15" customHeight="1">
      <c r="D69004" s="76"/>
      <c r="E69004" s="573"/>
    </row>
    <row r="69005" spans="4:5" ht="15" customHeight="1">
      <c r="D69005" s="76"/>
      <c r="E69005" s="573"/>
    </row>
    <row r="69006" spans="4:5" ht="15" customHeight="1">
      <c r="D69006" s="76"/>
      <c r="E69006" s="573"/>
    </row>
    <row r="69007" spans="4:5" ht="15" customHeight="1">
      <c r="D69007" s="76"/>
      <c r="E69007" s="573"/>
    </row>
    <row r="69008" spans="4:5" ht="15" customHeight="1">
      <c r="D69008" s="76"/>
      <c r="E69008" s="573"/>
    </row>
    <row r="69009" spans="4:5" ht="15" customHeight="1">
      <c r="D69009" s="76"/>
      <c r="E69009" s="573"/>
    </row>
    <row r="69010" spans="4:5" ht="15" customHeight="1">
      <c r="D69010" s="76"/>
      <c r="E69010" s="573"/>
    </row>
    <row r="69011" spans="4:5" ht="15" customHeight="1">
      <c r="D69011" s="76"/>
      <c r="E69011" s="573"/>
    </row>
    <row r="69012" spans="4:5" ht="15" customHeight="1">
      <c r="D69012" s="76"/>
      <c r="E69012" s="573"/>
    </row>
    <row r="69013" spans="4:5" ht="15" customHeight="1">
      <c r="D69013" s="76"/>
      <c r="E69013" s="573"/>
    </row>
    <row r="69014" spans="4:5" ht="15" customHeight="1">
      <c r="D69014" s="76"/>
      <c r="E69014" s="573"/>
    </row>
    <row r="69015" spans="4:5" ht="15" customHeight="1">
      <c r="D69015" s="76"/>
      <c r="E69015" s="573"/>
    </row>
    <row r="69016" spans="4:5" ht="15" customHeight="1">
      <c r="D69016" s="76"/>
      <c r="E69016" s="573"/>
    </row>
    <row r="69017" spans="4:5" ht="15" customHeight="1">
      <c r="D69017" s="76"/>
      <c r="E69017" s="573"/>
    </row>
    <row r="69018" spans="4:5" ht="15" customHeight="1">
      <c r="D69018" s="76"/>
      <c r="E69018" s="573"/>
    </row>
    <row r="69019" spans="4:5" ht="15" customHeight="1">
      <c r="D69019" s="76"/>
      <c r="E69019" s="573"/>
    </row>
    <row r="69020" spans="4:5" ht="15" customHeight="1">
      <c r="D69020" s="76"/>
      <c r="E69020" s="573"/>
    </row>
    <row r="69021" spans="4:5" ht="15" customHeight="1">
      <c r="D69021" s="76"/>
      <c r="E69021" s="573"/>
    </row>
    <row r="69022" spans="4:5" ht="15" customHeight="1">
      <c r="D69022" s="76"/>
      <c r="E69022" s="573"/>
    </row>
    <row r="69023" spans="4:5" ht="15" customHeight="1">
      <c r="D69023" s="76"/>
      <c r="E69023" s="573"/>
    </row>
    <row r="69024" spans="4:5" ht="15" customHeight="1">
      <c r="D69024" s="76"/>
      <c r="E69024" s="573"/>
    </row>
    <row r="69025" spans="4:5" ht="15" customHeight="1">
      <c r="D69025" s="76"/>
      <c r="E69025" s="573"/>
    </row>
    <row r="69026" spans="4:5" ht="15" customHeight="1">
      <c r="D69026" s="76"/>
      <c r="E69026" s="573"/>
    </row>
    <row r="69027" spans="4:5" ht="15" customHeight="1">
      <c r="D69027" s="76"/>
      <c r="E69027" s="573"/>
    </row>
    <row r="69028" spans="4:5" ht="15" customHeight="1">
      <c r="D69028" s="76"/>
      <c r="E69028" s="573"/>
    </row>
    <row r="69029" spans="4:5" ht="15" customHeight="1">
      <c r="D69029" s="76"/>
      <c r="E69029" s="573"/>
    </row>
    <row r="69030" spans="4:5" ht="15" customHeight="1">
      <c r="D69030" s="76"/>
      <c r="E69030" s="573"/>
    </row>
    <row r="69031" spans="4:5" ht="15" customHeight="1">
      <c r="D69031" s="76"/>
      <c r="E69031" s="573"/>
    </row>
    <row r="69032" spans="4:5" ht="15" customHeight="1">
      <c r="D69032" s="76"/>
      <c r="E69032" s="573"/>
    </row>
    <row r="69033" spans="4:5" ht="15" customHeight="1">
      <c r="D69033" s="76"/>
      <c r="E69033" s="573"/>
    </row>
    <row r="69034" spans="4:5" ht="15" customHeight="1">
      <c r="D69034" s="76"/>
      <c r="E69034" s="573"/>
    </row>
    <row r="69035" spans="4:5" ht="15" customHeight="1">
      <c r="D69035" s="76"/>
      <c r="E69035" s="573"/>
    </row>
    <row r="69036" spans="4:5" ht="15" customHeight="1">
      <c r="D69036" s="76"/>
      <c r="E69036" s="573"/>
    </row>
    <row r="69037" spans="4:5" ht="15" customHeight="1">
      <c r="D69037" s="76"/>
      <c r="E69037" s="573"/>
    </row>
    <row r="69038" spans="4:5" ht="15" customHeight="1">
      <c r="D69038" s="76"/>
      <c r="E69038" s="573"/>
    </row>
    <row r="69039" spans="4:5" ht="15" customHeight="1">
      <c r="D69039" s="76"/>
      <c r="E69039" s="573"/>
    </row>
    <row r="69040" spans="4:5" ht="15" customHeight="1">
      <c r="D69040" s="76"/>
      <c r="E69040" s="573"/>
    </row>
    <row r="69041" spans="4:5" ht="15" customHeight="1">
      <c r="D69041" s="76"/>
      <c r="E69041" s="573"/>
    </row>
    <row r="69042" spans="4:5" ht="15" customHeight="1">
      <c r="D69042" s="76"/>
      <c r="E69042" s="573"/>
    </row>
    <row r="69043" spans="4:5" ht="15" customHeight="1">
      <c r="D69043" s="76"/>
      <c r="E69043" s="573"/>
    </row>
    <row r="69044" spans="4:5" ht="15" customHeight="1">
      <c r="D69044" s="76"/>
      <c r="E69044" s="573"/>
    </row>
    <row r="69045" spans="4:5" ht="15" customHeight="1">
      <c r="D69045" s="76"/>
      <c r="E69045" s="573"/>
    </row>
    <row r="69046" spans="4:5" ht="15" customHeight="1">
      <c r="D69046" s="76"/>
      <c r="E69046" s="573"/>
    </row>
    <row r="69047" spans="4:5" ht="15" customHeight="1">
      <c r="D69047" s="76"/>
      <c r="E69047" s="573"/>
    </row>
    <row r="69048" spans="4:5" ht="15" customHeight="1">
      <c r="D69048" s="76"/>
      <c r="E69048" s="573"/>
    </row>
    <row r="69049" spans="4:5" ht="15" customHeight="1">
      <c r="D69049" s="76"/>
      <c r="E69049" s="573"/>
    </row>
    <row r="69050" spans="4:5" ht="15" customHeight="1">
      <c r="D69050" s="76"/>
      <c r="E69050" s="573"/>
    </row>
    <row r="69051" spans="4:5" ht="15" customHeight="1">
      <c r="D69051" s="76"/>
      <c r="E69051" s="573"/>
    </row>
    <row r="69052" spans="4:5" ht="15" customHeight="1">
      <c r="D69052" s="76"/>
      <c r="E69052" s="573"/>
    </row>
    <row r="69053" spans="4:5" ht="15" customHeight="1">
      <c r="D69053" s="76"/>
      <c r="E69053" s="573"/>
    </row>
    <row r="69054" spans="4:5" ht="15" customHeight="1">
      <c r="D69054" s="76"/>
      <c r="E69054" s="573"/>
    </row>
    <row r="69055" spans="4:5" ht="15" customHeight="1">
      <c r="D69055" s="76"/>
      <c r="E69055" s="573"/>
    </row>
    <row r="69056" spans="4:5" ht="15" customHeight="1">
      <c r="D69056" s="76"/>
      <c r="E69056" s="573"/>
    </row>
    <row r="69057" spans="4:5" ht="15" customHeight="1">
      <c r="D69057" s="76"/>
      <c r="E69057" s="573"/>
    </row>
    <row r="69058" spans="4:5" ht="15" customHeight="1">
      <c r="D69058" s="76"/>
      <c r="E69058" s="573"/>
    </row>
    <row r="69059" spans="4:5" ht="15" customHeight="1">
      <c r="D69059" s="76"/>
      <c r="E69059" s="573"/>
    </row>
    <row r="69060" spans="4:5" ht="15" customHeight="1">
      <c r="D69060" s="76"/>
      <c r="E69060" s="573"/>
    </row>
    <row r="69061" spans="4:5" ht="15" customHeight="1">
      <c r="D69061" s="76"/>
      <c r="E69061" s="573"/>
    </row>
    <row r="69062" spans="4:5" ht="15" customHeight="1">
      <c r="D69062" s="76"/>
      <c r="E69062" s="573"/>
    </row>
    <row r="69063" spans="4:5" ht="15" customHeight="1">
      <c r="D69063" s="76"/>
      <c r="E69063" s="573"/>
    </row>
    <row r="69064" spans="4:5" ht="15" customHeight="1">
      <c r="D69064" s="76"/>
      <c r="E69064" s="573"/>
    </row>
    <row r="69065" spans="4:5" ht="15" customHeight="1">
      <c r="D69065" s="76"/>
      <c r="E69065" s="573"/>
    </row>
    <row r="69066" spans="4:5" ht="15" customHeight="1">
      <c r="D69066" s="76"/>
      <c r="E69066" s="573"/>
    </row>
    <row r="69067" spans="4:5" ht="15" customHeight="1">
      <c r="D69067" s="76"/>
      <c r="E69067" s="573"/>
    </row>
    <row r="69068" spans="4:5" ht="15" customHeight="1">
      <c r="D69068" s="76"/>
      <c r="E69068" s="573"/>
    </row>
    <row r="69069" spans="4:5" ht="15" customHeight="1">
      <c r="D69069" s="76"/>
      <c r="E69069" s="573"/>
    </row>
    <row r="69070" spans="4:5" ht="15" customHeight="1">
      <c r="D69070" s="76"/>
      <c r="E69070" s="573"/>
    </row>
    <row r="69071" spans="4:5" ht="15" customHeight="1">
      <c r="D69071" s="76"/>
      <c r="E69071" s="573"/>
    </row>
    <row r="69072" spans="4:5" ht="15" customHeight="1">
      <c r="D69072" s="76"/>
      <c r="E69072" s="573"/>
    </row>
    <row r="69073" spans="4:5" ht="15" customHeight="1">
      <c r="D69073" s="76"/>
      <c r="E69073" s="573"/>
    </row>
    <row r="69074" spans="4:5" ht="15" customHeight="1">
      <c r="D69074" s="76"/>
      <c r="E69074" s="573"/>
    </row>
    <row r="69075" spans="4:5" ht="15" customHeight="1">
      <c r="D69075" s="76"/>
      <c r="E69075" s="573"/>
    </row>
    <row r="69076" spans="4:5" ht="15" customHeight="1">
      <c r="D69076" s="76"/>
      <c r="E69076" s="573"/>
    </row>
    <row r="69077" spans="4:5" ht="15" customHeight="1">
      <c r="D69077" s="76"/>
      <c r="E69077" s="573"/>
    </row>
    <row r="69078" spans="4:5" ht="15" customHeight="1">
      <c r="D69078" s="76"/>
      <c r="E69078" s="573"/>
    </row>
    <row r="69079" spans="4:5" ht="15" customHeight="1">
      <c r="D69079" s="76"/>
      <c r="E69079" s="573"/>
    </row>
    <row r="69080" spans="4:5" ht="15" customHeight="1">
      <c r="D69080" s="76"/>
      <c r="E69080" s="573"/>
    </row>
    <row r="69081" spans="4:5" ht="15" customHeight="1">
      <c r="D69081" s="76"/>
      <c r="E69081" s="573"/>
    </row>
    <row r="69082" spans="4:5" ht="15" customHeight="1">
      <c r="D69082" s="76"/>
      <c r="E69082" s="573"/>
    </row>
    <row r="69083" spans="4:5" ht="15" customHeight="1">
      <c r="D69083" s="76"/>
      <c r="E69083" s="573"/>
    </row>
    <row r="69084" spans="4:5" ht="15" customHeight="1">
      <c r="D69084" s="76"/>
      <c r="E69084" s="573"/>
    </row>
    <row r="69085" spans="4:5" ht="15" customHeight="1">
      <c r="D69085" s="76"/>
      <c r="E69085" s="573"/>
    </row>
    <row r="69086" spans="4:5" ht="15" customHeight="1">
      <c r="D69086" s="76"/>
      <c r="E69086" s="573"/>
    </row>
    <row r="69087" spans="4:5" ht="15" customHeight="1">
      <c r="D69087" s="76"/>
      <c r="E69087" s="573"/>
    </row>
    <row r="69088" spans="4:5" ht="15" customHeight="1">
      <c r="D69088" s="76"/>
      <c r="E69088" s="573"/>
    </row>
    <row r="69089" spans="4:5" ht="15" customHeight="1">
      <c r="D69089" s="76"/>
      <c r="E69089" s="573"/>
    </row>
    <row r="69090" spans="4:5" ht="15" customHeight="1">
      <c r="D69090" s="76"/>
      <c r="E69090" s="573"/>
    </row>
    <row r="69091" spans="4:5" ht="15" customHeight="1">
      <c r="D69091" s="76"/>
      <c r="E69091" s="573"/>
    </row>
    <row r="69092" spans="4:5" ht="15" customHeight="1">
      <c r="D69092" s="76"/>
      <c r="E69092" s="573"/>
    </row>
    <row r="69093" spans="4:5" ht="15" customHeight="1">
      <c r="D69093" s="76"/>
      <c r="E69093" s="573"/>
    </row>
    <row r="69094" spans="4:5" ht="15" customHeight="1">
      <c r="D69094" s="76"/>
      <c r="E69094" s="573"/>
    </row>
    <row r="69095" spans="4:5" ht="15" customHeight="1">
      <c r="D69095" s="76"/>
      <c r="E69095" s="573"/>
    </row>
    <row r="69096" spans="4:5" ht="15" customHeight="1">
      <c r="D69096" s="76"/>
      <c r="E69096" s="573"/>
    </row>
    <row r="69097" spans="4:5" ht="15" customHeight="1">
      <c r="D69097" s="76"/>
      <c r="E69097" s="573"/>
    </row>
    <row r="69098" spans="4:5" ht="15" customHeight="1">
      <c r="D69098" s="76"/>
      <c r="E69098" s="573"/>
    </row>
    <row r="69099" spans="4:5" ht="15" customHeight="1">
      <c r="D69099" s="76"/>
      <c r="E69099" s="573"/>
    </row>
    <row r="69100" spans="4:5" ht="15" customHeight="1">
      <c r="D69100" s="76"/>
      <c r="E69100" s="573"/>
    </row>
    <row r="69101" spans="4:5" ht="15" customHeight="1">
      <c r="D69101" s="76"/>
      <c r="E69101" s="573"/>
    </row>
    <row r="69102" spans="4:5" ht="15" customHeight="1">
      <c r="D69102" s="76"/>
      <c r="E69102" s="573"/>
    </row>
    <row r="69103" spans="4:5" ht="15" customHeight="1">
      <c r="D69103" s="76"/>
      <c r="E69103" s="573"/>
    </row>
    <row r="69104" spans="4:5" ht="15" customHeight="1">
      <c r="D69104" s="76"/>
      <c r="E69104" s="573"/>
    </row>
    <row r="69105" spans="4:5" ht="15" customHeight="1">
      <c r="D69105" s="76"/>
      <c r="E69105" s="573"/>
    </row>
    <row r="69106" spans="4:5" ht="15" customHeight="1">
      <c r="D69106" s="76"/>
      <c r="E69106" s="573"/>
    </row>
    <row r="69107" spans="4:5" ht="15" customHeight="1">
      <c r="D69107" s="76"/>
      <c r="E69107" s="573"/>
    </row>
    <row r="69108" spans="4:5" ht="15" customHeight="1">
      <c r="D69108" s="76"/>
      <c r="E69108" s="573"/>
    </row>
    <row r="69109" spans="4:5" ht="15" customHeight="1">
      <c r="D69109" s="76"/>
      <c r="E69109" s="573"/>
    </row>
    <row r="69110" spans="4:5" ht="15" customHeight="1">
      <c r="D69110" s="76"/>
      <c r="E69110" s="573"/>
    </row>
    <row r="69111" spans="4:5" ht="15" customHeight="1">
      <c r="D69111" s="76"/>
      <c r="E69111" s="573"/>
    </row>
    <row r="69112" spans="4:5" ht="15" customHeight="1">
      <c r="D69112" s="76"/>
      <c r="E69112" s="573"/>
    </row>
    <row r="69113" spans="4:5" ht="15" customHeight="1">
      <c r="D69113" s="76"/>
      <c r="E69113" s="573"/>
    </row>
    <row r="69114" spans="4:5" ht="15" customHeight="1">
      <c r="D69114" s="76"/>
      <c r="E69114" s="573"/>
    </row>
    <row r="69115" spans="4:5" ht="15" customHeight="1">
      <c r="D69115" s="76"/>
      <c r="E69115" s="573"/>
    </row>
    <row r="69116" spans="4:5" ht="15" customHeight="1">
      <c r="D69116" s="76"/>
      <c r="E69116" s="573"/>
    </row>
    <row r="69117" spans="4:5" ht="15" customHeight="1">
      <c r="D69117" s="76"/>
      <c r="E69117" s="573"/>
    </row>
    <row r="69118" spans="4:5" ht="15" customHeight="1">
      <c r="D69118" s="76"/>
      <c r="E69118" s="573"/>
    </row>
    <row r="69119" spans="4:5" ht="15" customHeight="1">
      <c r="D69119" s="76"/>
      <c r="E69119" s="573"/>
    </row>
    <row r="69120" spans="4:5" ht="15" customHeight="1">
      <c r="D69120" s="76"/>
      <c r="E69120" s="573"/>
    </row>
    <row r="69121" spans="4:5" ht="15" customHeight="1">
      <c r="D69121" s="76"/>
      <c r="E69121" s="573"/>
    </row>
    <row r="69122" spans="4:5" ht="15" customHeight="1">
      <c r="D69122" s="76"/>
      <c r="E69122" s="573"/>
    </row>
    <row r="69123" spans="4:5" ht="15" customHeight="1">
      <c r="D69123" s="76"/>
      <c r="E69123" s="573"/>
    </row>
    <row r="69124" spans="4:5" ht="15" customHeight="1">
      <c r="D69124" s="76"/>
      <c r="E69124" s="573"/>
    </row>
    <row r="69125" spans="4:5" ht="15" customHeight="1">
      <c r="D69125" s="76"/>
      <c r="E69125" s="573"/>
    </row>
    <row r="69126" spans="4:5" ht="15" customHeight="1">
      <c r="D69126" s="76"/>
      <c r="E69126" s="573"/>
    </row>
    <row r="69127" spans="4:5" ht="15" customHeight="1">
      <c r="D69127" s="76"/>
      <c r="E69127" s="573"/>
    </row>
    <row r="69128" spans="4:5" ht="15" customHeight="1">
      <c r="D69128" s="76"/>
      <c r="E69128" s="573"/>
    </row>
    <row r="69129" spans="4:5" ht="15" customHeight="1">
      <c r="D69129" s="76"/>
      <c r="E69129" s="573"/>
    </row>
    <row r="69130" spans="4:5" ht="15" customHeight="1">
      <c r="D69130" s="76"/>
      <c r="E69130" s="573"/>
    </row>
    <row r="69131" spans="4:5" ht="15" customHeight="1">
      <c r="D69131" s="76"/>
      <c r="E69131" s="573"/>
    </row>
    <row r="69132" spans="4:5" ht="15" customHeight="1">
      <c r="D69132" s="76"/>
      <c r="E69132" s="573"/>
    </row>
    <row r="69133" spans="4:5" ht="15" customHeight="1">
      <c r="D69133" s="76"/>
      <c r="E69133" s="573"/>
    </row>
    <row r="69134" spans="4:5" ht="15" customHeight="1">
      <c r="D69134" s="76"/>
      <c r="E69134" s="573"/>
    </row>
    <row r="69135" spans="4:5" ht="15" customHeight="1">
      <c r="D69135" s="76"/>
      <c r="E69135" s="573"/>
    </row>
    <row r="69136" spans="4:5" ht="15" customHeight="1">
      <c r="D69136" s="76"/>
      <c r="E69136" s="573"/>
    </row>
    <row r="69137" spans="4:5" ht="15" customHeight="1">
      <c r="D69137" s="76"/>
      <c r="E69137" s="573"/>
    </row>
    <row r="69138" spans="4:5" ht="15" customHeight="1">
      <c r="D69138" s="76"/>
      <c r="E69138" s="573"/>
    </row>
    <row r="69139" spans="4:5" ht="15" customHeight="1">
      <c r="D69139" s="76"/>
      <c r="E69139" s="573"/>
    </row>
    <row r="69140" spans="4:5" ht="15" customHeight="1">
      <c r="D69140" s="76"/>
      <c r="E69140" s="573"/>
    </row>
    <row r="69141" spans="4:5" ht="15" customHeight="1">
      <c r="D69141" s="76"/>
      <c r="E69141" s="573"/>
    </row>
    <row r="69142" spans="4:5" ht="15" customHeight="1">
      <c r="D69142" s="76"/>
      <c r="E69142" s="573"/>
    </row>
    <row r="69143" spans="4:5" ht="15" customHeight="1">
      <c r="D69143" s="76"/>
      <c r="E69143" s="573"/>
    </row>
    <row r="69144" spans="4:5" ht="15" customHeight="1">
      <c r="D69144" s="76"/>
      <c r="E69144" s="573"/>
    </row>
    <row r="69145" spans="4:5" ht="15" customHeight="1">
      <c r="D69145" s="76"/>
      <c r="E69145" s="573"/>
    </row>
    <row r="69146" spans="4:5" ht="15" customHeight="1">
      <c r="D69146" s="76"/>
      <c r="E69146" s="573"/>
    </row>
    <row r="69147" spans="4:5" ht="15" customHeight="1">
      <c r="D69147" s="76"/>
      <c r="E69147" s="573"/>
    </row>
    <row r="69148" spans="4:5" ht="15" customHeight="1">
      <c r="D69148" s="76"/>
      <c r="E69148" s="573"/>
    </row>
    <row r="69149" spans="4:5" ht="15" customHeight="1">
      <c r="D69149" s="76"/>
      <c r="E69149" s="573"/>
    </row>
    <row r="69150" spans="4:5" ht="15" customHeight="1">
      <c r="D69150" s="76"/>
      <c r="E69150" s="573"/>
    </row>
    <row r="69151" spans="4:5" ht="15" customHeight="1">
      <c r="D69151" s="76"/>
      <c r="E69151" s="573"/>
    </row>
    <row r="69152" spans="4:5" ht="15" customHeight="1">
      <c r="D69152" s="76"/>
      <c r="E69152" s="573"/>
    </row>
    <row r="69153" spans="4:5" ht="15" customHeight="1">
      <c r="D69153" s="76"/>
      <c r="E69153" s="573"/>
    </row>
    <row r="69154" spans="4:5" ht="15" customHeight="1">
      <c r="D69154" s="76"/>
      <c r="E69154" s="573"/>
    </row>
    <row r="69155" spans="4:5" ht="15" customHeight="1">
      <c r="D69155" s="76"/>
      <c r="E69155" s="573"/>
    </row>
    <row r="69156" spans="4:5" ht="15" customHeight="1">
      <c r="D69156" s="76"/>
      <c r="E69156" s="573"/>
    </row>
    <row r="69157" spans="4:5" ht="15" customHeight="1">
      <c r="D69157" s="76"/>
      <c r="E69157" s="573"/>
    </row>
    <row r="69158" spans="4:5" ht="15" customHeight="1">
      <c r="D69158" s="76"/>
      <c r="E69158" s="573"/>
    </row>
    <row r="69159" spans="4:5" ht="15" customHeight="1">
      <c r="D69159" s="76"/>
      <c r="E69159" s="573"/>
    </row>
    <row r="69160" spans="4:5" ht="15" customHeight="1">
      <c r="D69160" s="76"/>
      <c r="E69160" s="573"/>
    </row>
    <row r="69161" spans="4:5" ht="15" customHeight="1">
      <c r="D69161" s="76"/>
      <c r="E69161" s="573"/>
    </row>
    <row r="69162" spans="4:5" ht="15" customHeight="1">
      <c r="D69162" s="76"/>
      <c r="E69162" s="573"/>
    </row>
    <row r="69163" spans="4:5" ht="15" customHeight="1">
      <c r="D69163" s="76"/>
      <c r="E69163" s="573"/>
    </row>
    <row r="69164" spans="4:5" ht="15" customHeight="1">
      <c r="D69164" s="76"/>
      <c r="E69164" s="573"/>
    </row>
    <row r="69165" spans="4:5" ht="15" customHeight="1">
      <c r="D69165" s="76"/>
      <c r="E69165" s="573"/>
    </row>
    <row r="69166" spans="4:5" ht="15" customHeight="1">
      <c r="D69166" s="76"/>
      <c r="E69166" s="573"/>
    </row>
    <row r="69167" spans="4:5" ht="15" customHeight="1">
      <c r="D69167" s="76"/>
      <c r="E69167" s="573"/>
    </row>
    <row r="69168" spans="4:5" ht="15" customHeight="1">
      <c r="D69168" s="76"/>
      <c r="E69168" s="573"/>
    </row>
    <row r="69169" spans="4:5" ht="15" customHeight="1">
      <c r="D69169" s="76"/>
      <c r="E69169" s="573"/>
    </row>
    <row r="69170" spans="4:5" ht="15" customHeight="1">
      <c r="D69170" s="76"/>
      <c r="E69170" s="573"/>
    </row>
    <row r="69171" spans="4:5" ht="15" customHeight="1">
      <c r="D69171" s="76"/>
      <c r="E69171" s="573"/>
    </row>
    <row r="69172" spans="4:5" ht="15" customHeight="1">
      <c r="D69172" s="76"/>
      <c r="E69172" s="573"/>
    </row>
    <row r="69173" spans="4:5" ht="15" customHeight="1">
      <c r="D69173" s="76"/>
      <c r="E69173" s="573"/>
    </row>
    <row r="69174" spans="4:5" ht="15" customHeight="1">
      <c r="D69174" s="76"/>
      <c r="E69174" s="573"/>
    </row>
    <row r="69175" spans="4:5" ht="15" customHeight="1">
      <c r="D69175" s="76"/>
      <c r="E69175" s="573"/>
    </row>
    <row r="69176" spans="4:5" ht="15" customHeight="1">
      <c r="D69176" s="76"/>
      <c r="E69176" s="573"/>
    </row>
    <row r="69177" spans="4:5" ht="15" customHeight="1">
      <c r="D69177" s="76"/>
      <c r="E69177" s="573"/>
    </row>
    <row r="69178" spans="4:5" ht="15" customHeight="1">
      <c r="D69178" s="76"/>
      <c r="E69178" s="573"/>
    </row>
    <row r="69179" spans="4:5" ht="15" customHeight="1">
      <c r="D69179" s="76"/>
      <c r="E69179" s="573"/>
    </row>
    <row r="69180" spans="4:5" ht="15" customHeight="1">
      <c r="D69180" s="76"/>
      <c r="E69180" s="573"/>
    </row>
    <row r="69181" spans="4:5" ht="15" customHeight="1">
      <c r="D69181" s="76"/>
      <c r="E69181" s="573"/>
    </row>
    <row r="69182" spans="4:5" ht="15" customHeight="1">
      <c r="D69182" s="76"/>
      <c r="E69182" s="573"/>
    </row>
    <row r="69183" spans="4:5" ht="15" customHeight="1">
      <c r="D69183" s="76"/>
      <c r="E69183" s="573"/>
    </row>
    <row r="69184" spans="4:5" ht="15" customHeight="1">
      <c r="D69184" s="76"/>
      <c r="E69184" s="573"/>
    </row>
    <row r="69185" spans="4:5" ht="15" customHeight="1">
      <c r="D69185" s="76"/>
      <c r="E69185" s="573"/>
    </row>
    <row r="69186" spans="4:5" ht="15" customHeight="1">
      <c r="D69186" s="76"/>
      <c r="E69186" s="573"/>
    </row>
    <row r="69187" spans="4:5" ht="15" customHeight="1">
      <c r="D69187" s="76"/>
      <c r="E69187" s="573"/>
    </row>
    <row r="69188" spans="4:5" ht="15" customHeight="1">
      <c r="D69188" s="76"/>
      <c r="E69188" s="573"/>
    </row>
    <row r="69189" spans="4:5" ht="15" customHeight="1">
      <c r="D69189" s="76"/>
      <c r="E69189" s="573"/>
    </row>
    <row r="69190" spans="4:5" ht="15" customHeight="1">
      <c r="D69190" s="76"/>
      <c r="E69190" s="573"/>
    </row>
    <row r="69191" spans="4:5" ht="15" customHeight="1">
      <c r="D69191" s="76"/>
      <c r="E69191" s="573"/>
    </row>
    <row r="69192" spans="4:5" ht="15" customHeight="1">
      <c r="D69192" s="76"/>
      <c r="E69192" s="573"/>
    </row>
    <row r="69193" spans="4:5" ht="15" customHeight="1">
      <c r="D69193" s="76"/>
      <c r="E69193" s="573"/>
    </row>
    <row r="69194" spans="4:5" ht="15" customHeight="1">
      <c r="D69194" s="76"/>
      <c r="E69194" s="573"/>
    </row>
    <row r="69195" spans="4:5" ht="15" customHeight="1">
      <c r="D69195" s="76"/>
      <c r="E69195" s="573"/>
    </row>
    <row r="69196" spans="4:5" ht="15" customHeight="1">
      <c r="D69196" s="76"/>
      <c r="E69196" s="573"/>
    </row>
    <row r="69197" spans="4:5" ht="15" customHeight="1">
      <c r="D69197" s="76"/>
      <c r="E69197" s="573"/>
    </row>
    <row r="69198" spans="4:5" ht="15" customHeight="1">
      <c r="D69198" s="76"/>
      <c r="E69198" s="573"/>
    </row>
    <row r="69199" spans="4:5" ht="15" customHeight="1">
      <c r="D69199" s="76"/>
      <c r="E69199" s="573"/>
    </row>
    <row r="69200" spans="4:5" ht="15" customHeight="1">
      <c r="D69200" s="76"/>
      <c r="E69200" s="573"/>
    </row>
    <row r="69201" spans="4:5" ht="15" customHeight="1">
      <c r="D69201" s="76"/>
      <c r="E69201" s="573"/>
    </row>
    <row r="69202" spans="4:5" ht="15" customHeight="1">
      <c r="D69202" s="76"/>
      <c r="E69202" s="573"/>
    </row>
    <row r="69203" spans="4:5" ht="15" customHeight="1">
      <c r="D69203" s="76"/>
      <c r="E69203" s="573"/>
    </row>
    <row r="69204" spans="4:5" ht="15" customHeight="1">
      <c r="D69204" s="76"/>
      <c r="E69204" s="573"/>
    </row>
    <row r="69205" spans="4:5" ht="15" customHeight="1">
      <c r="D69205" s="76"/>
      <c r="E69205" s="573"/>
    </row>
    <row r="69206" spans="4:5" ht="15" customHeight="1">
      <c r="D69206" s="76"/>
      <c r="E69206" s="573"/>
    </row>
    <row r="69207" spans="4:5" ht="15" customHeight="1">
      <c r="D69207" s="76"/>
      <c r="E69207" s="573"/>
    </row>
    <row r="69208" spans="4:5" ht="15" customHeight="1">
      <c r="D69208" s="76"/>
      <c r="E69208" s="573"/>
    </row>
    <row r="69209" spans="4:5" ht="15" customHeight="1">
      <c r="D69209" s="76"/>
      <c r="E69209" s="573"/>
    </row>
    <row r="69210" spans="4:5" ht="15" customHeight="1">
      <c r="D69210" s="76"/>
      <c r="E69210" s="573"/>
    </row>
    <row r="69211" spans="4:5" ht="15" customHeight="1">
      <c r="D69211" s="76"/>
      <c r="E69211" s="573"/>
    </row>
    <row r="69212" spans="4:5" ht="15" customHeight="1">
      <c r="D69212" s="76"/>
      <c r="E69212" s="573"/>
    </row>
    <row r="69213" spans="4:5" ht="15" customHeight="1">
      <c r="D69213" s="76"/>
      <c r="E69213" s="573"/>
    </row>
    <row r="69214" spans="4:5" ht="15" customHeight="1">
      <c r="D69214" s="76"/>
      <c r="E69214" s="573"/>
    </row>
    <row r="69215" spans="4:5" ht="15" customHeight="1">
      <c r="D69215" s="76"/>
      <c r="E69215" s="573"/>
    </row>
    <row r="69216" spans="4:5" ht="15" customHeight="1">
      <c r="D69216" s="76"/>
      <c r="E69216" s="573"/>
    </row>
    <row r="69217" spans="4:5" ht="15" customHeight="1">
      <c r="D69217" s="76"/>
      <c r="E69217" s="573"/>
    </row>
    <row r="69218" spans="4:5" ht="15" customHeight="1">
      <c r="D69218" s="76"/>
      <c r="E69218" s="573"/>
    </row>
    <row r="69219" spans="4:5" ht="15" customHeight="1">
      <c r="D69219" s="76"/>
      <c r="E69219" s="573"/>
    </row>
    <row r="69220" spans="4:5" ht="15" customHeight="1">
      <c r="D69220" s="76"/>
      <c r="E69220" s="573"/>
    </row>
    <row r="69221" spans="4:5" ht="15" customHeight="1">
      <c r="D69221" s="76"/>
      <c r="E69221" s="573"/>
    </row>
    <row r="69222" spans="4:5" ht="15" customHeight="1">
      <c r="D69222" s="76"/>
      <c r="E69222" s="573"/>
    </row>
    <row r="69223" spans="4:5" ht="15" customHeight="1">
      <c r="D69223" s="76"/>
      <c r="E69223" s="573"/>
    </row>
    <row r="69224" spans="4:5" ht="15" customHeight="1">
      <c r="D69224" s="76"/>
      <c r="E69224" s="573"/>
    </row>
    <row r="69225" spans="4:5" ht="15" customHeight="1">
      <c r="D69225" s="76"/>
      <c r="E69225" s="573"/>
    </row>
    <row r="69226" spans="4:5" ht="15" customHeight="1">
      <c r="D69226" s="76"/>
      <c r="E69226" s="573"/>
    </row>
    <row r="69227" spans="4:5" ht="15" customHeight="1">
      <c r="D69227" s="76"/>
      <c r="E69227" s="573"/>
    </row>
    <row r="69228" spans="4:5" ht="15" customHeight="1">
      <c r="D69228" s="76"/>
      <c r="E69228" s="573"/>
    </row>
    <row r="69229" spans="4:5" ht="15" customHeight="1">
      <c r="D69229" s="76"/>
      <c r="E69229" s="573"/>
    </row>
    <row r="69230" spans="4:5" ht="15" customHeight="1">
      <c r="D69230" s="76"/>
      <c r="E69230" s="573"/>
    </row>
    <row r="69231" spans="4:5" ht="15" customHeight="1">
      <c r="D69231" s="76"/>
      <c r="E69231" s="573"/>
    </row>
    <row r="69232" spans="4:5" ht="15" customHeight="1">
      <c r="D69232" s="76"/>
      <c r="E69232" s="573"/>
    </row>
    <row r="69233" spans="4:5" ht="15" customHeight="1">
      <c r="D69233" s="76"/>
      <c r="E69233" s="573"/>
    </row>
    <row r="69234" spans="4:5" ht="15" customHeight="1">
      <c r="D69234" s="76"/>
      <c r="E69234" s="573"/>
    </row>
    <row r="69235" spans="4:5" ht="15" customHeight="1">
      <c r="D69235" s="76"/>
      <c r="E69235" s="573"/>
    </row>
    <row r="69236" spans="4:5" ht="15" customHeight="1">
      <c r="D69236" s="76"/>
      <c r="E69236" s="573"/>
    </row>
    <row r="69237" spans="4:5" ht="15" customHeight="1">
      <c r="D69237" s="76"/>
      <c r="E69237" s="573"/>
    </row>
    <row r="69238" spans="4:5" ht="15" customHeight="1">
      <c r="D69238" s="76"/>
      <c r="E69238" s="573"/>
    </row>
    <row r="69239" spans="4:5" ht="15" customHeight="1">
      <c r="D69239" s="76"/>
      <c r="E69239" s="573"/>
    </row>
    <row r="69240" spans="4:5" ht="15" customHeight="1">
      <c r="D69240" s="76"/>
      <c r="E69240" s="573"/>
    </row>
    <row r="69241" spans="4:5" ht="15" customHeight="1">
      <c r="D69241" s="76"/>
      <c r="E69241" s="573"/>
    </row>
    <row r="69242" spans="4:5" ht="15" customHeight="1">
      <c r="D69242" s="76"/>
      <c r="E69242" s="573"/>
    </row>
    <row r="69243" spans="4:5" ht="15" customHeight="1">
      <c r="D69243" s="76"/>
      <c r="E69243" s="573"/>
    </row>
    <row r="69244" spans="4:5" ht="15" customHeight="1">
      <c r="D69244" s="76"/>
      <c r="E69244" s="573"/>
    </row>
    <row r="69245" spans="4:5" ht="15" customHeight="1">
      <c r="D69245" s="76"/>
      <c r="E69245" s="573"/>
    </row>
    <row r="69246" spans="4:5" ht="15" customHeight="1">
      <c r="D69246" s="76"/>
      <c r="E69246" s="573"/>
    </row>
    <row r="69247" spans="4:5" ht="15" customHeight="1">
      <c r="D69247" s="76"/>
      <c r="E69247" s="573"/>
    </row>
    <row r="69248" spans="4:5" ht="15" customHeight="1">
      <c r="D69248" s="76"/>
      <c r="E69248" s="573"/>
    </row>
    <row r="69249" spans="4:5" ht="15" customHeight="1">
      <c r="D69249" s="76"/>
      <c r="E69249" s="573"/>
    </row>
    <row r="69250" spans="4:5" ht="15" customHeight="1">
      <c r="D69250" s="76"/>
      <c r="E69250" s="573"/>
    </row>
    <row r="69251" spans="4:5" ht="15" customHeight="1">
      <c r="D69251" s="76"/>
      <c r="E69251" s="573"/>
    </row>
    <row r="69252" spans="4:5" ht="15" customHeight="1">
      <c r="D69252" s="76"/>
      <c r="E69252" s="573"/>
    </row>
    <row r="69253" spans="4:5" ht="15" customHeight="1">
      <c r="D69253" s="76"/>
      <c r="E69253" s="573"/>
    </row>
    <row r="69254" spans="4:5" ht="15" customHeight="1">
      <c r="D69254" s="76"/>
      <c r="E69254" s="573"/>
    </row>
    <row r="69255" spans="4:5" ht="15" customHeight="1">
      <c r="D69255" s="76"/>
      <c r="E69255" s="573"/>
    </row>
    <row r="69256" spans="4:5" ht="15" customHeight="1">
      <c r="D69256" s="76"/>
      <c r="E69256" s="573"/>
    </row>
    <row r="69257" spans="4:5" ht="15" customHeight="1">
      <c r="D69257" s="76"/>
      <c r="E69257" s="573"/>
    </row>
    <row r="69258" spans="4:5" ht="15" customHeight="1">
      <c r="D69258" s="76"/>
      <c r="E69258" s="573"/>
    </row>
    <row r="69259" spans="4:5" ht="15" customHeight="1">
      <c r="D69259" s="76"/>
      <c r="E69259" s="573"/>
    </row>
    <row r="69260" spans="4:5" ht="15" customHeight="1">
      <c r="D69260" s="76"/>
      <c r="E69260" s="573"/>
    </row>
    <row r="69261" spans="4:5" ht="15" customHeight="1">
      <c r="D69261" s="76"/>
      <c r="E69261" s="573"/>
    </row>
    <row r="69262" spans="4:5" ht="15" customHeight="1">
      <c r="D69262" s="76"/>
      <c r="E69262" s="573"/>
    </row>
    <row r="69263" spans="4:5" ht="15" customHeight="1">
      <c r="D69263" s="76"/>
      <c r="E69263" s="573"/>
    </row>
    <row r="69264" spans="4:5" ht="15" customHeight="1">
      <c r="D69264" s="76"/>
      <c r="E69264" s="573"/>
    </row>
    <row r="69265" spans="4:5" ht="15" customHeight="1">
      <c r="D69265" s="76"/>
      <c r="E69265" s="573"/>
    </row>
    <row r="69266" spans="4:5" ht="15" customHeight="1">
      <c r="D69266" s="76"/>
      <c r="E69266" s="573"/>
    </row>
    <row r="69267" spans="4:5" ht="15" customHeight="1">
      <c r="D69267" s="76"/>
      <c r="E69267" s="573"/>
    </row>
    <row r="69268" spans="4:5" ht="15" customHeight="1">
      <c r="D69268" s="76"/>
      <c r="E69268" s="573"/>
    </row>
    <row r="69269" spans="4:5" ht="15" customHeight="1">
      <c r="D69269" s="76"/>
      <c r="E69269" s="573"/>
    </row>
    <row r="69270" spans="4:5" ht="15" customHeight="1">
      <c r="D69270" s="76"/>
      <c r="E69270" s="573"/>
    </row>
    <row r="69271" spans="4:5" ht="15" customHeight="1">
      <c r="D69271" s="76"/>
      <c r="E69271" s="573"/>
    </row>
    <row r="69272" spans="4:5" ht="15" customHeight="1">
      <c r="D69272" s="76"/>
      <c r="E69272" s="573"/>
    </row>
    <row r="69273" spans="4:5" ht="15" customHeight="1">
      <c r="D69273" s="76"/>
      <c r="E69273" s="573"/>
    </row>
    <row r="69274" spans="4:5" ht="15" customHeight="1">
      <c r="D69274" s="76"/>
      <c r="E69274" s="573"/>
    </row>
    <row r="69275" spans="4:5" ht="15" customHeight="1">
      <c r="D69275" s="76"/>
      <c r="E69275" s="573"/>
    </row>
    <row r="69276" spans="4:5" ht="15" customHeight="1">
      <c r="D69276" s="76"/>
      <c r="E69276" s="573"/>
    </row>
    <row r="69277" spans="4:5" ht="15" customHeight="1">
      <c r="D69277" s="76"/>
      <c r="E69277" s="573"/>
    </row>
    <row r="69278" spans="4:5" ht="15" customHeight="1">
      <c r="D69278" s="76"/>
      <c r="E69278" s="573"/>
    </row>
    <row r="69279" spans="4:5" ht="15" customHeight="1">
      <c r="D69279" s="76"/>
      <c r="E69279" s="573"/>
    </row>
    <row r="69280" spans="4:5" ht="15" customHeight="1">
      <c r="D69280" s="76"/>
      <c r="E69280" s="573"/>
    </row>
    <row r="69281" spans="4:5" ht="15" customHeight="1">
      <c r="D69281" s="76"/>
      <c r="E69281" s="573"/>
    </row>
    <row r="69282" spans="4:5" ht="15" customHeight="1">
      <c r="D69282" s="76"/>
      <c r="E69282" s="573"/>
    </row>
    <row r="69283" spans="4:5" ht="15" customHeight="1">
      <c r="D69283" s="76"/>
      <c r="E69283" s="573"/>
    </row>
    <row r="69284" spans="4:5" ht="15" customHeight="1">
      <c r="D69284" s="76"/>
      <c r="E69284" s="573"/>
    </row>
    <row r="69285" spans="4:5" ht="15" customHeight="1">
      <c r="D69285" s="76"/>
      <c r="E69285" s="573"/>
    </row>
    <row r="69286" spans="4:5" ht="15" customHeight="1">
      <c r="D69286" s="76"/>
      <c r="E69286" s="573"/>
    </row>
    <row r="69287" spans="4:5" ht="15" customHeight="1">
      <c r="D69287" s="76"/>
      <c r="E69287" s="573"/>
    </row>
    <row r="69288" spans="4:5" ht="15" customHeight="1">
      <c r="D69288" s="76"/>
      <c r="E69288" s="573"/>
    </row>
    <row r="69289" spans="4:5" ht="15" customHeight="1">
      <c r="D69289" s="76"/>
      <c r="E69289" s="573"/>
    </row>
    <row r="69290" spans="4:5" ht="15" customHeight="1">
      <c r="D69290" s="76"/>
      <c r="E69290" s="573"/>
    </row>
    <row r="69291" spans="4:5" ht="15" customHeight="1">
      <c r="D69291" s="76"/>
      <c r="E69291" s="573"/>
    </row>
    <row r="69292" spans="4:5" ht="15" customHeight="1">
      <c r="D69292" s="76"/>
      <c r="E69292" s="573"/>
    </row>
    <row r="69293" spans="4:5" ht="15" customHeight="1">
      <c r="D69293" s="76"/>
      <c r="E69293" s="573"/>
    </row>
    <row r="69294" spans="4:5" ht="15" customHeight="1">
      <c r="D69294" s="76"/>
      <c r="E69294" s="573"/>
    </row>
    <row r="69295" spans="4:5" ht="15" customHeight="1">
      <c r="D69295" s="76"/>
      <c r="E69295" s="573"/>
    </row>
    <row r="69296" spans="4:5" ht="15" customHeight="1">
      <c r="D69296" s="76"/>
      <c r="E69296" s="573"/>
    </row>
    <row r="69297" spans="4:5" ht="15" customHeight="1">
      <c r="D69297" s="76"/>
      <c r="E69297" s="573"/>
    </row>
    <row r="69298" spans="4:5" ht="15" customHeight="1">
      <c r="D69298" s="76"/>
      <c r="E69298" s="573"/>
    </row>
    <row r="69299" spans="4:5" ht="15" customHeight="1">
      <c r="D69299" s="76"/>
      <c r="E69299" s="573"/>
    </row>
    <row r="69300" spans="4:5" ht="15" customHeight="1">
      <c r="D69300" s="76"/>
      <c r="E69300" s="573"/>
    </row>
    <row r="69301" spans="4:5" ht="15" customHeight="1">
      <c r="D69301" s="76"/>
      <c r="E69301" s="573"/>
    </row>
    <row r="69302" spans="4:5" ht="15" customHeight="1">
      <c r="D69302" s="76"/>
      <c r="E69302" s="573"/>
    </row>
    <row r="69303" spans="4:5" ht="15" customHeight="1">
      <c r="D69303" s="76"/>
      <c r="E69303" s="573"/>
    </row>
    <row r="69304" spans="4:5" ht="15" customHeight="1">
      <c r="D69304" s="76"/>
      <c r="E69304" s="573"/>
    </row>
    <row r="69305" spans="4:5" ht="15" customHeight="1">
      <c r="D69305" s="76"/>
      <c r="E69305" s="573"/>
    </row>
    <row r="69306" spans="4:5" ht="15" customHeight="1">
      <c r="D69306" s="76"/>
      <c r="E69306" s="573"/>
    </row>
    <row r="69307" spans="4:5" ht="15" customHeight="1">
      <c r="D69307" s="76"/>
      <c r="E69307" s="573"/>
    </row>
    <row r="69308" spans="4:5" ht="15" customHeight="1">
      <c r="D69308" s="76"/>
      <c r="E69308" s="573"/>
    </row>
    <row r="69309" spans="4:5" ht="15" customHeight="1">
      <c r="D69309" s="76"/>
      <c r="E69309" s="573"/>
    </row>
    <row r="69310" spans="4:5" ht="15" customHeight="1">
      <c r="D69310" s="76"/>
      <c r="E69310" s="573"/>
    </row>
    <row r="69311" spans="4:5" ht="15" customHeight="1">
      <c r="D69311" s="76"/>
      <c r="E69311" s="573"/>
    </row>
    <row r="69312" spans="4:5" ht="15" customHeight="1">
      <c r="D69312" s="76"/>
      <c r="E69312" s="573"/>
    </row>
    <row r="69313" spans="4:5" ht="15" customHeight="1">
      <c r="D69313" s="76"/>
      <c r="E69313" s="573"/>
    </row>
    <row r="69314" spans="4:5" ht="15" customHeight="1">
      <c r="D69314" s="76"/>
      <c r="E69314" s="573"/>
    </row>
    <row r="69315" spans="4:5" ht="15" customHeight="1">
      <c r="D69315" s="76"/>
      <c r="E69315" s="573"/>
    </row>
    <row r="69316" spans="4:5" ht="15" customHeight="1">
      <c r="D69316" s="76"/>
      <c r="E69316" s="573"/>
    </row>
    <row r="69317" spans="4:5" ht="15" customHeight="1">
      <c r="D69317" s="76"/>
      <c r="E69317" s="573"/>
    </row>
    <row r="69318" spans="4:5" ht="15" customHeight="1">
      <c r="D69318" s="76"/>
      <c r="E69318" s="573"/>
    </row>
    <row r="69319" spans="4:5" ht="15" customHeight="1">
      <c r="D69319" s="76"/>
      <c r="E69319" s="573"/>
    </row>
    <row r="69320" spans="4:5" ht="15" customHeight="1">
      <c r="D69320" s="76"/>
      <c r="E69320" s="573"/>
    </row>
    <row r="69321" spans="4:5" ht="15" customHeight="1">
      <c r="D69321" s="76"/>
      <c r="E69321" s="573"/>
    </row>
    <row r="69322" spans="4:5" ht="15" customHeight="1">
      <c r="D69322" s="76"/>
      <c r="E69322" s="573"/>
    </row>
    <row r="69323" spans="4:5" ht="15" customHeight="1">
      <c r="D69323" s="76"/>
      <c r="E69323" s="573"/>
    </row>
    <row r="69324" spans="4:5" ht="15" customHeight="1">
      <c r="D69324" s="76"/>
      <c r="E69324" s="573"/>
    </row>
    <row r="69325" spans="4:5" ht="15" customHeight="1">
      <c r="D69325" s="76"/>
      <c r="E69325" s="573"/>
    </row>
    <row r="69326" spans="4:5" ht="15" customHeight="1">
      <c r="D69326" s="76"/>
      <c r="E69326" s="573"/>
    </row>
    <row r="69327" spans="4:5" ht="15" customHeight="1">
      <c r="D69327" s="76"/>
      <c r="E69327" s="573"/>
    </row>
    <row r="69328" spans="4:5" ht="15" customHeight="1">
      <c r="D69328" s="76"/>
      <c r="E69328" s="573"/>
    </row>
    <row r="69329" spans="4:5" ht="15" customHeight="1">
      <c r="D69329" s="76"/>
      <c r="E69329" s="573"/>
    </row>
    <row r="69330" spans="4:5" ht="15" customHeight="1">
      <c r="D69330" s="76"/>
      <c r="E69330" s="573"/>
    </row>
    <row r="69331" spans="4:5" ht="15" customHeight="1">
      <c r="D69331" s="76"/>
      <c r="E69331" s="573"/>
    </row>
    <row r="69332" spans="4:5" ht="15" customHeight="1">
      <c r="D69332" s="76"/>
      <c r="E69332" s="573"/>
    </row>
    <row r="69333" spans="4:5" ht="15" customHeight="1">
      <c r="D69333" s="76"/>
      <c r="E69333" s="573"/>
    </row>
    <row r="69334" spans="4:5" ht="15" customHeight="1">
      <c r="D69334" s="76"/>
      <c r="E69334" s="573"/>
    </row>
    <row r="69335" spans="4:5" ht="15" customHeight="1">
      <c r="D69335" s="76"/>
      <c r="E69335" s="573"/>
    </row>
    <row r="69336" spans="4:5" ht="15" customHeight="1">
      <c r="D69336" s="76"/>
      <c r="E69336" s="573"/>
    </row>
    <row r="69337" spans="4:5" ht="15" customHeight="1">
      <c r="D69337" s="76"/>
      <c r="E69337" s="573"/>
    </row>
    <row r="69338" spans="4:5" ht="15" customHeight="1">
      <c r="D69338" s="76"/>
      <c r="E69338" s="573"/>
    </row>
    <row r="69339" spans="4:5" ht="15" customHeight="1">
      <c r="D69339" s="76"/>
      <c r="E69339" s="573"/>
    </row>
    <row r="69340" spans="4:5" ht="15" customHeight="1">
      <c r="D69340" s="76"/>
      <c r="E69340" s="573"/>
    </row>
    <row r="69341" spans="4:5" ht="15" customHeight="1">
      <c r="D69341" s="76"/>
      <c r="E69341" s="573"/>
    </row>
    <row r="69342" spans="4:5" ht="15" customHeight="1">
      <c r="D69342" s="76"/>
      <c r="E69342" s="573"/>
    </row>
    <row r="69343" spans="4:5" ht="15" customHeight="1">
      <c r="D69343" s="76"/>
      <c r="E69343" s="573"/>
    </row>
    <row r="69344" spans="4:5" ht="15" customHeight="1">
      <c r="D69344" s="76"/>
      <c r="E69344" s="573"/>
    </row>
    <row r="69345" spans="4:5" ht="15" customHeight="1">
      <c r="D69345" s="76"/>
      <c r="E69345" s="573"/>
    </row>
    <row r="69346" spans="4:5" ht="15" customHeight="1">
      <c r="D69346" s="76"/>
      <c r="E69346" s="573"/>
    </row>
    <row r="69347" spans="4:5" ht="15" customHeight="1">
      <c r="D69347" s="76"/>
      <c r="E69347" s="573"/>
    </row>
    <row r="69348" spans="4:5" ht="15" customHeight="1">
      <c r="D69348" s="76"/>
      <c r="E69348" s="573"/>
    </row>
    <row r="69349" spans="4:5" ht="15" customHeight="1">
      <c r="D69349" s="76"/>
      <c r="E69349" s="573"/>
    </row>
    <row r="69350" spans="4:5" ht="15" customHeight="1">
      <c r="D69350" s="76"/>
      <c r="E69350" s="573"/>
    </row>
    <row r="69351" spans="4:5" ht="15" customHeight="1">
      <c r="D69351" s="76"/>
      <c r="E69351" s="573"/>
    </row>
    <row r="69352" spans="4:5" ht="15" customHeight="1">
      <c r="D69352" s="76"/>
      <c r="E69352" s="573"/>
    </row>
    <row r="69353" spans="4:5" ht="15" customHeight="1">
      <c r="D69353" s="76"/>
      <c r="E69353" s="573"/>
    </row>
    <row r="69354" spans="4:5" ht="15" customHeight="1">
      <c r="D69354" s="76"/>
      <c r="E69354" s="573"/>
    </row>
    <row r="69355" spans="4:5" ht="15" customHeight="1">
      <c r="D69355" s="76"/>
      <c r="E69355" s="573"/>
    </row>
    <row r="69356" spans="4:5" ht="15" customHeight="1">
      <c r="D69356" s="76"/>
      <c r="E69356" s="573"/>
    </row>
    <row r="69357" spans="4:5" ht="15" customHeight="1">
      <c r="D69357" s="76"/>
      <c r="E69357" s="573"/>
    </row>
    <row r="69358" spans="4:5" ht="15" customHeight="1">
      <c r="D69358" s="76"/>
      <c r="E69358" s="573"/>
    </row>
    <row r="69359" spans="4:5" ht="15" customHeight="1">
      <c r="D69359" s="76"/>
      <c r="E69359" s="573"/>
    </row>
    <row r="69360" spans="4:5" ht="15" customHeight="1">
      <c r="D69360" s="76"/>
      <c r="E69360" s="573"/>
    </row>
    <row r="69361" spans="4:5" ht="15" customHeight="1">
      <c r="D69361" s="76"/>
      <c r="E69361" s="573"/>
    </row>
    <row r="69362" spans="4:5" ht="15" customHeight="1">
      <c r="D69362" s="76"/>
      <c r="E69362" s="573"/>
    </row>
    <row r="69363" spans="4:5" ht="15" customHeight="1">
      <c r="D69363" s="76"/>
      <c r="E69363" s="573"/>
    </row>
    <row r="69364" spans="4:5" ht="15" customHeight="1">
      <c r="D69364" s="76"/>
      <c r="E69364" s="573"/>
    </row>
    <row r="69365" spans="4:5" ht="15" customHeight="1">
      <c r="D69365" s="76"/>
      <c r="E69365" s="573"/>
    </row>
    <row r="69366" spans="4:5" ht="15" customHeight="1">
      <c r="D69366" s="76"/>
      <c r="E69366" s="573"/>
    </row>
    <row r="69367" spans="4:5" ht="15" customHeight="1">
      <c r="D69367" s="76"/>
      <c r="E69367" s="573"/>
    </row>
    <row r="69368" spans="4:5" ht="15" customHeight="1">
      <c r="D69368" s="76"/>
      <c r="E69368" s="573"/>
    </row>
    <row r="69369" spans="4:5" ht="15" customHeight="1">
      <c r="D69369" s="76"/>
      <c r="E69369" s="573"/>
    </row>
    <row r="69370" spans="4:5" ht="15" customHeight="1">
      <c r="D69370" s="76"/>
      <c r="E69370" s="573"/>
    </row>
    <row r="69371" spans="4:5" ht="15" customHeight="1">
      <c r="D69371" s="76"/>
      <c r="E69371" s="573"/>
    </row>
    <row r="69372" spans="4:5" ht="15" customHeight="1">
      <c r="D69372" s="76"/>
      <c r="E69372" s="573"/>
    </row>
    <row r="69373" spans="4:5" ht="15" customHeight="1">
      <c r="D69373" s="76"/>
      <c r="E69373" s="573"/>
    </row>
    <row r="69374" spans="4:5" ht="15" customHeight="1">
      <c r="D69374" s="76"/>
      <c r="E69374" s="573"/>
    </row>
    <row r="69375" spans="4:5" ht="15" customHeight="1">
      <c r="D69375" s="76"/>
      <c r="E69375" s="573"/>
    </row>
    <row r="69376" spans="4:5" ht="15" customHeight="1">
      <c r="D69376" s="76"/>
      <c r="E69376" s="573"/>
    </row>
    <row r="69377" spans="4:5" ht="15" customHeight="1">
      <c r="D69377" s="76"/>
      <c r="E69377" s="573"/>
    </row>
    <row r="69378" spans="4:5" ht="15" customHeight="1">
      <c r="D69378" s="76"/>
      <c r="E69378" s="573"/>
    </row>
    <row r="69379" spans="4:5" ht="15" customHeight="1">
      <c r="D69379" s="76"/>
      <c r="E69379" s="573"/>
    </row>
    <row r="69380" spans="4:5" ht="15" customHeight="1">
      <c r="D69380" s="76"/>
      <c r="E69380" s="573"/>
    </row>
    <row r="69381" spans="4:5" ht="15" customHeight="1">
      <c r="D69381" s="76"/>
      <c r="E69381" s="573"/>
    </row>
    <row r="69382" spans="4:5" ht="15" customHeight="1">
      <c r="D69382" s="76"/>
      <c r="E69382" s="573"/>
    </row>
    <row r="69383" spans="4:5" ht="15" customHeight="1">
      <c r="D69383" s="76"/>
      <c r="E69383" s="573"/>
    </row>
    <row r="69384" spans="4:5" ht="15" customHeight="1">
      <c r="D69384" s="76"/>
      <c r="E69384" s="573"/>
    </row>
    <row r="69385" spans="4:5" ht="15" customHeight="1">
      <c r="D69385" s="76"/>
      <c r="E69385" s="573"/>
    </row>
    <row r="69386" spans="4:5" ht="15" customHeight="1">
      <c r="D69386" s="76"/>
      <c r="E69386" s="573"/>
    </row>
    <row r="69387" spans="4:5" ht="15" customHeight="1">
      <c r="D69387" s="76"/>
      <c r="E69387" s="573"/>
    </row>
    <row r="69388" spans="4:5" ht="15" customHeight="1">
      <c r="D69388" s="76"/>
      <c r="E69388" s="573"/>
    </row>
    <row r="69389" spans="4:5" ht="15" customHeight="1">
      <c r="D69389" s="76"/>
      <c r="E69389" s="573"/>
    </row>
    <row r="69390" spans="4:5" ht="15" customHeight="1">
      <c r="D69390" s="76"/>
      <c r="E69390" s="573"/>
    </row>
    <row r="69391" spans="4:5" ht="15" customHeight="1">
      <c r="D69391" s="76"/>
      <c r="E69391" s="573"/>
    </row>
    <row r="69392" spans="4:5" ht="15" customHeight="1">
      <c r="D69392" s="76"/>
      <c r="E69392" s="573"/>
    </row>
    <row r="69393" spans="4:5" ht="15" customHeight="1">
      <c r="D69393" s="76"/>
      <c r="E69393" s="573"/>
    </row>
    <row r="69394" spans="4:5" ht="15" customHeight="1">
      <c r="D69394" s="76"/>
      <c r="E69394" s="573"/>
    </row>
    <row r="69395" spans="4:5" ht="15" customHeight="1">
      <c r="D69395" s="76"/>
      <c r="E69395" s="573"/>
    </row>
    <row r="69396" spans="4:5" ht="15" customHeight="1">
      <c r="D69396" s="76"/>
      <c r="E69396" s="573"/>
    </row>
    <row r="69397" spans="4:5" ht="15" customHeight="1">
      <c r="D69397" s="76"/>
      <c r="E69397" s="573"/>
    </row>
    <row r="69398" spans="4:5" ht="15" customHeight="1">
      <c r="D69398" s="76"/>
      <c r="E69398" s="573"/>
    </row>
    <row r="69399" spans="4:5" ht="15" customHeight="1">
      <c r="D69399" s="76"/>
      <c r="E69399" s="573"/>
    </row>
    <row r="69400" spans="4:5" ht="15" customHeight="1">
      <c r="D69400" s="76"/>
      <c r="E69400" s="573"/>
    </row>
    <row r="69401" spans="4:5" ht="15" customHeight="1">
      <c r="D69401" s="76"/>
      <c r="E69401" s="573"/>
    </row>
    <row r="69402" spans="4:5" ht="15" customHeight="1">
      <c r="D69402" s="76"/>
      <c r="E69402" s="573"/>
    </row>
    <row r="69403" spans="4:5" ht="15" customHeight="1">
      <c r="D69403" s="76"/>
      <c r="E69403" s="573"/>
    </row>
    <row r="69404" spans="4:5" ht="15" customHeight="1">
      <c r="D69404" s="76"/>
      <c r="E69404" s="573"/>
    </row>
    <row r="69405" spans="4:5" ht="15" customHeight="1">
      <c r="D69405" s="76"/>
      <c r="E69405" s="573"/>
    </row>
    <row r="69406" spans="4:5" ht="15" customHeight="1">
      <c r="D69406" s="76"/>
      <c r="E69406" s="573"/>
    </row>
    <row r="69407" spans="4:5" ht="15" customHeight="1">
      <c r="D69407" s="76"/>
      <c r="E69407" s="573"/>
    </row>
    <row r="69408" spans="4:5" ht="15" customHeight="1">
      <c r="D69408" s="76"/>
      <c r="E69408" s="573"/>
    </row>
    <row r="69409" spans="4:5" ht="15" customHeight="1">
      <c r="D69409" s="76"/>
      <c r="E69409" s="573"/>
    </row>
    <row r="69410" spans="4:5" ht="15" customHeight="1">
      <c r="D69410" s="76"/>
      <c r="E69410" s="573"/>
    </row>
    <row r="69411" spans="4:5" ht="15" customHeight="1">
      <c r="D69411" s="76"/>
      <c r="E69411" s="573"/>
    </row>
    <row r="69412" spans="4:5" ht="15" customHeight="1">
      <c r="D69412" s="76"/>
      <c r="E69412" s="573"/>
    </row>
    <row r="69413" spans="4:5" ht="15" customHeight="1">
      <c r="D69413" s="76"/>
      <c r="E69413" s="573"/>
    </row>
    <row r="69414" spans="4:5" ht="15" customHeight="1">
      <c r="D69414" s="76"/>
      <c r="E69414" s="573"/>
    </row>
    <row r="69415" spans="4:5" ht="15" customHeight="1">
      <c r="D69415" s="76"/>
      <c r="E69415" s="573"/>
    </row>
    <row r="69416" spans="4:5" ht="15" customHeight="1">
      <c r="D69416" s="76"/>
      <c r="E69416" s="573"/>
    </row>
    <row r="69417" spans="4:5" ht="15" customHeight="1">
      <c r="D69417" s="76"/>
      <c r="E69417" s="573"/>
    </row>
    <row r="69418" spans="4:5" ht="15" customHeight="1">
      <c r="D69418" s="76"/>
      <c r="E69418" s="573"/>
    </row>
    <row r="69419" spans="4:5" ht="15" customHeight="1">
      <c r="D69419" s="76"/>
      <c r="E69419" s="573"/>
    </row>
    <row r="69420" spans="4:5" ht="15" customHeight="1">
      <c r="D69420" s="76"/>
      <c r="E69420" s="573"/>
    </row>
    <row r="69421" spans="4:5" ht="15" customHeight="1">
      <c r="D69421" s="76"/>
      <c r="E69421" s="573"/>
    </row>
    <row r="69422" spans="4:5" ht="15" customHeight="1">
      <c r="D69422" s="76"/>
      <c r="E69422" s="573"/>
    </row>
    <row r="69423" spans="4:5" ht="15" customHeight="1">
      <c r="D69423" s="76"/>
      <c r="E69423" s="573"/>
    </row>
    <row r="69424" spans="4:5" ht="15" customHeight="1">
      <c r="D69424" s="76"/>
      <c r="E69424" s="573"/>
    </row>
    <row r="69425" spans="4:5" ht="15" customHeight="1">
      <c r="D69425" s="76"/>
      <c r="E69425" s="573"/>
    </row>
    <row r="69426" spans="4:5" ht="15" customHeight="1">
      <c r="D69426" s="76"/>
      <c r="E69426" s="573"/>
    </row>
    <row r="69427" spans="4:5" ht="15" customHeight="1">
      <c r="D69427" s="76"/>
      <c r="E69427" s="573"/>
    </row>
    <row r="69428" spans="4:5" ht="15" customHeight="1">
      <c r="D69428" s="76"/>
      <c r="E69428" s="573"/>
    </row>
    <row r="69429" spans="4:5" ht="15" customHeight="1">
      <c r="D69429" s="76"/>
      <c r="E69429" s="573"/>
    </row>
    <row r="69430" spans="4:5" ht="15" customHeight="1">
      <c r="D69430" s="76"/>
      <c r="E69430" s="573"/>
    </row>
    <row r="69431" spans="4:5" ht="15" customHeight="1">
      <c r="D69431" s="76"/>
      <c r="E69431" s="573"/>
    </row>
    <row r="69432" spans="4:5" ht="15" customHeight="1">
      <c r="D69432" s="76"/>
      <c r="E69432" s="573"/>
    </row>
    <row r="69433" spans="4:5" ht="15" customHeight="1">
      <c r="D69433" s="76"/>
      <c r="E69433" s="573"/>
    </row>
    <row r="69434" spans="4:5" ht="15" customHeight="1">
      <c r="D69434" s="76"/>
      <c r="E69434" s="573"/>
    </row>
    <row r="69435" spans="4:5" ht="15" customHeight="1">
      <c r="D69435" s="76"/>
      <c r="E69435" s="573"/>
    </row>
    <row r="69436" spans="4:5" ht="15" customHeight="1">
      <c r="D69436" s="76"/>
      <c r="E69436" s="573"/>
    </row>
    <row r="69437" spans="4:5" ht="15" customHeight="1">
      <c r="D69437" s="76"/>
      <c r="E69437" s="573"/>
    </row>
    <row r="69438" spans="4:5" ht="15" customHeight="1">
      <c r="D69438" s="76"/>
      <c r="E69438" s="573"/>
    </row>
    <row r="69439" spans="4:5" ht="15" customHeight="1">
      <c r="D69439" s="76"/>
      <c r="E69439" s="573"/>
    </row>
    <row r="69440" spans="4:5" ht="15" customHeight="1">
      <c r="D69440" s="76"/>
      <c r="E69440" s="573"/>
    </row>
    <row r="69441" spans="4:5" ht="15" customHeight="1">
      <c r="D69441" s="76"/>
      <c r="E69441" s="573"/>
    </row>
    <row r="69442" spans="4:5" ht="15" customHeight="1">
      <c r="D69442" s="76"/>
      <c r="E69442" s="573"/>
    </row>
    <row r="69443" spans="4:5" ht="15" customHeight="1">
      <c r="D69443" s="76"/>
      <c r="E69443" s="573"/>
    </row>
    <row r="69444" spans="4:5" ht="15" customHeight="1">
      <c r="D69444" s="76"/>
      <c r="E69444" s="573"/>
    </row>
    <row r="69445" spans="4:5" ht="15" customHeight="1">
      <c r="D69445" s="76"/>
      <c r="E69445" s="573"/>
    </row>
    <row r="69446" spans="4:5" ht="15" customHeight="1">
      <c r="D69446" s="76"/>
      <c r="E69446" s="573"/>
    </row>
    <row r="69447" spans="4:5" ht="15" customHeight="1">
      <c r="D69447" s="76"/>
      <c r="E69447" s="573"/>
    </row>
    <row r="69448" spans="4:5" ht="15" customHeight="1">
      <c r="D69448" s="76"/>
      <c r="E69448" s="573"/>
    </row>
    <row r="69449" spans="4:5" ht="15" customHeight="1">
      <c r="D69449" s="76"/>
      <c r="E69449" s="573"/>
    </row>
    <row r="69450" spans="4:5" ht="15" customHeight="1">
      <c r="D69450" s="76"/>
      <c r="E69450" s="573"/>
    </row>
    <row r="69451" spans="4:5" ht="15" customHeight="1">
      <c r="D69451" s="76"/>
      <c r="E69451" s="573"/>
    </row>
    <row r="69452" spans="4:5" ht="15" customHeight="1">
      <c r="D69452" s="76"/>
      <c r="E69452" s="573"/>
    </row>
    <row r="69453" spans="4:5" ht="15" customHeight="1">
      <c r="D69453" s="76"/>
      <c r="E69453" s="573"/>
    </row>
    <row r="69454" spans="4:5" ht="15" customHeight="1">
      <c r="D69454" s="76"/>
      <c r="E69454" s="573"/>
    </row>
    <row r="69455" spans="4:5" ht="15" customHeight="1">
      <c r="D69455" s="76"/>
      <c r="E69455" s="573"/>
    </row>
    <row r="69456" spans="4:5" ht="15" customHeight="1">
      <c r="D69456" s="76"/>
      <c r="E69456" s="573"/>
    </row>
    <row r="69457" spans="4:5" ht="15" customHeight="1">
      <c r="D69457" s="76"/>
      <c r="E69457" s="573"/>
    </row>
    <row r="69458" spans="4:5" ht="15" customHeight="1">
      <c r="D69458" s="76"/>
      <c r="E69458" s="573"/>
    </row>
    <row r="69459" spans="4:5" ht="15" customHeight="1">
      <c r="D69459" s="76"/>
      <c r="E69459" s="573"/>
    </row>
    <row r="69460" spans="4:5" ht="15" customHeight="1">
      <c r="D69460" s="76"/>
      <c r="E69460" s="573"/>
    </row>
    <row r="69461" spans="4:5" ht="15" customHeight="1">
      <c r="D69461" s="76"/>
      <c r="E69461" s="573"/>
    </row>
    <row r="69462" spans="4:5" ht="15" customHeight="1">
      <c r="D69462" s="76"/>
      <c r="E69462" s="573"/>
    </row>
    <row r="69463" spans="4:5" ht="15" customHeight="1">
      <c r="D69463" s="76"/>
      <c r="E69463" s="573"/>
    </row>
    <row r="69464" spans="4:5" ht="15" customHeight="1">
      <c r="D69464" s="76"/>
      <c r="E69464" s="573"/>
    </row>
    <row r="69465" spans="4:5" ht="15" customHeight="1">
      <c r="D69465" s="76"/>
      <c r="E69465" s="573"/>
    </row>
    <row r="69466" spans="4:5" ht="15" customHeight="1">
      <c r="D69466" s="76"/>
      <c r="E69466" s="573"/>
    </row>
    <row r="69467" spans="4:5" ht="15" customHeight="1">
      <c r="D69467" s="76"/>
      <c r="E69467" s="573"/>
    </row>
    <row r="69468" spans="4:5" ht="15" customHeight="1">
      <c r="D69468" s="76"/>
      <c r="E69468" s="573"/>
    </row>
    <row r="69469" spans="4:5" ht="15" customHeight="1">
      <c r="D69469" s="76"/>
      <c r="E69469" s="573"/>
    </row>
    <row r="69470" spans="4:5" ht="15" customHeight="1">
      <c r="D69470" s="76"/>
      <c r="E69470" s="573"/>
    </row>
    <row r="69471" spans="4:5" ht="15" customHeight="1">
      <c r="D69471" s="76"/>
      <c r="E69471" s="573"/>
    </row>
    <row r="69472" spans="4:5" ht="15" customHeight="1">
      <c r="D69472" s="76"/>
      <c r="E69472" s="573"/>
    </row>
    <row r="69473" spans="4:5" ht="15" customHeight="1">
      <c r="D69473" s="76"/>
      <c r="E69473" s="573"/>
    </row>
    <row r="69474" spans="4:5" ht="15" customHeight="1">
      <c r="D69474" s="76"/>
      <c r="E69474" s="573"/>
    </row>
    <row r="69475" spans="4:5" ht="15" customHeight="1">
      <c r="D69475" s="76"/>
      <c r="E69475" s="573"/>
    </row>
    <row r="69476" spans="4:5" ht="15" customHeight="1">
      <c r="D69476" s="76"/>
      <c r="E69476" s="573"/>
    </row>
    <row r="69477" spans="4:5" ht="15" customHeight="1">
      <c r="D69477" s="76"/>
      <c r="E69477" s="573"/>
    </row>
    <row r="69478" spans="4:5" ht="15" customHeight="1">
      <c r="D69478" s="76"/>
      <c r="E69478" s="573"/>
    </row>
    <row r="69479" spans="4:5" ht="15" customHeight="1">
      <c r="D69479" s="76"/>
      <c r="E69479" s="573"/>
    </row>
    <row r="69480" spans="4:5" ht="15" customHeight="1">
      <c r="D69480" s="76"/>
      <c r="E69480" s="573"/>
    </row>
    <row r="69481" spans="4:5" ht="15" customHeight="1">
      <c r="D69481" s="76"/>
      <c r="E69481" s="573"/>
    </row>
    <row r="69482" spans="4:5" ht="15" customHeight="1">
      <c r="D69482" s="76"/>
      <c r="E69482" s="573"/>
    </row>
    <row r="69483" spans="4:5" ht="15" customHeight="1">
      <c r="D69483" s="76"/>
      <c r="E69483" s="573"/>
    </row>
    <row r="69484" spans="4:5" ht="15" customHeight="1">
      <c r="D69484" s="76"/>
      <c r="E69484" s="573"/>
    </row>
    <row r="69485" spans="4:5" ht="15" customHeight="1">
      <c r="D69485" s="76"/>
      <c r="E69485" s="573"/>
    </row>
    <row r="69486" spans="4:5" ht="15" customHeight="1">
      <c r="D69486" s="76"/>
      <c r="E69486" s="573"/>
    </row>
    <row r="69487" spans="4:5" ht="15" customHeight="1">
      <c r="D69487" s="76"/>
      <c r="E69487" s="573"/>
    </row>
    <row r="69488" spans="4:5" ht="15" customHeight="1">
      <c r="D69488" s="76"/>
      <c r="E69488" s="573"/>
    </row>
    <row r="69489" spans="4:5" ht="15" customHeight="1">
      <c r="D69489" s="76"/>
      <c r="E69489" s="573"/>
    </row>
    <row r="69490" spans="4:5" ht="15" customHeight="1">
      <c r="D69490" s="76"/>
      <c r="E69490" s="573"/>
    </row>
    <row r="69491" spans="4:5" ht="15" customHeight="1">
      <c r="D69491" s="76"/>
      <c r="E69491" s="573"/>
    </row>
    <row r="69492" spans="4:5" ht="15" customHeight="1">
      <c r="D69492" s="76"/>
      <c r="E69492" s="573"/>
    </row>
    <row r="69493" spans="4:5" ht="15" customHeight="1">
      <c r="D69493" s="76"/>
      <c r="E69493" s="573"/>
    </row>
    <row r="69494" spans="4:5" ht="15" customHeight="1">
      <c r="D69494" s="76"/>
      <c r="E69494" s="573"/>
    </row>
    <row r="69495" spans="4:5" ht="15" customHeight="1">
      <c r="D69495" s="76"/>
      <c r="E69495" s="573"/>
    </row>
    <row r="69496" spans="4:5" ht="15" customHeight="1">
      <c r="D69496" s="76"/>
      <c r="E69496" s="573"/>
    </row>
    <row r="69497" spans="4:5" ht="15" customHeight="1">
      <c r="D69497" s="76"/>
      <c r="E69497" s="573"/>
    </row>
    <row r="69498" spans="4:5" ht="15" customHeight="1">
      <c r="D69498" s="76"/>
      <c r="E69498" s="573"/>
    </row>
    <row r="69499" spans="4:5" ht="15" customHeight="1">
      <c r="D69499" s="76"/>
      <c r="E69499" s="573"/>
    </row>
    <row r="69500" spans="4:5" ht="15" customHeight="1">
      <c r="D69500" s="76"/>
      <c r="E69500" s="573"/>
    </row>
    <row r="69501" spans="4:5" ht="15" customHeight="1">
      <c r="D69501" s="76"/>
      <c r="E69501" s="573"/>
    </row>
    <row r="69502" spans="4:5" ht="15" customHeight="1">
      <c r="D69502" s="76"/>
      <c r="E69502" s="573"/>
    </row>
    <row r="69503" spans="4:5" ht="15" customHeight="1">
      <c r="D69503" s="76"/>
      <c r="E69503" s="573"/>
    </row>
    <row r="69504" spans="4:5" ht="15" customHeight="1">
      <c r="D69504" s="76"/>
      <c r="E69504" s="573"/>
    </row>
    <row r="69505" spans="4:5" ht="15" customHeight="1">
      <c r="D69505" s="76"/>
      <c r="E69505" s="573"/>
    </row>
    <row r="69506" spans="4:5" ht="15" customHeight="1">
      <c r="D69506" s="76"/>
      <c r="E69506" s="573"/>
    </row>
    <row r="69507" spans="4:5" ht="15" customHeight="1">
      <c r="D69507" s="76"/>
      <c r="E69507" s="573"/>
    </row>
    <row r="69508" spans="4:5" ht="15" customHeight="1">
      <c r="D69508" s="76"/>
      <c r="E69508" s="573"/>
    </row>
    <row r="69509" spans="4:5" ht="15" customHeight="1">
      <c r="D69509" s="76"/>
      <c r="E69509" s="573"/>
    </row>
    <row r="69510" spans="4:5" ht="15" customHeight="1">
      <c r="D69510" s="76"/>
      <c r="E69510" s="573"/>
    </row>
    <row r="69511" spans="4:5" ht="15" customHeight="1">
      <c r="D69511" s="76"/>
      <c r="E69511" s="573"/>
    </row>
    <row r="69512" spans="4:5" ht="15" customHeight="1">
      <c r="D69512" s="76"/>
      <c r="E69512" s="573"/>
    </row>
    <row r="69513" spans="4:5" ht="15" customHeight="1">
      <c r="D69513" s="76"/>
      <c r="E69513" s="573"/>
    </row>
    <row r="69514" spans="4:5" ht="15" customHeight="1">
      <c r="D69514" s="76"/>
      <c r="E69514" s="573"/>
    </row>
    <row r="69515" spans="4:5" ht="15" customHeight="1">
      <c r="D69515" s="76"/>
      <c r="E69515" s="573"/>
    </row>
    <row r="69516" spans="4:5" ht="15" customHeight="1">
      <c r="D69516" s="76"/>
      <c r="E69516" s="573"/>
    </row>
    <row r="69517" spans="4:5" ht="15" customHeight="1">
      <c r="D69517" s="76"/>
      <c r="E69517" s="573"/>
    </row>
    <row r="69518" spans="4:5" ht="15" customHeight="1">
      <c r="D69518" s="76"/>
      <c r="E69518" s="573"/>
    </row>
    <row r="69519" spans="4:5" ht="15" customHeight="1">
      <c r="D69519" s="76"/>
      <c r="E69519" s="573"/>
    </row>
    <row r="69520" spans="4:5" ht="15" customHeight="1">
      <c r="D69520" s="76"/>
      <c r="E69520" s="573"/>
    </row>
    <row r="69521" spans="4:5" ht="15" customHeight="1">
      <c r="D69521" s="76"/>
      <c r="E69521" s="573"/>
    </row>
    <row r="69522" spans="4:5" ht="15" customHeight="1">
      <c r="D69522" s="76"/>
      <c r="E69522" s="573"/>
    </row>
    <row r="69523" spans="4:5" ht="15" customHeight="1">
      <c r="D69523" s="76"/>
      <c r="E69523" s="573"/>
    </row>
    <row r="69524" spans="4:5" ht="15" customHeight="1">
      <c r="D69524" s="76"/>
      <c r="E69524" s="573"/>
    </row>
    <row r="69525" spans="4:5" ht="15" customHeight="1">
      <c r="D69525" s="76"/>
      <c r="E69525" s="573"/>
    </row>
    <row r="69526" spans="4:5" ht="15" customHeight="1">
      <c r="D69526" s="76"/>
      <c r="E69526" s="573"/>
    </row>
    <row r="69527" spans="4:5" ht="15" customHeight="1">
      <c r="D69527" s="76"/>
      <c r="E69527" s="573"/>
    </row>
    <row r="69528" spans="4:5" ht="15" customHeight="1">
      <c r="D69528" s="76"/>
      <c r="E69528" s="573"/>
    </row>
    <row r="69529" spans="4:5" ht="15" customHeight="1">
      <c r="D69529" s="76"/>
      <c r="E69529" s="573"/>
    </row>
    <row r="69530" spans="4:5" ht="15" customHeight="1">
      <c r="D69530" s="76"/>
      <c r="E69530" s="573"/>
    </row>
    <row r="69531" spans="4:5" ht="15" customHeight="1">
      <c r="D69531" s="76"/>
      <c r="E69531" s="573"/>
    </row>
    <row r="69532" spans="4:5" ht="15" customHeight="1">
      <c r="D69532" s="76"/>
      <c r="E69532" s="573"/>
    </row>
    <row r="69533" spans="4:5" ht="15" customHeight="1">
      <c r="D69533" s="76"/>
      <c r="E69533" s="573"/>
    </row>
    <row r="69534" spans="4:5" ht="15" customHeight="1">
      <c r="D69534" s="76"/>
      <c r="E69534" s="573"/>
    </row>
    <row r="69535" spans="4:5" ht="15" customHeight="1">
      <c r="D69535" s="76"/>
      <c r="E69535" s="573"/>
    </row>
    <row r="69536" spans="4:5" ht="15" customHeight="1">
      <c r="D69536" s="76"/>
      <c r="E69536" s="573"/>
    </row>
    <row r="69537" spans="4:5" ht="15" customHeight="1">
      <c r="D69537" s="76"/>
      <c r="E69537" s="573"/>
    </row>
    <row r="69538" spans="4:5" ht="15" customHeight="1">
      <c r="D69538" s="76"/>
      <c r="E69538" s="573"/>
    </row>
    <row r="69539" spans="4:5" ht="15" customHeight="1">
      <c r="D69539" s="76"/>
      <c r="E69539" s="573"/>
    </row>
    <row r="69540" spans="4:5" ht="15" customHeight="1">
      <c r="D69540" s="76"/>
      <c r="E69540" s="573"/>
    </row>
    <row r="69541" spans="4:5" ht="15" customHeight="1">
      <c r="D69541" s="76"/>
      <c r="E69541" s="573"/>
    </row>
    <row r="69542" spans="4:5" ht="15" customHeight="1">
      <c r="D69542" s="76"/>
      <c r="E69542" s="573"/>
    </row>
    <row r="69543" spans="4:5" ht="15" customHeight="1">
      <c r="D69543" s="76"/>
      <c r="E69543" s="573"/>
    </row>
    <row r="69544" spans="4:5" ht="15" customHeight="1">
      <c r="D69544" s="76"/>
      <c r="E69544" s="573"/>
    </row>
    <row r="69545" spans="4:5" ht="15" customHeight="1">
      <c r="D69545" s="76"/>
      <c r="E69545" s="573"/>
    </row>
    <row r="69546" spans="4:5" ht="15" customHeight="1">
      <c r="D69546" s="76"/>
      <c r="E69546" s="573"/>
    </row>
    <row r="69547" spans="4:5" ht="15" customHeight="1">
      <c r="D69547" s="76"/>
      <c r="E69547" s="573"/>
    </row>
    <row r="69548" spans="4:5" ht="15" customHeight="1">
      <c r="D69548" s="76"/>
      <c r="E69548" s="573"/>
    </row>
    <row r="69549" spans="4:5" ht="15" customHeight="1">
      <c r="D69549" s="76"/>
      <c r="E69549" s="573"/>
    </row>
    <row r="69550" spans="4:5" ht="15" customHeight="1">
      <c r="D69550" s="76"/>
      <c r="E69550" s="573"/>
    </row>
    <row r="69551" spans="4:5" ht="15" customHeight="1">
      <c r="D69551" s="76"/>
      <c r="E69551" s="573"/>
    </row>
    <row r="69552" spans="4:5" ht="15" customHeight="1">
      <c r="D69552" s="76"/>
      <c r="E69552" s="573"/>
    </row>
    <row r="69553" spans="4:5" ht="15" customHeight="1">
      <c r="D69553" s="76"/>
      <c r="E69553" s="573"/>
    </row>
    <row r="69554" spans="4:5" ht="15" customHeight="1">
      <c r="D69554" s="76"/>
      <c r="E69554" s="573"/>
    </row>
    <row r="69555" spans="4:5" ht="15" customHeight="1">
      <c r="D69555" s="76"/>
      <c r="E69555" s="573"/>
    </row>
    <row r="69556" spans="4:5" ht="15" customHeight="1">
      <c r="D69556" s="76"/>
      <c r="E69556" s="573"/>
    </row>
    <row r="69557" spans="4:5" ht="15" customHeight="1">
      <c r="D69557" s="76"/>
      <c r="E69557" s="573"/>
    </row>
    <row r="69558" spans="4:5" ht="15" customHeight="1">
      <c r="D69558" s="76"/>
      <c r="E69558" s="573"/>
    </row>
    <row r="69559" spans="4:5" ht="15" customHeight="1">
      <c r="D69559" s="76"/>
      <c r="E69559" s="573"/>
    </row>
    <row r="69560" spans="4:5" ht="15" customHeight="1">
      <c r="D69560" s="76"/>
      <c r="E69560" s="573"/>
    </row>
    <row r="69561" spans="4:5" ht="15" customHeight="1">
      <c r="D69561" s="76"/>
      <c r="E69561" s="573"/>
    </row>
    <row r="69562" spans="4:5" ht="15" customHeight="1">
      <c r="D69562" s="76"/>
      <c r="E69562" s="573"/>
    </row>
    <row r="69563" spans="4:5" ht="15" customHeight="1">
      <c r="D69563" s="76"/>
      <c r="E69563" s="573"/>
    </row>
    <row r="69564" spans="4:5" ht="15" customHeight="1">
      <c r="D69564" s="76"/>
      <c r="E69564" s="573"/>
    </row>
    <row r="69565" spans="4:5" ht="15" customHeight="1">
      <c r="D69565" s="76"/>
      <c r="E69565" s="573"/>
    </row>
    <row r="69566" spans="4:5" ht="15" customHeight="1">
      <c r="D69566" s="76"/>
      <c r="E69566" s="573"/>
    </row>
    <row r="69567" spans="4:5" ht="15" customHeight="1">
      <c r="D69567" s="76"/>
      <c r="E69567" s="573"/>
    </row>
    <row r="69568" spans="4:5" ht="15" customHeight="1">
      <c r="D69568" s="76"/>
      <c r="E69568" s="573"/>
    </row>
    <row r="69569" spans="4:5" ht="15" customHeight="1">
      <c r="D69569" s="76"/>
      <c r="E69569" s="573"/>
    </row>
    <row r="69570" spans="4:5" ht="15" customHeight="1">
      <c r="D69570" s="76"/>
      <c r="E69570" s="573"/>
    </row>
    <row r="69571" spans="4:5" ht="15" customHeight="1">
      <c r="D69571" s="76"/>
      <c r="E69571" s="573"/>
    </row>
    <row r="69572" spans="4:5" ht="15" customHeight="1">
      <c r="D69572" s="76"/>
      <c r="E69572" s="573"/>
    </row>
    <row r="69573" spans="4:5" ht="15" customHeight="1">
      <c r="D69573" s="76"/>
      <c r="E69573" s="573"/>
    </row>
    <row r="69574" spans="4:5" ht="15" customHeight="1">
      <c r="D69574" s="76"/>
      <c r="E69574" s="573"/>
    </row>
    <row r="69575" spans="4:5" ht="15" customHeight="1">
      <c r="D69575" s="76"/>
      <c r="E69575" s="573"/>
    </row>
    <row r="69576" spans="4:5" ht="15" customHeight="1">
      <c r="D69576" s="76"/>
      <c r="E69576" s="573"/>
    </row>
    <row r="69577" spans="4:5" ht="15" customHeight="1">
      <c r="D69577" s="76"/>
      <c r="E69577" s="573"/>
    </row>
    <row r="69578" spans="4:5" ht="15" customHeight="1">
      <c r="D69578" s="76"/>
      <c r="E69578" s="573"/>
    </row>
    <row r="69579" spans="4:5" ht="15" customHeight="1">
      <c r="D69579" s="76"/>
      <c r="E69579" s="573"/>
    </row>
    <row r="69580" spans="4:5" ht="15" customHeight="1">
      <c r="D69580" s="76"/>
      <c r="E69580" s="573"/>
    </row>
    <row r="69581" spans="4:5" ht="15" customHeight="1">
      <c r="D69581" s="76"/>
      <c r="E69581" s="573"/>
    </row>
    <row r="69582" spans="4:5" ht="15" customHeight="1">
      <c r="D69582" s="76"/>
      <c r="E69582" s="573"/>
    </row>
    <row r="69583" spans="4:5" ht="15" customHeight="1">
      <c r="D69583" s="76"/>
      <c r="E69583" s="573"/>
    </row>
    <row r="69584" spans="4:5" ht="15" customHeight="1">
      <c r="D69584" s="76"/>
      <c r="E69584" s="573"/>
    </row>
    <row r="69585" spans="4:5" ht="15" customHeight="1">
      <c r="D69585" s="76"/>
      <c r="E69585" s="573"/>
    </row>
    <row r="69586" spans="4:5" ht="15" customHeight="1">
      <c r="D69586" s="76"/>
      <c r="E69586" s="573"/>
    </row>
    <row r="69587" spans="4:5" ht="15" customHeight="1">
      <c r="D69587" s="76"/>
      <c r="E69587" s="573"/>
    </row>
    <row r="69588" spans="4:5" ht="15" customHeight="1">
      <c r="D69588" s="76"/>
      <c r="E69588" s="573"/>
    </row>
    <row r="69589" spans="4:5" ht="15" customHeight="1">
      <c r="D69589" s="76"/>
      <c r="E69589" s="573"/>
    </row>
    <row r="69590" spans="4:5" ht="15" customHeight="1">
      <c r="D69590" s="76"/>
      <c r="E69590" s="573"/>
    </row>
    <row r="69591" spans="4:5" ht="15" customHeight="1">
      <c r="D69591" s="76"/>
      <c r="E69591" s="573"/>
    </row>
    <row r="69592" spans="4:5" ht="15" customHeight="1">
      <c r="D69592" s="76"/>
      <c r="E69592" s="573"/>
    </row>
    <row r="69593" spans="4:5" ht="15" customHeight="1">
      <c r="D69593" s="76"/>
      <c r="E69593" s="573"/>
    </row>
    <row r="69594" spans="4:5" ht="15" customHeight="1">
      <c r="D69594" s="76"/>
      <c r="E69594" s="573"/>
    </row>
    <row r="69595" spans="4:5" ht="15" customHeight="1">
      <c r="D69595" s="76"/>
      <c r="E69595" s="573"/>
    </row>
    <row r="69596" spans="4:5" ht="15" customHeight="1">
      <c r="D69596" s="76"/>
      <c r="E69596" s="573"/>
    </row>
    <row r="69597" spans="4:5" ht="15" customHeight="1">
      <c r="D69597" s="76"/>
      <c r="E69597" s="573"/>
    </row>
    <row r="69598" spans="4:5" ht="15" customHeight="1">
      <c r="D69598" s="76"/>
      <c r="E69598" s="573"/>
    </row>
    <row r="69599" spans="4:5" ht="15" customHeight="1">
      <c r="D69599" s="76"/>
      <c r="E69599" s="573"/>
    </row>
    <row r="69600" spans="4:5" ht="15" customHeight="1">
      <c r="D69600" s="76"/>
      <c r="E69600" s="573"/>
    </row>
    <row r="69601" spans="4:5" ht="15" customHeight="1">
      <c r="D69601" s="76"/>
      <c r="E69601" s="573"/>
    </row>
    <row r="69602" spans="4:5" ht="15" customHeight="1">
      <c r="D69602" s="76"/>
      <c r="E69602" s="573"/>
    </row>
    <row r="69603" spans="4:5" ht="15" customHeight="1">
      <c r="D69603" s="76"/>
      <c r="E69603" s="573"/>
    </row>
    <row r="69604" spans="4:5" ht="15" customHeight="1">
      <c r="D69604" s="76"/>
      <c r="E69604" s="573"/>
    </row>
    <row r="69605" spans="4:5" ht="15" customHeight="1">
      <c r="D69605" s="76"/>
      <c r="E69605" s="573"/>
    </row>
    <row r="69606" spans="4:5" ht="15" customHeight="1">
      <c r="D69606" s="76"/>
      <c r="E69606" s="573"/>
    </row>
    <row r="69607" spans="4:5" ht="15" customHeight="1">
      <c r="D69607" s="76"/>
      <c r="E69607" s="573"/>
    </row>
    <row r="69608" spans="4:5" ht="15" customHeight="1">
      <c r="D69608" s="76"/>
      <c r="E69608" s="573"/>
    </row>
    <row r="69609" spans="4:5" ht="15" customHeight="1">
      <c r="D69609" s="76"/>
      <c r="E69609" s="573"/>
    </row>
    <row r="69610" spans="4:5" ht="15" customHeight="1">
      <c r="D69610" s="76"/>
      <c r="E69610" s="573"/>
    </row>
    <row r="69611" spans="4:5" ht="15" customHeight="1">
      <c r="D69611" s="76"/>
      <c r="E69611" s="573"/>
    </row>
    <row r="69612" spans="4:5" ht="15" customHeight="1">
      <c r="D69612" s="76"/>
      <c r="E69612" s="573"/>
    </row>
    <row r="69613" spans="4:5" ht="15" customHeight="1">
      <c r="D69613" s="76"/>
      <c r="E69613" s="573"/>
    </row>
    <row r="69614" spans="4:5" ht="15" customHeight="1">
      <c r="D69614" s="76"/>
      <c r="E69614" s="573"/>
    </row>
    <row r="69615" spans="4:5" ht="15" customHeight="1">
      <c r="D69615" s="76"/>
      <c r="E69615" s="573"/>
    </row>
    <row r="69616" spans="4:5" ht="15" customHeight="1">
      <c r="D69616" s="76"/>
      <c r="E69616" s="573"/>
    </row>
    <row r="69617" spans="4:5" ht="15" customHeight="1">
      <c r="D69617" s="76"/>
      <c r="E69617" s="573"/>
    </row>
    <row r="69618" spans="4:5" ht="15" customHeight="1">
      <c r="D69618" s="76"/>
      <c r="E69618" s="573"/>
    </row>
    <row r="69619" spans="4:5" ht="15" customHeight="1">
      <c r="D69619" s="76"/>
      <c r="E69619" s="573"/>
    </row>
    <row r="69620" spans="4:5" ht="15" customHeight="1">
      <c r="D69620" s="76"/>
      <c r="E69620" s="573"/>
    </row>
    <row r="69621" spans="4:5" ht="15" customHeight="1">
      <c r="D69621" s="76"/>
      <c r="E69621" s="573"/>
    </row>
    <row r="69622" spans="4:5" ht="15" customHeight="1">
      <c r="D69622" s="76"/>
      <c r="E69622" s="573"/>
    </row>
    <row r="69623" spans="4:5" ht="15" customHeight="1">
      <c r="D69623" s="76"/>
      <c r="E69623" s="573"/>
    </row>
    <row r="69624" spans="4:5" ht="15" customHeight="1">
      <c r="D69624" s="76"/>
      <c r="E69624" s="573"/>
    </row>
    <row r="69625" spans="4:5" ht="15" customHeight="1">
      <c r="D69625" s="76"/>
      <c r="E69625" s="573"/>
    </row>
    <row r="69626" spans="4:5" ht="15" customHeight="1">
      <c r="D69626" s="76"/>
      <c r="E69626" s="573"/>
    </row>
    <row r="69627" spans="4:5" ht="15" customHeight="1">
      <c r="D69627" s="76"/>
      <c r="E69627" s="573"/>
    </row>
    <row r="69628" spans="4:5" ht="15" customHeight="1">
      <c r="D69628" s="76"/>
      <c r="E69628" s="573"/>
    </row>
    <row r="69629" spans="4:5" ht="15" customHeight="1">
      <c r="D69629" s="76"/>
      <c r="E69629" s="573"/>
    </row>
    <row r="69630" spans="4:5" ht="15" customHeight="1">
      <c r="D69630" s="76"/>
      <c r="E69630" s="573"/>
    </row>
    <row r="69631" spans="4:5" ht="15" customHeight="1">
      <c r="D69631" s="76"/>
      <c r="E69631" s="573"/>
    </row>
    <row r="69632" spans="4:5" ht="15" customHeight="1">
      <c r="D69632" s="76"/>
      <c r="E69632" s="573"/>
    </row>
    <row r="69633" spans="4:5" ht="15" customHeight="1">
      <c r="D69633" s="76"/>
      <c r="E69633" s="573"/>
    </row>
    <row r="69634" spans="4:5" ht="15" customHeight="1">
      <c r="D69634" s="76"/>
      <c r="E69634" s="573"/>
    </row>
    <row r="69635" spans="4:5" ht="15" customHeight="1">
      <c r="D69635" s="76"/>
      <c r="E69635" s="573"/>
    </row>
    <row r="69636" spans="4:5" ht="15" customHeight="1">
      <c r="D69636" s="76"/>
      <c r="E69636" s="573"/>
    </row>
    <row r="69637" spans="4:5" ht="15" customHeight="1">
      <c r="D69637" s="76"/>
      <c r="E69637" s="573"/>
    </row>
    <row r="69638" spans="4:5" ht="15" customHeight="1">
      <c r="D69638" s="76"/>
      <c r="E69638" s="573"/>
    </row>
    <row r="69639" spans="4:5" ht="15" customHeight="1">
      <c r="D69639" s="76"/>
      <c r="E69639" s="573"/>
    </row>
    <row r="69640" spans="4:5" ht="15" customHeight="1">
      <c r="D69640" s="76"/>
      <c r="E69640" s="573"/>
    </row>
    <row r="69641" spans="4:5" ht="15" customHeight="1">
      <c r="D69641" s="76"/>
      <c r="E69641" s="573"/>
    </row>
    <row r="69642" spans="4:5" ht="15" customHeight="1">
      <c r="D69642" s="76"/>
      <c r="E69642" s="573"/>
    </row>
    <row r="69643" spans="4:5" ht="15" customHeight="1">
      <c r="D69643" s="76"/>
      <c r="E69643" s="573"/>
    </row>
    <row r="69644" spans="4:5" ht="15" customHeight="1">
      <c r="D69644" s="76"/>
      <c r="E69644" s="573"/>
    </row>
    <row r="69645" spans="4:5" ht="15" customHeight="1">
      <c r="D69645" s="76"/>
      <c r="E69645" s="573"/>
    </row>
    <row r="69646" spans="4:5" ht="15" customHeight="1">
      <c r="D69646" s="76"/>
      <c r="E69646" s="573"/>
    </row>
    <row r="69647" spans="4:5" ht="15" customHeight="1">
      <c r="D69647" s="76"/>
      <c r="E69647" s="573"/>
    </row>
    <row r="69648" spans="4:5" ht="15" customHeight="1">
      <c r="D69648" s="76"/>
      <c r="E69648" s="573"/>
    </row>
    <row r="69649" spans="4:5" ht="15" customHeight="1">
      <c r="D69649" s="76"/>
      <c r="E69649" s="573"/>
    </row>
    <row r="69650" spans="4:5" ht="15" customHeight="1">
      <c r="D69650" s="76"/>
      <c r="E69650" s="573"/>
    </row>
    <row r="69651" spans="4:5" ht="15" customHeight="1">
      <c r="D69651" s="76"/>
      <c r="E69651" s="573"/>
    </row>
    <row r="69652" spans="4:5" ht="15" customHeight="1">
      <c r="D69652" s="76"/>
      <c r="E69652" s="573"/>
    </row>
    <row r="69653" spans="4:5" ht="15" customHeight="1">
      <c r="D69653" s="76"/>
      <c r="E69653" s="573"/>
    </row>
    <row r="69654" spans="4:5" ht="15" customHeight="1">
      <c r="D69654" s="76"/>
      <c r="E69654" s="573"/>
    </row>
    <row r="69655" spans="4:5" ht="15" customHeight="1">
      <c r="D69655" s="76"/>
      <c r="E69655" s="573"/>
    </row>
    <row r="69656" spans="4:5" ht="15" customHeight="1">
      <c r="D69656" s="76"/>
      <c r="E69656" s="573"/>
    </row>
    <row r="69657" spans="4:5" ht="15" customHeight="1">
      <c r="D69657" s="76"/>
      <c r="E69657" s="573"/>
    </row>
    <row r="69658" spans="4:5" ht="15" customHeight="1">
      <c r="D69658" s="76"/>
      <c r="E69658" s="573"/>
    </row>
    <row r="69659" spans="4:5" ht="15" customHeight="1">
      <c r="D69659" s="76"/>
      <c r="E69659" s="573"/>
    </row>
    <row r="69660" spans="4:5" ht="15" customHeight="1">
      <c r="D69660" s="76"/>
      <c r="E69660" s="573"/>
    </row>
    <row r="69661" spans="4:5" ht="15" customHeight="1">
      <c r="D69661" s="76"/>
      <c r="E69661" s="573"/>
    </row>
    <row r="69662" spans="4:5" ht="15" customHeight="1">
      <c r="D69662" s="76"/>
      <c r="E69662" s="573"/>
    </row>
    <row r="69663" spans="4:5" ht="15" customHeight="1">
      <c r="D69663" s="76"/>
      <c r="E69663" s="573"/>
    </row>
    <row r="69664" spans="4:5" ht="15" customHeight="1">
      <c r="D69664" s="76"/>
      <c r="E69664" s="573"/>
    </row>
    <row r="69665" spans="4:5" ht="15" customHeight="1">
      <c r="D69665" s="76"/>
      <c r="E69665" s="573"/>
    </row>
    <row r="69666" spans="4:5" ht="15" customHeight="1">
      <c r="D69666" s="76"/>
      <c r="E69666" s="573"/>
    </row>
    <row r="69667" spans="4:5" ht="15" customHeight="1">
      <c r="D69667" s="76"/>
      <c r="E69667" s="573"/>
    </row>
    <row r="69668" spans="4:5" ht="15" customHeight="1">
      <c r="D69668" s="76"/>
      <c r="E69668" s="573"/>
    </row>
    <row r="69669" spans="4:5" ht="15" customHeight="1">
      <c r="D69669" s="76"/>
      <c r="E69669" s="573"/>
    </row>
    <row r="69670" spans="4:5" ht="15" customHeight="1">
      <c r="D69670" s="76"/>
      <c r="E69670" s="573"/>
    </row>
    <row r="69671" spans="4:5" ht="15" customHeight="1">
      <c r="D69671" s="76"/>
      <c r="E69671" s="573"/>
    </row>
    <row r="69672" spans="4:5" ht="15" customHeight="1">
      <c r="D69672" s="76"/>
      <c r="E69672" s="573"/>
    </row>
    <row r="69673" spans="4:5" ht="15" customHeight="1">
      <c r="D69673" s="76"/>
      <c r="E69673" s="573"/>
    </row>
    <row r="69674" spans="4:5" ht="15" customHeight="1">
      <c r="D69674" s="76"/>
      <c r="E69674" s="573"/>
    </row>
    <row r="69675" spans="4:5" ht="15" customHeight="1">
      <c r="D69675" s="76"/>
      <c r="E69675" s="573"/>
    </row>
    <row r="69676" spans="4:5" ht="15" customHeight="1">
      <c r="D69676" s="76"/>
      <c r="E69676" s="573"/>
    </row>
    <row r="69677" spans="4:5" ht="15" customHeight="1">
      <c r="D69677" s="76"/>
      <c r="E69677" s="573"/>
    </row>
    <row r="69678" spans="4:5" ht="15" customHeight="1">
      <c r="D69678" s="76"/>
      <c r="E69678" s="573"/>
    </row>
    <row r="69679" spans="4:5" ht="15" customHeight="1">
      <c r="D69679" s="76"/>
      <c r="E69679" s="573"/>
    </row>
    <row r="69680" spans="4:5" ht="15" customHeight="1">
      <c r="D69680" s="76"/>
      <c r="E69680" s="573"/>
    </row>
    <row r="69681" spans="4:5" ht="15" customHeight="1">
      <c r="D69681" s="76"/>
      <c r="E69681" s="573"/>
    </row>
    <row r="69682" spans="4:5" ht="15" customHeight="1">
      <c r="D69682" s="76"/>
      <c r="E69682" s="573"/>
    </row>
    <row r="69683" spans="4:5" ht="15" customHeight="1">
      <c r="D69683" s="76"/>
      <c r="E69683" s="573"/>
    </row>
    <row r="69684" spans="4:5" ht="15" customHeight="1">
      <c r="D69684" s="76"/>
      <c r="E69684" s="573"/>
    </row>
    <row r="69685" spans="4:5" ht="15" customHeight="1">
      <c r="D69685" s="76"/>
      <c r="E69685" s="573"/>
    </row>
    <row r="69686" spans="4:5" ht="15" customHeight="1">
      <c r="D69686" s="76"/>
      <c r="E69686" s="573"/>
    </row>
    <row r="69687" spans="4:5" ht="15" customHeight="1">
      <c r="D69687" s="76"/>
      <c r="E69687" s="573"/>
    </row>
    <row r="69688" spans="4:5" ht="15" customHeight="1">
      <c r="D69688" s="76"/>
      <c r="E69688" s="573"/>
    </row>
    <row r="69689" spans="4:5" ht="15" customHeight="1">
      <c r="D69689" s="76"/>
      <c r="E69689" s="573"/>
    </row>
    <row r="69690" spans="4:5" ht="15" customHeight="1">
      <c r="D69690" s="76"/>
      <c r="E69690" s="573"/>
    </row>
    <row r="69691" spans="4:5" ht="15" customHeight="1">
      <c r="D69691" s="76"/>
      <c r="E69691" s="573"/>
    </row>
    <row r="69692" spans="4:5" ht="15" customHeight="1">
      <c r="D69692" s="76"/>
      <c r="E69692" s="573"/>
    </row>
    <row r="69693" spans="4:5" ht="15" customHeight="1">
      <c r="D69693" s="76"/>
      <c r="E69693" s="573"/>
    </row>
    <row r="69694" spans="4:5" ht="15" customHeight="1">
      <c r="D69694" s="76"/>
      <c r="E69694" s="573"/>
    </row>
    <row r="69695" spans="4:5" ht="15" customHeight="1">
      <c r="D69695" s="76"/>
      <c r="E69695" s="573"/>
    </row>
    <row r="69696" spans="4:5" ht="15" customHeight="1">
      <c r="D69696" s="76"/>
      <c r="E69696" s="573"/>
    </row>
    <row r="69697" spans="4:5" ht="15" customHeight="1">
      <c r="D69697" s="76"/>
      <c r="E69697" s="573"/>
    </row>
    <row r="69698" spans="4:5" ht="15" customHeight="1">
      <c r="D69698" s="76"/>
      <c r="E69698" s="573"/>
    </row>
    <row r="69699" spans="4:5" ht="15" customHeight="1">
      <c r="D69699" s="76"/>
      <c r="E69699" s="573"/>
    </row>
    <row r="69700" spans="4:5" ht="15" customHeight="1">
      <c r="D69700" s="76"/>
      <c r="E69700" s="573"/>
    </row>
    <row r="69701" spans="4:5" ht="15" customHeight="1">
      <c r="D69701" s="76"/>
      <c r="E69701" s="573"/>
    </row>
    <row r="69702" spans="4:5" ht="15" customHeight="1">
      <c r="D69702" s="76"/>
      <c r="E69702" s="573"/>
    </row>
    <row r="69703" spans="4:5" ht="15" customHeight="1">
      <c r="D69703" s="76"/>
      <c r="E69703" s="573"/>
    </row>
    <row r="69704" spans="4:5" ht="15" customHeight="1">
      <c r="D69704" s="76"/>
      <c r="E69704" s="573"/>
    </row>
    <row r="69705" spans="4:5" ht="15" customHeight="1">
      <c r="D69705" s="76"/>
      <c r="E69705" s="573"/>
    </row>
    <row r="69706" spans="4:5" ht="15" customHeight="1">
      <c r="D69706" s="76"/>
      <c r="E69706" s="573"/>
    </row>
    <row r="69707" spans="4:5" ht="15" customHeight="1">
      <c r="D69707" s="76"/>
      <c r="E69707" s="573"/>
    </row>
    <row r="69708" spans="4:5" ht="15" customHeight="1">
      <c r="D69708" s="76"/>
      <c r="E69708" s="573"/>
    </row>
    <row r="69709" spans="4:5" ht="15" customHeight="1">
      <c r="D69709" s="76"/>
      <c r="E69709" s="573"/>
    </row>
    <row r="69710" spans="4:5" ht="15" customHeight="1">
      <c r="D69710" s="76"/>
      <c r="E69710" s="573"/>
    </row>
    <row r="69711" spans="4:5" ht="15" customHeight="1">
      <c r="D69711" s="76"/>
      <c r="E69711" s="573"/>
    </row>
    <row r="69712" spans="4:5" ht="15" customHeight="1">
      <c r="D69712" s="76"/>
      <c r="E69712" s="573"/>
    </row>
    <row r="69713" spans="4:5" ht="15" customHeight="1">
      <c r="D69713" s="76"/>
      <c r="E69713" s="573"/>
    </row>
    <row r="69714" spans="4:5" ht="15" customHeight="1">
      <c r="D69714" s="76"/>
      <c r="E69714" s="573"/>
    </row>
    <row r="69715" spans="4:5" ht="15" customHeight="1">
      <c r="D69715" s="76"/>
      <c r="E69715" s="573"/>
    </row>
    <row r="69716" spans="4:5" ht="15" customHeight="1">
      <c r="D69716" s="76"/>
      <c r="E69716" s="573"/>
    </row>
    <row r="69717" spans="4:5" ht="15" customHeight="1">
      <c r="D69717" s="76"/>
      <c r="E69717" s="573"/>
    </row>
    <row r="69718" spans="4:5" ht="15" customHeight="1">
      <c r="D69718" s="76"/>
      <c r="E69718" s="573"/>
    </row>
    <row r="69719" spans="4:5" ht="15" customHeight="1">
      <c r="D69719" s="76"/>
      <c r="E69719" s="573"/>
    </row>
    <row r="69720" spans="4:5" ht="15" customHeight="1">
      <c r="D69720" s="76"/>
      <c r="E69720" s="573"/>
    </row>
    <row r="69721" spans="4:5" ht="15" customHeight="1">
      <c r="D69721" s="76"/>
      <c r="E69721" s="573"/>
    </row>
    <row r="69722" spans="4:5" ht="15" customHeight="1">
      <c r="D69722" s="76"/>
      <c r="E69722" s="573"/>
    </row>
    <row r="69723" spans="4:5" ht="15" customHeight="1">
      <c r="D69723" s="76"/>
      <c r="E69723" s="573"/>
    </row>
    <row r="69724" spans="4:5" ht="15" customHeight="1">
      <c r="D69724" s="76"/>
      <c r="E69724" s="573"/>
    </row>
    <row r="69725" spans="4:5" ht="15" customHeight="1">
      <c r="D69725" s="76"/>
      <c r="E69725" s="573"/>
    </row>
    <row r="69726" spans="4:5" ht="15" customHeight="1">
      <c r="D69726" s="76"/>
      <c r="E69726" s="573"/>
    </row>
    <row r="69727" spans="4:5" ht="15" customHeight="1">
      <c r="D69727" s="76"/>
      <c r="E69727" s="573"/>
    </row>
    <row r="69728" spans="4:5" ht="15" customHeight="1">
      <c r="D69728" s="76"/>
      <c r="E69728" s="573"/>
    </row>
    <row r="69729" spans="4:5" ht="15" customHeight="1">
      <c r="D69729" s="76"/>
      <c r="E69729" s="573"/>
    </row>
    <row r="69730" spans="4:5" ht="15" customHeight="1">
      <c r="D69730" s="76"/>
      <c r="E69730" s="573"/>
    </row>
    <row r="69731" spans="4:5" ht="15" customHeight="1">
      <c r="D69731" s="76"/>
      <c r="E69731" s="573"/>
    </row>
    <row r="69732" spans="4:5" ht="15" customHeight="1">
      <c r="D69732" s="76"/>
      <c r="E69732" s="573"/>
    </row>
    <row r="69733" spans="4:5" ht="15" customHeight="1">
      <c r="D69733" s="76"/>
      <c r="E69733" s="573"/>
    </row>
    <row r="69734" spans="4:5" ht="15" customHeight="1">
      <c r="D69734" s="76"/>
      <c r="E69734" s="573"/>
    </row>
    <row r="69735" spans="4:5" ht="15" customHeight="1">
      <c r="D69735" s="76"/>
      <c r="E69735" s="573"/>
    </row>
    <row r="69736" spans="4:5" ht="15" customHeight="1">
      <c r="D69736" s="76"/>
      <c r="E69736" s="573"/>
    </row>
    <row r="69737" spans="4:5" ht="15" customHeight="1">
      <c r="D69737" s="76"/>
      <c r="E69737" s="573"/>
    </row>
    <row r="69738" spans="4:5" ht="15" customHeight="1">
      <c r="D69738" s="76"/>
      <c r="E69738" s="573"/>
    </row>
    <row r="69739" spans="4:5" ht="15" customHeight="1">
      <c r="D69739" s="76"/>
      <c r="E69739" s="573"/>
    </row>
    <row r="69740" spans="4:5" ht="15" customHeight="1">
      <c r="D69740" s="76"/>
      <c r="E69740" s="573"/>
    </row>
    <row r="69741" spans="4:5" ht="15" customHeight="1">
      <c r="D69741" s="76"/>
      <c r="E69741" s="573"/>
    </row>
    <row r="69742" spans="4:5" ht="15" customHeight="1">
      <c r="D69742" s="76"/>
      <c r="E69742" s="573"/>
    </row>
    <row r="69743" spans="4:5" ht="15" customHeight="1">
      <c r="D69743" s="76"/>
      <c r="E69743" s="573"/>
    </row>
    <row r="69744" spans="4:5" ht="15" customHeight="1">
      <c r="D69744" s="76"/>
      <c r="E69744" s="573"/>
    </row>
    <row r="69745" spans="4:5" ht="15" customHeight="1">
      <c r="D69745" s="76"/>
      <c r="E69745" s="573"/>
    </row>
    <row r="69746" spans="4:5" ht="15" customHeight="1">
      <c r="D69746" s="76"/>
      <c r="E69746" s="573"/>
    </row>
    <row r="69747" spans="4:5" ht="15" customHeight="1">
      <c r="D69747" s="76"/>
      <c r="E69747" s="573"/>
    </row>
    <row r="69748" spans="4:5" ht="15" customHeight="1">
      <c r="D69748" s="76"/>
      <c r="E69748" s="573"/>
    </row>
    <row r="69749" spans="4:5" ht="15" customHeight="1">
      <c r="D69749" s="76"/>
      <c r="E69749" s="573"/>
    </row>
    <row r="69750" spans="4:5" ht="15" customHeight="1">
      <c r="D69750" s="76"/>
      <c r="E69750" s="573"/>
    </row>
    <row r="69751" spans="4:5" ht="15" customHeight="1">
      <c r="D69751" s="76"/>
      <c r="E69751" s="573"/>
    </row>
    <row r="69752" spans="4:5" ht="15" customHeight="1">
      <c r="D69752" s="76"/>
      <c r="E69752" s="573"/>
    </row>
    <row r="69753" spans="4:5" ht="15" customHeight="1">
      <c r="D69753" s="76"/>
      <c r="E69753" s="573"/>
    </row>
    <row r="69754" spans="4:5" ht="15" customHeight="1">
      <c r="D69754" s="76"/>
      <c r="E69754" s="573"/>
    </row>
    <row r="69755" spans="4:5" ht="15" customHeight="1">
      <c r="D69755" s="76"/>
      <c r="E69755" s="573"/>
    </row>
    <row r="69756" spans="4:5" ht="15" customHeight="1">
      <c r="D69756" s="76"/>
      <c r="E69756" s="573"/>
    </row>
    <row r="69757" spans="4:5" ht="15" customHeight="1">
      <c r="D69757" s="76"/>
      <c r="E69757" s="573"/>
    </row>
    <row r="69758" spans="4:5" ht="15" customHeight="1">
      <c r="D69758" s="76"/>
      <c r="E69758" s="573"/>
    </row>
    <row r="69759" spans="4:5" ht="15" customHeight="1">
      <c r="D69759" s="76"/>
      <c r="E69759" s="573"/>
    </row>
    <row r="69760" spans="4:5" ht="15" customHeight="1">
      <c r="D69760" s="76"/>
      <c r="E69760" s="573"/>
    </row>
    <row r="69761" spans="4:5" ht="15" customHeight="1">
      <c r="D69761" s="76"/>
      <c r="E69761" s="573"/>
    </row>
    <row r="69762" spans="4:5" ht="15" customHeight="1">
      <c r="D69762" s="76"/>
      <c r="E69762" s="573"/>
    </row>
    <row r="69763" spans="4:5" ht="15" customHeight="1">
      <c r="D69763" s="76"/>
      <c r="E69763" s="573"/>
    </row>
    <row r="69764" spans="4:5" ht="15" customHeight="1">
      <c r="D69764" s="76"/>
      <c r="E69764" s="573"/>
    </row>
    <row r="69765" spans="4:5" ht="15" customHeight="1">
      <c r="D69765" s="76"/>
      <c r="E69765" s="573"/>
    </row>
    <row r="69766" spans="4:5" ht="15" customHeight="1">
      <c r="D69766" s="76"/>
      <c r="E69766" s="573"/>
    </row>
    <row r="69767" spans="4:5" ht="15" customHeight="1">
      <c r="D69767" s="76"/>
      <c r="E69767" s="573"/>
    </row>
    <row r="69768" spans="4:5" ht="15" customHeight="1">
      <c r="D69768" s="76"/>
      <c r="E69768" s="573"/>
    </row>
    <row r="69769" spans="4:5" ht="15" customHeight="1">
      <c r="D69769" s="76"/>
      <c r="E69769" s="573"/>
    </row>
    <row r="69770" spans="4:5" ht="15" customHeight="1">
      <c r="D69770" s="76"/>
      <c r="E69770" s="573"/>
    </row>
    <row r="69771" spans="4:5" ht="15" customHeight="1">
      <c r="D69771" s="76"/>
      <c r="E69771" s="573"/>
    </row>
    <row r="69772" spans="4:5" ht="15" customHeight="1">
      <c r="D69772" s="76"/>
      <c r="E69772" s="573"/>
    </row>
    <row r="69773" spans="4:5" ht="15" customHeight="1">
      <c r="D69773" s="76"/>
      <c r="E69773" s="573"/>
    </row>
    <row r="69774" spans="4:5" ht="15" customHeight="1">
      <c r="D69774" s="76"/>
      <c r="E69774" s="573"/>
    </row>
    <row r="69775" spans="4:5" ht="15" customHeight="1">
      <c r="D69775" s="76"/>
      <c r="E69775" s="573"/>
    </row>
    <row r="69776" spans="4:5" ht="15" customHeight="1">
      <c r="D69776" s="76"/>
      <c r="E69776" s="573"/>
    </row>
    <row r="69777" spans="4:5" ht="15" customHeight="1">
      <c r="D69777" s="76"/>
      <c r="E69777" s="573"/>
    </row>
    <row r="69778" spans="4:5" ht="15" customHeight="1">
      <c r="D69778" s="76"/>
      <c r="E69778" s="573"/>
    </row>
    <row r="69779" spans="4:5" ht="15" customHeight="1">
      <c r="D69779" s="76"/>
      <c r="E69779" s="573"/>
    </row>
    <row r="69780" spans="4:5" ht="15" customHeight="1">
      <c r="D69780" s="76"/>
      <c r="E69780" s="573"/>
    </row>
    <row r="69781" spans="4:5" ht="15" customHeight="1">
      <c r="D69781" s="76"/>
      <c r="E69781" s="573"/>
    </row>
    <row r="69782" spans="4:5" ht="15" customHeight="1">
      <c r="D69782" s="76"/>
      <c r="E69782" s="573"/>
    </row>
    <row r="69783" spans="4:5" ht="15" customHeight="1">
      <c r="D69783" s="76"/>
      <c r="E69783" s="573"/>
    </row>
    <row r="69784" spans="4:5" ht="15" customHeight="1">
      <c r="D69784" s="76"/>
      <c r="E69784" s="573"/>
    </row>
    <row r="69785" spans="4:5" ht="15" customHeight="1">
      <c r="D69785" s="76"/>
      <c r="E69785" s="573"/>
    </row>
    <row r="69786" spans="4:5" ht="15" customHeight="1">
      <c r="D69786" s="76"/>
      <c r="E69786" s="573"/>
    </row>
    <row r="69787" spans="4:5" ht="15" customHeight="1">
      <c r="D69787" s="76"/>
      <c r="E69787" s="573"/>
    </row>
    <row r="69788" spans="4:5" ht="15" customHeight="1">
      <c r="D69788" s="76"/>
      <c r="E69788" s="573"/>
    </row>
    <row r="69789" spans="4:5" ht="15" customHeight="1">
      <c r="D69789" s="76"/>
      <c r="E69789" s="573"/>
    </row>
    <row r="69790" spans="4:5" ht="15" customHeight="1">
      <c r="D69790" s="76"/>
      <c r="E69790" s="573"/>
    </row>
    <row r="69791" spans="4:5" ht="15" customHeight="1">
      <c r="D69791" s="76"/>
      <c r="E69791" s="573"/>
    </row>
    <row r="69792" spans="4:5" ht="15" customHeight="1">
      <c r="D69792" s="76"/>
      <c r="E69792" s="573"/>
    </row>
    <row r="69793" spans="4:5" ht="15" customHeight="1">
      <c r="D69793" s="76"/>
      <c r="E69793" s="573"/>
    </row>
    <row r="69794" spans="4:5" ht="15" customHeight="1">
      <c r="D69794" s="76"/>
      <c r="E69794" s="573"/>
    </row>
    <row r="69795" spans="4:5" ht="15" customHeight="1">
      <c r="D69795" s="76"/>
      <c r="E69795" s="573"/>
    </row>
    <row r="69796" spans="4:5" ht="15" customHeight="1">
      <c r="D69796" s="76"/>
      <c r="E69796" s="573"/>
    </row>
    <row r="69797" spans="4:5" ht="15" customHeight="1">
      <c r="D69797" s="76"/>
      <c r="E69797" s="573"/>
    </row>
    <row r="69798" spans="4:5" ht="15" customHeight="1">
      <c r="D69798" s="76"/>
      <c r="E69798" s="573"/>
    </row>
    <row r="69799" spans="4:5" ht="15" customHeight="1">
      <c r="D69799" s="76"/>
      <c r="E69799" s="573"/>
    </row>
    <row r="69800" spans="4:5" ht="15" customHeight="1">
      <c r="D69800" s="76"/>
      <c r="E69800" s="573"/>
    </row>
    <row r="69801" spans="4:5" ht="15" customHeight="1">
      <c r="D69801" s="76"/>
      <c r="E69801" s="573"/>
    </row>
    <row r="69802" spans="4:5" ht="15" customHeight="1">
      <c r="D69802" s="76"/>
      <c r="E69802" s="573"/>
    </row>
    <row r="69803" spans="4:5" ht="15" customHeight="1">
      <c r="D69803" s="76"/>
      <c r="E69803" s="573"/>
    </row>
    <row r="69804" spans="4:5" ht="15" customHeight="1">
      <c r="D69804" s="76"/>
      <c r="E69804" s="573"/>
    </row>
    <row r="69805" spans="4:5" ht="15" customHeight="1">
      <c r="D69805" s="76"/>
      <c r="E69805" s="573"/>
    </row>
    <row r="69806" spans="4:5" ht="15" customHeight="1">
      <c r="D69806" s="76"/>
      <c r="E69806" s="573"/>
    </row>
    <row r="69807" spans="4:5" ht="15" customHeight="1">
      <c r="D69807" s="76"/>
      <c r="E69807" s="573"/>
    </row>
    <row r="69808" spans="4:5" ht="15" customHeight="1">
      <c r="D69808" s="76"/>
      <c r="E69808" s="573"/>
    </row>
    <row r="69809" spans="4:5" ht="15" customHeight="1">
      <c r="D69809" s="76"/>
      <c r="E69809" s="573"/>
    </row>
    <row r="69810" spans="4:5" ht="15" customHeight="1">
      <c r="D69810" s="76"/>
      <c r="E69810" s="573"/>
    </row>
    <row r="69811" spans="4:5" ht="15" customHeight="1">
      <c r="D69811" s="76"/>
      <c r="E69811" s="573"/>
    </row>
    <row r="69812" spans="4:5" ht="15" customHeight="1">
      <c r="D69812" s="76"/>
      <c r="E69812" s="573"/>
    </row>
    <row r="69813" spans="4:5" ht="15" customHeight="1">
      <c r="D69813" s="76"/>
      <c r="E69813" s="573"/>
    </row>
    <row r="69814" spans="4:5" ht="15" customHeight="1">
      <c r="D69814" s="76"/>
      <c r="E69814" s="573"/>
    </row>
    <row r="69815" spans="4:5" ht="15" customHeight="1">
      <c r="D69815" s="76"/>
      <c r="E69815" s="573"/>
    </row>
    <row r="69816" spans="4:5" ht="15" customHeight="1">
      <c r="D69816" s="76"/>
      <c r="E69816" s="573"/>
    </row>
    <row r="69817" spans="4:5" ht="15" customHeight="1">
      <c r="D69817" s="76"/>
      <c r="E69817" s="573"/>
    </row>
    <row r="69818" spans="4:5" ht="15" customHeight="1">
      <c r="D69818" s="76"/>
      <c r="E69818" s="573"/>
    </row>
    <row r="69819" spans="4:5" ht="15" customHeight="1">
      <c r="D69819" s="76"/>
      <c r="E69819" s="573"/>
    </row>
    <row r="69820" spans="4:5" ht="15" customHeight="1">
      <c r="D69820" s="76"/>
      <c r="E69820" s="573"/>
    </row>
    <row r="69821" spans="4:5" ht="15" customHeight="1">
      <c r="D69821" s="76"/>
      <c r="E69821" s="573"/>
    </row>
    <row r="69822" spans="4:5" ht="15" customHeight="1">
      <c r="D69822" s="76"/>
      <c r="E69822" s="573"/>
    </row>
    <row r="69823" spans="4:5" ht="15" customHeight="1">
      <c r="D69823" s="76"/>
      <c r="E69823" s="573"/>
    </row>
    <row r="69824" spans="4:5" ht="15" customHeight="1">
      <c r="D69824" s="76"/>
      <c r="E69824" s="573"/>
    </row>
    <row r="69825" spans="4:5" ht="15" customHeight="1">
      <c r="D69825" s="76"/>
      <c r="E69825" s="573"/>
    </row>
    <row r="69826" spans="4:5" ht="15" customHeight="1">
      <c r="D69826" s="76"/>
      <c r="E69826" s="573"/>
    </row>
    <row r="69827" spans="4:5" ht="15" customHeight="1">
      <c r="D69827" s="76"/>
      <c r="E69827" s="573"/>
    </row>
    <row r="69828" spans="4:5" ht="15" customHeight="1">
      <c r="D69828" s="76"/>
      <c r="E69828" s="573"/>
    </row>
    <row r="69829" spans="4:5" ht="15" customHeight="1">
      <c r="D69829" s="76"/>
      <c r="E69829" s="573"/>
    </row>
    <row r="69830" spans="4:5" ht="15" customHeight="1">
      <c r="D69830" s="76"/>
      <c r="E69830" s="573"/>
    </row>
    <row r="69831" spans="4:5" ht="15" customHeight="1">
      <c r="D69831" s="76"/>
      <c r="E69831" s="573"/>
    </row>
    <row r="69832" spans="4:5" ht="15" customHeight="1">
      <c r="D69832" s="76"/>
      <c r="E69832" s="573"/>
    </row>
    <row r="69833" spans="4:5" ht="15" customHeight="1">
      <c r="D69833" s="76"/>
      <c r="E69833" s="573"/>
    </row>
    <row r="69834" spans="4:5" ht="15" customHeight="1">
      <c r="D69834" s="76"/>
      <c r="E69834" s="573"/>
    </row>
    <row r="69835" spans="4:5" ht="15" customHeight="1">
      <c r="D69835" s="76"/>
      <c r="E69835" s="573"/>
    </row>
    <row r="69836" spans="4:5" ht="15" customHeight="1">
      <c r="D69836" s="76"/>
      <c r="E69836" s="573"/>
    </row>
    <row r="69837" spans="4:5" ht="15" customHeight="1">
      <c r="D69837" s="76"/>
      <c r="E69837" s="573"/>
    </row>
    <row r="69838" spans="4:5" ht="15" customHeight="1">
      <c r="D69838" s="76"/>
      <c r="E69838" s="573"/>
    </row>
    <row r="69839" spans="4:5" ht="15" customHeight="1">
      <c r="D69839" s="76"/>
      <c r="E69839" s="573"/>
    </row>
    <row r="69840" spans="4:5" ht="15" customHeight="1">
      <c r="D69840" s="76"/>
      <c r="E69840" s="573"/>
    </row>
    <row r="69841" spans="4:5" ht="15" customHeight="1">
      <c r="D69841" s="76"/>
      <c r="E69841" s="573"/>
    </row>
    <row r="69842" spans="4:5" ht="15" customHeight="1">
      <c r="D69842" s="76"/>
      <c r="E69842" s="573"/>
    </row>
    <row r="69843" spans="4:5" ht="15" customHeight="1">
      <c r="D69843" s="76"/>
      <c r="E69843" s="573"/>
    </row>
    <row r="69844" spans="4:5" ht="15" customHeight="1">
      <c r="D69844" s="76"/>
      <c r="E69844" s="573"/>
    </row>
    <row r="69845" spans="4:5" ht="15" customHeight="1">
      <c r="D69845" s="76"/>
      <c r="E69845" s="573"/>
    </row>
    <row r="69846" spans="4:5" ht="15" customHeight="1">
      <c r="D69846" s="76"/>
      <c r="E69846" s="573"/>
    </row>
    <row r="69847" spans="4:5" ht="15" customHeight="1">
      <c r="D69847" s="76"/>
      <c r="E69847" s="573"/>
    </row>
    <row r="69848" spans="4:5" ht="15" customHeight="1">
      <c r="D69848" s="76"/>
      <c r="E69848" s="573"/>
    </row>
    <row r="69849" spans="4:5" ht="15" customHeight="1">
      <c r="D69849" s="76"/>
      <c r="E69849" s="573"/>
    </row>
    <row r="69850" spans="4:5" ht="15" customHeight="1">
      <c r="D69850" s="76"/>
      <c r="E69850" s="573"/>
    </row>
    <row r="69851" spans="4:5" ht="15" customHeight="1">
      <c r="D69851" s="76"/>
      <c r="E69851" s="573"/>
    </row>
    <row r="69852" spans="4:5" ht="15" customHeight="1">
      <c r="D69852" s="76"/>
      <c r="E69852" s="573"/>
    </row>
    <row r="69853" spans="4:5" ht="15" customHeight="1">
      <c r="D69853" s="76"/>
      <c r="E69853" s="573"/>
    </row>
    <row r="69854" spans="4:5" ht="15" customHeight="1">
      <c r="D69854" s="76"/>
      <c r="E69854" s="573"/>
    </row>
    <row r="69855" spans="4:5" ht="15" customHeight="1">
      <c r="D69855" s="76"/>
      <c r="E69855" s="573"/>
    </row>
    <row r="69856" spans="4:5" ht="15" customHeight="1">
      <c r="D69856" s="76"/>
      <c r="E69856" s="573"/>
    </row>
    <row r="69857" spans="4:5" ht="15" customHeight="1">
      <c r="D69857" s="76"/>
      <c r="E69857" s="573"/>
    </row>
    <row r="69858" spans="4:5" ht="15" customHeight="1">
      <c r="D69858" s="76"/>
      <c r="E69858" s="573"/>
    </row>
    <row r="69859" spans="4:5" ht="15" customHeight="1">
      <c r="D69859" s="76"/>
      <c r="E69859" s="573"/>
    </row>
    <row r="69860" spans="4:5" ht="15" customHeight="1">
      <c r="D69860" s="76"/>
      <c r="E69860" s="573"/>
    </row>
    <row r="69861" spans="4:5" ht="15" customHeight="1">
      <c r="D69861" s="76"/>
      <c r="E69861" s="573"/>
    </row>
    <row r="69862" spans="4:5" ht="15" customHeight="1">
      <c r="D69862" s="76"/>
      <c r="E69862" s="573"/>
    </row>
    <row r="69863" spans="4:5" ht="15" customHeight="1">
      <c r="D69863" s="76"/>
      <c r="E69863" s="573"/>
    </row>
    <row r="69864" spans="4:5" ht="15" customHeight="1">
      <c r="D69864" s="76"/>
      <c r="E69864" s="573"/>
    </row>
    <row r="69865" spans="4:5" ht="15" customHeight="1">
      <c r="D69865" s="76"/>
      <c r="E69865" s="573"/>
    </row>
    <row r="69866" spans="4:5" ht="15" customHeight="1">
      <c r="D69866" s="76"/>
      <c r="E69866" s="573"/>
    </row>
    <row r="69867" spans="4:5" ht="15" customHeight="1">
      <c r="D69867" s="76"/>
      <c r="E69867" s="573"/>
    </row>
    <row r="69868" spans="4:5" ht="15" customHeight="1">
      <c r="D69868" s="76"/>
      <c r="E69868" s="573"/>
    </row>
    <row r="69869" spans="4:5" ht="15" customHeight="1">
      <c r="D69869" s="76"/>
      <c r="E69869" s="573"/>
    </row>
    <row r="69870" spans="4:5" ht="15" customHeight="1">
      <c r="D69870" s="76"/>
      <c r="E69870" s="573"/>
    </row>
    <row r="69871" spans="4:5" ht="15" customHeight="1">
      <c r="D69871" s="76"/>
      <c r="E69871" s="573"/>
    </row>
    <row r="69872" spans="4:5" ht="15" customHeight="1">
      <c r="D69872" s="76"/>
      <c r="E69872" s="573"/>
    </row>
    <row r="69873" spans="4:5" ht="15" customHeight="1">
      <c r="D69873" s="76"/>
      <c r="E69873" s="573"/>
    </row>
    <row r="69874" spans="4:5" ht="15" customHeight="1">
      <c r="D69874" s="76"/>
      <c r="E69874" s="573"/>
    </row>
    <row r="69875" spans="4:5" ht="15" customHeight="1">
      <c r="D69875" s="76"/>
      <c r="E69875" s="573"/>
    </row>
    <row r="69876" spans="4:5" ht="15" customHeight="1">
      <c r="D69876" s="76"/>
      <c r="E69876" s="573"/>
    </row>
    <row r="69877" spans="4:5" ht="15" customHeight="1">
      <c r="D69877" s="76"/>
      <c r="E69877" s="573"/>
    </row>
    <row r="69878" spans="4:5" ht="15" customHeight="1">
      <c r="D69878" s="76"/>
      <c r="E69878" s="573"/>
    </row>
    <row r="69879" spans="4:5" ht="15" customHeight="1">
      <c r="D69879" s="76"/>
      <c r="E69879" s="573"/>
    </row>
    <row r="69880" spans="4:5" ht="15" customHeight="1">
      <c r="D69880" s="76"/>
      <c r="E69880" s="573"/>
    </row>
    <row r="69881" spans="4:5" ht="15" customHeight="1">
      <c r="D69881" s="76"/>
      <c r="E69881" s="573"/>
    </row>
    <row r="69882" spans="4:5" ht="15" customHeight="1">
      <c r="D69882" s="76"/>
      <c r="E69882" s="573"/>
    </row>
    <row r="69883" spans="4:5" ht="15" customHeight="1">
      <c r="D69883" s="76"/>
      <c r="E69883" s="573"/>
    </row>
    <row r="69884" spans="4:5" ht="15" customHeight="1">
      <c r="D69884" s="76"/>
      <c r="E69884" s="573"/>
    </row>
    <row r="69885" spans="4:5" ht="15" customHeight="1">
      <c r="D69885" s="76"/>
      <c r="E69885" s="573"/>
    </row>
    <row r="69886" spans="4:5" ht="15" customHeight="1">
      <c r="D69886" s="76"/>
      <c r="E69886" s="573"/>
    </row>
    <row r="69887" spans="4:5" ht="15" customHeight="1">
      <c r="D69887" s="76"/>
      <c r="E69887" s="573"/>
    </row>
    <row r="69888" spans="4:5" ht="15" customHeight="1">
      <c r="D69888" s="76"/>
      <c r="E69888" s="573"/>
    </row>
    <row r="69889" spans="4:5" ht="15" customHeight="1">
      <c r="D69889" s="76"/>
      <c r="E69889" s="573"/>
    </row>
    <row r="69890" spans="4:5" ht="15" customHeight="1">
      <c r="D69890" s="76"/>
      <c r="E69890" s="573"/>
    </row>
    <row r="69891" spans="4:5" ht="15" customHeight="1">
      <c r="D69891" s="76"/>
      <c r="E69891" s="573"/>
    </row>
    <row r="69892" spans="4:5" ht="15" customHeight="1">
      <c r="D69892" s="76"/>
      <c r="E69892" s="573"/>
    </row>
    <row r="69893" spans="4:5" ht="15" customHeight="1">
      <c r="D69893" s="76"/>
      <c r="E69893" s="573"/>
    </row>
    <row r="69894" spans="4:5" ht="15" customHeight="1">
      <c r="D69894" s="76"/>
      <c r="E69894" s="573"/>
    </row>
    <row r="69895" spans="4:5" ht="15" customHeight="1">
      <c r="D69895" s="76"/>
      <c r="E69895" s="573"/>
    </row>
    <row r="69896" spans="4:5" ht="15" customHeight="1">
      <c r="D69896" s="76"/>
      <c r="E69896" s="573"/>
    </row>
    <row r="69897" spans="4:5" ht="15" customHeight="1">
      <c r="D69897" s="76"/>
      <c r="E69897" s="573"/>
    </row>
    <row r="69898" spans="4:5" ht="15" customHeight="1">
      <c r="D69898" s="76"/>
      <c r="E69898" s="573"/>
    </row>
    <row r="69899" spans="4:5" ht="15" customHeight="1">
      <c r="D69899" s="76"/>
      <c r="E69899" s="573"/>
    </row>
    <row r="69900" spans="4:5" ht="15" customHeight="1">
      <c r="D69900" s="76"/>
      <c r="E69900" s="573"/>
    </row>
    <row r="69901" spans="4:5" ht="15" customHeight="1">
      <c r="D69901" s="76"/>
      <c r="E69901" s="573"/>
    </row>
    <row r="69902" spans="4:5" ht="15" customHeight="1">
      <c r="D69902" s="76"/>
      <c r="E69902" s="573"/>
    </row>
    <row r="69903" spans="4:5" ht="15" customHeight="1">
      <c r="D69903" s="76"/>
      <c r="E69903" s="573"/>
    </row>
    <row r="69904" spans="4:5" ht="15" customHeight="1">
      <c r="D69904" s="76"/>
      <c r="E69904" s="573"/>
    </row>
    <row r="69905" spans="4:5" ht="15" customHeight="1">
      <c r="D69905" s="76"/>
      <c r="E69905" s="573"/>
    </row>
    <row r="69906" spans="4:5" ht="15" customHeight="1">
      <c r="D69906" s="76"/>
      <c r="E69906" s="573"/>
    </row>
    <row r="69907" spans="4:5" ht="15" customHeight="1">
      <c r="D69907" s="76"/>
      <c r="E69907" s="573"/>
    </row>
    <row r="69908" spans="4:5" ht="15" customHeight="1">
      <c r="D69908" s="76"/>
      <c r="E69908" s="573"/>
    </row>
    <row r="69909" spans="4:5" ht="15" customHeight="1">
      <c r="D69909" s="76"/>
      <c r="E69909" s="573"/>
    </row>
    <row r="69910" spans="4:5" ht="15" customHeight="1">
      <c r="D69910" s="76"/>
      <c r="E69910" s="573"/>
    </row>
    <row r="69911" spans="4:5" ht="15" customHeight="1">
      <c r="D69911" s="76"/>
      <c r="E69911" s="573"/>
    </row>
    <row r="69912" spans="4:5" ht="15" customHeight="1">
      <c r="D69912" s="76"/>
      <c r="E69912" s="573"/>
    </row>
    <row r="69913" spans="4:5" ht="15" customHeight="1">
      <c r="D69913" s="76"/>
      <c r="E69913" s="573"/>
    </row>
    <row r="69914" spans="4:5" ht="15" customHeight="1">
      <c r="D69914" s="76"/>
      <c r="E69914" s="573"/>
    </row>
    <row r="69915" spans="4:5" ht="15" customHeight="1">
      <c r="D69915" s="76"/>
      <c r="E69915" s="573"/>
    </row>
    <row r="69916" spans="4:5" ht="15" customHeight="1">
      <c r="D69916" s="76"/>
      <c r="E69916" s="573"/>
    </row>
    <row r="69917" spans="4:5" ht="15" customHeight="1">
      <c r="D69917" s="76"/>
      <c r="E69917" s="573"/>
    </row>
    <row r="69918" spans="4:5" ht="15" customHeight="1">
      <c r="D69918" s="76"/>
      <c r="E69918" s="573"/>
    </row>
    <row r="69919" spans="4:5" ht="15" customHeight="1">
      <c r="D69919" s="76"/>
      <c r="E69919" s="573"/>
    </row>
    <row r="69920" spans="4:5" ht="15" customHeight="1">
      <c r="D69920" s="76"/>
      <c r="E69920" s="573"/>
    </row>
    <row r="69921" spans="4:5" ht="15" customHeight="1">
      <c r="D69921" s="76"/>
      <c r="E69921" s="573"/>
    </row>
    <row r="69922" spans="4:5" ht="15" customHeight="1">
      <c r="D69922" s="76"/>
      <c r="E69922" s="573"/>
    </row>
    <row r="69923" spans="4:5" ht="15" customHeight="1">
      <c r="D69923" s="76"/>
      <c r="E69923" s="573"/>
    </row>
    <row r="69924" spans="4:5" ht="15" customHeight="1">
      <c r="D69924" s="76"/>
      <c r="E69924" s="573"/>
    </row>
    <row r="69925" spans="4:5" ht="15" customHeight="1">
      <c r="D69925" s="76"/>
      <c r="E69925" s="573"/>
    </row>
    <row r="69926" spans="4:5" ht="15" customHeight="1">
      <c r="D69926" s="76"/>
      <c r="E69926" s="573"/>
    </row>
    <row r="69927" spans="4:5" ht="15" customHeight="1">
      <c r="D69927" s="76"/>
      <c r="E69927" s="573"/>
    </row>
    <row r="69928" spans="4:5" ht="15" customHeight="1">
      <c r="D69928" s="76"/>
      <c r="E69928" s="573"/>
    </row>
    <row r="69929" spans="4:5" ht="15" customHeight="1">
      <c r="D69929" s="76"/>
      <c r="E69929" s="573"/>
    </row>
    <row r="69930" spans="4:5" ht="15" customHeight="1">
      <c r="D69930" s="76"/>
      <c r="E69930" s="573"/>
    </row>
    <row r="69931" spans="4:5" ht="15" customHeight="1">
      <c r="D69931" s="76"/>
      <c r="E69931" s="573"/>
    </row>
    <row r="69932" spans="4:5" ht="15" customHeight="1">
      <c r="D69932" s="76"/>
      <c r="E69932" s="573"/>
    </row>
    <row r="69933" spans="4:5" ht="15" customHeight="1">
      <c r="D69933" s="76"/>
      <c r="E69933" s="573"/>
    </row>
    <row r="69934" spans="4:5" ht="15" customHeight="1">
      <c r="D69934" s="76"/>
      <c r="E69934" s="573"/>
    </row>
    <row r="69935" spans="4:5" ht="15" customHeight="1">
      <c r="D69935" s="76"/>
      <c r="E69935" s="573"/>
    </row>
    <row r="69936" spans="4:5" ht="15" customHeight="1">
      <c r="D69936" s="76"/>
      <c r="E69936" s="573"/>
    </row>
    <row r="69937" spans="4:5" ht="15" customHeight="1">
      <c r="D69937" s="76"/>
      <c r="E69937" s="573"/>
    </row>
    <row r="69938" spans="4:5" ht="15" customHeight="1">
      <c r="D69938" s="76"/>
      <c r="E69938" s="573"/>
    </row>
    <row r="69939" spans="4:5" ht="15" customHeight="1">
      <c r="D69939" s="76"/>
      <c r="E69939" s="573"/>
    </row>
    <row r="69940" spans="4:5" ht="15" customHeight="1">
      <c r="D69940" s="76"/>
      <c r="E69940" s="573"/>
    </row>
    <row r="69941" spans="4:5" ht="15" customHeight="1">
      <c r="D69941" s="76"/>
      <c r="E69941" s="573"/>
    </row>
    <row r="69942" spans="4:5" ht="15" customHeight="1">
      <c r="D69942" s="76"/>
      <c r="E69942" s="573"/>
    </row>
    <row r="69943" spans="4:5" ht="15" customHeight="1">
      <c r="D69943" s="76"/>
      <c r="E69943" s="573"/>
    </row>
    <row r="69944" spans="4:5" ht="15" customHeight="1">
      <c r="D69944" s="76"/>
      <c r="E69944" s="573"/>
    </row>
    <row r="69945" spans="4:5" ht="15" customHeight="1">
      <c r="D69945" s="76"/>
      <c r="E69945" s="573"/>
    </row>
    <row r="69946" spans="4:5" ht="15" customHeight="1">
      <c r="D69946" s="76"/>
      <c r="E69946" s="573"/>
    </row>
    <row r="69947" spans="4:5" ht="15" customHeight="1">
      <c r="D69947" s="76"/>
      <c r="E69947" s="573"/>
    </row>
    <row r="69948" spans="4:5" ht="15" customHeight="1">
      <c r="D69948" s="76"/>
      <c r="E69948" s="573"/>
    </row>
    <row r="69949" spans="4:5" ht="15" customHeight="1">
      <c r="D69949" s="76"/>
      <c r="E69949" s="573"/>
    </row>
    <row r="69950" spans="4:5" ht="15" customHeight="1">
      <c r="D69950" s="76"/>
      <c r="E69950" s="573"/>
    </row>
    <row r="69951" spans="4:5" ht="15" customHeight="1">
      <c r="D69951" s="76"/>
      <c r="E69951" s="573"/>
    </row>
    <row r="69952" spans="4:5" ht="15" customHeight="1">
      <c r="D69952" s="76"/>
      <c r="E69952" s="573"/>
    </row>
    <row r="69953" spans="4:5" ht="15" customHeight="1">
      <c r="D69953" s="76"/>
      <c r="E69953" s="573"/>
    </row>
    <row r="69954" spans="4:5" ht="15" customHeight="1">
      <c r="D69954" s="76"/>
      <c r="E69954" s="573"/>
    </row>
    <row r="69955" spans="4:5" ht="15" customHeight="1">
      <c r="D69955" s="76"/>
      <c r="E69955" s="573"/>
    </row>
    <row r="69956" spans="4:5" ht="15" customHeight="1">
      <c r="D69956" s="76"/>
      <c r="E69956" s="573"/>
    </row>
    <row r="69957" spans="4:5" ht="15" customHeight="1">
      <c r="D69957" s="76"/>
      <c r="E69957" s="573"/>
    </row>
    <row r="69958" spans="4:5" ht="15" customHeight="1">
      <c r="D69958" s="76"/>
      <c r="E69958" s="573"/>
    </row>
    <row r="69959" spans="4:5" ht="15" customHeight="1">
      <c r="D69959" s="76"/>
      <c r="E69959" s="573"/>
    </row>
    <row r="69960" spans="4:5" ht="15" customHeight="1">
      <c r="D69960" s="76"/>
      <c r="E69960" s="573"/>
    </row>
    <row r="69961" spans="4:5" ht="15" customHeight="1">
      <c r="D69961" s="76"/>
      <c r="E69961" s="573"/>
    </row>
    <row r="69962" spans="4:5" ht="15" customHeight="1">
      <c r="D69962" s="76"/>
      <c r="E69962" s="573"/>
    </row>
    <row r="69963" spans="4:5" ht="15" customHeight="1">
      <c r="D69963" s="76"/>
      <c r="E69963" s="573"/>
    </row>
    <row r="69964" spans="4:5" ht="15" customHeight="1">
      <c r="D69964" s="76"/>
      <c r="E69964" s="573"/>
    </row>
    <row r="69965" spans="4:5" ht="15" customHeight="1">
      <c r="D69965" s="76"/>
      <c r="E69965" s="573"/>
    </row>
    <row r="69966" spans="4:5" ht="15" customHeight="1">
      <c r="D69966" s="76"/>
      <c r="E69966" s="573"/>
    </row>
    <row r="69967" spans="4:5" ht="15" customHeight="1">
      <c r="D69967" s="76"/>
      <c r="E69967" s="573"/>
    </row>
    <row r="69968" spans="4:5" ht="15" customHeight="1">
      <c r="D69968" s="76"/>
      <c r="E69968" s="573"/>
    </row>
    <row r="69969" spans="4:5" ht="15" customHeight="1">
      <c r="D69969" s="76"/>
      <c r="E69969" s="573"/>
    </row>
    <row r="69970" spans="4:5" ht="15" customHeight="1">
      <c r="D69970" s="76"/>
      <c r="E69970" s="573"/>
    </row>
    <row r="69971" spans="4:5" ht="15" customHeight="1">
      <c r="D69971" s="76"/>
      <c r="E69971" s="573"/>
    </row>
    <row r="69972" spans="4:5" ht="15" customHeight="1">
      <c r="D69972" s="76"/>
      <c r="E69972" s="573"/>
    </row>
    <row r="69973" spans="4:5" ht="15" customHeight="1">
      <c r="D69973" s="76"/>
      <c r="E69973" s="573"/>
    </row>
    <row r="69974" spans="4:5" ht="15" customHeight="1">
      <c r="D69974" s="76"/>
      <c r="E69974" s="573"/>
    </row>
    <row r="69975" spans="4:5" ht="15" customHeight="1">
      <c r="D69975" s="76"/>
      <c r="E69975" s="573"/>
    </row>
    <row r="69976" spans="4:5" ht="15" customHeight="1">
      <c r="D69976" s="76"/>
      <c r="E69976" s="573"/>
    </row>
    <row r="69977" spans="4:5" ht="15" customHeight="1">
      <c r="D69977" s="76"/>
      <c r="E69977" s="573"/>
    </row>
    <row r="69978" spans="4:5" ht="15" customHeight="1">
      <c r="D69978" s="76"/>
      <c r="E69978" s="573"/>
    </row>
    <row r="69979" spans="4:5" ht="15" customHeight="1">
      <c r="D69979" s="76"/>
      <c r="E69979" s="573"/>
    </row>
    <row r="69980" spans="4:5" ht="15" customHeight="1">
      <c r="D69980" s="76"/>
      <c r="E69980" s="573"/>
    </row>
    <row r="69981" spans="4:5" ht="15" customHeight="1">
      <c r="D69981" s="76"/>
      <c r="E69981" s="573"/>
    </row>
    <row r="69982" spans="4:5" ht="15" customHeight="1">
      <c r="D69982" s="76"/>
      <c r="E69982" s="573"/>
    </row>
    <row r="69983" spans="4:5" ht="15" customHeight="1">
      <c r="D69983" s="76"/>
      <c r="E69983" s="573"/>
    </row>
    <row r="69984" spans="4:5" ht="15" customHeight="1">
      <c r="D69984" s="76"/>
      <c r="E69984" s="573"/>
    </row>
    <row r="69985" spans="4:5" ht="15" customHeight="1">
      <c r="D69985" s="76"/>
      <c r="E69985" s="573"/>
    </row>
    <row r="69986" spans="4:5" ht="15" customHeight="1">
      <c r="D69986" s="76"/>
      <c r="E69986" s="573"/>
    </row>
    <row r="69987" spans="4:5" ht="15" customHeight="1">
      <c r="D69987" s="76"/>
      <c r="E69987" s="573"/>
    </row>
    <row r="69988" spans="4:5" ht="15" customHeight="1">
      <c r="D69988" s="76"/>
      <c r="E69988" s="573"/>
    </row>
    <row r="69989" spans="4:5" ht="15" customHeight="1">
      <c r="D69989" s="76"/>
      <c r="E69989" s="573"/>
    </row>
    <row r="69990" spans="4:5" ht="15" customHeight="1">
      <c r="D69990" s="76"/>
      <c r="E69990" s="573"/>
    </row>
    <row r="69991" spans="4:5" ht="15" customHeight="1">
      <c r="D69991" s="76"/>
      <c r="E69991" s="573"/>
    </row>
    <row r="69992" spans="4:5" ht="15" customHeight="1">
      <c r="D69992" s="76"/>
      <c r="E69992" s="573"/>
    </row>
    <row r="69993" spans="4:5" ht="15" customHeight="1">
      <c r="D69993" s="76"/>
      <c r="E69993" s="573"/>
    </row>
    <row r="69994" spans="4:5" ht="15" customHeight="1">
      <c r="D69994" s="76"/>
      <c r="E69994" s="573"/>
    </row>
    <row r="69995" spans="4:5" ht="15" customHeight="1">
      <c r="D69995" s="76"/>
      <c r="E69995" s="573"/>
    </row>
    <row r="69996" spans="4:5" ht="15" customHeight="1">
      <c r="D69996" s="76"/>
      <c r="E69996" s="573"/>
    </row>
    <row r="69997" spans="4:5" ht="15" customHeight="1">
      <c r="D69997" s="76"/>
      <c r="E69997" s="573"/>
    </row>
    <row r="69998" spans="4:5" ht="15" customHeight="1">
      <c r="D69998" s="76"/>
      <c r="E69998" s="573"/>
    </row>
    <row r="69999" spans="4:5" ht="15" customHeight="1">
      <c r="D69999" s="76"/>
      <c r="E69999" s="573"/>
    </row>
    <row r="70000" spans="4:5" ht="15" customHeight="1">
      <c r="D70000" s="76"/>
      <c r="E70000" s="573"/>
    </row>
    <row r="70001" spans="4:5" ht="15" customHeight="1">
      <c r="D70001" s="76"/>
      <c r="E70001" s="573"/>
    </row>
    <row r="70002" spans="4:5" ht="15" customHeight="1">
      <c r="D70002" s="76"/>
      <c r="E70002" s="573"/>
    </row>
    <row r="70003" spans="4:5" ht="15" customHeight="1">
      <c r="D70003" s="76"/>
      <c r="E70003" s="573"/>
    </row>
    <row r="70004" spans="4:5" ht="15" customHeight="1">
      <c r="D70004" s="76"/>
      <c r="E70004" s="573"/>
    </row>
    <row r="70005" spans="4:5" ht="15" customHeight="1">
      <c r="D70005" s="76"/>
      <c r="E70005" s="573"/>
    </row>
    <row r="70006" spans="4:5" ht="15" customHeight="1">
      <c r="D70006" s="76"/>
      <c r="E70006" s="573"/>
    </row>
    <row r="70007" spans="4:5" ht="15" customHeight="1">
      <c r="D70007" s="76"/>
      <c r="E70007" s="573"/>
    </row>
    <row r="70008" spans="4:5" ht="15" customHeight="1">
      <c r="D70008" s="76"/>
      <c r="E70008" s="573"/>
    </row>
    <row r="70009" spans="4:5" ht="15" customHeight="1">
      <c r="D70009" s="76"/>
      <c r="E70009" s="573"/>
    </row>
    <row r="70010" spans="4:5" ht="15" customHeight="1">
      <c r="D70010" s="76"/>
      <c r="E70010" s="573"/>
    </row>
    <row r="70011" spans="4:5" ht="15" customHeight="1">
      <c r="D70011" s="76"/>
      <c r="E70011" s="573"/>
    </row>
    <row r="70012" spans="4:5" ht="15" customHeight="1">
      <c r="D70012" s="76"/>
      <c r="E70012" s="573"/>
    </row>
    <row r="70013" spans="4:5" ht="15" customHeight="1">
      <c r="D70013" s="76"/>
      <c r="E70013" s="573"/>
    </row>
    <row r="70014" spans="4:5" ht="15" customHeight="1">
      <c r="D70014" s="76"/>
      <c r="E70014" s="573"/>
    </row>
    <row r="70015" spans="4:5" ht="15" customHeight="1">
      <c r="D70015" s="76"/>
      <c r="E70015" s="573"/>
    </row>
    <row r="70016" spans="4:5" ht="15" customHeight="1">
      <c r="D70016" s="76"/>
      <c r="E70016" s="573"/>
    </row>
    <row r="70017" spans="4:5" ht="15" customHeight="1">
      <c r="D70017" s="76"/>
      <c r="E70017" s="573"/>
    </row>
    <row r="70018" spans="4:5" ht="15" customHeight="1">
      <c r="D70018" s="76"/>
      <c r="E70018" s="573"/>
    </row>
    <row r="70019" spans="4:5" ht="15" customHeight="1">
      <c r="D70019" s="76"/>
      <c r="E70019" s="573"/>
    </row>
    <row r="70020" spans="4:5" ht="15" customHeight="1">
      <c r="D70020" s="76"/>
      <c r="E70020" s="573"/>
    </row>
    <row r="70021" spans="4:5" ht="15" customHeight="1">
      <c r="D70021" s="76"/>
      <c r="E70021" s="573"/>
    </row>
    <row r="70022" spans="4:5" ht="15" customHeight="1">
      <c r="D70022" s="76"/>
      <c r="E70022" s="573"/>
    </row>
    <row r="70023" spans="4:5" ht="15" customHeight="1">
      <c r="D70023" s="76"/>
      <c r="E70023" s="573"/>
    </row>
    <row r="70024" spans="4:5" ht="15" customHeight="1">
      <c r="D70024" s="76"/>
      <c r="E70024" s="573"/>
    </row>
    <row r="70025" spans="4:5" ht="15" customHeight="1">
      <c r="D70025" s="76"/>
      <c r="E70025" s="573"/>
    </row>
    <row r="70026" spans="4:5" ht="15" customHeight="1">
      <c r="D70026" s="76"/>
      <c r="E70026" s="573"/>
    </row>
    <row r="70027" spans="4:5" ht="15" customHeight="1">
      <c r="D70027" s="76"/>
      <c r="E70027" s="573"/>
    </row>
    <row r="70028" spans="4:5" ht="15" customHeight="1">
      <c r="D70028" s="76"/>
      <c r="E70028" s="573"/>
    </row>
    <row r="70029" spans="4:5" ht="15" customHeight="1">
      <c r="D70029" s="76"/>
      <c r="E70029" s="573"/>
    </row>
    <row r="70030" spans="4:5" ht="15" customHeight="1">
      <c r="D70030" s="76"/>
      <c r="E70030" s="573"/>
    </row>
    <row r="70031" spans="4:5" ht="15" customHeight="1">
      <c r="D70031" s="76"/>
      <c r="E70031" s="573"/>
    </row>
    <row r="70032" spans="4:5" ht="15" customHeight="1">
      <c r="D70032" s="76"/>
      <c r="E70032" s="573"/>
    </row>
    <row r="70033" spans="4:5" ht="15" customHeight="1">
      <c r="D70033" s="76"/>
      <c r="E70033" s="573"/>
    </row>
    <row r="70034" spans="4:5" ht="15" customHeight="1">
      <c r="D70034" s="76"/>
      <c r="E70034" s="573"/>
    </row>
    <row r="70035" spans="4:5" ht="15" customHeight="1">
      <c r="D70035" s="76"/>
      <c r="E70035" s="573"/>
    </row>
    <row r="70036" spans="4:5" ht="15" customHeight="1">
      <c r="D70036" s="76"/>
      <c r="E70036" s="573"/>
    </row>
    <row r="70037" spans="4:5" ht="15" customHeight="1">
      <c r="D70037" s="76"/>
      <c r="E70037" s="573"/>
    </row>
    <row r="70038" spans="4:5" ht="15" customHeight="1">
      <c r="D70038" s="76"/>
      <c r="E70038" s="573"/>
    </row>
    <row r="70039" spans="4:5" ht="15" customHeight="1">
      <c r="D70039" s="76"/>
      <c r="E70039" s="573"/>
    </row>
    <row r="70040" spans="4:5" ht="15" customHeight="1">
      <c r="D70040" s="76"/>
      <c r="E70040" s="573"/>
    </row>
    <row r="70041" spans="4:5" ht="15" customHeight="1">
      <c r="D70041" s="76"/>
      <c r="E70041" s="573"/>
    </row>
    <row r="70042" spans="4:5" ht="15" customHeight="1">
      <c r="D70042" s="76"/>
      <c r="E70042" s="573"/>
    </row>
    <row r="70043" spans="4:5" ht="15" customHeight="1">
      <c r="D70043" s="76"/>
      <c r="E70043" s="573"/>
    </row>
    <row r="70044" spans="4:5" ht="15" customHeight="1">
      <c r="D70044" s="76"/>
      <c r="E70044" s="573"/>
    </row>
    <row r="70045" spans="4:5" ht="15" customHeight="1">
      <c r="D70045" s="76"/>
      <c r="E70045" s="573"/>
    </row>
    <row r="70046" spans="4:5" ht="15" customHeight="1">
      <c r="D70046" s="76"/>
      <c r="E70046" s="573"/>
    </row>
    <row r="70047" spans="4:5" ht="15" customHeight="1">
      <c r="D70047" s="76"/>
      <c r="E70047" s="573"/>
    </row>
    <row r="70048" spans="4:5" ht="15" customHeight="1">
      <c r="D70048" s="76"/>
      <c r="E70048" s="573"/>
    </row>
    <row r="70049" spans="4:5" ht="15" customHeight="1">
      <c r="D70049" s="76"/>
      <c r="E70049" s="573"/>
    </row>
    <row r="70050" spans="4:5" ht="15" customHeight="1">
      <c r="D70050" s="76"/>
      <c r="E70050" s="573"/>
    </row>
    <row r="70051" spans="4:5" ht="15" customHeight="1">
      <c r="D70051" s="76"/>
      <c r="E70051" s="573"/>
    </row>
    <row r="70052" spans="4:5" ht="15" customHeight="1">
      <c r="D70052" s="76"/>
      <c r="E70052" s="573"/>
    </row>
    <row r="70053" spans="4:5" ht="15" customHeight="1">
      <c r="D70053" s="76"/>
      <c r="E70053" s="573"/>
    </row>
    <row r="70054" spans="4:5" ht="15" customHeight="1">
      <c r="D70054" s="76"/>
      <c r="E70054" s="573"/>
    </row>
    <row r="70055" spans="4:5" ht="15" customHeight="1">
      <c r="D70055" s="76"/>
      <c r="E70055" s="573"/>
    </row>
    <row r="70056" spans="4:5" ht="15" customHeight="1">
      <c r="D70056" s="76"/>
      <c r="E70056" s="573"/>
    </row>
    <row r="70057" spans="4:5" ht="15" customHeight="1">
      <c r="D70057" s="76"/>
      <c r="E70057" s="573"/>
    </row>
    <row r="70058" spans="4:5" ht="15" customHeight="1">
      <c r="D70058" s="76"/>
      <c r="E70058" s="573"/>
    </row>
    <row r="70059" spans="4:5" ht="15" customHeight="1">
      <c r="D70059" s="76"/>
      <c r="E70059" s="573"/>
    </row>
    <row r="70060" spans="4:5" ht="15" customHeight="1">
      <c r="D70060" s="76"/>
      <c r="E70060" s="573"/>
    </row>
    <row r="70061" spans="4:5" ht="15" customHeight="1">
      <c r="D70061" s="76"/>
      <c r="E70061" s="573"/>
    </row>
    <row r="70062" spans="4:5" ht="15" customHeight="1">
      <c r="D70062" s="76"/>
      <c r="E70062" s="573"/>
    </row>
    <row r="70063" spans="4:5" ht="15" customHeight="1">
      <c r="D70063" s="76"/>
      <c r="E70063" s="573"/>
    </row>
    <row r="70064" spans="4:5" ht="15" customHeight="1">
      <c r="D70064" s="76"/>
      <c r="E70064" s="573"/>
    </row>
    <row r="70065" spans="4:5" ht="15" customHeight="1">
      <c r="D70065" s="76"/>
      <c r="E70065" s="573"/>
    </row>
    <row r="70066" spans="4:5" ht="15" customHeight="1">
      <c r="D70066" s="76"/>
      <c r="E70066" s="573"/>
    </row>
    <row r="70067" spans="4:5" ht="15" customHeight="1">
      <c r="D70067" s="76"/>
      <c r="E70067" s="573"/>
    </row>
    <row r="70068" spans="4:5" ht="15" customHeight="1">
      <c r="D70068" s="76"/>
      <c r="E70068" s="573"/>
    </row>
    <row r="70069" spans="4:5" ht="15" customHeight="1">
      <c r="D70069" s="76"/>
      <c r="E70069" s="573"/>
    </row>
    <row r="70070" spans="4:5" ht="15" customHeight="1">
      <c r="D70070" s="76"/>
      <c r="E70070" s="573"/>
    </row>
    <row r="70071" spans="4:5" ht="15" customHeight="1">
      <c r="D70071" s="76"/>
      <c r="E70071" s="573"/>
    </row>
    <row r="70072" spans="4:5" ht="15" customHeight="1">
      <c r="D70072" s="76"/>
      <c r="E70072" s="573"/>
    </row>
    <row r="70073" spans="4:5" ht="15" customHeight="1">
      <c r="D70073" s="76"/>
      <c r="E70073" s="573"/>
    </row>
    <row r="70074" spans="4:5" ht="15" customHeight="1">
      <c r="D70074" s="76"/>
      <c r="E70074" s="573"/>
    </row>
    <row r="70075" spans="4:5" ht="15" customHeight="1">
      <c r="D70075" s="76"/>
      <c r="E70075" s="573"/>
    </row>
    <row r="70076" spans="4:5" ht="15" customHeight="1">
      <c r="D70076" s="76"/>
      <c r="E70076" s="573"/>
    </row>
    <row r="70077" spans="4:5" ht="15" customHeight="1">
      <c r="D70077" s="76"/>
      <c r="E70077" s="573"/>
    </row>
    <row r="70078" spans="4:5" ht="15" customHeight="1">
      <c r="D70078" s="76"/>
      <c r="E70078" s="573"/>
    </row>
    <row r="70079" spans="4:5" ht="15" customHeight="1">
      <c r="D70079" s="76"/>
      <c r="E70079" s="573"/>
    </row>
    <row r="70080" spans="4:5" ht="15" customHeight="1">
      <c r="D70080" s="76"/>
      <c r="E70080" s="573"/>
    </row>
    <row r="70081" spans="4:5" ht="15" customHeight="1">
      <c r="D70081" s="76"/>
      <c r="E70081" s="573"/>
    </row>
    <row r="70082" spans="4:5" ht="15" customHeight="1">
      <c r="D70082" s="76"/>
      <c r="E70082" s="573"/>
    </row>
    <row r="70083" spans="4:5" ht="15" customHeight="1">
      <c r="D70083" s="76"/>
      <c r="E70083" s="573"/>
    </row>
    <row r="70084" spans="4:5" ht="15" customHeight="1">
      <c r="D70084" s="76"/>
      <c r="E70084" s="573"/>
    </row>
    <row r="70085" spans="4:5" ht="15" customHeight="1">
      <c r="D70085" s="76"/>
      <c r="E70085" s="573"/>
    </row>
    <row r="70086" spans="4:5" ht="15" customHeight="1">
      <c r="D70086" s="76"/>
      <c r="E70086" s="573"/>
    </row>
    <row r="70087" spans="4:5" ht="15" customHeight="1">
      <c r="D70087" s="76"/>
      <c r="E70087" s="573"/>
    </row>
    <row r="70088" spans="4:5" ht="15" customHeight="1">
      <c r="D70088" s="76"/>
      <c r="E70088" s="573"/>
    </row>
    <row r="70089" spans="4:5" ht="15" customHeight="1">
      <c r="D70089" s="76"/>
      <c r="E70089" s="573"/>
    </row>
    <row r="70090" spans="4:5" ht="15" customHeight="1">
      <c r="D70090" s="76"/>
      <c r="E70090" s="573"/>
    </row>
    <row r="70091" spans="4:5" ht="15" customHeight="1">
      <c r="D70091" s="76"/>
      <c r="E70091" s="573"/>
    </row>
    <row r="70092" spans="4:5" ht="15" customHeight="1">
      <c r="D70092" s="76"/>
      <c r="E70092" s="573"/>
    </row>
    <row r="70093" spans="4:5" ht="15" customHeight="1">
      <c r="D70093" s="76"/>
      <c r="E70093" s="573"/>
    </row>
    <row r="70094" spans="4:5" ht="15" customHeight="1">
      <c r="D70094" s="76"/>
      <c r="E70094" s="573"/>
    </row>
    <row r="70095" spans="4:5" ht="15" customHeight="1">
      <c r="D70095" s="76"/>
      <c r="E70095" s="573"/>
    </row>
    <row r="70096" spans="4:5" ht="15" customHeight="1">
      <c r="D70096" s="76"/>
      <c r="E70096" s="573"/>
    </row>
    <row r="70097" spans="4:5" ht="15" customHeight="1">
      <c r="D70097" s="76"/>
      <c r="E70097" s="573"/>
    </row>
    <row r="70098" spans="4:5" ht="15" customHeight="1">
      <c r="D70098" s="76"/>
      <c r="E70098" s="573"/>
    </row>
    <row r="70099" spans="4:5" ht="15" customHeight="1">
      <c r="D70099" s="76"/>
      <c r="E70099" s="573"/>
    </row>
    <row r="70100" spans="4:5" ht="15" customHeight="1">
      <c r="D70100" s="76"/>
      <c r="E70100" s="573"/>
    </row>
    <row r="70101" spans="4:5" ht="15" customHeight="1">
      <c r="D70101" s="76"/>
      <c r="E70101" s="573"/>
    </row>
    <row r="70102" spans="4:5" ht="15" customHeight="1">
      <c r="D70102" s="76"/>
      <c r="E70102" s="573"/>
    </row>
    <row r="70103" spans="4:5" ht="15" customHeight="1">
      <c r="D70103" s="76"/>
      <c r="E70103" s="573"/>
    </row>
    <row r="70104" spans="4:5" ht="15" customHeight="1">
      <c r="D70104" s="76"/>
      <c r="E70104" s="573"/>
    </row>
    <row r="70105" spans="4:5" ht="15" customHeight="1">
      <c r="D70105" s="76"/>
      <c r="E70105" s="573"/>
    </row>
    <row r="70106" spans="4:5" ht="15" customHeight="1">
      <c r="D70106" s="76"/>
      <c r="E70106" s="573"/>
    </row>
    <row r="70107" spans="4:5" ht="15" customHeight="1">
      <c r="D70107" s="76"/>
      <c r="E70107" s="573"/>
    </row>
    <row r="70108" spans="4:5" ht="15" customHeight="1">
      <c r="D70108" s="76"/>
      <c r="E70108" s="573"/>
    </row>
    <row r="70109" spans="4:5" ht="15" customHeight="1">
      <c r="D70109" s="76"/>
      <c r="E70109" s="573"/>
    </row>
    <row r="70110" spans="4:5" ht="15" customHeight="1">
      <c r="D70110" s="76"/>
      <c r="E70110" s="573"/>
    </row>
    <row r="70111" spans="4:5" ht="15" customHeight="1">
      <c r="D70111" s="76"/>
      <c r="E70111" s="573"/>
    </row>
    <row r="70112" spans="4:5" ht="15" customHeight="1">
      <c r="D70112" s="76"/>
      <c r="E70112" s="573"/>
    </row>
    <row r="70113" spans="4:5" ht="15" customHeight="1">
      <c r="D70113" s="76"/>
      <c r="E70113" s="573"/>
    </row>
    <row r="70114" spans="4:5" ht="15" customHeight="1">
      <c r="D70114" s="76"/>
      <c r="E70114" s="573"/>
    </row>
    <row r="70115" spans="4:5" ht="15" customHeight="1">
      <c r="D70115" s="76"/>
      <c r="E70115" s="573"/>
    </row>
    <row r="70116" spans="4:5" ht="15" customHeight="1">
      <c r="D70116" s="76"/>
      <c r="E70116" s="573"/>
    </row>
    <row r="70117" spans="4:5" ht="15" customHeight="1">
      <c r="D70117" s="76"/>
      <c r="E70117" s="573"/>
    </row>
    <row r="70118" spans="4:5" ht="15" customHeight="1">
      <c r="D70118" s="76"/>
      <c r="E70118" s="573"/>
    </row>
    <row r="70119" spans="4:5" ht="15" customHeight="1">
      <c r="D70119" s="76"/>
      <c r="E70119" s="573"/>
    </row>
    <row r="70120" spans="4:5" ht="15" customHeight="1">
      <c r="D70120" s="76"/>
      <c r="E70120" s="573"/>
    </row>
    <row r="70121" spans="4:5" ht="15" customHeight="1">
      <c r="D70121" s="76"/>
      <c r="E70121" s="573"/>
    </row>
    <row r="70122" spans="4:5" ht="15" customHeight="1">
      <c r="D70122" s="76"/>
      <c r="E70122" s="573"/>
    </row>
    <row r="70123" spans="4:5" ht="15" customHeight="1">
      <c r="D70123" s="76"/>
      <c r="E70123" s="573"/>
    </row>
    <row r="70124" spans="4:5" ht="15" customHeight="1">
      <c r="D70124" s="76"/>
      <c r="E70124" s="573"/>
    </row>
    <row r="70125" spans="4:5" ht="15" customHeight="1">
      <c r="D70125" s="76"/>
      <c r="E70125" s="573"/>
    </row>
    <row r="70126" spans="4:5" ht="15" customHeight="1">
      <c r="D70126" s="76"/>
      <c r="E70126" s="573"/>
    </row>
    <row r="70127" spans="4:5" ht="15" customHeight="1">
      <c r="D70127" s="76"/>
      <c r="E70127" s="573"/>
    </row>
    <row r="70128" spans="4:5" ht="15" customHeight="1">
      <c r="D70128" s="76"/>
      <c r="E70128" s="573"/>
    </row>
    <row r="70129" spans="4:5" ht="15" customHeight="1">
      <c r="D70129" s="76"/>
      <c r="E70129" s="573"/>
    </row>
    <row r="70130" spans="4:5" ht="15" customHeight="1">
      <c r="D70130" s="76"/>
      <c r="E70130" s="573"/>
    </row>
    <row r="70131" spans="4:5" ht="15" customHeight="1">
      <c r="D70131" s="76"/>
      <c r="E70131" s="573"/>
    </row>
    <row r="70132" spans="4:5" ht="15" customHeight="1">
      <c r="D70132" s="76"/>
      <c r="E70132" s="573"/>
    </row>
    <row r="70133" spans="4:5" ht="15" customHeight="1">
      <c r="D70133" s="76"/>
      <c r="E70133" s="573"/>
    </row>
    <row r="70134" spans="4:5" ht="15" customHeight="1">
      <c r="D70134" s="76"/>
      <c r="E70134" s="573"/>
    </row>
    <row r="70135" spans="4:5" ht="15" customHeight="1">
      <c r="D70135" s="76"/>
      <c r="E70135" s="573"/>
    </row>
    <row r="70136" spans="4:5" ht="15" customHeight="1">
      <c r="D70136" s="76"/>
      <c r="E70136" s="573"/>
    </row>
    <row r="70137" spans="4:5" ht="15" customHeight="1">
      <c r="D70137" s="76"/>
      <c r="E70137" s="573"/>
    </row>
    <row r="70138" spans="4:5" ht="15" customHeight="1">
      <c r="D70138" s="76"/>
      <c r="E70138" s="573"/>
    </row>
    <row r="70139" spans="4:5" ht="15" customHeight="1">
      <c r="D70139" s="76"/>
      <c r="E70139" s="573"/>
    </row>
    <row r="70140" spans="4:5" ht="15" customHeight="1">
      <c r="D70140" s="76"/>
      <c r="E70140" s="573"/>
    </row>
    <row r="70141" spans="4:5" ht="15" customHeight="1">
      <c r="D70141" s="76"/>
      <c r="E70141" s="573"/>
    </row>
    <row r="70142" spans="4:5" ht="15" customHeight="1">
      <c r="D70142" s="76"/>
      <c r="E70142" s="573"/>
    </row>
    <row r="70143" spans="4:5" ht="15" customHeight="1">
      <c r="D70143" s="76"/>
      <c r="E70143" s="573"/>
    </row>
    <row r="70144" spans="4:5" ht="15" customHeight="1">
      <c r="D70144" s="76"/>
      <c r="E70144" s="573"/>
    </row>
    <row r="70145" spans="4:5" ht="15" customHeight="1">
      <c r="D70145" s="76"/>
      <c r="E70145" s="573"/>
    </row>
    <row r="70146" spans="4:5" ht="15" customHeight="1">
      <c r="D70146" s="76"/>
      <c r="E70146" s="573"/>
    </row>
    <row r="70147" spans="4:5" ht="15" customHeight="1">
      <c r="D70147" s="76"/>
      <c r="E70147" s="573"/>
    </row>
    <row r="70148" spans="4:5" ht="15" customHeight="1">
      <c r="D70148" s="76"/>
      <c r="E70148" s="573"/>
    </row>
    <row r="70149" spans="4:5" ht="15" customHeight="1">
      <c r="D70149" s="76"/>
      <c r="E70149" s="573"/>
    </row>
    <row r="70150" spans="4:5" ht="15" customHeight="1">
      <c r="D70150" s="76"/>
      <c r="E70150" s="573"/>
    </row>
    <row r="70151" spans="4:5" ht="15" customHeight="1">
      <c r="D70151" s="76"/>
      <c r="E70151" s="573"/>
    </row>
    <row r="70152" spans="4:5" ht="15" customHeight="1">
      <c r="D70152" s="76"/>
      <c r="E70152" s="573"/>
    </row>
    <row r="70153" spans="4:5" ht="15" customHeight="1">
      <c r="D70153" s="76"/>
      <c r="E70153" s="573"/>
    </row>
    <row r="70154" spans="4:5" ht="15" customHeight="1">
      <c r="D70154" s="76"/>
      <c r="E70154" s="573"/>
    </row>
    <row r="70155" spans="4:5" ht="15" customHeight="1">
      <c r="D70155" s="76"/>
      <c r="E70155" s="573"/>
    </row>
    <row r="70156" spans="4:5" ht="15" customHeight="1">
      <c r="D70156" s="76"/>
      <c r="E70156" s="573"/>
    </row>
    <row r="70157" spans="4:5" ht="15" customHeight="1">
      <c r="D70157" s="76"/>
      <c r="E70157" s="573"/>
    </row>
    <row r="70158" spans="4:5" ht="15" customHeight="1">
      <c r="D70158" s="76"/>
      <c r="E70158" s="573"/>
    </row>
    <row r="70159" spans="4:5" ht="15" customHeight="1">
      <c r="D70159" s="76"/>
      <c r="E70159" s="573"/>
    </row>
    <row r="70160" spans="4:5" ht="15" customHeight="1">
      <c r="D70160" s="76"/>
      <c r="E70160" s="573"/>
    </row>
    <row r="70161" spans="4:5" ht="15" customHeight="1">
      <c r="D70161" s="76"/>
      <c r="E70161" s="573"/>
    </row>
    <row r="70162" spans="4:5" ht="15" customHeight="1">
      <c r="D70162" s="76"/>
      <c r="E70162" s="573"/>
    </row>
    <row r="70163" spans="4:5" ht="15" customHeight="1">
      <c r="D70163" s="76"/>
      <c r="E70163" s="573"/>
    </row>
    <row r="70164" spans="4:5" ht="15" customHeight="1">
      <c r="D70164" s="76"/>
      <c r="E70164" s="573"/>
    </row>
    <row r="70165" spans="4:5" ht="15" customHeight="1">
      <c r="D70165" s="76"/>
      <c r="E70165" s="573"/>
    </row>
    <row r="70166" spans="4:5" ht="15" customHeight="1">
      <c r="D70166" s="76"/>
      <c r="E70166" s="573"/>
    </row>
    <row r="70167" spans="4:5" ht="15" customHeight="1">
      <c r="D70167" s="76"/>
      <c r="E70167" s="573"/>
    </row>
    <row r="70168" spans="4:5" ht="15" customHeight="1">
      <c r="D70168" s="76"/>
      <c r="E70168" s="573"/>
    </row>
    <row r="70169" spans="4:5" ht="15" customHeight="1">
      <c r="D70169" s="76"/>
      <c r="E70169" s="573"/>
    </row>
    <row r="70170" spans="4:5" ht="15" customHeight="1">
      <c r="D70170" s="76"/>
      <c r="E70170" s="573"/>
    </row>
    <row r="70171" spans="4:5" ht="15" customHeight="1">
      <c r="D70171" s="76"/>
      <c r="E70171" s="573"/>
    </row>
    <row r="70172" spans="4:5" ht="15" customHeight="1">
      <c r="D70172" s="76"/>
      <c r="E70172" s="573"/>
    </row>
    <row r="70173" spans="4:5" ht="15" customHeight="1">
      <c r="D70173" s="76"/>
      <c r="E70173" s="573"/>
    </row>
    <row r="70174" spans="4:5" ht="15" customHeight="1">
      <c r="D70174" s="76"/>
      <c r="E70174" s="573"/>
    </row>
    <row r="70175" spans="4:5" ht="15" customHeight="1">
      <c r="D70175" s="76"/>
      <c r="E70175" s="573"/>
    </row>
    <row r="70176" spans="4:5" ht="15" customHeight="1">
      <c r="D70176" s="76"/>
      <c r="E70176" s="573"/>
    </row>
    <row r="70177" spans="4:5" ht="15" customHeight="1">
      <c r="D70177" s="76"/>
      <c r="E70177" s="573"/>
    </row>
    <row r="70178" spans="4:5" ht="15" customHeight="1">
      <c r="D70178" s="76"/>
      <c r="E70178" s="573"/>
    </row>
    <row r="70179" spans="4:5" ht="15" customHeight="1">
      <c r="D70179" s="76"/>
      <c r="E70179" s="573"/>
    </row>
    <row r="70180" spans="4:5" ht="15" customHeight="1">
      <c r="D70180" s="76"/>
      <c r="E70180" s="573"/>
    </row>
    <row r="70181" spans="4:5" ht="15" customHeight="1">
      <c r="D70181" s="76"/>
      <c r="E70181" s="573"/>
    </row>
    <row r="70182" spans="4:5" ht="15" customHeight="1">
      <c r="D70182" s="76"/>
      <c r="E70182" s="573"/>
    </row>
    <row r="70183" spans="4:5" ht="15" customHeight="1">
      <c r="D70183" s="76"/>
      <c r="E70183" s="573"/>
    </row>
    <row r="70184" spans="4:5" ht="15" customHeight="1">
      <c r="D70184" s="76"/>
      <c r="E70184" s="573"/>
    </row>
    <row r="70185" spans="4:5" ht="15" customHeight="1">
      <c r="D70185" s="76"/>
      <c r="E70185" s="573"/>
    </row>
    <row r="70186" spans="4:5" ht="15" customHeight="1">
      <c r="D70186" s="76"/>
      <c r="E70186" s="573"/>
    </row>
    <row r="70187" spans="4:5" ht="15" customHeight="1">
      <c r="D70187" s="76"/>
      <c r="E70187" s="573"/>
    </row>
    <row r="70188" spans="4:5" ht="15" customHeight="1">
      <c r="D70188" s="76"/>
      <c r="E70188" s="573"/>
    </row>
    <row r="70189" spans="4:5" ht="15" customHeight="1">
      <c r="D70189" s="76"/>
      <c r="E70189" s="573"/>
    </row>
    <row r="70190" spans="4:5" ht="15" customHeight="1">
      <c r="D70190" s="76"/>
      <c r="E70190" s="573"/>
    </row>
    <row r="70191" spans="4:5" ht="15" customHeight="1">
      <c r="D70191" s="76"/>
      <c r="E70191" s="573"/>
    </row>
    <row r="70192" spans="4:5" ht="15" customHeight="1">
      <c r="D70192" s="76"/>
      <c r="E70192" s="573"/>
    </row>
    <row r="70193" spans="4:5" ht="15" customHeight="1">
      <c r="D70193" s="76"/>
      <c r="E70193" s="573"/>
    </row>
    <row r="70194" spans="4:5" ht="15" customHeight="1">
      <c r="D70194" s="76"/>
      <c r="E70194" s="573"/>
    </row>
    <row r="70195" spans="4:5" ht="15" customHeight="1">
      <c r="D70195" s="76"/>
      <c r="E70195" s="573"/>
    </row>
    <row r="70196" spans="4:5" ht="15" customHeight="1">
      <c r="D70196" s="76"/>
      <c r="E70196" s="573"/>
    </row>
    <row r="70197" spans="4:5" ht="15" customHeight="1">
      <c r="D70197" s="76"/>
      <c r="E70197" s="573"/>
    </row>
    <row r="70198" spans="4:5" ht="15" customHeight="1">
      <c r="D70198" s="76"/>
      <c r="E70198" s="573"/>
    </row>
    <row r="70199" spans="4:5" ht="15" customHeight="1">
      <c r="D70199" s="76"/>
      <c r="E70199" s="573"/>
    </row>
    <row r="70200" spans="4:5" ht="15" customHeight="1">
      <c r="D70200" s="76"/>
      <c r="E70200" s="573"/>
    </row>
    <row r="70201" spans="4:5" ht="15" customHeight="1">
      <c r="D70201" s="76"/>
      <c r="E70201" s="573"/>
    </row>
    <row r="70202" spans="4:5" ht="15" customHeight="1">
      <c r="D70202" s="76"/>
      <c r="E70202" s="573"/>
    </row>
    <row r="70203" spans="4:5" ht="15" customHeight="1">
      <c r="D70203" s="76"/>
      <c r="E70203" s="573"/>
    </row>
    <row r="70204" spans="4:5" ht="15" customHeight="1">
      <c r="D70204" s="76"/>
      <c r="E70204" s="573"/>
    </row>
    <row r="70205" spans="4:5" ht="15" customHeight="1">
      <c r="D70205" s="76"/>
      <c r="E70205" s="573"/>
    </row>
    <row r="70206" spans="4:5" ht="15" customHeight="1">
      <c r="D70206" s="76"/>
      <c r="E70206" s="573"/>
    </row>
    <row r="70207" spans="4:5" ht="15" customHeight="1">
      <c r="D70207" s="76"/>
      <c r="E70207" s="573"/>
    </row>
    <row r="70208" spans="4:5" ht="15" customHeight="1">
      <c r="D70208" s="76"/>
      <c r="E70208" s="573"/>
    </row>
    <row r="70209" spans="4:5" ht="15" customHeight="1">
      <c r="D70209" s="76"/>
      <c r="E70209" s="573"/>
    </row>
    <row r="70210" spans="4:5" ht="15" customHeight="1">
      <c r="D70210" s="76"/>
      <c r="E70210" s="573"/>
    </row>
    <row r="70211" spans="4:5" ht="15" customHeight="1">
      <c r="D70211" s="76"/>
      <c r="E70211" s="573"/>
    </row>
    <row r="70212" spans="4:5" ht="15" customHeight="1">
      <c r="D70212" s="76"/>
      <c r="E70212" s="573"/>
    </row>
    <row r="70213" spans="4:5" ht="15" customHeight="1">
      <c r="D70213" s="76"/>
      <c r="E70213" s="573"/>
    </row>
    <row r="70214" spans="4:5" ht="15" customHeight="1">
      <c r="D70214" s="76"/>
      <c r="E70214" s="573"/>
    </row>
    <row r="70215" spans="4:5" ht="15" customHeight="1">
      <c r="D70215" s="76"/>
      <c r="E70215" s="573"/>
    </row>
    <row r="70216" spans="4:5" ht="15" customHeight="1">
      <c r="D70216" s="76"/>
      <c r="E70216" s="573"/>
    </row>
    <row r="70217" spans="4:5" ht="15" customHeight="1">
      <c r="D70217" s="76"/>
      <c r="E70217" s="573"/>
    </row>
    <row r="70218" spans="4:5" ht="15" customHeight="1">
      <c r="D70218" s="76"/>
      <c r="E70218" s="573"/>
    </row>
    <row r="70219" spans="4:5" ht="15" customHeight="1">
      <c r="D70219" s="76"/>
      <c r="E70219" s="573"/>
    </row>
    <row r="70220" spans="4:5" ht="15" customHeight="1">
      <c r="D70220" s="76"/>
      <c r="E70220" s="573"/>
    </row>
    <row r="70221" spans="4:5" ht="15" customHeight="1">
      <c r="D70221" s="76"/>
      <c r="E70221" s="573"/>
    </row>
    <row r="70222" spans="4:5" ht="15" customHeight="1">
      <c r="D70222" s="76"/>
      <c r="E70222" s="573"/>
    </row>
    <row r="70223" spans="4:5" ht="15" customHeight="1">
      <c r="D70223" s="76"/>
      <c r="E70223" s="573"/>
    </row>
    <row r="70224" spans="4:5" ht="15" customHeight="1">
      <c r="D70224" s="76"/>
      <c r="E70224" s="573"/>
    </row>
    <row r="70225" spans="4:5" ht="15" customHeight="1">
      <c r="D70225" s="76"/>
      <c r="E70225" s="573"/>
    </row>
    <row r="70226" spans="4:5" ht="15" customHeight="1">
      <c r="D70226" s="76"/>
      <c r="E70226" s="573"/>
    </row>
    <row r="70227" spans="4:5" ht="15" customHeight="1">
      <c r="D70227" s="76"/>
      <c r="E70227" s="573"/>
    </row>
    <row r="70228" spans="4:5" ht="15" customHeight="1">
      <c r="D70228" s="76"/>
      <c r="E70228" s="573"/>
    </row>
    <row r="70229" spans="4:5" ht="15" customHeight="1">
      <c r="D70229" s="76"/>
      <c r="E70229" s="573"/>
    </row>
    <row r="70230" spans="4:5" ht="15" customHeight="1">
      <c r="D70230" s="76"/>
      <c r="E70230" s="573"/>
    </row>
    <row r="70231" spans="4:5" ht="15" customHeight="1">
      <c r="D70231" s="76"/>
      <c r="E70231" s="573"/>
    </row>
    <row r="70232" spans="4:5" ht="15" customHeight="1">
      <c r="D70232" s="76"/>
      <c r="E70232" s="573"/>
    </row>
    <row r="70233" spans="4:5" ht="15" customHeight="1">
      <c r="D70233" s="76"/>
      <c r="E70233" s="573"/>
    </row>
    <row r="70234" spans="4:5" ht="15" customHeight="1">
      <c r="D70234" s="76"/>
      <c r="E70234" s="573"/>
    </row>
    <row r="70235" spans="4:5" ht="15" customHeight="1">
      <c r="D70235" s="76"/>
      <c r="E70235" s="573"/>
    </row>
    <row r="70236" spans="4:5" ht="15" customHeight="1">
      <c r="D70236" s="76"/>
      <c r="E70236" s="573"/>
    </row>
    <row r="70237" spans="4:5" ht="15" customHeight="1">
      <c r="D70237" s="76"/>
      <c r="E70237" s="573"/>
    </row>
    <row r="70238" spans="4:5" ht="15" customHeight="1">
      <c r="D70238" s="76"/>
      <c r="E70238" s="573"/>
    </row>
    <row r="70239" spans="4:5" ht="15" customHeight="1">
      <c r="D70239" s="76"/>
      <c r="E70239" s="573"/>
    </row>
    <row r="70240" spans="4:5" ht="15" customHeight="1">
      <c r="D70240" s="76"/>
      <c r="E70240" s="573"/>
    </row>
    <row r="70241" spans="4:5" ht="15" customHeight="1">
      <c r="D70241" s="76"/>
      <c r="E70241" s="573"/>
    </row>
    <row r="70242" spans="4:5" ht="15" customHeight="1">
      <c r="D70242" s="76"/>
      <c r="E70242" s="573"/>
    </row>
    <row r="70243" spans="4:5" ht="15" customHeight="1">
      <c r="D70243" s="76"/>
      <c r="E70243" s="573"/>
    </row>
    <row r="70244" spans="4:5" ht="15" customHeight="1">
      <c r="D70244" s="76"/>
      <c r="E70244" s="573"/>
    </row>
    <row r="70245" spans="4:5" ht="15" customHeight="1">
      <c r="D70245" s="76"/>
      <c r="E70245" s="573"/>
    </row>
    <row r="70246" spans="4:5" ht="15" customHeight="1">
      <c r="D70246" s="76"/>
      <c r="E70246" s="573"/>
    </row>
    <row r="70247" spans="4:5" ht="15" customHeight="1">
      <c r="D70247" s="76"/>
      <c r="E70247" s="573"/>
    </row>
    <row r="70248" spans="4:5" ht="15" customHeight="1">
      <c r="D70248" s="76"/>
      <c r="E70248" s="573"/>
    </row>
    <row r="70249" spans="4:5" ht="15" customHeight="1">
      <c r="D70249" s="76"/>
      <c r="E70249" s="573"/>
    </row>
    <row r="70250" spans="4:5" ht="15" customHeight="1">
      <c r="D70250" s="76"/>
      <c r="E70250" s="573"/>
    </row>
    <row r="70251" spans="4:5" ht="15" customHeight="1">
      <c r="D70251" s="76"/>
      <c r="E70251" s="573"/>
    </row>
    <row r="70252" spans="4:5" ht="15" customHeight="1">
      <c r="D70252" s="76"/>
      <c r="E70252" s="573"/>
    </row>
    <row r="70253" spans="4:5" ht="15" customHeight="1">
      <c r="D70253" s="76"/>
      <c r="E70253" s="573"/>
    </row>
    <row r="70254" spans="4:5" ht="15" customHeight="1">
      <c r="D70254" s="76"/>
      <c r="E70254" s="573"/>
    </row>
    <row r="70255" spans="4:5" ht="15" customHeight="1">
      <c r="D70255" s="76"/>
      <c r="E70255" s="573"/>
    </row>
    <row r="70256" spans="4:5" ht="15" customHeight="1">
      <c r="D70256" s="76"/>
      <c r="E70256" s="573"/>
    </row>
    <row r="70257" spans="4:5" ht="15" customHeight="1">
      <c r="D70257" s="76"/>
      <c r="E70257" s="573"/>
    </row>
    <row r="70258" spans="4:5" ht="15" customHeight="1">
      <c r="D70258" s="76"/>
      <c r="E70258" s="573"/>
    </row>
    <row r="70259" spans="4:5" ht="15" customHeight="1">
      <c r="D70259" s="76"/>
      <c r="E70259" s="573"/>
    </row>
    <row r="70260" spans="4:5" ht="15" customHeight="1">
      <c r="D70260" s="76"/>
      <c r="E70260" s="573"/>
    </row>
    <row r="70261" spans="4:5" ht="15" customHeight="1">
      <c r="D70261" s="76"/>
      <c r="E70261" s="573"/>
    </row>
    <row r="70262" spans="4:5" ht="15" customHeight="1">
      <c r="D70262" s="76"/>
      <c r="E70262" s="573"/>
    </row>
    <row r="70263" spans="4:5" ht="15" customHeight="1">
      <c r="D70263" s="76"/>
      <c r="E70263" s="573"/>
    </row>
    <row r="70264" spans="4:5" ht="15" customHeight="1">
      <c r="D70264" s="76"/>
      <c r="E70264" s="573"/>
    </row>
    <row r="70265" spans="4:5" ht="15" customHeight="1">
      <c r="D70265" s="76"/>
      <c r="E70265" s="573"/>
    </row>
    <row r="70266" spans="4:5" ht="15" customHeight="1">
      <c r="D70266" s="76"/>
      <c r="E70266" s="573"/>
    </row>
    <row r="70267" spans="4:5" ht="15" customHeight="1">
      <c r="D70267" s="76"/>
      <c r="E70267" s="573"/>
    </row>
    <row r="70268" spans="4:5" ht="15" customHeight="1">
      <c r="D70268" s="76"/>
      <c r="E70268" s="573"/>
    </row>
    <row r="70269" spans="4:5" ht="15" customHeight="1">
      <c r="D70269" s="76"/>
      <c r="E70269" s="573"/>
    </row>
    <row r="70270" spans="4:5" ht="15" customHeight="1">
      <c r="D70270" s="76"/>
      <c r="E70270" s="573"/>
    </row>
    <row r="70271" spans="4:5" ht="15" customHeight="1">
      <c r="D70271" s="76"/>
      <c r="E70271" s="573"/>
    </row>
    <row r="70272" spans="4:5" ht="15" customHeight="1">
      <c r="D70272" s="76"/>
      <c r="E70272" s="573"/>
    </row>
    <row r="70273" spans="4:5" ht="15" customHeight="1">
      <c r="D70273" s="76"/>
      <c r="E70273" s="573"/>
    </row>
    <row r="70274" spans="4:5" ht="15" customHeight="1">
      <c r="D70274" s="76"/>
      <c r="E70274" s="573"/>
    </row>
    <row r="70275" spans="4:5" ht="15" customHeight="1">
      <c r="D70275" s="76"/>
      <c r="E70275" s="573"/>
    </row>
    <row r="70276" spans="4:5" ht="15" customHeight="1">
      <c r="D70276" s="76"/>
      <c r="E70276" s="573"/>
    </row>
    <row r="70277" spans="4:5" ht="15" customHeight="1">
      <c r="D70277" s="76"/>
      <c r="E70277" s="573"/>
    </row>
    <row r="70278" spans="4:5" ht="15" customHeight="1">
      <c r="D70278" s="76"/>
      <c r="E70278" s="573"/>
    </row>
    <row r="70279" spans="4:5" ht="15" customHeight="1">
      <c r="D70279" s="76"/>
      <c r="E70279" s="573"/>
    </row>
    <row r="70280" spans="4:5" ht="15" customHeight="1">
      <c r="D70280" s="76"/>
      <c r="E70280" s="573"/>
    </row>
    <row r="70281" spans="4:5" ht="15" customHeight="1">
      <c r="D70281" s="76"/>
      <c r="E70281" s="573"/>
    </row>
    <row r="70282" spans="4:5" ht="15" customHeight="1">
      <c r="D70282" s="76"/>
      <c r="E70282" s="573"/>
    </row>
    <row r="70283" spans="4:5" ht="15" customHeight="1">
      <c r="D70283" s="76"/>
      <c r="E70283" s="573"/>
    </row>
    <row r="70284" spans="4:5" ht="15" customHeight="1">
      <c r="D70284" s="76"/>
      <c r="E70284" s="573"/>
    </row>
    <row r="70285" spans="4:5" ht="15" customHeight="1">
      <c r="D70285" s="76"/>
      <c r="E70285" s="573"/>
    </row>
    <row r="70286" spans="4:5" ht="15" customHeight="1">
      <c r="D70286" s="76"/>
      <c r="E70286" s="573"/>
    </row>
    <row r="70287" spans="4:5" ht="15" customHeight="1">
      <c r="D70287" s="76"/>
      <c r="E70287" s="573"/>
    </row>
    <row r="70288" spans="4:5" ht="15" customHeight="1">
      <c r="D70288" s="76"/>
      <c r="E70288" s="573"/>
    </row>
    <row r="70289" spans="4:5" ht="15" customHeight="1">
      <c r="D70289" s="76"/>
      <c r="E70289" s="573"/>
    </row>
    <row r="70290" spans="4:5" ht="15" customHeight="1">
      <c r="D70290" s="76"/>
      <c r="E70290" s="573"/>
    </row>
    <row r="70291" spans="4:5" ht="15" customHeight="1">
      <c r="D70291" s="76"/>
      <c r="E70291" s="573"/>
    </row>
    <row r="70292" spans="4:5" ht="15" customHeight="1">
      <c r="D70292" s="76"/>
      <c r="E70292" s="573"/>
    </row>
    <row r="70293" spans="4:5" ht="15" customHeight="1">
      <c r="D70293" s="76"/>
      <c r="E70293" s="573"/>
    </row>
    <row r="70294" spans="4:5" ht="15" customHeight="1">
      <c r="D70294" s="76"/>
      <c r="E70294" s="573"/>
    </row>
    <row r="70295" spans="4:5" ht="15" customHeight="1">
      <c r="D70295" s="76"/>
      <c r="E70295" s="573"/>
    </row>
    <row r="70296" spans="4:5" ht="15" customHeight="1">
      <c r="D70296" s="76"/>
      <c r="E70296" s="573"/>
    </row>
    <row r="70297" spans="4:5" ht="15" customHeight="1">
      <c r="D70297" s="76"/>
      <c r="E70297" s="573"/>
    </row>
    <row r="70298" spans="4:5" ht="15" customHeight="1">
      <c r="D70298" s="76"/>
      <c r="E70298" s="573"/>
    </row>
    <row r="70299" spans="4:5" ht="15" customHeight="1">
      <c r="D70299" s="76"/>
      <c r="E70299" s="573"/>
    </row>
    <row r="70300" spans="4:5" ht="15" customHeight="1">
      <c r="D70300" s="76"/>
      <c r="E70300" s="573"/>
    </row>
    <row r="70301" spans="4:5" ht="15" customHeight="1">
      <c r="D70301" s="76"/>
      <c r="E70301" s="573"/>
    </row>
    <row r="70302" spans="4:5" ht="15" customHeight="1">
      <c r="D70302" s="76"/>
      <c r="E70302" s="573"/>
    </row>
    <row r="70303" spans="4:5" ht="15" customHeight="1">
      <c r="D70303" s="76"/>
      <c r="E70303" s="573"/>
    </row>
    <row r="70304" spans="4:5" ht="15" customHeight="1">
      <c r="D70304" s="76"/>
      <c r="E70304" s="573"/>
    </row>
    <row r="70305" spans="4:5" ht="15" customHeight="1">
      <c r="D70305" s="76"/>
      <c r="E70305" s="573"/>
    </row>
    <row r="70306" spans="4:5" ht="15" customHeight="1">
      <c r="D70306" s="76"/>
      <c r="E70306" s="573"/>
    </row>
    <row r="70307" spans="4:5" ht="15" customHeight="1">
      <c r="D70307" s="76"/>
      <c r="E70307" s="573"/>
    </row>
    <row r="70308" spans="4:5" ht="15" customHeight="1">
      <c r="D70308" s="76"/>
      <c r="E70308" s="573"/>
    </row>
    <row r="70309" spans="4:5" ht="15" customHeight="1">
      <c r="D70309" s="76"/>
      <c r="E70309" s="573"/>
    </row>
    <row r="70310" spans="4:5" ht="15" customHeight="1">
      <c r="D70310" s="76"/>
      <c r="E70310" s="573"/>
    </row>
    <row r="70311" spans="4:5" ht="15" customHeight="1">
      <c r="D70311" s="76"/>
      <c r="E70311" s="573"/>
    </row>
    <row r="70312" spans="4:5" ht="15" customHeight="1">
      <c r="D70312" s="76"/>
      <c r="E70312" s="573"/>
    </row>
    <row r="70313" spans="4:5" ht="15" customHeight="1">
      <c r="D70313" s="76"/>
      <c r="E70313" s="573"/>
    </row>
    <row r="70314" spans="4:5" ht="15" customHeight="1">
      <c r="D70314" s="76"/>
      <c r="E70314" s="573"/>
    </row>
    <row r="70315" spans="4:5" ht="15" customHeight="1">
      <c r="D70315" s="76"/>
      <c r="E70315" s="573"/>
    </row>
    <row r="70316" spans="4:5" ht="15" customHeight="1">
      <c r="D70316" s="76"/>
      <c r="E70316" s="573"/>
    </row>
    <row r="70317" spans="4:5" ht="15" customHeight="1">
      <c r="D70317" s="76"/>
      <c r="E70317" s="573"/>
    </row>
    <row r="70318" spans="4:5" ht="15" customHeight="1">
      <c r="D70318" s="76"/>
      <c r="E70318" s="573"/>
    </row>
    <row r="70319" spans="4:5" ht="15" customHeight="1">
      <c r="D70319" s="76"/>
      <c r="E70319" s="573"/>
    </row>
    <row r="70320" spans="4:5" ht="15" customHeight="1">
      <c r="D70320" s="76"/>
      <c r="E70320" s="573"/>
    </row>
    <row r="70321" spans="4:5" ht="15" customHeight="1">
      <c r="D70321" s="76"/>
      <c r="E70321" s="573"/>
    </row>
    <row r="70322" spans="4:5" ht="15" customHeight="1">
      <c r="D70322" s="76"/>
      <c r="E70322" s="573"/>
    </row>
    <row r="70323" spans="4:5" ht="15" customHeight="1">
      <c r="D70323" s="76"/>
      <c r="E70323" s="573"/>
    </row>
    <row r="70324" spans="4:5" ht="15" customHeight="1">
      <c r="D70324" s="76"/>
      <c r="E70324" s="573"/>
    </row>
    <row r="70325" spans="4:5" ht="15" customHeight="1">
      <c r="D70325" s="76"/>
      <c r="E70325" s="573"/>
    </row>
    <row r="70326" spans="4:5" ht="15" customHeight="1">
      <c r="D70326" s="76"/>
      <c r="E70326" s="573"/>
    </row>
    <row r="70327" spans="4:5" ht="15" customHeight="1">
      <c r="D70327" s="76"/>
      <c r="E70327" s="573"/>
    </row>
    <row r="70328" spans="4:5" ht="15" customHeight="1">
      <c r="D70328" s="76"/>
      <c r="E70328" s="573"/>
    </row>
    <row r="70329" spans="4:5" ht="15" customHeight="1">
      <c r="D70329" s="76"/>
      <c r="E70329" s="573"/>
    </row>
    <row r="70330" spans="4:5" ht="15" customHeight="1">
      <c r="D70330" s="76"/>
      <c r="E70330" s="573"/>
    </row>
    <row r="70331" spans="4:5" ht="15" customHeight="1">
      <c r="D70331" s="76"/>
      <c r="E70331" s="573"/>
    </row>
    <row r="70332" spans="4:5" ht="15" customHeight="1">
      <c r="D70332" s="76"/>
      <c r="E70332" s="573"/>
    </row>
    <row r="70333" spans="4:5" ht="15" customHeight="1">
      <c r="D70333" s="76"/>
      <c r="E70333" s="573"/>
    </row>
    <row r="70334" spans="4:5" ht="15" customHeight="1">
      <c r="D70334" s="76"/>
      <c r="E70334" s="573"/>
    </row>
    <row r="70335" spans="4:5" ht="15" customHeight="1">
      <c r="D70335" s="76"/>
      <c r="E70335" s="573"/>
    </row>
    <row r="70336" spans="4:5" ht="15" customHeight="1">
      <c r="D70336" s="76"/>
      <c r="E70336" s="573"/>
    </row>
    <row r="70337" spans="4:5" ht="15" customHeight="1">
      <c r="D70337" s="76"/>
      <c r="E70337" s="573"/>
    </row>
    <row r="70338" spans="4:5" ht="15" customHeight="1">
      <c r="D70338" s="76"/>
      <c r="E70338" s="573"/>
    </row>
    <row r="70339" spans="4:5" ht="15" customHeight="1">
      <c r="D70339" s="76"/>
      <c r="E70339" s="573"/>
    </row>
    <row r="70340" spans="4:5" ht="15" customHeight="1">
      <c r="D70340" s="76"/>
      <c r="E70340" s="573"/>
    </row>
    <row r="70341" spans="4:5" ht="15" customHeight="1">
      <c r="D70341" s="76"/>
      <c r="E70341" s="573"/>
    </row>
    <row r="70342" spans="4:5" ht="15" customHeight="1">
      <c r="D70342" s="76"/>
      <c r="E70342" s="573"/>
    </row>
    <row r="70343" spans="4:5" ht="15" customHeight="1">
      <c r="D70343" s="76"/>
      <c r="E70343" s="573"/>
    </row>
    <row r="70344" spans="4:5" ht="15" customHeight="1">
      <c r="D70344" s="76"/>
      <c r="E70344" s="573"/>
    </row>
    <row r="70345" spans="4:5" ht="15" customHeight="1">
      <c r="D70345" s="76"/>
      <c r="E70345" s="573"/>
    </row>
    <row r="70346" spans="4:5" ht="15" customHeight="1">
      <c r="D70346" s="76"/>
      <c r="E70346" s="573"/>
    </row>
    <row r="70347" spans="4:5" ht="15" customHeight="1">
      <c r="D70347" s="76"/>
      <c r="E70347" s="573"/>
    </row>
    <row r="70348" spans="4:5" ht="15" customHeight="1">
      <c r="D70348" s="76"/>
      <c r="E70348" s="573"/>
    </row>
    <row r="70349" spans="4:5" ht="15" customHeight="1">
      <c r="D70349" s="76"/>
      <c r="E70349" s="573"/>
    </row>
    <row r="70350" spans="4:5" ht="15" customHeight="1">
      <c r="D70350" s="76"/>
      <c r="E70350" s="573"/>
    </row>
    <row r="70351" spans="4:5" ht="15" customHeight="1">
      <c r="D70351" s="76"/>
      <c r="E70351" s="573"/>
    </row>
    <row r="70352" spans="4:5" ht="15" customHeight="1">
      <c r="D70352" s="76"/>
      <c r="E70352" s="573"/>
    </row>
    <row r="70353" spans="4:5" ht="15" customHeight="1">
      <c r="D70353" s="76"/>
      <c r="E70353" s="573"/>
    </row>
    <row r="70354" spans="4:5" ht="15" customHeight="1">
      <c r="D70354" s="76"/>
      <c r="E70354" s="573"/>
    </row>
    <row r="70355" spans="4:5" ht="15" customHeight="1">
      <c r="D70355" s="76"/>
      <c r="E70355" s="573"/>
    </row>
    <row r="70356" spans="4:5" ht="15" customHeight="1">
      <c r="D70356" s="76"/>
      <c r="E70356" s="573"/>
    </row>
    <row r="70357" spans="4:5" ht="15" customHeight="1">
      <c r="D70357" s="76"/>
      <c r="E70357" s="573"/>
    </row>
    <row r="70358" spans="4:5" ht="15" customHeight="1">
      <c r="D70358" s="76"/>
      <c r="E70358" s="573"/>
    </row>
    <row r="70359" spans="4:5" ht="15" customHeight="1">
      <c r="D70359" s="76"/>
      <c r="E70359" s="573"/>
    </row>
    <row r="70360" spans="4:5" ht="15" customHeight="1">
      <c r="D70360" s="76"/>
      <c r="E70360" s="573"/>
    </row>
    <row r="70361" spans="4:5" ht="15" customHeight="1">
      <c r="D70361" s="76"/>
      <c r="E70361" s="573"/>
    </row>
    <row r="70362" spans="4:5" ht="15" customHeight="1">
      <c r="D70362" s="76"/>
      <c r="E70362" s="573"/>
    </row>
    <row r="70363" spans="4:5" ht="15" customHeight="1">
      <c r="D70363" s="76"/>
      <c r="E70363" s="573"/>
    </row>
    <row r="70364" spans="4:5" ht="15" customHeight="1">
      <c r="D70364" s="76"/>
      <c r="E70364" s="573"/>
    </row>
    <row r="70365" spans="4:5" ht="15" customHeight="1">
      <c r="D70365" s="76"/>
      <c r="E70365" s="573"/>
    </row>
    <row r="70366" spans="4:5" ht="15" customHeight="1">
      <c r="D70366" s="76"/>
      <c r="E70366" s="573"/>
    </row>
    <row r="70367" spans="4:5" ht="15" customHeight="1">
      <c r="D70367" s="76"/>
      <c r="E70367" s="573"/>
    </row>
    <row r="70368" spans="4:5" ht="15" customHeight="1">
      <c r="D70368" s="76"/>
      <c r="E70368" s="573"/>
    </row>
    <row r="70369" spans="4:5" ht="15" customHeight="1">
      <c r="D70369" s="76"/>
      <c r="E70369" s="573"/>
    </row>
    <row r="70370" spans="4:5" ht="15" customHeight="1">
      <c r="D70370" s="76"/>
      <c r="E70370" s="573"/>
    </row>
    <row r="70371" spans="4:5" ht="15" customHeight="1">
      <c r="D70371" s="76"/>
      <c r="E70371" s="573"/>
    </row>
    <row r="70372" spans="4:5" ht="15" customHeight="1">
      <c r="D70372" s="76"/>
      <c r="E70372" s="573"/>
    </row>
    <row r="70373" spans="4:5" ht="15" customHeight="1">
      <c r="D70373" s="76"/>
      <c r="E70373" s="573"/>
    </row>
    <row r="70374" spans="4:5" ht="15" customHeight="1">
      <c r="D70374" s="76"/>
      <c r="E70374" s="573"/>
    </row>
    <row r="70375" spans="4:5" ht="15" customHeight="1">
      <c r="D70375" s="76"/>
      <c r="E70375" s="573"/>
    </row>
    <row r="70376" spans="4:5" ht="15" customHeight="1">
      <c r="D70376" s="76"/>
      <c r="E70376" s="573"/>
    </row>
    <row r="70377" spans="4:5" ht="15" customHeight="1">
      <c r="D70377" s="76"/>
      <c r="E70377" s="573"/>
    </row>
    <row r="70378" spans="4:5" ht="15" customHeight="1">
      <c r="D70378" s="76"/>
      <c r="E70378" s="573"/>
    </row>
    <row r="70379" spans="4:5" ht="15" customHeight="1">
      <c r="D70379" s="76"/>
      <c r="E70379" s="573"/>
    </row>
    <row r="70380" spans="4:5" ht="15" customHeight="1">
      <c r="D70380" s="76"/>
      <c r="E70380" s="573"/>
    </row>
    <row r="70381" spans="4:5" ht="15" customHeight="1">
      <c r="D70381" s="76"/>
      <c r="E70381" s="573"/>
    </row>
    <row r="70382" spans="4:5" ht="15" customHeight="1">
      <c r="D70382" s="76"/>
      <c r="E70382" s="573"/>
    </row>
    <row r="70383" spans="4:5" ht="15" customHeight="1">
      <c r="D70383" s="76"/>
      <c r="E70383" s="573"/>
    </row>
    <row r="70384" spans="4:5" ht="15" customHeight="1">
      <c r="D70384" s="76"/>
      <c r="E70384" s="573"/>
    </row>
    <row r="70385" spans="4:5" ht="15" customHeight="1">
      <c r="D70385" s="76"/>
      <c r="E70385" s="573"/>
    </row>
    <row r="70386" spans="4:5" ht="15" customHeight="1">
      <c r="D70386" s="76"/>
      <c r="E70386" s="573"/>
    </row>
    <row r="70387" spans="4:5" ht="15" customHeight="1">
      <c r="D70387" s="76"/>
      <c r="E70387" s="573"/>
    </row>
    <row r="70388" spans="4:5" ht="15" customHeight="1">
      <c r="D70388" s="76"/>
      <c r="E70388" s="573"/>
    </row>
    <row r="70389" spans="4:5" ht="15" customHeight="1">
      <c r="D70389" s="76"/>
      <c r="E70389" s="573"/>
    </row>
    <row r="70390" spans="4:5" ht="15" customHeight="1">
      <c r="D70390" s="76"/>
      <c r="E70390" s="573"/>
    </row>
    <row r="70391" spans="4:5" ht="15" customHeight="1">
      <c r="D70391" s="76"/>
      <c r="E70391" s="573"/>
    </row>
    <row r="70392" spans="4:5" ht="15" customHeight="1">
      <c r="D70392" s="76"/>
      <c r="E70392" s="573"/>
    </row>
    <row r="70393" spans="4:5" ht="15" customHeight="1">
      <c r="D70393" s="76"/>
      <c r="E70393" s="573"/>
    </row>
    <row r="70394" spans="4:5" ht="15" customHeight="1">
      <c r="D70394" s="76"/>
      <c r="E70394" s="573"/>
    </row>
    <row r="70395" spans="4:5" ht="15" customHeight="1">
      <c r="D70395" s="76"/>
      <c r="E70395" s="573"/>
    </row>
    <row r="70396" spans="4:5" ht="15" customHeight="1">
      <c r="D70396" s="76"/>
      <c r="E70396" s="573"/>
    </row>
    <row r="70397" spans="4:5" ht="15" customHeight="1">
      <c r="D70397" s="76"/>
      <c r="E70397" s="573"/>
    </row>
    <row r="70398" spans="4:5" ht="15" customHeight="1">
      <c r="D70398" s="76"/>
      <c r="E70398" s="573"/>
    </row>
    <row r="70399" spans="4:5" ht="15" customHeight="1">
      <c r="D70399" s="76"/>
      <c r="E70399" s="573"/>
    </row>
    <row r="70400" spans="4:5" ht="15" customHeight="1">
      <c r="D70400" s="76"/>
      <c r="E70400" s="573"/>
    </row>
    <row r="70401" spans="4:5" ht="15" customHeight="1">
      <c r="D70401" s="76"/>
      <c r="E70401" s="573"/>
    </row>
    <row r="70402" spans="4:5" ht="15" customHeight="1">
      <c r="D70402" s="76"/>
      <c r="E70402" s="573"/>
    </row>
    <row r="70403" spans="4:5" ht="15" customHeight="1">
      <c r="D70403" s="76"/>
      <c r="E70403" s="573"/>
    </row>
    <row r="70404" spans="4:5" ht="15" customHeight="1">
      <c r="D70404" s="76"/>
      <c r="E70404" s="573"/>
    </row>
    <row r="70405" spans="4:5" ht="15" customHeight="1">
      <c r="D70405" s="76"/>
      <c r="E70405" s="573"/>
    </row>
    <row r="70406" spans="4:5" ht="15" customHeight="1">
      <c r="D70406" s="76"/>
      <c r="E70406" s="573"/>
    </row>
    <row r="70407" spans="4:5" ht="15" customHeight="1">
      <c r="D70407" s="76"/>
      <c r="E70407" s="573"/>
    </row>
    <row r="70408" spans="4:5" ht="15" customHeight="1">
      <c r="D70408" s="76"/>
      <c r="E70408" s="573"/>
    </row>
    <row r="70409" spans="4:5" ht="15" customHeight="1">
      <c r="D70409" s="76"/>
      <c r="E70409" s="573"/>
    </row>
    <row r="70410" spans="4:5" ht="15" customHeight="1">
      <c r="D70410" s="76"/>
      <c r="E70410" s="573"/>
    </row>
    <row r="70411" spans="4:5" ht="15" customHeight="1">
      <c r="D70411" s="76"/>
      <c r="E70411" s="573"/>
    </row>
    <row r="70412" spans="4:5" ht="15" customHeight="1">
      <c r="D70412" s="76"/>
      <c r="E70412" s="573"/>
    </row>
    <row r="70413" spans="4:5" ht="15" customHeight="1">
      <c r="D70413" s="76"/>
      <c r="E70413" s="573"/>
    </row>
    <row r="70414" spans="4:5" ht="15" customHeight="1">
      <c r="D70414" s="76"/>
      <c r="E70414" s="573"/>
    </row>
    <row r="70415" spans="4:5" ht="15" customHeight="1">
      <c r="D70415" s="76"/>
      <c r="E70415" s="573"/>
    </row>
    <row r="70416" spans="4:5" ht="15" customHeight="1">
      <c r="D70416" s="76"/>
      <c r="E70416" s="573"/>
    </row>
    <row r="70417" spans="4:5" ht="15" customHeight="1">
      <c r="D70417" s="76"/>
      <c r="E70417" s="573"/>
    </row>
    <row r="70418" spans="4:5" ht="15" customHeight="1">
      <c r="D70418" s="76"/>
      <c r="E70418" s="573"/>
    </row>
    <row r="70419" spans="4:5" ht="15" customHeight="1">
      <c r="D70419" s="76"/>
      <c r="E70419" s="573"/>
    </row>
    <row r="70420" spans="4:5" ht="15" customHeight="1">
      <c r="D70420" s="76"/>
      <c r="E70420" s="573"/>
    </row>
    <row r="70421" spans="4:5" ht="15" customHeight="1">
      <c r="D70421" s="76"/>
      <c r="E70421" s="573"/>
    </row>
    <row r="70422" spans="4:5" ht="15" customHeight="1">
      <c r="D70422" s="76"/>
      <c r="E70422" s="573"/>
    </row>
    <row r="70423" spans="4:5" ht="15" customHeight="1">
      <c r="D70423" s="76"/>
      <c r="E70423" s="573"/>
    </row>
    <row r="70424" spans="4:5" ht="15" customHeight="1">
      <c r="D70424" s="76"/>
      <c r="E70424" s="573"/>
    </row>
    <row r="70425" spans="4:5" ht="15" customHeight="1">
      <c r="D70425" s="76"/>
      <c r="E70425" s="573"/>
    </row>
    <row r="70426" spans="4:5" ht="15" customHeight="1">
      <c r="D70426" s="76"/>
      <c r="E70426" s="573"/>
    </row>
    <row r="70427" spans="4:5" ht="15" customHeight="1">
      <c r="D70427" s="76"/>
      <c r="E70427" s="573"/>
    </row>
    <row r="70428" spans="4:5" ht="15" customHeight="1">
      <c r="D70428" s="76"/>
      <c r="E70428" s="573"/>
    </row>
    <row r="70429" spans="4:5" ht="15" customHeight="1">
      <c r="D70429" s="76"/>
      <c r="E70429" s="573"/>
    </row>
    <row r="70430" spans="4:5" ht="15" customHeight="1">
      <c r="D70430" s="76"/>
      <c r="E70430" s="573"/>
    </row>
    <row r="70431" spans="4:5" ht="15" customHeight="1">
      <c r="D70431" s="76"/>
      <c r="E70431" s="573"/>
    </row>
    <row r="70432" spans="4:5" ht="15" customHeight="1">
      <c r="D70432" s="76"/>
      <c r="E70432" s="573"/>
    </row>
    <row r="70433" spans="4:5" ht="15" customHeight="1">
      <c r="D70433" s="76"/>
      <c r="E70433" s="573"/>
    </row>
    <row r="70434" spans="4:5" ht="15" customHeight="1">
      <c r="D70434" s="76"/>
      <c r="E70434" s="573"/>
    </row>
    <row r="70435" spans="4:5" ht="15" customHeight="1">
      <c r="D70435" s="76"/>
      <c r="E70435" s="573"/>
    </row>
    <row r="70436" spans="4:5" ht="15" customHeight="1">
      <c r="D70436" s="76"/>
      <c r="E70436" s="573"/>
    </row>
    <row r="70437" spans="4:5" ht="15" customHeight="1">
      <c r="D70437" s="76"/>
      <c r="E70437" s="573"/>
    </row>
    <row r="70438" spans="4:5" ht="15" customHeight="1">
      <c r="D70438" s="76"/>
      <c r="E70438" s="573"/>
    </row>
    <row r="70439" spans="4:5" ht="15" customHeight="1">
      <c r="D70439" s="76"/>
      <c r="E70439" s="573"/>
    </row>
    <row r="70440" spans="4:5" ht="15" customHeight="1">
      <c r="D70440" s="76"/>
      <c r="E70440" s="573"/>
    </row>
    <row r="70441" spans="4:5" ht="15" customHeight="1">
      <c r="D70441" s="76"/>
      <c r="E70441" s="573"/>
    </row>
    <row r="70442" spans="4:5" ht="15" customHeight="1">
      <c r="D70442" s="76"/>
      <c r="E70442" s="573"/>
    </row>
    <row r="70443" spans="4:5" ht="15" customHeight="1">
      <c r="D70443" s="76"/>
      <c r="E70443" s="573"/>
    </row>
    <row r="70444" spans="4:5" ht="15" customHeight="1">
      <c r="D70444" s="76"/>
      <c r="E70444" s="573"/>
    </row>
    <row r="70445" spans="4:5" ht="15" customHeight="1">
      <c r="D70445" s="76"/>
      <c r="E70445" s="573"/>
    </row>
    <row r="70446" spans="4:5" ht="15" customHeight="1">
      <c r="D70446" s="76"/>
      <c r="E70446" s="573"/>
    </row>
    <row r="70447" spans="4:5" ht="15" customHeight="1">
      <c r="D70447" s="76"/>
      <c r="E70447" s="573"/>
    </row>
    <row r="70448" spans="4:5" ht="15" customHeight="1">
      <c r="D70448" s="76"/>
      <c r="E70448" s="573"/>
    </row>
    <row r="70449" spans="4:5" ht="15" customHeight="1">
      <c r="D70449" s="76"/>
      <c r="E70449" s="573"/>
    </row>
    <row r="70450" spans="4:5" ht="15" customHeight="1">
      <c r="D70450" s="76"/>
      <c r="E70450" s="573"/>
    </row>
    <row r="70451" spans="4:5" ht="15" customHeight="1">
      <c r="D70451" s="76"/>
      <c r="E70451" s="573"/>
    </row>
    <row r="70452" spans="4:5" ht="15" customHeight="1">
      <c r="D70452" s="76"/>
      <c r="E70452" s="573"/>
    </row>
    <row r="70453" spans="4:5" ht="15" customHeight="1">
      <c r="D70453" s="76"/>
      <c r="E70453" s="573"/>
    </row>
    <row r="70454" spans="4:5" ht="15" customHeight="1">
      <c r="D70454" s="76"/>
      <c r="E70454" s="573"/>
    </row>
    <row r="70455" spans="4:5" ht="15" customHeight="1">
      <c r="D70455" s="76"/>
      <c r="E70455" s="573"/>
    </row>
    <row r="70456" spans="4:5" ht="15" customHeight="1">
      <c r="D70456" s="76"/>
      <c r="E70456" s="573"/>
    </row>
    <row r="70457" spans="4:5" ht="15" customHeight="1">
      <c r="D70457" s="76"/>
      <c r="E70457" s="573"/>
    </row>
    <row r="70458" spans="4:5" ht="15" customHeight="1">
      <c r="D70458" s="76"/>
      <c r="E70458" s="573"/>
    </row>
    <row r="70459" spans="4:5" ht="15" customHeight="1">
      <c r="D70459" s="76"/>
      <c r="E70459" s="573"/>
    </row>
    <row r="70460" spans="4:5" ht="15" customHeight="1">
      <c r="D70460" s="76"/>
      <c r="E70460" s="573"/>
    </row>
    <row r="70461" spans="4:5" ht="15" customHeight="1">
      <c r="D70461" s="76"/>
      <c r="E70461" s="573"/>
    </row>
    <row r="70462" spans="4:5" ht="15" customHeight="1">
      <c r="D70462" s="76"/>
      <c r="E70462" s="573"/>
    </row>
    <row r="70463" spans="4:5" ht="15" customHeight="1">
      <c r="D70463" s="76"/>
      <c r="E70463" s="573"/>
    </row>
    <row r="70464" spans="4:5" ht="15" customHeight="1">
      <c r="D70464" s="76"/>
      <c r="E70464" s="573"/>
    </row>
    <row r="70465" spans="4:5" ht="15" customHeight="1">
      <c r="D70465" s="76"/>
      <c r="E70465" s="573"/>
    </row>
    <row r="70466" spans="4:5" ht="15" customHeight="1">
      <c r="D70466" s="76"/>
      <c r="E70466" s="573"/>
    </row>
    <row r="70467" spans="4:5" ht="15" customHeight="1">
      <c r="D70467" s="76"/>
      <c r="E70467" s="573"/>
    </row>
    <row r="70468" spans="4:5" ht="15" customHeight="1">
      <c r="D70468" s="76"/>
      <c r="E70468" s="573"/>
    </row>
    <row r="70469" spans="4:5" ht="15" customHeight="1">
      <c r="D70469" s="76"/>
      <c r="E70469" s="573"/>
    </row>
    <row r="70470" spans="4:5" ht="15" customHeight="1">
      <c r="D70470" s="76"/>
      <c r="E70470" s="573"/>
    </row>
    <row r="70471" spans="4:5" ht="15" customHeight="1">
      <c r="D70471" s="76"/>
      <c r="E70471" s="573"/>
    </row>
    <row r="70472" spans="4:5" ht="15" customHeight="1">
      <c r="D70472" s="76"/>
      <c r="E70472" s="573"/>
    </row>
    <row r="70473" spans="4:5" ht="15" customHeight="1">
      <c r="D70473" s="76"/>
      <c r="E70473" s="573"/>
    </row>
    <row r="70474" spans="4:5" ht="15" customHeight="1">
      <c r="D70474" s="76"/>
      <c r="E70474" s="573"/>
    </row>
    <row r="70475" spans="4:5" ht="15" customHeight="1">
      <c r="D70475" s="76"/>
      <c r="E70475" s="573"/>
    </row>
    <row r="70476" spans="4:5" ht="15" customHeight="1">
      <c r="D70476" s="76"/>
      <c r="E70476" s="573"/>
    </row>
    <row r="70477" spans="4:5" ht="15" customHeight="1">
      <c r="D70477" s="76"/>
      <c r="E70477" s="573"/>
    </row>
    <row r="70478" spans="4:5" ht="15" customHeight="1">
      <c r="D70478" s="76"/>
      <c r="E70478" s="573"/>
    </row>
    <row r="70479" spans="4:5" ht="15" customHeight="1">
      <c r="D70479" s="76"/>
      <c r="E70479" s="573"/>
    </row>
    <row r="70480" spans="4:5" ht="15" customHeight="1">
      <c r="D70480" s="76"/>
      <c r="E70480" s="573"/>
    </row>
    <row r="70481" spans="4:5" ht="15" customHeight="1">
      <c r="D70481" s="76"/>
      <c r="E70481" s="573"/>
    </row>
    <row r="70482" spans="4:5" ht="15" customHeight="1">
      <c r="D70482" s="76"/>
      <c r="E70482" s="573"/>
    </row>
    <row r="70483" spans="4:5" ht="15" customHeight="1">
      <c r="D70483" s="76"/>
      <c r="E70483" s="573"/>
    </row>
    <row r="70484" spans="4:5" ht="15" customHeight="1">
      <c r="D70484" s="76"/>
      <c r="E70484" s="573"/>
    </row>
    <row r="70485" spans="4:5" ht="15" customHeight="1">
      <c r="D70485" s="76"/>
      <c r="E70485" s="573"/>
    </row>
    <row r="70486" spans="4:5" ht="15" customHeight="1">
      <c r="D70486" s="76"/>
      <c r="E70486" s="573"/>
    </row>
    <row r="70487" spans="4:5" ht="15" customHeight="1">
      <c r="D70487" s="76"/>
      <c r="E70487" s="573"/>
    </row>
    <row r="70488" spans="4:5" ht="15" customHeight="1">
      <c r="D70488" s="76"/>
      <c r="E70488" s="573"/>
    </row>
    <row r="70489" spans="4:5" ht="15" customHeight="1">
      <c r="D70489" s="76"/>
      <c r="E70489" s="573"/>
    </row>
    <row r="70490" spans="4:5" ht="15" customHeight="1">
      <c r="D70490" s="76"/>
      <c r="E70490" s="573"/>
    </row>
    <row r="70491" spans="4:5" ht="15" customHeight="1">
      <c r="D70491" s="76"/>
      <c r="E70491" s="573"/>
    </row>
    <row r="70492" spans="4:5" ht="15" customHeight="1">
      <c r="D70492" s="76"/>
      <c r="E70492" s="573"/>
    </row>
    <row r="70493" spans="4:5" ht="15" customHeight="1">
      <c r="D70493" s="76"/>
      <c r="E70493" s="573"/>
    </row>
    <row r="70494" spans="4:5" ht="15" customHeight="1">
      <c r="D70494" s="76"/>
      <c r="E70494" s="573"/>
    </row>
    <row r="70495" spans="4:5" ht="15" customHeight="1">
      <c r="D70495" s="76"/>
      <c r="E70495" s="573"/>
    </row>
    <row r="70496" spans="4:5" ht="15" customHeight="1">
      <c r="D70496" s="76"/>
      <c r="E70496" s="573"/>
    </row>
    <row r="70497" spans="4:5" ht="15" customHeight="1">
      <c r="D70497" s="76"/>
      <c r="E70497" s="573"/>
    </row>
    <row r="70498" spans="4:5" ht="15" customHeight="1">
      <c r="D70498" s="76"/>
      <c r="E70498" s="573"/>
    </row>
    <row r="70499" spans="4:5" ht="15" customHeight="1">
      <c r="D70499" s="76"/>
      <c r="E70499" s="573"/>
    </row>
    <row r="70500" spans="4:5" ht="15" customHeight="1">
      <c r="D70500" s="76"/>
      <c r="E70500" s="573"/>
    </row>
    <row r="70501" spans="4:5" ht="15" customHeight="1">
      <c r="D70501" s="76"/>
      <c r="E70501" s="573"/>
    </row>
    <row r="70502" spans="4:5" ht="15" customHeight="1">
      <c r="D70502" s="76"/>
      <c r="E70502" s="573"/>
    </row>
    <row r="70503" spans="4:5" ht="15" customHeight="1">
      <c r="D70503" s="76"/>
      <c r="E70503" s="573"/>
    </row>
    <row r="70504" spans="4:5" ht="15" customHeight="1">
      <c r="D70504" s="76"/>
      <c r="E70504" s="573"/>
    </row>
    <row r="70505" spans="4:5" ht="15" customHeight="1">
      <c r="D70505" s="76"/>
      <c r="E70505" s="573"/>
    </row>
    <row r="70506" spans="4:5" ht="15" customHeight="1">
      <c r="D70506" s="76"/>
      <c r="E70506" s="573"/>
    </row>
    <row r="70507" spans="4:5" ht="15" customHeight="1">
      <c r="D70507" s="76"/>
      <c r="E70507" s="573"/>
    </row>
    <row r="70508" spans="4:5" ht="15" customHeight="1">
      <c r="D70508" s="76"/>
      <c r="E70508" s="573"/>
    </row>
    <row r="70509" spans="4:5" ht="15" customHeight="1">
      <c r="D70509" s="76"/>
      <c r="E70509" s="573"/>
    </row>
    <row r="70510" spans="4:5" ht="15" customHeight="1">
      <c r="D70510" s="76"/>
      <c r="E70510" s="573"/>
    </row>
    <row r="70511" spans="4:5" ht="15" customHeight="1">
      <c r="D70511" s="76"/>
      <c r="E70511" s="573"/>
    </row>
    <row r="70512" spans="4:5" ht="15" customHeight="1">
      <c r="D70512" s="76"/>
      <c r="E70512" s="573"/>
    </row>
    <row r="70513" spans="4:5" ht="15" customHeight="1">
      <c r="D70513" s="76"/>
      <c r="E70513" s="573"/>
    </row>
    <row r="70514" spans="4:5" ht="15" customHeight="1">
      <c r="D70514" s="76"/>
      <c r="E70514" s="573"/>
    </row>
    <row r="70515" spans="4:5" ht="15" customHeight="1">
      <c r="D70515" s="76"/>
      <c r="E70515" s="573"/>
    </row>
    <row r="70516" spans="4:5" ht="15" customHeight="1">
      <c r="D70516" s="76"/>
      <c r="E70516" s="573"/>
    </row>
    <row r="70517" spans="4:5" ht="15" customHeight="1">
      <c r="D70517" s="76"/>
      <c r="E70517" s="573"/>
    </row>
    <row r="70518" spans="4:5" ht="15" customHeight="1">
      <c r="D70518" s="76"/>
      <c r="E70518" s="573"/>
    </row>
    <row r="70519" spans="4:5" ht="15" customHeight="1">
      <c r="D70519" s="76"/>
      <c r="E70519" s="573"/>
    </row>
    <row r="70520" spans="4:5" ht="15" customHeight="1">
      <c r="D70520" s="76"/>
      <c r="E70520" s="573"/>
    </row>
    <row r="70521" spans="4:5" ht="15" customHeight="1">
      <c r="D70521" s="76"/>
      <c r="E70521" s="573"/>
    </row>
    <row r="70522" spans="4:5" ht="15" customHeight="1">
      <c r="D70522" s="76"/>
      <c r="E70522" s="573"/>
    </row>
    <row r="70523" spans="4:5" ht="15" customHeight="1">
      <c r="D70523" s="76"/>
      <c r="E70523" s="573"/>
    </row>
    <row r="70524" spans="4:5" ht="15" customHeight="1">
      <c r="D70524" s="76"/>
      <c r="E70524" s="573"/>
    </row>
    <row r="70525" spans="4:5" ht="15" customHeight="1">
      <c r="D70525" s="76"/>
      <c r="E70525" s="573"/>
    </row>
    <row r="70526" spans="4:5" ht="15" customHeight="1">
      <c r="D70526" s="76"/>
      <c r="E70526" s="573"/>
    </row>
    <row r="70527" spans="4:5" ht="15" customHeight="1">
      <c r="D70527" s="76"/>
      <c r="E70527" s="573"/>
    </row>
    <row r="70528" spans="4:5" ht="15" customHeight="1">
      <c r="D70528" s="76"/>
      <c r="E70528" s="573"/>
    </row>
    <row r="70529" spans="4:5" ht="15" customHeight="1">
      <c r="D70529" s="76"/>
      <c r="E70529" s="573"/>
    </row>
    <row r="70530" spans="4:5" ht="15" customHeight="1">
      <c r="D70530" s="76"/>
      <c r="E70530" s="573"/>
    </row>
    <row r="70531" spans="4:5" ht="15" customHeight="1">
      <c r="D70531" s="76"/>
      <c r="E70531" s="573"/>
    </row>
    <row r="70532" spans="4:5" ht="15" customHeight="1">
      <c r="D70532" s="76"/>
      <c r="E70532" s="573"/>
    </row>
    <row r="70533" spans="4:5" ht="15" customHeight="1">
      <c r="D70533" s="76"/>
      <c r="E70533" s="573"/>
    </row>
    <row r="70534" spans="4:5" ht="15" customHeight="1">
      <c r="D70534" s="76"/>
      <c r="E70534" s="573"/>
    </row>
    <row r="70535" spans="4:5" ht="15" customHeight="1">
      <c r="D70535" s="76"/>
      <c r="E70535" s="573"/>
    </row>
    <row r="70536" spans="4:5" ht="15" customHeight="1">
      <c r="D70536" s="76"/>
      <c r="E70536" s="573"/>
    </row>
    <row r="70537" spans="4:5" ht="15" customHeight="1">
      <c r="D70537" s="76"/>
      <c r="E70537" s="573"/>
    </row>
    <row r="70538" spans="4:5" ht="15" customHeight="1">
      <c r="D70538" s="76"/>
      <c r="E70538" s="573"/>
    </row>
    <row r="70539" spans="4:5" ht="15" customHeight="1">
      <c r="D70539" s="76"/>
      <c r="E70539" s="573"/>
    </row>
    <row r="70540" spans="4:5" ht="15" customHeight="1">
      <c r="D70540" s="76"/>
      <c r="E70540" s="573"/>
    </row>
    <row r="70541" spans="4:5" ht="15" customHeight="1">
      <c r="D70541" s="76"/>
      <c r="E70541" s="573"/>
    </row>
    <row r="70542" spans="4:5" ht="15" customHeight="1">
      <c r="D70542" s="76"/>
      <c r="E70542" s="573"/>
    </row>
    <row r="70543" spans="4:5" ht="15" customHeight="1">
      <c r="D70543" s="76"/>
      <c r="E70543" s="573"/>
    </row>
    <row r="70544" spans="4:5" ht="15" customHeight="1">
      <c r="D70544" s="76"/>
      <c r="E70544" s="573"/>
    </row>
    <row r="70545" spans="4:5" ht="15" customHeight="1">
      <c r="D70545" s="76"/>
      <c r="E70545" s="573"/>
    </row>
    <row r="70546" spans="4:5" ht="15" customHeight="1">
      <c r="D70546" s="76"/>
      <c r="E70546" s="573"/>
    </row>
    <row r="70547" spans="4:5" ht="15" customHeight="1">
      <c r="D70547" s="76"/>
      <c r="E70547" s="573"/>
    </row>
    <row r="70548" spans="4:5" ht="15" customHeight="1">
      <c r="D70548" s="76"/>
      <c r="E70548" s="573"/>
    </row>
    <row r="70549" spans="4:5" ht="15" customHeight="1">
      <c r="D70549" s="76"/>
      <c r="E70549" s="573"/>
    </row>
    <row r="70550" spans="4:5" ht="15" customHeight="1">
      <c r="D70550" s="76"/>
      <c r="E70550" s="573"/>
    </row>
    <row r="70551" spans="4:5" ht="15" customHeight="1">
      <c r="D70551" s="76"/>
      <c r="E70551" s="573"/>
    </row>
    <row r="70552" spans="4:5" ht="15" customHeight="1">
      <c r="D70552" s="76"/>
      <c r="E70552" s="573"/>
    </row>
    <row r="70553" spans="4:5" ht="15" customHeight="1">
      <c r="D70553" s="76"/>
      <c r="E70553" s="573"/>
    </row>
    <row r="70554" spans="4:5" ht="15" customHeight="1">
      <c r="D70554" s="76"/>
      <c r="E70554" s="573"/>
    </row>
    <row r="70555" spans="4:5" ht="15" customHeight="1">
      <c r="D70555" s="76"/>
      <c r="E70555" s="573"/>
    </row>
    <row r="70556" spans="4:5" ht="15" customHeight="1">
      <c r="D70556" s="76"/>
      <c r="E70556" s="573"/>
    </row>
    <row r="70557" spans="4:5" ht="15" customHeight="1">
      <c r="D70557" s="76"/>
      <c r="E70557" s="573"/>
    </row>
    <row r="70558" spans="4:5" ht="15" customHeight="1">
      <c r="D70558" s="76"/>
      <c r="E70558" s="573"/>
    </row>
    <row r="70559" spans="4:5" ht="15" customHeight="1">
      <c r="D70559" s="76"/>
      <c r="E70559" s="573"/>
    </row>
    <row r="70560" spans="4:5" ht="15" customHeight="1">
      <c r="D70560" s="76"/>
      <c r="E70560" s="573"/>
    </row>
    <row r="70561" spans="4:5" ht="15" customHeight="1">
      <c r="D70561" s="76"/>
      <c r="E70561" s="573"/>
    </row>
    <row r="70562" spans="4:5" ht="15" customHeight="1">
      <c r="D70562" s="76"/>
      <c r="E70562" s="573"/>
    </row>
    <row r="70563" spans="4:5" ht="15" customHeight="1">
      <c r="D70563" s="76"/>
      <c r="E70563" s="573"/>
    </row>
    <row r="70564" spans="4:5" ht="15" customHeight="1">
      <c r="D70564" s="76"/>
      <c r="E70564" s="573"/>
    </row>
    <row r="70565" spans="4:5" ht="15" customHeight="1">
      <c r="D70565" s="76"/>
      <c r="E70565" s="573"/>
    </row>
    <row r="70566" spans="4:5" ht="15" customHeight="1">
      <c r="D70566" s="76"/>
      <c r="E70566" s="573"/>
    </row>
    <row r="70567" spans="4:5" ht="15" customHeight="1">
      <c r="D70567" s="76"/>
      <c r="E70567" s="573"/>
    </row>
    <row r="70568" spans="4:5" ht="15" customHeight="1">
      <c r="D70568" s="76"/>
      <c r="E70568" s="573"/>
    </row>
    <row r="70569" spans="4:5" ht="15" customHeight="1">
      <c r="D70569" s="76"/>
      <c r="E70569" s="573"/>
    </row>
    <row r="70570" spans="4:5" ht="15" customHeight="1">
      <c r="D70570" s="76"/>
      <c r="E70570" s="573"/>
    </row>
    <row r="70571" spans="4:5" ht="15" customHeight="1">
      <c r="D70571" s="76"/>
      <c r="E70571" s="573"/>
    </row>
    <row r="70572" spans="4:5" ht="15" customHeight="1">
      <c r="D70572" s="76"/>
      <c r="E70572" s="573"/>
    </row>
    <row r="70573" spans="4:5" ht="15" customHeight="1">
      <c r="D70573" s="76"/>
      <c r="E70573" s="573"/>
    </row>
    <row r="70574" spans="4:5" ht="15" customHeight="1">
      <c r="D70574" s="76"/>
      <c r="E70574" s="573"/>
    </row>
    <row r="70575" spans="4:5" ht="15" customHeight="1">
      <c r="D70575" s="76"/>
      <c r="E70575" s="573"/>
    </row>
    <row r="70576" spans="4:5" ht="15" customHeight="1">
      <c r="D70576" s="76"/>
      <c r="E70576" s="573"/>
    </row>
    <row r="70577" spans="4:5" ht="15" customHeight="1">
      <c r="D70577" s="76"/>
      <c r="E70577" s="573"/>
    </row>
    <row r="70578" spans="4:5" ht="15" customHeight="1">
      <c r="D70578" s="76"/>
      <c r="E70578" s="573"/>
    </row>
    <row r="70579" spans="4:5" ht="15" customHeight="1">
      <c r="D70579" s="76"/>
      <c r="E70579" s="573"/>
    </row>
    <row r="70580" spans="4:5" ht="15" customHeight="1">
      <c r="D70580" s="76"/>
      <c r="E70580" s="573"/>
    </row>
    <row r="70581" spans="4:5" ht="15" customHeight="1">
      <c r="D70581" s="76"/>
      <c r="E70581" s="573"/>
    </row>
    <row r="70582" spans="4:5" ht="15" customHeight="1">
      <c r="D70582" s="76"/>
      <c r="E70582" s="573"/>
    </row>
    <row r="70583" spans="4:5" ht="15" customHeight="1">
      <c r="D70583" s="76"/>
      <c r="E70583" s="573"/>
    </row>
    <row r="70584" spans="4:5" ht="15" customHeight="1">
      <c r="D70584" s="76"/>
      <c r="E70584" s="573"/>
    </row>
    <row r="70585" spans="4:5" ht="15" customHeight="1">
      <c r="D70585" s="76"/>
      <c r="E70585" s="573"/>
    </row>
    <row r="70586" spans="4:5" ht="15" customHeight="1">
      <c r="D70586" s="76"/>
      <c r="E70586" s="573"/>
    </row>
    <row r="70587" spans="4:5" ht="15" customHeight="1">
      <c r="D70587" s="76"/>
      <c r="E70587" s="573"/>
    </row>
    <row r="70588" spans="4:5" ht="15" customHeight="1">
      <c r="D70588" s="76"/>
      <c r="E70588" s="573"/>
    </row>
    <row r="70589" spans="4:5" ht="15" customHeight="1">
      <c r="D70589" s="76"/>
      <c r="E70589" s="573"/>
    </row>
    <row r="70590" spans="4:5" ht="15" customHeight="1">
      <c r="D70590" s="76"/>
      <c r="E70590" s="573"/>
    </row>
    <row r="70591" spans="4:5" ht="15" customHeight="1">
      <c r="D70591" s="76"/>
      <c r="E70591" s="573"/>
    </row>
    <row r="70592" spans="4:5" ht="15" customHeight="1">
      <c r="D70592" s="76"/>
      <c r="E70592" s="573"/>
    </row>
    <row r="70593" spans="4:5" ht="15" customHeight="1">
      <c r="D70593" s="76"/>
      <c r="E70593" s="573"/>
    </row>
    <row r="70594" spans="4:5" ht="15" customHeight="1">
      <c r="D70594" s="76"/>
      <c r="E70594" s="573"/>
    </row>
    <row r="70595" spans="4:5" ht="15" customHeight="1">
      <c r="D70595" s="76"/>
      <c r="E70595" s="573"/>
    </row>
    <row r="70596" spans="4:5" ht="15" customHeight="1">
      <c r="D70596" s="76"/>
      <c r="E70596" s="573"/>
    </row>
    <row r="70597" spans="4:5" ht="15" customHeight="1">
      <c r="D70597" s="76"/>
      <c r="E70597" s="573"/>
    </row>
    <row r="70598" spans="4:5" ht="15" customHeight="1">
      <c r="D70598" s="76"/>
      <c r="E70598" s="573"/>
    </row>
    <row r="70599" spans="4:5" ht="15" customHeight="1">
      <c r="D70599" s="76"/>
      <c r="E70599" s="573"/>
    </row>
    <row r="70600" spans="4:5" ht="15" customHeight="1">
      <c r="D70600" s="76"/>
      <c r="E70600" s="573"/>
    </row>
    <row r="70601" spans="4:5" ht="15" customHeight="1">
      <c r="D70601" s="76"/>
      <c r="E70601" s="573"/>
    </row>
    <row r="70602" spans="4:5" ht="15" customHeight="1">
      <c r="D70602" s="76"/>
      <c r="E70602" s="573"/>
    </row>
    <row r="70603" spans="4:5" ht="15" customHeight="1">
      <c r="D70603" s="76"/>
      <c r="E70603" s="573"/>
    </row>
    <row r="70604" spans="4:5" ht="15" customHeight="1">
      <c r="D70604" s="76"/>
      <c r="E70604" s="573"/>
    </row>
    <row r="70605" spans="4:5" ht="15" customHeight="1">
      <c r="D70605" s="76"/>
      <c r="E70605" s="573"/>
    </row>
    <row r="70606" spans="4:5" ht="15" customHeight="1">
      <c r="D70606" s="76"/>
      <c r="E70606" s="573"/>
    </row>
    <row r="70607" spans="4:5" ht="15" customHeight="1">
      <c r="D70607" s="76"/>
      <c r="E70607" s="573"/>
    </row>
    <row r="70608" spans="4:5" ht="15" customHeight="1">
      <c r="D70608" s="76"/>
      <c r="E70608" s="573"/>
    </row>
    <row r="70609" spans="4:5" ht="15" customHeight="1">
      <c r="D70609" s="76"/>
      <c r="E70609" s="573"/>
    </row>
    <row r="70610" spans="4:5" ht="15" customHeight="1">
      <c r="D70610" s="76"/>
      <c r="E70610" s="573"/>
    </row>
    <row r="70611" spans="4:5" ht="15" customHeight="1">
      <c r="D70611" s="76"/>
      <c r="E70611" s="573"/>
    </row>
    <row r="70612" spans="4:5" ht="15" customHeight="1">
      <c r="D70612" s="76"/>
      <c r="E70612" s="573"/>
    </row>
    <row r="70613" spans="4:5" ht="15" customHeight="1">
      <c r="D70613" s="76"/>
      <c r="E70613" s="573"/>
    </row>
    <row r="70614" spans="4:5" ht="15" customHeight="1">
      <c r="D70614" s="76"/>
      <c r="E70614" s="573"/>
    </row>
    <row r="70615" spans="4:5" ht="15" customHeight="1">
      <c r="D70615" s="76"/>
      <c r="E70615" s="573"/>
    </row>
    <row r="70616" spans="4:5" ht="15" customHeight="1">
      <c r="D70616" s="76"/>
      <c r="E70616" s="573"/>
    </row>
    <row r="70617" spans="4:5" ht="15" customHeight="1">
      <c r="D70617" s="76"/>
      <c r="E70617" s="573"/>
    </row>
    <row r="70618" spans="4:5" ht="15" customHeight="1">
      <c r="D70618" s="76"/>
      <c r="E70618" s="573"/>
    </row>
    <row r="70619" spans="4:5" ht="15" customHeight="1">
      <c r="D70619" s="76"/>
      <c r="E70619" s="573"/>
    </row>
    <row r="70620" spans="4:5" ht="15" customHeight="1">
      <c r="D70620" s="76"/>
      <c r="E70620" s="573"/>
    </row>
    <row r="70621" spans="4:5" ht="15" customHeight="1">
      <c r="D70621" s="76"/>
      <c r="E70621" s="573"/>
    </row>
    <row r="70622" spans="4:5" ht="15" customHeight="1">
      <c r="D70622" s="76"/>
      <c r="E70622" s="573"/>
    </row>
    <row r="70623" spans="4:5" ht="15" customHeight="1">
      <c r="D70623" s="76"/>
      <c r="E70623" s="573"/>
    </row>
    <row r="70624" spans="4:5" ht="15" customHeight="1">
      <c r="D70624" s="76"/>
      <c r="E70624" s="573"/>
    </row>
    <row r="70625" spans="4:5" ht="15" customHeight="1">
      <c r="D70625" s="76"/>
      <c r="E70625" s="573"/>
    </row>
    <row r="70626" spans="4:5" ht="15" customHeight="1">
      <c r="D70626" s="76"/>
      <c r="E70626" s="573"/>
    </row>
    <row r="70627" spans="4:5" ht="15" customHeight="1">
      <c r="D70627" s="76"/>
      <c r="E70627" s="573"/>
    </row>
    <row r="70628" spans="4:5" ht="15" customHeight="1">
      <c r="D70628" s="76"/>
      <c r="E70628" s="573"/>
    </row>
    <row r="70629" spans="4:5" ht="15" customHeight="1">
      <c r="D70629" s="76"/>
      <c r="E70629" s="573"/>
    </row>
    <row r="70630" spans="4:5" ht="15" customHeight="1">
      <c r="D70630" s="76"/>
      <c r="E70630" s="573"/>
    </row>
    <row r="70631" spans="4:5" ht="15" customHeight="1">
      <c r="D70631" s="76"/>
      <c r="E70631" s="573"/>
    </row>
    <row r="70632" spans="4:5" ht="15" customHeight="1">
      <c r="D70632" s="76"/>
      <c r="E70632" s="573"/>
    </row>
    <row r="70633" spans="4:5" ht="15" customHeight="1">
      <c r="D70633" s="76"/>
      <c r="E70633" s="573"/>
    </row>
    <row r="70634" spans="4:5" ht="15" customHeight="1">
      <c r="D70634" s="76"/>
      <c r="E70634" s="573"/>
    </row>
    <row r="70635" spans="4:5" ht="15" customHeight="1">
      <c r="D70635" s="76"/>
      <c r="E70635" s="573"/>
    </row>
    <row r="70636" spans="4:5" ht="15" customHeight="1">
      <c r="D70636" s="76"/>
      <c r="E70636" s="573"/>
    </row>
    <row r="70637" spans="4:5" ht="15" customHeight="1">
      <c r="D70637" s="76"/>
      <c r="E70637" s="573"/>
    </row>
    <row r="70638" spans="4:5" ht="15" customHeight="1">
      <c r="D70638" s="76"/>
      <c r="E70638" s="573"/>
    </row>
    <row r="70639" spans="4:5" ht="15" customHeight="1">
      <c r="D70639" s="76"/>
      <c r="E70639" s="573"/>
    </row>
    <row r="70640" spans="4:5" ht="15" customHeight="1">
      <c r="D70640" s="76"/>
      <c r="E70640" s="573"/>
    </row>
    <row r="70641" spans="4:5" ht="15" customHeight="1">
      <c r="D70641" s="76"/>
      <c r="E70641" s="573"/>
    </row>
    <row r="70642" spans="4:5" ht="15" customHeight="1">
      <c r="D70642" s="76"/>
      <c r="E70642" s="573"/>
    </row>
    <row r="70643" spans="4:5" ht="15" customHeight="1">
      <c r="D70643" s="76"/>
      <c r="E70643" s="573"/>
    </row>
    <row r="70644" spans="4:5" ht="15" customHeight="1">
      <c r="D70644" s="76"/>
      <c r="E70644" s="573"/>
    </row>
    <row r="70645" spans="4:5" ht="15" customHeight="1">
      <c r="D70645" s="76"/>
      <c r="E70645" s="573"/>
    </row>
    <row r="70646" spans="4:5" ht="15" customHeight="1">
      <c r="D70646" s="76"/>
      <c r="E70646" s="573"/>
    </row>
    <row r="70647" spans="4:5" ht="15" customHeight="1">
      <c r="D70647" s="76"/>
      <c r="E70647" s="573"/>
    </row>
    <row r="70648" spans="4:5" ht="15" customHeight="1">
      <c r="D70648" s="76"/>
      <c r="E70648" s="573"/>
    </row>
    <row r="70649" spans="4:5" ht="15" customHeight="1">
      <c r="D70649" s="76"/>
      <c r="E70649" s="573"/>
    </row>
    <row r="70650" spans="4:5" ht="15" customHeight="1">
      <c r="D70650" s="76"/>
      <c r="E70650" s="573"/>
    </row>
    <row r="70651" spans="4:5" ht="15" customHeight="1">
      <c r="D70651" s="76"/>
      <c r="E70651" s="573"/>
    </row>
    <row r="70652" spans="4:5" ht="15" customHeight="1">
      <c r="D70652" s="76"/>
      <c r="E70652" s="573"/>
    </row>
    <row r="70653" spans="4:5" ht="15" customHeight="1">
      <c r="D70653" s="76"/>
      <c r="E70653" s="573"/>
    </row>
    <row r="70654" spans="4:5" ht="15" customHeight="1">
      <c r="D70654" s="76"/>
      <c r="E70654" s="573"/>
    </row>
    <row r="70655" spans="4:5" ht="15" customHeight="1">
      <c r="D70655" s="76"/>
      <c r="E70655" s="573"/>
    </row>
    <row r="70656" spans="4:5" ht="15" customHeight="1">
      <c r="D70656" s="76"/>
      <c r="E70656" s="573"/>
    </row>
    <row r="70657" spans="4:5" ht="15" customHeight="1">
      <c r="D70657" s="76"/>
      <c r="E70657" s="573"/>
    </row>
    <row r="70658" spans="4:5" ht="15" customHeight="1">
      <c r="D70658" s="76"/>
      <c r="E70658" s="573"/>
    </row>
    <row r="70659" spans="4:5" ht="15" customHeight="1">
      <c r="D70659" s="76"/>
      <c r="E70659" s="573"/>
    </row>
    <row r="70660" spans="4:5" ht="15" customHeight="1">
      <c r="D70660" s="76"/>
      <c r="E70660" s="573"/>
    </row>
    <row r="70661" spans="4:5" ht="15" customHeight="1">
      <c r="D70661" s="76"/>
      <c r="E70661" s="573"/>
    </row>
    <row r="70662" spans="4:5" ht="15" customHeight="1">
      <c r="D70662" s="76"/>
      <c r="E70662" s="573"/>
    </row>
    <row r="70663" spans="4:5" ht="15" customHeight="1">
      <c r="D70663" s="76"/>
      <c r="E70663" s="573"/>
    </row>
    <row r="70664" spans="4:5" ht="15" customHeight="1">
      <c r="D70664" s="76"/>
      <c r="E70664" s="573"/>
    </row>
    <row r="70665" spans="4:5" ht="15" customHeight="1">
      <c r="D70665" s="76"/>
      <c r="E70665" s="573"/>
    </row>
    <row r="70666" spans="4:5" ht="15" customHeight="1">
      <c r="D70666" s="76"/>
      <c r="E70666" s="573"/>
    </row>
    <row r="70667" spans="4:5" ht="15" customHeight="1">
      <c r="D70667" s="76"/>
      <c r="E70667" s="573"/>
    </row>
    <row r="70668" spans="4:5" ht="15" customHeight="1">
      <c r="D70668" s="76"/>
      <c r="E70668" s="573"/>
    </row>
    <row r="70669" spans="4:5" ht="15" customHeight="1">
      <c r="D70669" s="76"/>
      <c r="E70669" s="573"/>
    </row>
    <row r="70670" spans="4:5" ht="15" customHeight="1">
      <c r="D70670" s="76"/>
      <c r="E70670" s="573"/>
    </row>
    <row r="70671" spans="4:5" ht="15" customHeight="1">
      <c r="D70671" s="76"/>
      <c r="E70671" s="573"/>
    </row>
    <row r="70672" spans="4:5" ht="15" customHeight="1">
      <c r="D70672" s="76"/>
      <c r="E70672" s="573"/>
    </row>
    <row r="70673" spans="4:5" ht="15" customHeight="1">
      <c r="D70673" s="76"/>
      <c r="E70673" s="573"/>
    </row>
    <row r="70674" spans="4:5" ht="15" customHeight="1">
      <c r="D70674" s="76"/>
      <c r="E70674" s="573"/>
    </row>
    <row r="70675" spans="4:5" ht="15" customHeight="1">
      <c r="D70675" s="76"/>
      <c r="E70675" s="573"/>
    </row>
    <row r="70676" spans="4:5" ht="15" customHeight="1">
      <c r="D70676" s="76"/>
      <c r="E70676" s="573"/>
    </row>
    <row r="70677" spans="4:5" ht="15" customHeight="1">
      <c r="D70677" s="76"/>
      <c r="E70677" s="573"/>
    </row>
    <row r="70678" spans="4:5" ht="15" customHeight="1">
      <c r="D70678" s="76"/>
      <c r="E70678" s="573"/>
    </row>
    <row r="70679" spans="4:5" ht="15" customHeight="1">
      <c r="D70679" s="76"/>
      <c r="E70679" s="573"/>
    </row>
    <row r="70680" spans="4:5" ht="15" customHeight="1">
      <c r="D70680" s="76"/>
      <c r="E70680" s="573"/>
    </row>
    <row r="70681" spans="4:5" ht="15" customHeight="1">
      <c r="D70681" s="76"/>
      <c r="E70681" s="573"/>
    </row>
    <row r="70682" spans="4:5" ht="15" customHeight="1">
      <c r="D70682" s="76"/>
      <c r="E70682" s="573"/>
    </row>
    <row r="70683" spans="4:5" ht="15" customHeight="1">
      <c r="D70683" s="76"/>
      <c r="E70683" s="573"/>
    </row>
    <row r="70684" spans="4:5" ht="15" customHeight="1">
      <c r="D70684" s="76"/>
      <c r="E70684" s="573"/>
    </row>
    <row r="70685" spans="4:5" ht="15" customHeight="1">
      <c r="D70685" s="76"/>
      <c r="E70685" s="573"/>
    </row>
    <row r="70686" spans="4:5" ht="15" customHeight="1">
      <c r="D70686" s="76"/>
      <c r="E70686" s="573"/>
    </row>
    <row r="70687" spans="4:5" ht="15" customHeight="1">
      <c r="D70687" s="76"/>
      <c r="E70687" s="573"/>
    </row>
    <row r="70688" spans="4:5" ht="15" customHeight="1">
      <c r="D70688" s="76"/>
      <c r="E70688" s="573"/>
    </row>
    <row r="70689" spans="4:5" ht="15" customHeight="1">
      <c r="D70689" s="76"/>
      <c r="E70689" s="573"/>
    </row>
    <row r="70690" spans="4:5" ht="15" customHeight="1">
      <c r="D70690" s="76"/>
      <c r="E70690" s="573"/>
    </row>
    <row r="70691" spans="4:5" ht="15" customHeight="1">
      <c r="D70691" s="76"/>
      <c r="E70691" s="573"/>
    </row>
    <row r="70692" spans="4:5" ht="15" customHeight="1">
      <c r="D70692" s="76"/>
      <c r="E70692" s="573"/>
    </row>
    <row r="70693" spans="4:5" ht="15" customHeight="1">
      <c r="D70693" s="76"/>
      <c r="E70693" s="573"/>
    </row>
    <row r="70694" spans="4:5" ht="15" customHeight="1">
      <c r="D70694" s="76"/>
      <c r="E70694" s="573"/>
    </row>
    <row r="70695" spans="4:5" ht="15" customHeight="1">
      <c r="D70695" s="76"/>
      <c r="E70695" s="573"/>
    </row>
    <row r="70696" spans="4:5" ht="15" customHeight="1">
      <c r="D70696" s="76"/>
      <c r="E70696" s="573"/>
    </row>
    <row r="70697" spans="4:5" ht="15" customHeight="1">
      <c r="D70697" s="76"/>
      <c r="E70697" s="573"/>
    </row>
    <row r="70698" spans="4:5" ht="15" customHeight="1">
      <c r="D70698" s="76"/>
      <c r="E70698" s="573"/>
    </row>
    <row r="70699" spans="4:5" ht="15" customHeight="1">
      <c r="D70699" s="76"/>
      <c r="E70699" s="573"/>
    </row>
    <row r="70700" spans="4:5" ht="15" customHeight="1">
      <c r="D70700" s="76"/>
      <c r="E70700" s="573"/>
    </row>
    <row r="70701" spans="4:5" ht="15" customHeight="1">
      <c r="D70701" s="76"/>
      <c r="E70701" s="573"/>
    </row>
    <row r="70702" spans="4:5" ht="15" customHeight="1">
      <c r="D70702" s="76"/>
      <c r="E70702" s="573"/>
    </row>
    <row r="70703" spans="4:5" ht="15" customHeight="1">
      <c r="D70703" s="76"/>
      <c r="E70703" s="573"/>
    </row>
    <row r="70704" spans="4:5" ht="15" customHeight="1">
      <c r="D70704" s="76"/>
      <c r="E70704" s="573"/>
    </row>
    <row r="70705" spans="4:5" ht="15" customHeight="1">
      <c r="D70705" s="76"/>
      <c r="E70705" s="573"/>
    </row>
    <row r="70706" spans="4:5" ht="15" customHeight="1">
      <c r="D70706" s="76"/>
      <c r="E70706" s="573"/>
    </row>
    <row r="70707" spans="4:5" ht="15" customHeight="1">
      <c r="D70707" s="76"/>
      <c r="E70707" s="573"/>
    </row>
    <row r="70708" spans="4:5" ht="15" customHeight="1">
      <c r="D70708" s="76"/>
      <c r="E70708" s="573"/>
    </row>
    <row r="70709" spans="4:5" ht="15" customHeight="1">
      <c r="D70709" s="76"/>
      <c r="E70709" s="573"/>
    </row>
    <row r="70710" spans="4:5" ht="15" customHeight="1">
      <c r="D70710" s="76"/>
      <c r="E70710" s="573"/>
    </row>
    <row r="70711" spans="4:5" ht="15" customHeight="1">
      <c r="D70711" s="76"/>
      <c r="E70711" s="573"/>
    </row>
    <row r="70712" spans="4:5" ht="15" customHeight="1">
      <c r="D70712" s="76"/>
      <c r="E70712" s="573"/>
    </row>
    <row r="70713" spans="4:5" ht="15" customHeight="1">
      <c r="D70713" s="76"/>
      <c r="E70713" s="573"/>
    </row>
    <row r="70714" spans="4:5" ht="15" customHeight="1">
      <c r="D70714" s="76"/>
      <c r="E70714" s="573"/>
    </row>
    <row r="70715" spans="4:5" ht="15" customHeight="1">
      <c r="D70715" s="76"/>
      <c r="E70715" s="573"/>
    </row>
    <row r="70716" spans="4:5" ht="15" customHeight="1">
      <c r="D70716" s="76"/>
      <c r="E70716" s="573"/>
    </row>
    <row r="70717" spans="4:5" ht="15" customHeight="1">
      <c r="D70717" s="76"/>
      <c r="E70717" s="573"/>
    </row>
    <row r="70718" spans="4:5" ht="15" customHeight="1">
      <c r="D70718" s="76"/>
      <c r="E70718" s="573"/>
    </row>
    <row r="70719" spans="4:5" ht="15" customHeight="1">
      <c r="D70719" s="76"/>
      <c r="E70719" s="573"/>
    </row>
    <row r="70720" spans="4:5" ht="15" customHeight="1">
      <c r="D70720" s="76"/>
      <c r="E70720" s="573"/>
    </row>
    <row r="70721" spans="4:5" ht="15" customHeight="1">
      <c r="D70721" s="76"/>
      <c r="E70721" s="573"/>
    </row>
    <row r="70722" spans="4:5" ht="15" customHeight="1">
      <c r="D70722" s="76"/>
      <c r="E70722" s="573"/>
    </row>
    <row r="70723" spans="4:5" ht="15" customHeight="1">
      <c r="D70723" s="76"/>
      <c r="E70723" s="573"/>
    </row>
    <row r="70724" spans="4:5" ht="15" customHeight="1">
      <c r="D70724" s="76"/>
      <c r="E70724" s="573"/>
    </row>
    <row r="70725" spans="4:5" ht="15" customHeight="1">
      <c r="D70725" s="76"/>
      <c r="E70725" s="573"/>
    </row>
    <row r="70726" spans="4:5" ht="15" customHeight="1">
      <c r="D70726" s="76"/>
      <c r="E70726" s="573"/>
    </row>
    <row r="70727" spans="4:5" ht="15" customHeight="1">
      <c r="D70727" s="76"/>
      <c r="E70727" s="573"/>
    </row>
    <row r="70728" spans="4:5" ht="15" customHeight="1">
      <c r="D70728" s="76"/>
      <c r="E70728" s="573"/>
    </row>
    <row r="70729" spans="4:5" ht="15" customHeight="1">
      <c r="D70729" s="76"/>
      <c r="E70729" s="573"/>
    </row>
    <row r="70730" spans="4:5" ht="15" customHeight="1">
      <c r="D70730" s="76"/>
      <c r="E70730" s="573"/>
    </row>
    <row r="70731" spans="4:5" ht="15" customHeight="1">
      <c r="D70731" s="76"/>
      <c r="E70731" s="573"/>
    </row>
    <row r="70732" spans="4:5" ht="15" customHeight="1">
      <c r="D70732" s="76"/>
      <c r="E70732" s="573"/>
    </row>
    <row r="70733" spans="4:5" ht="15" customHeight="1">
      <c r="D70733" s="76"/>
      <c r="E70733" s="573"/>
    </row>
    <row r="70734" spans="4:5" ht="15" customHeight="1">
      <c r="D70734" s="76"/>
      <c r="E70734" s="573"/>
    </row>
    <row r="70735" spans="4:5" ht="15" customHeight="1">
      <c r="D70735" s="76"/>
      <c r="E70735" s="573"/>
    </row>
    <row r="70736" spans="4:5" ht="15" customHeight="1">
      <c r="D70736" s="76"/>
      <c r="E70736" s="573"/>
    </row>
    <row r="70737" spans="4:5" ht="15" customHeight="1">
      <c r="D70737" s="76"/>
      <c r="E70737" s="573"/>
    </row>
    <row r="70738" spans="4:5" ht="15" customHeight="1">
      <c r="D70738" s="76"/>
      <c r="E70738" s="573"/>
    </row>
    <row r="70739" spans="4:5" ht="15" customHeight="1">
      <c r="D70739" s="76"/>
      <c r="E70739" s="573"/>
    </row>
    <row r="70740" spans="4:5" ht="15" customHeight="1">
      <c r="D70740" s="76"/>
      <c r="E70740" s="573"/>
    </row>
    <row r="70741" spans="4:5" ht="15" customHeight="1">
      <c r="D70741" s="76"/>
      <c r="E70741" s="573"/>
    </row>
    <row r="70742" spans="4:5" ht="15" customHeight="1">
      <c r="D70742" s="76"/>
      <c r="E70742" s="573"/>
    </row>
    <row r="70743" spans="4:5" ht="15" customHeight="1">
      <c r="D70743" s="76"/>
      <c r="E70743" s="573"/>
    </row>
    <row r="70744" spans="4:5" ht="15" customHeight="1">
      <c r="D70744" s="76"/>
      <c r="E70744" s="573"/>
    </row>
    <row r="70745" spans="4:5" ht="15" customHeight="1">
      <c r="D70745" s="76"/>
      <c r="E70745" s="573"/>
    </row>
    <row r="70746" spans="4:5" ht="15" customHeight="1">
      <c r="D70746" s="76"/>
      <c r="E70746" s="573"/>
    </row>
    <row r="70747" spans="4:5" ht="15" customHeight="1">
      <c r="D70747" s="76"/>
      <c r="E70747" s="573"/>
    </row>
    <row r="70748" spans="4:5" ht="15" customHeight="1">
      <c r="D70748" s="76"/>
      <c r="E70748" s="573"/>
    </row>
    <row r="70749" spans="4:5" ht="15" customHeight="1">
      <c r="D70749" s="76"/>
      <c r="E70749" s="573"/>
    </row>
    <row r="70750" spans="4:5" ht="15" customHeight="1">
      <c r="D70750" s="76"/>
      <c r="E70750" s="573"/>
    </row>
    <row r="70751" spans="4:5" ht="15" customHeight="1">
      <c r="D70751" s="76"/>
      <c r="E70751" s="573"/>
    </row>
    <row r="70752" spans="4:5" ht="15" customHeight="1">
      <c r="D70752" s="76"/>
      <c r="E70752" s="573"/>
    </row>
    <row r="70753" spans="4:5" ht="15" customHeight="1">
      <c r="D70753" s="76"/>
      <c r="E70753" s="573"/>
    </row>
    <row r="70754" spans="4:5" ht="15" customHeight="1">
      <c r="D70754" s="76"/>
      <c r="E70754" s="573"/>
    </row>
    <row r="70755" spans="4:5" ht="15" customHeight="1">
      <c r="D70755" s="76"/>
      <c r="E70755" s="573"/>
    </row>
    <row r="70756" spans="4:5" ht="15" customHeight="1">
      <c r="D70756" s="76"/>
      <c r="E70756" s="573"/>
    </row>
    <row r="70757" spans="4:5" ht="15" customHeight="1">
      <c r="D70757" s="76"/>
      <c r="E70757" s="573"/>
    </row>
    <row r="70758" spans="4:5" ht="15" customHeight="1">
      <c r="D70758" s="76"/>
      <c r="E70758" s="573"/>
    </row>
    <row r="70759" spans="4:5" ht="15" customHeight="1">
      <c r="D70759" s="76"/>
      <c r="E70759" s="573"/>
    </row>
    <row r="70760" spans="4:5" ht="15" customHeight="1">
      <c r="D70760" s="76"/>
      <c r="E70760" s="573"/>
    </row>
    <row r="70761" spans="4:5" ht="15" customHeight="1">
      <c r="D70761" s="76"/>
      <c r="E70761" s="573"/>
    </row>
    <row r="70762" spans="4:5" ht="15" customHeight="1">
      <c r="D70762" s="76"/>
      <c r="E70762" s="573"/>
    </row>
    <row r="70763" spans="4:5" ht="15" customHeight="1">
      <c r="D70763" s="76"/>
      <c r="E70763" s="573"/>
    </row>
    <row r="70764" spans="4:5" ht="15" customHeight="1">
      <c r="D70764" s="76"/>
      <c r="E70764" s="573"/>
    </row>
    <row r="70765" spans="4:5" ht="15" customHeight="1">
      <c r="D70765" s="76"/>
      <c r="E70765" s="573"/>
    </row>
    <row r="70766" spans="4:5" ht="15" customHeight="1">
      <c r="D70766" s="76"/>
      <c r="E70766" s="573"/>
    </row>
    <row r="70767" spans="4:5" ht="15" customHeight="1">
      <c r="D70767" s="76"/>
      <c r="E70767" s="573"/>
    </row>
    <row r="70768" spans="4:5" ht="15" customHeight="1">
      <c r="D70768" s="76"/>
      <c r="E70768" s="573"/>
    </row>
    <row r="70769" spans="4:5" ht="15" customHeight="1">
      <c r="D70769" s="76"/>
      <c r="E70769" s="573"/>
    </row>
    <row r="70770" spans="4:5" ht="15" customHeight="1">
      <c r="D70770" s="76"/>
      <c r="E70770" s="573"/>
    </row>
    <row r="70771" spans="4:5" ht="15" customHeight="1">
      <c r="D70771" s="76"/>
      <c r="E70771" s="573"/>
    </row>
    <row r="70772" spans="4:5" ht="15" customHeight="1">
      <c r="D70772" s="76"/>
      <c r="E70772" s="573"/>
    </row>
    <row r="70773" spans="4:5" ht="15" customHeight="1">
      <c r="D70773" s="76"/>
      <c r="E70773" s="573"/>
    </row>
    <row r="70774" spans="4:5" ht="15" customHeight="1">
      <c r="D70774" s="76"/>
      <c r="E70774" s="573"/>
    </row>
    <row r="70775" spans="4:5" ht="15" customHeight="1">
      <c r="D70775" s="76"/>
      <c r="E70775" s="573"/>
    </row>
    <row r="70776" spans="4:5" ht="15" customHeight="1">
      <c r="D70776" s="76"/>
      <c r="E70776" s="573"/>
    </row>
    <row r="70777" spans="4:5" ht="15" customHeight="1">
      <c r="D70777" s="76"/>
      <c r="E70777" s="573"/>
    </row>
    <row r="70778" spans="4:5" ht="15" customHeight="1">
      <c r="D70778" s="76"/>
      <c r="E70778" s="573"/>
    </row>
    <row r="70779" spans="4:5" ht="15" customHeight="1">
      <c r="D70779" s="76"/>
      <c r="E70779" s="573"/>
    </row>
    <row r="70780" spans="4:5" ht="15" customHeight="1">
      <c r="D70780" s="76"/>
      <c r="E70780" s="573"/>
    </row>
    <row r="70781" spans="4:5" ht="15" customHeight="1">
      <c r="D70781" s="76"/>
      <c r="E70781" s="573"/>
    </row>
    <row r="70782" spans="4:5" ht="15" customHeight="1">
      <c r="D70782" s="76"/>
      <c r="E70782" s="573"/>
    </row>
    <row r="70783" spans="4:5" ht="15" customHeight="1">
      <c r="D70783" s="76"/>
      <c r="E70783" s="573"/>
    </row>
    <row r="70784" spans="4:5" ht="15" customHeight="1">
      <c r="D70784" s="76"/>
      <c r="E70784" s="573"/>
    </row>
    <row r="70785" spans="4:5" ht="15" customHeight="1">
      <c r="D70785" s="76"/>
      <c r="E70785" s="573"/>
    </row>
    <row r="70786" spans="4:5" ht="15" customHeight="1">
      <c r="D70786" s="76"/>
      <c r="E70786" s="573"/>
    </row>
    <row r="70787" spans="4:5" ht="15" customHeight="1">
      <c r="D70787" s="76"/>
      <c r="E70787" s="573"/>
    </row>
    <row r="70788" spans="4:5" ht="15" customHeight="1">
      <c r="D70788" s="76"/>
      <c r="E70788" s="573"/>
    </row>
    <row r="70789" spans="4:5" ht="15" customHeight="1">
      <c r="D70789" s="76"/>
      <c r="E70789" s="573"/>
    </row>
    <row r="70790" spans="4:5" ht="15" customHeight="1">
      <c r="D70790" s="76"/>
      <c r="E70790" s="573"/>
    </row>
    <row r="70791" spans="4:5" ht="15" customHeight="1">
      <c r="D70791" s="76"/>
      <c r="E70791" s="573"/>
    </row>
    <row r="70792" spans="4:5" ht="15" customHeight="1">
      <c r="D70792" s="76"/>
      <c r="E70792" s="573"/>
    </row>
    <row r="70793" spans="4:5" ht="15" customHeight="1">
      <c r="D70793" s="76"/>
      <c r="E70793" s="573"/>
    </row>
    <row r="70794" spans="4:5" ht="15" customHeight="1">
      <c r="D70794" s="76"/>
      <c r="E70794" s="573"/>
    </row>
    <row r="70795" spans="4:5" ht="15" customHeight="1">
      <c r="D70795" s="76"/>
      <c r="E70795" s="573"/>
    </row>
    <row r="70796" spans="4:5" ht="15" customHeight="1">
      <c r="D70796" s="76"/>
      <c r="E70796" s="573"/>
    </row>
    <row r="70797" spans="4:5" ht="15" customHeight="1">
      <c r="D70797" s="76"/>
      <c r="E70797" s="573"/>
    </row>
    <row r="70798" spans="4:5" ht="15" customHeight="1">
      <c r="D70798" s="76"/>
      <c r="E70798" s="573"/>
    </row>
    <row r="70799" spans="4:5" ht="15" customHeight="1">
      <c r="D70799" s="76"/>
      <c r="E70799" s="573"/>
    </row>
    <row r="70800" spans="4:5" ht="15" customHeight="1">
      <c r="D70800" s="76"/>
      <c r="E70800" s="573"/>
    </row>
    <row r="70801" spans="4:5" ht="15" customHeight="1">
      <c r="D70801" s="76"/>
      <c r="E70801" s="573"/>
    </row>
    <row r="70802" spans="4:5" ht="15" customHeight="1">
      <c r="D70802" s="76"/>
      <c r="E70802" s="573"/>
    </row>
    <row r="70803" spans="4:5" ht="15" customHeight="1">
      <c r="D70803" s="76"/>
      <c r="E70803" s="573"/>
    </row>
    <row r="70804" spans="4:5" ht="15" customHeight="1">
      <c r="D70804" s="76"/>
      <c r="E70804" s="573"/>
    </row>
    <row r="70805" spans="4:5" ht="15" customHeight="1">
      <c r="D70805" s="76"/>
      <c r="E70805" s="573"/>
    </row>
    <row r="70806" spans="4:5" ht="15" customHeight="1">
      <c r="D70806" s="76"/>
      <c r="E70806" s="573"/>
    </row>
    <row r="70807" spans="4:5" ht="15" customHeight="1">
      <c r="D70807" s="76"/>
      <c r="E70807" s="573"/>
    </row>
    <row r="70808" spans="4:5" ht="15" customHeight="1">
      <c r="D70808" s="76"/>
      <c r="E70808" s="573"/>
    </row>
    <row r="70809" spans="4:5" ht="15" customHeight="1">
      <c r="D70809" s="76"/>
      <c r="E70809" s="573"/>
    </row>
    <row r="70810" spans="4:5" ht="15" customHeight="1">
      <c r="D70810" s="76"/>
      <c r="E70810" s="573"/>
    </row>
    <row r="70811" spans="4:5" ht="15" customHeight="1">
      <c r="D70811" s="76"/>
      <c r="E70811" s="573"/>
    </row>
    <row r="70812" spans="4:5" ht="15" customHeight="1">
      <c r="D70812" s="76"/>
      <c r="E70812" s="573"/>
    </row>
    <row r="70813" spans="4:5" ht="15" customHeight="1">
      <c r="D70813" s="76"/>
      <c r="E70813" s="573"/>
    </row>
    <row r="70814" spans="4:5" ht="15" customHeight="1">
      <c r="D70814" s="76"/>
      <c r="E70814" s="573"/>
    </row>
    <row r="70815" spans="4:5" ht="15" customHeight="1">
      <c r="D70815" s="76"/>
      <c r="E70815" s="573"/>
    </row>
    <row r="70816" spans="4:5" ht="15" customHeight="1">
      <c r="D70816" s="76"/>
      <c r="E70816" s="573"/>
    </row>
    <row r="70817" spans="4:5" ht="15" customHeight="1">
      <c r="D70817" s="76"/>
      <c r="E70817" s="573"/>
    </row>
    <row r="70818" spans="4:5" ht="15" customHeight="1">
      <c r="D70818" s="76"/>
      <c r="E70818" s="573"/>
    </row>
    <row r="70819" spans="4:5" ht="15" customHeight="1">
      <c r="D70819" s="76"/>
      <c r="E70819" s="573"/>
    </row>
    <row r="70820" spans="4:5" ht="15" customHeight="1">
      <c r="D70820" s="76"/>
      <c r="E70820" s="573"/>
    </row>
    <row r="70821" spans="4:5" ht="15" customHeight="1">
      <c r="D70821" s="76"/>
      <c r="E70821" s="573"/>
    </row>
    <row r="70822" spans="4:5" ht="15" customHeight="1">
      <c r="D70822" s="76"/>
      <c r="E70822" s="573"/>
    </row>
    <row r="70823" spans="4:5" ht="15" customHeight="1">
      <c r="D70823" s="76"/>
      <c r="E70823" s="573"/>
    </row>
    <row r="70824" spans="4:5" ht="15" customHeight="1">
      <c r="D70824" s="76"/>
      <c r="E70824" s="573"/>
    </row>
    <row r="70825" spans="4:5" ht="15" customHeight="1">
      <c r="D70825" s="76"/>
      <c r="E70825" s="573"/>
    </row>
    <row r="70826" spans="4:5" ht="15" customHeight="1">
      <c r="D70826" s="76"/>
      <c r="E70826" s="573"/>
    </row>
    <row r="70827" spans="4:5" ht="15" customHeight="1">
      <c r="D70827" s="76"/>
      <c r="E70827" s="573"/>
    </row>
    <row r="70828" spans="4:5" ht="15" customHeight="1">
      <c r="D70828" s="76"/>
      <c r="E70828" s="573"/>
    </row>
    <row r="70829" spans="4:5" ht="15" customHeight="1">
      <c r="D70829" s="76"/>
      <c r="E70829" s="573"/>
    </row>
    <row r="70830" spans="4:5" ht="15" customHeight="1">
      <c r="D70830" s="76"/>
      <c r="E70830" s="573"/>
    </row>
    <row r="70831" spans="4:5" ht="15" customHeight="1">
      <c r="D70831" s="76"/>
      <c r="E70831" s="573"/>
    </row>
    <row r="70832" spans="4:5" ht="15" customHeight="1">
      <c r="D70832" s="76"/>
      <c r="E70832" s="573"/>
    </row>
    <row r="70833" spans="4:5" ht="15" customHeight="1">
      <c r="D70833" s="76"/>
      <c r="E70833" s="573"/>
    </row>
    <row r="70834" spans="4:5" ht="15" customHeight="1">
      <c r="D70834" s="76"/>
      <c r="E70834" s="573"/>
    </row>
    <row r="70835" spans="4:5" ht="15" customHeight="1">
      <c r="D70835" s="76"/>
      <c r="E70835" s="573"/>
    </row>
    <row r="70836" spans="4:5" ht="15" customHeight="1">
      <c r="D70836" s="76"/>
      <c r="E70836" s="573"/>
    </row>
    <row r="70837" spans="4:5" ht="15" customHeight="1">
      <c r="D70837" s="76"/>
      <c r="E70837" s="573"/>
    </row>
    <row r="70838" spans="4:5" ht="15" customHeight="1">
      <c r="D70838" s="76"/>
      <c r="E70838" s="573"/>
    </row>
    <row r="70839" spans="4:5" ht="15" customHeight="1">
      <c r="D70839" s="76"/>
      <c r="E70839" s="573"/>
    </row>
    <row r="70840" spans="4:5" ht="15" customHeight="1">
      <c r="D70840" s="76"/>
      <c r="E70840" s="573"/>
    </row>
    <row r="70841" spans="4:5" ht="15" customHeight="1">
      <c r="D70841" s="76"/>
      <c r="E70841" s="573"/>
    </row>
    <row r="70842" spans="4:5" ht="15" customHeight="1">
      <c r="D70842" s="76"/>
      <c r="E70842" s="573"/>
    </row>
    <row r="70843" spans="4:5" ht="15" customHeight="1">
      <c r="D70843" s="76"/>
      <c r="E70843" s="573"/>
    </row>
    <row r="70844" spans="4:5" ht="15" customHeight="1">
      <c r="D70844" s="76"/>
      <c r="E70844" s="573"/>
    </row>
    <row r="70845" spans="4:5" ht="15" customHeight="1">
      <c r="D70845" s="76"/>
      <c r="E70845" s="573"/>
    </row>
    <row r="70846" spans="4:5" ht="15" customHeight="1">
      <c r="D70846" s="76"/>
      <c r="E70846" s="573"/>
    </row>
    <row r="70847" spans="4:5" ht="15" customHeight="1">
      <c r="D70847" s="76"/>
      <c r="E70847" s="573"/>
    </row>
    <row r="70848" spans="4:5" ht="15" customHeight="1">
      <c r="D70848" s="76"/>
      <c r="E70848" s="573"/>
    </row>
    <row r="70849" spans="4:5" ht="15" customHeight="1">
      <c r="D70849" s="76"/>
      <c r="E70849" s="573"/>
    </row>
    <row r="70850" spans="4:5" ht="15" customHeight="1">
      <c r="D70850" s="76"/>
      <c r="E70850" s="573"/>
    </row>
    <row r="70851" spans="4:5" ht="15" customHeight="1">
      <c r="D70851" s="76"/>
      <c r="E70851" s="573"/>
    </row>
    <row r="70852" spans="4:5" ht="15" customHeight="1">
      <c r="D70852" s="76"/>
      <c r="E70852" s="573"/>
    </row>
    <row r="70853" spans="4:5" ht="15" customHeight="1">
      <c r="D70853" s="76"/>
      <c r="E70853" s="573"/>
    </row>
    <row r="70854" spans="4:5" ht="15" customHeight="1">
      <c r="D70854" s="76"/>
      <c r="E70854" s="573"/>
    </row>
    <row r="70855" spans="4:5" ht="15" customHeight="1">
      <c r="D70855" s="76"/>
      <c r="E70855" s="573"/>
    </row>
    <row r="70856" spans="4:5" ht="15" customHeight="1">
      <c r="D70856" s="76"/>
      <c r="E70856" s="573"/>
    </row>
    <row r="70857" spans="4:5" ht="15" customHeight="1">
      <c r="D70857" s="76"/>
      <c r="E70857" s="573"/>
    </row>
    <row r="70858" spans="4:5" ht="15" customHeight="1">
      <c r="D70858" s="76"/>
      <c r="E70858" s="573"/>
    </row>
    <row r="70859" spans="4:5" ht="15" customHeight="1">
      <c r="D70859" s="76"/>
      <c r="E70859" s="573"/>
    </row>
    <row r="70860" spans="4:5" ht="15" customHeight="1">
      <c r="D70860" s="76"/>
      <c r="E70860" s="573"/>
    </row>
    <row r="70861" spans="4:5" ht="15" customHeight="1">
      <c r="D70861" s="76"/>
      <c r="E70861" s="573"/>
    </row>
    <row r="70862" spans="4:5" ht="15" customHeight="1">
      <c r="D70862" s="76"/>
      <c r="E70862" s="573"/>
    </row>
    <row r="70863" spans="4:5" ht="15" customHeight="1">
      <c r="D70863" s="76"/>
      <c r="E70863" s="573"/>
    </row>
    <row r="70864" spans="4:5" ht="15" customHeight="1">
      <c r="D70864" s="76"/>
      <c r="E70864" s="573"/>
    </row>
    <row r="70865" spans="4:5" ht="15" customHeight="1">
      <c r="D70865" s="76"/>
      <c r="E70865" s="573"/>
    </row>
    <row r="70866" spans="4:5" ht="15" customHeight="1">
      <c r="D70866" s="76"/>
      <c r="E70866" s="573"/>
    </row>
    <row r="70867" spans="4:5" ht="15" customHeight="1">
      <c r="D70867" s="76"/>
      <c r="E70867" s="573"/>
    </row>
    <row r="70868" spans="4:5" ht="15" customHeight="1">
      <c r="D70868" s="76"/>
      <c r="E70868" s="573"/>
    </row>
    <row r="70869" spans="4:5" ht="15" customHeight="1">
      <c r="D70869" s="76"/>
      <c r="E70869" s="573"/>
    </row>
    <row r="70870" spans="4:5" ht="15" customHeight="1">
      <c r="D70870" s="76"/>
      <c r="E70870" s="573"/>
    </row>
    <row r="70871" spans="4:5" ht="15" customHeight="1">
      <c r="D70871" s="76"/>
      <c r="E70871" s="573"/>
    </row>
    <row r="70872" spans="4:5" ht="15" customHeight="1">
      <c r="D70872" s="76"/>
      <c r="E70872" s="573"/>
    </row>
    <row r="70873" spans="4:5" ht="15" customHeight="1">
      <c r="D70873" s="76"/>
      <c r="E70873" s="573"/>
    </row>
    <row r="70874" spans="4:5" ht="15" customHeight="1">
      <c r="D70874" s="76"/>
      <c r="E70874" s="573"/>
    </row>
    <row r="70875" spans="4:5" ht="15" customHeight="1">
      <c r="D70875" s="76"/>
      <c r="E70875" s="573"/>
    </row>
    <row r="70876" spans="4:5" ht="15" customHeight="1">
      <c r="D70876" s="76"/>
      <c r="E70876" s="573"/>
    </row>
    <row r="70877" spans="4:5" ht="15" customHeight="1">
      <c r="D70877" s="76"/>
      <c r="E70877" s="573"/>
    </row>
    <row r="70878" spans="4:5" ht="15" customHeight="1">
      <c r="D70878" s="76"/>
      <c r="E70878" s="573"/>
    </row>
    <row r="70879" spans="4:5" ht="15" customHeight="1">
      <c r="D70879" s="76"/>
      <c r="E70879" s="573"/>
    </row>
    <row r="70880" spans="4:5" ht="15" customHeight="1">
      <c r="D70880" s="76"/>
      <c r="E70880" s="573"/>
    </row>
    <row r="70881" spans="4:5" ht="15" customHeight="1">
      <c r="D70881" s="76"/>
      <c r="E70881" s="573"/>
    </row>
    <row r="70882" spans="4:5" ht="15" customHeight="1">
      <c r="D70882" s="76"/>
      <c r="E70882" s="573"/>
    </row>
    <row r="70883" spans="4:5" ht="15" customHeight="1">
      <c r="D70883" s="76"/>
      <c r="E70883" s="573"/>
    </row>
    <row r="70884" spans="4:5" ht="15" customHeight="1">
      <c r="D70884" s="76"/>
      <c r="E70884" s="573"/>
    </row>
    <row r="70885" spans="4:5" ht="15" customHeight="1">
      <c r="D70885" s="76"/>
      <c r="E70885" s="573"/>
    </row>
    <row r="70886" spans="4:5" ht="15" customHeight="1">
      <c r="D70886" s="76"/>
      <c r="E70886" s="573"/>
    </row>
    <row r="70887" spans="4:5" ht="15" customHeight="1">
      <c r="D70887" s="76"/>
      <c r="E70887" s="573"/>
    </row>
    <row r="70888" spans="4:5" ht="15" customHeight="1">
      <c r="D70888" s="76"/>
      <c r="E70888" s="573"/>
    </row>
    <row r="70889" spans="4:5" ht="15" customHeight="1">
      <c r="D70889" s="76"/>
      <c r="E70889" s="573"/>
    </row>
    <row r="70890" spans="4:5" ht="15" customHeight="1">
      <c r="D70890" s="76"/>
      <c r="E70890" s="573"/>
    </row>
    <row r="70891" spans="4:5" ht="15" customHeight="1">
      <c r="D70891" s="76"/>
      <c r="E70891" s="573"/>
    </row>
    <row r="70892" spans="4:5" ht="15" customHeight="1">
      <c r="D70892" s="76"/>
      <c r="E70892" s="573"/>
    </row>
    <row r="70893" spans="4:5" ht="15" customHeight="1">
      <c r="D70893" s="76"/>
      <c r="E70893" s="573"/>
    </row>
    <row r="70894" spans="4:5" ht="15" customHeight="1">
      <c r="D70894" s="76"/>
      <c r="E70894" s="573"/>
    </row>
    <row r="70895" spans="4:5" ht="15" customHeight="1">
      <c r="D70895" s="76"/>
      <c r="E70895" s="573"/>
    </row>
    <row r="70896" spans="4:5" ht="15" customHeight="1">
      <c r="D70896" s="76"/>
      <c r="E70896" s="573"/>
    </row>
    <row r="70897" spans="4:5" ht="15" customHeight="1">
      <c r="D70897" s="76"/>
      <c r="E70897" s="573"/>
    </row>
    <row r="70898" spans="4:5" ht="15" customHeight="1">
      <c r="D70898" s="76"/>
      <c r="E70898" s="573"/>
    </row>
    <row r="70899" spans="4:5" ht="15" customHeight="1">
      <c r="D70899" s="76"/>
      <c r="E70899" s="573"/>
    </row>
    <row r="70900" spans="4:5" ht="15" customHeight="1">
      <c r="D70900" s="76"/>
      <c r="E70900" s="573"/>
    </row>
    <row r="70901" spans="4:5" ht="15" customHeight="1">
      <c r="D70901" s="76"/>
      <c r="E70901" s="573"/>
    </row>
    <row r="70902" spans="4:5" ht="15" customHeight="1">
      <c r="D70902" s="76"/>
      <c r="E70902" s="573"/>
    </row>
    <row r="70903" spans="4:5" ht="15" customHeight="1">
      <c r="D70903" s="76"/>
      <c r="E70903" s="573"/>
    </row>
    <row r="70904" spans="4:5" ht="15" customHeight="1">
      <c r="D70904" s="76"/>
      <c r="E70904" s="573"/>
    </row>
    <row r="70905" spans="4:5" ht="15" customHeight="1">
      <c r="D70905" s="76"/>
      <c r="E70905" s="573"/>
    </row>
    <row r="70906" spans="4:5" ht="15" customHeight="1">
      <c r="D70906" s="76"/>
      <c r="E70906" s="573"/>
    </row>
    <row r="70907" spans="4:5" ht="15" customHeight="1">
      <c r="D70907" s="76"/>
      <c r="E70907" s="573"/>
    </row>
    <row r="70908" spans="4:5" ht="15" customHeight="1">
      <c r="D70908" s="76"/>
      <c r="E70908" s="573"/>
    </row>
    <row r="70909" spans="4:5" ht="15" customHeight="1">
      <c r="D70909" s="76"/>
      <c r="E70909" s="573"/>
    </row>
    <row r="70910" spans="4:5" ht="15" customHeight="1">
      <c r="D70910" s="76"/>
      <c r="E70910" s="573"/>
    </row>
    <row r="70911" spans="4:5" ht="15" customHeight="1">
      <c r="D70911" s="76"/>
      <c r="E70911" s="573"/>
    </row>
    <row r="70912" spans="4:5" ht="15" customHeight="1">
      <c r="D70912" s="76"/>
      <c r="E70912" s="573"/>
    </row>
    <row r="70913" spans="4:5" ht="15" customHeight="1">
      <c r="D70913" s="76"/>
      <c r="E70913" s="573"/>
    </row>
    <row r="70914" spans="4:5" ht="15" customHeight="1">
      <c r="D70914" s="76"/>
      <c r="E70914" s="573"/>
    </row>
    <row r="70915" spans="4:5" ht="15" customHeight="1">
      <c r="D70915" s="76"/>
      <c r="E70915" s="573"/>
    </row>
    <row r="70916" spans="4:5" ht="15" customHeight="1">
      <c r="D70916" s="76"/>
      <c r="E70916" s="573"/>
    </row>
    <row r="70917" spans="4:5" ht="15" customHeight="1">
      <c r="D70917" s="76"/>
      <c r="E70917" s="573"/>
    </row>
    <row r="70918" spans="4:5" ht="15" customHeight="1">
      <c r="D70918" s="76"/>
      <c r="E70918" s="573"/>
    </row>
    <row r="70919" spans="4:5" ht="15" customHeight="1">
      <c r="D70919" s="76"/>
      <c r="E70919" s="573"/>
    </row>
    <row r="70920" spans="4:5" ht="15" customHeight="1">
      <c r="D70920" s="76"/>
      <c r="E70920" s="573"/>
    </row>
    <row r="70921" spans="4:5" ht="15" customHeight="1">
      <c r="D70921" s="76"/>
      <c r="E70921" s="573"/>
    </row>
    <row r="70922" spans="4:5" ht="15" customHeight="1">
      <c r="D70922" s="76"/>
      <c r="E70922" s="573"/>
    </row>
    <row r="70923" spans="4:5" ht="15" customHeight="1">
      <c r="D70923" s="76"/>
      <c r="E70923" s="573"/>
    </row>
    <row r="70924" spans="4:5" ht="15" customHeight="1">
      <c r="D70924" s="76"/>
      <c r="E70924" s="573"/>
    </row>
    <row r="70925" spans="4:5" ht="15" customHeight="1">
      <c r="D70925" s="76"/>
      <c r="E70925" s="573"/>
    </row>
    <row r="70926" spans="4:5" ht="15" customHeight="1">
      <c r="D70926" s="76"/>
      <c r="E70926" s="573"/>
    </row>
    <row r="70927" spans="4:5" ht="15" customHeight="1">
      <c r="D70927" s="76"/>
      <c r="E70927" s="573"/>
    </row>
    <row r="70928" spans="4:5" ht="15" customHeight="1">
      <c r="D70928" s="76"/>
      <c r="E70928" s="573"/>
    </row>
    <row r="70929" spans="4:5" ht="15" customHeight="1">
      <c r="D70929" s="76"/>
      <c r="E70929" s="573"/>
    </row>
    <row r="70930" spans="4:5" ht="15" customHeight="1">
      <c r="D70930" s="76"/>
      <c r="E70930" s="573"/>
    </row>
    <row r="70931" spans="4:5" ht="15" customHeight="1">
      <c r="D70931" s="76"/>
      <c r="E70931" s="573"/>
    </row>
    <row r="70932" spans="4:5" ht="15" customHeight="1">
      <c r="D70932" s="76"/>
      <c r="E70932" s="573"/>
    </row>
    <row r="70933" spans="4:5" ht="15" customHeight="1">
      <c r="D70933" s="76"/>
      <c r="E70933" s="573"/>
    </row>
    <row r="70934" spans="4:5" ht="15" customHeight="1">
      <c r="D70934" s="76"/>
      <c r="E70934" s="573"/>
    </row>
    <row r="70935" spans="4:5" ht="15" customHeight="1">
      <c r="D70935" s="76"/>
      <c r="E70935" s="573"/>
    </row>
    <row r="70936" spans="4:5" ht="15" customHeight="1">
      <c r="D70936" s="76"/>
      <c r="E70936" s="573"/>
    </row>
    <row r="70937" spans="4:5" ht="15" customHeight="1">
      <c r="D70937" s="76"/>
      <c r="E70937" s="573"/>
    </row>
    <row r="70938" spans="4:5" ht="15" customHeight="1">
      <c r="D70938" s="76"/>
      <c r="E70938" s="573"/>
    </row>
    <row r="70939" spans="4:5" ht="15" customHeight="1">
      <c r="D70939" s="76"/>
      <c r="E70939" s="573"/>
    </row>
    <row r="70940" spans="4:5" ht="15" customHeight="1">
      <c r="D70940" s="76"/>
      <c r="E70940" s="573"/>
    </row>
    <row r="70941" spans="4:5" ht="15" customHeight="1">
      <c r="D70941" s="76"/>
      <c r="E70941" s="573"/>
    </row>
    <row r="70942" spans="4:5" ht="15" customHeight="1">
      <c r="D70942" s="76"/>
      <c r="E70942" s="573"/>
    </row>
    <row r="70943" spans="4:5" ht="15" customHeight="1">
      <c r="D70943" s="76"/>
      <c r="E70943" s="573"/>
    </row>
    <row r="70944" spans="4:5" ht="15" customHeight="1">
      <c r="D70944" s="76"/>
      <c r="E70944" s="573"/>
    </row>
    <row r="70945" spans="4:5" ht="15" customHeight="1">
      <c r="D70945" s="76"/>
      <c r="E70945" s="573"/>
    </row>
    <row r="70946" spans="4:5" ht="15" customHeight="1">
      <c r="D70946" s="76"/>
      <c r="E70946" s="573"/>
    </row>
    <row r="70947" spans="4:5" ht="15" customHeight="1">
      <c r="D70947" s="76"/>
      <c r="E70947" s="573"/>
    </row>
    <row r="70948" spans="4:5" ht="15" customHeight="1">
      <c r="D70948" s="76"/>
      <c r="E70948" s="573"/>
    </row>
    <row r="70949" spans="4:5" ht="15" customHeight="1">
      <c r="D70949" s="76"/>
      <c r="E70949" s="573"/>
    </row>
    <row r="70950" spans="4:5" ht="15" customHeight="1">
      <c r="D70950" s="76"/>
      <c r="E70950" s="573"/>
    </row>
    <row r="70951" spans="4:5" ht="15" customHeight="1">
      <c r="D70951" s="76"/>
      <c r="E70951" s="573"/>
    </row>
    <row r="70952" spans="4:5" ht="15" customHeight="1">
      <c r="D70952" s="76"/>
      <c r="E70952" s="573"/>
    </row>
    <row r="70953" spans="4:5" ht="15" customHeight="1">
      <c r="D70953" s="76"/>
      <c r="E70953" s="573"/>
    </row>
    <row r="70954" spans="4:5" ht="15" customHeight="1">
      <c r="D70954" s="76"/>
      <c r="E70954" s="573"/>
    </row>
    <row r="70955" spans="4:5" ht="15" customHeight="1">
      <c r="D70955" s="76"/>
      <c r="E70955" s="573"/>
    </row>
    <row r="70956" spans="4:5" ht="15" customHeight="1">
      <c r="D70956" s="76"/>
      <c r="E70956" s="573"/>
    </row>
    <row r="70957" spans="4:5" ht="15" customHeight="1">
      <c r="D70957" s="76"/>
      <c r="E70957" s="573"/>
    </row>
    <row r="70958" spans="4:5" ht="15" customHeight="1">
      <c r="D70958" s="76"/>
      <c r="E70958" s="573"/>
    </row>
    <row r="70959" spans="4:5" ht="15" customHeight="1">
      <c r="D70959" s="76"/>
      <c r="E70959" s="573"/>
    </row>
    <row r="70960" spans="4:5" ht="15" customHeight="1">
      <c r="D70960" s="76"/>
      <c r="E70960" s="573"/>
    </row>
    <row r="70961" spans="4:5" ht="15" customHeight="1">
      <c r="D70961" s="76"/>
      <c r="E70961" s="573"/>
    </row>
    <row r="70962" spans="4:5" ht="15" customHeight="1">
      <c r="D70962" s="76"/>
      <c r="E70962" s="573"/>
    </row>
    <row r="70963" spans="4:5" ht="15" customHeight="1">
      <c r="D70963" s="76"/>
      <c r="E70963" s="573"/>
    </row>
    <row r="70964" spans="4:5" ht="15" customHeight="1">
      <c r="D70964" s="76"/>
      <c r="E70964" s="573"/>
    </row>
    <row r="70965" spans="4:5" ht="15" customHeight="1">
      <c r="D70965" s="76"/>
      <c r="E70965" s="573"/>
    </row>
    <row r="70966" spans="4:5" ht="15" customHeight="1">
      <c r="D70966" s="76"/>
      <c r="E70966" s="573"/>
    </row>
    <row r="70967" spans="4:5" ht="15" customHeight="1">
      <c r="D70967" s="76"/>
      <c r="E70967" s="573"/>
    </row>
    <row r="70968" spans="4:5" ht="15" customHeight="1">
      <c r="D70968" s="76"/>
      <c r="E70968" s="573"/>
    </row>
    <row r="70969" spans="4:5" ht="15" customHeight="1">
      <c r="D70969" s="76"/>
      <c r="E70969" s="573"/>
    </row>
    <row r="70970" spans="4:5" ht="15" customHeight="1">
      <c r="D70970" s="76"/>
      <c r="E70970" s="573"/>
    </row>
    <row r="70971" spans="4:5" ht="15" customHeight="1">
      <c r="D70971" s="76"/>
      <c r="E70971" s="573"/>
    </row>
    <row r="70972" spans="4:5" ht="15" customHeight="1">
      <c r="D70972" s="76"/>
      <c r="E70972" s="573"/>
    </row>
    <row r="70973" spans="4:5" ht="15" customHeight="1">
      <c r="D70973" s="76"/>
      <c r="E70973" s="573"/>
    </row>
    <row r="70974" spans="4:5" ht="15" customHeight="1">
      <c r="D70974" s="76"/>
      <c r="E70974" s="573"/>
    </row>
    <row r="70975" spans="4:5" ht="15" customHeight="1">
      <c r="D70975" s="76"/>
      <c r="E70975" s="573"/>
    </row>
    <row r="70976" spans="4:5" ht="15" customHeight="1">
      <c r="D70976" s="76"/>
      <c r="E70976" s="573"/>
    </row>
    <row r="70977" spans="4:5" ht="15" customHeight="1">
      <c r="D70977" s="76"/>
      <c r="E70977" s="573"/>
    </row>
    <row r="70978" spans="4:5" ht="15" customHeight="1">
      <c r="D70978" s="76"/>
      <c r="E70978" s="573"/>
    </row>
    <row r="70979" spans="4:5" ht="15" customHeight="1">
      <c r="D70979" s="76"/>
      <c r="E70979" s="573"/>
    </row>
    <row r="70980" spans="4:5" ht="15" customHeight="1">
      <c r="D70980" s="76"/>
      <c r="E70980" s="573"/>
    </row>
    <row r="70981" spans="4:5" ht="15" customHeight="1">
      <c r="D70981" s="76"/>
      <c r="E70981" s="573"/>
    </row>
    <row r="70982" spans="4:5" ht="15" customHeight="1">
      <c r="D70982" s="76"/>
      <c r="E70982" s="573"/>
    </row>
    <row r="70983" spans="4:5" ht="15" customHeight="1">
      <c r="D70983" s="76"/>
      <c r="E70983" s="573"/>
    </row>
    <row r="70984" spans="4:5" ht="15" customHeight="1">
      <c r="D70984" s="76"/>
      <c r="E70984" s="573"/>
    </row>
    <row r="70985" spans="4:5" ht="15" customHeight="1">
      <c r="D70985" s="76"/>
      <c r="E70985" s="573"/>
    </row>
    <row r="70986" spans="4:5" ht="15" customHeight="1">
      <c r="D70986" s="76"/>
      <c r="E70986" s="573"/>
    </row>
    <row r="70987" spans="4:5" ht="15" customHeight="1">
      <c r="D70987" s="76"/>
      <c r="E70987" s="573"/>
    </row>
    <row r="70988" spans="4:5" ht="15" customHeight="1">
      <c r="D70988" s="76"/>
      <c r="E70988" s="573"/>
    </row>
    <row r="70989" spans="4:5" ht="15" customHeight="1">
      <c r="D70989" s="76"/>
      <c r="E70989" s="573"/>
    </row>
    <row r="70990" spans="4:5" ht="15" customHeight="1">
      <c r="D70990" s="76"/>
      <c r="E70990" s="573"/>
    </row>
    <row r="70991" spans="4:5" ht="15" customHeight="1">
      <c r="D70991" s="76"/>
      <c r="E70991" s="573"/>
    </row>
    <row r="70992" spans="4:5" ht="15" customHeight="1">
      <c r="D70992" s="76"/>
      <c r="E70992" s="573"/>
    </row>
    <row r="70993" spans="4:5" ht="15" customHeight="1">
      <c r="D70993" s="76"/>
      <c r="E70993" s="573"/>
    </row>
    <row r="70994" spans="4:5" ht="15" customHeight="1">
      <c r="D70994" s="76"/>
      <c r="E70994" s="573"/>
    </row>
    <row r="70995" spans="4:5" ht="15" customHeight="1">
      <c r="D70995" s="76"/>
      <c r="E70995" s="573"/>
    </row>
    <row r="70996" spans="4:5" ht="15" customHeight="1">
      <c r="D70996" s="76"/>
      <c r="E70996" s="573"/>
    </row>
    <row r="70997" spans="4:5" ht="15" customHeight="1">
      <c r="D70997" s="76"/>
      <c r="E70997" s="573"/>
    </row>
    <row r="70998" spans="4:5" ht="15" customHeight="1">
      <c r="D70998" s="76"/>
      <c r="E70998" s="573"/>
    </row>
    <row r="70999" spans="4:5" ht="15" customHeight="1">
      <c r="D70999" s="76"/>
      <c r="E70999" s="573"/>
    </row>
    <row r="71000" spans="4:5" ht="15" customHeight="1">
      <c r="D71000" s="76"/>
      <c r="E71000" s="573"/>
    </row>
    <row r="71001" spans="4:5" ht="15" customHeight="1">
      <c r="D71001" s="76"/>
      <c r="E71001" s="573"/>
    </row>
    <row r="71002" spans="4:5" ht="15" customHeight="1">
      <c r="D71002" s="76"/>
      <c r="E71002" s="573"/>
    </row>
    <row r="71003" spans="4:5" ht="15" customHeight="1">
      <c r="D71003" s="76"/>
      <c r="E71003" s="573"/>
    </row>
    <row r="71004" spans="4:5" ht="15" customHeight="1">
      <c r="D71004" s="76"/>
      <c r="E71004" s="573"/>
    </row>
    <row r="71005" spans="4:5" ht="15" customHeight="1">
      <c r="D71005" s="76"/>
      <c r="E71005" s="573"/>
    </row>
    <row r="71006" spans="4:5" ht="15" customHeight="1">
      <c r="D71006" s="76"/>
      <c r="E71006" s="573"/>
    </row>
    <row r="71007" spans="4:5" ht="15" customHeight="1">
      <c r="D71007" s="76"/>
      <c r="E71007" s="573"/>
    </row>
    <row r="71008" spans="4:5" ht="15" customHeight="1">
      <c r="D71008" s="76"/>
      <c r="E71008" s="573"/>
    </row>
    <row r="71009" spans="4:5" ht="15" customHeight="1">
      <c r="D71009" s="76"/>
      <c r="E71009" s="573"/>
    </row>
    <row r="71010" spans="4:5" ht="15" customHeight="1">
      <c r="D71010" s="76"/>
      <c r="E71010" s="573"/>
    </row>
    <row r="71011" spans="4:5" ht="15" customHeight="1">
      <c r="D71011" s="76"/>
      <c r="E71011" s="573"/>
    </row>
    <row r="71012" spans="4:5" ht="15" customHeight="1">
      <c r="D71012" s="76"/>
      <c r="E71012" s="573"/>
    </row>
    <row r="71013" spans="4:5" ht="15" customHeight="1">
      <c r="D71013" s="76"/>
      <c r="E71013" s="573"/>
    </row>
    <row r="71014" spans="4:5" ht="15" customHeight="1">
      <c r="D71014" s="76"/>
      <c r="E71014" s="573"/>
    </row>
    <row r="71015" spans="4:5" ht="15" customHeight="1">
      <c r="D71015" s="76"/>
      <c r="E71015" s="573"/>
    </row>
    <row r="71016" spans="4:5" ht="15" customHeight="1">
      <c r="D71016" s="76"/>
      <c r="E71016" s="573"/>
    </row>
    <row r="71017" spans="4:5" ht="15" customHeight="1">
      <c r="D71017" s="76"/>
      <c r="E71017" s="573"/>
    </row>
    <row r="71018" spans="4:5" ht="15" customHeight="1">
      <c r="D71018" s="76"/>
      <c r="E71018" s="573"/>
    </row>
    <row r="71019" spans="4:5" ht="15" customHeight="1">
      <c r="D71019" s="76"/>
      <c r="E71019" s="573"/>
    </row>
    <row r="71020" spans="4:5" ht="15" customHeight="1">
      <c r="D71020" s="76"/>
      <c r="E71020" s="573"/>
    </row>
    <row r="71021" spans="4:5" ht="15" customHeight="1">
      <c r="D71021" s="76"/>
      <c r="E71021" s="573"/>
    </row>
    <row r="71022" spans="4:5" ht="15" customHeight="1">
      <c r="D71022" s="76"/>
      <c r="E71022" s="573"/>
    </row>
    <row r="71023" spans="4:5" ht="15" customHeight="1">
      <c r="D71023" s="76"/>
      <c r="E71023" s="573"/>
    </row>
    <row r="71024" spans="4:5" ht="15" customHeight="1">
      <c r="D71024" s="76"/>
      <c r="E71024" s="573"/>
    </row>
    <row r="71025" spans="4:5" ht="15" customHeight="1">
      <c r="D71025" s="76"/>
      <c r="E71025" s="573"/>
    </row>
    <row r="71026" spans="4:5" ht="15" customHeight="1">
      <c r="D71026" s="76"/>
      <c r="E71026" s="573"/>
    </row>
    <row r="71027" spans="4:5" ht="15" customHeight="1">
      <c r="D71027" s="76"/>
      <c r="E71027" s="573"/>
    </row>
    <row r="71028" spans="4:5" ht="15" customHeight="1">
      <c r="D71028" s="76"/>
      <c r="E71028" s="573"/>
    </row>
    <row r="71029" spans="4:5" ht="15" customHeight="1">
      <c r="D71029" s="76"/>
      <c r="E71029" s="573"/>
    </row>
    <row r="71030" spans="4:5" ht="15" customHeight="1">
      <c r="D71030" s="76"/>
      <c r="E71030" s="573"/>
    </row>
    <row r="71031" spans="4:5" ht="15" customHeight="1">
      <c r="D71031" s="76"/>
      <c r="E71031" s="573"/>
    </row>
    <row r="71032" spans="4:5" ht="15" customHeight="1">
      <c r="D71032" s="76"/>
      <c r="E71032" s="573"/>
    </row>
    <row r="71033" spans="4:5" ht="15" customHeight="1">
      <c r="D71033" s="76"/>
      <c r="E71033" s="573"/>
    </row>
    <row r="71034" spans="4:5" ht="15" customHeight="1">
      <c r="D71034" s="76"/>
      <c r="E71034" s="573"/>
    </row>
    <row r="71035" spans="4:5" ht="15" customHeight="1">
      <c r="D71035" s="76"/>
      <c r="E71035" s="573"/>
    </row>
    <row r="71036" spans="4:5" ht="15" customHeight="1">
      <c r="D71036" s="76"/>
      <c r="E71036" s="573"/>
    </row>
    <row r="71037" spans="4:5" ht="15" customHeight="1">
      <c r="D71037" s="76"/>
      <c r="E71037" s="573"/>
    </row>
    <row r="71038" spans="4:5" ht="15" customHeight="1">
      <c r="D71038" s="76"/>
      <c r="E71038" s="573"/>
    </row>
    <row r="71039" spans="4:5" ht="15" customHeight="1">
      <c r="D71039" s="76"/>
      <c r="E71039" s="573"/>
    </row>
    <row r="71040" spans="4:5" ht="15" customHeight="1">
      <c r="D71040" s="76"/>
      <c r="E71040" s="573"/>
    </row>
    <row r="71041" spans="4:5" ht="15" customHeight="1">
      <c r="D71041" s="76"/>
      <c r="E71041" s="573"/>
    </row>
    <row r="71042" spans="4:5" ht="15" customHeight="1">
      <c r="D71042" s="76"/>
      <c r="E71042" s="573"/>
    </row>
    <row r="71043" spans="4:5" ht="15" customHeight="1">
      <c r="D71043" s="76"/>
      <c r="E71043" s="573"/>
    </row>
    <row r="71044" spans="4:5" ht="15" customHeight="1">
      <c r="D71044" s="76"/>
      <c r="E71044" s="573"/>
    </row>
    <row r="71045" spans="4:5" ht="15" customHeight="1">
      <c r="D71045" s="76"/>
      <c r="E71045" s="573"/>
    </row>
    <row r="71046" spans="4:5" ht="15" customHeight="1">
      <c r="D71046" s="76"/>
      <c r="E71046" s="573"/>
    </row>
    <row r="71047" spans="4:5" ht="15" customHeight="1">
      <c r="D71047" s="76"/>
      <c r="E71047" s="573"/>
    </row>
    <row r="71048" spans="4:5" ht="15" customHeight="1">
      <c r="D71048" s="76"/>
      <c r="E71048" s="573"/>
    </row>
    <row r="71049" spans="4:5" ht="15" customHeight="1">
      <c r="D71049" s="76"/>
      <c r="E71049" s="573"/>
    </row>
    <row r="71050" spans="4:5" ht="15" customHeight="1">
      <c r="D71050" s="76"/>
      <c r="E71050" s="573"/>
    </row>
    <row r="71051" spans="4:5" ht="15" customHeight="1">
      <c r="D71051" s="76"/>
      <c r="E71051" s="573"/>
    </row>
    <row r="71052" spans="4:5" ht="15" customHeight="1">
      <c r="D71052" s="76"/>
      <c r="E71052" s="573"/>
    </row>
    <row r="71053" spans="4:5" ht="15" customHeight="1">
      <c r="D71053" s="76"/>
      <c r="E71053" s="573"/>
    </row>
    <row r="71054" spans="4:5" ht="15" customHeight="1">
      <c r="D71054" s="76"/>
      <c r="E71054" s="573"/>
    </row>
    <row r="71055" spans="4:5" ht="15" customHeight="1">
      <c r="D71055" s="76"/>
      <c r="E71055" s="573"/>
    </row>
    <row r="71056" spans="4:5" ht="15" customHeight="1">
      <c r="D71056" s="76"/>
      <c r="E71056" s="573"/>
    </row>
    <row r="71057" spans="4:5" ht="15" customHeight="1">
      <c r="D71057" s="76"/>
      <c r="E71057" s="573"/>
    </row>
    <row r="71058" spans="4:5" ht="15" customHeight="1">
      <c r="D71058" s="76"/>
      <c r="E71058" s="573"/>
    </row>
    <row r="71059" spans="4:5" ht="15" customHeight="1">
      <c r="D71059" s="76"/>
      <c r="E71059" s="573"/>
    </row>
    <row r="71060" spans="4:5" ht="15" customHeight="1">
      <c r="D71060" s="76"/>
      <c r="E71060" s="573"/>
    </row>
    <row r="71061" spans="4:5" ht="15" customHeight="1">
      <c r="D71061" s="76"/>
      <c r="E71061" s="573"/>
    </row>
    <row r="71062" spans="4:5" ht="15" customHeight="1">
      <c r="D71062" s="76"/>
      <c r="E71062" s="573"/>
    </row>
    <row r="71063" spans="4:5" ht="15" customHeight="1">
      <c r="D71063" s="76"/>
      <c r="E71063" s="573"/>
    </row>
    <row r="71064" spans="4:5" ht="15" customHeight="1">
      <c r="D71064" s="76"/>
      <c r="E71064" s="573"/>
    </row>
    <row r="71065" spans="4:5" ht="15" customHeight="1">
      <c r="D71065" s="76"/>
      <c r="E71065" s="573"/>
    </row>
    <row r="71066" spans="4:5" ht="15" customHeight="1">
      <c r="D71066" s="76"/>
      <c r="E71066" s="573"/>
    </row>
    <row r="71067" spans="4:5" ht="15" customHeight="1">
      <c r="D71067" s="76"/>
      <c r="E71067" s="573"/>
    </row>
    <row r="71068" spans="4:5" ht="15" customHeight="1">
      <c r="D71068" s="76"/>
      <c r="E71068" s="573"/>
    </row>
    <row r="71069" spans="4:5" ht="15" customHeight="1">
      <c r="D71069" s="76"/>
      <c r="E71069" s="573"/>
    </row>
    <row r="71070" spans="4:5" ht="15" customHeight="1">
      <c r="D71070" s="76"/>
      <c r="E71070" s="573"/>
    </row>
    <row r="71071" spans="4:5" ht="15" customHeight="1">
      <c r="D71071" s="76"/>
      <c r="E71071" s="573"/>
    </row>
    <row r="71072" spans="4:5" ht="15" customHeight="1">
      <c r="D71072" s="76"/>
      <c r="E71072" s="573"/>
    </row>
    <row r="71073" spans="4:5" ht="15" customHeight="1">
      <c r="D71073" s="76"/>
      <c r="E71073" s="573"/>
    </row>
    <row r="71074" spans="4:5" ht="15" customHeight="1">
      <c r="D71074" s="76"/>
      <c r="E71074" s="573"/>
    </row>
    <row r="71075" spans="4:5" ht="15" customHeight="1">
      <c r="D71075" s="76"/>
      <c r="E71075" s="573"/>
    </row>
    <row r="71076" spans="4:5" ht="15" customHeight="1">
      <c r="D71076" s="76"/>
      <c r="E71076" s="573"/>
    </row>
    <row r="71077" spans="4:5" ht="15" customHeight="1">
      <c r="D71077" s="76"/>
      <c r="E71077" s="573"/>
    </row>
    <row r="71078" spans="4:5" ht="15" customHeight="1">
      <c r="D71078" s="76"/>
      <c r="E71078" s="573"/>
    </row>
    <row r="71079" spans="4:5" ht="15" customHeight="1">
      <c r="D71079" s="76"/>
      <c r="E71079" s="573"/>
    </row>
    <row r="71080" spans="4:5" ht="15" customHeight="1">
      <c r="D71080" s="76"/>
      <c r="E71080" s="573"/>
    </row>
    <row r="71081" spans="4:5" ht="15" customHeight="1">
      <c r="D71081" s="76"/>
      <c r="E71081" s="573"/>
    </row>
    <row r="71082" spans="4:5" ht="15" customHeight="1">
      <c r="D71082" s="76"/>
      <c r="E71082" s="573"/>
    </row>
    <row r="71083" spans="4:5" ht="15" customHeight="1">
      <c r="D71083" s="76"/>
      <c r="E71083" s="573"/>
    </row>
    <row r="71084" spans="4:5" ht="15" customHeight="1">
      <c r="D71084" s="76"/>
      <c r="E71084" s="573"/>
    </row>
    <row r="71085" spans="4:5" ht="15" customHeight="1">
      <c r="D71085" s="76"/>
      <c r="E71085" s="573"/>
    </row>
    <row r="71086" spans="4:5" ht="15" customHeight="1">
      <c r="D71086" s="76"/>
      <c r="E71086" s="573"/>
    </row>
    <row r="71087" spans="4:5" ht="15" customHeight="1">
      <c r="D71087" s="76"/>
      <c r="E71087" s="573"/>
    </row>
    <row r="71088" spans="4:5" ht="15" customHeight="1">
      <c r="D71088" s="76"/>
      <c r="E71088" s="573"/>
    </row>
    <row r="71089" spans="4:5" ht="15" customHeight="1">
      <c r="D71089" s="76"/>
      <c r="E71089" s="573"/>
    </row>
    <row r="71090" spans="4:5" ht="15" customHeight="1">
      <c r="D71090" s="76"/>
      <c r="E71090" s="573"/>
    </row>
    <row r="71091" spans="4:5" ht="15" customHeight="1">
      <c r="D71091" s="76"/>
      <c r="E71091" s="573"/>
    </row>
    <row r="71092" spans="4:5" ht="15" customHeight="1">
      <c r="D71092" s="76"/>
      <c r="E71092" s="573"/>
    </row>
    <row r="71093" spans="4:5" ht="15" customHeight="1">
      <c r="D71093" s="76"/>
      <c r="E71093" s="573"/>
    </row>
    <row r="71094" spans="4:5" ht="15" customHeight="1">
      <c r="D71094" s="76"/>
      <c r="E71094" s="573"/>
    </row>
    <row r="71095" spans="4:5" ht="15" customHeight="1">
      <c r="D71095" s="76"/>
      <c r="E71095" s="573"/>
    </row>
    <row r="71096" spans="4:5" ht="15" customHeight="1">
      <c r="D71096" s="76"/>
      <c r="E71096" s="573"/>
    </row>
    <row r="71097" spans="4:5" ht="15" customHeight="1">
      <c r="D71097" s="76"/>
      <c r="E71097" s="573"/>
    </row>
    <row r="71098" spans="4:5" ht="15" customHeight="1">
      <c r="D71098" s="76"/>
      <c r="E71098" s="573"/>
    </row>
    <row r="71099" spans="4:5" ht="15" customHeight="1">
      <c r="D71099" s="76"/>
      <c r="E71099" s="573"/>
    </row>
    <row r="71100" spans="4:5" ht="15" customHeight="1">
      <c r="D71100" s="76"/>
      <c r="E71100" s="573"/>
    </row>
    <row r="71101" spans="4:5" ht="15" customHeight="1">
      <c r="D71101" s="76"/>
      <c r="E71101" s="573"/>
    </row>
    <row r="71102" spans="4:5" ht="15" customHeight="1">
      <c r="D71102" s="76"/>
      <c r="E71102" s="573"/>
    </row>
    <row r="71103" spans="4:5" ht="15" customHeight="1">
      <c r="D71103" s="76"/>
      <c r="E71103" s="573"/>
    </row>
    <row r="71104" spans="4:5" ht="15" customHeight="1">
      <c r="D71104" s="76"/>
      <c r="E71104" s="573"/>
    </row>
    <row r="71105" spans="4:5" ht="15" customHeight="1">
      <c r="D71105" s="76"/>
      <c r="E71105" s="573"/>
    </row>
    <row r="71106" spans="4:5" ht="15" customHeight="1">
      <c r="D71106" s="76"/>
      <c r="E71106" s="573"/>
    </row>
    <row r="71107" spans="4:5" ht="15" customHeight="1">
      <c r="D71107" s="76"/>
      <c r="E71107" s="573"/>
    </row>
    <row r="71108" spans="4:5" ht="15" customHeight="1">
      <c r="D71108" s="76"/>
      <c r="E71108" s="573"/>
    </row>
    <row r="71109" spans="4:5" ht="15" customHeight="1">
      <c r="D71109" s="76"/>
      <c r="E71109" s="573"/>
    </row>
    <row r="71110" spans="4:5" ht="15" customHeight="1">
      <c r="D71110" s="76"/>
      <c r="E71110" s="573"/>
    </row>
    <row r="71111" spans="4:5" ht="15" customHeight="1">
      <c r="D71111" s="76"/>
      <c r="E71111" s="573"/>
    </row>
    <row r="71112" spans="4:5" ht="15" customHeight="1">
      <c r="D71112" s="76"/>
      <c r="E71112" s="573"/>
    </row>
    <row r="71113" spans="4:5" ht="15" customHeight="1">
      <c r="D71113" s="76"/>
      <c r="E71113" s="573"/>
    </row>
    <row r="71114" spans="4:5" ht="15" customHeight="1">
      <c r="D71114" s="76"/>
      <c r="E71114" s="573"/>
    </row>
    <row r="71115" spans="4:5" ht="15" customHeight="1">
      <c r="D71115" s="76"/>
      <c r="E71115" s="573"/>
    </row>
    <row r="71116" spans="4:5" ht="15" customHeight="1">
      <c r="D71116" s="76"/>
      <c r="E71116" s="573"/>
    </row>
    <row r="71117" spans="4:5" ht="15" customHeight="1">
      <c r="D71117" s="76"/>
      <c r="E71117" s="573"/>
    </row>
    <row r="71118" spans="4:5" ht="15" customHeight="1">
      <c r="D71118" s="76"/>
      <c r="E71118" s="573"/>
    </row>
    <row r="71119" spans="4:5" ht="15" customHeight="1">
      <c r="D71119" s="76"/>
      <c r="E71119" s="573"/>
    </row>
    <row r="71120" spans="4:5" ht="15" customHeight="1">
      <c r="D71120" s="76"/>
      <c r="E71120" s="573"/>
    </row>
    <row r="71121" spans="4:5" ht="15" customHeight="1">
      <c r="D71121" s="76"/>
      <c r="E71121" s="573"/>
    </row>
    <row r="71122" spans="4:5" ht="15" customHeight="1">
      <c r="D71122" s="76"/>
      <c r="E71122" s="573"/>
    </row>
    <row r="71123" spans="4:5" ht="15" customHeight="1">
      <c r="D71123" s="76"/>
      <c r="E71123" s="573"/>
    </row>
    <row r="71124" spans="4:5" ht="15" customHeight="1">
      <c r="D71124" s="76"/>
      <c r="E71124" s="573"/>
    </row>
    <row r="71125" spans="4:5" ht="15" customHeight="1">
      <c r="D71125" s="76"/>
      <c r="E71125" s="573"/>
    </row>
    <row r="71126" spans="4:5" ht="15" customHeight="1">
      <c r="D71126" s="76"/>
      <c r="E71126" s="573"/>
    </row>
    <row r="71127" spans="4:5" ht="15" customHeight="1">
      <c r="D71127" s="76"/>
      <c r="E71127" s="573"/>
    </row>
    <row r="71128" spans="4:5" ht="15" customHeight="1">
      <c r="D71128" s="76"/>
      <c r="E71128" s="573"/>
    </row>
    <row r="71129" spans="4:5" ht="15" customHeight="1">
      <c r="D71129" s="76"/>
      <c r="E71129" s="573"/>
    </row>
    <row r="71130" spans="4:5" ht="15" customHeight="1">
      <c r="D71130" s="76"/>
      <c r="E71130" s="573"/>
    </row>
    <row r="71131" spans="4:5" ht="15" customHeight="1">
      <c r="D71131" s="76"/>
      <c r="E71131" s="573"/>
    </row>
    <row r="71132" spans="4:5" ht="15" customHeight="1">
      <c r="D71132" s="76"/>
      <c r="E71132" s="573"/>
    </row>
    <row r="71133" spans="4:5" ht="15" customHeight="1">
      <c r="D71133" s="76"/>
      <c r="E71133" s="573"/>
    </row>
    <row r="71134" spans="4:5" ht="15" customHeight="1">
      <c r="D71134" s="76"/>
      <c r="E71134" s="573"/>
    </row>
    <row r="71135" spans="4:5" ht="15" customHeight="1">
      <c r="D71135" s="76"/>
      <c r="E71135" s="573"/>
    </row>
    <row r="71136" spans="4:5" ht="15" customHeight="1">
      <c r="D71136" s="76"/>
      <c r="E71136" s="573"/>
    </row>
    <row r="71137" spans="4:5" ht="15" customHeight="1">
      <c r="D71137" s="76"/>
      <c r="E71137" s="573"/>
    </row>
    <row r="71138" spans="4:5" ht="15" customHeight="1">
      <c r="D71138" s="76"/>
      <c r="E71138" s="573"/>
    </row>
    <row r="71139" spans="4:5" ht="15" customHeight="1">
      <c r="D71139" s="76"/>
      <c r="E71139" s="573"/>
    </row>
    <row r="71140" spans="4:5" ht="15" customHeight="1">
      <c r="D71140" s="76"/>
      <c r="E71140" s="573"/>
    </row>
    <row r="71141" spans="4:5" ht="15" customHeight="1">
      <c r="D71141" s="76"/>
      <c r="E71141" s="573"/>
    </row>
    <row r="71142" spans="4:5" ht="15" customHeight="1">
      <c r="D71142" s="76"/>
      <c r="E71142" s="573"/>
    </row>
    <row r="71143" spans="4:5" ht="15" customHeight="1">
      <c r="D71143" s="76"/>
      <c r="E71143" s="573"/>
    </row>
    <row r="71144" spans="4:5" ht="15" customHeight="1">
      <c r="D71144" s="76"/>
      <c r="E71144" s="573"/>
    </row>
    <row r="71145" spans="4:5" ht="15" customHeight="1">
      <c r="D71145" s="76"/>
      <c r="E71145" s="573"/>
    </row>
    <row r="71146" spans="4:5" ht="15" customHeight="1">
      <c r="D71146" s="76"/>
      <c r="E71146" s="573"/>
    </row>
    <row r="71147" spans="4:5" ht="15" customHeight="1">
      <c r="D71147" s="76"/>
      <c r="E71147" s="573"/>
    </row>
    <row r="71148" spans="4:5" ht="15" customHeight="1">
      <c r="D71148" s="76"/>
      <c r="E71148" s="573"/>
    </row>
    <row r="71149" spans="4:5" ht="15" customHeight="1">
      <c r="D71149" s="76"/>
      <c r="E71149" s="573"/>
    </row>
    <row r="71150" spans="4:5" ht="15" customHeight="1">
      <c r="D71150" s="76"/>
      <c r="E71150" s="573"/>
    </row>
    <row r="71151" spans="4:5" ht="15" customHeight="1">
      <c r="D71151" s="76"/>
      <c r="E71151" s="573"/>
    </row>
    <row r="71152" spans="4:5" ht="15" customHeight="1">
      <c r="D71152" s="76"/>
      <c r="E71152" s="573"/>
    </row>
    <row r="71153" spans="4:5" ht="15" customHeight="1">
      <c r="D71153" s="76"/>
      <c r="E71153" s="573"/>
    </row>
    <row r="71154" spans="4:5" ht="15" customHeight="1">
      <c r="D71154" s="76"/>
      <c r="E71154" s="573"/>
    </row>
    <row r="71155" spans="4:5" ht="15" customHeight="1">
      <c r="D71155" s="76"/>
      <c r="E71155" s="573"/>
    </row>
    <row r="71156" spans="4:5" ht="15" customHeight="1">
      <c r="D71156" s="76"/>
      <c r="E71156" s="573"/>
    </row>
    <row r="71157" spans="4:5" ht="15" customHeight="1">
      <c r="D71157" s="76"/>
      <c r="E71157" s="573"/>
    </row>
    <row r="71158" spans="4:5" ht="15" customHeight="1">
      <c r="D71158" s="76"/>
      <c r="E71158" s="573"/>
    </row>
    <row r="71159" spans="4:5" ht="15" customHeight="1">
      <c r="D71159" s="76"/>
      <c r="E71159" s="573"/>
    </row>
    <row r="71160" spans="4:5" ht="15" customHeight="1">
      <c r="D71160" s="76"/>
      <c r="E71160" s="573"/>
    </row>
    <row r="71161" spans="4:5" ht="15" customHeight="1">
      <c r="D71161" s="76"/>
      <c r="E71161" s="573"/>
    </row>
    <row r="71162" spans="4:5" ht="15" customHeight="1">
      <c r="D71162" s="76"/>
      <c r="E71162" s="573"/>
    </row>
    <row r="71163" spans="4:5" ht="15" customHeight="1">
      <c r="D71163" s="76"/>
      <c r="E71163" s="573"/>
    </row>
    <row r="71164" spans="4:5" ht="15" customHeight="1">
      <c r="D71164" s="76"/>
      <c r="E71164" s="573"/>
    </row>
    <row r="71165" spans="4:5" ht="15" customHeight="1">
      <c r="D71165" s="76"/>
      <c r="E71165" s="573"/>
    </row>
    <row r="71166" spans="4:5" ht="15" customHeight="1">
      <c r="D71166" s="76"/>
      <c r="E71166" s="573"/>
    </row>
    <row r="71167" spans="4:5" ht="15" customHeight="1">
      <c r="D71167" s="76"/>
      <c r="E71167" s="573"/>
    </row>
    <row r="71168" spans="4:5" ht="15" customHeight="1">
      <c r="D71168" s="76"/>
      <c r="E71168" s="573"/>
    </row>
    <row r="71169" spans="4:5" ht="15" customHeight="1">
      <c r="D71169" s="76"/>
      <c r="E71169" s="573"/>
    </row>
    <row r="71170" spans="4:5" ht="15" customHeight="1">
      <c r="D71170" s="76"/>
      <c r="E71170" s="573"/>
    </row>
    <row r="71171" spans="4:5" ht="15" customHeight="1">
      <c r="D71171" s="76"/>
      <c r="E71171" s="573"/>
    </row>
    <row r="71172" spans="4:5" ht="15" customHeight="1">
      <c r="D71172" s="76"/>
      <c r="E71172" s="573"/>
    </row>
    <row r="71173" spans="4:5" ht="15" customHeight="1">
      <c r="D71173" s="76"/>
      <c r="E71173" s="573"/>
    </row>
    <row r="71174" spans="4:5" ht="15" customHeight="1">
      <c r="D71174" s="76"/>
      <c r="E71174" s="573"/>
    </row>
    <row r="71175" spans="4:5" ht="15" customHeight="1">
      <c r="D71175" s="76"/>
      <c r="E71175" s="573"/>
    </row>
    <row r="71176" spans="4:5" ht="15" customHeight="1">
      <c r="D71176" s="76"/>
      <c r="E71176" s="573"/>
    </row>
    <row r="71177" spans="4:5" ht="15" customHeight="1">
      <c r="D71177" s="76"/>
      <c r="E71177" s="573"/>
    </row>
    <row r="71178" spans="4:5" ht="15" customHeight="1">
      <c r="D71178" s="76"/>
      <c r="E71178" s="573"/>
    </row>
    <row r="71179" spans="4:5" ht="15" customHeight="1">
      <c r="D71179" s="76"/>
      <c r="E71179" s="573"/>
    </row>
    <row r="71180" spans="4:5" ht="15" customHeight="1">
      <c r="D71180" s="76"/>
      <c r="E71180" s="573"/>
    </row>
    <row r="71181" spans="4:5" ht="15" customHeight="1">
      <c r="D71181" s="76"/>
      <c r="E71181" s="573"/>
    </row>
    <row r="71182" spans="4:5" ht="15" customHeight="1">
      <c r="D71182" s="76"/>
      <c r="E71182" s="573"/>
    </row>
    <row r="71183" spans="4:5" ht="15" customHeight="1">
      <c r="D71183" s="76"/>
      <c r="E71183" s="573"/>
    </row>
    <row r="71184" spans="4:5" ht="15" customHeight="1">
      <c r="D71184" s="76"/>
      <c r="E71184" s="573"/>
    </row>
    <row r="71185" spans="4:5" ht="15" customHeight="1">
      <c r="D71185" s="76"/>
      <c r="E71185" s="573"/>
    </row>
    <row r="71186" spans="4:5" ht="15" customHeight="1">
      <c r="D71186" s="76"/>
      <c r="E71186" s="573"/>
    </row>
    <row r="71187" spans="4:5" ht="15" customHeight="1">
      <c r="D71187" s="76"/>
      <c r="E71187" s="573"/>
    </row>
    <row r="71188" spans="4:5" ht="15" customHeight="1">
      <c r="D71188" s="76"/>
      <c r="E71188" s="573"/>
    </row>
    <row r="71189" spans="4:5" ht="15" customHeight="1">
      <c r="D71189" s="76"/>
      <c r="E71189" s="573"/>
    </row>
    <row r="71190" spans="4:5" ht="15" customHeight="1">
      <c r="D71190" s="76"/>
      <c r="E71190" s="573"/>
    </row>
    <row r="71191" spans="4:5" ht="15" customHeight="1">
      <c r="D71191" s="76"/>
      <c r="E71191" s="573"/>
    </row>
    <row r="71192" spans="4:5" ht="15" customHeight="1">
      <c r="D71192" s="76"/>
      <c r="E71192" s="573"/>
    </row>
    <row r="71193" spans="4:5" ht="15" customHeight="1">
      <c r="D71193" s="76"/>
      <c r="E71193" s="573"/>
    </row>
    <row r="71194" spans="4:5" ht="15" customHeight="1">
      <c r="D71194" s="76"/>
      <c r="E71194" s="573"/>
    </row>
    <row r="71195" spans="4:5" ht="15" customHeight="1">
      <c r="D71195" s="76"/>
      <c r="E71195" s="573"/>
    </row>
    <row r="71196" spans="4:5" ht="15" customHeight="1">
      <c r="D71196" s="76"/>
      <c r="E71196" s="573"/>
    </row>
    <row r="71197" spans="4:5" ht="15" customHeight="1">
      <c r="D71197" s="76"/>
      <c r="E71197" s="573"/>
    </row>
    <row r="71198" spans="4:5" ht="15" customHeight="1">
      <c r="D71198" s="76"/>
      <c r="E71198" s="573"/>
    </row>
    <row r="71199" spans="4:5" ht="15" customHeight="1">
      <c r="D71199" s="76"/>
      <c r="E71199" s="573"/>
    </row>
    <row r="71200" spans="4:5" ht="15" customHeight="1">
      <c r="D71200" s="76"/>
      <c r="E71200" s="573"/>
    </row>
    <row r="71201" spans="4:5" ht="15" customHeight="1">
      <c r="D71201" s="76"/>
      <c r="E71201" s="573"/>
    </row>
    <row r="71202" spans="4:5" ht="15" customHeight="1">
      <c r="D71202" s="76"/>
      <c r="E71202" s="573"/>
    </row>
    <row r="71203" spans="4:5" ht="15" customHeight="1">
      <c r="D71203" s="76"/>
      <c r="E71203" s="573"/>
    </row>
    <row r="71204" spans="4:5" ht="15" customHeight="1">
      <c r="D71204" s="76"/>
      <c r="E71204" s="573"/>
    </row>
    <row r="71205" spans="4:5" ht="15" customHeight="1">
      <c r="D71205" s="76"/>
      <c r="E71205" s="573"/>
    </row>
    <row r="71206" spans="4:5" ht="15" customHeight="1">
      <c r="D71206" s="76"/>
      <c r="E71206" s="573"/>
    </row>
    <row r="71207" spans="4:5" ht="15" customHeight="1">
      <c r="D71207" s="76"/>
      <c r="E71207" s="573"/>
    </row>
    <row r="71208" spans="4:5" ht="15" customHeight="1">
      <c r="D71208" s="76"/>
      <c r="E71208" s="573"/>
    </row>
    <row r="71209" spans="4:5" ht="15" customHeight="1">
      <c r="D71209" s="76"/>
      <c r="E71209" s="573"/>
    </row>
    <row r="71210" spans="4:5" ht="15" customHeight="1">
      <c r="D71210" s="76"/>
      <c r="E71210" s="573"/>
    </row>
    <row r="71211" spans="4:5" ht="15" customHeight="1">
      <c r="D71211" s="76"/>
      <c r="E71211" s="573"/>
    </row>
    <row r="71212" spans="4:5" ht="15" customHeight="1">
      <c r="D71212" s="76"/>
      <c r="E71212" s="573"/>
    </row>
    <row r="71213" spans="4:5" ht="15" customHeight="1">
      <c r="D71213" s="76"/>
      <c r="E71213" s="573"/>
    </row>
    <row r="71214" spans="4:5" ht="15" customHeight="1">
      <c r="D71214" s="76"/>
      <c r="E71214" s="573"/>
    </row>
    <row r="71215" spans="4:5" ht="15" customHeight="1">
      <c r="D71215" s="76"/>
      <c r="E71215" s="573"/>
    </row>
    <row r="71216" spans="4:5" ht="15" customHeight="1">
      <c r="D71216" s="76"/>
      <c r="E71216" s="573"/>
    </row>
    <row r="71217" spans="4:5" ht="15" customHeight="1">
      <c r="D71217" s="76"/>
      <c r="E71217" s="573"/>
    </row>
    <row r="71218" spans="4:5" ht="15" customHeight="1">
      <c r="D71218" s="76"/>
      <c r="E71218" s="573"/>
    </row>
    <row r="71219" spans="4:5" ht="15" customHeight="1">
      <c r="D71219" s="76"/>
      <c r="E71219" s="573"/>
    </row>
    <row r="71220" spans="4:5" ht="15" customHeight="1">
      <c r="D71220" s="76"/>
      <c r="E71220" s="573"/>
    </row>
    <row r="71221" spans="4:5" ht="15" customHeight="1">
      <c r="D71221" s="76"/>
      <c r="E71221" s="573"/>
    </row>
    <row r="71222" spans="4:5" ht="15" customHeight="1">
      <c r="D71222" s="76"/>
      <c r="E71222" s="573"/>
    </row>
    <row r="71223" spans="4:5" ht="15" customHeight="1">
      <c r="D71223" s="76"/>
      <c r="E71223" s="573"/>
    </row>
    <row r="71224" spans="4:5" ht="15" customHeight="1">
      <c r="D71224" s="76"/>
      <c r="E71224" s="573"/>
    </row>
    <row r="71225" spans="4:5" ht="15" customHeight="1">
      <c r="D71225" s="76"/>
      <c r="E71225" s="573"/>
    </row>
    <row r="71226" spans="4:5" ht="15" customHeight="1">
      <c r="D71226" s="76"/>
      <c r="E71226" s="573"/>
    </row>
    <row r="71227" spans="4:5" ht="15" customHeight="1">
      <c r="D71227" s="76"/>
      <c r="E71227" s="573"/>
    </row>
    <row r="71228" spans="4:5" ht="15" customHeight="1">
      <c r="D71228" s="76"/>
      <c r="E71228" s="573"/>
    </row>
    <row r="71229" spans="4:5" ht="15" customHeight="1">
      <c r="D71229" s="76"/>
      <c r="E71229" s="573"/>
    </row>
    <row r="71230" spans="4:5" ht="15" customHeight="1">
      <c r="D71230" s="76"/>
      <c r="E71230" s="573"/>
    </row>
    <row r="71231" spans="4:5" ht="15" customHeight="1">
      <c r="D71231" s="76"/>
      <c r="E71231" s="573"/>
    </row>
    <row r="71232" spans="4:5" ht="15" customHeight="1">
      <c r="D71232" s="76"/>
      <c r="E71232" s="573"/>
    </row>
    <row r="71233" spans="4:5" ht="15" customHeight="1">
      <c r="D71233" s="76"/>
      <c r="E71233" s="573"/>
    </row>
    <row r="71234" spans="4:5" ht="15" customHeight="1">
      <c r="D71234" s="76"/>
      <c r="E71234" s="573"/>
    </row>
    <row r="71235" spans="4:5" ht="15" customHeight="1">
      <c r="D71235" s="76"/>
      <c r="E71235" s="573"/>
    </row>
    <row r="71236" spans="4:5" ht="15" customHeight="1">
      <c r="D71236" s="76"/>
      <c r="E71236" s="573"/>
    </row>
    <row r="71237" spans="4:5" ht="15" customHeight="1">
      <c r="D71237" s="76"/>
      <c r="E71237" s="573"/>
    </row>
    <row r="71238" spans="4:5" ht="15" customHeight="1">
      <c r="D71238" s="76"/>
      <c r="E71238" s="573"/>
    </row>
    <row r="71239" spans="4:5" ht="15" customHeight="1">
      <c r="D71239" s="76"/>
      <c r="E71239" s="573"/>
    </row>
    <row r="71240" spans="4:5" ht="15" customHeight="1">
      <c r="D71240" s="76"/>
      <c r="E71240" s="573"/>
    </row>
    <row r="71241" spans="4:5" ht="15" customHeight="1">
      <c r="D71241" s="76"/>
      <c r="E71241" s="573"/>
    </row>
    <row r="71242" spans="4:5" ht="15" customHeight="1">
      <c r="D71242" s="76"/>
      <c r="E71242" s="573"/>
    </row>
    <row r="71243" spans="4:5" ht="15" customHeight="1">
      <c r="D71243" s="76"/>
      <c r="E71243" s="573"/>
    </row>
    <row r="71244" spans="4:5" ht="15" customHeight="1">
      <c r="D71244" s="76"/>
      <c r="E71244" s="573"/>
    </row>
    <row r="71245" spans="4:5" ht="15" customHeight="1">
      <c r="D71245" s="76"/>
      <c r="E71245" s="573"/>
    </row>
    <row r="71246" spans="4:5" ht="15" customHeight="1">
      <c r="D71246" s="76"/>
      <c r="E71246" s="573"/>
    </row>
    <row r="71247" spans="4:5" ht="15" customHeight="1">
      <c r="D71247" s="76"/>
      <c r="E71247" s="573"/>
    </row>
    <row r="71248" spans="4:5" ht="15" customHeight="1">
      <c r="D71248" s="76"/>
      <c r="E71248" s="573"/>
    </row>
    <row r="71249" spans="4:5" ht="15" customHeight="1">
      <c r="D71249" s="76"/>
      <c r="E71249" s="573"/>
    </row>
    <row r="71250" spans="4:5" ht="15" customHeight="1">
      <c r="D71250" s="76"/>
      <c r="E71250" s="573"/>
    </row>
    <row r="71251" spans="4:5" ht="15" customHeight="1">
      <c r="D71251" s="76"/>
      <c r="E71251" s="573"/>
    </row>
    <row r="71252" spans="4:5" ht="15" customHeight="1">
      <c r="D71252" s="76"/>
      <c r="E71252" s="573"/>
    </row>
    <row r="71253" spans="4:5" ht="15" customHeight="1">
      <c r="D71253" s="76"/>
      <c r="E71253" s="573"/>
    </row>
    <row r="71254" spans="4:5" ht="15" customHeight="1">
      <c r="D71254" s="76"/>
      <c r="E71254" s="573"/>
    </row>
    <row r="71255" spans="4:5" ht="15" customHeight="1">
      <c r="D71255" s="76"/>
      <c r="E71255" s="573"/>
    </row>
    <row r="71256" spans="4:5" ht="15" customHeight="1">
      <c r="D71256" s="76"/>
      <c r="E71256" s="573"/>
    </row>
    <row r="71257" spans="4:5" ht="15" customHeight="1">
      <c r="D71257" s="76"/>
      <c r="E71257" s="573"/>
    </row>
    <row r="71258" spans="4:5" ht="15" customHeight="1">
      <c r="D71258" s="76"/>
      <c r="E71258" s="573"/>
    </row>
    <row r="71259" spans="4:5" ht="15" customHeight="1">
      <c r="D71259" s="76"/>
      <c r="E71259" s="573"/>
    </row>
    <row r="71260" spans="4:5" ht="15" customHeight="1">
      <c r="D71260" s="76"/>
      <c r="E71260" s="573"/>
    </row>
    <row r="71261" spans="4:5" ht="15" customHeight="1">
      <c r="D71261" s="76"/>
      <c r="E71261" s="573"/>
    </row>
    <row r="71262" spans="4:5" ht="15" customHeight="1">
      <c r="D71262" s="76"/>
      <c r="E71262" s="573"/>
    </row>
    <row r="71263" spans="4:5" ht="15" customHeight="1">
      <c r="D71263" s="76"/>
      <c r="E71263" s="573"/>
    </row>
    <row r="71264" spans="4:5" ht="15" customHeight="1">
      <c r="D71264" s="76"/>
      <c r="E71264" s="573"/>
    </row>
    <row r="71265" spans="4:5" ht="15" customHeight="1">
      <c r="D71265" s="76"/>
      <c r="E71265" s="573"/>
    </row>
    <row r="71266" spans="4:5" ht="15" customHeight="1">
      <c r="D71266" s="76"/>
      <c r="E71266" s="573"/>
    </row>
    <row r="71267" spans="4:5" ht="15" customHeight="1">
      <c r="D71267" s="76"/>
      <c r="E71267" s="573"/>
    </row>
    <row r="71268" spans="4:5" ht="15" customHeight="1">
      <c r="D71268" s="76"/>
      <c r="E71268" s="573"/>
    </row>
    <row r="71269" spans="4:5" ht="15" customHeight="1">
      <c r="D71269" s="76"/>
      <c r="E71269" s="573"/>
    </row>
    <row r="71270" spans="4:5" ht="15" customHeight="1">
      <c r="D71270" s="76"/>
      <c r="E71270" s="573"/>
    </row>
    <row r="71271" spans="4:5" ht="15" customHeight="1">
      <c r="D71271" s="76"/>
      <c r="E71271" s="573"/>
    </row>
    <row r="71272" spans="4:5" ht="15" customHeight="1">
      <c r="D71272" s="76"/>
      <c r="E71272" s="573"/>
    </row>
    <row r="71273" spans="4:5" ht="15" customHeight="1">
      <c r="D71273" s="76"/>
      <c r="E71273" s="573"/>
    </row>
    <row r="71274" spans="4:5" ht="15" customHeight="1">
      <c r="D71274" s="76"/>
      <c r="E71274" s="573"/>
    </row>
    <row r="71275" spans="4:5" ht="15" customHeight="1">
      <c r="D71275" s="76"/>
      <c r="E71275" s="573"/>
    </row>
    <row r="71276" spans="4:5" ht="15" customHeight="1">
      <c r="D71276" s="76"/>
      <c r="E71276" s="573"/>
    </row>
    <row r="71277" spans="4:5" ht="15" customHeight="1">
      <c r="D71277" s="76"/>
      <c r="E71277" s="573"/>
    </row>
    <row r="71278" spans="4:5" ht="15" customHeight="1">
      <c r="D71278" s="76"/>
      <c r="E71278" s="573"/>
    </row>
    <row r="71279" spans="4:5" ht="15" customHeight="1">
      <c r="D71279" s="76"/>
      <c r="E71279" s="573"/>
    </row>
    <row r="71280" spans="4:5" ht="15" customHeight="1">
      <c r="D71280" s="76"/>
      <c r="E71280" s="573"/>
    </row>
    <row r="71281" spans="4:5" ht="15" customHeight="1">
      <c r="D71281" s="76"/>
      <c r="E71281" s="573"/>
    </row>
    <row r="71282" spans="4:5" ht="15" customHeight="1">
      <c r="D71282" s="76"/>
      <c r="E71282" s="573"/>
    </row>
    <row r="71283" spans="4:5" ht="15" customHeight="1">
      <c r="D71283" s="76"/>
      <c r="E71283" s="573"/>
    </row>
    <row r="71284" spans="4:5" ht="15" customHeight="1">
      <c r="D71284" s="76"/>
      <c r="E71284" s="573"/>
    </row>
    <row r="71285" spans="4:5" ht="15" customHeight="1">
      <c r="D71285" s="76"/>
      <c r="E71285" s="573"/>
    </row>
    <row r="71286" spans="4:5" ht="15" customHeight="1">
      <c r="D71286" s="76"/>
      <c r="E71286" s="573"/>
    </row>
    <row r="71287" spans="4:5" ht="15" customHeight="1">
      <c r="D71287" s="76"/>
      <c r="E71287" s="573"/>
    </row>
    <row r="71288" spans="4:5" ht="15" customHeight="1">
      <c r="D71288" s="76"/>
      <c r="E71288" s="573"/>
    </row>
    <row r="71289" spans="4:5" ht="15" customHeight="1">
      <c r="D71289" s="76"/>
      <c r="E71289" s="573"/>
    </row>
    <row r="71290" spans="4:5" ht="15" customHeight="1">
      <c r="D71290" s="76"/>
      <c r="E71290" s="573"/>
    </row>
    <row r="71291" spans="4:5" ht="15" customHeight="1">
      <c r="D71291" s="76"/>
      <c r="E71291" s="573"/>
    </row>
    <row r="71292" spans="4:5" ht="15" customHeight="1">
      <c r="D71292" s="76"/>
      <c r="E71292" s="573"/>
    </row>
    <row r="71293" spans="4:5" ht="15" customHeight="1">
      <c r="D71293" s="76"/>
      <c r="E71293" s="573"/>
    </row>
    <row r="71294" spans="4:5" ht="15" customHeight="1">
      <c r="D71294" s="76"/>
      <c r="E71294" s="573"/>
    </row>
    <row r="71295" spans="4:5" ht="15" customHeight="1">
      <c r="D71295" s="76"/>
      <c r="E71295" s="573"/>
    </row>
    <row r="71296" spans="4:5" ht="15" customHeight="1">
      <c r="D71296" s="76"/>
      <c r="E71296" s="573"/>
    </row>
    <row r="71297" spans="4:5" ht="15" customHeight="1">
      <c r="D71297" s="76"/>
      <c r="E71297" s="573"/>
    </row>
    <row r="71298" spans="4:5" ht="15" customHeight="1">
      <c r="D71298" s="76"/>
      <c r="E71298" s="573"/>
    </row>
    <row r="71299" spans="4:5" ht="15" customHeight="1">
      <c r="D71299" s="76"/>
      <c r="E71299" s="573"/>
    </row>
    <row r="71300" spans="4:5" ht="15" customHeight="1">
      <c r="D71300" s="76"/>
      <c r="E71300" s="573"/>
    </row>
    <row r="71301" spans="4:5" ht="15" customHeight="1">
      <c r="D71301" s="76"/>
      <c r="E71301" s="573"/>
    </row>
    <row r="71302" spans="4:5" ht="15" customHeight="1">
      <c r="D71302" s="76"/>
      <c r="E71302" s="573"/>
    </row>
    <row r="71303" spans="4:5" ht="15" customHeight="1">
      <c r="D71303" s="76"/>
      <c r="E71303" s="573"/>
    </row>
    <row r="71304" spans="4:5" ht="15" customHeight="1">
      <c r="D71304" s="76"/>
      <c r="E71304" s="573"/>
    </row>
    <row r="71305" spans="4:5" ht="15" customHeight="1">
      <c r="D71305" s="76"/>
      <c r="E71305" s="573"/>
    </row>
    <row r="71306" spans="4:5" ht="15" customHeight="1">
      <c r="D71306" s="76"/>
      <c r="E71306" s="573"/>
    </row>
    <row r="71307" spans="4:5" ht="15" customHeight="1">
      <c r="D71307" s="76"/>
      <c r="E71307" s="573"/>
    </row>
    <row r="71308" spans="4:5" ht="15" customHeight="1">
      <c r="D71308" s="76"/>
      <c r="E71308" s="573"/>
    </row>
    <row r="71309" spans="4:5" ht="15" customHeight="1">
      <c r="D71309" s="76"/>
      <c r="E71309" s="573"/>
    </row>
    <row r="71310" spans="4:5" ht="15" customHeight="1">
      <c r="D71310" s="76"/>
      <c r="E71310" s="573"/>
    </row>
    <row r="71311" spans="4:5" ht="15" customHeight="1">
      <c r="D71311" s="76"/>
      <c r="E71311" s="573"/>
    </row>
    <row r="71312" spans="4:5" ht="15" customHeight="1">
      <c r="D71312" s="76"/>
      <c r="E71312" s="573"/>
    </row>
    <row r="71313" spans="4:5" ht="15" customHeight="1">
      <c r="D71313" s="76"/>
      <c r="E71313" s="573"/>
    </row>
    <row r="71314" spans="4:5" ht="15" customHeight="1">
      <c r="D71314" s="76"/>
      <c r="E71314" s="573"/>
    </row>
    <row r="71315" spans="4:5" ht="15" customHeight="1">
      <c r="D71315" s="76"/>
      <c r="E71315" s="573"/>
    </row>
    <row r="71316" spans="4:5" ht="15" customHeight="1">
      <c r="D71316" s="76"/>
      <c r="E71316" s="573"/>
    </row>
    <row r="71317" spans="4:5" ht="15" customHeight="1">
      <c r="D71317" s="76"/>
      <c r="E71317" s="573"/>
    </row>
    <row r="71318" spans="4:5" ht="15" customHeight="1">
      <c r="D71318" s="76"/>
      <c r="E71318" s="573"/>
    </row>
    <row r="71319" spans="4:5" ht="15" customHeight="1">
      <c r="D71319" s="76"/>
      <c r="E71319" s="573"/>
    </row>
    <row r="71320" spans="4:5" ht="15" customHeight="1">
      <c r="D71320" s="76"/>
      <c r="E71320" s="573"/>
    </row>
    <row r="71321" spans="4:5" ht="15" customHeight="1">
      <c r="D71321" s="76"/>
      <c r="E71321" s="573"/>
    </row>
    <row r="71322" spans="4:5" ht="15" customHeight="1">
      <c r="D71322" s="76"/>
      <c r="E71322" s="573"/>
    </row>
    <row r="71323" spans="4:5" ht="15" customHeight="1">
      <c r="D71323" s="76"/>
      <c r="E71323" s="573"/>
    </row>
    <row r="71324" spans="4:5" ht="15" customHeight="1">
      <c r="D71324" s="76"/>
      <c r="E71324" s="573"/>
    </row>
    <row r="71325" spans="4:5" ht="15" customHeight="1">
      <c r="D71325" s="76"/>
      <c r="E71325" s="573"/>
    </row>
    <row r="71326" spans="4:5" ht="15" customHeight="1">
      <c r="D71326" s="76"/>
      <c r="E71326" s="573"/>
    </row>
    <row r="71327" spans="4:5" ht="15" customHeight="1">
      <c r="D71327" s="76"/>
      <c r="E71327" s="573"/>
    </row>
    <row r="71328" spans="4:5" ht="15" customHeight="1">
      <c r="D71328" s="76"/>
      <c r="E71328" s="573"/>
    </row>
    <row r="71329" spans="4:5" ht="15" customHeight="1">
      <c r="D71329" s="76"/>
      <c r="E71329" s="573"/>
    </row>
    <row r="71330" spans="4:5" ht="15" customHeight="1">
      <c r="D71330" s="76"/>
      <c r="E71330" s="573"/>
    </row>
    <row r="71331" spans="4:5" ht="15" customHeight="1">
      <c r="D71331" s="76"/>
      <c r="E71331" s="573"/>
    </row>
    <row r="71332" spans="4:5" ht="15" customHeight="1">
      <c r="D71332" s="76"/>
      <c r="E71332" s="573"/>
    </row>
    <row r="71333" spans="4:5" ht="15" customHeight="1">
      <c r="D71333" s="76"/>
      <c r="E71333" s="573"/>
    </row>
    <row r="71334" spans="4:5" ht="15" customHeight="1">
      <c r="D71334" s="76"/>
      <c r="E71334" s="573"/>
    </row>
    <row r="71335" spans="4:5" ht="15" customHeight="1">
      <c r="D71335" s="76"/>
      <c r="E71335" s="573"/>
    </row>
    <row r="71336" spans="4:5" ht="15" customHeight="1">
      <c r="D71336" s="76"/>
      <c r="E71336" s="573"/>
    </row>
    <row r="71337" spans="4:5" ht="15" customHeight="1">
      <c r="D71337" s="76"/>
      <c r="E71337" s="573"/>
    </row>
    <row r="71338" spans="4:5" ht="15" customHeight="1">
      <c r="D71338" s="76"/>
      <c r="E71338" s="573"/>
    </row>
    <row r="71339" spans="4:5" ht="15" customHeight="1">
      <c r="D71339" s="76"/>
      <c r="E71339" s="573"/>
    </row>
    <row r="71340" spans="4:5" ht="15" customHeight="1">
      <c r="D71340" s="76"/>
      <c r="E71340" s="573"/>
    </row>
    <row r="71341" spans="4:5" ht="15" customHeight="1">
      <c r="D71341" s="76"/>
      <c r="E71341" s="573"/>
    </row>
    <row r="71342" spans="4:5" ht="15" customHeight="1">
      <c r="D71342" s="76"/>
      <c r="E71342" s="573"/>
    </row>
    <row r="71343" spans="4:5" ht="15" customHeight="1">
      <c r="D71343" s="76"/>
      <c r="E71343" s="573"/>
    </row>
    <row r="71344" spans="4:5" ht="15" customHeight="1">
      <c r="D71344" s="76"/>
      <c r="E71344" s="573"/>
    </row>
    <row r="71345" spans="4:5" ht="15" customHeight="1">
      <c r="D71345" s="76"/>
      <c r="E71345" s="573"/>
    </row>
    <row r="71346" spans="4:5" ht="15" customHeight="1">
      <c r="D71346" s="76"/>
      <c r="E71346" s="573"/>
    </row>
    <row r="71347" spans="4:5" ht="15" customHeight="1">
      <c r="D71347" s="76"/>
      <c r="E71347" s="573"/>
    </row>
    <row r="71348" spans="4:5" ht="15" customHeight="1">
      <c r="D71348" s="76"/>
      <c r="E71348" s="573"/>
    </row>
    <row r="71349" spans="4:5" ht="15" customHeight="1">
      <c r="D71349" s="76"/>
      <c r="E71349" s="573"/>
    </row>
    <row r="71350" spans="4:5" ht="15" customHeight="1">
      <c r="D71350" s="76"/>
      <c r="E71350" s="573"/>
    </row>
    <row r="71351" spans="4:5" ht="15" customHeight="1">
      <c r="D71351" s="76"/>
      <c r="E71351" s="573"/>
    </row>
    <row r="71352" spans="4:5" ht="15" customHeight="1">
      <c r="D71352" s="76"/>
      <c r="E71352" s="573"/>
    </row>
    <row r="71353" spans="4:5" ht="15" customHeight="1">
      <c r="D71353" s="76"/>
      <c r="E71353" s="573"/>
    </row>
    <row r="71354" spans="4:5" ht="15" customHeight="1">
      <c r="D71354" s="76"/>
      <c r="E71354" s="573"/>
    </row>
    <row r="71355" spans="4:5" ht="15" customHeight="1">
      <c r="D71355" s="76"/>
      <c r="E71355" s="573"/>
    </row>
    <row r="71356" spans="4:5" ht="15" customHeight="1">
      <c r="D71356" s="76"/>
      <c r="E71356" s="573"/>
    </row>
    <row r="71357" spans="4:5" ht="15" customHeight="1">
      <c r="D71357" s="76"/>
      <c r="E71357" s="573"/>
    </row>
    <row r="71358" spans="4:5" ht="15" customHeight="1">
      <c r="D71358" s="76"/>
      <c r="E71358" s="573"/>
    </row>
    <row r="71359" spans="4:5" ht="15" customHeight="1">
      <c r="D71359" s="76"/>
      <c r="E71359" s="573"/>
    </row>
    <row r="71360" spans="4:5" ht="15" customHeight="1">
      <c r="D71360" s="76"/>
      <c r="E71360" s="573"/>
    </row>
    <row r="71361" spans="4:5" ht="15" customHeight="1">
      <c r="D71361" s="76"/>
      <c r="E71361" s="573"/>
    </row>
    <row r="71362" spans="4:5" ht="15" customHeight="1">
      <c r="D71362" s="76"/>
      <c r="E71362" s="573"/>
    </row>
    <row r="71363" spans="4:5" ht="15" customHeight="1">
      <c r="D71363" s="76"/>
      <c r="E71363" s="573"/>
    </row>
    <row r="71364" spans="4:5" ht="15" customHeight="1">
      <c r="D71364" s="76"/>
      <c r="E71364" s="573"/>
    </row>
    <row r="71365" spans="4:5" ht="15" customHeight="1">
      <c r="D71365" s="76"/>
      <c r="E71365" s="573"/>
    </row>
    <row r="71366" spans="4:5" ht="15" customHeight="1">
      <c r="D71366" s="76"/>
      <c r="E71366" s="573"/>
    </row>
    <row r="71367" spans="4:5" ht="15" customHeight="1">
      <c r="D71367" s="76"/>
      <c r="E71367" s="573"/>
    </row>
    <row r="71368" spans="4:5" ht="15" customHeight="1">
      <c r="D71368" s="76"/>
      <c r="E71368" s="573"/>
    </row>
    <row r="71369" spans="4:5" ht="15" customHeight="1">
      <c r="D71369" s="76"/>
      <c r="E71369" s="573"/>
    </row>
    <row r="71370" spans="4:5" ht="15" customHeight="1">
      <c r="D71370" s="76"/>
      <c r="E71370" s="573"/>
    </row>
    <row r="71371" spans="4:5" ht="15" customHeight="1">
      <c r="D71371" s="76"/>
      <c r="E71371" s="573"/>
    </row>
    <row r="71372" spans="4:5" ht="15" customHeight="1">
      <c r="D71372" s="76"/>
      <c r="E71372" s="573"/>
    </row>
    <row r="71373" spans="4:5" ht="15" customHeight="1">
      <c r="D71373" s="76"/>
      <c r="E71373" s="573"/>
    </row>
    <row r="71374" spans="4:5" ht="15" customHeight="1">
      <c r="D71374" s="76"/>
      <c r="E71374" s="573"/>
    </row>
    <row r="71375" spans="4:5" ht="15" customHeight="1">
      <c r="D71375" s="76"/>
      <c r="E71375" s="573"/>
    </row>
    <row r="71376" spans="4:5" ht="15" customHeight="1">
      <c r="D71376" s="76"/>
      <c r="E71376" s="573"/>
    </row>
    <row r="71377" spans="4:5" ht="15" customHeight="1">
      <c r="D71377" s="76"/>
      <c r="E71377" s="573"/>
    </row>
    <row r="71378" spans="4:5" ht="15" customHeight="1">
      <c r="D71378" s="76"/>
      <c r="E71378" s="573"/>
    </row>
    <row r="71379" spans="4:5" ht="15" customHeight="1">
      <c r="D71379" s="76"/>
      <c r="E71379" s="573"/>
    </row>
    <row r="71380" spans="4:5" ht="15" customHeight="1">
      <c r="D71380" s="76"/>
      <c r="E71380" s="573"/>
    </row>
    <row r="71381" spans="4:5" ht="15" customHeight="1">
      <c r="D71381" s="76"/>
      <c r="E71381" s="573"/>
    </row>
    <row r="71382" spans="4:5" ht="15" customHeight="1">
      <c r="D71382" s="76"/>
      <c r="E71382" s="573"/>
    </row>
    <row r="71383" spans="4:5" ht="15" customHeight="1">
      <c r="D71383" s="76"/>
      <c r="E71383" s="573"/>
    </row>
    <row r="71384" spans="4:5" ht="15" customHeight="1">
      <c r="D71384" s="76"/>
      <c r="E71384" s="573"/>
    </row>
    <row r="71385" spans="4:5" ht="15" customHeight="1">
      <c r="D71385" s="76"/>
      <c r="E71385" s="573"/>
    </row>
    <row r="71386" spans="4:5" ht="15" customHeight="1">
      <c r="D71386" s="76"/>
      <c r="E71386" s="573"/>
    </row>
    <row r="71387" spans="4:5" ht="15" customHeight="1">
      <c r="D71387" s="76"/>
      <c r="E71387" s="573"/>
    </row>
    <row r="71388" spans="4:5" ht="15" customHeight="1">
      <c r="D71388" s="76"/>
      <c r="E71388" s="573"/>
    </row>
    <row r="71389" spans="4:5" ht="15" customHeight="1">
      <c r="D71389" s="76"/>
      <c r="E71389" s="573"/>
    </row>
    <row r="71390" spans="4:5" ht="15" customHeight="1">
      <c r="D71390" s="76"/>
      <c r="E71390" s="573"/>
    </row>
    <row r="71391" spans="4:5" ht="15" customHeight="1">
      <c r="D71391" s="76"/>
      <c r="E71391" s="573"/>
    </row>
    <row r="71392" spans="4:5" ht="15" customHeight="1">
      <c r="D71392" s="76"/>
      <c r="E71392" s="573"/>
    </row>
    <row r="71393" spans="4:5" ht="15" customHeight="1">
      <c r="D71393" s="76"/>
      <c r="E71393" s="573"/>
    </row>
    <row r="71394" spans="4:5" ht="15" customHeight="1">
      <c r="D71394" s="76"/>
      <c r="E71394" s="573"/>
    </row>
    <row r="71395" spans="4:5" ht="15" customHeight="1">
      <c r="D71395" s="76"/>
      <c r="E71395" s="573"/>
    </row>
    <row r="71396" spans="4:5" ht="15" customHeight="1">
      <c r="D71396" s="76"/>
      <c r="E71396" s="573"/>
    </row>
    <row r="71397" spans="4:5" ht="15" customHeight="1">
      <c r="D71397" s="76"/>
      <c r="E71397" s="573"/>
    </row>
    <row r="71398" spans="4:5" ht="15" customHeight="1">
      <c r="D71398" s="76"/>
      <c r="E71398" s="573"/>
    </row>
    <row r="71399" spans="4:5" ht="15" customHeight="1">
      <c r="D71399" s="76"/>
      <c r="E71399" s="573"/>
    </row>
    <row r="71400" spans="4:5" ht="15" customHeight="1">
      <c r="D71400" s="76"/>
      <c r="E71400" s="573"/>
    </row>
    <row r="71401" spans="4:5" ht="15" customHeight="1">
      <c r="D71401" s="76"/>
      <c r="E71401" s="573"/>
    </row>
    <row r="71402" spans="4:5" ht="15" customHeight="1">
      <c r="D71402" s="76"/>
      <c r="E71402" s="573"/>
    </row>
    <row r="71403" spans="4:5" ht="15" customHeight="1">
      <c r="D71403" s="76"/>
      <c r="E71403" s="573"/>
    </row>
    <row r="71404" spans="4:5" ht="15" customHeight="1">
      <c r="D71404" s="76"/>
      <c r="E71404" s="573"/>
    </row>
    <row r="71405" spans="4:5" ht="15" customHeight="1">
      <c r="D71405" s="76"/>
      <c r="E71405" s="573"/>
    </row>
    <row r="71406" spans="4:5" ht="15" customHeight="1">
      <c r="D71406" s="76"/>
      <c r="E71406" s="573"/>
    </row>
    <row r="71407" spans="4:5" ht="15" customHeight="1">
      <c r="D71407" s="76"/>
      <c r="E71407" s="573"/>
    </row>
    <row r="71408" spans="4:5" ht="15" customHeight="1">
      <c r="D71408" s="76"/>
      <c r="E71408" s="573"/>
    </row>
    <row r="71409" spans="4:5" ht="15" customHeight="1">
      <c r="D71409" s="76"/>
      <c r="E71409" s="573"/>
    </row>
    <row r="71410" spans="4:5" ht="15" customHeight="1">
      <c r="D71410" s="76"/>
      <c r="E71410" s="573"/>
    </row>
    <row r="71411" spans="4:5" ht="15" customHeight="1">
      <c r="D71411" s="76"/>
      <c r="E71411" s="573"/>
    </row>
    <row r="71412" spans="4:5" ht="15" customHeight="1">
      <c r="D71412" s="76"/>
      <c r="E71412" s="573"/>
    </row>
    <row r="71413" spans="4:5" ht="15" customHeight="1">
      <c r="D71413" s="76"/>
      <c r="E71413" s="573"/>
    </row>
    <row r="71414" spans="4:5" ht="15" customHeight="1">
      <c r="D71414" s="76"/>
      <c r="E71414" s="573"/>
    </row>
    <row r="71415" spans="4:5" ht="15" customHeight="1">
      <c r="D71415" s="76"/>
      <c r="E71415" s="573"/>
    </row>
    <row r="71416" spans="4:5" ht="15" customHeight="1">
      <c r="D71416" s="76"/>
      <c r="E71416" s="573"/>
    </row>
    <row r="71417" spans="4:5" ht="15" customHeight="1">
      <c r="D71417" s="76"/>
      <c r="E71417" s="573"/>
    </row>
    <row r="71418" spans="4:5" ht="15" customHeight="1">
      <c r="D71418" s="76"/>
      <c r="E71418" s="573"/>
    </row>
    <row r="71419" spans="4:5" ht="15" customHeight="1">
      <c r="D71419" s="76"/>
      <c r="E71419" s="573"/>
    </row>
    <row r="71420" spans="4:5" ht="15" customHeight="1">
      <c r="D71420" s="76"/>
      <c r="E71420" s="573"/>
    </row>
    <row r="71421" spans="4:5" ht="15" customHeight="1">
      <c r="D71421" s="76"/>
      <c r="E71421" s="573"/>
    </row>
    <row r="71422" spans="4:5" ht="15" customHeight="1">
      <c r="D71422" s="76"/>
      <c r="E71422" s="573"/>
    </row>
    <row r="71423" spans="4:5" ht="15" customHeight="1">
      <c r="D71423" s="76"/>
      <c r="E71423" s="573"/>
    </row>
    <row r="71424" spans="4:5" ht="15" customHeight="1">
      <c r="D71424" s="76"/>
      <c r="E71424" s="573"/>
    </row>
    <row r="71425" spans="4:5" ht="15" customHeight="1">
      <c r="D71425" s="76"/>
      <c r="E71425" s="573"/>
    </row>
    <row r="71426" spans="4:5" ht="15" customHeight="1">
      <c r="D71426" s="76"/>
      <c r="E71426" s="573"/>
    </row>
    <row r="71427" spans="4:5" ht="15" customHeight="1">
      <c r="D71427" s="76"/>
      <c r="E71427" s="573"/>
    </row>
    <row r="71428" spans="4:5" ht="15" customHeight="1">
      <c r="D71428" s="76"/>
      <c r="E71428" s="573"/>
    </row>
    <row r="71429" spans="4:5" ht="15" customHeight="1">
      <c r="D71429" s="76"/>
      <c r="E71429" s="573"/>
    </row>
    <row r="71430" spans="4:5" ht="15" customHeight="1">
      <c r="D71430" s="76"/>
      <c r="E71430" s="573"/>
    </row>
    <row r="71431" spans="4:5" ht="15" customHeight="1">
      <c r="D71431" s="76"/>
      <c r="E71431" s="573"/>
    </row>
    <row r="71432" spans="4:5" ht="15" customHeight="1">
      <c r="D71432" s="76"/>
      <c r="E71432" s="573"/>
    </row>
    <row r="71433" spans="4:5" ht="15" customHeight="1">
      <c r="D71433" s="76"/>
      <c r="E71433" s="573"/>
    </row>
    <row r="71434" spans="4:5" ht="15" customHeight="1">
      <c r="D71434" s="76"/>
      <c r="E71434" s="573"/>
    </row>
    <row r="71435" spans="4:5" ht="15" customHeight="1">
      <c r="D71435" s="76"/>
      <c r="E71435" s="573"/>
    </row>
    <row r="71436" spans="4:5" ht="15" customHeight="1">
      <c r="D71436" s="76"/>
      <c r="E71436" s="573"/>
    </row>
    <row r="71437" spans="4:5" ht="15" customHeight="1">
      <c r="D71437" s="76"/>
      <c r="E71437" s="573"/>
    </row>
    <row r="71438" spans="4:5" ht="15" customHeight="1">
      <c r="D71438" s="76"/>
      <c r="E71438" s="573"/>
    </row>
    <row r="71439" spans="4:5" ht="15" customHeight="1">
      <c r="D71439" s="76"/>
      <c r="E71439" s="573"/>
    </row>
    <row r="71440" spans="4:5" ht="15" customHeight="1">
      <c r="D71440" s="76"/>
      <c r="E71440" s="573"/>
    </row>
    <row r="71441" spans="4:5" ht="15" customHeight="1">
      <c r="D71441" s="76"/>
      <c r="E71441" s="573"/>
    </row>
    <row r="71442" spans="4:5" ht="15" customHeight="1">
      <c r="D71442" s="76"/>
      <c r="E71442" s="573"/>
    </row>
    <row r="71443" spans="4:5" ht="15" customHeight="1">
      <c r="D71443" s="76"/>
      <c r="E71443" s="573"/>
    </row>
    <row r="71444" spans="4:5" ht="15" customHeight="1">
      <c r="D71444" s="76"/>
      <c r="E71444" s="573"/>
    </row>
    <row r="71445" spans="4:5" ht="15" customHeight="1">
      <c r="D71445" s="76"/>
      <c r="E71445" s="573"/>
    </row>
    <row r="71446" spans="4:5" ht="15" customHeight="1">
      <c r="D71446" s="76"/>
      <c r="E71446" s="573"/>
    </row>
    <row r="71447" spans="4:5" ht="15" customHeight="1">
      <c r="D71447" s="76"/>
      <c r="E71447" s="573"/>
    </row>
    <row r="71448" spans="4:5" ht="15" customHeight="1">
      <c r="D71448" s="76"/>
      <c r="E71448" s="573"/>
    </row>
    <row r="71449" spans="4:5" ht="15" customHeight="1">
      <c r="D71449" s="76"/>
      <c r="E71449" s="573"/>
    </row>
    <row r="71450" spans="4:5" ht="15" customHeight="1">
      <c r="D71450" s="76"/>
      <c r="E71450" s="573"/>
    </row>
    <row r="71451" spans="4:5" ht="15" customHeight="1">
      <c r="D71451" s="76"/>
      <c r="E71451" s="573"/>
    </row>
    <row r="71452" spans="4:5" ht="15" customHeight="1">
      <c r="D71452" s="76"/>
      <c r="E71452" s="573"/>
    </row>
    <row r="71453" spans="4:5" ht="15" customHeight="1">
      <c r="D71453" s="76"/>
      <c r="E71453" s="573"/>
    </row>
    <row r="71454" spans="4:5" ht="15" customHeight="1">
      <c r="D71454" s="76"/>
      <c r="E71454" s="573"/>
    </row>
    <row r="71455" spans="4:5" ht="15" customHeight="1">
      <c r="D71455" s="76"/>
      <c r="E71455" s="573"/>
    </row>
    <row r="71456" spans="4:5" ht="15" customHeight="1">
      <c r="D71456" s="76"/>
      <c r="E71456" s="573"/>
    </row>
    <row r="71457" spans="4:5" ht="15" customHeight="1">
      <c r="D71457" s="76"/>
      <c r="E71457" s="573"/>
    </row>
    <row r="71458" spans="4:5" ht="15" customHeight="1">
      <c r="D71458" s="76"/>
      <c r="E71458" s="573"/>
    </row>
    <row r="71459" spans="4:5" ht="15" customHeight="1">
      <c r="D71459" s="76"/>
      <c r="E71459" s="573"/>
    </row>
    <row r="71460" spans="4:5" ht="15" customHeight="1">
      <c r="D71460" s="76"/>
      <c r="E71460" s="573"/>
    </row>
    <row r="71461" spans="4:5" ht="15" customHeight="1">
      <c r="D71461" s="76"/>
      <c r="E71461" s="573"/>
    </row>
    <row r="71462" spans="4:5" ht="15" customHeight="1">
      <c r="D71462" s="76"/>
      <c r="E71462" s="573"/>
    </row>
    <row r="71463" spans="4:5" ht="15" customHeight="1">
      <c r="D71463" s="76"/>
      <c r="E71463" s="573"/>
    </row>
    <row r="71464" spans="4:5" ht="15" customHeight="1">
      <c r="D71464" s="76"/>
      <c r="E71464" s="573"/>
    </row>
    <row r="71465" spans="4:5" ht="15" customHeight="1">
      <c r="D71465" s="76"/>
      <c r="E71465" s="573"/>
    </row>
    <row r="71466" spans="4:5" ht="15" customHeight="1">
      <c r="D71466" s="76"/>
      <c r="E71466" s="573"/>
    </row>
    <row r="71467" spans="4:5" ht="15" customHeight="1">
      <c r="D71467" s="76"/>
      <c r="E71467" s="573"/>
    </row>
    <row r="71468" spans="4:5" ht="15" customHeight="1">
      <c r="D71468" s="76"/>
      <c r="E71468" s="573"/>
    </row>
    <row r="71469" spans="4:5" ht="15" customHeight="1">
      <c r="D71469" s="76"/>
      <c r="E71469" s="573"/>
    </row>
    <row r="71470" spans="4:5" ht="15" customHeight="1">
      <c r="D71470" s="76"/>
      <c r="E71470" s="573"/>
    </row>
    <row r="71471" spans="4:5" ht="15" customHeight="1">
      <c r="D71471" s="76"/>
      <c r="E71471" s="573"/>
    </row>
    <row r="71472" spans="4:5" ht="15" customHeight="1">
      <c r="D71472" s="76"/>
      <c r="E71472" s="573"/>
    </row>
    <row r="71473" spans="4:5" ht="15" customHeight="1">
      <c r="D71473" s="76"/>
      <c r="E71473" s="573"/>
    </row>
    <row r="71474" spans="4:5" ht="15" customHeight="1">
      <c r="D71474" s="76"/>
      <c r="E71474" s="573"/>
    </row>
    <row r="71475" spans="4:5" ht="15" customHeight="1">
      <c r="D71475" s="76"/>
      <c r="E71475" s="573"/>
    </row>
    <row r="71476" spans="4:5" ht="15" customHeight="1">
      <c r="D71476" s="76"/>
      <c r="E71476" s="573"/>
    </row>
    <row r="71477" spans="4:5" ht="15" customHeight="1">
      <c r="D71477" s="76"/>
      <c r="E71477" s="573"/>
    </row>
    <row r="71478" spans="4:5" ht="15" customHeight="1">
      <c r="D71478" s="76"/>
      <c r="E71478" s="573"/>
    </row>
    <row r="71479" spans="4:5" ht="15" customHeight="1">
      <c r="D71479" s="76"/>
      <c r="E71479" s="573"/>
    </row>
    <row r="71480" spans="4:5" ht="15" customHeight="1">
      <c r="D71480" s="76"/>
      <c r="E71480" s="573"/>
    </row>
    <row r="71481" spans="4:5" ht="15" customHeight="1">
      <c r="D71481" s="76"/>
      <c r="E71481" s="573"/>
    </row>
    <row r="71482" spans="4:5" ht="15" customHeight="1">
      <c r="D71482" s="76"/>
      <c r="E71482" s="573"/>
    </row>
    <row r="71483" spans="4:5" ht="15" customHeight="1">
      <c r="D71483" s="76"/>
      <c r="E71483" s="573"/>
    </row>
    <row r="71484" spans="4:5" ht="15" customHeight="1">
      <c r="D71484" s="76"/>
      <c r="E71484" s="573"/>
    </row>
    <row r="71485" spans="4:5" ht="15" customHeight="1">
      <c r="D71485" s="76"/>
      <c r="E71485" s="573"/>
    </row>
    <row r="71486" spans="4:5" ht="15" customHeight="1">
      <c r="D71486" s="76"/>
      <c r="E71486" s="573"/>
    </row>
    <row r="71487" spans="4:5" ht="15" customHeight="1">
      <c r="D71487" s="76"/>
      <c r="E71487" s="573"/>
    </row>
    <row r="71488" spans="4:5" ht="15" customHeight="1">
      <c r="D71488" s="76"/>
      <c r="E71488" s="573"/>
    </row>
    <row r="71489" spans="4:5" ht="15" customHeight="1">
      <c r="D71489" s="76"/>
      <c r="E71489" s="573"/>
    </row>
    <row r="71490" spans="4:5" ht="15" customHeight="1">
      <c r="D71490" s="76"/>
      <c r="E71490" s="573"/>
    </row>
    <row r="71491" spans="4:5" ht="15" customHeight="1">
      <c r="D71491" s="76"/>
      <c r="E71491" s="573"/>
    </row>
    <row r="71492" spans="4:5" ht="15" customHeight="1">
      <c r="D71492" s="76"/>
      <c r="E71492" s="573"/>
    </row>
    <row r="71493" spans="4:5" ht="15" customHeight="1">
      <c r="D71493" s="76"/>
      <c r="E71493" s="573"/>
    </row>
    <row r="71494" spans="4:5" ht="15" customHeight="1">
      <c r="D71494" s="76"/>
      <c r="E71494" s="573"/>
    </row>
    <row r="71495" spans="4:5" ht="15" customHeight="1">
      <c r="D71495" s="76"/>
      <c r="E71495" s="573"/>
    </row>
    <row r="71496" spans="4:5" ht="15" customHeight="1">
      <c r="D71496" s="76"/>
      <c r="E71496" s="573"/>
    </row>
    <row r="71497" spans="4:5" ht="15" customHeight="1">
      <c r="D71497" s="76"/>
      <c r="E71497" s="573"/>
    </row>
    <row r="71498" spans="4:5" ht="15" customHeight="1">
      <c r="D71498" s="76"/>
      <c r="E71498" s="573"/>
    </row>
    <row r="71499" spans="4:5" ht="15" customHeight="1">
      <c r="D71499" s="76"/>
      <c r="E71499" s="573"/>
    </row>
    <row r="71500" spans="4:5" ht="15" customHeight="1">
      <c r="D71500" s="76"/>
      <c r="E71500" s="573"/>
    </row>
    <row r="71501" spans="4:5" ht="15" customHeight="1">
      <c r="D71501" s="76"/>
      <c r="E71501" s="573"/>
    </row>
    <row r="71502" spans="4:5" ht="15" customHeight="1">
      <c r="D71502" s="76"/>
      <c r="E71502" s="573"/>
    </row>
    <row r="71503" spans="4:5" ht="15" customHeight="1">
      <c r="D71503" s="76"/>
      <c r="E71503" s="573"/>
    </row>
    <row r="71504" spans="4:5" ht="15" customHeight="1">
      <c r="D71504" s="76"/>
      <c r="E71504" s="573"/>
    </row>
    <row r="71505" spans="4:5" ht="15" customHeight="1">
      <c r="D71505" s="76"/>
      <c r="E71505" s="573"/>
    </row>
    <row r="71506" spans="4:5" ht="15" customHeight="1">
      <c r="D71506" s="76"/>
      <c r="E71506" s="573"/>
    </row>
    <row r="71507" spans="4:5" ht="15" customHeight="1">
      <c r="D71507" s="76"/>
      <c r="E71507" s="573"/>
    </row>
    <row r="71508" spans="4:5" ht="15" customHeight="1">
      <c r="D71508" s="76"/>
      <c r="E71508" s="573"/>
    </row>
    <row r="71509" spans="4:5" ht="15" customHeight="1">
      <c r="D71509" s="76"/>
      <c r="E71509" s="573"/>
    </row>
    <row r="71510" spans="4:5" ht="15" customHeight="1">
      <c r="D71510" s="76"/>
      <c r="E71510" s="573"/>
    </row>
    <row r="71511" spans="4:5" ht="15" customHeight="1">
      <c r="D71511" s="76"/>
      <c r="E71511" s="573"/>
    </row>
    <row r="71512" spans="4:5" ht="15" customHeight="1">
      <c r="D71512" s="76"/>
      <c r="E71512" s="573"/>
    </row>
    <row r="71513" spans="4:5" ht="15" customHeight="1">
      <c r="D71513" s="76"/>
      <c r="E71513" s="573"/>
    </row>
    <row r="71514" spans="4:5" ht="15" customHeight="1">
      <c r="D71514" s="76"/>
      <c r="E71514" s="573"/>
    </row>
    <row r="71515" spans="4:5" ht="15" customHeight="1">
      <c r="D71515" s="76"/>
      <c r="E71515" s="573"/>
    </row>
    <row r="71516" spans="4:5" ht="15" customHeight="1">
      <c r="D71516" s="76"/>
      <c r="E71516" s="573"/>
    </row>
    <row r="71517" spans="4:5" ht="15" customHeight="1">
      <c r="D71517" s="76"/>
      <c r="E71517" s="573"/>
    </row>
    <row r="71518" spans="4:5" ht="15" customHeight="1">
      <c r="D71518" s="76"/>
      <c r="E71518" s="573"/>
    </row>
    <row r="71519" spans="4:5" ht="15" customHeight="1">
      <c r="D71519" s="76"/>
      <c r="E71519" s="573"/>
    </row>
    <row r="71520" spans="4:5" ht="15" customHeight="1">
      <c r="D71520" s="76"/>
      <c r="E71520" s="573"/>
    </row>
    <row r="71521" spans="4:5" ht="15" customHeight="1">
      <c r="D71521" s="76"/>
      <c r="E71521" s="573"/>
    </row>
    <row r="71522" spans="4:5" ht="15" customHeight="1">
      <c r="D71522" s="76"/>
      <c r="E71522" s="573"/>
    </row>
    <row r="71523" spans="4:5" ht="15" customHeight="1">
      <c r="D71523" s="76"/>
      <c r="E71523" s="573"/>
    </row>
    <row r="71524" spans="4:5" ht="15" customHeight="1">
      <c r="D71524" s="76"/>
      <c r="E71524" s="573"/>
    </row>
    <row r="71525" spans="4:5" ht="15" customHeight="1">
      <c r="D71525" s="76"/>
      <c r="E71525" s="573"/>
    </row>
    <row r="71526" spans="4:5" ht="15" customHeight="1">
      <c r="D71526" s="76"/>
      <c r="E71526" s="573"/>
    </row>
    <row r="71527" spans="4:5" ht="15" customHeight="1">
      <c r="D71527" s="76"/>
      <c r="E71527" s="573"/>
    </row>
    <row r="71528" spans="4:5" ht="15" customHeight="1">
      <c r="D71528" s="76"/>
      <c r="E71528" s="573"/>
    </row>
    <row r="71529" spans="4:5" ht="15" customHeight="1">
      <c r="D71529" s="76"/>
      <c r="E71529" s="573"/>
    </row>
    <row r="71530" spans="4:5" ht="15" customHeight="1">
      <c r="D71530" s="76"/>
      <c r="E71530" s="573"/>
    </row>
    <row r="71531" spans="4:5" ht="15" customHeight="1">
      <c r="D71531" s="76"/>
      <c r="E71531" s="573"/>
    </row>
    <row r="71532" spans="4:5" ht="15" customHeight="1">
      <c r="D71532" s="76"/>
      <c r="E71532" s="573"/>
    </row>
    <row r="71533" spans="4:5" ht="15" customHeight="1">
      <c r="D71533" s="76"/>
      <c r="E71533" s="573"/>
    </row>
    <row r="71534" spans="4:5" ht="15" customHeight="1">
      <c r="D71534" s="76"/>
      <c r="E71534" s="573"/>
    </row>
    <row r="71535" spans="4:5" ht="15" customHeight="1">
      <c r="D71535" s="76"/>
      <c r="E71535" s="573"/>
    </row>
    <row r="71536" spans="4:5" ht="15" customHeight="1">
      <c r="D71536" s="76"/>
      <c r="E71536" s="573"/>
    </row>
    <row r="71537" spans="4:5" ht="15" customHeight="1">
      <c r="D71537" s="76"/>
      <c r="E71537" s="573"/>
    </row>
    <row r="71538" spans="4:5" ht="15" customHeight="1">
      <c r="D71538" s="76"/>
      <c r="E71538" s="573"/>
    </row>
    <row r="71539" spans="4:5" ht="15" customHeight="1">
      <c r="D71539" s="76"/>
      <c r="E71539" s="573"/>
    </row>
    <row r="71540" spans="4:5" ht="15" customHeight="1">
      <c r="D71540" s="76"/>
      <c r="E71540" s="573"/>
    </row>
    <row r="71541" spans="4:5" ht="15" customHeight="1">
      <c r="D71541" s="76"/>
      <c r="E71541" s="573"/>
    </row>
    <row r="71542" spans="4:5" ht="15" customHeight="1">
      <c r="D71542" s="76"/>
      <c r="E71542" s="573"/>
    </row>
    <row r="71543" spans="4:5" ht="15" customHeight="1">
      <c r="D71543" s="76"/>
      <c r="E71543" s="573"/>
    </row>
    <row r="71544" spans="4:5" ht="15" customHeight="1">
      <c r="D71544" s="76"/>
      <c r="E71544" s="573"/>
    </row>
    <row r="71545" spans="4:5" ht="15" customHeight="1">
      <c r="D71545" s="76"/>
      <c r="E71545" s="573"/>
    </row>
    <row r="71546" spans="4:5" ht="15" customHeight="1">
      <c r="D71546" s="76"/>
      <c r="E71546" s="573"/>
    </row>
    <row r="71547" spans="4:5" ht="15" customHeight="1">
      <c r="D71547" s="76"/>
      <c r="E71547" s="573"/>
    </row>
    <row r="71548" spans="4:5" ht="15" customHeight="1">
      <c r="D71548" s="76"/>
      <c r="E71548" s="573"/>
    </row>
    <row r="71549" spans="4:5" ht="15" customHeight="1">
      <c r="D71549" s="76"/>
      <c r="E71549" s="573"/>
    </row>
    <row r="71550" spans="4:5" ht="15" customHeight="1">
      <c r="D71550" s="76"/>
      <c r="E71550" s="573"/>
    </row>
    <row r="71551" spans="4:5" ht="15" customHeight="1">
      <c r="D71551" s="76"/>
      <c r="E71551" s="573"/>
    </row>
    <row r="71552" spans="4:5" ht="15" customHeight="1">
      <c r="D71552" s="76"/>
      <c r="E71552" s="573"/>
    </row>
    <row r="71553" spans="4:5" ht="15" customHeight="1">
      <c r="D71553" s="76"/>
      <c r="E71553" s="573"/>
    </row>
    <row r="71554" spans="4:5" ht="15" customHeight="1">
      <c r="D71554" s="76"/>
      <c r="E71554" s="573"/>
    </row>
    <row r="71555" spans="4:5" ht="15" customHeight="1">
      <c r="D71555" s="76"/>
      <c r="E71555" s="573"/>
    </row>
    <row r="71556" spans="4:5" ht="15" customHeight="1">
      <c r="D71556" s="76"/>
      <c r="E71556" s="573"/>
    </row>
    <row r="71557" spans="4:5" ht="15" customHeight="1">
      <c r="D71557" s="76"/>
      <c r="E71557" s="573"/>
    </row>
    <row r="71558" spans="4:5" ht="15" customHeight="1">
      <c r="D71558" s="76"/>
      <c r="E71558" s="573"/>
    </row>
    <row r="71559" spans="4:5" ht="15" customHeight="1">
      <c r="D71559" s="76"/>
      <c r="E71559" s="573"/>
    </row>
    <row r="71560" spans="4:5" ht="15" customHeight="1">
      <c r="D71560" s="76"/>
      <c r="E71560" s="573"/>
    </row>
    <row r="71561" spans="4:5" ht="15" customHeight="1">
      <c r="D71561" s="76"/>
      <c r="E71561" s="573"/>
    </row>
    <row r="71562" spans="4:5" ht="15" customHeight="1">
      <c r="D71562" s="76"/>
      <c r="E71562" s="573"/>
    </row>
    <row r="71563" spans="4:5" ht="15" customHeight="1">
      <c r="D71563" s="76"/>
      <c r="E71563" s="573"/>
    </row>
    <row r="71564" spans="4:5" ht="15" customHeight="1">
      <c r="D71564" s="76"/>
      <c r="E71564" s="573"/>
    </row>
    <row r="71565" spans="4:5" ht="15" customHeight="1">
      <c r="D71565" s="76"/>
      <c r="E71565" s="573"/>
    </row>
    <row r="71566" spans="4:5" ht="15" customHeight="1">
      <c r="D71566" s="76"/>
      <c r="E71566" s="573"/>
    </row>
    <row r="71567" spans="4:5" ht="15" customHeight="1">
      <c r="D71567" s="76"/>
      <c r="E71567" s="573"/>
    </row>
    <row r="71568" spans="4:5" ht="15" customHeight="1">
      <c r="D71568" s="76"/>
      <c r="E71568" s="573"/>
    </row>
    <row r="71569" spans="4:5" ht="15" customHeight="1">
      <c r="D71569" s="76"/>
      <c r="E71569" s="573"/>
    </row>
    <row r="71570" spans="4:5" ht="15" customHeight="1">
      <c r="D71570" s="76"/>
      <c r="E71570" s="573"/>
    </row>
    <row r="71571" spans="4:5" ht="15" customHeight="1">
      <c r="D71571" s="76"/>
      <c r="E71571" s="573"/>
    </row>
    <row r="71572" spans="4:5" ht="15" customHeight="1">
      <c r="D71572" s="76"/>
      <c r="E71572" s="573"/>
    </row>
    <row r="71573" spans="4:5" ht="15" customHeight="1">
      <c r="D71573" s="76"/>
      <c r="E71573" s="573"/>
    </row>
    <row r="71574" spans="4:5" ht="15" customHeight="1">
      <c r="D71574" s="76"/>
      <c r="E71574" s="573"/>
    </row>
    <row r="71575" spans="4:5" ht="15" customHeight="1">
      <c r="D71575" s="76"/>
      <c r="E71575" s="573"/>
    </row>
    <row r="71576" spans="4:5" ht="15" customHeight="1">
      <c r="D71576" s="76"/>
      <c r="E71576" s="573"/>
    </row>
    <row r="71577" spans="4:5" ht="15" customHeight="1">
      <c r="D71577" s="76"/>
      <c r="E71577" s="573"/>
    </row>
    <row r="71578" spans="4:5" ht="15" customHeight="1">
      <c r="D71578" s="76"/>
      <c r="E71578" s="573"/>
    </row>
    <row r="71579" spans="4:5" ht="15" customHeight="1">
      <c r="D71579" s="76"/>
      <c r="E71579" s="573"/>
    </row>
    <row r="71580" spans="4:5" ht="15" customHeight="1">
      <c r="D71580" s="76"/>
      <c r="E71580" s="573"/>
    </row>
    <row r="71581" spans="4:5" ht="15" customHeight="1">
      <c r="D71581" s="76"/>
      <c r="E71581" s="573"/>
    </row>
    <row r="71582" spans="4:5" ht="15" customHeight="1">
      <c r="D71582" s="76"/>
      <c r="E71582" s="573"/>
    </row>
    <row r="71583" spans="4:5" ht="15" customHeight="1">
      <c r="D71583" s="76"/>
      <c r="E71583" s="573"/>
    </row>
    <row r="71584" spans="4:5" ht="15" customHeight="1">
      <c r="D71584" s="76"/>
      <c r="E71584" s="573"/>
    </row>
    <row r="71585" spans="4:5" ht="15" customHeight="1">
      <c r="D71585" s="76"/>
      <c r="E71585" s="573"/>
    </row>
    <row r="71586" spans="4:5" ht="15" customHeight="1">
      <c r="D71586" s="76"/>
      <c r="E71586" s="573"/>
    </row>
    <row r="71587" spans="4:5" ht="15" customHeight="1">
      <c r="D71587" s="76"/>
      <c r="E71587" s="573"/>
    </row>
    <row r="71588" spans="4:5" ht="15" customHeight="1">
      <c r="D71588" s="76"/>
      <c r="E71588" s="573"/>
    </row>
    <row r="71589" spans="4:5" ht="15" customHeight="1">
      <c r="D71589" s="76"/>
      <c r="E71589" s="573"/>
    </row>
    <row r="71590" spans="4:5" ht="15" customHeight="1">
      <c r="D71590" s="76"/>
      <c r="E71590" s="573"/>
    </row>
    <row r="71591" spans="4:5" ht="15" customHeight="1">
      <c r="D71591" s="76"/>
      <c r="E71591" s="573"/>
    </row>
    <row r="71592" spans="4:5" ht="15" customHeight="1">
      <c r="D71592" s="76"/>
      <c r="E71592" s="573"/>
    </row>
    <row r="71593" spans="4:5" ht="15" customHeight="1">
      <c r="D71593" s="76"/>
      <c r="E71593" s="573"/>
    </row>
    <row r="71594" spans="4:5" ht="15" customHeight="1">
      <c r="D71594" s="76"/>
      <c r="E71594" s="573"/>
    </row>
    <row r="71595" spans="4:5" ht="15" customHeight="1">
      <c r="D71595" s="76"/>
      <c r="E71595" s="573"/>
    </row>
    <row r="71596" spans="4:5" ht="15" customHeight="1">
      <c r="D71596" s="76"/>
      <c r="E71596" s="573"/>
    </row>
    <row r="71597" spans="4:5" ht="15" customHeight="1">
      <c r="D71597" s="76"/>
      <c r="E71597" s="573"/>
    </row>
    <row r="71598" spans="4:5" ht="15" customHeight="1">
      <c r="D71598" s="76"/>
      <c r="E71598" s="573"/>
    </row>
    <row r="71599" spans="4:5" ht="15" customHeight="1">
      <c r="D71599" s="76"/>
      <c r="E71599" s="573"/>
    </row>
    <row r="71600" spans="4:5" ht="15" customHeight="1">
      <c r="D71600" s="76"/>
      <c r="E71600" s="573"/>
    </row>
    <row r="71601" spans="4:5" ht="15" customHeight="1">
      <c r="D71601" s="76"/>
      <c r="E71601" s="573"/>
    </row>
    <row r="71602" spans="4:5" ht="15" customHeight="1">
      <c r="D71602" s="76"/>
      <c r="E71602" s="573"/>
    </row>
    <row r="71603" spans="4:5" ht="15" customHeight="1">
      <c r="D71603" s="76"/>
      <c r="E71603" s="573"/>
    </row>
    <row r="71604" spans="4:5" ht="15" customHeight="1">
      <c r="D71604" s="76"/>
      <c r="E71604" s="573"/>
    </row>
    <row r="71605" spans="4:5" ht="15" customHeight="1">
      <c r="D71605" s="76"/>
      <c r="E71605" s="573"/>
    </row>
    <row r="71606" spans="4:5" ht="15" customHeight="1">
      <c r="D71606" s="76"/>
      <c r="E71606" s="573"/>
    </row>
    <row r="71607" spans="4:5" ht="15" customHeight="1">
      <c r="D71607" s="76"/>
      <c r="E71607" s="573"/>
    </row>
    <row r="71608" spans="4:5" ht="15" customHeight="1">
      <c r="D71608" s="76"/>
      <c r="E71608" s="573"/>
    </row>
    <row r="71609" spans="4:5" ht="15" customHeight="1">
      <c r="D71609" s="76"/>
      <c r="E71609" s="573"/>
    </row>
    <row r="71610" spans="4:5" ht="15" customHeight="1">
      <c r="D71610" s="76"/>
      <c r="E71610" s="573"/>
    </row>
    <row r="71611" spans="4:5" ht="15" customHeight="1">
      <c r="D71611" s="76"/>
      <c r="E71611" s="573"/>
    </row>
    <row r="71612" spans="4:5" ht="15" customHeight="1">
      <c r="D71612" s="76"/>
      <c r="E71612" s="573"/>
    </row>
    <row r="71613" spans="4:5" ht="15" customHeight="1">
      <c r="D71613" s="76"/>
      <c r="E71613" s="573"/>
    </row>
    <row r="71614" spans="4:5" ht="15" customHeight="1">
      <c r="D71614" s="76"/>
      <c r="E71614" s="573"/>
    </row>
    <row r="71615" spans="4:5" ht="15" customHeight="1">
      <c r="D71615" s="76"/>
      <c r="E71615" s="573"/>
    </row>
    <row r="71616" spans="4:5" ht="15" customHeight="1">
      <c r="D71616" s="76"/>
      <c r="E71616" s="573"/>
    </row>
    <row r="71617" spans="4:5" ht="15" customHeight="1">
      <c r="D71617" s="76"/>
      <c r="E71617" s="573"/>
    </row>
    <row r="71618" spans="4:5" ht="15" customHeight="1">
      <c r="D71618" s="76"/>
      <c r="E71618" s="573"/>
    </row>
    <row r="71619" spans="4:5" ht="15" customHeight="1">
      <c r="D71619" s="76"/>
      <c r="E71619" s="573"/>
    </row>
    <row r="71620" spans="4:5" ht="15" customHeight="1">
      <c r="D71620" s="76"/>
      <c r="E71620" s="573"/>
    </row>
    <row r="71621" spans="4:5" ht="15" customHeight="1">
      <c r="D71621" s="76"/>
      <c r="E71621" s="573"/>
    </row>
    <row r="71622" spans="4:5" ht="15" customHeight="1">
      <c r="D71622" s="76"/>
      <c r="E71622" s="573"/>
    </row>
    <row r="71623" spans="4:5" ht="15" customHeight="1">
      <c r="D71623" s="76"/>
      <c r="E71623" s="573"/>
    </row>
    <row r="71624" spans="4:5" ht="15" customHeight="1">
      <c r="D71624" s="76"/>
      <c r="E71624" s="573"/>
    </row>
    <row r="71625" spans="4:5" ht="15" customHeight="1">
      <c r="D71625" s="76"/>
      <c r="E71625" s="573"/>
    </row>
    <row r="71626" spans="4:5" ht="15" customHeight="1">
      <c r="D71626" s="76"/>
      <c r="E71626" s="573"/>
    </row>
    <row r="71627" spans="4:5" ht="15" customHeight="1">
      <c r="D71627" s="76"/>
      <c r="E71627" s="573"/>
    </row>
    <row r="71628" spans="4:5" ht="15" customHeight="1">
      <c r="D71628" s="76"/>
      <c r="E71628" s="573"/>
    </row>
    <row r="71629" spans="4:5" ht="15" customHeight="1">
      <c r="D71629" s="76"/>
      <c r="E71629" s="573"/>
    </row>
    <row r="71630" spans="4:5" ht="15" customHeight="1">
      <c r="D71630" s="76"/>
      <c r="E71630" s="573"/>
    </row>
    <row r="71631" spans="4:5" ht="15" customHeight="1">
      <c r="D71631" s="76"/>
      <c r="E71631" s="573"/>
    </row>
    <row r="71632" spans="4:5" ht="15" customHeight="1">
      <c r="D71632" s="76"/>
      <c r="E71632" s="573"/>
    </row>
    <row r="71633" spans="4:5" ht="15" customHeight="1">
      <c r="D71633" s="76"/>
      <c r="E71633" s="573"/>
    </row>
    <row r="71634" spans="4:5" ht="15" customHeight="1">
      <c r="D71634" s="76"/>
      <c r="E71634" s="573"/>
    </row>
    <row r="71635" spans="4:5" ht="15" customHeight="1">
      <c r="D71635" s="76"/>
      <c r="E71635" s="573"/>
    </row>
    <row r="71636" spans="4:5" ht="15" customHeight="1">
      <c r="D71636" s="76"/>
      <c r="E71636" s="573"/>
    </row>
    <row r="71637" spans="4:5" ht="15" customHeight="1">
      <c r="D71637" s="76"/>
      <c r="E71637" s="573"/>
    </row>
    <row r="71638" spans="4:5" ht="15" customHeight="1">
      <c r="D71638" s="76"/>
      <c r="E71638" s="573"/>
    </row>
    <row r="71639" spans="4:5" ht="15" customHeight="1">
      <c r="D71639" s="76"/>
      <c r="E71639" s="573"/>
    </row>
    <row r="71640" spans="4:5" ht="15" customHeight="1">
      <c r="D71640" s="76"/>
      <c r="E71640" s="573"/>
    </row>
    <row r="71641" spans="4:5" ht="15" customHeight="1">
      <c r="D71641" s="76"/>
      <c r="E71641" s="573"/>
    </row>
    <row r="71642" spans="4:5" ht="15" customHeight="1">
      <c r="D71642" s="76"/>
      <c r="E71642" s="573"/>
    </row>
    <row r="71643" spans="4:5" ht="15" customHeight="1">
      <c r="D71643" s="76"/>
      <c r="E71643" s="573"/>
    </row>
    <row r="71644" spans="4:5" ht="15" customHeight="1">
      <c r="D71644" s="76"/>
      <c r="E71644" s="573"/>
    </row>
    <row r="71645" spans="4:5" ht="15" customHeight="1">
      <c r="D71645" s="76"/>
      <c r="E71645" s="573"/>
    </row>
    <row r="71646" spans="4:5" ht="15" customHeight="1">
      <c r="D71646" s="76"/>
      <c r="E71646" s="573"/>
    </row>
    <row r="71647" spans="4:5" ht="15" customHeight="1">
      <c r="D71647" s="76"/>
      <c r="E71647" s="573"/>
    </row>
    <row r="71648" spans="4:5" ht="15" customHeight="1">
      <c r="D71648" s="76"/>
      <c r="E71648" s="573"/>
    </row>
    <row r="71649" spans="4:5" ht="15" customHeight="1">
      <c r="D71649" s="76"/>
      <c r="E71649" s="573"/>
    </row>
    <row r="71650" spans="4:5" ht="15" customHeight="1">
      <c r="D71650" s="76"/>
      <c r="E71650" s="573"/>
    </row>
    <row r="71651" spans="4:5" ht="15" customHeight="1">
      <c r="D71651" s="76"/>
      <c r="E71651" s="573"/>
    </row>
    <row r="71652" spans="4:5" ht="15" customHeight="1">
      <c r="D71652" s="76"/>
      <c r="E71652" s="573"/>
    </row>
    <row r="71653" spans="4:5" ht="15" customHeight="1">
      <c r="D71653" s="76"/>
      <c r="E71653" s="573"/>
    </row>
    <row r="71654" spans="4:5" ht="15" customHeight="1">
      <c r="D71654" s="76"/>
      <c r="E71654" s="573"/>
    </row>
    <row r="71655" spans="4:5" ht="15" customHeight="1">
      <c r="D71655" s="76"/>
      <c r="E71655" s="573"/>
    </row>
    <row r="71656" spans="4:5" ht="15" customHeight="1">
      <c r="D71656" s="76"/>
      <c r="E71656" s="573"/>
    </row>
    <row r="71657" spans="4:5" ht="15" customHeight="1">
      <c r="D71657" s="76"/>
      <c r="E71657" s="573"/>
    </row>
    <row r="71658" spans="4:5" ht="15" customHeight="1">
      <c r="D71658" s="76"/>
      <c r="E71658" s="573"/>
    </row>
    <row r="71659" spans="4:5" ht="15" customHeight="1">
      <c r="D71659" s="76"/>
      <c r="E71659" s="573"/>
    </row>
    <row r="71660" spans="4:5" ht="15" customHeight="1">
      <c r="D71660" s="76"/>
      <c r="E71660" s="573"/>
    </row>
    <row r="71661" spans="4:5" ht="15" customHeight="1">
      <c r="D71661" s="76"/>
      <c r="E71661" s="573"/>
    </row>
    <row r="71662" spans="4:5" ht="15" customHeight="1">
      <c r="D71662" s="76"/>
      <c r="E71662" s="573"/>
    </row>
    <row r="71663" spans="4:5" ht="15" customHeight="1">
      <c r="D71663" s="76"/>
      <c r="E71663" s="573"/>
    </row>
    <row r="71664" spans="4:5" ht="15" customHeight="1">
      <c r="D71664" s="76"/>
      <c r="E71664" s="573"/>
    </row>
    <row r="71665" spans="4:5" ht="15" customHeight="1">
      <c r="D71665" s="76"/>
      <c r="E71665" s="573"/>
    </row>
    <row r="71666" spans="4:5" ht="15" customHeight="1">
      <c r="D71666" s="76"/>
      <c r="E71666" s="573"/>
    </row>
    <row r="71667" spans="4:5" ht="15" customHeight="1">
      <c r="D71667" s="76"/>
      <c r="E71667" s="573"/>
    </row>
    <row r="71668" spans="4:5" ht="15" customHeight="1">
      <c r="D71668" s="76"/>
      <c r="E71668" s="573"/>
    </row>
    <row r="71669" spans="4:5" ht="15" customHeight="1">
      <c r="D71669" s="76"/>
      <c r="E71669" s="573"/>
    </row>
    <row r="71670" spans="4:5" ht="15" customHeight="1">
      <c r="D71670" s="76"/>
      <c r="E71670" s="573"/>
    </row>
    <row r="71671" spans="4:5" ht="15" customHeight="1">
      <c r="D71671" s="76"/>
      <c r="E71671" s="573"/>
    </row>
    <row r="71672" spans="4:5" ht="15" customHeight="1">
      <c r="D71672" s="76"/>
      <c r="E71672" s="573"/>
    </row>
    <row r="71673" spans="4:5" ht="15" customHeight="1">
      <c r="D71673" s="76"/>
      <c r="E71673" s="573"/>
    </row>
    <row r="71674" spans="4:5" ht="15" customHeight="1">
      <c r="D71674" s="76"/>
      <c r="E71674" s="573"/>
    </row>
    <row r="71675" spans="4:5" ht="15" customHeight="1">
      <c r="D71675" s="76"/>
      <c r="E71675" s="573"/>
    </row>
    <row r="71676" spans="4:5" ht="15" customHeight="1">
      <c r="D71676" s="76"/>
      <c r="E71676" s="573"/>
    </row>
    <row r="71677" spans="4:5" ht="15" customHeight="1">
      <c r="D71677" s="76"/>
      <c r="E71677" s="573"/>
    </row>
    <row r="71678" spans="4:5" ht="15" customHeight="1">
      <c r="D71678" s="76"/>
      <c r="E71678" s="573"/>
    </row>
    <row r="71679" spans="4:5" ht="15" customHeight="1">
      <c r="D71679" s="76"/>
      <c r="E71679" s="573"/>
    </row>
    <row r="71680" spans="4:5" ht="15" customHeight="1">
      <c r="D71680" s="76"/>
      <c r="E71680" s="573"/>
    </row>
    <row r="71681" spans="4:5" ht="15" customHeight="1">
      <c r="D71681" s="76"/>
      <c r="E71681" s="573"/>
    </row>
    <row r="71682" spans="4:5" ht="15" customHeight="1">
      <c r="D71682" s="76"/>
      <c r="E71682" s="573"/>
    </row>
    <row r="71683" spans="4:5" ht="15" customHeight="1">
      <c r="D71683" s="76"/>
      <c r="E71683" s="573"/>
    </row>
    <row r="71684" spans="4:5" ht="15" customHeight="1">
      <c r="D71684" s="76"/>
      <c r="E71684" s="573"/>
    </row>
    <row r="71685" spans="4:5" ht="15" customHeight="1">
      <c r="D71685" s="76"/>
      <c r="E71685" s="573"/>
    </row>
    <row r="71686" spans="4:5" ht="15" customHeight="1">
      <c r="D71686" s="76"/>
      <c r="E71686" s="573"/>
    </row>
    <row r="71687" spans="4:5" ht="15" customHeight="1">
      <c r="D71687" s="76"/>
      <c r="E71687" s="573"/>
    </row>
    <row r="71688" spans="4:5" ht="15" customHeight="1">
      <c r="D71688" s="76"/>
      <c r="E71688" s="573"/>
    </row>
    <row r="71689" spans="4:5" ht="15" customHeight="1">
      <c r="D71689" s="76"/>
      <c r="E71689" s="573"/>
    </row>
    <row r="71690" spans="4:5" ht="15" customHeight="1">
      <c r="D71690" s="76"/>
      <c r="E71690" s="573"/>
    </row>
    <row r="71691" spans="4:5" ht="15" customHeight="1">
      <c r="D71691" s="76"/>
      <c r="E71691" s="573"/>
    </row>
    <row r="71692" spans="4:5" ht="15" customHeight="1">
      <c r="D71692" s="76"/>
      <c r="E71692" s="573"/>
    </row>
    <row r="71693" spans="4:5" ht="15" customHeight="1">
      <c r="D71693" s="76"/>
      <c r="E71693" s="573"/>
    </row>
    <row r="71694" spans="4:5" ht="15" customHeight="1">
      <c r="D71694" s="76"/>
      <c r="E71694" s="573"/>
    </row>
    <row r="71695" spans="4:5" ht="15" customHeight="1">
      <c r="D71695" s="76"/>
      <c r="E71695" s="573"/>
    </row>
    <row r="71696" spans="4:5" ht="15" customHeight="1">
      <c r="D71696" s="76"/>
      <c r="E71696" s="573"/>
    </row>
    <row r="71697" spans="4:5" ht="15" customHeight="1">
      <c r="D71697" s="76"/>
      <c r="E71697" s="573"/>
    </row>
    <row r="71698" spans="4:5" ht="15" customHeight="1">
      <c r="D71698" s="76"/>
      <c r="E71698" s="573"/>
    </row>
    <row r="71699" spans="4:5" ht="15" customHeight="1">
      <c r="D71699" s="76"/>
      <c r="E71699" s="573"/>
    </row>
    <row r="71700" spans="4:5" ht="15" customHeight="1">
      <c r="D71700" s="76"/>
      <c r="E71700" s="573"/>
    </row>
    <row r="71701" spans="4:5" ht="15" customHeight="1">
      <c r="D71701" s="76"/>
      <c r="E71701" s="573"/>
    </row>
    <row r="71702" spans="4:5" ht="15" customHeight="1">
      <c r="D71702" s="76"/>
      <c r="E71702" s="573"/>
    </row>
    <row r="71703" spans="4:5" ht="15" customHeight="1">
      <c r="D71703" s="76"/>
      <c r="E71703" s="573"/>
    </row>
    <row r="71704" spans="4:5" ht="15" customHeight="1">
      <c r="D71704" s="76"/>
      <c r="E71704" s="573"/>
    </row>
    <row r="71705" spans="4:5" ht="15" customHeight="1">
      <c r="D71705" s="76"/>
      <c r="E71705" s="573"/>
    </row>
    <row r="71706" spans="4:5" ht="15" customHeight="1">
      <c r="D71706" s="76"/>
      <c r="E71706" s="573"/>
    </row>
    <row r="71707" spans="4:5" ht="15" customHeight="1">
      <c r="D71707" s="76"/>
      <c r="E71707" s="573"/>
    </row>
    <row r="71708" spans="4:5" ht="15" customHeight="1">
      <c r="D71708" s="76"/>
      <c r="E71708" s="573"/>
    </row>
    <row r="71709" spans="4:5" ht="15" customHeight="1">
      <c r="D71709" s="76"/>
      <c r="E71709" s="573"/>
    </row>
    <row r="71710" spans="4:5" ht="15" customHeight="1">
      <c r="D71710" s="76"/>
      <c r="E71710" s="573"/>
    </row>
    <row r="71711" spans="4:5" ht="15" customHeight="1">
      <c r="D71711" s="76"/>
      <c r="E71711" s="573"/>
    </row>
    <row r="71712" spans="4:5" ht="15" customHeight="1">
      <c r="D71712" s="76"/>
      <c r="E71712" s="573"/>
    </row>
    <row r="71713" spans="4:5" ht="15" customHeight="1">
      <c r="D71713" s="76"/>
      <c r="E71713" s="573"/>
    </row>
    <row r="71714" spans="4:5" ht="15" customHeight="1">
      <c r="D71714" s="76"/>
      <c r="E71714" s="573"/>
    </row>
    <row r="71715" spans="4:5" ht="15" customHeight="1">
      <c r="D71715" s="76"/>
      <c r="E71715" s="573"/>
    </row>
    <row r="71716" spans="4:5" ht="15" customHeight="1">
      <c r="D71716" s="76"/>
      <c r="E71716" s="573"/>
    </row>
    <row r="71717" spans="4:5" ht="15" customHeight="1">
      <c r="D71717" s="76"/>
      <c r="E71717" s="573"/>
    </row>
    <row r="71718" spans="4:5" ht="15" customHeight="1">
      <c r="D71718" s="76"/>
      <c r="E71718" s="573"/>
    </row>
    <row r="71719" spans="4:5" ht="15" customHeight="1">
      <c r="D71719" s="76"/>
      <c r="E71719" s="573"/>
    </row>
    <row r="71720" spans="4:5" ht="15" customHeight="1">
      <c r="D71720" s="76"/>
      <c r="E71720" s="573"/>
    </row>
    <row r="71721" spans="4:5" ht="15" customHeight="1">
      <c r="D71721" s="76"/>
      <c r="E71721" s="573"/>
    </row>
    <row r="71722" spans="4:5" ht="15" customHeight="1">
      <c r="D71722" s="76"/>
      <c r="E71722" s="573"/>
    </row>
    <row r="71723" spans="4:5" ht="15" customHeight="1">
      <c r="D71723" s="76"/>
      <c r="E71723" s="573"/>
    </row>
    <row r="71724" spans="4:5" ht="15" customHeight="1">
      <c r="D71724" s="76"/>
      <c r="E71724" s="573"/>
    </row>
    <row r="71725" spans="4:5" ht="15" customHeight="1">
      <c r="D71725" s="76"/>
      <c r="E71725" s="573"/>
    </row>
    <row r="71726" spans="4:5" ht="15" customHeight="1">
      <c r="D71726" s="76"/>
      <c r="E71726" s="573"/>
    </row>
    <row r="71727" spans="4:5" ht="15" customHeight="1">
      <c r="D71727" s="76"/>
      <c r="E71727" s="573"/>
    </row>
    <row r="71728" spans="4:5" ht="15" customHeight="1">
      <c r="D71728" s="76"/>
      <c r="E71728" s="573"/>
    </row>
    <row r="71729" spans="4:5" ht="15" customHeight="1">
      <c r="D71729" s="76"/>
      <c r="E71729" s="573"/>
    </row>
    <row r="71730" spans="4:5" ht="15" customHeight="1">
      <c r="D71730" s="76"/>
      <c r="E71730" s="573"/>
    </row>
    <row r="71731" spans="4:5" ht="15" customHeight="1">
      <c r="D71731" s="76"/>
      <c r="E71731" s="573"/>
    </row>
    <row r="71732" spans="4:5" ht="15" customHeight="1">
      <c r="D71732" s="76"/>
      <c r="E71732" s="573"/>
    </row>
    <row r="71733" spans="4:5" ht="15" customHeight="1">
      <c r="D71733" s="76"/>
      <c r="E71733" s="573"/>
    </row>
    <row r="71734" spans="4:5" ht="15" customHeight="1">
      <c r="D71734" s="76"/>
      <c r="E71734" s="573"/>
    </row>
    <row r="71735" spans="4:5" ht="15" customHeight="1">
      <c r="D71735" s="76"/>
      <c r="E71735" s="573"/>
    </row>
    <row r="71736" spans="4:5" ht="15" customHeight="1">
      <c r="D71736" s="76"/>
      <c r="E71736" s="573"/>
    </row>
    <row r="71737" spans="4:5" ht="15" customHeight="1">
      <c r="D71737" s="76"/>
      <c r="E71737" s="573"/>
    </row>
    <row r="71738" spans="4:5" ht="15" customHeight="1">
      <c r="D71738" s="76"/>
      <c r="E71738" s="573"/>
    </row>
    <row r="71739" spans="4:5" ht="15" customHeight="1">
      <c r="D71739" s="76"/>
      <c r="E71739" s="573"/>
    </row>
    <row r="71740" spans="4:5" ht="15" customHeight="1">
      <c r="D71740" s="76"/>
      <c r="E71740" s="573"/>
    </row>
    <row r="71741" spans="4:5" ht="15" customHeight="1">
      <c r="D71741" s="76"/>
      <c r="E71741" s="573"/>
    </row>
    <row r="71742" spans="4:5" ht="15" customHeight="1">
      <c r="D71742" s="76"/>
      <c r="E71742" s="573"/>
    </row>
    <row r="71743" spans="4:5" ht="15" customHeight="1">
      <c r="D71743" s="76"/>
      <c r="E71743" s="573"/>
    </row>
    <row r="71744" spans="4:5" ht="15" customHeight="1">
      <c r="D71744" s="76"/>
      <c r="E71744" s="573"/>
    </row>
    <row r="71745" spans="4:5" ht="15" customHeight="1">
      <c r="D71745" s="76"/>
      <c r="E71745" s="573"/>
    </row>
    <row r="71746" spans="4:5" ht="15" customHeight="1">
      <c r="D71746" s="76"/>
      <c r="E71746" s="573"/>
    </row>
    <row r="71747" spans="4:5" ht="15" customHeight="1">
      <c r="D71747" s="76"/>
      <c r="E71747" s="573"/>
    </row>
    <row r="71748" spans="4:5" ht="15" customHeight="1">
      <c r="D71748" s="76"/>
      <c r="E71748" s="573"/>
    </row>
    <row r="71749" spans="4:5" ht="15" customHeight="1">
      <c r="D71749" s="76"/>
      <c r="E71749" s="573"/>
    </row>
    <row r="71750" spans="4:5" ht="15" customHeight="1">
      <c r="D71750" s="76"/>
      <c r="E71750" s="573"/>
    </row>
    <row r="71751" spans="4:5" ht="15" customHeight="1">
      <c r="D71751" s="76"/>
      <c r="E71751" s="573"/>
    </row>
    <row r="71752" spans="4:5" ht="15" customHeight="1">
      <c r="D71752" s="76"/>
      <c r="E71752" s="573"/>
    </row>
    <row r="71753" spans="4:5" ht="15" customHeight="1">
      <c r="D71753" s="76"/>
      <c r="E71753" s="573"/>
    </row>
    <row r="71754" spans="4:5" ht="15" customHeight="1">
      <c r="D71754" s="76"/>
      <c r="E71754" s="573"/>
    </row>
    <row r="71755" spans="4:5" ht="15" customHeight="1">
      <c r="D71755" s="76"/>
      <c r="E71755" s="573"/>
    </row>
    <row r="71756" spans="4:5" ht="15" customHeight="1">
      <c r="D71756" s="76"/>
      <c r="E71756" s="573"/>
    </row>
    <row r="71757" spans="4:5" ht="15" customHeight="1">
      <c r="D71757" s="76"/>
      <c r="E71757" s="573"/>
    </row>
    <row r="71758" spans="4:5" ht="15" customHeight="1">
      <c r="D71758" s="76"/>
      <c r="E71758" s="573"/>
    </row>
    <row r="71759" spans="4:5" ht="15" customHeight="1">
      <c r="D71759" s="76"/>
      <c r="E71759" s="573"/>
    </row>
    <row r="71760" spans="4:5" ht="15" customHeight="1">
      <c r="D71760" s="76"/>
      <c r="E71760" s="573"/>
    </row>
    <row r="71761" spans="4:5" ht="15" customHeight="1">
      <c r="D71761" s="76"/>
      <c r="E71761" s="573"/>
    </row>
    <row r="71762" spans="4:5" ht="15" customHeight="1">
      <c r="D71762" s="76"/>
      <c r="E71762" s="573"/>
    </row>
    <row r="71763" spans="4:5" ht="15" customHeight="1">
      <c r="D71763" s="76"/>
      <c r="E71763" s="573"/>
    </row>
    <row r="71764" spans="4:5" ht="15" customHeight="1">
      <c r="D71764" s="76"/>
      <c r="E71764" s="573"/>
    </row>
    <row r="71765" spans="4:5" ht="15" customHeight="1">
      <c r="D71765" s="76"/>
      <c r="E71765" s="573"/>
    </row>
    <row r="71766" spans="4:5" ht="15" customHeight="1">
      <c r="D71766" s="76"/>
      <c r="E71766" s="573"/>
    </row>
    <row r="71767" spans="4:5" ht="15" customHeight="1">
      <c r="D71767" s="76"/>
      <c r="E71767" s="573"/>
    </row>
    <row r="71768" spans="4:5" ht="15" customHeight="1">
      <c r="D71768" s="76"/>
      <c r="E71768" s="573"/>
    </row>
    <row r="71769" spans="4:5" ht="15" customHeight="1">
      <c r="D71769" s="76"/>
      <c r="E71769" s="573"/>
    </row>
    <row r="71770" spans="4:5" ht="15" customHeight="1">
      <c r="D71770" s="76"/>
      <c r="E71770" s="573"/>
    </row>
    <row r="71771" spans="4:5" ht="15" customHeight="1">
      <c r="D71771" s="76"/>
      <c r="E71771" s="573"/>
    </row>
    <row r="71772" spans="4:5" ht="15" customHeight="1">
      <c r="D71772" s="76"/>
      <c r="E71772" s="573"/>
    </row>
    <row r="71773" spans="4:5" ht="15" customHeight="1">
      <c r="D71773" s="76"/>
      <c r="E71773" s="573"/>
    </row>
    <row r="71774" spans="4:5" ht="15" customHeight="1">
      <c r="D71774" s="76"/>
      <c r="E71774" s="573"/>
    </row>
    <row r="71775" spans="4:5" ht="15" customHeight="1">
      <c r="D71775" s="76"/>
      <c r="E71775" s="573"/>
    </row>
    <row r="71776" spans="4:5" ht="15" customHeight="1">
      <c r="D71776" s="76"/>
      <c r="E71776" s="573"/>
    </row>
    <row r="71777" spans="4:5" ht="15" customHeight="1">
      <c r="D71777" s="76"/>
      <c r="E71777" s="573"/>
    </row>
    <row r="71778" spans="4:5" ht="15" customHeight="1">
      <c r="D71778" s="76"/>
      <c r="E71778" s="573"/>
    </row>
    <row r="71779" spans="4:5" ht="15" customHeight="1">
      <c r="D71779" s="76"/>
      <c r="E71779" s="573"/>
    </row>
    <row r="71780" spans="4:5" ht="15" customHeight="1">
      <c r="D71780" s="76"/>
      <c r="E71780" s="573"/>
    </row>
    <row r="71781" spans="4:5" ht="15" customHeight="1">
      <c r="D71781" s="76"/>
      <c r="E71781" s="573"/>
    </row>
    <row r="71782" spans="4:5" ht="15" customHeight="1">
      <c r="D71782" s="76"/>
      <c r="E71782" s="573"/>
    </row>
    <row r="71783" spans="4:5" ht="15" customHeight="1">
      <c r="D71783" s="76"/>
      <c r="E71783" s="573"/>
    </row>
    <row r="71784" spans="4:5" ht="15" customHeight="1">
      <c r="D71784" s="76"/>
      <c r="E71784" s="573"/>
    </row>
    <row r="71785" spans="4:5" ht="15" customHeight="1">
      <c r="D71785" s="76"/>
      <c r="E71785" s="573"/>
    </row>
    <row r="71786" spans="4:5" ht="15" customHeight="1">
      <c r="D71786" s="76"/>
      <c r="E71786" s="573"/>
    </row>
    <row r="71787" spans="4:5" ht="15" customHeight="1">
      <c r="D71787" s="76"/>
      <c r="E71787" s="573"/>
    </row>
    <row r="71788" spans="4:5" ht="15" customHeight="1">
      <c r="D71788" s="76"/>
      <c r="E71788" s="573"/>
    </row>
    <row r="71789" spans="4:5" ht="15" customHeight="1">
      <c r="D71789" s="76"/>
      <c r="E71789" s="573"/>
    </row>
    <row r="71790" spans="4:5" ht="15" customHeight="1">
      <c r="D71790" s="76"/>
      <c r="E71790" s="573"/>
    </row>
    <row r="71791" spans="4:5" ht="15" customHeight="1">
      <c r="D71791" s="76"/>
      <c r="E71791" s="573"/>
    </row>
    <row r="71792" spans="4:5" ht="15" customHeight="1">
      <c r="D71792" s="76"/>
      <c r="E71792" s="573"/>
    </row>
    <row r="71793" spans="4:5" ht="15" customHeight="1">
      <c r="D71793" s="76"/>
      <c r="E71793" s="573"/>
    </row>
    <row r="71794" spans="4:5" ht="15" customHeight="1">
      <c r="D71794" s="76"/>
      <c r="E71794" s="573"/>
    </row>
    <row r="71795" spans="4:5" ht="15" customHeight="1">
      <c r="D71795" s="76"/>
      <c r="E71795" s="573"/>
    </row>
    <row r="71796" spans="4:5" ht="15" customHeight="1">
      <c r="D71796" s="76"/>
      <c r="E71796" s="573"/>
    </row>
    <row r="71797" spans="4:5" ht="15" customHeight="1">
      <c r="D71797" s="76"/>
      <c r="E71797" s="573"/>
    </row>
    <row r="71798" spans="4:5" ht="15" customHeight="1">
      <c r="D71798" s="76"/>
      <c r="E71798" s="573"/>
    </row>
    <row r="71799" spans="4:5" ht="15" customHeight="1">
      <c r="D71799" s="76"/>
      <c r="E71799" s="573"/>
    </row>
    <row r="71800" spans="4:5" ht="15" customHeight="1">
      <c r="D71800" s="76"/>
      <c r="E71800" s="573"/>
    </row>
    <row r="71801" spans="4:5" ht="15" customHeight="1">
      <c r="D71801" s="76"/>
      <c r="E71801" s="573"/>
    </row>
    <row r="71802" spans="4:5" ht="15" customHeight="1">
      <c r="D71802" s="76"/>
      <c r="E71802" s="573"/>
    </row>
    <row r="71803" spans="4:5" ht="15" customHeight="1">
      <c r="D71803" s="76"/>
      <c r="E71803" s="573"/>
    </row>
    <row r="71804" spans="4:5" ht="15" customHeight="1">
      <c r="D71804" s="76"/>
      <c r="E71804" s="573"/>
    </row>
    <row r="71805" spans="4:5" ht="15" customHeight="1">
      <c r="D71805" s="76"/>
      <c r="E71805" s="573"/>
    </row>
    <row r="71806" spans="4:5" ht="15" customHeight="1">
      <c r="D71806" s="76"/>
      <c r="E71806" s="573"/>
    </row>
    <row r="71807" spans="4:5" ht="15" customHeight="1">
      <c r="D71807" s="76"/>
      <c r="E71807" s="573"/>
    </row>
    <row r="71808" spans="4:5" ht="15" customHeight="1">
      <c r="D71808" s="76"/>
      <c r="E71808" s="573"/>
    </row>
    <row r="71809" spans="4:5" ht="15" customHeight="1">
      <c r="D71809" s="76"/>
      <c r="E71809" s="573"/>
    </row>
    <row r="71810" spans="4:5" ht="15" customHeight="1">
      <c r="D71810" s="76"/>
      <c r="E71810" s="573"/>
    </row>
    <row r="71811" spans="4:5" ht="15" customHeight="1">
      <c r="D71811" s="76"/>
      <c r="E71811" s="573"/>
    </row>
    <row r="71812" spans="4:5" ht="15" customHeight="1">
      <c r="D71812" s="76"/>
      <c r="E71812" s="573"/>
    </row>
    <row r="71813" spans="4:5" ht="15" customHeight="1">
      <c r="D71813" s="76"/>
      <c r="E71813" s="573"/>
    </row>
    <row r="71814" spans="4:5" ht="15" customHeight="1">
      <c r="D71814" s="76"/>
      <c r="E71814" s="573"/>
    </row>
    <row r="71815" spans="4:5" ht="15" customHeight="1">
      <c r="D71815" s="76"/>
      <c r="E71815" s="573"/>
    </row>
    <row r="71816" spans="4:5" ht="15" customHeight="1">
      <c r="D71816" s="76"/>
      <c r="E71816" s="573"/>
    </row>
    <row r="71817" spans="4:5" ht="15" customHeight="1">
      <c r="D71817" s="76"/>
      <c r="E71817" s="573"/>
    </row>
    <row r="71818" spans="4:5" ht="15" customHeight="1">
      <c r="D71818" s="76"/>
      <c r="E71818" s="573"/>
    </row>
    <row r="71819" spans="4:5" ht="15" customHeight="1">
      <c r="D71819" s="76"/>
      <c r="E71819" s="573"/>
    </row>
    <row r="71820" spans="4:5" ht="15" customHeight="1">
      <c r="D71820" s="76"/>
      <c r="E71820" s="573"/>
    </row>
    <row r="71821" spans="4:5" ht="15" customHeight="1">
      <c r="D71821" s="76"/>
      <c r="E71821" s="573"/>
    </row>
    <row r="71822" spans="4:5" ht="15" customHeight="1">
      <c r="D71822" s="76"/>
      <c r="E71822" s="573"/>
    </row>
    <row r="71823" spans="4:5" ht="15" customHeight="1">
      <c r="D71823" s="76"/>
      <c r="E71823" s="573"/>
    </row>
    <row r="71824" spans="4:5" ht="15" customHeight="1">
      <c r="D71824" s="76"/>
      <c r="E71824" s="573"/>
    </row>
    <row r="71825" spans="4:5" ht="15" customHeight="1">
      <c r="D71825" s="76"/>
      <c r="E71825" s="573"/>
    </row>
    <row r="71826" spans="4:5" ht="15" customHeight="1">
      <c r="D71826" s="76"/>
      <c r="E71826" s="573"/>
    </row>
    <row r="71827" spans="4:5" ht="15" customHeight="1">
      <c r="D71827" s="76"/>
      <c r="E71827" s="573"/>
    </row>
    <row r="71828" spans="4:5" ht="15" customHeight="1">
      <c r="D71828" s="76"/>
      <c r="E71828" s="573"/>
    </row>
    <row r="71829" spans="4:5" ht="15" customHeight="1">
      <c r="D71829" s="76"/>
      <c r="E71829" s="573"/>
    </row>
    <row r="71830" spans="4:5" ht="15" customHeight="1">
      <c r="D71830" s="76"/>
      <c r="E71830" s="573"/>
    </row>
    <row r="71831" spans="4:5" ht="15" customHeight="1">
      <c r="D71831" s="76"/>
      <c r="E71831" s="573"/>
    </row>
    <row r="71832" spans="4:5" ht="15" customHeight="1">
      <c r="D71832" s="76"/>
      <c r="E71832" s="573"/>
    </row>
    <row r="71833" spans="4:5" ht="15" customHeight="1">
      <c r="D71833" s="76"/>
      <c r="E71833" s="573"/>
    </row>
    <row r="71834" spans="4:5" ht="15" customHeight="1">
      <c r="D71834" s="76"/>
      <c r="E71834" s="573"/>
    </row>
    <row r="71835" spans="4:5" ht="15" customHeight="1">
      <c r="D71835" s="76"/>
      <c r="E71835" s="573"/>
    </row>
    <row r="71836" spans="4:5" ht="15" customHeight="1">
      <c r="D71836" s="76"/>
      <c r="E71836" s="573"/>
    </row>
    <row r="71837" spans="4:5" ht="15" customHeight="1">
      <c r="D71837" s="76"/>
      <c r="E71837" s="573"/>
    </row>
    <row r="71838" spans="4:5" ht="15" customHeight="1">
      <c r="D71838" s="76"/>
      <c r="E71838" s="573"/>
    </row>
    <row r="71839" spans="4:5" ht="15" customHeight="1">
      <c r="D71839" s="76"/>
      <c r="E71839" s="573"/>
    </row>
    <row r="71840" spans="4:5" ht="15" customHeight="1">
      <c r="D71840" s="76"/>
      <c r="E71840" s="573"/>
    </row>
    <row r="71841" spans="4:5" ht="15" customHeight="1">
      <c r="D71841" s="76"/>
      <c r="E71841" s="573"/>
    </row>
    <row r="71842" spans="4:5" ht="15" customHeight="1">
      <c r="D71842" s="76"/>
      <c r="E71842" s="573"/>
    </row>
    <row r="71843" spans="4:5" ht="15" customHeight="1">
      <c r="D71843" s="76"/>
      <c r="E71843" s="573"/>
    </row>
    <row r="71844" spans="4:5" ht="15" customHeight="1">
      <c r="D71844" s="76"/>
      <c r="E71844" s="573"/>
    </row>
    <row r="71845" spans="4:5" ht="15" customHeight="1">
      <c r="D71845" s="76"/>
      <c r="E71845" s="573"/>
    </row>
    <row r="71846" spans="4:5" ht="15" customHeight="1">
      <c r="D71846" s="76"/>
      <c r="E71846" s="573"/>
    </row>
    <row r="71847" spans="4:5" ht="15" customHeight="1">
      <c r="D71847" s="76"/>
      <c r="E71847" s="573"/>
    </row>
    <row r="71848" spans="4:5" ht="15" customHeight="1">
      <c r="D71848" s="76"/>
      <c r="E71848" s="573"/>
    </row>
    <row r="71849" spans="4:5" ht="15" customHeight="1">
      <c r="D71849" s="76"/>
      <c r="E71849" s="573"/>
    </row>
    <row r="71850" spans="4:5" ht="15" customHeight="1">
      <c r="D71850" s="76"/>
      <c r="E71850" s="573"/>
    </row>
    <row r="71851" spans="4:5" ht="15" customHeight="1">
      <c r="D71851" s="76"/>
      <c r="E71851" s="573"/>
    </row>
    <row r="71852" spans="4:5" ht="15" customHeight="1">
      <c r="D71852" s="76"/>
      <c r="E71852" s="573"/>
    </row>
    <row r="71853" spans="4:5" ht="15" customHeight="1">
      <c r="D71853" s="76"/>
      <c r="E71853" s="573"/>
    </row>
    <row r="71854" spans="4:5" ht="15" customHeight="1">
      <c r="D71854" s="76"/>
      <c r="E71854" s="573"/>
    </row>
    <row r="71855" spans="4:5" ht="15" customHeight="1">
      <c r="D71855" s="76"/>
      <c r="E71855" s="573"/>
    </row>
    <row r="71856" spans="4:5" ht="15" customHeight="1">
      <c r="D71856" s="76"/>
      <c r="E71856" s="573"/>
    </row>
    <row r="71857" spans="4:5" ht="15" customHeight="1">
      <c r="D71857" s="76"/>
      <c r="E71857" s="573"/>
    </row>
    <row r="71858" spans="4:5" ht="15" customHeight="1">
      <c r="D71858" s="76"/>
      <c r="E71858" s="573"/>
    </row>
    <row r="71859" spans="4:5" ht="15" customHeight="1">
      <c r="D71859" s="76"/>
      <c r="E71859" s="573"/>
    </row>
    <row r="71860" spans="4:5" ht="15" customHeight="1">
      <c r="D71860" s="76"/>
      <c r="E71860" s="573"/>
    </row>
    <row r="71861" spans="4:5" ht="15" customHeight="1">
      <c r="D71861" s="76"/>
      <c r="E71861" s="573"/>
    </row>
    <row r="71862" spans="4:5" ht="15" customHeight="1">
      <c r="D71862" s="76"/>
      <c r="E71862" s="573"/>
    </row>
    <row r="71863" spans="4:5" ht="15" customHeight="1">
      <c r="D71863" s="76"/>
      <c r="E71863" s="573"/>
    </row>
    <row r="71864" spans="4:5" ht="15" customHeight="1">
      <c r="D71864" s="76"/>
      <c r="E71864" s="573"/>
    </row>
    <row r="71865" spans="4:5" ht="15" customHeight="1">
      <c r="D71865" s="76"/>
      <c r="E71865" s="573"/>
    </row>
    <row r="71866" spans="4:5" ht="15" customHeight="1">
      <c r="D71866" s="76"/>
      <c r="E71866" s="573"/>
    </row>
    <row r="71867" spans="4:5" ht="15" customHeight="1">
      <c r="D71867" s="76"/>
      <c r="E71867" s="573"/>
    </row>
    <row r="71868" spans="4:5" ht="15" customHeight="1">
      <c r="D71868" s="76"/>
      <c r="E71868" s="573"/>
    </row>
    <row r="71869" spans="4:5" ht="15" customHeight="1">
      <c r="D71869" s="76"/>
      <c r="E71869" s="573"/>
    </row>
    <row r="71870" spans="4:5" ht="15" customHeight="1">
      <c r="D71870" s="76"/>
      <c r="E71870" s="573"/>
    </row>
    <row r="71871" spans="4:5" ht="15" customHeight="1">
      <c r="D71871" s="76"/>
      <c r="E71871" s="573"/>
    </row>
    <row r="71872" spans="4:5" ht="15" customHeight="1">
      <c r="D71872" s="76"/>
      <c r="E71872" s="573"/>
    </row>
    <row r="71873" spans="4:5" ht="15" customHeight="1">
      <c r="D71873" s="76"/>
      <c r="E71873" s="573"/>
    </row>
    <row r="71874" spans="4:5" ht="15" customHeight="1">
      <c r="D71874" s="76"/>
      <c r="E71874" s="573"/>
    </row>
    <row r="71875" spans="4:5" ht="15" customHeight="1">
      <c r="D71875" s="76"/>
      <c r="E71875" s="573"/>
    </row>
    <row r="71876" spans="4:5" ht="15" customHeight="1">
      <c r="D71876" s="76"/>
      <c r="E71876" s="573"/>
    </row>
    <row r="71877" spans="4:5" ht="15" customHeight="1">
      <c r="D71877" s="76"/>
      <c r="E71877" s="573"/>
    </row>
    <row r="71878" spans="4:5" ht="15" customHeight="1">
      <c r="D71878" s="76"/>
      <c r="E71878" s="573"/>
    </row>
    <row r="71879" spans="4:5" ht="15" customHeight="1">
      <c r="D71879" s="76"/>
      <c r="E71879" s="573"/>
    </row>
    <row r="71880" spans="4:5" ht="15" customHeight="1">
      <c r="D71880" s="76"/>
      <c r="E71880" s="573"/>
    </row>
    <row r="71881" spans="4:5" ht="15" customHeight="1">
      <c r="D71881" s="76"/>
      <c r="E71881" s="573"/>
    </row>
    <row r="71882" spans="4:5" ht="15" customHeight="1">
      <c r="D71882" s="76"/>
      <c r="E71882" s="573"/>
    </row>
    <row r="71883" spans="4:5" ht="15" customHeight="1">
      <c r="D71883" s="76"/>
      <c r="E71883" s="573"/>
    </row>
    <row r="71884" spans="4:5" ht="15" customHeight="1">
      <c r="D71884" s="76"/>
      <c r="E71884" s="573"/>
    </row>
    <row r="71885" spans="4:5" ht="15" customHeight="1">
      <c r="D71885" s="76"/>
      <c r="E71885" s="573"/>
    </row>
    <row r="71886" spans="4:5" ht="15" customHeight="1">
      <c r="D71886" s="76"/>
      <c r="E71886" s="573"/>
    </row>
    <row r="71887" spans="4:5" ht="15" customHeight="1">
      <c r="D71887" s="76"/>
      <c r="E71887" s="573"/>
    </row>
    <row r="71888" spans="4:5" ht="15" customHeight="1">
      <c r="D71888" s="76"/>
      <c r="E71888" s="573"/>
    </row>
    <row r="71889" spans="4:5" ht="15" customHeight="1">
      <c r="D71889" s="76"/>
      <c r="E71889" s="573"/>
    </row>
    <row r="71890" spans="4:5" ht="15" customHeight="1">
      <c r="D71890" s="76"/>
      <c r="E71890" s="573"/>
    </row>
    <row r="71891" spans="4:5" ht="15" customHeight="1">
      <c r="D71891" s="76"/>
      <c r="E71891" s="573"/>
    </row>
    <row r="71892" spans="4:5" ht="15" customHeight="1">
      <c r="D71892" s="76"/>
      <c r="E71892" s="573"/>
    </row>
    <row r="71893" spans="4:5" ht="15" customHeight="1">
      <c r="D71893" s="76"/>
      <c r="E71893" s="573"/>
    </row>
    <row r="71894" spans="4:5" ht="15" customHeight="1">
      <c r="D71894" s="76"/>
      <c r="E71894" s="573"/>
    </row>
    <row r="71895" spans="4:5" ht="15" customHeight="1">
      <c r="D71895" s="76"/>
      <c r="E71895" s="573"/>
    </row>
    <row r="71896" spans="4:5" ht="15" customHeight="1">
      <c r="D71896" s="76"/>
      <c r="E71896" s="573"/>
    </row>
    <row r="71897" spans="4:5" ht="15" customHeight="1">
      <c r="D71897" s="76"/>
      <c r="E71897" s="573"/>
    </row>
    <row r="71898" spans="4:5" ht="15" customHeight="1">
      <c r="D71898" s="76"/>
      <c r="E71898" s="573"/>
    </row>
    <row r="71899" spans="4:5" ht="15" customHeight="1">
      <c r="D71899" s="76"/>
      <c r="E71899" s="573"/>
    </row>
    <row r="71900" spans="4:5" ht="15" customHeight="1">
      <c r="D71900" s="76"/>
      <c r="E71900" s="573"/>
    </row>
    <row r="71901" spans="4:5" ht="15" customHeight="1">
      <c r="D71901" s="76"/>
      <c r="E71901" s="573"/>
    </row>
    <row r="71902" spans="4:5" ht="15" customHeight="1">
      <c r="D71902" s="76"/>
      <c r="E71902" s="573"/>
    </row>
    <row r="71903" spans="4:5" ht="15" customHeight="1">
      <c r="D71903" s="76"/>
      <c r="E71903" s="573"/>
    </row>
    <row r="71904" spans="4:5" ht="15" customHeight="1">
      <c r="D71904" s="76"/>
      <c r="E71904" s="573"/>
    </row>
    <row r="71905" spans="4:5" ht="15" customHeight="1">
      <c r="D71905" s="76"/>
      <c r="E71905" s="573"/>
    </row>
    <row r="71906" spans="4:5" ht="15" customHeight="1">
      <c r="D71906" s="76"/>
      <c r="E71906" s="573"/>
    </row>
    <row r="71907" spans="4:5" ht="15" customHeight="1">
      <c r="D71907" s="76"/>
      <c r="E71907" s="573"/>
    </row>
    <row r="71908" spans="4:5" ht="15" customHeight="1">
      <c r="D71908" s="76"/>
      <c r="E71908" s="573"/>
    </row>
    <row r="71909" spans="4:5" ht="15" customHeight="1">
      <c r="D71909" s="76"/>
      <c r="E71909" s="573"/>
    </row>
    <row r="71910" spans="4:5" ht="15" customHeight="1">
      <c r="D71910" s="76"/>
      <c r="E71910" s="573"/>
    </row>
    <row r="71911" spans="4:5" ht="15" customHeight="1">
      <c r="D71911" s="76"/>
      <c r="E71911" s="573"/>
    </row>
    <row r="71912" spans="4:5" ht="15" customHeight="1">
      <c r="D71912" s="76"/>
      <c r="E71912" s="573"/>
    </row>
    <row r="71913" spans="4:5" ht="15" customHeight="1">
      <c r="D71913" s="76"/>
      <c r="E71913" s="573"/>
    </row>
    <row r="71914" spans="4:5" ht="15" customHeight="1">
      <c r="D71914" s="76"/>
      <c r="E71914" s="573"/>
    </row>
    <row r="71915" spans="4:5" ht="15" customHeight="1">
      <c r="D71915" s="76"/>
      <c r="E71915" s="573"/>
    </row>
    <row r="71916" spans="4:5" ht="15" customHeight="1">
      <c r="D71916" s="76"/>
      <c r="E71916" s="573"/>
    </row>
    <row r="71917" spans="4:5" ht="15" customHeight="1">
      <c r="D71917" s="76"/>
      <c r="E71917" s="573"/>
    </row>
    <row r="71918" spans="4:5" ht="15" customHeight="1">
      <c r="D71918" s="76"/>
      <c r="E71918" s="573"/>
    </row>
    <row r="71919" spans="4:5" ht="15" customHeight="1">
      <c r="D71919" s="76"/>
      <c r="E71919" s="573"/>
    </row>
    <row r="71920" spans="4:5" ht="15" customHeight="1">
      <c r="D71920" s="76"/>
      <c r="E71920" s="573"/>
    </row>
    <row r="71921" spans="4:5" ht="15" customHeight="1">
      <c r="D71921" s="76"/>
      <c r="E71921" s="573"/>
    </row>
    <row r="71922" spans="4:5" ht="15" customHeight="1">
      <c r="D71922" s="76"/>
      <c r="E71922" s="573"/>
    </row>
    <row r="71923" spans="4:5" ht="15" customHeight="1">
      <c r="D71923" s="76"/>
      <c r="E71923" s="573"/>
    </row>
    <row r="71924" spans="4:5" ht="15" customHeight="1">
      <c r="D71924" s="76"/>
      <c r="E71924" s="573"/>
    </row>
    <row r="71925" spans="4:5" ht="15" customHeight="1">
      <c r="D71925" s="76"/>
      <c r="E71925" s="573"/>
    </row>
    <row r="71926" spans="4:5" ht="15" customHeight="1">
      <c r="D71926" s="76"/>
      <c r="E71926" s="573"/>
    </row>
    <row r="71927" spans="4:5" ht="15" customHeight="1">
      <c r="D71927" s="76"/>
      <c r="E71927" s="573"/>
    </row>
    <row r="71928" spans="4:5" ht="15" customHeight="1">
      <c r="D71928" s="76"/>
      <c r="E71928" s="573"/>
    </row>
    <row r="71929" spans="4:5" ht="15" customHeight="1">
      <c r="D71929" s="76"/>
      <c r="E71929" s="573"/>
    </row>
    <row r="71930" spans="4:5" ht="15" customHeight="1">
      <c r="D71930" s="76"/>
      <c r="E71930" s="573"/>
    </row>
    <row r="71931" spans="4:5" ht="15" customHeight="1">
      <c r="D71931" s="76"/>
      <c r="E71931" s="573"/>
    </row>
    <row r="71932" spans="4:5" ht="15" customHeight="1">
      <c r="D71932" s="76"/>
      <c r="E71932" s="573"/>
    </row>
    <row r="71933" spans="4:5" ht="15" customHeight="1">
      <c r="D71933" s="76"/>
      <c r="E71933" s="573"/>
    </row>
    <row r="71934" spans="4:5" ht="15" customHeight="1">
      <c r="D71934" s="76"/>
      <c r="E71934" s="573"/>
    </row>
    <row r="71935" spans="4:5" ht="15" customHeight="1">
      <c r="D71935" s="76"/>
      <c r="E71935" s="573"/>
    </row>
    <row r="71936" spans="4:5" ht="15" customHeight="1">
      <c r="D71936" s="76"/>
      <c r="E71936" s="573"/>
    </row>
    <row r="71937" spans="4:5" ht="15" customHeight="1">
      <c r="D71937" s="76"/>
      <c r="E71937" s="573"/>
    </row>
    <row r="71938" spans="4:5" ht="15" customHeight="1">
      <c r="D71938" s="76"/>
      <c r="E71938" s="573"/>
    </row>
    <row r="71939" spans="4:5" ht="15" customHeight="1">
      <c r="D71939" s="76"/>
      <c r="E71939" s="573"/>
    </row>
    <row r="71940" spans="4:5" ht="15" customHeight="1">
      <c r="D71940" s="76"/>
      <c r="E71940" s="573"/>
    </row>
    <row r="71941" spans="4:5" ht="15" customHeight="1">
      <c r="D71941" s="76"/>
      <c r="E71941" s="573"/>
    </row>
    <row r="71942" spans="4:5" ht="15" customHeight="1">
      <c r="D71942" s="76"/>
      <c r="E71942" s="573"/>
    </row>
    <row r="71943" spans="4:5" ht="15" customHeight="1">
      <c r="D71943" s="76"/>
      <c r="E71943" s="573"/>
    </row>
    <row r="71944" spans="4:5" ht="15" customHeight="1">
      <c r="D71944" s="76"/>
      <c r="E71944" s="573"/>
    </row>
    <row r="71945" spans="4:5" ht="15" customHeight="1">
      <c r="D71945" s="76"/>
      <c r="E71945" s="573"/>
    </row>
    <row r="71946" spans="4:5" ht="15" customHeight="1">
      <c r="D71946" s="76"/>
      <c r="E71946" s="573"/>
    </row>
    <row r="71947" spans="4:5" ht="15" customHeight="1">
      <c r="D71947" s="76"/>
      <c r="E71947" s="573"/>
    </row>
    <row r="71948" spans="4:5" ht="15" customHeight="1">
      <c r="D71948" s="76"/>
      <c r="E71948" s="573"/>
    </row>
    <row r="71949" spans="4:5" ht="15" customHeight="1">
      <c r="D71949" s="76"/>
      <c r="E71949" s="573"/>
    </row>
    <row r="71950" spans="4:5" ht="15" customHeight="1">
      <c r="D71950" s="76"/>
      <c r="E71950" s="573"/>
    </row>
    <row r="71951" spans="4:5" ht="15" customHeight="1">
      <c r="D71951" s="76"/>
      <c r="E71951" s="573"/>
    </row>
    <row r="71952" spans="4:5" ht="15" customHeight="1">
      <c r="D71952" s="76"/>
      <c r="E71952" s="573"/>
    </row>
    <row r="71953" spans="4:5" ht="15" customHeight="1">
      <c r="D71953" s="76"/>
      <c r="E71953" s="573"/>
    </row>
    <row r="71954" spans="4:5" ht="15" customHeight="1">
      <c r="D71954" s="76"/>
      <c r="E71954" s="573"/>
    </row>
    <row r="71955" spans="4:5" ht="15" customHeight="1">
      <c r="D71955" s="76"/>
      <c r="E71955" s="573"/>
    </row>
    <row r="71956" spans="4:5" ht="15" customHeight="1">
      <c r="D71956" s="76"/>
      <c r="E71956" s="573"/>
    </row>
    <row r="71957" spans="4:5" ht="15" customHeight="1">
      <c r="D71957" s="76"/>
      <c r="E71957" s="573"/>
    </row>
    <row r="71958" spans="4:5" ht="15" customHeight="1">
      <c r="D71958" s="76"/>
      <c r="E71958" s="573"/>
    </row>
    <row r="71959" spans="4:5" ht="15" customHeight="1">
      <c r="D71959" s="76"/>
      <c r="E71959" s="573"/>
    </row>
    <row r="71960" spans="4:5" ht="15" customHeight="1">
      <c r="D71960" s="76"/>
      <c r="E71960" s="573"/>
    </row>
    <row r="71961" spans="4:5" ht="15" customHeight="1">
      <c r="D71961" s="76"/>
      <c r="E71961" s="573"/>
    </row>
    <row r="71962" spans="4:5" ht="15" customHeight="1">
      <c r="D71962" s="76"/>
      <c r="E71962" s="573"/>
    </row>
    <row r="71963" spans="4:5" ht="15" customHeight="1">
      <c r="D71963" s="76"/>
      <c r="E71963" s="573"/>
    </row>
    <row r="71964" spans="4:5" ht="15" customHeight="1">
      <c r="D71964" s="76"/>
      <c r="E71964" s="573"/>
    </row>
    <row r="71965" spans="4:5" ht="15" customHeight="1">
      <c r="D71965" s="76"/>
      <c r="E71965" s="573"/>
    </row>
    <row r="71966" spans="4:5" ht="15" customHeight="1">
      <c r="D71966" s="76"/>
      <c r="E71966" s="573"/>
    </row>
    <row r="71967" spans="4:5" ht="15" customHeight="1">
      <c r="D71967" s="76"/>
      <c r="E71967" s="573"/>
    </row>
    <row r="71968" spans="4:5" ht="15" customHeight="1">
      <c r="D71968" s="76"/>
      <c r="E71968" s="573"/>
    </row>
    <row r="71969" spans="4:5" ht="15" customHeight="1">
      <c r="D71969" s="76"/>
      <c r="E71969" s="573"/>
    </row>
    <row r="71970" spans="4:5" ht="15" customHeight="1">
      <c r="D71970" s="76"/>
      <c r="E71970" s="573"/>
    </row>
    <row r="71971" spans="4:5" ht="15" customHeight="1">
      <c r="D71971" s="76"/>
      <c r="E71971" s="573"/>
    </row>
    <row r="71972" spans="4:5" ht="15" customHeight="1">
      <c r="D71972" s="76"/>
      <c r="E71972" s="573"/>
    </row>
    <row r="71973" spans="4:5" ht="15" customHeight="1">
      <c r="D71973" s="76"/>
      <c r="E71973" s="573"/>
    </row>
    <row r="71974" spans="4:5" ht="15" customHeight="1">
      <c r="D71974" s="76"/>
      <c r="E71974" s="573"/>
    </row>
    <row r="71975" spans="4:5" ht="15" customHeight="1">
      <c r="D71975" s="76"/>
      <c r="E71975" s="573"/>
    </row>
    <row r="71976" spans="4:5" ht="15" customHeight="1">
      <c r="D71976" s="76"/>
      <c r="E71976" s="573"/>
    </row>
    <row r="71977" spans="4:5" ht="15" customHeight="1">
      <c r="D71977" s="76"/>
      <c r="E71977" s="573"/>
    </row>
    <row r="71978" spans="4:5" ht="15" customHeight="1">
      <c r="D71978" s="76"/>
      <c r="E71978" s="573"/>
    </row>
    <row r="71979" spans="4:5" ht="15" customHeight="1">
      <c r="D71979" s="76"/>
      <c r="E71979" s="573"/>
    </row>
    <row r="71980" spans="4:5" ht="15" customHeight="1">
      <c r="D71980" s="76"/>
      <c r="E71980" s="573"/>
    </row>
    <row r="71981" spans="4:5" ht="15" customHeight="1">
      <c r="D71981" s="76"/>
      <c r="E71981" s="573"/>
    </row>
    <row r="71982" spans="4:5" ht="15" customHeight="1">
      <c r="D71982" s="76"/>
      <c r="E71982" s="573"/>
    </row>
    <row r="71983" spans="4:5" ht="15" customHeight="1">
      <c r="D71983" s="76"/>
      <c r="E71983" s="573"/>
    </row>
    <row r="71984" spans="4:5" ht="15" customHeight="1">
      <c r="D71984" s="76"/>
      <c r="E71984" s="573"/>
    </row>
    <row r="71985" spans="4:5" ht="15" customHeight="1">
      <c r="D71985" s="76"/>
      <c r="E71985" s="573"/>
    </row>
    <row r="71986" spans="4:5" ht="15" customHeight="1">
      <c r="D71986" s="76"/>
      <c r="E71986" s="573"/>
    </row>
    <row r="71987" spans="4:5" ht="15" customHeight="1">
      <c r="D71987" s="76"/>
      <c r="E71987" s="573"/>
    </row>
    <row r="71988" spans="4:5" ht="15" customHeight="1">
      <c r="D71988" s="76"/>
      <c r="E71988" s="573"/>
    </row>
    <row r="71989" spans="4:5" ht="15" customHeight="1">
      <c r="D71989" s="76"/>
      <c r="E71989" s="573"/>
    </row>
    <row r="71990" spans="4:5" ht="15" customHeight="1">
      <c r="D71990" s="76"/>
      <c r="E71990" s="573"/>
    </row>
    <row r="71991" spans="4:5" ht="15" customHeight="1">
      <c r="D71991" s="76"/>
      <c r="E71991" s="573"/>
    </row>
    <row r="71992" spans="4:5" ht="15" customHeight="1">
      <c r="D71992" s="76"/>
      <c r="E71992" s="573"/>
    </row>
    <row r="71993" spans="4:5" ht="15" customHeight="1">
      <c r="D71993" s="76"/>
      <c r="E71993" s="573"/>
    </row>
    <row r="71994" spans="4:5" ht="15" customHeight="1">
      <c r="D71994" s="76"/>
      <c r="E71994" s="573"/>
    </row>
    <row r="71995" spans="4:5" ht="15" customHeight="1">
      <c r="D71995" s="76"/>
      <c r="E71995" s="573"/>
    </row>
    <row r="71996" spans="4:5" ht="15" customHeight="1">
      <c r="D71996" s="76"/>
      <c r="E71996" s="573"/>
    </row>
    <row r="71997" spans="4:5" ht="15" customHeight="1">
      <c r="D71997" s="76"/>
      <c r="E71997" s="573"/>
    </row>
    <row r="71998" spans="4:5" ht="15" customHeight="1">
      <c r="D71998" s="76"/>
      <c r="E71998" s="573"/>
    </row>
    <row r="71999" spans="4:5" ht="15" customHeight="1">
      <c r="D71999" s="76"/>
      <c r="E71999" s="573"/>
    </row>
    <row r="72000" spans="4:5" ht="15" customHeight="1">
      <c r="D72000" s="76"/>
      <c r="E72000" s="573"/>
    </row>
    <row r="72001" spans="4:5" ht="15" customHeight="1">
      <c r="D72001" s="76"/>
      <c r="E72001" s="573"/>
    </row>
    <row r="72002" spans="4:5" ht="15" customHeight="1">
      <c r="D72002" s="76"/>
      <c r="E72002" s="573"/>
    </row>
    <row r="72003" spans="4:5" ht="15" customHeight="1">
      <c r="D72003" s="76"/>
      <c r="E72003" s="573"/>
    </row>
    <row r="72004" spans="4:5" ht="15" customHeight="1">
      <c r="D72004" s="76"/>
      <c r="E72004" s="573"/>
    </row>
    <row r="72005" spans="4:5" ht="15" customHeight="1">
      <c r="D72005" s="76"/>
      <c r="E72005" s="573"/>
    </row>
    <row r="72006" spans="4:5" ht="15" customHeight="1">
      <c r="D72006" s="76"/>
      <c r="E72006" s="573"/>
    </row>
    <row r="72007" spans="4:5" ht="15" customHeight="1">
      <c r="D72007" s="76"/>
      <c r="E72007" s="573"/>
    </row>
    <row r="72008" spans="4:5" ht="15" customHeight="1">
      <c r="D72008" s="76"/>
      <c r="E72008" s="573"/>
    </row>
    <row r="72009" spans="4:5" ht="15" customHeight="1">
      <c r="D72009" s="76"/>
      <c r="E72009" s="573"/>
    </row>
    <row r="72010" spans="4:5" ht="15" customHeight="1">
      <c r="D72010" s="76"/>
      <c r="E72010" s="573"/>
    </row>
    <row r="72011" spans="4:5" ht="15" customHeight="1">
      <c r="D72011" s="76"/>
      <c r="E72011" s="573"/>
    </row>
    <row r="72012" spans="4:5" ht="15" customHeight="1">
      <c r="D72012" s="76"/>
      <c r="E72012" s="573"/>
    </row>
    <row r="72013" spans="4:5" ht="15" customHeight="1">
      <c r="D72013" s="76"/>
      <c r="E72013" s="573"/>
    </row>
    <row r="72014" spans="4:5" ht="15" customHeight="1">
      <c r="D72014" s="76"/>
      <c r="E72014" s="573"/>
    </row>
    <row r="72015" spans="4:5" ht="15" customHeight="1">
      <c r="D72015" s="76"/>
      <c r="E72015" s="573"/>
    </row>
    <row r="72016" spans="4:5" ht="15" customHeight="1">
      <c r="D72016" s="76"/>
      <c r="E72016" s="573"/>
    </row>
    <row r="72017" spans="4:5" ht="15" customHeight="1">
      <c r="D72017" s="76"/>
      <c r="E72017" s="573"/>
    </row>
    <row r="72018" spans="4:5" ht="15" customHeight="1">
      <c r="D72018" s="76"/>
      <c r="E72018" s="573"/>
    </row>
    <row r="72019" spans="4:5" ht="15" customHeight="1">
      <c r="D72019" s="76"/>
      <c r="E72019" s="573"/>
    </row>
    <row r="72020" spans="4:5" ht="15" customHeight="1">
      <c r="D72020" s="76"/>
      <c r="E72020" s="573"/>
    </row>
    <row r="72021" spans="4:5" ht="15" customHeight="1">
      <c r="D72021" s="76"/>
      <c r="E72021" s="573"/>
    </row>
    <row r="72022" spans="4:5" ht="15" customHeight="1">
      <c r="D72022" s="76"/>
      <c r="E72022" s="573"/>
    </row>
    <row r="72023" spans="4:5" ht="15" customHeight="1">
      <c r="D72023" s="76"/>
      <c r="E72023" s="573"/>
    </row>
    <row r="72024" spans="4:5" ht="15" customHeight="1">
      <c r="D72024" s="76"/>
      <c r="E72024" s="573"/>
    </row>
    <row r="72025" spans="4:5" ht="15" customHeight="1">
      <c r="D72025" s="76"/>
      <c r="E72025" s="573"/>
    </row>
    <row r="72026" spans="4:5" ht="15" customHeight="1">
      <c r="D72026" s="76"/>
      <c r="E72026" s="573"/>
    </row>
    <row r="72027" spans="4:5" ht="15" customHeight="1">
      <c r="D72027" s="76"/>
      <c r="E72027" s="573"/>
    </row>
    <row r="72028" spans="4:5" ht="15" customHeight="1">
      <c r="D72028" s="76"/>
      <c r="E72028" s="573"/>
    </row>
    <row r="72029" spans="4:5" ht="15" customHeight="1">
      <c r="D72029" s="76"/>
      <c r="E72029" s="573"/>
    </row>
    <row r="72030" spans="4:5" ht="15" customHeight="1">
      <c r="D72030" s="76"/>
      <c r="E72030" s="573"/>
    </row>
    <row r="72031" spans="4:5" ht="15" customHeight="1">
      <c r="D72031" s="76"/>
      <c r="E72031" s="573"/>
    </row>
    <row r="72032" spans="4:5" ht="15" customHeight="1">
      <c r="D72032" s="76"/>
      <c r="E72032" s="573"/>
    </row>
    <row r="72033" spans="4:5" ht="15" customHeight="1">
      <c r="D72033" s="76"/>
      <c r="E72033" s="573"/>
    </row>
    <row r="72034" spans="4:5" ht="15" customHeight="1">
      <c r="D72034" s="76"/>
      <c r="E72034" s="573"/>
    </row>
    <row r="72035" spans="4:5" ht="15" customHeight="1">
      <c r="D72035" s="76"/>
      <c r="E72035" s="573"/>
    </row>
    <row r="72036" spans="4:5" ht="15" customHeight="1">
      <c r="D72036" s="76"/>
      <c r="E72036" s="573"/>
    </row>
    <row r="72037" spans="4:5" ht="15" customHeight="1">
      <c r="D72037" s="76"/>
      <c r="E72037" s="573"/>
    </row>
    <row r="72038" spans="4:5" ht="15" customHeight="1">
      <c r="D72038" s="76"/>
      <c r="E72038" s="573"/>
    </row>
    <row r="72039" spans="4:5" ht="15" customHeight="1">
      <c r="D72039" s="76"/>
      <c r="E72039" s="573"/>
    </row>
    <row r="72040" spans="4:5" ht="15" customHeight="1">
      <c r="D72040" s="76"/>
      <c r="E72040" s="573"/>
    </row>
    <row r="72041" spans="4:5" ht="15" customHeight="1">
      <c r="D72041" s="76"/>
      <c r="E72041" s="573"/>
    </row>
    <row r="72042" spans="4:5" ht="15" customHeight="1">
      <c r="D72042" s="76"/>
      <c r="E72042" s="573"/>
    </row>
    <row r="72043" spans="4:5" ht="15" customHeight="1">
      <c r="D72043" s="76"/>
      <c r="E72043" s="573"/>
    </row>
    <row r="72044" spans="4:5" ht="15" customHeight="1">
      <c r="D72044" s="76"/>
      <c r="E72044" s="573"/>
    </row>
    <row r="72045" spans="4:5" ht="15" customHeight="1">
      <c r="D72045" s="76"/>
      <c r="E72045" s="573"/>
    </row>
    <row r="72046" spans="4:5" ht="15" customHeight="1">
      <c r="D72046" s="76"/>
      <c r="E72046" s="573"/>
    </row>
    <row r="72047" spans="4:5" ht="15" customHeight="1">
      <c r="D72047" s="76"/>
      <c r="E72047" s="573"/>
    </row>
    <row r="72048" spans="4:5" ht="15" customHeight="1">
      <c r="D72048" s="76"/>
      <c r="E72048" s="573"/>
    </row>
    <row r="72049" spans="4:5" ht="15" customHeight="1">
      <c r="D72049" s="76"/>
      <c r="E72049" s="573"/>
    </row>
    <row r="72050" spans="4:5" ht="15" customHeight="1">
      <c r="D72050" s="76"/>
      <c r="E72050" s="573"/>
    </row>
    <row r="72051" spans="4:5" ht="15" customHeight="1">
      <c r="D72051" s="76"/>
      <c r="E72051" s="573"/>
    </row>
    <row r="72052" spans="4:5" ht="15" customHeight="1">
      <c r="D72052" s="76"/>
      <c r="E72052" s="573"/>
    </row>
    <row r="72053" spans="4:5" ht="15" customHeight="1">
      <c r="D72053" s="76"/>
      <c r="E72053" s="573"/>
    </row>
    <row r="72054" spans="4:5" ht="15" customHeight="1">
      <c r="D72054" s="76"/>
      <c r="E72054" s="573"/>
    </row>
    <row r="72055" spans="4:5" ht="15" customHeight="1">
      <c r="D72055" s="76"/>
      <c r="E72055" s="573"/>
    </row>
    <row r="72056" spans="4:5" ht="15" customHeight="1">
      <c r="D72056" s="76"/>
      <c r="E72056" s="573"/>
    </row>
    <row r="72057" spans="4:5" ht="15" customHeight="1">
      <c r="D72057" s="76"/>
      <c r="E72057" s="573"/>
    </row>
    <row r="72058" spans="4:5" ht="15" customHeight="1">
      <c r="D72058" s="76"/>
      <c r="E72058" s="573"/>
    </row>
    <row r="72059" spans="4:5" ht="15" customHeight="1">
      <c r="D72059" s="76"/>
      <c r="E72059" s="573"/>
    </row>
    <row r="72060" spans="4:5" ht="15" customHeight="1">
      <c r="D72060" s="76"/>
      <c r="E72060" s="573"/>
    </row>
    <row r="72061" spans="4:5" ht="15" customHeight="1">
      <c r="D72061" s="76"/>
      <c r="E72061" s="573"/>
    </row>
    <row r="72062" spans="4:5" ht="15" customHeight="1">
      <c r="D72062" s="76"/>
      <c r="E72062" s="573"/>
    </row>
    <row r="72063" spans="4:5" ht="15" customHeight="1">
      <c r="D72063" s="76"/>
      <c r="E72063" s="573"/>
    </row>
    <row r="72064" spans="4:5" ht="15" customHeight="1">
      <c r="D72064" s="76"/>
      <c r="E72064" s="573"/>
    </row>
    <row r="72065" spans="4:5" ht="15" customHeight="1">
      <c r="D72065" s="76"/>
      <c r="E72065" s="573"/>
    </row>
    <row r="72066" spans="4:5" ht="15" customHeight="1">
      <c r="D72066" s="76"/>
      <c r="E72066" s="573"/>
    </row>
    <row r="72067" spans="4:5" ht="15" customHeight="1">
      <c r="D72067" s="76"/>
      <c r="E72067" s="573"/>
    </row>
    <row r="72068" spans="4:5" ht="15" customHeight="1">
      <c r="D72068" s="76"/>
      <c r="E72068" s="573"/>
    </row>
    <row r="72069" spans="4:5" ht="15" customHeight="1">
      <c r="D72069" s="76"/>
      <c r="E72069" s="573"/>
    </row>
    <row r="72070" spans="4:5" ht="15" customHeight="1">
      <c r="D72070" s="76"/>
      <c r="E72070" s="573"/>
    </row>
    <row r="72071" spans="4:5" ht="15" customHeight="1">
      <c r="D72071" s="76"/>
      <c r="E72071" s="573"/>
    </row>
    <row r="72072" spans="4:5" ht="15" customHeight="1">
      <c r="D72072" s="76"/>
      <c r="E72072" s="573"/>
    </row>
    <row r="72073" spans="4:5" ht="15" customHeight="1">
      <c r="D72073" s="76"/>
      <c r="E72073" s="573"/>
    </row>
    <row r="72074" spans="4:5" ht="15" customHeight="1">
      <c r="D72074" s="76"/>
      <c r="E72074" s="573"/>
    </row>
    <row r="72075" spans="4:5" ht="15" customHeight="1">
      <c r="D72075" s="76"/>
      <c r="E72075" s="573"/>
    </row>
    <row r="72076" spans="4:5" ht="15" customHeight="1">
      <c r="D72076" s="76"/>
      <c r="E72076" s="573"/>
    </row>
    <row r="72077" spans="4:5" ht="15" customHeight="1">
      <c r="D72077" s="76"/>
      <c r="E72077" s="573"/>
    </row>
    <row r="72078" spans="4:5" ht="15" customHeight="1">
      <c r="D72078" s="76"/>
      <c r="E72078" s="573"/>
    </row>
    <row r="72079" spans="4:5" ht="15" customHeight="1">
      <c r="D72079" s="76"/>
      <c r="E72079" s="573"/>
    </row>
    <row r="72080" spans="4:5" ht="15" customHeight="1">
      <c r="D72080" s="76"/>
      <c r="E72080" s="573"/>
    </row>
    <row r="72081" spans="4:5" ht="15" customHeight="1">
      <c r="D72081" s="76"/>
      <c r="E72081" s="573"/>
    </row>
    <row r="72082" spans="4:5" ht="15" customHeight="1">
      <c r="D72082" s="76"/>
      <c r="E72082" s="573"/>
    </row>
    <row r="72083" spans="4:5" ht="15" customHeight="1">
      <c r="D72083" s="76"/>
      <c r="E72083" s="573"/>
    </row>
    <row r="72084" spans="4:5" ht="15" customHeight="1">
      <c r="D72084" s="76"/>
      <c r="E72084" s="573"/>
    </row>
    <row r="72085" spans="4:5" ht="15" customHeight="1">
      <c r="D72085" s="76"/>
      <c r="E72085" s="573"/>
    </row>
    <row r="72086" spans="4:5" ht="15" customHeight="1">
      <c r="D72086" s="76"/>
      <c r="E72086" s="573"/>
    </row>
    <row r="72087" spans="4:5" ht="15" customHeight="1">
      <c r="D72087" s="76"/>
      <c r="E72087" s="573"/>
    </row>
    <row r="72088" spans="4:5" ht="15" customHeight="1">
      <c r="D72088" s="76"/>
      <c r="E72088" s="573"/>
    </row>
    <row r="72089" spans="4:5" ht="15" customHeight="1">
      <c r="D72089" s="76"/>
      <c r="E72089" s="573"/>
    </row>
    <row r="72090" spans="4:5" ht="15" customHeight="1">
      <c r="D72090" s="76"/>
      <c r="E72090" s="573"/>
    </row>
    <row r="72091" spans="4:5" ht="15" customHeight="1">
      <c r="D72091" s="76"/>
      <c r="E72091" s="573"/>
    </row>
    <row r="72092" spans="4:5" ht="15" customHeight="1">
      <c r="D72092" s="76"/>
      <c r="E72092" s="573"/>
    </row>
    <row r="72093" spans="4:5" ht="15" customHeight="1">
      <c r="D72093" s="76"/>
      <c r="E72093" s="573"/>
    </row>
    <row r="72094" spans="4:5" ht="15" customHeight="1">
      <c r="D72094" s="76"/>
      <c r="E72094" s="573"/>
    </row>
    <row r="72095" spans="4:5" ht="15" customHeight="1">
      <c r="D72095" s="76"/>
      <c r="E72095" s="573"/>
    </row>
    <row r="72096" spans="4:5" ht="15" customHeight="1">
      <c r="D72096" s="76"/>
      <c r="E72096" s="573"/>
    </row>
    <row r="72097" spans="4:5" ht="15" customHeight="1">
      <c r="D72097" s="76"/>
      <c r="E72097" s="573"/>
    </row>
    <row r="72098" spans="4:5" ht="15" customHeight="1">
      <c r="D72098" s="76"/>
      <c r="E72098" s="573"/>
    </row>
    <row r="72099" spans="4:5" ht="15" customHeight="1">
      <c r="D72099" s="76"/>
      <c r="E72099" s="573"/>
    </row>
    <row r="72100" spans="4:5" ht="15" customHeight="1">
      <c r="D72100" s="76"/>
      <c r="E72100" s="573"/>
    </row>
    <row r="72101" spans="4:5" ht="15" customHeight="1">
      <c r="D72101" s="76"/>
      <c r="E72101" s="573"/>
    </row>
    <row r="72102" spans="4:5" ht="15" customHeight="1">
      <c r="D72102" s="76"/>
      <c r="E72102" s="573"/>
    </row>
    <row r="72103" spans="4:5" ht="15" customHeight="1">
      <c r="D72103" s="76"/>
      <c r="E72103" s="573"/>
    </row>
    <row r="72104" spans="4:5" ht="15" customHeight="1">
      <c r="D72104" s="76"/>
      <c r="E72104" s="573"/>
    </row>
    <row r="72105" spans="4:5" ht="15" customHeight="1">
      <c r="D72105" s="76"/>
      <c r="E72105" s="573"/>
    </row>
    <row r="72106" spans="4:5" ht="15" customHeight="1">
      <c r="D72106" s="76"/>
      <c r="E72106" s="573"/>
    </row>
    <row r="72107" spans="4:5" ht="15" customHeight="1">
      <c r="D72107" s="76"/>
      <c r="E72107" s="573"/>
    </row>
    <row r="72108" spans="4:5" ht="15" customHeight="1">
      <c r="D72108" s="76"/>
      <c r="E72108" s="573"/>
    </row>
    <row r="72109" spans="4:5" ht="15" customHeight="1">
      <c r="D72109" s="76"/>
      <c r="E72109" s="573"/>
    </row>
    <row r="72110" spans="4:5" ht="15" customHeight="1">
      <c r="D72110" s="76"/>
      <c r="E72110" s="573"/>
    </row>
    <row r="72111" spans="4:5" ht="15" customHeight="1">
      <c r="D72111" s="76"/>
      <c r="E72111" s="573"/>
    </row>
    <row r="72112" spans="4:5" ht="15" customHeight="1">
      <c r="D72112" s="76"/>
      <c r="E72112" s="573"/>
    </row>
    <row r="72113" spans="4:5" ht="15" customHeight="1">
      <c r="D72113" s="76"/>
      <c r="E72113" s="573"/>
    </row>
    <row r="72114" spans="4:5" ht="15" customHeight="1">
      <c r="D72114" s="76"/>
      <c r="E72114" s="573"/>
    </row>
    <row r="72115" spans="4:5" ht="15" customHeight="1">
      <c r="D72115" s="76"/>
      <c r="E72115" s="573"/>
    </row>
    <row r="72116" spans="4:5" ht="15" customHeight="1">
      <c r="D72116" s="76"/>
      <c r="E72116" s="573"/>
    </row>
    <row r="72117" spans="4:5" ht="15" customHeight="1">
      <c r="D72117" s="76"/>
      <c r="E72117" s="573"/>
    </row>
    <row r="72118" spans="4:5" ht="15" customHeight="1">
      <c r="D72118" s="76"/>
      <c r="E72118" s="573"/>
    </row>
    <row r="72119" spans="4:5" ht="15" customHeight="1">
      <c r="D72119" s="76"/>
      <c r="E72119" s="573"/>
    </row>
    <row r="72120" spans="4:5" ht="15" customHeight="1">
      <c r="D72120" s="76"/>
      <c r="E72120" s="573"/>
    </row>
    <row r="72121" spans="4:5" ht="15" customHeight="1">
      <c r="D72121" s="76"/>
      <c r="E72121" s="573"/>
    </row>
    <row r="72122" spans="4:5" ht="15" customHeight="1">
      <c r="D72122" s="76"/>
      <c r="E72122" s="573"/>
    </row>
    <row r="72123" spans="4:5" ht="15" customHeight="1">
      <c r="D72123" s="76"/>
      <c r="E72123" s="573"/>
    </row>
    <row r="72124" spans="4:5" ht="15" customHeight="1">
      <c r="D72124" s="76"/>
      <c r="E72124" s="573"/>
    </row>
    <row r="72125" spans="4:5" ht="15" customHeight="1">
      <c r="D72125" s="76"/>
      <c r="E72125" s="573"/>
    </row>
    <row r="72126" spans="4:5" ht="15" customHeight="1">
      <c r="D72126" s="76"/>
      <c r="E72126" s="573"/>
    </row>
    <row r="72127" spans="4:5" ht="15" customHeight="1">
      <c r="D72127" s="76"/>
      <c r="E72127" s="573"/>
    </row>
    <row r="72128" spans="4:5" ht="15" customHeight="1">
      <c r="D72128" s="76"/>
      <c r="E72128" s="573"/>
    </row>
    <row r="72129" spans="4:5" ht="15" customHeight="1">
      <c r="D72129" s="76"/>
      <c r="E72129" s="573"/>
    </row>
    <row r="72130" spans="4:5" ht="15" customHeight="1">
      <c r="D72130" s="76"/>
      <c r="E72130" s="573"/>
    </row>
    <row r="72131" spans="4:5" ht="15" customHeight="1">
      <c r="D72131" s="76"/>
      <c r="E72131" s="573"/>
    </row>
    <row r="72132" spans="4:5" ht="15" customHeight="1">
      <c r="D72132" s="76"/>
      <c r="E72132" s="573"/>
    </row>
    <row r="72133" spans="4:5" ht="15" customHeight="1">
      <c r="D72133" s="76"/>
      <c r="E72133" s="573"/>
    </row>
    <row r="72134" spans="4:5" ht="15" customHeight="1">
      <c r="D72134" s="76"/>
      <c r="E72134" s="573"/>
    </row>
    <row r="72135" spans="4:5" ht="15" customHeight="1">
      <c r="D72135" s="76"/>
      <c r="E72135" s="573"/>
    </row>
    <row r="72136" spans="4:5" ht="15" customHeight="1">
      <c r="D72136" s="76"/>
      <c r="E72136" s="573"/>
    </row>
    <row r="72137" spans="4:5" ht="15" customHeight="1">
      <c r="D72137" s="76"/>
      <c r="E72137" s="573"/>
    </row>
    <row r="72138" spans="4:5" ht="15" customHeight="1">
      <c r="D72138" s="76"/>
      <c r="E72138" s="573"/>
    </row>
    <row r="72139" spans="4:5" ht="15" customHeight="1">
      <c r="D72139" s="76"/>
      <c r="E72139" s="573"/>
    </row>
    <row r="72140" spans="4:5" ht="15" customHeight="1">
      <c r="D72140" s="76"/>
      <c r="E72140" s="573"/>
    </row>
    <row r="72141" spans="4:5" ht="15" customHeight="1">
      <c r="D72141" s="76"/>
      <c r="E72141" s="573"/>
    </row>
    <row r="72142" spans="4:5" ht="15" customHeight="1">
      <c r="D72142" s="76"/>
      <c r="E72142" s="573"/>
    </row>
    <row r="72143" spans="4:5" ht="15" customHeight="1">
      <c r="D72143" s="76"/>
      <c r="E72143" s="573"/>
    </row>
    <row r="72144" spans="4:5" ht="15" customHeight="1">
      <c r="D72144" s="76"/>
      <c r="E72144" s="573"/>
    </row>
    <row r="72145" spans="4:5" ht="15" customHeight="1">
      <c r="D72145" s="76"/>
      <c r="E72145" s="573"/>
    </row>
    <row r="72146" spans="4:5" ht="15" customHeight="1">
      <c r="D72146" s="76"/>
      <c r="E72146" s="573"/>
    </row>
    <row r="72147" spans="4:5" ht="15" customHeight="1">
      <c r="D72147" s="76"/>
      <c r="E72147" s="573"/>
    </row>
    <row r="72148" spans="4:5" ht="15" customHeight="1">
      <c r="D72148" s="76"/>
      <c r="E72148" s="573"/>
    </row>
    <row r="72149" spans="4:5" ht="15" customHeight="1">
      <c r="D72149" s="76"/>
      <c r="E72149" s="573"/>
    </row>
    <row r="72150" spans="4:5" ht="15" customHeight="1">
      <c r="D72150" s="76"/>
      <c r="E72150" s="573"/>
    </row>
    <row r="72151" spans="4:5" ht="15" customHeight="1">
      <c r="D72151" s="76"/>
      <c r="E72151" s="573"/>
    </row>
    <row r="72152" spans="4:5" ht="15" customHeight="1">
      <c r="D72152" s="76"/>
      <c r="E72152" s="573"/>
    </row>
    <row r="72153" spans="4:5" ht="15" customHeight="1">
      <c r="D72153" s="76"/>
      <c r="E72153" s="573"/>
    </row>
    <row r="72154" spans="4:5" ht="15" customHeight="1">
      <c r="D72154" s="76"/>
      <c r="E72154" s="573"/>
    </row>
    <row r="72155" spans="4:5" ht="15" customHeight="1">
      <c r="D72155" s="76"/>
      <c r="E72155" s="573"/>
    </row>
    <row r="72156" spans="4:5" ht="15" customHeight="1">
      <c r="D72156" s="76"/>
      <c r="E72156" s="573"/>
    </row>
    <row r="72157" spans="4:5" ht="15" customHeight="1">
      <c r="D72157" s="76"/>
      <c r="E72157" s="573"/>
    </row>
    <row r="72158" spans="4:5" ht="15" customHeight="1">
      <c r="D72158" s="76"/>
      <c r="E72158" s="573"/>
    </row>
    <row r="72159" spans="4:5" ht="15" customHeight="1">
      <c r="D72159" s="76"/>
      <c r="E72159" s="573"/>
    </row>
    <row r="72160" spans="4:5" ht="15" customHeight="1">
      <c r="D72160" s="76"/>
      <c r="E72160" s="573"/>
    </row>
    <row r="72161" spans="4:5" ht="15" customHeight="1">
      <c r="D72161" s="76"/>
      <c r="E72161" s="573"/>
    </row>
    <row r="72162" spans="4:5" ht="15" customHeight="1">
      <c r="D72162" s="76"/>
      <c r="E72162" s="573"/>
    </row>
    <row r="72163" spans="4:5" ht="15" customHeight="1">
      <c r="D72163" s="76"/>
      <c r="E72163" s="573"/>
    </row>
    <row r="72164" spans="4:5" ht="15" customHeight="1">
      <c r="D72164" s="76"/>
      <c r="E72164" s="573"/>
    </row>
    <row r="72165" spans="4:5" ht="15" customHeight="1">
      <c r="D72165" s="76"/>
      <c r="E72165" s="573"/>
    </row>
    <row r="72166" spans="4:5" ht="15" customHeight="1">
      <c r="D72166" s="76"/>
      <c r="E72166" s="573"/>
    </row>
    <row r="72167" spans="4:5" ht="15" customHeight="1">
      <c r="D72167" s="76"/>
      <c r="E72167" s="573"/>
    </row>
    <row r="72168" spans="4:5" ht="15" customHeight="1">
      <c r="D72168" s="76"/>
      <c r="E72168" s="573"/>
    </row>
    <row r="72169" spans="4:5" ht="15" customHeight="1">
      <c r="D72169" s="76"/>
      <c r="E72169" s="573"/>
    </row>
    <row r="72170" spans="4:5" ht="15" customHeight="1">
      <c r="D72170" s="76"/>
      <c r="E72170" s="573"/>
    </row>
    <row r="72171" spans="4:5" ht="15" customHeight="1">
      <c r="D72171" s="76"/>
      <c r="E72171" s="573"/>
    </row>
    <row r="72172" spans="4:5" ht="15" customHeight="1">
      <c r="D72172" s="76"/>
      <c r="E72172" s="573"/>
    </row>
    <row r="72173" spans="4:5" ht="15" customHeight="1">
      <c r="D72173" s="76"/>
      <c r="E72173" s="573"/>
    </row>
    <row r="72174" spans="4:5" ht="15" customHeight="1">
      <c r="D72174" s="76"/>
      <c r="E72174" s="573"/>
    </row>
    <row r="72175" spans="4:5" ht="15" customHeight="1">
      <c r="D72175" s="76"/>
      <c r="E72175" s="573"/>
    </row>
    <row r="72176" spans="4:5" ht="15" customHeight="1">
      <c r="D72176" s="76"/>
      <c r="E72176" s="573"/>
    </row>
    <row r="72177" spans="4:5" ht="15" customHeight="1">
      <c r="D72177" s="76"/>
      <c r="E72177" s="573"/>
    </row>
    <row r="72178" spans="4:5" ht="15" customHeight="1">
      <c r="D72178" s="76"/>
      <c r="E72178" s="573"/>
    </row>
    <row r="72179" spans="4:5" ht="15" customHeight="1">
      <c r="D72179" s="76"/>
      <c r="E72179" s="573"/>
    </row>
    <row r="72180" spans="4:5" ht="15" customHeight="1">
      <c r="D72180" s="76"/>
      <c r="E72180" s="573"/>
    </row>
    <row r="72181" spans="4:5" ht="15" customHeight="1">
      <c r="D72181" s="76"/>
      <c r="E72181" s="573"/>
    </row>
    <row r="72182" spans="4:5" ht="15" customHeight="1">
      <c r="D72182" s="76"/>
      <c r="E72182" s="573"/>
    </row>
    <row r="72183" spans="4:5" ht="15" customHeight="1">
      <c r="D72183" s="76"/>
      <c r="E72183" s="573"/>
    </row>
    <row r="72184" spans="4:5" ht="15" customHeight="1">
      <c r="D72184" s="76"/>
      <c r="E72184" s="573"/>
    </row>
    <row r="72185" spans="4:5" ht="15" customHeight="1">
      <c r="D72185" s="76"/>
      <c r="E72185" s="573"/>
    </row>
    <row r="72186" spans="4:5" ht="15" customHeight="1">
      <c r="D72186" s="76"/>
      <c r="E72186" s="573"/>
    </row>
    <row r="72187" spans="4:5" ht="15" customHeight="1">
      <c r="D72187" s="76"/>
      <c r="E72187" s="573"/>
    </row>
    <row r="72188" spans="4:5" ht="15" customHeight="1">
      <c r="D72188" s="76"/>
      <c r="E72188" s="573"/>
    </row>
    <row r="72189" spans="4:5" ht="15" customHeight="1">
      <c r="D72189" s="76"/>
      <c r="E72189" s="573"/>
    </row>
    <row r="72190" spans="4:5" ht="15" customHeight="1">
      <c r="D72190" s="76"/>
      <c r="E72190" s="573"/>
    </row>
    <row r="72191" spans="4:5" ht="15" customHeight="1">
      <c r="D72191" s="76"/>
      <c r="E72191" s="573"/>
    </row>
    <row r="72192" spans="4:5" ht="15" customHeight="1">
      <c r="D72192" s="76"/>
      <c r="E72192" s="573"/>
    </row>
    <row r="72193" spans="4:5" ht="15" customHeight="1">
      <c r="D72193" s="76"/>
      <c r="E72193" s="573"/>
    </row>
    <row r="72194" spans="4:5" ht="15" customHeight="1">
      <c r="D72194" s="76"/>
      <c r="E72194" s="573"/>
    </row>
    <row r="72195" spans="4:5" ht="15" customHeight="1">
      <c r="D72195" s="76"/>
      <c r="E72195" s="573"/>
    </row>
    <row r="72196" spans="4:5" ht="15" customHeight="1">
      <c r="D72196" s="76"/>
      <c r="E72196" s="573"/>
    </row>
    <row r="72197" spans="4:5" ht="15" customHeight="1">
      <c r="D72197" s="76"/>
      <c r="E72197" s="573"/>
    </row>
    <row r="72198" spans="4:5" ht="15" customHeight="1">
      <c r="D72198" s="76"/>
      <c r="E72198" s="573"/>
    </row>
    <row r="72199" spans="4:5" ht="15" customHeight="1">
      <c r="D72199" s="76"/>
      <c r="E72199" s="573"/>
    </row>
    <row r="72200" spans="4:5" ht="15" customHeight="1">
      <c r="D72200" s="76"/>
      <c r="E72200" s="573"/>
    </row>
    <row r="72201" spans="4:5" ht="15" customHeight="1">
      <c r="D72201" s="76"/>
      <c r="E72201" s="573"/>
    </row>
    <row r="72202" spans="4:5" ht="15" customHeight="1">
      <c r="D72202" s="76"/>
      <c r="E72202" s="573"/>
    </row>
    <row r="72203" spans="4:5" ht="15" customHeight="1">
      <c r="D72203" s="76"/>
      <c r="E72203" s="573"/>
    </row>
    <row r="72204" spans="4:5" ht="15" customHeight="1">
      <c r="D72204" s="76"/>
      <c r="E72204" s="573"/>
    </row>
    <row r="72205" spans="4:5" ht="15" customHeight="1">
      <c r="D72205" s="76"/>
      <c r="E72205" s="573"/>
    </row>
    <row r="72206" spans="4:5" ht="15" customHeight="1">
      <c r="D72206" s="76"/>
      <c r="E72206" s="573"/>
    </row>
    <row r="72207" spans="4:5" ht="15" customHeight="1">
      <c r="D72207" s="76"/>
      <c r="E72207" s="573"/>
    </row>
    <row r="72208" spans="4:5" ht="15" customHeight="1">
      <c r="D72208" s="76"/>
      <c r="E72208" s="573"/>
    </row>
    <row r="72209" spans="4:5" ht="15" customHeight="1">
      <c r="D72209" s="76"/>
      <c r="E72209" s="573"/>
    </row>
    <row r="72210" spans="4:5" ht="15" customHeight="1">
      <c r="D72210" s="76"/>
      <c r="E72210" s="573"/>
    </row>
    <row r="72211" spans="4:5" ht="15" customHeight="1">
      <c r="D72211" s="76"/>
      <c r="E72211" s="573"/>
    </row>
    <row r="72212" spans="4:5" ht="15" customHeight="1">
      <c r="D72212" s="76"/>
      <c r="E72212" s="573"/>
    </row>
    <row r="72213" spans="4:5" ht="15" customHeight="1">
      <c r="D72213" s="76"/>
      <c r="E72213" s="573"/>
    </row>
    <row r="72214" spans="4:5" ht="15" customHeight="1">
      <c r="D72214" s="76"/>
      <c r="E72214" s="573"/>
    </row>
    <row r="72215" spans="4:5" ht="15" customHeight="1">
      <c r="D72215" s="76"/>
      <c r="E72215" s="573"/>
    </row>
    <row r="72216" spans="4:5" ht="15" customHeight="1">
      <c r="D72216" s="76"/>
      <c r="E72216" s="573"/>
    </row>
    <row r="72217" spans="4:5" ht="15" customHeight="1">
      <c r="D72217" s="76"/>
      <c r="E72217" s="573"/>
    </row>
    <row r="72218" spans="4:5" ht="15" customHeight="1">
      <c r="D72218" s="76"/>
      <c r="E72218" s="573"/>
    </row>
    <row r="72219" spans="4:5" ht="15" customHeight="1">
      <c r="D72219" s="76"/>
      <c r="E72219" s="573"/>
    </row>
    <row r="72220" spans="4:5" ht="15" customHeight="1">
      <c r="D72220" s="76"/>
      <c r="E72220" s="573"/>
    </row>
    <row r="72221" spans="4:5" ht="15" customHeight="1">
      <c r="D72221" s="76"/>
      <c r="E72221" s="573"/>
    </row>
    <row r="72222" spans="4:5" ht="15" customHeight="1">
      <c r="D72222" s="76"/>
      <c r="E72222" s="573"/>
    </row>
    <row r="72223" spans="4:5" ht="15" customHeight="1">
      <c r="D72223" s="76"/>
      <c r="E72223" s="573"/>
    </row>
    <row r="72224" spans="4:5" ht="15" customHeight="1">
      <c r="D72224" s="76"/>
      <c r="E72224" s="573"/>
    </row>
    <row r="72225" spans="4:5" ht="15" customHeight="1">
      <c r="D72225" s="76"/>
      <c r="E72225" s="573"/>
    </row>
    <row r="72226" spans="4:5" ht="15" customHeight="1">
      <c r="D72226" s="76"/>
      <c r="E72226" s="573"/>
    </row>
    <row r="72227" spans="4:5" ht="15" customHeight="1">
      <c r="D72227" s="76"/>
      <c r="E72227" s="573"/>
    </row>
    <row r="72228" spans="4:5" ht="15" customHeight="1">
      <c r="D72228" s="76"/>
      <c r="E72228" s="573"/>
    </row>
    <row r="72229" spans="4:5" ht="15" customHeight="1">
      <c r="D72229" s="76"/>
      <c r="E72229" s="573"/>
    </row>
    <row r="72230" spans="4:5" ht="15" customHeight="1">
      <c r="D72230" s="76"/>
      <c r="E72230" s="573"/>
    </row>
    <row r="72231" spans="4:5" ht="15" customHeight="1">
      <c r="D72231" s="76"/>
      <c r="E72231" s="573"/>
    </row>
    <row r="72232" spans="4:5" ht="15" customHeight="1">
      <c r="D72232" s="76"/>
      <c r="E72232" s="573"/>
    </row>
    <row r="72233" spans="4:5" ht="15" customHeight="1">
      <c r="D72233" s="76"/>
      <c r="E72233" s="573"/>
    </row>
    <row r="72234" spans="4:5" ht="15" customHeight="1">
      <c r="D72234" s="76"/>
      <c r="E72234" s="573"/>
    </row>
    <row r="72235" spans="4:5" ht="15" customHeight="1">
      <c r="D72235" s="76"/>
      <c r="E72235" s="573"/>
    </row>
    <row r="72236" spans="4:5" ht="15" customHeight="1">
      <c r="D72236" s="76"/>
      <c r="E72236" s="573"/>
    </row>
    <row r="72237" spans="4:5" ht="15" customHeight="1">
      <c r="D72237" s="76"/>
      <c r="E72237" s="573"/>
    </row>
    <row r="72238" spans="4:5" ht="15" customHeight="1">
      <c r="D72238" s="76"/>
      <c r="E72238" s="573"/>
    </row>
    <row r="72239" spans="4:5" ht="15" customHeight="1">
      <c r="D72239" s="76"/>
      <c r="E72239" s="573"/>
    </row>
    <row r="72240" spans="4:5" ht="15" customHeight="1">
      <c r="D72240" s="76"/>
      <c r="E72240" s="573"/>
    </row>
    <row r="72241" spans="4:5" ht="15" customHeight="1">
      <c r="D72241" s="76"/>
      <c r="E72241" s="573"/>
    </row>
    <row r="72242" spans="4:5" ht="15" customHeight="1">
      <c r="D72242" s="76"/>
      <c r="E72242" s="573"/>
    </row>
    <row r="72243" spans="4:5" ht="15" customHeight="1">
      <c r="D72243" s="76"/>
      <c r="E72243" s="573"/>
    </row>
    <row r="72244" spans="4:5" ht="15" customHeight="1">
      <c r="D72244" s="76"/>
      <c r="E72244" s="573"/>
    </row>
    <row r="72245" spans="4:5" ht="15" customHeight="1">
      <c r="D72245" s="76"/>
      <c r="E72245" s="573"/>
    </row>
    <row r="72246" spans="4:5" ht="15" customHeight="1">
      <c r="D72246" s="76"/>
      <c r="E72246" s="573"/>
    </row>
    <row r="72247" spans="4:5" ht="15" customHeight="1">
      <c r="D72247" s="76"/>
      <c r="E72247" s="573"/>
    </row>
    <row r="72248" spans="4:5" ht="15" customHeight="1">
      <c r="D72248" s="76"/>
      <c r="E72248" s="573"/>
    </row>
    <row r="72249" spans="4:5" ht="15" customHeight="1">
      <c r="D72249" s="76"/>
      <c r="E72249" s="573"/>
    </row>
    <row r="72250" spans="4:5" ht="15" customHeight="1">
      <c r="D72250" s="76"/>
      <c r="E72250" s="573"/>
    </row>
    <row r="72251" spans="4:5" ht="15" customHeight="1">
      <c r="D72251" s="76"/>
      <c r="E72251" s="573"/>
    </row>
    <row r="72252" spans="4:5" ht="15" customHeight="1">
      <c r="D72252" s="76"/>
      <c r="E72252" s="573"/>
    </row>
    <row r="72253" spans="4:5" ht="15" customHeight="1">
      <c r="D72253" s="76"/>
      <c r="E72253" s="573"/>
    </row>
    <row r="72254" spans="4:5" ht="15" customHeight="1">
      <c r="D72254" s="76"/>
      <c r="E72254" s="573"/>
    </row>
    <row r="72255" spans="4:5" ht="15" customHeight="1">
      <c r="D72255" s="76"/>
      <c r="E72255" s="573"/>
    </row>
    <row r="72256" spans="4:5" ht="15" customHeight="1">
      <c r="D72256" s="76"/>
      <c r="E72256" s="573"/>
    </row>
    <row r="72257" spans="4:5" ht="15" customHeight="1">
      <c r="D72257" s="76"/>
      <c r="E72257" s="573"/>
    </row>
    <row r="72258" spans="4:5" ht="15" customHeight="1">
      <c r="D72258" s="76"/>
      <c r="E72258" s="573"/>
    </row>
    <row r="72259" spans="4:5" ht="15" customHeight="1">
      <c r="D72259" s="76"/>
      <c r="E72259" s="573"/>
    </row>
    <row r="72260" spans="4:5" ht="15" customHeight="1">
      <c r="D72260" s="76"/>
      <c r="E72260" s="573"/>
    </row>
    <row r="72261" spans="4:5" ht="15" customHeight="1">
      <c r="D72261" s="76"/>
      <c r="E72261" s="573"/>
    </row>
    <row r="72262" spans="4:5" ht="15" customHeight="1">
      <c r="D72262" s="76"/>
      <c r="E72262" s="573"/>
    </row>
    <row r="72263" spans="4:5" ht="15" customHeight="1">
      <c r="D72263" s="76"/>
      <c r="E72263" s="573"/>
    </row>
    <row r="72264" spans="4:5" ht="15" customHeight="1">
      <c r="D72264" s="76"/>
      <c r="E72264" s="573"/>
    </row>
    <row r="72265" spans="4:5" ht="15" customHeight="1">
      <c r="D72265" s="76"/>
      <c r="E72265" s="573"/>
    </row>
    <row r="72266" spans="4:5" ht="15" customHeight="1">
      <c r="D72266" s="76"/>
      <c r="E72266" s="573"/>
    </row>
    <row r="72267" spans="4:5" ht="15" customHeight="1">
      <c r="D72267" s="76"/>
      <c r="E72267" s="573"/>
    </row>
    <row r="72268" spans="4:5" ht="15" customHeight="1">
      <c r="D72268" s="76"/>
      <c r="E72268" s="573"/>
    </row>
    <row r="72269" spans="4:5" ht="15" customHeight="1">
      <c r="D72269" s="76"/>
      <c r="E72269" s="573"/>
    </row>
    <row r="72270" spans="4:5" ht="15" customHeight="1">
      <c r="D72270" s="76"/>
      <c r="E72270" s="573"/>
    </row>
    <row r="72271" spans="4:5" ht="15" customHeight="1">
      <c r="D72271" s="76"/>
      <c r="E72271" s="573"/>
    </row>
    <row r="72272" spans="4:5" ht="15" customHeight="1">
      <c r="D72272" s="76"/>
      <c r="E72272" s="573"/>
    </row>
    <row r="72273" spans="4:5" ht="15" customHeight="1">
      <c r="D72273" s="76"/>
      <c r="E72273" s="573"/>
    </row>
    <row r="72274" spans="4:5" ht="15" customHeight="1">
      <c r="D72274" s="76"/>
      <c r="E72274" s="573"/>
    </row>
    <row r="72275" spans="4:5" ht="15" customHeight="1">
      <c r="D72275" s="76"/>
      <c r="E72275" s="573"/>
    </row>
    <row r="72276" spans="4:5" ht="15" customHeight="1">
      <c r="D72276" s="76"/>
      <c r="E72276" s="573"/>
    </row>
    <row r="72277" spans="4:5" ht="15" customHeight="1">
      <c r="D72277" s="76"/>
      <c r="E72277" s="573"/>
    </row>
    <row r="72278" spans="4:5" ht="15" customHeight="1">
      <c r="D72278" s="76"/>
      <c r="E72278" s="573"/>
    </row>
    <row r="72279" spans="4:5" ht="15" customHeight="1">
      <c r="D72279" s="76"/>
      <c r="E72279" s="573"/>
    </row>
    <row r="72280" spans="4:5" ht="15" customHeight="1">
      <c r="D72280" s="76"/>
      <c r="E72280" s="573"/>
    </row>
    <row r="72281" spans="4:5" ht="15" customHeight="1">
      <c r="D72281" s="76"/>
      <c r="E72281" s="573"/>
    </row>
    <row r="72282" spans="4:5" ht="15" customHeight="1">
      <c r="D72282" s="76"/>
      <c r="E72282" s="573"/>
    </row>
    <row r="72283" spans="4:5" ht="15" customHeight="1">
      <c r="D72283" s="76"/>
      <c r="E72283" s="573"/>
    </row>
    <row r="72284" spans="4:5" ht="15" customHeight="1">
      <c r="D72284" s="76"/>
      <c r="E72284" s="573"/>
    </row>
    <row r="72285" spans="4:5" ht="15" customHeight="1">
      <c r="D72285" s="76"/>
      <c r="E72285" s="573"/>
    </row>
    <row r="72286" spans="4:5" ht="15" customHeight="1">
      <c r="D72286" s="76"/>
      <c r="E72286" s="573"/>
    </row>
    <row r="72287" spans="4:5" ht="15" customHeight="1">
      <c r="D72287" s="76"/>
      <c r="E72287" s="573"/>
    </row>
    <row r="72288" spans="4:5" ht="15" customHeight="1">
      <c r="D72288" s="76"/>
      <c r="E72288" s="573"/>
    </row>
    <row r="72289" spans="4:5" ht="15" customHeight="1">
      <c r="D72289" s="76"/>
      <c r="E72289" s="573"/>
    </row>
    <row r="72290" spans="4:5" ht="15" customHeight="1">
      <c r="D72290" s="76"/>
      <c r="E72290" s="573"/>
    </row>
    <row r="72291" spans="4:5" ht="15" customHeight="1">
      <c r="D72291" s="76"/>
      <c r="E72291" s="573"/>
    </row>
    <row r="72292" spans="4:5" ht="15" customHeight="1">
      <c r="D72292" s="76"/>
      <c r="E72292" s="573"/>
    </row>
    <row r="72293" spans="4:5" ht="15" customHeight="1">
      <c r="D72293" s="76"/>
      <c r="E72293" s="573"/>
    </row>
    <row r="72294" spans="4:5" ht="15" customHeight="1">
      <c r="D72294" s="76"/>
      <c r="E72294" s="573"/>
    </row>
    <row r="72295" spans="4:5" ht="15" customHeight="1">
      <c r="D72295" s="76"/>
      <c r="E72295" s="573"/>
    </row>
    <row r="72296" spans="4:5" ht="15" customHeight="1">
      <c r="D72296" s="76"/>
      <c r="E72296" s="573"/>
    </row>
    <row r="72297" spans="4:5" ht="15" customHeight="1">
      <c r="D72297" s="76"/>
      <c r="E72297" s="573"/>
    </row>
    <row r="72298" spans="4:5" ht="15" customHeight="1">
      <c r="D72298" s="76"/>
      <c r="E72298" s="573"/>
    </row>
    <row r="72299" spans="4:5" ht="15" customHeight="1">
      <c r="D72299" s="76"/>
      <c r="E72299" s="573"/>
    </row>
    <row r="72300" spans="4:5" ht="15" customHeight="1">
      <c r="D72300" s="76"/>
      <c r="E72300" s="573"/>
    </row>
    <row r="72301" spans="4:5" ht="15" customHeight="1">
      <c r="D72301" s="76"/>
      <c r="E72301" s="573"/>
    </row>
    <row r="72302" spans="4:5" ht="15" customHeight="1">
      <c r="D72302" s="76"/>
      <c r="E72302" s="573"/>
    </row>
    <row r="72303" spans="4:5" ht="15" customHeight="1">
      <c r="D72303" s="76"/>
      <c r="E72303" s="573"/>
    </row>
    <row r="72304" spans="4:5" ht="15" customHeight="1">
      <c r="D72304" s="76"/>
      <c r="E72304" s="573"/>
    </row>
    <row r="72305" spans="4:5" ht="15" customHeight="1">
      <c r="D72305" s="76"/>
      <c r="E72305" s="573"/>
    </row>
    <row r="72306" spans="4:5" ht="15" customHeight="1">
      <c r="D72306" s="76"/>
      <c r="E72306" s="573"/>
    </row>
    <row r="72307" spans="4:5" ht="15" customHeight="1">
      <c r="D72307" s="76"/>
      <c r="E72307" s="573"/>
    </row>
    <row r="72308" spans="4:5" ht="15" customHeight="1">
      <c r="D72308" s="76"/>
      <c r="E72308" s="573"/>
    </row>
    <row r="72309" spans="4:5" ht="15" customHeight="1">
      <c r="D72309" s="76"/>
      <c r="E72309" s="573"/>
    </row>
    <row r="72310" spans="4:5" ht="15" customHeight="1">
      <c r="D72310" s="76"/>
      <c r="E72310" s="573"/>
    </row>
    <row r="72311" spans="4:5" ht="15" customHeight="1">
      <c r="D72311" s="76"/>
      <c r="E72311" s="573"/>
    </row>
    <row r="72312" spans="4:5" ht="15" customHeight="1">
      <c r="D72312" s="76"/>
      <c r="E72312" s="573"/>
    </row>
    <row r="72313" spans="4:5" ht="15" customHeight="1">
      <c r="D72313" s="76"/>
      <c r="E72313" s="573"/>
    </row>
    <row r="72314" spans="4:5" ht="15" customHeight="1">
      <c r="D72314" s="76"/>
      <c r="E72314" s="573"/>
    </row>
    <row r="72315" spans="4:5" ht="15" customHeight="1">
      <c r="D72315" s="76"/>
      <c r="E72315" s="573"/>
    </row>
    <row r="72316" spans="4:5" ht="15" customHeight="1">
      <c r="D72316" s="76"/>
      <c r="E72316" s="573"/>
    </row>
    <row r="72317" spans="4:5" ht="15" customHeight="1">
      <c r="D72317" s="76"/>
      <c r="E72317" s="573"/>
    </row>
    <row r="72318" spans="4:5" ht="15" customHeight="1">
      <c r="D72318" s="76"/>
      <c r="E72318" s="573"/>
    </row>
    <row r="72319" spans="4:5" ht="15" customHeight="1">
      <c r="D72319" s="76"/>
      <c r="E72319" s="573"/>
    </row>
    <row r="72320" spans="4:5" ht="15" customHeight="1">
      <c r="D72320" s="76"/>
      <c r="E72320" s="573"/>
    </row>
    <row r="72321" spans="4:5" ht="15" customHeight="1">
      <c r="D72321" s="76"/>
      <c r="E72321" s="573"/>
    </row>
    <row r="72322" spans="4:5" ht="15" customHeight="1">
      <c r="D72322" s="76"/>
      <c r="E72322" s="573"/>
    </row>
    <row r="72323" spans="4:5" ht="15" customHeight="1">
      <c r="D72323" s="76"/>
      <c r="E72323" s="573"/>
    </row>
    <row r="72324" spans="4:5" ht="15" customHeight="1">
      <c r="D72324" s="76"/>
      <c r="E72324" s="573"/>
    </row>
    <row r="72325" spans="4:5" ht="15" customHeight="1">
      <c r="D72325" s="76"/>
      <c r="E72325" s="573"/>
    </row>
    <row r="72326" spans="4:5" ht="15" customHeight="1">
      <c r="D72326" s="76"/>
      <c r="E72326" s="573"/>
    </row>
    <row r="72327" spans="4:5" ht="15" customHeight="1">
      <c r="D72327" s="76"/>
      <c r="E72327" s="573"/>
    </row>
    <row r="72328" spans="4:5" ht="15" customHeight="1">
      <c r="D72328" s="76"/>
      <c r="E72328" s="573"/>
    </row>
    <row r="72329" spans="4:5" ht="15" customHeight="1">
      <c r="D72329" s="76"/>
      <c r="E72329" s="573"/>
    </row>
    <row r="72330" spans="4:5" ht="15" customHeight="1">
      <c r="D72330" s="76"/>
      <c r="E72330" s="573"/>
    </row>
    <row r="72331" spans="4:5" ht="15" customHeight="1">
      <c r="D72331" s="76"/>
      <c r="E72331" s="573"/>
    </row>
    <row r="72332" spans="4:5" ht="15" customHeight="1">
      <c r="D72332" s="76"/>
      <c r="E72332" s="573"/>
    </row>
    <row r="72333" spans="4:5" ht="15" customHeight="1">
      <c r="D72333" s="76"/>
      <c r="E72333" s="573"/>
    </row>
    <row r="72334" spans="4:5" ht="15" customHeight="1">
      <c r="D72334" s="76"/>
      <c r="E72334" s="573"/>
    </row>
    <row r="72335" spans="4:5" ht="15" customHeight="1">
      <c r="D72335" s="76"/>
      <c r="E72335" s="573"/>
    </row>
    <row r="72336" spans="4:5" ht="15" customHeight="1">
      <c r="D72336" s="76"/>
      <c r="E72336" s="573"/>
    </row>
    <row r="72337" spans="4:5" ht="15" customHeight="1">
      <c r="D72337" s="76"/>
      <c r="E72337" s="573"/>
    </row>
    <row r="72338" spans="4:5" ht="15" customHeight="1">
      <c r="D72338" s="76"/>
      <c r="E72338" s="573"/>
    </row>
    <row r="72339" spans="4:5" ht="15" customHeight="1">
      <c r="D72339" s="76"/>
      <c r="E72339" s="573"/>
    </row>
    <row r="72340" spans="4:5" ht="15" customHeight="1">
      <c r="D72340" s="76"/>
      <c r="E72340" s="573"/>
    </row>
    <row r="72341" spans="4:5" ht="15" customHeight="1">
      <c r="D72341" s="76"/>
      <c r="E72341" s="573"/>
    </row>
    <row r="72342" spans="4:5" ht="15" customHeight="1">
      <c r="D72342" s="76"/>
      <c r="E72342" s="573"/>
    </row>
    <row r="72343" spans="4:5" ht="15" customHeight="1">
      <c r="D72343" s="76"/>
      <c r="E72343" s="573"/>
    </row>
    <row r="72344" spans="4:5" ht="15" customHeight="1">
      <c r="D72344" s="76"/>
      <c r="E72344" s="573"/>
    </row>
    <row r="72345" spans="4:5" ht="15" customHeight="1">
      <c r="D72345" s="76"/>
      <c r="E72345" s="573"/>
    </row>
    <row r="72346" spans="4:5" ht="15" customHeight="1">
      <c r="D72346" s="76"/>
      <c r="E72346" s="573"/>
    </row>
    <row r="72347" spans="4:5" ht="15" customHeight="1">
      <c r="D72347" s="76"/>
      <c r="E72347" s="573"/>
    </row>
    <row r="72348" spans="4:5" ht="15" customHeight="1">
      <c r="D72348" s="76"/>
      <c r="E72348" s="573"/>
    </row>
    <row r="72349" spans="4:5" ht="15" customHeight="1">
      <c r="D72349" s="76"/>
      <c r="E72349" s="573"/>
    </row>
    <row r="72350" spans="4:5" ht="15" customHeight="1">
      <c r="D72350" s="76"/>
      <c r="E72350" s="573"/>
    </row>
    <row r="72351" spans="4:5" ht="15" customHeight="1">
      <c r="D72351" s="76"/>
      <c r="E72351" s="573"/>
    </row>
    <row r="72352" spans="4:5" ht="15" customHeight="1">
      <c r="D72352" s="76"/>
      <c r="E72352" s="573"/>
    </row>
    <row r="72353" spans="4:5" ht="15" customHeight="1">
      <c r="D72353" s="76"/>
      <c r="E72353" s="573"/>
    </row>
    <row r="72354" spans="4:5" ht="15" customHeight="1">
      <c r="D72354" s="76"/>
      <c r="E72354" s="573"/>
    </row>
    <row r="72355" spans="4:5" ht="15" customHeight="1">
      <c r="D72355" s="76"/>
      <c r="E72355" s="573"/>
    </row>
    <row r="72356" spans="4:5" ht="15" customHeight="1">
      <c r="D72356" s="76"/>
      <c r="E72356" s="573"/>
    </row>
    <row r="72357" spans="4:5" ht="15" customHeight="1">
      <c r="D72357" s="76"/>
      <c r="E72357" s="573"/>
    </row>
    <row r="72358" spans="4:5" ht="15" customHeight="1">
      <c r="D72358" s="76"/>
      <c r="E72358" s="573"/>
    </row>
    <row r="72359" spans="4:5" ht="15" customHeight="1">
      <c r="D72359" s="76"/>
      <c r="E72359" s="573"/>
    </row>
    <row r="72360" spans="4:5" ht="15" customHeight="1">
      <c r="D72360" s="76"/>
      <c r="E72360" s="573"/>
    </row>
    <row r="72361" spans="4:5" ht="15" customHeight="1">
      <c r="D72361" s="76"/>
      <c r="E72361" s="573"/>
    </row>
    <row r="72362" spans="4:5" ht="15" customHeight="1">
      <c r="D72362" s="76"/>
      <c r="E72362" s="573"/>
    </row>
    <row r="72363" spans="4:5" ht="15" customHeight="1">
      <c r="D72363" s="76"/>
      <c r="E72363" s="573"/>
    </row>
    <row r="72364" spans="4:5" ht="15" customHeight="1">
      <c r="D72364" s="76"/>
      <c r="E72364" s="573"/>
    </row>
    <row r="72365" spans="4:5" ht="15" customHeight="1">
      <c r="D72365" s="76"/>
      <c r="E72365" s="573"/>
    </row>
    <row r="72366" spans="4:5" ht="15" customHeight="1">
      <c r="D72366" s="76"/>
      <c r="E72366" s="573"/>
    </row>
    <row r="72367" spans="4:5" ht="15" customHeight="1">
      <c r="D72367" s="76"/>
      <c r="E72367" s="573"/>
    </row>
    <row r="72368" spans="4:5" ht="15" customHeight="1">
      <c r="D72368" s="76"/>
      <c r="E72368" s="573"/>
    </row>
    <row r="72369" spans="4:5" ht="15" customHeight="1">
      <c r="D72369" s="76"/>
      <c r="E72369" s="573"/>
    </row>
    <row r="72370" spans="4:5" ht="15" customHeight="1">
      <c r="D72370" s="76"/>
      <c r="E72370" s="573"/>
    </row>
    <row r="72371" spans="4:5" ht="15" customHeight="1">
      <c r="D72371" s="76"/>
      <c r="E72371" s="573"/>
    </row>
    <row r="72372" spans="4:5" ht="15" customHeight="1">
      <c r="D72372" s="76"/>
      <c r="E72372" s="573"/>
    </row>
    <row r="72373" spans="4:5" ht="15" customHeight="1">
      <c r="D72373" s="76"/>
      <c r="E72373" s="573"/>
    </row>
    <row r="72374" spans="4:5" ht="15" customHeight="1">
      <c r="D72374" s="76"/>
      <c r="E72374" s="573"/>
    </row>
    <row r="72375" spans="4:5" ht="15" customHeight="1">
      <c r="D72375" s="76"/>
      <c r="E72375" s="573"/>
    </row>
    <row r="72376" spans="4:5" ht="15" customHeight="1">
      <c r="D72376" s="76"/>
      <c r="E72376" s="573"/>
    </row>
    <row r="72377" spans="4:5" ht="15" customHeight="1">
      <c r="D72377" s="76"/>
      <c r="E72377" s="573"/>
    </row>
    <row r="72378" spans="4:5" ht="15" customHeight="1">
      <c r="D72378" s="76"/>
      <c r="E72378" s="573"/>
    </row>
    <row r="72379" spans="4:5" ht="15" customHeight="1">
      <c r="D72379" s="76"/>
      <c r="E72379" s="573"/>
    </row>
    <row r="72380" spans="4:5" ht="15" customHeight="1">
      <c r="D72380" s="76"/>
      <c r="E72380" s="573"/>
    </row>
    <row r="72381" spans="4:5" ht="15" customHeight="1">
      <c r="D72381" s="76"/>
      <c r="E72381" s="573"/>
    </row>
    <row r="72382" spans="4:5" ht="15" customHeight="1">
      <c r="D72382" s="76"/>
      <c r="E72382" s="573"/>
    </row>
    <row r="72383" spans="4:5" ht="15" customHeight="1">
      <c r="D72383" s="76"/>
      <c r="E72383" s="573"/>
    </row>
    <row r="72384" spans="4:5" ht="15" customHeight="1">
      <c r="D72384" s="76"/>
      <c r="E72384" s="573"/>
    </row>
    <row r="72385" spans="4:5" ht="15" customHeight="1">
      <c r="D72385" s="76"/>
      <c r="E72385" s="573"/>
    </row>
    <row r="72386" spans="4:5" ht="15" customHeight="1">
      <c r="D72386" s="76"/>
      <c r="E72386" s="573"/>
    </row>
    <row r="72387" spans="4:5" ht="15" customHeight="1">
      <c r="D72387" s="76"/>
      <c r="E72387" s="573"/>
    </row>
    <row r="72388" spans="4:5" ht="15" customHeight="1">
      <c r="D72388" s="76"/>
      <c r="E72388" s="573"/>
    </row>
    <row r="72389" spans="4:5" ht="15" customHeight="1">
      <c r="D72389" s="76"/>
      <c r="E72389" s="573"/>
    </row>
    <row r="72390" spans="4:5" ht="15" customHeight="1">
      <c r="D72390" s="76"/>
      <c r="E72390" s="573"/>
    </row>
    <row r="72391" spans="4:5" ht="15" customHeight="1">
      <c r="D72391" s="76"/>
      <c r="E72391" s="573"/>
    </row>
    <row r="72392" spans="4:5" ht="15" customHeight="1">
      <c r="D72392" s="76"/>
      <c r="E72392" s="573"/>
    </row>
    <row r="72393" spans="4:5" ht="15" customHeight="1">
      <c r="D72393" s="76"/>
      <c r="E72393" s="573"/>
    </row>
    <row r="72394" spans="4:5" ht="15" customHeight="1">
      <c r="D72394" s="76"/>
      <c r="E72394" s="573"/>
    </row>
    <row r="72395" spans="4:5" ht="15" customHeight="1">
      <c r="D72395" s="76"/>
      <c r="E72395" s="573"/>
    </row>
    <row r="72396" spans="4:5" ht="15" customHeight="1">
      <c r="D72396" s="76"/>
      <c r="E72396" s="573"/>
    </row>
    <row r="72397" spans="4:5" ht="15" customHeight="1">
      <c r="D72397" s="76"/>
      <c r="E72397" s="573"/>
    </row>
    <row r="72398" spans="4:5" ht="15" customHeight="1">
      <c r="D72398" s="76"/>
      <c r="E72398" s="573"/>
    </row>
    <row r="72399" spans="4:5" ht="15" customHeight="1">
      <c r="D72399" s="76"/>
      <c r="E72399" s="573"/>
    </row>
    <row r="72400" spans="4:5" ht="15" customHeight="1">
      <c r="D72400" s="76"/>
      <c r="E72400" s="573"/>
    </row>
    <row r="72401" spans="4:5" ht="15" customHeight="1">
      <c r="D72401" s="76"/>
      <c r="E72401" s="573"/>
    </row>
    <row r="72402" spans="4:5" ht="15" customHeight="1">
      <c r="D72402" s="76"/>
      <c r="E72402" s="573"/>
    </row>
    <row r="72403" spans="4:5" ht="15" customHeight="1">
      <c r="D72403" s="76"/>
      <c r="E72403" s="573"/>
    </row>
    <row r="72404" spans="4:5" ht="15" customHeight="1">
      <c r="D72404" s="76"/>
      <c r="E72404" s="573"/>
    </row>
    <row r="72405" spans="4:5" ht="15" customHeight="1">
      <c r="D72405" s="76"/>
      <c r="E72405" s="573"/>
    </row>
    <row r="72406" spans="4:5" ht="15" customHeight="1">
      <c r="D72406" s="76"/>
      <c r="E72406" s="573"/>
    </row>
    <row r="72407" spans="4:5" ht="15" customHeight="1">
      <c r="D72407" s="76"/>
      <c r="E72407" s="573"/>
    </row>
    <row r="72408" spans="4:5" ht="15" customHeight="1">
      <c r="D72408" s="76"/>
      <c r="E72408" s="573"/>
    </row>
    <row r="72409" spans="4:5" ht="15" customHeight="1">
      <c r="D72409" s="76"/>
      <c r="E72409" s="573"/>
    </row>
    <row r="72410" spans="4:5" ht="15" customHeight="1">
      <c r="D72410" s="76"/>
      <c r="E72410" s="573"/>
    </row>
    <row r="72411" spans="4:5" ht="15" customHeight="1">
      <c r="D72411" s="76"/>
      <c r="E72411" s="573"/>
    </row>
    <row r="72412" spans="4:5" ht="15" customHeight="1">
      <c r="D72412" s="76"/>
      <c r="E72412" s="573"/>
    </row>
    <row r="72413" spans="4:5" ht="15" customHeight="1">
      <c r="D72413" s="76"/>
      <c r="E72413" s="573"/>
    </row>
    <row r="72414" spans="4:5" ht="15" customHeight="1">
      <c r="D72414" s="76"/>
      <c r="E72414" s="573"/>
    </row>
    <row r="72415" spans="4:5" ht="15" customHeight="1">
      <c r="D72415" s="76"/>
      <c r="E72415" s="573"/>
    </row>
    <row r="72416" spans="4:5" ht="15" customHeight="1">
      <c r="D72416" s="76"/>
      <c r="E72416" s="573"/>
    </row>
    <row r="72417" spans="4:5" ht="15" customHeight="1">
      <c r="D72417" s="76"/>
      <c r="E72417" s="573"/>
    </row>
    <row r="72418" spans="4:5" ht="15" customHeight="1">
      <c r="D72418" s="76"/>
      <c r="E72418" s="573"/>
    </row>
    <row r="72419" spans="4:5" ht="15" customHeight="1">
      <c r="D72419" s="76"/>
      <c r="E72419" s="573"/>
    </row>
    <row r="72420" spans="4:5" ht="15" customHeight="1">
      <c r="D72420" s="76"/>
      <c r="E72420" s="573"/>
    </row>
    <row r="72421" spans="4:5" ht="15" customHeight="1">
      <c r="D72421" s="76"/>
      <c r="E72421" s="573"/>
    </row>
    <row r="72422" spans="4:5" ht="15" customHeight="1">
      <c r="D72422" s="76"/>
      <c r="E72422" s="573"/>
    </row>
    <row r="72423" spans="4:5" ht="15" customHeight="1">
      <c r="D72423" s="76"/>
      <c r="E72423" s="573"/>
    </row>
    <row r="72424" spans="4:5" ht="15" customHeight="1">
      <c r="D72424" s="76"/>
      <c r="E72424" s="573"/>
    </row>
    <row r="72425" spans="4:5" ht="15" customHeight="1">
      <c r="D72425" s="76"/>
      <c r="E72425" s="573"/>
    </row>
    <row r="72426" spans="4:5" ht="15" customHeight="1">
      <c r="D72426" s="76"/>
      <c r="E72426" s="573"/>
    </row>
    <row r="72427" spans="4:5" ht="15" customHeight="1">
      <c r="D72427" s="76"/>
      <c r="E72427" s="573"/>
    </row>
    <row r="72428" spans="4:5" ht="15" customHeight="1">
      <c r="D72428" s="76"/>
      <c r="E72428" s="573"/>
    </row>
    <row r="72429" spans="4:5" ht="15" customHeight="1">
      <c r="D72429" s="76"/>
      <c r="E72429" s="573"/>
    </row>
    <row r="72430" spans="4:5" ht="15" customHeight="1">
      <c r="D72430" s="76"/>
      <c r="E72430" s="573"/>
    </row>
    <row r="72431" spans="4:5" ht="15" customHeight="1">
      <c r="D72431" s="76"/>
      <c r="E72431" s="573"/>
    </row>
    <row r="72432" spans="4:5" ht="15" customHeight="1">
      <c r="D72432" s="76"/>
      <c r="E72432" s="573"/>
    </row>
    <row r="72433" spans="4:5" ht="15" customHeight="1">
      <c r="D72433" s="76"/>
      <c r="E72433" s="573"/>
    </row>
    <row r="72434" spans="4:5" ht="15" customHeight="1">
      <c r="D72434" s="76"/>
      <c r="E72434" s="573"/>
    </row>
    <row r="72435" spans="4:5" ht="15" customHeight="1">
      <c r="D72435" s="76"/>
      <c r="E72435" s="573"/>
    </row>
    <row r="72436" spans="4:5" ht="15" customHeight="1">
      <c r="D72436" s="76"/>
      <c r="E72436" s="573"/>
    </row>
    <row r="72437" spans="4:5" ht="15" customHeight="1">
      <c r="D72437" s="76"/>
      <c r="E72437" s="573"/>
    </row>
    <row r="72438" spans="4:5" ht="15" customHeight="1">
      <c r="D72438" s="76"/>
      <c r="E72438" s="573"/>
    </row>
    <row r="72439" spans="4:5" ht="15" customHeight="1">
      <c r="D72439" s="76"/>
      <c r="E72439" s="573"/>
    </row>
    <row r="72440" spans="4:5" ht="15" customHeight="1">
      <c r="D72440" s="76"/>
      <c r="E72440" s="573"/>
    </row>
    <row r="72441" spans="4:5" ht="15" customHeight="1">
      <c r="D72441" s="76"/>
      <c r="E72441" s="573"/>
    </row>
    <row r="72442" spans="4:5" ht="15" customHeight="1">
      <c r="D72442" s="76"/>
      <c r="E72442" s="573"/>
    </row>
    <row r="72443" spans="4:5" ht="15" customHeight="1">
      <c r="D72443" s="76"/>
      <c r="E72443" s="573"/>
    </row>
    <row r="72444" spans="4:5" ht="15" customHeight="1">
      <c r="D72444" s="76"/>
      <c r="E72444" s="573"/>
    </row>
    <row r="72445" spans="4:5" ht="15" customHeight="1">
      <c r="D72445" s="76"/>
      <c r="E72445" s="573"/>
    </row>
    <row r="72446" spans="4:5" ht="15" customHeight="1">
      <c r="D72446" s="76"/>
      <c r="E72446" s="573"/>
    </row>
    <row r="72447" spans="4:5" ht="15" customHeight="1">
      <c r="D72447" s="76"/>
      <c r="E72447" s="573"/>
    </row>
    <row r="72448" spans="4:5" ht="15" customHeight="1">
      <c r="D72448" s="76"/>
      <c r="E72448" s="573"/>
    </row>
    <row r="72449" spans="4:5" ht="15" customHeight="1">
      <c r="D72449" s="76"/>
      <c r="E72449" s="573"/>
    </row>
    <row r="72450" spans="4:5" ht="15" customHeight="1">
      <c r="D72450" s="76"/>
      <c r="E72450" s="573"/>
    </row>
    <row r="72451" spans="4:5" ht="15" customHeight="1">
      <c r="D72451" s="76"/>
      <c r="E72451" s="573"/>
    </row>
    <row r="72452" spans="4:5" ht="15" customHeight="1">
      <c r="D72452" s="76"/>
      <c r="E72452" s="573"/>
    </row>
    <row r="72453" spans="4:5" ht="15" customHeight="1">
      <c r="D72453" s="76"/>
      <c r="E72453" s="573"/>
    </row>
    <row r="72454" spans="4:5" ht="15" customHeight="1">
      <c r="D72454" s="76"/>
      <c r="E72454" s="573"/>
    </row>
    <row r="72455" spans="4:5" ht="15" customHeight="1">
      <c r="D72455" s="76"/>
      <c r="E72455" s="573"/>
    </row>
    <row r="72456" spans="4:5" ht="15" customHeight="1">
      <c r="D72456" s="76"/>
      <c r="E72456" s="573"/>
    </row>
    <row r="72457" spans="4:5" ht="15" customHeight="1">
      <c r="D72457" s="76"/>
      <c r="E72457" s="573"/>
    </row>
    <row r="72458" spans="4:5" ht="15" customHeight="1">
      <c r="D72458" s="76"/>
      <c r="E72458" s="573"/>
    </row>
    <row r="72459" spans="4:5" ht="15" customHeight="1">
      <c r="D72459" s="76"/>
      <c r="E72459" s="573"/>
    </row>
    <row r="72460" spans="4:5" ht="15" customHeight="1">
      <c r="D72460" s="76"/>
      <c r="E72460" s="573"/>
    </row>
    <row r="72461" spans="4:5" ht="15" customHeight="1">
      <c r="D72461" s="76"/>
      <c r="E72461" s="573"/>
    </row>
    <row r="72462" spans="4:5" ht="15" customHeight="1">
      <c r="D72462" s="76"/>
      <c r="E72462" s="573"/>
    </row>
    <row r="72463" spans="4:5" ht="15" customHeight="1">
      <c r="D72463" s="76"/>
      <c r="E72463" s="573"/>
    </row>
    <row r="72464" spans="4:5" ht="15" customHeight="1">
      <c r="D72464" s="76"/>
      <c r="E72464" s="573"/>
    </row>
    <row r="72465" spans="4:5" ht="15" customHeight="1">
      <c r="D72465" s="76"/>
      <c r="E72465" s="573"/>
    </row>
    <row r="72466" spans="4:5" ht="15" customHeight="1">
      <c r="D72466" s="76"/>
      <c r="E72466" s="573"/>
    </row>
    <row r="72467" spans="4:5" ht="15" customHeight="1">
      <c r="D72467" s="76"/>
      <c r="E72467" s="573"/>
    </row>
    <row r="72468" spans="4:5" ht="15" customHeight="1">
      <c r="D72468" s="76"/>
      <c r="E72468" s="573"/>
    </row>
    <row r="72469" spans="4:5" ht="15" customHeight="1">
      <c r="D72469" s="76"/>
      <c r="E72469" s="573"/>
    </row>
    <row r="72470" spans="4:5" ht="15" customHeight="1">
      <c r="D72470" s="76"/>
      <c r="E72470" s="573"/>
    </row>
    <row r="72471" spans="4:5" ht="15" customHeight="1">
      <c r="D72471" s="76"/>
      <c r="E72471" s="573"/>
    </row>
    <row r="72472" spans="4:5" ht="15" customHeight="1">
      <c r="D72472" s="76"/>
      <c r="E72472" s="573"/>
    </row>
    <row r="72473" spans="4:5" ht="15" customHeight="1">
      <c r="D72473" s="76"/>
      <c r="E72473" s="573"/>
    </row>
    <row r="72474" spans="4:5" ht="15" customHeight="1">
      <c r="D72474" s="76"/>
      <c r="E72474" s="573"/>
    </row>
    <row r="72475" spans="4:5" ht="15" customHeight="1">
      <c r="D72475" s="76"/>
      <c r="E72475" s="573"/>
    </row>
    <row r="72476" spans="4:5" ht="15" customHeight="1">
      <c r="D72476" s="76"/>
      <c r="E72476" s="573"/>
    </row>
    <row r="72477" spans="4:5" ht="15" customHeight="1">
      <c r="D72477" s="76"/>
      <c r="E72477" s="573"/>
    </row>
    <row r="72478" spans="4:5" ht="15" customHeight="1">
      <c r="D72478" s="76"/>
      <c r="E72478" s="573"/>
    </row>
    <row r="72479" spans="4:5" ht="15" customHeight="1">
      <c r="D72479" s="76"/>
      <c r="E72479" s="573"/>
    </row>
    <row r="72480" spans="4:5" ht="15" customHeight="1">
      <c r="D72480" s="76"/>
      <c r="E72480" s="573"/>
    </row>
    <row r="72481" spans="4:5" ht="15" customHeight="1">
      <c r="D72481" s="76"/>
      <c r="E72481" s="573"/>
    </row>
    <row r="72482" spans="4:5" ht="15" customHeight="1">
      <c r="D72482" s="76"/>
      <c r="E72482" s="573"/>
    </row>
    <row r="72483" spans="4:5" ht="15" customHeight="1">
      <c r="D72483" s="76"/>
      <c r="E72483" s="573"/>
    </row>
    <row r="72484" spans="4:5" ht="15" customHeight="1">
      <c r="D72484" s="76"/>
      <c r="E72484" s="573"/>
    </row>
    <row r="72485" spans="4:5" ht="15" customHeight="1">
      <c r="D72485" s="76"/>
      <c r="E72485" s="573"/>
    </row>
    <row r="72486" spans="4:5" ht="15" customHeight="1">
      <c r="D72486" s="76"/>
      <c r="E72486" s="573"/>
    </row>
    <row r="72487" spans="4:5" ht="15" customHeight="1">
      <c r="D72487" s="76"/>
      <c r="E72487" s="573"/>
    </row>
    <row r="72488" spans="4:5" ht="15" customHeight="1">
      <c r="D72488" s="76"/>
      <c r="E72488" s="573"/>
    </row>
    <row r="72489" spans="4:5" ht="15" customHeight="1">
      <c r="D72489" s="76"/>
      <c r="E72489" s="573"/>
    </row>
    <row r="72490" spans="4:5" ht="15" customHeight="1">
      <c r="D72490" s="76"/>
      <c r="E72490" s="573"/>
    </row>
    <row r="72491" spans="4:5" ht="15" customHeight="1">
      <c r="D72491" s="76"/>
      <c r="E72491" s="573"/>
    </row>
    <row r="72492" spans="4:5" ht="15" customHeight="1">
      <c r="D72492" s="76"/>
      <c r="E72492" s="573"/>
    </row>
    <row r="72493" spans="4:5" ht="15" customHeight="1">
      <c r="D72493" s="76"/>
      <c r="E72493" s="573"/>
    </row>
    <row r="72494" spans="4:5" ht="15" customHeight="1">
      <c r="D72494" s="76"/>
      <c r="E72494" s="573"/>
    </row>
    <row r="72495" spans="4:5" ht="15" customHeight="1">
      <c r="D72495" s="76"/>
      <c r="E72495" s="573"/>
    </row>
    <row r="72496" spans="4:5" ht="15" customHeight="1">
      <c r="D72496" s="76"/>
      <c r="E72496" s="573"/>
    </row>
    <row r="72497" spans="4:5" ht="15" customHeight="1">
      <c r="D72497" s="76"/>
      <c r="E72497" s="573"/>
    </row>
    <row r="72498" spans="4:5" ht="15" customHeight="1">
      <c r="D72498" s="76"/>
      <c r="E72498" s="573"/>
    </row>
    <row r="72499" spans="4:5" ht="15" customHeight="1">
      <c r="D72499" s="76"/>
      <c r="E72499" s="573"/>
    </row>
    <row r="72500" spans="4:5" ht="15" customHeight="1">
      <c r="D72500" s="76"/>
      <c r="E72500" s="573"/>
    </row>
    <row r="72501" spans="4:5" ht="15" customHeight="1">
      <c r="D72501" s="76"/>
      <c r="E72501" s="573"/>
    </row>
    <row r="72502" spans="4:5" ht="15" customHeight="1">
      <c r="D72502" s="76"/>
      <c r="E72502" s="573"/>
    </row>
    <row r="72503" spans="4:5" ht="15" customHeight="1">
      <c r="D72503" s="76"/>
      <c r="E72503" s="573"/>
    </row>
    <row r="72504" spans="4:5" ht="15" customHeight="1">
      <c r="D72504" s="76"/>
      <c r="E72504" s="573"/>
    </row>
    <row r="72505" spans="4:5" ht="15" customHeight="1">
      <c r="D72505" s="76"/>
      <c r="E72505" s="573"/>
    </row>
    <row r="72506" spans="4:5" ht="15" customHeight="1">
      <c r="D72506" s="76"/>
      <c r="E72506" s="573"/>
    </row>
    <row r="72507" spans="4:5" ht="15" customHeight="1">
      <c r="D72507" s="76"/>
      <c r="E72507" s="573"/>
    </row>
    <row r="72508" spans="4:5" ht="15" customHeight="1">
      <c r="D72508" s="76"/>
      <c r="E72508" s="573"/>
    </row>
    <row r="72509" spans="4:5" ht="15" customHeight="1">
      <c r="D72509" s="76"/>
      <c r="E72509" s="573"/>
    </row>
    <row r="72510" spans="4:5" ht="15" customHeight="1">
      <c r="D72510" s="76"/>
      <c r="E72510" s="573"/>
    </row>
    <row r="72511" spans="4:5" ht="15" customHeight="1">
      <c r="D72511" s="76"/>
      <c r="E72511" s="573"/>
    </row>
    <row r="72512" spans="4:5" ht="15" customHeight="1">
      <c r="D72512" s="76"/>
      <c r="E72512" s="573"/>
    </row>
    <row r="72513" spans="4:5" ht="15" customHeight="1">
      <c r="D72513" s="76"/>
      <c r="E72513" s="573"/>
    </row>
    <row r="72514" spans="4:5" ht="15" customHeight="1">
      <c r="D72514" s="76"/>
      <c r="E72514" s="573"/>
    </row>
    <row r="72515" spans="4:5" ht="15" customHeight="1">
      <c r="D72515" s="76"/>
      <c r="E72515" s="573"/>
    </row>
    <row r="72516" spans="4:5" ht="15" customHeight="1">
      <c r="D72516" s="76"/>
      <c r="E72516" s="573"/>
    </row>
    <row r="72517" spans="4:5" ht="15" customHeight="1">
      <c r="D72517" s="76"/>
      <c r="E72517" s="573"/>
    </row>
    <row r="72518" spans="4:5" ht="15" customHeight="1">
      <c r="D72518" s="76"/>
      <c r="E72518" s="573"/>
    </row>
    <row r="72519" spans="4:5" ht="15" customHeight="1">
      <c r="D72519" s="76"/>
      <c r="E72519" s="573"/>
    </row>
    <row r="72520" spans="4:5" ht="15" customHeight="1">
      <c r="D72520" s="76"/>
      <c r="E72520" s="573"/>
    </row>
    <row r="72521" spans="4:5" ht="15" customHeight="1">
      <c r="D72521" s="76"/>
      <c r="E72521" s="573"/>
    </row>
    <row r="72522" spans="4:5" ht="15" customHeight="1">
      <c r="D72522" s="76"/>
      <c r="E72522" s="573"/>
    </row>
    <row r="72523" spans="4:5" ht="15" customHeight="1">
      <c r="D72523" s="76"/>
      <c r="E72523" s="573"/>
    </row>
    <row r="72524" spans="4:5" ht="15" customHeight="1">
      <c r="D72524" s="76"/>
      <c r="E72524" s="573"/>
    </row>
    <row r="72525" spans="4:5" ht="15" customHeight="1">
      <c r="D72525" s="76"/>
      <c r="E72525" s="573"/>
    </row>
    <row r="72526" spans="4:5" ht="15" customHeight="1">
      <c r="D72526" s="76"/>
      <c r="E72526" s="573"/>
    </row>
    <row r="72527" spans="4:5" ht="15" customHeight="1">
      <c r="D72527" s="76"/>
      <c r="E72527" s="573"/>
    </row>
    <row r="72528" spans="4:5" ht="15" customHeight="1">
      <c r="D72528" s="76"/>
      <c r="E72528" s="573"/>
    </row>
    <row r="72529" spans="4:5" ht="15" customHeight="1">
      <c r="D72529" s="76"/>
      <c r="E72529" s="573"/>
    </row>
    <row r="72530" spans="4:5" ht="15" customHeight="1">
      <c r="D72530" s="76"/>
      <c r="E72530" s="573"/>
    </row>
    <row r="72531" spans="4:5" ht="15" customHeight="1">
      <c r="D72531" s="76"/>
      <c r="E72531" s="573"/>
    </row>
    <row r="72532" spans="4:5" ht="15" customHeight="1">
      <c r="D72532" s="76"/>
      <c r="E72532" s="573"/>
    </row>
    <row r="72533" spans="4:5" ht="15" customHeight="1">
      <c r="D72533" s="76"/>
      <c r="E72533" s="573"/>
    </row>
    <row r="72534" spans="4:5" ht="15" customHeight="1">
      <c r="D72534" s="76"/>
      <c r="E72534" s="573"/>
    </row>
    <row r="72535" spans="4:5" ht="15" customHeight="1">
      <c r="D72535" s="76"/>
      <c r="E72535" s="573"/>
    </row>
    <row r="72536" spans="4:5" ht="15" customHeight="1">
      <c r="D72536" s="76"/>
      <c r="E72536" s="573"/>
    </row>
    <row r="72537" spans="4:5" ht="15" customHeight="1">
      <c r="D72537" s="76"/>
      <c r="E72537" s="573"/>
    </row>
    <row r="72538" spans="4:5" ht="15" customHeight="1">
      <c r="D72538" s="76"/>
      <c r="E72538" s="573"/>
    </row>
    <row r="72539" spans="4:5" ht="15" customHeight="1">
      <c r="D72539" s="76"/>
      <c r="E72539" s="573"/>
    </row>
    <row r="72540" spans="4:5" ht="15" customHeight="1">
      <c r="D72540" s="76"/>
      <c r="E72540" s="573"/>
    </row>
    <row r="72541" spans="4:5" ht="15" customHeight="1">
      <c r="D72541" s="76"/>
      <c r="E72541" s="573"/>
    </row>
    <row r="72542" spans="4:5" ht="15" customHeight="1">
      <c r="D72542" s="76"/>
      <c r="E72542" s="573"/>
    </row>
    <row r="72543" spans="4:5" ht="15" customHeight="1">
      <c r="D72543" s="76"/>
      <c r="E72543" s="573"/>
    </row>
    <row r="72544" spans="4:5" ht="15" customHeight="1">
      <c r="D72544" s="76"/>
      <c r="E72544" s="573"/>
    </row>
    <row r="72545" spans="4:5" ht="15" customHeight="1">
      <c r="D72545" s="76"/>
      <c r="E72545" s="573"/>
    </row>
    <row r="72546" spans="4:5" ht="15" customHeight="1">
      <c r="D72546" s="76"/>
      <c r="E72546" s="573"/>
    </row>
    <row r="72547" spans="4:5" ht="15" customHeight="1">
      <c r="D72547" s="76"/>
      <c r="E72547" s="573"/>
    </row>
    <row r="72548" spans="4:5" ht="15" customHeight="1">
      <c r="D72548" s="76"/>
      <c r="E72548" s="573"/>
    </row>
    <row r="72549" spans="4:5" ht="15" customHeight="1">
      <c r="D72549" s="76"/>
      <c r="E72549" s="573"/>
    </row>
    <row r="72550" spans="4:5" ht="15" customHeight="1">
      <c r="D72550" s="76"/>
      <c r="E72550" s="573"/>
    </row>
    <row r="72551" spans="4:5" ht="15" customHeight="1">
      <c r="D72551" s="76"/>
      <c r="E72551" s="573"/>
    </row>
    <row r="72552" spans="4:5" ht="15" customHeight="1">
      <c r="D72552" s="76"/>
      <c r="E72552" s="573"/>
    </row>
    <row r="72553" spans="4:5" ht="15" customHeight="1">
      <c r="D72553" s="76"/>
      <c r="E72553" s="573"/>
    </row>
    <row r="72554" spans="4:5" ht="15" customHeight="1">
      <c r="D72554" s="76"/>
      <c r="E72554" s="573"/>
    </row>
    <row r="72555" spans="4:5" ht="15" customHeight="1">
      <c r="D72555" s="76"/>
      <c r="E72555" s="573"/>
    </row>
    <row r="72556" spans="4:5" ht="15" customHeight="1">
      <c r="D72556" s="76"/>
      <c r="E72556" s="573"/>
    </row>
    <row r="72557" spans="4:5" ht="15" customHeight="1">
      <c r="D72557" s="76"/>
      <c r="E72557" s="573"/>
    </row>
    <row r="72558" spans="4:5" ht="15" customHeight="1">
      <c r="D72558" s="76"/>
      <c r="E72558" s="573"/>
    </row>
    <row r="72559" spans="4:5" ht="15" customHeight="1">
      <c r="D72559" s="76"/>
      <c r="E72559" s="573"/>
    </row>
    <row r="72560" spans="4:5" ht="15" customHeight="1">
      <c r="D72560" s="76"/>
      <c r="E72560" s="573"/>
    </row>
    <row r="72561" spans="4:5" ht="15" customHeight="1">
      <c r="D72561" s="76"/>
      <c r="E72561" s="573"/>
    </row>
    <row r="72562" spans="4:5" ht="15" customHeight="1">
      <c r="D72562" s="76"/>
      <c r="E72562" s="573"/>
    </row>
    <row r="72563" spans="4:5" ht="15" customHeight="1">
      <c r="D72563" s="76"/>
      <c r="E72563" s="573"/>
    </row>
    <row r="72564" spans="4:5" ht="15" customHeight="1">
      <c r="D72564" s="76"/>
      <c r="E72564" s="573"/>
    </row>
    <row r="72565" spans="4:5" ht="15" customHeight="1">
      <c r="D72565" s="76"/>
      <c r="E72565" s="573"/>
    </row>
    <row r="72566" spans="4:5" ht="15" customHeight="1">
      <c r="D72566" s="76"/>
      <c r="E72566" s="573"/>
    </row>
    <row r="72567" spans="4:5" ht="15" customHeight="1">
      <c r="D72567" s="76"/>
      <c r="E72567" s="573"/>
    </row>
    <row r="72568" spans="4:5" ht="15" customHeight="1">
      <c r="D72568" s="76"/>
      <c r="E72568" s="573"/>
    </row>
    <row r="72569" spans="4:5" ht="15" customHeight="1">
      <c r="D72569" s="76"/>
      <c r="E72569" s="573"/>
    </row>
    <row r="72570" spans="4:5" ht="15" customHeight="1">
      <c r="D72570" s="76"/>
      <c r="E72570" s="573"/>
    </row>
    <row r="72571" spans="4:5" ht="15" customHeight="1">
      <c r="D72571" s="76"/>
      <c r="E72571" s="573"/>
    </row>
    <row r="72572" spans="4:5" ht="15" customHeight="1">
      <c r="D72572" s="76"/>
      <c r="E72572" s="573"/>
    </row>
    <row r="72573" spans="4:5" ht="15" customHeight="1">
      <c r="D72573" s="76"/>
      <c r="E72573" s="573"/>
    </row>
    <row r="72574" spans="4:5" ht="15" customHeight="1">
      <c r="D72574" s="76"/>
      <c r="E72574" s="573"/>
    </row>
    <row r="72575" spans="4:5" ht="15" customHeight="1">
      <c r="D72575" s="76"/>
      <c r="E72575" s="573"/>
    </row>
    <row r="72576" spans="4:5" ht="15" customHeight="1">
      <c r="D72576" s="76"/>
      <c r="E72576" s="573"/>
    </row>
    <row r="72577" spans="4:5" ht="15" customHeight="1">
      <c r="D72577" s="76"/>
      <c r="E72577" s="573"/>
    </row>
    <row r="72578" spans="4:5" ht="15" customHeight="1">
      <c r="D72578" s="76"/>
      <c r="E72578" s="573"/>
    </row>
    <row r="72579" spans="4:5" ht="15" customHeight="1">
      <c r="D72579" s="76"/>
      <c r="E72579" s="573"/>
    </row>
    <row r="72580" spans="4:5" ht="15" customHeight="1">
      <c r="D72580" s="76"/>
      <c r="E72580" s="573"/>
    </row>
    <row r="72581" spans="4:5" ht="15" customHeight="1">
      <c r="D72581" s="76"/>
      <c r="E72581" s="573"/>
    </row>
    <row r="72582" spans="4:5" ht="15" customHeight="1">
      <c r="D72582" s="76"/>
      <c r="E72582" s="573"/>
    </row>
    <row r="72583" spans="4:5" ht="15" customHeight="1">
      <c r="D72583" s="76"/>
      <c r="E72583" s="573"/>
    </row>
    <row r="72584" spans="4:5" ht="15" customHeight="1">
      <c r="D72584" s="76"/>
      <c r="E72584" s="573"/>
    </row>
    <row r="72585" spans="4:5" ht="15" customHeight="1">
      <c r="D72585" s="76"/>
      <c r="E72585" s="573"/>
    </row>
    <row r="72586" spans="4:5" ht="15" customHeight="1">
      <c r="D72586" s="76"/>
      <c r="E72586" s="573"/>
    </row>
    <row r="72587" spans="4:5" ht="15" customHeight="1">
      <c r="D72587" s="76"/>
      <c r="E72587" s="573"/>
    </row>
    <row r="72588" spans="4:5" ht="15" customHeight="1">
      <c r="D72588" s="76"/>
      <c r="E72588" s="573"/>
    </row>
    <row r="72589" spans="4:5" ht="15" customHeight="1">
      <c r="D72589" s="76"/>
      <c r="E72589" s="573"/>
    </row>
    <row r="72590" spans="4:5" ht="15" customHeight="1">
      <c r="D72590" s="76"/>
      <c r="E72590" s="573"/>
    </row>
    <row r="72591" spans="4:5" ht="15" customHeight="1">
      <c r="D72591" s="76"/>
      <c r="E72591" s="573"/>
    </row>
    <row r="72592" spans="4:5" ht="15" customHeight="1">
      <c r="D72592" s="76"/>
      <c r="E72592" s="573"/>
    </row>
    <row r="72593" spans="4:5" ht="15" customHeight="1">
      <c r="D72593" s="76"/>
      <c r="E72593" s="573"/>
    </row>
    <row r="72594" spans="4:5" ht="15" customHeight="1">
      <c r="D72594" s="76"/>
      <c r="E72594" s="573"/>
    </row>
    <row r="72595" spans="4:5" ht="15" customHeight="1">
      <c r="D72595" s="76"/>
      <c r="E72595" s="573"/>
    </row>
    <row r="72596" spans="4:5" ht="15" customHeight="1">
      <c r="D72596" s="76"/>
      <c r="E72596" s="573"/>
    </row>
    <row r="72597" spans="4:5" ht="15" customHeight="1">
      <c r="D72597" s="76"/>
      <c r="E72597" s="573"/>
    </row>
    <row r="72598" spans="4:5" ht="15" customHeight="1">
      <c r="D72598" s="76"/>
      <c r="E72598" s="573"/>
    </row>
    <row r="72599" spans="4:5" ht="15" customHeight="1">
      <c r="D72599" s="76"/>
      <c r="E72599" s="573"/>
    </row>
    <row r="72600" spans="4:5" ht="15" customHeight="1">
      <c r="D72600" s="76"/>
      <c r="E72600" s="573"/>
    </row>
    <row r="72601" spans="4:5" ht="15" customHeight="1">
      <c r="D72601" s="76"/>
      <c r="E72601" s="573"/>
    </row>
    <row r="72602" spans="4:5" ht="15" customHeight="1">
      <c r="D72602" s="76"/>
      <c r="E72602" s="573"/>
    </row>
    <row r="72603" spans="4:5" ht="15" customHeight="1">
      <c r="D72603" s="76"/>
      <c r="E72603" s="573"/>
    </row>
    <row r="72604" spans="4:5" ht="15" customHeight="1">
      <c r="D72604" s="76"/>
      <c r="E72604" s="573"/>
    </row>
    <row r="72605" spans="4:5" ht="15" customHeight="1">
      <c r="D72605" s="76"/>
      <c r="E72605" s="573"/>
    </row>
    <row r="72606" spans="4:5" ht="15" customHeight="1">
      <c r="D72606" s="76"/>
      <c r="E72606" s="573"/>
    </row>
    <row r="72607" spans="4:5" ht="15" customHeight="1">
      <c r="D72607" s="76"/>
      <c r="E72607" s="573"/>
    </row>
    <row r="72608" spans="4:5" ht="15" customHeight="1">
      <c r="D72608" s="76"/>
      <c r="E72608" s="573"/>
    </row>
    <row r="72609" spans="4:5" ht="15" customHeight="1">
      <c r="D72609" s="76"/>
      <c r="E72609" s="573"/>
    </row>
    <row r="72610" spans="4:5" ht="15" customHeight="1">
      <c r="D72610" s="76"/>
      <c r="E72610" s="573"/>
    </row>
    <row r="72611" spans="4:5" ht="15" customHeight="1">
      <c r="D72611" s="76"/>
      <c r="E72611" s="573"/>
    </row>
    <row r="72612" spans="4:5" ht="15" customHeight="1">
      <c r="D72612" s="76"/>
      <c r="E72612" s="573"/>
    </row>
    <row r="72613" spans="4:5" ht="15" customHeight="1">
      <c r="D72613" s="76"/>
      <c r="E72613" s="573"/>
    </row>
    <row r="72614" spans="4:5" ht="15" customHeight="1">
      <c r="D72614" s="76"/>
      <c r="E72614" s="573"/>
    </row>
    <row r="72615" spans="4:5" ht="15" customHeight="1">
      <c r="D72615" s="76"/>
      <c r="E72615" s="573"/>
    </row>
    <row r="72616" spans="4:5" ht="15" customHeight="1">
      <c r="D72616" s="76"/>
      <c r="E72616" s="573"/>
    </row>
    <row r="72617" spans="4:5" ht="15" customHeight="1">
      <c r="D72617" s="76"/>
      <c r="E72617" s="573"/>
    </row>
    <row r="72618" spans="4:5" ht="15" customHeight="1">
      <c r="D72618" s="76"/>
      <c r="E72618" s="573"/>
    </row>
    <row r="72619" spans="4:5" ht="15" customHeight="1">
      <c r="D72619" s="76"/>
      <c r="E72619" s="573"/>
    </row>
    <row r="72620" spans="4:5" ht="15" customHeight="1">
      <c r="D72620" s="76"/>
      <c r="E72620" s="573"/>
    </row>
    <row r="72621" spans="4:5" ht="15" customHeight="1">
      <c r="D72621" s="76"/>
      <c r="E72621" s="573"/>
    </row>
    <row r="72622" spans="4:5" ht="15" customHeight="1">
      <c r="D72622" s="76"/>
      <c r="E72622" s="573"/>
    </row>
    <row r="72623" spans="4:5" ht="15" customHeight="1">
      <c r="D72623" s="76"/>
      <c r="E72623" s="573"/>
    </row>
    <row r="72624" spans="4:5" ht="15" customHeight="1">
      <c r="D72624" s="76"/>
      <c r="E72624" s="573"/>
    </row>
    <row r="72625" spans="4:5" ht="15" customHeight="1">
      <c r="D72625" s="76"/>
      <c r="E72625" s="573"/>
    </row>
    <row r="72626" spans="4:5" ht="15" customHeight="1">
      <c r="D72626" s="76"/>
      <c r="E72626" s="573"/>
    </row>
    <row r="72627" spans="4:5" ht="15" customHeight="1">
      <c r="D72627" s="76"/>
      <c r="E72627" s="573"/>
    </row>
    <row r="72628" spans="4:5" ht="15" customHeight="1">
      <c r="D72628" s="76"/>
      <c r="E72628" s="573"/>
    </row>
    <row r="72629" spans="4:5" ht="15" customHeight="1">
      <c r="D72629" s="76"/>
      <c r="E72629" s="573"/>
    </row>
    <row r="72630" spans="4:5" ht="15" customHeight="1">
      <c r="D72630" s="76"/>
      <c r="E72630" s="573"/>
    </row>
    <row r="72631" spans="4:5" ht="15" customHeight="1">
      <c r="D72631" s="76"/>
      <c r="E72631" s="573"/>
    </row>
    <row r="72632" spans="4:5" ht="15" customHeight="1">
      <c r="D72632" s="76"/>
      <c r="E72632" s="573"/>
    </row>
    <row r="72633" spans="4:5" ht="15" customHeight="1">
      <c r="D72633" s="76"/>
      <c r="E72633" s="573"/>
    </row>
    <row r="72634" spans="4:5" ht="15" customHeight="1">
      <c r="D72634" s="76"/>
      <c r="E72634" s="573"/>
    </row>
    <row r="72635" spans="4:5" ht="15" customHeight="1">
      <c r="D72635" s="76"/>
      <c r="E72635" s="573"/>
    </row>
    <row r="72636" spans="4:5" ht="15" customHeight="1">
      <c r="D72636" s="76"/>
      <c r="E72636" s="573"/>
    </row>
    <row r="72637" spans="4:5" ht="15" customHeight="1">
      <c r="D72637" s="76"/>
      <c r="E72637" s="573"/>
    </row>
    <row r="72638" spans="4:5" ht="15" customHeight="1">
      <c r="D72638" s="76"/>
      <c r="E72638" s="573"/>
    </row>
    <row r="72639" spans="4:5" ht="15" customHeight="1">
      <c r="D72639" s="76"/>
      <c r="E72639" s="573"/>
    </row>
    <row r="72640" spans="4:5" ht="15" customHeight="1">
      <c r="D72640" s="76"/>
      <c r="E72640" s="573"/>
    </row>
    <row r="72641" spans="4:5" ht="15" customHeight="1">
      <c r="D72641" s="76"/>
      <c r="E72641" s="573"/>
    </row>
    <row r="72642" spans="4:5" ht="15" customHeight="1">
      <c r="D72642" s="76"/>
      <c r="E72642" s="573"/>
    </row>
    <row r="72643" spans="4:5" ht="15" customHeight="1">
      <c r="D72643" s="76"/>
      <c r="E72643" s="573"/>
    </row>
    <row r="72644" spans="4:5" ht="15" customHeight="1">
      <c r="D72644" s="76"/>
      <c r="E72644" s="573"/>
    </row>
    <row r="72645" spans="4:5" ht="15" customHeight="1">
      <c r="D72645" s="76"/>
      <c r="E72645" s="573"/>
    </row>
    <row r="72646" spans="4:5" ht="15" customHeight="1">
      <c r="D72646" s="76"/>
      <c r="E72646" s="573"/>
    </row>
    <row r="72647" spans="4:5" ht="15" customHeight="1">
      <c r="D72647" s="76"/>
      <c r="E72647" s="573"/>
    </row>
    <row r="72648" spans="4:5" ht="15" customHeight="1">
      <c r="D72648" s="76"/>
      <c r="E72648" s="573"/>
    </row>
    <row r="72649" spans="4:5" ht="15" customHeight="1">
      <c r="D72649" s="76"/>
      <c r="E72649" s="573"/>
    </row>
    <row r="72650" spans="4:5" ht="15" customHeight="1">
      <c r="D72650" s="76"/>
      <c r="E72650" s="573"/>
    </row>
    <row r="72651" spans="4:5" ht="15" customHeight="1">
      <c r="D72651" s="76"/>
      <c r="E72651" s="573"/>
    </row>
    <row r="72652" spans="4:5" ht="15" customHeight="1">
      <c r="D72652" s="76"/>
      <c r="E72652" s="573"/>
    </row>
    <row r="72653" spans="4:5" ht="15" customHeight="1">
      <c r="D72653" s="76"/>
      <c r="E72653" s="573"/>
    </row>
    <row r="72654" spans="4:5" ht="15" customHeight="1">
      <c r="D72654" s="76"/>
      <c r="E72654" s="573"/>
    </row>
    <row r="72655" spans="4:5" ht="15" customHeight="1">
      <c r="D72655" s="76"/>
      <c r="E72655" s="573"/>
    </row>
    <row r="72656" spans="4:5" ht="15" customHeight="1">
      <c r="D72656" s="76"/>
      <c r="E72656" s="573"/>
    </row>
    <row r="72657" spans="4:5" ht="15" customHeight="1">
      <c r="D72657" s="76"/>
      <c r="E72657" s="573"/>
    </row>
    <row r="72658" spans="4:5" ht="15" customHeight="1">
      <c r="D72658" s="76"/>
      <c r="E72658" s="573"/>
    </row>
    <row r="72659" spans="4:5" ht="15" customHeight="1">
      <c r="D72659" s="76"/>
      <c r="E72659" s="573"/>
    </row>
    <row r="72660" spans="4:5" ht="15" customHeight="1">
      <c r="D72660" s="76"/>
      <c r="E72660" s="573"/>
    </row>
    <row r="72661" spans="4:5" ht="15" customHeight="1">
      <c r="D72661" s="76"/>
      <c r="E72661" s="573"/>
    </row>
    <row r="72662" spans="4:5" ht="15" customHeight="1">
      <c r="D72662" s="76"/>
      <c r="E72662" s="573"/>
    </row>
    <row r="72663" spans="4:5" ht="15" customHeight="1">
      <c r="D72663" s="76"/>
      <c r="E72663" s="573"/>
    </row>
    <row r="72664" spans="4:5" ht="15" customHeight="1">
      <c r="D72664" s="76"/>
      <c r="E72664" s="573"/>
    </row>
    <row r="72665" spans="4:5" ht="15" customHeight="1">
      <c r="D72665" s="76"/>
      <c r="E72665" s="573"/>
    </row>
    <row r="72666" spans="4:5" ht="15" customHeight="1">
      <c r="D72666" s="76"/>
      <c r="E72666" s="573"/>
    </row>
    <row r="72667" spans="4:5" ht="15" customHeight="1">
      <c r="D72667" s="76"/>
      <c r="E72667" s="573"/>
    </row>
    <row r="72668" spans="4:5" ht="15" customHeight="1">
      <c r="D72668" s="76"/>
      <c r="E72668" s="573"/>
    </row>
    <row r="72669" spans="4:5" ht="15" customHeight="1">
      <c r="D72669" s="76"/>
      <c r="E72669" s="573"/>
    </row>
    <row r="72670" spans="4:5" ht="15" customHeight="1">
      <c r="D72670" s="76"/>
      <c r="E72670" s="573"/>
    </row>
    <row r="72671" spans="4:5" ht="15" customHeight="1">
      <c r="D72671" s="76"/>
      <c r="E72671" s="573"/>
    </row>
    <row r="72672" spans="4:5" ht="15" customHeight="1">
      <c r="D72672" s="76"/>
      <c r="E72672" s="573"/>
    </row>
    <row r="72673" spans="4:5" ht="15" customHeight="1">
      <c r="D72673" s="76"/>
      <c r="E72673" s="573"/>
    </row>
    <row r="72674" spans="4:5" ht="15" customHeight="1">
      <c r="D72674" s="76"/>
      <c r="E72674" s="573"/>
    </row>
    <row r="72675" spans="4:5" ht="15" customHeight="1">
      <c r="D72675" s="76"/>
      <c r="E72675" s="573"/>
    </row>
    <row r="72676" spans="4:5" ht="15" customHeight="1">
      <c r="D72676" s="76"/>
      <c r="E72676" s="573"/>
    </row>
    <row r="72677" spans="4:5" ht="15" customHeight="1">
      <c r="D72677" s="76"/>
      <c r="E72677" s="573"/>
    </row>
    <row r="72678" spans="4:5" ht="15" customHeight="1">
      <c r="D72678" s="76"/>
      <c r="E72678" s="573"/>
    </row>
    <row r="72679" spans="4:5" ht="15" customHeight="1">
      <c r="D72679" s="76"/>
      <c r="E72679" s="573"/>
    </row>
    <row r="72680" spans="4:5" ht="15" customHeight="1">
      <c r="D72680" s="76"/>
      <c r="E72680" s="573"/>
    </row>
    <row r="72681" spans="4:5" ht="15" customHeight="1">
      <c r="D72681" s="76"/>
      <c r="E72681" s="573"/>
    </row>
    <row r="72682" spans="4:5" ht="15" customHeight="1">
      <c r="D72682" s="76"/>
      <c r="E72682" s="573"/>
    </row>
    <row r="72683" spans="4:5" ht="15" customHeight="1">
      <c r="D72683" s="76"/>
      <c r="E72683" s="573"/>
    </row>
    <row r="72684" spans="4:5" ht="15" customHeight="1">
      <c r="D72684" s="76"/>
      <c r="E72684" s="573"/>
    </row>
    <row r="72685" spans="4:5" ht="15" customHeight="1">
      <c r="D72685" s="76"/>
      <c r="E72685" s="573"/>
    </row>
    <row r="72686" spans="4:5" ht="15" customHeight="1">
      <c r="D72686" s="76"/>
      <c r="E72686" s="573"/>
    </row>
    <row r="72687" spans="4:5" ht="15" customHeight="1">
      <c r="D72687" s="76"/>
      <c r="E72687" s="573"/>
    </row>
    <row r="72688" spans="4:5" ht="15" customHeight="1">
      <c r="D72688" s="76"/>
      <c r="E72688" s="573"/>
    </row>
    <row r="72689" spans="4:5" ht="15" customHeight="1">
      <c r="D72689" s="76"/>
      <c r="E72689" s="573"/>
    </row>
    <row r="72690" spans="4:5" ht="15" customHeight="1">
      <c r="D72690" s="76"/>
      <c r="E72690" s="573"/>
    </row>
    <row r="72691" spans="4:5" ht="15" customHeight="1">
      <c r="D72691" s="76"/>
      <c r="E72691" s="573"/>
    </row>
    <row r="72692" spans="4:5" ht="15" customHeight="1">
      <c r="D72692" s="76"/>
      <c r="E72692" s="573"/>
    </row>
    <row r="72693" spans="4:5" ht="15" customHeight="1">
      <c r="D72693" s="76"/>
      <c r="E72693" s="573"/>
    </row>
    <row r="72694" spans="4:5" ht="15" customHeight="1">
      <c r="D72694" s="76"/>
      <c r="E72694" s="573"/>
    </row>
    <row r="72695" spans="4:5" ht="15" customHeight="1">
      <c r="D72695" s="76"/>
      <c r="E72695" s="573"/>
    </row>
    <row r="72696" spans="4:5" ht="15" customHeight="1">
      <c r="D72696" s="76"/>
      <c r="E72696" s="573"/>
    </row>
    <row r="72697" spans="4:5" ht="15" customHeight="1">
      <c r="D72697" s="76"/>
      <c r="E72697" s="573"/>
    </row>
    <row r="72698" spans="4:5" ht="15" customHeight="1">
      <c r="D72698" s="76"/>
      <c r="E72698" s="573"/>
    </row>
    <row r="72699" spans="4:5" ht="15" customHeight="1">
      <c r="D72699" s="76"/>
      <c r="E72699" s="573"/>
    </row>
    <row r="72700" spans="4:5" ht="15" customHeight="1">
      <c r="D72700" s="76"/>
      <c r="E72700" s="573"/>
    </row>
    <row r="72701" spans="4:5" ht="15" customHeight="1">
      <c r="D72701" s="76"/>
      <c r="E72701" s="573"/>
    </row>
    <row r="72702" spans="4:5" ht="15" customHeight="1">
      <c r="D72702" s="76"/>
      <c r="E72702" s="573"/>
    </row>
    <row r="72703" spans="4:5" ht="15" customHeight="1">
      <c r="D72703" s="76"/>
      <c r="E72703" s="573"/>
    </row>
    <row r="72704" spans="4:5" ht="15" customHeight="1">
      <c r="D72704" s="76"/>
      <c r="E72704" s="573"/>
    </row>
    <row r="72705" spans="4:5" ht="15" customHeight="1">
      <c r="D72705" s="76"/>
      <c r="E72705" s="573"/>
    </row>
    <row r="72706" spans="4:5" ht="15" customHeight="1">
      <c r="D72706" s="76"/>
      <c r="E72706" s="573"/>
    </row>
    <row r="72707" spans="4:5" ht="15" customHeight="1">
      <c r="D72707" s="76"/>
      <c r="E72707" s="573"/>
    </row>
    <row r="72708" spans="4:5" ht="15" customHeight="1">
      <c r="D72708" s="76"/>
      <c r="E72708" s="573"/>
    </row>
    <row r="72709" spans="4:5" ht="15" customHeight="1">
      <c r="D72709" s="76"/>
      <c r="E72709" s="573"/>
    </row>
    <row r="72710" spans="4:5" ht="15" customHeight="1">
      <c r="D72710" s="76"/>
      <c r="E72710" s="573"/>
    </row>
    <row r="72711" spans="4:5" ht="15" customHeight="1">
      <c r="D72711" s="76"/>
      <c r="E72711" s="573"/>
    </row>
    <row r="72712" spans="4:5" ht="15" customHeight="1">
      <c r="D72712" s="76"/>
      <c r="E72712" s="573"/>
    </row>
    <row r="72713" spans="4:5" ht="15" customHeight="1">
      <c r="D72713" s="76"/>
      <c r="E72713" s="573"/>
    </row>
    <row r="72714" spans="4:5" ht="15" customHeight="1">
      <c r="D72714" s="76"/>
      <c r="E72714" s="573"/>
    </row>
    <row r="72715" spans="4:5" ht="15" customHeight="1">
      <c r="D72715" s="76"/>
      <c r="E72715" s="573"/>
    </row>
    <row r="72716" spans="4:5" ht="15" customHeight="1">
      <c r="D72716" s="76"/>
      <c r="E72716" s="573"/>
    </row>
    <row r="72717" spans="4:5" ht="15" customHeight="1">
      <c r="D72717" s="76"/>
      <c r="E72717" s="573"/>
    </row>
    <row r="72718" spans="4:5" ht="15" customHeight="1">
      <c r="D72718" s="76"/>
      <c r="E72718" s="573"/>
    </row>
    <row r="72719" spans="4:5" ht="15" customHeight="1">
      <c r="D72719" s="76"/>
      <c r="E72719" s="573"/>
    </row>
    <row r="72720" spans="4:5" ht="15" customHeight="1">
      <c r="D72720" s="76"/>
      <c r="E72720" s="573"/>
    </row>
    <row r="72721" spans="4:5" ht="15" customHeight="1">
      <c r="D72721" s="76"/>
      <c r="E72721" s="573"/>
    </row>
    <row r="72722" spans="4:5" ht="15" customHeight="1">
      <c r="D72722" s="76"/>
      <c r="E72722" s="573"/>
    </row>
    <row r="72723" spans="4:5" ht="15" customHeight="1">
      <c r="D72723" s="76"/>
      <c r="E72723" s="573"/>
    </row>
    <row r="72724" spans="4:5" ht="15" customHeight="1">
      <c r="D72724" s="76"/>
      <c r="E72724" s="573"/>
    </row>
    <row r="72725" spans="4:5" ht="15" customHeight="1">
      <c r="D72725" s="76"/>
      <c r="E72725" s="573"/>
    </row>
    <row r="72726" spans="4:5" ht="15" customHeight="1">
      <c r="D72726" s="76"/>
      <c r="E72726" s="573"/>
    </row>
    <row r="72727" spans="4:5" ht="15" customHeight="1">
      <c r="D72727" s="76"/>
      <c r="E72727" s="573"/>
    </row>
    <row r="72728" spans="4:5" ht="15" customHeight="1">
      <c r="D72728" s="76"/>
      <c r="E72728" s="573"/>
    </row>
    <row r="72729" spans="4:5" ht="15" customHeight="1">
      <c r="D72729" s="76"/>
      <c r="E72729" s="573"/>
    </row>
    <row r="72730" spans="4:5" ht="15" customHeight="1">
      <c r="D72730" s="76"/>
      <c r="E72730" s="573"/>
    </row>
    <row r="72731" spans="4:5" ht="15" customHeight="1">
      <c r="D72731" s="76"/>
      <c r="E72731" s="573"/>
    </row>
    <row r="72732" spans="4:5" ht="15" customHeight="1">
      <c r="D72732" s="76"/>
      <c r="E72732" s="573"/>
    </row>
    <row r="72733" spans="4:5" ht="15" customHeight="1">
      <c r="D72733" s="76"/>
      <c r="E72733" s="573"/>
    </row>
    <row r="72734" spans="4:5" ht="15" customHeight="1">
      <c r="D72734" s="76"/>
      <c r="E72734" s="573"/>
    </row>
    <row r="72735" spans="4:5" ht="15" customHeight="1">
      <c r="D72735" s="76"/>
      <c r="E72735" s="573"/>
    </row>
    <row r="72736" spans="4:5" ht="15" customHeight="1">
      <c r="D72736" s="76"/>
      <c r="E72736" s="573"/>
    </row>
    <row r="72737" spans="4:5" ht="15" customHeight="1">
      <c r="D72737" s="76"/>
      <c r="E72737" s="573"/>
    </row>
    <row r="72738" spans="4:5" ht="15" customHeight="1">
      <c r="D72738" s="76"/>
      <c r="E72738" s="573"/>
    </row>
    <row r="72739" spans="4:5" ht="15" customHeight="1">
      <c r="D72739" s="76"/>
      <c r="E72739" s="573"/>
    </row>
    <row r="72740" spans="4:5" ht="15" customHeight="1">
      <c r="D72740" s="76"/>
      <c r="E72740" s="573"/>
    </row>
    <row r="72741" spans="4:5" ht="15" customHeight="1">
      <c r="D72741" s="76"/>
      <c r="E72741" s="573"/>
    </row>
    <row r="72742" spans="4:5" ht="15" customHeight="1">
      <c r="D72742" s="76"/>
      <c r="E72742" s="573"/>
    </row>
    <row r="72743" spans="4:5" ht="15" customHeight="1">
      <c r="D72743" s="76"/>
      <c r="E72743" s="573"/>
    </row>
    <row r="72744" spans="4:5" ht="15" customHeight="1">
      <c r="D72744" s="76"/>
      <c r="E72744" s="573"/>
    </row>
    <row r="72745" spans="4:5" ht="15" customHeight="1">
      <c r="D72745" s="76"/>
      <c r="E72745" s="573"/>
    </row>
    <row r="72746" spans="4:5" ht="15" customHeight="1">
      <c r="D72746" s="76"/>
      <c r="E72746" s="573"/>
    </row>
    <row r="72747" spans="4:5" ht="15" customHeight="1">
      <c r="D72747" s="76"/>
      <c r="E72747" s="573"/>
    </row>
    <row r="72748" spans="4:5" ht="15" customHeight="1">
      <c r="D72748" s="76"/>
      <c r="E72748" s="573"/>
    </row>
    <row r="72749" spans="4:5" ht="15" customHeight="1">
      <c r="D72749" s="76"/>
      <c r="E72749" s="573"/>
    </row>
    <row r="72750" spans="4:5" ht="15" customHeight="1">
      <c r="D72750" s="76"/>
      <c r="E72750" s="573"/>
    </row>
    <row r="72751" spans="4:5" ht="15" customHeight="1">
      <c r="D72751" s="76"/>
      <c r="E72751" s="573"/>
    </row>
    <row r="72752" spans="4:5" ht="15" customHeight="1">
      <c r="D72752" s="76"/>
      <c r="E72752" s="573"/>
    </row>
    <row r="72753" spans="4:5" ht="15" customHeight="1">
      <c r="D72753" s="76"/>
      <c r="E72753" s="573"/>
    </row>
    <row r="72754" spans="4:5" ht="15" customHeight="1">
      <c r="D72754" s="76"/>
      <c r="E72754" s="573"/>
    </row>
    <row r="72755" spans="4:5" ht="15" customHeight="1">
      <c r="D72755" s="76"/>
      <c r="E72755" s="573"/>
    </row>
    <row r="72756" spans="4:5" ht="15" customHeight="1">
      <c r="D72756" s="76"/>
      <c r="E72756" s="573"/>
    </row>
    <row r="72757" spans="4:5" ht="15" customHeight="1">
      <c r="D72757" s="76"/>
      <c r="E72757" s="573"/>
    </row>
    <row r="72758" spans="4:5" ht="15" customHeight="1">
      <c r="D72758" s="76"/>
      <c r="E72758" s="573"/>
    </row>
    <row r="72759" spans="4:5" ht="15" customHeight="1">
      <c r="D72759" s="76"/>
      <c r="E72759" s="573"/>
    </row>
    <row r="72760" spans="4:5" ht="15" customHeight="1">
      <c r="D72760" s="76"/>
      <c r="E72760" s="573"/>
    </row>
    <row r="72761" spans="4:5" ht="15" customHeight="1">
      <c r="D72761" s="76"/>
      <c r="E72761" s="573"/>
    </row>
    <row r="72762" spans="4:5" ht="15" customHeight="1">
      <c r="D72762" s="76"/>
      <c r="E72762" s="573"/>
    </row>
    <row r="72763" spans="4:5" ht="15" customHeight="1">
      <c r="D72763" s="76"/>
      <c r="E72763" s="573"/>
    </row>
    <row r="72764" spans="4:5" ht="15" customHeight="1">
      <c r="D72764" s="76"/>
      <c r="E72764" s="573"/>
    </row>
    <row r="72765" spans="4:5" ht="15" customHeight="1">
      <c r="D72765" s="76"/>
      <c r="E72765" s="573"/>
    </row>
    <row r="72766" spans="4:5" ht="15" customHeight="1">
      <c r="D72766" s="76"/>
      <c r="E72766" s="573"/>
    </row>
    <row r="72767" spans="4:5" ht="15" customHeight="1">
      <c r="D72767" s="76"/>
      <c r="E72767" s="573"/>
    </row>
    <row r="72768" spans="4:5" ht="15" customHeight="1">
      <c r="D72768" s="76"/>
      <c r="E72768" s="573"/>
    </row>
    <row r="72769" spans="4:5" ht="15" customHeight="1">
      <c r="D72769" s="76"/>
      <c r="E72769" s="573"/>
    </row>
    <row r="72770" spans="4:5" ht="15" customHeight="1">
      <c r="D72770" s="76"/>
      <c r="E72770" s="573"/>
    </row>
    <row r="72771" spans="4:5" ht="15" customHeight="1">
      <c r="D72771" s="76"/>
      <c r="E72771" s="573"/>
    </row>
    <row r="72772" spans="4:5" ht="15" customHeight="1">
      <c r="D72772" s="76"/>
      <c r="E72772" s="573"/>
    </row>
    <row r="72773" spans="4:5" ht="15" customHeight="1">
      <c r="D72773" s="76"/>
      <c r="E72773" s="573"/>
    </row>
    <row r="72774" spans="4:5" ht="15" customHeight="1">
      <c r="D72774" s="76"/>
      <c r="E72774" s="573"/>
    </row>
    <row r="72775" spans="4:5" ht="15" customHeight="1">
      <c r="D72775" s="76"/>
      <c r="E72775" s="573"/>
    </row>
    <row r="72776" spans="4:5" ht="15" customHeight="1">
      <c r="D72776" s="76"/>
      <c r="E72776" s="573"/>
    </row>
    <row r="72777" spans="4:5" ht="15" customHeight="1">
      <c r="D72777" s="76"/>
      <c r="E72777" s="573"/>
    </row>
    <row r="72778" spans="4:5" ht="15" customHeight="1">
      <c r="D72778" s="76"/>
      <c r="E72778" s="573"/>
    </row>
    <row r="72779" spans="4:5" ht="15" customHeight="1">
      <c r="D72779" s="76"/>
      <c r="E72779" s="573"/>
    </row>
    <row r="72780" spans="4:5" ht="15" customHeight="1">
      <c r="D72780" s="76"/>
      <c r="E72780" s="573"/>
    </row>
    <row r="72781" spans="4:5" ht="15" customHeight="1">
      <c r="D72781" s="76"/>
      <c r="E72781" s="573"/>
    </row>
    <row r="72782" spans="4:5" ht="15" customHeight="1">
      <c r="D72782" s="76"/>
      <c r="E72782" s="573"/>
    </row>
    <row r="72783" spans="4:5" ht="15" customHeight="1">
      <c r="D72783" s="76"/>
      <c r="E72783" s="573"/>
    </row>
    <row r="72784" spans="4:5" ht="15" customHeight="1">
      <c r="D72784" s="76"/>
      <c r="E72784" s="573"/>
    </row>
    <row r="72785" spans="4:5" ht="15" customHeight="1">
      <c r="D72785" s="76"/>
      <c r="E72785" s="573"/>
    </row>
    <row r="72786" spans="4:5" ht="15" customHeight="1">
      <c r="D72786" s="76"/>
      <c r="E72786" s="573"/>
    </row>
    <row r="72787" spans="4:5" ht="15" customHeight="1">
      <c r="D72787" s="76"/>
      <c r="E72787" s="573"/>
    </row>
    <row r="72788" spans="4:5" ht="15" customHeight="1">
      <c r="D72788" s="76"/>
      <c r="E72788" s="573"/>
    </row>
    <row r="72789" spans="4:5" ht="15" customHeight="1">
      <c r="D72789" s="76"/>
      <c r="E72789" s="573"/>
    </row>
    <row r="72790" spans="4:5" ht="15" customHeight="1">
      <c r="D72790" s="76"/>
      <c r="E72790" s="573"/>
    </row>
    <row r="72791" spans="4:5" ht="15" customHeight="1">
      <c r="D72791" s="76"/>
      <c r="E72791" s="573"/>
    </row>
    <row r="72792" spans="4:5" ht="15" customHeight="1">
      <c r="D72792" s="76"/>
      <c r="E72792" s="573"/>
    </row>
    <row r="72793" spans="4:5" ht="15" customHeight="1">
      <c r="D72793" s="76"/>
      <c r="E72793" s="573"/>
    </row>
    <row r="72794" spans="4:5" ht="15" customHeight="1">
      <c r="D72794" s="76"/>
      <c r="E72794" s="573"/>
    </row>
    <row r="72795" spans="4:5" ht="15" customHeight="1">
      <c r="D72795" s="76"/>
      <c r="E72795" s="573"/>
    </row>
    <row r="72796" spans="4:5" ht="15" customHeight="1">
      <c r="D72796" s="76"/>
      <c r="E72796" s="573"/>
    </row>
    <row r="72797" spans="4:5" ht="15" customHeight="1">
      <c r="D72797" s="76"/>
      <c r="E72797" s="573"/>
    </row>
    <row r="72798" spans="4:5" ht="15" customHeight="1">
      <c r="D72798" s="76"/>
      <c r="E72798" s="573"/>
    </row>
    <row r="72799" spans="4:5" ht="15" customHeight="1">
      <c r="D72799" s="76"/>
      <c r="E72799" s="573"/>
    </row>
    <row r="72800" spans="4:5" ht="15" customHeight="1">
      <c r="D72800" s="76"/>
      <c r="E72800" s="573"/>
    </row>
    <row r="72801" spans="4:5" ht="15" customHeight="1">
      <c r="D72801" s="76"/>
      <c r="E72801" s="573"/>
    </row>
    <row r="72802" spans="4:5" ht="15" customHeight="1">
      <c r="D72802" s="76"/>
      <c r="E72802" s="573"/>
    </row>
    <row r="72803" spans="4:5" ht="15" customHeight="1">
      <c r="D72803" s="76"/>
      <c r="E72803" s="573"/>
    </row>
    <row r="72804" spans="4:5" ht="15" customHeight="1">
      <c r="D72804" s="76"/>
      <c r="E72804" s="573"/>
    </row>
    <row r="72805" spans="4:5" ht="15" customHeight="1">
      <c r="D72805" s="76"/>
      <c r="E72805" s="573"/>
    </row>
    <row r="72806" spans="4:5" ht="15" customHeight="1">
      <c r="D72806" s="76"/>
      <c r="E72806" s="573"/>
    </row>
    <row r="72807" spans="4:5" ht="15" customHeight="1">
      <c r="D72807" s="76"/>
      <c r="E72807" s="573"/>
    </row>
    <row r="72808" spans="4:5" ht="15" customHeight="1">
      <c r="D72808" s="76"/>
      <c r="E72808" s="573"/>
    </row>
    <row r="72809" spans="4:5" ht="15" customHeight="1">
      <c r="D72809" s="76"/>
      <c r="E72809" s="573"/>
    </row>
    <row r="72810" spans="4:5" ht="15" customHeight="1">
      <c r="D72810" s="76"/>
      <c r="E72810" s="573"/>
    </row>
    <row r="72811" spans="4:5" ht="15" customHeight="1">
      <c r="D72811" s="76"/>
      <c r="E72811" s="573"/>
    </row>
    <row r="72812" spans="4:5" ht="15" customHeight="1">
      <c r="D72812" s="76"/>
      <c r="E72812" s="573"/>
    </row>
    <row r="72813" spans="4:5" ht="15" customHeight="1">
      <c r="D72813" s="76"/>
      <c r="E72813" s="573"/>
    </row>
    <row r="72814" spans="4:5" ht="15" customHeight="1">
      <c r="D72814" s="76"/>
      <c r="E72814" s="573"/>
    </row>
    <row r="72815" spans="4:5" ht="15" customHeight="1">
      <c r="D72815" s="76"/>
      <c r="E72815" s="573"/>
    </row>
    <row r="72816" spans="4:5" ht="15" customHeight="1">
      <c r="D72816" s="76"/>
      <c r="E72816" s="573"/>
    </row>
    <row r="72817" spans="4:5" ht="15" customHeight="1">
      <c r="D72817" s="76"/>
      <c r="E72817" s="573"/>
    </row>
    <row r="72818" spans="4:5" ht="15" customHeight="1">
      <c r="D72818" s="76"/>
      <c r="E72818" s="573"/>
    </row>
    <row r="72819" spans="4:5" ht="15" customHeight="1">
      <c r="D72819" s="76"/>
      <c r="E72819" s="573"/>
    </row>
    <row r="72820" spans="4:5" ht="15" customHeight="1">
      <c r="D72820" s="76"/>
      <c r="E72820" s="573"/>
    </row>
    <row r="72821" spans="4:5" ht="15" customHeight="1">
      <c r="D72821" s="76"/>
      <c r="E72821" s="573"/>
    </row>
    <row r="72822" spans="4:5" ht="15" customHeight="1">
      <c r="D72822" s="76"/>
      <c r="E72822" s="573"/>
    </row>
    <row r="72823" spans="4:5" ht="15" customHeight="1">
      <c r="D72823" s="76"/>
      <c r="E72823" s="573"/>
    </row>
    <row r="72824" spans="4:5" ht="15" customHeight="1">
      <c r="D72824" s="76"/>
      <c r="E72824" s="573"/>
    </row>
    <row r="72825" spans="4:5" ht="15" customHeight="1">
      <c r="D72825" s="76"/>
      <c r="E72825" s="573"/>
    </row>
    <row r="72826" spans="4:5" ht="15" customHeight="1">
      <c r="D72826" s="76"/>
      <c r="E72826" s="573"/>
    </row>
    <row r="72827" spans="4:5" ht="15" customHeight="1">
      <c r="D72827" s="76"/>
      <c r="E72827" s="573"/>
    </row>
    <row r="72828" spans="4:5" ht="15" customHeight="1">
      <c r="D72828" s="76"/>
      <c r="E72828" s="573"/>
    </row>
    <row r="72829" spans="4:5" ht="15" customHeight="1">
      <c r="D72829" s="76"/>
      <c r="E72829" s="573"/>
    </row>
    <row r="72830" spans="4:5" ht="15" customHeight="1">
      <c r="D72830" s="76"/>
      <c r="E72830" s="573"/>
    </row>
    <row r="72831" spans="4:5" ht="15" customHeight="1">
      <c r="D72831" s="76"/>
      <c r="E72831" s="573"/>
    </row>
    <row r="72832" spans="4:5" ht="15" customHeight="1">
      <c r="D72832" s="76"/>
      <c r="E72832" s="573"/>
    </row>
    <row r="72833" spans="4:5" ht="15" customHeight="1">
      <c r="D72833" s="76"/>
      <c r="E72833" s="573"/>
    </row>
    <row r="72834" spans="4:5" ht="15" customHeight="1">
      <c r="D72834" s="76"/>
      <c r="E72834" s="573"/>
    </row>
    <row r="72835" spans="4:5" ht="15" customHeight="1">
      <c r="D72835" s="76"/>
      <c r="E72835" s="573"/>
    </row>
    <row r="72836" spans="4:5" ht="15" customHeight="1">
      <c r="D72836" s="76"/>
      <c r="E72836" s="573"/>
    </row>
    <row r="72837" spans="4:5" ht="15" customHeight="1">
      <c r="D72837" s="76"/>
      <c r="E72837" s="573"/>
    </row>
    <row r="72838" spans="4:5" ht="15" customHeight="1">
      <c r="D72838" s="76"/>
      <c r="E72838" s="573"/>
    </row>
    <row r="72839" spans="4:5" ht="15" customHeight="1">
      <c r="D72839" s="76"/>
      <c r="E72839" s="573"/>
    </row>
    <row r="72840" spans="4:5" ht="15" customHeight="1">
      <c r="D72840" s="76"/>
      <c r="E72840" s="573"/>
    </row>
    <row r="72841" spans="4:5" ht="15" customHeight="1">
      <c r="D72841" s="76"/>
      <c r="E72841" s="573"/>
    </row>
    <row r="72842" spans="4:5" ht="15" customHeight="1">
      <c r="D72842" s="76"/>
      <c r="E72842" s="573"/>
    </row>
    <row r="72843" spans="4:5" ht="15" customHeight="1">
      <c r="D72843" s="76"/>
      <c r="E72843" s="573"/>
    </row>
    <row r="72844" spans="4:5" ht="15" customHeight="1">
      <c r="D72844" s="76"/>
      <c r="E72844" s="573"/>
    </row>
    <row r="72845" spans="4:5" ht="15" customHeight="1">
      <c r="D72845" s="76"/>
      <c r="E72845" s="573"/>
    </row>
    <row r="72846" spans="4:5" ht="15" customHeight="1">
      <c r="D72846" s="76"/>
      <c r="E72846" s="573"/>
    </row>
    <row r="72847" spans="4:5" ht="15" customHeight="1">
      <c r="D72847" s="76"/>
      <c r="E72847" s="573"/>
    </row>
    <row r="72848" spans="4:5" ht="15" customHeight="1">
      <c r="D72848" s="76"/>
      <c r="E72848" s="573"/>
    </row>
    <row r="72849" spans="4:5" ht="15" customHeight="1">
      <c r="D72849" s="76"/>
      <c r="E72849" s="573"/>
    </row>
    <row r="72850" spans="4:5" ht="15" customHeight="1">
      <c r="D72850" s="76"/>
      <c r="E72850" s="573"/>
    </row>
    <row r="72851" spans="4:5" ht="15" customHeight="1">
      <c r="D72851" s="76"/>
      <c r="E72851" s="573"/>
    </row>
    <row r="72852" spans="4:5" ht="15" customHeight="1">
      <c r="D72852" s="76"/>
      <c r="E72852" s="573"/>
    </row>
    <row r="72853" spans="4:5" ht="15" customHeight="1">
      <c r="D72853" s="76"/>
      <c r="E72853" s="573"/>
    </row>
    <row r="72854" spans="4:5" ht="15" customHeight="1">
      <c r="D72854" s="76"/>
      <c r="E72854" s="573"/>
    </row>
    <row r="72855" spans="4:5" ht="15" customHeight="1">
      <c r="D72855" s="76"/>
      <c r="E72855" s="573"/>
    </row>
    <row r="72856" spans="4:5" ht="15" customHeight="1">
      <c r="D72856" s="76"/>
      <c r="E72856" s="573"/>
    </row>
    <row r="72857" spans="4:5" ht="15" customHeight="1">
      <c r="D72857" s="76"/>
      <c r="E72857" s="573"/>
    </row>
    <row r="72858" spans="4:5" ht="15" customHeight="1">
      <c r="D72858" s="76"/>
      <c r="E72858" s="573"/>
    </row>
    <row r="72859" spans="4:5" ht="15" customHeight="1">
      <c r="D72859" s="76"/>
      <c r="E72859" s="573"/>
    </row>
    <row r="72860" spans="4:5" ht="15" customHeight="1">
      <c r="D72860" s="76"/>
      <c r="E72860" s="573"/>
    </row>
    <row r="72861" spans="4:5" ht="15" customHeight="1">
      <c r="D72861" s="76"/>
      <c r="E72861" s="573"/>
    </row>
    <row r="72862" spans="4:5" ht="15" customHeight="1">
      <c r="D72862" s="76"/>
      <c r="E72862" s="573"/>
    </row>
    <row r="72863" spans="4:5" ht="15" customHeight="1">
      <c r="D72863" s="76"/>
      <c r="E72863" s="573"/>
    </row>
    <row r="72864" spans="4:5" ht="15" customHeight="1">
      <c r="D72864" s="76"/>
      <c r="E72864" s="573"/>
    </row>
    <row r="72865" spans="4:5" ht="15" customHeight="1">
      <c r="D72865" s="76"/>
      <c r="E72865" s="573"/>
    </row>
    <row r="72866" spans="4:5" ht="15" customHeight="1">
      <c r="D72866" s="76"/>
      <c r="E72866" s="573"/>
    </row>
    <row r="72867" spans="4:5" ht="15" customHeight="1">
      <c r="D72867" s="76"/>
      <c r="E72867" s="573"/>
    </row>
    <row r="72868" spans="4:5" ht="15" customHeight="1">
      <c r="D72868" s="76"/>
      <c r="E72868" s="573"/>
    </row>
    <row r="72869" spans="4:5" ht="15" customHeight="1">
      <c r="D72869" s="76"/>
      <c r="E72869" s="573"/>
    </row>
    <row r="72870" spans="4:5" ht="15" customHeight="1">
      <c r="D72870" s="76"/>
      <c r="E72870" s="573"/>
    </row>
    <row r="72871" spans="4:5" ht="15" customHeight="1">
      <c r="D72871" s="76"/>
      <c r="E72871" s="573"/>
    </row>
    <row r="72872" spans="4:5" ht="15" customHeight="1">
      <c r="D72872" s="76"/>
      <c r="E72872" s="573"/>
    </row>
    <row r="72873" spans="4:5" ht="15" customHeight="1">
      <c r="D72873" s="76"/>
      <c r="E72873" s="573"/>
    </row>
    <row r="72874" spans="4:5" ht="15" customHeight="1">
      <c r="D72874" s="76"/>
      <c r="E72874" s="573"/>
    </row>
    <row r="72875" spans="4:5" ht="15" customHeight="1">
      <c r="D72875" s="76"/>
      <c r="E72875" s="573"/>
    </row>
    <row r="72876" spans="4:5" ht="15" customHeight="1">
      <c r="D72876" s="76"/>
      <c r="E72876" s="573"/>
    </row>
    <row r="72877" spans="4:5" ht="15" customHeight="1">
      <c r="D72877" s="76"/>
      <c r="E72877" s="573"/>
    </row>
    <row r="72878" spans="4:5" ht="15" customHeight="1">
      <c r="D72878" s="76"/>
      <c r="E72878" s="573"/>
    </row>
    <row r="72879" spans="4:5" ht="15" customHeight="1">
      <c r="D72879" s="76"/>
      <c r="E72879" s="573"/>
    </row>
    <row r="72880" spans="4:5" ht="15" customHeight="1">
      <c r="D72880" s="76"/>
      <c r="E72880" s="573"/>
    </row>
    <row r="72881" spans="4:5" ht="15" customHeight="1">
      <c r="D72881" s="76"/>
      <c r="E72881" s="573"/>
    </row>
    <row r="72882" spans="4:5" ht="15" customHeight="1">
      <c r="D72882" s="76"/>
      <c r="E72882" s="573"/>
    </row>
    <row r="72883" spans="4:5" ht="15" customHeight="1">
      <c r="D72883" s="76"/>
      <c r="E72883" s="573"/>
    </row>
    <row r="72884" spans="4:5" ht="15" customHeight="1">
      <c r="D72884" s="76"/>
      <c r="E72884" s="573"/>
    </row>
    <row r="72885" spans="4:5" ht="15" customHeight="1">
      <c r="D72885" s="76"/>
      <c r="E72885" s="573"/>
    </row>
    <row r="72886" spans="4:5" ht="15" customHeight="1">
      <c r="D72886" s="76"/>
      <c r="E72886" s="573"/>
    </row>
    <row r="72887" spans="4:5" ht="15" customHeight="1">
      <c r="D72887" s="76"/>
      <c r="E72887" s="573"/>
    </row>
    <row r="72888" spans="4:5" ht="15" customHeight="1">
      <c r="D72888" s="76"/>
      <c r="E72888" s="573"/>
    </row>
    <row r="72889" spans="4:5" ht="15" customHeight="1">
      <c r="D72889" s="76"/>
      <c r="E72889" s="573"/>
    </row>
    <row r="72890" spans="4:5" ht="15" customHeight="1">
      <c r="D72890" s="76"/>
      <c r="E72890" s="573"/>
    </row>
    <row r="72891" spans="4:5" ht="15" customHeight="1">
      <c r="D72891" s="76"/>
      <c r="E72891" s="573"/>
    </row>
    <row r="72892" spans="4:5" ht="15" customHeight="1">
      <c r="D72892" s="76"/>
      <c r="E72892" s="573"/>
    </row>
    <row r="72893" spans="4:5" ht="15" customHeight="1">
      <c r="D72893" s="76"/>
      <c r="E72893" s="573"/>
    </row>
    <row r="72894" spans="4:5" ht="15" customHeight="1">
      <c r="D72894" s="76"/>
      <c r="E72894" s="573"/>
    </row>
    <row r="72895" spans="4:5" ht="15" customHeight="1">
      <c r="D72895" s="76"/>
      <c r="E72895" s="573"/>
    </row>
    <row r="72896" spans="4:5" ht="15" customHeight="1">
      <c r="D72896" s="76"/>
      <c r="E72896" s="573"/>
    </row>
    <row r="72897" spans="4:5" ht="15" customHeight="1">
      <c r="D72897" s="76"/>
      <c r="E72897" s="573"/>
    </row>
    <row r="72898" spans="4:5" ht="15" customHeight="1">
      <c r="D72898" s="76"/>
      <c r="E72898" s="573"/>
    </row>
    <row r="72899" spans="4:5" ht="15" customHeight="1">
      <c r="D72899" s="76"/>
      <c r="E72899" s="573"/>
    </row>
    <row r="72900" spans="4:5" ht="15" customHeight="1">
      <c r="D72900" s="76"/>
      <c r="E72900" s="573"/>
    </row>
    <row r="72901" spans="4:5" ht="15" customHeight="1">
      <c r="D72901" s="76"/>
      <c r="E72901" s="573"/>
    </row>
    <row r="72902" spans="4:5" ht="15" customHeight="1">
      <c r="D72902" s="76"/>
      <c r="E72902" s="573"/>
    </row>
    <row r="72903" spans="4:5" ht="15" customHeight="1">
      <c r="D72903" s="76"/>
      <c r="E72903" s="573"/>
    </row>
    <row r="72904" spans="4:5" ht="15" customHeight="1">
      <c r="D72904" s="76"/>
      <c r="E72904" s="573"/>
    </row>
    <row r="72905" spans="4:5" ht="15" customHeight="1">
      <c r="D72905" s="76"/>
      <c r="E72905" s="573"/>
    </row>
    <row r="72906" spans="4:5" ht="15" customHeight="1">
      <c r="D72906" s="76"/>
      <c r="E72906" s="573"/>
    </row>
    <row r="72907" spans="4:5" ht="15" customHeight="1">
      <c r="D72907" s="76"/>
      <c r="E72907" s="573"/>
    </row>
    <row r="72908" spans="4:5" ht="15" customHeight="1">
      <c r="D72908" s="76"/>
      <c r="E72908" s="573"/>
    </row>
    <row r="72909" spans="4:5" ht="15" customHeight="1">
      <c r="D72909" s="76"/>
      <c r="E72909" s="573"/>
    </row>
    <row r="72910" spans="4:5" ht="15" customHeight="1">
      <c r="D72910" s="76"/>
      <c r="E72910" s="573"/>
    </row>
    <row r="72911" spans="4:5" ht="15" customHeight="1">
      <c r="D72911" s="76"/>
      <c r="E72911" s="573"/>
    </row>
    <row r="72912" spans="4:5" ht="15" customHeight="1">
      <c r="D72912" s="76"/>
      <c r="E72912" s="573"/>
    </row>
    <row r="72913" spans="4:5" ht="15" customHeight="1">
      <c r="D72913" s="76"/>
      <c r="E72913" s="573"/>
    </row>
    <row r="72914" spans="4:5" ht="15" customHeight="1">
      <c r="D72914" s="76"/>
      <c r="E72914" s="573"/>
    </row>
    <row r="72915" spans="4:5" ht="15" customHeight="1">
      <c r="D72915" s="76"/>
      <c r="E72915" s="573"/>
    </row>
    <row r="72916" spans="4:5" ht="15" customHeight="1">
      <c r="D72916" s="76"/>
      <c r="E72916" s="573"/>
    </row>
    <row r="72917" spans="4:5" ht="15" customHeight="1">
      <c r="D72917" s="76"/>
      <c r="E72917" s="573"/>
    </row>
    <row r="72918" spans="4:5" ht="15" customHeight="1">
      <c r="D72918" s="76"/>
      <c r="E72918" s="573"/>
    </row>
    <row r="72919" spans="4:5" ht="15" customHeight="1">
      <c r="D72919" s="76"/>
      <c r="E72919" s="573"/>
    </row>
    <row r="72920" spans="4:5" ht="15" customHeight="1">
      <c r="D72920" s="76"/>
      <c r="E72920" s="573"/>
    </row>
    <row r="72921" spans="4:5" ht="15" customHeight="1">
      <c r="D72921" s="76"/>
      <c r="E72921" s="573"/>
    </row>
    <row r="72922" spans="4:5" ht="15" customHeight="1">
      <c r="D72922" s="76"/>
      <c r="E72922" s="573"/>
    </row>
    <row r="72923" spans="4:5" ht="15" customHeight="1">
      <c r="D72923" s="76"/>
      <c r="E72923" s="573"/>
    </row>
    <row r="72924" spans="4:5" ht="15" customHeight="1">
      <c r="D72924" s="76"/>
      <c r="E72924" s="573"/>
    </row>
    <row r="72925" spans="4:5" ht="15" customHeight="1">
      <c r="D72925" s="76"/>
      <c r="E72925" s="573"/>
    </row>
    <row r="72926" spans="4:5" ht="15" customHeight="1">
      <c r="D72926" s="76"/>
      <c r="E72926" s="573"/>
    </row>
    <row r="72927" spans="4:5" ht="15" customHeight="1">
      <c r="D72927" s="76"/>
      <c r="E72927" s="573"/>
    </row>
    <row r="72928" spans="4:5" ht="15" customHeight="1">
      <c r="D72928" s="76"/>
      <c r="E72928" s="573"/>
    </row>
    <row r="72929" spans="4:5" ht="15" customHeight="1">
      <c r="D72929" s="76"/>
      <c r="E72929" s="573"/>
    </row>
    <row r="72930" spans="4:5" ht="15" customHeight="1">
      <c r="D72930" s="76"/>
      <c r="E72930" s="573"/>
    </row>
    <row r="72931" spans="4:5" ht="15" customHeight="1">
      <c r="D72931" s="76"/>
      <c r="E72931" s="573"/>
    </row>
    <row r="72932" spans="4:5" ht="15" customHeight="1">
      <c r="D72932" s="76"/>
      <c r="E72932" s="573"/>
    </row>
    <row r="72933" spans="4:5" ht="15" customHeight="1">
      <c r="D72933" s="76"/>
      <c r="E72933" s="573"/>
    </row>
    <row r="72934" spans="4:5" ht="15" customHeight="1">
      <c r="D72934" s="76"/>
      <c r="E72934" s="573"/>
    </row>
    <row r="72935" spans="4:5" ht="15" customHeight="1">
      <c r="D72935" s="76"/>
      <c r="E72935" s="573"/>
    </row>
    <row r="72936" spans="4:5" ht="15" customHeight="1">
      <c r="D72936" s="76"/>
      <c r="E72936" s="573"/>
    </row>
    <row r="72937" spans="4:5" ht="15" customHeight="1">
      <c r="D72937" s="76"/>
      <c r="E72937" s="573"/>
    </row>
    <row r="72938" spans="4:5" ht="15" customHeight="1">
      <c r="D72938" s="76"/>
      <c r="E72938" s="573"/>
    </row>
    <row r="72939" spans="4:5" ht="15" customHeight="1">
      <c r="D72939" s="76"/>
      <c r="E72939" s="573"/>
    </row>
    <row r="72940" spans="4:5" ht="15" customHeight="1">
      <c r="D72940" s="76"/>
      <c r="E72940" s="573"/>
    </row>
    <row r="72941" spans="4:5" ht="15" customHeight="1">
      <c r="D72941" s="76"/>
      <c r="E72941" s="573"/>
    </row>
    <row r="72942" spans="4:5" ht="15" customHeight="1">
      <c r="D72942" s="76"/>
      <c r="E72942" s="573"/>
    </row>
    <row r="72943" spans="4:5" ht="15" customHeight="1">
      <c r="D72943" s="76"/>
      <c r="E72943" s="573"/>
    </row>
    <row r="72944" spans="4:5" ht="15" customHeight="1">
      <c r="D72944" s="76"/>
      <c r="E72944" s="573"/>
    </row>
    <row r="72945" spans="4:5" ht="15" customHeight="1">
      <c r="D72945" s="76"/>
      <c r="E72945" s="573"/>
    </row>
    <row r="72946" spans="4:5" ht="15" customHeight="1">
      <c r="D72946" s="76"/>
      <c r="E72946" s="573"/>
    </row>
    <row r="72947" spans="4:5" ht="15" customHeight="1">
      <c r="D72947" s="76"/>
      <c r="E72947" s="573"/>
    </row>
    <row r="72948" spans="4:5" ht="15" customHeight="1">
      <c r="D72948" s="76"/>
      <c r="E72948" s="573"/>
    </row>
    <row r="72949" spans="4:5" ht="15" customHeight="1">
      <c r="D72949" s="76"/>
      <c r="E72949" s="573"/>
    </row>
    <row r="72950" spans="4:5" ht="15" customHeight="1">
      <c r="D72950" s="76"/>
      <c r="E72950" s="573"/>
    </row>
    <row r="72951" spans="4:5" ht="15" customHeight="1">
      <c r="D72951" s="76"/>
      <c r="E72951" s="573"/>
    </row>
    <row r="72952" spans="4:5" ht="15" customHeight="1">
      <c r="D72952" s="76"/>
      <c r="E72952" s="573"/>
    </row>
    <row r="72953" spans="4:5" ht="15" customHeight="1">
      <c r="D72953" s="76"/>
      <c r="E72953" s="573"/>
    </row>
    <row r="72954" spans="4:5" ht="15" customHeight="1">
      <c r="D72954" s="76"/>
      <c r="E72954" s="573"/>
    </row>
    <row r="72955" spans="4:5" ht="15" customHeight="1">
      <c r="D72955" s="76"/>
      <c r="E72955" s="573"/>
    </row>
    <row r="72956" spans="4:5" ht="15" customHeight="1">
      <c r="D72956" s="76"/>
      <c r="E72956" s="573"/>
    </row>
    <row r="72957" spans="4:5" ht="15" customHeight="1">
      <c r="D72957" s="76"/>
      <c r="E72957" s="573"/>
    </row>
    <row r="72958" spans="4:5" ht="15" customHeight="1">
      <c r="D72958" s="76"/>
      <c r="E72958" s="573"/>
    </row>
    <row r="72959" spans="4:5" ht="15" customHeight="1">
      <c r="D72959" s="76"/>
      <c r="E72959" s="573"/>
    </row>
    <row r="72960" spans="4:5" ht="15" customHeight="1">
      <c r="D72960" s="76"/>
      <c r="E72960" s="573"/>
    </row>
    <row r="72961" spans="4:5" ht="15" customHeight="1">
      <c r="D72961" s="76"/>
      <c r="E72961" s="573"/>
    </row>
    <row r="72962" spans="4:5" ht="15" customHeight="1">
      <c r="D72962" s="76"/>
      <c r="E72962" s="573"/>
    </row>
    <row r="72963" spans="4:5" ht="15" customHeight="1">
      <c r="D72963" s="76"/>
      <c r="E72963" s="573"/>
    </row>
    <row r="72964" spans="4:5" ht="15" customHeight="1">
      <c r="D72964" s="76"/>
      <c r="E72964" s="573"/>
    </row>
    <row r="72965" spans="4:5" ht="15" customHeight="1">
      <c r="D72965" s="76"/>
      <c r="E72965" s="573"/>
    </row>
    <row r="72966" spans="4:5" ht="15" customHeight="1">
      <c r="D72966" s="76"/>
      <c r="E72966" s="573"/>
    </row>
    <row r="72967" spans="4:5" ht="15" customHeight="1">
      <c r="D72967" s="76"/>
      <c r="E72967" s="573"/>
    </row>
    <row r="72968" spans="4:5" ht="15" customHeight="1">
      <c r="D72968" s="76"/>
      <c r="E72968" s="573"/>
    </row>
    <row r="72969" spans="4:5" ht="15" customHeight="1">
      <c r="D72969" s="76"/>
      <c r="E72969" s="573"/>
    </row>
    <row r="72970" spans="4:5" ht="15" customHeight="1">
      <c r="D72970" s="76"/>
      <c r="E72970" s="573"/>
    </row>
    <row r="72971" spans="4:5" ht="15" customHeight="1">
      <c r="D72971" s="76"/>
      <c r="E72971" s="573"/>
    </row>
    <row r="72972" spans="4:5" ht="15" customHeight="1">
      <c r="D72972" s="76"/>
      <c r="E72972" s="573"/>
    </row>
    <row r="72973" spans="4:5" ht="15" customHeight="1">
      <c r="D72973" s="76"/>
      <c r="E72973" s="573"/>
    </row>
    <row r="72974" spans="4:5" ht="15" customHeight="1">
      <c r="D72974" s="76"/>
      <c r="E72974" s="573"/>
    </row>
    <row r="72975" spans="4:5" ht="15" customHeight="1">
      <c r="D72975" s="76"/>
      <c r="E72975" s="573"/>
    </row>
    <row r="72976" spans="4:5" ht="15" customHeight="1">
      <c r="D72976" s="76"/>
      <c r="E72976" s="573"/>
    </row>
    <row r="72977" spans="4:5" ht="15" customHeight="1">
      <c r="D72977" s="76"/>
      <c r="E72977" s="573"/>
    </row>
    <row r="72978" spans="4:5" ht="15" customHeight="1">
      <c r="D72978" s="76"/>
      <c r="E72978" s="573"/>
    </row>
    <row r="72979" spans="4:5" ht="15" customHeight="1">
      <c r="D72979" s="76"/>
      <c r="E72979" s="573"/>
    </row>
    <row r="72980" spans="4:5" ht="15" customHeight="1">
      <c r="D72980" s="76"/>
      <c r="E72980" s="573"/>
    </row>
    <row r="72981" spans="4:5" ht="15" customHeight="1">
      <c r="D72981" s="76"/>
      <c r="E72981" s="573"/>
    </row>
    <row r="72982" spans="4:5" ht="15" customHeight="1">
      <c r="D72982" s="76"/>
      <c r="E72982" s="573"/>
    </row>
    <row r="72983" spans="4:5" ht="15" customHeight="1">
      <c r="D72983" s="76"/>
      <c r="E72983" s="573"/>
    </row>
    <row r="72984" spans="4:5" ht="15" customHeight="1">
      <c r="D72984" s="76"/>
      <c r="E72984" s="573"/>
    </row>
    <row r="72985" spans="4:5" ht="15" customHeight="1">
      <c r="D72985" s="76"/>
      <c r="E72985" s="573"/>
    </row>
    <row r="72986" spans="4:5" ht="15" customHeight="1">
      <c r="D72986" s="76"/>
      <c r="E72986" s="573"/>
    </row>
    <row r="72987" spans="4:5" ht="15" customHeight="1">
      <c r="D72987" s="76"/>
      <c r="E72987" s="573"/>
    </row>
    <row r="72988" spans="4:5" ht="15" customHeight="1">
      <c r="D72988" s="76"/>
      <c r="E72988" s="573"/>
    </row>
    <row r="72989" spans="4:5" ht="15" customHeight="1">
      <c r="D72989" s="76"/>
      <c r="E72989" s="573"/>
    </row>
    <row r="72990" spans="4:5" ht="15" customHeight="1">
      <c r="D72990" s="76"/>
      <c r="E72990" s="573"/>
    </row>
    <row r="72991" spans="4:5" ht="15" customHeight="1">
      <c r="D72991" s="76"/>
      <c r="E72991" s="573"/>
    </row>
    <row r="72992" spans="4:5" ht="15" customHeight="1">
      <c r="D72992" s="76"/>
      <c r="E72992" s="573"/>
    </row>
    <row r="72993" spans="4:5" ht="15" customHeight="1">
      <c r="D72993" s="76"/>
      <c r="E72993" s="573"/>
    </row>
    <row r="72994" spans="4:5" ht="15" customHeight="1">
      <c r="D72994" s="76"/>
      <c r="E72994" s="573"/>
    </row>
    <row r="72995" spans="4:5" ht="15" customHeight="1">
      <c r="D72995" s="76"/>
      <c r="E72995" s="573"/>
    </row>
    <row r="72996" spans="4:5" ht="15" customHeight="1">
      <c r="D72996" s="76"/>
      <c r="E72996" s="573"/>
    </row>
    <row r="72997" spans="4:5" ht="15" customHeight="1">
      <c r="D72997" s="76"/>
      <c r="E72997" s="573"/>
    </row>
    <row r="72998" spans="4:5" ht="15" customHeight="1">
      <c r="D72998" s="76"/>
      <c r="E72998" s="573"/>
    </row>
    <row r="72999" spans="4:5" ht="15" customHeight="1">
      <c r="D72999" s="76"/>
      <c r="E72999" s="573"/>
    </row>
    <row r="73000" spans="4:5" ht="15" customHeight="1">
      <c r="D73000" s="76"/>
      <c r="E73000" s="573"/>
    </row>
    <row r="73001" spans="4:5" ht="15" customHeight="1">
      <c r="D73001" s="76"/>
      <c r="E73001" s="573"/>
    </row>
    <row r="73002" spans="4:5" ht="15" customHeight="1">
      <c r="D73002" s="76"/>
      <c r="E73002" s="573"/>
    </row>
    <row r="73003" spans="4:5" ht="15" customHeight="1">
      <c r="D73003" s="76"/>
      <c r="E73003" s="573"/>
    </row>
    <row r="73004" spans="4:5" ht="15" customHeight="1">
      <c r="D73004" s="76"/>
      <c r="E73004" s="573"/>
    </row>
    <row r="73005" spans="4:5" ht="15" customHeight="1">
      <c r="D73005" s="76"/>
      <c r="E73005" s="573"/>
    </row>
    <row r="73006" spans="4:5" ht="15" customHeight="1">
      <c r="D73006" s="76"/>
      <c r="E73006" s="573"/>
    </row>
    <row r="73007" spans="4:5" ht="15" customHeight="1">
      <c r="D73007" s="76"/>
      <c r="E73007" s="573"/>
    </row>
    <row r="73008" spans="4:5" ht="15" customHeight="1">
      <c r="D73008" s="76"/>
      <c r="E73008" s="573"/>
    </row>
    <row r="73009" spans="4:5" ht="15" customHeight="1">
      <c r="D73009" s="76"/>
      <c r="E73009" s="573"/>
    </row>
    <row r="73010" spans="4:5" ht="15" customHeight="1">
      <c r="D73010" s="76"/>
      <c r="E73010" s="573"/>
    </row>
    <row r="73011" spans="4:5" ht="15" customHeight="1">
      <c r="D73011" s="76"/>
      <c r="E73011" s="573"/>
    </row>
    <row r="73012" spans="4:5" ht="15" customHeight="1">
      <c r="D73012" s="76"/>
      <c r="E73012" s="573"/>
    </row>
    <row r="73013" spans="4:5" ht="15" customHeight="1">
      <c r="D73013" s="76"/>
      <c r="E73013" s="573"/>
    </row>
    <row r="73014" spans="4:5" ht="15" customHeight="1">
      <c r="D73014" s="76"/>
      <c r="E73014" s="573"/>
    </row>
    <row r="73015" spans="4:5" ht="15" customHeight="1">
      <c r="D73015" s="76"/>
      <c r="E73015" s="573"/>
    </row>
    <row r="73016" spans="4:5" ht="15" customHeight="1">
      <c r="D73016" s="76"/>
      <c r="E73016" s="573"/>
    </row>
    <row r="73017" spans="4:5" ht="15" customHeight="1">
      <c r="D73017" s="76"/>
      <c r="E73017" s="573"/>
    </row>
    <row r="73018" spans="4:5" ht="15" customHeight="1">
      <c r="D73018" s="76"/>
      <c r="E73018" s="573"/>
    </row>
    <row r="73019" spans="4:5" ht="15" customHeight="1">
      <c r="D73019" s="76"/>
      <c r="E73019" s="573"/>
    </row>
    <row r="73020" spans="4:5" ht="15" customHeight="1">
      <c r="D73020" s="76"/>
      <c r="E73020" s="573"/>
    </row>
    <row r="73021" spans="4:5" ht="15" customHeight="1">
      <c r="D73021" s="76"/>
      <c r="E73021" s="573"/>
    </row>
    <row r="73022" spans="4:5" ht="15" customHeight="1">
      <c r="D73022" s="76"/>
      <c r="E73022" s="573"/>
    </row>
    <row r="73023" spans="4:5" ht="15" customHeight="1">
      <c r="D73023" s="76"/>
      <c r="E73023" s="573"/>
    </row>
    <row r="73024" spans="4:5" ht="15" customHeight="1">
      <c r="D73024" s="76"/>
      <c r="E73024" s="573"/>
    </row>
    <row r="73025" spans="4:5" ht="15" customHeight="1">
      <c r="D73025" s="76"/>
      <c r="E73025" s="573"/>
    </row>
    <row r="73026" spans="4:5" ht="15" customHeight="1">
      <c r="D73026" s="76"/>
      <c r="E73026" s="573"/>
    </row>
    <row r="73027" spans="4:5" ht="15" customHeight="1">
      <c r="D73027" s="76"/>
      <c r="E73027" s="573"/>
    </row>
    <row r="73028" spans="4:5" ht="15" customHeight="1">
      <c r="D73028" s="76"/>
      <c r="E73028" s="573"/>
    </row>
    <row r="73029" spans="4:5" ht="15" customHeight="1">
      <c r="D73029" s="76"/>
      <c r="E73029" s="573"/>
    </row>
    <row r="73030" spans="4:5" ht="15" customHeight="1">
      <c r="D73030" s="76"/>
      <c r="E73030" s="573"/>
    </row>
    <row r="73031" spans="4:5" ht="15" customHeight="1">
      <c r="D73031" s="76"/>
      <c r="E73031" s="573"/>
    </row>
    <row r="73032" spans="4:5" ht="15" customHeight="1">
      <c r="D73032" s="76"/>
      <c r="E73032" s="573"/>
    </row>
    <row r="73033" spans="4:5" ht="15" customHeight="1">
      <c r="D73033" s="76"/>
      <c r="E73033" s="573"/>
    </row>
    <row r="73034" spans="4:5" ht="15" customHeight="1">
      <c r="D73034" s="76"/>
      <c r="E73034" s="573"/>
    </row>
    <row r="73035" spans="4:5" ht="15" customHeight="1">
      <c r="D73035" s="76"/>
      <c r="E73035" s="573"/>
    </row>
    <row r="73036" spans="4:5" ht="15" customHeight="1">
      <c r="D73036" s="76"/>
      <c r="E73036" s="573"/>
    </row>
    <row r="73037" spans="4:5" ht="15" customHeight="1">
      <c r="D73037" s="76"/>
      <c r="E73037" s="573"/>
    </row>
    <row r="73038" spans="4:5" ht="15" customHeight="1">
      <c r="D73038" s="76"/>
      <c r="E73038" s="573"/>
    </row>
    <row r="73039" spans="4:5" ht="15" customHeight="1">
      <c r="D73039" s="76"/>
      <c r="E73039" s="573"/>
    </row>
    <row r="73040" spans="4:5" ht="15" customHeight="1">
      <c r="D73040" s="76"/>
      <c r="E73040" s="573"/>
    </row>
    <row r="73041" spans="4:5" ht="15" customHeight="1">
      <c r="D73041" s="76"/>
      <c r="E73041" s="573"/>
    </row>
    <row r="73042" spans="4:5" ht="15" customHeight="1">
      <c r="D73042" s="76"/>
      <c r="E73042" s="573"/>
    </row>
    <row r="73043" spans="4:5" ht="15" customHeight="1">
      <c r="D73043" s="76"/>
      <c r="E73043" s="573"/>
    </row>
    <row r="73044" spans="4:5" ht="15" customHeight="1">
      <c r="D73044" s="76"/>
      <c r="E73044" s="573"/>
    </row>
    <row r="73045" spans="4:5" ht="15" customHeight="1">
      <c r="D73045" s="76"/>
      <c r="E73045" s="573"/>
    </row>
    <row r="73046" spans="4:5" ht="15" customHeight="1">
      <c r="D73046" s="76"/>
      <c r="E73046" s="573"/>
    </row>
    <row r="73047" spans="4:5" ht="15" customHeight="1">
      <c r="D73047" s="76"/>
      <c r="E73047" s="573"/>
    </row>
    <row r="73048" spans="4:5" ht="15" customHeight="1">
      <c r="D73048" s="76"/>
      <c r="E73048" s="573"/>
    </row>
    <row r="73049" spans="4:5" ht="15" customHeight="1">
      <c r="D73049" s="76"/>
      <c r="E73049" s="573"/>
    </row>
    <row r="73050" spans="4:5" ht="15" customHeight="1">
      <c r="D73050" s="76"/>
      <c r="E73050" s="573"/>
    </row>
    <row r="73051" spans="4:5" ht="15" customHeight="1">
      <c r="D73051" s="76"/>
      <c r="E73051" s="573"/>
    </row>
    <row r="73052" spans="4:5" ht="15" customHeight="1">
      <c r="D73052" s="76"/>
      <c r="E73052" s="573"/>
    </row>
    <row r="73053" spans="4:5" ht="15" customHeight="1">
      <c r="D73053" s="76"/>
      <c r="E73053" s="573"/>
    </row>
    <row r="73054" spans="4:5" ht="15" customHeight="1">
      <c r="D73054" s="76"/>
      <c r="E73054" s="573"/>
    </row>
    <row r="73055" spans="4:5" ht="15" customHeight="1">
      <c r="D73055" s="76"/>
      <c r="E73055" s="573"/>
    </row>
    <row r="73056" spans="4:5" ht="15" customHeight="1">
      <c r="D73056" s="76"/>
      <c r="E73056" s="573"/>
    </row>
    <row r="73057" spans="4:5" ht="15" customHeight="1">
      <c r="D73057" s="76"/>
      <c r="E73057" s="573"/>
    </row>
    <row r="73058" spans="4:5" ht="15" customHeight="1">
      <c r="D73058" s="76"/>
      <c r="E73058" s="573"/>
    </row>
    <row r="73059" spans="4:5" ht="15" customHeight="1">
      <c r="D73059" s="76"/>
      <c r="E73059" s="573"/>
    </row>
    <row r="73060" spans="4:5" ht="15" customHeight="1">
      <c r="D73060" s="76"/>
      <c r="E73060" s="573"/>
    </row>
    <row r="73061" spans="4:5" ht="15" customHeight="1">
      <c r="D73061" s="76"/>
      <c r="E73061" s="573"/>
    </row>
    <row r="73062" spans="4:5" ht="15" customHeight="1">
      <c r="D73062" s="76"/>
      <c r="E73062" s="573"/>
    </row>
    <row r="73063" spans="4:5" ht="15" customHeight="1">
      <c r="D73063" s="76"/>
      <c r="E73063" s="573"/>
    </row>
    <row r="73064" spans="4:5" ht="15" customHeight="1">
      <c r="D73064" s="76"/>
      <c r="E73064" s="573"/>
    </row>
    <row r="73065" spans="4:5" ht="15" customHeight="1">
      <c r="D73065" s="76"/>
      <c r="E73065" s="573"/>
    </row>
    <row r="73066" spans="4:5" ht="15" customHeight="1">
      <c r="D73066" s="76"/>
      <c r="E73066" s="573"/>
    </row>
    <row r="73067" spans="4:5" ht="15" customHeight="1">
      <c r="D73067" s="76"/>
      <c r="E73067" s="573"/>
    </row>
    <row r="73068" spans="4:5" ht="15" customHeight="1">
      <c r="D73068" s="76"/>
      <c r="E73068" s="573"/>
    </row>
    <row r="73069" spans="4:5" ht="15" customHeight="1">
      <c r="D73069" s="76"/>
      <c r="E73069" s="573"/>
    </row>
    <row r="73070" spans="4:5" ht="15" customHeight="1">
      <c r="D73070" s="76"/>
      <c r="E73070" s="573"/>
    </row>
    <row r="73071" spans="4:5" ht="15" customHeight="1">
      <c r="D73071" s="76"/>
      <c r="E73071" s="573"/>
    </row>
    <row r="73072" spans="4:5" ht="15" customHeight="1">
      <c r="D73072" s="76"/>
      <c r="E73072" s="573"/>
    </row>
    <row r="73073" spans="4:5" ht="15" customHeight="1">
      <c r="D73073" s="76"/>
      <c r="E73073" s="573"/>
    </row>
    <row r="73074" spans="4:5" ht="15" customHeight="1">
      <c r="D73074" s="76"/>
      <c r="E73074" s="573"/>
    </row>
    <row r="73075" spans="4:5" ht="15" customHeight="1">
      <c r="D73075" s="76"/>
      <c r="E73075" s="573"/>
    </row>
    <row r="73076" spans="4:5" ht="15" customHeight="1">
      <c r="D73076" s="76"/>
      <c r="E73076" s="573"/>
    </row>
    <row r="73077" spans="4:5" ht="15" customHeight="1">
      <c r="D73077" s="76"/>
      <c r="E73077" s="573"/>
    </row>
    <row r="73078" spans="4:5" ht="15" customHeight="1">
      <c r="D73078" s="76"/>
      <c r="E73078" s="573"/>
    </row>
    <row r="73079" spans="4:5" ht="15" customHeight="1">
      <c r="D73079" s="76"/>
      <c r="E73079" s="573"/>
    </row>
    <row r="73080" spans="4:5" ht="15" customHeight="1">
      <c r="D73080" s="76"/>
      <c r="E73080" s="573"/>
    </row>
    <row r="73081" spans="4:5" ht="15" customHeight="1">
      <c r="D73081" s="76"/>
      <c r="E73081" s="573"/>
    </row>
    <row r="73082" spans="4:5" ht="15" customHeight="1">
      <c r="D73082" s="76"/>
      <c r="E73082" s="573"/>
    </row>
    <row r="73083" spans="4:5" ht="15" customHeight="1">
      <c r="D73083" s="76"/>
      <c r="E73083" s="573"/>
    </row>
    <row r="73084" spans="4:5" ht="15" customHeight="1">
      <c r="D73084" s="76"/>
      <c r="E73084" s="573"/>
    </row>
    <row r="73085" spans="4:5" ht="15" customHeight="1">
      <c r="D73085" s="76"/>
      <c r="E73085" s="573"/>
    </row>
    <row r="73086" spans="4:5" ht="15" customHeight="1">
      <c r="D73086" s="76"/>
      <c r="E73086" s="573"/>
    </row>
    <row r="73087" spans="4:5" ht="15" customHeight="1">
      <c r="D73087" s="76"/>
      <c r="E73087" s="573"/>
    </row>
    <row r="73088" spans="4:5" ht="15" customHeight="1">
      <c r="D73088" s="76"/>
      <c r="E73088" s="573"/>
    </row>
    <row r="73089" spans="4:5" ht="15" customHeight="1">
      <c r="D73089" s="76"/>
      <c r="E73089" s="573"/>
    </row>
    <row r="73090" spans="4:5" ht="15" customHeight="1">
      <c r="D73090" s="76"/>
      <c r="E73090" s="573"/>
    </row>
    <row r="73091" spans="4:5" ht="15" customHeight="1">
      <c r="D73091" s="76"/>
      <c r="E73091" s="573"/>
    </row>
    <row r="73092" spans="4:5" ht="15" customHeight="1">
      <c r="D73092" s="76"/>
      <c r="E73092" s="573"/>
    </row>
    <row r="73093" spans="4:5" ht="15" customHeight="1">
      <c r="D73093" s="76"/>
      <c r="E73093" s="573"/>
    </row>
    <row r="73094" spans="4:5" ht="15" customHeight="1">
      <c r="D73094" s="76"/>
      <c r="E73094" s="573"/>
    </row>
    <row r="73095" spans="4:5" ht="15" customHeight="1">
      <c r="D73095" s="76"/>
      <c r="E73095" s="573"/>
    </row>
    <row r="73096" spans="4:5" ht="15" customHeight="1">
      <c r="D73096" s="76"/>
      <c r="E73096" s="573"/>
    </row>
    <row r="73097" spans="4:5" ht="15" customHeight="1">
      <c r="D73097" s="76"/>
      <c r="E73097" s="573"/>
    </row>
    <row r="73098" spans="4:5" ht="15" customHeight="1">
      <c r="D73098" s="76"/>
      <c r="E73098" s="573"/>
    </row>
    <row r="73099" spans="4:5" ht="15" customHeight="1">
      <c r="D73099" s="76"/>
      <c r="E73099" s="573"/>
    </row>
    <row r="73100" spans="4:5" ht="15" customHeight="1">
      <c r="D73100" s="76"/>
      <c r="E73100" s="573"/>
    </row>
    <row r="73101" spans="4:5" ht="15" customHeight="1">
      <c r="D73101" s="76"/>
      <c r="E73101" s="573"/>
    </row>
    <row r="73102" spans="4:5" ht="15" customHeight="1">
      <c r="D73102" s="76"/>
      <c r="E73102" s="573"/>
    </row>
    <row r="73103" spans="4:5" ht="15" customHeight="1">
      <c r="D73103" s="76"/>
      <c r="E73103" s="573"/>
    </row>
    <row r="73104" spans="4:5" ht="15" customHeight="1">
      <c r="D73104" s="76"/>
      <c r="E73104" s="573"/>
    </row>
    <row r="73105" spans="4:5" ht="15" customHeight="1">
      <c r="D73105" s="76"/>
      <c r="E73105" s="573"/>
    </row>
    <row r="73106" spans="4:5" ht="15" customHeight="1">
      <c r="D73106" s="76"/>
      <c r="E73106" s="573"/>
    </row>
    <row r="73107" spans="4:5" ht="15" customHeight="1">
      <c r="D73107" s="76"/>
      <c r="E73107" s="573"/>
    </row>
    <row r="73108" spans="4:5" ht="15" customHeight="1">
      <c r="D73108" s="76"/>
      <c r="E73108" s="573"/>
    </row>
    <row r="73109" spans="4:5" ht="15" customHeight="1">
      <c r="D73109" s="76"/>
      <c r="E73109" s="573"/>
    </row>
    <row r="73110" spans="4:5" ht="15" customHeight="1">
      <c r="D73110" s="76"/>
      <c r="E73110" s="573"/>
    </row>
    <row r="73111" spans="4:5" ht="15" customHeight="1">
      <c r="D73111" s="76"/>
      <c r="E73111" s="573"/>
    </row>
    <row r="73112" spans="4:5" ht="15" customHeight="1">
      <c r="D73112" s="76"/>
      <c r="E73112" s="573"/>
    </row>
    <row r="73113" spans="4:5" ht="15" customHeight="1">
      <c r="D73113" s="76"/>
      <c r="E73113" s="573"/>
    </row>
    <row r="73114" spans="4:5" ht="15" customHeight="1">
      <c r="D73114" s="76"/>
      <c r="E73114" s="573"/>
    </row>
    <row r="73115" spans="4:5" ht="15" customHeight="1">
      <c r="D73115" s="76"/>
      <c r="E73115" s="573"/>
    </row>
    <row r="73116" spans="4:5" ht="15" customHeight="1">
      <c r="D73116" s="76"/>
      <c r="E73116" s="573"/>
    </row>
    <row r="73117" spans="4:5" ht="15" customHeight="1">
      <c r="D73117" s="76"/>
      <c r="E73117" s="573"/>
    </row>
    <row r="73118" spans="4:5" ht="15" customHeight="1">
      <c r="D73118" s="76"/>
      <c r="E73118" s="573"/>
    </row>
    <row r="73119" spans="4:5" ht="15" customHeight="1">
      <c r="D73119" s="76"/>
      <c r="E73119" s="573"/>
    </row>
    <row r="73120" spans="4:5" ht="15" customHeight="1">
      <c r="D73120" s="76"/>
      <c r="E73120" s="573"/>
    </row>
    <row r="73121" spans="4:5" ht="15" customHeight="1">
      <c r="D73121" s="76"/>
      <c r="E73121" s="573"/>
    </row>
    <row r="73122" spans="4:5" ht="15" customHeight="1">
      <c r="D73122" s="76"/>
      <c r="E73122" s="573"/>
    </row>
    <row r="73123" spans="4:5" ht="15" customHeight="1">
      <c r="D73123" s="76"/>
      <c r="E73123" s="573"/>
    </row>
    <row r="73124" spans="4:5" ht="15" customHeight="1">
      <c r="D73124" s="76"/>
      <c r="E73124" s="573"/>
    </row>
    <row r="73125" spans="4:5" ht="15" customHeight="1">
      <c r="D73125" s="76"/>
      <c r="E73125" s="573"/>
    </row>
    <row r="73126" spans="4:5" ht="15" customHeight="1">
      <c r="D73126" s="76"/>
      <c r="E73126" s="573"/>
    </row>
    <row r="73127" spans="4:5" ht="15" customHeight="1">
      <c r="D73127" s="76"/>
      <c r="E73127" s="573"/>
    </row>
    <row r="73128" spans="4:5" ht="15" customHeight="1">
      <c r="D73128" s="76"/>
      <c r="E73128" s="573"/>
    </row>
    <row r="73129" spans="4:5" ht="15" customHeight="1">
      <c r="D73129" s="76"/>
      <c r="E73129" s="573"/>
    </row>
    <row r="73130" spans="4:5" ht="15" customHeight="1">
      <c r="D73130" s="76"/>
      <c r="E73130" s="573"/>
    </row>
    <row r="73131" spans="4:5" ht="15" customHeight="1">
      <c r="D73131" s="76"/>
      <c r="E73131" s="573"/>
    </row>
    <row r="73132" spans="4:5" ht="15" customHeight="1">
      <c r="D73132" s="76"/>
      <c r="E73132" s="573"/>
    </row>
    <row r="73133" spans="4:5" ht="15" customHeight="1">
      <c r="D73133" s="76"/>
      <c r="E73133" s="573"/>
    </row>
    <row r="73134" spans="4:5" ht="15" customHeight="1">
      <c r="D73134" s="76"/>
      <c r="E73134" s="573"/>
    </row>
    <row r="73135" spans="4:5" ht="15" customHeight="1">
      <c r="D73135" s="76"/>
      <c r="E73135" s="573"/>
    </row>
    <row r="73136" spans="4:5" ht="15" customHeight="1">
      <c r="D73136" s="76"/>
      <c r="E73136" s="573"/>
    </row>
    <row r="73137" spans="4:5" ht="15" customHeight="1">
      <c r="D73137" s="76"/>
      <c r="E73137" s="573"/>
    </row>
    <row r="73138" spans="4:5" ht="15" customHeight="1">
      <c r="D73138" s="76"/>
      <c r="E73138" s="573"/>
    </row>
    <row r="73139" spans="4:5" ht="15" customHeight="1">
      <c r="D73139" s="76"/>
      <c r="E73139" s="573"/>
    </row>
    <row r="73140" spans="4:5" ht="15" customHeight="1">
      <c r="D73140" s="76"/>
      <c r="E73140" s="573"/>
    </row>
    <row r="73141" spans="4:5" ht="15" customHeight="1">
      <c r="D73141" s="76"/>
      <c r="E73141" s="573"/>
    </row>
    <row r="73142" spans="4:5" ht="15" customHeight="1">
      <c r="D73142" s="76"/>
      <c r="E73142" s="573"/>
    </row>
    <row r="73143" spans="4:5" ht="15" customHeight="1">
      <c r="D73143" s="76"/>
      <c r="E73143" s="573"/>
    </row>
    <row r="73144" spans="4:5" ht="15" customHeight="1">
      <c r="D73144" s="76"/>
      <c r="E73144" s="573"/>
    </row>
    <row r="73145" spans="4:5" ht="15" customHeight="1">
      <c r="D73145" s="76"/>
      <c r="E73145" s="573"/>
    </row>
    <row r="73146" spans="4:5" ht="15" customHeight="1">
      <c r="D73146" s="76"/>
      <c r="E73146" s="573"/>
    </row>
    <row r="73147" spans="4:5" ht="15" customHeight="1">
      <c r="D73147" s="76"/>
      <c r="E73147" s="573"/>
    </row>
    <row r="73148" spans="4:5" ht="15" customHeight="1">
      <c r="D73148" s="76"/>
      <c r="E73148" s="573"/>
    </row>
    <row r="73149" spans="4:5" ht="15" customHeight="1">
      <c r="D73149" s="76"/>
      <c r="E73149" s="573"/>
    </row>
    <row r="73150" spans="4:5" ht="15" customHeight="1">
      <c r="D73150" s="76"/>
      <c r="E73150" s="573"/>
    </row>
    <row r="73151" spans="4:5" ht="15" customHeight="1">
      <c r="D73151" s="76"/>
      <c r="E73151" s="573"/>
    </row>
    <row r="73152" spans="4:5" ht="15" customHeight="1">
      <c r="D73152" s="76"/>
      <c r="E73152" s="573"/>
    </row>
    <row r="73153" spans="4:5" ht="15" customHeight="1">
      <c r="D73153" s="76"/>
      <c r="E73153" s="573"/>
    </row>
    <row r="73154" spans="4:5" ht="15" customHeight="1">
      <c r="D73154" s="76"/>
      <c r="E73154" s="573"/>
    </row>
    <row r="73155" spans="4:5" ht="15" customHeight="1">
      <c r="D73155" s="76"/>
      <c r="E73155" s="573"/>
    </row>
    <row r="73156" spans="4:5" ht="15" customHeight="1">
      <c r="D73156" s="76"/>
      <c r="E73156" s="573"/>
    </row>
    <row r="73157" spans="4:5" ht="15" customHeight="1">
      <c r="D73157" s="76"/>
      <c r="E73157" s="573"/>
    </row>
    <row r="73158" spans="4:5" ht="15" customHeight="1">
      <c r="D73158" s="76"/>
      <c r="E73158" s="573"/>
    </row>
    <row r="73159" spans="4:5" ht="15" customHeight="1">
      <c r="D73159" s="76"/>
      <c r="E73159" s="573"/>
    </row>
    <row r="73160" spans="4:5" ht="15" customHeight="1">
      <c r="D73160" s="76"/>
      <c r="E73160" s="573"/>
    </row>
    <row r="73161" spans="4:5" ht="15" customHeight="1">
      <c r="D73161" s="76"/>
      <c r="E73161" s="573"/>
    </row>
    <row r="73162" spans="4:5" ht="15" customHeight="1">
      <c r="D73162" s="76"/>
      <c r="E73162" s="573"/>
    </row>
    <row r="73163" spans="4:5" ht="15" customHeight="1">
      <c r="D73163" s="76"/>
      <c r="E73163" s="573"/>
    </row>
    <row r="73164" spans="4:5" ht="15" customHeight="1">
      <c r="D73164" s="76"/>
      <c r="E73164" s="573"/>
    </row>
    <row r="73165" spans="4:5" ht="15" customHeight="1">
      <c r="D73165" s="76"/>
      <c r="E73165" s="573"/>
    </row>
    <row r="73166" spans="4:5" ht="15" customHeight="1">
      <c r="D73166" s="76"/>
      <c r="E73166" s="573"/>
    </row>
    <row r="73167" spans="4:5" ht="15" customHeight="1">
      <c r="D73167" s="76"/>
      <c r="E73167" s="573"/>
    </row>
    <row r="73168" spans="4:5" ht="15" customHeight="1">
      <c r="D73168" s="76"/>
      <c r="E73168" s="573"/>
    </row>
    <row r="73169" spans="4:5" ht="15" customHeight="1">
      <c r="D73169" s="76"/>
      <c r="E73169" s="573"/>
    </row>
    <row r="73170" spans="4:5" ht="15" customHeight="1">
      <c r="D73170" s="76"/>
      <c r="E73170" s="573"/>
    </row>
    <row r="73171" spans="4:5" ht="15" customHeight="1">
      <c r="D73171" s="76"/>
      <c r="E73171" s="573"/>
    </row>
    <row r="73172" spans="4:5" ht="15" customHeight="1">
      <c r="D73172" s="76"/>
      <c r="E73172" s="573"/>
    </row>
    <row r="73173" spans="4:5" ht="15" customHeight="1">
      <c r="D73173" s="76"/>
      <c r="E73173" s="573"/>
    </row>
    <row r="73174" spans="4:5" ht="15" customHeight="1">
      <c r="D73174" s="76"/>
      <c r="E73174" s="573"/>
    </row>
    <row r="73175" spans="4:5" ht="15" customHeight="1">
      <c r="D73175" s="76"/>
      <c r="E73175" s="573"/>
    </row>
    <row r="73176" spans="4:5" ht="15" customHeight="1">
      <c r="D73176" s="76"/>
      <c r="E73176" s="573"/>
    </row>
    <row r="73177" spans="4:5" ht="15" customHeight="1">
      <c r="D73177" s="76"/>
      <c r="E73177" s="573"/>
    </row>
    <row r="73178" spans="4:5" ht="15" customHeight="1">
      <c r="D73178" s="76"/>
      <c r="E73178" s="573"/>
    </row>
    <row r="73179" spans="4:5" ht="15" customHeight="1">
      <c r="D73179" s="76"/>
      <c r="E73179" s="573"/>
    </row>
    <row r="73180" spans="4:5" ht="15" customHeight="1">
      <c r="D73180" s="76"/>
      <c r="E73180" s="573"/>
    </row>
    <row r="73181" spans="4:5" ht="15" customHeight="1">
      <c r="D73181" s="76"/>
      <c r="E73181" s="573"/>
    </row>
    <row r="73182" spans="4:5" ht="15" customHeight="1">
      <c r="D73182" s="76"/>
      <c r="E73182" s="573"/>
    </row>
    <row r="73183" spans="4:5" ht="15" customHeight="1">
      <c r="D73183" s="76"/>
      <c r="E73183" s="573"/>
    </row>
    <row r="73184" spans="4:5" ht="15" customHeight="1">
      <c r="D73184" s="76"/>
      <c r="E73184" s="573"/>
    </row>
    <row r="73185" spans="4:5" ht="15" customHeight="1">
      <c r="D73185" s="76"/>
      <c r="E73185" s="573"/>
    </row>
    <row r="73186" spans="4:5" ht="15" customHeight="1">
      <c r="D73186" s="76"/>
      <c r="E73186" s="573"/>
    </row>
    <row r="73187" spans="4:5" ht="15" customHeight="1">
      <c r="D73187" s="76"/>
      <c r="E73187" s="573"/>
    </row>
    <row r="73188" spans="4:5" ht="15" customHeight="1">
      <c r="D73188" s="76"/>
      <c r="E73188" s="573"/>
    </row>
    <row r="73189" spans="4:5" ht="15" customHeight="1">
      <c r="D73189" s="76"/>
      <c r="E73189" s="573"/>
    </row>
    <row r="73190" spans="4:5" ht="15" customHeight="1">
      <c r="D73190" s="76"/>
      <c r="E73190" s="573"/>
    </row>
    <row r="73191" spans="4:5" ht="15" customHeight="1">
      <c r="D73191" s="76"/>
      <c r="E73191" s="573"/>
    </row>
    <row r="73192" spans="4:5" ht="15" customHeight="1">
      <c r="D73192" s="76"/>
      <c r="E73192" s="573"/>
    </row>
    <row r="73193" spans="4:5" ht="15" customHeight="1">
      <c r="D73193" s="76"/>
      <c r="E73193" s="573"/>
    </row>
    <row r="73194" spans="4:5" ht="15" customHeight="1">
      <c r="D73194" s="76"/>
      <c r="E73194" s="573"/>
    </row>
    <row r="73195" spans="4:5" ht="15" customHeight="1">
      <c r="D73195" s="76"/>
      <c r="E73195" s="573"/>
    </row>
    <row r="73196" spans="4:5" ht="15" customHeight="1">
      <c r="D73196" s="76"/>
      <c r="E73196" s="573"/>
    </row>
    <row r="73197" spans="4:5" ht="15" customHeight="1">
      <c r="D73197" s="76"/>
      <c r="E73197" s="573"/>
    </row>
    <row r="73198" spans="4:5" ht="15" customHeight="1">
      <c r="D73198" s="76"/>
      <c r="E73198" s="573"/>
    </row>
    <row r="73199" spans="4:5" ht="15" customHeight="1">
      <c r="D73199" s="76"/>
      <c r="E73199" s="573"/>
    </row>
    <row r="73200" spans="4:5" ht="15" customHeight="1">
      <c r="D73200" s="76"/>
      <c r="E73200" s="573"/>
    </row>
    <row r="73201" spans="4:5" ht="15" customHeight="1">
      <c r="D73201" s="76"/>
      <c r="E73201" s="573"/>
    </row>
    <row r="73202" spans="4:5" ht="15" customHeight="1">
      <c r="D73202" s="76"/>
      <c r="E73202" s="573"/>
    </row>
    <row r="73203" spans="4:5" ht="15" customHeight="1">
      <c r="D73203" s="76"/>
      <c r="E73203" s="573"/>
    </row>
    <row r="73204" spans="4:5" ht="15" customHeight="1">
      <c r="D73204" s="76"/>
      <c r="E73204" s="573"/>
    </row>
    <row r="73205" spans="4:5" ht="15" customHeight="1">
      <c r="D73205" s="76"/>
      <c r="E73205" s="573"/>
    </row>
    <row r="73206" spans="4:5" ht="15" customHeight="1">
      <c r="D73206" s="76"/>
      <c r="E73206" s="573"/>
    </row>
    <row r="73207" spans="4:5" ht="15" customHeight="1">
      <c r="D73207" s="76"/>
      <c r="E73207" s="573"/>
    </row>
    <row r="73208" spans="4:5" ht="15" customHeight="1">
      <c r="D73208" s="76"/>
      <c r="E73208" s="573"/>
    </row>
    <row r="73209" spans="4:5" ht="15" customHeight="1">
      <c r="D73209" s="76"/>
      <c r="E73209" s="573"/>
    </row>
    <row r="73210" spans="4:5" ht="15" customHeight="1">
      <c r="D73210" s="76"/>
      <c r="E73210" s="573"/>
    </row>
    <row r="73211" spans="4:5" ht="15" customHeight="1">
      <c r="D73211" s="76"/>
      <c r="E73211" s="573"/>
    </row>
    <row r="73212" spans="4:5" ht="15" customHeight="1">
      <c r="D73212" s="76"/>
      <c r="E73212" s="573"/>
    </row>
    <row r="73213" spans="4:5" ht="15" customHeight="1">
      <c r="D73213" s="76"/>
      <c r="E73213" s="573"/>
    </row>
    <row r="73214" spans="4:5" ht="15" customHeight="1">
      <c r="D73214" s="76"/>
      <c r="E73214" s="573"/>
    </row>
    <row r="73215" spans="4:5" ht="15" customHeight="1">
      <c r="D73215" s="76"/>
      <c r="E73215" s="573"/>
    </row>
    <row r="73216" spans="4:5" ht="15" customHeight="1">
      <c r="D73216" s="76"/>
      <c r="E73216" s="573"/>
    </row>
    <row r="73217" spans="4:5" ht="15" customHeight="1">
      <c r="D73217" s="76"/>
      <c r="E73217" s="573"/>
    </row>
    <row r="73218" spans="4:5" ht="15" customHeight="1">
      <c r="D73218" s="76"/>
      <c r="E73218" s="573"/>
    </row>
    <row r="73219" spans="4:5" ht="15" customHeight="1">
      <c r="D73219" s="76"/>
      <c r="E73219" s="573"/>
    </row>
    <row r="73220" spans="4:5" ht="15" customHeight="1">
      <c r="D73220" s="76"/>
      <c r="E73220" s="573"/>
    </row>
    <row r="73221" spans="4:5" ht="15" customHeight="1">
      <c r="D73221" s="76"/>
      <c r="E73221" s="573"/>
    </row>
    <row r="73222" spans="4:5" ht="15" customHeight="1">
      <c r="D73222" s="76"/>
      <c r="E73222" s="573"/>
    </row>
    <row r="73223" spans="4:5" ht="15" customHeight="1">
      <c r="D73223" s="76"/>
      <c r="E73223" s="573"/>
    </row>
    <row r="73224" spans="4:5" ht="15" customHeight="1">
      <c r="D73224" s="76"/>
      <c r="E73224" s="573"/>
    </row>
    <row r="73225" spans="4:5" ht="15" customHeight="1">
      <c r="D73225" s="76"/>
      <c r="E73225" s="573"/>
    </row>
    <row r="73226" spans="4:5" ht="15" customHeight="1">
      <c r="D73226" s="76"/>
      <c r="E73226" s="573"/>
    </row>
    <row r="73227" spans="4:5" ht="15" customHeight="1">
      <c r="D73227" s="76"/>
      <c r="E73227" s="573"/>
    </row>
    <row r="73228" spans="4:5" ht="15" customHeight="1">
      <c r="D73228" s="76"/>
      <c r="E73228" s="573"/>
    </row>
    <row r="73229" spans="4:5" ht="15" customHeight="1">
      <c r="D73229" s="76"/>
      <c r="E73229" s="573"/>
    </row>
    <row r="73230" spans="4:5" ht="15" customHeight="1">
      <c r="D73230" s="76"/>
      <c r="E73230" s="573"/>
    </row>
    <row r="73231" spans="4:5" ht="15" customHeight="1">
      <c r="D73231" s="76"/>
      <c r="E73231" s="573"/>
    </row>
    <row r="73232" spans="4:5" ht="15" customHeight="1">
      <c r="D73232" s="76"/>
      <c r="E73232" s="573"/>
    </row>
    <row r="73233" spans="4:5" ht="15" customHeight="1">
      <c r="D73233" s="76"/>
      <c r="E73233" s="573"/>
    </row>
    <row r="73234" spans="4:5" ht="15" customHeight="1">
      <c r="D73234" s="76"/>
      <c r="E73234" s="573"/>
    </row>
    <row r="73235" spans="4:5" ht="15" customHeight="1">
      <c r="D73235" s="76"/>
      <c r="E73235" s="573"/>
    </row>
    <row r="73236" spans="4:5" ht="15" customHeight="1">
      <c r="D73236" s="76"/>
      <c r="E73236" s="573"/>
    </row>
    <row r="73237" spans="4:5" ht="15" customHeight="1">
      <c r="D73237" s="76"/>
      <c r="E73237" s="573"/>
    </row>
    <row r="73238" spans="4:5" ht="15" customHeight="1">
      <c r="D73238" s="76"/>
      <c r="E73238" s="573"/>
    </row>
    <row r="73239" spans="4:5" ht="15" customHeight="1">
      <c r="D73239" s="76"/>
      <c r="E73239" s="573"/>
    </row>
    <row r="73240" spans="4:5" ht="15" customHeight="1">
      <c r="D73240" s="76"/>
      <c r="E73240" s="573"/>
    </row>
    <row r="73241" spans="4:5" ht="15" customHeight="1">
      <c r="D73241" s="76"/>
      <c r="E73241" s="573"/>
    </row>
    <row r="73242" spans="4:5" ht="15" customHeight="1">
      <c r="D73242" s="76"/>
      <c r="E73242" s="573"/>
    </row>
    <row r="73243" spans="4:5" ht="15" customHeight="1">
      <c r="D73243" s="76"/>
      <c r="E73243" s="573"/>
    </row>
    <row r="73244" spans="4:5" ht="15" customHeight="1">
      <c r="D73244" s="76"/>
      <c r="E73244" s="573"/>
    </row>
    <row r="73245" spans="4:5" ht="15" customHeight="1">
      <c r="D73245" s="76"/>
      <c r="E73245" s="573"/>
    </row>
    <row r="73246" spans="4:5" ht="15" customHeight="1">
      <c r="D73246" s="76"/>
      <c r="E73246" s="573"/>
    </row>
    <row r="73247" spans="4:5" ht="15" customHeight="1">
      <c r="D73247" s="76"/>
      <c r="E73247" s="573"/>
    </row>
    <row r="73248" spans="4:5" ht="15" customHeight="1">
      <c r="D73248" s="76"/>
      <c r="E73248" s="573"/>
    </row>
    <row r="73249" spans="4:5" ht="15" customHeight="1">
      <c r="D73249" s="76"/>
      <c r="E73249" s="573"/>
    </row>
    <row r="73250" spans="4:5" ht="15" customHeight="1">
      <c r="D73250" s="76"/>
      <c r="E73250" s="573"/>
    </row>
    <row r="73251" spans="4:5" ht="15" customHeight="1">
      <c r="D73251" s="76"/>
      <c r="E73251" s="573"/>
    </row>
    <row r="73252" spans="4:5" ht="15" customHeight="1">
      <c r="D73252" s="76"/>
      <c r="E73252" s="573"/>
    </row>
    <row r="73253" spans="4:5" ht="15" customHeight="1">
      <c r="D73253" s="76"/>
      <c r="E73253" s="573"/>
    </row>
    <row r="73254" spans="4:5" ht="15" customHeight="1">
      <c r="D73254" s="76"/>
      <c r="E73254" s="573"/>
    </row>
    <row r="73255" spans="4:5" ht="15" customHeight="1">
      <c r="D73255" s="76"/>
      <c r="E73255" s="573"/>
    </row>
    <row r="73256" spans="4:5" ht="15" customHeight="1">
      <c r="D73256" s="76"/>
      <c r="E73256" s="573"/>
    </row>
    <row r="73257" spans="4:5" ht="15" customHeight="1">
      <c r="D73257" s="76"/>
      <c r="E73257" s="573"/>
    </row>
    <row r="73258" spans="4:5" ht="15" customHeight="1">
      <c r="D73258" s="76"/>
      <c r="E73258" s="573"/>
    </row>
    <row r="73259" spans="4:5" ht="15" customHeight="1">
      <c r="D73259" s="76"/>
      <c r="E73259" s="573"/>
    </row>
    <row r="73260" spans="4:5" ht="15" customHeight="1">
      <c r="D73260" s="76"/>
      <c r="E73260" s="573"/>
    </row>
    <row r="73261" spans="4:5" ht="15" customHeight="1">
      <c r="D73261" s="76"/>
      <c r="E73261" s="573"/>
    </row>
    <row r="73262" spans="4:5" ht="15" customHeight="1">
      <c r="D73262" s="76"/>
      <c r="E73262" s="573"/>
    </row>
    <row r="73263" spans="4:5" ht="15" customHeight="1">
      <c r="D73263" s="76"/>
      <c r="E73263" s="573"/>
    </row>
    <row r="73264" spans="4:5" ht="15" customHeight="1">
      <c r="D73264" s="76"/>
      <c r="E73264" s="573"/>
    </row>
    <row r="73265" spans="4:5" ht="15" customHeight="1">
      <c r="D73265" s="76"/>
      <c r="E73265" s="573"/>
    </row>
    <row r="73266" spans="4:5" ht="15" customHeight="1">
      <c r="D73266" s="76"/>
      <c r="E73266" s="573"/>
    </row>
    <row r="73267" spans="4:5" ht="15" customHeight="1">
      <c r="D73267" s="76"/>
      <c r="E73267" s="573"/>
    </row>
    <row r="73268" spans="4:5" ht="15" customHeight="1">
      <c r="D73268" s="76"/>
      <c r="E73268" s="573"/>
    </row>
    <row r="73269" spans="4:5" ht="15" customHeight="1">
      <c r="D73269" s="76"/>
      <c r="E73269" s="573"/>
    </row>
    <row r="73270" spans="4:5" ht="15" customHeight="1">
      <c r="D73270" s="76"/>
      <c r="E73270" s="573"/>
    </row>
    <row r="73271" spans="4:5" ht="15" customHeight="1">
      <c r="D73271" s="76"/>
      <c r="E73271" s="573"/>
    </row>
    <row r="73272" spans="4:5" ht="15" customHeight="1">
      <c r="D73272" s="76"/>
      <c r="E73272" s="573"/>
    </row>
    <row r="73273" spans="4:5" ht="15" customHeight="1">
      <c r="D73273" s="76"/>
      <c r="E73273" s="573"/>
    </row>
    <row r="73274" spans="4:5" ht="15" customHeight="1">
      <c r="D73274" s="76"/>
      <c r="E73274" s="573"/>
    </row>
    <row r="73275" spans="4:5" ht="15" customHeight="1">
      <c r="D73275" s="76"/>
      <c r="E73275" s="573"/>
    </row>
    <row r="73276" spans="4:5" ht="15" customHeight="1">
      <c r="D73276" s="76"/>
      <c r="E73276" s="573"/>
    </row>
    <row r="73277" spans="4:5" ht="15" customHeight="1">
      <c r="D73277" s="76"/>
      <c r="E73277" s="573"/>
    </row>
    <row r="73278" spans="4:5" ht="15" customHeight="1">
      <c r="D73278" s="76"/>
      <c r="E73278" s="573"/>
    </row>
    <row r="73279" spans="4:5" ht="15" customHeight="1">
      <c r="D73279" s="76"/>
      <c r="E73279" s="573"/>
    </row>
    <row r="73280" spans="4:5" ht="15" customHeight="1">
      <c r="D73280" s="76"/>
      <c r="E73280" s="573"/>
    </row>
    <row r="73281" spans="4:5" ht="15" customHeight="1">
      <c r="D73281" s="76"/>
      <c r="E73281" s="573"/>
    </row>
    <row r="73282" spans="4:5" ht="15" customHeight="1">
      <c r="D73282" s="76"/>
      <c r="E73282" s="573"/>
    </row>
    <row r="73283" spans="4:5" ht="15" customHeight="1">
      <c r="D73283" s="76"/>
      <c r="E73283" s="573"/>
    </row>
    <row r="73284" spans="4:5" ht="15" customHeight="1">
      <c r="D73284" s="76"/>
      <c r="E73284" s="573"/>
    </row>
    <row r="73285" spans="4:5" ht="15" customHeight="1">
      <c r="D73285" s="76"/>
      <c r="E73285" s="573"/>
    </row>
    <row r="73286" spans="4:5" ht="15" customHeight="1">
      <c r="D73286" s="76"/>
      <c r="E73286" s="573"/>
    </row>
    <row r="73287" spans="4:5" ht="15" customHeight="1">
      <c r="D73287" s="76"/>
      <c r="E73287" s="573"/>
    </row>
    <row r="73288" spans="4:5" ht="15" customHeight="1">
      <c r="D73288" s="76"/>
      <c r="E73288" s="573"/>
    </row>
    <row r="73289" spans="4:5" ht="15" customHeight="1">
      <c r="D73289" s="76"/>
      <c r="E73289" s="573"/>
    </row>
    <row r="73290" spans="4:5" ht="15" customHeight="1">
      <c r="D73290" s="76"/>
      <c r="E73290" s="573"/>
    </row>
    <row r="73291" spans="4:5" ht="15" customHeight="1">
      <c r="D73291" s="76"/>
      <c r="E73291" s="573"/>
    </row>
    <row r="73292" spans="4:5" ht="15" customHeight="1">
      <c r="D73292" s="76"/>
      <c r="E73292" s="573"/>
    </row>
    <row r="73293" spans="4:5" ht="15" customHeight="1">
      <c r="D73293" s="76"/>
      <c r="E73293" s="573"/>
    </row>
    <row r="73294" spans="4:5" ht="15" customHeight="1">
      <c r="D73294" s="76"/>
      <c r="E73294" s="573"/>
    </row>
    <row r="73295" spans="4:5" ht="15" customHeight="1">
      <c r="D73295" s="76"/>
      <c r="E73295" s="573"/>
    </row>
    <row r="73296" spans="4:5" ht="15" customHeight="1">
      <c r="D73296" s="76"/>
      <c r="E73296" s="573"/>
    </row>
    <row r="73297" spans="4:5" ht="15" customHeight="1">
      <c r="D73297" s="76"/>
      <c r="E73297" s="573"/>
    </row>
    <row r="73298" spans="4:5" ht="15" customHeight="1">
      <c r="D73298" s="76"/>
      <c r="E73298" s="573"/>
    </row>
    <row r="73299" spans="4:5" ht="15" customHeight="1">
      <c r="D73299" s="76"/>
      <c r="E73299" s="573"/>
    </row>
    <row r="73300" spans="4:5" ht="15" customHeight="1">
      <c r="D73300" s="76"/>
      <c r="E73300" s="573"/>
    </row>
    <row r="73301" spans="4:5" ht="15" customHeight="1">
      <c r="D73301" s="76"/>
      <c r="E73301" s="573"/>
    </row>
    <row r="73302" spans="4:5" ht="15" customHeight="1">
      <c r="D73302" s="76"/>
      <c r="E73302" s="573"/>
    </row>
    <row r="73303" spans="4:5" ht="15" customHeight="1">
      <c r="D73303" s="76"/>
      <c r="E73303" s="573"/>
    </row>
    <row r="73304" spans="4:5" ht="15" customHeight="1">
      <c r="D73304" s="76"/>
      <c r="E73304" s="573"/>
    </row>
    <row r="73305" spans="4:5" ht="15" customHeight="1">
      <c r="D73305" s="76"/>
      <c r="E73305" s="573"/>
    </row>
    <row r="73306" spans="4:5" ht="15" customHeight="1">
      <c r="D73306" s="76"/>
      <c r="E73306" s="573"/>
    </row>
    <row r="73307" spans="4:5" ht="15" customHeight="1">
      <c r="D73307" s="76"/>
      <c r="E73307" s="573"/>
    </row>
    <row r="73308" spans="4:5" ht="15" customHeight="1">
      <c r="D73308" s="76"/>
      <c r="E73308" s="573"/>
    </row>
    <row r="73309" spans="4:5" ht="15" customHeight="1">
      <c r="D73309" s="76"/>
      <c r="E73309" s="573"/>
    </row>
    <row r="73310" spans="4:5" ht="15" customHeight="1">
      <c r="D73310" s="76"/>
      <c r="E73310" s="573"/>
    </row>
    <row r="73311" spans="4:5" ht="15" customHeight="1">
      <c r="D73311" s="76"/>
      <c r="E73311" s="573"/>
    </row>
    <row r="73312" spans="4:5" ht="15" customHeight="1">
      <c r="D73312" s="76"/>
      <c r="E73312" s="573"/>
    </row>
    <row r="73313" spans="4:5" ht="15" customHeight="1">
      <c r="D73313" s="76"/>
      <c r="E73313" s="573"/>
    </row>
    <row r="73314" spans="4:5" ht="15" customHeight="1">
      <c r="D73314" s="76"/>
      <c r="E73314" s="573"/>
    </row>
    <row r="73315" spans="4:5" ht="15" customHeight="1">
      <c r="D73315" s="76"/>
      <c r="E73315" s="573"/>
    </row>
    <row r="73316" spans="4:5" ht="15" customHeight="1">
      <c r="D73316" s="76"/>
      <c r="E73316" s="573"/>
    </row>
    <row r="73317" spans="4:5" ht="15" customHeight="1">
      <c r="D73317" s="76"/>
      <c r="E73317" s="573"/>
    </row>
    <row r="73318" spans="4:5" ht="15" customHeight="1">
      <c r="D73318" s="76"/>
      <c r="E73318" s="573"/>
    </row>
    <row r="73319" spans="4:5" ht="15" customHeight="1">
      <c r="D73319" s="76"/>
      <c r="E73319" s="573"/>
    </row>
    <row r="73320" spans="4:5" ht="15" customHeight="1">
      <c r="D73320" s="76"/>
      <c r="E73320" s="573"/>
    </row>
    <row r="73321" spans="4:5" ht="15" customHeight="1">
      <c r="D73321" s="76"/>
      <c r="E73321" s="573"/>
    </row>
    <row r="73322" spans="4:5" ht="15" customHeight="1">
      <c r="D73322" s="76"/>
      <c r="E73322" s="573"/>
    </row>
    <row r="73323" spans="4:5" ht="15" customHeight="1">
      <c r="D73323" s="76"/>
      <c r="E73323" s="573"/>
    </row>
    <row r="73324" spans="4:5" ht="15" customHeight="1">
      <c r="D73324" s="76"/>
      <c r="E73324" s="573"/>
    </row>
    <row r="73325" spans="4:5" ht="15" customHeight="1">
      <c r="D73325" s="76"/>
      <c r="E73325" s="573"/>
    </row>
    <row r="73326" spans="4:5" ht="15" customHeight="1">
      <c r="D73326" s="76"/>
      <c r="E73326" s="573"/>
    </row>
    <row r="73327" spans="4:5" ht="15" customHeight="1">
      <c r="D73327" s="76"/>
      <c r="E73327" s="573"/>
    </row>
    <row r="73328" spans="4:5" ht="15" customHeight="1">
      <c r="D73328" s="76"/>
      <c r="E73328" s="573"/>
    </row>
    <row r="73329" spans="4:5" ht="15" customHeight="1">
      <c r="D73329" s="76"/>
      <c r="E73329" s="573"/>
    </row>
    <row r="73330" spans="4:5" ht="15" customHeight="1">
      <c r="D73330" s="76"/>
      <c r="E73330" s="573"/>
    </row>
    <row r="73331" spans="4:5" ht="15" customHeight="1">
      <c r="D73331" s="76"/>
      <c r="E73331" s="573"/>
    </row>
    <row r="73332" spans="4:5" ht="15" customHeight="1">
      <c r="D73332" s="76"/>
      <c r="E73332" s="573"/>
    </row>
    <row r="73333" spans="4:5" ht="15" customHeight="1">
      <c r="D73333" s="76"/>
      <c r="E73333" s="573"/>
    </row>
    <row r="73334" spans="4:5" ht="15" customHeight="1">
      <c r="D73334" s="76"/>
      <c r="E73334" s="573"/>
    </row>
    <row r="73335" spans="4:5" ht="15" customHeight="1">
      <c r="D73335" s="76"/>
      <c r="E73335" s="573"/>
    </row>
    <row r="73336" spans="4:5" ht="15" customHeight="1">
      <c r="D73336" s="76"/>
      <c r="E73336" s="573"/>
    </row>
    <row r="73337" spans="4:5" ht="15" customHeight="1">
      <c r="D73337" s="76"/>
      <c r="E73337" s="573"/>
    </row>
    <row r="73338" spans="4:5" ht="15" customHeight="1">
      <c r="D73338" s="76"/>
      <c r="E73338" s="573"/>
    </row>
    <row r="73339" spans="4:5" ht="15" customHeight="1">
      <c r="D73339" s="76"/>
      <c r="E73339" s="573"/>
    </row>
    <row r="73340" spans="4:5" ht="15" customHeight="1">
      <c r="D73340" s="76"/>
      <c r="E73340" s="573"/>
    </row>
    <row r="73341" spans="4:5" ht="15" customHeight="1">
      <c r="D73341" s="76"/>
      <c r="E73341" s="573"/>
    </row>
    <row r="73342" spans="4:5" ht="15" customHeight="1">
      <c r="D73342" s="76"/>
      <c r="E73342" s="573"/>
    </row>
    <row r="73343" spans="4:5" ht="15" customHeight="1">
      <c r="D73343" s="76"/>
      <c r="E73343" s="573"/>
    </row>
    <row r="73344" spans="4:5" ht="15" customHeight="1">
      <c r="D73344" s="76"/>
      <c r="E73344" s="573"/>
    </row>
    <row r="73345" spans="4:5" ht="15" customHeight="1">
      <c r="D73345" s="76"/>
      <c r="E73345" s="573"/>
    </row>
    <row r="73346" spans="4:5" ht="15" customHeight="1">
      <c r="D73346" s="76"/>
      <c r="E73346" s="573"/>
    </row>
    <row r="73347" spans="4:5" ht="15" customHeight="1">
      <c r="D73347" s="76"/>
      <c r="E73347" s="573"/>
    </row>
    <row r="73348" spans="4:5" ht="15" customHeight="1">
      <c r="D73348" s="76"/>
      <c r="E73348" s="573"/>
    </row>
    <row r="73349" spans="4:5" ht="15" customHeight="1">
      <c r="D73349" s="76"/>
      <c r="E73349" s="573"/>
    </row>
    <row r="73350" spans="4:5" ht="15" customHeight="1">
      <c r="D73350" s="76"/>
      <c r="E73350" s="573"/>
    </row>
    <row r="73351" spans="4:5" ht="15" customHeight="1">
      <c r="D73351" s="76"/>
      <c r="E73351" s="573"/>
    </row>
    <row r="73352" spans="4:5" ht="15" customHeight="1">
      <c r="D73352" s="76"/>
      <c r="E73352" s="573"/>
    </row>
    <row r="73353" spans="4:5" ht="15" customHeight="1">
      <c r="D73353" s="76"/>
      <c r="E73353" s="573"/>
    </row>
    <row r="73354" spans="4:5" ht="15" customHeight="1">
      <c r="D73354" s="76"/>
      <c r="E73354" s="573"/>
    </row>
    <row r="73355" spans="4:5" ht="15" customHeight="1">
      <c r="D73355" s="76"/>
      <c r="E73355" s="573"/>
    </row>
    <row r="73356" spans="4:5" ht="15" customHeight="1">
      <c r="D73356" s="76"/>
      <c r="E73356" s="573"/>
    </row>
    <row r="73357" spans="4:5" ht="15" customHeight="1">
      <c r="D73357" s="76"/>
      <c r="E73357" s="573"/>
    </row>
    <row r="73358" spans="4:5" ht="15" customHeight="1">
      <c r="D73358" s="76"/>
      <c r="E73358" s="573"/>
    </row>
    <row r="73359" spans="4:5" ht="15" customHeight="1">
      <c r="D73359" s="76"/>
      <c r="E73359" s="573"/>
    </row>
    <row r="73360" spans="4:5" ht="15" customHeight="1">
      <c r="D73360" s="76"/>
      <c r="E73360" s="573"/>
    </row>
    <row r="73361" spans="4:5" ht="15" customHeight="1">
      <c r="D73361" s="76"/>
      <c r="E73361" s="573"/>
    </row>
    <row r="73362" spans="4:5" ht="15" customHeight="1">
      <c r="D73362" s="76"/>
      <c r="E73362" s="573"/>
    </row>
    <row r="73363" spans="4:5" ht="15" customHeight="1">
      <c r="D73363" s="76"/>
      <c r="E73363" s="573"/>
    </row>
    <row r="73364" spans="4:5" ht="15" customHeight="1">
      <c r="D73364" s="76"/>
      <c r="E73364" s="573"/>
    </row>
    <row r="73365" spans="4:5" ht="15" customHeight="1">
      <c r="D73365" s="76"/>
      <c r="E73365" s="573"/>
    </row>
    <row r="73366" spans="4:5" ht="15" customHeight="1">
      <c r="D73366" s="76"/>
      <c r="E73366" s="573"/>
    </row>
    <row r="73367" spans="4:5" ht="15" customHeight="1">
      <c r="D73367" s="76"/>
      <c r="E73367" s="573"/>
    </row>
    <row r="73368" spans="4:5" ht="15" customHeight="1">
      <c r="D73368" s="76"/>
      <c r="E73368" s="573"/>
    </row>
    <row r="73369" spans="4:5" ht="15" customHeight="1">
      <c r="D73369" s="76"/>
      <c r="E73369" s="573"/>
    </row>
    <row r="73370" spans="4:5" ht="15" customHeight="1">
      <c r="D73370" s="76"/>
      <c r="E73370" s="573"/>
    </row>
    <row r="73371" spans="4:5" ht="15" customHeight="1">
      <c r="D73371" s="76"/>
      <c r="E73371" s="573"/>
    </row>
    <row r="73372" spans="4:5" ht="15" customHeight="1">
      <c r="D73372" s="76"/>
      <c r="E73372" s="573"/>
    </row>
    <row r="73373" spans="4:5" ht="15" customHeight="1">
      <c r="D73373" s="76"/>
      <c r="E73373" s="573"/>
    </row>
    <row r="73374" spans="4:5" ht="15" customHeight="1">
      <c r="D73374" s="76"/>
      <c r="E73374" s="573"/>
    </row>
    <row r="73375" spans="4:5" ht="15" customHeight="1">
      <c r="D73375" s="76"/>
      <c r="E73375" s="573"/>
    </row>
    <row r="73376" spans="4:5" ht="15" customHeight="1">
      <c r="D73376" s="76"/>
      <c r="E73376" s="573"/>
    </row>
    <row r="73377" spans="4:5" ht="15" customHeight="1">
      <c r="D73377" s="76"/>
      <c r="E73377" s="573"/>
    </row>
    <row r="73378" spans="4:5" ht="15" customHeight="1">
      <c r="D73378" s="76"/>
      <c r="E73378" s="573"/>
    </row>
    <row r="73379" spans="4:5" ht="15" customHeight="1">
      <c r="D73379" s="76"/>
      <c r="E73379" s="573"/>
    </row>
    <row r="73380" spans="4:5" ht="15" customHeight="1">
      <c r="D73380" s="76"/>
      <c r="E73380" s="573"/>
    </row>
    <row r="73381" spans="4:5" ht="15" customHeight="1">
      <c r="D73381" s="76"/>
      <c r="E73381" s="573"/>
    </row>
    <row r="73382" spans="4:5" ht="15" customHeight="1">
      <c r="D73382" s="76"/>
      <c r="E73382" s="573"/>
    </row>
    <row r="73383" spans="4:5" ht="15" customHeight="1">
      <c r="D73383" s="76"/>
      <c r="E73383" s="573"/>
    </row>
    <row r="73384" spans="4:5" ht="15" customHeight="1">
      <c r="D73384" s="76"/>
      <c r="E73384" s="573"/>
    </row>
    <row r="73385" spans="4:5" ht="15" customHeight="1">
      <c r="D73385" s="76"/>
      <c r="E73385" s="573"/>
    </row>
    <row r="73386" spans="4:5" ht="15" customHeight="1">
      <c r="D73386" s="76"/>
      <c r="E73386" s="573"/>
    </row>
    <row r="73387" spans="4:5" ht="15" customHeight="1">
      <c r="D73387" s="76"/>
      <c r="E73387" s="573"/>
    </row>
    <row r="73388" spans="4:5" ht="15" customHeight="1">
      <c r="D73388" s="76"/>
      <c r="E73388" s="573"/>
    </row>
    <row r="73389" spans="4:5" ht="15" customHeight="1">
      <c r="D73389" s="76"/>
      <c r="E73389" s="573"/>
    </row>
    <row r="73390" spans="4:5" ht="15" customHeight="1">
      <c r="D73390" s="76"/>
      <c r="E73390" s="573"/>
    </row>
    <row r="73391" spans="4:5" ht="15" customHeight="1">
      <c r="D73391" s="76"/>
      <c r="E73391" s="573"/>
    </row>
    <row r="73392" spans="4:5" ht="15" customHeight="1">
      <c r="D73392" s="76"/>
      <c r="E73392" s="573"/>
    </row>
    <row r="73393" spans="4:5" ht="15" customHeight="1">
      <c r="D73393" s="76"/>
      <c r="E73393" s="573"/>
    </row>
    <row r="73394" spans="4:5" ht="15" customHeight="1">
      <c r="D73394" s="76"/>
      <c r="E73394" s="573"/>
    </row>
    <row r="73395" spans="4:5" ht="15" customHeight="1">
      <c r="D73395" s="76"/>
      <c r="E73395" s="573"/>
    </row>
    <row r="73396" spans="4:5" ht="15" customHeight="1">
      <c r="D73396" s="76"/>
      <c r="E73396" s="573"/>
    </row>
    <row r="73397" spans="4:5" ht="15" customHeight="1">
      <c r="D73397" s="76"/>
      <c r="E73397" s="573"/>
    </row>
    <row r="73398" spans="4:5" ht="15" customHeight="1">
      <c r="D73398" s="76"/>
      <c r="E73398" s="573"/>
    </row>
    <row r="73399" spans="4:5" ht="15" customHeight="1">
      <c r="D73399" s="76"/>
      <c r="E73399" s="573"/>
    </row>
    <row r="73400" spans="4:5" ht="15" customHeight="1">
      <c r="D73400" s="76"/>
      <c r="E73400" s="573"/>
    </row>
    <row r="73401" spans="4:5" ht="15" customHeight="1">
      <c r="D73401" s="76"/>
      <c r="E73401" s="573"/>
    </row>
    <row r="73402" spans="4:5" ht="15" customHeight="1">
      <c r="D73402" s="76"/>
      <c r="E73402" s="573"/>
    </row>
    <row r="73403" spans="4:5" ht="15" customHeight="1">
      <c r="D73403" s="76"/>
      <c r="E73403" s="573"/>
    </row>
    <row r="73404" spans="4:5" ht="15" customHeight="1">
      <c r="D73404" s="76"/>
      <c r="E73404" s="573"/>
    </row>
    <row r="73405" spans="4:5" ht="15" customHeight="1">
      <c r="D73405" s="76"/>
      <c r="E73405" s="573"/>
    </row>
    <row r="73406" spans="4:5" ht="15" customHeight="1">
      <c r="D73406" s="76"/>
      <c r="E73406" s="573"/>
    </row>
    <row r="73407" spans="4:5" ht="15" customHeight="1">
      <c r="D73407" s="76"/>
      <c r="E73407" s="573"/>
    </row>
    <row r="73408" spans="4:5" ht="15" customHeight="1">
      <c r="D73408" s="76"/>
      <c r="E73408" s="573"/>
    </row>
    <row r="73409" spans="4:5" ht="15" customHeight="1">
      <c r="D73409" s="76"/>
      <c r="E73409" s="573"/>
    </row>
    <row r="73410" spans="4:5" ht="15" customHeight="1">
      <c r="D73410" s="76"/>
      <c r="E73410" s="573"/>
    </row>
    <row r="73411" spans="4:5" ht="15" customHeight="1">
      <c r="D73411" s="76"/>
      <c r="E73411" s="573"/>
    </row>
    <row r="73412" spans="4:5" ht="15" customHeight="1">
      <c r="D73412" s="76"/>
      <c r="E73412" s="573"/>
    </row>
    <row r="73413" spans="4:5" ht="15" customHeight="1">
      <c r="D73413" s="76"/>
      <c r="E73413" s="573"/>
    </row>
    <row r="73414" spans="4:5" ht="15" customHeight="1">
      <c r="D73414" s="76"/>
      <c r="E73414" s="573"/>
    </row>
    <row r="73415" spans="4:5" ht="15" customHeight="1">
      <c r="D73415" s="76"/>
      <c r="E73415" s="573"/>
    </row>
    <row r="73416" spans="4:5" ht="15" customHeight="1">
      <c r="D73416" s="76"/>
      <c r="E73416" s="573"/>
    </row>
    <row r="73417" spans="4:5" ht="15" customHeight="1">
      <c r="D73417" s="76"/>
      <c r="E73417" s="573"/>
    </row>
    <row r="73418" spans="4:5" ht="15" customHeight="1">
      <c r="D73418" s="76"/>
      <c r="E73418" s="573"/>
    </row>
    <row r="73419" spans="4:5" ht="15" customHeight="1">
      <c r="D73419" s="76"/>
      <c r="E73419" s="573"/>
    </row>
    <row r="73420" spans="4:5" ht="15" customHeight="1">
      <c r="D73420" s="76"/>
      <c r="E73420" s="573"/>
    </row>
    <row r="73421" spans="4:5" ht="15" customHeight="1">
      <c r="D73421" s="76"/>
      <c r="E73421" s="573"/>
    </row>
    <row r="73422" spans="4:5" ht="15" customHeight="1">
      <c r="D73422" s="76"/>
      <c r="E73422" s="573"/>
    </row>
    <row r="73423" spans="4:5" ht="15" customHeight="1">
      <c r="D73423" s="76"/>
      <c r="E73423" s="573"/>
    </row>
    <row r="73424" spans="4:5" ht="15" customHeight="1">
      <c r="D73424" s="76"/>
      <c r="E73424" s="573"/>
    </row>
    <row r="73425" spans="4:5" ht="15" customHeight="1">
      <c r="D73425" s="76"/>
      <c r="E73425" s="573"/>
    </row>
    <row r="73426" spans="4:5" ht="15" customHeight="1">
      <c r="D73426" s="76"/>
      <c r="E73426" s="573"/>
    </row>
    <row r="73427" spans="4:5" ht="15" customHeight="1">
      <c r="D73427" s="76"/>
      <c r="E73427" s="573"/>
    </row>
    <row r="73428" spans="4:5" ht="15" customHeight="1">
      <c r="D73428" s="76"/>
      <c r="E73428" s="573"/>
    </row>
    <row r="73429" spans="4:5" ht="15" customHeight="1">
      <c r="D73429" s="76"/>
      <c r="E73429" s="573"/>
    </row>
    <row r="73430" spans="4:5" ht="15" customHeight="1">
      <c r="D73430" s="76"/>
      <c r="E73430" s="573"/>
    </row>
    <row r="73431" spans="4:5" ht="15" customHeight="1">
      <c r="D73431" s="76"/>
      <c r="E73431" s="573"/>
    </row>
    <row r="73432" spans="4:5" ht="15" customHeight="1">
      <c r="D73432" s="76"/>
      <c r="E73432" s="573"/>
    </row>
    <row r="73433" spans="4:5" ht="15" customHeight="1">
      <c r="D73433" s="76"/>
      <c r="E73433" s="573"/>
    </row>
    <row r="73434" spans="4:5" ht="15" customHeight="1">
      <c r="D73434" s="76"/>
      <c r="E73434" s="573"/>
    </row>
    <row r="73435" spans="4:5" ht="15" customHeight="1">
      <c r="D73435" s="76"/>
      <c r="E73435" s="573"/>
    </row>
    <row r="73436" spans="4:5" ht="15" customHeight="1">
      <c r="D73436" s="76"/>
      <c r="E73436" s="573"/>
    </row>
    <row r="73437" spans="4:5" ht="15" customHeight="1">
      <c r="D73437" s="76"/>
      <c r="E73437" s="573"/>
    </row>
    <row r="73438" spans="4:5" ht="15" customHeight="1">
      <c r="D73438" s="76"/>
      <c r="E73438" s="573"/>
    </row>
    <row r="73439" spans="4:5" ht="15" customHeight="1">
      <c r="D73439" s="76"/>
      <c r="E73439" s="573"/>
    </row>
    <row r="73440" spans="4:5" ht="15" customHeight="1">
      <c r="D73440" s="76"/>
      <c r="E73440" s="573"/>
    </row>
    <row r="73441" spans="4:5" ht="15" customHeight="1">
      <c r="D73441" s="76"/>
      <c r="E73441" s="573"/>
    </row>
    <row r="73442" spans="4:5" ht="15" customHeight="1">
      <c r="D73442" s="76"/>
      <c r="E73442" s="573"/>
    </row>
    <row r="73443" spans="4:5" ht="15" customHeight="1">
      <c r="D73443" s="76"/>
      <c r="E73443" s="573"/>
    </row>
    <row r="73444" spans="4:5" ht="15" customHeight="1">
      <c r="D73444" s="76"/>
      <c r="E73444" s="573"/>
    </row>
    <row r="73445" spans="4:5" ht="15" customHeight="1">
      <c r="D73445" s="76"/>
      <c r="E73445" s="573"/>
    </row>
    <row r="73446" spans="4:5" ht="15" customHeight="1">
      <c r="D73446" s="76"/>
      <c r="E73446" s="573"/>
    </row>
    <row r="73447" spans="4:5" ht="15" customHeight="1">
      <c r="D73447" s="76"/>
      <c r="E73447" s="573"/>
    </row>
    <row r="73448" spans="4:5" ht="15" customHeight="1">
      <c r="D73448" s="76"/>
      <c r="E73448" s="573"/>
    </row>
    <row r="73449" spans="4:5" ht="15" customHeight="1">
      <c r="D73449" s="76"/>
      <c r="E73449" s="573"/>
    </row>
    <row r="73450" spans="4:5" ht="15" customHeight="1">
      <c r="D73450" s="76"/>
      <c r="E73450" s="573"/>
    </row>
    <row r="73451" spans="4:5" ht="15" customHeight="1">
      <c r="D73451" s="76"/>
      <c r="E73451" s="573"/>
    </row>
    <row r="73452" spans="4:5" ht="15" customHeight="1">
      <c r="D73452" s="76"/>
      <c r="E73452" s="573"/>
    </row>
    <row r="73453" spans="4:5" ht="15" customHeight="1">
      <c r="D73453" s="76"/>
      <c r="E73453" s="573"/>
    </row>
    <row r="73454" spans="4:5" ht="15" customHeight="1">
      <c r="D73454" s="76"/>
      <c r="E73454" s="573"/>
    </row>
    <row r="73455" spans="4:5" ht="15" customHeight="1">
      <c r="D73455" s="76"/>
      <c r="E73455" s="573"/>
    </row>
    <row r="73456" spans="4:5" ht="15" customHeight="1">
      <c r="D73456" s="76"/>
      <c r="E73456" s="573"/>
    </row>
    <row r="73457" spans="4:5" ht="15" customHeight="1">
      <c r="D73457" s="76"/>
      <c r="E73457" s="573"/>
    </row>
    <row r="73458" spans="4:5" ht="15" customHeight="1">
      <c r="D73458" s="76"/>
      <c r="E73458" s="573"/>
    </row>
    <row r="73459" spans="4:5" ht="15" customHeight="1">
      <c r="D73459" s="76"/>
      <c r="E73459" s="573"/>
    </row>
    <row r="73460" spans="4:5" ht="15" customHeight="1">
      <c r="D73460" s="76"/>
      <c r="E73460" s="573"/>
    </row>
    <row r="73461" spans="4:5" ht="15" customHeight="1">
      <c r="D73461" s="76"/>
      <c r="E73461" s="573"/>
    </row>
    <row r="73462" spans="4:5" ht="15" customHeight="1">
      <c r="D73462" s="76"/>
      <c r="E73462" s="573"/>
    </row>
    <row r="73463" spans="4:5" ht="15" customHeight="1">
      <c r="D73463" s="76"/>
      <c r="E73463" s="573"/>
    </row>
    <row r="73464" spans="4:5" ht="15" customHeight="1">
      <c r="D73464" s="76"/>
      <c r="E73464" s="573"/>
    </row>
    <row r="73465" spans="4:5" ht="15" customHeight="1">
      <c r="D73465" s="76"/>
      <c r="E73465" s="573"/>
    </row>
    <row r="73466" spans="4:5" ht="15" customHeight="1">
      <c r="D73466" s="76"/>
      <c r="E73466" s="573"/>
    </row>
    <row r="73467" spans="4:5" ht="15" customHeight="1">
      <c r="D73467" s="76"/>
      <c r="E73467" s="573"/>
    </row>
    <row r="73468" spans="4:5" ht="15" customHeight="1">
      <c r="D73468" s="76"/>
      <c r="E73468" s="573"/>
    </row>
    <row r="73469" spans="4:5" ht="15" customHeight="1">
      <c r="D73469" s="76"/>
      <c r="E73469" s="573"/>
    </row>
    <row r="73470" spans="4:5" ht="15" customHeight="1">
      <c r="D73470" s="76"/>
      <c r="E73470" s="573"/>
    </row>
    <row r="73471" spans="4:5" ht="15" customHeight="1">
      <c r="D73471" s="76"/>
      <c r="E73471" s="573"/>
    </row>
    <row r="73472" spans="4:5" ht="15" customHeight="1">
      <c r="D73472" s="76"/>
      <c r="E73472" s="573"/>
    </row>
    <row r="73473" spans="4:5" ht="15" customHeight="1">
      <c r="D73473" s="76"/>
      <c r="E73473" s="573"/>
    </row>
    <row r="73474" spans="4:5" ht="15" customHeight="1">
      <c r="D73474" s="76"/>
      <c r="E73474" s="573"/>
    </row>
    <row r="73475" spans="4:5" ht="15" customHeight="1">
      <c r="D73475" s="76"/>
      <c r="E73475" s="573"/>
    </row>
    <row r="73476" spans="4:5" ht="15" customHeight="1">
      <c r="D73476" s="76"/>
      <c r="E73476" s="573"/>
    </row>
    <row r="73477" spans="4:5" ht="15" customHeight="1">
      <c r="D73477" s="76"/>
      <c r="E73477" s="573"/>
    </row>
    <row r="73478" spans="4:5" ht="15" customHeight="1">
      <c r="D73478" s="76"/>
      <c r="E73478" s="573"/>
    </row>
    <row r="73479" spans="4:5" ht="15" customHeight="1">
      <c r="D73479" s="76"/>
      <c r="E73479" s="573"/>
    </row>
    <row r="73480" spans="4:5" ht="15" customHeight="1">
      <c r="D73480" s="76"/>
      <c r="E73480" s="573"/>
    </row>
    <row r="73481" spans="4:5" ht="15" customHeight="1">
      <c r="D73481" s="76"/>
      <c r="E73481" s="573"/>
    </row>
    <row r="73482" spans="4:5" ht="15" customHeight="1">
      <c r="D73482" s="76"/>
      <c r="E73482" s="573"/>
    </row>
    <row r="73483" spans="4:5" ht="15" customHeight="1">
      <c r="D73483" s="76"/>
      <c r="E73483" s="573"/>
    </row>
    <row r="73484" spans="4:5" ht="15" customHeight="1">
      <c r="D73484" s="76"/>
      <c r="E73484" s="573"/>
    </row>
    <row r="73485" spans="4:5" ht="15" customHeight="1">
      <c r="D73485" s="76"/>
      <c r="E73485" s="573"/>
    </row>
    <row r="73486" spans="4:5" ht="15" customHeight="1">
      <c r="D73486" s="76"/>
      <c r="E73486" s="573"/>
    </row>
    <row r="73487" spans="4:5" ht="15" customHeight="1">
      <c r="D73487" s="76"/>
      <c r="E73487" s="573"/>
    </row>
    <row r="73488" spans="4:5" ht="15" customHeight="1">
      <c r="D73488" s="76"/>
      <c r="E73488" s="573"/>
    </row>
    <row r="73489" spans="4:5" ht="15" customHeight="1">
      <c r="D73489" s="76"/>
      <c r="E73489" s="573"/>
    </row>
    <row r="73490" spans="4:5" ht="15" customHeight="1">
      <c r="D73490" s="76"/>
      <c r="E73490" s="573"/>
    </row>
    <row r="73491" spans="4:5" ht="15" customHeight="1">
      <c r="D73491" s="76"/>
      <c r="E73491" s="573"/>
    </row>
    <row r="73492" spans="4:5" ht="15" customHeight="1">
      <c r="D73492" s="76"/>
      <c r="E73492" s="573"/>
    </row>
    <row r="73493" spans="4:5" ht="15" customHeight="1">
      <c r="D73493" s="76"/>
      <c r="E73493" s="573"/>
    </row>
    <row r="73494" spans="4:5" ht="15" customHeight="1">
      <c r="D73494" s="76"/>
      <c r="E73494" s="573"/>
    </row>
    <row r="73495" spans="4:5" ht="15" customHeight="1">
      <c r="D73495" s="76"/>
      <c r="E73495" s="573"/>
    </row>
    <row r="73496" spans="4:5" ht="15" customHeight="1">
      <c r="D73496" s="76"/>
      <c r="E73496" s="573"/>
    </row>
    <row r="73497" spans="4:5" ht="15" customHeight="1">
      <c r="D73497" s="76"/>
      <c r="E73497" s="573"/>
    </row>
    <row r="73498" spans="4:5" ht="15" customHeight="1">
      <c r="D73498" s="76"/>
      <c r="E73498" s="573"/>
    </row>
    <row r="73499" spans="4:5" ht="15" customHeight="1">
      <c r="D73499" s="76"/>
      <c r="E73499" s="573"/>
    </row>
    <row r="73500" spans="4:5" ht="15" customHeight="1">
      <c r="D73500" s="76"/>
      <c r="E73500" s="573"/>
    </row>
    <row r="73501" spans="4:5" ht="15" customHeight="1">
      <c r="D73501" s="76"/>
      <c r="E73501" s="573"/>
    </row>
    <row r="73502" spans="4:5" ht="15" customHeight="1">
      <c r="D73502" s="76"/>
      <c r="E73502" s="573"/>
    </row>
    <row r="73503" spans="4:5" ht="15" customHeight="1">
      <c r="D73503" s="76"/>
      <c r="E73503" s="573"/>
    </row>
    <row r="73504" spans="4:5" ht="15" customHeight="1">
      <c r="D73504" s="76"/>
      <c r="E73504" s="573"/>
    </row>
    <row r="73505" spans="4:5" ht="15" customHeight="1">
      <c r="D73505" s="76"/>
      <c r="E73505" s="573"/>
    </row>
    <row r="73506" spans="4:5" ht="15" customHeight="1">
      <c r="D73506" s="76"/>
      <c r="E73506" s="573"/>
    </row>
    <row r="73507" spans="4:5" ht="15" customHeight="1">
      <c r="D73507" s="76"/>
      <c r="E73507" s="573"/>
    </row>
    <row r="73508" spans="4:5" ht="15" customHeight="1">
      <c r="D73508" s="76"/>
      <c r="E73508" s="573"/>
    </row>
    <row r="73509" spans="4:5" ht="15" customHeight="1">
      <c r="D73509" s="76"/>
      <c r="E73509" s="573"/>
    </row>
    <row r="73510" spans="4:5" ht="15" customHeight="1">
      <c r="D73510" s="76"/>
      <c r="E73510" s="573"/>
    </row>
    <row r="73511" spans="4:5" ht="15" customHeight="1">
      <c r="D73511" s="76"/>
      <c r="E73511" s="573"/>
    </row>
    <row r="73512" spans="4:5" ht="15" customHeight="1">
      <c r="D73512" s="76"/>
      <c r="E73512" s="573"/>
    </row>
    <row r="73513" spans="4:5" ht="15" customHeight="1">
      <c r="D73513" s="76"/>
      <c r="E73513" s="573"/>
    </row>
    <row r="73514" spans="4:5" ht="15" customHeight="1">
      <c r="D73514" s="76"/>
      <c r="E73514" s="573"/>
    </row>
    <row r="73515" spans="4:5" ht="15" customHeight="1">
      <c r="D73515" s="76"/>
      <c r="E73515" s="573"/>
    </row>
    <row r="73516" spans="4:5" ht="15" customHeight="1">
      <c r="D73516" s="76"/>
      <c r="E73516" s="573"/>
    </row>
    <row r="73517" spans="4:5" ht="15" customHeight="1">
      <c r="D73517" s="76"/>
      <c r="E73517" s="573"/>
    </row>
    <row r="73518" spans="4:5" ht="15" customHeight="1">
      <c r="D73518" s="76"/>
      <c r="E73518" s="573"/>
    </row>
    <row r="73519" spans="4:5" ht="15" customHeight="1">
      <c r="D73519" s="76"/>
      <c r="E73519" s="573"/>
    </row>
    <row r="73520" spans="4:5" ht="15" customHeight="1">
      <c r="D73520" s="76"/>
      <c r="E73520" s="573"/>
    </row>
    <row r="73521" spans="4:5" ht="15" customHeight="1">
      <c r="D73521" s="76"/>
      <c r="E73521" s="573"/>
    </row>
    <row r="73522" spans="4:5" ht="15" customHeight="1">
      <c r="D73522" s="76"/>
      <c r="E73522" s="573"/>
    </row>
    <row r="73523" spans="4:5" ht="15" customHeight="1">
      <c r="D73523" s="76"/>
      <c r="E73523" s="573"/>
    </row>
    <row r="73524" spans="4:5" ht="15" customHeight="1">
      <c r="D73524" s="76"/>
      <c r="E73524" s="573"/>
    </row>
    <row r="73525" spans="4:5" ht="15" customHeight="1">
      <c r="D73525" s="76"/>
      <c r="E73525" s="573"/>
    </row>
    <row r="73526" spans="4:5" ht="15" customHeight="1">
      <c r="D73526" s="76"/>
      <c r="E73526" s="573"/>
    </row>
    <row r="73527" spans="4:5" ht="15" customHeight="1">
      <c r="D73527" s="76"/>
      <c r="E73527" s="573"/>
    </row>
    <row r="73528" spans="4:5" ht="15" customHeight="1">
      <c r="D73528" s="76"/>
      <c r="E73528" s="573"/>
    </row>
    <row r="73529" spans="4:5" ht="15" customHeight="1">
      <c r="D73529" s="76"/>
      <c r="E73529" s="573"/>
    </row>
    <row r="73530" spans="4:5" ht="15" customHeight="1">
      <c r="D73530" s="76"/>
      <c r="E73530" s="573"/>
    </row>
    <row r="73531" spans="4:5" ht="15" customHeight="1">
      <c r="D73531" s="76"/>
      <c r="E73531" s="573"/>
    </row>
    <row r="73532" spans="4:5" ht="15" customHeight="1">
      <c r="D73532" s="76"/>
      <c r="E73532" s="573"/>
    </row>
    <row r="73533" spans="4:5" ht="15" customHeight="1">
      <c r="D73533" s="76"/>
      <c r="E73533" s="573"/>
    </row>
    <row r="73534" spans="4:5" ht="15" customHeight="1">
      <c r="D73534" s="76"/>
      <c r="E73534" s="573"/>
    </row>
    <row r="73535" spans="4:5" ht="15" customHeight="1">
      <c r="D73535" s="76"/>
      <c r="E73535" s="573"/>
    </row>
    <row r="73536" spans="4:5" ht="15" customHeight="1">
      <c r="D73536" s="76"/>
      <c r="E73536" s="573"/>
    </row>
    <row r="73537" spans="4:5" ht="15" customHeight="1">
      <c r="D73537" s="76"/>
      <c r="E73537" s="573"/>
    </row>
    <row r="73538" spans="4:5" ht="15" customHeight="1">
      <c r="D73538" s="76"/>
      <c r="E73538" s="573"/>
    </row>
    <row r="73539" spans="4:5" ht="15" customHeight="1">
      <c r="D73539" s="76"/>
      <c r="E73539" s="573"/>
    </row>
    <row r="73540" spans="4:5" ht="15" customHeight="1">
      <c r="D73540" s="76"/>
      <c r="E73540" s="573"/>
    </row>
    <row r="73541" spans="4:5" ht="15" customHeight="1">
      <c r="D73541" s="76"/>
      <c r="E73541" s="573"/>
    </row>
    <row r="73542" spans="4:5" ht="15" customHeight="1">
      <c r="D73542" s="76"/>
      <c r="E73542" s="573"/>
    </row>
    <row r="73543" spans="4:5" ht="15" customHeight="1">
      <c r="D73543" s="76"/>
      <c r="E73543" s="573"/>
    </row>
    <row r="73544" spans="4:5" ht="15" customHeight="1">
      <c r="D73544" s="76"/>
      <c r="E73544" s="573"/>
    </row>
    <row r="73545" spans="4:5" ht="15" customHeight="1">
      <c r="D73545" s="76"/>
      <c r="E73545" s="573"/>
    </row>
    <row r="73546" spans="4:5" ht="15" customHeight="1">
      <c r="D73546" s="76"/>
      <c r="E73546" s="573"/>
    </row>
    <row r="73547" spans="4:5" ht="15" customHeight="1">
      <c r="D73547" s="76"/>
      <c r="E73547" s="573"/>
    </row>
    <row r="73548" spans="4:5" ht="15" customHeight="1">
      <c r="D73548" s="76"/>
      <c r="E73548" s="573"/>
    </row>
    <row r="73549" spans="4:5" ht="15" customHeight="1">
      <c r="D73549" s="76"/>
      <c r="E73549" s="573"/>
    </row>
    <row r="73550" spans="4:5" ht="15" customHeight="1">
      <c r="D73550" s="76"/>
      <c r="E73550" s="573"/>
    </row>
    <row r="73551" spans="4:5" ht="15" customHeight="1">
      <c r="D73551" s="76"/>
      <c r="E73551" s="573"/>
    </row>
    <row r="73552" spans="4:5" ht="15" customHeight="1">
      <c r="D73552" s="76"/>
      <c r="E73552" s="573"/>
    </row>
    <row r="73553" spans="4:5" ht="15" customHeight="1">
      <c r="D73553" s="76"/>
      <c r="E73553" s="573"/>
    </row>
    <row r="73554" spans="4:5" ht="15" customHeight="1">
      <c r="D73554" s="76"/>
      <c r="E73554" s="573"/>
    </row>
    <row r="73555" spans="4:5" ht="15" customHeight="1">
      <c r="D73555" s="76"/>
      <c r="E73555" s="573"/>
    </row>
    <row r="73556" spans="4:5" ht="15" customHeight="1">
      <c r="D73556" s="76"/>
      <c r="E73556" s="573"/>
    </row>
    <row r="73557" spans="4:5" ht="15" customHeight="1">
      <c r="D73557" s="76"/>
      <c r="E73557" s="573"/>
    </row>
    <row r="73558" spans="4:5" ht="15" customHeight="1">
      <c r="D73558" s="76"/>
      <c r="E73558" s="573"/>
    </row>
    <row r="73559" spans="4:5" ht="15" customHeight="1">
      <c r="D73559" s="76"/>
      <c r="E73559" s="573"/>
    </row>
    <row r="73560" spans="4:5" ht="15" customHeight="1">
      <c r="D73560" s="76"/>
      <c r="E73560" s="573"/>
    </row>
    <row r="73561" spans="4:5" ht="15" customHeight="1">
      <c r="D73561" s="76"/>
      <c r="E73561" s="573"/>
    </row>
    <row r="73562" spans="4:5" ht="15" customHeight="1">
      <c r="D73562" s="76"/>
      <c r="E73562" s="573"/>
    </row>
    <row r="73563" spans="4:5" ht="15" customHeight="1">
      <c r="D73563" s="76"/>
      <c r="E73563" s="573"/>
    </row>
    <row r="73564" spans="4:5" ht="15" customHeight="1">
      <c r="D73564" s="76"/>
      <c r="E73564" s="573"/>
    </row>
    <row r="73565" spans="4:5" ht="15" customHeight="1">
      <c r="D73565" s="76"/>
      <c r="E73565" s="573"/>
    </row>
    <row r="73566" spans="4:5" ht="15" customHeight="1">
      <c r="D73566" s="76"/>
      <c r="E73566" s="573"/>
    </row>
    <row r="73567" spans="4:5" ht="15" customHeight="1">
      <c r="D73567" s="76"/>
      <c r="E73567" s="573"/>
    </row>
    <row r="73568" spans="4:5" ht="15" customHeight="1">
      <c r="D73568" s="76"/>
      <c r="E73568" s="573"/>
    </row>
    <row r="73569" spans="4:5" ht="15" customHeight="1">
      <c r="D73569" s="76"/>
      <c r="E73569" s="573"/>
    </row>
    <row r="73570" spans="4:5" ht="15" customHeight="1">
      <c r="D73570" s="76"/>
      <c r="E73570" s="573"/>
    </row>
    <row r="73571" spans="4:5" ht="15" customHeight="1">
      <c r="D73571" s="76"/>
      <c r="E73571" s="573"/>
    </row>
    <row r="73572" spans="4:5" ht="15" customHeight="1">
      <c r="D73572" s="76"/>
      <c r="E73572" s="573"/>
    </row>
    <row r="73573" spans="4:5" ht="15" customHeight="1">
      <c r="D73573" s="76"/>
      <c r="E73573" s="573"/>
    </row>
    <row r="73574" spans="4:5" ht="15" customHeight="1">
      <c r="D73574" s="76"/>
      <c r="E73574" s="573"/>
    </row>
    <row r="73575" spans="4:5" ht="15" customHeight="1">
      <c r="D73575" s="76"/>
      <c r="E73575" s="573"/>
    </row>
    <row r="73576" spans="4:5" ht="15" customHeight="1">
      <c r="D73576" s="76"/>
      <c r="E73576" s="573"/>
    </row>
    <row r="73577" spans="4:5" ht="15" customHeight="1">
      <c r="D73577" s="76"/>
      <c r="E73577" s="573"/>
    </row>
    <row r="73578" spans="4:5" ht="15" customHeight="1">
      <c r="D73578" s="76"/>
      <c r="E73578" s="573"/>
    </row>
    <row r="73579" spans="4:5" ht="15" customHeight="1">
      <c r="D73579" s="76"/>
      <c r="E73579" s="573"/>
    </row>
    <row r="73580" spans="4:5" ht="15" customHeight="1">
      <c r="D73580" s="76"/>
      <c r="E73580" s="573"/>
    </row>
    <row r="73581" spans="4:5" ht="15" customHeight="1">
      <c r="D73581" s="76"/>
      <c r="E73581" s="573"/>
    </row>
    <row r="73582" spans="4:5" ht="15" customHeight="1">
      <c r="D73582" s="76"/>
      <c r="E73582" s="573"/>
    </row>
    <row r="73583" spans="4:5" ht="15" customHeight="1">
      <c r="D73583" s="76"/>
      <c r="E73583" s="573"/>
    </row>
    <row r="73584" spans="4:5" ht="15" customHeight="1">
      <c r="D73584" s="76"/>
      <c r="E73584" s="573"/>
    </row>
    <row r="73585" spans="4:5" ht="15" customHeight="1">
      <c r="D73585" s="76"/>
      <c r="E73585" s="573"/>
    </row>
    <row r="73586" spans="4:5" ht="15" customHeight="1">
      <c r="D73586" s="76"/>
      <c r="E73586" s="573"/>
    </row>
    <row r="73587" spans="4:5" ht="15" customHeight="1">
      <c r="D73587" s="76"/>
      <c r="E73587" s="573"/>
    </row>
    <row r="73588" spans="4:5" ht="15" customHeight="1">
      <c r="D73588" s="76"/>
      <c r="E73588" s="573"/>
    </row>
    <row r="73589" spans="4:5" ht="15" customHeight="1">
      <c r="D73589" s="76"/>
      <c r="E73589" s="573"/>
    </row>
    <row r="73590" spans="4:5" ht="15" customHeight="1">
      <c r="D73590" s="76"/>
      <c r="E73590" s="573"/>
    </row>
    <row r="73591" spans="4:5" ht="15" customHeight="1">
      <c r="D73591" s="76"/>
      <c r="E73591" s="573"/>
    </row>
    <row r="73592" spans="4:5" ht="15" customHeight="1">
      <c r="D73592" s="76"/>
      <c r="E73592" s="573"/>
    </row>
    <row r="73593" spans="4:5" ht="15" customHeight="1">
      <c r="D73593" s="76"/>
      <c r="E73593" s="573"/>
    </row>
    <row r="73594" spans="4:5" ht="15" customHeight="1">
      <c r="D73594" s="76"/>
      <c r="E73594" s="573"/>
    </row>
    <row r="73595" spans="4:5" ht="15" customHeight="1">
      <c r="D73595" s="76"/>
      <c r="E73595" s="573"/>
    </row>
    <row r="73596" spans="4:5" ht="15" customHeight="1">
      <c r="D73596" s="76"/>
      <c r="E73596" s="573"/>
    </row>
    <row r="73597" spans="4:5" ht="15" customHeight="1">
      <c r="D73597" s="76"/>
      <c r="E73597" s="573"/>
    </row>
    <row r="73598" spans="4:5" ht="15" customHeight="1">
      <c r="D73598" s="76"/>
      <c r="E73598" s="573"/>
    </row>
    <row r="73599" spans="4:5" ht="15" customHeight="1">
      <c r="D73599" s="76"/>
      <c r="E73599" s="573"/>
    </row>
    <row r="73600" spans="4:5" ht="15" customHeight="1">
      <c r="D73600" s="76"/>
      <c r="E73600" s="573"/>
    </row>
    <row r="73601" spans="4:5" ht="15" customHeight="1">
      <c r="D73601" s="76"/>
      <c r="E73601" s="573"/>
    </row>
    <row r="73602" spans="4:5" ht="15" customHeight="1">
      <c r="D73602" s="76"/>
      <c r="E73602" s="573"/>
    </row>
    <row r="73603" spans="4:5" ht="15" customHeight="1">
      <c r="D73603" s="76"/>
      <c r="E73603" s="573"/>
    </row>
    <row r="73604" spans="4:5" ht="15" customHeight="1">
      <c r="D73604" s="76"/>
      <c r="E73604" s="573"/>
    </row>
    <row r="73605" spans="4:5" ht="15" customHeight="1">
      <c r="D73605" s="76"/>
      <c r="E73605" s="573"/>
    </row>
    <row r="73606" spans="4:5" ht="15" customHeight="1">
      <c r="D73606" s="76"/>
      <c r="E73606" s="573"/>
    </row>
    <row r="73607" spans="4:5" ht="15" customHeight="1">
      <c r="D73607" s="76"/>
      <c r="E73607" s="573"/>
    </row>
    <row r="73608" spans="4:5" ht="15" customHeight="1">
      <c r="D73608" s="76"/>
      <c r="E73608" s="573"/>
    </row>
    <row r="73609" spans="4:5" ht="15" customHeight="1">
      <c r="D73609" s="76"/>
      <c r="E73609" s="573"/>
    </row>
    <row r="73610" spans="4:5" ht="15" customHeight="1">
      <c r="D73610" s="76"/>
      <c r="E73610" s="573"/>
    </row>
    <row r="73611" spans="4:5" ht="15" customHeight="1">
      <c r="D73611" s="76"/>
      <c r="E73611" s="573"/>
    </row>
    <row r="73612" spans="4:5" ht="15" customHeight="1">
      <c r="D73612" s="76"/>
      <c r="E73612" s="573"/>
    </row>
    <row r="73613" spans="4:5" ht="15" customHeight="1">
      <c r="D73613" s="76"/>
      <c r="E73613" s="573"/>
    </row>
    <row r="73614" spans="4:5" ht="15" customHeight="1">
      <c r="D73614" s="76"/>
      <c r="E73614" s="573"/>
    </row>
    <row r="73615" spans="4:5" ht="15" customHeight="1">
      <c r="D73615" s="76"/>
      <c r="E73615" s="573"/>
    </row>
    <row r="73616" spans="4:5" ht="15" customHeight="1">
      <c r="D73616" s="76"/>
      <c r="E73616" s="573"/>
    </row>
    <row r="73617" spans="4:5" ht="15" customHeight="1">
      <c r="D73617" s="76"/>
      <c r="E73617" s="573"/>
    </row>
    <row r="73618" spans="4:5" ht="15" customHeight="1">
      <c r="D73618" s="76"/>
      <c r="E73618" s="573"/>
    </row>
    <row r="73619" spans="4:5" ht="15" customHeight="1">
      <c r="D73619" s="76"/>
      <c r="E73619" s="573"/>
    </row>
    <row r="73620" spans="4:5" ht="15" customHeight="1">
      <c r="D73620" s="76"/>
      <c r="E73620" s="573"/>
    </row>
    <row r="73621" spans="4:5" ht="15" customHeight="1">
      <c r="D73621" s="76"/>
      <c r="E73621" s="573"/>
    </row>
    <row r="73622" spans="4:5" ht="15" customHeight="1">
      <c r="D73622" s="76"/>
      <c r="E73622" s="573"/>
    </row>
    <row r="73623" spans="4:5" ht="15" customHeight="1">
      <c r="D73623" s="76"/>
      <c r="E73623" s="573"/>
    </row>
    <row r="73624" spans="4:5" ht="15" customHeight="1">
      <c r="D73624" s="76"/>
      <c r="E73624" s="573"/>
    </row>
    <row r="73625" spans="4:5" ht="15" customHeight="1">
      <c r="D73625" s="76"/>
      <c r="E73625" s="573"/>
    </row>
    <row r="73626" spans="4:5" ht="15" customHeight="1">
      <c r="D73626" s="76"/>
      <c r="E73626" s="573"/>
    </row>
    <row r="73627" spans="4:5" ht="15" customHeight="1">
      <c r="D73627" s="76"/>
      <c r="E73627" s="573"/>
    </row>
    <row r="73628" spans="4:5" ht="15" customHeight="1">
      <c r="D73628" s="76"/>
      <c r="E73628" s="573"/>
    </row>
    <row r="73629" spans="4:5" ht="15" customHeight="1">
      <c r="D73629" s="76"/>
      <c r="E73629" s="573"/>
    </row>
    <row r="73630" spans="4:5" ht="15" customHeight="1">
      <c r="D73630" s="76"/>
      <c r="E73630" s="573"/>
    </row>
    <row r="73631" spans="4:5" ht="15" customHeight="1">
      <c r="D73631" s="76"/>
      <c r="E73631" s="573"/>
    </row>
    <row r="73632" spans="4:5" ht="15" customHeight="1">
      <c r="D73632" s="76"/>
      <c r="E73632" s="573"/>
    </row>
    <row r="73633" spans="4:5" ht="15" customHeight="1">
      <c r="D73633" s="76"/>
      <c r="E73633" s="573"/>
    </row>
    <row r="73634" spans="4:5" ht="15" customHeight="1">
      <c r="D73634" s="76"/>
      <c r="E73634" s="573"/>
    </row>
    <row r="73635" spans="4:5" ht="15" customHeight="1">
      <c r="D73635" s="76"/>
      <c r="E73635" s="573"/>
    </row>
    <row r="73636" spans="4:5" ht="15" customHeight="1">
      <c r="D73636" s="76"/>
      <c r="E73636" s="573"/>
    </row>
    <row r="73637" spans="4:5" ht="15" customHeight="1">
      <c r="D73637" s="76"/>
      <c r="E73637" s="573"/>
    </row>
    <row r="73638" spans="4:5" ht="15" customHeight="1">
      <c r="D73638" s="76"/>
      <c r="E73638" s="573"/>
    </row>
    <row r="73639" spans="4:5" ht="15" customHeight="1">
      <c r="D73639" s="76"/>
      <c r="E73639" s="573"/>
    </row>
    <row r="73640" spans="4:5" ht="15" customHeight="1">
      <c r="D73640" s="76"/>
      <c r="E73640" s="573"/>
    </row>
    <row r="73641" spans="4:5" ht="15" customHeight="1">
      <c r="D73641" s="76"/>
      <c r="E73641" s="573"/>
    </row>
    <row r="73642" spans="4:5" ht="15" customHeight="1">
      <c r="D73642" s="76"/>
      <c r="E73642" s="573"/>
    </row>
    <row r="73643" spans="4:5" ht="15" customHeight="1">
      <c r="D73643" s="76"/>
      <c r="E73643" s="573"/>
    </row>
    <row r="73644" spans="4:5" ht="15" customHeight="1">
      <c r="D73644" s="76"/>
      <c r="E73644" s="573"/>
    </row>
    <row r="73645" spans="4:5" ht="15" customHeight="1">
      <c r="D73645" s="76"/>
      <c r="E73645" s="573"/>
    </row>
    <row r="73646" spans="4:5" ht="15" customHeight="1">
      <c r="D73646" s="76"/>
      <c r="E73646" s="573"/>
    </row>
    <row r="73647" spans="4:5" ht="15" customHeight="1">
      <c r="D73647" s="76"/>
      <c r="E73647" s="573"/>
    </row>
    <row r="73648" spans="4:5" ht="15" customHeight="1">
      <c r="D73648" s="76"/>
      <c r="E73648" s="573"/>
    </row>
    <row r="73649" spans="4:5" ht="15" customHeight="1">
      <c r="D73649" s="76"/>
      <c r="E73649" s="573"/>
    </row>
    <row r="73650" spans="4:5" ht="15" customHeight="1">
      <c r="D73650" s="76"/>
      <c r="E73650" s="573"/>
    </row>
    <row r="73651" spans="4:5" ht="15" customHeight="1">
      <c r="D73651" s="76"/>
      <c r="E73651" s="573"/>
    </row>
    <row r="73652" spans="4:5" ht="15" customHeight="1">
      <c r="D73652" s="76"/>
      <c r="E73652" s="573"/>
    </row>
    <row r="73653" spans="4:5" ht="15" customHeight="1">
      <c r="D73653" s="76"/>
      <c r="E73653" s="573"/>
    </row>
    <row r="73654" spans="4:5" ht="15" customHeight="1">
      <c r="D73654" s="76"/>
      <c r="E73654" s="573"/>
    </row>
    <row r="73655" spans="4:5" ht="15" customHeight="1">
      <c r="D73655" s="76"/>
      <c r="E73655" s="573"/>
    </row>
    <row r="73656" spans="4:5" ht="15" customHeight="1">
      <c r="D73656" s="76"/>
      <c r="E73656" s="573"/>
    </row>
    <row r="73657" spans="4:5" ht="15" customHeight="1">
      <c r="D73657" s="76"/>
      <c r="E73657" s="573"/>
    </row>
    <row r="73658" spans="4:5" ht="15" customHeight="1">
      <c r="D73658" s="76"/>
      <c r="E73658" s="573"/>
    </row>
    <row r="73659" spans="4:5" ht="15" customHeight="1">
      <c r="D73659" s="76"/>
      <c r="E73659" s="573"/>
    </row>
    <row r="73660" spans="4:5" ht="15" customHeight="1">
      <c r="D73660" s="76"/>
      <c r="E73660" s="573"/>
    </row>
    <row r="73661" spans="4:5" ht="15" customHeight="1">
      <c r="D73661" s="76"/>
      <c r="E73661" s="573"/>
    </row>
    <row r="73662" spans="4:5" ht="15" customHeight="1">
      <c r="D73662" s="76"/>
      <c r="E73662" s="573"/>
    </row>
    <row r="73663" spans="4:5" ht="15" customHeight="1">
      <c r="D73663" s="76"/>
      <c r="E73663" s="573"/>
    </row>
    <row r="73664" spans="4:5" ht="15" customHeight="1">
      <c r="D73664" s="76"/>
      <c r="E73664" s="573"/>
    </row>
    <row r="73665" spans="4:5" ht="15" customHeight="1">
      <c r="D73665" s="76"/>
      <c r="E73665" s="573"/>
    </row>
    <row r="73666" spans="4:5" ht="15" customHeight="1">
      <c r="D73666" s="76"/>
      <c r="E73666" s="573"/>
    </row>
    <row r="73667" spans="4:5" ht="15" customHeight="1">
      <c r="D73667" s="76"/>
      <c r="E73667" s="573"/>
    </row>
    <row r="73668" spans="4:5" ht="15" customHeight="1">
      <c r="D73668" s="76"/>
      <c r="E73668" s="573"/>
    </row>
    <row r="73669" spans="4:5" ht="15" customHeight="1">
      <c r="D73669" s="76"/>
      <c r="E73669" s="573"/>
    </row>
    <row r="73670" spans="4:5" ht="15" customHeight="1">
      <c r="D73670" s="76"/>
      <c r="E73670" s="573"/>
    </row>
    <row r="73671" spans="4:5" ht="15" customHeight="1">
      <c r="D73671" s="76"/>
      <c r="E73671" s="573"/>
    </row>
    <row r="73672" spans="4:5" ht="15" customHeight="1">
      <c r="D73672" s="76"/>
      <c r="E73672" s="573"/>
    </row>
    <row r="73673" spans="4:5" ht="15" customHeight="1">
      <c r="D73673" s="76"/>
      <c r="E73673" s="573"/>
    </row>
    <row r="73674" spans="4:5" ht="15" customHeight="1">
      <c r="D73674" s="76"/>
      <c r="E73674" s="573"/>
    </row>
    <row r="73675" spans="4:5" ht="15" customHeight="1">
      <c r="D73675" s="76"/>
      <c r="E73675" s="573"/>
    </row>
    <row r="73676" spans="4:5" ht="15" customHeight="1">
      <c r="D73676" s="76"/>
      <c r="E73676" s="573"/>
    </row>
    <row r="73677" spans="4:5" ht="15" customHeight="1">
      <c r="D73677" s="76"/>
      <c r="E73677" s="573"/>
    </row>
    <row r="73678" spans="4:5" ht="15" customHeight="1">
      <c r="D73678" s="76"/>
      <c r="E73678" s="573"/>
    </row>
    <row r="73679" spans="4:5" ht="15" customHeight="1">
      <c r="D73679" s="76"/>
      <c r="E73679" s="573"/>
    </row>
    <row r="73680" spans="4:5" ht="15" customHeight="1">
      <c r="D73680" s="76"/>
      <c r="E73680" s="573"/>
    </row>
    <row r="73681" spans="4:5" ht="15" customHeight="1">
      <c r="D73681" s="76"/>
      <c r="E73681" s="573"/>
    </row>
    <row r="73682" spans="4:5" ht="15" customHeight="1">
      <c r="D73682" s="76"/>
      <c r="E73682" s="573"/>
    </row>
    <row r="73683" spans="4:5" ht="15" customHeight="1">
      <c r="D73683" s="76"/>
      <c r="E73683" s="573"/>
    </row>
    <row r="73684" spans="4:5" ht="15" customHeight="1">
      <c r="D73684" s="76"/>
      <c r="E73684" s="573"/>
    </row>
    <row r="73685" spans="4:5" ht="15" customHeight="1">
      <c r="D73685" s="76"/>
      <c r="E73685" s="573"/>
    </row>
    <row r="73686" spans="4:5" ht="15" customHeight="1">
      <c r="D73686" s="76"/>
      <c r="E73686" s="573"/>
    </row>
    <row r="73687" spans="4:5" ht="15" customHeight="1">
      <c r="D73687" s="76"/>
      <c r="E73687" s="573"/>
    </row>
    <row r="73688" spans="4:5" ht="15" customHeight="1">
      <c r="D73688" s="76"/>
      <c r="E73688" s="573"/>
    </row>
    <row r="73689" spans="4:5" ht="15" customHeight="1">
      <c r="D73689" s="76"/>
      <c r="E73689" s="573"/>
    </row>
    <row r="73690" spans="4:5" ht="15" customHeight="1">
      <c r="D73690" s="76"/>
      <c r="E73690" s="573"/>
    </row>
    <row r="73691" spans="4:5" ht="15" customHeight="1">
      <c r="D73691" s="76"/>
      <c r="E73691" s="573"/>
    </row>
    <row r="73692" spans="4:5" ht="15" customHeight="1">
      <c r="D73692" s="76"/>
      <c r="E73692" s="573"/>
    </row>
    <row r="73693" spans="4:5" ht="15" customHeight="1">
      <c r="D73693" s="76"/>
      <c r="E73693" s="573"/>
    </row>
    <row r="73694" spans="4:5" ht="15" customHeight="1">
      <c r="D73694" s="76"/>
      <c r="E73694" s="573"/>
    </row>
    <row r="73695" spans="4:5" ht="15" customHeight="1">
      <c r="D73695" s="76"/>
      <c r="E73695" s="573"/>
    </row>
    <row r="73696" spans="4:5" ht="15" customHeight="1">
      <c r="D73696" s="76"/>
      <c r="E73696" s="573"/>
    </row>
    <row r="73697" spans="4:5" ht="15" customHeight="1">
      <c r="D73697" s="76"/>
      <c r="E73697" s="573"/>
    </row>
    <row r="73698" spans="4:5" ht="15" customHeight="1">
      <c r="D73698" s="76"/>
      <c r="E73698" s="573"/>
    </row>
    <row r="73699" spans="4:5" ht="15" customHeight="1">
      <c r="D73699" s="76"/>
      <c r="E73699" s="573"/>
    </row>
    <row r="73700" spans="4:5" ht="15" customHeight="1">
      <c r="D73700" s="76"/>
      <c r="E73700" s="573"/>
    </row>
    <row r="73701" spans="4:5" ht="15" customHeight="1">
      <c r="D73701" s="76"/>
      <c r="E73701" s="573"/>
    </row>
    <row r="73702" spans="4:5" ht="15" customHeight="1">
      <c r="D73702" s="76"/>
      <c r="E73702" s="573"/>
    </row>
    <row r="73703" spans="4:5" ht="15" customHeight="1">
      <c r="D73703" s="76"/>
      <c r="E73703" s="573"/>
    </row>
    <row r="73704" spans="4:5" ht="15" customHeight="1">
      <c r="D73704" s="76"/>
      <c r="E73704" s="573"/>
    </row>
    <row r="73705" spans="4:5" ht="15" customHeight="1">
      <c r="D73705" s="76"/>
      <c r="E73705" s="573"/>
    </row>
    <row r="73706" spans="4:5" ht="15" customHeight="1">
      <c r="D73706" s="76"/>
      <c r="E73706" s="573"/>
    </row>
    <row r="73707" spans="4:5" ht="15" customHeight="1">
      <c r="D73707" s="76"/>
      <c r="E73707" s="573"/>
    </row>
    <row r="73708" spans="4:5" ht="15" customHeight="1">
      <c r="D73708" s="76"/>
      <c r="E73708" s="573"/>
    </row>
    <row r="73709" spans="4:5" ht="15" customHeight="1">
      <c r="D73709" s="76"/>
      <c r="E73709" s="573"/>
    </row>
    <row r="73710" spans="4:5" ht="15" customHeight="1">
      <c r="D73710" s="76"/>
      <c r="E73710" s="573"/>
    </row>
    <row r="73711" spans="4:5" ht="15" customHeight="1">
      <c r="D73711" s="76"/>
      <c r="E73711" s="573"/>
    </row>
    <row r="73712" spans="4:5" ht="15" customHeight="1">
      <c r="D73712" s="76"/>
      <c r="E73712" s="573"/>
    </row>
    <row r="73713" spans="4:5" ht="15" customHeight="1">
      <c r="D73713" s="76"/>
      <c r="E73713" s="573"/>
    </row>
    <row r="73714" spans="4:5" ht="15" customHeight="1">
      <c r="D73714" s="76"/>
      <c r="E73714" s="573"/>
    </row>
    <row r="73715" spans="4:5" ht="15" customHeight="1">
      <c r="D73715" s="76"/>
      <c r="E73715" s="573"/>
    </row>
    <row r="73716" spans="4:5" ht="15" customHeight="1">
      <c r="D73716" s="76"/>
      <c r="E73716" s="573"/>
    </row>
    <row r="73717" spans="4:5" ht="15" customHeight="1">
      <c r="D73717" s="76"/>
      <c r="E73717" s="573"/>
    </row>
    <row r="73718" spans="4:5" ht="15" customHeight="1">
      <c r="D73718" s="76"/>
      <c r="E73718" s="573"/>
    </row>
    <row r="73719" spans="4:5" ht="15" customHeight="1">
      <c r="D73719" s="76"/>
      <c r="E73719" s="573"/>
    </row>
    <row r="73720" spans="4:5" ht="15" customHeight="1">
      <c r="D73720" s="76"/>
      <c r="E73720" s="573"/>
    </row>
    <row r="73721" spans="4:5" ht="15" customHeight="1">
      <c r="D73721" s="76"/>
      <c r="E73721" s="573"/>
    </row>
    <row r="73722" spans="4:5" ht="15" customHeight="1">
      <c r="D73722" s="76"/>
      <c r="E73722" s="573"/>
    </row>
    <row r="73723" spans="4:5" ht="15" customHeight="1">
      <c r="D73723" s="76"/>
      <c r="E73723" s="573"/>
    </row>
    <row r="73724" spans="4:5" ht="15" customHeight="1">
      <c r="D73724" s="76"/>
      <c r="E73724" s="573"/>
    </row>
    <row r="73725" spans="4:5" ht="15" customHeight="1">
      <c r="D73725" s="76"/>
      <c r="E73725" s="573"/>
    </row>
    <row r="73726" spans="4:5" ht="15" customHeight="1">
      <c r="D73726" s="76"/>
      <c r="E73726" s="573"/>
    </row>
    <row r="73727" spans="4:5" ht="15" customHeight="1">
      <c r="D73727" s="76"/>
      <c r="E73727" s="573"/>
    </row>
    <row r="73728" spans="4:5" ht="15" customHeight="1">
      <c r="D73728" s="76"/>
      <c r="E73728" s="573"/>
    </row>
    <row r="73729" spans="4:5" ht="15" customHeight="1">
      <c r="D73729" s="76"/>
      <c r="E73729" s="573"/>
    </row>
    <row r="73730" spans="4:5" ht="15" customHeight="1">
      <c r="D73730" s="76"/>
      <c r="E73730" s="573"/>
    </row>
    <row r="73731" spans="4:5" ht="15" customHeight="1">
      <c r="D73731" s="76"/>
      <c r="E73731" s="573"/>
    </row>
    <row r="73732" spans="4:5" ht="15" customHeight="1">
      <c r="D73732" s="76"/>
      <c r="E73732" s="573"/>
    </row>
    <row r="73733" spans="4:5" ht="15" customHeight="1">
      <c r="D73733" s="76"/>
      <c r="E73733" s="573"/>
    </row>
    <row r="73734" spans="4:5" ht="15" customHeight="1">
      <c r="D73734" s="76"/>
      <c r="E73734" s="573"/>
    </row>
    <row r="73735" spans="4:5" ht="15" customHeight="1">
      <c r="D73735" s="76"/>
      <c r="E73735" s="573"/>
    </row>
    <row r="73736" spans="4:5" ht="15" customHeight="1">
      <c r="D73736" s="76"/>
      <c r="E73736" s="573"/>
    </row>
    <row r="73737" spans="4:5" ht="15" customHeight="1">
      <c r="D73737" s="76"/>
      <c r="E73737" s="573"/>
    </row>
    <row r="73738" spans="4:5" ht="15" customHeight="1">
      <c r="D73738" s="76"/>
      <c r="E73738" s="573"/>
    </row>
    <row r="73739" spans="4:5" ht="15" customHeight="1">
      <c r="D73739" s="76"/>
      <c r="E73739" s="573"/>
    </row>
    <row r="73740" spans="4:5" ht="15" customHeight="1">
      <c r="D73740" s="76"/>
      <c r="E73740" s="573"/>
    </row>
    <row r="73741" spans="4:5" ht="15" customHeight="1">
      <c r="D73741" s="76"/>
      <c r="E73741" s="573"/>
    </row>
    <row r="73742" spans="4:5" ht="15" customHeight="1">
      <c r="D73742" s="76"/>
      <c r="E73742" s="573"/>
    </row>
    <row r="73743" spans="4:5" ht="15" customHeight="1">
      <c r="D73743" s="76"/>
      <c r="E73743" s="573"/>
    </row>
    <row r="73744" spans="4:5" ht="15" customHeight="1">
      <c r="D73744" s="76"/>
      <c r="E73744" s="573"/>
    </row>
    <row r="73745" spans="4:5" ht="15" customHeight="1">
      <c r="D73745" s="76"/>
      <c r="E73745" s="573"/>
    </row>
    <row r="73746" spans="4:5" ht="15" customHeight="1">
      <c r="D73746" s="76"/>
      <c r="E73746" s="573"/>
    </row>
    <row r="73747" spans="4:5" ht="15" customHeight="1">
      <c r="D73747" s="76"/>
      <c r="E73747" s="573"/>
    </row>
    <row r="73748" spans="4:5" ht="15" customHeight="1">
      <c r="D73748" s="76"/>
      <c r="E73748" s="573"/>
    </row>
    <row r="73749" spans="4:5" ht="15" customHeight="1">
      <c r="D73749" s="76"/>
      <c r="E73749" s="573"/>
    </row>
    <row r="73750" spans="4:5" ht="15" customHeight="1">
      <c r="D73750" s="76"/>
      <c r="E73750" s="573"/>
    </row>
    <row r="73751" spans="4:5" ht="15" customHeight="1">
      <c r="D73751" s="76"/>
      <c r="E73751" s="573"/>
    </row>
    <row r="73752" spans="4:5" ht="15" customHeight="1">
      <c r="D73752" s="76"/>
      <c r="E73752" s="573"/>
    </row>
    <row r="73753" spans="4:5" ht="15" customHeight="1">
      <c r="D73753" s="76"/>
      <c r="E73753" s="573"/>
    </row>
    <row r="73754" spans="4:5" ht="15" customHeight="1">
      <c r="D73754" s="76"/>
      <c r="E73754" s="573"/>
    </row>
    <row r="73755" spans="4:5" ht="15" customHeight="1">
      <c r="D73755" s="76"/>
      <c r="E73755" s="573"/>
    </row>
    <row r="73756" spans="4:5" ht="15" customHeight="1">
      <c r="D73756" s="76"/>
      <c r="E73756" s="573"/>
    </row>
    <row r="73757" spans="4:5" ht="15" customHeight="1">
      <c r="D73757" s="76"/>
      <c r="E73757" s="573"/>
    </row>
    <row r="73758" spans="4:5" ht="15" customHeight="1">
      <c r="D73758" s="76"/>
      <c r="E73758" s="573"/>
    </row>
    <row r="73759" spans="4:5" ht="15" customHeight="1">
      <c r="D73759" s="76"/>
      <c r="E73759" s="573"/>
    </row>
    <row r="73760" spans="4:5" ht="15" customHeight="1">
      <c r="D73760" s="76"/>
      <c r="E73760" s="573"/>
    </row>
    <row r="73761" spans="4:5" ht="15" customHeight="1">
      <c r="D73761" s="76"/>
      <c r="E73761" s="573"/>
    </row>
    <row r="73762" spans="4:5" ht="15" customHeight="1">
      <c r="D73762" s="76"/>
      <c r="E73762" s="573"/>
    </row>
    <row r="73763" spans="4:5" ht="15" customHeight="1">
      <c r="D73763" s="76"/>
      <c r="E73763" s="573"/>
    </row>
    <row r="73764" spans="4:5" ht="15" customHeight="1">
      <c r="D73764" s="76"/>
      <c r="E73764" s="573"/>
    </row>
    <row r="73765" spans="4:5" ht="15" customHeight="1">
      <c r="D73765" s="76"/>
      <c r="E73765" s="573"/>
    </row>
    <row r="73766" spans="4:5" ht="15" customHeight="1">
      <c r="D73766" s="76"/>
      <c r="E73766" s="573"/>
    </row>
    <row r="73767" spans="4:5" ht="15" customHeight="1">
      <c r="D73767" s="76"/>
      <c r="E73767" s="573"/>
    </row>
    <row r="73768" spans="4:5" ht="15" customHeight="1">
      <c r="D73768" s="76"/>
      <c r="E73768" s="573"/>
    </row>
    <row r="73769" spans="4:5" ht="15" customHeight="1">
      <c r="D73769" s="76"/>
      <c r="E73769" s="573"/>
    </row>
    <row r="73770" spans="4:5" ht="15" customHeight="1">
      <c r="D73770" s="76"/>
      <c r="E73770" s="573"/>
    </row>
    <row r="73771" spans="4:5" ht="15" customHeight="1">
      <c r="D73771" s="76"/>
      <c r="E73771" s="573"/>
    </row>
    <row r="73772" spans="4:5" ht="15" customHeight="1">
      <c r="D73772" s="76"/>
      <c r="E73772" s="573"/>
    </row>
    <row r="73773" spans="4:5" ht="15" customHeight="1">
      <c r="D73773" s="76"/>
      <c r="E73773" s="573"/>
    </row>
    <row r="73774" spans="4:5" ht="15" customHeight="1">
      <c r="D73774" s="76"/>
      <c r="E73774" s="573"/>
    </row>
    <row r="73775" spans="4:5" ht="15" customHeight="1">
      <c r="D73775" s="76"/>
      <c r="E73775" s="573"/>
    </row>
    <row r="73776" spans="4:5" ht="15" customHeight="1">
      <c r="D73776" s="76"/>
      <c r="E73776" s="573"/>
    </row>
    <row r="73777" spans="4:5" ht="15" customHeight="1">
      <c r="D73777" s="76"/>
      <c r="E73777" s="573"/>
    </row>
    <row r="73778" spans="4:5" ht="15" customHeight="1">
      <c r="D73778" s="76"/>
      <c r="E73778" s="573"/>
    </row>
    <row r="73779" spans="4:5" ht="15" customHeight="1">
      <c r="D73779" s="76"/>
      <c r="E73779" s="573"/>
    </row>
    <row r="73780" spans="4:5" ht="15" customHeight="1">
      <c r="D73780" s="76"/>
      <c r="E73780" s="573"/>
    </row>
    <row r="73781" spans="4:5" ht="15" customHeight="1">
      <c r="D73781" s="76"/>
      <c r="E73781" s="573"/>
    </row>
    <row r="73782" spans="4:5" ht="15" customHeight="1">
      <c r="D73782" s="76"/>
      <c r="E73782" s="573"/>
    </row>
    <row r="73783" spans="4:5" ht="15" customHeight="1">
      <c r="D73783" s="76"/>
      <c r="E73783" s="573"/>
    </row>
    <row r="73784" spans="4:5" ht="15" customHeight="1">
      <c r="D73784" s="76"/>
      <c r="E73784" s="573"/>
    </row>
    <row r="73785" spans="4:5" ht="15" customHeight="1">
      <c r="D73785" s="76"/>
      <c r="E73785" s="573"/>
    </row>
    <row r="73786" spans="4:5" ht="15" customHeight="1">
      <c r="D73786" s="76"/>
      <c r="E73786" s="573"/>
    </row>
    <row r="73787" spans="4:5" ht="15" customHeight="1">
      <c r="D73787" s="76"/>
      <c r="E73787" s="573"/>
    </row>
    <row r="73788" spans="4:5" ht="15" customHeight="1">
      <c r="D73788" s="76"/>
      <c r="E73788" s="573"/>
    </row>
    <row r="73789" spans="4:5" ht="15" customHeight="1">
      <c r="D73789" s="76"/>
      <c r="E73789" s="573"/>
    </row>
    <row r="73790" spans="4:5" ht="15" customHeight="1">
      <c r="D73790" s="76"/>
      <c r="E73790" s="573"/>
    </row>
    <row r="73791" spans="4:5" ht="15" customHeight="1">
      <c r="D73791" s="76"/>
      <c r="E73791" s="573"/>
    </row>
    <row r="73792" spans="4:5" ht="15" customHeight="1">
      <c r="D73792" s="76"/>
      <c r="E73792" s="573"/>
    </row>
    <row r="73793" spans="4:5" ht="15" customHeight="1">
      <c r="D73793" s="76"/>
      <c r="E73793" s="573"/>
    </row>
    <row r="73794" spans="4:5" ht="15" customHeight="1">
      <c r="D73794" s="76"/>
      <c r="E73794" s="573"/>
    </row>
    <row r="73795" spans="4:5" ht="15" customHeight="1">
      <c r="D73795" s="76"/>
      <c r="E73795" s="573"/>
    </row>
    <row r="73796" spans="4:5" ht="15" customHeight="1">
      <c r="D73796" s="76"/>
      <c r="E73796" s="573"/>
    </row>
    <row r="73797" spans="4:5" ht="15" customHeight="1">
      <c r="D73797" s="76"/>
      <c r="E73797" s="573"/>
    </row>
    <row r="73798" spans="4:5" ht="15" customHeight="1">
      <c r="D73798" s="76"/>
      <c r="E73798" s="573"/>
    </row>
    <row r="73799" spans="4:5" ht="15" customHeight="1">
      <c r="D73799" s="76"/>
      <c r="E73799" s="573"/>
    </row>
    <row r="73800" spans="4:5" ht="15" customHeight="1">
      <c r="D73800" s="76"/>
      <c r="E73800" s="573"/>
    </row>
    <row r="73801" spans="4:5" ht="15" customHeight="1">
      <c r="D73801" s="76"/>
      <c r="E73801" s="573"/>
    </row>
    <row r="73802" spans="4:5" ht="15" customHeight="1">
      <c r="D73802" s="76"/>
      <c r="E73802" s="573"/>
    </row>
    <row r="73803" spans="4:5" ht="15" customHeight="1">
      <c r="D73803" s="76"/>
      <c r="E73803" s="573"/>
    </row>
    <row r="73804" spans="4:5" ht="15" customHeight="1">
      <c r="D73804" s="76"/>
      <c r="E73804" s="573"/>
    </row>
    <row r="73805" spans="4:5" ht="15" customHeight="1">
      <c r="D73805" s="76"/>
      <c r="E73805" s="573"/>
    </row>
    <row r="73806" spans="4:5" ht="15" customHeight="1">
      <c r="D73806" s="76"/>
      <c r="E73806" s="573"/>
    </row>
    <row r="73807" spans="4:5" ht="15" customHeight="1">
      <c r="D73807" s="76"/>
      <c r="E73807" s="573"/>
    </row>
    <row r="73808" spans="4:5" ht="15" customHeight="1">
      <c r="D73808" s="76"/>
      <c r="E73808" s="573"/>
    </row>
    <row r="73809" spans="4:5" ht="15" customHeight="1">
      <c r="D73809" s="76"/>
      <c r="E73809" s="573"/>
    </row>
    <row r="73810" spans="4:5" ht="15" customHeight="1">
      <c r="D73810" s="76"/>
      <c r="E73810" s="573"/>
    </row>
    <row r="73811" spans="4:5" ht="15" customHeight="1">
      <c r="D73811" s="76"/>
      <c r="E73811" s="573"/>
    </row>
    <row r="73812" spans="4:5" ht="15" customHeight="1">
      <c r="D73812" s="76"/>
      <c r="E73812" s="573"/>
    </row>
    <row r="73813" spans="4:5" ht="15" customHeight="1">
      <c r="D73813" s="76"/>
      <c r="E73813" s="573"/>
    </row>
    <row r="73814" spans="4:5" ht="15" customHeight="1">
      <c r="D73814" s="76"/>
      <c r="E73814" s="573"/>
    </row>
    <row r="73815" spans="4:5" ht="15" customHeight="1">
      <c r="D73815" s="76"/>
      <c r="E73815" s="573"/>
    </row>
    <row r="73816" spans="4:5" ht="15" customHeight="1">
      <c r="D73816" s="76"/>
      <c r="E73816" s="573"/>
    </row>
    <row r="73817" spans="4:5" ht="15" customHeight="1">
      <c r="D73817" s="76"/>
      <c r="E73817" s="573"/>
    </row>
    <row r="73818" spans="4:5" ht="15" customHeight="1">
      <c r="D73818" s="76"/>
      <c r="E73818" s="573"/>
    </row>
    <row r="73819" spans="4:5" ht="15" customHeight="1">
      <c r="D73819" s="76"/>
      <c r="E73819" s="573"/>
    </row>
    <row r="73820" spans="4:5" ht="15" customHeight="1">
      <c r="D73820" s="76"/>
      <c r="E73820" s="573"/>
    </row>
    <row r="73821" spans="4:5" ht="15" customHeight="1">
      <c r="D73821" s="76"/>
      <c r="E73821" s="573"/>
    </row>
    <row r="73822" spans="4:5" ht="15" customHeight="1">
      <c r="D73822" s="76"/>
      <c r="E73822" s="573"/>
    </row>
    <row r="73823" spans="4:5" ht="15" customHeight="1">
      <c r="D73823" s="76"/>
      <c r="E73823" s="573"/>
    </row>
    <row r="73824" spans="4:5" ht="15" customHeight="1">
      <c r="D73824" s="76"/>
      <c r="E73824" s="573"/>
    </row>
    <row r="73825" spans="4:5" ht="15" customHeight="1">
      <c r="D73825" s="76"/>
      <c r="E73825" s="573"/>
    </row>
  </sheetData>
  <mergeCells count="1">
    <mergeCell ref="E2:F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4:S21"/>
  <sheetViews>
    <sheetView workbookViewId="0">
      <selection activeCell="A19" sqref="A19"/>
    </sheetView>
  </sheetViews>
  <sheetFormatPr defaultRowHeight="15" customHeight="1"/>
  <cols>
    <col min="1" max="1" width="4.42578125" style="1" customWidth="1"/>
    <col min="2" max="2" width="9.140625" style="1"/>
    <col min="3" max="3" width="14.5703125" style="51" bestFit="1" customWidth="1"/>
    <col min="4" max="4" width="9.140625" style="51"/>
    <col min="5" max="5" width="19.5703125" style="51" bestFit="1" customWidth="1"/>
    <col min="6" max="6" width="42.5703125" style="52" customWidth="1"/>
    <col min="7" max="7" width="13.85546875" style="53" customWidth="1"/>
    <col min="8" max="12" width="13.140625" style="53" customWidth="1"/>
    <col min="13" max="13" width="14.5703125" style="49" customWidth="1"/>
    <col min="14" max="14" width="14.5703125" style="9" customWidth="1"/>
    <col min="15" max="15" width="16.7109375" style="10" customWidth="1"/>
    <col min="16" max="16" width="13.7109375" style="52" customWidth="1"/>
    <col min="17" max="19" width="9.140625" style="12"/>
    <col min="20" max="16384" width="9.140625" style="1"/>
  </cols>
  <sheetData>
    <row r="4" spans="2:19" ht="15" customHeight="1">
      <c r="B4" s="2" t="s">
        <v>0</v>
      </c>
      <c r="C4" s="3"/>
      <c r="D4" s="5"/>
      <c r="E4" s="4"/>
      <c r="F4" s="6"/>
      <c r="G4" s="7"/>
      <c r="H4" s="7"/>
      <c r="I4" s="7"/>
      <c r="J4" s="7"/>
      <c r="K4" s="7"/>
      <c r="L4" s="7"/>
      <c r="M4" s="8"/>
      <c r="P4" s="11"/>
    </row>
    <row r="5" spans="2:19" ht="15" customHeight="1">
      <c r="B5" s="2" t="s">
        <v>18322</v>
      </c>
      <c r="C5" s="3"/>
      <c r="D5" s="5"/>
      <c r="E5" s="4"/>
      <c r="F5" s="6"/>
      <c r="G5" s="7"/>
      <c r="H5" s="7"/>
      <c r="I5" s="7"/>
      <c r="J5" s="7"/>
      <c r="K5" s="7"/>
      <c r="L5" s="7"/>
      <c r="M5" s="8"/>
      <c r="P5" s="11"/>
    </row>
    <row r="6" spans="2:19" ht="15" customHeight="1">
      <c r="B6" s="13" t="s">
        <v>105</v>
      </c>
      <c r="C6" s="3"/>
      <c r="D6" s="4"/>
      <c r="E6" s="4"/>
      <c r="F6" s="14"/>
      <c r="G6" s="15"/>
      <c r="H6" s="15"/>
      <c r="I6" s="15"/>
      <c r="J6" s="15"/>
      <c r="K6" s="15"/>
      <c r="L6" s="15"/>
      <c r="M6" s="9"/>
      <c r="P6" s="11"/>
    </row>
    <row r="7" spans="2:19" ht="15" customHeight="1">
      <c r="B7" s="13"/>
      <c r="C7" s="3"/>
      <c r="D7" s="4"/>
      <c r="E7" s="4"/>
      <c r="F7" s="14"/>
      <c r="G7" s="15"/>
      <c r="H7" s="15"/>
      <c r="I7" s="15"/>
      <c r="J7" s="15"/>
      <c r="K7" s="15"/>
      <c r="L7" s="15"/>
      <c r="M7" s="9"/>
      <c r="P7" s="11"/>
    </row>
    <row r="8" spans="2:19" ht="15" customHeight="1" thickBot="1">
      <c r="B8" s="13"/>
      <c r="C8" s="3"/>
      <c r="D8" s="4"/>
      <c r="E8" s="4"/>
      <c r="F8" s="14"/>
      <c r="G8" s="15"/>
      <c r="H8" s="15"/>
      <c r="I8" s="15"/>
      <c r="J8" s="15"/>
      <c r="K8" s="15"/>
      <c r="L8" s="15"/>
      <c r="M8" s="9"/>
      <c r="P8" s="11"/>
    </row>
    <row r="9" spans="2:19" ht="15" customHeight="1" thickTop="1" thickBot="1">
      <c r="B9" s="69" t="s">
        <v>2</v>
      </c>
      <c r="C9" s="69" t="s">
        <v>3</v>
      </c>
      <c r="D9" s="69" t="s">
        <v>4</v>
      </c>
      <c r="E9" s="69" t="s">
        <v>18</v>
      </c>
      <c r="F9" s="69" t="s">
        <v>5</v>
      </c>
      <c r="G9" s="69" t="s">
        <v>6</v>
      </c>
      <c r="H9" s="69" t="s">
        <v>45</v>
      </c>
      <c r="I9" s="998" t="s">
        <v>25</v>
      </c>
      <c r="J9" s="999"/>
      <c r="K9" s="1000"/>
      <c r="L9" s="576" t="s">
        <v>23</v>
      </c>
      <c r="M9" s="1001" t="s">
        <v>26</v>
      </c>
      <c r="N9" s="1002"/>
      <c r="O9" s="1003"/>
      <c r="P9" s="69" t="s">
        <v>19</v>
      </c>
    </row>
    <row r="10" spans="2:19" ht="15" customHeight="1" thickTop="1">
      <c r="B10" s="36"/>
      <c r="C10" s="36"/>
      <c r="D10" s="36"/>
      <c r="E10" s="36"/>
      <c r="F10" s="36"/>
      <c r="G10" s="36"/>
      <c r="H10" s="36"/>
      <c r="I10" s="70" t="s">
        <v>7</v>
      </c>
      <c r="J10" s="70" t="s">
        <v>8</v>
      </c>
      <c r="K10" s="70" t="s">
        <v>9</v>
      </c>
      <c r="L10" s="577"/>
      <c r="M10" s="62" t="s">
        <v>7</v>
      </c>
      <c r="N10" s="62" t="s">
        <v>8</v>
      </c>
      <c r="O10" s="62" t="s">
        <v>9</v>
      </c>
      <c r="P10" s="36"/>
    </row>
    <row r="11" spans="2:19" ht="15" customHeight="1">
      <c r="B11" s="16"/>
      <c r="C11" s="17"/>
      <c r="D11" s="17"/>
      <c r="E11" s="17"/>
      <c r="F11" s="18"/>
      <c r="G11" s="19"/>
      <c r="H11" s="19"/>
      <c r="I11" s="71"/>
      <c r="J11" s="71"/>
      <c r="K11" s="71"/>
      <c r="L11" s="578"/>
      <c r="M11" s="18"/>
      <c r="N11" s="20"/>
      <c r="O11" s="21"/>
      <c r="P11" s="18"/>
    </row>
    <row r="12" spans="2:19" ht="15" customHeight="1">
      <c r="B12" s="22" t="s">
        <v>157</v>
      </c>
      <c r="C12" s="23"/>
      <c r="D12" s="23"/>
      <c r="E12" s="23"/>
      <c r="F12" s="24" t="s">
        <v>10</v>
      </c>
      <c r="G12" s="25"/>
      <c r="H12" s="25"/>
      <c r="I12" s="72"/>
      <c r="J12" s="72"/>
      <c r="K12" s="72"/>
      <c r="L12" s="72"/>
      <c r="M12" s="24"/>
      <c r="N12" s="26"/>
      <c r="O12" s="27">
        <v>200000000</v>
      </c>
      <c r="P12" s="24"/>
    </row>
    <row r="13" spans="2:19" ht="15" customHeight="1">
      <c r="B13" s="29" t="s">
        <v>158</v>
      </c>
      <c r="C13" s="5" t="s">
        <v>18320</v>
      </c>
      <c r="D13" s="23" t="s">
        <v>12</v>
      </c>
      <c r="E13" s="23" t="s">
        <v>30</v>
      </c>
      <c r="F13" s="24" t="s">
        <v>29</v>
      </c>
      <c r="G13" s="25" t="s">
        <v>13</v>
      </c>
      <c r="H13" s="25"/>
      <c r="I13" s="72"/>
      <c r="J13" s="72"/>
      <c r="K13" s="72"/>
      <c r="L13" s="72"/>
      <c r="M13" s="24">
        <v>32916128</v>
      </c>
      <c r="N13" s="26"/>
      <c r="O13" s="27">
        <f>+O12+M13-N13</f>
        <v>232916128</v>
      </c>
      <c r="P13" s="24"/>
    </row>
    <row r="14" spans="2:19" s="28" customFormat="1" ht="15" customHeight="1">
      <c r="B14" s="29" t="s">
        <v>158</v>
      </c>
      <c r="C14" s="5" t="s">
        <v>18319</v>
      </c>
      <c r="D14" s="30" t="s">
        <v>12</v>
      </c>
      <c r="E14" s="74" t="s">
        <v>27</v>
      </c>
      <c r="F14" s="26" t="s">
        <v>16</v>
      </c>
      <c r="G14" s="31" t="s">
        <v>17</v>
      </c>
      <c r="H14" s="31" t="s">
        <v>14</v>
      </c>
      <c r="I14" s="72"/>
      <c r="J14" s="72"/>
      <c r="K14" s="72"/>
      <c r="L14" s="72"/>
      <c r="M14" s="26"/>
      <c r="N14" s="26">
        <v>10000000</v>
      </c>
      <c r="O14" s="27">
        <f t="shared" ref="O14:O15" si="0">+O13+M14-N14</f>
        <v>222916128</v>
      </c>
      <c r="P14" s="26" t="s">
        <v>20</v>
      </c>
      <c r="Q14" s="10"/>
      <c r="R14" s="10"/>
      <c r="S14" s="10"/>
    </row>
    <row r="15" spans="2:19" s="28" customFormat="1" ht="15" customHeight="1">
      <c r="B15" s="29" t="s">
        <v>18315</v>
      </c>
      <c r="C15" s="5" t="s">
        <v>18319</v>
      </c>
      <c r="D15" s="581" t="s">
        <v>18321</v>
      </c>
      <c r="E15" s="32" t="s">
        <v>28</v>
      </c>
      <c r="F15" s="26" t="s">
        <v>18361</v>
      </c>
      <c r="G15" s="31" t="s">
        <v>13</v>
      </c>
      <c r="H15" s="31" t="s">
        <v>14</v>
      </c>
      <c r="I15" s="72"/>
      <c r="J15" s="72"/>
      <c r="K15" s="72"/>
      <c r="L15" s="72"/>
      <c r="M15" s="26"/>
      <c r="N15" s="26">
        <v>79195320</v>
      </c>
      <c r="O15" s="27">
        <f t="shared" si="0"/>
        <v>143720808</v>
      </c>
      <c r="P15" s="26" t="s">
        <v>22</v>
      </c>
      <c r="Q15" s="10"/>
      <c r="R15" s="10"/>
      <c r="S15" s="10"/>
    </row>
    <row r="16" spans="2:19" s="28" customFormat="1" ht="15" customHeight="1">
      <c r="B16" s="29"/>
      <c r="C16" s="75"/>
      <c r="D16" s="30"/>
      <c r="E16" s="67"/>
      <c r="F16" s="33"/>
      <c r="G16" s="31"/>
      <c r="H16" s="31"/>
      <c r="I16" s="72"/>
      <c r="J16" s="72"/>
      <c r="K16" s="72"/>
      <c r="L16" s="72"/>
      <c r="M16" s="26"/>
      <c r="N16" s="26"/>
      <c r="O16" s="27"/>
      <c r="P16" s="26"/>
      <c r="Q16" s="10"/>
      <c r="R16" s="10"/>
      <c r="S16" s="10"/>
    </row>
    <row r="17" spans="2:19" s="28" customFormat="1" ht="15" customHeight="1" thickBot="1">
      <c r="B17" s="39"/>
      <c r="C17" s="40"/>
      <c r="D17" s="41"/>
      <c r="E17" s="54"/>
      <c r="F17" s="68"/>
      <c r="G17" s="43"/>
      <c r="H17" s="43"/>
      <c r="I17" s="73"/>
      <c r="J17" s="73"/>
      <c r="K17" s="73"/>
      <c r="L17" s="73"/>
      <c r="M17" s="42">
        <f>SUM(M11:M16)</f>
        <v>32916128</v>
      </c>
      <c r="N17" s="42">
        <f>SUM(N11:N16)</f>
        <v>89195320</v>
      </c>
      <c r="O17" s="44"/>
      <c r="P17" s="42"/>
      <c r="Q17" s="10"/>
      <c r="R17" s="10"/>
      <c r="S17" s="10"/>
    </row>
    <row r="18" spans="2:19" s="34" customFormat="1" ht="15" customHeight="1" thickTop="1">
      <c r="B18" s="45"/>
      <c r="C18" s="46"/>
      <c r="D18" s="47"/>
      <c r="E18" s="55"/>
      <c r="F18" s="57"/>
      <c r="G18" s="50"/>
      <c r="H18" s="50"/>
      <c r="I18" s="50"/>
      <c r="J18" s="50"/>
      <c r="K18" s="50"/>
      <c r="L18" s="50"/>
      <c r="M18" s="8"/>
      <c r="N18" s="8"/>
      <c r="O18" s="35"/>
      <c r="P18" s="8"/>
      <c r="Q18" s="35"/>
      <c r="R18" s="35"/>
      <c r="S18" s="35"/>
    </row>
    <row r="19" spans="2:19" s="34" customFormat="1" ht="15" customHeight="1">
      <c r="B19" s="45"/>
      <c r="C19" s="46"/>
      <c r="D19" s="47"/>
      <c r="E19" s="55"/>
      <c r="F19" s="57"/>
      <c r="G19" s="50"/>
      <c r="H19" s="50"/>
      <c r="I19" s="50"/>
      <c r="J19" s="50"/>
      <c r="K19" s="50"/>
      <c r="L19" s="50"/>
      <c r="M19" s="8"/>
      <c r="N19" s="8"/>
      <c r="O19" s="35"/>
      <c r="P19" s="8"/>
      <c r="Q19" s="35"/>
      <c r="R19" s="35"/>
      <c r="S19" s="35"/>
    </row>
    <row r="20" spans="2:19" s="34" customFormat="1" ht="15" customHeight="1">
      <c r="B20" s="45"/>
      <c r="C20" s="46"/>
      <c r="D20" s="47"/>
      <c r="E20" s="55"/>
      <c r="F20" s="57"/>
      <c r="G20" s="50"/>
      <c r="H20" s="50"/>
      <c r="I20" s="50"/>
      <c r="J20" s="50"/>
      <c r="K20" s="50"/>
      <c r="L20" s="50"/>
      <c r="M20" s="8"/>
      <c r="N20" s="8"/>
      <c r="O20" s="35"/>
      <c r="P20" s="8"/>
      <c r="Q20" s="35"/>
      <c r="R20" s="35"/>
      <c r="S20" s="35"/>
    </row>
    <row r="21" spans="2:19" s="34" customFormat="1" ht="15" customHeight="1">
      <c r="B21" s="45"/>
      <c r="C21" s="46"/>
      <c r="D21" s="47"/>
      <c r="E21" s="55"/>
      <c r="F21" s="57"/>
      <c r="G21" s="50"/>
      <c r="H21" s="50"/>
      <c r="I21" s="50"/>
      <c r="J21" s="50"/>
      <c r="K21" s="50"/>
      <c r="L21" s="50"/>
      <c r="M21" s="8"/>
      <c r="N21" s="8"/>
      <c r="O21" s="35"/>
      <c r="P21" s="8"/>
      <c r="Q21" s="35"/>
      <c r="R21" s="35"/>
      <c r="S21" s="35"/>
    </row>
  </sheetData>
  <mergeCells count="2">
    <mergeCell ref="I9:K9"/>
    <mergeCell ref="M9:O9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"/>
  <sheetViews>
    <sheetView workbookViewId="0">
      <selection activeCell="D26" sqref="D26"/>
    </sheetView>
  </sheetViews>
  <sheetFormatPr defaultRowHeight="15" customHeight="1"/>
  <cols>
    <col min="1" max="1" width="9.140625" style="561"/>
    <col min="2" max="2" width="18" style="561" customWidth="1"/>
    <col min="3" max="3" width="18.5703125" style="561" customWidth="1"/>
    <col min="4" max="4" width="18.28515625" style="565" customWidth="1"/>
    <col min="5" max="5" width="32.85546875" style="561" customWidth="1"/>
    <col min="6" max="6" width="15.7109375" style="561" customWidth="1"/>
    <col min="7" max="7" width="15.5703125" style="561" customWidth="1"/>
    <col min="8" max="16384" width="9.140625" style="561"/>
  </cols>
  <sheetData>
    <row r="1" spans="1:7" ht="15" customHeight="1">
      <c r="A1" s="561" t="s">
        <v>0</v>
      </c>
    </row>
    <row r="2" spans="1:7" ht="15" customHeight="1">
      <c r="A2" s="561" t="s">
        <v>18316</v>
      </c>
    </row>
    <row r="3" spans="1:7" ht="15" customHeight="1">
      <c r="A3" s="561" t="s">
        <v>105</v>
      </c>
    </row>
    <row r="5" spans="1:7" ht="15" customHeight="1" thickBot="1">
      <c r="A5" s="562" t="s">
        <v>2</v>
      </c>
      <c r="B5" s="562" t="s">
        <v>3</v>
      </c>
      <c r="C5" s="562" t="s">
        <v>4</v>
      </c>
      <c r="D5" s="562" t="s">
        <v>164</v>
      </c>
      <c r="E5" s="562" t="s">
        <v>5</v>
      </c>
      <c r="F5" s="562" t="s">
        <v>7</v>
      </c>
      <c r="G5" s="562" t="s">
        <v>8</v>
      </c>
    </row>
    <row r="6" spans="1:7" ht="15" customHeight="1" thickTop="1"/>
    <row r="7" spans="1:7" ht="15" customHeight="1">
      <c r="A7" s="563" t="str">
        <f>+'BKAS IDR'!B11</f>
        <v>12/01/03</v>
      </c>
      <c r="B7" s="563" t="s">
        <v>18320</v>
      </c>
      <c r="C7" s="563" t="str">
        <f>+'BKAS IDR'!D11</f>
        <v>01-001</v>
      </c>
      <c r="D7" s="566" t="s">
        <v>212</v>
      </c>
      <c r="E7" s="561" t="s">
        <v>18317</v>
      </c>
      <c r="F7" s="563">
        <f>+'BKAS IDR'!M11</f>
        <v>10000000</v>
      </c>
    </row>
    <row r="8" spans="1:7" ht="15" customHeight="1">
      <c r="A8" s="563" t="s">
        <v>158</v>
      </c>
      <c r="B8" s="563" t="s">
        <v>18320</v>
      </c>
      <c r="C8" s="563" t="s">
        <v>12</v>
      </c>
      <c r="D8" s="567" t="s">
        <v>30</v>
      </c>
      <c r="E8" s="563" t="s">
        <v>29</v>
      </c>
      <c r="G8" s="563">
        <f>+'BKAS IDR'!M11</f>
        <v>10000000</v>
      </c>
    </row>
    <row r="10" spans="1:7" ht="15" customHeight="1" thickBot="1">
      <c r="A10" s="568"/>
      <c r="B10" s="568"/>
      <c r="C10" s="568"/>
      <c r="D10" s="562"/>
      <c r="E10" s="568"/>
      <c r="F10" s="569">
        <f>SUM(F7:F9)</f>
        <v>10000000</v>
      </c>
      <c r="G10" s="569">
        <f>SUM(G7:G9)</f>
        <v>10000000</v>
      </c>
    </row>
    <row r="11" spans="1:7" ht="15" customHeight="1" thickTop="1"/>
    <row r="14" spans="1:7" ht="15" customHeight="1">
      <c r="A14" s="561" t="s">
        <v>0</v>
      </c>
    </row>
    <row r="15" spans="1:7" ht="15" customHeight="1">
      <c r="A15" s="561" t="s">
        <v>18318</v>
      </c>
    </row>
    <row r="16" spans="1:7" ht="15" customHeight="1">
      <c r="A16" s="561" t="s">
        <v>105</v>
      </c>
    </row>
    <row r="18" spans="1:7" ht="15" customHeight="1" thickBot="1">
      <c r="A18" s="562" t="s">
        <v>2</v>
      </c>
      <c r="B18" s="562" t="s">
        <v>3</v>
      </c>
      <c r="C18" s="562" t="s">
        <v>4</v>
      </c>
      <c r="D18" s="562" t="s">
        <v>164</v>
      </c>
      <c r="E18" s="562" t="s">
        <v>5</v>
      </c>
      <c r="F18" s="562" t="s">
        <v>7</v>
      </c>
      <c r="G18" s="562" t="s">
        <v>8</v>
      </c>
    </row>
    <row r="19" spans="1:7" ht="15" customHeight="1" thickTop="1"/>
    <row r="20" spans="1:7" ht="15" customHeight="1">
      <c r="A20" s="564" t="s">
        <v>158</v>
      </c>
      <c r="B20" s="561" t="s">
        <v>18319</v>
      </c>
      <c r="C20" s="561" t="s">
        <v>12</v>
      </c>
      <c r="D20" s="575" t="s">
        <v>27</v>
      </c>
      <c r="E20" s="563" t="s">
        <v>16</v>
      </c>
      <c r="F20" s="563">
        <f>+'MANDIRI IDR 2'!N14</f>
        <v>10000000</v>
      </c>
    </row>
    <row r="21" spans="1:7" ht="15" customHeight="1">
      <c r="A21" s="564" t="s">
        <v>158</v>
      </c>
      <c r="B21" s="561" t="s">
        <v>18319</v>
      </c>
      <c r="C21" s="561" t="s">
        <v>12</v>
      </c>
      <c r="D21" s="566" t="s">
        <v>165</v>
      </c>
      <c r="E21" s="561" t="s">
        <v>18317</v>
      </c>
      <c r="G21" s="563">
        <f>+F20</f>
        <v>10000000</v>
      </c>
    </row>
    <row r="23" spans="1:7" ht="15" customHeight="1">
      <c r="A23" s="564" t="s">
        <v>158</v>
      </c>
      <c r="B23" s="561" t="s">
        <v>18319</v>
      </c>
      <c r="C23" s="561" t="s">
        <v>18321</v>
      </c>
      <c r="D23" s="575" t="s">
        <v>28</v>
      </c>
      <c r="E23" s="8" t="s">
        <v>18361</v>
      </c>
      <c r="F23" s="563">
        <f>+'MANDIRI IDR 2'!N15</f>
        <v>79195320</v>
      </c>
    </row>
    <row r="24" spans="1:7" ht="15" customHeight="1">
      <c r="A24" s="564" t="s">
        <v>158</v>
      </c>
      <c r="B24" s="561" t="s">
        <v>18319</v>
      </c>
      <c r="C24" s="561" t="s">
        <v>18321</v>
      </c>
      <c r="D24" s="566" t="s">
        <v>165</v>
      </c>
      <c r="E24" s="561" t="s">
        <v>18317</v>
      </c>
      <c r="G24" s="563">
        <f>+F23</f>
        <v>79195320</v>
      </c>
    </row>
    <row r="27" spans="1:7" ht="15" customHeight="1" thickBot="1">
      <c r="A27" s="568"/>
      <c r="B27" s="568"/>
      <c r="C27" s="568"/>
      <c r="D27" s="562"/>
      <c r="E27" s="568"/>
      <c r="F27" s="569">
        <f>SUM(F20:F26)</f>
        <v>89195320</v>
      </c>
      <c r="G27" s="569">
        <f>SUM(G20:G26)</f>
        <v>89195320</v>
      </c>
    </row>
    <row r="28" spans="1:7" ht="15" customHeight="1" thickTop="1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4:S22"/>
  <sheetViews>
    <sheetView workbookViewId="0">
      <selection activeCell="F15" sqref="F15"/>
    </sheetView>
  </sheetViews>
  <sheetFormatPr defaultRowHeight="15" customHeight="1"/>
  <cols>
    <col min="1" max="1" width="4.42578125" style="1" customWidth="1"/>
    <col min="2" max="2" width="9.140625" style="1"/>
    <col min="3" max="3" width="14.5703125" style="51" bestFit="1" customWidth="1"/>
    <col min="4" max="4" width="9.140625" style="51"/>
    <col min="5" max="5" width="19.5703125" style="51" bestFit="1" customWidth="1"/>
    <col min="6" max="6" width="42.5703125" style="52" customWidth="1"/>
    <col min="7" max="7" width="13.85546875" style="53" customWidth="1"/>
    <col min="8" max="12" width="13.140625" style="53" customWidth="1"/>
    <col min="13" max="13" width="14.5703125" style="49" customWidth="1"/>
    <col min="14" max="14" width="14.5703125" style="9" customWidth="1"/>
    <col min="15" max="15" width="16.7109375" style="10" customWidth="1"/>
    <col min="16" max="16" width="13.7109375" style="52" customWidth="1"/>
    <col min="17" max="19" width="9.140625" style="12"/>
    <col min="20" max="16384" width="9.140625" style="1"/>
  </cols>
  <sheetData>
    <row r="4" spans="2:19" ht="15" customHeight="1">
      <c r="B4" s="2" t="s">
        <v>0</v>
      </c>
      <c r="C4" s="3"/>
      <c r="D4" s="5"/>
      <c r="E4" s="4"/>
      <c r="F4" s="6"/>
      <c r="G4" s="7"/>
      <c r="H4" s="7"/>
      <c r="I4" s="7"/>
      <c r="J4" s="7"/>
      <c r="K4" s="7"/>
      <c r="L4" s="7"/>
      <c r="M4" s="8"/>
      <c r="P4" s="11"/>
    </row>
    <row r="5" spans="2:19" ht="15" customHeight="1">
      <c r="B5" s="2" t="s">
        <v>18322</v>
      </c>
      <c r="C5" s="3"/>
      <c r="D5" s="5"/>
      <c r="E5" s="4"/>
      <c r="F5" s="6"/>
      <c r="G5" s="7"/>
      <c r="H5" s="7"/>
      <c r="I5" s="7"/>
      <c r="J5" s="7"/>
      <c r="K5" s="7"/>
      <c r="L5" s="7"/>
      <c r="M5" s="8"/>
      <c r="P5" s="11"/>
    </row>
    <row r="6" spans="2:19" ht="15" customHeight="1">
      <c r="B6" s="13" t="s">
        <v>105</v>
      </c>
      <c r="C6" s="3"/>
      <c r="D6" s="4"/>
      <c r="E6" s="4"/>
      <c r="F6" s="14"/>
      <c r="G6" s="15"/>
      <c r="H6" s="15"/>
      <c r="I6" s="15"/>
      <c r="J6" s="15"/>
      <c r="K6" s="15"/>
      <c r="L6" s="15"/>
      <c r="M6" s="9"/>
      <c r="P6" s="11"/>
    </row>
    <row r="7" spans="2:19" ht="15" customHeight="1">
      <c r="B7" s="13"/>
      <c r="C7" s="3"/>
      <c r="D7" s="4"/>
      <c r="E7" s="4"/>
      <c r="F7" s="14"/>
      <c r="G7" s="15"/>
      <c r="H7" s="15"/>
      <c r="I7" s="15"/>
      <c r="J7" s="15"/>
      <c r="K7" s="15"/>
      <c r="L7" s="15"/>
      <c r="M7" s="9"/>
      <c r="P7" s="11"/>
    </row>
    <row r="8" spans="2:19" ht="15" customHeight="1" thickBot="1">
      <c r="B8" s="13"/>
      <c r="C8" s="3"/>
      <c r="D8" s="4"/>
      <c r="E8" s="4"/>
      <c r="F8" s="14"/>
      <c r="G8" s="15"/>
      <c r="H8" s="15"/>
      <c r="I8" s="15"/>
      <c r="J8" s="15"/>
      <c r="K8" s="15"/>
      <c r="L8" s="15"/>
      <c r="M8" s="9"/>
      <c r="P8" s="11"/>
    </row>
    <row r="9" spans="2:19" ht="15" customHeight="1" thickTop="1" thickBot="1">
      <c r="B9" s="69" t="s">
        <v>2</v>
      </c>
      <c r="C9" s="69" t="s">
        <v>3</v>
      </c>
      <c r="D9" s="69" t="s">
        <v>4</v>
      </c>
      <c r="E9" s="69" t="s">
        <v>18</v>
      </c>
      <c r="F9" s="69" t="s">
        <v>5</v>
      </c>
      <c r="G9" s="69" t="s">
        <v>6</v>
      </c>
      <c r="H9" s="69" t="s">
        <v>45</v>
      </c>
      <c r="I9" s="998" t="s">
        <v>25</v>
      </c>
      <c r="J9" s="999"/>
      <c r="K9" s="1000"/>
      <c r="L9" s="576" t="s">
        <v>23</v>
      </c>
      <c r="M9" s="1001" t="s">
        <v>26</v>
      </c>
      <c r="N9" s="1002"/>
      <c r="O9" s="1003"/>
      <c r="P9" s="69" t="s">
        <v>19</v>
      </c>
    </row>
    <row r="10" spans="2:19" ht="15" customHeight="1" thickTop="1">
      <c r="B10" s="36"/>
      <c r="C10" s="36"/>
      <c r="D10" s="36"/>
      <c r="E10" s="36"/>
      <c r="F10" s="36"/>
      <c r="G10" s="36"/>
      <c r="H10" s="36"/>
      <c r="I10" s="70" t="s">
        <v>7</v>
      </c>
      <c r="J10" s="70" t="s">
        <v>8</v>
      </c>
      <c r="K10" s="70" t="s">
        <v>9</v>
      </c>
      <c r="L10" s="577"/>
      <c r="M10" s="62" t="s">
        <v>7</v>
      </c>
      <c r="N10" s="62" t="s">
        <v>8</v>
      </c>
      <c r="O10" s="62" t="s">
        <v>9</v>
      </c>
      <c r="P10" s="36"/>
    </row>
    <row r="11" spans="2:19" ht="15" customHeight="1">
      <c r="B11" s="16"/>
      <c r="C11" s="17"/>
      <c r="D11" s="17"/>
      <c r="E11" s="17"/>
      <c r="F11" s="18"/>
      <c r="G11" s="19"/>
      <c r="H11" s="19"/>
      <c r="I11" s="71"/>
      <c r="J11" s="71"/>
      <c r="K11" s="71"/>
      <c r="L11" s="578"/>
      <c r="M11" s="18"/>
      <c r="N11" s="20"/>
      <c r="O11" s="21"/>
      <c r="P11" s="18"/>
    </row>
    <row r="12" spans="2:19" ht="15" customHeight="1">
      <c r="B12" s="22" t="s">
        <v>157</v>
      </c>
      <c r="C12" s="23"/>
      <c r="D12" s="23"/>
      <c r="E12" s="23"/>
      <c r="F12" s="24" t="s">
        <v>10</v>
      </c>
      <c r="G12" s="25"/>
      <c r="H12" s="25"/>
      <c r="I12" s="72"/>
      <c r="J12" s="72"/>
      <c r="K12" s="72">
        <v>1200</v>
      </c>
      <c r="L12" s="72">
        <v>9100</v>
      </c>
      <c r="M12" s="24"/>
      <c r="N12" s="26"/>
      <c r="O12" s="27">
        <f>1200*9100</f>
        <v>10920000</v>
      </c>
      <c r="P12" s="24"/>
    </row>
    <row r="13" spans="2:19" ht="15" customHeight="1">
      <c r="B13" s="29" t="s">
        <v>158</v>
      </c>
      <c r="C13" s="5" t="s">
        <v>18328</v>
      </c>
      <c r="D13" s="23" t="s">
        <v>12</v>
      </c>
      <c r="E13" s="23" t="s">
        <v>30</v>
      </c>
      <c r="F13" s="24" t="s">
        <v>29</v>
      </c>
      <c r="G13" s="25" t="s">
        <v>13</v>
      </c>
      <c r="H13" s="25"/>
      <c r="I13" s="72">
        <v>880</v>
      </c>
      <c r="J13" s="72"/>
      <c r="K13" s="72">
        <f>+K12+I13-J13</f>
        <v>2080</v>
      </c>
      <c r="L13" s="72">
        <v>9050</v>
      </c>
      <c r="M13" s="24">
        <f>+I13*L13</f>
        <v>7964000</v>
      </c>
      <c r="N13" s="26"/>
      <c r="O13" s="27">
        <f>+O12+M13-N13</f>
        <v>18884000</v>
      </c>
      <c r="P13" s="24"/>
    </row>
    <row r="14" spans="2:19" s="28" customFormat="1" ht="15" customHeight="1">
      <c r="B14" s="29" t="s">
        <v>158</v>
      </c>
      <c r="C14" s="5" t="s">
        <v>18325</v>
      </c>
      <c r="D14" s="30" t="s">
        <v>12</v>
      </c>
      <c r="E14" s="74" t="s">
        <v>27</v>
      </c>
      <c r="F14" s="26" t="s">
        <v>16</v>
      </c>
      <c r="G14" s="31" t="s">
        <v>17</v>
      </c>
      <c r="H14" s="31" t="s">
        <v>14</v>
      </c>
      <c r="I14" s="72"/>
      <c r="J14" s="72">
        <v>1000</v>
      </c>
      <c r="K14" s="72">
        <f t="shared" ref="K14:K15" si="0">+K13+I14-J14</f>
        <v>1080</v>
      </c>
      <c r="L14" s="72">
        <v>9000</v>
      </c>
      <c r="M14" s="26"/>
      <c r="N14" s="26">
        <f>+J14*L14</f>
        <v>9000000</v>
      </c>
      <c r="O14" s="27">
        <f t="shared" ref="O14:O16" si="1">+O13+M14-N14</f>
        <v>9884000</v>
      </c>
      <c r="P14" s="26" t="s">
        <v>20</v>
      </c>
      <c r="Q14" s="10"/>
      <c r="R14" s="10"/>
      <c r="S14" s="10"/>
    </row>
    <row r="15" spans="2:19" s="28" customFormat="1" ht="15" customHeight="1">
      <c r="B15" s="29" t="s">
        <v>18315</v>
      </c>
      <c r="C15" s="5" t="s">
        <v>18325</v>
      </c>
      <c r="D15" s="581" t="s">
        <v>18321</v>
      </c>
      <c r="E15" s="32" t="s">
        <v>28</v>
      </c>
      <c r="F15" s="26" t="s">
        <v>21</v>
      </c>
      <c r="G15" s="31" t="s">
        <v>13</v>
      </c>
      <c r="H15" s="31" t="s">
        <v>14</v>
      </c>
      <c r="I15" s="72"/>
      <c r="J15" s="72">
        <v>80</v>
      </c>
      <c r="K15" s="72">
        <f t="shared" si="0"/>
        <v>1000</v>
      </c>
      <c r="L15" s="72">
        <v>9020</v>
      </c>
      <c r="M15" s="26"/>
      <c r="N15" s="26">
        <f>+J15*L15</f>
        <v>721600</v>
      </c>
      <c r="O15" s="27">
        <f t="shared" si="1"/>
        <v>9162400</v>
      </c>
      <c r="P15" s="26" t="s">
        <v>22</v>
      </c>
      <c r="Q15" s="10"/>
      <c r="R15" s="10"/>
      <c r="S15" s="10"/>
    </row>
    <row r="16" spans="2:19" s="28" customFormat="1" ht="15" customHeight="1">
      <c r="B16" s="29" t="s">
        <v>18315</v>
      </c>
      <c r="C16" s="5" t="s">
        <v>18325</v>
      </c>
      <c r="D16" s="581" t="s">
        <v>18323</v>
      </c>
      <c r="E16" s="582" t="s">
        <v>18324</v>
      </c>
      <c r="F16" s="26" t="s">
        <v>154</v>
      </c>
      <c r="G16" s="31"/>
      <c r="H16" s="31"/>
      <c r="I16" s="72"/>
      <c r="J16" s="72"/>
      <c r="K16" s="72"/>
      <c r="L16" s="72"/>
      <c r="M16" s="26"/>
      <c r="N16" s="26">
        <v>137400</v>
      </c>
      <c r="O16" s="27">
        <f t="shared" si="1"/>
        <v>9025000</v>
      </c>
      <c r="P16" s="26"/>
      <c r="Q16" s="10"/>
      <c r="R16" s="10"/>
      <c r="S16" s="10"/>
    </row>
    <row r="17" spans="2:19" s="28" customFormat="1" ht="15" customHeight="1">
      <c r="B17" s="29"/>
      <c r="C17" s="75"/>
      <c r="D17" s="30"/>
      <c r="E17" s="67"/>
      <c r="F17" s="33"/>
      <c r="G17" s="31"/>
      <c r="H17" s="31"/>
      <c r="I17" s="72"/>
      <c r="J17" s="72"/>
      <c r="K17" s="72"/>
      <c r="L17" s="72"/>
      <c r="M17" s="26"/>
      <c r="N17" s="26"/>
      <c r="O17" s="27"/>
      <c r="P17" s="26"/>
      <c r="Q17" s="10"/>
      <c r="R17" s="10"/>
      <c r="S17" s="10"/>
    </row>
    <row r="18" spans="2:19" s="28" customFormat="1" ht="15" customHeight="1" thickBot="1">
      <c r="B18" s="39"/>
      <c r="C18" s="40"/>
      <c r="D18" s="41"/>
      <c r="E18" s="54"/>
      <c r="F18" s="68"/>
      <c r="G18" s="43"/>
      <c r="H18" s="43"/>
      <c r="I18" s="73"/>
      <c r="J18" s="73"/>
      <c r="K18" s="73"/>
      <c r="L18" s="73"/>
      <c r="M18" s="42">
        <f>SUM(M11:M17)</f>
        <v>7964000</v>
      </c>
      <c r="N18" s="42">
        <f>SUM(N11:N17)</f>
        <v>9859000</v>
      </c>
      <c r="O18" s="44"/>
      <c r="P18" s="42"/>
      <c r="Q18" s="10"/>
      <c r="R18" s="10"/>
      <c r="S18" s="10"/>
    </row>
    <row r="19" spans="2:19" s="34" customFormat="1" ht="15" customHeight="1" thickTop="1">
      <c r="B19" s="45"/>
      <c r="C19" s="46"/>
      <c r="D19" s="47"/>
      <c r="E19" s="55"/>
      <c r="F19" s="57"/>
      <c r="G19" s="50"/>
      <c r="H19" s="50"/>
      <c r="I19" s="50"/>
      <c r="J19" s="50"/>
      <c r="K19" s="50"/>
      <c r="L19" s="50"/>
      <c r="M19" s="8"/>
      <c r="N19" s="8"/>
      <c r="O19" s="35"/>
      <c r="P19" s="8"/>
      <c r="Q19" s="35"/>
      <c r="R19" s="35"/>
      <c r="S19" s="35"/>
    </row>
    <row r="20" spans="2:19" s="34" customFormat="1" ht="15" customHeight="1">
      <c r="B20" s="45"/>
      <c r="C20" s="46"/>
      <c r="D20" s="47"/>
      <c r="E20" s="55"/>
      <c r="F20" s="57"/>
      <c r="G20" s="50"/>
      <c r="H20" s="50"/>
      <c r="I20" s="50"/>
      <c r="J20" s="50"/>
      <c r="K20" s="50"/>
      <c r="L20" s="50"/>
      <c r="M20" s="8"/>
      <c r="N20" s="8"/>
      <c r="O20" s="35"/>
      <c r="P20" s="8"/>
      <c r="Q20" s="35"/>
      <c r="R20" s="35"/>
      <c r="S20" s="35"/>
    </row>
    <row r="21" spans="2:19" s="34" customFormat="1" ht="15" customHeight="1">
      <c r="B21" s="45"/>
      <c r="C21" s="46"/>
      <c r="D21" s="47"/>
      <c r="E21" s="55"/>
      <c r="F21" s="57"/>
      <c r="G21" s="50"/>
      <c r="H21" s="50"/>
      <c r="I21" s="50"/>
      <c r="J21" s="50"/>
      <c r="K21" s="50"/>
      <c r="L21" s="50"/>
      <c r="M21" s="8"/>
      <c r="N21" s="8"/>
      <c r="O21" s="35"/>
      <c r="P21" s="8"/>
      <c r="Q21" s="35"/>
      <c r="R21" s="35"/>
      <c r="S21" s="35"/>
    </row>
    <row r="22" spans="2:19" s="34" customFormat="1" ht="15" customHeight="1">
      <c r="B22" s="45"/>
      <c r="C22" s="46"/>
      <c r="D22" s="47"/>
      <c r="E22" s="55"/>
      <c r="F22" s="57"/>
      <c r="G22" s="50"/>
      <c r="H22" s="50"/>
      <c r="I22" s="50"/>
      <c r="J22" s="50"/>
      <c r="K22" s="50"/>
      <c r="L22" s="50"/>
      <c r="M22" s="8"/>
      <c r="N22" s="8"/>
      <c r="O22" s="35"/>
      <c r="P22" s="8"/>
      <c r="Q22" s="35"/>
      <c r="R22" s="35"/>
      <c r="S22" s="35"/>
    </row>
  </sheetData>
  <mergeCells count="2">
    <mergeCell ref="I9:K9"/>
    <mergeCell ref="M9:O9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J30"/>
  <sheetViews>
    <sheetView topLeftCell="A7" workbookViewId="0">
      <selection activeCell="D17" sqref="D17"/>
    </sheetView>
  </sheetViews>
  <sheetFormatPr defaultRowHeight="15" customHeight="1"/>
  <cols>
    <col min="1" max="1" width="9.140625" style="561"/>
    <col min="2" max="2" width="18" style="561" customWidth="1"/>
    <col min="3" max="3" width="18.5703125" style="561" customWidth="1"/>
    <col min="4" max="4" width="18.28515625" style="565" customWidth="1"/>
    <col min="5" max="5" width="32.85546875" style="561" customWidth="1"/>
    <col min="6" max="6" width="19.140625" style="561" customWidth="1"/>
    <col min="7" max="8" width="14.42578125" style="561" customWidth="1"/>
    <col min="9" max="9" width="15.7109375" style="561" customWidth="1"/>
    <col min="10" max="10" width="15.5703125" style="561" customWidth="1"/>
    <col min="11" max="16384" width="9.140625" style="561"/>
  </cols>
  <sheetData>
    <row r="1" spans="1:10" ht="15" customHeight="1">
      <c r="A1" s="561" t="s">
        <v>0</v>
      </c>
    </row>
    <row r="2" spans="1:10" ht="15" customHeight="1">
      <c r="A2" s="561" t="s">
        <v>18326</v>
      </c>
    </row>
    <row r="3" spans="1:10" ht="15" customHeight="1">
      <c r="A3" s="561" t="s">
        <v>105</v>
      </c>
    </row>
    <row r="5" spans="1:10" ht="15" customHeight="1" thickBot="1">
      <c r="A5" s="562" t="s">
        <v>2</v>
      </c>
      <c r="B5" s="562" t="s">
        <v>3</v>
      </c>
      <c r="C5" s="562" t="s">
        <v>4</v>
      </c>
      <c r="D5" s="562" t="s">
        <v>164</v>
      </c>
      <c r="E5" s="562" t="s">
        <v>5</v>
      </c>
      <c r="F5" s="562" t="s">
        <v>25</v>
      </c>
      <c r="G5" s="562" t="s">
        <v>25</v>
      </c>
      <c r="H5" s="562" t="s">
        <v>23</v>
      </c>
      <c r="I5" s="562" t="s">
        <v>7</v>
      </c>
      <c r="J5" s="562" t="s">
        <v>8</v>
      </c>
    </row>
    <row r="6" spans="1:10" ht="15" customHeight="1" thickTop="1"/>
    <row r="7" spans="1:10" ht="15" customHeight="1">
      <c r="A7" s="563" t="str">
        <f>+'BKAS IDR'!B11</f>
        <v>12/01/03</v>
      </c>
      <c r="B7" s="563" t="s">
        <v>18328</v>
      </c>
      <c r="C7" s="563" t="str">
        <f>+'BKAS IDR'!D11</f>
        <v>01-001</v>
      </c>
      <c r="D7" s="566" t="s">
        <v>212</v>
      </c>
      <c r="E7" s="561" t="s">
        <v>9397</v>
      </c>
      <c r="F7" s="561">
        <v>880</v>
      </c>
      <c r="H7" s="561">
        <f>+I7/F7</f>
        <v>9050</v>
      </c>
      <c r="I7" s="563">
        <f>+'MANDIRI USD 2'!M13</f>
        <v>7964000</v>
      </c>
    </row>
    <row r="8" spans="1:10" ht="15" customHeight="1">
      <c r="A8" s="563" t="s">
        <v>158</v>
      </c>
      <c r="B8" s="563" t="s">
        <v>18328</v>
      </c>
      <c r="C8" s="563" t="s">
        <v>12</v>
      </c>
      <c r="D8" s="567" t="s">
        <v>30</v>
      </c>
      <c r="E8" s="563" t="s">
        <v>29</v>
      </c>
      <c r="F8" s="563"/>
      <c r="G8" s="561">
        <v>880</v>
      </c>
      <c r="H8" s="561">
        <v>9050</v>
      </c>
      <c r="J8" s="563">
        <f>+I7</f>
        <v>7964000</v>
      </c>
    </row>
    <row r="10" spans="1:10" ht="15" customHeight="1" thickBot="1">
      <c r="A10" s="568"/>
      <c r="B10" s="568"/>
      <c r="C10" s="568"/>
      <c r="D10" s="562"/>
      <c r="E10" s="568"/>
      <c r="F10" s="568"/>
      <c r="G10" s="568"/>
      <c r="H10" s="568"/>
      <c r="I10" s="569">
        <f>SUM(I7:I9)</f>
        <v>7964000</v>
      </c>
      <c r="J10" s="569">
        <f>SUM(J7:J9)</f>
        <v>7964000</v>
      </c>
    </row>
    <row r="11" spans="1:10" ht="15" customHeight="1" thickTop="1"/>
    <row r="14" spans="1:10" ht="15" customHeight="1">
      <c r="A14" s="561" t="s">
        <v>0</v>
      </c>
    </row>
    <row r="15" spans="1:10" ht="15" customHeight="1">
      <c r="A15" s="561" t="s">
        <v>18327</v>
      </c>
    </row>
    <row r="16" spans="1:10" ht="15" customHeight="1">
      <c r="A16" s="561" t="s">
        <v>105</v>
      </c>
    </row>
    <row r="18" spans="1:10" ht="15" customHeight="1" thickBot="1">
      <c r="A18" s="562" t="s">
        <v>2</v>
      </c>
      <c r="B18" s="562" t="s">
        <v>3</v>
      </c>
      <c r="C18" s="562" t="s">
        <v>4</v>
      </c>
      <c r="D18" s="562" t="s">
        <v>164</v>
      </c>
      <c r="E18" s="562" t="s">
        <v>5</v>
      </c>
      <c r="F18" s="562" t="s">
        <v>25</v>
      </c>
      <c r="G18" s="562" t="s">
        <v>25</v>
      </c>
      <c r="H18" s="562" t="s">
        <v>23</v>
      </c>
      <c r="I18" s="562" t="s">
        <v>7</v>
      </c>
      <c r="J18" s="562" t="s">
        <v>8</v>
      </c>
    </row>
    <row r="19" spans="1:10" ht="15" customHeight="1" thickTop="1"/>
    <row r="20" spans="1:10" ht="15" customHeight="1">
      <c r="A20" s="564" t="s">
        <v>158</v>
      </c>
      <c r="B20" s="561" t="s">
        <v>18325</v>
      </c>
      <c r="C20" s="561" t="s">
        <v>12</v>
      </c>
      <c r="D20" s="575" t="s">
        <v>27</v>
      </c>
      <c r="E20" s="563" t="s">
        <v>16</v>
      </c>
      <c r="F20" s="563">
        <v>1000</v>
      </c>
      <c r="G20" s="563"/>
      <c r="H20" s="563">
        <v>9000</v>
      </c>
      <c r="I20" s="563">
        <f>+'MANDIRI USD 2'!N14</f>
        <v>9000000</v>
      </c>
    </row>
    <row r="21" spans="1:10" ht="15" customHeight="1">
      <c r="A21" s="564" t="s">
        <v>158</v>
      </c>
      <c r="B21" s="561" t="s">
        <v>18325</v>
      </c>
      <c r="C21" s="561" t="s">
        <v>12</v>
      </c>
      <c r="D21" s="566" t="s">
        <v>165</v>
      </c>
      <c r="E21" s="561" t="s">
        <v>9397</v>
      </c>
      <c r="G21" s="563">
        <v>1000</v>
      </c>
      <c r="H21" s="563">
        <v>9000</v>
      </c>
      <c r="J21" s="563">
        <f>+I20</f>
        <v>9000000</v>
      </c>
    </row>
    <row r="23" spans="1:10" ht="15" customHeight="1">
      <c r="A23" s="564" t="s">
        <v>158</v>
      </c>
      <c r="B23" s="561" t="s">
        <v>18325</v>
      </c>
      <c r="C23" s="561" t="s">
        <v>18321</v>
      </c>
      <c r="D23" s="575" t="s">
        <v>28</v>
      </c>
      <c r="E23" s="563" t="str">
        <f>+'MANDIRI IDR 2'!F15</f>
        <v>GRIYA INTERINDO ABADI (5769); INV 1034; FP 121; WHT</v>
      </c>
      <c r="F23" s="50">
        <v>80</v>
      </c>
      <c r="G23" s="563"/>
      <c r="H23" s="563">
        <f>+I23/F23</f>
        <v>9020</v>
      </c>
      <c r="I23" s="563">
        <f>+'MANDIRI USD 2'!N15</f>
        <v>721600</v>
      </c>
    </row>
    <row r="24" spans="1:10" ht="15" customHeight="1">
      <c r="A24" s="564" t="s">
        <v>158</v>
      </c>
      <c r="B24" s="561" t="s">
        <v>18325</v>
      </c>
      <c r="C24" s="561" t="s">
        <v>18321</v>
      </c>
      <c r="D24" s="566" t="s">
        <v>165</v>
      </c>
      <c r="E24" s="561" t="s">
        <v>9397</v>
      </c>
      <c r="G24" s="561">
        <v>80</v>
      </c>
      <c r="H24" s="563">
        <v>9020</v>
      </c>
      <c r="J24" s="563">
        <f>+I23</f>
        <v>721600</v>
      </c>
    </row>
    <row r="25" spans="1:10" ht="15" customHeight="1">
      <c r="D25" s="583"/>
      <c r="E25" s="584"/>
      <c r="F25" s="584"/>
    </row>
    <row r="26" spans="1:10" ht="15" customHeight="1">
      <c r="A26" s="564" t="s">
        <v>158</v>
      </c>
      <c r="B26" s="561" t="s">
        <v>18325</v>
      </c>
      <c r="C26" s="561" t="s">
        <v>18323</v>
      </c>
      <c r="D26" s="585" t="s">
        <v>18324</v>
      </c>
      <c r="E26" s="8" t="s">
        <v>154</v>
      </c>
      <c r="F26" s="584"/>
      <c r="I26" s="563">
        <f>+'MANDIRI USD 2'!N16</f>
        <v>137400</v>
      </c>
    </row>
    <row r="27" spans="1:10" ht="15" customHeight="1">
      <c r="A27" s="564" t="s">
        <v>158</v>
      </c>
      <c r="B27" s="561" t="s">
        <v>18325</v>
      </c>
      <c r="C27" s="561" t="s">
        <v>18323</v>
      </c>
      <c r="D27" s="566" t="s">
        <v>165</v>
      </c>
      <c r="E27" s="584" t="s">
        <v>9397</v>
      </c>
      <c r="F27" s="584"/>
      <c r="J27" s="563">
        <f>+I26</f>
        <v>137400</v>
      </c>
    </row>
    <row r="29" spans="1:10" ht="15" customHeight="1" thickBot="1">
      <c r="A29" s="568"/>
      <c r="B29" s="568"/>
      <c r="C29" s="568"/>
      <c r="D29" s="562"/>
      <c r="E29" s="568"/>
      <c r="F29" s="568"/>
      <c r="G29" s="568"/>
      <c r="H29" s="568"/>
      <c r="I29" s="569">
        <f>SUM(I20:I28)</f>
        <v>9859000</v>
      </c>
      <c r="J29" s="569">
        <f>SUM(J20:J28)</f>
        <v>9859000</v>
      </c>
    </row>
    <row r="30" spans="1:10" ht="15" customHeight="1" thickTop="1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2:AI52"/>
  <sheetViews>
    <sheetView workbookViewId="0">
      <selection activeCell="C23" sqref="C23"/>
    </sheetView>
  </sheetViews>
  <sheetFormatPr defaultRowHeight="15" customHeight="1"/>
  <cols>
    <col min="1" max="1" width="1.42578125" style="76" customWidth="1"/>
    <col min="2" max="2" width="11.5703125" style="76" bestFit="1" customWidth="1"/>
    <col min="3" max="3" width="20.7109375" style="76" bestFit="1" customWidth="1"/>
    <col min="4" max="5" width="22.28515625" style="76" customWidth="1"/>
    <col min="6" max="6" width="15.5703125" style="76" bestFit="1" customWidth="1"/>
    <col min="7" max="7" width="12.140625" style="76" bestFit="1" customWidth="1"/>
    <col min="8" max="8" width="20.140625" style="76" customWidth="1"/>
    <col min="9" max="9" width="16.7109375" style="76" bestFit="1" customWidth="1"/>
    <col min="10" max="10" width="50.7109375" style="76" bestFit="1" customWidth="1"/>
    <col min="11" max="11" width="23.42578125" style="76" customWidth="1"/>
    <col min="12" max="12" width="59.140625" style="76" bestFit="1" customWidth="1"/>
    <col min="13" max="13" width="20.5703125" style="76" bestFit="1" customWidth="1"/>
    <col min="14" max="14" width="15" style="77" bestFit="1" customWidth="1"/>
    <col min="15" max="15" width="13.85546875" style="77" bestFit="1" customWidth="1"/>
    <col min="16" max="16" width="12.42578125" style="77" bestFit="1" customWidth="1"/>
    <col min="17" max="17" width="12.140625" style="77" bestFit="1" customWidth="1"/>
    <col min="18" max="18" width="16.5703125" style="77" bestFit="1" customWidth="1"/>
    <col min="19" max="19" width="12.42578125" style="77" bestFit="1" customWidth="1"/>
    <col min="20" max="20" width="20.140625" style="77" bestFit="1" customWidth="1"/>
    <col min="21" max="21" width="18.85546875" style="77" bestFit="1" customWidth="1"/>
    <col min="22" max="23" width="17.7109375" style="77" bestFit="1" customWidth="1"/>
    <col min="24" max="24" width="20.140625" style="77" bestFit="1" customWidth="1"/>
    <col min="25" max="29" width="20.140625" style="77" customWidth="1"/>
    <col min="30" max="30" width="16.85546875" customWidth="1"/>
    <col min="31" max="31" width="20.140625" style="76" bestFit="1" customWidth="1"/>
    <col min="32" max="32" width="19.5703125" style="77" bestFit="1" customWidth="1"/>
    <col min="33" max="33" width="11" style="76" bestFit="1" customWidth="1"/>
    <col min="34" max="34" width="11" style="76" customWidth="1"/>
    <col min="35" max="35" width="17.28515625" style="76" customWidth="1"/>
    <col min="36" max="36" width="1.42578125" style="76" customWidth="1"/>
    <col min="37" max="16384" width="9.140625" style="76"/>
  </cols>
  <sheetData>
    <row r="2" spans="2:35" ht="15" customHeight="1">
      <c r="B2" s="76" t="s">
        <v>0</v>
      </c>
      <c r="AD2" s="76"/>
    </row>
    <row r="3" spans="2:35" ht="15" customHeight="1">
      <c r="B3" s="76" t="s">
        <v>42</v>
      </c>
      <c r="AD3" s="76"/>
    </row>
    <row r="4" spans="2:35" ht="15" customHeight="1" thickBot="1">
      <c r="B4" s="76" t="s">
        <v>105</v>
      </c>
      <c r="AD4" s="76"/>
    </row>
    <row r="5" spans="2:35" ht="16.5" customHeight="1">
      <c r="B5" s="526" t="s">
        <v>46</v>
      </c>
      <c r="C5" s="527" t="s">
        <v>47</v>
      </c>
      <c r="D5" s="528" t="s">
        <v>131</v>
      </c>
      <c r="E5" s="528" t="s">
        <v>36</v>
      </c>
      <c r="F5" s="527" t="s">
        <v>37</v>
      </c>
      <c r="G5" s="527" t="s">
        <v>48</v>
      </c>
      <c r="H5" s="529" t="s">
        <v>102</v>
      </c>
      <c r="I5" s="527" t="s">
        <v>103</v>
      </c>
      <c r="J5" s="527" t="s">
        <v>35</v>
      </c>
      <c r="K5" s="530" t="s">
        <v>34</v>
      </c>
      <c r="L5" s="527" t="s">
        <v>5</v>
      </c>
      <c r="M5" s="531" t="s">
        <v>49</v>
      </c>
      <c r="N5" s="532" t="s">
        <v>25</v>
      </c>
      <c r="O5" s="533"/>
      <c r="P5" s="533"/>
      <c r="Q5" s="533"/>
      <c r="R5" s="534"/>
      <c r="S5" s="535" t="s">
        <v>23</v>
      </c>
      <c r="T5" s="1004" t="s">
        <v>26</v>
      </c>
      <c r="U5" s="1005"/>
      <c r="V5" s="1005"/>
      <c r="W5" s="1005"/>
      <c r="X5" s="1006"/>
      <c r="Y5" s="1004" t="s">
        <v>106</v>
      </c>
      <c r="Z5" s="1005"/>
      <c r="AA5" s="1005"/>
      <c r="AB5" s="1006"/>
      <c r="AC5" s="536" t="s">
        <v>130</v>
      </c>
      <c r="AD5" s="528" t="s">
        <v>129</v>
      </c>
      <c r="AE5" s="537" t="s">
        <v>38</v>
      </c>
      <c r="AF5" s="537" t="s">
        <v>50</v>
      </c>
      <c r="AG5" s="538" t="s">
        <v>51</v>
      </c>
      <c r="AH5" s="537" t="s">
        <v>40</v>
      </c>
      <c r="AI5" s="538" t="s">
        <v>41</v>
      </c>
    </row>
    <row r="6" spans="2:35" s="79" customFormat="1" ht="11.25" thickBot="1">
      <c r="B6" s="539"/>
      <c r="C6" s="540"/>
      <c r="D6" s="541"/>
      <c r="E6" s="541"/>
      <c r="F6" s="540"/>
      <c r="G6" s="540"/>
      <c r="H6" s="542"/>
      <c r="I6" s="540"/>
      <c r="J6" s="540"/>
      <c r="K6" s="543"/>
      <c r="L6" s="540"/>
      <c r="M6" s="544"/>
      <c r="N6" s="545" t="s">
        <v>52</v>
      </c>
      <c r="O6" s="516" t="s">
        <v>43</v>
      </c>
      <c r="P6" s="516" t="s">
        <v>53</v>
      </c>
      <c r="Q6" s="516" t="s">
        <v>54</v>
      </c>
      <c r="R6" s="546" t="s">
        <v>55</v>
      </c>
      <c r="S6" s="547"/>
      <c r="T6" s="545" t="s">
        <v>52</v>
      </c>
      <c r="U6" s="516" t="s">
        <v>43</v>
      </c>
      <c r="V6" s="516" t="s">
        <v>53</v>
      </c>
      <c r="W6" s="516" t="s">
        <v>54</v>
      </c>
      <c r="X6" s="546" t="s">
        <v>55</v>
      </c>
      <c r="Y6" s="548" t="s">
        <v>25</v>
      </c>
      <c r="Z6" s="549" t="s">
        <v>23</v>
      </c>
      <c r="AA6" s="545" t="s">
        <v>53</v>
      </c>
      <c r="AB6" s="546" t="s">
        <v>54</v>
      </c>
      <c r="AC6" s="550"/>
      <c r="AD6" s="551"/>
      <c r="AE6" s="552"/>
      <c r="AF6" s="552" t="s">
        <v>57</v>
      </c>
      <c r="AG6" s="553"/>
      <c r="AH6" s="554"/>
      <c r="AI6" s="555"/>
    </row>
    <row r="7" spans="2:35" ht="15" customHeight="1">
      <c r="B7" s="586" t="s">
        <v>18337</v>
      </c>
      <c r="C7" s="82" t="s">
        <v>67</v>
      </c>
      <c r="D7" s="80" t="str">
        <f t="shared" ref="D7:D9" si="0">IF(LEFT(C7,2)="01","BUKAN PEMUNGUT",IF(LEFT(C7,2)="03","PEMUNGUT",IF(LEFT(C7,2)="07","PPN DIBEBASKAN",)))</f>
        <v>PEMUNGUT</v>
      </c>
      <c r="E7" s="586" t="s">
        <v>18329</v>
      </c>
      <c r="F7" s="82" t="s">
        <v>18345</v>
      </c>
      <c r="G7" s="587" t="s">
        <v>18331</v>
      </c>
      <c r="H7" s="82" t="s">
        <v>68</v>
      </c>
      <c r="I7" s="82" t="s">
        <v>30</v>
      </c>
      <c r="J7" s="82" t="str">
        <f>IF(ISERROR(VLOOKUP(I7,[2]Coa!$B$4:$C$9231,2,FALSE))=TRUE,"",VLOOKUP(I7,[2]Coa!$B$4:$C$9231,2,FALSE))</f>
        <v>CHEVRON</v>
      </c>
      <c r="K7" s="82" t="s">
        <v>33</v>
      </c>
      <c r="L7" s="82" t="s">
        <v>32</v>
      </c>
      <c r="M7" s="82" t="s">
        <v>69</v>
      </c>
      <c r="N7" s="81"/>
      <c r="O7" s="81">
        <f t="shared" ref="O7:O9" si="1">N7*10/100</f>
        <v>0</v>
      </c>
      <c r="P7" s="81">
        <f t="shared" ref="P7:P9" si="2">N7*3/100</f>
        <v>0</v>
      </c>
      <c r="Q7" s="81">
        <f t="shared" ref="Q7:Q8" si="3">N7*2/100</f>
        <v>0</v>
      </c>
      <c r="R7" s="81">
        <f t="shared" ref="R7:R9" si="4">N7+O7-P7-Q7</f>
        <v>0</v>
      </c>
      <c r="S7" s="81"/>
      <c r="T7" s="81">
        <v>30477896</v>
      </c>
      <c r="U7" s="81">
        <v>3047790</v>
      </c>
      <c r="V7" s="81"/>
      <c r="W7" s="81">
        <f>+T7*0.02</f>
        <v>609557.92000000004</v>
      </c>
      <c r="X7" s="81">
        <f>+T7+U7-W7</f>
        <v>32916128.079999998</v>
      </c>
      <c r="Y7" s="81">
        <v>0</v>
      </c>
      <c r="Z7" s="81">
        <v>0</v>
      </c>
      <c r="AA7" s="81">
        <v>0</v>
      </c>
      <c r="AB7" s="81">
        <v>609558</v>
      </c>
      <c r="AC7" s="298">
        <f>+V7+W7-AA7-AB7</f>
        <v>-7.9999999958090484E-2</v>
      </c>
      <c r="AD7" s="588" t="s">
        <v>18334</v>
      </c>
      <c r="AE7" s="589" t="str">
        <f>+'MANDIRI IDR 2'!B13</f>
        <v>12/01/03</v>
      </c>
      <c r="AF7" s="82" t="s">
        <v>18336</v>
      </c>
      <c r="AG7" s="82" t="s">
        <v>12</v>
      </c>
      <c r="AH7" s="588" t="s">
        <v>18338</v>
      </c>
      <c r="AI7" s="81">
        <v>3047790</v>
      </c>
    </row>
    <row r="8" spans="2:35" ht="15" customHeight="1">
      <c r="B8" s="586" t="s">
        <v>18337</v>
      </c>
      <c r="C8" s="82" t="s">
        <v>70</v>
      </c>
      <c r="D8" s="80" t="str">
        <f t="shared" si="0"/>
        <v>BUKAN PEMUNGUT</v>
      </c>
      <c r="E8" s="586" t="s">
        <v>18330</v>
      </c>
      <c r="F8" s="82" t="s">
        <v>18346</v>
      </c>
      <c r="G8" s="587" t="s">
        <v>18332</v>
      </c>
      <c r="H8" s="82" t="s">
        <v>74</v>
      </c>
      <c r="I8" s="82" t="s">
        <v>71</v>
      </c>
      <c r="J8" s="82" t="str">
        <f>IF(ISERROR(VLOOKUP(I8,[2]Coa!$B$4:$C$9231,2,FALSE))=TRUE,"",VLOOKUP(I8,[2]Coa!$B$4:$C$9231,2,FALSE))</f>
        <v>INDAH KIAT PULP &amp; PAPER (IKPP)</v>
      </c>
      <c r="K8" s="82" t="s">
        <v>73</v>
      </c>
      <c r="L8" s="82" t="s">
        <v>72</v>
      </c>
      <c r="M8" s="82" t="s">
        <v>75</v>
      </c>
      <c r="N8" s="81"/>
      <c r="O8" s="81">
        <f t="shared" si="1"/>
        <v>0</v>
      </c>
      <c r="P8" s="81">
        <f t="shared" si="2"/>
        <v>0</v>
      </c>
      <c r="Q8" s="81">
        <f t="shared" si="3"/>
        <v>0</v>
      </c>
      <c r="R8" s="81">
        <f t="shared" si="4"/>
        <v>0</v>
      </c>
      <c r="S8" s="81"/>
      <c r="T8" s="81">
        <v>119877701</v>
      </c>
      <c r="U8" s="81">
        <v>11987770</v>
      </c>
      <c r="V8" s="81">
        <f t="shared" ref="V8:V9" si="5">T8*3/100</f>
        <v>3596331.03</v>
      </c>
      <c r="W8" s="81"/>
      <c r="X8" s="81">
        <f t="shared" ref="X8:X9" si="6">T8+U8-V8-W8</f>
        <v>128269139.97</v>
      </c>
      <c r="Y8" s="81"/>
      <c r="Z8" s="81"/>
      <c r="AA8" s="81">
        <v>3596331</v>
      </c>
      <c r="AB8" s="81"/>
      <c r="AC8" s="298">
        <f t="shared" ref="AC8:AC9" si="7">+V8+W8-AA8-AB8</f>
        <v>2.9999999795109034E-2</v>
      </c>
      <c r="AD8" s="588" t="s">
        <v>18335</v>
      </c>
      <c r="AE8" s="588" t="s">
        <v>18339</v>
      </c>
      <c r="AF8" s="82" t="s">
        <v>18336</v>
      </c>
      <c r="AG8" s="82" t="s">
        <v>18340</v>
      </c>
      <c r="AH8" s="587" t="s">
        <v>14</v>
      </c>
      <c r="AI8" s="587" t="s">
        <v>14</v>
      </c>
    </row>
    <row r="9" spans="2:35" ht="15" customHeight="1">
      <c r="B9" s="586" t="s">
        <v>18337</v>
      </c>
      <c r="C9" s="82" t="s">
        <v>77</v>
      </c>
      <c r="D9" s="80" t="str">
        <f t="shared" si="0"/>
        <v>PEMUNGUT</v>
      </c>
      <c r="E9" s="586" t="s">
        <v>18330</v>
      </c>
      <c r="F9" s="82" t="s">
        <v>18347</v>
      </c>
      <c r="G9" s="587" t="s">
        <v>18333</v>
      </c>
      <c r="H9" s="297">
        <v>4200000583</v>
      </c>
      <c r="I9" s="82" t="s">
        <v>78</v>
      </c>
      <c r="J9" s="82" t="str">
        <f>IF(ISERROR(VLOOKUP(I9,[2]Coa!$B$4:$C$9231,2,FALSE))=TRUE,"",VLOOKUP(I9,[2]Coa!$B$4:$C$9231,2,FALSE))</f>
        <v>BUT. STAR ENERGY ( KAKAP ) LIMITED</v>
      </c>
      <c r="K9" s="82" t="s">
        <v>80</v>
      </c>
      <c r="L9" s="82" t="s">
        <v>79</v>
      </c>
      <c r="M9" s="82" t="s">
        <v>81</v>
      </c>
      <c r="N9" s="81">
        <v>346460.4</v>
      </c>
      <c r="O9" s="81">
        <f t="shared" si="1"/>
        <v>34646.04</v>
      </c>
      <c r="P9" s="81">
        <f t="shared" si="2"/>
        <v>10393.812</v>
      </c>
      <c r="Q9" s="81"/>
      <c r="R9" s="81">
        <f t="shared" si="4"/>
        <v>370712.62800000003</v>
      </c>
      <c r="S9" s="81">
        <v>9409</v>
      </c>
      <c r="T9" s="81">
        <v>3259845903.6000004</v>
      </c>
      <c r="U9" s="81">
        <v>325984590</v>
      </c>
      <c r="V9" s="81">
        <f t="shared" si="5"/>
        <v>97795377.10800001</v>
      </c>
      <c r="W9" s="81"/>
      <c r="X9" s="81">
        <f t="shared" si="6"/>
        <v>3488035116.4920006</v>
      </c>
      <c r="Y9" s="81">
        <v>10393.81</v>
      </c>
      <c r="Z9" s="81">
        <v>9050</v>
      </c>
      <c r="AA9" s="81">
        <f>+Y9*Z9</f>
        <v>94063980.5</v>
      </c>
      <c r="AB9" s="81"/>
      <c r="AC9" s="298">
        <f t="shared" si="7"/>
        <v>3731396.6080000103</v>
      </c>
      <c r="AD9" s="588" t="s">
        <v>18335</v>
      </c>
      <c r="AE9" s="588" t="s">
        <v>18341</v>
      </c>
      <c r="AF9" s="82" t="s">
        <v>18342</v>
      </c>
      <c r="AG9" s="82" t="s">
        <v>18343</v>
      </c>
      <c r="AH9" s="588" t="s">
        <v>18344</v>
      </c>
      <c r="AI9" s="81">
        <v>94063980</v>
      </c>
    </row>
    <row r="10" spans="2:35" ht="15" customHeight="1" thickBot="1">
      <c r="B10" s="84"/>
      <c r="C10" s="84"/>
      <c r="D10" s="300"/>
      <c r="E10" s="300"/>
      <c r="F10" s="84"/>
      <c r="G10" s="84"/>
      <c r="H10" s="84"/>
      <c r="I10" s="84"/>
      <c r="J10" s="84"/>
      <c r="K10" s="84"/>
      <c r="L10" s="84"/>
      <c r="M10" s="84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299"/>
      <c r="AD10" s="82"/>
      <c r="AE10" s="84"/>
      <c r="AF10" s="84"/>
      <c r="AG10" s="84"/>
      <c r="AH10" s="84"/>
      <c r="AI10" s="84"/>
    </row>
    <row r="11" spans="2:35" ht="15" customHeight="1" thickBot="1">
      <c r="B11" s="284" t="s">
        <v>101</v>
      </c>
      <c r="C11" s="285"/>
      <c r="D11" s="293"/>
      <c r="E11" s="293"/>
      <c r="F11" s="285"/>
      <c r="G11" s="285"/>
      <c r="H11" s="285"/>
      <c r="I11" s="285"/>
      <c r="J11" s="285"/>
      <c r="K11" s="286"/>
      <c r="L11" s="285"/>
      <c r="M11" s="292"/>
      <c r="N11" s="287">
        <f>SUM(N7:N10)</f>
        <v>346460.4</v>
      </c>
      <c r="O11" s="287">
        <f>SUM(O7:O10)</f>
        <v>34646.04</v>
      </c>
      <c r="P11" s="287">
        <f>SUM(P7:P10)</f>
        <v>10393.812</v>
      </c>
      <c r="Q11" s="287">
        <f>SUM(Q7:Q10)</f>
        <v>0</v>
      </c>
      <c r="R11" s="288">
        <f>SUM(R7:R10)</f>
        <v>370712.62800000003</v>
      </c>
      <c r="S11" s="289"/>
      <c r="T11" s="290">
        <f t="shared" ref="T11:Y11" si="8">SUM(T7:T10)</f>
        <v>3410201500.6000004</v>
      </c>
      <c r="U11" s="290">
        <f t="shared" si="8"/>
        <v>341020150</v>
      </c>
      <c r="V11" s="290">
        <f t="shared" si="8"/>
        <v>101391708.13800001</v>
      </c>
      <c r="W11" s="290">
        <f t="shared" si="8"/>
        <v>609557.92000000004</v>
      </c>
      <c r="X11" s="290">
        <f t="shared" si="8"/>
        <v>3649220384.5420008</v>
      </c>
      <c r="Y11" s="291">
        <f t="shared" si="8"/>
        <v>10393.81</v>
      </c>
      <c r="Z11" s="291"/>
      <c r="AA11" s="291">
        <f>SUM(AA7:AA10)</f>
        <v>97660311.5</v>
      </c>
      <c r="AB11" s="291">
        <f>SUM(AB7:AB10)</f>
        <v>609558</v>
      </c>
      <c r="AC11" s="291">
        <f>SUM(AC7:AC10)</f>
        <v>3731396.55800001</v>
      </c>
      <c r="AD11" s="293"/>
      <c r="AE11" s="85"/>
      <c r="AF11" s="85"/>
      <c r="AG11" s="286"/>
      <c r="AH11" s="294"/>
      <c r="AI11" s="294"/>
    </row>
    <row r="12" spans="2:35" ht="15" customHeight="1">
      <c r="D12" s="77"/>
      <c r="E12" s="77"/>
      <c r="AD12" s="76"/>
      <c r="AF12" s="76"/>
    </row>
    <row r="13" spans="2:35" ht="15" customHeight="1">
      <c r="D13" s="77"/>
      <c r="E13" s="77"/>
      <c r="AD13" s="76"/>
      <c r="AF13" s="76"/>
    </row>
    <row r="14" spans="2:35" ht="15" customHeight="1">
      <c r="D14" s="77"/>
      <c r="E14" s="77"/>
      <c r="AD14" s="76"/>
      <c r="AF14" s="76"/>
    </row>
    <row r="15" spans="2:35" ht="15" customHeight="1">
      <c r="D15" s="77"/>
      <c r="E15" s="77"/>
      <c r="AD15" s="76"/>
      <c r="AF15" s="76"/>
    </row>
    <row r="16" spans="2:35" ht="15" customHeight="1">
      <c r="D16" s="77"/>
      <c r="E16" s="77"/>
    </row>
    <row r="17" spans="4:5" ht="15" customHeight="1">
      <c r="D17" s="77"/>
      <c r="E17" s="77"/>
    </row>
    <row r="18" spans="4:5" ht="15" customHeight="1">
      <c r="D18" s="77"/>
      <c r="E18" s="77"/>
    </row>
    <row r="19" spans="4:5" ht="15" customHeight="1">
      <c r="D19" s="77"/>
      <c r="E19" s="77"/>
    </row>
    <row r="20" spans="4:5" ht="15" customHeight="1">
      <c r="D20" s="77"/>
      <c r="E20" s="77"/>
    </row>
    <row r="21" spans="4:5" ht="15" customHeight="1">
      <c r="D21" s="77"/>
      <c r="E21" s="77"/>
    </row>
    <row r="22" spans="4:5" ht="15" customHeight="1">
      <c r="D22" s="77"/>
      <c r="E22" s="77"/>
    </row>
    <row r="23" spans="4:5" ht="15" customHeight="1">
      <c r="D23" s="77"/>
      <c r="E23" s="77"/>
    </row>
    <row r="24" spans="4:5" ht="15" customHeight="1">
      <c r="D24" s="77"/>
      <c r="E24" s="77"/>
    </row>
    <row r="25" spans="4:5" ht="15" customHeight="1">
      <c r="D25" s="77"/>
      <c r="E25" s="77"/>
    </row>
    <row r="26" spans="4:5" ht="15" customHeight="1">
      <c r="D26" s="77"/>
      <c r="E26" s="77"/>
    </row>
    <row r="27" spans="4:5" ht="15" customHeight="1">
      <c r="D27" s="77"/>
      <c r="E27" s="77"/>
    </row>
    <row r="28" spans="4:5" ht="15" customHeight="1">
      <c r="D28" s="77"/>
      <c r="E28" s="77"/>
    </row>
    <row r="29" spans="4:5" ht="15" customHeight="1">
      <c r="D29" s="77"/>
      <c r="E29" s="77"/>
    </row>
    <row r="30" spans="4:5" ht="15" customHeight="1">
      <c r="D30" s="77"/>
      <c r="E30" s="77"/>
    </row>
    <row r="31" spans="4:5" ht="15" customHeight="1">
      <c r="D31" s="77"/>
      <c r="E31" s="77"/>
    </row>
    <row r="32" spans="4:5" ht="15" customHeight="1">
      <c r="D32" s="77"/>
      <c r="E32" s="77"/>
    </row>
    <row r="33" spans="4:5" ht="15" customHeight="1">
      <c r="D33" s="77"/>
      <c r="E33" s="77"/>
    </row>
    <row r="34" spans="4:5" ht="15" customHeight="1">
      <c r="D34" s="77"/>
      <c r="E34" s="77"/>
    </row>
    <row r="35" spans="4:5" ht="15" customHeight="1">
      <c r="D35" s="77"/>
      <c r="E35" s="77"/>
    </row>
    <row r="36" spans="4:5" ht="15" customHeight="1">
      <c r="D36" s="77"/>
      <c r="E36" s="77"/>
    </row>
    <row r="37" spans="4:5" ht="15" customHeight="1">
      <c r="D37" s="77"/>
      <c r="E37" s="77"/>
    </row>
    <row r="38" spans="4:5" ht="15" customHeight="1">
      <c r="D38" s="77"/>
      <c r="E38" s="77"/>
    </row>
    <row r="39" spans="4:5" ht="15" customHeight="1">
      <c r="D39" s="77"/>
      <c r="E39" s="77"/>
    </row>
    <row r="40" spans="4:5" ht="15" customHeight="1">
      <c r="D40" s="77"/>
      <c r="E40" s="77"/>
    </row>
    <row r="41" spans="4:5" ht="15" customHeight="1">
      <c r="D41" s="77"/>
      <c r="E41" s="77"/>
    </row>
    <row r="42" spans="4:5" ht="15" customHeight="1">
      <c r="D42" s="77"/>
      <c r="E42" s="77"/>
    </row>
    <row r="43" spans="4:5" ht="15" customHeight="1">
      <c r="D43" s="77"/>
      <c r="E43" s="77"/>
    </row>
    <row r="44" spans="4:5" ht="15" customHeight="1">
      <c r="D44" s="77"/>
      <c r="E44" s="77"/>
    </row>
    <row r="45" spans="4:5" ht="15" customHeight="1">
      <c r="D45" s="77"/>
      <c r="E45" s="77"/>
    </row>
    <row r="46" spans="4:5" ht="15" customHeight="1">
      <c r="D46" s="77"/>
      <c r="E46" s="77"/>
    </row>
    <row r="47" spans="4:5" ht="15" customHeight="1">
      <c r="D47" s="77"/>
      <c r="E47" s="77"/>
    </row>
    <row r="48" spans="4:5" ht="15" customHeight="1">
      <c r="D48" s="77"/>
      <c r="E48" s="77"/>
    </row>
    <row r="49" spans="4:5" ht="15" customHeight="1">
      <c r="D49" s="77"/>
      <c r="E49" s="77"/>
    </row>
    <row r="50" spans="4:5" ht="15" customHeight="1">
      <c r="D50" s="77"/>
      <c r="E50" s="77"/>
    </row>
    <row r="51" spans="4:5" ht="15" customHeight="1">
      <c r="D51" s="77"/>
      <c r="E51" s="77"/>
    </row>
    <row r="52" spans="4:5" ht="15" customHeight="1">
      <c r="D52" s="77"/>
      <c r="E52" s="77"/>
    </row>
  </sheetData>
  <mergeCells count="2">
    <mergeCell ref="T5:X5"/>
    <mergeCell ref="Y5:AB5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34"/>
  <sheetViews>
    <sheetView workbookViewId="0">
      <selection activeCell="A15" sqref="A15"/>
    </sheetView>
  </sheetViews>
  <sheetFormatPr defaultRowHeight="15" customHeight="1"/>
  <cols>
    <col min="1" max="1" width="9.140625" style="561"/>
    <col min="2" max="2" width="18" style="561" customWidth="1"/>
    <col min="3" max="3" width="18.5703125" style="561" customWidth="1"/>
    <col min="4" max="4" width="18.28515625" style="565" customWidth="1"/>
    <col min="5" max="5" width="32.85546875" style="561" customWidth="1"/>
    <col min="6" max="6" width="19.140625" style="561" customWidth="1"/>
    <col min="7" max="8" width="14.42578125" style="561" customWidth="1"/>
    <col min="9" max="9" width="15.7109375" style="561" customWidth="1"/>
    <col min="10" max="10" width="15.5703125" style="561" customWidth="1"/>
    <col min="11" max="27" width="9.140625" style="561"/>
    <col min="28" max="28" width="15.85546875" style="561" customWidth="1"/>
    <col min="29" max="16384" width="9.140625" style="561"/>
  </cols>
  <sheetData>
    <row r="1" spans="1:10" ht="15" customHeight="1">
      <c r="A1" s="561" t="s">
        <v>0</v>
      </c>
    </row>
    <row r="2" spans="1:10" ht="15" customHeight="1">
      <c r="A2" s="561" t="s">
        <v>18348</v>
      </c>
    </row>
    <row r="3" spans="1:10" ht="15" customHeight="1">
      <c r="A3" s="561" t="s">
        <v>105</v>
      </c>
    </row>
    <row r="5" spans="1:10" ht="15" customHeight="1" thickBot="1">
      <c r="A5" s="562" t="s">
        <v>2</v>
      </c>
      <c r="B5" s="562" t="s">
        <v>3</v>
      </c>
      <c r="C5" s="562" t="s">
        <v>4</v>
      </c>
      <c r="D5" s="562" t="s">
        <v>164</v>
      </c>
      <c r="E5" s="562" t="s">
        <v>5</v>
      </c>
      <c r="F5" s="562" t="s">
        <v>25</v>
      </c>
      <c r="G5" s="562" t="s">
        <v>25</v>
      </c>
      <c r="H5" s="562" t="s">
        <v>23</v>
      </c>
      <c r="I5" s="562" t="s">
        <v>7</v>
      </c>
      <c r="J5" s="562" t="s">
        <v>8</v>
      </c>
    </row>
    <row r="6" spans="1:10" ht="15" customHeight="1" thickTop="1"/>
    <row r="7" spans="1:10" ht="15" customHeight="1">
      <c r="A7" s="591" t="s">
        <v>18337</v>
      </c>
      <c r="B7" s="561" t="s">
        <v>18349</v>
      </c>
      <c r="C7" s="591" t="s">
        <v>67</v>
      </c>
      <c r="D7" s="591" t="s">
        <v>30</v>
      </c>
      <c r="E7" s="561" t="s">
        <v>160</v>
      </c>
      <c r="I7" s="593">
        <v>32916128.079999998</v>
      </c>
    </row>
    <row r="8" spans="1:10" ht="15" customHeight="1">
      <c r="A8" s="591" t="s">
        <v>18337</v>
      </c>
      <c r="B8" s="561" t="s">
        <v>18349</v>
      </c>
      <c r="C8" s="591" t="s">
        <v>67</v>
      </c>
      <c r="D8" s="828" t="s">
        <v>18334</v>
      </c>
      <c r="E8" s="561" t="s">
        <v>9651</v>
      </c>
      <c r="I8" s="593">
        <v>609557.92000000004</v>
      </c>
    </row>
    <row r="9" spans="1:10" ht="15" customHeight="1">
      <c r="A9" s="591" t="s">
        <v>18337</v>
      </c>
      <c r="B9" s="561" t="s">
        <v>18349</v>
      </c>
      <c r="C9" s="591" t="s">
        <v>67</v>
      </c>
      <c r="D9" s="829" t="s">
        <v>2256</v>
      </c>
      <c r="E9" s="561" t="s">
        <v>11423</v>
      </c>
      <c r="J9" s="593">
        <v>3047790</v>
      </c>
    </row>
    <row r="10" spans="1:10" ht="15" customHeight="1">
      <c r="A10" s="591" t="s">
        <v>18337</v>
      </c>
      <c r="B10" s="561" t="s">
        <v>18349</v>
      </c>
      <c r="C10" s="591" t="s">
        <v>67</v>
      </c>
      <c r="D10" s="584" t="s">
        <v>69</v>
      </c>
      <c r="E10" s="561" t="s">
        <v>32</v>
      </c>
      <c r="J10" s="593">
        <v>30477896</v>
      </c>
    </row>
    <row r="11" spans="1:10" ht="15" customHeight="1">
      <c r="A11" s="591"/>
      <c r="B11" s="591"/>
      <c r="C11" s="585"/>
      <c r="D11" s="563"/>
      <c r="J11" s="593"/>
    </row>
    <row r="12" spans="1:10" ht="15" customHeight="1">
      <c r="A12" s="591"/>
      <c r="B12" s="591"/>
      <c r="C12" s="585"/>
      <c r="D12" s="563"/>
    </row>
    <row r="13" spans="1:10" ht="15" customHeight="1">
      <c r="A13" s="591"/>
      <c r="B13" s="591"/>
      <c r="C13" s="585"/>
      <c r="D13" s="561"/>
      <c r="E13" s="563"/>
    </row>
    <row r="14" spans="1:10" ht="15" customHeight="1">
      <c r="A14" s="592"/>
      <c r="B14" s="591"/>
      <c r="C14" s="591"/>
      <c r="D14" s="567"/>
      <c r="E14" s="563"/>
      <c r="F14" s="563"/>
      <c r="J14" s="563"/>
    </row>
    <row r="15" spans="1:10" ht="15" customHeight="1">
      <c r="A15" s="567"/>
      <c r="B15" s="591"/>
      <c r="C15" s="591"/>
      <c r="D15" s="567"/>
      <c r="E15" s="563"/>
      <c r="F15" s="563"/>
      <c r="J15" s="563"/>
    </row>
    <row r="16" spans="1:10" ht="15" customHeight="1">
      <c r="A16" s="567"/>
      <c r="B16" s="591"/>
      <c r="C16" s="591"/>
      <c r="D16" s="567"/>
      <c r="E16" s="563"/>
      <c r="F16" s="563"/>
      <c r="J16" s="563"/>
    </row>
    <row r="17" spans="1:10" ht="15" customHeight="1">
      <c r="A17" s="592"/>
      <c r="B17" s="591"/>
      <c r="C17" s="591"/>
      <c r="D17" s="585"/>
      <c r="E17" s="563"/>
      <c r="F17" s="563"/>
      <c r="I17" s="563"/>
      <c r="J17" s="563"/>
    </row>
    <row r="18" spans="1:10" ht="15" customHeight="1">
      <c r="A18" s="592"/>
      <c r="B18" s="591"/>
      <c r="C18" s="591"/>
      <c r="D18" s="585"/>
      <c r="E18" s="563"/>
      <c r="F18" s="563"/>
      <c r="I18" s="593"/>
      <c r="J18" s="563"/>
    </row>
    <row r="19" spans="1:10" ht="15" customHeight="1">
      <c r="A19" s="592"/>
      <c r="B19" s="591"/>
      <c r="C19" s="591"/>
      <c r="D19" s="585"/>
      <c r="E19" s="563"/>
      <c r="F19" s="563"/>
      <c r="J19" s="563"/>
    </row>
    <row r="20" spans="1:10" ht="15" customHeight="1">
      <c r="A20" s="592"/>
      <c r="B20" s="591"/>
      <c r="C20" s="591"/>
      <c r="D20" s="567"/>
      <c r="E20" s="563"/>
      <c r="F20" s="593"/>
      <c r="G20" s="593"/>
      <c r="H20" s="593"/>
      <c r="J20" s="563"/>
    </row>
    <row r="21" spans="1:10" ht="15" customHeight="1">
      <c r="A21" s="567"/>
      <c r="B21" s="591"/>
      <c r="C21" s="591"/>
      <c r="D21" s="567"/>
      <c r="E21" s="563"/>
      <c r="F21" s="593"/>
      <c r="G21" s="593"/>
      <c r="H21" s="593"/>
      <c r="J21" s="563"/>
    </row>
    <row r="22" spans="1:10" ht="15" customHeight="1">
      <c r="A22" s="567"/>
      <c r="B22" s="591"/>
      <c r="C22" s="591"/>
      <c r="D22" s="567"/>
      <c r="E22" s="563"/>
      <c r="F22" s="593"/>
      <c r="G22" s="593"/>
      <c r="H22" s="593"/>
      <c r="J22" s="563"/>
    </row>
    <row r="23" spans="1:10" ht="15" customHeight="1">
      <c r="A23" s="592" t="s">
        <v>18337</v>
      </c>
      <c r="B23" s="591" t="s">
        <v>18349</v>
      </c>
      <c r="C23" s="591" t="s">
        <v>77</v>
      </c>
      <c r="D23" s="585" t="str">
        <f>+'buku penjualan'!M9</f>
        <v>4101.0003.0631201</v>
      </c>
      <c r="E23" s="563" t="str">
        <f>+'buku penjualan'!L9</f>
        <v>PMT &amp; ENGINEERING FOR 9 MONTHS, MILS B1 MEI 2012</v>
      </c>
      <c r="F23" s="593">
        <v>346460.4</v>
      </c>
      <c r="G23" s="593"/>
      <c r="H23" s="593">
        <f>+I23/F23</f>
        <v>9409</v>
      </c>
      <c r="I23" s="563">
        <f>+'buku penjualan'!T9</f>
        <v>3259845903.6000004</v>
      </c>
      <c r="J23" s="563"/>
    </row>
    <row r="24" spans="1:10" ht="15" customHeight="1">
      <c r="A24" s="592" t="s">
        <v>18337</v>
      </c>
      <c r="B24" s="591" t="s">
        <v>18349</v>
      </c>
      <c r="C24" s="591" t="s">
        <v>77</v>
      </c>
      <c r="D24" s="585" t="s">
        <v>2256</v>
      </c>
      <c r="E24" s="563" t="s">
        <v>11423</v>
      </c>
      <c r="F24" s="593">
        <v>34646.04</v>
      </c>
      <c r="G24" s="593"/>
      <c r="H24" s="593">
        <f t="shared" ref="H24" si="0">+I24/F24</f>
        <v>9408.9999896092013</v>
      </c>
      <c r="I24" s="563">
        <f>+'buku penjualan'!U9</f>
        <v>325984590</v>
      </c>
      <c r="J24" s="563"/>
    </row>
    <row r="25" spans="1:10" ht="15" customHeight="1">
      <c r="A25" s="592" t="s">
        <v>18337</v>
      </c>
      <c r="B25" s="591" t="s">
        <v>18349</v>
      </c>
      <c r="C25" s="591" t="s">
        <v>77</v>
      </c>
      <c r="D25" s="585" t="s">
        <v>466</v>
      </c>
      <c r="E25" s="563" t="s">
        <v>18350</v>
      </c>
      <c r="F25" s="593"/>
      <c r="G25" s="593">
        <f>+F23*0.03</f>
        <v>10393.812</v>
      </c>
      <c r="H25" s="593">
        <v>9409</v>
      </c>
      <c r="J25" s="563">
        <f>+'buku penjualan'!V9</f>
        <v>97795377.10800001</v>
      </c>
    </row>
    <row r="26" spans="1:10" ht="15" customHeight="1">
      <c r="A26" s="592" t="s">
        <v>18337</v>
      </c>
      <c r="B26" s="591" t="s">
        <v>18349</v>
      </c>
      <c r="C26" s="591" t="s">
        <v>77</v>
      </c>
      <c r="D26" s="567" t="str">
        <f>+'buku penjualan'!I9</f>
        <v>1107.0001.00063</v>
      </c>
      <c r="E26" s="563" t="s">
        <v>18351</v>
      </c>
      <c r="F26" s="593"/>
      <c r="G26" s="593">
        <f>+F23+F24-G25</f>
        <v>370712.62800000003</v>
      </c>
      <c r="H26" s="593">
        <v>9409</v>
      </c>
      <c r="J26" s="563">
        <f>+I23+I24-J25</f>
        <v>3488035116.4920006</v>
      </c>
    </row>
    <row r="27" spans="1:10" ht="15" customHeight="1">
      <c r="A27" s="567"/>
      <c r="B27" s="591"/>
      <c r="C27" s="591"/>
      <c r="D27" s="567"/>
      <c r="E27" s="563"/>
      <c r="F27" s="563"/>
      <c r="J27" s="563"/>
    </row>
    <row r="28" spans="1:10" ht="15" customHeight="1">
      <c r="A28" s="567"/>
      <c r="B28" s="591"/>
      <c r="C28" s="591"/>
      <c r="D28" s="567"/>
      <c r="E28" s="563"/>
      <c r="F28" s="563"/>
      <c r="J28" s="563"/>
    </row>
    <row r="30" spans="1:10" ht="15" customHeight="1" thickBot="1">
      <c r="A30" s="568"/>
      <c r="B30" s="568"/>
      <c r="C30" s="568"/>
      <c r="D30" s="562"/>
      <c r="E30" s="568"/>
      <c r="F30" s="568"/>
      <c r="G30" s="568"/>
      <c r="H30" s="568"/>
      <c r="I30" s="569">
        <f>SUM(I7:I29)</f>
        <v>3619356179.6000004</v>
      </c>
      <c r="J30" s="569">
        <f>SUM(J7:J29)</f>
        <v>3619356179.6000004</v>
      </c>
    </row>
    <row r="31" spans="1:10" ht="15" customHeight="1" thickTop="1"/>
    <row r="34" spans="1:35" s="76" customFormat="1" ht="15" customHeight="1">
      <c r="A34" s="586" t="s">
        <v>18337</v>
      </c>
      <c r="B34" s="76" t="s">
        <v>18349</v>
      </c>
      <c r="C34" s="82" t="s">
        <v>67</v>
      </c>
      <c r="D34" s="82" t="s">
        <v>30</v>
      </c>
      <c r="E34" s="82" t="str">
        <f>IF(ISERROR(VLOOKUP(D34,[2]Coa!$B$4:$C$9231,2,FALSE))=TRUE,"",VLOOKUP(D34,[2]Coa!$B$4:$C$9231,2,FALSE))</f>
        <v>CHEVRON</v>
      </c>
      <c r="F34" s="82"/>
      <c r="G34" s="587" t="s">
        <v>18331</v>
      </c>
      <c r="H34" s="82" t="s">
        <v>68</v>
      </c>
      <c r="K34" s="82"/>
      <c r="L34" s="82"/>
      <c r="M34" s="82"/>
      <c r="N34" s="81"/>
      <c r="O34" s="81">
        <f t="shared" ref="O34" si="1">N34*10/100</f>
        <v>0</v>
      </c>
      <c r="P34" s="81">
        <f t="shared" ref="P34" si="2">N34*3/100</f>
        <v>0</v>
      </c>
      <c r="Q34" s="81">
        <f t="shared" ref="Q34" si="3">N34*2/100</f>
        <v>0</v>
      </c>
      <c r="R34" s="81">
        <f t="shared" ref="R34" si="4">N34+O34-P34-Q34</f>
        <v>0</v>
      </c>
      <c r="S34" s="81"/>
      <c r="T34" s="81">
        <v>30477896</v>
      </c>
      <c r="U34" s="81">
        <v>3047790</v>
      </c>
      <c r="V34" s="81"/>
      <c r="W34" s="81">
        <f>+T34*0.02</f>
        <v>609557.92000000004</v>
      </c>
      <c r="X34" s="81">
        <f>+T34+U34-W34</f>
        <v>32916128.079999998</v>
      </c>
      <c r="Y34" s="81">
        <v>0</v>
      </c>
      <c r="Z34" s="81">
        <v>0</v>
      </c>
      <c r="AA34" s="81">
        <v>0</v>
      </c>
      <c r="AB34" s="81">
        <v>609558</v>
      </c>
      <c r="AC34" s="298">
        <f>+V34+W34-AA34-AB34</f>
        <v>-7.9999999958090484E-2</v>
      </c>
      <c r="AD34" s="588" t="s">
        <v>18334</v>
      </c>
      <c r="AE34" s="589">
        <f>+'MANDIRI IDR 2'!B36</f>
        <v>0</v>
      </c>
      <c r="AF34" s="82" t="s">
        <v>18336</v>
      </c>
      <c r="AG34" s="82" t="s">
        <v>12</v>
      </c>
      <c r="AH34" s="588" t="s">
        <v>18338</v>
      </c>
      <c r="AI34" s="81">
        <v>3047790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T5148"/>
  <sheetViews>
    <sheetView topLeftCell="P1" workbookViewId="0">
      <selection activeCell="AE15" sqref="AE15"/>
    </sheetView>
  </sheetViews>
  <sheetFormatPr defaultRowHeight="15" customHeight="1"/>
  <cols>
    <col min="1" max="1" width="0.7109375" style="34" customWidth="1"/>
    <col min="2" max="2" width="9.140625" style="891"/>
    <col min="3" max="3" width="18.5703125" style="867" customWidth="1"/>
    <col min="4" max="4" width="9.140625" style="87"/>
    <col min="5" max="5" width="11.42578125" style="5" customWidth="1"/>
    <col min="6" max="6" width="14.5703125" style="5" customWidth="1"/>
    <col min="7" max="7" width="13.28515625" style="5" customWidth="1"/>
    <col min="8" max="8" width="12.85546875" style="5" customWidth="1"/>
    <col min="9" max="9" width="18.140625" style="5" customWidth="1"/>
    <col min="10" max="10" width="20.42578125" style="5" customWidth="1"/>
    <col min="11" max="11" width="26.85546875" style="5" customWidth="1"/>
    <col min="12" max="12" width="19.7109375" style="891" customWidth="1"/>
    <col min="13" max="13" width="22.85546875" style="88" customWidth="1"/>
    <col min="14" max="14" width="15.140625" style="88" bestFit="1" customWidth="1"/>
    <col min="15" max="15" width="13.42578125" style="839" customWidth="1"/>
    <col min="16" max="16" width="14.28515625" style="47" customWidth="1"/>
    <col min="17" max="17" width="14.140625" style="803" customWidth="1"/>
    <col min="18" max="18" width="14.42578125" style="35" customWidth="1"/>
    <col min="19" max="19" width="9.140625" style="89"/>
    <col min="20" max="20" width="14" style="843" customWidth="1"/>
    <col min="21" max="21" width="11.5703125" style="35" bestFit="1" customWidth="1"/>
    <col min="22" max="22" width="13.140625" style="35" customWidth="1"/>
    <col min="23" max="23" width="13.85546875" style="35" customWidth="1"/>
    <col min="24" max="24" width="15.28515625" style="35" customWidth="1"/>
    <col min="25" max="25" width="15" style="35" customWidth="1"/>
    <col min="26" max="26" width="13.28515625" style="35" customWidth="1"/>
    <col min="27" max="27" width="13.7109375" style="35" customWidth="1"/>
    <col min="28" max="28" width="13.28515625" style="35" customWidth="1"/>
    <col min="29" max="29" width="10.85546875" style="35" customWidth="1"/>
    <col min="30" max="30" width="11.140625" style="831" customWidth="1"/>
    <col min="31" max="31" width="15.5703125" style="35" customWidth="1"/>
    <col min="32" max="32" width="19.7109375" style="35" customWidth="1"/>
    <col min="33" max="33" width="15.5703125" style="5" customWidth="1"/>
    <col min="34" max="34" width="13.28515625" style="5" customWidth="1"/>
    <col min="35" max="35" width="11.42578125" style="5" customWidth="1"/>
    <col min="36" max="16384" width="9.140625" style="34"/>
  </cols>
  <sheetData>
    <row r="1" spans="2:46" ht="15" customHeight="1">
      <c r="B1" s="866" t="s">
        <v>0</v>
      </c>
    </row>
    <row r="2" spans="2:46" ht="15" customHeight="1">
      <c r="B2" s="866" t="s">
        <v>104</v>
      </c>
    </row>
    <row r="3" spans="2:46" ht="15" customHeight="1">
      <c r="B3" s="866" t="s">
        <v>105</v>
      </c>
    </row>
    <row r="4" spans="2:46" ht="15" customHeight="1">
      <c r="B4" s="868"/>
    </row>
    <row r="5" spans="2:46" ht="15" customHeight="1">
      <c r="B5" s="869"/>
      <c r="C5" s="870"/>
      <c r="D5" s="512"/>
      <c r="E5" s="513"/>
      <c r="F5" s="513"/>
      <c r="G5" s="513"/>
      <c r="H5" s="513"/>
      <c r="I5" s="513"/>
      <c r="J5" s="513"/>
      <c r="K5" s="513"/>
      <c r="L5" s="949"/>
      <c r="M5" s="514"/>
      <c r="N5" s="514"/>
      <c r="O5" s="1007" t="s">
        <v>25</v>
      </c>
      <c r="P5" s="1008"/>
      <c r="Q5" s="1008"/>
      <c r="R5" s="1009"/>
      <c r="S5" s="515"/>
      <c r="T5" s="1010" t="s">
        <v>26</v>
      </c>
      <c r="U5" s="1011"/>
      <c r="V5" s="1011"/>
      <c r="W5" s="1011"/>
      <c r="X5" s="1011"/>
      <c r="Y5" s="1012"/>
      <c r="Z5" s="1010" t="s">
        <v>106</v>
      </c>
      <c r="AA5" s="1011"/>
      <c r="AB5" s="1012"/>
      <c r="AC5" s="516"/>
      <c r="AD5" s="832"/>
      <c r="AE5" s="516"/>
      <c r="AF5" s="516"/>
      <c r="AG5" s="513"/>
      <c r="AH5" s="513"/>
      <c r="AI5" s="513"/>
    </row>
    <row r="6" spans="2:46" ht="15" customHeight="1">
      <c r="B6" s="871" t="s">
        <v>107</v>
      </c>
      <c r="C6" s="872" t="s">
        <v>108</v>
      </c>
      <c r="D6" s="518" t="s">
        <v>109</v>
      </c>
      <c r="E6" s="519" t="s">
        <v>110</v>
      </c>
      <c r="F6" s="519" t="s">
        <v>112</v>
      </c>
      <c r="G6" s="519" t="s">
        <v>111</v>
      </c>
      <c r="H6" s="519" t="s">
        <v>113</v>
      </c>
      <c r="I6" s="519" t="s">
        <v>114</v>
      </c>
      <c r="J6" s="519" t="s">
        <v>115</v>
      </c>
      <c r="K6" s="519" t="s">
        <v>116</v>
      </c>
      <c r="L6" s="871" t="s">
        <v>34</v>
      </c>
      <c r="M6" s="517" t="s">
        <v>117</v>
      </c>
      <c r="N6" s="517" t="s">
        <v>118</v>
      </c>
      <c r="O6" s="836" t="s">
        <v>119</v>
      </c>
      <c r="P6" s="283" t="s">
        <v>43</v>
      </c>
      <c r="Q6" s="804" t="s">
        <v>120</v>
      </c>
      <c r="R6" s="283" t="s">
        <v>121</v>
      </c>
      <c r="S6" s="283" t="s">
        <v>56</v>
      </c>
      <c r="T6" s="836" t="s">
        <v>119</v>
      </c>
      <c r="U6" s="283" t="s">
        <v>43</v>
      </c>
      <c r="V6" s="283" t="s">
        <v>120</v>
      </c>
      <c r="W6" s="520" t="s">
        <v>122</v>
      </c>
      <c r="X6" s="520" t="s">
        <v>123</v>
      </c>
      <c r="Y6" s="520" t="s">
        <v>121</v>
      </c>
      <c r="Z6" s="520" t="s">
        <v>124</v>
      </c>
      <c r="AA6" s="520" t="s">
        <v>56</v>
      </c>
      <c r="AB6" s="520" t="s">
        <v>120</v>
      </c>
      <c r="AC6" s="521" t="s">
        <v>125</v>
      </c>
      <c r="AD6" s="833" t="s">
        <v>18368</v>
      </c>
      <c r="AE6" s="521" t="s">
        <v>126</v>
      </c>
      <c r="AF6" s="521" t="s">
        <v>127</v>
      </c>
      <c r="AG6" s="519" t="s">
        <v>128</v>
      </c>
      <c r="AH6" s="519" t="s">
        <v>57</v>
      </c>
      <c r="AI6" s="519" t="s">
        <v>51</v>
      </c>
    </row>
    <row r="7" spans="2:46" ht="15" customHeight="1">
      <c r="B7" s="873"/>
      <c r="C7" s="874"/>
      <c r="D7" s="522"/>
      <c r="E7" s="523"/>
      <c r="F7" s="523"/>
      <c r="G7" s="523"/>
      <c r="H7" s="523"/>
      <c r="I7" s="523"/>
      <c r="J7" s="523"/>
      <c r="K7" s="523"/>
      <c r="L7" s="873"/>
      <c r="M7" s="524"/>
      <c r="N7" s="524"/>
      <c r="O7" s="960"/>
      <c r="P7" s="103"/>
      <c r="Q7" s="805"/>
      <c r="R7" s="103"/>
      <c r="S7" s="525"/>
      <c r="T7" s="979"/>
      <c r="U7" s="103"/>
      <c r="V7" s="103"/>
      <c r="W7" s="103"/>
      <c r="X7" s="103"/>
      <c r="Y7" s="103"/>
      <c r="Z7" s="103"/>
      <c r="AA7" s="103"/>
      <c r="AB7" s="103"/>
      <c r="AC7" s="103"/>
      <c r="AD7" s="834"/>
      <c r="AE7" s="103"/>
      <c r="AF7" s="103"/>
      <c r="AG7" s="523"/>
      <c r="AH7" s="523"/>
      <c r="AI7" s="523"/>
    </row>
    <row r="8" spans="2:46" ht="15" customHeight="1">
      <c r="B8" s="875"/>
      <c r="C8" s="876"/>
      <c r="D8" s="595"/>
      <c r="E8" s="92"/>
      <c r="F8" s="92"/>
      <c r="G8" s="92"/>
      <c r="H8" s="92"/>
      <c r="I8" s="92"/>
      <c r="J8" s="92"/>
      <c r="K8" s="92"/>
      <c r="L8" s="875"/>
      <c r="M8" s="596"/>
      <c r="N8" s="596"/>
      <c r="O8" s="961"/>
      <c r="P8" s="597"/>
      <c r="Q8" s="806"/>
      <c r="R8" s="597"/>
      <c r="S8" s="598"/>
      <c r="T8" s="980"/>
      <c r="U8" s="597"/>
      <c r="V8" s="597"/>
      <c r="W8" s="597"/>
      <c r="X8" s="597"/>
      <c r="Y8" s="597"/>
      <c r="Z8" s="597"/>
      <c r="AA8" s="597"/>
      <c r="AB8" s="597"/>
      <c r="AC8" s="597"/>
      <c r="AD8" s="835"/>
      <c r="AE8" s="597"/>
      <c r="AF8" s="597"/>
      <c r="AG8" s="92"/>
      <c r="AH8" s="92"/>
      <c r="AI8" s="92"/>
    </row>
    <row r="9" spans="2:46" ht="15" customHeight="1">
      <c r="B9" s="877" t="s">
        <v>18337</v>
      </c>
      <c r="C9" s="872" t="s">
        <v>18352</v>
      </c>
      <c r="D9" s="599" t="s">
        <v>18353</v>
      </c>
      <c r="E9" s="32" t="s">
        <v>18354</v>
      </c>
      <c r="F9" s="32" t="s">
        <v>18355</v>
      </c>
      <c r="G9" s="600" t="s">
        <v>18332</v>
      </c>
      <c r="H9" s="582" t="s">
        <v>18356</v>
      </c>
      <c r="I9" s="601" t="s">
        <v>18365</v>
      </c>
      <c r="J9" s="32" t="s">
        <v>28</v>
      </c>
      <c r="K9" s="602" t="s">
        <v>10300</v>
      </c>
      <c r="L9" s="871" t="s">
        <v>33</v>
      </c>
      <c r="M9" s="603" t="s">
        <v>18357</v>
      </c>
      <c r="N9" s="604" t="s">
        <v>4240</v>
      </c>
      <c r="O9" s="962">
        <v>100</v>
      </c>
      <c r="P9" s="605">
        <v>10</v>
      </c>
      <c r="Q9" s="804">
        <f>+O9*0.02</f>
        <v>2</v>
      </c>
      <c r="R9" s="605">
        <f>+O9+P9-Q9</f>
        <v>108</v>
      </c>
      <c r="S9" s="606">
        <v>9050</v>
      </c>
      <c r="T9" s="981">
        <f>+O9*S9</f>
        <v>905000</v>
      </c>
      <c r="U9" s="605">
        <f>+P9*S9</f>
        <v>90500</v>
      </c>
      <c r="V9" s="605">
        <f>+Q9*S9</f>
        <v>18100</v>
      </c>
      <c r="W9" s="605">
        <v>0</v>
      </c>
      <c r="X9" s="605">
        <v>0</v>
      </c>
      <c r="Y9" s="605">
        <f>+T9+U9-V9+W9+X9</f>
        <v>977400</v>
      </c>
      <c r="Z9" s="605">
        <v>2</v>
      </c>
      <c r="AA9" s="605">
        <v>9100</v>
      </c>
      <c r="AB9" s="605">
        <f>+Z9*AA9</f>
        <v>18200</v>
      </c>
      <c r="AC9" s="605">
        <f>+V9-AB9</f>
        <v>-100</v>
      </c>
      <c r="AD9" s="836"/>
      <c r="AE9" s="605" t="s">
        <v>9645</v>
      </c>
      <c r="AF9" s="605" t="s">
        <v>2257</v>
      </c>
      <c r="AG9" s="29" t="s">
        <v>18315</v>
      </c>
      <c r="AH9" s="32" t="s">
        <v>18359</v>
      </c>
      <c r="AI9" s="581" t="s">
        <v>18321</v>
      </c>
    </row>
    <row r="10" spans="2:46" ht="15" customHeight="1">
      <c r="B10" s="878"/>
      <c r="C10" s="879"/>
      <c r="D10" s="607"/>
      <c r="E10" s="32"/>
      <c r="F10" s="32"/>
      <c r="G10" s="32"/>
      <c r="H10" s="32"/>
      <c r="I10" s="32"/>
      <c r="J10" s="32"/>
      <c r="K10" s="32"/>
      <c r="L10" s="950"/>
      <c r="M10" s="602"/>
      <c r="N10" s="602"/>
      <c r="O10" s="963"/>
      <c r="P10" s="30"/>
      <c r="Q10" s="807"/>
      <c r="R10" s="27"/>
      <c r="S10" s="608"/>
      <c r="T10" s="982"/>
      <c r="U10" s="27"/>
      <c r="V10" s="27"/>
      <c r="W10" s="27"/>
      <c r="X10" s="27"/>
      <c r="Y10" s="27"/>
      <c r="Z10" s="27"/>
      <c r="AA10" s="27"/>
      <c r="AB10" s="27"/>
      <c r="AC10" s="27"/>
      <c r="AD10" s="837"/>
      <c r="AE10" s="27"/>
      <c r="AF10" s="30"/>
      <c r="AG10" s="582"/>
      <c r="AH10" s="32"/>
      <c r="AI10" s="32"/>
    </row>
    <row r="11" spans="2:46" ht="15" customHeight="1">
      <c r="B11" s="877" t="s">
        <v>18337</v>
      </c>
      <c r="C11" s="872" t="s">
        <v>18360</v>
      </c>
      <c r="D11" s="599" t="s">
        <v>18353</v>
      </c>
      <c r="E11" s="32" t="s">
        <v>18362</v>
      </c>
      <c r="F11" s="32" t="s">
        <v>18363</v>
      </c>
      <c r="G11" s="609" t="s">
        <v>18333</v>
      </c>
      <c r="H11" s="582" t="s">
        <v>18364</v>
      </c>
      <c r="I11" s="601" t="s">
        <v>18366</v>
      </c>
      <c r="J11" s="32" t="s">
        <v>28</v>
      </c>
      <c r="K11" s="602" t="s">
        <v>10300</v>
      </c>
      <c r="L11" s="871" t="s">
        <v>33</v>
      </c>
      <c r="M11" s="610" t="s">
        <v>18367</v>
      </c>
      <c r="N11" s="604" t="s">
        <v>4329</v>
      </c>
      <c r="O11" s="963"/>
      <c r="P11" s="30"/>
      <c r="Q11" s="807"/>
      <c r="R11" s="27"/>
      <c r="S11" s="608"/>
      <c r="T11" s="963">
        <v>76888660</v>
      </c>
      <c r="U11" s="31">
        <f>+T11*0.1</f>
        <v>7688866</v>
      </c>
      <c r="V11" s="31">
        <f>+T11*0.03</f>
        <v>2306659.7999999998</v>
      </c>
      <c r="W11" s="31"/>
      <c r="X11" s="31"/>
      <c r="Y11" s="605">
        <f>+T11+U11-V11+W11+X11</f>
        <v>82270866.200000003</v>
      </c>
      <c r="Z11" s="31"/>
      <c r="AA11" s="31"/>
      <c r="AB11" s="31">
        <v>2306660</v>
      </c>
      <c r="AC11" s="605"/>
      <c r="AD11" s="836">
        <f>+V11-AB11</f>
        <v>-0.20000000018626451</v>
      </c>
      <c r="AE11" s="605" t="s">
        <v>18369</v>
      </c>
      <c r="AF11" s="30" t="s">
        <v>2261</v>
      </c>
      <c r="AG11" s="29" t="s">
        <v>18315</v>
      </c>
      <c r="AH11" s="32" t="s">
        <v>18358</v>
      </c>
      <c r="AI11" s="580" t="s">
        <v>18321</v>
      </c>
    </row>
    <row r="12" spans="2:46" ht="15" customHeight="1">
      <c r="B12" s="878"/>
      <c r="C12" s="879"/>
      <c r="D12" s="607"/>
      <c r="E12" s="32"/>
      <c r="F12" s="32"/>
      <c r="G12" s="32"/>
      <c r="H12" s="32"/>
      <c r="I12" s="32"/>
      <c r="J12" s="32"/>
      <c r="K12" s="32"/>
      <c r="L12" s="950"/>
      <c r="M12" s="602"/>
      <c r="N12" s="602"/>
      <c r="O12" s="963"/>
      <c r="P12" s="30"/>
      <c r="Q12" s="807"/>
      <c r="R12" s="27"/>
      <c r="S12" s="608"/>
      <c r="T12" s="982"/>
      <c r="U12" s="27"/>
      <c r="V12" s="27"/>
      <c r="W12" s="27"/>
      <c r="X12" s="27"/>
      <c r="Y12" s="27"/>
      <c r="Z12" s="27"/>
      <c r="AA12" s="27"/>
      <c r="AB12" s="27"/>
      <c r="AC12" s="27"/>
      <c r="AD12" s="837"/>
      <c r="AE12" s="27"/>
      <c r="AF12" s="30"/>
      <c r="AG12" s="32"/>
      <c r="AH12" s="32"/>
      <c r="AI12" s="32"/>
    </row>
    <row r="13" spans="2:46" ht="15" customHeight="1" thickBot="1">
      <c r="B13" s="880"/>
      <c r="C13" s="881"/>
      <c r="D13" s="611"/>
      <c r="E13" s="612"/>
      <c r="F13" s="612"/>
      <c r="G13" s="612"/>
      <c r="H13" s="612"/>
      <c r="I13" s="612"/>
      <c r="J13" s="612"/>
      <c r="K13" s="612"/>
      <c r="L13" s="951"/>
      <c r="M13" s="613"/>
      <c r="N13" s="613"/>
      <c r="O13" s="838">
        <f>SUM(O9:O12)</f>
        <v>100</v>
      </c>
      <c r="P13" s="44">
        <f>SUM(P9:P12)</f>
        <v>10</v>
      </c>
      <c r="Q13" s="808">
        <f>SUM(Q9:Q12)</f>
        <v>2</v>
      </c>
      <c r="R13" s="44">
        <f>SUM(R9:R12)</f>
        <v>108</v>
      </c>
      <c r="S13" s="614"/>
      <c r="T13" s="838">
        <f t="shared" ref="T13:Y13" si="0">SUM(T9:T12)</f>
        <v>77793660</v>
      </c>
      <c r="U13" s="44">
        <f t="shared" si="0"/>
        <v>7779366</v>
      </c>
      <c r="V13" s="44">
        <f t="shared" si="0"/>
        <v>2324759.7999999998</v>
      </c>
      <c r="W13" s="44">
        <f t="shared" si="0"/>
        <v>0</v>
      </c>
      <c r="X13" s="44">
        <f t="shared" si="0"/>
        <v>0</v>
      </c>
      <c r="Y13" s="44">
        <f t="shared" si="0"/>
        <v>83248266.200000003</v>
      </c>
      <c r="Z13" s="44"/>
      <c r="AA13" s="44"/>
      <c r="AB13" s="44"/>
      <c r="AC13" s="44"/>
      <c r="AD13" s="838"/>
      <c r="AE13" s="44"/>
      <c r="AF13" s="41"/>
      <c r="AG13" s="612"/>
      <c r="AH13" s="612"/>
      <c r="AI13" s="612"/>
    </row>
    <row r="14" spans="2:46" ht="15" customHeight="1" thickTop="1">
      <c r="B14" s="882"/>
      <c r="AF14" s="47"/>
      <c r="AG14" s="113"/>
    </row>
    <row r="15" spans="2:46" ht="15" customHeight="1">
      <c r="B15" s="882"/>
      <c r="AF15" s="47"/>
    </row>
    <row r="16" spans="2:46" ht="15" customHeight="1">
      <c r="B16" s="882"/>
      <c r="M16" s="114"/>
      <c r="N16" s="114"/>
      <c r="Q16" s="809"/>
      <c r="R16" s="116"/>
      <c r="S16" s="50"/>
      <c r="T16" s="983"/>
      <c r="U16" s="8"/>
      <c r="V16" s="8"/>
      <c r="W16" s="8"/>
      <c r="X16" s="8"/>
      <c r="Y16" s="8"/>
      <c r="Z16" s="8"/>
      <c r="AA16" s="8"/>
      <c r="AB16" s="8"/>
      <c r="AC16" s="8"/>
      <c r="AD16" s="839"/>
      <c r="AE16" s="8"/>
      <c r="AF16" s="47"/>
      <c r="AG16" s="118"/>
      <c r="AH16" s="119"/>
      <c r="AI16" s="119"/>
      <c r="AJ16" s="120"/>
      <c r="AK16" s="120"/>
      <c r="AL16" s="120"/>
      <c r="AM16" s="120"/>
      <c r="AN16" s="120"/>
      <c r="AO16" s="120"/>
      <c r="AP16" s="120"/>
      <c r="AQ16" s="120"/>
      <c r="AR16" s="120"/>
      <c r="AS16" s="120"/>
      <c r="AT16" s="120"/>
    </row>
    <row r="17" spans="2:33" ht="15" customHeight="1">
      <c r="B17" s="882"/>
    </row>
    <row r="18" spans="2:33" ht="15" customHeight="1">
      <c r="B18" s="882"/>
      <c r="M18" s="114"/>
      <c r="N18" s="114"/>
      <c r="T18" s="855"/>
      <c r="U18" s="50"/>
      <c r="V18" s="50"/>
      <c r="W18" s="50"/>
      <c r="X18" s="50"/>
      <c r="Y18" s="50"/>
      <c r="Z18" s="50"/>
      <c r="AA18" s="50"/>
      <c r="AB18" s="50"/>
      <c r="AC18" s="50"/>
      <c r="AD18" s="840"/>
      <c r="AE18" s="50"/>
      <c r="AF18" s="50"/>
      <c r="AG18" s="113"/>
    </row>
    <row r="19" spans="2:33" ht="15" customHeight="1">
      <c r="B19" s="882"/>
    </row>
    <row r="20" spans="2:33" ht="15" customHeight="1">
      <c r="B20" s="882"/>
    </row>
    <row r="21" spans="2:33" ht="15" customHeight="1">
      <c r="B21" s="882"/>
    </row>
    <row r="22" spans="2:33" ht="15" customHeight="1">
      <c r="B22" s="882"/>
    </row>
    <row r="23" spans="2:33" ht="15" customHeight="1">
      <c r="B23" s="882"/>
    </row>
    <row r="24" spans="2:33" ht="15" customHeight="1">
      <c r="B24" s="882"/>
    </row>
    <row r="25" spans="2:33" ht="15" customHeight="1">
      <c r="B25" s="882"/>
      <c r="C25" s="883"/>
      <c r="D25" s="121"/>
      <c r="AG25" s="113"/>
    </row>
    <row r="26" spans="2:33" ht="15" customHeight="1">
      <c r="B26" s="882"/>
    </row>
    <row r="27" spans="2:33" ht="15" customHeight="1">
      <c r="B27" s="882"/>
      <c r="C27" s="883"/>
      <c r="D27" s="121"/>
    </row>
    <row r="28" spans="2:33" ht="15" customHeight="1">
      <c r="B28" s="882"/>
      <c r="C28" s="883"/>
      <c r="D28" s="121"/>
    </row>
    <row r="29" spans="2:33" ht="15" customHeight="1">
      <c r="B29" s="882"/>
      <c r="M29" s="114"/>
      <c r="N29" s="114"/>
      <c r="T29" s="855"/>
      <c r="U29" s="50"/>
      <c r="V29" s="50"/>
      <c r="W29" s="50"/>
      <c r="X29" s="50"/>
      <c r="Y29" s="50"/>
      <c r="Z29" s="50"/>
      <c r="AA29" s="50"/>
      <c r="AB29" s="50"/>
      <c r="AC29" s="50"/>
      <c r="AD29" s="840"/>
      <c r="AE29" s="50"/>
      <c r="AF29" s="50"/>
      <c r="AG29" s="113"/>
    </row>
    <row r="30" spans="2:33" ht="15" customHeight="1">
      <c r="B30" s="882"/>
    </row>
    <row r="31" spans="2:33" ht="15" customHeight="1">
      <c r="B31" s="882"/>
    </row>
    <row r="32" spans="2:33" ht="15" customHeight="1">
      <c r="B32" s="882"/>
      <c r="AG32" s="113"/>
    </row>
    <row r="33" spans="2:46" ht="15" customHeight="1">
      <c r="B33" s="882"/>
      <c r="C33" s="883"/>
      <c r="D33" s="121"/>
      <c r="L33" s="952"/>
      <c r="M33" s="122"/>
      <c r="N33" s="122"/>
    </row>
    <row r="34" spans="2:46" ht="15" customHeight="1">
      <c r="B34" s="882"/>
      <c r="M34" s="114"/>
      <c r="N34" s="114"/>
      <c r="P34" s="123"/>
      <c r="S34" s="35"/>
      <c r="T34" s="855"/>
      <c r="U34" s="50"/>
      <c r="V34" s="50"/>
      <c r="W34" s="50"/>
      <c r="X34" s="50"/>
      <c r="Y34" s="50"/>
      <c r="Z34" s="50"/>
      <c r="AA34" s="50"/>
      <c r="AB34" s="50"/>
      <c r="AC34" s="50"/>
      <c r="AD34" s="840"/>
      <c r="AE34" s="50"/>
      <c r="AF34" s="50"/>
      <c r="AH34" s="124"/>
      <c r="AI34" s="124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</row>
    <row r="35" spans="2:46" ht="15" customHeight="1">
      <c r="B35" s="882"/>
      <c r="C35" s="883"/>
      <c r="D35" s="121"/>
    </row>
    <row r="36" spans="2:46" ht="15" customHeight="1">
      <c r="B36" s="882"/>
      <c r="AG36" s="113"/>
    </row>
    <row r="37" spans="2:46" ht="15" customHeight="1">
      <c r="B37" s="882"/>
    </row>
    <row r="38" spans="2:46" ht="15" customHeight="1">
      <c r="B38" s="882"/>
      <c r="C38" s="883"/>
      <c r="D38" s="121"/>
    </row>
    <row r="39" spans="2:46" ht="15" customHeight="1">
      <c r="B39" s="882"/>
    </row>
    <row r="40" spans="2:46" ht="15" customHeight="1">
      <c r="B40" s="882"/>
      <c r="C40" s="883"/>
      <c r="D40" s="121"/>
    </row>
    <row r="41" spans="2:46" ht="15" customHeight="1">
      <c r="B41" s="882"/>
      <c r="AG41" s="113"/>
    </row>
    <row r="42" spans="2:46" ht="15" customHeight="1">
      <c r="B42" s="882"/>
      <c r="C42" s="883"/>
      <c r="D42" s="121"/>
    </row>
    <row r="43" spans="2:46" ht="15" customHeight="1">
      <c r="B43" s="882"/>
      <c r="C43" s="883"/>
      <c r="D43" s="121"/>
    </row>
    <row r="44" spans="2:46" ht="15" customHeight="1">
      <c r="B44" s="882"/>
      <c r="C44" s="883"/>
      <c r="D44" s="121"/>
    </row>
    <row r="45" spans="2:46" ht="15" customHeight="1">
      <c r="B45" s="882"/>
      <c r="AG45" s="113"/>
    </row>
    <row r="46" spans="2:46" ht="15" customHeight="1">
      <c r="B46" s="882"/>
      <c r="C46" s="883"/>
      <c r="D46" s="121"/>
    </row>
    <row r="47" spans="2:46" ht="15" customHeight="1">
      <c r="B47" s="882"/>
    </row>
    <row r="48" spans="2:46" ht="15" customHeight="1">
      <c r="B48" s="882"/>
      <c r="C48" s="883"/>
      <c r="D48" s="121"/>
    </row>
    <row r="49" spans="2:4" ht="15" customHeight="1">
      <c r="B49" s="882"/>
      <c r="C49" s="883"/>
      <c r="D49" s="121"/>
    </row>
    <row r="50" spans="2:4" ht="15" customHeight="1">
      <c r="B50" s="882"/>
      <c r="C50" s="883"/>
      <c r="D50" s="121"/>
    </row>
    <row r="51" spans="2:4" ht="15" customHeight="1">
      <c r="B51" s="882"/>
      <c r="C51" s="883"/>
      <c r="D51" s="121"/>
    </row>
    <row r="52" spans="2:4" ht="15" customHeight="1">
      <c r="B52" s="882"/>
      <c r="C52" s="883"/>
      <c r="D52" s="121"/>
    </row>
    <row r="53" spans="2:4" ht="15" customHeight="1">
      <c r="B53" s="882"/>
    </row>
    <row r="54" spans="2:4" ht="15" customHeight="1">
      <c r="B54" s="882"/>
      <c r="C54" s="883"/>
      <c r="D54" s="121"/>
    </row>
    <row r="55" spans="2:4" ht="15" customHeight="1">
      <c r="B55" s="882"/>
      <c r="C55" s="883"/>
      <c r="D55" s="121"/>
    </row>
    <row r="56" spans="2:4" ht="15" customHeight="1">
      <c r="B56" s="882"/>
      <c r="C56" s="883"/>
      <c r="D56" s="121"/>
    </row>
    <row r="57" spans="2:4" ht="15" customHeight="1">
      <c r="B57" s="882"/>
      <c r="C57" s="883"/>
      <c r="D57" s="121"/>
    </row>
    <row r="58" spans="2:4" ht="15" customHeight="1">
      <c r="B58" s="882"/>
      <c r="C58" s="883"/>
      <c r="D58" s="121"/>
    </row>
    <row r="59" spans="2:4" ht="15" customHeight="1">
      <c r="B59" s="882"/>
      <c r="C59" s="883"/>
      <c r="D59" s="121"/>
    </row>
    <row r="60" spans="2:4" ht="15" customHeight="1">
      <c r="B60" s="882"/>
      <c r="C60" s="883"/>
      <c r="D60" s="121"/>
    </row>
    <row r="61" spans="2:4" ht="15" customHeight="1">
      <c r="B61" s="882"/>
      <c r="C61" s="883"/>
      <c r="D61" s="121"/>
    </row>
    <row r="62" spans="2:4" ht="15" customHeight="1">
      <c r="B62" s="882"/>
      <c r="C62" s="883"/>
      <c r="D62" s="121"/>
    </row>
    <row r="63" spans="2:4" ht="15" customHeight="1">
      <c r="B63" s="882"/>
      <c r="C63" s="883"/>
      <c r="D63" s="121"/>
    </row>
    <row r="64" spans="2:4" ht="15" customHeight="1">
      <c r="B64" s="882"/>
    </row>
    <row r="65" spans="2:46" ht="15" customHeight="1">
      <c r="B65" s="882"/>
    </row>
    <row r="66" spans="2:46" ht="15" customHeight="1">
      <c r="B66" s="882"/>
    </row>
    <row r="67" spans="2:46" ht="15" customHeight="1">
      <c r="B67" s="882"/>
      <c r="C67" s="883"/>
      <c r="D67" s="121"/>
    </row>
    <row r="68" spans="2:46" ht="15" customHeight="1">
      <c r="B68" s="882"/>
      <c r="C68" s="883"/>
      <c r="D68" s="121"/>
    </row>
    <row r="69" spans="2:46" ht="15" customHeight="1">
      <c r="B69" s="882"/>
      <c r="C69" s="883"/>
      <c r="D69" s="121"/>
    </row>
    <row r="70" spans="2:46" ht="15" customHeight="1">
      <c r="B70" s="882"/>
    </row>
    <row r="71" spans="2:46" ht="15" customHeight="1">
      <c r="B71" s="882"/>
    </row>
    <row r="72" spans="2:46" ht="15" customHeight="1">
      <c r="B72" s="882"/>
    </row>
    <row r="73" spans="2:46" ht="15" customHeight="1">
      <c r="B73" s="882"/>
    </row>
    <row r="74" spans="2:46" ht="15" customHeight="1">
      <c r="B74" s="882"/>
      <c r="AG74" s="113"/>
    </row>
    <row r="75" spans="2:46" ht="15" customHeight="1">
      <c r="B75" s="882"/>
    </row>
    <row r="76" spans="2:46" ht="15" customHeight="1">
      <c r="B76" s="882"/>
      <c r="AG76" s="113"/>
    </row>
    <row r="77" spans="2:46" ht="15" customHeight="1">
      <c r="B77" s="882"/>
    </row>
    <row r="78" spans="2:46" ht="15" customHeight="1">
      <c r="B78" s="882"/>
    </row>
    <row r="79" spans="2:46" ht="15" customHeight="1">
      <c r="B79" s="882"/>
      <c r="AG79" s="113"/>
    </row>
    <row r="80" spans="2:46" ht="15" customHeight="1">
      <c r="B80" s="882"/>
      <c r="L80" s="953"/>
      <c r="M80" s="126"/>
      <c r="N80" s="126"/>
      <c r="Q80" s="809"/>
      <c r="R80" s="116"/>
      <c r="S80" s="50"/>
      <c r="T80" s="983"/>
      <c r="U80" s="8"/>
      <c r="V80" s="8"/>
      <c r="W80" s="8"/>
      <c r="X80" s="8"/>
      <c r="Y80" s="8"/>
      <c r="Z80" s="8"/>
      <c r="AA80" s="8"/>
      <c r="AB80" s="8"/>
      <c r="AC80" s="8"/>
      <c r="AD80" s="839"/>
      <c r="AE80" s="8"/>
      <c r="AF80" s="8"/>
      <c r="AH80" s="123"/>
      <c r="AI80" s="123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</row>
    <row r="81" spans="2:33" ht="15" customHeight="1">
      <c r="B81" s="882"/>
    </row>
    <row r="82" spans="2:33" ht="15" customHeight="1">
      <c r="B82" s="882"/>
    </row>
    <row r="83" spans="2:33" ht="15" customHeight="1">
      <c r="B83" s="882"/>
      <c r="AG83" s="113"/>
    </row>
    <row r="84" spans="2:33" ht="15" customHeight="1">
      <c r="B84" s="882"/>
    </row>
    <row r="85" spans="2:33" ht="15" customHeight="1">
      <c r="B85" s="882"/>
    </row>
    <row r="86" spans="2:33" ht="15" customHeight="1">
      <c r="B86" s="882"/>
      <c r="AG86" s="113"/>
    </row>
    <row r="87" spans="2:33" ht="15" customHeight="1">
      <c r="B87" s="882"/>
    </row>
    <row r="88" spans="2:33" ht="15" customHeight="1">
      <c r="B88" s="882"/>
    </row>
    <row r="89" spans="2:33" ht="15" customHeight="1">
      <c r="B89" s="882"/>
    </row>
    <row r="90" spans="2:33" ht="15" customHeight="1">
      <c r="B90" s="882"/>
    </row>
    <row r="91" spans="2:33" ht="15" customHeight="1">
      <c r="B91" s="882"/>
    </row>
    <row r="92" spans="2:33" ht="15" customHeight="1">
      <c r="B92" s="882"/>
    </row>
    <row r="93" spans="2:33" ht="15" customHeight="1">
      <c r="B93" s="882"/>
    </row>
    <row r="94" spans="2:33" ht="15" customHeight="1">
      <c r="B94" s="882"/>
      <c r="AG94" s="113"/>
    </row>
    <row r="95" spans="2:33" ht="15" customHeight="1">
      <c r="B95" s="882"/>
    </row>
    <row r="96" spans="2:33" ht="15" customHeight="1">
      <c r="B96" s="882"/>
    </row>
    <row r="97" spans="2:33" ht="15" customHeight="1">
      <c r="B97" s="882"/>
    </row>
    <row r="98" spans="2:33" ht="15" customHeight="1">
      <c r="B98" s="882"/>
    </row>
    <row r="99" spans="2:33" ht="15" customHeight="1">
      <c r="B99" s="884"/>
      <c r="C99" s="885"/>
      <c r="D99" s="127"/>
      <c r="L99" s="952"/>
    </row>
    <row r="100" spans="2:33" ht="15" customHeight="1">
      <c r="B100" s="882"/>
      <c r="AG100" s="113"/>
    </row>
    <row r="101" spans="2:33" ht="15" customHeight="1">
      <c r="B101" s="882"/>
    </row>
    <row r="102" spans="2:33" ht="15" customHeight="1">
      <c r="B102" s="882"/>
    </row>
    <row r="103" spans="2:33" ht="15" customHeight="1">
      <c r="B103" s="882"/>
    </row>
    <row r="104" spans="2:33" ht="15" customHeight="1">
      <c r="B104" s="882"/>
    </row>
    <row r="105" spans="2:33" ht="15" customHeight="1">
      <c r="B105" s="882"/>
    </row>
    <row r="106" spans="2:33" ht="15" customHeight="1">
      <c r="B106" s="882"/>
    </row>
    <row r="107" spans="2:33" ht="15" customHeight="1">
      <c r="B107" s="882"/>
    </row>
    <row r="108" spans="2:33" ht="15" customHeight="1">
      <c r="B108" s="882"/>
      <c r="AG108" s="113"/>
    </row>
    <row r="109" spans="2:33" ht="15" customHeight="1">
      <c r="B109" s="882"/>
    </row>
    <row r="110" spans="2:33" ht="15" customHeight="1">
      <c r="B110" s="882"/>
      <c r="AG110" s="113"/>
    </row>
    <row r="111" spans="2:33" ht="15" customHeight="1">
      <c r="B111" s="882"/>
    </row>
    <row r="112" spans="2:33" ht="15" customHeight="1">
      <c r="B112" s="882"/>
    </row>
    <row r="113" spans="2:33" ht="15" customHeight="1">
      <c r="B113" s="882"/>
    </row>
    <row r="114" spans="2:33" ht="15" customHeight="1">
      <c r="B114" s="882"/>
      <c r="AG114" s="113"/>
    </row>
    <row r="115" spans="2:33" ht="15" customHeight="1">
      <c r="B115" s="882"/>
    </row>
    <row r="116" spans="2:33" ht="15" customHeight="1">
      <c r="B116" s="882"/>
      <c r="S116" s="35"/>
    </row>
    <row r="117" spans="2:33" ht="15" customHeight="1">
      <c r="B117" s="882"/>
    </row>
    <row r="118" spans="2:33" ht="15" customHeight="1">
      <c r="B118" s="882"/>
    </row>
    <row r="119" spans="2:33" ht="15" customHeight="1">
      <c r="B119" s="882"/>
    </row>
    <row r="120" spans="2:33" ht="15" customHeight="1">
      <c r="B120" s="882"/>
    </row>
    <row r="121" spans="2:33" ht="15" customHeight="1">
      <c r="B121" s="882"/>
    </row>
    <row r="122" spans="2:33" ht="15" customHeight="1">
      <c r="B122" s="882"/>
    </row>
    <row r="123" spans="2:33" ht="15" customHeight="1">
      <c r="B123" s="882"/>
    </row>
    <row r="124" spans="2:33" ht="15" customHeight="1">
      <c r="B124" s="882"/>
    </row>
    <row r="125" spans="2:33" ht="15" customHeight="1">
      <c r="B125" s="882"/>
    </row>
    <row r="126" spans="2:33" ht="15" customHeight="1">
      <c r="B126" s="882"/>
    </row>
    <row r="127" spans="2:33" ht="15" customHeight="1">
      <c r="B127" s="884"/>
      <c r="C127" s="885"/>
      <c r="D127" s="127"/>
      <c r="L127" s="952"/>
    </row>
    <row r="128" spans="2:33" ht="15" customHeight="1">
      <c r="B128" s="882"/>
    </row>
    <row r="129" spans="2:33" ht="15" customHeight="1">
      <c r="B129" s="882"/>
    </row>
    <row r="130" spans="2:33" ht="15" customHeight="1">
      <c r="B130" s="882"/>
    </row>
    <row r="131" spans="2:33" ht="15" customHeight="1">
      <c r="B131" s="882"/>
      <c r="L131" s="952"/>
      <c r="M131" s="122"/>
      <c r="N131" s="122"/>
    </row>
    <row r="132" spans="2:33" ht="15" customHeight="1">
      <c r="B132" s="884"/>
      <c r="C132" s="885"/>
      <c r="D132" s="127"/>
      <c r="L132" s="952"/>
    </row>
    <row r="133" spans="2:33" ht="15" customHeight="1">
      <c r="B133" s="882"/>
    </row>
    <row r="134" spans="2:33" ht="15" customHeight="1">
      <c r="B134" s="884"/>
      <c r="C134" s="885"/>
      <c r="D134" s="127"/>
      <c r="L134" s="952"/>
    </row>
    <row r="135" spans="2:33" ht="15" customHeight="1">
      <c r="B135" s="884"/>
      <c r="C135" s="885"/>
      <c r="D135" s="127"/>
      <c r="L135" s="952"/>
    </row>
    <row r="136" spans="2:33" ht="15" customHeight="1">
      <c r="B136" s="882"/>
    </row>
    <row r="137" spans="2:33" ht="15" customHeight="1">
      <c r="B137" s="884"/>
      <c r="C137" s="885"/>
      <c r="D137" s="127"/>
      <c r="L137" s="952"/>
      <c r="M137" s="122"/>
      <c r="N137" s="122"/>
    </row>
    <row r="138" spans="2:33" ht="15" customHeight="1">
      <c r="B138" s="882"/>
    </row>
    <row r="139" spans="2:33" ht="15" customHeight="1">
      <c r="B139" s="882"/>
      <c r="AG139" s="113"/>
    </row>
    <row r="140" spans="2:33" ht="15" customHeight="1">
      <c r="B140" s="882"/>
    </row>
    <row r="141" spans="2:33" ht="15" customHeight="1">
      <c r="B141" s="882"/>
    </row>
    <row r="142" spans="2:33" ht="15" customHeight="1">
      <c r="B142" s="882"/>
    </row>
    <row r="143" spans="2:33" ht="15" customHeight="1">
      <c r="B143" s="882"/>
    </row>
    <row r="144" spans="2:33" ht="15" customHeight="1">
      <c r="B144" s="882"/>
      <c r="L144" s="952"/>
      <c r="M144" s="122"/>
      <c r="N144" s="122"/>
    </row>
    <row r="145" spans="2:33" ht="15" customHeight="1">
      <c r="B145" s="882"/>
      <c r="L145" s="952"/>
      <c r="M145" s="122"/>
      <c r="N145" s="122"/>
    </row>
    <row r="146" spans="2:33" ht="15" customHeight="1">
      <c r="B146" s="882"/>
    </row>
    <row r="147" spans="2:33" ht="15" customHeight="1">
      <c r="B147" s="882"/>
      <c r="L147" s="952"/>
      <c r="M147" s="122"/>
      <c r="N147" s="122"/>
    </row>
    <row r="148" spans="2:33" ht="15" customHeight="1">
      <c r="B148" s="882"/>
      <c r="L148" s="952"/>
      <c r="M148" s="122"/>
      <c r="N148" s="122"/>
    </row>
    <row r="149" spans="2:33" ht="15" customHeight="1">
      <c r="B149" s="882"/>
    </row>
    <row r="150" spans="2:33" ht="15" customHeight="1">
      <c r="B150" s="882"/>
    </row>
    <row r="151" spans="2:33" ht="15" customHeight="1">
      <c r="B151" s="882"/>
    </row>
    <row r="152" spans="2:33" ht="15" customHeight="1">
      <c r="B152" s="882"/>
    </row>
    <row r="153" spans="2:33" ht="15" customHeight="1">
      <c r="B153" s="882"/>
      <c r="L153" s="952"/>
      <c r="M153" s="122"/>
      <c r="N153" s="122"/>
    </row>
    <row r="154" spans="2:33" ht="15" customHeight="1">
      <c r="B154" s="882"/>
    </row>
    <row r="155" spans="2:33" ht="15" customHeight="1">
      <c r="B155" s="882"/>
    </row>
    <row r="156" spans="2:33" ht="15" customHeight="1">
      <c r="B156" s="882"/>
    </row>
    <row r="157" spans="2:33" ht="15" customHeight="1">
      <c r="B157" s="882"/>
    </row>
    <row r="158" spans="2:33" ht="15" customHeight="1">
      <c r="B158" s="882"/>
    </row>
    <row r="159" spans="2:33" ht="15" customHeight="1">
      <c r="B159" s="882"/>
    </row>
    <row r="160" spans="2:33" ht="15" customHeight="1">
      <c r="B160" s="882"/>
      <c r="AG160" s="113"/>
    </row>
    <row r="161" spans="2:33" ht="15" customHeight="1">
      <c r="B161" s="882"/>
      <c r="L161" s="952"/>
      <c r="M161" s="122"/>
      <c r="N161" s="122"/>
    </row>
    <row r="162" spans="2:33" ht="15" customHeight="1">
      <c r="B162" s="884"/>
      <c r="C162" s="885"/>
      <c r="D162" s="127"/>
      <c r="L162" s="952"/>
      <c r="M162" s="122"/>
      <c r="N162" s="122"/>
    </row>
    <row r="163" spans="2:33" ht="15" customHeight="1">
      <c r="B163" s="882"/>
      <c r="AG163" s="113"/>
    </row>
    <row r="164" spans="2:33" ht="15" customHeight="1">
      <c r="B164" s="882"/>
      <c r="AG164" s="113"/>
    </row>
    <row r="165" spans="2:33" ht="15" customHeight="1">
      <c r="B165" s="882"/>
      <c r="AG165" s="113"/>
    </row>
    <row r="166" spans="2:33" ht="15" customHeight="1">
      <c r="B166" s="882"/>
    </row>
    <row r="167" spans="2:33" ht="15" customHeight="1">
      <c r="B167" s="882"/>
    </row>
    <row r="168" spans="2:33" ht="15" customHeight="1">
      <c r="B168" s="882"/>
      <c r="S168" s="35"/>
    </row>
    <row r="169" spans="2:33" ht="15" customHeight="1">
      <c r="B169" s="884"/>
      <c r="C169" s="885"/>
      <c r="D169" s="127"/>
      <c r="L169" s="952"/>
      <c r="M169" s="122"/>
      <c r="N169" s="122"/>
    </row>
    <row r="170" spans="2:33" ht="15" customHeight="1">
      <c r="B170" s="882"/>
      <c r="AG170" s="113"/>
    </row>
    <row r="171" spans="2:33" ht="15" customHeight="1">
      <c r="B171" s="882"/>
    </row>
    <row r="172" spans="2:33" ht="15" customHeight="1">
      <c r="B172" s="882"/>
    </row>
    <row r="173" spans="2:33" ht="15" customHeight="1">
      <c r="B173" s="882"/>
    </row>
    <row r="174" spans="2:33" ht="15" customHeight="1">
      <c r="B174" s="882"/>
    </row>
    <row r="175" spans="2:33" ht="15" customHeight="1">
      <c r="B175" s="882"/>
    </row>
    <row r="176" spans="2:33" ht="15" customHeight="1">
      <c r="B176" s="882"/>
    </row>
    <row r="177" spans="2:46" ht="15" customHeight="1">
      <c r="B177" s="882"/>
    </row>
    <row r="178" spans="2:46" ht="15" customHeight="1">
      <c r="B178" s="882"/>
      <c r="AG178" s="113"/>
    </row>
    <row r="179" spans="2:46" ht="15" customHeight="1">
      <c r="B179" s="882"/>
    </row>
    <row r="180" spans="2:46" ht="15" customHeight="1">
      <c r="B180" s="882"/>
    </row>
    <row r="181" spans="2:46" ht="15" customHeight="1">
      <c r="B181" s="882"/>
    </row>
    <row r="182" spans="2:46" ht="15" customHeight="1">
      <c r="B182" s="882"/>
    </row>
    <row r="183" spans="2:46" ht="15" customHeight="1">
      <c r="B183" s="882"/>
    </row>
    <row r="184" spans="2:46" s="28" customFormat="1" ht="15" customHeight="1">
      <c r="B184" s="882"/>
      <c r="C184" s="867"/>
      <c r="D184" s="87"/>
      <c r="E184" s="5"/>
      <c r="F184" s="5"/>
      <c r="G184" s="5"/>
      <c r="H184" s="5"/>
      <c r="I184" s="5"/>
      <c r="J184" s="5"/>
      <c r="K184" s="5"/>
      <c r="L184" s="891"/>
      <c r="M184" s="88"/>
      <c r="N184" s="88"/>
      <c r="O184" s="839"/>
      <c r="P184" s="47"/>
      <c r="Q184" s="803"/>
      <c r="R184" s="35"/>
      <c r="S184" s="89"/>
      <c r="T184" s="843"/>
      <c r="U184" s="35"/>
      <c r="V184" s="35"/>
      <c r="W184" s="35"/>
      <c r="X184" s="35"/>
      <c r="Y184" s="35"/>
      <c r="Z184" s="35"/>
      <c r="AA184" s="35"/>
      <c r="AB184" s="35"/>
      <c r="AC184" s="35"/>
      <c r="AD184" s="831"/>
      <c r="AE184" s="35"/>
      <c r="AF184" s="35"/>
      <c r="AG184" s="5"/>
      <c r="AH184" s="5"/>
      <c r="AI184" s="5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</row>
    <row r="185" spans="2:46" ht="15" customHeight="1">
      <c r="B185" s="882"/>
    </row>
    <row r="186" spans="2:46" ht="15" customHeight="1">
      <c r="B186" s="882"/>
      <c r="M186" s="122"/>
      <c r="N186" s="122"/>
    </row>
    <row r="187" spans="2:46" ht="15" customHeight="1">
      <c r="B187" s="882"/>
    </row>
    <row r="188" spans="2:46" ht="15" customHeight="1">
      <c r="B188" s="882"/>
    </row>
    <row r="189" spans="2:46" ht="15" customHeight="1">
      <c r="B189" s="882"/>
    </row>
    <row r="190" spans="2:46" ht="15" customHeight="1">
      <c r="B190" s="882"/>
    </row>
    <row r="191" spans="2:46" ht="15" customHeight="1">
      <c r="B191" s="882"/>
    </row>
    <row r="192" spans="2:46" ht="15" customHeight="1">
      <c r="B192" s="884"/>
      <c r="C192" s="885"/>
      <c r="D192" s="127"/>
      <c r="M192" s="122"/>
      <c r="N192" s="122"/>
    </row>
    <row r="193" spans="2:33" ht="15" customHeight="1">
      <c r="B193" s="884"/>
      <c r="C193" s="885"/>
      <c r="D193" s="127"/>
      <c r="M193" s="122"/>
      <c r="N193" s="122"/>
    </row>
    <row r="194" spans="2:33" ht="15" customHeight="1">
      <c r="B194" s="882"/>
    </row>
    <row r="195" spans="2:33" ht="15" customHeight="1">
      <c r="B195" s="882"/>
    </row>
    <row r="196" spans="2:33" ht="15" customHeight="1">
      <c r="B196" s="882"/>
    </row>
    <row r="197" spans="2:33" ht="15" customHeight="1">
      <c r="B197" s="882"/>
    </row>
    <row r="198" spans="2:33" ht="15" customHeight="1">
      <c r="B198" s="882"/>
    </row>
    <row r="199" spans="2:33" ht="15" customHeight="1">
      <c r="B199" s="882"/>
      <c r="AG199" s="113"/>
    </row>
    <row r="200" spans="2:33" ht="15" customHeight="1">
      <c r="B200" s="882"/>
      <c r="AG200" s="113"/>
    </row>
    <row r="201" spans="2:33" ht="15" customHeight="1">
      <c r="B201" s="882"/>
    </row>
    <row r="202" spans="2:33" ht="15" customHeight="1">
      <c r="B202" s="882"/>
    </row>
    <row r="203" spans="2:33" ht="15" customHeight="1">
      <c r="B203" s="882"/>
    </row>
    <row r="204" spans="2:33" ht="15" customHeight="1">
      <c r="B204" s="884"/>
      <c r="C204" s="885"/>
      <c r="D204" s="127"/>
      <c r="L204" s="952"/>
      <c r="M204" s="122"/>
      <c r="N204" s="122"/>
    </row>
    <row r="205" spans="2:33" ht="15" customHeight="1">
      <c r="B205" s="882"/>
    </row>
    <row r="206" spans="2:33" ht="15" customHeight="1">
      <c r="B206" s="882"/>
      <c r="AG206" s="113"/>
    </row>
    <row r="207" spans="2:33" ht="15" customHeight="1">
      <c r="B207" s="882"/>
      <c r="AG207" s="113"/>
    </row>
    <row r="208" spans="2:33" ht="15" customHeight="1">
      <c r="B208" s="882"/>
    </row>
    <row r="209" spans="2:33" ht="15" customHeight="1">
      <c r="B209" s="882"/>
    </row>
    <row r="210" spans="2:33" ht="15" customHeight="1">
      <c r="B210" s="882"/>
      <c r="AG210" s="113"/>
    </row>
    <row r="211" spans="2:33" ht="15" customHeight="1">
      <c r="B211" s="882"/>
    </row>
    <row r="212" spans="2:33" ht="15" customHeight="1">
      <c r="B212" s="882"/>
      <c r="M212" s="114"/>
      <c r="N212" s="114"/>
    </row>
    <row r="213" spans="2:33" ht="15" customHeight="1">
      <c r="B213" s="882"/>
    </row>
    <row r="214" spans="2:33" ht="15" customHeight="1">
      <c r="B214" s="882"/>
    </row>
    <row r="215" spans="2:33" ht="15" customHeight="1">
      <c r="B215" s="882"/>
    </row>
    <row r="216" spans="2:33" ht="15" customHeight="1">
      <c r="B216" s="882"/>
      <c r="M216" s="114"/>
      <c r="N216" s="114"/>
    </row>
    <row r="217" spans="2:33" ht="15" customHeight="1">
      <c r="B217" s="882"/>
    </row>
    <row r="218" spans="2:33" ht="15" customHeight="1">
      <c r="B218" s="882"/>
    </row>
    <row r="219" spans="2:33" ht="15" customHeight="1">
      <c r="B219" s="882"/>
    </row>
    <row r="220" spans="2:33" ht="15" customHeight="1">
      <c r="B220" s="882"/>
    </row>
    <row r="221" spans="2:33" ht="15" customHeight="1">
      <c r="B221" s="882"/>
    </row>
    <row r="222" spans="2:33" ht="15" customHeight="1">
      <c r="B222" s="882"/>
    </row>
    <row r="223" spans="2:33" ht="15" customHeight="1">
      <c r="B223" s="882"/>
    </row>
    <row r="224" spans="2:33" ht="15" customHeight="1">
      <c r="B224" s="882"/>
    </row>
    <row r="225" spans="2:33" ht="15" customHeight="1">
      <c r="B225" s="882"/>
    </row>
    <row r="226" spans="2:33" ht="15" customHeight="1">
      <c r="B226" s="882"/>
    </row>
    <row r="227" spans="2:33" ht="15" customHeight="1">
      <c r="B227" s="882"/>
    </row>
    <row r="228" spans="2:33" ht="15" customHeight="1">
      <c r="B228" s="882"/>
    </row>
    <row r="229" spans="2:33" ht="15" customHeight="1">
      <c r="B229" s="882"/>
    </row>
    <row r="230" spans="2:33" ht="15" customHeight="1">
      <c r="B230" s="882"/>
    </row>
    <row r="231" spans="2:33" ht="15" customHeight="1">
      <c r="B231" s="882"/>
      <c r="AG231" s="113"/>
    </row>
    <row r="232" spans="2:33" ht="15" customHeight="1">
      <c r="B232" s="882"/>
      <c r="AG232" s="113"/>
    </row>
    <row r="233" spans="2:33" ht="15" customHeight="1">
      <c r="B233" s="882"/>
    </row>
    <row r="234" spans="2:33" ht="15" customHeight="1">
      <c r="B234" s="882"/>
    </row>
    <row r="235" spans="2:33" ht="15" customHeight="1">
      <c r="B235" s="882"/>
    </row>
    <row r="236" spans="2:33" ht="15" customHeight="1">
      <c r="B236" s="882"/>
    </row>
    <row r="237" spans="2:33" ht="15" customHeight="1">
      <c r="B237" s="882"/>
    </row>
    <row r="238" spans="2:33" ht="15" customHeight="1">
      <c r="B238" s="882"/>
    </row>
    <row r="239" spans="2:33" ht="15" customHeight="1">
      <c r="B239" s="882"/>
    </row>
    <row r="240" spans="2:33" ht="15" customHeight="1">
      <c r="B240" s="886"/>
      <c r="O240" s="964"/>
      <c r="P240" s="110"/>
      <c r="Q240" s="810"/>
      <c r="R240" s="110"/>
      <c r="S240" s="111"/>
      <c r="T240" s="984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841"/>
      <c r="AE240" s="110"/>
      <c r="AF240" s="110"/>
    </row>
    <row r="241" spans="2:33" ht="15" customHeight="1">
      <c r="B241" s="886"/>
      <c r="O241" s="964"/>
      <c r="P241" s="110"/>
      <c r="Q241" s="810"/>
      <c r="R241" s="110"/>
      <c r="S241" s="111"/>
      <c r="T241" s="984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841"/>
      <c r="AE241" s="110"/>
      <c r="AF241" s="110"/>
    </row>
    <row r="242" spans="2:33" ht="15" customHeight="1">
      <c r="B242" s="886"/>
      <c r="O242" s="964"/>
      <c r="P242" s="110"/>
      <c r="Q242" s="810"/>
      <c r="R242" s="110"/>
      <c r="S242" s="111"/>
      <c r="T242" s="984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841"/>
      <c r="AE242" s="110"/>
      <c r="AF242" s="110"/>
    </row>
    <row r="243" spans="2:33" ht="15" customHeight="1">
      <c r="B243" s="882"/>
      <c r="AG243" s="113"/>
    </row>
    <row r="244" spans="2:33" ht="15" customHeight="1">
      <c r="B244" s="882"/>
    </row>
    <row r="245" spans="2:33" ht="15" customHeight="1">
      <c r="B245" s="882"/>
    </row>
    <row r="246" spans="2:33" ht="15" customHeight="1">
      <c r="B246" s="882"/>
    </row>
    <row r="247" spans="2:33" ht="15" customHeight="1">
      <c r="B247" s="882"/>
    </row>
    <row r="248" spans="2:33" ht="15" customHeight="1">
      <c r="B248" s="882"/>
    </row>
    <row r="249" spans="2:33" ht="15" customHeight="1">
      <c r="B249" s="882"/>
      <c r="M249" s="114"/>
      <c r="N249" s="114"/>
      <c r="T249" s="855"/>
      <c r="U249" s="50"/>
      <c r="V249" s="50"/>
      <c r="W249" s="50"/>
      <c r="X249" s="50"/>
      <c r="Y249" s="50"/>
      <c r="Z249" s="50"/>
      <c r="AA249" s="50"/>
      <c r="AB249" s="50"/>
      <c r="AC249" s="50"/>
      <c r="AD249" s="840"/>
      <c r="AE249" s="50"/>
      <c r="AF249" s="50"/>
      <c r="AG249" s="113"/>
    </row>
    <row r="250" spans="2:33" ht="15" customHeight="1">
      <c r="B250" s="887"/>
      <c r="C250" s="888"/>
      <c r="D250" s="130"/>
      <c r="M250" s="131"/>
      <c r="N250" s="131"/>
      <c r="Q250" s="811"/>
      <c r="R250" s="132"/>
      <c r="T250" s="855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842"/>
      <c r="AE250" s="133"/>
      <c r="AF250" s="133"/>
    </row>
    <row r="251" spans="2:33" ht="15" customHeight="1">
      <c r="B251" s="882"/>
      <c r="S251" s="123"/>
    </row>
    <row r="252" spans="2:33" ht="15" customHeight="1">
      <c r="B252" s="882"/>
      <c r="S252" s="123"/>
    </row>
    <row r="253" spans="2:33" ht="15" customHeight="1">
      <c r="B253" s="882"/>
      <c r="S253" s="123"/>
    </row>
    <row r="254" spans="2:33" ht="15" customHeight="1">
      <c r="B254" s="882"/>
      <c r="S254" s="123"/>
    </row>
    <row r="255" spans="2:33" ht="15" customHeight="1">
      <c r="B255" s="882"/>
      <c r="S255" s="123"/>
    </row>
    <row r="256" spans="2:33" ht="15" customHeight="1">
      <c r="B256" s="882"/>
      <c r="S256" s="123"/>
    </row>
    <row r="257" spans="2:19" ht="15" customHeight="1">
      <c r="B257" s="882"/>
      <c r="S257" s="123"/>
    </row>
    <row r="258" spans="2:19" ht="15" customHeight="1">
      <c r="B258" s="882"/>
      <c r="S258" s="123"/>
    </row>
    <row r="259" spans="2:19" ht="15" customHeight="1">
      <c r="B259" s="882"/>
      <c r="S259" s="123"/>
    </row>
    <row r="260" spans="2:19" ht="15" customHeight="1">
      <c r="B260" s="882"/>
      <c r="S260" s="123"/>
    </row>
    <row r="261" spans="2:19" ht="15" customHeight="1">
      <c r="B261" s="882"/>
      <c r="S261" s="123"/>
    </row>
    <row r="262" spans="2:19" ht="15" customHeight="1">
      <c r="B262" s="882"/>
      <c r="S262" s="123"/>
    </row>
    <row r="263" spans="2:19" ht="15" customHeight="1">
      <c r="B263" s="882"/>
      <c r="S263" s="123"/>
    </row>
    <row r="264" spans="2:19" ht="15" customHeight="1">
      <c r="B264" s="882"/>
      <c r="S264" s="123"/>
    </row>
    <row r="265" spans="2:19" ht="15" customHeight="1">
      <c r="B265" s="882"/>
      <c r="S265" s="123"/>
    </row>
    <row r="266" spans="2:19" ht="15" customHeight="1">
      <c r="B266" s="882"/>
      <c r="S266" s="123"/>
    </row>
    <row r="267" spans="2:19" ht="15" customHeight="1">
      <c r="B267" s="882"/>
      <c r="S267" s="123"/>
    </row>
    <row r="268" spans="2:19" ht="15" customHeight="1">
      <c r="B268" s="882"/>
      <c r="S268" s="123"/>
    </row>
    <row r="269" spans="2:19" ht="15" customHeight="1">
      <c r="B269" s="882"/>
      <c r="S269" s="123"/>
    </row>
    <row r="270" spans="2:19" ht="15" customHeight="1">
      <c r="B270" s="882"/>
      <c r="S270" s="123"/>
    </row>
    <row r="271" spans="2:19" ht="15" customHeight="1">
      <c r="B271" s="882"/>
      <c r="S271" s="123"/>
    </row>
    <row r="272" spans="2:19" ht="15" customHeight="1">
      <c r="B272" s="882"/>
      <c r="S272" s="123"/>
    </row>
    <row r="273" spans="2:35" ht="15" customHeight="1">
      <c r="B273" s="882"/>
      <c r="S273" s="123"/>
    </row>
    <row r="274" spans="2:35" ht="15" customHeight="1">
      <c r="B274" s="882"/>
      <c r="S274" s="123"/>
    </row>
    <row r="275" spans="2:35" ht="15" customHeight="1">
      <c r="B275" s="882"/>
      <c r="S275" s="123"/>
    </row>
    <row r="276" spans="2:35" ht="15" customHeight="1">
      <c r="B276" s="882"/>
      <c r="S276" s="123"/>
    </row>
    <row r="277" spans="2:35" ht="15" customHeight="1">
      <c r="B277" s="882"/>
    </row>
    <row r="278" spans="2:35" ht="15" customHeight="1">
      <c r="B278" s="884"/>
      <c r="C278" s="885"/>
      <c r="D278" s="127"/>
      <c r="L278" s="954"/>
      <c r="M278" s="122"/>
      <c r="N278" s="122"/>
      <c r="AG278" s="113"/>
    </row>
    <row r="279" spans="2:35" ht="15" customHeight="1">
      <c r="B279" s="882"/>
    </row>
    <row r="280" spans="2:35" ht="15" customHeight="1">
      <c r="B280" s="882"/>
    </row>
    <row r="281" spans="2:35" ht="15" customHeight="1">
      <c r="B281" s="882"/>
    </row>
    <row r="282" spans="2:35" s="134" customFormat="1" ht="15" customHeight="1">
      <c r="B282" s="889"/>
      <c r="C282" s="890"/>
      <c r="D282" s="135"/>
      <c r="E282" s="135"/>
      <c r="F282" s="135"/>
      <c r="G282" s="135"/>
      <c r="H282" s="135"/>
      <c r="I282" s="135"/>
      <c r="J282" s="135"/>
      <c r="K282" s="135"/>
      <c r="L282" s="890"/>
      <c r="M282" s="136"/>
      <c r="N282" s="136"/>
      <c r="O282" s="965"/>
      <c r="P282" s="137"/>
      <c r="Q282" s="812"/>
      <c r="R282" s="138"/>
      <c r="S282" s="139"/>
      <c r="T282" s="843"/>
      <c r="U282" s="138"/>
      <c r="V282" s="138"/>
      <c r="W282" s="138"/>
      <c r="X282" s="138"/>
      <c r="Y282" s="138"/>
      <c r="Z282" s="138"/>
      <c r="AA282" s="138"/>
      <c r="AB282" s="138"/>
      <c r="AC282" s="138"/>
      <c r="AD282" s="843"/>
      <c r="AE282" s="138"/>
      <c r="AF282" s="138"/>
      <c r="AG282" s="135"/>
      <c r="AH282" s="135"/>
      <c r="AI282" s="135"/>
    </row>
    <row r="283" spans="2:35" ht="15" customHeight="1">
      <c r="B283" s="882"/>
    </row>
    <row r="284" spans="2:35" ht="15" customHeight="1">
      <c r="U284" s="140"/>
      <c r="V284" s="140"/>
      <c r="W284" s="140"/>
      <c r="X284" s="140"/>
      <c r="Y284" s="140"/>
      <c r="Z284" s="140"/>
      <c r="AA284" s="140"/>
      <c r="AB284" s="140"/>
      <c r="AC284" s="140"/>
      <c r="AD284" s="844"/>
      <c r="AE284" s="140"/>
      <c r="AF284" s="140"/>
    </row>
    <row r="285" spans="2:35" ht="15" customHeight="1">
      <c r="B285" s="868"/>
    </row>
    <row r="286" spans="2:35" ht="15" customHeight="1">
      <c r="B286" s="868"/>
    </row>
    <row r="287" spans="2:35" ht="15" customHeight="1">
      <c r="B287" s="868"/>
    </row>
    <row r="288" spans="2:35" ht="15" customHeight="1" thickBot="1">
      <c r="B288" s="892"/>
    </row>
    <row r="289" spans="2:35" s="95" customFormat="1" ht="15" customHeight="1" thickBot="1">
      <c r="B289" s="893"/>
      <c r="C289" s="894"/>
      <c r="D289" s="143"/>
      <c r="E289" s="144"/>
      <c r="F289" s="144"/>
      <c r="G289" s="144"/>
      <c r="H289" s="144"/>
      <c r="I289" s="144"/>
      <c r="J289" s="144"/>
      <c r="K289" s="144"/>
      <c r="L289" s="893"/>
      <c r="M289" s="93"/>
      <c r="N289" s="93"/>
      <c r="O289" s="966"/>
      <c r="P289" s="145"/>
      <c r="Q289" s="813"/>
      <c r="R289" s="146"/>
      <c r="S289" s="94"/>
      <c r="T289" s="985"/>
      <c r="U289" s="146"/>
      <c r="V289" s="78"/>
      <c r="W289" s="78"/>
      <c r="X289" s="78"/>
      <c r="Y289" s="78"/>
      <c r="Z289" s="78"/>
      <c r="AA289" s="78"/>
      <c r="AB289" s="78"/>
      <c r="AC289" s="78"/>
      <c r="AD289" s="845"/>
      <c r="AE289" s="78"/>
      <c r="AF289" s="78"/>
      <c r="AG289" s="92"/>
      <c r="AH289" s="92"/>
      <c r="AI289" s="92"/>
    </row>
    <row r="290" spans="2:35" ht="15" customHeight="1">
      <c r="B290" s="895"/>
      <c r="C290" s="896"/>
      <c r="D290" s="107"/>
      <c r="L290" s="895"/>
      <c r="M290" s="96"/>
      <c r="N290" s="96"/>
      <c r="O290" s="967"/>
      <c r="P290" s="99"/>
      <c r="Q290" s="814"/>
      <c r="R290" s="99"/>
      <c r="S290" s="99"/>
      <c r="T290" s="986"/>
      <c r="U290" s="99"/>
      <c r="V290" s="147"/>
      <c r="W290" s="147"/>
      <c r="X290" s="147"/>
      <c r="Y290" s="147"/>
      <c r="Z290" s="147"/>
      <c r="AA290" s="147"/>
      <c r="AB290" s="147"/>
      <c r="AC290" s="147"/>
      <c r="AD290" s="846"/>
      <c r="AE290" s="147"/>
      <c r="AF290" s="147"/>
      <c r="AG290" s="98"/>
      <c r="AH290" s="98"/>
      <c r="AI290" s="98"/>
    </row>
    <row r="291" spans="2:35" ht="15" customHeight="1">
      <c r="B291" s="895"/>
      <c r="C291" s="896"/>
      <c r="D291" s="107"/>
      <c r="L291" s="895"/>
      <c r="M291" s="102"/>
      <c r="N291" s="102"/>
      <c r="O291" s="960"/>
      <c r="P291" s="105"/>
      <c r="Q291" s="805"/>
      <c r="R291" s="105"/>
      <c r="S291" s="104"/>
      <c r="T291" s="979"/>
      <c r="U291" s="105"/>
      <c r="V291" s="110"/>
      <c r="W291" s="110"/>
      <c r="X291" s="110"/>
      <c r="Y291" s="110"/>
      <c r="Z291" s="110"/>
      <c r="AA291" s="110"/>
      <c r="AB291" s="110"/>
      <c r="AC291" s="110"/>
      <c r="AD291" s="841"/>
      <c r="AE291" s="110"/>
      <c r="AF291" s="110"/>
      <c r="AG291" s="101"/>
      <c r="AH291" s="101"/>
      <c r="AI291" s="101"/>
    </row>
    <row r="292" spans="2:35" ht="15" customHeight="1">
      <c r="B292" s="895"/>
      <c r="C292" s="896"/>
      <c r="D292" s="107"/>
      <c r="L292" s="895"/>
      <c r="M292" s="108"/>
      <c r="N292" s="108"/>
      <c r="O292" s="964"/>
      <c r="P292" s="110"/>
      <c r="Q292" s="810"/>
      <c r="R292" s="110"/>
      <c r="S292" s="111"/>
      <c r="T292" s="984"/>
      <c r="U292" s="110"/>
      <c r="V292" s="110"/>
      <c r="W292" s="110"/>
      <c r="X292" s="110"/>
      <c r="Y292" s="110"/>
      <c r="Z292" s="110"/>
      <c r="AA292" s="110"/>
      <c r="AB292" s="110"/>
      <c r="AC292" s="110"/>
      <c r="AD292" s="841"/>
      <c r="AE292" s="110"/>
      <c r="AF292" s="110"/>
    </row>
    <row r="293" spans="2:35" ht="15" customHeight="1">
      <c r="B293" s="887"/>
      <c r="C293" s="888"/>
      <c r="D293" s="130"/>
      <c r="M293" s="108"/>
      <c r="N293" s="108"/>
      <c r="Q293" s="811"/>
      <c r="R293" s="132"/>
      <c r="T293" s="855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842"/>
      <c r="AE293" s="133"/>
      <c r="AF293" s="133"/>
    </row>
    <row r="294" spans="2:35" ht="15" customHeight="1">
      <c r="B294" s="882"/>
    </row>
    <row r="295" spans="2:35" ht="15" customHeight="1">
      <c r="B295" s="882"/>
    </row>
    <row r="296" spans="2:35" ht="15" customHeight="1">
      <c r="B296" s="882"/>
    </row>
    <row r="297" spans="2:35" ht="15" customHeight="1">
      <c r="B297" s="882"/>
      <c r="AG297" s="113"/>
    </row>
    <row r="298" spans="2:35" ht="15" customHeight="1">
      <c r="B298" s="882"/>
    </row>
    <row r="299" spans="2:35" ht="15" customHeight="1">
      <c r="B299" s="882"/>
    </row>
    <row r="300" spans="2:35" ht="15" customHeight="1">
      <c r="B300" s="882"/>
      <c r="C300" s="897"/>
      <c r="D300" s="148"/>
      <c r="AG300" s="113"/>
    </row>
    <row r="301" spans="2:35" ht="15" customHeight="1">
      <c r="B301" s="882"/>
    </row>
    <row r="302" spans="2:35" ht="15" customHeight="1">
      <c r="B302" s="882"/>
      <c r="AG302" s="113"/>
    </row>
    <row r="303" spans="2:35" ht="15" customHeight="1">
      <c r="B303" s="882"/>
      <c r="Q303" s="810"/>
      <c r="R303" s="110"/>
    </row>
    <row r="304" spans="2:35" ht="15" customHeight="1">
      <c r="B304" s="882"/>
      <c r="Q304" s="810"/>
      <c r="R304" s="110"/>
    </row>
    <row r="305" spans="2:33" ht="15" customHeight="1">
      <c r="B305" s="882"/>
      <c r="Q305" s="810"/>
      <c r="R305" s="110"/>
    </row>
    <row r="306" spans="2:33" ht="15" customHeight="1">
      <c r="B306" s="886"/>
      <c r="C306" s="896"/>
      <c r="D306" s="107"/>
      <c r="M306" s="108"/>
      <c r="N306" s="108"/>
      <c r="O306" s="964"/>
      <c r="P306" s="110"/>
      <c r="Q306" s="810"/>
      <c r="R306" s="110"/>
      <c r="S306" s="111"/>
      <c r="T306" s="984"/>
      <c r="U306" s="110"/>
      <c r="V306" s="110"/>
      <c r="W306" s="110"/>
      <c r="X306" s="110"/>
      <c r="Y306" s="110"/>
      <c r="Z306" s="110"/>
      <c r="AA306" s="110"/>
      <c r="AB306" s="110"/>
      <c r="AC306" s="110"/>
      <c r="AD306" s="841"/>
      <c r="AE306" s="110"/>
      <c r="AF306" s="110"/>
      <c r="AG306" s="113"/>
    </row>
    <row r="307" spans="2:33" ht="15" customHeight="1">
      <c r="B307" s="886"/>
      <c r="C307" s="896"/>
      <c r="D307" s="107"/>
      <c r="M307" s="108"/>
      <c r="N307" s="108"/>
      <c r="O307" s="964"/>
      <c r="P307" s="110"/>
      <c r="Q307" s="810"/>
      <c r="R307" s="110"/>
      <c r="S307" s="111"/>
      <c r="T307" s="984"/>
      <c r="U307" s="110"/>
      <c r="V307" s="110"/>
      <c r="W307" s="110"/>
      <c r="X307" s="110"/>
      <c r="Y307" s="110"/>
      <c r="Z307" s="110"/>
      <c r="AA307" s="110"/>
      <c r="AB307" s="110"/>
      <c r="AC307" s="110"/>
      <c r="AD307" s="841"/>
      <c r="AE307" s="110"/>
      <c r="AF307" s="110"/>
      <c r="AG307" s="113"/>
    </row>
    <row r="308" spans="2:33" ht="15" customHeight="1">
      <c r="B308" s="886"/>
      <c r="C308" s="896"/>
      <c r="D308" s="107"/>
      <c r="M308" s="108"/>
      <c r="N308" s="108"/>
      <c r="O308" s="964"/>
      <c r="P308" s="110"/>
      <c r="Q308" s="810"/>
      <c r="R308" s="110"/>
      <c r="S308" s="111"/>
      <c r="T308" s="984"/>
      <c r="U308" s="110"/>
      <c r="V308" s="110"/>
      <c r="W308" s="110"/>
      <c r="X308" s="110"/>
      <c r="Y308" s="110"/>
      <c r="Z308" s="110"/>
      <c r="AA308" s="110"/>
      <c r="AB308" s="110"/>
      <c r="AC308" s="110"/>
      <c r="AD308" s="841"/>
      <c r="AE308" s="110"/>
      <c r="AF308" s="110"/>
      <c r="AG308" s="113"/>
    </row>
    <row r="309" spans="2:33" ht="15" customHeight="1">
      <c r="B309" s="886"/>
      <c r="L309" s="895"/>
      <c r="M309" s="108"/>
      <c r="N309" s="108"/>
      <c r="O309" s="964"/>
      <c r="P309" s="110"/>
      <c r="Q309" s="810"/>
      <c r="R309" s="110"/>
      <c r="S309" s="111"/>
      <c r="T309" s="984"/>
      <c r="U309" s="110"/>
      <c r="V309" s="110"/>
      <c r="W309" s="110"/>
      <c r="X309" s="110"/>
      <c r="Y309" s="110"/>
      <c r="Z309" s="110"/>
      <c r="AA309" s="110"/>
      <c r="AB309" s="110"/>
      <c r="AC309" s="110"/>
      <c r="AD309" s="841"/>
      <c r="AE309" s="110"/>
      <c r="AF309" s="110"/>
    </row>
    <row r="310" spans="2:33" ht="15" customHeight="1">
      <c r="B310" s="886"/>
      <c r="L310" s="895"/>
      <c r="M310" s="108"/>
      <c r="N310" s="108"/>
      <c r="O310" s="964"/>
      <c r="P310" s="110"/>
      <c r="Q310" s="810"/>
      <c r="R310" s="110"/>
      <c r="S310" s="111"/>
      <c r="T310" s="984"/>
      <c r="U310" s="110"/>
      <c r="V310" s="110"/>
      <c r="W310" s="110"/>
      <c r="X310" s="110"/>
      <c r="Y310" s="110"/>
      <c r="Z310" s="110"/>
      <c r="AA310" s="110"/>
      <c r="AB310" s="110"/>
      <c r="AC310" s="110"/>
      <c r="AD310" s="841"/>
      <c r="AE310" s="110"/>
      <c r="AF310" s="110"/>
    </row>
    <row r="311" spans="2:33" ht="15" customHeight="1">
      <c r="B311" s="886"/>
      <c r="L311" s="895"/>
      <c r="M311" s="108"/>
      <c r="N311" s="108"/>
      <c r="O311" s="964"/>
      <c r="P311" s="110"/>
      <c r="Q311" s="810"/>
      <c r="R311" s="110"/>
      <c r="S311" s="111"/>
      <c r="T311" s="984"/>
      <c r="U311" s="110"/>
      <c r="V311" s="110"/>
      <c r="W311" s="110"/>
      <c r="X311" s="110"/>
      <c r="Y311" s="110"/>
      <c r="Z311" s="110"/>
      <c r="AA311" s="110"/>
      <c r="AB311" s="110"/>
      <c r="AC311" s="110"/>
      <c r="AD311" s="841"/>
      <c r="AE311" s="110"/>
      <c r="AF311" s="110"/>
    </row>
    <row r="312" spans="2:33" ht="15" customHeight="1">
      <c r="B312" s="886"/>
      <c r="L312" s="895"/>
      <c r="M312" s="108"/>
      <c r="N312" s="108"/>
      <c r="O312" s="964"/>
      <c r="P312" s="110"/>
      <c r="Q312" s="810"/>
      <c r="R312" s="110"/>
      <c r="S312" s="111"/>
      <c r="T312" s="984"/>
      <c r="U312" s="110"/>
      <c r="V312" s="110"/>
      <c r="W312" s="110"/>
      <c r="X312" s="110"/>
      <c r="Y312" s="110"/>
      <c r="Z312" s="110"/>
      <c r="AA312" s="110"/>
      <c r="AB312" s="110"/>
      <c r="AC312" s="110"/>
      <c r="AD312" s="841"/>
      <c r="AE312" s="110"/>
      <c r="AF312" s="110"/>
    </row>
    <row r="313" spans="2:33" ht="15" customHeight="1">
      <c r="B313" s="886"/>
      <c r="L313" s="895"/>
      <c r="M313" s="108"/>
      <c r="N313" s="108"/>
      <c r="O313" s="964"/>
      <c r="P313" s="110"/>
      <c r="Q313" s="810"/>
      <c r="R313" s="110"/>
      <c r="S313" s="111"/>
      <c r="T313" s="984"/>
      <c r="U313" s="110"/>
      <c r="V313" s="110"/>
      <c r="W313" s="110"/>
      <c r="X313" s="110"/>
      <c r="Y313" s="110"/>
      <c r="Z313" s="110"/>
      <c r="AA313" s="110"/>
      <c r="AB313" s="110"/>
      <c r="AC313" s="110"/>
      <c r="AD313" s="841"/>
      <c r="AE313" s="110"/>
      <c r="AF313" s="110"/>
    </row>
    <row r="314" spans="2:33" ht="15" customHeight="1">
      <c r="B314" s="886"/>
      <c r="L314" s="895"/>
      <c r="M314" s="108"/>
      <c r="N314" s="108"/>
      <c r="O314" s="964"/>
      <c r="P314" s="110"/>
      <c r="Q314" s="810"/>
      <c r="R314" s="110"/>
      <c r="S314" s="111"/>
      <c r="T314" s="984"/>
      <c r="U314" s="110"/>
      <c r="V314" s="110"/>
      <c r="W314" s="110"/>
      <c r="X314" s="110"/>
      <c r="Y314" s="110"/>
      <c r="Z314" s="110"/>
      <c r="AA314" s="110"/>
      <c r="AB314" s="110"/>
      <c r="AC314" s="110"/>
      <c r="AD314" s="841"/>
      <c r="AE314" s="110"/>
      <c r="AF314" s="110"/>
    </row>
    <row r="315" spans="2:33" ht="15" customHeight="1">
      <c r="B315" s="882"/>
    </row>
    <row r="316" spans="2:33" ht="15" customHeight="1">
      <c r="B316" s="882"/>
      <c r="AG316" s="113"/>
    </row>
    <row r="317" spans="2:33" ht="15" customHeight="1">
      <c r="B317" s="882"/>
      <c r="AG317" s="113"/>
    </row>
    <row r="318" spans="2:33" ht="15" customHeight="1">
      <c r="B318" s="882"/>
    </row>
    <row r="319" spans="2:33" ht="15" customHeight="1">
      <c r="B319" s="882"/>
    </row>
    <row r="320" spans="2:33" ht="15" customHeight="1">
      <c r="B320" s="882"/>
    </row>
    <row r="321" spans="2:33" ht="15" customHeight="1">
      <c r="B321" s="882"/>
    </row>
    <row r="322" spans="2:33" ht="15" customHeight="1">
      <c r="B322" s="884"/>
      <c r="C322" s="885"/>
      <c r="D322" s="127"/>
      <c r="M322" s="149"/>
      <c r="N322" s="149"/>
      <c r="T322" s="855"/>
      <c r="U322" s="50"/>
      <c r="V322" s="50"/>
      <c r="W322" s="50"/>
      <c r="X322" s="50"/>
      <c r="Y322" s="50"/>
      <c r="Z322" s="50"/>
      <c r="AA322" s="50"/>
      <c r="AB322" s="50"/>
      <c r="AC322" s="50"/>
      <c r="AD322" s="840"/>
      <c r="AE322" s="50"/>
      <c r="AF322" s="50"/>
    </row>
    <row r="323" spans="2:33" ht="15" customHeight="1">
      <c r="B323" s="898"/>
      <c r="C323" s="888"/>
      <c r="D323" s="130"/>
      <c r="M323" s="149"/>
      <c r="N323" s="149"/>
      <c r="T323" s="855"/>
      <c r="U323" s="50"/>
      <c r="V323" s="50"/>
      <c r="W323" s="50"/>
      <c r="X323" s="50"/>
      <c r="Y323" s="50"/>
      <c r="Z323" s="50"/>
      <c r="AA323" s="50"/>
      <c r="AB323" s="50"/>
      <c r="AC323" s="50"/>
      <c r="AD323" s="840"/>
      <c r="AE323" s="50"/>
      <c r="AF323" s="50"/>
    </row>
    <row r="324" spans="2:33" ht="15" customHeight="1">
      <c r="B324" s="898"/>
      <c r="C324" s="888"/>
      <c r="D324" s="130"/>
      <c r="M324" s="149"/>
      <c r="N324" s="149"/>
      <c r="T324" s="855"/>
      <c r="U324" s="50"/>
      <c r="V324" s="50"/>
      <c r="W324" s="50"/>
      <c r="X324" s="50"/>
      <c r="Y324" s="50"/>
      <c r="Z324" s="50"/>
      <c r="AA324" s="50"/>
      <c r="AB324" s="50"/>
      <c r="AC324" s="50"/>
      <c r="AD324" s="840"/>
      <c r="AE324" s="50"/>
      <c r="AF324" s="50"/>
    </row>
    <row r="325" spans="2:33" ht="15" customHeight="1">
      <c r="B325" s="898"/>
      <c r="C325" s="888"/>
      <c r="D325" s="130"/>
      <c r="M325" s="149"/>
      <c r="N325" s="149"/>
      <c r="T325" s="855"/>
      <c r="U325" s="50"/>
      <c r="V325" s="50"/>
      <c r="W325" s="50"/>
      <c r="X325" s="50"/>
      <c r="Y325" s="50"/>
      <c r="Z325" s="50"/>
      <c r="AA325" s="50"/>
      <c r="AB325" s="50"/>
      <c r="AC325" s="50"/>
      <c r="AD325" s="840"/>
      <c r="AE325" s="50"/>
      <c r="AF325" s="50"/>
    </row>
    <row r="326" spans="2:33" ht="15" customHeight="1">
      <c r="B326" s="884"/>
      <c r="C326" s="885"/>
      <c r="D326" s="127"/>
      <c r="M326" s="149"/>
      <c r="N326" s="149"/>
      <c r="T326" s="855"/>
      <c r="U326" s="50"/>
      <c r="V326" s="50"/>
      <c r="W326" s="50"/>
      <c r="X326" s="50"/>
      <c r="Y326" s="50"/>
      <c r="Z326" s="50"/>
      <c r="AA326" s="50"/>
      <c r="AB326" s="50"/>
      <c r="AC326" s="50"/>
      <c r="AD326" s="840"/>
      <c r="AE326" s="50"/>
      <c r="AF326" s="50"/>
    </row>
    <row r="327" spans="2:33" ht="15" customHeight="1">
      <c r="B327" s="898"/>
      <c r="C327" s="888"/>
      <c r="D327" s="130"/>
      <c r="M327" s="149"/>
      <c r="N327" s="149"/>
      <c r="T327" s="855"/>
      <c r="U327" s="50"/>
      <c r="V327" s="50"/>
      <c r="W327" s="50"/>
      <c r="X327" s="50"/>
      <c r="Y327" s="50"/>
      <c r="Z327" s="50"/>
      <c r="AA327" s="50"/>
      <c r="AB327" s="50"/>
      <c r="AC327" s="50"/>
      <c r="AD327" s="840"/>
      <c r="AE327" s="50"/>
      <c r="AF327" s="50"/>
    </row>
    <row r="328" spans="2:33" ht="15" customHeight="1">
      <c r="B328" s="884"/>
      <c r="C328" s="885"/>
      <c r="D328" s="127"/>
      <c r="M328" s="149"/>
      <c r="N328" s="149"/>
      <c r="T328" s="855"/>
      <c r="U328" s="50"/>
      <c r="V328" s="50"/>
      <c r="W328" s="50"/>
      <c r="X328" s="50"/>
      <c r="Y328" s="50"/>
      <c r="Z328" s="50"/>
      <c r="AA328" s="50"/>
      <c r="AB328" s="50"/>
      <c r="AC328" s="50"/>
      <c r="AD328" s="840"/>
      <c r="AE328" s="50"/>
      <c r="AF328" s="50"/>
    </row>
    <row r="329" spans="2:33" ht="15" customHeight="1">
      <c r="B329" s="884"/>
      <c r="C329" s="885"/>
      <c r="D329" s="127"/>
      <c r="M329" s="149"/>
      <c r="N329" s="149"/>
      <c r="T329" s="855"/>
      <c r="U329" s="50"/>
      <c r="V329" s="50"/>
      <c r="W329" s="50"/>
      <c r="X329" s="50"/>
      <c r="Y329" s="50"/>
      <c r="Z329" s="50"/>
      <c r="AA329" s="50"/>
      <c r="AB329" s="50"/>
      <c r="AC329" s="50"/>
      <c r="AD329" s="840"/>
      <c r="AE329" s="50"/>
      <c r="AF329" s="50"/>
    </row>
    <row r="330" spans="2:33" ht="15" customHeight="1">
      <c r="B330" s="884"/>
      <c r="C330" s="885"/>
      <c r="D330" s="127"/>
      <c r="M330" s="149"/>
      <c r="N330" s="149"/>
      <c r="T330" s="855"/>
      <c r="U330" s="50"/>
      <c r="V330" s="50"/>
      <c r="W330" s="50"/>
      <c r="X330" s="50"/>
      <c r="Y330" s="50"/>
      <c r="Z330" s="50"/>
      <c r="AA330" s="50"/>
      <c r="AB330" s="50"/>
      <c r="AC330" s="50"/>
      <c r="AD330" s="840"/>
      <c r="AE330" s="50"/>
      <c r="AF330" s="50"/>
    </row>
    <row r="331" spans="2:33" ht="15" customHeight="1">
      <c r="B331" s="882"/>
    </row>
    <row r="332" spans="2:33" ht="15" customHeight="1">
      <c r="B332" s="882"/>
      <c r="AG332" s="113"/>
    </row>
    <row r="333" spans="2:33" ht="15" customHeight="1">
      <c r="B333" s="882"/>
    </row>
    <row r="334" spans="2:33" ht="15" customHeight="1">
      <c r="B334" s="882"/>
    </row>
    <row r="335" spans="2:33" ht="15" customHeight="1">
      <c r="B335" s="882"/>
    </row>
    <row r="336" spans="2:33" ht="15" customHeight="1">
      <c r="B336" s="882"/>
    </row>
    <row r="337" spans="2:33" ht="15" customHeight="1">
      <c r="B337" s="882"/>
      <c r="AG337" s="113"/>
    </row>
    <row r="338" spans="2:33" ht="15" customHeight="1">
      <c r="B338" s="882"/>
    </row>
    <row r="339" spans="2:33" ht="15" customHeight="1">
      <c r="B339" s="882"/>
    </row>
    <row r="340" spans="2:33" ht="15" customHeight="1">
      <c r="B340" s="882"/>
    </row>
    <row r="341" spans="2:33" ht="15" customHeight="1">
      <c r="B341" s="882"/>
    </row>
    <row r="342" spans="2:33" ht="15" customHeight="1">
      <c r="B342" s="882"/>
      <c r="AG342" s="113"/>
    </row>
    <row r="343" spans="2:33" ht="15" customHeight="1">
      <c r="B343" s="882"/>
    </row>
    <row r="344" spans="2:33" ht="15" customHeight="1">
      <c r="B344" s="882"/>
      <c r="AG344" s="113"/>
    </row>
    <row r="345" spans="2:33" ht="15" customHeight="1">
      <c r="B345" s="882"/>
    </row>
    <row r="346" spans="2:33" ht="15" customHeight="1">
      <c r="B346" s="882"/>
    </row>
    <row r="347" spans="2:33" ht="15" customHeight="1">
      <c r="B347" s="882"/>
    </row>
    <row r="348" spans="2:33" ht="15" customHeight="1">
      <c r="B348" s="882"/>
      <c r="AG348" s="113"/>
    </row>
    <row r="349" spans="2:33" ht="15" customHeight="1">
      <c r="B349" s="882"/>
    </row>
    <row r="350" spans="2:33" ht="15" customHeight="1">
      <c r="B350" s="882"/>
      <c r="AG350" s="113"/>
    </row>
    <row r="351" spans="2:33" ht="15" customHeight="1">
      <c r="B351" s="884"/>
      <c r="C351" s="885"/>
      <c r="D351" s="127"/>
      <c r="L351" s="952"/>
      <c r="M351" s="122"/>
      <c r="N351" s="122"/>
    </row>
    <row r="352" spans="2:33" ht="15" customHeight="1">
      <c r="B352" s="882"/>
      <c r="M352" s="114"/>
      <c r="N352" s="114"/>
    </row>
    <row r="353" spans="2:33" ht="15" customHeight="1">
      <c r="B353" s="882"/>
    </row>
    <row r="354" spans="2:33" ht="15" customHeight="1">
      <c r="B354" s="882"/>
      <c r="AG354" s="113"/>
    </row>
    <row r="355" spans="2:33" ht="15" customHeight="1">
      <c r="B355" s="882"/>
    </row>
    <row r="356" spans="2:33" ht="15" customHeight="1">
      <c r="B356" s="882"/>
    </row>
    <row r="357" spans="2:33" ht="15" customHeight="1">
      <c r="B357" s="882"/>
    </row>
    <row r="358" spans="2:33" ht="15" customHeight="1">
      <c r="B358" s="882"/>
    </row>
    <row r="359" spans="2:33" ht="15" customHeight="1">
      <c r="B359" s="882"/>
      <c r="AG359" s="113"/>
    </row>
    <row r="360" spans="2:33" ht="15" customHeight="1">
      <c r="B360" s="882"/>
    </row>
    <row r="361" spans="2:33" ht="15" customHeight="1">
      <c r="B361" s="882"/>
    </row>
    <row r="362" spans="2:33" ht="15" customHeight="1">
      <c r="B362" s="882"/>
    </row>
    <row r="363" spans="2:33" ht="15" customHeight="1">
      <c r="B363" s="882"/>
      <c r="S363" s="35"/>
    </row>
    <row r="364" spans="2:33" ht="15" customHeight="1">
      <c r="B364" s="882"/>
      <c r="S364" s="35"/>
    </row>
    <row r="365" spans="2:33" ht="15" customHeight="1">
      <c r="B365" s="882"/>
      <c r="S365" s="35"/>
    </row>
    <row r="366" spans="2:33" ht="15" customHeight="1">
      <c r="B366" s="882"/>
      <c r="S366" s="35"/>
    </row>
    <row r="367" spans="2:33" ht="15" customHeight="1">
      <c r="B367" s="882"/>
      <c r="S367" s="35"/>
    </row>
    <row r="368" spans="2:33" ht="15" customHeight="1">
      <c r="B368" s="882"/>
      <c r="S368" s="35"/>
    </row>
    <row r="369" spans="2:19" ht="15" customHeight="1">
      <c r="B369" s="882"/>
      <c r="S369" s="35"/>
    </row>
    <row r="370" spans="2:19" ht="15" customHeight="1">
      <c r="B370" s="882"/>
      <c r="S370" s="35"/>
    </row>
    <row r="371" spans="2:19" ht="15" customHeight="1">
      <c r="B371" s="882"/>
      <c r="S371" s="35"/>
    </row>
    <row r="372" spans="2:19" ht="15" customHeight="1">
      <c r="B372" s="882"/>
      <c r="S372" s="35"/>
    </row>
    <row r="373" spans="2:19" ht="15" customHeight="1">
      <c r="B373" s="882"/>
      <c r="S373" s="35"/>
    </row>
    <row r="374" spans="2:19" ht="15" customHeight="1">
      <c r="B374" s="882"/>
    </row>
    <row r="375" spans="2:19" ht="15" customHeight="1">
      <c r="B375" s="882"/>
    </row>
    <row r="376" spans="2:19" ht="15" customHeight="1">
      <c r="B376" s="882"/>
    </row>
    <row r="377" spans="2:19" ht="15" customHeight="1">
      <c r="B377" s="882"/>
    </row>
    <row r="378" spans="2:19" ht="15" customHeight="1">
      <c r="B378" s="882"/>
    </row>
    <row r="379" spans="2:19" ht="15" customHeight="1">
      <c r="B379" s="882"/>
    </row>
    <row r="380" spans="2:19" ht="15" customHeight="1">
      <c r="B380" s="882"/>
    </row>
    <row r="381" spans="2:19" ht="15" customHeight="1">
      <c r="B381" s="882"/>
    </row>
    <row r="382" spans="2:19" ht="15" customHeight="1">
      <c r="B382" s="882"/>
    </row>
    <row r="383" spans="2:19" ht="15" customHeight="1">
      <c r="B383" s="882"/>
    </row>
    <row r="384" spans="2:19" ht="15" customHeight="1">
      <c r="B384" s="882"/>
    </row>
    <row r="385" spans="2:32" ht="15" customHeight="1">
      <c r="B385" s="899"/>
      <c r="C385" s="900"/>
      <c r="D385" s="151"/>
      <c r="M385" s="152"/>
      <c r="N385" s="152"/>
      <c r="T385" s="855"/>
      <c r="U385" s="50"/>
      <c r="V385" s="50"/>
      <c r="W385" s="50"/>
      <c r="X385" s="50"/>
      <c r="Y385" s="50"/>
      <c r="Z385" s="50"/>
      <c r="AA385" s="50"/>
      <c r="AB385" s="50"/>
      <c r="AC385" s="50"/>
      <c r="AD385" s="840"/>
      <c r="AE385" s="50"/>
      <c r="AF385" s="50"/>
    </row>
    <row r="386" spans="2:32" ht="15" customHeight="1">
      <c r="B386" s="901"/>
      <c r="M386" s="153"/>
      <c r="N386" s="153"/>
      <c r="S386" s="35"/>
    </row>
    <row r="387" spans="2:32" ht="15" customHeight="1">
      <c r="B387" s="899"/>
      <c r="C387" s="900"/>
      <c r="D387" s="151"/>
      <c r="T387" s="855"/>
      <c r="U387" s="50"/>
      <c r="V387" s="50"/>
      <c r="W387" s="50"/>
      <c r="X387" s="50"/>
      <c r="Y387" s="50"/>
      <c r="Z387" s="50"/>
      <c r="AA387" s="50"/>
      <c r="AB387" s="50"/>
      <c r="AC387" s="50"/>
      <c r="AD387" s="840"/>
      <c r="AE387" s="50"/>
      <c r="AF387" s="50"/>
    </row>
    <row r="388" spans="2:32" ht="15" customHeight="1">
      <c r="B388" s="899"/>
      <c r="C388" s="900"/>
      <c r="D388" s="151"/>
    </row>
    <row r="389" spans="2:32" ht="15" customHeight="1">
      <c r="B389" s="899"/>
      <c r="C389" s="900"/>
      <c r="D389" s="151"/>
    </row>
    <row r="390" spans="2:32" ht="15" customHeight="1">
      <c r="B390" s="899"/>
      <c r="C390" s="900"/>
      <c r="D390" s="151"/>
    </row>
    <row r="391" spans="2:32" ht="15" customHeight="1">
      <c r="B391" s="899"/>
      <c r="C391" s="900"/>
      <c r="D391" s="151"/>
    </row>
    <row r="392" spans="2:32" ht="15" customHeight="1">
      <c r="B392" s="899"/>
      <c r="C392" s="900"/>
      <c r="D392" s="151"/>
    </row>
    <row r="393" spans="2:32" ht="15" customHeight="1">
      <c r="B393" s="899"/>
      <c r="C393" s="900"/>
      <c r="D393" s="151"/>
    </row>
    <row r="394" spans="2:32" ht="15" customHeight="1">
      <c r="B394" s="899"/>
      <c r="C394" s="900"/>
      <c r="D394" s="151"/>
    </row>
    <row r="395" spans="2:32" ht="15" customHeight="1">
      <c r="B395" s="899"/>
      <c r="C395" s="900"/>
      <c r="D395" s="151"/>
    </row>
    <row r="396" spans="2:32" ht="15" customHeight="1">
      <c r="B396" s="899"/>
      <c r="C396" s="900"/>
      <c r="D396" s="151"/>
    </row>
    <row r="397" spans="2:32" ht="15" customHeight="1">
      <c r="B397" s="899"/>
      <c r="C397" s="900"/>
      <c r="D397" s="151"/>
    </row>
    <row r="398" spans="2:32" ht="15" customHeight="1">
      <c r="B398" s="899"/>
      <c r="C398" s="900"/>
      <c r="D398" s="151"/>
    </row>
    <row r="399" spans="2:32" ht="15" customHeight="1">
      <c r="B399" s="899"/>
      <c r="C399" s="900"/>
      <c r="D399" s="151"/>
    </row>
    <row r="400" spans="2:32" ht="15" customHeight="1">
      <c r="B400" s="899"/>
      <c r="C400" s="900"/>
      <c r="D400" s="151"/>
    </row>
    <row r="401" spans="2:33" ht="15" customHeight="1">
      <c r="B401" s="899"/>
      <c r="C401" s="900"/>
      <c r="D401" s="151"/>
    </row>
    <row r="402" spans="2:33" ht="15" customHeight="1">
      <c r="B402" s="899"/>
      <c r="C402" s="900"/>
      <c r="D402" s="151"/>
    </row>
    <row r="403" spans="2:33" ht="15" customHeight="1">
      <c r="B403" s="899"/>
      <c r="C403" s="900"/>
      <c r="D403" s="151"/>
      <c r="AG403" s="113"/>
    </row>
    <row r="404" spans="2:33" ht="15" customHeight="1">
      <c r="B404" s="899"/>
      <c r="C404" s="900"/>
      <c r="D404" s="151"/>
    </row>
    <row r="405" spans="2:33" ht="15" customHeight="1">
      <c r="B405" s="899"/>
      <c r="C405" s="900"/>
      <c r="D405" s="151"/>
    </row>
    <row r="406" spans="2:33" ht="15" customHeight="1">
      <c r="B406" s="899"/>
      <c r="C406" s="900"/>
      <c r="D406" s="151"/>
    </row>
    <row r="407" spans="2:33" ht="15" customHeight="1">
      <c r="B407" s="899"/>
      <c r="C407" s="900"/>
      <c r="D407" s="151"/>
    </row>
    <row r="408" spans="2:33" ht="15" customHeight="1">
      <c r="B408" s="899"/>
      <c r="C408" s="900"/>
      <c r="D408" s="151"/>
      <c r="M408" s="154"/>
      <c r="N408" s="154"/>
    </row>
    <row r="409" spans="2:33" ht="15" customHeight="1">
      <c r="B409" s="899"/>
      <c r="C409" s="900"/>
      <c r="D409" s="151"/>
      <c r="AG409" s="113"/>
    </row>
    <row r="410" spans="2:33" ht="15" customHeight="1">
      <c r="B410" s="899"/>
      <c r="C410" s="900"/>
      <c r="D410" s="151"/>
    </row>
    <row r="411" spans="2:33" ht="15" customHeight="1">
      <c r="B411" s="899"/>
      <c r="C411" s="900"/>
      <c r="D411" s="151"/>
    </row>
    <row r="412" spans="2:33" ht="15" customHeight="1">
      <c r="B412" s="899"/>
      <c r="C412" s="900"/>
      <c r="D412" s="151"/>
    </row>
    <row r="413" spans="2:33" ht="15" customHeight="1">
      <c r="B413" s="899"/>
      <c r="C413" s="900"/>
      <c r="D413" s="151"/>
    </row>
    <row r="414" spans="2:33" ht="15" customHeight="1">
      <c r="B414" s="899"/>
      <c r="C414" s="900"/>
      <c r="D414" s="151"/>
    </row>
    <row r="415" spans="2:33" ht="15" customHeight="1">
      <c r="B415" s="899"/>
      <c r="C415" s="900"/>
      <c r="D415" s="151"/>
    </row>
    <row r="416" spans="2:33" ht="15" customHeight="1">
      <c r="B416" s="899"/>
      <c r="C416" s="900"/>
      <c r="D416" s="151"/>
    </row>
    <row r="417" spans="2:33" ht="15" customHeight="1">
      <c r="B417" s="899"/>
      <c r="C417" s="900"/>
      <c r="D417" s="151"/>
    </row>
    <row r="418" spans="2:33" ht="15" customHeight="1">
      <c r="B418" s="899"/>
      <c r="C418" s="900"/>
      <c r="D418" s="151"/>
      <c r="AG418" s="113"/>
    </row>
    <row r="419" spans="2:33" ht="15" customHeight="1">
      <c r="B419" s="899"/>
      <c r="C419" s="900"/>
      <c r="D419" s="151"/>
    </row>
    <row r="420" spans="2:33" ht="15" customHeight="1">
      <c r="B420" s="899"/>
      <c r="C420" s="900"/>
      <c r="D420" s="151"/>
    </row>
    <row r="421" spans="2:33" ht="15" customHeight="1">
      <c r="B421" s="899"/>
      <c r="C421" s="900"/>
      <c r="D421" s="151"/>
    </row>
    <row r="422" spans="2:33" ht="15" customHeight="1">
      <c r="B422" s="899"/>
      <c r="C422" s="900"/>
      <c r="D422" s="151"/>
    </row>
    <row r="423" spans="2:33" ht="15" customHeight="1">
      <c r="B423" s="899"/>
      <c r="C423" s="900"/>
      <c r="D423" s="151"/>
    </row>
    <row r="424" spans="2:33" ht="15" customHeight="1">
      <c r="B424" s="899"/>
      <c r="C424" s="900"/>
      <c r="D424" s="151"/>
    </row>
    <row r="425" spans="2:33" ht="15" customHeight="1">
      <c r="B425" s="899"/>
      <c r="C425" s="900"/>
      <c r="D425" s="151"/>
    </row>
    <row r="426" spans="2:33" ht="15" customHeight="1">
      <c r="B426" s="899"/>
      <c r="C426" s="900"/>
      <c r="D426" s="151"/>
    </row>
    <row r="427" spans="2:33" ht="15" customHeight="1">
      <c r="B427" s="899"/>
      <c r="C427" s="900"/>
      <c r="D427" s="151"/>
    </row>
    <row r="428" spans="2:33" ht="15" customHeight="1">
      <c r="B428" s="899"/>
      <c r="C428" s="900"/>
      <c r="D428" s="151"/>
    </row>
    <row r="429" spans="2:33" ht="15" customHeight="1">
      <c r="B429" s="899"/>
      <c r="C429" s="900"/>
      <c r="D429" s="151"/>
    </row>
    <row r="430" spans="2:33" ht="15" customHeight="1">
      <c r="B430" s="899"/>
      <c r="C430" s="900"/>
      <c r="D430" s="151"/>
    </row>
    <row r="431" spans="2:33" ht="15" customHeight="1">
      <c r="B431" s="899"/>
      <c r="C431" s="900"/>
      <c r="D431" s="151"/>
    </row>
    <row r="432" spans="2:33" ht="15" customHeight="1">
      <c r="B432" s="899"/>
      <c r="C432" s="900"/>
      <c r="D432" s="151"/>
    </row>
    <row r="433" spans="2:33" ht="15" customHeight="1">
      <c r="B433" s="899"/>
      <c r="C433" s="900"/>
      <c r="D433" s="151"/>
    </row>
    <row r="434" spans="2:33" ht="15" customHeight="1">
      <c r="B434" s="899"/>
      <c r="C434" s="900"/>
      <c r="D434" s="151"/>
    </row>
    <row r="435" spans="2:33" ht="15" customHeight="1">
      <c r="B435" s="899"/>
      <c r="C435" s="900"/>
      <c r="D435" s="151"/>
    </row>
    <row r="436" spans="2:33" ht="15" customHeight="1">
      <c r="B436" s="899"/>
      <c r="C436" s="900"/>
      <c r="D436" s="151"/>
    </row>
    <row r="437" spans="2:33" ht="15" customHeight="1">
      <c r="B437" s="899"/>
      <c r="C437" s="900"/>
      <c r="D437" s="151"/>
    </row>
    <row r="438" spans="2:33" ht="15" customHeight="1">
      <c r="B438" s="899"/>
      <c r="C438" s="900"/>
      <c r="D438" s="151"/>
    </row>
    <row r="439" spans="2:33" ht="15" customHeight="1">
      <c r="B439" s="899"/>
      <c r="C439" s="900"/>
      <c r="D439" s="151"/>
    </row>
    <row r="440" spans="2:33" ht="15" customHeight="1">
      <c r="B440" s="899"/>
      <c r="C440" s="900"/>
      <c r="D440" s="151"/>
    </row>
    <row r="441" spans="2:33" ht="15" customHeight="1">
      <c r="B441" s="899"/>
      <c r="C441" s="900"/>
      <c r="D441" s="151"/>
    </row>
    <row r="442" spans="2:33" ht="15" customHeight="1">
      <c r="B442" s="899"/>
      <c r="C442" s="900"/>
      <c r="D442" s="151"/>
    </row>
    <row r="443" spans="2:33" ht="15" customHeight="1">
      <c r="B443" s="899"/>
      <c r="C443" s="900"/>
      <c r="D443" s="151"/>
      <c r="AG443" s="113"/>
    </row>
    <row r="444" spans="2:33" ht="15" customHeight="1">
      <c r="B444" s="899"/>
      <c r="C444" s="900"/>
      <c r="D444" s="151"/>
    </row>
    <row r="445" spans="2:33" ht="15" customHeight="1">
      <c r="B445" s="899"/>
      <c r="C445" s="900"/>
      <c r="D445" s="151"/>
    </row>
    <row r="446" spans="2:33" ht="15" customHeight="1">
      <c r="B446" s="899"/>
      <c r="C446" s="900"/>
      <c r="D446" s="151"/>
    </row>
    <row r="447" spans="2:33" ht="15" customHeight="1">
      <c r="B447" s="899"/>
      <c r="C447" s="900"/>
      <c r="D447" s="151"/>
    </row>
    <row r="448" spans="2:33" ht="15" customHeight="1">
      <c r="B448" s="899"/>
      <c r="C448" s="900"/>
      <c r="D448" s="151"/>
    </row>
    <row r="449" spans="2:4" ht="15" customHeight="1">
      <c r="B449" s="899"/>
      <c r="C449" s="900"/>
      <c r="D449" s="151"/>
    </row>
    <row r="450" spans="2:4" ht="15" customHeight="1">
      <c r="B450" s="899"/>
      <c r="C450" s="900"/>
      <c r="D450" s="151"/>
    </row>
    <row r="451" spans="2:4" ht="15" customHeight="1">
      <c r="B451" s="899"/>
      <c r="C451" s="900"/>
      <c r="D451" s="151"/>
    </row>
    <row r="452" spans="2:4" ht="15" customHeight="1">
      <c r="B452" s="899"/>
      <c r="C452" s="900"/>
      <c r="D452" s="151"/>
    </row>
    <row r="453" spans="2:4" ht="15" customHeight="1">
      <c r="B453" s="899"/>
      <c r="C453" s="900"/>
      <c r="D453" s="151"/>
    </row>
    <row r="454" spans="2:4" ht="15" customHeight="1">
      <c r="B454" s="899"/>
      <c r="C454" s="900"/>
      <c r="D454" s="151"/>
    </row>
    <row r="455" spans="2:4" ht="15" customHeight="1">
      <c r="B455" s="899"/>
      <c r="C455" s="900"/>
      <c r="D455" s="151"/>
    </row>
    <row r="456" spans="2:4" ht="15" customHeight="1">
      <c r="B456" s="899"/>
      <c r="C456" s="900"/>
      <c r="D456" s="151"/>
    </row>
    <row r="457" spans="2:4" ht="15" customHeight="1">
      <c r="B457" s="899"/>
      <c r="C457" s="900"/>
      <c r="D457" s="151"/>
    </row>
    <row r="458" spans="2:4" ht="15" customHeight="1">
      <c r="B458" s="899"/>
      <c r="C458" s="900"/>
      <c r="D458" s="151"/>
    </row>
    <row r="459" spans="2:4" ht="15" customHeight="1">
      <c r="B459" s="899"/>
      <c r="C459" s="900"/>
      <c r="D459" s="151"/>
    </row>
    <row r="460" spans="2:4" ht="15" customHeight="1">
      <c r="B460" s="899"/>
      <c r="C460" s="900"/>
      <c r="D460" s="151"/>
    </row>
    <row r="461" spans="2:4" ht="15" customHeight="1">
      <c r="B461" s="899"/>
      <c r="C461" s="900"/>
      <c r="D461" s="151"/>
    </row>
    <row r="462" spans="2:4" ht="15" customHeight="1">
      <c r="B462" s="899"/>
    </row>
    <row r="463" spans="2:4" ht="15" customHeight="1">
      <c r="B463" s="899"/>
    </row>
    <row r="464" spans="2:4" ht="15" customHeight="1">
      <c r="B464" s="899"/>
    </row>
    <row r="465" spans="2:46" ht="15" customHeight="1">
      <c r="B465" s="899"/>
    </row>
    <row r="466" spans="2:46" ht="15" customHeight="1">
      <c r="B466" s="899"/>
    </row>
    <row r="467" spans="2:46" ht="15" customHeight="1">
      <c r="B467" s="901"/>
      <c r="C467" s="897"/>
      <c r="D467" s="148"/>
      <c r="S467" s="35"/>
      <c r="T467" s="987"/>
      <c r="U467" s="10"/>
      <c r="V467" s="10"/>
      <c r="W467" s="10"/>
      <c r="X467" s="10"/>
      <c r="Y467" s="10"/>
      <c r="Z467" s="10"/>
      <c r="AA467" s="10"/>
      <c r="AB467" s="10"/>
      <c r="AC467" s="10"/>
      <c r="AD467" s="847"/>
      <c r="AE467" s="10"/>
      <c r="AF467" s="10"/>
      <c r="AG467" s="4"/>
      <c r="AH467" s="4"/>
      <c r="AI467" s="4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</row>
    <row r="468" spans="2:46" ht="15" customHeight="1">
      <c r="B468" s="901"/>
      <c r="C468" s="902"/>
      <c r="D468" s="155"/>
      <c r="S468" s="35"/>
      <c r="T468" s="987"/>
      <c r="U468" s="10"/>
      <c r="V468" s="10"/>
      <c r="W468" s="10"/>
      <c r="X468" s="10"/>
      <c r="Y468" s="10"/>
      <c r="Z468" s="10"/>
      <c r="AA468" s="10"/>
      <c r="AB468" s="10"/>
      <c r="AC468" s="10"/>
      <c r="AD468" s="847"/>
      <c r="AE468" s="10"/>
      <c r="AF468" s="10"/>
      <c r="AG468" s="4"/>
      <c r="AH468" s="4"/>
      <c r="AI468" s="4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</row>
    <row r="469" spans="2:46" ht="15" customHeight="1">
      <c r="B469" s="901"/>
      <c r="C469" s="897"/>
      <c r="D469" s="148"/>
      <c r="Q469" s="815"/>
      <c r="R469" s="89"/>
      <c r="S469" s="35"/>
      <c r="T469" s="987"/>
      <c r="U469" s="10"/>
      <c r="V469" s="10"/>
      <c r="W469" s="10"/>
      <c r="X469" s="10"/>
      <c r="Y469" s="10"/>
      <c r="Z469" s="10"/>
      <c r="AA469" s="10"/>
      <c r="AB469" s="10"/>
      <c r="AC469" s="10"/>
      <c r="AD469" s="847"/>
      <c r="AE469" s="10"/>
      <c r="AF469" s="10"/>
      <c r="AG469" s="4"/>
      <c r="AH469" s="4"/>
      <c r="AI469" s="4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</row>
    <row r="470" spans="2:46" ht="15" customHeight="1">
      <c r="B470" s="901"/>
      <c r="C470" s="897"/>
      <c r="D470" s="148"/>
    </row>
    <row r="471" spans="2:46" ht="15" customHeight="1">
      <c r="B471" s="901"/>
      <c r="C471" s="897"/>
      <c r="D471" s="148"/>
      <c r="AG471" s="113"/>
    </row>
    <row r="472" spans="2:46" ht="15" customHeight="1">
      <c r="B472" s="901"/>
      <c r="C472" s="897"/>
      <c r="D472" s="148"/>
    </row>
    <row r="473" spans="2:46" ht="15" customHeight="1">
      <c r="B473" s="901"/>
      <c r="C473" s="897"/>
      <c r="D473" s="148"/>
    </row>
    <row r="474" spans="2:46" ht="15" customHeight="1">
      <c r="B474" s="901"/>
      <c r="C474" s="897"/>
      <c r="D474" s="148"/>
      <c r="AG474" s="4"/>
    </row>
    <row r="475" spans="2:46" ht="15" customHeight="1">
      <c r="B475" s="901"/>
      <c r="C475" s="897"/>
      <c r="D475" s="148"/>
    </row>
    <row r="476" spans="2:46" ht="15" customHeight="1">
      <c r="B476" s="901"/>
      <c r="C476" s="897"/>
      <c r="D476" s="148"/>
    </row>
    <row r="477" spans="2:46" ht="15" customHeight="1">
      <c r="B477" s="901"/>
      <c r="C477" s="897"/>
      <c r="D477" s="148"/>
    </row>
    <row r="478" spans="2:46" ht="15" customHeight="1">
      <c r="B478" s="901"/>
      <c r="C478" s="897"/>
      <c r="D478" s="148"/>
    </row>
    <row r="479" spans="2:46" ht="15" customHeight="1">
      <c r="B479" s="901"/>
      <c r="C479" s="897"/>
      <c r="D479" s="148"/>
    </row>
    <row r="480" spans="2:46" ht="15" customHeight="1">
      <c r="B480" s="901"/>
      <c r="C480" s="897"/>
      <c r="D480" s="148"/>
    </row>
    <row r="481" spans="2:4" ht="15" customHeight="1">
      <c r="B481" s="901"/>
      <c r="C481" s="897"/>
      <c r="D481" s="148"/>
    </row>
    <row r="482" spans="2:4" ht="15" customHeight="1">
      <c r="B482" s="901"/>
      <c r="C482" s="897"/>
      <c r="D482" s="148"/>
    </row>
    <row r="483" spans="2:4" ht="15" customHeight="1">
      <c r="B483" s="901"/>
      <c r="C483" s="897"/>
      <c r="D483" s="148"/>
    </row>
    <row r="484" spans="2:4" ht="15" customHeight="1">
      <c r="B484" s="901"/>
      <c r="C484" s="897"/>
      <c r="D484" s="148"/>
    </row>
    <row r="485" spans="2:4" ht="15" customHeight="1">
      <c r="B485" s="901"/>
      <c r="C485" s="897"/>
      <c r="D485" s="148"/>
    </row>
    <row r="486" spans="2:4" ht="15" customHeight="1">
      <c r="B486" s="901"/>
      <c r="C486" s="897"/>
      <c r="D486" s="148"/>
    </row>
    <row r="487" spans="2:4" ht="15" customHeight="1">
      <c r="B487" s="901"/>
      <c r="C487" s="897"/>
      <c r="D487" s="148"/>
    </row>
    <row r="488" spans="2:4" ht="15" customHeight="1">
      <c r="B488" s="901"/>
      <c r="C488" s="897"/>
      <c r="D488" s="148"/>
    </row>
    <row r="489" spans="2:4" ht="15" customHeight="1">
      <c r="B489" s="901"/>
      <c r="C489" s="897"/>
      <c r="D489" s="148"/>
    </row>
    <row r="490" spans="2:4" ht="15" customHeight="1">
      <c r="B490" s="901"/>
      <c r="C490" s="897"/>
      <c r="D490" s="148"/>
    </row>
    <row r="491" spans="2:4" ht="15" customHeight="1">
      <c r="B491" s="901"/>
      <c r="C491" s="897"/>
      <c r="D491" s="148"/>
    </row>
    <row r="492" spans="2:4" ht="15" customHeight="1">
      <c r="B492" s="901"/>
      <c r="C492" s="897"/>
      <c r="D492" s="148"/>
    </row>
    <row r="493" spans="2:4" ht="15" customHeight="1">
      <c r="B493" s="901"/>
      <c r="C493" s="897"/>
      <c r="D493" s="148"/>
    </row>
    <row r="494" spans="2:4" ht="15" customHeight="1">
      <c r="B494" s="901"/>
      <c r="C494" s="897"/>
      <c r="D494" s="148"/>
    </row>
    <row r="495" spans="2:4" ht="15" customHeight="1">
      <c r="B495" s="901"/>
      <c r="C495" s="897"/>
      <c r="D495" s="148"/>
    </row>
    <row r="496" spans="2:4" ht="15" customHeight="1">
      <c r="B496" s="901"/>
      <c r="C496" s="897"/>
      <c r="D496" s="148"/>
    </row>
    <row r="497" spans="2:4" ht="15" customHeight="1">
      <c r="B497" s="901"/>
      <c r="C497" s="897"/>
      <c r="D497" s="148"/>
    </row>
    <row r="498" spans="2:4" ht="15" customHeight="1">
      <c r="B498" s="901"/>
      <c r="C498" s="897"/>
      <c r="D498" s="148"/>
    </row>
    <row r="499" spans="2:4" ht="15" customHeight="1">
      <c r="B499" s="901"/>
      <c r="C499" s="897"/>
      <c r="D499" s="148"/>
    </row>
    <row r="500" spans="2:4" ht="15" customHeight="1">
      <c r="B500" s="901"/>
      <c r="C500" s="897"/>
      <c r="D500" s="148"/>
    </row>
    <row r="501" spans="2:4" ht="15" customHeight="1">
      <c r="B501" s="901"/>
      <c r="C501" s="897"/>
      <c r="D501" s="148"/>
    </row>
    <row r="502" spans="2:4" ht="15" customHeight="1">
      <c r="B502" s="901"/>
      <c r="C502" s="897"/>
      <c r="D502" s="148"/>
    </row>
    <row r="503" spans="2:4" ht="15" customHeight="1">
      <c r="B503" s="901"/>
      <c r="C503" s="897"/>
      <c r="D503" s="148"/>
    </row>
    <row r="504" spans="2:4" ht="15" customHeight="1">
      <c r="B504" s="901"/>
      <c r="C504" s="897"/>
      <c r="D504" s="148"/>
    </row>
    <row r="505" spans="2:4" ht="15" customHeight="1">
      <c r="B505" s="901"/>
      <c r="C505" s="897"/>
      <c r="D505" s="148"/>
    </row>
    <row r="506" spans="2:4" ht="15" customHeight="1">
      <c r="B506" s="901"/>
      <c r="C506" s="897"/>
      <c r="D506" s="148"/>
    </row>
    <row r="507" spans="2:4" ht="15" customHeight="1">
      <c r="B507" s="901"/>
      <c r="C507" s="897"/>
      <c r="D507" s="148"/>
    </row>
    <row r="508" spans="2:4" ht="15" customHeight="1">
      <c r="B508" s="901"/>
      <c r="C508" s="897"/>
      <c r="D508" s="148"/>
    </row>
    <row r="509" spans="2:4" ht="15" customHeight="1">
      <c r="B509" s="901"/>
      <c r="C509" s="897"/>
      <c r="D509" s="148"/>
    </row>
    <row r="510" spans="2:4" ht="15" customHeight="1">
      <c r="B510" s="901"/>
      <c r="C510" s="897"/>
      <c r="D510" s="148"/>
    </row>
    <row r="511" spans="2:4" ht="15" customHeight="1">
      <c r="B511" s="901"/>
      <c r="C511" s="897"/>
      <c r="D511" s="148"/>
    </row>
    <row r="512" spans="2:4" ht="15" customHeight="1">
      <c r="B512" s="901"/>
      <c r="C512" s="897"/>
      <c r="D512" s="148"/>
    </row>
    <row r="513" spans="2:46" ht="15" customHeight="1">
      <c r="B513" s="901"/>
      <c r="C513" s="897"/>
      <c r="D513" s="148"/>
    </row>
    <row r="514" spans="2:46" ht="15" customHeight="1">
      <c r="B514" s="901"/>
      <c r="C514" s="897"/>
      <c r="D514" s="148"/>
    </row>
    <row r="515" spans="2:46" ht="15" customHeight="1">
      <c r="B515" s="901"/>
      <c r="C515" s="897"/>
      <c r="D515" s="148"/>
      <c r="AG515" s="113"/>
    </row>
    <row r="516" spans="2:46" ht="15" customHeight="1">
      <c r="B516" s="901"/>
      <c r="C516" s="897"/>
      <c r="D516" s="148"/>
      <c r="AG516" s="113"/>
    </row>
    <row r="517" spans="2:46" ht="15" customHeight="1">
      <c r="B517" s="901"/>
      <c r="C517" s="897"/>
      <c r="D517" s="148"/>
      <c r="AG517" s="113"/>
    </row>
    <row r="518" spans="2:46" ht="15" customHeight="1">
      <c r="B518" s="901"/>
      <c r="C518" s="897"/>
      <c r="D518" s="148"/>
      <c r="AG518" s="113"/>
    </row>
    <row r="519" spans="2:46" ht="15" customHeight="1">
      <c r="B519" s="901"/>
      <c r="C519" s="897"/>
      <c r="D519" s="148"/>
    </row>
    <row r="520" spans="2:46" ht="15" customHeight="1">
      <c r="B520" s="901"/>
      <c r="C520" s="897"/>
      <c r="D520" s="148"/>
    </row>
    <row r="521" spans="2:46" ht="15" customHeight="1">
      <c r="B521" s="901"/>
      <c r="C521" s="897"/>
      <c r="D521" s="148"/>
    </row>
    <row r="522" spans="2:46" ht="15" customHeight="1">
      <c r="B522" s="901"/>
      <c r="C522" s="897"/>
      <c r="D522" s="148"/>
    </row>
    <row r="523" spans="2:46" ht="15" customHeight="1">
      <c r="B523" s="901"/>
      <c r="C523" s="897"/>
      <c r="D523" s="148"/>
    </row>
    <row r="524" spans="2:46" ht="15" customHeight="1">
      <c r="B524" s="901"/>
      <c r="C524" s="897"/>
      <c r="D524" s="148"/>
    </row>
    <row r="525" spans="2:46" s="28" customFormat="1" ht="15" customHeight="1">
      <c r="B525" s="901"/>
      <c r="C525" s="897"/>
      <c r="D525" s="148"/>
      <c r="E525" s="5"/>
      <c r="F525" s="5"/>
      <c r="G525" s="5"/>
      <c r="H525" s="5"/>
      <c r="I525" s="5"/>
      <c r="J525" s="5"/>
      <c r="K525" s="5"/>
      <c r="L525" s="891"/>
      <c r="M525" s="88"/>
      <c r="N525" s="88"/>
      <c r="O525" s="839"/>
      <c r="P525" s="47"/>
      <c r="Q525" s="803"/>
      <c r="R525" s="35"/>
      <c r="S525" s="89"/>
      <c r="T525" s="843"/>
      <c r="U525" s="35"/>
      <c r="V525" s="35"/>
      <c r="W525" s="35"/>
      <c r="X525" s="35"/>
      <c r="Y525" s="35"/>
      <c r="Z525" s="35"/>
      <c r="AA525" s="35"/>
      <c r="AB525" s="35"/>
      <c r="AC525" s="35"/>
      <c r="AD525" s="831"/>
      <c r="AE525" s="35"/>
      <c r="AF525" s="35"/>
      <c r="AG525" s="5"/>
      <c r="AH525" s="5"/>
      <c r="AI525" s="5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</row>
    <row r="526" spans="2:46" s="28" customFormat="1" ht="15" customHeight="1">
      <c r="B526" s="901"/>
      <c r="C526" s="897"/>
      <c r="D526" s="148"/>
      <c r="E526" s="5"/>
      <c r="F526" s="5"/>
      <c r="G526" s="5"/>
      <c r="H526" s="5"/>
      <c r="I526" s="5"/>
      <c r="J526" s="5"/>
      <c r="K526" s="5"/>
      <c r="L526" s="891"/>
      <c r="M526" s="88"/>
      <c r="N526" s="88"/>
      <c r="O526" s="839"/>
      <c r="P526" s="47"/>
      <c r="Q526" s="803"/>
      <c r="R526" s="35"/>
      <c r="S526" s="89"/>
      <c r="T526" s="843"/>
      <c r="U526" s="35"/>
      <c r="V526" s="35"/>
      <c r="W526" s="35"/>
      <c r="X526" s="35"/>
      <c r="Y526" s="35"/>
      <c r="Z526" s="35"/>
      <c r="AA526" s="35"/>
      <c r="AB526" s="35"/>
      <c r="AC526" s="35"/>
      <c r="AD526" s="831"/>
      <c r="AE526" s="35"/>
      <c r="AF526" s="35"/>
      <c r="AG526" s="5"/>
      <c r="AH526" s="5"/>
      <c r="AI526" s="5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</row>
    <row r="527" spans="2:46" s="28" customFormat="1" ht="15" customHeight="1">
      <c r="B527" s="901"/>
      <c r="C527" s="897"/>
      <c r="D527" s="148"/>
      <c r="E527" s="5"/>
      <c r="F527" s="5"/>
      <c r="G527" s="5"/>
      <c r="H527" s="5"/>
      <c r="I527" s="5"/>
      <c r="J527" s="5"/>
      <c r="K527" s="5"/>
      <c r="L527" s="891"/>
      <c r="M527" s="88"/>
      <c r="N527" s="88"/>
      <c r="O527" s="839"/>
      <c r="P527" s="47"/>
      <c r="Q527" s="803"/>
      <c r="R527" s="35"/>
      <c r="S527" s="89"/>
      <c r="T527" s="843"/>
      <c r="U527" s="35"/>
      <c r="V527" s="35"/>
      <c r="W527" s="35"/>
      <c r="X527" s="35"/>
      <c r="Y527" s="35"/>
      <c r="Z527" s="35"/>
      <c r="AA527" s="35"/>
      <c r="AB527" s="35"/>
      <c r="AC527" s="35"/>
      <c r="AD527" s="831"/>
      <c r="AE527" s="35"/>
      <c r="AF527" s="35"/>
      <c r="AG527" s="5"/>
      <c r="AH527" s="5"/>
      <c r="AI527" s="5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</row>
    <row r="528" spans="2:46" ht="15" customHeight="1">
      <c r="B528" s="901"/>
      <c r="C528" s="897"/>
      <c r="D528" s="148"/>
    </row>
    <row r="529" spans="2:4" ht="15" customHeight="1">
      <c r="B529" s="901"/>
      <c r="C529" s="897"/>
      <c r="D529" s="148"/>
    </row>
    <row r="530" spans="2:4" ht="15" customHeight="1">
      <c r="B530" s="901"/>
      <c r="C530" s="897"/>
      <c r="D530" s="148"/>
    </row>
    <row r="531" spans="2:4" ht="15" customHeight="1">
      <c r="B531" s="901"/>
      <c r="C531" s="897"/>
      <c r="D531" s="148"/>
    </row>
    <row r="532" spans="2:4" ht="15" customHeight="1">
      <c r="B532" s="901"/>
      <c r="C532" s="897"/>
      <c r="D532" s="148"/>
    </row>
    <row r="533" spans="2:4" ht="15" customHeight="1">
      <c r="B533" s="901"/>
      <c r="C533" s="897"/>
      <c r="D533" s="148"/>
    </row>
    <row r="534" spans="2:4" ht="15" customHeight="1">
      <c r="B534" s="901"/>
      <c r="C534" s="897"/>
      <c r="D534" s="148"/>
    </row>
    <row r="535" spans="2:4" ht="15" customHeight="1">
      <c r="B535" s="901"/>
      <c r="C535" s="897"/>
      <c r="D535" s="148"/>
    </row>
    <row r="536" spans="2:4" ht="15" customHeight="1">
      <c r="B536" s="901"/>
      <c r="C536" s="897"/>
      <c r="D536" s="148"/>
    </row>
    <row r="537" spans="2:4" ht="15" customHeight="1">
      <c r="B537" s="901"/>
      <c r="C537" s="897"/>
      <c r="D537" s="148"/>
    </row>
    <row r="538" spans="2:4" ht="15" customHeight="1">
      <c r="B538" s="901"/>
      <c r="C538" s="897"/>
      <c r="D538" s="148"/>
    </row>
    <row r="539" spans="2:4" ht="15" customHeight="1">
      <c r="B539" s="901"/>
      <c r="C539" s="897"/>
      <c r="D539" s="148"/>
    </row>
    <row r="540" spans="2:4" ht="15" customHeight="1">
      <c r="B540" s="901"/>
      <c r="C540" s="897"/>
      <c r="D540" s="148"/>
    </row>
    <row r="541" spans="2:4" ht="15" customHeight="1">
      <c r="B541" s="901"/>
      <c r="C541" s="897"/>
      <c r="D541" s="148"/>
    </row>
    <row r="542" spans="2:4" ht="15" customHeight="1">
      <c r="B542" s="901"/>
      <c r="C542" s="897"/>
      <c r="D542" s="148"/>
    </row>
    <row r="543" spans="2:4" ht="15" customHeight="1">
      <c r="B543" s="901"/>
      <c r="C543" s="897"/>
      <c r="D543" s="148"/>
    </row>
    <row r="544" spans="2:4" ht="15" customHeight="1">
      <c r="B544" s="901"/>
      <c r="C544" s="897"/>
      <c r="D544" s="148"/>
    </row>
    <row r="545" spans="2:4" ht="15" customHeight="1">
      <c r="B545" s="901"/>
      <c r="C545" s="897"/>
      <c r="D545" s="148"/>
    </row>
    <row r="546" spans="2:4" ht="15" customHeight="1">
      <c r="B546" s="901"/>
      <c r="C546" s="897"/>
      <c r="D546" s="148"/>
    </row>
    <row r="547" spans="2:4" ht="15" customHeight="1">
      <c r="B547" s="901"/>
      <c r="C547" s="897"/>
      <c r="D547" s="148"/>
    </row>
    <row r="548" spans="2:4" ht="15" customHeight="1">
      <c r="B548" s="901"/>
      <c r="C548" s="897"/>
      <c r="D548" s="148"/>
    </row>
    <row r="549" spans="2:4" ht="15" customHeight="1">
      <c r="B549" s="901"/>
      <c r="C549" s="897"/>
      <c r="D549" s="148"/>
    </row>
    <row r="550" spans="2:4" ht="15" customHeight="1">
      <c r="B550" s="901"/>
      <c r="C550" s="897"/>
      <c r="D550" s="148"/>
    </row>
    <row r="551" spans="2:4" ht="15" customHeight="1">
      <c r="B551" s="901"/>
      <c r="C551" s="897"/>
      <c r="D551" s="148"/>
    </row>
    <row r="552" spans="2:4" ht="15" customHeight="1">
      <c r="B552" s="901"/>
      <c r="C552" s="897"/>
      <c r="D552" s="148"/>
    </row>
    <row r="553" spans="2:4" ht="15" customHeight="1">
      <c r="B553" s="901"/>
      <c r="C553" s="897"/>
      <c r="D553" s="148"/>
    </row>
    <row r="554" spans="2:4" ht="15" customHeight="1">
      <c r="B554" s="901"/>
      <c r="C554" s="897"/>
      <c r="D554" s="148"/>
    </row>
    <row r="555" spans="2:4" ht="15" customHeight="1">
      <c r="B555" s="901"/>
      <c r="C555" s="897"/>
      <c r="D555" s="148"/>
    </row>
    <row r="556" spans="2:4" ht="15" customHeight="1">
      <c r="B556" s="901"/>
      <c r="C556" s="897"/>
      <c r="D556" s="148"/>
    </row>
    <row r="557" spans="2:4" ht="15" customHeight="1">
      <c r="B557" s="901"/>
      <c r="C557" s="897"/>
      <c r="D557" s="148"/>
    </row>
    <row r="558" spans="2:4" ht="15" customHeight="1">
      <c r="B558" s="901"/>
      <c r="C558" s="897"/>
      <c r="D558" s="148"/>
    </row>
    <row r="559" spans="2:4" ht="15" customHeight="1">
      <c r="B559" s="901"/>
      <c r="C559" s="897"/>
      <c r="D559" s="148"/>
    </row>
    <row r="560" spans="2:4" ht="15" customHeight="1">
      <c r="B560" s="901"/>
      <c r="C560" s="897"/>
      <c r="D560" s="148"/>
    </row>
    <row r="561" spans="2:33" ht="15" customHeight="1">
      <c r="B561" s="901"/>
      <c r="C561" s="897"/>
      <c r="D561" s="148"/>
    </row>
    <row r="562" spans="2:33" ht="15" customHeight="1">
      <c r="B562" s="901"/>
      <c r="C562" s="897"/>
      <c r="D562" s="148"/>
    </row>
    <row r="563" spans="2:33" ht="15" customHeight="1">
      <c r="B563" s="901"/>
      <c r="C563" s="897"/>
      <c r="D563" s="148"/>
    </row>
    <row r="564" spans="2:33" ht="15" customHeight="1">
      <c r="B564" s="901"/>
      <c r="C564" s="897"/>
      <c r="D564" s="148"/>
    </row>
    <row r="565" spans="2:33" ht="15" customHeight="1">
      <c r="B565" s="901"/>
      <c r="C565" s="897"/>
      <c r="D565" s="148"/>
    </row>
    <row r="566" spans="2:33" ht="15" customHeight="1">
      <c r="B566" s="901"/>
      <c r="C566" s="897"/>
      <c r="D566" s="148"/>
      <c r="AG566" s="113"/>
    </row>
    <row r="567" spans="2:33" ht="15" customHeight="1">
      <c r="B567" s="901"/>
      <c r="C567" s="897"/>
      <c r="D567" s="148"/>
    </row>
    <row r="568" spans="2:33" ht="15" customHeight="1">
      <c r="B568" s="901"/>
      <c r="C568" s="897"/>
      <c r="D568" s="148"/>
    </row>
    <row r="569" spans="2:33" ht="15" customHeight="1">
      <c r="B569" s="901"/>
      <c r="C569" s="897"/>
      <c r="D569" s="148"/>
    </row>
    <row r="570" spans="2:33" ht="15" customHeight="1">
      <c r="B570" s="901"/>
      <c r="C570" s="897"/>
      <c r="D570" s="148"/>
    </row>
    <row r="571" spans="2:33" ht="15" customHeight="1">
      <c r="B571" s="901"/>
      <c r="C571" s="897"/>
      <c r="D571" s="148"/>
    </row>
    <row r="572" spans="2:33" ht="15" customHeight="1">
      <c r="B572" s="901"/>
      <c r="C572" s="897"/>
      <c r="D572" s="148"/>
    </row>
    <row r="573" spans="2:33" ht="15" customHeight="1">
      <c r="B573" s="901"/>
      <c r="C573" s="897"/>
      <c r="D573" s="148"/>
    </row>
    <row r="574" spans="2:33" ht="15" customHeight="1">
      <c r="B574" s="901"/>
      <c r="C574" s="897"/>
      <c r="D574" s="148"/>
    </row>
    <row r="575" spans="2:33" ht="15" customHeight="1">
      <c r="B575" s="901"/>
      <c r="C575" s="897"/>
      <c r="D575" s="148"/>
    </row>
    <row r="576" spans="2:33" ht="15" customHeight="1">
      <c r="B576" s="901"/>
      <c r="C576" s="897"/>
      <c r="D576" s="148"/>
    </row>
    <row r="577" spans="2:33" ht="15" customHeight="1">
      <c r="B577" s="901"/>
      <c r="C577" s="897"/>
      <c r="D577" s="148"/>
    </row>
    <row r="578" spans="2:33" ht="15" customHeight="1">
      <c r="B578" s="901"/>
      <c r="C578" s="897"/>
      <c r="D578" s="148"/>
    </row>
    <row r="579" spans="2:33" ht="15" customHeight="1">
      <c r="B579" s="901"/>
      <c r="C579" s="897"/>
      <c r="D579" s="148"/>
    </row>
    <row r="580" spans="2:33" ht="15" customHeight="1">
      <c r="B580" s="901"/>
      <c r="C580" s="897"/>
      <c r="D580" s="148"/>
    </row>
    <row r="581" spans="2:33" ht="15" customHeight="1">
      <c r="B581" s="901"/>
      <c r="C581" s="897"/>
      <c r="D581" s="148"/>
    </row>
    <row r="582" spans="2:33" ht="15" customHeight="1">
      <c r="B582" s="901"/>
      <c r="C582" s="897"/>
      <c r="D582" s="148"/>
    </row>
    <row r="583" spans="2:33" ht="15" customHeight="1">
      <c r="B583" s="901"/>
      <c r="C583" s="897"/>
      <c r="D583" s="148"/>
    </row>
    <row r="584" spans="2:33" ht="15" customHeight="1">
      <c r="B584" s="901"/>
      <c r="C584" s="897"/>
      <c r="D584" s="148"/>
    </row>
    <row r="585" spans="2:33" ht="15" customHeight="1">
      <c r="B585" s="901"/>
      <c r="C585" s="897"/>
      <c r="D585" s="148"/>
    </row>
    <row r="586" spans="2:33" ht="15" customHeight="1">
      <c r="B586" s="901"/>
      <c r="C586" s="897"/>
      <c r="D586" s="148"/>
    </row>
    <row r="587" spans="2:33" ht="15" customHeight="1">
      <c r="B587" s="901"/>
      <c r="C587" s="897"/>
      <c r="D587" s="148"/>
    </row>
    <row r="588" spans="2:33" ht="15" customHeight="1">
      <c r="B588" s="901"/>
      <c r="C588" s="897"/>
      <c r="D588" s="148"/>
    </row>
    <row r="589" spans="2:33" ht="15" customHeight="1">
      <c r="B589" s="901"/>
      <c r="C589" s="897"/>
      <c r="D589" s="148"/>
    </row>
    <row r="590" spans="2:33" ht="15" customHeight="1">
      <c r="B590" s="901"/>
      <c r="C590" s="897"/>
      <c r="D590" s="148"/>
      <c r="AG590" s="113"/>
    </row>
    <row r="591" spans="2:33" ht="15" customHeight="1">
      <c r="B591" s="901"/>
      <c r="C591" s="897"/>
      <c r="D591" s="148"/>
    </row>
    <row r="592" spans="2:33" ht="15" customHeight="1">
      <c r="B592" s="901"/>
      <c r="C592" s="897"/>
      <c r="D592" s="148"/>
    </row>
    <row r="593" spans="2:14" ht="15" customHeight="1">
      <c r="B593" s="901"/>
      <c r="C593" s="897"/>
      <c r="D593" s="148"/>
    </row>
    <row r="594" spans="2:14" ht="15" customHeight="1">
      <c r="B594" s="901"/>
      <c r="C594" s="897"/>
      <c r="D594" s="148"/>
    </row>
    <row r="595" spans="2:14" ht="15" customHeight="1">
      <c r="B595" s="901"/>
      <c r="C595" s="897"/>
      <c r="D595" s="148"/>
    </row>
    <row r="596" spans="2:14" ht="15" customHeight="1">
      <c r="B596" s="901"/>
      <c r="C596" s="897"/>
      <c r="D596" s="148"/>
    </row>
    <row r="597" spans="2:14" ht="15" customHeight="1">
      <c r="B597" s="901"/>
      <c r="C597" s="897"/>
      <c r="D597" s="148"/>
    </row>
    <row r="598" spans="2:14" ht="15" customHeight="1">
      <c r="B598" s="901"/>
      <c r="C598" s="897"/>
      <c r="D598" s="148"/>
    </row>
    <row r="599" spans="2:14" ht="15" customHeight="1">
      <c r="B599" s="901"/>
      <c r="C599" s="897"/>
      <c r="D599" s="148"/>
    </row>
    <row r="600" spans="2:14" ht="15" customHeight="1">
      <c r="B600" s="901"/>
      <c r="C600" s="897"/>
      <c r="D600" s="148"/>
    </row>
    <row r="601" spans="2:14" ht="15" customHeight="1">
      <c r="B601" s="901"/>
      <c r="C601" s="897"/>
      <c r="D601" s="148"/>
    </row>
    <row r="602" spans="2:14" ht="15" customHeight="1">
      <c r="B602" s="901"/>
      <c r="C602" s="897"/>
      <c r="D602" s="148"/>
      <c r="M602" s="114"/>
      <c r="N602" s="114"/>
    </row>
    <row r="603" spans="2:14" ht="15" customHeight="1">
      <c r="B603" s="901"/>
      <c r="C603" s="897"/>
      <c r="D603" s="148"/>
      <c r="M603" s="114"/>
      <c r="N603" s="114"/>
    </row>
    <row r="604" spans="2:14" ht="15" customHeight="1">
      <c r="B604" s="901"/>
      <c r="C604" s="897"/>
      <c r="D604" s="148"/>
    </row>
    <row r="605" spans="2:14" ht="15" customHeight="1">
      <c r="B605" s="901"/>
      <c r="C605" s="897"/>
      <c r="D605" s="148"/>
    </row>
    <row r="606" spans="2:14" ht="15" customHeight="1">
      <c r="B606" s="901"/>
      <c r="C606" s="897"/>
      <c r="D606" s="148"/>
    </row>
    <row r="607" spans="2:14" ht="15" customHeight="1">
      <c r="B607" s="901"/>
      <c r="C607" s="897"/>
      <c r="D607" s="148"/>
    </row>
    <row r="608" spans="2:14" ht="15" customHeight="1">
      <c r="B608" s="901"/>
      <c r="C608" s="897"/>
      <c r="D608" s="148"/>
    </row>
    <row r="609" spans="2:14" ht="15" customHeight="1">
      <c r="B609" s="901"/>
      <c r="C609" s="897"/>
      <c r="D609" s="148"/>
    </row>
    <row r="610" spans="2:14" ht="15" customHeight="1">
      <c r="B610" s="901"/>
      <c r="C610" s="897"/>
      <c r="D610" s="148"/>
    </row>
    <row r="611" spans="2:14" ht="15" customHeight="1">
      <c r="B611" s="901"/>
      <c r="C611" s="897"/>
      <c r="D611" s="148"/>
    </row>
    <row r="612" spans="2:14" ht="15" customHeight="1">
      <c r="B612" s="901"/>
      <c r="C612" s="897"/>
      <c r="D612" s="148"/>
    </row>
    <row r="613" spans="2:14" ht="15" customHeight="1">
      <c r="B613" s="901"/>
      <c r="C613" s="897"/>
      <c r="D613" s="148"/>
    </row>
    <row r="614" spans="2:14" ht="15" customHeight="1">
      <c r="B614" s="901"/>
      <c r="C614" s="897"/>
      <c r="D614" s="148"/>
    </row>
    <row r="615" spans="2:14" ht="15" customHeight="1">
      <c r="B615" s="901"/>
      <c r="C615" s="897"/>
      <c r="D615" s="148"/>
    </row>
    <row r="616" spans="2:14" ht="15" customHeight="1">
      <c r="B616" s="901"/>
      <c r="C616" s="897"/>
      <c r="D616" s="148"/>
      <c r="M616" s="154"/>
      <c r="N616" s="154"/>
    </row>
    <row r="617" spans="2:14" ht="15" customHeight="1">
      <c r="B617" s="901"/>
      <c r="C617" s="897"/>
      <c r="D617" s="148"/>
      <c r="M617" s="154"/>
      <c r="N617" s="154"/>
    </row>
    <row r="618" spans="2:14" ht="15" customHeight="1">
      <c r="B618" s="901"/>
      <c r="C618" s="897"/>
      <c r="D618" s="148"/>
    </row>
    <row r="619" spans="2:14" ht="15" customHeight="1">
      <c r="B619" s="901"/>
      <c r="C619" s="897"/>
      <c r="D619" s="148"/>
    </row>
    <row r="620" spans="2:14" ht="15" customHeight="1">
      <c r="B620" s="901"/>
      <c r="C620" s="897"/>
      <c r="D620" s="148"/>
    </row>
    <row r="621" spans="2:14" ht="15" customHeight="1">
      <c r="B621" s="901"/>
      <c r="C621" s="897"/>
      <c r="D621" s="148"/>
    </row>
    <row r="622" spans="2:14" ht="15" customHeight="1">
      <c r="B622" s="901"/>
      <c r="C622" s="897"/>
      <c r="D622" s="148"/>
    </row>
    <row r="623" spans="2:14" ht="15" customHeight="1">
      <c r="B623" s="901"/>
      <c r="C623" s="897"/>
      <c r="D623" s="148"/>
    </row>
    <row r="624" spans="2:14" ht="15" customHeight="1">
      <c r="B624" s="901"/>
      <c r="C624" s="897"/>
      <c r="D624" s="148"/>
    </row>
    <row r="625" spans="2:4" ht="15" customHeight="1">
      <c r="B625" s="901"/>
      <c r="C625" s="897"/>
      <c r="D625" s="148"/>
    </row>
    <row r="626" spans="2:4" ht="15" customHeight="1">
      <c r="B626" s="901"/>
      <c r="C626" s="897"/>
      <c r="D626" s="148"/>
    </row>
    <row r="627" spans="2:4" ht="15" customHeight="1">
      <c r="B627" s="901"/>
      <c r="C627" s="897"/>
      <c r="D627" s="148"/>
    </row>
    <row r="628" spans="2:4" ht="15" customHeight="1">
      <c r="B628" s="901"/>
      <c r="C628" s="897"/>
      <c r="D628" s="148"/>
    </row>
    <row r="629" spans="2:4" ht="15" customHeight="1">
      <c r="B629" s="901"/>
      <c r="C629" s="897"/>
      <c r="D629" s="148"/>
    </row>
    <row r="630" spans="2:4" ht="15" customHeight="1">
      <c r="B630" s="901"/>
      <c r="C630" s="897"/>
      <c r="D630" s="148"/>
    </row>
    <row r="631" spans="2:4" ht="15" customHeight="1">
      <c r="B631" s="901"/>
      <c r="C631" s="897"/>
      <c r="D631" s="148"/>
    </row>
    <row r="632" spans="2:4" ht="15" customHeight="1">
      <c r="B632" s="901"/>
      <c r="C632" s="897"/>
      <c r="D632" s="148"/>
    </row>
    <row r="633" spans="2:4" ht="15" customHeight="1">
      <c r="B633" s="901"/>
      <c r="C633" s="897"/>
      <c r="D633" s="148"/>
    </row>
    <row r="634" spans="2:4" ht="15" customHeight="1">
      <c r="B634" s="901"/>
      <c r="C634" s="897"/>
      <c r="D634" s="148"/>
    </row>
    <row r="635" spans="2:4" ht="15" customHeight="1">
      <c r="B635" s="901"/>
      <c r="C635" s="897"/>
      <c r="D635" s="148"/>
    </row>
    <row r="636" spans="2:4" ht="15" customHeight="1">
      <c r="B636" s="901"/>
      <c r="C636" s="897"/>
      <c r="D636" s="148"/>
    </row>
    <row r="637" spans="2:4" ht="15" customHeight="1">
      <c r="B637" s="901"/>
      <c r="C637" s="897"/>
      <c r="D637" s="148"/>
    </row>
    <row r="638" spans="2:4" ht="15" customHeight="1">
      <c r="B638" s="901"/>
      <c r="C638" s="897"/>
      <c r="D638" s="148"/>
    </row>
    <row r="639" spans="2:4" ht="15" customHeight="1">
      <c r="B639" s="901"/>
      <c r="C639" s="897"/>
      <c r="D639" s="148"/>
    </row>
    <row r="640" spans="2:4" ht="15" customHeight="1">
      <c r="B640" s="901"/>
      <c r="C640" s="897"/>
      <c r="D640" s="148"/>
    </row>
    <row r="641" spans="2:33" ht="15" customHeight="1">
      <c r="B641" s="901"/>
      <c r="C641" s="897"/>
      <c r="D641" s="148"/>
    </row>
    <row r="642" spans="2:33" ht="15" customHeight="1">
      <c r="B642" s="901"/>
      <c r="C642" s="897"/>
      <c r="D642" s="148"/>
    </row>
    <row r="643" spans="2:33" ht="15" customHeight="1">
      <c r="B643" s="901"/>
      <c r="C643" s="897"/>
      <c r="D643" s="148"/>
    </row>
    <row r="644" spans="2:33" ht="15" customHeight="1">
      <c r="B644" s="901"/>
      <c r="C644" s="897"/>
      <c r="D644" s="148"/>
    </row>
    <row r="645" spans="2:33" ht="15" customHeight="1">
      <c r="B645" s="901"/>
      <c r="C645" s="897"/>
      <c r="D645" s="148"/>
    </row>
    <row r="646" spans="2:33" ht="15" customHeight="1">
      <c r="B646" s="901"/>
      <c r="C646" s="897"/>
      <c r="D646" s="148"/>
    </row>
    <row r="647" spans="2:33" ht="15" customHeight="1">
      <c r="B647" s="901"/>
      <c r="C647" s="897"/>
      <c r="D647" s="148"/>
    </row>
    <row r="648" spans="2:33" ht="15" customHeight="1">
      <c r="B648" s="901"/>
      <c r="C648" s="897"/>
      <c r="D648" s="148"/>
    </row>
    <row r="649" spans="2:33" ht="15" customHeight="1">
      <c r="B649" s="901"/>
      <c r="C649" s="897"/>
      <c r="D649" s="148"/>
    </row>
    <row r="650" spans="2:33" ht="15" customHeight="1">
      <c r="B650" s="901"/>
      <c r="C650" s="897"/>
      <c r="D650" s="148"/>
    </row>
    <row r="651" spans="2:33" ht="15" customHeight="1">
      <c r="B651" s="901"/>
      <c r="C651" s="897"/>
      <c r="D651" s="148"/>
    </row>
    <row r="652" spans="2:33" ht="15" customHeight="1">
      <c r="B652" s="901"/>
      <c r="C652" s="897"/>
      <c r="D652" s="148"/>
      <c r="AG652" s="113"/>
    </row>
    <row r="653" spans="2:33" ht="15" customHeight="1">
      <c r="B653" s="901"/>
      <c r="C653" s="897"/>
      <c r="D653" s="148"/>
      <c r="AG653" s="113"/>
    </row>
    <row r="654" spans="2:33" ht="15" customHeight="1">
      <c r="B654" s="901"/>
      <c r="C654" s="897"/>
      <c r="D654" s="148"/>
      <c r="AG654" s="113"/>
    </row>
    <row r="655" spans="2:33" ht="15" customHeight="1">
      <c r="B655" s="901"/>
      <c r="C655" s="897"/>
      <c r="D655" s="148"/>
      <c r="AG655" s="113"/>
    </row>
    <row r="656" spans="2:33" ht="15" customHeight="1">
      <c r="B656" s="901"/>
      <c r="C656" s="897"/>
      <c r="D656" s="148"/>
      <c r="AG656" s="113"/>
    </row>
    <row r="657" spans="2:33" ht="15" customHeight="1">
      <c r="B657" s="901"/>
      <c r="C657" s="897"/>
      <c r="D657" s="148"/>
      <c r="AG657" s="113"/>
    </row>
    <row r="658" spans="2:33" ht="15" customHeight="1">
      <c r="B658" s="901"/>
      <c r="C658" s="897"/>
      <c r="D658" s="148"/>
    </row>
    <row r="659" spans="2:33" ht="15" customHeight="1">
      <c r="B659" s="901"/>
      <c r="C659" s="897"/>
      <c r="D659" s="148"/>
    </row>
    <row r="660" spans="2:33" ht="15" customHeight="1">
      <c r="B660" s="901"/>
      <c r="C660" s="897"/>
      <c r="D660" s="148"/>
    </row>
    <row r="661" spans="2:33" ht="15" customHeight="1">
      <c r="B661" s="901"/>
      <c r="C661" s="897"/>
      <c r="D661" s="148"/>
    </row>
    <row r="662" spans="2:33" ht="15" customHeight="1">
      <c r="B662" s="901"/>
      <c r="C662" s="897"/>
      <c r="D662" s="148"/>
    </row>
    <row r="663" spans="2:33" ht="15" customHeight="1">
      <c r="B663" s="901"/>
      <c r="C663" s="897"/>
      <c r="D663" s="148"/>
    </row>
    <row r="664" spans="2:33" ht="15" customHeight="1">
      <c r="B664" s="901"/>
      <c r="C664" s="897"/>
      <c r="D664" s="148"/>
    </row>
    <row r="665" spans="2:33" ht="15" customHeight="1">
      <c r="B665" s="901"/>
      <c r="C665" s="897"/>
      <c r="D665" s="148"/>
    </row>
    <row r="666" spans="2:33" ht="15" customHeight="1">
      <c r="B666" s="901"/>
      <c r="C666" s="897"/>
      <c r="D666" s="148"/>
    </row>
    <row r="667" spans="2:33" ht="15" customHeight="1">
      <c r="B667" s="901"/>
      <c r="C667" s="897"/>
      <c r="D667" s="148"/>
    </row>
    <row r="668" spans="2:33" ht="15" customHeight="1">
      <c r="B668" s="901"/>
      <c r="C668" s="897"/>
      <c r="D668" s="148"/>
    </row>
    <row r="669" spans="2:33" ht="15" customHeight="1">
      <c r="B669" s="901"/>
      <c r="C669" s="897"/>
      <c r="D669" s="148"/>
    </row>
    <row r="670" spans="2:33" ht="15" customHeight="1">
      <c r="B670" s="901"/>
      <c r="C670" s="897"/>
      <c r="D670" s="148"/>
    </row>
    <row r="671" spans="2:33" ht="15" customHeight="1">
      <c r="B671" s="901"/>
      <c r="C671" s="897"/>
      <c r="D671" s="148"/>
    </row>
    <row r="672" spans="2:33" ht="15" customHeight="1">
      <c r="B672" s="882"/>
      <c r="AG672" s="113"/>
    </row>
    <row r="673" spans="2:33" ht="15" customHeight="1">
      <c r="B673" s="901"/>
      <c r="C673" s="897"/>
      <c r="D673" s="148"/>
    </row>
    <row r="674" spans="2:33" ht="15" customHeight="1">
      <c r="B674" s="901"/>
      <c r="C674" s="897"/>
      <c r="D674" s="148"/>
      <c r="AG674" s="113"/>
    </row>
    <row r="675" spans="2:33" ht="15" customHeight="1">
      <c r="B675" s="901"/>
      <c r="C675" s="897"/>
      <c r="D675" s="148"/>
      <c r="AG675" s="113"/>
    </row>
    <row r="676" spans="2:33" ht="15" customHeight="1">
      <c r="B676" s="901"/>
      <c r="C676" s="897"/>
      <c r="D676" s="148"/>
      <c r="AG676" s="113"/>
    </row>
    <row r="677" spans="2:33" ht="15" customHeight="1">
      <c r="B677" s="901"/>
      <c r="C677" s="897"/>
      <c r="D677" s="148"/>
      <c r="AG677" s="113"/>
    </row>
    <row r="678" spans="2:33" ht="15" customHeight="1">
      <c r="B678" s="882"/>
      <c r="C678" s="897"/>
      <c r="D678" s="148"/>
    </row>
    <row r="679" spans="2:33" ht="15" customHeight="1">
      <c r="B679" s="901"/>
      <c r="C679" s="897"/>
      <c r="D679" s="148"/>
    </row>
    <row r="680" spans="2:33" ht="15" customHeight="1">
      <c r="B680" s="901"/>
      <c r="C680" s="897"/>
      <c r="D680" s="148"/>
      <c r="AG680" s="113"/>
    </row>
    <row r="681" spans="2:33" ht="15" customHeight="1">
      <c r="B681" s="901"/>
      <c r="C681" s="897"/>
      <c r="D681" s="148"/>
    </row>
    <row r="682" spans="2:33" ht="15" customHeight="1">
      <c r="B682" s="901"/>
      <c r="C682" s="897"/>
      <c r="D682" s="148"/>
    </row>
    <row r="683" spans="2:33" ht="15" customHeight="1">
      <c r="B683" s="901"/>
      <c r="C683" s="897"/>
      <c r="D683" s="148"/>
      <c r="AG683" s="113"/>
    </row>
    <row r="684" spans="2:33" ht="15" customHeight="1">
      <c r="B684" s="901"/>
    </row>
    <row r="685" spans="2:33" ht="15" customHeight="1">
      <c r="B685" s="901"/>
    </row>
    <row r="686" spans="2:33" ht="15" customHeight="1">
      <c r="B686" s="882"/>
    </row>
    <row r="687" spans="2:33" ht="15" customHeight="1">
      <c r="B687" s="901"/>
      <c r="C687" s="897"/>
      <c r="D687" s="148"/>
      <c r="AG687" s="113"/>
    </row>
    <row r="688" spans="2:33" ht="15" customHeight="1">
      <c r="B688" s="901"/>
      <c r="C688" s="897"/>
      <c r="D688" s="148"/>
      <c r="AG688" s="113"/>
    </row>
    <row r="689" spans="2:33" ht="15" customHeight="1">
      <c r="B689" s="882"/>
    </row>
    <row r="690" spans="2:33" ht="15" customHeight="1">
      <c r="B690" s="882"/>
    </row>
    <row r="691" spans="2:33" ht="15" customHeight="1">
      <c r="B691" s="901"/>
      <c r="C691" s="897"/>
      <c r="D691" s="148"/>
      <c r="AG691" s="113"/>
    </row>
    <row r="692" spans="2:33" ht="15" customHeight="1">
      <c r="B692" s="901"/>
      <c r="C692" s="897"/>
      <c r="D692" s="148"/>
      <c r="AG692" s="113"/>
    </row>
    <row r="693" spans="2:33" ht="15" customHeight="1">
      <c r="B693" s="901"/>
      <c r="C693" s="897"/>
      <c r="D693" s="148"/>
      <c r="AG693" s="113"/>
    </row>
    <row r="694" spans="2:33" ht="15" customHeight="1">
      <c r="B694" s="882"/>
    </row>
    <row r="695" spans="2:33" ht="15" customHeight="1">
      <c r="B695" s="901"/>
      <c r="C695" s="897"/>
      <c r="D695" s="148"/>
      <c r="AG695" s="113"/>
    </row>
    <row r="696" spans="2:33" ht="15" customHeight="1">
      <c r="B696" s="901"/>
      <c r="C696" s="897"/>
      <c r="D696" s="148"/>
      <c r="AG696" s="113"/>
    </row>
    <row r="697" spans="2:33" ht="15" customHeight="1">
      <c r="B697" s="901"/>
      <c r="C697" s="897"/>
      <c r="D697" s="148"/>
      <c r="M697" s="154"/>
      <c r="N697" s="154"/>
      <c r="AG697" s="113"/>
    </row>
    <row r="698" spans="2:33" ht="15" customHeight="1">
      <c r="B698" s="901"/>
      <c r="C698" s="897"/>
      <c r="D698" s="148"/>
      <c r="AG698" s="113"/>
    </row>
    <row r="699" spans="2:33" ht="15" customHeight="1">
      <c r="B699" s="901"/>
      <c r="C699" s="897"/>
      <c r="D699" s="148"/>
      <c r="AG699" s="113"/>
    </row>
    <row r="700" spans="2:33" ht="15" customHeight="1">
      <c r="B700" s="901"/>
      <c r="C700" s="897"/>
      <c r="D700" s="148"/>
      <c r="AG700" s="113"/>
    </row>
    <row r="701" spans="2:33" ht="15" customHeight="1">
      <c r="B701" s="901"/>
      <c r="C701" s="897"/>
      <c r="D701" s="148"/>
      <c r="AG701" s="113"/>
    </row>
    <row r="702" spans="2:33" ht="15" customHeight="1">
      <c r="B702" s="882"/>
    </row>
    <row r="703" spans="2:33" ht="15" customHeight="1">
      <c r="B703" s="901"/>
      <c r="C703" s="897"/>
      <c r="D703" s="148"/>
      <c r="AG703" s="113"/>
    </row>
    <row r="704" spans="2:33" ht="15" customHeight="1">
      <c r="B704" s="901"/>
      <c r="C704" s="897"/>
      <c r="D704" s="148"/>
      <c r="AG704" s="113"/>
    </row>
    <row r="705" spans="2:40" ht="15" customHeight="1">
      <c r="B705" s="882"/>
      <c r="AG705" s="113"/>
    </row>
    <row r="706" spans="2:40" ht="15" customHeight="1">
      <c r="B706" s="903"/>
      <c r="C706" s="904"/>
      <c r="D706" s="156"/>
      <c r="M706" s="114"/>
      <c r="N706" s="114"/>
      <c r="S706" s="116"/>
      <c r="T706" s="855"/>
      <c r="U706" s="50"/>
      <c r="V706" s="50"/>
      <c r="W706" s="50"/>
      <c r="X706" s="50"/>
      <c r="Y706" s="50"/>
      <c r="Z706" s="50"/>
      <c r="AA706" s="50"/>
      <c r="AB706" s="50"/>
      <c r="AC706" s="50"/>
      <c r="AD706" s="840"/>
      <c r="AE706" s="50"/>
      <c r="AF706" s="50"/>
      <c r="AG706" s="47"/>
      <c r="AH706" s="157"/>
      <c r="AI706" s="47"/>
      <c r="AJ706" s="5"/>
      <c r="AN706" s="5"/>
    </row>
    <row r="707" spans="2:40" ht="15" customHeight="1">
      <c r="B707" s="903"/>
      <c r="C707" s="904"/>
      <c r="D707" s="156"/>
      <c r="M707" s="149"/>
      <c r="N707" s="149"/>
      <c r="S707" s="116"/>
      <c r="T707" s="855"/>
      <c r="U707" s="50"/>
      <c r="V707" s="50"/>
      <c r="W707" s="50"/>
      <c r="X707" s="50"/>
      <c r="Y707" s="50"/>
      <c r="Z707" s="50"/>
      <c r="AA707" s="50"/>
      <c r="AB707" s="50"/>
      <c r="AC707" s="50"/>
      <c r="AD707" s="840"/>
      <c r="AE707" s="50"/>
      <c r="AF707" s="50"/>
      <c r="AG707" s="47"/>
      <c r="AH707" s="157"/>
      <c r="AI707" s="47"/>
      <c r="AJ707" s="5"/>
      <c r="AN707" s="5"/>
    </row>
    <row r="708" spans="2:40" ht="15" customHeight="1">
      <c r="B708" s="903"/>
      <c r="C708" s="904"/>
      <c r="D708" s="156"/>
      <c r="M708" s="149"/>
      <c r="N708" s="149"/>
      <c r="S708" s="116"/>
      <c r="T708" s="855"/>
      <c r="U708" s="50"/>
      <c r="V708" s="50"/>
      <c r="W708" s="50"/>
      <c r="X708" s="50"/>
      <c r="Y708" s="50"/>
      <c r="Z708" s="50"/>
      <c r="AA708" s="50"/>
      <c r="AB708" s="50"/>
      <c r="AC708" s="50"/>
      <c r="AD708" s="840"/>
      <c r="AE708" s="50"/>
      <c r="AF708" s="50"/>
      <c r="AG708" s="47"/>
      <c r="AH708" s="157"/>
      <c r="AI708" s="47"/>
      <c r="AJ708" s="5"/>
      <c r="AN708" s="5"/>
    </row>
    <row r="709" spans="2:40" ht="15" customHeight="1">
      <c r="B709" s="903"/>
      <c r="C709" s="904"/>
      <c r="D709" s="156"/>
    </row>
    <row r="710" spans="2:40" ht="15" customHeight="1">
      <c r="B710" s="903"/>
      <c r="C710" s="904"/>
      <c r="D710" s="156"/>
    </row>
    <row r="711" spans="2:40" ht="15" customHeight="1">
      <c r="B711" s="903"/>
      <c r="C711" s="904"/>
      <c r="D711" s="156"/>
    </row>
    <row r="712" spans="2:40" ht="15" customHeight="1">
      <c r="B712" s="903"/>
      <c r="C712" s="904"/>
      <c r="D712" s="156"/>
    </row>
    <row r="713" spans="2:40" ht="15" customHeight="1">
      <c r="B713" s="903"/>
      <c r="C713" s="904"/>
      <c r="D713" s="156"/>
    </row>
    <row r="714" spans="2:40" ht="15" customHeight="1">
      <c r="B714" s="903"/>
      <c r="C714" s="904"/>
      <c r="D714" s="156"/>
      <c r="M714" s="154"/>
      <c r="N714" s="154"/>
    </row>
    <row r="715" spans="2:40" ht="15" customHeight="1">
      <c r="B715" s="882"/>
    </row>
    <row r="716" spans="2:40" ht="15" customHeight="1">
      <c r="B716" s="905"/>
    </row>
    <row r="717" spans="2:40" ht="15" customHeight="1">
      <c r="B717" s="903"/>
      <c r="C717" s="904"/>
      <c r="D717" s="156"/>
    </row>
    <row r="718" spans="2:40" ht="15" customHeight="1">
      <c r="B718" s="903"/>
      <c r="C718" s="904"/>
      <c r="D718" s="156"/>
      <c r="AG718" s="113"/>
    </row>
    <row r="719" spans="2:40" ht="15" customHeight="1">
      <c r="B719" s="903"/>
      <c r="C719" s="904"/>
      <c r="D719" s="156"/>
      <c r="AG719" s="113"/>
    </row>
    <row r="720" spans="2:40" ht="15" customHeight="1">
      <c r="B720" s="905"/>
      <c r="M720" s="154"/>
      <c r="N720" s="154"/>
      <c r="S720" s="35"/>
      <c r="AG720" s="113"/>
    </row>
    <row r="721" spans="2:33" ht="15" customHeight="1">
      <c r="B721" s="882"/>
    </row>
    <row r="722" spans="2:33" ht="15" customHeight="1">
      <c r="B722" s="901"/>
      <c r="C722" s="897"/>
      <c r="D722" s="148"/>
      <c r="AG722" s="113"/>
    </row>
    <row r="723" spans="2:33" ht="15" customHeight="1">
      <c r="B723" s="882"/>
    </row>
    <row r="724" spans="2:33" ht="15" customHeight="1">
      <c r="B724" s="882"/>
      <c r="C724" s="906"/>
      <c r="D724" s="159"/>
    </row>
    <row r="725" spans="2:33" ht="15" customHeight="1">
      <c r="B725" s="901"/>
      <c r="C725" s="897"/>
      <c r="D725" s="148"/>
    </row>
    <row r="726" spans="2:33" ht="15" customHeight="1">
      <c r="B726" s="882"/>
    </row>
    <row r="727" spans="2:33" ht="15" customHeight="1">
      <c r="B727" s="901"/>
      <c r="C727" s="897"/>
      <c r="D727" s="148"/>
    </row>
    <row r="728" spans="2:33" ht="15" customHeight="1">
      <c r="B728" s="901"/>
      <c r="C728" s="897"/>
      <c r="D728" s="148"/>
    </row>
    <row r="729" spans="2:33" ht="15" customHeight="1">
      <c r="B729" s="901"/>
      <c r="C729" s="897"/>
      <c r="D729" s="148"/>
    </row>
    <row r="730" spans="2:33" ht="15" customHeight="1">
      <c r="B730" s="882"/>
      <c r="AG730" s="113"/>
    </row>
    <row r="731" spans="2:33" ht="15" customHeight="1">
      <c r="B731" s="901"/>
      <c r="C731" s="897"/>
      <c r="D731" s="148"/>
    </row>
    <row r="732" spans="2:33" ht="15" customHeight="1">
      <c r="B732" s="901"/>
      <c r="C732" s="897"/>
      <c r="D732" s="148"/>
    </row>
    <row r="733" spans="2:33" ht="15" customHeight="1">
      <c r="B733" s="901"/>
      <c r="C733" s="897"/>
      <c r="D733" s="148"/>
    </row>
    <row r="734" spans="2:33" ht="15" customHeight="1">
      <c r="B734" s="882"/>
    </row>
    <row r="735" spans="2:33" ht="15" customHeight="1">
      <c r="B735" s="903"/>
      <c r="C735" s="904"/>
      <c r="D735" s="156"/>
    </row>
    <row r="736" spans="2:33" ht="15" customHeight="1">
      <c r="B736" s="882"/>
      <c r="C736" s="906"/>
      <c r="D736" s="159"/>
    </row>
    <row r="737" spans="2:35" ht="15" customHeight="1">
      <c r="B737" s="903"/>
      <c r="C737" s="904"/>
      <c r="D737" s="156"/>
    </row>
    <row r="738" spans="2:35" ht="15" customHeight="1">
      <c r="B738" s="903"/>
      <c r="C738" s="904"/>
      <c r="D738" s="156"/>
    </row>
    <row r="739" spans="2:35" ht="15" customHeight="1">
      <c r="B739" s="903"/>
      <c r="C739" s="904"/>
      <c r="D739" s="156"/>
    </row>
    <row r="740" spans="2:35" s="160" customFormat="1" ht="15" customHeight="1">
      <c r="B740" s="907"/>
      <c r="C740" s="907"/>
      <c r="D740" s="161"/>
      <c r="E740" s="161"/>
      <c r="F740" s="161"/>
      <c r="G740" s="161"/>
      <c r="H740" s="161"/>
      <c r="I740" s="161"/>
      <c r="J740" s="161"/>
      <c r="K740" s="161"/>
      <c r="L740" s="907"/>
      <c r="M740" s="162"/>
      <c r="N740" s="162"/>
      <c r="O740" s="968"/>
      <c r="P740" s="163"/>
      <c r="Q740" s="816"/>
      <c r="R740" s="164"/>
      <c r="S740" s="165"/>
      <c r="T740" s="848"/>
      <c r="U740" s="164"/>
      <c r="V740" s="164"/>
      <c r="W740" s="164"/>
      <c r="X740" s="164"/>
      <c r="Y740" s="164"/>
      <c r="Z740" s="164"/>
      <c r="AA740" s="164"/>
      <c r="AB740" s="164"/>
      <c r="AC740" s="164"/>
      <c r="AD740" s="848"/>
      <c r="AE740" s="164"/>
      <c r="AF740" s="164"/>
      <c r="AG740" s="161"/>
      <c r="AH740" s="161"/>
      <c r="AI740" s="161"/>
    </row>
    <row r="741" spans="2:35" s="166" customFormat="1" ht="15" customHeight="1">
      <c r="B741" s="907"/>
      <c r="C741" s="907"/>
      <c r="D741" s="167"/>
      <c r="E741" s="167"/>
      <c r="F741" s="167"/>
      <c r="G741" s="167"/>
      <c r="H741" s="167"/>
      <c r="I741" s="167"/>
      <c r="J741" s="167"/>
      <c r="K741" s="167"/>
      <c r="L741" s="907"/>
      <c r="M741" s="168"/>
      <c r="N741" s="168"/>
      <c r="O741" s="968"/>
      <c r="P741" s="169"/>
      <c r="Q741" s="816"/>
      <c r="R741" s="170"/>
      <c r="S741" s="171"/>
      <c r="T741" s="848"/>
      <c r="U741" s="170"/>
      <c r="V741" s="170"/>
      <c r="W741" s="170"/>
      <c r="X741" s="170"/>
      <c r="Y741" s="170"/>
      <c r="Z741" s="170"/>
      <c r="AA741" s="170"/>
      <c r="AB741" s="170"/>
      <c r="AC741" s="170"/>
      <c r="AD741" s="848"/>
      <c r="AE741" s="170"/>
      <c r="AF741" s="170"/>
      <c r="AG741" s="167"/>
      <c r="AH741" s="167"/>
      <c r="AI741" s="167"/>
    </row>
    <row r="742" spans="2:35" s="166" customFormat="1" ht="15" customHeight="1">
      <c r="B742" s="907"/>
      <c r="C742" s="907"/>
      <c r="D742" s="167"/>
      <c r="E742" s="167"/>
      <c r="F742" s="167"/>
      <c r="G742" s="167"/>
      <c r="H742" s="167"/>
      <c r="I742" s="167"/>
      <c r="J742" s="167"/>
      <c r="K742" s="167"/>
      <c r="L742" s="907"/>
      <c r="M742" s="168"/>
      <c r="N742" s="168"/>
      <c r="O742" s="968"/>
      <c r="P742" s="169"/>
      <c r="Q742" s="816"/>
      <c r="R742" s="170"/>
      <c r="S742" s="171"/>
      <c r="T742" s="848"/>
      <c r="U742" s="170"/>
      <c r="V742" s="170"/>
      <c r="W742" s="170"/>
      <c r="X742" s="170"/>
      <c r="Y742" s="170"/>
      <c r="Z742" s="170"/>
      <c r="AA742" s="170"/>
      <c r="AB742" s="170"/>
      <c r="AC742" s="170"/>
      <c r="AD742" s="848"/>
      <c r="AE742" s="170"/>
      <c r="AF742" s="170"/>
      <c r="AG742" s="167"/>
      <c r="AH742" s="167"/>
      <c r="AI742" s="167"/>
    </row>
    <row r="743" spans="2:35" ht="15" customHeight="1">
      <c r="B743" s="868"/>
      <c r="U743" s="140"/>
      <c r="V743" s="140"/>
      <c r="W743" s="140"/>
      <c r="X743" s="140"/>
      <c r="Y743" s="140"/>
      <c r="Z743" s="140"/>
      <c r="AA743" s="140"/>
      <c r="AB743" s="140"/>
      <c r="AC743" s="140"/>
      <c r="AD743" s="844"/>
      <c r="AE743" s="140"/>
      <c r="AF743" s="140"/>
    </row>
    <row r="744" spans="2:35" ht="15" customHeight="1">
      <c r="B744" s="868"/>
    </row>
    <row r="745" spans="2:35" ht="15" customHeight="1">
      <c r="B745" s="868"/>
    </row>
    <row r="746" spans="2:35" ht="15" customHeight="1">
      <c r="B746" s="892"/>
    </row>
    <row r="747" spans="2:35" ht="15" customHeight="1" thickBot="1">
      <c r="B747" s="892"/>
    </row>
    <row r="748" spans="2:35" s="95" customFormat="1" ht="15" customHeight="1" thickBot="1">
      <c r="B748" s="893"/>
      <c r="C748" s="894"/>
      <c r="D748" s="143"/>
      <c r="E748" s="144"/>
      <c r="F748" s="144"/>
      <c r="G748" s="144"/>
      <c r="H748" s="144"/>
      <c r="I748" s="144"/>
      <c r="J748" s="144"/>
      <c r="K748" s="144"/>
      <c r="L748" s="893"/>
      <c r="M748" s="93"/>
      <c r="N748" s="93"/>
      <c r="O748" s="966"/>
      <c r="P748" s="145"/>
      <c r="Q748" s="813"/>
      <c r="R748" s="146"/>
      <c r="S748" s="94"/>
      <c r="T748" s="985"/>
      <c r="U748" s="146"/>
      <c r="V748" s="78"/>
      <c r="W748" s="78"/>
      <c r="X748" s="78"/>
      <c r="Y748" s="78"/>
      <c r="Z748" s="78"/>
      <c r="AA748" s="78"/>
      <c r="AB748" s="78"/>
      <c r="AC748" s="78"/>
      <c r="AD748" s="845"/>
      <c r="AE748" s="78"/>
      <c r="AF748" s="78"/>
      <c r="AG748" s="92"/>
      <c r="AH748" s="92"/>
      <c r="AI748" s="92"/>
    </row>
    <row r="749" spans="2:35" ht="15" customHeight="1">
      <c r="M749" s="96"/>
      <c r="N749" s="96"/>
      <c r="O749" s="967"/>
      <c r="P749" s="99"/>
      <c r="Q749" s="814"/>
      <c r="R749" s="99"/>
      <c r="S749" s="99"/>
      <c r="T749" s="986"/>
      <c r="U749" s="99"/>
      <c r="V749" s="147"/>
      <c r="W749" s="147"/>
      <c r="X749" s="147"/>
      <c r="Y749" s="147"/>
      <c r="Z749" s="147"/>
      <c r="AA749" s="147"/>
      <c r="AB749" s="147"/>
      <c r="AC749" s="147"/>
      <c r="AD749" s="846"/>
      <c r="AE749" s="147"/>
      <c r="AF749" s="147"/>
      <c r="AG749" s="98"/>
      <c r="AH749" s="98"/>
      <c r="AI749" s="98"/>
    </row>
    <row r="750" spans="2:35" ht="15" customHeight="1">
      <c r="M750" s="102"/>
      <c r="N750" s="102"/>
      <c r="O750" s="960"/>
      <c r="P750" s="105"/>
      <c r="Q750" s="805"/>
      <c r="R750" s="105"/>
      <c r="S750" s="104"/>
      <c r="T750" s="979"/>
      <c r="U750" s="105"/>
      <c r="V750" s="110"/>
      <c r="W750" s="110"/>
      <c r="X750" s="110"/>
      <c r="Y750" s="110"/>
      <c r="Z750" s="110"/>
      <c r="AA750" s="110"/>
      <c r="AB750" s="110"/>
      <c r="AC750" s="110"/>
      <c r="AD750" s="841"/>
      <c r="AE750" s="110"/>
      <c r="AF750" s="110"/>
      <c r="AG750" s="101"/>
      <c r="AH750" s="101"/>
      <c r="AI750" s="101"/>
    </row>
    <row r="752" spans="2:35" ht="15" customHeight="1">
      <c r="B752" s="882"/>
    </row>
    <row r="753" spans="2:32" ht="15" customHeight="1">
      <c r="B753" s="882"/>
    </row>
    <row r="754" spans="2:32" ht="15" customHeight="1">
      <c r="B754" s="882"/>
      <c r="C754" s="906"/>
      <c r="D754" s="159"/>
    </row>
    <row r="755" spans="2:32" ht="15" customHeight="1">
      <c r="B755" s="882"/>
    </row>
    <row r="756" spans="2:32" ht="15" customHeight="1">
      <c r="B756" s="882"/>
    </row>
    <row r="757" spans="2:32" ht="15" customHeight="1">
      <c r="B757" s="882"/>
    </row>
    <row r="758" spans="2:32" ht="15" customHeight="1">
      <c r="B758" s="882"/>
    </row>
    <row r="759" spans="2:32" ht="15" customHeight="1">
      <c r="B759" s="882"/>
    </row>
    <row r="760" spans="2:32" ht="15" customHeight="1">
      <c r="B760" s="882"/>
    </row>
    <row r="761" spans="2:32" ht="15" customHeight="1">
      <c r="B761" s="882"/>
    </row>
    <row r="762" spans="2:32" ht="15" customHeight="1">
      <c r="B762" s="882"/>
    </row>
    <row r="763" spans="2:32" ht="15" customHeight="1">
      <c r="B763" s="882"/>
    </row>
    <row r="764" spans="2:32" ht="15" customHeight="1">
      <c r="B764" s="901"/>
      <c r="C764" s="897"/>
      <c r="D764" s="148"/>
    </row>
    <row r="765" spans="2:32" ht="15" customHeight="1">
      <c r="B765" s="908"/>
      <c r="C765" s="909"/>
      <c r="D765" s="172"/>
      <c r="M765" s="152"/>
      <c r="N765" s="152"/>
      <c r="T765" s="855"/>
      <c r="U765" s="50"/>
      <c r="V765" s="50"/>
      <c r="W765" s="50"/>
      <c r="X765" s="50"/>
      <c r="Y765" s="50"/>
      <c r="Z765" s="50"/>
      <c r="AA765" s="50"/>
      <c r="AB765" s="50"/>
      <c r="AC765" s="50"/>
      <c r="AD765" s="840"/>
      <c r="AE765" s="50"/>
      <c r="AF765" s="50"/>
    </row>
    <row r="766" spans="2:32" ht="15" customHeight="1">
      <c r="B766" s="901"/>
      <c r="C766" s="897"/>
      <c r="D766" s="148"/>
    </row>
    <row r="767" spans="2:32" ht="15" customHeight="1">
      <c r="B767" s="901"/>
      <c r="C767" s="897"/>
      <c r="D767" s="148"/>
      <c r="M767" s="114"/>
      <c r="N767" s="114"/>
    </row>
    <row r="768" spans="2:32" ht="15" customHeight="1">
      <c r="B768" s="882"/>
    </row>
    <row r="769" spans="2:33" ht="15" customHeight="1">
      <c r="B769" s="882"/>
      <c r="C769" s="897"/>
      <c r="D769" s="148"/>
      <c r="M769" s="154"/>
      <c r="N769" s="154"/>
      <c r="AG769" s="113"/>
    </row>
    <row r="770" spans="2:33" ht="15" customHeight="1">
      <c r="B770" s="901"/>
      <c r="C770" s="897"/>
      <c r="D770" s="148"/>
    </row>
    <row r="771" spans="2:33" ht="15" customHeight="1">
      <c r="B771" s="899"/>
      <c r="C771" s="900"/>
      <c r="D771" s="151"/>
    </row>
    <row r="772" spans="2:33" ht="15" customHeight="1">
      <c r="B772" s="899"/>
      <c r="C772" s="900"/>
      <c r="D772" s="151"/>
    </row>
    <row r="773" spans="2:33" ht="15" customHeight="1">
      <c r="B773" s="899"/>
      <c r="C773" s="900"/>
      <c r="D773" s="151"/>
    </row>
    <row r="774" spans="2:33" ht="15" customHeight="1">
      <c r="B774" s="901"/>
      <c r="C774" s="897"/>
      <c r="D774" s="148"/>
      <c r="AG774" s="113"/>
    </row>
    <row r="775" spans="2:33" ht="15" customHeight="1">
      <c r="B775" s="910"/>
      <c r="AG775" s="158"/>
    </row>
    <row r="776" spans="2:33" ht="15" customHeight="1">
      <c r="B776" s="901"/>
      <c r="C776" s="897"/>
      <c r="D776" s="148"/>
      <c r="AG776" s="113"/>
    </row>
    <row r="777" spans="2:33" ht="15" customHeight="1">
      <c r="B777" s="899"/>
      <c r="C777" s="900"/>
      <c r="D777" s="151"/>
    </row>
    <row r="778" spans="2:33" ht="15" customHeight="1">
      <c r="B778" s="901"/>
      <c r="C778" s="897"/>
      <c r="D778" s="148"/>
      <c r="M778" s="154"/>
      <c r="N778" s="154"/>
      <c r="AG778" s="113"/>
    </row>
    <row r="779" spans="2:33" ht="15" customHeight="1">
      <c r="B779" s="901"/>
      <c r="C779" s="897"/>
      <c r="D779" s="148"/>
    </row>
    <row r="780" spans="2:33" ht="15" customHeight="1">
      <c r="B780" s="901"/>
      <c r="C780" s="897"/>
      <c r="D780" s="148"/>
    </row>
    <row r="781" spans="2:33" ht="15" customHeight="1">
      <c r="B781" s="910"/>
      <c r="AG781" s="113"/>
    </row>
    <row r="782" spans="2:33" ht="15" customHeight="1">
      <c r="B782" s="901"/>
      <c r="C782" s="897"/>
      <c r="D782" s="148"/>
      <c r="AG782" s="113"/>
    </row>
    <row r="783" spans="2:33" ht="15" customHeight="1">
      <c r="B783" s="899"/>
      <c r="C783" s="900"/>
      <c r="D783" s="151"/>
    </row>
    <row r="784" spans="2:33" ht="15" customHeight="1">
      <c r="B784" s="901"/>
      <c r="C784" s="897"/>
      <c r="D784" s="148"/>
      <c r="M784" s="154"/>
      <c r="N784" s="154"/>
      <c r="AG784" s="113"/>
    </row>
    <row r="785" spans="2:33" ht="15" customHeight="1">
      <c r="B785" s="882"/>
      <c r="M785" s="154"/>
      <c r="N785" s="154"/>
    </row>
    <row r="786" spans="2:33" ht="15" customHeight="1">
      <c r="B786" s="882"/>
      <c r="M786" s="154"/>
      <c r="N786" s="154"/>
    </row>
    <row r="787" spans="2:33" ht="15" customHeight="1">
      <c r="B787" s="882"/>
    </row>
    <row r="788" spans="2:33" ht="15" customHeight="1">
      <c r="B788" s="901"/>
      <c r="C788" s="897"/>
      <c r="D788" s="148"/>
      <c r="AG788" s="113"/>
    </row>
    <row r="789" spans="2:33" ht="15" customHeight="1">
      <c r="B789" s="901"/>
      <c r="C789" s="897"/>
      <c r="D789" s="148"/>
    </row>
    <row r="790" spans="2:33" ht="15" customHeight="1">
      <c r="B790" s="886"/>
      <c r="M790" s="154"/>
      <c r="N790" s="154"/>
      <c r="O790" s="964"/>
      <c r="P790" s="110"/>
      <c r="Q790" s="810"/>
      <c r="R790" s="110"/>
      <c r="S790" s="111"/>
      <c r="T790" s="984"/>
      <c r="U790" s="110"/>
      <c r="V790" s="110"/>
      <c r="W790" s="110"/>
      <c r="X790" s="110"/>
      <c r="Y790" s="110"/>
      <c r="Z790" s="110"/>
      <c r="AA790" s="110"/>
      <c r="AB790" s="110"/>
      <c r="AC790" s="110"/>
      <c r="AD790" s="841"/>
      <c r="AE790" s="110"/>
      <c r="AF790" s="110"/>
    </row>
    <row r="791" spans="2:33" ht="15" customHeight="1">
      <c r="B791" s="882"/>
    </row>
    <row r="792" spans="2:33" ht="15" customHeight="1">
      <c r="B792" s="882"/>
      <c r="AG792" s="113"/>
    </row>
    <row r="793" spans="2:33" ht="15" customHeight="1">
      <c r="B793" s="882"/>
      <c r="AG793" s="113"/>
    </row>
    <row r="794" spans="2:33" ht="15" customHeight="1">
      <c r="B794" s="882"/>
      <c r="AG794" s="113"/>
    </row>
    <row r="795" spans="2:33" ht="15" customHeight="1">
      <c r="B795" s="882"/>
      <c r="AG795" s="113"/>
    </row>
    <row r="796" spans="2:33" ht="15" customHeight="1">
      <c r="B796" s="882"/>
      <c r="AG796" s="113"/>
    </row>
    <row r="797" spans="2:33" ht="15" customHeight="1">
      <c r="B797" s="882"/>
      <c r="M797" s="154"/>
      <c r="N797" s="154"/>
      <c r="AG797" s="113"/>
    </row>
    <row r="798" spans="2:33" ht="15" customHeight="1">
      <c r="B798" s="882"/>
      <c r="AG798" s="113"/>
    </row>
    <row r="799" spans="2:33" ht="15" customHeight="1">
      <c r="B799" s="882"/>
      <c r="AG799" s="113"/>
    </row>
    <row r="800" spans="2:33" ht="15" customHeight="1">
      <c r="B800" s="882"/>
      <c r="AG800" s="113"/>
    </row>
    <row r="801" spans="2:33" ht="15" customHeight="1">
      <c r="B801" s="882"/>
      <c r="AG801" s="113"/>
    </row>
    <row r="802" spans="2:33" ht="15" customHeight="1">
      <c r="B802" s="882"/>
      <c r="AG802" s="113"/>
    </row>
    <row r="803" spans="2:33" ht="15" customHeight="1">
      <c r="B803" s="882"/>
      <c r="AG803" s="113"/>
    </row>
    <row r="804" spans="2:33" ht="15" customHeight="1">
      <c r="B804" s="882"/>
      <c r="AG804" s="113"/>
    </row>
    <row r="805" spans="2:33" ht="15" customHeight="1">
      <c r="B805" s="882"/>
      <c r="AG805" s="113"/>
    </row>
    <row r="806" spans="2:33" ht="15" customHeight="1">
      <c r="B806" s="882"/>
      <c r="AG806" s="113"/>
    </row>
    <row r="807" spans="2:33" ht="15" customHeight="1">
      <c r="B807" s="882"/>
      <c r="AG807" s="113"/>
    </row>
    <row r="808" spans="2:33" ht="15" customHeight="1">
      <c r="B808" s="882"/>
      <c r="AG808" s="113"/>
    </row>
    <row r="809" spans="2:33" ht="15" customHeight="1">
      <c r="B809" s="882"/>
      <c r="AG809" s="113"/>
    </row>
    <row r="810" spans="2:33" ht="15" customHeight="1">
      <c r="B810" s="882"/>
      <c r="AG810" s="113"/>
    </row>
    <row r="811" spans="2:33" ht="15" customHeight="1">
      <c r="B811" s="882"/>
      <c r="O811" s="969"/>
      <c r="AG811" s="113"/>
    </row>
    <row r="812" spans="2:33" ht="15" customHeight="1">
      <c r="B812" s="882"/>
      <c r="AG812" s="113"/>
    </row>
    <row r="813" spans="2:33" ht="15" customHeight="1">
      <c r="B813" s="882"/>
      <c r="AG813" s="113"/>
    </row>
    <row r="814" spans="2:33" ht="15" customHeight="1">
      <c r="B814" s="882"/>
      <c r="AG814" s="113"/>
    </row>
    <row r="815" spans="2:33" ht="15" customHeight="1">
      <c r="B815" s="882"/>
      <c r="AG815" s="113"/>
    </row>
    <row r="816" spans="2:33" ht="15" customHeight="1">
      <c r="B816" s="882"/>
      <c r="AG816" s="113"/>
    </row>
    <row r="817" spans="2:35" ht="15" customHeight="1">
      <c r="B817" s="882"/>
      <c r="AG817" s="113"/>
    </row>
    <row r="818" spans="2:35" ht="15" customHeight="1">
      <c r="B818" s="882"/>
      <c r="AG818" s="113"/>
    </row>
    <row r="819" spans="2:35" ht="15" customHeight="1">
      <c r="B819" s="882"/>
    </row>
    <row r="820" spans="2:35" ht="15" customHeight="1">
      <c r="B820" s="882"/>
    </row>
    <row r="821" spans="2:35" ht="15" customHeight="1">
      <c r="B821" s="882"/>
    </row>
    <row r="822" spans="2:35" ht="15" customHeight="1">
      <c r="B822" s="882"/>
    </row>
    <row r="823" spans="2:35" ht="15" customHeight="1">
      <c r="B823" s="882"/>
    </row>
    <row r="824" spans="2:35" ht="15" customHeight="1">
      <c r="B824" s="882"/>
    </row>
    <row r="825" spans="2:35" ht="15" customHeight="1">
      <c r="B825" s="882"/>
      <c r="AG825" s="113"/>
    </row>
    <row r="826" spans="2:35" ht="15" customHeight="1">
      <c r="B826" s="882"/>
    </row>
    <row r="827" spans="2:35" ht="15" customHeight="1">
      <c r="B827" s="882"/>
    </row>
    <row r="828" spans="2:35" ht="15" customHeight="1">
      <c r="B828" s="882"/>
      <c r="AG828" s="113"/>
      <c r="AI828" s="113"/>
    </row>
    <row r="829" spans="2:35" ht="15" customHeight="1">
      <c r="B829" s="882"/>
    </row>
    <row r="830" spans="2:35" ht="15" customHeight="1">
      <c r="B830" s="882"/>
    </row>
    <row r="831" spans="2:35" ht="15" customHeight="1">
      <c r="B831" s="882"/>
    </row>
    <row r="832" spans="2:35" ht="15" customHeight="1">
      <c r="B832" s="882"/>
      <c r="AG832" s="113"/>
    </row>
    <row r="833" spans="2:33" ht="15" customHeight="1">
      <c r="B833" s="882"/>
      <c r="AG833" s="113"/>
    </row>
    <row r="834" spans="2:33" ht="15" customHeight="1">
      <c r="B834" s="882"/>
    </row>
    <row r="835" spans="2:33" ht="15" customHeight="1">
      <c r="B835" s="882"/>
    </row>
    <row r="836" spans="2:33" ht="15" customHeight="1">
      <c r="B836" s="882"/>
    </row>
    <row r="837" spans="2:33" ht="15" customHeight="1">
      <c r="B837" s="882"/>
    </row>
    <row r="838" spans="2:33" ht="15" customHeight="1">
      <c r="B838" s="882"/>
    </row>
    <row r="839" spans="2:33" ht="15" customHeight="1">
      <c r="B839" s="882"/>
    </row>
    <row r="840" spans="2:33" ht="15" customHeight="1">
      <c r="B840" s="882"/>
    </row>
    <row r="841" spans="2:33" ht="15" customHeight="1">
      <c r="B841" s="882"/>
    </row>
    <row r="842" spans="2:33" ht="15" customHeight="1">
      <c r="B842" s="882"/>
    </row>
    <row r="843" spans="2:33" ht="15" customHeight="1">
      <c r="B843" s="882"/>
    </row>
    <row r="844" spans="2:33" ht="15" customHeight="1">
      <c r="B844" s="882"/>
      <c r="M844" s="154"/>
      <c r="N844" s="154"/>
    </row>
    <row r="845" spans="2:33" ht="15" customHeight="1">
      <c r="B845" s="905"/>
      <c r="AG845" s="113"/>
    </row>
    <row r="846" spans="2:33" ht="15" customHeight="1">
      <c r="B846" s="905"/>
    </row>
    <row r="847" spans="2:33" ht="15" customHeight="1">
      <c r="B847" s="905"/>
      <c r="AG847" s="113"/>
    </row>
    <row r="848" spans="2:33" ht="15" customHeight="1">
      <c r="B848" s="882"/>
      <c r="AG848" s="113"/>
    </row>
    <row r="849" spans="2:33" ht="15" customHeight="1">
      <c r="B849" s="882"/>
      <c r="AG849" s="113"/>
    </row>
    <row r="850" spans="2:33" ht="15" customHeight="1">
      <c r="B850" s="882"/>
      <c r="AG850" s="113"/>
    </row>
    <row r="851" spans="2:33" ht="15" customHeight="1">
      <c r="B851" s="882"/>
    </row>
    <row r="852" spans="2:33" ht="15" customHeight="1">
      <c r="B852" s="882"/>
    </row>
    <row r="853" spans="2:33" ht="15" customHeight="1">
      <c r="B853" s="882"/>
    </row>
    <row r="854" spans="2:33" ht="15" customHeight="1">
      <c r="B854" s="882"/>
    </row>
    <row r="855" spans="2:33" ht="15" customHeight="1">
      <c r="B855" s="882"/>
    </row>
    <row r="856" spans="2:33" ht="15" customHeight="1">
      <c r="B856" s="882"/>
    </row>
    <row r="857" spans="2:33" ht="15" customHeight="1">
      <c r="B857" s="882"/>
    </row>
    <row r="858" spans="2:33" ht="15" customHeight="1">
      <c r="B858" s="882"/>
    </row>
    <row r="859" spans="2:33" ht="15" customHeight="1">
      <c r="B859" s="882"/>
    </row>
    <row r="860" spans="2:33" ht="15" customHeight="1">
      <c r="B860" s="882"/>
    </row>
    <row r="861" spans="2:33" ht="15" customHeight="1">
      <c r="B861" s="882"/>
    </row>
    <row r="862" spans="2:33" ht="15" customHeight="1">
      <c r="B862" s="882"/>
    </row>
    <row r="863" spans="2:33" ht="15" customHeight="1">
      <c r="B863" s="882"/>
    </row>
    <row r="864" spans="2:33" ht="15" customHeight="1">
      <c r="B864" s="882"/>
    </row>
    <row r="865" spans="2:33" ht="15" customHeight="1">
      <c r="B865" s="882"/>
    </row>
    <row r="866" spans="2:33" ht="15" customHeight="1">
      <c r="B866" s="882"/>
    </row>
    <row r="867" spans="2:33" ht="15" customHeight="1">
      <c r="B867" s="901"/>
      <c r="C867" s="897"/>
      <c r="D867" s="148"/>
      <c r="AG867" s="113"/>
    </row>
    <row r="868" spans="2:33" ht="15" customHeight="1">
      <c r="B868" s="901"/>
      <c r="C868" s="897"/>
      <c r="D868" s="148"/>
      <c r="AG868" s="113"/>
    </row>
    <row r="869" spans="2:33" ht="15" customHeight="1">
      <c r="B869" s="901"/>
      <c r="C869" s="897"/>
      <c r="D869" s="148"/>
      <c r="AG869" s="113"/>
    </row>
    <row r="870" spans="2:33" ht="15" customHeight="1">
      <c r="B870" s="901"/>
      <c r="C870" s="897"/>
      <c r="D870" s="148"/>
      <c r="AG870" s="113"/>
    </row>
    <row r="871" spans="2:33" ht="15" customHeight="1">
      <c r="B871" s="901"/>
      <c r="C871" s="897"/>
      <c r="D871" s="148"/>
      <c r="AG871" s="113"/>
    </row>
    <row r="872" spans="2:33" ht="15" customHeight="1">
      <c r="B872" s="882"/>
      <c r="M872" s="154"/>
      <c r="N872" s="154"/>
    </row>
    <row r="873" spans="2:33" ht="15" customHeight="1">
      <c r="B873" s="882"/>
    </row>
    <row r="874" spans="2:33" ht="15" customHeight="1">
      <c r="B874" s="882"/>
    </row>
    <row r="875" spans="2:33" ht="15" customHeight="1">
      <c r="B875" s="882"/>
    </row>
    <row r="876" spans="2:33" ht="15" customHeight="1">
      <c r="B876" s="882"/>
    </row>
    <row r="877" spans="2:33" ht="15" customHeight="1">
      <c r="B877" s="882"/>
    </row>
    <row r="878" spans="2:33" ht="15" customHeight="1">
      <c r="B878" s="901"/>
      <c r="C878" s="897"/>
      <c r="D878" s="148"/>
      <c r="AG878" s="113"/>
    </row>
    <row r="879" spans="2:33" ht="15" customHeight="1">
      <c r="B879" s="901"/>
      <c r="C879" s="897"/>
      <c r="D879" s="148"/>
      <c r="AG879" s="113"/>
    </row>
    <row r="880" spans="2:33" ht="15" customHeight="1">
      <c r="B880" s="901"/>
      <c r="C880" s="897"/>
      <c r="D880" s="148"/>
      <c r="AG880" s="113"/>
    </row>
    <row r="881" spans="2:33" ht="15" customHeight="1">
      <c r="B881" s="901"/>
      <c r="C881" s="897"/>
      <c r="D881" s="148"/>
      <c r="AG881" s="113"/>
    </row>
    <row r="882" spans="2:33" ht="15" customHeight="1">
      <c r="B882" s="882"/>
    </row>
    <row r="883" spans="2:33" ht="15" customHeight="1">
      <c r="B883" s="882"/>
    </row>
    <row r="884" spans="2:33" ht="15" customHeight="1">
      <c r="B884" s="882"/>
    </row>
    <row r="885" spans="2:33" ht="15" customHeight="1">
      <c r="B885" s="901"/>
      <c r="C885" s="897"/>
      <c r="D885" s="148"/>
    </row>
    <row r="886" spans="2:33" ht="15" customHeight="1">
      <c r="B886" s="901"/>
      <c r="C886" s="897"/>
      <c r="D886" s="148"/>
    </row>
    <row r="887" spans="2:33" ht="15" customHeight="1">
      <c r="B887" s="882"/>
    </row>
    <row r="888" spans="2:33" ht="15" customHeight="1">
      <c r="B888" s="882"/>
    </row>
    <row r="889" spans="2:33" ht="15" customHeight="1">
      <c r="B889" s="882"/>
    </row>
    <row r="890" spans="2:33" ht="15" customHeight="1">
      <c r="B890" s="882"/>
    </row>
    <row r="891" spans="2:33" ht="15" customHeight="1">
      <c r="B891" s="882"/>
    </row>
    <row r="892" spans="2:33" ht="15" customHeight="1">
      <c r="B892" s="882"/>
    </row>
    <row r="893" spans="2:33" ht="15" customHeight="1">
      <c r="B893" s="882"/>
    </row>
    <row r="894" spans="2:33" ht="15" customHeight="1">
      <c r="B894" s="901"/>
      <c r="C894" s="897"/>
      <c r="D894" s="148"/>
      <c r="AG894" s="113"/>
    </row>
    <row r="895" spans="2:33" ht="15" customHeight="1">
      <c r="B895" s="901"/>
      <c r="C895" s="897"/>
      <c r="D895" s="148"/>
      <c r="AG895" s="113"/>
    </row>
    <row r="896" spans="2:33" ht="15" customHeight="1">
      <c r="B896" s="901"/>
      <c r="C896" s="897"/>
      <c r="D896" s="148"/>
      <c r="AG896" s="113"/>
    </row>
    <row r="897" spans="2:33" ht="15" customHeight="1">
      <c r="B897" s="901"/>
      <c r="C897" s="897"/>
      <c r="D897" s="148"/>
      <c r="AG897" s="113"/>
    </row>
    <row r="898" spans="2:33" ht="15" customHeight="1">
      <c r="B898" s="901"/>
      <c r="C898" s="897"/>
      <c r="D898" s="148"/>
      <c r="AG898" s="113"/>
    </row>
    <row r="899" spans="2:33" ht="15" customHeight="1">
      <c r="B899" s="901"/>
      <c r="C899" s="897"/>
      <c r="D899" s="148"/>
      <c r="AG899" s="113"/>
    </row>
    <row r="900" spans="2:33" ht="15" customHeight="1">
      <c r="B900" s="882"/>
    </row>
    <row r="901" spans="2:33" ht="15" customHeight="1">
      <c r="B901" s="901"/>
      <c r="C901" s="897"/>
      <c r="D901" s="148"/>
      <c r="AG901" s="113"/>
    </row>
    <row r="902" spans="2:33" ht="15" customHeight="1">
      <c r="B902" s="901"/>
      <c r="C902" s="897"/>
      <c r="D902" s="148"/>
      <c r="AG902" s="113"/>
    </row>
    <row r="903" spans="2:33" ht="15" customHeight="1">
      <c r="B903" s="901"/>
      <c r="C903" s="897"/>
      <c r="D903" s="148"/>
      <c r="AG903" s="113"/>
    </row>
    <row r="904" spans="2:33" ht="15" customHeight="1">
      <c r="B904" s="901"/>
      <c r="C904" s="897"/>
      <c r="D904" s="148"/>
      <c r="AG904" s="113"/>
    </row>
    <row r="905" spans="2:33" ht="15" customHeight="1">
      <c r="B905" s="901"/>
      <c r="C905" s="897"/>
      <c r="D905" s="148"/>
      <c r="AG905" s="113"/>
    </row>
    <row r="906" spans="2:33" ht="15" customHeight="1">
      <c r="B906" s="901"/>
      <c r="C906" s="897"/>
      <c r="D906" s="148"/>
      <c r="AG906" s="113"/>
    </row>
    <row r="907" spans="2:33" ht="15" customHeight="1">
      <c r="B907" s="901"/>
      <c r="C907" s="897"/>
      <c r="D907" s="148"/>
      <c r="AG907" s="113"/>
    </row>
    <row r="908" spans="2:33" ht="15" customHeight="1">
      <c r="B908" s="901"/>
      <c r="C908" s="897"/>
      <c r="D908" s="148"/>
      <c r="AG908" s="113"/>
    </row>
    <row r="909" spans="2:33" ht="15" customHeight="1">
      <c r="B909" s="901"/>
      <c r="C909" s="897"/>
      <c r="D909" s="148"/>
      <c r="AG909" s="113"/>
    </row>
    <row r="910" spans="2:33" ht="15" customHeight="1">
      <c r="B910" s="901"/>
      <c r="C910" s="897"/>
      <c r="D910" s="148"/>
      <c r="AG910" s="113"/>
    </row>
    <row r="911" spans="2:33" ht="15" customHeight="1">
      <c r="B911" s="901"/>
      <c r="C911" s="897"/>
      <c r="D911" s="148"/>
      <c r="AG911" s="113"/>
    </row>
    <row r="912" spans="2:33" ht="15" customHeight="1">
      <c r="B912" s="901"/>
      <c r="C912" s="897"/>
      <c r="D912" s="148"/>
      <c r="AG912" s="113"/>
    </row>
    <row r="913" spans="2:33" ht="15" customHeight="1">
      <c r="B913" s="901"/>
      <c r="C913" s="897"/>
      <c r="D913" s="148"/>
      <c r="AG913" s="113"/>
    </row>
    <row r="914" spans="2:33" ht="15" customHeight="1">
      <c r="B914" s="901"/>
      <c r="C914" s="897"/>
      <c r="D914" s="148"/>
      <c r="AG914" s="113"/>
    </row>
    <row r="915" spans="2:33" ht="15" customHeight="1">
      <c r="B915" s="901"/>
      <c r="C915" s="897"/>
      <c r="D915" s="148"/>
      <c r="AG915" s="113"/>
    </row>
    <row r="916" spans="2:33" ht="15" customHeight="1">
      <c r="B916" s="901"/>
      <c r="C916" s="897"/>
      <c r="D916" s="148"/>
      <c r="AG916" s="113"/>
    </row>
    <row r="917" spans="2:33" ht="15" customHeight="1">
      <c r="B917" s="901"/>
      <c r="C917" s="897"/>
      <c r="D917" s="148"/>
    </row>
    <row r="918" spans="2:33" ht="15" customHeight="1">
      <c r="B918" s="901"/>
      <c r="C918" s="897"/>
      <c r="D918" s="148"/>
      <c r="AG918" s="113"/>
    </row>
    <row r="919" spans="2:33" ht="15" customHeight="1">
      <c r="B919" s="901"/>
      <c r="C919" s="897"/>
      <c r="D919" s="148"/>
      <c r="AG919" s="113"/>
    </row>
    <row r="920" spans="2:33" ht="15" customHeight="1">
      <c r="B920" s="882"/>
      <c r="AG920" s="113"/>
    </row>
    <row r="921" spans="2:33" ht="15" customHeight="1">
      <c r="B921" s="901"/>
      <c r="C921" s="897"/>
      <c r="D921" s="148"/>
      <c r="AG921" s="113"/>
    </row>
    <row r="922" spans="2:33" ht="15" customHeight="1">
      <c r="B922" s="901"/>
      <c r="C922" s="897"/>
      <c r="D922" s="148"/>
      <c r="AG922" s="113"/>
    </row>
    <row r="923" spans="2:33" ht="15" customHeight="1">
      <c r="B923" s="901"/>
      <c r="C923" s="897"/>
      <c r="D923" s="148"/>
      <c r="AG923" s="113"/>
    </row>
    <row r="924" spans="2:33" ht="15" customHeight="1">
      <c r="B924" s="901"/>
      <c r="C924" s="897"/>
      <c r="D924" s="148"/>
      <c r="AG924" s="113"/>
    </row>
    <row r="925" spans="2:33" ht="15" customHeight="1">
      <c r="B925" s="901"/>
      <c r="C925" s="897"/>
      <c r="D925" s="148"/>
      <c r="AG925" s="113"/>
    </row>
    <row r="926" spans="2:33" ht="15" customHeight="1">
      <c r="B926" s="901"/>
      <c r="C926" s="897"/>
      <c r="D926" s="148"/>
      <c r="AG926" s="113"/>
    </row>
    <row r="927" spans="2:33" ht="15" customHeight="1">
      <c r="B927" s="901"/>
      <c r="C927" s="897"/>
      <c r="D927" s="148"/>
      <c r="AG927" s="113"/>
    </row>
    <row r="928" spans="2:33" ht="15" customHeight="1">
      <c r="B928" s="901"/>
      <c r="C928" s="897"/>
      <c r="D928" s="148"/>
      <c r="AG928" s="113"/>
    </row>
    <row r="929" spans="2:40" ht="15" customHeight="1">
      <c r="B929" s="901"/>
      <c r="C929" s="897"/>
      <c r="D929" s="148"/>
      <c r="AG929" s="113"/>
    </row>
    <row r="930" spans="2:40" ht="15" customHeight="1">
      <c r="B930" s="901"/>
      <c r="C930" s="897"/>
      <c r="D930" s="148"/>
      <c r="AG930" s="113"/>
    </row>
    <row r="931" spans="2:40" ht="15" customHeight="1">
      <c r="B931" s="901"/>
      <c r="C931" s="897"/>
      <c r="D931" s="148"/>
      <c r="AG931" s="113"/>
    </row>
    <row r="932" spans="2:40" ht="15" customHeight="1">
      <c r="B932" s="901"/>
      <c r="C932" s="897"/>
      <c r="D932" s="148"/>
      <c r="AG932" s="113"/>
    </row>
    <row r="933" spans="2:40" ht="15" customHeight="1">
      <c r="B933" s="882"/>
    </row>
    <row r="934" spans="2:40" ht="15" customHeight="1">
      <c r="B934" s="882"/>
    </row>
    <row r="935" spans="2:40" ht="15" customHeight="1">
      <c r="B935" s="901"/>
      <c r="C935" s="897"/>
      <c r="D935" s="148"/>
      <c r="AG935" s="113"/>
    </row>
    <row r="936" spans="2:40" ht="15" customHeight="1">
      <c r="B936" s="901"/>
      <c r="C936" s="897"/>
      <c r="D936" s="148"/>
      <c r="AG936" s="113"/>
    </row>
    <row r="937" spans="2:40" ht="15" customHeight="1">
      <c r="B937" s="901"/>
      <c r="C937" s="897"/>
      <c r="D937" s="148"/>
      <c r="AG937" s="113"/>
    </row>
    <row r="938" spans="2:40" ht="15" customHeight="1">
      <c r="B938" s="901"/>
      <c r="C938" s="897"/>
      <c r="D938" s="148"/>
      <c r="AG938" s="113"/>
    </row>
    <row r="939" spans="2:40" ht="15" customHeight="1">
      <c r="B939" s="901"/>
      <c r="C939" s="897"/>
      <c r="D939" s="148"/>
      <c r="AG939" s="113"/>
    </row>
    <row r="940" spans="2:40" ht="15" customHeight="1">
      <c r="B940" s="901"/>
      <c r="C940" s="897"/>
      <c r="D940" s="148"/>
      <c r="AG940" s="113"/>
    </row>
    <row r="941" spans="2:40" ht="15" customHeight="1">
      <c r="B941" s="901"/>
      <c r="C941" s="897"/>
      <c r="D941" s="148"/>
      <c r="AG941" s="113"/>
    </row>
    <row r="942" spans="2:40" ht="15" customHeight="1">
      <c r="B942" s="901"/>
      <c r="C942" s="897"/>
      <c r="D942" s="148"/>
      <c r="AG942" s="113"/>
    </row>
    <row r="943" spans="2:40" ht="15" customHeight="1">
      <c r="B943" s="898"/>
      <c r="C943" s="888"/>
      <c r="D943" s="130"/>
      <c r="S943" s="116"/>
      <c r="T943" s="855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842"/>
      <c r="AE943" s="133"/>
      <c r="AF943" s="133"/>
      <c r="AG943" s="47"/>
      <c r="AH943" s="150"/>
      <c r="AI943" s="47"/>
      <c r="AJ943" s="5"/>
      <c r="AN943" s="5"/>
    </row>
    <row r="944" spans="2:40" ht="15" customHeight="1">
      <c r="B944" s="898"/>
      <c r="C944" s="888"/>
      <c r="D944" s="130"/>
      <c r="S944" s="116"/>
      <c r="T944" s="855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842"/>
      <c r="AE944" s="133"/>
      <c r="AF944" s="133"/>
      <c r="AG944" s="47"/>
      <c r="AH944" s="150"/>
      <c r="AI944" s="47"/>
      <c r="AJ944" s="5"/>
      <c r="AN944" s="5"/>
    </row>
    <row r="945" spans="2:46" ht="15" customHeight="1">
      <c r="B945" s="898"/>
      <c r="C945" s="888"/>
      <c r="D945" s="130"/>
      <c r="S945" s="116"/>
      <c r="T945" s="855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842"/>
      <c r="AE945" s="133"/>
      <c r="AF945" s="133"/>
      <c r="AG945" s="47"/>
      <c r="AH945" s="150"/>
      <c r="AI945" s="47"/>
      <c r="AJ945" s="5"/>
      <c r="AN945" s="5"/>
    </row>
    <row r="946" spans="2:46" ht="15" customHeight="1">
      <c r="B946" s="898"/>
      <c r="C946" s="888"/>
      <c r="D946" s="130"/>
      <c r="S946" s="116"/>
      <c r="T946" s="855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842"/>
      <c r="AE946" s="133"/>
      <c r="AF946" s="133"/>
      <c r="AG946" s="47"/>
      <c r="AH946" s="150"/>
      <c r="AI946" s="47"/>
      <c r="AJ946" s="5"/>
      <c r="AN946" s="5"/>
    </row>
    <row r="947" spans="2:46" ht="15" customHeight="1">
      <c r="B947" s="903"/>
      <c r="C947" s="904"/>
      <c r="D947" s="156"/>
      <c r="M947" s="149"/>
      <c r="N947" s="149"/>
      <c r="S947" s="116"/>
      <c r="T947" s="855"/>
      <c r="U947" s="50"/>
      <c r="V947" s="50"/>
      <c r="W947" s="50"/>
      <c r="X947" s="50"/>
      <c r="Y947" s="50"/>
      <c r="Z947" s="50"/>
      <c r="AA947" s="50"/>
      <c r="AB947" s="50"/>
      <c r="AC947" s="50"/>
      <c r="AD947" s="840"/>
      <c r="AE947" s="50"/>
      <c r="AF947" s="50"/>
      <c r="AG947" s="47"/>
      <c r="AH947" s="173"/>
      <c r="AI947" s="47"/>
      <c r="AJ947" s="5"/>
      <c r="AN947" s="5"/>
    </row>
    <row r="948" spans="2:46" ht="15" customHeight="1">
      <c r="B948" s="898"/>
      <c r="C948" s="888"/>
      <c r="D948" s="130"/>
      <c r="S948" s="116"/>
      <c r="T948" s="855"/>
      <c r="U948" s="50"/>
      <c r="V948" s="50"/>
      <c r="W948" s="50"/>
      <c r="X948" s="50"/>
      <c r="Y948" s="50"/>
      <c r="Z948" s="50"/>
      <c r="AA948" s="50"/>
      <c r="AB948" s="50"/>
      <c r="AC948" s="50"/>
      <c r="AD948" s="840"/>
      <c r="AE948" s="50"/>
      <c r="AF948" s="50"/>
      <c r="AG948" s="47"/>
      <c r="AH948" s="173"/>
      <c r="AI948" s="47"/>
      <c r="AJ948" s="5"/>
      <c r="AN948" s="5"/>
    </row>
    <row r="949" spans="2:46" ht="15" customHeight="1">
      <c r="B949" s="887"/>
      <c r="C949" s="888"/>
      <c r="D949" s="130"/>
      <c r="M949" s="131"/>
      <c r="N949" s="131"/>
      <c r="S949" s="174"/>
      <c r="T949" s="855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842"/>
      <c r="AE949" s="133"/>
      <c r="AF949" s="133"/>
      <c r="AG949" s="123"/>
      <c r="AH949" s="129"/>
      <c r="AI949" s="123"/>
      <c r="AJ949" s="5"/>
      <c r="AN949" s="5"/>
    </row>
    <row r="950" spans="2:46" ht="15" customHeight="1">
      <c r="B950" s="903"/>
      <c r="C950" s="888"/>
      <c r="D950" s="130"/>
      <c r="M950" s="149"/>
      <c r="N950" s="149"/>
      <c r="S950" s="116"/>
      <c r="T950" s="855"/>
      <c r="U950" s="50"/>
      <c r="V950" s="50"/>
      <c r="W950" s="50"/>
      <c r="X950" s="50"/>
      <c r="Y950" s="50"/>
      <c r="Z950" s="50"/>
      <c r="AA950" s="50"/>
      <c r="AB950" s="50"/>
      <c r="AC950" s="50"/>
      <c r="AD950" s="840"/>
      <c r="AE950" s="50"/>
      <c r="AF950" s="50"/>
      <c r="AG950" s="47"/>
      <c r="AH950" s="173"/>
      <c r="AI950" s="47"/>
      <c r="AJ950" s="5"/>
      <c r="AN950" s="5"/>
    </row>
    <row r="951" spans="2:46" ht="15" customHeight="1">
      <c r="B951" s="903"/>
      <c r="C951" s="904"/>
      <c r="D951" s="156"/>
      <c r="M951" s="149"/>
      <c r="N951" s="149"/>
      <c r="S951" s="116"/>
      <c r="T951" s="855"/>
      <c r="U951" s="50"/>
      <c r="V951" s="50"/>
      <c r="W951" s="50"/>
      <c r="X951" s="50"/>
      <c r="Y951" s="50"/>
      <c r="Z951" s="50"/>
      <c r="AA951" s="50"/>
      <c r="AB951" s="50"/>
      <c r="AC951" s="50"/>
      <c r="AD951" s="840"/>
      <c r="AE951" s="50"/>
      <c r="AF951" s="50"/>
      <c r="AG951" s="47"/>
      <c r="AH951" s="173"/>
      <c r="AI951" s="47"/>
      <c r="AJ951" s="5"/>
      <c r="AN951" s="5"/>
    </row>
    <row r="952" spans="2:46" ht="15" customHeight="1">
      <c r="B952" s="898"/>
      <c r="C952" s="904"/>
      <c r="D952" s="156"/>
      <c r="M952" s="149"/>
      <c r="N952" s="149"/>
    </row>
    <row r="953" spans="2:46" ht="15" customHeight="1">
      <c r="B953" s="901"/>
      <c r="C953" s="897"/>
      <c r="D953" s="148"/>
    </row>
    <row r="954" spans="2:46" ht="15" customHeight="1">
      <c r="B954" s="882"/>
      <c r="M954" s="154"/>
      <c r="N954" s="154"/>
    </row>
    <row r="955" spans="2:46" ht="15" customHeight="1">
      <c r="B955" s="882"/>
      <c r="M955" s="154"/>
      <c r="N955" s="154"/>
    </row>
    <row r="956" spans="2:46" ht="15" customHeight="1">
      <c r="B956" s="882"/>
    </row>
    <row r="957" spans="2:46" ht="15" customHeight="1">
      <c r="B957" s="882"/>
      <c r="M957" s="114"/>
      <c r="N957" s="114"/>
      <c r="P957" s="123"/>
      <c r="S957" s="35"/>
      <c r="T957" s="855"/>
      <c r="U957" s="50"/>
      <c r="V957" s="50"/>
      <c r="W957" s="50"/>
      <c r="X957" s="50"/>
      <c r="Y957" s="50"/>
      <c r="Z957" s="50"/>
      <c r="AA957" s="50"/>
      <c r="AB957" s="50"/>
      <c r="AC957" s="50"/>
      <c r="AD957" s="840"/>
      <c r="AE957" s="50"/>
      <c r="AF957" s="50"/>
      <c r="AH957" s="175"/>
      <c r="AI957" s="175"/>
      <c r="AJ957" s="176"/>
      <c r="AK957" s="176"/>
      <c r="AL957" s="176"/>
      <c r="AM957" s="176"/>
      <c r="AN957" s="176"/>
      <c r="AO957" s="176"/>
      <c r="AP957" s="176"/>
      <c r="AQ957" s="176"/>
      <c r="AR957" s="176"/>
      <c r="AS957" s="176"/>
      <c r="AT957" s="176"/>
    </row>
    <row r="958" spans="2:46" ht="15" customHeight="1">
      <c r="B958" s="882"/>
      <c r="M958" s="114"/>
      <c r="N958" s="114"/>
      <c r="P958" s="123"/>
      <c r="S958" s="35"/>
      <c r="T958" s="855"/>
      <c r="U958" s="50"/>
      <c r="V958" s="50"/>
      <c r="W958" s="50"/>
      <c r="X958" s="50"/>
      <c r="Y958" s="50"/>
      <c r="Z958" s="50"/>
      <c r="AA958" s="50"/>
      <c r="AB958" s="50"/>
      <c r="AC958" s="50"/>
      <c r="AD958" s="840"/>
      <c r="AE958" s="50"/>
      <c r="AF958" s="50"/>
      <c r="AH958" s="175"/>
      <c r="AI958" s="175"/>
      <c r="AJ958" s="176"/>
      <c r="AK958" s="176"/>
      <c r="AL958" s="176"/>
      <c r="AM958" s="176"/>
      <c r="AN958" s="176"/>
      <c r="AO958" s="176"/>
      <c r="AP958" s="176"/>
      <c r="AQ958" s="176"/>
      <c r="AR958" s="176"/>
      <c r="AS958" s="176"/>
      <c r="AT958" s="176"/>
    </row>
    <row r="959" spans="2:46" ht="15" customHeight="1">
      <c r="B959" s="882"/>
      <c r="P959" s="123"/>
      <c r="S959" s="35"/>
      <c r="T959" s="855"/>
      <c r="U959" s="50"/>
      <c r="V959" s="50"/>
      <c r="W959" s="50"/>
      <c r="X959" s="50"/>
      <c r="Y959" s="50"/>
      <c r="Z959" s="50"/>
      <c r="AA959" s="50"/>
      <c r="AB959" s="50"/>
      <c r="AC959" s="50"/>
      <c r="AD959" s="840"/>
      <c r="AE959" s="50"/>
      <c r="AF959" s="50"/>
      <c r="AH959" s="175"/>
      <c r="AI959" s="175"/>
      <c r="AJ959" s="176"/>
      <c r="AK959" s="176"/>
      <c r="AL959" s="176"/>
      <c r="AM959" s="176"/>
      <c r="AN959" s="176"/>
      <c r="AO959" s="176"/>
      <c r="AP959" s="176"/>
      <c r="AQ959" s="176"/>
      <c r="AR959" s="176"/>
      <c r="AS959" s="176"/>
      <c r="AT959" s="176"/>
    </row>
    <row r="960" spans="2:46" ht="15" customHeight="1">
      <c r="B960" s="882"/>
      <c r="M960" s="154"/>
      <c r="N960" s="154"/>
    </row>
    <row r="961" spans="2:46" ht="15" customHeight="1">
      <c r="B961" s="882"/>
    </row>
    <row r="962" spans="2:46" ht="15" customHeight="1">
      <c r="B962" s="882"/>
    </row>
    <row r="963" spans="2:46" ht="15" customHeight="1">
      <c r="B963" s="882"/>
    </row>
    <row r="964" spans="2:46" ht="15" customHeight="1">
      <c r="B964" s="882"/>
    </row>
    <row r="965" spans="2:46" ht="15" customHeight="1">
      <c r="B965" s="882"/>
    </row>
    <row r="966" spans="2:46" ht="15" customHeight="1">
      <c r="B966" s="882"/>
      <c r="AG966" s="113"/>
    </row>
    <row r="967" spans="2:46" ht="15" customHeight="1">
      <c r="B967" s="882"/>
    </row>
    <row r="968" spans="2:46" ht="15" customHeight="1">
      <c r="B968" s="882"/>
      <c r="M968" s="114"/>
      <c r="N968" s="114"/>
      <c r="P968" s="123"/>
      <c r="S968" s="35"/>
      <c r="T968" s="855"/>
      <c r="U968" s="50"/>
      <c r="V968" s="50"/>
      <c r="W968" s="50"/>
      <c r="X968" s="50"/>
      <c r="Y968" s="50"/>
      <c r="Z968" s="50"/>
      <c r="AA968" s="50"/>
      <c r="AB968" s="50"/>
      <c r="AC968" s="50"/>
      <c r="AD968" s="840"/>
      <c r="AE968" s="50"/>
      <c r="AF968" s="50"/>
      <c r="AH968" s="124"/>
      <c r="AI968" s="124"/>
      <c r="AJ968" s="125"/>
      <c r="AK968" s="125"/>
      <c r="AL968" s="125"/>
      <c r="AM968" s="125"/>
      <c r="AN968" s="125"/>
      <c r="AO968" s="125"/>
      <c r="AP968" s="125"/>
      <c r="AQ968" s="125"/>
      <c r="AR968" s="125"/>
      <c r="AS968" s="125"/>
      <c r="AT968" s="125"/>
    </row>
    <row r="969" spans="2:46" ht="15" customHeight="1">
      <c r="B969" s="882"/>
    </row>
    <row r="970" spans="2:46" ht="15" customHeight="1">
      <c r="B970" s="882"/>
      <c r="M970" s="154"/>
      <c r="N970" s="154"/>
      <c r="AG970" s="113"/>
    </row>
    <row r="971" spans="2:46" ht="15" customHeight="1">
      <c r="B971" s="882"/>
      <c r="AG971" s="113"/>
    </row>
    <row r="972" spans="2:46" ht="15" customHeight="1">
      <c r="B972" s="882"/>
      <c r="AG972" s="113"/>
    </row>
    <row r="973" spans="2:46" ht="15" customHeight="1">
      <c r="B973" s="882"/>
      <c r="AG973" s="113"/>
    </row>
    <row r="974" spans="2:46" ht="15" customHeight="1">
      <c r="B974" s="882"/>
      <c r="AG974" s="113"/>
    </row>
    <row r="975" spans="2:46" ht="15" customHeight="1">
      <c r="B975" s="882"/>
      <c r="AG975" s="113"/>
    </row>
    <row r="976" spans="2:46" ht="15" customHeight="1">
      <c r="B976" s="882"/>
      <c r="AG976" s="113"/>
    </row>
    <row r="977" spans="2:33" ht="15" customHeight="1">
      <c r="B977" s="882"/>
      <c r="AG977" s="113"/>
    </row>
    <row r="978" spans="2:33" ht="15" customHeight="1">
      <c r="B978" s="882"/>
      <c r="AG978" s="113"/>
    </row>
    <row r="979" spans="2:33" ht="15" customHeight="1">
      <c r="B979" s="882"/>
      <c r="AG979" s="113"/>
    </row>
    <row r="980" spans="2:33" ht="15" customHeight="1">
      <c r="B980" s="882"/>
      <c r="AG980" s="113"/>
    </row>
    <row r="981" spans="2:33" ht="15" customHeight="1">
      <c r="B981" s="882"/>
    </row>
    <row r="982" spans="2:33" ht="15" customHeight="1">
      <c r="B982" s="882"/>
      <c r="AG982" s="113"/>
    </row>
    <row r="983" spans="2:33" ht="15" customHeight="1">
      <c r="B983" s="882"/>
      <c r="AG983" s="113"/>
    </row>
    <row r="984" spans="2:33" ht="15" customHeight="1">
      <c r="B984" s="882"/>
      <c r="AG984" s="113"/>
    </row>
    <row r="985" spans="2:33" ht="15" customHeight="1">
      <c r="B985" s="882"/>
      <c r="AG985" s="113"/>
    </row>
    <row r="986" spans="2:33" ht="15" customHeight="1">
      <c r="B986" s="882"/>
      <c r="AG986" s="158"/>
    </row>
    <row r="987" spans="2:33" ht="15" customHeight="1">
      <c r="B987" s="882"/>
      <c r="AG987" s="158"/>
    </row>
    <row r="988" spans="2:33" ht="15" customHeight="1">
      <c r="B988" s="882"/>
      <c r="AG988" s="113"/>
    </row>
    <row r="989" spans="2:33" ht="15" customHeight="1">
      <c r="B989" s="882"/>
    </row>
    <row r="990" spans="2:33" ht="15" customHeight="1">
      <c r="B990" s="882"/>
    </row>
    <row r="991" spans="2:33" ht="15" customHeight="1">
      <c r="B991" s="882"/>
    </row>
    <row r="992" spans="2:33" ht="15" customHeight="1">
      <c r="B992" s="882"/>
    </row>
    <row r="993" spans="2:33" ht="15" customHeight="1">
      <c r="B993" s="882"/>
    </row>
    <row r="994" spans="2:33" ht="15" customHeight="1">
      <c r="B994" s="882"/>
    </row>
    <row r="995" spans="2:33" ht="15" customHeight="1">
      <c r="B995" s="882"/>
      <c r="AG995" s="113"/>
    </row>
    <row r="996" spans="2:33" ht="15" customHeight="1">
      <c r="B996" s="905"/>
      <c r="AG996" s="113"/>
    </row>
    <row r="997" spans="2:33" ht="15" customHeight="1">
      <c r="B997" s="905"/>
      <c r="AG997" s="113"/>
    </row>
    <row r="998" spans="2:33" ht="15" customHeight="1">
      <c r="B998" s="905"/>
      <c r="AG998" s="113"/>
    </row>
    <row r="999" spans="2:33" ht="15" customHeight="1">
      <c r="B999" s="905"/>
      <c r="AG999" s="113"/>
    </row>
    <row r="1000" spans="2:33" ht="15" customHeight="1">
      <c r="B1000" s="905"/>
      <c r="AG1000" s="113"/>
    </row>
    <row r="1001" spans="2:33" ht="15" customHeight="1">
      <c r="B1001" s="905"/>
      <c r="AG1001" s="113"/>
    </row>
    <row r="1002" spans="2:33" ht="15" customHeight="1">
      <c r="B1002" s="905"/>
      <c r="AG1002" s="113"/>
    </row>
    <row r="1003" spans="2:33" ht="15" customHeight="1">
      <c r="B1003" s="905"/>
      <c r="AG1003" s="113"/>
    </row>
    <row r="1004" spans="2:33" ht="15" customHeight="1">
      <c r="B1004" s="905"/>
      <c r="AG1004" s="113"/>
    </row>
    <row r="1005" spans="2:33" ht="15" customHeight="1">
      <c r="B1005" s="905"/>
      <c r="S1005" s="35"/>
      <c r="AG1005" s="113"/>
    </row>
    <row r="1006" spans="2:33" ht="15" customHeight="1">
      <c r="B1006" s="905"/>
      <c r="S1006" s="35"/>
      <c r="AG1006" s="113"/>
    </row>
    <row r="1007" spans="2:33" ht="15" customHeight="1">
      <c r="B1007" s="905"/>
      <c r="S1007" s="35"/>
      <c r="AG1007" s="113"/>
    </row>
    <row r="1008" spans="2:33" ht="15" customHeight="1">
      <c r="B1008" s="882"/>
      <c r="AG1008" s="113"/>
    </row>
    <row r="1009" spans="2:33" ht="15" customHeight="1">
      <c r="B1009" s="882"/>
      <c r="AG1009" s="113"/>
    </row>
    <row r="1010" spans="2:33" ht="15" customHeight="1">
      <c r="B1010" s="882"/>
      <c r="AG1010" s="113"/>
    </row>
    <row r="1011" spans="2:33" ht="15" customHeight="1">
      <c r="B1011" s="882"/>
      <c r="AG1011" s="113"/>
    </row>
    <row r="1012" spans="2:33" ht="15" customHeight="1">
      <c r="B1012" s="905"/>
      <c r="S1012" s="35"/>
      <c r="AG1012" s="113"/>
    </row>
    <row r="1013" spans="2:33" ht="15" customHeight="1">
      <c r="B1013" s="905"/>
      <c r="S1013" s="35"/>
      <c r="AG1013" s="113"/>
    </row>
    <row r="1014" spans="2:33" ht="15" customHeight="1">
      <c r="B1014" s="905"/>
      <c r="S1014" s="35"/>
      <c r="AG1014" s="113"/>
    </row>
    <row r="1015" spans="2:33" ht="15" customHeight="1">
      <c r="B1015" s="905"/>
      <c r="S1015" s="35"/>
      <c r="AG1015" s="113"/>
    </row>
    <row r="1016" spans="2:33" ht="15" customHeight="1">
      <c r="B1016" s="905"/>
      <c r="S1016" s="35"/>
      <c r="AG1016" s="113"/>
    </row>
    <row r="1017" spans="2:33" ht="15" customHeight="1">
      <c r="B1017" s="905"/>
      <c r="S1017" s="35"/>
      <c r="AG1017" s="113"/>
    </row>
    <row r="1018" spans="2:33" ht="15" customHeight="1">
      <c r="B1018" s="905"/>
      <c r="S1018" s="35"/>
      <c r="AG1018" s="113"/>
    </row>
    <row r="1019" spans="2:33" ht="15" customHeight="1">
      <c r="B1019" s="905"/>
      <c r="S1019" s="35"/>
      <c r="AG1019" s="113"/>
    </row>
    <row r="1020" spans="2:33" ht="15" customHeight="1">
      <c r="B1020" s="905"/>
      <c r="S1020" s="35"/>
      <c r="AG1020" s="113"/>
    </row>
    <row r="1021" spans="2:33" ht="15" customHeight="1">
      <c r="B1021" s="905"/>
      <c r="S1021" s="35"/>
      <c r="AG1021" s="113"/>
    </row>
    <row r="1022" spans="2:33" ht="15" customHeight="1">
      <c r="B1022" s="905"/>
      <c r="S1022" s="35"/>
      <c r="AG1022" s="113"/>
    </row>
    <row r="1023" spans="2:33" ht="15" customHeight="1">
      <c r="B1023" s="905"/>
      <c r="S1023" s="35"/>
      <c r="AG1023" s="113"/>
    </row>
    <row r="1024" spans="2:33" ht="15" customHeight="1">
      <c r="B1024" s="905"/>
      <c r="S1024" s="35"/>
      <c r="AG1024" s="113"/>
    </row>
    <row r="1025" spans="2:33" ht="15" customHeight="1">
      <c r="B1025" s="905"/>
      <c r="S1025" s="35"/>
      <c r="AG1025" s="113"/>
    </row>
    <row r="1026" spans="2:33" ht="15" customHeight="1">
      <c r="B1026" s="905"/>
      <c r="S1026" s="35"/>
      <c r="AG1026" s="113"/>
    </row>
    <row r="1027" spans="2:33" ht="15" customHeight="1">
      <c r="B1027" s="905"/>
      <c r="S1027" s="35"/>
      <c r="AG1027" s="113"/>
    </row>
    <row r="1028" spans="2:33" ht="15" customHeight="1">
      <c r="B1028" s="905"/>
      <c r="S1028" s="35"/>
      <c r="AG1028" s="113"/>
    </row>
    <row r="1029" spans="2:33" ht="15" customHeight="1">
      <c r="B1029" s="905"/>
      <c r="S1029" s="35"/>
      <c r="AG1029" s="113"/>
    </row>
    <row r="1030" spans="2:33" ht="15" customHeight="1">
      <c r="B1030" s="905"/>
      <c r="S1030" s="35"/>
      <c r="AG1030" s="113"/>
    </row>
    <row r="1031" spans="2:33" ht="15" customHeight="1">
      <c r="B1031" s="905"/>
      <c r="S1031" s="35"/>
      <c r="AG1031" s="113"/>
    </row>
    <row r="1032" spans="2:33" ht="15" customHeight="1">
      <c r="B1032" s="882"/>
      <c r="AG1032" s="113"/>
    </row>
    <row r="1033" spans="2:33" ht="15" customHeight="1">
      <c r="B1033" s="901"/>
    </row>
    <row r="1034" spans="2:33" ht="15" customHeight="1">
      <c r="B1034" s="882"/>
    </row>
    <row r="1035" spans="2:33" ht="15" customHeight="1">
      <c r="B1035" s="882"/>
    </row>
    <row r="1036" spans="2:33" ht="15" customHeight="1">
      <c r="B1036" s="905"/>
    </row>
    <row r="1037" spans="2:33" ht="15" customHeight="1">
      <c r="B1037" s="882"/>
    </row>
    <row r="1038" spans="2:33" ht="15" customHeight="1">
      <c r="B1038" s="905"/>
    </row>
    <row r="1039" spans="2:33" ht="15" customHeight="1">
      <c r="B1039" s="905"/>
    </row>
    <row r="1040" spans="2:33" ht="15" customHeight="1">
      <c r="B1040" s="905"/>
    </row>
    <row r="1041" spans="2:33" ht="15" customHeight="1">
      <c r="B1041" s="905"/>
      <c r="M1041" s="154"/>
      <c r="N1041" s="154"/>
    </row>
    <row r="1042" spans="2:33" ht="15" customHeight="1">
      <c r="B1042" s="905"/>
    </row>
    <row r="1043" spans="2:33" ht="15" customHeight="1">
      <c r="B1043" s="882"/>
      <c r="AG1043" s="113"/>
    </row>
    <row r="1044" spans="2:33" ht="15" customHeight="1">
      <c r="B1044" s="882"/>
    </row>
    <row r="1045" spans="2:33" ht="15" customHeight="1">
      <c r="B1045" s="882"/>
    </row>
    <row r="1046" spans="2:33" ht="15" customHeight="1">
      <c r="B1046" s="882"/>
    </row>
    <row r="1047" spans="2:33" ht="15" customHeight="1">
      <c r="B1047" s="882"/>
    </row>
    <row r="1048" spans="2:33" ht="15" customHeight="1">
      <c r="B1048" s="882"/>
      <c r="M1048" s="154"/>
      <c r="N1048" s="154"/>
    </row>
    <row r="1049" spans="2:33" ht="15" customHeight="1">
      <c r="B1049" s="882"/>
    </row>
    <row r="1050" spans="2:33" ht="15" customHeight="1">
      <c r="B1050" s="882"/>
    </row>
    <row r="1051" spans="2:33" ht="15" customHeight="1">
      <c r="B1051" s="882"/>
    </row>
    <row r="1052" spans="2:33" ht="15" customHeight="1">
      <c r="B1052" s="882"/>
    </row>
    <row r="1053" spans="2:33" ht="15" customHeight="1">
      <c r="B1053" s="905"/>
    </row>
    <row r="1054" spans="2:33" ht="15" customHeight="1">
      <c r="B1054" s="905"/>
    </row>
    <row r="1055" spans="2:33" ht="15" customHeight="1">
      <c r="B1055" s="882"/>
      <c r="AG1055" s="113"/>
    </row>
    <row r="1056" spans="2:33" ht="15" customHeight="1">
      <c r="B1056" s="905"/>
      <c r="AG1056" s="113"/>
    </row>
    <row r="1057" spans="2:33" ht="15" customHeight="1">
      <c r="B1057" s="905"/>
      <c r="AG1057" s="113"/>
    </row>
    <row r="1058" spans="2:33" ht="15" customHeight="1">
      <c r="B1058" s="905"/>
      <c r="AG1058" s="113"/>
    </row>
    <row r="1059" spans="2:33" ht="15" customHeight="1">
      <c r="B1059" s="882"/>
      <c r="AG1059" s="113"/>
    </row>
    <row r="1060" spans="2:33" ht="15" customHeight="1">
      <c r="B1060" s="882"/>
      <c r="AG1060" s="113"/>
    </row>
    <row r="1061" spans="2:33" ht="15" customHeight="1">
      <c r="B1061" s="882"/>
      <c r="AG1061" s="113"/>
    </row>
    <row r="1062" spans="2:33" ht="15" customHeight="1">
      <c r="B1062" s="882"/>
      <c r="AG1062" s="113"/>
    </row>
    <row r="1063" spans="2:33" ht="15" customHeight="1">
      <c r="B1063" s="882"/>
      <c r="AG1063" s="113"/>
    </row>
    <row r="1064" spans="2:33" ht="15" customHeight="1">
      <c r="B1064" s="882"/>
      <c r="AG1064" s="113"/>
    </row>
    <row r="1065" spans="2:33" ht="15" customHeight="1">
      <c r="B1065" s="882"/>
      <c r="AG1065" s="113"/>
    </row>
    <row r="1066" spans="2:33" ht="15" customHeight="1">
      <c r="B1066" s="882"/>
      <c r="AG1066" s="113"/>
    </row>
    <row r="1067" spans="2:33" ht="15" customHeight="1">
      <c r="B1067" s="882"/>
      <c r="AG1067" s="113"/>
    </row>
    <row r="1068" spans="2:33" ht="15" customHeight="1">
      <c r="B1068" s="882"/>
      <c r="M1068" s="154"/>
      <c r="N1068" s="154"/>
      <c r="AG1068" s="113"/>
    </row>
    <row r="1069" spans="2:33" ht="15" customHeight="1">
      <c r="B1069" s="882"/>
      <c r="AG1069" s="113"/>
    </row>
    <row r="1070" spans="2:33" ht="15" customHeight="1">
      <c r="B1070" s="882"/>
      <c r="AG1070" s="113"/>
    </row>
    <row r="1071" spans="2:33" ht="15" customHeight="1">
      <c r="B1071" s="882"/>
      <c r="AG1071" s="113"/>
    </row>
    <row r="1072" spans="2:33" ht="15" customHeight="1">
      <c r="B1072" s="882"/>
      <c r="AG1072" s="113"/>
    </row>
    <row r="1073" spans="2:33" ht="15" customHeight="1">
      <c r="B1073" s="882"/>
      <c r="AG1073" s="113"/>
    </row>
    <row r="1074" spans="2:33" ht="15" customHeight="1">
      <c r="B1074" s="882"/>
      <c r="AG1074" s="113"/>
    </row>
    <row r="1075" spans="2:33" ht="15" customHeight="1">
      <c r="B1075" s="882"/>
      <c r="AG1075" s="113"/>
    </row>
    <row r="1076" spans="2:33" ht="15" customHeight="1">
      <c r="B1076" s="882"/>
      <c r="AG1076" s="113"/>
    </row>
    <row r="1077" spans="2:33" ht="15" customHeight="1">
      <c r="B1077" s="901"/>
      <c r="C1077" s="897"/>
      <c r="D1077" s="148"/>
      <c r="AG1077" s="113"/>
    </row>
    <row r="1078" spans="2:33" ht="15" customHeight="1">
      <c r="B1078" s="901"/>
      <c r="C1078" s="897"/>
      <c r="D1078" s="148"/>
      <c r="AG1078" s="113"/>
    </row>
    <row r="1079" spans="2:33" ht="15" customHeight="1">
      <c r="B1079" s="901"/>
      <c r="C1079" s="897"/>
      <c r="D1079" s="148"/>
      <c r="AG1079" s="113"/>
    </row>
    <row r="1080" spans="2:33" ht="15" customHeight="1">
      <c r="B1080" s="901"/>
      <c r="C1080" s="897"/>
      <c r="D1080" s="148"/>
    </row>
    <row r="1081" spans="2:33" ht="15" customHeight="1">
      <c r="B1081" s="901"/>
      <c r="C1081" s="897"/>
      <c r="D1081" s="148"/>
    </row>
    <row r="1082" spans="2:33" ht="15" customHeight="1">
      <c r="B1082" s="903"/>
      <c r="C1082" s="911"/>
      <c r="D1082" s="177"/>
    </row>
    <row r="1083" spans="2:33" ht="15" customHeight="1">
      <c r="B1083" s="903"/>
      <c r="C1083" s="911"/>
      <c r="D1083" s="177"/>
    </row>
    <row r="1084" spans="2:33" ht="15" customHeight="1">
      <c r="B1084" s="882"/>
    </row>
    <row r="1085" spans="2:33" ht="15" customHeight="1">
      <c r="B1085" s="882"/>
    </row>
    <row r="1086" spans="2:33" ht="15" customHeight="1">
      <c r="B1086" s="882"/>
    </row>
    <row r="1087" spans="2:33" ht="15" customHeight="1">
      <c r="B1087" s="905"/>
      <c r="AG1087" s="113"/>
    </row>
    <row r="1088" spans="2:33" ht="15" customHeight="1">
      <c r="B1088" s="905"/>
      <c r="AG1088" s="113"/>
    </row>
    <row r="1089" spans="2:33" ht="15" customHeight="1">
      <c r="B1089" s="905"/>
      <c r="AG1089" s="113"/>
    </row>
    <row r="1090" spans="2:33" ht="15" customHeight="1">
      <c r="B1090" s="882"/>
      <c r="AG1090" s="113"/>
    </row>
    <row r="1091" spans="2:33" ht="15" customHeight="1">
      <c r="B1091" s="882"/>
      <c r="AG1091" s="113"/>
    </row>
    <row r="1092" spans="2:33" ht="15" customHeight="1">
      <c r="B1092" s="901"/>
      <c r="C1092" s="897"/>
      <c r="D1092" s="148"/>
    </row>
    <row r="1093" spans="2:33" ht="15" customHeight="1">
      <c r="B1093" s="882"/>
    </row>
    <row r="1094" spans="2:33" ht="15" customHeight="1">
      <c r="B1094" s="882"/>
    </row>
    <row r="1095" spans="2:33" ht="15" customHeight="1">
      <c r="B1095" s="882"/>
    </row>
    <row r="1096" spans="2:33" ht="15" customHeight="1">
      <c r="B1096" s="882"/>
      <c r="AG1096" s="113"/>
    </row>
    <row r="1097" spans="2:33" ht="15" customHeight="1">
      <c r="B1097" s="882"/>
      <c r="AG1097" s="113"/>
    </row>
    <row r="1098" spans="2:33" ht="15" customHeight="1">
      <c r="B1098" s="882"/>
      <c r="AG1098" s="113"/>
    </row>
    <row r="1099" spans="2:33" ht="15" customHeight="1">
      <c r="B1099" s="882"/>
      <c r="AG1099" s="113"/>
    </row>
    <row r="1100" spans="2:33" ht="15" customHeight="1">
      <c r="B1100" s="882"/>
    </row>
    <row r="1101" spans="2:33" ht="15" customHeight="1">
      <c r="B1101" s="882"/>
    </row>
    <row r="1102" spans="2:33" ht="15" customHeight="1">
      <c r="B1102" s="882"/>
    </row>
    <row r="1103" spans="2:33" ht="15" customHeight="1">
      <c r="B1103" s="882"/>
    </row>
    <row r="1104" spans="2:33" ht="15" customHeight="1">
      <c r="B1104" s="912"/>
      <c r="AG1104" s="113"/>
    </row>
    <row r="1105" spans="2:33" ht="15" customHeight="1">
      <c r="B1105" s="912"/>
      <c r="AG1105" s="113"/>
    </row>
    <row r="1106" spans="2:33" ht="15" customHeight="1">
      <c r="B1106" s="912"/>
      <c r="AG1106" s="113"/>
    </row>
    <row r="1107" spans="2:33" ht="15" customHeight="1">
      <c r="B1107" s="882"/>
    </row>
    <row r="1108" spans="2:33" ht="15" customHeight="1">
      <c r="B1108" s="882"/>
    </row>
    <row r="1109" spans="2:33" ht="15" customHeight="1">
      <c r="B1109" s="882"/>
      <c r="M1109" s="154"/>
      <c r="N1109" s="154"/>
    </row>
    <row r="1110" spans="2:33" ht="15" customHeight="1">
      <c r="B1110" s="882"/>
    </row>
    <row r="1111" spans="2:33" ht="15" customHeight="1">
      <c r="B1111" s="901"/>
      <c r="C1111" s="897"/>
      <c r="D1111" s="148"/>
    </row>
    <row r="1112" spans="2:33" ht="15" customHeight="1">
      <c r="B1112" s="901"/>
      <c r="C1112" s="897"/>
      <c r="D1112" s="148"/>
    </row>
    <row r="1113" spans="2:33" ht="15" customHeight="1">
      <c r="B1113" s="882"/>
    </row>
    <row r="1114" spans="2:33" ht="15" customHeight="1">
      <c r="B1114" s="882"/>
    </row>
    <row r="1115" spans="2:33" ht="15" customHeight="1">
      <c r="B1115" s="882"/>
    </row>
    <row r="1116" spans="2:33" ht="15" customHeight="1">
      <c r="B1116" s="882"/>
    </row>
    <row r="1117" spans="2:33" ht="15" customHeight="1">
      <c r="B1117" s="882"/>
    </row>
    <row r="1118" spans="2:33" ht="15" customHeight="1">
      <c r="B1118" s="882"/>
      <c r="AG1118" s="113"/>
    </row>
    <row r="1119" spans="2:33" ht="15" customHeight="1">
      <c r="B1119" s="882"/>
      <c r="AG1119" s="113"/>
    </row>
    <row r="1120" spans="2:33" ht="15" customHeight="1">
      <c r="B1120" s="886"/>
      <c r="L1120" s="895"/>
      <c r="M1120" s="108"/>
      <c r="N1120" s="108"/>
      <c r="O1120" s="964"/>
      <c r="P1120" s="110"/>
      <c r="Q1120" s="810"/>
      <c r="R1120" s="110"/>
      <c r="S1120" s="111"/>
      <c r="T1120" s="984"/>
      <c r="U1120" s="110"/>
      <c r="V1120" s="110"/>
      <c r="W1120" s="110"/>
      <c r="X1120" s="110"/>
      <c r="Y1120" s="110"/>
      <c r="Z1120" s="110"/>
      <c r="AA1120" s="110"/>
      <c r="AB1120" s="110"/>
      <c r="AC1120" s="110"/>
      <c r="AD1120" s="841"/>
      <c r="AE1120" s="110"/>
      <c r="AF1120" s="110"/>
    </row>
    <row r="1121" spans="2:33" ht="15" customHeight="1">
      <c r="B1121" s="882"/>
      <c r="L1121" s="952"/>
      <c r="M1121" s="122"/>
      <c r="N1121" s="122"/>
    </row>
    <row r="1122" spans="2:33" ht="15" customHeight="1">
      <c r="B1122" s="882"/>
      <c r="L1122" s="952"/>
      <c r="M1122" s="122"/>
      <c r="N1122" s="122"/>
    </row>
    <row r="1123" spans="2:33" ht="15" customHeight="1">
      <c r="B1123" s="882"/>
      <c r="L1123" s="952"/>
      <c r="M1123" s="122"/>
      <c r="N1123" s="122"/>
    </row>
    <row r="1124" spans="2:33" ht="15" customHeight="1">
      <c r="B1124" s="882"/>
      <c r="L1124" s="952"/>
      <c r="M1124" s="122"/>
      <c r="N1124" s="122"/>
    </row>
    <row r="1125" spans="2:33" ht="15" customHeight="1">
      <c r="B1125" s="882"/>
      <c r="L1125" s="952"/>
      <c r="M1125" s="122"/>
      <c r="N1125" s="122"/>
    </row>
    <row r="1126" spans="2:33" ht="15" customHeight="1">
      <c r="B1126" s="901"/>
      <c r="C1126" s="897"/>
      <c r="D1126" s="148"/>
    </row>
    <row r="1127" spans="2:33" ht="15" customHeight="1">
      <c r="B1127" s="901"/>
      <c r="C1127" s="897"/>
      <c r="D1127" s="148"/>
    </row>
    <row r="1128" spans="2:33" ht="15" customHeight="1">
      <c r="B1128" s="882"/>
      <c r="AG1128" s="113"/>
    </row>
    <row r="1129" spans="2:33" ht="15" customHeight="1">
      <c r="B1129" s="901"/>
      <c r="C1129" s="897"/>
      <c r="D1129" s="148"/>
      <c r="AG1129" s="113"/>
    </row>
    <row r="1130" spans="2:33" ht="15" customHeight="1">
      <c r="B1130" s="901"/>
      <c r="C1130" s="897"/>
      <c r="D1130" s="148"/>
      <c r="AG1130" s="113"/>
    </row>
    <row r="1131" spans="2:33" ht="15" customHeight="1">
      <c r="B1131" s="901"/>
      <c r="C1131" s="897"/>
      <c r="D1131" s="148"/>
    </row>
    <row r="1132" spans="2:33" ht="15" customHeight="1">
      <c r="B1132" s="901"/>
      <c r="C1132" s="897"/>
      <c r="D1132" s="148"/>
    </row>
    <row r="1133" spans="2:33" ht="15" customHeight="1">
      <c r="B1133" s="901"/>
      <c r="C1133" s="897"/>
      <c r="D1133" s="148"/>
      <c r="AG1133" s="113"/>
    </row>
    <row r="1134" spans="2:33" ht="15" customHeight="1">
      <c r="B1134" s="901"/>
      <c r="C1134" s="897"/>
      <c r="D1134" s="148"/>
      <c r="AG1134" s="113"/>
    </row>
    <row r="1135" spans="2:33" ht="15" customHeight="1">
      <c r="B1135" s="901"/>
      <c r="C1135" s="897"/>
      <c r="D1135" s="148"/>
      <c r="AG1135" s="113"/>
    </row>
    <row r="1136" spans="2:33" ht="15" customHeight="1">
      <c r="B1136" s="901"/>
      <c r="C1136" s="897"/>
      <c r="D1136" s="148"/>
      <c r="AG1136" s="113"/>
    </row>
    <row r="1137" spans="2:33" ht="15" customHeight="1">
      <c r="B1137" s="901"/>
      <c r="C1137" s="897"/>
      <c r="D1137" s="148"/>
      <c r="AG1137" s="113"/>
    </row>
    <row r="1138" spans="2:33" ht="15" customHeight="1">
      <c r="B1138" s="901"/>
      <c r="C1138" s="897"/>
      <c r="D1138" s="148"/>
      <c r="AG1138" s="113"/>
    </row>
    <row r="1139" spans="2:33" ht="15" customHeight="1">
      <c r="B1139" s="905"/>
    </row>
    <row r="1140" spans="2:33" ht="15" customHeight="1">
      <c r="B1140" s="882"/>
      <c r="C1140" s="906"/>
      <c r="D1140" s="159"/>
    </row>
    <row r="1141" spans="2:33" ht="15" customHeight="1">
      <c r="B1141" s="910"/>
      <c r="C1141" s="897"/>
      <c r="D1141" s="148"/>
      <c r="AG1141" s="113"/>
    </row>
    <row r="1142" spans="2:33" ht="15" customHeight="1">
      <c r="B1142" s="901"/>
      <c r="C1142" s="897"/>
      <c r="D1142" s="148"/>
      <c r="AG1142" s="113"/>
    </row>
    <row r="1143" spans="2:33" ht="15" customHeight="1">
      <c r="B1143" s="882"/>
      <c r="AG1143" s="113"/>
    </row>
    <row r="1144" spans="2:33" ht="15" customHeight="1">
      <c r="B1144" s="905"/>
      <c r="AG1144" s="113"/>
    </row>
    <row r="1145" spans="2:33" ht="15" customHeight="1">
      <c r="B1145" s="905"/>
      <c r="AG1145" s="113"/>
    </row>
    <row r="1146" spans="2:33" ht="15" customHeight="1">
      <c r="B1146" s="905"/>
      <c r="AG1146" s="113"/>
    </row>
    <row r="1147" spans="2:33" ht="15" customHeight="1">
      <c r="B1147" s="905"/>
      <c r="AG1147" s="113"/>
    </row>
    <row r="1148" spans="2:33" ht="15" customHeight="1">
      <c r="B1148" s="901"/>
      <c r="C1148" s="897"/>
      <c r="D1148" s="148"/>
      <c r="AG1148" s="113"/>
    </row>
    <row r="1149" spans="2:33" ht="15" customHeight="1">
      <c r="B1149" s="882"/>
    </row>
    <row r="1150" spans="2:33" ht="15" customHeight="1">
      <c r="B1150" s="882"/>
    </row>
    <row r="1151" spans="2:33" ht="15" customHeight="1">
      <c r="B1151" s="901"/>
      <c r="C1151" s="897"/>
      <c r="D1151" s="148"/>
      <c r="AG1151" s="158"/>
    </row>
    <row r="1152" spans="2:33" ht="15" customHeight="1">
      <c r="B1152" s="882"/>
      <c r="C1152" s="906"/>
      <c r="D1152" s="159"/>
    </row>
    <row r="1153" spans="2:33" ht="15" customHeight="1">
      <c r="B1153" s="901"/>
      <c r="C1153" s="897"/>
      <c r="D1153" s="148"/>
    </row>
    <row r="1154" spans="2:33" ht="15" customHeight="1">
      <c r="B1154" s="901"/>
      <c r="C1154" s="897"/>
      <c r="D1154" s="148"/>
      <c r="AG1154" s="158"/>
    </row>
    <row r="1155" spans="2:33" ht="15" customHeight="1">
      <c r="B1155" s="882"/>
    </row>
    <row r="1156" spans="2:33" ht="15" customHeight="1">
      <c r="B1156" s="901"/>
      <c r="C1156" s="897"/>
      <c r="D1156" s="148"/>
      <c r="AG1156" s="113"/>
    </row>
    <row r="1157" spans="2:33" ht="15" customHeight="1">
      <c r="B1157" s="901"/>
      <c r="C1157" s="897"/>
      <c r="D1157" s="148"/>
    </row>
    <row r="1158" spans="2:33" ht="15" customHeight="1">
      <c r="B1158" s="905"/>
    </row>
    <row r="1159" spans="2:33" ht="15" customHeight="1">
      <c r="B1159" s="882"/>
      <c r="AG1159" s="113"/>
    </row>
    <row r="1160" spans="2:33" ht="15" customHeight="1">
      <c r="B1160" s="882"/>
    </row>
    <row r="1161" spans="2:33" ht="15" customHeight="1">
      <c r="B1161" s="882"/>
      <c r="M1161" s="154"/>
      <c r="N1161" s="154"/>
    </row>
    <row r="1162" spans="2:33" ht="15" customHeight="1">
      <c r="B1162" s="882"/>
    </row>
    <row r="1163" spans="2:33" ht="15" customHeight="1">
      <c r="B1163" s="882"/>
    </row>
    <row r="1164" spans="2:33" ht="15" customHeight="1">
      <c r="B1164" s="882"/>
    </row>
    <row r="1165" spans="2:33" ht="15" customHeight="1">
      <c r="B1165" s="882"/>
    </row>
    <row r="1166" spans="2:33" ht="15" customHeight="1">
      <c r="B1166" s="901"/>
      <c r="C1166" s="897"/>
      <c r="D1166" s="148"/>
    </row>
    <row r="1167" spans="2:33" ht="15" customHeight="1">
      <c r="B1167" s="882"/>
    </row>
    <row r="1168" spans="2:33" ht="15" customHeight="1">
      <c r="B1168" s="882"/>
    </row>
    <row r="1169" spans="2:46" ht="15" customHeight="1">
      <c r="B1169" s="905"/>
      <c r="AG1169" s="113"/>
    </row>
    <row r="1170" spans="2:46" ht="15" customHeight="1">
      <c r="B1170" s="882"/>
    </row>
    <row r="1171" spans="2:46" ht="15" customHeight="1">
      <c r="B1171" s="882"/>
    </row>
    <row r="1172" spans="2:46" ht="15" customHeight="1">
      <c r="B1172" s="882"/>
      <c r="AG1172" s="113"/>
      <c r="AI1172" s="48"/>
    </row>
    <row r="1173" spans="2:46" ht="15" customHeight="1">
      <c r="B1173" s="882"/>
      <c r="AI1173" s="34"/>
    </row>
    <row r="1174" spans="2:46" ht="15" customHeight="1">
      <c r="B1174" s="882"/>
      <c r="AI1174" s="34"/>
    </row>
    <row r="1175" spans="2:46" ht="15" customHeight="1">
      <c r="B1175" s="901"/>
      <c r="C1175" s="897"/>
      <c r="D1175" s="148"/>
      <c r="AI1175" s="34"/>
    </row>
    <row r="1176" spans="2:46" ht="15" customHeight="1">
      <c r="B1176" s="882"/>
      <c r="AI1176" s="34"/>
    </row>
    <row r="1177" spans="2:46" ht="15" customHeight="1">
      <c r="B1177" s="901"/>
      <c r="C1177" s="897"/>
      <c r="D1177" s="148"/>
      <c r="AG1177" s="113"/>
      <c r="AI1177" s="34"/>
    </row>
    <row r="1178" spans="2:46" ht="15" customHeight="1">
      <c r="B1178" s="882"/>
      <c r="L1178" s="953"/>
      <c r="M1178" s="126"/>
      <c r="N1178" s="126"/>
      <c r="Q1178" s="809"/>
      <c r="R1178" s="116"/>
      <c r="S1178" s="50"/>
      <c r="T1178" s="983"/>
      <c r="U1178" s="8"/>
      <c r="V1178" s="8"/>
      <c r="W1178" s="8"/>
      <c r="X1178" s="8"/>
      <c r="Y1178" s="8"/>
      <c r="Z1178" s="8"/>
      <c r="AA1178" s="8"/>
      <c r="AB1178" s="8"/>
      <c r="AC1178" s="8"/>
      <c r="AD1178" s="839"/>
      <c r="AE1178" s="8"/>
      <c r="AF1178" s="8"/>
      <c r="AH1178" s="123"/>
      <c r="AI1178" s="123"/>
      <c r="AJ1178" s="125"/>
      <c r="AK1178" s="125"/>
      <c r="AL1178" s="125"/>
      <c r="AM1178" s="125"/>
      <c r="AN1178" s="125"/>
      <c r="AO1178" s="125"/>
      <c r="AP1178" s="125"/>
      <c r="AQ1178" s="125"/>
      <c r="AR1178" s="125"/>
      <c r="AS1178" s="125"/>
      <c r="AT1178" s="125"/>
    </row>
    <row r="1179" spans="2:46" ht="15" customHeight="1">
      <c r="B1179" s="905"/>
    </row>
    <row r="1180" spans="2:46" ht="15" customHeight="1">
      <c r="B1180" s="905"/>
      <c r="M1180" s="154"/>
      <c r="N1180" s="154"/>
    </row>
    <row r="1181" spans="2:46" ht="15" customHeight="1">
      <c r="B1181" s="882"/>
      <c r="O1181" s="831"/>
      <c r="S1181" s="35"/>
    </row>
    <row r="1182" spans="2:46" ht="15" customHeight="1">
      <c r="B1182" s="882"/>
      <c r="O1182" s="831"/>
      <c r="S1182" s="35"/>
    </row>
    <row r="1183" spans="2:46" ht="15" customHeight="1">
      <c r="B1183" s="882"/>
      <c r="O1183" s="831"/>
      <c r="S1183" s="35"/>
    </row>
    <row r="1184" spans="2:46" ht="15" customHeight="1">
      <c r="B1184" s="882"/>
      <c r="O1184" s="831"/>
      <c r="S1184" s="35"/>
    </row>
    <row r="1185" spans="2:35" ht="15" customHeight="1">
      <c r="B1185" s="882"/>
      <c r="O1185" s="831"/>
      <c r="S1185" s="35"/>
    </row>
    <row r="1186" spans="2:35" ht="15" customHeight="1">
      <c r="B1186" s="882"/>
      <c r="O1186" s="831"/>
      <c r="S1186" s="35"/>
    </row>
    <row r="1187" spans="2:35" ht="15" customHeight="1">
      <c r="B1187" s="910"/>
      <c r="C1187" s="897"/>
      <c r="D1187" s="148"/>
      <c r="AG1187" s="158"/>
    </row>
    <row r="1188" spans="2:35" ht="15" customHeight="1">
      <c r="B1188" s="882"/>
    </row>
    <row r="1189" spans="2:35" ht="15" customHeight="1">
      <c r="B1189" s="905"/>
    </row>
    <row r="1190" spans="2:35" ht="15" customHeight="1">
      <c r="B1190" s="882"/>
    </row>
    <row r="1191" spans="2:35" ht="15" customHeight="1">
      <c r="B1191" s="910"/>
      <c r="C1191" s="897"/>
      <c r="D1191" s="148"/>
      <c r="AG1191" s="158"/>
    </row>
    <row r="1192" spans="2:35" ht="15" customHeight="1">
      <c r="B1192" s="910"/>
      <c r="C1192" s="897"/>
      <c r="D1192" s="148"/>
      <c r="M1192" s="154"/>
      <c r="N1192" s="154"/>
      <c r="AG1192" s="158"/>
    </row>
    <row r="1193" spans="2:35" ht="15" customHeight="1">
      <c r="B1193" s="910"/>
      <c r="C1193" s="897"/>
      <c r="D1193" s="148"/>
      <c r="AG1193" s="158"/>
    </row>
    <row r="1194" spans="2:35" ht="15" customHeight="1">
      <c r="B1194" s="910"/>
      <c r="C1194" s="897"/>
      <c r="D1194" s="148"/>
      <c r="AG1194" s="158"/>
    </row>
    <row r="1195" spans="2:35" s="160" customFormat="1" ht="15" customHeight="1">
      <c r="B1195" s="913"/>
      <c r="C1195" s="914"/>
      <c r="D1195" s="178"/>
      <c r="E1195" s="161"/>
      <c r="F1195" s="161"/>
      <c r="G1195" s="161"/>
      <c r="H1195" s="161"/>
      <c r="I1195" s="161"/>
      <c r="J1195" s="161"/>
      <c r="K1195" s="161"/>
      <c r="L1195" s="907"/>
      <c r="M1195" s="162"/>
      <c r="N1195" s="162"/>
      <c r="O1195" s="968"/>
      <c r="P1195" s="163"/>
      <c r="Q1195" s="816"/>
      <c r="R1195" s="164"/>
      <c r="S1195" s="165"/>
      <c r="T1195" s="848"/>
      <c r="U1195" s="164"/>
      <c r="V1195" s="164"/>
      <c r="W1195" s="164"/>
      <c r="X1195" s="164"/>
      <c r="Y1195" s="164"/>
      <c r="Z1195" s="164"/>
      <c r="AA1195" s="164"/>
      <c r="AB1195" s="164"/>
      <c r="AC1195" s="164"/>
      <c r="AD1195" s="848"/>
      <c r="AE1195" s="164"/>
      <c r="AF1195" s="164"/>
      <c r="AG1195" s="161"/>
      <c r="AH1195" s="161"/>
      <c r="AI1195" s="161"/>
    </row>
    <row r="1196" spans="2:35" s="166" customFormat="1" ht="15" customHeight="1">
      <c r="B1196" s="913"/>
      <c r="C1196" s="914"/>
      <c r="D1196" s="179"/>
      <c r="E1196" s="167"/>
      <c r="F1196" s="167"/>
      <c r="G1196" s="167"/>
      <c r="H1196" s="167"/>
      <c r="I1196" s="167"/>
      <c r="J1196" s="167"/>
      <c r="K1196" s="167"/>
      <c r="L1196" s="907"/>
      <c r="M1196" s="168"/>
      <c r="N1196" s="168"/>
      <c r="O1196" s="968"/>
      <c r="P1196" s="169"/>
      <c r="Q1196" s="816"/>
      <c r="R1196" s="170"/>
      <c r="S1196" s="171"/>
      <c r="T1196" s="848"/>
      <c r="U1196" s="170"/>
      <c r="V1196" s="170"/>
      <c r="W1196" s="170"/>
      <c r="X1196" s="170"/>
      <c r="Y1196" s="170"/>
      <c r="Z1196" s="170"/>
      <c r="AA1196" s="170"/>
      <c r="AB1196" s="170"/>
      <c r="AC1196" s="170"/>
      <c r="AD1196" s="848"/>
      <c r="AE1196" s="170"/>
      <c r="AF1196" s="170"/>
      <c r="AG1196" s="167"/>
      <c r="AH1196" s="167"/>
      <c r="AI1196" s="167"/>
    </row>
    <row r="1197" spans="2:35" s="166" customFormat="1" ht="15" customHeight="1">
      <c r="B1197" s="913"/>
      <c r="C1197" s="914"/>
      <c r="D1197" s="179"/>
      <c r="E1197" s="167"/>
      <c r="F1197" s="167"/>
      <c r="G1197" s="167"/>
      <c r="H1197" s="167"/>
      <c r="I1197" s="167"/>
      <c r="J1197" s="167"/>
      <c r="K1197" s="167"/>
      <c r="L1197" s="907"/>
      <c r="M1197" s="168"/>
      <c r="N1197" s="168"/>
      <c r="O1197" s="968"/>
      <c r="P1197" s="169"/>
      <c r="Q1197" s="816"/>
      <c r="R1197" s="170"/>
      <c r="S1197" s="171"/>
      <c r="T1197" s="848"/>
      <c r="U1197" s="170"/>
      <c r="V1197" s="170"/>
      <c r="W1197" s="170"/>
      <c r="X1197" s="170"/>
      <c r="Y1197" s="170"/>
      <c r="Z1197" s="170"/>
      <c r="AA1197" s="170"/>
      <c r="AB1197" s="170"/>
      <c r="AC1197" s="170"/>
      <c r="AD1197" s="848"/>
      <c r="AE1197" s="170"/>
      <c r="AF1197" s="170"/>
      <c r="AG1197" s="167"/>
      <c r="AH1197" s="167"/>
      <c r="AI1197" s="167"/>
    </row>
    <row r="1198" spans="2:35" ht="15" customHeight="1">
      <c r="B1198" s="868"/>
      <c r="AG1198" s="113"/>
    </row>
    <row r="1199" spans="2:35" ht="15" customHeight="1">
      <c r="B1199" s="868"/>
      <c r="AG1199" s="113"/>
    </row>
    <row r="1200" spans="2:35" ht="15" customHeight="1" thickBot="1">
      <c r="B1200" s="892"/>
      <c r="AG1200" s="113"/>
    </row>
    <row r="1201" spans="2:35" s="95" customFormat="1" ht="15" customHeight="1" thickBot="1">
      <c r="B1201" s="893"/>
      <c r="C1201" s="894"/>
      <c r="D1201" s="143"/>
      <c r="E1201" s="144"/>
      <c r="F1201" s="144"/>
      <c r="G1201" s="144"/>
      <c r="H1201" s="144"/>
      <c r="I1201" s="144"/>
      <c r="J1201" s="144"/>
      <c r="K1201" s="144"/>
      <c r="L1201" s="893"/>
      <c r="M1201" s="93"/>
      <c r="N1201" s="93"/>
      <c r="O1201" s="966"/>
      <c r="P1201" s="145"/>
      <c r="Q1201" s="813"/>
      <c r="R1201" s="146"/>
      <c r="S1201" s="94"/>
      <c r="T1201" s="985"/>
      <c r="U1201" s="146"/>
      <c r="V1201" s="180"/>
      <c r="W1201" s="180"/>
      <c r="X1201" s="180"/>
      <c r="Y1201" s="180"/>
      <c r="Z1201" s="180"/>
      <c r="AA1201" s="180"/>
      <c r="AB1201" s="180"/>
      <c r="AC1201" s="180"/>
      <c r="AD1201" s="849"/>
      <c r="AE1201" s="180"/>
      <c r="AF1201" s="180"/>
      <c r="AG1201" s="92"/>
      <c r="AH1201" s="92"/>
      <c r="AI1201" s="92"/>
    </row>
    <row r="1202" spans="2:35" s="95" customFormat="1" ht="15" customHeight="1">
      <c r="B1202" s="915"/>
      <c r="C1202" s="916"/>
      <c r="D1202" s="182"/>
      <c r="E1202" s="183"/>
      <c r="F1202" s="183"/>
      <c r="G1202" s="183"/>
      <c r="H1202" s="183"/>
      <c r="I1202" s="183"/>
      <c r="J1202" s="183"/>
      <c r="K1202" s="183"/>
      <c r="L1202" s="915"/>
      <c r="M1202" s="96"/>
      <c r="N1202" s="96"/>
      <c r="O1202" s="967"/>
      <c r="P1202" s="99"/>
      <c r="Q1202" s="814"/>
      <c r="R1202" s="99"/>
      <c r="S1202" s="99"/>
      <c r="T1202" s="986"/>
      <c r="U1202" s="99"/>
      <c r="V1202" s="147"/>
      <c r="W1202" s="147"/>
      <c r="X1202" s="147"/>
      <c r="Y1202" s="147"/>
      <c r="Z1202" s="147"/>
      <c r="AA1202" s="147"/>
      <c r="AB1202" s="147"/>
      <c r="AC1202" s="147"/>
      <c r="AD1202" s="846"/>
      <c r="AE1202" s="147"/>
      <c r="AF1202" s="147"/>
      <c r="AG1202" s="98"/>
      <c r="AH1202" s="98"/>
      <c r="AI1202" s="98"/>
    </row>
    <row r="1203" spans="2:35" s="95" customFormat="1" ht="15" customHeight="1">
      <c r="B1203" s="915"/>
      <c r="C1203" s="916"/>
      <c r="D1203" s="182"/>
      <c r="E1203" s="183"/>
      <c r="F1203" s="183"/>
      <c r="G1203" s="183"/>
      <c r="H1203" s="183"/>
      <c r="I1203" s="183"/>
      <c r="J1203" s="183"/>
      <c r="K1203" s="183"/>
      <c r="L1203" s="915"/>
      <c r="M1203" s="102"/>
      <c r="N1203" s="102"/>
      <c r="O1203" s="960"/>
      <c r="P1203" s="105"/>
      <c r="Q1203" s="805"/>
      <c r="R1203" s="105"/>
      <c r="S1203" s="104"/>
      <c r="T1203" s="979"/>
      <c r="U1203" s="105"/>
      <c r="V1203" s="110"/>
      <c r="W1203" s="110"/>
      <c r="X1203" s="110"/>
      <c r="Y1203" s="110"/>
      <c r="Z1203" s="110"/>
      <c r="AA1203" s="110"/>
      <c r="AB1203" s="110"/>
      <c r="AC1203" s="110"/>
      <c r="AD1203" s="841"/>
      <c r="AE1203" s="110"/>
      <c r="AF1203" s="110"/>
      <c r="AG1203" s="101"/>
      <c r="AH1203" s="101"/>
      <c r="AI1203" s="101"/>
    </row>
    <row r="1204" spans="2:35" s="95" customFormat="1" ht="15" customHeight="1">
      <c r="B1204" s="915"/>
      <c r="C1204" s="916"/>
      <c r="D1204" s="182"/>
      <c r="E1204" s="183"/>
      <c r="F1204" s="183"/>
      <c r="G1204" s="183"/>
      <c r="H1204" s="183"/>
      <c r="I1204" s="183"/>
      <c r="J1204" s="183"/>
      <c r="K1204" s="183"/>
      <c r="L1204" s="915"/>
      <c r="M1204" s="181"/>
      <c r="N1204" s="181"/>
      <c r="O1204" s="846"/>
      <c r="P1204" s="147"/>
      <c r="Q1204" s="817"/>
      <c r="R1204" s="147"/>
      <c r="S1204" s="147"/>
      <c r="T1204" s="988"/>
      <c r="U1204" s="147"/>
      <c r="V1204" s="147"/>
      <c r="W1204" s="147"/>
      <c r="X1204" s="147"/>
      <c r="Y1204" s="147"/>
      <c r="Z1204" s="147"/>
      <c r="AA1204" s="147"/>
      <c r="AB1204" s="147"/>
      <c r="AC1204" s="147"/>
      <c r="AD1204" s="846"/>
      <c r="AE1204" s="147"/>
      <c r="AF1204" s="147"/>
      <c r="AG1204" s="183"/>
      <c r="AH1204" s="183"/>
      <c r="AI1204" s="183"/>
    </row>
    <row r="1205" spans="2:35" ht="15" customHeight="1">
      <c r="B1205" s="882"/>
    </row>
    <row r="1206" spans="2:35" ht="15" customHeight="1">
      <c r="B1206" s="882"/>
    </row>
    <row r="1207" spans="2:35" ht="15" customHeight="1">
      <c r="B1207" s="882"/>
    </row>
    <row r="1208" spans="2:35" ht="15" customHeight="1">
      <c r="B1208" s="882"/>
    </row>
    <row r="1209" spans="2:35" ht="15" customHeight="1">
      <c r="B1209" s="882"/>
      <c r="O1209" s="970"/>
      <c r="S1209" s="184"/>
    </row>
    <row r="1210" spans="2:35" ht="15" customHeight="1">
      <c r="B1210" s="882"/>
      <c r="O1210" s="970"/>
      <c r="S1210" s="184"/>
    </row>
    <row r="1211" spans="2:35" ht="15" customHeight="1">
      <c r="B1211" s="882"/>
      <c r="O1211" s="970"/>
      <c r="S1211" s="184"/>
    </row>
    <row r="1212" spans="2:35" ht="15" customHeight="1">
      <c r="B1212" s="882"/>
      <c r="O1212" s="970"/>
      <c r="S1212" s="184"/>
    </row>
    <row r="1213" spans="2:35" ht="15" customHeight="1">
      <c r="B1213" s="905"/>
      <c r="O1213" s="970"/>
      <c r="S1213" s="184"/>
    </row>
    <row r="1214" spans="2:35" ht="15" customHeight="1">
      <c r="B1214" s="882"/>
    </row>
    <row r="1215" spans="2:35" ht="15" customHeight="1">
      <c r="B1215" s="882"/>
    </row>
    <row r="1216" spans="2:35" ht="15" customHeight="1">
      <c r="B1216" s="882"/>
    </row>
    <row r="1217" spans="2:33" ht="15" customHeight="1">
      <c r="B1217" s="882"/>
    </row>
    <row r="1218" spans="2:33" ht="15" customHeight="1">
      <c r="B1218" s="882"/>
      <c r="M1218" s="108"/>
      <c r="N1218" s="108"/>
    </row>
    <row r="1219" spans="2:33" ht="15" customHeight="1">
      <c r="B1219" s="882"/>
    </row>
    <row r="1220" spans="2:33" ht="15" customHeight="1">
      <c r="B1220" s="882"/>
    </row>
    <row r="1221" spans="2:33" ht="15" customHeight="1">
      <c r="B1221" s="882"/>
    </row>
    <row r="1222" spans="2:33" ht="15" customHeight="1">
      <c r="B1222" s="882"/>
    </row>
    <row r="1223" spans="2:33" ht="15" customHeight="1">
      <c r="B1223" s="882"/>
    </row>
    <row r="1224" spans="2:33" ht="15" customHeight="1">
      <c r="B1224" s="901"/>
      <c r="C1224" s="897"/>
      <c r="D1224" s="148"/>
      <c r="S1224" s="35"/>
      <c r="AG1224" s="158"/>
    </row>
    <row r="1225" spans="2:33" ht="15" customHeight="1">
      <c r="B1225" s="882"/>
    </row>
    <row r="1226" spans="2:33" ht="15" customHeight="1">
      <c r="B1226" s="882"/>
    </row>
    <row r="1227" spans="2:33" ht="15" customHeight="1">
      <c r="B1227" s="882"/>
    </row>
    <row r="1228" spans="2:33" ht="15" customHeight="1">
      <c r="B1228" s="905"/>
    </row>
    <row r="1229" spans="2:33" ht="15" customHeight="1">
      <c r="B1229" s="882"/>
      <c r="AG1229" s="113"/>
    </row>
    <row r="1230" spans="2:33" ht="15" customHeight="1">
      <c r="B1230" s="882"/>
      <c r="AG1230" s="113"/>
    </row>
    <row r="1231" spans="2:33" ht="15" customHeight="1">
      <c r="B1231" s="912"/>
      <c r="AG1231" s="113"/>
    </row>
    <row r="1232" spans="2:33" ht="15" customHeight="1">
      <c r="B1232" s="912"/>
      <c r="AG1232" s="113"/>
    </row>
    <row r="1233" spans="2:33" ht="15" customHeight="1">
      <c r="B1233" s="912"/>
      <c r="AG1233" s="113"/>
    </row>
    <row r="1234" spans="2:33" ht="15" customHeight="1">
      <c r="B1234" s="912"/>
      <c r="AG1234" s="113"/>
    </row>
    <row r="1235" spans="2:33" ht="15" customHeight="1">
      <c r="B1235" s="882"/>
    </row>
    <row r="1236" spans="2:33" ht="15" customHeight="1">
      <c r="B1236" s="882"/>
    </row>
    <row r="1237" spans="2:33" ht="15" customHeight="1">
      <c r="B1237" s="882"/>
    </row>
    <row r="1238" spans="2:33" ht="15" customHeight="1">
      <c r="B1238" s="882"/>
    </row>
    <row r="1239" spans="2:33" ht="15" customHeight="1">
      <c r="B1239" s="882"/>
    </row>
    <row r="1240" spans="2:33" ht="15" customHeight="1">
      <c r="B1240" s="899"/>
      <c r="C1240" s="900"/>
      <c r="D1240" s="151"/>
    </row>
    <row r="1241" spans="2:33" ht="15" customHeight="1">
      <c r="B1241" s="899"/>
      <c r="C1241" s="900"/>
      <c r="D1241" s="151"/>
    </row>
    <row r="1242" spans="2:33" ht="15" customHeight="1">
      <c r="B1242" s="899"/>
      <c r="C1242" s="900"/>
      <c r="D1242" s="151"/>
    </row>
    <row r="1243" spans="2:33" ht="15" customHeight="1">
      <c r="B1243" s="882"/>
      <c r="AG1243" s="113"/>
    </row>
    <row r="1244" spans="2:33" ht="15" customHeight="1">
      <c r="B1244" s="882"/>
    </row>
    <row r="1245" spans="2:33" ht="15" customHeight="1">
      <c r="B1245" s="882"/>
    </row>
    <row r="1246" spans="2:33" ht="15" customHeight="1">
      <c r="B1246" s="882"/>
    </row>
    <row r="1247" spans="2:33" ht="15" customHeight="1">
      <c r="B1247" s="905"/>
    </row>
    <row r="1248" spans="2:33" ht="15" customHeight="1">
      <c r="B1248" s="882"/>
      <c r="AG1248" s="113"/>
    </row>
    <row r="1249" spans="2:14" ht="15" customHeight="1">
      <c r="B1249" s="901"/>
      <c r="C1249" s="897"/>
      <c r="D1249" s="148"/>
    </row>
    <row r="1250" spans="2:14" ht="15" customHeight="1">
      <c r="B1250" s="901"/>
      <c r="C1250" s="897"/>
      <c r="D1250" s="148"/>
    </row>
    <row r="1251" spans="2:14" ht="15" customHeight="1">
      <c r="B1251" s="901"/>
      <c r="C1251" s="897"/>
      <c r="D1251" s="148"/>
    </row>
    <row r="1252" spans="2:14" ht="15" customHeight="1">
      <c r="B1252" s="901"/>
      <c r="C1252" s="897"/>
      <c r="D1252" s="148"/>
    </row>
    <row r="1253" spans="2:14" ht="15" customHeight="1">
      <c r="B1253" s="901"/>
      <c r="C1253" s="897"/>
      <c r="D1253" s="148"/>
      <c r="M1253" s="154"/>
      <c r="N1253" s="154"/>
    </row>
    <row r="1254" spans="2:14" ht="15" customHeight="1">
      <c r="B1254" s="905"/>
    </row>
    <row r="1255" spans="2:14" ht="15" customHeight="1">
      <c r="B1255" s="882"/>
    </row>
    <row r="1256" spans="2:14" ht="15" customHeight="1">
      <c r="B1256" s="882"/>
    </row>
    <row r="1257" spans="2:14" ht="15" customHeight="1">
      <c r="B1257" s="882"/>
    </row>
    <row r="1258" spans="2:14" ht="15" customHeight="1">
      <c r="B1258" s="882"/>
    </row>
    <row r="1259" spans="2:14" ht="15" customHeight="1">
      <c r="B1259" s="882"/>
    </row>
    <row r="1260" spans="2:14" ht="15" customHeight="1">
      <c r="B1260" s="882"/>
    </row>
    <row r="1261" spans="2:14" ht="15" customHeight="1">
      <c r="B1261" s="882"/>
    </row>
    <row r="1262" spans="2:14" ht="15" customHeight="1">
      <c r="B1262" s="882"/>
    </row>
    <row r="1263" spans="2:14" ht="15" customHeight="1">
      <c r="B1263" s="882"/>
    </row>
    <row r="1264" spans="2:14" ht="15" customHeight="1">
      <c r="B1264" s="882"/>
    </row>
    <row r="1265" spans="2:33" ht="15" customHeight="1">
      <c r="B1265" s="882"/>
      <c r="M1265" s="154"/>
      <c r="N1265" s="154"/>
    </row>
    <row r="1266" spans="2:33" ht="15" customHeight="1">
      <c r="B1266" s="905"/>
      <c r="AG1266" s="113"/>
    </row>
    <row r="1267" spans="2:33" ht="15" customHeight="1">
      <c r="B1267" s="901"/>
      <c r="C1267" s="897"/>
      <c r="D1267" s="148"/>
      <c r="AG1267" s="113"/>
    </row>
    <row r="1268" spans="2:33" ht="15" customHeight="1">
      <c r="B1268" s="901"/>
      <c r="C1268" s="897"/>
      <c r="D1268" s="148"/>
      <c r="AG1268" s="113"/>
    </row>
    <row r="1269" spans="2:33" ht="15" customHeight="1">
      <c r="B1269" s="901"/>
      <c r="C1269" s="897"/>
      <c r="D1269" s="148"/>
      <c r="AG1269" s="113"/>
    </row>
    <row r="1270" spans="2:33" ht="15" customHeight="1">
      <c r="B1270" s="901"/>
      <c r="C1270" s="897"/>
      <c r="D1270" s="148"/>
      <c r="AG1270" s="113"/>
    </row>
    <row r="1271" spans="2:33" ht="15" customHeight="1">
      <c r="B1271" s="901"/>
      <c r="C1271" s="897"/>
      <c r="D1271" s="148"/>
      <c r="AG1271" s="113"/>
    </row>
    <row r="1272" spans="2:33" ht="15" customHeight="1">
      <c r="B1272" s="901"/>
      <c r="C1272" s="897"/>
      <c r="D1272" s="148"/>
      <c r="AG1272" s="113"/>
    </row>
    <row r="1273" spans="2:33" ht="15" customHeight="1">
      <c r="B1273" s="901"/>
      <c r="C1273" s="897"/>
      <c r="D1273" s="148"/>
      <c r="AG1273" s="113"/>
    </row>
    <row r="1274" spans="2:33" ht="15" customHeight="1">
      <c r="B1274" s="901"/>
      <c r="C1274" s="897"/>
      <c r="D1274" s="148"/>
      <c r="AG1274" s="158"/>
    </row>
    <row r="1275" spans="2:33" ht="15" customHeight="1">
      <c r="B1275" s="901"/>
      <c r="C1275" s="897"/>
      <c r="D1275" s="148"/>
      <c r="AG1275" s="158"/>
    </row>
    <row r="1276" spans="2:33" ht="15" customHeight="1">
      <c r="B1276" s="901"/>
      <c r="C1276" s="897"/>
      <c r="D1276" s="148"/>
      <c r="AG1276" s="158"/>
    </row>
    <row r="1277" spans="2:33" ht="15" customHeight="1">
      <c r="B1277" s="910"/>
      <c r="C1277" s="897"/>
      <c r="D1277" s="148"/>
      <c r="AG1277" s="158"/>
    </row>
    <row r="1278" spans="2:33" ht="15" customHeight="1">
      <c r="B1278" s="901"/>
      <c r="C1278" s="897"/>
      <c r="D1278" s="148"/>
      <c r="AG1278" s="158"/>
    </row>
    <row r="1279" spans="2:33" ht="15" customHeight="1">
      <c r="B1279" s="901"/>
      <c r="C1279" s="897"/>
      <c r="D1279" s="148"/>
      <c r="AG1279" s="158"/>
    </row>
    <row r="1280" spans="2:33" ht="15" customHeight="1">
      <c r="B1280" s="901"/>
      <c r="C1280" s="897"/>
      <c r="D1280" s="148"/>
      <c r="AG1280" s="113"/>
    </row>
    <row r="1281" spans="2:33" ht="15" customHeight="1">
      <c r="B1281" s="901"/>
      <c r="C1281" s="897"/>
      <c r="D1281" s="148"/>
      <c r="AG1281" s="113"/>
    </row>
    <row r="1282" spans="2:33" ht="15" customHeight="1">
      <c r="B1282" s="901"/>
      <c r="C1282" s="897"/>
      <c r="D1282" s="148"/>
      <c r="AG1282" s="113"/>
    </row>
    <row r="1283" spans="2:33" ht="15" customHeight="1">
      <c r="B1283" s="901"/>
      <c r="C1283" s="897"/>
      <c r="D1283" s="148"/>
      <c r="AG1283" s="113"/>
    </row>
    <row r="1284" spans="2:33" ht="15" customHeight="1">
      <c r="B1284" s="901"/>
      <c r="C1284" s="897"/>
      <c r="D1284" s="148"/>
      <c r="AG1284" s="113"/>
    </row>
    <row r="1285" spans="2:33" ht="15" customHeight="1">
      <c r="B1285" s="882"/>
    </row>
    <row r="1286" spans="2:33" ht="15" customHeight="1">
      <c r="B1286" s="882"/>
    </row>
    <row r="1287" spans="2:33" ht="15" customHeight="1">
      <c r="B1287" s="882"/>
    </row>
    <row r="1288" spans="2:33" ht="15" customHeight="1">
      <c r="B1288" s="905"/>
      <c r="AG1288" s="113"/>
    </row>
    <row r="1289" spans="2:33" ht="15" customHeight="1">
      <c r="B1289" s="905"/>
      <c r="AG1289" s="113"/>
    </row>
    <row r="1290" spans="2:33" ht="15" customHeight="1">
      <c r="B1290" s="905"/>
      <c r="AG1290" s="113"/>
    </row>
    <row r="1291" spans="2:33" ht="15" customHeight="1">
      <c r="B1291" s="905"/>
      <c r="AG1291" s="113"/>
    </row>
    <row r="1292" spans="2:33" ht="15" customHeight="1">
      <c r="B1292" s="905"/>
      <c r="AG1292" s="113"/>
    </row>
    <row r="1293" spans="2:33" ht="15" customHeight="1">
      <c r="B1293" s="905"/>
      <c r="AG1293" s="113"/>
    </row>
    <row r="1294" spans="2:33" ht="15" customHeight="1">
      <c r="B1294" s="905"/>
      <c r="AG1294" s="113"/>
    </row>
    <row r="1295" spans="2:33" ht="15" customHeight="1">
      <c r="B1295" s="905"/>
      <c r="M1295" s="154"/>
      <c r="N1295" s="154"/>
      <c r="AG1295" s="113"/>
    </row>
    <row r="1296" spans="2:33" ht="15" customHeight="1">
      <c r="B1296" s="905"/>
    </row>
    <row r="1297" spans="2:35" ht="15" customHeight="1">
      <c r="B1297" s="901"/>
      <c r="C1297" s="897"/>
      <c r="D1297" s="148"/>
      <c r="AG1297" s="113"/>
    </row>
    <row r="1298" spans="2:35" ht="15" customHeight="1">
      <c r="B1298" s="901"/>
      <c r="C1298" s="897"/>
      <c r="D1298" s="148"/>
      <c r="AG1298" s="113"/>
    </row>
    <row r="1299" spans="2:35" ht="15" customHeight="1">
      <c r="B1299" s="901"/>
      <c r="C1299" s="897"/>
      <c r="D1299" s="148"/>
      <c r="AG1299" s="113"/>
    </row>
    <row r="1300" spans="2:35" ht="15" customHeight="1">
      <c r="B1300" s="882"/>
      <c r="AG1300" s="113"/>
    </row>
    <row r="1301" spans="2:35" ht="15" customHeight="1">
      <c r="B1301" s="882"/>
      <c r="AG1301" s="113"/>
    </row>
    <row r="1302" spans="2:35" ht="15" customHeight="1">
      <c r="B1302" s="882"/>
      <c r="AG1302" s="113"/>
    </row>
    <row r="1303" spans="2:35" ht="15" customHeight="1">
      <c r="B1303" s="899"/>
      <c r="C1303" s="900"/>
      <c r="D1303" s="151"/>
    </row>
    <row r="1304" spans="2:35" ht="15" customHeight="1">
      <c r="B1304" s="899"/>
      <c r="C1304" s="900"/>
      <c r="D1304" s="151"/>
    </row>
    <row r="1305" spans="2:35" s="185" customFormat="1" ht="15" customHeight="1">
      <c r="B1305" s="917"/>
      <c r="C1305" s="918"/>
      <c r="D1305" s="186"/>
      <c r="E1305" s="187"/>
      <c r="F1305" s="187"/>
      <c r="G1305" s="187"/>
      <c r="H1305" s="187"/>
      <c r="I1305" s="187"/>
      <c r="J1305" s="187"/>
      <c r="K1305" s="187"/>
      <c r="L1305" s="920"/>
      <c r="M1305" s="188"/>
      <c r="N1305" s="188"/>
      <c r="O1305" s="971"/>
      <c r="P1305" s="189"/>
      <c r="Q1305" s="818"/>
      <c r="R1305" s="190"/>
      <c r="S1305" s="191"/>
      <c r="T1305" s="850"/>
      <c r="U1305" s="190"/>
      <c r="V1305" s="190"/>
      <c r="W1305" s="190"/>
      <c r="X1305" s="190"/>
      <c r="Y1305" s="190"/>
      <c r="Z1305" s="190"/>
      <c r="AA1305" s="190"/>
      <c r="AB1305" s="190"/>
      <c r="AC1305" s="190"/>
      <c r="AD1305" s="850"/>
      <c r="AE1305" s="190"/>
      <c r="AF1305" s="190"/>
      <c r="AH1305" s="187"/>
      <c r="AI1305" s="187"/>
    </row>
    <row r="1306" spans="2:35" ht="15" customHeight="1">
      <c r="B1306" s="901"/>
      <c r="C1306" s="897"/>
      <c r="D1306" s="148"/>
    </row>
    <row r="1307" spans="2:35" ht="15" customHeight="1">
      <c r="B1307" s="901"/>
      <c r="C1307" s="897"/>
      <c r="D1307" s="148"/>
      <c r="AG1307" s="113"/>
    </row>
    <row r="1308" spans="2:35" ht="15" customHeight="1">
      <c r="B1308" s="901"/>
      <c r="C1308" s="897"/>
      <c r="D1308" s="148"/>
      <c r="AG1308" s="113"/>
    </row>
    <row r="1309" spans="2:35" ht="15" customHeight="1">
      <c r="B1309" s="901"/>
      <c r="C1309" s="897"/>
      <c r="D1309" s="148"/>
      <c r="AG1309" s="113"/>
    </row>
    <row r="1310" spans="2:35" ht="15" customHeight="1">
      <c r="B1310" s="901"/>
      <c r="C1310" s="897"/>
      <c r="D1310" s="148"/>
      <c r="AG1310" s="113"/>
    </row>
    <row r="1311" spans="2:35" ht="15" customHeight="1">
      <c r="B1311" s="901"/>
      <c r="C1311" s="897"/>
      <c r="D1311" s="148"/>
      <c r="AG1311" s="113"/>
    </row>
    <row r="1312" spans="2:35" ht="15" customHeight="1">
      <c r="B1312" s="901"/>
      <c r="C1312" s="897"/>
      <c r="D1312" s="148"/>
      <c r="AG1312" s="113"/>
    </row>
    <row r="1313" spans="2:35" ht="15" customHeight="1">
      <c r="B1313" s="901"/>
      <c r="C1313" s="897"/>
      <c r="D1313" s="148"/>
      <c r="AG1313" s="113"/>
    </row>
    <row r="1314" spans="2:35" ht="15" customHeight="1">
      <c r="B1314" s="901"/>
      <c r="C1314" s="897"/>
      <c r="D1314" s="148"/>
      <c r="AG1314" s="113"/>
    </row>
    <row r="1315" spans="2:35" ht="15" customHeight="1">
      <c r="B1315" s="912"/>
      <c r="AG1315" s="113"/>
    </row>
    <row r="1316" spans="2:35" ht="15" customHeight="1">
      <c r="B1316" s="912"/>
      <c r="AG1316" s="113"/>
    </row>
    <row r="1317" spans="2:35" ht="15" customHeight="1">
      <c r="B1317" s="882"/>
      <c r="AG1317" s="113"/>
    </row>
    <row r="1318" spans="2:35" ht="15" customHeight="1">
      <c r="B1318" s="882"/>
      <c r="AG1318" s="113"/>
    </row>
    <row r="1319" spans="2:35" ht="15" customHeight="1">
      <c r="B1319" s="882"/>
      <c r="M1319" s="154"/>
      <c r="N1319" s="154"/>
      <c r="AG1319" s="113"/>
    </row>
    <row r="1320" spans="2:35" s="185" customFormat="1" ht="15" customHeight="1">
      <c r="B1320" s="919"/>
      <c r="C1320" s="920"/>
      <c r="D1320" s="187"/>
      <c r="E1320" s="187"/>
      <c r="F1320" s="187"/>
      <c r="G1320" s="187"/>
      <c r="H1320" s="187"/>
      <c r="I1320" s="187"/>
      <c r="J1320" s="187"/>
      <c r="K1320" s="187"/>
      <c r="L1320" s="920"/>
      <c r="M1320" s="188"/>
      <c r="N1320" s="188"/>
      <c r="O1320" s="971"/>
      <c r="P1320" s="189"/>
      <c r="Q1320" s="818"/>
      <c r="R1320" s="190"/>
      <c r="S1320" s="191"/>
      <c r="T1320" s="850"/>
      <c r="U1320" s="190"/>
      <c r="V1320" s="190"/>
      <c r="W1320" s="190"/>
      <c r="X1320" s="190"/>
      <c r="Y1320" s="190"/>
      <c r="Z1320" s="190"/>
      <c r="AA1320" s="190"/>
      <c r="AB1320" s="190"/>
      <c r="AC1320" s="190"/>
      <c r="AD1320" s="850"/>
      <c r="AE1320" s="190"/>
      <c r="AF1320" s="190"/>
      <c r="AG1320" s="187"/>
      <c r="AH1320" s="187"/>
      <c r="AI1320" s="187"/>
    </row>
    <row r="1321" spans="2:35" ht="15" customHeight="1">
      <c r="B1321" s="910"/>
      <c r="C1321" s="897"/>
      <c r="D1321" s="148"/>
    </row>
    <row r="1322" spans="2:35" ht="15" customHeight="1">
      <c r="B1322" s="912"/>
      <c r="C1322" s="897"/>
      <c r="D1322" s="148"/>
      <c r="AG1322" s="113"/>
    </row>
    <row r="1323" spans="2:35" ht="15" customHeight="1">
      <c r="B1323" s="912"/>
      <c r="C1323" s="897"/>
      <c r="D1323" s="148"/>
      <c r="AG1323" s="113"/>
    </row>
    <row r="1324" spans="2:35" ht="15" customHeight="1">
      <c r="B1324" s="912"/>
      <c r="C1324" s="897"/>
      <c r="D1324" s="148"/>
      <c r="AG1324" s="113"/>
    </row>
    <row r="1325" spans="2:35" ht="15" customHeight="1">
      <c r="B1325" s="912"/>
      <c r="C1325" s="897"/>
      <c r="D1325" s="148"/>
      <c r="AG1325" s="113"/>
    </row>
    <row r="1326" spans="2:35" ht="15" customHeight="1">
      <c r="B1326" s="882"/>
      <c r="M1326" s="48"/>
      <c r="N1326" s="48"/>
      <c r="S1326" s="35"/>
      <c r="AG1326" s="158"/>
    </row>
    <row r="1327" spans="2:35" ht="15" customHeight="1">
      <c r="B1327" s="882"/>
      <c r="M1327" s="154"/>
      <c r="N1327" s="154"/>
      <c r="AG1327" s="113"/>
    </row>
    <row r="1328" spans="2:35" ht="15" customHeight="1">
      <c r="B1328" s="901"/>
      <c r="C1328" s="897"/>
      <c r="D1328" s="148"/>
    </row>
    <row r="1329" spans="2:33" ht="15" customHeight="1">
      <c r="B1329" s="901"/>
      <c r="C1329" s="897"/>
      <c r="D1329" s="148"/>
    </row>
    <row r="1330" spans="2:33" ht="15" customHeight="1">
      <c r="B1330" s="901"/>
      <c r="C1330" s="897"/>
      <c r="D1330" s="148"/>
    </row>
    <row r="1331" spans="2:33" ht="15" customHeight="1">
      <c r="B1331" s="901"/>
      <c r="C1331" s="897"/>
      <c r="D1331" s="148"/>
    </row>
    <row r="1332" spans="2:33" ht="15" customHeight="1">
      <c r="B1332" s="882"/>
    </row>
    <row r="1333" spans="2:33" ht="15" customHeight="1">
      <c r="B1333" s="905"/>
      <c r="C1333" s="921"/>
      <c r="D1333" s="192"/>
      <c r="AG1333" s="113"/>
    </row>
    <row r="1334" spans="2:33" ht="15" customHeight="1">
      <c r="B1334" s="905"/>
      <c r="C1334" s="921"/>
      <c r="D1334" s="192"/>
      <c r="AG1334" s="113"/>
    </row>
    <row r="1335" spans="2:33" ht="15" customHeight="1">
      <c r="B1335" s="901"/>
      <c r="C1335" s="897"/>
      <c r="D1335" s="148"/>
    </row>
    <row r="1336" spans="2:33" ht="15" customHeight="1">
      <c r="B1336" s="901"/>
      <c r="C1336" s="897"/>
      <c r="D1336" s="148"/>
      <c r="AG1336" s="158"/>
    </row>
    <row r="1337" spans="2:33" ht="15" customHeight="1">
      <c r="B1337" s="910"/>
      <c r="C1337" s="897"/>
      <c r="D1337" s="148"/>
    </row>
    <row r="1338" spans="2:33" ht="15" customHeight="1">
      <c r="B1338" s="882"/>
    </row>
    <row r="1339" spans="2:33" ht="15" customHeight="1">
      <c r="B1339" s="882"/>
    </row>
    <row r="1340" spans="2:33" ht="15" customHeight="1">
      <c r="B1340" s="882"/>
    </row>
    <row r="1341" spans="2:33" ht="15" customHeight="1">
      <c r="B1341" s="882"/>
    </row>
    <row r="1342" spans="2:33" ht="15" customHeight="1">
      <c r="B1342" s="882"/>
    </row>
    <row r="1343" spans="2:33" ht="15" customHeight="1">
      <c r="B1343" s="882"/>
    </row>
    <row r="1344" spans="2:33" ht="15" customHeight="1">
      <c r="B1344" s="882"/>
    </row>
    <row r="1345" spans="2:33" ht="15" customHeight="1">
      <c r="B1345" s="882"/>
    </row>
    <row r="1346" spans="2:33" ht="15" customHeight="1">
      <c r="B1346" s="882"/>
    </row>
    <row r="1347" spans="2:33" ht="15" customHeight="1">
      <c r="B1347" s="882"/>
    </row>
    <row r="1348" spans="2:33" ht="15" customHeight="1">
      <c r="B1348" s="882"/>
    </row>
    <row r="1349" spans="2:33" ht="15" customHeight="1">
      <c r="B1349" s="882"/>
    </row>
    <row r="1350" spans="2:33" ht="15" customHeight="1">
      <c r="B1350" s="912"/>
      <c r="AG1350" s="113"/>
    </row>
    <row r="1351" spans="2:33" ht="15" customHeight="1">
      <c r="B1351" s="912"/>
      <c r="AG1351" s="113"/>
    </row>
    <row r="1352" spans="2:33" ht="15" customHeight="1">
      <c r="B1352" s="901"/>
      <c r="C1352" s="897"/>
      <c r="D1352" s="148"/>
      <c r="AG1352" s="113"/>
    </row>
    <row r="1353" spans="2:33" ht="15" customHeight="1">
      <c r="B1353" s="901"/>
      <c r="C1353" s="897"/>
      <c r="D1353" s="148"/>
      <c r="AG1353" s="113"/>
    </row>
    <row r="1354" spans="2:33" ht="15" customHeight="1">
      <c r="B1354" s="901"/>
      <c r="C1354" s="897"/>
      <c r="D1354" s="148"/>
      <c r="AG1354" s="113"/>
    </row>
    <row r="1355" spans="2:33" ht="15" customHeight="1">
      <c r="B1355" s="882"/>
    </row>
    <row r="1356" spans="2:33" ht="15" customHeight="1">
      <c r="B1356" s="882"/>
    </row>
    <row r="1357" spans="2:33" ht="15" customHeight="1">
      <c r="B1357" s="882"/>
    </row>
    <row r="1358" spans="2:33" ht="15" customHeight="1">
      <c r="B1358" s="901"/>
      <c r="C1358" s="897"/>
      <c r="D1358" s="148"/>
      <c r="AG1358" s="158"/>
    </row>
    <row r="1359" spans="2:33" ht="15" customHeight="1">
      <c r="B1359" s="901"/>
      <c r="C1359" s="897"/>
      <c r="D1359" s="148"/>
      <c r="AG1359" s="113"/>
    </row>
    <row r="1360" spans="2:33" ht="15" customHeight="1">
      <c r="B1360" s="899"/>
      <c r="C1360" s="900"/>
      <c r="D1360" s="151"/>
    </row>
    <row r="1361" spans="2:33" ht="15" customHeight="1">
      <c r="B1361" s="882"/>
      <c r="AG1361" s="113"/>
    </row>
    <row r="1362" spans="2:33" ht="15" customHeight="1">
      <c r="B1362" s="901"/>
      <c r="C1362" s="897"/>
      <c r="D1362" s="148"/>
    </row>
    <row r="1363" spans="2:33" ht="15" customHeight="1">
      <c r="B1363" s="901"/>
      <c r="C1363" s="897"/>
      <c r="D1363" s="148"/>
    </row>
    <row r="1364" spans="2:33" ht="15" customHeight="1">
      <c r="B1364" s="905"/>
      <c r="O1364" s="831"/>
      <c r="P1364" s="35"/>
    </row>
    <row r="1365" spans="2:33" ht="15" customHeight="1">
      <c r="B1365" s="905"/>
    </row>
    <row r="1366" spans="2:33" ht="15" customHeight="1">
      <c r="B1366" s="905"/>
    </row>
    <row r="1367" spans="2:33" ht="15" customHeight="1">
      <c r="B1367" s="905"/>
    </row>
    <row r="1368" spans="2:33" ht="15" customHeight="1">
      <c r="B1368" s="905"/>
    </row>
    <row r="1369" spans="2:33" ht="15" customHeight="1">
      <c r="B1369" s="901"/>
      <c r="C1369" s="897"/>
      <c r="D1369" s="148"/>
    </row>
    <row r="1370" spans="2:33" ht="15" customHeight="1">
      <c r="B1370" s="901"/>
      <c r="C1370" s="897"/>
      <c r="D1370" s="148"/>
    </row>
    <row r="1371" spans="2:33" ht="15" customHeight="1">
      <c r="B1371" s="901"/>
      <c r="C1371" s="897"/>
      <c r="D1371" s="148"/>
    </row>
    <row r="1372" spans="2:33" ht="15" customHeight="1">
      <c r="B1372" s="882"/>
    </row>
    <row r="1373" spans="2:33" ht="15" customHeight="1">
      <c r="B1373" s="905"/>
    </row>
    <row r="1374" spans="2:33" ht="15" customHeight="1">
      <c r="B1374" s="905"/>
      <c r="M1374" s="154"/>
      <c r="N1374" s="154"/>
    </row>
    <row r="1375" spans="2:33" ht="15" customHeight="1">
      <c r="B1375" s="905"/>
    </row>
    <row r="1376" spans="2:33" ht="15" customHeight="1">
      <c r="B1376" s="905"/>
    </row>
    <row r="1377" spans="2:40" ht="15" customHeight="1">
      <c r="B1377" s="905"/>
    </row>
    <row r="1378" spans="2:40" ht="15" customHeight="1">
      <c r="B1378" s="901"/>
      <c r="C1378" s="897"/>
      <c r="D1378" s="148"/>
      <c r="AG1378" s="113"/>
    </row>
    <row r="1379" spans="2:40" ht="15" customHeight="1">
      <c r="B1379" s="905"/>
      <c r="AG1379" s="113"/>
    </row>
    <row r="1380" spans="2:40" ht="15" customHeight="1">
      <c r="B1380" s="905"/>
      <c r="AG1380" s="113"/>
    </row>
    <row r="1381" spans="2:40" ht="15" customHeight="1">
      <c r="B1381" s="901"/>
      <c r="C1381" s="897"/>
      <c r="D1381" s="148"/>
    </row>
    <row r="1382" spans="2:40" ht="15" customHeight="1">
      <c r="B1382" s="882"/>
    </row>
    <row r="1383" spans="2:40" ht="15" customHeight="1">
      <c r="B1383" s="901"/>
      <c r="C1383" s="897"/>
      <c r="D1383" s="148"/>
      <c r="AG1383" s="158"/>
    </row>
    <row r="1384" spans="2:40" ht="15" customHeight="1">
      <c r="B1384" s="882"/>
    </row>
    <row r="1385" spans="2:40" ht="15" customHeight="1">
      <c r="B1385" s="905"/>
    </row>
    <row r="1386" spans="2:40" ht="15" customHeight="1">
      <c r="B1386" s="882"/>
    </row>
    <row r="1387" spans="2:40" ht="15" customHeight="1">
      <c r="B1387" s="882"/>
    </row>
    <row r="1388" spans="2:40" ht="15" customHeight="1">
      <c r="B1388" s="882"/>
      <c r="M1388" s="149"/>
      <c r="N1388" s="149"/>
    </row>
    <row r="1389" spans="2:40" ht="15" customHeight="1">
      <c r="B1389" s="898"/>
      <c r="C1389" s="888"/>
      <c r="D1389" s="130"/>
      <c r="M1389" s="149"/>
      <c r="N1389" s="149"/>
      <c r="S1389" s="116"/>
      <c r="T1389" s="855"/>
      <c r="U1389" s="50"/>
      <c r="V1389" s="50"/>
      <c r="W1389" s="50"/>
      <c r="X1389" s="50"/>
      <c r="Y1389" s="50"/>
      <c r="Z1389" s="50"/>
      <c r="AA1389" s="50"/>
      <c r="AB1389" s="50"/>
      <c r="AC1389" s="50"/>
      <c r="AD1389" s="840"/>
      <c r="AE1389" s="50"/>
      <c r="AF1389" s="50"/>
      <c r="AG1389" s="47"/>
      <c r="AH1389" s="193"/>
      <c r="AI1389" s="47"/>
      <c r="AJ1389" s="5"/>
      <c r="AN1389" s="5"/>
    </row>
    <row r="1390" spans="2:40" ht="15" customHeight="1">
      <c r="B1390" s="882"/>
      <c r="AG1390" s="113"/>
    </row>
    <row r="1391" spans="2:40" ht="15" customHeight="1">
      <c r="B1391" s="898"/>
      <c r="C1391" s="888"/>
      <c r="D1391" s="130"/>
      <c r="S1391" s="116"/>
      <c r="T1391" s="855"/>
      <c r="U1391" s="50"/>
      <c r="V1391" s="50"/>
      <c r="W1391" s="50"/>
      <c r="X1391" s="50"/>
      <c r="Y1391" s="50"/>
      <c r="Z1391" s="50"/>
      <c r="AA1391" s="50"/>
      <c r="AB1391" s="50"/>
      <c r="AC1391" s="50"/>
      <c r="AD1391" s="840"/>
      <c r="AE1391" s="50"/>
      <c r="AF1391" s="50"/>
      <c r="AG1391" s="47"/>
      <c r="AH1391" s="173"/>
      <c r="AI1391" s="47"/>
      <c r="AJ1391" s="5"/>
      <c r="AN1391" s="5"/>
    </row>
    <row r="1392" spans="2:40" ht="15" customHeight="1">
      <c r="B1392" s="905"/>
      <c r="AG1392" s="113"/>
    </row>
    <row r="1393" spans="2:33" ht="15" customHeight="1">
      <c r="B1393" s="882"/>
      <c r="AG1393" s="113"/>
    </row>
    <row r="1394" spans="2:33" ht="15" customHeight="1">
      <c r="B1394" s="882"/>
      <c r="AG1394" s="113"/>
    </row>
    <row r="1395" spans="2:33" ht="15" customHeight="1">
      <c r="B1395" s="882"/>
      <c r="AG1395" s="113"/>
    </row>
    <row r="1396" spans="2:33" ht="15" customHeight="1">
      <c r="B1396" s="882"/>
      <c r="AG1396" s="113"/>
    </row>
    <row r="1397" spans="2:33" ht="15" customHeight="1">
      <c r="B1397" s="882"/>
    </row>
    <row r="1398" spans="2:33" ht="15" customHeight="1">
      <c r="B1398" s="882"/>
    </row>
    <row r="1399" spans="2:33" ht="15" customHeight="1">
      <c r="B1399" s="905"/>
    </row>
    <row r="1400" spans="2:33" ht="15" customHeight="1">
      <c r="B1400" s="882"/>
    </row>
    <row r="1401" spans="2:33" ht="15" customHeight="1">
      <c r="B1401" s="882"/>
    </row>
    <row r="1402" spans="2:33" ht="15" customHeight="1">
      <c r="B1402" s="882"/>
    </row>
    <row r="1403" spans="2:33" ht="15" customHeight="1">
      <c r="B1403" s="882"/>
    </row>
    <row r="1404" spans="2:33" ht="15" customHeight="1">
      <c r="B1404" s="882"/>
    </row>
    <row r="1405" spans="2:33" ht="15" customHeight="1">
      <c r="B1405" s="882"/>
      <c r="AG1405" s="113"/>
    </row>
    <row r="1406" spans="2:33" ht="15" customHeight="1">
      <c r="B1406" s="882"/>
      <c r="AG1406" s="113"/>
    </row>
    <row r="1407" spans="2:33" ht="15" customHeight="1">
      <c r="B1407" s="905"/>
    </row>
    <row r="1408" spans="2:33" ht="15" customHeight="1">
      <c r="B1408" s="882"/>
    </row>
    <row r="1409" spans="2:46" ht="15" customHeight="1">
      <c r="B1409" s="882"/>
    </row>
    <row r="1410" spans="2:46" ht="15" customHeight="1">
      <c r="B1410" s="882"/>
      <c r="AG1410" s="113"/>
    </row>
    <row r="1411" spans="2:46" ht="15" customHeight="1">
      <c r="B1411" s="882"/>
      <c r="AG1411" s="113"/>
    </row>
    <row r="1412" spans="2:46" ht="15" customHeight="1">
      <c r="B1412" s="882"/>
      <c r="AG1412" s="113"/>
    </row>
    <row r="1413" spans="2:46" ht="15" customHeight="1">
      <c r="B1413" s="882"/>
      <c r="L1413" s="953"/>
      <c r="M1413" s="126"/>
      <c r="N1413" s="126"/>
      <c r="Q1413" s="809"/>
      <c r="R1413" s="116"/>
      <c r="S1413" s="50"/>
      <c r="T1413" s="983"/>
      <c r="U1413" s="8"/>
      <c r="V1413" s="8"/>
      <c r="W1413" s="8"/>
      <c r="X1413" s="8"/>
      <c r="Y1413" s="8"/>
      <c r="Z1413" s="8"/>
      <c r="AA1413" s="8"/>
      <c r="AB1413" s="8"/>
      <c r="AC1413" s="8"/>
      <c r="AD1413" s="839"/>
      <c r="AE1413" s="8"/>
      <c r="AF1413" s="8"/>
      <c r="AH1413" s="123"/>
      <c r="AI1413" s="123"/>
      <c r="AJ1413" s="125"/>
      <c r="AK1413" s="125"/>
      <c r="AL1413" s="125"/>
      <c r="AM1413" s="125"/>
      <c r="AN1413" s="125"/>
      <c r="AO1413" s="125"/>
      <c r="AP1413" s="125"/>
      <c r="AQ1413" s="125"/>
      <c r="AR1413" s="125"/>
      <c r="AS1413" s="125"/>
      <c r="AT1413" s="125"/>
    </row>
    <row r="1414" spans="2:46" ht="15" customHeight="1">
      <c r="B1414" s="882"/>
      <c r="AG1414" s="113"/>
    </row>
    <row r="1415" spans="2:46" ht="15" customHeight="1">
      <c r="B1415" s="882"/>
    </row>
    <row r="1416" spans="2:46" ht="15" customHeight="1">
      <c r="B1416" s="905"/>
    </row>
    <row r="1417" spans="2:46" ht="15" customHeight="1">
      <c r="B1417" s="882"/>
      <c r="L1417" s="952"/>
      <c r="M1417" s="122"/>
      <c r="N1417" s="122"/>
    </row>
    <row r="1418" spans="2:46" ht="15" customHeight="1">
      <c r="B1418" s="905"/>
    </row>
    <row r="1419" spans="2:46" ht="15" customHeight="1">
      <c r="B1419" s="882"/>
      <c r="L1419" s="952"/>
      <c r="M1419" s="122"/>
      <c r="N1419" s="122"/>
    </row>
    <row r="1420" spans="2:46" ht="15" customHeight="1">
      <c r="B1420" s="901"/>
      <c r="C1420" s="897"/>
      <c r="D1420" s="148"/>
    </row>
    <row r="1421" spans="2:46" ht="15" customHeight="1">
      <c r="B1421" s="905"/>
    </row>
    <row r="1422" spans="2:46" ht="15" customHeight="1">
      <c r="B1422" s="905"/>
    </row>
    <row r="1423" spans="2:46" ht="15" customHeight="1">
      <c r="B1423" s="905"/>
    </row>
    <row r="1424" spans="2:46" ht="15" customHeight="1">
      <c r="B1424" s="901"/>
      <c r="C1424" s="897"/>
      <c r="D1424" s="148"/>
    </row>
    <row r="1425" spans="2:32" ht="15" customHeight="1">
      <c r="B1425" s="905"/>
    </row>
    <row r="1426" spans="2:32" ht="15" customHeight="1">
      <c r="B1426" s="905"/>
    </row>
    <row r="1427" spans="2:32" ht="15" customHeight="1">
      <c r="B1427" s="905"/>
    </row>
    <row r="1428" spans="2:32" ht="15" customHeight="1">
      <c r="B1428" s="905"/>
    </row>
    <row r="1429" spans="2:32" ht="15" customHeight="1">
      <c r="B1429" s="905"/>
    </row>
    <row r="1430" spans="2:32" ht="15" customHeight="1">
      <c r="B1430" s="882"/>
    </row>
    <row r="1431" spans="2:32" ht="15" customHeight="1">
      <c r="B1431" s="886"/>
      <c r="C1431" s="896"/>
      <c r="D1431" s="107"/>
      <c r="L1431" s="895"/>
      <c r="M1431" s="108"/>
      <c r="N1431" s="108"/>
      <c r="O1431" s="964"/>
      <c r="P1431" s="110"/>
      <c r="Q1431" s="810"/>
      <c r="R1431" s="110"/>
      <c r="S1431" s="111"/>
      <c r="T1431" s="984"/>
      <c r="U1431" s="110"/>
      <c r="V1431" s="110"/>
      <c r="W1431" s="110"/>
      <c r="X1431" s="110"/>
      <c r="Y1431" s="110"/>
      <c r="Z1431" s="110"/>
      <c r="AA1431" s="110"/>
      <c r="AB1431" s="110"/>
      <c r="AC1431" s="110"/>
      <c r="AD1431" s="841"/>
      <c r="AE1431" s="110"/>
      <c r="AF1431" s="110"/>
    </row>
    <row r="1432" spans="2:32" ht="15" customHeight="1">
      <c r="B1432" s="886"/>
      <c r="C1432" s="896"/>
      <c r="D1432" s="107"/>
      <c r="L1432" s="895"/>
      <c r="M1432" s="108"/>
      <c r="N1432" s="108"/>
      <c r="O1432" s="964"/>
      <c r="P1432" s="110"/>
      <c r="Q1432" s="810"/>
      <c r="R1432" s="110"/>
      <c r="S1432" s="111"/>
      <c r="T1432" s="984"/>
      <c r="U1432" s="110"/>
      <c r="V1432" s="110"/>
      <c r="W1432" s="110"/>
      <c r="X1432" s="110"/>
      <c r="Y1432" s="110"/>
      <c r="Z1432" s="110"/>
      <c r="AA1432" s="110"/>
      <c r="AB1432" s="110"/>
      <c r="AC1432" s="110"/>
      <c r="AD1432" s="841"/>
      <c r="AE1432" s="110"/>
      <c r="AF1432" s="110"/>
    </row>
    <row r="1433" spans="2:32" ht="15" customHeight="1">
      <c r="B1433" s="886"/>
      <c r="C1433" s="896"/>
      <c r="D1433" s="107"/>
      <c r="L1433" s="895"/>
      <c r="M1433" s="108"/>
      <c r="N1433" s="108"/>
      <c r="O1433" s="964"/>
      <c r="P1433" s="110"/>
      <c r="Q1433" s="810"/>
      <c r="R1433" s="110"/>
      <c r="S1433" s="111"/>
      <c r="T1433" s="984"/>
      <c r="U1433" s="110"/>
      <c r="V1433" s="110"/>
      <c r="W1433" s="110"/>
      <c r="X1433" s="110"/>
      <c r="Y1433" s="110"/>
      <c r="Z1433" s="110"/>
      <c r="AA1433" s="110"/>
      <c r="AB1433" s="110"/>
      <c r="AC1433" s="110"/>
      <c r="AD1433" s="841"/>
      <c r="AE1433" s="110"/>
      <c r="AF1433" s="110"/>
    </row>
    <row r="1434" spans="2:32" ht="15" customHeight="1">
      <c r="B1434" s="886"/>
      <c r="C1434" s="896"/>
      <c r="D1434" s="107"/>
      <c r="L1434" s="895"/>
      <c r="M1434" s="108"/>
      <c r="N1434" s="108"/>
      <c r="O1434" s="964"/>
      <c r="P1434" s="110"/>
      <c r="S1434" s="111"/>
      <c r="T1434" s="984"/>
      <c r="U1434" s="110"/>
      <c r="V1434" s="110"/>
      <c r="W1434" s="110"/>
      <c r="X1434" s="110"/>
      <c r="Y1434" s="110"/>
      <c r="Z1434" s="110"/>
      <c r="AA1434" s="110"/>
      <c r="AB1434" s="110"/>
      <c r="AC1434" s="110"/>
      <c r="AD1434" s="841"/>
      <c r="AE1434" s="110"/>
      <c r="AF1434" s="110"/>
    </row>
    <row r="1435" spans="2:32" ht="15" customHeight="1">
      <c r="B1435" s="886"/>
      <c r="C1435" s="896"/>
      <c r="D1435" s="107"/>
      <c r="L1435" s="895"/>
      <c r="M1435" s="108"/>
      <c r="N1435" s="108"/>
      <c r="O1435" s="964"/>
      <c r="P1435" s="110"/>
      <c r="S1435" s="111"/>
      <c r="T1435" s="984"/>
      <c r="U1435" s="110"/>
      <c r="V1435" s="110"/>
      <c r="W1435" s="110"/>
      <c r="X1435" s="110"/>
      <c r="Y1435" s="110"/>
      <c r="Z1435" s="110"/>
      <c r="AA1435" s="110"/>
      <c r="AB1435" s="110"/>
      <c r="AC1435" s="110"/>
      <c r="AD1435" s="841"/>
      <c r="AE1435" s="110"/>
      <c r="AF1435" s="110"/>
    </row>
    <row r="1436" spans="2:32" ht="15" customHeight="1">
      <c r="B1436" s="882"/>
      <c r="O1436" s="831"/>
      <c r="P1436" s="35"/>
      <c r="Q1436" s="819"/>
      <c r="R1436" s="8"/>
      <c r="S1436" s="47"/>
      <c r="T1436" s="989"/>
    </row>
    <row r="1437" spans="2:32" ht="15" customHeight="1">
      <c r="B1437" s="886"/>
      <c r="C1437" s="896"/>
      <c r="D1437" s="107"/>
      <c r="L1437" s="895"/>
      <c r="M1437" s="108"/>
      <c r="N1437" s="108"/>
      <c r="O1437" s="964"/>
      <c r="P1437" s="110"/>
      <c r="Q1437" s="810"/>
      <c r="R1437" s="110"/>
      <c r="S1437" s="111"/>
      <c r="T1437" s="984"/>
      <c r="U1437" s="110"/>
      <c r="V1437" s="110"/>
      <c r="W1437" s="110"/>
      <c r="X1437" s="110"/>
      <c r="Y1437" s="110"/>
      <c r="Z1437" s="110"/>
      <c r="AA1437" s="110"/>
      <c r="AB1437" s="110"/>
      <c r="AC1437" s="110"/>
      <c r="AD1437" s="841"/>
      <c r="AE1437" s="110"/>
      <c r="AF1437" s="110"/>
    </row>
    <row r="1438" spans="2:32" ht="15" customHeight="1">
      <c r="B1438" s="886"/>
      <c r="C1438" s="896"/>
      <c r="D1438" s="107"/>
      <c r="L1438" s="895"/>
      <c r="M1438" s="108"/>
      <c r="N1438" s="108"/>
      <c r="O1438" s="964"/>
      <c r="P1438" s="110"/>
      <c r="Q1438" s="810"/>
      <c r="R1438" s="110"/>
      <c r="S1438" s="111"/>
      <c r="T1438" s="984"/>
      <c r="U1438" s="110"/>
      <c r="V1438" s="110"/>
      <c r="W1438" s="110"/>
      <c r="X1438" s="110"/>
      <c r="Y1438" s="110"/>
      <c r="Z1438" s="110"/>
      <c r="AA1438" s="110"/>
      <c r="AB1438" s="110"/>
      <c r="AC1438" s="110"/>
      <c r="AD1438" s="841"/>
      <c r="AE1438" s="110"/>
      <c r="AF1438" s="110"/>
    </row>
    <row r="1439" spans="2:32" ht="15" customHeight="1">
      <c r="B1439" s="886"/>
      <c r="C1439" s="896"/>
      <c r="D1439" s="107"/>
      <c r="L1439" s="895"/>
      <c r="M1439" s="108"/>
      <c r="N1439" s="108"/>
      <c r="O1439" s="964"/>
      <c r="P1439" s="110"/>
      <c r="Q1439" s="810"/>
      <c r="R1439" s="110"/>
      <c r="S1439" s="111"/>
      <c r="T1439" s="984"/>
      <c r="U1439" s="110"/>
      <c r="V1439" s="110"/>
      <c r="W1439" s="110"/>
      <c r="X1439" s="110"/>
      <c r="Y1439" s="110"/>
      <c r="Z1439" s="110"/>
      <c r="AA1439" s="110"/>
      <c r="AB1439" s="110"/>
      <c r="AC1439" s="110"/>
      <c r="AD1439" s="841"/>
      <c r="AE1439" s="110"/>
      <c r="AF1439" s="110"/>
    </row>
    <row r="1440" spans="2:32" ht="15" customHeight="1">
      <c r="B1440" s="886"/>
      <c r="C1440" s="896"/>
      <c r="D1440" s="107"/>
      <c r="L1440" s="895"/>
      <c r="M1440" s="108"/>
      <c r="N1440" s="108"/>
      <c r="O1440" s="964"/>
      <c r="P1440" s="110"/>
      <c r="S1440" s="111"/>
      <c r="T1440" s="984"/>
      <c r="U1440" s="110"/>
      <c r="V1440" s="110"/>
      <c r="W1440" s="110"/>
      <c r="X1440" s="110"/>
      <c r="Y1440" s="110"/>
      <c r="Z1440" s="110"/>
      <c r="AA1440" s="110"/>
      <c r="AB1440" s="110"/>
      <c r="AC1440" s="110"/>
      <c r="AD1440" s="841"/>
      <c r="AE1440" s="110"/>
      <c r="AF1440" s="110"/>
    </row>
    <row r="1441" spans="2:33" ht="15" customHeight="1">
      <c r="B1441" s="882"/>
    </row>
    <row r="1442" spans="2:33" ht="15" customHeight="1">
      <c r="B1442" s="882"/>
    </row>
    <row r="1443" spans="2:33" ht="15" customHeight="1">
      <c r="B1443" s="882"/>
    </row>
    <row r="1444" spans="2:33" ht="15" customHeight="1">
      <c r="B1444" s="882"/>
    </row>
    <row r="1445" spans="2:33" ht="15" customHeight="1">
      <c r="B1445" s="882"/>
    </row>
    <row r="1446" spans="2:33" ht="15" customHeight="1">
      <c r="B1446" s="905"/>
      <c r="S1446" s="35"/>
      <c r="AG1446" s="113"/>
    </row>
    <row r="1447" spans="2:33" ht="15" customHeight="1">
      <c r="B1447" s="882"/>
    </row>
    <row r="1448" spans="2:33" ht="15" customHeight="1">
      <c r="B1448" s="882"/>
    </row>
    <row r="1449" spans="2:33" ht="15" customHeight="1">
      <c r="B1449" s="901"/>
      <c r="C1449" s="897"/>
      <c r="D1449" s="148"/>
      <c r="AG1449" s="113"/>
    </row>
    <row r="1450" spans="2:33" ht="15" customHeight="1">
      <c r="B1450" s="901"/>
      <c r="C1450" s="897"/>
      <c r="D1450" s="148"/>
      <c r="AG1450" s="113"/>
    </row>
    <row r="1451" spans="2:33" ht="15" customHeight="1">
      <c r="B1451" s="901"/>
      <c r="C1451" s="897"/>
      <c r="D1451" s="148"/>
      <c r="AG1451" s="113"/>
    </row>
    <row r="1452" spans="2:33" ht="15" customHeight="1">
      <c r="B1452" s="882"/>
    </row>
    <row r="1453" spans="2:33" ht="15" customHeight="1">
      <c r="B1453" s="882"/>
    </row>
    <row r="1454" spans="2:33" ht="15" customHeight="1">
      <c r="B1454" s="905"/>
    </row>
    <row r="1455" spans="2:33" ht="15" customHeight="1">
      <c r="B1455" s="882"/>
    </row>
    <row r="1456" spans="2:33" ht="15" customHeight="1">
      <c r="B1456" s="905"/>
    </row>
    <row r="1457" spans="2:33" ht="15" customHeight="1">
      <c r="B1457" s="905"/>
    </row>
    <row r="1458" spans="2:33" ht="15" customHeight="1">
      <c r="B1458" s="905"/>
    </row>
    <row r="1459" spans="2:33" ht="15" customHeight="1">
      <c r="B1459" s="886"/>
      <c r="L1459" s="895"/>
      <c r="M1459" s="108"/>
      <c r="N1459" s="108"/>
      <c r="O1459" s="964"/>
      <c r="P1459" s="110"/>
      <c r="Q1459" s="810"/>
      <c r="R1459" s="110"/>
      <c r="S1459" s="111"/>
      <c r="T1459" s="984"/>
      <c r="U1459" s="110"/>
      <c r="V1459" s="110"/>
      <c r="W1459" s="110"/>
      <c r="X1459" s="110"/>
      <c r="Y1459" s="110"/>
      <c r="Z1459" s="110"/>
      <c r="AA1459" s="110"/>
      <c r="AB1459" s="110"/>
      <c r="AC1459" s="110"/>
      <c r="AD1459" s="841"/>
      <c r="AE1459" s="110"/>
      <c r="AF1459" s="110"/>
    </row>
    <row r="1460" spans="2:33" ht="15" customHeight="1">
      <c r="B1460" s="886"/>
      <c r="C1460" s="896"/>
      <c r="D1460" s="107"/>
      <c r="L1460" s="895"/>
      <c r="M1460" s="108"/>
      <c r="N1460" s="108"/>
      <c r="O1460" s="964"/>
      <c r="P1460" s="110"/>
      <c r="S1460" s="111"/>
      <c r="T1460" s="984"/>
      <c r="U1460" s="110"/>
      <c r="V1460" s="110"/>
      <c r="W1460" s="110"/>
      <c r="X1460" s="110"/>
      <c r="Y1460" s="110"/>
      <c r="Z1460" s="110"/>
      <c r="AA1460" s="110"/>
      <c r="AB1460" s="110"/>
      <c r="AC1460" s="110"/>
      <c r="AD1460" s="841"/>
      <c r="AE1460" s="110"/>
      <c r="AF1460" s="110"/>
    </row>
    <row r="1461" spans="2:33" ht="15" customHeight="1">
      <c r="B1461" s="886"/>
      <c r="C1461" s="896"/>
      <c r="D1461" s="107"/>
      <c r="L1461" s="895"/>
      <c r="M1461" s="108"/>
      <c r="N1461" s="108"/>
      <c r="O1461" s="964"/>
      <c r="P1461" s="110"/>
      <c r="S1461" s="111"/>
      <c r="T1461" s="984"/>
      <c r="U1461" s="110"/>
      <c r="V1461" s="110"/>
      <c r="W1461" s="110"/>
      <c r="X1461" s="110"/>
      <c r="Y1461" s="110"/>
      <c r="Z1461" s="110"/>
      <c r="AA1461" s="110"/>
      <c r="AB1461" s="110"/>
      <c r="AC1461" s="110"/>
      <c r="AD1461" s="841"/>
      <c r="AE1461" s="110"/>
      <c r="AF1461" s="110"/>
    </row>
    <row r="1462" spans="2:33" ht="15" customHeight="1">
      <c r="B1462" s="886"/>
      <c r="C1462" s="896"/>
      <c r="D1462" s="107"/>
      <c r="L1462" s="895"/>
      <c r="M1462" s="108"/>
      <c r="N1462" s="108"/>
      <c r="O1462" s="964"/>
      <c r="P1462" s="110"/>
      <c r="S1462" s="111"/>
      <c r="T1462" s="984"/>
      <c r="U1462" s="110"/>
      <c r="V1462" s="110"/>
      <c r="W1462" s="110"/>
      <c r="X1462" s="110"/>
      <c r="Y1462" s="110"/>
      <c r="Z1462" s="110"/>
      <c r="AA1462" s="110"/>
      <c r="AB1462" s="110"/>
      <c r="AC1462" s="110"/>
      <c r="AD1462" s="841"/>
      <c r="AE1462" s="110"/>
      <c r="AF1462" s="110"/>
    </row>
    <row r="1463" spans="2:33" ht="15" customHeight="1">
      <c r="B1463" s="886"/>
      <c r="C1463" s="896"/>
      <c r="D1463" s="107"/>
      <c r="L1463" s="895"/>
      <c r="M1463" s="108"/>
      <c r="N1463" s="108"/>
      <c r="O1463" s="964"/>
      <c r="P1463" s="110"/>
      <c r="S1463" s="111"/>
      <c r="T1463" s="984"/>
      <c r="U1463" s="110"/>
      <c r="V1463" s="110"/>
      <c r="W1463" s="110"/>
      <c r="X1463" s="110"/>
      <c r="Y1463" s="110"/>
      <c r="Z1463" s="110"/>
      <c r="AA1463" s="110"/>
      <c r="AB1463" s="110"/>
      <c r="AC1463" s="110"/>
      <c r="AD1463" s="841"/>
      <c r="AE1463" s="110"/>
      <c r="AF1463" s="110"/>
    </row>
    <row r="1464" spans="2:33" ht="15" customHeight="1">
      <c r="B1464" s="901"/>
      <c r="C1464" s="897"/>
      <c r="D1464" s="148"/>
      <c r="AG1464" s="113"/>
    </row>
    <row r="1465" spans="2:33" ht="15" customHeight="1">
      <c r="B1465" s="901"/>
    </row>
    <row r="1466" spans="2:33" ht="15" customHeight="1">
      <c r="B1466" s="901"/>
    </row>
    <row r="1467" spans="2:33" ht="15" customHeight="1">
      <c r="B1467" s="899"/>
      <c r="C1467" s="900"/>
      <c r="D1467" s="151"/>
    </row>
    <row r="1468" spans="2:33" ht="15" customHeight="1">
      <c r="B1468" s="901"/>
      <c r="C1468" s="897"/>
      <c r="D1468" s="148"/>
      <c r="AG1468" s="113"/>
    </row>
    <row r="1469" spans="2:33" ht="15" customHeight="1">
      <c r="B1469" s="905"/>
    </row>
    <row r="1470" spans="2:33" ht="15" customHeight="1">
      <c r="B1470" s="905"/>
    </row>
    <row r="1471" spans="2:33" ht="15" customHeight="1">
      <c r="B1471" s="905"/>
    </row>
    <row r="1472" spans="2:33" ht="15" customHeight="1">
      <c r="B1472" s="905"/>
    </row>
    <row r="1473" spans="2:33" ht="15" customHeight="1">
      <c r="B1473" s="905"/>
    </row>
    <row r="1474" spans="2:33" ht="15" customHeight="1">
      <c r="B1474" s="905"/>
    </row>
    <row r="1475" spans="2:33" ht="15" customHeight="1">
      <c r="B1475" s="905"/>
    </row>
    <row r="1476" spans="2:33" ht="15" customHeight="1">
      <c r="B1476" s="882"/>
    </row>
    <row r="1477" spans="2:33" ht="15" customHeight="1">
      <c r="B1477" s="882"/>
    </row>
    <row r="1478" spans="2:33" ht="15" customHeight="1">
      <c r="B1478" s="882"/>
    </row>
    <row r="1479" spans="2:33" ht="15" customHeight="1">
      <c r="B1479" s="882"/>
    </row>
    <row r="1480" spans="2:33" ht="15" customHeight="1">
      <c r="B1480" s="882"/>
    </row>
    <row r="1481" spans="2:33" ht="15" customHeight="1">
      <c r="B1481" s="882"/>
      <c r="T1481" s="855"/>
      <c r="U1481" s="50"/>
      <c r="V1481" s="50"/>
      <c r="W1481" s="50"/>
      <c r="X1481" s="50"/>
      <c r="Y1481" s="50"/>
      <c r="Z1481" s="50"/>
      <c r="AA1481" s="50"/>
      <c r="AB1481" s="50"/>
      <c r="AC1481" s="50"/>
      <c r="AD1481" s="840"/>
      <c r="AE1481" s="50"/>
      <c r="AF1481" s="50"/>
      <c r="AG1481" s="113"/>
    </row>
    <row r="1482" spans="2:33" ht="15" customHeight="1">
      <c r="B1482" s="882"/>
      <c r="T1482" s="855"/>
      <c r="U1482" s="50"/>
      <c r="V1482" s="50"/>
      <c r="W1482" s="50"/>
      <c r="X1482" s="50"/>
      <c r="Y1482" s="50"/>
      <c r="Z1482" s="50"/>
      <c r="AA1482" s="50"/>
      <c r="AB1482" s="50"/>
      <c r="AC1482" s="50"/>
      <c r="AD1482" s="840"/>
      <c r="AE1482" s="50"/>
      <c r="AF1482" s="50"/>
      <c r="AG1482" s="113"/>
    </row>
    <row r="1483" spans="2:33" ht="15" customHeight="1">
      <c r="B1483" s="882"/>
      <c r="M1483" s="114"/>
      <c r="N1483" s="114"/>
      <c r="T1483" s="855"/>
      <c r="U1483" s="50"/>
      <c r="V1483" s="50"/>
      <c r="W1483" s="50"/>
      <c r="X1483" s="50"/>
      <c r="Y1483" s="50"/>
      <c r="Z1483" s="50"/>
      <c r="AA1483" s="50"/>
      <c r="AB1483" s="50"/>
      <c r="AC1483" s="50"/>
      <c r="AD1483" s="840"/>
      <c r="AE1483" s="50"/>
      <c r="AF1483" s="50"/>
      <c r="AG1483" s="113"/>
    </row>
    <row r="1484" spans="2:33" ht="15" customHeight="1">
      <c r="B1484" s="882"/>
      <c r="M1484" s="114"/>
      <c r="N1484" s="114"/>
      <c r="T1484" s="855"/>
      <c r="U1484" s="50"/>
      <c r="V1484" s="50"/>
      <c r="W1484" s="50"/>
      <c r="X1484" s="50"/>
      <c r="Y1484" s="50"/>
      <c r="Z1484" s="50"/>
      <c r="AA1484" s="50"/>
      <c r="AB1484" s="50"/>
      <c r="AC1484" s="50"/>
      <c r="AD1484" s="840"/>
      <c r="AE1484" s="50"/>
      <c r="AF1484" s="50"/>
      <c r="AG1484" s="113"/>
    </row>
    <row r="1485" spans="2:33" ht="15" customHeight="1">
      <c r="B1485" s="882"/>
      <c r="M1485" s="114"/>
      <c r="N1485" s="114"/>
      <c r="T1485" s="855"/>
      <c r="U1485" s="50"/>
      <c r="V1485" s="50"/>
      <c r="W1485" s="50"/>
      <c r="X1485" s="50"/>
      <c r="Y1485" s="50"/>
      <c r="Z1485" s="50"/>
      <c r="AA1485" s="50"/>
      <c r="AB1485" s="50"/>
      <c r="AC1485" s="50"/>
      <c r="AD1485" s="840"/>
      <c r="AE1485" s="50"/>
      <c r="AF1485" s="50"/>
      <c r="AG1485" s="113"/>
    </row>
    <row r="1486" spans="2:33" ht="15" customHeight="1">
      <c r="B1486" s="882"/>
      <c r="M1486" s="114"/>
      <c r="N1486" s="114"/>
      <c r="T1486" s="855"/>
      <c r="U1486" s="50"/>
      <c r="V1486" s="50"/>
      <c r="W1486" s="50"/>
      <c r="X1486" s="50"/>
      <c r="Y1486" s="50"/>
      <c r="Z1486" s="50"/>
      <c r="AA1486" s="50"/>
      <c r="AB1486" s="50"/>
      <c r="AC1486" s="50"/>
      <c r="AD1486" s="840"/>
      <c r="AE1486" s="50"/>
      <c r="AF1486" s="50"/>
      <c r="AG1486" s="113"/>
    </row>
    <row r="1487" spans="2:33" ht="15" customHeight="1">
      <c r="B1487" s="882"/>
      <c r="M1487" s="114"/>
      <c r="N1487" s="114"/>
      <c r="T1487" s="855"/>
      <c r="U1487" s="50"/>
      <c r="V1487" s="50"/>
      <c r="W1487" s="50"/>
      <c r="X1487" s="50"/>
      <c r="Y1487" s="50"/>
      <c r="Z1487" s="50"/>
      <c r="AA1487" s="50"/>
      <c r="AB1487" s="50"/>
      <c r="AC1487" s="50"/>
      <c r="AD1487" s="840"/>
      <c r="AE1487" s="50"/>
      <c r="AF1487" s="50"/>
      <c r="AG1487" s="113"/>
    </row>
    <row r="1488" spans="2:33" ht="15" customHeight="1">
      <c r="B1488" s="901"/>
      <c r="C1488" s="897"/>
      <c r="D1488" s="148"/>
      <c r="AG1488" s="113"/>
    </row>
    <row r="1489" spans="2:33" ht="15" customHeight="1">
      <c r="B1489" s="882"/>
      <c r="M1489" s="114"/>
      <c r="N1489" s="114"/>
      <c r="T1489" s="855"/>
      <c r="U1489" s="50"/>
      <c r="V1489" s="50"/>
      <c r="W1489" s="50"/>
      <c r="X1489" s="50"/>
      <c r="Y1489" s="50"/>
      <c r="Z1489" s="50"/>
      <c r="AA1489" s="50"/>
      <c r="AB1489" s="50"/>
      <c r="AC1489" s="50"/>
      <c r="AD1489" s="840"/>
      <c r="AE1489" s="50"/>
      <c r="AF1489" s="50"/>
      <c r="AG1489" s="113"/>
    </row>
    <row r="1490" spans="2:33" ht="15" customHeight="1">
      <c r="B1490" s="882"/>
      <c r="M1490" s="114"/>
      <c r="N1490" s="114"/>
      <c r="T1490" s="855"/>
      <c r="U1490" s="50"/>
      <c r="V1490" s="50"/>
      <c r="W1490" s="50"/>
      <c r="X1490" s="50"/>
      <c r="Y1490" s="50"/>
      <c r="Z1490" s="50"/>
      <c r="AA1490" s="50"/>
      <c r="AB1490" s="50"/>
      <c r="AC1490" s="50"/>
      <c r="AD1490" s="840"/>
      <c r="AE1490" s="50"/>
      <c r="AF1490" s="50"/>
      <c r="AG1490" s="113"/>
    </row>
    <row r="1491" spans="2:33" ht="15" customHeight="1">
      <c r="B1491" s="882"/>
    </row>
    <row r="1492" spans="2:33" ht="15" customHeight="1">
      <c r="B1492" s="882"/>
    </row>
    <row r="1493" spans="2:33" ht="15" customHeight="1">
      <c r="B1493" s="882"/>
    </row>
    <row r="1494" spans="2:33" ht="15" customHeight="1">
      <c r="B1494" s="882"/>
    </row>
    <row r="1495" spans="2:33" ht="15" customHeight="1">
      <c r="B1495" s="882"/>
      <c r="M1495" s="114"/>
      <c r="N1495" s="114"/>
      <c r="T1495" s="855"/>
      <c r="U1495" s="50"/>
      <c r="V1495" s="50"/>
      <c r="W1495" s="50"/>
      <c r="X1495" s="50"/>
      <c r="Y1495" s="50"/>
      <c r="Z1495" s="50"/>
      <c r="AA1495" s="50"/>
      <c r="AB1495" s="50"/>
      <c r="AC1495" s="50"/>
      <c r="AD1495" s="840"/>
      <c r="AE1495" s="50"/>
      <c r="AF1495" s="50"/>
      <c r="AG1495" s="113"/>
    </row>
    <row r="1496" spans="2:33" ht="15" customHeight="1">
      <c r="B1496" s="905"/>
      <c r="M1496" s="114"/>
      <c r="N1496" s="114"/>
      <c r="T1496" s="855"/>
      <c r="U1496" s="50"/>
      <c r="V1496" s="50"/>
      <c r="W1496" s="50"/>
      <c r="X1496" s="50"/>
      <c r="Y1496" s="50"/>
      <c r="Z1496" s="50"/>
      <c r="AA1496" s="50"/>
      <c r="AB1496" s="50"/>
      <c r="AC1496" s="50"/>
      <c r="AD1496" s="840"/>
      <c r="AE1496" s="50"/>
      <c r="AF1496" s="50"/>
      <c r="AG1496" s="113"/>
    </row>
    <row r="1497" spans="2:33" ht="15" customHeight="1">
      <c r="B1497" s="882"/>
    </row>
    <row r="1498" spans="2:33" ht="15" customHeight="1">
      <c r="B1498" s="882"/>
    </row>
    <row r="1499" spans="2:33" ht="15" customHeight="1">
      <c r="B1499" s="882"/>
    </row>
    <row r="1500" spans="2:33" ht="15" customHeight="1">
      <c r="B1500" s="882"/>
    </row>
    <row r="1501" spans="2:33" ht="15" customHeight="1">
      <c r="B1501" s="882"/>
    </row>
    <row r="1502" spans="2:33" ht="15" customHeight="1">
      <c r="B1502" s="882"/>
    </row>
    <row r="1503" spans="2:33" ht="15" customHeight="1">
      <c r="B1503" s="882"/>
    </row>
    <row r="1504" spans="2:33" ht="15" customHeight="1">
      <c r="B1504" s="882"/>
    </row>
    <row r="1505" spans="2:14" ht="15" customHeight="1">
      <c r="B1505" s="905"/>
    </row>
    <row r="1506" spans="2:14" ht="15" customHeight="1">
      <c r="B1506" s="905"/>
    </row>
    <row r="1507" spans="2:14" ht="15" customHeight="1">
      <c r="B1507" s="905"/>
    </row>
    <row r="1508" spans="2:14" ht="15" customHeight="1">
      <c r="B1508" s="905"/>
    </row>
    <row r="1509" spans="2:14" ht="15" customHeight="1">
      <c r="B1509" s="882"/>
      <c r="L1509" s="952"/>
      <c r="M1509" s="122"/>
      <c r="N1509" s="122"/>
    </row>
    <row r="1510" spans="2:14" ht="15" customHeight="1">
      <c r="B1510" s="905"/>
    </row>
    <row r="1511" spans="2:14" ht="15" customHeight="1">
      <c r="B1511" s="882"/>
    </row>
    <row r="1512" spans="2:14" ht="15" customHeight="1">
      <c r="B1512" s="882"/>
    </row>
    <row r="1513" spans="2:14" ht="15" customHeight="1">
      <c r="B1513" s="882"/>
    </row>
    <row r="1514" spans="2:14" ht="15" customHeight="1">
      <c r="B1514" s="901"/>
      <c r="C1514" s="897"/>
      <c r="D1514" s="148"/>
    </row>
    <row r="1515" spans="2:14" ht="15" customHeight="1">
      <c r="B1515" s="901"/>
      <c r="C1515" s="897"/>
      <c r="D1515" s="148"/>
    </row>
    <row r="1516" spans="2:14" ht="15" customHeight="1">
      <c r="B1516" s="882"/>
    </row>
    <row r="1517" spans="2:14" ht="15" customHeight="1">
      <c r="B1517" s="901"/>
      <c r="C1517" s="897"/>
      <c r="D1517" s="148"/>
    </row>
    <row r="1518" spans="2:14" ht="15" customHeight="1">
      <c r="B1518" s="901"/>
      <c r="C1518" s="897"/>
      <c r="D1518" s="148"/>
    </row>
    <row r="1519" spans="2:14" ht="15" customHeight="1">
      <c r="B1519" s="882"/>
    </row>
    <row r="1520" spans="2:14" ht="15" customHeight="1">
      <c r="B1520" s="882"/>
    </row>
    <row r="1521" spans="2:33" ht="15" customHeight="1">
      <c r="B1521" s="882"/>
    </row>
    <row r="1522" spans="2:33" ht="15" customHeight="1">
      <c r="B1522" s="882"/>
    </row>
    <row r="1523" spans="2:33" ht="15" customHeight="1">
      <c r="B1523" s="882"/>
    </row>
    <row r="1524" spans="2:33" ht="15" customHeight="1">
      <c r="B1524" s="882"/>
    </row>
    <row r="1525" spans="2:33" ht="15" customHeight="1">
      <c r="B1525" s="882"/>
    </row>
    <row r="1526" spans="2:33" ht="15" customHeight="1">
      <c r="B1526" s="882"/>
    </row>
    <row r="1527" spans="2:33" ht="15" customHeight="1">
      <c r="B1527" s="882"/>
    </row>
    <row r="1528" spans="2:33" ht="15" customHeight="1">
      <c r="B1528" s="882"/>
    </row>
    <row r="1529" spans="2:33" ht="15" customHeight="1">
      <c r="B1529" s="882"/>
      <c r="M1529" s="114"/>
      <c r="N1529" s="114"/>
      <c r="T1529" s="855"/>
      <c r="U1529" s="50"/>
      <c r="V1529" s="50"/>
      <c r="W1529" s="50"/>
      <c r="X1529" s="50"/>
      <c r="Y1529" s="50"/>
      <c r="Z1529" s="50"/>
      <c r="AA1529" s="50"/>
      <c r="AB1529" s="50"/>
      <c r="AC1529" s="50"/>
      <c r="AD1529" s="840"/>
      <c r="AE1529" s="50"/>
      <c r="AF1529" s="50"/>
      <c r="AG1529" s="113"/>
    </row>
    <row r="1530" spans="2:33" ht="15" customHeight="1">
      <c r="B1530" s="882"/>
    </row>
    <row r="1531" spans="2:33" ht="15" customHeight="1">
      <c r="B1531" s="905"/>
    </row>
    <row r="1532" spans="2:33" ht="15" customHeight="1">
      <c r="B1532" s="905"/>
    </row>
    <row r="1533" spans="2:33" ht="15" customHeight="1">
      <c r="B1533" s="882"/>
      <c r="C1533" s="906"/>
      <c r="D1533" s="159"/>
    </row>
    <row r="1534" spans="2:33" ht="15" customHeight="1">
      <c r="B1534" s="901"/>
      <c r="C1534" s="897"/>
      <c r="D1534" s="148"/>
    </row>
    <row r="1535" spans="2:33" ht="15" customHeight="1">
      <c r="B1535" s="905"/>
    </row>
    <row r="1536" spans="2:33" ht="15" customHeight="1">
      <c r="B1536" s="882"/>
    </row>
    <row r="1537" spans="2:33" ht="15" customHeight="1">
      <c r="B1537" s="901"/>
      <c r="C1537" s="897"/>
      <c r="D1537" s="148"/>
    </row>
    <row r="1538" spans="2:33" ht="15" customHeight="1">
      <c r="B1538" s="882"/>
    </row>
    <row r="1539" spans="2:33" ht="15" customHeight="1">
      <c r="B1539" s="901"/>
      <c r="C1539" s="897"/>
      <c r="D1539" s="148"/>
    </row>
    <row r="1540" spans="2:33" ht="15" customHeight="1">
      <c r="B1540" s="901"/>
      <c r="C1540" s="897"/>
      <c r="D1540" s="148"/>
    </row>
    <row r="1541" spans="2:33" ht="15" customHeight="1">
      <c r="B1541" s="882"/>
    </row>
    <row r="1542" spans="2:33" ht="15" customHeight="1">
      <c r="B1542" s="901"/>
      <c r="C1542" s="897"/>
      <c r="D1542" s="148"/>
      <c r="AG1542" s="113"/>
    </row>
    <row r="1543" spans="2:33" ht="15" customHeight="1">
      <c r="B1543" s="882"/>
    </row>
    <row r="1544" spans="2:33" ht="15" customHeight="1">
      <c r="B1544" s="882"/>
    </row>
    <row r="1545" spans="2:33" ht="15" customHeight="1">
      <c r="B1545" s="882"/>
    </row>
    <row r="1546" spans="2:33" ht="15" customHeight="1">
      <c r="B1546" s="882"/>
    </row>
    <row r="1547" spans="2:33" ht="15" customHeight="1">
      <c r="B1547" s="899"/>
      <c r="C1547" s="900"/>
      <c r="D1547" s="151"/>
    </row>
    <row r="1548" spans="2:33" ht="15" customHeight="1">
      <c r="B1548" s="899"/>
      <c r="C1548" s="922"/>
      <c r="D1548" s="195"/>
    </row>
    <row r="1549" spans="2:33" ht="15" customHeight="1">
      <c r="B1549" s="882"/>
    </row>
    <row r="1550" spans="2:33" ht="15" customHeight="1">
      <c r="B1550" s="901"/>
      <c r="C1550" s="897"/>
      <c r="D1550" s="148"/>
      <c r="AG1550" s="113"/>
    </row>
    <row r="1551" spans="2:33" ht="15" customHeight="1">
      <c r="B1551" s="901"/>
      <c r="C1551" s="897"/>
      <c r="D1551" s="148"/>
      <c r="AG1551" s="113"/>
    </row>
    <row r="1552" spans="2:33" ht="15" customHeight="1">
      <c r="B1552" s="905"/>
    </row>
    <row r="1553" spans="2:33" ht="15" customHeight="1">
      <c r="B1553" s="905"/>
    </row>
    <row r="1554" spans="2:33" ht="15" customHeight="1">
      <c r="B1554" s="882"/>
    </row>
    <row r="1555" spans="2:33" ht="15" customHeight="1">
      <c r="B1555" s="901"/>
      <c r="C1555" s="897"/>
      <c r="D1555" s="148"/>
    </row>
    <row r="1556" spans="2:33" ht="15" customHeight="1">
      <c r="B1556" s="901"/>
      <c r="C1556" s="897"/>
      <c r="D1556" s="148"/>
    </row>
    <row r="1557" spans="2:33" ht="15" customHeight="1">
      <c r="B1557" s="901"/>
      <c r="C1557" s="897"/>
      <c r="D1557" s="148"/>
      <c r="AG1557" s="113"/>
    </row>
    <row r="1558" spans="2:33" ht="15" customHeight="1">
      <c r="B1558" s="901"/>
      <c r="C1558" s="897"/>
      <c r="D1558" s="148"/>
    </row>
    <row r="1559" spans="2:33" ht="15" customHeight="1">
      <c r="B1559" s="901"/>
      <c r="C1559" s="897"/>
      <c r="D1559" s="148"/>
    </row>
    <row r="1560" spans="2:33" ht="15" customHeight="1">
      <c r="B1560" s="901"/>
      <c r="C1560" s="897"/>
      <c r="D1560" s="148"/>
    </row>
    <row r="1561" spans="2:33" ht="15" customHeight="1">
      <c r="B1561" s="901"/>
      <c r="C1561" s="897"/>
      <c r="D1561" s="148"/>
    </row>
    <row r="1562" spans="2:33" ht="15" customHeight="1">
      <c r="B1562" s="901"/>
      <c r="C1562" s="897"/>
      <c r="D1562" s="148"/>
    </row>
    <row r="1563" spans="2:33" ht="15" customHeight="1">
      <c r="B1563" s="901"/>
      <c r="C1563" s="897"/>
      <c r="D1563" s="148"/>
    </row>
    <row r="1564" spans="2:33" ht="15" customHeight="1">
      <c r="B1564" s="882"/>
    </row>
    <row r="1565" spans="2:33" ht="15" customHeight="1">
      <c r="B1565" s="901"/>
      <c r="C1565" s="897"/>
      <c r="D1565" s="148"/>
    </row>
    <row r="1566" spans="2:33" ht="15" customHeight="1">
      <c r="B1566" s="901"/>
      <c r="C1566" s="897"/>
      <c r="D1566" s="148"/>
    </row>
    <row r="1567" spans="2:33" ht="15" customHeight="1">
      <c r="B1567" s="901"/>
      <c r="C1567" s="897"/>
      <c r="D1567" s="148"/>
    </row>
    <row r="1568" spans="2:33" ht="15" customHeight="1">
      <c r="B1568" s="901"/>
      <c r="C1568" s="897"/>
      <c r="D1568" s="148"/>
    </row>
    <row r="1569" spans="2:33" ht="15" customHeight="1">
      <c r="B1569" s="901"/>
      <c r="C1569" s="897"/>
      <c r="D1569" s="148"/>
    </row>
    <row r="1570" spans="2:33" ht="15" customHeight="1">
      <c r="B1570" s="901"/>
      <c r="C1570" s="897"/>
      <c r="D1570" s="148"/>
    </row>
    <row r="1571" spans="2:33" ht="15" customHeight="1">
      <c r="B1571" s="901"/>
      <c r="C1571" s="897"/>
      <c r="D1571" s="148"/>
    </row>
    <row r="1572" spans="2:33" ht="15" customHeight="1">
      <c r="B1572" s="901"/>
      <c r="C1572" s="897"/>
      <c r="D1572" s="148"/>
    </row>
    <row r="1573" spans="2:33" ht="15" customHeight="1">
      <c r="B1573" s="901"/>
      <c r="C1573" s="897"/>
      <c r="D1573" s="148"/>
    </row>
    <row r="1574" spans="2:33" ht="15" customHeight="1">
      <c r="B1574" s="905"/>
      <c r="AG1574" s="113"/>
    </row>
    <row r="1575" spans="2:33" ht="15" customHeight="1">
      <c r="B1575" s="905"/>
      <c r="AG1575" s="113"/>
    </row>
    <row r="1576" spans="2:33" ht="15" customHeight="1">
      <c r="B1576" s="905"/>
      <c r="AG1576" s="113"/>
    </row>
    <row r="1577" spans="2:33" ht="15" customHeight="1">
      <c r="B1577" s="901"/>
      <c r="C1577" s="897"/>
      <c r="D1577" s="148"/>
    </row>
    <row r="1578" spans="2:33" ht="15" customHeight="1">
      <c r="B1578" s="882"/>
      <c r="AG1578" s="113"/>
    </row>
    <row r="1579" spans="2:33" ht="15" customHeight="1">
      <c r="B1579" s="901"/>
      <c r="C1579" s="897"/>
      <c r="D1579" s="148"/>
    </row>
    <row r="1580" spans="2:33" ht="15" customHeight="1">
      <c r="B1580" s="901"/>
      <c r="C1580" s="897"/>
      <c r="D1580" s="148"/>
      <c r="AG1580" s="113"/>
    </row>
    <row r="1581" spans="2:33" ht="15" customHeight="1">
      <c r="B1581" s="901"/>
      <c r="C1581" s="897"/>
      <c r="D1581" s="148"/>
      <c r="AG1581" s="113"/>
    </row>
    <row r="1582" spans="2:33" ht="15" customHeight="1">
      <c r="B1582" s="901"/>
      <c r="C1582" s="897"/>
      <c r="D1582" s="148"/>
      <c r="AG1582" s="113"/>
    </row>
    <row r="1583" spans="2:33" ht="15" customHeight="1">
      <c r="B1583" s="901"/>
      <c r="C1583" s="897"/>
      <c r="D1583" s="148"/>
      <c r="AG1583" s="113"/>
    </row>
    <row r="1584" spans="2:33" ht="15" customHeight="1">
      <c r="B1584" s="882"/>
      <c r="AG1584" s="113"/>
    </row>
    <row r="1585" spans="2:33" ht="15" customHeight="1">
      <c r="B1585" s="901"/>
      <c r="C1585" s="897"/>
      <c r="D1585" s="148"/>
      <c r="AG1585" s="113"/>
    </row>
    <row r="1586" spans="2:33" ht="15" customHeight="1">
      <c r="B1586" s="901"/>
      <c r="C1586" s="897"/>
      <c r="D1586" s="148"/>
    </row>
    <row r="1587" spans="2:33" ht="15" customHeight="1">
      <c r="B1587" s="901"/>
      <c r="C1587" s="897"/>
      <c r="D1587" s="148"/>
    </row>
    <row r="1588" spans="2:33" ht="15" customHeight="1">
      <c r="B1588" s="901"/>
      <c r="C1588" s="897"/>
      <c r="D1588" s="148"/>
    </row>
    <row r="1589" spans="2:33" ht="15" customHeight="1">
      <c r="B1589" s="901"/>
      <c r="C1589" s="897"/>
      <c r="D1589" s="148"/>
    </row>
    <row r="1590" spans="2:33" ht="15" customHeight="1">
      <c r="B1590" s="901"/>
      <c r="C1590" s="897"/>
      <c r="D1590" s="148"/>
      <c r="AG1590" s="113"/>
    </row>
    <row r="1591" spans="2:33" ht="15" customHeight="1">
      <c r="B1591" s="901"/>
      <c r="C1591" s="897"/>
      <c r="D1591" s="148"/>
      <c r="AG1591" s="113"/>
    </row>
    <row r="1592" spans="2:33" ht="15" customHeight="1">
      <c r="B1592" s="901"/>
      <c r="C1592" s="897"/>
      <c r="D1592" s="148"/>
      <c r="AG1592" s="113"/>
    </row>
    <row r="1593" spans="2:33" ht="15" customHeight="1">
      <c r="B1593" s="901"/>
      <c r="C1593" s="897"/>
      <c r="D1593" s="148"/>
      <c r="AG1593" s="113"/>
    </row>
    <row r="1594" spans="2:33" ht="15" customHeight="1">
      <c r="B1594" s="901"/>
      <c r="C1594" s="897"/>
      <c r="D1594" s="148"/>
      <c r="AG1594" s="113"/>
    </row>
    <row r="1595" spans="2:33" ht="15" customHeight="1">
      <c r="B1595" s="882"/>
    </row>
    <row r="1596" spans="2:33" ht="15" customHeight="1">
      <c r="B1596" s="901"/>
      <c r="C1596" s="897"/>
      <c r="D1596" s="148"/>
    </row>
    <row r="1597" spans="2:33" ht="15" customHeight="1">
      <c r="B1597" s="882"/>
    </row>
    <row r="1598" spans="2:33" ht="15" customHeight="1">
      <c r="B1598" s="901"/>
      <c r="C1598" s="897"/>
      <c r="D1598" s="148"/>
    </row>
    <row r="1599" spans="2:33" ht="15" customHeight="1">
      <c r="B1599" s="901"/>
      <c r="C1599" s="897"/>
      <c r="D1599" s="148"/>
    </row>
    <row r="1600" spans="2:33" ht="15" customHeight="1">
      <c r="B1600" s="901"/>
      <c r="C1600" s="897"/>
      <c r="D1600" s="148"/>
    </row>
    <row r="1601" spans="2:33" ht="15" customHeight="1">
      <c r="B1601" s="882"/>
      <c r="O1601" s="831"/>
      <c r="P1601" s="35"/>
      <c r="Q1601" s="819"/>
      <c r="R1601" s="8"/>
    </row>
    <row r="1602" spans="2:33" ht="15" customHeight="1">
      <c r="B1602" s="882"/>
      <c r="O1602" s="831"/>
      <c r="P1602" s="35"/>
      <c r="Q1602" s="819"/>
      <c r="R1602" s="8"/>
    </row>
    <row r="1603" spans="2:33" ht="15" customHeight="1">
      <c r="B1603" s="882"/>
    </row>
    <row r="1604" spans="2:33" ht="15" customHeight="1">
      <c r="B1604" s="882"/>
    </row>
    <row r="1605" spans="2:33" ht="15" customHeight="1">
      <c r="B1605" s="882"/>
      <c r="O1605" s="831"/>
      <c r="P1605" s="35"/>
      <c r="Q1605" s="819"/>
      <c r="R1605" s="8"/>
    </row>
    <row r="1606" spans="2:33" ht="15" customHeight="1">
      <c r="B1606" s="901"/>
      <c r="C1606" s="897"/>
      <c r="D1606" s="148"/>
    </row>
    <row r="1607" spans="2:33" ht="15" customHeight="1">
      <c r="B1607" s="905"/>
      <c r="S1607" s="35"/>
      <c r="AG1607" s="113"/>
    </row>
    <row r="1608" spans="2:33" ht="15" customHeight="1">
      <c r="B1608" s="905"/>
      <c r="S1608" s="35"/>
      <c r="AG1608" s="113"/>
    </row>
    <row r="1609" spans="2:33" ht="15" customHeight="1">
      <c r="B1609" s="882"/>
      <c r="AG1609" s="113"/>
    </row>
    <row r="1610" spans="2:33" ht="15" customHeight="1">
      <c r="B1610" s="905"/>
      <c r="S1610" s="35"/>
      <c r="AG1610" s="113"/>
    </row>
    <row r="1611" spans="2:33" ht="15" customHeight="1">
      <c r="B1611" s="882"/>
      <c r="AG1611" s="113"/>
    </row>
    <row r="1612" spans="2:33" ht="15" customHeight="1">
      <c r="B1612" s="882"/>
      <c r="M1612" s="48"/>
      <c r="N1612" s="48"/>
      <c r="O1612" s="831"/>
      <c r="P1612" s="35"/>
      <c r="AG1612" s="113"/>
    </row>
    <row r="1613" spans="2:33" ht="15" customHeight="1">
      <c r="B1613" s="882"/>
      <c r="AG1613" s="113"/>
    </row>
    <row r="1614" spans="2:33" ht="15" customHeight="1">
      <c r="B1614" s="882"/>
    </row>
    <row r="1615" spans="2:33" ht="15" customHeight="1">
      <c r="B1615" s="882"/>
      <c r="O1615" s="831"/>
      <c r="P1615" s="35"/>
      <c r="Q1615" s="812"/>
      <c r="R1615" s="90"/>
    </row>
    <row r="1616" spans="2:33" ht="15" customHeight="1">
      <c r="B1616" s="882"/>
      <c r="M1616" s="114"/>
      <c r="N1616" s="114"/>
      <c r="T1616" s="855"/>
      <c r="U1616" s="50"/>
      <c r="V1616" s="50"/>
      <c r="W1616" s="50"/>
      <c r="X1616" s="50"/>
      <c r="Y1616" s="50"/>
      <c r="Z1616" s="50"/>
      <c r="AA1616" s="50"/>
      <c r="AB1616" s="50"/>
      <c r="AC1616" s="50"/>
      <c r="AD1616" s="840"/>
      <c r="AE1616" s="50"/>
      <c r="AF1616" s="50"/>
      <c r="AG1616" s="113"/>
    </row>
    <row r="1617" spans="2:33" ht="15" customHeight="1">
      <c r="B1617" s="882"/>
    </row>
    <row r="1618" spans="2:33" ht="15" customHeight="1">
      <c r="B1618" s="882"/>
      <c r="L1618" s="952"/>
      <c r="M1618" s="122"/>
      <c r="N1618" s="122"/>
      <c r="AG1618" s="113"/>
    </row>
    <row r="1619" spans="2:33" ht="15" customHeight="1">
      <c r="B1619" s="882"/>
      <c r="L1619" s="952"/>
      <c r="M1619" s="122"/>
      <c r="N1619" s="122"/>
      <c r="AG1619" s="113"/>
    </row>
    <row r="1620" spans="2:33" ht="15" customHeight="1">
      <c r="B1620" s="882"/>
      <c r="L1620" s="952"/>
      <c r="M1620" s="122"/>
      <c r="N1620" s="122"/>
      <c r="AG1620" s="113"/>
    </row>
    <row r="1621" spans="2:33" ht="15" customHeight="1">
      <c r="B1621" s="882"/>
      <c r="L1621" s="952"/>
      <c r="M1621" s="122"/>
      <c r="N1621" s="122"/>
      <c r="AG1621" s="113"/>
    </row>
    <row r="1622" spans="2:33" ht="15" customHeight="1">
      <c r="B1622" s="882"/>
      <c r="L1622" s="952"/>
      <c r="M1622" s="122"/>
      <c r="N1622" s="122"/>
      <c r="AG1622" s="113"/>
    </row>
    <row r="1623" spans="2:33" ht="15" customHeight="1">
      <c r="B1623" s="882"/>
      <c r="L1623" s="952"/>
      <c r="M1623" s="122"/>
      <c r="N1623" s="122"/>
      <c r="AG1623" s="113"/>
    </row>
    <row r="1624" spans="2:33" ht="15" customHeight="1">
      <c r="B1624" s="905"/>
      <c r="O1624" s="831"/>
      <c r="P1624" s="35"/>
      <c r="AG1624" s="113"/>
    </row>
    <row r="1625" spans="2:33" ht="15" customHeight="1">
      <c r="B1625" s="882"/>
      <c r="AG1625" s="113"/>
    </row>
    <row r="1626" spans="2:33" ht="15" customHeight="1">
      <c r="B1626" s="905"/>
      <c r="S1626" s="35"/>
      <c r="AG1626" s="113"/>
    </row>
    <row r="1627" spans="2:33" ht="15" customHeight="1">
      <c r="B1627" s="905"/>
      <c r="AG1627" s="113"/>
    </row>
    <row r="1628" spans="2:33" ht="15" customHeight="1">
      <c r="B1628" s="905"/>
      <c r="AG1628" s="113"/>
    </row>
    <row r="1629" spans="2:33" ht="15" customHeight="1">
      <c r="B1629" s="905"/>
      <c r="AG1629" s="113"/>
    </row>
    <row r="1630" spans="2:33" ht="15" customHeight="1">
      <c r="B1630" s="882"/>
      <c r="O1630" s="952"/>
      <c r="P1630" s="8"/>
      <c r="Q1630" s="819"/>
      <c r="R1630" s="8"/>
      <c r="T1630" s="989"/>
    </row>
    <row r="1631" spans="2:33" ht="15" customHeight="1">
      <c r="B1631" s="882"/>
    </row>
    <row r="1632" spans="2:33" ht="15" customHeight="1">
      <c r="B1632" s="882"/>
    </row>
    <row r="1633" spans="2:33" ht="15" customHeight="1">
      <c r="B1633" s="882"/>
    </row>
    <row r="1634" spans="2:33" ht="15" customHeight="1">
      <c r="B1634" s="882"/>
    </row>
    <row r="1635" spans="2:33" ht="15" customHeight="1">
      <c r="B1635" s="882"/>
    </row>
    <row r="1636" spans="2:33" ht="15" customHeight="1">
      <c r="B1636" s="882"/>
    </row>
    <row r="1637" spans="2:33" ht="15" customHeight="1">
      <c r="B1637" s="882"/>
    </row>
    <row r="1638" spans="2:33" ht="15" customHeight="1">
      <c r="B1638" s="882"/>
    </row>
    <row r="1639" spans="2:33" ht="15" customHeight="1">
      <c r="B1639" s="882"/>
      <c r="AG1639" s="113"/>
    </row>
    <row r="1640" spans="2:33" ht="15" customHeight="1">
      <c r="B1640" s="882"/>
    </row>
    <row r="1641" spans="2:33" ht="15" customHeight="1">
      <c r="B1641" s="882"/>
    </row>
    <row r="1642" spans="2:33" ht="15" customHeight="1">
      <c r="B1642" s="899"/>
      <c r="C1642" s="900"/>
      <c r="D1642" s="151"/>
      <c r="AG1642" s="113"/>
    </row>
    <row r="1643" spans="2:33" ht="15" customHeight="1">
      <c r="B1643" s="882"/>
      <c r="AG1643" s="113"/>
    </row>
    <row r="1644" spans="2:33" ht="15" customHeight="1">
      <c r="B1644" s="882"/>
    </row>
    <row r="1645" spans="2:33" ht="15" customHeight="1">
      <c r="B1645" s="882"/>
    </row>
    <row r="1646" spans="2:33" ht="15" customHeight="1">
      <c r="B1646" s="882"/>
    </row>
    <row r="1647" spans="2:33" ht="15" customHeight="1">
      <c r="B1647" s="899"/>
      <c r="C1647" s="900"/>
      <c r="D1647" s="151"/>
      <c r="AG1647" s="113"/>
    </row>
    <row r="1648" spans="2:33" ht="15" customHeight="1">
      <c r="B1648" s="882"/>
    </row>
    <row r="1649" spans="2:35" ht="15" customHeight="1">
      <c r="B1649" s="882"/>
    </row>
    <row r="1650" spans="2:35" ht="15" customHeight="1">
      <c r="B1650" s="882"/>
    </row>
    <row r="1651" spans="2:35" ht="15" customHeight="1">
      <c r="B1651" s="882"/>
    </row>
    <row r="1652" spans="2:35" ht="15" customHeight="1">
      <c r="B1652" s="882"/>
    </row>
    <row r="1653" spans="2:35" ht="15" customHeight="1">
      <c r="B1653" s="882"/>
    </row>
    <row r="1654" spans="2:35" ht="15" customHeight="1">
      <c r="B1654" s="882"/>
    </row>
    <row r="1655" spans="2:35" ht="15" customHeight="1">
      <c r="B1655" s="901"/>
      <c r="C1655" s="897"/>
      <c r="D1655" s="148"/>
    </row>
    <row r="1656" spans="2:35" ht="15" customHeight="1">
      <c r="B1656" s="882"/>
    </row>
    <row r="1657" spans="2:35" ht="15" customHeight="1">
      <c r="B1657" s="882"/>
    </row>
    <row r="1658" spans="2:35" ht="15" customHeight="1">
      <c r="B1658" s="882"/>
    </row>
    <row r="1659" spans="2:35" ht="15" customHeight="1">
      <c r="B1659" s="901"/>
      <c r="C1659" s="897"/>
      <c r="D1659" s="148"/>
    </row>
    <row r="1660" spans="2:35" ht="15" customHeight="1">
      <c r="B1660" s="882"/>
      <c r="M1660" s="114"/>
      <c r="N1660" s="114"/>
      <c r="T1660" s="855"/>
      <c r="U1660" s="50"/>
      <c r="V1660" s="50"/>
      <c r="W1660" s="50"/>
      <c r="X1660" s="50"/>
      <c r="Y1660" s="50"/>
      <c r="Z1660" s="50"/>
      <c r="AA1660" s="50"/>
      <c r="AB1660" s="50"/>
      <c r="AC1660" s="50"/>
      <c r="AD1660" s="840"/>
      <c r="AE1660" s="50"/>
      <c r="AF1660" s="50"/>
      <c r="AG1660" s="113"/>
    </row>
    <row r="1661" spans="2:35" ht="15" customHeight="1">
      <c r="B1661" s="882"/>
      <c r="M1661" s="114"/>
      <c r="N1661" s="114"/>
      <c r="T1661" s="855"/>
      <c r="U1661" s="50"/>
      <c r="V1661" s="50"/>
      <c r="W1661" s="50"/>
      <c r="X1661" s="50"/>
      <c r="Y1661" s="50"/>
      <c r="Z1661" s="50"/>
      <c r="AA1661" s="50"/>
      <c r="AB1661" s="50"/>
      <c r="AC1661" s="50"/>
      <c r="AD1661" s="840"/>
      <c r="AE1661" s="50"/>
      <c r="AF1661" s="50"/>
      <c r="AG1661" s="113"/>
    </row>
    <row r="1662" spans="2:35" ht="15" customHeight="1">
      <c r="B1662" s="882"/>
      <c r="M1662" s="114"/>
      <c r="N1662" s="114"/>
      <c r="T1662" s="855"/>
      <c r="U1662" s="50"/>
      <c r="V1662" s="50"/>
      <c r="W1662" s="50"/>
      <c r="X1662" s="50"/>
      <c r="Y1662" s="50"/>
      <c r="Z1662" s="50"/>
      <c r="AA1662" s="50"/>
      <c r="AB1662" s="50"/>
      <c r="AC1662" s="50"/>
      <c r="AD1662" s="840"/>
      <c r="AE1662" s="50"/>
      <c r="AF1662" s="50"/>
      <c r="AG1662" s="113"/>
    </row>
    <row r="1663" spans="2:35" ht="15" customHeight="1">
      <c r="B1663" s="882"/>
    </row>
    <row r="1664" spans="2:35" s="196" customFormat="1" ht="15" customHeight="1">
      <c r="B1664" s="923"/>
      <c r="C1664" s="924"/>
      <c r="D1664" s="197"/>
      <c r="E1664" s="198"/>
      <c r="F1664" s="198"/>
      <c r="G1664" s="198"/>
      <c r="H1664" s="198"/>
      <c r="I1664" s="198"/>
      <c r="J1664" s="198"/>
      <c r="K1664" s="198"/>
      <c r="L1664" s="955"/>
      <c r="M1664" s="199"/>
      <c r="N1664" s="199"/>
      <c r="O1664" s="972"/>
      <c r="P1664" s="200"/>
      <c r="Q1664" s="820"/>
      <c r="R1664" s="201"/>
      <c r="S1664" s="202"/>
      <c r="T1664" s="848"/>
      <c r="U1664" s="201"/>
      <c r="V1664" s="201"/>
      <c r="W1664" s="201"/>
      <c r="X1664" s="201"/>
      <c r="Y1664" s="201"/>
      <c r="Z1664" s="201"/>
      <c r="AA1664" s="201"/>
      <c r="AB1664" s="201"/>
      <c r="AC1664" s="201"/>
      <c r="AD1664" s="844"/>
      <c r="AE1664" s="201"/>
      <c r="AF1664" s="201"/>
      <c r="AG1664" s="198"/>
      <c r="AH1664" s="198"/>
      <c r="AI1664" s="198"/>
    </row>
    <row r="1665" spans="2:35" ht="15" customHeight="1">
      <c r="B1665" s="882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851"/>
      <c r="AE1665" s="58"/>
      <c r="AF1665" s="58"/>
      <c r="AG1665" s="113"/>
    </row>
    <row r="1666" spans="2:35" ht="15" customHeight="1">
      <c r="B1666" s="901"/>
      <c r="C1666" s="897"/>
      <c r="D1666" s="148"/>
      <c r="U1666" s="140"/>
      <c r="V1666" s="140"/>
      <c r="W1666" s="140"/>
      <c r="X1666" s="140"/>
      <c r="Y1666" s="140"/>
      <c r="Z1666" s="140"/>
      <c r="AA1666" s="140"/>
      <c r="AB1666" s="140"/>
      <c r="AC1666" s="140"/>
      <c r="AD1666" s="844"/>
      <c r="AE1666" s="140"/>
      <c r="AF1666" s="140"/>
    </row>
    <row r="1667" spans="2:35" s="95" customFormat="1" ht="15" customHeight="1">
      <c r="B1667" s="868"/>
      <c r="C1667" s="924"/>
      <c r="D1667" s="203"/>
      <c r="E1667" s="183"/>
      <c r="F1667" s="183"/>
      <c r="G1667" s="183"/>
      <c r="H1667" s="183"/>
      <c r="I1667" s="183"/>
      <c r="J1667" s="183"/>
      <c r="K1667" s="183"/>
      <c r="L1667" s="955"/>
      <c r="M1667" s="204"/>
      <c r="N1667" s="204"/>
      <c r="O1667" s="972"/>
      <c r="P1667" s="205"/>
      <c r="Q1667" s="820"/>
      <c r="R1667" s="140"/>
      <c r="S1667" s="206"/>
      <c r="T1667" s="848"/>
      <c r="U1667" s="140"/>
      <c r="V1667" s="140"/>
      <c r="W1667" s="140"/>
      <c r="X1667" s="140"/>
      <c r="Y1667" s="140"/>
      <c r="Z1667" s="140"/>
      <c r="AA1667" s="140"/>
      <c r="AB1667" s="140"/>
      <c r="AC1667" s="140"/>
      <c r="AD1667" s="844"/>
      <c r="AE1667" s="140"/>
      <c r="AF1667" s="140"/>
      <c r="AG1667" s="207"/>
      <c r="AH1667" s="183"/>
      <c r="AI1667" s="183"/>
    </row>
    <row r="1668" spans="2:35" s="95" customFormat="1" ht="15" customHeight="1">
      <c r="B1668" s="868"/>
      <c r="C1668" s="924"/>
      <c r="D1668" s="203"/>
      <c r="E1668" s="183"/>
      <c r="F1668" s="183"/>
      <c r="G1668" s="183"/>
      <c r="H1668" s="183"/>
      <c r="I1668" s="183"/>
      <c r="J1668" s="183"/>
      <c r="K1668" s="183"/>
      <c r="L1668" s="955"/>
      <c r="M1668" s="204"/>
      <c r="N1668" s="204"/>
      <c r="O1668" s="972"/>
      <c r="P1668" s="205"/>
      <c r="Q1668" s="820"/>
      <c r="R1668" s="140"/>
      <c r="S1668" s="206"/>
      <c r="T1668" s="848"/>
      <c r="U1668" s="140"/>
      <c r="V1668" s="140"/>
      <c r="W1668" s="140"/>
      <c r="X1668" s="140"/>
      <c r="Y1668" s="140"/>
      <c r="Z1668" s="140"/>
      <c r="AA1668" s="140"/>
      <c r="AB1668" s="140"/>
      <c r="AC1668" s="140"/>
      <c r="AD1668" s="844"/>
      <c r="AE1668" s="140"/>
      <c r="AF1668" s="140"/>
      <c r="AG1668" s="207"/>
      <c r="AH1668" s="183"/>
      <c r="AI1668" s="183"/>
    </row>
    <row r="1669" spans="2:35" ht="15" customHeight="1" thickBot="1">
      <c r="B1669" s="925"/>
      <c r="C1669" s="897"/>
      <c r="D1669" s="148"/>
      <c r="AG1669" s="113"/>
    </row>
    <row r="1670" spans="2:35" s="95" customFormat="1" ht="15" customHeight="1" thickBot="1">
      <c r="B1670" s="893"/>
      <c r="C1670" s="894"/>
      <c r="D1670" s="143"/>
      <c r="E1670" s="144"/>
      <c r="F1670" s="144"/>
      <c r="G1670" s="144"/>
      <c r="H1670" s="144"/>
      <c r="I1670" s="144"/>
      <c r="J1670" s="144"/>
      <c r="K1670" s="144"/>
      <c r="L1670" s="893"/>
      <c r="M1670" s="93"/>
      <c r="N1670" s="93"/>
      <c r="O1670" s="966"/>
      <c r="P1670" s="145"/>
      <c r="Q1670" s="813"/>
      <c r="R1670" s="146"/>
      <c r="S1670" s="94"/>
      <c r="T1670" s="985"/>
      <c r="U1670" s="146"/>
      <c r="V1670" s="180"/>
      <c r="W1670" s="180"/>
      <c r="X1670" s="180"/>
      <c r="Y1670" s="180"/>
      <c r="Z1670" s="180"/>
      <c r="AA1670" s="180"/>
      <c r="AB1670" s="180"/>
      <c r="AC1670" s="180"/>
      <c r="AD1670" s="849"/>
      <c r="AE1670" s="180"/>
      <c r="AF1670" s="180"/>
      <c r="AG1670" s="92"/>
      <c r="AH1670" s="92"/>
      <c r="AI1670" s="92"/>
    </row>
    <row r="1671" spans="2:35" s="95" customFormat="1" ht="15" customHeight="1">
      <c r="B1671" s="915"/>
      <c r="C1671" s="916"/>
      <c r="D1671" s="182"/>
      <c r="E1671" s="183"/>
      <c r="F1671" s="183"/>
      <c r="G1671" s="183"/>
      <c r="H1671" s="183"/>
      <c r="I1671" s="183"/>
      <c r="J1671" s="183"/>
      <c r="K1671" s="183"/>
      <c r="L1671" s="915"/>
      <c r="M1671" s="96"/>
      <c r="N1671" s="96"/>
      <c r="O1671" s="967"/>
      <c r="P1671" s="99"/>
      <c r="Q1671" s="814"/>
      <c r="R1671" s="99"/>
      <c r="S1671" s="99"/>
      <c r="T1671" s="986"/>
      <c r="U1671" s="99"/>
      <c r="V1671" s="147"/>
      <c r="W1671" s="147"/>
      <c r="X1671" s="147"/>
      <c r="Y1671" s="147"/>
      <c r="Z1671" s="147"/>
      <c r="AA1671" s="147"/>
      <c r="AB1671" s="147"/>
      <c r="AC1671" s="147"/>
      <c r="AD1671" s="846"/>
      <c r="AE1671" s="147"/>
      <c r="AF1671" s="147"/>
      <c r="AG1671" s="98"/>
      <c r="AH1671" s="98"/>
      <c r="AI1671" s="98"/>
    </row>
    <row r="1672" spans="2:35" s="95" customFormat="1" ht="15" customHeight="1">
      <c r="B1672" s="915"/>
      <c r="C1672" s="916"/>
      <c r="D1672" s="182"/>
      <c r="E1672" s="183"/>
      <c r="F1672" s="183"/>
      <c r="G1672" s="183"/>
      <c r="H1672" s="183"/>
      <c r="I1672" s="183"/>
      <c r="J1672" s="183"/>
      <c r="K1672" s="183"/>
      <c r="L1672" s="915"/>
      <c r="M1672" s="102"/>
      <c r="N1672" s="102"/>
      <c r="O1672" s="960"/>
      <c r="P1672" s="105"/>
      <c r="Q1672" s="805"/>
      <c r="R1672" s="105"/>
      <c r="S1672" s="104"/>
      <c r="T1672" s="979"/>
      <c r="U1672" s="105"/>
      <c r="V1672" s="110"/>
      <c r="W1672" s="110"/>
      <c r="X1672" s="110"/>
      <c r="Y1672" s="110"/>
      <c r="Z1672" s="110"/>
      <c r="AA1672" s="110"/>
      <c r="AB1672" s="110"/>
      <c r="AC1672" s="110"/>
      <c r="AD1672" s="841"/>
      <c r="AE1672" s="110"/>
      <c r="AF1672" s="110"/>
      <c r="AG1672" s="101"/>
      <c r="AH1672" s="101"/>
      <c r="AI1672" s="101"/>
    </row>
    <row r="1673" spans="2:35" s="95" customFormat="1" ht="15" customHeight="1">
      <c r="B1673" s="915"/>
      <c r="C1673" s="916"/>
      <c r="D1673" s="182"/>
      <c r="E1673" s="183"/>
      <c r="F1673" s="183"/>
      <c r="G1673" s="183"/>
      <c r="H1673" s="183"/>
      <c r="I1673" s="183"/>
      <c r="J1673" s="183"/>
      <c r="K1673" s="183"/>
      <c r="L1673" s="915"/>
      <c r="M1673" s="181"/>
      <c r="N1673" s="181"/>
      <c r="O1673" s="846"/>
      <c r="P1673" s="147"/>
      <c r="Q1673" s="817"/>
      <c r="R1673" s="147"/>
      <c r="S1673" s="147"/>
      <c r="T1673" s="988"/>
      <c r="U1673" s="147"/>
      <c r="V1673" s="147"/>
      <c r="W1673" s="147"/>
      <c r="X1673" s="147"/>
      <c r="Y1673" s="147"/>
      <c r="Z1673" s="147"/>
      <c r="AA1673" s="147"/>
      <c r="AB1673" s="147"/>
      <c r="AC1673" s="147"/>
      <c r="AD1673" s="846"/>
      <c r="AE1673" s="147"/>
      <c r="AF1673" s="147"/>
      <c r="AG1673" s="183"/>
      <c r="AH1673" s="183"/>
      <c r="AI1673" s="183"/>
    </row>
    <row r="1674" spans="2:35" ht="15" customHeight="1">
      <c r="B1674" s="895"/>
      <c r="C1674" s="896"/>
      <c r="D1674" s="107"/>
      <c r="L1674" s="895"/>
      <c r="M1674" s="108"/>
      <c r="N1674" s="108"/>
      <c r="O1674" s="964"/>
      <c r="P1674" s="110"/>
      <c r="S1674" s="111"/>
      <c r="T1674" s="984"/>
      <c r="U1674" s="110"/>
      <c r="V1674" s="110"/>
      <c r="W1674" s="110"/>
      <c r="X1674" s="110"/>
      <c r="Y1674" s="110"/>
      <c r="Z1674" s="110"/>
      <c r="AA1674" s="110"/>
      <c r="AB1674" s="110"/>
      <c r="AC1674" s="110"/>
      <c r="AD1674" s="841"/>
      <c r="AE1674" s="110"/>
      <c r="AF1674" s="110"/>
    </row>
    <row r="1675" spans="2:35" ht="15" customHeight="1">
      <c r="B1675" s="882"/>
      <c r="AG1675" s="185"/>
    </row>
    <row r="1676" spans="2:35" ht="15" customHeight="1">
      <c r="B1676" s="882"/>
    </row>
    <row r="1677" spans="2:35" ht="15" customHeight="1">
      <c r="B1677" s="882"/>
    </row>
    <row r="1678" spans="2:35" ht="15" customHeight="1">
      <c r="B1678" s="882"/>
    </row>
    <row r="1679" spans="2:35" ht="15" customHeight="1">
      <c r="B1679" s="882"/>
    </row>
    <row r="1680" spans="2:35" ht="15" customHeight="1">
      <c r="B1680" s="882"/>
    </row>
    <row r="1681" spans="2:33" ht="15" customHeight="1">
      <c r="B1681" s="882"/>
    </row>
    <row r="1682" spans="2:33" ht="15" customHeight="1">
      <c r="B1682" s="882"/>
    </row>
    <row r="1683" spans="2:33" ht="15" customHeight="1">
      <c r="B1683" s="882"/>
    </row>
    <row r="1684" spans="2:33" ht="15" customHeight="1">
      <c r="B1684" s="882"/>
    </row>
    <row r="1685" spans="2:33" ht="15" customHeight="1">
      <c r="B1685" s="882"/>
    </row>
    <row r="1686" spans="2:33" ht="15" customHeight="1">
      <c r="B1686" s="882"/>
    </row>
    <row r="1687" spans="2:33" ht="15" customHeight="1">
      <c r="B1687" s="882"/>
    </row>
    <row r="1688" spans="2:33" ht="15" customHeight="1">
      <c r="B1688" s="882"/>
    </row>
    <row r="1689" spans="2:33" ht="15" customHeight="1">
      <c r="B1689" s="882"/>
    </row>
    <row r="1690" spans="2:33" ht="15" customHeight="1">
      <c r="B1690" s="882"/>
    </row>
    <row r="1691" spans="2:33" ht="15" customHeight="1">
      <c r="B1691" s="882"/>
    </row>
    <row r="1692" spans="2:33" ht="15" customHeight="1">
      <c r="B1692" s="882"/>
    </row>
    <row r="1693" spans="2:33" ht="15" customHeight="1">
      <c r="B1693" s="882"/>
    </row>
    <row r="1694" spans="2:33" ht="15" customHeight="1">
      <c r="B1694" s="886"/>
      <c r="C1694" s="896"/>
      <c r="D1694" s="107"/>
      <c r="L1694" s="895"/>
      <c r="M1694" s="108"/>
      <c r="N1694" s="108"/>
      <c r="O1694" s="964"/>
      <c r="P1694" s="110"/>
      <c r="S1694" s="111"/>
      <c r="T1694" s="984"/>
      <c r="U1694" s="110"/>
      <c r="V1694" s="110"/>
      <c r="W1694" s="110"/>
      <c r="X1694" s="110"/>
      <c r="Y1694" s="110"/>
      <c r="Z1694" s="110"/>
      <c r="AA1694" s="110"/>
      <c r="AB1694" s="110"/>
      <c r="AC1694" s="110"/>
      <c r="AD1694" s="841"/>
      <c r="AE1694" s="110"/>
      <c r="AF1694" s="110"/>
    </row>
    <row r="1695" spans="2:33" ht="15" customHeight="1">
      <c r="B1695" s="882"/>
      <c r="M1695" s="114"/>
      <c r="N1695" s="114"/>
      <c r="T1695" s="855"/>
      <c r="U1695" s="50"/>
      <c r="V1695" s="50"/>
      <c r="W1695" s="50"/>
      <c r="X1695" s="50"/>
      <c r="Y1695" s="50"/>
      <c r="Z1695" s="50"/>
      <c r="AA1695" s="50"/>
      <c r="AB1695" s="50"/>
      <c r="AC1695" s="50"/>
      <c r="AD1695" s="840"/>
      <c r="AE1695" s="50"/>
      <c r="AF1695" s="50"/>
      <c r="AG1695" s="113"/>
    </row>
    <row r="1696" spans="2:33" ht="15" customHeight="1">
      <c r="B1696" s="882"/>
    </row>
    <row r="1697" spans="2:33" ht="15" customHeight="1">
      <c r="B1697" s="882"/>
    </row>
    <row r="1698" spans="2:33" ht="15" customHeight="1">
      <c r="B1698" s="882"/>
    </row>
    <row r="1699" spans="2:33" ht="15" customHeight="1">
      <c r="B1699" s="882"/>
    </row>
    <row r="1700" spans="2:33" ht="15" customHeight="1">
      <c r="B1700" s="882"/>
    </row>
    <row r="1701" spans="2:33" ht="15" customHeight="1">
      <c r="B1701" s="905"/>
    </row>
    <row r="1702" spans="2:33" ht="15" customHeight="1">
      <c r="B1702" s="882"/>
    </row>
    <row r="1703" spans="2:33" ht="15" customHeight="1">
      <c r="B1703" s="882"/>
      <c r="O1703" s="831"/>
      <c r="P1703" s="35"/>
      <c r="S1703" s="35"/>
    </row>
    <row r="1704" spans="2:33" ht="15" customHeight="1">
      <c r="B1704" s="912"/>
      <c r="C1704" s="897"/>
      <c r="D1704" s="148"/>
      <c r="AG1704" s="113"/>
    </row>
    <row r="1705" spans="2:33" ht="15" customHeight="1">
      <c r="B1705" s="912"/>
      <c r="C1705" s="897"/>
      <c r="D1705" s="148"/>
      <c r="AG1705" s="113"/>
    </row>
    <row r="1706" spans="2:33" ht="15" customHeight="1">
      <c r="B1706" s="912"/>
      <c r="C1706" s="897"/>
      <c r="D1706" s="148"/>
      <c r="AG1706" s="113"/>
    </row>
    <row r="1707" spans="2:33" ht="15" customHeight="1">
      <c r="B1707" s="901"/>
      <c r="C1707" s="897"/>
      <c r="D1707" s="148"/>
    </row>
    <row r="1708" spans="2:33" ht="15" customHeight="1">
      <c r="B1708" s="882"/>
    </row>
    <row r="1709" spans="2:33" ht="15" customHeight="1">
      <c r="B1709" s="905"/>
    </row>
    <row r="1710" spans="2:33" ht="15" customHeight="1">
      <c r="B1710" s="882"/>
    </row>
    <row r="1711" spans="2:33" ht="15" customHeight="1">
      <c r="B1711" s="882"/>
      <c r="S1711" s="184"/>
    </row>
    <row r="1712" spans="2:33" ht="15" customHeight="1">
      <c r="B1712" s="882"/>
      <c r="O1712" s="970"/>
      <c r="S1712" s="184"/>
    </row>
    <row r="1713" spans="2:33" ht="15" customHeight="1">
      <c r="B1713" s="882"/>
      <c r="O1713" s="970"/>
      <c r="S1713" s="184"/>
    </row>
    <row r="1714" spans="2:33" ht="15" customHeight="1">
      <c r="B1714" s="882"/>
      <c r="O1714" s="970"/>
      <c r="S1714" s="184"/>
    </row>
    <row r="1715" spans="2:33" ht="15" customHeight="1">
      <c r="B1715" s="882"/>
      <c r="O1715" s="970"/>
      <c r="S1715" s="184"/>
    </row>
    <row r="1716" spans="2:33" ht="15" customHeight="1">
      <c r="B1716" s="882"/>
      <c r="O1716" s="970"/>
      <c r="S1716" s="184"/>
    </row>
    <row r="1717" spans="2:33" ht="15" customHeight="1">
      <c r="B1717" s="882"/>
      <c r="M1717" s="114"/>
      <c r="N1717" s="114"/>
      <c r="T1717" s="855"/>
      <c r="U1717" s="50"/>
      <c r="V1717" s="50"/>
      <c r="W1717" s="50"/>
      <c r="X1717" s="50"/>
      <c r="Y1717" s="50"/>
      <c r="Z1717" s="50"/>
      <c r="AA1717" s="50"/>
      <c r="AB1717" s="50"/>
      <c r="AC1717" s="50"/>
      <c r="AD1717" s="840"/>
      <c r="AE1717" s="50"/>
      <c r="AF1717" s="50"/>
      <c r="AG1717" s="113"/>
    </row>
    <row r="1718" spans="2:33" ht="15" customHeight="1">
      <c r="B1718" s="901"/>
      <c r="C1718" s="897"/>
      <c r="D1718" s="148"/>
      <c r="AG1718" s="113"/>
    </row>
    <row r="1719" spans="2:33" ht="15" customHeight="1">
      <c r="B1719" s="882"/>
    </row>
    <row r="1720" spans="2:33" ht="15" customHeight="1">
      <c r="B1720" s="901"/>
      <c r="C1720" s="897"/>
      <c r="D1720" s="148"/>
    </row>
    <row r="1721" spans="2:33" ht="15" customHeight="1">
      <c r="B1721" s="882"/>
    </row>
    <row r="1722" spans="2:33" ht="15" customHeight="1">
      <c r="B1722" s="882"/>
      <c r="AG1722" s="185"/>
    </row>
    <row r="1723" spans="2:33" ht="15" customHeight="1">
      <c r="B1723" s="882"/>
      <c r="M1723" s="114"/>
      <c r="N1723" s="114"/>
      <c r="T1723" s="855"/>
      <c r="U1723" s="50"/>
      <c r="V1723" s="50"/>
      <c r="W1723" s="50"/>
      <c r="X1723" s="50"/>
      <c r="Y1723" s="50"/>
      <c r="Z1723" s="50"/>
      <c r="AA1723" s="50"/>
      <c r="AB1723" s="50"/>
      <c r="AC1723" s="50"/>
      <c r="AD1723" s="840"/>
      <c r="AE1723" s="50"/>
      <c r="AF1723" s="50"/>
      <c r="AG1723" s="113"/>
    </row>
    <row r="1724" spans="2:33" ht="15" customHeight="1">
      <c r="B1724" s="882"/>
      <c r="AG1724" s="113"/>
    </row>
    <row r="1725" spans="2:33" ht="15" customHeight="1">
      <c r="B1725" s="882"/>
      <c r="AG1725" s="113"/>
    </row>
    <row r="1726" spans="2:33" ht="15" customHeight="1">
      <c r="B1726" s="882"/>
    </row>
    <row r="1727" spans="2:33" ht="15" customHeight="1">
      <c r="B1727" s="882"/>
    </row>
    <row r="1728" spans="2:33" ht="15" customHeight="1">
      <c r="B1728" s="882"/>
    </row>
    <row r="1729" spans="2:33" ht="15" customHeight="1">
      <c r="B1729" s="882"/>
      <c r="O1729" s="831"/>
      <c r="P1729" s="35"/>
      <c r="Q1729" s="819"/>
      <c r="R1729" s="8"/>
    </row>
    <row r="1730" spans="2:33" ht="15" customHeight="1">
      <c r="B1730" s="882"/>
    </row>
    <row r="1731" spans="2:33" ht="15" customHeight="1">
      <c r="B1731" s="882"/>
    </row>
    <row r="1732" spans="2:33" ht="15" customHeight="1">
      <c r="B1732" s="901"/>
      <c r="C1732" s="897"/>
      <c r="D1732" s="148"/>
    </row>
    <row r="1733" spans="2:33" ht="15" customHeight="1">
      <c r="B1733" s="882"/>
      <c r="M1733" s="114"/>
      <c r="N1733" s="114"/>
      <c r="T1733" s="855"/>
      <c r="U1733" s="50"/>
      <c r="V1733" s="50"/>
      <c r="W1733" s="50"/>
      <c r="X1733" s="50"/>
      <c r="Y1733" s="50"/>
      <c r="Z1733" s="50"/>
      <c r="AA1733" s="50"/>
      <c r="AB1733" s="50"/>
      <c r="AC1733" s="50"/>
      <c r="AD1733" s="840"/>
      <c r="AE1733" s="50"/>
      <c r="AF1733" s="50"/>
      <c r="AG1733" s="113"/>
    </row>
    <row r="1734" spans="2:33" ht="15" customHeight="1">
      <c r="B1734" s="882"/>
      <c r="M1734" s="114"/>
      <c r="N1734" s="114"/>
      <c r="T1734" s="855"/>
      <c r="U1734" s="50"/>
      <c r="V1734" s="50"/>
      <c r="W1734" s="50"/>
      <c r="X1734" s="50"/>
      <c r="Y1734" s="50"/>
      <c r="Z1734" s="50"/>
      <c r="AA1734" s="50"/>
      <c r="AB1734" s="50"/>
      <c r="AC1734" s="50"/>
      <c r="AD1734" s="840"/>
      <c r="AE1734" s="50"/>
      <c r="AF1734" s="50"/>
      <c r="AG1734" s="113"/>
    </row>
    <row r="1735" spans="2:33" ht="15" customHeight="1">
      <c r="B1735" s="882"/>
      <c r="M1735" s="114"/>
      <c r="N1735" s="114"/>
      <c r="T1735" s="855"/>
      <c r="U1735" s="50"/>
      <c r="V1735" s="50"/>
      <c r="W1735" s="50"/>
      <c r="X1735" s="50"/>
      <c r="Y1735" s="50"/>
      <c r="Z1735" s="50"/>
      <c r="AA1735" s="50"/>
      <c r="AB1735" s="50"/>
      <c r="AC1735" s="50"/>
      <c r="AD1735" s="840"/>
      <c r="AE1735" s="50"/>
      <c r="AF1735" s="50"/>
      <c r="AG1735" s="113"/>
    </row>
    <row r="1736" spans="2:33" ht="15" customHeight="1">
      <c r="B1736" s="882"/>
      <c r="M1736" s="114"/>
      <c r="N1736" s="114"/>
      <c r="T1736" s="855"/>
      <c r="U1736" s="50"/>
      <c r="V1736" s="50"/>
      <c r="W1736" s="50"/>
      <c r="X1736" s="50"/>
      <c r="Y1736" s="50"/>
      <c r="Z1736" s="50"/>
      <c r="AA1736" s="50"/>
      <c r="AB1736" s="50"/>
      <c r="AC1736" s="50"/>
      <c r="AD1736" s="840"/>
      <c r="AE1736" s="50"/>
      <c r="AF1736" s="50"/>
      <c r="AG1736" s="113"/>
    </row>
    <row r="1737" spans="2:33" ht="15" customHeight="1">
      <c r="B1737" s="882"/>
      <c r="M1737" s="114"/>
      <c r="N1737" s="114"/>
      <c r="T1737" s="855"/>
      <c r="U1737" s="50"/>
      <c r="V1737" s="50"/>
      <c r="W1737" s="50"/>
      <c r="X1737" s="50"/>
      <c r="Y1737" s="50"/>
      <c r="Z1737" s="50"/>
      <c r="AA1737" s="50"/>
      <c r="AB1737" s="50"/>
      <c r="AC1737" s="50"/>
      <c r="AD1737" s="840"/>
      <c r="AE1737" s="50"/>
      <c r="AF1737" s="50"/>
      <c r="AG1737" s="113"/>
    </row>
    <row r="1738" spans="2:33" ht="15" customHeight="1">
      <c r="B1738" s="882"/>
    </row>
    <row r="1739" spans="2:33" ht="15" customHeight="1">
      <c r="B1739" s="882"/>
    </row>
    <row r="1740" spans="2:33" ht="15" customHeight="1">
      <c r="B1740" s="905"/>
    </row>
    <row r="1741" spans="2:33" ht="15" customHeight="1">
      <c r="B1741" s="899"/>
      <c r="C1741" s="900"/>
      <c r="D1741" s="151"/>
      <c r="AG1741" s="113"/>
    </row>
    <row r="1742" spans="2:33" ht="15" customHeight="1">
      <c r="B1742" s="882"/>
    </row>
    <row r="1743" spans="2:33" ht="15" customHeight="1">
      <c r="B1743" s="882"/>
    </row>
    <row r="1744" spans="2:33" ht="15" customHeight="1">
      <c r="B1744" s="882"/>
    </row>
    <row r="1745" spans="2:35" ht="15" customHeight="1">
      <c r="B1745" s="901"/>
      <c r="C1745" s="897"/>
      <c r="D1745" s="148"/>
    </row>
    <row r="1746" spans="2:35" ht="15" customHeight="1">
      <c r="B1746" s="901"/>
      <c r="C1746" s="897"/>
      <c r="D1746" s="148"/>
      <c r="AG1746" s="113"/>
    </row>
    <row r="1747" spans="2:35" ht="15" customHeight="1">
      <c r="B1747" s="901"/>
      <c r="C1747" s="897"/>
      <c r="D1747" s="148"/>
      <c r="T1747" s="855"/>
      <c r="AG1747" s="113"/>
    </row>
    <row r="1748" spans="2:35" ht="15" customHeight="1">
      <c r="B1748" s="901"/>
      <c r="C1748" s="897"/>
      <c r="D1748" s="148"/>
      <c r="T1748" s="855"/>
      <c r="AG1748" s="113"/>
    </row>
    <row r="1749" spans="2:35" ht="15" customHeight="1">
      <c r="B1749" s="882"/>
    </row>
    <row r="1750" spans="2:35" ht="15" customHeight="1">
      <c r="B1750" s="882"/>
    </row>
    <row r="1751" spans="2:35" ht="15" customHeight="1">
      <c r="B1751" s="882"/>
    </row>
    <row r="1752" spans="2:35" ht="15" customHeight="1">
      <c r="B1752" s="912"/>
      <c r="AG1752" s="113"/>
    </row>
    <row r="1753" spans="2:35" s="209" customFormat="1" ht="15" customHeight="1">
      <c r="B1753" s="926"/>
      <c r="C1753" s="867"/>
      <c r="D1753" s="87"/>
      <c r="E1753" s="5"/>
      <c r="F1753" s="5"/>
      <c r="G1753" s="5"/>
      <c r="H1753" s="5"/>
      <c r="I1753" s="5"/>
      <c r="J1753" s="5"/>
      <c r="K1753" s="5"/>
      <c r="L1753" s="890"/>
      <c r="M1753" s="211"/>
      <c r="N1753" s="211"/>
      <c r="O1753" s="965"/>
      <c r="P1753" s="194"/>
      <c r="Q1753" s="812"/>
      <c r="R1753" s="90"/>
      <c r="S1753" s="117"/>
      <c r="T1753" s="843"/>
      <c r="U1753" s="90"/>
      <c r="V1753" s="90"/>
      <c r="W1753" s="90"/>
      <c r="X1753" s="90"/>
      <c r="Y1753" s="90"/>
      <c r="Z1753" s="90"/>
      <c r="AA1753" s="90"/>
      <c r="AB1753" s="90"/>
      <c r="AC1753" s="90"/>
      <c r="AD1753" s="843"/>
      <c r="AE1753" s="90"/>
      <c r="AF1753" s="90"/>
      <c r="AG1753" s="212"/>
      <c r="AH1753" s="210"/>
      <c r="AI1753" s="210"/>
    </row>
    <row r="1754" spans="2:35" ht="15" customHeight="1">
      <c r="B1754" s="882"/>
    </row>
    <row r="1755" spans="2:35" ht="15" customHeight="1">
      <c r="B1755" s="882"/>
    </row>
    <row r="1756" spans="2:35" ht="15" customHeight="1">
      <c r="B1756" s="882"/>
    </row>
    <row r="1757" spans="2:35" ht="15" customHeight="1">
      <c r="B1757" s="901"/>
      <c r="C1757" s="897"/>
      <c r="D1757" s="148"/>
    </row>
    <row r="1758" spans="2:35" ht="15" customHeight="1">
      <c r="B1758" s="882"/>
      <c r="AG1758" s="113"/>
    </row>
    <row r="1759" spans="2:35" ht="15" customHeight="1">
      <c r="B1759" s="899"/>
      <c r="C1759" s="900"/>
      <c r="D1759" s="151"/>
    </row>
    <row r="1760" spans="2:35" ht="15" customHeight="1">
      <c r="B1760" s="901"/>
      <c r="C1760" s="897"/>
      <c r="D1760" s="148"/>
    </row>
    <row r="1761" spans="2:35" ht="15" customHeight="1">
      <c r="B1761" s="882"/>
    </row>
    <row r="1762" spans="2:35" ht="15" customHeight="1">
      <c r="B1762" s="882"/>
    </row>
    <row r="1763" spans="2:35" ht="15" customHeight="1">
      <c r="B1763" s="905"/>
      <c r="S1763" s="35"/>
      <c r="AG1763" s="113"/>
    </row>
    <row r="1764" spans="2:35" ht="15" customHeight="1">
      <c r="B1764" s="905"/>
      <c r="S1764" s="35"/>
      <c r="AG1764" s="113"/>
    </row>
    <row r="1765" spans="2:35" ht="15" customHeight="1">
      <c r="B1765" s="905"/>
      <c r="S1765" s="35"/>
      <c r="AG1765" s="113"/>
    </row>
    <row r="1766" spans="2:35" ht="15" customHeight="1">
      <c r="B1766" s="905"/>
      <c r="S1766" s="35"/>
      <c r="AG1766" s="113"/>
    </row>
    <row r="1767" spans="2:35" ht="15" customHeight="1">
      <c r="B1767" s="905"/>
      <c r="S1767" s="35"/>
      <c r="AG1767" s="113"/>
    </row>
    <row r="1768" spans="2:35" ht="15" customHeight="1">
      <c r="B1768" s="905"/>
      <c r="S1768" s="35"/>
      <c r="AG1768" s="113"/>
    </row>
    <row r="1769" spans="2:35" ht="15" customHeight="1">
      <c r="B1769" s="905"/>
      <c r="S1769" s="35"/>
      <c r="AG1769" s="113"/>
    </row>
    <row r="1770" spans="2:35" ht="15" customHeight="1">
      <c r="B1770" s="905"/>
      <c r="S1770" s="35"/>
      <c r="AG1770" s="113"/>
    </row>
    <row r="1771" spans="2:35" ht="15" customHeight="1">
      <c r="B1771" s="882"/>
      <c r="O1771" s="831"/>
      <c r="P1771" s="35"/>
    </row>
    <row r="1772" spans="2:35" ht="15" customHeight="1">
      <c r="B1772" s="882"/>
      <c r="O1772" s="831"/>
      <c r="P1772" s="35"/>
      <c r="Q1772" s="819"/>
      <c r="R1772" s="8"/>
    </row>
    <row r="1773" spans="2:35" ht="15" customHeight="1">
      <c r="B1773" s="905"/>
      <c r="Q1773" s="819"/>
      <c r="R1773" s="8"/>
    </row>
    <row r="1774" spans="2:35" s="209" customFormat="1" ht="15" customHeight="1">
      <c r="B1774" s="912"/>
      <c r="C1774" s="867"/>
      <c r="D1774" s="87"/>
      <c r="E1774" s="5"/>
      <c r="F1774" s="5"/>
      <c r="G1774" s="5"/>
      <c r="H1774" s="5"/>
      <c r="I1774" s="5"/>
      <c r="J1774" s="5"/>
      <c r="K1774" s="5"/>
      <c r="L1774" s="890"/>
      <c r="M1774" s="211"/>
      <c r="N1774" s="211"/>
      <c r="O1774" s="965"/>
      <c r="P1774" s="194"/>
      <c r="Q1774" s="812"/>
      <c r="R1774" s="90"/>
      <c r="S1774" s="117"/>
      <c r="T1774" s="843"/>
      <c r="U1774" s="90"/>
      <c r="V1774" s="90"/>
      <c r="W1774" s="90"/>
      <c r="X1774" s="90"/>
      <c r="Y1774" s="90"/>
      <c r="Z1774" s="90"/>
      <c r="AA1774" s="90"/>
      <c r="AB1774" s="90"/>
      <c r="AC1774" s="90"/>
      <c r="AD1774" s="843"/>
      <c r="AE1774" s="90"/>
      <c r="AF1774" s="90"/>
      <c r="AG1774" s="212"/>
      <c r="AH1774" s="210"/>
      <c r="AI1774" s="210"/>
    </row>
    <row r="1775" spans="2:35" ht="15" customHeight="1">
      <c r="B1775" s="882"/>
      <c r="AG1775" s="113"/>
    </row>
    <row r="1776" spans="2:35" ht="15" customHeight="1">
      <c r="B1776" s="882"/>
      <c r="O1776" s="831"/>
      <c r="P1776" s="35"/>
    </row>
    <row r="1777" spans="2:35" ht="15" customHeight="1">
      <c r="B1777" s="882"/>
      <c r="O1777" s="831"/>
      <c r="P1777" s="35"/>
      <c r="Q1777" s="819"/>
      <c r="R1777" s="8"/>
    </row>
    <row r="1778" spans="2:35" ht="15" customHeight="1">
      <c r="B1778" s="882"/>
      <c r="Q1778" s="819"/>
      <c r="R1778" s="8"/>
    </row>
    <row r="1779" spans="2:35" ht="15" customHeight="1">
      <c r="B1779" s="882"/>
      <c r="O1779" s="831"/>
      <c r="P1779" s="35"/>
      <c r="AG1779" s="113"/>
    </row>
    <row r="1780" spans="2:35" ht="15" customHeight="1">
      <c r="B1780" s="882"/>
      <c r="Q1780" s="819"/>
      <c r="R1780" s="8"/>
      <c r="AG1780" s="113"/>
    </row>
    <row r="1781" spans="2:35" ht="15" customHeight="1">
      <c r="B1781" s="901"/>
      <c r="C1781" s="897"/>
      <c r="D1781" s="148"/>
    </row>
    <row r="1782" spans="2:35" ht="15" customHeight="1">
      <c r="B1782" s="882"/>
    </row>
    <row r="1783" spans="2:35" ht="15" customHeight="1">
      <c r="B1783" s="882"/>
      <c r="O1783" s="831"/>
      <c r="P1783" s="35"/>
      <c r="Q1783" s="812"/>
      <c r="R1783" s="90"/>
    </row>
    <row r="1784" spans="2:35" ht="15" customHeight="1">
      <c r="B1784" s="882"/>
      <c r="O1784" s="831"/>
      <c r="P1784" s="35"/>
    </row>
    <row r="1785" spans="2:35" ht="15" customHeight="1">
      <c r="B1785" s="882"/>
      <c r="O1785" s="831"/>
      <c r="P1785" s="35"/>
      <c r="Q1785" s="819"/>
      <c r="R1785" s="8"/>
    </row>
    <row r="1786" spans="2:35" ht="15" customHeight="1">
      <c r="B1786" s="901"/>
      <c r="C1786" s="897"/>
      <c r="D1786" s="148"/>
      <c r="T1786" s="855"/>
      <c r="AG1786" s="113"/>
    </row>
    <row r="1787" spans="2:35" s="209" customFormat="1" ht="15" customHeight="1">
      <c r="B1787" s="912"/>
      <c r="C1787" s="867"/>
      <c r="D1787" s="87"/>
      <c r="E1787" s="5"/>
      <c r="F1787" s="5"/>
      <c r="G1787" s="5"/>
      <c r="H1787" s="5"/>
      <c r="I1787" s="5"/>
      <c r="J1787" s="5"/>
      <c r="K1787" s="5"/>
      <c r="L1787" s="890"/>
      <c r="M1787" s="211"/>
      <c r="N1787" s="211"/>
      <c r="O1787" s="965"/>
      <c r="P1787" s="194"/>
      <c r="Q1787" s="812"/>
      <c r="R1787" s="90"/>
      <c r="S1787" s="117"/>
      <c r="T1787" s="843"/>
      <c r="U1787" s="90"/>
      <c r="V1787" s="90"/>
      <c r="W1787" s="90"/>
      <c r="X1787" s="90"/>
      <c r="Y1787" s="90"/>
      <c r="Z1787" s="90"/>
      <c r="AA1787" s="90"/>
      <c r="AB1787" s="90"/>
      <c r="AC1787" s="90"/>
      <c r="AD1787" s="843"/>
      <c r="AE1787" s="90"/>
      <c r="AF1787" s="90"/>
      <c r="AG1787" s="212"/>
      <c r="AH1787" s="210"/>
      <c r="AI1787" s="210"/>
    </row>
    <row r="1788" spans="2:35" s="209" customFormat="1" ht="15" customHeight="1">
      <c r="B1788" s="912"/>
      <c r="C1788" s="867"/>
      <c r="D1788" s="87"/>
      <c r="E1788" s="5"/>
      <c r="F1788" s="5"/>
      <c r="G1788" s="5"/>
      <c r="H1788" s="5"/>
      <c r="I1788" s="5"/>
      <c r="J1788" s="5"/>
      <c r="K1788" s="5"/>
      <c r="L1788" s="890"/>
      <c r="M1788" s="211"/>
      <c r="N1788" s="211"/>
      <c r="O1788" s="965"/>
      <c r="P1788" s="194"/>
      <c r="Q1788" s="812"/>
      <c r="R1788" s="90"/>
      <c r="S1788" s="117"/>
      <c r="T1788" s="843"/>
      <c r="U1788" s="90"/>
      <c r="V1788" s="90"/>
      <c r="W1788" s="90"/>
      <c r="X1788" s="90"/>
      <c r="Y1788" s="90"/>
      <c r="Z1788" s="90"/>
      <c r="AA1788" s="90"/>
      <c r="AB1788" s="90"/>
      <c r="AC1788" s="90"/>
      <c r="AD1788" s="843"/>
      <c r="AE1788" s="90"/>
      <c r="AF1788" s="90"/>
      <c r="AG1788" s="212"/>
      <c r="AH1788" s="210"/>
      <c r="AI1788" s="210"/>
    </row>
    <row r="1789" spans="2:35" s="209" customFormat="1" ht="15" customHeight="1">
      <c r="B1789" s="912"/>
      <c r="C1789" s="867"/>
      <c r="D1789" s="87"/>
      <c r="E1789" s="5"/>
      <c r="F1789" s="5"/>
      <c r="G1789" s="5"/>
      <c r="H1789" s="5"/>
      <c r="I1789" s="5"/>
      <c r="J1789" s="5"/>
      <c r="K1789" s="5"/>
      <c r="L1789" s="890"/>
      <c r="M1789" s="211"/>
      <c r="N1789" s="211"/>
      <c r="O1789" s="965"/>
      <c r="P1789" s="194"/>
      <c r="Q1789" s="812"/>
      <c r="R1789" s="90"/>
      <c r="S1789" s="117"/>
      <c r="T1789" s="843"/>
      <c r="U1789" s="90"/>
      <c r="V1789" s="90"/>
      <c r="W1789" s="90"/>
      <c r="X1789" s="90"/>
      <c r="Y1789" s="90"/>
      <c r="Z1789" s="90"/>
      <c r="AA1789" s="90"/>
      <c r="AB1789" s="90"/>
      <c r="AC1789" s="90"/>
      <c r="AD1789" s="843"/>
      <c r="AE1789" s="90"/>
      <c r="AF1789" s="90"/>
      <c r="AG1789" s="212"/>
      <c r="AH1789" s="210"/>
      <c r="AI1789" s="210"/>
    </row>
    <row r="1790" spans="2:35" s="209" customFormat="1" ht="15" customHeight="1">
      <c r="B1790" s="912"/>
      <c r="C1790" s="867"/>
      <c r="D1790" s="87"/>
      <c r="E1790" s="5"/>
      <c r="F1790" s="5"/>
      <c r="G1790" s="5"/>
      <c r="H1790" s="5"/>
      <c r="I1790" s="5"/>
      <c r="J1790" s="5"/>
      <c r="K1790" s="5"/>
      <c r="L1790" s="890"/>
      <c r="M1790" s="211"/>
      <c r="N1790" s="211"/>
      <c r="O1790" s="965"/>
      <c r="P1790" s="194"/>
      <c r="Q1790" s="812"/>
      <c r="R1790" s="90"/>
      <c r="S1790" s="117"/>
      <c r="T1790" s="843"/>
      <c r="U1790" s="90"/>
      <c r="V1790" s="90"/>
      <c r="W1790" s="90"/>
      <c r="X1790" s="90"/>
      <c r="Y1790" s="90"/>
      <c r="Z1790" s="90"/>
      <c r="AA1790" s="90"/>
      <c r="AB1790" s="90"/>
      <c r="AC1790" s="90"/>
      <c r="AD1790" s="843"/>
      <c r="AE1790" s="90"/>
      <c r="AF1790" s="90"/>
      <c r="AG1790" s="212"/>
      <c r="AH1790" s="210"/>
      <c r="AI1790" s="210"/>
    </row>
    <row r="1791" spans="2:35" ht="15" customHeight="1">
      <c r="B1791" s="882"/>
    </row>
    <row r="1792" spans="2:35" ht="15" customHeight="1">
      <c r="B1792" s="882"/>
    </row>
    <row r="1793" spans="2:33" ht="15" customHeight="1">
      <c r="B1793" s="899"/>
      <c r="C1793" s="900"/>
      <c r="D1793" s="151"/>
      <c r="M1793" s="154"/>
      <c r="N1793" s="154"/>
      <c r="T1793" s="855"/>
      <c r="U1793" s="50"/>
      <c r="V1793" s="50"/>
      <c r="W1793" s="50"/>
      <c r="X1793" s="50"/>
      <c r="Y1793" s="50"/>
      <c r="Z1793" s="50"/>
      <c r="AA1793" s="50"/>
      <c r="AB1793" s="50"/>
      <c r="AC1793" s="50"/>
      <c r="AD1793" s="840"/>
      <c r="AE1793" s="50"/>
      <c r="AF1793" s="50"/>
    </row>
    <row r="1794" spans="2:33" ht="15" customHeight="1">
      <c r="B1794" s="882"/>
      <c r="C1794" s="900"/>
      <c r="D1794" s="151"/>
      <c r="AG1794" s="113"/>
    </row>
    <row r="1795" spans="2:33" ht="15" customHeight="1">
      <c r="B1795" s="882"/>
      <c r="AG1795" s="113"/>
    </row>
    <row r="1796" spans="2:33" ht="15" customHeight="1">
      <c r="B1796" s="901"/>
      <c r="C1796" s="897"/>
      <c r="D1796" s="148"/>
      <c r="AG1796" s="113"/>
    </row>
    <row r="1797" spans="2:33" ht="15" customHeight="1">
      <c r="B1797" s="882"/>
    </row>
    <row r="1798" spans="2:33" ht="15" customHeight="1">
      <c r="B1798" s="882"/>
    </row>
    <row r="1799" spans="2:33" ht="15" customHeight="1">
      <c r="B1799" s="882"/>
    </row>
    <row r="1800" spans="2:33" ht="15" customHeight="1">
      <c r="B1800" s="882"/>
    </row>
    <row r="1801" spans="2:33" ht="15" customHeight="1">
      <c r="B1801" s="905"/>
      <c r="AG1801" s="113"/>
    </row>
    <row r="1802" spans="2:33" ht="15" customHeight="1">
      <c r="B1802" s="901"/>
      <c r="C1802" s="897"/>
      <c r="D1802" s="148"/>
    </row>
    <row r="1803" spans="2:33" ht="15" customHeight="1">
      <c r="B1803" s="905"/>
      <c r="AG1803" s="113"/>
    </row>
    <row r="1804" spans="2:33" ht="15" customHeight="1">
      <c r="B1804" s="882"/>
    </row>
    <row r="1805" spans="2:33" ht="15" customHeight="1">
      <c r="B1805" s="899"/>
      <c r="C1805" s="900"/>
      <c r="D1805" s="151"/>
    </row>
    <row r="1806" spans="2:33" ht="15" customHeight="1">
      <c r="B1806" s="905"/>
      <c r="AG1806" s="113"/>
    </row>
    <row r="1807" spans="2:33" ht="15" customHeight="1">
      <c r="B1807" s="901"/>
      <c r="C1807" s="897"/>
      <c r="D1807" s="148"/>
      <c r="AG1807" s="113"/>
    </row>
    <row r="1808" spans="2:33" ht="15" customHeight="1">
      <c r="B1808" s="905"/>
      <c r="O1808" s="831"/>
      <c r="P1808" s="35"/>
      <c r="AG1808" s="113"/>
    </row>
    <row r="1809" spans="2:46" ht="15" customHeight="1">
      <c r="B1809" s="905"/>
      <c r="O1809" s="831"/>
      <c r="P1809" s="35"/>
      <c r="AG1809" s="113"/>
    </row>
    <row r="1810" spans="2:46" ht="15" customHeight="1">
      <c r="B1810" s="905"/>
    </row>
    <row r="1811" spans="2:46" ht="15" customHeight="1">
      <c r="B1811" s="905"/>
    </row>
    <row r="1812" spans="2:46" ht="15" customHeight="1">
      <c r="B1812" s="905"/>
      <c r="T1812" s="855"/>
      <c r="U1812" s="50"/>
      <c r="V1812" s="50"/>
      <c r="W1812" s="50"/>
      <c r="X1812" s="50"/>
      <c r="Y1812" s="50"/>
      <c r="Z1812" s="50"/>
      <c r="AA1812" s="50"/>
      <c r="AB1812" s="50"/>
      <c r="AC1812" s="50"/>
      <c r="AD1812" s="840"/>
      <c r="AE1812" s="50"/>
      <c r="AF1812" s="50"/>
      <c r="AG1812" s="113"/>
    </row>
    <row r="1813" spans="2:46" ht="15" customHeight="1">
      <c r="B1813" s="905"/>
      <c r="AG1813" s="113"/>
    </row>
    <row r="1814" spans="2:46" ht="15" customHeight="1">
      <c r="B1814" s="905"/>
    </row>
    <row r="1815" spans="2:46" ht="15" customHeight="1">
      <c r="B1815" s="905"/>
    </row>
    <row r="1816" spans="2:46" ht="15" customHeight="1">
      <c r="B1816" s="882"/>
      <c r="M1816" s="154"/>
      <c r="N1816" s="154"/>
    </row>
    <row r="1817" spans="2:46" ht="15" customHeight="1">
      <c r="B1817" s="901"/>
      <c r="C1817" s="897"/>
      <c r="D1817" s="148"/>
      <c r="S1817" s="35"/>
      <c r="T1817" s="987"/>
      <c r="U1817" s="10"/>
      <c r="V1817" s="10"/>
      <c r="W1817" s="10"/>
      <c r="X1817" s="10"/>
      <c r="Y1817" s="10"/>
      <c r="Z1817" s="10"/>
      <c r="AA1817" s="10"/>
      <c r="AB1817" s="10"/>
      <c r="AC1817" s="10"/>
      <c r="AD1817" s="847"/>
      <c r="AE1817" s="10"/>
      <c r="AF1817" s="10"/>
      <c r="AG1817" s="4"/>
      <c r="AH1817" s="4"/>
      <c r="AI1817" s="4"/>
      <c r="AJ1817" s="28"/>
      <c r="AK1817" s="28"/>
      <c r="AL1817" s="28"/>
      <c r="AM1817" s="28"/>
      <c r="AN1817" s="28"/>
      <c r="AO1817" s="28"/>
      <c r="AP1817" s="28"/>
      <c r="AQ1817" s="28"/>
      <c r="AR1817" s="28"/>
      <c r="AS1817" s="28"/>
      <c r="AT1817" s="28"/>
    </row>
    <row r="1818" spans="2:46" s="213" customFormat="1" ht="15" customHeight="1">
      <c r="B1818" s="927"/>
      <c r="C1818" s="928"/>
      <c r="D1818" s="214"/>
      <c r="E1818" s="215"/>
      <c r="F1818" s="215"/>
      <c r="G1818" s="215"/>
      <c r="H1818" s="215"/>
      <c r="I1818" s="215"/>
      <c r="J1818" s="215"/>
      <c r="K1818" s="215"/>
      <c r="L1818" s="956"/>
      <c r="M1818" s="216"/>
      <c r="N1818" s="216"/>
      <c r="O1818" s="973"/>
      <c r="P1818" s="217"/>
      <c r="Q1818" s="821"/>
      <c r="R1818" s="218"/>
      <c r="S1818" s="218"/>
      <c r="T1818" s="852"/>
      <c r="U1818" s="219"/>
      <c r="V1818" s="219"/>
      <c r="W1818" s="219"/>
      <c r="X1818" s="219"/>
      <c r="Y1818" s="219"/>
      <c r="Z1818" s="219"/>
      <c r="AA1818" s="219"/>
      <c r="AB1818" s="219"/>
      <c r="AC1818" s="219"/>
      <c r="AD1818" s="852"/>
      <c r="AE1818" s="219"/>
      <c r="AF1818" s="219"/>
      <c r="AG1818" s="214"/>
      <c r="AH1818" s="214"/>
      <c r="AI1818" s="214"/>
      <c r="AJ1818" s="220"/>
      <c r="AK1818" s="220"/>
      <c r="AL1818" s="220"/>
      <c r="AM1818" s="220"/>
      <c r="AN1818" s="220"/>
      <c r="AO1818" s="220"/>
      <c r="AP1818" s="220"/>
      <c r="AQ1818" s="220"/>
      <c r="AR1818" s="220"/>
      <c r="AS1818" s="220"/>
      <c r="AT1818" s="220"/>
    </row>
    <row r="1819" spans="2:46" ht="15" customHeight="1">
      <c r="B1819" s="905"/>
    </row>
    <row r="1820" spans="2:46" ht="15" customHeight="1">
      <c r="B1820" s="882"/>
    </row>
    <row r="1821" spans="2:46" ht="15" customHeight="1">
      <c r="B1821" s="882"/>
    </row>
    <row r="1822" spans="2:46" ht="15" customHeight="1">
      <c r="B1822" s="882"/>
    </row>
    <row r="1823" spans="2:46" ht="15" customHeight="1">
      <c r="B1823" s="882"/>
    </row>
    <row r="1824" spans="2:46" ht="15" customHeight="1">
      <c r="B1824" s="882"/>
    </row>
    <row r="1825" spans="2:33" ht="15" customHeight="1">
      <c r="B1825" s="882"/>
    </row>
    <row r="1826" spans="2:33" ht="15" customHeight="1">
      <c r="B1826" s="882"/>
    </row>
    <row r="1827" spans="2:33" ht="15" customHeight="1">
      <c r="B1827" s="882"/>
    </row>
    <row r="1828" spans="2:33" ht="15" customHeight="1">
      <c r="B1828" s="882"/>
    </row>
    <row r="1829" spans="2:33" ht="15" customHeight="1">
      <c r="B1829" s="882"/>
    </row>
    <row r="1830" spans="2:33" ht="15" customHeight="1">
      <c r="B1830" s="882"/>
    </row>
    <row r="1831" spans="2:33" ht="15" customHeight="1">
      <c r="B1831" s="882"/>
    </row>
    <row r="1832" spans="2:33" ht="15" customHeight="1">
      <c r="B1832" s="882"/>
      <c r="O1832" s="831"/>
      <c r="P1832" s="35"/>
      <c r="AG1832" s="113"/>
    </row>
    <row r="1833" spans="2:33" ht="15" customHeight="1">
      <c r="B1833" s="901"/>
      <c r="C1833" s="897"/>
      <c r="D1833" s="148"/>
      <c r="Q1833" s="819"/>
      <c r="R1833" s="8"/>
      <c r="AG1833" s="113"/>
    </row>
    <row r="1834" spans="2:33" ht="15" customHeight="1">
      <c r="B1834" s="882"/>
    </row>
    <row r="1835" spans="2:33" ht="15" customHeight="1">
      <c r="B1835" s="905"/>
    </row>
    <row r="1836" spans="2:33" ht="15" customHeight="1">
      <c r="B1836" s="882"/>
      <c r="AG1836" s="158"/>
    </row>
    <row r="1837" spans="2:33" ht="15" customHeight="1">
      <c r="B1837" s="901"/>
      <c r="C1837" s="897"/>
      <c r="D1837" s="148"/>
    </row>
    <row r="1838" spans="2:33" ht="15" customHeight="1">
      <c r="B1838" s="905"/>
      <c r="M1838" s="114"/>
      <c r="N1838" s="114"/>
      <c r="T1838" s="855"/>
      <c r="U1838" s="50"/>
      <c r="V1838" s="50"/>
      <c r="W1838" s="50"/>
      <c r="X1838" s="50"/>
      <c r="Y1838" s="50"/>
      <c r="Z1838" s="50"/>
      <c r="AA1838" s="50"/>
      <c r="AB1838" s="50"/>
      <c r="AC1838" s="50"/>
      <c r="AD1838" s="840"/>
      <c r="AE1838" s="50"/>
      <c r="AF1838" s="50"/>
      <c r="AG1838" s="113"/>
    </row>
    <row r="1839" spans="2:33" ht="15" customHeight="1">
      <c r="B1839" s="901"/>
      <c r="C1839" s="897"/>
      <c r="D1839" s="148"/>
      <c r="AG1839" s="113"/>
    </row>
    <row r="1840" spans="2:33" ht="15" customHeight="1">
      <c r="B1840" s="882"/>
      <c r="AG1840" s="113"/>
    </row>
    <row r="1841" spans="2:33" ht="15" customHeight="1">
      <c r="B1841" s="882"/>
      <c r="AG1841" s="113"/>
    </row>
    <row r="1842" spans="2:33" ht="15" customHeight="1">
      <c r="B1842" s="882"/>
    </row>
    <row r="1843" spans="2:33" ht="15" customHeight="1">
      <c r="B1843" s="882"/>
    </row>
    <row r="1844" spans="2:33" ht="15" customHeight="1">
      <c r="B1844" s="882"/>
    </row>
    <row r="1845" spans="2:33" ht="15" customHeight="1">
      <c r="B1845" s="882"/>
      <c r="AG1845" s="113"/>
    </row>
    <row r="1846" spans="2:33" ht="15" customHeight="1">
      <c r="B1846" s="882"/>
      <c r="AG1846" s="113"/>
    </row>
    <row r="1847" spans="2:33" ht="15" customHeight="1">
      <c r="B1847" s="882"/>
      <c r="L1847" s="952"/>
      <c r="M1847" s="122"/>
      <c r="N1847" s="122"/>
    </row>
    <row r="1848" spans="2:33" ht="15" customHeight="1">
      <c r="B1848" s="882"/>
      <c r="L1848" s="952"/>
      <c r="M1848" s="122"/>
      <c r="N1848" s="122"/>
    </row>
    <row r="1849" spans="2:33" ht="15" customHeight="1">
      <c r="B1849" s="882"/>
    </row>
    <row r="1850" spans="2:33" ht="15" customHeight="1">
      <c r="B1850" s="882"/>
    </row>
    <row r="1851" spans="2:33" ht="15" customHeight="1">
      <c r="B1851" s="882"/>
      <c r="AG1851" s="113"/>
    </row>
    <row r="1852" spans="2:33" ht="15" customHeight="1">
      <c r="B1852" s="882"/>
    </row>
    <row r="1853" spans="2:33" ht="15" customHeight="1">
      <c r="B1853" s="882"/>
    </row>
    <row r="1854" spans="2:33" ht="15" customHeight="1">
      <c r="B1854" s="882"/>
    </row>
    <row r="1855" spans="2:33" ht="15" customHeight="1">
      <c r="B1855" s="882"/>
    </row>
    <row r="1856" spans="2:33" ht="15" customHeight="1">
      <c r="B1856" s="882"/>
    </row>
    <row r="1857" spans="2:35" ht="15" customHeight="1">
      <c r="B1857" s="882"/>
    </row>
    <row r="1858" spans="2:35" ht="15" customHeight="1">
      <c r="B1858" s="882"/>
    </row>
    <row r="1859" spans="2:35" ht="15" customHeight="1">
      <c r="B1859" s="929"/>
      <c r="C1859" s="897"/>
      <c r="D1859" s="148"/>
      <c r="AG1859" s="113"/>
    </row>
    <row r="1860" spans="2:35" s="213" customFormat="1" ht="15" customHeight="1">
      <c r="B1860" s="928"/>
      <c r="C1860" s="928"/>
      <c r="D1860" s="214"/>
      <c r="E1860" s="215"/>
      <c r="F1860" s="215"/>
      <c r="G1860" s="215"/>
      <c r="H1860" s="215"/>
      <c r="I1860" s="215"/>
      <c r="J1860" s="215"/>
      <c r="K1860" s="215"/>
      <c r="L1860" s="956"/>
      <c r="M1860" s="216"/>
      <c r="N1860" s="216"/>
      <c r="O1860" s="973"/>
      <c r="P1860" s="217"/>
      <c r="Q1860" s="821"/>
      <c r="R1860" s="218"/>
      <c r="S1860" s="221"/>
      <c r="T1860" s="853"/>
      <c r="U1860" s="218"/>
      <c r="V1860" s="218"/>
      <c r="W1860" s="218"/>
      <c r="X1860" s="218"/>
      <c r="Y1860" s="218"/>
      <c r="Z1860" s="218"/>
      <c r="AA1860" s="218"/>
      <c r="AB1860" s="218"/>
      <c r="AC1860" s="218"/>
      <c r="AD1860" s="853"/>
      <c r="AE1860" s="218"/>
      <c r="AF1860" s="218"/>
      <c r="AG1860" s="222"/>
      <c r="AH1860" s="215"/>
      <c r="AI1860" s="215"/>
    </row>
    <row r="1861" spans="2:35" ht="15" customHeight="1">
      <c r="B1861" s="905"/>
    </row>
    <row r="1862" spans="2:35" ht="15" customHeight="1">
      <c r="B1862" s="882"/>
    </row>
    <row r="1863" spans="2:35" ht="15" customHeight="1">
      <c r="B1863" s="901"/>
      <c r="C1863" s="897"/>
      <c r="D1863" s="148"/>
    </row>
    <row r="1864" spans="2:35" ht="15" customHeight="1">
      <c r="B1864" s="901"/>
      <c r="C1864" s="897"/>
      <c r="D1864" s="148"/>
    </row>
    <row r="1865" spans="2:35" ht="15" customHeight="1">
      <c r="B1865" s="901"/>
      <c r="C1865" s="897"/>
      <c r="D1865" s="148"/>
    </row>
    <row r="1866" spans="2:35" ht="15" customHeight="1">
      <c r="B1866" s="901"/>
      <c r="C1866" s="897"/>
      <c r="D1866" s="148"/>
    </row>
    <row r="1867" spans="2:35" ht="15" customHeight="1">
      <c r="B1867" s="901"/>
      <c r="C1867" s="897"/>
      <c r="D1867" s="148"/>
    </row>
    <row r="1868" spans="2:35" ht="15" customHeight="1">
      <c r="B1868" s="901"/>
    </row>
    <row r="1869" spans="2:35" ht="15" customHeight="1">
      <c r="B1869" s="901"/>
      <c r="AG1869" s="113"/>
    </row>
    <row r="1870" spans="2:35" ht="15" customHeight="1">
      <c r="B1870" s="899"/>
      <c r="C1870" s="922"/>
      <c r="D1870" s="195"/>
      <c r="AG1870" s="113"/>
    </row>
    <row r="1871" spans="2:35" ht="15" customHeight="1">
      <c r="B1871" s="882"/>
    </row>
    <row r="1872" spans="2:35" ht="15" customHeight="1">
      <c r="B1872" s="882"/>
    </row>
    <row r="1873" spans="2:33" ht="15" customHeight="1">
      <c r="B1873" s="905"/>
      <c r="S1873" s="35"/>
      <c r="AG1873" s="113"/>
    </row>
    <row r="1874" spans="2:33" ht="15" customHeight="1">
      <c r="B1874" s="882"/>
    </row>
    <row r="1875" spans="2:33" ht="15" customHeight="1">
      <c r="B1875" s="882"/>
    </row>
    <row r="1876" spans="2:33" ht="15" customHeight="1">
      <c r="B1876" s="882"/>
    </row>
    <row r="1877" spans="2:33" ht="15" customHeight="1">
      <c r="B1877" s="882"/>
      <c r="AG1877" s="113"/>
    </row>
    <row r="1878" spans="2:33" ht="15" customHeight="1">
      <c r="B1878" s="901"/>
      <c r="C1878" s="897"/>
      <c r="D1878" s="148"/>
      <c r="AG1878" s="113"/>
    </row>
    <row r="1879" spans="2:33" ht="15" customHeight="1">
      <c r="B1879" s="905"/>
    </row>
    <row r="1880" spans="2:33" ht="15" customHeight="1">
      <c r="B1880" s="905"/>
    </row>
    <row r="1881" spans="2:33" ht="15" customHeight="1">
      <c r="B1881" s="905"/>
      <c r="C1881" s="906"/>
      <c r="D1881" s="159"/>
      <c r="AG1881" s="113"/>
    </row>
    <row r="1882" spans="2:33" ht="15" customHeight="1">
      <c r="B1882" s="882"/>
      <c r="AG1882" s="113"/>
    </row>
    <row r="1883" spans="2:33" ht="15" customHeight="1">
      <c r="B1883" s="905"/>
      <c r="AG1883" s="113"/>
    </row>
    <row r="1884" spans="2:33" ht="15" customHeight="1">
      <c r="B1884" s="901"/>
      <c r="C1884" s="897"/>
      <c r="D1884" s="148"/>
      <c r="AG1884" s="113"/>
    </row>
    <row r="1885" spans="2:33" ht="15" customHeight="1">
      <c r="B1885" s="882"/>
    </row>
    <row r="1886" spans="2:33" ht="15" customHeight="1">
      <c r="B1886" s="901"/>
      <c r="C1886" s="897"/>
      <c r="D1886" s="148"/>
      <c r="M1886" s="154"/>
      <c r="N1886" s="154"/>
      <c r="AG1886" s="113"/>
    </row>
    <row r="1887" spans="2:33" ht="15" customHeight="1">
      <c r="B1887" s="901"/>
      <c r="C1887" s="897"/>
      <c r="D1887" s="148"/>
      <c r="AG1887" s="113"/>
    </row>
    <row r="1888" spans="2:33" ht="15" customHeight="1">
      <c r="B1888" s="882"/>
    </row>
    <row r="1889" spans="2:35" ht="15" customHeight="1">
      <c r="B1889" s="882"/>
    </row>
    <row r="1890" spans="2:35" ht="15" customHeight="1">
      <c r="B1890" s="882"/>
      <c r="AG1890" s="113"/>
    </row>
    <row r="1891" spans="2:35" ht="15" customHeight="1">
      <c r="B1891" s="901"/>
      <c r="C1891" s="897"/>
      <c r="D1891" s="148"/>
      <c r="AG1891" s="113"/>
    </row>
    <row r="1892" spans="2:35" ht="15" customHeight="1">
      <c r="B1892" s="901"/>
      <c r="C1892" s="897"/>
      <c r="D1892" s="148"/>
      <c r="AG1892" s="113"/>
    </row>
    <row r="1893" spans="2:35" ht="15" customHeight="1">
      <c r="B1893" s="901"/>
      <c r="C1893" s="897"/>
      <c r="D1893" s="148"/>
      <c r="AG1893" s="113"/>
    </row>
    <row r="1894" spans="2:35" ht="15" customHeight="1">
      <c r="B1894" s="901"/>
      <c r="C1894" s="897"/>
      <c r="D1894" s="148"/>
      <c r="AG1894" s="113"/>
    </row>
    <row r="1895" spans="2:35" ht="15" customHeight="1">
      <c r="B1895" s="901"/>
      <c r="C1895" s="897"/>
      <c r="D1895" s="148"/>
      <c r="AG1895" s="113"/>
    </row>
    <row r="1896" spans="2:35" ht="15" customHeight="1">
      <c r="B1896" s="882"/>
      <c r="E1896" s="113"/>
      <c r="F1896" s="113"/>
      <c r="G1896" s="113"/>
      <c r="H1896" s="113"/>
      <c r="I1896" s="113"/>
      <c r="J1896" s="113"/>
      <c r="K1896" s="113"/>
      <c r="M1896" s="48"/>
      <c r="N1896" s="48"/>
      <c r="O1896" s="831"/>
      <c r="P1896" s="35"/>
      <c r="S1896" s="35"/>
    </row>
    <row r="1897" spans="2:35" ht="15" customHeight="1">
      <c r="B1897" s="901"/>
      <c r="C1897" s="897"/>
      <c r="D1897" s="148"/>
      <c r="AG1897" s="113"/>
    </row>
    <row r="1898" spans="2:35" s="209" customFormat="1" ht="15" customHeight="1">
      <c r="B1898" s="912"/>
      <c r="C1898" s="867"/>
      <c r="D1898" s="87"/>
      <c r="E1898" s="113"/>
      <c r="F1898" s="113"/>
      <c r="G1898" s="113"/>
      <c r="H1898" s="113"/>
      <c r="I1898" s="113"/>
      <c r="J1898" s="113"/>
      <c r="K1898" s="113"/>
      <c r="L1898" s="890"/>
      <c r="M1898" s="211"/>
      <c r="N1898" s="211"/>
      <c r="O1898" s="965"/>
      <c r="P1898" s="194"/>
      <c r="Q1898" s="812"/>
      <c r="R1898" s="90"/>
      <c r="S1898" s="117"/>
      <c r="T1898" s="843"/>
      <c r="U1898" s="90"/>
      <c r="V1898" s="90"/>
      <c r="W1898" s="90"/>
      <c r="X1898" s="90"/>
      <c r="Y1898" s="90"/>
      <c r="Z1898" s="90"/>
      <c r="AA1898" s="90"/>
      <c r="AB1898" s="90"/>
      <c r="AC1898" s="90"/>
      <c r="AD1898" s="843"/>
      <c r="AE1898" s="90"/>
      <c r="AF1898" s="90"/>
      <c r="AG1898" s="212"/>
      <c r="AH1898" s="210"/>
      <c r="AI1898" s="210"/>
    </row>
    <row r="1899" spans="2:35" ht="15" customHeight="1">
      <c r="B1899" s="901"/>
      <c r="C1899" s="897"/>
      <c r="D1899" s="148"/>
      <c r="Q1899" s="812"/>
      <c r="R1899" s="90"/>
      <c r="AG1899" s="113"/>
    </row>
    <row r="1900" spans="2:35" ht="15" customHeight="1">
      <c r="B1900" s="882"/>
      <c r="E1900" s="113"/>
      <c r="F1900" s="113"/>
      <c r="G1900" s="113"/>
      <c r="H1900" s="113"/>
      <c r="I1900" s="113"/>
      <c r="J1900" s="113"/>
      <c r="K1900" s="113"/>
      <c r="AG1900" s="113"/>
    </row>
    <row r="1901" spans="2:35" ht="15" customHeight="1">
      <c r="B1901" s="882"/>
      <c r="Q1901" s="812"/>
      <c r="R1901" s="90"/>
      <c r="AG1901" s="113"/>
    </row>
    <row r="1902" spans="2:35" ht="15" customHeight="1">
      <c r="B1902" s="882"/>
    </row>
    <row r="1903" spans="2:35" ht="15" customHeight="1">
      <c r="B1903" s="882"/>
      <c r="O1903" s="952"/>
      <c r="P1903" s="8"/>
      <c r="T1903" s="989"/>
    </row>
    <row r="1904" spans="2:35" ht="15" customHeight="1">
      <c r="B1904" s="901"/>
      <c r="C1904" s="897"/>
      <c r="D1904" s="148"/>
      <c r="Q1904" s="819"/>
      <c r="R1904" s="8"/>
      <c r="AG1904" s="113"/>
    </row>
    <row r="1905" spans="2:33" ht="15" customHeight="1">
      <c r="B1905" s="901"/>
      <c r="C1905" s="897"/>
      <c r="D1905" s="148"/>
      <c r="AG1905" s="113"/>
    </row>
    <row r="1906" spans="2:33" ht="15" customHeight="1">
      <c r="B1906" s="882"/>
    </row>
    <row r="1907" spans="2:33" ht="15" customHeight="1">
      <c r="B1907" s="882"/>
    </row>
    <row r="1908" spans="2:33" ht="15" customHeight="1">
      <c r="B1908" s="882"/>
    </row>
    <row r="1909" spans="2:33" ht="15" customHeight="1">
      <c r="B1909" s="882"/>
    </row>
    <row r="1910" spans="2:33" ht="15" customHeight="1">
      <c r="B1910" s="901"/>
      <c r="C1910" s="897"/>
      <c r="D1910" s="148"/>
    </row>
    <row r="1911" spans="2:33" ht="15" customHeight="1">
      <c r="B1911" s="901"/>
      <c r="C1911" s="897"/>
      <c r="D1911" s="148"/>
      <c r="Q1911" s="812"/>
      <c r="R1911" s="90"/>
      <c r="AG1911" s="113"/>
    </row>
    <row r="1912" spans="2:33" ht="15" customHeight="1">
      <c r="B1912" s="912"/>
      <c r="AG1912" s="113"/>
    </row>
    <row r="1913" spans="2:33" ht="15" customHeight="1">
      <c r="B1913" s="912"/>
      <c r="AG1913" s="113"/>
    </row>
    <row r="1914" spans="2:33" ht="15" customHeight="1">
      <c r="B1914" s="905"/>
      <c r="AG1914" s="113"/>
    </row>
    <row r="1915" spans="2:33" ht="15" customHeight="1">
      <c r="B1915" s="905"/>
      <c r="AG1915" s="113"/>
    </row>
    <row r="1916" spans="2:33" ht="15" customHeight="1">
      <c r="B1916" s="901"/>
      <c r="C1916" s="897"/>
      <c r="D1916" s="148"/>
      <c r="AG1916" s="158"/>
    </row>
    <row r="1917" spans="2:33" ht="15" customHeight="1">
      <c r="B1917" s="882"/>
    </row>
    <row r="1918" spans="2:33" ht="15" customHeight="1">
      <c r="B1918" s="905"/>
      <c r="S1918" s="35"/>
      <c r="AG1918" s="113"/>
    </row>
    <row r="1919" spans="2:33" ht="15" customHeight="1">
      <c r="B1919" s="882"/>
    </row>
    <row r="1920" spans="2:33" ht="15" customHeight="1">
      <c r="B1920" s="882"/>
    </row>
    <row r="1921" spans="2:35" ht="15" customHeight="1">
      <c r="B1921" s="882"/>
    </row>
    <row r="1922" spans="2:35" ht="15" customHeight="1">
      <c r="B1922" s="882"/>
      <c r="AG1922" s="158"/>
    </row>
    <row r="1923" spans="2:35" ht="15" customHeight="1">
      <c r="B1923" s="901"/>
      <c r="C1923" s="897"/>
      <c r="D1923" s="148"/>
      <c r="AG1923" s="113"/>
    </row>
    <row r="1924" spans="2:35" s="209" customFormat="1" ht="15" customHeight="1">
      <c r="B1924" s="912"/>
      <c r="C1924" s="867"/>
      <c r="D1924" s="87"/>
      <c r="E1924" s="113"/>
      <c r="F1924" s="113"/>
      <c r="G1924" s="113"/>
      <c r="H1924" s="113"/>
      <c r="I1924" s="113"/>
      <c r="J1924" s="113"/>
      <c r="K1924" s="113"/>
      <c r="L1924" s="890"/>
      <c r="M1924" s="211"/>
      <c r="N1924" s="211"/>
      <c r="O1924" s="965"/>
      <c r="P1924" s="194"/>
      <c r="Q1924" s="812"/>
      <c r="R1924" s="90"/>
      <c r="S1924" s="117"/>
      <c r="T1924" s="843"/>
      <c r="U1924" s="90"/>
      <c r="V1924" s="90"/>
      <c r="W1924" s="90"/>
      <c r="X1924" s="90"/>
      <c r="Y1924" s="90"/>
      <c r="Z1924" s="90"/>
      <c r="AA1924" s="90"/>
      <c r="AB1924" s="90"/>
      <c r="AC1924" s="90"/>
      <c r="AD1924" s="843"/>
      <c r="AE1924" s="90"/>
      <c r="AF1924" s="90"/>
      <c r="AG1924" s="212"/>
      <c r="AH1924" s="210"/>
      <c r="AI1924" s="210"/>
    </row>
    <row r="1925" spans="2:35" ht="15" customHeight="1">
      <c r="B1925" s="901"/>
      <c r="C1925" s="897"/>
      <c r="D1925" s="148"/>
    </row>
    <row r="1926" spans="2:35" ht="15" customHeight="1">
      <c r="B1926" s="901"/>
      <c r="C1926" s="897"/>
      <c r="D1926" s="148"/>
      <c r="Q1926" s="812"/>
      <c r="R1926" s="90"/>
      <c r="AG1926" s="113"/>
    </row>
    <row r="1927" spans="2:35" ht="15" customHeight="1">
      <c r="B1927" s="882"/>
      <c r="Q1927" s="812"/>
      <c r="R1927" s="90"/>
    </row>
    <row r="1928" spans="2:35" ht="15" customHeight="1">
      <c r="B1928" s="882"/>
      <c r="Q1928" s="812"/>
      <c r="R1928" s="90"/>
    </row>
    <row r="1929" spans="2:35" ht="15" customHeight="1">
      <c r="B1929" s="882"/>
      <c r="Q1929" s="812"/>
      <c r="R1929" s="90"/>
    </row>
    <row r="1930" spans="2:35" ht="15" customHeight="1">
      <c r="B1930" s="882"/>
      <c r="Q1930" s="812"/>
      <c r="R1930" s="90"/>
    </row>
    <row r="1931" spans="2:35" ht="15" customHeight="1">
      <c r="B1931" s="882"/>
      <c r="Q1931" s="812"/>
      <c r="R1931" s="90"/>
    </row>
    <row r="1932" spans="2:35" ht="15" customHeight="1">
      <c r="B1932" s="899"/>
      <c r="C1932" s="900"/>
      <c r="D1932" s="151"/>
    </row>
    <row r="1933" spans="2:35" ht="15" customHeight="1">
      <c r="B1933" s="899"/>
      <c r="C1933" s="900"/>
      <c r="D1933" s="151"/>
    </row>
    <row r="1934" spans="2:35" ht="15" customHeight="1">
      <c r="B1934" s="899"/>
      <c r="C1934" s="900"/>
      <c r="D1934" s="151"/>
    </row>
    <row r="1935" spans="2:35" ht="15" customHeight="1">
      <c r="B1935" s="899"/>
      <c r="C1935" s="922"/>
      <c r="D1935" s="195"/>
      <c r="Q1935" s="812"/>
      <c r="R1935" s="90"/>
    </row>
    <row r="1936" spans="2:35" ht="15" customHeight="1">
      <c r="B1936" s="899"/>
      <c r="C1936" s="922"/>
      <c r="D1936" s="195"/>
    </row>
    <row r="1937" spans="2:33" ht="15" customHeight="1">
      <c r="B1937" s="882"/>
      <c r="AG1937" s="113"/>
    </row>
    <row r="1938" spans="2:33" ht="15" customHeight="1">
      <c r="B1938" s="899"/>
      <c r="C1938" s="922"/>
      <c r="D1938" s="195"/>
    </row>
    <row r="1939" spans="2:33" ht="15" customHeight="1">
      <c r="B1939" s="882"/>
    </row>
    <row r="1940" spans="2:33" ht="15" customHeight="1">
      <c r="B1940" s="882"/>
    </row>
    <row r="1941" spans="2:33" ht="15" customHeight="1">
      <c r="B1941" s="905"/>
      <c r="AG1941" s="113"/>
    </row>
    <row r="1942" spans="2:33" ht="15" customHeight="1">
      <c r="B1942" s="901"/>
      <c r="C1942" s="897"/>
      <c r="D1942" s="148"/>
      <c r="Q1942" s="812"/>
      <c r="R1942" s="90"/>
      <c r="AG1942" s="113"/>
    </row>
    <row r="1943" spans="2:33" ht="15" customHeight="1">
      <c r="B1943" s="901"/>
      <c r="C1943" s="897"/>
      <c r="D1943" s="148"/>
      <c r="AG1943" s="113"/>
    </row>
    <row r="1944" spans="2:33" ht="15" customHeight="1">
      <c r="B1944" s="882"/>
    </row>
    <row r="1945" spans="2:33" ht="15" customHeight="1">
      <c r="B1945" s="882"/>
    </row>
    <row r="1946" spans="2:33" ht="15" customHeight="1">
      <c r="B1946" s="901"/>
      <c r="C1946" s="897"/>
      <c r="D1946" s="148"/>
      <c r="Q1946" s="812"/>
      <c r="R1946" s="90"/>
      <c r="AG1946" s="113"/>
    </row>
    <row r="1947" spans="2:33" ht="15" customHeight="1">
      <c r="B1947" s="905"/>
      <c r="AG1947" s="113"/>
    </row>
    <row r="1948" spans="2:33" ht="15" customHeight="1">
      <c r="B1948" s="882"/>
    </row>
    <row r="1949" spans="2:33" ht="15" customHeight="1">
      <c r="B1949" s="882"/>
    </row>
    <row r="1950" spans="2:33" ht="15" customHeight="1">
      <c r="B1950" s="905"/>
      <c r="S1950" s="35"/>
      <c r="AG1950" s="113"/>
    </row>
    <row r="1951" spans="2:33" ht="15" customHeight="1">
      <c r="B1951" s="882"/>
      <c r="AG1951" s="113"/>
    </row>
    <row r="1952" spans="2:33" ht="15" customHeight="1">
      <c r="B1952" s="899"/>
      <c r="C1952" s="900"/>
      <c r="D1952" s="151"/>
    </row>
    <row r="1953" spans="2:35" ht="15" customHeight="1">
      <c r="B1953" s="899"/>
      <c r="C1953" s="900"/>
      <c r="D1953" s="151"/>
    </row>
    <row r="1954" spans="2:35" ht="15" customHeight="1">
      <c r="B1954" s="882"/>
      <c r="AG1954" s="113"/>
    </row>
    <row r="1955" spans="2:35" s="209" customFormat="1" ht="15" customHeight="1">
      <c r="B1955" s="912"/>
      <c r="C1955" s="867"/>
      <c r="D1955" s="87"/>
      <c r="E1955" s="113"/>
      <c r="F1955" s="113"/>
      <c r="G1955" s="113"/>
      <c r="H1955" s="113"/>
      <c r="I1955" s="113"/>
      <c r="J1955" s="113"/>
      <c r="K1955" s="113"/>
      <c r="L1955" s="890"/>
      <c r="M1955" s="211"/>
      <c r="N1955" s="211"/>
      <c r="O1955" s="965"/>
      <c r="P1955" s="194"/>
      <c r="Q1955" s="812"/>
      <c r="R1955" s="90"/>
      <c r="S1955" s="117"/>
      <c r="T1955" s="843"/>
      <c r="U1955" s="90"/>
      <c r="V1955" s="90"/>
      <c r="W1955" s="90"/>
      <c r="X1955" s="90"/>
      <c r="Y1955" s="90"/>
      <c r="Z1955" s="90"/>
      <c r="AA1955" s="90"/>
      <c r="AB1955" s="90"/>
      <c r="AC1955" s="90"/>
      <c r="AD1955" s="843"/>
      <c r="AE1955" s="90"/>
      <c r="AF1955" s="90"/>
      <c r="AG1955" s="212"/>
      <c r="AH1955" s="210"/>
      <c r="AI1955" s="210"/>
    </row>
    <row r="1956" spans="2:35" ht="15" customHeight="1">
      <c r="B1956" s="882"/>
      <c r="Q1956" s="812"/>
      <c r="R1956" s="90"/>
    </row>
    <row r="1957" spans="2:35" ht="15" customHeight="1">
      <c r="B1957" s="882"/>
      <c r="Q1957" s="812"/>
      <c r="R1957" s="90"/>
    </row>
    <row r="1958" spans="2:35" s="209" customFormat="1" ht="15" customHeight="1">
      <c r="B1958" s="912"/>
      <c r="C1958" s="867"/>
      <c r="D1958" s="87"/>
      <c r="E1958" s="113"/>
      <c r="F1958" s="113"/>
      <c r="G1958" s="113"/>
      <c r="H1958" s="113"/>
      <c r="I1958" s="113"/>
      <c r="J1958" s="113"/>
      <c r="K1958" s="113"/>
      <c r="L1958" s="890"/>
      <c r="M1958" s="211"/>
      <c r="N1958" s="211"/>
      <c r="O1958" s="965"/>
      <c r="P1958" s="194"/>
      <c r="Q1958" s="812"/>
      <c r="R1958" s="90"/>
      <c r="S1958" s="117"/>
      <c r="T1958" s="843"/>
      <c r="U1958" s="90"/>
      <c r="V1958" s="90"/>
      <c r="W1958" s="90"/>
      <c r="X1958" s="90"/>
      <c r="Y1958" s="90"/>
      <c r="Z1958" s="90"/>
      <c r="AA1958" s="90"/>
      <c r="AB1958" s="90"/>
      <c r="AC1958" s="90"/>
      <c r="AD1958" s="843"/>
      <c r="AE1958" s="90"/>
      <c r="AF1958" s="90"/>
      <c r="AG1958" s="212"/>
      <c r="AH1958" s="210"/>
      <c r="AI1958" s="210"/>
    </row>
    <row r="1959" spans="2:35" s="209" customFormat="1" ht="15" customHeight="1">
      <c r="B1959" s="912"/>
      <c r="C1959" s="867"/>
      <c r="D1959" s="87"/>
      <c r="E1959" s="113"/>
      <c r="F1959" s="113"/>
      <c r="G1959" s="113"/>
      <c r="H1959" s="113"/>
      <c r="I1959" s="113"/>
      <c r="J1959" s="113"/>
      <c r="K1959" s="113"/>
      <c r="L1959" s="890"/>
      <c r="M1959" s="88"/>
      <c r="N1959" s="88"/>
      <c r="O1959" s="965"/>
      <c r="P1959" s="194"/>
      <c r="Q1959" s="812"/>
      <c r="R1959" s="90"/>
      <c r="S1959" s="117"/>
      <c r="T1959" s="843"/>
      <c r="U1959" s="90"/>
      <c r="V1959" s="90"/>
      <c r="W1959" s="90"/>
      <c r="X1959" s="90"/>
      <c r="Y1959" s="90"/>
      <c r="Z1959" s="90"/>
      <c r="AA1959" s="90"/>
      <c r="AB1959" s="90"/>
      <c r="AC1959" s="90"/>
      <c r="AD1959" s="843"/>
      <c r="AE1959" s="90"/>
      <c r="AF1959" s="90"/>
      <c r="AG1959" s="212"/>
      <c r="AH1959" s="210"/>
      <c r="AI1959" s="210"/>
    </row>
    <row r="1960" spans="2:35" ht="15" customHeight="1">
      <c r="B1960" s="882"/>
      <c r="AG1960" s="113"/>
    </row>
    <row r="1961" spans="2:35" s="209" customFormat="1" ht="15" customHeight="1">
      <c r="B1961" s="912"/>
      <c r="C1961" s="867"/>
      <c r="D1961" s="87"/>
      <c r="E1961" s="113"/>
      <c r="F1961" s="113"/>
      <c r="G1961" s="113"/>
      <c r="H1961" s="113"/>
      <c r="I1961" s="113"/>
      <c r="J1961" s="113"/>
      <c r="K1961" s="113"/>
      <c r="L1961" s="890"/>
      <c r="M1961" s="211"/>
      <c r="N1961" s="211"/>
      <c r="O1961" s="965"/>
      <c r="P1961" s="194"/>
      <c r="Q1961" s="812"/>
      <c r="R1961" s="90"/>
      <c r="S1961" s="117"/>
      <c r="T1961" s="843"/>
      <c r="U1961" s="90"/>
      <c r="V1961" s="90"/>
      <c r="W1961" s="90"/>
      <c r="X1961" s="90"/>
      <c r="Y1961" s="90"/>
      <c r="Z1961" s="90"/>
      <c r="AA1961" s="90"/>
      <c r="AB1961" s="90"/>
      <c r="AC1961" s="90"/>
      <c r="AD1961" s="843"/>
      <c r="AE1961" s="90"/>
      <c r="AF1961" s="90"/>
      <c r="AG1961" s="212"/>
      <c r="AH1961" s="210"/>
      <c r="AI1961" s="210"/>
    </row>
    <row r="1962" spans="2:35" ht="15" customHeight="1">
      <c r="B1962" s="882"/>
    </row>
    <row r="1963" spans="2:35" ht="15" customHeight="1">
      <c r="B1963" s="882"/>
    </row>
    <row r="1964" spans="2:35" s="209" customFormat="1" ht="15" customHeight="1">
      <c r="B1964" s="912"/>
      <c r="C1964" s="867"/>
      <c r="D1964" s="87"/>
      <c r="E1964" s="113"/>
      <c r="F1964" s="113"/>
      <c r="G1964" s="113"/>
      <c r="H1964" s="113"/>
      <c r="I1964" s="113"/>
      <c r="J1964" s="113"/>
      <c r="K1964" s="113"/>
      <c r="L1964" s="890"/>
      <c r="M1964" s="211"/>
      <c r="N1964" s="211"/>
      <c r="O1964" s="965"/>
      <c r="P1964" s="194"/>
      <c r="Q1964" s="812"/>
      <c r="R1964" s="90"/>
      <c r="S1964" s="117"/>
      <c r="T1964" s="843"/>
      <c r="U1964" s="90"/>
      <c r="V1964" s="90"/>
      <c r="W1964" s="90"/>
      <c r="X1964" s="90"/>
      <c r="Y1964" s="90"/>
      <c r="Z1964" s="90"/>
      <c r="AA1964" s="90"/>
      <c r="AB1964" s="90"/>
      <c r="AC1964" s="90"/>
      <c r="AD1964" s="843"/>
      <c r="AE1964" s="90"/>
      <c r="AF1964" s="90"/>
      <c r="AG1964" s="212"/>
      <c r="AH1964" s="210"/>
      <c r="AI1964" s="210"/>
    </row>
    <row r="1965" spans="2:35" s="209" customFormat="1" ht="15" customHeight="1">
      <c r="B1965" s="912"/>
      <c r="C1965" s="867"/>
      <c r="D1965" s="87"/>
      <c r="E1965" s="5"/>
      <c r="F1965" s="5"/>
      <c r="G1965" s="5"/>
      <c r="H1965" s="5"/>
      <c r="I1965" s="5"/>
      <c r="J1965" s="5"/>
      <c r="K1965" s="5"/>
      <c r="L1965" s="890"/>
      <c r="M1965" s="211"/>
      <c r="N1965" s="211"/>
      <c r="O1965" s="965"/>
      <c r="P1965" s="194"/>
      <c r="Q1965" s="812"/>
      <c r="R1965" s="90"/>
      <c r="S1965" s="117"/>
      <c r="T1965" s="843"/>
      <c r="U1965" s="90"/>
      <c r="V1965" s="90"/>
      <c r="W1965" s="90"/>
      <c r="X1965" s="90"/>
      <c r="Y1965" s="90"/>
      <c r="Z1965" s="90"/>
      <c r="AA1965" s="90"/>
      <c r="AB1965" s="90"/>
      <c r="AC1965" s="90"/>
      <c r="AD1965" s="843"/>
      <c r="AE1965" s="90"/>
      <c r="AF1965" s="90"/>
      <c r="AG1965" s="212"/>
      <c r="AH1965" s="210"/>
      <c r="AI1965" s="210"/>
    </row>
    <row r="1966" spans="2:35" s="209" customFormat="1" ht="15" customHeight="1">
      <c r="B1966" s="912"/>
      <c r="C1966" s="867"/>
      <c r="D1966" s="87"/>
      <c r="E1966" s="113"/>
      <c r="F1966" s="113"/>
      <c r="G1966" s="113"/>
      <c r="H1966" s="113"/>
      <c r="I1966" s="113"/>
      <c r="J1966" s="113"/>
      <c r="K1966" s="113"/>
      <c r="L1966" s="890"/>
      <c r="M1966" s="211"/>
      <c r="N1966" s="211"/>
      <c r="O1966" s="965"/>
      <c r="P1966" s="194"/>
      <c r="Q1966" s="812"/>
      <c r="R1966" s="90"/>
      <c r="S1966" s="117"/>
      <c r="T1966" s="843"/>
      <c r="U1966" s="90"/>
      <c r="V1966" s="90"/>
      <c r="W1966" s="90"/>
      <c r="X1966" s="90"/>
      <c r="Y1966" s="90"/>
      <c r="Z1966" s="90"/>
      <c r="AA1966" s="90"/>
      <c r="AB1966" s="90"/>
      <c r="AC1966" s="90"/>
      <c r="AD1966" s="843"/>
      <c r="AE1966" s="90"/>
      <c r="AF1966" s="90"/>
      <c r="AG1966" s="212"/>
      <c r="AH1966" s="210"/>
      <c r="AI1966" s="210"/>
    </row>
    <row r="1967" spans="2:35" ht="15" customHeight="1">
      <c r="B1967" s="882"/>
    </row>
    <row r="1968" spans="2:35" s="209" customFormat="1" ht="15" customHeight="1">
      <c r="B1968" s="912"/>
      <c r="C1968" s="867"/>
      <c r="D1968" s="87"/>
      <c r="E1968" s="113"/>
      <c r="F1968" s="113"/>
      <c r="G1968" s="113"/>
      <c r="H1968" s="113"/>
      <c r="I1968" s="113"/>
      <c r="J1968" s="113"/>
      <c r="K1968" s="113"/>
      <c r="L1968" s="890"/>
      <c r="M1968" s="211"/>
      <c r="N1968" s="211"/>
      <c r="O1968" s="965"/>
      <c r="P1968" s="194"/>
      <c r="Q1968" s="812"/>
      <c r="R1968" s="90"/>
      <c r="S1968" s="117"/>
      <c r="T1968" s="843"/>
      <c r="U1968" s="90"/>
      <c r="V1968" s="90"/>
      <c r="W1968" s="90"/>
      <c r="X1968" s="90"/>
      <c r="Y1968" s="90"/>
      <c r="Z1968" s="90"/>
      <c r="AA1968" s="90"/>
      <c r="AB1968" s="90"/>
      <c r="AC1968" s="90"/>
      <c r="AD1968" s="843"/>
      <c r="AE1968" s="90"/>
      <c r="AF1968" s="90"/>
      <c r="AG1968" s="212"/>
      <c r="AH1968" s="210"/>
      <c r="AI1968" s="210"/>
    </row>
    <row r="1969" spans="2:35" s="209" customFormat="1" ht="15" customHeight="1">
      <c r="B1969" s="912"/>
      <c r="C1969" s="867"/>
      <c r="D1969" s="87"/>
      <c r="E1969" s="113"/>
      <c r="F1969" s="113"/>
      <c r="G1969" s="113"/>
      <c r="H1969" s="113"/>
      <c r="I1969" s="113"/>
      <c r="J1969" s="113"/>
      <c r="K1969" s="113"/>
      <c r="L1969" s="890"/>
      <c r="M1969" s="211"/>
      <c r="N1969" s="211"/>
      <c r="O1969" s="965"/>
      <c r="P1969" s="194"/>
      <c r="Q1969" s="812"/>
      <c r="R1969" s="90"/>
      <c r="S1969" s="117"/>
      <c r="T1969" s="843"/>
      <c r="U1969" s="90"/>
      <c r="V1969" s="90"/>
      <c r="W1969" s="90"/>
      <c r="X1969" s="90"/>
      <c r="Y1969" s="90"/>
      <c r="Z1969" s="90"/>
      <c r="AA1969" s="90"/>
      <c r="AB1969" s="90"/>
      <c r="AC1969" s="90"/>
      <c r="AD1969" s="843"/>
      <c r="AE1969" s="90"/>
      <c r="AF1969" s="90"/>
      <c r="AG1969" s="212"/>
      <c r="AH1969" s="210"/>
      <c r="AI1969" s="210"/>
    </row>
    <row r="1970" spans="2:35" ht="15" customHeight="1">
      <c r="B1970" s="899"/>
      <c r="C1970" s="900"/>
      <c r="D1970" s="151"/>
    </row>
    <row r="1971" spans="2:35" ht="15" customHeight="1">
      <c r="B1971" s="901"/>
      <c r="C1971" s="897"/>
      <c r="D1971" s="148"/>
      <c r="AG1971" s="113"/>
    </row>
    <row r="1972" spans="2:35" ht="15" customHeight="1">
      <c r="B1972" s="899"/>
      <c r="C1972" s="900"/>
      <c r="D1972" s="151"/>
      <c r="AG1972" s="113"/>
    </row>
    <row r="1973" spans="2:35" ht="15" customHeight="1">
      <c r="B1973" s="899"/>
      <c r="C1973" s="900"/>
      <c r="D1973" s="151"/>
      <c r="AG1973" s="113"/>
    </row>
    <row r="1974" spans="2:35" ht="15" customHeight="1">
      <c r="B1974" s="901"/>
      <c r="C1974" s="897"/>
      <c r="D1974" s="148"/>
    </row>
    <row r="1975" spans="2:35" ht="15" customHeight="1">
      <c r="B1975" s="882"/>
    </row>
    <row r="1976" spans="2:35" ht="15" customHeight="1">
      <c r="B1976" s="901"/>
      <c r="C1976" s="897"/>
      <c r="D1976" s="148"/>
      <c r="AG1976" s="113"/>
    </row>
    <row r="1977" spans="2:35" ht="15" customHeight="1">
      <c r="B1977" s="901"/>
      <c r="C1977" s="897"/>
      <c r="D1977" s="148"/>
      <c r="AG1977" s="113"/>
    </row>
    <row r="1978" spans="2:35" ht="15" customHeight="1">
      <c r="B1978" s="901"/>
      <c r="C1978" s="897"/>
      <c r="D1978" s="148"/>
      <c r="AG1978" s="113"/>
    </row>
    <row r="1979" spans="2:35" ht="15" customHeight="1">
      <c r="B1979" s="901"/>
      <c r="C1979" s="897"/>
      <c r="D1979" s="148"/>
      <c r="AG1979" s="113"/>
    </row>
    <row r="1980" spans="2:35" ht="15" customHeight="1">
      <c r="B1980" s="901"/>
      <c r="C1980" s="897"/>
      <c r="D1980" s="148"/>
      <c r="AG1980" s="113"/>
    </row>
    <row r="1981" spans="2:35" ht="15" customHeight="1">
      <c r="B1981" s="901"/>
      <c r="C1981" s="897"/>
      <c r="D1981" s="148"/>
      <c r="AG1981" s="113"/>
    </row>
    <row r="1982" spans="2:35" ht="15" customHeight="1">
      <c r="B1982" s="901"/>
      <c r="C1982" s="897"/>
      <c r="D1982" s="148"/>
      <c r="AG1982" s="113"/>
    </row>
    <row r="1983" spans="2:35" ht="15" customHeight="1">
      <c r="B1983" s="901"/>
      <c r="C1983" s="897"/>
      <c r="D1983" s="148"/>
      <c r="AG1983" s="113"/>
    </row>
    <row r="1984" spans="2:35" ht="15" customHeight="1">
      <c r="B1984" s="901"/>
      <c r="C1984" s="897"/>
      <c r="D1984" s="148"/>
      <c r="AG1984" s="113"/>
    </row>
    <row r="1985" spans="2:35" ht="15" customHeight="1">
      <c r="B1985" s="905"/>
      <c r="S1985" s="35"/>
      <c r="AG1985" s="113"/>
    </row>
    <row r="1986" spans="2:35" ht="15" customHeight="1">
      <c r="B1986" s="905"/>
      <c r="S1986" s="35"/>
      <c r="AG1986" s="113"/>
    </row>
    <row r="1987" spans="2:35" ht="15" customHeight="1">
      <c r="B1987" s="882"/>
    </row>
    <row r="1988" spans="2:35" ht="15" customHeight="1">
      <c r="B1988" s="882"/>
      <c r="AG1988" s="113"/>
    </row>
    <row r="1989" spans="2:35" ht="15" customHeight="1">
      <c r="B1989" s="882"/>
      <c r="AG1989" s="113"/>
    </row>
    <row r="1990" spans="2:35" ht="15" customHeight="1">
      <c r="B1990" s="905"/>
    </row>
    <row r="1991" spans="2:35" ht="15" customHeight="1">
      <c r="B1991" s="905"/>
    </row>
    <row r="1992" spans="2:35" ht="15" customHeight="1">
      <c r="B1992" s="905"/>
    </row>
    <row r="1993" spans="2:35" ht="15" customHeight="1">
      <c r="B1993" s="905"/>
    </row>
    <row r="1994" spans="2:35" ht="15" customHeight="1">
      <c r="B1994" s="905"/>
    </row>
    <row r="1995" spans="2:35" ht="15" customHeight="1">
      <c r="B1995" s="905"/>
    </row>
    <row r="1996" spans="2:35" ht="15" customHeight="1">
      <c r="B1996" s="905"/>
    </row>
    <row r="1997" spans="2:35" ht="15" customHeight="1">
      <c r="B1997" s="905"/>
    </row>
    <row r="1998" spans="2:35" s="209" customFormat="1" ht="15" customHeight="1">
      <c r="B1998" s="912"/>
      <c r="C1998" s="867"/>
      <c r="D1998" s="87"/>
      <c r="E1998" s="113"/>
      <c r="F1998" s="113"/>
      <c r="G1998" s="113"/>
      <c r="H1998" s="113"/>
      <c r="I1998" s="113"/>
      <c r="J1998" s="113"/>
      <c r="K1998" s="113"/>
      <c r="L1998" s="890"/>
      <c r="M1998" s="211"/>
      <c r="N1998" s="211"/>
      <c r="O1998" s="965"/>
      <c r="P1998" s="194"/>
      <c r="Q1998" s="812"/>
      <c r="R1998" s="90"/>
      <c r="S1998" s="117"/>
      <c r="T1998" s="843"/>
      <c r="U1998" s="90"/>
      <c r="V1998" s="90"/>
      <c r="W1998" s="90"/>
      <c r="X1998" s="90"/>
      <c r="Y1998" s="90"/>
      <c r="Z1998" s="90"/>
      <c r="AA1998" s="90"/>
      <c r="AB1998" s="90"/>
      <c r="AC1998" s="90"/>
      <c r="AD1998" s="843"/>
      <c r="AE1998" s="90"/>
      <c r="AF1998" s="90"/>
      <c r="AG1998" s="212"/>
      <c r="AH1998" s="210"/>
      <c r="AI1998" s="210"/>
    </row>
    <row r="1999" spans="2:35" ht="15" customHeight="1">
      <c r="B1999" s="882"/>
      <c r="AG1999" s="113"/>
    </row>
    <row r="2000" spans="2:35" ht="15" customHeight="1">
      <c r="B2000" s="882"/>
    </row>
    <row r="2001" spans="2:33" ht="15" customHeight="1">
      <c r="B2001" s="901"/>
      <c r="C2001" s="897"/>
      <c r="D2001" s="148"/>
      <c r="AG2001" s="113"/>
    </row>
    <row r="2002" spans="2:33" ht="15" customHeight="1">
      <c r="B2002" s="901"/>
      <c r="C2002" s="897"/>
      <c r="D2002" s="148"/>
      <c r="AG2002" s="113"/>
    </row>
    <row r="2003" spans="2:33" ht="15" customHeight="1">
      <c r="B2003" s="882"/>
      <c r="AG2003" s="113"/>
    </row>
    <row r="2004" spans="2:33" ht="15" customHeight="1">
      <c r="B2004" s="882"/>
      <c r="AG2004" s="113"/>
    </row>
    <row r="2005" spans="2:33" ht="15" customHeight="1">
      <c r="B2005" s="882"/>
      <c r="AG2005" s="113"/>
    </row>
    <row r="2006" spans="2:33" ht="15" customHeight="1">
      <c r="B2006" s="882"/>
    </row>
    <row r="2007" spans="2:33" ht="15" customHeight="1">
      <c r="B2007" s="901"/>
      <c r="C2007" s="897"/>
      <c r="D2007" s="148"/>
    </row>
    <row r="2008" spans="2:33" ht="15" customHeight="1">
      <c r="B2008" s="882"/>
    </row>
    <row r="2009" spans="2:33" ht="15" customHeight="1">
      <c r="B2009" s="882"/>
    </row>
    <row r="2010" spans="2:33" ht="15" customHeight="1">
      <c r="B2010" s="882"/>
    </row>
    <row r="2011" spans="2:33" ht="15" customHeight="1">
      <c r="B2011" s="882"/>
    </row>
    <row r="2012" spans="2:33" ht="15" customHeight="1">
      <c r="B2012" s="901"/>
      <c r="C2012" s="897"/>
      <c r="D2012" s="148"/>
      <c r="AG2012" s="113"/>
    </row>
    <row r="2013" spans="2:33" ht="15" customHeight="1">
      <c r="B2013" s="882"/>
    </row>
    <row r="2014" spans="2:33" ht="15" customHeight="1">
      <c r="B2014" s="882"/>
    </row>
    <row r="2015" spans="2:33" ht="15" customHeight="1">
      <c r="B2015" s="882"/>
    </row>
    <row r="2016" spans="2:33" ht="15" customHeight="1">
      <c r="B2016" s="905"/>
      <c r="S2016" s="35"/>
      <c r="AG2016" s="113"/>
    </row>
    <row r="2017" spans="2:35" ht="15" customHeight="1">
      <c r="B2017" s="905"/>
    </row>
    <row r="2018" spans="2:35" ht="15" customHeight="1">
      <c r="B2018" s="905"/>
    </row>
    <row r="2019" spans="2:35" ht="15" customHeight="1">
      <c r="B2019" s="882"/>
    </row>
    <row r="2020" spans="2:35" ht="15" customHeight="1">
      <c r="B2020" s="882"/>
    </row>
    <row r="2021" spans="2:35" ht="15" customHeight="1">
      <c r="B2021" s="882"/>
    </row>
    <row r="2022" spans="2:35" ht="15" customHeight="1">
      <c r="B2022" s="882"/>
    </row>
    <row r="2023" spans="2:35" ht="15" customHeight="1">
      <c r="B2023" s="882"/>
    </row>
    <row r="2024" spans="2:35" ht="15" customHeight="1">
      <c r="B2024" s="882"/>
      <c r="M2024" s="154"/>
      <c r="N2024" s="154"/>
    </row>
    <row r="2025" spans="2:35" ht="15" customHeight="1">
      <c r="B2025" s="882"/>
    </row>
    <row r="2026" spans="2:35" ht="15" customHeight="1">
      <c r="B2026" s="901"/>
      <c r="C2026" s="897"/>
      <c r="D2026" s="148"/>
    </row>
    <row r="2027" spans="2:35" ht="15" customHeight="1">
      <c r="B2027" s="882"/>
      <c r="AG2027" s="113"/>
    </row>
    <row r="2028" spans="2:35" ht="15" customHeight="1">
      <c r="B2028" s="882"/>
    </row>
    <row r="2029" spans="2:35" ht="15" customHeight="1">
      <c r="B2029" s="882"/>
    </row>
    <row r="2030" spans="2:35" ht="15" customHeight="1">
      <c r="B2030" s="901"/>
      <c r="C2030" s="897"/>
      <c r="D2030" s="148"/>
    </row>
    <row r="2031" spans="2:35" s="209" customFormat="1" ht="15" customHeight="1">
      <c r="B2031" s="912"/>
      <c r="C2031" s="867"/>
      <c r="D2031" s="87"/>
      <c r="E2031" s="113"/>
      <c r="F2031" s="113"/>
      <c r="G2031" s="113"/>
      <c r="H2031" s="113"/>
      <c r="I2031" s="113"/>
      <c r="J2031" s="113"/>
      <c r="K2031" s="113"/>
      <c r="L2031" s="890"/>
      <c r="M2031" s="211"/>
      <c r="N2031" s="211"/>
      <c r="O2031" s="965"/>
      <c r="P2031" s="194"/>
      <c r="Q2031" s="812"/>
      <c r="R2031" s="90"/>
      <c r="S2031" s="117"/>
      <c r="T2031" s="843"/>
      <c r="U2031" s="90"/>
      <c r="V2031" s="90"/>
      <c r="W2031" s="90"/>
      <c r="X2031" s="90"/>
      <c r="Y2031" s="90"/>
      <c r="Z2031" s="90"/>
      <c r="AA2031" s="90"/>
      <c r="AB2031" s="90"/>
      <c r="AC2031" s="90"/>
      <c r="AD2031" s="843"/>
      <c r="AE2031" s="90"/>
      <c r="AF2031" s="90"/>
      <c r="AG2031" s="212"/>
      <c r="AH2031" s="210"/>
      <c r="AI2031" s="210"/>
    </row>
    <row r="2032" spans="2:35" ht="15" customHeight="1">
      <c r="B2032" s="899"/>
      <c r="C2032" s="900"/>
      <c r="D2032" s="151"/>
    </row>
    <row r="2033" spans="2:4" ht="15" customHeight="1">
      <c r="B2033" s="901"/>
      <c r="C2033" s="897"/>
      <c r="D2033" s="148"/>
    </row>
    <row r="2034" spans="2:4" ht="15" customHeight="1">
      <c r="B2034" s="901"/>
      <c r="C2034" s="897"/>
      <c r="D2034" s="148"/>
    </row>
    <row r="2035" spans="2:4" ht="15" customHeight="1">
      <c r="B2035" s="901"/>
      <c r="C2035" s="897"/>
      <c r="D2035" s="148"/>
    </row>
    <row r="2036" spans="2:4" ht="15" customHeight="1">
      <c r="B2036" s="882"/>
    </row>
    <row r="2037" spans="2:4" ht="15" customHeight="1">
      <c r="B2037" s="882"/>
    </row>
    <row r="2038" spans="2:4" ht="15" customHeight="1">
      <c r="B2038" s="882"/>
    </row>
    <row r="2039" spans="2:4" ht="15" customHeight="1">
      <c r="B2039" s="882"/>
    </row>
    <row r="2040" spans="2:4" ht="15" customHeight="1">
      <c r="B2040" s="882"/>
    </row>
    <row r="2041" spans="2:4" ht="15" customHeight="1">
      <c r="B2041" s="882"/>
    </row>
    <row r="2042" spans="2:4" ht="15" customHeight="1">
      <c r="B2042" s="882"/>
    </row>
    <row r="2043" spans="2:4" ht="15" customHeight="1">
      <c r="B2043" s="882"/>
    </row>
    <row r="2044" spans="2:4" ht="15" customHeight="1">
      <c r="B2044" s="882"/>
    </row>
    <row r="2045" spans="2:4" ht="15" customHeight="1">
      <c r="B2045" s="882"/>
    </row>
    <row r="2046" spans="2:4" ht="15" customHeight="1">
      <c r="B2046" s="882"/>
    </row>
    <row r="2047" spans="2:4" ht="15" customHeight="1">
      <c r="B2047" s="882"/>
    </row>
    <row r="2048" spans="2:4" ht="15" customHeight="1">
      <c r="B2048" s="882"/>
    </row>
    <row r="2049" spans="2:33" ht="15" customHeight="1">
      <c r="B2049" s="905"/>
    </row>
    <row r="2050" spans="2:33" ht="15" customHeight="1">
      <c r="B2050" s="901"/>
      <c r="C2050" s="897"/>
      <c r="D2050" s="148"/>
    </row>
    <row r="2051" spans="2:33" ht="15" customHeight="1">
      <c r="B2051" s="882"/>
    </row>
    <row r="2052" spans="2:33" ht="15" customHeight="1">
      <c r="B2052" s="882"/>
      <c r="AG2052" s="113"/>
    </row>
    <row r="2053" spans="2:33" ht="15" customHeight="1">
      <c r="B2053" s="882"/>
    </row>
    <row r="2054" spans="2:33" ht="15" customHeight="1">
      <c r="B2054" s="882"/>
    </row>
    <row r="2055" spans="2:33" ht="15" customHeight="1">
      <c r="B2055" s="882"/>
      <c r="AG2055" s="113"/>
    </row>
    <row r="2056" spans="2:33" ht="15" customHeight="1">
      <c r="B2056" s="882"/>
      <c r="AG2056" s="113"/>
    </row>
    <row r="2057" spans="2:33" ht="15" customHeight="1">
      <c r="B2057" s="901"/>
      <c r="C2057" s="897"/>
      <c r="D2057" s="148"/>
      <c r="AG2057" s="113"/>
    </row>
    <row r="2058" spans="2:33" ht="15" customHeight="1">
      <c r="B2058" s="882"/>
    </row>
    <row r="2059" spans="2:33" ht="15" customHeight="1">
      <c r="B2059" s="882"/>
    </row>
    <row r="2060" spans="2:33" ht="15" customHeight="1">
      <c r="B2060" s="882"/>
    </row>
    <row r="2061" spans="2:33" ht="15" customHeight="1">
      <c r="B2061" s="882"/>
    </row>
    <row r="2062" spans="2:33" ht="15" customHeight="1">
      <c r="B2062" s="901"/>
      <c r="C2062" s="897"/>
      <c r="D2062" s="148"/>
    </row>
    <row r="2063" spans="2:33" ht="15" customHeight="1">
      <c r="B2063" s="901"/>
      <c r="C2063" s="897"/>
      <c r="D2063" s="148"/>
    </row>
    <row r="2064" spans="2:33" ht="15" customHeight="1">
      <c r="B2064" s="901"/>
      <c r="C2064" s="897"/>
      <c r="D2064" s="148"/>
    </row>
    <row r="2065" spans="2:46" ht="15" customHeight="1">
      <c r="B2065" s="901"/>
      <c r="C2065" s="897"/>
      <c r="D2065" s="148"/>
    </row>
    <row r="2066" spans="2:46" ht="15" customHeight="1">
      <c r="B2066" s="901"/>
      <c r="C2066" s="897"/>
      <c r="D2066" s="148"/>
    </row>
    <row r="2067" spans="2:46" ht="15" customHeight="1">
      <c r="B2067" s="901"/>
      <c r="C2067" s="897"/>
      <c r="D2067" s="148"/>
    </row>
    <row r="2068" spans="2:46" ht="15" customHeight="1">
      <c r="B2068" s="882"/>
    </row>
    <row r="2069" spans="2:46" ht="15" customHeight="1">
      <c r="B2069" s="905"/>
    </row>
    <row r="2070" spans="2:46" ht="15" customHeight="1">
      <c r="B2070" s="882"/>
      <c r="Q2070" s="812"/>
      <c r="R2070" s="90"/>
    </row>
    <row r="2071" spans="2:46" ht="15" customHeight="1">
      <c r="B2071" s="901"/>
      <c r="C2071" s="897"/>
      <c r="D2071" s="148"/>
      <c r="AG2071" s="113"/>
    </row>
    <row r="2072" spans="2:46" ht="15" customHeight="1">
      <c r="B2072" s="901"/>
      <c r="C2072" s="897"/>
      <c r="D2072" s="148"/>
      <c r="AG2072" s="113"/>
    </row>
    <row r="2073" spans="2:46" ht="15" customHeight="1">
      <c r="B2073" s="899"/>
      <c r="C2073" s="897"/>
      <c r="D2073" s="148"/>
      <c r="AG2073" s="113"/>
    </row>
    <row r="2074" spans="2:46" ht="15" customHeight="1">
      <c r="B2074" s="901"/>
    </row>
    <row r="2075" spans="2:46" ht="15" customHeight="1">
      <c r="B2075" s="901"/>
      <c r="C2075" s="897"/>
      <c r="D2075" s="148"/>
    </row>
    <row r="2076" spans="2:46" ht="15" customHeight="1">
      <c r="B2076" s="901"/>
      <c r="C2076" s="897"/>
      <c r="D2076" s="148"/>
    </row>
    <row r="2077" spans="2:46" ht="15" customHeight="1">
      <c r="B2077" s="901"/>
      <c r="C2077" s="897"/>
      <c r="D2077" s="148"/>
    </row>
    <row r="2078" spans="2:46" ht="15" customHeight="1">
      <c r="B2078" s="903"/>
      <c r="C2078" s="911"/>
      <c r="D2078" s="177"/>
    </row>
    <row r="2079" spans="2:46" ht="15" customHeight="1">
      <c r="B2079" s="882"/>
      <c r="L2079" s="953"/>
      <c r="M2079" s="126"/>
      <c r="N2079" s="126"/>
      <c r="Q2079" s="809"/>
      <c r="R2079" s="116"/>
      <c r="S2079" s="50"/>
      <c r="T2079" s="983"/>
      <c r="U2079" s="8"/>
      <c r="V2079" s="8"/>
      <c r="W2079" s="8"/>
      <c r="X2079" s="8"/>
      <c r="Y2079" s="8"/>
      <c r="Z2079" s="8"/>
      <c r="AA2079" s="8"/>
      <c r="AB2079" s="8"/>
      <c r="AC2079" s="8"/>
      <c r="AD2079" s="839"/>
      <c r="AE2079" s="8"/>
      <c r="AF2079" s="8"/>
      <c r="AH2079" s="123"/>
      <c r="AI2079" s="123"/>
      <c r="AJ2079" s="125"/>
      <c r="AK2079" s="125"/>
      <c r="AL2079" s="125"/>
      <c r="AM2079" s="125"/>
      <c r="AN2079" s="125"/>
      <c r="AO2079" s="125"/>
      <c r="AP2079" s="125"/>
      <c r="AQ2079" s="125"/>
      <c r="AR2079" s="125"/>
      <c r="AS2079" s="125"/>
      <c r="AT2079" s="125"/>
    </row>
    <row r="2080" spans="2:46" ht="15" customHeight="1">
      <c r="B2080" s="901"/>
      <c r="C2080" s="897"/>
      <c r="D2080" s="148"/>
      <c r="AG2080" s="113"/>
    </row>
    <row r="2081" spans="2:33" ht="15" customHeight="1">
      <c r="B2081" s="901"/>
      <c r="C2081" s="897"/>
      <c r="D2081" s="148"/>
    </row>
    <row r="2082" spans="2:33" ht="15" customHeight="1">
      <c r="B2082" s="905"/>
    </row>
    <row r="2083" spans="2:33" ht="15" customHeight="1">
      <c r="B2083" s="905"/>
    </row>
    <row r="2084" spans="2:33" ht="15" customHeight="1">
      <c r="B2084" s="905"/>
    </row>
    <row r="2085" spans="2:33" ht="15" customHeight="1">
      <c r="B2085" s="905"/>
    </row>
    <row r="2086" spans="2:33" ht="15" customHeight="1">
      <c r="B2086" s="882"/>
    </row>
    <row r="2087" spans="2:33" ht="15" customHeight="1">
      <c r="B2087" s="882"/>
    </row>
    <row r="2088" spans="2:33" ht="15" customHeight="1">
      <c r="B2088" s="882"/>
    </row>
    <row r="2089" spans="2:33" ht="15" customHeight="1">
      <c r="B2089" s="912"/>
      <c r="AG2089" s="113"/>
    </row>
    <row r="2090" spans="2:33" ht="15" customHeight="1">
      <c r="B2090" s="912"/>
      <c r="AG2090" s="113"/>
    </row>
    <row r="2091" spans="2:33" ht="15" customHeight="1">
      <c r="B2091" s="912"/>
      <c r="AG2091" s="113"/>
    </row>
    <row r="2092" spans="2:33" ht="15" customHeight="1">
      <c r="B2092" s="912"/>
      <c r="AG2092" s="113"/>
    </row>
    <row r="2093" spans="2:33" ht="15" customHeight="1">
      <c r="B2093" s="912"/>
      <c r="AG2093" s="113"/>
    </row>
    <row r="2094" spans="2:33" ht="15" customHeight="1">
      <c r="B2094" s="912"/>
      <c r="AG2094" s="113"/>
    </row>
    <row r="2095" spans="2:33" ht="15" customHeight="1">
      <c r="B2095" s="905"/>
      <c r="S2095" s="35"/>
      <c r="AG2095" s="113"/>
    </row>
    <row r="2096" spans="2:33" ht="15" customHeight="1">
      <c r="B2096" s="905"/>
      <c r="S2096" s="35"/>
      <c r="AG2096" s="113"/>
    </row>
    <row r="2097" spans="2:33" ht="15" customHeight="1">
      <c r="B2097" s="912"/>
      <c r="AG2097" s="113"/>
    </row>
    <row r="2098" spans="2:33" ht="15" customHeight="1">
      <c r="B2098" s="886"/>
      <c r="C2098" s="896"/>
      <c r="D2098" s="107"/>
      <c r="L2098" s="895"/>
      <c r="M2098" s="108"/>
      <c r="N2098" s="108"/>
      <c r="O2098" s="964"/>
      <c r="P2098" s="110"/>
      <c r="S2098" s="111"/>
      <c r="T2098" s="984"/>
      <c r="U2098" s="110"/>
      <c r="V2098" s="110"/>
      <c r="W2098" s="110"/>
      <c r="X2098" s="110"/>
      <c r="Y2098" s="110"/>
      <c r="Z2098" s="110"/>
      <c r="AA2098" s="110"/>
      <c r="AB2098" s="110"/>
      <c r="AC2098" s="110"/>
      <c r="AD2098" s="841"/>
      <c r="AE2098" s="110"/>
      <c r="AF2098" s="110"/>
    </row>
    <row r="2099" spans="2:33" ht="15" customHeight="1">
      <c r="B2099" s="901"/>
      <c r="C2099" s="897"/>
      <c r="D2099" s="148"/>
      <c r="AG2099" s="113"/>
    </row>
    <row r="2100" spans="2:33" ht="15" customHeight="1">
      <c r="B2100" s="901"/>
      <c r="C2100" s="897"/>
      <c r="D2100" s="148"/>
      <c r="AG2100" s="113"/>
    </row>
    <row r="2101" spans="2:33" ht="15" customHeight="1">
      <c r="B2101" s="901"/>
      <c r="C2101" s="897"/>
      <c r="D2101" s="148"/>
      <c r="AG2101" s="113"/>
    </row>
    <row r="2102" spans="2:33" ht="15" customHeight="1">
      <c r="B2102" s="901"/>
      <c r="C2102" s="897"/>
      <c r="D2102" s="148"/>
      <c r="AG2102" s="113"/>
    </row>
    <row r="2103" spans="2:33" ht="15" customHeight="1">
      <c r="B2103" s="899"/>
      <c r="C2103" s="900"/>
      <c r="D2103" s="151"/>
    </row>
    <row r="2104" spans="2:33" ht="15" customHeight="1">
      <c r="B2104" s="882"/>
      <c r="C2104" s="906"/>
      <c r="D2104" s="159"/>
    </row>
    <row r="2105" spans="2:33" ht="15" customHeight="1">
      <c r="B2105" s="882"/>
      <c r="AG2105" s="113"/>
    </row>
    <row r="2106" spans="2:33" ht="15" customHeight="1">
      <c r="B2106" s="912"/>
      <c r="AG2106" s="113"/>
    </row>
    <row r="2107" spans="2:33" ht="15" customHeight="1">
      <c r="B2107" s="886"/>
      <c r="C2107" s="896"/>
      <c r="D2107" s="107"/>
      <c r="L2107" s="895"/>
      <c r="M2107" s="108"/>
      <c r="N2107" s="108"/>
      <c r="O2107" s="964"/>
      <c r="P2107" s="110"/>
      <c r="Q2107" s="810"/>
      <c r="R2107" s="110"/>
      <c r="S2107" s="111"/>
      <c r="T2107" s="984"/>
      <c r="U2107" s="110"/>
      <c r="V2107" s="110"/>
      <c r="W2107" s="110"/>
      <c r="X2107" s="110"/>
      <c r="Y2107" s="110"/>
      <c r="Z2107" s="110"/>
      <c r="AA2107" s="110"/>
      <c r="AB2107" s="110"/>
      <c r="AC2107" s="110"/>
      <c r="AD2107" s="841"/>
      <c r="AE2107" s="110"/>
      <c r="AF2107" s="110"/>
    </row>
    <row r="2108" spans="2:33" ht="15" customHeight="1">
      <c r="B2108" s="882"/>
    </row>
    <row r="2109" spans="2:33" ht="15" customHeight="1">
      <c r="B2109" s="882"/>
    </row>
    <row r="2110" spans="2:33" ht="15" customHeight="1">
      <c r="B2110" s="901"/>
      <c r="C2110" s="897"/>
      <c r="D2110" s="148"/>
    </row>
    <row r="2111" spans="2:33" ht="15" customHeight="1">
      <c r="B2111" s="882"/>
    </row>
    <row r="2112" spans="2:33" ht="15" customHeight="1">
      <c r="B2112" s="905"/>
    </row>
    <row r="2113" spans="2:33" ht="15" customHeight="1">
      <c r="B2113" s="905"/>
    </row>
    <row r="2114" spans="2:33" ht="15" customHeight="1">
      <c r="B2114" s="905"/>
    </row>
    <row r="2115" spans="2:33" ht="15" customHeight="1">
      <c r="B2115" s="882"/>
      <c r="E2115" s="113"/>
      <c r="F2115" s="113"/>
      <c r="G2115" s="113"/>
      <c r="H2115" s="113"/>
      <c r="I2115" s="113"/>
      <c r="J2115" s="113"/>
      <c r="K2115" s="113"/>
      <c r="O2115" s="831"/>
      <c r="P2115" s="35"/>
      <c r="Q2115" s="819"/>
      <c r="R2115" s="8"/>
      <c r="S2115" s="8"/>
      <c r="T2115" s="965"/>
      <c r="U2115" s="89"/>
      <c r="V2115" s="89"/>
      <c r="W2115" s="89"/>
      <c r="X2115" s="89"/>
      <c r="Y2115" s="89"/>
      <c r="Z2115" s="89"/>
      <c r="AA2115" s="89"/>
      <c r="AB2115" s="89"/>
      <c r="AC2115" s="89"/>
      <c r="AD2115" s="854"/>
      <c r="AE2115" s="89"/>
      <c r="AF2115" s="89"/>
    </row>
    <row r="2116" spans="2:33" ht="15" customHeight="1">
      <c r="B2116" s="882"/>
      <c r="E2116" s="113"/>
      <c r="F2116" s="113"/>
      <c r="G2116" s="113"/>
      <c r="H2116" s="113"/>
      <c r="I2116" s="113"/>
      <c r="J2116" s="113"/>
      <c r="K2116" s="113"/>
      <c r="O2116" s="952"/>
      <c r="P2116" s="8"/>
      <c r="Q2116" s="819"/>
      <c r="R2116" s="8"/>
      <c r="S2116" s="8"/>
      <c r="T2116" s="965"/>
      <c r="U2116" s="89"/>
      <c r="V2116" s="89"/>
      <c r="W2116" s="89"/>
      <c r="X2116" s="89"/>
      <c r="Y2116" s="89"/>
      <c r="Z2116" s="89"/>
      <c r="AA2116" s="89"/>
      <c r="AB2116" s="89"/>
      <c r="AC2116" s="89"/>
      <c r="AD2116" s="854"/>
      <c r="AE2116" s="89"/>
      <c r="AF2116" s="89"/>
    </row>
    <row r="2117" spans="2:33" ht="15" customHeight="1">
      <c r="B2117" s="882"/>
      <c r="E2117" s="113"/>
      <c r="F2117" s="113"/>
      <c r="G2117" s="113"/>
      <c r="H2117" s="113"/>
      <c r="I2117" s="113"/>
      <c r="J2117" s="113"/>
      <c r="K2117" s="113"/>
      <c r="P2117" s="8"/>
      <c r="Q2117" s="819"/>
      <c r="R2117" s="8"/>
      <c r="S2117" s="8"/>
      <c r="T2117" s="965"/>
      <c r="U2117" s="89"/>
      <c r="V2117" s="89"/>
      <c r="W2117" s="89"/>
      <c r="X2117" s="89"/>
      <c r="Y2117" s="89"/>
      <c r="Z2117" s="89"/>
      <c r="AA2117" s="89"/>
      <c r="AB2117" s="89"/>
      <c r="AC2117" s="89"/>
      <c r="AD2117" s="854"/>
      <c r="AE2117" s="89"/>
      <c r="AF2117" s="89"/>
    </row>
    <row r="2118" spans="2:33" ht="15" customHeight="1">
      <c r="B2118" s="905"/>
      <c r="AG2118" s="113"/>
    </row>
    <row r="2119" spans="2:33" ht="15" customHeight="1">
      <c r="B2119" s="901"/>
      <c r="C2119" s="897"/>
      <c r="D2119" s="148"/>
      <c r="AG2119" s="113"/>
    </row>
    <row r="2120" spans="2:33" ht="15" customHeight="1">
      <c r="B2120" s="901"/>
      <c r="C2120" s="897"/>
      <c r="D2120" s="148"/>
      <c r="AG2120" s="113"/>
    </row>
    <row r="2121" spans="2:33" ht="15" customHeight="1">
      <c r="B2121" s="882"/>
    </row>
    <row r="2122" spans="2:33" ht="15" customHeight="1">
      <c r="B2122" s="905"/>
    </row>
    <row r="2123" spans="2:33" ht="15" customHeight="1">
      <c r="B2123" s="905"/>
    </row>
    <row r="2124" spans="2:33" ht="15" customHeight="1">
      <c r="B2124" s="901"/>
    </row>
    <row r="2125" spans="2:33" ht="15" customHeight="1">
      <c r="B2125" s="882"/>
    </row>
    <row r="2126" spans="2:33" ht="15" customHeight="1">
      <c r="B2126" s="882"/>
    </row>
    <row r="2127" spans="2:33" ht="15" customHeight="1">
      <c r="B2127" s="901"/>
      <c r="C2127" s="897"/>
      <c r="D2127" s="148"/>
      <c r="AG2127" s="113"/>
    </row>
    <row r="2128" spans="2:33" ht="15" customHeight="1">
      <c r="B2128" s="905"/>
    </row>
    <row r="2129" spans="2:33" ht="15" customHeight="1">
      <c r="B2129" s="901"/>
      <c r="C2129" s="897"/>
      <c r="D2129" s="148"/>
    </row>
    <row r="2130" spans="2:33" ht="15" customHeight="1">
      <c r="B2130" s="905"/>
    </row>
    <row r="2131" spans="2:33" ht="15" customHeight="1">
      <c r="B2131" s="882"/>
    </row>
    <row r="2132" spans="2:33" ht="15" customHeight="1">
      <c r="B2132" s="901"/>
      <c r="C2132" s="897"/>
      <c r="D2132" s="148"/>
    </row>
    <row r="2133" spans="2:33" ht="15" customHeight="1">
      <c r="B2133" s="901"/>
      <c r="C2133" s="897"/>
      <c r="D2133" s="148"/>
    </row>
    <row r="2134" spans="2:33" ht="15" customHeight="1">
      <c r="B2134" s="901"/>
      <c r="C2134" s="897"/>
      <c r="D2134" s="148"/>
    </row>
    <row r="2135" spans="2:33" ht="15" customHeight="1">
      <c r="B2135" s="901"/>
      <c r="C2135" s="897"/>
      <c r="D2135" s="148"/>
    </row>
    <row r="2136" spans="2:33" ht="15" customHeight="1">
      <c r="B2136" s="901"/>
      <c r="C2136" s="897"/>
      <c r="D2136" s="148"/>
    </row>
    <row r="2137" spans="2:33" ht="15" customHeight="1">
      <c r="B2137" s="901"/>
      <c r="C2137" s="897"/>
      <c r="D2137" s="148"/>
    </row>
    <row r="2138" spans="2:33" ht="15" customHeight="1">
      <c r="B2138" s="882"/>
      <c r="AG2138" s="185"/>
    </row>
    <row r="2139" spans="2:33" ht="15" customHeight="1">
      <c r="B2139" s="905"/>
    </row>
    <row r="2140" spans="2:33" ht="15" customHeight="1">
      <c r="B2140" s="905"/>
      <c r="AG2140" s="113"/>
    </row>
    <row r="2141" spans="2:33" ht="15" customHeight="1">
      <c r="B2141" s="882"/>
      <c r="M2141" s="114"/>
      <c r="N2141" s="114"/>
      <c r="T2141" s="855"/>
      <c r="U2141" s="50"/>
      <c r="V2141" s="50"/>
      <c r="W2141" s="50"/>
      <c r="X2141" s="50"/>
      <c r="Y2141" s="50"/>
      <c r="Z2141" s="50"/>
      <c r="AA2141" s="50"/>
      <c r="AB2141" s="50"/>
      <c r="AC2141" s="50"/>
      <c r="AD2141" s="840"/>
      <c r="AE2141" s="50"/>
      <c r="AF2141" s="50"/>
      <c r="AG2141" s="113"/>
    </row>
    <row r="2142" spans="2:33" ht="15" customHeight="1">
      <c r="B2142" s="882"/>
    </row>
    <row r="2143" spans="2:33" ht="15" customHeight="1">
      <c r="B2143" s="882"/>
    </row>
    <row r="2144" spans="2:33" ht="15" customHeight="1">
      <c r="B2144" s="882"/>
    </row>
    <row r="2145" spans="2:33" ht="15" customHeight="1">
      <c r="B2145" s="901"/>
      <c r="C2145" s="897"/>
      <c r="D2145" s="148"/>
    </row>
    <row r="2146" spans="2:33" ht="15" customHeight="1">
      <c r="B2146" s="901"/>
      <c r="C2146" s="897"/>
      <c r="D2146" s="148"/>
    </row>
    <row r="2147" spans="2:33" ht="15" customHeight="1">
      <c r="B2147" s="901"/>
      <c r="C2147" s="897"/>
      <c r="D2147" s="148"/>
    </row>
    <row r="2148" spans="2:33" ht="15" customHeight="1">
      <c r="B2148" s="886"/>
      <c r="C2148" s="896"/>
      <c r="D2148" s="107"/>
      <c r="L2148" s="895"/>
      <c r="M2148" s="108"/>
      <c r="N2148" s="108"/>
      <c r="O2148" s="964"/>
      <c r="P2148" s="110"/>
      <c r="Q2148" s="810"/>
      <c r="R2148" s="110"/>
      <c r="S2148" s="111"/>
      <c r="T2148" s="984"/>
      <c r="U2148" s="110"/>
      <c r="V2148" s="110"/>
      <c r="W2148" s="110"/>
      <c r="X2148" s="110"/>
      <c r="Y2148" s="110"/>
      <c r="Z2148" s="110"/>
      <c r="AA2148" s="110"/>
      <c r="AB2148" s="110"/>
      <c r="AC2148" s="110"/>
      <c r="AD2148" s="841"/>
      <c r="AE2148" s="110"/>
      <c r="AF2148" s="110"/>
    </row>
    <row r="2149" spans="2:33" ht="15" customHeight="1">
      <c r="B2149" s="901"/>
      <c r="C2149" s="897"/>
      <c r="D2149" s="148"/>
    </row>
    <row r="2150" spans="2:33" ht="15" customHeight="1">
      <c r="B2150" s="901"/>
      <c r="C2150" s="897"/>
      <c r="D2150" s="148"/>
    </row>
    <row r="2151" spans="2:33" ht="15" customHeight="1">
      <c r="B2151" s="886"/>
      <c r="C2151" s="896"/>
      <c r="D2151" s="107"/>
      <c r="L2151" s="895"/>
      <c r="M2151" s="108"/>
      <c r="N2151" s="108"/>
      <c r="O2151" s="964"/>
      <c r="P2151" s="110"/>
      <c r="Q2151" s="810"/>
      <c r="R2151" s="110"/>
      <c r="S2151" s="111"/>
      <c r="T2151" s="984"/>
      <c r="U2151" s="110"/>
      <c r="V2151" s="110"/>
      <c r="W2151" s="110"/>
      <c r="X2151" s="110"/>
      <c r="Y2151" s="110"/>
      <c r="Z2151" s="110"/>
      <c r="AA2151" s="110"/>
      <c r="AB2151" s="110"/>
      <c r="AC2151" s="110"/>
      <c r="AD2151" s="841"/>
      <c r="AE2151" s="110"/>
      <c r="AF2151" s="110"/>
      <c r="AG2151" s="113"/>
    </row>
    <row r="2152" spans="2:33" ht="15" customHeight="1">
      <c r="B2152" s="886"/>
      <c r="C2152" s="896"/>
      <c r="D2152" s="107"/>
      <c r="L2152" s="895"/>
      <c r="M2152" s="108"/>
      <c r="N2152" s="108"/>
      <c r="O2152" s="964"/>
      <c r="P2152" s="110"/>
      <c r="Q2152" s="810"/>
      <c r="R2152" s="110"/>
      <c r="S2152" s="111"/>
      <c r="T2152" s="984"/>
      <c r="U2152" s="110"/>
      <c r="V2152" s="110"/>
      <c r="W2152" s="110"/>
      <c r="X2152" s="110"/>
      <c r="Y2152" s="110"/>
      <c r="Z2152" s="110"/>
      <c r="AA2152" s="110"/>
      <c r="AB2152" s="110"/>
      <c r="AC2152" s="110"/>
      <c r="AD2152" s="841"/>
      <c r="AE2152" s="110"/>
      <c r="AF2152" s="110"/>
      <c r="AG2152" s="113"/>
    </row>
    <row r="2153" spans="2:33" ht="15" customHeight="1">
      <c r="B2153" s="886"/>
      <c r="C2153" s="896"/>
      <c r="D2153" s="107"/>
      <c r="L2153" s="895"/>
      <c r="M2153" s="108"/>
      <c r="N2153" s="108"/>
      <c r="O2153" s="964"/>
      <c r="P2153" s="110"/>
      <c r="Q2153" s="810"/>
      <c r="R2153" s="110"/>
      <c r="S2153" s="111"/>
      <c r="T2153" s="984"/>
      <c r="U2153" s="110"/>
      <c r="V2153" s="110"/>
      <c r="W2153" s="110"/>
      <c r="X2153" s="110"/>
      <c r="Y2153" s="110"/>
      <c r="Z2153" s="110"/>
      <c r="AA2153" s="110"/>
      <c r="AB2153" s="110"/>
      <c r="AC2153" s="110"/>
      <c r="AD2153" s="841"/>
      <c r="AE2153" s="110"/>
      <c r="AF2153" s="110"/>
      <c r="AG2153" s="113"/>
    </row>
    <row r="2154" spans="2:33" ht="15" customHeight="1">
      <c r="B2154" s="886"/>
      <c r="C2154" s="896"/>
      <c r="D2154" s="107"/>
      <c r="L2154" s="895"/>
      <c r="M2154" s="108"/>
      <c r="N2154" s="108"/>
      <c r="O2154" s="964"/>
      <c r="P2154" s="110"/>
      <c r="Q2154" s="810"/>
      <c r="R2154" s="110"/>
      <c r="S2154" s="111"/>
      <c r="T2154" s="984"/>
      <c r="U2154" s="110"/>
      <c r="V2154" s="110"/>
      <c r="W2154" s="110"/>
      <c r="X2154" s="110"/>
      <c r="Y2154" s="110"/>
      <c r="Z2154" s="110"/>
      <c r="AA2154" s="110"/>
      <c r="AB2154" s="110"/>
      <c r="AC2154" s="110"/>
      <c r="AD2154" s="841"/>
      <c r="AE2154" s="110"/>
      <c r="AF2154" s="110"/>
      <c r="AG2154" s="113"/>
    </row>
    <row r="2155" spans="2:33" ht="15" customHeight="1">
      <c r="B2155" s="882"/>
    </row>
    <row r="2156" spans="2:33" ht="15" customHeight="1">
      <c r="B2156" s="882"/>
    </row>
    <row r="2157" spans="2:33" ht="15" customHeight="1">
      <c r="B2157" s="901"/>
      <c r="C2157" s="897"/>
      <c r="D2157" s="148"/>
      <c r="AG2157" s="113"/>
    </row>
    <row r="2158" spans="2:33" ht="15" customHeight="1">
      <c r="B2158" s="901"/>
      <c r="C2158" s="897"/>
      <c r="D2158" s="148"/>
      <c r="AG2158" s="158"/>
    </row>
    <row r="2159" spans="2:33" ht="15" customHeight="1">
      <c r="B2159" s="901"/>
      <c r="C2159" s="897"/>
      <c r="D2159" s="148"/>
      <c r="AG2159" s="113"/>
    </row>
    <row r="2160" spans="2:33" ht="15" customHeight="1">
      <c r="B2160" s="882"/>
      <c r="O2160" s="231"/>
      <c r="P2160" s="34"/>
      <c r="AG2160" s="113"/>
    </row>
    <row r="2161" spans="2:33" ht="15" customHeight="1">
      <c r="B2161" s="882"/>
      <c r="O2161" s="231"/>
      <c r="P2161" s="34"/>
    </row>
    <row r="2162" spans="2:33" ht="15" customHeight="1">
      <c r="B2162" s="882"/>
      <c r="O2162" s="231"/>
      <c r="P2162" s="34"/>
      <c r="AG2162" s="113"/>
    </row>
    <row r="2163" spans="2:33" ht="15" customHeight="1">
      <c r="B2163" s="901"/>
      <c r="C2163" s="897"/>
      <c r="D2163" s="148"/>
      <c r="AG2163" s="113"/>
    </row>
    <row r="2164" spans="2:33" ht="15" customHeight="1">
      <c r="B2164" s="901"/>
      <c r="C2164" s="897"/>
      <c r="D2164" s="148"/>
    </row>
    <row r="2165" spans="2:33" ht="15" customHeight="1">
      <c r="B2165" s="901"/>
      <c r="C2165" s="897"/>
      <c r="D2165" s="148"/>
      <c r="AG2165" s="113"/>
    </row>
    <row r="2166" spans="2:33" ht="15" customHeight="1">
      <c r="B2166" s="882"/>
      <c r="O2166" s="831"/>
      <c r="P2166" s="35"/>
      <c r="Q2166" s="819"/>
      <c r="R2166" s="8"/>
    </row>
    <row r="2167" spans="2:33" ht="15" customHeight="1">
      <c r="B2167" s="905"/>
      <c r="AG2167" s="113"/>
    </row>
    <row r="2168" spans="2:33" ht="15" customHeight="1">
      <c r="B2168" s="882"/>
      <c r="AG2168" s="113"/>
    </row>
    <row r="2169" spans="2:33" ht="15" customHeight="1">
      <c r="B2169" s="882"/>
      <c r="AG2169" s="113"/>
    </row>
    <row r="2170" spans="2:33" ht="15" customHeight="1">
      <c r="B2170" s="886"/>
      <c r="C2170" s="896"/>
      <c r="D2170" s="107"/>
      <c r="L2170" s="895"/>
      <c r="O2170" s="964"/>
      <c r="P2170" s="110"/>
      <c r="Q2170" s="810"/>
      <c r="R2170" s="110"/>
      <c r="S2170" s="111"/>
      <c r="T2170" s="984"/>
      <c r="U2170" s="110"/>
      <c r="V2170" s="110"/>
      <c r="W2170" s="110"/>
      <c r="X2170" s="110"/>
      <c r="Y2170" s="110"/>
      <c r="Z2170" s="110"/>
      <c r="AA2170" s="110"/>
      <c r="AB2170" s="110"/>
      <c r="AC2170" s="110"/>
      <c r="AD2170" s="841"/>
      <c r="AE2170" s="110"/>
      <c r="AF2170" s="110"/>
      <c r="AG2170" s="113"/>
    </row>
    <row r="2171" spans="2:33" ht="15" customHeight="1">
      <c r="B2171" s="886"/>
      <c r="C2171" s="896"/>
      <c r="D2171" s="107"/>
      <c r="L2171" s="895"/>
      <c r="O2171" s="964"/>
      <c r="P2171" s="110"/>
      <c r="Q2171" s="810"/>
      <c r="R2171" s="110"/>
      <c r="S2171" s="111"/>
      <c r="T2171" s="984"/>
      <c r="U2171" s="110"/>
      <c r="V2171" s="110"/>
      <c r="W2171" s="110"/>
      <c r="X2171" s="110"/>
      <c r="Y2171" s="110"/>
      <c r="Z2171" s="110"/>
      <c r="AA2171" s="110"/>
      <c r="AB2171" s="110"/>
      <c r="AC2171" s="110"/>
      <c r="AD2171" s="841"/>
      <c r="AE2171" s="110"/>
      <c r="AF2171" s="110"/>
      <c r="AG2171" s="113"/>
    </row>
    <row r="2172" spans="2:33" ht="15" customHeight="1">
      <c r="B2172" s="886"/>
      <c r="C2172" s="896"/>
      <c r="D2172" s="107"/>
      <c r="L2172" s="895"/>
      <c r="O2172" s="964"/>
      <c r="P2172" s="110"/>
      <c r="Q2172" s="810"/>
      <c r="R2172" s="110"/>
      <c r="S2172" s="111"/>
      <c r="T2172" s="984"/>
      <c r="U2172" s="110"/>
      <c r="V2172" s="110"/>
      <c r="W2172" s="110"/>
      <c r="X2172" s="110"/>
      <c r="Y2172" s="110"/>
      <c r="Z2172" s="110"/>
      <c r="AA2172" s="110"/>
      <c r="AB2172" s="110"/>
      <c r="AC2172" s="110"/>
      <c r="AD2172" s="841"/>
      <c r="AE2172" s="110"/>
      <c r="AF2172" s="110"/>
      <c r="AG2172" s="113"/>
    </row>
    <row r="2173" spans="2:33" ht="15" customHeight="1">
      <c r="B2173" s="901"/>
      <c r="C2173" s="897"/>
      <c r="D2173" s="148"/>
      <c r="AG2173" s="113"/>
    </row>
    <row r="2174" spans="2:33" ht="15" customHeight="1">
      <c r="B2174" s="886"/>
      <c r="C2174" s="896"/>
      <c r="D2174" s="107"/>
      <c r="L2174" s="895"/>
      <c r="M2174" s="108"/>
      <c r="N2174" s="108"/>
      <c r="O2174" s="964"/>
      <c r="P2174" s="110"/>
      <c r="S2174" s="111"/>
      <c r="T2174" s="984"/>
      <c r="U2174" s="110"/>
      <c r="V2174" s="110"/>
      <c r="W2174" s="110"/>
      <c r="X2174" s="110"/>
      <c r="Y2174" s="110"/>
      <c r="Z2174" s="110"/>
      <c r="AA2174" s="110"/>
      <c r="AB2174" s="110"/>
      <c r="AC2174" s="110"/>
      <c r="AD2174" s="841"/>
      <c r="AE2174" s="110"/>
      <c r="AF2174" s="110"/>
      <c r="AG2174" s="113"/>
    </row>
    <row r="2175" spans="2:33" ht="15" customHeight="1">
      <c r="B2175" s="886"/>
      <c r="C2175" s="896"/>
      <c r="D2175" s="107"/>
      <c r="L2175" s="895"/>
      <c r="M2175" s="108"/>
      <c r="N2175" s="108"/>
      <c r="O2175" s="964"/>
      <c r="P2175" s="110"/>
      <c r="Q2175" s="810"/>
      <c r="R2175" s="110"/>
      <c r="S2175" s="111"/>
      <c r="T2175" s="984"/>
      <c r="U2175" s="110"/>
      <c r="V2175" s="110"/>
      <c r="W2175" s="110"/>
      <c r="X2175" s="110"/>
      <c r="Y2175" s="110"/>
      <c r="Z2175" s="110"/>
      <c r="AA2175" s="110"/>
      <c r="AB2175" s="110"/>
      <c r="AC2175" s="110"/>
      <c r="AD2175" s="841"/>
      <c r="AE2175" s="110"/>
      <c r="AF2175" s="110"/>
      <c r="AG2175" s="113"/>
    </row>
    <row r="2176" spans="2:33" ht="15" customHeight="1">
      <c r="B2176" s="886"/>
      <c r="C2176" s="896"/>
      <c r="D2176" s="107"/>
      <c r="L2176" s="895"/>
      <c r="M2176" s="108"/>
      <c r="N2176" s="108"/>
      <c r="O2176" s="964"/>
      <c r="P2176" s="110"/>
      <c r="Q2176" s="810"/>
      <c r="R2176" s="110"/>
      <c r="S2176" s="111"/>
      <c r="T2176" s="984"/>
      <c r="U2176" s="110"/>
      <c r="V2176" s="110"/>
      <c r="W2176" s="110"/>
      <c r="X2176" s="110"/>
      <c r="Y2176" s="110"/>
      <c r="Z2176" s="110"/>
      <c r="AA2176" s="110"/>
      <c r="AB2176" s="110"/>
      <c r="AC2176" s="110"/>
      <c r="AD2176" s="841"/>
      <c r="AE2176" s="110"/>
      <c r="AF2176" s="110"/>
      <c r="AG2176" s="113"/>
    </row>
    <row r="2177" spans="2:33" ht="15" customHeight="1">
      <c r="B2177" s="886"/>
      <c r="C2177" s="896"/>
      <c r="D2177" s="107"/>
      <c r="L2177" s="895"/>
      <c r="M2177" s="108"/>
      <c r="N2177" s="108"/>
      <c r="O2177" s="964"/>
      <c r="P2177" s="110"/>
      <c r="Q2177" s="810"/>
      <c r="R2177" s="110"/>
      <c r="S2177" s="111"/>
      <c r="T2177" s="984"/>
      <c r="U2177" s="110"/>
      <c r="V2177" s="110"/>
      <c r="W2177" s="110"/>
      <c r="X2177" s="110"/>
      <c r="Y2177" s="110"/>
      <c r="Z2177" s="110"/>
      <c r="AA2177" s="110"/>
      <c r="AB2177" s="110"/>
      <c r="AC2177" s="110"/>
      <c r="AD2177" s="841"/>
      <c r="AE2177" s="110"/>
      <c r="AF2177" s="110"/>
      <c r="AG2177" s="113"/>
    </row>
    <row r="2178" spans="2:33" ht="15" customHeight="1">
      <c r="B2178" s="905"/>
      <c r="AG2178" s="113"/>
    </row>
    <row r="2179" spans="2:33" ht="15" customHeight="1">
      <c r="B2179" s="886"/>
      <c r="C2179" s="896"/>
      <c r="D2179" s="107"/>
      <c r="L2179" s="895"/>
      <c r="M2179" s="108"/>
      <c r="N2179" s="108"/>
      <c r="O2179" s="964"/>
      <c r="P2179" s="110"/>
      <c r="Q2179" s="810"/>
      <c r="R2179" s="110"/>
      <c r="S2179" s="111"/>
      <c r="T2179" s="984"/>
      <c r="U2179" s="110"/>
      <c r="V2179" s="110"/>
      <c r="W2179" s="110"/>
      <c r="X2179" s="110"/>
      <c r="Y2179" s="110"/>
      <c r="Z2179" s="110"/>
      <c r="AA2179" s="110"/>
      <c r="AB2179" s="110"/>
      <c r="AC2179" s="110"/>
      <c r="AD2179" s="841"/>
      <c r="AE2179" s="110"/>
      <c r="AF2179" s="110"/>
      <c r="AG2179" s="113"/>
    </row>
    <row r="2180" spans="2:33" ht="15" customHeight="1">
      <c r="B2180" s="882"/>
      <c r="AG2180" s="113"/>
    </row>
    <row r="2181" spans="2:33" ht="15" customHeight="1">
      <c r="B2181" s="882"/>
    </row>
    <row r="2182" spans="2:33" ht="15" customHeight="1">
      <c r="B2182" s="886"/>
      <c r="C2182" s="896"/>
      <c r="D2182" s="107"/>
      <c r="L2182" s="895"/>
      <c r="M2182" s="108"/>
      <c r="N2182" s="108"/>
      <c r="O2182" s="964"/>
      <c r="P2182" s="110"/>
      <c r="Q2182" s="810"/>
      <c r="R2182" s="110"/>
      <c r="S2182" s="111"/>
      <c r="T2182" s="984"/>
      <c r="U2182" s="110"/>
      <c r="V2182" s="110"/>
      <c r="W2182" s="110"/>
      <c r="X2182" s="110"/>
      <c r="Y2182" s="110"/>
      <c r="Z2182" s="110"/>
      <c r="AA2182" s="110"/>
      <c r="AB2182" s="110"/>
      <c r="AC2182" s="110"/>
      <c r="AD2182" s="841"/>
      <c r="AE2182" s="110"/>
      <c r="AF2182" s="110"/>
      <c r="AG2182" s="113"/>
    </row>
    <row r="2183" spans="2:33" ht="15" customHeight="1">
      <c r="B2183" s="901"/>
      <c r="C2183" s="897"/>
      <c r="D2183" s="148"/>
      <c r="AG2183" s="158"/>
    </row>
    <row r="2184" spans="2:33" ht="15" customHeight="1">
      <c r="B2184" s="901"/>
      <c r="C2184" s="897"/>
      <c r="D2184" s="148"/>
      <c r="AG2184" s="113"/>
    </row>
    <row r="2185" spans="2:33" ht="15" customHeight="1">
      <c r="B2185" s="886"/>
      <c r="C2185" s="896"/>
      <c r="D2185" s="107"/>
      <c r="L2185" s="895"/>
      <c r="M2185" s="108"/>
      <c r="N2185" s="108"/>
      <c r="O2185" s="964"/>
      <c r="P2185" s="110"/>
      <c r="Q2185" s="810"/>
      <c r="R2185" s="110"/>
      <c r="S2185" s="111"/>
      <c r="T2185" s="984"/>
      <c r="U2185" s="110"/>
      <c r="V2185" s="110"/>
      <c r="W2185" s="110"/>
      <c r="X2185" s="110"/>
      <c r="Y2185" s="110"/>
      <c r="Z2185" s="110"/>
      <c r="AA2185" s="110"/>
      <c r="AB2185" s="110"/>
      <c r="AC2185" s="110"/>
      <c r="AD2185" s="841"/>
      <c r="AE2185" s="110"/>
      <c r="AF2185" s="110"/>
      <c r="AG2185" s="113"/>
    </row>
    <row r="2186" spans="2:33" ht="15" customHeight="1">
      <c r="B2186" s="901"/>
      <c r="C2186" s="897"/>
      <c r="D2186" s="148"/>
      <c r="AG2186" s="113"/>
    </row>
    <row r="2187" spans="2:33" ht="15" customHeight="1">
      <c r="B2187" s="882"/>
    </row>
    <row r="2188" spans="2:33" ht="15" customHeight="1">
      <c r="B2188" s="882"/>
    </row>
    <row r="2189" spans="2:33" ht="15" customHeight="1">
      <c r="B2189" s="882"/>
    </row>
    <row r="2190" spans="2:33" ht="15" customHeight="1">
      <c r="B2190" s="882"/>
    </row>
    <row r="2191" spans="2:33" ht="15" customHeight="1">
      <c r="B2191" s="882"/>
    </row>
    <row r="2192" spans="2:33" ht="15" customHeight="1">
      <c r="B2192" s="882"/>
    </row>
    <row r="2193" spans="2:33" ht="15" customHeight="1">
      <c r="B2193" s="901"/>
      <c r="C2193" s="897"/>
      <c r="D2193" s="148"/>
      <c r="AG2193" s="113"/>
    </row>
    <row r="2194" spans="2:33" ht="15" customHeight="1">
      <c r="B2194" s="882"/>
      <c r="AG2194" s="113"/>
    </row>
    <row r="2195" spans="2:33" ht="15" customHeight="1">
      <c r="B2195" s="882"/>
    </row>
    <row r="2196" spans="2:33" ht="15" customHeight="1">
      <c r="B2196" s="901"/>
      <c r="C2196" s="897"/>
      <c r="D2196" s="148"/>
      <c r="AG2196" s="113"/>
    </row>
    <row r="2197" spans="2:33" ht="15" customHeight="1">
      <c r="B2197" s="882"/>
      <c r="S2197" s="35"/>
      <c r="AG2197" s="223"/>
    </row>
    <row r="2198" spans="2:33" ht="15" customHeight="1">
      <c r="B2198" s="882"/>
    </row>
    <row r="2199" spans="2:33" ht="15" customHeight="1">
      <c r="B2199" s="882"/>
      <c r="AG2199" s="113"/>
    </row>
    <row r="2200" spans="2:33" ht="15" customHeight="1">
      <c r="B2200" s="882"/>
      <c r="C2200" s="897"/>
      <c r="D2200" s="148"/>
      <c r="AG2200" s="113"/>
    </row>
    <row r="2201" spans="2:33" ht="15" customHeight="1">
      <c r="B2201" s="882"/>
      <c r="AG2201" s="113"/>
    </row>
    <row r="2202" spans="2:33" ht="15" customHeight="1">
      <c r="B2202" s="905"/>
    </row>
    <row r="2203" spans="2:33" ht="15" customHeight="1">
      <c r="B2203" s="901"/>
      <c r="C2203" s="897"/>
      <c r="D2203" s="148"/>
      <c r="AG2203" s="113"/>
    </row>
    <row r="2204" spans="2:33" ht="15" customHeight="1">
      <c r="B2204" s="901"/>
      <c r="C2204" s="897"/>
      <c r="D2204" s="148"/>
      <c r="AG2204" s="113"/>
    </row>
    <row r="2205" spans="2:33" ht="15" customHeight="1">
      <c r="B2205" s="882"/>
      <c r="C2205" s="897"/>
      <c r="D2205" s="148"/>
      <c r="AG2205" s="113"/>
    </row>
    <row r="2206" spans="2:33" ht="15" customHeight="1">
      <c r="B2206" s="882"/>
      <c r="C2206" s="906"/>
      <c r="D2206" s="159"/>
    </row>
    <row r="2207" spans="2:33" ht="15" customHeight="1">
      <c r="B2207" s="901"/>
      <c r="C2207" s="897"/>
      <c r="D2207" s="148"/>
    </row>
    <row r="2208" spans="2:33" ht="15" customHeight="1">
      <c r="B2208" s="882"/>
    </row>
    <row r="2209" spans="2:33" ht="15" customHeight="1">
      <c r="B2209" s="901"/>
      <c r="C2209" s="897"/>
      <c r="D2209" s="148"/>
    </row>
    <row r="2210" spans="2:33" ht="15" customHeight="1">
      <c r="B2210" s="882"/>
    </row>
    <row r="2211" spans="2:33" ht="15" customHeight="1">
      <c r="B2211" s="899"/>
      <c r="C2211" s="900"/>
      <c r="D2211" s="151"/>
    </row>
    <row r="2212" spans="2:33" ht="15" customHeight="1">
      <c r="B2212" s="882"/>
    </row>
    <row r="2213" spans="2:33" ht="15" customHeight="1">
      <c r="B2213" s="882"/>
    </row>
    <row r="2214" spans="2:33" ht="15" customHeight="1">
      <c r="B2214" s="905"/>
      <c r="S2214" s="35"/>
      <c r="AG2214" s="113"/>
    </row>
    <row r="2215" spans="2:33" ht="15" customHeight="1">
      <c r="B2215" s="899"/>
      <c r="C2215" s="900"/>
      <c r="D2215" s="151"/>
    </row>
    <row r="2216" spans="2:33" ht="15" customHeight="1">
      <c r="B2216" s="905"/>
      <c r="O2216" s="831"/>
      <c r="P2216" s="35"/>
      <c r="AG2216" s="113"/>
    </row>
    <row r="2217" spans="2:33" ht="15" customHeight="1">
      <c r="B2217" s="901"/>
      <c r="C2217" s="897"/>
      <c r="D2217" s="148"/>
      <c r="AG2217" s="113"/>
    </row>
    <row r="2218" spans="2:33" ht="15" customHeight="1">
      <c r="B2218" s="901"/>
      <c r="C2218" s="897"/>
      <c r="D2218" s="148"/>
    </row>
    <row r="2219" spans="2:33" ht="15" customHeight="1">
      <c r="B2219" s="882"/>
    </row>
    <row r="2220" spans="2:33" ht="15" customHeight="1">
      <c r="B2220" s="882"/>
    </row>
    <row r="2221" spans="2:33" ht="15" customHeight="1">
      <c r="B2221" s="899"/>
      <c r="C2221" s="922"/>
      <c r="D2221" s="195"/>
      <c r="M2221" s="34"/>
      <c r="N2221" s="34"/>
    </row>
    <row r="2222" spans="2:33" ht="15" customHeight="1">
      <c r="B2222" s="882"/>
      <c r="O2222" s="231"/>
      <c r="P2222" s="34"/>
      <c r="AG2222" s="113"/>
    </row>
    <row r="2223" spans="2:33" ht="15" customHeight="1">
      <c r="B2223" s="882"/>
    </row>
    <row r="2224" spans="2:33" ht="15" customHeight="1">
      <c r="B2224" s="901"/>
      <c r="C2224" s="897"/>
      <c r="D2224" s="148"/>
    </row>
    <row r="2225" spans="2:46" ht="15" customHeight="1">
      <c r="B2225" s="882"/>
    </row>
    <row r="2226" spans="2:46" ht="15" customHeight="1">
      <c r="B2226" s="882"/>
    </row>
    <row r="2227" spans="2:46" s="209" customFormat="1" ht="15" customHeight="1">
      <c r="B2227" s="926"/>
      <c r="C2227" s="867"/>
      <c r="D2227" s="87"/>
      <c r="E2227" s="5"/>
      <c r="F2227" s="5"/>
      <c r="G2227" s="5"/>
      <c r="H2227" s="5"/>
      <c r="I2227" s="5"/>
      <c r="J2227" s="5"/>
      <c r="K2227" s="5"/>
      <c r="L2227" s="890"/>
      <c r="M2227" s="211"/>
      <c r="N2227" s="211"/>
      <c r="O2227" s="965"/>
      <c r="P2227" s="194"/>
      <c r="Q2227" s="812"/>
      <c r="R2227" s="90"/>
      <c r="S2227" s="117"/>
      <c r="T2227" s="843"/>
      <c r="U2227" s="90"/>
      <c r="V2227" s="90"/>
      <c r="W2227" s="90"/>
      <c r="X2227" s="90"/>
      <c r="Y2227" s="90"/>
      <c r="Z2227" s="90"/>
      <c r="AA2227" s="90"/>
      <c r="AB2227" s="90"/>
      <c r="AC2227" s="90"/>
      <c r="AD2227" s="843"/>
      <c r="AE2227" s="90"/>
      <c r="AF2227" s="90"/>
      <c r="AG2227" s="212"/>
      <c r="AH2227" s="210"/>
      <c r="AI2227" s="210"/>
    </row>
    <row r="2228" spans="2:46" ht="15" customHeight="1">
      <c r="B2228" s="882"/>
    </row>
    <row r="2229" spans="2:46" ht="15" customHeight="1">
      <c r="B2229" s="901"/>
      <c r="C2229" s="897"/>
      <c r="D2229" s="148"/>
      <c r="AG2229" s="113"/>
    </row>
    <row r="2230" spans="2:46" ht="15" customHeight="1">
      <c r="B2230" s="901"/>
      <c r="C2230" s="897"/>
      <c r="D2230" s="148"/>
    </row>
    <row r="2231" spans="2:46" ht="15" customHeight="1">
      <c r="B2231" s="901"/>
      <c r="C2231" s="897"/>
      <c r="D2231" s="148"/>
    </row>
    <row r="2232" spans="2:46" ht="15" customHeight="1">
      <c r="B2232" s="901"/>
      <c r="C2232" s="897"/>
      <c r="D2232" s="148"/>
    </row>
    <row r="2233" spans="2:46" ht="15" customHeight="1">
      <c r="B2233" s="901"/>
      <c r="C2233" s="897"/>
      <c r="D2233" s="148"/>
      <c r="AG2233" s="113"/>
    </row>
    <row r="2234" spans="2:46" ht="15" customHeight="1">
      <c r="B2234" s="882"/>
    </row>
    <row r="2235" spans="2:46" ht="15" customHeight="1">
      <c r="B2235" s="901"/>
      <c r="C2235" s="897"/>
      <c r="D2235" s="148"/>
    </row>
    <row r="2236" spans="2:46" ht="15" customHeight="1">
      <c r="B2236" s="882"/>
      <c r="L2236" s="953"/>
      <c r="M2236" s="126"/>
      <c r="N2236" s="126"/>
      <c r="Q2236" s="809"/>
      <c r="R2236" s="116"/>
      <c r="S2236" s="50"/>
      <c r="T2236" s="983"/>
      <c r="U2236" s="8"/>
      <c r="V2236" s="8"/>
      <c r="W2236" s="8"/>
      <c r="X2236" s="8"/>
      <c r="Y2236" s="8"/>
      <c r="Z2236" s="8"/>
      <c r="AA2236" s="8"/>
      <c r="AB2236" s="8"/>
      <c r="AC2236" s="8"/>
      <c r="AD2236" s="839"/>
      <c r="AE2236" s="8"/>
      <c r="AF2236" s="8"/>
      <c r="AH2236" s="123"/>
      <c r="AI2236" s="123"/>
      <c r="AJ2236" s="125"/>
      <c r="AK2236" s="125"/>
      <c r="AL2236" s="125"/>
      <c r="AM2236" s="125"/>
      <c r="AN2236" s="125"/>
      <c r="AO2236" s="125"/>
      <c r="AP2236" s="125"/>
      <c r="AQ2236" s="125"/>
      <c r="AR2236" s="125"/>
      <c r="AS2236" s="125"/>
      <c r="AT2236" s="125"/>
    </row>
    <row r="2237" spans="2:46" ht="15" customHeight="1">
      <c r="B2237" s="901"/>
      <c r="C2237" s="897"/>
      <c r="D2237" s="148"/>
    </row>
    <row r="2238" spans="2:46" ht="15" customHeight="1">
      <c r="B2238" s="882"/>
      <c r="M2238" s="114"/>
      <c r="N2238" s="114"/>
      <c r="T2238" s="855"/>
      <c r="U2238" s="50"/>
      <c r="V2238" s="50"/>
      <c r="W2238" s="50"/>
      <c r="X2238" s="50"/>
      <c r="Y2238" s="50"/>
      <c r="Z2238" s="50"/>
      <c r="AA2238" s="50"/>
      <c r="AB2238" s="50"/>
      <c r="AC2238" s="50"/>
      <c r="AD2238" s="840"/>
      <c r="AE2238" s="50"/>
      <c r="AF2238" s="50"/>
      <c r="AG2238" s="113"/>
    </row>
    <row r="2239" spans="2:46" ht="15" customHeight="1">
      <c r="B2239" s="901"/>
      <c r="C2239" s="897"/>
      <c r="D2239" s="148"/>
    </row>
    <row r="2240" spans="2:46" ht="15" customHeight="1">
      <c r="B2240" s="882"/>
      <c r="Q2240" s="812"/>
      <c r="R2240" s="90"/>
    </row>
    <row r="2241" spans="2:35" ht="15" customHeight="1">
      <c r="B2241" s="882"/>
    </row>
    <row r="2242" spans="2:35" ht="15" customHeight="1">
      <c r="B2242" s="882"/>
    </row>
    <row r="2243" spans="2:35" ht="15" customHeight="1">
      <c r="B2243" s="882"/>
    </row>
    <row r="2244" spans="2:35" ht="15" customHeight="1">
      <c r="B2244" s="901"/>
      <c r="C2244" s="897"/>
      <c r="D2244" s="148"/>
      <c r="AG2244" s="113"/>
    </row>
    <row r="2245" spans="2:35" ht="15" customHeight="1">
      <c r="B2245" s="901"/>
      <c r="C2245" s="897"/>
      <c r="D2245" s="148"/>
      <c r="AG2245" s="113"/>
    </row>
    <row r="2246" spans="2:35" ht="15" customHeight="1">
      <c r="B2246" s="886"/>
      <c r="C2246" s="896"/>
      <c r="D2246" s="107"/>
      <c r="L2246" s="895"/>
      <c r="M2246" s="108"/>
      <c r="N2246" s="108"/>
      <c r="O2246" s="964"/>
      <c r="P2246" s="110"/>
      <c r="Q2246" s="810"/>
      <c r="R2246" s="110"/>
      <c r="S2246" s="111"/>
      <c r="T2246" s="984"/>
      <c r="U2246" s="110"/>
      <c r="V2246" s="110"/>
      <c r="W2246" s="110"/>
      <c r="X2246" s="110"/>
      <c r="Y2246" s="110"/>
      <c r="Z2246" s="110"/>
      <c r="AA2246" s="110"/>
      <c r="AB2246" s="110"/>
      <c r="AC2246" s="110"/>
      <c r="AD2246" s="841"/>
      <c r="AE2246" s="110"/>
      <c r="AF2246" s="110"/>
      <c r="AG2246" s="113"/>
    </row>
    <row r="2247" spans="2:35" ht="15" customHeight="1">
      <c r="B2247" s="886"/>
      <c r="C2247" s="896"/>
      <c r="D2247" s="107"/>
      <c r="L2247" s="895"/>
      <c r="M2247" s="108"/>
      <c r="N2247" s="108"/>
      <c r="O2247" s="964"/>
      <c r="P2247" s="110"/>
      <c r="Q2247" s="810"/>
      <c r="R2247" s="110"/>
      <c r="S2247" s="111"/>
      <c r="T2247" s="984"/>
      <c r="U2247" s="110"/>
      <c r="V2247" s="110"/>
      <c r="W2247" s="110"/>
      <c r="X2247" s="110"/>
      <c r="Y2247" s="110"/>
      <c r="Z2247" s="110"/>
      <c r="AA2247" s="110"/>
      <c r="AB2247" s="110"/>
      <c r="AC2247" s="110"/>
      <c r="AD2247" s="841"/>
      <c r="AE2247" s="110"/>
      <c r="AF2247" s="110"/>
      <c r="AG2247" s="113"/>
    </row>
    <row r="2248" spans="2:35" ht="15" customHeight="1">
      <c r="B2248" s="886"/>
      <c r="C2248" s="896"/>
      <c r="D2248" s="107"/>
      <c r="L2248" s="895"/>
      <c r="M2248" s="108"/>
      <c r="N2248" s="108"/>
      <c r="O2248" s="964"/>
      <c r="P2248" s="110"/>
      <c r="Q2248" s="810"/>
      <c r="R2248" s="110"/>
      <c r="S2248" s="111"/>
      <c r="T2248" s="984"/>
      <c r="U2248" s="110"/>
      <c r="V2248" s="110"/>
      <c r="W2248" s="110"/>
      <c r="X2248" s="110"/>
      <c r="Y2248" s="110"/>
      <c r="Z2248" s="110"/>
      <c r="AA2248" s="110"/>
      <c r="AB2248" s="110"/>
      <c r="AC2248" s="110"/>
      <c r="AD2248" s="841"/>
      <c r="AE2248" s="110"/>
      <c r="AF2248" s="110"/>
      <c r="AG2248" s="113"/>
    </row>
    <row r="2249" spans="2:35" s="196" customFormat="1" ht="15" customHeight="1">
      <c r="B2249" s="930"/>
      <c r="C2249" s="883"/>
      <c r="D2249" s="225"/>
      <c r="E2249" s="198"/>
      <c r="F2249" s="198"/>
      <c r="G2249" s="198"/>
      <c r="H2249" s="198"/>
      <c r="I2249" s="198"/>
      <c r="J2249" s="198"/>
      <c r="K2249" s="198"/>
      <c r="L2249" s="955"/>
      <c r="M2249" s="199"/>
      <c r="N2249" s="199"/>
      <c r="O2249" s="972"/>
      <c r="P2249" s="200"/>
      <c r="Q2249" s="820"/>
      <c r="R2249" s="201"/>
      <c r="S2249" s="202"/>
      <c r="T2249" s="848"/>
      <c r="U2249" s="201"/>
      <c r="V2249" s="201"/>
      <c r="W2249" s="201"/>
      <c r="X2249" s="201"/>
      <c r="Y2249" s="201"/>
      <c r="Z2249" s="201"/>
      <c r="AA2249" s="201"/>
      <c r="AB2249" s="201"/>
      <c r="AC2249" s="201"/>
      <c r="AD2249" s="844"/>
      <c r="AE2249" s="201"/>
      <c r="AF2249" s="201"/>
      <c r="AG2249" s="198"/>
      <c r="AH2249" s="198"/>
      <c r="AI2249" s="198"/>
    </row>
    <row r="2250" spans="2:35" s="95" customFormat="1" ht="15" customHeight="1">
      <c r="B2250" s="930"/>
      <c r="C2250" s="883"/>
      <c r="D2250" s="121"/>
      <c r="E2250" s="183"/>
      <c r="F2250" s="183"/>
      <c r="G2250" s="183"/>
      <c r="H2250" s="183"/>
      <c r="I2250" s="183"/>
      <c r="J2250" s="183"/>
      <c r="K2250" s="183"/>
      <c r="L2250" s="955"/>
      <c r="M2250" s="204"/>
      <c r="N2250" s="204"/>
      <c r="O2250" s="972"/>
      <c r="P2250" s="205"/>
      <c r="Q2250" s="820"/>
      <c r="R2250" s="140"/>
      <c r="S2250" s="206"/>
      <c r="T2250" s="848"/>
      <c r="U2250" s="140"/>
      <c r="V2250" s="140"/>
      <c r="W2250" s="140"/>
      <c r="X2250" s="140"/>
      <c r="Y2250" s="140"/>
      <c r="Z2250" s="140"/>
      <c r="AA2250" s="140"/>
      <c r="AB2250" s="140"/>
      <c r="AC2250" s="140"/>
      <c r="AD2250" s="844"/>
      <c r="AE2250" s="140"/>
      <c r="AF2250" s="140"/>
      <c r="AG2250" s="183"/>
      <c r="AH2250" s="183"/>
      <c r="AI2250" s="183"/>
    </row>
    <row r="2251" spans="2:35" ht="15" customHeight="1">
      <c r="B2251" s="882"/>
      <c r="U2251" s="140"/>
      <c r="V2251" s="140"/>
      <c r="W2251" s="140"/>
      <c r="X2251" s="140"/>
      <c r="Y2251" s="140"/>
      <c r="Z2251" s="140"/>
      <c r="AA2251" s="140"/>
      <c r="AB2251" s="140"/>
      <c r="AC2251" s="140"/>
      <c r="AD2251" s="844"/>
      <c r="AE2251" s="140"/>
      <c r="AF2251" s="140"/>
    </row>
    <row r="2252" spans="2:35" ht="15" customHeight="1">
      <c r="B2252" s="868"/>
      <c r="C2252" s="866"/>
      <c r="D2252" s="226"/>
      <c r="E2252" s="4"/>
      <c r="F2252" s="4"/>
      <c r="G2252" s="4"/>
      <c r="H2252" s="4"/>
      <c r="I2252" s="4"/>
      <c r="J2252" s="4"/>
      <c r="K2252" s="4"/>
    </row>
    <row r="2253" spans="2:35" ht="15" customHeight="1">
      <c r="B2253" s="868"/>
      <c r="C2253" s="866"/>
      <c r="D2253" s="226"/>
      <c r="E2253" s="4"/>
      <c r="F2253" s="4"/>
      <c r="G2253" s="4"/>
      <c r="H2253" s="4"/>
      <c r="I2253" s="4"/>
      <c r="J2253" s="4"/>
      <c r="K2253" s="4"/>
    </row>
    <row r="2254" spans="2:35" ht="15" customHeight="1" thickBot="1">
      <c r="B2254" s="901"/>
      <c r="C2254" s="897"/>
      <c r="D2254" s="148"/>
    </row>
    <row r="2255" spans="2:35" s="95" customFormat="1" ht="15" customHeight="1" thickBot="1">
      <c r="B2255" s="893"/>
      <c r="C2255" s="894"/>
      <c r="D2255" s="143"/>
      <c r="E2255" s="144"/>
      <c r="F2255" s="144"/>
      <c r="G2255" s="144"/>
      <c r="H2255" s="144"/>
      <c r="I2255" s="144"/>
      <c r="J2255" s="144"/>
      <c r="K2255" s="144"/>
      <c r="L2255" s="893"/>
      <c r="M2255" s="93"/>
      <c r="N2255" s="93"/>
      <c r="O2255" s="966"/>
      <c r="P2255" s="145"/>
      <c r="Q2255" s="813"/>
      <c r="R2255" s="146"/>
      <c r="S2255" s="94"/>
      <c r="T2255" s="985"/>
      <c r="U2255" s="146"/>
      <c r="V2255" s="180"/>
      <c r="W2255" s="180"/>
      <c r="X2255" s="180"/>
      <c r="Y2255" s="180"/>
      <c r="Z2255" s="180"/>
      <c r="AA2255" s="180"/>
      <c r="AB2255" s="180"/>
      <c r="AC2255" s="180"/>
      <c r="AD2255" s="849"/>
      <c r="AE2255" s="180"/>
      <c r="AF2255" s="180"/>
      <c r="AG2255" s="92"/>
      <c r="AH2255" s="92"/>
      <c r="AI2255" s="92"/>
    </row>
    <row r="2256" spans="2:35" s="95" customFormat="1" ht="15" customHeight="1">
      <c r="B2256" s="915"/>
      <c r="C2256" s="916"/>
      <c r="D2256" s="182"/>
      <c r="E2256" s="183"/>
      <c r="F2256" s="183"/>
      <c r="G2256" s="183"/>
      <c r="H2256" s="183"/>
      <c r="I2256" s="183"/>
      <c r="J2256" s="183"/>
      <c r="K2256" s="183"/>
      <c r="L2256" s="915"/>
      <c r="M2256" s="96"/>
      <c r="N2256" s="96"/>
      <c r="O2256" s="967"/>
      <c r="P2256" s="99"/>
      <c r="Q2256" s="814"/>
      <c r="R2256" s="99"/>
      <c r="S2256" s="99"/>
      <c r="T2256" s="986"/>
      <c r="U2256" s="99"/>
      <c r="V2256" s="147"/>
      <c r="W2256" s="147"/>
      <c r="X2256" s="147"/>
      <c r="Y2256" s="147"/>
      <c r="Z2256" s="147"/>
      <c r="AA2256" s="147"/>
      <c r="AB2256" s="147"/>
      <c r="AC2256" s="147"/>
      <c r="AD2256" s="846"/>
      <c r="AE2256" s="147"/>
      <c r="AF2256" s="147"/>
      <c r="AG2256" s="98"/>
      <c r="AH2256" s="98"/>
      <c r="AI2256" s="98"/>
    </row>
    <row r="2257" spans="2:35" s="95" customFormat="1" ht="15" customHeight="1">
      <c r="B2257" s="915"/>
      <c r="C2257" s="916"/>
      <c r="D2257" s="182"/>
      <c r="E2257" s="183"/>
      <c r="F2257" s="183"/>
      <c r="G2257" s="183"/>
      <c r="H2257" s="183"/>
      <c r="I2257" s="183"/>
      <c r="J2257" s="183"/>
      <c r="K2257" s="183"/>
      <c r="L2257" s="915"/>
      <c r="M2257" s="102"/>
      <c r="N2257" s="102"/>
      <c r="O2257" s="960"/>
      <c r="P2257" s="105"/>
      <c r="Q2257" s="805"/>
      <c r="R2257" s="105"/>
      <c r="S2257" s="104"/>
      <c r="T2257" s="979"/>
      <c r="U2257" s="105"/>
      <c r="V2257" s="110"/>
      <c r="W2257" s="110"/>
      <c r="X2257" s="110"/>
      <c r="Y2257" s="110"/>
      <c r="Z2257" s="110"/>
      <c r="AA2257" s="110"/>
      <c r="AB2257" s="110"/>
      <c r="AC2257" s="110"/>
      <c r="AD2257" s="841"/>
      <c r="AE2257" s="110"/>
      <c r="AF2257" s="110"/>
      <c r="AG2257" s="101"/>
      <c r="AH2257" s="101"/>
      <c r="AI2257" s="101"/>
    </row>
    <row r="2258" spans="2:35" s="95" customFormat="1" ht="15" customHeight="1">
      <c r="B2258" s="915"/>
      <c r="C2258" s="916"/>
      <c r="D2258" s="182"/>
      <c r="E2258" s="183"/>
      <c r="F2258" s="183"/>
      <c r="G2258" s="183"/>
      <c r="H2258" s="183"/>
      <c r="I2258" s="183"/>
      <c r="J2258" s="183"/>
      <c r="K2258" s="183"/>
      <c r="L2258" s="915"/>
      <c r="M2258" s="181"/>
      <c r="N2258" s="181"/>
      <c r="O2258" s="846"/>
      <c r="P2258" s="147"/>
      <c r="Q2258" s="817"/>
      <c r="R2258" s="147"/>
      <c r="S2258" s="147"/>
      <c r="T2258" s="988"/>
      <c r="U2258" s="147"/>
      <c r="V2258" s="147"/>
      <c r="W2258" s="147"/>
      <c r="X2258" s="147"/>
      <c r="Y2258" s="147"/>
      <c r="Z2258" s="147"/>
      <c r="AA2258" s="147"/>
      <c r="AB2258" s="147"/>
      <c r="AC2258" s="147"/>
      <c r="AD2258" s="846"/>
      <c r="AE2258" s="147"/>
      <c r="AF2258" s="147"/>
      <c r="AG2258" s="183"/>
      <c r="AH2258" s="183"/>
      <c r="AI2258" s="183"/>
    </row>
    <row r="2259" spans="2:35" ht="15" customHeight="1">
      <c r="B2259" s="895"/>
      <c r="C2259" s="896"/>
      <c r="D2259" s="107"/>
      <c r="L2259" s="895"/>
      <c r="M2259" s="108"/>
      <c r="N2259" s="108"/>
      <c r="O2259" s="964"/>
      <c r="P2259" s="110"/>
      <c r="S2259" s="111"/>
      <c r="T2259" s="984"/>
      <c r="U2259" s="110"/>
      <c r="V2259" s="110"/>
      <c r="W2259" s="110"/>
      <c r="X2259" s="110"/>
      <c r="Y2259" s="110"/>
      <c r="Z2259" s="110"/>
      <c r="AA2259" s="110"/>
      <c r="AB2259" s="110"/>
      <c r="AC2259" s="110"/>
      <c r="AD2259" s="841"/>
      <c r="AE2259" s="110"/>
      <c r="AF2259" s="110"/>
    </row>
    <row r="2260" spans="2:35" ht="15" customHeight="1">
      <c r="B2260" s="882"/>
      <c r="C2260" s="906"/>
      <c r="D2260" s="159"/>
    </row>
    <row r="2261" spans="2:35" ht="15" customHeight="1">
      <c r="B2261" s="882"/>
    </row>
    <row r="2262" spans="2:35" ht="15" customHeight="1">
      <c r="B2262" s="882"/>
    </row>
    <row r="2263" spans="2:35" ht="15" customHeight="1">
      <c r="B2263" s="882"/>
    </row>
    <row r="2264" spans="2:35" ht="15" customHeight="1">
      <c r="B2264" s="882"/>
    </row>
    <row r="2265" spans="2:35" ht="15" customHeight="1">
      <c r="B2265" s="882"/>
    </row>
    <row r="2266" spans="2:35" ht="15" customHeight="1">
      <c r="B2266" s="882"/>
      <c r="C2266" s="906"/>
      <c r="D2266" s="159"/>
    </row>
    <row r="2267" spans="2:35" ht="15" customHeight="1">
      <c r="B2267" s="882"/>
      <c r="C2267" s="906"/>
      <c r="D2267" s="159"/>
    </row>
    <row r="2268" spans="2:35" ht="15" customHeight="1">
      <c r="B2268" s="882"/>
    </row>
    <row r="2269" spans="2:35" ht="15" customHeight="1">
      <c r="B2269" s="882"/>
      <c r="C2269" s="891"/>
      <c r="D2269" s="5"/>
      <c r="O2269" s="964"/>
      <c r="P2269" s="110"/>
      <c r="S2269" s="111"/>
      <c r="T2269" s="831"/>
      <c r="U2269" s="110"/>
      <c r="V2269" s="110"/>
      <c r="W2269" s="110"/>
      <c r="X2269" s="110"/>
      <c r="Y2269" s="110"/>
      <c r="Z2269" s="110"/>
      <c r="AA2269" s="110"/>
      <c r="AB2269" s="110"/>
      <c r="AC2269" s="110"/>
      <c r="AD2269" s="841"/>
      <c r="AE2269" s="110"/>
      <c r="AF2269" s="110"/>
    </row>
    <row r="2270" spans="2:35" ht="15" customHeight="1">
      <c r="B2270" s="882"/>
      <c r="M2270" s="34"/>
      <c r="N2270" s="34"/>
      <c r="O2270" s="964"/>
      <c r="P2270" s="110"/>
      <c r="S2270" s="111"/>
      <c r="U2270" s="110"/>
      <c r="V2270" s="110"/>
      <c r="W2270" s="110"/>
      <c r="X2270" s="110"/>
      <c r="Y2270" s="110"/>
      <c r="Z2270" s="110"/>
      <c r="AA2270" s="110"/>
      <c r="AB2270" s="110"/>
      <c r="AC2270" s="110"/>
      <c r="AD2270" s="841"/>
      <c r="AE2270" s="110"/>
      <c r="AF2270" s="110"/>
    </row>
    <row r="2271" spans="2:35" ht="15" customHeight="1">
      <c r="B2271" s="882"/>
      <c r="S2271" s="123"/>
    </row>
    <row r="2272" spans="2:35" ht="15" customHeight="1">
      <c r="B2272" s="882"/>
      <c r="M2272" s="108"/>
      <c r="N2272" s="108"/>
      <c r="O2272" s="964"/>
      <c r="P2272" s="110"/>
      <c r="S2272" s="111"/>
      <c r="U2272" s="110"/>
      <c r="V2272" s="110"/>
      <c r="W2272" s="110"/>
      <c r="X2272" s="110"/>
      <c r="Y2272" s="110"/>
      <c r="Z2272" s="110"/>
      <c r="AA2272" s="110"/>
      <c r="AB2272" s="110"/>
      <c r="AC2272" s="110"/>
      <c r="AD2272" s="841"/>
      <c r="AE2272" s="110"/>
      <c r="AF2272" s="110"/>
    </row>
    <row r="2273" spans="2:32" ht="15" customHeight="1">
      <c r="B2273" s="882"/>
      <c r="M2273" s="108"/>
      <c r="N2273" s="108"/>
      <c r="O2273" s="964"/>
      <c r="P2273" s="110"/>
      <c r="S2273" s="111"/>
      <c r="U2273" s="110"/>
      <c r="V2273" s="110"/>
      <c r="W2273" s="110"/>
      <c r="X2273" s="110"/>
      <c r="Y2273" s="110"/>
      <c r="Z2273" s="110"/>
      <c r="AA2273" s="110"/>
      <c r="AB2273" s="110"/>
      <c r="AC2273" s="110"/>
      <c r="AD2273" s="841"/>
      <c r="AE2273" s="110"/>
      <c r="AF2273" s="110"/>
    </row>
    <row r="2274" spans="2:32" ht="15" customHeight="1">
      <c r="B2274" s="882"/>
      <c r="M2274" s="34"/>
      <c r="N2274" s="34"/>
      <c r="O2274" s="964"/>
      <c r="P2274" s="110"/>
      <c r="S2274" s="111"/>
      <c r="U2274" s="110"/>
      <c r="V2274" s="110"/>
      <c r="W2274" s="110"/>
      <c r="X2274" s="110"/>
      <c r="Y2274" s="110"/>
      <c r="Z2274" s="110"/>
      <c r="AA2274" s="110"/>
      <c r="AB2274" s="110"/>
      <c r="AC2274" s="110"/>
      <c r="AD2274" s="841"/>
      <c r="AE2274" s="110"/>
      <c r="AF2274" s="110"/>
    </row>
    <row r="2275" spans="2:32" ht="15" customHeight="1">
      <c r="B2275" s="882"/>
      <c r="M2275" s="34"/>
      <c r="N2275" s="34"/>
      <c r="O2275" s="964"/>
      <c r="P2275" s="110"/>
      <c r="S2275" s="111"/>
      <c r="U2275" s="110"/>
      <c r="V2275" s="110"/>
      <c r="W2275" s="110"/>
      <c r="X2275" s="110"/>
      <c r="Y2275" s="110"/>
      <c r="Z2275" s="110"/>
      <c r="AA2275" s="110"/>
      <c r="AB2275" s="110"/>
      <c r="AC2275" s="110"/>
      <c r="AD2275" s="841"/>
      <c r="AE2275" s="110"/>
      <c r="AF2275" s="110"/>
    </row>
    <row r="2276" spans="2:32" ht="15" customHeight="1">
      <c r="B2276" s="882"/>
      <c r="M2276" s="34"/>
      <c r="N2276" s="34"/>
      <c r="O2276" s="964"/>
      <c r="P2276" s="110"/>
      <c r="S2276" s="111"/>
      <c r="U2276" s="110"/>
      <c r="V2276" s="110"/>
      <c r="W2276" s="110"/>
      <c r="X2276" s="110"/>
      <c r="Y2276" s="110"/>
      <c r="Z2276" s="110"/>
      <c r="AA2276" s="110"/>
      <c r="AB2276" s="110"/>
      <c r="AC2276" s="110"/>
      <c r="AD2276" s="841"/>
      <c r="AE2276" s="110"/>
      <c r="AF2276" s="110"/>
    </row>
    <row r="2277" spans="2:32" ht="15" customHeight="1">
      <c r="B2277" s="882"/>
      <c r="M2277" s="34"/>
      <c r="N2277" s="34"/>
      <c r="O2277" s="964"/>
      <c r="P2277" s="110"/>
      <c r="S2277" s="111"/>
      <c r="U2277" s="110"/>
      <c r="V2277" s="110"/>
      <c r="W2277" s="110"/>
      <c r="X2277" s="110"/>
      <c r="Y2277" s="110"/>
      <c r="Z2277" s="110"/>
      <c r="AA2277" s="110"/>
      <c r="AB2277" s="110"/>
      <c r="AC2277" s="110"/>
      <c r="AD2277" s="841"/>
      <c r="AE2277" s="110"/>
      <c r="AF2277" s="110"/>
    </row>
    <row r="2278" spans="2:32" ht="15" customHeight="1">
      <c r="B2278" s="882"/>
      <c r="M2278" s="34"/>
      <c r="N2278" s="34"/>
      <c r="O2278" s="964"/>
      <c r="P2278" s="110"/>
      <c r="S2278" s="111"/>
      <c r="U2278" s="110"/>
      <c r="V2278" s="110"/>
      <c r="W2278" s="110"/>
      <c r="X2278" s="110"/>
      <c r="Y2278" s="110"/>
      <c r="Z2278" s="110"/>
      <c r="AA2278" s="110"/>
      <c r="AB2278" s="110"/>
      <c r="AC2278" s="110"/>
      <c r="AD2278" s="841"/>
      <c r="AE2278" s="110"/>
      <c r="AF2278" s="110"/>
    </row>
    <row r="2279" spans="2:32" ht="15" customHeight="1">
      <c r="B2279" s="882"/>
      <c r="M2279" s="34"/>
      <c r="N2279" s="34"/>
      <c r="O2279" s="964"/>
      <c r="P2279" s="110"/>
      <c r="S2279" s="111"/>
      <c r="U2279" s="110"/>
      <c r="V2279" s="110"/>
      <c r="W2279" s="110"/>
      <c r="X2279" s="110"/>
      <c r="Y2279" s="110"/>
      <c r="Z2279" s="110"/>
      <c r="AA2279" s="110"/>
      <c r="AB2279" s="110"/>
      <c r="AC2279" s="110"/>
      <c r="AD2279" s="841"/>
      <c r="AE2279" s="110"/>
      <c r="AF2279" s="110"/>
    </row>
    <row r="2280" spans="2:32" ht="15" customHeight="1">
      <c r="B2280" s="882"/>
      <c r="M2280" s="34"/>
      <c r="N2280" s="34"/>
      <c r="O2280" s="964"/>
      <c r="P2280" s="110"/>
      <c r="S2280" s="111"/>
      <c r="U2280" s="110"/>
      <c r="V2280" s="110"/>
      <c r="W2280" s="110"/>
      <c r="X2280" s="110"/>
      <c r="Y2280" s="110"/>
      <c r="Z2280" s="110"/>
      <c r="AA2280" s="110"/>
      <c r="AB2280" s="110"/>
      <c r="AC2280" s="110"/>
      <c r="AD2280" s="841"/>
      <c r="AE2280" s="110"/>
      <c r="AF2280" s="110"/>
    </row>
    <row r="2281" spans="2:32" ht="15" customHeight="1">
      <c r="B2281" s="882"/>
      <c r="S2281" s="123"/>
    </row>
    <row r="2282" spans="2:32" ht="15" customHeight="1">
      <c r="B2282" s="882"/>
      <c r="S2282" s="123"/>
    </row>
    <row r="2283" spans="2:32" ht="15" customHeight="1">
      <c r="B2283" s="882"/>
      <c r="S2283" s="123"/>
    </row>
    <row r="2284" spans="2:32" ht="15" customHeight="1">
      <c r="B2284" s="882"/>
      <c r="S2284" s="123"/>
    </row>
    <row r="2285" spans="2:32" ht="15" customHeight="1">
      <c r="B2285" s="882"/>
      <c r="M2285" s="34"/>
      <c r="N2285" s="34"/>
      <c r="O2285" s="964"/>
      <c r="P2285" s="110"/>
      <c r="S2285" s="111"/>
      <c r="U2285" s="110"/>
      <c r="V2285" s="110"/>
      <c r="W2285" s="110"/>
      <c r="X2285" s="110"/>
      <c r="Y2285" s="110"/>
      <c r="Z2285" s="110"/>
      <c r="AA2285" s="110"/>
      <c r="AB2285" s="110"/>
      <c r="AC2285" s="110"/>
      <c r="AD2285" s="841"/>
      <c r="AE2285" s="110"/>
      <c r="AF2285" s="110"/>
    </row>
    <row r="2286" spans="2:32" ht="15" customHeight="1">
      <c r="B2286" s="882"/>
      <c r="M2286" s="34"/>
      <c r="N2286" s="34"/>
      <c r="O2286" s="964"/>
      <c r="P2286" s="110"/>
      <c r="S2286" s="111"/>
      <c r="U2286" s="110"/>
      <c r="V2286" s="110"/>
      <c r="W2286" s="110"/>
      <c r="X2286" s="110"/>
      <c r="Y2286" s="110"/>
      <c r="Z2286" s="110"/>
      <c r="AA2286" s="110"/>
      <c r="AB2286" s="110"/>
      <c r="AC2286" s="110"/>
      <c r="AD2286" s="841"/>
      <c r="AE2286" s="110"/>
      <c r="AF2286" s="110"/>
    </row>
    <row r="2287" spans="2:32" ht="15" customHeight="1">
      <c r="B2287" s="882"/>
      <c r="S2287" s="123"/>
    </row>
    <row r="2288" spans="2:32" ht="15" customHeight="1">
      <c r="B2288" s="882"/>
      <c r="S2288" s="123"/>
    </row>
    <row r="2289" spans="2:33" ht="15" customHeight="1">
      <c r="B2289" s="882"/>
      <c r="M2289" s="15"/>
      <c r="N2289" s="15"/>
      <c r="O2289" s="964"/>
      <c r="P2289" s="110"/>
      <c r="S2289" s="111"/>
      <c r="U2289" s="110"/>
      <c r="V2289" s="110"/>
      <c r="W2289" s="110"/>
      <c r="X2289" s="110"/>
      <c r="Y2289" s="110"/>
      <c r="Z2289" s="110"/>
      <c r="AA2289" s="110"/>
      <c r="AB2289" s="110"/>
      <c r="AC2289" s="110"/>
      <c r="AD2289" s="841"/>
      <c r="AE2289" s="110"/>
      <c r="AF2289" s="110"/>
    </row>
    <row r="2290" spans="2:33" ht="15" customHeight="1">
      <c r="B2290" s="882"/>
      <c r="M2290" s="34"/>
      <c r="N2290" s="34"/>
      <c r="O2290" s="964"/>
      <c r="P2290" s="110"/>
      <c r="S2290" s="111"/>
      <c r="U2290" s="110"/>
      <c r="V2290" s="110"/>
      <c r="W2290" s="110"/>
      <c r="X2290" s="110"/>
      <c r="Y2290" s="110"/>
      <c r="Z2290" s="110"/>
      <c r="AA2290" s="110"/>
      <c r="AB2290" s="110"/>
      <c r="AC2290" s="110"/>
      <c r="AD2290" s="841"/>
      <c r="AE2290" s="110"/>
      <c r="AF2290" s="110"/>
    </row>
    <row r="2291" spans="2:33" ht="15" customHeight="1">
      <c r="B2291" s="882"/>
      <c r="M2291" s="34"/>
      <c r="N2291" s="34"/>
      <c r="O2291" s="964"/>
      <c r="P2291" s="110"/>
      <c r="S2291" s="111"/>
      <c r="U2291" s="110"/>
      <c r="V2291" s="110"/>
      <c r="W2291" s="110"/>
      <c r="X2291" s="110"/>
      <c r="Y2291" s="110"/>
      <c r="Z2291" s="110"/>
      <c r="AA2291" s="110"/>
      <c r="AB2291" s="110"/>
      <c r="AC2291" s="110"/>
      <c r="AD2291" s="841"/>
      <c r="AE2291" s="110"/>
      <c r="AF2291" s="110"/>
    </row>
    <row r="2292" spans="2:33" ht="15" customHeight="1">
      <c r="B2292" s="882"/>
      <c r="M2292" s="34"/>
      <c r="N2292" s="34"/>
      <c r="O2292" s="964"/>
      <c r="P2292" s="110"/>
      <c r="S2292" s="111"/>
      <c r="U2292" s="110"/>
      <c r="V2292" s="110"/>
      <c r="W2292" s="110"/>
      <c r="X2292" s="110"/>
      <c r="Y2292" s="110"/>
      <c r="Z2292" s="110"/>
      <c r="AA2292" s="110"/>
      <c r="AB2292" s="110"/>
      <c r="AC2292" s="110"/>
      <c r="AD2292" s="841"/>
      <c r="AE2292" s="110"/>
      <c r="AF2292" s="110"/>
    </row>
    <row r="2293" spans="2:33" ht="15" customHeight="1">
      <c r="B2293" s="882"/>
      <c r="M2293" s="34"/>
      <c r="N2293" s="34"/>
      <c r="O2293" s="964"/>
      <c r="P2293" s="110"/>
      <c r="S2293" s="111"/>
      <c r="U2293" s="110"/>
      <c r="V2293" s="110"/>
      <c r="W2293" s="110"/>
      <c r="X2293" s="110"/>
      <c r="Y2293" s="110"/>
      <c r="Z2293" s="110"/>
      <c r="AA2293" s="110"/>
      <c r="AB2293" s="110"/>
      <c r="AC2293" s="110"/>
      <c r="AD2293" s="841"/>
      <c r="AE2293" s="110"/>
      <c r="AF2293" s="110"/>
    </row>
    <row r="2294" spans="2:33" ht="15" customHeight="1">
      <c r="B2294" s="882"/>
      <c r="M2294" s="34"/>
      <c r="N2294" s="34"/>
      <c r="O2294" s="970"/>
      <c r="P2294" s="110"/>
      <c r="S2294" s="227"/>
      <c r="U2294" s="110"/>
      <c r="V2294" s="110"/>
      <c r="W2294" s="110"/>
      <c r="X2294" s="110"/>
      <c r="Y2294" s="110"/>
      <c r="Z2294" s="110"/>
      <c r="AA2294" s="110"/>
      <c r="AB2294" s="110"/>
      <c r="AC2294" s="110"/>
      <c r="AD2294" s="841"/>
      <c r="AE2294" s="110"/>
      <c r="AF2294" s="110"/>
    </row>
    <row r="2295" spans="2:33" ht="15" customHeight="1">
      <c r="B2295" s="882"/>
      <c r="M2295" s="34"/>
      <c r="N2295" s="34"/>
      <c r="O2295" s="964"/>
      <c r="P2295" s="110"/>
      <c r="S2295" s="111"/>
      <c r="U2295" s="110"/>
      <c r="V2295" s="110"/>
      <c r="W2295" s="110"/>
      <c r="X2295" s="110"/>
      <c r="Y2295" s="110"/>
      <c r="Z2295" s="110"/>
      <c r="AA2295" s="110"/>
      <c r="AB2295" s="110"/>
      <c r="AC2295" s="110"/>
      <c r="AD2295" s="841"/>
      <c r="AE2295" s="110"/>
      <c r="AF2295" s="110"/>
    </row>
    <row r="2296" spans="2:33" ht="15" customHeight="1">
      <c r="B2296" s="882"/>
      <c r="M2296" s="34"/>
      <c r="N2296" s="34"/>
      <c r="O2296" s="964"/>
      <c r="P2296" s="110"/>
      <c r="S2296" s="111"/>
      <c r="U2296" s="110"/>
      <c r="V2296" s="110"/>
      <c r="W2296" s="110"/>
      <c r="X2296" s="110"/>
      <c r="Y2296" s="110"/>
      <c r="Z2296" s="110"/>
      <c r="AA2296" s="110"/>
      <c r="AB2296" s="110"/>
      <c r="AC2296" s="110"/>
      <c r="AD2296" s="841"/>
      <c r="AE2296" s="110"/>
      <c r="AF2296" s="110"/>
    </row>
    <row r="2297" spans="2:33" ht="15" customHeight="1">
      <c r="B2297" s="882"/>
      <c r="M2297" s="34"/>
      <c r="N2297" s="34"/>
      <c r="O2297" s="964"/>
      <c r="P2297" s="110"/>
      <c r="S2297" s="111"/>
      <c r="U2297" s="110"/>
      <c r="V2297" s="110"/>
      <c r="W2297" s="110"/>
      <c r="X2297" s="110"/>
      <c r="Y2297" s="110"/>
      <c r="Z2297" s="110"/>
      <c r="AA2297" s="110"/>
      <c r="AB2297" s="110"/>
      <c r="AC2297" s="110"/>
      <c r="AD2297" s="841"/>
      <c r="AE2297" s="110"/>
      <c r="AF2297" s="110"/>
    </row>
    <row r="2298" spans="2:33" ht="15" customHeight="1">
      <c r="B2298" s="886"/>
      <c r="C2298" s="896"/>
      <c r="D2298" s="107"/>
      <c r="L2298" s="895"/>
      <c r="M2298" s="108"/>
      <c r="N2298" s="108"/>
      <c r="O2298" s="964"/>
      <c r="P2298" s="110"/>
      <c r="Q2298" s="810"/>
      <c r="R2298" s="110"/>
      <c r="S2298" s="111"/>
      <c r="T2298" s="984"/>
      <c r="U2298" s="110"/>
      <c r="V2298" s="110"/>
      <c r="W2298" s="110"/>
      <c r="X2298" s="110"/>
      <c r="Y2298" s="110"/>
      <c r="Z2298" s="110"/>
      <c r="AA2298" s="110"/>
      <c r="AB2298" s="110"/>
      <c r="AC2298" s="110"/>
      <c r="AD2298" s="841"/>
      <c r="AE2298" s="110"/>
      <c r="AF2298" s="110"/>
      <c r="AG2298" s="113"/>
    </row>
    <row r="2299" spans="2:33" ht="15" customHeight="1">
      <c r="B2299" s="886"/>
      <c r="C2299" s="896"/>
      <c r="D2299" s="107"/>
      <c r="L2299" s="895"/>
      <c r="M2299" s="108"/>
      <c r="N2299" s="108"/>
      <c r="O2299" s="964"/>
      <c r="P2299" s="110"/>
      <c r="Q2299" s="810"/>
      <c r="R2299" s="110"/>
      <c r="S2299" s="111"/>
      <c r="T2299" s="984"/>
      <c r="U2299" s="110"/>
      <c r="V2299" s="110"/>
      <c r="W2299" s="110"/>
      <c r="X2299" s="110"/>
      <c r="Y2299" s="110"/>
      <c r="Z2299" s="110"/>
      <c r="AA2299" s="110"/>
      <c r="AB2299" s="110"/>
      <c r="AC2299" s="110"/>
      <c r="AD2299" s="841"/>
      <c r="AE2299" s="110"/>
      <c r="AF2299" s="110"/>
      <c r="AG2299" s="113"/>
    </row>
    <row r="2300" spans="2:33" ht="15" customHeight="1">
      <c r="B2300" s="886"/>
      <c r="C2300" s="896"/>
      <c r="D2300" s="107"/>
      <c r="L2300" s="895"/>
      <c r="M2300" s="108"/>
      <c r="N2300" s="108"/>
      <c r="O2300" s="964"/>
      <c r="P2300" s="110"/>
      <c r="Q2300" s="810"/>
      <c r="R2300" s="110"/>
      <c r="S2300" s="111"/>
      <c r="T2300" s="984"/>
      <c r="U2300" s="110"/>
      <c r="V2300" s="110"/>
      <c r="W2300" s="110"/>
      <c r="X2300" s="110"/>
      <c r="Y2300" s="110"/>
      <c r="Z2300" s="110"/>
      <c r="AA2300" s="110"/>
      <c r="AB2300" s="110"/>
      <c r="AC2300" s="110"/>
      <c r="AD2300" s="841"/>
      <c r="AE2300" s="110"/>
      <c r="AF2300" s="110"/>
      <c r="AG2300" s="113"/>
    </row>
    <row r="2301" spans="2:33" ht="15" customHeight="1">
      <c r="B2301" s="886"/>
      <c r="C2301" s="896"/>
      <c r="D2301" s="107"/>
      <c r="L2301" s="895"/>
      <c r="M2301" s="108"/>
      <c r="N2301" s="108"/>
      <c r="O2301" s="964"/>
      <c r="P2301" s="110"/>
      <c r="Q2301" s="810"/>
      <c r="R2301" s="110"/>
      <c r="S2301" s="111"/>
      <c r="T2301" s="984"/>
      <c r="U2301" s="110"/>
      <c r="V2301" s="110"/>
      <c r="W2301" s="110"/>
      <c r="X2301" s="110"/>
      <c r="Y2301" s="110"/>
      <c r="Z2301" s="110"/>
      <c r="AA2301" s="110"/>
      <c r="AB2301" s="110"/>
      <c r="AC2301" s="110"/>
      <c r="AD2301" s="841"/>
      <c r="AE2301" s="110"/>
      <c r="AF2301" s="110"/>
      <c r="AG2301" s="113"/>
    </row>
    <row r="2302" spans="2:33" ht="15" customHeight="1">
      <c r="B2302" s="886"/>
      <c r="C2302" s="896"/>
      <c r="D2302" s="107"/>
      <c r="L2302" s="895"/>
      <c r="M2302" s="108"/>
      <c r="N2302" s="108"/>
      <c r="O2302" s="964"/>
      <c r="P2302" s="110"/>
      <c r="Q2302" s="810"/>
      <c r="R2302" s="110"/>
      <c r="S2302" s="111"/>
      <c r="T2302" s="984"/>
      <c r="U2302" s="110"/>
      <c r="V2302" s="110"/>
      <c r="W2302" s="110"/>
      <c r="X2302" s="110"/>
      <c r="Y2302" s="110"/>
      <c r="Z2302" s="110"/>
      <c r="AA2302" s="110"/>
      <c r="AB2302" s="110"/>
      <c r="AC2302" s="110"/>
      <c r="AD2302" s="841"/>
      <c r="AE2302" s="110"/>
      <c r="AF2302" s="110"/>
      <c r="AG2302" s="113"/>
    </row>
    <row r="2303" spans="2:33" ht="15" customHeight="1">
      <c r="B2303" s="886"/>
      <c r="C2303" s="896"/>
      <c r="D2303" s="107"/>
      <c r="L2303" s="895"/>
      <c r="M2303" s="108"/>
      <c r="N2303" s="108"/>
      <c r="O2303" s="964"/>
      <c r="P2303" s="110"/>
      <c r="Q2303" s="810"/>
      <c r="R2303" s="110"/>
      <c r="S2303" s="111"/>
      <c r="T2303" s="984"/>
      <c r="U2303" s="110"/>
      <c r="V2303" s="110"/>
      <c r="W2303" s="110"/>
      <c r="X2303" s="110"/>
      <c r="Y2303" s="110"/>
      <c r="Z2303" s="110"/>
      <c r="AA2303" s="110"/>
      <c r="AB2303" s="110"/>
      <c r="AC2303" s="110"/>
      <c r="AD2303" s="841"/>
      <c r="AE2303" s="110"/>
      <c r="AF2303" s="110"/>
      <c r="AG2303" s="113"/>
    </row>
    <row r="2304" spans="2:33" ht="15" customHeight="1">
      <c r="B2304" s="886"/>
      <c r="C2304" s="896"/>
      <c r="D2304" s="107"/>
      <c r="L2304" s="895"/>
      <c r="M2304" s="108"/>
      <c r="N2304" s="108"/>
      <c r="O2304" s="964"/>
      <c r="P2304" s="110"/>
      <c r="Q2304" s="810"/>
      <c r="R2304" s="110"/>
      <c r="S2304" s="111"/>
      <c r="T2304" s="984"/>
      <c r="U2304" s="110"/>
      <c r="V2304" s="110"/>
      <c r="W2304" s="110"/>
      <c r="X2304" s="110"/>
      <c r="Y2304" s="110"/>
      <c r="Z2304" s="110"/>
      <c r="AA2304" s="110"/>
      <c r="AB2304" s="110"/>
      <c r="AC2304" s="110"/>
      <c r="AD2304" s="841"/>
      <c r="AE2304" s="110"/>
      <c r="AF2304" s="110"/>
      <c r="AG2304" s="113"/>
    </row>
    <row r="2305" spans="2:46" ht="15" customHeight="1">
      <c r="B2305" s="882"/>
      <c r="Q2305" s="812"/>
      <c r="R2305" s="90"/>
    </row>
    <row r="2306" spans="2:46" ht="15" customHeight="1">
      <c r="B2306" s="889"/>
      <c r="L2306" s="890"/>
      <c r="M2306" s="228"/>
      <c r="N2306" s="228"/>
      <c r="O2306" s="965"/>
      <c r="P2306" s="194"/>
      <c r="Q2306" s="812"/>
      <c r="R2306" s="90"/>
      <c r="S2306" s="117"/>
      <c r="T2306" s="855"/>
      <c r="U2306" s="115"/>
      <c r="V2306" s="115"/>
      <c r="W2306" s="115"/>
      <c r="X2306" s="115"/>
      <c r="Y2306" s="115"/>
      <c r="Z2306" s="115"/>
      <c r="AA2306" s="115"/>
      <c r="AB2306" s="115"/>
      <c r="AC2306" s="115"/>
      <c r="AD2306" s="855"/>
      <c r="AE2306" s="115"/>
      <c r="AF2306" s="115"/>
      <c r="AG2306" s="212"/>
      <c r="AH2306" s="210"/>
      <c r="AI2306" s="210"/>
      <c r="AJ2306" s="209"/>
      <c r="AK2306" s="209"/>
      <c r="AL2306" s="209"/>
      <c r="AM2306" s="209"/>
      <c r="AN2306" s="209"/>
      <c r="AO2306" s="209"/>
      <c r="AP2306" s="209"/>
      <c r="AQ2306" s="209"/>
      <c r="AR2306" s="209"/>
      <c r="AS2306" s="209"/>
      <c r="AT2306" s="209"/>
    </row>
    <row r="2307" spans="2:46" ht="15" customHeight="1">
      <c r="B2307" s="889"/>
      <c r="L2307" s="890"/>
      <c r="M2307" s="228"/>
      <c r="N2307" s="228"/>
      <c r="O2307" s="965"/>
      <c r="P2307" s="194"/>
      <c r="Q2307" s="812"/>
      <c r="R2307" s="90"/>
      <c r="S2307" s="117"/>
      <c r="T2307" s="855"/>
      <c r="U2307" s="115"/>
      <c r="V2307" s="115"/>
      <c r="W2307" s="115"/>
      <c r="X2307" s="115"/>
      <c r="Y2307" s="115"/>
      <c r="Z2307" s="115"/>
      <c r="AA2307" s="115"/>
      <c r="AB2307" s="115"/>
      <c r="AC2307" s="115"/>
      <c r="AD2307" s="855"/>
      <c r="AE2307" s="115"/>
      <c r="AF2307" s="115"/>
      <c r="AG2307" s="212"/>
      <c r="AH2307" s="210"/>
      <c r="AI2307" s="210"/>
      <c r="AJ2307" s="209"/>
      <c r="AK2307" s="209"/>
      <c r="AL2307" s="209"/>
      <c r="AM2307" s="209"/>
      <c r="AN2307" s="209"/>
      <c r="AO2307" s="209"/>
      <c r="AP2307" s="209"/>
      <c r="AQ2307" s="209"/>
      <c r="AR2307" s="209"/>
      <c r="AS2307" s="209"/>
      <c r="AT2307" s="209"/>
    </row>
    <row r="2308" spans="2:46" ht="15" customHeight="1">
      <c r="B2308" s="889"/>
      <c r="L2308" s="890"/>
      <c r="M2308" s="228"/>
      <c r="N2308" s="228"/>
      <c r="O2308" s="965"/>
      <c r="P2308" s="194"/>
      <c r="Q2308" s="812"/>
      <c r="R2308" s="90"/>
      <c r="S2308" s="117"/>
      <c r="T2308" s="855"/>
      <c r="U2308" s="115"/>
      <c r="V2308" s="115"/>
      <c r="W2308" s="115"/>
      <c r="X2308" s="115"/>
      <c r="Y2308" s="115"/>
      <c r="Z2308" s="115"/>
      <c r="AA2308" s="115"/>
      <c r="AB2308" s="115"/>
      <c r="AC2308" s="115"/>
      <c r="AD2308" s="855"/>
      <c r="AE2308" s="115"/>
      <c r="AF2308" s="115"/>
      <c r="AG2308" s="212"/>
      <c r="AH2308" s="210"/>
      <c r="AI2308" s="210"/>
      <c r="AJ2308" s="209"/>
      <c r="AK2308" s="209"/>
      <c r="AL2308" s="209"/>
      <c r="AM2308" s="209"/>
      <c r="AN2308" s="209"/>
      <c r="AO2308" s="209"/>
      <c r="AP2308" s="209"/>
      <c r="AQ2308" s="209"/>
      <c r="AR2308" s="209"/>
      <c r="AS2308" s="209"/>
      <c r="AT2308" s="209"/>
    </row>
    <row r="2309" spans="2:46" ht="15" customHeight="1">
      <c r="B2309" s="889"/>
      <c r="L2309" s="890"/>
      <c r="M2309" s="228"/>
      <c r="N2309" s="228"/>
      <c r="O2309" s="965"/>
      <c r="P2309" s="194"/>
      <c r="Q2309" s="812"/>
      <c r="R2309" s="90"/>
      <c r="S2309" s="117"/>
      <c r="T2309" s="855"/>
      <c r="U2309" s="115"/>
      <c r="V2309" s="115"/>
      <c r="W2309" s="115"/>
      <c r="X2309" s="115"/>
      <c r="Y2309" s="115"/>
      <c r="Z2309" s="115"/>
      <c r="AA2309" s="115"/>
      <c r="AB2309" s="115"/>
      <c r="AC2309" s="115"/>
      <c r="AD2309" s="855"/>
      <c r="AE2309" s="115"/>
      <c r="AF2309" s="115"/>
      <c r="AG2309" s="212"/>
      <c r="AH2309" s="210"/>
      <c r="AI2309" s="210"/>
      <c r="AJ2309" s="209"/>
      <c r="AK2309" s="209"/>
      <c r="AL2309" s="209"/>
      <c r="AM2309" s="209"/>
      <c r="AN2309" s="209"/>
      <c r="AO2309" s="209"/>
      <c r="AP2309" s="209"/>
      <c r="AQ2309" s="209"/>
      <c r="AR2309" s="209"/>
      <c r="AS2309" s="209"/>
      <c r="AT2309" s="209"/>
    </row>
    <row r="2310" spans="2:46" ht="15" customHeight="1">
      <c r="B2310" s="889"/>
      <c r="L2310" s="890"/>
      <c r="M2310" s="228"/>
      <c r="N2310" s="228"/>
      <c r="O2310" s="965"/>
      <c r="P2310" s="194"/>
      <c r="Q2310" s="812"/>
      <c r="R2310" s="90"/>
      <c r="S2310" s="117"/>
      <c r="T2310" s="855"/>
      <c r="U2310" s="115"/>
      <c r="V2310" s="115"/>
      <c r="W2310" s="115"/>
      <c r="X2310" s="115"/>
      <c r="Y2310" s="115"/>
      <c r="Z2310" s="115"/>
      <c r="AA2310" s="115"/>
      <c r="AB2310" s="115"/>
      <c r="AC2310" s="115"/>
      <c r="AD2310" s="855"/>
      <c r="AE2310" s="115"/>
      <c r="AF2310" s="115"/>
      <c r="AG2310" s="212"/>
      <c r="AH2310" s="210"/>
      <c r="AI2310" s="210"/>
      <c r="AJ2310" s="209"/>
      <c r="AK2310" s="209"/>
      <c r="AL2310" s="209"/>
      <c r="AM2310" s="209"/>
      <c r="AN2310" s="209"/>
      <c r="AO2310" s="209"/>
      <c r="AP2310" s="209"/>
      <c r="AQ2310" s="209"/>
      <c r="AR2310" s="209"/>
      <c r="AS2310" s="209"/>
      <c r="AT2310" s="209"/>
    </row>
    <row r="2311" spans="2:46" ht="15" customHeight="1">
      <c r="B2311" s="889"/>
      <c r="L2311" s="890"/>
      <c r="M2311" s="228"/>
      <c r="N2311" s="228"/>
      <c r="O2311" s="965"/>
      <c r="P2311" s="194"/>
      <c r="Q2311" s="812"/>
      <c r="R2311" s="90"/>
      <c r="S2311" s="117"/>
      <c r="T2311" s="855"/>
      <c r="U2311" s="115"/>
      <c r="V2311" s="115"/>
      <c r="W2311" s="115"/>
      <c r="X2311" s="115"/>
      <c r="Y2311" s="115"/>
      <c r="Z2311" s="115"/>
      <c r="AA2311" s="115"/>
      <c r="AB2311" s="115"/>
      <c r="AC2311" s="115"/>
      <c r="AD2311" s="855"/>
      <c r="AE2311" s="115"/>
      <c r="AF2311" s="115"/>
      <c r="AG2311" s="212"/>
      <c r="AH2311" s="210"/>
      <c r="AI2311" s="210"/>
      <c r="AJ2311" s="209"/>
      <c r="AK2311" s="209"/>
      <c r="AL2311" s="209"/>
      <c r="AM2311" s="209"/>
      <c r="AN2311" s="209"/>
      <c r="AO2311" s="209"/>
      <c r="AP2311" s="209"/>
      <c r="AQ2311" s="209"/>
      <c r="AR2311" s="209"/>
      <c r="AS2311" s="209"/>
      <c r="AT2311" s="209"/>
    </row>
    <row r="2312" spans="2:46" ht="15" customHeight="1">
      <c r="B2312" s="889"/>
      <c r="L2312" s="890"/>
      <c r="M2312" s="228"/>
      <c r="N2312" s="228"/>
      <c r="O2312" s="965"/>
      <c r="P2312" s="194"/>
      <c r="Q2312" s="812"/>
      <c r="R2312" s="90"/>
      <c r="S2312" s="117"/>
      <c r="T2312" s="855"/>
      <c r="U2312" s="115"/>
      <c r="V2312" s="115"/>
      <c r="W2312" s="115"/>
      <c r="X2312" s="115"/>
      <c r="Y2312" s="115"/>
      <c r="Z2312" s="115"/>
      <c r="AA2312" s="115"/>
      <c r="AB2312" s="115"/>
      <c r="AC2312" s="115"/>
      <c r="AD2312" s="855"/>
      <c r="AE2312" s="115"/>
      <c r="AF2312" s="115"/>
      <c r="AG2312" s="212"/>
      <c r="AH2312" s="210"/>
      <c r="AI2312" s="210"/>
      <c r="AJ2312" s="209"/>
      <c r="AK2312" s="209"/>
      <c r="AL2312" s="209"/>
      <c r="AM2312" s="209"/>
      <c r="AN2312" s="209"/>
      <c r="AO2312" s="209"/>
      <c r="AP2312" s="209"/>
      <c r="AQ2312" s="209"/>
      <c r="AR2312" s="209"/>
      <c r="AS2312" s="209"/>
      <c r="AT2312" s="209"/>
    </row>
    <row r="2313" spans="2:46" ht="15" customHeight="1">
      <c r="B2313" s="889"/>
      <c r="L2313" s="890"/>
      <c r="M2313" s="228"/>
      <c r="N2313" s="228"/>
      <c r="O2313" s="965"/>
      <c r="P2313" s="194"/>
      <c r="Q2313" s="812"/>
      <c r="R2313" s="90"/>
      <c r="S2313" s="117"/>
      <c r="T2313" s="855"/>
      <c r="U2313" s="115"/>
      <c r="V2313" s="115"/>
      <c r="W2313" s="115"/>
      <c r="X2313" s="115"/>
      <c r="Y2313" s="115"/>
      <c r="Z2313" s="115"/>
      <c r="AA2313" s="115"/>
      <c r="AB2313" s="115"/>
      <c r="AC2313" s="115"/>
      <c r="AD2313" s="855"/>
      <c r="AE2313" s="115"/>
      <c r="AF2313" s="115"/>
      <c r="AG2313" s="212"/>
      <c r="AH2313" s="210"/>
      <c r="AI2313" s="210"/>
      <c r="AJ2313" s="209"/>
      <c r="AK2313" s="209"/>
      <c r="AL2313" s="209"/>
      <c r="AM2313" s="209"/>
      <c r="AN2313" s="209"/>
      <c r="AO2313" s="209"/>
      <c r="AP2313" s="209"/>
      <c r="AQ2313" s="209"/>
      <c r="AR2313" s="209"/>
      <c r="AS2313" s="209"/>
      <c r="AT2313" s="209"/>
    </row>
    <row r="2314" spans="2:46" ht="15" customHeight="1">
      <c r="B2314" s="889"/>
      <c r="L2314" s="890"/>
      <c r="M2314" s="228"/>
      <c r="N2314" s="228"/>
      <c r="O2314" s="965"/>
      <c r="P2314" s="194"/>
      <c r="Q2314" s="812"/>
      <c r="R2314" s="90"/>
      <c r="S2314" s="117"/>
      <c r="T2314" s="855"/>
      <c r="U2314" s="115"/>
      <c r="V2314" s="115"/>
      <c r="W2314" s="115"/>
      <c r="X2314" s="115"/>
      <c r="Y2314" s="115"/>
      <c r="Z2314" s="115"/>
      <c r="AA2314" s="115"/>
      <c r="AB2314" s="115"/>
      <c r="AC2314" s="115"/>
      <c r="AD2314" s="855"/>
      <c r="AE2314" s="115"/>
      <c r="AF2314" s="115"/>
      <c r="AG2314" s="212"/>
      <c r="AH2314" s="210"/>
      <c r="AI2314" s="210"/>
      <c r="AJ2314" s="209"/>
      <c r="AK2314" s="209"/>
      <c r="AL2314" s="209"/>
      <c r="AM2314" s="209"/>
      <c r="AN2314" s="209"/>
      <c r="AO2314" s="209"/>
      <c r="AP2314" s="209"/>
      <c r="AQ2314" s="209"/>
      <c r="AR2314" s="209"/>
      <c r="AS2314" s="209"/>
      <c r="AT2314" s="209"/>
    </row>
    <row r="2315" spans="2:46" ht="15" customHeight="1">
      <c r="B2315" s="889"/>
      <c r="L2315" s="890"/>
      <c r="M2315" s="228"/>
      <c r="N2315" s="228"/>
      <c r="O2315" s="965"/>
      <c r="P2315" s="194"/>
      <c r="Q2315" s="812"/>
      <c r="R2315" s="90"/>
      <c r="S2315" s="117"/>
      <c r="T2315" s="855"/>
      <c r="U2315" s="115"/>
      <c r="V2315" s="115"/>
      <c r="W2315" s="115"/>
      <c r="X2315" s="115"/>
      <c r="Y2315" s="115"/>
      <c r="Z2315" s="115"/>
      <c r="AA2315" s="115"/>
      <c r="AB2315" s="115"/>
      <c r="AC2315" s="115"/>
      <c r="AD2315" s="855"/>
      <c r="AE2315" s="115"/>
      <c r="AF2315" s="115"/>
      <c r="AG2315" s="212"/>
      <c r="AH2315" s="210"/>
      <c r="AI2315" s="210"/>
      <c r="AJ2315" s="209"/>
      <c r="AK2315" s="209"/>
      <c r="AL2315" s="209"/>
      <c r="AM2315" s="209"/>
      <c r="AN2315" s="209"/>
      <c r="AO2315" s="209"/>
      <c r="AP2315" s="209"/>
      <c r="AQ2315" s="209"/>
      <c r="AR2315" s="209"/>
      <c r="AS2315" s="209"/>
      <c r="AT2315" s="209"/>
    </row>
    <row r="2316" spans="2:46" ht="15" customHeight="1">
      <c r="B2316" s="882"/>
      <c r="M2316" s="228"/>
      <c r="N2316" s="228"/>
    </row>
    <row r="2317" spans="2:46" ht="15" customHeight="1">
      <c r="B2317" s="882"/>
    </row>
    <row r="2318" spans="2:46" ht="15" customHeight="1">
      <c r="B2318" s="903"/>
      <c r="C2318" s="904"/>
      <c r="D2318" s="156"/>
    </row>
    <row r="2319" spans="2:46" ht="15" customHeight="1">
      <c r="B2319" s="882"/>
    </row>
    <row r="2320" spans="2:46" ht="15" customHeight="1">
      <c r="B2320" s="882"/>
    </row>
    <row r="2321" spans="2:33" ht="15" customHeight="1">
      <c r="B2321" s="901"/>
      <c r="C2321" s="897"/>
      <c r="D2321" s="148"/>
      <c r="AG2321" s="113"/>
    </row>
    <row r="2322" spans="2:33" ht="15" customHeight="1">
      <c r="B2322" s="882"/>
    </row>
    <row r="2323" spans="2:33" ht="15" customHeight="1">
      <c r="B2323" s="882"/>
    </row>
    <row r="2324" spans="2:33" ht="15" customHeight="1">
      <c r="B2324" s="905"/>
    </row>
    <row r="2325" spans="2:33" ht="15" customHeight="1">
      <c r="B2325" s="901"/>
      <c r="C2325" s="897"/>
      <c r="D2325" s="148"/>
      <c r="AG2325" s="113"/>
    </row>
    <row r="2326" spans="2:33" ht="15" customHeight="1">
      <c r="B2326" s="901"/>
      <c r="C2326" s="897"/>
      <c r="D2326" s="148"/>
    </row>
    <row r="2327" spans="2:33" ht="15" customHeight="1">
      <c r="B2327" s="901"/>
      <c r="C2327" s="897"/>
      <c r="D2327" s="148"/>
      <c r="AG2327" s="113"/>
    </row>
    <row r="2328" spans="2:33" ht="15" customHeight="1">
      <c r="B2328" s="901"/>
      <c r="C2328" s="897"/>
      <c r="D2328" s="148"/>
      <c r="AG2328" s="113"/>
    </row>
    <row r="2329" spans="2:33" ht="15" customHeight="1">
      <c r="B2329" s="901"/>
      <c r="C2329" s="897"/>
      <c r="D2329" s="148"/>
      <c r="AG2329" s="113"/>
    </row>
    <row r="2330" spans="2:33" ht="15" customHeight="1">
      <c r="B2330" s="901"/>
      <c r="C2330" s="897"/>
      <c r="D2330" s="148"/>
      <c r="AG2330" s="113"/>
    </row>
    <row r="2331" spans="2:33" ht="15" customHeight="1">
      <c r="B2331" s="905"/>
    </row>
    <row r="2332" spans="2:33" ht="15" customHeight="1">
      <c r="B2332" s="882"/>
    </row>
    <row r="2333" spans="2:33" ht="15" customHeight="1">
      <c r="B2333" s="901"/>
      <c r="C2333" s="897"/>
      <c r="D2333" s="148"/>
      <c r="Q2333" s="812"/>
      <c r="R2333" s="90"/>
      <c r="AG2333" s="113"/>
    </row>
    <row r="2334" spans="2:33" ht="15" customHeight="1">
      <c r="B2334" s="882"/>
    </row>
    <row r="2335" spans="2:33" ht="15" customHeight="1">
      <c r="B2335" s="882"/>
    </row>
    <row r="2336" spans="2:33" ht="15" customHeight="1">
      <c r="B2336" s="901"/>
      <c r="C2336" s="897"/>
      <c r="D2336" s="148"/>
    </row>
    <row r="2337" spans="2:40" ht="15" customHeight="1">
      <c r="B2337" s="901"/>
      <c r="C2337" s="897"/>
      <c r="D2337" s="148"/>
    </row>
    <row r="2338" spans="2:40" ht="15" customHeight="1">
      <c r="B2338" s="882"/>
      <c r="O2338" s="831"/>
      <c r="P2338" s="35"/>
      <c r="Q2338" s="819"/>
      <c r="R2338" s="8"/>
      <c r="S2338" s="47"/>
      <c r="T2338" s="989"/>
      <c r="AG2338" s="113"/>
    </row>
    <row r="2339" spans="2:40" ht="15" customHeight="1">
      <c r="B2339" s="882"/>
    </row>
    <row r="2340" spans="2:40" ht="15" customHeight="1">
      <c r="B2340" s="882"/>
    </row>
    <row r="2341" spans="2:40" ht="15" customHeight="1">
      <c r="B2341" s="882"/>
      <c r="AJ2341" s="229"/>
    </row>
    <row r="2342" spans="2:40" ht="15" customHeight="1">
      <c r="B2342" s="905"/>
    </row>
    <row r="2343" spans="2:40" ht="15" customHeight="1">
      <c r="B2343" s="882"/>
    </row>
    <row r="2344" spans="2:40" ht="15" customHeight="1">
      <c r="B2344" s="901"/>
      <c r="C2344" s="897"/>
      <c r="D2344" s="148"/>
      <c r="AG2344" s="113"/>
    </row>
    <row r="2345" spans="2:40" ht="15" customHeight="1">
      <c r="B2345" s="903"/>
      <c r="C2345" s="911"/>
      <c r="D2345" s="177"/>
      <c r="M2345" s="149"/>
      <c r="N2345" s="149"/>
      <c r="S2345" s="116"/>
      <c r="T2345" s="855"/>
      <c r="U2345" s="50"/>
      <c r="V2345" s="50"/>
      <c r="W2345" s="50"/>
      <c r="X2345" s="50"/>
      <c r="Y2345" s="50"/>
      <c r="Z2345" s="50"/>
      <c r="AA2345" s="50"/>
      <c r="AB2345" s="50"/>
      <c r="AC2345" s="50"/>
      <c r="AD2345" s="840"/>
      <c r="AE2345" s="50"/>
      <c r="AF2345" s="50"/>
      <c r="AG2345" s="157"/>
      <c r="AH2345" s="47"/>
      <c r="AI2345" s="47"/>
      <c r="AJ2345" s="5"/>
      <c r="AN2345" s="5"/>
    </row>
    <row r="2346" spans="2:40" ht="15" customHeight="1">
      <c r="B2346" s="901"/>
      <c r="C2346" s="897"/>
      <c r="D2346" s="148"/>
      <c r="AG2346" s="113"/>
    </row>
    <row r="2347" spans="2:40" ht="15" customHeight="1">
      <c r="B2347" s="899"/>
      <c r="C2347" s="900"/>
      <c r="D2347" s="151"/>
      <c r="E2347" s="113"/>
      <c r="F2347" s="113"/>
      <c r="G2347" s="113"/>
      <c r="H2347" s="113"/>
      <c r="I2347" s="113"/>
      <c r="J2347" s="113"/>
      <c r="K2347" s="113"/>
      <c r="T2347" s="855"/>
      <c r="U2347" s="50"/>
      <c r="V2347" s="50"/>
      <c r="W2347" s="50"/>
      <c r="X2347" s="50"/>
      <c r="Y2347" s="50"/>
      <c r="Z2347" s="50"/>
      <c r="AA2347" s="50"/>
      <c r="AB2347" s="50"/>
      <c r="AC2347" s="50"/>
      <c r="AD2347" s="840"/>
      <c r="AE2347" s="50"/>
      <c r="AF2347" s="50"/>
    </row>
    <row r="2348" spans="2:40" ht="15" customHeight="1">
      <c r="B2348" s="899"/>
      <c r="C2348" s="900"/>
      <c r="D2348" s="151"/>
      <c r="T2348" s="855"/>
      <c r="U2348" s="50"/>
      <c r="V2348" s="50"/>
      <c r="W2348" s="50"/>
      <c r="X2348" s="50"/>
      <c r="Y2348" s="50"/>
      <c r="Z2348" s="50"/>
      <c r="AA2348" s="50"/>
      <c r="AB2348" s="50"/>
      <c r="AC2348" s="50"/>
      <c r="AD2348" s="840"/>
      <c r="AE2348" s="50"/>
      <c r="AF2348" s="50"/>
    </row>
    <row r="2349" spans="2:40" ht="15" customHeight="1">
      <c r="B2349" s="905"/>
      <c r="AG2349" s="113"/>
    </row>
    <row r="2350" spans="2:40" ht="15" customHeight="1">
      <c r="B2350" s="905"/>
      <c r="AG2350" s="113"/>
    </row>
    <row r="2351" spans="2:40" ht="15" customHeight="1">
      <c r="B2351" s="905"/>
      <c r="C2351" s="897"/>
      <c r="D2351" s="148"/>
      <c r="AG2351" s="113"/>
    </row>
    <row r="2352" spans="2:40" ht="15" customHeight="1">
      <c r="B2352" s="882"/>
      <c r="O2352" s="831"/>
      <c r="P2352" s="35"/>
      <c r="Q2352" s="819"/>
      <c r="R2352" s="8"/>
    </row>
    <row r="2353" spans="2:33" ht="15" customHeight="1">
      <c r="B2353" s="882"/>
      <c r="M2353" s="230"/>
      <c r="N2353" s="230"/>
      <c r="AG2353" s="113"/>
    </row>
    <row r="2354" spans="2:33" ht="15" customHeight="1">
      <c r="B2354" s="882"/>
    </row>
    <row r="2355" spans="2:33" ht="15" customHeight="1">
      <c r="B2355" s="882"/>
    </row>
    <row r="2356" spans="2:33" ht="15" customHeight="1">
      <c r="B2356" s="882"/>
    </row>
    <row r="2357" spans="2:33" ht="15" customHeight="1">
      <c r="B2357" s="882"/>
    </row>
    <row r="2358" spans="2:33" ht="15" customHeight="1">
      <c r="B2358" s="882"/>
      <c r="AG2358" s="113"/>
    </row>
    <row r="2359" spans="2:33" ht="15" customHeight="1">
      <c r="B2359" s="905"/>
      <c r="S2359" s="35"/>
      <c r="AG2359" s="113"/>
    </row>
    <row r="2360" spans="2:33" ht="15" customHeight="1">
      <c r="B2360" s="905"/>
      <c r="S2360" s="35"/>
      <c r="AG2360" s="113"/>
    </row>
    <row r="2361" spans="2:33" ht="15" customHeight="1">
      <c r="B2361" s="905"/>
      <c r="S2361" s="35"/>
      <c r="AG2361" s="113"/>
    </row>
    <row r="2362" spans="2:33" ht="15" customHeight="1">
      <c r="B2362" s="882"/>
      <c r="C2362" s="891"/>
      <c r="D2362" s="5"/>
      <c r="M2362" s="154"/>
      <c r="N2362" s="154"/>
      <c r="T2362" s="831"/>
      <c r="AG2362" s="113"/>
    </row>
    <row r="2363" spans="2:33" ht="15" customHeight="1">
      <c r="B2363" s="882"/>
      <c r="AG2363" s="113"/>
    </row>
    <row r="2364" spans="2:33" ht="15" customHeight="1">
      <c r="B2364" s="901"/>
      <c r="C2364" s="897"/>
      <c r="D2364" s="148"/>
      <c r="AG2364" s="113"/>
    </row>
    <row r="2365" spans="2:33" ht="15" customHeight="1">
      <c r="B2365" s="901"/>
      <c r="C2365" s="897"/>
      <c r="D2365" s="148"/>
      <c r="AG2365" s="113"/>
    </row>
    <row r="2366" spans="2:33" ht="15" customHeight="1">
      <c r="B2366" s="882"/>
      <c r="AG2366" s="113"/>
    </row>
    <row r="2367" spans="2:33" ht="15" customHeight="1">
      <c r="B2367" s="899"/>
      <c r="C2367" s="900"/>
      <c r="D2367" s="151"/>
    </row>
    <row r="2368" spans="2:33" ht="15" customHeight="1">
      <c r="B2368" s="899"/>
      <c r="C2368" s="900"/>
      <c r="D2368" s="151"/>
    </row>
    <row r="2369" spans="2:33" ht="15" customHeight="1">
      <c r="B2369" s="882"/>
    </row>
    <row r="2370" spans="2:33" ht="15" customHeight="1">
      <c r="B2370" s="882"/>
    </row>
    <row r="2371" spans="2:33" ht="15" customHeight="1">
      <c r="B2371" s="882"/>
    </row>
    <row r="2372" spans="2:33" ht="15" customHeight="1">
      <c r="B2372" s="882"/>
    </row>
    <row r="2373" spans="2:33" ht="15" customHeight="1">
      <c r="B2373" s="882"/>
    </row>
    <row r="2374" spans="2:33" ht="15" customHeight="1">
      <c r="B2374" s="882"/>
    </row>
    <row r="2375" spans="2:33" ht="15" customHeight="1">
      <c r="B2375" s="882"/>
    </row>
    <row r="2376" spans="2:33" ht="15" customHeight="1">
      <c r="B2376" s="882"/>
    </row>
    <row r="2377" spans="2:33" ht="15" customHeight="1">
      <c r="B2377" s="899"/>
      <c r="C2377" s="900"/>
      <c r="D2377" s="151"/>
    </row>
    <row r="2378" spans="2:33" ht="15" customHeight="1">
      <c r="B2378" s="882"/>
    </row>
    <row r="2379" spans="2:33" ht="15" customHeight="1">
      <c r="B2379" s="882"/>
    </row>
    <row r="2380" spans="2:33" ht="15" customHeight="1">
      <c r="B2380" s="882"/>
    </row>
    <row r="2381" spans="2:33" ht="15" customHeight="1">
      <c r="B2381" s="901"/>
      <c r="C2381" s="897"/>
      <c r="D2381" s="148"/>
      <c r="AG2381" s="113"/>
    </row>
    <row r="2382" spans="2:33" ht="15" customHeight="1">
      <c r="B2382" s="901"/>
      <c r="C2382" s="897"/>
      <c r="D2382" s="148"/>
      <c r="AG2382" s="113"/>
    </row>
    <row r="2383" spans="2:33" ht="15" customHeight="1">
      <c r="B2383" s="901"/>
      <c r="C2383" s="897"/>
      <c r="D2383" s="148"/>
    </row>
    <row r="2384" spans="2:33" ht="15" customHeight="1">
      <c r="B2384" s="882"/>
      <c r="O2384" s="831"/>
      <c r="P2384" s="35"/>
      <c r="Q2384" s="819"/>
      <c r="R2384" s="8"/>
    </row>
    <row r="2385" spans="2:33" ht="15" customHeight="1">
      <c r="B2385" s="882"/>
      <c r="O2385" s="831"/>
      <c r="P2385" s="35"/>
    </row>
    <row r="2386" spans="2:33" ht="15" customHeight="1">
      <c r="B2386" s="882"/>
    </row>
    <row r="2387" spans="2:33" ht="15" customHeight="1">
      <c r="B2387" s="901"/>
      <c r="C2387" s="897"/>
      <c r="D2387" s="148"/>
      <c r="AG2387" s="113"/>
    </row>
    <row r="2388" spans="2:33" ht="15" customHeight="1">
      <c r="B2388" s="901"/>
      <c r="C2388" s="897"/>
      <c r="D2388" s="148"/>
      <c r="AG2388" s="113"/>
    </row>
    <row r="2389" spans="2:33" ht="15" customHeight="1">
      <c r="B2389" s="905"/>
      <c r="AG2389" s="113"/>
    </row>
    <row r="2390" spans="2:33" ht="15" customHeight="1">
      <c r="B2390" s="882"/>
    </row>
    <row r="2391" spans="2:33" ht="15" customHeight="1">
      <c r="B2391" s="901"/>
      <c r="C2391" s="897"/>
      <c r="D2391" s="148"/>
    </row>
    <row r="2392" spans="2:33" ht="15" customHeight="1">
      <c r="B2392" s="882"/>
    </row>
    <row r="2393" spans="2:33" ht="15" customHeight="1">
      <c r="B2393" s="901"/>
      <c r="C2393" s="897"/>
      <c r="D2393" s="148"/>
    </row>
    <row r="2394" spans="2:33" ht="15" customHeight="1">
      <c r="B2394" s="901"/>
      <c r="C2394" s="897"/>
      <c r="D2394" s="148"/>
    </row>
    <row r="2395" spans="2:33" ht="15" customHeight="1">
      <c r="B2395" s="899"/>
      <c r="C2395" s="900"/>
      <c r="D2395" s="151"/>
      <c r="AG2395" s="113"/>
    </row>
    <row r="2396" spans="2:33" ht="15" customHeight="1">
      <c r="B2396" s="899"/>
      <c r="C2396" s="900"/>
      <c r="D2396" s="151"/>
      <c r="AG2396" s="113"/>
    </row>
    <row r="2397" spans="2:33" ht="15" customHeight="1">
      <c r="B2397" s="905"/>
      <c r="M2397" s="154"/>
      <c r="N2397" s="154"/>
      <c r="T2397" s="855"/>
      <c r="U2397" s="50"/>
      <c r="V2397" s="50"/>
      <c r="W2397" s="50"/>
      <c r="X2397" s="50"/>
      <c r="Y2397" s="50"/>
      <c r="Z2397" s="50"/>
      <c r="AA2397" s="50"/>
      <c r="AB2397" s="50"/>
      <c r="AC2397" s="50"/>
      <c r="AD2397" s="840"/>
      <c r="AE2397" s="50"/>
      <c r="AF2397" s="50"/>
      <c r="AG2397" s="113"/>
    </row>
    <row r="2398" spans="2:33" ht="15" customHeight="1">
      <c r="B2398" s="905"/>
      <c r="T2398" s="855"/>
      <c r="U2398" s="50"/>
      <c r="V2398" s="50"/>
      <c r="W2398" s="50"/>
      <c r="X2398" s="50"/>
      <c r="Y2398" s="50"/>
      <c r="Z2398" s="50"/>
      <c r="AA2398" s="50"/>
      <c r="AB2398" s="50"/>
      <c r="AC2398" s="50"/>
      <c r="AD2398" s="840"/>
      <c r="AE2398" s="50"/>
      <c r="AF2398" s="50"/>
      <c r="AG2398" s="113"/>
    </row>
    <row r="2399" spans="2:33" ht="15" customHeight="1">
      <c r="B2399" s="882"/>
      <c r="AG2399" s="113"/>
    </row>
    <row r="2400" spans="2:33" ht="15" customHeight="1">
      <c r="B2400" s="905"/>
    </row>
    <row r="2401" spans="2:33" ht="15" customHeight="1">
      <c r="B2401" s="905"/>
    </row>
    <row r="2402" spans="2:33" ht="15" customHeight="1">
      <c r="B2402" s="901"/>
      <c r="C2402" s="897"/>
      <c r="D2402" s="148"/>
      <c r="AG2402" s="113"/>
    </row>
    <row r="2403" spans="2:33" ht="15" customHeight="1">
      <c r="B2403" s="882"/>
    </row>
    <row r="2404" spans="2:33" ht="15" customHeight="1">
      <c r="B2404" s="882"/>
    </row>
    <row r="2405" spans="2:33" ht="15" customHeight="1">
      <c r="B2405" s="901"/>
      <c r="C2405" s="897"/>
      <c r="D2405" s="148"/>
    </row>
    <row r="2406" spans="2:33" ht="15" customHeight="1">
      <c r="B2406" s="901"/>
      <c r="C2406" s="897"/>
      <c r="D2406" s="148"/>
    </row>
    <row r="2407" spans="2:33" ht="15" customHeight="1">
      <c r="B2407" s="901"/>
      <c r="C2407" s="897"/>
      <c r="D2407" s="148"/>
    </row>
    <row r="2408" spans="2:33" ht="15" customHeight="1">
      <c r="B2408" s="882"/>
      <c r="O2408" s="891"/>
      <c r="P2408" s="5"/>
      <c r="Q2408" s="822"/>
      <c r="R2408" s="34"/>
    </row>
    <row r="2409" spans="2:33" ht="15" customHeight="1">
      <c r="B2409" s="899"/>
      <c r="C2409" s="922"/>
      <c r="D2409" s="195"/>
    </row>
    <row r="2410" spans="2:33" ht="15" customHeight="1">
      <c r="B2410" s="899"/>
      <c r="C2410" s="922"/>
      <c r="D2410" s="195"/>
    </row>
    <row r="2411" spans="2:33" ht="15" customHeight="1">
      <c r="B2411" s="899"/>
      <c r="C2411" s="922"/>
      <c r="D2411" s="195"/>
    </row>
    <row r="2412" spans="2:33" ht="15" customHeight="1">
      <c r="B2412" s="899"/>
      <c r="C2412" s="922"/>
      <c r="D2412" s="195"/>
    </row>
    <row r="2413" spans="2:33" ht="15" customHeight="1">
      <c r="B2413" s="882"/>
    </row>
    <row r="2414" spans="2:33" ht="15" customHeight="1">
      <c r="B2414" s="882"/>
    </row>
    <row r="2415" spans="2:33" ht="15" customHeight="1">
      <c r="B2415" s="882"/>
    </row>
    <row r="2416" spans="2:33" ht="15" customHeight="1">
      <c r="B2416" s="882"/>
    </row>
    <row r="2417" spans="2:2" ht="15" customHeight="1">
      <c r="B2417" s="882"/>
    </row>
    <row r="2418" spans="2:2" ht="15" customHeight="1">
      <c r="B2418" s="882"/>
    </row>
    <row r="2419" spans="2:2" ht="15" customHeight="1">
      <c r="B2419" s="882"/>
    </row>
    <row r="2420" spans="2:2" ht="15" customHeight="1">
      <c r="B2420" s="882"/>
    </row>
    <row r="2421" spans="2:2" ht="15" customHeight="1">
      <c r="B2421" s="882"/>
    </row>
    <row r="2422" spans="2:2" ht="15" customHeight="1">
      <c r="B2422" s="882"/>
    </row>
    <row r="2423" spans="2:2" ht="15" customHeight="1">
      <c r="B2423" s="882"/>
    </row>
    <row r="2424" spans="2:2" ht="15" customHeight="1">
      <c r="B2424" s="882"/>
    </row>
    <row r="2425" spans="2:2" ht="15" customHeight="1">
      <c r="B2425" s="882"/>
    </row>
    <row r="2426" spans="2:2" ht="15" customHeight="1">
      <c r="B2426" s="882"/>
    </row>
    <row r="2427" spans="2:2" ht="15" customHeight="1">
      <c r="B2427" s="882"/>
    </row>
    <row r="2428" spans="2:2" ht="15" customHeight="1">
      <c r="B2428" s="882"/>
    </row>
    <row r="2429" spans="2:2" ht="15" customHeight="1">
      <c r="B2429" s="882"/>
    </row>
    <row r="2430" spans="2:2" ht="15" customHeight="1">
      <c r="B2430" s="882"/>
    </row>
    <row r="2431" spans="2:2" ht="15" customHeight="1">
      <c r="B2431" s="882"/>
    </row>
    <row r="2432" spans="2:2" ht="15" customHeight="1">
      <c r="B2432" s="882"/>
    </row>
    <row r="2433" spans="2:46" ht="15" customHeight="1">
      <c r="B2433" s="905"/>
      <c r="M2433" s="114"/>
      <c r="N2433" s="114"/>
      <c r="T2433" s="855"/>
      <c r="U2433" s="50"/>
      <c r="V2433" s="50"/>
      <c r="W2433" s="50"/>
      <c r="X2433" s="50"/>
      <c r="Y2433" s="50"/>
      <c r="Z2433" s="50"/>
      <c r="AA2433" s="50"/>
      <c r="AB2433" s="50"/>
      <c r="AC2433" s="50"/>
      <c r="AD2433" s="840"/>
      <c r="AE2433" s="50"/>
      <c r="AF2433" s="50"/>
      <c r="AG2433" s="113"/>
    </row>
    <row r="2434" spans="2:46" ht="15" customHeight="1">
      <c r="B2434" s="905"/>
      <c r="M2434" s="114"/>
      <c r="N2434" s="114"/>
      <c r="T2434" s="855"/>
      <c r="U2434" s="50"/>
      <c r="V2434" s="50"/>
      <c r="W2434" s="50"/>
      <c r="X2434" s="50"/>
      <c r="Y2434" s="50"/>
      <c r="Z2434" s="50"/>
      <c r="AA2434" s="50"/>
      <c r="AB2434" s="50"/>
      <c r="AC2434" s="50"/>
      <c r="AD2434" s="840"/>
      <c r="AE2434" s="50"/>
      <c r="AF2434" s="50"/>
      <c r="AG2434" s="113"/>
    </row>
    <row r="2435" spans="2:46" ht="15" customHeight="1">
      <c r="B2435" s="899"/>
      <c r="C2435" s="922"/>
      <c r="D2435" s="195"/>
      <c r="AG2435" s="113"/>
    </row>
    <row r="2436" spans="2:46" ht="15" customHeight="1">
      <c r="B2436" s="901"/>
      <c r="C2436" s="897"/>
      <c r="D2436" s="148"/>
      <c r="AG2436" s="113"/>
    </row>
    <row r="2437" spans="2:46" ht="15" customHeight="1">
      <c r="B2437" s="882"/>
      <c r="AG2437" s="113"/>
    </row>
    <row r="2438" spans="2:46" ht="15" customHeight="1">
      <c r="B2438" s="882"/>
      <c r="AG2438" s="113"/>
    </row>
    <row r="2439" spans="2:46" ht="15" customHeight="1">
      <c r="B2439" s="882"/>
    </row>
    <row r="2440" spans="2:46" ht="15" customHeight="1">
      <c r="B2440" s="901"/>
      <c r="C2440" s="897"/>
      <c r="D2440" s="148"/>
    </row>
    <row r="2441" spans="2:46" s="209" customFormat="1" ht="15" customHeight="1">
      <c r="B2441" s="901"/>
      <c r="C2441" s="897"/>
      <c r="D2441" s="148"/>
      <c r="E2441" s="5"/>
      <c r="F2441" s="5"/>
      <c r="G2441" s="5"/>
      <c r="H2441" s="5"/>
      <c r="I2441" s="5"/>
      <c r="J2441" s="5"/>
      <c r="K2441" s="5"/>
      <c r="L2441" s="891"/>
      <c r="M2441" s="88"/>
      <c r="N2441" s="88"/>
      <c r="O2441" s="839"/>
      <c r="P2441" s="47"/>
      <c r="Q2441" s="803"/>
      <c r="R2441" s="35"/>
      <c r="S2441" s="89"/>
      <c r="T2441" s="843"/>
      <c r="U2441" s="35"/>
      <c r="V2441" s="35"/>
      <c r="W2441" s="35"/>
      <c r="X2441" s="35"/>
      <c r="Y2441" s="35"/>
      <c r="Z2441" s="35"/>
      <c r="AA2441" s="35"/>
      <c r="AB2441" s="35"/>
      <c r="AC2441" s="35"/>
      <c r="AD2441" s="831"/>
      <c r="AE2441" s="35"/>
      <c r="AF2441" s="35"/>
      <c r="AG2441" s="5"/>
      <c r="AH2441" s="5"/>
      <c r="AI2441" s="5"/>
      <c r="AJ2441" s="34"/>
      <c r="AK2441" s="34"/>
      <c r="AL2441" s="34"/>
      <c r="AM2441" s="34"/>
      <c r="AN2441" s="34"/>
      <c r="AO2441" s="34"/>
      <c r="AP2441" s="34"/>
      <c r="AQ2441" s="34"/>
      <c r="AR2441" s="34"/>
      <c r="AS2441" s="34"/>
      <c r="AT2441" s="34"/>
    </row>
    <row r="2442" spans="2:46" ht="15" customHeight="1">
      <c r="B2442" s="901"/>
      <c r="C2442" s="897"/>
      <c r="D2442" s="148"/>
    </row>
    <row r="2443" spans="2:46" ht="15" customHeight="1">
      <c r="B2443" s="901"/>
      <c r="C2443" s="897"/>
      <c r="D2443" s="148"/>
    </row>
    <row r="2444" spans="2:46" ht="15" customHeight="1">
      <c r="B2444" s="901"/>
      <c r="C2444" s="897"/>
      <c r="D2444" s="148"/>
    </row>
    <row r="2445" spans="2:46" ht="15" customHeight="1">
      <c r="B2445" s="901"/>
      <c r="C2445" s="897"/>
      <c r="D2445" s="148"/>
    </row>
    <row r="2446" spans="2:46" ht="15" customHeight="1">
      <c r="B2446" s="882"/>
      <c r="AH2446" s="113"/>
    </row>
    <row r="2447" spans="2:46" ht="15" customHeight="1">
      <c r="B2447" s="901"/>
      <c r="C2447" s="897"/>
      <c r="D2447" s="148"/>
    </row>
    <row r="2448" spans="2:46" ht="15" customHeight="1">
      <c r="B2448" s="912"/>
      <c r="AG2448" s="113"/>
    </row>
    <row r="2449" spans="2:46" ht="15" customHeight="1">
      <c r="B2449" s="912"/>
      <c r="AG2449" s="113"/>
    </row>
    <row r="2450" spans="2:46" ht="15" customHeight="1">
      <c r="B2450" s="912"/>
      <c r="AG2450" s="113"/>
    </row>
    <row r="2451" spans="2:46" ht="15" customHeight="1">
      <c r="B2451" s="912"/>
      <c r="AG2451" s="113"/>
    </row>
    <row r="2452" spans="2:46" ht="15" customHeight="1">
      <c r="B2452" s="901"/>
      <c r="C2452" s="897"/>
      <c r="D2452" s="148"/>
      <c r="AG2452" s="113"/>
    </row>
    <row r="2453" spans="2:46" ht="15" customHeight="1">
      <c r="B2453" s="882"/>
      <c r="L2453" s="953"/>
      <c r="M2453" s="126"/>
      <c r="N2453" s="126"/>
      <c r="Q2453" s="809"/>
      <c r="R2453" s="116"/>
      <c r="S2453" s="50"/>
      <c r="T2453" s="983"/>
      <c r="U2453" s="8"/>
      <c r="V2453" s="8"/>
      <c r="W2453" s="8"/>
      <c r="X2453" s="8"/>
      <c r="Y2453" s="8"/>
      <c r="Z2453" s="8"/>
      <c r="AA2453" s="8"/>
      <c r="AB2453" s="8"/>
      <c r="AC2453" s="8"/>
      <c r="AD2453" s="839"/>
      <c r="AE2453" s="8"/>
      <c r="AF2453" s="8"/>
      <c r="AH2453" s="123"/>
      <c r="AI2453" s="123"/>
      <c r="AJ2453" s="125"/>
      <c r="AK2453" s="125"/>
      <c r="AL2453" s="125"/>
      <c r="AM2453" s="125"/>
      <c r="AN2453" s="125"/>
      <c r="AO2453" s="125"/>
      <c r="AP2453" s="125"/>
      <c r="AQ2453" s="125"/>
      <c r="AR2453" s="125"/>
      <c r="AS2453" s="125"/>
      <c r="AT2453" s="125"/>
    </row>
    <row r="2454" spans="2:46" ht="15" customHeight="1">
      <c r="B2454" s="882"/>
      <c r="L2454" s="953"/>
      <c r="M2454" s="126"/>
      <c r="N2454" s="126"/>
      <c r="Q2454" s="809"/>
      <c r="R2454" s="116"/>
      <c r="S2454" s="50"/>
      <c r="T2454" s="983"/>
      <c r="U2454" s="8"/>
      <c r="V2454" s="8"/>
      <c r="W2454" s="8"/>
      <c r="X2454" s="8"/>
      <c r="Y2454" s="8"/>
      <c r="Z2454" s="8"/>
      <c r="AA2454" s="8"/>
      <c r="AB2454" s="8"/>
      <c r="AC2454" s="8"/>
      <c r="AD2454" s="839"/>
      <c r="AE2454" s="8"/>
      <c r="AF2454" s="8"/>
      <c r="AH2454" s="123"/>
      <c r="AI2454" s="123"/>
      <c r="AJ2454" s="125"/>
      <c r="AK2454" s="125"/>
      <c r="AL2454" s="125"/>
      <c r="AM2454" s="125"/>
      <c r="AN2454" s="125"/>
      <c r="AO2454" s="125"/>
      <c r="AP2454" s="125"/>
      <c r="AQ2454" s="125"/>
      <c r="AR2454" s="125"/>
      <c r="AS2454" s="125"/>
      <c r="AT2454" s="125"/>
    </row>
    <row r="2455" spans="2:46" ht="15" customHeight="1">
      <c r="B2455" s="882"/>
      <c r="L2455" s="953"/>
      <c r="M2455" s="126"/>
      <c r="N2455" s="126"/>
      <c r="Q2455" s="809"/>
      <c r="R2455" s="116"/>
      <c r="S2455" s="50"/>
      <c r="T2455" s="983"/>
      <c r="U2455" s="8"/>
      <c r="V2455" s="8"/>
      <c r="W2455" s="8"/>
      <c r="X2455" s="8"/>
      <c r="Y2455" s="8"/>
      <c r="Z2455" s="8"/>
      <c r="AA2455" s="8"/>
      <c r="AB2455" s="8"/>
      <c r="AC2455" s="8"/>
      <c r="AD2455" s="839"/>
      <c r="AE2455" s="8"/>
      <c r="AF2455" s="8"/>
      <c r="AH2455" s="123"/>
      <c r="AI2455" s="123"/>
      <c r="AJ2455" s="125"/>
      <c r="AK2455" s="125"/>
      <c r="AL2455" s="125"/>
      <c r="AM2455" s="125"/>
      <c r="AN2455" s="125"/>
      <c r="AO2455" s="125"/>
      <c r="AP2455" s="125"/>
      <c r="AQ2455" s="125"/>
      <c r="AR2455" s="125"/>
      <c r="AS2455" s="125"/>
      <c r="AT2455" s="125"/>
    </row>
    <row r="2456" spans="2:46" ht="15" customHeight="1">
      <c r="B2456" s="882"/>
      <c r="L2456" s="953"/>
      <c r="M2456" s="126"/>
      <c r="N2456" s="126"/>
      <c r="Q2456" s="809"/>
      <c r="R2456" s="116"/>
      <c r="S2456" s="50"/>
      <c r="T2456" s="983"/>
      <c r="U2456" s="8"/>
      <c r="V2456" s="8"/>
      <c r="W2456" s="8"/>
      <c r="X2456" s="8"/>
      <c r="Y2456" s="8"/>
      <c r="Z2456" s="8"/>
      <c r="AA2456" s="8"/>
      <c r="AB2456" s="8"/>
      <c r="AC2456" s="8"/>
      <c r="AD2456" s="839"/>
      <c r="AE2456" s="8"/>
      <c r="AF2456" s="8"/>
      <c r="AH2456" s="123"/>
      <c r="AI2456" s="123"/>
      <c r="AJ2456" s="125"/>
      <c r="AK2456" s="125"/>
      <c r="AL2456" s="125"/>
      <c r="AM2456" s="125"/>
      <c r="AN2456" s="125"/>
      <c r="AO2456" s="125"/>
      <c r="AP2456" s="125"/>
      <c r="AQ2456" s="125"/>
      <c r="AR2456" s="125"/>
      <c r="AS2456" s="125"/>
      <c r="AT2456" s="125"/>
    </row>
    <row r="2457" spans="2:46" ht="15" customHeight="1">
      <c r="B2457" s="882"/>
      <c r="L2457" s="953"/>
      <c r="M2457" s="126"/>
      <c r="N2457" s="126"/>
      <c r="Q2457" s="809"/>
      <c r="R2457" s="116"/>
      <c r="S2457" s="50"/>
      <c r="T2457" s="983"/>
      <c r="U2457" s="8"/>
      <c r="V2457" s="8"/>
      <c r="W2457" s="8"/>
      <c r="X2457" s="8"/>
      <c r="Y2457" s="8"/>
      <c r="Z2457" s="8"/>
      <c r="AA2457" s="8"/>
      <c r="AB2457" s="8"/>
      <c r="AC2457" s="8"/>
      <c r="AD2457" s="839"/>
      <c r="AE2457" s="8"/>
      <c r="AF2457" s="8"/>
      <c r="AH2457" s="123"/>
      <c r="AI2457" s="123"/>
      <c r="AJ2457" s="125"/>
      <c r="AK2457" s="125"/>
      <c r="AL2457" s="125"/>
      <c r="AM2457" s="125"/>
      <c r="AN2457" s="125"/>
      <c r="AO2457" s="125"/>
      <c r="AP2457" s="125"/>
      <c r="AQ2457" s="125"/>
      <c r="AR2457" s="125"/>
      <c r="AS2457" s="125"/>
      <c r="AT2457" s="125"/>
    </row>
    <row r="2458" spans="2:46" s="231" customFormat="1" ht="15" customHeight="1">
      <c r="B2458" s="882"/>
      <c r="C2458" s="867"/>
      <c r="D2458" s="87"/>
      <c r="E2458" s="5"/>
      <c r="F2458" s="5"/>
      <c r="G2458" s="5"/>
      <c r="H2458" s="5"/>
      <c r="I2458" s="5"/>
      <c r="J2458" s="5"/>
      <c r="K2458" s="5"/>
      <c r="L2458" s="953"/>
      <c r="M2458" s="126"/>
      <c r="N2458" s="126"/>
      <c r="O2458" s="839"/>
      <c r="P2458" s="47"/>
      <c r="Q2458" s="809"/>
      <c r="R2458" s="116"/>
      <c r="S2458" s="50"/>
      <c r="T2458" s="983"/>
      <c r="U2458" s="8"/>
      <c r="V2458" s="8"/>
      <c r="W2458" s="8"/>
      <c r="X2458" s="8"/>
      <c r="Y2458" s="8"/>
      <c r="Z2458" s="8"/>
      <c r="AA2458" s="8"/>
      <c r="AB2458" s="8"/>
      <c r="AC2458" s="8"/>
      <c r="AD2458" s="839"/>
      <c r="AE2458" s="8"/>
      <c r="AF2458" s="8"/>
      <c r="AG2458" s="5"/>
      <c r="AH2458" s="123"/>
      <c r="AI2458" s="123"/>
      <c r="AJ2458" s="125"/>
      <c r="AK2458" s="125"/>
      <c r="AL2458" s="125"/>
      <c r="AM2458" s="125"/>
      <c r="AN2458" s="125"/>
      <c r="AO2458" s="125"/>
      <c r="AP2458" s="125"/>
      <c r="AQ2458" s="125"/>
      <c r="AR2458" s="125"/>
      <c r="AS2458" s="125"/>
      <c r="AT2458" s="125"/>
    </row>
    <row r="2459" spans="2:46" ht="15" customHeight="1">
      <c r="B2459" s="882"/>
      <c r="L2459" s="953"/>
      <c r="M2459" s="126"/>
      <c r="N2459" s="126"/>
      <c r="Q2459" s="809"/>
      <c r="R2459" s="116"/>
      <c r="S2459" s="50"/>
      <c r="T2459" s="983"/>
      <c r="U2459" s="8"/>
      <c r="V2459" s="8"/>
      <c r="W2459" s="8"/>
      <c r="X2459" s="8"/>
      <c r="Y2459" s="8"/>
      <c r="Z2459" s="8"/>
      <c r="AA2459" s="8"/>
      <c r="AB2459" s="8"/>
      <c r="AC2459" s="8"/>
      <c r="AD2459" s="839"/>
      <c r="AE2459" s="8"/>
      <c r="AF2459" s="8"/>
      <c r="AH2459" s="123"/>
      <c r="AI2459" s="123"/>
      <c r="AJ2459" s="125"/>
      <c r="AK2459" s="125"/>
      <c r="AL2459" s="125"/>
      <c r="AM2459" s="125"/>
      <c r="AN2459" s="125"/>
      <c r="AO2459" s="125"/>
      <c r="AP2459" s="125"/>
      <c r="AQ2459" s="125"/>
      <c r="AR2459" s="125"/>
      <c r="AS2459" s="125"/>
      <c r="AT2459" s="125"/>
    </row>
    <row r="2460" spans="2:46" ht="15" customHeight="1">
      <c r="B2460" s="882"/>
      <c r="L2460" s="953"/>
      <c r="M2460" s="126"/>
      <c r="N2460" s="126"/>
      <c r="Q2460" s="809"/>
      <c r="R2460" s="116"/>
      <c r="S2460" s="50"/>
      <c r="T2460" s="983"/>
      <c r="U2460" s="8"/>
      <c r="V2460" s="8"/>
      <c r="W2460" s="8"/>
      <c r="X2460" s="8"/>
      <c r="Y2460" s="8"/>
      <c r="Z2460" s="8"/>
      <c r="AA2460" s="8"/>
      <c r="AB2460" s="8"/>
      <c r="AC2460" s="8"/>
      <c r="AD2460" s="839"/>
      <c r="AE2460" s="8"/>
      <c r="AF2460" s="8"/>
      <c r="AH2460" s="123"/>
      <c r="AI2460" s="123"/>
      <c r="AJ2460" s="125"/>
      <c r="AK2460" s="125"/>
      <c r="AL2460" s="125"/>
      <c r="AM2460" s="125"/>
      <c r="AN2460" s="125"/>
      <c r="AO2460" s="125"/>
      <c r="AP2460" s="125"/>
      <c r="AQ2460" s="125"/>
      <c r="AR2460" s="125"/>
      <c r="AS2460" s="125"/>
      <c r="AT2460" s="125"/>
    </row>
    <row r="2461" spans="2:46" ht="15" customHeight="1">
      <c r="B2461" s="882"/>
      <c r="L2461" s="953"/>
      <c r="M2461" s="126"/>
      <c r="N2461" s="126"/>
      <c r="Q2461" s="809"/>
      <c r="R2461" s="116"/>
      <c r="S2461" s="50"/>
      <c r="T2461" s="983"/>
      <c r="U2461" s="8"/>
      <c r="V2461" s="8"/>
      <c r="W2461" s="8"/>
      <c r="X2461" s="8"/>
      <c r="Y2461" s="8"/>
      <c r="Z2461" s="8"/>
      <c r="AA2461" s="8"/>
      <c r="AB2461" s="8"/>
      <c r="AC2461" s="8"/>
      <c r="AD2461" s="839"/>
      <c r="AE2461" s="8"/>
      <c r="AF2461" s="8"/>
      <c r="AH2461" s="123"/>
      <c r="AI2461" s="123"/>
      <c r="AJ2461" s="125"/>
      <c r="AK2461" s="125"/>
      <c r="AL2461" s="125"/>
      <c r="AM2461" s="125"/>
      <c r="AN2461" s="125"/>
      <c r="AO2461" s="125"/>
      <c r="AP2461" s="125"/>
      <c r="AQ2461" s="125"/>
      <c r="AR2461" s="125"/>
      <c r="AS2461" s="125"/>
      <c r="AT2461" s="125"/>
    </row>
    <row r="2462" spans="2:46" ht="15" customHeight="1">
      <c r="B2462" s="882"/>
      <c r="L2462" s="953"/>
      <c r="M2462" s="126"/>
      <c r="N2462" s="126"/>
      <c r="Q2462" s="809"/>
      <c r="R2462" s="116"/>
      <c r="S2462" s="50"/>
      <c r="T2462" s="983"/>
      <c r="U2462" s="8"/>
      <c r="V2462" s="8"/>
      <c r="W2462" s="8"/>
      <c r="X2462" s="8"/>
      <c r="Y2462" s="8"/>
      <c r="Z2462" s="8"/>
      <c r="AA2462" s="8"/>
      <c r="AB2462" s="8"/>
      <c r="AC2462" s="8"/>
      <c r="AD2462" s="839"/>
      <c r="AE2462" s="8"/>
      <c r="AF2462" s="8"/>
      <c r="AH2462" s="123"/>
      <c r="AI2462" s="123"/>
      <c r="AJ2462" s="125"/>
      <c r="AK2462" s="125"/>
      <c r="AL2462" s="125"/>
      <c r="AM2462" s="125"/>
      <c r="AN2462" s="125"/>
      <c r="AO2462" s="125"/>
      <c r="AP2462" s="125"/>
      <c r="AQ2462" s="125"/>
      <c r="AR2462" s="125"/>
      <c r="AS2462" s="125"/>
      <c r="AT2462" s="125"/>
    </row>
    <row r="2463" spans="2:46" ht="15" customHeight="1">
      <c r="B2463" s="901"/>
      <c r="C2463" s="897"/>
      <c r="D2463" s="148"/>
    </row>
    <row r="2464" spans="2:46" ht="15" customHeight="1">
      <c r="B2464" s="901"/>
      <c r="C2464" s="897"/>
      <c r="D2464" s="148"/>
      <c r="AG2464" s="113"/>
    </row>
    <row r="2465" spans="2:46" ht="15" customHeight="1">
      <c r="B2465" s="901"/>
      <c r="C2465" s="897"/>
      <c r="D2465" s="148"/>
      <c r="AG2465" s="113"/>
    </row>
    <row r="2466" spans="2:46" ht="15" customHeight="1">
      <c r="B2466" s="901"/>
      <c r="C2466" s="897"/>
      <c r="D2466" s="148"/>
      <c r="AG2466" s="113"/>
    </row>
    <row r="2467" spans="2:46" ht="15" customHeight="1">
      <c r="B2467" s="901"/>
      <c r="C2467" s="897"/>
      <c r="D2467" s="148"/>
      <c r="AG2467" s="113"/>
    </row>
    <row r="2468" spans="2:46" ht="15" customHeight="1">
      <c r="B2468" s="901"/>
      <c r="C2468" s="897"/>
      <c r="D2468" s="148"/>
      <c r="AG2468" s="113"/>
    </row>
    <row r="2469" spans="2:46" ht="15" customHeight="1">
      <c r="B2469" s="901"/>
      <c r="C2469" s="897"/>
      <c r="D2469" s="148"/>
      <c r="AG2469" s="113"/>
    </row>
    <row r="2470" spans="2:46" ht="15" customHeight="1">
      <c r="B2470" s="882"/>
    </row>
    <row r="2471" spans="2:46" ht="15" customHeight="1">
      <c r="B2471" s="901"/>
      <c r="C2471" s="897"/>
      <c r="D2471" s="148"/>
    </row>
    <row r="2472" spans="2:46" ht="15" customHeight="1">
      <c r="B2472" s="926"/>
      <c r="L2472" s="890"/>
      <c r="M2472" s="211"/>
      <c r="N2472" s="211"/>
      <c r="O2472" s="965"/>
      <c r="P2472" s="194"/>
      <c r="Q2472" s="812"/>
      <c r="R2472" s="90"/>
      <c r="S2472" s="117"/>
      <c r="U2472" s="90"/>
      <c r="V2472" s="90"/>
      <c r="W2472" s="90"/>
      <c r="X2472" s="90"/>
      <c r="Y2472" s="90"/>
      <c r="Z2472" s="90"/>
      <c r="AA2472" s="90"/>
      <c r="AB2472" s="90"/>
      <c r="AC2472" s="90"/>
      <c r="AD2472" s="843"/>
      <c r="AE2472" s="90"/>
      <c r="AF2472" s="90"/>
      <c r="AG2472" s="212"/>
      <c r="AH2472" s="210"/>
      <c r="AI2472" s="210"/>
      <c r="AJ2472" s="209"/>
      <c r="AK2472" s="209"/>
      <c r="AL2472" s="209"/>
      <c r="AM2472" s="209"/>
      <c r="AN2472" s="209"/>
      <c r="AO2472" s="209"/>
      <c r="AP2472" s="209"/>
      <c r="AQ2472" s="209"/>
      <c r="AR2472" s="209"/>
      <c r="AS2472" s="209"/>
      <c r="AT2472" s="209"/>
    </row>
    <row r="2473" spans="2:46" ht="15" customHeight="1">
      <c r="B2473" s="926"/>
      <c r="L2473" s="890"/>
      <c r="M2473" s="211"/>
      <c r="N2473" s="211"/>
      <c r="O2473" s="965"/>
      <c r="P2473" s="194"/>
      <c r="Q2473" s="812"/>
      <c r="R2473" s="90"/>
      <c r="S2473" s="117"/>
      <c r="U2473" s="90"/>
      <c r="V2473" s="90"/>
      <c r="W2473" s="90"/>
      <c r="X2473" s="90"/>
      <c r="Y2473" s="90"/>
      <c r="Z2473" s="90"/>
      <c r="AA2473" s="90"/>
      <c r="AB2473" s="90"/>
      <c r="AC2473" s="90"/>
      <c r="AD2473" s="843"/>
      <c r="AE2473" s="90"/>
      <c r="AF2473" s="90"/>
      <c r="AG2473" s="212"/>
      <c r="AH2473" s="210"/>
      <c r="AI2473" s="210"/>
      <c r="AJ2473" s="209"/>
      <c r="AK2473" s="209"/>
      <c r="AL2473" s="209"/>
      <c r="AM2473" s="209"/>
      <c r="AN2473" s="209"/>
      <c r="AO2473" s="209"/>
      <c r="AP2473" s="209"/>
      <c r="AQ2473" s="209"/>
      <c r="AR2473" s="209"/>
      <c r="AS2473" s="209"/>
      <c r="AT2473" s="209"/>
    </row>
    <row r="2474" spans="2:46" ht="15" customHeight="1">
      <c r="B2474" s="926"/>
      <c r="L2474" s="890"/>
      <c r="M2474" s="211"/>
      <c r="N2474" s="211"/>
      <c r="O2474" s="965"/>
      <c r="P2474" s="194"/>
      <c r="Q2474" s="812"/>
      <c r="R2474" s="90"/>
      <c r="S2474" s="117"/>
      <c r="U2474" s="90"/>
      <c r="V2474" s="90"/>
      <c r="W2474" s="90"/>
      <c r="X2474" s="90"/>
      <c r="Y2474" s="90"/>
      <c r="Z2474" s="90"/>
      <c r="AA2474" s="90"/>
      <c r="AB2474" s="90"/>
      <c r="AC2474" s="90"/>
      <c r="AD2474" s="843"/>
      <c r="AE2474" s="90"/>
      <c r="AF2474" s="90"/>
      <c r="AG2474" s="212"/>
      <c r="AH2474" s="210"/>
      <c r="AI2474" s="210"/>
      <c r="AJ2474" s="209"/>
      <c r="AK2474" s="209"/>
      <c r="AL2474" s="209"/>
      <c r="AM2474" s="209"/>
      <c r="AN2474" s="209"/>
      <c r="AO2474" s="209"/>
      <c r="AP2474" s="209"/>
      <c r="AQ2474" s="209"/>
      <c r="AR2474" s="209"/>
      <c r="AS2474" s="209"/>
      <c r="AT2474" s="209"/>
    </row>
    <row r="2475" spans="2:46" ht="15" customHeight="1">
      <c r="B2475" s="882"/>
      <c r="C2475" s="891"/>
      <c r="D2475" s="5"/>
      <c r="T2475" s="831"/>
    </row>
    <row r="2476" spans="2:46" ht="15" customHeight="1">
      <c r="B2476" s="882"/>
      <c r="C2476" s="891"/>
      <c r="D2476" s="5"/>
      <c r="T2476" s="831"/>
    </row>
    <row r="2477" spans="2:46" ht="15" customHeight="1">
      <c r="B2477" s="882"/>
      <c r="C2477" s="891"/>
      <c r="D2477" s="5"/>
      <c r="T2477" s="831"/>
    </row>
    <row r="2478" spans="2:46" ht="15" customHeight="1">
      <c r="B2478" s="901"/>
      <c r="C2478" s="897"/>
      <c r="D2478" s="148"/>
    </row>
    <row r="2479" spans="2:46" ht="15" customHeight="1">
      <c r="B2479" s="901"/>
      <c r="C2479" s="897"/>
      <c r="D2479" s="148"/>
    </row>
    <row r="2480" spans="2:46" ht="15" customHeight="1">
      <c r="B2480" s="899"/>
      <c r="C2480" s="922"/>
      <c r="D2480" s="195"/>
    </row>
    <row r="2481" spans="2:46" ht="15" customHeight="1">
      <c r="B2481" s="882"/>
    </row>
    <row r="2482" spans="2:46" ht="15" customHeight="1">
      <c r="B2482" s="901"/>
      <c r="C2482" s="897"/>
      <c r="D2482" s="148"/>
      <c r="AG2482" s="113"/>
    </row>
    <row r="2483" spans="2:46" s="229" customFormat="1" ht="15" customHeight="1">
      <c r="B2483" s="931"/>
      <c r="C2483" s="932"/>
      <c r="D2483" s="233"/>
      <c r="E2483" s="233"/>
      <c r="F2483" s="233"/>
      <c r="G2483" s="233"/>
      <c r="H2483" s="233"/>
      <c r="I2483" s="233"/>
      <c r="J2483" s="233"/>
      <c r="K2483" s="233"/>
      <c r="L2483" s="932"/>
      <c r="M2483" s="154"/>
      <c r="N2483" s="154"/>
      <c r="O2483" s="974"/>
      <c r="P2483" s="234"/>
      <c r="Q2483" s="823"/>
      <c r="R2483" s="235"/>
      <c r="S2483" s="236"/>
      <c r="T2483" s="856"/>
      <c r="U2483" s="235"/>
      <c r="V2483" s="235"/>
      <c r="W2483" s="235"/>
      <c r="X2483" s="235"/>
      <c r="Y2483" s="235"/>
      <c r="Z2483" s="235"/>
      <c r="AA2483" s="235"/>
      <c r="AB2483" s="235"/>
      <c r="AC2483" s="235"/>
      <c r="AD2483" s="856"/>
      <c r="AE2483" s="235"/>
      <c r="AF2483" s="235"/>
      <c r="AG2483" s="233"/>
      <c r="AH2483" s="233"/>
      <c r="AI2483" s="233"/>
    </row>
    <row r="2484" spans="2:46" ht="15" customHeight="1">
      <c r="B2484" s="905"/>
    </row>
    <row r="2485" spans="2:46" ht="15" customHeight="1">
      <c r="B2485" s="882"/>
    </row>
    <row r="2486" spans="2:46" ht="15" customHeight="1">
      <c r="B2486" s="905"/>
    </row>
    <row r="2487" spans="2:46" ht="15" customHeight="1">
      <c r="B2487" s="929"/>
      <c r="C2487" s="897"/>
      <c r="D2487" s="148"/>
      <c r="AG2487" s="113"/>
    </row>
    <row r="2488" spans="2:46" ht="15" customHeight="1">
      <c r="B2488" s="901"/>
      <c r="C2488" s="897"/>
      <c r="D2488" s="148"/>
      <c r="M2488" s="154"/>
      <c r="N2488" s="154"/>
      <c r="S2488" s="35"/>
      <c r="T2488" s="987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847"/>
      <c r="AE2488" s="10"/>
      <c r="AF2488" s="10"/>
      <c r="AG2488" s="4"/>
      <c r="AH2488" s="4"/>
      <c r="AI2488" s="4"/>
      <c r="AJ2488" s="28"/>
      <c r="AK2488" s="28"/>
      <c r="AL2488" s="28"/>
      <c r="AM2488" s="28"/>
      <c r="AN2488" s="28"/>
      <c r="AO2488" s="28"/>
      <c r="AP2488" s="28"/>
      <c r="AQ2488" s="28"/>
      <c r="AR2488" s="28"/>
      <c r="AS2488" s="28"/>
      <c r="AT2488" s="28"/>
    </row>
    <row r="2489" spans="2:46" ht="15" customHeight="1">
      <c r="B2489" s="899"/>
      <c r="C2489" s="900"/>
      <c r="D2489" s="151"/>
    </row>
    <row r="2490" spans="2:46" ht="15" customHeight="1">
      <c r="B2490" s="899"/>
      <c r="C2490" s="900"/>
      <c r="D2490" s="151"/>
    </row>
    <row r="2491" spans="2:46" ht="15" customHeight="1">
      <c r="B2491" s="882"/>
      <c r="M2491" s="154"/>
      <c r="N2491" s="154"/>
      <c r="AG2491" s="113"/>
    </row>
    <row r="2492" spans="2:46" ht="15" customHeight="1">
      <c r="B2492" s="882"/>
      <c r="AG2492" s="113"/>
    </row>
    <row r="2493" spans="2:46" ht="15" customHeight="1">
      <c r="B2493" s="882"/>
      <c r="AG2493" s="113"/>
    </row>
    <row r="2494" spans="2:46" ht="15" customHeight="1">
      <c r="B2494" s="882"/>
    </row>
    <row r="2495" spans="2:46" ht="15" customHeight="1">
      <c r="B2495" s="901"/>
      <c r="C2495" s="897"/>
      <c r="D2495" s="148"/>
      <c r="AG2495" s="113"/>
    </row>
    <row r="2496" spans="2:46" ht="15" customHeight="1">
      <c r="B2496" s="899"/>
      <c r="C2496" s="922"/>
      <c r="D2496" s="195"/>
    </row>
    <row r="2497" spans="2:33" ht="15" customHeight="1">
      <c r="B2497" s="899"/>
      <c r="C2497" s="922"/>
      <c r="D2497" s="195"/>
    </row>
    <row r="2498" spans="2:33" ht="15" customHeight="1">
      <c r="B2498" s="886"/>
      <c r="C2498" s="896"/>
      <c r="D2498" s="107"/>
      <c r="L2498" s="895"/>
      <c r="M2498" s="108"/>
      <c r="N2498" s="108"/>
      <c r="O2498" s="964"/>
      <c r="P2498" s="110"/>
      <c r="Q2498" s="810"/>
      <c r="R2498" s="110"/>
      <c r="S2498" s="111"/>
      <c r="T2498" s="984"/>
      <c r="U2498" s="110"/>
      <c r="V2498" s="110"/>
      <c r="W2498" s="110"/>
      <c r="X2498" s="110"/>
      <c r="Y2498" s="110"/>
      <c r="Z2498" s="110"/>
      <c r="AA2498" s="110"/>
      <c r="AB2498" s="110"/>
      <c r="AC2498" s="110"/>
      <c r="AD2498" s="841"/>
      <c r="AE2498" s="110"/>
      <c r="AF2498" s="110"/>
      <c r="AG2498" s="113"/>
    </row>
    <row r="2499" spans="2:33" ht="15" customHeight="1">
      <c r="B2499" s="882"/>
    </row>
    <row r="2500" spans="2:33" ht="15" customHeight="1">
      <c r="B2500" s="882"/>
    </row>
    <row r="2501" spans="2:33" ht="15" customHeight="1">
      <c r="B2501" s="882"/>
    </row>
    <row r="2502" spans="2:33" ht="15" customHeight="1">
      <c r="B2502" s="882"/>
    </row>
    <row r="2503" spans="2:33" ht="15" customHeight="1">
      <c r="B2503" s="882"/>
    </row>
    <row r="2504" spans="2:33" ht="15" customHeight="1">
      <c r="B2504" s="882"/>
    </row>
    <row r="2505" spans="2:33" ht="15" customHeight="1">
      <c r="B2505" s="882"/>
    </row>
    <row r="2506" spans="2:33" ht="15" customHeight="1">
      <c r="B2506" s="882"/>
    </row>
    <row r="2507" spans="2:33" ht="15" customHeight="1">
      <c r="B2507" s="882"/>
      <c r="Q2507" s="812"/>
      <c r="R2507" s="90"/>
    </row>
    <row r="2508" spans="2:33" ht="15" customHeight="1">
      <c r="B2508" s="882"/>
    </row>
    <row r="2509" spans="2:33" ht="15" customHeight="1">
      <c r="B2509" s="905"/>
      <c r="S2509" s="35"/>
      <c r="AG2509" s="113"/>
    </row>
    <row r="2510" spans="2:33" ht="15" customHeight="1">
      <c r="B2510" s="905"/>
      <c r="S2510" s="35"/>
      <c r="AG2510" s="113"/>
    </row>
    <row r="2511" spans="2:33" ht="15" customHeight="1">
      <c r="B2511" s="905"/>
      <c r="S2511" s="35"/>
      <c r="AG2511" s="113"/>
    </row>
    <row r="2512" spans="2:33" ht="15" customHeight="1">
      <c r="B2512" s="905"/>
      <c r="S2512" s="35"/>
      <c r="AG2512" s="113"/>
    </row>
    <row r="2513" spans="2:33" ht="15" customHeight="1">
      <c r="B2513" s="882"/>
    </row>
    <row r="2514" spans="2:33" ht="15" customHeight="1">
      <c r="B2514" s="882"/>
    </row>
    <row r="2515" spans="2:33" ht="15" customHeight="1">
      <c r="B2515" s="899"/>
      <c r="C2515" s="900"/>
      <c r="D2515" s="151"/>
    </row>
    <row r="2516" spans="2:33" ht="15" customHeight="1">
      <c r="B2516" s="899"/>
      <c r="C2516" s="900"/>
      <c r="D2516" s="151"/>
    </row>
    <row r="2517" spans="2:33" ht="15" customHeight="1">
      <c r="B2517" s="899"/>
      <c r="C2517" s="900"/>
      <c r="D2517" s="151"/>
    </row>
    <row r="2518" spans="2:33" ht="15" customHeight="1">
      <c r="B2518" s="899"/>
      <c r="C2518" s="900"/>
      <c r="D2518" s="151"/>
    </row>
    <row r="2519" spans="2:33" ht="15" customHeight="1">
      <c r="B2519" s="899"/>
      <c r="C2519" s="900"/>
      <c r="D2519" s="151"/>
    </row>
    <row r="2520" spans="2:33" ht="15" customHeight="1">
      <c r="B2520" s="899"/>
      <c r="C2520" s="900"/>
      <c r="D2520" s="151"/>
    </row>
    <row r="2521" spans="2:33" ht="15" customHeight="1">
      <c r="B2521" s="899"/>
      <c r="C2521" s="900"/>
      <c r="D2521" s="151"/>
    </row>
    <row r="2522" spans="2:33" ht="15" customHeight="1">
      <c r="B2522" s="899"/>
      <c r="C2522" s="900"/>
      <c r="D2522" s="151"/>
    </row>
    <row r="2523" spans="2:33" ht="15" customHeight="1">
      <c r="B2523" s="899"/>
      <c r="C2523" s="900"/>
      <c r="D2523" s="151"/>
    </row>
    <row r="2524" spans="2:33" ht="15" customHeight="1">
      <c r="B2524" s="899"/>
      <c r="C2524" s="900"/>
      <c r="D2524" s="151"/>
    </row>
    <row r="2525" spans="2:33" ht="15" customHeight="1">
      <c r="B2525" s="899"/>
      <c r="C2525" s="900"/>
      <c r="D2525" s="151"/>
    </row>
    <row r="2526" spans="2:33" ht="15" customHeight="1">
      <c r="B2526" s="899"/>
      <c r="C2526" s="900"/>
      <c r="D2526" s="151"/>
    </row>
    <row r="2527" spans="2:33" ht="15" customHeight="1">
      <c r="B2527" s="899"/>
      <c r="C2527" s="900"/>
      <c r="D2527" s="151"/>
    </row>
    <row r="2528" spans="2:33" ht="15" customHeight="1">
      <c r="B2528" s="901"/>
      <c r="C2528" s="897"/>
      <c r="D2528" s="148"/>
      <c r="Q2528" s="809"/>
      <c r="R2528" s="116"/>
      <c r="AG2528" s="113"/>
    </row>
    <row r="2529" spans="2:33" ht="15" customHeight="1">
      <c r="B2529" s="886"/>
      <c r="C2529" s="896"/>
      <c r="D2529" s="107"/>
      <c r="L2529" s="895"/>
      <c r="M2529" s="108"/>
      <c r="N2529" s="108"/>
      <c r="O2529" s="964"/>
      <c r="P2529" s="110"/>
      <c r="S2529" s="111"/>
      <c r="T2529" s="984"/>
      <c r="U2529" s="110"/>
      <c r="V2529" s="110"/>
      <c r="W2529" s="110"/>
      <c r="X2529" s="110"/>
      <c r="Y2529" s="110"/>
      <c r="Z2529" s="110"/>
      <c r="AA2529" s="110"/>
      <c r="AB2529" s="110"/>
      <c r="AC2529" s="110"/>
      <c r="AD2529" s="841"/>
      <c r="AE2529" s="110"/>
      <c r="AF2529" s="110"/>
    </row>
    <row r="2530" spans="2:33" ht="15" customHeight="1">
      <c r="B2530" s="882"/>
    </row>
    <row r="2531" spans="2:33" ht="15" customHeight="1">
      <c r="B2531" s="905"/>
    </row>
    <row r="2532" spans="2:33" ht="15" customHeight="1">
      <c r="B2532" s="901"/>
      <c r="C2532" s="897"/>
      <c r="D2532" s="148"/>
    </row>
    <row r="2533" spans="2:33" ht="15" customHeight="1">
      <c r="B2533" s="882"/>
    </row>
    <row r="2534" spans="2:33" ht="15" customHeight="1">
      <c r="B2534" s="882"/>
    </row>
    <row r="2535" spans="2:33" ht="15" customHeight="1">
      <c r="B2535" s="882"/>
    </row>
    <row r="2536" spans="2:33" ht="15" customHeight="1">
      <c r="B2536" s="882"/>
      <c r="AG2536" s="113"/>
    </row>
    <row r="2537" spans="2:33" ht="15" customHeight="1">
      <c r="B2537" s="882"/>
      <c r="AG2537" s="113"/>
    </row>
    <row r="2538" spans="2:33" ht="15" customHeight="1">
      <c r="B2538" s="882"/>
      <c r="AG2538" s="113"/>
    </row>
    <row r="2539" spans="2:33" ht="15" customHeight="1">
      <c r="B2539" s="882"/>
      <c r="AG2539" s="113"/>
    </row>
    <row r="2540" spans="2:33" ht="15" customHeight="1">
      <c r="B2540" s="899"/>
      <c r="C2540" s="900"/>
      <c r="D2540" s="151"/>
    </row>
    <row r="2541" spans="2:33" ht="15" customHeight="1">
      <c r="B2541" s="899"/>
      <c r="C2541" s="900"/>
      <c r="D2541" s="151"/>
    </row>
    <row r="2542" spans="2:33" ht="15" customHeight="1">
      <c r="B2542" s="882"/>
    </row>
    <row r="2543" spans="2:33" ht="15" customHeight="1">
      <c r="B2543" s="901"/>
      <c r="C2543" s="897"/>
      <c r="D2543" s="148"/>
      <c r="AG2543" s="113"/>
    </row>
    <row r="2544" spans="2:33" ht="15" customHeight="1">
      <c r="B2544" s="901"/>
      <c r="C2544" s="897"/>
      <c r="D2544" s="148"/>
      <c r="AG2544" s="113"/>
    </row>
    <row r="2545" spans="2:33" ht="15" customHeight="1">
      <c r="B2545" s="882"/>
    </row>
    <row r="2546" spans="2:33" ht="15" customHeight="1">
      <c r="B2546" s="882"/>
    </row>
    <row r="2547" spans="2:33" ht="15" customHeight="1">
      <c r="B2547" s="882"/>
    </row>
    <row r="2548" spans="2:33" ht="15" customHeight="1">
      <c r="B2548" s="882"/>
    </row>
    <row r="2549" spans="2:33" ht="15" customHeight="1">
      <c r="B2549" s="882"/>
    </row>
    <row r="2550" spans="2:33" ht="15" customHeight="1">
      <c r="B2550" s="882"/>
    </row>
    <row r="2551" spans="2:33" ht="15" customHeight="1">
      <c r="B2551" s="882"/>
      <c r="AG2551" s="113"/>
    </row>
    <row r="2552" spans="2:33" ht="15" customHeight="1">
      <c r="B2552" s="882"/>
      <c r="AG2552" s="113"/>
    </row>
    <row r="2553" spans="2:33" ht="15" customHeight="1">
      <c r="B2553" s="882"/>
      <c r="AG2553" s="113"/>
    </row>
    <row r="2554" spans="2:33" ht="15" customHeight="1">
      <c r="B2554" s="882"/>
      <c r="AG2554" s="113"/>
    </row>
    <row r="2555" spans="2:33" ht="15" customHeight="1">
      <c r="B2555" s="882"/>
      <c r="AG2555" s="113"/>
    </row>
    <row r="2556" spans="2:33" ht="15" customHeight="1">
      <c r="B2556" s="912"/>
      <c r="C2556" s="897"/>
      <c r="D2556" s="148"/>
      <c r="AG2556" s="113"/>
    </row>
    <row r="2557" spans="2:33" ht="15" customHeight="1">
      <c r="B2557" s="882"/>
    </row>
    <row r="2558" spans="2:33" ht="15" customHeight="1">
      <c r="B2558" s="882"/>
    </row>
    <row r="2559" spans="2:33" ht="15" customHeight="1">
      <c r="B2559" s="882"/>
    </row>
    <row r="2560" spans="2:33" ht="15" customHeight="1">
      <c r="B2560" s="882"/>
    </row>
    <row r="2561" spans="2:46" ht="15" customHeight="1">
      <c r="B2561" s="882"/>
    </row>
    <row r="2562" spans="2:46" ht="15" customHeight="1">
      <c r="B2562" s="882"/>
    </row>
    <row r="2563" spans="2:46" ht="15" customHeight="1">
      <c r="B2563" s="882"/>
    </row>
    <row r="2564" spans="2:46" ht="15" customHeight="1">
      <c r="B2564" s="882"/>
    </row>
    <row r="2565" spans="2:46" ht="15" customHeight="1">
      <c r="B2565" s="882"/>
    </row>
    <row r="2566" spans="2:46" ht="15" customHeight="1">
      <c r="B2566" s="882"/>
    </row>
    <row r="2567" spans="2:46" ht="15" customHeight="1">
      <c r="B2567" s="882"/>
    </row>
    <row r="2568" spans="2:46" ht="15" customHeight="1">
      <c r="B2568" s="899"/>
      <c r="C2568" s="900"/>
      <c r="D2568" s="151"/>
    </row>
    <row r="2569" spans="2:46" s="209" customFormat="1" ht="15" customHeight="1">
      <c r="B2569" s="899"/>
      <c r="C2569" s="900"/>
      <c r="D2569" s="151"/>
      <c r="E2569" s="5"/>
      <c r="F2569" s="5"/>
      <c r="G2569" s="5"/>
      <c r="H2569" s="5"/>
      <c r="I2569" s="5"/>
      <c r="J2569" s="5"/>
      <c r="K2569" s="5"/>
      <c r="L2569" s="891"/>
      <c r="M2569" s="88"/>
      <c r="N2569" s="88"/>
      <c r="O2569" s="839"/>
      <c r="P2569" s="47"/>
      <c r="Q2569" s="803"/>
      <c r="R2569" s="35"/>
      <c r="S2569" s="89"/>
      <c r="T2569" s="843"/>
      <c r="U2569" s="35"/>
      <c r="V2569" s="35"/>
      <c r="W2569" s="35"/>
      <c r="X2569" s="35"/>
      <c r="Y2569" s="35"/>
      <c r="Z2569" s="35"/>
      <c r="AA2569" s="35"/>
      <c r="AB2569" s="35"/>
      <c r="AC2569" s="35"/>
      <c r="AD2569" s="831"/>
      <c r="AE2569" s="35"/>
      <c r="AF2569" s="35"/>
      <c r="AG2569" s="5"/>
      <c r="AH2569" s="5"/>
      <c r="AI2569" s="5"/>
      <c r="AJ2569" s="34"/>
      <c r="AK2569" s="34"/>
      <c r="AL2569" s="34"/>
      <c r="AM2569" s="34"/>
      <c r="AN2569" s="34"/>
      <c r="AO2569" s="34"/>
      <c r="AP2569" s="34"/>
      <c r="AQ2569" s="34"/>
      <c r="AR2569" s="34"/>
      <c r="AS2569" s="34"/>
      <c r="AT2569" s="34"/>
    </row>
    <row r="2570" spans="2:46" s="209" customFormat="1" ht="15" customHeight="1">
      <c r="B2570" s="899"/>
      <c r="C2570" s="900"/>
      <c r="D2570" s="151"/>
      <c r="E2570" s="5"/>
      <c r="F2570" s="5"/>
      <c r="G2570" s="5"/>
      <c r="H2570" s="5"/>
      <c r="I2570" s="5"/>
      <c r="J2570" s="5"/>
      <c r="K2570" s="5"/>
      <c r="L2570" s="891"/>
      <c r="M2570" s="88"/>
      <c r="N2570" s="88"/>
      <c r="O2570" s="839"/>
      <c r="P2570" s="47"/>
      <c r="Q2570" s="803"/>
      <c r="R2570" s="35"/>
      <c r="S2570" s="89"/>
      <c r="T2570" s="843"/>
      <c r="U2570" s="35"/>
      <c r="V2570" s="35"/>
      <c r="W2570" s="35"/>
      <c r="X2570" s="35"/>
      <c r="Y2570" s="35"/>
      <c r="Z2570" s="35"/>
      <c r="AA2570" s="35"/>
      <c r="AB2570" s="35"/>
      <c r="AC2570" s="35"/>
      <c r="AD2570" s="831"/>
      <c r="AE2570" s="35"/>
      <c r="AF2570" s="35"/>
      <c r="AG2570" s="5"/>
      <c r="AH2570" s="5"/>
      <c r="AI2570" s="5"/>
      <c r="AJ2570" s="34"/>
      <c r="AK2570" s="34"/>
      <c r="AL2570" s="34"/>
      <c r="AM2570" s="34"/>
      <c r="AN2570" s="34"/>
      <c r="AO2570" s="34"/>
      <c r="AP2570" s="34"/>
      <c r="AQ2570" s="34"/>
      <c r="AR2570" s="34"/>
      <c r="AS2570" s="34"/>
      <c r="AT2570" s="34"/>
    </row>
    <row r="2571" spans="2:46" s="209" customFormat="1" ht="15" customHeight="1">
      <c r="B2571" s="905"/>
      <c r="C2571" s="867"/>
      <c r="D2571" s="87"/>
      <c r="E2571" s="5"/>
      <c r="F2571" s="5"/>
      <c r="G2571" s="5"/>
      <c r="H2571" s="5"/>
      <c r="I2571" s="5"/>
      <c r="J2571" s="5"/>
      <c r="K2571" s="5"/>
      <c r="L2571" s="891"/>
      <c r="M2571" s="88"/>
      <c r="N2571" s="88"/>
      <c r="O2571" s="839"/>
      <c r="P2571" s="47"/>
      <c r="Q2571" s="803"/>
      <c r="R2571" s="35"/>
      <c r="S2571" s="89"/>
      <c r="T2571" s="843"/>
      <c r="U2571" s="35"/>
      <c r="V2571" s="35"/>
      <c r="W2571" s="35"/>
      <c r="X2571" s="35"/>
      <c r="Y2571" s="35"/>
      <c r="Z2571" s="35"/>
      <c r="AA2571" s="35"/>
      <c r="AB2571" s="35"/>
      <c r="AC2571" s="35"/>
      <c r="AD2571" s="831"/>
      <c r="AE2571" s="35"/>
      <c r="AF2571" s="35"/>
      <c r="AG2571" s="5"/>
      <c r="AH2571" s="5"/>
      <c r="AI2571" s="5"/>
      <c r="AJ2571" s="34"/>
      <c r="AK2571" s="34"/>
      <c r="AL2571" s="34"/>
      <c r="AM2571" s="34"/>
      <c r="AN2571" s="34"/>
      <c r="AO2571" s="34"/>
      <c r="AP2571" s="34"/>
      <c r="AQ2571" s="34"/>
      <c r="AR2571" s="34"/>
      <c r="AS2571" s="34"/>
      <c r="AT2571" s="34"/>
    </row>
    <row r="2572" spans="2:46" s="209" customFormat="1" ht="15" customHeight="1">
      <c r="B2572" s="882"/>
      <c r="C2572" s="867"/>
      <c r="D2572" s="87"/>
      <c r="E2572" s="5"/>
      <c r="F2572" s="5"/>
      <c r="G2572" s="5"/>
      <c r="H2572" s="5"/>
      <c r="I2572" s="5"/>
      <c r="J2572" s="5"/>
      <c r="K2572" s="5"/>
      <c r="L2572" s="952"/>
      <c r="M2572" s="88"/>
      <c r="N2572" s="88"/>
      <c r="O2572" s="839"/>
      <c r="P2572" s="47"/>
      <c r="Q2572" s="803"/>
      <c r="R2572" s="35"/>
      <c r="S2572" s="89"/>
      <c r="T2572" s="843"/>
      <c r="U2572" s="35"/>
      <c r="V2572" s="35"/>
      <c r="W2572" s="35"/>
      <c r="X2572" s="35"/>
      <c r="Y2572" s="35"/>
      <c r="Z2572" s="35"/>
      <c r="AA2572" s="35"/>
      <c r="AB2572" s="35"/>
      <c r="AC2572" s="35"/>
      <c r="AD2572" s="831"/>
      <c r="AE2572" s="35"/>
      <c r="AF2572" s="35"/>
      <c r="AG2572" s="5"/>
      <c r="AH2572" s="5"/>
      <c r="AI2572" s="5"/>
      <c r="AJ2572" s="34"/>
      <c r="AK2572" s="34"/>
      <c r="AL2572" s="34"/>
      <c r="AM2572" s="34"/>
      <c r="AN2572" s="34"/>
      <c r="AO2572" s="34"/>
      <c r="AP2572" s="34"/>
      <c r="AQ2572" s="34"/>
      <c r="AR2572" s="34"/>
      <c r="AS2572" s="34"/>
      <c r="AT2572" s="34"/>
    </row>
    <row r="2573" spans="2:46" s="209" customFormat="1" ht="15" customHeight="1">
      <c r="B2573" s="882"/>
      <c r="C2573" s="867"/>
      <c r="D2573" s="87"/>
      <c r="E2573" s="5"/>
      <c r="F2573" s="5"/>
      <c r="G2573" s="5"/>
      <c r="H2573" s="5"/>
      <c r="I2573" s="5"/>
      <c r="J2573" s="5"/>
      <c r="K2573" s="5"/>
      <c r="L2573" s="952"/>
      <c r="M2573" s="88"/>
      <c r="N2573" s="88"/>
      <c r="O2573" s="839"/>
      <c r="P2573" s="47"/>
      <c r="Q2573" s="803"/>
      <c r="R2573" s="35"/>
      <c r="S2573" s="89"/>
      <c r="T2573" s="843"/>
      <c r="U2573" s="35"/>
      <c r="V2573" s="35"/>
      <c r="W2573" s="35"/>
      <c r="X2573" s="35"/>
      <c r="Y2573" s="35"/>
      <c r="Z2573" s="35"/>
      <c r="AA2573" s="35"/>
      <c r="AB2573" s="35"/>
      <c r="AC2573" s="35"/>
      <c r="AD2573" s="831"/>
      <c r="AE2573" s="35"/>
      <c r="AF2573" s="35"/>
      <c r="AG2573" s="5"/>
      <c r="AH2573" s="5"/>
      <c r="AI2573" s="5"/>
      <c r="AJ2573" s="34"/>
      <c r="AK2573" s="34"/>
      <c r="AL2573" s="34"/>
      <c r="AM2573" s="34"/>
      <c r="AN2573" s="34"/>
      <c r="AO2573" s="34"/>
      <c r="AP2573" s="34"/>
      <c r="AQ2573" s="34"/>
      <c r="AR2573" s="34"/>
      <c r="AS2573" s="34"/>
      <c r="AT2573" s="34"/>
    </row>
    <row r="2574" spans="2:46" s="209" customFormat="1" ht="15" customHeight="1">
      <c r="B2574" s="882"/>
      <c r="C2574" s="867"/>
      <c r="D2574" s="87"/>
      <c r="E2574" s="5"/>
      <c r="F2574" s="5"/>
      <c r="G2574" s="5"/>
      <c r="H2574" s="5"/>
      <c r="I2574" s="5"/>
      <c r="J2574" s="5"/>
      <c r="K2574" s="5"/>
      <c r="L2574" s="891"/>
      <c r="M2574" s="88"/>
      <c r="N2574" s="88"/>
      <c r="O2574" s="839"/>
      <c r="P2574" s="47"/>
      <c r="Q2574" s="803"/>
      <c r="R2574" s="35"/>
      <c r="S2574" s="89"/>
      <c r="T2574" s="843"/>
      <c r="U2574" s="35"/>
      <c r="V2574" s="35"/>
      <c r="W2574" s="35"/>
      <c r="X2574" s="35"/>
      <c r="Y2574" s="35"/>
      <c r="Z2574" s="35"/>
      <c r="AA2574" s="35"/>
      <c r="AB2574" s="35"/>
      <c r="AC2574" s="35"/>
      <c r="AD2574" s="831"/>
      <c r="AE2574" s="35"/>
      <c r="AF2574" s="35"/>
      <c r="AG2574" s="5"/>
      <c r="AH2574" s="5"/>
      <c r="AI2574" s="5"/>
      <c r="AJ2574" s="34"/>
      <c r="AK2574" s="34"/>
      <c r="AL2574" s="34"/>
      <c r="AM2574" s="34"/>
      <c r="AN2574" s="34"/>
      <c r="AO2574" s="34"/>
      <c r="AP2574" s="34"/>
      <c r="AQ2574" s="34"/>
      <c r="AR2574" s="34"/>
      <c r="AS2574" s="34"/>
      <c r="AT2574" s="34"/>
    </row>
    <row r="2575" spans="2:46" s="209" customFormat="1" ht="15" customHeight="1">
      <c r="B2575" s="901"/>
      <c r="C2575" s="897"/>
      <c r="D2575" s="148"/>
      <c r="E2575" s="5"/>
      <c r="F2575" s="5"/>
      <c r="G2575" s="5"/>
      <c r="H2575" s="5"/>
      <c r="I2575" s="5"/>
      <c r="J2575" s="5"/>
      <c r="K2575" s="5"/>
      <c r="L2575" s="891"/>
      <c r="M2575" s="88"/>
      <c r="N2575" s="88"/>
      <c r="O2575" s="839"/>
      <c r="P2575" s="47"/>
      <c r="Q2575" s="803"/>
      <c r="R2575" s="35"/>
      <c r="S2575" s="89"/>
      <c r="T2575" s="843"/>
      <c r="U2575" s="35"/>
      <c r="V2575" s="35"/>
      <c r="W2575" s="35"/>
      <c r="X2575" s="35"/>
      <c r="Y2575" s="35"/>
      <c r="Z2575" s="35"/>
      <c r="AA2575" s="35"/>
      <c r="AB2575" s="35"/>
      <c r="AC2575" s="35"/>
      <c r="AD2575" s="831"/>
      <c r="AE2575" s="35"/>
      <c r="AF2575" s="35"/>
      <c r="AG2575" s="113"/>
      <c r="AH2575" s="5"/>
      <c r="AI2575" s="5"/>
      <c r="AJ2575" s="34"/>
      <c r="AK2575" s="34"/>
      <c r="AL2575" s="34"/>
      <c r="AM2575" s="34"/>
      <c r="AN2575" s="34"/>
      <c r="AO2575" s="34"/>
      <c r="AP2575" s="34"/>
      <c r="AQ2575" s="34"/>
      <c r="AR2575" s="34"/>
      <c r="AS2575" s="34"/>
      <c r="AT2575" s="34"/>
    </row>
    <row r="2576" spans="2:46" s="209" customFormat="1" ht="15" customHeight="1">
      <c r="B2576" s="901"/>
      <c r="C2576" s="897"/>
      <c r="D2576" s="148"/>
      <c r="E2576" s="5"/>
      <c r="F2576" s="5"/>
      <c r="G2576" s="5"/>
      <c r="H2576" s="5"/>
      <c r="I2576" s="5"/>
      <c r="J2576" s="5"/>
      <c r="K2576" s="5"/>
      <c r="L2576" s="891"/>
      <c r="M2576" s="88"/>
      <c r="N2576" s="88"/>
      <c r="O2576" s="839"/>
      <c r="P2576" s="47"/>
      <c r="Q2576" s="803"/>
      <c r="R2576" s="35"/>
      <c r="S2576" s="89"/>
      <c r="T2576" s="843"/>
      <c r="U2576" s="35"/>
      <c r="V2576" s="35"/>
      <c r="W2576" s="35"/>
      <c r="X2576" s="35"/>
      <c r="Y2576" s="35"/>
      <c r="Z2576" s="35"/>
      <c r="AA2576" s="35"/>
      <c r="AB2576" s="35"/>
      <c r="AC2576" s="35"/>
      <c r="AD2576" s="831"/>
      <c r="AE2576" s="35"/>
      <c r="AF2576" s="35"/>
      <c r="AG2576" s="113"/>
      <c r="AH2576" s="5"/>
      <c r="AI2576" s="5"/>
      <c r="AJ2576" s="34"/>
      <c r="AK2576" s="34"/>
      <c r="AL2576" s="34"/>
      <c r="AM2576" s="34"/>
      <c r="AN2576" s="34"/>
      <c r="AO2576" s="34"/>
      <c r="AP2576" s="34"/>
      <c r="AQ2576" s="34"/>
      <c r="AR2576" s="34"/>
      <c r="AS2576" s="34"/>
      <c r="AT2576" s="34"/>
    </row>
    <row r="2577" spans="2:46" s="209" customFormat="1" ht="15" customHeight="1">
      <c r="B2577" s="901"/>
      <c r="C2577" s="897"/>
      <c r="D2577" s="148"/>
      <c r="E2577" s="5"/>
      <c r="F2577" s="5"/>
      <c r="G2577" s="5"/>
      <c r="H2577" s="5"/>
      <c r="I2577" s="5"/>
      <c r="J2577" s="5"/>
      <c r="K2577" s="5"/>
      <c r="L2577" s="891"/>
      <c r="M2577" s="88"/>
      <c r="N2577" s="88"/>
      <c r="O2577" s="839"/>
      <c r="P2577" s="47"/>
      <c r="Q2577" s="803"/>
      <c r="R2577" s="35"/>
      <c r="S2577" s="89"/>
      <c r="T2577" s="843"/>
      <c r="U2577" s="35"/>
      <c r="V2577" s="35"/>
      <c r="W2577" s="35"/>
      <c r="X2577" s="35"/>
      <c r="Y2577" s="35"/>
      <c r="Z2577" s="35"/>
      <c r="AA2577" s="35"/>
      <c r="AB2577" s="35"/>
      <c r="AC2577" s="35"/>
      <c r="AD2577" s="831"/>
      <c r="AE2577" s="35"/>
      <c r="AF2577" s="35"/>
      <c r="AG2577" s="113"/>
      <c r="AH2577" s="5"/>
      <c r="AI2577" s="5"/>
      <c r="AJ2577" s="34"/>
      <c r="AK2577" s="34"/>
      <c r="AL2577" s="34"/>
      <c r="AM2577" s="34"/>
      <c r="AN2577" s="34"/>
      <c r="AO2577" s="34"/>
      <c r="AP2577" s="34"/>
      <c r="AQ2577" s="34"/>
      <c r="AR2577" s="34"/>
      <c r="AS2577" s="34"/>
      <c r="AT2577" s="34"/>
    </row>
    <row r="2578" spans="2:46" s="209" customFormat="1" ht="15" customHeight="1">
      <c r="B2578" s="901"/>
      <c r="C2578" s="897"/>
      <c r="D2578" s="148"/>
      <c r="E2578" s="5"/>
      <c r="F2578" s="5"/>
      <c r="G2578" s="5"/>
      <c r="H2578" s="5"/>
      <c r="I2578" s="5"/>
      <c r="J2578" s="5"/>
      <c r="K2578" s="5"/>
      <c r="L2578" s="891"/>
      <c r="M2578" s="88"/>
      <c r="N2578" s="88"/>
      <c r="O2578" s="839"/>
      <c r="P2578" s="47"/>
      <c r="Q2578" s="803"/>
      <c r="R2578" s="35"/>
      <c r="S2578" s="89"/>
      <c r="T2578" s="843"/>
      <c r="U2578" s="35"/>
      <c r="V2578" s="35"/>
      <c r="W2578" s="35"/>
      <c r="X2578" s="35"/>
      <c r="Y2578" s="35"/>
      <c r="Z2578" s="35"/>
      <c r="AA2578" s="35"/>
      <c r="AB2578" s="35"/>
      <c r="AC2578" s="35"/>
      <c r="AD2578" s="831"/>
      <c r="AE2578" s="35"/>
      <c r="AF2578" s="35"/>
      <c r="AG2578" s="113"/>
      <c r="AH2578" s="5"/>
      <c r="AI2578" s="5"/>
      <c r="AJ2578" s="34"/>
      <c r="AK2578" s="34"/>
      <c r="AL2578" s="34"/>
      <c r="AM2578" s="34"/>
      <c r="AN2578" s="34"/>
      <c r="AO2578" s="34"/>
      <c r="AP2578" s="34"/>
      <c r="AQ2578" s="34"/>
      <c r="AR2578" s="34"/>
      <c r="AS2578" s="34"/>
      <c r="AT2578" s="34"/>
    </row>
    <row r="2579" spans="2:46" ht="15" customHeight="1">
      <c r="B2579" s="901"/>
      <c r="C2579" s="897"/>
      <c r="D2579" s="148"/>
      <c r="AG2579" s="113"/>
    </row>
    <row r="2580" spans="2:46" ht="15" customHeight="1">
      <c r="B2580" s="901"/>
      <c r="C2580" s="897"/>
      <c r="D2580" s="148"/>
      <c r="AG2580" s="113"/>
    </row>
    <row r="2581" spans="2:46" ht="15" customHeight="1">
      <c r="B2581" s="901"/>
      <c r="C2581" s="897"/>
      <c r="D2581" s="148"/>
      <c r="AG2581" s="113"/>
    </row>
    <row r="2582" spans="2:46" ht="15" customHeight="1">
      <c r="B2582" s="901"/>
      <c r="C2582" s="897"/>
      <c r="D2582" s="148"/>
      <c r="AG2582" s="113"/>
    </row>
    <row r="2583" spans="2:46" ht="15" customHeight="1">
      <c r="B2583" s="901"/>
      <c r="C2583" s="897"/>
      <c r="D2583" s="148"/>
      <c r="AG2583" s="113"/>
    </row>
    <row r="2584" spans="2:46" ht="15" customHeight="1">
      <c r="B2584" s="901"/>
      <c r="C2584" s="897"/>
      <c r="D2584" s="148"/>
      <c r="AG2584" s="113"/>
    </row>
    <row r="2585" spans="2:46" ht="15" customHeight="1">
      <c r="B2585" s="901"/>
      <c r="C2585" s="897"/>
      <c r="D2585" s="148"/>
      <c r="AG2585" s="113"/>
    </row>
    <row r="2586" spans="2:46" ht="15" customHeight="1">
      <c r="B2586" s="882"/>
    </row>
    <row r="2587" spans="2:46" ht="15" customHeight="1">
      <c r="B2587" s="905"/>
      <c r="S2587" s="35"/>
      <c r="AG2587" s="113"/>
    </row>
    <row r="2588" spans="2:46" ht="15" customHeight="1">
      <c r="B2588" s="905"/>
      <c r="S2588" s="35"/>
      <c r="AG2588" s="113"/>
    </row>
    <row r="2589" spans="2:46" ht="15" customHeight="1">
      <c r="B2589" s="905"/>
      <c r="S2589" s="35"/>
      <c r="AG2589" s="113"/>
    </row>
    <row r="2590" spans="2:46" ht="15" customHeight="1">
      <c r="B2590" s="905"/>
      <c r="S2590" s="35"/>
      <c r="AG2590" s="113"/>
    </row>
    <row r="2591" spans="2:46" ht="15" customHeight="1">
      <c r="B2591" s="905"/>
      <c r="S2591" s="35"/>
      <c r="AG2591" s="113"/>
    </row>
    <row r="2592" spans="2:46" ht="15" customHeight="1">
      <c r="B2592" s="905"/>
      <c r="S2592" s="35"/>
      <c r="AG2592" s="113"/>
    </row>
    <row r="2593" spans="2:40" ht="15" customHeight="1">
      <c r="B2593" s="905"/>
      <c r="S2593" s="35"/>
      <c r="AG2593" s="113"/>
    </row>
    <row r="2594" spans="2:40" ht="15" customHeight="1">
      <c r="B2594" s="905"/>
      <c r="S2594" s="35"/>
      <c r="AG2594" s="113"/>
    </row>
    <row r="2595" spans="2:40" ht="15" customHeight="1">
      <c r="B2595" s="905"/>
      <c r="S2595" s="35"/>
      <c r="AG2595" s="113"/>
    </row>
    <row r="2596" spans="2:40" ht="15" customHeight="1">
      <c r="B2596" s="882"/>
      <c r="Q2596" s="812"/>
      <c r="R2596" s="90"/>
      <c r="AG2596" s="113"/>
    </row>
    <row r="2597" spans="2:40" ht="15" customHeight="1">
      <c r="B2597" s="882"/>
    </row>
    <row r="2598" spans="2:40" ht="15" customHeight="1">
      <c r="B2598" s="901"/>
      <c r="C2598" s="897"/>
      <c r="D2598" s="148"/>
    </row>
    <row r="2599" spans="2:40" ht="15" customHeight="1">
      <c r="B2599" s="903"/>
      <c r="C2599" s="904"/>
      <c r="D2599" s="156"/>
      <c r="M2599" s="149"/>
      <c r="N2599" s="149"/>
      <c r="S2599" s="116"/>
      <c r="T2599" s="855"/>
      <c r="U2599" s="50"/>
      <c r="V2599" s="50"/>
      <c r="W2599" s="50"/>
      <c r="X2599" s="50"/>
      <c r="Y2599" s="50"/>
      <c r="Z2599" s="50"/>
      <c r="AA2599" s="50"/>
      <c r="AB2599" s="50"/>
      <c r="AC2599" s="50"/>
      <c r="AD2599" s="840"/>
      <c r="AE2599" s="50"/>
      <c r="AF2599" s="50"/>
      <c r="AG2599" s="47"/>
      <c r="AH2599" s="157"/>
      <c r="AI2599" s="47"/>
      <c r="AJ2599" s="5"/>
      <c r="AN2599" s="5"/>
    </row>
    <row r="2600" spans="2:40" ht="15" customHeight="1">
      <c r="B2600" s="901"/>
      <c r="C2600" s="929"/>
      <c r="D2600" s="4"/>
      <c r="T2600" s="831"/>
      <c r="AG2600" s="113"/>
    </row>
    <row r="2601" spans="2:40" ht="15" customHeight="1">
      <c r="B2601" s="882"/>
    </row>
    <row r="2602" spans="2:40" ht="15" customHeight="1">
      <c r="B2602" s="899"/>
      <c r="C2602" s="900"/>
      <c r="D2602" s="151"/>
    </row>
    <row r="2603" spans="2:40" ht="15" customHeight="1">
      <c r="B2603" s="899"/>
      <c r="C2603" s="900"/>
      <c r="D2603" s="151"/>
    </row>
    <row r="2604" spans="2:40" ht="15" customHeight="1">
      <c r="B2604" s="882"/>
    </row>
    <row r="2605" spans="2:40" ht="15" customHeight="1">
      <c r="B2605" s="905"/>
      <c r="S2605" s="35"/>
      <c r="AG2605" s="113"/>
    </row>
    <row r="2606" spans="2:40" ht="15" customHeight="1">
      <c r="B2606" s="905"/>
      <c r="AH2606" s="113"/>
    </row>
    <row r="2607" spans="2:40" ht="15" customHeight="1">
      <c r="B2607" s="901"/>
      <c r="C2607" s="897"/>
      <c r="D2607" s="148"/>
    </row>
    <row r="2608" spans="2:40" ht="15" customHeight="1">
      <c r="B2608" s="882"/>
    </row>
    <row r="2609" spans="2:33" ht="15" customHeight="1">
      <c r="B2609" s="882"/>
    </row>
    <row r="2610" spans="2:33" ht="15" customHeight="1">
      <c r="B2610" s="882"/>
    </row>
    <row r="2611" spans="2:33" ht="15" customHeight="1">
      <c r="B2611" s="882"/>
    </row>
    <row r="2612" spans="2:33" ht="15" customHeight="1">
      <c r="B2612" s="901"/>
      <c r="C2612" s="897"/>
      <c r="D2612" s="148"/>
    </row>
    <row r="2613" spans="2:33" ht="15" customHeight="1">
      <c r="B2613" s="901"/>
      <c r="C2613" s="897"/>
      <c r="D2613" s="148"/>
      <c r="AG2613" s="113"/>
    </row>
    <row r="2614" spans="2:33" ht="15" customHeight="1">
      <c r="B2614" s="901"/>
      <c r="C2614" s="897"/>
      <c r="D2614" s="148"/>
      <c r="AG2614" s="113"/>
    </row>
    <row r="2615" spans="2:33" ht="15" customHeight="1">
      <c r="B2615" s="882"/>
    </row>
    <row r="2616" spans="2:33" ht="15" customHeight="1">
      <c r="B2616" s="882"/>
    </row>
    <row r="2617" spans="2:33" ht="15" customHeight="1">
      <c r="B2617" s="882"/>
    </row>
    <row r="2618" spans="2:33" ht="15" customHeight="1">
      <c r="B2618" s="882"/>
    </row>
    <row r="2619" spans="2:33" ht="15" customHeight="1">
      <c r="B2619" s="882"/>
    </row>
    <row r="2620" spans="2:33" ht="15" customHeight="1">
      <c r="B2620" s="882"/>
    </row>
    <row r="2621" spans="2:33" ht="15" customHeight="1">
      <c r="B2621" s="882"/>
      <c r="AG2621" s="113"/>
    </row>
    <row r="2622" spans="2:33" ht="15" customHeight="1">
      <c r="B2622" s="882"/>
      <c r="AG2622" s="113"/>
    </row>
    <row r="2623" spans="2:33" ht="15" customHeight="1">
      <c r="B2623" s="901"/>
      <c r="C2623" s="897"/>
      <c r="D2623" s="148"/>
    </row>
    <row r="2624" spans="2:33" ht="15" customHeight="1">
      <c r="B2624" s="901"/>
      <c r="C2624" s="897"/>
      <c r="D2624" s="148"/>
    </row>
    <row r="2625" spans="2:33" ht="15" customHeight="1">
      <c r="B2625" s="882"/>
      <c r="O2625" s="891"/>
      <c r="P2625" s="88"/>
      <c r="Q2625" s="822"/>
      <c r="R2625" s="34"/>
    </row>
    <row r="2626" spans="2:33" ht="15" customHeight="1">
      <c r="B2626" s="882"/>
    </row>
    <row r="2627" spans="2:33" ht="15" customHeight="1">
      <c r="B2627" s="882"/>
    </row>
    <row r="2628" spans="2:33" ht="15" customHeight="1">
      <c r="B2628" s="901"/>
      <c r="C2628" s="897"/>
      <c r="D2628" s="148"/>
      <c r="AG2628" s="113"/>
    </row>
    <row r="2629" spans="2:33" ht="15" customHeight="1">
      <c r="B2629" s="901"/>
      <c r="C2629" s="897"/>
      <c r="D2629" s="148"/>
      <c r="T2629" s="855"/>
      <c r="AG2629" s="113"/>
    </row>
    <row r="2630" spans="2:33" ht="15" customHeight="1">
      <c r="B2630" s="901"/>
      <c r="C2630" s="897"/>
      <c r="D2630" s="148"/>
      <c r="T2630" s="855"/>
      <c r="AG2630" s="113"/>
    </row>
    <row r="2631" spans="2:33" ht="15" customHeight="1">
      <c r="B2631" s="901"/>
      <c r="C2631" s="897"/>
      <c r="D2631" s="148"/>
      <c r="T2631" s="855"/>
      <c r="AG2631" s="113"/>
    </row>
    <row r="2632" spans="2:33" ht="15" customHeight="1">
      <c r="B2632" s="901"/>
      <c r="C2632" s="897"/>
      <c r="D2632" s="148"/>
    </row>
    <row r="2633" spans="2:33" ht="15" customHeight="1">
      <c r="B2633" s="901"/>
      <c r="C2633" s="897"/>
      <c r="D2633" s="148"/>
    </row>
    <row r="2634" spans="2:33" ht="15" customHeight="1">
      <c r="B2634" s="901"/>
      <c r="C2634" s="897"/>
      <c r="D2634" s="148"/>
    </row>
    <row r="2635" spans="2:33" ht="15" customHeight="1">
      <c r="B2635" s="901"/>
      <c r="C2635" s="897"/>
      <c r="D2635" s="148"/>
    </row>
    <row r="2636" spans="2:33" ht="15" customHeight="1">
      <c r="B2636" s="882"/>
    </row>
    <row r="2637" spans="2:33" ht="15" customHeight="1">
      <c r="B2637" s="882"/>
    </row>
    <row r="2638" spans="2:33" ht="15" customHeight="1">
      <c r="B2638" s="882"/>
    </row>
    <row r="2639" spans="2:33" ht="15" customHeight="1">
      <c r="B2639" s="901"/>
      <c r="C2639" s="897"/>
      <c r="D2639" s="148"/>
      <c r="AG2639" s="113"/>
    </row>
    <row r="2640" spans="2:33" ht="15" customHeight="1">
      <c r="B2640" s="901"/>
      <c r="C2640" s="897"/>
      <c r="D2640" s="148"/>
      <c r="AG2640" s="113"/>
    </row>
    <row r="2641" spans="2:46" ht="15" customHeight="1">
      <c r="B2641" s="905"/>
    </row>
    <row r="2642" spans="2:46" ht="15" customHeight="1">
      <c r="B2642" s="905"/>
    </row>
    <row r="2643" spans="2:46" ht="15" customHeight="1">
      <c r="B2643" s="905"/>
    </row>
    <row r="2644" spans="2:46" ht="15" customHeight="1">
      <c r="B2644" s="901"/>
      <c r="C2644" s="897"/>
      <c r="D2644" s="148"/>
      <c r="AG2644" s="113"/>
    </row>
    <row r="2645" spans="2:46" ht="15" customHeight="1">
      <c r="B2645" s="905"/>
      <c r="S2645" s="35"/>
      <c r="AG2645" s="113"/>
    </row>
    <row r="2646" spans="2:46" ht="15" customHeight="1">
      <c r="B2646" s="882"/>
      <c r="L2646" s="953"/>
      <c r="M2646" s="230"/>
      <c r="N2646" s="230"/>
      <c r="Q2646" s="809"/>
      <c r="R2646" s="116"/>
      <c r="S2646" s="50"/>
      <c r="T2646" s="983"/>
      <c r="U2646" s="8"/>
      <c r="V2646" s="8"/>
      <c r="W2646" s="8"/>
      <c r="X2646" s="8"/>
      <c r="Y2646" s="8"/>
      <c r="Z2646" s="8"/>
      <c r="AA2646" s="8"/>
      <c r="AB2646" s="8"/>
      <c r="AC2646" s="8"/>
      <c r="AD2646" s="839"/>
      <c r="AE2646" s="8"/>
      <c r="AF2646" s="8"/>
      <c r="AH2646" s="123"/>
      <c r="AI2646" s="123"/>
      <c r="AJ2646" s="125"/>
      <c r="AK2646" s="125"/>
      <c r="AL2646" s="125"/>
      <c r="AM2646" s="125"/>
      <c r="AN2646" s="125"/>
      <c r="AO2646" s="125"/>
      <c r="AP2646" s="125"/>
      <c r="AQ2646" s="125"/>
      <c r="AR2646" s="125"/>
      <c r="AS2646" s="125"/>
      <c r="AT2646" s="125"/>
    </row>
    <row r="2647" spans="2:46" ht="15" customHeight="1">
      <c r="B2647" s="882"/>
      <c r="L2647" s="953"/>
      <c r="M2647" s="230"/>
      <c r="N2647" s="230"/>
      <c r="S2647" s="50"/>
      <c r="T2647" s="983"/>
      <c r="U2647" s="8"/>
      <c r="V2647" s="8"/>
      <c r="W2647" s="8"/>
      <c r="X2647" s="8"/>
      <c r="Y2647" s="8"/>
      <c r="Z2647" s="8"/>
      <c r="AA2647" s="8"/>
      <c r="AB2647" s="8"/>
      <c r="AC2647" s="8"/>
      <c r="AD2647" s="839"/>
      <c r="AE2647" s="8"/>
      <c r="AF2647" s="8"/>
      <c r="AH2647" s="123"/>
      <c r="AI2647" s="123"/>
      <c r="AJ2647" s="125"/>
      <c r="AK2647" s="125"/>
      <c r="AL2647" s="125"/>
      <c r="AM2647" s="125"/>
      <c r="AN2647" s="125"/>
      <c r="AO2647" s="125"/>
      <c r="AP2647" s="125"/>
      <c r="AQ2647" s="125"/>
      <c r="AR2647" s="125"/>
      <c r="AS2647" s="125"/>
      <c r="AT2647" s="125"/>
    </row>
    <row r="2648" spans="2:46" ht="15" customHeight="1">
      <c r="B2648" s="882"/>
      <c r="AG2648" s="113"/>
    </row>
    <row r="2649" spans="2:46" ht="15" customHeight="1">
      <c r="B2649" s="905"/>
      <c r="S2649" s="35"/>
      <c r="AG2649" s="113"/>
    </row>
    <row r="2650" spans="2:46" ht="15" customHeight="1">
      <c r="B2650" s="905"/>
      <c r="S2650" s="35"/>
      <c r="AG2650" s="113"/>
    </row>
    <row r="2651" spans="2:46" ht="15" customHeight="1">
      <c r="B2651" s="882"/>
      <c r="AG2651" s="113"/>
    </row>
    <row r="2652" spans="2:46" ht="15" customHeight="1">
      <c r="B2652" s="901"/>
      <c r="C2652" s="897"/>
      <c r="D2652" s="148"/>
      <c r="AG2652" s="113"/>
    </row>
    <row r="2653" spans="2:46" ht="15" customHeight="1">
      <c r="B2653" s="901"/>
      <c r="C2653" s="897"/>
      <c r="D2653" s="148"/>
      <c r="AG2653" s="113"/>
    </row>
    <row r="2654" spans="2:46" ht="15" customHeight="1">
      <c r="B2654" s="882"/>
    </row>
    <row r="2655" spans="2:46" ht="15" customHeight="1">
      <c r="B2655" s="882"/>
    </row>
    <row r="2656" spans="2:46" ht="15" customHeight="1">
      <c r="B2656" s="882"/>
    </row>
    <row r="2657" spans="2:33" ht="15" customHeight="1">
      <c r="B2657" s="882"/>
    </row>
    <row r="2658" spans="2:33" ht="15" customHeight="1">
      <c r="B2658" s="882"/>
      <c r="AG2658" s="113"/>
    </row>
    <row r="2659" spans="2:33" ht="15" customHeight="1">
      <c r="B2659" s="882"/>
      <c r="AG2659" s="113"/>
    </row>
    <row r="2660" spans="2:33" ht="15" customHeight="1">
      <c r="B2660" s="901"/>
      <c r="C2660" s="897"/>
      <c r="D2660" s="148"/>
    </row>
    <row r="2661" spans="2:33" ht="15" customHeight="1">
      <c r="B2661" s="901"/>
      <c r="C2661" s="897"/>
      <c r="D2661" s="148"/>
      <c r="AG2661" s="113"/>
    </row>
    <row r="2662" spans="2:33" ht="15" customHeight="1">
      <c r="B2662" s="901"/>
      <c r="C2662" s="929"/>
      <c r="D2662" s="4"/>
      <c r="T2662" s="831"/>
      <c r="AG2662" s="113"/>
    </row>
    <row r="2663" spans="2:33" ht="15" customHeight="1">
      <c r="B2663" s="901"/>
      <c r="C2663" s="929"/>
      <c r="D2663" s="4"/>
      <c r="T2663" s="831"/>
      <c r="AG2663" s="113"/>
    </row>
    <row r="2664" spans="2:33" ht="15" customHeight="1">
      <c r="B2664" s="901"/>
      <c r="C2664" s="897"/>
      <c r="D2664" s="148"/>
      <c r="AG2664" s="113"/>
    </row>
    <row r="2665" spans="2:33" ht="15" customHeight="1">
      <c r="B2665" s="901"/>
      <c r="C2665" s="897"/>
      <c r="D2665" s="148"/>
      <c r="AG2665" s="113"/>
    </row>
    <row r="2666" spans="2:33" ht="15" customHeight="1">
      <c r="B2666" s="901"/>
      <c r="C2666" s="897"/>
      <c r="D2666" s="148"/>
      <c r="AG2666" s="113"/>
    </row>
    <row r="2667" spans="2:33" ht="15" customHeight="1">
      <c r="B2667" s="901"/>
      <c r="C2667" s="897"/>
      <c r="D2667" s="148"/>
      <c r="AG2667" s="113"/>
    </row>
    <row r="2668" spans="2:33" ht="15" customHeight="1">
      <c r="B2668" s="901"/>
      <c r="C2668" s="897"/>
      <c r="D2668" s="148"/>
      <c r="AG2668" s="113"/>
    </row>
    <row r="2669" spans="2:33" ht="15" customHeight="1">
      <c r="B2669" s="905"/>
      <c r="AG2669" s="113"/>
    </row>
    <row r="2670" spans="2:33" ht="15" customHeight="1">
      <c r="B2670" s="905"/>
      <c r="AG2670" s="113"/>
    </row>
    <row r="2671" spans="2:33" ht="15" customHeight="1">
      <c r="B2671" s="905"/>
      <c r="AG2671" s="113"/>
    </row>
    <row r="2672" spans="2:33" ht="15" customHeight="1">
      <c r="B2672" s="905"/>
      <c r="AG2672" s="113"/>
    </row>
    <row r="2673" spans="2:46" ht="15" customHeight="1">
      <c r="B2673" s="905"/>
      <c r="AG2673" s="113"/>
    </row>
    <row r="2674" spans="2:46" ht="15" customHeight="1">
      <c r="B2674" s="905"/>
      <c r="C2674" s="891"/>
      <c r="D2674" s="5"/>
      <c r="T2674" s="831"/>
      <c r="AG2674" s="113"/>
    </row>
    <row r="2675" spans="2:46" ht="15" customHeight="1">
      <c r="B2675" s="905"/>
      <c r="AG2675" s="113"/>
    </row>
    <row r="2676" spans="2:46" ht="15" customHeight="1">
      <c r="B2676" s="905"/>
      <c r="S2676" s="35"/>
      <c r="AG2676" s="113"/>
    </row>
    <row r="2677" spans="2:46" ht="15" customHeight="1">
      <c r="B2677" s="901"/>
      <c r="C2677" s="897"/>
      <c r="D2677" s="148"/>
      <c r="AG2677" s="113"/>
    </row>
    <row r="2678" spans="2:46" ht="15" customHeight="1">
      <c r="B2678" s="882"/>
      <c r="AG2678" s="113"/>
    </row>
    <row r="2679" spans="2:46" ht="15" customHeight="1">
      <c r="B2679" s="882"/>
      <c r="E2679" s="113"/>
      <c r="F2679" s="113"/>
      <c r="G2679" s="113"/>
      <c r="H2679" s="113"/>
      <c r="I2679" s="113"/>
      <c r="J2679" s="113"/>
      <c r="K2679" s="113"/>
      <c r="AG2679" s="113"/>
    </row>
    <row r="2680" spans="2:46" ht="15" customHeight="1">
      <c r="B2680" s="882"/>
      <c r="E2680" s="113"/>
      <c r="F2680" s="113"/>
      <c r="G2680" s="113"/>
      <c r="H2680" s="113"/>
      <c r="I2680" s="113"/>
      <c r="J2680" s="113"/>
      <c r="K2680" s="113"/>
      <c r="AG2680" s="113"/>
    </row>
    <row r="2681" spans="2:46" ht="15" customHeight="1">
      <c r="B2681" s="901"/>
      <c r="C2681" s="897"/>
      <c r="D2681" s="148"/>
    </row>
    <row r="2682" spans="2:46" ht="15" customHeight="1">
      <c r="B2682" s="901"/>
      <c r="C2682" s="897"/>
      <c r="D2682" s="148"/>
    </row>
    <row r="2683" spans="2:46" ht="15" customHeight="1">
      <c r="B2683" s="882"/>
    </row>
    <row r="2684" spans="2:46" ht="15" customHeight="1">
      <c r="B2684" s="926"/>
      <c r="L2684" s="890"/>
      <c r="M2684" s="211"/>
      <c r="N2684" s="211"/>
      <c r="O2684" s="965"/>
      <c r="P2684" s="194"/>
      <c r="Q2684" s="812"/>
      <c r="R2684" s="90"/>
      <c r="S2684" s="117"/>
      <c r="U2684" s="90"/>
      <c r="V2684" s="90"/>
      <c r="W2684" s="90"/>
      <c r="X2684" s="90"/>
      <c r="Y2684" s="90"/>
      <c r="Z2684" s="90"/>
      <c r="AA2684" s="90"/>
      <c r="AB2684" s="90"/>
      <c r="AC2684" s="90"/>
      <c r="AD2684" s="843"/>
      <c r="AE2684" s="90"/>
      <c r="AF2684" s="90"/>
      <c r="AG2684" s="212"/>
      <c r="AH2684" s="210"/>
      <c r="AI2684" s="210"/>
      <c r="AJ2684" s="209"/>
      <c r="AK2684" s="209"/>
      <c r="AL2684" s="209"/>
      <c r="AM2684" s="209"/>
      <c r="AN2684" s="209"/>
      <c r="AO2684" s="209"/>
      <c r="AP2684" s="209"/>
      <c r="AQ2684" s="209"/>
      <c r="AR2684" s="209"/>
      <c r="AS2684" s="209"/>
      <c r="AT2684" s="209"/>
    </row>
    <row r="2685" spans="2:46" ht="15" customHeight="1">
      <c r="B2685" s="926"/>
      <c r="L2685" s="890"/>
      <c r="M2685" s="211"/>
      <c r="N2685" s="211"/>
      <c r="O2685" s="965"/>
      <c r="P2685" s="194"/>
      <c r="Q2685" s="812"/>
      <c r="R2685" s="90"/>
      <c r="S2685" s="117"/>
      <c r="U2685" s="90"/>
      <c r="V2685" s="90"/>
      <c r="W2685" s="90"/>
      <c r="X2685" s="90"/>
      <c r="Y2685" s="90"/>
      <c r="Z2685" s="90"/>
      <c r="AA2685" s="90"/>
      <c r="AB2685" s="90"/>
      <c r="AC2685" s="90"/>
      <c r="AD2685" s="843"/>
      <c r="AE2685" s="90"/>
      <c r="AF2685" s="90"/>
      <c r="AG2685" s="212"/>
      <c r="AH2685" s="210"/>
      <c r="AI2685" s="210"/>
      <c r="AJ2685" s="209"/>
      <c r="AK2685" s="209"/>
      <c r="AL2685" s="209"/>
      <c r="AM2685" s="209"/>
      <c r="AN2685" s="209"/>
      <c r="AO2685" s="209"/>
      <c r="AP2685" s="209"/>
      <c r="AQ2685" s="209"/>
      <c r="AR2685" s="209"/>
      <c r="AS2685" s="209"/>
      <c r="AT2685" s="209"/>
    </row>
    <row r="2686" spans="2:46" ht="15" customHeight="1">
      <c r="B2686" s="926"/>
      <c r="L2686" s="890"/>
      <c r="M2686" s="211"/>
      <c r="N2686" s="211"/>
      <c r="O2686" s="965"/>
      <c r="P2686" s="194"/>
      <c r="Q2686" s="812"/>
      <c r="R2686" s="90"/>
      <c r="S2686" s="117"/>
      <c r="U2686" s="90"/>
      <c r="V2686" s="90"/>
      <c r="W2686" s="90"/>
      <c r="X2686" s="90"/>
      <c r="Y2686" s="90"/>
      <c r="Z2686" s="90"/>
      <c r="AA2686" s="90"/>
      <c r="AB2686" s="90"/>
      <c r="AC2686" s="90"/>
      <c r="AD2686" s="843"/>
      <c r="AE2686" s="90"/>
      <c r="AF2686" s="90"/>
      <c r="AG2686" s="212"/>
      <c r="AH2686" s="210"/>
      <c r="AI2686" s="210"/>
      <c r="AJ2686" s="209"/>
      <c r="AK2686" s="209"/>
      <c r="AL2686" s="209"/>
      <c r="AM2686" s="209"/>
      <c r="AN2686" s="209"/>
      <c r="AO2686" s="209"/>
      <c r="AP2686" s="209"/>
      <c r="AQ2686" s="209"/>
      <c r="AR2686" s="209"/>
      <c r="AS2686" s="209"/>
      <c r="AT2686" s="209"/>
    </row>
    <row r="2687" spans="2:46" ht="15" customHeight="1">
      <c r="B2687" s="882"/>
    </row>
    <row r="2688" spans="2:46" ht="15" customHeight="1">
      <c r="B2688" s="901"/>
      <c r="C2688" s="897"/>
      <c r="D2688" s="148"/>
      <c r="AG2688" s="113"/>
    </row>
    <row r="2689" spans="2:35" ht="15" customHeight="1">
      <c r="B2689" s="882"/>
      <c r="Q2689" s="812"/>
      <c r="R2689" s="90"/>
    </row>
    <row r="2690" spans="2:35" ht="15" customHeight="1">
      <c r="B2690" s="882"/>
      <c r="M2690" s="15"/>
      <c r="N2690" s="15"/>
    </row>
    <row r="2691" spans="2:35" ht="15" customHeight="1">
      <c r="B2691" s="882"/>
      <c r="M2691" s="15"/>
      <c r="N2691" s="15"/>
      <c r="AG2691" s="113"/>
    </row>
    <row r="2692" spans="2:35" ht="15" customHeight="1">
      <c r="B2692" s="882"/>
      <c r="M2692" s="15"/>
      <c r="N2692" s="15"/>
    </row>
    <row r="2693" spans="2:35" ht="15" customHeight="1">
      <c r="B2693" s="882"/>
      <c r="AG2693" s="113"/>
    </row>
    <row r="2694" spans="2:35" ht="15" customHeight="1">
      <c r="B2694" s="905"/>
      <c r="S2694" s="35"/>
      <c r="AG2694" s="113"/>
    </row>
    <row r="2695" spans="2:35" ht="15" customHeight="1">
      <c r="B2695" s="882"/>
    </row>
    <row r="2696" spans="2:35" s="237" customFormat="1" ht="15" customHeight="1">
      <c r="B2696" s="933"/>
      <c r="C2696" s="934"/>
      <c r="D2696" s="238"/>
      <c r="E2696" s="239"/>
      <c r="F2696" s="239"/>
      <c r="G2696" s="239"/>
      <c r="H2696" s="239"/>
      <c r="I2696" s="239"/>
      <c r="J2696" s="239"/>
      <c r="K2696" s="239"/>
      <c r="L2696" s="957"/>
      <c r="M2696" s="240"/>
      <c r="N2696" s="240"/>
      <c r="O2696" s="975"/>
      <c r="P2696" s="241"/>
      <c r="Q2696" s="824"/>
      <c r="R2696" s="242"/>
      <c r="S2696" s="243"/>
      <c r="T2696" s="857"/>
      <c r="U2696" s="242"/>
      <c r="V2696" s="242"/>
      <c r="W2696" s="242"/>
      <c r="X2696" s="242"/>
      <c r="Y2696" s="242"/>
      <c r="Z2696" s="242"/>
      <c r="AA2696" s="242"/>
      <c r="AB2696" s="242"/>
      <c r="AC2696" s="242"/>
      <c r="AD2696" s="857"/>
      <c r="AE2696" s="242"/>
      <c r="AF2696" s="242"/>
      <c r="AG2696" s="239"/>
      <c r="AH2696" s="239"/>
      <c r="AI2696" s="239"/>
    </row>
    <row r="2697" spans="2:35" s="237" customFormat="1" ht="15" customHeight="1">
      <c r="B2697" s="933"/>
      <c r="C2697" s="934"/>
      <c r="D2697" s="238"/>
      <c r="E2697" s="239"/>
      <c r="F2697" s="239"/>
      <c r="G2697" s="239"/>
      <c r="H2697" s="239"/>
      <c r="I2697" s="239"/>
      <c r="J2697" s="239"/>
      <c r="K2697" s="239"/>
      <c r="L2697" s="957"/>
      <c r="M2697" s="240"/>
      <c r="N2697" s="240"/>
      <c r="O2697" s="975"/>
      <c r="P2697" s="241"/>
      <c r="Q2697" s="824"/>
      <c r="R2697" s="242"/>
      <c r="S2697" s="243"/>
      <c r="T2697" s="857"/>
      <c r="U2697" s="242"/>
      <c r="V2697" s="242"/>
      <c r="W2697" s="242"/>
      <c r="X2697" s="242"/>
      <c r="Y2697" s="242"/>
      <c r="Z2697" s="242"/>
      <c r="AA2697" s="242"/>
      <c r="AB2697" s="242"/>
      <c r="AC2697" s="242"/>
      <c r="AD2697" s="857"/>
      <c r="AE2697" s="242"/>
      <c r="AF2697" s="242"/>
      <c r="AG2697" s="239"/>
      <c r="AH2697" s="239"/>
      <c r="AI2697" s="239"/>
    </row>
    <row r="2698" spans="2:35" ht="15" customHeight="1">
      <c r="B2698" s="901"/>
      <c r="C2698" s="897"/>
      <c r="D2698" s="148"/>
      <c r="AG2698" s="113"/>
    </row>
    <row r="2699" spans="2:35" ht="15" customHeight="1">
      <c r="B2699" s="901"/>
      <c r="C2699" s="897"/>
      <c r="D2699" s="148"/>
    </row>
    <row r="2700" spans="2:35" ht="15" customHeight="1">
      <c r="B2700" s="882"/>
    </row>
    <row r="2701" spans="2:35" ht="15" customHeight="1">
      <c r="B2701" s="882"/>
    </row>
    <row r="2702" spans="2:35" ht="15" customHeight="1">
      <c r="B2702" s="901"/>
    </row>
    <row r="2703" spans="2:35" ht="15" customHeight="1">
      <c r="B2703" s="901"/>
      <c r="C2703" s="897"/>
      <c r="D2703" s="148"/>
    </row>
    <row r="2704" spans="2:35" ht="15" customHeight="1">
      <c r="B2704" s="886"/>
      <c r="C2704" s="897"/>
      <c r="D2704" s="148"/>
      <c r="L2704" s="895"/>
      <c r="M2704" s="108"/>
      <c r="N2704" s="108"/>
      <c r="O2704" s="964"/>
      <c r="P2704" s="110"/>
      <c r="Q2704" s="810"/>
      <c r="R2704" s="110"/>
      <c r="S2704" s="111"/>
      <c r="T2704" s="984"/>
      <c r="U2704" s="110"/>
      <c r="V2704" s="110"/>
      <c r="W2704" s="110"/>
      <c r="X2704" s="110"/>
      <c r="Y2704" s="110"/>
      <c r="Z2704" s="110"/>
      <c r="AA2704" s="110"/>
      <c r="AB2704" s="110"/>
      <c r="AC2704" s="110"/>
      <c r="AD2704" s="841"/>
      <c r="AE2704" s="110"/>
      <c r="AF2704" s="110"/>
    </row>
    <row r="2705" spans="2:33" ht="15" customHeight="1">
      <c r="B2705" s="886"/>
      <c r="C2705" s="896"/>
      <c r="D2705" s="107"/>
      <c r="L2705" s="895"/>
      <c r="M2705" s="108"/>
      <c r="N2705" s="108"/>
      <c r="O2705" s="964"/>
      <c r="P2705" s="110"/>
      <c r="Q2705" s="810"/>
      <c r="R2705" s="110"/>
      <c r="S2705" s="111"/>
      <c r="T2705" s="984"/>
      <c r="U2705" s="110"/>
      <c r="V2705" s="110"/>
      <c r="W2705" s="110"/>
      <c r="X2705" s="110"/>
      <c r="Y2705" s="110"/>
      <c r="Z2705" s="110"/>
      <c r="AA2705" s="110"/>
      <c r="AB2705" s="110"/>
      <c r="AC2705" s="110"/>
      <c r="AD2705" s="841"/>
      <c r="AE2705" s="110"/>
      <c r="AF2705" s="110"/>
    </row>
    <row r="2706" spans="2:33" ht="15" customHeight="1">
      <c r="B2706" s="886"/>
      <c r="C2706" s="896"/>
      <c r="D2706" s="107"/>
      <c r="L2706" s="895"/>
      <c r="M2706" s="108"/>
      <c r="N2706" s="108"/>
      <c r="O2706" s="964"/>
      <c r="P2706" s="110"/>
      <c r="Q2706" s="810"/>
      <c r="R2706" s="110"/>
      <c r="S2706" s="111"/>
      <c r="T2706" s="984"/>
      <c r="U2706" s="110"/>
      <c r="V2706" s="110"/>
      <c r="W2706" s="110"/>
      <c r="X2706" s="110"/>
      <c r="Y2706" s="110"/>
      <c r="Z2706" s="110"/>
      <c r="AA2706" s="110"/>
      <c r="AB2706" s="110"/>
      <c r="AC2706" s="110"/>
      <c r="AD2706" s="841"/>
      <c r="AE2706" s="110"/>
      <c r="AF2706" s="110"/>
    </row>
    <row r="2707" spans="2:33" ht="15" customHeight="1">
      <c r="B2707" s="882"/>
      <c r="AG2707" s="113"/>
    </row>
    <row r="2708" spans="2:33" ht="15" customHeight="1">
      <c r="B2708" s="882"/>
      <c r="AG2708" s="113"/>
    </row>
    <row r="2709" spans="2:33" ht="15" customHeight="1">
      <c r="B2709" s="901"/>
      <c r="C2709" s="897"/>
      <c r="D2709" s="148"/>
    </row>
    <row r="2710" spans="2:33" ht="15" customHeight="1">
      <c r="B2710" s="901"/>
      <c r="C2710" s="897"/>
      <c r="D2710" s="148"/>
    </row>
    <row r="2711" spans="2:33" ht="15" customHeight="1">
      <c r="B2711" s="899"/>
    </row>
    <row r="2712" spans="2:33" ht="15" customHeight="1">
      <c r="B2712" s="901"/>
      <c r="C2712" s="897"/>
      <c r="D2712" s="148"/>
    </row>
    <row r="2713" spans="2:33" ht="15" customHeight="1">
      <c r="B2713" s="901"/>
      <c r="C2713" s="897"/>
      <c r="D2713" s="148"/>
    </row>
    <row r="2714" spans="2:33" ht="15" customHeight="1">
      <c r="B2714" s="899"/>
      <c r="C2714" s="922"/>
      <c r="D2714" s="195"/>
      <c r="Q2714" s="812"/>
      <c r="R2714" s="90"/>
    </row>
    <row r="2715" spans="2:33" ht="15" customHeight="1">
      <c r="B2715" s="901"/>
      <c r="C2715" s="897"/>
      <c r="D2715" s="148"/>
      <c r="M2715" s="154"/>
      <c r="N2715" s="154"/>
      <c r="AG2715" s="113"/>
    </row>
    <row r="2716" spans="2:33" ht="15" customHeight="1">
      <c r="B2716" s="882"/>
      <c r="M2716" s="114"/>
      <c r="N2716" s="114"/>
      <c r="T2716" s="855"/>
      <c r="U2716" s="50"/>
      <c r="V2716" s="50"/>
      <c r="W2716" s="50"/>
      <c r="X2716" s="50"/>
      <c r="Y2716" s="50"/>
      <c r="Z2716" s="50"/>
      <c r="AA2716" s="50"/>
      <c r="AB2716" s="50"/>
      <c r="AC2716" s="50"/>
      <c r="AD2716" s="840"/>
      <c r="AE2716" s="50"/>
      <c r="AF2716" s="50"/>
      <c r="AG2716" s="113"/>
    </row>
    <row r="2717" spans="2:33" ht="15" customHeight="1">
      <c r="B2717" s="882"/>
      <c r="M2717" s="114"/>
      <c r="N2717" s="114"/>
      <c r="T2717" s="855"/>
      <c r="U2717" s="50"/>
      <c r="V2717" s="50"/>
      <c r="W2717" s="50"/>
      <c r="X2717" s="50"/>
      <c r="Y2717" s="50"/>
      <c r="Z2717" s="50"/>
      <c r="AA2717" s="50"/>
      <c r="AB2717" s="50"/>
      <c r="AC2717" s="50"/>
      <c r="AD2717" s="840"/>
      <c r="AE2717" s="50"/>
      <c r="AF2717" s="50"/>
      <c r="AG2717" s="113"/>
    </row>
    <row r="2718" spans="2:33" ht="15" customHeight="1">
      <c r="B2718" s="882"/>
      <c r="M2718" s="114"/>
      <c r="N2718" s="114"/>
      <c r="T2718" s="855"/>
      <c r="U2718" s="50"/>
      <c r="V2718" s="50"/>
      <c r="W2718" s="50"/>
      <c r="X2718" s="50"/>
      <c r="Y2718" s="50"/>
      <c r="Z2718" s="50"/>
      <c r="AA2718" s="50"/>
      <c r="AB2718" s="50"/>
      <c r="AC2718" s="50"/>
      <c r="AD2718" s="840"/>
      <c r="AE2718" s="50"/>
      <c r="AF2718" s="50"/>
      <c r="AG2718" s="113"/>
    </row>
    <row r="2719" spans="2:33" ht="15" customHeight="1">
      <c r="B2719" s="882"/>
      <c r="M2719" s="114"/>
      <c r="N2719" s="114"/>
      <c r="T2719" s="855"/>
      <c r="U2719" s="50"/>
      <c r="V2719" s="50"/>
      <c r="W2719" s="50"/>
      <c r="X2719" s="50"/>
      <c r="Y2719" s="50"/>
      <c r="Z2719" s="50"/>
      <c r="AA2719" s="50"/>
      <c r="AB2719" s="50"/>
      <c r="AC2719" s="50"/>
      <c r="AD2719" s="840"/>
      <c r="AE2719" s="50"/>
      <c r="AF2719" s="50"/>
      <c r="AG2719" s="113"/>
    </row>
    <row r="2720" spans="2:33" ht="15" customHeight="1">
      <c r="B2720" s="901"/>
      <c r="C2720" s="897"/>
      <c r="D2720" s="148"/>
      <c r="AG2720" s="113"/>
    </row>
    <row r="2721" spans="2:46" ht="15" customHeight="1">
      <c r="B2721" s="882"/>
      <c r="M2721" s="114"/>
      <c r="N2721" s="114"/>
      <c r="T2721" s="855"/>
      <c r="U2721" s="50"/>
      <c r="V2721" s="50"/>
      <c r="W2721" s="50"/>
      <c r="X2721" s="50"/>
      <c r="Y2721" s="50"/>
      <c r="Z2721" s="50"/>
      <c r="AA2721" s="50"/>
      <c r="AB2721" s="50"/>
      <c r="AC2721" s="50"/>
      <c r="AD2721" s="840"/>
      <c r="AE2721" s="50"/>
      <c r="AF2721" s="50"/>
      <c r="AG2721" s="113"/>
    </row>
    <row r="2722" spans="2:46" ht="15" customHeight="1">
      <c r="B2722" s="882"/>
      <c r="M2722" s="114"/>
      <c r="N2722" s="114"/>
      <c r="T2722" s="855"/>
      <c r="U2722" s="50"/>
      <c r="V2722" s="50"/>
      <c r="W2722" s="50"/>
      <c r="X2722" s="50"/>
      <c r="Y2722" s="50"/>
      <c r="Z2722" s="50"/>
      <c r="AA2722" s="50"/>
      <c r="AB2722" s="50"/>
      <c r="AC2722" s="50"/>
      <c r="AD2722" s="840"/>
      <c r="AE2722" s="50"/>
      <c r="AF2722" s="50"/>
      <c r="AG2722" s="113"/>
    </row>
    <row r="2723" spans="2:46" ht="15" customHeight="1">
      <c r="B2723" s="882"/>
      <c r="M2723" s="114"/>
      <c r="N2723" s="114"/>
      <c r="T2723" s="855"/>
      <c r="U2723" s="50"/>
      <c r="V2723" s="50"/>
      <c r="W2723" s="50"/>
      <c r="X2723" s="50"/>
      <c r="Y2723" s="50"/>
      <c r="Z2723" s="50"/>
      <c r="AA2723" s="50"/>
      <c r="AB2723" s="50"/>
      <c r="AC2723" s="50"/>
      <c r="AD2723" s="840"/>
      <c r="AE2723" s="50"/>
      <c r="AF2723" s="50"/>
      <c r="AG2723" s="113"/>
    </row>
    <row r="2724" spans="2:46" ht="15" customHeight="1">
      <c r="B2724" s="910"/>
      <c r="C2724" s="897"/>
      <c r="D2724" s="148"/>
      <c r="AG2724" s="113"/>
    </row>
    <row r="2725" spans="2:46" ht="15" customHeight="1">
      <c r="B2725" s="910"/>
      <c r="C2725" s="897"/>
      <c r="D2725" s="148"/>
      <c r="AG2725" s="113"/>
    </row>
    <row r="2726" spans="2:46" ht="15" customHeight="1">
      <c r="B2726" s="910"/>
      <c r="C2726" s="897"/>
      <c r="D2726" s="148"/>
      <c r="AG2726" s="113"/>
    </row>
    <row r="2727" spans="2:46" ht="15" customHeight="1">
      <c r="B2727" s="901"/>
      <c r="C2727" s="897"/>
      <c r="D2727" s="148"/>
      <c r="AG2727" s="113"/>
    </row>
    <row r="2728" spans="2:46" s="209" customFormat="1" ht="15" customHeight="1">
      <c r="B2728" s="882"/>
      <c r="C2728" s="867"/>
      <c r="D2728" s="87"/>
      <c r="E2728" s="5"/>
      <c r="F2728" s="5"/>
      <c r="G2728" s="5"/>
      <c r="H2728" s="5"/>
      <c r="I2728" s="5"/>
      <c r="J2728" s="5"/>
      <c r="K2728" s="5"/>
      <c r="L2728" s="891"/>
      <c r="M2728" s="88"/>
      <c r="N2728" s="88"/>
      <c r="O2728" s="839"/>
      <c r="P2728" s="47"/>
      <c r="Q2728" s="803"/>
      <c r="R2728" s="35"/>
      <c r="S2728" s="89"/>
      <c r="T2728" s="843"/>
      <c r="U2728" s="35"/>
      <c r="V2728" s="35"/>
      <c r="W2728" s="35"/>
      <c r="X2728" s="35"/>
      <c r="Y2728" s="35"/>
      <c r="Z2728" s="35"/>
      <c r="AA2728" s="35"/>
      <c r="AB2728" s="35"/>
      <c r="AC2728" s="35"/>
      <c r="AD2728" s="831"/>
      <c r="AE2728" s="35"/>
      <c r="AF2728" s="35"/>
      <c r="AG2728" s="113"/>
      <c r="AH2728" s="5"/>
      <c r="AI2728" s="5"/>
      <c r="AJ2728" s="34"/>
      <c r="AK2728" s="34"/>
      <c r="AL2728" s="34"/>
      <c r="AM2728" s="34"/>
      <c r="AN2728" s="34"/>
      <c r="AO2728" s="34"/>
      <c r="AP2728" s="34"/>
      <c r="AQ2728" s="34"/>
      <c r="AR2728" s="34"/>
      <c r="AS2728" s="34"/>
      <c r="AT2728" s="34"/>
    </row>
    <row r="2729" spans="2:46" s="209" customFormat="1" ht="15" customHeight="1">
      <c r="B2729" s="882"/>
      <c r="C2729" s="867"/>
      <c r="D2729" s="87"/>
      <c r="E2729" s="5"/>
      <c r="F2729" s="5"/>
      <c r="G2729" s="5"/>
      <c r="H2729" s="5"/>
      <c r="I2729" s="5"/>
      <c r="J2729" s="5"/>
      <c r="K2729" s="5"/>
      <c r="L2729" s="891"/>
      <c r="M2729" s="88"/>
      <c r="N2729" s="88"/>
      <c r="O2729" s="839"/>
      <c r="P2729" s="47"/>
      <c r="Q2729" s="803"/>
      <c r="R2729" s="35"/>
      <c r="S2729" s="89"/>
      <c r="T2729" s="843"/>
      <c r="U2729" s="35"/>
      <c r="V2729" s="35"/>
      <c r="W2729" s="35"/>
      <c r="X2729" s="35"/>
      <c r="Y2729" s="35"/>
      <c r="Z2729" s="35"/>
      <c r="AA2729" s="35"/>
      <c r="AB2729" s="35"/>
      <c r="AC2729" s="35"/>
      <c r="AD2729" s="831"/>
      <c r="AE2729" s="35"/>
      <c r="AF2729" s="35"/>
      <c r="AG2729" s="5"/>
      <c r="AH2729" s="5"/>
      <c r="AI2729" s="5"/>
      <c r="AJ2729" s="34"/>
      <c r="AK2729" s="34"/>
      <c r="AL2729" s="34"/>
      <c r="AM2729" s="34"/>
      <c r="AN2729" s="34"/>
      <c r="AO2729" s="34"/>
      <c r="AP2729" s="34"/>
      <c r="AQ2729" s="34"/>
      <c r="AR2729" s="34"/>
      <c r="AS2729" s="34"/>
      <c r="AT2729" s="34"/>
    </row>
    <row r="2730" spans="2:46" s="209" customFormat="1" ht="15" customHeight="1">
      <c r="B2730" s="882"/>
      <c r="C2730" s="867"/>
      <c r="D2730" s="87"/>
      <c r="E2730" s="5"/>
      <c r="F2730" s="5"/>
      <c r="G2730" s="5"/>
      <c r="H2730" s="5"/>
      <c r="I2730" s="5"/>
      <c r="J2730" s="5"/>
      <c r="K2730" s="5"/>
      <c r="L2730" s="891"/>
      <c r="M2730" s="88"/>
      <c r="N2730" s="88"/>
      <c r="O2730" s="839"/>
      <c r="P2730" s="47"/>
      <c r="Q2730" s="803"/>
      <c r="R2730" s="35"/>
      <c r="S2730" s="89"/>
      <c r="T2730" s="843"/>
      <c r="U2730" s="35"/>
      <c r="V2730" s="35"/>
      <c r="W2730" s="35"/>
      <c r="X2730" s="35"/>
      <c r="Y2730" s="35"/>
      <c r="Z2730" s="35"/>
      <c r="AA2730" s="35"/>
      <c r="AB2730" s="35"/>
      <c r="AC2730" s="35"/>
      <c r="AD2730" s="831"/>
      <c r="AE2730" s="35"/>
      <c r="AF2730" s="35"/>
      <c r="AG2730" s="5"/>
      <c r="AH2730" s="5"/>
      <c r="AI2730" s="5"/>
      <c r="AJ2730" s="34"/>
      <c r="AK2730" s="34"/>
      <c r="AL2730" s="34"/>
      <c r="AM2730" s="34"/>
      <c r="AN2730" s="34"/>
      <c r="AO2730" s="34"/>
      <c r="AP2730" s="34"/>
      <c r="AQ2730" s="34"/>
      <c r="AR2730" s="34"/>
      <c r="AS2730" s="34"/>
      <c r="AT2730" s="34"/>
    </row>
    <row r="2731" spans="2:46" ht="15" customHeight="1">
      <c r="B2731" s="882"/>
      <c r="M2731" s="154"/>
      <c r="N2731" s="154"/>
    </row>
    <row r="2732" spans="2:46" ht="15" customHeight="1">
      <c r="B2732" s="882"/>
    </row>
    <row r="2733" spans="2:46" ht="15" customHeight="1">
      <c r="B2733" s="882"/>
    </row>
    <row r="2734" spans="2:46" ht="15" customHeight="1">
      <c r="B2734" s="882"/>
    </row>
    <row r="2735" spans="2:46" ht="15" customHeight="1">
      <c r="B2735" s="882"/>
    </row>
    <row r="2736" spans="2:46" ht="15" customHeight="1">
      <c r="B2736" s="882"/>
    </row>
    <row r="2737" spans="2:2" ht="15" customHeight="1">
      <c r="B2737" s="882"/>
    </row>
    <row r="2738" spans="2:2" ht="15" customHeight="1">
      <c r="B2738" s="882"/>
    </row>
    <row r="2739" spans="2:2" ht="15" customHeight="1">
      <c r="B2739" s="882"/>
    </row>
    <row r="2740" spans="2:2" ht="15" customHeight="1">
      <c r="B2740" s="882"/>
    </row>
    <row r="2741" spans="2:2" ht="15" customHeight="1">
      <c r="B2741" s="882"/>
    </row>
    <row r="2742" spans="2:2" ht="15" customHeight="1">
      <c r="B2742" s="882"/>
    </row>
    <row r="2743" spans="2:2" ht="15" customHeight="1">
      <c r="B2743" s="882"/>
    </row>
    <row r="2744" spans="2:2" ht="15" customHeight="1">
      <c r="B2744" s="882"/>
    </row>
    <row r="2745" spans="2:2" ht="15" customHeight="1">
      <c r="B2745" s="882"/>
    </row>
    <row r="2746" spans="2:2" ht="15" customHeight="1">
      <c r="B2746" s="882"/>
    </row>
    <row r="2747" spans="2:2" ht="15" customHeight="1">
      <c r="B2747" s="882"/>
    </row>
    <row r="2748" spans="2:2" ht="15" customHeight="1">
      <c r="B2748" s="882"/>
    </row>
    <row r="2749" spans="2:2" ht="15" customHeight="1">
      <c r="B2749" s="882"/>
    </row>
    <row r="2750" spans="2:2" ht="15" customHeight="1">
      <c r="B2750" s="882"/>
    </row>
    <row r="2751" spans="2:2" ht="15" customHeight="1">
      <c r="B2751" s="882"/>
    </row>
    <row r="2752" spans="2:2" ht="15" customHeight="1">
      <c r="B2752" s="882"/>
    </row>
    <row r="2753" spans="2:46" ht="15" customHeight="1">
      <c r="B2753" s="882"/>
      <c r="AG2753" s="113"/>
    </row>
    <row r="2754" spans="2:46" ht="15" customHeight="1">
      <c r="B2754" s="882"/>
    </row>
    <row r="2755" spans="2:46" ht="15" customHeight="1">
      <c r="B2755" s="882"/>
    </row>
    <row r="2756" spans="2:46" ht="15" customHeight="1">
      <c r="B2756" s="882"/>
      <c r="AG2756" s="113"/>
    </row>
    <row r="2757" spans="2:46" ht="15" customHeight="1">
      <c r="B2757" s="882"/>
      <c r="AG2757" s="113"/>
    </row>
    <row r="2758" spans="2:46" ht="15" customHeight="1">
      <c r="B2758" s="882"/>
      <c r="AG2758" s="113"/>
    </row>
    <row r="2759" spans="2:46" ht="15" customHeight="1">
      <c r="B2759" s="882"/>
      <c r="AG2759" s="113"/>
    </row>
    <row r="2760" spans="2:46" ht="15" customHeight="1">
      <c r="B2760" s="882"/>
      <c r="AG2760" s="113"/>
    </row>
    <row r="2761" spans="2:46" ht="15" customHeight="1">
      <c r="B2761" s="882"/>
      <c r="AG2761" s="113"/>
    </row>
    <row r="2762" spans="2:46" ht="15" customHeight="1">
      <c r="B2762" s="882"/>
      <c r="AG2762" s="113"/>
    </row>
    <row r="2763" spans="2:46" ht="15" customHeight="1">
      <c r="B2763" s="882"/>
      <c r="AG2763" s="113"/>
    </row>
    <row r="2764" spans="2:46" ht="15" customHeight="1">
      <c r="B2764" s="882"/>
      <c r="AG2764" s="113"/>
    </row>
    <row r="2765" spans="2:46" ht="15" customHeight="1">
      <c r="B2765" s="882"/>
      <c r="AG2765" s="113"/>
    </row>
    <row r="2766" spans="2:46" ht="15" customHeight="1">
      <c r="B2766" s="882"/>
      <c r="AG2766" s="113"/>
    </row>
    <row r="2767" spans="2:46" ht="15" customHeight="1">
      <c r="B2767" s="882"/>
      <c r="AG2767" s="113"/>
    </row>
    <row r="2768" spans="2:46" s="209" customFormat="1" ht="15" customHeight="1">
      <c r="B2768" s="882"/>
      <c r="C2768" s="867"/>
      <c r="D2768" s="87"/>
      <c r="E2768" s="5"/>
      <c r="F2768" s="5"/>
      <c r="G2768" s="5"/>
      <c r="H2768" s="5"/>
      <c r="I2768" s="5"/>
      <c r="J2768" s="5"/>
      <c r="K2768" s="5"/>
      <c r="L2768" s="891"/>
      <c r="M2768" s="88"/>
      <c r="N2768" s="88"/>
      <c r="O2768" s="839"/>
      <c r="P2768" s="47"/>
      <c r="Q2768" s="803"/>
      <c r="R2768" s="35"/>
      <c r="S2768" s="89"/>
      <c r="T2768" s="843"/>
      <c r="U2768" s="35"/>
      <c r="V2768" s="35"/>
      <c r="W2768" s="35"/>
      <c r="X2768" s="35"/>
      <c r="Y2768" s="35"/>
      <c r="Z2768" s="35"/>
      <c r="AA2768" s="35"/>
      <c r="AB2768" s="35"/>
      <c r="AC2768" s="35"/>
      <c r="AD2768" s="831"/>
      <c r="AE2768" s="35"/>
      <c r="AF2768" s="35"/>
      <c r="AG2768" s="113"/>
      <c r="AH2768" s="5"/>
      <c r="AI2768" s="5"/>
      <c r="AJ2768" s="34"/>
      <c r="AK2768" s="34"/>
      <c r="AL2768" s="34"/>
      <c r="AM2768" s="34"/>
      <c r="AN2768" s="34"/>
      <c r="AO2768" s="34"/>
      <c r="AP2768" s="34"/>
      <c r="AQ2768" s="34"/>
      <c r="AR2768" s="34"/>
      <c r="AS2768" s="34"/>
      <c r="AT2768" s="34"/>
    </row>
    <row r="2769" spans="2:46" s="209" customFormat="1" ht="15" customHeight="1">
      <c r="B2769" s="882"/>
      <c r="C2769" s="867"/>
      <c r="D2769" s="87"/>
      <c r="E2769" s="5"/>
      <c r="F2769" s="5"/>
      <c r="G2769" s="5"/>
      <c r="H2769" s="5"/>
      <c r="I2769" s="5"/>
      <c r="J2769" s="5"/>
      <c r="K2769" s="5"/>
      <c r="L2769" s="891"/>
      <c r="M2769" s="88"/>
      <c r="N2769" s="88"/>
      <c r="O2769" s="839"/>
      <c r="P2769" s="47"/>
      <c r="Q2769" s="803"/>
      <c r="R2769" s="35"/>
      <c r="S2769" s="89"/>
      <c r="T2769" s="843"/>
      <c r="U2769" s="35"/>
      <c r="V2769" s="35"/>
      <c r="W2769" s="35"/>
      <c r="X2769" s="35"/>
      <c r="Y2769" s="35"/>
      <c r="Z2769" s="35"/>
      <c r="AA2769" s="35"/>
      <c r="AB2769" s="35"/>
      <c r="AC2769" s="35"/>
      <c r="AD2769" s="831"/>
      <c r="AE2769" s="35"/>
      <c r="AF2769" s="35"/>
      <c r="AG2769" s="113"/>
      <c r="AH2769" s="5"/>
      <c r="AI2769" s="5"/>
      <c r="AJ2769" s="34"/>
      <c r="AK2769" s="34"/>
      <c r="AL2769" s="34"/>
      <c r="AM2769" s="34"/>
      <c r="AN2769" s="34"/>
      <c r="AO2769" s="34"/>
      <c r="AP2769" s="34"/>
      <c r="AQ2769" s="34"/>
      <c r="AR2769" s="34"/>
      <c r="AS2769" s="34"/>
      <c r="AT2769" s="34"/>
    </row>
    <row r="2770" spans="2:46" ht="15" customHeight="1">
      <c r="B2770" s="882"/>
      <c r="AG2770" s="113"/>
    </row>
    <row r="2771" spans="2:46" ht="15" customHeight="1">
      <c r="B2771" s="882"/>
      <c r="AG2771" s="113"/>
    </row>
    <row r="2772" spans="2:46" ht="15" customHeight="1">
      <c r="B2772" s="882"/>
      <c r="AG2772" s="113"/>
    </row>
    <row r="2773" spans="2:46" ht="15" customHeight="1">
      <c r="B2773" s="882"/>
      <c r="Q2773" s="812"/>
      <c r="R2773" s="90"/>
    </row>
    <row r="2774" spans="2:46" ht="15" customHeight="1">
      <c r="B2774" s="901"/>
      <c r="M2774" s="48"/>
      <c r="N2774" s="48"/>
      <c r="S2774" s="35"/>
    </row>
    <row r="2775" spans="2:46" ht="15" customHeight="1">
      <c r="B2775" s="882"/>
      <c r="M2775" s="114"/>
      <c r="N2775" s="114"/>
      <c r="T2775" s="855"/>
      <c r="U2775" s="50"/>
      <c r="V2775" s="50"/>
      <c r="W2775" s="50"/>
      <c r="X2775" s="50"/>
      <c r="Y2775" s="50"/>
      <c r="Z2775" s="50"/>
      <c r="AA2775" s="50"/>
      <c r="AB2775" s="50"/>
      <c r="AC2775" s="50"/>
      <c r="AD2775" s="840"/>
      <c r="AE2775" s="50"/>
      <c r="AF2775" s="50"/>
      <c r="AG2775" s="113"/>
    </row>
    <row r="2776" spans="2:46" ht="15" customHeight="1">
      <c r="B2776" s="905"/>
      <c r="S2776" s="35"/>
      <c r="AG2776" s="113"/>
    </row>
    <row r="2777" spans="2:46" ht="15" customHeight="1">
      <c r="B2777" s="901"/>
      <c r="C2777" s="897"/>
      <c r="D2777" s="148"/>
    </row>
    <row r="2778" spans="2:46" ht="15" customHeight="1">
      <c r="B2778" s="901"/>
      <c r="C2778" s="897"/>
      <c r="D2778" s="148"/>
      <c r="AG2778" s="113"/>
    </row>
    <row r="2779" spans="2:46" ht="15" customHeight="1">
      <c r="B2779" s="882"/>
    </row>
    <row r="2780" spans="2:46" ht="15" customHeight="1">
      <c r="B2780" s="882"/>
    </row>
    <row r="2781" spans="2:46" ht="15" customHeight="1">
      <c r="B2781" s="882"/>
    </row>
    <row r="2782" spans="2:46" ht="15" customHeight="1">
      <c r="B2782" s="882"/>
      <c r="AG2782" s="113"/>
    </row>
    <row r="2783" spans="2:46" ht="15" customHeight="1">
      <c r="B2783" s="882"/>
      <c r="M2783" s="114"/>
      <c r="N2783" s="114"/>
      <c r="T2783" s="855"/>
      <c r="U2783" s="50"/>
      <c r="V2783" s="50"/>
      <c r="W2783" s="50"/>
      <c r="X2783" s="50"/>
      <c r="Y2783" s="50"/>
      <c r="Z2783" s="50"/>
      <c r="AA2783" s="50"/>
      <c r="AB2783" s="50"/>
      <c r="AC2783" s="50"/>
      <c r="AD2783" s="840"/>
      <c r="AE2783" s="50"/>
      <c r="AF2783" s="50"/>
      <c r="AG2783" s="113"/>
    </row>
    <row r="2784" spans="2:46" ht="15" customHeight="1">
      <c r="B2784" s="899"/>
      <c r="C2784" s="922"/>
      <c r="D2784" s="195"/>
    </row>
    <row r="2785" spans="2:33" ht="15" customHeight="1">
      <c r="B2785" s="901"/>
      <c r="C2785" s="897"/>
      <c r="D2785" s="148"/>
      <c r="AG2785" s="113"/>
    </row>
    <row r="2786" spans="2:33" ht="15" customHeight="1">
      <c r="B2786" s="882"/>
    </row>
    <row r="2787" spans="2:33" ht="15" customHeight="1">
      <c r="B2787" s="882"/>
    </row>
    <row r="2788" spans="2:33" ht="15" customHeight="1">
      <c r="B2788" s="905"/>
      <c r="S2788" s="35"/>
      <c r="AG2788" s="113"/>
    </row>
    <row r="2789" spans="2:33" ht="15" customHeight="1">
      <c r="B2789" s="905"/>
      <c r="S2789" s="35"/>
      <c r="AG2789" s="113"/>
    </row>
    <row r="2790" spans="2:33" ht="15" customHeight="1">
      <c r="B2790" s="905"/>
      <c r="S2790" s="35"/>
      <c r="AG2790" s="113"/>
    </row>
    <row r="2791" spans="2:33" ht="15" customHeight="1">
      <c r="B2791" s="905"/>
    </row>
    <row r="2792" spans="2:33" ht="15" customHeight="1">
      <c r="B2792" s="903"/>
      <c r="C2792" s="897"/>
      <c r="D2792" s="148"/>
    </row>
    <row r="2793" spans="2:33" ht="15" customHeight="1">
      <c r="B2793" s="882"/>
    </row>
    <row r="2794" spans="2:33" ht="15" customHeight="1">
      <c r="B2794" s="901"/>
      <c r="C2794" s="897"/>
      <c r="D2794" s="148"/>
      <c r="AG2794" s="113"/>
    </row>
    <row r="2795" spans="2:33" ht="15" customHeight="1">
      <c r="B2795" s="882"/>
    </row>
    <row r="2796" spans="2:33" ht="15" customHeight="1">
      <c r="B2796" s="882"/>
    </row>
    <row r="2797" spans="2:33" ht="15" customHeight="1">
      <c r="B2797" s="899"/>
      <c r="C2797" s="900"/>
      <c r="D2797" s="151"/>
    </row>
    <row r="2798" spans="2:33" ht="15" customHeight="1">
      <c r="B2798" s="899"/>
      <c r="C2798" s="900"/>
      <c r="D2798" s="151"/>
    </row>
    <row r="2799" spans="2:33" ht="15" customHeight="1">
      <c r="B2799" s="899"/>
      <c r="C2799" s="900"/>
      <c r="D2799" s="151"/>
    </row>
    <row r="2800" spans="2:33" ht="15" customHeight="1">
      <c r="B2800" s="882"/>
      <c r="M2800" s="230"/>
      <c r="N2800" s="230"/>
    </row>
    <row r="2801" spans="2:33" ht="15" customHeight="1">
      <c r="B2801" s="882"/>
    </row>
    <row r="2802" spans="2:33" ht="15" customHeight="1">
      <c r="B2802" s="882"/>
    </row>
    <row r="2803" spans="2:33" ht="15" customHeight="1">
      <c r="B2803" s="905"/>
      <c r="AG2803" s="113"/>
    </row>
    <row r="2804" spans="2:33" ht="15" customHeight="1">
      <c r="B2804" s="905"/>
      <c r="AG2804" s="113"/>
    </row>
    <row r="2805" spans="2:33" ht="15" customHeight="1">
      <c r="B2805" s="905"/>
      <c r="AG2805" s="113"/>
    </row>
    <row r="2806" spans="2:33" ht="15" customHeight="1">
      <c r="B2806" s="905"/>
      <c r="AG2806" s="113"/>
    </row>
    <row r="2807" spans="2:33" ht="15" customHeight="1">
      <c r="B2807" s="901"/>
      <c r="C2807" s="897"/>
      <c r="D2807" s="148"/>
      <c r="AG2807" s="113"/>
    </row>
    <row r="2808" spans="2:33" ht="15" customHeight="1">
      <c r="B2808" s="882"/>
      <c r="E2808" s="113"/>
      <c r="F2808" s="113"/>
      <c r="G2808" s="113"/>
      <c r="H2808" s="113"/>
      <c r="I2808" s="113"/>
      <c r="J2808" s="113"/>
      <c r="K2808" s="113"/>
      <c r="O2808" s="231"/>
      <c r="P2808" s="34"/>
    </row>
    <row r="2809" spans="2:33" ht="15" customHeight="1">
      <c r="B2809" s="882"/>
    </row>
    <row r="2810" spans="2:33" ht="15" customHeight="1">
      <c r="B2810" s="882"/>
    </row>
    <row r="2811" spans="2:33" ht="15" customHeight="1">
      <c r="B2811" s="901"/>
      <c r="C2811" s="897"/>
      <c r="D2811" s="148"/>
      <c r="AG2811" s="113"/>
    </row>
    <row r="2812" spans="2:33" ht="15" customHeight="1">
      <c r="B2812" s="901"/>
      <c r="C2812" s="897"/>
      <c r="D2812" s="148"/>
      <c r="AG2812" s="113"/>
    </row>
    <row r="2813" spans="2:33" ht="15" customHeight="1">
      <c r="B2813" s="901"/>
      <c r="C2813" s="897"/>
      <c r="D2813" s="148"/>
      <c r="AG2813" s="113"/>
    </row>
    <row r="2814" spans="2:33" ht="15" customHeight="1">
      <c r="B2814" s="901"/>
      <c r="C2814" s="897"/>
      <c r="D2814" s="148"/>
      <c r="AG2814" s="113"/>
    </row>
    <row r="2815" spans="2:33" ht="15" customHeight="1">
      <c r="B2815" s="901"/>
      <c r="C2815" s="897"/>
      <c r="D2815" s="148"/>
      <c r="AG2815" s="113"/>
    </row>
    <row r="2816" spans="2:33" ht="15" customHeight="1">
      <c r="B2816" s="901"/>
      <c r="C2816" s="897"/>
      <c r="D2816" s="148"/>
      <c r="AG2816" s="113"/>
    </row>
    <row r="2817" spans="2:35" ht="15" customHeight="1">
      <c r="B2817" s="901"/>
      <c r="C2817" s="897"/>
      <c r="D2817" s="148"/>
      <c r="AG2817" s="113"/>
    </row>
    <row r="2818" spans="2:35" ht="15" customHeight="1">
      <c r="B2818" s="901"/>
      <c r="C2818" s="897"/>
      <c r="D2818" s="148"/>
      <c r="AG2818" s="113"/>
    </row>
    <row r="2819" spans="2:35" ht="15" customHeight="1">
      <c r="B2819" s="901"/>
      <c r="C2819" s="897"/>
      <c r="D2819" s="148"/>
      <c r="AG2819" s="113"/>
    </row>
    <row r="2820" spans="2:35" ht="15" customHeight="1">
      <c r="B2820" s="882"/>
      <c r="AG2820" s="113"/>
    </row>
    <row r="2821" spans="2:35" ht="15" customHeight="1">
      <c r="B2821" s="899"/>
      <c r="C2821" s="922"/>
      <c r="D2821" s="195"/>
      <c r="AG2821" s="113"/>
    </row>
    <row r="2822" spans="2:35" ht="15" customHeight="1">
      <c r="B2822" s="882"/>
      <c r="AG2822" s="113"/>
    </row>
    <row r="2823" spans="2:35" ht="15" customHeight="1">
      <c r="B2823" s="882"/>
      <c r="AG2823" s="113"/>
    </row>
    <row r="2824" spans="2:35" ht="15" customHeight="1">
      <c r="B2824" s="901"/>
      <c r="C2824" s="897"/>
      <c r="D2824" s="148"/>
      <c r="AG2824" s="113"/>
    </row>
    <row r="2825" spans="2:35" ht="15" customHeight="1">
      <c r="B2825" s="901"/>
      <c r="C2825" s="897"/>
      <c r="D2825" s="148"/>
      <c r="AG2825" s="113"/>
    </row>
    <row r="2826" spans="2:35" ht="15" customHeight="1">
      <c r="B2826" s="901"/>
      <c r="C2826" s="897"/>
      <c r="D2826" s="148"/>
      <c r="AG2826" s="113"/>
    </row>
    <row r="2827" spans="2:35" ht="15" customHeight="1">
      <c r="B2827" s="901"/>
      <c r="C2827" s="897"/>
      <c r="D2827" s="148"/>
      <c r="AG2827" s="113"/>
    </row>
    <row r="2828" spans="2:35" ht="15" customHeight="1">
      <c r="B2828" s="901"/>
      <c r="C2828" s="897"/>
      <c r="D2828" s="148"/>
      <c r="AG2828" s="113"/>
    </row>
    <row r="2829" spans="2:35" ht="15" customHeight="1">
      <c r="B2829" s="899"/>
      <c r="C2829" s="922"/>
      <c r="D2829" s="195"/>
    </row>
    <row r="2830" spans="2:35" ht="15" customHeight="1">
      <c r="B2830" s="901"/>
      <c r="C2830" s="897"/>
      <c r="D2830" s="148"/>
      <c r="AG2830" s="113"/>
    </row>
    <row r="2831" spans="2:35" ht="15" customHeight="1">
      <c r="B2831" s="899"/>
      <c r="C2831" s="922"/>
      <c r="D2831" s="195"/>
    </row>
    <row r="2832" spans="2:35" ht="15" customHeight="1">
      <c r="B2832" s="882"/>
      <c r="L2832" s="958"/>
      <c r="M2832" s="126"/>
      <c r="N2832" s="126"/>
      <c r="Q2832" s="809"/>
      <c r="R2832" s="116"/>
      <c r="S2832" s="50"/>
      <c r="T2832" s="983"/>
      <c r="U2832" s="8"/>
      <c r="V2832" s="8"/>
      <c r="W2832" s="8"/>
      <c r="X2832" s="8"/>
      <c r="Y2832" s="8"/>
      <c r="Z2832" s="8"/>
      <c r="AA2832" s="8"/>
      <c r="AB2832" s="8"/>
      <c r="AC2832" s="8"/>
      <c r="AD2832" s="839"/>
      <c r="AE2832" s="8"/>
      <c r="AF2832" s="8"/>
      <c r="AH2832" s="123"/>
      <c r="AI2832" s="123"/>
    </row>
    <row r="2833" spans="2:33" ht="15" customHeight="1">
      <c r="B2833" s="899"/>
      <c r="C2833" s="922"/>
      <c r="D2833" s="195"/>
    </row>
    <row r="2834" spans="2:33" ht="15" customHeight="1">
      <c r="B2834" s="882"/>
    </row>
    <row r="2835" spans="2:33" ht="15" customHeight="1">
      <c r="B2835" s="882"/>
    </row>
    <row r="2836" spans="2:33" ht="15" customHeight="1">
      <c r="B2836" s="901"/>
      <c r="C2836" s="897"/>
      <c r="D2836" s="148"/>
      <c r="AG2836" s="113"/>
    </row>
    <row r="2837" spans="2:33" ht="15" customHeight="1">
      <c r="B2837" s="901"/>
      <c r="C2837" s="897"/>
      <c r="D2837" s="148"/>
      <c r="M2837" s="230"/>
      <c r="N2837" s="230"/>
    </row>
    <row r="2838" spans="2:33" ht="15" customHeight="1">
      <c r="B2838" s="901"/>
      <c r="C2838" s="897"/>
      <c r="D2838" s="148"/>
    </row>
    <row r="2839" spans="2:33" ht="15" customHeight="1">
      <c r="B2839" s="882"/>
    </row>
    <row r="2840" spans="2:33" ht="15" customHeight="1">
      <c r="B2840" s="882"/>
      <c r="E2840" s="113"/>
      <c r="F2840" s="113"/>
      <c r="G2840" s="113"/>
      <c r="H2840" s="113"/>
      <c r="I2840" s="113"/>
      <c r="J2840" s="113"/>
      <c r="K2840" s="113"/>
    </row>
    <row r="2841" spans="2:33" ht="15" customHeight="1">
      <c r="B2841" s="882"/>
    </row>
    <row r="2842" spans="2:33" ht="15" customHeight="1">
      <c r="B2842" s="899"/>
      <c r="C2842" s="900"/>
      <c r="D2842" s="151"/>
      <c r="M2842" s="230"/>
      <c r="N2842" s="230"/>
    </row>
    <row r="2843" spans="2:33" ht="15" customHeight="1">
      <c r="B2843" s="899"/>
      <c r="C2843" s="900"/>
      <c r="D2843" s="151"/>
    </row>
    <row r="2844" spans="2:33" ht="15" customHeight="1">
      <c r="B2844" s="899"/>
      <c r="C2844" s="900"/>
      <c r="D2844" s="151"/>
    </row>
    <row r="2845" spans="2:33" ht="15" customHeight="1">
      <c r="B2845" s="899"/>
      <c r="C2845" s="900"/>
      <c r="D2845" s="151"/>
      <c r="M2845" s="230"/>
      <c r="N2845" s="230"/>
    </row>
    <row r="2846" spans="2:33" ht="15" customHeight="1">
      <c r="B2846" s="899"/>
      <c r="C2846" s="900"/>
      <c r="D2846" s="151"/>
    </row>
    <row r="2847" spans="2:33" ht="15" customHeight="1">
      <c r="B2847" s="901"/>
    </row>
    <row r="2848" spans="2:33" ht="15" customHeight="1">
      <c r="B2848" s="882"/>
    </row>
    <row r="2849" spans="2:35" ht="15" customHeight="1">
      <c r="B2849" s="901"/>
      <c r="C2849" s="897"/>
      <c r="D2849" s="148"/>
    </row>
    <row r="2850" spans="2:35" ht="15" customHeight="1">
      <c r="B2850" s="882"/>
    </row>
    <row r="2851" spans="2:35" ht="15" customHeight="1">
      <c r="B2851" s="882"/>
    </row>
    <row r="2852" spans="2:35" ht="15" customHeight="1">
      <c r="B2852" s="882"/>
    </row>
    <row r="2853" spans="2:35" ht="15" customHeight="1">
      <c r="B2853" s="882"/>
    </row>
    <row r="2854" spans="2:35" ht="15" customHeight="1">
      <c r="B2854" s="882"/>
    </row>
    <row r="2855" spans="2:35" ht="15" customHeight="1">
      <c r="B2855" s="882"/>
    </row>
    <row r="2856" spans="2:35" ht="15" customHeight="1">
      <c r="B2856" s="882"/>
      <c r="AG2856" s="113"/>
    </row>
    <row r="2857" spans="2:35" ht="15" customHeight="1">
      <c r="B2857" s="895"/>
      <c r="C2857" s="896"/>
      <c r="D2857" s="107"/>
      <c r="L2857" s="895"/>
      <c r="M2857" s="108"/>
      <c r="N2857" s="108"/>
      <c r="O2857" s="964"/>
      <c r="P2857" s="110"/>
      <c r="Q2857" s="810"/>
      <c r="R2857" s="110"/>
      <c r="S2857" s="111"/>
      <c r="T2857" s="984"/>
      <c r="U2857" s="110"/>
      <c r="V2857" s="110"/>
      <c r="W2857" s="110"/>
      <c r="X2857" s="110"/>
      <c r="Y2857" s="110"/>
      <c r="Z2857" s="110"/>
      <c r="AA2857" s="110"/>
      <c r="AB2857" s="110"/>
      <c r="AC2857" s="110"/>
      <c r="AD2857" s="841"/>
      <c r="AE2857" s="110"/>
      <c r="AF2857" s="110"/>
    </row>
    <row r="2858" spans="2:35" s="196" customFormat="1" ht="15" customHeight="1">
      <c r="B2858" s="915"/>
      <c r="C2858" s="916"/>
      <c r="D2858" s="244"/>
      <c r="E2858" s="198"/>
      <c r="F2858" s="198"/>
      <c r="G2858" s="198"/>
      <c r="H2858" s="198"/>
      <c r="I2858" s="198"/>
      <c r="J2858" s="198"/>
      <c r="K2858" s="198"/>
      <c r="L2858" s="915"/>
      <c r="M2858" s="245"/>
      <c r="N2858" s="245"/>
      <c r="O2858" s="976"/>
      <c r="P2858" s="245"/>
      <c r="Q2858" s="817"/>
      <c r="R2858" s="245"/>
      <c r="S2858" s="246"/>
      <c r="T2858" s="988"/>
      <c r="U2858" s="245"/>
      <c r="V2858" s="245"/>
      <c r="W2858" s="245"/>
      <c r="X2858" s="245"/>
      <c r="Y2858" s="245"/>
      <c r="Z2858" s="245"/>
      <c r="AA2858" s="245"/>
      <c r="AB2858" s="245"/>
      <c r="AC2858" s="245"/>
      <c r="AD2858" s="846"/>
      <c r="AE2858" s="245"/>
      <c r="AF2858" s="245"/>
      <c r="AG2858" s="198"/>
      <c r="AH2858" s="198"/>
      <c r="AI2858" s="198"/>
    </row>
    <row r="2859" spans="2:35" ht="15" customHeight="1">
      <c r="B2859" s="895"/>
      <c r="C2859" s="896"/>
      <c r="D2859" s="107"/>
      <c r="L2859" s="895"/>
      <c r="M2859" s="110"/>
      <c r="N2859" s="110"/>
      <c r="O2859" s="977"/>
      <c r="P2859" s="110"/>
      <c r="Q2859" s="810"/>
      <c r="R2859" s="110"/>
      <c r="S2859" s="111"/>
      <c r="T2859" s="984"/>
      <c r="U2859" s="110"/>
      <c r="V2859" s="110"/>
      <c r="W2859" s="110"/>
      <c r="X2859" s="110"/>
      <c r="Y2859" s="110"/>
      <c r="Z2859" s="110"/>
      <c r="AA2859" s="110"/>
      <c r="AB2859" s="110"/>
      <c r="AC2859" s="110"/>
      <c r="AD2859" s="841"/>
      <c r="AE2859" s="110"/>
      <c r="AF2859" s="110"/>
    </row>
    <row r="2860" spans="2:35" ht="15" customHeight="1">
      <c r="B2860" s="882"/>
    </row>
    <row r="2861" spans="2:35" ht="15" customHeight="1">
      <c r="B2861" s="868"/>
      <c r="C2861" s="866"/>
      <c r="D2861" s="226"/>
      <c r="E2861" s="4"/>
      <c r="F2861" s="4"/>
      <c r="G2861" s="4"/>
      <c r="H2861" s="4"/>
      <c r="I2861" s="4"/>
      <c r="J2861" s="4"/>
      <c r="K2861" s="4"/>
    </row>
    <row r="2862" spans="2:35" ht="15" customHeight="1">
      <c r="B2862" s="868"/>
      <c r="C2862" s="866"/>
      <c r="D2862" s="226"/>
      <c r="E2862" s="4"/>
      <c r="F2862" s="4"/>
      <c r="G2862" s="4"/>
      <c r="H2862" s="4"/>
      <c r="I2862" s="4"/>
      <c r="J2862" s="4"/>
      <c r="K2862" s="4"/>
    </row>
    <row r="2863" spans="2:35" ht="15" customHeight="1">
      <c r="B2863" s="901"/>
      <c r="C2863" s="897"/>
      <c r="D2863" s="148"/>
    </row>
    <row r="2864" spans="2:35" s="95" customFormat="1" ht="15" customHeight="1">
      <c r="B2864" s="869"/>
      <c r="C2864" s="870"/>
      <c r="D2864" s="91"/>
      <c r="E2864" s="92"/>
      <c r="F2864" s="92"/>
      <c r="G2864" s="92"/>
      <c r="H2864" s="92"/>
      <c r="I2864" s="92"/>
      <c r="J2864" s="92"/>
      <c r="K2864" s="92"/>
      <c r="L2864" s="949"/>
      <c r="M2864" s="93"/>
      <c r="N2864" s="93"/>
      <c r="O2864" s="966"/>
      <c r="P2864" s="145"/>
      <c r="Q2864" s="813"/>
      <c r="R2864" s="146"/>
      <c r="S2864" s="94"/>
      <c r="T2864" s="985"/>
      <c r="U2864" s="146"/>
      <c r="V2864" s="180"/>
      <c r="W2864" s="180"/>
      <c r="X2864" s="180"/>
      <c r="Y2864" s="180"/>
      <c r="Z2864" s="180"/>
      <c r="AA2864" s="180"/>
      <c r="AB2864" s="180"/>
      <c r="AC2864" s="180"/>
      <c r="AD2864" s="849"/>
      <c r="AE2864" s="180"/>
      <c r="AF2864" s="180"/>
      <c r="AG2864" s="92"/>
      <c r="AH2864" s="92"/>
      <c r="AI2864" s="92"/>
    </row>
    <row r="2865" spans="2:35" s="95" customFormat="1" ht="15" customHeight="1">
      <c r="B2865" s="935"/>
      <c r="C2865" s="936"/>
      <c r="D2865" s="97"/>
      <c r="E2865" s="98"/>
      <c r="F2865" s="98"/>
      <c r="G2865" s="98"/>
      <c r="H2865" s="98"/>
      <c r="I2865" s="98"/>
      <c r="J2865" s="98"/>
      <c r="K2865" s="98"/>
      <c r="L2865" s="935"/>
      <c r="M2865" s="96"/>
      <c r="N2865" s="96"/>
      <c r="O2865" s="967"/>
      <c r="P2865" s="99"/>
      <c r="Q2865" s="814"/>
      <c r="R2865" s="99"/>
      <c r="S2865" s="99"/>
      <c r="T2865" s="986"/>
      <c r="U2865" s="99"/>
      <c r="V2865" s="147"/>
      <c r="W2865" s="147"/>
      <c r="X2865" s="147"/>
      <c r="Y2865" s="147"/>
      <c r="Z2865" s="147"/>
      <c r="AA2865" s="147"/>
      <c r="AB2865" s="147"/>
      <c r="AC2865" s="147"/>
      <c r="AD2865" s="846"/>
      <c r="AE2865" s="147"/>
      <c r="AF2865" s="147"/>
      <c r="AG2865" s="98"/>
      <c r="AH2865" s="98"/>
      <c r="AI2865" s="98"/>
    </row>
    <row r="2866" spans="2:35" s="95" customFormat="1" ht="15" customHeight="1">
      <c r="B2866" s="873"/>
      <c r="C2866" s="874"/>
      <c r="D2866" s="100"/>
      <c r="E2866" s="101"/>
      <c r="F2866" s="101"/>
      <c r="G2866" s="101"/>
      <c r="H2866" s="101"/>
      <c r="I2866" s="101"/>
      <c r="J2866" s="101"/>
      <c r="K2866" s="101"/>
      <c r="L2866" s="873"/>
      <c r="M2866" s="102"/>
      <c r="N2866" s="102"/>
      <c r="O2866" s="960"/>
      <c r="P2866" s="105"/>
      <c r="Q2866" s="805"/>
      <c r="R2866" s="105"/>
      <c r="S2866" s="104"/>
      <c r="T2866" s="979"/>
      <c r="U2866" s="105"/>
      <c r="V2866" s="110"/>
      <c r="W2866" s="110"/>
      <c r="X2866" s="110"/>
      <c r="Y2866" s="110"/>
      <c r="Z2866" s="110"/>
      <c r="AA2866" s="110"/>
      <c r="AB2866" s="110"/>
      <c r="AC2866" s="110"/>
      <c r="AD2866" s="841"/>
      <c r="AE2866" s="110"/>
      <c r="AF2866" s="110"/>
      <c r="AG2866" s="101"/>
      <c r="AH2866" s="101"/>
      <c r="AI2866" s="101"/>
    </row>
    <row r="2867" spans="2:35" s="95" customFormat="1" ht="15" customHeight="1">
      <c r="B2867" s="915"/>
      <c r="C2867" s="916"/>
      <c r="D2867" s="182"/>
      <c r="E2867" s="183"/>
      <c r="F2867" s="183"/>
      <c r="G2867" s="183"/>
      <c r="H2867" s="183"/>
      <c r="I2867" s="183"/>
      <c r="J2867" s="183"/>
      <c r="K2867" s="183"/>
      <c r="L2867" s="915"/>
      <c r="M2867" s="181"/>
      <c r="N2867" s="181"/>
      <c r="O2867" s="846"/>
      <c r="P2867" s="147"/>
      <c r="Q2867" s="817"/>
      <c r="R2867" s="147"/>
      <c r="S2867" s="147"/>
      <c r="T2867" s="988"/>
      <c r="U2867" s="147"/>
      <c r="V2867" s="147"/>
      <c r="W2867" s="147"/>
      <c r="X2867" s="147"/>
      <c r="Y2867" s="147"/>
      <c r="Z2867" s="147"/>
      <c r="AA2867" s="147"/>
      <c r="AB2867" s="147"/>
      <c r="AC2867" s="147"/>
      <c r="AD2867" s="846"/>
      <c r="AE2867" s="147"/>
      <c r="AF2867" s="147"/>
      <c r="AG2867" s="183"/>
      <c r="AH2867" s="183"/>
      <c r="AI2867" s="183"/>
    </row>
    <row r="2868" spans="2:35" ht="15" customHeight="1">
      <c r="B2868" s="895"/>
      <c r="C2868" s="896"/>
      <c r="D2868" s="107"/>
      <c r="L2868" s="895"/>
      <c r="M2868" s="108"/>
      <c r="N2868" s="108"/>
      <c r="O2868" s="964"/>
      <c r="P2868" s="110"/>
      <c r="S2868" s="111"/>
      <c r="T2868" s="984"/>
      <c r="U2868" s="110"/>
      <c r="V2868" s="110"/>
      <c r="W2868" s="110"/>
      <c r="X2868" s="110"/>
      <c r="Y2868" s="110"/>
      <c r="Z2868" s="110"/>
      <c r="AA2868" s="110"/>
      <c r="AB2868" s="110"/>
      <c r="AC2868" s="110"/>
      <c r="AD2868" s="841"/>
      <c r="AE2868" s="110"/>
      <c r="AF2868" s="110"/>
    </row>
    <row r="2869" spans="2:35" ht="15" customHeight="1">
      <c r="B2869" s="899"/>
      <c r="C2869" s="900"/>
      <c r="D2869" s="151"/>
    </row>
    <row r="2870" spans="2:35" ht="15" customHeight="1">
      <c r="B2870" s="882"/>
      <c r="M2870" s="34"/>
      <c r="N2870" s="34"/>
      <c r="O2870" s="964"/>
      <c r="P2870" s="110"/>
      <c r="S2870" s="111"/>
      <c r="U2870" s="110"/>
      <c r="V2870" s="110"/>
      <c r="W2870" s="110"/>
      <c r="X2870" s="110"/>
      <c r="Y2870" s="110"/>
      <c r="Z2870" s="110"/>
      <c r="AA2870" s="110"/>
      <c r="AB2870" s="110"/>
      <c r="AC2870" s="110"/>
      <c r="AD2870" s="841"/>
      <c r="AE2870" s="110"/>
      <c r="AF2870" s="110"/>
    </row>
    <row r="2871" spans="2:35" ht="15" customHeight="1">
      <c r="B2871" s="882"/>
      <c r="M2871" s="34"/>
      <c r="N2871" s="34"/>
      <c r="O2871" s="964"/>
      <c r="P2871" s="110"/>
      <c r="S2871" s="111"/>
      <c r="U2871" s="110"/>
      <c r="V2871" s="110"/>
      <c r="W2871" s="110"/>
      <c r="X2871" s="110"/>
      <c r="Y2871" s="110"/>
      <c r="Z2871" s="110"/>
      <c r="AA2871" s="110"/>
      <c r="AB2871" s="110"/>
      <c r="AC2871" s="110"/>
      <c r="AD2871" s="841"/>
      <c r="AE2871" s="110"/>
      <c r="AF2871" s="110"/>
    </row>
    <row r="2872" spans="2:35" ht="15" customHeight="1">
      <c r="B2872" s="882"/>
      <c r="M2872" s="34"/>
      <c r="N2872" s="34"/>
      <c r="O2872" s="964"/>
      <c r="P2872" s="110"/>
      <c r="S2872" s="111"/>
      <c r="U2872" s="110"/>
      <c r="V2872" s="110"/>
      <c r="W2872" s="110"/>
      <c r="X2872" s="110"/>
      <c r="Y2872" s="110"/>
      <c r="Z2872" s="110"/>
      <c r="AA2872" s="110"/>
      <c r="AB2872" s="110"/>
      <c r="AC2872" s="110"/>
      <c r="AD2872" s="841"/>
      <c r="AE2872" s="110"/>
      <c r="AF2872" s="110"/>
    </row>
    <row r="2873" spans="2:35" ht="15" customHeight="1">
      <c r="B2873" s="882"/>
      <c r="M2873" s="34"/>
      <c r="N2873" s="34"/>
      <c r="O2873" s="964"/>
      <c r="P2873" s="110"/>
      <c r="S2873" s="111"/>
      <c r="U2873" s="110"/>
      <c r="V2873" s="110"/>
      <c r="W2873" s="110"/>
      <c r="X2873" s="110"/>
      <c r="Y2873" s="110"/>
      <c r="Z2873" s="110"/>
      <c r="AA2873" s="110"/>
      <c r="AB2873" s="110"/>
      <c r="AC2873" s="110"/>
      <c r="AD2873" s="841"/>
      <c r="AE2873" s="110"/>
      <c r="AF2873" s="110"/>
    </row>
    <row r="2874" spans="2:35" ht="15" customHeight="1">
      <c r="B2874" s="882"/>
      <c r="M2874" s="34"/>
      <c r="N2874" s="34"/>
      <c r="O2874" s="964"/>
      <c r="P2874" s="110"/>
      <c r="S2874" s="111"/>
      <c r="U2874" s="110"/>
      <c r="V2874" s="110"/>
      <c r="W2874" s="110"/>
      <c r="X2874" s="110"/>
      <c r="Y2874" s="110"/>
      <c r="Z2874" s="110"/>
      <c r="AA2874" s="110"/>
      <c r="AB2874" s="110"/>
      <c r="AC2874" s="110"/>
      <c r="AD2874" s="841"/>
      <c r="AE2874" s="110"/>
      <c r="AF2874" s="110"/>
    </row>
    <row r="2875" spans="2:35" ht="15" customHeight="1">
      <c r="B2875" s="882"/>
      <c r="M2875" s="34"/>
      <c r="N2875" s="34"/>
      <c r="O2875" s="964"/>
      <c r="P2875" s="110"/>
      <c r="S2875" s="111"/>
      <c r="U2875" s="110"/>
      <c r="V2875" s="110"/>
      <c r="W2875" s="110"/>
      <c r="X2875" s="110"/>
      <c r="Y2875" s="110"/>
      <c r="Z2875" s="110"/>
      <c r="AA2875" s="110"/>
      <c r="AB2875" s="110"/>
      <c r="AC2875" s="110"/>
      <c r="AD2875" s="841"/>
      <c r="AE2875" s="110"/>
      <c r="AF2875" s="110"/>
    </row>
    <row r="2876" spans="2:35" ht="15" customHeight="1">
      <c r="B2876" s="882"/>
      <c r="M2876" s="34"/>
      <c r="N2876" s="34"/>
      <c r="O2876" s="964"/>
      <c r="P2876" s="110"/>
      <c r="S2876" s="111"/>
      <c r="U2876" s="110"/>
      <c r="V2876" s="110"/>
      <c r="W2876" s="110"/>
      <c r="X2876" s="110"/>
      <c r="Y2876" s="110"/>
      <c r="Z2876" s="110"/>
      <c r="AA2876" s="110"/>
      <c r="AB2876" s="110"/>
      <c r="AC2876" s="110"/>
      <c r="AD2876" s="841"/>
      <c r="AE2876" s="110"/>
      <c r="AF2876" s="110"/>
    </row>
    <row r="2877" spans="2:35" ht="15" customHeight="1">
      <c r="B2877" s="882"/>
      <c r="M2877" s="34"/>
      <c r="N2877" s="34"/>
      <c r="O2877" s="964"/>
      <c r="P2877" s="110"/>
      <c r="S2877" s="111"/>
      <c r="U2877" s="110"/>
      <c r="V2877" s="110"/>
      <c r="W2877" s="110"/>
      <c r="X2877" s="110"/>
      <c r="Y2877" s="110"/>
      <c r="Z2877" s="110"/>
      <c r="AA2877" s="110"/>
      <c r="AB2877" s="110"/>
      <c r="AC2877" s="110"/>
      <c r="AD2877" s="841"/>
      <c r="AE2877" s="110"/>
      <c r="AF2877" s="110"/>
    </row>
    <row r="2878" spans="2:35" ht="15" customHeight="1">
      <c r="B2878" s="882"/>
      <c r="M2878" s="108"/>
      <c r="N2878" s="108"/>
      <c r="O2878" s="964"/>
      <c r="P2878" s="110"/>
      <c r="S2878" s="111"/>
      <c r="U2878" s="110"/>
      <c r="V2878" s="110"/>
      <c r="W2878" s="110"/>
      <c r="X2878" s="110"/>
      <c r="Y2878" s="110"/>
      <c r="Z2878" s="110"/>
      <c r="AA2878" s="110"/>
      <c r="AB2878" s="110"/>
      <c r="AC2878" s="110"/>
      <c r="AD2878" s="841"/>
      <c r="AE2878" s="110"/>
      <c r="AF2878" s="110"/>
    </row>
    <row r="2879" spans="2:35" ht="15" customHeight="1">
      <c r="B2879" s="882"/>
      <c r="M2879" s="108"/>
      <c r="N2879" s="108"/>
      <c r="O2879" s="964"/>
      <c r="P2879" s="110"/>
      <c r="S2879" s="111"/>
      <c r="U2879" s="110"/>
      <c r="V2879" s="110"/>
      <c r="W2879" s="110"/>
      <c r="X2879" s="110"/>
      <c r="Y2879" s="110"/>
      <c r="Z2879" s="110"/>
      <c r="AA2879" s="110"/>
      <c r="AB2879" s="110"/>
      <c r="AC2879" s="110"/>
      <c r="AD2879" s="841"/>
      <c r="AE2879" s="110"/>
      <c r="AF2879" s="110"/>
    </row>
    <row r="2880" spans="2:35" ht="15" customHeight="1">
      <c r="B2880" s="882"/>
      <c r="M2880" s="34"/>
      <c r="N2880" s="34"/>
      <c r="O2880" s="964"/>
      <c r="P2880" s="110"/>
      <c r="S2880" s="111"/>
      <c r="U2880" s="110"/>
      <c r="V2880" s="110"/>
      <c r="W2880" s="110"/>
      <c r="X2880" s="110"/>
      <c r="Y2880" s="110"/>
      <c r="Z2880" s="110"/>
      <c r="AA2880" s="110"/>
      <c r="AB2880" s="110"/>
      <c r="AC2880" s="110"/>
      <c r="AD2880" s="841"/>
      <c r="AE2880" s="110"/>
      <c r="AF2880" s="110"/>
    </row>
    <row r="2881" spans="2:32" ht="15" customHeight="1">
      <c r="B2881" s="882"/>
      <c r="M2881" s="34"/>
      <c r="N2881" s="34"/>
      <c r="O2881" s="964"/>
      <c r="P2881" s="110"/>
      <c r="S2881" s="111"/>
      <c r="U2881" s="110"/>
      <c r="V2881" s="110"/>
      <c r="W2881" s="110"/>
      <c r="X2881" s="110"/>
      <c r="Y2881" s="110"/>
      <c r="Z2881" s="110"/>
      <c r="AA2881" s="110"/>
      <c r="AB2881" s="110"/>
      <c r="AC2881" s="110"/>
      <c r="AD2881" s="841"/>
      <c r="AE2881" s="110"/>
      <c r="AF2881" s="110"/>
    </row>
    <row r="2882" spans="2:32" ht="15" customHeight="1">
      <c r="B2882" s="882"/>
      <c r="M2882" s="34"/>
      <c r="N2882" s="34"/>
      <c r="O2882" s="964"/>
      <c r="P2882" s="110"/>
      <c r="S2882" s="111"/>
      <c r="U2882" s="110"/>
      <c r="V2882" s="110"/>
      <c r="W2882" s="110"/>
      <c r="X2882" s="110"/>
      <c r="Y2882" s="110"/>
      <c r="Z2882" s="110"/>
      <c r="AA2882" s="110"/>
      <c r="AB2882" s="110"/>
      <c r="AC2882" s="110"/>
      <c r="AD2882" s="841"/>
      <c r="AE2882" s="110"/>
      <c r="AF2882" s="110"/>
    </row>
    <row r="2883" spans="2:32" ht="15" customHeight="1">
      <c r="B2883" s="882"/>
      <c r="M2883" s="34"/>
      <c r="N2883" s="34"/>
      <c r="O2883" s="964"/>
      <c r="P2883" s="110"/>
      <c r="S2883" s="111"/>
      <c r="U2883" s="110"/>
      <c r="V2883" s="110"/>
      <c r="W2883" s="110"/>
      <c r="X2883" s="110"/>
      <c r="Y2883" s="110"/>
      <c r="Z2883" s="110"/>
      <c r="AA2883" s="110"/>
      <c r="AB2883" s="110"/>
      <c r="AC2883" s="110"/>
      <c r="AD2883" s="841"/>
      <c r="AE2883" s="110"/>
      <c r="AF2883" s="110"/>
    </row>
    <row r="2884" spans="2:32" ht="15" customHeight="1">
      <c r="B2884" s="882"/>
      <c r="M2884" s="34"/>
      <c r="N2884" s="34"/>
      <c r="O2884" s="964"/>
      <c r="P2884" s="110"/>
      <c r="S2884" s="111"/>
      <c r="U2884" s="110"/>
      <c r="V2884" s="110"/>
      <c r="W2884" s="110"/>
      <c r="X2884" s="110"/>
      <c r="Y2884" s="110"/>
      <c r="Z2884" s="110"/>
      <c r="AA2884" s="110"/>
      <c r="AB2884" s="110"/>
      <c r="AC2884" s="110"/>
      <c r="AD2884" s="841"/>
      <c r="AE2884" s="110"/>
      <c r="AF2884" s="110"/>
    </row>
    <row r="2885" spans="2:32" ht="15" customHeight="1">
      <c r="B2885" s="882"/>
      <c r="M2885" s="34"/>
      <c r="N2885" s="34"/>
      <c r="O2885" s="964"/>
      <c r="P2885" s="110"/>
      <c r="S2885" s="111"/>
      <c r="U2885" s="110"/>
      <c r="V2885" s="110"/>
      <c r="W2885" s="110"/>
      <c r="X2885" s="110"/>
      <c r="Y2885" s="110"/>
      <c r="Z2885" s="110"/>
      <c r="AA2885" s="110"/>
      <c r="AB2885" s="110"/>
      <c r="AC2885" s="110"/>
      <c r="AD2885" s="841"/>
      <c r="AE2885" s="110"/>
      <c r="AF2885" s="110"/>
    </row>
    <row r="2886" spans="2:32" ht="15" customHeight="1">
      <c r="B2886" s="882"/>
      <c r="M2886" s="230"/>
      <c r="N2886" s="230"/>
      <c r="O2886" s="964"/>
      <c r="P2886" s="110"/>
      <c r="S2886" s="111"/>
      <c r="U2886" s="110"/>
      <c r="V2886" s="110"/>
      <c r="W2886" s="110"/>
      <c r="X2886" s="110"/>
      <c r="Y2886" s="110"/>
      <c r="Z2886" s="110"/>
      <c r="AA2886" s="110"/>
      <c r="AB2886" s="110"/>
      <c r="AC2886" s="110"/>
      <c r="AD2886" s="841"/>
      <c r="AE2886" s="110"/>
      <c r="AF2886" s="110"/>
    </row>
    <row r="2887" spans="2:32" ht="15" customHeight="1">
      <c r="B2887" s="882"/>
    </row>
    <row r="2888" spans="2:32" ht="15" customHeight="1">
      <c r="B2888" s="882"/>
    </row>
    <row r="2889" spans="2:32" ht="15" customHeight="1">
      <c r="B2889" s="937"/>
    </row>
    <row r="2890" spans="2:32" ht="15" customHeight="1">
      <c r="B2890" s="882"/>
    </row>
    <row r="2891" spans="2:32" ht="15" customHeight="1">
      <c r="B2891" s="882"/>
    </row>
    <row r="2892" spans="2:32" ht="15" customHeight="1">
      <c r="B2892" s="882"/>
    </row>
    <row r="2893" spans="2:32" ht="15" customHeight="1">
      <c r="B2893" s="882"/>
    </row>
    <row r="2894" spans="2:32" ht="15" customHeight="1">
      <c r="B2894" s="882"/>
    </row>
    <row r="2895" spans="2:32" ht="15" customHeight="1">
      <c r="B2895" s="882"/>
    </row>
    <row r="2896" spans="2:32" ht="15" customHeight="1">
      <c r="B2896" s="882"/>
    </row>
    <row r="2897" spans="2:46" ht="15" customHeight="1">
      <c r="B2897" s="882"/>
    </row>
    <row r="2898" spans="2:46" ht="15" customHeight="1">
      <c r="B2898" s="882"/>
    </row>
    <row r="2899" spans="2:46" ht="15" customHeight="1">
      <c r="B2899" s="882"/>
    </row>
    <row r="2900" spans="2:46" ht="15" customHeight="1">
      <c r="B2900" s="901"/>
      <c r="C2900" s="897"/>
      <c r="D2900" s="148"/>
      <c r="AG2900" s="113"/>
    </row>
    <row r="2901" spans="2:46" ht="15" customHeight="1">
      <c r="B2901" s="882"/>
    </row>
    <row r="2902" spans="2:46" ht="15" customHeight="1">
      <c r="B2902" s="882"/>
      <c r="AG2902" s="113"/>
    </row>
    <row r="2903" spans="2:46" ht="15" customHeight="1">
      <c r="B2903" s="901"/>
      <c r="C2903" s="897"/>
      <c r="D2903" s="148"/>
    </row>
    <row r="2904" spans="2:46" ht="15" customHeight="1">
      <c r="B2904" s="901"/>
      <c r="C2904" s="897"/>
      <c r="D2904" s="148"/>
      <c r="Q2904" s="812"/>
      <c r="R2904" s="90"/>
      <c r="AG2904" s="113"/>
    </row>
    <row r="2905" spans="2:46" ht="15" customHeight="1">
      <c r="B2905" s="901"/>
      <c r="C2905" s="897"/>
      <c r="D2905" s="148"/>
      <c r="Q2905" s="812"/>
      <c r="R2905" s="90"/>
      <c r="AG2905" s="113"/>
    </row>
    <row r="2906" spans="2:46" s="209" customFormat="1" ht="15" customHeight="1">
      <c r="B2906" s="901"/>
      <c r="C2906" s="897"/>
      <c r="D2906" s="148"/>
      <c r="E2906" s="5"/>
      <c r="F2906" s="5"/>
      <c r="G2906" s="5"/>
      <c r="H2906" s="5"/>
      <c r="I2906" s="5"/>
      <c r="J2906" s="5"/>
      <c r="K2906" s="5"/>
      <c r="L2906" s="891"/>
      <c r="M2906" s="88"/>
      <c r="N2906" s="88"/>
      <c r="O2906" s="839"/>
      <c r="P2906" s="47"/>
      <c r="Q2906" s="803"/>
      <c r="R2906" s="35"/>
      <c r="S2906" s="89"/>
      <c r="T2906" s="843"/>
      <c r="U2906" s="35"/>
      <c r="V2906" s="35"/>
      <c r="W2906" s="35"/>
      <c r="X2906" s="35"/>
      <c r="Y2906" s="35"/>
      <c r="Z2906" s="35"/>
      <c r="AA2906" s="35"/>
      <c r="AB2906" s="35"/>
      <c r="AC2906" s="35"/>
      <c r="AD2906" s="831"/>
      <c r="AE2906" s="35"/>
      <c r="AF2906" s="35"/>
      <c r="AG2906" s="5"/>
      <c r="AH2906" s="5"/>
      <c r="AI2906" s="5"/>
      <c r="AJ2906" s="34"/>
      <c r="AK2906" s="34"/>
      <c r="AL2906" s="34"/>
      <c r="AM2906" s="34"/>
      <c r="AN2906" s="34"/>
      <c r="AO2906" s="34"/>
      <c r="AP2906" s="34"/>
      <c r="AQ2906" s="34"/>
      <c r="AR2906" s="34"/>
      <c r="AS2906" s="34"/>
      <c r="AT2906" s="34"/>
    </row>
    <row r="2907" spans="2:46" s="209" customFormat="1" ht="15" customHeight="1">
      <c r="B2907" s="901"/>
      <c r="C2907" s="897"/>
      <c r="D2907" s="148"/>
      <c r="E2907" s="5"/>
      <c r="F2907" s="5"/>
      <c r="G2907" s="5"/>
      <c r="H2907" s="5"/>
      <c r="I2907" s="5"/>
      <c r="J2907" s="5"/>
      <c r="K2907" s="5"/>
      <c r="L2907" s="891"/>
      <c r="M2907" s="88"/>
      <c r="N2907" s="88"/>
      <c r="O2907" s="839"/>
      <c r="P2907" s="47"/>
      <c r="Q2907" s="803"/>
      <c r="R2907" s="35"/>
      <c r="S2907" s="89"/>
      <c r="T2907" s="843"/>
      <c r="U2907" s="35"/>
      <c r="V2907" s="35"/>
      <c r="W2907" s="35"/>
      <c r="X2907" s="35"/>
      <c r="Y2907" s="35"/>
      <c r="Z2907" s="35"/>
      <c r="AA2907" s="35"/>
      <c r="AB2907" s="35"/>
      <c r="AC2907" s="35"/>
      <c r="AD2907" s="831"/>
      <c r="AE2907" s="35"/>
      <c r="AF2907" s="35"/>
      <c r="AG2907" s="5"/>
      <c r="AH2907" s="5"/>
      <c r="AI2907" s="5"/>
      <c r="AJ2907" s="34"/>
      <c r="AK2907" s="34"/>
      <c r="AL2907" s="34"/>
      <c r="AM2907" s="34"/>
      <c r="AN2907" s="34"/>
      <c r="AO2907" s="34"/>
      <c r="AP2907" s="34"/>
      <c r="AQ2907" s="34"/>
      <c r="AR2907" s="34"/>
      <c r="AS2907" s="34"/>
      <c r="AT2907" s="34"/>
    </row>
    <row r="2908" spans="2:46" ht="15" customHeight="1">
      <c r="B2908" s="901"/>
      <c r="C2908" s="897"/>
      <c r="D2908" s="148"/>
    </row>
    <row r="2909" spans="2:46" ht="15" customHeight="1">
      <c r="B2909" s="901"/>
      <c r="C2909" s="897"/>
      <c r="D2909" s="148"/>
      <c r="AG2909" s="113"/>
    </row>
    <row r="2910" spans="2:46" ht="15" customHeight="1">
      <c r="B2910" s="899"/>
      <c r="C2910" s="900"/>
      <c r="D2910" s="151"/>
      <c r="T2910" s="855"/>
      <c r="U2910" s="50"/>
      <c r="V2910" s="50"/>
      <c r="W2910" s="50"/>
      <c r="X2910" s="50"/>
      <c r="Y2910" s="50"/>
      <c r="Z2910" s="50"/>
      <c r="AA2910" s="50"/>
      <c r="AB2910" s="50"/>
      <c r="AC2910" s="50"/>
      <c r="AD2910" s="840"/>
      <c r="AE2910" s="50"/>
      <c r="AF2910" s="50"/>
    </row>
    <row r="2911" spans="2:46" ht="15" customHeight="1">
      <c r="B2911" s="901"/>
      <c r="C2911" s="897"/>
      <c r="D2911" s="148"/>
      <c r="AG2911" s="113"/>
    </row>
    <row r="2912" spans="2:46" ht="15" customHeight="1">
      <c r="B2912" s="901"/>
      <c r="C2912" s="897"/>
      <c r="D2912" s="148"/>
      <c r="Q2912" s="809"/>
      <c r="R2912" s="116"/>
      <c r="AG2912" s="113"/>
    </row>
    <row r="2913" spans="1:46" ht="15" customHeight="1">
      <c r="B2913" s="882"/>
    </row>
    <row r="2914" spans="1:46" ht="15" customHeight="1">
      <c r="B2914" s="901"/>
      <c r="C2914" s="897"/>
      <c r="D2914" s="148"/>
    </row>
    <row r="2915" spans="1:46" ht="15" customHeight="1">
      <c r="B2915" s="882"/>
    </row>
    <row r="2916" spans="1:46" ht="15" customHeight="1">
      <c r="B2916" s="882"/>
    </row>
    <row r="2917" spans="1:46" ht="15" customHeight="1">
      <c r="B2917" s="899"/>
      <c r="C2917" s="900"/>
      <c r="D2917" s="151"/>
    </row>
    <row r="2918" spans="1:46" ht="15" customHeight="1">
      <c r="A2918" s="209"/>
      <c r="B2918" s="899"/>
      <c r="C2918" s="900"/>
      <c r="D2918" s="151"/>
    </row>
    <row r="2919" spans="1:46" s="209" customFormat="1" ht="15" customHeight="1">
      <c r="A2919" s="34"/>
      <c r="B2919" s="882"/>
      <c r="C2919" s="867"/>
      <c r="D2919" s="87"/>
      <c r="E2919" s="5"/>
      <c r="F2919" s="5"/>
      <c r="G2919" s="5"/>
      <c r="H2919" s="5"/>
      <c r="I2919" s="5"/>
      <c r="J2919" s="5"/>
      <c r="K2919" s="5"/>
      <c r="L2919" s="891"/>
      <c r="M2919" s="88"/>
      <c r="N2919" s="88"/>
      <c r="O2919" s="839"/>
      <c r="P2919" s="47"/>
      <c r="Q2919" s="803"/>
      <c r="R2919" s="35"/>
      <c r="S2919" s="89"/>
      <c r="T2919" s="843"/>
      <c r="U2919" s="35"/>
      <c r="V2919" s="35"/>
      <c r="W2919" s="35"/>
      <c r="X2919" s="35"/>
      <c r="Y2919" s="35"/>
      <c r="Z2919" s="35"/>
      <c r="AA2919" s="35"/>
      <c r="AB2919" s="35"/>
      <c r="AC2919" s="35"/>
      <c r="AD2919" s="831"/>
      <c r="AE2919" s="35"/>
      <c r="AF2919" s="35"/>
      <c r="AG2919" s="5"/>
      <c r="AH2919" s="5"/>
      <c r="AI2919" s="5"/>
      <c r="AJ2919" s="34"/>
      <c r="AK2919" s="34"/>
      <c r="AL2919" s="34"/>
      <c r="AM2919" s="34"/>
      <c r="AN2919" s="34"/>
      <c r="AO2919" s="34"/>
      <c r="AP2919" s="34"/>
      <c r="AQ2919" s="34"/>
      <c r="AR2919" s="34"/>
      <c r="AS2919" s="34"/>
      <c r="AT2919" s="34"/>
    </row>
    <row r="2920" spans="1:46" ht="15" customHeight="1">
      <c r="B2920" s="882"/>
    </row>
    <row r="2921" spans="1:46" ht="15" customHeight="1">
      <c r="B2921" s="901"/>
      <c r="C2921" s="897"/>
      <c r="D2921" s="148"/>
    </row>
    <row r="2922" spans="1:46" ht="15" customHeight="1">
      <c r="B2922" s="882"/>
    </row>
    <row r="2923" spans="1:46" ht="15" customHeight="1">
      <c r="B2923" s="882"/>
      <c r="O2923" s="831"/>
      <c r="P2923" s="35"/>
      <c r="Q2923" s="819"/>
      <c r="R2923" s="8"/>
    </row>
    <row r="2924" spans="1:46" ht="15" customHeight="1">
      <c r="B2924" s="882"/>
      <c r="O2924" s="831"/>
      <c r="P2924" s="35"/>
    </row>
    <row r="2925" spans="1:46" ht="15" customHeight="1">
      <c r="B2925" s="886"/>
      <c r="C2925" s="896"/>
      <c r="D2925" s="107"/>
      <c r="L2925" s="895"/>
      <c r="M2925" s="108"/>
      <c r="N2925" s="108"/>
      <c r="O2925" s="964"/>
      <c r="P2925" s="110"/>
      <c r="Q2925" s="810"/>
      <c r="R2925" s="110"/>
      <c r="S2925" s="111"/>
      <c r="T2925" s="984"/>
      <c r="U2925" s="110"/>
      <c r="V2925" s="110"/>
      <c r="W2925" s="110"/>
      <c r="X2925" s="110"/>
      <c r="Y2925" s="110"/>
      <c r="Z2925" s="110"/>
      <c r="AA2925" s="110"/>
      <c r="AB2925" s="110"/>
      <c r="AC2925" s="110"/>
      <c r="AD2925" s="841"/>
      <c r="AE2925" s="110"/>
      <c r="AF2925" s="110"/>
      <c r="AG2925" s="113"/>
    </row>
    <row r="2926" spans="1:46" ht="15" customHeight="1">
      <c r="B2926" s="886"/>
      <c r="C2926" s="896"/>
      <c r="D2926" s="107"/>
      <c r="L2926" s="895"/>
      <c r="M2926" s="108"/>
      <c r="N2926" s="108"/>
      <c r="O2926" s="964"/>
      <c r="P2926" s="110"/>
      <c r="Q2926" s="810"/>
      <c r="R2926" s="110"/>
      <c r="S2926" s="111"/>
      <c r="T2926" s="984"/>
      <c r="U2926" s="110"/>
      <c r="V2926" s="110"/>
      <c r="W2926" s="110"/>
      <c r="X2926" s="110"/>
      <c r="Y2926" s="110"/>
      <c r="Z2926" s="110"/>
      <c r="AA2926" s="110"/>
      <c r="AB2926" s="110"/>
      <c r="AC2926" s="110"/>
      <c r="AD2926" s="841"/>
      <c r="AE2926" s="110"/>
      <c r="AF2926" s="110"/>
      <c r="AG2926" s="113"/>
    </row>
    <row r="2927" spans="1:46" ht="15" customHeight="1">
      <c r="B2927" s="901"/>
      <c r="C2927" s="897"/>
      <c r="D2927" s="148"/>
      <c r="AG2927" s="113"/>
    </row>
    <row r="2928" spans="1:46" ht="15" customHeight="1">
      <c r="B2928" s="901"/>
      <c r="C2928" s="897"/>
      <c r="D2928" s="148"/>
    </row>
    <row r="2929" spans="2:33" ht="15" customHeight="1">
      <c r="B2929" s="905"/>
      <c r="AG2929" s="113"/>
    </row>
    <row r="2930" spans="2:33" ht="15" customHeight="1">
      <c r="B2930" s="882"/>
    </row>
    <row r="2931" spans="2:33" ht="15" customHeight="1">
      <c r="B2931" s="905"/>
      <c r="AG2931" s="113"/>
    </row>
    <row r="2932" spans="2:33" ht="15" customHeight="1">
      <c r="B2932" s="905"/>
      <c r="AG2932" s="113"/>
    </row>
    <row r="2933" spans="2:33" ht="15" customHeight="1">
      <c r="B2933" s="882"/>
    </row>
    <row r="2934" spans="2:33" ht="15" customHeight="1">
      <c r="B2934" s="882"/>
    </row>
    <row r="2935" spans="2:33" ht="15" customHeight="1">
      <c r="B2935" s="882"/>
    </row>
    <row r="2936" spans="2:33" ht="15" customHeight="1">
      <c r="B2936" s="882"/>
    </row>
    <row r="2937" spans="2:33" ht="15" customHeight="1">
      <c r="B2937" s="882"/>
      <c r="AG2937" s="113"/>
    </row>
    <row r="2938" spans="2:33" ht="15" customHeight="1">
      <c r="B2938" s="901"/>
      <c r="C2938" s="897"/>
      <c r="D2938" s="148"/>
    </row>
    <row r="2939" spans="2:33" ht="15" customHeight="1">
      <c r="B2939" s="901"/>
      <c r="C2939" s="897"/>
      <c r="D2939" s="148"/>
    </row>
    <row r="2940" spans="2:33" ht="15" customHeight="1">
      <c r="B2940" s="901"/>
      <c r="C2940" s="897"/>
      <c r="D2940" s="148"/>
    </row>
    <row r="2941" spans="2:33" ht="15" customHeight="1">
      <c r="B2941" s="901"/>
      <c r="C2941" s="897"/>
      <c r="D2941" s="148"/>
    </row>
    <row r="2942" spans="2:33" ht="15" customHeight="1">
      <c r="B2942" s="901"/>
      <c r="C2942" s="897"/>
      <c r="D2942" s="148"/>
    </row>
    <row r="2943" spans="2:33" ht="15" customHeight="1">
      <c r="B2943" s="901"/>
      <c r="C2943" s="897"/>
      <c r="D2943" s="148"/>
    </row>
    <row r="2944" spans="2:33" ht="15" customHeight="1">
      <c r="B2944" s="901"/>
      <c r="C2944" s="897"/>
      <c r="D2944" s="148"/>
    </row>
    <row r="2945" spans="2:46" ht="15" customHeight="1">
      <c r="B2945" s="901"/>
      <c r="C2945" s="897"/>
      <c r="D2945" s="148"/>
    </row>
    <row r="2946" spans="2:46" ht="15" customHeight="1">
      <c r="B2946" s="882"/>
      <c r="L2946" s="953"/>
      <c r="M2946" s="126"/>
      <c r="N2946" s="126"/>
      <c r="Q2946" s="809"/>
      <c r="R2946" s="116"/>
      <c r="S2946" s="50"/>
      <c r="T2946" s="983"/>
      <c r="U2946" s="8"/>
      <c r="V2946" s="8"/>
      <c r="W2946" s="8"/>
      <c r="X2946" s="8"/>
      <c r="Y2946" s="8"/>
      <c r="Z2946" s="8"/>
      <c r="AA2946" s="8"/>
      <c r="AB2946" s="8"/>
      <c r="AC2946" s="8"/>
      <c r="AD2946" s="839"/>
      <c r="AE2946" s="8"/>
      <c r="AF2946" s="8"/>
      <c r="AH2946" s="123"/>
      <c r="AI2946" s="123"/>
      <c r="AJ2946" s="125"/>
      <c r="AK2946" s="125"/>
      <c r="AL2946" s="125"/>
      <c r="AM2946" s="125"/>
      <c r="AN2946" s="125"/>
      <c r="AO2946" s="125"/>
      <c r="AP2946" s="125"/>
      <c r="AQ2946" s="125"/>
      <c r="AR2946" s="125"/>
      <c r="AS2946" s="125"/>
      <c r="AT2946" s="125"/>
    </row>
    <row r="2947" spans="2:46" ht="15" customHeight="1">
      <c r="B2947" s="882"/>
      <c r="L2947" s="953"/>
      <c r="M2947" s="126"/>
      <c r="N2947" s="126"/>
      <c r="Q2947" s="809"/>
      <c r="R2947" s="116"/>
      <c r="S2947" s="50"/>
      <c r="T2947" s="983"/>
      <c r="U2947" s="8"/>
      <c r="V2947" s="8"/>
      <c r="W2947" s="8"/>
      <c r="X2947" s="8"/>
      <c r="Y2947" s="8"/>
      <c r="Z2947" s="8"/>
      <c r="AA2947" s="8"/>
      <c r="AB2947" s="8"/>
      <c r="AC2947" s="8"/>
      <c r="AD2947" s="839"/>
      <c r="AE2947" s="8"/>
      <c r="AF2947" s="8"/>
      <c r="AH2947" s="123"/>
      <c r="AI2947" s="123"/>
      <c r="AJ2947" s="125"/>
      <c r="AK2947" s="125"/>
      <c r="AL2947" s="125"/>
      <c r="AM2947" s="125"/>
      <c r="AN2947" s="125"/>
      <c r="AO2947" s="125"/>
      <c r="AP2947" s="125"/>
      <c r="AQ2947" s="125"/>
      <c r="AR2947" s="125"/>
      <c r="AS2947" s="125"/>
      <c r="AT2947" s="125"/>
    </row>
    <row r="2948" spans="2:46" ht="15" customHeight="1">
      <c r="B2948" s="882"/>
      <c r="L2948" s="953"/>
      <c r="M2948" s="126"/>
      <c r="N2948" s="126"/>
      <c r="S2948" s="50"/>
      <c r="T2948" s="983"/>
      <c r="U2948" s="8"/>
      <c r="V2948" s="8"/>
      <c r="W2948" s="8"/>
      <c r="X2948" s="8"/>
      <c r="Y2948" s="8"/>
      <c r="Z2948" s="8"/>
      <c r="AA2948" s="8"/>
      <c r="AB2948" s="8"/>
      <c r="AC2948" s="8"/>
      <c r="AD2948" s="839"/>
      <c r="AE2948" s="8"/>
      <c r="AF2948" s="8"/>
      <c r="AH2948" s="123"/>
      <c r="AI2948" s="123"/>
      <c r="AJ2948" s="125"/>
      <c r="AK2948" s="125"/>
      <c r="AL2948" s="125"/>
      <c r="AM2948" s="125"/>
      <c r="AN2948" s="125"/>
      <c r="AO2948" s="125"/>
      <c r="AP2948" s="125"/>
      <c r="AQ2948" s="125"/>
      <c r="AR2948" s="125"/>
      <c r="AS2948" s="125"/>
      <c r="AT2948" s="125"/>
    </row>
    <row r="2949" spans="2:46" ht="15" customHeight="1">
      <c r="B2949" s="882"/>
      <c r="L2949" s="953"/>
      <c r="M2949" s="126"/>
      <c r="N2949" s="126"/>
      <c r="S2949" s="50"/>
      <c r="T2949" s="983"/>
      <c r="U2949" s="8"/>
      <c r="V2949" s="8"/>
      <c r="W2949" s="8"/>
      <c r="X2949" s="8"/>
      <c r="Y2949" s="8"/>
      <c r="Z2949" s="8"/>
      <c r="AA2949" s="8"/>
      <c r="AB2949" s="8"/>
      <c r="AC2949" s="8"/>
      <c r="AD2949" s="839"/>
      <c r="AE2949" s="8"/>
      <c r="AF2949" s="8"/>
      <c r="AH2949" s="123"/>
      <c r="AI2949" s="123"/>
      <c r="AJ2949" s="125"/>
      <c r="AK2949" s="125"/>
      <c r="AL2949" s="125"/>
      <c r="AM2949" s="125"/>
      <c r="AN2949" s="125"/>
      <c r="AO2949" s="125"/>
      <c r="AP2949" s="125"/>
      <c r="AQ2949" s="125"/>
      <c r="AR2949" s="125"/>
      <c r="AS2949" s="125"/>
      <c r="AT2949" s="125"/>
    </row>
    <row r="2950" spans="2:46" ht="15" customHeight="1">
      <c r="B2950" s="882"/>
      <c r="L2950" s="953"/>
      <c r="M2950" s="126"/>
      <c r="N2950" s="126"/>
      <c r="Q2950" s="809"/>
      <c r="R2950" s="116"/>
      <c r="S2950" s="50"/>
      <c r="T2950" s="983"/>
      <c r="U2950" s="8"/>
      <c r="V2950" s="8"/>
      <c r="W2950" s="8"/>
      <c r="X2950" s="8"/>
      <c r="Y2950" s="8"/>
      <c r="Z2950" s="8"/>
      <c r="AA2950" s="8"/>
      <c r="AB2950" s="8"/>
      <c r="AC2950" s="8"/>
      <c r="AD2950" s="839"/>
      <c r="AE2950" s="8"/>
      <c r="AF2950" s="8"/>
      <c r="AH2950" s="123"/>
      <c r="AI2950" s="123"/>
      <c r="AJ2950" s="125"/>
      <c r="AK2950" s="125"/>
      <c r="AL2950" s="125"/>
      <c r="AM2950" s="125"/>
      <c r="AN2950" s="125"/>
      <c r="AO2950" s="125"/>
      <c r="AP2950" s="125"/>
      <c r="AQ2950" s="125"/>
      <c r="AR2950" s="125"/>
      <c r="AS2950" s="125"/>
      <c r="AT2950" s="125"/>
    </row>
    <row r="2951" spans="2:46" ht="15" customHeight="1">
      <c r="B2951" s="901"/>
      <c r="C2951" s="897"/>
      <c r="D2951" s="148"/>
      <c r="AG2951" s="113"/>
    </row>
    <row r="2952" spans="2:46" ht="15" customHeight="1">
      <c r="B2952" s="905"/>
    </row>
    <row r="2953" spans="2:46" ht="15" customHeight="1">
      <c r="B2953" s="905"/>
    </row>
    <row r="2954" spans="2:46" ht="15" customHeight="1">
      <c r="B2954" s="901"/>
      <c r="C2954" s="897"/>
      <c r="D2954" s="148"/>
      <c r="AG2954" s="113"/>
    </row>
    <row r="2955" spans="2:46" ht="15" customHeight="1">
      <c r="B2955" s="901"/>
      <c r="C2955" s="897"/>
      <c r="D2955" s="148"/>
      <c r="AG2955" s="113"/>
    </row>
    <row r="2956" spans="2:46" ht="15" customHeight="1">
      <c r="B2956" s="901"/>
      <c r="C2956" s="897"/>
      <c r="D2956" s="148"/>
      <c r="AG2956" s="113"/>
    </row>
    <row r="2957" spans="2:46" ht="15" customHeight="1">
      <c r="B2957" s="882"/>
      <c r="AG2957" s="113"/>
    </row>
    <row r="2958" spans="2:46" ht="15" customHeight="1">
      <c r="B2958" s="882"/>
      <c r="AG2958" s="113"/>
    </row>
    <row r="2959" spans="2:46" ht="15" customHeight="1">
      <c r="B2959" s="926"/>
      <c r="L2959" s="890"/>
      <c r="M2959" s="211"/>
      <c r="N2959" s="211"/>
      <c r="O2959" s="965"/>
      <c r="P2959" s="194"/>
      <c r="Q2959" s="812"/>
      <c r="R2959" s="90"/>
      <c r="S2959" s="117"/>
      <c r="U2959" s="90"/>
      <c r="V2959" s="90"/>
      <c r="W2959" s="90"/>
      <c r="X2959" s="90"/>
      <c r="Y2959" s="90"/>
      <c r="Z2959" s="90"/>
      <c r="AA2959" s="90"/>
      <c r="AB2959" s="90"/>
      <c r="AC2959" s="90"/>
      <c r="AD2959" s="843"/>
      <c r="AE2959" s="90"/>
      <c r="AF2959" s="90"/>
      <c r="AG2959" s="212"/>
      <c r="AH2959" s="210"/>
      <c r="AI2959" s="210"/>
      <c r="AJ2959" s="209"/>
      <c r="AK2959" s="209"/>
      <c r="AL2959" s="209"/>
      <c r="AM2959" s="209"/>
      <c r="AN2959" s="209"/>
      <c r="AO2959" s="209"/>
      <c r="AP2959" s="209"/>
      <c r="AQ2959" s="209"/>
      <c r="AR2959" s="209"/>
      <c r="AS2959" s="209"/>
      <c r="AT2959" s="209"/>
    </row>
    <row r="2960" spans="2:46" ht="15" customHeight="1">
      <c r="B2960" s="912"/>
      <c r="E2960" s="113"/>
      <c r="F2960" s="113"/>
      <c r="G2960" s="113"/>
      <c r="H2960" s="113"/>
      <c r="I2960" s="113"/>
      <c r="J2960" s="113"/>
      <c r="K2960" s="113"/>
      <c r="L2960" s="890"/>
      <c r="M2960" s="211"/>
      <c r="N2960" s="211"/>
      <c r="O2960" s="965"/>
      <c r="P2960" s="194"/>
      <c r="Q2960" s="812"/>
      <c r="R2960" s="90"/>
      <c r="S2960" s="117"/>
      <c r="U2960" s="90"/>
      <c r="V2960" s="90"/>
      <c r="W2960" s="90"/>
      <c r="X2960" s="90"/>
      <c r="Y2960" s="90"/>
      <c r="Z2960" s="90"/>
      <c r="AA2960" s="90"/>
      <c r="AB2960" s="90"/>
      <c r="AC2960" s="90"/>
      <c r="AD2960" s="843"/>
      <c r="AE2960" s="90"/>
      <c r="AF2960" s="90"/>
      <c r="AG2960" s="212"/>
      <c r="AH2960" s="210"/>
      <c r="AI2960" s="210"/>
      <c r="AJ2960" s="209"/>
      <c r="AK2960" s="209"/>
      <c r="AL2960" s="209"/>
      <c r="AM2960" s="209"/>
      <c r="AN2960" s="209"/>
      <c r="AO2960" s="209"/>
      <c r="AP2960" s="209"/>
      <c r="AQ2960" s="209"/>
      <c r="AR2960" s="209"/>
      <c r="AS2960" s="209"/>
      <c r="AT2960" s="209"/>
    </row>
    <row r="2961" spans="2:33" ht="15" customHeight="1">
      <c r="B2961" s="901"/>
      <c r="C2961" s="897"/>
      <c r="D2961" s="148"/>
      <c r="AG2961" s="113"/>
    </row>
    <row r="2962" spans="2:33" ht="15" customHeight="1">
      <c r="B2962" s="901"/>
      <c r="C2962" s="897"/>
      <c r="D2962" s="148"/>
      <c r="AG2962" s="113"/>
    </row>
    <row r="2963" spans="2:33" ht="15" customHeight="1">
      <c r="B2963" s="882"/>
    </row>
    <row r="2964" spans="2:33" ht="15" customHeight="1">
      <c r="B2964" s="882"/>
    </row>
    <row r="2965" spans="2:33" ht="15" customHeight="1">
      <c r="B2965" s="882"/>
    </row>
    <row r="2966" spans="2:33" ht="15" customHeight="1">
      <c r="B2966" s="882"/>
      <c r="AG2966" s="113"/>
    </row>
    <row r="2967" spans="2:33" ht="15" customHeight="1">
      <c r="B2967" s="882"/>
    </row>
    <row r="2968" spans="2:33" ht="15" customHeight="1">
      <c r="B2968" s="901"/>
      <c r="C2968" s="897"/>
      <c r="D2968" s="148"/>
      <c r="Q2968" s="809"/>
      <c r="R2968" s="116"/>
      <c r="AG2968" s="113"/>
    </row>
    <row r="2969" spans="2:33" ht="15" customHeight="1">
      <c r="B2969" s="901"/>
      <c r="C2969" s="897"/>
      <c r="D2969" s="148"/>
      <c r="Q2969" s="809"/>
      <c r="R2969" s="116"/>
      <c r="AG2969" s="113"/>
    </row>
    <row r="2970" spans="2:33" ht="15" customHeight="1">
      <c r="B2970" s="901"/>
      <c r="C2970" s="897"/>
      <c r="D2970" s="148"/>
      <c r="Q2970" s="809"/>
      <c r="R2970" s="116"/>
      <c r="AG2970" s="113"/>
    </row>
    <row r="2971" spans="2:33" ht="15" customHeight="1">
      <c r="B2971" s="901"/>
      <c r="C2971" s="897"/>
      <c r="D2971" s="148"/>
      <c r="Q2971" s="809"/>
      <c r="R2971" s="116"/>
      <c r="AG2971" s="113"/>
    </row>
    <row r="2972" spans="2:33" ht="15" customHeight="1">
      <c r="B2972" s="901"/>
      <c r="C2972" s="897"/>
      <c r="D2972" s="148"/>
      <c r="Q2972" s="809"/>
      <c r="R2972" s="116"/>
      <c r="AG2972" s="113"/>
    </row>
    <row r="2973" spans="2:33" ht="15" customHeight="1">
      <c r="B2973" s="901"/>
      <c r="C2973" s="897"/>
      <c r="D2973" s="148"/>
      <c r="Q2973" s="809"/>
      <c r="R2973" s="116"/>
      <c r="AG2973" s="113"/>
    </row>
    <row r="2974" spans="2:33" ht="15" customHeight="1">
      <c r="B2974" s="901"/>
      <c r="C2974" s="897"/>
      <c r="D2974" s="148"/>
      <c r="Q2974" s="809"/>
      <c r="R2974" s="116"/>
      <c r="AG2974" s="113"/>
    </row>
    <row r="2975" spans="2:33" ht="15" customHeight="1">
      <c r="B2975" s="886"/>
      <c r="C2975" s="896"/>
      <c r="D2975" s="107"/>
      <c r="L2975" s="895"/>
      <c r="M2975" s="108"/>
      <c r="N2975" s="108"/>
      <c r="O2975" s="964"/>
      <c r="P2975" s="110"/>
      <c r="S2975" s="111"/>
      <c r="T2975" s="984"/>
      <c r="U2975" s="110"/>
      <c r="V2975" s="110"/>
      <c r="W2975" s="110"/>
      <c r="X2975" s="110"/>
      <c r="Y2975" s="110"/>
      <c r="Z2975" s="110"/>
      <c r="AA2975" s="110"/>
      <c r="AB2975" s="110"/>
      <c r="AC2975" s="110"/>
      <c r="AD2975" s="841"/>
      <c r="AE2975" s="110"/>
      <c r="AF2975" s="110"/>
    </row>
    <row r="2976" spans="2:33" ht="15" customHeight="1">
      <c r="B2976" s="886"/>
      <c r="C2976" s="896"/>
      <c r="D2976" s="107"/>
      <c r="L2976" s="895"/>
      <c r="M2976" s="108"/>
      <c r="N2976" s="108"/>
      <c r="O2976" s="964"/>
      <c r="P2976" s="110"/>
      <c r="S2976" s="111"/>
      <c r="T2976" s="984"/>
      <c r="U2976" s="110"/>
      <c r="V2976" s="110"/>
      <c r="W2976" s="110"/>
      <c r="X2976" s="110"/>
      <c r="Y2976" s="110"/>
      <c r="Z2976" s="110"/>
      <c r="AA2976" s="110"/>
      <c r="AB2976" s="110"/>
      <c r="AC2976" s="110"/>
      <c r="AD2976" s="841"/>
      <c r="AE2976" s="110"/>
      <c r="AF2976" s="110"/>
    </row>
    <row r="2977" spans="2:46" ht="15" customHeight="1">
      <c r="B2977" s="886"/>
      <c r="C2977" s="896"/>
      <c r="D2977" s="107"/>
      <c r="L2977" s="895"/>
      <c r="M2977" s="108"/>
      <c r="N2977" s="108"/>
      <c r="O2977" s="964"/>
      <c r="P2977" s="110"/>
      <c r="S2977" s="111"/>
      <c r="T2977" s="984"/>
      <c r="U2977" s="110"/>
      <c r="V2977" s="110"/>
      <c r="W2977" s="110"/>
      <c r="X2977" s="110"/>
      <c r="Y2977" s="110"/>
      <c r="Z2977" s="110"/>
      <c r="AA2977" s="110"/>
      <c r="AB2977" s="110"/>
      <c r="AC2977" s="110"/>
      <c r="AD2977" s="841"/>
      <c r="AE2977" s="110"/>
      <c r="AF2977" s="110"/>
    </row>
    <row r="2978" spans="2:46" ht="15" customHeight="1">
      <c r="B2978" s="899"/>
      <c r="C2978" s="900"/>
      <c r="D2978" s="151"/>
    </row>
    <row r="2979" spans="2:46" ht="15" customHeight="1">
      <c r="B2979" s="899"/>
      <c r="C2979" s="900"/>
      <c r="D2979" s="151"/>
    </row>
    <row r="2980" spans="2:46" ht="15" customHeight="1">
      <c r="B2980" s="901"/>
      <c r="C2980" s="897"/>
      <c r="D2980" s="148"/>
      <c r="Q2980" s="809"/>
      <c r="R2980" s="116"/>
      <c r="AG2980" s="113"/>
    </row>
    <row r="2981" spans="2:46" s="209" customFormat="1" ht="15" customHeight="1">
      <c r="B2981" s="901"/>
      <c r="C2981" s="897"/>
      <c r="D2981" s="148"/>
      <c r="E2981" s="5"/>
      <c r="F2981" s="5"/>
      <c r="G2981" s="5"/>
      <c r="H2981" s="5"/>
      <c r="I2981" s="5"/>
      <c r="J2981" s="5"/>
      <c r="K2981" s="5"/>
      <c r="L2981" s="891"/>
      <c r="M2981" s="88"/>
      <c r="N2981" s="88"/>
      <c r="O2981" s="839"/>
      <c r="P2981" s="47"/>
      <c r="Q2981" s="809"/>
      <c r="R2981" s="116"/>
      <c r="S2981" s="89"/>
      <c r="T2981" s="843"/>
      <c r="U2981" s="35"/>
      <c r="V2981" s="35"/>
      <c r="W2981" s="35"/>
      <c r="X2981" s="35"/>
      <c r="Y2981" s="35"/>
      <c r="Z2981" s="35"/>
      <c r="AA2981" s="35"/>
      <c r="AB2981" s="35"/>
      <c r="AC2981" s="35"/>
      <c r="AD2981" s="831"/>
      <c r="AE2981" s="35"/>
      <c r="AF2981" s="35"/>
      <c r="AG2981" s="113"/>
      <c r="AH2981" s="5"/>
      <c r="AI2981" s="5"/>
      <c r="AJ2981" s="34"/>
      <c r="AK2981" s="34"/>
      <c r="AL2981" s="34"/>
      <c r="AM2981" s="34"/>
      <c r="AN2981" s="34"/>
      <c r="AO2981" s="34"/>
      <c r="AP2981" s="34"/>
      <c r="AQ2981" s="34"/>
      <c r="AR2981" s="34"/>
      <c r="AS2981" s="34"/>
      <c r="AT2981" s="34"/>
    </row>
    <row r="2982" spans="2:46" ht="15" customHeight="1">
      <c r="B2982" s="882"/>
    </row>
    <row r="2983" spans="2:46" ht="15" customHeight="1">
      <c r="B2983" s="882"/>
    </row>
    <row r="2984" spans="2:46" ht="15" customHeight="1">
      <c r="B2984" s="882"/>
    </row>
    <row r="2985" spans="2:46" ht="15" customHeight="1">
      <c r="B2985" s="882"/>
    </row>
    <row r="2986" spans="2:46" ht="15" customHeight="1">
      <c r="B2986" s="882"/>
    </row>
    <row r="2987" spans="2:46" ht="15" customHeight="1">
      <c r="B2987" s="882"/>
    </row>
    <row r="2988" spans="2:46" ht="15" customHeight="1">
      <c r="B2988" s="882"/>
    </row>
    <row r="2989" spans="2:46" ht="15" customHeight="1">
      <c r="B2989" s="882"/>
    </row>
    <row r="2990" spans="2:46" ht="15" customHeight="1">
      <c r="B2990" s="905"/>
    </row>
    <row r="2991" spans="2:46" ht="15" customHeight="1">
      <c r="B2991" s="905"/>
    </row>
    <row r="2992" spans="2:46" ht="15" customHeight="1">
      <c r="B2992" s="905"/>
    </row>
    <row r="2993" spans="2:33" ht="15" customHeight="1">
      <c r="B2993" s="905"/>
    </row>
    <row r="2994" spans="2:33" ht="15" customHeight="1">
      <c r="B2994" s="899"/>
      <c r="C2994" s="900"/>
      <c r="D2994" s="151"/>
    </row>
    <row r="2995" spans="2:33" ht="15" customHeight="1">
      <c r="B2995" s="899"/>
      <c r="C2995" s="900"/>
      <c r="D2995" s="151"/>
    </row>
    <row r="2996" spans="2:33" ht="15" customHeight="1">
      <c r="B2996" s="899"/>
      <c r="C2996" s="900"/>
      <c r="D2996" s="151"/>
    </row>
    <row r="2997" spans="2:33" ht="15" customHeight="1">
      <c r="B2997" s="882"/>
    </row>
    <row r="2998" spans="2:33" ht="15" customHeight="1">
      <c r="B2998" s="882"/>
    </row>
    <row r="2999" spans="2:33" ht="15" customHeight="1">
      <c r="B2999" s="882"/>
    </row>
    <row r="3000" spans="2:33" ht="15" customHeight="1">
      <c r="B3000" s="905"/>
      <c r="AG3000" s="113"/>
    </row>
    <row r="3001" spans="2:33" ht="15" customHeight="1">
      <c r="B3001" s="901"/>
      <c r="C3001" s="897"/>
      <c r="D3001" s="148"/>
      <c r="AG3001" s="113"/>
    </row>
    <row r="3002" spans="2:33" ht="15" customHeight="1">
      <c r="B3002" s="882"/>
      <c r="L3002" s="952"/>
    </row>
    <row r="3003" spans="2:33" ht="15" customHeight="1">
      <c r="B3003" s="882"/>
      <c r="L3003" s="952"/>
    </row>
    <row r="3004" spans="2:33" ht="15" customHeight="1">
      <c r="B3004" s="899"/>
      <c r="C3004" s="900"/>
      <c r="D3004" s="151"/>
    </row>
    <row r="3005" spans="2:33" ht="15" customHeight="1">
      <c r="B3005" s="905"/>
      <c r="AG3005" s="113"/>
    </row>
    <row r="3006" spans="2:33" ht="15" customHeight="1">
      <c r="B3006" s="901"/>
      <c r="C3006" s="897"/>
      <c r="D3006" s="148"/>
      <c r="AG3006" s="113"/>
    </row>
    <row r="3007" spans="2:33" ht="15" customHeight="1">
      <c r="B3007" s="905"/>
      <c r="AG3007" s="113"/>
    </row>
    <row r="3008" spans="2:33" ht="15" customHeight="1">
      <c r="B3008" s="901"/>
      <c r="C3008" s="897"/>
      <c r="D3008" s="148"/>
      <c r="Q3008" s="809"/>
      <c r="R3008" s="116"/>
      <c r="AG3008" s="113"/>
    </row>
    <row r="3009" spans="2:40" ht="15" customHeight="1">
      <c r="B3009" s="901"/>
      <c r="C3009" s="897"/>
      <c r="D3009" s="148"/>
      <c r="Q3009" s="809"/>
      <c r="R3009" s="116"/>
      <c r="AG3009" s="113"/>
    </row>
    <row r="3010" spans="2:40" ht="15" customHeight="1">
      <c r="B3010" s="901"/>
      <c r="C3010" s="897"/>
      <c r="D3010" s="148"/>
      <c r="Q3010" s="809"/>
      <c r="R3010" s="116"/>
      <c r="AG3010" s="113"/>
    </row>
    <row r="3011" spans="2:40" ht="15" customHeight="1">
      <c r="B3011" s="901"/>
      <c r="C3011" s="897"/>
      <c r="D3011" s="148"/>
    </row>
    <row r="3012" spans="2:40" ht="15" customHeight="1">
      <c r="B3012" s="901"/>
      <c r="C3012" s="897"/>
      <c r="D3012" s="148"/>
      <c r="AG3012" s="113"/>
    </row>
    <row r="3013" spans="2:40" ht="15" customHeight="1">
      <c r="B3013" s="901"/>
      <c r="C3013" s="897"/>
      <c r="D3013" s="148"/>
      <c r="AG3013" s="113"/>
    </row>
    <row r="3014" spans="2:40" ht="15" customHeight="1">
      <c r="B3014" s="901"/>
      <c r="C3014" s="897"/>
      <c r="D3014" s="148"/>
    </row>
    <row r="3015" spans="2:40" ht="15" customHeight="1">
      <c r="B3015" s="903"/>
      <c r="C3015" s="904"/>
      <c r="D3015" s="156"/>
      <c r="M3015" s="230"/>
      <c r="N3015" s="230"/>
      <c r="S3015" s="116"/>
      <c r="T3015" s="855"/>
      <c r="U3015" s="50"/>
      <c r="V3015" s="50"/>
      <c r="W3015" s="50"/>
      <c r="X3015" s="50"/>
      <c r="Y3015" s="50"/>
      <c r="Z3015" s="50"/>
      <c r="AA3015" s="50"/>
      <c r="AB3015" s="50"/>
      <c r="AC3015" s="50"/>
      <c r="AD3015" s="840"/>
      <c r="AE3015" s="50"/>
      <c r="AF3015" s="50"/>
      <c r="AG3015" s="47"/>
      <c r="AH3015" s="157"/>
      <c r="AI3015" s="47"/>
      <c r="AJ3015" s="5"/>
      <c r="AN3015" s="5"/>
    </row>
    <row r="3016" spans="2:40" ht="15" customHeight="1">
      <c r="B3016" s="903"/>
      <c r="C3016" s="904"/>
      <c r="D3016" s="156"/>
      <c r="M3016" s="149"/>
      <c r="N3016" s="149"/>
      <c r="S3016" s="116"/>
      <c r="T3016" s="855"/>
      <c r="U3016" s="50"/>
      <c r="V3016" s="50"/>
      <c r="W3016" s="50"/>
      <c r="X3016" s="50"/>
      <c r="Y3016" s="50"/>
      <c r="Z3016" s="50"/>
      <c r="AA3016" s="50"/>
      <c r="AB3016" s="50"/>
      <c r="AC3016" s="50"/>
      <c r="AD3016" s="840"/>
      <c r="AE3016" s="50"/>
      <c r="AF3016" s="50"/>
      <c r="AG3016" s="47"/>
      <c r="AH3016" s="157"/>
      <c r="AI3016" s="47"/>
      <c r="AJ3016" s="5"/>
      <c r="AN3016" s="5"/>
    </row>
    <row r="3017" spans="2:40" ht="15" customHeight="1">
      <c r="B3017" s="903"/>
      <c r="C3017" s="904"/>
      <c r="D3017" s="156"/>
      <c r="M3017" s="149"/>
      <c r="N3017" s="149"/>
      <c r="S3017" s="116"/>
      <c r="T3017" s="855"/>
      <c r="U3017" s="50"/>
      <c r="V3017" s="50"/>
      <c r="W3017" s="50"/>
      <c r="X3017" s="50"/>
      <c r="Y3017" s="50"/>
      <c r="Z3017" s="50"/>
      <c r="AA3017" s="50"/>
      <c r="AB3017" s="50"/>
      <c r="AC3017" s="50"/>
      <c r="AD3017" s="840"/>
      <c r="AE3017" s="50"/>
      <c r="AF3017" s="50"/>
      <c r="AG3017" s="47"/>
      <c r="AH3017" s="157"/>
      <c r="AI3017" s="47"/>
      <c r="AJ3017" s="5"/>
      <c r="AN3017" s="5"/>
    </row>
    <row r="3018" spans="2:40" ht="15" customHeight="1">
      <c r="B3018" s="903"/>
      <c r="C3018" s="904"/>
      <c r="D3018" s="156"/>
      <c r="M3018" s="149"/>
      <c r="N3018" s="149"/>
      <c r="S3018" s="116"/>
      <c r="T3018" s="855"/>
      <c r="U3018" s="50"/>
      <c r="V3018" s="50"/>
      <c r="W3018" s="50"/>
      <c r="X3018" s="50"/>
      <c r="Y3018" s="50"/>
      <c r="Z3018" s="50"/>
      <c r="AA3018" s="50"/>
      <c r="AB3018" s="50"/>
      <c r="AC3018" s="50"/>
      <c r="AD3018" s="840"/>
      <c r="AE3018" s="50"/>
      <c r="AF3018" s="50"/>
      <c r="AG3018" s="47"/>
      <c r="AH3018" s="157"/>
      <c r="AI3018" s="47"/>
      <c r="AJ3018" s="5"/>
      <c r="AN3018" s="5"/>
    </row>
    <row r="3019" spans="2:40" ht="15" customHeight="1">
      <c r="B3019" s="901"/>
      <c r="C3019" s="897"/>
      <c r="D3019" s="148"/>
      <c r="Q3019" s="809"/>
      <c r="R3019" s="116"/>
      <c r="AG3019" s="113"/>
    </row>
    <row r="3020" spans="2:40" ht="15" customHeight="1">
      <c r="B3020" s="901"/>
      <c r="C3020" s="897"/>
      <c r="D3020" s="148"/>
      <c r="Q3020" s="809"/>
      <c r="R3020" s="116"/>
      <c r="AG3020" s="113"/>
    </row>
    <row r="3021" spans="2:40" ht="15" customHeight="1">
      <c r="B3021" s="905"/>
      <c r="S3021" s="35"/>
      <c r="AG3021" s="113"/>
    </row>
    <row r="3022" spans="2:40" ht="15" customHeight="1">
      <c r="B3022" s="882"/>
      <c r="AG3022" s="113"/>
    </row>
    <row r="3023" spans="2:40" ht="15" customHeight="1">
      <c r="B3023" s="882"/>
    </row>
    <row r="3024" spans="2:40" ht="15" customHeight="1">
      <c r="B3024" s="882"/>
    </row>
    <row r="3025" spans="2:46" ht="15" customHeight="1">
      <c r="B3025" s="882"/>
    </row>
    <row r="3026" spans="2:46" ht="15" customHeight="1">
      <c r="B3026" s="901"/>
      <c r="C3026" s="897"/>
      <c r="D3026" s="148"/>
    </row>
    <row r="3027" spans="2:46" ht="15" customHeight="1">
      <c r="B3027" s="882"/>
    </row>
    <row r="3028" spans="2:46" ht="15" customHeight="1">
      <c r="B3028" s="882"/>
    </row>
    <row r="3029" spans="2:46" ht="15" customHeight="1">
      <c r="B3029" s="882"/>
    </row>
    <row r="3030" spans="2:46" ht="15" customHeight="1">
      <c r="B3030" s="882"/>
    </row>
    <row r="3031" spans="2:46" ht="15" customHeight="1">
      <c r="B3031" s="882"/>
    </row>
    <row r="3032" spans="2:46" ht="15" customHeight="1">
      <c r="B3032" s="882"/>
    </row>
    <row r="3033" spans="2:46" ht="15" customHeight="1">
      <c r="B3033" s="901"/>
      <c r="C3033" s="897"/>
      <c r="D3033" s="148"/>
      <c r="AG3033" s="113"/>
    </row>
    <row r="3034" spans="2:46" ht="15" customHeight="1">
      <c r="B3034" s="901"/>
      <c r="C3034" s="897"/>
      <c r="D3034" s="148"/>
      <c r="AG3034" s="113"/>
    </row>
    <row r="3035" spans="2:46" ht="15" customHeight="1">
      <c r="B3035" s="938"/>
      <c r="C3035" s="939"/>
      <c r="D3035" s="79"/>
      <c r="E3035" s="210"/>
      <c r="F3035" s="210"/>
      <c r="G3035" s="210"/>
      <c r="H3035" s="210"/>
      <c r="I3035" s="210"/>
      <c r="J3035" s="210"/>
      <c r="K3035" s="210"/>
      <c r="L3035" s="890"/>
      <c r="M3035" s="211"/>
      <c r="N3035" s="211"/>
      <c r="O3035" s="965"/>
      <c r="P3035" s="194"/>
      <c r="Q3035" s="812"/>
      <c r="R3035" s="90"/>
      <c r="S3035" s="117"/>
      <c r="U3035" s="90"/>
      <c r="V3035" s="90"/>
      <c r="W3035" s="90"/>
      <c r="X3035" s="90"/>
      <c r="Y3035" s="90"/>
      <c r="Z3035" s="90"/>
      <c r="AA3035" s="90"/>
      <c r="AB3035" s="90"/>
      <c r="AC3035" s="90"/>
      <c r="AD3035" s="843"/>
      <c r="AE3035" s="90"/>
      <c r="AF3035" s="90"/>
      <c r="AG3035" s="212"/>
      <c r="AH3035" s="210"/>
      <c r="AI3035" s="210"/>
      <c r="AJ3035" s="209"/>
      <c r="AK3035" s="209"/>
      <c r="AL3035" s="209"/>
      <c r="AM3035" s="209"/>
      <c r="AN3035" s="209"/>
      <c r="AO3035" s="209"/>
      <c r="AP3035" s="209"/>
      <c r="AQ3035" s="209"/>
      <c r="AR3035" s="209"/>
      <c r="AS3035" s="209"/>
      <c r="AT3035" s="209"/>
    </row>
    <row r="3036" spans="2:46" ht="15" customHeight="1">
      <c r="B3036" s="938"/>
      <c r="C3036" s="939"/>
      <c r="D3036" s="79"/>
      <c r="E3036" s="210"/>
      <c r="F3036" s="210"/>
      <c r="G3036" s="210"/>
      <c r="H3036" s="210"/>
      <c r="I3036" s="210"/>
      <c r="J3036" s="210"/>
      <c r="K3036" s="210"/>
      <c r="L3036" s="890"/>
      <c r="M3036" s="211"/>
      <c r="N3036" s="211"/>
      <c r="O3036" s="965"/>
      <c r="P3036" s="194"/>
      <c r="Q3036" s="812"/>
      <c r="R3036" s="90"/>
      <c r="S3036" s="117"/>
      <c r="U3036" s="90"/>
      <c r="V3036" s="90"/>
      <c r="W3036" s="90"/>
      <c r="X3036" s="90"/>
      <c r="Y3036" s="90"/>
      <c r="Z3036" s="90"/>
      <c r="AA3036" s="90"/>
      <c r="AB3036" s="90"/>
      <c r="AC3036" s="90"/>
      <c r="AD3036" s="843"/>
      <c r="AE3036" s="90"/>
      <c r="AF3036" s="90"/>
      <c r="AG3036" s="212"/>
      <c r="AH3036" s="210"/>
      <c r="AI3036" s="210"/>
      <c r="AJ3036" s="209"/>
      <c r="AK3036" s="209"/>
      <c r="AL3036" s="209"/>
      <c r="AM3036" s="209"/>
      <c r="AN3036" s="209"/>
      <c r="AO3036" s="209"/>
      <c r="AP3036" s="209"/>
      <c r="AQ3036" s="209"/>
      <c r="AR3036" s="209"/>
      <c r="AS3036" s="209"/>
      <c r="AT3036" s="209"/>
    </row>
    <row r="3037" spans="2:46" ht="15" customHeight="1">
      <c r="B3037" s="901"/>
      <c r="C3037" s="897"/>
      <c r="D3037" s="148"/>
      <c r="AG3037" s="113"/>
    </row>
    <row r="3038" spans="2:46" ht="15" customHeight="1">
      <c r="B3038" s="901"/>
      <c r="C3038" s="897"/>
      <c r="D3038" s="148"/>
      <c r="AG3038" s="113"/>
    </row>
    <row r="3039" spans="2:46" ht="15" customHeight="1">
      <c r="B3039" s="901"/>
      <c r="C3039" s="897"/>
      <c r="D3039" s="148"/>
      <c r="AG3039" s="113"/>
    </row>
    <row r="3040" spans="2:46" ht="15" customHeight="1">
      <c r="B3040" s="882"/>
    </row>
    <row r="3041" spans="1:46" ht="15" customHeight="1">
      <c r="B3041" s="882"/>
    </row>
    <row r="3042" spans="1:46" ht="15" customHeight="1">
      <c r="B3042" s="886"/>
      <c r="C3042" s="896"/>
      <c r="D3042" s="107"/>
      <c r="L3042" s="895"/>
      <c r="M3042" s="108"/>
      <c r="N3042" s="108"/>
      <c r="O3042" s="964"/>
      <c r="P3042" s="110"/>
      <c r="Q3042" s="810"/>
      <c r="R3042" s="110"/>
      <c r="S3042" s="111"/>
      <c r="T3042" s="984"/>
      <c r="U3042" s="110"/>
      <c r="V3042" s="110"/>
      <c r="W3042" s="110"/>
      <c r="X3042" s="110"/>
      <c r="Y3042" s="110"/>
      <c r="Z3042" s="110"/>
      <c r="AA3042" s="110"/>
      <c r="AB3042" s="110"/>
      <c r="AC3042" s="110"/>
      <c r="AD3042" s="841"/>
      <c r="AE3042" s="110"/>
      <c r="AF3042" s="110"/>
      <c r="AG3042" s="113"/>
    </row>
    <row r="3043" spans="1:46" ht="15" customHeight="1">
      <c r="B3043" s="901"/>
      <c r="C3043" s="897"/>
      <c r="D3043" s="148"/>
      <c r="AG3043" s="113"/>
    </row>
    <row r="3044" spans="1:46" ht="15" customHeight="1">
      <c r="B3044" s="901"/>
      <c r="C3044" s="897"/>
      <c r="D3044" s="148"/>
      <c r="AG3044" s="113"/>
    </row>
    <row r="3045" spans="1:46" s="209" customFormat="1" ht="15" customHeight="1">
      <c r="A3045" s="34"/>
      <c r="B3045" s="901"/>
      <c r="C3045" s="897"/>
      <c r="D3045" s="148"/>
      <c r="E3045" s="5"/>
      <c r="F3045" s="5"/>
      <c r="G3045" s="5"/>
      <c r="H3045" s="5"/>
      <c r="I3045" s="5"/>
      <c r="J3045" s="5"/>
      <c r="K3045" s="5"/>
      <c r="L3045" s="891"/>
      <c r="M3045" s="88"/>
      <c r="N3045" s="88"/>
      <c r="O3045" s="839"/>
      <c r="P3045" s="47"/>
      <c r="Q3045" s="803"/>
      <c r="R3045" s="35"/>
      <c r="S3045" s="89"/>
      <c r="T3045" s="843"/>
      <c r="U3045" s="35"/>
      <c r="V3045" s="35"/>
      <c r="W3045" s="35"/>
      <c r="X3045" s="35"/>
      <c r="Y3045" s="35"/>
      <c r="Z3045" s="35"/>
      <c r="AA3045" s="35"/>
      <c r="AB3045" s="35"/>
      <c r="AC3045" s="35"/>
      <c r="AD3045" s="831"/>
      <c r="AE3045" s="35"/>
      <c r="AF3045" s="35"/>
      <c r="AG3045" s="113"/>
      <c r="AH3045" s="5"/>
      <c r="AI3045" s="5"/>
      <c r="AJ3045" s="34"/>
      <c r="AK3045" s="34"/>
      <c r="AL3045" s="34"/>
      <c r="AM3045" s="34"/>
      <c r="AN3045" s="34"/>
      <c r="AO3045" s="34"/>
      <c r="AP3045" s="34"/>
      <c r="AQ3045" s="34"/>
      <c r="AR3045" s="34"/>
      <c r="AS3045" s="34"/>
      <c r="AT3045" s="34"/>
    </row>
    <row r="3046" spans="1:46" ht="15" customHeight="1">
      <c r="B3046" s="901"/>
      <c r="C3046" s="897"/>
      <c r="D3046" s="148"/>
      <c r="AG3046" s="113"/>
    </row>
    <row r="3047" spans="1:46" ht="15" customHeight="1">
      <c r="A3047" s="209"/>
      <c r="B3047" s="901"/>
      <c r="C3047" s="897"/>
      <c r="D3047" s="148"/>
      <c r="AG3047" s="113"/>
    </row>
    <row r="3048" spans="1:46" ht="15" customHeight="1">
      <c r="B3048" s="901"/>
      <c r="C3048" s="897"/>
      <c r="D3048" s="148"/>
      <c r="AG3048" s="113"/>
    </row>
    <row r="3049" spans="1:46" ht="15" customHeight="1">
      <c r="B3049" s="901"/>
      <c r="C3049" s="897"/>
      <c r="D3049" s="148"/>
      <c r="AG3049" s="113"/>
    </row>
    <row r="3050" spans="1:46" ht="15" customHeight="1">
      <c r="B3050" s="901"/>
      <c r="C3050" s="897"/>
      <c r="D3050" s="148"/>
      <c r="AG3050" s="113"/>
    </row>
    <row r="3051" spans="1:46" ht="15" customHeight="1">
      <c r="B3051" s="901"/>
      <c r="C3051" s="897"/>
      <c r="D3051" s="148"/>
      <c r="AG3051" s="113"/>
    </row>
    <row r="3052" spans="1:46" ht="15" customHeight="1">
      <c r="B3052" s="926"/>
      <c r="L3052" s="890"/>
      <c r="M3052" s="211"/>
      <c r="N3052" s="211"/>
      <c r="O3052" s="965"/>
      <c r="P3052" s="194"/>
      <c r="Q3052" s="812"/>
      <c r="R3052" s="90"/>
      <c r="S3052" s="117"/>
      <c r="U3052" s="90"/>
      <c r="V3052" s="90"/>
      <c r="W3052" s="90"/>
      <c r="X3052" s="90"/>
      <c r="Y3052" s="90"/>
      <c r="Z3052" s="90"/>
      <c r="AA3052" s="90"/>
      <c r="AB3052" s="90"/>
      <c r="AC3052" s="90"/>
      <c r="AD3052" s="843"/>
      <c r="AE3052" s="90"/>
      <c r="AF3052" s="90"/>
      <c r="AG3052" s="212"/>
      <c r="AH3052" s="210"/>
      <c r="AI3052" s="210"/>
      <c r="AJ3052" s="209"/>
      <c r="AK3052" s="209"/>
      <c r="AL3052" s="209"/>
      <c r="AM3052" s="209"/>
      <c r="AN3052" s="209"/>
      <c r="AO3052" s="209"/>
      <c r="AP3052" s="209"/>
      <c r="AQ3052" s="209"/>
      <c r="AR3052" s="209"/>
      <c r="AS3052" s="209"/>
      <c r="AT3052" s="209"/>
    </row>
    <row r="3053" spans="1:46" ht="15" customHeight="1">
      <c r="B3053" s="901"/>
      <c r="C3053" s="897"/>
      <c r="D3053" s="148"/>
      <c r="AG3053" s="113"/>
    </row>
    <row r="3054" spans="1:46" ht="15" customHeight="1">
      <c r="B3054" s="882"/>
    </row>
    <row r="3055" spans="1:46" ht="15" customHeight="1">
      <c r="B3055" s="882"/>
    </row>
    <row r="3056" spans="1:46" ht="15" customHeight="1">
      <c r="B3056" s="901"/>
      <c r="C3056" s="897"/>
      <c r="D3056" s="148"/>
      <c r="AG3056" s="113"/>
    </row>
    <row r="3057" spans="2:40" ht="15" customHeight="1">
      <c r="B3057" s="882"/>
    </row>
    <row r="3058" spans="2:40" ht="15" customHeight="1">
      <c r="B3058" s="882"/>
      <c r="Q3058" s="812"/>
      <c r="R3058" s="90"/>
    </row>
    <row r="3059" spans="2:40" ht="15" customHeight="1">
      <c r="B3059" s="882"/>
    </row>
    <row r="3060" spans="2:40" ht="15" customHeight="1">
      <c r="B3060" s="882"/>
      <c r="M3060" s="114"/>
      <c r="N3060" s="114"/>
      <c r="T3060" s="855"/>
      <c r="U3060" s="50"/>
      <c r="V3060" s="50"/>
      <c r="W3060" s="50"/>
      <c r="X3060" s="50"/>
      <c r="Y3060" s="50"/>
      <c r="Z3060" s="50"/>
      <c r="AA3060" s="50"/>
      <c r="AB3060" s="50"/>
      <c r="AC3060" s="50"/>
      <c r="AD3060" s="840"/>
      <c r="AE3060" s="50"/>
      <c r="AF3060" s="50"/>
    </row>
    <row r="3061" spans="2:40" ht="15" customHeight="1">
      <c r="B3061" s="886"/>
      <c r="L3061" s="895"/>
      <c r="M3061" s="108"/>
      <c r="N3061" s="108"/>
      <c r="O3061" s="964"/>
      <c r="P3061" s="110"/>
      <c r="Q3061" s="810"/>
      <c r="R3061" s="110"/>
      <c r="S3061" s="111"/>
      <c r="T3061" s="984"/>
      <c r="U3061" s="110"/>
      <c r="V3061" s="110"/>
      <c r="W3061" s="110"/>
      <c r="X3061" s="110"/>
      <c r="Y3061" s="110"/>
      <c r="Z3061" s="110"/>
      <c r="AA3061" s="110"/>
      <c r="AB3061" s="110"/>
      <c r="AC3061" s="110"/>
      <c r="AD3061" s="841"/>
      <c r="AE3061" s="110"/>
      <c r="AF3061" s="110"/>
    </row>
    <row r="3062" spans="2:40" ht="15" customHeight="1">
      <c r="B3062" s="886"/>
      <c r="L3062" s="895"/>
      <c r="M3062" s="108"/>
      <c r="N3062" s="108"/>
      <c r="O3062" s="964"/>
      <c r="P3062" s="110"/>
      <c r="Q3062" s="810"/>
      <c r="R3062" s="110"/>
      <c r="S3062" s="111"/>
      <c r="T3062" s="984"/>
      <c r="U3062" s="110"/>
      <c r="V3062" s="110"/>
      <c r="W3062" s="110"/>
      <c r="X3062" s="110"/>
      <c r="Y3062" s="110"/>
      <c r="Z3062" s="110"/>
      <c r="AA3062" s="110"/>
      <c r="AB3062" s="110"/>
      <c r="AC3062" s="110"/>
      <c r="AD3062" s="841"/>
      <c r="AE3062" s="110"/>
      <c r="AF3062" s="110"/>
    </row>
    <row r="3063" spans="2:40" ht="15" customHeight="1">
      <c r="B3063" s="901"/>
      <c r="C3063" s="897"/>
      <c r="D3063" s="148"/>
      <c r="AG3063" s="113"/>
    </row>
    <row r="3064" spans="2:40" ht="15" customHeight="1">
      <c r="B3064" s="901"/>
      <c r="C3064" s="897"/>
      <c r="D3064" s="148"/>
      <c r="AG3064" s="113"/>
    </row>
    <row r="3065" spans="2:40" ht="15" customHeight="1">
      <c r="B3065" s="901"/>
      <c r="C3065" s="897"/>
      <c r="D3065" s="148"/>
      <c r="AG3065" s="113"/>
    </row>
    <row r="3066" spans="2:40" ht="15" customHeight="1">
      <c r="B3066" s="901"/>
      <c r="C3066" s="897"/>
      <c r="D3066" s="148"/>
      <c r="AG3066" s="113"/>
    </row>
    <row r="3067" spans="2:40" ht="15" customHeight="1">
      <c r="B3067" s="901"/>
      <c r="C3067" s="897"/>
      <c r="D3067" s="148"/>
      <c r="AG3067" s="113"/>
    </row>
    <row r="3068" spans="2:40" ht="15" customHeight="1">
      <c r="B3068" s="882"/>
    </row>
    <row r="3069" spans="2:40" ht="15" customHeight="1">
      <c r="B3069" s="882"/>
    </row>
    <row r="3070" spans="2:40" ht="15" customHeight="1">
      <c r="B3070" s="882"/>
    </row>
    <row r="3071" spans="2:40" ht="15" customHeight="1">
      <c r="B3071" s="898"/>
      <c r="C3071" s="888"/>
      <c r="D3071" s="130"/>
      <c r="M3071" s="149"/>
      <c r="N3071" s="149"/>
      <c r="T3071" s="855"/>
      <c r="U3071" s="50"/>
      <c r="V3071" s="50"/>
      <c r="W3071" s="50"/>
      <c r="X3071" s="50"/>
      <c r="Y3071" s="50"/>
      <c r="Z3071" s="50"/>
      <c r="AA3071" s="50"/>
      <c r="AB3071" s="50"/>
      <c r="AC3071" s="50"/>
      <c r="AD3071" s="840"/>
      <c r="AE3071" s="50"/>
      <c r="AF3071" s="50"/>
    </row>
    <row r="3072" spans="2:40" ht="15" customHeight="1">
      <c r="B3072" s="940"/>
      <c r="C3072" s="911"/>
      <c r="D3072" s="177"/>
      <c r="M3072" s="149"/>
      <c r="N3072" s="149"/>
      <c r="S3072" s="116"/>
      <c r="T3072" s="855"/>
      <c r="U3072" s="50"/>
      <c r="V3072" s="50"/>
      <c r="W3072" s="50"/>
      <c r="X3072" s="50"/>
      <c r="Y3072" s="50"/>
      <c r="Z3072" s="50"/>
      <c r="AA3072" s="50"/>
      <c r="AB3072" s="50"/>
      <c r="AC3072" s="50"/>
      <c r="AD3072" s="840"/>
      <c r="AE3072" s="50"/>
      <c r="AF3072" s="50"/>
      <c r="AG3072" s="47"/>
      <c r="AH3072" s="157"/>
      <c r="AI3072" s="47"/>
      <c r="AJ3072" s="5"/>
      <c r="AN3072" s="5"/>
    </row>
    <row r="3073" spans="2:33" ht="15" customHeight="1">
      <c r="B3073" s="901"/>
      <c r="C3073" s="897"/>
      <c r="D3073" s="148"/>
      <c r="AG3073" s="113"/>
    </row>
    <row r="3074" spans="2:33" ht="15" customHeight="1">
      <c r="B3074" s="901"/>
      <c r="C3074" s="897"/>
      <c r="D3074" s="148"/>
      <c r="AG3074" s="113"/>
    </row>
    <row r="3075" spans="2:33" ht="15" customHeight="1">
      <c r="B3075" s="901"/>
      <c r="C3075" s="929"/>
      <c r="D3075" s="4"/>
      <c r="T3075" s="831"/>
      <c r="AG3075" s="113"/>
    </row>
    <row r="3076" spans="2:33" ht="15" customHeight="1">
      <c r="B3076" s="905"/>
      <c r="AG3076" s="113"/>
    </row>
    <row r="3077" spans="2:33" ht="15" customHeight="1">
      <c r="B3077" s="905"/>
      <c r="T3077" s="855"/>
      <c r="U3077" s="50"/>
      <c r="V3077" s="50"/>
      <c r="W3077" s="50"/>
      <c r="X3077" s="50"/>
      <c r="Y3077" s="50"/>
      <c r="Z3077" s="50"/>
      <c r="AA3077" s="50"/>
      <c r="AB3077" s="50"/>
      <c r="AC3077" s="50"/>
      <c r="AD3077" s="840"/>
      <c r="AE3077" s="50"/>
      <c r="AF3077" s="50"/>
      <c r="AG3077" s="113"/>
    </row>
    <row r="3078" spans="2:33" ht="15" customHeight="1">
      <c r="B3078" s="901"/>
      <c r="C3078" s="897"/>
      <c r="D3078" s="148"/>
    </row>
    <row r="3079" spans="2:33" ht="15" customHeight="1">
      <c r="B3079" s="901"/>
      <c r="C3079" s="897"/>
      <c r="D3079" s="148"/>
      <c r="AG3079" s="113"/>
    </row>
    <row r="3080" spans="2:33" ht="15" customHeight="1">
      <c r="B3080" s="901"/>
      <c r="C3080" s="897"/>
      <c r="D3080" s="148"/>
      <c r="AG3080" s="113"/>
    </row>
    <row r="3081" spans="2:33" ht="15" customHeight="1">
      <c r="B3081" s="901"/>
      <c r="C3081" s="897"/>
      <c r="D3081" s="148"/>
      <c r="AG3081" s="113"/>
    </row>
    <row r="3082" spans="2:33" ht="15" customHeight="1">
      <c r="B3082" s="901"/>
      <c r="C3082" s="897"/>
      <c r="D3082" s="148"/>
      <c r="AG3082" s="113"/>
    </row>
    <row r="3083" spans="2:33" ht="15" customHeight="1">
      <c r="B3083" s="901"/>
      <c r="C3083" s="897"/>
      <c r="D3083" s="148"/>
      <c r="AG3083" s="113"/>
    </row>
    <row r="3084" spans="2:33" ht="15" customHeight="1">
      <c r="B3084" s="905"/>
      <c r="S3084" s="35"/>
      <c r="AG3084" s="113"/>
    </row>
    <row r="3085" spans="2:33" ht="15" customHeight="1">
      <c r="B3085" s="901"/>
      <c r="C3085" s="897"/>
      <c r="D3085" s="148"/>
      <c r="AG3085" s="113"/>
    </row>
    <row r="3086" spans="2:33" ht="15" customHeight="1">
      <c r="B3086" s="901"/>
      <c r="C3086" s="897"/>
      <c r="D3086" s="148"/>
      <c r="AG3086" s="113"/>
    </row>
    <row r="3087" spans="2:33" ht="15" customHeight="1">
      <c r="B3087" s="901"/>
      <c r="C3087" s="897"/>
      <c r="D3087" s="148"/>
      <c r="AG3087" s="113"/>
    </row>
    <row r="3088" spans="2:33" ht="15" customHeight="1">
      <c r="B3088" s="901"/>
      <c r="C3088" s="897"/>
      <c r="D3088" s="148"/>
      <c r="AG3088" s="113"/>
    </row>
    <row r="3089" spans="2:33" ht="15" customHeight="1">
      <c r="B3089" s="901"/>
      <c r="C3089" s="897"/>
      <c r="D3089" s="148"/>
      <c r="AG3089" s="113"/>
    </row>
    <row r="3090" spans="2:33" ht="15" customHeight="1">
      <c r="B3090" s="901"/>
      <c r="C3090" s="897"/>
      <c r="D3090" s="148"/>
      <c r="AG3090" s="113"/>
    </row>
    <row r="3091" spans="2:33" ht="15" customHeight="1">
      <c r="B3091" s="901"/>
      <c r="C3091" s="897"/>
      <c r="D3091" s="148"/>
      <c r="AG3091" s="113"/>
    </row>
    <row r="3092" spans="2:33" ht="15" customHeight="1">
      <c r="B3092" s="901"/>
      <c r="C3092" s="897"/>
      <c r="D3092" s="148"/>
      <c r="AG3092" s="113"/>
    </row>
    <row r="3093" spans="2:33" ht="15" customHeight="1">
      <c r="B3093" s="901"/>
      <c r="C3093" s="897"/>
      <c r="D3093" s="148"/>
      <c r="AG3093" s="113"/>
    </row>
    <row r="3094" spans="2:33" ht="15" customHeight="1">
      <c r="B3094" s="901"/>
      <c r="C3094" s="897"/>
      <c r="D3094" s="148"/>
      <c r="AG3094" s="113"/>
    </row>
    <row r="3095" spans="2:33" ht="15" customHeight="1">
      <c r="B3095" s="901"/>
      <c r="C3095" s="897"/>
      <c r="D3095" s="148"/>
      <c r="AG3095" s="113"/>
    </row>
    <row r="3096" spans="2:33" ht="15" customHeight="1">
      <c r="B3096" s="882"/>
    </row>
    <row r="3097" spans="2:33" ht="15" customHeight="1">
      <c r="B3097" s="882"/>
      <c r="M3097" s="230"/>
      <c r="N3097" s="230"/>
    </row>
    <row r="3098" spans="2:33" ht="15" customHeight="1">
      <c r="B3098" s="882"/>
      <c r="M3098" s="230"/>
      <c r="N3098" s="230"/>
    </row>
    <row r="3099" spans="2:33" ht="15" customHeight="1">
      <c r="B3099" s="882"/>
    </row>
    <row r="3100" spans="2:33" ht="15" customHeight="1">
      <c r="B3100" s="882"/>
    </row>
    <row r="3101" spans="2:33" ht="15" customHeight="1">
      <c r="B3101" s="901"/>
      <c r="C3101" s="897"/>
      <c r="D3101" s="148"/>
    </row>
    <row r="3103" spans="2:33" ht="15" customHeight="1">
      <c r="B3103" s="882"/>
    </row>
    <row r="3104" spans="2:33" ht="15" customHeight="1">
      <c r="B3104" s="882"/>
      <c r="AG3104" s="113"/>
    </row>
    <row r="3105" spans="2:35" s="196" customFormat="1" ht="15" customHeight="1">
      <c r="B3105" s="941"/>
      <c r="C3105" s="883"/>
      <c r="D3105" s="225"/>
      <c r="E3105" s="198"/>
      <c r="F3105" s="198"/>
      <c r="G3105" s="198"/>
      <c r="H3105" s="198"/>
      <c r="I3105" s="198"/>
      <c r="J3105" s="198"/>
      <c r="K3105" s="198"/>
      <c r="L3105" s="955"/>
      <c r="M3105" s="199"/>
      <c r="N3105" s="199"/>
      <c r="O3105" s="972"/>
      <c r="P3105" s="200"/>
      <c r="Q3105" s="820"/>
      <c r="R3105" s="201"/>
      <c r="S3105" s="202"/>
      <c r="T3105" s="848"/>
      <c r="U3105" s="164"/>
      <c r="V3105" s="164"/>
      <c r="W3105" s="164"/>
      <c r="X3105" s="164"/>
      <c r="Y3105" s="164"/>
      <c r="Z3105" s="164"/>
      <c r="AA3105" s="164"/>
      <c r="AB3105" s="164"/>
      <c r="AC3105" s="164"/>
      <c r="AD3105" s="848"/>
      <c r="AE3105" s="164"/>
      <c r="AF3105" s="164"/>
      <c r="AG3105" s="198"/>
      <c r="AH3105" s="198"/>
      <c r="AI3105" s="198"/>
    </row>
    <row r="3106" spans="2:35" ht="15" customHeight="1">
      <c r="B3106" s="905"/>
    </row>
    <row r="3107" spans="2:35" ht="15" customHeight="1">
      <c r="B3107" s="905"/>
    </row>
    <row r="3108" spans="2:35" ht="15" customHeight="1">
      <c r="B3108" s="868"/>
      <c r="C3108" s="868"/>
      <c r="D3108" s="86"/>
      <c r="E3108" s="86"/>
      <c r="F3108" s="86"/>
      <c r="G3108" s="86"/>
      <c r="H3108" s="86"/>
      <c r="I3108" s="86"/>
      <c r="J3108" s="86"/>
      <c r="K3108" s="86"/>
    </row>
    <row r="3109" spans="2:35" ht="15" customHeight="1">
      <c r="B3109" s="868"/>
      <c r="C3109" s="868"/>
      <c r="D3109" s="86"/>
      <c r="E3109" s="86"/>
      <c r="F3109" s="86"/>
      <c r="G3109" s="86"/>
      <c r="H3109" s="86"/>
      <c r="I3109" s="86"/>
      <c r="J3109" s="86"/>
      <c r="K3109" s="86"/>
    </row>
    <row r="3110" spans="2:35" ht="15" customHeight="1" thickBot="1">
      <c r="B3110" s="905"/>
    </row>
    <row r="3111" spans="2:35" s="95" customFormat="1" ht="15" customHeight="1" thickBot="1">
      <c r="B3111" s="893"/>
      <c r="C3111" s="894"/>
      <c r="D3111" s="143"/>
      <c r="E3111" s="144"/>
      <c r="F3111" s="144"/>
      <c r="G3111" s="144"/>
      <c r="H3111" s="144"/>
      <c r="I3111" s="144"/>
      <c r="J3111" s="144"/>
      <c r="K3111" s="144"/>
      <c r="L3111" s="893"/>
      <c r="M3111" s="93"/>
      <c r="N3111" s="93"/>
      <c r="O3111" s="966"/>
      <c r="P3111" s="145"/>
      <c r="Q3111" s="813"/>
      <c r="R3111" s="146"/>
      <c r="S3111" s="94"/>
      <c r="T3111" s="985"/>
      <c r="U3111" s="146"/>
      <c r="V3111" s="180"/>
      <c r="W3111" s="180"/>
      <c r="X3111" s="180"/>
      <c r="Y3111" s="180"/>
      <c r="Z3111" s="180"/>
      <c r="AA3111" s="180"/>
      <c r="AB3111" s="180"/>
      <c r="AC3111" s="180"/>
      <c r="AD3111" s="849"/>
      <c r="AE3111" s="180"/>
      <c r="AF3111" s="180"/>
      <c r="AG3111" s="92"/>
      <c r="AH3111" s="92"/>
      <c r="AI3111" s="92"/>
    </row>
    <row r="3112" spans="2:35" s="95" customFormat="1" ht="15" customHeight="1">
      <c r="B3112" s="915"/>
      <c r="C3112" s="916"/>
      <c r="D3112" s="182"/>
      <c r="E3112" s="183"/>
      <c r="F3112" s="183"/>
      <c r="G3112" s="183"/>
      <c r="H3112" s="183"/>
      <c r="I3112" s="183"/>
      <c r="J3112" s="183"/>
      <c r="K3112" s="183"/>
      <c r="L3112" s="915"/>
      <c r="M3112" s="96"/>
      <c r="N3112" s="96"/>
      <c r="O3112" s="967"/>
      <c r="P3112" s="99"/>
      <c r="Q3112" s="814"/>
      <c r="R3112" s="99"/>
      <c r="S3112" s="99"/>
      <c r="T3112" s="986"/>
      <c r="U3112" s="99"/>
      <c r="V3112" s="147"/>
      <c r="W3112" s="147"/>
      <c r="X3112" s="147"/>
      <c r="Y3112" s="147"/>
      <c r="Z3112" s="147"/>
      <c r="AA3112" s="147"/>
      <c r="AB3112" s="147"/>
      <c r="AC3112" s="147"/>
      <c r="AD3112" s="846"/>
      <c r="AE3112" s="147"/>
      <c r="AF3112" s="147"/>
      <c r="AG3112" s="98"/>
      <c r="AH3112" s="98"/>
      <c r="AI3112" s="98"/>
    </row>
    <row r="3113" spans="2:35" s="95" customFormat="1" ht="15" customHeight="1">
      <c r="B3113" s="915"/>
      <c r="C3113" s="916"/>
      <c r="D3113" s="182"/>
      <c r="E3113" s="183"/>
      <c r="F3113" s="183"/>
      <c r="G3113" s="183"/>
      <c r="H3113" s="183"/>
      <c r="I3113" s="183"/>
      <c r="J3113" s="183"/>
      <c r="K3113" s="183"/>
      <c r="L3113" s="915"/>
      <c r="M3113" s="102"/>
      <c r="N3113" s="102"/>
      <c r="O3113" s="960"/>
      <c r="P3113" s="105"/>
      <c r="Q3113" s="805"/>
      <c r="R3113" s="105"/>
      <c r="S3113" s="104"/>
      <c r="T3113" s="979"/>
      <c r="U3113" s="105"/>
      <c r="V3113" s="110"/>
      <c r="W3113" s="110"/>
      <c r="X3113" s="110"/>
      <c r="Y3113" s="110"/>
      <c r="Z3113" s="110"/>
      <c r="AA3113" s="110"/>
      <c r="AB3113" s="110"/>
      <c r="AC3113" s="110"/>
      <c r="AD3113" s="841"/>
      <c r="AE3113" s="110"/>
      <c r="AF3113" s="110"/>
      <c r="AG3113" s="101"/>
      <c r="AH3113" s="101"/>
      <c r="AI3113" s="101"/>
    </row>
    <row r="3114" spans="2:35" s="95" customFormat="1" ht="15" customHeight="1">
      <c r="B3114" s="915"/>
      <c r="C3114" s="916"/>
      <c r="D3114" s="182"/>
      <c r="E3114" s="183"/>
      <c r="F3114" s="183"/>
      <c r="G3114" s="183"/>
      <c r="H3114" s="183"/>
      <c r="I3114" s="183"/>
      <c r="J3114" s="183"/>
      <c r="K3114" s="183"/>
      <c r="L3114" s="915"/>
      <c r="M3114" s="181"/>
      <c r="N3114" s="181"/>
      <c r="O3114" s="846"/>
      <c r="P3114" s="147"/>
      <c r="Q3114" s="817"/>
      <c r="R3114" s="147"/>
      <c r="S3114" s="147"/>
      <c r="T3114" s="988"/>
      <c r="U3114" s="147"/>
      <c r="V3114" s="147"/>
      <c r="W3114" s="147"/>
      <c r="X3114" s="147"/>
      <c r="Y3114" s="147"/>
      <c r="Z3114" s="147"/>
      <c r="AA3114" s="147"/>
      <c r="AB3114" s="147"/>
      <c r="AC3114" s="147"/>
      <c r="AD3114" s="846"/>
      <c r="AE3114" s="147"/>
      <c r="AF3114" s="147"/>
      <c r="AG3114" s="183"/>
      <c r="AH3114" s="183"/>
      <c r="AI3114" s="183"/>
    </row>
    <row r="3115" spans="2:35" ht="15" customHeight="1">
      <c r="B3115" s="895"/>
      <c r="C3115" s="896"/>
      <c r="D3115" s="107"/>
      <c r="L3115" s="895"/>
      <c r="M3115" s="108"/>
      <c r="N3115" s="108"/>
      <c r="O3115" s="964"/>
      <c r="P3115" s="110"/>
      <c r="S3115" s="111"/>
      <c r="T3115" s="984"/>
      <c r="U3115" s="110"/>
      <c r="V3115" s="110"/>
      <c r="W3115" s="110"/>
      <c r="X3115" s="110"/>
      <c r="Y3115" s="110"/>
      <c r="Z3115" s="110"/>
      <c r="AA3115" s="110"/>
      <c r="AB3115" s="110"/>
      <c r="AC3115" s="110"/>
      <c r="AD3115" s="841"/>
      <c r="AE3115" s="110"/>
      <c r="AF3115" s="110"/>
    </row>
    <row r="3116" spans="2:35" ht="15" customHeight="1">
      <c r="B3116" s="882"/>
      <c r="O3116" s="970"/>
      <c r="S3116" s="184"/>
    </row>
    <row r="3117" spans="2:35" ht="15" customHeight="1">
      <c r="B3117" s="882"/>
      <c r="O3117" s="970"/>
      <c r="S3117" s="184"/>
    </row>
    <row r="3118" spans="2:35" ht="15" customHeight="1">
      <c r="B3118" s="882"/>
      <c r="O3118" s="970"/>
      <c r="S3118" s="184"/>
    </row>
    <row r="3119" spans="2:35" ht="15" customHeight="1">
      <c r="B3119" s="882"/>
      <c r="O3119" s="970"/>
      <c r="S3119" s="184"/>
    </row>
    <row r="3120" spans="2:35" ht="15" customHeight="1">
      <c r="B3120" s="882"/>
      <c r="O3120" s="970"/>
      <c r="S3120" s="184"/>
    </row>
    <row r="3121" spans="2:19" ht="15" customHeight="1">
      <c r="B3121" s="882"/>
      <c r="O3121" s="970"/>
      <c r="S3121" s="184"/>
    </row>
    <row r="3122" spans="2:19" ht="15" customHeight="1">
      <c r="B3122" s="882"/>
      <c r="O3122" s="970"/>
      <c r="S3122" s="184"/>
    </row>
    <row r="3123" spans="2:19" ht="15" customHeight="1">
      <c r="B3123" s="882"/>
      <c r="O3123" s="970"/>
      <c r="S3123" s="184"/>
    </row>
    <row r="3124" spans="2:19" ht="15" customHeight="1">
      <c r="B3124" s="882"/>
      <c r="O3124" s="970"/>
      <c r="S3124" s="184"/>
    </row>
    <row r="3125" spans="2:19" ht="15" customHeight="1">
      <c r="B3125" s="882"/>
      <c r="O3125" s="970"/>
      <c r="S3125" s="184"/>
    </row>
    <row r="3126" spans="2:19" ht="15" customHeight="1">
      <c r="B3126" s="882"/>
      <c r="O3126" s="970"/>
      <c r="S3126" s="184"/>
    </row>
    <row r="3127" spans="2:19" ht="15" customHeight="1">
      <c r="B3127" s="882"/>
      <c r="O3127" s="970"/>
      <c r="S3127" s="184"/>
    </row>
    <row r="3128" spans="2:19" ht="15" customHeight="1">
      <c r="B3128" s="882"/>
      <c r="O3128" s="970"/>
      <c r="S3128" s="184"/>
    </row>
    <row r="3129" spans="2:19" ht="15" customHeight="1">
      <c r="B3129" s="882"/>
      <c r="O3129" s="970"/>
      <c r="S3129" s="184"/>
    </row>
    <row r="3130" spans="2:19" ht="15" customHeight="1">
      <c r="B3130" s="882"/>
      <c r="O3130" s="970"/>
      <c r="S3130" s="184"/>
    </row>
    <row r="3131" spans="2:19" ht="15" customHeight="1">
      <c r="B3131" s="882"/>
      <c r="O3131" s="970"/>
      <c r="S3131" s="184"/>
    </row>
    <row r="3132" spans="2:19" ht="15" customHeight="1">
      <c r="B3132" s="882"/>
    </row>
    <row r="3133" spans="2:19" ht="15" customHeight="1">
      <c r="B3133" s="882"/>
    </row>
    <row r="3134" spans="2:19" ht="15" customHeight="1">
      <c r="B3134" s="882"/>
    </row>
    <row r="3135" spans="2:19" ht="15" customHeight="1">
      <c r="B3135" s="882"/>
    </row>
    <row r="3136" spans="2:19" ht="15" customHeight="1">
      <c r="B3136" s="882"/>
    </row>
    <row r="3137" spans="2:40" ht="15" customHeight="1">
      <c r="B3137" s="882"/>
    </row>
    <row r="3138" spans="2:40" ht="15" customHeight="1">
      <c r="B3138" s="882"/>
    </row>
    <row r="3139" spans="2:40" ht="15" customHeight="1">
      <c r="B3139" s="882"/>
    </row>
    <row r="3140" spans="2:40" ht="15" customHeight="1">
      <c r="B3140" s="882"/>
    </row>
    <row r="3141" spans="2:40" ht="15" customHeight="1">
      <c r="B3141" s="882"/>
    </row>
    <row r="3142" spans="2:40" ht="15" customHeight="1">
      <c r="B3142" s="903"/>
      <c r="C3142" s="904"/>
      <c r="D3142" s="156"/>
      <c r="M3142" s="230"/>
      <c r="N3142" s="230"/>
      <c r="S3142" s="116"/>
      <c r="T3142" s="855"/>
      <c r="U3142" s="50"/>
      <c r="V3142" s="50"/>
      <c r="W3142" s="50"/>
      <c r="X3142" s="50"/>
      <c r="Y3142" s="50"/>
      <c r="Z3142" s="50"/>
      <c r="AA3142" s="50"/>
      <c r="AB3142" s="50"/>
      <c r="AC3142" s="50"/>
      <c r="AD3142" s="840"/>
      <c r="AE3142" s="50"/>
      <c r="AF3142" s="50"/>
      <c r="AG3142" s="47"/>
      <c r="AH3142" s="157"/>
      <c r="AI3142" s="47"/>
      <c r="AJ3142" s="5"/>
      <c r="AN3142" s="5"/>
    </row>
    <row r="3143" spans="2:40" ht="15" customHeight="1">
      <c r="B3143" s="901"/>
      <c r="C3143" s="897"/>
      <c r="D3143" s="148"/>
      <c r="AG3143" s="113"/>
    </row>
    <row r="3144" spans="2:40" ht="15" customHeight="1">
      <c r="B3144" s="901"/>
      <c r="C3144" s="897"/>
      <c r="D3144" s="148"/>
      <c r="AG3144" s="113"/>
    </row>
    <row r="3145" spans="2:40" ht="15" customHeight="1">
      <c r="B3145" s="901"/>
      <c r="C3145" s="897"/>
      <c r="D3145" s="148"/>
    </row>
    <row r="3146" spans="2:40" ht="15" customHeight="1">
      <c r="B3146" s="905"/>
      <c r="AG3146" s="113"/>
    </row>
    <row r="3147" spans="2:40" ht="15" customHeight="1">
      <c r="B3147" s="882"/>
    </row>
    <row r="3148" spans="2:40" ht="15" customHeight="1">
      <c r="B3148" s="882"/>
    </row>
    <row r="3149" spans="2:40" ht="15" customHeight="1">
      <c r="B3149" s="882"/>
    </row>
    <row r="3150" spans="2:40" ht="15" customHeight="1">
      <c r="B3150" s="882"/>
    </row>
    <row r="3151" spans="2:40" ht="15" customHeight="1">
      <c r="B3151" s="882"/>
      <c r="O3151" s="831"/>
      <c r="P3151" s="35"/>
      <c r="Q3151" s="819"/>
      <c r="R3151" s="8"/>
    </row>
    <row r="3152" spans="2:40" ht="15" customHeight="1">
      <c r="B3152" s="901"/>
      <c r="C3152" s="897"/>
      <c r="D3152" s="148"/>
      <c r="AG3152" s="113"/>
    </row>
    <row r="3153" spans="2:46" ht="15" customHeight="1">
      <c r="B3153" s="901"/>
      <c r="C3153" s="897"/>
      <c r="D3153" s="148"/>
      <c r="AG3153" s="113"/>
    </row>
    <row r="3154" spans="2:46" ht="15" customHeight="1">
      <c r="B3154" s="901"/>
      <c r="C3154" s="897"/>
      <c r="D3154" s="148"/>
      <c r="AG3154" s="113"/>
    </row>
    <row r="3155" spans="2:46" ht="15" customHeight="1">
      <c r="B3155" s="901"/>
      <c r="C3155" s="897"/>
      <c r="D3155" s="148"/>
      <c r="AG3155" s="113"/>
    </row>
    <row r="3156" spans="2:46" ht="15" customHeight="1">
      <c r="B3156" s="905"/>
      <c r="AG3156" s="113"/>
    </row>
    <row r="3157" spans="2:46" ht="15" customHeight="1">
      <c r="B3157" s="882"/>
    </row>
    <row r="3158" spans="2:46" ht="15" customHeight="1">
      <c r="B3158" s="882"/>
      <c r="L3158" s="953"/>
      <c r="M3158" s="126"/>
      <c r="N3158" s="126"/>
      <c r="Q3158" s="809"/>
      <c r="R3158" s="116"/>
      <c r="S3158" s="50"/>
      <c r="T3158" s="983"/>
      <c r="U3158" s="8"/>
      <c r="V3158" s="8"/>
      <c r="W3158" s="8"/>
      <c r="X3158" s="8"/>
      <c r="Y3158" s="8"/>
      <c r="Z3158" s="8"/>
      <c r="AA3158" s="8"/>
      <c r="AB3158" s="8"/>
      <c r="AC3158" s="8"/>
      <c r="AD3158" s="839"/>
      <c r="AE3158" s="8"/>
      <c r="AF3158" s="8"/>
      <c r="AH3158" s="123"/>
      <c r="AI3158" s="123"/>
      <c r="AJ3158" s="125"/>
      <c r="AK3158" s="125"/>
      <c r="AL3158" s="125"/>
      <c r="AM3158" s="125"/>
      <c r="AN3158" s="125"/>
      <c r="AO3158" s="125"/>
      <c r="AP3158" s="125"/>
      <c r="AQ3158" s="125"/>
      <c r="AR3158" s="125"/>
      <c r="AS3158" s="125"/>
      <c r="AT3158" s="125"/>
    </row>
    <row r="3159" spans="2:46" ht="15" customHeight="1">
      <c r="B3159" s="899"/>
      <c r="C3159" s="922"/>
      <c r="D3159" s="195"/>
      <c r="AG3159" s="113"/>
    </row>
    <row r="3160" spans="2:46" ht="15" customHeight="1">
      <c r="B3160" s="905"/>
      <c r="M3160" s="114"/>
      <c r="N3160" s="114"/>
      <c r="T3160" s="855"/>
      <c r="U3160" s="50"/>
      <c r="V3160" s="50"/>
      <c r="W3160" s="50"/>
      <c r="X3160" s="50"/>
      <c r="Y3160" s="50"/>
      <c r="Z3160" s="50"/>
      <c r="AA3160" s="50"/>
      <c r="AB3160" s="50"/>
      <c r="AC3160" s="50"/>
      <c r="AD3160" s="840"/>
      <c r="AE3160" s="50"/>
      <c r="AF3160" s="50"/>
      <c r="AG3160" s="113"/>
    </row>
    <row r="3161" spans="2:46" ht="15" customHeight="1">
      <c r="B3161" s="905"/>
      <c r="M3161" s="114"/>
      <c r="N3161" s="114"/>
      <c r="T3161" s="855"/>
      <c r="U3161" s="50"/>
      <c r="V3161" s="50"/>
      <c r="W3161" s="50"/>
      <c r="X3161" s="50"/>
      <c r="Y3161" s="50"/>
      <c r="Z3161" s="50"/>
      <c r="AA3161" s="50"/>
      <c r="AB3161" s="50"/>
      <c r="AC3161" s="50"/>
      <c r="AD3161" s="840"/>
      <c r="AE3161" s="50"/>
      <c r="AF3161" s="50"/>
      <c r="AG3161" s="113"/>
    </row>
    <row r="3162" spans="2:46" ht="15" customHeight="1">
      <c r="B3162" s="901"/>
      <c r="C3162" s="897"/>
      <c r="D3162" s="148"/>
      <c r="AG3162" s="113"/>
    </row>
    <row r="3163" spans="2:46" ht="15" customHeight="1">
      <c r="B3163" s="882"/>
    </row>
    <row r="3164" spans="2:46" ht="15" customHeight="1">
      <c r="B3164" s="901"/>
      <c r="C3164" s="897"/>
      <c r="D3164" s="148"/>
    </row>
    <row r="3165" spans="2:46" ht="15" customHeight="1">
      <c r="B3165" s="901"/>
      <c r="C3165" s="897"/>
      <c r="D3165" s="148"/>
      <c r="AG3165" s="113"/>
    </row>
    <row r="3166" spans="2:46" ht="15" customHeight="1">
      <c r="B3166" s="912"/>
      <c r="AG3166" s="113"/>
    </row>
    <row r="3167" spans="2:46" ht="15" customHeight="1">
      <c r="B3167" s="882"/>
      <c r="O3167" s="831"/>
      <c r="P3167" s="35"/>
    </row>
    <row r="3168" spans="2:46" ht="15" customHeight="1">
      <c r="B3168" s="882"/>
      <c r="P3168" s="123"/>
      <c r="S3168" s="35"/>
      <c r="T3168" s="855"/>
      <c r="U3168" s="50"/>
      <c r="V3168" s="50"/>
      <c r="W3168" s="50"/>
      <c r="X3168" s="50"/>
      <c r="Y3168" s="50"/>
      <c r="Z3168" s="50"/>
      <c r="AA3168" s="50"/>
      <c r="AB3168" s="50"/>
      <c r="AC3168" s="50"/>
      <c r="AD3168" s="840"/>
      <c r="AE3168" s="50"/>
      <c r="AF3168" s="50"/>
      <c r="AH3168" s="175"/>
      <c r="AI3168" s="175"/>
      <c r="AJ3168" s="176"/>
      <c r="AK3168" s="176"/>
      <c r="AL3168" s="176"/>
      <c r="AM3168" s="176"/>
      <c r="AN3168" s="176"/>
      <c r="AO3168" s="176"/>
      <c r="AP3168" s="176"/>
      <c r="AQ3168" s="176"/>
      <c r="AR3168" s="176"/>
      <c r="AS3168" s="176"/>
      <c r="AT3168" s="176"/>
    </row>
    <row r="3169" spans="2:33" ht="15" customHeight="1">
      <c r="B3169" s="912"/>
      <c r="AG3169" s="113"/>
    </row>
    <row r="3170" spans="2:33" ht="15" customHeight="1">
      <c r="B3170" s="882"/>
      <c r="AG3170" s="113"/>
    </row>
    <row r="3171" spans="2:33" ht="15" customHeight="1">
      <c r="B3171" s="882"/>
    </row>
    <row r="3172" spans="2:33" ht="15" customHeight="1">
      <c r="B3172" s="882"/>
    </row>
    <row r="3173" spans="2:33" ht="15" customHeight="1">
      <c r="B3173" s="882"/>
    </row>
    <row r="3174" spans="2:33" ht="15" customHeight="1">
      <c r="B3174" s="882"/>
    </row>
    <row r="3175" spans="2:33" ht="15" customHeight="1">
      <c r="B3175" s="899"/>
      <c r="C3175" s="900"/>
      <c r="D3175" s="151"/>
    </row>
    <row r="3176" spans="2:33" ht="15" customHeight="1">
      <c r="B3176" s="899"/>
      <c r="C3176" s="900"/>
      <c r="D3176" s="151"/>
    </row>
    <row r="3177" spans="2:33" ht="15" customHeight="1">
      <c r="B3177" s="899"/>
      <c r="C3177" s="900"/>
      <c r="D3177" s="151"/>
    </row>
    <row r="3178" spans="2:33" ht="15" customHeight="1">
      <c r="B3178" s="882"/>
    </row>
    <row r="3179" spans="2:33" ht="15" customHeight="1">
      <c r="B3179" s="882"/>
    </row>
    <row r="3180" spans="2:33" ht="15" customHeight="1">
      <c r="B3180" s="882"/>
    </row>
    <row r="3181" spans="2:33" ht="15" customHeight="1">
      <c r="B3181" s="886"/>
      <c r="C3181" s="896"/>
      <c r="D3181" s="107"/>
      <c r="L3181" s="895"/>
      <c r="M3181" s="108"/>
      <c r="N3181" s="108"/>
      <c r="O3181" s="964"/>
      <c r="P3181" s="110"/>
      <c r="S3181" s="111"/>
      <c r="T3181" s="984"/>
      <c r="U3181" s="110"/>
      <c r="V3181" s="110"/>
      <c r="W3181" s="110"/>
      <c r="X3181" s="110"/>
      <c r="Y3181" s="110"/>
      <c r="Z3181" s="110"/>
      <c r="AA3181" s="110"/>
      <c r="AB3181" s="110"/>
      <c r="AC3181" s="110"/>
      <c r="AD3181" s="841"/>
      <c r="AE3181" s="110"/>
      <c r="AF3181" s="110"/>
    </row>
    <row r="3182" spans="2:33" ht="15" customHeight="1">
      <c r="B3182" s="882"/>
    </row>
    <row r="3183" spans="2:33" ht="15" customHeight="1">
      <c r="B3183" s="882"/>
    </row>
    <row r="3184" spans="2:33" ht="15" customHeight="1">
      <c r="B3184" s="882"/>
    </row>
    <row r="3185" spans="2:33" ht="15" customHeight="1">
      <c r="B3185" s="886"/>
      <c r="C3185" s="896"/>
      <c r="D3185" s="107"/>
      <c r="L3185" s="895"/>
      <c r="M3185" s="108"/>
      <c r="N3185" s="108"/>
      <c r="O3185" s="964"/>
      <c r="P3185" s="110"/>
      <c r="S3185" s="111"/>
      <c r="T3185" s="984"/>
      <c r="U3185" s="110"/>
      <c r="V3185" s="110"/>
      <c r="W3185" s="110"/>
      <c r="X3185" s="110"/>
      <c r="Y3185" s="110"/>
      <c r="Z3185" s="110"/>
      <c r="AA3185" s="110"/>
      <c r="AB3185" s="110"/>
      <c r="AC3185" s="110"/>
      <c r="AD3185" s="841"/>
      <c r="AE3185" s="110"/>
      <c r="AF3185" s="110"/>
    </row>
    <row r="3186" spans="2:33" ht="15" customHeight="1">
      <c r="B3186" s="882"/>
    </row>
    <row r="3187" spans="2:33" ht="15" customHeight="1">
      <c r="B3187" s="882"/>
    </row>
    <row r="3188" spans="2:33" ht="15" customHeight="1">
      <c r="B3188" s="882"/>
    </row>
    <row r="3189" spans="2:33" ht="15" customHeight="1">
      <c r="B3189" s="882"/>
    </row>
    <row r="3190" spans="2:33" ht="15" customHeight="1">
      <c r="B3190" s="882"/>
    </row>
    <row r="3191" spans="2:33" ht="15" customHeight="1">
      <c r="B3191" s="882"/>
      <c r="AG3191" s="113"/>
    </row>
    <row r="3192" spans="2:33" ht="15" customHeight="1">
      <c r="B3192" s="882"/>
      <c r="AG3192" s="113"/>
    </row>
    <row r="3193" spans="2:33" ht="15" customHeight="1">
      <c r="B3193" s="882"/>
    </row>
    <row r="3194" spans="2:33" ht="15" customHeight="1">
      <c r="B3194" s="899"/>
      <c r="C3194" s="900"/>
      <c r="D3194" s="151"/>
    </row>
    <row r="3195" spans="2:33" ht="15" customHeight="1">
      <c r="B3195" s="899"/>
      <c r="C3195" s="900"/>
      <c r="D3195" s="151"/>
    </row>
    <row r="3196" spans="2:33" ht="15" customHeight="1">
      <c r="B3196" s="899"/>
      <c r="C3196" s="922"/>
      <c r="D3196" s="195"/>
    </row>
    <row r="3197" spans="2:33" ht="15" customHeight="1">
      <c r="B3197" s="899"/>
      <c r="C3197" s="922"/>
      <c r="D3197" s="195"/>
    </row>
    <row r="3198" spans="2:33" ht="15" customHeight="1">
      <c r="B3198" s="882"/>
    </row>
    <row r="3199" spans="2:33" ht="15" customHeight="1">
      <c r="B3199" s="882"/>
    </row>
    <row r="3200" spans="2:33" ht="15" customHeight="1">
      <c r="B3200" s="882"/>
    </row>
    <row r="3201" spans="2:46" ht="15" customHeight="1">
      <c r="B3201" s="882"/>
    </row>
    <row r="3202" spans="2:46" ht="15" customHeight="1">
      <c r="B3202" s="882"/>
    </row>
    <row r="3203" spans="2:46" ht="15" customHeight="1">
      <c r="B3203" s="882"/>
      <c r="L3203" s="953"/>
      <c r="M3203" s="126"/>
      <c r="N3203" s="126"/>
      <c r="S3203" s="50"/>
      <c r="T3203" s="983"/>
      <c r="U3203" s="8"/>
      <c r="V3203" s="8"/>
      <c r="W3203" s="8"/>
      <c r="X3203" s="8"/>
      <c r="Y3203" s="8"/>
      <c r="Z3203" s="8"/>
      <c r="AA3203" s="8"/>
      <c r="AB3203" s="8"/>
      <c r="AC3203" s="8"/>
      <c r="AD3203" s="839"/>
      <c r="AE3203" s="8"/>
      <c r="AF3203" s="8"/>
      <c r="AH3203" s="123"/>
      <c r="AI3203" s="123"/>
      <c r="AJ3203" s="125"/>
      <c r="AK3203" s="125"/>
      <c r="AL3203" s="125"/>
      <c r="AM3203" s="125"/>
      <c r="AN3203" s="125"/>
      <c r="AO3203" s="125"/>
      <c r="AP3203" s="125"/>
      <c r="AQ3203" s="125"/>
      <c r="AR3203" s="125"/>
      <c r="AS3203" s="125"/>
      <c r="AT3203" s="125"/>
    </row>
    <row r="3204" spans="2:46" ht="15" customHeight="1">
      <c r="B3204" s="899"/>
      <c r="C3204" s="922"/>
      <c r="D3204" s="195"/>
    </row>
    <row r="3205" spans="2:46" ht="15" customHeight="1">
      <c r="B3205" s="899"/>
      <c r="C3205" s="922"/>
      <c r="D3205" s="195"/>
    </row>
    <row r="3206" spans="2:46" ht="15" customHeight="1">
      <c r="B3206" s="899"/>
      <c r="C3206" s="922"/>
      <c r="D3206" s="195"/>
    </row>
    <row r="3207" spans="2:46" ht="15" customHeight="1">
      <c r="B3207" s="882"/>
      <c r="M3207" s="230"/>
      <c r="N3207" s="230"/>
    </row>
    <row r="3208" spans="2:46" ht="15" customHeight="1">
      <c r="B3208" s="882"/>
      <c r="M3208" s="230"/>
      <c r="N3208" s="230"/>
    </row>
    <row r="3209" spans="2:46" ht="15" customHeight="1">
      <c r="B3209" s="882"/>
      <c r="M3209" s="230"/>
      <c r="N3209" s="230"/>
    </row>
    <row r="3210" spans="2:46" ht="15" customHeight="1">
      <c r="B3210" s="882"/>
      <c r="M3210" s="230"/>
      <c r="N3210" s="230"/>
    </row>
    <row r="3211" spans="2:46" ht="15" customHeight="1">
      <c r="B3211" s="882"/>
      <c r="M3211" s="230"/>
      <c r="N3211" s="230"/>
    </row>
    <row r="3212" spans="2:46" ht="15" customHeight="1">
      <c r="B3212" s="882"/>
      <c r="M3212" s="230"/>
      <c r="N3212" s="230"/>
    </row>
    <row r="3213" spans="2:46" ht="15" customHeight="1">
      <c r="B3213" s="882"/>
      <c r="M3213" s="230"/>
      <c r="N3213" s="230"/>
    </row>
    <row r="3214" spans="2:46" ht="15" customHeight="1">
      <c r="B3214" s="882"/>
      <c r="M3214" s="230"/>
      <c r="N3214" s="230"/>
    </row>
    <row r="3215" spans="2:46" ht="15" customHeight="1">
      <c r="B3215" s="882"/>
      <c r="Q3215" s="812"/>
      <c r="R3215" s="90"/>
    </row>
    <row r="3216" spans="2:46" ht="15" customHeight="1">
      <c r="B3216" s="905"/>
      <c r="AG3216" s="113"/>
    </row>
    <row r="3217" spans="2:33" ht="15" customHeight="1">
      <c r="B3217" s="899"/>
      <c r="C3217" s="922"/>
      <c r="D3217" s="195"/>
      <c r="Q3217" s="812"/>
      <c r="R3217" s="90"/>
    </row>
    <row r="3218" spans="2:33" ht="15" customHeight="1">
      <c r="B3218" s="901"/>
      <c r="C3218" s="897"/>
      <c r="D3218" s="148"/>
      <c r="AG3218" s="113"/>
    </row>
    <row r="3219" spans="2:33" ht="15" customHeight="1">
      <c r="B3219" s="901"/>
      <c r="C3219" s="897"/>
      <c r="D3219" s="148"/>
      <c r="AG3219" s="113"/>
    </row>
    <row r="3220" spans="2:33" ht="15" customHeight="1">
      <c r="B3220" s="901"/>
      <c r="C3220" s="897"/>
      <c r="D3220" s="148"/>
      <c r="AG3220" s="113"/>
    </row>
    <row r="3221" spans="2:33" ht="15" customHeight="1">
      <c r="B3221" s="901"/>
      <c r="C3221" s="897"/>
      <c r="D3221" s="148"/>
      <c r="AG3221" s="113"/>
    </row>
    <row r="3222" spans="2:33" ht="15" customHeight="1">
      <c r="B3222" s="901"/>
      <c r="C3222" s="897"/>
      <c r="D3222" s="148"/>
      <c r="AG3222" s="113"/>
    </row>
    <row r="3223" spans="2:33" ht="15" customHeight="1">
      <c r="B3223" s="901"/>
      <c r="C3223" s="897"/>
      <c r="D3223" s="148"/>
      <c r="AG3223" s="113"/>
    </row>
    <row r="3224" spans="2:33" ht="15" customHeight="1">
      <c r="B3224" s="901"/>
      <c r="C3224" s="897"/>
      <c r="D3224" s="148"/>
      <c r="AG3224" s="113"/>
    </row>
    <row r="3225" spans="2:33" ht="15" customHeight="1">
      <c r="B3225" s="901"/>
      <c r="C3225" s="897"/>
      <c r="D3225" s="148"/>
      <c r="AG3225" s="113"/>
    </row>
    <row r="3226" spans="2:33" ht="15" customHeight="1">
      <c r="B3226" s="901"/>
      <c r="C3226" s="897"/>
      <c r="D3226" s="148"/>
      <c r="AG3226" s="113"/>
    </row>
    <row r="3227" spans="2:33" ht="15" customHeight="1">
      <c r="B3227" s="882"/>
    </row>
    <row r="3228" spans="2:33" ht="15" customHeight="1">
      <c r="B3228" s="901"/>
      <c r="C3228" s="897"/>
      <c r="D3228" s="148"/>
      <c r="AG3228" s="113"/>
    </row>
    <row r="3229" spans="2:33" ht="15" customHeight="1">
      <c r="B3229" s="886"/>
      <c r="C3229" s="896"/>
      <c r="D3229" s="107"/>
      <c r="L3229" s="895"/>
      <c r="M3229" s="108"/>
      <c r="N3229" s="108"/>
      <c r="O3229" s="964"/>
      <c r="P3229" s="110"/>
      <c r="S3229" s="111"/>
      <c r="T3229" s="984"/>
      <c r="U3229" s="110"/>
      <c r="V3229" s="110"/>
      <c r="W3229" s="110"/>
      <c r="X3229" s="110"/>
      <c r="Y3229" s="110"/>
      <c r="Z3229" s="110"/>
      <c r="AA3229" s="110"/>
      <c r="AB3229" s="110"/>
      <c r="AC3229" s="110"/>
      <c r="AD3229" s="841"/>
      <c r="AE3229" s="110"/>
      <c r="AF3229" s="110"/>
    </row>
    <row r="3230" spans="2:33" ht="15" customHeight="1">
      <c r="B3230" s="901"/>
      <c r="C3230" s="897"/>
      <c r="D3230" s="148"/>
    </row>
    <row r="3231" spans="2:33" ht="15" customHeight="1">
      <c r="B3231" s="901"/>
      <c r="C3231" s="897"/>
      <c r="D3231" s="148"/>
    </row>
    <row r="3232" spans="2:33" ht="15" customHeight="1">
      <c r="B3232" s="901"/>
      <c r="C3232" s="897"/>
      <c r="D3232" s="148"/>
    </row>
    <row r="3233" spans="2:34" ht="15" customHeight="1">
      <c r="B3233" s="901"/>
      <c r="C3233" s="897"/>
      <c r="D3233" s="148"/>
    </row>
    <row r="3234" spans="2:34" ht="15" customHeight="1">
      <c r="B3234" s="901"/>
      <c r="C3234" s="897"/>
      <c r="D3234" s="148"/>
    </row>
    <row r="3235" spans="2:34" ht="15" customHeight="1">
      <c r="B3235" s="901"/>
      <c r="C3235" s="897"/>
      <c r="D3235" s="148"/>
    </row>
    <row r="3236" spans="2:34" ht="15" customHeight="1">
      <c r="B3236" s="912"/>
      <c r="C3236" s="897"/>
      <c r="D3236" s="148"/>
      <c r="Q3236" s="825"/>
      <c r="R3236" s="58"/>
      <c r="S3236" s="34"/>
      <c r="T3236" s="831"/>
      <c r="U3236" s="89"/>
      <c r="V3236" s="89"/>
      <c r="W3236" s="89"/>
      <c r="X3236" s="89"/>
      <c r="Y3236" s="89"/>
      <c r="Z3236" s="89"/>
      <c r="AA3236" s="89"/>
      <c r="AB3236" s="89"/>
      <c r="AC3236" s="89"/>
      <c r="AD3236" s="854"/>
      <c r="AE3236" s="89"/>
      <c r="AF3236" s="89"/>
      <c r="AG3236" s="113"/>
    </row>
    <row r="3237" spans="2:34" ht="15" customHeight="1">
      <c r="B3237" s="901"/>
      <c r="C3237" s="897"/>
      <c r="D3237" s="148"/>
    </row>
    <row r="3238" spans="2:34" ht="15" customHeight="1">
      <c r="B3238" s="901"/>
      <c r="C3238" s="897"/>
      <c r="D3238" s="148"/>
    </row>
    <row r="3239" spans="2:34" ht="15" customHeight="1">
      <c r="B3239" s="901"/>
      <c r="C3239" s="897"/>
      <c r="D3239" s="148"/>
      <c r="AG3239" s="113"/>
    </row>
    <row r="3240" spans="2:34" ht="15" customHeight="1">
      <c r="B3240" s="901"/>
      <c r="C3240" s="897"/>
      <c r="D3240" s="148"/>
    </row>
    <row r="3241" spans="2:34" ht="15" customHeight="1">
      <c r="B3241" s="901"/>
      <c r="C3241" s="897"/>
      <c r="D3241" s="148"/>
    </row>
    <row r="3242" spans="2:34" ht="15" customHeight="1">
      <c r="B3242" s="901"/>
      <c r="C3242" s="897"/>
      <c r="D3242" s="148"/>
    </row>
    <row r="3243" spans="2:34" ht="15" customHeight="1">
      <c r="B3243" s="901"/>
      <c r="C3243" s="897"/>
      <c r="D3243" s="148"/>
    </row>
    <row r="3244" spans="2:34" ht="15" customHeight="1">
      <c r="B3244" s="901"/>
      <c r="C3244" s="897"/>
      <c r="D3244" s="148"/>
      <c r="AG3244" s="113"/>
    </row>
    <row r="3245" spans="2:34" ht="15" customHeight="1">
      <c r="B3245" s="901"/>
      <c r="C3245" s="897"/>
      <c r="D3245" s="148"/>
    </row>
    <row r="3246" spans="2:34" ht="15" customHeight="1">
      <c r="B3246" s="905"/>
      <c r="AH3246" s="113"/>
    </row>
    <row r="3247" spans="2:34" ht="15" customHeight="1">
      <c r="B3247" s="901"/>
      <c r="C3247" s="897"/>
      <c r="D3247" s="148"/>
      <c r="AG3247" s="113"/>
    </row>
    <row r="3248" spans="2:34" ht="15" customHeight="1">
      <c r="B3248" s="882"/>
    </row>
    <row r="3249" spans="2:40" ht="15" customHeight="1">
      <c r="B3249" s="882"/>
    </row>
    <row r="3250" spans="2:40" ht="15" customHeight="1">
      <c r="B3250" s="882"/>
    </row>
    <row r="3251" spans="2:40" ht="15" customHeight="1">
      <c r="B3251" s="901"/>
      <c r="C3251" s="897"/>
      <c r="D3251" s="148"/>
    </row>
    <row r="3252" spans="2:40" ht="15" customHeight="1">
      <c r="B3252" s="905"/>
      <c r="AH3252" s="113"/>
    </row>
    <row r="3253" spans="2:40" ht="15" customHeight="1">
      <c r="B3253" s="905"/>
      <c r="AH3253" s="113"/>
    </row>
    <row r="3254" spans="2:40" ht="15" customHeight="1">
      <c r="B3254" s="905"/>
      <c r="AH3254" s="113"/>
    </row>
    <row r="3255" spans="2:40" ht="15" customHeight="1">
      <c r="B3255" s="903"/>
      <c r="C3255" s="904"/>
      <c r="D3255" s="156"/>
      <c r="M3255" s="149"/>
      <c r="N3255" s="149"/>
      <c r="S3255" s="116"/>
      <c r="T3255" s="855"/>
      <c r="U3255" s="50"/>
      <c r="V3255" s="50"/>
      <c r="W3255" s="50"/>
      <c r="X3255" s="50"/>
      <c r="Y3255" s="50"/>
      <c r="Z3255" s="50"/>
      <c r="AA3255" s="50"/>
      <c r="AB3255" s="50"/>
      <c r="AC3255" s="50"/>
      <c r="AD3255" s="840"/>
      <c r="AE3255" s="50"/>
      <c r="AF3255" s="50"/>
      <c r="AG3255" s="47"/>
      <c r="AH3255" s="157"/>
      <c r="AI3255" s="47"/>
      <c r="AJ3255" s="5"/>
      <c r="AN3255" s="5"/>
    </row>
    <row r="3256" spans="2:40" ht="15" customHeight="1">
      <c r="B3256" s="903"/>
      <c r="C3256" s="904"/>
      <c r="D3256" s="156"/>
      <c r="M3256" s="149"/>
      <c r="N3256" s="149"/>
      <c r="S3256" s="116"/>
      <c r="T3256" s="855"/>
      <c r="U3256" s="50"/>
      <c r="V3256" s="50"/>
      <c r="W3256" s="50"/>
      <c r="X3256" s="50"/>
      <c r="Y3256" s="50"/>
      <c r="Z3256" s="50"/>
      <c r="AA3256" s="50"/>
      <c r="AB3256" s="50"/>
      <c r="AC3256" s="50"/>
      <c r="AD3256" s="840"/>
      <c r="AE3256" s="50"/>
      <c r="AF3256" s="50"/>
      <c r="AG3256" s="47"/>
      <c r="AH3256" s="157"/>
      <c r="AI3256" s="47"/>
      <c r="AJ3256" s="5"/>
      <c r="AN3256" s="5"/>
    </row>
    <row r="3257" spans="2:40" ht="15" customHeight="1">
      <c r="B3257" s="937"/>
      <c r="C3257" s="904"/>
      <c r="D3257" s="156"/>
      <c r="M3257" s="149"/>
      <c r="N3257" s="149"/>
      <c r="S3257" s="116"/>
      <c r="T3257" s="855"/>
      <c r="U3257" s="50"/>
      <c r="V3257" s="50"/>
      <c r="W3257" s="50"/>
      <c r="X3257" s="50"/>
      <c r="Y3257" s="50"/>
      <c r="Z3257" s="50"/>
      <c r="AA3257" s="50"/>
      <c r="AB3257" s="50"/>
      <c r="AC3257" s="50"/>
      <c r="AD3257" s="840"/>
      <c r="AE3257" s="50"/>
      <c r="AF3257" s="50"/>
      <c r="AG3257" s="47"/>
      <c r="AH3257" s="157"/>
      <c r="AI3257" s="47"/>
      <c r="AJ3257" s="5"/>
      <c r="AN3257" s="5"/>
    </row>
    <row r="3258" spans="2:40" ht="15" customHeight="1">
      <c r="B3258" s="901"/>
      <c r="C3258" s="897"/>
      <c r="D3258" s="148"/>
      <c r="AG3258" s="113"/>
    </row>
    <row r="3259" spans="2:40" ht="15" customHeight="1">
      <c r="B3259" s="901"/>
      <c r="C3259" s="897"/>
      <c r="D3259" s="148"/>
      <c r="AG3259" s="113"/>
    </row>
    <row r="3260" spans="2:40" ht="15" customHeight="1">
      <c r="B3260" s="901"/>
      <c r="C3260" s="897"/>
      <c r="D3260" s="148"/>
      <c r="AG3260" s="113"/>
    </row>
    <row r="3261" spans="2:40" ht="15" customHeight="1">
      <c r="B3261" s="901"/>
      <c r="C3261" s="897"/>
      <c r="D3261" s="148"/>
      <c r="AG3261" s="113"/>
    </row>
    <row r="3262" spans="2:40" ht="15" customHeight="1">
      <c r="B3262" s="901"/>
      <c r="C3262" s="897"/>
      <c r="D3262" s="148"/>
      <c r="AG3262" s="113"/>
    </row>
    <row r="3263" spans="2:40" ht="15" customHeight="1">
      <c r="B3263" s="882"/>
    </row>
    <row r="3264" spans="2:40" ht="15" customHeight="1">
      <c r="B3264" s="901"/>
      <c r="C3264" s="897"/>
      <c r="D3264" s="148"/>
    </row>
    <row r="3265" spans="2:40" ht="15" customHeight="1">
      <c r="B3265" s="882"/>
    </row>
    <row r="3266" spans="2:40" ht="15" customHeight="1">
      <c r="B3266" s="901"/>
      <c r="C3266" s="897"/>
      <c r="D3266" s="148"/>
      <c r="AG3266" s="113"/>
    </row>
    <row r="3267" spans="2:40" ht="15" customHeight="1">
      <c r="B3267" s="901"/>
      <c r="C3267" s="897"/>
      <c r="D3267" s="148"/>
    </row>
    <row r="3268" spans="2:40" ht="15" customHeight="1">
      <c r="B3268" s="886"/>
      <c r="C3268" s="896"/>
      <c r="D3268" s="107"/>
      <c r="L3268" s="895"/>
      <c r="M3268" s="108"/>
      <c r="N3268" s="108"/>
      <c r="O3268" s="964"/>
      <c r="P3268" s="110"/>
      <c r="S3268" s="111"/>
      <c r="T3268" s="984"/>
      <c r="U3268" s="110"/>
      <c r="V3268" s="110"/>
      <c r="W3268" s="110"/>
      <c r="X3268" s="110"/>
      <c r="Y3268" s="110"/>
      <c r="Z3268" s="110"/>
      <c r="AA3268" s="110"/>
      <c r="AB3268" s="110"/>
      <c r="AC3268" s="110"/>
      <c r="AD3268" s="841"/>
      <c r="AE3268" s="110"/>
      <c r="AF3268" s="110"/>
    </row>
    <row r="3269" spans="2:40" ht="15" customHeight="1">
      <c r="B3269" s="886"/>
      <c r="C3269" s="896"/>
      <c r="D3269" s="107"/>
      <c r="L3269" s="895"/>
      <c r="M3269" s="108"/>
      <c r="N3269" s="108"/>
      <c r="O3269" s="964"/>
      <c r="P3269" s="110"/>
      <c r="S3269" s="111"/>
      <c r="T3269" s="984"/>
      <c r="U3269" s="110"/>
      <c r="V3269" s="110"/>
      <c r="W3269" s="110"/>
      <c r="X3269" s="110"/>
      <c r="Y3269" s="110"/>
      <c r="Z3269" s="110"/>
      <c r="AA3269" s="110"/>
      <c r="AB3269" s="110"/>
      <c r="AC3269" s="110"/>
      <c r="AD3269" s="841"/>
      <c r="AE3269" s="110"/>
      <c r="AF3269" s="110"/>
    </row>
    <row r="3270" spans="2:40" ht="15" customHeight="1">
      <c r="B3270" s="882"/>
      <c r="AG3270" s="113"/>
    </row>
    <row r="3271" spans="2:40" ht="15" customHeight="1">
      <c r="B3271" s="882"/>
      <c r="AG3271" s="113"/>
    </row>
    <row r="3272" spans="2:40" ht="15" customHeight="1">
      <c r="B3272" s="901"/>
      <c r="C3272" s="897"/>
      <c r="D3272" s="148"/>
    </row>
    <row r="3273" spans="2:40" ht="15" customHeight="1">
      <c r="B3273" s="901"/>
      <c r="C3273" s="897"/>
      <c r="D3273" s="148"/>
    </row>
    <row r="3274" spans="2:40" ht="15" customHeight="1">
      <c r="B3274" s="901"/>
      <c r="C3274" s="897"/>
      <c r="D3274" s="148"/>
      <c r="AG3274" s="113"/>
    </row>
    <row r="3275" spans="2:40" ht="15" customHeight="1">
      <c r="B3275" s="901"/>
      <c r="C3275" s="897"/>
      <c r="D3275" s="148"/>
    </row>
    <row r="3276" spans="2:40" ht="15" customHeight="1">
      <c r="B3276" s="905"/>
      <c r="Q3276" s="819"/>
      <c r="R3276" s="8"/>
    </row>
    <row r="3277" spans="2:40" ht="15" customHeight="1">
      <c r="B3277" s="903"/>
      <c r="C3277" s="904"/>
      <c r="D3277" s="156"/>
      <c r="M3277" s="149"/>
      <c r="N3277" s="149"/>
      <c r="S3277" s="116"/>
      <c r="T3277" s="855"/>
      <c r="U3277" s="50"/>
      <c r="V3277" s="50"/>
      <c r="W3277" s="50"/>
      <c r="X3277" s="50"/>
      <c r="Y3277" s="50"/>
      <c r="Z3277" s="50"/>
      <c r="AA3277" s="50"/>
      <c r="AB3277" s="50"/>
      <c r="AC3277" s="50"/>
      <c r="AD3277" s="840"/>
      <c r="AE3277" s="50"/>
      <c r="AF3277" s="50"/>
      <c r="AG3277" s="47"/>
      <c r="AH3277" s="157"/>
      <c r="AI3277" s="47"/>
      <c r="AJ3277" s="5"/>
      <c r="AN3277" s="5"/>
    </row>
    <row r="3278" spans="2:40" ht="15" customHeight="1">
      <c r="B3278" s="882"/>
      <c r="AG3278" s="113"/>
    </row>
    <row r="3279" spans="2:40" ht="15" customHeight="1">
      <c r="B3279" s="899"/>
      <c r="C3279" s="922"/>
      <c r="D3279" s="195"/>
      <c r="Q3279" s="812"/>
      <c r="R3279" s="90"/>
      <c r="AG3279" s="113"/>
    </row>
    <row r="3280" spans="2:40" ht="15" customHeight="1">
      <c r="B3280" s="901"/>
      <c r="C3280" s="897"/>
      <c r="D3280" s="148"/>
      <c r="AG3280" s="113"/>
    </row>
    <row r="3281" spans="2:46" ht="15" customHeight="1">
      <c r="B3281" s="901"/>
      <c r="C3281" s="897"/>
      <c r="D3281" s="148"/>
      <c r="AG3281" s="113"/>
    </row>
    <row r="3282" spans="2:46" ht="15" customHeight="1">
      <c r="B3282" s="899"/>
      <c r="C3282" s="922"/>
      <c r="D3282" s="195"/>
      <c r="Q3282" s="812"/>
      <c r="R3282" s="90"/>
    </row>
    <row r="3283" spans="2:46" ht="15" customHeight="1">
      <c r="B3283" s="899"/>
      <c r="C3283" s="922"/>
      <c r="D3283" s="195"/>
      <c r="Q3283" s="812"/>
      <c r="R3283" s="90"/>
    </row>
    <row r="3284" spans="2:46" ht="15" customHeight="1">
      <c r="B3284" s="899"/>
      <c r="C3284" s="922"/>
      <c r="D3284" s="195"/>
      <c r="Q3284" s="812"/>
      <c r="R3284" s="90"/>
    </row>
    <row r="3285" spans="2:46" ht="15" customHeight="1">
      <c r="B3285" s="899"/>
      <c r="C3285" s="922"/>
      <c r="D3285" s="195"/>
      <c r="Q3285" s="812"/>
      <c r="R3285" s="90"/>
    </row>
    <row r="3286" spans="2:46" ht="15" customHeight="1">
      <c r="B3286" s="901"/>
      <c r="C3286" s="897"/>
      <c r="D3286" s="148"/>
      <c r="Q3286" s="812"/>
      <c r="R3286" s="90"/>
      <c r="AG3286" s="113"/>
    </row>
    <row r="3287" spans="2:46" ht="15" customHeight="1">
      <c r="B3287" s="882"/>
    </row>
    <row r="3288" spans="2:46" ht="15" customHeight="1">
      <c r="B3288" s="882"/>
      <c r="L3288" s="953"/>
      <c r="M3288" s="126"/>
      <c r="N3288" s="126"/>
      <c r="Q3288" s="809"/>
      <c r="R3288" s="116"/>
      <c r="S3288" s="50"/>
      <c r="T3288" s="983"/>
      <c r="U3288" s="8"/>
      <c r="V3288" s="8"/>
      <c r="W3288" s="8"/>
      <c r="X3288" s="8"/>
      <c r="Y3288" s="8"/>
      <c r="Z3288" s="8"/>
      <c r="AA3288" s="8"/>
      <c r="AB3288" s="8"/>
      <c r="AC3288" s="8"/>
      <c r="AD3288" s="839"/>
      <c r="AE3288" s="8"/>
      <c r="AF3288" s="8"/>
      <c r="AH3288" s="123"/>
      <c r="AI3288" s="123"/>
      <c r="AJ3288" s="125"/>
      <c r="AK3288" s="125"/>
      <c r="AL3288" s="125"/>
      <c r="AM3288" s="125"/>
      <c r="AN3288" s="125"/>
      <c r="AO3288" s="125"/>
      <c r="AP3288" s="125"/>
      <c r="AQ3288" s="125"/>
      <c r="AR3288" s="125"/>
      <c r="AS3288" s="125"/>
      <c r="AT3288" s="125"/>
    </row>
    <row r="3289" spans="2:46" ht="15" customHeight="1">
      <c r="B3289" s="882"/>
      <c r="M3289" s="114"/>
      <c r="N3289" s="114"/>
      <c r="T3289" s="855"/>
      <c r="U3289" s="50"/>
      <c r="V3289" s="50"/>
      <c r="W3289" s="50"/>
      <c r="X3289" s="50"/>
      <c r="Y3289" s="50"/>
      <c r="Z3289" s="50"/>
      <c r="AA3289" s="50"/>
      <c r="AB3289" s="50"/>
      <c r="AC3289" s="50"/>
      <c r="AD3289" s="840"/>
      <c r="AE3289" s="50"/>
      <c r="AF3289" s="50"/>
    </row>
    <row r="3290" spans="2:46" ht="15" customHeight="1">
      <c r="B3290" s="899"/>
      <c r="C3290" s="900"/>
      <c r="D3290" s="151"/>
    </row>
    <row r="3291" spans="2:46" ht="15" customHeight="1">
      <c r="B3291" s="899"/>
      <c r="C3291" s="900"/>
      <c r="D3291" s="151"/>
    </row>
    <row r="3292" spans="2:46" ht="15" customHeight="1">
      <c r="B3292" s="882"/>
    </row>
    <row r="3293" spans="2:46" ht="15" customHeight="1">
      <c r="B3293" s="882"/>
    </row>
    <row r="3294" spans="2:46" ht="15" customHeight="1">
      <c r="B3294" s="882"/>
    </row>
    <row r="3295" spans="2:46" ht="15" customHeight="1">
      <c r="B3295" s="882"/>
      <c r="M3295" s="230"/>
      <c r="N3295" s="230"/>
    </row>
    <row r="3296" spans="2:46" ht="15" customHeight="1">
      <c r="B3296" s="905"/>
      <c r="AH3296" s="113"/>
    </row>
    <row r="3297" spans="2:40" ht="15" customHeight="1">
      <c r="B3297" s="882"/>
    </row>
    <row r="3298" spans="2:40" ht="15" customHeight="1">
      <c r="B3298" s="903"/>
      <c r="C3298" s="904"/>
      <c r="D3298" s="156"/>
      <c r="M3298" s="149"/>
      <c r="N3298" s="149"/>
      <c r="S3298" s="116"/>
      <c r="T3298" s="855"/>
      <c r="U3298" s="50"/>
      <c r="V3298" s="50"/>
      <c r="W3298" s="50"/>
      <c r="X3298" s="50"/>
      <c r="Y3298" s="50"/>
      <c r="Z3298" s="50"/>
      <c r="AA3298" s="50"/>
      <c r="AB3298" s="50"/>
      <c r="AC3298" s="50"/>
      <c r="AD3298" s="840"/>
      <c r="AE3298" s="50"/>
      <c r="AF3298" s="50"/>
      <c r="AG3298" s="47"/>
      <c r="AH3298" s="173"/>
      <c r="AI3298" s="47"/>
      <c r="AJ3298" s="5"/>
      <c r="AN3298" s="5"/>
    </row>
    <row r="3299" spans="2:40" ht="15" customHeight="1">
      <c r="B3299" s="903"/>
      <c r="C3299" s="904"/>
      <c r="D3299" s="156"/>
      <c r="M3299" s="149"/>
      <c r="N3299" s="149"/>
      <c r="S3299" s="116"/>
      <c r="T3299" s="855"/>
      <c r="U3299" s="50"/>
      <c r="V3299" s="50"/>
      <c r="W3299" s="50"/>
      <c r="X3299" s="50"/>
      <c r="Y3299" s="50"/>
      <c r="Z3299" s="50"/>
      <c r="AA3299" s="50"/>
      <c r="AB3299" s="50"/>
      <c r="AC3299" s="50"/>
      <c r="AD3299" s="840"/>
      <c r="AE3299" s="50"/>
      <c r="AF3299" s="50"/>
      <c r="AG3299" s="47"/>
      <c r="AH3299" s="173"/>
      <c r="AI3299" s="47"/>
      <c r="AJ3299" s="5"/>
      <c r="AN3299" s="5"/>
    </row>
    <row r="3300" spans="2:40" ht="15" customHeight="1">
      <c r="B3300" s="882"/>
    </row>
    <row r="3301" spans="2:40" ht="15" customHeight="1">
      <c r="B3301" s="882"/>
    </row>
    <row r="3302" spans="2:40" ht="15" customHeight="1">
      <c r="B3302" s="901"/>
      <c r="C3302" s="897"/>
      <c r="D3302" s="148"/>
    </row>
    <row r="3303" spans="2:40" ht="15" customHeight="1">
      <c r="B3303" s="882"/>
    </row>
    <row r="3304" spans="2:40" ht="15" customHeight="1">
      <c r="B3304" s="882"/>
    </row>
    <row r="3305" spans="2:40" ht="15" customHeight="1">
      <c r="B3305" s="899"/>
      <c r="C3305" s="922"/>
      <c r="D3305" s="195"/>
    </row>
    <row r="3306" spans="2:40" ht="15" customHeight="1">
      <c r="B3306" s="882"/>
      <c r="M3306" s="230"/>
      <c r="N3306" s="230"/>
      <c r="AG3306" s="113"/>
    </row>
    <row r="3307" spans="2:40" ht="15" customHeight="1">
      <c r="B3307" s="901"/>
      <c r="C3307" s="897"/>
      <c r="D3307" s="148"/>
    </row>
    <row r="3308" spans="2:40" ht="15" customHeight="1">
      <c r="B3308" s="882"/>
    </row>
    <row r="3309" spans="2:40" ht="15" customHeight="1">
      <c r="B3309" s="882"/>
    </row>
    <row r="3310" spans="2:40" ht="15" customHeight="1">
      <c r="B3310" s="882"/>
    </row>
    <row r="3311" spans="2:40" ht="15" customHeight="1">
      <c r="B3311" s="882"/>
      <c r="AG3311" s="113"/>
    </row>
    <row r="3312" spans="2:40" ht="15" customHeight="1">
      <c r="B3312" s="882"/>
      <c r="M3312" s="114"/>
      <c r="N3312" s="114"/>
      <c r="T3312" s="855"/>
      <c r="U3312" s="50"/>
      <c r="V3312" s="50"/>
      <c r="W3312" s="50"/>
      <c r="X3312" s="50"/>
      <c r="Y3312" s="50"/>
      <c r="Z3312" s="50"/>
      <c r="AA3312" s="50"/>
      <c r="AB3312" s="50"/>
      <c r="AC3312" s="50"/>
      <c r="AD3312" s="840"/>
      <c r="AE3312" s="50"/>
      <c r="AF3312" s="50"/>
      <c r="AG3312" s="113"/>
    </row>
    <row r="3313" spans="2:35" ht="15" customHeight="1">
      <c r="B3313" s="901"/>
      <c r="C3313" s="897"/>
      <c r="D3313" s="148"/>
    </row>
    <row r="3314" spans="2:35" ht="15" customHeight="1">
      <c r="B3314" s="882"/>
    </row>
    <row r="3315" spans="2:35" ht="15" customHeight="1">
      <c r="B3315" s="899"/>
      <c r="C3315" s="900"/>
      <c r="D3315" s="151"/>
    </row>
    <row r="3316" spans="2:35" ht="15" customHeight="1">
      <c r="B3316" s="899"/>
      <c r="C3316" s="922"/>
      <c r="D3316" s="195"/>
    </row>
    <row r="3317" spans="2:35" ht="15" customHeight="1">
      <c r="B3317" s="882"/>
      <c r="U3317" s="247"/>
      <c r="V3317" s="247"/>
      <c r="W3317" s="247"/>
      <c r="X3317" s="247"/>
      <c r="Y3317" s="247"/>
      <c r="Z3317" s="247"/>
      <c r="AA3317" s="247"/>
      <c r="AB3317" s="247"/>
      <c r="AC3317" s="247"/>
      <c r="AD3317" s="858"/>
      <c r="AE3317" s="247"/>
      <c r="AF3317" s="247"/>
    </row>
    <row r="3318" spans="2:35" ht="15" customHeight="1">
      <c r="B3318" s="901"/>
      <c r="C3318" s="897"/>
      <c r="D3318" s="148"/>
      <c r="AG3318" s="113"/>
    </row>
    <row r="3319" spans="2:35" ht="15" customHeight="1">
      <c r="B3319" s="882"/>
      <c r="L3319" s="958"/>
      <c r="M3319" s="126"/>
      <c r="N3319" s="126"/>
      <c r="Q3319" s="809"/>
      <c r="R3319" s="116"/>
      <c r="S3319" s="50"/>
      <c r="T3319" s="983"/>
      <c r="U3319" s="8"/>
      <c r="V3319" s="8"/>
      <c r="W3319" s="8"/>
      <c r="X3319" s="8"/>
      <c r="Y3319" s="8"/>
      <c r="Z3319" s="8"/>
      <c r="AA3319" s="8"/>
      <c r="AB3319" s="8"/>
      <c r="AC3319" s="8"/>
      <c r="AD3319" s="839"/>
      <c r="AE3319" s="8"/>
      <c r="AF3319" s="8"/>
      <c r="AH3319" s="123"/>
      <c r="AI3319" s="123"/>
    </row>
    <row r="3320" spans="2:35" ht="15" customHeight="1">
      <c r="B3320" s="882"/>
      <c r="AH3320" s="113"/>
    </row>
    <row r="3321" spans="2:35" ht="15" customHeight="1">
      <c r="B3321" s="882"/>
      <c r="L3321" s="953"/>
      <c r="M3321" s="126"/>
      <c r="N3321" s="126"/>
      <c r="S3321" s="50"/>
      <c r="T3321" s="983"/>
      <c r="U3321" s="8"/>
      <c r="V3321" s="8"/>
      <c r="W3321" s="8"/>
      <c r="X3321" s="8"/>
      <c r="Y3321" s="8"/>
      <c r="Z3321" s="8"/>
      <c r="AA3321" s="8"/>
      <c r="AB3321" s="8"/>
      <c r="AC3321" s="8"/>
      <c r="AD3321" s="839"/>
      <c r="AE3321" s="8"/>
      <c r="AF3321" s="8"/>
      <c r="AH3321" s="123"/>
      <c r="AI3321" s="123"/>
    </row>
    <row r="3322" spans="2:35" ht="15" customHeight="1">
      <c r="B3322" s="905"/>
    </row>
    <row r="3323" spans="2:35" ht="15" customHeight="1">
      <c r="B3323" s="901"/>
      <c r="C3323" s="897"/>
      <c r="D3323" s="148"/>
    </row>
    <row r="3324" spans="2:35" ht="15" customHeight="1">
      <c r="B3324" s="882"/>
      <c r="L3324" s="953"/>
      <c r="M3324" s="126"/>
      <c r="N3324" s="126"/>
      <c r="S3324" s="50"/>
      <c r="T3324" s="983"/>
      <c r="U3324" s="8"/>
      <c r="V3324" s="8"/>
      <c r="W3324" s="8"/>
      <c r="X3324" s="8"/>
      <c r="Y3324" s="8"/>
      <c r="Z3324" s="8"/>
      <c r="AA3324" s="8"/>
      <c r="AB3324" s="8"/>
      <c r="AC3324" s="8"/>
      <c r="AD3324" s="839"/>
      <c r="AE3324" s="8"/>
      <c r="AF3324" s="8"/>
      <c r="AH3324" s="123"/>
      <c r="AI3324" s="123"/>
    </row>
    <row r="3325" spans="2:35" ht="15" customHeight="1">
      <c r="B3325" s="882"/>
      <c r="L3325" s="953"/>
      <c r="M3325" s="126"/>
      <c r="N3325" s="126"/>
      <c r="S3325" s="50"/>
      <c r="T3325" s="983"/>
      <c r="U3325" s="8"/>
      <c r="V3325" s="8"/>
      <c r="W3325" s="8"/>
      <c r="X3325" s="8"/>
      <c r="Y3325" s="8"/>
      <c r="Z3325" s="8"/>
      <c r="AA3325" s="8"/>
      <c r="AB3325" s="8"/>
      <c r="AC3325" s="8"/>
      <c r="AD3325" s="839"/>
      <c r="AE3325" s="8"/>
      <c r="AF3325" s="8"/>
      <c r="AH3325" s="123"/>
      <c r="AI3325" s="123"/>
    </row>
    <row r="3326" spans="2:35" ht="15" customHeight="1">
      <c r="B3326" s="882"/>
      <c r="L3326" s="953"/>
      <c r="M3326" s="126"/>
      <c r="N3326" s="126"/>
      <c r="S3326" s="50"/>
      <c r="T3326" s="983"/>
      <c r="U3326" s="8"/>
      <c r="V3326" s="8"/>
      <c r="W3326" s="8"/>
      <c r="X3326" s="8"/>
      <c r="Y3326" s="8"/>
      <c r="Z3326" s="8"/>
      <c r="AA3326" s="8"/>
      <c r="AB3326" s="8"/>
      <c r="AC3326" s="8"/>
      <c r="AD3326" s="839"/>
      <c r="AE3326" s="8"/>
      <c r="AF3326" s="8"/>
      <c r="AH3326" s="123"/>
      <c r="AI3326" s="123"/>
    </row>
    <row r="3327" spans="2:35" ht="15" customHeight="1">
      <c r="B3327" s="886"/>
      <c r="C3327" s="896"/>
      <c r="D3327" s="107"/>
      <c r="L3327" s="895"/>
      <c r="M3327" s="108"/>
      <c r="N3327" s="108"/>
      <c r="O3327" s="964"/>
      <c r="P3327" s="110"/>
      <c r="Q3327" s="810"/>
      <c r="R3327" s="110"/>
      <c r="S3327" s="111"/>
      <c r="T3327" s="984"/>
      <c r="U3327" s="110"/>
      <c r="V3327" s="110"/>
      <c r="W3327" s="110"/>
      <c r="X3327" s="110"/>
      <c r="Y3327" s="110"/>
      <c r="Z3327" s="110"/>
      <c r="AA3327" s="110"/>
      <c r="AB3327" s="110"/>
      <c r="AC3327" s="110"/>
      <c r="AD3327" s="841"/>
      <c r="AE3327" s="110"/>
      <c r="AF3327" s="110"/>
      <c r="AG3327" s="113"/>
    </row>
    <row r="3328" spans="2:35" ht="15" customHeight="1">
      <c r="B3328" s="886"/>
      <c r="C3328" s="896"/>
      <c r="D3328" s="107"/>
      <c r="L3328" s="895"/>
      <c r="M3328" s="108"/>
      <c r="N3328" s="108"/>
      <c r="O3328" s="964"/>
      <c r="P3328" s="110"/>
      <c r="Q3328" s="810"/>
      <c r="R3328" s="110"/>
      <c r="S3328" s="111"/>
      <c r="T3328" s="984"/>
      <c r="U3328" s="110"/>
      <c r="V3328" s="110"/>
      <c r="W3328" s="110"/>
      <c r="X3328" s="110"/>
      <c r="Y3328" s="110"/>
      <c r="Z3328" s="110"/>
      <c r="AA3328" s="110"/>
      <c r="AB3328" s="110"/>
      <c r="AC3328" s="110"/>
      <c r="AD3328" s="841"/>
      <c r="AE3328" s="110"/>
      <c r="AF3328" s="110"/>
      <c r="AG3328" s="113"/>
    </row>
    <row r="3329" spans="2:33" ht="15" customHeight="1">
      <c r="B3329" s="882"/>
      <c r="AG3329" s="113"/>
    </row>
    <row r="3330" spans="2:33" ht="15" customHeight="1">
      <c r="B3330" s="886"/>
      <c r="C3330" s="896"/>
      <c r="D3330" s="107"/>
      <c r="L3330" s="895"/>
      <c r="M3330" s="108"/>
      <c r="N3330" s="108"/>
      <c r="O3330" s="964"/>
      <c r="P3330" s="110"/>
      <c r="Q3330" s="810"/>
      <c r="R3330" s="110"/>
      <c r="S3330" s="111"/>
      <c r="T3330" s="984"/>
      <c r="U3330" s="110"/>
      <c r="V3330" s="110"/>
      <c r="W3330" s="110"/>
      <c r="X3330" s="110"/>
      <c r="Y3330" s="110"/>
      <c r="Z3330" s="110"/>
      <c r="AA3330" s="110"/>
      <c r="AB3330" s="110"/>
      <c r="AC3330" s="110"/>
      <c r="AD3330" s="841"/>
      <c r="AE3330" s="110"/>
      <c r="AF3330" s="110"/>
      <c r="AG3330" s="113"/>
    </row>
    <row r="3331" spans="2:33" ht="15" customHeight="1">
      <c r="B3331" s="882"/>
      <c r="M3331" s="230"/>
      <c r="N3331" s="230"/>
    </row>
    <row r="3332" spans="2:33" ht="15" customHeight="1">
      <c r="B3332" s="882"/>
      <c r="AG3332" s="113"/>
    </row>
    <row r="3333" spans="2:33" ht="15" customHeight="1">
      <c r="B3333" s="886"/>
      <c r="C3333" s="896"/>
      <c r="D3333" s="107"/>
      <c r="L3333" s="895"/>
      <c r="M3333" s="108"/>
      <c r="N3333" s="108"/>
      <c r="O3333" s="964"/>
      <c r="P3333" s="110"/>
      <c r="Q3333" s="810"/>
      <c r="R3333" s="110"/>
      <c r="S3333" s="111"/>
      <c r="T3333" s="984"/>
      <c r="U3333" s="110"/>
      <c r="V3333" s="110"/>
      <c r="W3333" s="110"/>
      <c r="X3333" s="110"/>
      <c r="Y3333" s="110"/>
      <c r="Z3333" s="110"/>
      <c r="AA3333" s="110"/>
      <c r="AB3333" s="110"/>
      <c r="AC3333" s="110"/>
      <c r="AD3333" s="841"/>
      <c r="AE3333" s="110"/>
      <c r="AF3333" s="110"/>
      <c r="AG3333" s="113"/>
    </row>
    <row r="3334" spans="2:33" ht="15" customHeight="1">
      <c r="B3334" s="886"/>
      <c r="C3334" s="896"/>
      <c r="D3334" s="107"/>
      <c r="L3334" s="895"/>
      <c r="M3334" s="108"/>
      <c r="N3334" s="108"/>
      <c r="O3334" s="964"/>
      <c r="P3334" s="110"/>
      <c r="Q3334" s="810"/>
      <c r="R3334" s="110"/>
      <c r="S3334" s="111"/>
      <c r="T3334" s="984"/>
      <c r="U3334" s="110"/>
      <c r="V3334" s="110"/>
      <c r="W3334" s="110"/>
      <c r="X3334" s="110"/>
      <c r="Y3334" s="110"/>
      <c r="Z3334" s="110"/>
      <c r="AA3334" s="110"/>
      <c r="AB3334" s="110"/>
      <c r="AC3334" s="110"/>
      <c r="AD3334" s="841"/>
      <c r="AE3334" s="110"/>
      <c r="AF3334" s="110"/>
      <c r="AG3334" s="113"/>
    </row>
    <row r="3335" spans="2:33" ht="15" customHeight="1">
      <c r="B3335" s="899"/>
      <c r="C3335" s="900"/>
      <c r="D3335" s="151"/>
      <c r="AG3335" s="113"/>
    </row>
    <row r="3336" spans="2:33" ht="15" customHeight="1">
      <c r="B3336" s="886"/>
      <c r="C3336" s="896"/>
      <c r="D3336" s="107"/>
      <c r="L3336" s="895"/>
      <c r="M3336" s="108"/>
      <c r="N3336" s="108"/>
      <c r="O3336" s="964"/>
      <c r="P3336" s="110"/>
      <c r="Q3336" s="810"/>
      <c r="R3336" s="110"/>
      <c r="S3336" s="111"/>
      <c r="T3336" s="984"/>
      <c r="U3336" s="110"/>
      <c r="V3336" s="110"/>
      <c r="W3336" s="110"/>
      <c r="X3336" s="110"/>
      <c r="Y3336" s="110"/>
      <c r="Z3336" s="110"/>
      <c r="AA3336" s="110"/>
      <c r="AB3336" s="110"/>
      <c r="AC3336" s="110"/>
      <c r="AD3336" s="841"/>
      <c r="AE3336" s="110"/>
      <c r="AF3336" s="110"/>
      <c r="AG3336" s="113"/>
    </row>
    <row r="3337" spans="2:33" ht="15" customHeight="1">
      <c r="B3337" s="886"/>
      <c r="C3337" s="896"/>
      <c r="D3337" s="107"/>
      <c r="L3337" s="895"/>
      <c r="M3337" s="108"/>
      <c r="N3337" s="108"/>
      <c r="O3337" s="964"/>
      <c r="P3337" s="110"/>
      <c r="Q3337" s="810"/>
      <c r="R3337" s="110"/>
      <c r="S3337" s="111"/>
      <c r="T3337" s="984"/>
      <c r="U3337" s="110"/>
      <c r="V3337" s="110"/>
      <c r="W3337" s="110"/>
      <c r="X3337" s="110"/>
      <c r="Y3337" s="110"/>
      <c r="Z3337" s="110"/>
      <c r="AA3337" s="110"/>
      <c r="AB3337" s="110"/>
      <c r="AC3337" s="110"/>
      <c r="AD3337" s="841"/>
      <c r="AE3337" s="110"/>
      <c r="AF3337" s="110"/>
      <c r="AG3337" s="113"/>
    </row>
    <row r="3338" spans="2:33" ht="15" customHeight="1">
      <c r="B3338" s="882"/>
      <c r="M3338" s="114"/>
      <c r="N3338" s="114"/>
      <c r="T3338" s="855"/>
      <c r="U3338" s="50"/>
      <c r="V3338" s="50"/>
      <c r="W3338" s="50"/>
      <c r="X3338" s="50"/>
      <c r="Y3338" s="50"/>
      <c r="Z3338" s="50"/>
      <c r="AA3338" s="50"/>
      <c r="AB3338" s="50"/>
      <c r="AC3338" s="50"/>
      <c r="AD3338" s="840"/>
      <c r="AE3338" s="50"/>
      <c r="AF3338" s="50"/>
      <c r="AG3338" s="113"/>
    </row>
    <row r="3339" spans="2:33" ht="15" customHeight="1">
      <c r="B3339" s="882"/>
      <c r="M3339" s="114"/>
      <c r="N3339" s="114"/>
      <c r="T3339" s="855"/>
      <c r="U3339" s="50"/>
      <c r="V3339" s="50"/>
      <c r="W3339" s="50"/>
      <c r="X3339" s="50"/>
      <c r="Y3339" s="50"/>
      <c r="Z3339" s="50"/>
      <c r="AA3339" s="50"/>
      <c r="AB3339" s="50"/>
      <c r="AC3339" s="50"/>
      <c r="AD3339" s="840"/>
      <c r="AE3339" s="50"/>
      <c r="AF3339" s="50"/>
      <c r="AG3339" s="113"/>
    </row>
    <row r="3340" spans="2:33" ht="15" customHeight="1">
      <c r="B3340" s="901"/>
      <c r="C3340" s="897"/>
      <c r="D3340" s="148"/>
    </row>
    <row r="3341" spans="2:33" ht="15" customHeight="1">
      <c r="B3341" s="901"/>
      <c r="C3341" s="897"/>
      <c r="D3341" s="148"/>
      <c r="AG3341" s="113"/>
    </row>
    <row r="3342" spans="2:33" ht="15" customHeight="1">
      <c r="B3342" s="882"/>
      <c r="Q3342" s="812"/>
      <c r="R3342" s="90"/>
    </row>
    <row r="3343" spans="2:33" ht="15" customHeight="1">
      <c r="B3343" s="882"/>
    </row>
    <row r="3344" spans="2:33" ht="15" customHeight="1">
      <c r="B3344" s="882"/>
    </row>
    <row r="3345" spans="2:40" ht="15" customHeight="1">
      <c r="B3345" s="882"/>
    </row>
    <row r="3346" spans="2:40" ht="15" customHeight="1">
      <c r="B3346" s="882"/>
    </row>
    <row r="3347" spans="2:40" ht="15" customHeight="1">
      <c r="B3347" s="882"/>
    </row>
    <row r="3348" spans="2:40" ht="15" customHeight="1">
      <c r="B3348" s="886"/>
      <c r="C3348" s="896"/>
      <c r="D3348" s="107"/>
      <c r="L3348" s="895"/>
      <c r="M3348" s="108"/>
      <c r="N3348" s="108"/>
      <c r="O3348" s="964"/>
      <c r="P3348" s="110"/>
      <c r="Q3348" s="810"/>
      <c r="R3348" s="110"/>
      <c r="S3348" s="111"/>
      <c r="T3348" s="984"/>
      <c r="U3348" s="110"/>
      <c r="V3348" s="110"/>
      <c r="W3348" s="110"/>
      <c r="X3348" s="110"/>
      <c r="Y3348" s="110"/>
      <c r="Z3348" s="110"/>
      <c r="AA3348" s="110"/>
      <c r="AB3348" s="110"/>
      <c r="AC3348" s="110"/>
      <c r="AD3348" s="841"/>
      <c r="AE3348" s="110"/>
      <c r="AF3348" s="110"/>
      <c r="AG3348" s="113"/>
    </row>
    <row r="3349" spans="2:40" ht="15" customHeight="1">
      <c r="B3349" s="886"/>
      <c r="C3349" s="896"/>
      <c r="D3349" s="107"/>
      <c r="L3349" s="895"/>
      <c r="M3349" s="108"/>
      <c r="N3349" s="108"/>
      <c r="O3349" s="964"/>
      <c r="P3349" s="110"/>
      <c r="Q3349" s="810"/>
      <c r="R3349" s="110"/>
      <c r="S3349" s="111"/>
      <c r="T3349" s="984"/>
      <c r="U3349" s="110"/>
      <c r="V3349" s="110"/>
      <c r="W3349" s="110"/>
      <c r="X3349" s="110"/>
      <c r="Y3349" s="110"/>
      <c r="Z3349" s="110"/>
      <c r="AA3349" s="110"/>
      <c r="AB3349" s="110"/>
      <c r="AC3349" s="110"/>
      <c r="AD3349" s="841"/>
      <c r="AE3349" s="110"/>
      <c r="AF3349" s="110"/>
      <c r="AG3349" s="113"/>
    </row>
    <row r="3350" spans="2:40" ht="15" customHeight="1">
      <c r="B3350" s="901"/>
      <c r="C3350" s="897"/>
      <c r="D3350" s="148"/>
      <c r="M3350" s="230"/>
      <c r="N3350" s="230"/>
      <c r="AG3350" s="113"/>
    </row>
    <row r="3351" spans="2:40" ht="15" customHeight="1">
      <c r="B3351" s="882"/>
    </row>
    <row r="3352" spans="2:40" ht="15" customHeight="1">
      <c r="B3352" s="901"/>
      <c r="C3352" s="897"/>
      <c r="D3352" s="148"/>
      <c r="AG3352" s="113"/>
    </row>
    <row r="3353" spans="2:40" ht="15" customHeight="1">
      <c r="B3353" s="903"/>
      <c r="C3353" s="904"/>
      <c r="D3353" s="156"/>
      <c r="M3353" s="149"/>
      <c r="N3353" s="149"/>
      <c r="S3353" s="116"/>
      <c r="T3353" s="855"/>
      <c r="U3353" s="50"/>
      <c r="V3353" s="50"/>
      <c r="W3353" s="50"/>
      <c r="X3353" s="50"/>
      <c r="Y3353" s="50"/>
      <c r="Z3353" s="50"/>
      <c r="AA3353" s="50"/>
      <c r="AB3353" s="50"/>
      <c r="AC3353" s="50"/>
      <c r="AD3353" s="840"/>
      <c r="AE3353" s="50"/>
      <c r="AF3353" s="50"/>
      <c r="AG3353" s="47"/>
      <c r="AH3353" s="157"/>
      <c r="AI3353" s="47"/>
      <c r="AJ3353" s="5"/>
      <c r="AN3353" s="5"/>
    </row>
    <row r="3354" spans="2:40" ht="15" customHeight="1">
      <c r="B3354" s="901"/>
      <c r="C3354" s="897"/>
      <c r="D3354" s="148"/>
    </row>
    <row r="3355" spans="2:40" ht="15" customHeight="1">
      <c r="B3355" s="901"/>
      <c r="C3355" s="897"/>
      <c r="D3355" s="148"/>
      <c r="AG3355" s="113"/>
    </row>
    <row r="3356" spans="2:40" ht="15" customHeight="1">
      <c r="B3356" s="901"/>
      <c r="C3356" s="897"/>
      <c r="D3356" s="148"/>
      <c r="Q3356" s="812"/>
      <c r="R3356" s="90"/>
    </row>
    <row r="3357" spans="2:40" ht="15" customHeight="1">
      <c r="B3357" s="882"/>
    </row>
    <row r="3358" spans="2:40" ht="15" customHeight="1">
      <c r="B3358" s="903"/>
      <c r="C3358" s="911"/>
      <c r="D3358" s="177"/>
      <c r="M3358" s="149"/>
      <c r="N3358" s="149"/>
      <c r="S3358" s="116"/>
      <c r="T3358" s="855"/>
      <c r="U3358" s="50"/>
      <c r="V3358" s="50"/>
      <c r="W3358" s="50"/>
      <c r="X3358" s="50"/>
      <c r="Y3358" s="50"/>
      <c r="Z3358" s="50"/>
      <c r="AA3358" s="50"/>
      <c r="AB3358" s="50"/>
      <c r="AC3358" s="50"/>
      <c r="AD3358" s="840"/>
      <c r="AE3358" s="50"/>
      <c r="AF3358" s="50"/>
      <c r="AG3358" s="47"/>
      <c r="AH3358" s="157"/>
      <c r="AI3358" s="47"/>
      <c r="AJ3358" s="5"/>
      <c r="AN3358" s="5"/>
    </row>
    <row r="3359" spans="2:40" ht="15" customHeight="1">
      <c r="B3359" s="882"/>
      <c r="AG3359" s="113"/>
    </row>
    <row r="3360" spans="2:40" ht="15" customHeight="1">
      <c r="B3360" s="903"/>
      <c r="C3360" s="911"/>
      <c r="D3360" s="177"/>
    </row>
    <row r="3361" spans="2:35" ht="15" customHeight="1">
      <c r="B3361" s="882"/>
      <c r="AG3361" s="113"/>
    </row>
    <row r="3362" spans="2:35" ht="15" customHeight="1">
      <c r="B3362" s="882"/>
    </row>
    <row r="3363" spans="2:35" ht="15" customHeight="1">
      <c r="B3363" s="901"/>
      <c r="C3363" s="897"/>
      <c r="D3363" s="148"/>
    </row>
    <row r="3364" spans="2:35" ht="15" customHeight="1">
      <c r="B3364" s="901"/>
      <c r="C3364" s="897"/>
      <c r="D3364" s="148"/>
    </row>
    <row r="3365" spans="2:35" ht="15" customHeight="1">
      <c r="B3365" s="901"/>
      <c r="C3365" s="897"/>
      <c r="D3365" s="148"/>
    </row>
    <row r="3366" spans="2:35" ht="15" customHeight="1">
      <c r="B3366" s="882"/>
      <c r="Q3366" s="812"/>
      <c r="R3366" s="90"/>
    </row>
    <row r="3367" spans="2:35" ht="15" customHeight="1">
      <c r="B3367" s="905"/>
      <c r="M3367" s="114"/>
      <c r="N3367" s="114"/>
      <c r="T3367" s="855"/>
      <c r="U3367" s="50"/>
      <c r="V3367" s="50"/>
      <c r="W3367" s="50"/>
      <c r="X3367" s="50"/>
      <c r="Y3367" s="50"/>
      <c r="Z3367" s="50"/>
      <c r="AA3367" s="50"/>
      <c r="AB3367" s="50"/>
      <c r="AC3367" s="50"/>
      <c r="AD3367" s="840"/>
      <c r="AE3367" s="50"/>
      <c r="AF3367" s="50"/>
      <c r="AG3367" s="113"/>
    </row>
    <row r="3368" spans="2:35" ht="15" customHeight="1">
      <c r="B3368" s="905"/>
      <c r="M3368" s="114"/>
      <c r="N3368" s="114"/>
      <c r="T3368" s="855"/>
      <c r="U3368" s="50"/>
      <c r="V3368" s="50"/>
      <c r="W3368" s="50"/>
      <c r="X3368" s="50"/>
      <c r="Y3368" s="50"/>
      <c r="Z3368" s="50"/>
      <c r="AA3368" s="50"/>
      <c r="AB3368" s="50"/>
      <c r="AC3368" s="50"/>
      <c r="AD3368" s="840"/>
      <c r="AE3368" s="50"/>
      <c r="AF3368" s="50"/>
      <c r="AG3368" s="113"/>
    </row>
    <row r="3369" spans="2:35" ht="15" customHeight="1">
      <c r="B3369" s="899"/>
      <c r="C3369" s="900"/>
      <c r="D3369" s="151"/>
      <c r="T3369" s="855"/>
      <c r="U3369" s="50"/>
      <c r="V3369" s="50"/>
      <c r="W3369" s="50"/>
      <c r="X3369" s="50"/>
      <c r="Y3369" s="50"/>
      <c r="Z3369" s="50"/>
      <c r="AA3369" s="50"/>
      <c r="AB3369" s="50"/>
      <c r="AC3369" s="50"/>
      <c r="AD3369" s="840"/>
      <c r="AE3369" s="50"/>
      <c r="AF3369" s="50"/>
    </row>
    <row r="3370" spans="2:35" ht="15" customHeight="1">
      <c r="B3370" s="937"/>
      <c r="C3370" s="897"/>
      <c r="D3370" s="148"/>
    </row>
    <row r="3371" spans="2:35" ht="15" customHeight="1">
      <c r="B3371" s="901"/>
      <c r="C3371" s="897"/>
      <c r="D3371" s="148"/>
    </row>
    <row r="3372" spans="2:35" ht="15" customHeight="1">
      <c r="B3372" s="882"/>
      <c r="L3372" s="953"/>
      <c r="M3372" s="126"/>
      <c r="N3372" s="126"/>
      <c r="Q3372" s="809"/>
      <c r="R3372" s="116"/>
      <c r="S3372" s="50"/>
      <c r="T3372" s="983"/>
      <c r="U3372" s="8"/>
      <c r="V3372" s="8"/>
      <c r="W3372" s="8"/>
      <c r="X3372" s="8"/>
      <c r="Y3372" s="8"/>
      <c r="Z3372" s="8"/>
      <c r="AA3372" s="8"/>
      <c r="AB3372" s="8"/>
      <c r="AC3372" s="8"/>
      <c r="AD3372" s="839"/>
      <c r="AE3372" s="8"/>
      <c r="AF3372" s="8"/>
      <c r="AH3372" s="123"/>
      <c r="AI3372" s="123"/>
    </row>
    <row r="3373" spans="2:35" ht="15" customHeight="1">
      <c r="B3373" s="882"/>
    </row>
    <row r="3374" spans="2:35" ht="15" customHeight="1">
      <c r="B3374" s="886"/>
      <c r="C3374" s="896"/>
      <c r="D3374" s="107"/>
      <c r="L3374" s="895"/>
      <c r="M3374" s="108"/>
      <c r="N3374" s="108"/>
      <c r="O3374" s="964"/>
      <c r="P3374" s="110"/>
      <c r="Q3374" s="810"/>
      <c r="R3374" s="110"/>
      <c r="S3374" s="111"/>
      <c r="T3374" s="984"/>
      <c r="U3374" s="110"/>
      <c r="V3374" s="110"/>
      <c r="W3374" s="110"/>
      <c r="X3374" s="110"/>
      <c r="Y3374" s="110"/>
      <c r="Z3374" s="110"/>
      <c r="AA3374" s="110"/>
      <c r="AB3374" s="110"/>
      <c r="AC3374" s="110"/>
      <c r="AD3374" s="841"/>
      <c r="AE3374" s="110"/>
      <c r="AF3374" s="110"/>
      <c r="AG3374" s="113"/>
    </row>
    <row r="3375" spans="2:35" ht="15" customHeight="1">
      <c r="B3375" s="882"/>
      <c r="C3375" s="891"/>
      <c r="D3375" s="5"/>
      <c r="O3375" s="891"/>
      <c r="P3375" s="248"/>
      <c r="T3375" s="831"/>
    </row>
    <row r="3376" spans="2:35" ht="15" customHeight="1">
      <c r="B3376" s="882"/>
      <c r="AG3376" s="113"/>
    </row>
    <row r="3377" spans="2:33" ht="15" customHeight="1">
      <c r="B3377" s="882"/>
      <c r="AG3377" s="113"/>
    </row>
    <row r="3378" spans="2:33" ht="15" customHeight="1">
      <c r="B3378" s="882"/>
      <c r="Q3378" s="812"/>
      <c r="R3378" s="90"/>
    </row>
    <row r="3379" spans="2:33" ht="15" customHeight="1">
      <c r="B3379" s="901"/>
      <c r="C3379" s="897"/>
      <c r="D3379" s="148"/>
      <c r="L3379" s="959"/>
      <c r="AG3379" s="113"/>
    </row>
    <row r="3380" spans="2:33" ht="15" customHeight="1">
      <c r="B3380" s="882"/>
      <c r="O3380" s="952"/>
      <c r="P3380" s="8"/>
      <c r="Q3380" s="819"/>
      <c r="R3380" s="8"/>
      <c r="S3380" s="8"/>
      <c r="T3380" s="965"/>
      <c r="U3380" s="89"/>
      <c r="V3380" s="89"/>
      <c r="W3380" s="89"/>
      <c r="X3380" s="89"/>
      <c r="Y3380" s="89"/>
      <c r="Z3380" s="89"/>
      <c r="AA3380" s="89"/>
      <c r="AB3380" s="89"/>
      <c r="AC3380" s="89"/>
      <c r="AD3380" s="854"/>
      <c r="AE3380" s="89"/>
      <c r="AF3380" s="89"/>
    </row>
    <row r="3381" spans="2:33" ht="15" customHeight="1">
      <c r="B3381" s="882"/>
      <c r="O3381" s="952"/>
      <c r="P3381" s="8"/>
      <c r="Q3381" s="819"/>
      <c r="R3381" s="8"/>
      <c r="S3381" s="8"/>
      <c r="T3381" s="965"/>
      <c r="U3381" s="89"/>
      <c r="V3381" s="89"/>
      <c r="W3381" s="89"/>
      <c r="X3381" s="89"/>
      <c r="Y3381" s="89"/>
      <c r="Z3381" s="89"/>
      <c r="AA3381" s="89"/>
      <c r="AB3381" s="89"/>
      <c r="AC3381" s="89"/>
      <c r="AD3381" s="854"/>
      <c r="AE3381" s="89"/>
      <c r="AF3381" s="89"/>
    </row>
    <row r="3382" spans="2:33" ht="15" customHeight="1">
      <c r="B3382" s="882"/>
      <c r="O3382" s="952"/>
      <c r="P3382" s="8"/>
      <c r="Q3382" s="819"/>
      <c r="R3382" s="8"/>
      <c r="S3382" s="8"/>
      <c r="T3382" s="965"/>
      <c r="U3382" s="89"/>
      <c r="V3382" s="89"/>
      <c r="W3382" s="89"/>
      <c r="X3382" s="89"/>
      <c r="Y3382" s="89"/>
      <c r="Z3382" s="89"/>
      <c r="AA3382" s="89"/>
      <c r="AB3382" s="89"/>
      <c r="AC3382" s="89"/>
      <c r="AD3382" s="854"/>
      <c r="AE3382" s="89"/>
      <c r="AF3382" s="89"/>
    </row>
    <row r="3383" spans="2:33" ht="15" customHeight="1">
      <c r="B3383" s="901"/>
    </row>
    <row r="3384" spans="2:33" ht="15" customHeight="1">
      <c r="B3384" s="901"/>
      <c r="C3384" s="897"/>
      <c r="D3384" s="148"/>
      <c r="AG3384" s="113"/>
    </row>
    <row r="3385" spans="2:33" ht="15" customHeight="1">
      <c r="B3385" s="882"/>
      <c r="AG3385" s="113"/>
    </row>
    <row r="3386" spans="2:33" ht="15" customHeight="1">
      <c r="B3386" s="882"/>
    </row>
    <row r="3387" spans="2:33" ht="15" customHeight="1">
      <c r="B3387" s="882"/>
    </row>
    <row r="3388" spans="2:33" ht="15" customHeight="1">
      <c r="B3388" s="901"/>
      <c r="C3388" s="897"/>
      <c r="D3388" s="148"/>
      <c r="AG3388" s="113"/>
    </row>
    <row r="3389" spans="2:33" ht="15" customHeight="1">
      <c r="B3389" s="882"/>
    </row>
    <row r="3390" spans="2:33" ht="15" customHeight="1">
      <c r="B3390" s="901"/>
      <c r="C3390" s="897"/>
      <c r="D3390" s="148"/>
      <c r="AG3390" s="113"/>
    </row>
    <row r="3391" spans="2:33" ht="15" customHeight="1">
      <c r="B3391" s="901"/>
      <c r="C3391" s="897"/>
      <c r="D3391" s="148"/>
      <c r="AG3391" s="113"/>
    </row>
    <row r="3392" spans="2:33" ht="15" customHeight="1">
      <c r="B3392" s="882"/>
    </row>
    <row r="3393" spans="2:46" ht="15" customHeight="1">
      <c r="B3393" s="882"/>
    </row>
    <row r="3394" spans="2:46" ht="15" customHeight="1">
      <c r="B3394" s="882"/>
      <c r="AG3394" s="113"/>
    </row>
    <row r="3395" spans="2:46" ht="15" customHeight="1">
      <c r="B3395" s="882"/>
    </row>
    <row r="3396" spans="2:46" ht="15" customHeight="1">
      <c r="B3396" s="901"/>
      <c r="C3396" s="897"/>
      <c r="D3396" s="148"/>
      <c r="AG3396" s="113"/>
    </row>
    <row r="3397" spans="2:46" ht="15" customHeight="1">
      <c r="B3397" s="882"/>
    </row>
    <row r="3398" spans="2:46" ht="15" customHeight="1">
      <c r="B3398" s="899"/>
      <c r="C3398" s="922"/>
      <c r="D3398" s="195"/>
      <c r="AG3398" s="113"/>
    </row>
    <row r="3399" spans="2:46" ht="15" customHeight="1">
      <c r="B3399" s="882"/>
      <c r="AG3399" s="113"/>
    </row>
    <row r="3400" spans="2:46" ht="15" customHeight="1">
      <c r="B3400" s="882"/>
      <c r="AG3400" s="113"/>
    </row>
    <row r="3401" spans="2:46" ht="15" customHeight="1">
      <c r="B3401" s="901"/>
      <c r="C3401" s="897"/>
      <c r="D3401" s="148"/>
      <c r="AG3401" s="113"/>
    </row>
    <row r="3402" spans="2:46" ht="15" customHeight="1">
      <c r="B3402" s="882"/>
      <c r="AG3402" s="113"/>
    </row>
    <row r="3403" spans="2:46" ht="15" customHeight="1">
      <c r="B3403" s="901"/>
      <c r="C3403" s="897"/>
      <c r="D3403" s="148"/>
      <c r="AG3403" s="113"/>
    </row>
    <row r="3404" spans="2:46" ht="15" customHeight="1">
      <c r="B3404" s="882"/>
      <c r="L3404" s="953"/>
      <c r="M3404" s="126"/>
      <c r="N3404" s="126"/>
      <c r="Q3404" s="809"/>
      <c r="R3404" s="116"/>
      <c r="S3404" s="50"/>
      <c r="T3404" s="983"/>
      <c r="U3404" s="8"/>
      <c r="V3404" s="8"/>
      <c r="W3404" s="8"/>
      <c r="X3404" s="8"/>
      <c r="Y3404" s="8"/>
      <c r="Z3404" s="8"/>
      <c r="AA3404" s="8"/>
      <c r="AB3404" s="8"/>
      <c r="AC3404" s="8"/>
      <c r="AD3404" s="839"/>
      <c r="AE3404" s="8"/>
      <c r="AF3404" s="8"/>
      <c r="AH3404" s="123"/>
      <c r="AI3404" s="123"/>
      <c r="AJ3404" s="125"/>
      <c r="AK3404" s="125"/>
      <c r="AL3404" s="125"/>
      <c r="AM3404" s="125"/>
      <c r="AN3404" s="125"/>
      <c r="AO3404" s="125"/>
      <c r="AP3404" s="125"/>
      <c r="AQ3404" s="125"/>
      <c r="AR3404" s="125"/>
      <c r="AS3404" s="125"/>
      <c r="AT3404" s="125"/>
    </row>
    <row r="3405" spans="2:46" ht="15" customHeight="1">
      <c r="B3405" s="901"/>
      <c r="C3405" s="897"/>
      <c r="D3405" s="148"/>
      <c r="AG3405" s="113"/>
    </row>
    <row r="3406" spans="2:46" ht="15" customHeight="1">
      <c r="B3406" s="901"/>
      <c r="C3406" s="897"/>
      <c r="D3406" s="148"/>
      <c r="AG3406" s="113"/>
    </row>
    <row r="3407" spans="2:46" ht="15" customHeight="1">
      <c r="B3407" s="882"/>
    </row>
    <row r="3408" spans="2:46" ht="15" customHeight="1">
      <c r="B3408" s="901"/>
      <c r="C3408" s="897"/>
      <c r="D3408" s="148"/>
      <c r="AG3408" s="113"/>
    </row>
    <row r="3409" spans="2:46" ht="15" customHeight="1">
      <c r="B3409" s="901"/>
      <c r="C3409" s="897"/>
      <c r="D3409" s="148"/>
      <c r="AG3409" s="113"/>
    </row>
    <row r="3410" spans="2:46" ht="15" customHeight="1">
      <c r="B3410" s="899"/>
      <c r="C3410" s="922"/>
      <c r="D3410" s="195"/>
    </row>
    <row r="3411" spans="2:46" ht="15" customHeight="1">
      <c r="B3411" s="882"/>
      <c r="AG3411" s="113"/>
    </row>
    <row r="3412" spans="2:46" ht="15" customHeight="1">
      <c r="B3412" s="901"/>
      <c r="C3412" s="897"/>
      <c r="D3412" s="148"/>
    </row>
    <row r="3413" spans="2:46" ht="15" customHeight="1">
      <c r="B3413" s="899"/>
      <c r="C3413" s="922"/>
      <c r="D3413" s="195"/>
    </row>
    <row r="3414" spans="2:46" ht="15" customHeight="1">
      <c r="B3414" s="901"/>
      <c r="C3414" s="897"/>
      <c r="D3414" s="148"/>
      <c r="Q3414" s="809"/>
      <c r="R3414" s="116"/>
      <c r="AG3414" s="113"/>
    </row>
    <row r="3415" spans="2:46" ht="15" customHeight="1">
      <c r="B3415" s="901"/>
      <c r="C3415" s="897"/>
      <c r="D3415" s="148"/>
      <c r="AG3415" s="113"/>
    </row>
    <row r="3416" spans="2:46" ht="15" customHeight="1">
      <c r="B3416" s="882"/>
      <c r="L3416" s="953"/>
      <c r="M3416" s="126"/>
      <c r="N3416" s="126"/>
      <c r="Q3416" s="809"/>
      <c r="R3416" s="116"/>
      <c r="S3416" s="50"/>
      <c r="T3416" s="983"/>
      <c r="U3416" s="8"/>
      <c r="V3416" s="8"/>
      <c r="W3416" s="8"/>
      <c r="X3416" s="8"/>
      <c r="Y3416" s="8"/>
      <c r="Z3416" s="8"/>
      <c r="AA3416" s="8"/>
      <c r="AB3416" s="8"/>
      <c r="AC3416" s="8"/>
      <c r="AD3416" s="839"/>
      <c r="AE3416" s="8"/>
      <c r="AF3416" s="8"/>
      <c r="AH3416" s="123"/>
      <c r="AI3416" s="123"/>
      <c r="AJ3416" s="125"/>
      <c r="AK3416" s="125"/>
      <c r="AL3416" s="125"/>
      <c r="AM3416" s="125"/>
      <c r="AN3416" s="125"/>
      <c r="AO3416" s="125"/>
      <c r="AP3416" s="125"/>
      <c r="AQ3416" s="125"/>
      <c r="AR3416" s="125"/>
      <c r="AS3416" s="125"/>
      <c r="AT3416" s="125"/>
    </row>
    <row r="3417" spans="2:46" ht="15" customHeight="1">
      <c r="B3417" s="901"/>
      <c r="C3417" s="897"/>
      <c r="D3417" s="148"/>
      <c r="AG3417" s="113"/>
    </row>
    <row r="3418" spans="2:46" ht="15" customHeight="1">
      <c r="B3418" s="882"/>
      <c r="AG3418" s="113"/>
    </row>
    <row r="3419" spans="2:46" ht="15" customHeight="1">
      <c r="B3419" s="903"/>
      <c r="C3419" s="904"/>
      <c r="D3419" s="156"/>
    </row>
    <row r="3420" spans="2:46" ht="15" customHeight="1">
      <c r="B3420" s="901"/>
      <c r="C3420" s="897"/>
      <c r="D3420" s="148"/>
      <c r="AG3420" s="113"/>
    </row>
    <row r="3421" spans="2:46" ht="15" customHeight="1">
      <c r="B3421" s="882"/>
    </row>
    <row r="3422" spans="2:46" ht="15" customHeight="1">
      <c r="B3422" s="882"/>
    </row>
    <row r="3423" spans="2:46" ht="15" customHeight="1">
      <c r="B3423" s="901"/>
      <c r="C3423" s="897"/>
      <c r="D3423" s="148"/>
      <c r="T3423" s="859"/>
      <c r="U3423" s="249"/>
      <c r="V3423" s="249"/>
      <c r="W3423" s="249"/>
      <c r="X3423" s="249"/>
      <c r="Y3423" s="249"/>
      <c r="Z3423" s="249"/>
      <c r="AA3423" s="249"/>
      <c r="AB3423" s="249"/>
      <c r="AC3423" s="249"/>
      <c r="AD3423" s="859"/>
      <c r="AE3423" s="249"/>
      <c r="AF3423" s="249"/>
      <c r="AG3423" s="113"/>
    </row>
    <row r="3424" spans="2:46" ht="15" customHeight="1">
      <c r="B3424" s="882"/>
    </row>
    <row r="3425" spans="2:40" ht="15" customHeight="1">
      <c r="B3425" s="901"/>
      <c r="C3425" s="897"/>
      <c r="D3425" s="148"/>
    </row>
    <row r="3426" spans="2:40" ht="15" customHeight="1">
      <c r="B3426" s="882"/>
    </row>
    <row r="3427" spans="2:40" ht="15" customHeight="1">
      <c r="B3427" s="901"/>
      <c r="C3427" s="897"/>
      <c r="D3427" s="148"/>
      <c r="AG3427" s="113"/>
    </row>
    <row r="3428" spans="2:40" ht="15" customHeight="1">
      <c r="B3428" s="882"/>
      <c r="M3428" s="114"/>
      <c r="N3428" s="114"/>
      <c r="T3428" s="855"/>
      <c r="U3428" s="50"/>
      <c r="V3428" s="50"/>
      <c r="W3428" s="50"/>
      <c r="X3428" s="50"/>
      <c r="Y3428" s="50"/>
      <c r="Z3428" s="50"/>
      <c r="AA3428" s="50"/>
      <c r="AB3428" s="50"/>
      <c r="AC3428" s="50"/>
      <c r="AD3428" s="840"/>
      <c r="AE3428" s="50"/>
      <c r="AF3428" s="50"/>
      <c r="AG3428" s="113"/>
    </row>
    <row r="3429" spans="2:40" ht="15" customHeight="1">
      <c r="B3429" s="905"/>
    </row>
    <row r="3430" spans="2:40" ht="15" customHeight="1">
      <c r="B3430" s="882"/>
      <c r="Q3430" s="812"/>
      <c r="R3430" s="90"/>
    </row>
    <row r="3431" spans="2:40" ht="15" customHeight="1">
      <c r="B3431" s="882"/>
      <c r="AG3431" s="113"/>
    </row>
    <row r="3432" spans="2:40" ht="15" customHeight="1">
      <c r="B3432" s="882"/>
      <c r="M3432" s="230"/>
      <c r="N3432" s="230"/>
    </row>
    <row r="3433" spans="2:40" ht="15" customHeight="1">
      <c r="B3433" s="882"/>
      <c r="O3433" s="231"/>
      <c r="P3433" s="34"/>
      <c r="AG3433" s="113"/>
    </row>
    <row r="3434" spans="2:40" ht="15" customHeight="1">
      <c r="B3434" s="882"/>
      <c r="AG3434" s="113"/>
    </row>
    <row r="3435" spans="2:40" ht="15" customHeight="1">
      <c r="B3435" s="901"/>
      <c r="C3435" s="897"/>
      <c r="D3435" s="148"/>
    </row>
    <row r="3436" spans="2:40" ht="15" customHeight="1">
      <c r="B3436" s="905"/>
      <c r="AG3436" s="113"/>
    </row>
    <row r="3437" spans="2:40" ht="15" customHeight="1">
      <c r="B3437" s="882"/>
      <c r="AG3437" s="113"/>
    </row>
    <row r="3438" spans="2:40" ht="15" customHeight="1">
      <c r="B3438" s="901"/>
      <c r="C3438" s="897"/>
      <c r="D3438" s="148"/>
      <c r="Q3438" s="812"/>
      <c r="R3438" s="90"/>
    </row>
    <row r="3439" spans="2:40" ht="15" customHeight="1">
      <c r="B3439" s="901"/>
      <c r="C3439" s="897"/>
      <c r="D3439" s="148"/>
    </row>
    <row r="3440" spans="2:40" ht="15" customHeight="1">
      <c r="B3440" s="903"/>
      <c r="C3440" s="911"/>
      <c r="D3440" s="177"/>
      <c r="M3440" s="149"/>
      <c r="N3440" s="149"/>
      <c r="S3440" s="116"/>
      <c r="T3440" s="855"/>
      <c r="U3440" s="50"/>
      <c r="V3440" s="50"/>
      <c r="W3440" s="50"/>
      <c r="X3440" s="50"/>
      <c r="Y3440" s="50"/>
      <c r="Z3440" s="50"/>
      <c r="AA3440" s="50"/>
      <c r="AB3440" s="50"/>
      <c r="AC3440" s="50"/>
      <c r="AD3440" s="840"/>
      <c r="AE3440" s="50"/>
      <c r="AF3440" s="50"/>
      <c r="AG3440" s="47"/>
      <c r="AH3440" s="157"/>
      <c r="AI3440" s="47"/>
      <c r="AJ3440" s="5"/>
      <c r="AN3440" s="5"/>
    </row>
    <row r="3441" spans="2:40" ht="15" customHeight="1">
      <c r="B3441" s="901"/>
      <c r="C3441" s="897"/>
      <c r="D3441" s="148"/>
      <c r="AG3441" s="113"/>
    </row>
    <row r="3442" spans="2:40" ht="15" customHeight="1">
      <c r="B3442" s="903"/>
      <c r="C3442" s="911"/>
      <c r="D3442" s="177"/>
      <c r="M3442" s="149"/>
      <c r="N3442" s="149"/>
      <c r="S3442" s="116"/>
      <c r="T3442" s="855"/>
      <c r="U3442" s="50"/>
      <c r="V3442" s="50"/>
      <c r="W3442" s="50"/>
      <c r="X3442" s="50"/>
      <c r="Y3442" s="50"/>
      <c r="Z3442" s="50"/>
      <c r="AA3442" s="50"/>
      <c r="AB3442" s="50"/>
      <c r="AC3442" s="50"/>
      <c r="AD3442" s="840"/>
      <c r="AE3442" s="50"/>
      <c r="AF3442" s="50"/>
      <c r="AG3442" s="47"/>
      <c r="AH3442" s="157"/>
      <c r="AI3442" s="47"/>
      <c r="AJ3442" s="5"/>
      <c r="AN3442" s="5"/>
    </row>
    <row r="3443" spans="2:40" ht="15" customHeight="1">
      <c r="B3443" s="903"/>
      <c r="C3443" s="911"/>
      <c r="D3443" s="177"/>
      <c r="M3443" s="149"/>
      <c r="N3443" s="149"/>
      <c r="S3443" s="116"/>
      <c r="T3443" s="855"/>
      <c r="U3443" s="50"/>
      <c r="V3443" s="50"/>
      <c r="W3443" s="50"/>
      <c r="X3443" s="50"/>
      <c r="Y3443" s="50"/>
      <c r="Z3443" s="50"/>
      <c r="AA3443" s="50"/>
      <c r="AB3443" s="50"/>
      <c r="AC3443" s="50"/>
      <c r="AD3443" s="840"/>
      <c r="AE3443" s="50"/>
      <c r="AF3443" s="50"/>
      <c r="AG3443" s="173"/>
      <c r="AH3443" s="250"/>
      <c r="AI3443" s="47"/>
      <c r="AJ3443" s="5"/>
      <c r="AN3443" s="5"/>
    </row>
    <row r="3444" spans="2:40" ht="15" customHeight="1">
      <c r="B3444" s="882"/>
    </row>
    <row r="3445" spans="2:40" ht="15" customHeight="1">
      <c r="B3445" s="901"/>
      <c r="C3445" s="897"/>
      <c r="D3445" s="148"/>
    </row>
    <row r="3446" spans="2:40" ht="15" customHeight="1">
      <c r="B3446" s="901"/>
      <c r="C3446" s="897"/>
      <c r="D3446" s="148"/>
      <c r="Q3446" s="809"/>
      <c r="R3446" s="116"/>
    </row>
    <row r="3447" spans="2:40" ht="15" customHeight="1">
      <c r="B3447" s="882"/>
    </row>
    <row r="3448" spans="2:40" ht="15" customHeight="1">
      <c r="B3448" s="882"/>
    </row>
    <row r="3449" spans="2:40" ht="15" customHeight="1">
      <c r="B3449" s="882"/>
      <c r="M3449" s="114"/>
      <c r="N3449" s="114"/>
      <c r="T3449" s="855"/>
      <c r="U3449" s="50"/>
      <c r="V3449" s="50"/>
      <c r="W3449" s="50"/>
      <c r="X3449" s="50"/>
      <c r="Y3449" s="50"/>
      <c r="Z3449" s="50"/>
      <c r="AA3449" s="50"/>
      <c r="AB3449" s="50"/>
      <c r="AC3449" s="50"/>
      <c r="AD3449" s="840"/>
      <c r="AE3449" s="50"/>
      <c r="AF3449" s="50"/>
      <c r="AG3449" s="113"/>
    </row>
    <row r="3450" spans="2:40" ht="15" customHeight="1">
      <c r="B3450" s="901"/>
      <c r="C3450" s="897"/>
      <c r="D3450" s="148"/>
      <c r="AG3450" s="113"/>
    </row>
    <row r="3451" spans="2:40" ht="15" customHeight="1">
      <c r="B3451" s="882"/>
    </row>
    <row r="3452" spans="2:40" ht="15" customHeight="1">
      <c r="B3452" s="901"/>
      <c r="C3452" s="897"/>
      <c r="D3452" s="148"/>
      <c r="AG3452" s="113"/>
    </row>
    <row r="3453" spans="2:40" ht="15" customHeight="1">
      <c r="B3453" s="882"/>
    </row>
    <row r="3454" spans="2:40" ht="15" customHeight="1">
      <c r="B3454" s="882"/>
    </row>
    <row r="3455" spans="2:40" ht="15" customHeight="1">
      <c r="B3455" s="882"/>
      <c r="Q3455" s="812"/>
      <c r="R3455" s="90"/>
    </row>
    <row r="3456" spans="2:40" ht="15" customHeight="1">
      <c r="B3456" s="882"/>
      <c r="AG3456" s="113"/>
    </row>
    <row r="3457" spans="2:33" ht="15" customHeight="1">
      <c r="B3457" s="882"/>
      <c r="M3457" s="230"/>
      <c r="N3457" s="230"/>
    </row>
    <row r="3458" spans="2:33" ht="15" customHeight="1">
      <c r="B3458" s="882"/>
      <c r="M3458" s="230"/>
      <c r="N3458" s="230"/>
    </row>
    <row r="3459" spans="2:33" ht="15" customHeight="1">
      <c r="B3459" s="882"/>
      <c r="AG3459" s="113"/>
    </row>
    <row r="3460" spans="2:33" ht="15" customHeight="1">
      <c r="B3460" s="882"/>
      <c r="AG3460" s="113"/>
    </row>
    <row r="3461" spans="2:33" ht="15" customHeight="1">
      <c r="B3461" s="882"/>
      <c r="AG3461" s="113"/>
    </row>
    <row r="3462" spans="2:33" ht="15" customHeight="1">
      <c r="B3462" s="901"/>
      <c r="C3462" s="897"/>
      <c r="D3462" s="148"/>
      <c r="AG3462" s="113"/>
    </row>
    <row r="3463" spans="2:33" ht="15" customHeight="1">
      <c r="B3463" s="882"/>
      <c r="AG3463" s="113"/>
    </row>
    <row r="3464" spans="2:33" ht="15" customHeight="1">
      <c r="B3464" s="882"/>
    </row>
    <row r="3465" spans="2:33" ht="15" customHeight="1">
      <c r="B3465" s="882"/>
    </row>
    <row r="3466" spans="2:33" ht="15" customHeight="1">
      <c r="B3466" s="882"/>
    </row>
    <row r="3467" spans="2:33" ht="15" customHeight="1">
      <c r="B3467" s="882"/>
    </row>
    <row r="3468" spans="2:33" ht="15" customHeight="1">
      <c r="B3468" s="899"/>
      <c r="C3468" s="900"/>
      <c r="D3468" s="151"/>
    </row>
    <row r="3469" spans="2:33" ht="15" customHeight="1">
      <c r="B3469" s="905"/>
      <c r="AG3469" s="113"/>
    </row>
    <row r="3470" spans="2:33" ht="15" customHeight="1">
      <c r="B3470" s="901"/>
      <c r="C3470" s="897"/>
      <c r="D3470" s="148"/>
      <c r="Q3470" s="809"/>
      <c r="R3470" s="116"/>
    </row>
    <row r="3471" spans="2:33" ht="15" customHeight="1">
      <c r="B3471" s="901"/>
      <c r="C3471" s="897"/>
      <c r="D3471" s="148"/>
      <c r="AG3471" s="113"/>
    </row>
    <row r="3472" spans="2:33" ht="15" customHeight="1">
      <c r="B3472" s="901"/>
      <c r="C3472" s="897"/>
      <c r="D3472" s="148"/>
    </row>
    <row r="3473" spans="2:35" ht="15" customHeight="1">
      <c r="B3473" s="901"/>
      <c r="C3473" s="897"/>
      <c r="D3473" s="148"/>
      <c r="AG3473" s="113"/>
      <c r="AI3473" s="88"/>
    </row>
    <row r="3474" spans="2:35" ht="15" customHeight="1">
      <c r="B3474" s="905"/>
    </row>
    <row r="3475" spans="2:35" ht="15" customHeight="1">
      <c r="B3475" s="901"/>
      <c r="C3475" s="897"/>
      <c r="D3475" s="148"/>
    </row>
    <row r="3476" spans="2:35" ht="15" customHeight="1">
      <c r="B3476" s="905"/>
    </row>
    <row r="3477" spans="2:35" ht="15" customHeight="1">
      <c r="B3477" s="901"/>
      <c r="C3477" s="897"/>
      <c r="D3477" s="148"/>
      <c r="AG3477" s="113"/>
    </row>
    <row r="3478" spans="2:35" ht="15" customHeight="1">
      <c r="B3478" s="901"/>
      <c r="C3478" s="897"/>
      <c r="D3478" s="148"/>
      <c r="AG3478" s="158"/>
    </row>
    <row r="3479" spans="2:35" ht="15" customHeight="1">
      <c r="B3479" s="901"/>
      <c r="C3479" s="897"/>
      <c r="D3479" s="148"/>
      <c r="M3479" s="230"/>
      <c r="N3479" s="230"/>
      <c r="T3479" s="855"/>
      <c r="AG3479" s="113"/>
    </row>
    <row r="3480" spans="2:35" ht="15" customHeight="1">
      <c r="B3480" s="901"/>
      <c r="C3480" s="897"/>
      <c r="D3480" s="148"/>
    </row>
    <row r="3481" spans="2:35" ht="15" customHeight="1">
      <c r="B3481" s="901"/>
      <c r="C3481" s="897"/>
      <c r="D3481" s="148"/>
      <c r="AG3481" s="113"/>
    </row>
    <row r="3482" spans="2:35" ht="15" customHeight="1">
      <c r="B3482" s="882"/>
      <c r="M3482" s="230"/>
      <c r="N3482" s="230"/>
      <c r="AG3482" s="158"/>
    </row>
    <row r="3483" spans="2:35" ht="15" customHeight="1">
      <c r="B3483" s="882"/>
      <c r="AG3483" s="113"/>
    </row>
    <row r="3484" spans="2:35" ht="15" customHeight="1">
      <c r="B3484" s="901"/>
      <c r="C3484" s="897"/>
      <c r="D3484" s="148"/>
      <c r="AG3484" s="113"/>
    </row>
    <row r="3485" spans="2:35" ht="15" customHeight="1">
      <c r="B3485" s="901"/>
      <c r="C3485" s="897"/>
      <c r="D3485" s="148"/>
    </row>
    <row r="3486" spans="2:35" ht="15" customHeight="1">
      <c r="B3486" s="882"/>
      <c r="AG3486" s="113"/>
    </row>
    <row r="3487" spans="2:35" ht="15" customHeight="1">
      <c r="B3487" s="899"/>
      <c r="C3487" s="900"/>
      <c r="D3487" s="151"/>
    </row>
    <row r="3488" spans="2:35" ht="15" customHeight="1">
      <c r="B3488" s="882"/>
    </row>
    <row r="3489" spans="2:35" ht="15" customHeight="1">
      <c r="B3489" s="882"/>
      <c r="AG3489" s="113"/>
    </row>
    <row r="3490" spans="2:35" ht="15" customHeight="1">
      <c r="B3490" s="899"/>
      <c r="C3490" s="900"/>
      <c r="D3490" s="151"/>
    </row>
    <row r="3491" spans="2:35" ht="15" customHeight="1">
      <c r="B3491" s="901"/>
      <c r="C3491" s="897"/>
      <c r="D3491" s="148"/>
      <c r="AG3491" s="113"/>
    </row>
    <row r="3492" spans="2:35" ht="15" customHeight="1">
      <c r="B3492" s="901"/>
      <c r="C3492" s="897"/>
      <c r="D3492" s="148"/>
    </row>
    <row r="3493" spans="2:35" ht="15" customHeight="1">
      <c r="B3493" s="882"/>
    </row>
    <row r="3494" spans="2:35" ht="15" customHeight="1">
      <c r="B3494" s="882"/>
    </row>
    <row r="3495" spans="2:35" ht="15" customHeight="1">
      <c r="B3495" s="882"/>
      <c r="AG3495" s="113"/>
    </row>
    <row r="3496" spans="2:35" ht="15" customHeight="1">
      <c r="B3496" s="903"/>
      <c r="C3496" s="904"/>
      <c r="D3496" s="156"/>
    </row>
    <row r="3497" spans="2:35" ht="15" customHeight="1">
      <c r="B3497" s="882"/>
      <c r="AG3497" s="113"/>
    </row>
    <row r="3498" spans="2:35" ht="15" customHeight="1">
      <c r="B3498" s="905"/>
    </row>
    <row r="3499" spans="2:35" s="209" customFormat="1" ht="15" customHeight="1">
      <c r="B3499" s="926"/>
      <c r="C3499" s="867"/>
      <c r="D3499" s="87"/>
      <c r="E3499" s="5"/>
      <c r="F3499" s="5"/>
      <c r="G3499" s="5"/>
      <c r="H3499" s="5"/>
      <c r="I3499" s="5"/>
      <c r="J3499" s="5"/>
      <c r="K3499" s="5"/>
      <c r="L3499" s="890"/>
      <c r="M3499" s="211"/>
      <c r="N3499" s="211"/>
      <c r="O3499" s="965"/>
      <c r="P3499" s="194"/>
      <c r="Q3499" s="812"/>
      <c r="R3499" s="90"/>
      <c r="S3499" s="117"/>
      <c r="T3499" s="843"/>
      <c r="U3499" s="90"/>
      <c r="V3499" s="90"/>
      <c r="W3499" s="90"/>
      <c r="X3499" s="90"/>
      <c r="Y3499" s="90"/>
      <c r="Z3499" s="90"/>
      <c r="AA3499" s="90"/>
      <c r="AB3499" s="90"/>
      <c r="AC3499" s="90"/>
      <c r="AD3499" s="843"/>
      <c r="AE3499" s="90"/>
      <c r="AF3499" s="90"/>
      <c r="AG3499" s="212"/>
      <c r="AH3499" s="210"/>
      <c r="AI3499" s="210"/>
    </row>
    <row r="3500" spans="2:35" ht="15" customHeight="1">
      <c r="B3500" s="882"/>
      <c r="AG3500" s="113"/>
    </row>
    <row r="3501" spans="2:35" ht="15" customHeight="1">
      <c r="B3501" s="882"/>
      <c r="AG3501" s="113"/>
    </row>
    <row r="3502" spans="2:35" ht="15" customHeight="1">
      <c r="B3502" s="882"/>
    </row>
    <row r="3503" spans="2:35" ht="15" customHeight="1">
      <c r="B3503" s="901"/>
      <c r="C3503" s="897"/>
      <c r="D3503" s="148"/>
      <c r="AG3503" s="113"/>
    </row>
    <row r="3504" spans="2:35" ht="15" customHeight="1">
      <c r="B3504" s="899"/>
      <c r="C3504" s="900"/>
      <c r="D3504" s="151"/>
      <c r="AG3504" s="113"/>
    </row>
    <row r="3505" spans="2:46" ht="15" customHeight="1">
      <c r="B3505" s="901"/>
      <c r="C3505" s="897"/>
      <c r="D3505" s="148"/>
    </row>
    <row r="3506" spans="2:46" ht="15" customHeight="1">
      <c r="B3506" s="901"/>
      <c r="C3506" s="897"/>
      <c r="D3506" s="148"/>
    </row>
    <row r="3507" spans="2:46" ht="15" customHeight="1">
      <c r="B3507" s="901"/>
      <c r="C3507" s="897"/>
      <c r="D3507" s="148"/>
    </row>
    <row r="3508" spans="2:46" ht="15" customHeight="1">
      <c r="B3508" s="905"/>
      <c r="O3508" s="831"/>
      <c r="P3508" s="35"/>
      <c r="Q3508" s="819"/>
      <c r="R3508" s="8"/>
    </row>
    <row r="3509" spans="2:46" ht="15" customHeight="1">
      <c r="B3509" s="901"/>
      <c r="C3509" s="897"/>
      <c r="D3509" s="148"/>
      <c r="M3509" s="230"/>
      <c r="N3509" s="230"/>
      <c r="AG3509" s="113"/>
    </row>
    <row r="3510" spans="2:46" ht="15" customHeight="1">
      <c r="B3510" s="882"/>
      <c r="L3510" s="953"/>
      <c r="M3510" s="126"/>
      <c r="N3510" s="126"/>
      <c r="Q3510" s="809"/>
      <c r="R3510" s="116"/>
      <c r="S3510" s="50"/>
      <c r="T3510" s="983"/>
      <c r="U3510" s="8"/>
      <c r="V3510" s="8"/>
      <c r="W3510" s="8"/>
      <c r="X3510" s="8"/>
      <c r="Y3510" s="8"/>
      <c r="Z3510" s="8"/>
      <c r="AA3510" s="8"/>
      <c r="AB3510" s="8"/>
      <c r="AC3510" s="8"/>
      <c r="AD3510" s="839"/>
      <c r="AE3510" s="8"/>
      <c r="AF3510" s="8"/>
      <c r="AH3510" s="123"/>
      <c r="AI3510" s="123"/>
      <c r="AJ3510" s="125"/>
      <c r="AK3510" s="125"/>
      <c r="AL3510" s="125"/>
      <c r="AM3510" s="125"/>
      <c r="AN3510" s="125"/>
      <c r="AO3510" s="125"/>
      <c r="AP3510" s="125"/>
      <c r="AQ3510" s="125"/>
      <c r="AR3510" s="125"/>
      <c r="AS3510" s="125"/>
      <c r="AT3510" s="125"/>
    </row>
    <row r="3511" spans="2:46" ht="15" customHeight="1">
      <c r="B3511" s="886"/>
      <c r="C3511" s="896"/>
      <c r="D3511" s="107"/>
      <c r="L3511" s="895"/>
      <c r="M3511" s="108"/>
      <c r="N3511" s="108"/>
      <c r="O3511" s="964"/>
      <c r="P3511" s="110"/>
      <c r="S3511" s="111"/>
      <c r="T3511" s="984"/>
      <c r="U3511" s="110"/>
      <c r="V3511" s="110"/>
      <c r="W3511" s="110"/>
      <c r="X3511" s="110"/>
      <c r="Y3511" s="110"/>
      <c r="Z3511" s="110"/>
      <c r="AA3511" s="110"/>
      <c r="AB3511" s="110"/>
      <c r="AC3511" s="110"/>
      <c r="AD3511" s="841"/>
      <c r="AE3511" s="110"/>
      <c r="AF3511" s="110"/>
    </row>
    <row r="3512" spans="2:46" ht="15" customHeight="1">
      <c r="B3512" s="901"/>
      <c r="C3512" s="897"/>
      <c r="D3512" s="148"/>
      <c r="AG3512" s="113"/>
    </row>
    <row r="3513" spans="2:46" ht="15" customHeight="1">
      <c r="B3513" s="905"/>
    </row>
    <row r="3514" spans="2:46" ht="15" customHeight="1">
      <c r="B3514" s="901"/>
      <c r="C3514" s="897"/>
      <c r="D3514" s="148"/>
    </row>
    <row r="3515" spans="2:46" ht="15" customHeight="1">
      <c r="B3515" s="903"/>
      <c r="C3515" s="904"/>
      <c r="D3515" s="156"/>
      <c r="M3515" s="230"/>
      <c r="N3515" s="230"/>
      <c r="S3515" s="116"/>
      <c r="T3515" s="855"/>
      <c r="U3515" s="50"/>
      <c r="V3515" s="50"/>
      <c r="W3515" s="50"/>
      <c r="X3515" s="50"/>
      <c r="Y3515" s="50"/>
      <c r="Z3515" s="50"/>
      <c r="AA3515" s="50"/>
      <c r="AB3515" s="50"/>
      <c r="AC3515" s="50"/>
      <c r="AD3515" s="840"/>
      <c r="AE3515" s="50"/>
      <c r="AF3515" s="50"/>
      <c r="AG3515" s="47"/>
      <c r="AH3515" s="157"/>
      <c r="AI3515" s="47"/>
      <c r="AJ3515" s="5"/>
      <c r="AN3515" s="5"/>
    </row>
    <row r="3516" spans="2:46" ht="15" customHeight="1">
      <c r="B3516" s="882"/>
      <c r="AG3516" s="113"/>
    </row>
    <row r="3517" spans="2:46" s="209" customFormat="1" ht="15" customHeight="1">
      <c r="B3517" s="926"/>
      <c r="C3517" s="867"/>
      <c r="D3517" s="87"/>
      <c r="E3517" s="5"/>
      <c r="F3517" s="5"/>
      <c r="G3517" s="5"/>
      <c r="H3517" s="5"/>
      <c r="I3517" s="5"/>
      <c r="J3517" s="5"/>
      <c r="K3517" s="5"/>
      <c r="L3517" s="890"/>
      <c r="M3517" s="211"/>
      <c r="N3517" s="211"/>
      <c r="O3517" s="965"/>
      <c r="P3517" s="194"/>
      <c r="Q3517" s="812"/>
      <c r="R3517" s="90"/>
      <c r="S3517" s="117"/>
      <c r="T3517" s="843"/>
      <c r="U3517" s="90"/>
      <c r="V3517" s="90"/>
      <c r="W3517" s="90"/>
      <c r="X3517" s="90"/>
      <c r="Y3517" s="90"/>
      <c r="Z3517" s="90"/>
      <c r="AA3517" s="90"/>
      <c r="AB3517" s="90"/>
      <c r="AC3517" s="90"/>
      <c r="AD3517" s="843"/>
      <c r="AE3517" s="90"/>
      <c r="AF3517" s="90"/>
      <c r="AG3517" s="212"/>
      <c r="AH3517" s="210"/>
      <c r="AI3517" s="210"/>
    </row>
    <row r="3518" spans="2:46" ht="15" customHeight="1">
      <c r="B3518" s="901"/>
      <c r="C3518" s="897"/>
      <c r="D3518" s="148"/>
    </row>
    <row r="3519" spans="2:46" ht="15" customHeight="1">
      <c r="B3519" s="882"/>
      <c r="AG3519" s="113"/>
    </row>
    <row r="3520" spans="2:46" ht="15" customHeight="1">
      <c r="B3520" s="882"/>
      <c r="T3520" s="859"/>
      <c r="U3520" s="249"/>
      <c r="V3520" s="249"/>
      <c r="W3520" s="249"/>
      <c r="X3520" s="249"/>
      <c r="Y3520" s="249"/>
      <c r="Z3520" s="249"/>
      <c r="AA3520" s="249"/>
      <c r="AB3520" s="249"/>
      <c r="AC3520" s="249"/>
      <c r="AD3520" s="859"/>
      <c r="AE3520" s="249"/>
      <c r="AF3520" s="249"/>
    </row>
    <row r="3521" spans="2:33" ht="15" customHeight="1">
      <c r="B3521" s="882"/>
    </row>
    <row r="3522" spans="2:33" ht="15" customHeight="1">
      <c r="B3522" s="882"/>
    </row>
    <row r="3523" spans="2:33" ht="15" customHeight="1">
      <c r="B3523" s="882"/>
    </row>
    <row r="3524" spans="2:33" ht="15" customHeight="1">
      <c r="B3524" s="901"/>
      <c r="C3524" s="897"/>
      <c r="D3524" s="148"/>
    </row>
    <row r="3525" spans="2:33" ht="15" customHeight="1">
      <c r="B3525" s="901"/>
      <c r="C3525" s="897"/>
      <c r="D3525" s="148"/>
      <c r="Q3525" s="809"/>
      <c r="R3525" s="116"/>
      <c r="AG3525" s="113"/>
    </row>
    <row r="3526" spans="2:33" ht="15" customHeight="1">
      <c r="B3526" s="882"/>
      <c r="AG3526" s="113"/>
    </row>
    <row r="3527" spans="2:33" ht="15" customHeight="1">
      <c r="B3527" s="899"/>
      <c r="C3527" s="900"/>
      <c r="D3527" s="151"/>
      <c r="AG3527" s="113"/>
    </row>
    <row r="3528" spans="2:33" ht="15" customHeight="1">
      <c r="B3528" s="901"/>
      <c r="C3528" s="897"/>
      <c r="D3528" s="148"/>
      <c r="M3528" s="230"/>
      <c r="N3528" s="230"/>
      <c r="Q3528" s="809"/>
      <c r="R3528" s="116"/>
      <c r="AG3528" s="113"/>
    </row>
    <row r="3529" spans="2:33" ht="15" customHeight="1">
      <c r="B3529" s="901"/>
      <c r="C3529" s="897"/>
      <c r="D3529" s="148"/>
    </row>
    <row r="3530" spans="2:33" ht="15" customHeight="1">
      <c r="B3530" s="905"/>
      <c r="S3530" s="35"/>
      <c r="AG3530" s="113"/>
    </row>
    <row r="3531" spans="2:33" ht="15" customHeight="1">
      <c r="B3531" s="901"/>
      <c r="C3531" s="897"/>
      <c r="D3531" s="148"/>
    </row>
    <row r="3532" spans="2:33" ht="15" customHeight="1">
      <c r="B3532" s="901"/>
      <c r="C3532" s="897"/>
      <c r="D3532" s="148"/>
      <c r="Q3532" s="809"/>
      <c r="R3532" s="116"/>
      <c r="AG3532" s="113"/>
    </row>
    <row r="3533" spans="2:33" ht="15" customHeight="1">
      <c r="B3533" s="882"/>
    </row>
    <row r="3534" spans="2:33" ht="15" customHeight="1">
      <c r="B3534" s="901"/>
      <c r="C3534" s="897"/>
      <c r="D3534" s="148"/>
      <c r="AG3534" s="113"/>
    </row>
    <row r="3535" spans="2:33" ht="15" customHeight="1">
      <c r="B3535" s="882"/>
    </row>
    <row r="3536" spans="2:33" ht="15" customHeight="1">
      <c r="B3536" s="882"/>
      <c r="L3536" s="952"/>
      <c r="M3536" s="122"/>
      <c r="N3536" s="122"/>
    </row>
    <row r="3537" spans="2:35" ht="15" customHeight="1">
      <c r="B3537" s="901"/>
      <c r="C3537" s="897"/>
      <c r="D3537" s="148"/>
    </row>
    <row r="3538" spans="2:35" ht="15" customHeight="1">
      <c r="B3538" s="882"/>
    </row>
    <row r="3539" spans="2:35" ht="15" customHeight="1">
      <c r="B3539" s="901"/>
      <c r="C3539" s="897"/>
      <c r="D3539" s="148"/>
      <c r="AG3539" s="113"/>
    </row>
    <row r="3540" spans="2:35" ht="15" customHeight="1">
      <c r="B3540" s="882"/>
    </row>
    <row r="3541" spans="2:35" ht="15" customHeight="1">
      <c r="B3541" s="882"/>
      <c r="AG3541" s="113"/>
    </row>
    <row r="3542" spans="2:35" ht="15" customHeight="1">
      <c r="B3542" s="899"/>
      <c r="C3542" s="922"/>
      <c r="D3542" s="195"/>
      <c r="AG3542" s="113"/>
    </row>
    <row r="3543" spans="2:35" ht="15" customHeight="1">
      <c r="B3543" s="901"/>
      <c r="C3543" s="897"/>
      <c r="D3543" s="148"/>
    </row>
    <row r="3544" spans="2:35" ht="15" customHeight="1">
      <c r="B3544" s="905"/>
      <c r="O3544" s="831"/>
      <c r="P3544" s="35"/>
      <c r="AG3544" s="113"/>
    </row>
    <row r="3545" spans="2:35" ht="15" customHeight="1">
      <c r="B3545" s="882"/>
      <c r="L3545" s="953"/>
      <c r="M3545" s="230"/>
      <c r="N3545" s="230"/>
      <c r="S3545" s="50"/>
      <c r="T3545" s="983"/>
      <c r="U3545" s="8"/>
      <c r="V3545" s="8"/>
      <c r="W3545" s="8"/>
      <c r="X3545" s="8"/>
      <c r="Y3545" s="8"/>
      <c r="Z3545" s="8"/>
      <c r="AA3545" s="8"/>
      <c r="AB3545" s="8"/>
      <c r="AC3545" s="8"/>
      <c r="AD3545" s="839"/>
      <c r="AE3545" s="8"/>
      <c r="AF3545" s="8"/>
      <c r="AG3545" s="113"/>
      <c r="AH3545" s="123"/>
      <c r="AI3545" s="123"/>
    </row>
    <row r="3546" spans="2:35" ht="15" customHeight="1">
      <c r="B3546" s="882"/>
      <c r="AG3546" s="113"/>
    </row>
    <row r="3547" spans="2:35" ht="15" customHeight="1">
      <c r="B3547" s="905"/>
      <c r="L3547" s="953"/>
      <c r="M3547" s="126"/>
      <c r="N3547" s="126"/>
      <c r="S3547" s="50"/>
      <c r="T3547" s="983"/>
      <c r="U3547" s="8"/>
      <c r="V3547" s="8"/>
      <c r="W3547" s="8"/>
      <c r="X3547" s="8"/>
      <c r="Y3547" s="8"/>
      <c r="Z3547" s="8"/>
      <c r="AA3547" s="8"/>
      <c r="AB3547" s="8"/>
      <c r="AC3547" s="8"/>
      <c r="AD3547" s="839"/>
      <c r="AE3547" s="8"/>
      <c r="AF3547" s="8"/>
      <c r="AG3547" s="113"/>
      <c r="AH3547" s="123"/>
      <c r="AI3547" s="123"/>
    </row>
    <row r="3548" spans="2:35" ht="15" customHeight="1">
      <c r="B3548" s="882"/>
    </row>
    <row r="3549" spans="2:35" ht="15" customHeight="1">
      <c r="B3549" s="882"/>
      <c r="L3549" s="953"/>
      <c r="M3549" s="126"/>
      <c r="N3549" s="126"/>
      <c r="S3549" s="50"/>
      <c r="T3549" s="983"/>
      <c r="U3549" s="8"/>
      <c r="V3549" s="8"/>
      <c r="W3549" s="8"/>
      <c r="X3549" s="8"/>
      <c r="Y3549" s="8"/>
      <c r="Z3549" s="8"/>
      <c r="AA3549" s="8"/>
      <c r="AB3549" s="8"/>
      <c r="AC3549" s="8"/>
      <c r="AD3549" s="839"/>
      <c r="AE3549" s="8"/>
      <c r="AF3549" s="8"/>
      <c r="AH3549" s="123"/>
      <c r="AI3549" s="123"/>
    </row>
    <row r="3550" spans="2:35" ht="15" customHeight="1">
      <c r="B3550" s="905"/>
      <c r="O3550" s="831"/>
      <c r="P3550" s="35"/>
      <c r="AG3550" s="113"/>
    </row>
    <row r="3551" spans="2:35" ht="15" customHeight="1">
      <c r="B3551" s="905"/>
      <c r="O3551" s="831"/>
      <c r="P3551" s="35"/>
      <c r="AG3551" s="113"/>
    </row>
    <row r="3552" spans="2:35" ht="15" customHeight="1">
      <c r="B3552" s="882"/>
    </row>
    <row r="3553" spans="2:33" ht="15" customHeight="1">
      <c r="B3553" s="882"/>
    </row>
    <row r="3554" spans="2:33" ht="15" customHeight="1">
      <c r="B3554" s="882"/>
    </row>
    <row r="3555" spans="2:33" ht="15" customHeight="1">
      <c r="B3555" s="882"/>
    </row>
    <row r="3556" spans="2:33" ht="15" customHeight="1">
      <c r="B3556" s="882"/>
    </row>
    <row r="3557" spans="2:33" ht="15" customHeight="1">
      <c r="B3557" s="882"/>
    </row>
    <row r="3558" spans="2:33" ht="15" customHeight="1">
      <c r="B3558" s="882"/>
    </row>
    <row r="3559" spans="2:33" ht="15" customHeight="1">
      <c r="B3559" s="882"/>
    </row>
    <row r="3560" spans="2:33" ht="15" customHeight="1">
      <c r="B3560" s="901"/>
      <c r="C3560" s="897"/>
      <c r="D3560" s="148"/>
      <c r="AG3560" s="113"/>
    </row>
    <row r="3561" spans="2:33" ht="15" customHeight="1">
      <c r="B3561" s="901"/>
      <c r="C3561" s="897"/>
      <c r="D3561" s="148"/>
      <c r="AG3561" s="113"/>
    </row>
    <row r="3562" spans="2:33" ht="15" customHeight="1">
      <c r="B3562" s="901"/>
      <c r="C3562" s="897"/>
      <c r="D3562" s="148"/>
      <c r="AG3562" s="113"/>
    </row>
    <row r="3563" spans="2:33" ht="15" customHeight="1">
      <c r="B3563" s="899"/>
      <c r="C3563" s="922"/>
      <c r="D3563" s="195"/>
      <c r="Q3563" s="812"/>
      <c r="R3563" s="90"/>
    </row>
    <row r="3564" spans="2:33" ht="15" customHeight="1">
      <c r="B3564" s="882"/>
    </row>
    <row r="3565" spans="2:33" ht="15" customHeight="1">
      <c r="B3565" s="882"/>
    </row>
    <row r="3566" spans="2:33" ht="15" customHeight="1">
      <c r="B3566" s="882"/>
      <c r="M3566" s="114"/>
      <c r="N3566" s="114"/>
      <c r="T3566" s="855"/>
      <c r="U3566" s="50"/>
      <c r="V3566" s="50"/>
      <c r="W3566" s="50"/>
      <c r="X3566" s="50"/>
      <c r="Y3566" s="50"/>
      <c r="Z3566" s="50"/>
      <c r="AA3566" s="50"/>
      <c r="AB3566" s="50"/>
      <c r="AC3566" s="50"/>
      <c r="AD3566" s="840"/>
      <c r="AE3566" s="50"/>
      <c r="AF3566" s="50"/>
      <c r="AG3566" s="113"/>
    </row>
    <row r="3567" spans="2:33" ht="15" customHeight="1">
      <c r="B3567" s="882"/>
      <c r="M3567" s="114"/>
      <c r="N3567" s="114"/>
      <c r="T3567" s="855"/>
      <c r="U3567" s="50"/>
      <c r="V3567" s="50"/>
      <c r="W3567" s="50"/>
      <c r="X3567" s="50"/>
      <c r="Y3567" s="50"/>
      <c r="Z3567" s="50"/>
      <c r="AA3567" s="50"/>
      <c r="AB3567" s="50"/>
      <c r="AC3567" s="50"/>
      <c r="AD3567" s="840"/>
      <c r="AE3567" s="50"/>
      <c r="AF3567" s="50"/>
      <c r="AG3567" s="113"/>
    </row>
    <row r="3568" spans="2:33" ht="15" customHeight="1">
      <c r="B3568" s="882"/>
    </row>
    <row r="3569" spans="2:46" ht="15" customHeight="1">
      <c r="B3569" s="901"/>
      <c r="C3569" s="897"/>
      <c r="D3569" s="148"/>
      <c r="AG3569" s="113"/>
    </row>
    <row r="3570" spans="2:46" ht="15" customHeight="1">
      <c r="B3570" s="901"/>
      <c r="M3570" s="48"/>
      <c r="N3570" s="48"/>
      <c r="S3570" s="35"/>
    </row>
    <row r="3571" spans="2:46" ht="15" customHeight="1">
      <c r="B3571" s="901"/>
      <c r="M3571" s="48"/>
      <c r="N3571" s="48"/>
      <c r="S3571" s="35"/>
    </row>
    <row r="3572" spans="2:46" ht="15" customHeight="1">
      <c r="B3572" s="882"/>
      <c r="L3572" s="953"/>
      <c r="M3572" s="230"/>
      <c r="N3572" s="230"/>
      <c r="S3572" s="50"/>
      <c r="T3572" s="983"/>
      <c r="U3572" s="8"/>
      <c r="V3572" s="8"/>
      <c r="W3572" s="8"/>
      <c r="X3572" s="8"/>
      <c r="Y3572" s="8"/>
      <c r="Z3572" s="8"/>
      <c r="AA3572" s="8"/>
      <c r="AB3572" s="8"/>
      <c r="AC3572" s="8"/>
      <c r="AD3572" s="839"/>
      <c r="AE3572" s="8"/>
      <c r="AF3572" s="8"/>
      <c r="AH3572" s="123"/>
      <c r="AI3572" s="123"/>
      <c r="AJ3572" s="125"/>
      <c r="AK3572" s="125"/>
      <c r="AL3572" s="125"/>
      <c r="AM3572" s="125"/>
      <c r="AN3572" s="125"/>
      <c r="AO3572" s="125"/>
      <c r="AP3572" s="125"/>
      <c r="AQ3572" s="125"/>
      <c r="AR3572" s="125"/>
      <c r="AS3572" s="125"/>
      <c r="AT3572" s="125"/>
    </row>
    <row r="3573" spans="2:46" ht="15" customHeight="1">
      <c r="B3573" s="882"/>
    </row>
    <row r="3574" spans="2:46" ht="15" customHeight="1">
      <c r="B3574" s="882"/>
      <c r="AH3574" s="113"/>
    </row>
    <row r="3575" spans="2:46" ht="15" customHeight="1">
      <c r="B3575" s="901"/>
      <c r="C3575" s="897"/>
      <c r="D3575" s="148"/>
      <c r="AG3575" s="113"/>
    </row>
    <row r="3576" spans="2:46" ht="15" customHeight="1">
      <c r="B3576" s="901"/>
      <c r="C3576" s="897"/>
      <c r="D3576" s="148"/>
      <c r="AG3576" s="113"/>
    </row>
    <row r="3577" spans="2:46" ht="15" customHeight="1">
      <c r="B3577" s="901"/>
      <c r="C3577" s="897"/>
      <c r="D3577" s="148"/>
      <c r="AG3577" s="113"/>
    </row>
    <row r="3578" spans="2:46" ht="15" customHeight="1">
      <c r="B3578" s="882"/>
    </row>
    <row r="3579" spans="2:46" ht="15" customHeight="1">
      <c r="B3579" s="882"/>
    </row>
    <row r="3580" spans="2:46" ht="15" customHeight="1">
      <c r="B3580" s="882"/>
    </row>
    <row r="3581" spans="2:46" ht="15" customHeight="1">
      <c r="B3581" s="882"/>
    </row>
    <row r="3582" spans="2:46" ht="15" customHeight="1">
      <c r="B3582" s="882"/>
    </row>
    <row r="3583" spans="2:46" ht="15" customHeight="1">
      <c r="B3583" s="882"/>
    </row>
    <row r="3584" spans="2:46" ht="15" customHeight="1">
      <c r="B3584" s="882"/>
      <c r="Q3584" s="812"/>
      <c r="R3584" s="90"/>
    </row>
    <row r="3585" spans="2:33" ht="15" customHeight="1">
      <c r="B3585" s="899"/>
      <c r="C3585" s="900"/>
      <c r="D3585" s="151"/>
    </row>
    <row r="3586" spans="2:33" ht="15" customHeight="1">
      <c r="B3586" s="899"/>
    </row>
    <row r="3587" spans="2:33" ht="15" customHeight="1">
      <c r="B3587" s="901"/>
      <c r="C3587" s="897"/>
      <c r="D3587" s="148"/>
      <c r="AG3587" s="113"/>
    </row>
    <row r="3588" spans="2:33" ht="15" customHeight="1">
      <c r="B3588" s="901"/>
      <c r="C3588" s="897"/>
      <c r="D3588" s="148"/>
    </row>
    <row r="3589" spans="2:33" ht="15" customHeight="1">
      <c r="B3589" s="899"/>
      <c r="C3589" s="900"/>
      <c r="D3589" s="151"/>
    </row>
    <row r="3590" spans="2:33" ht="15" customHeight="1">
      <c r="B3590" s="901"/>
      <c r="C3590" s="897"/>
      <c r="D3590" s="148"/>
      <c r="AG3590" s="113"/>
    </row>
    <row r="3591" spans="2:33" ht="15" customHeight="1">
      <c r="B3591" s="882"/>
    </row>
    <row r="3592" spans="2:33" ht="15" customHeight="1">
      <c r="B3592" s="905"/>
    </row>
    <row r="3593" spans="2:33" ht="15" customHeight="1">
      <c r="B3593" s="901"/>
      <c r="C3593" s="897"/>
      <c r="D3593" s="148"/>
      <c r="AG3593" s="113"/>
    </row>
    <row r="3594" spans="2:33" ht="15" customHeight="1">
      <c r="B3594" s="882"/>
    </row>
    <row r="3595" spans="2:33" ht="15" customHeight="1">
      <c r="B3595" s="882"/>
    </row>
    <row r="3596" spans="2:33" ht="15" customHeight="1">
      <c r="B3596" s="882"/>
    </row>
    <row r="3597" spans="2:33" ht="15" customHeight="1">
      <c r="B3597" s="882"/>
    </row>
    <row r="3598" spans="2:33" ht="15" customHeight="1">
      <c r="B3598" s="899"/>
      <c r="C3598" s="922"/>
      <c r="D3598" s="195"/>
      <c r="Q3598" s="812"/>
      <c r="R3598" s="90"/>
    </row>
    <row r="3599" spans="2:33" ht="15" customHeight="1">
      <c r="B3599" s="899"/>
      <c r="C3599" s="922"/>
      <c r="D3599" s="195"/>
      <c r="Q3599" s="812"/>
      <c r="R3599" s="90"/>
    </row>
    <row r="3600" spans="2:33" ht="15" customHeight="1">
      <c r="B3600" s="882"/>
    </row>
    <row r="3601" spans="2:33" ht="15" customHeight="1">
      <c r="B3601" s="882"/>
    </row>
    <row r="3602" spans="2:33" ht="15" customHeight="1">
      <c r="B3602" s="882"/>
    </row>
    <row r="3603" spans="2:33" ht="15" customHeight="1">
      <c r="B3603" s="882"/>
      <c r="AG3603" s="113"/>
    </row>
    <row r="3604" spans="2:33" ht="15" customHeight="1">
      <c r="B3604" s="882"/>
      <c r="AG3604" s="113"/>
    </row>
    <row r="3605" spans="2:33" ht="15" customHeight="1">
      <c r="B3605" s="899"/>
      <c r="C3605" s="900"/>
      <c r="D3605" s="151"/>
    </row>
    <row r="3606" spans="2:33" ht="15" customHeight="1">
      <c r="B3606" s="899"/>
      <c r="C3606" s="900"/>
      <c r="D3606" s="151"/>
    </row>
    <row r="3607" spans="2:33" ht="15" customHeight="1">
      <c r="B3607" s="882"/>
    </row>
    <row r="3608" spans="2:33" ht="15" customHeight="1">
      <c r="B3608" s="882"/>
    </row>
    <row r="3609" spans="2:33" ht="15" customHeight="1">
      <c r="B3609" s="882"/>
      <c r="AG3609" s="113"/>
    </row>
    <row r="3610" spans="2:33" ht="15" customHeight="1">
      <c r="B3610" s="901"/>
      <c r="C3610" s="897"/>
      <c r="D3610" s="148"/>
    </row>
    <row r="3611" spans="2:33" ht="15" customHeight="1">
      <c r="B3611" s="901"/>
      <c r="C3611" s="897"/>
      <c r="D3611" s="148"/>
    </row>
    <row r="3612" spans="2:33" ht="15" customHeight="1">
      <c r="B3612" s="882"/>
      <c r="AG3612" s="113"/>
    </row>
    <row r="3613" spans="2:33" ht="15" customHeight="1">
      <c r="B3613" s="882"/>
      <c r="O3613" s="831"/>
      <c r="P3613" s="35"/>
    </row>
    <row r="3614" spans="2:33" ht="15" customHeight="1">
      <c r="B3614" s="901"/>
      <c r="C3614" s="897"/>
      <c r="D3614" s="148"/>
    </row>
    <row r="3615" spans="2:33" ht="15" customHeight="1">
      <c r="B3615" s="882"/>
    </row>
    <row r="3616" spans="2:33" ht="15" customHeight="1">
      <c r="B3616" s="901"/>
      <c r="C3616" s="897"/>
      <c r="D3616" s="148"/>
    </row>
    <row r="3617" spans="2:40" ht="15" customHeight="1">
      <c r="B3617" s="901"/>
      <c r="C3617" s="897"/>
      <c r="D3617" s="148"/>
    </row>
    <row r="3618" spans="2:40" ht="15" customHeight="1">
      <c r="B3618" s="901"/>
      <c r="C3618" s="897"/>
      <c r="D3618" s="148"/>
      <c r="AG3618" s="113"/>
    </row>
    <row r="3619" spans="2:40" ht="15" customHeight="1">
      <c r="B3619" s="901"/>
      <c r="C3619" s="897"/>
      <c r="D3619" s="148"/>
      <c r="AG3619" s="113"/>
    </row>
    <row r="3620" spans="2:40" ht="15" customHeight="1">
      <c r="B3620" s="901"/>
      <c r="C3620" s="897"/>
      <c r="D3620" s="148"/>
      <c r="AG3620" s="113"/>
    </row>
    <row r="3621" spans="2:40" ht="15" customHeight="1">
      <c r="B3621" s="901"/>
      <c r="C3621" s="897"/>
      <c r="D3621" s="148"/>
    </row>
    <row r="3622" spans="2:40" ht="15" customHeight="1">
      <c r="B3622" s="901"/>
      <c r="C3622" s="897"/>
      <c r="D3622" s="148"/>
    </row>
    <row r="3623" spans="2:40" ht="15" customHeight="1">
      <c r="B3623" s="905"/>
    </row>
    <row r="3624" spans="2:40" ht="15" customHeight="1">
      <c r="B3624" s="882"/>
      <c r="M3624" s="15"/>
      <c r="N3624" s="15"/>
    </row>
    <row r="3625" spans="2:40" ht="15" customHeight="1">
      <c r="B3625" s="882"/>
      <c r="M3625" s="15"/>
      <c r="N3625" s="15"/>
    </row>
    <row r="3626" spans="2:40" ht="15" customHeight="1">
      <c r="B3626" s="905"/>
      <c r="AG3626" s="113"/>
    </row>
    <row r="3627" spans="2:40" ht="15" customHeight="1">
      <c r="B3627" s="899"/>
      <c r="C3627" s="900"/>
      <c r="D3627" s="151"/>
      <c r="T3627" s="855"/>
      <c r="U3627" s="50"/>
      <c r="V3627" s="50"/>
      <c r="W3627" s="50"/>
      <c r="X3627" s="50"/>
      <c r="Y3627" s="50"/>
      <c r="Z3627" s="50"/>
      <c r="AA3627" s="50"/>
      <c r="AB3627" s="50"/>
      <c r="AC3627" s="50"/>
      <c r="AD3627" s="840"/>
      <c r="AE3627" s="50"/>
      <c r="AF3627" s="50"/>
    </row>
    <row r="3628" spans="2:40" ht="15" customHeight="1">
      <c r="B3628" s="899"/>
      <c r="C3628" s="900"/>
      <c r="D3628" s="151"/>
      <c r="T3628" s="855"/>
      <c r="U3628" s="50"/>
      <c r="V3628" s="50"/>
      <c r="W3628" s="50"/>
      <c r="X3628" s="50"/>
      <c r="Y3628" s="50"/>
      <c r="Z3628" s="50"/>
      <c r="AA3628" s="50"/>
      <c r="AB3628" s="50"/>
      <c r="AC3628" s="50"/>
      <c r="AD3628" s="840"/>
      <c r="AE3628" s="50"/>
      <c r="AF3628" s="50"/>
    </row>
    <row r="3629" spans="2:40" ht="15" customHeight="1">
      <c r="B3629" s="882"/>
      <c r="M3629" s="114"/>
      <c r="N3629" s="114"/>
      <c r="T3629" s="855"/>
      <c r="U3629" s="50"/>
      <c r="V3629" s="50"/>
      <c r="W3629" s="50"/>
      <c r="X3629" s="50"/>
      <c r="Y3629" s="50"/>
      <c r="Z3629" s="50"/>
      <c r="AA3629" s="50"/>
      <c r="AB3629" s="50"/>
      <c r="AC3629" s="50"/>
      <c r="AD3629" s="840"/>
      <c r="AE3629" s="50"/>
      <c r="AF3629" s="50"/>
      <c r="AG3629" s="113"/>
    </row>
    <row r="3630" spans="2:40" ht="15" customHeight="1">
      <c r="B3630" s="903"/>
      <c r="C3630" s="904"/>
      <c r="D3630" s="156"/>
      <c r="M3630" s="149"/>
      <c r="N3630" s="149"/>
      <c r="S3630" s="116"/>
      <c r="T3630" s="855"/>
      <c r="U3630" s="50"/>
      <c r="V3630" s="50"/>
      <c r="W3630" s="50"/>
      <c r="X3630" s="50"/>
      <c r="Y3630" s="50"/>
      <c r="Z3630" s="50"/>
      <c r="AA3630" s="50"/>
      <c r="AB3630" s="50"/>
      <c r="AC3630" s="50"/>
      <c r="AD3630" s="840"/>
      <c r="AE3630" s="50"/>
      <c r="AF3630" s="50"/>
      <c r="AG3630" s="47"/>
      <c r="AH3630" s="157"/>
      <c r="AI3630" s="47"/>
      <c r="AJ3630" s="5"/>
      <c r="AN3630" s="5"/>
    </row>
    <row r="3631" spans="2:40" ht="15" customHeight="1">
      <c r="B3631" s="882"/>
      <c r="M3631" s="114"/>
      <c r="N3631" s="114"/>
      <c r="T3631" s="855"/>
      <c r="U3631" s="50"/>
      <c r="V3631" s="50"/>
      <c r="W3631" s="50"/>
      <c r="X3631" s="50"/>
      <c r="Y3631" s="50"/>
      <c r="Z3631" s="50"/>
      <c r="AA3631" s="50"/>
      <c r="AB3631" s="50"/>
      <c r="AC3631" s="50"/>
      <c r="AD3631" s="840"/>
      <c r="AE3631" s="50"/>
      <c r="AF3631" s="50"/>
      <c r="AG3631" s="113"/>
    </row>
    <row r="3632" spans="2:40" ht="15" customHeight="1">
      <c r="B3632" s="882"/>
      <c r="M3632" s="114"/>
      <c r="N3632" s="114"/>
      <c r="T3632" s="855"/>
      <c r="U3632" s="50"/>
      <c r="V3632" s="50"/>
      <c r="W3632" s="50"/>
      <c r="X3632" s="50"/>
      <c r="Y3632" s="50"/>
      <c r="Z3632" s="50"/>
      <c r="AA3632" s="50"/>
      <c r="AB3632" s="50"/>
      <c r="AC3632" s="50"/>
      <c r="AD3632" s="840"/>
      <c r="AE3632" s="50"/>
      <c r="AF3632" s="50"/>
      <c r="AG3632" s="113"/>
    </row>
    <row r="3633" spans="2:33" ht="15" customHeight="1">
      <c r="B3633" s="882"/>
      <c r="M3633" s="114"/>
      <c r="N3633" s="114"/>
      <c r="T3633" s="855"/>
      <c r="U3633" s="50"/>
      <c r="V3633" s="50"/>
      <c r="W3633" s="50"/>
      <c r="X3633" s="50"/>
      <c r="Y3633" s="50"/>
      <c r="Z3633" s="50"/>
      <c r="AA3633" s="50"/>
      <c r="AB3633" s="50"/>
      <c r="AC3633" s="50"/>
      <c r="AD3633" s="840"/>
      <c r="AE3633" s="50"/>
      <c r="AF3633" s="50"/>
      <c r="AG3633" s="113"/>
    </row>
    <row r="3634" spans="2:33" ht="15" customHeight="1">
      <c r="B3634" s="882"/>
      <c r="M3634" s="114"/>
      <c r="N3634" s="114"/>
      <c r="T3634" s="855"/>
      <c r="U3634" s="50"/>
      <c r="V3634" s="50"/>
      <c r="W3634" s="50"/>
      <c r="X3634" s="50"/>
      <c r="Y3634" s="50"/>
      <c r="Z3634" s="50"/>
      <c r="AA3634" s="50"/>
      <c r="AB3634" s="50"/>
      <c r="AC3634" s="50"/>
      <c r="AD3634" s="840"/>
      <c r="AE3634" s="50"/>
      <c r="AF3634" s="50"/>
      <c r="AG3634" s="113"/>
    </row>
    <row r="3635" spans="2:33" ht="15" customHeight="1">
      <c r="B3635" s="899"/>
      <c r="C3635" s="900"/>
      <c r="D3635" s="151"/>
    </row>
    <row r="3636" spans="2:33" ht="15" customHeight="1">
      <c r="B3636" s="899"/>
      <c r="C3636" s="900"/>
      <c r="D3636" s="151"/>
    </row>
    <row r="3637" spans="2:33" ht="15" customHeight="1">
      <c r="B3637" s="899"/>
      <c r="C3637" s="900"/>
      <c r="D3637" s="151"/>
    </row>
    <row r="3638" spans="2:33" ht="15" customHeight="1">
      <c r="B3638" s="899"/>
      <c r="C3638" s="900"/>
      <c r="D3638" s="151"/>
    </row>
    <row r="3639" spans="2:33" ht="15" customHeight="1">
      <c r="B3639" s="899"/>
      <c r="C3639" s="922"/>
      <c r="D3639" s="195"/>
    </row>
    <row r="3640" spans="2:33" ht="15" customHeight="1">
      <c r="B3640" s="899"/>
      <c r="C3640" s="900"/>
      <c r="D3640" s="151"/>
    </row>
    <row r="3641" spans="2:33" ht="15" customHeight="1">
      <c r="B3641" s="899"/>
      <c r="C3641" s="900"/>
      <c r="D3641" s="151"/>
    </row>
    <row r="3642" spans="2:33" ht="15" customHeight="1">
      <c r="B3642" s="899"/>
      <c r="C3642" s="900"/>
      <c r="D3642" s="151"/>
    </row>
    <row r="3643" spans="2:33" ht="15" customHeight="1">
      <c r="B3643" s="899"/>
      <c r="C3643" s="922"/>
      <c r="D3643" s="195"/>
      <c r="T3643" s="858"/>
      <c r="U3643" s="247"/>
      <c r="V3643" s="247"/>
      <c r="W3643" s="247"/>
      <c r="X3643" s="247"/>
      <c r="Y3643" s="247"/>
      <c r="Z3643" s="247"/>
      <c r="AA3643" s="247"/>
      <c r="AB3643" s="247"/>
      <c r="AC3643" s="247"/>
      <c r="AD3643" s="858"/>
      <c r="AE3643" s="247"/>
      <c r="AF3643" s="247"/>
    </row>
    <row r="3644" spans="2:33" ht="15" customHeight="1">
      <c r="B3644" s="899"/>
      <c r="C3644" s="922"/>
      <c r="D3644" s="195"/>
    </row>
    <row r="3645" spans="2:33" ht="15" customHeight="1">
      <c r="B3645" s="882"/>
    </row>
    <row r="3646" spans="2:33" ht="15" customHeight="1">
      <c r="B3646" s="882"/>
    </row>
    <row r="3647" spans="2:33" ht="15" customHeight="1">
      <c r="B3647" s="901"/>
      <c r="C3647" s="897"/>
      <c r="D3647" s="148"/>
      <c r="AG3647" s="113"/>
    </row>
    <row r="3648" spans="2:33" ht="15" customHeight="1">
      <c r="B3648" s="882"/>
    </row>
    <row r="3649" spans="2:35" ht="15" customHeight="1">
      <c r="B3649" s="901"/>
      <c r="C3649" s="897"/>
      <c r="D3649" s="148"/>
      <c r="T3649" s="855"/>
      <c r="AG3649" s="113"/>
    </row>
    <row r="3650" spans="2:35" ht="15" customHeight="1">
      <c r="B3650" s="882"/>
      <c r="AG3650" s="113"/>
    </row>
    <row r="3651" spans="2:35" ht="15" customHeight="1">
      <c r="B3651" s="901"/>
      <c r="C3651" s="897"/>
      <c r="D3651" s="148"/>
    </row>
    <row r="3652" spans="2:35" ht="15" customHeight="1">
      <c r="B3652" s="882"/>
    </row>
    <row r="3653" spans="2:35" ht="15" customHeight="1">
      <c r="B3653" s="882"/>
    </row>
    <row r="3654" spans="2:35" ht="15" customHeight="1">
      <c r="B3654" s="899"/>
      <c r="C3654" s="922"/>
      <c r="D3654" s="195"/>
      <c r="Q3654" s="812"/>
      <c r="R3654" s="90"/>
    </row>
    <row r="3655" spans="2:35" ht="15" customHeight="1">
      <c r="B3655" s="882"/>
      <c r="AG3655" s="113"/>
    </row>
    <row r="3656" spans="2:35" ht="15" customHeight="1">
      <c r="B3656" s="901"/>
      <c r="C3656" s="897"/>
      <c r="D3656" s="148"/>
      <c r="AG3656" s="158"/>
    </row>
    <row r="3657" spans="2:35" ht="15" customHeight="1">
      <c r="B3657" s="882"/>
      <c r="AG3657" s="113"/>
    </row>
    <row r="3658" spans="2:35" ht="15" customHeight="1">
      <c r="B3658" s="882"/>
      <c r="AG3658" s="113"/>
    </row>
    <row r="3659" spans="2:35" ht="15" customHeight="1">
      <c r="B3659" s="882"/>
    </row>
    <row r="3660" spans="2:35" ht="15" customHeight="1">
      <c r="B3660" s="882"/>
      <c r="AG3660" s="113"/>
    </row>
    <row r="3661" spans="2:35" ht="15" customHeight="1">
      <c r="B3661" s="882"/>
      <c r="AG3661" s="113"/>
    </row>
    <row r="3662" spans="2:35" ht="15" customHeight="1">
      <c r="B3662" s="882"/>
      <c r="AG3662" s="113"/>
    </row>
    <row r="3663" spans="2:35" s="251" customFormat="1" ht="15" customHeight="1">
      <c r="B3663" s="882"/>
      <c r="C3663" s="867"/>
      <c r="D3663" s="253"/>
      <c r="E3663" s="254"/>
      <c r="F3663" s="254"/>
      <c r="G3663" s="254"/>
      <c r="H3663" s="254"/>
      <c r="I3663" s="254"/>
      <c r="J3663" s="254"/>
      <c r="K3663" s="254"/>
      <c r="L3663" s="891"/>
      <c r="M3663" s="255"/>
      <c r="N3663" s="255"/>
      <c r="O3663" s="839"/>
      <c r="P3663" s="256"/>
      <c r="Q3663" s="803"/>
      <c r="R3663" s="257"/>
      <c r="S3663" s="258"/>
      <c r="T3663" s="843"/>
      <c r="U3663" s="257"/>
      <c r="V3663" s="257"/>
      <c r="W3663" s="257"/>
      <c r="X3663" s="257"/>
      <c r="Y3663" s="257"/>
      <c r="Z3663" s="257"/>
      <c r="AA3663" s="257"/>
      <c r="AB3663" s="257"/>
      <c r="AC3663" s="257"/>
      <c r="AD3663" s="831"/>
      <c r="AE3663" s="257"/>
      <c r="AF3663" s="257"/>
      <c r="AG3663" s="252"/>
      <c r="AH3663" s="254"/>
      <c r="AI3663" s="254"/>
    </row>
    <row r="3664" spans="2:35" ht="15" customHeight="1">
      <c r="B3664" s="882"/>
    </row>
    <row r="3665" spans="2:33" ht="15" customHeight="1">
      <c r="B3665" s="882"/>
    </row>
    <row r="3666" spans="2:33" ht="15" customHeight="1">
      <c r="B3666" s="882"/>
    </row>
    <row r="3667" spans="2:33" ht="15" customHeight="1">
      <c r="B3667" s="882"/>
    </row>
    <row r="3668" spans="2:33" ht="15" customHeight="1">
      <c r="B3668" s="882"/>
    </row>
    <row r="3669" spans="2:33" ht="15" customHeight="1">
      <c r="B3669" s="882"/>
    </row>
    <row r="3670" spans="2:33" ht="15" customHeight="1">
      <c r="B3670" s="882"/>
    </row>
    <row r="3671" spans="2:33" ht="15" customHeight="1">
      <c r="B3671" s="882"/>
    </row>
    <row r="3672" spans="2:33" ht="15" customHeight="1">
      <c r="B3672" s="901"/>
      <c r="C3672" s="897"/>
      <c r="D3672" s="148"/>
    </row>
    <row r="3673" spans="2:33" ht="15" customHeight="1">
      <c r="B3673" s="901"/>
    </row>
    <row r="3674" spans="2:33" ht="15" customHeight="1">
      <c r="B3674" s="882"/>
      <c r="M3674" s="15"/>
      <c r="N3674" s="15"/>
    </row>
    <row r="3675" spans="2:33" ht="15" customHeight="1">
      <c r="B3675" s="882"/>
      <c r="M3675" s="15"/>
      <c r="N3675" s="15"/>
    </row>
    <row r="3676" spans="2:33" ht="15" customHeight="1">
      <c r="B3676" s="901"/>
      <c r="C3676" s="897"/>
      <c r="D3676" s="148"/>
      <c r="Q3676" s="809"/>
      <c r="R3676" s="116"/>
      <c r="AG3676" s="113"/>
    </row>
    <row r="3677" spans="2:33" ht="15" customHeight="1">
      <c r="B3677" s="884"/>
      <c r="C3677" s="885"/>
      <c r="D3677" s="127"/>
      <c r="L3677" s="952"/>
    </row>
    <row r="3678" spans="2:33" ht="15" customHeight="1">
      <c r="B3678" s="912"/>
      <c r="AG3678" s="113"/>
    </row>
    <row r="3679" spans="2:33" ht="15" customHeight="1">
      <c r="B3679" s="912"/>
      <c r="AG3679" s="113"/>
    </row>
    <row r="3680" spans="2:33" ht="15" customHeight="1">
      <c r="B3680" s="882"/>
      <c r="AG3680" s="113"/>
    </row>
    <row r="3681" spans="2:33" ht="15" customHeight="1">
      <c r="B3681" s="886"/>
      <c r="L3681" s="895"/>
      <c r="M3681" s="108"/>
      <c r="N3681" s="108"/>
      <c r="O3681" s="964"/>
      <c r="P3681" s="110"/>
      <c r="Q3681" s="810"/>
      <c r="R3681" s="110"/>
      <c r="S3681" s="111"/>
      <c r="T3681" s="984"/>
      <c r="U3681" s="110"/>
      <c r="V3681" s="110"/>
      <c r="W3681" s="110"/>
      <c r="X3681" s="110"/>
      <c r="Y3681" s="110"/>
      <c r="Z3681" s="110"/>
      <c r="AA3681" s="110"/>
      <c r="AB3681" s="110"/>
      <c r="AC3681" s="110"/>
      <c r="AD3681" s="841"/>
      <c r="AE3681" s="110"/>
      <c r="AF3681" s="110"/>
    </row>
    <row r="3682" spans="2:33" ht="15" customHeight="1">
      <c r="B3682" s="899"/>
      <c r="C3682" s="900"/>
      <c r="D3682" s="151"/>
    </row>
    <row r="3683" spans="2:33" ht="15" customHeight="1">
      <c r="B3683" s="901"/>
      <c r="C3683" s="897"/>
      <c r="D3683" s="148"/>
      <c r="AG3683" s="113"/>
    </row>
    <row r="3684" spans="2:33" ht="15" customHeight="1">
      <c r="B3684" s="901"/>
      <c r="C3684" s="897"/>
      <c r="D3684" s="148"/>
      <c r="AG3684" s="113"/>
    </row>
    <row r="3685" spans="2:33" ht="15" customHeight="1">
      <c r="B3685" s="901"/>
      <c r="C3685" s="897"/>
      <c r="D3685" s="148"/>
      <c r="AG3685" s="113"/>
    </row>
    <row r="3686" spans="2:33" ht="15" customHeight="1">
      <c r="B3686" s="901"/>
      <c r="C3686" s="897"/>
      <c r="D3686" s="148"/>
      <c r="AG3686" s="113"/>
    </row>
    <row r="3687" spans="2:33" ht="15" customHeight="1">
      <c r="B3687" s="901"/>
      <c r="C3687" s="897"/>
      <c r="D3687" s="148"/>
      <c r="AG3687" s="113"/>
    </row>
    <row r="3688" spans="2:33" ht="15" customHeight="1">
      <c r="B3688" s="901"/>
      <c r="C3688" s="897"/>
      <c r="D3688" s="148"/>
      <c r="AG3688" s="113"/>
    </row>
    <row r="3689" spans="2:33" ht="15" customHeight="1">
      <c r="B3689" s="901"/>
      <c r="C3689" s="897"/>
      <c r="D3689" s="148"/>
      <c r="AG3689" s="113"/>
    </row>
    <row r="3690" spans="2:33" ht="15" customHeight="1">
      <c r="B3690" s="882"/>
    </row>
    <row r="3691" spans="2:33" ht="15" customHeight="1">
      <c r="B3691" s="882"/>
    </row>
    <row r="3692" spans="2:33" ht="15" customHeight="1">
      <c r="B3692" s="882"/>
    </row>
    <row r="3693" spans="2:33" ht="15" customHeight="1">
      <c r="B3693" s="910"/>
      <c r="C3693" s="897"/>
      <c r="D3693" s="148"/>
      <c r="AG3693" s="113"/>
    </row>
    <row r="3694" spans="2:33" ht="15" customHeight="1">
      <c r="B3694" s="899"/>
      <c r="C3694" s="922"/>
      <c r="D3694" s="195"/>
      <c r="Q3694" s="812"/>
      <c r="R3694" s="90"/>
    </row>
    <row r="3695" spans="2:33" ht="15" customHeight="1">
      <c r="B3695" s="882"/>
      <c r="AG3695" s="113"/>
    </row>
    <row r="3696" spans="2:33" ht="15" customHeight="1">
      <c r="B3696" s="901"/>
      <c r="C3696" s="897"/>
      <c r="D3696" s="148"/>
      <c r="AG3696" s="113"/>
    </row>
    <row r="3697" spans="2:33" ht="15" customHeight="1">
      <c r="B3697" s="882"/>
      <c r="M3697" s="15"/>
      <c r="N3697" s="15"/>
      <c r="AG3697" s="113"/>
    </row>
    <row r="3698" spans="2:33" ht="15" customHeight="1">
      <c r="B3698" s="899"/>
      <c r="C3698" s="922"/>
      <c r="D3698" s="195"/>
    </row>
    <row r="3699" spans="2:33" ht="15" customHeight="1">
      <c r="B3699" s="901"/>
      <c r="C3699" s="897"/>
      <c r="D3699" s="148"/>
      <c r="T3699" s="855"/>
      <c r="AG3699" s="113"/>
    </row>
    <row r="3700" spans="2:33" ht="15" customHeight="1">
      <c r="B3700" s="910"/>
      <c r="C3700" s="897"/>
      <c r="D3700" s="148"/>
      <c r="AG3700" s="113"/>
    </row>
    <row r="3701" spans="2:33" ht="15" customHeight="1">
      <c r="B3701" s="901"/>
      <c r="C3701" s="897"/>
      <c r="D3701" s="148"/>
      <c r="AG3701" s="113"/>
    </row>
    <row r="3702" spans="2:33" ht="15" customHeight="1">
      <c r="B3702" s="899"/>
      <c r="C3702" s="922"/>
      <c r="D3702" s="195"/>
      <c r="Q3702" s="812"/>
      <c r="R3702" s="90"/>
    </row>
    <row r="3703" spans="2:33" ht="15" customHeight="1">
      <c r="B3703" s="899"/>
      <c r="C3703" s="922"/>
      <c r="D3703" s="195"/>
      <c r="Q3703" s="812"/>
      <c r="R3703" s="90"/>
    </row>
    <row r="3704" spans="2:33" ht="15" customHeight="1">
      <c r="B3704" s="905"/>
      <c r="S3704" s="35"/>
      <c r="AG3704" s="113"/>
    </row>
    <row r="3705" spans="2:33" ht="15" customHeight="1">
      <c r="B3705" s="905"/>
      <c r="S3705" s="35"/>
      <c r="AG3705" s="113"/>
    </row>
    <row r="3706" spans="2:33" ht="15" customHeight="1">
      <c r="B3706" s="901"/>
      <c r="C3706" s="897"/>
      <c r="D3706" s="148"/>
    </row>
    <row r="3707" spans="2:33" ht="15" customHeight="1">
      <c r="B3707" s="899"/>
      <c r="C3707" s="922"/>
      <c r="D3707" s="195"/>
      <c r="Q3707" s="812"/>
      <c r="R3707" s="90"/>
    </row>
    <row r="3708" spans="2:33" ht="15" customHeight="1">
      <c r="B3708" s="901"/>
      <c r="C3708" s="897"/>
      <c r="D3708" s="148"/>
      <c r="AG3708" s="113"/>
    </row>
    <row r="3709" spans="2:33" ht="15" customHeight="1">
      <c r="B3709" s="901"/>
      <c r="C3709" s="897"/>
      <c r="D3709" s="148"/>
      <c r="AG3709" s="113"/>
    </row>
    <row r="3710" spans="2:33" ht="15" customHeight="1">
      <c r="B3710" s="882"/>
    </row>
    <row r="3711" spans="2:33" ht="15" customHeight="1">
      <c r="B3711" s="882"/>
    </row>
    <row r="3712" spans="2:33" ht="15" customHeight="1">
      <c r="B3712" s="882"/>
    </row>
    <row r="3713" spans="2:33" ht="15" customHeight="1">
      <c r="B3713" s="882"/>
    </row>
    <row r="3714" spans="2:33" ht="15" customHeight="1">
      <c r="B3714" s="882"/>
    </row>
    <row r="3715" spans="2:33" ht="15" customHeight="1">
      <c r="B3715" s="882"/>
    </row>
    <row r="3716" spans="2:33" ht="15" customHeight="1">
      <c r="B3716" s="882"/>
    </row>
    <row r="3717" spans="2:33" ht="15" customHeight="1">
      <c r="B3717" s="882"/>
    </row>
    <row r="3718" spans="2:33" ht="15" customHeight="1">
      <c r="B3718" s="882"/>
    </row>
    <row r="3719" spans="2:33" ht="15" customHeight="1">
      <c r="B3719" s="882"/>
    </row>
    <row r="3720" spans="2:33" ht="15" customHeight="1">
      <c r="B3720" s="882"/>
    </row>
    <row r="3721" spans="2:33" ht="15" customHeight="1">
      <c r="B3721" s="882"/>
    </row>
    <row r="3722" spans="2:33" ht="15" customHeight="1">
      <c r="B3722" s="882"/>
    </row>
    <row r="3723" spans="2:33" ht="15" customHeight="1">
      <c r="B3723" s="899"/>
      <c r="C3723" s="900"/>
      <c r="D3723" s="151"/>
      <c r="M3723" s="259"/>
      <c r="N3723" s="259"/>
      <c r="T3723" s="855"/>
      <c r="U3723" s="50"/>
      <c r="V3723" s="50"/>
      <c r="W3723" s="50"/>
      <c r="X3723" s="50"/>
      <c r="Y3723" s="50"/>
      <c r="Z3723" s="50"/>
      <c r="AA3723" s="50"/>
      <c r="AB3723" s="50"/>
      <c r="AC3723" s="50"/>
      <c r="AD3723" s="840"/>
      <c r="AE3723" s="50"/>
      <c r="AF3723" s="50"/>
    </row>
    <row r="3724" spans="2:33" ht="15" customHeight="1">
      <c r="B3724" s="882"/>
    </row>
    <row r="3725" spans="2:33" ht="15" customHeight="1">
      <c r="B3725" s="882"/>
      <c r="M3725" s="114"/>
      <c r="N3725" s="114"/>
      <c r="T3725" s="855"/>
      <c r="U3725" s="50"/>
      <c r="V3725" s="50"/>
      <c r="W3725" s="50"/>
      <c r="X3725" s="50"/>
      <c r="Y3725" s="50"/>
      <c r="Z3725" s="50"/>
      <c r="AA3725" s="50"/>
      <c r="AB3725" s="50"/>
      <c r="AC3725" s="50"/>
      <c r="AD3725" s="840"/>
      <c r="AE3725" s="50"/>
      <c r="AF3725" s="50"/>
      <c r="AG3725" s="113"/>
    </row>
    <row r="3726" spans="2:33" ht="15" customHeight="1">
      <c r="B3726" s="901"/>
      <c r="C3726" s="897"/>
      <c r="D3726" s="148"/>
      <c r="L3726" s="959"/>
      <c r="AG3726" s="113"/>
    </row>
    <row r="3727" spans="2:33" ht="15" customHeight="1">
      <c r="B3727" s="901"/>
      <c r="C3727" s="897"/>
      <c r="D3727" s="148"/>
      <c r="L3727" s="959"/>
      <c r="AG3727" s="113"/>
    </row>
    <row r="3728" spans="2:33" ht="15" customHeight="1">
      <c r="B3728" s="901"/>
      <c r="C3728" s="897"/>
      <c r="D3728" s="148"/>
      <c r="AG3728" s="113"/>
    </row>
    <row r="3729" spans="2:33" ht="15" customHeight="1">
      <c r="B3729" s="901"/>
      <c r="C3729" s="897"/>
      <c r="D3729" s="148"/>
      <c r="AG3729" s="113"/>
    </row>
    <row r="3730" spans="2:33" ht="15" customHeight="1">
      <c r="B3730" s="882"/>
      <c r="M3730" s="114"/>
      <c r="N3730" s="114"/>
      <c r="T3730" s="855"/>
      <c r="U3730" s="50"/>
      <c r="V3730" s="50"/>
      <c r="W3730" s="50"/>
      <c r="X3730" s="50"/>
      <c r="Y3730" s="50"/>
      <c r="Z3730" s="50"/>
      <c r="AA3730" s="50"/>
      <c r="AB3730" s="50"/>
      <c r="AC3730" s="50"/>
      <c r="AD3730" s="840"/>
      <c r="AE3730" s="50"/>
      <c r="AF3730" s="50"/>
      <c r="AG3730" s="113"/>
    </row>
    <row r="3731" spans="2:33" ht="15" customHeight="1">
      <c r="B3731" s="882"/>
    </row>
    <row r="3732" spans="2:33" ht="15" customHeight="1">
      <c r="B3732" s="898"/>
      <c r="C3732" s="888"/>
      <c r="D3732" s="130"/>
      <c r="M3732" s="149"/>
      <c r="N3732" s="149"/>
      <c r="T3732" s="855"/>
      <c r="U3732" s="50"/>
      <c r="V3732" s="50"/>
      <c r="W3732" s="50"/>
      <c r="X3732" s="50"/>
      <c r="Y3732" s="50"/>
      <c r="Z3732" s="50"/>
      <c r="AA3732" s="50"/>
      <c r="AB3732" s="50"/>
      <c r="AC3732" s="50"/>
      <c r="AD3732" s="840"/>
      <c r="AE3732" s="50"/>
      <c r="AF3732" s="50"/>
    </row>
    <row r="3733" spans="2:33" ht="15" customHeight="1">
      <c r="B3733" s="898"/>
      <c r="C3733" s="888"/>
      <c r="D3733" s="130"/>
      <c r="M3733" s="149"/>
      <c r="N3733" s="149"/>
      <c r="T3733" s="855"/>
      <c r="U3733" s="50"/>
      <c r="V3733" s="50"/>
      <c r="W3733" s="50"/>
      <c r="X3733" s="50"/>
      <c r="Y3733" s="50"/>
      <c r="Z3733" s="50"/>
      <c r="AA3733" s="50"/>
      <c r="AB3733" s="50"/>
      <c r="AC3733" s="50"/>
      <c r="AD3733" s="840"/>
      <c r="AE3733" s="50"/>
      <c r="AF3733" s="50"/>
    </row>
    <row r="3734" spans="2:33" ht="15" customHeight="1">
      <c r="B3734" s="898"/>
      <c r="C3734" s="888"/>
      <c r="D3734" s="130"/>
      <c r="M3734" s="149"/>
      <c r="N3734" s="149"/>
      <c r="T3734" s="855"/>
      <c r="U3734" s="50"/>
      <c r="V3734" s="50"/>
      <c r="W3734" s="50"/>
      <c r="X3734" s="50"/>
      <c r="Y3734" s="50"/>
      <c r="Z3734" s="50"/>
      <c r="AA3734" s="50"/>
      <c r="AB3734" s="50"/>
      <c r="AC3734" s="50"/>
      <c r="AD3734" s="840"/>
      <c r="AE3734" s="50"/>
      <c r="AF3734" s="50"/>
    </row>
    <row r="3735" spans="2:33" ht="15" customHeight="1">
      <c r="B3735" s="898"/>
      <c r="C3735" s="888"/>
      <c r="D3735" s="130"/>
      <c r="M3735" s="149"/>
      <c r="N3735" s="149"/>
      <c r="T3735" s="855"/>
      <c r="U3735" s="50"/>
      <c r="V3735" s="50"/>
      <c r="W3735" s="50"/>
      <c r="X3735" s="50"/>
      <c r="Y3735" s="50"/>
      <c r="Z3735" s="50"/>
      <c r="AA3735" s="50"/>
      <c r="AB3735" s="50"/>
      <c r="AC3735" s="50"/>
      <c r="AD3735" s="840"/>
      <c r="AE3735" s="50"/>
      <c r="AF3735" s="50"/>
    </row>
    <row r="3736" spans="2:33" ht="15" customHeight="1">
      <c r="B3736" s="898"/>
      <c r="C3736" s="888"/>
      <c r="D3736" s="130"/>
      <c r="M3736" s="149"/>
      <c r="N3736" s="149"/>
      <c r="T3736" s="855"/>
      <c r="U3736" s="50"/>
      <c r="V3736" s="50"/>
      <c r="W3736" s="50"/>
      <c r="X3736" s="50"/>
      <c r="Y3736" s="50"/>
      <c r="Z3736" s="50"/>
      <c r="AA3736" s="50"/>
      <c r="AB3736" s="50"/>
      <c r="AC3736" s="50"/>
      <c r="AD3736" s="840"/>
      <c r="AE3736" s="50"/>
      <c r="AF3736" s="50"/>
    </row>
    <row r="3737" spans="2:33" ht="15" customHeight="1">
      <c r="B3737" s="882"/>
      <c r="AG3737" s="113"/>
    </row>
    <row r="3738" spans="2:33" ht="15" customHeight="1">
      <c r="B3738" s="899"/>
      <c r="C3738" s="922"/>
      <c r="D3738" s="195"/>
      <c r="AG3738" s="113"/>
    </row>
    <row r="3739" spans="2:33" ht="15" customHeight="1">
      <c r="B3739" s="899"/>
      <c r="C3739" s="900"/>
      <c r="D3739" s="151"/>
      <c r="AG3739" s="113"/>
    </row>
    <row r="3740" spans="2:33" ht="15" customHeight="1">
      <c r="B3740" s="899"/>
      <c r="C3740" s="922"/>
      <c r="D3740" s="195"/>
      <c r="AG3740" s="113"/>
    </row>
    <row r="3741" spans="2:33" ht="15" customHeight="1">
      <c r="B3741" s="903"/>
      <c r="C3741" s="911"/>
      <c r="D3741" s="177"/>
    </row>
    <row r="3742" spans="2:33" ht="15" customHeight="1">
      <c r="B3742" s="882"/>
    </row>
    <row r="3743" spans="2:33" ht="15" customHeight="1">
      <c r="B3743" s="882"/>
    </row>
    <row r="3744" spans="2:33" ht="15" customHeight="1">
      <c r="B3744" s="882"/>
    </row>
    <row r="3745" spans="2:46" ht="15" customHeight="1">
      <c r="B3745" s="899"/>
      <c r="C3745" s="922"/>
      <c r="D3745" s="195"/>
      <c r="AG3745" s="113"/>
    </row>
    <row r="3746" spans="2:46" ht="15" customHeight="1">
      <c r="B3746" s="882"/>
      <c r="AG3746" s="113"/>
    </row>
    <row r="3747" spans="2:46" ht="15" customHeight="1">
      <c r="B3747" s="899"/>
      <c r="C3747" s="922"/>
      <c r="D3747" s="195"/>
      <c r="AG3747" s="113"/>
    </row>
    <row r="3748" spans="2:46" ht="15" customHeight="1">
      <c r="B3748" s="899"/>
      <c r="C3748" s="922"/>
      <c r="D3748" s="195"/>
      <c r="AG3748" s="113"/>
    </row>
    <row r="3749" spans="2:46" ht="15" customHeight="1">
      <c r="B3749" s="903"/>
      <c r="C3749" s="911"/>
      <c r="D3749" s="177"/>
    </row>
    <row r="3750" spans="2:46" ht="15" customHeight="1">
      <c r="B3750" s="903"/>
      <c r="C3750" s="911"/>
      <c r="D3750" s="177"/>
    </row>
    <row r="3751" spans="2:46" ht="15" customHeight="1">
      <c r="B3751" s="882"/>
      <c r="AG3751" s="113"/>
    </row>
    <row r="3752" spans="2:46" ht="15" customHeight="1">
      <c r="B3752" s="882"/>
      <c r="AG3752" s="113"/>
    </row>
    <row r="3753" spans="2:46" ht="15" customHeight="1">
      <c r="B3753" s="903"/>
      <c r="C3753" s="911"/>
      <c r="D3753" s="177"/>
      <c r="M3753" s="149"/>
      <c r="N3753" s="149"/>
      <c r="S3753" s="116"/>
      <c r="T3753" s="855"/>
      <c r="U3753" s="50"/>
      <c r="V3753" s="50"/>
      <c r="W3753" s="50"/>
      <c r="X3753" s="50"/>
      <c r="Y3753" s="50"/>
      <c r="Z3753" s="50"/>
      <c r="AA3753" s="50"/>
      <c r="AB3753" s="50"/>
      <c r="AC3753" s="50"/>
      <c r="AD3753" s="840"/>
      <c r="AE3753" s="50"/>
      <c r="AF3753" s="50"/>
      <c r="AG3753" s="173"/>
      <c r="AH3753" s="250"/>
      <c r="AI3753" s="47"/>
      <c r="AJ3753" s="5"/>
      <c r="AN3753" s="5"/>
    </row>
    <row r="3754" spans="2:46" ht="15" customHeight="1">
      <c r="B3754" s="905"/>
      <c r="S3754" s="35"/>
      <c r="AG3754" s="113"/>
    </row>
    <row r="3755" spans="2:46" ht="15" customHeight="1">
      <c r="B3755" s="901"/>
      <c r="C3755" s="897"/>
      <c r="D3755" s="148"/>
    </row>
    <row r="3756" spans="2:46" ht="15" customHeight="1">
      <c r="B3756" s="882"/>
      <c r="L3756" s="953"/>
      <c r="M3756" s="126"/>
      <c r="N3756" s="126"/>
      <c r="Q3756" s="809"/>
      <c r="R3756" s="116"/>
      <c r="S3756" s="50"/>
      <c r="T3756" s="983"/>
      <c r="U3756" s="8"/>
      <c r="V3756" s="8"/>
      <c r="W3756" s="8"/>
      <c r="X3756" s="8"/>
      <c r="Y3756" s="8"/>
      <c r="Z3756" s="8"/>
      <c r="AA3756" s="8"/>
      <c r="AB3756" s="8"/>
      <c r="AC3756" s="8"/>
      <c r="AD3756" s="839"/>
      <c r="AE3756" s="8"/>
      <c r="AF3756" s="8"/>
      <c r="AH3756" s="123"/>
      <c r="AI3756" s="123"/>
      <c r="AJ3756" s="125"/>
      <c r="AK3756" s="125"/>
      <c r="AL3756" s="125"/>
      <c r="AM3756" s="125"/>
      <c r="AN3756" s="125"/>
      <c r="AO3756" s="125"/>
      <c r="AP3756" s="125"/>
      <c r="AQ3756" s="125"/>
      <c r="AR3756" s="125"/>
      <c r="AS3756" s="125"/>
      <c r="AT3756" s="125"/>
    </row>
    <row r="3757" spans="2:46" ht="15" customHeight="1">
      <c r="B3757" s="882"/>
    </row>
    <row r="3758" spans="2:46" ht="15" customHeight="1">
      <c r="B3758" s="882"/>
    </row>
    <row r="3759" spans="2:46" ht="15" customHeight="1">
      <c r="B3759" s="882"/>
    </row>
    <row r="3760" spans="2:46" ht="15" customHeight="1">
      <c r="B3760" s="901"/>
      <c r="C3760" s="897"/>
      <c r="D3760" s="148"/>
      <c r="AG3760" s="113"/>
    </row>
    <row r="3761" spans="2:46" ht="15" customHeight="1">
      <c r="B3761" s="882"/>
    </row>
    <row r="3762" spans="2:46" ht="15" customHeight="1">
      <c r="B3762" s="882"/>
    </row>
    <row r="3763" spans="2:46" ht="15" customHeight="1">
      <c r="B3763" s="882"/>
    </row>
    <row r="3764" spans="2:46" ht="15" customHeight="1">
      <c r="B3764" s="882"/>
      <c r="AG3764" s="113"/>
    </row>
    <row r="3765" spans="2:46" ht="15" customHeight="1">
      <c r="B3765" s="882"/>
      <c r="AG3765" s="113"/>
    </row>
    <row r="3766" spans="2:46" ht="15" customHeight="1">
      <c r="B3766" s="882"/>
      <c r="AG3766" s="113"/>
    </row>
    <row r="3767" spans="2:46" ht="15" customHeight="1">
      <c r="B3767" s="901"/>
      <c r="C3767" s="897"/>
      <c r="D3767" s="148"/>
      <c r="AG3767" s="113"/>
    </row>
    <row r="3768" spans="2:46" ht="15" customHeight="1">
      <c r="B3768" s="882"/>
      <c r="AG3768" s="113"/>
    </row>
    <row r="3769" spans="2:46" ht="15" customHeight="1">
      <c r="B3769" s="882"/>
      <c r="AG3769" s="113"/>
    </row>
    <row r="3770" spans="2:46" ht="15" customHeight="1">
      <c r="B3770" s="901"/>
      <c r="C3770" s="897"/>
      <c r="D3770" s="148"/>
      <c r="AG3770" s="113"/>
    </row>
    <row r="3771" spans="2:46" ht="15" customHeight="1">
      <c r="B3771" s="901"/>
      <c r="C3771" s="897"/>
      <c r="D3771" s="148"/>
      <c r="AG3771" s="113"/>
    </row>
    <row r="3772" spans="2:46" ht="15" customHeight="1">
      <c r="B3772" s="882"/>
      <c r="L3772" s="953"/>
      <c r="M3772" s="126"/>
      <c r="N3772" s="126"/>
      <c r="Q3772" s="809"/>
      <c r="R3772" s="116"/>
      <c r="S3772" s="50"/>
      <c r="T3772" s="983"/>
      <c r="U3772" s="8"/>
      <c r="V3772" s="8"/>
      <c r="W3772" s="8"/>
      <c r="X3772" s="8"/>
      <c r="Y3772" s="8"/>
      <c r="Z3772" s="8"/>
      <c r="AA3772" s="8"/>
      <c r="AB3772" s="8"/>
      <c r="AC3772" s="8"/>
      <c r="AD3772" s="839"/>
      <c r="AE3772" s="8"/>
      <c r="AF3772" s="8"/>
      <c r="AH3772" s="123"/>
      <c r="AI3772" s="123"/>
      <c r="AJ3772" s="125"/>
      <c r="AK3772" s="125"/>
      <c r="AL3772" s="125"/>
      <c r="AM3772" s="125"/>
      <c r="AN3772" s="125"/>
      <c r="AO3772" s="125"/>
      <c r="AP3772" s="125"/>
      <c r="AQ3772" s="125"/>
      <c r="AR3772" s="125"/>
      <c r="AS3772" s="125"/>
      <c r="AT3772" s="125"/>
    </row>
    <row r="3773" spans="2:46" ht="15" customHeight="1">
      <c r="B3773" s="882"/>
    </row>
    <row r="3774" spans="2:46" ht="15" customHeight="1">
      <c r="B3774" s="882"/>
    </row>
    <row r="3775" spans="2:46" ht="15" customHeight="1">
      <c r="B3775" s="882"/>
      <c r="AG3775" s="113"/>
    </row>
    <row r="3776" spans="2:46" ht="15" customHeight="1">
      <c r="B3776" s="901"/>
      <c r="C3776" s="897"/>
      <c r="D3776" s="148"/>
      <c r="AG3776" s="113"/>
    </row>
    <row r="3777" spans="2:46" ht="15" customHeight="1">
      <c r="B3777" s="901"/>
      <c r="C3777" s="897"/>
      <c r="D3777" s="148"/>
      <c r="AG3777" s="113"/>
    </row>
    <row r="3778" spans="2:46" ht="15" customHeight="1">
      <c r="B3778" s="901"/>
      <c r="C3778" s="897"/>
      <c r="D3778" s="148"/>
      <c r="AG3778" s="113"/>
    </row>
    <row r="3779" spans="2:46" ht="15" customHeight="1">
      <c r="B3779" s="901"/>
      <c r="C3779" s="897"/>
      <c r="D3779" s="148"/>
      <c r="AG3779" s="113"/>
    </row>
    <row r="3780" spans="2:46" ht="15" customHeight="1">
      <c r="B3780" s="882"/>
      <c r="AG3780" s="113"/>
    </row>
    <row r="3781" spans="2:46" ht="15" customHeight="1">
      <c r="B3781" s="882"/>
      <c r="AG3781" s="113"/>
    </row>
    <row r="3782" spans="2:46" ht="15" customHeight="1">
      <c r="B3782" s="882"/>
      <c r="AG3782" s="113"/>
    </row>
    <row r="3783" spans="2:46" ht="15" customHeight="1">
      <c r="B3783" s="882"/>
      <c r="C3783" s="897"/>
      <c r="D3783" s="148"/>
      <c r="AG3783" s="113"/>
    </row>
    <row r="3784" spans="2:46" ht="15" customHeight="1">
      <c r="B3784" s="882"/>
      <c r="L3784" s="953"/>
      <c r="M3784" s="126"/>
      <c r="N3784" s="126"/>
      <c r="Q3784" s="809"/>
      <c r="R3784" s="116"/>
      <c r="S3784" s="50"/>
      <c r="T3784" s="983"/>
      <c r="U3784" s="8"/>
      <c r="V3784" s="8"/>
      <c r="W3784" s="8"/>
      <c r="X3784" s="8"/>
      <c r="Y3784" s="8"/>
      <c r="Z3784" s="8"/>
      <c r="AA3784" s="8"/>
      <c r="AB3784" s="8"/>
      <c r="AC3784" s="8"/>
      <c r="AD3784" s="839"/>
      <c r="AE3784" s="8"/>
      <c r="AF3784" s="8"/>
      <c r="AH3784" s="123"/>
      <c r="AI3784" s="123"/>
      <c r="AJ3784" s="125"/>
      <c r="AK3784" s="125"/>
      <c r="AL3784" s="125"/>
      <c r="AM3784" s="125"/>
      <c r="AN3784" s="125"/>
      <c r="AO3784" s="125"/>
      <c r="AP3784" s="125"/>
      <c r="AQ3784" s="125"/>
      <c r="AR3784" s="125"/>
      <c r="AS3784" s="125"/>
      <c r="AT3784" s="125"/>
    </row>
    <row r="3785" spans="2:46" ht="15" customHeight="1">
      <c r="B3785" s="882"/>
      <c r="L3785" s="952"/>
      <c r="M3785" s="122"/>
      <c r="N3785" s="122"/>
    </row>
    <row r="3786" spans="2:46" ht="15" customHeight="1">
      <c r="B3786" s="882"/>
      <c r="AG3786" s="113"/>
    </row>
    <row r="3787" spans="2:46" ht="15" customHeight="1">
      <c r="B3787" s="882"/>
    </row>
    <row r="3788" spans="2:46" ht="15" customHeight="1">
      <c r="B3788" s="882"/>
      <c r="AG3788" s="113"/>
    </row>
    <row r="3789" spans="2:46" ht="15" customHeight="1">
      <c r="B3789" s="901"/>
      <c r="C3789" s="897"/>
      <c r="D3789" s="148"/>
      <c r="AG3789" s="113"/>
    </row>
    <row r="3790" spans="2:46" ht="15" customHeight="1">
      <c r="B3790" s="901"/>
      <c r="C3790" s="897"/>
      <c r="D3790" s="148"/>
      <c r="Q3790" s="812"/>
      <c r="R3790" s="90"/>
      <c r="AG3790" s="113"/>
    </row>
    <row r="3791" spans="2:46" ht="15" customHeight="1">
      <c r="B3791" s="899"/>
      <c r="C3791" s="922"/>
      <c r="D3791" s="195"/>
      <c r="AG3791" s="113"/>
    </row>
    <row r="3792" spans="2:46" ht="15" customHeight="1">
      <c r="B3792" s="882"/>
      <c r="AG3792" s="113"/>
    </row>
    <row r="3793" spans="2:46" ht="15" customHeight="1">
      <c r="B3793" s="882"/>
    </row>
    <row r="3794" spans="2:46" ht="15" customHeight="1">
      <c r="B3794" s="901"/>
      <c r="C3794" s="897"/>
      <c r="D3794" s="148"/>
      <c r="AG3794" s="113"/>
    </row>
    <row r="3795" spans="2:46" ht="15" customHeight="1">
      <c r="B3795" s="882"/>
    </row>
    <row r="3796" spans="2:46" ht="15" customHeight="1">
      <c r="B3796" s="882"/>
      <c r="L3796" s="953"/>
      <c r="M3796" s="126"/>
      <c r="N3796" s="126"/>
      <c r="Q3796" s="809"/>
      <c r="R3796" s="116"/>
      <c r="S3796" s="50"/>
      <c r="T3796" s="983"/>
      <c r="U3796" s="8"/>
      <c r="V3796" s="8"/>
      <c r="W3796" s="8"/>
      <c r="X3796" s="8"/>
      <c r="Y3796" s="8"/>
      <c r="Z3796" s="8"/>
      <c r="AA3796" s="8"/>
      <c r="AB3796" s="8"/>
      <c r="AC3796" s="8"/>
      <c r="AD3796" s="839"/>
      <c r="AE3796" s="8"/>
      <c r="AF3796" s="8"/>
      <c r="AH3796" s="123"/>
      <c r="AI3796" s="123"/>
      <c r="AJ3796" s="125"/>
      <c r="AK3796" s="125"/>
      <c r="AL3796" s="125"/>
      <c r="AM3796" s="125"/>
      <c r="AN3796" s="125"/>
      <c r="AO3796" s="125"/>
      <c r="AP3796" s="125"/>
      <c r="AQ3796" s="125"/>
      <c r="AR3796" s="125"/>
      <c r="AS3796" s="125"/>
      <c r="AT3796" s="125"/>
    </row>
    <row r="3797" spans="2:46" ht="15" customHeight="1">
      <c r="B3797" s="882"/>
      <c r="AG3797" s="113"/>
    </row>
    <row r="3798" spans="2:46" ht="15" customHeight="1">
      <c r="B3798" s="901"/>
      <c r="C3798" s="897"/>
      <c r="D3798" s="148"/>
      <c r="Q3798" s="812"/>
      <c r="R3798" s="90"/>
      <c r="AG3798" s="113"/>
    </row>
    <row r="3799" spans="2:46" ht="15" customHeight="1">
      <c r="B3799" s="901"/>
      <c r="C3799" s="897"/>
      <c r="D3799" s="148"/>
    </row>
    <row r="3800" spans="2:46" ht="15" customHeight="1">
      <c r="B3800" s="901"/>
      <c r="L3800" s="897"/>
    </row>
    <row r="3801" spans="2:46" ht="15" customHeight="1">
      <c r="B3801" s="899"/>
      <c r="C3801" s="922"/>
      <c r="D3801" s="195"/>
      <c r="Q3801" s="812"/>
      <c r="R3801" s="90"/>
    </row>
    <row r="3802" spans="2:46" ht="15" customHeight="1">
      <c r="B3802" s="882"/>
      <c r="M3802" s="15"/>
      <c r="N3802" s="15"/>
      <c r="AG3802" s="113"/>
    </row>
    <row r="3803" spans="2:46" ht="15" customHeight="1">
      <c r="B3803" s="882"/>
      <c r="M3803" s="15"/>
      <c r="N3803" s="15"/>
      <c r="AG3803" s="113"/>
    </row>
    <row r="3804" spans="2:46" ht="15" customHeight="1">
      <c r="B3804" s="899"/>
      <c r="C3804" s="922"/>
      <c r="D3804" s="195"/>
      <c r="Q3804" s="812"/>
      <c r="R3804" s="90"/>
    </row>
    <row r="3805" spans="2:46" ht="15" customHeight="1">
      <c r="B3805" s="901"/>
      <c r="C3805" s="897"/>
      <c r="D3805" s="148"/>
    </row>
    <row r="3806" spans="2:46" ht="15" customHeight="1">
      <c r="B3806" s="882"/>
    </row>
    <row r="3807" spans="2:46" ht="15" customHeight="1">
      <c r="B3807" s="899"/>
      <c r="C3807" s="900"/>
      <c r="D3807" s="151"/>
      <c r="T3807" s="855"/>
      <c r="U3807" s="50"/>
      <c r="V3807" s="50"/>
      <c r="W3807" s="50"/>
      <c r="X3807" s="50"/>
      <c r="Y3807" s="50"/>
      <c r="Z3807" s="50"/>
      <c r="AA3807" s="50"/>
      <c r="AB3807" s="50"/>
      <c r="AC3807" s="50"/>
      <c r="AD3807" s="840"/>
      <c r="AE3807" s="50"/>
      <c r="AF3807" s="50"/>
    </row>
    <row r="3808" spans="2:46" ht="15" customHeight="1">
      <c r="B3808" s="882"/>
      <c r="O3808" s="891"/>
      <c r="P3808" s="88"/>
      <c r="Q3808" s="822"/>
      <c r="R3808" s="34"/>
    </row>
    <row r="3809" spans="2:33" ht="15" customHeight="1">
      <c r="B3809" s="912"/>
      <c r="C3809" s="942"/>
      <c r="D3809" s="260"/>
      <c r="AG3809" s="113"/>
    </row>
    <row r="3810" spans="2:33" ht="15" customHeight="1">
      <c r="B3810" s="882"/>
    </row>
    <row r="3811" spans="2:33" ht="15" customHeight="1">
      <c r="B3811" s="882"/>
    </row>
    <row r="3812" spans="2:33" ht="15" customHeight="1">
      <c r="B3812" s="882"/>
    </row>
    <row r="3813" spans="2:33" ht="15" customHeight="1">
      <c r="B3813" s="882"/>
    </row>
    <row r="3814" spans="2:33" ht="15" customHeight="1">
      <c r="B3814" s="882"/>
    </row>
    <row r="3815" spans="2:33" ht="15" customHeight="1">
      <c r="B3815" s="882"/>
    </row>
    <row r="3816" spans="2:33" ht="15" customHeight="1">
      <c r="B3816" s="882"/>
    </row>
    <row r="3817" spans="2:33" ht="15" customHeight="1">
      <c r="B3817" s="882"/>
    </row>
    <row r="3818" spans="2:33" ht="15" customHeight="1">
      <c r="B3818" s="882"/>
    </row>
    <row r="3819" spans="2:33" ht="15" customHeight="1">
      <c r="B3819" s="882"/>
    </row>
    <row r="3820" spans="2:33" ht="15" customHeight="1">
      <c r="B3820" s="882"/>
    </row>
    <row r="3821" spans="2:33" ht="15" customHeight="1">
      <c r="B3821" s="882"/>
    </row>
    <row r="3822" spans="2:33" ht="15" customHeight="1">
      <c r="B3822" s="882"/>
    </row>
    <row r="3823" spans="2:33" ht="15" customHeight="1">
      <c r="B3823" s="882"/>
    </row>
    <row r="3824" spans="2:33" ht="15" customHeight="1">
      <c r="B3824" s="901"/>
      <c r="C3824" s="897"/>
      <c r="D3824" s="148"/>
    </row>
    <row r="3825" spans="2:33" ht="15" customHeight="1">
      <c r="B3825" s="901"/>
      <c r="C3825" s="897"/>
      <c r="D3825" s="148"/>
    </row>
    <row r="3826" spans="2:33" ht="15" customHeight="1">
      <c r="B3826" s="882"/>
    </row>
    <row r="3827" spans="2:33" ht="15" customHeight="1">
      <c r="B3827" s="901"/>
      <c r="C3827" s="897"/>
      <c r="D3827" s="148"/>
      <c r="AG3827" s="113"/>
    </row>
    <row r="3828" spans="2:33" ht="15" customHeight="1">
      <c r="B3828" s="901"/>
      <c r="C3828" s="897"/>
      <c r="D3828" s="148"/>
      <c r="AG3828" s="113"/>
    </row>
    <row r="3829" spans="2:33" ht="15" customHeight="1">
      <c r="B3829" s="905"/>
      <c r="AG3829" s="113"/>
    </row>
    <row r="3830" spans="2:33" ht="15" customHeight="1">
      <c r="B3830" s="905"/>
      <c r="AG3830" s="113"/>
    </row>
    <row r="3831" spans="2:33" ht="15" customHeight="1">
      <c r="B3831" s="901"/>
      <c r="C3831" s="897"/>
      <c r="D3831" s="148"/>
      <c r="AG3831" s="113"/>
    </row>
    <row r="3832" spans="2:33" ht="15" customHeight="1">
      <c r="B3832" s="882"/>
      <c r="AG3832" s="113"/>
    </row>
    <row r="3833" spans="2:33" ht="15" customHeight="1">
      <c r="B3833" s="899"/>
      <c r="C3833" s="900"/>
      <c r="D3833" s="151"/>
    </row>
    <row r="3834" spans="2:33" ht="15" customHeight="1">
      <c r="B3834" s="882"/>
    </row>
    <row r="3835" spans="2:33" ht="15" customHeight="1">
      <c r="B3835" s="882"/>
    </row>
    <row r="3836" spans="2:33" ht="15" customHeight="1">
      <c r="B3836" s="901"/>
      <c r="C3836" s="897"/>
      <c r="D3836" s="148"/>
      <c r="AG3836" s="113"/>
    </row>
    <row r="3837" spans="2:33" ht="15" customHeight="1">
      <c r="B3837" s="901"/>
      <c r="C3837" s="897"/>
      <c r="D3837" s="148"/>
      <c r="AG3837" s="113"/>
    </row>
    <row r="3838" spans="2:33" ht="15" customHeight="1">
      <c r="B3838" s="910"/>
    </row>
    <row r="3839" spans="2:33" ht="15" customHeight="1">
      <c r="B3839" s="898"/>
      <c r="C3839" s="943"/>
      <c r="D3839" s="261"/>
      <c r="M3839" s="149"/>
      <c r="N3839" s="149"/>
      <c r="T3839" s="855"/>
      <c r="U3839" s="50"/>
      <c r="V3839" s="50"/>
      <c r="W3839" s="50"/>
      <c r="X3839" s="50"/>
      <c r="Y3839" s="50"/>
      <c r="Z3839" s="50"/>
      <c r="AA3839" s="50"/>
      <c r="AB3839" s="50"/>
      <c r="AC3839" s="50"/>
      <c r="AD3839" s="840"/>
      <c r="AE3839" s="50"/>
      <c r="AF3839" s="50"/>
      <c r="AG3839" s="113"/>
    </row>
    <row r="3840" spans="2:33" ht="15" customHeight="1">
      <c r="B3840" s="882"/>
    </row>
    <row r="3841" spans="2:46" ht="15" customHeight="1">
      <c r="B3841" s="886"/>
      <c r="C3841" s="896"/>
      <c r="D3841" s="107"/>
      <c r="L3841" s="895"/>
      <c r="M3841" s="108"/>
      <c r="N3841" s="108"/>
      <c r="O3841" s="964"/>
      <c r="P3841" s="110"/>
      <c r="Q3841" s="810"/>
      <c r="R3841" s="110"/>
      <c r="S3841" s="111"/>
      <c r="T3841" s="984"/>
      <c r="U3841" s="110"/>
      <c r="V3841" s="110"/>
      <c r="W3841" s="110"/>
      <c r="X3841" s="110"/>
      <c r="Y3841" s="110"/>
      <c r="Z3841" s="110"/>
      <c r="AA3841" s="110"/>
      <c r="AB3841" s="110"/>
      <c r="AC3841" s="110"/>
      <c r="AD3841" s="841"/>
      <c r="AE3841" s="110"/>
      <c r="AF3841" s="110"/>
    </row>
    <row r="3842" spans="2:46" ht="15" customHeight="1">
      <c r="B3842" s="901"/>
      <c r="C3842" s="897"/>
      <c r="D3842" s="148"/>
      <c r="AG3842" s="113"/>
    </row>
    <row r="3843" spans="2:46" ht="15" customHeight="1">
      <c r="B3843" s="901"/>
      <c r="C3843" s="929"/>
      <c r="D3843" s="4"/>
      <c r="S3843" s="35"/>
      <c r="T3843" s="860"/>
      <c r="U3843" s="262"/>
      <c r="V3843" s="262"/>
      <c r="W3843" s="262"/>
      <c r="X3843" s="262"/>
      <c r="Y3843" s="262"/>
      <c r="Z3843" s="262"/>
      <c r="AA3843" s="262"/>
      <c r="AB3843" s="262"/>
      <c r="AC3843" s="262"/>
      <c r="AD3843" s="860"/>
      <c r="AE3843" s="262"/>
      <c r="AF3843" s="262"/>
      <c r="AG3843" s="4"/>
      <c r="AH3843" s="4"/>
      <c r="AI3843" s="4"/>
      <c r="AJ3843" s="28"/>
      <c r="AK3843" s="28"/>
      <c r="AL3843" s="28"/>
      <c r="AM3843" s="28"/>
      <c r="AN3843" s="28"/>
      <c r="AO3843" s="28"/>
      <c r="AP3843" s="28"/>
      <c r="AQ3843" s="28"/>
      <c r="AR3843" s="28"/>
      <c r="AS3843" s="28"/>
      <c r="AT3843" s="28"/>
    </row>
    <row r="3844" spans="2:46" ht="15" customHeight="1">
      <c r="B3844" s="882"/>
      <c r="T3844" s="861"/>
      <c r="U3844" s="263"/>
      <c r="V3844" s="263"/>
      <c r="W3844" s="263"/>
      <c r="X3844" s="263"/>
      <c r="Y3844" s="263"/>
      <c r="Z3844" s="263"/>
      <c r="AA3844" s="263"/>
      <c r="AB3844" s="263"/>
      <c r="AC3844" s="263"/>
      <c r="AD3844" s="861"/>
      <c r="AE3844" s="263"/>
      <c r="AF3844" s="263"/>
    </row>
    <row r="3845" spans="2:46" ht="15" customHeight="1">
      <c r="B3845" s="901"/>
      <c r="C3845" s="897"/>
      <c r="D3845" s="148"/>
      <c r="AG3845" s="113"/>
    </row>
    <row r="3846" spans="2:46" ht="15" customHeight="1">
      <c r="B3846" s="882"/>
      <c r="AG3846" s="113"/>
    </row>
    <row r="3847" spans="2:46" s="196" customFormat="1" ht="15" customHeight="1">
      <c r="B3847" s="930"/>
      <c r="C3847" s="883"/>
      <c r="D3847" s="225"/>
      <c r="E3847" s="198"/>
      <c r="F3847" s="198"/>
      <c r="G3847" s="198"/>
      <c r="H3847" s="198"/>
      <c r="I3847" s="198"/>
      <c r="J3847" s="198"/>
      <c r="K3847" s="198"/>
      <c r="L3847" s="955"/>
      <c r="M3847" s="199"/>
      <c r="N3847" s="199"/>
      <c r="O3847" s="972"/>
      <c r="P3847" s="200"/>
      <c r="Q3847" s="820"/>
      <c r="R3847" s="201"/>
      <c r="S3847" s="202"/>
      <c r="T3847" s="848"/>
      <c r="U3847" s="164"/>
      <c r="V3847" s="164"/>
      <c r="W3847" s="164"/>
      <c r="X3847" s="164"/>
      <c r="Y3847" s="164"/>
      <c r="Z3847" s="164"/>
      <c r="AA3847" s="164"/>
      <c r="AB3847" s="164"/>
      <c r="AC3847" s="164"/>
      <c r="AD3847" s="848"/>
      <c r="AE3847" s="164"/>
      <c r="AF3847" s="164"/>
      <c r="AG3847" s="224"/>
      <c r="AH3847" s="198"/>
      <c r="AI3847" s="198"/>
    </row>
    <row r="3848" spans="2:46" ht="15" customHeight="1">
      <c r="B3848" s="882"/>
      <c r="AG3848" s="113"/>
    </row>
    <row r="3849" spans="2:46" ht="15" customHeight="1">
      <c r="B3849" s="899"/>
      <c r="C3849" s="922"/>
      <c r="D3849" s="195"/>
      <c r="AG3849" s="113"/>
    </row>
    <row r="3850" spans="2:46" ht="15" customHeight="1">
      <c r="B3850" s="868"/>
      <c r="C3850" s="868"/>
      <c r="D3850" s="86"/>
      <c r="E3850" s="86"/>
      <c r="F3850" s="86"/>
      <c r="G3850" s="86"/>
      <c r="H3850" s="86"/>
      <c r="I3850" s="86"/>
      <c r="J3850" s="86"/>
      <c r="K3850" s="86"/>
      <c r="AG3850" s="113"/>
    </row>
    <row r="3851" spans="2:46" ht="15" customHeight="1">
      <c r="B3851" s="868"/>
      <c r="C3851" s="868"/>
      <c r="D3851" s="86"/>
      <c r="E3851" s="86"/>
      <c r="F3851" s="86"/>
      <c r="G3851" s="86"/>
      <c r="H3851" s="86"/>
      <c r="I3851" s="86"/>
      <c r="J3851" s="86"/>
      <c r="K3851" s="86"/>
      <c r="AG3851" s="113"/>
    </row>
    <row r="3852" spans="2:46" ht="15" customHeight="1" thickBot="1">
      <c r="B3852" s="892"/>
      <c r="C3852" s="892"/>
      <c r="D3852" s="141"/>
      <c r="E3852" s="141"/>
      <c r="F3852" s="141"/>
      <c r="G3852" s="141"/>
      <c r="H3852" s="141"/>
      <c r="I3852" s="141"/>
      <c r="J3852" s="141"/>
      <c r="K3852" s="141"/>
      <c r="AG3852" s="113"/>
    </row>
    <row r="3853" spans="2:46" s="95" customFormat="1" ht="15" customHeight="1" thickBot="1">
      <c r="B3853" s="893"/>
      <c r="C3853" s="894"/>
      <c r="D3853" s="143"/>
      <c r="E3853" s="144"/>
      <c r="F3853" s="144"/>
      <c r="G3853" s="144"/>
      <c r="H3853" s="144"/>
      <c r="I3853" s="144"/>
      <c r="J3853" s="144"/>
      <c r="K3853" s="144"/>
      <c r="L3853" s="893"/>
      <c r="M3853" s="142"/>
      <c r="N3853" s="142"/>
      <c r="O3853" s="862"/>
      <c r="P3853" s="264"/>
      <c r="Q3853" s="826"/>
      <c r="R3853" s="264"/>
      <c r="S3853" s="264"/>
      <c r="T3853" s="990"/>
      <c r="U3853" s="264"/>
      <c r="V3853" s="264"/>
      <c r="W3853" s="264"/>
      <c r="X3853" s="264"/>
      <c r="Y3853" s="264"/>
      <c r="Z3853" s="264"/>
      <c r="AA3853" s="264"/>
      <c r="AB3853" s="264"/>
      <c r="AC3853" s="264"/>
      <c r="AD3853" s="862"/>
      <c r="AE3853" s="264"/>
      <c r="AF3853" s="264"/>
      <c r="AG3853" s="144"/>
      <c r="AH3853" s="144"/>
      <c r="AI3853" s="144"/>
    </row>
    <row r="3854" spans="2:46" ht="15" customHeight="1">
      <c r="B3854" s="892"/>
      <c r="C3854" s="892"/>
      <c r="D3854" s="141"/>
      <c r="E3854" s="141"/>
      <c r="F3854" s="141"/>
      <c r="G3854" s="141"/>
      <c r="H3854" s="141"/>
      <c r="I3854" s="141"/>
      <c r="J3854" s="141"/>
      <c r="K3854" s="141"/>
      <c r="AG3854" s="113"/>
    </row>
    <row r="3855" spans="2:46" ht="15" customHeight="1">
      <c r="B3855" s="886"/>
      <c r="C3855" s="896"/>
      <c r="D3855" s="107"/>
      <c r="L3855" s="895"/>
      <c r="M3855" s="108"/>
      <c r="N3855" s="108"/>
      <c r="O3855" s="964"/>
      <c r="P3855" s="110"/>
      <c r="S3855" s="111"/>
      <c r="T3855" s="984"/>
      <c r="U3855" s="110"/>
      <c r="V3855" s="110"/>
      <c r="W3855" s="110"/>
      <c r="X3855" s="110"/>
      <c r="Y3855" s="110"/>
      <c r="Z3855" s="110"/>
      <c r="AA3855" s="110"/>
      <c r="AB3855" s="110"/>
      <c r="AC3855" s="110"/>
      <c r="AD3855" s="841"/>
      <c r="AE3855" s="110"/>
      <c r="AF3855" s="110"/>
    </row>
    <row r="3856" spans="2:46" ht="15" customHeight="1">
      <c r="B3856" s="912"/>
      <c r="AG3856" s="113"/>
    </row>
    <row r="3857" spans="2:46" ht="15" customHeight="1">
      <c r="B3857" s="882"/>
    </row>
    <row r="3858" spans="2:46" ht="15" customHeight="1">
      <c r="B3858" s="882"/>
    </row>
    <row r="3859" spans="2:46" ht="15" customHeight="1">
      <c r="B3859" s="882"/>
      <c r="L3859" s="953"/>
      <c r="M3859" s="126"/>
      <c r="N3859" s="126"/>
      <c r="S3859" s="50"/>
      <c r="T3859" s="983"/>
      <c r="U3859" s="265"/>
      <c r="V3859" s="265"/>
      <c r="W3859" s="265"/>
      <c r="X3859" s="265"/>
      <c r="Y3859" s="265"/>
      <c r="Z3859" s="265"/>
      <c r="AA3859" s="265"/>
      <c r="AB3859" s="265"/>
      <c r="AC3859" s="265"/>
      <c r="AD3859" s="863"/>
      <c r="AE3859" s="265"/>
      <c r="AF3859" s="265"/>
      <c r="AH3859" s="123"/>
      <c r="AI3859" s="123"/>
      <c r="AJ3859" s="125"/>
      <c r="AK3859" s="125"/>
      <c r="AL3859" s="125"/>
      <c r="AM3859" s="125"/>
      <c r="AN3859" s="125"/>
      <c r="AO3859" s="125"/>
      <c r="AP3859" s="125"/>
      <c r="AQ3859" s="125"/>
      <c r="AR3859" s="125"/>
      <c r="AS3859" s="125"/>
      <c r="AT3859" s="125"/>
    </row>
    <row r="3860" spans="2:46" ht="15" customHeight="1">
      <c r="B3860" s="882"/>
    </row>
    <row r="3861" spans="2:46" ht="15" customHeight="1">
      <c r="B3861" s="882"/>
      <c r="M3861" s="230"/>
      <c r="N3861" s="230"/>
    </row>
    <row r="3862" spans="2:46" ht="15" customHeight="1">
      <c r="B3862" s="882"/>
    </row>
    <row r="3863" spans="2:46" ht="15" customHeight="1">
      <c r="B3863" s="901"/>
      <c r="C3863" s="897"/>
      <c r="D3863" s="148"/>
      <c r="Q3863" s="809"/>
      <c r="R3863" s="116"/>
      <c r="AG3863" s="113"/>
    </row>
    <row r="3864" spans="2:46" ht="15" customHeight="1">
      <c r="B3864" s="905"/>
    </row>
    <row r="3865" spans="2:46" ht="15" customHeight="1">
      <c r="B3865" s="937"/>
      <c r="C3865" s="939"/>
      <c r="D3865" s="266"/>
      <c r="L3865" s="895"/>
      <c r="M3865" s="108"/>
      <c r="N3865" s="108"/>
      <c r="T3865" s="271"/>
      <c r="U3865" s="267"/>
      <c r="V3865" s="267"/>
      <c r="W3865" s="267"/>
      <c r="X3865" s="267"/>
      <c r="Y3865" s="267"/>
      <c r="Z3865" s="267"/>
      <c r="AA3865" s="267"/>
      <c r="AB3865" s="267"/>
      <c r="AC3865" s="267"/>
      <c r="AD3865" s="271"/>
      <c r="AE3865" s="267"/>
      <c r="AF3865" s="267"/>
      <c r="AG3865" s="113"/>
    </row>
    <row r="3866" spans="2:46" ht="15" customHeight="1">
      <c r="B3866" s="937"/>
      <c r="C3866" s="939"/>
      <c r="D3866" s="266"/>
      <c r="L3866" s="895"/>
      <c r="M3866" s="108"/>
      <c r="N3866" s="108"/>
      <c r="T3866" s="271"/>
      <c r="U3866" s="267"/>
      <c r="V3866" s="267"/>
      <c r="W3866" s="267"/>
      <c r="X3866" s="267"/>
      <c r="Y3866" s="267"/>
      <c r="Z3866" s="267"/>
      <c r="AA3866" s="267"/>
      <c r="AB3866" s="267"/>
      <c r="AC3866" s="267"/>
      <c r="AD3866" s="271"/>
      <c r="AE3866" s="267"/>
      <c r="AF3866" s="267"/>
      <c r="AG3866" s="113"/>
    </row>
    <row r="3867" spans="2:46" ht="15" customHeight="1">
      <c r="B3867" s="937"/>
      <c r="C3867" s="939"/>
      <c r="D3867" s="266"/>
      <c r="L3867" s="895"/>
      <c r="M3867" s="108"/>
      <c r="N3867" s="108"/>
      <c r="T3867" s="271"/>
      <c r="U3867" s="267"/>
      <c r="V3867" s="267"/>
      <c r="W3867" s="267"/>
      <c r="X3867" s="267"/>
      <c r="Y3867" s="267"/>
      <c r="Z3867" s="267"/>
      <c r="AA3867" s="267"/>
      <c r="AB3867" s="267"/>
      <c r="AC3867" s="267"/>
      <c r="AD3867" s="271"/>
      <c r="AE3867" s="267"/>
      <c r="AF3867" s="267"/>
      <c r="AG3867" s="113"/>
    </row>
    <row r="3868" spans="2:46" ht="15" customHeight="1">
      <c r="B3868" s="882"/>
    </row>
    <row r="3869" spans="2:46" ht="15" customHeight="1">
      <c r="B3869" s="882"/>
      <c r="L3869" s="953"/>
      <c r="M3869" s="126"/>
      <c r="N3869" s="126"/>
      <c r="Q3869" s="809"/>
      <c r="R3869" s="116"/>
      <c r="S3869" s="50"/>
      <c r="T3869" s="983"/>
      <c r="U3869" s="8"/>
      <c r="V3869" s="8"/>
      <c r="W3869" s="8"/>
      <c r="X3869" s="8"/>
      <c r="Y3869" s="8"/>
      <c r="Z3869" s="8"/>
      <c r="AA3869" s="8"/>
      <c r="AB3869" s="8"/>
      <c r="AC3869" s="8"/>
      <c r="AD3869" s="839"/>
      <c r="AE3869" s="8"/>
      <c r="AF3869" s="8"/>
      <c r="AH3869" s="123"/>
      <c r="AI3869" s="123"/>
      <c r="AJ3869" s="125"/>
      <c r="AK3869" s="125"/>
      <c r="AL3869" s="125"/>
      <c r="AM3869" s="125"/>
      <c r="AN3869" s="125"/>
      <c r="AO3869" s="125"/>
      <c r="AP3869" s="125"/>
      <c r="AQ3869" s="125"/>
      <c r="AR3869" s="125"/>
      <c r="AS3869" s="125"/>
      <c r="AT3869" s="125"/>
    </row>
    <row r="3870" spans="2:46" ht="15" customHeight="1">
      <c r="B3870" s="901"/>
      <c r="C3870" s="897"/>
      <c r="D3870" s="148"/>
      <c r="AG3870" s="113"/>
    </row>
    <row r="3871" spans="2:46" ht="15" customHeight="1">
      <c r="B3871" s="901"/>
      <c r="C3871" s="897"/>
      <c r="D3871" s="148"/>
      <c r="AG3871" s="113"/>
    </row>
    <row r="3872" spans="2:46" ht="15" customHeight="1">
      <c r="B3872" s="899"/>
      <c r="C3872" s="900"/>
      <c r="D3872" s="151"/>
    </row>
    <row r="3873" spans="2:33" ht="15" customHeight="1">
      <c r="B3873" s="882"/>
    </row>
    <row r="3874" spans="2:33" ht="15" customHeight="1">
      <c r="B3874" s="882"/>
    </row>
    <row r="3875" spans="2:33" ht="15" customHeight="1">
      <c r="B3875" s="901"/>
      <c r="C3875" s="897"/>
      <c r="D3875" s="148"/>
      <c r="Q3875" s="812"/>
      <c r="R3875" s="90"/>
      <c r="AG3875" s="113"/>
    </row>
    <row r="3876" spans="2:33" ht="15" customHeight="1">
      <c r="B3876" s="882"/>
      <c r="T3876" s="271"/>
      <c r="U3876" s="268"/>
      <c r="V3876" s="268"/>
      <c r="W3876" s="268"/>
      <c r="X3876" s="268"/>
      <c r="Y3876" s="268"/>
      <c r="Z3876" s="268"/>
      <c r="AA3876" s="268"/>
      <c r="AB3876" s="268"/>
      <c r="AC3876" s="268"/>
      <c r="AD3876" s="271"/>
      <c r="AE3876" s="268"/>
      <c r="AF3876" s="268"/>
    </row>
    <row r="3877" spans="2:33" ht="15" customHeight="1">
      <c r="B3877" s="882"/>
    </row>
    <row r="3878" spans="2:33" ht="15" customHeight="1">
      <c r="B3878" s="886"/>
      <c r="C3878" s="896"/>
      <c r="D3878" s="107"/>
      <c r="L3878" s="895"/>
      <c r="M3878" s="108"/>
      <c r="N3878" s="108"/>
      <c r="O3878" s="964"/>
      <c r="P3878" s="110"/>
      <c r="S3878" s="111"/>
      <c r="T3878" s="984"/>
      <c r="U3878" s="110"/>
      <c r="V3878" s="110"/>
      <c r="W3878" s="110"/>
      <c r="X3878" s="110"/>
      <c r="Y3878" s="110"/>
      <c r="Z3878" s="110"/>
      <c r="AA3878" s="110"/>
      <c r="AB3878" s="110"/>
      <c r="AC3878" s="110"/>
      <c r="AD3878" s="841"/>
      <c r="AE3878" s="110"/>
      <c r="AF3878" s="110"/>
    </row>
    <row r="3879" spans="2:33" ht="15" customHeight="1">
      <c r="B3879" s="905"/>
      <c r="S3879" s="35"/>
      <c r="AG3879" s="113"/>
    </row>
    <row r="3880" spans="2:33" ht="15" customHeight="1">
      <c r="B3880" s="899"/>
      <c r="C3880" s="900"/>
      <c r="D3880" s="151"/>
      <c r="M3880" s="28"/>
      <c r="N3880" s="28"/>
    </row>
    <row r="3881" spans="2:33" ht="15" customHeight="1">
      <c r="B3881" s="882"/>
    </row>
    <row r="3882" spans="2:33" ht="15" customHeight="1">
      <c r="B3882" s="882"/>
    </row>
    <row r="3883" spans="2:33" ht="15" customHeight="1">
      <c r="B3883" s="905"/>
      <c r="AG3883" s="113"/>
    </row>
    <row r="3884" spans="2:33" ht="15" customHeight="1">
      <c r="B3884" s="901"/>
      <c r="C3884" s="897"/>
      <c r="D3884" s="148"/>
      <c r="Q3884" s="809"/>
      <c r="R3884" s="116"/>
      <c r="AG3884" s="113"/>
    </row>
    <row r="3885" spans="2:33" ht="15" customHeight="1">
      <c r="B3885" s="882"/>
    </row>
    <row r="3886" spans="2:33" ht="15" customHeight="1">
      <c r="B3886" s="901"/>
      <c r="C3886" s="897"/>
      <c r="D3886" s="148"/>
      <c r="AG3886" s="113"/>
    </row>
    <row r="3887" spans="2:33" ht="15" customHeight="1">
      <c r="B3887" s="905"/>
      <c r="O3887" s="831"/>
      <c r="P3887" s="35"/>
      <c r="AG3887" s="113"/>
    </row>
    <row r="3888" spans="2:33" ht="15" customHeight="1">
      <c r="B3888" s="901"/>
      <c r="C3888" s="897"/>
      <c r="D3888" s="148"/>
      <c r="AG3888" s="113"/>
    </row>
    <row r="3889" spans="2:40" ht="15" customHeight="1">
      <c r="B3889" s="882"/>
    </row>
    <row r="3890" spans="2:40" ht="15" customHeight="1">
      <c r="B3890" s="901"/>
      <c r="C3890" s="897"/>
      <c r="D3890" s="148"/>
      <c r="AG3890" s="113"/>
    </row>
    <row r="3891" spans="2:40" ht="15" customHeight="1">
      <c r="B3891" s="882"/>
    </row>
    <row r="3892" spans="2:40" ht="15" customHeight="1">
      <c r="B3892" s="910"/>
      <c r="C3892" s="897"/>
      <c r="D3892" s="148"/>
      <c r="AG3892" s="113"/>
    </row>
    <row r="3893" spans="2:40" ht="15" customHeight="1">
      <c r="B3893" s="901"/>
      <c r="C3893" s="897"/>
      <c r="D3893" s="148"/>
      <c r="AG3893" s="113"/>
    </row>
    <row r="3894" spans="2:40" ht="15" customHeight="1">
      <c r="B3894" s="882"/>
      <c r="M3894" s="230"/>
      <c r="N3894" s="230"/>
    </row>
    <row r="3895" spans="2:40" ht="15" customHeight="1">
      <c r="B3895" s="882"/>
    </row>
    <row r="3896" spans="2:40" ht="15" customHeight="1">
      <c r="B3896" s="882"/>
      <c r="AG3896" s="113"/>
    </row>
    <row r="3897" spans="2:40" ht="15" customHeight="1">
      <c r="B3897" s="882"/>
    </row>
    <row r="3898" spans="2:40" ht="15" customHeight="1">
      <c r="B3898" s="937"/>
      <c r="C3898" s="939"/>
      <c r="D3898" s="266"/>
      <c r="T3898" s="271"/>
      <c r="U3898" s="267"/>
      <c r="V3898" s="267"/>
      <c r="W3898" s="267"/>
      <c r="X3898" s="267"/>
      <c r="Y3898" s="267"/>
      <c r="Z3898" s="267"/>
      <c r="AA3898" s="267"/>
      <c r="AB3898" s="267"/>
      <c r="AC3898" s="267"/>
      <c r="AD3898" s="271"/>
      <c r="AE3898" s="267"/>
      <c r="AF3898" s="267"/>
      <c r="AG3898" s="113"/>
    </row>
    <row r="3899" spans="2:40" ht="15" customHeight="1">
      <c r="B3899" s="901"/>
      <c r="C3899" s="897"/>
      <c r="D3899" s="148"/>
      <c r="AG3899" s="113"/>
    </row>
    <row r="3900" spans="2:40" ht="15" customHeight="1">
      <c r="B3900" s="901"/>
      <c r="C3900" s="897"/>
      <c r="D3900" s="148"/>
      <c r="AG3900" s="113"/>
    </row>
    <row r="3901" spans="2:40" ht="15" customHeight="1">
      <c r="B3901" s="903"/>
      <c r="C3901" s="929"/>
      <c r="D3901" s="4"/>
      <c r="M3901" s="149"/>
      <c r="N3901" s="149"/>
      <c r="S3901" s="116"/>
      <c r="T3901" s="855"/>
      <c r="U3901" s="50"/>
      <c r="V3901" s="50"/>
      <c r="W3901" s="50"/>
      <c r="X3901" s="50"/>
      <c r="Y3901" s="50"/>
      <c r="Z3901" s="50"/>
      <c r="AA3901" s="50"/>
      <c r="AB3901" s="50"/>
      <c r="AC3901" s="50"/>
      <c r="AD3901" s="840"/>
      <c r="AE3901" s="50"/>
      <c r="AF3901" s="50"/>
      <c r="AG3901" s="47"/>
      <c r="AH3901" s="157"/>
      <c r="AI3901" s="47"/>
      <c r="AJ3901" s="5"/>
      <c r="AN3901" s="5"/>
    </row>
    <row r="3902" spans="2:40" ht="15" customHeight="1">
      <c r="B3902" s="882"/>
    </row>
    <row r="3903" spans="2:40" ht="15" customHeight="1">
      <c r="B3903" s="882"/>
    </row>
    <row r="3904" spans="2:40" ht="15" customHeight="1">
      <c r="B3904" s="910"/>
    </row>
    <row r="3905" spans="2:46" ht="15" customHeight="1">
      <c r="B3905" s="882"/>
    </row>
    <row r="3906" spans="2:46" ht="15" customHeight="1">
      <c r="B3906" s="899"/>
      <c r="C3906" s="922"/>
      <c r="D3906" s="195"/>
      <c r="Q3906" s="812"/>
      <c r="R3906" s="90"/>
      <c r="AG3906" s="113"/>
    </row>
    <row r="3907" spans="2:46" ht="15" customHeight="1">
      <c r="B3907" s="882"/>
    </row>
    <row r="3908" spans="2:46" ht="15" customHeight="1">
      <c r="B3908" s="882"/>
      <c r="C3908" s="939"/>
      <c r="D3908" s="266"/>
      <c r="T3908" s="271"/>
      <c r="U3908" s="267"/>
      <c r="V3908" s="267"/>
      <c r="W3908" s="267"/>
      <c r="X3908" s="267"/>
      <c r="Y3908" s="267"/>
      <c r="Z3908" s="267"/>
      <c r="AA3908" s="267"/>
      <c r="AB3908" s="267"/>
      <c r="AC3908" s="267"/>
      <c r="AD3908" s="271"/>
      <c r="AE3908" s="267"/>
      <c r="AF3908" s="267"/>
    </row>
    <row r="3909" spans="2:46" s="209" customFormat="1" ht="15" customHeight="1">
      <c r="B3909" s="882"/>
      <c r="C3909" s="867"/>
      <c r="D3909" s="87"/>
      <c r="E3909" s="5"/>
      <c r="F3909" s="5"/>
      <c r="G3909" s="5"/>
      <c r="H3909" s="5"/>
      <c r="I3909" s="5"/>
      <c r="J3909" s="5"/>
      <c r="K3909" s="5"/>
      <c r="L3909" s="952"/>
      <c r="M3909" s="122"/>
      <c r="N3909" s="122"/>
      <c r="O3909" s="839"/>
      <c r="P3909" s="47"/>
      <c r="Q3909" s="803"/>
      <c r="R3909" s="35"/>
      <c r="S3909" s="89"/>
      <c r="T3909" s="843"/>
      <c r="U3909" s="35"/>
      <c r="V3909" s="35"/>
      <c r="W3909" s="35"/>
      <c r="X3909" s="35"/>
      <c r="Y3909" s="35"/>
      <c r="Z3909" s="35"/>
      <c r="AA3909" s="35"/>
      <c r="AB3909" s="35"/>
      <c r="AC3909" s="35"/>
      <c r="AD3909" s="831"/>
      <c r="AE3909" s="35"/>
      <c r="AF3909" s="35"/>
      <c r="AG3909" s="5"/>
      <c r="AH3909" s="5"/>
      <c r="AI3909" s="5"/>
      <c r="AJ3909" s="34"/>
      <c r="AK3909" s="34"/>
      <c r="AL3909" s="34"/>
      <c r="AM3909" s="34"/>
      <c r="AN3909" s="34"/>
      <c r="AO3909" s="34"/>
      <c r="AP3909" s="34"/>
      <c r="AQ3909" s="34"/>
      <c r="AR3909" s="34"/>
      <c r="AS3909" s="34"/>
      <c r="AT3909" s="34"/>
    </row>
    <row r="3910" spans="2:46" ht="15" customHeight="1">
      <c r="B3910" s="903"/>
      <c r="C3910" s="929"/>
      <c r="D3910" s="4"/>
      <c r="M3910" s="149"/>
      <c r="N3910" s="149"/>
      <c r="S3910" s="116"/>
      <c r="T3910" s="855"/>
      <c r="U3910" s="50"/>
      <c r="V3910" s="50"/>
      <c r="W3910" s="50"/>
      <c r="X3910" s="50"/>
      <c r="Y3910" s="50"/>
      <c r="Z3910" s="50"/>
      <c r="AA3910" s="50"/>
      <c r="AB3910" s="50"/>
      <c r="AC3910" s="50"/>
      <c r="AD3910" s="840"/>
      <c r="AE3910" s="50"/>
      <c r="AF3910" s="50"/>
      <c r="AG3910" s="47"/>
      <c r="AH3910" s="157"/>
      <c r="AI3910" s="47"/>
      <c r="AJ3910" s="5"/>
      <c r="AN3910" s="5"/>
    </row>
    <row r="3911" spans="2:46" ht="15" customHeight="1">
      <c r="B3911" s="901"/>
      <c r="C3911" s="897"/>
      <c r="D3911" s="148"/>
      <c r="AG3911" s="113"/>
    </row>
    <row r="3912" spans="2:46" ht="15" customHeight="1">
      <c r="B3912" s="903"/>
      <c r="C3912" s="929"/>
      <c r="D3912" s="4"/>
      <c r="M3912" s="149"/>
      <c r="N3912" s="149"/>
      <c r="S3912" s="116"/>
      <c r="T3912" s="855"/>
      <c r="U3912" s="50"/>
      <c r="V3912" s="50"/>
      <c r="W3912" s="50"/>
      <c r="X3912" s="50"/>
      <c r="Y3912" s="50"/>
      <c r="Z3912" s="50"/>
      <c r="AA3912" s="50"/>
      <c r="AB3912" s="50"/>
      <c r="AC3912" s="50"/>
      <c r="AD3912" s="840"/>
      <c r="AE3912" s="50"/>
      <c r="AF3912" s="50"/>
      <c r="AG3912" s="47"/>
      <c r="AH3912" s="157"/>
      <c r="AI3912" s="47"/>
      <c r="AJ3912" s="5"/>
      <c r="AN3912" s="5"/>
    </row>
    <row r="3913" spans="2:46" ht="15" customHeight="1">
      <c r="B3913" s="882"/>
    </row>
    <row r="3914" spans="2:46" ht="15" customHeight="1">
      <c r="B3914" s="884"/>
      <c r="C3914" s="944"/>
      <c r="D3914" s="269"/>
      <c r="L3914" s="952"/>
    </row>
    <row r="3915" spans="2:46" ht="15" customHeight="1">
      <c r="B3915" s="882"/>
    </row>
    <row r="3916" spans="2:46" ht="15" customHeight="1">
      <c r="B3916" s="882"/>
    </row>
    <row r="3917" spans="2:46" ht="15" customHeight="1">
      <c r="B3917" s="886"/>
      <c r="C3917" s="896"/>
      <c r="D3917" s="107"/>
      <c r="L3917" s="895"/>
      <c r="M3917" s="108"/>
      <c r="N3917" s="108"/>
      <c r="O3917" s="964"/>
      <c r="P3917" s="110"/>
      <c r="S3917" s="111"/>
      <c r="T3917" s="984"/>
      <c r="U3917" s="110"/>
      <c r="V3917" s="110"/>
      <c r="W3917" s="110"/>
      <c r="X3917" s="110"/>
      <c r="Y3917" s="110"/>
      <c r="Z3917" s="110"/>
      <c r="AA3917" s="110"/>
      <c r="AB3917" s="110"/>
      <c r="AC3917" s="110"/>
      <c r="AD3917" s="841"/>
      <c r="AE3917" s="110"/>
      <c r="AF3917" s="110"/>
    </row>
    <row r="3918" spans="2:46" ht="15" customHeight="1">
      <c r="B3918" s="901"/>
      <c r="C3918" s="897"/>
      <c r="D3918" s="148"/>
      <c r="AG3918" s="113"/>
    </row>
    <row r="3919" spans="2:46" ht="15" customHeight="1">
      <c r="B3919" s="905"/>
      <c r="O3919" s="831"/>
      <c r="P3919" s="35"/>
      <c r="AG3919" s="113"/>
    </row>
    <row r="3920" spans="2:46" ht="15" customHeight="1">
      <c r="B3920" s="905"/>
      <c r="O3920" s="831"/>
      <c r="P3920" s="35"/>
      <c r="AG3920" s="113"/>
    </row>
    <row r="3921" spans="2:46" ht="15" customHeight="1">
      <c r="B3921" s="937"/>
      <c r="C3921" s="939"/>
      <c r="D3921" s="79"/>
      <c r="M3921" s="230"/>
      <c r="N3921" s="230"/>
      <c r="T3921" s="271"/>
      <c r="U3921" s="268"/>
      <c r="V3921" s="268"/>
      <c r="W3921" s="268"/>
      <c r="X3921" s="268"/>
      <c r="Y3921" s="268"/>
      <c r="Z3921" s="268"/>
      <c r="AA3921" s="268"/>
      <c r="AB3921" s="268"/>
      <c r="AC3921" s="268"/>
      <c r="AD3921" s="271"/>
      <c r="AE3921" s="268"/>
      <c r="AF3921" s="268"/>
      <c r="AG3921" s="113"/>
    </row>
    <row r="3922" spans="2:46" ht="15" customHeight="1">
      <c r="B3922" s="882"/>
    </row>
    <row r="3923" spans="2:46" ht="15" customHeight="1">
      <c r="B3923" s="882"/>
    </row>
    <row r="3924" spans="2:46" ht="15" customHeight="1">
      <c r="B3924" s="882"/>
      <c r="C3924" s="939"/>
      <c r="D3924" s="266"/>
      <c r="T3924" s="271"/>
      <c r="U3924" s="267"/>
      <c r="V3924" s="267"/>
      <c r="W3924" s="267"/>
      <c r="X3924" s="267"/>
      <c r="Y3924" s="267"/>
      <c r="Z3924" s="267"/>
      <c r="AA3924" s="267"/>
      <c r="AB3924" s="267"/>
      <c r="AC3924" s="267"/>
      <c r="AD3924" s="271"/>
      <c r="AE3924" s="267"/>
      <c r="AF3924" s="267"/>
    </row>
    <row r="3925" spans="2:46" ht="15" customHeight="1">
      <c r="B3925" s="882"/>
    </row>
    <row r="3926" spans="2:46" ht="15" customHeight="1">
      <c r="B3926" s="882"/>
    </row>
    <row r="3927" spans="2:46" ht="15" customHeight="1">
      <c r="B3927" s="898"/>
      <c r="C3927" s="943"/>
      <c r="D3927" s="261"/>
      <c r="M3927" s="149"/>
      <c r="N3927" s="149"/>
      <c r="T3927" s="855"/>
      <c r="U3927" s="50"/>
      <c r="V3927" s="50"/>
      <c r="W3927" s="50"/>
      <c r="X3927" s="50"/>
      <c r="Y3927" s="50"/>
      <c r="Z3927" s="50"/>
      <c r="AA3927" s="50"/>
      <c r="AB3927" s="50"/>
      <c r="AC3927" s="50"/>
      <c r="AD3927" s="840"/>
      <c r="AE3927" s="50"/>
      <c r="AF3927" s="50"/>
    </row>
    <row r="3928" spans="2:46" ht="15" customHeight="1">
      <c r="B3928" s="905"/>
      <c r="AG3928" s="113"/>
    </row>
    <row r="3929" spans="2:46" ht="15" customHeight="1">
      <c r="B3929" s="898"/>
      <c r="C3929" s="943"/>
      <c r="D3929" s="261"/>
      <c r="M3929" s="149"/>
      <c r="N3929" s="149"/>
      <c r="T3929" s="855"/>
      <c r="U3929" s="50"/>
      <c r="V3929" s="50"/>
      <c r="W3929" s="50"/>
      <c r="X3929" s="50"/>
      <c r="Y3929" s="50"/>
      <c r="Z3929" s="50"/>
      <c r="AA3929" s="50"/>
      <c r="AB3929" s="50"/>
      <c r="AC3929" s="50"/>
      <c r="AD3929" s="840"/>
      <c r="AE3929" s="50"/>
      <c r="AF3929" s="50"/>
      <c r="AG3929" s="113"/>
    </row>
    <row r="3930" spans="2:46" ht="15" customHeight="1">
      <c r="B3930" s="882"/>
    </row>
    <row r="3931" spans="2:46" ht="15" customHeight="1">
      <c r="B3931" s="912"/>
      <c r="AG3931" s="113"/>
    </row>
    <row r="3932" spans="2:46" ht="15" customHeight="1">
      <c r="B3932" s="882"/>
      <c r="L3932" s="953"/>
      <c r="M3932" s="126"/>
      <c r="N3932" s="126"/>
      <c r="S3932" s="50"/>
      <c r="T3932" s="983"/>
      <c r="U3932" s="8"/>
      <c r="V3932" s="8"/>
      <c r="W3932" s="8"/>
      <c r="X3932" s="8"/>
      <c r="Y3932" s="8"/>
      <c r="Z3932" s="8"/>
      <c r="AA3932" s="8"/>
      <c r="AB3932" s="8"/>
      <c r="AC3932" s="8"/>
      <c r="AD3932" s="839"/>
      <c r="AE3932" s="8"/>
      <c r="AF3932" s="8"/>
      <c r="AH3932" s="123"/>
      <c r="AI3932" s="123"/>
      <c r="AJ3932" s="125"/>
      <c r="AK3932" s="125"/>
      <c r="AL3932" s="125"/>
      <c r="AM3932" s="125"/>
      <c r="AN3932" s="125"/>
      <c r="AO3932" s="125"/>
      <c r="AP3932" s="125"/>
      <c r="AQ3932" s="125"/>
      <c r="AR3932" s="125"/>
      <c r="AS3932" s="125"/>
      <c r="AT3932" s="125"/>
    </row>
    <row r="3933" spans="2:46" ht="15" customHeight="1">
      <c r="B3933" s="901"/>
      <c r="C3933" s="897"/>
      <c r="D3933" s="148"/>
    </row>
    <row r="3934" spans="2:46" ht="15" customHeight="1">
      <c r="B3934" s="899"/>
    </row>
    <row r="3935" spans="2:46" ht="15" customHeight="1">
      <c r="B3935" s="901"/>
      <c r="C3935" s="897"/>
      <c r="D3935" s="148"/>
      <c r="AG3935" s="113"/>
    </row>
    <row r="3936" spans="2:46" ht="15" customHeight="1">
      <c r="B3936" s="901"/>
      <c r="C3936" s="897"/>
      <c r="D3936" s="148"/>
      <c r="AG3936" s="113"/>
    </row>
    <row r="3937" spans="2:46" ht="15" customHeight="1">
      <c r="B3937" s="882"/>
      <c r="L3937" s="953"/>
      <c r="M3937" s="126"/>
      <c r="N3937" s="126"/>
      <c r="S3937" s="50"/>
      <c r="T3937" s="983"/>
      <c r="U3937" s="8"/>
      <c r="V3937" s="8"/>
      <c r="W3937" s="8"/>
      <c r="X3937" s="8"/>
      <c r="Y3937" s="8"/>
      <c r="Z3937" s="8"/>
      <c r="AA3937" s="8"/>
      <c r="AB3937" s="8"/>
      <c r="AC3937" s="8"/>
      <c r="AD3937" s="839"/>
      <c r="AE3937" s="8"/>
      <c r="AF3937" s="8"/>
      <c r="AH3937" s="123"/>
      <c r="AI3937" s="123"/>
      <c r="AJ3937" s="125"/>
      <c r="AK3937" s="125"/>
      <c r="AL3937" s="125"/>
      <c r="AM3937" s="125"/>
      <c r="AN3937" s="125"/>
      <c r="AO3937" s="125"/>
      <c r="AP3937" s="125"/>
      <c r="AQ3937" s="125"/>
      <c r="AR3937" s="125"/>
      <c r="AS3937" s="125"/>
      <c r="AT3937" s="125"/>
    </row>
    <row r="3938" spans="2:46" ht="15" customHeight="1">
      <c r="B3938" s="882"/>
    </row>
    <row r="3939" spans="2:46" ht="15" customHeight="1">
      <c r="B3939" s="905"/>
      <c r="AH3939" s="113"/>
    </row>
    <row r="3940" spans="2:46" ht="15" customHeight="1">
      <c r="B3940" s="937"/>
    </row>
    <row r="3941" spans="2:46" ht="15" customHeight="1">
      <c r="B3941" s="901"/>
      <c r="C3941" s="897"/>
      <c r="D3941" s="148"/>
      <c r="AG3941" s="113"/>
    </row>
    <row r="3942" spans="2:46" ht="15" customHeight="1">
      <c r="B3942" s="901"/>
      <c r="C3942" s="897"/>
      <c r="D3942" s="148"/>
      <c r="AG3942" s="113"/>
    </row>
    <row r="3943" spans="2:46" ht="15" customHeight="1">
      <c r="B3943" s="882"/>
    </row>
    <row r="3944" spans="2:46" ht="15" customHeight="1">
      <c r="B3944" s="882"/>
    </row>
    <row r="3945" spans="2:46" ht="15" customHeight="1">
      <c r="B3945" s="901"/>
      <c r="C3945" s="897"/>
      <c r="D3945" s="148"/>
      <c r="AG3945" s="113"/>
    </row>
    <row r="3946" spans="2:46" ht="15" customHeight="1">
      <c r="B3946" s="937"/>
      <c r="C3946" s="939"/>
      <c r="D3946" s="266"/>
      <c r="T3946" s="271"/>
      <c r="U3946" s="267"/>
      <c r="V3946" s="267"/>
      <c r="W3946" s="267"/>
      <c r="X3946" s="267"/>
      <c r="Y3946" s="267"/>
      <c r="Z3946" s="267"/>
      <c r="AA3946" s="267"/>
      <c r="AB3946" s="267"/>
      <c r="AC3946" s="267"/>
      <c r="AD3946" s="271"/>
      <c r="AE3946" s="267"/>
      <c r="AF3946" s="267"/>
      <c r="AG3946" s="113"/>
    </row>
    <row r="3947" spans="2:46" ht="15" customHeight="1">
      <c r="B3947" s="901"/>
      <c r="C3947" s="897"/>
      <c r="D3947" s="148"/>
      <c r="Q3947" s="809"/>
      <c r="R3947" s="116"/>
      <c r="AG3947" s="113"/>
    </row>
    <row r="3948" spans="2:46" ht="15" customHeight="1">
      <c r="B3948" s="882"/>
      <c r="C3948" s="891"/>
      <c r="D3948" s="5"/>
      <c r="T3948" s="831"/>
    </row>
    <row r="3949" spans="2:46" ht="15" customHeight="1">
      <c r="B3949" s="882"/>
    </row>
    <row r="3950" spans="2:46" ht="15" customHeight="1">
      <c r="B3950" s="901"/>
      <c r="C3950" s="897"/>
      <c r="D3950" s="148"/>
      <c r="AG3950" s="113"/>
    </row>
    <row r="3951" spans="2:46" ht="15" customHeight="1">
      <c r="B3951" s="899"/>
      <c r="C3951" s="900"/>
      <c r="D3951" s="151"/>
    </row>
    <row r="3952" spans="2:46" ht="15" customHeight="1">
      <c r="B3952" s="882"/>
    </row>
    <row r="3953" spans="2:40" ht="15" customHeight="1">
      <c r="B3953" s="912"/>
      <c r="AG3953" s="113"/>
    </row>
    <row r="3954" spans="2:40" ht="15" customHeight="1">
      <c r="B3954" s="882"/>
    </row>
    <row r="3955" spans="2:40" ht="15" customHeight="1">
      <c r="B3955" s="901"/>
      <c r="C3955" s="897"/>
      <c r="D3955" s="148"/>
      <c r="AG3955" s="113"/>
    </row>
    <row r="3956" spans="2:40" ht="15" customHeight="1">
      <c r="B3956" s="882"/>
    </row>
    <row r="3957" spans="2:40" ht="15" customHeight="1">
      <c r="B3957" s="882"/>
      <c r="T3957" s="859"/>
      <c r="U3957" s="249"/>
      <c r="V3957" s="249"/>
      <c r="W3957" s="249"/>
      <c r="X3957" s="249"/>
      <c r="Y3957" s="249"/>
      <c r="Z3957" s="249"/>
      <c r="AA3957" s="249"/>
      <c r="AB3957" s="249"/>
      <c r="AC3957" s="249"/>
      <c r="AD3957" s="859"/>
      <c r="AE3957" s="249"/>
      <c r="AF3957" s="249"/>
    </row>
    <row r="3958" spans="2:40" ht="15" customHeight="1">
      <c r="B3958" s="882"/>
      <c r="AG3958" s="113"/>
    </row>
    <row r="3959" spans="2:40" ht="15" customHeight="1">
      <c r="B3959" s="903"/>
      <c r="C3959" s="904"/>
      <c r="D3959" s="156"/>
      <c r="M3959" s="149"/>
      <c r="N3959" s="149"/>
      <c r="S3959" s="116"/>
      <c r="T3959" s="855"/>
      <c r="U3959" s="50"/>
      <c r="V3959" s="50"/>
      <c r="W3959" s="50"/>
      <c r="X3959" s="50"/>
      <c r="Y3959" s="50"/>
      <c r="Z3959" s="50"/>
      <c r="AA3959" s="50"/>
      <c r="AB3959" s="50"/>
      <c r="AC3959" s="50"/>
      <c r="AD3959" s="840"/>
      <c r="AE3959" s="50"/>
      <c r="AF3959" s="50"/>
      <c r="AG3959" s="47"/>
      <c r="AH3959" s="157"/>
      <c r="AI3959" s="47"/>
      <c r="AJ3959" s="5"/>
      <c r="AN3959" s="5"/>
    </row>
    <row r="3960" spans="2:40" ht="15" customHeight="1">
      <c r="B3960" s="882"/>
      <c r="C3960" s="939"/>
      <c r="D3960" s="266"/>
      <c r="T3960" s="271"/>
      <c r="U3960" s="268"/>
      <c r="V3960" s="268"/>
      <c r="W3960" s="268"/>
      <c r="X3960" s="268"/>
      <c r="Y3960" s="268"/>
      <c r="Z3960" s="268"/>
      <c r="AA3960" s="268"/>
      <c r="AB3960" s="268"/>
      <c r="AC3960" s="268"/>
      <c r="AD3960" s="271"/>
      <c r="AE3960" s="268"/>
      <c r="AF3960" s="268"/>
    </row>
    <row r="3961" spans="2:40" ht="15" customHeight="1">
      <c r="B3961" s="882"/>
    </row>
    <row r="3962" spans="2:40" ht="15" customHeight="1">
      <c r="B3962" s="882"/>
    </row>
    <row r="3963" spans="2:40" ht="15" customHeight="1">
      <c r="B3963" s="882"/>
    </row>
    <row r="3964" spans="2:40" ht="15" customHeight="1">
      <c r="B3964" s="898"/>
      <c r="C3964" s="943"/>
      <c r="D3964" s="261"/>
      <c r="M3964" s="149"/>
      <c r="N3964" s="149"/>
      <c r="T3964" s="855"/>
      <c r="U3964" s="50"/>
      <c r="V3964" s="50"/>
      <c r="W3964" s="50"/>
      <c r="X3964" s="50"/>
      <c r="Y3964" s="50"/>
      <c r="Z3964" s="50"/>
      <c r="AA3964" s="50"/>
      <c r="AB3964" s="50"/>
      <c r="AC3964" s="50"/>
      <c r="AD3964" s="840"/>
      <c r="AE3964" s="50"/>
      <c r="AF3964" s="50"/>
    </row>
    <row r="3965" spans="2:40" ht="15" customHeight="1">
      <c r="B3965" s="882"/>
    </row>
    <row r="3966" spans="2:40" ht="15" customHeight="1">
      <c r="B3966" s="882"/>
    </row>
    <row r="3967" spans="2:40" ht="15" customHeight="1">
      <c r="B3967" s="901"/>
      <c r="C3967" s="897"/>
      <c r="D3967" s="148"/>
      <c r="AG3967" s="113"/>
    </row>
    <row r="3968" spans="2:40" ht="15" customHeight="1">
      <c r="B3968" s="882"/>
    </row>
    <row r="3969" spans="2:33" ht="15" customHeight="1">
      <c r="B3969" s="882"/>
    </row>
    <row r="3970" spans="2:33" ht="15" customHeight="1">
      <c r="B3970" s="882"/>
      <c r="AG3970" s="113"/>
    </row>
    <row r="3971" spans="2:33" ht="15" customHeight="1">
      <c r="B3971" s="882"/>
    </row>
    <row r="3972" spans="2:33" ht="15" customHeight="1">
      <c r="B3972" s="937"/>
      <c r="C3972" s="939"/>
      <c r="D3972" s="266"/>
      <c r="T3972" s="271"/>
      <c r="U3972" s="267"/>
      <c r="V3972" s="267"/>
      <c r="W3972" s="267"/>
      <c r="X3972" s="267"/>
      <c r="Y3972" s="267"/>
      <c r="Z3972" s="267"/>
      <c r="AA3972" s="267"/>
      <c r="AB3972" s="267"/>
      <c r="AC3972" s="267"/>
      <c r="AD3972" s="271"/>
      <c r="AE3972" s="267"/>
      <c r="AF3972" s="267"/>
      <c r="AG3972" s="113"/>
    </row>
    <row r="3973" spans="2:33" ht="15" customHeight="1">
      <c r="B3973" s="899"/>
    </row>
    <row r="3974" spans="2:33" ht="15" customHeight="1">
      <c r="B3974" s="901"/>
      <c r="C3974" s="897"/>
      <c r="D3974" s="148"/>
      <c r="AG3974" s="113"/>
    </row>
    <row r="3975" spans="2:33" ht="15" customHeight="1">
      <c r="B3975" s="882"/>
      <c r="M3975" s="230"/>
      <c r="N3975" s="230"/>
    </row>
    <row r="3976" spans="2:33" ht="15" customHeight="1">
      <c r="B3976" s="901"/>
      <c r="C3976" s="897"/>
      <c r="D3976" s="148"/>
    </row>
    <row r="3977" spans="2:33" ht="15" customHeight="1">
      <c r="B3977" s="882"/>
    </row>
    <row r="3978" spans="2:33" ht="15" customHeight="1">
      <c r="B3978" s="882"/>
    </row>
    <row r="3979" spans="2:33" ht="15" customHeight="1">
      <c r="B3979" s="899"/>
      <c r="C3979" s="900"/>
      <c r="D3979" s="151"/>
    </row>
    <row r="3980" spans="2:33" ht="15" customHeight="1">
      <c r="B3980" s="901"/>
      <c r="C3980" s="897"/>
      <c r="D3980" s="148"/>
      <c r="Q3980" s="809"/>
      <c r="R3980" s="116"/>
      <c r="AG3980" s="113"/>
    </row>
    <row r="3981" spans="2:33" ht="15" customHeight="1">
      <c r="B3981" s="901"/>
      <c r="C3981" s="897"/>
      <c r="D3981" s="148"/>
    </row>
    <row r="3982" spans="2:33" ht="15" customHeight="1">
      <c r="B3982" s="882"/>
    </row>
    <row r="3983" spans="2:33" ht="15" customHeight="1">
      <c r="B3983" s="901"/>
      <c r="C3983" s="897"/>
      <c r="D3983" s="148"/>
      <c r="AG3983" s="113"/>
    </row>
    <row r="3984" spans="2:33" ht="15" customHeight="1">
      <c r="B3984" s="905"/>
      <c r="AG3984" s="113"/>
    </row>
    <row r="3985" spans="2:40" ht="15" customHeight="1">
      <c r="B3985" s="937"/>
      <c r="C3985" s="939"/>
      <c r="D3985" s="266"/>
      <c r="T3985" s="271"/>
      <c r="U3985" s="267"/>
      <c r="V3985" s="267"/>
      <c r="W3985" s="267"/>
      <c r="X3985" s="267"/>
      <c r="Y3985" s="267"/>
      <c r="Z3985" s="267"/>
      <c r="AA3985" s="267"/>
      <c r="AB3985" s="267"/>
      <c r="AC3985" s="267"/>
      <c r="AD3985" s="271"/>
      <c r="AE3985" s="267"/>
      <c r="AF3985" s="267"/>
      <c r="AG3985" s="113"/>
    </row>
    <row r="3986" spans="2:40" ht="15" customHeight="1">
      <c r="B3986" s="903"/>
      <c r="C3986" s="911"/>
      <c r="D3986" s="177"/>
    </row>
    <row r="3987" spans="2:40" ht="15" customHeight="1">
      <c r="B3987" s="882"/>
      <c r="M3987" s="114"/>
      <c r="N3987" s="114"/>
      <c r="T3987" s="855"/>
      <c r="U3987" s="50"/>
      <c r="V3987" s="50"/>
      <c r="W3987" s="50"/>
      <c r="X3987" s="50"/>
      <c r="Y3987" s="50"/>
      <c r="Z3987" s="50"/>
      <c r="AA3987" s="50"/>
      <c r="AB3987" s="50"/>
      <c r="AC3987" s="50"/>
      <c r="AD3987" s="840"/>
      <c r="AE3987" s="50"/>
      <c r="AF3987" s="50"/>
      <c r="AG3987" s="113"/>
    </row>
    <row r="3988" spans="2:40" ht="15" customHeight="1">
      <c r="B3988" s="903"/>
      <c r="C3988" s="929"/>
      <c r="D3988" s="4"/>
      <c r="M3988" s="149"/>
      <c r="N3988" s="149"/>
      <c r="S3988" s="116"/>
      <c r="T3988" s="855"/>
      <c r="U3988" s="50"/>
      <c r="V3988" s="50"/>
      <c r="W3988" s="50"/>
      <c r="X3988" s="50"/>
      <c r="Y3988" s="50"/>
      <c r="Z3988" s="50"/>
      <c r="AA3988" s="50"/>
      <c r="AB3988" s="50"/>
      <c r="AC3988" s="50"/>
      <c r="AD3988" s="840"/>
      <c r="AE3988" s="50"/>
      <c r="AF3988" s="50"/>
      <c r="AG3988" s="47"/>
      <c r="AH3988" s="157"/>
      <c r="AI3988" s="47"/>
      <c r="AJ3988" s="5"/>
      <c r="AN3988" s="5"/>
    </row>
    <row r="3989" spans="2:40" ht="15" customHeight="1">
      <c r="B3989" s="882"/>
    </row>
    <row r="3990" spans="2:40" ht="15" customHeight="1">
      <c r="B3990" s="882"/>
    </row>
    <row r="3991" spans="2:40" ht="15" customHeight="1">
      <c r="B3991" s="882"/>
    </row>
    <row r="3992" spans="2:40" ht="15" customHeight="1">
      <c r="B3992" s="905"/>
      <c r="AH3992" s="113"/>
    </row>
    <row r="3993" spans="2:40" ht="15" customHeight="1">
      <c r="B3993" s="905"/>
      <c r="AH3993" s="113"/>
    </row>
    <row r="3994" spans="2:40" ht="15" customHeight="1">
      <c r="B3994" s="905"/>
      <c r="AH3994" s="113"/>
    </row>
    <row r="3995" spans="2:40" ht="15" customHeight="1">
      <c r="B3995" s="905"/>
      <c r="AH3995" s="113"/>
    </row>
    <row r="3996" spans="2:40" ht="15" customHeight="1">
      <c r="B3996" s="882"/>
      <c r="C3996" s="939"/>
      <c r="D3996" s="79"/>
    </row>
    <row r="3997" spans="2:40" ht="15" customHeight="1">
      <c r="B3997" s="901"/>
      <c r="C3997" s="897"/>
      <c r="D3997" s="148"/>
    </row>
    <row r="3998" spans="2:40" ht="15" customHeight="1">
      <c r="B3998" s="901"/>
      <c r="C3998" s="897"/>
      <c r="D3998" s="148"/>
      <c r="AG3998" s="113"/>
    </row>
    <row r="3999" spans="2:40" ht="15" customHeight="1">
      <c r="B3999" s="882"/>
    </row>
    <row r="4000" spans="2:40" ht="15" customHeight="1">
      <c r="B4000" s="901"/>
      <c r="C4000" s="897"/>
      <c r="D4000" s="148"/>
    </row>
    <row r="4001" spans="2:34" ht="15" customHeight="1">
      <c r="B4001" s="905"/>
      <c r="AH4001" s="113"/>
    </row>
    <row r="4002" spans="2:34" ht="15" customHeight="1">
      <c r="B4002" s="882"/>
      <c r="O4002" s="831"/>
      <c r="P4002" s="35"/>
    </row>
    <row r="4003" spans="2:34" ht="15" customHeight="1">
      <c r="B4003" s="882"/>
    </row>
    <row r="4004" spans="2:34" ht="15" customHeight="1">
      <c r="B4004" s="901"/>
      <c r="C4004" s="897"/>
      <c r="D4004" s="148"/>
    </row>
    <row r="4005" spans="2:34" ht="15" customHeight="1">
      <c r="B4005" s="882"/>
    </row>
    <row r="4006" spans="2:34" ht="15" customHeight="1">
      <c r="B4006" s="901"/>
      <c r="C4006" s="897"/>
      <c r="D4006" s="148"/>
    </row>
    <row r="4007" spans="2:34" ht="15" customHeight="1">
      <c r="B4007" s="882"/>
    </row>
    <row r="4008" spans="2:34" ht="15" customHeight="1">
      <c r="B4008" s="901"/>
      <c r="C4008" s="897"/>
      <c r="D4008" s="148"/>
    </row>
    <row r="4009" spans="2:34" ht="15" customHeight="1">
      <c r="B4009" s="882"/>
      <c r="C4009" s="939"/>
      <c r="D4009" s="79"/>
    </row>
    <row r="4010" spans="2:34" ht="15" customHeight="1">
      <c r="B4010" s="882"/>
      <c r="AG4010" s="113"/>
    </row>
    <row r="4011" spans="2:34" ht="15" customHeight="1">
      <c r="B4011" s="882"/>
    </row>
    <row r="4012" spans="2:34" ht="15" customHeight="1">
      <c r="B4012" s="882"/>
    </row>
    <row r="4013" spans="2:34" ht="15" customHeight="1">
      <c r="B4013" s="882"/>
    </row>
    <row r="4014" spans="2:34" ht="15" customHeight="1">
      <c r="B4014" s="882"/>
    </row>
    <row r="4015" spans="2:34" ht="15" customHeight="1">
      <c r="B4015" s="882"/>
    </row>
    <row r="4016" spans="2:34" ht="15" customHeight="1">
      <c r="B4016" s="882"/>
    </row>
    <row r="4017" spans="2:33" ht="15" customHeight="1">
      <c r="B4017" s="882"/>
    </row>
    <row r="4018" spans="2:33" ht="15" customHeight="1">
      <c r="B4018" s="882"/>
    </row>
    <row r="4019" spans="2:33" ht="15" customHeight="1">
      <c r="B4019" s="899"/>
      <c r="C4019" s="922"/>
      <c r="D4019" s="195"/>
    </row>
    <row r="4020" spans="2:33" ht="15" customHeight="1">
      <c r="B4020" s="905"/>
    </row>
    <row r="4021" spans="2:33" ht="15" customHeight="1">
      <c r="B4021" s="901"/>
      <c r="C4021" s="897"/>
      <c r="D4021" s="148"/>
    </row>
    <row r="4022" spans="2:33" ht="15" customHeight="1">
      <c r="B4022" s="901"/>
      <c r="C4022" s="897"/>
      <c r="D4022" s="148"/>
      <c r="AG4022" s="113"/>
    </row>
    <row r="4023" spans="2:33" ht="15" customHeight="1">
      <c r="B4023" s="882"/>
    </row>
    <row r="4024" spans="2:33" ht="15" customHeight="1">
      <c r="B4024" s="882"/>
      <c r="U4024" s="247"/>
      <c r="V4024" s="247"/>
      <c r="W4024" s="247"/>
      <c r="X4024" s="247"/>
      <c r="Y4024" s="247"/>
      <c r="Z4024" s="247"/>
      <c r="AA4024" s="247"/>
      <c r="AB4024" s="247"/>
      <c r="AC4024" s="247"/>
      <c r="AD4024" s="858"/>
      <c r="AE4024" s="247"/>
      <c r="AF4024" s="247"/>
    </row>
    <row r="4025" spans="2:33" ht="15" customHeight="1">
      <c r="B4025" s="882"/>
    </row>
    <row r="4026" spans="2:33" ht="15" customHeight="1">
      <c r="B4026" s="882"/>
      <c r="C4026" s="939"/>
      <c r="D4026" s="79"/>
      <c r="O4026" s="231"/>
      <c r="P4026" s="34"/>
    </row>
    <row r="4027" spans="2:33" ht="15" customHeight="1">
      <c r="B4027" s="882"/>
      <c r="O4027" s="231"/>
      <c r="P4027" s="34"/>
    </row>
    <row r="4028" spans="2:33" ht="15" customHeight="1">
      <c r="B4028" s="882"/>
    </row>
    <row r="4029" spans="2:33" ht="15" customHeight="1">
      <c r="B4029" s="899"/>
      <c r="C4029" s="900"/>
      <c r="D4029" s="151"/>
    </row>
    <row r="4030" spans="2:33" ht="15" customHeight="1">
      <c r="B4030" s="882"/>
    </row>
    <row r="4031" spans="2:33" ht="15" customHeight="1">
      <c r="B4031" s="882"/>
    </row>
    <row r="4032" spans="2:33" ht="15" customHeight="1">
      <c r="B4032" s="937"/>
      <c r="T4032" s="271"/>
      <c r="U4032" s="267"/>
      <c r="V4032" s="267"/>
      <c r="W4032" s="267"/>
      <c r="X4032" s="267"/>
      <c r="Y4032" s="267"/>
      <c r="Z4032" s="267"/>
      <c r="AA4032" s="267"/>
      <c r="AB4032" s="267"/>
      <c r="AC4032" s="267"/>
      <c r="AD4032" s="271"/>
      <c r="AE4032" s="267"/>
      <c r="AF4032" s="267"/>
    </row>
    <row r="4033" spans="2:33" ht="15" customHeight="1">
      <c r="B4033" s="882"/>
    </row>
    <row r="4034" spans="2:33" ht="15" customHeight="1">
      <c r="B4034" s="884"/>
      <c r="C4034" s="885"/>
      <c r="D4034" s="127"/>
      <c r="M4034" s="149"/>
      <c r="N4034" s="149"/>
      <c r="T4034" s="855"/>
      <c r="U4034" s="50"/>
      <c r="V4034" s="50"/>
      <c r="W4034" s="50"/>
      <c r="X4034" s="50"/>
      <c r="Y4034" s="50"/>
      <c r="Z4034" s="50"/>
      <c r="AA4034" s="50"/>
      <c r="AB4034" s="50"/>
      <c r="AC4034" s="50"/>
      <c r="AD4034" s="840"/>
      <c r="AE4034" s="50"/>
      <c r="AF4034" s="50"/>
    </row>
    <row r="4035" spans="2:33" ht="15" customHeight="1">
      <c r="B4035" s="899"/>
      <c r="C4035" s="922"/>
      <c r="D4035" s="195"/>
    </row>
    <row r="4036" spans="2:33" ht="15" customHeight="1">
      <c r="B4036" s="937"/>
      <c r="C4036" s="939"/>
      <c r="D4036" s="266"/>
      <c r="M4036" s="270"/>
      <c r="N4036" s="270"/>
      <c r="T4036" s="271"/>
      <c r="U4036" s="267"/>
      <c r="V4036" s="267"/>
      <c r="W4036" s="267"/>
      <c r="X4036" s="267"/>
      <c r="Y4036" s="267"/>
      <c r="Z4036" s="267"/>
      <c r="AA4036" s="267"/>
      <c r="AB4036" s="267"/>
      <c r="AC4036" s="267"/>
      <c r="AD4036" s="271"/>
      <c r="AE4036" s="267"/>
      <c r="AF4036" s="267"/>
      <c r="AG4036" s="113"/>
    </row>
    <row r="4037" spans="2:33" ht="15" customHeight="1">
      <c r="B4037" s="910"/>
      <c r="C4037" s="897"/>
      <c r="D4037" s="148"/>
      <c r="AG4037" s="113"/>
    </row>
    <row r="4038" spans="2:33" ht="15" customHeight="1">
      <c r="B4038" s="882"/>
      <c r="AG4038" s="113"/>
    </row>
    <row r="4039" spans="2:33" ht="15" customHeight="1">
      <c r="B4039" s="882"/>
      <c r="AG4039" s="113"/>
    </row>
    <row r="4040" spans="2:33" ht="15" customHeight="1">
      <c r="B4040" s="882"/>
    </row>
    <row r="4041" spans="2:33" ht="15" customHeight="1">
      <c r="B4041" s="905"/>
      <c r="AG4041" s="113"/>
    </row>
    <row r="4042" spans="2:33" ht="15" customHeight="1">
      <c r="B4042" s="937"/>
      <c r="T4042" s="271"/>
      <c r="U4042" s="267"/>
      <c r="V4042" s="267"/>
      <c r="W4042" s="267"/>
      <c r="X4042" s="267"/>
      <c r="Y4042" s="267"/>
      <c r="Z4042" s="267"/>
      <c r="AA4042" s="267"/>
      <c r="AB4042" s="267"/>
      <c r="AC4042" s="267"/>
      <c r="AD4042" s="271"/>
      <c r="AE4042" s="267"/>
      <c r="AF4042" s="267"/>
    </row>
    <row r="4043" spans="2:33" ht="15" customHeight="1">
      <c r="B4043" s="901"/>
      <c r="C4043" s="897"/>
      <c r="D4043" s="148"/>
    </row>
    <row r="4044" spans="2:33" ht="15" customHeight="1">
      <c r="B4044" s="882"/>
    </row>
    <row r="4045" spans="2:33" ht="15" customHeight="1">
      <c r="B4045" s="882"/>
    </row>
    <row r="4046" spans="2:33" ht="15" customHeight="1">
      <c r="B4046" s="912"/>
      <c r="AG4046" s="113"/>
    </row>
    <row r="4047" spans="2:33" ht="15" customHeight="1">
      <c r="B4047" s="937"/>
      <c r="C4047" s="939"/>
      <c r="D4047" s="266"/>
      <c r="L4047" s="895"/>
      <c r="M4047" s="108"/>
      <c r="N4047" s="108"/>
      <c r="T4047" s="271"/>
      <c r="U4047" s="267"/>
      <c r="V4047" s="267"/>
      <c r="W4047" s="267"/>
      <c r="X4047" s="267"/>
      <c r="Y4047" s="267"/>
      <c r="Z4047" s="267"/>
      <c r="AA4047" s="267"/>
      <c r="AB4047" s="267"/>
      <c r="AC4047" s="267"/>
      <c r="AD4047" s="271"/>
      <c r="AE4047" s="267"/>
      <c r="AF4047" s="267"/>
      <c r="AG4047" s="113"/>
    </row>
    <row r="4048" spans="2:33" ht="15" customHeight="1">
      <c r="B4048" s="882"/>
    </row>
    <row r="4049" spans="2:33" ht="15" customHeight="1">
      <c r="B4049" s="901"/>
      <c r="C4049" s="897"/>
      <c r="D4049" s="148"/>
      <c r="AG4049" s="113"/>
    </row>
    <row r="4050" spans="2:33" ht="15" customHeight="1">
      <c r="B4050" s="882"/>
    </row>
    <row r="4051" spans="2:33" ht="15" customHeight="1">
      <c r="B4051" s="882"/>
    </row>
    <row r="4052" spans="2:33" ht="15" customHeight="1">
      <c r="B4052" s="882"/>
      <c r="C4052" s="939"/>
      <c r="D4052" s="79"/>
      <c r="T4052" s="271"/>
      <c r="U4052" s="268"/>
      <c r="V4052" s="268"/>
      <c r="W4052" s="268"/>
      <c r="X4052" s="268"/>
      <c r="Y4052" s="268"/>
      <c r="Z4052" s="268"/>
      <c r="AA4052" s="268"/>
      <c r="AB4052" s="268"/>
      <c r="AC4052" s="268"/>
      <c r="AD4052" s="271"/>
      <c r="AE4052" s="268"/>
      <c r="AF4052" s="268"/>
      <c r="AG4052" s="113"/>
    </row>
    <row r="4053" spans="2:33" ht="15" customHeight="1">
      <c r="B4053" s="899"/>
      <c r="C4053" s="900"/>
      <c r="D4053" s="151"/>
    </row>
    <row r="4054" spans="2:33" ht="15" customHeight="1">
      <c r="B4054" s="937"/>
      <c r="T4054" s="271"/>
      <c r="U4054" s="267"/>
      <c r="V4054" s="267"/>
      <c r="W4054" s="267"/>
      <c r="X4054" s="267"/>
      <c r="Y4054" s="267"/>
      <c r="Z4054" s="267"/>
      <c r="AA4054" s="267"/>
      <c r="AB4054" s="267"/>
      <c r="AC4054" s="267"/>
      <c r="AD4054" s="271"/>
      <c r="AE4054" s="267"/>
      <c r="AF4054" s="267"/>
    </row>
    <row r="4055" spans="2:33" ht="15" customHeight="1">
      <c r="B4055" s="901"/>
      <c r="C4055" s="897"/>
      <c r="D4055" s="148"/>
    </row>
    <row r="4056" spans="2:33" ht="15" customHeight="1">
      <c r="B4056" s="882"/>
    </row>
    <row r="4057" spans="2:33" ht="15" customHeight="1">
      <c r="B4057" s="882"/>
    </row>
    <row r="4058" spans="2:33" ht="15" customHeight="1">
      <c r="B4058" s="882"/>
    </row>
    <row r="4059" spans="2:33" ht="15" customHeight="1">
      <c r="B4059" s="882"/>
    </row>
    <row r="4060" spans="2:33" ht="15" customHeight="1">
      <c r="B4060" s="901"/>
      <c r="C4060" s="897"/>
      <c r="D4060" s="148"/>
      <c r="L4060" s="959"/>
      <c r="AG4060" s="113"/>
    </row>
    <row r="4061" spans="2:33" ht="15" customHeight="1">
      <c r="B4061" s="912"/>
      <c r="U4061" s="268"/>
      <c r="V4061" s="268"/>
      <c r="W4061" s="268"/>
      <c r="X4061" s="268"/>
      <c r="Y4061" s="268"/>
      <c r="Z4061" s="268"/>
      <c r="AA4061" s="268"/>
      <c r="AB4061" s="268"/>
      <c r="AC4061" s="268"/>
      <c r="AD4061" s="271"/>
      <c r="AE4061" s="268"/>
      <c r="AF4061" s="268"/>
      <c r="AG4061" s="113"/>
    </row>
    <row r="4062" spans="2:33" ht="15" customHeight="1">
      <c r="B4062" s="882"/>
      <c r="AG4062" s="113"/>
    </row>
    <row r="4063" spans="2:33" ht="15" customHeight="1">
      <c r="B4063" s="882"/>
    </row>
    <row r="4064" spans="2:33" ht="15" customHeight="1">
      <c r="B4064" s="882"/>
    </row>
    <row r="4065" spans="2:46" ht="15" customHeight="1">
      <c r="B4065" s="882"/>
    </row>
    <row r="4066" spans="2:46" ht="15" customHeight="1">
      <c r="B4066" s="882"/>
      <c r="M4066" s="114"/>
      <c r="N4066" s="114"/>
      <c r="P4066" s="123"/>
      <c r="S4066" s="35"/>
      <c r="T4066" s="855"/>
      <c r="U4066" s="50"/>
      <c r="V4066" s="50"/>
      <c r="W4066" s="50"/>
      <c r="X4066" s="50"/>
      <c r="Y4066" s="50"/>
      <c r="Z4066" s="50"/>
      <c r="AA4066" s="50"/>
      <c r="AB4066" s="50"/>
      <c r="AC4066" s="50"/>
      <c r="AD4066" s="840"/>
      <c r="AE4066" s="50"/>
      <c r="AF4066" s="50"/>
      <c r="AH4066" s="175"/>
      <c r="AI4066" s="175"/>
      <c r="AJ4066" s="176"/>
      <c r="AK4066" s="176"/>
      <c r="AL4066" s="176"/>
      <c r="AM4066" s="176"/>
      <c r="AN4066" s="176"/>
      <c r="AO4066" s="176"/>
      <c r="AP4066" s="176"/>
      <c r="AQ4066" s="176"/>
      <c r="AR4066" s="176"/>
      <c r="AS4066" s="176"/>
      <c r="AT4066" s="176"/>
    </row>
    <row r="4067" spans="2:46" ht="15" customHeight="1">
      <c r="B4067" s="882"/>
    </row>
    <row r="4068" spans="2:46" ht="15" customHeight="1">
      <c r="B4068" s="882"/>
    </row>
    <row r="4069" spans="2:46" ht="15" customHeight="1">
      <c r="B4069" s="882"/>
    </row>
    <row r="4070" spans="2:46" ht="15" customHeight="1">
      <c r="B4070" s="882"/>
    </row>
    <row r="4071" spans="2:46" ht="15" customHeight="1">
      <c r="B4071" s="882"/>
    </row>
    <row r="4072" spans="2:46" ht="15" customHeight="1">
      <c r="B4072" s="901"/>
      <c r="C4072" s="939"/>
      <c r="D4072" s="79"/>
    </row>
    <row r="4073" spans="2:46" ht="15" customHeight="1">
      <c r="B4073" s="903"/>
      <c r="C4073" s="939"/>
      <c r="D4073" s="79"/>
    </row>
    <row r="4074" spans="2:46" ht="15" customHeight="1">
      <c r="B4074" s="937"/>
      <c r="T4074" s="271"/>
      <c r="U4074" s="267"/>
      <c r="V4074" s="267"/>
      <c r="W4074" s="267"/>
      <c r="X4074" s="267"/>
      <c r="Y4074" s="267"/>
      <c r="Z4074" s="267"/>
      <c r="AA4074" s="267"/>
      <c r="AB4074" s="267"/>
      <c r="AC4074" s="267"/>
      <c r="AD4074" s="271"/>
      <c r="AE4074" s="267"/>
      <c r="AF4074" s="267"/>
    </row>
    <row r="4075" spans="2:46" ht="15" customHeight="1">
      <c r="B4075" s="882"/>
    </row>
    <row r="4076" spans="2:46" ht="15" customHeight="1">
      <c r="B4076" s="901"/>
      <c r="C4076" s="897"/>
      <c r="D4076" s="148"/>
    </row>
    <row r="4077" spans="2:46" ht="15" customHeight="1">
      <c r="B4077" s="882"/>
    </row>
    <row r="4078" spans="2:46" ht="15" customHeight="1">
      <c r="B4078" s="937"/>
      <c r="C4078" s="939"/>
      <c r="D4078" s="266"/>
      <c r="T4078" s="271"/>
      <c r="U4078" s="267"/>
      <c r="V4078" s="267"/>
      <c r="W4078" s="267"/>
      <c r="X4078" s="267"/>
      <c r="Y4078" s="267"/>
      <c r="Z4078" s="267"/>
      <c r="AA4078" s="267"/>
      <c r="AB4078" s="267"/>
      <c r="AC4078" s="267"/>
      <c r="AD4078" s="271"/>
      <c r="AE4078" s="267"/>
      <c r="AF4078" s="267"/>
      <c r="AG4078" s="113"/>
    </row>
    <row r="4079" spans="2:46" ht="15" customHeight="1">
      <c r="B4079" s="905"/>
      <c r="T4079" s="855"/>
      <c r="U4079" s="50"/>
      <c r="V4079" s="50"/>
      <c r="W4079" s="50"/>
      <c r="X4079" s="50"/>
      <c r="Y4079" s="50"/>
      <c r="Z4079" s="50"/>
      <c r="AA4079" s="50"/>
      <c r="AB4079" s="50"/>
      <c r="AC4079" s="50"/>
      <c r="AD4079" s="840"/>
      <c r="AE4079" s="50"/>
      <c r="AF4079" s="50"/>
      <c r="AG4079" s="113"/>
    </row>
    <row r="4080" spans="2:46" ht="15" customHeight="1">
      <c r="B4080" s="901"/>
      <c r="C4080" s="897"/>
      <c r="D4080" s="148"/>
    </row>
    <row r="4081" spans="2:46" ht="15" customHeight="1">
      <c r="B4081" s="882"/>
      <c r="O4081" s="831"/>
      <c r="P4081" s="35"/>
    </row>
    <row r="4082" spans="2:46" ht="15" customHeight="1">
      <c r="B4082" s="899"/>
      <c r="C4082" s="900"/>
      <c r="D4082" s="151"/>
    </row>
    <row r="4083" spans="2:46" ht="15" customHeight="1">
      <c r="B4083" s="882"/>
    </row>
    <row r="4084" spans="2:46" ht="15" customHeight="1">
      <c r="B4084" s="901"/>
      <c r="C4084" s="897"/>
      <c r="D4084" s="148"/>
      <c r="AG4084" s="113"/>
    </row>
    <row r="4085" spans="2:46" ht="15" customHeight="1">
      <c r="B4085" s="882"/>
    </row>
    <row r="4086" spans="2:46" ht="15" customHeight="1">
      <c r="B4086" s="903"/>
      <c r="C4086" s="929"/>
      <c r="D4086" s="4"/>
    </row>
    <row r="4087" spans="2:46" ht="15" customHeight="1">
      <c r="B4087" s="882"/>
    </row>
    <row r="4088" spans="2:46" ht="15" customHeight="1">
      <c r="B4088" s="882"/>
    </row>
    <row r="4089" spans="2:46" ht="15" customHeight="1">
      <c r="B4089" s="882"/>
    </row>
    <row r="4090" spans="2:46" ht="15" customHeight="1">
      <c r="B4090" s="901"/>
      <c r="C4090" s="897"/>
      <c r="D4090" s="148"/>
      <c r="Q4090" s="819"/>
      <c r="R4090" s="8"/>
      <c r="AG4090" s="113"/>
    </row>
    <row r="4091" spans="2:46" ht="15" customHeight="1">
      <c r="B4091" s="882"/>
      <c r="AG4091" s="113"/>
    </row>
    <row r="4092" spans="2:46" ht="15" customHeight="1">
      <c r="B4092" s="882"/>
      <c r="L4092" s="953"/>
      <c r="M4092" s="230"/>
      <c r="N4092" s="230"/>
      <c r="Q4092" s="812"/>
      <c r="R4092" s="90"/>
      <c r="S4092" s="50"/>
      <c r="T4092" s="983"/>
      <c r="U4092" s="8"/>
      <c r="V4092" s="8"/>
      <c r="W4092" s="8"/>
      <c r="X4092" s="8"/>
      <c r="Y4092" s="8"/>
      <c r="Z4092" s="8"/>
      <c r="AA4092" s="8"/>
      <c r="AB4092" s="8"/>
      <c r="AC4092" s="8"/>
      <c r="AD4092" s="839"/>
      <c r="AE4092" s="8"/>
      <c r="AF4092" s="8"/>
      <c r="AH4092" s="123"/>
      <c r="AI4092" s="123"/>
      <c r="AJ4092" s="125"/>
      <c r="AK4092" s="125"/>
      <c r="AL4092" s="125"/>
      <c r="AM4092" s="125"/>
      <c r="AN4092" s="125"/>
      <c r="AO4092" s="125"/>
      <c r="AP4092" s="125"/>
      <c r="AQ4092" s="125"/>
      <c r="AR4092" s="125"/>
      <c r="AS4092" s="125"/>
      <c r="AT4092" s="125"/>
    </row>
    <row r="4093" spans="2:46" ht="15" customHeight="1">
      <c r="B4093" s="901"/>
      <c r="C4093" s="929"/>
      <c r="D4093" s="4"/>
    </row>
    <row r="4094" spans="2:46" ht="15" customHeight="1">
      <c r="B4094" s="882"/>
      <c r="O4094" s="970"/>
      <c r="S4094" s="184"/>
    </row>
    <row r="4095" spans="2:46" ht="15" customHeight="1">
      <c r="B4095" s="937"/>
      <c r="T4095" s="271"/>
      <c r="U4095" s="267"/>
      <c r="V4095" s="267"/>
      <c r="W4095" s="267"/>
      <c r="X4095" s="267"/>
      <c r="Y4095" s="267"/>
      <c r="Z4095" s="267"/>
      <c r="AA4095" s="267"/>
      <c r="AB4095" s="267"/>
      <c r="AC4095" s="267"/>
      <c r="AD4095" s="271"/>
      <c r="AE4095" s="267"/>
      <c r="AF4095" s="267"/>
    </row>
    <row r="4096" spans="2:46" ht="15" customHeight="1">
      <c r="B4096" s="903"/>
      <c r="C4096" s="911"/>
      <c r="D4096" s="177"/>
      <c r="M4096" s="149"/>
      <c r="N4096" s="149"/>
      <c r="S4096" s="116"/>
      <c r="T4096" s="855"/>
      <c r="U4096" s="50"/>
      <c r="V4096" s="50"/>
      <c r="W4096" s="50"/>
      <c r="X4096" s="50"/>
      <c r="Y4096" s="50"/>
      <c r="Z4096" s="50"/>
      <c r="AA4096" s="50"/>
      <c r="AB4096" s="50"/>
      <c r="AC4096" s="50"/>
      <c r="AD4096" s="840"/>
      <c r="AE4096" s="50"/>
      <c r="AF4096" s="50"/>
      <c r="AG4096" s="173"/>
      <c r="AH4096" s="250"/>
      <c r="AI4096" s="47"/>
      <c r="AJ4096" s="5"/>
      <c r="AN4096" s="5"/>
    </row>
    <row r="4097" spans="2:46" ht="15" customHeight="1">
      <c r="B4097" s="901"/>
      <c r="C4097" s="897"/>
      <c r="D4097" s="148"/>
      <c r="Q4097" s="809"/>
      <c r="R4097" s="116"/>
      <c r="AG4097" s="113"/>
    </row>
    <row r="4098" spans="2:46" ht="15" customHeight="1">
      <c r="B4098" s="926"/>
      <c r="L4098" s="890"/>
      <c r="M4098" s="211"/>
      <c r="N4098" s="211"/>
      <c r="O4098" s="965"/>
      <c r="P4098" s="194"/>
      <c r="Q4098" s="812"/>
      <c r="R4098" s="90"/>
      <c r="S4098" s="117"/>
      <c r="U4098" s="90"/>
      <c r="V4098" s="90"/>
      <c r="W4098" s="90"/>
      <c r="X4098" s="90"/>
      <c r="Y4098" s="90"/>
      <c r="Z4098" s="90"/>
      <c r="AA4098" s="90"/>
      <c r="AB4098" s="90"/>
      <c r="AC4098" s="90"/>
      <c r="AD4098" s="843"/>
      <c r="AE4098" s="90"/>
      <c r="AF4098" s="90"/>
      <c r="AG4098" s="212"/>
      <c r="AH4098" s="210"/>
      <c r="AI4098" s="210"/>
      <c r="AJ4098" s="209"/>
      <c r="AK4098" s="209"/>
      <c r="AL4098" s="209"/>
      <c r="AM4098" s="209"/>
      <c r="AN4098" s="209"/>
      <c r="AO4098" s="209"/>
      <c r="AP4098" s="209"/>
      <c r="AQ4098" s="209"/>
      <c r="AR4098" s="209"/>
      <c r="AS4098" s="209"/>
      <c r="AT4098" s="209"/>
    </row>
    <row r="4099" spans="2:46" ht="15" customHeight="1">
      <c r="B4099" s="882"/>
    </row>
    <row r="4100" spans="2:46" ht="15" customHeight="1">
      <c r="B4100" s="901"/>
      <c r="C4100" s="897"/>
      <c r="D4100" s="148"/>
      <c r="AG4100" s="113"/>
    </row>
    <row r="4101" spans="2:46" ht="15" customHeight="1">
      <c r="B4101" s="882"/>
    </row>
    <row r="4102" spans="2:46" ht="15" customHeight="1">
      <c r="B4102" s="882"/>
      <c r="T4102" s="831"/>
    </row>
    <row r="4103" spans="2:46" ht="15" customHeight="1">
      <c r="B4103" s="882"/>
      <c r="O4103" s="970"/>
      <c r="S4103" s="184"/>
    </row>
    <row r="4104" spans="2:46" ht="15" customHeight="1">
      <c r="B4104" s="899"/>
      <c r="C4104" s="900"/>
      <c r="D4104" s="151"/>
      <c r="T4104" s="855"/>
      <c r="U4104" s="50"/>
      <c r="V4104" s="50"/>
      <c r="W4104" s="50"/>
      <c r="X4104" s="50"/>
      <c r="Y4104" s="50"/>
      <c r="Z4104" s="50"/>
      <c r="AA4104" s="50"/>
      <c r="AB4104" s="50"/>
      <c r="AC4104" s="50"/>
      <c r="AD4104" s="840"/>
      <c r="AE4104" s="50"/>
      <c r="AF4104" s="50"/>
    </row>
    <row r="4105" spans="2:46" ht="15" customHeight="1">
      <c r="B4105" s="901"/>
      <c r="C4105" s="897"/>
      <c r="D4105" s="148"/>
      <c r="AG4105" s="113"/>
    </row>
    <row r="4106" spans="2:46" ht="15" customHeight="1">
      <c r="B4106" s="882"/>
      <c r="C4106" s="900"/>
      <c r="D4106" s="151"/>
    </row>
    <row r="4107" spans="2:46" ht="15" customHeight="1">
      <c r="B4107" s="905"/>
      <c r="AH4107" s="113"/>
    </row>
    <row r="4108" spans="2:46" ht="15" customHeight="1">
      <c r="B4108" s="882"/>
      <c r="O4108" s="970"/>
      <c r="S4108" s="184"/>
    </row>
    <row r="4109" spans="2:46" ht="15" customHeight="1">
      <c r="B4109" s="937"/>
      <c r="C4109" s="939"/>
      <c r="D4109" s="266"/>
      <c r="M4109" s="270"/>
      <c r="N4109" s="270"/>
      <c r="T4109" s="271"/>
      <c r="U4109" s="267"/>
      <c r="V4109" s="267"/>
      <c r="W4109" s="267"/>
      <c r="X4109" s="267"/>
      <c r="Y4109" s="267"/>
      <c r="Z4109" s="267"/>
      <c r="AA4109" s="267"/>
      <c r="AB4109" s="267"/>
      <c r="AC4109" s="267"/>
      <c r="AD4109" s="271"/>
      <c r="AE4109" s="267"/>
      <c r="AF4109" s="267"/>
      <c r="AG4109" s="113"/>
    </row>
    <row r="4110" spans="2:46" ht="15" customHeight="1">
      <c r="B4110" s="882"/>
    </row>
    <row r="4111" spans="2:46" ht="15" customHeight="1">
      <c r="B4111" s="905"/>
    </row>
    <row r="4112" spans="2:46" ht="15" customHeight="1">
      <c r="B4112" s="882"/>
    </row>
    <row r="4113" spans="2:33" ht="15" customHeight="1">
      <c r="B4113" s="905"/>
      <c r="S4113" s="35"/>
      <c r="AG4113" s="113"/>
    </row>
    <row r="4114" spans="2:33" ht="15" customHeight="1">
      <c r="B4114" s="937"/>
      <c r="C4114" s="939"/>
      <c r="D4114" s="266"/>
      <c r="T4114" s="271"/>
      <c r="U4114" s="267"/>
      <c r="V4114" s="267"/>
      <c r="W4114" s="267"/>
      <c r="X4114" s="267"/>
      <c r="Y4114" s="267"/>
      <c r="Z4114" s="267"/>
      <c r="AA4114" s="267"/>
      <c r="AB4114" s="267"/>
      <c r="AC4114" s="267"/>
      <c r="AD4114" s="271"/>
      <c r="AE4114" s="267"/>
      <c r="AF4114" s="267"/>
      <c r="AG4114" s="113"/>
    </row>
    <row r="4115" spans="2:33" ht="15" customHeight="1">
      <c r="B4115" s="937"/>
      <c r="C4115" s="939"/>
      <c r="D4115" s="266"/>
      <c r="T4115" s="271"/>
      <c r="U4115" s="267"/>
      <c r="V4115" s="267"/>
      <c r="W4115" s="267"/>
      <c r="X4115" s="267"/>
      <c r="Y4115" s="267"/>
      <c r="Z4115" s="267"/>
      <c r="AA4115" s="267"/>
      <c r="AB4115" s="267"/>
      <c r="AC4115" s="267"/>
      <c r="AD4115" s="271"/>
      <c r="AE4115" s="267"/>
      <c r="AF4115" s="267"/>
      <c r="AG4115" s="113"/>
    </row>
    <row r="4116" spans="2:33" ht="15" customHeight="1">
      <c r="B4116" s="882"/>
    </row>
    <row r="4117" spans="2:33" ht="15" customHeight="1">
      <c r="B4117" s="910"/>
      <c r="C4117" s="897"/>
      <c r="D4117" s="148"/>
      <c r="AG4117" s="113"/>
    </row>
    <row r="4118" spans="2:33" ht="15" customHeight="1">
      <c r="B4118" s="882"/>
      <c r="AG4118" s="113"/>
    </row>
    <row r="4119" spans="2:33" ht="15" customHeight="1">
      <c r="B4119" s="882"/>
    </row>
    <row r="4120" spans="2:33" ht="15" customHeight="1">
      <c r="B4120" s="899"/>
      <c r="C4120" s="922"/>
      <c r="D4120" s="195"/>
    </row>
    <row r="4121" spans="2:33" ht="15" customHeight="1">
      <c r="B4121" s="901"/>
      <c r="C4121" s="897"/>
      <c r="D4121" s="148"/>
    </row>
    <row r="4122" spans="2:33" ht="15" customHeight="1">
      <c r="B4122" s="901"/>
      <c r="C4122" s="897"/>
      <c r="D4122" s="148"/>
    </row>
    <row r="4123" spans="2:33" ht="15" customHeight="1">
      <c r="B4123" s="901"/>
      <c r="C4123" s="897"/>
      <c r="D4123" s="148"/>
    </row>
    <row r="4124" spans="2:33" ht="15" customHeight="1">
      <c r="B4124" s="901"/>
      <c r="C4124" s="897"/>
      <c r="D4124" s="148"/>
    </row>
    <row r="4125" spans="2:33" ht="15" customHeight="1">
      <c r="B4125" s="901"/>
      <c r="C4125" s="897"/>
      <c r="D4125" s="148"/>
    </row>
    <row r="4126" spans="2:33" ht="15" customHeight="1">
      <c r="B4126" s="882"/>
      <c r="M4126" s="230"/>
      <c r="N4126" s="230"/>
    </row>
    <row r="4127" spans="2:33" ht="15" customHeight="1">
      <c r="B4127" s="901"/>
      <c r="C4127" s="897"/>
      <c r="D4127" s="148"/>
    </row>
    <row r="4128" spans="2:33" ht="15" customHeight="1">
      <c r="B4128" s="882"/>
      <c r="AG4128" s="113"/>
    </row>
    <row r="4129" spans="2:46" ht="15" customHeight="1">
      <c r="B4129" s="882"/>
      <c r="AG4129" s="113"/>
    </row>
    <row r="4130" spans="2:46" ht="15" customHeight="1">
      <c r="B4130" s="882"/>
    </row>
    <row r="4131" spans="2:46" ht="15" customHeight="1">
      <c r="B4131" s="901"/>
      <c r="C4131" s="897"/>
      <c r="D4131" s="148"/>
      <c r="AG4131" s="113"/>
    </row>
    <row r="4132" spans="2:46" ht="15" customHeight="1">
      <c r="B4132" s="901"/>
      <c r="C4132" s="897"/>
      <c r="D4132" s="148"/>
    </row>
    <row r="4133" spans="2:46" ht="15" customHeight="1">
      <c r="B4133" s="937"/>
      <c r="C4133" s="939"/>
      <c r="D4133" s="266"/>
      <c r="T4133" s="271"/>
      <c r="U4133" s="267"/>
      <c r="V4133" s="267"/>
      <c r="W4133" s="267"/>
      <c r="X4133" s="267"/>
      <c r="Y4133" s="267"/>
      <c r="Z4133" s="267"/>
      <c r="AA4133" s="267"/>
      <c r="AB4133" s="267"/>
      <c r="AC4133" s="267"/>
      <c r="AD4133" s="271"/>
      <c r="AE4133" s="267"/>
      <c r="AF4133" s="267"/>
    </row>
    <row r="4134" spans="2:46" ht="15" customHeight="1">
      <c r="B4134" s="901"/>
      <c r="C4134" s="897"/>
      <c r="D4134" s="148"/>
      <c r="AG4134" s="113"/>
    </row>
    <row r="4135" spans="2:46" ht="15" customHeight="1">
      <c r="B4135" s="901"/>
      <c r="C4135" s="897"/>
      <c r="D4135" s="148"/>
      <c r="AG4135" s="113"/>
    </row>
    <row r="4136" spans="2:46" ht="15" customHeight="1">
      <c r="B4136" s="899"/>
      <c r="C4136" s="922"/>
      <c r="D4136" s="195"/>
    </row>
    <row r="4137" spans="2:46" ht="15" customHeight="1">
      <c r="B4137" s="901"/>
      <c r="C4137" s="897"/>
      <c r="D4137" s="148"/>
      <c r="AG4137" s="113"/>
    </row>
    <row r="4138" spans="2:46" ht="15" customHeight="1">
      <c r="B4138" s="901"/>
      <c r="C4138" s="897"/>
      <c r="D4138" s="148"/>
      <c r="AG4138" s="113"/>
    </row>
    <row r="4139" spans="2:46" ht="15" customHeight="1">
      <c r="B4139" s="901"/>
      <c r="C4139" s="897"/>
      <c r="D4139" s="148"/>
      <c r="AG4139" s="113"/>
    </row>
    <row r="4140" spans="2:46" s="209" customFormat="1" ht="15" customHeight="1">
      <c r="B4140" s="882"/>
      <c r="C4140" s="867"/>
      <c r="D4140" s="87"/>
      <c r="E4140" s="5"/>
      <c r="F4140" s="5"/>
      <c r="G4140" s="5"/>
      <c r="H4140" s="5"/>
      <c r="I4140" s="5"/>
      <c r="J4140" s="5"/>
      <c r="K4140" s="5"/>
      <c r="L4140" s="891"/>
      <c r="M4140" s="88"/>
      <c r="N4140" s="88"/>
      <c r="O4140" s="839"/>
      <c r="P4140" s="47"/>
      <c r="Q4140" s="803"/>
      <c r="R4140" s="35"/>
      <c r="S4140" s="89"/>
      <c r="T4140" s="843"/>
      <c r="U4140" s="35"/>
      <c r="V4140" s="35"/>
      <c r="W4140" s="35"/>
      <c r="X4140" s="35"/>
      <c r="Y4140" s="35"/>
      <c r="Z4140" s="35"/>
      <c r="AA4140" s="35"/>
      <c r="AB4140" s="35"/>
      <c r="AC4140" s="35"/>
      <c r="AD4140" s="831"/>
      <c r="AE4140" s="35"/>
      <c r="AF4140" s="35"/>
      <c r="AG4140" s="5"/>
      <c r="AH4140" s="5"/>
      <c r="AI4140" s="5"/>
      <c r="AJ4140" s="34"/>
      <c r="AK4140" s="34"/>
      <c r="AL4140" s="34"/>
      <c r="AM4140" s="34"/>
      <c r="AN4140" s="34"/>
      <c r="AO4140" s="34"/>
      <c r="AP4140" s="34"/>
      <c r="AQ4140" s="34"/>
      <c r="AR4140" s="34"/>
      <c r="AS4140" s="34"/>
      <c r="AT4140" s="34"/>
    </row>
    <row r="4141" spans="2:46" ht="15" customHeight="1">
      <c r="B4141" s="901"/>
      <c r="C4141" s="897"/>
      <c r="D4141" s="148"/>
    </row>
    <row r="4142" spans="2:46" ht="15" customHeight="1">
      <c r="B4142" s="901"/>
      <c r="C4142" s="897"/>
      <c r="D4142" s="148"/>
    </row>
    <row r="4143" spans="2:46" ht="15" customHeight="1">
      <c r="B4143" s="882"/>
      <c r="L4143" s="953"/>
      <c r="M4143" s="126"/>
      <c r="N4143" s="126"/>
      <c r="Q4143" s="809"/>
      <c r="R4143" s="116"/>
      <c r="S4143" s="50"/>
      <c r="T4143" s="983"/>
      <c r="U4143" s="8"/>
      <c r="V4143" s="8"/>
      <c r="W4143" s="8"/>
      <c r="X4143" s="8"/>
      <c r="Y4143" s="8"/>
      <c r="Z4143" s="8"/>
      <c r="AA4143" s="8"/>
      <c r="AB4143" s="8"/>
      <c r="AC4143" s="8"/>
      <c r="AD4143" s="839"/>
      <c r="AE4143" s="8"/>
      <c r="AF4143" s="8"/>
      <c r="AH4143" s="123"/>
      <c r="AI4143" s="123"/>
      <c r="AJ4143" s="125"/>
      <c r="AK4143" s="125"/>
      <c r="AL4143" s="125"/>
      <c r="AM4143" s="125"/>
      <c r="AN4143" s="125"/>
      <c r="AO4143" s="125"/>
      <c r="AP4143" s="125"/>
      <c r="AQ4143" s="125"/>
      <c r="AR4143" s="125"/>
      <c r="AS4143" s="125"/>
      <c r="AT4143" s="125"/>
    </row>
    <row r="4144" spans="2:46" ht="15" customHeight="1">
      <c r="B4144" s="882"/>
    </row>
    <row r="4145" spans="2:46" ht="15" customHeight="1">
      <c r="B4145" s="882"/>
    </row>
    <row r="4146" spans="2:46" ht="15" customHeight="1">
      <c r="B4146" s="882"/>
      <c r="M4146" s="230"/>
      <c r="N4146" s="230"/>
    </row>
    <row r="4147" spans="2:46" ht="15" customHeight="1">
      <c r="B4147" s="899"/>
    </row>
    <row r="4148" spans="2:46" ht="15" customHeight="1">
      <c r="B4148" s="899"/>
    </row>
    <row r="4149" spans="2:46" ht="15" customHeight="1">
      <c r="B4149" s="912"/>
      <c r="AG4149" s="113"/>
    </row>
    <row r="4150" spans="2:46" ht="15" customHeight="1">
      <c r="B4150" s="926"/>
      <c r="L4150" s="890"/>
      <c r="M4150" s="211"/>
      <c r="N4150" s="211"/>
      <c r="O4150" s="965"/>
      <c r="P4150" s="194"/>
      <c r="Q4150" s="812"/>
      <c r="R4150" s="90"/>
      <c r="S4150" s="117"/>
      <c r="U4150" s="90"/>
      <c r="V4150" s="90"/>
      <c r="W4150" s="90"/>
      <c r="X4150" s="90"/>
      <c r="Y4150" s="90"/>
      <c r="Z4150" s="90"/>
      <c r="AA4150" s="90"/>
      <c r="AB4150" s="90"/>
      <c r="AC4150" s="90"/>
      <c r="AD4150" s="843"/>
      <c r="AE4150" s="90"/>
      <c r="AF4150" s="90"/>
      <c r="AG4150" s="212"/>
      <c r="AH4150" s="210"/>
      <c r="AI4150" s="210"/>
      <c r="AJ4150" s="209"/>
      <c r="AK4150" s="209"/>
      <c r="AL4150" s="209"/>
      <c r="AM4150" s="209"/>
      <c r="AN4150" s="209"/>
      <c r="AO4150" s="209"/>
      <c r="AP4150" s="209"/>
      <c r="AQ4150" s="209"/>
      <c r="AR4150" s="209"/>
      <c r="AS4150" s="209"/>
      <c r="AT4150" s="209"/>
    </row>
    <row r="4151" spans="2:46" ht="15" customHeight="1">
      <c r="B4151" s="882"/>
      <c r="O4151" s="952"/>
      <c r="P4151" s="8"/>
      <c r="T4151" s="989"/>
    </row>
    <row r="4152" spans="2:46" ht="15" customHeight="1">
      <c r="B4152" s="882"/>
    </row>
    <row r="4153" spans="2:46" ht="15" customHeight="1">
      <c r="B4153" s="901"/>
      <c r="C4153" s="929"/>
      <c r="D4153" s="4"/>
    </row>
    <row r="4154" spans="2:46" ht="15" customHeight="1">
      <c r="B4154" s="901"/>
      <c r="C4154" s="897"/>
      <c r="D4154" s="148"/>
    </row>
    <row r="4155" spans="2:46" ht="15" customHeight="1">
      <c r="B4155" s="937"/>
      <c r="C4155" s="939"/>
      <c r="D4155" s="266"/>
      <c r="M4155" s="270"/>
      <c r="N4155" s="270"/>
      <c r="T4155" s="271"/>
      <c r="U4155" s="267"/>
      <c r="V4155" s="267"/>
      <c r="W4155" s="267"/>
      <c r="X4155" s="267"/>
      <c r="Y4155" s="267"/>
      <c r="Z4155" s="267"/>
      <c r="AA4155" s="267"/>
      <c r="AB4155" s="267"/>
      <c r="AC4155" s="267"/>
      <c r="AD4155" s="271"/>
      <c r="AE4155" s="267"/>
      <c r="AF4155" s="267"/>
      <c r="AG4155" s="113"/>
    </row>
    <row r="4156" spans="2:46" ht="15" customHeight="1">
      <c r="B4156" s="882"/>
      <c r="C4156" s="906"/>
      <c r="D4156" s="159"/>
      <c r="O4156" s="970"/>
      <c r="S4156" s="184"/>
    </row>
    <row r="4157" spans="2:46" ht="15" customHeight="1">
      <c r="B4157" s="882"/>
    </row>
    <row r="4158" spans="2:46" ht="15" customHeight="1">
      <c r="B4158" s="937"/>
      <c r="C4158" s="939"/>
      <c r="D4158" s="266"/>
      <c r="M4158" s="270"/>
      <c r="N4158" s="270"/>
      <c r="T4158" s="271"/>
      <c r="U4158" s="267"/>
      <c r="V4158" s="267"/>
      <c r="W4158" s="267"/>
      <c r="X4158" s="267"/>
      <c r="Y4158" s="267"/>
      <c r="Z4158" s="267"/>
      <c r="AA4158" s="267"/>
      <c r="AB4158" s="267"/>
      <c r="AC4158" s="267"/>
      <c r="AD4158" s="271"/>
      <c r="AE4158" s="267"/>
      <c r="AF4158" s="267"/>
      <c r="AG4158" s="113"/>
    </row>
    <row r="4159" spans="2:46" ht="15" customHeight="1">
      <c r="B4159" s="905"/>
      <c r="AH4159" s="113"/>
    </row>
    <row r="4160" spans="2:46" ht="15" customHeight="1">
      <c r="B4160" s="882"/>
    </row>
    <row r="4161" spans="2:33" ht="15" customHeight="1">
      <c r="B4161" s="882"/>
    </row>
    <row r="4162" spans="2:33" ht="15" customHeight="1">
      <c r="B4162" s="901"/>
      <c r="C4162" s="897"/>
      <c r="D4162" s="148"/>
    </row>
    <row r="4163" spans="2:33" ht="15" customHeight="1">
      <c r="B4163" s="882"/>
      <c r="Q4163" s="819"/>
      <c r="R4163" s="8"/>
      <c r="AG4163" s="113"/>
    </row>
    <row r="4164" spans="2:33" ht="15" customHeight="1">
      <c r="B4164" s="882"/>
    </row>
    <row r="4165" spans="2:33" ht="15" customHeight="1">
      <c r="B4165" s="901"/>
      <c r="C4165" s="897"/>
      <c r="D4165" s="148"/>
      <c r="M4165" s="230"/>
      <c r="N4165" s="230"/>
      <c r="Q4165" s="809"/>
      <c r="R4165" s="116"/>
      <c r="AG4165" s="113"/>
    </row>
    <row r="4166" spans="2:33" ht="15" customHeight="1">
      <c r="B4166" s="882"/>
    </row>
    <row r="4167" spans="2:33" ht="15" customHeight="1">
      <c r="B4167" s="882"/>
    </row>
    <row r="4168" spans="2:33" ht="15" customHeight="1">
      <c r="B4168" s="912"/>
      <c r="AG4168" s="113"/>
    </row>
    <row r="4169" spans="2:33" ht="15" customHeight="1">
      <c r="B4169" s="882"/>
      <c r="O4169" s="831"/>
      <c r="P4169" s="35"/>
      <c r="Q4169" s="819"/>
      <c r="R4169" s="8"/>
    </row>
    <row r="4170" spans="2:33" ht="15" customHeight="1">
      <c r="B4170" s="901"/>
      <c r="C4170" s="897"/>
      <c r="D4170" s="148"/>
    </row>
    <row r="4171" spans="2:33" ht="15" customHeight="1">
      <c r="B4171" s="882"/>
    </row>
    <row r="4172" spans="2:33" ht="15" customHeight="1">
      <c r="B4172" s="901"/>
      <c r="C4172" s="897"/>
      <c r="D4172" s="148"/>
    </row>
    <row r="4173" spans="2:33" ht="15" customHeight="1">
      <c r="B4173" s="937"/>
      <c r="C4173" s="939"/>
      <c r="D4173" s="79"/>
      <c r="T4173" s="271"/>
      <c r="U4173" s="268"/>
      <c r="V4173" s="268"/>
      <c r="W4173" s="268"/>
      <c r="X4173" s="268"/>
      <c r="Y4173" s="268"/>
      <c r="Z4173" s="268"/>
      <c r="AA4173" s="268"/>
      <c r="AB4173" s="268"/>
      <c r="AC4173" s="268"/>
      <c r="AD4173" s="271"/>
      <c r="AE4173" s="268"/>
      <c r="AF4173" s="268"/>
      <c r="AG4173" s="113"/>
    </row>
    <row r="4174" spans="2:33" ht="15" customHeight="1">
      <c r="B4174" s="905"/>
      <c r="AG4174" s="113"/>
    </row>
    <row r="4175" spans="2:33" ht="15" customHeight="1">
      <c r="B4175" s="882"/>
    </row>
    <row r="4176" spans="2:33" ht="15" customHeight="1">
      <c r="B4176" s="901"/>
      <c r="C4176" s="897"/>
      <c r="D4176" s="148"/>
    </row>
    <row r="4177" spans="2:33" ht="15" customHeight="1">
      <c r="B4177" s="882"/>
      <c r="M4177" s="15"/>
      <c r="N4177" s="15"/>
    </row>
    <row r="4178" spans="2:33" ht="15" customHeight="1">
      <c r="B4178" s="901"/>
      <c r="C4178" s="897"/>
      <c r="D4178" s="148"/>
    </row>
    <row r="4179" spans="2:33" ht="15" customHeight="1">
      <c r="B4179" s="905"/>
      <c r="S4179" s="35"/>
      <c r="AG4179" s="113"/>
    </row>
    <row r="4180" spans="2:33" ht="15" customHeight="1">
      <c r="B4180" s="882"/>
    </row>
    <row r="4181" spans="2:33" ht="15" customHeight="1">
      <c r="B4181" s="905"/>
      <c r="AG4181" s="113"/>
    </row>
    <row r="4182" spans="2:33" ht="15" customHeight="1">
      <c r="B4182" s="937"/>
      <c r="C4182" s="939"/>
      <c r="D4182" s="266"/>
      <c r="T4182" s="271"/>
      <c r="U4182" s="267"/>
      <c r="V4182" s="267"/>
      <c r="W4182" s="267"/>
      <c r="X4182" s="267"/>
      <c r="Y4182" s="267"/>
      <c r="Z4182" s="267"/>
      <c r="AA4182" s="267"/>
      <c r="AB4182" s="267"/>
      <c r="AC4182" s="267"/>
      <c r="AD4182" s="271"/>
      <c r="AE4182" s="267"/>
      <c r="AF4182" s="267"/>
      <c r="AG4182" s="113"/>
    </row>
    <row r="4183" spans="2:33" ht="15" customHeight="1">
      <c r="B4183" s="899"/>
      <c r="C4183" s="900"/>
      <c r="D4183" s="151"/>
      <c r="T4183" s="855"/>
      <c r="U4183" s="50"/>
      <c r="V4183" s="50"/>
      <c r="W4183" s="50"/>
      <c r="X4183" s="50"/>
      <c r="Y4183" s="50"/>
      <c r="Z4183" s="50"/>
      <c r="AA4183" s="50"/>
      <c r="AB4183" s="50"/>
      <c r="AC4183" s="50"/>
      <c r="AD4183" s="840"/>
      <c r="AE4183" s="50"/>
      <c r="AF4183" s="50"/>
    </row>
    <row r="4184" spans="2:33" ht="15" customHeight="1">
      <c r="B4184" s="882"/>
    </row>
    <row r="4185" spans="2:33" ht="15" customHeight="1">
      <c r="B4185" s="901"/>
      <c r="C4185" s="897"/>
      <c r="D4185" s="148"/>
    </row>
    <row r="4186" spans="2:33" ht="15" customHeight="1">
      <c r="B4186" s="882"/>
      <c r="C4186" s="939"/>
      <c r="D4186" s="79"/>
      <c r="T4186" s="271"/>
      <c r="U4186" s="271"/>
      <c r="V4186" s="271"/>
      <c r="W4186" s="271"/>
      <c r="X4186" s="271"/>
      <c r="Y4186" s="271"/>
      <c r="Z4186" s="271"/>
      <c r="AA4186" s="271"/>
      <c r="AB4186" s="271"/>
      <c r="AC4186" s="271"/>
      <c r="AD4186" s="271"/>
      <c r="AE4186" s="271"/>
      <c r="AF4186" s="271"/>
    </row>
    <row r="4187" spans="2:33" ht="15" customHeight="1">
      <c r="B4187" s="882"/>
      <c r="M4187" s="230"/>
      <c r="N4187" s="230"/>
    </row>
    <row r="4188" spans="2:33" ht="15" customHeight="1">
      <c r="B4188" s="937"/>
      <c r="C4188" s="939"/>
      <c r="D4188" s="79"/>
      <c r="M4188" s="230"/>
      <c r="N4188" s="230"/>
      <c r="AG4188" s="113"/>
    </row>
    <row r="4189" spans="2:33" ht="15" customHeight="1">
      <c r="B4189" s="905"/>
      <c r="AG4189" s="113"/>
    </row>
    <row r="4190" spans="2:33" ht="15" customHeight="1">
      <c r="B4190" s="882"/>
    </row>
    <row r="4191" spans="2:33" ht="15" customHeight="1">
      <c r="B4191" s="882"/>
      <c r="C4191" s="939"/>
      <c r="D4191" s="266"/>
      <c r="T4191" s="271"/>
      <c r="U4191" s="267"/>
      <c r="V4191" s="267"/>
      <c r="W4191" s="267"/>
      <c r="X4191" s="267"/>
      <c r="Y4191" s="267"/>
      <c r="Z4191" s="267"/>
      <c r="AA4191" s="267"/>
      <c r="AB4191" s="267"/>
      <c r="AC4191" s="267"/>
      <c r="AD4191" s="271"/>
      <c r="AE4191" s="267"/>
      <c r="AF4191" s="267"/>
      <c r="AG4191" s="113"/>
    </row>
    <row r="4192" spans="2:33" ht="15" customHeight="1">
      <c r="B4192" s="882"/>
    </row>
    <row r="4193" spans="2:40" ht="15" customHeight="1">
      <c r="B4193" s="912"/>
      <c r="AG4193" s="113"/>
    </row>
    <row r="4194" spans="2:40" ht="15" customHeight="1">
      <c r="B4194" s="901"/>
      <c r="C4194" s="897"/>
      <c r="D4194" s="148"/>
      <c r="AG4194" s="113"/>
    </row>
    <row r="4195" spans="2:40" ht="15" customHeight="1">
      <c r="B4195" s="901"/>
      <c r="C4195" s="897"/>
      <c r="D4195" s="148"/>
      <c r="AG4195" s="113"/>
    </row>
    <row r="4196" spans="2:40" ht="15" customHeight="1">
      <c r="B4196" s="882"/>
      <c r="C4196" s="939"/>
      <c r="D4196" s="266"/>
      <c r="M4196" s="270"/>
      <c r="N4196" s="270"/>
      <c r="T4196" s="271"/>
      <c r="U4196" s="267"/>
      <c r="V4196" s="267"/>
      <c r="W4196" s="267"/>
      <c r="X4196" s="267"/>
      <c r="Y4196" s="267"/>
      <c r="Z4196" s="267"/>
      <c r="AA4196" s="267"/>
      <c r="AB4196" s="267"/>
      <c r="AC4196" s="267"/>
      <c r="AD4196" s="271"/>
      <c r="AE4196" s="267"/>
      <c r="AF4196" s="267"/>
    </row>
    <row r="4197" spans="2:40" ht="15" customHeight="1">
      <c r="B4197" s="882"/>
    </row>
    <row r="4198" spans="2:40" ht="15" customHeight="1">
      <c r="B4198" s="901"/>
      <c r="C4198" s="897"/>
      <c r="D4198" s="148"/>
      <c r="M4198" s="230"/>
      <c r="N4198" s="230"/>
      <c r="Q4198" s="809"/>
      <c r="R4198" s="116"/>
      <c r="AG4198" s="113"/>
    </row>
    <row r="4199" spans="2:40" ht="15" customHeight="1">
      <c r="B4199" s="882"/>
      <c r="AG4199" s="113"/>
    </row>
    <row r="4200" spans="2:40" ht="15" customHeight="1">
      <c r="B4200" s="901"/>
      <c r="C4200" s="897"/>
      <c r="D4200" s="148"/>
      <c r="Q4200" s="819"/>
      <c r="R4200" s="8"/>
      <c r="AG4200" s="113"/>
    </row>
    <row r="4201" spans="2:40" ht="15" customHeight="1">
      <c r="B4201" s="901"/>
      <c r="C4201" s="897"/>
      <c r="D4201" s="148"/>
    </row>
    <row r="4202" spans="2:40" ht="15" customHeight="1">
      <c r="B4202" s="899"/>
      <c r="C4202" s="939"/>
      <c r="D4202" s="79"/>
    </row>
    <row r="4203" spans="2:40" ht="15" customHeight="1">
      <c r="B4203" s="882"/>
    </row>
    <row r="4204" spans="2:40" ht="15" customHeight="1">
      <c r="B4204" s="882"/>
    </row>
    <row r="4205" spans="2:40" ht="15" customHeight="1">
      <c r="B4205" s="903"/>
      <c r="C4205" s="904"/>
      <c r="D4205" s="156"/>
      <c r="M4205" s="149"/>
      <c r="N4205" s="149"/>
      <c r="S4205" s="116"/>
      <c r="T4205" s="855"/>
      <c r="U4205" s="50"/>
      <c r="V4205" s="50"/>
      <c r="W4205" s="50"/>
      <c r="X4205" s="50"/>
      <c r="Y4205" s="50"/>
      <c r="Z4205" s="50"/>
      <c r="AA4205" s="50"/>
      <c r="AB4205" s="50"/>
      <c r="AC4205" s="50"/>
      <c r="AD4205" s="840"/>
      <c r="AE4205" s="50"/>
      <c r="AF4205" s="50"/>
      <c r="AG4205" s="47"/>
      <c r="AH4205" s="157"/>
      <c r="AI4205" s="47"/>
      <c r="AJ4205" s="5"/>
      <c r="AN4205" s="5"/>
    </row>
    <row r="4206" spans="2:40" ht="15" customHeight="1">
      <c r="B4206" s="901"/>
      <c r="C4206" s="897"/>
      <c r="D4206" s="148"/>
      <c r="AG4206" s="113"/>
    </row>
    <row r="4207" spans="2:40" ht="15" customHeight="1">
      <c r="B4207" s="882"/>
    </row>
    <row r="4208" spans="2:40" ht="15" customHeight="1">
      <c r="B4208" s="901"/>
      <c r="C4208" s="897"/>
      <c r="D4208" s="148"/>
      <c r="AG4208" s="113"/>
    </row>
    <row r="4209" spans="2:46" ht="15" customHeight="1">
      <c r="B4209" s="882"/>
    </row>
    <row r="4210" spans="2:46" ht="15" customHeight="1">
      <c r="B4210" s="882"/>
      <c r="L4210" s="953"/>
      <c r="M4210" s="126"/>
      <c r="N4210" s="126"/>
      <c r="S4210" s="50"/>
      <c r="T4210" s="983"/>
      <c r="U4210" s="8"/>
      <c r="V4210" s="8"/>
      <c r="W4210" s="8"/>
      <c r="X4210" s="8"/>
      <c r="Y4210" s="8"/>
      <c r="Z4210" s="8"/>
      <c r="AA4210" s="8"/>
      <c r="AB4210" s="8"/>
      <c r="AC4210" s="8"/>
      <c r="AD4210" s="839"/>
      <c r="AE4210" s="8"/>
      <c r="AF4210" s="8"/>
      <c r="AH4210" s="123"/>
      <c r="AI4210" s="123"/>
      <c r="AJ4210" s="125"/>
      <c r="AK4210" s="125"/>
      <c r="AL4210" s="125"/>
      <c r="AM4210" s="125"/>
      <c r="AN4210" s="125"/>
      <c r="AO4210" s="125"/>
      <c r="AP4210" s="125"/>
      <c r="AQ4210" s="125"/>
      <c r="AR4210" s="125"/>
      <c r="AS4210" s="125"/>
      <c r="AT4210" s="125"/>
    </row>
    <row r="4211" spans="2:46" ht="15" customHeight="1">
      <c r="B4211" s="899"/>
      <c r="C4211" s="922"/>
      <c r="D4211" s="195"/>
    </row>
    <row r="4212" spans="2:46" ht="15" customHeight="1">
      <c r="B4212" s="901"/>
      <c r="C4212" s="897"/>
      <c r="D4212" s="148"/>
    </row>
    <row r="4213" spans="2:46" ht="15" customHeight="1">
      <c r="B4213" s="882"/>
    </row>
    <row r="4214" spans="2:46" ht="15" customHeight="1">
      <c r="B4214" s="882"/>
    </row>
    <row r="4215" spans="2:46" ht="15" customHeight="1">
      <c r="B4215" s="882"/>
      <c r="AG4215" s="113"/>
    </row>
    <row r="4216" spans="2:46" ht="15" customHeight="1">
      <c r="B4216" s="901"/>
      <c r="C4216" s="897"/>
      <c r="D4216" s="148"/>
    </row>
    <row r="4217" spans="2:46" ht="15" customHeight="1">
      <c r="B4217" s="882"/>
    </row>
    <row r="4218" spans="2:46" ht="15" customHeight="1">
      <c r="B4218" s="882"/>
    </row>
    <row r="4219" spans="2:46" ht="15" customHeight="1">
      <c r="B4219" s="901"/>
      <c r="C4219" s="897"/>
      <c r="D4219" s="148"/>
    </row>
    <row r="4220" spans="2:46" ht="15" customHeight="1">
      <c r="B4220" s="899"/>
      <c r="C4220" s="922"/>
      <c r="D4220" s="195"/>
    </row>
    <row r="4221" spans="2:46" ht="15" customHeight="1">
      <c r="B4221" s="901"/>
      <c r="C4221" s="897"/>
      <c r="D4221" s="148"/>
      <c r="AG4221" s="113"/>
    </row>
    <row r="4222" spans="2:46" ht="15" customHeight="1">
      <c r="B4222" s="884"/>
      <c r="C4222" s="944"/>
      <c r="D4222" s="269"/>
      <c r="L4222" s="952"/>
    </row>
    <row r="4223" spans="2:46" ht="15" customHeight="1">
      <c r="B4223" s="905"/>
    </row>
    <row r="4224" spans="2:46" ht="15" customHeight="1">
      <c r="B4224" s="882"/>
    </row>
    <row r="4225" spans="2:40" ht="15" customHeight="1">
      <c r="B4225" s="903"/>
      <c r="C4225" s="911"/>
      <c r="D4225" s="177"/>
      <c r="M4225" s="149"/>
      <c r="N4225" s="149"/>
      <c r="Q4225" s="812"/>
      <c r="R4225" s="90"/>
      <c r="S4225" s="116"/>
      <c r="T4225" s="855"/>
      <c r="U4225" s="50"/>
      <c r="V4225" s="50"/>
      <c r="W4225" s="50"/>
      <c r="X4225" s="50"/>
      <c r="Y4225" s="50"/>
      <c r="Z4225" s="50"/>
      <c r="AA4225" s="50"/>
      <c r="AB4225" s="50"/>
      <c r="AC4225" s="50"/>
      <c r="AD4225" s="840"/>
      <c r="AE4225" s="50"/>
      <c r="AF4225" s="50"/>
      <c r="AG4225" s="47"/>
      <c r="AH4225" s="173"/>
      <c r="AI4225" s="47"/>
      <c r="AJ4225" s="5"/>
      <c r="AN4225" s="5"/>
    </row>
    <row r="4226" spans="2:40" ht="15" customHeight="1">
      <c r="B4226" s="901"/>
      <c r="C4226" s="897"/>
      <c r="D4226" s="148"/>
    </row>
    <row r="4227" spans="2:40" ht="15" customHeight="1">
      <c r="B4227" s="901"/>
      <c r="C4227" s="897"/>
      <c r="D4227" s="148"/>
      <c r="AG4227" s="113"/>
    </row>
    <row r="4228" spans="2:40" ht="15" customHeight="1">
      <c r="B4228" s="882"/>
      <c r="M4228" s="230"/>
      <c r="N4228" s="230"/>
    </row>
    <row r="4229" spans="2:40" ht="15" customHeight="1">
      <c r="B4229" s="937"/>
      <c r="C4229" s="939"/>
      <c r="D4229" s="266"/>
      <c r="T4229" s="271"/>
      <c r="U4229" s="267"/>
      <c r="V4229" s="267"/>
      <c r="W4229" s="267"/>
      <c r="X4229" s="267"/>
      <c r="Y4229" s="267"/>
      <c r="Z4229" s="267"/>
      <c r="AA4229" s="267"/>
      <c r="AB4229" s="267"/>
      <c r="AC4229" s="267"/>
      <c r="AD4229" s="271"/>
      <c r="AE4229" s="267"/>
      <c r="AF4229" s="267"/>
      <c r="AG4229" s="113"/>
    </row>
    <row r="4230" spans="2:40" ht="15" customHeight="1">
      <c r="B4230" s="882"/>
      <c r="C4230" s="929"/>
      <c r="D4230" s="4"/>
    </row>
    <row r="4231" spans="2:40" ht="15" customHeight="1">
      <c r="B4231" s="901"/>
      <c r="C4231" s="939"/>
      <c r="D4231" s="79"/>
    </row>
    <row r="4232" spans="2:40" ht="15" customHeight="1">
      <c r="B4232" s="882"/>
      <c r="AG4232" s="113"/>
    </row>
    <row r="4233" spans="2:40" ht="15" customHeight="1">
      <c r="B4233" s="937"/>
      <c r="C4233" s="939"/>
      <c r="D4233" s="266"/>
      <c r="M4233" s="270"/>
      <c r="N4233" s="270"/>
      <c r="T4233" s="271"/>
      <c r="U4233" s="267"/>
      <c r="V4233" s="267"/>
      <c r="W4233" s="267"/>
      <c r="X4233" s="267"/>
      <c r="Y4233" s="267"/>
      <c r="Z4233" s="267"/>
      <c r="AA4233" s="267"/>
      <c r="AB4233" s="267"/>
      <c r="AC4233" s="267"/>
      <c r="AD4233" s="271"/>
      <c r="AE4233" s="267"/>
      <c r="AF4233" s="267"/>
      <c r="AG4233" s="113"/>
    </row>
    <row r="4234" spans="2:40" ht="15" customHeight="1">
      <c r="B4234" s="882"/>
    </row>
    <row r="4235" spans="2:40" ht="15" customHeight="1">
      <c r="B4235" s="882"/>
    </row>
    <row r="4236" spans="2:40" ht="15" customHeight="1">
      <c r="B4236" s="901"/>
      <c r="C4236" s="897"/>
      <c r="D4236" s="148"/>
      <c r="AG4236" s="113"/>
    </row>
    <row r="4237" spans="2:40" ht="15" customHeight="1">
      <c r="B4237" s="882"/>
      <c r="C4237" s="939"/>
      <c r="D4237" s="266"/>
      <c r="M4237" s="270"/>
      <c r="N4237" s="270"/>
      <c r="T4237" s="271"/>
      <c r="U4237" s="267"/>
      <c r="V4237" s="267"/>
      <c r="W4237" s="267"/>
      <c r="X4237" s="267"/>
      <c r="Y4237" s="267"/>
      <c r="Z4237" s="267"/>
      <c r="AA4237" s="267"/>
      <c r="AB4237" s="267"/>
      <c r="AC4237" s="267"/>
      <c r="AD4237" s="271"/>
      <c r="AE4237" s="267"/>
      <c r="AF4237" s="267"/>
    </row>
    <row r="4238" spans="2:40" ht="15" customHeight="1">
      <c r="B4238" s="899"/>
      <c r="C4238" s="922"/>
      <c r="D4238" s="195"/>
    </row>
    <row r="4239" spans="2:40" ht="15" customHeight="1">
      <c r="B4239" s="901"/>
      <c r="C4239" s="897"/>
      <c r="D4239" s="148"/>
    </row>
    <row r="4240" spans="2:40" ht="15" customHeight="1">
      <c r="B4240" s="910"/>
      <c r="C4240" s="897"/>
      <c r="D4240" s="148"/>
    </row>
    <row r="4241" spans="2:34" ht="15" customHeight="1">
      <c r="B4241" s="901"/>
      <c r="C4241" s="939"/>
      <c r="D4241" s="266"/>
      <c r="T4241" s="271"/>
      <c r="U4241" s="267"/>
      <c r="V4241" s="267"/>
      <c r="W4241" s="267"/>
      <c r="X4241" s="267"/>
      <c r="Y4241" s="267"/>
      <c r="Z4241" s="267"/>
      <c r="AA4241" s="267"/>
      <c r="AB4241" s="267"/>
      <c r="AC4241" s="267"/>
      <c r="AD4241" s="271"/>
      <c r="AE4241" s="267"/>
      <c r="AF4241" s="267"/>
      <c r="AG4241" s="113"/>
    </row>
    <row r="4242" spans="2:34" ht="15" customHeight="1">
      <c r="B4242" s="899"/>
      <c r="C4242" s="922"/>
      <c r="D4242" s="195"/>
      <c r="Q4242" s="812"/>
      <c r="R4242" s="90"/>
    </row>
    <row r="4243" spans="2:34" ht="15" customHeight="1">
      <c r="B4243" s="905"/>
      <c r="AG4243" s="113"/>
    </row>
    <row r="4244" spans="2:34" ht="15" customHeight="1">
      <c r="B4244" s="882"/>
    </row>
    <row r="4245" spans="2:34" ht="15" customHeight="1">
      <c r="B4245" s="901"/>
      <c r="C4245" s="897"/>
      <c r="D4245" s="148"/>
      <c r="AG4245" s="113"/>
    </row>
    <row r="4246" spans="2:34" ht="15" customHeight="1">
      <c r="B4246" s="901"/>
      <c r="C4246" s="897"/>
      <c r="D4246" s="148"/>
      <c r="Q4246" s="812"/>
      <c r="R4246" s="90"/>
      <c r="AG4246" s="113"/>
    </row>
    <row r="4247" spans="2:34" ht="15" customHeight="1">
      <c r="B4247" s="905"/>
      <c r="AH4247" s="113"/>
    </row>
    <row r="4248" spans="2:34" ht="15" customHeight="1">
      <c r="B4248" s="882"/>
      <c r="C4248" s="906"/>
      <c r="D4248" s="159"/>
      <c r="O4248" s="970"/>
      <c r="S4248" s="184"/>
    </row>
    <row r="4249" spans="2:34" ht="15" customHeight="1">
      <c r="B4249" s="882"/>
    </row>
    <row r="4250" spans="2:34" ht="15" customHeight="1">
      <c r="B4250" s="882"/>
      <c r="AG4250" s="113"/>
    </row>
    <row r="4251" spans="2:34" ht="15" customHeight="1">
      <c r="B4251" s="901"/>
      <c r="C4251" s="897"/>
      <c r="D4251" s="148"/>
      <c r="AG4251" s="113"/>
    </row>
    <row r="4252" spans="2:34" ht="15" customHeight="1">
      <c r="B4252" s="882"/>
      <c r="O4252" s="970"/>
      <c r="S4252" s="184"/>
    </row>
    <row r="4253" spans="2:34" ht="15" customHeight="1">
      <c r="B4253" s="882"/>
      <c r="O4253" s="970"/>
      <c r="S4253" s="184"/>
    </row>
    <row r="4254" spans="2:34" ht="15" customHeight="1">
      <c r="B4254" s="901"/>
      <c r="C4254" s="897"/>
      <c r="D4254" s="148"/>
      <c r="AG4254" s="113"/>
    </row>
    <row r="4255" spans="2:34" ht="15" customHeight="1">
      <c r="B4255" s="912"/>
      <c r="AG4255" s="113"/>
    </row>
    <row r="4256" spans="2:34" ht="15" customHeight="1">
      <c r="B4256" s="901"/>
      <c r="C4256" s="897"/>
      <c r="D4256" s="148"/>
      <c r="AG4256" s="113"/>
    </row>
    <row r="4257" spans="2:34" ht="15" customHeight="1">
      <c r="B4257" s="912"/>
      <c r="AG4257" s="113"/>
    </row>
    <row r="4258" spans="2:34" ht="15" customHeight="1">
      <c r="B4258" s="882"/>
    </row>
    <row r="4259" spans="2:34" ht="15" customHeight="1">
      <c r="B4259" s="901"/>
      <c r="C4259" s="897"/>
      <c r="D4259" s="148"/>
      <c r="L4259" s="959"/>
      <c r="AG4259" s="113"/>
    </row>
    <row r="4260" spans="2:34" ht="15" customHeight="1">
      <c r="B4260" s="905"/>
      <c r="AH4260" s="113"/>
    </row>
    <row r="4261" spans="2:34" ht="15" customHeight="1">
      <c r="B4261" s="882"/>
    </row>
    <row r="4262" spans="2:34" ht="15" customHeight="1">
      <c r="B4262" s="901"/>
      <c r="C4262" s="897"/>
      <c r="D4262" s="148"/>
    </row>
    <row r="4263" spans="2:34" ht="15" customHeight="1">
      <c r="B4263" s="901"/>
      <c r="C4263" s="897"/>
      <c r="D4263" s="148"/>
    </row>
    <row r="4264" spans="2:34" ht="15" customHeight="1">
      <c r="B4264" s="905"/>
      <c r="AG4264" s="113"/>
    </row>
    <row r="4265" spans="2:34" ht="15" customHeight="1">
      <c r="B4265" s="886"/>
      <c r="C4265" s="896"/>
      <c r="D4265" s="107"/>
      <c r="L4265" s="895"/>
      <c r="M4265" s="108"/>
      <c r="N4265" s="108"/>
      <c r="O4265" s="964"/>
      <c r="P4265" s="110"/>
      <c r="Q4265" s="810"/>
      <c r="R4265" s="110"/>
      <c r="S4265" s="111"/>
      <c r="T4265" s="984"/>
      <c r="U4265" s="110"/>
      <c r="V4265" s="110"/>
      <c r="W4265" s="110"/>
      <c r="X4265" s="110"/>
      <c r="Y4265" s="110"/>
      <c r="Z4265" s="110"/>
      <c r="AA4265" s="110"/>
      <c r="AB4265" s="110"/>
      <c r="AC4265" s="110"/>
      <c r="AD4265" s="841"/>
      <c r="AE4265" s="110"/>
      <c r="AF4265" s="110"/>
      <c r="AG4265" s="113"/>
    </row>
    <row r="4266" spans="2:34" ht="15" customHeight="1">
      <c r="B4266" s="882"/>
    </row>
    <row r="4267" spans="2:34" ht="15" customHeight="1">
      <c r="B4267" s="886"/>
      <c r="C4267" s="896"/>
      <c r="D4267" s="107"/>
      <c r="L4267" s="895"/>
      <c r="M4267" s="108"/>
      <c r="N4267" s="108"/>
      <c r="O4267" s="964"/>
      <c r="P4267" s="110"/>
      <c r="Q4267" s="810"/>
      <c r="R4267" s="110"/>
      <c r="S4267" s="111"/>
      <c r="T4267" s="984"/>
      <c r="U4267" s="110"/>
      <c r="V4267" s="110"/>
      <c r="W4267" s="110"/>
      <c r="X4267" s="110"/>
      <c r="Y4267" s="110"/>
      <c r="Z4267" s="110"/>
      <c r="AA4267" s="110"/>
      <c r="AB4267" s="110"/>
      <c r="AC4267" s="110"/>
      <c r="AD4267" s="841"/>
      <c r="AE4267" s="110"/>
      <c r="AF4267" s="110"/>
      <c r="AG4267" s="113"/>
    </row>
    <row r="4268" spans="2:34" ht="15" customHeight="1">
      <c r="B4268" s="899"/>
      <c r="C4268" s="922"/>
      <c r="D4268" s="195"/>
      <c r="Q4268" s="812"/>
      <c r="R4268" s="90"/>
    </row>
    <row r="4269" spans="2:34" ht="15" customHeight="1">
      <c r="B4269" s="882"/>
      <c r="L4269" s="952"/>
      <c r="M4269" s="122"/>
      <c r="N4269" s="122"/>
      <c r="AG4269" s="113"/>
    </row>
    <row r="4270" spans="2:34" ht="15" customHeight="1">
      <c r="B4270" s="882"/>
      <c r="L4270" s="952"/>
      <c r="M4270" s="122"/>
      <c r="N4270" s="122"/>
      <c r="AG4270" s="113"/>
    </row>
    <row r="4271" spans="2:34" ht="15" customHeight="1">
      <c r="B4271" s="882"/>
    </row>
    <row r="4272" spans="2:34" ht="15" customHeight="1">
      <c r="B4272" s="912"/>
      <c r="AG4272" s="113"/>
    </row>
    <row r="4273" spans="2:33" ht="15" customHeight="1">
      <c r="B4273" s="882"/>
      <c r="Q4273" s="812"/>
      <c r="R4273" s="90"/>
    </row>
    <row r="4274" spans="2:33" ht="15" customHeight="1">
      <c r="B4274" s="886"/>
      <c r="C4274" s="896"/>
      <c r="D4274" s="107"/>
      <c r="L4274" s="895"/>
      <c r="M4274" s="108"/>
      <c r="N4274" s="108"/>
      <c r="O4274" s="964"/>
      <c r="P4274" s="110"/>
      <c r="Q4274" s="810"/>
      <c r="R4274" s="110"/>
      <c r="S4274" s="111"/>
      <c r="T4274" s="984"/>
      <c r="U4274" s="110"/>
      <c r="V4274" s="110"/>
      <c r="W4274" s="110"/>
      <c r="X4274" s="110"/>
      <c r="Y4274" s="110"/>
      <c r="Z4274" s="110"/>
      <c r="AA4274" s="110"/>
      <c r="AB4274" s="110"/>
      <c r="AC4274" s="110"/>
      <c r="AD4274" s="841"/>
      <c r="AE4274" s="110"/>
      <c r="AF4274" s="110"/>
      <c r="AG4274" s="113"/>
    </row>
    <row r="4275" spans="2:33" ht="15" customHeight="1">
      <c r="B4275" s="886"/>
      <c r="C4275" s="896"/>
      <c r="D4275" s="107"/>
      <c r="L4275" s="895"/>
      <c r="M4275" s="108"/>
      <c r="N4275" s="108"/>
      <c r="O4275" s="964"/>
      <c r="P4275" s="110"/>
      <c r="Q4275" s="810"/>
      <c r="R4275" s="110"/>
      <c r="S4275" s="111"/>
      <c r="T4275" s="984"/>
      <c r="U4275" s="110"/>
      <c r="V4275" s="110"/>
      <c r="W4275" s="110"/>
      <c r="X4275" s="110"/>
      <c r="Y4275" s="110"/>
      <c r="Z4275" s="110"/>
      <c r="AA4275" s="110"/>
      <c r="AB4275" s="110"/>
      <c r="AC4275" s="110"/>
      <c r="AD4275" s="841"/>
      <c r="AE4275" s="110"/>
      <c r="AF4275" s="110"/>
      <c r="AG4275" s="113"/>
    </row>
    <row r="4276" spans="2:33" ht="15" customHeight="1">
      <c r="B4276" s="901"/>
      <c r="C4276" s="897"/>
      <c r="D4276" s="148"/>
      <c r="AG4276" s="113"/>
    </row>
    <row r="4277" spans="2:33" ht="15" customHeight="1">
      <c r="B4277" s="886"/>
      <c r="C4277" s="896"/>
      <c r="D4277" s="107"/>
      <c r="L4277" s="895"/>
      <c r="M4277" s="108"/>
      <c r="N4277" s="108"/>
      <c r="O4277" s="964"/>
      <c r="P4277" s="110"/>
      <c r="Q4277" s="810"/>
      <c r="R4277" s="110"/>
      <c r="S4277" s="111"/>
      <c r="T4277" s="984"/>
      <c r="U4277" s="110"/>
      <c r="V4277" s="110"/>
      <c r="W4277" s="110"/>
      <c r="X4277" s="110"/>
      <c r="Y4277" s="110"/>
      <c r="Z4277" s="110"/>
      <c r="AA4277" s="110"/>
      <c r="AB4277" s="110"/>
      <c r="AC4277" s="110"/>
      <c r="AD4277" s="841"/>
      <c r="AE4277" s="110"/>
      <c r="AF4277" s="110"/>
      <c r="AG4277" s="113"/>
    </row>
    <row r="4278" spans="2:33" ht="15" customHeight="1">
      <c r="B4278" s="886"/>
      <c r="C4278" s="896"/>
      <c r="D4278" s="107"/>
      <c r="L4278" s="895"/>
      <c r="M4278" s="108"/>
      <c r="N4278" s="108"/>
      <c r="O4278" s="964"/>
      <c r="P4278" s="110"/>
      <c r="Q4278" s="810"/>
      <c r="R4278" s="110"/>
      <c r="S4278" s="111"/>
      <c r="T4278" s="984"/>
      <c r="U4278" s="110"/>
      <c r="V4278" s="110"/>
      <c r="W4278" s="110"/>
      <c r="X4278" s="110"/>
      <c r="Y4278" s="110"/>
      <c r="Z4278" s="110"/>
      <c r="AA4278" s="110"/>
      <c r="AB4278" s="110"/>
      <c r="AC4278" s="110"/>
      <c r="AD4278" s="841"/>
      <c r="AE4278" s="110"/>
      <c r="AF4278" s="110"/>
      <c r="AG4278" s="113"/>
    </row>
    <row r="4279" spans="2:33" ht="15" customHeight="1">
      <c r="B4279" s="886"/>
      <c r="C4279" s="896"/>
      <c r="D4279" s="107"/>
      <c r="L4279" s="895"/>
      <c r="M4279" s="108"/>
      <c r="N4279" s="108"/>
      <c r="O4279" s="964"/>
      <c r="P4279" s="110"/>
      <c r="Q4279" s="810"/>
      <c r="R4279" s="110"/>
      <c r="S4279" s="111"/>
      <c r="T4279" s="984"/>
      <c r="U4279" s="110"/>
      <c r="V4279" s="110"/>
      <c r="W4279" s="110"/>
      <c r="X4279" s="110"/>
      <c r="Y4279" s="110"/>
      <c r="Z4279" s="110"/>
      <c r="AA4279" s="110"/>
      <c r="AB4279" s="110"/>
      <c r="AC4279" s="110"/>
      <c r="AD4279" s="841"/>
      <c r="AE4279" s="110"/>
      <c r="AF4279" s="110"/>
      <c r="AG4279" s="113"/>
    </row>
    <row r="4280" spans="2:33" ht="15" customHeight="1">
      <c r="B4280" s="937"/>
      <c r="C4280" s="939"/>
      <c r="D4280" s="266"/>
      <c r="T4280" s="271"/>
      <c r="U4280" s="267"/>
      <c r="V4280" s="267"/>
      <c r="W4280" s="267"/>
      <c r="X4280" s="267"/>
      <c r="Y4280" s="267"/>
      <c r="Z4280" s="267"/>
      <c r="AA4280" s="267"/>
      <c r="AB4280" s="267"/>
      <c r="AC4280" s="267"/>
      <c r="AD4280" s="271"/>
      <c r="AE4280" s="267"/>
      <c r="AF4280" s="267"/>
      <c r="AG4280" s="113"/>
    </row>
    <row r="4281" spans="2:33" ht="15" customHeight="1">
      <c r="B4281" s="882"/>
      <c r="O4281" s="970"/>
      <c r="S4281" s="184"/>
    </row>
    <row r="4282" spans="2:33" ht="15" customHeight="1">
      <c r="B4282" s="901"/>
      <c r="C4282" s="897"/>
      <c r="D4282" s="148"/>
      <c r="L4282" s="959"/>
      <c r="AG4282" s="113"/>
    </row>
    <row r="4283" spans="2:33" ht="15" customHeight="1">
      <c r="B4283" s="905"/>
      <c r="AG4283" s="113"/>
    </row>
    <row r="4284" spans="2:33" ht="15" customHeight="1">
      <c r="B4284" s="882"/>
    </row>
    <row r="4285" spans="2:33" ht="15" customHeight="1">
      <c r="B4285" s="882"/>
      <c r="C4285" s="939"/>
      <c r="D4285" s="266"/>
      <c r="M4285" s="270"/>
      <c r="N4285" s="270"/>
      <c r="T4285" s="271"/>
      <c r="U4285" s="267"/>
      <c r="V4285" s="267"/>
      <c r="W4285" s="267"/>
      <c r="X4285" s="267"/>
      <c r="Y4285" s="267"/>
      <c r="Z4285" s="267"/>
      <c r="AA4285" s="267"/>
      <c r="AB4285" s="267"/>
      <c r="AC4285" s="267"/>
      <c r="AD4285" s="271"/>
      <c r="AE4285" s="267"/>
      <c r="AF4285" s="267"/>
    </row>
    <row r="4286" spans="2:33" ht="15" customHeight="1">
      <c r="B4286" s="901"/>
      <c r="C4286" s="897"/>
      <c r="D4286" s="148"/>
      <c r="AG4286" s="113"/>
    </row>
    <row r="4287" spans="2:33" ht="15" customHeight="1">
      <c r="B4287" s="901"/>
      <c r="C4287" s="897"/>
      <c r="D4287" s="148"/>
      <c r="AG4287" s="113"/>
    </row>
    <row r="4288" spans="2:33" ht="15" customHeight="1">
      <c r="B4288" s="882"/>
    </row>
    <row r="4289" spans="2:46" ht="15" customHeight="1">
      <c r="B4289" s="882"/>
    </row>
    <row r="4290" spans="2:46" ht="15" customHeight="1">
      <c r="B4290" s="882"/>
    </row>
    <row r="4291" spans="2:46" ht="15" customHeight="1">
      <c r="B4291" s="882"/>
    </row>
    <row r="4292" spans="2:46" ht="15" customHeight="1">
      <c r="B4292" s="882"/>
      <c r="C4292" s="939"/>
      <c r="D4292" s="272"/>
      <c r="L4292" s="953"/>
      <c r="M4292" s="126"/>
      <c r="N4292" s="126"/>
      <c r="Q4292" s="809"/>
      <c r="R4292" s="116"/>
      <c r="S4292" s="50"/>
      <c r="T4292" s="271"/>
      <c r="U4292" s="273"/>
      <c r="V4292" s="273"/>
      <c r="W4292" s="273"/>
      <c r="X4292" s="273"/>
      <c r="Y4292" s="273"/>
      <c r="Z4292" s="273"/>
      <c r="AA4292" s="273"/>
      <c r="AB4292" s="273"/>
      <c r="AC4292" s="273"/>
      <c r="AD4292" s="271"/>
      <c r="AE4292" s="273"/>
      <c r="AF4292" s="273"/>
      <c r="AH4292" s="123"/>
      <c r="AI4292" s="123"/>
      <c r="AJ4292" s="125"/>
      <c r="AK4292" s="125"/>
      <c r="AL4292" s="125"/>
      <c r="AM4292" s="125"/>
      <c r="AN4292" s="125"/>
      <c r="AO4292" s="125"/>
      <c r="AP4292" s="125"/>
      <c r="AQ4292" s="125"/>
      <c r="AR4292" s="125"/>
      <c r="AS4292" s="125"/>
      <c r="AT4292" s="125"/>
    </row>
    <row r="4293" spans="2:46" ht="15" customHeight="1">
      <c r="B4293" s="882"/>
      <c r="AG4293" s="113"/>
    </row>
    <row r="4294" spans="2:46" ht="15" customHeight="1">
      <c r="B4294" s="903"/>
      <c r="C4294" s="904"/>
      <c r="D4294" s="156"/>
      <c r="M4294" s="149"/>
      <c r="N4294" s="149"/>
      <c r="S4294" s="116"/>
      <c r="T4294" s="855"/>
      <c r="U4294" s="50"/>
      <c r="V4294" s="50"/>
      <c r="W4294" s="50"/>
      <c r="X4294" s="50"/>
      <c r="Y4294" s="50"/>
      <c r="Z4294" s="50"/>
      <c r="AA4294" s="50"/>
      <c r="AB4294" s="50"/>
      <c r="AC4294" s="50"/>
      <c r="AD4294" s="840"/>
      <c r="AE4294" s="50"/>
      <c r="AF4294" s="50"/>
      <c r="AG4294" s="47"/>
      <c r="AH4294" s="173"/>
      <c r="AI4294" s="47"/>
      <c r="AJ4294" s="5"/>
      <c r="AN4294" s="5"/>
    </row>
    <row r="4295" spans="2:46" ht="15" customHeight="1">
      <c r="B4295" s="901"/>
      <c r="C4295" s="897"/>
      <c r="D4295" s="148"/>
      <c r="AG4295" s="113"/>
    </row>
    <row r="4296" spans="2:46" ht="15" customHeight="1">
      <c r="B4296" s="901"/>
      <c r="C4296" s="897"/>
      <c r="D4296" s="148"/>
    </row>
    <row r="4297" spans="2:46" ht="15" customHeight="1">
      <c r="B4297" s="905"/>
    </row>
    <row r="4298" spans="2:46" ht="15" customHeight="1">
      <c r="B4298" s="882"/>
      <c r="L4298" s="953"/>
      <c r="M4298" s="230"/>
      <c r="N4298" s="230"/>
      <c r="S4298" s="50"/>
      <c r="T4298" s="983"/>
      <c r="U4298" s="8"/>
      <c r="V4298" s="8"/>
      <c r="W4298" s="8"/>
      <c r="X4298" s="8"/>
      <c r="Y4298" s="8"/>
      <c r="Z4298" s="8"/>
      <c r="AA4298" s="8"/>
      <c r="AB4298" s="8"/>
      <c r="AC4298" s="8"/>
      <c r="AD4298" s="839"/>
      <c r="AE4298" s="8"/>
      <c r="AF4298" s="8"/>
      <c r="AH4298" s="123"/>
      <c r="AI4298" s="123"/>
      <c r="AJ4298" s="125"/>
      <c r="AK4298" s="125"/>
      <c r="AL4298" s="125"/>
      <c r="AM4298" s="125"/>
      <c r="AN4298" s="125"/>
      <c r="AO4298" s="125"/>
      <c r="AP4298" s="125"/>
      <c r="AQ4298" s="125"/>
      <c r="AR4298" s="125"/>
      <c r="AS4298" s="125"/>
      <c r="AT4298" s="125"/>
    </row>
    <row r="4299" spans="2:46" ht="15" customHeight="1">
      <c r="B4299" s="901"/>
      <c r="C4299" s="897"/>
      <c r="D4299" s="148"/>
      <c r="AG4299" s="113"/>
    </row>
    <row r="4300" spans="2:46" ht="15" customHeight="1">
      <c r="B4300" s="882"/>
      <c r="C4300" s="929"/>
      <c r="D4300" s="4"/>
      <c r="AG4300" s="113"/>
    </row>
    <row r="4301" spans="2:46" ht="15" customHeight="1">
      <c r="B4301" s="882"/>
      <c r="L4301" s="953"/>
      <c r="M4301" s="126"/>
      <c r="N4301" s="126"/>
      <c r="Q4301" s="809"/>
      <c r="R4301" s="116"/>
      <c r="S4301" s="50"/>
      <c r="T4301" s="983"/>
      <c r="U4301" s="8"/>
      <c r="V4301" s="8"/>
      <c r="W4301" s="8"/>
      <c r="X4301" s="8"/>
      <c r="Y4301" s="8"/>
      <c r="Z4301" s="8"/>
      <c r="AA4301" s="8"/>
      <c r="AB4301" s="8"/>
      <c r="AC4301" s="8"/>
      <c r="AD4301" s="839"/>
      <c r="AE4301" s="8"/>
      <c r="AF4301" s="8"/>
      <c r="AH4301" s="123"/>
      <c r="AI4301" s="123"/>
      <c r="AJ4301" s="125"/>
      <c r="AK4301" s="125"/>
      <c r="AL4301" s="125"/>
      <c r="AM4301" s="125"/>
      <c r="AN4301" s="125"/>
      <c r="AO4301" s="125"/>
      <c r="AP4301" s="125"/>
      <c r="AQ4301" s="125"/>
      <c r="AR4301" s="125"/>
      <c r="AS4301" s="125"/>
      <c r="AT4301" s="125"/>
    </row>
    <row r="4302" spans="2:46" ht="15" customHeight="1">
      <c r="B4302" s="882"/>
      <c r="L4302" s="953"/>
      <c r="M4302" s="126"/>
      <c r="N4302" s="126"/>
      <c r="Q4302" s="809"/>
      <c r="R4302" s="116"/>
      <c r="S4302" s="50"/>
      <c r="T4302" s="983"/>
      <c r="U4302" s="8"/>
      <c r="V4302" s="8"/>
      <c r="W4302" s="8"/>
      <c r="X4302" s="8"/>
      <c r="Y4302" s="8"/>
      <c r="Z4302" s="8"/>
      <c r="AA4302" s="8"/>
      <c r="AB4302" s="8"/>
      <c r="AC4302" s="8"/>
      <c r="AD4302" s="839"/>
      <c r="AE4302" s="8"/>
      <c r="AF4302" s="8"/>
      <c r="AH4302" s="123"/>
      <c r="AI4302" s="123"/>
      <c r="AJ4302" s="125"/>
      <c r="AK4302" s="125"/>
      <c r="AL4302" s="125"/>
      <c r="AM4302" s="125"/>
      <c r="AN4302" s="125"/>
      <c r="AO4302" s="125"/>
      <c r="AP4302" s="125"/>
      <c r="AQ4302" s="125"/>
      <c r="AR4302" s="125"/>
      <c r="AS4302" s="125"/>
      <c r="AT4302" s="125"/>
    </row>
    <row r="4303" spans="2:46" ht="15" customHeight="1">
      <c r="B4303" s="882"/>
    </row>
    <row r="4304" spans="2:46" ht="15" customHeight="1">
      <c r="B4304" s="899"/>
      <c r="C4304" s="900"/>
      <c r="D4304" s="151"/>
    </row>
    <row r="4305" spans="2:33" ht="15" customHeight="1">
      <c r="B4305" s="937"/>
      <c r="C4305" s="939"/>
      <c r="D4305" s="266"/>
      <c r="T4305" s="271"/>
      <c r="U4305" s="267"/>
      <c r="V4305" s="267"/>
      <c r="W4305" s="267"/>
      <c r="X4305" s="267"/>
      <c r="Y4305" s="267"/>
      <c r="Z4305" s="267"/>
      <c r="AA4305" s="267"/>
      <c r="AB4305" s="267"/>
      <c r="AC4305" s="267"/>
      <c r="AD4305" s="271"/>
      <c r="AE4305" s="267"/>
      <c r="AF4305" s="267"/>
      <c r="AG4305" s="113"/>
    </row>
    <row r="4306" spans="2:33" ht="15" customHeight="1">
      <c r="B4306" s="901"/>
      <c r="C4306" s="897"/>
      <c r="D4306" s="148"/>
    </row>
    <row r="4307" spans="2:33" ht="15" customHeight="1">
      <c r="B4307" s="882"/>
    </row>
    <row r="4308" spans="2:33" ht="15" customHeight="1">
      <c r="B4308" s="882"/>
      <c r="AG4308" s="113"/>
    </row>
    <row r="4309" spans="2:33" ht="15" customHeight="1">
      <c r="B4309" s="882"/>
      <c r="O4309" s="970"/>
      <c r="S4309" s="184"/>
    </row>
    <row r="4310" spans="2:33" ht="15" customHeight="1">
      <c r="B4310" s="901"/>
      <c r="C4310" s="897"/>
      <c r="D4310" s="148"/>
    </row>
    <row r="4311" spans="2:33" ht="15" customHeight="1">
      <c r="B4311" s="882"/>
    </row>
    <row r="4312" spans="2:33" ht="15" customHeight="1">
      <c r="B4312" s="901"/>
      <c r="C4312" s="897"/>
      <c r="D4312" s="148"/>
      <c r="AG4312" s="113"/>
    </row>
    <row r="4313" spans="2:33" ht="15" customHeight="1">
      <c r="B4313" s="899"/>
      <c r="C4313" s="922"/>
      <c r="D4313" s="195"/>
    </row>
    <row r="4314" spans="2:33" ht="15" customHeight="1">
      <c r="B4314" s="905"/>
    </row>
    <row r="4315" spans="2:33" ht="15" customHeight="1">
      <c r="B4315" s="882"/>
      <c r="Q4315" s="819"/>
      <c r="R4315" s="8"/>
      <c r="AG4315" s="113"/>
    </row>
    <row r="4316" spans="2:33" ht="15" customHeight="1">
      <c r="B4316" s="882"/>
    </row>
    <row r="4317" spans="2:33" ht="15" customHeight="1">
      <c r="B4317" s="882"/>
    </row>
    <row r="4318" spans="2:33" ht="15" customHeight="1">
      <c r="B4318" s="912"/>
      <c r="AG4318" s="113"/>
    </row>
    <row r="4319" spans="2:33" ht="15" customHeight="1">
      <c r="B4319" s="901"/>
      <c r="C4319" s="897"/>
      <c r="D4319" s="148"/>
      <c r="AG4319" s="113"/>
    </row>
    <row r="4320" spans="2:33" ht="15" customHeight="1">
      <c r="B4320" s="882"/>
      <c r="AG4320" s="113"/>
    </row>
    <row r="4321" spans="2:34" ht="15" customHeight="1">
      <c r="B4321" s="882"/>
    </row>
    <row r="4322" spans="2:34" ht="15" customHeight="1">
      <c r="B4322" s="937"/>
      <c r="M4322" s="270"/>
      <c r="N4322" s="270"/>
      <c r="T4322" s="271"/>
      <c r="U4322" s="267"/>
      <c r="V4322" s="267"/>
      <c r="W4322" s="267"/>
      <c r="X4322" s="267"/>
      <c r="Y4322" s="267"/>
      <c r="Z4322" s="267"/>
      <c r="AA4322" s="267"/>
      <c r="AB4322" s="267"/>
      <c r="AC4322" s="267"/>
      <c r="AD4322" s="271"/>
      <c r="AE4322" s="267"/>
      <c r="AF4322" s="267"/>
    </row>
    <row r="4323" spans="2:34" ht="15" customHeight="1">
      <c r="B4323" s="901"/>
      <c r="C4323" s="897"/>
      <c r="D4323" s="148"/>
    </row>
    <row r="4324" spans="2:34" ht="15" customHeight="1">
      <c r="B4324" s="899"/>
      <c r="C4324" s="900"/>
      <c r="D4324" s="151"/>
    </row>
    <row r="4325" spans="2:34" ht="15" customHeight="1">
      <c r="B4325" s="882"/>
    </row>
    <row r="4326" spans="2:34" ht="15" customHeight="1">
      <c r="B4326" s="882"/>
      <c r="O4326" s="970"/>
      <c r="S4326" s="184"/>
    </row>
    <row r="4327" spans="2:34" ht="15" customHeight="1">
      <c r="B4327" s="882"/>
      <c r="O4327" s="970"/>
      <c r="S4327" s="184"/>
    </row>
    <row r="4328" spans="2:34" ht="15" customHeight="1">
      <c r="B4328" s="905"/>
      <c r="AH4328" s="113"/>
    </row>
    <row r="4329" spans="2:34" ht="15" customHeight="1">
      <c r="B4329" s="882"/>
    </row>
    <row r="4330" spans="2:34" ht="15" customHeight="1">
      <c r="B4330" s="901"/>
      <c r="C4330" s="897"/>
      <c r="D4330" s="148"/>
    </row>
    <row r="4331" spans="2:34" ht="15" customHeight="1">
      <c r="B4331" s="882"/>
    </row>
    <row r="4332" spans="2:34" ht="15" customHeight="1">
      <c r="B4332" s="882"/>
      <c r="Q4332" s="812"/>
      <c r="R4332" s="90"/>
    </row>
    <row r="4333" spans="2:34" ht="15" customHeight="1">
      <c r="B4333" s="901"/>
      <c r="C4333" s="897"/>
      <c r="D4333" s="148"/>
      <c r="AG4333" s="113"/>
    </row>
    <row r="4334" spans="2:34" ht="15" customHeight="1">
      <c r="B4334" s="882"/>
    </row>
    <row r="4335" spans="2:34" ht="15" customHeight="1">
      <c r="B4335" s="882"/>
      <c r="O4335" s="970"/>
      <c r="S4335" s="184"/>
    </row>
    <row r="4336" spans="2:34" ht="15" customHeight="1">
      <c r="B4336" s="901"/>
      <c r="C4336" s="897"/>
      <c r="D4336" s="148"/>
    </row>
    <row r="4337" spans="2:46" ht="15" customHeight="1">
      <c r="B4337" s="882"/>
    </row>
    <row r="4338" spans="2:46" ht="15" customHeight="1">
      <c r="B4338" s="882"/>
      <c r="AG4338" s="113"/>
    </row>
    <row r="4339" spans="2:46" ht="15" customHeight="1">
      <c r="B4339" s="901"/>
      <c r="C4339" s="897"/>
      <c r="D4339" s="148"/>
      <c r="AG4339" s="113"/>
    </row>
    <row r="4340" spans="2:46" ht="15" customHeight="1">
      <c r="B4340" s="882"/>
    </row>
    <row r="4341" spans="2:46" ht="15" customHeight="1">
      <c r="B4341" s="882"/>
    </row>
    <row r="4342" spans="2:46" ht="15" customHeight="1">
      <c r="B4342" s="903"/>
      <c r="C4342" s="904"/>
      <c r="D4342" s="156"/>
      <c r="M4342" s="149"/>
      <c r="N4342" s="149"/>
      <c r="S4342" s="116"/>
      <c r="T4342" s="855"/>
      <c r="U4342" s="50"/>
      <c r="V4342" s="50"/>
      <c r="W4342" s="50"/>
      <c r="X4342" s="50"/>
      <c r="Y4342" s="50"/>
      <c r="Z4342" s="50"/>
      <c r="AA4342" s="50"/>
      <c r="AB4342" s="50"/>
      <c r="AC4342" s="50"/>
      <c r="AD4342" s="840"/>
      <c r="AE4342" s="50"/>
      <c r="AF4342" s="50"/>
      <c r="AG4342" s="47"/>
      <c r="AH4342" s="173"/>
      <c r="AI4342" s="47"/>
      <c r="AJ4342" s="5"/>
      <c r="AN4342" s="5"/>
    </row>
    <row r="4343" spans="2:46" ht="15" customHeight="1">
      <c r="B4343" s="901"/>
      <c r="C4343" s="897"/>
      <c r="D4343" s="148"/>
      <c r="AG4343" s="113"/>
    </row>
    <row r="4344" spans="2:46" ht="15" customHeight="1">
      <c r="B4344" s="899"/>
      <c r="C4344" s="900"/>
      <c r="D4344" s="151"/>
    </row>
    <row r="4345" spans="2:46" ht="15" customHeight="1">
      <c r="B4345" s="882"/>
    </row>
    <row r="4346" spans="2:46" ht="15" customHeight="1">
      <c r="B4346" s="901"/>
      <c r="C4346" s="897"/>
      <c r="D4346" s="148"/>
      <c r="AG4346" s="113"/>
    </row>
    <row r="4347" spans="2:46" ht="15" customHeight="1">
      <c r="B4347" s="903"/>
      <c r="C4347" s="911"/>
      <c r="D4347" s="177"/>
      <c r="M4347" s="149"/>
      <c r="N4347" s="149"/>
      <c r="Q4347" s="812"/>
      <c r="R4347" s="90"/>
      <c r="S4347" s="116"/>
      <c r="T4347" s="855"/>
      <c r="U4347" s="50"/>
      <c r="V4347" s="50"/>
      <c r="W4347" s="50"/>
      <c r="X4347" s="50"/>
      <c r="Y4347" s="50"/>
      <c r="Z4347" s="50"/>
      <c r="AA4347" s="50"/>
      <c r="AB4347" s="50"/>
      <c r="AC4347" s="50"/>
      <c r="AD4347" s="840"/>
      <c r="AE4347" s="50"/>
      <c r="AF4347" s="50"/>
      <c r="AG4347" s="47"/>
      <c r="AH4347" s="173"/>
      <c r="AI4347" s="47"/>
      <c r="AJ4347" s="5"/>
      <c r="AN4347" s="5"/>
    </row>
    <row r="4348" spans="2:46" ht="15" customHeight="1">
      <c r="B4348" s="882"/>
      <c r="L4348" s="953"/>
      <c r="M4348" s="126"/>
      <c r="N4348" s="126"/>
      <c r="S4348" s="50"/>
      <c r="T4348" s="983"/>
      <c r="U4348" s="8"/>
      <c r="V4348" s="8"/>
      <c r="W4348" s="8"/>
      <c r="X4348" s="8"/>
      <c r="Y4348" s="8"/>
      <c r="Z4348" s="8"/>
      <c r="AA4348" s="8"/>
      <c r="AB4348" s="8"/>
      <c r="AC4348" s="8"/>
      <c r="AD4348" s="839"/>
      <c r="AE4348" s="8"/>
      <c r="AF4348" s="8"/>
      <c r="AH4348" s="123"/>
      <c r="AI4348" s="123"/>
      <c r="AJ4348" s="125"/>
      <c r="AK4348" s="125"/>
      <c r="AL4348" s="125"/>
      <c r="AM4348" s="125"/>
      <c r="AN4348" s="125"/>
      <c r="AO4348" s="125"/>
      <c r="AP4348" s="125"/>
      <c r="AQ4348" s="125"/>
      <c r="AR4348" s="125"/>
      <c r="AS4348" s="125"/>
      <c r="AT4348" s="125"/>
    </row>
    <row r="4349" spans="2:46" ht="15" customHeight="1">
      <c r="B4349" s="937"/>
    </row>
    <row r="4350" spans="2:46" ht="15" customHeight="1">
      <c r="B4350" s="901"/>
      <c r="C4350" s="897"/>
      <c r="D4350" s="148"/>
      <c r="AG4350" s="113"/>
    </row>
    <row r="4351" spans="2:46" ht="15" customHeight="1">
      <c r="B4351" s="899"/>
    </row>
    <row r="4352" spans="2:46" ht="15" customHeight="1">
      <c r="B4352" s="901"/>
      <c r="C4352" s="897"/>
      <c r="D4352" s="148"/>
      <c r="AG4352" s="113"/>
    </row>
    <row r="4353" spans="2:34" ht="15" customHeight="1">
      <c r="B4353" s="882"/>
      <c r="AG4353" s="113"/>
    </row>
    <row r="4354" spans="2:34" ht="15" customHeight="1">
      <c r="B4354" s="901"/>
      <c r="C4354" s="897"/>
      <c r="D4354" s="148"/>
      <c r="AG4354" s="113"/>
    </row>
    <row r="4355" spans="2:34" ht="15" customHeight="1">
      <c r="B4355" s="882"/>
    </row>
    <row r="4356" spans="2:34" ht="15" customHeight="1">
      <c r="B4356" s="882"/>
      <c r="Q4356" s="812"/>
      <c r="R4356" s="90"/>
    </row>
    <row r="4357" spans="2:34" ht="15" customHeight="1">
      <c r="B4357" s="882"/>
    </row>
    <row r="4358" spans="2:34" ht="15" customHeight="1">
      <c r="B4358" s="882"/>
      <c r="AG4358" s="158"/>
    </row>
    <row r="4359" spans="2:34" ht="15" customHeight="1">
      <c r="B4359" s="882"/>
    </row>
    <row r="4360" spans="2:34" ht="15" customHeight="1">
      <c r="B4360" s="882"/>
    </row>
    <row r="4361" spans="2:34" ht="15" customHeight="1">
      <c r="B4361" s="901"/>
      <c r="C4361" s="897"/>
      <c r="D4361" s="148"/>
      <c r="AG4361" s="113"/>
    </row>
    <row r="4362" spans="2:34" ht="15" customHeight="1">
      <c r="B4362" s="882"/>
    </row>
    <row r="4363" spans="2:34" ht="15" customHeight="1">
      <c r="B4363" s="901"/>
      <c r="C4363" s="939"/>
      <c r="D4363" s="266"/>
      <c r="M4363" s="270"/>
      <c r="N4363" s="270"/>
      <c r="T4363" s="271"/>
      <c r="U4363" s="267"/>
      <c r="V4363" s="267"/>
      <c r="W4363" s="267"/>
      <c r="X4363" s="267"/>
      <c r="Y4363" s="267"/>
      <c r="Z4363" s="267"/>
      <c r="AA4363" s="267"/>
      <c r="AB4363" s="267"/>
      <c r="AC4363" s="267"/>
      <c r="AD4363" s="271"/>
      <c r="AE4363" s="267"/>
      <c r="AF4363" s="267"/>
      <c r="AG4363" s="113"/>
    </row>
    <row r="4364" spans="2:34" ht="15" customHeight="1">
      <c r="B4364" s="882"/>
    </row>
    <row r="4365" spans="2:34" ht="15" customHeight="1">
      <c r="B4365" s="901"/>
      <c r="C4365" s="939"/>
      <c r="D4365" s="79"/>
      <c r="T4365" s="271"/>
      <c r="U4365" s="268"/>
      <c r="V4365" s="268"/>
      <c r="W4365" s="268"/>
      <c r="X4365" s="268"/>
      <c r="Y4365" s="268"/>
      <c r="Z4365" s="268"/>
      <c r="AA4365" s="268"/>
      <c r="AB4365" s="268"/>
      <c r="AC4365" s="268"/>
      <c r="AD4365" s="271"/>
      <c r="AE4365" s="268"/>
      <c r="AF4365" s="268"/>
      <c r="AG4365" s="113"/>
    </row>
    <row r="4366" spans="2:34" ht="15" customHeight="1">
      <c r="B4366" s="882"/>
    </row>
    <row r="4367" spans="2:34" ht="15" customHeight="1">
      <c r="B4367" s="901"/>
      <c r="C4367" s="897"/>
      <c r="D4367" s="148"/>
      <c r="AG4367" s="223"/>
    </row>
    <row r="4368" spans="2:34" ht="15" customHeight="1">
      <c r="B4368" s="905"/>
      <c r="AH4368" s="113"/>
    </row>
    <row r="4369" spans="2:33" ht="15" customHeight="1">
      <c r="B4369" s="901"/>
      <c r="C4369" s="897"/>
      <c r="D4369" s="148"/>
      <c r="AG4369" s="113"/>
    </row>
    <row r="4370" spans="2:33" ht="15" customHeight="1">
      <c r="B4370" s="882"/>
      <c r="Q4370" s="812"/>
      <c r="R4370" s="90"/>
    </row>
    <row r="4371" spans="2:33" ht="15" customHeight="1">
      <c r="B4371" s="901"/>
      <c r="C4371" s="897"/>
      <c r="D4371" s="148"/>
    </row>
    <row r="4372" spans="2:33" ht="15" customHeight="1">
      <c r="B4372" s="882"/>
    </row>
    <row r="4373" spans="2:33" ht="15" customHeight="1">
      <c r="B4373" s="901"/>
      <c r="C4373" s="897"/>
      <c r="D4373" s="148"/>
      <c r="AG4373" s="113"/>
    </row>
    <row r="4374" spans="2:33" ht="15" customHeight="1">
      <c r="B4374" s="882"/>
      <c r="Q4374" s="812"/>
      <c r="R4374" s="90"/>
    </row>
    <row r="4375" spans="2:33" ht="15" customHeight="1">
      <c r="B4375" s="882"/>
    </row>
    <row r="4376" spans="2:33" ht="15" customHeight="1">
      <c r="B4376" s="882"/>
      <c r="AG4376" s="113"/>
    </row>
    <row r="4377" spans="2:33" ht="15" customHeight="1">
      <c r="B4377" s="882"/>
    </row>
    <row r="4378" spans="2:33" ht="15" customHeight="1">
      <c r="B4378" s="899"/>
      <c r="C4378" s="900"/>
      <c r="D4378" s="151"/>
    </row>
    <row r="4379" spans="2:33" ht="15" customHeight="1">
      <c r="B4379" s="882"/>
      <c r="O4379" s="970"/>
      <c r="S4379" s="184"/>
    </row>
    <row r="4380" spans="2:33" ht="15" customHeight="1">
      <c r="B4380" s="905"/>
      <c r="AG4380" s="113"/>
    </row>
    <row r="4381" spans="2:33" ht="15" customHeight="1">
      <c r="B4381" s="901"/>
      <c r="C4381" s="939"/>
      <c r="D4381" s="266"/>
      <c r="T4381" s="271"/>
      <c r="U4381" s="267"/>
      <c r="V4381" s="267"/>
      <c r="W4381" s="267"/>
      <c r="X4381" s="267"/>
      <c r="Y4381" s="267"/>
      <c r="Z4381" s="267"/>
      <c r="AA4381" s="267"/>
      <c r="AB4381" s="267"/>
      <c r="AC4381" s="267"/>
      <c r="AD4381" s="271"/>
      <c r="AE4381" s="267"/>
      <c r="AF4381" s="267"/>
      <c r="AG4381" s="113"/>
    </row>
    <row r="4382" spans="2:33" ht="15" customHeight="1">
      <c r="B4382" s="905"/>
    </row>
    <row r="4383" spans="2:33" ht="15" customHeight="1">
      <c r="B4383" s="937"/>
      <c r="C4383" s="939"/>
      <c r="D4383" s="79"/>
      <c r="T4383" s="271"/>
      <c r="U4383" s="268"/>
      <c r="V4383" s="268"/>
      <c r="W4383" s="268"/>
      <c r="X4383" s="268"/>
      <c r="Y4383" s="268"/>
      <c r="Z4383" s="268"/>
      <c r="AA4383" s="268"/>
      <c r="AB4383" s="268"/>
      <c r="AC4383" s="268"/>
      <c r="AD4383" s="271"/>
      <c r="AE4383" s="268"/>
      <c r="AF4383" s="268"/>
      <c r="AG4383" s="113"/>
    </row>
    <row r="4384" spans="2:33" ht="15" customHeight="1">
      <c r="B4384" s="882"/>
      <c r="O4384" s="970"/>
      <c r="S4384" s="184"/>
    </row>
    <row r="4385" spans="2:40" ht="15" customHeight="1">
      <c r="B4385" s="901"/>
      <c r="C4385" s="897"/>
      <c r="D4385" s="148"/>
      <c r="AG4385" s="223"/>
    </row>
    <row r="4386" spans="2:40" ht="15" customHeight="1">
      <c r="B4386" s="882"/>
      <c r="O4386" s="970"/>
      <c r="S4386" s="184"/>
    </row>
    <row r="4387" spans="2:40" ht="15" customHeight="1">
      <c r="B4387" s="882"/>
    </row>
    <row r="4388" spans="2:40" ht="15" customHeight="1">
      <c r="B4388" s="901"/>
      <c r="C4388" s="939"/>
      <c r="D4388" s="266"/>
      <c r="T4388" s="271"/>
      <c r="U4388" s="273"/>
      <c r="V4388" s="273"/>
      <c r="W4388" s="273"/>
      <c r="X4388" s="273"/>
      <c r="Y4388" s="273"/>
      <c r="Z4388" s="273"/>
      <c r="AA4388" s="273"/>
      <c r="AB4388" s="273"/>
      <c r="AC4388" s="273"/>
      <c r="AD4388" s="271"/>
      <c r="AE4388" s="273"/>
      <c r="AF4388" s="273"/>
      <c r="AG4388" s="113"/>
    </row>
    <row r="4389" spans="2:40" ht="15" customHeight="1">
      <c r="B4389" s="905"/>
      <c r="AH4389" s="113"/>
    </row>
    <row r="4390" spans="2:40" ht="15" customHeight="1">
      <c r="B4390" s="901"/>
      <c r="C4390" s="897"/>
      <c r="D4390" s="148"/>
      <c r="AG4390" s="113"/>
    </row>
    <row r="4391" spans="2:40" ht="15" customHeight="1">
      <c r="B4391" s="903"/>
      <c r="C4391" s="911"/>
      <c r="D4391" s="177"/>
      <c r="M4391" s="149"/>
      <c r="N4391" s="149"/>
      <c r="Q4391" s="812"/>
      <c r="R4391" s="90"/>
      <c r="S4391" s="116"/>
      <c r="T4391" s="855"/>
      <c r="U4391" s="50"/>
      <c r="V4391" s="50"/>
      <c r="W4391" s="50"/>
      <c r="X4391" s="50"/>
      <c r="Y4391" s="50"/>
      <c r="Z4391" s="50"/>
      <c r="AA4391" s="50"/>
      <c r="AB4391" s="50"/>
      <c r="AC4391" s="50"/>
      <c r="AD4391" s="840"/>
      <c r="AE4391" s="50"/>
      <c r="AF4391" s="50"/>
      <c r="AG4391" s="47"/>
      <c r="AH4391" s="173"/>
      <c r="AI4391" s="47"/>
      <c r="AJ4391" s="5"/>
      <c r="AN4391" s="5"/>
    </row>
    <row r="4392" spans="2:40" ht="15" customHeight="1">
      <c r="B4392" s="882"/>
      <c r="Q4392" s="812"/>
      <c r="R4392" s="90"/>
    </row>
    <row r="4393" spans="2:40" ht="15" customHeight="1">
      <c r="B4393" s="882"/>
    </row>
    <row r="4394" spans="2:40" ht="15" customHeight="1">
      <c r="B4394" s="937"/>
      <c r="C4394" s="939"/>
      <c r="D4394" s="266"/>
      <c r="T4394" s="271"/>
      <c r="U4394" s="267"/>
      <c r="V4394" s="267"/>
      <c r="W4394" s="267"/>
      <c r="X4394" s="267"/>
      <c r="Y4394" s="267"/>
      <c r="Z4394" s="267"/>
      <c r="AA4394" s="267"/>
      <c r="AB4394" s="267"/>
      <c r="AC4394" s="267"/>
      <c r="AD4394" s="271"/>
      <c r="AE4394" s="267"/>
      <c r="AF4394" s="267"/>
      <c r="AG4394" s="113"/>
    </row>
    <row r="4395" spans="2:40" ht="15" customHeight="1">
      <c r="B4395" s="899"/>
      <c r="C4395" s="922"/>
      <c r="D4395" s="195"/>
      <c r="Q4395" s="812"/>
      <c r="R4395" s="90"/>
    </row>
    <row r="4396" spans="2:40" ht="15" customHeight="1">
      <c r="B4396" s="882"/>
    </row>
    <row r="4397" spans="2:40" ht="15" customHeight="1">
      <c r="B4397" s="882"/>
      <c r="O4397" s="970"/>
      <c r="S4397" s="184"/>
    </row>
    <row r="4398" spans="2:40" ht="15" customHeight="1">
      <c r="B4398" s="882"/>
    </row>
    <row r="4399" spans="2:40" ht="15" customHeight="1">
      <c r="B4399" s="899"/>
      <c r="C4399" s="900"/>
      <c r="D4399" s="151"/>
    </row>
    <row r="4400" spans="2:40" ht="15" customHeight="1">
      <c r="B4400" s="903"/>
      <c r="C4400" s="904"/>
      <c r="D4400" s="156"/>
      <c r="M4400" s="149"/>
      <c r="N4400" s="149"/>
      <c r="S4400" s="116"/>
      <c r="T4400" s="855"/>
      <c r="U4400" s="50"/>
      <c r="V4400" s="50"/>
      <c r="W4400" s="50"/>
      <c r="X4400" s="50"/>
      <c r="Y4400" s="50"/>
      <c r="Z4400" s="50"/>
      <c r="AA4400" s="50"/>
      <c r="AB4400" s="50"/>
      <c r="AC4400" s="50"/>
      <c r="AD4400" s="840"/>
      <c r="AE4400" s="50"/>
      <c r="AF4400" s="50"/>
      <c r="AG4400" s="47"/>
      <c r="AH4400" s="173"/>
      <c r="AI4400" s="47"/>
      <c r="AJ4400" s="5"/>
      <c r="AN4400" s="5"/>
    </row>
    <row r="4401" spans="2:46" ht="15" customHeight="1">
      <c r="B4401" s="882"/>
      <c r="AG4401" s="113"/>
    </row>
    <row r="4402" spans="2:46" ht="15" customHeight="1">
      <c r="B4402" s="945"/>
      <c r="C4402" s="946"/>
      <c r="D4402" s="274"/>
      <c r="E4402" s="233"/>
      <c r="F4402" s="233"/>
      <c r="G4402" s="233"/>
      <c r="H4402" s="233"/>
      <c r="I4402" s="233"/>
      <c r="J4402" s="233"/>
      <c r="K4402" s="233"/>
      <c r="L4402" s="932"/>
      <c r="M4402" s="154"/>
      <c r="N4402" s="154"/>
      <c r="O4402" s="974"/>
      <c r="P4402" s="234"/>
      <c r="Q4402" s="823"/>
      <c r="R4402" s="235"/>
      <c r="S4402" s="236"/>
      <c r="T4402" s="856"/>
      <c r="U4402" s="235"/>
      <c r="V4402" s="235"/>
      <c r="W4402" s="235"/>
      <c r="X4402" s="235"/>
      <c r="Y4402" s="235"/>
      <c r="Z4402" s="235"/>
      <c r="AA4402" s="235"/>
      <c r="AB4402" s="235"/>
      <c r="AC4402" s="235"/>
      <c r="AD4402" s="856"/>
      <c r="AE4402" s="235"/>
      <c r="AF4402" s="235"/>
      <c r="AG4402" s="232"/>
      <c r="AH4402" s="233"/>
      <c r="AI4402" s="233"/>
      <c r="AJ4402" s="229"/>
      <c r="AK4402" s="229"/>
      <c r="AL4402" s="229"/>
      <c r="AM4402" s="229"/>
      <c r="AN4402" s="229"/>
      <c r="AO4402" s="229"/>
      <c r="AP4402" s="229"/>
      <c r="AQ4402" s="229"/>
      <c r="AR4402" s="229"/>
      <c r="AS4402" s="229"/>
      <c r="AT4402" s="229"/>
    </row>
    <row r="4403" spans="2:46" ht="15" customHeight="1">
      <c r="B4403" s="882"/>
    </row>
    <row r="4404" spans="2:46" ht="15" customHeight="1">
      <c r="B4404" s="937"/>
      <c r="C4404" s="939"/>
      <c r="D4404" s="266"/>
      <c r="T4404" s="271"/>
      <c r="U4404" s="267"/>
      <c r="V4404" s="267"/>
      <c r="W4404" s="267"/>
      <c r="X4404" s="267"/>
      <c r="Y4404" s="267"/>
      <c r="Z4404" s="267"/>
      <c r="AA4404" s="267"/>
      <c r="AB4404" s="267"/>
      <c r="AC4404" s="267"/>
      <c r="AD4404" s="271"/>
      <c r="AE4404" s="267"/>
      <c r="AF4404" s="267"/>
      <c r="AG4404" s="113"/>
    </row>
    <row r="4405" spans="2:46" ht="15" customHeight="1">
      <c r="B4405" s="882"/>
      <c r="AG4405" s="113"/>
    </row>
    <row r="4406" spans="2:46" ht="15" customHeight="1">
      <c r="B4406" s="937"/>
      <c r="C4406" s="939"/>
      <c r="D4406" s="79"/>
      <c r="T4406" s="271"/>
      <c r="U4406" s="268"/>
      <c r="V4406" s="268"/>
      <c r="W4406" s="268"/>
      <c r="X4406" s="268"/>
      <c r="Y4406" s="268"/>
      <c r="Z4406" s="268"/>
      <c r="AA4406" s="268"/>
      <c r="AB4406" s="268"/>
      <c r="AC4406" s="268"/>
      <c r="AD4406" s="271"/>
      <c r="AE4406" s="268"/>
      <c r="AF4406" s="268"/>
      <c r="AG4406" s="113"/>
    </row>
    <row r="4407" spans="2:46" ht="15" customHeight="1">
      <c r="B4407" s="882"/>
    </row>
    <row r="4408" spans="2:46" ht="15" customHeight="1">
      <c r="B4408" s="882"/>
      <c r="L4408" s="953"/>
      <c r="M4408" s="126"/>
      <c r="N4408" s="126"/>
      <c r="S4408" s="50"/>
      <c r="T4408" s="983"/>
      <c r="U4408" s="8"/>
      <c r="V4408" s="8"/>
      <c r="W4408" s="8"/>
      <c r="X4408" s="8"/>
      <c r="Y4408" s="8"/>
      <c r="Z4408" s="8"/>
      <c r="AA4408" s="8"/>
      <c r="AB4408" s="8"/>
      <c r="AC4408" s="8"/>
      <c r="AD4408" s="839"/>
      <c r="AE4408" s="8"/>
      <c r="AF4408" s="8"/>
      <c r="AH4408" s="123"/>
      <c r="AI4408" s="123"/>
      <c r="AJ4408" s="125"/>
      <c r="AK4408" s="125"/>
      <c r="AL4408" s="125"/>
      <c r="AM4408" s="125"/>
      <c r="AN4408" s="125"/>
      <c r="AO4408" s="125"/>
      <c r="AP4408" s="125"/>
      <c r="AQ4408" s="125"/>
      <c r="AR4408" s="125"/>
      <c r="AS4408" s="125"/>
      <c r="AT4408" s="125"/>
    </row>
    <row r="4409" spans="2:46" ht="15" customHeight="1">
      <c r="B4409" s="882"/>
    </row>
    <row r="4410" spans="2:46" ht="15" customHeight="1">
      <c r="B4410" s="903"/>
      <c r="C4410" s="911"/>
      <c r="D4410" s="177"/>
      <c r="M4410" s="149"/>
      <c r="N4410" s="149"/>
      <c r="Q4410" s="812"/>
      <c r="R4410" s="90"/>
      <c r="S4410" s="116"/>
      <c r="T4410" s="855"/>
      <c r="U4410" s="50"/>
      <c r="V4410" s="50"/>
      <c r="W4410" s="50"/>
      <c r="X4410" s="50"/>
      <c r="Y4410" s="50"/>
      <c r="Z4410" s="50"/>
      <c r="AA4410" s="50"/>
      <c r="AB4410" s="50"/>
      <c r="AC4410" s="50"/>
      <c r="AD4410" s="840"/>
      <c r="AE4410" s="50"/>
      <c r="AF4410" s="50"/>
      <c r="AG4410" s="47"/>
      <c r="AH4410" s="173"/>
      <c r="AI4410" s="47"/>
      <c r="AJ4410" s="5"/>
      <c r="AN4410" s="5"/>
    </row>
    <row r="4411" spans="2:46" ht="15" customHeight="1">
      <c r="B4411" s="882"/>
      <c r="O4411" s="970"/>
      <c r="S4411" s="184"/>
    </row>
    <row r="4412" spans="2:46" ht="15" customHeight="1">
      <c r="B4412" s="937"/>
      <c r="C4412" s="939"/>
      <c r="D4412" s="79"/>
      <c r="T4412" s="271"/>
      <c r="U4412" s="268"/>
      <c r="V4412" s="268"/>
      <c r="W4412" s="268"/>
      <c r="X4412" s="268"/>
      <c r="Y4412" s="268"/>
      <c r="Z4412" s="268"/>
      <c r="AA4412" s="268"/>
      <c r="AB4412" s="268"/>
      <c r="AC4412" s="268"/>
      <c r="AD4412" s="271"/>
      <c r="AE4412" s="268"/>
      <c r="AF4412" s="268"/>
      <c r="AG4412" s="113"/>
    </row>
    <row r="4413" spans="2:46" ht="15" customHeight="1">
      <c r="B4413" s="901"/>
      <c r="C4413" s="897"/>
      <c r="D4413" s="148"/>
      <c r="AG4413" s="113"/>
    </row>
    <row r="4414" spans="2:46" ht="15" customHeight="1">
      <c r="B4414" s="937"/>
      <c r="C4414" s="939"/>
      <c r="D4414" s="79"/>
      <c r="M4414" s="230"/>
      <c r="N4414" s="230"/>
      <c r="T4414" s="271"/>
      <c r="U4414" s="268"/>
      <c r="V4414" s="268"/>
      <c r="W4414" s="268"/>
      <c r="X4414" s="268"/>
      <c r="Y4414" s="268"/>
      <c r="Z4414" s="268"/>
      <c r="AA4414" s="268"/>
      <c r="AB4414" s="268"/>
      <c r="AC4414" s="268"/>
      <c r="AD4414" s="271"/>
      <c r="AE4414" s="268"/>
      <c r="AF4414" s="268"/>
      <c r="AG4414" s="113"/>
    </row>
    <row r="4415" spans="2:46" ht="15" customHeight="1">
      <c r="B4415" s="882"/>
      <c r="O4415" s="970"/>
      <c r="S4415" s="184"/>
    </row>
    <row r="4416" spans="2:46" ht="15" customHeight="1">
      <c r="B4416" s="901"/>
      <c r="C4416" s="897"/>
      <c r="D4416" s="148"/>
      <c r="AG4416" s="113"/>
    </row>
    <row r="4417" spans="2:40" ht="15" customHeight="1">
      <c r="B4417" s="882"/>
    </row>
    <row r="4418" spans="2:40" ht="15" customHeight="1">
      <c r="B4418" s="882"/>
      <c r="Q4418" s="812"/>
      <c r="R4418" s="90"/>
      <c r="T4418" s="855"/>
      <c r="U4418" s="50"/>
      <c r="V4418" s="50"/>
      <c r="W4418" s="50"/>
      <c r="X4418" s="50"/>
      <c r="Y4418" s="50"/>
      <c r="Z4418" s="50"/>
      <c r="AA4418" s="50"/>
      <c r="AB4418" s="50"/>
      <c r="AC4418" s="50"/>
      <c r="AD4418" s="840"/>
      <c r="AE4418" s="50"/>
      <c r="AF4418" s="50"/>
    </row>
    <row r="4419" spans="2:40" ht="15" customHeight="1">
      <c r="B4419" s="912"/>
      <c r="AG4419" s="113"/>
    </row>
    <row r="4420" spans="2:40" ht="15" customHeight="1">
      <c r="B4420" s="882"/>
      <c r="AG4420" s="113"/>
    </row>
    <row r="4421" spans="2:40" ht="15" customHeight="1">
      <c r="B4421" s="912"/>
      <c r="AG4421" s="113"/>
    </row>
    <row r="4422" spans="2:40" ht="15" customHeight="1">
      <c r="B4422" s="901"/>
      <c r="C4422" s="897"/>
      <c r="D4422" s="148"/>
      <c r="AG4422" s="113"/>
    </row>
    <row r="4423" spans="2:40" ht="15" customHeight="1">
      <c r="B4423" s="882"/>
      <c r="Q4423" s="812"/>
      <c r="R4423" s="90"/>
      <c r="T4423" s="855"/>
      <c r="U4423" s="50"/>
      <c r="V4423" s="50"/>
      <c r="W4423" s="50"/>
      <c r="X4423" s="50"/>
      <c r="Y4423" s="50"/>
      <c r="Z4423" s="50"/>
      <c r="AA4423" s="50"/>
      <c r="AB4423" s="50"/>
      <c r="AC4423" s="50"/>
      <c r="AD4423" s="840"/>
      <c r="AE4423" s="50"/>
      <c r="AF4423" s="50"/>
    </row>
    <row r="4424" spans="2:40" ht="15" customHeight="1">
      <c r="B4424" s="903"/>
      <c r="C4424" s="904"/>
      <c r="D4424" s="156"/>
      <c r="M4424" s="149"/>
      <c r="N4424" s="149"/>
      <c r="S4424" s="116"/>
      <c r="T4424" s="855"/>
      <c r="U4424" s="50"/>
      <c r="V4424" s="50"/>
      <c r="W4424" s="50"/>
      <c r="X4424" s="50"/>
      <c r="Y4424" s="50"/>
      <c r="Z4424" s="50"/>
      <c r="AA4424" s="50"/>
      <c r="AB4424" s="50"/>
      <c r="AC4424" s="50"/>
      <c r="AD4424" s="840"/>
      <c r="AE4424" s="50"/>
      <c r="AF4424" s="50"/>
      <c r="AG4424" s="47"/>
      <c r="AH4424" s="173"/>
      <c r="AI4424" s="47"/>
      <c r="AJ4424" s="5"/>
      <c r="AN4424" s="5"/>
    </row>
    <row r="4425" spans="2:40" ht="15" customHeight="1">
      <c r="B4425" s="937"/>
      <c r="C4425" s="939"/>
      <c r="D4425" s="79"/>
      <c r="M4425" s="230"/>
      <c r="N4425" s="230"/>
      <c r="T4425" s="271"/>
      <c r="U4425" s="268"/>
      <c r="V4425" s="268"/>
      <c r="W4425" s="268"/>
      <c r="X4425" s="268"/>
      <c r="Y4425" s="268"/>
      <c r="Z4425" s="268"/>
      <c r="AA4425" s="268"/>
      <c r="AB4425" s="268"/>
      <c r="AC4425" s="268"/>
      <c r="AD4425" s="271"/>
      <c r="AE4425" s="268"/>
      <c r="AF4425" s="268"/>
      <c r="AG4425" s="113"/>
    </row>
    <row r="4426" spans="2:40" ht="15" customHeight="1">
      <c r="B4426" s="903"/>
      <c r="C4426" s="904"/>
      <c r="D4426" s="156"/>
      <c r="M4426" s="149"/>
      <c r="N4426" s="149"/>
      <c r="S4426" s="116"/>
      <c r="T4426" s="855"/>
      <c r="U4426" s="50"/>
      <c r="V4426" s="50"/>
      <c r="W4426" s="50"/>
      <c r="X4426" s="50"/>
      <c r="Y4426" s="50"/>
      <c r="Z4426" s="50"/>
      <c r="AA4426" s="50"/>
      <c r="AB4426" s="50"/>
      <c r="AC4426" s="50"/>
      <c r="AD4426" s="840"/>
      <c r="AE4426" s="50"/>
      <c r="AF4426" s="50"/>
      <c r="AG4426" s="47"/>
      <c r="AH4426" s="173"/>
      <c r="AI4426" s="47"/>
      <c r="AJ4426" s="5"/>
      <c r="AN4426" s="5"/>
    </row>
    <row r="4427" spans="2:40" ht="15" customHeight="1">
      <c r="B4427" s="882"/>
      <c r="AG4427" s="113"/>
    </row>
    <row r="4428" spans="2:40" ht="15" customHeight="1">
      <c r="B4428" s="882"/>
    </row>
    <row r="4429" spans="2:40" ht="15" customHeight="1">
      <c r="B4429" s="937"/>
      <c r="C4429" s="939"/>
      <c r="D4429" s="79"/>
      <c r="M4429" s="230"/>
      <c r="N4429" s="230"/>
      <c r="T4429" s="271"/>
      <c r="U4429" s="268"/>
      <c r="V4429" s="268"/>
      <c r="W4429" s="268"/>
      <c r="X4429" s="268"/>
      <c r="Y4429" s="268"/>
      <c r="Z4429" s="268"/>
      <c r="AA4429" s="268"/>
      <c r="AB4429" s="268"/>
      <c r="AC4429" s="268"/>
      <c r="AD4429" s="271"/>
      <c r="AE4429" s="268"/>
      <c r="AF4429" s="268"/>
      <c r="AG4429" s="113"/>
    </row>
    <row r="4430" spans="2:40" ht="15" customHeight="1">
      <c r="B4430" s="882"/>
      <c r="O4430" s="970"/>
      <c r="S4430" s="184"/>
    </row>
    <row r="4431" spans="2:40" ht="15" customHeight="1">
      <c r="B4431" s="901"/>
      <c r="C4431" s="897"/>
      <c r="D4431" s="148"/>
      <c r="AG4431" s="113"/>
    </row>
    <row r="4432" spans="2:40" ht="15" customHeight="1">
      <c r="B4432" s="882"/>
    </row>
    <row r="4433" spans="2:46" ht="15" customHeight="1">
      <c r="B4433" s="882"/>
    </row>
    <row r="4434" spans="2:46" ht="15" customHeight="1">
      <c r="B4434" s="901"/>
      <c r="C4434" s="939"/>
      <c r="D4434" s="79"/>
      <c r="T4434" s="271"/>
      <c r="U4434" s="268"/>
      <c r="V4434" s="268"/>
      <c r="W4434" s="268"/>
      <c r="X4434" s="268"/>
      <c r="Y4434" s="268"/>
      <c r="Z4434" s="268"/>
      <c r="AA4434" s="268"/>
      <c r="AB4434" s="268"/>
      <c r="AC4434" s="268"/>
      <c r="AD4434" s="271"/>
      <c r="AE4434" s="268"/>
      <c r="AF4434" s="268"/>
      <c r="AG4434" s="113"/>
    </row>
    <row r="4435" spans="2:46" ht="15" customHeight="1">
      <c r="B4435" s="901"/>
      <c r="C4435" s="939"/>
      <c r="D4435" s="266"/>
      <c r="T4435" s="271"/>
      <c r="U4435" s="267"/>
      <c r="V4435" s="267"/>
      <c r="W4435" s="267"/>
      <c r="X4435" s="267"/>
      <c r="Y4435" s="267"/>
      <c r="Z4435" s="267"/>
      <c r="AA4435" s="267"/>
      <c r="AB4435" s="267"/>
      <c r="AC4435" s="267"/>
      <c r="AD4435" s="271"/>
      <c r="AE4435" s="267"/>
      <c r="AF4435" s="267"/>
      <c r="AG4435" s="113"/>
    </row>
    <row r="4436" spans="2:46" ht="15" customHeight="1">
      <c r="B4436" s="882"/>
    </row>
    <row r="4437" spans="2:46" ht="15" customHeight="1">
      <c r="B4437" s="903"/>
      <c r="C4437" s="911"/>
      <c r="D4437" s="177"/>
      <c r="M4437" s="149"/>
      <c r="N4437" s="149"/>
      <c r="Q4437" s="812"/>
      <c r="R4437" s="90"/>
      <c r="S4437" s="116"/>
      <c r="T4437" s="855"/>
      <c r="U4437" s="50"/>
      <c r="V4437" s="50"/>
      <c r="W4437" s="50"/>
      <c r="X4437" s="50"/>
      <c r="Y4437" s="50"/>
      <c r="Z4437" s="50"/>
      <c r="AA4437" s="50"/>
      <c r="AB4437" s="50"/>
      <c r="AC4437" s="50"/>
      <c r="AD4437" s="840"/>
      <c r="AE4437" s="50"/>
      <c r="AF4437" s="50"/>
      <c r="AG4437" s="47"/>
      <c r="AH4437" s="173"/>
      <c r="AI4437" s="47"/>
      <c r="AJ4437" s="5"/>
      <c r="AN4437" s="5"/>
    </row>
    <row r="4438" spans="2:46" ht="15" customHeight="1">
      <c r="B4438" s="899"/>
      <c r="C4438" s="922"/>
      <c r="D4438" s="195"/>
    </row>
    <row r="4439" spans="2:46" ht="15" customHeight="1">
      <c r="B4439" s="912"/>
      <c r="AG4439" s="113"/>
    </row>
    <row r="4440" spans="2:46" s="213" customFormat="1" ht="15" customHeight="1">
      <c r="B4440" s="882"/>
      <c r="C4440" s="867"/>
      <c r="D4440" s="87"/>
      <c r="E4440" s="5"/>
      <c r="F4440" s="5"/>
      <c r="G4440" s="5"/>
      <c r="H4440" s="5"/>
      <c r="I4440" s="5"/>
      <c r="J4440" s="5"/>
      <c r="K4440" s="5"/>
      <c r="L4440" s="891"/>
      <c r="M4440" s="88"/>
      <c r="N4440" s="88"/>
      <c r="O4440" s="970"/>
      <c r="P4440" s="47"/>
      <c r="Q4440" s="803"/>
      <c r="R4440" s="35"/>
      <c r="S4440" s="184"/>
      <c r="T4440" s="843"/>
      <c r="U4440" s="35"/>
      <c r="V4440" s="35"/>
      <c r="W4440" s="35"/>
      <c r="X4440" s="35"/>
      <c r="Y4440" s="35"/>
      <c r="Z4440" s="35"/>
      <c r="AA4440" s="35"/>
      <c r="AB4440" s="35"/>
      <c r="AC4440" s="35"/>
      <c r="AD4440" s="831"/>
      <c r="AE4440" s="35"/>
      <c r="AF4440" s="35"/>
      <c r="AG4440" s="5"/>
      <c r="AH4440" s="5"/>
      <c r="AI4440" s="5"/>
      <c r="AJ4440" s="34"/>
      <c r="AK4440" s="34"/>
      <c r="AL4440" s="34"/>
      <c r="AM4440" s="34"/>
      <c r="AN4440" s="34"/>
      <c r="AO4440" s="34"/>
      <c r="AP4440" s="34"/>
      <c r="AQ4440" s="34"/>
      <c r="AR4440" s="34"/>
      <c r="AS4440" s="34"/>
      <c r="AT4440" s="34"/>
    </row>
    <row r="4441" spans="2:46" s="229" customFormat="1" ht="15" customHeight="1">
      <c r="B4441" s="882"/>
      <c r="C4441" s="867"/>
      <c r="D4441" s="87"/>
      <c r="E4441" s="5"/>
      <c r="F4441" s="5"/>
      <c r="G4441" s="5"/>
      <c r="H4441" s="5"/>
      <c r="I4441" s="5"/>
      <c r="J4441" s="5"/>
      <c r="K4441" s="5"/>
      <c r="L4441" s="891"/>
      <c r="M4441" s="88"/>
      <c r="N4441" s="88"/>
      <c r="O4441" s="970"/>
      <c r="P4441" s="47"/>
      <c r="Q4441" s="803"/>
      <c r="R4441" s="35"/>
      <c r="S4441" s="184"/>
      <c r="T4441" s="843"/>
      <c r="U4441" s="35"/>
      <c r="V4441" s="35"/>
      <c r="W4441" s="35"/>
      <c r="X4441" s="35"/>
      <c r="Y4441" s="35"/>
      <c r="Z4441" s="35"/>
      <c r="AA4441" s="35"/>
      <c r="AB4441" s="35"/>
      <c r="AC4441" s="35"/>
      <c r="AD4441" s="831"/>
      <c r="AE4441" s="35"/>
      <c r="AF4441" s="35"/>
      <c r="AG4441" s="5"/>
      <c r="AH4441" s="5"/>
      <c r="AI4441" s="5"/>
      <c r="AJ4441" s="34"/>
      <c r="AK4441" s="34"/>
      <c r="AL4441" s="34"/>
      <c r="AM4441" s="34"/>
      <c r="AN4441" s="34"/>
      <c r="AO4441" s="34"/>
      <c r="AP4441" s="34"/>
      <c r="AQ4441" s="34"/>
      <c r="AR4441" s="34"/>
      <c r="AS4441" s="34"/>
      <c r="AT4441" s="34"/>
    </row>
    <row r="4442" spans="2:46" ht="15" customHeight="1">
      <c r="B4442" s="901"/>
      <c r="C4442" s="939"/>
      <c r="D4442" s="266"/>
      <c r="M4442" s="270"/>
      <c r="N4442" s="270"/>
      <c r="T4442" s="271"/>
      <c r="U4442" s="267"/>
      <c r="V4442" s="267"/>
      <c r="W4442" s="267"/>
      <c r="X4442" s="267"/>
      <c r="Y4442" s="267"/>
      <c r="Z4442" s="267"/>
      <c r="AA4442" s="267"/>
      <c r="AB4442" s="267"/>
      <c r="AC4442" s="267"/>
      <c r="AD4442" s="271"/>
      <c r="AE4442" s="267"/>
      <c r="AF4442" s="267"/>
      <c r="AG4442" s="113"/>
    </row>
    <row r="4443" spans="2:46" ht="15" customHeight="1">
      <c r="B4443" s="901"/>
      <c r="C4443" s="939"/>
      <c r="D4443" s="266"/>
      <c r="M4443" s="270"/>
      <c r="N4443" s="270"/>
      <c r="T4443" s="271"/>
      <c r="U4443" s="267"/>
      <c r="V4443" s="267"/>
      <c r="W4443" s="267"/>
      <c r="X4443" s="267"/>
      <c r="Y4443" s="267"/>
      <c r="Z4443" s="267"/>
      <c r="AA4443" s="267"/>
      <c r="AB4443" s="267"/>
      <c r="AC4443" s="267"/>
      <c r="AD4443" s="271"/>
      <c r="AE4443" s="267"/>
      <c r="AF4443" s="267"/>
      <c r="AG4443" s="113"/>
    </row>
    <row r="4444" spans="2:46" ht="15" customHeight="1">
      <c r="B4444" s="901"/>
      <c r="C4444" s="897"/>
      <c r="D4444" s="148"/>
    </row>
    <row r="4445" spans="2:46" s="196" customFormat="1" ht="15" customHeight="1">
      <c r="B4445" s="923"/>
      <c r="C4445" s="924"/>
      <c r="D4445" s="197"/>
      <c r="E4445" s="198"/>
      <c r="F4445" s="198"/>
      <c r="G4445" s="198"/>
      <c r="H4445" s="198"/>
      <c r="I4445" s="198"/>
      <c r="J4445" s="198"/>
      <c r="K4445" s="198"/>
      <c r="L4445" s="955"/>
      <c r="M4445" s="199"/>
      <c r="N4445" s="199"/>
      <c r="O4445" s="972"/>
      <c r="P4445" s="200"/>
      <c r="Q4445" s="820"/>
      <c r="R4445" s="201"/>
      <c r="S4445" s="202"/>
      <c r="T4445" s="848"/>
      <c r="U4445" s="164"/>
      <c r="V4445" s="164"/>
      <c r="W4445" s="164"/>
      <c r="X4445" s="164"/>
      <c r="Y4445" s="164"/>
      <c r="Z4445" s="164"/>
      <c r="AA4445" s="164"/>
      <c r="AB4445" s="164"/>
      <c r="AC4445" s="164"/>
      <c r="AD4445" s="848"/>
      <c r="AE4445" s="164"/>
      <c r="AF4445" s="164"/>
      <c r="AG4445" s="198"/>
      <c r="AH4445" s="198"/>
      <c r="AI4445" s="198"/>
    </row>
    <row r="4446" spans="2:46" ht="15" customHeight="1">
      <c r="B4446" s="901"/>
      <c r="C4446" s="897"/>
      <c r="D4446" s="148"/>
    </row>
    <row r="4447" spans="2:46" ht="15" customHeight="1">
      <c r="B4447" s="901"/>
      <c r="C4447" s="897"/>
      <c r="D4447" s="148"/>
    </row>
    <row r="4448" spans="2:46" ht="15" customHeight="1">
      <c r="B4448" s="868"/>
      <c r="C4448" s="868"/>
      <c r="D4448" s="86"/>
      <c r="E4448" s="86"/>
      <c r="F4448" s="86"/>
      <c r="G4448" s="86"/>
      <c r="H4448" s="86"/>
      <c r="I4448" s="86"/>
      <c r="J4448" s="86"/>
      <c r="K4448" s="86"/>
    </row>
    <row r="4449" spans="2:35" ht="15" customHeight="1">
      <c r="B4449" s="868"/>
      <c r="C4449" s="868"/>
      <c r="D4449" s="86"/>
      <c r="E4449" s="86"/>
      <c r="F4449" s="86"/>
      <c r="G4449" s="86"/>
      <c r="H4449" s="86"/>
      <c r="I4449" s="86"/>
      <c r="J4449" s="86"/>
      <c r="K4449" s="86"/>
    </row>
    <row r="4450" spans="2:35" ht="15" customHeight="1" thickBot="1">
      <c r="B4450" s="901"/>
      <c r="C4450" s="897"/>
      <c r="D4450" s="148"/>
    </row>
    <row r="4451" spans="2:35" s="95" customFormat="1" ht="15" customHeight="1" thickBot="1">
      <c r="B4451" s="893"/>
      <c r="C4451" s="894"/>
      <c r="D4451" s="143"/>
      <c r="E4451" s="144"/>
      <c r="F4451" s="144"/>
      <c r="G4451" s="144"/>
      <c r="H4451" s="144"/>
      <c r="I4451" s="144"/>
      <c r="J4451" s="144"/>
      <c r="K4451" s="144"/>
      <c r="L4451" s="893"/>
      <c r="M4451" s="93"/>
      <c r="N4451" s="93"/>
      <c r="O4451" s="966"/>
      <c r="P4451" s="145"/>
      <c r="Q4451" s="813"/>
      <c r="R4451" s="146"/>
      <c r="S4451" s="94"/>
      <c r="T4451" s="985"/>
      <c r="U4451" s="146"/>
      <c r="V4451" s="180"/>
      <c r="W4451" s="180"/>
      <c r="X4451" s="180"/>
      <c r="Y4451" s="180"/>
      <c r="Z4451" s="180"/>
      <c r="AA4451" s="180"/>
      <c r="AB4451" s="180"/>
      <c r="AC4451" s="180"/>
      <c r="AD4451" s="849"/>
      <c r="AE4451" s="180"/>
      <c r="AF4451" s="180"/>
      <c r="AG4451" s="92"/>
      <c r="AH4451" s="92"/>
      <c r="AI4451" s="92"/>
    </row>
    <row r="4452" spans="2:35" ht="15" customHeight="1">
      <c r="B4452" s="895"/>
      <c r="C4452" s="896"/>
      <c r="D4452" s="107"/>
      <c r="L4452" s="895"/>
      <c r="M4452" s="96"/>
      <c r="N4452" s="96"/>
      <c r="O4452" s="967"/>
      <c r="P4452" s="99"/>
      <c r="Q4452" s="814"/>
      <c r="R4452" s="99"/>
      <c r="S4452" s="99"/>
      <c r="T4452" s="986"/>
      <c r="U4452" s="99"/>
      <c r="V4452" s="147"/>
      <c r="W4452" s="147"/>
      <c r="X4452" s="147"/>
      <c r="Y4452" s="147"/>
      <c r="Z4452" s="147"/>
      <c r="AA4452" s="147"/>
      <c r="AB4452" s="147"/>
      <c r="AC4452" s="147"/>
      <c r="AD4452" s="846"/>
      <c r="AE4452" s="147"/>
      <c r="AF4452" s="147"/>
      <c r="AG4452" s="98"/>
      <c r="AH4452" s="98"/>
      <c r="AI4452" s="98"/>
    </row>
    <row r="4453" spans="2:35" ht="15" customHeight="1">
      <c r="B4453" s="895"/>
      <c r="C4453" s="896"/>
      <c r="D4453" s="107"/>
      <c r="L4453" s="895"/>
      <c r="M4453" s="102"/>
      <c r="N4453" s="102"/>
      <c r="O4453" s="960"/>
      <c r="P4453" s="105"/>
      <c r="Q4453" s="805"/>
      <c r="R4453" s="105"/>
      <c r="S4453" s="104"/>
      <c r="T4453" s="979"/>
      <c r="U4453" s="105"/>
      <c r="V4453" s="110"/>
      <c r="W4453" s="110"/>
      <c r="X4453" s="110"/>
      <c r="Y4453" s="110"/>
      <c r="Z4453" s="110"/>
      <c r="AA4453" s="110"/>
      <c r="AB4453" s="110"/>
      <c r="AC4453" s="110"/>
      <c r="AD4453" s="841"/>
      <c r="AE4453" s="110"/>
      <c r="AF4453" s="110"/>
      <c r="AG4453" s="101"/>
      <c r="AH4453" s="101"/>
      <c r="AI4453" s="101"/>
    </row>
    <row r="4454" spans="2:35" ht="15" customHeight="1">
      <c r="B4454" s="895"/>
      <c r="C4454" s="896"/>
      <c r="D4454" s="107"/>
      <c r="L4454" s="895"/>
      <c r="M4454" s="108"/>
      <c r="N4454" s="108"/>
      <c r="O4454" s="964"/>
      <c r="P4454" s="110"/>
      <c r="S4454" s="111"/>
      <c r="T4454" s="984"/>
      <c r="U4454" s="110"/>
      <c r="V4454" s="110"/>
      <c r="W4454" s="110"/>
      <c r="X4454" s="110"/>
      <c r="Y4454" s="110"/>
      <c r="Z4454" s="110"/>
      <c r="AA4454" s="110"/>
      <c r="AB4454" s="110"/>
      <c r="AC4454" s="110"/>
      <c r="AD4454" s="841"/>
      <c r="AE4454" s="110"/>
      <c r="AF4454" s="110"/>
    </row>
    <row r="4455" spans="2:35" ht="15" customHeight="1">
      <c r="B4455" s="895"/>
      <c r="C4455" s="896"/>
      <c r="D4455" s="107"/>
      <c r="L4455" s="895"/>
      <c r="M4455" s="108"/>
      <c r="N4455" s="108"/>
      <c r="O4455" s="964"/>
      <c r="P4455" s="110"/>
      <c r="S4455" s="111"/>
      <c r="T4455" s="984"/>
      <c r="U4455" s="110"/>
      <c r="V4455" s="110"/>
      <c r="W4455" s="110"/>
      <c r="X4455" s="110"/>
      <c r="Y4455" s="110"/>
      <c r="Z4455" s="110"/>
      <c r="AA4455" s="110"/>
      <c r="AB4455" s="110"/>
      <c r="AC4455" s="110"/>
      <c r="AD4455" s="841"/>
      <c r="AE4455" s="110"/>
      <c r="AF4455" s="110"/>
    </row>
    <row r="4456" spans="2:35" ht="15" customHeight="1">
      <c r="B4456" s="882"/>
      <c r="O4456" s="970"/>
      <c r="S4456" s="184"/>
    </row>
    <row r="4457" spans="2:35" ht="15" customHeight="1">
      <c r="B4457" s="882"/>
      <c r="O4457" s="970"/>
      <c r="S4457" s="184"/>
    </row>
    <row r="4458" spans="2:35" ht="15" customHeight="1">
      <c r="B4458" s="882"/>
      <c r="O4458" s="970"/>
      <c r="S4458" s="184"/>
    </row>
    <row r="4459" spans="2:35" ht="15" customHeight="1">
      <c r="B4459" s="882"/>
      <c r="O4459" s="970"/>
      <c r="S4459" s="184"/>
    </row>
    <row r="4460" spans="2:35" ht="15" customHeight="1">
      <c r="B4460" s="882"/>
      <c r="O4460" s="970"/>
      <c r="S4460" s="184"/>
    </row>
    <row r="4461" spans="2:35" ht="15" customHeight="1">
      <c r="B4461" s="882"/>
      <c r="O4461" s="970"/>
      <c r="S4461" s="184"/>
    </row>
    <row r="4462" spans="2:35" ht="15" customHeight="1">
      <c r="B4462" s="882"/>
      <c r="O4462" s="970"/>
      <c r="S4462" s="184"/>
    </row>
    <row r="4463" spans="2:35" ht="15" customHeight="1">
      <c r="B4463" s="882"/>
      <c r="O4463" s="970"/>
      <c r="S4463" s="184"/>
    </row>
    <row r="4464" spans="2:35" ht="15" customHeight="1">
      <c r="B4464" s="882"/>
      <c r="O4464" s="970"/>
      <c r="S4464" s="184"/>
    </row>
    <row r="4465" spans="2:20" ht="15" customHeight="1">
      <c r="B4465" s="882"/>
      <c r="O4465" s="970"/>
      <c r="S4465" s="184"/>
    </row>
    <row r="4466" spans="2:20" ht="15" customHeight="1">
      <c r="B4466" s="882"/>
      <c r="O4466" s="970"/>
      <c r="S4466" s="184"/>
    </row>
    <row r="4467" spans="2:20" ht="15" customHeight="1">
      <c r="B4467" s="882"/>
    </row>
    <row r="4468" spans="2:20" ht="15" customHeight="1">
      <c r="B4468" s="882"/>
      <c r="C4468" s="906"/>
      <c r="D4468" s="159"/>
      <c r="O4468" s="970"/>
      <c r="S4468" s="184"/>
    </row>
    <row r="4469" spans="2:20" ht="15" customHeight="1">
      <c r="B4469" s="882"/>
    </row>
    <row r="4470" spans="2:20" ht="15" customHeight="1">
      <c r="B4470" s="882"/>
    </row>
    <row r="4471" spans="2:20" ht="15" customHeight="1">
      <c r="B4471" s="882"/>
    </row>
    <row r="4472" spans="2:20" ht="15" customHeight="1">
      <c r="B4472" s="882"/>
    </row>
    <row r="4473" spans="2:20" ht="15" customHeight="1">
      <c r="B4473" s="882"/>
    </row>
    <row r="4474" spans="2:20" ht="15" customHeight="1">
      <c r="B4474" s="882"/>
    </row>
    <row r="4475" spans="2:20" ht="15" customHeight="1">
      <c r="B4475" s="882"/>
    </row>
    <row r="4476" spans="2:20" ht="15" customHeight="1">
      <c r="B4476" s="882"/>
    </row>
    <row r="4477" spans="2:20" ht="15" customHeight="1">
      <c r="B4477" s="882"/>
      <c r="C4477" s="891"/>
      <c r="D4477" s="5"/>
      <c r="M4477" s="7"/>
      <c r="N4477" s="7"/>
      <c r="T4477" s="831"/>
    </row>
    <row r="4478" spans="2:20" ht="15" customHeight="1">
      <c r="B4478" s="882"/>
    </row>
    <row r="4479" spans="2:20" ht="15" customHeight="1">
      <c r="B4479" s="882"/>
    </row>
    <row r="4480" spans="2:20" ht="15" customHeight="1">
      <c r="B4480" s="882"/>
      <c r="C4480" s="906"/>
      <c r="D4480" s="159"/>
      <c r="M4480" s="7"/>
      <c r="N4480" s="7"/>
    </row>
    <row r="4481" spans="2:33" ht="15" customHeight="1">
      <c r="B4481" s="882"/>
      <c r="O4481" s="831"/>
    </row>
    <row r="4482" spans="2:33" ht="15" customHeight="1">
      <c r="B4482" s="882"/>
    </row>
    <row r="4483" spans="2:33" ht="15" customHeight="1">
      <c r="B4483" s="882"/>
    </row>
    <row r="4484" spans="2:33" ht="15" customHeight="1">
      <c r="B4484" s="901"/>
      <c r="C4484" s="897"/>
      <c r="D4484" s="148"/>
      <c r="AG4484" s="113"/>
    </row>
    <row r="4485" spans="2:33" ht="15" customHeight="1">
      <c r="B4485" s="901"/>
      <c r="C4485" s="897"/>
      <c r="D4485" s="148"/>
      <c r="AG4485" s="113"/>
    </row>
    <row r="4486" spans="2:33" ht="15" customHeight="1">
      <c r="B4486" s="882"/>
    </row>
    <row r="4487" spans="2:33" ht="15" customHeight="1">
      <c r="B4487" s="899"/>
      <c r="C4487" s="922"/>
      <c r="D4487" s="195"/>
      <c r="AG4487" s="113"/>
    </row>
    <row r="4488" spans="2:33" ht="15" customHeight="1">
      <c r="B4488" s="882"/>
    </row>
    <row r="4489" spans="2:33" ht="15" customHeight="1">
      <c r="B4489" s="912"/>
      <c r="AG4489" s="113"/>
    </row>
    <row r="4490" spans="2:33" ht="15" customHeight="1">
      <c r="B4490" s="882"/>
      <c r="Q4490" s="812"/>
      <c r="R4490" s="90"/>
      <c r="T4490" s="855"/>
      <c r="U4490" s="50"/>
      <c r="V4490" s="50"/>
      <c r="W4490" s="50"/>
      <c r="X4490" s="50"/>
      <c r="Y4490" s="50"/>
      <c r="Z4490" s="50"/>
      <c r="AA4490" s="50"/>
      <c r="AB4490" s="50"/>
      <c r="AC4490" s="50"/>
      <c r="AD4490" s="840"/>
      <c r="AE4490" s="50"/>
      <c r="AF4490" s="50"/>
    </row>
    <row r="4491" spans="2:33" ht="15" customHeight="1">
      <c r="B4491" s="882"/>
      <c r="Q4491" s="812"/>
      <c r="R4491" s="90"/>
      <c r="T4491" s="855"/>
      <c r="U4491" s="50"/>
      <c r="V4491" s="50"/>
      <c r="W4491" s="50"/>
      <c r="X4491" s="50"/>
      <c r="Y4491" s="50"/>
      <c r="Z4491" s="50"/>
      <c r="AA4491" s="50"/>
      <c r="AB4491" s="50"/>
      <c r="AC4491" s="50"/>
      <c r="AD4491" s="840"/>
      <c r="AE4491" s="50"/>
      <c r="AF4491" s="50"/>
    </row>
    <row r="4492" spans="2:33" ht="15" customHeight="1">
      <c r="B4492" s="882"/>
      <c r="Q4492" s="812"/>
      <c r="R4492" s="90"/>
      <c r="T4492" s="855"/>
      <c r="U4492" s="50"/>
      <c r="V4492" s="50"/>
      <c r="W4492" s="50"/>
      <c r="X4492" s="50"/>
      <c r="Y4492" s="50"/>
      <c r="Z4492" s="50"/>
      <c r="AA4492" s="50"/>
      <c r="AB4492" s="50"/>
      <c r="AC4492" s="50"/>
      <c r="AD4492" s="840"/>
      <c r="AE4492" s="50"/>
      <c r="AF4492" s="50"/>
    </row>
    <row r="4493" spans="2:33" ht="15" customHeight="1">
      <c r="B4493" s="882"/>
      <c r="AG4493" s="113"/>
    </row>
    <row r="4494" spans="2:33" ht="15" customHeight="1">
      <c r="B4494" s="901"/>
      <c r="C4494" s="897"/>
      <c r="D4494" s="148"/>
      <c r="AG4494" s="113"/>
    </row>
    <row r="4495" spans="2:33" ht="15" customHeight="1">
      <c r="B4495" s="901"/>
      <c r="C4495" s="897"/>
      <c r="D4495" s="148"/>
      <c r="AG4495" s="113"/>
    </row>
    <row r="4496" spans="2:33" ht="15" customHeight="1">
      <c r="B4496" s="901"/>
      <c r="C4496" s="897"/>
      <c r="D4496" s="148"/>
      <c r="AG4496" s="113"/>
    </row>
    <row r="4497" spans="2:46" ht="15" customHeight="1">
      <c r="B4497" s="882"/>
    </row>
    <row r="4498" spans="2:46" ht="15" customHeight="1">
      <c r="B4498" s="882"/>
    </row>
    <row r="4499" spans="2:46" ht="15" customHeight="1">
      <c r="B4499" s="882"/>
    </row>
    <row r="4500" spans="2:46" ht="15" customHeight="1">
      <c r="B4500" s="882"/>
    </row>
    <row r="4501" spans="2:46" ht="15" customHeight="1">
      <c r="B4501" s="882"/>
    </row>
    <row r="4502" spans="2:46" ht="15" customHeight="1">
      <c r="B4502" s="882"/>
    </row>
    <row r="4503" spans="2:46" ht="15" customHeight="1">
      <c r="B4503" s="882"/>
    </row>
    <row r="4504" spans="2:46" ht="15" customHeight="1">
      <c r="B4504" s="901"/>
      <c r="C4504" s="897"/>
      <c r="D4504" s="148"/>
    </row>
    <row r="4505" spans="2:46" ht="15" customHeight="1">
      <c r="B4505" s="882"/>
    </row>
    <row r="4506" spans="2:46" ht="15" customHeight="1">
      <c r="B4506" s="905"/>
      <c r="AG4506" s="113"/>
    </row>
    <row r="4507" spans="2:46" ht="15" customHeight="1">
      <c r="B4507" s="882"/>
    </row>
    <row r="4508" spans="2:46" ht="15" customHeight="1">
      <c r="B4508" s="905"/>
      <c r="S4508" s="35"/>
      <c r="AG4508" s="113"/>
    </row>
    <row r="4509" spans="2:46" ht="15" customHeight="1">
      <c r="B4509" s="905"/>
      <c r="S4509" s="35"/>
      <c r="AG4509" s="113"/>
    </row>
    <row r="4510" spans="2:46" ht="15" customHeight="1">
      <c r="B4510" s="882"/>
      <c r="L4510" s="953"/>
      <c r="M4510" s="126"/>
      <c r="N4510" s="126"/>
      <c r="S4510" s="50"/>
      <c r="T4510" s="983"/>
      <c r="U4510" s="8"/>
      <c r="V4510" s="8"/>
      <c r="W4510" s="8"/>
      <c r="X4510" s="8"/>
      <c r="Y4510" s="8"/>
      <c r="Z4510" s="8"/>
      <c r="AA4510" s="8"/>
      <c r="AB4510" s="8"/>
      <c r="AC4510" s="8"/>
      <c r="AD4510" s="839"/>
      <c r="AE4510" s="8"/>
      <c r="AF4510" s="8"/>
      <c r="AH4510" s="123"/>
      <c r="AI4510" s="123"/>
      <c r="AJ4510" s="125"/>
      <c r="AK4510" s="125"/>
      <c r="AL4510" s="125"/>
      <c r="AM4510" s="125"/>
      <c r="AN4510" s="125"/>
      <c r="AO4510" s="125"/>
      <c r="AP4510" s="125"/>
      <c r="AQ4510" s="125"/>
      <c r="AR4510" s="125"/>
      <c r="AS4510" s="125"/>
      <c r="AT4510" s="125"/>
    </row>
    <row r="4511" spans="2:46" ht="15" customHeight="1">
      <c r="B4511" s="882"/>
      <c r="L4511" s="953"/>
      <c r="M4511" s="126"/>
      <c r="N4511" s="126"/>
      <c r="S4511" s="50"/>
      <c r="T4511" s="983"/>
      <c r="U4511" s="8"/>
      <c r="V4511" s="8"/>
      <c r="W4511" s="8"/>
      <c r="X4511" s="8"/>
      <c r="Y4511" s="8"/>
      <c r="Z4511" s="8"/>
      <c r="AA4511" s="8"/>
      <c r="AB4511" s="8"/>
      <c r="AC4511" s="8"/>
      <c r="AD4511" s="839"/>
      <c r="AE4511" s="8"/>
      <c r="AF4511" s="8"/>
      <c r="AH4511" s="123"/>
      <c r="AI4511" s="123"/>
      <c r="AJ4511" s="125"/>
      <c r="AK4511" s="125"/>
      <c r="AL4511" s="125"/>
      <c r="AM4511" s="125"/>
      <c r="AN4511" s="125"/>
      <c r="AO4511" s="125"/>
      <c r="AP4511" s="125"/>
      <c r="AQ4511" s="125"/>
      <c r="AR4511" s="125"/>
      <c r="AS4511" s="125"/>
      <c r="AT4511" s="125"/>
    </row>
    <row r="4512" spans="2:46" ht="15" customHeight="1">
      <c r="B4512" s="882"/>
      <c r="L4512" s="953"/>
      <c r="M4512" s="126"/>
      <c r="N4512" s="126"/>
      <c r="S4512" s="50"/>
      <c r="T4512" s="983"/>
      <c r="U4512" s="8"/>
      <c r="V4512" s="8"/>
      <c r="W4512" s="8"/>
      <c r="X4512" s="8"/>
      <c r="Y4512" s="8"/>
      <c r="Z4512" s="8"/>
      <c r="AA4512" s="8"/>
      <c r="AB4512" s="8"/>
      <c r="AC4512" s="8"/>
      <c r="AD4512" s="839"/>
      <c r="AE4512" s="8"/>
      <c r="AF4512" s="8"/>
      <c r="AH4512" s="123"/>
      <c r="AI4512" s="123"/>
      <c r="AJ4512" s="125"/>
      <c r="AK4512" s="125"/>
      <c r="AL4512" s="125"/>
      <c r="AM4512" s="125"/>
      <c r="AN4512" s="125"/>
      <c r="AO4512" s="125"/>
      <c r="AP4512" s="125"/>
      <c r="AQ4512" s="125"/>
      <c r="AR4512" s="125"/>
      <c r="AS4512" s="125"/>
      <c r="AT4512" s="125"/>
    </row>
    <row r="4513" spans="2:46" ht="15" customHeight="1">
      <c r="B4513" s="882"/>
    </row>
    <row r="4514" spans="2:46" ht="15" customHeight="1">
      <c r="B4514" s="882"/>
      <c r="P4514" s="123"/>
      <c r="S4514" s="35"/>
      <c r="T4514" s="855"/>
      <c r="U4514" s="50"/>
      <c r="V4514" s="50"/>
      <c r="W4514" s="50"/>
      <c r="X4514" s="50"/>
      <c r="Y4514" s="50"/>
      <c r="Z4514" s="50"/>
      <c r="AA4514" s="50"/>
      <c r="AB4514" s="50"/>
      <c r="AC4514" s="50"/>
      <c r="AD4514" s="840"/>
      <c r="AE4514" s="50"/>
      <c r="AF4514" s="50"/>
      <c r="AH4514" s="175"/>
      <c r="AI4514" s="175"/>
      <c r="AJ4514" s="176"/>
      <c r="AK4514" s="176"/>
      <c r="AL4514" s="176"/>
      <c r="AM4514" s="176"/>
      <c r="AN4514" s="176"/>
      <c r="AO4514" s="176"/>
      <c r="AP4514" s="176"/>
      <c r="AQ4514" s="176"/>
      <c r="AR4514" s="176"/>
      <c r="AS4514" s="176"/>
      <c r="AT4514" s="176"/>
    </row>
    <row r="4515" spans="2:46" ht="15" customHeight="1">
      <c r="B4515" s="882"/>
    </row>
    <row r="4516" spans="2:46" ht="15" customHeight="1">
      <c r="B4516" s="899"/>
      <c r="C4516" s="922"/>
      <c r="D4516" s="195"/>
    </row>
    <row r="4517" spans="2:46" ht="15" customHeight="1">
      <c r="B4517" s="901"/>
      <c r="C4517" s="897"/>
      <c r="D4517" s="148"/>
      <c r="AG4517" s="113"/>
    </row>
    <row r="4518" spans="2:46" ht="15" customHeight="1">
      <c r="B4518" s="882"/>
    </row>
    <row r="4519" spans="2:46" ht="15" customHeight="1">
      <c r="B4519" s="901"/>
      <c r="C4519" s="897"/>
      <c r="D4519" s="148"/>
      <c r="O4519" s="843"/>
      <c r="AG4519" s="113"/>
    </row>
    <row r="4520" spans="2:46" ht="15" customHeight="1">
      <c r="B4520" s="882"/>
    </row>
    <row r="4521" spans="2:46" ht="15" customHeight="1">
      <c r="B4521" s="882"/>
    </row>
    <row r="4522" spans="2:46" ht="15" customHeight="1">
      <c r="B4522" s="905"/>
      <c r="AG4522" s="113"/>
    </row>
    <row r="4523" spans="2:46" ht="15" customHeight="1">
      <c r="B4523" s="905"/>
      <c r="AG4523" s="113"/>
    </row>
    <row r="4524" spans="2:46" ht="15" customHeight="1">
      <c r="B4524" s="905"/>
      <c r="AG4524" s="113"/>
    </row>
    <row r="4525" spans="2:46" ht="15" customHeight="1">
      <c r="B4525" s="905"/>
      <c r="AG4525" s="113"/>
    </row>
    <row r="4526" spans="2:46" ht="15" customHeight="1">
      <c r="B4526" s="882"/>
    </row>
    <row r="4527" spans="2:46" ht="15" customHeight="1">
      <c r="B4527" s="882"/>
    </row>
    <row r="4528" spans="2:46" ht="15" customHeight="1">
      <c r="B4528" s="901"/>
      <c r="C4528" s="897"/>
      <c r="D4528" s="148"/>
      <c r="AG4528" s="113"/>
    </row>
    <row r="4529" spans="2:46" ht="15" customHeight="1">
      <c r="B4529" s="899"/>
      <c r="C4529" s="900"/>
      <c r="D4529" s="151"/>
    </row>
    <row r="4530" spans="2:46" ht="15" customHeight="1">
      <c r="B4530" s="882"/>
      <c r="Q4530" s="812"/>
      <c r="R4530" s="90"/>
      <c r="T4530" s="855"/>
      <c r="U4530" s="50"/>
      <c r="V4530" s="50"/>
      <c r="W4530" s="50"/>
      <c r="X4530" s="50"/>
      <c r="Y4530" s="50"/>
      <c r="Z4530" s="50"/>
      <c r="AA4530" s="50"/>
      <c r="AB4530" s="50"/>
      <c r="AC4530" s="50"/>
      <c r="AD4530" s="840"/>
      <c r="AE4530" s="50"/>
      <c r="AF4530" s="50"/>
    </row>
    <row r="4531" spans="2:46" ht="15" customHeight="1">
      <c r="B4531" s="899"/>
      <c r="C4531" s="922"/>
      <c r="D4531" s="195"/>
      <c r="Q4531" s="812"/>
      <c r="R4531" s="90"/>
    </row>
    <row r="4532" spans="2:46" ht="15" customHeight="1">
      <c r="B4532" s="901"/>
      <c r="C4532" s="897"/>
      <c r="D4532" s="148"/>
      <c r="AG4532" s="113"/>
    </row>
    <row r="4533" spans="2:46" ht="15" customHeight="1">
      <c r="B4533" s="899"/>
      <c r="C4533" s="900"/>
      <c r="D4533" s="151"/>
    </row>
    <row r="4534" spans="2:46" ht="15" customHeight="1">
      <c r="B4534" s="882"/>
    </row>
    <row r="4535" spans="2:46" ht="15" customHeight="1">
      <c r="B4535" s="882"/>
    </row>
    <row r="4536" spans="2:46" ht="15" customHeight="1">
      <c r="B4536" s="882"/>
    </row>
    <row r="4537" spans="2:46" ht="15" customHeight="1">
      <c r="B4537" s="901"/>
      <c r="C4537" s="897"/>
      <c r="D4537" s="148"/>
      <c r="S4537" s="35"/>
      <c r="T4537" s="987"/>
      <c r="U4537" s="10"/>
      <c r="V4537" s="10"/>
      <c r="W4537" s="10"/>
      <c r="X4537" s="10"/>
      <c r="Y4537" s="10"/>
      <c r="Z4537" s="10"/>
      <c r="AA4537" s="10"/>
      <c r="AB4537" s="10"/>
      <c r="AC4537" s="10"/>
      <c r="AD4537" s="847"/>
      <c r="AE4537" s="10"/>
      <c r="AF4537" s="10"/>
      <c r="AG4537" s="4"/>
      <c r="AH4537" s="4"/>
      <c r="AI4537" s="4"/>
      <c r="AJ4537" s="28"/>
      <c r="AK4537" s="28"/>
      <c r="AL4537" s="28"/>
      <c r="AM4537" s="28"/>
      <c r="AN4537" s="28"/>
      <c r="AO4537" s="28"/>
      <c r="AP4537" s="28"/>
      <c r="AQ4537" s="28"/>
      <c r="AR4537" s="28"/>
      <c r="AS4537" s="28"/>
      <c r="AT4537" s="28"/>
    </row>
    <row r="4538" spans="2:46" ht="15" customHeight="1">
      <c r="B4538" s="882"/>
      <c r="Q4538" s="815"/>
      <c r="R4538" s="89"/>
    </row>
    <row r="4539" spans="2:46" ht="15" customHeight="1">
      <c r="B4539" s="899"/>
      <c r="C4539" s="922"/>
      <c r="D4539" s="195"/>
    </row>
    <row r="4540" spans="2:46" ht="15" customHeight="1">
      <c r="B4540" s="905"/>
      <c r="AG4540" s="113"/>
    </row>
    <row r="4541" spans="2:46" ht="15" customHeight="1">
      <c r="B4541" s="905"/>
      <c r="AG4541" s="113"/>
    </row>
    <row r="4542" spans="2:46" ht="15" customHeight="1">
      <c r="B4542" s="905"/>
      <c r="AG4542" s="113"/>
    </row>
    <row r="4543" spans="2:46" ht="15" customHeight="1">
      <c r="B4543" s="905"/>
      <c r="AG4543" s="113"/>
    </row>
    <row r="4544" spans="2:46" ht="15" customHeight="1">
      <c r="B4544" s="905"/>
      <c r="AG4544" s="113"/>
    </row>
    <row r="4545" spans="2:33" ht="15" customHeight="1">
      <c r="B4545" s="905"/>
      <c r="AG4545" s="113"/>
    </row>
    <row r="4546" spans="2:33" ht="15" customHeight="1">
      <c r="B4546" s="882"/>
      <c r="T4546" s="831"/>
    </row>
    <row r="4547" spans="2:33" ht="15" customHeight="1">
      <c r="B4547" s="882"/>
      <c r="T4547" s="831"/>
    </row>
    <row r="4548" spans="2:33" ht="15" customHeight="1">
      <c r="B4548" s="882"/>
    </row>
    <row r="4549" spans="2:33" ht="15" customHeight="1">
      <c r="B4549" s="882"/>
    </row>
    <row r="4550" spans="2:33" ht="15" customHeight="1">
      <c r="B4550" s="882"/>
    </row>
    <row r="4551" spans="2:33" ht="15" customHeight="1">
      <c r="B4551" s="882"/>
      <c r="O4551" s="231"/>
      <c r="P4551" s="34"/>
    </row>
    <row r="4552" spans="2:33" ht="15" customHeight="1">
      <c r="B4552" s="912"/>
      <c r="AG4552" s="113"/>
    </row>
    <row r="4553" spans="2:33" ht="15" customHeight="1">
      <c r="B4553" s="905"/>
      <c r="AG4553" s="113"/>
    </row>
    <row r="4554" spans="2:33" ht="15" customHeight="1">
      <c r="B4554" s="905"/>
      <c r="AG4554" s="113"/>
    </row>
    <row r="4555" spans="2:33" ht="15" customHeight="1">
      <c r="B4555" s="901"/>
      <c r="C4555" s="897"/>
      <c r="D4555" s="148"/>
    </row>
    <row r="4556" spans="2:33" ht="15" customHeight="1">
      <c r="B4556" s="882"/>
    </row>
    <row r="4557" spans="2:33" ht="15" customHeight="1">
      <c r="B4557" s="882"/>
    </row>
    <row r="4558" spans="2:33" ht="15" customHeight="1">
      <c r="B4558" s="886"/>
      <c r="C4558" s="896"/>
      <c r="D4558" s="107"/>
      <c r="L4558" s="895"/>
      <c r="M4558" s="108"/>
      <c r="N4558" s="108"/>
      <c r="O4558" s="964"/>
      <c r="P4558" s="110"/>
      <c r="Q4558" s="810"/>
      <c r="R4558" s="110"/>
      <c r="S4558" s="111"/>
      <c r="T4558" s="984"/>
      <c r="U4558" s="110"/>
      <c r="V4558" s="110"/>
      <c r="W4558" s="110"/>
      <c r="X4558" s="110"/>
      <c r="Y4558" s="110"/>
      <c r="Z4558" s="110"/>
      <c r="AA4558" s="110"/>
      <c r="AB4558" s="110"/>
      <c r="AC4558" s="110"/>
      <c r="AD4558" s="841"/>
      <c r="AE4558" s="110"/>
      <c r="AF4558" s="110"/>
    </row>
    <row r="4559" spans="2:33" ht="15" customHeight="1">
      <c r="B4559" s="886"/>
      <c r="C4559" s="896"/>
      <c r="D4559" s="107"/>
      <c r="L4559" s="895"/>
      <c r="M4559" s="108"/>
      <c r="N4559" s="108"/>
      <c r="O4559" s="964"/>
      <c r="P4559" s="110"/>
      <c r="Q4559" s="810"/>
      <c r="R4559" s="110"/>
      <c r="S4559" s="111"/>
      <c r="T4559" s="984"/>
      <c r="U4559" s="110"/>
      <c r="V4559" s="110"/>
      <c r="W4559" s="110"/>
      <c r="X4559" s="110"/>
      <c r="Y4559" s="110"/>
      <c r="Z4559" s="110"/>
      <c r="AA4559" s="110"/>
      <c r="AB4559" s="110"/>
      <c r="AC4559" s="110"/>
      <c r="AD4559" s="841"/>
      <c r="AE4559" s="110"/>
      <c r="AF4559" s="110"/>
    </row>
    <row r="4560" spans="2:33" ht="15" customHeight="1">
      <c r="B4560" s="901"/>
      <c r="C4560" s="897"/>
      <c r="D4560" s="148"/>
      <c r="AG4560" s="113"/>
    </row>
    <row r="4561" spans="2:33" ht="15" customHeight="1">
      <c r="B4561" s="901"/>
      <c r="C4561" s="897"/>
      <c r="D4561" s="148"/>
      <c r="AG4561" s="113"/>
    </row>
    <row r="4562" spans="2:33" ht="15" customHeight="1">
      <c r="B4562" s="901"/>
      <c r="C4562" s="897"/>
      <c r="D4562" s="148"/>
      <c r="AG4562" s="113"/>
    </row>
    <row r="4563" spans="2:33" ht="15" customHeight="1">
      <c r="B4563" s="882"/>
      <c r="C4563" s="891"/>
      <c r="D4563" s="5"/>
      <c r="O4563" s="891"/>
      <c r="P4563" s="248"/>
      <c r="Q4563" s="822"/>
      <c r="R4563" s="34"/>
      <c r="T4563" s="831"/>
      <c r="U4563" s="275"/>
      <c r="V4563" s="275"/>
      <c r="W4563" s="275"/>
      <c r="X4563" s="275"/>
      <c r="Y4563" s="275"/>
      <c r="Z4563" s="275"/>
      <c r="AA4563" s="275"/>
      <c r="AB4563" s="275"/>
      <c r="AC4563" s="275"/>
      <c r="AD4563" s="864"/>
      <c r="AE4563" s="275"/>
      <c r="AF4563" s="275"/>
      <c r="AG4563" s="113"/>
    </row>
    <row r="4564" spans="2:33" ht="15" customHeight="1">
      <c r="B4564" s="882"/>
      <c r="Q4564" s="812"/>
      <c r="R4564" s="90"/>
      <c r="T4564" s="855"/>
      <c r="U4564" s="50"/>
      <c r="V4564" s="50"/>
      <c r="W4564" s="50"/>
      <c r="X4564" s="50"/>
      <c r="Y4564" s="50"/>
      <c r="Z4564" s="50"/>
      <c r="AA4564" s="50"/>
      <c r="AB4564" s="50"/>
      <c r="AC4564" s="50"/>
      <c r="AD4564" s="840"/>
      <c r="AE4564" s="50"/>
      <c r="AF4564" s="50"/>
    </row>
    <row r="4565" spans="2:33" ht="15" customHeight="1">
      <c r="B4565" s="899"/>
      <c r="C4565" s="922"/>
      <c r="D4565" s="195"/>
      <c r="Q4565" s="812"/>
      <c r="R4565" s="90"/>
    </row>
    <row r="4566" spans="2:33" ht="15" customHeight="1">
      <c r="B4566" s="899"/>
      <c r="C4566" s="922"/>
      <c r="D4566" s="195"/>
      <c r="Q4566" s="812"/>
      <c r="R4566" s="90"/>
    </row>
    <row r="4567" spans="2:33" ht="15" customHeight="1">
      <c r="B4567" s="912"/>
      <c r="AG4567" s="113"/>
    </row>
    <row r="4568" spans="2:33" ht="15" customHeight="1">
      <c r="B4568" s="882"/>
    </row>
    <row r="4569" spans="2:33" ht="15" customHeight="1">
      <c r="B4569" s="901"/>
      <c r="C4569" s="897"/>
      <c r="D4569" s="148"/>
      <c r="AG4569" s="113"/>
    </row>
    <row r="4570" spans="2:33" ht="15" customHeight="1">
      <c r="B4570" s="882"/>
    </row>
    <row r="4571" spans="2:33" ht="15" customHeight="1">
      <c r="B4571" s="882"/>
      <c r="Q4571" s="812"/>
      <c r="R4571" s="90"/>
    </row>
    <row r="4572" spans="2:33" ht="15" customHeight="1">
      <c r="B4572" s="882"/>
      <c r="M4572" s="230"/>
      <c r="N4572" s="230"/>
    </row>
    <row r="4573" spans="2:33" ht="15" customHeight="1">
      <c r="B4573" s="882"/>
      <c r="M4573" s="230"/>
      <c r="N4573" s="230"/>
    </row>
    <row r="4574" spans="2:33" ht="15" customHeight="1">
      <c r="B4574" s="882"/>
      <c r="M4574" s="230"/>
      <c r="N4574" s="230"/>
    </row>
    <row r="4575" spans="2:33" ht="15" customHeight="1">
      <c r="B4575" s="882"/>
      <c r="M4575" s="230"/>
      <c r="N4575" s="230"/>
    </row>
    <row r="4576" spans="2:33" ht="15" customHeight="1">
      <c r="B4576" s="882"/>
      <c r="M4576" s="230"/>
      <c r="N4576" s="230"/>
    </row>
    <row r="4577" spans="2:46" ht="15" customHeight="1">
      <c r="B4577" s="882"/>
      <c r="M4577" s="230"/>
      <c r="N4577" s="230"/>
    </row>
    <row r="4578" spans="2:46" ht="15" customHeight="1">
      <c r="B4578" s="882"/>
      <c r="M4578" s="230"/>
      <c r="N4578" s="230"/>
    </row>
    <row r="4579" spans="2:46" ht="15" customHeight="1">
      <c r="B4579" s="882"/>
      <c r="O4579" s="831"/>
      <c r="P4579" s="35"/>
      <c r="Q4579" s="819"/>
      <c r="R4579" s="8"/>
      <c r="S4579" s="47"/>
      <c r="T4579" s="989"/>
    </row>
    <row r="4580" spans="2:46" ht="15" customHeight="1">
      <c r="B4580" s="901"/>
      <c r="C4580" s="897"/>
      <c r="D4580" s="148"/>
      <c r="Q4580" s="809"/>
      <c r="R4580" s="116"/>
      <c r="AG4580" s="113"/>
    </row>
    <row r="4581" spans="2:46" ht="15" customHeight="1">
      <c r="B4581" s="882"/>
      <c r="M4581" s="149"/>
      <c r="N4581" s="149"/>
    </row>
    <row r="4582" spans="2:46" ht="15" customHeight="1">
      <c r="B4582" s="912"/>
      <c r="AG4582" s="113"/>
    </row>
    <row r="4583" spans="2:46" ht="15" customHeight="1">
      <c r="B4583" s="901"/>
      <c r="C4583" s="897"/>
      <c r="D4583" s="148"/>
    </row>
    <row r="4584" spans="2:46" ht="15" customHeight="1">
      <c r="B4584" s="899"/>
      <c r="C4584" s="900"/>
      <c r="D4584" s="151"/>
    </row>
    <row r="4585" spans="2:46" ht="15" customHeight="1">
      <c r="B4585" s="901"/>
      <c r="C4585" s="897"/>
      <c r="D4585" s="148"/>
      <c r="AG4585" s="113"/>
    </row>
    <row r="4586" spans="2:46" ht="15" customHeight="1">
      <c r="B4586" s="901"/>
      <c r="C4586" s="897"/>
      <c r="D4586" s="148"/>
      <c r="AG4586" s="113"/>
    </row>
    <row r="4587" spans="2:46" ht="15" customHeight="1">
      <c r="B4587" s="882"/>
    </row>
    <row r="4588" spans="2:46" ht="15" customHeight="1">
      <c r="B4588" s="882"/>
    </row>
    <row r="4589" spans="2:46" ht="15" customHeight="1">
      <c r="B4589" s="882"/>
      <c r="L4589" s="953"/>
      <c r="M4589" s="126"/>
      <c r="N4589" s="126"/>
      <c r="Q4589" s="809"/>
      <c r="R4589" s="116"/>
      <c r="S4589" s="50"/>
      <c r="T4589" s="983"/>
      <c r="U4589" s="8"/>
      <c r="V4589" s="8"/>
      <c r="W4589" s="8"/>
      <c r="X4589" s="8"/>
      <c r="Y4589" s="8"/>
      <c r="Z4589" s="8"/>
      <c r="AA4589" s="8"/>
      <c r="AB4589" s="8"/>
      <c r="AC4589" s="8"/>
      <c r="AD4589" s="839"/>
      <c r="AE4589" s="8"/>
      <c r="AF4589" s="8"/>
      <c r="AH4589" s="123"/>
      <c r="AI4589" s="123"/>
      <c r="AJ4589" s="125"/>
      <c r="AK4589" s="125"/>
      <c r="AL4589" s="125"/>
      <c r="AM4589" s="125"/>
      <c r="AN4589" s="125"/>
      <c r="AO4589" s="125"/>
      <c r="AP4589" s="125"/>
      <c r="AQ4589" s="125"/>
      <c r="AR4589" s="125"/>
      <c r="AS4589" s="125"/>
      <c r="AT4589" s="125"/>
    </row>
    <row r="4590" spans="2:46" ht="15" customHeight="1">
      <c r="B4590" s="882"/>
      <c r="AG4590" s="113"/>
    </row>
    <row r="4591" spans="2:46" ht="15" customHeight="1">
      <c r="B4591" s="886"/>
      <c r="L4591" s="895"/>
      <c r="M4591" s="108"/>
      <c r="N4591" s="108"/>
      <c r="O4591" s="964"/>
      <c r="P4591" s="110"/>
      <c r="Q4591" s="810"/>
      <c r="R4591" s="110"/>
      <c r="S4591" s="111"/>
      <c r="T4591" s="984"/>
      <c r="U4591" s="110"/>
      <c r="V4591" s="110"/>
      <c r="W4591" s="110"/>
      <c r="X4591" s="110"/>
      <c r="Y4591" s="110"/>
      <c r="Z4591" s="110"/>
      <c r="AA4591" s="110"/>
      <c r="AB4591" s="110"/>
      <c r="AC4591" s="110"/>
      <c r="AD4591" s="841"/>
      <c r="AE4591" s="110"/>
      <c r="AF4591" s="110"/>
    </row>
    <row r="4592" spans="2:46" ht="15" customHeight="1">
      <c r="B4592" s="901"/>
      <c r="C4592" s="897"/>
      <c r="D4592" s="148"/>
      <c r="AG4592" s="113"/>
    </row>
    <row r="4593" spans="2:46" ht="15" customHeight="1">
      <c r="B4593" s="901"/>
      <c r="C4593" s="897"/>
      <c r="D4593" s="148"/>
      <c r="AG4593" s="113"/>
    </row>
    <row r="4594" spans="2:46" ht="15" customHeight="1">
      <c r="B4594" s="901"/>
      <c r="C4594" s="897"/>
      <c r="D4594" s="148"/>
    </row>
    <row r="4595" spans="2:46" ht="15" customHeight="1">
      <c r="B4595" s="903"/>
      <c r="C4595" s="911"/>
      <c r="D4595" s="177"/>
      <c r="M4595" s="149"/>
      <c r="N4595" s="149"/>
      <c r="S4595" s="116"/>
      <c r="T4595" s="855"/>
      <c r="U4595" s="50"/>
      <c r="V4595" s="50"/>
      <c r="W4595" s="50"/>
      <c r="X4595" s="50"/>
      <c r="Y4595" s="50"/>
      <c r="Z4595" s="50"/>
      <c r="AA4595" s="50"/>
      <c r="AB4595" s="50"/>
      <c r="AC4595" s="50"/>
      <c r="AD4595" s="840"/>
      <c r="AE4595" s="50"/>
      <c r="AF4595" s="50"/>
      <c r="AG4595" s="173"/>
      <c r="AH4595" s="250"/>
      <c r="AI4595" s="47"/>
      <c r="AJ4595" s="5"/>
      <c r="AN4595" s="5"/>
    </row>
    <row r="4596" spans="2:46" ht="15" customHeight="1">
      <c r="B4596" s="905"/>
      <c r="S4596" s="34"/>
      <c r="T4596" s="854"/>
      <c r="AG4596" s="113"/>
    </row>
    <row r="4597" spans="2:46" ht="15" customHeight="1">
      <c r="B4597" s="905"/>
      <c r="S4597" s="34"/>
      <c r="T4597" s="854"/>
      <c r="AG4597" s="113"/>
    </row>
    <row r="4598" spans="2:46" ht="15" customHeight="1">
      <c r="B4598" s="905"/>
      <c r="S4598" s="34"/>
      <c r="T4598" s="854"/>
      <c r="AG4598" s="113"/>
    </row>
    <row r="4599" spans="2:46" ht="15" customHeight="1">
      <c r="B4599" s="905"/>
      <c r="S4599" s="35"/>
      <c r="AG4599" s="113"/>
    </row>
    <row r="4600" spans="2:46" ht="15" customHeight="1">
      <c r="B4600" s="901"/>
      <c r="C4600" s="897"/>
      <c r="D4600" s="148"/>
      <c r="AG4600" s="113"/>
    </row>
    <row r="4601" spans="2:46" ht="15" customHeight="1">
      <c r="B4601" s="901"/>
      <c r="C4601" s="897"/>
      <c r="D4601" s="148"/>
      <c r="AG4601" s="113"/>
    </row>
    <row r="4602" spans="2:46" ht="15" customHeight="1">
      <c r="B4602" s="899"/>
      <c r="C4602" s="922"/>
      <c r="D4602" s="195"/>
    </row>
    <row r="4603" spans="2:46" ht="15" customHeight="1">
      <c r="B4603" s="903"/>
      <c r="C4603" s="904"/>
      <c r="D4603" s="156"/>
    </row>
    <row r="4604" spans="2:46" ht="15" customHeight="1">
      <c r="B4604" s="882"/>
      <c r="AG4604" s="113"/>
    </row>
    <row r="4605" spans="2:46" ht="15" customHeight="1">
      <c r="B4605" s="882"/>
      <c r="L4605" s="953"/>
      <c r="M4605" s="126"/>
      <c r="N4605" s="126"/>
      <c r="Q4605" s="809"/>
      <c r="R4605" s="116"/>
      <c r="S4605" s="50"/>
      <c r="T4605" s="983"/>
      <c r="U4605" s="8"/>
      <c r="V4605" s="8"/>
      <c r="W4605" s="8"/>
      <c r="X4605" s="8"/>
      <c r="Y4605" s="8"/>
      <c r="Z4605" s="8"/>
      <c r="AA4605" s="8"/>
      <c r="AB4605" s="8"/>
      <c r="AC4605" s="8"/>
      <c r="AD4605" s="839"/>
      <c r="AE4605" s="8"/>
      <c r="AF4605" s="8"/>
      <c r="AH4605" s="123"/>
      <c r="AI4605" s="123"/>
      <c r="AJ4605" s="125"/>
      <c r="AK4605" s="125"/>
      <c r="AL4605" s="125"/>
      <c r="AM4605" s="125"/>
      <c r="AN4605" s="125"/>
      <c r="AO4605" s="125"/>
      <c r="AP4605" s="125"/>
      <c r="AQ4605" s="125"/>
      <c r="AR4605" s="125"/>
      <c r="AS4605" s="125"/>
      <c r="AT4605" s="125"/>
    </row>
    <row r="4606" spans="2:46" ht="15" customHeight="1">
      <c r="B4606" s="882"/>
    </row>
    <row r="4607" spans="2:46" ht="15" customHeight="1">
      <c r="B4607" s="882"/>
    </row>
    <row r="4608" spans="2:46" ht="15" customHeight="1">
      <c r="B4608" s="899"/>
      <c r="C4608" s="922"/>
      <c r="D4608" s="195"/>
    </row>
    <row r="4609" spans="2:40" ht="15" customHeight="1">
      <c r="B4609" s="912"/>
      <c r="AG4609" s="113"/>
    </row>
    <row r="4610" spans="2:40" ht="15" customHeight="1">
      <c r="B4610" s="903"/>
      <c r="C4610" s="911"/>
      <c r="D4610" s="177"/>
      <c r="M4610" s="149"/>
      <c r="N4610" s="149"/>
      <c r="Q4610" s="812"/>
      <c r="R4610" s="90"/>
      <c r="S4610" s="116"/>
      <c r="T4610" s="855"/>
      <c r="U4610" s="50"/>
      <c r="V4610" s="50"/>
      <c r="W4610" s="50"/>
      <c r="X4610" s="50"/>
      <c r="Y4610" s="50"/>
      <c r="Z4610" s="50"/>
      <c r="AA4610" s="50"/>
      <c r="AB4610" s="50"/>
      <c r="AC4610" s="50"/>
      <c r="AD4610" s="840"/>
      <c r="AE4610" s="50"/>
      <c r="AF4610" s="50"/>
      <c r="AG4610" s="47"/>
      <c r="AH4610" s="173"/>
      <c r="AI4610" s="47"/>
      <c r="AJ4610" s="5"/>
      <c r="AN4610" s="5"/>
    </row>
    <row r="4611" spans="2:40" ht="15" customHeight="1">
      <c r="B4611" s="905"/>
      <c r="AG4611" s="113"/>
    </row>
    <row r="4612" spans="2:40" ht="15" customHeight="1">
      <c r="B4612" s="882"/>
    </row>
    <row r="4613" spans="2:40" ht="15" customHeight="1">
      <c r="B4613" s="882"/>
    </row>
    <row r="4614" spans="2:40" ht="15" customHeight="1">
      <c r="B4614" s="882"/>
    </row>
    <row r="4615" spans="2:40" ht="15" customHeight="1">
      <c r="B4615" s="882"/>
    </row>
    <row r="4616" spans="2:40" ht="15" customHeight="1">
      <c r="B4616" s="882"/>
    </row>
    <row r="4617" spans="2:40" ht="15" customHeight="1">
      <c r="B4617" s="882"/>
    </row>
    <row r="4618" spans="2:40" ht="15" customHeight="1">
      <c r="B4618" s="905"/>
    </row>
    <row r="4619" spans="2:40" ht="15" customHeight="1">
      <c r="B4619" s="905"/>
    </row>
    <row r="4620" spans="2:40" ht="15" customHeight="1">
      <c r="B4620" s="901"/>
      <c r="C4620" s="897"/>
      <c r="D4620" s="148"/>
      <c r="AG4620" s="113"/>
    </row>
    <row r="4621" spans="2:40" ht="15" customHeight="1">
      <c r="B4621" s="882"/>
      <c r="AG4621" s="113"/>
    </row>
    <row r="4622" spans="2:40" ht="15" customHeight="1">
      <c r="B4622" s="882"/>
    </row>
    <row r="4623" spans="2:40" ht="15" customHeight="1">
      <c r="B4623" s="882"/>
    </row>
    <row r="4624" spans="2:40" ht="15" customHeight="1">
      <c r="B4624" s="882"/>
    </row>
    <row r="4625" spans="2:33" ht="15" customHeight="1">
      <c r="B4625" s="882"/>
    </row>
    <row r="4626" spans="2:33" ht="15" customHeight="1">
      <c r="B4626" s="882"/>
    </row>
    <row r="4627" spans="2:33" ht="15" customHeight="1">
      <c r="B4627" s="899"/>
      <c r="C4627" s="922"/>
      <c r="D4627" s="195"/>
    </row>
    <row r="4628" spans="2:33" ht="15" customHeight="1">
      <c r="B4628" s="899"/>
      <c r="C4628" s="922"/>
      <c r="D4628" s="195"/>
    </row>
    <row r="4629" spans="2:33" ht="15" customHeight="1">
      <c r="B4629" s="901"/>
      <c r="C4629" s="897"/>
      <c r="D4629" s="148"/>
    </row>
    <row r="4630" spans="2:33" ht="15" customHeight="1">
      <c r="B4630" s="901"/>
      <c r="C4630" s="897"/>
      <c r="D4630" s="148"/>
    </row>
    <row r="4631" spans="2:33" ht="15" customHeight="1">
      <c r="B4631" s="901"/>
    </row>
    <row r="4632" spans="2:33" ht="15" customHeight="1">
      <c r="B4632" s="901"/>
    </row>
    <row r="4633" spans="2:33" ht="15" customHeight="1">
      <c r="B4633" s="901"/>
    </row>
    <row r="4634" spans="2:33" ht="15" customHeight="1">
      <c r="B4634" s="905"/>
      <c r="AG4634" s="113"/>
    </row>
    <row r="4635" spans="2:33" ht="15" customHeight="1">
      <c r="B4635" s="905"/>
      <c r="AG4635" s="113"/>
    </row>
    <row r="4636" spans="2:33" ht="15" customHeight="1">
      <c r="B4636" s="905"/>
      <c r="AG4636" s="113"/>
    </row>
    <row r="4637" spans="2:33" ht="15" customHeight="1">
      <c r="B4637" s="905"/>
      <c r="AG4637" s="113"/>
    </row>
    <row r="4638" spans="2:33" ht="15" customHeight="1">
      <c r="B4638" s="905"/>
      <c r="AG4638" s="113"/>
    </row>
    <row r="4639" spans="2:33" ht="15" customHeight="1">
      <c r="B4639" s="905"/>
      <c r="AG4639" s="113"/>
    </row>
    <row r="4640" spans="2:33" ht="15" customHeight="1">
      <c r="B4640" s="899"/>
      <c r="C4640" s="922"/>
      <c r="D4640" s="195"/>
    </row>
    <row r="4641" spans="2:46" ht="15" customHeight="1">
      <c r="B4641" s="882"/>
    </row>
    <row r="4642" spans="2:46" ht="15" customHeight="1">
      <c r="B4642" s="899"/>
      <c r="C4642" s="922"/>
      <c r="D4642" s="195"/>
    </row>
    <row r="4643" spans="2:46" ht="15" customHeight="1">
      <c r="B4643" s="882"/>
    </row>
    <row r="4644" spans="2:46" ht="15" customHeight="1">
      <c r="B4644" s="882"/>
      <c r="Q4644" s="815"/>
      <c r="R4644" s="89"/>
    </row>
    <row r="4645" spans="2:46" ht="15" customHeight="1">
      <c r="B4645" s="899"/>
      <c r="C4645" s="922"/>
      <c r="D4645" s="195"/>
    </row>
    <row r="4646" spans="2:46" ht="15" customHeight="1">
      <c r="B4646" s="882"/>
    </row>
    <row r="4647" spans="2:46" ht="15" customHeight="1">
      <c r="B4647" s="882"/>
      <c r="AG4647" s="113"/>
    </row>
    <row r="4648" spans="2:46" ht="15" customHeight="1">
      <c r="B4648" s="882"/>
      <c r="AG4648" s="113"/>
    </row>
    <row r="4649" spans="2:46" ht="15" customHeight="1">
      <c r="B4649" s="901"/>
      <c r="C4649" s="897"/>
      <c r="D4649" s="148"/>
      <c r="Q4649" s="815"/>
      <c r="R4649" s="89"/>
      <c r="S4649" s="35"/>
      <c r="T4649" s="987"/>
      <c r="U4649" s="10"/>
      <c r="V4649" s="10"/>
      <c r="W4649" s="10"/>
      <c r="X4649" s="10"/>
      <c r="Y4649" s="10"/>
      <c r="Z4649" s="10"/>
      <c r="AA4649" s="10"/>
      <c r="AB4649" s="10"/>
      <c r="AC4649" s="10"/>
      <c r="AD4649" s="847"/>
      <c r="AE4649" s="10"/>
      <c r="AF4649" s="10"/>
      <c r="AG4649" s="4"/>
      <c r="AH4649" s="4"/>
      <c r="AI4649" s="4"/>
      <c r="AJ4649" s="28"/>
      <c r="AK4649" s="28"/>
      <c r="AL4649" s="28"/>
      <c r="AM4649" s="28"/>
      <c r="AN4649" s="28"/>
      <c r="AO4649" s="28"/>
      <c r="AP4649" s="28"/>
      <c r="AQ4649" s="28"/>
      <c r="AR4649" s="28"/>
      <c r="AS4649" s="28"/>
      <c r="AT4649" s="28"/>
    </row>
    <row r="4650" spans="2:46" ht="15" customHeight="1">
      <c r="B4650" s="901"/>
      <c r="C4650" s="897"/>
      <c r="D4650" s="148"/>
      <c r="Q4650" s="815"/>
      <c r="R4650" s="89"/>
      <c r="S4650" s="35"/>
      <c r="T4650" s="987"/>
      <c r="U4650" s="10"/>
      <c r="V4650" s="10"/>
      <c r="W4650" s="10"/>
      <c r="X4650" s="10"/>
      <c r="Y4650" s="10"/>
      <c r="Z4650" s="10"/>
      <c r="AA4650" s="10"/>
      <c r="AB4650" s="10"/>
      <c r="AC4650" s="10"/>
      <c r="AD4650" s="847"/>
      <c r="AE4650" s="10"/>
      <c r="AF4650" s="10"/>
      <c r="AG4650" s="4"/>
      <c r="AH4650" s="4"/>
      <c r="AI4650" s="4"/>
      <c r="AJ4650" s="28"/>
      <c r="AK4650" s="28"/>
      <c r="AL4650" s="28"/>
      <c r="AM4650" s="28"/>
      <c r="AN4650" s="28"/>
      <c r="AO4650" s="28"/>
      <c r="AP4650" s="28"/>
      <c r="AQ4650" s="28"/>
      <c r="AR4650" s="28"/>
      <c r="AS4650" s="28"/>
      <c r="AT4650" s="28"/>
    </row>
    <row r="4651" spans="2:46" ht="15" customHeight="1">
      <c r="B4651" s="901"/>
      <c r="C4651" s="897"/>
      <c r="D4651" s="148"/>
      <c r="Q4651" s="815"/>
      <c r="R4651" s="89"/>
      <c r="S4651" s="35"/>
      <c r="T4651" s="987"/>
      <c r="U4651" s="10"/>
      <c r="V4651" s="10"/>
      <c r="W4651" s="10"/>
      <c r="X4651" s="10"/>
      <c r="Y4651" s="10"/>
      <c r="Z4651" s="10"/>
      <c r="AA4651" s="10"/>
      <c r="AB4651" s="10"/>
      <c r="AC4651" s="10"/>
      <c r="AD4651" s="847"/>
      <c r="AE4651" s="10"/>
      <c r="AF4651" s="10"/>
      <c r="AG4651" s="4"/>
      <c r="AH4651" s="4"/>
      <c r="AI4651" s="4"/>
      <c r="AJ4651" s="28"/>
      <c r="AK4651" s="28"/>
      <c r="AL4651" s="28"/>
      <c r="AM4651" s="28"/>
      <c r="AN4651" s="28"/>
      <c r="AO4651" s="28"/>
      <c r="AP4651" s="28"/>
      <c r="AQ4651" s="28"/>
      <c r="AR4651" s="28"/>
      <c r="AS4651" s="28"/>
      <c r="AT4651" s="28"/>
    </row>
    <row r="4652" spans="2:46" ht="15" customHeight="1">
      <c r="B4652" s="901"/>
      <c r="C4652" s="897"/>
      <c r="D4652" s="148"/>
      <c r="Q4652" s="815"/>
      <c r="R4652" s="89"/>
      <c r="S4652" s="35"/>
      <c r="T4652" s="987"/>
      <c r="U4652" s="10"/>
      <c r="V4652" s="10"/>
      <c r="W4652" s="10"/>
      <c r="X4652" s="10"/>
      <c r="Y4652" s="10"/>
      <c r="Z4652" s="10"/>
      <c r="AA4652" s="10"/>
      <c r="AB4652" s="10"/>
      <c r="AC4652" s="10"/>
      <c r="AD4652" s="847"/>
      <c r="AE4652" s="10"/>
      <c r="AF4652" s="10"/>
      <c r="AG4652" s="4"/>
      <c r="AH4652" s="4"/>
      <c r="AI4652" s="4"/>
      <c r="AJ4652" s="28"/>
      <c r="AK4652" s="28"/>
      <c r="AL4652" s="28"/>
      <c r="AM4652" s="28"/>
      <c r="AN4652" s="28"/>
      <c r="AO4652" s="28"/>
      <c r="AP4652" s="28"/>
      <c r="AQ4652" s="28"/>
      <c r="AR4652" s="28"/>
      <c r="AS4652" s="28"/>
      <c r="AT4652" s="28"/>
    </row>
    <row r="4653" spans="2:46" ht="15" customHeight="1">
      <c r="B4653" s="882"/>
      <c r="M4653" s="149"/>
      <c r="N4653" s="149"/>
    </row>
    <row r="4654" spans="2:46" ht="15" customHeight="1">
      <c r="B4654" s="882"/>
    </row>
    <row r="4655" spans="2:46" ht="15" customHeight="1">
      <c r="B4655" s="901"/>
      <c r="C4655" s="897"/>
      <c r="D4655" s="148"/>
      <c r="AG4655" s="113"/>
    </row>
    <row r="4656" spans="2:46" ht="15" customHeight="1">
      <c r="B4656" s="899"/>
      <c r="C4656" s="922"/>
      <c r="D4656" s="195"/>
    </row>
    <row r="4657" spans="2:35" ht="15" customHeight="1">
      <c r="B4657" s="905"/>
      <c r="AH4657" s="113"/>
    </row>
    <row r="4658" spans="2:35" ht="15" customHeight="1">
      <c r="B4658" s="905"/>
      <c r="AH4658" s="113"/>
    </row>
    <row r="4659" spans="2:35" ht="15" customHeight="1">
      <c r="B4659" s="899"/>
      <c r="C4659" s="922"/>
      <c r="D4659" s="195"/>
    </row>
    <row r="4660" spans="2:35" ht="15" customHeight="1">
      <c r="B4660" s="899"/>
      <c r="C4660" s="922"/>
      <c r="D4660" s="195"/>
    </row>
    <row r="4661" spans="2:35" ht="15" customHeight="1">
      <c r="B4661" s="899"/>
      <c r="C4661" s="922"/>
      <c r="D4661" s="195"/>
    </row>
    <row r="4662" spans="2:35" ht="15" customHeight="1">
      <c r="B4662" s="882"/>
      <c r="L4662" s="953"/>
      <c r="M4662" s="126"/>
      <c r="N4662" s="126"/>
      <c r="S4662" s="50"/>
      <c r="T4662" s="983"/>
      <c r="U4662" s="8"/>
      <c r="V4662" s="8"/>
      <c r="W4662" s="8"/>
      <c r="X4662" s="8"/>
      <c r="Y4662" s="8"/>
      <c r="Z4662" s="8"/>
      <c r="AA4662" s="8"/>
      <c r="AB4662" s="8"/>
      <c r="AC4662" s="8"/>
      <c r="AD4662" s="839"/>
      <c r="AE4662" s="8"/>
      <c r="AF4662" s="8"/>
      <c r="AH4662" s="123"/>
      <c r="AI4662" s="123"/>
    </row>
    <row r="4663" spans="2:35" ht="15" customHeight="1">
      <c r="B4663" s="899"/>
      <c r="C4663" s="922"/>
      <c r="D4663" s="195"/>
      <c r="Q4663" s="812"/>
      <c r="R4663" s="90"/>
    </row>
    <row r="4664" spans="2:35" ht="15" customHeight="1">
      <c r="B4664" s="901"/>
      <c r="C4664" s="897"/>
      <c r="D4664" s="148"/>
      <c r="AG4664" s="113"/>
    </row>
    <row r="4665" spans="2:35" ht="15" customHeight="1">
      <c r="B4665" s="882"/>
    </row>
    <row r="4666" spans="2:35" ht="15" customHeight="1">
      <c r="B4666" s="882"/>
    </row>
    <row r="4667" spans="2:35" ht="15" customHeight="1">
      <c r="B4667" s="882"/>
      <c r="T4667" s="831"/>
    </row>
    <row r="4668" spans="2:35" ht="15" customHeight="1">
      <c r="B4668" s="882"/>
    </row>
    <row r="4669" spans="2:35" ht="15" customHeight="1">
      <c r="B4669" s="882"/>
    </row>
    <row r="4670" spans="2:35" ht="15" customHeight="1">
      <c r="B4670" s="901"/>
      <c r="C4670" s="897"/>
      <c r="D4670" s="148"/>
      <c r="AG4670" s="113"/>
    </row>
    <row r="4671" spans="2:35" ht="15" customHeight="1">
      <c r="B4671" s="901"/>
      <c r="C4671" s="897"/>
      <c r="D4671" s="148"/>
      <c r="AG4671" s="113"/>
    </row>
    <row r="4672" spans="2:35" ht="15" customHeight="1">
      <c r="B4672" s="901"/>
      <c r="C4672" s="897"/>
      <c r="D4672" s="148"/>
      <c r="AG4672" s="113"/>
    </row>
    <row r="4673" spans="2:40" ht="15" customHeight="1">
      <c r="B4673" s="882"/>
      <c r="T4673" s="831"/>
    </row>
    <row r="4674" spans="2:40" ht="15" customHeight="1">
      <c r="B4674" s="882"/>
    </row>
    <row r="4675" spans="2:40" ht="15" customHeight="1">
      <c r="B4675" s="882"/>
      <c r="T4675" s="831"/>
    </row>
    <row r="4676" spans="2:40" ht="15" customHeight="1">
      <c r="B4676" s="882"/>
      <c r="T4676" s="831"/>
    </row>
    <row r="4677" spans="2:40" ht="15" customHeight="1">
      <c r="B4677" s="882"/>
    </row>
    <row r="4678" spans="2:40" ht="15" customHeight="1">
      <c r="B4678" s="882"/>
    </row>
    <row r="4679" spans="2:40" ht="15" customHeight="1">
      <c r="B4679" s="882"/>
    </row>
    <row r="4680" spans="2:40" ht="15" customHeight="1">
      <c r="B4680" s="882"/>
    </row>
    <row r="4681" spans="2:40" ht="15" customHeight="1">
      <c r="B4681" s="882"/>
    </row>
    <row r="4682" spans="2:40" ht="15" customHeight="1">
      <c r="B4682" s="886"/>
      <c r="C4682" s="896"/>
      <c r="D4682" s="107"/>
      <c r="L4682" s="895"/>
      <c r="M4682" s="108"/>
      <c r="N4682" s="108"/>
      <c r="O4682" s="964"/>
      <c r="P4682" s="110"/>
      <c r="Q4682" s="810"/>
      <c r="R4682" s="110"/>
      <c r="S4682" s="111"/>
      <c r="T4682" s="984"/>
      <c r="U4682" s="110"/>
      <c r="V4682" s="110"/>
      <c r="W4682" s="110"/>
      <c r="X4682" s="110"/>
      <c r="Y4682" s="110"/>
      <c r="Z4682" s="110"/>
      <c r="AA4682" s="110"/>
      <c r="AB4682" s="110"/>
      <c r="AC4682" s="110"/>
      <c r="AD4682" s="841"/>
      <c r="AE4682" s="110"/>
      <c r="AF4682" s="110"/>
      <c r="AG4682" s="113"/>
    </row>
    <row r="4683" spans="2:40" ht="15" customHeight="1">
      <c r="B4683" s="903"/>
      <c r="C4683" s="911"/>
      <c r="D4683" s="177"/>
      <c r="M4683" s="149"/>
      <c r="N4683" s="149"/>
      <c r="Q4683" s="812"/>
      <c r="R4683" s="90"/>
      <c r="S4683" s="116"/>
      <c r="T4683" s="855"/>
      <c r="U4683" s="50"/>
      <c r="V4683" s="50"/>
      <c r="W4683" s="50"/>
      <c r="X4683" s="50"/>
      <c r="Y4683" s="50"/>
      <c r="Z4683" s="50"/>
      <c r="AA4683" s="50"/>
      <c r="AB4683" s="50"/>
      <c r="AC4683" s="50"/>
      <c r="AD4683" s="840"/>
      <c r="AE4683" s="50"/>
      <c r="AF4683" s="50"/>
      <c r="AG4683" s="47"/>
      <c r="AH4683" s="173"/>
      <c r="AI4683" s="47"/>
      <c r="AJ4683" s="5"/>
      <c r="AN4683" s="5"/>
    </row>
    <row r="4684" spans="2:40" ht="15" customHeight="1">
      <c r="B4684" s="901"/>
      <c r="C4684" s="897"/>
      <c r="D4684" s="148"/>
      <c r="AG4684" s="113"/>
    </row>
    <row r="4685" spans="2:40" ht="15" customHeight="1">
      <c r="B4685" s="899"/>
      <c r="C4685" s="922"/>
      <c r="D4685" s="195"/>
      <c r="Q4685" s="812"/>
      <c r="R4685" s="90"/>
    </row>
    <row r="4686" spans="2:40" ht="15" customHeight="1">
      <c r="B4686" s="882"/>
      <c r="O4686" s="891"/>
      <c r="P4686" s="5"/>
      <c r="Q4686" s="822"/>
      <c r="R4686" s="34"/>
    </row>
    <row r="4687" spans="2:40" ht="15" customHeight="1">
      <c r="B4687" s="899"/>
    </row>
    <row r="4688" spans="2:40" ht="15" customHeight="1">
      <c r="B4688" s="882"/>
      <c r="T4688" s="831"/>
    </row>
    <row r="4689" spans="2:34" ht="15" customHeight="1">
      <c r="B4689" s="899"/>
      <c r="C4689" s="900"/>
      <c r="D4689" s="151"/>
    </row>
    <row r="4690" spans="2:34" ht="15" customHeight="1">
      <c r="B4690" s="901"/>
      <c r="C4690" s="897"/>
      <c r="D4690" s="148"/>
      <c r="AG4690" s="113"/>
    </row>
    <row r="4691" spans="2:34" ht="15" customHeight="1">
      <c r="B4691" s="882"/>
      <c r="AH4691" s="113"/>
    </row>
    <row r="4692" spans="2:34" ht="15" customHeight="1">
      <c r="B4692" s="901"/>
      <c r="C4692" s="897"/>
      <c r="D4692" s="148"/>
      <c r="AG4692" s="113"/>
    </row>
    <row r="4693" spans="2:34" ht="15" customHeight="1">
      <c r="B4693" s="901"/>
      <c r="C4693" s="897"/>
      <c r="D4693" s="148"/>
      <c r="AG4693" s="113"/>
    </row>
    <row r="4694" spans="2:34" ht="15" customHeight="1">
      <c r="B4694" s="901"/>
      <c r="C4694" s="897"/>
      <c r="D4694" s="148"/>
      <c r="AG4694" s="113"/>
    </row>
    <row r="4695" spans="2:34" ht="15" customHeight="1">
      <c r="B4695" s="901"/>
      <c r="C4695" s="897"/>
      <c r="D4695" s="148"/>
      <c r="AG4695" s="113"/>
    </row>
    <row r="4696" spans="2:34" ht="15" customHeight="1">
      <c r="B4696" s="901"/>
      <c r="C4696" s="897"/>
      <c r="D4696" s="148"/>
      <c r="AG4696" s="113"/>
    </row>
    <row r="4697" spans="2:34" ht="15" customHeight="1">
      <c r="B4697" s="901"/>
      <c r="C4697" s="897"/>
      <c r="D4697" s="148"/>
      <c r="AG4697" s="113"/>
    </row>
    <row r="4698" spans="2:34" ht="15" customHeight="1">
      <c r="B4698" s="901"/>
      <c r="C4698" s="897"/>
      <c r="D4698" s="148"/>
      <c r="AG4698" s="113"/>
    </row>
    <row r="4699" spans="2:34" ht="15" customHeight="1">
      <c r="B4699" s="882"/>
    </row>
    <row r="4700" spans="2:34" ht="15" customHeight="1">
      <c r="B4700" s="901"/>
      <c r="C4700" s="897"/>
      <c r="D4700" s="148"/>
      <c r="AG4700" s="113"/>
    </row>
    <row r="4701" spans="2:34" ht="15" customHeight="1">
      <c r="B4701" s="901"/>
      <c r="C4701" s="897"/>
      <c r="D4701" s="148"/>
      <c r="AG4701" s="113"/>
    </row>
    <row r="4702" spans="2:34" ht="15" customHeight="1">
      <c r="B4702" s="882"/>
      <c r="C4702" s="891"/>
      <c r="D4702" s="5"/>
      <c r="O4702" s="231"/>
      <c r="P4702" s="248"/>
      <c r="T4702" s="831"/>
      <c r="U4702" s="275"/>
      <c r="V4702" s="275"/>
      <c r="W4702" s="275"/>
      <c r="X4702" s="275"/>
      <c r="Y4702" s="275"/>
      <c r="Z4702" s="275"/>
      <c r="AA4702" s="275"/>
      <c r="AB4702" s="275"/>
      <c r="AC4702" s="275"/>
      <c r="AD4702" s="864"/>
      <c r="AE4702" s="275"/>
      <c r="AF4702" s="275"/>
    </row>
    <row r="4703" spans="2:34" ht="15" customHeight="1">
      <c r="B4703" s="905"/>
      <c r="AH4703" s="113"/>
    </row>
    <row r="4704" spans="2:34" ht="15" customHeight="1">
      <c r="B4704" s="882"/>
    </row>
    <row r="4705" spans="2:34" ht="15" customHeight="1">
      <c r="B4705" s="882"/>
    </row>
    <row r="4706" spans="2:34" ht="15" customHeight="1">
      <c r="B4706" s="882"/>
    </row>
    <row r="4707" spans="2:34" ht="15" customHeight="1">
      <c r="B4707" s="905"/>
      <c r="AH4707" s="113"/>
    </row>
    <row r="4708" spans="2:34" ht="15" customHeight="1">
      <c r="B4708" s="899"/>
      <c r="C4708" s="922"/>
      <c r="D4708" s="195"/>
    </row>
    <row r="4709" spans="2:34" ht="15" customHeight="1">
      <c r="B4709" s="899"/>
      <c r="C4709" s="922"/>
      <c r="D4709" s="195"/>
    </row>
    <row r="4710" spans="2:34" ht="15" customHeight="1">
      <c r="B4710" s="882"/>
    </row>
    <row r="4711" spans="2:34" ht="15" customHeight="1">
      <c r="B4711" s="912"/>
      <c r="AG4711" s="113"/>
    </row>
    <row r="4712" spans="2:34" ht="15" customHeight="1">
      <c r="B4712" s="882"/>
    </row>
    <row r="4713" spans="2:34" ht="15" customHeight="1">
      <c r="B4713" s="899"/>
      <c r="C4713" s="922"/>
      <c r="D4713" s="195"/>
    </row>
    <row r="4714" spans="2:34" ht="15" customHeight="1">
      <c r="B4714" s="882"/>
    </row>
    <row r="4715" spans="2:34" ht="15" customHeight="1">
      <c r="B4715" s="899"/>
      <c r="C4715" s="922"/>
      <c r="D4715" s="195"/>
    </row>
    <row r="4716" spans="2:34" ht="15" customHeight="1">
      <c r="B4716" s="901"/>
      <c r="C4716" s="897"/>
      <c r="D4716" s="148"/>
      <c r="AG4716" s="113"/>
    </row>
    <row r="4717" spans="2:34" ht="15" customHeight="1">
      <c r="B4717" s="901"/>
      <c r="C4717" s="897"/>
      <c r="D4717" s="148"/>
      <c r="AG4717" s="113"/>
    </row>
    <row r="4718" spans="2:34" ht="15" customHeight="1">
      <c r="B4718" s="882"/>
      <c r="M4718" s="15"/>
      <c r="N4718" s="15"/>
      <c r="AG4718" s="113"/>
    </row>
    <row r="4719" spans="2:34" ht="15" customHeight="1">
      <c r="B4719" s="882"/>
      <c r="M4719" s="15"/>
      <c r="N4719" s="15"/>
      <c r="AG4719" s="113"/>
    </row>
    <row r="4720" spans="2:34" ht="15" customHeight="1">
      <c r="B4720" s="901"/>
      <c r="C4720" s="897"/>
      <c r="D4720" s="148"/>
      <c r="AG4720" s="113"/>
    </row>
    <row r="4721" spans="2:34" ht="15" customHeight="1">
      <c r="B4721" s="882"/>
      <c r="AG4721" s="113"/>
    </row>
    <row r="4722" spans="2:34" ht="15" customHeight="1">
      <c r="B4722" s="886"/>
      <c r="C4722" s="896"/>
      <c r="D4722" s="107"/>
      <c r="L4722" s="895"/>
      <c r="M4722" s="108"/>
      <c r="N4722" s="108"/>
      <c r="O4722" s="964"/>
      <c r="P4722" s="110"/>
      <c r="S4722" s="111"/>
      <c r="T4722" s="984"/>
      <c r="U4722" s="110"/>
      <c r="V4722" s="110"/>
      <c r="W4722" s="110"/>
      <c r="X4722" s="110"/>
      <c r="Y4722" s="110"/>
      <c r="Z4722" s="110"/>
      <c r="AA4722" s="110"/>
      <c r="AB4722" s="110"/>
      <c r="AC4722" s="110"/>
      <c r="AD4722" s="841"/>
      <c r="AE4722" s="110"/>
      <c r="AF4722" s="110"/>
    </row>
    <row r="4723" spans="2:34" ht="15" customHeight="1">
      <c r="B4723" s="882"/>
      <c r="M4723" s="15"/>
      <c r="N4723" s="15"/>
      <c r="AG4723" s="113"/>
    </row>
    <row r="4724" spans="2:34" ht="15" customHeight="1">
      <c r="B4724" s="882"/>
      <c r="M4724" s="15"/>
      <c r="N4724" s="15"/>
      <c r="AG4724" s="113"/>
    </row>
    <row r="4725" spans="2:34" ht="15" customHeight="1">
      <c r="B4725" s="905"/>
      <c r="AH4725" s="113"/>
    </row>
    <row r="4726" spans="2:34" ht="15" customHeight="1">
      <c r="B4726" s="901"/>
      <c r="C4726" s="897"/>
      <c r="D4726" s="148"/>
      <c r="AG4726" s="113"/>
    </row>
    <row r="4727" spans="2:34" ht="15" customHeight="1">
      <c r="B4727" s="901"/>
      <c r="C4727" s="897"/>
      <c r="D4727" s="148"/>
      <c r="AG4727" s="113"/>
    </row>
    <row r="4728" spans="2:34" ht="15" customHeight="1">
      <c r="B4728" s="901"/>
      <c r="C4728" s="897"/>
      <c r="D4728" s="148"/>
      <c r="AG4728" s="113"/>
    </row>
    <row r="4729" spans="2:34" ht="15" customHeight="1">
      <c r="B4729" s="882"/>
      <c r="AG4729" s="113"/>
    </row>
    <row r="4730" spans="2:34" ht="15" customHeight="1">
      <c r="B4730" s="937"/>
      <c r="C4730" s="939"/>
      <c r="D4730" s="266"/>
      <c r="T4730" s="271"/>
      <c r="U4730" s="267"/>
      <c r="V4730" s="267"/>
      <c r="W4730" s="267"/>
      <c r="X4730" s="267"/>
      <c r="Y4730" s="267"/>
      <c r="Z4730" s="267"/>
      <c r="AA4730" s="267"/>
      <c r="AB4730" s="267"/>
      <c r="AC4730" s="267"/>
      <c r="AD4730" s="271"/>
      <c r="AE4730" s="267"/>
      <c r="AF4730" s="267"/>
      <c r="AG4730" s="113"/>
    </row>
    <row r="4731" spans="2:34" ht="15" customHeight="1">
      <c r="B4731" s="882"/>
    </row>
    <row r="4732" spans="2:34" ht="15" customHeight="1">
      <c r="B4732" s="901"/>
      <c r="C4732" s="897"/>
      <c r="D4732" s="148"/>
      <c r="AG4732" s="113"/>
    </row>
    <row r="4733" spans="2:34" ht="15" customHeight="1">
      <c r="B4733" s="882"/>
    </row>
    <row r="4734" spans="2:34" ht="15" customHeight="1">
      <c r="B4734" s="901"/>
      <c r="C4734" s="897"/>
      <c r="D4734" s="148"/>
    </row>
    <row r="4735" spans="2:34" ht="15" customHeight="1">
      <c r="B4735" s="899"/>
      <c r="C4735" s="900"/>
      <c r="D4735" s="151"/>
    </row>
    <row r="4736" spans="2:34" ht="15" customHeight="1">
      <c r="B4736" s="882"/>
      <c r="E4736" s="113"/>
      <c r="F4736" s="113"/>
      <c r="G4736" s="113"/>
      <c r="H4736" s="113"/>
      <c r="I4736" s="113"/>
      <c r="J4736" s="113"/>
      <c r="K4736" s="113"/>
      <c r="AG4736" s="113"/>
    </row>
    <row r="4737" spans="2:33" ht="15" customHeight="1">
      <c r="B4737" s="882"/>
      <c r="M4737" s="15"/>
      <c r="N4737" s="15"/>
      <c r="AG4737" s="113"/>
    </row>
    <row r="4738" spans="2:33" ht="15" customHeight="1">
      <c r="B4738" s="882"/>
      <c r="T4738" s="271"/>
      <c r="U4738" s="268"/>
      <c r="V4738" s="268"/>
      <c r="W4738" s="268"/>
      <c r="X4738" s="268"/>
      <c r="Y4738" s="268"/>
      <c r="Z4738" s="268"/>
      <c r="AA4738" s="268"/>
      <c r="AB4738" s="268"/>
      <c r="AC4738" s="268"/>
      <c r="AD4738" s="271"/>
      <c r="AE4738" s="268"/>
      <c r="AF4738" s="268"/>
    </row>
    <row r="4739" spans="2:33" ht="15" customHeight="1">
      <c r="B4739" s="882"/>
      <c r="C4739" s="891"/>
      <c r="D4739" s="5"/>
      <c r="T4739" s="831"/>
      <c r="AG4739" s="113"/>
    </row>
    <row r="4740" spans="2:33" ht="15" customHeight="1">
      <c r="B4740" s="901"/>
      <c r="C4740" s="897"/>
      <c r="D4740" s="148"/>
      <c r="Q4740" s="812"/>
      <c r="R4740" s="90"/>
    </row>
    <row r="4741" spans="2:33" ht="15" customHeight="1">
      <c r="B4741" s="882"/>
      <c r="Q4741" s="812"/>
      <c r="R4741" s="90"/>
    </row>
    <row r="4742" spans="2:33" ht="15" customHeight="1">
      <c r="B4742" s="882"/>
      <c r="M4742" s="149"/>
      <c r="N4742" s="149"/>
    </row>
    <row r="4743" spans="2:33" ht="15" customHeight="1">
      <c r="B4743" s="882"/>
      <c r="Q4743" s="812"/>
      <c r="R4743" s="90"/>
    </row>
    <row r="4744" spans="2:33" ht="15" customHeight="1">
      <c r="B4744" s="937"/>
      <c r="T4744" s="271"/>
      <c r="U4744" s="267"/>
      <c r="V4744" s="267"/>
      <c r="W4744" s="267"/>
      <c r="X4744" s="267"/>
      <c r="Y4744" s="267"/>
      <c r="Z4744" s="267"/>
      <c r="AA4744" s="267"/>
      <c r="AB4744" s="267"/>
      <c r="AC4744" s="267"/>
      <c r="AD4744" s="271"/>
      <c r="AE4744" s="267"/>
      <c r="AF4744" s="267"/>
    </row>
    <row r="4745" spans="2:33" ht="15" customHeight="1">
      <c r="B4745" s="937"/>
      <c r="C4745" s="939"/>
      <c r="D4745" s="266"/>
      <c r="M4745" s="270"/>
      <c r="N4745" s="270"/>
      <c r="T4745" s="271"/>
      <c r="U4745" s="267"/>
      <c r="V4745" s="267"/>
      <c r="W4745" s="267"/>
      <c r="X4745" s="267"/>
      <c r="Y4745" s="267"/>
      <c r="Z4745" s="267"/>
      <c r="AA4745" s="267"/>
      <c r="AB4745" s="267"/>
      <c r="AC4745" s="267"/>
      <c r="AD4745" s="271"/>
      <c r="AE4745" s="267"/>
      <c r="AF4745" s="267"/>
      <c r="AG4745" s="113"/>
    </row>
    <row r="4746" spans="2:33" ht="15" customHeight="1">
      <c r="B4746" s="882"/>
      <c r="AG4746" s="113"/>
    </row>
    <row r="4747" spans="2:33" ht="15" customHeight="1">
      <c r="B4747" s="882"/>
      <c r="AG4747" s="113"/>
    </row>
    <row r="4748" spans="2:33" ht="15" customHeight="1">
      <c r="B4748" s="882"/>
    </row>
    <row r="4749" spans="2:33" ht="15" customHeight="1">
      <c r="B4749" s="882"/>
      <c r="AG4749" s="113"/>
    </row>
    <row r="4750" spans="2:33" ht="15" customHeight="1">
      <c r="B4750" s="882"/>
      <c r="AG4750" s="158"/>
    </row>
    <row r="4751" spans="2:33" ht="15" customHeight="1">
      <c r="B4751" s="882"/>
      <c r="AG4751" s="113"/>
    </row>
    <row r="4752" spans="2:33" ht="15" customHeight="1">
      <c r="B4752" s="882"/>
      <c r="AG4752" s="113"/>
    </row>
    <row r="4753" spans="2:33" ht="15" customHeight="1">
      <c r="B4753" s="882"/>
      <c r="AG4753" s="113"/>
    </row>
    <row r="4754" spans="2:33" ht="15" customHeight="1">
      <c r="B4754" s="882"/>
      <c r="AG4754" s="113"/>
    </row>
    <row r="4755" spans="2:33" ht="15" customHeight="1">
      <c r="B4755" s="882"/>
      <c r="AG4755" s="113"/>
    </row>
    <row r="4756" spans="2:33" ht="15" customHeight="1">
      <c r="B4756" s="882"/>
      <c r="AG4756" s="113"/>
    </row>
    <row r="4757" spans="2:33" ht="15" customHeight="1">
      <c r="B4757" s="882"/>
      <c r="AG4757" s="113"/>
    </row>
    <row r="4758" spans="2:33" ht="15" customHeight="1">
      <c r="B4758" s="882"/>
      <c r="AG4758" s="113"/>
    </row>
    <row r="4759" spans="2:33" ht="15" customHeight="1">
      <c r="B4759" s="882"/>
      <c r="AG4759" s="113"/>
    </row>
    <row r="4760" spans="2:33" ht="15" customHeight="1">
      <c r="B4760" s="882"/>
      <c r="AG4760" s="113"/>
    </row>
    <row r="4761" spans="2:33" ht="15" customHeight="1">
      <c r="B4761" s="882"/>
      <c r="AG4761" s="113"/>
    </row>
    <row r="4762" spans="2:33" ht="15" customHeight="1">
      <c r="B4762" s="882"/>
      <c r="AG4762" s="113"/>
    </row>
    <row r="4763" spans="2:33" ht="15" customHeight="1">
      <c r="B4763" s="882"/>
      <c r="AG4763" s="113"/>
    </row>
    <row r="4764" spans="2:33" ht="15" customHeight="1">
      <c r="B4764" s="882"/>
      <c r="AG4764" s="113"/>
    </row>
    <row r="4765" spans="2:33" ht="15" customHeight="1">
      <c r="B4765" s="882"/>
      <c r="AG4765" s="113"/>
    </row>
    <row r="4766" spans="2:33" ht="15" customHeight="1">
      <c r="B4766" s="882"/>
      <c r="AG4766" s="113"/>
    </row>
    <row r="4767" spans="2:33" ht="15" customHeight="1">
      <c r="B4767" s="882"/>
      <c r="AG4767" s="113"/>
    </row>
    <row r="4768" spans="2:33" ht="15" customHeight="1">
      <c r="B4768" s="882"/>
      <c r="AG4768" s="113"/>
    </row>
    <row r="4769" spans="2:33" ht="15" customHeight="1">
      <c r="B4769" s="882"/>
      <c r="AG4769" s="113"/>
    </row>
    <row r="4770" spans="2:33" ht="15" customHeight="1">
      <c r="B4770" s="882"/>
      <c r="AG4770" s="113"/>
    </row>
    <row r="4771" spans="2:33" ht="15" customHeight="1">
      <c r="B4771" s="882"/>
      <c r="AG4771" s="113"/>
    </row>
    <row r="4772" spans="2:33" ht="15" customHeight="1">
      <c r="B4772" s="882"/>
      <c r="AG4772" s="113"/>
    </row>
    <row r="4773" spans="2:33" ht="15" customHeight="1">
      <c r="B4773" s="882"/>
      <c r="AG4773" s="113"/>
    </row>
    <row r="4774" spans="2:33" ht="15" customHeight="1">
      <c r="B4774" s="882"/>
      <c r="AG4774" s="113"/>
    </row>
    <row r="4775" spans="2:33" ht="15" customHeight="1">
      <c r="B4775" s="882"/>
      <c r="AG4775" s="113"/>
    </row>
    <row r="4776" spans="2:33" ht="15" customHeight="1">
      <c r="B4776" s="882"/>
      <c r="AG4776" s="113"/>
    </row>
    <row r="4777" spans="2:33" ht="15" customHeight="1">
      <c r="B4777" s="882"/>
      <c r="AG4777" s="113"/>
    </row>
    <row r="4778" spans="2:33" ht="15" customHeight="1">
      <c r="B4778" s="882"/>
      <c r="AG4778" s="113"/>
    </row>
    <row r="4779" spans="2:33" ht="15" customHeight="1">
      <c r="B4779" s="882"/>
      <c r="AG4779" s="113"/>
    </row>
    <row r="4780" spans="2:33" ht="15" customHeight="1">
      <c r="B4780" s="882"/>
      <c r="AG4780" s="113"/>
    </row>
    <row r="4781" spans="2:33" ht="15" customHeight="1">
      <c r="B4781" s="882"/>
      <c r="AG4781" s="113"/>
    </row>
    <row r="4782" spans="2:33" ht="15" customHeight="1">
      <c r="B4782" s="882"/>
      <c r="AG4782" s="113"/>
    </row>
    <row r="4783" spans="2:33" ht="15" customHeight="1">
      <c r="B4783" s="882"/>
      <c r="AG4783" s="113"/>
    </row>
    <row r="4784" spans="2:33" ht="15" customHeight="1">
      <c r="B4784" s="882"/>
      <c r="AG4784" s="113"/>
    </row>
    <row r="4785" spans="2:33" ht="15" customHeight="1">
      <c r="B4785" s="882"/>
      <c r="AG4785" s="113"/>
    </row>
    <row r="4786" spans="2:33" ht="15" customHeight="1">
      <c r="B4786" s="882"/>
      <c r="AG4786" s="113"/>
    </row>
    <row r="4787" spans="2:33" ht="15" customHeight="1">
      <c r="B4787" s="882"/>
      <c r="AG4787" s="113"/>
    </row>
    <row r="4788" spans="2:33" ht="15" customHeight="1">
      <c r="B4788" s="882"/>
      <c r="AG4788" s="113"/>
    </row>
    <row r="4789" spans="2:33" ht="15" customHeight="1">
      <c r="B4789" s="882"/>
      <c r="T4789" s="831"/>
      <c r="AG4789" s="113"/>
    </row>
    <row r="4790" spans="2:33" ht="15" customHeight="1">
      <c r="B4790" s="882"/>
      <c r="AG4790" s="113"/>
    </row>
    <row r="4791" spans="2:33" ht="15" customHeight="1">
      <c r="B4791" s="882"/>
      <c r="AG4791" s="113"/>
    </row>
    <row r="4792" spans="2:33" ht="15" customHeight="1">
      <c r="B4792" s="882"/>
      <c r="AG4792" s="113"/>
    </row>
    <row r="4793" spans="2:33" ht="15" customHeight="1">
      <c r="B4793" s="882"/>
      <c r="AG4793" s="113"/>
    </row>
    <row r="4794" spans="2:33" ht="15" customHeight="1">
      <c r="B4794" s="882"/>
      <c r="AG4794" s="113"/>
    </row>
    <row r="4795" spans="2:33" ht="15" customHeight="1">
      <c r="B4795" s="882"/>
      <c r="AG4795" s="113"/>
    </row>
    <row r="4796" spans="2:33" ht="15" customHeight="1">
      <c r="B4796" s="882"/>
      <c r="AG4796" s="113"/>
    </row>
    <row r="4797" spans="2:33" ht="15" customHeight="1">
      <c r="B4797" s="882"/>
      <c r="AG4797" s="113"/>
    </row>
    <row r="4798" spans="2:33" ht="15" customHeight="1">
      <c r="B4798" s="882"/>
      <c r="AG4798" s="113"/>
    </row>
    <row r="4799" spans="2:33" ht="15" customHeight="1">
      <c r="B4799" s="882"/>
      <c r="AG4799" s="113"/>
    </row>
    <row r="4800" spans="2:33" ht="15" customHeight="1">
      <c r="B4800" s="882"/>
      <c r="AG4800" s="113"/>
    </row>
    <row r="4801" spans="2:34" ht="15" customHeight="1">
      <c r="B4801" s="882"/>
      <c r="AG4801" s="34"/>
      <c r="AH4801" s="34"/>
    </row>
    <row r="4802" spans="2:34" ht="15" customHeight="1">
      <c r="B4802" s="882"/>
      <c r="AG4802" s="113"/>
    </row>
    <row r="4803" spans="2:34" ht="15" customHeight="1">
      <c r="B4803" s="882"/>
      <c r="AG4803" s="113"/>
    </row>
    <row r="4804" spans="2:34" ht="15" customHeight="1">
      <c r="B4804" s="882"/>
      <c r="AG4804" s="113"/>
    </row>
    <row r="4805" spans="2:34" ht="15" customHeight="1">
      <c r="B4805" s="882"/>
      <c r="AG4805" s="113"/>
    </row>
    <row r="4806" spans="2:34" ht="15" customHeight="1">
      <c r="B4806" s="882"/>
      <c r="AG4806" s="113"/>
    </row>
    <row r="4807" spans="2:34" ht="15" customHeight="1">
      <c r="B4807" s="882"/>
      <c r="AG4807" s="113"/>
    </row>
    <row r="4808" spans="2:34" ht="15" customHeight="1">
      <c r="B4808" s="882"/>
      <c r="AG4808" s="113"/>
    </row>
    <row r="4809" spans="2:34" ht="15" customHeight="1">
      <c r="B4809" s="882"/>
      <c r="AG4809" s="113"/>
    </row>
    <row r="4810" spans="2:34" ht="15" customHeight="1">
      <c r="B4810" s="882"/>
      <c r="AG4810" s="113"/>
    </row>
    <row r="4811" spans="2:34" ht="15" customHeight="1">
      <c r="B4811" s="882"/>
      <c r="AG4811" s="113"/>
    </row>
    <row r="4812" spans="2:34" ht="15" customHeight="1">
      <c r="B4812" s="882"/>
      <c r="AG4812" s="113"/>
    </row>
    <row r="4813" spans="2:34" ht="15" customHeight="1">
      <c r="B4813" s="882"/>
      <c r="AG4813" s="113"/>
    </row>
    <row r="4814" spans="2:34" ht="15" customHeight="1">
      <c r="B4814" s="882"/>
      <c r="AG4814" s="113"/>
    </row>
    <row r="4815" spans="2:34" ht="15" customHeight="1">
      <c r="B4815" s="882"/>
      <c r="AG4815" s="113"/>
    </row>
    <row r="4816" spans="2:34" ht="15" customHeight="1">
      <c r="B4816" s="882"/>
      <c r="AG4816" s="113"/>
    </row>
    <row r="4817" spans="2:33" ht="15" customHeight="1">
      <c r="B4817" s="882"/>
      <c r="AG4817" s="113"/>
    </row>
    <row r="4818" spans="2:33" ht="15" customHeight="1">
      <c r="B4818" s="882"/>
      <c r="AG4818" s="113"/>
    </row>
    <row r="4819" spans="2:33" ht="15" customHeight="1">
      <c r="B4819" s="882"/>
      <c r="AG4819" s="113"/>
    </row>
    <row r="4820" spans="2:33" ht="15" customHeight="1">
      <c r="B4820" s="882"/>
      <c r="AG4820" s="113"/>
    </row>
    <row r="4821" spans="2:33" ht="15" customHeight="1">
      <c r="B4821" s="882"/>
      <c r="AG4821" s="113"/>
    </row>
    <row r="4822" spans="2:33" ht="15" customHeight="1">
      <c r="B4822" s="882"/>
      <c r="AG4822" s="113"/>
    </row>
    <row r="4823" spans="2:33" ht="15" customHeight="1">
      <c r="B4823" s="882"/>
      <c r="AG4823" s="113"/>
    </row>
    <row r="4824" spans="2:33" ht="15" customHeight="1">
      <c r="B4824" s="882"/>
      <c r="AG4824" s="113"/>
    </row>
    <row r="4825" spans="2:33" ht="15" customHeight="1">
      <c r="B4825" s="882"/>
      <c r="AG4825" s="113"/>
    </row>
    <row r="4826" spans="2:33" ht="15" customHeight="1">
      <c r="B4826" s="882"/>
      <c r="AG4826" s="113"/>
    </row>
    <row r="4827" spans="2:33" ht="15" customHeight="1">
      <c r="B4827" s="882"/>
      <c r="AG4827" s="113"/>
    </row>
    <row r="4828" spans="2:33" ht="15" customHeight="1">
      <c r="B4828" s="882"/>
      <c r="AG4828" s="113"/>
    </row>
    <row r="4829" spans="2:33" ht="15" customHeight="1">
      <c r="B4829" s="882"/>
      <c r="AG4829" s="113"/>
    </row>
    <row r="4830" spans="2:33" ht="15" customHeight="1">
      <c r="B4830" s="882"/>
      <c r="AG4830" s="113"/>
    </row>
    <row r="4831" spans="2:33" ht="15" customHeight="1">
      <c r="B4831" s="882"/>
      <c r="AG4831" s="113"/>
    </row>
    <row r="4832" spans="2:33" ht="15" customHeight="1">
      <c r="B4832" s="882"/>
      <c r="AG4832" s="113"/>
    </row>
    <row r="4833" spans="2:33" ht="15" customHeight="1">
      <c r="B4833" s="882"/>
      <c r="AG4833" s="113"/>
    </row>
    <row r="4834" spans="2:33" ht="15" customHeight="1">
      <c r="B4834" s="882"/>
      <c r="AG4834" s="113"/>
    </row>
    <row r="4835" spans="2:33" ht="15" customHeight="1">
      <c r="B4835" s="882"/>
      <c r="AG4835" s="113"/>
    </row>
    <row r="4836" spans="2:33" ht="15" customHeight="1">
      <c r="B4836" s="882"/>
      <c r="AG4836" s="113"/>
    </row>
    <row r="4837" spans="2:33" ht="15" customHeight="1">
      <c r="B4837" s="882"/>
      <c r="AG4837" s="113"/>
    </row>
    <row r="4838" spans="2:33" ht="15" customHeight="1">
      <c r="B4838" s="882"/>
      <c r="AG4838" s="113"/>
    </row>
    <row r="4839" spans="2:33" ht="15" customHeight="1">
      <c r="B4839" s="882"/>
      <c r="AG4839" s="113"/>
    </row>
    <row r="4840" spans="2:33" ht="15" customHeight="1">
      <c r="B4840" s="882"/>
      <c r="AG4840" s="113"/>
    </row>
    <row r="4841" spans="2:33" ht="15" customHeight="1">
      <c r="B4841" s="882"/>
      <c r="AG4841" s="113"/>
    </row>
    <row r="4842" spans="2:33" ht="15" customHeight="1">
      <c r="B4842" s="882"/>
      <c r="AG4842" s="113"/>
    </row>
    <row r="4843" spans="2:33" ht="15" customHeight="1">
      <c r="B4843" s="882"/>
      <c r="AG4843" s="113"/>
    </row>
    <row r="4844" spans="2:33" ht="15" customHeight="1">
      <c r="B4844" s="882"/>
      <c r="AG4844" s="113"/>
    </row>
    <row r="4845" spans="2:33" ht="15" customHeight="1">
      <c r="B4845" s="882"/>
      <c r="AG4845" s="113"/>
    </row>
    <row r="4846" spans="2:33" ht="15" customHeight="1">
      <c r="B4846" s="882"/>
      <c r="AG4846" s="113"/>
    </row>
    <row r="4847" spans="2:33" ht="15" customHeight="1">
      <c r="B4847" s="882"/>
      <c r="AG4847" s="113"/>
    </row>
    <row r="4848" spans="2:33" ht="15" customHeight="1">
      <c r="B4848" s="882"/>
      <c r="AG4848" s="113"/>
    </row>
    <row r="4849" spans="2:33" ht="15" customHeight="1">
      <c r="B4849" s="882"/>
      <c r="AG4849" s="113"/>
    </row>
    <row r="4850" spans="2:33" ht="15" customHeight="1">
      <c r="B4850" s="882"/>
      <c r="AG4850" s="113"/>
    </row>
    <row r="4851" spans="2:33" ht="15" customHeight="1">
      <c r="B4851" s="882"/>
      <c r="AG4851" s="113"/>
    </row>
    <row r="4852" spans="2:33" ht="15" customHeight="1">
      <c r="B4852" s="882"/>
      <c r="AG4852" s="113"/>
    </row>
    <row r="4853" spans="2:33" ht="15" customHeight="1">
      <c r="B4853" s="882"/>
      <c r="AG4853" s="113"/>
    </row>
    <row r="4854" spans="2:33" ht="15" customHeight="1">
      <c r="B4854" s="882"/>
      <c r="AG4854" s="113"/>
    </row>
    <row r="4855" spans="2:33" ht="15" customHeight="1">
      <c r="B4855" s="882"/>
      <c r="AG4855" s="113"/>
    </row>
    <row r="4856" spans="2:33" ht="15" customHeight="1">
      <c r="B4856" s="882"/>
      <c r="AG4856" s="113"/>
    </row>
    <row r="4857" spans="2:33" ht="15" customHeight="1">
      <c r="B4857" s="882"/>
      <c r="AG4857" s="113"/>
    </row>
    <row r="4858" spans="2:33" ht="15" customHeight="1">
      <c r="B4858" s="882"/>
      <c r="AG4858" s="113"/>
    </row>
    <row r="4859" spans="2:33" ht="15" customHeight="1">
      <c r="B4859" s="882"/>
      <c r="C4859" s="891"/>
      <c r="D4859" s="5"/>
      <c r="T4859" s="831"/>
    </row>
    <row r="4860" spans="2:33" ht="15" customHeight="1">
      <c r="B4860" s="882"/>
      <c r="AG4860" s="113"/>
    </row>
    <row r="4861" spans="2:33" ht="15" customHeight="1">
      <c r="B4861" s="882"/>
      <c r="AG4861" s="113"/>
    </row>
    <row r="4862" spans="2:33" ht="15" customHeight="1">
      <c r="B4862" s="882"/>
      <c r="AG4862" s="113"/>
    </row>
    <row r="4863" spans="2:33" ht="15" customHeight="1">
      <c r="B4863" s="882"/>
      <c r="AG4863" s="113"/>
    </row>
    <row r="4864" spans="2:33" ht="15" customHeight="1">
      <c r="B4864" s="882"/>
      <c r="AG4864" s="113"/>
    </row>
    <row r="4865" spans="2:35" ht="15" customHeight="1">
      <c r="B4865" s="882"/>
      <c r="AG4865" s="113"/>
    </row>
    <row r="4866" spans="2:35" ht="15" customHeight="1">
      <c r="B4866" s="882"/>
      <c r="AG4866" s="113"/>
      <c r="AI4866" s="34"/>
    </row>
    <row r="4867" spans="2:35" ht="15" customHeight="1">
      <c r="B4867" s="882"/>
      <c r="AG4867" s="113"/>
    </row>
    <row r="4868" spans="2:35" ht="15" customHeight="1">
      <c r="B4868" s="882"/>
      <c r="AG4868" s="113"/>
    </row>
    <row r="4869" spans="2:35" ht="15" customHeight="1">
      <c r="B4869" s="882"/>
      <c r="AG4869" s="113"/>
    </row>
    <row r="4870" spans="2:35" ht="15" customHeight="1">
      <c r="B4870" s="882"/>
      <c r="AG4870" s="113"/>
    </row>
    <row r="4871" spans="2:35" ht="15" customHeight="1">
      <c r="B4871" s="882"/>
      <c r="AG4871" s="113"/>
    </row>
    <row r="4872" spans="2:35" ht="15" customHeight="1">
      <c r="B4872" s="882"/>
      <c r="AG4872" s="113"/>
    </row>
    <row r="4873" spans="2:35" ht="15" customHeight="1">
      <c r="B4873" s="882"/>
      <c r="AG4873" s="113"/>
    </row>
    <row r="4874" spans="2:35" ht="15" customHeight="1">
      <c r="B4874" s="882"/>
      <c r="AG4874" s="113"/>
    </row>
    <row r="4875" spans="2:35" ht="15" customHeight="1">
      <c r="B4875" s="882"/>
      <c r="AG4875" s="113"/>
    </row>
    <row r="4876" spans="2:35" ht="15" customHeight="1">
      <c r="B4876" s="882"/>
    </row>
    <row r="4877" spans="2:35" ht="15" customHeight="1">
      <c r="B4877" s="882"/>
      <c r="AG4877" s="113"/>
    </row>
    <row r="4878" spans="2:35" ht="15" customHeight="1">
      <c r="B4878" s="882"/>
      <c r="AG4878" s="113"/>
    </row>
    <row r="4879" spans="2:35" ht="15" customHeight="1">
      <c r="B4879" s="882"/>
      <c r="AG4879" s="113"/>
    </row>
    <row r="4880" spans="2:35" ht="15" customHeight="1">
      <c r="B4880" s="882"/>
      <c r="AG4880" s="113"/>
    </row>
    <row r="4881" spans="2:33" ht="15" customHeight="1">
      <c r="B4881" s="882"/>
      <c r="C4881" s="891"/>
      <c r="D4881" s="5"/>
      <c r="T4881" s="831"/>
      <c r="AG4881" s="113"/>
    </row>
    <row r="4882" spans="2:33" ht="15" customHeight="1">
      <c r="B4882" s="882"/>
      <c r="AG4882" s="113"/>
    </row>
    <row r="4883" spans="2:33" ht="15" customHeight="1">
      <c r="B4883" s="882"/>
      <c r="AG4883" s="113"/>
    </row>
    <row r="4884" spans="2:33" ht="15" customHeight="1">
      <c r="B4884" s="882"/>
      <c r="AG4884" s="113"/>
    </row>
    <row r="4885" spans="2:33" ht="15" customHeight="1">
      <c r="B4885" s="882"/>
      <c r="AG4885" s="113"/>
    </row>
    <row r="4886" spans="2:33" ht="15" customHeight="1">
      <c r="B4886" s="882"/>
      <c r="AG4886" s="113"/>
    </row>
    <row r="4887" spans="2:33" ht="15" customHeight="1">
      <c r="B4887" s="882"/>
      <c r="AG4887" s="113"/>
    </row>
    <row r="4888" spans="2:33" ht="15" customHeight="1">
      <c r="B4888" s="882"/>
      <c r="AG4888" s="113"/>
    </row>
    <row r="4889" spans="2:33" ht="15" customHeight="1">
      <c r="B4889" s="882"/>
      <c r="AG4889" s="113"/>
    </row>
    <row r="4890" spans="2:33" ht="15" customHeight="1">
      <c r="B4890" s="882"/>
      <c r="AG4890" s="113"/>
    </row>
    <row r="4891" spans="2:33" ht="15" customHeight="1">
      <c r="B4891" s="882"/>
      <c r="AG4891" s="113"/>
    </row>
    <row r="4892" spans="2:33" ht="15" customHeight="1">
      <c r="B4892" s="882"/>
      <c r="AG4892" s="113"/>
    </row>
    <row r="4893" spans="2:33" ht="15" customHeight="1">
      <c r="B4893" s="882"/>
      <c r="AG4893" s="113"/>
    </row>
    <row r="4894" spans="2:33" ht="15" customHeight="1">
      <c r="B4894" s="882"/>
      <c r="AG4894" s="113"/>
    </row>
    <row r="4895" spans="2:33" ht="15" customHeight="1">
      <c r="B4895" s="882"/>
      <c r="AG4895" s="113"/>
    </row>
    <row r="4896" spans="2:33" ht="15" customHeight="1">
      <c r="B4896" s="882"/>
      <c r="AG4896" s="113"/>
    </row>
    <row r="4897" spans="2:33" ht="15" customHeight="1">
      <c r="B4897" s="882"/>
      <c r="AG4897" s="113"/>
    </row>
    <row r="4898" spans="2:33" ht="15" customHeight="1">
      <c r="B4898" s="882"/>
    </row>
    <row r="4899" spans="2:33" ht="15" customHeight="1">
      <c r="B4899" s="882"/>
      <c r="AG4899" s="113"/>
    </row>
    <row r="4900" spans="2:33" ht="15" customHeight="1">
      <c r="B4900" s="882"/>
      <c r="AG4900" s="113"/>
    </row>
    <row r="4901" spans="2:33" ht="15" customHeight="1">
      <c r="B4901" s="882"/>
      <c r="AG4901" s="113"/>
    </row>
    <row r="4902" spans="2:33" ht="15" customHeight="1">
      <c r="B4902" s="882"/>
      <c r="AG4902" s="113"/>
    </row>
    <row r="4903" spans="2:33" ht="15" customHeight="1">
      <c r="B4903" s="882"/>
      <c r="AG4903" s="113"/>
    </row>
    <row r="4904" spans="2:33" ht="15" customHeight="1">
      <c r="B4904" s="882"/>
      <c r="AG4904" s="113"/>
    </row>
    <row r="4905" spans="2:33" ht="15" customHeight="1">
      <c r="B4905" s="882"/>
      <c r="AG4905" s="113"/>
    </row>
    <row r="4906" spans="2:33" ht="15" customHeight="1">
      <c r="B4906" s="882"/>
    </row>
    <row r="4907" spans="2:33" ht="15" customHeight="1">
      <c r="B4907" s="882"/>
    </row>
    <row r="4908" spans="2:33" ht="15" customHeight="1">
      <c r="B4908" s="882"/>
    </row>
    <row r="4909" spans="2:33" ht="15" customHeight="1">
      <c r="B4909" s="882"/>
    </row>
    <row r="4910" spans="2:33" ht="15" customHeight="1">
      <c r="B4910" s="882"/>
    </row>
    <row r="4911" spans="2:33" ht="15" customHeight="1">
      <c r="B4911" s="882"/>
    </row>
    <row r="4912" spans="2:33" ht="15" customHeight="1">
      <c r="B4912" s="882"/>
    </row>
    <row r="4913" spans="2:2" ht="15" customHeight="1">
      <c r="B4913" s="882"/>
    </row>
    <row r="4914" spans="2:2" ht="15" customHeight="1">
      <c r="B4914" s="882"/>
    </row>
    <row r="4915" spans="2:2" ht="15" customHeight="1">
      <c r="B4915" s="882"/>
    </row>
    <row r="4916" spans="2:2" ht="15" customHeight="1">
      <c r="B4916" s="882"/>
    </row>
    <row r="4917" spans="2:2" ht="15" customHeight="1">
      <c r="B4917" s="882"/>
    </row>
    <row r="4918" spans="2:2" ht="15" customHeight="1">
      <c r="B4918" s="882"/>
    </row>
    <row r="4919" spans="2:2" ht="15" customHeight="1">
      <c r="B4919" s="882"/>
    </row>
    <row r="4920" spans="2:2" ht="15" customHeight="1">
      <c r="B4920" s="882"/>
    </row>
    <row r="4921" spans="2:2" ht="15" customHeight="1">
      <c r="B4921" s="882"/>
    </row>
    <row r="4922" spans="2:2" ht="15" customHeight="1">
      <c r="B4922" s="882"/>
    </row>
    <row r="4923" spans="2:2" ht="15" customHeight="1">
      <c r="B4923" s="882"/>
    </row>
    <row r="4924" spans="2:2" ht="15" customHeight="1">
      <c r="B4924" s="882"/>
    </row>
    <row r="4925" spans="2:2" ht="15" customHeight="1">
      <c r="B4925" s="882"/>
    </row>
    <row r="4926" spans="2:2" ht="15" customHeight="1">
      <c r="B4926" s="882"/>
    </row>
    <row r="4927" spans="2:2" ht="15" customHeight="1">
      <c r="B4927" s="882"/>
    </row>
    <row r="4928" spans="2:2" ht="15" customHeight="1">
      <c r="B4928" s="882"/>
    </row>
    <row r="4929" spans="2:34" ht="15" customHeight="1">
      <c r="B4929" s="882"/>
    </row>
    <row r="4930" spans="2:34" ht="15" customHeight="1">
      <c r="B4930" s="882"/>
    </row>
    <row r="4931" spans="2:34" ht="15" customHeight="1">
      <c r="B4931" s="882"/>
    </row>
    <row r="4932" spans="2:34" ht="15" customHeight="1">
      <c r="B4932" s="882"/>
    </row>
    <row r="4933" spans="2:34" ht="15" customHeight="1">
      <c r="B4933" s="882"/>
    </row>
    <row r="4934" spans="2:34" ht="15" customHeight="1">
      <c r="B4934" s="882"/>
    </row>
    <row r="4935" spans="2:34" ht="15" customHeight="1">
      <c r="B4935" s="882"/>
    </row>
    <row r="4936" spans="2:34" ht="15" customHeight="1">
      <c r="B4936" s="882"/>
    </row>
    <row r="4937" spans="2:34" ht="15" customHeight="1">
      <c r="B4937" s="882"/>
    </row>
    <row r="4938" spans="2:34" ht="15" customHeight="1">
      <c r="B4938" s="882"/>
    </row>
    <row r="4939" spans="2:34" ht="15" customHeight="1">
      <c r="B4939" s="882"/>
      <c r="AH4939" s="113"/>
    </row>
    <row r="4940" spans="2:34" ht="15" customHeight="1">
      <c r="B4940" s="882"/>
      <c r="AH4940" s="113"/>
    </row>
    <row r="4941" spans="2:34" ht="15" customHeight="1">
      <c r="B4941" s="882"/>
      <c r="AH4941" s="113"/>
    </row>
    <row r="4942" spans="2:34" ht="15" customHeight="1">
      <c r="B4942" s="882"/>
      <c r="AH4942" s="113"/>
    </row>
    <row r="4943" spans="2:34" ht="15" customHeight="1">
      <c r="B4943" s="882"/>
      <c r="AH4943" s="113"/>
    </row>
    <row r="4944" spans="2:34" ht="15" customHeight="1">
      <c r="B4944" s="882"/>
      <c r="AH4944" s="113"/>
    </row>
    <row r="4945" spans="2:35" ht="15" customHeight="1">
      <c r="B4945" s="905"/>
      <c r="AH4945" s="113"/>
    </row>
    <row r="4946" spans="2:35" ht="15" customHeight="1">
      <c r="B4946" s="882"/>
      <c r="AH4946" s="113"/>
    </row>
    <row r="4947" spans="2:35" s="276" customFormat="1" ht="15" customHeight="1">
      <c r="B4947" s="947"/>
      <c r="C4947" s="948"/>
      <c r="D4947" s="278"/>
      <c r="E4947" s="278"/>
      <c r="F4947" s="278"/>
      <c r="G4947" s="278"/>
      <c r="H4947" s="278"/>
      <c r="I4947" s="278"/>
      <c r="J4947" s="278"/>
      <c r="K4947" s="278"/>
      <c r="L4947" s="948"/>
      <c r="M4947" s="279"/>
      <c r="N4947" s="279"/>
      <c r="O4947" s="978"/>
      <c r="P4947" s="280"/>
      <c r="Q4947" s="827"/>
      <c r="R4947" s="281"/>
      <c r="S4947" s="282"/>
      <c r="T4947" s="865"/>
      <c r="U4947" s="281"/>
      <c r="V4947" s="281"/>
      <c r="W4947" s="281"/>
      <c r="X4947" s="281"/>
      <c r="Y4947" s="281"/>
      <c r="Z4947" s="281"/>
      <c r="AA4947" s="281"/>
      <c r="AB4947" s="281"/>
      <c r="AC4947" s="281"/>
      <c r="AD4947" s="865"/>
      <c r="AE4947" s="281"/>
      <c r="AF4947" s="281"/>
      <c r="AG4947" s="278"/>
      <c r="AH4947" s="277"/>
      <c r="AI4947" s="278"/>
    </row>
    <row r="4948" spans="2:35" ht="15" customHeight="1">
      <c r="B4948" s="905"/>
      <c r="AH4948" s="113"/>
    </row>
    <row r="4949" spans="2:35" ht="15" customHeight="1">
      <c r="B4949" s="882"/>
      <c r="AH4949" s="113"/>
    </row>
    <row r="4950" spans="2:35" ht="15" customHeight="1">
      <c r="B4950" s="882"/>
      <c r="AH4950" s="113"/>
    </row>
    <row r="4951" spans="2:35" ht="15" customHeight="1">
      <c r="B4951" s="905"/>
      <c r="AH4951" s="113"/>
    </row>
    <row r="4952" spans="2:35" ht="15" customHeight="1">
      <c r="B4952" s="905"/>
      <c r="AH4952" s="113"/>
    </row>
    <row r="4953" spans="2:35" ht="15" customHeight="1">
      <c r="B4953" s="905"/>
      <c r="AH4953" s="113"/>
    </row>
    <row r="4954" spans="2:35" ht="15" customHeight="1">
      <c r="B4954" s="905"/>
      <c r="AH4954" s="113"/>
    </row>
    <row r="4955" spans="2:35" ht="15" customHeight="1">
      <c r="B4955" s="905"/>
      <c r="AH4955" s="113"/>
    </row>
    <row r="4956" spans="2:35" ht="15" customHeight="1">
      <c r="B4956" s="905"/>
      <c r="AH4956" s="113"/>
    </row>
    <row r="4957" spans="2:35" ht="15" customHeight="1">
      <c r="B4957" s="905"/>
      <c r="AH4957" s="113"/>
    </row>
    <row r="4958" spans="2:35" ht="15" customHeight="1">
      <c r="B4958" s="905"/>
      <c r="AH4958" s="113"/>
    </row>
    <row r="4959" spans="2:35" ht="15" customHeight="1">
      <c r="B4959" s="905"/>
      <c r="AH4959" s="113"/>
    </row>
    <row r="4960" spans="2:35" ht="15" customHeight="1">
      <c r="B4960" s="905"/>
      <c r="AH4960" s="113"/>
    </row>
    <row r="4961" spans="2:35" ht="15" customHeight="1">
      <c r="B4961" s="905"/>
      <c r="AH4961" s="113"/>
    </row>
    <row r="4962" spans="2:35" ht="15" customHeight="1">
      <c r="B4962" s="905"/>
      <c r="AH4962" s="113"/>
    </row>
    <row r="4963" spans="2:35" ht="15" customHeight="1">
      <c r="B4963" s="905"/>
      <c r="AH4963" s="113"/>
    </row>
    <row r="4964" spans="2:35" s="196" customFormat="1" ht="15" customHeight="1">
      <c r="B4964" s="941"/>
      <c r="C4964" s="883"/>
      <c r="D4964" s="225"/>
      <c r="E4964" s="198"/>
      <c r="F4964" s="198"/>
      <c r="G4964" s="198"/>
      <c r="H4964" s="198"/>
      <c r="I4964" s="198"/>
      <c r="J4964" s="198"/>
      <c r="K4964" s="198"/>
      <c r="L4964" s="955"/>
      <c r="M4964" s="199"/>
      <c r="N4964" s="199"/>
      <c r="O4964" s="972"/>
      <c r="P4964" s="200"/>
      <c r="Q4964" s="820"/>
      <c r="R4964" s="201"/>
      <c r="S4964" s="202"/>
      <c r="T4964" s="848"/>
      <c r="U4964" s="164"/>
      <c r="V4964" s="164"/>
      <c r="W4964" s="164"/>
      <c r="X4964" s="164"/>
      <c r="Y4964" s="164"/>
      <c r="Z4964" s="164"/>
      <c r="AA4964" s="164"/>
      <c r="AB4964" s="164"/>
      <c r="AC4964" s="164"/>
      <c r="AD4964" s="848"/>
      <c r="AE4964" s="164"/>
      <c r="AF4964" s="164"/>
      <c r="AG4964" s="198"/>
      <c r="AH4964" s="224"/>
      <c r="AI4964" s="198"/>
    </row>
    <row r="4965" spans="2:35" ht="15" customHeight="1">
      <c r="B4965" s="905"/>
      <c r="AH4965" s="113"/>
    </row>
    <row r="4966" spans="2:35" ht="15" customHeight="1">
      <c r="B4966" s="905"/>
      <c r="AH4966" s="113"/>
    </row>
    <row r="4967" spans="2:35" ht="15" customHeight="1">
      <c r="B4967" s="905"/>
      <c r="AH4967" s="113"/>
    </row>
    <row r="4968" spans="2:35" ht="15" customHeight="1">
      <c r="B4968" s="868"/>
      <c r="C4968" s="868"/>
      <c r="D4968" s="86"/>
      <c r="E4968" s="86"/>
      <c r="F4968" s="86"/>
      <c r="G4968" s="86"/>
      <c r="H4968" s="86"/>
      <c r="I4968" s="86"/>
      <c r="J4968" s="86"/>
      <c r="K4968" s="86"/>
    </row>
    <row r="4969" spans="2:35" ht="15" customHeight="1">
      <c r="B4969" s="868"/>
      <c r="C4969" s="868"/>
      <c r="D4969" s="86"/>
      <c r="E4969" s="86"/>
      <c r="F4969" s="86"/>
      <c r="G4969" s="86"/>
      <c r="H4969" s="86"/>
      <c r="I4969" s="86"/>
      <c r="J4969" s="86"/>
      <c r="K4969" s="86"/>
    </row>
    <row r="4970" spans="2:35" ht="15" customHeight="1" thickBot="1">
      <c r="B4970" s="901"/>
      <c r="C4970" s="897"/>
      <c r="D4970" s="148"/>
    </row>
    <row r="4971" spans="2:35" s="95" customFormat="1" ht="15" customHeight="1" thickBot="1">
      <c r="B4971" s="893"/>
      <c r="C4971" s="894"/>
      <c r="D4971" s="143"/>
      <c r="E4971" s="144"/>
      <c r="F4971" s="144"/>
      <c r="G4971" s="144"/>
      <c r="H4971" s="144"/>
      <c r="I4971" s="144"/>
      <c r="J4971" s="144"/>
      <c r="K4971" s="144"/>
      <c r="L4971" s="893"/>
      <c r="M4971" s="93"/>
      <c r="N4971" s="93"/>
      <c r="O4971" s="966"/>
      <c r="P4971" s="145"/>
      <c r="Q4971" s="813"/>
      <c r="R4971" s="146"/>
      <c r="S4971" s="94"/>
      <c r="T4971" s="985"/>
      <c r="U4971" s="146"/>
      <c r="V4971" s="180"/>
      <c r="W4971" s="180"/>
      <c r="X4971" s="180"/>
      <c r="Y4971" s="180"/>
      <c r="Z4971" s="180"/>
      <c r="AA4971" s="180"/>
      <c r="AB4971" s="180"/>
      <c r="AC4971" s="180"/>
      <c r="AD4971" s="849"/>
      <c r="AE4971" s="180"/>
      <c r="AF4971" s="180"/>
      <c r="AG4971" s="92"/>
      <c r="AH4971" s="92"/>
      <c r="AI4971" s="92"/>
    </row>
    <row r="4972" spans="2:35" s="95" customFormat="1" ht="15" customHeight="1">
      <c r="B4972" s="915"/>
      <c r="C4972" s="916"/>
      <c r="D4972" s="182"/>
      <c r="E4972" s="183"/>
      <c r="F4972" s="183"/>
      <c r="G4972" s="183"/>
      <c r="H4972" s="183"/>
      <c r="I4972" s="183"/>
      <c r="J4972" s="183"/>
      <c r="K4972" s="183"/>
      <c r="L4972" s="915"/>
      <c r="M4972" s="96"/>
      <c r="N4972" s="96"/>
      <c r="O4972" s="967"/>
      <c r="P4972" s="99"/>
      <c r="Q4972" s="814"/>
      <c r="R4972" s="99"/>
      <c r="S4972" s="99"/>
      <c r="T4972" s="986"/>
      <c r="U4972" s="99"/>
      <c r="V4972" s="147"/>
      <c r="W4972" s="147"/>
      <c r="X4972" s="147"/>
      <c r="Y4972" s="147"/>
      <c r="Z4972" s="147"/>
      <c r="AA4972" s="147"/>
      <c r="AB4972" s="147"/>
      <c r="AC4972" s="147"/>
      <c r="AD4972" s="846"/>
      <c r="AE4972" s="147"/>
      <c r="AF4972" s="147"/>
      <c r="AG4972" s="98"/>
      <c r="AH4972" s="98"/>
      <c r="AI4972" s="98"/>
    </row>
    <row r="4973" spans="2:35" s="95" customFormat="1" ht="15" customHeight="1">
      <c r="B4973" s="915"/>
      <c r="C4973" s="916"/>
      <c r="D4973" s="182"/>
      <c r="E4973" s="183"/>
      <c r="F4973" s="183"/>
      <c r="G4973" s="183"/>
      <c r="H4973" s="183"/>
      <c r="I4973" s="183"/>
      <c r="J4973" s="183"/>
      <c r="K4973" s="183"/>
      <c r="L4973" s="915"/>
      <c r="M4973" s="102"/>
      <c r="N4973" s="102"/>
      <c r="O4973" s="960"/>
      <c r="P4973" s="105"/>
      <c r="Q4973" s="805"/>
      <c r="R4973" s="105"/>
      <c r="S4973" s="104"/>
      <c r="T4973" s="979"/>
      <c r="U4973" s="105"/>
      <c r="V4973" s="110"/>
      <c r="W4973" s="110"/>
      <c r="X4973" s="110"/>
      <c r="Y4973" s="110"/>
      <c r="Z4973" s="110"/>
      <c r="AA4973" s="110"/>
      <c r="AB4973" s="110"/>
      <c r="AC4973" s="110"/>
      <c r="AD4973" s="841"/>
      <c r="AE4973" s="110"/>
      <c r="AF4973" s="110"/>
      <c r="AG4973" s="101"/>
      <c r="AH4973" s="101"/>
      <c r="AI4973" s="101"/>
    </row>
    <row r="4974" spans="2:35" s="95" customFormat="1" ht="15" customHeight="1">
      <c r="B4974" s="915"/>
      <c r="C4974" s="916"/>
      <c r="D4974" s="182"/>
      <c r="E4974" s="183"/>
      <c r="F4974" s="183"/>
      <c r="G4974" s="183"/>
      <c r="H4974" s="183"/>
      <c r="I4974" s="183"/>
      <c r="J4974" s="183"/>
      <c r="K4974" s="183"/>
      <c r="L4974" s="915"/>
      <c r="M4974" s="181"/>
      <c r="N4974" s="181"/>
      <c r="O4974" s="846"/>
      <c r="P4974" s="147"/>
      <c r="Q4974" s="817"/>
      <c r="R4974" s="147"/>
      <c r="S4974" s="147"/>
      <c r="T4974" s="988"/>
      <c r="U4974" s="147"/>
      <c r="V4974" s="147"/>
      <c r="W4974" s="147"/>
      <c r="X4974" s="147"/>
      <c r="Y4974" s="147"/>
      <c r="Z4974" s="147"/>
      <c r="AA4974" s="147"/>
      <c r="AB4974" s="147"/>
      <c r="AC4974" s="147"/>
      <c r="AD4974" s="846"/>
      <c r="AE4974" s="147"/>
      <c r="AF4974" s="147"/>
      <c r="AG4974" s="183"/>
      <c r="AH4974" s="183"/>
      <c r="AI4974" s="183"/>
    </row>
    <row r="4976" spans="2:35" ht="15" customHeight="1">
      <c r="B4976" s="882"/>
    </row>
    <row r="4977" spans="2:33" ht="15" customHeight="1">
      <c r="B4977" s="882"/>
    </row>
    <row r="4978" spans="2:33" ht="15" customHeight="1">
      <c r="B4978" s="882"/>
      <c r="AG4978" s="113"/>
    </row>
    <row r="4979" spans="2:33" ht="15" customHeight="1">
      <c r="B4979" s="882"/>
      <c r="AG4979" s="113"/>
    </row>
    <row r="4980" spans="2:33" ht="15" customHeight="1">
      <c r="B4980" s="882"/>
      <c r="AG4980" s="113"/>
    </row>
    <row r="4981" spans="2:33" ht="15" customHeight="1">
      <c r="B4981" s="882"/>
    </row>
    <row r="4982" spans="2:33" ht="15" customHeight="1">
      <c r="B4982" s="882"/>
      <c r="AG4982" s="113"/>
    </row>
    <row r="4983" spans="2:33" ht="15" customHeight="1">
      <c r="B4983" s="882"/>
      <c r="AG4983" s="113"/>
    </row>
    <row r="4984" spans="2:33" ht="15" customHeight="1">
      <c r="B4984" s="882"/>
      <c r="AG4984" s="113"/>
    </row>
    <row r="4985" spans="2:33" ht="15" customHeight="1">
      <c r="B4985" s="882"/>
    </row>
    <row r="4986" spans="2:33" ht="15" customHeight="1">
      <c r="B4986" s="882"/>
    </row>
    <row r="4987" spans="2:33" ht="15" customHeight="1">
      <c r="B4987" s="882"/>
    </row>
    <row r="4988" spans="2:33" ht="15" customHeight="1">
      <c r="B4988" s="882"/>
    </row>
    <row r="4989" spans="2:33" ht="15" customHeight="1">
      <c r="B4989" s="882"/>
    </row>
    <row r="4990" spans="2:33" ht="15" customHeight="1">
      <c r="B4990" s="882"/>
    </row>
    <row r="4991" spans="2:33" ht="15" customHeight="1">
      <c r="B4991" s="882"/>
    </row>
    <row r="4992" spans="2:33" ht="15" customHeight="1">
      <c r="B4992" s="882"/>
    </row>
    <row r="4993" spans="2:2" ht="15" customHeight="1">
      <c r="B4993" s="882"/>
    </row>
    <row r="4994" spans="2:2" ht="15" customHeight="1">
      <c r="B4994" s="882"/>
    </row>
    <row r="4995" spans="2:2" ht="15" customHeight="1">
      <c r="B4995" s="882"/>
    </row>
    <row r="4996" spans="2:2" ht="15" customHeight="1">
      <c r="B4996" s="882"/>
    </row>
    <row r="4997" spans="2:2" ht="15" customHeight="1">
      <c r="B4997" s="882"/>
    </row>
    <row r="4998" spans="2:2" ht="15" customHeight="1">
      <c r="B4998" s="882"/>
    </row>
    <row r="4999" spans="2:2" ht="15" customHeight="1">
      <c r="B4999" s="882"/>
    </row>
    <row r="5000" spans="2:2" ht="15" customHeight="1">
      <c r="B5000" s="882"/>
    </row>
    <row r="5001" spans="2:2" ht="15" customHeight="1">
      <c r="B5001" s="882"/>
    </row>
    <row r="5002" spans="2:2" ht="15" customHeight="1">
      <c r="B5002" s="882"/>
    </row>
    <row r="5003" spans="2:2" ht="15" customHeight="1">
      <c r="B5003" s="882"/>
    </row>
    <row r="5004" spans="2:2" ht="15" customHeight="1">
      <c r="B5004" s="882"/>
    </row>
    <row r="5005" spans="2:2" ht="15" customHeight="1">
      <c r="B5005" s="882"/>
    </row>
    <row r="5006" spans="2:2" ht="15" customHeight="1">
      <c r="B5006" s="882"/>
    </row>
    <row r="5007" spans="2:2" ht="15" customHeight="1">
      <c r="B5007" s="882"/>
    </row>
    <row r="5008" spans="2:2" ht="15" customHeight="1">
      <c r="B5008" s="882"/>
    </row>
    <row r="5148" spans="2:35" s="196" customFormat="1" ht="15" customHeight="1">
      <c r="B5148" s="941"/>
      <c r="C5148" s="883"/>
      <c r="D5148" s="225"/>
      <c r="E5148" s="198"/>
      <c r="F5148" s="198"/>
      <c r="G5148" s="198"/>
      <c r="H5148" s="198"/>
      <c r="I5148" s="198"/>
      <c r="J5148" s="198"/>
      <c r="K5148" s="198"/>
      <c r="L5148" s="955"/>
      <c r="M5148" s="199"/>
      <c r="N5148" s="199"/>
      <c r="O5148" s="972"/>
      <c r="P5148" s="200"/>
      <c r="Q5148" s="820"/>
      <c r="R5148" s="201"/>
      <c r="S5148" s="202"/>
      <c r="T5148" s="848"/>
      <c r="U5148" s="164"/>
      <c r="V5148" s="164"/>
      <c r="W5148" s="164"/>
      <c r="X5148" s="164"/>
      <c r="Y5148" s="164"/>
      <c r="Z5148" s="164"/>
      <c r="AA5148" s="164"/>
      <c r="AB5148" s="164"/>
      <c r="AC5148" s="164"/>
      <c r="AD5148" s="848"/>
      <c r="AE5148" s="164"/>
      <c r="AF5148" s="164"/>
      <c r="AG5148" s="198"/>
      <c r="AH5148" s="224"/>
      <c r="AI5148" s="198"/>
    </row>
  </sheetData>
  <mergeCells count="3">
    <mergeCell ref="O5:R5"/>
    <mergeCell ref="T5:Y5"/>
    <mergeCell ref="Z5:AB5"/>
  </mergeCell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3:N18"/>
  <sheetViews>
    <sheetView workbookViewId="0">
      <selection activeCell="F17" sqref="F17"/>
    </sheetView>
  </sheetViews>
  <sheetFormatPr defaultRowHeight="15"/>
  <cols>
    <col min="3" max="3" width="19.140625" customWidth="1"/>
    <col min="5" max="5" width="15" customWidth="1"/>
    <col min="7" max="7" width="17.140625" customWidth="1"/>
    <col min="8" max="8" width="17" style="635" customWidth="1"/>
    <col min="9" max="9" width="20.85546875" customWidth="1"/>
    <col min="10" max="10" width="13.42578125" customWidth="1"/>
    <col min="11" max="11" width="11" customWidth="1"/>
    <col min="12" max="12" width="11.28515625" customWidth="1"/>
    <col min="13" max="13" width="16.7109375" customWidth="1"/>
    <col min="14" max="14" width="17.7109375" customWidth="1"/>
  </cols>
  <sheetData>
    <row r="3" spans="1:14" ht="22.5" customHeight="1">
      <c r="A3" s="618" t="s">
        <v>107</v>
      </c>
      <c r="B3" s="618" t="s">
        <v>3</v>
      </c>
      <c r="C3" s="619" t="s">
        <v>108</v>
      </c>
      <c r="D3" s="619" t="s">
        <v>109</v>
      </c>
      <c r="E3" s="620" t="s">
        <v>110</v>
      </c>
      <c r="F3" s="620" t="s">
        <v>113</v>
      </c>
      <c r="G3" s="620" t="s">
        <v>114</v>
      </c>
      <c r="H3" s="620" t="s">
        <v>155</v>
      </c>
      <c r="I3" s="620" t="s">
        <v>5</v>
      </c>
      <c r="J3" s="621" t="s">
        <v>25</v>
      </c>
      <c r="K3" s="621" t="s">
        <v>25</v>
      </c>
      <c r="L3" s="621" t="s">
        <v>23</v>
      </c>
      <c r="M3" s="621" t="s">
        <v>7</v>
      </c>
      <c r="N3" s="621" t="s">
        <v>8</v>
      </c>
    </row>
    <row r="4" spans="1:14" s="630" customFormat="1">
      <c r="A4" s="625"/>
      <c r="B4" s="625"/>
      <c r="C4" s="626"/>
      <c r="D4" s="626"/>
      <c r="E4" s="627"/>
      <c r="F4" s="627"/>
      <c r="G4" s="627"/>
      <c r="H4" s="627"/>
      <c r="I4" s="627"/>
      <c r="J4" s="628"/>
      <c r="K4" s="628"/>
      <c r="L4" s="628"/>
      <c r="M4" s="628"/>
      <c r="N4" s="628"/>
    </row>
    <row r="5" spans="1:14" s="615" customFormat="1">
      <c r="A5" s="128" t="s">
        <v>18337</v>
      </c>
      <c r="B5" s="106" t="s">
        <v>18370</v>
      </c>
      <c r="C5" s="107" t="s">
        <v>18352</v>
      </c>
      <c r="D5" s="594" t="s">
        <v>18353</v>
      </c>
      <c r="E5" s="5" t="s">
        <v>18354</v>
      </c>
      <c r="F5" s="113" t="s">
        <v>18356</v>
      </c>
      <c r="G5" s="158" t="s">
        <v>18365</v>
      </c>
      <c r="H5" s="128" t="s">
        <v>4240</v>
      </c>
      <c r="I5" s="208" t="s">
        <v>18357</v>
      </c>
      <c r="J5" s="109">
        <v>100</v>
      </c>
      <c r="L5" s="111">
        <v>9050</v>
      </c>
      <c r="M5" s="112">
        <f>+J5*L5</f>
        <v>905000</v>
      </c>
      <c r="N5" s="110"/>
    </row>
    <row r="6" spans="1:14" s="615" customFormat="1">
      <c r="A6" s="128" t="s">
        <v>18337</v>
      </c>
      <c r="B6" s="106" t="s">
        <v>18370</v>
      </c>
      <c r="C6" s="107" t="s">
        <v>18352</v>
      </c>
      <c r="D6" s="594" t="s">
        <v>18353</v>
      </c>
      <c r="E6" s="5" t="s">
        <v>18354</v>
      </c>
      <c r="F6" s="113" t="s">
        <v>18356</v>
      </c>
      <c r="G6" s="158" t="s">
        <v>18365</v>
      </c>
      <c r="H6" s="632" t="s">
        <v>464</v>
      </c>
      <c r="I6" s="48" t="s">
        <v>9649</v>
      </c>
      <c r="J6" s="110">
        <v>10</v>
      </c>
      <c r="K6" s="35"/>
      <c r="L6" s="111">
        <v>9050</v>
      </c>
      <c r="M6" s="110">
        <v>90500</v>
      </c>
      <c r="N6" s="35"/>
    </row>
    <row r="7" spans="1:14" s="615" customFormat="1">
      <c r="A7" s="128" t="s">
        <v>18337</v>
      </c>
      <c r="B7" s="106" t="s">
        <v>18370</v>
      </c>
      <c r="C7" s="107" t="s">
        <v>18352</v>
      </c>
      <c r="D7" s="594" t="s">
        <v>18353</v>
      </c>
      <c r="E7" s="5" t="s">
        <v>18354</v>
      </c>
      <c r="F7" s="113" t="s">
        <v>18356</v>
      </c>
      <c r="G7" s="158" t="s">
        <v>18365</v>
      </c>
      <c r="H7" s="113" t="s">
        <v>2257</v>
      </c>
      <c r="I7" s="48" t="s">
        <v>11424</v>
      </c>
      <c r="J7" s="8"/>
      <c r="K7" s="110">
        <f>+J5*0.02</f>
        <v>2</v>
      </c>
      <c r="L7" s="111">
        <v>9050</v>
      </c>
      <c r="M7" s="90"/>
      <c r="N7" s="35">
        <v>18100</v>
      </c>
    </row>
    <row r="8" spans="1:14" s="615" customFormat="1">
      <c r="A8" s="128" t="s">
        <v>18337</v>
      </c>
      <c r="B8" s="106" t="s">
        <v>18370</v>
      </c>
      <c r="C8" s="107" t="s">
        <v>18352</v>
      </c>
      <c r="D8" s="594" t="s">
        <v>18353</v>
      </c>
      <c r="E8" s="5" t="s">
        <v>18354</v>
      </c>
      <c r="F8" s="113" t="s">
        <v>18356</v>
      </c>
      <c r="G8" s="158" t="s">
        <v>18365</v>
      </c>
      <c r="H8" s="5" t="s">
        <v>28</v>
      </c>
      <c r="I8" s="48" t="s">
        <v>10300</v>
      </c>
      <c r="J8" s="8"/>
      <c r="K8" s="89">
        <v>108</v>
      </c>
      <c r="L8" s="111">
        <v>9050</v>
      </c>
      <c r="M8" s="90"/>
      <c r="N8" s="110">
        <f>+M5+M6-N7</f>
        <v>977400</v>
      </c>
    </row>
    <row r="9" spans="1:14" s="615" customFormat="1">
      <c r="A9" s="113"/>
      <c r="B9" s="113"/>
      <c r="C9" s="87"/>
      <c r="D9" s="87"/>
      <c r="E9" s="5"/>
      <c r="F9" s="5"/>
      <c r="G9" s="5"/>
      <c r="H9" s="5"/>
      <c r="I9" s="5"/>
      <c r="J9" s="8"/>
      <c r="K9" s="35"/>
      <c r="L9" s="89"/>
      <c r="M9" s="90"/>
      <c r="N9" s="35"/>
    </row>
    <row r="10" spans="1:14" s="615" customFormat="1">
      <c r="A10" s="113"/>
      <c r="B10" s="113"/>
      <c r="C10" s="87"/>
      <c r="D10" s="87"/>
      <c r="E10" s="5"/>
      <c r="F10" s="5"/>
      <c r="G10" s="5"/>
      <c r="H10" s="5"/>
      <c r="I10" s="5"/>
      <c r="J10" s="8"/>
      <c r="K10" s="35"/>
      <c r="L10" s="89"/>
      <c r="M10" s="90"/>
      <c r="N10" s="35"/>
    </row>
    <row r="11" spans="1:14">
      <c r="A11" s="128" t="s">
        <v>18337</v>
      </c>
      <c r="B11" s="106" t="s">
        <v>18370</v>
      </c>
      <c r="C11" s="107" t="s">
        <v>18360</v>
      </c>
      <c r="D11" s="594" t="s">
        <v>18353</v>
      </c>
      <c r="E11" s="5" t="s">
        <v>18362</v>
      </c>
      <c r="F11" s="113" t="s">
        <v>18364</v>
      </c>
      <c r="G11" s="158" t="s">
        <v>18366</v>
      </c>
      <c r="H11" s="128" t="s">
        <v>4329</v>
      </c>
      <c r="I11" s="114" t="s">
        <v>18367</v>
      </c>
      <c r="J11" s="8"/>
      <c r="K11" s="35"/>
      <c r="L11" s="89"/>
      <c r="M11" s="8">
        <v>76888660</v>
      </c>
      <c r="N11" s="616"/>
    </row>
    <row r="12" spans="1:14">
      <c r="A12" s="128" t="s">
        <v>18337</v>
      </c>
      <c r="B12" s="106" t="s">
        <v>18370</v>
      </c>
      <c r="C12" s="107" t="s">
        <v>18360</v>
      </c>
      <c r="D12" s="594" t="s">
        <v>18353</v>
      </c>
      <c r="E12" s="5" t="s">
        <v>18362</v>
      </c>
      <c r="F12" s="113" t="s">
        <v>18364</v>
      </c>
      <c r="G12" s="158" t="s">
        <v>18366</v>
      </c>
      <c r="H12" s="632" t="s">
        <v>464</v>
      </c>
      <c r="I12" s="616" t="s">
        <v>9649</v>
      </c>
      <c r="J12" s="615"/>
      <c r="K12" s="615"/>
      <c r="L12" s="615"/>
      <c r="M12" s="50">
        <f>+M11*0.1</f>
        <v>7688866</v>
      </c>
      <c r="N12" s="616"/>
    </row>
    <row r="13" spans="1:14">
      <c r="A13" s="128" t="s">
        <v>18337</v>
      </c>
      <c r="B13" s="106" t="s">
        <v>18370</v>
      </c>
      <c r="C13" s="107" t="s">
        <v>18360</v>
      </c>
      <c r="D13" s="594" t="s">
        <v>18353</v>
      </c>
      <c r="E13" s="5" t="s">
        <v>18362</v>
      </c>
      <c r="F13" s="113" t="s">
        <v>18364</v>
      </c>
      <c r="G13" s="158" t="s">
        <v>18366</v>
      </c>
      <c r="H13" s="633" t="s">
        <v>2261</v>
      </c>
      <c r="I13" s="616" t="s">
        <v>18371</v>
      </c>
      <c r="J13" s="615"/>
      <c r="K13" s="615"/>
      <c r="L13" s="615"/>
      <c r="M13" s="616"/>
      <c r="N13" s="50">
        <f>+M11*0.03</f>
        <v>2306659.7999999998</v>
      </c>
    </row>
    <row r="14" spans="1:14">
      <c r="A14" s="128" t="s">
        <v>18337</v>
      </c>
      <c r="B14" s="106" t="s">
        <v>18370</v>
      </c>
      <c r="C14" s="107" t="s">
        <v>18360</v>
      </c>
      <c r="D14" s="594" t="s">
        <v>18353</v>
      </c>
      <c r="E14" s="5" t="s">
        <v>18362</v>
      </c>
      <c r="F14" s="113" t="s">
        <v>18364</v>
      </c>
      <c r="G14" s="158" t="s">
        <v>18366</v>
      </c>
      <c r="H14" s="5" t="s">
        <v>28</v>
      </c>
      <c r="I14" s="88" t="s">
        <v>10300</v>
      </c>
      <c r="J14" s="615"/>
      <c r="K14" s="615"/>
      <c r="L14" s="615"/>
      <c r="M14" s="616"/>
      <c r="N14" s="617">
        <f>+M11+M12-N13</f>
        <v>82270866.200000003</v>
      </c>
    </row>
    <row r="15" spans="1:14">
      <c r="A15" s="615"/>
      <c r="B15" s="615"/>
      <c r="C15" s="615"/>
      <c r="D15" s="615"/>
      <c r="E15" s="615"/>
      <c r="F15" s="615"/>
      <c r="G15" s="615"/>
      <c r="H15" s="634"/>
      <c r="I15" s="616"/>
      <c r="J15" s="615"/>
      <c r="K15" s="615"/>
      <c r="L15" s="615"/>
      <c r="M15" s="616"/>
      <c r="N15" s="616"/>
    </row>
    <row r="16" spans="1:14">
      <c r="A16" s="615"/>
      <c r="B16" s="615"/>
      <c r="C16" s="615"/>
      <c r="D16" s="615"/>
      <c r="E16" s="615"/>
      <c r="F16" s="615"/>
      <c r="G16" s="615"/>
      <c r="H16" s="634"/>
      <c r="I16" s="616"/>
      <c r="J16" s="615"/>
      <c r="K16" s="615"/>
      <c r="L16" s="615"/>
      <c r="M16" s="615"/>
      <c r="N16" s="615"/>
    </row>
    <row r="17" spans="1:14" ht="15.75" thickBot="1">
      <c r="A17" s="557"/>
      <c r="B17" s="557"/>
      <c r="C17" s="557"/>
      <c r="D17" s="557"/>
      <c r="E17" s="557"/>
      <c r="F17" s="557"/>
      <c r="G17" s="557"/>
      <c r="H17" s="558"/>
      <c r="I17" s="557"/>
      <c r="J17" s="557"/>
      <c r="K17" s="557"/>
      <c r="L17" s="557"/>
      <c r="M17" s="631">
        <f>SUM(M5:M16)</f>
        <v>85573026</v>
      </c>
      <c r="N17" s="631">
        <f>SUM(N5:N16)</f>
        <v>85573026</v>
      </c>
    </row>
    <row r="18" spans="1:14" ht="15.75" thickTop="1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G62687"/>
  <sheetViews>
    <sheetView topLeftCell="O1" workbookViewId="0">
      <selection activeCell="AC8" sqref="AC8"/>
    </sheetView>
  </sheetViews>
  <sheetFormatPr defaultRowHeight="13.5"/>
  <cols>
    <col min="1" max="1" width="1.7109375" style="312" customWidth="1"/>
    <col min="2" max="2" width="11" style="314" customWidth="1"/>
    <col min="3" max="3" width="11.140625" style="314" customWidth="1"/>
    <col min="4" max="4" width="11.28515625" style="315" customWidth="1"/>
    <col min="5" max="5" width="11.28515625" style="314" customWidth="1"/>
    <col min="6" max="6" width="11.7109375" style="316" customWidth="1"/>
    <col min="7" max="7" width="18.5703125" style="314" customWidth="1"/>
    <col min="8" max="8" width="16.85546875" style="314" customWidth="1"/>
    <col min="9" max="9" width="22" style="312" customWidth="1"/>
    <col min="10" max="10" width="15.85546875" style="330" customWidth="1"/>
    <col min="11" max="11" width="21.28515625" style="330" customWidth="1"/>
    <col min="12" max="12" width="9.140625" style="330"/>
    <col min="13" max="13" width="13.28515625" style="330" customWidth="1"/>
    <col min="14" max="14" width="17.140625" style="318" customWidth="1"/>
    <col min="15" max="15" width="9.140625" style="314"/>
    <col min="16" max="16" width="12.42578125" style="637" bestFit="1" customWidth="1"/>
    <col min="17" max="17" width="10.140625" style="637" customWidth="1"/>
    <col min="18" max="18" width="10.7109375" style="638" customWidth="1"/>
    <col min="19" max="19" width="11.140625" style="637" customWidth="1"/>
    <col min="20" max="20" width="18.5703125" style="636" customWidth="1"/>
    <col min="21" max="21" width="18.140625" style="312" customWidth="1"/>
    <col min="22" max="23" width="14.140625" style="312" customWidth="1"/>
    <col min="24" max="24" width="17.140625" style="312" customWidth="1"/>
    <col min="25" max="25" width="12.5703125" style="312" customWidth="1"/>
    <col min="26" max="26" width="9.140625" style="312"/>
    <col min="27" max="27" width="15" style="312" customWidth="1"/>
    <col min="28" max="28" width="13.5703125" style="312" customWidth="1"/>
    <col min="29" max="29" width="17.85546875" style="312" customWidth="1"/>
    <col min="30" max="16384" width="9.140625" style="312"/>
  </cols>
  <sheetData>
    <row r="1" spans="1:189">
      <c r="B1" s="313" t="s">
        <v>0</v>
      </c>
      <c r="J1" s="317"/>
      <c r="K1" s="317"/>
      <c r="L1" s="317"/>
      <c r="M1" s="317"/>
    </row>
    <row r="2" spans="1:189">
      <c r="B2" s="313" t="s">
        <v>134</v>
      </c>
      <c r="D2" s="316"/>
      <c r="F2" s="319"/>
      <c r="J2" s="317"/>
      <c r="K2" s="317"/>
      <c r="L2" s="317"/>
      <c r="M2" s="317"/>
    </row>
    <row r="3" spans="1:189">
      <c r="B3" s="313" t="s">
        <v>105</v>
      </c>
      <c r="D3" s="316"/>
      <c r="F3" s="319"/>
      <c r="J3" s="317"/>
      <c r="K3" s="317"/>
      <c r="L3" s="317"/>
      <c r="M3" s="317"/>
    </row>
    <row r="4" spans="1:189" s="320" customFormat="1">
      <c r="B4" s="321"/>
      <c r="C4" s="322"/>
      <c r="D4" s="323"/>
      <c r="E4" s="322"/>
      <c r="F4" s="324"/>
      <c r="G4" s="322"/>
      <c r="H4" s="322"/>
      <c r="I4" s="322"/>
      <c r="J4" s="325"/>
      <c r="K4" s="325"/>
      <c r="L4" s="325"/>
      <c r="M4" s="325"/>
      <c r="N4" s="326"/>
      <c r="O4" s="322"/>
      <c r="P4" s="639"/>
      <c r="Q4" s="639"/>
      <c r="R4" s="640"/>
      <c r="S4" s="639"/>
      <c r="T4" s="641"/>
    </row>
    <row r="5" spans="1:189">
      <c r="B5" s="498"/>
      <c r="C5" s="499"/>
      <c r="D5" s="499"/>
      <c r="E5" s="499"/>
      <c r="F5" s="499"/>
      <c r="G5" s="499"/>
      <c r="H5" s="499"/>
      <c r="I5" s="499"/>
      <c r="J5" s="500"/>
      <c r="K5" s="500"/>
      <c r="L5" s="1013" t="s">
        <v>25</v>
      </c>
      <c r="M5" s="1014"/>
      <c r="N5" s="1015"/>
      <c r="O5" s="501"/>
      <c r="P5" s="1016" t="s">
        <v>26</v>
      </c>
      <c r="Q5" s="1017"/>
      <c r="R5" s="1017"/>
      <c r="S5" s="1017"/>
      <c r="T5" s="1018"/>
      <c r="U5" s="1019" t="s">
        <v>106</v>
      </c>
      <c r="V5" s="1020"/>
      <c r="W5" s="1021"/>
      <c r="X5" s="502"/>
      <c r="Y5" s="502"/>
      <c r="Z5" s="502"/>
      <c r="AA5" s="499"/>
      <c r="AB5" s="499"/>
      <c r="AC5" s="499"/>
    </row>
    <row r="6" spans="1:189" s="320" customFormat="1">
      <c r="B6" s="503" t="s">
        <v>135</v>
      </c>
      <c r="C6" s="504" t="s">
        <v>136</v>
      </c>
      <c r="D6" s="504" t="s">
        <v>6</v>
      </c>
      <c r="E6" s="504" t="s">
        <v>44</v>
      </c>
      <c r="F6" s="504" t="s">
        <v>137</v>
      </c>
      <c r="G6" s="504" t="s">
        <v>138</v>
      </c>
      <c r="H6" s="504" t="s">
        <v>139</v>
      </c>
      <c r="I6" s="504" t="s">
        <v>140</v>
      </c>
      <c r="J6" s="503" t="s">
        <v>5</v>
      </c>
      <c r="K6" s="503" t="s">
        <v>141</v>
      </c>
      <c r="L6" s="327" t="s">
        <v>142</v>
      </c>
      <c r="M6" s="327" t="s">
        <v>143</v>
      </c>
      <c r="N6" s="327" t="s">
        <v>144</v>
      </c>
      <c r="O6" s="327" t="s">
        <v>23</v>
      </c>
      <c r="P6" s="642" t="s">
        <v>101</v>
      </c>
      <c r="Q6" s="642" t="s">
        <v>143</v>
      </c>
      <c r="R6" s="643" t="s">
        <v>122</v>
      </c>
      <c r="S6" s="643" t="s">
        <v>145</v>
      </c>
      <c r="T6" s="643" t="s">
        <v>144</v>
      </c>
      <c r="U6" s="505" t="s">
        <v>146</v>
      </c>
      <c r="V6" s="505" t="s">
        <v>23</v>
      </c>
      <c r="W6" s="505" t="s">
        <v>143</v>
      </c>
      <c r="X6" s="506" t="s">
        <v>130</v>
      </c>
      <c r="Y6" s="506" t="s">
        <v>31</v>
      </c>
      <c r="Z6" s="506" t="s">
        <v>129</v>
      </c>
      <c r="AA6" s="507" t="s">
        <v>38</v>
      </c>
      <c r="AB6" s="507" t="s">
        <v>39</v>
      </c>
      <c r="AC6" s="507" t="s">
        <v>147</v>
      </c>
    </row>
    <row r="7" spans="1:189">
      <c r="B7" s="508"/>
      <c r="C7" s="509"/>
      <c r="D7" s="509"/>
      <c r="E7" s="509"/>
      <c r="F7" s="509"/>
      <c r="G7" s="509"/>
      <c r="H7" s="509"/>
      <c r="I7" s="509"/>
      <c r="J7" s="510"/>
      <c r="K7" s="510"/>
      <c r="L7" s="328"/>
      <c r="M7" s="329"/>
      <c r="N7" s="329"/>
      <c r="O7" s="511"/>
      <c r="P7" s="644"/>
      <c r="Q7" s="645"/>
      <c r="R7" s="645"/>
      <c r="S7" s="645"/>
      <c r="T7" s="645"/>
      <c r="U7" s="329"/>
      <c r="V7" s="329"/>
      <c r="W7" s="329"/>
      <c r="X7" s="329"/>
      <c r="Y7" s="329"/>
      <c r="Z7" s="329"/>
      <c r="AA7" s="509"/>
      <c r="AB7" s="509"/>
      <c r="AC7" s="509"/>
    </row>
    <row r="8" spans="1:189">
      <c r="B8" s="683"/>
      <c r="C8" s="683"/>
      <c r="D8" s="684"/>
      <c r="E8" s="683"/>
      <c r="F8" s="685"/>
      <c r="G8" s="683"/>
      <c r="H8" s="683"/>
      <c r="I8" s="686"/>
      <c r="J8" s="687"/>
      <c r="K8" s="687"/>
      <c r="L8" s="687"/>
      <c r="M8" s="687"/>
      <c r="N8" s="688"/>
      <c r="O8" s="683"/>
      <c r="P8" s="689"/>
      <c r="Q8" s="689"/>
      <c r="R8" s="690"/>
      <c r="S8" s="689"/>
      <c r="T8" s="691"/>
      <c r="U8" s="686"/>
      <c r="V8" s="686"/>
      <c r="W8" s="686"/>
      <c r="X8" s="686"/>
      <c r="Y8" s="686"/>
      <c r="Z8" s="686"/>
      <c r="AA8" s="686"/>
      <c r="AB8" s="686"/>
      <c r="AC8" s="686"/>
    </row>
    <row r="9" spans="1:189">
      <c r="A9" s="331"/>
      <c r="B9" s="692" t="s">
        <v>18372</v>
      </c>
      <c r="C9" s="693" t="s">
        <v>18373</v>
      </c>
      <c r="D9" s="695" t="s">
        <v>18374</v>
      </c>
      <c r="E9" s="694" t="s">
        <v>18331</v>
      </c>
      <c r="F9" s="696" t="s">
        <v>18337</v>
      </c>
      <c r="G9" s="695" t="s">
        <v>18375</v>
      </c>
      <c r="H9" s="694" t="s">
        <v>2007</v>
      </c>
      <c r="I9" s="694" t="s">
        <v>11174</v>
      </c>
      <c r="J9" s="697" t="s">
        <v>18376</v>
      </c>
      <c r="K9" s="697" t="s">
        <v>3535</v>
      </c>
      <c r="L9" s="697">
        <v>1200</v>
      </c>
      <c r="M9" s="698">
        <v>0</v>
      </c>
      <c r="N9" s="699">
        <f>+L9+M9</f>
        <v>1200</v>
      </c>
      <c r="O9" s="694">
        <v>9100</v>
      </c>
      <c r="P9" s="700">
        <f>+L9*O9</f>
        <v>10920000</v>
      </c>
      <c r="Q9" s="701">
        <v>0</v>
      </c>
      <c r="R9" s="702">
        <v>0</v>
      </c>
      <c r="S9" s="700">
        <v>0</v>
      </c>
      <c r="T9" s="703">
        <f>+P9-Q9+R9+S9</f>
        <v>10920000</v>
      </c>
      <c r="U9" s="704">
        <v>0</v>
      </c>
      <c r="V9" s="704">
        <v>0</v>
      </c>
      <c r="W9" s="704">
        <v>0</v>
      </c>
      <c r="X9" s="705">
        <v>0</v>
      </c>
      <c r="Y9" s="706">
        <v>0</v>
      </c>
      <c r="Z9" s="697" t="s">
        <v>14</v>
      </c>
      <c r="AA9" s="707" t="s">
        <v>18341</v>
      </c>
      <c r="AB9" s="697" t="s">
        <v>18358</v>
      </c>
      <c r="AC9" s="697" t="s">
        <v>18340</v>
      </c>
      <c r="AD9" s="343"/>
      <c r="AE9" s="344"/>
      <c r="AF9" s="345"/>
    </row>
    <row r="10" spans="1:189">
      <c r="A10" s="331"/>
      <c r="B10" s="692"/>
      <c r="C10" s="693"/>
      <c r="D10" s="695"/>
      <c r="E10" s="694"/>
      <c r="F10" s="695"/>
      <c r="G10" s="695"/>
      <c r="H10" s="708"/>
      <c r="I10" s="709"/>
      <c r="J10" s="697"/>
      <c r="K10" s="697"/>
      <c r="L10" s="697"/>
      <c r="M10" s="698"/>
      <c r="N10" s="710"/>
      <c r="O10" s="694"/>
      <c r="P10" s="711"/>
      <c r="Q10" s="712"/>
      <c r="R10" s="702"/>
      <c r="S10" s="700"/>
      <c r="T10" s="703"/>
      <c r="U10" s="704"/>
      <c r="V10" s="704"/>
      <c r="W10" s="704"/>
      <c r="X10" s="713"/>
      <c r="Y10" s="714"/>
      <c r="Z10" s="707"/>
      <c r="AA10" s="697"/>
      <c r="AB10" s="697"/>
      <c r="AC10" s="697"/>
      <c r="AD10" s="343"/>
      <c r="AE10" s="344"/>
      <c r="AF10" s="345"/>
    </row>
    <row r="11" spans="1:189">
      <c r="A11" s="331"/>
      <c r="B11" s="692" t="s">
        <v>18377</v>
      </c>
      <c r="C11" s="693" t="s">
        <v>18378</v>
      </c>
      <c r="D11" s="695" t="s">
        <v>18374</v>
      </c>
      <c r="E11" s="694" t="s">
        <v>18331</v>
      </c>
      <c r="F11" s="696" t="s">
        <v>18337</v>
      </c>
      <c r="G11" s="695" t="s">
        <v>18379</v>
      </c>
      <c r="H11" s="694" t="s">
        <v>510</v>
      </c>
      <c r="I11" s="715" t="s">
        <v>9695</v>
      </c>
      <c r="J11" s="716" t="s">
        <v>18380</v>
      </c>
      <c r="K11" s="697" t="s">
        <v>3535</v>
      </c>
      <c r="L11" s="716"/>
      <c r="M11" s="716"/>
      <c r="N11" s="710"/>
      <c r="O11" s="694"/>
      <c r="P11" s="700">
        <v>10000000</v>
      </c>
      <c r="Q11" s="700"/>
      <c r="R11" s="702">
        <f>+P11*0.005</f>
        <v>50000</v>
      </c>
      <c r="S11" s="700">
        <f>+P11*1.5/100</f>
        <v>150000</v>
      </c>
      <c r="T11" s="703">
        <f>+P11+R11+S11</f>
        <v>10200000</v>
      </c>
      <c r="U11" s="715"/>
      <c r="V11" s="715"/>
      <c r="W11" s="715"/>
      <c r="X11" s="715"/>
      <c r="Y11" s="715"/>
      <c r="Z11" s="715"/>
      <c r="AA11" s="707" t="s">
        <v>18341</v>
      </c>
      <c r="AB11" s="697" t="s">
        <v>18358</v>
      </c>
      <c r="AC11" s="697" t="s">
        <v>18343</v>
      </c>
    </row>
    <row r="12" spans="1:189">
      <c r="A12" s="331"/>
      <c r="B12" s="693"/>
      <c r="C12" s="693"/>
      <c r="D12" s="717"/>
      <c r="E12" s="694"/>
      <c r="F12" s="718"/>
      <c r="G12" s="694"/>
      <c r="H12" s="694"/>
      <c r="I12" s="715"/>
      <c r="J12" s="716"/>
      <c r="K12" s="716"/>
      <c r="L12" s="716"/>
      <c r="M12" s="716"/>
      <c r="N12" s="710"/>
      <c r="O12" s="694"/>
      <c r="P12" s="700"/>
      <c r="Q12" s="700"/>
      <c r="R12" s="702"/>
      <c r="S12" s="700"/>
      <c r="T12" s="703"/>
      <c r="U12" s="715"/>
      <c r="V12" s="715"/>
      <c r="W12" s="715"/>
      <c r="X12" s="715"/>
      <c r="Y12" s="715"/>
      <c r="Z12" s="715"/>
      <c r="AA12" s="715"/>
      <c r="AB12" s="715"/>
      <c r="AC12" s="715"/>
    </row>
    <row r="13" spans="1:189" s="347" customFormat="1" ht="14.25" thickBot="1">
      <c r="A13" s="331"/>
      <c r="B13" s="719"/>
      <c r="C13" s="719"/>
      <c r="D13" s="721"/>
      <c r="E13" s="720"/>
      <c r="F13" s="722"/>
      <c r="G13" s="720"/>
      <c r="H13" s="720"/>
      <c r="I13" s="723"/>
      <c r="J13" s="724"/>
      <c r="K13" s="724"/>
      <c r="L13" s="726">
        <f>SUM(L9:L12)</f>
        <v>1200</v>
      </c>
      <c r="M13" s="724"/>
      <c r="N13" s="726">
        <f>SUM(N9:N12)</f>
        <v>1200</v>
      </c>
      <c r="O13" s="720"/>
      <c r="P13" s="726">
        <f>SUM(P9:P12)</f>
        <v>20920000</v>
      </c>
      <c r="Q13" s="725"/>
      <c r="R13" s="726">
        <f>SUM(R9:R12)</f>
        <v>50000</v>
      </c>
      <c r="S13" s="726">
        <f>SUM(S9:S12)</f>
        <v>150000</v>
      </c>
      <c r="T13" s="726">
        <f>SUM(T9:T12)</f>
        <v>21120000</v>
      </c>
      <c r="U13" s="723"/>
      <c r="V13" s="723"/>
      <c r="W13" s="723"/>
      <c r="X13" s="723"/>
      <c r="Y13" s="723"/>
      <c r="Z13" s="723"/>
      <c r="AA13" s="723"/>
      <c r="AB13" s="723"/>
      <c r="AC13" s="723"/>
      <c r="AD13" s="312"/>
      <c r="AE13" s="312"/>
      <c r="AF13" s="312"/>
      <c r="AG13" s="312"/>
      <c r="AH13" s="312"/>
      <c r="AI13" s="312"/>
      <c r="AJ13" s="312"/>
      <c r="AK13" s="312"/>
      <c r="AL13" s="312"/>
      <c r="AM13" s="312"/>
      <c r="AN13" s="312"/>
      <c r="AO13" s="312"/>
      <c r="AP13" s="312"/>
      <c r="AQ13" s="312"/>
      <c r="AR13" s="312"/>
      <c r="AS13" s="312"/>
      <c r="AT13" s="312"/>
      <c r="AU13" s="312"/>
      <c r="AV13" s="312"/>
      <c r="AW13" s="312"/>
      <c r="AX13" s="312"/>
      <c r="AY13" s="312"/>
      <c r="AZ13" s="312"/>
      <c r="BA13" s="312"/>
      <c r="BB13" s="312"/>
      <c r="BC13" s="312"/>
      <c r="BD13" s="312"/>
      <c r="BE13" s="312"/>
      <c r="BF13" s="312"/>
      <c r="BG13" s="312"/>
      <c r="BH13" s="312"/>
      <c r="BI13" s="312"/>
      <c r="BJ13" s="312"/>
      <c r="BK13" s="312"/>
      <c r="BL13" s="312"/>
      <c r="BM13" s="312"/>
      <c r="BN13" s="312"/>
      <c r="BO13" s="312"/>
      <c r="BP13" s="312"/>
      <c r="BQ13" s="312"/>
      <c r="BR13" s="312"/>
      <c r="BS13" s="312"/>
      <c r="BT13" s="312"/>
      <c r="BU13" s="312"/>
      <c r="BV13" s="312"/>
      <c r="BW13" s="312"/>
      <c r="BX13" s="312"/>
      <c r="BY13" s="312"/>
      <c r="BZ13" s="312"/>
      <c r="CA13" s="312"/>
      <c r="CB13" s="312"/>
      <c r="CC13" s="312"/>
      <c r="CD13" s="312"/>
      <c r="CE13" s="312"/>
      <c r="CF13" s="312"/>
      <c r="CG13" s="312"/>
      <c r="CH13" s="312"/>
      <c r="CI13" s="312"/>
      <c r="CJ13" s="312"/>
      <c r="CK13" s="312"/>
      <c r="CL13" s="312"/>
      <c r="CM13" s="312"/>
      <c r="CN13" s="312"/>
      <c r="CO13" s="312"/>
      <c r="CP13" s="312"/>
      <c r="CQ13" s="312"/>
      <c r="CR13" s="312"/>
      <c r="CS13" s="312"/>
      <c r="CT13" s="312"/>
      <c r="CU13" s="312"/>
      <c r="CV13" s="312"/>
      <c r="CW13" s="312"/>
      <c r="CX13" s="312"/>
      <c r="CY13" s="312"/>
      <c r="CZ13" s="312"/>
      <c r="DA13" s="312"/>
      <c r="DB13" s="312"/>
      <c r="DC13" s="312"/>
      <c r="DD13" s="312"/>
      <c r="DE13" s="312"/>
      <c r="DF13" s="312"/>
      <c r="DG13" s="312"/>
      <c r="DH13" s="312"/>
      <c r="DI13" s="312"/>
      <c r="DJ13" s="312"/>
      <c r="DK13" s="312"/>
      <c r="DL13" s="312"/>
      <c r="DM13" s="312"/>
      <c r="DN13" s="312"/>
      <c r="DO13" s="312"/>
      <c r="DP13" s="312"/>
      <c r="DQ13" s="312"/>
      <c r="DR13" s="312"/>
      <c r="DS13" s="312"/>
      <c r="DT13" s="312"/>
      <c r="DU13" s="312"/>
      <c r="DV13" s="312"/>
      <c r="DW13" s="312"/>
      <c r="DX13" s="312"/>
      <c r="DY13" s="312"/>
      <c r="DZ13" s="312"/>
      <c r="EA13" s="312"/>
      <c r="EB13" s="312"/>
      <c r="EC13" s="312"/>
      <c r="ED13" s="312"/>
      <c r="EE13" s="312"/>
      <c r="EF13" s="312"/>
      <c r="EG13" s="312"/>
      <c r="EH13" s="312"/>
      <c r="EI13" s="312"/>
      <c r="EJ13" s="312"/>
      <c r="EK13" s="312"/>
      <c r="EL13" s="312"/>
      <c r="EM13" s="312"/>
      <c r="EN13" s="312"/>
      <c r="EO13" s="312"/>
      <c r="EP13" s="312"/>
      <c r="EQ13" s="312"/>
      <c r="ER13" s="312"/>
      <c r="ES13" s="312"/>
      <c r="ET13" s="312"/>
      <c r="EU13" s="312"/>
      <c r="EV13" s="312"/>
      <c r="EW13" s="312"/>
      <c r="EX13" s="312"/>
      <c r="EY13" s="312"/>
      <c r="EZ13" s="312"/>
      <c r="FA13" s="312"/>
      <c r="FB13" s="312"/>
      <c r="FC13" s="312"/>
      <c r="FD13" s="312"/>
      <c r="FE13" s="312"/>
      <c r="FF13" s="312"/>
      <c r="FG13" s="312"/>
      <c r="FH13" s="312"/>
      <c r="FI13" s="312"/>
      <c r="FJ13" s="312"/>
      <c r="FK13" s="312"/>
      <c r="FL13" s="312"/>
      <c r="FM13" s="312"/>
      <c r="FN13" s="312"/>
      <c r="FO13" s="312"/>
      <c r="FP13" s="312"/>
      <c r="FQ13" s="312"/>
      <c r="FR13" s="312"/>
      <c r="FS13" s="312"/>
      <c r="FT13" s="312"/>
      <c r="FU13" s="312"/>
      <c r="FV13" s="312"/>
      <c r="FW13" s="312"/>
      <c r="FX13" s="312"/>
      <c r="FY13" s="312"/>
      <c r="FZ13" s="312"/>
      <c r="GA13" s="312"/>
      <c r="GB13" s="312"/>
      <c r="GC13" s="312"/>
      <c r="GD13" s="312"/>
      <c r="GE13" s="312"/>
      <c r="GF13" s="312"/>
      <c r="GG13" s="312"/>
    </row>
    <row r="14" spans="1:189" s="348" customFormat="1" ht="14.25" thickTop="1">
      <c r="A14" s="331"/>
      <c r="B14" s="346"/>
      <c r="C14" s="346"/>
      <c r="D14" s="316"/>
      <c r="E14" s="314"/>
      <c r="F14" s="319"/>
      <c r="G14" s="314"/>
      <c r="H14" s="314"/>
      <c r="I14" s="312"/>
      <c r="J14" s="330"/>
      <c r="K14" s="330"/>
      <c r="L14" s="330"/>
      <c r="M14" s="330"/>
      <c r="N14" s="318"/>
      <c r="O14" s="314"/>
      <c r="P14" s="637"/>
      <c r="Q14" s="637"/>
      <c r="R14" s="638"/>
      <c r="S14" s="637"/>
      <c r="T14" s="636"/>
      <c r="U14" s="312"/>
      <c r="V14" s="312"/>
      <c r="W14" s="312"/>
      <c r="X14" s="312"/>
      <c r="Y14" s="312"/>
      <c r="Z14" s="312"/>
      <c r="AA14" s="312"/>
      <c r="AB14" s="312"/>
      <c r="AC14" s="312"/>
      <c r="AD14" s="312"/>
      <c r="AE14" s="312"/>
      <c r="AF14" s="312"/>
      <c r="AG14" s="312"/>
      <c r="AH14" s="312"/>
      <c r="AI14" s="312"/>
      <c r="AJ14" s="312"/>
      <c r="AK14" s="312"/>
      <c r="AL14" s="312"/>
      <c r="AM14" s="312"/>
      <c r="AN14" s="312"/>
      <c r="AO14" s="312"/>
      <c r="AP14" s="312"/>
      <c r="AQ14" s="312"/>
      <c r="AR14" s="312"/>
      <c r="AS14" s="312"/>
      <c r="AT14" s="312"/>
      <c r="AU14" s="312"/>
      <c r="AV14" s="312"/>
      <c r="AW14" s="312"/>
      <c r="AX14" s="312"/>
      <c r="AY14" s="312"/>
      <c r="AZ14" s="312"/>
      <c r="BA14" s="312"/>
      <c r="BB14" s="312"/>
      <c r="BC14" s="312"/>
      <c r="BD14" s="312"/>
      <c r="BE14" s="312"/>
      <c r="BF14" s="312"/>
      <c r="BG14" s="312"/>
      <c r="BH14" s="312"/>
      <c r="BI14" s="312"/>
      <c r="BJ14" s="312"/>
      <c r="BK14" s="312"/>
      <c r="BL14" s="312"/>
      <c r="BM14" s="312"/>
      <c r="BN14" s="312"/>
      <c r="BO14" s="312"/>
      <c r="BP14" s="312"/>
      <c r="BQ14" s="312"/>
      <c r="BR14" s="312"/>
      <c r="BS14" s="312"/>
      <c r="BT14" s="312"/>
      <c r="BU14" s="312"/>
      <c r="BV14" s="312"/>
      <c r="BW14" s="312"/>
      <c r="BX14" s="312"/>
      <c r="BY14" s="312"/>
      <c r="BZ14" s="312"/>
      <c r="CA14" s="312"/>
      <c r="CB14" s="312"/>
      <c r="CC14" s="312"/>
      <c r="CD14" s="312"/>
      <c r="CE14" s="312"/>
      <c r="CF14" s="312"/>
      <c r="CG14" s="312"/>
      <c r="CH14" s="312"/>
      <c r="CI14" s="312"/>
      <c r="CJ14" s="312"/>
      <c r="CK14" s="312"/>
      <c r="CL14" s="312"/>
      <c r="CM14" s="312"/>
      <c r="CN14" s="312"/>
      <c r="CO14" s="312"/>
      <c r="CP14" s="312"/>
      <c r="CQ14" s="312"/>
      <c r="CR14" s="312"/>
      <c r="CS14" s="312"/>
      <c r="CT14" s="312"/>
      <c r="CU14" s="312"/>
      <c r="CV14" s="312"/>
      <c r="CW14" s="312"/>
      <c r="CX14" s="312"/>
      <c r="CY14" s="312"/>
      <c r="CZ14" s="312"/>
      <c r="DA14" s="312"/>
      <c r="DB14" s="312"/>
      <c r="DC14" s="312"/>
      <c r="DD14" s="312"/>
      <c r="DE14" s="312"/>
      <c r="DF14" s="312"/>
      <c r="DG14" s="312"/>
      <c r="DH14" s="312"/>
      <c r="DI14" s="312"/>
      <c r="DJ14" s="312"/>
      <c r="DK14" s="312"/>
      <c r="DL14" s="312"/>
      <c r="DM14" s="312"/>
      <c r="DN14" s="312"/>
      <c r="DO14" s="312"/>
      <c r="DP14" s="312"/>
      <c r="DQ14" s="312"/>
      <c r="DR14" s="312"/>
      <c r="DS14" s="312"/>
      <c r="DT14" s="312"/>
      <c r="DU14" s="312"/>
      <c r="DV14" s="312"/>
      <c r="DW14" s="312"/>
      <c r="DX14" s="312"/>
      <c r="DY14" s="312"/>
      <c r="DZ14" s="312"/>
      <c r="EA14" s="312"/>
      <c r="EB14" s="312"/>
      <c r="EC14" s="312"/>
      <c r="ED14" s="312"/>
      <c r="EE14" s="312"/>
      <c r="EF14" s="312"/>
      <c r="EG14" s="312"/>
      <c r="EH14" s="312"/>
      <c r="EI14" s="312"/>
      <c r="EJ14" s="312"/>
      <c r="EK14" s="312"/>
      <c r="EL14" s="312"/>
      <c r="EM14" s="312"/>
      <c r="EN14" s="312"/>
      <c r="EO14" s="312"/>
      <c r="EP14" s="312"/>
      <c r="EQ14" s="312"/>
      <c r="ER14" s="312"/>
      <c r="ES14" s="312"/>
      <c r="ET14" s="312"/>
      <c r="EU14" s="312"/>
      <c r="EV14" s="312"/>
      <c r="EW14" s="312"/>
      <c r="EX14" s="312"/>
      <c r="EY14" s="312"/>
      <c r="EZ14" s="312"/>
      <c r="FA14" s="312"/>
      <c r="FB14" s="312"/>
      <c r="FC14" s="312"/>
      <c r="FD14" s="312"/>
      <c r="FE14" s="312"/>
      <c r="FF14" s="312"/>
      <c r="FG14" s="312"/>
      <c r="FH14" s="312"/>
      <c r="FI14" s="312"/>
      <c r="FJ14" s="312"/>
      <c r="FK14" s="312"/>
      <c r="FL14" s="312"/>
      <c r="FM14" s="312"/>
      <c r="FN14" s="312"/>
      <c r="FO14" s="312"/>
      <c r="FP14" s="312"/>
      <c r="FQ14" s="312"/>
      <c r="FR14" s="312"/>
      <c r="FS14" s="312"/>
      <c r="FT14" s="312"/>
      <c r="FU14" s="312"/>
      <c r="FV14" s="312"/>
      <c r="FW14" s="312"/>
      <c r="FX14" s="312"/>
      <c r="FY14" s="312"/>
      <c r="FZ14" s="312"/>
      <c r="GA14" s="312"/>
      <c r="GB14" s="312"/>
      <c r="GC14" s="312"/>
      <c r="GD14" s="312"/>
      <c r="GE14" s="312"/>
      <c r="GF14" s="312"/>
      <c r="GG14" s="312"/>
    </row>
    <row r="15" spans="1:189" s="351" customFormat="1">
      <c r="A15" s="331"/>
      <c r="B15" s="346"/>
      <c r="C15" s="346"/>
      <c r="D15" s="316"/>
      <c r="E15" s="314"/>
      <c r="F15" s="319"/>
      <c r="G15" s="314"/>
      <c r="H15" s="349"/>
      <c r="I15" s="350"/>
      <c r="J15" s="330"/>
      <c r="K15" s="330"/>
      <c r="L15" s="330"/>
      <c r="M15" s="330"/>
      <c r="N15" s="318"/>
      <c r="O15" s="314"/>
      <c r="P15" s="647"/>
      <c r="Q15" s="647"/>
      <c r="R15" s="648"/>
      <c r="S15" s="570"/>
      <c r="T15" s="649"/>
      <c r="U15" s="348"/>
      <c r="V15" s="348"/>
      <c r="W15" s="348"/>
      <c r="X15" s="348"/>
      <c r="Y15" s="348"/>
      <c r="Z15" s="348"/>
      <c r="AA15" s="348"/>
      <c r="AB15" s="348"/>
      <c r="AC15" s="348"/>
      <c r="AD15" s="348"/>
      <c r="AE15" s="348"/>
      <c r="AF15" s="348"/>
      <c r="AG15" s="312"/>
      <c r="AH15" s="312"/>
      <c r="AI15" s="312"/>
      <c r="AJ15" s="312"/>
      <c r="AK15" s="312"/>
      <c r="AL15" s="312"/>
      <c r="AM15" s="312"/>
      <c r="AN15" s="312"/>
      <c r="AO15" s="312"/>
      <c r="AP15" s="312"/>
      <c r="AQ15" s="312"/>
      <c r="AR15" s="312"/>
      <c r="AS15" s="312"/>
      <c r="AT15" s="312"/>
      <c r="AU15" s="312"/>
      <c r="AV15" s="312"/>
      <c r="AW15" s="312"/>
      <c r="AX15" s="312"/>
      <c r="AY15" s="312"/>
      <c r="AZ15" s="312"/>
      <c r="BA15" s="312"/>
      <c r="BB15" s="312"/>
      <c r="BC15" s="312"/>
      <c r="BD15" s="312"/>
      <c r="BE15" s="312"/>
      <c r="BF15" s="312"/>
      <c r="BG15" s="312"/>
      <c r="BH15" s="312"/>
      <c r="BI15" s="312"/>
      <c r="BJ15" s="312"/>
      <c r="BK15" s="312"/>
      <c r="BL15" s="312"/>
      <c r="BM15" s="312"/>
      <c r="BN15" s="312"/>
      <c r="BO15" s="312"/>
      <c r="BP15" s="312"/>
      <c r="BQ15" s="312"/>
      <c r="BR15" s="312"/>
      <c r="BS15" s="312"/>
      <c r="BT15" s="312"/>
      <c r="BU15" s="312"/>
      <c r="BV15" s="312"/>
      <c r="BW15" s="312"/>
      <c r="BX15" s="312"/>
      <c r="BY15" s="312"/>
      <c r="BZ15" s="312"/>
      <c r="CA15" s="312"/>
      <c r="CB15" s="312"/>
      <c r="CC15" s="312"/>
      <c r="CD15" s="312"/>
      <c r="CE15" s="312"/>
      <c r="CF15" s="312"/>
      <c r="CG15" s="312"/>
      <c r="CH15" s="312"/>
      <c r="CI15" s="312"/>
      <c r="CJ15" s="312"/>
      <c r="CK15" s="312"/>
      <c r="CL15" s="312"/>
      <c r="CM15" s="312"/>
      <c r="CN15" s="312"/>
      <c r="CO15" s="312"/>
      <c r="CP15" s="312"/>
      <c r="CQ15" s="312"/>
      <c r="CR15" s="312"/>
      <c r="CS15" s="312"/>
      <c r="CT15" s="312"/>
      <c r="CU15" s="312"/>
      <c r="CV15" s="312"/>
      <c r="CW15" s="312"/>
      <c r="CX15" s="312"/>
      <c r="CY15" s="312"/>
      <c r="CZ15" s="312"/>
      <c r="DA15" s="312"/>
      <c r="DB15" s="312"/>
      <c r="DC15" s="312"/>
      <c r="DD15" s="312"/>
      <c r="DE15" s="312"/>
      <c r="DF15" s="312"/>
      <c r="DG15" s="312"/>
      <c r="DH15" s="312"/>
      <c r="DI15" s="312"/>
      <c r="DJ15" s="312"/>
      <c r="DK15" s="312"/>
      <c r="DL15" s="312"/>
      <c r="DM15" s="312"/>
      <c r="DN15" s="312"/>
      <c r="DO15" s="312"/>
      <c r="DP15" s="312"/>
      <c r="DQ15" s="312"/>
      <c r="DR15" s="312"/>
      <c r="DS15" s="312"/>
      <c r="DT15" s="312"/>
      <c r="DU15" s="312"/>
      <c r="DV15" s="312"/>
      <c r="DW15" s="312"/>
      <c r="DX15" s="312"/>
      <c r="DY15" s="312"/>
      <c r="DZ15" s="312"/>
      <c r="EA15" s="312"/>
      <c r="EB15" s="312"/>
      <c r="EC15" s="312"/>
      <c r="ED15" s="312"/>
      <c r="EE15" s="312"/>
      <c r="EF15" s="312"/>
      <c r="EG15" s="312"/>
      <c r="EH15" s="312"/>
      <c r="EI15" s="312"/>
      <c r="EJ15" s="312"/>
      <c r="EK15" s="312"/>
      <c r="EL15" s="312"/>
      <c r="EM15" s="312"/>
      <c r="EN15" s="312"/>
      <c r="EO15" s="312"/>
      <c r="EP15" s="312"/>
      <c r="EQ15" s="312"/>
      <c r="ER15" s="312"/>
      <c r="ES15" s="312"/>
      <c r="ET15" s="312"/>
      <c r="EU15" s="312"/>
      <c r="EV15" s="312"/>
      <c r="EW15" s="312"/>
      <c r="EX15" s="312"/>
      <c r="EY15" s="312"/>
      <c r="EZ15" s="312"/>
      <c r="FA15" s="312"/>
      <c r="FB15" s="312"/>
      <c r="FC15" s="312"/>
      <c r="FD15" s="312"/>
      <c r="FE15" s="312"/>
      <c r="FF15" s="312"/>
      <c r="FG15" s="312"/>
      <c r="FH15" s="312"/>
      <c r="FI15" s="312"/>
      <c r="FJ15" s="312"/>
      <c r="FK15" s="312"/>
      <c r="FL15" s="312"/>
      <c r="FM15" s="312"/>
      <c r="FN15" s="312"/>
      <c r="FO15" s="312"/>
      <c r="FP15" s="312"/>
      <c r="FQ15" s="312"/>
      <c r="FR15" s="312"/>
      <c r="FS15" s="312"/>
      <c r="FT15" s="312"/>
      <c r="FU15" s="312"/>
      <c r="FV15" s="312"/>
      <c r="FW15" s="312"/>
      <c r="FX15" s="312"/>
      <c r="FY15" s="312"/>
      <c r="FZ15" s="312"/>
      <c r="GA15" s="312"/>
      <c r="GB15" s="312"/>
      <c r="GC15" s="312"/>
      <c r="GD15" s="312"/>
      <c r="GE15" s="312"/>
      <c r="GF15" s="312"/>
      <c r="GG15" s="312"/>
    </row>
    <row r="16" spans="1:189" s="351" customFormat="1">
      <c r="A16" s="331"/>
      <c r="B16" s="346"/>
      <c r="C16" s="346"/>
      <c r="D16" s="316"/>
      <c r="E16" s="314"/>
      <c r="F16" s="319"/>
      <c r="G16" s="314"/>
      <c r="H16" s="349"/>
      <c r="I16" s="350"/>
      <c r="J16" s="330"/>
      <c r="K16" s="330"/>
      <c r="L16" s="330"/>
      <c r="M16" s="330"/>
      <c r="N16" s="318"/>
      <c r="O16" s="314"/>
      <c r="P16" s="647"/>
      <c r="Q16" s="647"/>
      <c r="R16" s="648"/>
      <c r="S16" s="570"/>
      <c r="T16" s="649"/>
      <c r="U16" s="348"/>
      <c r="V16" s="348"/>
      <c r="W16" s="348"/>
      <c r="X16" s="348"/>
      <c r="Y16" s="348"/>
      <c r="Z16" s="348"/>
      <c r="AA16" s="348"/>
      <c r="AB16" s="348"/>
      <c r="AC16" s="348"/>
      <c r="AD16" s="348"/>
      <c r="AE16" s="348"/>
      <c r="AF16" s="348"/>
      <c r="AG16" s="312"/>
      <c r="AH16" s="312"/>
      <c r="AI16" s="312"/>
      <c r="AJ16" s="312"/>
      <c r="AK16" s="312"/>
      <c r="AL16" s="312"/>
      <c r="AM16" s="312"/>
      <c r="AN16" s="312"/>
      <c r="AO16" s="312"/>
      <c r="AP16" s="312"/>
      <c r="AQ16" s="312"/>
      <c r="AR16" s="312"/>
      <c r="AS16" s="312"/>
      <c r="AT16" s="312"/>
      <c r="AU16" s="312"/>
      <c r="AV16" s="312"/>
      <c r="AW16" s="312"/>
      <c r="AX16" s="312"/>
      <c r="AY16" s="312"/>
      <c r="AZ16" s="312"/>
      <c r="BA16" s="312"/>
      <c r="BB16" s="312"/>
      <c r="BC16" s="312"/>
      <c r="BD16" s="312"/>
      <c r="BE16" s="312"/>
      <c r="BF16" s="312"/>
      <c r="BG16" s="312"/>
      <c r="BH16" s="312"/>
      <c r="BI16" s="312"/>
      <c r="BJ16" s="312"/>
      <c r="BK16" s="312"/>
      <c r="BL16" s="312"/>
      <c r="BM16" s="312"/>
      <c r="BN16" s="312"/>
      <c r="BO16" s="312"/>
      <c r="BP16" s="312"/>
      <c r="BQ16" s="312"/>
      <c r="BR16" s="312"/>
      <c r="BS16" s="312"/>
      <c r="BT16" s="312"/>
      <c r="BU16" s="312"/>
      <c r="BV16" s="312"/>
      <c r="BW16" s="312"/>
      <c r="BX16" s="312"/>
      <c r="BY16" s="312"/>
      <c r="BZ16" s="312"/>
      <c r="CA16" s="312"/>
      <c r="CB16" s="312"/>
      <c r="CC16" s="312"/>
      <c r="CD16" s="312"/>
      <c r="CE16" s="312"/>
      <c r="CF16" s="312"/>
      <c r="CG16" s="312"/>
      <c r="CH16" s="312"/>
      <c r="CI16" s="312"/>
      <c r="CJ16" s="312"/>
      <c r="CK16" s="312"/>
      <c r="CL16" s="312"/>
      <c r="CM16" s="312"/>
      <c r="CN16" s="312"/>
      <c r="CO16" s="312"/>
      <c r="CP16" s="312"/>
      <c r="CQ16" s="312"/>
      <c r="CR16" s="312"/>
      <c r="CS16" s="312"/>
      <c r="CT16" s="312"/>
      <c r="CU16" s="312"/>
      <c r="CV16" s="312"/>
      <c r="CW16" s="312"/>
      <c r="CX16" s="312"/>
      <c r="CY16" s="312"/>
      <c r="CZ16" s="312"/>
      <c r="DA16" s="312"/>
      <c r="DB16" s="312"/>
      <c r="DC16" s="312"/>
      <c r="DD16" s="312"/>
      <c r="DE16" s="312"/>
      <c r="DF16" s="312"/>
      <c r="DG16" s="312"/>
      <c r="DH16" s="312"/>
      <c r="DI16" s="312"/>
      <c r="DJ16" s="312"/>
      <c r="DK16" s="312"/>
      <c r="DL16" s="312"/>
      <c r="DM16" s="312"/>
      <c r="DN16" s="312"/>
      <c r="DO16" s="312"/>
      <c r="DP16" s="312"/>
      <c r="DQ16" s="312"/>
      <c r="DR16" s="312"/>
      <c r="DS16" s="312"/>
      <c r="DT16" s="312"/>
      <c r="DU16" s="312"/>
      <c r="DV16" s="312"/>
      <c r="DW16" s="312"/>
      <c r="DX16" s="312"/>
      <c r="DY16" s="312"/>
      <c r="DZ16" s="312"/>
      <c r="EA16" s="312"/>
      <c r="EB16" s="312"/>
      <c r="EC16" s="312"/>
      <c r="ED16" s="312"/>
      <c r="EE16" s="312"/>
      <c r="EF16" s="312"/>
      <c r="EG16" s="312"/>
      <c r="EH16" s="312"/>
      <c r="EI16" s="312"/>
      <c r="EJ16" s="312"/>
      <c r="EK16" s="312"/>
      <c r="EL16" s="312"/>
      <c r="EM16" s="312"/>
      <c r="EN16" s="312"/>
      <c r="EO16" s="312"/>
      <c r="EP16" s="312"/>
      <c r="EQ16" s="312"/>
      <c r="ER16" s="312"/>
      <c r="ES16" s="312"/>
      <c r="ET16" s="312"/>
      <c r="EU16" s="312"/>
      <c r="EV16" s="312"/>
      <c r="EW16" s="312"/>
      <c r="EX16" s="312"/>
      <c r="EY16" s="312"/>
      <c r="EZ16" s="312"/>
      <c r="FA16" s="312"/>
      <c r="FB16" s="312"/>
      <c r="FC16" s="312"/>
      <c r="FD16" s="312"/>
      <c r="FE16" s="312"/>
      <c r="FF16" s="312"/>
      <c r="FG16" s="312"/>
      <c r="FH16" s="312"/>
      <c r="FI16" s="312"/>
      <c r="FJ16" s="312"/>
      <c r="FK16" s="312"/>
      <c r="FL16" s="312"/>
      <c r="FM16" s="312"/>
      <c r="FN16" s="312"/>
      <c r="FO16" s="312"/>
      <c r="FP16" s="312"/>
      <c r="FQ16" s="312"/>
      <c r="FR16" s="312"/>
      <c r="FS16" s="312"/>
      <c r="FT16" s="312"/>
      <c r="FU16" s="312"/>
      <c r="FV16" s="312"/>
      <c r="FW16" s="312"/>
      <c r="FX16" s="312"/>
      <c r="FY16" s="312"/>
      <c r="FZ16" s="312"/>
      <c r="GA16" s="312"/>
      <c r="GB16" s="312"/>
      <c r="GC16" s="312"/>
      <c r="GD16" s="312"/>
      <c r="GE16" s="312"/>
      <c r="GF16" s="312"/>
      <c r="GG16" s="312"/>
    </row>
    <row r="17" spans="1:189" s="351" customFormat="1">
      <c r="A17" s="331"/>
      <c r="B17" s="346"/>
      <c r="C17" s="346"/>
      <c r="D17" s="316"/>
      <c r="E17" s="314"/>
      <c r="F17" s="319"/>
      <c r="G17" s="314"/>
      <c r="H17" s="349"/>
      <c r="I17" s="350"/>
      <c r="J17" s="330"/>
      <c r="K17" s="330"/>
      <c r="L17" s="330"/>
      <c r="M17" s="330"/>
      <c r="N17" s="318"/>
      <c r="O17" s="314"/>
      <c r="P17" s="647"/>
      <c r="Q17" s="647"/>
      <c r="R17" s="648"/>
      <c r="S17" s="570"/>
      <c r="T17" s="649"/>
      <c r="U17" s="348"/>
      <c r="V17" s="348"/>
      <c r="W17" s="348"/>
      <c r="X17" s="348"/>
      <c r="Y17" s="348"/>
      <c r="Z17" s="348"/>
      <c r="AA17" s="348"/>
      <c r="AB17" s="348"/>
      <c r="AC17" s="348"/>
      <c r="AD17" s="348"/>
      <c r="AE17" s="348"/>
      <c r="AF17" s="348"/>
      <c r="AG17" s="312"/>
      <c r="AH17" s="312"/>
      <c r="AI17" s="312"/>
      <c r="AJ17" s="312"/>
      <c r="AK17" s="312"/>
      <c r="AL17" s="312"/>
      <c r="AM17" s="312"/>
      <c r="AN17" s="312"/>
      <c r="AO17" s="312"/>
      <c r="AP17" s="312"/>
      <c r="AQ17" s="312"/>
      <c r="AR17" s="312"/>
      <c r="AS17" s="312"/>
      <c r="AT17" s="312"/>
      <c r="AU17" s="312"/>
      <c r="AV17" s="312"/>
      <c r="AW17" s="312"/>
      <c r="AX17" s="312"/>
      <c r="AY17" s="312"/>
      <c r="AZ17" s="312"/>
      <c r="BA17" s="312"/>
      <c r="BB17" s="312"/>
      <c r="BC17" s="312"/>
      <c r="BD17" s="312"/>
      <c r="BE17" s="312"/>
      <c r="BF17" s="312"/>
      <c r="BG17" s="312"/>
      <c r="BH17" s="312"/>
      <c r="BI17" s="312"/>
      <c r="BJ17" s="312"/>
      <c r="BK17" s="312"/>
      <c r="BL17" s="312"/>
      <c r="BM17" s="312"/>
      <c r="BN17" s="312"/>
      <c r="BO17" s="312"/>
      <c r="BP17" s="312"/>
      <c r="BQ17" s="312"/>
      <c r="BR17" s="312"/>
      <c r="BS17" s="312"/>
      <c r="BT17" s="312"/>
      <c r="BU17" s="312"/>
      <c r="BV17" s="312"/>
      <c r="BW17" s="312"/>
      <c r="BX17" s="312"/>
      <c r="BY17" s="312"/>
      <c r="BZ17" s="312"/>
      <c r="CA17" s="312"/>
      <c r="CB17" s="312"/>
      <c r="CC17" s="312"/>
      <c r="CD17" s="312"/>
      <c r="CE17" s="312"/>
      <c r="CF17" s="312"/>
      <c r="CG17" s="312"/>
      <c r="CH17" s="312"/>
      <c r="CI17" s="312"/>
      <c r="CJ17" s="312"/>
      <c r="CK17" s="312"/>
      <c r="CL17" s="312"/>
      <c r="CM17" s="312"/>
      <c r="CN17" s="312"/>
      <c r="CO17" s="312"/>
      <c r="CP17" s="312"/>
      <c r="CQ17" s="312"/>
      <c r="CR17" s="312"/>
      <c r="CS17" s="312"/>
      <c r="CT17" s="312"/>
      <c r="CU17" s="312"/>
      <c r="CV17" s="312"/>
      <c r="CW17" s="312"/>
      <c r="CX17" s="312"/>
      <c r="CY17" s="312"/>
      <c r="CZ17" s="312"/>
      <c r="DA17" s="312"/>
      <c r="DB17" s="312"/>
      <c r="DC17" s="312"/>
      <c r="DD17" s="312"/>
      <c r="DE17" s="312"/>
      <c r="DF17" s="312"/>
      <c r="DG17" s="312"/>
      <c r="DH17" s="312"/>
      <c r="DI17" s="312"/>
      <c r="DJ17" s="312"/>
      <c r="DK17" s="312"/>
      <c r="DL17" s="312"/>
      <c r="DM17" s="312"/>
      <c r="DN17" s="312"/>
      <c r="DO17" s="312"/>
      <c r="DP17" s="312"/>
      <c r="DQ17" s="312"/>
      <c r="DR17" s="312"/>
      <c r="DS17" s="312"/>
      <c r="DT17" s="312"/>
      <c r="DU17" s="312"/>
      <c r="DV17" s="312"/>
      <c r="DW17" s="312"/>
      <c r="DX17" s="312"/>
      <c r="DY17" s="312"/>
      <c r="DZ17" s="312"/>
      <c r="EA17" s="312"/>
      <c r="EB17" s="312"/>
      <c r="EC17" s="312"/>
      <c r="ED17" s="312"/>
      <c r="EE17" s="312"/>
      <c r="EF17" s="312"/>
      <c r="EG17" s="312"/>
      <c r="EH17" s="312"/>
      <c r="EI17" s="312"/>
      <c r="EJ17" s="312"/>
      <c r="EK17" s="312"/>
      <c r="EL17" s="312"/>
      <c r="EM17" s="312"/>
      <c r="EN17" s="312"/>
      <c r="EO17" s="312"/>
      <c r="EP17" s="312"/>
      <c r="EQ17" s="312"/>
      <c r="ER17" s="312"/>
      <c r="ES17" s="312"/>
      <c r="ET17" s="312"/>
      <c r="EU17" s="312"/>
      <c r="EV17" s="312"/>
      <c r="EW17" s="312"/>
      <c r="EX17" s="312"/>
      <c r="EY17" s="312"/>
      <c r="EZ17" s="312"/>
      <c r="FA17" s="312"/>
      <c r="FB17" s="312"/>
      <c r="FC17" s="312"/>
      <c r="FD17" s="312"/>
      <c r="FE17" s="312"/>
      <c r="FF17" s="312"/>
      <c r="FG17" s="312"/>
      <c r="FH17" s="312"/>
      <c r="FI17" s="312"/>
      <c r="FJ17" s="312"/>
      <c r="FK17" s="312"/>
      <c r="FL17" s="312"/>
      <c r="FM17" s="312"/>
      <c r="FN17" s="312"/>
      <c r="FO17" s="312"/>
      <c r="FP17" s="312"/>
      <c r="FQ17" s="312"/>
      <c r="FR17" s="312"/>
      <c r="FS17" s="312"/>
      <c r="FT17" s="312"/>
      <c r="FU17" s="312"/>
      <c r="FV17" s="312"/>
      <c r="FW17" s="312"/>
      <c r="FX17" s="312"/>
      <c r="FY17" s="312"/>
      <c r="FZ17" s="312"/>
      <c r="GA17" s="312"/>
      <c r="GB17" s="312"/>
      <c r="GC17" s="312"/>
      <c r="GD17" s="312"/>
      <c r="GE17" s="312"/>
      <c r="GF17" s="312"/>
      <c r="GG17" s="312"/>
    </row>
    <row r="18" spans="1:189" s="351" customFormat="1">
      <c r="A18" s="331"/>
      <c r="B18" s="346"/>
      <c r="C18" s="346"/>
      <c r="D18" s="316"/>
      <c r="E18" s="314"/>
      <c r="F18" s="319"/>
      <c r="G18" s="314"/>
      <c r="H18" s="349"/>
      <c r="I18" s="350"/>
      <c r="J18" s="330"/>
      <c r="K18" s="330"/>
      <c r="L18" s="330"/>
      <c r="M18" s="330"/>
      <c r="N18" s="318"/>
      <c r="O18" s="314"/>
      <c r="P18" s="647"/>
      <c r="Q18" s="647"/>
      <c r="R18" s="648"/>
      <c r="S18" s="570"/>
      <c r="T18" s="649"/>
      <c r="U18" s="348"/>
      <c r="V18" s="348"/>
      <c r="W18" s="348"/>
      <c r="X18" s="348"/>
      <c r="Y18" s="348"/>
      <c r="Z18" s="348"/>
      <c r="AA18" s="348"/>
      <c r="AB18" s="348"/>
      <c r="AC18" s="348"/>
      <c r="AD18" s="348"/>
      <c r="AE18" s="348"/>
      <c r="AF18" s="348"/>
      <c r="AG18" s="312"/>
      <c r="AH18" s="312"/>
      <c r="AI18" s="312"/>
      <c r="AJ18" s="312"/>
      <c r="AK18" s="312"/>
      <c r="AL18" s="312"/>
      <c r="AM18" s="312"/>
      <c r="AN18" s="312"/>
      <c r="AO18" s="312"/>
      <c r="AP18" s="312"/>
      <c r="AQ18" s="312"/>
      <c r="AR18" s="312"/>
      <c r="AS18" s="312"/>
      <c r="AT18" s="312"/>
      <c r="AU18" s="312"/>
      <c r="AV18" s="312"/>
      <c r="AW18" s="312"/>
      <c r="AX18" s="312"/>
      <c r="AY18" s="312"/>
      <c r="AZ18" s="312"/>
      <c r="BA18" s="312"/>
      <c r="BB18" s="312"/>
      <c r="BC18" s="312"/>
      <c r="BD18" s="312"/>
      <c r="BE18" s="312"/>
      <c r="BF18" s="312"/>
      <c r="BG18" s="312"/>
      <c r="BH18" s="312"/>
      <c r="BI18" s="312"/>
      <c r="BJ18" s="312"/>
      <c r="BK18" s="312"/>
      <c r="BL18" s="312"/>
      <c r="BM18" s="312"/>
      <c r="BN18" s="312"/>
      <c r="BO18" s="312"/>
      <c r="BP18" s="312"/>
      <c r="BQ18" s="312"/>
      <c r="BR18" s="312"/>
      <c r="BS18" s="312"/>
      <c r="BT18" s="312"/>
      <c r="BU18" s="312"/>
      <c r="BV18" s="312"/>
      <c r="BW18" s="312"/>
      <c r="BX18" s="312"/>
      <c r="BY18" s="312"/>
      <c r="BZ18" s="312"/>
      <c r="CA18" s="312"/>
      <c r="CB18" s="312"/>
      <c r="CC18" s="312"/>
      <c r="CD18" s="312"/>
      <c r="CE18" s="312"/>
      <c r="CF18" s="312"/>
      <c r="CG18" s="312"/>
      <c r="CH18" s="312"/>
      <c r="CI18" s="312"/>
      <c r="CJ18" s="312"/>
      <c r="CK18" s="312"/>
      <c r="CL18" s="312"/>
      <c r="CM18" s="312"/>
      <c r="CN18" s="312"/>
      <c r="CO18" s="312"/>
      <c r="CP18" s="312"/>
      <c r="CQ18" s="312"/>
      <c r="CR18" s="312"/>
      <c r="CS18" s="312"/>
      <c r="CT18" s="312"/>
      <c r="CU18" s="312"/>
      <c r="CV18" s="312"/>
      <c r="CW18" s="312"/>
      <c r="CX18" s="312"/>
      <c r="CY18" s="312"/>
      <c r="CZ18" s="312"/>
      <c r="DA18" s="312"/>
      <c r="DB18" s="312"/>
      <c r="DC18" s="312"/>
      <c r="DD18" s="312"/>
      <c r="DE18" s="312"/>
      <c r="DF18" s="312"/>
      <c r="DG18" s="312"/>
      <c r="DH18" s="312"/>
      <c r="DI18" s="312"/>
      <c r="DJ18" s="312"/>
      <c r="DK18" s="312"/>
      <c r="DL18" s="312"/>
      <c r="DM18" s="312"/>
      <c r="DN18" s="312"/>
      <c r="DO18" s="312"/>
      <c r="DP18" s="312"/>
      <c r="DQ18" s="312"/>
      <c r="DR18" s="312"/>
      <c r="DS18" s="312"/>
      <c r="DT18" s="312"/>
      <c r="DU18" s="312"/>
      <c r="DV18" s="312"/>
      <c r="DW18" s="312"/>
      <c r="DX18" s="312"/>
      <c r="DY18" s="312"/>
      <c r="DZ18" s="312"/>
      <c r="EA18" s="312"/>
      <c r="EB18" s="312"/>
      <c r="EC18" s="312"/>
      <c r="ED18" s="312"/>
      <c r="EE18" s="312"/>
      <c r="EF18" s="312"/>
      <c r="EG18" s="312"/>
      <c r="EH18" s="312"/>
      <c r="EI18" s="312"/>
      <c r="EJ18" s="312"/>
      <c r="EK18" s="312"/>
      <c r="EL18" s="312"/>
      <c r="EM18" s="312"/>
      <c r="EN18" s="312"/>
      <c r="EO18" s="312"/>
      <c r="EP18" s="312"/>
      <c r="EQ18" s="312"/>
      <c r="ER18" s="312"/>
      <c r="ES18" s="312"/>
      <c r="ET18" s="312"/>
      <c r="EU18" s="312"/>
      <c r="EV18" s="312"/>
      <c r="EW18" s="312"/>
      <c r="EX18" s="312"/>
      <c r="EY18" s="312"/>
      <c r="EZ18" s="312"/>
      <c r="FA18" s="312"/>
      <c r="FB18" s="312"/>
      <c r="FC18" s="312"/>
      <c r="FD18" s="312"/>
      <c r="FE18" s="312"/>
      <c r="FF18" s="312"/>
      <c r="FG18" s="312"/>
      <c r="FH18" s="312"/>
      <c r="FI18" s="312"/>
      <c r="FJ18" s="312"/>
      <c r="FK18" s="312"/>
      <c r="FL18" s="312"/>
      <c r="FM18" s="312"/>
      <c r="FN18" s="312"/>
      <c r="FO18" s="312"/>
      <c r="FP18" s="312"/>
      <c r="FQ18" s="312"/>
      <c r="FR18" s="312"/>
      <c r="FS18" s="312"/>
      <c r="FT18" s="312"/>
      <c r="FU18" s="312"/>
      <c r="FV18" s="312"/>
      <c r="FW18" s="312"/>
      <c r="FX18" s="312"/>
      <c r="FY18" s="312"/>
      <c r="FZ18" s="312"/>
      <c r="GA18" s="312"/>
      <c r="GB18" s="312"/>
      <c r="GC18" s="312"/>
      <c r="GD18" s="312"/>
      <c r="GE18" s="312"/>
      <c r="GF18" s="312"/>
      <c r="GG18" s="312"/>
    </row>
    <row r="19" spans="1:189" s="351" customFormat="1">
      <c r="A19" s="331"/>
      <c r="B19" s="346"/>
      <c r="C19" s="346"/>
      <c r="D19" s="316"/>
      <c r="E19" s="314"/>
      <c r="F19" s="319"/>
      <c r="G19" s="314"/>
      <c r="H19" s="349"/>
      <c r="I19" s="350"/>
      <c r="J19" s="330"/>
      <c r="K19" s="330"/>
      <c r="L19" s="330"/>
      <c r="M19" s="330"/>
      <c r="N19" s="318"/>
      <c r="O19" s="314"/>
      <c r="P19" s="647"/>
      <c r="Q19" s="647"/>
      <c r="R19" s="648"/>
      <c r="S19" s="570"/>
      <c r="T19" s="649"/>
      <c r="U19" s="348"/>
      <c r="V19" s="348"/>
      <c r="W19" s="348"/>
      <c r="X19" s="348"/>
      <c r="Y19" s="348"/>
      <c r="Z19" s="348"/>
      <c r="AA19" s="348"/>
      <c r="AB19" s="348"/>
      <c r="AC19" s="348"/>
      <c r="AD19" s="348"/>
      <c r="AE19" s="348"/>
      <c r="AF19" s="348"/>
      <c r="AG19" s="312"/>
      <c r="AH19" s="312"/>
      <c r="AI19" s="312"/>
      <c r="AJ19" s="312"/>
      <c r="AK19" s="312"/>
      <c r="AL19" s="312"/>
      <c r="AM19" s="312"/>
      <c r="AN19" s="312"/>
      <c r="AO19" s="312"/>
      <c r="AP19" s="312"/>
      <c r="AQ19" s="312"/>
      <c r="AR19" s="312"/>
      <c r="AS19" s="312"/>
      <c r="AT19" s="312"/>
      <c r="AU19" s="312"/>
      <c r="AV19" s="312"/>
      <c r="AW19" s="312"/>
      <c r="AX19" s="312"/>
      <c r="AY19" s="312"/>
      <c r="AZ19" s="312"/>
      <c r="BA19" s="312"/>
      <c r="BB19" s="312"/>
      <c r="BC19" s="312"/>
      <c r="BD19" s="312"/>
      <c r="BE19" s="312"/>
      <c r="BF19" s="312"/>
      <c r="BG19" s="312"/>
      <c r="BH19" s="312"/>
      <c r="BI19" s="312"/>
      <c r="BJ19" s="312"/>
      <c r="BK19" s="312"/>
      <c r="BL19" s="312"/>
      <c r="BM19" s="312"/>
      <c r="BN19" s="312"/>
      <c r="BO19" s="312"/>
      <c r="BP19" s="312"/>
      <c r="BQ19" s="312"/>
      <c r="BR19" s="312"/>
      <c r="BS19" s="312"/>
      <c r="BT19" s="312"/>
      <c r="BU19" s="312"/>
      <c r="BV19" s="312"/>
      <c r="BW19" s="312"/>
      <c r="BX19" s="312"/>
      <c r="BY19" s="312"/>
      <c r="BZ19" s="312"/>
      <c r="CA19" s="312"/>
      <c r="CB19" s="312"/>
      <c r="CC19" s="312"/>
      <c r="CD19" s="312"/>
      <c r="CE19" s="312"/>
      <c r="CF19" s="312"/>
      <c r="CG19" s="312"/>
      <c r="CH19" s="312"/>
      <c r="CI19" s="312"/>
      <c r="CJ19" s="312"/>
      <c r="CK19" s="312"/>
      <c r="CL19" s="312"/>
      <c r="CM19" s="312"/>
      <c r="CN19" s="312"/>
      <c r="CO19" s="312"/>
      <c r="CP19" s="312"/>
      <c r="CQ19" s="312"/>
      <c r="CR19" s="312"/>
      <c r="CS19" s="312"/>
      <c r="CT19" s="312"/>
      <c r="CU19" s="312"/>
      <c r="CV19" s="312"/>
      <c r="CW19" s="312"/>
      <c r="CX19" s="312"/>
      <c r="CY19" s="312"/>
      <c r="CZ19" s="312"/>
      <c r="DA19" s="312"/>
      <c r="DB19" s="312"/>
      <c r="DC19" s="312"/>
      <c r="DD19" s="312"/>
      <c r="DE19" s="312"/>
      <c r="DF19" s="312"/>
      <c r="DG19" s="312"/>
      <c r="DH19" s="312"/>
      <c r="DI19" s="312"/>
      <c r="DJ19" s="312"/>
      <c r="DK19" s="312"/>
      <c r="DL19" s="312"/>
      <c r="DM19" s="312"/>
      <c r="DN19" s="312"/>
      <c r="DO19" s="312"/>
      <c r="DP19" s="312"/>
      <c r="DQ19" s="312"/>
      <c r="DR19" s="312"/>
      <c r="DS19" s="312"/>
      <c r="DT19" s="312"/>
      <c r="DU19" s="312"/>
      <c r="DV19" s="312"/>
      <c r="DW19" s="312"/>
      <c r="DX19" s="312"/>
      <c r="DY19" s="312"/>
      <c r="DZ19" s="312"/>
      <c r="EA19" s="312"/>
      <c r="EB19" s="312"/>
      <c r="EC19" s="312"/>
      <c r="ED19" s="312"/>
      <c r="EE19" s="312"/>
      <c r="EF19" s="312"/>
      <c r="EG19" s="312"/>
      <c r="EH19" s="312"/>
      <c r="EI19" s="312"/>
      <c r="EJ19" s="312"/>
      <c r="EK19" s="312"/>
      <c r="EL19" s="312"/>
      <c r="EM19" s="312"/>
      <c r="EN19" s="312"/>
      <c r="EO19" s="312"/>
      <c r="EP19" s="312"/>
      <c r="EQ19" s="312"/>
      <c r="ER19" s="312"/>
      <c r="ES19" s="312"/>
      <c r="ET19" s="312"/>
      <c r="EU19" s="312"/>
      <c r="EV19" s="312"/>
      <c r="EW19" s="312"/>
      <c r="EX19" s="312"/>
      <c r="EY19" s="312"/>
      <c r="EZ19" s="312"/>
      <c r="FA19" s="312"/>
      <c r="FB19" s="312"/>
      <c r="FC19" s="312"/>
      <c r="FD19" s="312"/>
      <c r="FE19" s="312"/>
      <c r="FF19" s="312"/>
      <c r="FG19" s="312"/>
      <c r="FH19" s="312"/>
      <c r="FI19" s="312"/>
      <c r="FJ19" s="312"/>
      <c r="FK19" s="312"/>
      <c r="FL19" s="312"/>
      <c r="FM19" s="312"/>
      <c r="FN19" s="312"/>
      <c r="FO19" s="312"/>
      <c r="FP19" s="312"/>
      <c r="FQ19" s="312"/>
      <c r="FR19" s="312"/>
      <c r="FS19" s="312"/>
      <c r="FT19" s="312"/>
      <c r="FU19" s="312"/>
      <c r="FV19" s="312"/>
      <c r="FW19" s="312"/>
      <c r="FX19" s="312"/>
      <c r="FY19" s="312"/>
      <c r="FZ19" s="312"/>
      <c r="GA19" s="312"/>
      <c r="GB19" s="312"/>
      <c r="GC19" s="312"/>
      <c r="GD19" s="312"/>
      <c r="GE19" s="312"/>
      <c r="GF19" s="312"/>
      <c r="GG19" s="312"/>
    </row>
    <row r="20" spans="1:189" s="351" customFormat="1">
      <c r="A20" s="331"/>
      <c r="B20" s="346"/>
      <c r="C20" s="346"/>
      <c r="D20" s="316"/>
      <c r="E20" s="314"/>
      <c r="F20" s="319"/>
      <c r="G20" s="314"/>
      <c r="H20" s="349"/>
      <c r="I20" s="350"/>
      <c r="J20" s="330"/>
      <c r="K20" s="330"/>
      <c r="L20" s="330"/>
      <c r="M20" s="330"/>
      <c r="N20" s="318"/>
      <c r="O20" s="314"/>
      <c r="P20" s="647"/>
      <c r="Q20" s="647"/>
      <c r="R20" s="648"/>
      <c r="S20" s="570"/>
      <c r="T20" s="649"/>
      <c r="U20" s="348"/>
      <c r="V20" s="348"/>
      <c r="W20" s="348"/>
      <c r="X20" s="348"/>
      <c r="Y20" s="348"/>
      <c r="Z20" s="348"/>
      <c r="AA20" s="348"/>
      <c r="AB20" s="348"/>
      <c r="AC20" s="348"/>
      <c r="AD20" s="348"/>
      <c r="AE20" s="348"/>
      <c r="AF20" s="348"/>
      <c r="AG20" s="312"/>
      <c r="AH20" s="312"/>
      <c r="AI20" s="312"/>
      <c r="AJ20" s="312"/>
      <c r="AK20" s="312"/>
      <c r="AL20" s="312"/>
      <c r="AM20" s="312"/>
      <c r="AN20" s="312"/>
      <c r="AO20" s="312"/>
      <c r="AP20" s="312"/>
      <c r="AQ20" s="312"/>
      <c r="AR20" s="312"/>
      <c r="AS20" s="312"/>
      <c r="AT20" s="312"/>
      <c r="AU20" s="312"/>
      <c r="AV20" s="312"/>
      <c r="AW20" s="312"/>
      <c r="AX20" s="312"/>
      <c r="AY20" s="312"/>
      <c r="AZ20" s="312"/>
      <c r="BA20" s="312"/>
      <c r="BB20" s="312"/>
      <c r="BC20" s="312"/>
      <c r="BD20" s="312"/>
      <c r="BE20" s="312"/>
      <c r="BF20" s="312"/>
      <c r="BG20" s="312"/>
      <c r="BH20" s="312"/>
      <c r="BI20" s="312"/>
      <c r="BJ20" s="312"/>
      <c r="BK20" s="312"/>
      <c r="BL20" s="312"/>
      <c r="BM20" s="312"/>
      <c r="BN20" s="312"/>
      <c r="BO20" s="312"/>
      <c r="BP20" s="312"/>
      <c r="BQ20" s="312"/>
      <c r="BR20" s="312"/>
      <c r="BS20" s="312"/>
      <c r="BT20" s="312"/>
      <c r="BU20" s="312"/>
      <c r="BV20" s="312"/>
      <c r="BW20" s="312"/>
      <c r="BX20" s="312"/>
      <c r="BY20" s="312"/>
      <c r="BZ20" s="312"/>
      <c r="CA20" s="312"/>
      <c r="CB20" s="312"/>
      <c r="CC20" s="312"/>
      <c r="CD20" s="312"/>
      <c r="CE20" s="312"/>
      <c r="CF20" s="312"/>
      <c r="CG20" s="312"/>
      <c r="CH20" s="312"/>
      <c r="CI20" s="312"/>
      <c r="CJ20" s="312"/>
      <c r="CK20" s="312"/>
      <c r="CL20" s="312"/>
      <c r="CM20" s="312"/>
      <c r="CN20" s="312"/>
      <c r="CO20" s="312"/>
      <c r="CP20" s="312"/>
      <c r="CQ20" s="312"/>
      <c r="CR20" s="312"/>
      <c r="CS20" s="312"/>
      <c r="CT20" s="312"/>
      <c r="CU20" s="312"/>
      <c r="CV20" s="312"/>
      <c r="CW20" s="312"/>
      <c r="CX20" s="312"/>
      <c r="CY20" s="312"/>
      <c r="CZ20" s="312"/>
      <c r="DA20" s="312"/>
      <c r="DB20" s="312"/>
      <c r="DC20" s="312"/>
      <c r="DD20" s="312"/>
      <c r="DE20" s="312"/>
      <c r="DF20" s="312"/>
      <c r="DG20" s="312"/>
      <c r="DH20" s="312"/>
      <c r="DI20" s="312"/>
      <c r="DJ20" s="312"/>
      <c r="DK20" s="312"/>
      <c r="DL20" s="312"/>
      <c r="DM20" s="312"/>
      <c r="DN20" s="312"/>
      <c r="DO20" s="312"/>
      <c r="DP20" s="312"/>
      <c r="DQ20" s="312"/>
      <c r="DR20" s="312"/>
      <c r="DS20" s="312"/>
      <c r="DT20" s="312"/>
      <c r="DU20" s="312"/>
      <c r="DV20" s="312"/>
      <c r="DW20" s="312"/>
      <c r="DX20" s="312"/>
      <c r="DY20" s="312"/>
      <c r="DZ20" s="312"/>
      <c r="EA20" s="312"/>
      <c r="EB20" s="312"/>
      <c r="EC20" s="312"/>
      <c r="ED20" s="312"/>
      <c r="EE20" s="312"/>
      <c r="EF20" s="312"/>
      <c r="EG20" s="312"/>
      <c r="EH20" s="312"/>
      <c r="EI20" s="312"/>
      <c r="EJ20" s="312"/>
      <c r="EK20" s="312"/>
      <c r="EL20" s="312"/>
      <c r="EM20" s="312"/>
      <c r="EN20" s="312"/>
      <c r="EO20" s="312"/>
      <c r="EP20" s="312"/>
      <c r="EQ20" s="312"/>
      <c r="ER20" s="312"/>
      <c r="ES20" s="312"/>
      <c r="ET20" s="312"/>
      <c r="EU20" s="312"/>
      <c r="EV20" s="312"/>
      <c r="EW20" s="312"/>
      <c r="EX20" s="312"/>
      <c r="EY20" s="312"/>
      <c r="EZ20" s="312"/>
      <c r="FA20" s="312"/>
      <c r="FB20" s="312"/>
      <c r="FC20" s="312"/>
      <c r="FD20" s="312"/>
      <c r="FE20" s="312"/>
      <c r="FF20" s="312"/>
      <c r="FG20" s="312"/>
      <c r="FH20" s="312"/>
      <c r="FI20" s="312"/>
      <c r="FJ20" s="312"/>
      <c r="FK20" s="312"/>
      <c r="FL20" s="312"/>
      <c r="FM20" s="312"/>
      <c r="FN20" s="312"/>
      <c r="FO20" s="312"/>
      <c r="FP20" s="312"/>
      <c r="FQ20" s="312"/>
      <c r="FR20" s="312"/>
      <c r="FS20" s="312"/>
      <c r="FT20" s="312"/>
      <c r="FU20" s="312"/>
      <c r="FV20" s="312"/>
      <c r="FW20" s="312"/>
      <c r="FX20" s="312"/>
      <c r="FY20" s="312"/>
      <c r="FZ20" s="312"/>
      <c r="GA20" s="312"/>
      <c r="GB20" s="312"/>
      <c r="GC20" s="312"/>
      <c r="GD20" s="312"/>
      <c r="GE20" s="312"/>
      <c r="GF20" s="312"/>
      <c r="GG20" s="312"/>
    </row>
    <row r="21" spans="1:189" s="351" customFormat="1">
      <c r="A21" s="331"/>
      <c r="B21" s="346"/>
      <c r="C21" s="346"/>
      <c r="D21" s="316"/>
      <c r="E21" s="314"/>
      <c r="F21" s="319"/>
      <c r="G21" s="314"/>
      <c r="H21" s="349"/>
      <c r="I21" s="350"/>
      <c r="J21" s="330"/>
      <c r="K21" s="330"/>
      <c r="L21" s="330"/>
      <c r="M21" s="352"/>
      <c r="N21" s="318"/>
      <c r="O21" s="314"/>
      <c r="P21" s="647"/>
      <c r="Q21" s="647"/>
      <c r="R21" s="648"/>
      <c r="S21" s="570"/>
      <c r="T21" s="649"/>
      <c r="U21" s="348"/>
      <c r="V21" s="348"/>
      <c r="W21" s="348"/>
      <c r="X21" s="348"/>
      <c r="Y21" s="348"/>
      <c r="Z21" s="348"/>
      <c r="AA21" s="348"/>
      <c r="AB21" s="348"/>
      <c r="AC21" s="348"/>
      <c r="AD21" s="348"/>
      <c r="AE21" s="348"/>
      <c r="AF21" s="348"/>
      <c r="AG21" s="312"/>
      <c r="AH21" s="312"/>
      <c r="AI21" s="312"/>
      <c r="AJ21" s="312"/>
      <c r="AK21" s="312"/>
      <c r="AL21" s="312"/>
      <c r="AM21" s="312"/>
      <c r="AN21" s="312"/>
      <c r="AO21" s="312"/>
      <c r="AP21" s="312"/>
      <c r="AQ21" s="312"/>
      <c r="AR21" s="312"/>
      <c r="AS21" s="312"/>
      <c r="AT21" s="312"/>
      <c r="AU21" s="312"/>
      <c r="AV21" s="312"/>
      <c r="AW21" s="312"/>
      <c r="AX21" s="312"/>
      <c r="AY21" s="312"/>
      <c r="AZ21" s="312"/>
      <c r="BA21" s="312"/>
      <c r="BB21" s="312"/>
      <c r="BC21" s="312"/>
      <c r="BD21" s="312"/>
      <c r="BE21" s="312"/>
      <c r="BF21" s="312"/>
      <c r="BG21" s="312"/>
      <c r="BH21" s="312"/>
      <c r="BI21" s="312"/>
      <c r="BJ21" s="312"/>
      <c r="BK21" s="312"/>
      <c r="BL21" s="312"/>
      <c r="BM21" s="312"/>
      <c r="BN21" s="312"/>
      <c r="BO21" s="312"/>
      <c r="BP21" s="312"/>
      <c r="BQ21" s="312"/>
      <c r="BR21" s="312"/>
      <c r="BS21" s="312"/>
      <c r="BT21" s="312"/>
      <c r="BU21" s="312"/>
      <c r="BV21" s="312"/>
      <c r="BW21" s="312"/>
      <c r="BX21" s="312"/>
      <c r="BY21" s="312"/>
      <c r="BZ21" s="312"/>
      <c r="CA21" s="312"/>
      <c r="CB21" s="312"/>
      <c r="CC21" s="312"/>
      <c r="CD21" s="312"/>
      <c r="CE21" s="312"/>
      <c r="CF21" s="312"/>
      <c r="CG21" s="312"/>
      <c r="CH21" s="312"/>
      <c r="CI21" s="312"/>
      <c r="CJ21" s="312"/>
      <c r="CK21" s="312"/>
      <c r="CL21" s="312"/>
      <c r="CM21" s="312"/>
      <c r="CN21" s="312"/>
      <c r="CO21" s="312"/>
      <c r="CP21" s="312"/>
      <c r="CQ21" s="312"/>
      <c r="CR21" s="312"/>
      <c r="CS21" s="312"/>
      <c r="CT21" s="312"/>
      <c r="CU21" s="312"/>
      <c r="CV21" s="312"/>
      <c r="CW21" s="312"/>
      <c r="CX21" s="312"/>
      <c r="CY21" s="312"/>
      <c r="CZ21" s="312"/>
      <c r="DA21" s="312"/>
      <c r="DB21" s="312"/>
      <c r="DC21" s="312"/>
      <c r="DD21" s="312"/>
      <c r="DE21" s="312"/>
      <c r="DF21" s="312"/>
      <c r="DG21" s="312"/>
      <c r="DH21" s="312"/>
      <c r="DI21" s="312"/>
      <c r="DJ21" s="312"/>
      <c r="DK21" s="312"/>
      <c r="DL21" s="312"/>
      <c r="DM21" s="312"/>
      <c r="DN21" s="312"/>
      <c r="DO21" s="312"/>
      <c r="DP21" s="312"/>
      <c r="DQ21" s="312"/>
      <c r="DR21" s="312"/>
      <c r="DS21" s="312"/>
      <c r="DT21" s="312"/>
      <c r="DU21" s="312"/>
      <c r="DV21" s="312"/>
      <c r="DW21" s="312"/>
      <c r="DX21" s="312"/>
      <c r="DY21" s="312"/>
      <c r="DZ21" s="312"/>
      <c r="EA21" s="312"/>
      <c r="EB21" s="312"/>
      <c r="EC21" s="312"/>
      <c r="ED21" s="312"/>
      <c r="EE21" s="312"/>
      <c r="EF21" s="312"/>
      <c r="EG21" s="312"/>
      <c r="EH21" s="312"/>
      <c r="EI21" s="312"/>
      <c r="EJ21" s="312"/>
      <c r="EK21" s="312"/>
      <c r="EL21" s="312"/>
      <c r="EM21" s="312"/>
      <c r="EN21" s="312"/>
      <c r="EO21" s="312"/>
      <c r="EP21" s="312"/>
      <c r="EQ21" s="312"/>
      <c r="ER21" s="312"/>
      <c r="ES21" s="312"/>
      <c r="ET21" s="312"/>
      <c r="EU21" s="312"/>
      <c r="EV21" s="312"/>
      <c r="EW21" s="312"/>
      <c r="EX21" s="312"/>
      <c r="EY21" s="312"/>
      <c r="EZ21" s="312"/>
      <c r="FA21" s="312"/>
      <c r="FB21" s="312"/>
      <c r="FC21" s="312"/>
      <c r="FD21" s="312"/>
      <c r="FE21" s="312"/>
      <c r="FF21" s="312"/>
      <c r="FG21" s="312"/>
      <c r="FH21" s="312"/>
      <c r="FI21" s="312"/>
      <c r="FJ21" s="312"/>
      <c r="FK21" s="312"/>
      <c r="FL21" s="312"/>
      <c r="FM21" s="312"/>
      <c r="FN21" s="312"/>
      <c r="FO21" s="312"/>
      <c r="FP21" s="312"/>
      <c r="FQ21" s="312"/>
      <c r="FR21" s="312"/>
      <c r="FS21" s="312"/>
      <c r="FT21" s="312"/>
      <c r="FU21" s="312"/>
      <c r="FV21" s="312"/>
      <c r="FW21" s="312"/>
      <c r="FX21" s="312"/>
      <c r="FY21" s="312"/>
      <c r="FZ21" s="312"/>
      <c r="GA21" s="312"/>
      <c r="GB21" s="312"/>
      <c r="GC21" s="312"/>
      <c r="GD21" s="312"/>
      <c r="GE21" s="312"/>
      <c r="GF21" s="312"/>
      <c r="GG21" s="312"/>
    </row>
    <row r="22" spans="1:189" s="351" customFormat="1">
      <c r="A22" s="331"/>
      <c r="B22" s="346"/>
      <c r="C22" s="346"/>
      <c r="D22" s="316"/>
      <c r="E22" s="314"/>
      <c r="G22" s="314"/>
      <c r="H22" s="349"/>
      <c r="I22" s="350"/>
      <c r="J22" s="330"/>
      <c r="K22" s="330"/>
      <c r="L22" s="330"/>
      <c r="M22" s="352"/>
      <c r="N22" s="318"/>
      <c r="O22" s="314"/>
      <c r="P22" s="647"/>
      <c r="Q22" s="647"/>
      <c r="R22" s="648"/>
      <c r="S22" s="570"/>
      <c r="T22" s="649"/>
      <c r="U22" s="348"/>
      <c r="V22" s="348"/>
      <c r="W22" s="348"/>
      <c r="X22" s="348"/>
      <c r="Y22" s="348"/>
      <c r="Z22" s="348"/>
      <c r="AA22" s="348"/>
      <c r="AB22" s="348"/>
      <c r="AC22" s="348"/>
      <c r="AD22" s="348"/>
      <c r="AE22" s="348"/>
      <c r="AF22" s="348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312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312"/>
      <c r="BV22" s="312"/>
      <c r="BW22" s="312"/>
      <c r="BX22" s="312"/>
      <c r="BY22" s="312"/>
      <c r="BZ22" s="312"/>
      <c r="CA22" s="312"/>
      <c r="CB22" s="312"/>
      <c r="CC22" s="312"/>
      <c r="CD22" s="312"/>
      <c r="CE22" s="312"/>
      <c r="CF22" s="312"/>
      <c r="CG22" s="312"/>
      <c r="CH22" s="312"/>
      <c r="CI22" s="312"/>
      <c r="CJ22" s="312"/>
      <c r="CK22" s="312"/>
      <c r="CL22" s="312"/>
      <c r="CM22" s="312"/>
      <c r="CN22" s="312"/>
      <c r="CO22" s="312"/>
      <c r="CP22" s="312"/>
      <c r="CQ22" s="312"/>
      <c r="CR22" s="312"/>
      <c r="CS22" s="312"/>
      <c r="CT22" s="312"/>
      <c r="CU22" s="312"/>
      <c r="CV22" s="312"/>
      <c r="CW22" s="312"/>
      <c r="CX22" s="312"/>
      <c r="CY22" s="312"/>
      <c r="CZ22" s="312"/>
      <c r="DA22" s="312"/>
      <c r="DB22" s="312"/>
      <c r="DC22" s="312"/>
      <c r="DD22" s="312"/>
      <c r="DE22" s="312"/>
      <c r="DF22" s="312"/>
      <c r="DG22" s="312"/>
      <c r="DH22" s="312"/>
      <c r="DI22" s="312"/>
      <c r="DJ22" s="312"/>
      <c r="DK22" s="312"/>
      <c r="DL22" s="312"/>
      <c r="DM22" s="312"/>
      <c r="DN22" s="312"/>
      <c r="DO22" s="312"/>
      <c r="DP22" s="312"/>
      <c r="DQ22" s="312"/>
      <c r="DR22" s="312"/>
      <c r="DS22" s="312"/>
      <c r="DT22" s="312"/>
      <c r="DU22" s="312"/>
      <c r="DV22" s="312"/>
      <c r="DW22" s="312"/>
      <c r="DX22" s="312"/>
      <c r="DY22" s="312"/>
      <c r="DZ22" s="312"/>
      <c r="EA22" s="312"/>
      <c r="EB22" s="312"/>
      <c r="EC22" s="312"/>
      <c r="ED22" s="312"/>
      <c r="EE22" s="312"/>
      <c r="EF22" s="312"/>
      <c r="EG22" s="312"/>
      <c r="EH22" s="312"/>
      <c r="EI22" s="312"/>
      <c r="EJ22" s="312"/>
      <c r="EK22" s="312"/>
      <c r="EL22" s="312"/>
      <c r="EM22" s="312"/>
      <c r="EN22" s="312"/>
      <c r="EO22" s="312"/>
      <c r="EP22" s="312"/>
      <c r="EQ22" s="312"/>
      <c r="ER22" s="312"/>
      <c r="ES22" s="312"/>
      <c r="ET22" s="312"/>
      <c r="EU22" s="312"/>
      <c r="EV22" s="312"/>
      <c r="EW22" s="312"/>
      <c r="EX22" s="312"/>
      <c r="EY22" s="312"/>
      <c r="EZ22" s="312"/>
      <c r="FA22" s="312"/>
      <c r="FB22" s="312"/>
      <c r="FC22" s="312"/>
      <c r="FD22" s="312"/>
      <c r="FE22" s="312"/>
      <c r="FF22" s="312"/>
      <c r="FG22" s="312"/>
      <c r="FH22" s="312"/>
      <c r="FI22" s="312"/>
      <c r="FJ22" s="312"/>
      <c r="FK22" s="312"/>
      <c r="FL22" s="312"/>
      <c r="FM22" s="312"/>
      <c r="FN22" s="312"/>
      <c r="FO22" s="312"/>
      <c r="FP22" s="312"/>
      <c r="FQ22" s="312"/>
      <c r="FR22" s="312"/>
      <c r="FS22" s="312"/>
      <c r="FT22" s="312"/>
      <c r="FU22" s="312"/>
      <c r="FV22" s="312"/>
      <c r="FW22" s="312"/>
      <c r="FX22" s="312"/>
      <c r="FY22" s="312"/>
      <c r="FZ22" s="312"/>
      <c r="GA22" s="312"/>
      <c r="GB22" s="312"/>
      <c r="GC22" s="312"/>
      <c r="GD22" s="312"/>
      <c r="GE22" s="312"/>
      <c r="GF22" s="312"/>
      <c r="GG22" s="312"/>
    </row>
    <row r="23" spans="1:189" s="351" customFormat="1">
      <c r="A23" s="331"/>
      <c r="B23" s="346"/>
      <c r="C23" s="346"/>
      <c r="D23" s="316"/>
      <c r="E23" s="314"/>
      <c r="G23" s="314"/>
      <c r="H23" s="349"/>
      <c r="I23" s="350"/>
      <c r="J23" s="330"/>
      <c r="K23" s="330"/>
      <c r="L23" s="330"/>
      <c r="M23" s="352"/>
      <c r="N23" s="318"/>
      <c r="O23" s="314"/>
      <c r="P23" s="647"/>
      <c r="Q23" s="647"/>
      <c r="R23" s="648"/>
      <c r="S23" s="570"/>
      <c r="T23" s="649"/>
      <c r="U23" s="348"/>
      <c r="V23" s="348"/>
      <c r="W23" s="348"/>
      <c r="X23" s="348"/>
      <c r="Y23" s="348"/>
      <c r="Z23" s="348"/>
      <c r="AA23" s="348"/>
      <c r="AB23" s="348"/>
      <c r="AC23" s="348"/>
      <c r="AD23" s="348"/>
      <c r="AE23" s="348"/>
      <c r="AF23" s="348"/>
      <c r="AG23" s="312"/>
      <c r="AH23" s="312"/>
      <c r="AI23" s="312"/>
      <c r="AJ23" s="312"/>
      <c r="AK23" s="312"/>
      <c r="AL23" s="312"/>
      <c r="AM23" s="312"/>
      <c r="AN23" s="312"/>
      <c r="AO23" s="312"/>
      <c r="AP23" s="312"/>
      <c r="AQ23" s="312"/>
      <c r="AR23" s="312"/>
      <c r="AS23" s="312"/>
      <c r="AT23" s="312"/>
      <c r="AU23" s="312"/>
      <c r="AV23" s="312"/>
      <c r="AW23" s="312"/>
      <c r="AX23" s="312"/>
      <c r="AY23" s="312"/>
      <c r="AZ23" s="312"/>
      <c r="BA23" s="312"/>
      <c r="BB23" s="312"/>
      <c r="BC23" s="312"/>
      <c r="BD23" s="312"/>
      <c r="BE23" s="312"/>
      <c r="BF23" s="312"/>
      <c r="BG23" s="312"/>
      <c r="BH23" s="312"/>
      <c r="BI23" s="312"/>
      <c r="BJ23" s="312"/>
      <c r="BK23" s="312"/>
      <c r="BL23" s="312"/>
      <c r="BM23" s="312"/>
      <c r="BN23" s="312"/>
      <c r="BO23" s="312"/>
      <c r="BP23" s="312"/>
      <c r="BQ23" s="312"/>
      <c r="BR23" s="312"/>
      <c r="BS23" s="312"/>
      <c r="BT23" s="312"/>
      <c r="BU23" s="312"/>
      <c r="BV23" s="312"/>
      <c r="BW23" s="312"/>
      <c r="BX23" s="312"/>
      <c r="BY23" s="312"/>
      <c r="BZ23" s="312"/>
      <c r="CA23" s="312"/>
      <c r="CB23" s="312"/>
      <c r="CC23" s="312"/>
      <c r="CD23" s="312"/>
      <c r="CE23" s="312"/>
      <c r="CF23" s="312"/>
      <c r="CG23" s="312"/>
      <c r="CH23" s="312"/>
      <c r="CI23" s="312"/>
      <c r="CJ23" s="312"/>
      <c r="CK23" s="312"/>
      <c r="CL23" s="312"/>
      <c r="CM23" s="312"/>
      <c r="CN23" s="312"/>
      <c r="CO23" s="312"/>
      <c r="CP23" s="312"/>
      <c r="CQ23" s="312"/>
      <c r="CR23" s="312"/>
      <c r="CS23" s="312"/>
      <c r="CT23" s="312"/>
      <c r="CU23" s="312"/>
      <c r="CV23" s="312"/>
      <c r="CW23" s="312"/>
      <c r="CX23" s="312"/>
      <c r="CY23" s="312"/>
      <c r="CZ23" s="312"/>
      <c r="DA23" s="312"/>
      <c r="DB23" s="312"/>
      <c r="DC23" s="312"/>
      <c r="DD23" s="312"/>
      <c r="DE23" s="312"/>
      <c r="DF23" s="312"/>
      <c r="DG23" s="312"/>
      <c r="DH23" s="312"/>
      <c r="DI23" s="312"/>
      <c r="DJ23" s="312"/>
      <c r="DK23" s="312"/>
      <c r="DL23" s="312"/>
      <c r="DM23" s="312"/>
      <c r="DN23" s="312"/>
      <c r="DO23" s="312"/>
      <c r="DP23" s="312"/>
      <c r="DQ23" s="312"/>
      <c r="DR23" s="312"/>
      <c r="DS23" s="312"/>
      <c r="DT23" s="312"/>
      <c r="DU23" s="312"/>
      <c r="DV23" s="312"/>
      <c r="DW23" s="312"/>
      <c r="DX23" s="312"/>
      <c r="DY23" s="312"/>
      <c r="DZ23" s="312"/>
      <c r="EA23" s="312"/>
      <c r="EB23" s="312"/>
      <c r="EC23" s="312"/>
      <c r="ED23" s="312"/>
      <c r="EE23" s="312"/>
      <c r="EF23" s="312"/>
      <c r="EG23" s="312"/>
      <c r="EH23" s="312"/>
      <c r="EI23" s="312"/>
      <c r="EJ23" s="312"/>
      <c r="EK23" s="312"/>
      <c r="EL23" s="312"/>
      <c r="EM23" s="312"/>
      <c r="EN23" s="312"/>
      <c r="EO23" s="312"/>
      <c r="EP23" s="312"/>
      <c r="EQ23" s="312"/>
      <c r="ER23" s="312"/>
      <c r="ES23" s="312"/>
      <c r="ET23" s="312"/>
      <c r="EU23" s="312"/>
      <c r="EV23" s="312"/>
      <c r="EW23" s="312"/>
      <c r="EX23" s="312"/>
      <c r="EY23" s="312"/>
      <c r="EZ23" s="312"/>
      <c r="FA23" s="312"/>
      <c r="FB23" s="312"/>
      <c r="FC23" s="312"/>
      <c r="FD23" s="312"/>
      <c r="FE23" s="312"/>
      <c r="FF23" s="312"/>
      <c r="FG23" s="312"/>
      <c r="FH23" s="312"/>
      <c r="FI23" s="312"/>
      <c r="FJ23" s="312"/>
      <c r="FK23" s="312"/>
      <c r="FL23" s="312"/>
      <c r="FM23" s="312"/>
      <c r="FN23" s="312"/>
      <c r="FO23" s="312"/>
      <c r="FP23" s="312"/>
      <c r="FQ23" s="312"/>
      <c r="FR23" s="312"/>
      <c r="FS23" s="312"/>
      <c r="FT23" s="312"/>
      <c r="FU23" s="312"/>
      <c r="FV23" s="312"/>
      <c r="FW23" s="312"/>
      <c r="FX23" s="312"/>
      <c r="FY23" s="312"/>
      <c r="FZ23" s="312"/>
      <c r="GA23" s="312"/>
      <c r="GB23" s="312"/>
      <c r="GC23" s="312"/>
      <c r="GD23" s="312"/>
      <c r="GE23" s="312"/>
      <c r="GF23" s="312"/>
      <c r="GG23" s="312"/>
    </row>
    <row r="24" spans="1:189" s="351" customFormat="1">
      <c r="A24" s="331"/>
      <c r="B24" s="346"/>
      <c r="C24" s="346"/>
      <c r="D24" s="316"/>
      <c r="E24" s="314"/>
      <c r="G24" s="314"/>
      <c r="H24" s="349"/>
      <c r="I24" s="350"/>
      <c r="J24" s="330"/>
      <c r="K24" s="330"/>
      <c r="L24" s="330"/>
      <c r="M24" s="352"/>
      <c r="N24" s="318"/>
      <c r="O24" s="314"/>
      <c r="P24" s="647"/>
      <c r="Q24" s="647"/>
      <c r="R24" s="648"/>
      <c r="S24" s="570"/>
      <c r="T24" s="649"/>
      <c r="U24" s="348"/>
      <c r="V24" s="348"/>
      <c r="W24" s="348"/>
      <c r="X24" s="348"/>
      <c r="Y24" s="348"/>
      <c r="Z24" s="348"/>
      <c r="AA24" s="348"/>
      <c r="AB24" s="348"/>
      <c r="AC24" s="348"/>
      <c r="AD24" s="348"/>
      <c r="AE24" s="348"/>
      <c r="AF24" s="348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2"/>
      <c r="AW24" s="312"/>
      <c r="AX24" s="312"/>
      <c r="AY24" s="312"/>
      <c r="AZ24" s="312"/>
      <c r="BA24" s="312"/>
      <c r="BB24" s="312"/>
      <c r="BC24" s="312"/>
      <c r="BD24" s="312"/>
      <c r="BE24" s="312"/>
      <c r="BF24" s="312"/>
      <c r="BG24" s="312"/>
      <c r="BH24" s="312"/>
      <c r="BI24" s="312"/>
      <c r="BJ24" s="312"/>
      <c r="BK24" s="312"/>
      <c r="BL24" s="312"/>
      <c r="BM24" s="312"/>
      <c r="BN24" s="312"/>
      <c r="BO24" s="312"/>
      <c r="BP24" s="312"/>
      <c r="BQ24" s="312"/>
      <c r="BR24" s="312"/>
      <c r="BS24" s="312"/>
      <c r="BT24" s="312"/>
      <c r="BU24" s="312"/>
      <c r="BV24" s="312"/>
      <c r="BW24" s="312"/>
      <c r="BX24" s="312"/>
      <c r="BY24" s="312"/>
      <c r="BZ24" s="312"/>
      <c r="CA24" s="312"/>
      <c r="CB24" s="312"/>
      <c r="CC24" s="312"/>
      <c r="CD24" s="312"/>
      <c r="CE24" s="312"/>
      <c r="CF24" s="312"/>
      <c r="CG24" s="312"/>
      <c r="CH24" s="312"/>
      <c r="CI24" s="312"/>
      <c r="CJ24" s="312"/>
      <c r="CK24" s="312"/>
      <c r="CL24" s="312"/>
      <c r="CM24" s="312"/>
      <c r="CN24" s="312"/>
      <c r="CO24" s="312"/>
      <c r="CP24" s="312"/>
      <c r="CQ24" s="312"/>
      <c r="CR24" s="312"/>
      <c r="CS24" s="312"/>
      <c r="CT24" s="312"/>
      <c r="CU24" s="312"/>
      <c r="CV24" s="312"/>
      <c r="CW24" s="312"/>
      <c r="CX24" s="312"/>
      <c r="CY24" s="312"/>
      <c r="CZ24" s="312"/>
      <c r="DA24" s="312"/>
      <c r="DB24" s="312"/>
      <c r="DC24" s="312"/>
      <c r="DD24" s="312"/>
      <c r="DE24" s="312"/>
      <c r="DF24" s="312"/>
      <c r="DG24" s="312"/>
      <c r="DH24" s="312"/>
      <c r="DI24" s="312"/>
      <c r="DJ24" s="312"/>
      <c r="DK24" s="312"/>
      <c r="DL24" s="312"/>
      <c r="DM24" s="312"/>
      <c r="DN24" s="312"/>
      <c r="DO24" s="312"/>
      <c r="DP24" s="312"/>
      <c r="DQ24" s="312"/>
      <c r="DR24" s="312"/>
      <c r="DS24" s="312"/>
      <c r="DT24" s="312"/>
      <c r="DU24" s="312"/>
      <c r="DV24" s="312"/>
      <c r="DW24" s="312"/>
      <c r="DX24" s="312"/>
      <c r="DY24" s="312"/>
      <c r="DZ24" s="312"/>
      <c r="EA24" s="312"/>
      <c r="EB24" s="312"/>
      <c r="EC24" s="312"/>
      <c r="ED24" s="312"/>
      <c r="EE24" s="312"/>
      <c r="EF24" s="312"/>
      <c r="EG24" s="312"/>
      <c r="EH24" s="312"/>
      <c r="EI24" s="312"/>
      <c r="EJ24" s="312"/>
      <c r="EK24" s="312"/>
      <c r="EL24" s="312"/>
      <c r="EM24" s="312"/>
      <c r="EN24" s="312"/>
      <c r="EO24" s="312"/>
      <c r="EP24" s="312"/>
      <c r="EQ24" s="312"/>
      <c r="ER24" s="312"/>
      <c r="ES24" s="312"/>
      <c r="ET24" s="312"/>
      <c r="EU24" s="312"/>
      <c r="EV24" s="312"/>
      <c r="EW24" s="312"/>
      <c r="EX24" s="312"/>
      <c r="EY24" s="312"/>
      <c r="EZ24" s="312"/>
      <c r="FA24" s="312"/>
      <c r="FB24" s="312"/>
      <c r="FC24" s="312"/>
      <c r="FD24" s="312"/>
      <c r="FE24" s="312"/>
      <c r="FF24" s="312"/>
      <c r="FG24" s="312"/>
      <c r="FH24" s="312"/>
      <c r="FI24" s="312"/>
      <c r="FJ24" s="312"/>
      <c r="FK24" s="312"/>
      <c r="FL24" s="312"/>
      <c r="FM24" s="312"/>
      <c r="FN24" s="312"/>
      <c r="FO24" s="312"/>
      <c r="FP24" s="312"/>
      <c r="FQ24" s="312"/>
      <c r="FR24" s="312"/>
      <c r="FS24" s="312"/>
      <c r="FT24" s="312"/>
      <c r="FU24" s="312"/>
      <c r="FV24" s="312"/>
      <c r="FW24" s="312"/>
      <c r="FX24" s="312"/>
      <c r="FY24" s="312"/>
      <c r="FZ24" s="312"/>
      <c r="GA24" s="312"/>
      <c r="GB24" s="312"/>
      <c r="GC24" s="312"/>
      <c r="GD24" s="312"/>
      <c r="GE24" s="312"/>
      <c r="GF24" s="312"/>
      <c r="GG24" s="312"/>
    </row>
    <row r="25" spans="1:189" s="351" customFormat="1">
      <c r="A25" s="331"/>
      <c r="B25" s="346"/>
      <c r="C25" s="346"/>
      <c r="D25" s="316"/>
      <c r="E25" s="314"/>
      <c r="G25" s="314"/>
      <c r="H25" s="349"/>
      <c r="I25" s="350"/>
      <c r="J25" s="330"/>
      <c r="K25" s="330"/>
      <c r="L25" s="330"/>
      <c r="M25" s="352"/>
      <c r="N25" s="318"/>
      <c r="O25" s="314"/>
      <c r="P25" s="647"/>
      <c r="Q25" s="647"/>
      <c r="R25" s="648"/>
      <c r="S25" s="570"/>
      <c r="T25" s="649"/>
      <c r="U25" s="348"/>
      <c r="V25" s="348"/>
      <c r="W25" s="348"/>
      <c r="X25" s="348"/>
      <c r="Y25" s="348"/>
      <c r="Z25" s="348"/>
      <c r="AA25" s="348"/>
      <c r="AB25" s="348"/>
      <c r="AC25" s="348"/>
      <c r="AD25" s="348"/>
      <c r="AE25" s="348"/>
      <c r="AF25" s="348"/>
      <c r="AG25" s="312"/>
      <c r="AH25" s="312"/>
      <c r="AI25" s="312"/>
      <c r="AJ25" s="312"/>
      <c r="AK25" s="312"/>
      <c r="AL25" s="312"/>
      <c r="AM25" s="312"/>
      <c r="AN25" s="312"/>
      <c r="AO25" s="312"/>
      <c r="AP25" s="312"/>
      <c r="AQ25" s="312"/>
      <c r="AR25" s="312"/>
      <c r="AS25" s="312"/>
      <c r="AT25" s="312"/>
      <c r="AU25" s="312"/>
      <c r="AV25" s="312"/>
      <c r="AW25" s="312"/>
      <c r="AX25" s="312"/>
      <c r="AY25" s="312"/>
      <c r="AZ25" s="312"/>
      <c r="BA25" s="312"/>
      <c r="BB25" s="312"/>
      <c r="BC25" s="312"/>
      <c r="BD25" s="312"/>
      <c r="BE25" s="312"/>
      <c r="BF25" s="312"/>
      <c r="BG25" s="312"/>
      <c r="BH25" s="312"/>
      <c r="BI25" s="312"/>
      <c r="BJ25" s="312"/>
      <c r="BK25" s="312"/>
      <c r="BL25" s="312"/>
      <c r="BM25" s="312"/>
      <c r="BN25" s="312"/>
      <c r="BO25" s="312"/>
      <c r="BP25" s="312"/>
      <c r="BQ25" s="312"/>
      <c r="BR25" s="312"/>
      <c r="BS25" s="312"/>
      <c r="BT25" s="312"/>
      <c r="BU25" s="312"/>
      <c r="BV25" s="312"/>
      <c r="BW25" s="312"/>
      <c r="BX25" s="312"/>
      <c r="BY25" s="312"/>
      <c r="BZ25" s="312"/>
      <c r="CA25" s="312"/>
      <c r="CB25" s="312"/>
      <c r="CC25" s="312"/>
      <c r="CD25" s="312"/>
      <c r="CE25" s="312"/>
      <c r="CF25" s="312"/>
      <c r="CG25" s="312"/>
      <c r="CH25" s="312"/>
      <c r="CI25" s="312"/>
      <c r="CJ25" s="312"/>
      <c r="CK25" s="312"/>
      <c r="CL25" s="312"/>
      <c r="CM25" s="312"/>
      <c r="CN25" s="312"/>
      <c r="CO25" s="312"/>
      <c r="CP25" s="312"/>
      <c r="CQ25" s="312"/>
      <c r="CR25" s="312"/>
      <c r="CS25" s="312"/>
      <c r="CT25" s="312"/>
      <c r="CU25" s="312"/>
      <c r="CV25" s="312"/>
      <c r="CW25" s="312"/>
      <c r="CX25" s="312"/>
      <c r="CY25" s="312"/>
      <c r="CZ25" s="312"/>
      <c r="DA25" s="312"/>
      <c r="DB25" s="312"/>
      <c r="DC25" s="312"/>
      <c r="DD25" s="312"/>
      <c r="DE25" s="312"/>
      <c r="DF25" s="312"/>
      <c r="DG25" s="312"/>
      <c r="DH25" s="312"/>
      <c r="DI25" s="312"/>
      <c r="DJ25" s="312"/>
      <c r="DK25" s="312"/>
      <c r="DL25" s="312"/>
      <c r="DM25" s="312"/>
      <c r="DN25" s="312"/>
      <c r="DO25" s="312"/>
      <c r="DP25" s="312"/>
      <c r="DQ25" s="312"/>
      <c r="DR25" s="312"/>
      <c r="DS25" s="312"/>
      <c r="DT25" s="312"/>
      <c r="DU25" s="312"/>
      <c r="DV25" s="312"/>
      <c r="DW25" s="312"/>
      <c r="DX25" s="312"/>
      <c r="DY25" s="312"/>
      <c r="DZ25" s="312"/>
      <c r="EA25" s="312"/>
      <c r="EB25" s="312"/>
      <c r="EC25" s="312"/>
      <c r="ED25" s="312"/>
      <c r="EE25" s="312"/>
      <c r="EF25" s="312"/>
      <c r="EG25" s="312"/>
      <c r="EH25" s="312"/>
      <c r="EI25" s="312"/>
      <c r="EJ25" s="312"/>
      <c r="EK25" s="312"/>
      <c r="EL25" s="312"/>
      <c r="EM25" s="312"/>
      <c r="EN25" s="312"/>
      <c r="EO25" s="312"/>
      <c r="EP25" s="312"/>
      <c r="EQ25" s="312"/>
      <c r="ER25" s="312"/>
      <c r="ES25" s="312"/>
      <c r="ET25" s="312"/>
      <c r="EU25" s="312"/>
      <c r="EV25" s="312"/>
      <c r="EW25" s="312"/>
      <c r="EX25" s="312"/>
      <c r="EY25" s="312"/>
      <c r="EZ25" s="312"/>
      <c r="FA25" s="312"/>
      <c r="FB25" s="312"/>
      <c r="FC25" s="312"/>
      <c r="FD25" s="312"/>
      <c r="FE25" s="312"/>
      <c r="FF25" s="312"/>
      <c r="FG25" s="312"/>
      <c r="FH25" s="312"/>
      <c r="FI25" s="312"/>
      <c r="FJ25" s="312"/>
      <c r="FK25" s="312"/>
      <c r="FL25" s="312"/>
      <c r="FM25" s="312"/>
      <c r="FN25" s="312"/>
      <c r="FO25" s="312"/>
      <c r="FP25" s="312"/>
      <c r="FQ25" s="312"/>
      <c r="FR25" s="312"/>
      <c r="FS25" s="312"/>
      <c r="FT25" s="312"/>
      <c r="FU25" s="312"/>
      <c r="FV25" s="312"/>
      <c r="FW25" s="312"/>
      <c r="FX25" s="312"/>
      <c r="FY25" s="312"/>
      <c r="FZ25" s="312"/>
      <c r="GA25" s="312"/>
      <c r="GB25" s="312"/>
      <c r="GC25" s="312"/>
      <c r="GD25" s="312"/>
      <c r="GE25" s="312"/>
      <c r="GF25" s="312"/>
      <c r="GG25" s="312"/>
    </row>
    <row r="26" spans="1:189" s="351" customFormat="1">
      <c r="A26" s="331"/>
      <c r="B26" s="346"/>
      <c r="C26" s="346"/>
      <c r="D26" s="316"/>
      <c r="E26" s="314"/>
      <c r="G26" s="314"/>
      <c r="H26" s="349"/>
      <c r="I26" s="350"/>
      <c r="J26" s="330"/>
      <c r="K26" s="330"/>
      <c r="L26" s="330"/>
      <c r="M26" s="352"/>
      <c r="N26" s="318"/>
      <c r="O26" s="314"/>
      <c r="P26" s="647"/>
      <c r="Q26" s="647"/>
      <c r="R26" s="648"/>
      <c r="S26" s="570"/>
      <c r="T26" s="649"/>
      <c r="U26" s="348"/>
      <c r="V26" s="348"/>
      <c r="W26" s="348"/>
      <c r="X26" s="348"/>
      <c r="Y26" s="348"/>
      <c r="Z26" s="348"/>
      <c r="AA26" s="348"/>
      <c r="AB26" s="348"/>
      <c r="AC26" s="348"/>
      <c r="AD26" s="348"/>
      <c r="AE26" s="348"/>
      <c r="AF26" s="348"/>
      <c r="AG26" s="312"/>
      <c r="AH26" s="312"/>
      <c r="AI26" s="312"/>
      <c r="AJ26" s="312"/>
      <c r="AK26" s="312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312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312"/>
      <c r="BV26" s="312"/>
      <c r="BW26" s="312"/>
      <c r="BX26" s="312"/>
      <c r="BY26" s="312"/>
      <c r="BZ26" s="312"/>
      <c r="CA26" s="312"/>
      <c r="CB26" s="312"/>
      <c r="CC26" s="312"/>
      <c r="CD26" s="312"/>
      <c r="CE26" s="312"/>
      <c r="CF26" s="312"/>
      <c r="CG26" s="312"/>
      <c r="CH26" s="312"/>
      <c r="CI26" s="312"/>
      <c r="CJ26" s="312"/>
      <c r="CK26" s="312"/>
      <c r="CL26" s="312"/>
      <c r="CM26" s="312"/>
      <c r="CN26" s="312"/>
      <c r="CO26" s="312"/>
      <c r="CP26" s="312"/>
      <c r="CQ26" s="312"/>
      <c r="CR26" s="312"/>
      <c r="CS26" s="312"/>
      <c r="CT26" s="312"/>
      <c r="CU26" s="312"/>
      <c r="CV26" s="312"/>
      <c r="CW26" s="312"/>
      <c r="CX26" s="312"/>
      <c r="CY26" s="312"/>
      <c r="CZ26" s="312"/>
      <c r="DA26" s="312"/>
      <c r="DB26" s="312"/>
      <c r="DC26" s="312"/>
      <c r="DD26" s="312"/>
      <c r="DE26" s="312"/>
      <c r="DF26" s="312"/>
      <c r="DG26" s="312"/>
      <c r="DH26" s="312"/>
      <c r="DI26" s="312"/>
      <c r="DJ26" s="312"/>
      <c r="DK26" s="312"/>
      <c r="DL26" s="312"/>
      <c r="DM26" s="312"/>
      <c r="DN26" s="312"/>
      <c r="DO26" s="312"/>
      <c r="DP26" s="312"/>
      <c r="DQ26" s="312"/>
      <c r="DR26" s="312"/>
      <c r="DS26" s="312"/>
      <c r="DT26" s="312"/>
      <c r="DU26" s="312"/>
      <c r="DV26" s="312"/>
      <c r="DW26" s="312"/>
      <c r="DX26" s="312"/>
      <c r="DY26" s="312"/>
      <c r="DZ26" s="312"/>
      <c r="EA26" s="312"/>
      <c r="EB26" s="312"/>
      <c r="EC26" s="312"/>
      <c r="ED26" s="312"/>
      <c r="EE26" s="312"/>
      <c r="EF26" s="312"/>
      <c r="EG26" s="312"/>
      <c r="EH26" s="312"/>
      <c r="EI26" s="312"/>
      <c r="EJ26" s="312"/>
      <c r="EK26" s="312"/>
      <c r="EL26" s="312"/>
      <c r="EM26" s="312"/>
      <c r="EN26" s="312"/>
      <c r="EO26" s="312"/>
      <c r="EP26" s="312"/>
      <c r="EQ26" s="312"/>
      <c r="ER26" s="312"/>
      <c r="ES26" s="312"/>
      <c r="ET26" s="312"/>
      <c r="EU26" s="312"/>
      <c r="EV26" s="312"/>
      <c r="EW26" s="312"/>
      <c r="EX26" s="312"/>
      <c r="EY26" s="312"/>
      <c r="EZ26" s="312"/>
      <c r="FA26" s="312"/>
      <c r="FB26" s="312"/>
      <c r="FC26" s="312"/>
      <c r="FD26" s="312"/>
      <c r="FE26" s="312"/>
      <c r="FF26" s="312"/>
      <c r="FG26" s="312"/>
      <c r="FH26" s="312"/>
      <c r="FI26" s="312"/>
      <c r="FJ26" s="312"/>
      <c r="FK26" s="312"/>
      <c r="FL26" s="312"/>
      <c r="FM26" s="312"/>
      <c r="FN26" s="312"/>
      <c r="FO26" s="312"/>
      <c r="FP26" s="312"/>
      <c r="FQ26" s="312"/>
      <c r="FR26" s="312"/>
      <c r="FS26" s="312"/>
      <c r="FT26" s="312"/>
      <c r="FU26" s="312"/>
      <c r="FV26" s="312"/>
      <c r="FW26" s="312"/>
      <c r="FX26" s="312"/>
      <c r="FY26" s="312"/>
      <c r="FZ26" s="312"/>
      <c r="GA26" s="312"/>
      <c r="GB26" s="312"/>
      <c r="GC26" s="312"/>
      <c r="GD26" s="312"/>
      <c r="GE26" s="312"/>
      <c r="GF26" s="312"/>
      <c r="GG26" s="312"/>
    </row>
    <row r="27" spans="1:189" s="351" customFormat="1">
      <c r="A27" s="331"/>
      <c r="B27" s="346"/>
      <c r="C27" s="346"/>
      <c r="D27" s="316"/>
      <c r="E27" s="314"/>
      <c r="G27" s="314"/>
      <c r="H27" s="349"/>
      <c r="I27" s="350"/>
      <c r="J27" s="330"/>
      <c r="K27" s="330"/>
      <c r="L27" s="330"/>
      <c r="M27" s="352"/>
      <c r="N27" s="318"/>
      <c r="O27" s="314"/>
      <c r="P27" s="647"/>
      <c r="Q27" s="647"/>
      <c r="R27" s="648"/>
      <c r="S27" s="570"/>
      <c r="T27" s="649"/>
      <c r="U27" s="348"/>
      <c r="V27" s="348"/>
      <c r="W27" s="348"/>
      <c r="X27" s="348"/>
      <c r="Y27" s="348"/>
      <c r="Z27" s="348"/>
      <c r="AA27" s="348"/>
      <c r="AB27" s="348"/>
      <c r="AC27" s="348"/>
      <c r="AD27" s="348"/>
      <c r="AE27" s="348"/>
      <c r="AF27" s="348"/>
      <c r="AG27" s="312"/>
      <c r="AH27" s="312"/>
      <c r="AI27" s="312"/>
      <c r="AJ27" s="312"/>
      <c r="AK27" s="312"/>
      <c r="AL27" s="312"/>
      <c r="AM27" s="312"/>
      <c r="AN27" s="312"/>
      <c r="AO27" s="312"/>
      <c r="AP27" s="312"/>
      <c r="AQ27" s="312"/>
      <c r="AR27" s="312"/>
      <c r="AS27" s="312"/>
      <c r="AT27" s="312"/>
      <c r="AU27" s="312"/>
      <c r="AV27" s="312"/>
      <c r="AW27" s="312"/>
      <c r="AX27" s="312"/>
      <c r="AY27" s="312"/>
      <c r="AZ27" s="312"/>
      <c r="BA27" s="312"/>
      <c r="BB27" s="312"/>
      <c r="BC27" s="312"/>
      <c r="BD27" s="312"/>
      <c r="BE27" s="312"/>
      <c r="BF27" s="312"/>
      <c r="BG27" s="312"/>
      <c r="BH27" s="312"/>
      <c r="BI27" s="312"/>
      <c r="BJ27" s="312"/>
      <c r="BK27" s="312"/>
      <c r="BL27" s="312"/>
      <c r="BM27" s="312"/>
      <c r="BN27" s="312"/>
      <c r="BO27" s="312"/>
      <c r="BP27" s="312"/>
      <c r="BQ27" s="312"/>
      <c r="BR27" s="312"/>
      <c r="BS27" s="312"/>
      <c r="BT27" s="312"/>
      <c r="BU27" s="312"/>
      <c r="BV27" s="312"/>
      <c r="BW27" s="312"/>
      <c r="BX27" s="312"/>
      <c r="BY27" s="312"/>
      <c r="BZ27" s="312"/>
      <c r="CA27" s="312"/>
      <c r="CB27" s="312"/>
      <c r="CC27" s="312"/>
      <c r="CD27" s="312"/>
      <c r="CE27" s="312"/>
      <c r="CF27" s="312"/>
      <c r="CG27" s="312"/>
      <c r="CH27" s="312"/>
      <c r="CI27" s="312"/>
      <c r="CJ27" s="312"/>
      <c r="CK27" s="312"/>
      <c r="CL27" s="312"/>
      <c r="CM27" s="312"/>
      <c r="CN27" s="312"/>
      <c r="CO27" s="312"/>
      <c r="CP27" s="312"/>
      <c r="CQ27" s="312"/>
      <c r="CR27" s="312"/>
      <c r="CS27" s="312"/>
      <c r="CT27" s="312"/>
      <c r="CU27" s="312"/>
      <c r="CV27" s="312"/>
      <c r="CW27" s="312"/>
      <c r="CX27" s="312"/>
      <c r="CY27" s="312"/>
      <c r="CZ27" s="312"/>
      <c r="DA27" s="312"/>
      <c r="DB27" s="312"/>
      <c r="DC27" s="312"/>
      <c r="DD27" s="312"/>
      <c r="DE27" s="312"/>
      <c r="DF27" s="312"/>
      <c r="DG27" s="312"/>
      <c r="DH27" s="312"/>
      <c r="DI27" s="312"/>
      <c r="DJ27" s="312"/>
      <c r="DK27" s="312"/>
      <c r="DL27" s="312"/>
      <c r="DM27" s="312"/>
      <c r="DN27" s="312"/>
      <c r="DO27" s="312"/>
      <c r="DP27" s="312"/>
      <c r="DQ27" s="312"/>
      <c r="DR27" s="312"/>
      <c r="DS27" s="312"/>
      <c r="DT27" s="312"/>
      <c r="DU27" s="312"/>
      <c r="DV27" s="312"/>
      <c r="DW27" s="312"/>
      <c r="DX27" s="312"/>
      <c r="DY27" s="312"/>
      <c r="DZ27" s="312"/>
      <c r="EA27" s="312"/>
      <c r="EB27" s="312"/>
      <c r="EC27" s="312"/>
      <c r="ED27" s="312"/>
      <c r="EE27" s="312"/>
      <c r="EF27" s="312"/>
      <c r="EG27" s="312"/>
      <c r="EH27" s="312"/>
      <c r="EI27" s="312"/>
      <c r="EJ27" s="312"/>
      <c r="EK27" s="312"/>
      <c r="EL27" s="312"/>
      <c r="EM27" s="312"/>
      <c r="EN27" s="312"/>
      <c r="EO27" s="312"/>
      <c r="EP27" s="312"/>
      <c r="EQ27" s="312"/>
      <c r="ER27" s="312"/>
      <c r="ES27" s="312"/>
      <c r="ET27" s="312"/>
      <c r="EU27" s="312"/>
      <c r="EV27" s="312"/>
      <c r="EW27" s="312"/>
      <c r="EX27" s="312"/>
      <c r="EY27" s="312"/>
      <c r="EZ27" s="312"/>
      <c r="FA27" s="312"/>
      <c r="FB27" s="312"/>
      <c r="FC27" s="312"/>
      <c r="FD27" s="312"/>
      <c r="FE27" s="312"/>
      <c r="FF27" s="312"/>
      <c r="FG27" s="312"/>
      <c r="FH27" s="312"/>
      <c r="FI27" s="312"/>
      <c r="FJ27" s="312"/>
      <c r="FK27" s="312"/>
      <c r="FL27" s="312"/>
      <c r="FM27" s="312"/>
      <c r="FN27" s="312"/>
      <c r="FO27" s="312"/>
      <c r="FP27" s="312"/>
      <c r="FQ27" s="312"/>
      <c r="FR27" s="312"/>
      <c r="FS27" s="312"/>
      <c r="FT27" s="312"/>
      <c r="FU27" s="312"/>
      <c r="FV27" s="312"/>
      <c r="FW27" s="312"/>
      <c r="FX27" s="312"/>
      <c r="FY27" s="312"/>
      <c r="FZ27" s="312"/>
      <c r="GA27" s="312"/>
      <c r="GB27" s="312"/>
      <c r="GC27" s="312"/>
      <c r="GD27" s="312"/>
      <c r="GE27" s="312"/>
      <c r="GF27" s="312"/>
      <c r="GG27" s="312"/>
    </row>
    <row r="28" spans="1:189" s="351" customFormat="1">
      <c r="A28" s="331"/>
      <c r="B28" s="346"/>
      <c r="C28" s="346"/>
      <c r="D28" s="316"/>
      <c r="E28" s="314"/>
      <c r="G28" s="314"/>
      <c r="H28" s="349"/>
      <c r="I28" s="350"/>
      <c r="J28" s="330"/>
      <c r="K28" s="330"/>
      <c r="L28" s="330"/>
      <c r="M28" s="352"/>
      <c r="N28" s="318"/>
      <c r="O28" s="314"/>
      <c r="P28" s="647"/>
      <c r="Q28" s="647"/>
      <c r="R28" s="648"/>
      <c r="S28" s="570"/>
      <c r="T28" s="649"/>
      <c r="U28" s="348"/>
      <c r="V28" s="348"/>
      <c r="W28" s="348"/>
      <c r="X28" s="348"/>
      <c r="Y28" s="348"/>
      <c r="Z28" s="348"/>
      <c r="AA28" s="348"/>
      <c r="AB28" s="348"/>
      <c r="AC28" s="348"/>
      <c r="AD28" s="348"/>
      <c r="AE28" s="348"/>
      <c r="AF28" s="348"/>
      <c r="AG28" s="312"/>
      <c r="AH28" s="312"/>
      <c r="AI28" s="312"/>
      <c r="AJ28" s="312"/>
      <c r="AK28" s="312"/>
      <c r="AL28" s="312"/>
      <c r="AM28" s="312"/>
      <c r="AN28" s="312"/>
      <c r="AO28" s="312"/>
      <c r="AP28" s="312"/>
      <c r="AQ28" s="312"/>
      <c r="AR28" s="312"/>
      <c r="AS28" s="312"/>
      <c r="AT28" s="312"/>
      <c r="AU28" s="312"/>
      <c r="AV28" s="312"/>
      <c r="AW28" s="312"/>
      <c r="AX28" s="312"/>
      <c r="AY28" s="312"/>
      <c r="AZ28" s="312"/>
      <c r="BA28" s="312"/>
      <c r="BB28" s="312"/>
      <c r="BC28" s="312"/>
      <c r="BD28" s="312"/>
      <c r="BE28" s="312"/>
      <c r="BF28" s="312"/>
      <c r="BG28" s="312"/>
      <c r="BH28" s="312"/>
      <c r="BI28" s="312"/>
      <c r="BJ28" s="312"/>
      <c r="BK28" s="312"/>
      <c r="BL28" s="312"/>
      <c r="BM28" s="312"/>
      <c r="BN28" s="312"/>
      <c r="BO28" s="312"/>
      <c r="BP28" s="312"/>
      <c r="BQ28" s="312"/>
      <c r="BR28" s="312"/>
      <c r="BS28" s="312"/>
      <c r="BT28" s="312"/>
      <c r="BU28" s="312"/>
      <c r="BV28" s="312"/>
      <c r="BW28" s="312"/>
      <c r="BX28" s="312"/>
      <c r="BY28" s="312"/>
      <c r="BZ28" s="312"/>
      <c r="CA28" s="312"/>
      <c r="CB28" s="312"/>
      <c r="CC28" s="312"/>
      <c r="CD28" s="312"/>
      <c r="CE28" s="312"/>
      <c r="CF28" s="312"/>
      <c r="CG28" s="312"/>
      <c r="CH28" s="312"/>
      <c r="CI28" s="312"/>
      <c r="CJ28" s="312"/>
      <c r="CK28" s="312"/>
      <c r="CL28" s="312"/>
      <c r="CM28" s="312"/>
      <c r="CN28" s="312"/>
      <c r="CO28" s="312"/>
      <c r="CP28" s="312"/>
      <c r="CQ28" s="312"/>
      <c r="CR28" s="312"/>
      <c r="CS28" s="312"/>
      <c r="CT28" s="312"/>
      <c r="CU28" s="312"/>
      <c r="CV28" s="312"/>
      <c r="CW28" s="312"/>
      <c r="CX28" s="312"/>
      <c r="CY28" s="312"/>
      <c r="CZ28" s="312"/>
      <c r="DA28" s="312"/>
      <c r="DB28" s="312"/>
      <c r="DC28" s="312"/>
      <c r="DD28" s="312"/>
      <c r="DE28" s="312"/>
      <c r="DF28" s="312"/>
      <c r="DG28" s="312"/>
      <c r="DH28" s="312"/>
      <c r="DI28" s="312"/>
      <c r="DJ28" s="312"/>
      <c r="DK28" s="312"/>
      <c r="DL28" s="312"/>
      <c r="DM28" s="312"/>
      <c r="DN28" s="312"/>
      <c r="DO28" s="312"/>
      <c r="DP28" s="312"/>
      <c r="DQ28" s="312"/>
      <c r="DR28" s="312"/>
      <c r="DS28" s="312"/>
      <c r="DT28" s="312"/>
      <c r="DU28" s="312"/>
      <c r="DV28" s="312"/>
      <c r="DW28" s="312"/>
      <c r="DX28" s="312"/>
      <c r="DY28" s="312"/>
      <c r="DZ28" s="312"/>
      <c r="EA28" s="312"/>
      <c r="EB28" s="312"/>
      <c r="EC28" s="312"/>
      <c r="ED28" s="312"/>
      <c r="EE28" s="312"/>
      <c r="EF28" s="312"/>
      <c r="EG28" s="312"/>
      <c r="EH28" s="312"/>
      <c r="EI28" s="312"/>
      <c r="EJ28" s="312"/>
      <c r="EK28" s="312"/>
      <c r="EL28" s="312"/>
      <c r="EM28" s="312"/>
      <c r="EN28" s="312"/>
      <c r="EO28" s="312"/>
      <c r="EP28" s="312"/>
      <c r="EQ28" s="312"/>
      <c r="ER28" s="312"/>
      <c r="ES28" s="312"/>
      <c r="ET28" s="312"/>
      <c r="EU28" s="312"/>
      <c r="EV28" s="312"/>
      <c r="EW28" s="312"/>
      <c r="EX28" s="312"/>
      <c r="EY28" s="312"/>
      <c r="EZ28" s="312"/>
      <c r="FA28" s="312"/>
      <c r="FB28" s="312"/>
      <c r="FC28" s="312"/>
      <c r="FD28" s="312"/>
      <c r="FE28" s="312"/>
      <c r="FF28" s="312"/>
      <c r="FG28" s="312"/>
      <c r="FH28" s="312"/>
      <c r="FI28" s="312"/>
      <c r="FJ28" s="312"/>
      <c r="FK28" s="312"/>
      <c r="FL28" s="312"/>
      <c r="FM28" s="312"/>
      <c r="FN28" s="312"/>
      <c r="FO28" s="312"/>
      <c r="FP28" s="312"/>
      <c r="FQ28" s="312"/>
      <c r="FR28" s="312"/>
      <c r="FS28" s="312"/>
      <c r="FT28" s="312"/>
      <c r="FU28" s="312"/>
      <c r="FV28" s="312"/>
      <c r="FW28" s="312"/>
      <c r="FX28" s="312"/>
      <c r="FY28" s="312"/>
      <c r="FZ28" s="312"/>
      <c r="GA28" s="312"/>
      <c r="GB28" s="312"/>
      <c r="GC28" s="312"/>
      <c r="GD28" s="312"/>
      <c r="GE28" s="312"/>
      <c r="GF28" s="312"/>
      <c r="GG28" s="312"/>
    </row>
    <row r="29" spans="1:189" s="351" customFormat="1">
      <c r="A29" s="331"/>
      <c r="B29" s="346"/>
      <c r="C29" s="346"/>
      <c r="D29" s="316"/>
      <c r="E29" s="314"/>
      <c r="G29" s="314"/>
      <c r="H29" s="349"/>
      <c r="I29" s="350"/>
      <c r="J29" s="330"/>
      <c r="K29" s="330"/>
      <c r="L29" s="330"/>
      <c r="M29" s="352"/>
      <c r="N29" s="318"/>
      <c r="O29" s="314"/>
      <c r="P29" s="647"/>
      <c r="Q29" s="647"/>
      <c r="R29" s="648"/>
      <c r="S29" s="570"/>
      <c r="T29" s="649"/>
      <c r="U29" s="348"/>
      <c r="V29" s="348"/>
      <c r="W29" s="348"/>
      <c r="X29" s="348"/>
      <c r="Y29" s="348"/>
      <c r="Z29" s="348"/>
      <c r="AA29" s="348"/>
      <c r="AB29" s="348"/>
      <c r="AC29" s="348"/>
      <c r="AD29" s="348"/>
      <c r="AE29" s="348"/>
      <c r="AF29" s="348"/>
      <c r="AG29" s="312"/>
      <c r="AH29" s="312"/>
      <c r="AI29" s="312"/>
      <c r="AJ29" s="312"/>
      <c r="AK29" s="312"/>
      <c r="AL29" s="312"/>
      <c r="AM29" s="312"/>
      <c r="AN29" s="312"/>
      <c r="AO29" s="312"/>
      <c r="AP29" s="312"/>
      <c r="AQ29" s="312"/>
      <c r="AR29" s="312"/>
      <c r="AS29" s="312"/>
      <c r="AT29" s="312"/>
      <c r="AU29" s="312"/>
      <c r="AV29" s="312"/>
      <c r="AW29" s="312"/>
      <c r="AX29" s="312"/>
      <c r="AY29" s="312"/>
      <c r="AZ29" s="312"/>
      <c r="BA29" s="312"/>
      <c r="BB29" s="312"/>
      <c r="BC29" s="312"/>
      <c r="BD29" s="312"/>
      <c r="BE29" s="312"/>
      <c r="BF29" s="312"/>
      <c r="BG29" s="312"/>
      <c r="BH29" s="312"/>
      <c r="BI29" s="312"/>
      <c r="BJ29" s="312"/>
      <c r="BK29" s="312"/>
      <c r="BL29" s="312"/>
      <c r="BM29" s="312"/>
      <c r="BN29" s="312"/>
      <c r="BO29" s="312"/>
      <c r="BP29" s="312"/>
      <c r="BQ29" s="312"/>
      <c r="BR29" s="312"/>
      <c r="BS29" s="312"/>
      <c r="BT29" s="312"/>
      <c r="BU29" s="312"/>
      <c r="BV29" s="312"/>
      <c r="BW29" s="312"/>
      <c r="BX29" s="312"/>
      <c r="BY29" s="312"/>
      <c r="BZ29" s="312"/>
      <c r="CA29" s="312"/>
      <c r="CB29" s="312"/>
      <c r="CC29" s="312"/>
      <c r="CD29" s="312"/>
      <c r="CE29" s="312"/>
      <c r="CF29" s="312"/>
      <c r="CG29" s="312"/>
      <c r="CH29" s="312"/>
      <c r="CI29" s="312"/>
      <c r="CJ29" s="312"/>
      <c r="CK29" s="312"/>
      <c r="CL29" s="312"/>
      <c r="CM29" s="312"/>
      <c r="CN29" s="312"/>
      <c r="CO29" s="312"/>
      <c r="CP29" s="312"/>
      <c r="CQ29" s="312"/>
      <c r="CR29" s="312"/>
      <c r="CS29" s="312"/>
      <c r="CT29" s="312"/>
      <c r="CU29" s="312"/>
      <c r="CV29" s="312"/>
      <c r="CW29" s="312"/>
      <c r="CX29" s="312"/>
      <c r="CY29" s="312"/>
      <c r="CZ29" s="312"/>
      <c r="DA29" s="312"/>
      <c r="DB29" s="312"/>
      <c r="DC29" s="312"/>
      <c r="DD29" s="312"/>
      <c r="DE29" s="312"/>
      <c r="DF29" s="312"/>
      <c r="DG29" s="312"/>
      <c r="DH29" s="312"/>
      <c r="DI29" s="312"/>
      <c r="DJ29" s="312"/>
      <c r="DK29" s="312"/>
      <c r="DL29" s="312"/>
      <c r="DM29" s="312"/>
      <c r="DN29" s="312"/>
      <c r="DO29" s="312"/>
      <c r="DP29" s="312"/>
      <c r="DQ29" s="312"/>
      <c r="DR29" s="312"/>
      <c r="DS29" s="312"/>
      <c r="DT29" s="312"/>
      <c r="DU29" s="312"/>
      <c r="DV29" s="312"/>
      <c r="DW29" s="312"/>
      <c r="DX29" s="312"/>
      <c r="DY29" s="312"/>
      <c r="DZ29" s="312"/>
      <c r="EA29" s="312"/>
      <c r="EB29" s="312"/>
      <c r="EC29" s="312"/>
      <c r="ED29" s="312"/>
      <c r="EE29" s="312"/>
      <c r="EF29" s="312"/>
      <c r="EG29" s="312"/>
      <c r="EH29" s="312"/>
      <c r="EI29" s="312"/>
      <c r="EJ29" s="312"/>
      <c r="EK29" s="312"/>
      <c r="EL29" s="312"/>
      <c r="EM29" s="312"/>
      <c r="EN29" s="312"/>
      <c r="EO29" s="312"/>
      <c r="EP29" s="312"/>
      <c r="EQ29" s="312"/>
      <c r="ER29" s="312"/>
      <c r="ES29" s="312"/>
      <c r="ET29" s="312"/>
      <c r="EU29" s="312"/>
      <c r="EV29" s="312"/>
      <c r="EW29" s="312"/>
      <c r="EX29" s="312"/>
      <c r="EY29" s="312"/>
      <c r="EZ29" s="312"/>
      <c r="FA29" s="312"/>
      <c r="FB29" s="312"/>
      <c r="FC29" s="312"/>
      <c r="FD29" s="312"/>
      <c r="FE29" s="312"/>
      <c r="FF29" s="312"/>
      <c r="FG29" s="312"/>
      <c r="FH29" s="312"/>
      <c r="FI29" s="312"/>
      <c r="FJ29" s="312"/>
      <c r="FK29" s="312"/>
      <c r="FL29" s="312"/>
      <c r="FM29" s="312"/>
      <c r="FN29" s="312"/>
      <c r="FO29" s="312"/>
      <c r="FP29" s="312"/>
      <c r="FQ29" s="312"/>
      <c r="FR29" s="312"/>
      <c r="FS29" s="312"/>
      <c r="FT29" s="312"/>
      <c r="FU29" s="312"/>
      <c r="FV29" s="312"/>
      <c r="FW29" s="312"/>
      <c r="FX29" s="312"/>
      <c r="FY29" s="312"/>
      <c r="FZ29" s="312"/>
      <c r="GA29" s="312"/>
      <c r="GB29" s="312"/>
      <c r="GC29" s="312"/>
      <c r="GD29" s="312"/>
      <c r="GE29" s="312"/>
      <c r="GF29" s="312"/>
      <c r="GG29" s="312"/>
    </row>
    <row r="30" spans="1:189" s="351" customFormat="1">
      <c r="A30" s="331"/>
      <c r="B30" s="346"/>
      <c r="C30" s="346"/>
      <c r="D30" s="316"/>
      <c r="E30" s="314"/>
      <c r="G30" s="314"/>
      <c r="H30" s="349"/>
      <c r="J30" s="330"/>
      <c r="K30" s="330"/>
      <c r="L30" s="330"/>
      <c r="M30" s="352"/>
      <c r="N30" s="318"/>
      <c r="O30" s="314"/>
      <c r="P30" s="647"/>
      <c r="Q30" s="647"/>
      <c r="R30" s="648"/>
      <c r="S30" s="570"/>
      <c r="T30" s="649"/>
      <c r="U30" s="348"/>
      <c r="V30" s="348"/>
      <c r="W30" s="348"/>
      <c r="X30" s="348"/>
      <c r="Y30" s="348"/>
      <c r="Z30" s="348"/>
      <c r="AA30" s="348"/>
      <c r="AB30" s="348"/>
      <c r="AC30" s="348"/>
      <c r="AD30" s="348"/>
      <c r="AE30" s="348"/>
      <c r="AF30" s="348"/>
      <c r="AG30" s="312"/>
      <c r="AH30" s="312"/>
      <c r="AI30" s="312"/>
      <c r="AJ30" s="312"/>
      <c r="AK30" s="312"/>
      <c r="AL30" s="312"/>
      <c r="AM30" s="312"/>
      <c r="AN30" s="312"/>
      <c r="AO30" s="312"/>
      <c r="AP30" s="312"/>
      <c r="AQ30" s="312"/>
      <c r="AR30" s="312"/>
      <c r="AS30" s="312"/>
      <c r="AT30" s="312"/>
      <c r="AU30" s="312"/>
      <c r="AV30" s="312"/>
      <c r="AW30" s="312"/>
      <c r="AX30" s="312"/>
      <c r="AY30" s="312"/>
      <c r="AZ30" s="312"/>
      <c r="BA30" s="312"/>
      <c r="BB30" s="312"/>
      <c r="BC30" s="312"/>
      <c r="BD30" s="312"/>
      <c r="BE30" s="312"/>
      <c r="BF30" s="312"/>
      <c r="BG30" s="312"/>
      <c r="BH30" s="312"/>
      <c r="BI30" s="312"/>
      <c r="BJ30" s="312"/>
      <c r="BK30" s="312"/>
      <c r="BL30" s="312"/>
      <c r="BM30" s="312"/>
      <c r="BN30" s="312"/>
      <c r="BO30" s="312"/>
      <c r="BP30" s="312"/>
      <c r="BQ30" s="312"/>
      <c r="BR30" s="312"/>
      <c r="BS30" s="312"/>
      <c r="BT30" s="312"/>
      <c r="BU30" s="312"/>
      <c r="BV30" s="312"/>
      <c r="BW30" s="312"/>
      <c r="BX30" s="312"/>
      <c r="BY30" s="312"/>
      <c r="BZ30" s="312"/>
      <c r="CA30" s="312"/>
      <c r="CB30" s="312"/>
      <c r="CC30" s="312"/>
      <c r="CD30" s="312"/>
      <c r="CE30" s="312"/>
      <c r="CF30" s="312"/>
      <c r="CG30" s="312"/>
      <c r="CH30" s="312"/>
      <c r="CI30" s="312"/>
      <c r="CJ30" s="312"/>
      <c r="CK30" s="312"/>
      <c r="CL30" s="312"/>
      <c r="CM30" s="312"/>
      <c r="CN30" s="312"/>
      <c r="CO30" s="312"/>
      <c r="CP30" s="312"/>
      <c r="CQ30" s="312"/>
      <c r="CR30" s="312"/>
      <c r="CS30" s="312"/>
      <c r="CT30" s="312"/>
      <c r="CU30" s="312"/>
      <c r="CV30" s="312"/>
      <c r="CW30" s="312"/>
      <c r="CX30" s="312"/>
      <c r="CY30" s="312"/>
      <c r="CZ30" s="312"/>
      <c r="DA30" s="312"/>
      <c r="DB30" s="312"/>
      <c r="DC30" s="312"/>
      <c r="DD30" s="312"/>
      <c r="DE30" s="312"/>
      <c r="DF30" s="312"/>
      <c r="DG30" s="312"/>
      <c r="DH30" s="312"/>
      <c r="DI30" s="312"/>
      <c r="DJ30" s="312"/>
      <c r="DK30" s="312"/>
      <c r="DL30" s="312"/>
      <c r="DM30" s="312"/>
      <c r="DN30" s="312"/>
      <c r="DO30" s="312"/>
      <c r="DP30" s="312"/>
      <c r="DQ30" s="312"/>
      <c r="DR30" s="312"/>
      <c r="DS30" s="312"/>
      <c r="DT30" s="312"/>
      <c r="DU30" s="312"/>
      <c r="DV30" s="312"/>
      <c r="DW30" s="312"/>
      <c r="DX30" s="312"/>
      <c r="DY30" s="312"/>
      <c r="DZ30" s="312"/>
      <c r="EA30" s="312"/>
      <c r="EB30" s="312"/>
      <c r="EC30" s="312"/>
      <c r="ED30" s="312"/>
      <c r="EE30" s="312"/>
      <c r="EF30" s="312"/>
      <c r="EG30" s="312"/>
      <c r="EH30" s="312"/>
      <c r="EI30" s="312"/>
      <c r="EJ30" s="312"/>
      <c r="EK30" s="312"/>
      <c r="EL30" s="312"/>
      <c r="EM30" s="312"/>
      <c r="EN30" s="312"/>
      <c r="EO30" s="312"/>
      <c r="EP30" s="312"/>
      <c r="EQ30" s="312"/>
      <c r="ER30" s="312"/>
      <c r="ES30" s="312"/>
      <c r="ET30" s="312"/>
      <c r="EU30" s="312"/>
      <c r="EV30" s="312"/>
      <c r="EW30" s="312"/>
      <c r="EX30" s="312"/>
      <c r="EY30" s="312"/>
      <c r="EZ30" s="312"/>
      <c r="FA30" s="312"/>
      <c r="FB30" s="312"/>
      <c r="FC30" s="312"/>
      <c r="FD30" s="312"/>
      <c r="FE30" s="312"/>
      <c r="FF30" s="312"/>
      <c r="FG30" s="312"/>
      <c r="FH30" s="312"/>
      <c r="FI30" s="312"/>
      <c r="FJ30" s="312"/>
      <c r="FK30" s="312"/>
      <c r="FL30" s="312"/>
      <c r="FM30" s="312"/>
      <c r="FN30" s="312"/>
      <c r="FO30" s="312"/>
      <c r="FP30" s="312"/>
      <c r="FQ30" s="312"/>
      <c r="FR30" s="312"/>
      <c r="FS30" s="312"/>
      <c r="FT30" s="312"/>
      <c r="FU30" s="312"/>
      <c r="FV30" s="312"/>
      <c r="FW30" s="312"/>
      <c r="FX30" s="312"/>
      <c r="FY30" s="312"/>
      <c r="FZ30" s="312"/>
      <c r="GA30" s="312"/>
      <c r="GB30" s="312"/>
      <c r="GC30" s="312"/>
      <c r="GD30" s="312"/>
      <c r="GE30" s="312"/>
      <c r="GF30" s="312"/>
      <c r="GG30" s="312"/>
    </row>
    <row r="31" spans="1:189" s="351" customFormat="1">
      <c r="A31" s="331"/>
      <c r="B31" s="346"/>
      <c r="C31" s="346"/>
      <c r="D31" s="316"/>
      <c r="E31" s="314"/>
      <c r="G31" s="314"/>
      <c r="H31" s="349"/>
      <c r="I31" s="350"/>
      <c r="J31" s="330"/>
      <c r="K31" s="330"/>
      <c r="L31" s="330"/>
      <c r="M31" s="352"/>
      <c r="N31" s="318"/>
      <c r="O31" s="314"/>
      <c r="P31" s="647"/>
      <c r="Q31" s="647"/>
      <c r="R31" s="648"/>
      <c r="S31" s="570"/>
      <c r="T31" s="649"/>
      <c r="U31" s="348"/>
      <c r="V31" s="348"/>
      <c r="W31" s="348"/>
      <c r="X31" s="348"/>
      <c r="Y31" s="348"/>
      <c r="Z31" s="348"/>
      <c r="AA31" s="348"/>
      <c r="AB31" s="348"/>
      <c r="AC31" s="348"/>
      <c r="AD31" s="348"/>
      <c r="AE31" s="348"/>
      <c r="AF31" s="348"/>
      <c r="AG31" s="312"/>
      <c r="AH31" s="312"/>
      <c r="AI31" s="312"/>
      <c r="AJ31" s="312"/>
      <c r="AK31" s="312"/>
      <c r="AL31" s="312"/>
      <c r="AM31" s="312"/>
      <c r="AN31" s="312"/>
      <c r="AO31" s="312"/>
      <c r="AP31" s="312"/>
      <c r="AQ31" s="312"/>
      <c r="AR31" s="312"/>
      <c r="AS31" s="312"/>
      <c r="AT31" s="312"/>
      <c r="AU31" s="312"/>
      <c r="AV31" s="312"/>
      <c r="AW31" s="312"/>
      <c r="AX31" s="312"/>
      <c r="AY31" s="312"/>
      <c r="AZ31" s="312"/>
      <c r="BA31" s="312"/>
      <c r="BB31" s="312"/>
      <c r="BC31" s="312"/>
      <c r="BD31" s="312"/>
      <c r="BE31" s="312"/>
      <c r="BF31" s="312"/>
      <c r="BG31" s="312"/>
      <c r="BH31" s="312"/>
      <c r="BI31" s="312"/>
      <c r="BJ31" s="312"/>
      <c r="BK31" s="312"/>
      <c r="BL31" s="312"/>
      <c r="BM31" s="312"/>
      <c r="BN31" s="312"/>
      <c r="BO31" s="312"/>
      <c r="BP31" s="312"/>
      <c r="BQ31" s="312"/>
      <c r="BR31" s="312"/>
      <c r="BS31" s="312"/>
      <c r="BT31" s="312"/>
      <c r="BU31" s="312"/>
      <c r="BV31" s="312"/>
      <c r="BW31" s="312"/>
      <c r="BX31" s="312"/>
      <c r="BY31" s="312"/>
      <c r="BZ31" s="312"/>
      <c r="CA31" s="312"/>
      <c r="CB31" s="312"/>
      <c r="CC31" s="312"/>
      <c r="CD31" s="312"/>
      <c r="CE31" s="312"/>
      <c r="CF31" s="312"/>
      <c r="CG31" s="312"/>
      <c r="CH31" s="312"/>
      <c r="CI31" s="312"/>
      <c r="CJ31" s="312"/>
      <c r="CK31" s="312"/>
      <c r="CL31" s="312"/>
      <c r="CM31" s="312"/>
      <c r="CN31" s="312"/>
      <c r="CO31" s="312"/>
      <c r="CP31" s="312"/>
      <c r="CQ31" s="312"/>
      <c r="CR31" s="312"/>
      <c r="CS31" s="312"/>
      <c r="CT31" s="312"/>
      <c r="CU31" s="312"/>
      <c r="CV31" s="312"/>
      <c r="CW31" s="312"/>
      <c r="CX31" s="312"/>
      <c r="CY31" s="312"/>
      <c r="CZ31" s="312"/>
      <c r="DA31" s="312"/>
      <c r="DB31" s="312"/>
      <c r="DC31" s="312"/>
      <c r="DD31" s="312"/>
      <c r="DE31" s="312"/>
      <c r="DF31" s="312"/>
      <c r="DG31" s="312"/>
      <c r="DH31" s="312"/>
      <c r="DI31" s="312"/>
      <c r="DJ31" s="312"/>
      <c r="DK31" s="312"/>
      <c r="DL31" s="312"/>
      <c r="DM31" s="312"/>
      <c r="DN31" s="312"/>
      <c r="DO31" s="312"/>
      <c r="DP31" s="312"/>
      <c r="DQ31" s="312"/>
      <c r="DR31" s="312"/>
      <c r="DS31" s="312"/>
      <c r="DT31" s="312"/>
      <c r="DU31" s="312"/>
      <c r="DV31" s="312"/>
      <c r="DW31" s="312"/>
      <c r="DX31" s="312"/>
      <c r="DY31" s="312"/>
      <c r="DZ31" s="312"/>
      <c r="EA31" s="312"/>
      <c r="EB31" s="312"/>
      <c r="EC31" s="312"/>
      <c r="ED31" s="312"/>
      <c r="EE31" s="312"/>
      <c r="EF31" s="312"/>
      <c r="EG31" s="312"/>
      <c r="EH31" s="312"/>
      <c r="EI31" s="312"/>
      <c r="EJ31" s="312"/>
      <c r="EK31" s="312"/>
      <c r="EL31" s="312"/>
      <c r="EM31" s="312"/>
      <c r="EN31" s="312"/>
      <c r="EO31" s="312"/>
      <c r="EP31" s="312"/>
      <c r="EQ31" s="312"/>
      <c r="ER31" s="312"/>
      <c r="ES31" s="312"/>
      <c r="ET31" s="312"/>
      <c r="EU31" s="312"/>
      <c r="EV31" s="312"/>
      <c r="EW31" s="312"/>
      <c r="EX31" s="312"/>
      <c r="EY31" s="312"/>
      <c r="EZ31" s="312"/>
      <c r="FA31" s="312"/>
      <c r="FB31" s="312"/>
      <c r="FC31" s="312"/>
      <c r="FD31" s="312"/>
      <c r="FE31" s="312"/>
      <c r="FF31" s="312"/>
      <c r="FG31" s="312"/>
      <c r="FH31" s="312"/>
      <c r="FI31" s="312"/>
      <c r="FJ31" s="312"/>
      <c r="FK31" s="312"/>
      <c r="FL31" s="312"/>
      <c r="FM31" s="312"/>
      <c r="FN31" s="312"/>
      <c r="FO31" s="312"/>
      <c r="FP31" s="312"/>
      <c r="FQ31" s="312"/>
      <c r="FR31" s="312"/>
      <c r="FS31" s="312"/>
      <c r="FT31" s="312"/>
      <c r="FU31" s="312"/>
      <c r="FV31" s="312"/>
      <c r="FW31" s="312"/>
      <c r="FX31" s="312"/>
      <c r="FY31" s="312"/>
      <c r="FZ31" s="312"/>
      <c r="GA31" s="312"/>
      <c r="GB31" s="312"/>
      <c r="GC31" s="312"/>
      <c r="GD31" s="312"/>
      <c r="GE31" s="312"/>
      <c r="GF31" s="312"/>
      <c r="GG31" s="312"/>
    </row>
    <row r="32" spans="1:189" s="351" customFormat="1">
      <c r="A32" s="331"/>
      <c r="B32" s="346"/>
      <c r="C32" s="346"/>
      <c r="D32" s="316"/>
      <c r="E32" s="314"/>
      <c r="G32" s="314"/>
      <c r="H32" s="349"/>
      <c r="I32" s="350"/>
      <c r="J32" s="330"/>
      <c r="K32" s="330"/>
      <c r="L32" s="330"/>
      <c r="M32" s="352"/>
      <c r="N32" s="318"/>
      <c r="O32" s="314"/>
      <c r="P32" s="647"/>
      <c r="Q32" s="647"/>
      <c r="R32" s="648"/>
      <c r="S32" s="570"/>
      <c r="T32" s="649"/>
      <c r="U32" s="348"/>
      <c r="V32" s="348"/>
      <c r="W32" s="348"/>
      <c r="X32" s="348"/>
      <c r="Y32" s="348"/>
      <c r="Z32" s="348"/>
      <c r="AA32" s="348"/>
      <c r="AB32" s="348"/>
      <c r="AC32" s="348"/>
      <c r="AD32" s="348"/>
      <c r="AE32" s="348"/>
      <c r="AF32" s="348"/>
      <c r="AG32" s="312"/>
      <c r="AH32" s="312"/>
      <c r="AI32" s="312"/>
      <c r="AJ32" s="312"/>
      <c r="AK32" s="312"/>
      <c r="AL32" s="312"/>
      <c r="AM32" s="312"/>
      <c r="AN32" s="312"/>
      <c r="AO32" s="312"/>
      <c r="AP32" s="312"/>
      <c r="AQ32" s="312"/>
      <c r="AR32" s="312"/>
      <c r="AS32" s="312"/>
      <c r="AT32" s="312"/>
      <c r="AU32" s="312"/>
      <c r="AV32" s="312"/>
      <c r="AW32" s="312"/>
      <c r="AX32" s="312"/>
      <c r="AY32" s="312"/>
      <c r="AZ32" s="312"/>
      <c r="BA32" s="312"/>
      <c r="BB32" s="312"/>
      <c r="BC32" s="312"/>
      <c r="BD32" s="312"/>
      <c r="BE32" s="312"/>
      <c r="BF32" s="312"/>
      <c r="BG32" s="312"/>
      <c r="BH32" s="312"/>
      <c r="BI32" s="312"/>
      <c r="BJ32" s="312"/>
      <c r="BK32" s="312"/>
      <c r="BL32" s="312"/>
      <c r="BM32" s="312"/>
      <c r="BN32" s="312"/>
      <c r="BO32" s="312"/>
      <c r="BP32" s="312"/>
      <c r="BQ32" s="312"/>
      <c r="BR32" s="312"/>
      <c r="BS32" s="312"/>
      <c r="BT32" s="312"/>
      <c r="BU32" s="312"/>
      <c r="BV32" s="312"/>
      <c r="BW32" s="312"/>
      <c r="BX32" s="312"/>
      <c r="BY32" s="312"/>
      <c r="BZ32" s="312"/>
      <c r="CA32" s="312"/>
      <c r="CB32" s="312"/>
      <c r="CC32" s="312"/>
      <c r="CD32" s="312"/>
      <c r="CE32" s="312"/>
      <c r="CF32" s="312"/>
      <c r="CG32" s="312"/>
      <c r="CH32" s="312"/>
      <c r="CI32" s="312"/>
      <c r="CJ32" s="312"/>
      <c r="CK32" s="312"/>
      <c r="CL32" s="312"/>
      <c r="CM32" s="312"/>
      <c r="CN32" s="312"/>
      <c r="CO32" s="312"/>
      <c r="CP32" s="312"/>
      <c r="CQ32" s="312"/>
      <c r="CR32" s="312"/>
      <c r="CS32" s="312"/>
      <c r="CT32" s="312"/>
      <c r="CU32" s="312"/>
      <c r="CV32" s="312"/>
      <c r="CW32" s="312"/>
      <c r="CX32" s="312"/>
      <c r="CY32" s="312"/>
      <c r="CZ32" s="312"/>
      <c r="DA32" s="312"/>
      <c r="DB32" s="312"/>
      <c r="DC32" s="312"/>
      <c r="DD32" s="312"/>
      <c r="DE32" s="312"/>
      <c r="DF32" s="312"/>
      <c r="DG32" s="312"/>
      <c r="DH32" s="312"/>
      <c r="DI32" s="312"/>
      <c r="DJ32" s="312"/>
      <c r="DK32" s="312"/>
      <c r="DL32" s="312"/>
      <c r="DM32" s="312"/>
      <c r="DN32" s="312"/>
      <c r="DO32" s="312"/>
      <c r="DP32" s="312"/>
      <c r="DQ32" s="312"/>
      <c r="DR32" s="312"/>
      <c r="DS32" s="312"/>
      <c r="DT32" s="312"/>
      <c r="DU32" s="312"/>
      <c r="DV32" s="312"/>
      <c r="DW32" s="312"/>
      <c r="DX32" s="312"/>
      <c r="DY32" s="312"/>
      <c r="DZ32" s="312"/>
      <c r="EA32" s="312"/>
      <c r="EB32" s="312"/>
      <c r="EC32" s="312"/>
      <c r="ED32" s="312"/>
      <c r="EE32" s="312"/>
      <c r="EF32" s="312"/>
      <c r="EG32" s="312"/>
      <c r="EH32" s="312"/>
      <c r="EI32" s="312"/>
      <c r="EJ32" s="312"/>
      <c r="EK32" s="312"/>
      <c r="EL32" s="312"/>
      <c r="EM32" s="312"/>
      <c r="EN32" s="312"/>
      <c r="EO32" s="312"/>
      <c r="EP32" s="312"/>
      <c r="EQ32" s="312"/>
      <c r="ER32" s="312"/>
      <c r="ES32" s="312"/>
      <c r="ET32" s="312"/>
      <c r="EU32" s="312"/>
      <c r="EV32" s="312"/>
      <c r="EW32" s="312"/>
      <c r="EX32" s="312"/>
      <c r="EY32" s="312"/>
      <c r="EZ32" s="312"/>
      <c r="FA32" s="312"/>
      <c r="FB32" s="312"/>
      <c r="FC32" s="312"/>
      <c r="FD32" s="312"/>
      <c r="FE32" s="312"/>
      <c r="FF32" s="312"/>
      <c r="FG32" s="312"/>
      <c r="FH32" s="312"/>
      <c r="FI32" s="312"/>
      <c r="FJ32" s="312"/>
      <c r="FK32" s="312"/>
      <c r="FL32" s="312"/>
      <c r="FM32" s="312"/>
      <c r="FN32" s="312"/>
      <c r="FO32" s="312"/>
      <c r="FP32" s="312"/>
      <c r="FQ32" s="312"/>
      <c r="FR32" s="312"/>
      <c r="FS32" s="312"/>
      <c r="FT32" s="312"/>
      <c r="FU32" s="312"/>
      <c r="FV32" s="312"/>
      <c r="FW32" s="312"/>
      <c r="FX32" s="312"/>
      <c r="FY32" s="312"/>
      <c r="FZ32" s="312"/>
      <c r="GA32" s="312"/>
      <c r="GB32" s="312"/>
      <c r="GC32" s="312"/>
      <c r="GD32" s="312"/>
      <c r="GE32" s="312"/>
      <c r="GF32" s="312"/>
      <c r="GG32" s="312"/>
    </row>
    <row r="33" spans="1:189" s="351" customFormat="1">
      <c r="A33" s="331"/>
      <c r="B33" s="346"/>
      <c r="C33" s="346"/>
      <c r="D33" s="316"/>
      <c r="E33" s="314"/>
      <c r="G33" s="314"/>
      <c r="H33" s="349"/>
      <c r="I33" s="350"/>
      <c r="J33" s="330"/>
      <c r="K33" s="330"/>
      <c r="L33" s="330"/>
      <c r="M33" s="352"/>
      <c r="N33" s="318"/>
      <c r="O33" s="314"/>
      <c r="P33" s="647"/>
      <c r="Q33" s="647"/>
      <c r="R33" s="648"/>
      <c r="S33" s="570"/>
      <c r="T33" s="649"/>
      <c r="U33" s="348"/>
      <c r="V33" s="348"/>
      <c r="W33" s="348"/>
      <c r="X33" s="348"/>
      <c r="Y33" s="348"/>
      <c r="Z33" s="348"/>
      <c r="AA33" s="348"/>
      <c r="AB33" s="348"/>
      <c r="AC33" s="348"/>
      <c r="AD33" s="348"/>
      <c r="AE33" s="348"/>
      <c r="AF33" s="348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12"/>
      <c r="AY33" s="312"/>
      <c r="AZ33" s="312"/>
      <c r="BA33" s="312"/>
      <c r="BB33" s="312"/>
      <c r="BC33" s="312"/>
      <c r="BD33" s="312"/>
      <c r="BE33" s="312"/>
      <c r="BF33" s="312"/>
      <c r="BG33" s="312"/>
      <c r="BH33" s="312"/>
      <c r="BI33" s="312"/>
      <c r="BJ33" s="312"/>
      <c r="BK33" s="312"/>
      <c r="BL33" s="312"/>
      <c r="BM33" s="312"/>
      <c r="BN33" s="312"/>
      <c r="BO33" s="312"/>
      <c r="BP33" s="312"/>
      <c r="BQ33" s="312"/>
      <c r="BR33" s="312"/>
      <c r="BS33" s="312"/>
      <c r="BT33" s="312"/>
      <c r="BU33" s="312"/>
      <c r="BV33" s="312"/>
      <c r="BW33" s="312"/>
      <c r="BX33" s="312"/>
      <c r="BY33" s="312"/>
      <c r="BZ33" s="312"/>
      <c r="CA33" s="312"/>
      <c r="CB33" s="312"/>
      <c r="CC33" s="312"/>
      <c r="CD33" s="312"/>
      <c r="CE33" s="312"/>
      <c r="CF33" s="312"/>
      <c r="CG33" s="312"/>
      <c r="CH33" s="312"/>
      <c r="CI33" s="312"/>
      <c r="CJ33" s="312"/>
      <c r="CK33" s="312"/>
      <c r="CL33" s="312"/>
      <c r="CM33" s="312"/>
      <c r="CN33" s="312"/>
      <c r="CO33" s="312"/>
      <c r="CP33" s="312"/>
      <c r="CQ33" s="312"/>
      <c r="CR33" s="312"/>
      <c r="CS33" s="312"/>
      <c r="CT33" s="312"/>
      <c r="CU33" s="312"/>
      <c r="CV33" s="312"/>
      <c r="CW33" s="312"/>
      <c r="CX33" s="312"/>
      <c r="CY33" s="312"/>
      <c r="CZ33" s="312"/>
      <c r="DA33" s="312"/>
      <c r="DB33" s="312"/>
      <c r="DC33" s="312"/>
      <c r="DD33" s="312"/>
      <c r="DE33" s="312"/>
      <c r="DF33" s="312"/>
      <c r="DG33" s="312"/>
      <c r="DH33" s="312"/>
      <c r="DI33" s="312"/>
      <c r="DJ33" s="312"/>
      <c r="DK33" s="312"/>
      <c r="DL33" s="312"/>
      <c r="DM33" s="312"/>
      <c r="DN33" s="312"/>
      <c r="DO33" s="312"/>
      <c r="DP33" s="312"/>
      <c r="DQ33" s="312"/>
      <c r="DR33" s="312"/>
      <c r="DS33" s="312"/>
      <c r="DT33" s="312"/>
      <c r="DU33" s="312"/>
      <c r="DV33" s="312"/>
      <c r="DW33" s="312"/>
      <c r="DX33" s="312"/>
      <c r="DY33" s="312"/>
      <c r="DZ33" s="312"/>
      <c r="EA33" s="312"/>
      <c r="EB33" s="312"/>
      <c r="EC33" s="312"/>
      <c r="ED33" s="312"/>
      <c r="EE33" s="312"/>
      <c r="EF33" s="312"/>
      <c r="EG33" s="312"/>
      <c r="EH33" s="312"/>
      <c r="EI33" s="312"/>
      <c r="EJ33" s="312"/>
      <c r="EK33" s="312"/>
      <c r="EL33" s="312"/>
      <c r="EM33" s="312"/>
      <c r="EN33" s="312"/>
      <c r="EO33" s="312"/>
      <c r="EP33" s="312"/>
      <c r="EQ33" s="312"/>
      <c r="ER33" s="312"/>
      <c r="ES33" s="312"/>
      <c r="ET33" s="312"/>
      <c r="EU33" s="312"/>
      <c r="EV33" s="312"/>
      <c r="EW33" s="312"/>
      <c r="EX33" s="312"/>
      <c r="EY33" s="312"/>
      <c r="EZ33" s="312"/>
      <c r="FA33" s="312"/>
      <c r="FB33" s="312"/>
      <c r="FC33" s="312"/>
      <c r="FD33" s="312"/>
      <c r="FE33" s="312"/>
      <c r="FF33" s="312"/>
      <c r="FG33" s="312"/>
      <c r="FH33" s="312"/>
      <c r="FI33" s="312"/>
      <c r="FJ33" s="312"/>
      <c r="FK33" s="312"/>
      <c r="FL33" s="312"/>
      <c r="FM33" s="312"/>
      <c r="FN33" s="312"/>
      <c r="FO33" s="312"/>
      <c r="FP33" s="312"/>
      <c r="FQ33" s="312"/>
      <c r="FR33" s="312"/>
      <c r="FS33" s="312"/>
      <c r="FT33" s="312"/>
      <c r="FU33" s="312"/>
      <c r="FV33" s="312"/>
      <c r="FW33" s="312"/>
      <c r="FX33" s="312"/>
      <c r="FY33" s="312"/>
      <c r="FZ33" s="312"/>
      <c r="GA33" s="312"/>
      <c r="GB33" s="312"/>
      <c r="GC33" s="312"/>
      <c r="GD33" s="312"/>
      <c r="GE33" s="312"/>
      <c r="GF33" s="312"/>
      <c r="GG33" s="312"/>
    </row>
    <row r="34" spans="1:189" s="351" customFormat="1">
      <c r="A34" s="331"/>
      <c r="B34" s="346"/>
      <c r="C34" s="346"/>
      <c r="D34" s="316"/>
      <c r="E34" s="314"/>
      <c r="G34" s="314"/>
      <c r="H34" s="349"/>
      <c r="I34" s="350"/>
      <c r="J34" s="330"/>
      <c r="K34" s="330"/>
      <c r="L34" s="330"/>
      <c r="M34" s="352"/>
      <c r="N34" s="318"/>
      <c r="O34" s="314"/>
      <c r="P34" s="647"/>
      <c r="Q34" s="647"/>
      <c r="R34" s="648"/>
      <c r="S34" s="570"/>
      <c r="T34" s="649"/>
      <c r="U34" s="348"/>
      <c r="V34" s="348"/>
      <c r="W34" s="348"/>
      <c r="X34" s="348"/>
      <c r="Y34" s="348"/>
      <c r="Z34" s="348"/>
      <c r="AA34" s="348"/>
      <c r="AB34" s="348"/>
      <c r="AC34" s="348"/>
      <c r="AD34" s="348"/>
      <c r="AE34" s="348"/>
      <c r="AF34" s="348"/>
      <c r="AG34" s="312"/>
      <c r="AH34" s="312"/>
      <c r="AI34" s="312"/>
      <c r="AJ34" s="312"/>
      <c r="AK34" s="312"/>
      <c r="AL34" s="312"/>
      <c r="AM34" s="312"/>
      <c r="AN34" s="312"/>
      <c r="AO34" s="312"/>
      <c r="AP34" s="312"/>
      <c r="AQ34" s="312"/>
      <c r="AR34" s="312"/>
      <c r="AS34" s="312"/>
      <c r="AT34" s="312"/>
      <c r="AU34" s="312"/>
      <c r="AV34" s="312"/>
      <c r="AW34" s="312"/>
      <c r="AX34" s="312"/>
      <c r="AY34" s="312"/>
      <c r="AZ34" s="312"/>
      <c r="BA34" s="312"/>
      <c r="BB34" s="312"/>
      <c r="BC34" s="312"/>
      <c r="BD34" s="312"/>
      <c r="BE34" s="312"/>
      <c r="BF34" s="312"/>
      <c r="BG34" s="312"/>
      <c r="BH34" s="312"/>
      <c r="BI34" s="312"/>
      <c r="BJ34" s="312"/>
      <c r="BK34" s="312"/>
      <c r="BL34" s="312"/>
      <c r="BM34" s="312"/>
      <c r="BN34" s="312"/>
      <c r="BO34" s="312"/>
      <c r="BP34" s="312"/>
      <c r="BQ34" s="312"/>
      <c r="BR34" s="312"/>
      <c r="BS34" s="312"/>
      <c r="BT34" s="312"/>
      <c r="BU34" s="312"/>
      <c r="BV34" s="312"/>
      <c r="BW34" s="312"/>
      <c r="BX34" s="312"/>
      <c r="BY34" s="312"/>
      <c r="BZ34" s="312"/>
      <c r="CA34" s="312"/>
      <c r="CB34" s="312"/>
      <c r="CC34" s="312"/>
      <c r="CD34" s="312"/>
      <c r="CE34" s="312"/>
      <c r="CF34" s="312"/>
      <c r="CG34" s="312"/>
      <c r="CH34" s="312"/>
      <c r="CI34" s="312"/>
      <c r="CJ34" s="312"/>
      <c r="CK34" s="312"/>
      <c r="CL34" s="312"/>
      <c r="CM34" s="312"/>
      <c r="CN34" s="312"/>
      <c r="CO34" s="312"/>
      <c r="CP34" s="312"/>
      <c r="CQ34" s="312"/>
      <c r="CR34" s="312"/>
      <c r="CS34" s="312"/>
      <c r="CT34" s="312"/>
      <c r="CU34" s="312"/>
      <c r="CV34" s="312"/>
      <c r="CW34" s="312"/>
      <c r="CX34" s="312"/>
      <c r="CY34" s="312"/>
      <c r="CZ34" s="312"/>
      <c r="DA34" s="312"/>
      <c r="DB34" s="312"/>
      <c r="DC34" s="312"/>
      <c r="DD34" s="312"/>
      <c r="DE34" s="312"/>
      <c r="DF34" s="312"/>
      <c r="DG34" s="312"/>
      <c r="DH34" s="312"/>
      <c r="DI34" s="312"/>
      <c r="DJ34" s="312"/>
      <c r="DK34" s="312"/>
      <c r="DL34" s="312"/>
      <c r="DM34" s="312"/>
      <c r="DN34" s="312"/>
      <c r="DO34" s="312"/>
      <c r="DP34" s="312"/>
      <c r="DQ34" s="312"/>
      <c r="DR34" s="312"/>
      <c r="DS34" s="312"/>
      <c r="DT34" s="312"/>
      <c r="DU34" s="312"/>
      <c r="DV34" s="312"/>
      <c r="DW34" s="312"/>
      <c r="DX34" s="312"/>
      <c r="DY34" s="312"/>
      <c r="DZ34" s="312"/>
      <c r="EA34" s="312"/>
      <c r="EB34" s="312"/>
      <c r="EC34" s="312"/>
      <c r="ED34" s="312"/>
      <c r="EE34" s="312"/>
      <c r="EF34" s="312"/>
      <c r="EG34" s="312"/>
      <c r="EH34" s="312"/>
      <c r="EI34" s="312"/>
      <c r="EJ34" s="312"/>
      <c r="EK34" s="312"/>
      <c r="EL34" s="312"/>
      <c r="EM34" s="312"/>
      <c r="EN34" s="312"/>
      <c r="EO34" s="312"/>
      <c r="EP34" s="312"/>
      <c r="EQ34" s="312"/>
      <c r="ER34" s="312"/>
      <c r="ES34" s="312"/>
      <c r="ET34" s="312"/>
      <c r="EU34" s="312"/>
      <c r="EV34" s="312"/>
      <c r="EW34" s="312"/>
      <c r="EX34" s="312"/>
      <c r="EY34" s="312"/>
      <c r="EZ34" s="312"/>
      <c r="FA34" s="312"/>
      <c r="FB34" s="312"/>
      <c r="FC34" s="312"/>
      <c r="FD34" s="312"/>
      <c r="FE34" s="312"/>
      <c r="FF34" s="312"/>
      <c r="FG34" s="312"/>
      <c r="FH34" s="312"/>
      <c r="FI34" s="312"/>
      <c r="FJ34" s="312"/>
      <c r="FK34" s="312"/>
      <c r="FL34" s="312"/>
      <c r="FM34" s="312"/>
      <c r="FN34" s="312"/>
      <c r="FO34" s="312"/>
      <c r="FP34" s="312"/>
      <c r="FQ34" s="312"/>
      <c r="FR34" s="312"/>
      <c r="FS34" s="312"/>
      <c r="FT34" s="312"/>
      <c r="FU34" s="312"/>
      <c r="FV34" s="312"/>
      <c r="FW34" s="312"/>
      <c r="FX34" s="312"/>
      <c r="FY34" s="312"/>
      <c r="FZ34" s="312"/>
      <c r="GA34" s="312"/>
      <c r="GB34" s="312"/>
      <c r="GC34" s="312"/>
      <c r="GD34" s="312"/>
      <c r="GE34" s="312"/>
      <c r="GF34" s="312"/>
      <c r="GG34" s="312"/>
    </row>
    <row r="35" spans="1:189" s="351" customFormat="1">
      <c r="A35" s="331"/>
      <c r="B35" s="346"/>
      <c r="C35" s="346"/>
      <c r="D35" s="316"/>
      <c r="E35" s="314"/>
      <c r="G35" s="314"/>
      <c r="H35" s="349"/>
      <c r="I35" s="350"/>
      <c r="J35" s="330"/>
      <c r="K35" s="330"/>
      <c r="L35" s="330"/>
      <c r="M35" s="352"/>
      <c r="N35" s="318"/>
      <c r="O35" s="314"/>
      <c r="P35" s="647"/>
      <c r="Q35" s="647"/>
      <c r="R35" s="648"/>
      <c r="S35" s="570"/>
      <c r="T35" s="649"/>
      <c r="U35" s="348"/>
      <c r="V35" s="348"/>
      <c r="W35" s="348"/>
      <c r="X35" s="348"/>
      <c r="Y35" s="348"/>
      <c r="Z35" s="348"/>
      <c r="AA35" s="348"/>
      <c r="AB35" s="348"/>
      <c r="AC35" s="348"/>
      <c r="AD35" s="348"/>
      <c r="AE35" s="348"/>
      <c r="AF35" s="348"/>
      <c r="AG35" s="312"/>
      <c r="AH35" s="312"/>
      <c r="AI35" s="312"/>
      <c r="AJ35" s="312"/>
      <c r="AK35" s="312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312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312"/>
      <c r="BV35" s="312"/>
      <c r="BW35" s="312"/>
      <c r="BX35" s="312"/>
      <c r="BY35" s="312"/>
      <c r="BZ35" s="312"/>
      <c r="CA35" s="312"/>
      <c r="CB35" s="312"/>
      <c r="CC35" s="312"/>
      <c r="CD35" s="312"/>
      <c r="CE35" s="312"/>
      <c r="CF35" s="312"/>
      <c r="CG35" s="312"/>
      <c r="CH35" s="312"/>
      <c r="CI35" s="312"/>
      <c r="CJ35" s="312"/>
      <c r="CK35" s="312"/>
      <c r="CL35" s="312"/>
      <c r="CM35" s="312"/>
      <c r="CN35" s="312"/>
      <c r="CO35" s="312"/>
      <c r="CP35" s="312"/>
      <c r="CQ35" s="312"/>
      <c r="CR35" s="312"/>
      <c r="CS35" s="312"/>
      <c r="CT35" s="312"/>
      <c r="CU35" s="312"/>
      <c r="CV35" s="312"/>
      <c r="CW35" s="312"/>
      <c r="CX35" s="312"/>
      <c r="CY35" s="312"/>
      <c r="CZ35" s="312"/>
      <c r="DA35" s="312"/>
      <c r="DB35" s="312"/>
      <c r="DC35" s="312"/>
      <c r="DD35" s="312"/>
      <c r="DE35" s="312"/>
      <c r="DF35" s="312"/>
      <c r="DG35" s="312"/>
      <c r="DH35" s="312"/>
      <c r="DI35" s="312"/>
      <c r="DJ35" s="312"/>
      <c r="DK35" s="312"/>
      <c r="DL35" s="312"/>
      <c r="DM35" s="312"/>
      <c r="DN35" s="312"/>
      <c r="DO35" s="312"/>
      <c r="DP35" s="312"/>
      <c r="DQ35" s="312"/>
      <c r="DR35" s="312"/>
      <c r="DS35" s="312"/>
      <c r="DT35" s="312"/>
      <c r="DU35" s="312"/>
      <c r="DV35" s="312"/>
      <c r="DW35" s="312"/>
      <c r="DX35" s="312"/>
      <c r="DY35" s="312"/>
      <c r="DZ35" s="312"/>
      <c r="EA35" s="312"/>
      <c r="EB35" s="312"/>
      <c r="EC35" s="312"/>
      <c r="ED35" s="312"/>
      <c r="EE35" s="312"/>
      <c r="EF35" s="312"/>
      <c r="EG35" s="312"/>
      <c r="EH35" s="312"/>
      <c r="EI35" s="312"/>
      <c r="EJ35" s="312"/>
      <c r="EK35" s="312"/>
      <c r="EL35" s="312"/>
      <c r="EM35" s="312"/>
      <c r="EN35" s="312"/>
      <c r="EO35" s="312"/>
      <c r="EP35" s="312"/>
      <c r="EQ35" s="312"/>
      <c r="ER35" s="312"/>
      <c r="ES35" s="312"/>
      <c r="ET35" s="312"/>
      <c r="EU35" s="312"/>
      <c r="EV35" s="312"/>
      <c r="EW35" s="312"/>
      <c r="EX35" s="312"/>
      <c r="EY35" s="312"/>
      <c r="EZ35" s="312"/>
      <c r="FA35" s="312"/>
      <c r="FB35" s="312"/>
      <c r="FC35" s="312"/>
      <c r="FD35" s="312"/>
      <c r="FE35" s="312"/>
      <c r="FF35" s="312"/>
      <c r="FG35" s="312"/>
      <c r="FH35" s="312"/>
      <c r="FI35" s="312"/>
      <c r="FJ35" s="312"/>
      <c r="FK35" s="312"/>
      <c r="FL35" s="312"/>
      <c r="FM35" s="312"/>
      <c r="FN35" s="312"/>
      <c r="FO35" s="312"/>
      <c r="FP35" s="312"/>
      <c r="FQ35" s="312"/>
      <c r="FR35" s="312"/>
      <c r="FS35" s="312"/>
      <c r="FT35" s="312"/>
      <c r="FU35" s="312"/>
      <c r="FV35" s="312"/>
      <c r="FW35" s="312"/>
      <c r="FX35" s="312"/>
      <c r="FY35" s="312"/>
      <c r="FZ35" s="312"/>
      <c r="GA35" s="312"/>
      <c r="GB35" s="312"/>
      <c r="GC35" s="312"/>
      <c r="GD35" s="312"/>
      <c r="GE35" s="312"/>
      <c r="GF35" s="312"/>
      <c r="GG35" s="312"/>
    </row>
    <row r="36" spans="1:189" s="351" customFormat="1">
      <c r="A36" s="331"/>
      <c r="B36" s="346"/>
      <c r="C36" s="346"/>
      <c r="D36" s="316"/>
      <c r="E36" s="314"/>
      <c r="G36" s="314"/>
      <c r="H36" s="349"/>
      <c r="I36" s="350"/>
      <c r="J36" s="330"/>
      <c r="K36" s="330"/>
      <c r="L36" s="330"/>
      <c r="M36" s="352"/>
      <c r="N36" s="318"/>
      <c r="O36" s="314"/>
      <c r="P36" s="647"/>
      <c r="Q36" s="647"/>
      <c r="R36" s="648"/>
      <c r="S36" s="570"/>
      <c r="T36" s="649"/>
      <c r="U36" s="348"/>
      <c r="V36" s="348"/>
      <c r="W36" s="348"/>
      <c r="X36" s="348"/>
      <c r="Y36" s="348"/>
      <c r="Z36" s="348"/>
      <c r="AA36" s="348"/>
      <c r="AB36" s="348"/>
      <c r="AC36" s="348"/>
      <c r="AD36" s="348"/>
      <c r="AE36" s="348"/>
      <c r="AF36" s="348"/>
      <c r="AG36" s="312"/>
      <c r="AH36" s="312"/>
      <c r="AI36" s="312"/>
      <c r="AJ36" s="312"/>
      <c r="AK36" s="312"/>
      <c r="AL36" s="312"/>
      <c r="AM36" s="312"/>
      <c r="AN36" s="312"/>
      <c r="AO36" s="312"/>
      <c r="AP36" s="312"/>
      <c r="AQ36" s="312"/>
      <c r="AR36" s="312"/>
      <c r="AS36" s="312"/>
      <c r="AT36" s="312"/>
      <c r="AU36" s="312"/>
      <c r="AV36" s="312"/>
      <c r="AW36" s="312"/>
      <c r="AX36" s="312"/>
      <c r="AY36" s="312"/>
      <c r="AZ36" s="312"/>
      <c r="BA36" s="312"/>
      <c r="BB36" s="312"/>
      <c r="BC36" s="312"/>
      <c r="BD36" s="312"/>
      <c r="BE36" s="312"/>
      <c r="BF36" s="312"/>
      <c r="BG36" s="312"/>
      <c r="BH36" s="312"/>
      <c r="BI36" s="312"/>
      <c r="BJ36" s="312"/>
      <c r="BK36" s="312"/>
      <c r="BL36" s="312"/>
      <c r="BM36" s="312"/>
      <c r="BN36" s="312"/>
      <c r="BO36" s="312"/>
      <c r="BP36" s="312"/>
      <c r="BQ36" s="312"/>
      <c r="BR36" s="312"/>
      <c r="BS36" s="312"/>
      <c r="BT36" s="312"/>
      <c r="BU36" s="312"/>
      <c r="BV36" s="312"/>
      <c r="BW36" s="312"/>
      <c r="BX36" s="312"/>
      <c r="BY36" s="312"/>
      <c r="BZ36" s="312"/>
      <c r="CA36" s="312"/>
      <c r="CB36" s="312"/>
      <c r="CC36" s="312"/>
      <c r="CD36" s="312"/>
      <c r="CE36" s="312"/>
      <c r="CF36" s="312"/>
      <c r="CG36" s="312"/>
      <c r="CH36" s="312"/>
      <c r="CI36" s="312"/>
      <c r="CJ36" s="312"/>
      <c r="CK36" s="312"/>
      <c r="CL36" s="312"/>
      <c r="CM36" s="312"/>
      <c r="CN36" s="312"/>
      <c r="CO36" s="312"/>
      <c r="CP36" s="312"/>
      <c r="CQ36" s="312"/>
      <c r="CR36" s="312"/>
      <c r="CS36" s="312"/>
      <c r="CT36" s="312"/>
      <c r="CU36" s="312"/>
      <c r="CV36" s="312"/>
      <c r="CW36" s="312"/>
      <c r="CX36" s="312"/>
      <c r="CY36" s="312"/>
      <c r="CZ36" s="312"/>
      <c r="DA36" s="312"/>
      <c r="DB36" s="312"/>
      <c r="DC36" s="312"/>
      <c r="DD36" s="312"/>
      <c r="DE36" s="312"/>
      <c r="DF36" s="312"/>
      <c r="DG36" s="312"/>
      <c r="DH36" s="312"/>
      <c r="DI36" s="312"/>
      <c r="DJ36" s="312"/>
      <c r="DK36" s="312"/>
      <c r="DL36" s="312"/>
      <c r="DM36" s="312"/>
      <c r="DN36" s="312"/>
      <c r="DO36" s="312"/>
      <c r="DP36" s="312"/>
      <c r="DQ36" s="312"/>
      <c r="DR36" s="312"/>
      <c r="DS36" s="312"/>
      <c r="DT36" s="312"/>
      <c r="DU36" s="312"/>
      <c r="DV36" s="312"/>
      <c r="DW36" s="312"/>
      <c r="DX36" s="312"/>
      <c r="DY36" s="312"/>
      <c r="DZ36" s="312"/>
      <c r="EA36" s="312"/>
      <c r="EB36" s="312"/>
      <c r="EC36" s="312"/>
      <c r="ED36" s="312"/>
      <c r="EE36" s="312"/>
      <c r="EF36" s="312"/>
      <c r="EG36" s="312"/>
      <c r="EH36" s="312"/>
      <c r="EI36" s="312"/>
      <c r="EJ36" s="312"/>
      <c r="EK36" s="312"/>
      <c r="EL36" s="312"/>
      <c r="EM36" s="312"/>
      <c r="EN36" s="312"/>
      <c r="EO36" s="312"/>
      <c r="EP36" s="312"/>
      <c r="EQ36" s="312"/>
      <c r="ER36" s="312"/>
      <c r="ES36" s="312"/>
      <c r="ET36" s="312"/>
      <c r="EU36" s="312"/>
      <c r="EV36" s="312"/>
      <c r="EW36" s="312"/>
      <c r="EX36" s="312"/>
      <c r="EY36" s="312"/>
      <c r="EZ36" s="312"/>
      <c r="FA36" s="312"/>
      <c r="FB36" s="312"/>
      <c r="FC36" s="312"/>
      <c r="FD36" s="312"/>
      <c r="FE36" s="312"/>
      <c r="FF36" s="312"/>
      <c r="FG36" s="312"/>
      <c r="FH36" s="312"/>
      <c r="FI36" s="312"/>
      <c r="FJ36" s="312"/>
      <c r="FK36" s="312"/>
      <c r="FL36" s="312"/>
      <c r="FM36" s="312"/>
      <c r="FN36" s="312"/>
      <c r="FO36" s="312"/>
      <c r="FP36" s="312"/>
      <c r="FQ36" s="312"/>
      <c r="FR36" s="312"/>
      <c r="FS36" s="312"/>
      <c r="FT36" s="312"/>
      <c r="FU36" s="312"/>
      <c r="FV36" s="312"/>
      <c r="FW36" s="312"/>
      <c r="FX36" s="312"/>
      <c r="FY36" s="312"/>
      <c r="FZ36" s="312"/>
      <c r="GA36" s="312"/>
      <c r="GB36" s="312"/>
      <c r="GC36" s="312"/>
      <c r="GD36" s="312"/>
      <c r="GE36" s="312"/>
      <c r="GF36" s="312"/>
      <c r="GG36" s="312"/>
    </row>
    <row r="37" spans="1:189" s="351" customFormat="1">
      <c r="A37" s="331"/>
      <c r="B37" s="346"/>
      <c r="C37" s="346"/>
      <c r="D37" s="316"/>
      <c r="E37" s="314"/>
      <c r="G37" s="314"/>
      <c r="H37" s="349"/>
      <c r="I37" s="350"/>
      <c r="J37" s="330"/>
      <c r="K37" s="330"/>
      <c r="L37" s="330"/>
      <c r="M37" s="352"/>
      <c r="N37" s="318"/>
      <c r="O37" s="314"/>
      <c r="P37" s="647"/>
      <c r="Q37" s="647"/>
      <c r="R37" s="648"/>
      <c r="S37" s="570"/>
      <c r="T37" s="649"/>
      <c r="U37" s="348"/>
      <c r="V37" s="348"/>
      <c r="W37" s="348"/>
      <c r="X37" s="348"/>
      <c r="Y37" s="348"/>
      <c r="Z37" s="348"/>
      <c r="AA37" s="348"/>
      <c r="AB37" s="348"/>
      <c r="AC37" s="348"/>
      <c r="AD37" s="348"/>
      <c r="AE37" s="348"/>
      <c r="AF37" s="348"/>
      <c r="AG37" s="312"/>
      <c r="AH37" s="312"/>
      <c r="AI37" s="312"/>
      <c r="AJ37" s="312"/>
      <c r="AK37" s="312"/>
      <c r="AL37" s="312"/>
      <c r="AM37" s="312"/>
      <c r="AN37" s="312"/>
      <c r="AO37" s="312"/>
      <c r="AP37" s="312"/>
      <c r="AQ37" s="312"/>
      <c r="AR37" s="312"/>
      <c r="AS37" s="312"/>
      <c r="AT37" s="312"/>
      <c r="AU37" s="312"/>
      <c r="AV37" s="312"/>
      <c r="AW37" s="312"/>
      <c r="AX37" s="312"/>
      <c r="AY37" s="312"/>
      <c r="AZ37" s="312"/>
      <c r="BA37" s="312"/>
      <c r="BB37" s="312"/>
      <c r="BC37" s="312"/>
      <c r="BD37" s="312"/>
      <c r="BE37" s="312"/>
      <c r="BF37" s="312"/>
      <c r="BG37" s="312"/>
      <c r="BH37" s="312"/>
      <c r="BI37" s="312"/>
      <c r="BJ37" s="312"/>
      <c r="BK37" s="312"/>
      <c r="BL37" s="312"/>
      <c r="BM37" s="312"/>
      <c r="BN37" s="312"/>
      <c r="BO37" s="312"/>
      <c r="BP37" s="312"/>
      <c r="BQ37" s="312"/>
      <c r="BR37" s="312"/>
      <c r="BS37" s="312"/>
      <c r="BT37" s="312"/>
      <c r="BU37" s="312"/>
      <c r="BV37" s="312"/>
      <c r="BW37" s="312"/>
      <c r="BX37" s="312"/>
      <c r="BY37" s="312"/>
      <c r="BZ37" s="312"/>
      <c r="CA37" s="312"/>
      <c r="CB37" s="312"/>
      <c r="CC37" s="312"/>
      <c r="CD37" s="312"/>
      <c r="CE37" s="312"/>
      <c r="CF37" s="312"/>
      <c r="CG37" s="312"/>
      <c r="CH37" s="312"/>
      <c r="CI37" s="312"/>
      <c r="CJ37" s="312"/>
      <c r="CK37" s="312"/>
      <c r="CL37" s="312"/>
      <c r="CM37" s="312"/>
      <c r="CN37" s="312"/>
      <c r="CO37" s="312"/>
      <c r="CP37" s="312"/>
      <c r="CQ37" s="312"/>
      <c r="CR37" s="312"/>
      <c r="CS37" s="312"/>
      <c r="CT37" s="312"/>
      <c r="CU37" s="312"/>
      <c r="CV37" s="312"/>
      <c r="CW37" s="312"/>
      <c r="CX37" s="312"/>
      <c r="CY37" s="312"/>
      <c r="CZ37" s="312"/>
      <c r="DA37" s="312"/>
      <c r="DB37" s="312"/>
      <c r="DC37" s="312"/>
      <c r="DD37" s="312"/>
      <c r="DE37" s="312"/>
      <c r="DF37" s="312"/>
      <c r="DG37" s="312"/>
      <c r="DH37" s="312"/>
      <c r="DI37" s="312"/>
      <c r="DJ37" s="312"/>
      <c r="DK37" s="312"/>
      <c r="DL37" s="312"/>
      <c r="DM37" s="312"/>
      <c r="DN37" s="312"/>
      <c r="DO37" s="312"/>
      <c r="DP37" s="312"/>
      <c r="DQ37" s="312"/>
      <c r="DR37" s="312"/>
      <c r="DS37" s="312"/>
      <c r="DT37" s="312"/>
      <c r="DU37" s="312"/>
      <c r="DV37" s="312"/>
      <c r="DW37" s="312"/>
      <c r="DX37" s="312"/>
      <c r="DY37" s="312"/>
      <c r="DZ37" s="312"/>
      <c r="EA37" s="312"/>
      <c r="EB37" s="312"/>
      <c r="EC37" s="312"/>
      <c r="ED37" s="312"/>
      <c r="EE37" s="312"/>
      <c r="EF37" s="312"/>
      <c r="EG37" s="312"/>
      <c r="EH37" s="312"/>
      <c r="EI37" s="312"/>
      <c r="EJ37" s="312"/>
      <c r="EK37" s="312"/>
      <c r="EL37" s="312"/>
      <c r="EM37" s="312"/>
      <c r="EN37" s="312"/>
      <c r="EO37" s="312"/>
      <c r="EP37" s="312"/>
      <c r="EQ37" s="312"/>
      <c r="ER37" s="312"/>
      <c r="ES37" s="312"/>
      <c r="ET37" s="312"/>
      <c r="EU37" s="312"/>
      <c r="EV37" s="312"/>
      <c r="EW37" s="312"/>
      <c r="EX37" s="312"/>
      <c r="EY37" s="312"/>
      <c r="EZ37" s="312"/>
      <c r="FA37" s="312"/>
      <c r="FB37" s="312"/>
      <c r="FC37" s="312"/>
      <c r="FD37" s="312"/>
      <c r="FE37" s="312"/>
      <c r="FF37" s="312"/>
      <c r="FG37" s="312"/>
      <c r="FH37" s="312"/>
      <c r="FI37" s="312"/>
      <c r="FJ37" s="312"/>
      <c r="FK37" s="312"/>
      <c r="FL37" s="312"/>
      <c r="FM37" s="312"/>
      <c r="FN37" s="312"/>
      <c r="FO37" s="312"/>
      <c r="FP37" s="312"/>
      <c r="FQ37" s="312"/>
      <c r="FR37" s="312"/>
      <c r="FS37" s="312"/>
      <c r="FT37" s="312"/>
      <c r="FU37" s="312"/>
      <c r="FV37" s="312"/>
      <c r="FW37" s="312"/>
      <c r="FX37" s="312"/>
      <c r="FY37" s="312"/>
      <c r="FZ37" s="312"/>
      <c r="GA37" s="312"/>
      <c r="GB37" s="312"/>
      <c r="GC37" s="312"/>
      <c r="GD37" s="312"/>
      <c r="GE37" s="312"/>
      <c r="GF37" s="312"/>
      <c r="GG37" s="312"/>
    </row>
    <row r="38" spans="1:189" s="351" customFormat="1">
      <c r="A38" s="331"/>
      <c r="B38" s="346"/>
      <c r="C38" s="346"/>
      <c r="D38" s="316"/>
      <c r="E38" s="314"/>
      <c r="G38" s="314"/>
      <c r="H38" s="349"/>
      <c r="I38" s="350"/>
      <c r="J38" s="330"/>
      <c r="K38" s="330"/>
      <c r="L38" s="330"/>
      <c r="M38" s="352"/>
      <c r="N38" s="318"/>
      <c r="O38" s="314"/>
      <c r="P38" s="647"/>
      <c r="Q38" s="647"/>
      <c r="R38" s="648"/>
      <c r="S38" s="570"/>
      <c r="T38" s="649"/>
      <c r="U38" s="348"/>
      <c r="V38" s="348"/>
      <c r="W38" s="348"/>
      <c r="X38" s="348"/>
      <c r="Y38" s="348"/>
      <c r="Z38" s="348"/>
      <c r="AA38" s="348"/>
      <c r="AB38" s="348"/>
      <c r="AC38" s="348"/>
      <c r="AD38" s="348"/>
      <c r="AE38" s="348"/>
      <c r="AF38" s="348"/>
      <c r="AG38" s="312"/>
      <c r="AH38" s="312"/>
      <c r="AI38" s="312"/>
      <c r="AJ38" s="312"/>
      <c r="AK38" s="312"/>
      <c r="AL38" s="312"/>
      <c r="AM38" s="312"/>
      <c r="AN38" s="312"/>
      <c r="AO38" s="312"/>
      <c r="AP38" s="312"/>
      <c r="AQ38" s="312"/>
      <c r="AR38" s="312"/>
      <c r="AS38" s="312"/>
      <c r="AT38" s="312"/>
      <c r="AU38" s="312"/>
      <c r="AV38" s="312"/>
      <c r="AW38" s="312"/>
      <c r="AX38" s="312"/>
      <c r="AY38" s="312"/>
      <c r="AZ38" s="312"/>
      <c r="BA38" s="312"/>
      <c r="BB38" s="312"/>
      <c r="BC38" s="312"/>
      <c r="BD38" s="312"/>
      <c r="BE38" s="312"/>
      <c r="BF38" s="312"/>
      <c r="BG38" s="312"/>
      <c r="BH38" s="312"/>
      <c r="BI38" s="312"/>
      <c r="BJ38" s="312"/>
      <c r="BK38" s="312"/>
      <c r="BL38" s="312"/>
      <c r="BM38" s="312"/>
      <c r="BN38" s="312"/>
      <c r="BO38" s="312"/>
      <c r="BP38" s="312"/>
      <c r="BQ38" s="312"/>
      <c r="BR38" s="312"/>
      <c r="BS38" s="312"/>
      <c r="BT38" s="312"/>
      <c r="BU38" s="312"/>
      <c r="BV38" s="312"/>
      <c r="BW38" s="312"/>
      <c r="BX38" s="312"/>
      <c r="BY38" s="312"/>
      <c r="BZ38" s="312"/>
      <c r="CA38" s="312"/>
      <c r="CB38" s="312"/>
      <c r="CC38" s="312"/>
      <c r="CD38" s="312"/>
      <c r="CE38" s="312"/>
      <c r="CF38" s="312"/>
      <c r="CG38" s="312"/>
      <c r="CH38" s="312"/>
      <c r="CI38" s="312"/>
      <c r="CJ38" s="312"/>
      <c r="CK38" s="312"/>
      <c r="CL38" s="312"/>
      <c r="CM38" s="312"/>
      <c r="CN38" s="312"/>
      <c r="CO38" s="312"/>
      <c r="CP38" s="312"/>
      <c r="CQ38" s="312"/>
      <c r="CR38" s="312"/>
      <c r="CS38" s="312"/>
      <c r="CT38" s="312"/>
      <c r="CU38" s="312"/>
      <c r="CV38" s="312"/>
      <c r="CW38" s="312"/>
      <c r="CX38" s="312"/>
      <c r="CY38" s="312"/>
      <c r="CZ38" s="312"/>
      <c r="DA38" s="312"/>
      <c r="DB38" s="312"/>
      <c r="DC38" s="312"/>
      <c r="DD38" s="312"/>
      <c r="DE38" s="312"/>
      <c r="DF38" s="312"/>
      <c r="DG38" s="312"/>
      <c r="DH38" s="312"/>
      <c r="DI38" s="312"/>
      <c r="DJ38" s="312"/>
      <c r="DK38" s="312"/>
      <c r="DL38" s="312"/>
      <c r="DM38" s="312"/>
      <c r="DN38" s="312"/>
      <c r="DO38" s="312"/>
      <c r="DP38" s="312"/>
      <c r="DQ38" s="312"/>
      <c r="DR38" s="312"/>
      <c r="DS38" s="312"/>
      <c r="DT38" s="312"/>
      <c r="DU38" s="312"/>
      <c r="DV38" s="312"/>
      <c r="DW38" s="312"/>
      <c r="DX38" s="312"/>
      <c r="DY38" s="312"/>
      <c r="DZ38" s="312"/>
      <c r="EA38" s="312"/>
      <c r="EB38" s="312"/>
      <c r="EC38" s="312"/>
      <c r="ED38" s="312"/>
      <c r="EE38" s="312"/>
      <c r="EF38" s="312"/>
      <c r="EG38" s="312"/>
      <c r="EH38" s="312"/>
      <c r="EI38" s="312"/>
      <c r="EJ38" s="312"/>
      <c r="EK38" s="312"/>
      <c r="EL38" s="312"/>
      <c r="EM38" s="312"/>
      <c r="EN38" s="312"/>
      <c r="EO38" s="312"/>
      <c r="EP38" s="312"/>
      <c r="EQ38" s="312"/>
      <c r="ER38" s="312"/>
      <c r="ES38" s="312"/>
      <c r="ET38" s="312"/>
      <c r="EU38" s="312"/>
      <c r="EV38" s="312"/>
      <c r="EW38" s="312"/>
      <c r="EX38" s="312"/>
      <c r="EY38" s="312"/>
      <c r="EZ38" s="312"/>
      <c r="FA38" s="312"/>
      <c r="FB38" s="312"/>
      <c r="FC38" s="312"/>
      <c r="FD38" s="312"/>
      <c r="FE38" s="312"/>
      <c r="FF38" s="312"/>
      <c r="FG38" s="312"/>
      <c r="FH38" s="312"/>
      <c r="FI38" s="312"/>
      <c r="FJ38" s="312"/>
      <c r="FK38" s="312"/>
      <c r="FL38" s="312"/>
      <c r="FM38" s="312"/>
      <c r="FN38" s="312"/>
      <c r="FO38" s="312"/>
      <c r="FP38" s="312"/>
      <c r="FQ38" s="312"/>
      <c r="FR38" s="312"/>
      <c r="FS38" s="312"/>
      <c r="FT38" s="312"/>
      <c r="FU38" s="312"/>
      <c r="FV38" s="312"/>
      <c r="FW38" s="312"/>
      <c r="FX38" s="312"/>
      <c r="FY38" s="312"/>
      <c r="FZ38" s="312"/>
      <c r="GA38" s="312"/>
      <c r="GB38" s="312"/>
      <c r="GC38" s="312"/>
      <c r="GD38" s="312"/>
      <c r="GE38" s="312"/>
      <c r="GF38" s="312"/>
      <c r="GG38" s="312"/>
    </row>
    <row r="39" spans="1:189" s="351" customFormat="1">
      <c r="A39" s="331"/>
      <c r="B39" s="346"/>
      <c r="C39" s="346"/>
      <c r="D39" s="316"/>
      <c r="E39" s="314"/>
      <c r="G39" s="314"/>
      <c r="H39" s="349"/>
      <c r="I39" s="350"/>
      <c r="J39" s="330"/>
      <c r="K39" s="330"/>
      <c r="L39" s="330"/>
      <c r="M39" s="352"/>
      <c r="N39" s="318"/>
      <c r="O39" s="314"/>
      <c r="P39" s="647"/>
      <c r="Q39" s="647"/>
      <c r="R39" s="648"/>
      <c r="S39" s="570"/>
      <c r="T39" s="649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  <c r="AE39" s="348"/>
      <c r="AF39" s="348"/>
      <c r="AG39" s="312"/>
      <c r="AH39" s="312"/>
      <c r="AI39" s="312"/>
      <c r="AJ39" s="312"/>
      <c r="AK39" s="312"/>
      <c r="AL39" s="312"/>
      <c r="AM39" s="312"/>
      <c r="AN39" s="312"/>
      <c r="AO39" s="312"/>
      <c r="AP39" s="312"/>
      <c r="AQ39" s="312"/>
      <c r="AR39" s="312"/>
      <c r="AS39" s="312"/>
      <c r="AT39" s="312"/>
      <c r="AU39" s="312"/>
      <c r="AV39" s="312"/>
      <c r="AW39" s="312"/>
      <c r="AX39" s="312"/>
      <c r="AY39" s="312"/>
      <c r="AZ39" s="312"/>
      <c r="BA39" s="312"/>
      <c r="BB39" s="312"/>
      <c r="BC39" s="312"/>
      <c r="BD39" s="312"/>
      <c r="BE39" s="312"/>
      <c r="BF39" s="312"/>
      <c r="BG39" s="312"/>
      <c r="BH39" s="312"/>
      <c r="BI39" s="312"/>
      <c r="BJ39" s="312"/>
      <c r="BK39" s="312"/>
      <c r="BL39" s="312"/>
      <c r="BM39" s="312"/>
      <c r="BN39" s="312"/>
      <c r="BO39" s="312"/>
      <c r="BP39" s="312"/>
      <c r="BQ39" s="312"/>
      <c r="BR39" s="312"/>
      <c r="BS39" s="312"/>
      <c r="BT39" s="312"/>
      <c r="BU39" s="312"/>
      <c r="BV39" s="312"/>
      <c r="BW39" s="312"/>
      <c r="BX39" s="312"/>
      <c r="BY39" s="312"/>
      <c r="BZ39" s="312"/>
      <c r="CA39" s="312"/>
      <c r="CB39" s="312"/>
      <c r="CC39" s="312"/>
      <c r="CD39" s="312"/>
      <c r="CE39" s="312"/>
      <c r="CF39" s="312"/>
      <c r="CG39" s="312"/>
      <c r="CH39" s="312"/>
      <c r="CI39" s="312"/>
      <c r="CJ39" s="312"/>
      <c r="CK39" s="312"/>
      <c r="CL39" s="312"/>
      <c r="CM39" s="312"/>
      <c r="CN39" s="312"/>
      <c r="CO39" s="312"/>
      <c r="CP39" s="312"/>
      <c r="CQ39" s="312"/>
      <c r="CR39" s="312"/>
      <c r="CS39" s="312"/>
      <c r="CT39" s="312"/>
      <c r="CU39" s="312"/>
      <c r="CV39" s="312"/>
      <c r="CW39" s="312"/>
      <c r="CX39" s="312"/>
      <c r="CY39" s="312"/>
      <c r="CZ39" s="312"/>
      <c r="DA39" s="312"/>
      <c r="DB39" s="312"/>
      <c r="DC39" s="312"/>
      <c r="DD39" s="312"/>
      <c r="DE39" s="312"/>
      <c r="DF39" s="312"/>
      <c r="DG39" s="312"/>
      <c r="DH39" s="312"/>
      <c r="DI39" s="312"/>
      <c r="DJ39" s="312"/>
      <c r="DK39" s="312"/>
      <c r="DL39" s="312"/>
      <c r="DM39" s="312"/>
      <c r="DN39" s="312"/>
      <c r="DO39" s="312"/>
      <c r="DP39" s="312"/>
      <c r="DQ39" s="312"/>
      <c r="DR39" s="312"/>
      <c r="DS39" s="312"/>
      <c r="DT39" s="312"/>
      <c r="DU39" s="312"/>
      <c r="DV39" s="312"/>
      <c r="DW39" s="312"/>
      <c r="DX39" s="312"/>
      <c r="DY39" s="312"/>
      <c r="DZ39" s="312"/>
      <c r="EA39" s="312"/>
      <c r="EB39" s="312"/>
      <c r="EC39" s="312"/>
      <c r="ED39" s="312"/>
      <c r="EE39" s="312"/>
      <c r="EF39" s="312"/>
      <c r="EG39" s="312"/>
      <c r="EH39" s="312"/>
      <c r="EI39" s="312"/>
      <c r="EJ39" s="312"/>
      <c r="EK39" s="312"/>
      <c r="EL39" s="312"/>
      <c r="EM39" s="312"/>
      <c r="EN39" s="312"/>
      <c r="EO39" s="312"/>
      <c r="EP39" s="312"/>
      <c r="EQ39" s="312"/>
      <c r="ER39" s="312"/>
      <c r="ES39" s="312"/>
      <c r="ET39" s="312"/>
      <c r="EU39" s="312"/>
      <c r="EV39" s="312"/>
      <c r="EW39" s="312"/>
      <c r="EX39" s="312"/>
      <c r="EY39" s="312"/>
      <c r="EZ39" s="312"/>
      <c r="FA39" s="312"/>
      <c r="FB39" s="312"/>
      <c r="FC39" s="312"/>
      <c r="FD39" s="312"/>
      <c r="FE39" s="312"/>
      <c r="FF39" s="312"/>
      <c r="FG39" s="312"/>
      <c r="FH39" s="312"/>
      <c r="FI39" s="312"/>
      <c r="FJ39" s="312"/>
      <c r="FK39" s="312"/>
      <c r="FL39" s="312"/>
      <c r="FM39" s="312"/>
      <c r="FN39" s="312"/>
      <c r="FO39" s="312"/>
      <c r="FP39" s="312"/>
      <c r="FQ39" s="312"/>
      <c r="FR39" s="312"/>
      <c r="FS39" s="312"/>
      <c r="FT39" s="312"/>
      <c r="FU39" s="312"/>
      <c r="FV39" s="312"/>
      <c r="FW39" s="312"/>
      <c r="FX39" s="312"/>
      <c r="FY39" s="312"/>
      <c r="FZ39" s="312"/>
      <c r="GA39" s="312"/>
      <c r="GB39" s="312"/>
      <c r="GC39" s="312"/>
      <c r="GD39" s="312"/>
      <c r="GE39" s="312"/>
      <c r="GF39" s="312"/>
      <c r="GG39" s="312"/>
    </row>
    <row r="40" spans="1:189" s="351" customFormat="1">
      <c r="A40" s="331"/>
      <c r="B40" s="346"/>
      <c r="C40" s="346"/>
      <c r="D40" s="316"/>
      <c r="E40" s="314"/>
      <c r="G40" s="314"/>
      <c r="H40" s="349"/>
      <c r="I40" s="350"/>
      <c r="J40" s="330"/>
      <c r="K40" s="330"/>
      <c r="L40" s="330"/>
      <c r="M40" s="352"/>
      <c r="N40" s="318"/>
      <c r="O40" s="314"/>
      <c r="P40" s="647"/>
      <c r="Q40" s="647"/>
      <c r="R40" s="648"/>
      <c r="S40" s="570"/>
      <c r="T40" s="649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  <c r="AE40" s="348"/>
      <c r="AF40" s="348"/>
      <c r="AG40" s="312"/>
      <c r="AH40" s="312"/>
      <c r="AI40" s="312"/>
      <c r="AJ40" s="312"/>
      <c r="AK40" s="312"/>
      <c r="AL40" s="312"/>
      <c r="AM40" s="312"/>
      <c r="AN40" s="312"/>
      <c r="AO40" s="312"/>
      <c r="AP40" s="312"/>
      <c r="AQ40" s="312"/>
      <c r="AR40" s="312"/>
      <c r="AS40" s="312"/>
      <c r="AT40" s="312"/>
      <c r="AU40" s="312"/>
      <c r="AV40" s="312"/>
      <c r="AW40" s="312"/>
      <c r="AX40" s="312"/>
      <c r="AY40" s="312"/>
      <c r="AZ40" s="312"/>
      <c r="BA40" s="312"/>
      <c r="BB40" s="312"/>
      <c r="BC40" s="312"/>
      <c r="BD40" s="312"/>
      <c r="BE40" s="312"/>
      <c r="BF40" s="312"/>
      <c r="BG40" s="312"/>
      <c r="BH40" s="312"/>
      <c r="BI40" s="312"/>
      <c r="BJ40" s="312"/>
      <c r="BK40" s="312"/>
      <c r="BL40" s="312"/>
      <c r="BM40" s="312"/>
      <c r="BN40" s="312"/>
      <c r="BO40" s="312"/>
      <c r="BP40" s="312"/>
      <c r="BQ40" s="312"/>
      <c r="BR40" s="312"/>
      <c r="BS40" s="312"/>
      <c r="BT40" s="312"/>
      <c r="BU40" s="312"/>
      <c r="BV40" s="312"/>
      <c r="BW40" s="312"/>
      <c r="BX40" s="312"/>
      <c r="BY40" s="312"/>
      <c r="BZ40" s="312"/>
      <c r="CA40" s="312"/>
      <c r="CB40" s="312"/>
      <c r="CC40" s="312"/>
      <c r="CD40" s="312"/>
      <c r="CE40" s="312"/>
      <c r="CF40" s="312"/>
      <c r="CG40" s="312"/>
      <c r="CH40" s="312"/>
      <c r="CI40" s="312"/>
      <c r="CJ40" s="312"/>
      <c r="CK40" s="312"/>
      <c r="CL40" s="312"/>
      <c r="CM40" s="312"/>
      <c r="CN40" s="312"/>
      <c r="CO40" s="312"/>
      <c r="CP40" s="312"/>
      <c r="CQ40" s="312"/>
      <c r="CR40" s="312"/>
      <c r="CS40" s="312"/>
      <c r="CT40" s="312"/>
      <c r="CU40" s="312"/>
      <c r="CV40" s="312"/>
      <c r="CW40" s="312"/>
      <c r="CX40" s="312"/>
      <c r="CY40" s="312"/>
      <c r="CZ40" s="312"/>
      <c r="DA40" s="312"/>
      <c r="DB40" s="312"/>
      <c r="DC40" s="312"/>
      <c r="DD40" s="312"/>
      <c r="DE40" s="312"/>
      <c r="DF40" s="312"/>
      <c r="DG40" s="312"/>
      <c r="DH40" s="312"/>
      <c r="DI40" s="312"/>
      <c r="DJ40" s="312"/>
      <c r="DK40" s="312"/>
      <c r="DL40" s="312"/>
      <c r="DM40" s="312"/>
      <c r="DN40" s="312"/>
      <c r="DO40" s="312"/>
      <c r="DP40" s="312"/>
      <c r="DQ40" s="312"/>
      <c r="DR40" s="312"/>
      <c r="DS40" s="312"/>
      <c r="DT40" s="312"/>
      <c r="DU40" s="312"/>
      <c r="DV40" s="312"/>
      <c r="DW40" s="312"/>
      <c r="DX40" s="312"/>
      <c r="DY40" s="312"/>
      <c r="DZ40" s="312"/>
      <c r="EA40" s="312"/>
      <c r="EB40" s="312"/>
      <c r="EC40" s="312"/>
      <c r="ED40" s="312"/>
      <c r="EE40" s="312"/>
      <c r="EF40" s="312"/>
      <c r="EG40" s="312"/>
      <c r="EH40" s="312"/>
      <c r="EI40" s="312"/>
      <c r="EJ40" s="312"/>
      <c r="EK40" s="312"/>
      <c r="EL40" s="312"/>
      <c r="EM40" s="312"/>
      <c r="EN40" s="312"/>
      <c r="EO40" s="312"/>
      <c r="EP40" s="312"/>
      <c r="EQ40" s="312"/>
      <c r="ER40" s="312"/>
      <c r="ES40" s="312"/>
      <c r="ET40" s="312"/>
      <c r="EU40" s="312"/>
      <c r="EV40" s="312"/>
      <c r="EW40" s="312"/>
      <c r="EX40" s="312"/>
      <c r="EY40" s="312"/>
      <c r="EZ40" s="312"/>
      <c r="FA40" s="312"/>
      <c r="FB40" s="312"/>
      <c r="FC40" s="312"/>
      <c r="FD40" s="312"/>
      <c r="FE40" s="312"/>
      <c r="FF40" s="312"/>
      <c r="FG40" s="312"/>
      <c r="FH40" s="312"/>
      <c r="FI40" s="312"/>
      <c r="FJ40" s="312"/>
      <c r="FK40" s="312"/>
      <c r="FL40" s="312"/>
      <c r="FM40" s="312"/>
      <c r="FN40" s="312"/>
      <c r="FO40" s="312"/>
      <c r="FP40" s="312"/>
      <c r="FQ40" s="312"/>
      <c r="FR40" s="312"/>
      <c r="FS40" s="312"/>
      <c r="FT40" s="312"/>
      <c r="FU40" s="312"/>
      <c r="FV40" s="312"/>
      <c r="FW40" s="312"/>
      <c r="FX40" s="312"/>
      <c r="FY40" s="312"/>
      <c r="FZ40" s="312"/>
      <c r="GA40" s="312"/>
      <c r="GB40" s="312"/>
      <c r="GC40" s="312"/>
      <c r="GD40" s="312"/>
      <c r="GE40" s="312"/>
      <c r="GF40" s="312"/>
      <c r="GG40" s="312"/>
    </row>
    <row r="41" spans="1:189" s="351" customFormat="1">
      <c r="A41" s="331"/>
      <c r="B41" s="346"/>
      <c r="C41" s="346"/>
      <c r="D41" s="316"/>
      <c r="E41" s="314"/>
      <c r="G41" s="314"/>
      <c r="H41" s="349"/>
      <c r="I41" s="350"/>
      <c r="J41" s="330"/>
      <c r="K41" s="330"/>
      <c r="L41" s="330"/>
      <c r="M41" s="352"/>
      <c r="N41" s="318"/>
      <c r="O41" s="314"/>
      <c r="P41" s="647"/>
      <c r="Q41" s="647"/>
      <c r="R41" s="648"/>
      <c r="S41" s="570"/>
      <c r="T41" s="649"/>
      <c r="U41" s="348"/>
      <c r="V41" s="348"/>
      <c r="W41" s="348"/>
      <c r="X41" s="348"/>
      <c r="Y41" s="348"/>
      <c r="Z41" s="348"/>
      <c r="AA41" s="348"/>
      <c r="AB41" s="348"/>
      <c r="AC41" s="348"/>
      <c r="AD41" s="348"/>
      <c r="AE41" s="348"/>
      <c r="AF41" s="348"/>
      <c r="AG41" s="312"/>
      <c r="AH41" s="312"/>
      <c r="AI41" s="312"/>
      <c r="AJ41" s="312"/>
      <c r="AK41" s="312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2"/>
      <c r="AW41" s="312"/>
      <c r="AX41" s="312"/>
      <c r="AY41" s="312"/>
      <c r="AZ41" s="312"/>
      <c r="BA41" s="312"/>
      <c r="BB41" s="312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2"/>
      <c r="BS41" s="312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2"/>
      <c r="CJ41" s="312"/>
      <c r="CK41" s="312"/>
      <c r="CL41" s="312"/>
      <c r="CM41" s="312"/>
      <c r="CN41" s="312"/>
      <c r="CO41" s="312"/>
      <c r="CP41" s="312"/>
      <c r="CQ41" s="312"/>
      <c r="CR41" s="312"/>
      <c r="CS41" s="312"/>
      <c r="CT41" s="312"/>
      <c r="CU41" s="312"/>
      <c r="CV41" s="312"/>
      <c r="CW41" s="312"/>
      <c r="CX41" s="312"/>
      <c r="CY41" s="312"/>
      <c r="CZ41" s="312"/>
      <c r="DA41" s="312"/>
      <c r="DB41" s="312"/>
      <c r="DC41" s="312"/>
      <c r="DD41" s="312"/>
      <c r="DE41" s="312"/>
      <c r="DF41" s="312"/>
      <c r="DG41" s="312"/>
      <c r="DH41" s="312"/>
      <c r="DI41" s="312"/>
      <c r="DJ41" s="312"/>
      <c r="DK41" s="312"/>
      <c r="DL41" s="312"/>
      <c r="DM41" s="312"/>
      <c r="DN41" s="312"/>
      <c r="DO41" s="312"/>
      <c r="DP41" s="312"/>
      <c r="DQ41" s="312"/>
      <c r="DR41" s="312"/>
      <c r="DS41" s="312"/>
      <c r="DT41" s="312"/>
      <c r="DU41" s="312"/>
      <c r="DV41" s="312"/>
      <c r="DW41" s="312"/>
      <c r="DX41" s="312"/>
      <c r="DY41" s="312"/>
      <c r="DZ41" s="312"/>
      <c r="EA41" s="312"/>
      <c r="EB41" s="312"/>
      <c r="EC41" s="312"/>
      <c r="ED41" s="312"/>
      <c r="EE41" s="312"/>
      <c r="EF41" s="312"/>
      <c r="EG41" s="312"/>
      <c r="EH41" s="312"/>
      <c r="EI41" s="312"/>
      <c r="EJ41" s="312"/>
      <c r="EK41" s="312"/>
      <c r="EL41" s="312"/>
      <c r="EM41" s="312"/>
      <c r="EN41" s="312"/>
      <c r="EO41" s="312"/>
      <c r="EP41" s="312"/>
      <c r="EQ41" s="312"/>
      <c r="ER41" s="312"/>
      <c r="ES41" s="312"/>
      <c r="ET41" s="312"/>
      <c r="EU41" s="312"/>
      <c r="EV41" s="312"/>
      <c r="EW41" s="312"/>
      <c r="EX41" s="312"/>
      <c r="EY41" s="312"/>
      <c r="EZ41" s="312"/>
      <c r="FA41" s="312"/>
      <c r="FB41" s="312"/>
      <c r="FC41" s="312"/>
      <c r="FD41" s="312"/>
      <c r="FE41" s="312"/>
      <c r="FF41" s="312"/>
      <c r="FG41" s="312"/>
      <c r="FH41" s="312"/>
      <c r="FI41" s="312"/>
      <c r="FJ41" s="312"/>
      <c r="FK41" s="312"/>
      <c r="FL41" s="312"/>
      <c r="FM41" s="312"/>
      <c r="FN41" s="312"/>
      <c r="FO41" s="312"/>
      <c r="FP41" s="312"/>
      <c r="FQ41" s="312"/>
      <c r="FR41" s="312"/>
      <c r="FS41" s="312"/>
      <c r="FT41" s="312"/>
      <c r="FU41" s="312"/>
      <c r="FV41" s="312"/>
      <c r="FW41" s="312"/>
      <c r="FX41" s="312"/>
      <c r="FY41" s="312"/>
      <c r="FZ41" s="312"/>
      <c r="GA41" s="312"/>
      <c r="GB41" s="312"/>
      <c r="GC41" s="312"/>
      <c r="GD41" s="312"/>
      <c r="GE41" s="312"/>
      <c r="GF41" s="312"/>
      <c r="GG41" s="312"/>
    </row>
    <row r="42" spans="1:189" s="351" customFormat="1">
      <c r="A42" s="331"/>
      <c r="B42" s="346"/>
      <c r="C42" s="346"/>
      <c r="D42" s="316"/>
      <c r="E42" s="314"/>
      <c r="G42" s="314"/>
      <c r="H42" s="349"/>
      <c r="I42" s="350"/>
      <c r="J42" s="330"/>
      <c r="K42" s="330"/>
      <c r="L42" s="330"/>
      <c r="M42" s="352"/>
      <c r="N42" s="318"/>
      <c r="O42" s="314"/>
      <c r="P42" s="647"/>
      <c r="Q42" s="647"/>
      <c r="R42" s="648"/>
      <c r="S42" s="570"/>
      <c r="T42" s="649"/>
      <c r="U42" s="348"/>
      <c r="V42" s="348"/>
      <c r="W42" s="348"/>
      <c r="X42" s="348"/>
      <c r="Y42" s="348"/>
      <c r="Z42" s="348"/>
      <c r="AA42" s="348"/>
      <c r="AB42" s="348"/>
      <c r="AC42" s="348"/>
      <c r="AD42" s="348"/>
      <c r="AE42" s="348"/>
      <c r="AF42" s="348"/>
      <c r="AG42" s="312"/>
      <c r="AH42" s="312"/>
      <c r="AI42" s="312"/>
      <c r="AJ42" s="312"/>
      <c r="AK42" s="312"/>
      <c r="AL42" s="312"/>
      <c r="AM42" s="312"/>
      <c r="AN42" s="312"/>
      <c r="AO42" s="312"/>
      <c r="AP42" s="312"/>
      <c r="AQ42" s="312"/>
      <c r="AR42" s="312"/>
      <c r="AS42" s="312"/>
      <c r="AT42" s="312"/>
      <c r="AU42" s="312"/>
      <c r="AV42" s="312"/>
      <c r="AW42" s="312"/>
      <c r="AX42" s="312"/>
      <c r="AY42" s="312"/>
      <c r="AZ42" s="312"/>
      <c r="BA42" s="312"/>
      <c r="BB42" s="312"/>
      <c r="BC42" s="312"/>
      <c r="BD42" s="312"/>
      <c r="BE42" s="312"/>
      <c r="BF42" s="312"/>
      <c r="BG42" s="312"/>
      <c r="BH42" s="312"/>
      <c r="BI42" s="312"/>
      <c r="BJ42" s="312"/>
      <c r="BK42" s="312"/>
      <c r="BL42" s="312"/>
      <c r="BM42" s="312"/>
      <c r="BN42" s="312"/>
      <c r="BO42" s="312"/>
      <c r="BP42" s="312"/>
      <c r="BQ42" s="312"/>
      <c r="BR42" s="312"/>
      <c r="BS42" s="312"/>
      <c r="BT42" s="312"/>
      <c r="BU42" s="312"/>
      <c r="BV42" s="312"/>
      <c r="BW42" s="312"/>
      <c r="BX42" s="312"/>
      <c r="BY42" s="312"/>
      <c r="BZ42" s="312"/>
      <c r="CA42" s="312"/>
      <c r="CB42" s="312"/>
      <c r="CC42" s="312"/>
      <c r="CD42" s="312"/>
      <c r="CE42" s="312"/>
      <c r="CF42" s="312"/>
      <c r="CG42" s="312"/>
      <c r="CH42" s="312"/>
      <c r="CI42" s="312"/>
      <c r="CJ42" s="312"/>
      <c r="CK42" s="312"/>
      <c r="CL42" s="312"/>
      <c r="CM42" s="312"/>
      <c r="CN42" s="312"/>
      <c r="CO42" s="312"/>
      <c r="CP42" s="312"/>
      <c r="CQ42" s="312"/>
      <c r="CR42" s="312"/>
      <c r="CS42" s="312"/>
      <c r="CT42" s="312"/>
      <c r="CU42" s="312"/>
      <c r="CV42" s="312"/>
      <c r="CW42" s="312"/>
      <c r="CX42" s="312"/>
      <c r="CY42" s="312"/>
      <c r="CZ42" s="312"/>
      <c r="DA42" s="312"/>
      <c r="DB42" s="312"/>
      <c r="DC42" s="312"/>
      <c r="DD42" s="312"/>
      <c r="DE42" s="312"/>
      <c r="DF42" s="312"/>
      <c r="DG42" s="312"/>
      <c r="DH42" s="312"/>
      <c r="DI42" s="312"/>
      <c r="DJ42" s="312"/>
      <c r="DK42" s="312"/>
      <c r="DL42" s="312"/>
      <c r="DM42" s="312"/>
      <c r="DN42" s="312"/>
      <c r="DO42" s="312"/>
      <c r="DP42" s="312"/>
      <c r="DQ42" s="312"/>
      <c r="DR42" s="312"/>
      <c r="DS42" s="312"/>
      <c r="DT42" s="312"/>
      <c r="DU42" s="312"/>
      <c r="DV42" s="312"/>
      <c r="DW42" s="312"/>
      <c r="DX42" s="312"/>
      <c r="DY42" s="312"/>
      <c r="DZ42" s="312"/>
      <c r="EA42" s="312"/>
      <c r="EB42" s="312"/>
      <c r="EC42" s="312"/>
      <c r="ED42" s="312"/>
      <c r="EE42" s="312"/>
      <c r="EF42" s="312"/>
      <c r="EG42" s="312"/>
      <c r="EH42" s="312"/>
      <c r="EI42" s="312"/>
      <c r="EJ42" s="312"/>
      <c r="EK42" s="312"/>
      <c r="EL42" s="312"/>
      <c r="EM42" s="312"/>
      <c r="EN42" s="312"/>
      <c r="EO42" s="312"/>
      <c r="EP42" s="312"/>
      <c r="EQ42" s="312"/>
      <c r="ER42" s="312"/>
      <c r="ES42" s="312"/>
      <c r="ET42" s="312"/>
      <c r="EU42" s="312"/>
      <c r="EV42" s="312"/>
      <c r="EW42" s="312"/>
      <c r="EX42" s="312"/>
      <c r="EY42" s="312"/>
      <c r="EZ42" s="312"/>
      <c r="FA42" s="312"/>
      <c r="FB42" s="312"/>
      <c r="FC42" s="312"/>
      <c r="FD42" s="312"/>
      <c r="FE42" s="312"/>
      <c r="FF42" s="312"/>
      <c r="FG42" s="312"/>
      <c r="FH42" s="312"/>
      <c r="FI42" s="312"/>
      <c r="FJ42" s="312"/>
      <c r="FK42" s="312"/>
      <c r="FL42" s="312"/>
      <c r="FM42" s="312"/>
      <c r="FN42" s="312"/>
      <c r="FO42" s="312"/>
      <c r="FP42" s="312"/>
      <c r="FQ42" s="312"/>
      <c r="FR42" s="312"/>
      <c r="FS42" s="312"/>
      <c r="FT42" s="312"/>
      <c r="FU42" s="312"/>
      <c r="FV42" s="312"/>
      <c r="FW42" s="312"/>
      <c r="FX42" s="312"/>
      <c r="FY42" s="312"/>
      <c r="FZ42" s="312"/>
      <c r="GA42" s="312"/>
      <c r="GB42" s="312"/>
      <c r="GC42" s="312"/>
      <c r="GD42" s="312"/>
      <c r="GE42" s="312"/>
      <c r="GF42" s="312"/>
      <c r="GG42" s="312"/>
    </row>
    <row r="43" spans="1:189" s="351" customFormat="1">
      <c r="A43" s="331"/>
      <c r="B43" s="346"/>
      <c r="C43" s="346"/>
      <c r="D43" s="316"/>
      <c r="E43" s="314"/>
      <c r="G43" s="314"/>
      <c r="H43" s="349"/>
      <c r="I43" s="350"/>
      <c r="J43" s="330"/>
      <c r="K43" s="330"/>
      <c r="L43" s="330"/>
      <c r="M43" s="352"/>
      <c r="N43" s="318"/>
      <c r="O43" s="314"/>
      <c r="P43" s="647"/>
      <c r="Q43" s="647"/>
      <c r="R43" s="648"/>
      <c r="S43" s="570"/>
      <c r="T43" s="649"/>
      <c r="U43" s="348"/>
      <c r="V43" s="348"/>
      <c r="W43" s="348"/>
      <c r="X43" s="348"/>
      <c r="Y43" s="348"/>
      <c r="Z43" s="348"/>
      <c r="AA43" s="348"/>
      <c r="AB43" s="348"/>
      <c r="AC43" s="348"/>
      <c r="AD43" s="348"/>
      <c r="AE43" s="348"/>
      <c r="AF43" s="348"/>
      <c r="AG43" s="312"/>
      <c r="AH43" s="312"/>
      <c r="AI43" s="312"/>
      <c r="AJ43" s="312"/>
      <c r="AK43" s="312"/>
      <c r="AL43" s="312"/>
      <c r="AM43" s="312"/>
      <c r="AN43" s="312"/>
      <c r="AO43" s="312"/>
      <c r="AP43" s="312"/>
      <c r="AQ43" s="312"/>
      <c r="AR43" s="312"/>
      <c r="AS43" s="312"/>
      <c r="AT43" s="312"/>
      <c r="AU43" s="312"/>
      <c r="AV43" s="312"/>
      <c r="AW43" s="312"/>
      <c r="AX43" s="312"/>
      <c r="AY43" s="312"/>
      <c r="AZ43" s="312"/>
      <c r="BA43" s="312"/>
      <c r="BB43" s="312"/>
      <c r="BC43" s="312"/>
      <c r="BD43" s="312"/>
      <c r="BE43" s="312"/>
      <c r="BF43" s="312"/>
      <c r="BG43" s="312"/>
      <c r="BH43" s="312"/>
      <c r="BI43" s="312"/>
      <c r="BJ43" s="312"/>
      <c r="BK43" s="312"/>
      <c r="BL43" s="312"/>
      <c r="BM43" s="312"/>
      <c r="BN43" s="312"/>
      <c r="BO43" s="312"/>
      <c r="BP43" s="312"/>
      <c r="BQ43" s="312"/>
      <c r="BR43" s="312"/>
      <c r="BS43" s="312"/>
      <c r="BT43" s="312"/>
      <c r="BU43" s="312"/>
      <c r="BV43" s="312"/>
      <c r="BW43" s="312"/>
      <c r="BX43" s="312"/>
      <c r="BY43" s="312"/>
      <c r="BZ43" s="312"/>
      <c r="CA43" s="312"/>
      <c r="CB43" s="312"/>
      <c r="CC43" s="312"/>
      <c r="CD43" s="312"/>
      <c r="CE43" s="312"/>
      <c r="CF43" s="312"/>
      <c r="CG43" s="312"/>
      <c r="CH43" s="312"/>
      <c r="CI43" s="312"/>
      <c r="CJ43" s="312"/>
      <c r="CK43" s="312"/>
      <c r="CL43" s="312"/>
      <c r="CM43" s="312"/>
      <c r="CN43" s="312"/>
      <c r="CO43" s="312"/>
      <c r="CP43" s="312"/>
      <c r="CQ43" s="312"/>
      <c r="CR43" s="312"/>
      <c r="CS43" s="312"/>
      <c r="CT43" s="312"/>
      <c r="CU43" s="312"/>
      <c r="CV43" s="312"/>
      <c r="CW43" s="312"/>
      <c r="CX43" s="312"/>
      <c r="CY43" s="312"/>
      <c r="CZ43" s="312"/>
      <c r="DA43" s="312"/>
      <c r="DB43" s="312"/>
      <c r="DC43" s="312"/>
      <c r="DD43" s="312"/>
      <c r="DE43" s="312"/>
      <c r="DF43" s="312"/>
      <c r="DG43" s="312"/>
      <c r="DH43" s="312"/>
      <c r="DI43" s="312"/>
      <c r="DJ43" s="312"/>
      <c r="DK43" s="312"/>
      <c r="DL43" s="312"/>
      <c r="DM43" s="312"/>
      <c r="DN43" s="312"/>
      <c r="DO43" s="312"/>
      <c r="DP43" s="312"/>
      <c r="DQ43" s="312"/>
      <c r="DR43" s="312"/>
      <c r="DS43" s="312"/>
      <c r="DT43" s="312"/>
      <c r="DU43" s="312"/>
      <c r="DV43" s="312"/>
      <c r="DW43" s="312"/>
      <c r="DX43" s="312"/>
      <c r="DY43" s="312"/>
      <c r="DZ43" s="312"/>
      <c r="EA43" s="312"/>
      <c r="EB43" s="312"/>
      <c r="EC43" s="312"/>
      <c r="ED43" s="312"/>
      <c r="EE43" s="312"/>
      <c r="EF43" s="312"/>
      <c r="EG43" s="312"/>
      <c r="EH43" s="312"/>
      <c r="EI43" s="312"/>
      <c r="EJ43" s="312"/>
      <c r="EK43" s="312"/>
      <c r="EL43" s="312"/>
      <c r="EM43" s="312"/>
      <c r="EN43" s="312"/>
      <c r="EO43" s="312"/>
      <c r="EP43" s="312"/>
      <c r="EQ43" s="312"/>
      <c r="ER43" s="312"/>
      <c r="ES43" s="312"/>
      <c r="ET43" s="312"/>
      <c r="EU43" s="312"/>
      <c r="EV43" s="312"/>
      <c r="EW43" s="312"/>
      <c r="EX43" s="312"/>
      <c r="EY43" s="312"/>
      <c r="EZ43" s="312"/>
      <c r="FA43" s="312"/>
      <c r="FB43" s="312"/>
      <c r="FC43" s="312"/>
      <c r="FD43" s="312"/>
      <c r="FE43" s="312"/>
      <c r="FF43" s="312"/>
      <c r="FG43" s="312"/>
      <c r="FH43" s="312"/>
      <c r="FI43" s="312"/>
      <c r="FJ43" s="312"/>
      <c r="FK43" s="312"/>
      <c r="FL43" s="312"/>
      <c r="FM43" s="312"/>
      <c r="FN43" s="312"/>
      <c r="FO43" s="312"/>
      <c r="FP43" s="312"/>
      <c r="FQ43" s="312"/>
      <c r="FR43" s="312"/>
      <c r="FS43" s="312"/>
      <c r="FT43" s="312"/>
      <c r="FU43" s="312"/>
      <c r="FV43" s="312"/>
      <c r="FW43" s="312"/>
      <c r="FX43" s="312"/>
      <c r="FY43" s="312"/>
      <c r="FZ43" s="312"/>
      <c r="GA43" s="312"/>
      <c r="GB43" s="312"/>
      <c r="GC43" s="312"/>
      <c r="GD43" s="312"/>
      <c r="GE43" s="312"/>
      <c r="GF43" s="312"/>
      <c r="GG43" s="312"/>
    </row>
    <row r="44" spans="1:189" s="351" customFormat="1">
      <c r="A44" s="331"/>
      <c r="B44" s="346"/>
      <c r="C44" s="346"/>
      <c r="D44" s="316"/>
      <c r="E44" s="314"/>
      <c r="G44" s="314"/>
      <c r="H44" s="349"/>
      <c r="I44" s="350"/>
      <c r="J44" s="330"/>
      <c r="K44" s="330"/>
      <c r="L44" s="330"/>
      <c r="M44" s="352"/>
      <c r="N44" s="318"/>
      <c r="O44" s="314"/>
      <c r="P44" s="647"/>
      <c r="Q44" s="647"/>
      <c r="R44" s="648"/>
      <c r="S44" s="570"/>
      <c r="T44" s="649"/>
      <c r="U44" s="348"/>
      <c r="V44" s="348"/>
      <c r="W44" s="348"/>
      <c r="X44" s="348"/>
      <c r="Y44" s="348"/>
      <c r="Z44" s="348"/>
      <c r="AA44" s="348"/>
      <c r="AB44" s="348"/>
      <c r="AC44" s="348"/>
      <c r="AD44" s="348"/>
      <c r="AE44" s="348"/>
      <c r="AF44" s="348"/>
      <c r="AG44" s="312"/>
      <c r="AH44" s="312"/>
      <c r="AI44" s="312"/>
      <c r="AJ44" s="312"/>
      <c r="AK44" s="312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312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312"/>
      <c r="BV44" s="312"/>
      <c r="BW44" s="312"/>
      <c r="BX44" s="312"/>
      <c r="BY44" s="312"/>
      <c r="BZ44" s="312"/>
      <c r="CA44" s="312"/>
      <c r="CB44" s="312"/>
      <c r="CC44" s="312"/>
      <c r="CD44" s="312"/>
      <c r="CE44" s="312"/>
      <c r="CF44" s="312"/>
      <c r="CG44" s="312"/>
      <c r="CH44" s="312"/>
      <c r="CI44" s="312"/>
      <c r="CJ44" s="312"/>
      <c r="CK44" s="312"/>
      <c r="CL44" s="312"/>
      <c r="CM44" s="312"/>
      <c r="CN44" s="312"/>
      <c r="CO44" s="312"/>
      <c r="CP44" s="312"/>
      <c r="CQ44" s="312"/>
      <c r="CR44" s="312"/>
      <c r="CS44" s="312"/>
      <c r="CT44" s="312"/>
      <c r="CU44" s="312"/>
      <c r="CV44" s="312"/>
      <c r="CW44" s="312"/>
      <c r="CX44" s="312"/>
      <c r="CY44" s="312"/>
      <c r="CZ44" s="312"/>
      <c r="DA44" s="312"/>
      <c r="DB44" s="312"/>
      <c r="DC44" s="312"/>
      <c r="DD44" s="312"/>
      <c r="DE44" s="312"/>
      <c r="DF44" s="312"/>
      <c r="DG44" s="312"/>
      <c r="DH44" s="312"/>
      <c r="DI44" s="312"/>
      <c r="DJ44" s="312"/>
      <c r="DK44" s="312"/>
      <c r="DL44" s="312"/>
      <c r="DM44" s="312"/>
      <c r="DN44" s="312"/>
      <c r="DO44" s="312"/>
      <c r="DP44" s="312"/>
      <c r="DQ44" s="312"/>
      <c r="DR44" s="312"/>
      <c r="DS44" s="312"/>
      <c r="DT44" s="312"/>
      <c r="DU44" s="312"/>
      <c r="DV44" s="312"/>
      <c r="DW44" s="312"/>
      <c r="DX44" s="312"/>
      <c r="DY44" s="312"/>
      <c r="DZ44" s="312"/>
      <c r="EA44" s="312"/>
      <c r="EB44" s="312"/>
      <c r="EC44" s="312"/>
      <c r="ED44" s="312"/>
      <c r="EE44" s="312"/>
      <c r="EF44" s="312"/>
      <c r="EG44" s="312"/>
      <c r="EH44" s="312"/>
      <c r="EI44" s="312"/>
      <c r="EJ44" s="312"/>
      <c r="EK44" s="312"/>
      <c r="EL44" s="312"/>
      <c r="EM44" s="312"/>
      <c r="EN44" s="312"/>
      <c r="EO44" s="312"/>
      <c r="EP44" s="312"/>
      <c r="EQ44" s="312"/>
      <c r="ER44" s="312"/>
      <c r="ES44" s="312"/>
      <c r="ET44" s="312"/>
      <c r="EU44" s="312"/>
      <c r="EV44" s="312"/>
      <c r="EW44" s="312"/>
      <c r="EX44" s="312"/>
      <c r="EY44" s="312"/>
      <c r="EZ44" s="312"/>
      <c r="FA44" s="312"/>
      <c r="FB44" s="312"/>
      <c r="FC44" s="312"/>
      <c r="FD44" s="312"/>
      <c r="FE44" s="312"/>
      <c r="FF44" s="312"/>
      <c r="FG44" s="312"/>
      <c r="FH44" s="312"/>
      <c r="FI44" s="312"/>
      <c r="FJ44" s="312"/>
      <c r="FK44" s="312"/>
      <c r="FL44" s="312"/>
      <c r="FM44" s="312"/>
      <c r="FN44" s="312"/>
      <c r="FO44" s="312"/>
      <c r="FP44" s="312"/>
      <c r="FQ44" s="312"/>
      <c r="FR44" s="312"/>
      <c r="FS44" s="312"/>
      <c r="FT44" s="312"/>
      <c r="FU44" s="312"/>
      <c r="FV44" s="312"/>
      <c r="FW44" s="312"/>
      <c r="FX44" s="312"/>
      <c r="FY44" s="312"/>
      <c r="FZ44" s="312"/>
      <c r="GA44" s="312"/>
      <c r="GB44" s="312"/>
      <c r="GC44" s="312"/>
      <c r="GD44" s="312"/>
      <c r="GE44" s="312"/>
      <c r="GF44" s="312"/>
      <c r="GG44" s="312"/>
    </row>
    <row r="45" spans="1:189" s="351" customFormat="1">
      <c r="A45" s="331"/>
      <c r="B45" s="346"/>
      <c r="C45" s="346"/>
      <c r="D45" s="316"/>
      <c r="E45" s="314"/>
      <c r="G45" s="314"/>
      <c r="H45" s="349"/>
      <c r="I45" s="350"/>
      <c r="J45" s="330"/>
      <c r="K45" s="330"/>
      <c r="L45" s="330"/>
      <c r="M45" s="352"/>
      <c r="N45" s="318"/>
      <c r="O45" s="314"/>
      <c r="P45" s="647"/>
      <c r="Q45" s="647"/>
      <c r="R45" s="648"/>
      <c r="S45" s="570"/>
      <c r="T45" s="649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12"/>
      <c r="AH45" s="312"/>
      <c r="AI45" s="312"/>
      <c r="AJ45" s="312"/>
      <c r="AK45" s="312"/>
      <c r="AL45" s="312"/>
      <c r="AM45" s="312"/>
      <c r="AN45" s="312"/>
      <c r="AO45" s="312"/>
      <c r="AP45" s="312"/>
      <c r="AQ45" s="312"/>
      <c r="AR45" s="312"/>
      <c r="AS45" s="312"/>
      <c r="AT45" s="312"/>
      <c r="AU45" s="312"/>
      <c r="AV45" s="312"/>
      <c r="AW45" s="312"/>
      <c r="AX45" s="312"/>
      <c r="AY45" s="312"/>
      <c r="AZ45" s="312"/>
      <c r="BA45" s="312"/>
      <c r="BB45" s="312"/>
      <c r="BC45" s="312"/>
      <c r="BD45" s="312"/>
      <c r="BE45" s="312"/>
      <c r="BF45" s="312"/>
      <c r="BG45" s="312"/>
      <c r="BH45" s="312"/>
      <c r="BI45" s="312"/>
      <c r="BJ45" s="312"/>
      <c r="BK45" s="312"/>
      <c r="BL45" s="312"/>
      <c r="BM45" s="312"/>
      <c r="BN45" s="312"/>
      <c r="BO45" s="312"/>
      <c r="BP45" s="312"/>
      <c r="BQ45" s="312"/>
      <c r="BR45" s="312"/>
      <c r="BS45" s="312"/>
      <c r="BT45" s="312"/>
      <c r="BU45" s="312"/>
      <c r="BV45" s="312"/>
      <c r="BW45" s="312"/>
      <c r="BX45" s="312"/>
      <c r="BY45" s="312"/>
      <c r="BZ45" s="312"/>
      <c r="CA45" s="312"/>
      <c r="CB45" s="312"/>
      <c r="CC45" s="312"/>
      <c r="CD45" s="312"/>
      <c r="CE45" s="312"/>
      <c r="CF45" s="312"/>
      <c r="CG45" s="312"/>
      <c r="CH45" s="312"/>
      <c r="CI45" s="312"/>
      <c r="CJ45" s="312"/>
      <c r="CK45" s="312"/>
      <c r="CL45" s="312"/>
      <c r="CM45" s="312"/>
      <c r="CN45" s="312"/>
      <c r="CO45" s="312"/>
      <c r="CP45" s="312"/>
      <c r="CQ45" s="312"/>
      <c r="CR45" s="312"/>
      <c r="CS45" s="312"/>
      <c r="CT45" s="312"/>
      <c r="CU45" s="312"/>
      <c r="CV45" s="312"/>
      <c r="CW45" s="312"/>
      <c r="CX45" s="312"/>
      <c r="CY45" s="312"/>
      <c r="CZ45" s="312"/>
      <c r="DA45" s="312"/>
      <c r="DB45" s="312"/>
      <c r="DC45" s="312"/>
      <c r="DD45" s="312"/>
      <c r="DE45" s="312"/>
      <c r="DF45" s="312"/>
      <c r="DG45" s="312"/>
      <c r="DH45" s="312"/>
      <c r="DI45" s="312"/>
      <c r="DJ45" s="312"/>
      <c r="DK45" s="312"/>
      <c r="DL45" s="312"/>
      <c r="DM45" s="312"/>
      <c r="DN45" s="312"/>
      <c r="DO45" s="312"/>
      <c r="DP45" s="312"/>
      <c r="DQ45" s="312"/>
      <c r="DR45" s="312"/>
      <c r="DS45" s="312"/>
      <c r="DT45" s="312"/>
      <c r="DU45" s="312"/>
      <c r="DV45" s="312"/>
      <c r="DW45" s="312"/>
      <c r="DX45" s="312"/>
      <c r="DY45" s="312"/>
      <c r="DZ45" s="312"/>
      <c r="EA45" s="312"/>
      <c r="EB45" s="312"/>
      <c r="EC45" s="312"/>
      <c r="ED45" s="312"/>
      <c r="EE45" s="312"/>
      <c r="EF45" s="312"/>
      <c r="EG45" s="312"/>
      <c r="EH45" s="312"/>
      <c r="EI45" s="312"/>
      <c r="EJ45" s="312"/>
      <c r="EK45" s="312"/>
      <c r="EL45" s="312"/>
      <c r="EM45" s="312"/>
      <c r="EN45" s="312"/>
      <c r="EO45" s="312"/>
      <c r="EP45" s="312"/>
      <c r="EQ45" s="312"/>
      <c r="ER45" s="312"/>
      <c r="ES45" s="312"/>
      <c r="ET45" s="312"/>
      <c r="EU45" s="312"/>
      <c r="EV45" s="312"/>
      <c r="EW45" s="312"/>
      <c r="EX45" s="312"/>
      <c r="EY45" s="312"/>
      <c r="EZ45" s="312"/>
      <c r="FA45" s="312"/>
      <c r="FB45" s="312"/>
      <c r="FC45" s="312"/>
      <c r="FD45" s="312"/>
      <c r="FE45" s="312"/>
      <c r="FF45" s="312"/>
      <c r="FG45" s="312"/>
      <c r="FH45" s="312"/>
      <c r="FI45" s="312"/>
      <c r="FJ45" s="312"/>
      <c r="FK45" s="312"/>
      <c r="FL45" s="312"/>
      <c r="FM45" s="312"/>
      <c r="FN45" s="312"/>
      <c r="FO45" s="312"/>
      <c r="FP45" s="312"/>
      <c r="FQ45" s="312"/>
      <c r="FR45" s="312"/>
      <c r="FS45" s="312"/>
      <c r="FT45" s="312"/>
      <c r="FU45" s="312"/>
      <c r="FV45" s="312"/>
      <c r="FW45" s="312"/>
      <c r="FX45" s="312"/>
      <c r="FY45" s="312"/>
      <c r="FZ45" s="312"/>
      <c r="GA45" s="312"/>
      <c r="GB45" s="312"/>
      <c r="GC45" s="312"/>
      <c r="GD45" s="312"/>
      <c r="GE45" s="312"/>
      <c r="GF45" s="312"/>
      <c r="GG45" s="312"/>
    </row>
    <row r="46" spans="1:189" s="351" customFormat="1">
      <c r="A46" s="331"/>
      <c r="B46" s="346"/>
      <c r="C46" s="346"/>
      <c r="D46" s="316"/>
      <c r="E46" s="314"/>
      <c r="G46" s="314"/>
      <c r="H46" s="349"/>
      <c r="I46" s="350"/>
      <c r="J46" s="330"/>
      <c r="K46" s="330"/>
      <c r="L46" s="330"/>
      <c r="M46" s="352"/>
      <c r="N46" s="318"/>
      <c r="O46" s="314"/>
      <c r="P46" s="647"/>
      <c r="Q46" s="647"/>
      <c r="R46" s="648"/>
      <c r="S46" s="570"/>
      <c r="T46" s="649"/>
      <c r="U46" s="348"/>
      <c r="V46" s="348"/>
      <c r="W46" s="348"/>
      <c r="X46" s="348"/>
      <c r="Y46" s="348"/>
      <c r="Z46" s="348"/>
      <c r="AA46" s="348"/>
      <c r="AB46" s="348"/>
      <c r="AC46" s="348"/>
      <c r="AD46" s="348"/>
      <c r="AE46" s="348"/>
      <c r="AF46" s="348"/>
      <c r="AG46" s="312"/>
      <c r="AH46" s="312"/>
      <c r="AI46" s="312"/>
      <c r="AJ46" s="312"/>
      <c r="AK46" s="312"/>
      <c r="AL46" s="312"/>
      <c r="AM46" s="312"/>
      <c r="AN46" s="312"/>
      <c r="AO46" s="312"/>
      <c r="AP46" s="312"/>
      <c r="AQ46" s="312"/>
      <c r="AR46" s="312"/>
      <c r="AS46" s="312"/>
      <c r="AT46" s="312"/>
      <c r="AU46" s="312"/>
      <c r="AV46" s="312"/>
      <c r="AW46" s="312"/>
      <c r="AX46" s="312"/>
      <c r="AY46" s="312"/>
      <c r="AZ46" s="312"/>
      <c r="BA46" s="312"/>
      <c r="BB46" s="312"/>
      <c r="BC46" s="312"/>
      <c r="BD46" s="312"/>
      <c r="BE46" s="312"/>
      <c r="BF46" s="312"/>
      <c r="BG46" s="312"/>
      <c r="BH46" s="312"/>
      <c r="BI46" s="312"/>
      <c r="BJ46" s="312"/>
      <c r="BK46" s="312"/>
      <c r="BL46" s="312"/>
      <c r="BM46" s="312"/>
      <c r="BN46" s="312"/>
      <c r="BO46" s="312"/>
      <c r="BP46" s="312"/>
      <c r="BQ46" s="312"/>
      <c r="BR46" s="312"/>
      <c r="BS46" s="312"/>
      <c r="BT46" s="312"/>
      <c r="BU46" s="312"/>
      <c r="BV46" s="312"/>
      <c r="BW46" s="312"/>
      <c r="BX46" s="312"/>
      <c r="BY46" s="312"/>
      <c r="BZ46" s="312"/>
      <c r="CA46" s="312"/>
      <c r="CB46" s="312"/>
      <c r="CC46" s="312"/>
      <c r="CD46" s="312"/>
      <c r="CE46" s="312"/>
      <c r="CF46" s="312"/>
      <c r="CG46" s="312"/>
      <c r="CH46" s="312"/>
      <c r="CI46" s="312"/>
      <c r="CJ46" s="312"/>
      <c r="CK46" s="312"/>
      <c r="CL46" s="312"/>
      <c r="CM46" s="312"/>
      <c r="CN46" s="312"/>
      <c r="CO46" s="312"/>
      <c r="CP46" s="312"/>
      <c r="CQ46" s="312"/>
      <c r="CR46" s="312"/>
      <c r="CS46" s="312"/>
      <c r="CT46" s="312"/>
      <c r="CU46" s="312"/>
      <c r="CV46" s="312"/>
      <c r="CW46" s="312"/>
      <c r="CX46" s="312"/>
      <c r="CY46" s="312"/>
      <c r="CZ46" s="312"/>
      <c r="DA46" s="312"/>
      <c r="DB46" s="312"/>
      <c r="DC46" s="312"/>
      <c r="DD46" s="312"/>
      <c r="DE46" s="312"/>
      <c r="DF46" s="312"/>
      <c r="DG46" s="312"/>
      <c r="DH46" s="312"/>
      <c r="DI46" s="312"/>
      <c r="DJ46" s="312"/>
      <c r="DK46" s="312"/>
      <c r="DL46" s="312"/>
      <c r="DM46" s="312"/>
      <c r="DN46" s="312"/>
      <c r="DO46" s="312"/>
      <c r="DP46" s="312"/>
      <c r="DQ46" s="312"/>
      <c r="DR46" s="312"/>
      <c r="DS46" s="312"/>
      <c r="DT46" s="312"/>
      <c r="DU46" s="312"/>
      <c r="DV46" s="312"/>
      <c r="DW46" s="312"/>
      <c r="DX46" s="312"/>
      <c r="DY46" s="312"/>
      <c r="DZ46" s="312"/>
      <c r="EA46" s="312"/>
      <c r="EB46" s="312"/>
      <c r="EC46" s="312"/>
      <c r="ED46" s="312"/>
      <c r="EE46" s="312"/>
      <c r="EF46" s="312"/>
      <c r="EG46" s="312"/>
      <c r="EH46" s="312"/>
      <c r="EI46" s="312"/>
      <c r="EJ46" s="312"/>
      <c r="EK46" s="312"/>
      <c r="EL46" s="312"/>
      <c r="EM46" s="312"/>
      <c r="EN46" s="312"/>
      <c r="EO46" s="312"/>
      <c r="EP46" s="312"/>
      <c r="EQ46" s="312"/>
      <c r="ER46" s="312"/>
      <c r="ES46" s="312"/>
      <c r="ET46" s="312"/>
      <c r="EU46" s="312"/>
      <c r="EV46" s="312"/>
      <c r="EW46" s="312"/>
      <c r="EX46" s="312"/>
      <c r="EY46" s="312"/>
      <c r="EZ46" s="312"/>
      <c r="FA46" s="312"/>
      <c r="FB46" s="312"/>
      <c r="FC46" s="312"/>
      <c r="FD46" s="312"/>
      <c r="FE46" s="312"/>
      <c r="FF46" s="312"/>
      <c r="FG46" s="312"/>
      <c r="FH46" s="312"/>
      <c r="FI46" s="312"/>
      <c r="FJ46" s="312"/>
      <c r="FK46" s="312"/>
      <c r="FL46" s="312"/>
      <c r="FM46" s="312"/>
      <c r="FN46" s="312"/>
      <c r="FO46" s="312"/>
      <c r="FP46" s="312"/>
      <c r="FQ46" s="312"/>
      <c r="FR46" s="312"/>
      <c r="FS46" s="312"/>
      <c r="FT46" s="312"/>
      <c r="FU46" s="312"/>
      <c r="FV46" s="312"/>
      <c r="FW46" s="312"/>
      <c r="FX46" s="312"/>
      <c r="FY46" s="312"/>
      <c r="FZ46" s="312"/>
      <c r="GA46" s="312"/>
      <c r="GB46" s="312"/>
      <c r="GC46" s="312"/>
      <c r="GD46" s="312"/>
      <c r="GE46" s="312"/>
      <c r="GF46" s="312"/>
      <c r="GG46" s="312"/>
    </row>
    <row r="47" spans="1:189" s="351" customFormat="1">
      <c r="A47" s="331"/>
      <c r="B47" s="346"/>
      <c r="C47" s="346"/>
      <c r="D47" s="316"/>
      <c r="E47" s="314"/>
      <c r="G47" s="314"/>
      <c r="H47" s="349"/>
      <c r="I47" s="350"/>
      <c r="J47" s="330"/>
      <c r="K47" s="330"/>
      <c r="L47" s="330"/>
      <c r="M47" s="352"/>
      <c r="N47" s="318"/>
      <c r="O47" s="314"/>
      <c r="P47" s="647"/>
      <c r="Q47" s="647"/>
      <c r="R47" s="648"/>
      <c r="S47" s="570"/>
      <c r="T47" s="649"/>
      <c r="U47" s="348"/>
      <c r="V47" s="348"/>
      <c r="W47" s="348"/>
      <c r="X47" s="348"/>
      <c r="Y47" s="348"/>
      <c r="Z47" s="348"/>
      <c r="AA47" s="348"/>
      <c r="AB47" s="348"/>
      <c r="AC47" s="348"/>
      <c r="AD47" s="348"/>
      <c r="AE47" s="348"/>
      <c r="AF47" s="348"/>
      <c r="AG47" s="312"/>
      <c r="AH47" s="312"/>
      <c r="AI47" s="312"/>
      <c r="AJ47" s="312"/>
      <c r="AK47" s="312"/>
      <c r="AL47" s="312"/>
      <c r="AM47" s="312"/>
      <c r="AN47" s="312"/>
      <c r="AO47" s="312"/>
      <c r="AP47" s="312"/>
      <c r="AQ47" s="312"/>
      <c r="AR47" s="312"/>
      <c r="AS47" s="312"/>
      <c r="AT47" s="312"/>
      <c r="AU47" s="312"/>
      <c r="AV47" s="312"/>
      <c r="AW47" s="312"/>
      <c r="AX47" s="312"/>
      <c r="AY47" s="312"/>
      <c r="AZ47" s="312"/>
      <c r="BA47" s="312"/>
      <c r="BB47" s="312"/>
      <c r="BC47" s="312"/>
      <c r="BD47" s="312"/>
      <c r="BE47" s="312"/>
      <c r="BF47" s="312"/>
      <c r="BG47" s="312"/>
      <c r="BH47" s="312"/>
      <c r="BI47" s="312"/>
      <c r="BJ47" s="312"/>
      <c r="BK47" s="312"/>
      <c r="BL47" s="312"/>
      <c r="BM47" s="312"/>
      <c r="BN47" s="312"/>
      <c r="BO47" s="312"/>
      <c r="BP47" s="312"/>
      <c r="BQ47" s="312"/>
      <c r="BR47" s="312"/>
      <c r="BS47" s="312"/>
      <c r="BT47" s="312"/>
      <c r="BU47" s="312"/>
      <c r="BV47" s="312"/>
      <c r="BW47" s="312"/>
      <c r="BX47" s="312"/>
      <c r="BY47" s="312"/>
      <c r="BZ47" s="312"/>
      <c r="CA47" s="312"/>
      <c r="CB47" s="312"/>
      <c r="CC47" s="312"/>
      <c r="CD47" s="312"/>
      <c r="CE47" s="312"/>
      <c r="CF47" s="312"/>
      <c r="CG47" s="312"/>
      <c r="CH47" s="312"/>
      <c r="CI47" s="312"/>
      <c r="CJ47" s="312"/>
      <c r="CK47" s="312"/>
      <c r="CL47" s="312"/>
      <c r="CM47" s="312"/>
      <c r="CN47" s="312"/>
      <c r="CO47" s="312"/>
      <c r="CP47" s="312"/>
      <c r="CQ47" s="312"/>
      <c r="CR47" s="312"/>
      <c r="CS47" s="312"/>
      <c r="CT47" s="312"/>
      <c r="CU47" s="312"/>
      <c r="CV47" s="312"/>
      <c r="CW47" s="312"/>
      <c r="CX47" s="312"/>
      <c r="CY47" s="312"/>
      <c r="CZ47" s="312"/>
      <c r="DA47" s="312"/>
      <c r="DB47" s="312"/>
      <c r="DC47" s="312"/>
      <c r="DD47" s="312"/>
      <c r="DE47" s="312"/>
      <c r="DF47" s="312"/>
      <c r="DG47" s="312"/>
      <c r="DH47" s="312"/>
      <c r="DI47" s="312"/>
      <c r="DJ47" s="312"/>
      <c r="DK47" s="312"/>
      <c r="DL47" s="312"/>
      <c r="DM47" s="312"/>
      <c r="DN47" s="312"/>
      <c r="DO47" s="312"/>
      <c r="DP47" s="312"/>
      <c r="DQ47" s="312"/>
      <c r="DR47" s="312"/>
      <c r="DS47" s="312"/>
      <c r="DT47" s="312"/>
      <c r="DU47" s="312"/>
      <c r="DV47" s="312"/>
      <c r="DW47" s="312"/>
      <c r="DX47" s="312"/>
      <c r="DY47" s="312"/>
      <c r="DZ47" s="312"/>
      <c r="EA47" s="312"/>
      <c r="EB47" s="312"/>
      <c r="EC47" s="312"/>
      <c r="ED47" s="312"/>
      <c r="EE47" s="312"/>
      <c r="EF47" s="312"/>
      <c r="EG47" s="312"/>
      <c r="EH47" s="312"/>
      <c r="EI47" s="312"/>
      <c r="EJ47" s="312"/>
      <c r="EK47" s="312"/>
      <c r="EL47" s="312"/>
      <c r="EM47" s="312"/>
      <c r="EN47" s="312"/>
      <c r="EO47" s="312"/>
      <c r="EP47" s="312"/>
      <c r="EQ47" s="312"/>
      <c r="ER47" s="312"/>
      <c r="ES47" s="312"/>
      <c r="ET47" s="312"/>
      <c r="EU47" s="312"/>
      <c r="EV47" s="312"/>
      <c r="EW47" s="312"/>
      <c r="EX47" s="312"/>
      <c r="EY47" s="312"/>
      <c r="EZ47" s="312"/>
      <c r="FA47" s="312"/>
      <c r="FB47" s="312"/>
      <c r="FC47" s="312"/>
      <c r="FD47" s="312"/>
      <c r="FE47" s="312"/>
      <c r="FF47" s="312"/>
      <c r="FG47" s="312"/>
      <c r="FH47" s="312"/>
      <c r="FI47" s="312"/>
      <c r="FJ47" s="312"/>
      <c r="FK47" s="312"/>
      <c r="FL47" s="312"/>
      <c r="FM47" s="312"/>
      <c r="FN47" s="312"/>
      <c r="FO47" s="312"/>
      <c r="FP47" s="312"/>
      <c r="FQ47" s="312"/>
      <c r="FR47" s="312"/>
      <c r="FS47" s="312"/>
      <c r="FT47" s="312"/>
      <c r="FU47" s="312"/>
      <c r="FV47" s="312"/>
      <c r="FW47" s="312"/>
      <c r="FX47" s="312"/>
      <c r="FY47" s="312"/>
      <c r="FZ47" s="312"/>
      <c r="GA47" s="312"/>
      <c r="GB47" s="312"/>
      <c r="GC47" s="312"/>
      <c r="GD47" s="312"/>
      <c r="GE47" s="312"/>
      <c r="GF47" s="312"/>
      <c r="GG47" s="312"/>
    </row>
    <row r="48" spans="1:189" s="351" customFormat="1">
      <c r="A48" s="331"/>
      <c r="B48" s="346"/>
      <c r="C48" s="346"/>
      <c r="D48" s="316"/>
      <c r="E48" s="314"/>
      <c r="G48" s="314"/>
      <c r="H48" s="349"/>
      <c r="I48" s="350"/>
      <c r="J48" s="330"/>
      <c r="K48" s="330"/>
      <c r="L48" s="330"/>
      <c r="M48" s="352"/>
      <c r="N48" s="318"/>
      <c r="O48" s="314"/>
      <c r="P48" s="647"/>
      <c r="Q48" s="647"/>
      <c r="R48" s="648"/>
      <c r="S48" s="570"/>
      <c r="T48" s="649"/>
      <c r="U48" s="348"/>
      <c r="V48" s="348"/>
      <c r="W48" s="348"/>
      <c r="X48" s="348"/>
      <c r="Y48" s="348"/>
      <c r="Z48" s="348"/>
      <c r="AA48" s="348"/>
      <c r="AB48" s="348"/>
      <c r="AC48" s="348"/>
      <c r="AD48" s="348"/>
      <c r="AE48" s="348"/>
      <c r="AF48" s="348"/>
      <c r="AG48" s="312"/>
      <c r="AH48" s="312"/>
      <c r="AI48" s="312"/>
      <c r="AJ48" s="312"/>
      <c r="AK48" s="312"/>
      <c r="AL48" s="312"/>
      <c r="AM48" s="312"/>
      <c r="AN48" s="312"/>
      <c r="AO48" s="312"/>
      <c r="AP48" s="312"/>
      <c r="AQ48" s="312"/>
      <c r="AR48" s="312"/>
      <c r="AS48" s="312"/>
      <c r="AT48" s="312"/>
      <c r="AU48" s="312"/>
      <c r="AV48" s="312"/>
      <c r="AW48" s="312"/>
      <c r="AX48" s="312"/>
      <c r="AY48" s="312"/>
      <c r="AZ48" s="312"/>
      <c r="BA48" s="312"/>
      <c r="BB48" s="312"/>
      <c r="BC48" s="312"/>
      <c r="BD48" s="312"/>
      <c r="BE48" s="312"/>
      <c r="BF48" s="312"/>
      <c r="BG48" s="312"/>
      <c r="BH48" s="312"/>
      <c r="BI48" s="312"/>
      <c r="BJ48" s="312"/>
      <c r="BK48" s="312"/>
      <c r="BL48" s="312"/>
      <c r="BM48" s="312"/>
      <c r="BN48" s="312"/>
      <c r="BO48" s="312"/>
      <c r="BP48" s="312"/>
      <c r="BQ48" s="312"/>
      <c r="BR48" s="312"/>
      <c r="BS48" s="312"/>
      <c r="BT48" s="312"/>
      <c r="BU48" s="312"/>
      <c r="BV48" s="312"/>
      <c r="BW48" s="312"/>
      <c r="BX48" s="312"/>
      <c r="BY48" s="312"/>
      <c r="BZ48" s="312"/>
      <c r="CA48" s="312"/>
      <c r="CB48" s="312"/>
      <c r="CC48" s="312"/>
      <c r="CD48" s="312"/>
      <c r="CE48" s="312"/>
      <c r="CF48" s="312"/>
      <c r="CG48" s="312"/>
      <c r="CH48" s="312"/>
      <c r="CI48" s="312"/>
      <c r="CJ48" s="312"/>
      <c r="CK48" s="312"/>
      <c r="CL48" s="312"/>
      <c r="CM48" s="312"/>
      <c r="CN48" s="312"/>
      <c r="CO48" s="312"/>
      <c r="CP48" s="312"/>
      <c r="CQ48" s="312"/>
      <c r="CR48" s="312"/>
      <c r="CS48" s="312"/>
      <c r="CT48" s="312"/>
      <c r="CU48" s="312"/>
      <c r="CV48" s="312"/>
      <c r="CW48" s="312"/>
      <c r="CX48" s="312"/>
      <c r="CY48" s="312"/>
      <c r="CZ48" s="312"/>
      <c r="DA48" s="312"/>
      <c r="DB48" s="312"/>
      <c r="DC48" s="312"/>
      <c r="DD48" s="312"/>
      <c r="DE48" s="312"/>
      <c r="DF48" s="312"/>
      <c r="DG48" s="312"/>
      <c r="DH48" s="312"/>
      <c r="DI48" s="312"/>
      <c r="DJ48" s="312"/>
      <c r="DK48" s="312"/>
      <c r="DL48" s="312"/>
      <c r="DM48" s="312"/>
      <c r="DN48" s="312"/>
      <c r="DO48" s="312"/>
      <c r="DP48" s="312"/>
      <c r="DQ48" s="312"/>
      <c r="DR48" s="312"/>
      <c r="DS48" s="312"/>
      <c r="DT48" s="312"/>
      <c r="DU48" s="312"/>
      <c r="DV48" s="312"/>
      <c r="DW48" s="312"/>
      <c r="DX48" s="312"/>
      <c r="DY48" s="312"/>
      <c r="DZ48" s="312"/>
      <c r="EA48" s="312"/>
      <c r="EB48" s="312"/>
      <c r="EC48" s="312"/>
      <c r="ED48" s="312"/>
      <c r="EE48" s="312"/>
      <c r="EF48" s="312"/>
      <c r="EG48" s="312"/>
      <c r="EH48" s="312"/>
      <c r="EI48" s="312"/>
      <c r="EJ48" s="312"/>
      <c r="EK48" s="312"/>
      <c r="EL48" s="312"/>
      <c r="EM48" s="312"/>
      <c r="EN48" s="312"/>
      <c r="EO48" s="312"/>
      <c r="EP48" s="312"/>
      <c r="EQ48" s="312"/>
      <c r="ER48" s="312"/>
      <c r="ES48" s="312"/>
      <c r="ET48" s="312"/>
      <c r="EU48" s="312"/>
      <c r="EV48" s="312"/>
      <c r="EW48" s="312"/>
      <c r="EX48" s="312"/>
      <c r="EY48" s="312"/>
      <c r="EZ48" s="312"/>
      <c r="FA48" s="312"/>
      <c r="FB48" s="312"/>
      <c r="FC48" s="312"/>
      <c r="FD48" s="312"/>
      <c r="FE48" s="312"/>
      <c r="FF48" s="312"/>
      <c r="FG48" s="312"/>
      <c r="FH48" s="312"/>
      <c r="FI48" s="312"/>
      <c r="FJ48" s="312"/>
      <c r="FK48" s="312"/>
      <c r="FL48" s="312"/>
      <c r="FM48" s="312"/>
      <c r="FN48" s="312"/>
      <c r="FO48" s="312"/>
      <c r="FP48" s="312"/>
      <c r="FQ48" s="312"/>
      <c r="FR48" s="312"/>
      <c r="FS48" s="312"/>
      <c r="FT48" s="312"/>
      <c r="FU48" s="312"/>
      <c r="FV48" s="312"/>
      <c r="FW48" s="312"/>
      <c r="FX48" s="312"/>
      <c r="FY48" s="312"/>
      <c r="FZ48" s="312"/>
      <c r="GA48" s="312"/>
      <c r="GB48" s="312"/>
      <c r="GC48" s="312"/>
      <c r="GD48" s="312"/>
      <c r="GE48" s="312"/>
      <c r="GF48" s="312"/>
      <c r="GG48" s="312"/>
    </row>
    <row r="49" spans="1:189" s="351" customFormat="1">
      <c r="A49" s="331"/>
      <c r="B49" s="346"/>
      <c r="C49" s="346"/>
      <c r="D49" s="316"/>
      <c r="E49" s="314"/>
      <c r="G49" s="314"/>
      <c r="H49" s="349"/>
      <c r="I49" s="350"/>
      <c r="J49" s="330"/>
      <c r="K49" s="330"/>
      <c r="L49" s="330"/>
      <c r="M49" s="352"/>
      <c r="N49" s="318"/>
      <c r="O49" s="314"/>
      <c r="P49" s="647"/>
      <c r="Q49" s="647"/>
      <c r="R49" s="648"/>
      <c r="S49" s="570"/>
      <c r="T49" s="649"/>
      <c r="U49" s="348"/>
      <c r="V49" s="348"/>
      <c r="W49" s="348"/>
      <c r="X49" s="348"/>
      <c r="Y49" s="348"/>
      <c r="Z49" s="348"/>
      <c r="AA49" s="348"/>
      <c r="AB49" s="348"/>
      <c r="AC49" s="348"/>
      <c r="AD49" s="348"/>
      <c r="AE49" s="348"/>
      <c r="AF49" s="348"/>
      <c r="AG49" s="312"/>
      <c r="AH49" s="312"/>
      <c r="AI49" s="312"/>
      <c r="AJ49" s="312"/>
      <c r="AK49" s="312"/>
      <c r="AL49" s="312"/>
      <c r="AM49" s="312"/>
      <c r="AN49" s="312"/>
      <c r="AO49" s="312"/>
      <c r="AP49" s="312"/>
      <c r="AQ49" s="312"/>
      <c r="AR49" s="312"/>
      <c r="AS49" s="312"/>
      <c r="AT49" s="312"/>
      <c r="AU49" s="312"/>
      <c r="AV49" s="312"/>
      <c r="AW49" s="312"/>
      <c r="AX49" s="312"/>
      <c r="AY49" s="312"/>
      <c r="AZ49" s="312"/>
      <c r="BA49" s="312"/>
      <c r="BB49" s="312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2"/>
      <c r="BS49" s="312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2"/>
      <c r="CJ49" s="312"/>
      <c r="CK49" s="312"/>
      <c r="CL49" s="312"/>
      <c r="CM49" s="312"/>
      <c r="CN49" s="312"/>
      <c r="CO49" s="312"/>
      <c r="CP49" s="312"/>
      <c r="CQ49" s="312"/>
      <c r="CR49" s="312"/>
      <c r="CS49" s="312"/>
      <c r="CT49" s="312"/>
      <c r="CU49" s="312"/>
      <c r="CV49" s="312"/>
      <c r="CW49" s="312"/>
      <c r="CX49" s="312"/>
      <c r="CY49" s="312"/>
      <c r="CZ49" s="312"/>
      <c r="DA49" s="312"/>
      <c r="DB49" s="312"/>
      <c r="DC49" s="312"/>
      <c r="DD49" s="312"/>
      <c r="DE49" s="312"/>
      <c r="DF49" s="312"/>
      <c r="DG49" s="312"/>
      <c r="DH49" s="312"/>
      <c r="DI49" s="312"/>
      <c r="DJ49" s="312"/>
      <c r="DK49" s="312"/>
      <c r="DL49" s="312"/>
      <c r="DM49" s="312"/>
      <c r="DN49" s="312"/>
      <c r="DO49" s="312"/>
      <c r="DP49" s="312"/>
      <c r="DQ49" s="312"/>
      <c r="DR49" s="312"/>
      <c r="DS49" s="312"/>
      <c r="DT49" s="312"/>
      <c r="DU49" s="312"/>
      <c r="DV49" s="312"/>
      <c r="DW49" s="312"/>
      <c r="DX49" s="312"/>
      <c r="DY49" s="312"/>
      <c r="DZ49" s="312"/>
      <c r="EA49" s="312"/>
      <c r="EB49" s="312"/>
      <c r="EC49" s="312"/>
      <c r="ED49" s="312"/>
      <c r="EE49" s="312"/>
      <c r="EF49" s="312"/>
      <c r="EG49" s="312"/>
      <c r="EH49" s="312"/>
      <c r="EI49" s="312"/>
      <c r="EJ49" s="312"/>
      <c r="EK49" s="312"/>
      <c r="EL49" s="312"/>
      <c r="EM49" s="312"/>
      <c r="EN49" s="312"/>
      <c r="EO49" s="312"/>
      <c r="EP49" s="312"/>
      <c r="EQ49" s="312"/>
      <c r="ER49" s="312"/>
      <c r="ES49" s="312"/>
      <c r="ET49" s="312"/>
      <c r="EU49" s="312"/>
      <c r="EV49" s="312"/>
      <c r="EW49" s="312"/>
      <c r="EX49" s="312"/>
      <c r="EY49" s="312"/>
      <c r="EZ49" s="312"/>
      <c r="FA49" s="312"/>
      <c r="FB49" s="312"/>
      <c r="FC49" s="312"/>
      <c r="FD49" s="312"/>
      <c r="FE49" s="312"/>
      <c r="FF49" s="312"/>
      <c r="FG49" s="312"/>
      <c r="FH49" s="312"/>
      <c r="FI49" s="312"/>
      <c r="FJ49" s="312"/>
      <c r="FK49" s="312"/>
      <c r="FL49" s="312"/>
      <c r="FM49" s="312"/>
      <c r="FN49" s="312"/>
      <c r="FO49" s="312"/>
      <c r="FP49" s="312"/>
      <c r="FQ49" s="312"/>
      <c r="FR49" s="312"/>
      <c r="FS49" s="312"/>
      <c r="FT49" s="312"/>
      <c r="FU49" s="312"/>
      <c r="FV49" s="312"/>
      <c r="FW49" s="312"/>
      <c r="FX49" s="312"/>
      <c r="FY49" s="312"/>
      <c r="FZ49" s="312"/>
      <c r="GA49" s="312"/>
      <c r="GB49" s="312"/>
      <c r="GC49" s="312"/>
      <c r="GD49" s="312"/>
      <c r="GE49" s="312"/>
      <c r="GF49" s="312"/>
      <c r="GG49" s="312"/>
    </row>
    <row r="50" spans="1:189" s="351" customFormat="1">
      <c r="A50" s="331"/>
      <c r="B50" s="346"/>
      <c r="C50" s="346"/>
      <c r="D50" s="316"/>
      <c r="E50" s="314"/>
      <c r="G50" s="314"/>
      <c r="H50" s="349"/>
      <c r="I50" s="350"/>
      <c r="J50" s="330"/>
      <c r="K50" s="330"/>
      <c r="L50" s="330"/>
      <c r="M50" s="352"/>
      <c r="N50" s="318"/>
      <c r="O50" s="314"/>
      <c r="P50" s="647"/>
      <c r="Q50" s="647"/>
      <c r="R50" s="648"/>
      <c r="S50" s="570"/>
      <c r="T50" s="649"/>
      <c r="U50" s="348"/>
      <c r="V50" s="348"/>
      <c r="W50" s="348"/>
      <c r="X50" s="348"/>
      <c r="Y50" s="348"/>
      <c r="Z50" s="348"/>
      <c r="AA50" s="348"/>
      <c r="AB50" s="348"/>
      <c r="AC50" s="348"/>
      <c r="AD50" s="348"/>
      <c r="AE50" s="348"/>
      <c r="AF50" s="348"/>
      <c r="AG50" s="312"/>
      <c r="AH50" s="312"/>
      <c r="AI50" s="312"/>
      <c r="AJ50" s="312"/>
      <c r="AK50" s="312"/>
      <c r="AL50" s="312"/>
      <c r="AM50" s="312"/>
      <c r="AN50" s="312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  <c r="DJ50" s="312"/>
      <c r="DK50" s="312"/>
      <c r="DL50" s="312"/>
      <c r="DM50" s="312"/>
      <c r="DN50" s="312"/>
      <c r="DO50" s="312"/>
      <c r="DP50" s="312"/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  <c r="EJ50" s="312"/>
      <c r="EK50" s="312"/>
      <c r="EL50" s="312"/>
      <c r="EM50" s="312"/>
      <c r="EN50" s="312"/>
      <c r="EO50" s="312"/>
      <c r="EP50" s="312"/>
      <c r="EQ50" s="312"/>
      <c r="ER50" s="312"/>
      <c r="ES50" s="312"/>
      <c r="ET50" s="312"/>
      <c r="EU50" s="312"/>
      <c r="EV50" s="312"/>
      <c r="EW50" s="312"/>
      <c r="EX50" s="312"/>
      <c r="EY50" s="312"/>
      <c r="EZ50" s="312"/>
      <c r="FA50" s="312"/>
      <c r="FB50" s="312"/>
      <c r="FC50" s="312"/>
      <c r="FD50" s="312"/>
      <c r="FE50" s="312"/>
      <c r="FF50" s="312"/>
      <c r="FG50" s="312"/>
      <c r="FH50" s="312"/>
      <c r="FI50" s="312"/>
      <c r="FJ50" s="312"/>
      <c r="FK50" s="312"/>
      <c r="FL50" s="312"/>
      <c r="FM50" s="312"/>
      <c r="FN50" s="312"/>
      <c r="FO50" s="312"/>
      <c r="FP50" s="312"/>
      <c r="FQ50" s="312"/>
      <c r="FR50" s="312"/>
      <c r="FS50" s="312"/>
      <c r="FT50" s="312"/>
      <c r="FU50" s="312"/>
      <c r="FV50" s="312"/>
      <c r="FW50" s="312"/>
      <c r="FX50" s="312"/>
      <c r="FY50" s="312"/>
      <c r="FZ50" s="312"/>
      <c r="GA50" s="312"/>
      <c r="GB50" s="312"/>
      <c r="GC50" s="312"/>
      <c r="GD50" s="312"/>
      <c r="GE50" s="312"/>
      <c r="GF50" s="312"/>
      <c r="GG50" s="312"/>
    </row>
    <row r="51" spans="1:189" s="351" customFormat="1">
      <c r="A51" s="331"/>
      <c r="B51" s="346"/>
      <c r="C51" s="346"/>
      <c r="D51" s="316"/>
      <c r="E51" s="314"/>
      <c r="G51" s="314"/>
      <c r="H51" s="349"/>
      <c r="I51" s="350"/>
      <c r="J51" s="330"/>
      <c r="K51" s="330"/>
      <c r="L51" s="330"/>
      <c r="M51" s="352"/>
      <c r="N51" s="318"/>
      <c r="O51" s="314"/>
      <c r="P51" s="647"/>
      <c r="Q51" s="647"/>
      <c r="R51" s="648"/>
      <c r="S51" s="570"/>
      <c r="T51" s="649"/>
      <c r="U51" s="348"/>
      <c r="V51" s="348"/>
      <c r="W51" s="348"/>
      <c r="X51" s="348"/>
      <c r="Y51" s="348"/>
      <c r="Z51" s="348"/>
      <c r="AA51" s="348"/>
      <c r="AB51" s="348"/>
      <c r="AC51" s="348"/>
      <c r="AD51" s="348"/>
      <c r="AE51" s="348"/>
      <c r="AF51" s="348"/>
      <c r="AG51" s="312"/>
      <c r="AH51" s="312"/>
      <c r="AI51" s="312"/>
      <c r="AJ51" s="312"/>
      <c r="AK51" s="312"/>
      <c r="AL51" s="312"/>
      <c r="AM51" s="312"/>
      <c r="AN51" s="312"/>
      <c r="AO51" s="312"/>
      <c r="AP51" s="312"/>
      <c r="AQ51" s="312"/>
      <c r="AR51" s="312"/>
      <c r="AS51" s="312"/>
      <c r="AT51" s="312"/>
      <c r="AU51" s="312"/>
      <c r="AV51" s="312"/>
      <c r="AW51" s="312"/>
      <c r="AX51" s="312"/>
      <c r="AY51" s="312"/>
      <c r="AZ51" s="312"/>
      <c r="BA51" s="312"/>
      <c r="BB51" s="312"/>
      <c r="BC51" s="312"/>
      <c r="BD51" s="312"/>
      <c r="BE51" s="312"/>
      <c r="BF51" s="312"/>
      <c r="BG51" s="312"/>
      <c r="BH51" s="312"/>
      <c r="BI51" s="312"/>
      <c r="BJ51" s="312"/>
      <c r="BK51" s="312"/>
      <c r="BL51" s="312"/>
      <c r="BM51" s="312"/>
      <c r="BN51" s="312"/>
      <c r="BO51" s="312"/>
      <c r="BP51" s="312"/>
      <c r="BQ51" s="312"/>
      <c r="BR51" s="312"/>
      <c r="BS51" s="312"/>
      <c r="BT51" s="312"/>
      <c r="BU51" s="312"/>
      <c r="BV51" s="312"/>
      <c r="BW51" s="312"/>
      <c r="BX51" s="312"/>
      <c r="BY51" s="312"/>
      <c r="BZ51" s="312"/>
      <c r="CA51" s="312"/>
      <c r="CB51" s="312"/>
      <c r="CC51" s="312"/>
      <c r="CD51" s="312"/>
      <c r="CE51" s="312"/>
      <c r="CF51" s="312"/>
      <c r="CG51" s="312"/>
      <c r="CH51" s="312"/>
      <c r="CI51" s="312"/>
      <c r="CJ51" s="312"/>
      <c r="CK51" s="312"/>
      <c r="CL51" s="312"/>
      <c r="CM51" s="312"/>
      <c r="CN51" s="312"/>
      <c r="CO51" s="312"/>
      <c r="CP51" s="312"/>
      <c r="CQ51" s="312"/>
      <c r="CR51" s="312"/>
      <c r="CS51" s="312"/>
      <c r="CT51" s="312"/>
      <c r="CU51" s="312"/>
      <c r="CV51" s="312"/>
      <c r="CW51" s="312"/>
      <c r="CX51" s="312"/>
      <c r="CY51" s="312"/>
      <c r="CZ51" s="312"/>
      <c r="DA51" s="312"/>
      <c r="DB51" s="312"/>
      <c r="DC51" s="312"/>
      <c r="DD51" s="312"/>
      <c r="DE51" s="312"/>
      <c r="DF51" s="312"/>
      <c r="DG51" s="312"/>
      <c r="DH51" s="312"/>
      <c r="DI51" s="312"/>
      <c r="DJ51" s="312"/>
      <c r="DK51" s="312"/>
      <c r="DL51" s="312"/>
      <c r="DM51" s="312"/>
      <c r="DN51" s="312"/>
      <c r="DO51" s="312"/>
      <c r="DP51" s="312"/>
      <c r="DQ51" s="312"/>
      <c r="DR51" s="312"/>
      <c r="DS51" s="312"/>
      <c r="DT51" s="312"/>
      <c r="DU51" s="312"/>
      <c r="DV51" s="312"/>
      <c r="DW51" s="312"/>
      <c r="DX51" s="312"/>
      <c r="DY51" s="312"/>
      <c r="DZ51" s="312"/>
      <c r="EA51" s="312"/>
      <c r="EB51" s="312"/>
      <c r="EC51" s="312"/>
      <c r="ED51" s="312"/>
      <c r="EE51" s="312"/>
      <c r="EF51" s="312"/>
      <c r="EG51" s="312"/>
      <c r="EH51" s="312"/>
      <c r="EI51" s="312"/>
      <c r="EJ51" s="312"/>
      <c r="EK51" s="312"/>
      <c r="EL51" s="312"/>
      <c r="EM51" s="312"/>
      <c r="EN51" s="312"/>
      <c r="EO51" s="312"/>
      <c r="EP51" s="312"/>
      <c r="EQ51" s="312"/>
      <c r="ER51" s="312"/>
      <c r="ES51" s="312"/>
      <c r="ET51" s="312"/>
      <c r="EU51" s="312"/>
      <c r="EV51" s="312"/>
      <c r="EW51" s="312"/>
      <c r="EX51" s="312"/>
      <c r="EY51" s="312"/>
      <c r="EZ51" s="312"/>
      <c r="FA51" s="312"/>
      <c r="FB51" s="312"/>
      <c r="FC51" s="312"/>
      <c r="FD51" s="312"/>
      <c r="FE51" s="312"/>
      <c r="FF51" s="312"/>
      <c r="FG51" s="312"/>
      <c r="FH51" s="312"/>
      <c r="FI51" s="312"/>
      <c r="FJ51" s="312"/>
      <c r="FK51" s="312"/>
      <c r="FL51" s="312"/>
      <c r="FM51" s="312"/>
      <c r="FN51" s="312"/>
      <c r="FO51" s="312"/>
      <c r="FP51" s="312"/>
      <c r="FQ51" s="312"/>
      <c r="FR51" s="312"/>
      <c r="FS51" s="312"/>
      <c r="FT51" s="312"/>
      <c r="FU51" s="312"/>
      <c r="FV51" s="312"/>
      <c r="FW51" s="312"/>
      <c r="FX51" s="312"/>
      <c r="FY51" s="312"/>
      <c r="FZ51" s="312"/>
      <c r="GA51" s="312"/>
      <c r="GB51" s="312"/>
      <c r="GC51" s="312"/>
      <c r="GD51" s="312"/>
      <c r="GE51" s="312"/>
      <c r="GF51" s="312"/>
      <c r="GG51" s="312"/>
    </row>
    <row r="52" spans="1:189" s="351" customFormat="1">
      <c r="A52" s="331"/>
      <c r="B52" s="346"/>
      <c r="C52" s="346"/>
      <c r="D52" s="316"/>
      <c r="E52" s="314"/>
      <c r="G52" s="314"/>
      <c r="H52" s="349"/>
      <c r="I52" s="350"/>
      <c r="J52" s="330"/>
      <c r="K52" s="330"/>
      <c r="L52" s="330"/>
      <c r="M52" s="352"/>
      <c r="N52" s="318"/>
      <c r="O52" s="314"/>
      <c r="P52" s="647"/>
      <c r="Q52" s="647"/>
      <c r="R52" s="648"/>
      <c r="S52" s="570"/>
      <c r="T52" s="649"/>
      <c r="U52" s="348"/>
      <c r="V52" s="348"/>
      <c r="W52" s="348"/>
      <c r="X52" s="348"/>
      <c r="Y52" s="348"/>
      <c r="Z52" s="348"/>
      <c r="AA52" s="348"/>
      <c r="AB52" s="348"/>
      <c r="AC52" s="348"/>
      <c r="AD52" s="348"/>
      <c r="AE52" s="348"/>
      <c r="AF52" s="348"/>
      <c r="AG52" s="312"/>
      <c r="AH52" s="312"/>
      <c r="AI52" s="312"/>
      <c r="AJ52" s="312"/>
      <c r="AK52" s="312"/>
      <c r="AL52" s="312"/>
      <c r="AM52" s="312"/>
      <c r="AN52" s="312"/>
      <c r="AO52" s="312"/>
      <c r="AP52" s="312"/>
      <c r="AQ52" s="312"/>
      <c r="AR52" s="312"/>
      <c r="AS52" s="312"/>
      <c r="AT52" s="312"/>
      <c r="AU52" s="312"/>
      <c r="AV52" s="312"/>
      <c r="AW52" s="312"/>
      <c r="AX52" s="312"/>
      <c r="AY52" s="312"/>
      <c r="AZ52" s="312"/>
      <c r="BA52" s="312"/>
      <c r="BB52" s="312"/>
      <c r="BC52" s="312"/>
      <c r="BD52" s="312"/>
      <c r="BE52" s="312"/>
      <c r="BF52" s="312"/>
      <c r="BG52" s="312"/>
      <c r="BH52" s="312"/>
      <c r="BI52" s="312"/>
      <c r="BJ52" s="312"/>
      <c r="BK52" s="312"/>
      <c r="BL52" s="312"/>
      <c r="BM52" s="312"/>
      <c r="BN52" s="312"/>
      <c r="BO52" s="312"/>
      <c r="BP52" s="312"/>
      <c r="BQ52" s="312"/>
      <c r="BR52" s="312"/>
      <c r="BS52" s="312"/>
      <c r="BT52" s="312"/>
      <c r="BU52" s="312"/>
      <c r="BV52" s="312"/>
      <c r="BW52" s="312"/>
      <c r="BX52" s="312"/>
      <c r="BY52" s="312"/>
      <c r="BZ52" s="312"/>
      <c r="CA52" s="312"/>
      <c r="CB52" s="312"/>
      <c r="CC52" s="312"/>
      <c r="CD52" s="312"/>
      <c r="CE52" s="312"/>
      <c r="CF52" s="312"/>
      <c r="CG52" s="312"/>
      <c r="CH52" s="312"/>
      <c r="CI52" s="312"/>
      <c r="CJ52" s="312"/>
      <c r="CK52" s="312"/>
      <c r="CL52" s="312"/>
      <c r="CM52" s="312"/>
      <c r="CN52" s="312"/>
      <c r="CO52" s="312"/>
      <c r="CP52" s="312"/>
      <c r="CQ52" s="312"/>
      <c r="CR52" s="312"/>
      <c r="CS52" s="312"/>
      <c r="CT52" s="312"/>
      <c r="CU52" s="312"/>
      <c r="CV52" s="312"/>
      <c r="CW52" s="312"/>
      <c r="CX52" s="312"/>
      <c r="CY52" s="312"/>
      <c r="CZ52" s="312"/>
      <c r="DA52" s="312"/>
      <c r="DB52" s="312"/>
      <c r="DC52" s="312"/>
      <c r="DD52" s="312"/>
      <c r="DE52" s="312"/>
      <c r="DF52" s="312"/>
      <c r="DG52" s="312"/>
      <c r="DH52" s="312"/>
      <c r="DI52" s="312"/>
      <c r="DJ52" s="312"/>
      <c r="DK52" s="312"/>
      <c r="DL52" s="312"/>
      <c r="DM52" s="312"/>
      <c r="DN52" s="312"/>
      <c r="DO52" s="312"/>
      <c r="DP52" s="312"/>
      <c r="DQ52" s="312"/>
      <c r="DR52" s="312"/>
      <c r="DS52" s="312"/>
      <c r="DT52" s="312"/>
      <c r="DU52" s="312"/>
      <c r="DV52" s="312"/>
      <c r="DW52" s="312"/>
      <c r="DX52" s="312"/>
      <c r="DY52" s="312"/>
      <c r="DZ52" s="312"/>
      <c r="EA52" s="312"/>
      <c r="EB52" s="312"/>
      <c r="EC52" s="312"/>
      <c r="ED52" s="312"/>
      <c r="EE52" s="312"/>
      <c r="EF52" s="312"/>
      <c r="EG52" s="312"/>
      <c r="EH52" s="312"/>
      <c r="EI52" s="312"/>
      <c r="EJ52" s="312"/>
      <c r="EK52" s="312"/>
      <c r="EL52" s="312"/>
      <c r="EM52" s="312"/>
      <c r="EN52" s="312"/>
      <c r="EO52" s="312"/>
      <c r="EP52" s="312"/>
      <c r="EQ52" s="312"/>
      <c r="ER52" s="312"/>
      <c r="ES52" s="312"/>
      <c r="ET52" s="312"/>
      <c r="EU52" s="312"/>
      <c r="EV52" s="312"/>
      <c r="EW52" s="312"/>
      <c r="EX52" s="312"/>
      <c r="EY52" s="312"/>
      <c r="EZ52" s="312"/>
      <c r="FA52" s="312"/>
      <c r="FB52" s="312"/>
      <c r="FC52" s="312"/>
      <c r="FD52" s="312"/>
      <c r="FE52" s="312"/>
      <c r="FF52" s="312"/>
      <c r="FG52" s="312"/>
      <c r="FH52" s="312"/>
      <c r="FI52" s="312"/>
      <c r="FJ52" s="312"/>
      <c r="FK52" s="312"/>
      <c r="FL52" s="312"/>
      <c r="FM52" s="312"/>
      <c r="FN52" s="312"/>
      <c r="FO52" s="312"/>
      <c r="FP52" s="312"/>
      <c r="FQ52" s="312"/>
      <c r="FR52" s="312"/>
      <c r="FS52" s="312"/>
      <c r="FT52" s="312"/>
      <c r="FU52" s="312"/>
      <c r="FV52" s="312"/>
      <c r="FW52" s="312"/>
      <c r="FX52" s="312"/>
      <c r="FY52" s="312"/>
      <c r="FZ52" s="312"/>
      <c r="GA52" s="312"/>
      <c r="GB52" s="312"/>
      <c r="GC52" s="312"/>
      <c r="GD52" s="312"/>
      <c r="GE52" s="312"/>
      <c r="GF52" s="312"/>
      <c r="GG52" s="312"/>
    </row>
    <row r="53" spans="1:189" s="351" customFormat="1">
      <c r="A53" s="331"/>
      <c r="B53" s="346"/>
      <c r="C53" s="346"/>
      <c r="D53" s="316"/>
      <c r="E53" s="314"/>
      <c r="G53" s="314"/>
      <c r="H53" s="349"/>
      <c r="I53" s="350"/>
      <c r="J53" s="330"/>
      <c r="K53" s="330"/>
      <c r="L53" s="330"/>
      <c r="M53" s="352"/>
      <c r="N53" s="318"/>
      <c r="O53" s="314"/>
      <c r="P53" s="647"/>
      <c r="Q53" s="647"/>
      <c r="R53" s="648"/>
      <c r="S53" s="570"/>
      <c r="T53" s="649"/>
      <c r="U53" s="348"/>
      <c r="V53" s="348"/>
      <c r="W53" s="348"/>
      <c r="X53" s="348"/>
      <c r="Y53" s="348"/>
      <c r="Z53" s="348"/>
      <c r="AA53" s="348"/>
      <c r="AB53" s="348"/>
      <c r="AC53" s="348"/>
      <c r="AD53" s="348"/>
      <c r="AE53" s="348"/>
      <c r="AF53" s="348"/>
      <c r="AG53" s="312"/>
      <c r="AH53" s="312"/>
      <c r="AI53" s="312"/>
      <c r="AJ53" s="312"/>
      <c r="AK53" s="312"/>
      <c r="AL53" s="312"/>
      <c r="AM53" s="312"/>
      <c r="AN53" s="312"/>
      <c r="AO53" s="312"/>
      <c r="AP53" s="312"/>
      <c r="AQ53" s="312"/>
      <c r="AR53" s="312"/>
      <c r="AS53" s="312"/>
      <c r="AT53" s="312"/>
      <c r="AU53" s="312"/>
      <c r="AV53" s="312"/>
      <c r="AW53" s="312"/>
      <c r="AX53" s="312"/>
      <c r="AY53" s="312"/>
      <c r="AZ53" s="312"/>
      <c r="BA53" s="312"/>
      <c r="BB53" s="312"/>
      <c r="BC53" s="312"/>
      <c r="BD53" s="312"/>
      <c r="BE53" s="312"/>
      <c r="BF53" s="312"/>
      <c r="BG53" s="312"/>
      <c r="BH53" s="312"/>
      <c r="BI53" s="312"/>
      <c r="BJ53" s="312"/>
      <c r="BK53" s="312"/>
      <c r="BL53" s="312"/>
      <c r="BM53" s="312"/>
      <c r="BN53" s="312"/>
      <c r="BO53" s="312"/>
      <c r="BP53" s="312"/>
      <c r="BQ53" s="312"/>
      <c r="BR53" s="312"/>
      <c r="BS53" s="312"/>
      <c r="BT53" s="312"/>
      <c r="BU53" s="312"/>
      <c r="BV53" s="312"/>
      <c r="BW53" s="312"/>
      <c r="BX53" s="312"/>
      <c r="BY53" s="312"/>
      <c r="BZ53" s="312"/>
      <c r="CA53" s="312"/>
      <c r="CB53" s="312"/>
      <c r="CC53" s="312"/>
      <c r="CD53" s="312"/>
      <c r="CE53" s="312"/>
      <c r="CF53" s="312"/>
      <c r="CG53" s="312"/>
      <c r="CH53" s="312"/>
      <c r="CI53" s="312"/>
      <c r="CJ53" s="312"/>
      <c r="CK53" s="312"/>
      <c r="CL53" s="312"/>
      <c r="CM53" s="312"/>
      <c r="CN53" s="312"/>
      <c r="CO53" s="312"/>
      <c r="CP53" s="312"/>
      <c r="CQ53" s="312"/>
      <c r="CR53" s="312"/>
      <c r="CS53" s="312"/>
      <c r="CT53" s="312"/>
      <c r="CU53" s="312"/>
      <c r="CV53" s="312"/>
      <c r="CW53" s="312"/>
      <c r="CX53" s="312"/>
      <c r="CY53" s="312"/>
      <c r="CZ53" s="312"/>
      <c r="DA53" s="312"/>
      <c r="DB53" s="312"/>
      <c r="DC53" s="312"/>
      <c r="DD53" s="312"/>
      <c r="DE53" s="312"/>
      <c r="DF53" s="312"/>
      <c r="DG53" s="312"/>
      <c r="DH53" s="312"/>
      <c r="DI53" s="312"/>
      <c r="DJ53" s="312"/>
      <c r="DK53" s="312"/>
      <c r="DL53" s="312"/>
      <c r="DM53" s="312"/>
      <c r="DN53" s="312"/>
      <c r="DO53" s="312"/>
      <c r="DP53" s="312"/>
      <c r="DQ53" s="312"/>
      <c r="DR53" s="312"/>
      <c r="DS53" s="312"/>
      <c r="DT53" s="312"/>
      <c r="DU53" s="312"/>
      <c r="DV53" s="312"/>
      <c r="DW53" s="312"/>
      <c r="DX53" s="312"/>
      <c r="DY53" s="312"/>
      <c r="DZ53" s="312"/>
      <c r="EA53" s="312"/>
      <c r="EB53" s="312"/>
      <c r="EC53" s="312"/>
      <c r="ED53" s="312"/>
      <c r="EE53" s="312"/>
      <c r="EF53" s="312"/>
      <c r="EG53" s="312"/>
      <c r="EH53" s="312"/>
      <c r="EI53" s="312"/>
      <c r="EJ53" s="312"/>
      <c r="EK53" s="312"/>
      <c r="EL53" s="312"/>
      <c r="EM53" s="312"/>
      <c r="EN53" s="312"/>
      <c r="EO53" s="312"/>
      <c r="EP53" s="312"/>
      <c r="EQ53" s="312"/>
      <c r="ER53" s="312"/>
      <c r="ES53" s="312"/>
      <c r="ET53" s="312"/>
      <c r="EU53" s="312"/>
      <c r="EV53" s="312"/>
      <c r="EW53" s="312"/>
      <c r="EX53" s="312"/>
      <c r="EY53" s="312"/>
      <c r="EZ53" s="312"/>
      <c r="FA53" s="312"/>
      <c r="FB53" s="312"/>
      <c r="FC53" s="312"/>
      <c r="FD53" s="312"/>
      <c r="FE53" s="312"/>
      <c r="FF53" s="312"/>
      <c r="FG53" s="312"/>
      <c r="FH53" s="312"/>
      <c r="FI53" s="312"/>
      <c r="FJ53" s="312"/>
      <c r="FK53" s="312"/>
      <c r="FL53" s="312"/>
      <c r="FM53" s="312"/>
      <c r="FN53" s="312"/>
      <c r="FO53" s="312"/>
      <c r="FP53" s="312"/>
      <c r="FQ53" s="312"/>
      <c r="FR53" s="312"/>
      <c r="FS53" s="312"/>
      <c r="FT53" s="312"/>
      <c r="FU53" s="312"/>
      <c r="FV53" s="312"/>
      <c r="FW53" s="312"/>
      <c r="FX53" s="312"/>
      <c r="FY53" s="312"/>
      <c r="FZ53" s="312"/>
      <c r="GA53" s="312"/>
      <c r="GB53" s="312"/>
      <c r="GC53" s="312"/>
      <c r="GD53" s="312"/>
      <c r="GE53" s="312"/>
      <c r="GF53" s="312"/>
      <c r="GG53" s="312"/>
    </row>
    <row r="54" spans="1:189" s="351" customFormat="1">
      <c r="A54" s="331"/>
      <c r="B54" s="346"/>
      <c r="C54" s="346"/>
      <c r="D54" s="316"/>
      <c r="E54" s="314"/>
      <c r="G54" s="314"/>
      <c r="H54" s="349"/>
      <c r="I54" s="350"/>
      <c r="J54" s="330"/>
      <c r="K54" s="330"/>
      <c r="L54" s="330"/>
      <c r="M54" s="352"/>
      <c r="N54" s="318"/>
      <c r="O54" s="314"/>
      <c r="P54" s="647"/>
      <c r="Q54" s="647"/>
      <c r="R54" s="648"/>
      <c r="S54" s="570"/>
      <c r="T54" s="649"/>
      <c r="U54" s="348"/>
      <c r="V54" s="348"/>
      <c r="W54" s="348"/>
      <c r="X54" s="348"/>
      <c r="Y54" s="348"/>
      <c r="Z54" s="348"/>
      <c r="AA54" s="348"/>
      <c r="AB54" s="348"/>
      <c r="AC54" s="348"/>
      <c r="AD54" s="348"/>
      <c r="AE54" s="348"/>
      <c r="AF54" s="348"/>
      <c r="AG54" s="312"/>
      <c r="AH54" s="312"/>
      <c r="AI54" s="312"/>
      <c r="AJ54" s="312"/>
      <c r="AK54" s="312"/>
      <c r="AL54" s="312"/>
      <c r="AM54" s="312"/>
      <c r="AN54" s="312"/>
      <c r="AO54" s="312"/>
      <c r="AP54" s="312"/>
      <c r="AQ54" s="312"/>
      <c r="AR54" s="312"/>
      <c r="AS54" s="312"/>
      <c r="AT54" s="312"/>
      <c r="AU54" s="312"/>
      <c r="AV54" s="312"/>
      <c r="AW54" s="312"/>
      <c r="AX54" s="312"/>
      <c r="AY54" s="312"/>
      <c r="AZ54" s="312"/>
      <c r="BA54" s="312"/>
      <c r="BB54" s="312"/>
      <c r="BC54" s="312"/>
      <c r="BD54" s="312"/>
      <c r="BE54" s="312"/>
      <c r="BF54" s="312"/>
      <c r="BG54" s="312"/>
      <c r="BH54" s="312"/>
      <c r="BI54" s="312"/>
      <c r="BJ54" s="312"/>
      <c r="BK54" s="312"/>
      <c r="BL54" s="312"/>
      <c r="BM54" s="312"/>
      <c r="BN54" s="312"/>
      <c r="BO54" s="312"/>
      <c r="BP54" s="312"/>
      <c r="BQ54" s="312"/>
      <c r="BR54" s="312"/>
      <c r="BS54" s="312"/>
      <c r="BT54" s="312"/>
      <c r="BU54" s="312"/>
      <c r="BV54" s="312"/>
      <c r="BW54" s="312"/>
      <c r="BX54" s="312"/>
      <c r="BY54" s="312"/>
      <c r="BZ54" s="312"/>
      <c r="CA54" s="312"/>
      <c r="CB54" s="312"/>
      <c r="CC54" s="312"/>
      <c r="CD54" s="312"/>
      <c r="CE54" s="312"/>
      <c r="CF54" s="312"/>
      <c r="CG54" s="312"/>
      <c r="CH54" s="312"/>
      <c r="CI54" s="312"/>
      <c r="CJ54" s="312"/>
      <c r="CK54" s="312"/>
      <c r="CL54" s="312"/>
      <c r="CM54" s="312"/>
      <c r="CN54" s="312"/>
      <c r="CO54" s="312"/>
      <c r="CP54" s="312"/>
      <c r="CQ54" s="312"/>
      <c r="CR54" s="312"/>
      <c r="CS54" s="312"/>
      <c r="CT54" s="312"/>
      <c r="CU54" s="312"/>
      <c r="CV54" s="312"/>
      <c r="CW54" s="312"/>
      <c r="CX54" s="312"/>
      <c r="CY54" s="312"/>
      <c r="CZ54" s="312"/>
      <c r="DA54" s="312"/>
      <c r="DB54" s="312"/>
      <c r="DC54" s="312"/>
      <c r="DD54" s="312"/>
      <c r="DE54" s="312"/>
      <c r="DF54" s="312"/>
      <c r="DG54" s="312"/>
      <c r="DH54" s="312"/>
      <c r="DI54" s="312"/>
      <c r="DJ54" s="312"/>
      <c r="DK54" s="312"/>
      <c r="DL54" s="312"/>
      <c r="DM54" s="312"/>
      <c r="DN54" s="312"/>
      <c r="DO54" s="312"/>
      <c r="DP54" s="312"/>
      <c r="DQ54" s="312"/>
      <c r="DR54" s="312"/>
      <c r="DS54" s="312"/>
      <c r="DT54" s="312"/>
      <c r="DU54" s="312"/>
      <c r="DV54" s="312"/>
      <c r="DW54" s="312"/>
      <c r="DX54" s="312"/>
      <c r="DY54" s="312"/>
      <c r="DZ54" s="312"/>
      <c r="EA54" s="312"/>
      <c r="EB54" s="312"/>
      <c r="EC54" s="312"/>
      <c r="ED54" s="312"/>
      <c r="EE54" s="312"/>
      <c r="EF54" s="312"/>
      <c r="EG54" s="312"/>
      <c r="EH54" s="312"/>
      <c r="EI54" s="312"/>
      <c r="EJ54" s="312"/>
      <c r="EK54" s="312"/>
      <c r="EL54" s="312"/>
      <c r="EM54" s="312"/>
      <c r="EN54" s="312"/>
      <c r="EO54" s="312"/>
      <c r="EP54" s="312"/>
      <c r="EQ54" s="312"/>
      <c r="ER54" s="312"/>
      <c r="ES54" s="312"/>
      <c r="ET54" s="312"/>
      <c r="EU54" s="312"/>
      <c r="EV54" s="312"/>
      <c r="EW54" s="312"/>
      <c r="EX54" s="312"/>
      <c r="EY54" s="312"/>
      <c r="EZ54" s="312"/>
      <c r="FA54" s="312"/>
      <c r="FB54" s="312"/>
      <c r="FC54" s="312"/>
      <c r="FD54" s="312"/>
      <c r="FE54" s="312"/>
      <c r="FF54" s="312"/>
      <c r="FG54" s="312"/>
      <c r="FH54" s="312"/>
      <c r="FI54" s="312"/>
      <c r="FJ54" s="312"/>
      <c r="FK54" s="312"/>
      <c r="FL54" s="312"/>
      <c r="FM54" s="312"/>
      <c r="FN54" s="312"/>
      <c r="FO54" s="312"/>
      <c r="FP54" s="312"/>
      <c r="FQ54" s="312"/>
      <c r="FR54" s="312"/>
      <c r="FS54" s="312"/>
      <c r="FT54" s="312"/>
      <c r="FU54" s="312"/>
      <c r="FV54" s="312"/>
      <c r="FW54" s="312"/>
      <c r="FX54" s="312"/>
      <c r="FY54" s="312"/>
      <c r="FZ54" s="312"/>
      <c r="GA54" s="312"/>
      <c r="GB54" s="312"/>
      <c r="GC54" s="312"/>
      <c r="GD54" s="312"/>
      <c r="GE54" s="312"/>
      <c r="GF54" s="312"/>
      <c r="GG54" s="312"/>
    </row>
    <row r="55" spans="1:189" s="351" customFormat="1">
      <c r="A55" s="331"/>
      <c r="B55" s="346"/>
      <c r="C55" s="346"/>
      <c r="D55" s="316"/>
      <c r="E55" s="314"/>
      <c r="G55" s="314"/>
      <c r="H55" s="349"/>
      <c r="I55" s="350"/>
      <c r="J55" s="330"/>
      <c r="K55" s="330"/>
      <c r="L55" s="330"/>
      <c r="M55" s="352"/>
      <c r="N55" s="318"/>
      <c r="O55" s="314"/>
      <c r="P55" s="647"/>
      <c r="Q55" s="647"/>
      <c r="R55" s="648"/>
      <c r="S55" s="570"/>
      <c r="T55" s="649"/>
      <c r="U55" s="348"/>
      <c r="V55" s="348"/>
      <c r="W55" s="348"/>
      <c r="X55" s="348"/>
      <c r="Y55" s="348"/>
      <c r="Z55" s="348"/>
      <c r="AA55" s="348"/>
      <c r="AB55" s="348"/>
      <c r="AC55" s="348"/>
      <c r="AD55" s="348"/>
      <c r="AE55" s="348"/>
      <c r="AF55" s="348"/>
      <c r="AG55" s="312"/>
      <c r="AH55" s="312"/>
      <c r="AI55" s="312"/>
      <c r="AJ55" s="312"/>
      <c r="AK55" s="312"/>
      <c r="AL55" s="312"/>
      <c r="AM55" s="312"/>
      <c r="AN55" s="312"/>
      <c r="AO55" s="312"/>
      <c r="AP55" s="312"/>
      <c r="AQ55" s="312"/>
      <c r="AR55" s="312"/>
      <c r="AS55" s="312"/>
      <c r="AT55" s="312"/>
      <c r="AU55" s="312"/>
      <c r="AV55" s="312"/>
      <c r="AW55" s="312"/>
      <c r="AX55" s="312"/>
      <c r="AY55" s="312"/>
      <c r="AZ55" s="312"/>
      <c r="BA55" s="312"/>
      <c r="BB55" s="312"/>
      <c r="BC55" s="312"/>
      <c r="BD55" s="312"/>
      <c r="BE55" s="312"/>
      <c r="BF55" s="312"/>
      <c r="BG55" s="312"/>
      <c r="BH55" s="312"/>
      <c r="BI55" s="312"/>
      <c r="BJ55" s="312"/>
      <c r="BK55" s="312"/>
      <c r="BL55" s="312"/>
      <c r="BM55" s="312"/>
      <c r="BN55" s="312"/>
      <c r="BO55" s="312"/>
      <c r="BP55" s="312"/>
      <c r="BQ55" s="312"/>
      <c r="BR55" s="312"/>
      <c r="BS55" s="312"/>
      <c r="BT55" s="312"/>
      <c r="BU55" s="312"/>
      <c r="BV55" s="312"/>
      <c r="BW55" s="312"/>
      <c r="BX55" s="312"/>
      <c r="BY55" s="312"/>
      <c r="BZ55" s="312"/>
      <c r="CA55" s="312"/>
      <c r="CB55" s="312"/>
      <c r="CC55" s="312"/>
      <c r="CD55" s="312"/>
      <c r="CE55" s="312"/>
      <c r="CF55" s="312"/>
      <c r="CG55" s="312"/>
      <c r="CH55" s="312"/>
      <c r="CI55" s="312"/>
      <c r="CJ55" s="312"/>
      <c r="CK55" s="312"/>
      <c r="CL55" s="312"/>
      <c r="CM55" s="312"/>
      <c r="CN55" s="312"/>
      <c r="CO55" s="312"/>
      <c r="CP55" s="312"/>
      <c r="CQ55" s="312"/>
      <c r="CR55" s="312"/>
      <c r="CS55" s="312"/>
      <c r="CT55" s="312"/>
      <c r="CU55" s="312"/>
      <c r="CV55" s="312"/>
      <c r="CW55" s="312"/>
      <c r="CX55" s="312"/>
      <c r="CY55" s="312"/>
      <c r="CZ55" s="312"/>
      <c r="DA55" s="312"/>
      <c r="DB55" s="312"/>
      <c r="DC55" s="312"/>
      <c r="DD55" s="312"/>
      <c r="DE55" s="312"/>
      <c r="DF55" s="312"/>
      <c r="DG55" s="312"/>
      <c r="DH55" s="312"/>
      <c r="DI55" s="312"/>
      <c r="DJ55" s="312"/>
      <c r="DK55" s="312"/>
      <c r="DL55" s="312"/>
      <c r="DM55" s="312"/>
      <c r="DN55" s="312"/>
      <c r="DO55" s="312"/>
      <c r="DP55" s="312"/>
      <c r="DQ55" s="312"/>
      <c r="DR55" s="312"/>
      <c r="DS55" s="312"/>
      <c r="DT55" s="312"/>
      <c r="DU55" s="312"/>
      <c r="DV55" s="312"/>
      <c r="DW55" s="312"/>
      <c r="DX55" s="312"/>
      <c r="DY55" s="312"/>
      <c r="DZ55" s="312"/>
      <c r="EA55" s="312"/>
      <c r="EB55" s="312"/>
      <c r="EC55" s="312"/>
      <c r="ED55" s="312"/>
      <c r="EE55" s="312"/>
      <c r="EF55" s="312"/>
      <c r="EG55" s="312"/>
      <c r="EH55" s="312"/>
      <c r="EI55" s="312"/>
      <c r="EJ55" s="312"/>
      <c r="EK55" s="312"/>
      <c r="EL55" s="312"/>
      <c r="EM55" s="312"/>
      <c r="EN55" s="312"/>
      <c r="EO55" s="312"/>
      <c r="EP55" s="312"/>
      <c r="EQ55" s="312"/>
      <c r="ER55" s="312"/>
      <c r="ES55" s="312"/>
      <c r="ET55" s="312"/>
      <c r="EU55" s="312"/>
      <c r="EV55" s="312"/>
      <c r="EW55" s="312"/>
      <c r="EX55" s="312"/>
      <c r="EY55" s="312"/>
      <c r="EZ55" s="312"/>
      <c r="FA55" s="312"/>
      <c r="FB55" s="312"/>
      <c r="FC55" s="312"/>
      <c r="FD55" s="312"/>
      <c r="FE55" s="312"/>
      <c r="FF55" s="312"/>
      <c r="FG55" s="312"/>
      <c r="FH55" s="312"/>
      <c r="FI55" s="312"/>
      <c r="FJ55" s="312"/>
      <c r="FK55" s="312"/>
      <c r="FL55" s="312"/>
      <c r="FM55" s="312"/>
      <c r="FN55" s="312"/>
      <c r="FO55" s="312"/>
      <c r="FP55" s="312"/>
      <c r="FQ55" s="312"/>
      <c r="FR55" s="312"/>
      <c r="FS55" s="312"/>
      <c r="FT55" s="312"/>
      <c r="FU55" s="312"/>
      <c r="FV55" s="312"/>
      <c r="FW55" s="312"/>
      <c r="FX55" s="312"/>
      <c r="FY55" s="312"/>
      <c r="FZ55" s="312"/>
      <c r="GA55" s="312"/>
      <c r="GB55" s="312"/>
      <c r="GC55" s="312"/>
      <c r="GD55" s="312"/>
      <c r="GE55" s="312"/>
      <c r="GF55" s="312"/>
      <c r="GG55" s="312"/>
    </row>
    <row r="56" spans="1:189" s="351" customFormat="1">
      <c r="A56" s="331"/>
      <c r="B56" s="346"/>
      <c r="C56" s="346"/>
      <c r="D56" s="316"/>
      <c r="E56" s="314"/>
      <c r="G56" s="314"/>
      <c r="H56" s="349"/>
      <c r="I56" s="350"/>
      <c r="J56" s="330"/>
      <c r="K56" s="330"/>
      <c r="L56" s="330"/>
      <c r="M56" s="352"/>
      <c r="N56" s="318"/>
      <c r="O56" s="314"/>
      <c r="P56" s="647"/>
      <c r="Q56" s="647"/>
      <c r="R56" s="648"/>
      <c r="S56" s="570"/>
      <c r="T56" s="649"/>
      <c r="U56" s="348"/>
      <c r="V56" s="348"/>
      <c r="W56" s="348"/>
      <c r="X56" s="348"/>
      <c r="Y56" s="348"/>
      <c r="Z56" s="348"/>
      <c r="AA56" s="348"/>
      <c r="AB56" s="348"/>
      <c r="AC56" s="348"/>
      <c r="AD56" s="348"/>
      <c r="AE56" s="348"/>
      <c r="AF56" s="348"/>
      <c r="AG56" s="312"/>
      <c r="AH56" s="312"/>
      <c r="AI56" s="312"/>
      <c r="AJ56" s="312"/>
      <c r="AK56" s="312"/>
      <c r="AL56" s="312"/>
      <c r="AM56" s="312"/>
      <c r="AN56" s="312"/>
      <c r="AO56" s="312"/>
      <c r="AP56" s="312"/>
      <c r="AQ56" s="312"/>
      <c r="AR56" s="312"/>
      <c r="AS56" s="312"/>
      <c r="AT56" s="312"/>
      <c r="AU56" s="312"/>
      <c r="AV56" s="312"/>
      <c r="AW56" s="312"/>
      <c r="AX56" s="312"/>
      <c r="AY56" s="312"/>
      <c r="AZ56" s="312"/>
      <c r="BA56" s="312"/>
      <c r="BB56" s="312"/>
      <c r="BC56" s="312"/>
      <c r="BD56" s="312"/>
      <c r="BE56" s="312"/>
      <c r="BF56" s="312"/>
      <c r="BG56" s="312"/>
      <c r="BH56" s="312"/>
      <c r="BI56" s="312"/>
      <c r="BJ56" s="312"/>
      <c r="BK56" s="312"/>
      <c r="BL56" s="312"/>
      <c r="BM56" s="312"/>
      <c r="BN56" s="312"/>
      <c r="BO56" s="312"/>
      <c r="BP56" s="312"/>
      <c r="BQ56" s="312"/>
      <c r="BR56" s="312"/>
      <c r="BS56" s="312"/>
      <c r="BT56" s="312"/>
      <c r="BU56" s="312"/>
      <c r="BV56" s="312"/>
      <c r="BW56" s="312"/>
      <c r="BX56" s="312"/>
      <c r="BY56" s="312"/>
      <c r="BZ56" s="312"/>
      <c r="CA56" s="312"/>
      <c r="CB56" s="312"/>
      <c r="CC56" s="312"/>
      <c r="CD56" s="312"/>
      <c r="CE56" s="312"/>
      <c r="CF56" s="312"/>
      <c r="CG56" s="312"/>
      <c r="CH56" s="312"/>
      <c r="CI56" s="312"/>
      <c r="CJ56" s="312"/>
      <c r="CK56" s="312"/>
      <c r="CL56" s="312"/>
      <c r="CM56" s="312"/>
      <c r="CN56" s="312"/>
      <c r="CO56" s="312"/>
      <c r="CP56" s="312"/>
      <c r="CQ56" s="312"/>
      <c r="CR56" s="312"/>
      <c r="CS56" s="312"/>
      <c r="CT56" s="312"/>
      <c r="CU56" s="312"/>
      <c r="CV56" s="312"/>
      <c r="CW56" s="312"/>
      <c r="CX56" s="312"/>
      <c r="CY56" s="312"/>
      <c r="CZ56" s="312"/>
      <c r="DA56" s="312"/>
      <c r="DB56" s="312"/>
      <c r="DC56" s="312"/>
      <c r="DD56" s="312"/>
      <c r="DE56" s="312"/>
      <c r="DF56" s="312"/>
      <c r="DG56" s="312"/>
      <c r="DH56" s="312"/>
      <c r="DI56" s="312"/>
      <c r="DJ56" s="312"/>
      <c r="DK56" s="312"/>
      <c r="DL56" s="312"/>
      <c r="DM56" s="312"/>
      <c r="DN56" s="312"/>
      <c r="DO56" s="312"/>
      <c r="DP56" s="312"/>
      <c r="DQ56" s="312"/>
      <c r="DR56" s="312"/>
      <c r="DS56" s="312"/>
      <c r="DT56" s="312"/>
      <c r="DU56" s="312"/>
      <c r="DV56" s="312"/>
      <c r="DW56" s="312"/>
      <c r="DX56" s="312"/>
      <c r="DY56" s="312"/>
      <c r="DZ56" s="312"/>
      <c r="EA56" s="312"/>
      <c r="EB56" s="312"/>
      <c r="EC56" s="312"/>
      <c r="ED56" s="312"/>
      <c r="EE56" s="312"/>
      <c r="EF56" s="312"/>
      <c r="EG56" s="312"/>
      <c r="EH56" s="312"/>
      <c r="EI56" s="312"/>
      <c r="EJ56" s="312"/>
      <c r="EK56" s="312"/>
      <c r="EL56" s="312"/>
      <c r="EM56" s="312"/>
      <c r="EN56" s="312"/>
      <c r="EO56" s="312"/>
      <c r="EP56" s="312"/>
      <c r="EQ56" s="312"/>
      <c r="ER56" s="312"/>
      <c r="ES56" s="312"/>
      <c r="ET56" s="312"/>
      <c r="EU56" s="312"/>
      <c r="EV56" s="312"/>
      <c r="EW56" s="312"/>
      <c r="EX56" s="312"/>
      <c r="EY56" s="312"/>
      <c r="EZ56" s="312"/>
      <c r="FA56" s="312"/>
      <c r="FB56" s="312"/>
      <c r="FC56" s="312"/>
      <c r="FD56" s="312"/>
      <c r="FE56" s="312"/>
      <c r="FF56" s="312"/>
      <c r="FG56" s="312"/>
      <c r="FH56" s="312"/>
      <c r="FI56" s="312"/>
      <c r="FJ56" s="312"/>
      <c r="FK56" s="312"/>
      <c r="FL56" s="312"/>
      <c r="FM56" s="312"/>
      <c r="FN56" s="312"/>
      <c r="FO56" s="312"/>
      <c r="FP56" s="312"/>
      <c r="FQ56" s="312"/>
      <c r="FR56" s="312"/>
      <c r="FS56" s="312"/>
      <c r="FT56" s="312"/>
      <c r="FU56" s="312"/>
      <c r="FV56" s="312"/>
      <c r="FW56" s="312"/>
      <c r="FX56" s="312"/>
      <c r="FY56" s="312"/>
      <c r="FZ56" s="312"/>
      <c r="GA56" s="312"/>
      <c r="GB56" s="312"/>
      <c r="GC56" s="312"/>
      <c r="GD56" s="312"/>
      <c r="GE56" s="312"/>
      <c r="GF56" s="312"/>
      <c r="GG56" s="312"/>
    </row>
    <row r="57" spans="1:189" s="351" customFormat="1">
      <c r="A57" s="331"/>
      <c r="B57" s="346"/>
      <c r="C57" s="346"/>
      <c r="D57" s="316"/>
      <c r="E57" s="314"/>
      <c r="G57" s="314"/>
      <c r="H57" s="349"/>
      <c r="I57" s="350"/>
      <c r="J57" s="330"/>
      <c r="K57" s="330"/>
      <c r="L57" s="330"/>
      <c r="M57" s="352"/>
      <c r="N57" s="318"/>
      <c r="O57" s="314"/>
      <c r="P57" s="647"/>
      <c r="Q57" s="647"/>
      <c r="R57" s="648"/>
      <c r="S57" s="570"/>
      <c r="T57" s="649"/>
      <c r="U57" s="348"/>
      <c r="V57" s="348"/>
      <c r="W57" s="348"/>
      <c r="X57" s="348"/>
      <c r="Y57" s="348"/>
      <c r="Z57" s="348"/>
      <c r="AA57" s="348"/>
      <c r="AB57" s="348"/>
      <c r="AC57" s="348"/>
      <c r="AD57" s="348"/>
      <c r="AE57" s="348"/>
      <c r="AF57" s="348"/>
      <c r="AG57" s="312"/>
      <c r="AH57" s="312"/>
      <c r="AI57" s="312"/>
      <c r="AJ57" s="312"/>
      <c r="AK57" s="312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2"/>
      <c r="AW57" s="312"/>
      <c r="AX57" s="312"/>
      <c r="AY57" s="312"/>
      <c r="AZ57" s="312"/>
      <c r="BA57" s="312"/>
      <c r="BB57" s="312"/>
      <c r="BC57" s="312"/>
      <c r="BD57" s="312"/>
      <c r="BE57" s="312"/>
      <c r="BF57" s="312"/>
      <c r="BG57" s="312"/>
      <c r="BH57" s="312"/>
      <c r="BI57" s="312"/>
      <c r="BJ57" s="312"/>
      <c r="BK57" s="312"/>
      <c r="BL57" s="312"/>
      <c r="BM57" s="312"/>
      <c r="BN57" s="312"/>
      <c r="BO57" s="312"/>
      <c r="BP57" s="312"/>
      <c r="BQ57" s="312"/>
      <c r="BR57" s="312"/>
      <c r="BS57" s="312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2"/>
      <c r="CJ57" s="312"/>
      <c r="CK57" s="312"/>
      <c r="CL57" s="312"/>
      <c r="CM57" s="312"/>
      <c r="CN57" s="312"/>
      <c r="CO57" s="312"/>
      <c r="CP57" s="312"/>
      <c r="CQ57" s="312"/>
      <c r="CR57" s="312"/>
      <c r="CS57" s="312"/>
      <c r="CT57" s="312"/>
      <c r="CU57" s="312"/>
      <c r="CV57" s="312"/>
      <c r="CW57" s="312"/>
      <c r="CX57" s="312"/>
      <c r="CY57" s="312"/>
      <c r="CZ57" s="312"/>
      <c r="DA57" s="312"/>
      <c r="DB57" s="312"/>
      <c r="DC57" s="312"/>
      <c r="DD57" s="312"/>
      <c r="DE57" s="312"/>
      <c r="DF57" s="312"/>
      <c r="DG57" s="312"/>
      <c r="DH57" s="312"/>
      <c r="DI57" s="312"/>
      <c r="DJ57" s="312"/>
      <c r="DK57" s="312"/>
      <c r="DL57" s="312"/>
      <c r="DM57" s="312"/>
      <c r="DN57" s="312"/>
      <c r="DO57" s="312"/>
      <c r="DP57" s="312"/>
      <c r="DQ57" s="312"/>
      <c r="DR57" s="312"/>
      <c r="DS57" s="312"/>
      <c r="DT57" s="312"/>
      <c r="DU57" s="312"/>
      <c r="DV57" s="312"/>
      <c r="DW57" s="312"/>
      <c r="DX57" s="312"/>
      <c r="DY57" s="312"/>
      <c r="DZ57" s="312"/>
      <c r="EA57" s="312"/>
      <c r="EB57" s="312"/>
      <c r="EC57" s="312"/>
      <c r="ED57" s="312"/>
      <c r="EE57" s="312"/>
      <c r="EF57" s="312"/>
      <c r="EG57" s="312"/>
      <c r="EH57" s="312"/>
      <c r="EI57" s="312"/>
      <c r="EJ57" s="312"/>
      <c r="EK57" s="312"/>
      <c r="EL57" s="312"/>
      <c r="EM57" s="312"/>
      <c r="EN57" s="312"/>
      <c r="EO57" s="312"/>
      <c r="EP57" s="312"/>
      <c r="EQ57" s="312"/>
      <c r="ER57" s="312"/>
      <c r="ES57" s="312"/>
      <c r="ET57" s="312"/>
      <c r="EU57" s="312"/>
      <c r="EV57" s="312"/>
      <c r="EW57" s="312"/>
      <c r="EX57" s="312"/>
      <c r="EY57" s="312"/>
      <c r="EZ57" s="312"/>
      <c r="FA57" s="312"/>
      <c r="FB57" s="312"/>
      <c r="FC57" s="312"/>
      <c r="FD57" s="312"/>
      <c r="FE57" s="312"/>
      <c r="FF57" s="312"/>
      <c r="FG57" s="312"/>
      <c r="FH57" s="312"/>
      <c r="FI57" s="312"/>
      <c r="FJ57" s="312"/>
      <c r="FK57" s="312"/>
      <c r="FL57" s="312"/>
      <c r="FM57" s="312"/>
      <c r="FN57" s="312"/>
      <c r="FO57" s="312"/>
      <c r="FP57" s="312"/>
      <c r="FQ57" s="312"/>
      <c r="FR57" s="312"/>
      <c r="FS57" s="312"/>
      <c r="FT57" s="312"/>
      <c r="FU57" s="312"/>
      <c r="FV57" s="312"/>
      <c r="FW57" s="312"/>
      <c r="FX57" s="312"/>
      <c r="FY57" s="312"/>
      <c r="FZ57" s="312"/>
      <c r="GA57" s="312"/>
      <c r="GB57" s="312"/>
      <c r="GC57" s="312"/>
      <c r="GD57" s="312"/>
      <c r="GE57" s="312"/>
      <c r="GF57" s="312"/>
      <c r="GG57" s="312"/>
    </row>
    <row r="58" spans="1:189" s="351" customFormat="1">
      <c r="A58" s="331"/>
      <c r="B58" s="346"/>
      <c r="C58" s="346"/>
      <c r="D58" s="316"/>
      <c r="E58" s="314"/>
      <c r="G58" s="314"/>
      <c r="H58" s="349"/>
      <c r="I58" s="350"/>
      <c r="J58" s="330"/>
      <c r="K58" s="330"/>
      <c r="L58" s="330"/>
      <c r="M58" s="352"/>
      <c r="N58" s="318"/>
      <c r="O58" s="314"/>
      <c r="P58" s="647"/>
      <c r="Q58" s="647"/>
      <c r="R58" s="648"/>
      <c r="S58" s="570"/>
      <c r="T58" s="649"/>
      <c r="U58" s="348"/>
      <c r="V58" s="348"/>
      <c r="W58" s="348"/>
      <c r="X58" s="348"/>
      <c r="Y58" s="348"/>
      <c r="Z58" s="348"/>
      <c r="AA58" s="348"/>
      <c r="AB58" s="348"/>
      <c r="AC58" s="348"/>
      <c r="AD58" s="348"/>
      <c r="AE58" s="348"/>
      <c r="AF58" s="348"/>
      <c r="AG58" s="312"/>
      <c r="AH58" s="312"/>
      <c r="AI58" s="312"/>
      <c r="AJ58" s="312"/>
      <c r="AK58" s="312"/>
      <c r="AL58" s="312"/>
      <c r="AM58" s="312"/>
      <c r="AN58" s="312"/>
      <c r="AO58" s="312"/>
      <c r="AP58" s="312"/>
      <c r="AQ58" s="312"/>
      <c r="AR58" s="312"/>
      <c r="AS58" s="312"/>
      <c r="AT58" s="312"/>
      <c r="AU58" s="312"/>
      <c r="AV58" s="312"/>
      <c r="AW58" s="312"/>
      <c r="AX58" s="312"/>
      <c r="AY58" s="312"/>
      <c r="AZ58" s="312"/>
      <c r="BA58" s="312"/>
      <c r="BB58" s="312"/>
      <c r="BC58" s="312"/>
      <c r="BD58" s="312"/>
      <c r="BE58" s="312"/>
      <c r="BF58" s="312"/>
      <c r="BG58" s="312"/>
      <c r="BH58" s="312"/>
      <c r="BI58" s="312"/>
      <c r="BJ58" s="312"/>
      <c r="BK58" s="312"/>
      <c r="BL58" s="312"/>
      <c r="BM58" s="312"/>
      <c r="BN58" s="312"/>
      <c r="BO58" s="312"/>
      <c r="BP58" s="312"/>
      <c r="BQ58" s="312"/>
      <c r="BR58" s="312"/>
      <c r="BS58" s="312"/>
      <c r="BT58" s="312"/>
      <c r="BU58" s="312"/>
      <c r="BV58" s="312"/>
      <c r="BW58" s="312"/>
      <c r="BX58" s="312"/>
      <c r="BY58" s="312"/>
      <c r="BZ58" s="312"/>
      <c r="CA58" s="312"/>
      <c r="CB58" s="312"/>
      <c r="CC58" s="312"/>
      <c r="CD58" s="312"/>
      <c r="CE58" s="312"/>
      <c r="CF58" s="312"/>
      <c r="CG58" s="312"/>
      <c r="CH58" s="312"/>
      <c r="CI58" s="312"/>
      <c r="CJ58" s="312"/>
      <c r="CK58" s="312"/>
      <c r="CL58" s="312"/>
      <c r="CM58" s="312"/>
      <c r="CN58" s="312"/>
      <c r="CO58" s="312"/>
      <c r="CP58" s="312"/>
      <c r="CQ58" s="312"/>
      <c r="CR58" s="312"/>
      <c r="CS58" s="312"/>
      <c r="CT58" s="312"/>
      <c r="CU58" s="312"/>
      <c r="CV58" s="312"/>
      <c r="CW58" s="312"/>
      <c r="CX58" s="312"/>
      <c r="CY58" s="312"/>
      <c r="CZ58" s="312"/>
      <c r="DA58" s="312"/>
      <c r="DB58" s="312"/>
      <c r="DC58" s="312"/>
      <c r="DD58" s="312"/>
      <c r="DE58" s="312"/>
      <c r="DF58" s="312"/>
      <c r="DG58" s="312"/>
      <c r="DH58" s="312"/>
      <c r="DI58" s="312"/>
      <c r="DJ58" s="312"/>
      <c r="DK58" s="312"/>
      <c r="DL58" s="312"/>
      <c r="DM58" s="312"/>
      <c r="DN58" s="312"/>
      <c r="DO58" s="312"/>
      <c r="DP58" s="312"/>
      <c r="DQ58" s="312"/>
      <c r="DR58" s="312"/>
      <c r="DS58" s="312"/>
      <c r="DT58" s="312"/>
      <c r="DU58" s="312"/>
      <c r="DV58" s="312"/>
      <c r="DW58" s="312"/>
      <c r="DX58" s="312"/>
      <c r="DY58" s="312"/>
      <c r="DZ58" s="312"/>
      <c r="EA58" s="312"/>
      <c r="EB58" s="312"/>
      <c r="EC58" s="312"/>
      <c r="ED58" s="312"/>
      <c r="EE58" s="312"/>
      <c r="EF58" s="312"/>
      <c r="EG58" s="312"/>
      <c r="EH58" s="312"/>
      <c r="EI58" s="312"/>
      <c r="EJ58" s="312"/>
      <c r="EK58" s="312"/>
      <c r="EL58" s="312"/>
      <c r="EM58" s="312"/>
      <c r="EN58" s="312"/>
      <c r="EO58" s="312"/>
      <c r="EP58" s="312"/>
      <c r="EQ58" s="312"/>
      <c r="ER58" s="312"/>
      <c r="ES58" s="312"/>
      <c r="ET58" s="312"/>
      <c r="EU58" s="312"/>
      <c r="EV58" s="312"/>
      <c r="EW58" s="312"/>
      <c r="EX58" s="312"/>
      <c r="EY58" s="312"/>
      <c r="EZ58" s="312"/>
      <c r="FA58" s="312"/>
      <c r="FB58" s="312"/>
      <c r="FC58" s="312"/>
      <c r="FD58" s="312"/>
      <c r="FE58" s="312"/>
      <c r="FF58" s="312"/>
      <c r="FG58" s="312"/>
      <c r="FH58" s="312"/>
      <c r="FI58" s="312"/>
      <c r="FJ58" s="312"/>
      <c r="FK58" s="312"/>
      <c r="FL58" s="312"/>
      <c r="FM58" s="312"/>
      <c r="FN58" s="312"/>
      <c r="FO58" s="312"/>
      <c r="FP58" s="312"/>
      <c r="FQ58" s="312"/>
      <c r="FR58" s="312"/>
      <c r="FS58" s="312"/>
      <c r="FT58" s="312"/>
      <c r="FU58" s="312"/>
      <c r="FV58" s="312"/>
      <c r="FW58" s="312"/>
      <c r="FX58" s="312"/>
      <c r="FY58" s="312"/>
      <c r="FZ58" s="312"/>
      <c r="GA58" s="312"/>
      <c r="GB58" s="312"/>
      <c r="GC58" s="312"/>
      <c r="GD58" s="312"/>
      <c r="GE58" s="312"/>
      <c r="GF58" s="312"/>
      <c r="GG58" s="312"/>
    </row>
    <row r="59" spans="1:189" s="351" customFormat="1">
      <c r="A59" s="331"/>
      <c r="B59" s="346"/>
      <c r="C59" s="346"/>
      <c r="D59" s="316"/>
      <c r="E59" s="314"/>
      <c r="G59" s="314"/>
      <c r="H59" s="349"/>
      <c r="I59" s="350"/>
      <c r="J59" s="330"/>
      <c r="K59" s="330"/>
      <c r="L59" s="330"/>
      <c r="M59" s="352"/>
      <c r="N59" s="318"/>
      <c r="O59" s="314"/>
      <c r="P59" s="647"/>
      <c r="Q59" s="647"/>
      <c r="R59" s="648"/>
      <c r="S59" s="570"/>
      <c r="T59" s="649"/>
      <c r="U59" s="348"/>
      <c r="V59" s="348"/>
      <c r="W59" s="348"/>
      <c r="X59" s="348"/>
      <c r="Y59" s="348"/>
      <c r="Z59" s="348"/>
      <c r="AA59" s="348"/>
      <c r="AB59" s="348"/>
      <c r="AC59" s="348"/>
      <c r="AD59" s="348"/>
      <c r="AE59" s="348"/>
      <c r="AF59" s="348"/>
      <c r="AG59" s="312"/>
      <c r="AH59" s="312"/>
      <c r="AI59" s="312"/>
      <c r="AJ59" s="312"/>
      <c r="AK59" s="312"/>
      <c r="AL59" s="312"/>
      <c r="AM59" s="312"/>
      <c r="AN59" s="312"/>
      <c r="AO59" s="312"/>
      <c r="AP59" s="312"/>
      <c r="AQ59" s="312"/>
      <c r="AR59" s="312"/>
      <c r="AS59" s="312"/>
      <c r="AT59" s="312"/>
      <c r="AU59" s="312"/>
      <c r="AV59" s="312"/>
      <c r="AW59" s="312"/>
      <c r="AX59" s="312"/>
      <c r="AY59" s="312"/>
      <c r="AZ59" s="312"/>
      <c r="BA59" s="312"/>
      <c r="BB59" s="312"/>
      <c r="BC59" s="312"/>
      <c r="BD59" s="312"/>
      <c r="BE59" s="312"/>
      <c r="BF59" s="312"/>
      <c r="BG59" s="312"/>
      <c r="BH59" s="312"/>
      <c r="BI59" s="312"/>
      <c r="BJ59" s="312"/>
      <c r="BK59" s="312"/>
      <c r="BL59" s="312"/>
      <c r="BM59" s="312"/>
      <c r="BN59" s="312"/>
      <c r="BO59" s="312"/>
      <c r="BP59" s="312"/>
      <c r="BQ59" s="312"/>
      <c r="BR59" s="312"/>
      <c r="BS59" s="312"/>
      <c r="BT59" s="312"/>
      <c r="BU59" s="312"/>
      <c r="BV59" s="312"/>
      <c r="BW59" s="312"/>
      <c r="BX59" s="312"/>
      <c r="BY59" s="312"/>
      <c r="BZ59" s="312"/>
      <c r="CA59" s="312"/>
      <c r="CB59" s="312"/>
      <c r="CC59" s="312"/>
      <c r="CD59" s="312"/>
      <c r="CE59" s="312"/>
      <c r="CF59" s="312"/>
      <c r="CG59" s="312"/>
      <c r="CH59" s="312"/>
      <c r="CI59" s="312"/>
      <c r="CJ59" s="312"/>
      <c r="CK59" s="312"/>
      <c r="CL59" s="312"/>
      <c r="CM59" s="312"/>
      <c r="CN59" s="312"/>
      <c r="CO59" s="312"/>
      <c r="CP59" s="312"/>
      <c r="CQ59" s="312"/>
      <c r="CR59" s="312"/>
      <c r="CS59" s="312"/>
      <c r="CT59" s="312"/>
      <c r="CU59" s="312"/>
      <c r="CV59" s="312"/>
      <c r="CW59" s="312"/>
      <c r="CX59" s="312"/>
      <c r="CY59" s="312"/>
      <c r="CZ59" s="312"/>
      <c r="DA59" s="312"/>
      <c r="DB59" s="312"/>
      <c r="DC59" s="312"/>
      <c r="DD59" s="312"/>
      <c r="DE59" s="312"/>
      <c r="DF59" s="312"/>
      <c r="DG59" s="312"/>
      <c r="DH59" s="312"/>
      <c r="DI59" s="312"/>
      <c r="DJ59" s="312"/>
      <c r="DK59" s="312"/>
      <c r="DL59" s="312"/>
      <c r="DM59" s="312"/>
      <c r="DN59" s="312"/>
      <c r="DO59" s="312"/>
      <c r="DP59" s="312"/>
      <c r="DQ59" s="312"/>
      <c r="DR59" s="312"/>
      <c r="DS59" s="312"/>
      <c r="DT59" s="312"/>
      <c r="DU59" s="312"/>
      <c r="DV59" s="312"/>
      <c r="DW59" s="312"/>
      <c r="DX59" s="312"/>
      <c r="DY59" s="312"/>
      <c r="DZ59" s="312"/>
      <c r="EA59" s="312"/>
      <c r="EB59" s="312"/>
      <c r="EC59" s="312"/>
      <c r="ED59" s="312"/>
      <c r="EE59" s="312"/>
      <c r="EF59" s="312"/>
      <c r="EG59" s="312"/>
      <c r="EH59" s="312"/>
      <c r="EI59" s="312"/>
      <c r="EJ59" s="312"/>
      <c r="EK59" s="312"/>
      <c r="EL59" s="312"/>
      <c r="EM59" s="312"/>
      <c r="EN59" s="312"/>
      <c r="EO59" s="312"/>
      <c r="EP59" s="312"/>
      <c r="EQ59" s="312"/>
      <c r="ER59" s="312"/>
      <c r="ES59" s="312"/>
      <c r="ET59" s="312"/>
      <c r="EU59" s="312"/>
      <c r="EV59" s="312"/>
      <c r="EW59" s="312"/>
      <c r="EX59" s="312"/>
      <c r="EY59" s="312"/>
      <c r="EZ59" s="312"/>
      <c r="FA59" s="312"/>
      <c r="FB59" s="312"/>
      <c r="FC59" s="312"/>
      <c r="FD59" s="312"/>
      <c r="FE59" s="312"/>
      <c r="FF59" s="312"/>
      <c r="FG59" s="312"/>
      <c r="FH59" s="312"/>
      <c r="FI59" s="312"/>
      <c r="FJ59" s="312"/>
      <c r="FK59" s="312"/>
      <c r="FL59" s="312"/>
      <c r="FM59" s="312"/>
      <c r="FN59" s="312"/>
      <c r="FO59" s="312"/>
      <c r="FP59" s="312"/>
      <c r="FQ59" s="312"/>
      <c r="FR59" s="312"/>
      <c r="FS59" s="312"/>
      <c r="FT59" s="312"/>
      <c r="FU59" s="312"/>
      <c r="FV59" s="312"/>
      <c r="FW59" s="312"/>
      <c r="FX59" s="312"/>
      <c r="FY59" s="312"/>
      <c r="FZ59" s="312"/>
      <c r="GA59" s="312"/>
      <c r="GB59" s="312"/>
      <c r="GC59" s="312"/>
      <c r="GD59" s="312"/>
      <c r="GE59" s="312"/>
      <c r="GF59" s="312"/>
      <c r="GG59" s="312"/>
    </row>
    <row r="60" spans="1:189" s="351" customFormat="1">
      <c r="A60" s="331"/>
      <c r="B60" s="346"/>
      <c r="C60" s="346"/>
      <c r="D60" s="316"/>
      <c r="E60" s="314"/>
      <c r="G60" s="314"/>
      <c r="H60" s="349"/>
      <c r="I60" s="350"/>
      <c r="J60" s="330"/>
      <c r="K60" s="330"/>
      <c r="L60" s="330"/>
      <c r="M60" s="352"/>
      <c r="N60" s="318"/>
      <c r="O60" s="314"/>
      <c r="P60" s="647"/>
      <c r="Q60" s="647"/>
      <c r="R60" s="648"/>
      <c r="S60" s="570"/>
      <c r="T60" s="649"/>
      <c r="U60" s="348"/>
      <c r="V60" s="348"/>
      <c r="W60" s="348"/>
      <c r="X60" s="348"/>
      <c r="Y60" s="348"/>
      <c r="Z60" s="348"/>
      <c r="AA60" s="348"/>
      <c r="AB60" s="348"/>
      <c r="AC60" s="348"/>
      <c r="AD60" s="348"/>
      <c r="AE60" s="348"/>
      <c r="AF60" s="348"/>
      <c r="AG60" s="312"/>
      <c r="AH60" s="312"/>
      <c r="AI60" s="312"/>
      <c r="AJ60" s="312"/>
      <c r="AK60" s="312"/>
      <c r="AL60" s="312"/>
      <c r="AM60" s="312"/>
      <c r="AN60" s="312"/>
      <c r="AO60" s="312"/>
      <c r="AP60" s="312"/>
      <c r="AQ60" s="312"/>
      <c r="AR60" s="312"/>
      <c r="AS60" s="312"/>
      <c r="AT60" s="312"/>
      <c r="AU60" s="312"/>
      <c r="AV60" s="312"/>
      <c r="AW60" s="312"/>
      <c r="AX60" s="312"/>
      <c r="AY60" s="312"/>
      <c r="AZ60" s="312"/>
      <c r="BA60" s="312"/>
      <c r="BB60" s="312"/>
      <c r="BC60" s="312"/>
      <c r="BD60" s="312"/>
      <c r="BE60" s="312"/>
      <c r="BF60" s="312"/>
      <c r="BG60" s="312"/>
      <c r="BH60" s="312"/>
      <c r="BI60" s="312"/>
      <c r="BJ60" s="312"/>
      <c r="BK60" s="312"/>
      <c r="BL60" s="312"/>
      <c r="BM60" s="312"/>
      <c r="BN60" s="312"/>
      <c r="BO60" s="312"/>
      <c r="BP60" s="312"/>
      <c r="BQ60" s="312"/>
      <c r="BR60" s="312"/>
      <c r="BS60" s="312"/>
      <c r="BT60" s="312"/>
      <c r="BU60" s="312"/>
      <c r="BV60" s="312"/>
      <c r="BW60" s="312"/>
      <c r="BX60" s="312"/>
      <c r="BY60" s="312"/>
      <c r="BZ60" s="312"/>
      <c r="CA60" s="312"/>
      <c r="CB60" s="312"/>
      <c r="CC60" s="312"/>
      <c r="CD60" s="312"/>
      <c r="CE60" s="312"/>
      <c r="CF60" s="312"/>
      <c r="CG60" s="312"/>
      <c r="CH60" s="312"/>
      <c r="CI60" s="312"/>
      <c r="CJ60" s="312"/>
      <c r="CK60" s="312"/>
      <c r="CL60" s="312"/>
      <c r="CM60" s="312"/>
      <c r="CN60" s="312"/>
      <c r="CO60" s="312"/>
      <c r="CP60" s="312"/>
      <c r="CQ60" s="312"/>
      <c r="CR60" s="312"/>
      <c r="CS60" s="312"/>
      <c r="CT60" s="312"/>
      <c r="CU60" s="312"/>
      <c r="CV60" s="312"/>
      <c r="CW60" s="312"/>
      <c r="CX60" s="312"/>
      <c r="CY60" s="312"/>
      <c r="CZ60" s="312"/>
      <c r="DA60" s="312"/>
      <c r="DB60" s="312"/>
      <c r="DC60" s="312"/>
      <c r="DD60" s="312"/>
      <c r="DE60" s="312"/>
      <c r="DF60" s="312"/>
      <c r="DG60" s="312"/>
      <c r="DH60" s="312"/>
      <c r="DI60" s="312"/>
      <c r="DJ60" s="312"/>
      <c r="DK60" s="312"/>
      <c r="DL60" s="312"/>
      <c r="DM60" s="312"/>
      <c r="DN60" s="312"/>
      <c r="DO60" s="312"/>
      <c r="DP60" s="312"/>
      <c r="DQ60" s="312"/>
      <c r="DR60" s="312"/>
      <c r="DS60" s="312"/>
      <c r="DT60" s="312"/>
      <c r="DU60" s="312"/>
      <c r="DV60" s="312"/>
      <c r="DW60" s="312"/>
      <c r="DX60" s="312"/>
      <c r="DY60" s="312"/>
      <c r="DZ60" s="312"/>
      <c r="EA60" s="312"/>
      <c r="EB60" s="312"/>
      <c r="EC60" s="312"/>
      <c r="ED60" s="312"/>
      <c r="EE60" s="312"/>
      <c r="EF60" s="312"/>
      <c r="EG60" s="312"/>
      <c r="EH60" s="312"/>
      <c r="EI60" s="312"/>
      <c r="EJ60" s="312"/>
      <c r="EK60" s="312"/>
      <c r="EL60" s="312"/>
      <c r="EM60" s="312"/>
      <c r="EN60" s="312"/>
      <c r="EO60" s="312"/>
      <c r="EP60" s="312"/>
      <c r="EQ60" s="312"/>
      <c r="ER60" s="312"/>
      <c r="ES60" s="312"/>
      <c r="ET60" s="312"/>
      <c r="EU60" s="312"/>
      <c r="EV60" s="312"/>
      <c r="EW60" s="312"/>
      <c r="EX60" s="312"/>
      <c r="EY60" s="312"/>
      <c r="EZ60" s="312"/>
      <c r="FA60" s="312"/>
      <c r="FB60" s="312"/>
      <c r="FC60" s="312"/>
      <c r="FD60" s="312"/>
      <c r="FE60" s="312"/>
      <c r="FF60" s="312"/>
      <c r="FG60" s="312"/>
      <c r="FH60" s="312"/>
      <c r="FI60" s="312"/>
      <c r="FJ60" s="312"/>
      <c r="FK60" s="312"/>
      <c r="FL60" s="312"/>
      <c r="FM60" s="312"/>
      <c r="FN60" s="312"/>
      <c r="FO60" s="312"/>
      <c r="FP60" s="312"/>
      <c r="FQ60" s="312"/>
      <c r="FR60" s="312"/>
      <c r="FS60" s="312"/>
      <c r="FT60" s="312"/>
      <c r="FU60" s="312"/>
      <c r="FV60" s="312"/>
      <c r="FW60" s="312"/>
      <c r="FX60" s="312"/>
      <c r="FY60" s="312"/>
      <c r="FZ60" s="312"/>
      <c r="GA60" s="312"/>
      <c r="GB60" s="312"/>
      <c r="GC60" s="312"/>
      <c r="GD60" s="312"/>
      <c r="GE60" s="312"/>
      <c r="GF60" s="312"/>
      <c r="GG60" s="312"/>
    </row>
    <row r="61" spans="1:189" s="351" customFormat="1">
      <c r="A61" s="331"/>
      <c r="B61" s="346"/>
      <c r="C61" s="346"/>
      <c r="D61" s="316"/>
      <c r="E61" s="314"/>
      <c r="G61" s="314"/>
      <c r="H61" s="349"/>
      <c r="I61" s="350"/>
      <c r="J61" s="330"/>
      <c r="K61" s="330"/>
      <c r="L61" s="330"/>
      <c r="M61" s="352"/>
      <c r="N61" s="318"/>
      <c r="O61" s="314"/>
      <c r="P61" s="647"/>
      <c r="Q61" s="647"/>
      <c r="R61" s="648"/>
      <c r="S61" s="570"/>
      <c r="T61" s="649"/>
      <c r="U61" s="348"/>
      <c r="V61" s="348"/>
      <c r="W61" s="348"/>
      <c r="X61" s="348"/>
      <c r="Y61" s="348"/>
      <c r="Z61" s="348"/>
      <c r="AA61" s="348"/>
      <c r="AB61" s="348"/>
      <c r="AC61" s="348"/>
      <c r="AD61" s="348"/>
      <c r="AE61" s="348"/>
      <c r="AF61" s="348"/>
      <c r="AG61" s="312"/>
      <c r="AH61" s="312"/>
      <c r="AI61" s="312"/>
      <c r="AJ61" s="312"/>
      <c r="AK61" s="312"/>
      <c r="AL61" s="312"/>
      <c r="AM61" s="312"/>
      <c r="AN61" s="312"/>
      <c r="AO61" s="312"/>
      <c r="AP61" s="312"/>
      <c r="AQ61" s="312"/>
      <c r="AR61" s="312"/>
      <c r="AS61" s="312"/>
      <c r="AT61" s="312"/>
      <c r="AU61" s="312"/>
      <c r="AV61" s="312"/>
      <c r="AW61" s="312"/>
      <c r="AX61" s="312"/>
      <c r="AY61" s="312"/>
      <c r="AZ61" s="312"/>
      <c r="BA61" s="312"/>
      <c r="BB61" s="312"/>
      <c r="BC61" s="312"/>
      <c r="BD61" s="312"/>
      <c r="BE61" s="312"/>
      <c r="BF61" s="312"/>
      <c r="BG61" s="312"/>
      <c r="BH61" s="312"/>
      <c r="BI61" s="312"/>
      <c r="BJ61" s="312"/>
      <c r="BK61" s="312"/>
      <c r="BL61" s="312"/>
      <c r="BM61" s="312"/>
      <c r="BN61" s="312"/>
      <c r="BO61" s="312"/>
      <c r="BP61" s="312"/>
      <c r="BQ61" s="312"/>
      <c r="BR61" s="312"/>
      <c r="BS61" s="312"/>
      <c r="BT61" s="312"/>
      <c r="BU61" s="312"/>
      <c r="BV61" s="312"/>
      <c r="BW61" s="312"/>
      <c r="BX61" s="312"/>
      <c r="BY61" s="312"/>
      <c r="BZ61" s="312"/>
      <c r="CA61" s="312"/>
      <c r="CB61" s="312"/>
      <c r="CC61" s="312"/>
      <c r="CD61" s="312"/>
      <c r="CE61" s="312"/>
      <c r="CF61" s="312"/>
      <c r="CG61" s="312"/>
      <c r="CH61" s="312"/>
      <c r="CI61" s="312"/>
      <c r="CJ61" s="312"/>
      <c r="CK61" s="312"/>
      <c r="CL61" s="312"/>
      <c r="CM61" s="312"/>
      <c r="CN61" s="312"/>
      <c r="CO61" s="312"/>
      <c r="CP61" s="312"/>
      <c r="CQ61" s="312"/>
      <c r="CR61" s="312"/>
      <c r="CS61" s="312"/>
      <c r="CT61" s="312"/>
      <c r="CU61" s="312"/>
      <c r="CV61" s="312"/>
      <c r="CW61" s="312"/>
      <c r="CX61" s="312"/>
      <c r="CY61" s="312"/>
      <c r="CZ61" s="312"/>
      <c r="DA61" s="312"/>
      <c r="DB61" s="312"/>
      <c r="DC61" s="312"/>
      <c r="DD61" s="312"/>
      <c r="DE61" s="312"/>
      <c r="DF61" s="312"/>
      <c r="DG61" s="312"/>
      <c r="DH61" s="312"/>
      <c r="DI61" s="312"/>
      <c r="DJ61" s="312"/>
      <c r="DK61" s="312"/>
      <c r="DL61" s="312"/>
      <c r="DM61" s="312"/>
      <c r="DN61" s="312"/>
      <c r="DO61" s="312"/>
      <c r="DP61" s="312"/>
      <c r="DQ61" s="312"/>
      <c r="DR61" s="312"/>
      <c r="DS61" s="312"/>
      <c r="DT61" s="312"/>
      <c r="DU61" s="312"/>
      <c r="DV61" s="312"/>
      <c r="DW61" s="312"/>
      <c r="DX61" s="312"/>
      <c r="DY61" s="312"/>
      <c r="DZ61" s="312"/>
      <c r="EA61" s="312"/>
      <c r="EB61" s="312"/>
      <c r="EC61" s="312"/>
      <c r="ED61" s="312"/>
      <c r="EE61" s="312"/>
      <c r="EF61" s="312"/>
      <c r="EG61" s="312"/>
      <c r="EH61" s="312"/>
      <c r="EI61" s="312"/>
      <c r="EJ61" s="312"/>
      <c r="EK61" s="312"/>
      <c r="EL61" s="312"/>
      <c r="EM61" s="312"/>
      <c r="EN61" s="312"/>
      <c r="EO61" s="312"/>
      <c r="EP61" s="312"/>
      <c r="EQ61" s="312"/>
      <c r="ER61" s="312"/>
      <c r="ES61" s="312"/>
      <c r="ET61" s="312"/>
      <c r="EU61" s="312"/>
      <c r="EV61" s="312"/>
      <c r="EW61" s="312"/>
      <c r="EX61" s="312"/>
      <c r="EY61" s="312"/>
      <c r="EZ61" s="312"/>
      <c r="FA61" s="312"/>
      <c r="FB61" s="312"/>
      <c r="FC61" s="312"/>
      <c r="FD61" s="312"/>
      <c r="FE61" s="312"/>
      <c r="FF61" s="312"/>
      <c r="FG61" s="312"/>
      <c r="FH61" s="312"/>
      <c r="FI61" s="312"/>
      <c r="FJ61" s="312"/>
      <c r="FK61" s="312"/>
      <c r="FL61" s="312"/>
      <c r="FM61" s="312"/>
      <c r="FN61" s="312"/>
      <c r="FO61" s="312"/>
      <c r="FP61" s="312"/>
      <c r="FQ61" s="312"/>
      <c r="FR61" s="312"/>
      <c r="FS61" s="312"/>
      <c r="FT61" s="312"/>
      <c r="FU61" s="312"/>
      <c r="FV61" s="312"/>
      <c r="FW61" s="312"/>
      <c r="FX61" s="312"/>
      <c r="FY61" s="312"/>
      <c r="FZ61" s="312"/>
      <c r="GA61" s="312"/>
      <c r="GB61" s="312"/>
      <c r="GC61" s="312"/>
      <c r="GD61" s="312"/>
      <c r="GE61" s="312"/>
      <c r="GF61" s="312"/>
      <c r="GG61" s="312"/>
    </row>
    <row r="62" spans="1:189" s="351" customFormat="1">
      <c r="A62" s="331"/>
      <c r="B62" s="346"/>
      <c r="C62" s="346"/>
      <c r="D62" s="316"/>
      <c r="E62" s="314"/>
      <c r="G62" s="314"/>
      <c r="H62" s="349"/>
      <c r="I62" s="350"/>
      <c r="J62" s="330"/>
      <c r="K62" s="330"/>
      <c r="L62" s="330"/>
      <c r="M62" s="352"/>
      <c r="N62" s="318"/>
      <c r="O62" s="314"/>
      <c r="P62" s="647"/>
      <c r="Q62" s="647"/>
      <c r="R62" s="648"/>
      <c r="S62" s="570"/>
      <c r="T62" s="649"/>
      <c r="U62" s="348"/>
      <c r="V62" s="348"/>
      <c r="W62" s="348"/>
      <c r="X62" s="348"/>
      <c r="Y62" s="348"/>
      <c r="Z62" s="348"/>
      <c r="AA62" s="348"/>
      <c r="AB62" s="348"/>
      <c r="AC62" s="348"/>
      <c r="AD62" s="348"/>
      <c r="AE62" s="348"/>
      <c r="AF62" s="348"/>
      <c r="AG62" s="312"/>
      <c r="AH62" s="312"/>
      <c r="AI62" s="312"/>
      <c r="AJ62" s="312"/>
      <c r="AK62" s="312"/>
      <c r="AL62" s="312"/>
      <c r="AM62" s="312"/>
      <c r="AN62" s="312"/>
      <c r="AO62" s="312"/>
      <c r="AP62" s="312"/>
      <c r="AQ62" s="312"/>
      <c r="AR62" s="312"/>
      <c r="AS62" s="312"/>
      <c r="AT62" s="312"/>
      <c r="AU62" s="312"/>
      <c r="AV62" s="312"/>
      <c r="AW62" s="312"/>
      <c r="AX62" s="312"/>
      <c r="AY62" s="312"/>
      <c r="AZ62" s="312"/>
      <c r="BA62" s="312"/>
      <c r="BB62" s="312"/>
      <c r="BC62" s="312"/>
      <c r="BD62" s="312"/>
      <c r="BE62" s="312"/>
      <c r="BF62" s="312"/>
      <c r="BG62" s="312"/>
      <c r="BH62" s="312"/>
      <c r="BI62" s="312"/>
      <c r="BJ62" s="312"/>
      <c r="BK62" s="312"/>
      <c r="BL62" s="312"/>
      <c r="BM62" s="312"/>
      <c r="BN62" s="312"/>
      <c r="BO62" s="312"/>
      <c r="BP62" s="312"/>
      <c r="BQ62" s="312"/>
      <c r="BR62" s="312"/>
      <c r="BS62" s="312"/>
      <c r="BT62" s="312"/>
      <c r="BU62" s="312"/>
      <c r="BV62" s="312"/>
      <c r="BW62" s="312"/>
      <c r="BX62" s="312"/>
      <c r="BY62" s="312"/>
      <c r="BZ62" s="312"/>
      <c r="CA62" s="312"/>
      <c r="CB62" s="312"/>
      <c r="CC62" s="312"/>
      <c r="CD62" s="312"/>
      <c r="CE62" s="312"/>
      <c r="CF62" s="312"/>
      <c r="CG62" s="312"/>
      <c r="CH62" s="312"/>
      <c r="CI62" s="312"/>
      <c r="CJ62" s="312"/>
      <c r="CK62" s="312"/>
      <c r="CL62" s="312"/>
      <c r="CM62" s="312"/>
      <c r="CN62" s="312"/>
      <c r="CO62" s="312"/>
      <c r="CP62" s="312"/>
      <c r="CQ62" s="312"/>
      <c r="CR62" s="312"/>
      <c r="CS62" s="312"/>
      <c r="CT62" s="312"/>
      <c r="CU62" s="312"/>
      <c r="CV62" s="312"/>
      <c r="CW62" s="312"/>
      <c r="CX62" s="312"/>
      <c r="CY62" s="312"/>
      <c r="CZ62" s="312"/>
      <c r="DA62" s="312"/>
      <c r="DB62" s="312"/>
      <c r="DC62" s="312"/>
      <c r="DD62" s="312"/>
      <c r="DE62" s="312"/>
      <c r="DF62" s="312"/>
      <c r="DG62" s="312"/>
      <c r="DH62" s="312"/>
      <c r="DI62" s="312"/>
      <c r="DJ62" s="312"/>
      <c r="DK62" s="312"/>
      <c r="DL62" s="312"/>
      <c r="DM62" s="312"/>
      <c r="DN62" s="312"/>
      <c r="DO62" s="312"/>
      <c r="DP62" s="312"/>
      <c r="DQ62" s="312"/>
      <c r="DR62" s="312"/>
      <c r="DS62" s="312"/>
      <c r="DT62" s="312"/>
      <c r="DU62" s="312"/>
      <c r="DV62" s="312"/>
      <c r="DW62" s="312"/>
      <c r="DX62" s="312"/>
      <c r="DY62" s="312"/>
      <c r="DZ62" s="312"/>
      <c r="EA62" s="312"/>
      <c r="EB62" s="312"/>
      <c r="EC62" s="312"/>
      <c r="ED62" s="312"/>
      <c r="EE62" s="312"/>
      <c r="EF62" s="312"/>
      <c r="EG62" s="312"/>
      <c r="EH62" s="312"/>
      <c r="EI62" s="312"/>
      <c r="EJ62" s="312"/>
      <c r="EK62" s="312"/>
      <c r="EL62" s="312"/>
      <c r="EM62" s="312"/>
      <c r="EN62" s="312"/>
      <c r="EO62" s="312"/>
      <c r="EP62" s="312"/>
      <c r="EQ62" s="312"/>
      <c r="ER62" s="312"/>
      <c r="ES62" s="312"/>
      <c r="ET62" s="312"/>
      <c r="EU62" s="312"/>
      <c r="EV62" s="312"/>
      <c r="EW62" s="312"/>
      <c r="EX62" s="312"/>
      <c r="EY62" s="312"/>
      <c r="EZ62" s="312"/>
      <c r="FA62" s="312"/>
      <c r="FB62" s="312"/>
      <c r="FC62" s="312"/>
      <c r="FD62" s="312"/>
      <c r="FE62" s="312"/>
      <c r="FF62" s="312"/>
      <c r="FG62" s="312"/>
      <c r="FH62" s="312"/>
      <c r="FI62" s="312"/>
      <c r="FJ62" s="312"/>
      <c r="FK62" s="312"/>
      <c r="FL62" s="312"/>
      <c r="FM62" s="312"/>
      <c r="FN62" s="312"/>
      <c r="FO62" s="312"/>
      <c r="FP62" s="312"/>
      <c r="FQ62" s="312"/>
      <c r="FR62" s="312"/>
      <c r="FS62" s="312"/>
      <c r="FT62" s="312"/>
      <c r="FU62" s="312"/>
      <c r="FV62" s="312"/>
      <c r="FW62" s="312"/>
      <c r="FX62" s="312"/>
      <c r="FY62" s="312"/>
      <c r="FZ62" s="312"/>
      <c r="GA62" s="312"/>
      <c r="GB62" s="312"/>
      <c r="GC62" s="312"/>
      <c r="GD62" s="312"/>
      <c r="GE62" s="312"/>
      <c r="GF62" s="312"/>
      <c r="GG62" s="312"/>
    </row>
    <row r="63" spans="1:189" s="351" customFormat="1">
      <c r="A63" s="331"/>
      <c r="B63" s="346"/>
      <c r="C63" s="346"/>
      <c r="D63" s="316"/>
      <c r="E63" s="314"/>
      <c r="G63" s="314"/>
      <c r="H63" s="349"/>
      <c r="I63" s="350"/>
      <c r="J63" s="330"/>
      <c r="K63" s="330"/>
      <c r="L63" s="330"/>
      <c r="M63" s="352"/>
      <c r="N63" s="318"/>
      <c r="O63" s="314"/>
      <c r="P63" s="647"/>
      <c r="Q63" s="647"/>
      <c r="R63" s="648"/>
      <c r="S63" s="570"/>
      <c r="T63" s="649"/>
      <c r="U63" s="348"/>
      <c r="V63" s="348"/>
      <c r="W63" s="348"/>
      <c r="X63" s="348"/>
      <c r="Y63" s="348"/>
      <c r="Z63" s="348"/>
      <c r="AA63" s="348"/>
      <c r="AB63" s="348"/>
      <c r="AC63" s="348"/>
      <c r="AD63" s="348"/>
      <c r="AE63" s="348"/>
      <c r="AF63" s="348"/>
      <c r="AG63" s="312"/>
      <c r="AH63" s="312"/>
      <c r="AI63" s="312"/>
      <c r="AJ63" s="312"/>
      <c r="AK63" s="312"/>
      <c r="AL63" s="312"/>
      <c r="AM63" s="312"/>
      <c r="AN63" s="312"/>
      <c r="AO63" s="312"/>
      <c r="AP63" s="312"/>
      <c r="AQ63" s="312"/>
      <c r="AR63" s="312"/>
      <c r="AS63" s="312"/>
      <c r="AT63" s="312"/>
      <c r="AU63" s="312"/>
      <c r="AV63" s="312"/>
      <c r="AW63" s="312"/>
      <c r="AX63" s="312"/>
      <c r="AY63" s="312"/>
      <c r="AZ63" s="312"/>
      <c r="BA63" s="312"/>
      <c r="BB63" s="312"/>
      <c r="BC63" s="312"/>
      <c r="BD63" s="312"/>
      <c r="BE63" s="312"/>
      <c r="BF63" s="312"/>
      <c r="BG63" s="312"/>
      <c r="BH63" s="312"/>
      <c r="BI63" s="312"/>
      <c r="BJ63" s="312"/>
      <c r="BK63" s="312"/>
      <c r="BL63" s="312"/>
      <c r="BM63" s="312"/>
      <c r="BN63" s="312"/>
      <c r="BO63" s="312"/>
      <c r="BP63" s="312"/>
      <c r="BQ63" s="312"/>
      <c r="BR63" s="312"/>
      <c r="BS63" s="312"/>
      <c r="BT63" s="312"/>
      <c r="BU63" s="312"/>
      <c r="BV63" s="312"/>
      <c r="BW63" s="312"/>
      <c r="BX63" s="312"/>
      <c r="BY63" s="312"/>
      <c r="BZ63" s="312"/>
      <c r="CA63" s="312"/>
      <c r="CB63" s="312"/>
      <c r="CC63" s="312"/>
      <c r="CD63" s="312"/>
      <c r="CE63" s="312"/>
      <c r="CF63" s="312"/>
      <c r="CG63" s="312"/>
      <c r="CH63" s="312"/>
      <c r="CI63" s="312"/>
      <c r="CJ63" s="312"/>
      <c r="CK63" s="312"/>
      <c r="CL63" s="312"/>
      <c r="CM63" s="312"/>
      <c r="CN63" s="312"/>
      <c r="CO63" s="312"/>
      <c r="CP63" s="312"/>
      <c r="CQ63" s="312"/>
      <c r="CR63" s="312"/>
      <c r="CS63" s="312"/>
      <c r="CT63" s="312"/>
      <c r="CU63" s="312"/>
      <c r="CV63" s="312"/>
      <c r="CW63" s="312"/>
      <c r="CX63" s="312"/>
      <c r="CY63" s="312"/>
      <c r="CZ63" s="312"/>
      <c r="DA63" s="312"/>
      <c r="DB63" s="312"/>
      <c r="DC63" s="312"/>
      <c r="DD63" s="312"/>
      <c r="DE63" s="312"/>
      <c r="DF63" s="312"/>
      <c r="DG63" s="312"/>
      <c r="DH63" s="312"/>
      <c r="DI63" s="312"/>
      <c r="DJ63" s="312"/>
      <c r="DK63" s="312"/>
      <c r="DL63" s="312"/>
      <c r="DM63" s="312"/>
      <c r="DN63" s="312"/>
      <c r="DO63" s="312"/>
      <c r="DP63" s="312"/>
      <c r="DQ63" s="312"/>
      <c r="DR63" s="312"/>
      <c r="DS63" s="312"/>
      <c r="DT63" s="312"/>
      <c r="DU63" s="312"/>
      <c r="DV63" s="312"/>
      <c r="DW63" s="312"/>
      <c r="DX63" s="312"/>
      <c r="DY63" s="312"/>
      <c r="DZ63" s="312"/>
      <c r="EA63" s="312"/>
      <c r="EB63" s="312"/>
      <c r="EC63" s="312"/>
      <c r="ED63" s="312"/>
      <c r="EE63" s="312"/>
      <c r="EF63" s="312"/>
      <c r="EG63" s="312"/>
      <c r="EH63" s="312"/>
      <c r="EI63" s="312"/>
      <c r="EJ63" s="312"/>
      <c r="EK63" s="312"/>
      <c r="EL63" s="312"/>
      <c r="EM63" s="312"/>
      <c r="EN63" s="312"/>
      <c r="EO63" s="312"/>
      <c r="EP63" s="312"/>
      <c r="EQ63" s="312"/>
      <c r="ER63" s="312"/>
      <c r="ES63" s="312"/>
      <c r="ET63" s="312"/>
      <c r="EU63" s="312"/>
      <c r="EV63" s="312"/>
      <c r="EW63" s="312"/>
      <c r="EX63" s="312"/>
      <c r="EY63" s="312"/>
      <c r="EZ63" s="312"/>
      <c r="FA63" s="312"/>
      <c r="FB63" s="312"/>
      <c r="FC63" s="312"/>
      <c r="FD63" s="312"/>
      <c r="FE63" s="312"/>
      <c r="FF63" s="312"/>
      <c r="FG63" s="312"/>
      <c r="FH63" s="312"/>
      <c r="FI63" s="312"/>
      <c r="FJ63" s="312"/>
      <c r="FK63" s="312"/>
      <c r="FL63" s="312"/>
      <c r="FM63" s="312"/>
      <c r="FN63" s="312"/>
      <c r="FO63" s="312"/>
      <c r="FP63" s="312"/>
      <c r="FQ63" s="312"/>
      <c r="FR63" s="312"/>
      <c r="FS63" s="312"/>
      <c r="FT63" s="312"/>
      <c r="FU63" s="312"/>
      <c r="FV63" s="312"/>
      <c r="FW63" s="312"/>
      <c r="FX63" s="312"/>
      <c r="FY63" s="312"/>
      <c r="FZ63" s="312"/>
      <c r="GA63" s="312"/>
      <c r="GB63" s="312"/>
      <c r="GC63" s="312"/>
      <c r="GD63" s="312"/>
      <c r="GE63" s="312"/>
      <c r="GF63" s="312"/>
      <c r="GG63" s="312"/>
    </row>
    <row r="64" spans="1:189" s="351" customFormat="1">
      <c r="A64" s="331"/>
      <c r="B64" s="346"/>
      <c r="C64" s="346"/>
      <c r="D64" s="316"/>
      <c r="E64" s="314"/>
      <c r="G64" s="314"/>
      <c r="H64" s="349"/>
      <c r="I64" s="350"/>
      <c r="J64" s="330"/>
      <c r="K64" s="330"/>
      <c r="L64" s="330"/>
      <c r="M64" s="352"/>
      <c r="N64" s="318"/>
      <c r="O64" s="314"/>
      <c r="P64" s="647"/>
      <c r="Q64" s="647"/>
      <c r="R64" s="648"/>
      <c r="S64" s="570"/>
      <c r="T64" s="649"/>
      <c r="U64" s="348"/>
      <c r="V64" s="348"/>
      <c r="W64" s="348"/>
      <c r="X64" s="348"/>
      <c r="Y64" s="348"/>
      <c r="Z64" s="348"/>
      <c r="AA64" s="348"/>
      <c r="AB64" s="348"/>
      <c r="AC64" s="348"/>
      <c r="AD64" s="348"/>
      <c r="AE64" s="348"/>
      <c r="AF64" s="348"/>
      <c r="AG64" s="312"/>
      <c r="AH64" s="312"/>
      <c r="AI64" s="312"/>
      <c r="AJ64" s="312"/>
      <c r="AK64" s="312"/>
      <c r="AL64" s="312"/>
      <c r="AM64" s="312"/>
      <c r="AN64" s="312"/>
      <c r="AO64" s="312"/>
      <c r="AP64" s="312"/>
      <c r="AQ64" s="312"/>
      <c r="AR64" s="312"/>
      <c r="AS64" s="312"/>
      <c r="AT64" s="312"/>
      <c r="AU64" s="312"/>
      <c r="AV64" s="312"/>
      <c r="AW64" s="312"/>
      <c r="AX64" s="312"/>
      <c r="AY64" s="312"/>
      <c r="AZ64" s="312"/>
      <c r="BA64" s="312"/>
      <c r="BB64" s="312"/>
      <c r="BC64" s="312"/>
      <c r="BD64" s="312"/>
      <c r="BE64" s="312"/>
      <c r="BF64" s="312"/>
      <c r="BG64" s="312"/>
      <c r="BH64" s="312"/>
      <c r="BI64" s="312"/>
      <c r="BJ64" s="312"/>
      <c r="BK64" s="312"/>
      <c r="BL64" s="312"/>
      <c r="BM64" s="312"/>
      <c r="BN64" s="312"/>
      <c r="BO64" s="312"/>
      <c r="BP64" s="312"/>
      <c r="BQ64" s="312"/>
      <c r="BR64" s="312"/>
      <c r="BS64" s="312"/>
      <c r="BT64" s="312"/>
      <c r="BU64" s="312"/>
      <c r="BV64" s="312"/>
      <c r="BW64" s="312"/>
      <c r="BX64" s="312"/>
      <c r="BY64" s="312"/>
      <c r="BZ64" s="312"/>
      <c r="CA64" s="312"/>
      <c r="CB64" s="312"/>
      <c r="CC64" s="312"/>
      <c r="CD64" s="312"/>
      <c r="CE64" s="312"/>
      <c r="CF64" s="312"/>
      <c r="CG64" s="312"/>
      <c r="CH64" s="312"/>
      <c r="CI64" s="312"/>
      <c r="CJ64" s="312"/>
      <c r="CK64" s="312"/>
      <c r="CL64" s="312"/>
      <c r="CM64" s="312"/>
      <c r="CN64" s="312"/>
      <c r="CO64" s="312"/>
      <c r="CP64" s="312"/>
      <c r="CQ64" s="312"/>
      <c r="CR64" s="312"/>
      <c r="CS64" s="312"/>
      <c r="CT64" s="312"/>
      <c r="CU64" s="312"/>
      <c r="CV64" s="312"/>
      <c r="CW64" s="312"/>
      <c r="CX64" s="312"/>
      <c r="CY64" s="312"/>
      <c r="CZ64" s="312"/>
      <c r="DA64" s="312"/>
      <c r="DB64" s="312"/>
      <c r="DC64" s="312"/>
      <c r="DD64" s="312"/>
      <c r="DE64" s="312"/>
      <c r="DF64" s="312"/>
      <c r="DG64" s="312"/>
      <c r="DH64" s="312"/>
      <c r="DI64" s="312"/>
      <c r="DJ64" s="312"/>
      <c r="DK64" s="312"/>
      <c r="DL64" s="312"/>
      <c r="DM64" s="312"/>
      <c r="DN64" s="312"/>
      <c r="DO64" s="312"/>
      <c r="DP64" s="312"/>
      <c r="DQ64" s="312"/>
      <c r="DR64" s="312"/>
      <c r="DS64" s="312"/>
      <c r="DT64" s="312"/>
      <c r="DU64" s="312"/>
      <c r="DV64" s="312"/>
      <c r="DW64" s="312"/>
      <c r="DX64" s="312"/>
      <c r="DY64" s="312"/>
      <c r="DZ64" s="312"/>
      <c r="EA64" s="312"/>
      <c r="EB64" s="312"/>
      <c r="EC64" s="312"/>
      <c r="ED64" s="312"/>
      <c r="EE64" s="312"/>
      <c r="EF64" s="312"/>
      <c r="EG64" s="312"/>
      <c r="EH64" s="312"/>
      <c r="EI64" s="312"/>
      <c r="EJ64" s="312"/>
      <c r="EK64" s="312"/>
      <c r="EL64" s="312"/>
      <c r="EM64" s="312"/>
      <c r="EN64" s="312"/>
      <c r="EO64" s="312"/>
      <c r="EP64" s="312"/>
      <c r="EQ64" s="312"/>
      <c r="ER64" s="312"/>
      <c r="ES64" s="312"/>
      <c r="ET64" s="312"/>
      <c r="EU64" s="312"/>
      <c r="EV64" s="312"/>
      <c r="EW64" s="312"/>
      <c r="EX64" s="312"/>
      <c r="EY64" s="312"/>
      <c r="EZ64" s="312"/>
      <c r="FA64" s="312"/>
      <c r="FB64" s="312"/>
      <c r="FC64" s="312"/>
      <c r="FD64" s="312"/>
      <c r="FE64" s="312"/>
      <c r="FF64" s="312"/>
      <c r="FG64" s="312"/>
      <c r="FH64" s="312"/>
      <c r="FI64" s="312"/>
      <c r="FJ64" s="312"/>
      <c r="FK64" s="312"/>
      <c r="FL64" s="312"/>
      <c r="FM64" s="312"/>
      <c r="FN64" s="312"/>
      <c r="FO64" s="312"/>
      <c r="FP64" s="312"/>
      <c r="FQ64" s="312"/>
      <c r="FR64" s="312"/>
      <c r="FS64" s="312"/>
      <c r="FT64" s="312"/>
      <c r="FU64" s="312"/>
      <c r="FV64" s="312"/>
      <c r="FW64" s="312"/>
      <c r="FX64" s="312"/>
      <c r="FY64" s="312"/>
      <c r="FZ64" s="312"/>
      <c r="GA64" s="312"/>
      <c r="GB64" s="312"/>
      <c r="GC64" s="312"/>
      <c r="GD64" s="312"/>
      <c r="GE64" s="312"/>
      <c r="GF64" s="312"/>
      <c r="GG64" s="312"/>
    </row>
    <row r="65" spans="1:189" s="351" customFormat="1">
      <c r="A65" s="331"/>
      <c r="B65" s="346"/>
      <c r="C65" s="346"/>
      <c r="D65" s="316"/>
      <c r="E65" s="314"/>
      <c r="G65" s="314"/>
      <c r="H65" s="349"/>
      <c r="I65" s="350"/>
      <c r="J65" s="330"/>
      <c r="K65" s="330"/>
      <c r="L65" s="330"/>
      <c r="M65" s="352"/>
      <c r="N65" s="318"/>
      <c r="O65" s="314"/>
      <c r="P65" s="647"/>
      <c r="Q65" s="647"/>
      <c r="R65" s="648"/>
      <c r="S65" s="570"/>
      <c r="T65" s="649"/>
      <c r="U65" s="348"/>
      <c r="V65" s="348"/>
      <c r="W65" s="348"/>
      <c r="X65" s="348"/>
      <c r="Y65" s="348"/>
      <c r="Z65" s="348"/>
      <c r="AA65" s="348"/>
      <c r="AB65" s="348"/>
      <c r="AC65" s="348"/>
      <c r="AD65" s="348"/>
      <c r="AE65" s="348"/>
      <c r="AF65" s="348"/>
      <c r="AG65" s="312"/>
      <c r="AH65" s="312"/>
      <c r="AI65" s="312"/>
      <c r="AJ65" s="312"/>
      <c r="AK65" s="312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2"/>
      <c r="AW65" s="312"/>
      <c r="AX65" s="312"/>
      <c r="AY65" s="312"/>
      <c r="AZ65" s="312"/>
      <c r="BA65" s="312"/>
      <c r="BB65" s="312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2"/>
      <c r="BS65" s="312"/>
      <c r="BT65" s="312"/>
      <c r="BU65" s="312"/>
      <c r="BV65" s="312"/>
      <c r="BW65" s="312"/>
      <c r="BX65" s="312"/>
      <c r="BY65" s="312"/>
      <c r="BZ65" s="312"/>
      <c r="CA65" s="312"/>
      <c r="CB65" s="312"/>
      <c r="CC65" s="312"/>
      <c r="CD65" s="312"/>
      <c r="CE65" s="312"/>
      <c r="CF65" s="312"/>
      <c r="CG65" s="312"/>
      <c r="CH65" s="312"/>
      <c r="CI65" s="312"/>
      <c r="CJ65" s="312"/>
      <c r="CK65" s="312"/>
      <c r="CL65" s="312"/>
      <c r="CM65" s="312"/>
      <c r="CN65" s="312"/>
      <c r="CO65" s="312"/>
      <c r="CP65" s="312"/>
      <c r="CQ65" s="312"/>
      <c r="CR65" s="312"/>
      <c r="CS65" s="312"/>
      <c r="CT65" s="312"/>
      <c r="CU65" s="312"/>
      <c r="CV65" s="312"/>
      <c r="CW65" s="312"/>
      <c r="CX65" s="312"/>
      <c r="CY65" s="312"/>
      <c r="CZ65" s="312"/>
      <c r="DA65" s="312"/>
      <c r="DB65" s="312"/>
      <c r="DC65" s="312"/>
      <c r="DD65" s="312"/>
      <c r="DE65" s="312"/>
      <c r="DF65" s="312"/>
      <c r="DG65" s="312"/>
      <c r="DH65" s="312"/>
      <c r="DI65" s="312"/>
      <c r="DJ65" s="312"/>
      <c r="DK65" s="312"/>
      <c r="DL65" s="312"/>
      <c r="DM65" s="312"/>
      <c r="DN65" s="312"/>
      <c r="DO65" s="312"/>
      <c r="DP65" s="312"/>
      <c r="DQ65" s="312"/>
      <c r="DR65" s="312"/>
      <c r="DS65" s="312"/>
      <c r="DT65" s="312"/>
      <c r="DU65" s="312"/>
      <c r="DV65" s="312"/>
      <c r="DW65" s="312"/>
      <c r="DX65" s="312"/>
      <c r="DY65" s="312"/>
      <c r="DZ65" s="312"/>
      <c r="EA65" s="312"/>
      <c r="EB65" s="312"/>
      <c r="EC65" s="312"/>
      <c r="ED65" s="312"/>
      <c r="EE65" s="312"/>
      <c r="EF65" s="312"/>
      <c r="EG65" s="312"/>
      <c r="EH65" s="312"/>
      <c r="EI65" s="312"/>
      <c r="EJ65" s="312"/>
      <c r="EK65" s="312"/>
      <c r="EL65" s="312"/>
      <c r="EM65" s="312"/>
      <c r="EN65" s="312"/>
      <c r="EO65" s="312"/>
      <c r="EP65" s="312"/>
      <c r="EQ65" s="312"/>
      <c r="ER65" s="312"/>
      <c r="ES65" s="312"/>
      <c r="ET65" s="312"/>
      <c r="EU65" s="312"/>
      <c r="EV65" s="312"/>
      <c r="EW65" s="312"/>
      <c r="EX65" s="312"/>
      <c r="EY65" s="312"/>
      <c r="EZ65" s="312"/>
      <c r="FA65" s="312"/>
      <c r="FB65" s="312"/>
      <c r="FC65" s="312"/>
      <c r="FD65" s="312"/>
      <c r="FE65" s="312"/>
      <c r="FF65" s="312"/>
      <c r="FG65" s="312"/>
      <c r="FH65" s="312"/>
      <c r="FI65" s="312"/>
      <c r="FJ65" s="312"/>
      <c r="FK65" s="312"/>
      <c r="FL65" s="312"/>
      <c r="FM65" s="312"/>
      <c r="FN65" s="312"/>
      <c r="FO65" s="312"/>
      <c r="FP65" s="312"/>
      <c r="FQ65" s="312"/>
      <c r="FR65" s="312"/>
      <c r="FS65" s="312"/>
      <c r="FT65" s="312"/>
      <c r="FU65" s="312"/>
      <c r="FV65" s="312"/>
      <c r="FW65" s="312"/>
      <c r="FX65" s="312"/>
      <c r="FY65" s="312"/>
      <c r="FZ65" s="312"/>
      <c r="GA65" s="312"/>
      <c r="GB65" s="312"/>
      <c r="GC65" s="312"/>
      <c r="GD65" s="312"/>
      <c r="GE65" s="312"/>
      <c r="GF65" s="312"/>
      <c r="GG65" s="312"/>
    </row>
    <row r="66" spans="1:189" s="351" customFormat="1">
      <c r="A66" s="331"/>
      <c r="B66" s="346"/>
      <c r="C66" s="346"/>
      <c r="D66" s="316"/>
      <c r="E66" s="314"/>
      <c r="G66" s="314"/>
      <c r="H66" s="349"/>
      <c r="I66" s="350"/>
      <c r="J66" s="330"/>
      <c r="K66" s="330"/>
      <c r="L66" s="330"/>
      <c r="M66" s="352"/>
      <c r="N66" s="318"/>
      <c r="O66" s="314"/>
      <c r="P66" s="647"/>
      <c r="Q66" s="647"/>
      <c r="R66" s="648"/>
      <c r="S66" s="570"/>
      <c r="T66" s="649"/>
      <c r="U66" s="348"/>
      <c r="V66" s="348"/>
      <c r="W66" s="348"/>
      <c r="X66" s="348"/>
      <c r="Y66" s="348"/>
      <c r="Z66" s="348"/>
      <c r="AA66" s="348"/>
      <c r="AB66" s="348"/>
      <c r="AC66" s="348"/>
      <c r="AD66" s="348"/>
      <c r="AE66" s="348"/>
      <c r="AF66" s="348"/>
      <c r="AG66" s="312"/>
      <c r="AH66" s="312"/>
      <c r="AI66" s="312"/>
      <c r="AJ66" s="312"/>
      <c r="AK66" s="312"/>
      <c r="AL66" s="312"/>
      <c r="AM66" s="312"/>
      <c r="AN66" s="312"/>
      <c r="AO66" s="312"/>
      <c r="AP66" s="312"/>
      <c r="AQ66" s="312"/>
      <c r="AR66" s="312"/>
      <c r="AS66" s="312"/>
      <c r="AT66" s="312"/>
      <c r="AU66" s="312"/>
      <c r="AV66" s="312"/>
      <c r="AW66" s="312"/>
      <c r="AX66" s="312"/>
      <c r="AY66" s="312"/>
      <c r="AZ66" s="312"/>
      <c r="BA66" s="312"/>
      <c r="BB66" s="312"/>
      <c r="BC66" s="312"/>
      <c r="BD66" s="312"/>
      <c r="BE66" s="312"/>
      <c r="BF66" s="312"/>
      <c r="BG66" s="312"/>
      <c r="BH66" s="312"/>
      <c r="BI66" s="312"/>
      <c r="BJ66" s="312"/>
      <c r="BK66" s="312"/>
      <c r="BL66" s="312"/>
      <c r="BM66" s="312"/>
      <c r="BN66" s="312"/>
      <c r="BO66" s="312"/>
      <c r="BP66" s="312"/>
      <c r="BQ66" s="312"/>
      <c r="BR66" s="312"/>
      <c r="BS66" s="312"/>
      <c r="BT66" s="312"/>
      <c r="BU66" s="312"/>
      <c r="BV66" s="312"/>
      <c r="BW66" s="312"/>
      <c r="BX66" s="312"/>
      <c r="BY66" s="312"/>
      <c r="BZ66" s="312"/>
      <c r="CA66" s="312"/>
      <c r="CB66" s="312"/>
      <c r="CC66" s="312"/>
      <c r="CD66" s="312"/>
      <c r="CE66" s="312"/>
      <c r="CF66" s="312"/>
      <c r="CG66" s="312"/>
      <c r="CH66" s="312"/>
      <c r="CI66" s="312"/>
      <c r="CJ66" s="312"/>
      <c r="CK66" s="312"/>
      <c r="CL66" s="312"/>
      <c r="CM66" s="312"/>
      <c r="CN66" s="312"/>
      <c r="CO66" s="312"/>
      <c r="CP66" s="312"/>
      <c r="CQ66" s="312"/>
      <c r="CR66" s="312"/>
      <c r="CS66" s="312"/>
      <c r="CT66" s="312"/>
      <c r="CU66" s="312"/>
      <c r="CV66" s="312"/>
      <c r="CW66" s="312"/>
      <c r="CX66" s="312"/>
      <c r="CY66" s="312"/>
      <c r="CZ66" s="312"/>
      <c r="DA66" s="312"/>
      <c r="DB66" s="312"/>
      <c r="DC66" s="312"/>
      <c r="DD66" s="312"/>
      <c r="DE66" s="312"/>
      <c r="DF66" s="312"/>
      <c r="DG66" s="312"/>
      <c r="DH66" s="312"/>
      <c r="DI66" s="312"/>
      <c r="DJ66" s="312"/>
      <c r="DK66" s="312"/>
      <c r="DL66" s="312"/>
      <c r="DM66" s="312"/>
      <c r="DN66" s="312"/>
      <c r="DO66" s="312"/>
      <c r="DP66" s="312"/>
      <c r="DQ66" s="312"/>
      <c r="DR66" s="312"/>
      <c r="DS66" s="312"/>
      <c r="DT66" s="312"/>
      <c r="DU66" s="312"/>
      <c r="DV66" s="312"/>
      <c r="DW66" s="312"/>
      <c r="DX66" s="312"/>
      <c r="DY66" s="312"/>
      <c r="DZ66" s="312"/>
      <c r="EA66" s="312"/>
      <c r="EB66" s="312"/>
      <c r="EC66" s="312"/>
      <c r="ED66" s="312"/>
      <c r="EE66" s="312"/>
      <c r="EF66" s="312"/>
      <c r="EG66" s="312"/>
      <c r="EH66" s="312"/>
      <c r="EI66" s="312"/>
      <c r="EJ66" s="312"/>
      <c r="EK66" s="312"/>
      <c r="EL66" s="312"/>
      <c r="EM66" s="312"/>
      <c r="EN66" s="312"/>
      <c r="EO66" s="312"/>
      <c r="EP66" s="312"/>
      <c r="EQ66" s="312"/>
      <c r="ER66" s="312"/>
      <c r="ES66" s="312"/>
      <c r="ET66" s="312"/>
      <c r="EU66" s="312"/>
      <c r="EV66" s="312"/>
      <c r="EW66" s="312"/>
      <c r="EX66" s="312"/>
      <c r="EY66" s="312"/>
      <c r="EZ66" s="312"/>
      <c r="FA66" s="312"/>
      <c r="FB66" s="312"/>
      <c r="FC66" s="312"/>
      <c r="FD66" s="312"/>
      <c r="FE66" s="312"/>
      <c r="FF66" s="312"/>
      <c r="FG66" s="312"/>
      <c r="FH66" s="312"/>
      <c r="FI66" s="312"/>
      <c r="FJ66" s="312"/>
      <c r="FK66" s="312"/>
      <c r="FL66" s="312"/>
      <c r="FM66" s="312"/>
      <c r="FN66" s="312"/>
      <c r="FO66" s="312"/>
      <c r="FP66" s="312"/>
      <c r="FQ66" s="312"/>
      <c r="FR66" s="312"/>
      <c r="FS66" s="312"/>
      <c r="FT66" s="312"/>
      <c r="FU66" s="312"/>
      <c r="FV66" s="312"/>
      <c r="FW66" s="312"/>
      <c r="FX66" s="312"/>
      <c r="FY66" s="312"/>
      <c r="FZ66" s="312"/>
      <c r="GA66" s="312"/>
      <c r="GB66" s="312"/>
      <c r="GC66" s="312"/>
      <c r="GD66" s="312"/>
      <c r="GE66" s="312"/>
      <c r="GF66" s="312"/>
      <c r="GG66" s="312"/>
    </row>
    <row r="67" spans="1:189" s="351" customFormat="1">
      <c r="A67" s="331"/>
      <c r="B67" s="346"/>
      <c r="C67" s="346"/>
      <c r="D67" s="316"/>
      <c r="E67" s="314"/>
      <c r="G67" s="314"/>
      <c r="H67" s="349"/>
      <c r="I67" s="350"/>
      <c r="J67" s="330"/>
      <c r="K67" s="330"/>
      <c r="L67" s="330"/>
      <c r="M67" s="352"/>
      <c r="N67" s="318"/>
      <c r="O67" s="314"/>
      <c r="P67" s="647"/>
      <c r="Q67" s="647"/>
      <c r="R67" s="648"/>
      <c r="S67" s="570"/>
      <c r="T67" s="649"/>
      <c r="U67" s="348"/>
      <c r="V67" s="348"/>
      <c r="W67" s="348"/>
      <c r="X67" s="348"/>
      <c r="Y67" s="348"/>
      <c r="Z67" s="348"/>
      <c r="AA67" s="348"/>
      <c r="AB67" s="348"/>
      <c r="AC67" s="348"/>
      <c r="AD67" s="348"/>
      <c r="AE67" s="348"/>
      <c r="AF67" s="348"/>
      <c r="AG67" s="312"/>
      <c r="AH67" s="312"/>
      <c r="AI67" s="312"/>
      <c r="AJ67" s="312"/>
      <c r="AK67" s="312"/>
      <c r="AL67" s="312"/>
      <c r="AM67" s="312"/>
      <c r="AN67" s="312"/>
      <c r="AO67" s="312"/>
      <c r="AP67" s="312"/>
      <c r="AQ67" s="312"/>
      <c r="AR67" s="312"/>
      <c r="AS67" s="312"/>
      <c r="AT67" s="312"/>
      <c r="AU67" s="312"/>
      <c r="AV67" s="312"/>
      <c r="AW67" s="312"/>
      <c r="AX67" s="312"/>
      <c r="AY67" s="312"/>
      <c r="AZ67" s="312"/>
      <c r="BA67" s="312"/>
      <c r="BB67" s="312"/>
      <c r="BC67" s="312"/>
      <c r="BD67" s="312"/>
      <c r="BE67" s="312"/>
      <c r="BF67" s="312"/>
      <c r="BG67" s="312"/>
      <c r="BH67" s="312"/>
      <c r="BI67" s="312"/>
      <c r="BJ67" s="312"/>
      <c r="BK67" s="312"/>
      <c r="BL67" s="312"/>
      <c r="BM67" s="312"/>
      <c r="BN67" s="312"/>
      <c r="BO67" s="312"/>
      <c r="BP67" s="312"/>
      <c r="BQ67" s="312"/>
      <c r="BR67" s="312"/>
      <c r="BS67" s="312"/>
      <c r="BT67" s="312"/>
      <c r="BU67" s="312"/>
      <c r="BV67" s="312"/>
      <c r="BW67" s="312"/>
      <c r="BX67" s="312"/>
      <c r="BY67" s="312"/>
      <c r="BZ67" s="312"/>
      <c r="CA67" s="312"/>
      <c r="CB67" s="312"/>
      <c r="CC67" s="312"/>
      <c r="CD67" s="312"/>
      <c r="CE67" s="312"/>
      <c r="CF67" s="312"/>
      <c r="CG67" s="312"/>
      <c r="CH67" s="312"/>
      <c r="CI67" s="312"/>
      <c r="CJ67" s="312"/>
      <c r="CK67" s="312"/>
      <c r="CL67" s="312"/>
      <c r="CM67" s="312"/>
      <c r="CN67" s="312"/>
      <c r="CO67" s="312"/>
      <c r="CP67" s="312"/>
      <c r="CQ67" s="312"/>
      <c r="CR67" s="312"/>
      <c r="CS67" s="312"/>
      <c r="CT67" s="312"/>
      <c r="CU67" s="312"/>
      <c r="CV67" s="312"/>
      <c r="CW67" s="312"/>
      <c r="CX67" s="312"/>
      <c r="CY67" s="312"/>
      <c r="CZ67" s="312"/>
      <c r="DA67" s="312"/>
      <c r="DB67" s="312"/>
      <c r="DC67" s="312"/>
      <c r="DD67" s="312"/>
      <c r="DE67" s="312"/>
      <c r="DF67" s="312"/>
      <c r="DG67" s="312"/>
      <c r="DH67" s="312"/>
      <c r="DI67" s="312"/>
      <c r="DJ67" s="312"/>
      <c r="DK67" s="312"/>
      <c r="DL67" s="312"/>
      <c r="DM67" s="312"/>
      <c r="DN67" s="312"/>
      <c r="DO67" s="312"/>
      <c r="DP67" s="312"/>
      <c r="DQ67" s="312"/>
      <c r="DR67" s="312"/>
      <c r="DS67" s="312"/>
      <c r="DT67" s="312"/>
      <c r="DU67" s="312"/>
      <c r="DV67" s="312"/>
      <c r="DW67" s="312"/>
      <c r="DX67" s="312"/>
      <c r="DY67" s="312"/>
      <c r="DZ67" s="312"/>
      <c r="EA67" s="312"/>
      <c r="EB67" s="312"/>
      <c r="EC67" s="312"/>
      <c r="ED67" s="312"/>
      <c r="EE67" s="312"/>
      <c r="EF67" s="312"/>
      <c r="EG67" s="312"/>
      <c r="EH67" s="312"/>
      <c r="EI67" s="312"/>
      <c r="EJ67" s="312"/>
      <c r="EK67" s="312"/>
      <c r="EL67" s="312"/>
      <c r="EM67" s="312"/>
      <c r="EN67" s="312"/>
      <c r="EO67" s="312"/>
      <c r="EP67" s="312"/>
      <c r="EQ67" s="312"/>
      <c r="ER67" s="312"/>
      <c r="ES67" s="312"/>
      <c r="ET67" s="312"/>
      <c r="EU67" s="312"/>
      <c r="EV67" s="312"/>
      <c r="EW67" s="312"/>
      <c r="EX67" s="312"/>
      <c r="EY67" s="312"/>
      <c r="EZ67" s="312"/>
      <c r="FA67" s="312"/>
      <c r="FB67" s="312"/>
      <c r="FC67" s="312"/>
      <c r="FD67" s="312"/>
      <c r="FE67" s="312"/>
      <c r="FF67" s="312"/>
      <c r="FG67" s="312"/>
      <c r="FH67" s="312"/>
      <c r="FI67" s="312"/>
      <c r="FJ67" s="312"/>
      <c r="FK67" s="312"/>
      <c r="FL67" s="312"/>
      <c r="FM67" s="312"/>
      <c r="FN67" s="312"/>
      <c r="FO67" s="312"/>
      <c r="FP67" s="312"/>
      <c r="FQ67" s="312"/>
      <c r="FR67" s="312"/>
      <c r="FS67" s="312"/>
      <c r="FT67" s="312"/>
      <c r="FU67" s="312"/>
      <c r="FV67" s="312"/>
      <c r="FW67" s="312"/>
      <c r="FX67" s="312"/>
      <c r="FY67" s="312"/>
      <c r="FZ67" s="312"/>
      <c r="GA67" s="312"/>
      <c r="GB67" s="312"/>
      <c r="GC67" s="312"/>
      <c r="GD67" s="312"/>
      <c r="GE67" s="312"/>
      <c r="GF67" s="312"/>
      <c r="GG67" s="312"/>
    </row>
    <row r="68" spans="1:189" s="351" customFormat="1">
      <c r="A68" s="331"/>
      <c r="B68" s="346"/>
      <c r="C68" s="346"/>
      <c r="D68" s="316"/>
      <c r="E68" s="314"/>
      <c r="G68" s="314"/>
      <c r="H68" s="349"/>
      <c r="I68" s="350"/>
      <c r="J68" s="330"/>
      <c r="K68" s="330"/>
      <c r="L68" s="330"/>
      <c r="M68" s="352"/>
      <c r="N68" s="318"/>
      <c r="O68" s="314"/>
      <c r="P68" s="647"/>
      <c r="Q68" s="647"/>
      <c r="R68" s="648"/>
      <c r="S68" s="570"/>
      <c r="T68" s="649"/>
      <c r="U68" s="348"/>
      <c r="V68" s="348"/>
      <c r="W68" s="348"/>
      <c r="X68" s="348"/>
      <c r="Y68" s="348"/>
      <c r="Z68" s="348"/>
      <c r="AA68" s="348"/>
      <c r="AB68" s="348"/>
      <c r="AC68" s="348"/>
      <c r="AD68" s="348"/>
      <c r="AE68" s="348"/>
      <c r="AF68" s="348"/>
      <c r="AG68" s="312"/>
      <c r="AH68" s="312"/>
      <c r="AI68" s="312"/>
      <c r="AJ68" s="312"/>
      <c r="AK68" s="312"/>
      <c r="AL68" s="312"/>
      <c r="AM68" s="312"/>
      <c r="AN68" s="312"/>
      <c r="AO68" s="312"/>
      <c r="AP68" s="312"/>
      <c r="AQ68" s="312"/>
      <c r="AR68" s="312"/>
      <c r="AS68" s="312"/>
      <c r="AT68" s="312"/>
      <c r="AU68" s="312"/>
      <c r="AV68" s="312"/>
      <c r="AW68" s="312"/>
      <c r="AX68" s="312"/>
      <c r="AY68" s="312"/>
      <c r="AZ68" s="312"/>
      <c r="BA68" s="312"/>
      <c r="BB68" s="312"/>
      <c r="BC68" s="312"/>
      <c r="BD68" s="312"/>
      <c r="BE68" s="312"/>
      <c r="BF68" s="312"/>
      <c r="BG68" s="312"/>
      <c r="BH68" s="312"/>
      <c r="BI68" s="312"/>
      <c r="BJ68" s="312"/>
      <c r="BK68" s="312"/>
      <c r="BL68" s="312"/>
      <c r="BM68" s="312"/>
      <c r="BN68" s="312"/>
      <c r="BO68" s="312"/>
      <c r="BP68" s="312"/>
      <c r="BQ68" s="312"/>
      <c r="BR68" s="312"/>
      <c r="BS68" s="312"/>
      <c r="BT68" s="312"/>
      <c r="BU68" s="312"/>
      <c r="BV68" s="312"/>
      <c r="BW68" s="312"/>
      <c r="BX68" s="312"/>
      <c r="BY68" s="312"/>
      <c r="BZ68" s="312"/>
      <c r="CA68" s="312"/>
      <c r="CB68" s="312"/>
      <c r="CC68" s="312"/>
      <c r="CD68" s="312"/>
      <c r="CE68" s="312"/>
      <c r="CF68" s="312"/>
      <c r="CG68" s="312"/>
      <c r="CH68" s="312"/>
      <c r="CI68" s="312"/>
      <c r="CJ68" s="312"/>
      <c r="CK68" s="312"/>
      <c r="CL68" s="312"/>
      <c r="CM68" s="312"/>
      <c r="CN68" s="312"/>
      <c r="CO68" s="312"/>
      <c r="CP68" s="312"/>
      <c r="CQ68" s="312"/>
      <c r="CR68" s="312"/>
      <c r="CS68" s="312"/>
      <c r="CT68" s="312"/>
      <c r="CU68" s="312"/>
      <c r="CV68" s="312"/>
      <c r="CW68" s="312"/>
      <c r="CX68" s="312"/>
      <c r="CY68" s="312"/>
      <c r="CZ68" s="312"/>
      <c r="DA68" s="312"/>
      <c r="DB68" s="312"/>
      <c r="DC68" s="312"/>
      <c r="DD68" s="312"/>
      <c r="DE68" s="312"/>
      <c r="DF68" s="312"/>
      <c r="DG68" s="312"/>
      <c r="DH68" s="312"/>
      <c r="DI68" s="312"/>
      <c r="DJ68" s="312"/>
      <c r="DK68" s="312"/>
      <c r="DL68" s="312"/>
      <c r="DM68" s="312"/>
      <c r="DN68" s="312"/>
      <c r="DO68" s="312"/>
      <c r="DP68" s="312"/>
      <c r="DQ68" s="312"/>
      <c r="DR68" s="312"/>
      <c r="DS68" s="312"/>
      <c r="DT68" s="312"/>
      <c r="DU68" s="312"/>
      <c r="DV68" s="312"/>
      <c r="DW68" s="312"/>
      <c r="DX68" s="312"/>
      <c r="DY68" s="312"/>
      <c r="DZ68" s="312"/>
      <c r="EA68" s="312"/>
      <c r="EB68" s="312"/>
      <c r="EC68" s="312"/>
      <c r="ED68" s="312"/>
      <c r="EE68" s="312"/>
      <c r="EF68" s="312"/>
      <c r="EG68" s="312"/>
      <c r="EH68" s="312"/>
      <c r="EI68" s="312"/>
      <c r="EJ68" s="312"/>
      <c r="EK68" s="312"/>
      <c r="EL68" s="312"/>
      <c r="EM68" s="312"/>
      <c r="EN68" s="312"/>
      <c r="EO68" s="312"/>
      <c r="EP68" s="312"/>
      <c r="EQ68" s="312"/>
      <c r="ER68" s="312"/>
      <c r="ES68" s="312"/>
      <c r="ET68" s="312"/>
      <c r="EU68" s="312"/>
      <c r="EV68" s="312"/>
      <c r="EW68" s="312"/>
      <c r="EX68" s="312"/>
      <c r="EY68" s="312"/>
      <c r="EZ68" s="312"/>
      <c r="FA68" s="312"/>
      <c r="FB68" s="312"/>
      <c r="FC68" s="312"/>
      <c r="FD68" s="312"/>
      <c r="FE68" s="312"/>
      <c r="FF68" s="312"/>
      <c r="FG68" s="312"/>
      <c r="FH68" s="312"/>
      <c r="FI68" s="312"/>
      <c r="FJ68" s="312"/>
      <c r="FK68" s="312"/>
      <c r="FL68" s="312"/>
      <c r="FM68" s="312"/>
      <c r="FN68" s="312"/>
      <c r="FO68" s="312"/>
      <c r="FP68" s="312"/>
      <c r="FQ68" s="312"/>
      <c r="FR68" s="312"/>
      <c r="FS68" s="312"/>
      <c r="FT68" s="312"/>
      <c r="FU68" s="312"/>
      <c r="FV68" s="312"/>
      <c r="FW68" s="312"/>
      <c r="FX68" s="312"/>
      <c r="FY68" s="312"/>
      <c r="FZ68" s="312"/>
      <c r="GA68" s="312"/>
      <c r="GB68" s="312"/>
      <c r="GC68" s="312"/>
      <c r="GD68" s="312"/>
      <c r="GE68" s="312"/>
      <c r="GF68" s="312"/>
      <c r="GG68" s="312"/>
    </row>
    <row r="69" spans="1:189" s="351" customFormat="1">
      <c r="A69" s="331"/>
      <c r="B69" s="346"/>
      <c r="C69" s="346"/>
      <c r="D69" s="316"/>
      <c r="E69" s="314"/>
      <c r="G69" s="314"/>
      <c r="H69" s="349"/>
      <c r="I69" s="350"/>
      <c r="J69" s="330"/>
      <c r="K69" s="330"/>
      <c r="L69" s="330"/>
      <c r="M69" s="352"/>
      <c r="N69" s="318"/>
      <c r="O69" s="314"/>
      <c r="P69" s="647"/>
      <c r="Q69" s="647"/>
      <c r="R69" s="648"/>
      <c r="S69" s="570"/>
      <c r="T69" s="649"/>
      <c r="U69" s="348"/>
      <c r="V69" s="348"/>
      <c r="W69" s="348"/>
      <c r="X69" s="348"/>
      <c r="Y69" s="348"/>
      <c r="Z69" s="348"/>
      <c r="AA69" s="348"/>
      <c r="AB69" s="348"/>
      <c r="AC69" s="348"/>
      <c r="AD69" s="348"/>
      <c r="AE69" s="348"/>
      <c r="AF69" s="348"/>
      <c r="AG69" s="312"/>
      <c r="AH69" s="312"/>
      <c r="AI69" s="312"/>
      <c r="AJ69" s="312"/>
      <c r="AK69" s="312"/>
      <c r="AL69" s="312"/>
      <c r="AM69" s="312"/>
      <c r="AN69" s="312"/>
      <c r="AO69" s="312"/>
      <c r="AP69" s="312"/>
      <c r="AQ69" s="312"/>
      <c r="AR69" s="312"/>
      <c r="AS69" s="312"/>
      <c r="AT69" s="312"/>
      <c r="AU69" s="312"/>
      <c r="AV69" s="312"/>
      <c r="AW69" s="312"/>
      <c r="AX69" s="312"/>
      <c r="AY69" s="312"/>
      <c r="AZ69" s="312"/>
      <c r="BA69" s="312"/>
      <c r="BB69" s="312"/>
      <c r="BC69" s="312"/>
      <c r="BD69" s="312"/>
      <c r="BE69" s="312"/>
      <c r="BF69" s="312"/>
      <c r="BG69" s="312"/>
      <c r="BH69" s="312"/>
      <c r="BI69" s="312"/>
      <c r="BJ69" s="312"/>
      <c r="BK69" s="312"/>
      <c r="BL69" s="312"/>
      <c r="BM69" s="312"/>
      <c r="BN69" s="312"/>
      <c r="BO69" s="312"/>
      <c r="BP69" s="312"/>
      <c r="BQ69" s="312"/>
      <c r="BR69" s="312"/>
      <c r="BS69" s="312"/>
      <c r="BT69" s="312"/>
      <c r="BU69" s="312"/>
      <c r="BV69" s="312"/>
      <c r="BW69" s="312"/>
      <c r="BX69" s="312"/>
      <c r="BY69" s="312"/>
      <c r="BZ69" s="312"/>
      <c r="CA69" s="312"/>
      <c r="CB69" s="312"/>
      <c r="CC69" s="312"/>
      <c r="CD69" s="312"/>
      <c r="CE69" s="312"/>
      <c r="CF69" s="312"/>
      <c r="CG69" s="312"/>
      <c r="CH69" s="312"/>
      <c r="CI69" s="312"/>
      <c r="CJ69" s="312"/>
      <c r="CK69" s="312"/>
      <c r="CL69" s="312"/>
      <c r="CM69" s="312"/>
      <c r="CN69" s="312"/>
      <c r="CO69" s="312"/>
      <c r="CP69" s="312"/>
      <c r="CQ69" s="312"/>
      <c r="CR69" s="312"/>
      <c r="CS69" s="312"/>
      <c r="CT69" s="312"/>
      <c r="CU69" s="312"/>
      <c r="CV69" s="312"/>
      <c r="CW69" s="312"/>
      <c r="CX69" s="312"/>
      <c r="CY69" s="312"/>
      <c r="CZ69" s="312"/>
      <c r="DA69" s="312"/>
      <c r="DB69" s="312"/>
      <c r="DC69" s="312"/>
      <c r="DD69" s="312"/>
      <c r="DE69" s="312"/>
      <c r="DF69" s="312"/>
      <c r="DG69" s="312"/>
      <c r="DH69" s="312"/>
      <c r="DI69" s="312"/>
      <c r="DJ69" s="312"/>
      <c r="DK69" s="312"/>
      <c r="DL69" s="312"/>
      <c r="DM69" s="312"/>
      <c r="DN69" s="312"/>
      <c r="DO69" s="312"/>
      <c r="DP69" s="312"/>
      <c r="DQ69" s="312"/>
      <c r="DR69" s="312"/>
      <c r="DS69" s="312"/>
      <c r="DT69" s="312"/>
      <c r="DU69" s="312"/>
      <c r="DV69" s="312"/>
      <c r="DW69" s="312"/>
      <c r="DX69" s="312"/>
      <c r="DY69" s="312"/>
      <c r="DZ69" s="312"/>
      <c r="EA69" s="312"/>
      <c r="EB69" s="312"/>
      <c r="EC69" s="312"/>
      <c r="ED69" s="312"/>
      <c r="EE69" s="312"/>
      <c r="EF69" s="312"/>
      <c r="EG69" s="312"/>
      <c r="EH69" s="312"/>
      <c r="EI69" s="312"/>
      <c r="EJ69" s="312"/>
      <c r="EK69" s="312"/>
      <c r="EL69" s="312"/>
      <c r="EM69" s="312"/>
      <c r="EN69" s="312"/>
      <c r="EO69" s="312"/>
      <c r="EP69" s="312"/>
      <c r="EQ69" s="312"/>
      <c r="ER69" s="312"/>
      <c r="ES69" s="312"/>
      <c r="ET69" s="312"/>
      <c r="EU69" s="312"/>
      <c r="EV69" s="312"/>
      <c r="EW69" s="312"/>
      <c r="EX69" s="312"/>
      <c r="EY69" s="312"/>
      <c r="EZ69" s="312"/>
      <c r="FA69" s="312"/>
      <c r="FB69" s="312"/>
      <c r="FC69" s="312"/>
      <c r="FD69" s="312"/>
      <c r="FE69" s="312"/>
      <c r="FF69" s="312"/>
      <c r="FG69" s="312"/>
      <c r="FH69" s="312"/>
      <c r="FI69" s="312"/>
      <c r="FJ69" s="312"/>
      <c r="FK69" s="312"/>
      <c r="FL69" s="312"/>
      <c r="FM69" s="312"/>
      <c r="FN69" s="312"/>
      <c r="FO69" s="312"/>
      <c r="FP69" s="312"/>
      <c r="FQ69" s="312"/>
      <c r="FR69" s="312"/>
      <c r="FS69" s="312"/>
      <c r="FT69" s="312"/>
      <c r="FU69" s="312"/>
      <c r="FV69" s="312"/>
      <c r="FW69" s="312"/>
      <c r="FX69" s="312"/>
      <c r="FY69" s="312"/>
      <c r="FZ69" s="312"/>
      <c r="GA69" s="312"/>
      <c r="GB69" s="312"/>
      <c r="GC69" s="312"/>
      <c r="GD69" s="312"/>
      <c r="GE69" s="312"/>
      <c r="GF69" s="312"/>
      <c r="GG69" s="312"/>
    </row>
    <row r="70" spans="1:189" s="351" customFormat="1">
      <c r="A70" s="331"/>
      <c r="B70" s="346"/>
      <c r="C70" s="346"/>
      <c r="D70" s="316"/>
      <c r="E70" s="314"/>
      <c r="G70" s="314"/>
      <c r="H70" s="349"/>
      <c r="I70" s="350"/>
      <c r="J70" s="330"/>
      <c r="K70" s="330"/>
      <c r="L70" s="330"/>
      <c r="M70" s="352"/>
      <c r="N70" s="318"/>
      <c r="O70" s="314"/>
      <c r="P70" s="647"/>
      <c r="Q70" s="647"/>
      <c r="R70" s="648"/>
      <c r="S70" s="570"/>
      <c r="T70" s="649"/>
      <c r="U70" s="348"/>
      <c r="V70" s="348"/>
      <c r="W70" s="348"/>
      <c r="X70" s="348"/>
      <c r="Y70" s="348"/>
      <c r="Z70" s="348"/>
      <c r="AA70" s="348"/>
      <c r="AB70" s="348"/>
      <c r="AC70" s="348"/>
      <c r="AD70" s="348"/>
      <c r="AE70" s="348"/>
      <c r="AF70" s="348"/>
      <c r="AG70" s="312"/>
      <c r="AH70" s="312"/>
      <c r="AI70" s="312"/>
      <c r="AJ70" s="312"/>
      <c r="AK70" s="312"/>
      <c r="AL70" s="312"/>
      <c r="AM70" s="312"/>
      <c r="AN70" s="312"/>
      <c r="AO70" s="312"/>
      <c r="AP70" s="312"/>
      <c r="AQ70" s="312"/>
      <c r="AR70" s="312"/>
      <c r="AS70" s="312"/>
      <c r="AT70" s="312"/>
      <c r="AU70" s="312"/>
      <c r="AV70" s="312"/>
      <c r="AW70" s="312"/>
      <c r="AX70" s="312"/>
      <c r="AY70" s="312"/>
      <c r="AZ70" s="312"/>
      <c r="BA70" s="312"/>
      <c r="BB70" s="312"/>
      <c r="BC70" s="312"/>
      <c r="BD70" s="312"/>
      <c r="BE70" s="312"/>
      <c r="BF70" s="312"/>
      <c r="BG70" s="312"/>
      <c r="BH70" s="312"/>
      <c r="BI70" s="312"/>
      <c r="BJ70" s="312"/>
      <c r="BK70" s="312"/>
      <c r="BL70" s="312"/>
      <c r="BM70" s="312"/>
      <c r="BN70" s="312"/>
      <c r="BO70" s="312"/>
      <c r="BP70" s="312"/>
      <c r="BQ70" s="312"/>
      <c r="BR70" s="312"/>
      <c r="BS70" s="312"/>
      <c r="BT70" s="312"/>
      <c r="BU70" s="312"/>
      <c r="BV70" s="312"/>
      <c r="BW70" s="312"/>
      <c r="BX70" s="312"/>
      <c r="BY70" s="312"/>
      <c r="BZ70" s="312"/>
      <c r="CA70" s="312"/>
      <c r="CB70" s="312"/>
      <c r="CC70" s="312"/>
      <c r="CD70" s="312"/>
      <c r="CE70" s="312"/>
      <c r="CF70" s="312"/>
      <c r="CG70" s="312"/>
      <c r="CH70" s="312"/>
      <c r="CI70" s="312"/>
      <c r="CJ70" s="312"/>
      <c r="CK70" s="312"/>
      <c r="CL70" s="312"/>
      <c r="CM70" s="312"/>
      <c r="CN70" s="312"/>
      <c r="CO70" s="312"/>
      <c r="CP70" s="312"/>
      <c r="CQ70" s="312"/>
      <c r="CR70" s="312"/>
      <c r="CS70" s="312"/>
      <c r="CT70" s="312"/>
      <c r="CU70" s="312"/>
      <c r="CV70" s="312"/>
      <c r="CW70" s="312"/>
      <c r="CX70" s="312"/>
      <c r="CY70" s="312"/>
      <c r="CZ70" s="312"/>
      <c r="DA70" s="312"/>
      <c r="DB70" s="312"/>
      <c r="DC70" s="312"/>
      <c r="DD70" s="312"/>
      <c r="DE70" s="312"/>
      <c r="DF70" s="312"/>
      <c r="DG70" s="312"/>
      <c r="DH70" s="312"/>
      <c r="DI70" s="312"/>
      <c r="DJ70" s="312"/>
      <c r="DK70" s="312"/>
      <c r="DL70" s="312"/>
      <c r="DM70" s="312"/>
      <c r="DN70" s="312"/>
      <c r="DO70" s="312"/>
      <c r="DP70" s="312"/>
      <c r="DQ70" s="312"/>
      <c r="DR70" s="312"/>
      <c r="DS70" s="312"/>
      <c r="DT70" s="312"/>
      <c r="DU70" s="312"/>
      <c r="DV70" s="312"/>
      <c r="DW70" s="312"/>
      <c r="DX70" s="312"/>
      <c r="DY70" s="312"/>
      <c r="DZ70" s="312"/>
      <c r="EA70" s="312"/>
      <c r="EB70" s="312"/>
      <c r="EC70" s="312"/>
      <c r="ED70" s="312"/>
      <c r="EE70" s="312"/>
      <c r="EF70" s="312"/>
      <c r="EG70" s="312"/>
      <c r="EH70" s="312"/>
      <c r="EI70" s="312"/>
      <c r="EJ70" s="312"/>
      <c r="EK70" s="312"/>
      <c r="EL70" s="312"/>
      <c r="EM70" s="312"/>
      <c r="EN70" s="312"/>
      <c r="EO70" s="312"/>
      <c r="EP70" s="312"/>
      <c r="EQ70" s="312"/>
      <c r="ER70" s="312"/>
      <c r="ES70" s="312"/>
      <c r="ET70" s="312"/>
      <c r="EU70" s="312"/>
      <c r="EV70" s="312"/>
      <c r="EW70" s="312"/>
      <c r="EX70" s="312"/>
      <c r="EY70" s="312"/>
      <c r="EZ70" s="312"/>
      <c r="FA70" s="312"/>
      <c r="FB70" s="312"/>
      <c r="FC70" s="312"/>
      <c r="FD70" s="312"/>
      <c r="FE70" s="312"/>
      <c r="FF70" s="312"/>
      <c r="FG70" s="312"/>
      <c r="FH70" s="312"/>
      <c r="FI70" s="312"/>
      <c r="FJ70" s="312"/>
      <c r="FK70" s="312"/>
      <c r="FL70" s="312"/>
      <c r="FM70" s="312"/>
      <c r="FN70" s="312"/>
      <c r="FO70" s="312"/>
      <c r="FP70" s="312"/>
      <c r="FQ70" s="312"/>
      <c r="FR70" s="312"/>
      <c r="FS70" s="312"/>
      <c r="FT70" s="312"/>
      <c r="FU70" s="312"/>
      <c r="FV70" s="312"/>
      <c r="FW70" s="312"/>
      <c r="FX70" s="312"/>
      <c r="FY70" s="312"/>
      <c r="FZ70" s="312"/>
      <c r="GA70" s="312"/>
      <c r="GB70" s="312"/>
      <c r="GC70" s="312"/>
      <c r="GD70" s="312"/>
      <c r="GE70" s="312"/>
      <c r="GF70" s="312"/>
      <c r="GG70" s="312"/>
    </row>
    <row r="71" spans="1:189" s="351" customFormat="1">
      <c r="A71" s="331"/>
      <c r="B71" s="346"/>
      <c r="C71" s="346"/>
      <c r="D71" s="316"/>
      <c r="E71" s="314"/>
      <c r="G71" s="314"/>
      <c r="H71" s="349"/>
      <c r="I71" s="350"/>
      <c r="J71" s="330"/>
      <c r="K71" s="330"/>
      <c r="L71" s="330"/>
      <c r="M71" s="352"/>
      <c r="N71" s="318"/>
      <c r="O71" s="314"/>
      <c r="P71" s="647"/>
      <c r="Q71" s="647"/>
      <c r="R71" s="648"/>
      <c r="S71" s="570"/>
      <c r="T71" s="649"/>
      <c r="U71" s="348"/>
      <c r="V71" s="348"/>
      <c r="W71" s="348"/>
      <c r="X71" s="348"/>
      <c r="Y71" s="348"/>
      <c r="Z71" s="348"/>
      <c r="AA71" s="348"/>
      <c r="AB71" s="348"/>
      <c r="AC71" s="348"/>
      <c r="AD71" s="348"/>
      <c r="AE71" s="348"/>
      <c r="AF71" s="348"/>
      <c r="AG71" s="312"/>
      <c r="AH71" s="312"/>
      <c r="AI71" s="312"/>
      <c r="AJ71" s="312"/>
      <c r="AK71" s="312"/>
      <c r="AL71" s="312"/>
      <c r="AM71" s="312"/>
      <c r="AN71" s="312"/>
      <c r="AO71" s="312"/>
      <c r="AP71" s="312"/>
      <c r="AQ71" s="312"/>
      <c r="AR71" s="312"/>
      <c r="AS71" s="312"/>
      <c r="AT71" s="312"/>
      <c r="AU71" s="312"/>
      <c r="AV71" s="312"/>
      <c r="AW71" s="312"/>
      <c r="AX71" s="312"/>
      <c r="AY71" s="312"/>
      <c r="AZ71" s="312"/>
      <c r="BA71" s="312"/>
      <c r="BB71" s="312"/>
      <c r="BC71" s="312"/>
      <c r="BD71" s="312"/>
      <c r="BE71" s="312"/>
      <c r="BF71" s="312"/>
      <c r="BG71" s="312"/>
      <c r="BH71" s="312"/>
      <c r="BI71" s="312"/>
      <c r="BJ71" s="312"/>
      <c r="BK71" s="312"/>
      <c r="BL71" s="312"/>
      <c r="BM71" s="312"/>
      <c r="BN71" s="312"/>
      <c r="BO71" s="312"/>
      <c r="BP71" s="312"/>
      <c r="BQ71" s="312"/>
      <c r="BR71" s="312"/>
      <c r="BS71" s="312"/>
      <c r="BT71" s="312"/>
      <c r="BU71" s="312"/>
      <c r="BV71" s="312"/>
      <c r="BW71" s="312"/>
      <c r="BX71" s="312"/>
      <c r="BY71" s="312"/>
      <c r="BZ71" s="312"/>
      <c r="CA71" s="312"/>
      <c r="CB71" s="312"/>
      <c r="CC71" s="312"/>
      <c r="CD71" s="312"/>
      <c r="CE71" s="312"/>
      <c r="CF71" s="312"/>
      <c r="CG71" s="312"/>
      <c r="CH71" s="312"/>
      <c r="CI71" s="312"/>
      <c r="CJ71" s="312"/>
      <c r="CK71" s="312"/>
      <c r="CL71" s="312"/>
      <c r="CM71" s="312"/>
      <c r="CN71" s="312"/>
      <c r="CO71" s="312"/>
      <c r="CP71" s="312"/>
      <c r="CQ71" s="312"/>
      <c r="CR71" s="312"/>
      <c r="CS71" s="312"/>
      <c r="CT71" s="312"/>
      <c r="CU71" s="312"/>
      <c r="CV71" s="312"/>
      <c r="CW71" s="312"/>
      <c r="CX71" s="312"/>
      <c r="CY71" s="312"/>
      <c r="CZ71" s="312"/>
      <c r="DA71" s="312"/>
      <c r="DB71" s="312"/>
      <c r="DC71" s="312"/>
      <c r="DD71" s="312"/>
      <c r="DE71" s="312"/>
      <c r="DF71" s="312"/>
      <c r="DG71" s="312"/>
      <c r="DH71" s="312"/>
      <c r="DI71" s="312"/>
      <c r="DJ71" s="312"/>
      <c r="DK71" s="312"/>
      <c r="DL71" s="312"/>
      <c r="DM71" s="312"/>
      <c r="DN71" s="312"/>
      <c r="DO71" s="312"/>
      <c r="DP71" s="312"/>
      <c r="DQ71" s="312"/>
      <c r="DR71" s="312"/>
      <c r="DS71" s="312"/>
      <c r="DT71" s="312"/>
      <c r="DU71" s="312"/>
      <c r="DV71" s="312"/>
      <c r="DW71" s="312"/>
      <c r="DX71" s="312"/>
      <c r="DY71" s="312"/>
      <c r="DZ71" s="312"/>
      <c r="EA71" s="312"/>
      <c r="EB71" s="312"/>
      <c r="EC71" s="312"/>
      <c r="ED71" s="312"/>
      <c r="EE71" s="312"/>
      <c r="EF71" s="312"/>
      <c r="EG71" s="312"/>
      <c r="EH71" s="312"/>
      <c r="EI71" s="312"/>
      <c r="EJ71" s="312"/>
      <c r="EK71" s="312"/>
      <c r="EL71" s="312"/>
      <c r="EM71" s="312"/>
      <c r="EN71" s="312"/>
      <c r="EO71" s="312"/>
      <c r="EP71" s="312"/>
      <c r="EQ71" s="312"/>
      <c r="ER71" s="312"/>
      <c r="ES71" s="312"/>
      <c r="ET71" s="312"/>
      <c r="EU71" s="312"/>
      <c r="EV71" s="312"/>
      <c r="EW71" s="312"/>
      <c r="EX71" s="312"/>
      <c r="EY71" s="312"/>
      <c r="EZ71" s="312"/>
      <c r="FA71" s="312"/>
      <c r="FB71" s="312"/>
      <c r="FC71" s="312"/>
      <c r="FD71" s="312"/>
      <c r="FE71" s="312"/>
      <c r="FF71" s="312"/>
      <c r="FG71" s="312"/>
      <c r="FH71" s="312"/>
      <c r="FI71" s="312"/>
      <c r="FJ71" s="312"/>
      <c r="FK71" s="312"/>
      <c r="FL71" s="312"/>
      <c r="FM71" s="312"/>
      <c r="FN71" s="312"/>
      <c r="FO71" s="312"/>
      <c r="FP71" s="312"/>
      <c r="FQ71" s="312"/>
      <c r="FR71" s="312"/>
      <c r="FS71" s="312"/>
      <c r="FT71" s="312"/>
      <c r="FU71" s="312"/>
      <c r="FV71" s="312"/>
      <c r="FW71" s="312"/>
      <c r="FX71" s="312"/>
      <c r="FY71" s="312"/>
      <c r="FZ71" s="312"/>
      <c r="GA71" s="312"/>
      <c r="GB71" s="312"/>
      <c r="GC71" s="312"/>
      <c r="GD71" s="312"/>
      <c r="GE71" s="312"/>
      <c r="GF71" s="312"/>
      <c r="GG71" s="312"/>
    </row>
    <row r="72" spans="1:189" s="351" customFormat="1">
      <c r="A72" s="331"/>
      <c r="B72" s="346"/>
      <c r="C72" s="346"/>
      <c r="D72" s="316"/>
      <c r="E72" s="314"/>
      <c r="G72" s="314"/>
      <c r="H72" s="349"/>
      <c r="I72" s="350"/>
      <c r="J72" s="330"/>
      <c r="K72" s="330"/>
      <c r="L72" s="330"/>
      <c r="M72" s="352"/>
      <c r="N72" s="318"/>
      <c r="O72" s="314"/>
      <c r="P72" s="647"/>
      <c r="Q72" s="647"/>
      <c r="R72" s="648"/>
      <c r="S72" s="570"/>
      <c r="T72" s="649"/>
      <c r="U72" s="348"/>
      <c r="V72" s="348"/>
      <c r="W72" s="348"/>
      <c r="X72" s="348"/>
      <c r="Y72" s="348"/>
      <c r="Z72" s="348"/>
      <c r="AA72" s="348"/>
      <c r="AB72" s="348"/>
      <c r="AC72" s="348"/>
      <c r="AD72" s="348"/>
      <c r="AE72" s="348"/>
      <c r="AF72" s="348"/>
      <c r="AG72" s="312"/>
      <c r="AH72" s="312"/>
      <c r="AI72" s="312"/>
      <c r="AJ72" s="312"/>
      <c r="AK72" s="312"/>
      <c r="AL72" s="312"/>
      <c r="AM72" s="312"/>
      <c r="AN72" s="312"/>
      <c r="AO72" s="312"/>
      <c r="AP72" s="312"/>
      <c r="AQ72" s="312"/>
      <c r="AR72" s="312"/>
      <c r="AS72" s="312"/>
      <c r="AT72" s="312"/>
      <c r="AU72" s="312"/>
      <c r="AV72" s="312"/>
      <c r="AW72" s="312"/>
      <c r="AX72" s="312"/>
      <c r="AY72" s="312"/>
      <c r="AZ72" s="312"/>
      <c r="BA72" s="312"/>
      <c r="BB72" s="312"/>
      <c r="BC72" s="312"/>
      <c r="BD72" s="312"/>
      <c r="BE72" s="312"/>
      <c r="BF72" s="312"/>
      <c r="BG72" s="312"/>
      <c r="BH72" s="312"/>
      <c r="BI72" s="312"/>
      <c r="BJ72" s="312"/>
      <c r="BK72" s="312"/>
      <c r="BL72" s="312"/>
      <c r="BM72" s="312"/>
      <c r="BN72" s="312"/>
      <c r="BO72" s="312"/>
      <c r="BP72" s="312"/>
      <c r="BQ72" s="312"/>
      <c r="BR72" s="312"/>
      <c r="BS72" s="312"/>
      <c r="BT72" s="312"/>
      <c r="BU72" s="312"/>
      <c r="BV72" s="312"/>
      <c r="BW72" s="312"/>
      <c r="BX72" s="312"/>
      <c r="BY72" s="312"/>
      <c r="BZ72" s="312"/>
      <c r="CA72" s="312"/>
      <c r="CB72" s="312"/>
      <c r="CC72" s="312"/>
      <c r="CD72" s="312"/>
      <c r="CE72" s="312"/>
      <c r="CF72" s="312"/>
      <c r="CG72" s="312"/>
      <c r="CH72" s="312"/>
      <c r="CI72" s="312"/>
      <c r="CJ72" s="312"/>
      <c r="CK72" s="312"/>
      <c r="CL72" s="312"/>
      <c r="CM72" s="312"/>
      <c r="CN72" s="312"/>
      <c r="CO72" s="312"/>
      <c r="CP72" s="312"/>
      <c r="CQ72" s="312"/>
      <c r="CR72" s="312"/>
      <c r="CS72" s="312"/>
      <c r="CT72" s="312"/>
      <c r="CU72" s="312"/>
      <c r="CV72" s="312"/>
      <c r="CW72" s="312"/>
      <c r="CX72" s="312"/>
      <c r="CY72" s="312"/>
      <c r="CZ72" s="312"/>
      <c r="DA72" s="312"/>
      <c r="DB72" s="312"/>
      <c r="DC72" s="312"/>
      <c r="DD72" s="312"/>
      <c r="DE72" s="312"/>
      <c r="DF72" s="312"/>
      <c r="DG72" s="312"/>
      <c r="DH72" s="312"/>
      <c r="DI72" s="312"/>
      <c r="DJ72" s="312"/>
      <c r="DK72" s="312"/>
      <c r="DL72" s="312"/>
      <c r="DM72" s="312"/>
      <c r="DN72" s="312"/>
      <c r="DO72" s="312"/>
      <c r="DP72" s="312"/>
      <c r="DQ72" s="312"/>
      <c r="DR72" s="312"/>
      <c r="DS72" s="312"/>
      <c r="DT72" s="312"/>
      <c r="DU72" s="312"/>
      <c r="DV72" s="312"/>
      <c r="DW72" s="312"/>
      <c r="DX72" s="312"/>
      <c r="DY72" s="312"/>
      <c r="DZ72" s="312"/>
      <c r="EA72" s="312"/>
      <c r="EB72" s="312"/>
      <c r="EC72" s="312"/>
      <c r="ED72" s="312"/>
      <c r="EE72" s="312"/>
      <c r="EF72" s="312"/>
      <c r="EG72" s="312"/>
      <c r="EH72" s="312"/>
      <c r="EI72" s="312"/>
      <c r="EJ72" s="312"/>
      <c r="EK72" s="312"/>
      <c r="EL72" s="312"/>
      <c r="EM72" s="312"/>
      <c r="EN72" s="312"/>
      <c r="EO72" s="312"/>
      <c r="EP72" s="312"/>
      <c r="EQ72" s="312"/>
      <c r="ER72" s="312"/>
      <c r="ES72" s="312"/>
      <c r="ET72" s="312"/>
      <c r="EU72" s="312"/>
      <c r="EV72" s="312"/>
      <c r="EW72" s="312"/>
      <c r="EX72" s="312"/>
      <c r="EY72" s="312"/>
      <c r="EZ72" s="312"/>
      <c r="FA72" s="312"/>
      <c r="FB72" s="312"/>
      <c r="FC72" s="312"/>
      <c r="FD72" s="312"/>
      <c r="FE72" s="312"/>
      <c r="FF72" s="312"/>
      <c r="FG72" s="312"/>
      <c r="FH72" s="312"/>
      <c r="FI72" s="312"/>
      <c r="FJ72" s="312"/>
      <c r="FK72" s="312"/>
      <c r="FL72" s="312"/>
      <c r="FM72" s="312"/>
      <c r="FN72" s="312"/>
      <c r="FO72" s="312"/>
      <c r="FP72" s="312"/>
      <c r="FQ72" s="312"/>
      <c r="FR72" s="312"/>
      <c r="FS72" s="312"/>
      <c r="FT72" s="312"/>
      <c r="FU72" s="312"/>
      <c r="FV72" s="312"/>
      <c r="FW72" s="312"/>
      <c r="FX72" s="312"/>
      <c r="FY72" s="312"/>
      <c r="FZ72" s="312"/>
      <c r="GA72" s="312"/>
      <c r="GB72" s="312"/>
      <c r="GC72" s="312"/>
      <c r="GD72" s="312"/>
      <c r="GE72" s="312"/>
      <c r="GF72" s="312"/>
      <c r="GG72" s="312"/>
    </row>
    <row r="73" spans="1:189" s="351" customFormat="1">
      <c r="A73" s="331"/>
      <c r="B73" s="346"/>
      <c r="C73" s="346"/>
      <c r="D73" s="316"/>
      <c r="E73" s="314"/>
      <c r="G73" s="314"/>
      <c r="H73" s="349"/>
      <c r="I73" s="350"/>
      <c r="J73" s="330"/>
      <c r="K73" s="330"/>
      <c r="L73" s="330"/>
      <c r="M73" s="352"/>
      <c r="N73" s="318"/>
      <c r="O73" s="314"/>
      <c r="P73" s="647"/>
      <c r="Q73" s="647"/>
      <c r="R73" s="648"/>
      <c r="S73" s="570"/>
      <c r="T73" s="649"/>
      <c r="U73" s="348"/>
      <c r="V73" s="348"/>
      <c r="W73" s="348"/>
      <c r="X73" s="348"/>
      <c r="Y73" s="348"/>
      <c r="Z73" s="348"/>
      <c r="AA73" s="348"/>
      <c r="AB73" s="348"/>
      <c r="AC73" s="348"/>
      <c r="AD73" s="348"/>
      <c r="AE73" s="348"/>
      <c r="AF73" s="348"/>
      <c r="AG73" s="312"/>
      <c r="AH73" s="312"/>
      <c r="AI73" s="312"/>
      <c r="AJ73" s="312"/>
      <c r="AK73" s="312"/>
      <c r="AL73" s="312"/>
      <c r="AM73" s="312"/>
      <c r="AN73" s="312"/>
      <c r="AO73" s="312"/>
      <c r="AP73" s="312"/>
      <c r="AQ73" s="312"/>
      <c r="AR73" s="312"/>
      <c r="AS73" s="312"/>
      <c r="AT73" s="312"/>
      <c r="AU73" s="312"/>
      <c r="AV73" s="312"/>
      <c r="AW73" s="312"/>
      <c r="AX73" s="312"/>
      <c r="AY73" s="312"/>
      <c r="AZ73" s="312"/>
      <c r="BA73" s="312"/>
      <c r="BB73" s="312"/>
      <c r="BC73" s="312"/>
      <c r="BD73" s="312"/>
      <c r="BE73" s="312"/>
      <c r="BF73" s="312"/>
      <c r="BG73" s="312"/>
      <c r="BH73" s="312"/>
      <c r="BI73" s="312"/>
      <c r="BJ73" s="312"/>
      <c r="BK73" s="312"/>
      <c r="BL73" s="312"/>
      <c r="BM73" s="312"/>
      <c r="BN73" s="312"/>
      <c r="BO73" s="312"/>
      <c r="BP73" s="312"/>
      <c r="BQ73" s="312"/>
      <c r="BR73" s="312"/>
      <c r="BS73" s="312"/>
      <c r="BT73" s="312"/>
      <c r="BU73" s="312"/>
      <c r="BV73" s="312"/>
      <c r="BW73" s="312"/>
      <c r="BX73" s="312"/>
      <c r="BY73" s="312"/>
      <c r="BZ73" s="312"/>
      <c r="CA73" s="312"/>
      <c r="CB73" s="312"/>
      <c r="CC73" s="312"/>
      <c r="CD73" s="312"/>
      <c r="CE73" s="312"/>
      <c r="CF73" s="312"/>
      <c r="CG73" s="312"/>
      <c r="CH73" s="312"/>
      <c r="CI73" s="312"/>
      <c r="CJ73" s="312"/>
      <c r="CK73" s="312"/>
      <c r="CL73" s="312"/>
      <c r="CM73" s="312"/>
      <c r="CN73" s="312"/>
      <c r="CO73" s="312"/>
      <c r="CP73" s="312"/>
      <c r="CQ73" s="312"/>
      <c r="CR73" s="312"/>
      <c r="CS73" s="312"/>
      <c r="CT73" s="312"/>
      <c r="CU73" s="312"/>
      <c r="CV73" s="312"/>
      <c r="CW73" s="312"/>
      <c r="CX73" s="312"/>
      <c r="CY73" s="312"/>
      <c r="CZ73" s="312"/>
      <c r="DA73" s="312"/>
      <c r="DB73" s="312"/>
      <c r="DC73" s="312"/>
      <c r="DD73" s="312"/>
      <c r="DE73" s="312"/>
      <c r="DF73" s="312"/>
      <c r="DG73" s="312"/>
      <c r="DH73" s="312"/>
      <c r="DI73" s="312"/>
      <c r="DJ73" s="312"/>
      <c r="DK73" s="312"/>
      <c r="DL73" s="312"/>
      <c r="DM73" s="312"/>
      <c r="DN73" s="312"/>
      <c r="DO73" s="312"/>
      <c r="DP73" s="312"/>
      <c r="DQ73" s="312"/>
      <c r="DR73" s="312"/>
      <c r="DS73" s="312"/>
      <c r="DT73" s="312"/>
      <c r="DU73" s="312"/>
      <c r="DV73" s="312"/>
      <c r="DW73" s="312"/>
      <c r="DX73" s="312"/>
      <c r="DY73" s="312"/>
      <c r="DZ73" s="312"/>
      <c r="EA73" s="312"/>
      <c r="EB73" s="312"/>
      <c r="EC73" s="312"/>
      <c r="ED73" s="312"/>
      <c r="EE73" s="312"/>
      <c r="EF73" s="312"/>
      <c r="EG73" s="312"/>
      <c r="EH73" s="312"/>
      <c r="EI73" s="312"/>
      <c r="EJ73" s="312"/>
      <c r="EK73" s="312"/>
      <c r="EL73" s="312"/>
      <c r="EM73" s="312"/>
      <c r="EN73" s="312"/>
      <c r="EO73" s="312"/>
      <c r="EP73" s="312"/>
      <c r="EQ73" s="312"/>
      <c r="ER73" s="312"/>
      <c r="ES73" s="312"/>
      <c r="ET73" s="312"/>
      <c r="EU73" s="312"/>
      <c r="EV73" s="312"/>
      <c r="EW73" s="312"/>
      <c r="EX73" s="312"/>
      <c r="EY73" s="312"/>
      <c r="EZ73" s="312"/>
      <c r="FA73" s="312"/>
      <c r="FB73" s="312"/>
      <c r="FC73" s="312"/>
      <c r="FD73" s="312"/>
      <c r="FE73" s="312"/>
      <c r="FF73" s="312"/>
      <c r="FG73" s="312"/>
      <c r="FH73" s="312"/>
      <c r="FI73" s="312"/>
      <c r="FJ73" s="312"/>
      <c r="FK73" s="312"/>
      <c r="FL73" s="312"/>
      <c r="FM73" s="312"/>
      <c r="FN73" s="312"/>
      <c r="FO73" s="312"/>
      <c r="FP73" s="312"/>
      <c r="FQ73" s="312"/>
      <c r="FR73" s="312"/>
      <c r="FS73" s="312"/>
      <c r="FT73" s="312"/>
      <c r="FU73" s="312"/>
      <c r="FV73" s="312"/>
      <c r="FW73" s="312"/>
      <c r="FX73" s="312"/>
      <c r="FY73" s="312"/>
      <c r="FZ73" s="312"/>
      <c r="GA73" s="312"/>
      <c r="GB73" s="312"/>
      <c r="GC73" s="312"/>
      <c r="GD73" s="312"/>
      <c r="GE73" s="312"/>
      <c r="GF73" s="312"/>
      <c r="GG73" s="312"/>
    </row>
    <row r="74" spans="1:189" s="351" customFormat="1">
      <c r="A74" s="331"/>
      <c r="B74" s="346"/>
      <c r="C74" s="346"/>
      <c r="D74" s="316"/>
      <c r="E74" s="314"/>
      <c r="G74" s="314"/>
      <c r="H74" s="349"/>
      <c r="I74" s="350"/>
      <c r="J74" s="330"/>
      <c r="K74" s="330"/>
      <c r="L74" s="330"/>
      <c r="M74" s="352"/>
      <c r="N74" s="318"/>
      <c r="O74" s="314"/>
      <c r="P74" s="647"/>
      <c r="Q74" s="647"/>
      <c r="R74" s="648"/>
      <c r="S74" s="570"/>
      <c r="T74" s="649"/>
      <c r="U74" s="348"/>
      <c r="V74" s="348"/>
      <c r="W74" s="348"/>
      <c r="X74" s="348"/>
      <c r="Y74" s="348"/>
      <c r="Z74" s="348"/>
      <c r="AA74" s="348"/>
      <c r="AB74" s="348"/>
      <c r="AC74" s="348"/>
      <c r="AD74" s="348"/>
      <c r="AE74" s="348"/>
      <c r="AF74" s="348"/>
      <c r="AG74" s="312"/>
      <c r="AH74" s="312"/>
      <c r="AI74" s="312"/>
      <c r="AJ74" s="312"/>
      <c r="AK74" s="312"/>
      <c r="AL74" s="312"/>
      <c r="AM74" s="312"/>
      <c r="AN74" s="312"/>
      <c r="AO74" s="312"/>
      <c r="AP74" s="312"/>
      <c r="AQ74" s="312"/>
      <c r="AR74" s="312"/>
      <c r="AS74" s="312"/>
      <c r="AT74" s="312"/>
      <c r="AU74" s="312"/>
      <c r="AV74" s="312"/>
      <c r="AW74" s="312"/>
      <c r="AX74" s="312"/>
      <c r="AY74" s="312"/>
      <c r="AZ74" s="312"/>
      <c r="BA74" s="312"/>
      <c r="BB74" s="312"/>
      <c r="BC74" s="312"/>
      <c r="BD74" s="312"/>
      <c r="BE74" s="312"/>
      <c r="BF74" s="312"/>
      <c r="BG74" s="312"/>
      <c r="BH74" s="312"/>
      <c r="BI74" s="312"/>
      <c r="BJ74" s="312"/>
      <c r="BK74" s="312"/>
      <c r="BL74" s="312"/>
      <c r="BM74" s="312"/>
      <c r="BN74" s="312"/>
      <c r="BO74" s="312"/>
      <c r="BP74" s="312"/>
      <c r="BQ74" s="312"/>
      <c r="BR74" s="312"/>
      <c r="BS74" s="312"/>
      <c r="BT74" s="312"/>
      <c r="BU74" s="312"/>
      <c r="BV74" s="312"/>
      <c r="BW74" s="312"/>
      <c r="BX74" s="312"/>
      <c r="BY74" s="312"/>
      <c r="BZ74" s="312"/>
      <c r="CA74" s="312"/>
      <c r="CB74" s="312"/>
      <c r="CC74" s="312"/>
      <c r="CD74" s="312"/>
      <c r="CE74" s="312"/>
      <c r="CF74" s="312"/>
      <c r="CG74" s="312"/>
      <c r="CH74" s="312"/>
      <c r="CI74" s="312"/>
      <c r="CJ74" s="312"/>
      <c r="CK74" s="312"/>
      <c r="CL74" s="312"/>
      <c r="CM74" s="312"/>
      <c r="CN74" s="312"/>
      <c r="CO74" s="312"/>
      <c r="CP74" s="312"/>
      <c r="CQ74" s="312"/>
      <c r="CR74" s="312"/>
      <c r="CS74" s="312"/>
      <c r="CT74" s="312"/>
      <c r="CU74" s="312"/>
      <c r="CV74" s="312"/>
      <c r="CW74" s="312"/>
      <c r="CX74" s="312"/>
      <c r="CY74" s="312"/>
      <c r="CZ74" s="312"/>
      <c r="DA74" s="312"/>
      <c r="DB74" s="312"/>
      <c r="DC74" s="312"/>
      <c r="DD74" s="312"/>
      <c r="DE74" s="312"/>
      <c r="DF74" s="312"/>
      <c r="DG74" s="312"/>
      <c r="DH74" s="312"/>
      <c r="DI74" s="312"/>
      <c r="DJ74" s="312"/>
      <c r="DK74" s="312"/>
      <c r="DL74" s="312"/>
      <c r="DM74" s="312"/>
      <c r="DN74" s="312"/>
      <c r="DO74" s="312"/>
      <c r="DP74" s="312"/>
      <c r="DQ74" s="312"/>
      <c r="DR74" s="312"/>
      <c r="DS74" s="312"/>
      <c r="DT74" s="312"/>
      <c r="DU74" s="312"/>
      <c r="DV74" s="312"/>
      <c r="DW74" s="312"/>
      <c r="DX74" s="312"/>
      <c r="DY74" s="312"/>
      <c r="DZ74" s="312"/>
      <c r="EA74" s="312"/>
      <c r="EB74" s="312"/>
      <c r="EC74" s="312"/>
      <c r="ED74" s="312"/>
      <c r="EE74" s="312"/>
      <c r="EF74" s="312"/>
      <c r="EG74" s="312"/>
      <c r="EH74" s="312"/>
      <c r="EI74" s="312"/>
      <c r="EJ74" s="312"/>
      <c r="EK74" s="312"/>
      <c r="EL74" s="312"/>
      <c r="EM74" s="312"/>
      <c r="EN74" s="312"/>
      <c r="EO74" s="312"/>
      <c r="EP74" s="312"/>
      <c r="EQ74" s="312"/>
      <c r="ER74" s="312"/>
      <c r="ES74" s="312"/>
      <c r="ET74" s="312"/>
      <c r="EU74" s="312"/>
      <c r="EV74" s="312"/>
      <c r="EW74" s="312"/>
      <c r="EX74" s="312"/>
      <c r="EY74" s="312"/>
      <c r="EZ74" s="312"/>
      <c r="FA74" s="312"/>
      <c r="FB74" s="312"/>
      <c r="FC74" s="312"/>
      <c r="FD74" s="312"/>
      <c r="FE74" s="312"/>
      <c r="FF74" s="312"/>
      <c r="FG74" s="312"/>
      <c r="FH74" s="312"/>
      <c r="FI74" s="312"/>
      <c r="FJ74" s="312"/>
      <c r="FK74" s="312"/>
      <c r="FL74" s="312"/>
      <c r="FM74" s="312"/>
      <c r="FN74" s="312"/>
      <c r="FO74" s="312"/>
      <c r="FP74" s="312"/>
      <c r="FQ74" s="312"/>
      <c r="FR74" s="312"/>
      <c r="FS74" s="312"/>
      <c r="FT74" s="312"/>
      <c r="FU74" s="312"/>
      <c r="FV74" s="312"/>
      <c r="FW74" s="312"/>
      <c r="FX74" s="312"/>
      <c r="FY74" s="312"/>
      <c r="FZ74" s="312"/>
      <c r="GA74" s="312"/>
      <c r="GB74" s="312"/>
      <c r="GC74" s="312"/>
      <c r="GD74" s="312"/>
      <c r="GE74" s="312"/>
      <c r="GF74" s="312"/>
      <c r="GG74" s="312"/>
    </row>
    <row r="75" spans="1:189" s="351" customFormat="1">
      <c r="A75" s="331"/>
      <c r="B75" s="346"/>
      <c r="C75" s="346"/>
      <c r="D75" s="316"/>
      <c r="E75" s="314"/>
      <c r="G75" s="314"/>
      <c r="H75" s="349"/>
      <c r="I75" s="350"/>
      <c r="J75" s="330"/>
      <c r="K75" s="330"/>
      <c r="L75" s="330"/>
      <c r="M75" s="352"/>
      <c r="N75" s="318"/>
      <c r="O75" s="314"/>
      <c r="P75" s="647"/>
      <c r="Q75" s="647"/>
      <c r="R75" s="648"/>
      <c r="S75" s="570"/>
      <c r="T75" s="649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  <c r="AE75" s="348"/>
      <c r="AF75" s="348"/>
      <c r="AG75" s="312"/>
      <c r="AH75" s="312"/>
      <c r="AI75" s="312"/>
      <c r="AJ75" s="312"/>
      <c r="AK75" s="312"/>
      <c r="AL75" s="312"/>
      <c r="AM75" s="312"/>
      <c r="AN75" s="312"/>
      <c r="AO75" s="312"/>
      <c r="AP75" s="312"/>
      <c r="AQ75" s="312"/>
      <c r="AR75" s="312"/>
      <c r="AS75" s="312"/>
      <c r="AT75" s="312"/>
      <c r="AU75" s="312"/>
      <c r="AV75" s="312"/>
      <c r="AW75" s="312"/>
      <c r="AX75" s="312"/>
      <c r="AY75" s="312"/>
      <c r="AZ75" s="312"/>
      <c r="BA75" s="312"/>
      <c r="BB75" s="312"/>
      <c r="BC75" s="312"/>
      <c r="BD75" s="312"/>
      <c r="BE75" s="312"/>
      <c r="BF75" s="312"/>
      <c r="BG75" s="312"/>
      <c r="BH75" s="312"/>
      <c r="BI75" s="312"/>
      <c r="BJ75" s="312"/>
      <c r="BK75" s="312"/>
      <c r="BL75" s="312"/>
      <c r="BM75" s="312"/>
      <c r="BN75" s="312"/>
      <c r="BO75" s="312"/>
      <c r="BP75" s="312"/>
      <c r="BQ75" s="312"/>
      <c r="BR75" s="312"/>
      <c r="BS75" s="312"/>
      <c r="BT75" s="312"/>
      <c r="BU75" s="312"/>
      <c r="BV75" s="312"/>
      <c r="BW75" s="312"/>
      <c r="BX75" s="312"/>
      <c r="BY75" s="312"/>
      <c r="BZ75" s="312"/>
      <c r="CA75" s="312"/>
      <c r="CB75" s="312"/>
      <c r="CC75" s="312"/>
      <c r="CD75" s="312"/>
      <c r="CE75" s="312"/>
      <c r="CF75" s="312"/>
      <c r="CG75" s="312"/>
      <c r="CH75" s="312"/>
      <c r="CI75" s="312"/>
      <c r="CJ75" s="312"/>
      <c r="CK75" s="312"/>
      <c r="CL75" s="312"/>
      <c r="CM75" s="312"/>
      <c r="CN75" s="312"/>
      <c r="CO75" s="312"/>
      <c r="CP75" s="312"/>
      <c r="CQ75" s="312"/>
      <c r="CR75" s="312"/>
      <c r="CS75" s="312"/>
      <c r="CT75" s="312"/>
      <c r="CU75" s="312"/>
      <c r="CV75" s="312"/>
      <c r="CW75" s="312"/>
      <c r="CX75" s="312"/>
      <c r="CY75" s="312"/>
      <c r="CZ75" s="312"/>
      <c r="DA75" s="312"/>
      <c r="DB75" s="312"/>
      <c r="DC75" s="312"/>
      <c r="DD75" s="312"/>
      <c r="DE75" s="312"/>
      <c r="DF75" s="312"/>
      <c r="DG75" s="312"/>
      <c r="DH75" s="312"/>
      <c r="DI75" s="312"/>
      <c r="DJ75" s="312"/>
      <c r="DK75" s="312"/>
      <c r="DL75" s="312"/>
      <c r="DM75" s="312"/>
      <c r="DN75" s="312"/>
      <c r="DO75" s="312"/>
      <c r="DP75" s="312"/>
      <c r="DQ75" s="312"/>
      <c r="DR75" s="312"/>
      <c r="DS75" s="312"/>
      <c r="DT75" s="312"/>
      <c r="DU75" s="312"/>
      <c r="DV75" s="312"/>
      <c r="DW75" s="312"/>
      <c r="DX75" s="312"/>
      <c r="DY75" s="312"/>
      <c r="DZ75" s="312"/>
      <c r="EA75" s="312"/>
      <c r="EB75" s="312"/>
      <c r="EC75" s="312"/>
      <c r="ED75" s="312"/>
      <c r="EE75" s="312"/>
      <c r="EF75" s="312"/>
      <c r="EG75" s="312"/>
      <c r="EH75" s="312"/>
      <c r="EI75" s="312"/>
      <c r="EJ75" s="312"/>
      <c r="EK75" s="312"/>
      <c r="EL75" s="312"/>
      <c r="EM75" s="312"/>
      <c r="EN75" s="312"/>
      <c r="EO75" s="312"/>
      <c r="EP75" s="312"/>
      <c r="EQ75" s="312"/>
      <c r="ER75" s="312"/>
      <c r="ES75" s="312"/>
      <c r="ET75" s="312"/>
      <c r="EU75" s="312"/>
      <c r="EV75" s="312"/>
      <c r="EW75" s="312"/>
      <c r="EX75" s="312"/>
      <c r="EY75" s="312"/>
      <c r="EZ75" s="312"/>
      <c r="FA75" s="312"/>
      <c r="FB75" s="312"/>
      <c r="FC75" s="312"/>
      <c r="FD75" s="312"/>
      <c r="FE75" s="312"/>
      <c r="FF75" s="312"/>
      <c r="FG75" s="312"/>
      <c r="FH75" s="312"/>
      <c r="FI75" s="312"/>
      <c r="FJ75" s="312"/>
      <c r="FK75" s="312"/>
      <c r="FL75" s="312"/>
      <c r="FM75" s="312"/>
      <c r="FN75" s="312"/>
      <c r="FO75" s="312"/>
      <c r="FP75" s="312"/>
      <c r="FQ75" s="312"/>
      <c r="FR75" s="312"/>
      <c r="FS75" s="312"/>
      <c r="FT75" s="312"/>
      <c r="FU75" s="312"/>
      <c r="FV75" s="312"/>
      <c r="FW75" s="312"/>
      <c r="FX75" s="312"/>
      <c r="FY75" s="312"/>
      <c r="FZ75" s="312"/>
      <c r="GA75" s="312"/>
      <c r="GB75" s="312"/>
      <c r="GC75" s="312"/>
      <c r="GD75" s="312"/>
      <c r="GE75" s="312"/>
      <c r="GF75" s="312"/>
      <c r="GG75" s="312"/>
    </row>
    <row r="76" spans="1:189" s="351" customFormat="1">
      <c r="A76" s="331"/>
      <c r="B76" s="346"/>
      <c r="C76" s="346"/>
      <c r="D76" s="316"/>
      <c r="E76" s="314"/>
      <c r="G76" s="314"/>
      <c r="H76" s="349"/>
      <c r="I76" s="350"/>
      <c r="J76" s="330"/>
      <c r="K76" s="330"/>
      <c r="L76" s="330"/>
      <c r="M76" s="352"/>
      <c r="N76" s="318"/>
      <c r="O76" s="314"/>
      <c r="P76" s="647"/>
      <c r="Q76" s="647"/>
      <c r="R76" s="648"/>
      <c r="S76" s="570"/>
      <c r="T76" s="649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  <c r="AE76" s="348"/>
      <c r="AF76" s="348"/>
      <c r="AG76" s="312"/>
      <c r="AH76" s="312"/>
      <c r="AI76" s="312"/>
      <c r="AJ76" s="312"/>
      <c r="AK76" s="312"/>
      <c r="AL76" s="312"/>
      <c r="AM76" s="312"/>
      <c r="AN76" s="312"/>
      <c r="AO76" s="312"/>
      <c r="AP76" s="312"/>
      <c r="AQ76" s="312"/>
      <c r="AR76" s="312"/>
      <c r="AS76" s="312"/>
      <c r="AT76" s="312"/>
      <c r="AU76" s="312"/>
      <c r="AV76" s="312"/>
      <c r="AW76" s="312"/>
      <c r="AX76" s="312"/>
      <c r="AY76" s="312"/>
      <c r="AZ76" s="312"/>
      <c r="BA76" s="312"/>
      <c r="BB76" s="312"/>
      <c r="BC76" s="312"/>
      <c r="BD76" s="312"/>
      <c r="BE76" s="312"/>
      <c r="BF76" s="312"/>
      <c r="BG76" s="312"/>
      <c r="BH76" s="312"/>
      <c r="BI76" s="312"/>
      <c r="BJ76" s="312"/>
      <c r="BK76" s="312"/>
      <c r="BL76" s="312"/>
      <c r="BM76" s="312"/>
      <c r="BN76" s="312"/>
      <c r="BO76" s="312"/>
      <c r="BP76" s="312"/>
      <c r="BQ76" s="312"/>
      <c r="BR76" s="312"/>
      <c r="BS76" s="312"/>
      <c r="BT76" s="312"/>
      <c r="BU76" s="312"/>
      <c r="BV76" s="312"/>
      <c r="BW76" s="312"/>
      <c r="BX76" s="312"/>
      <c r="BY76" s="312"/>
      <c r="BZ76" s="312"/>
      <c r="CA76" s="312"/>
      <c r="CB76" s="312"/>
      <c r="CC76" s="312"/>
      <c r="CD76" s="312"/>
      <c r="CE76" s="312"/>
      <c r="CF76" s="312"/>
      <c r="CG76" s="312"/>
      <c r="CH76" s="312"/>
      <c r="CI76" s="312"/>
      <c r="CJ76" s="312"/>
      <c r="CK76" s="312"/>
      <c r="CL76" s="312"/>
      <c r="CM76" s="312"/>
      <c r="CN76" s="312"/>
      <c r="CO76" s="312"/>
      <c r="CP76" s="312"/>
      <c r="CQ76" s="312"/>
      <c r="CR76" s="312"/>
      <c r="CS76" s="312"/>
      <c r="CT76" s="312"/>
      <c r="CU76" s="312"/>
      <c r="CV76" s="312"/>
      <c r="CW76" s="312"/>
      <c r="CX76" s="312"/>
      <c r="CY76" s="312"/>
      <c r="CZ76" s="312"/>
      <c r="DA76" s="312"/>
      <c r="DB76" s="312"/>
      <c r="DC76" s="312"/>
      <c r="DD76" s="312"/>
      <c r="DE76" s="312"/>
      <c r="DF76" s="312"/>
      <c r="DG76" s="312"/>
      <c r="DH76" s="312"/>
      <c r="DI76" s="312"/>
      <c r="DJ76" s="312"/>
      <c r="DK76" s="312"/>
      <c r="DL76" s="312"/>
      <c r="DM76" s="312"/>
      <c r="DN76" s="312"/>
      <c r="DO76" s="312"/>
      <c r="DP76" s="312"/>
      <c r="DQ76" s="312"/>
      <c r="DR76" s="312"/>
      <c r="DS76" s="312"/>
      <c r="DT76" s="312"/>
      <c r="DU76" s="312"/>
      <c r="DV76" s="312"/>
      <c r="DW76" s="312"/>
      <c r="DX76" s="312"/>
      <c r="DY76" s="312"/>
      <c r="DZ76" s="312"/>
      <c r="EA76" s="312"/>
      <c r="EB76" s="312"/>
      <c r="EC76" s="312"/>
      <c r="ED76" s="312"/>
      <c r="EE76" s="312"/>
      <c r="EF76" s="312"/>
      <c r="EG76" s="312"/>
      <c r="EH76" s="312"/>
      <c r="EI76" s="312"/>
      <c r="EJ76" s="312"/>
      <c r="EK76" s="312"/>
      <c r="EL76" s="312"/>
      <c r="EM76" s="312"/>
      <c r="EN76" s="312"/>
      <c r="EO76" s="312"/>
      <c r="EP76" s="312"/>
      <c r="EQ76" s="312"/>
      <c r="ER76" s="312"/>
      <c r="ES76" s="312"/>
      <c r="ET76" s="312"/>
      <c r="EU76" s="312"/>
      <c r="EV76" s="312"/>
      <c r="EW76" s="312"/>
      <c r="EX76" s="312"/>
      <c r="EY76" s="312"/>
      <c r="EZ76" s="312"/>
      <c r="FA76" s="312"/>
      <c r="FB76" s="312"/>
      <c r="FC76" s="312"/>
      <c r="FD76" s="312"/>
      <c r="FE76" s="312"/>
      <c r="FF76" s="312"/>
      <c r="FG76" s="312"/>
      <c r="FH76" s="312"/>
      <c r="FI76" s="312"/>
      <c r="FJ76" s="312"/>
      <c r="FK76" s="312"/>
      <c r="FL76" s="312"/>
      <c r="FM76" s="312"/>
      <c r="FN76" s="312"/>
      <c r="FO76" s="312"/>
      <c r="FP76" s="312"/>
      <c r="FQ76" s="312"/>
      <c r="FR76" s="312"/>
      <c r="FS76" s="312"/>
      <c r="FT76" s="312"/>
      <c r="FU76" s="312"/>
      <c r="FV76" s="312"/>
      <c r="FW76" s="312"/>
      <c r="FX76" s="312"/>
      <c r="FY76" s="312"/>
      <c r="FZ76" s="312"/>
      <c r="GA76" s="312"/>
      <c r="GB76" s="312"/>
      <c r="GC76" s="312"/>
      <c r="GD76" s="312"/>
      <c r="GE76" s="312"/>
      <c r="GF76" s="312"/>
      <c r="GG76" s="312"/>
    </row>
    <row r="77" spans="1:189" s="351" customFormat="1">
      <c r="A77" s="331"/>
      <c r="B77" s="346"/>
      <c r="C77" s="346"/>
      <c r="D77" s="316"/>
      <c r="E77" s="314"/>
      <c r="G77" s="314"/>
      <c r="H77" s="349"/>
      <c r="I77" s="350"/>
      <c r="J77" s="330"/>
      <c r="K77" s="330"/>
      <c r="L77" s="330"/>
      <c r="M77" s="352"/>
      <c r="N77" s="318"/>
      <c r="O77" s="314"/>
      <c r="P77" s="647"/>
      <c r="Q77" s="647"/>
      <c r="R77" s="648"/>
      <c r="S77" s="570"/>
      <c r="T77" s="649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12"/>
      <c r="AH77" s="312"/>
      <c r="AI77" s="312"/>
      <c r="AJ77" s="312"/>
      <c r="AK77" s="312"/>
      <c r="AL77" s="312"/>
      <c r="AM77" s="312"/>
      <c r="AN77" s="312"/>
      <c r="AO77" s="312"/>
      <c r="AP77" s="312"/>
      <c r="AQ77" s="312"/>
      <c r="AR77" s="312"/>
      <c r="AS77" s="312"/>
      <c r="AT77" s="312"/>
      <c r="AU77" s="312"/>
      <c r="AV77" s="312"/>
      <c r="AW77" s="312"/>
      <c r="AX77" s="312"/>
      <c r="AY77" s="312"/>
      <c r="AZ77" s="312"/>
      <c r="BA77" s="312"/>
      <c r="BB77" s="312"/>
      <c r="BC77" s="312"/>
      <c r="BD77" s="312"/>
      <c r="BE77" s="312"/>
      <c r="BF77" s="312"/>
      <c r="BG77" s="312"/>
      <c r="BH77" s="312"/>
      <c r="BI77" s="312"/>
      <c r="BJ77" s="312"/>
      <c r="BK77" s="312"/>
      <c r="BL77" s="312"/>
      <c r="BM77" s="312"/>
      <c r="BN77" s="312"/>
      <c r="BO77" s="312"/>
      <c r="BP77" s="312"/>
      <c r="BQ77" s="312"/>
      <c r="BR77" s="312"/>
      <c r="BS77" s="312"/>
      <c r="BT77" s="312"/>
      <c r="BU77" s="312"/>
      <c r="BV77" s="312"/>
      <c r="BW77" s="312"/>
      <c r="BX77" s="312"/>
      <c r="BY77" s="312"/>
      <c r="BZ77" s="312"/>
      <c r="CA77" s="312"/>
      <c r="CB77" s="312"/>
      <c r="CC77" s="312"/>
      <c r="CD77" s="312"/>
      <c r="CE77" s="312"/>
      <c r="CF77" s="312"/>
      <c r="CG77" s="312"/>
      <c r="CH77" s="312"/>
      <c r="CI77" s="312"/>
      <c r="CJ77" s="312"/>
      <c r="CK77" s="312"/>
      <c r="CL77" s="312"/>
      <c r="CM77" s="312"/>
      <c r="CN77" s="312"/>
      <c r="CO77" s="312"/>
      <c r="CP77" s="312"/>
      <c r="CQ77" s="312"/>
      <c r="CR77" s="312"/>
      <c r="CS77" s="312"/>
      <c r="CT77" s="312"/>
      <c r="CU77" s="312"/>
      <c r="CV77" s="312"/>
      <c r="CW77" s="312"/>
      <c r="CX77" s="312"/>
      <c r="CY77" s="312"/>
      <c r="CZ77" s="312"/>
      <c r="DA77" s="312"/>
      <c r="DB77" s="312"/>
      <c r="DC77" s="312"/>
      <c r="DD77" s="312"/>
      <c r="DE77" s="312"/>
      <c r="DF77" s="312"/>
      <c r="DG77" s="312"/>
      <c r="DH77" s="312"/>
      <c r="DI77" s="312"/>
      <c r="DJ77" s="312"/>
      <c r="DK77" s="312"/>
      <c r="DL77" s="312"/>
      <c r="DM77" s="312"/>
      <c r="DN77" s="312"/>
      <c r="DO77" s="312"/>
      <c r="DP77" s="312"/>
      <c r="DQ77" s="312"/>
      <c r="DR77" s="312"/>
      <c r="DS77" s="312"/>
      <c r="DT77" s="312"/>
      <c r="DU77" s="312"/>
      <c r="DV77" s="312"/>
      <c r="DW77" s="312"/>
      <c r="DX77" s="312"/>
      <c r="DY77" s="312"/>
      <c r="DZ77" s="312"/>
      <c r="EA77" s="312"/>
      <c r="EB77" s="312"/>
      <c r="EC77" s="312"/>
      <c r="ED77" s="312"/>
      <c r="EE77" s="312"/>
      <c r="EF77" s="312"/>
      <c r="EG77" s="312"/>
      <c r="EH77" s="312"/>
      <c r="EI77" s="312"/>
      <c r="EJ77" s="312"/>
      <c r="EK77" s="312"/>
      <c r="EL77" s="312"/>
      <c r="EM77" s="312"/>
      <c r="EN77" s="312"/>
      <c r="EO77" s="312"/>
      <c r="EP77" s="312"/>
      <c r="EQ77" s="312"/>
      <c r="ER77" s="312"/>
      <c r="ES77" s="312"/>
      <c r="ET77" s="312"/>
      <c r="EU77" s="312"/>
      <c r="EV77" s="312"/>
      <c r="EW77" s="312"/>
      <c r="EX77" s="312"/>
      <c r="EY77" s="312"/>
      <c r="EZ77" s="312"/>
      <c r="FA77" s="312"/>
      <c r="FB77" s="312"/>
      <c r="FC77" s="312"/>
      <c r="FD77" s="312"/>
      <c r="FE77" s="312"/>
      <c r="FF77" s="312"/>
      <c r="FG77" s="312"/>
      <c r="FH77" s="312"/>
      <c r="FI77" s="312"/>
      <c r="FJ77" s="312"/>
      <c r="FK77" s="312"/>
      <c r="FL77" s="312"/>
      <c r="FM77" s="312"/>
      <c r="FN77" s="312"/>
      <c r="FO77" s="312"/>
      <c r="FP77" s="312"/>
      <c r="FQ77" s="312"/>
      <c r="FR77" s="312"/>
      <c r="FS77" s="312"/>
      <c r="FT77" s="312"/>
      <c r="FU77" s="312"/>
      <c r="FV77" s="312"/>
      <c r="FW77" s="312"/>
      <c r="FX77" s="312"/>
      <c r="FY77" s="312"/>
      <c r="FZ77" s="312"/>
      <c r="GA77" s="312"/>
      <c r="GB77" s="312"/>
      <c r="GC77" s="312"/>
      <c r="GD77" s="312"/>
      <c r="GE77" s="312"/>
      <c r="GF77" s="312"/>
      <c r="GG77" s="312"/>
    </row>
    <row r="78" spans="1:189" s="351" customFormat="1">
      <c r="A78" s="331"/>
      <c r="B78" s="346"/>
      <c r="C78" s="346"/>
      <c r="D78" s="316"/>
      <c r="E78" s="314"/>
      <c r="G78" s="314"/>
      <c r="H78" s="349"/>
      <c r="I78" s="350"/>
      <c r="J78" s="330"/>
      <c r="K78" s="330"/>
      <c r="L78" s="330"/>
      <c r="M78" s="352"/>
      <c r="N78" s="318"/>
      <c r="O78" s="314"/>
      <c r="P78" s="647"/>
      <c r="Q78" s="647"/>
      <c r="R78" s="648"/>
      <c r="S78" s="570"/>
      <c r="T78" s="649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12"/>
      <c r="AH78" s="312"/>
      <c r="AI78" s="312"/>
      <c r="AJ78" s="312"/>
      <c r="AK78" s="312"/>
      <c r="AL78" s="312"/>
      <c r="AM78" s="312"/>
      <c r="AN78" s="312"/>
      <c r="AO78" s="312"/>
      <c r="AP78" s="312"/>
      <c r="AQ78" s="312"/>
      <c r="AR78" s="312"/>
      <c r="AS78" s="312"/>
      <c r="AT78" s="312"/>
      <c r="AU78" s="312"/>
      <c r="AV78" s="312"/>
      <c r="AW78" s="312"/>
      <c r="AX78" s="312"/>
      <c r="AY78" s="312"/>
      <c r="AZ78" s="312"/>
      <c r="BA78" s="312"/>
      <c r="BB78" s="312"/>
      <c r="BC78" s="312"/>
      <c r="BD78" s="312"/>
      <c r="BE78" s="312"/>
      <c r="BF78" s="312"/>
      <c r="BG78" s="312"/>
      <c r="BH78" s="312"/>
      <c r="BI78" s="312"/>
      <c r="BJ78" s="312"/>
      <c r="BK78" s="312"/>
      <c r="BL78" s="312"/>
      <c r="BM78" s="312"/>
      <c r="BN78" s="312"/>
      <c r="BO78" s="312"/>
      <c r="BP78" s="312"/>
      <c r="BQ78" s="312"/>
      <c r="BR78" s="312"/>
      <c r="BS78" s="312"/>
      <c r="BT78" s="312"/>
      <c r="BU78" s="312"/>
      <c r="BV78" s="312"/>
      <c r="BW78" s="312"/>
      <c r="BX78" s="312"/>
      <c r="BY78" s="312"/>
      <c r="BZ78" s="312"/>
      <c r="CA78" s="312"/>
      <c r="CB78" s="312"/>
      <c r="CC78" s="312"/>
      <c r="CD78" s="312"/>
      <c r="CE78" s="312"/>
      <c r="CF78" s="312"/>
      <c r="CG78" s="312"/>
      <c r="CH78" s="312"/>
      <c r="CI78" s="312"/>
      <c r="CJ78" s="312"/>
      <c r="CK78" s="312"/>
      <c r="CL78" s="312"/>
      <c r="CM78" s="312"/>
      <c r="CN78" s="312"/>
      <c r="CO78" s="312"/>
      <c r="CP78" s="312"/>
      <c r="CQ78" s="312"/>
      <c r="CR78" s="312"/>
      <c r="CS78" s="312"/>
      <c r="CT78" s="312"/>
      <c r="CU78" s="312"/>
      <c r="CV78" s="312"/>
      <c r="CW78" s="312"/>
      <c r="CX78" s="312"/>
      <c r="CY78" s="312"/>
      <c r="CZ78" s="312"/>
      <c r="DA78" s="312"/>
      <c r="DB78" s="312"/>
      <c r="DC78" s="312"/>
      <c r="DD78" s="312"/>
      <c r="DE78" s="312"/>
      <c r="DF78" s="312"/>
      <c r="DG78" s="312"/>
      <c r="DH78" s="312"/>
      <c r="DI78" s="312"/>
      <c r="DJ78" s="312"/>
      <c r="DK78" s="312"/>
      <c r="DL78" s="312"/>
      <c r="DM78" s="312"/>
      <c r="DN78" s="312"/>
      <c r="DO78" s="312"/>
      <c r="DP78" s="312"/>
      <c r="DQ78" s="312"/>
      <c r="DR78" s="312"/>
      <c r="DS78" s="312"/>
      <c r="DT78" s="312"/>
      <c r="DU78" s="312"/>
      <c r="DV78" s="312"/>
      <c r="DW78" s="312"/>
      <c r="DX78" s="312"/>
      <c r="DY78" s="312"/>
      <c r="DZ78" s="312"/>
      <c r="EA78" s="312"/>
      <c r="EB78" s="312"/>
      <c r="EC78" s="312"/>
      <c r="ED78" s="312"/>
      <c r="EE78" s="312"/>
      <c r="EF78" s="312"/>
      <c r="EG78" s="312"/>
      <c r="EH78" s="312"/>
      <c r="EI78" s="312"/>
      <c r="EJ78" s="312"/>
      <c r="EK78" s="312"/>
      <c r="EL78" s="312"/>
      <c r="EM78" s="312"/>
      <c r="EN78" s="312"/>
      <c r="EO78" s="312"/>
      <c r="EP78" s="312"/>
      <c r="EQ78" s="312"/>
      <c r="ER78" s="312"/>
      <c r="ES78" s="312"/>
      <c r="ET78" s="312"/>
      <c r="EU78" s="312"/>
      <c r="EV78" s="312"/>
      <c r="EW78" s="312"/>
      <c r="EX78" s="312"/>
      <c r="EY78" s="312"/>
      <c r="EZ78" s="312"/>
      <c r="FA78" s="312"/>
      <c r="FB78" s="312"/>
      <c r="FC78" s="312"/>
      <c r="FD78" s="312"/>
      <c r="FE78" s="312"/>
      <c r="FF78" s="312"/>
      <c r="FG78" s="312"/>
      <c r="FH78" s="312"/>
      <c r="FI78" s="312"/>
      <c r="FJ78" s="312"/>
      <c r="FK78" s="312"/>
      <c r="FL78" s="312"/>
      <c r="FM78" s="312"/>
      <c r="FN78" s="312"/>
      <c r="FO78" s="312"/>
      <c r="FP78" s="312"/>
      <c r="FQ78" s="312"/>
      <c r="FR78" s="312"/>
      <c r="FS78" s="312"/>
      <c r="FT78" s="312"/>
      <c r="FU78" s="312"/>
      <c r="FV78" s="312"/>
      <c r="FW78" s="312"/>
      <c r="FX78" s="312"/>
      <c r="FY78" s="312"/>
      <c r="FZ78" s="312"/>
      <c r="GA78" s="312"/>
      <c r="GB78" s="312"/>
      <c r="GC78" s="312"/>
      <c r="GD78" s="312"/>
      <c r="GE78" s="312"/>
      <c r="GF78" s="312"/>
      <c r="GG78" s="312"/>
    </row>
    <row r="79" spans="1:189" s="351" customFormat="1">
      <c r="A79" s="331"/>
      <c r="B79" s="346"/>
      <c r="C79" s="346"/>
      <c r="D79" s="316"/>
      <c r="E79" s="314"/>
      <c r="G79" s="314"/>
      <c r="H79" s="349"/>
      <c r="I79" s="350"/>
      <c r="J79" s="330"/>
      <c r="K79" s="330"/>
      <c r="L79" s="330"/>
      <c r="M79" s="352"/>
      <c r="N79" s="318"/>
      <c r="O79" s="314"/>
      <c r="P79" s="647"/>
      <c r="Q79" s="647"/>
      <c r="R79" s="648"/>
      <c r="S79" s="570"/>
      <c r="T79" s="649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12"/>
      <c r="AH79" s="312"/>
      <c r="AI79" s="312"/>
      <c r="AJ79" s="312"/>
      <c r="AK79" s="312"/>
      <c r="AL79" s="312"/>
      <c r="AM79" s="312"/>
      <c r="AN79" s="312"/>
      <c r="AO79" s="312"/>
      <c r="AP79" s="312"/>
      <c r="AQ79" s="312"/>
      <c r="AR79" s="312"/>
      <c r="AS79" s="312"/>
      <c r="AT79" s="312"/>
      <c r="AU79" s="312"/>
      <c r="AV79" s="312"/>
      <c r="AW79" s="312"/>
      <c r="AX79" s="312"/>
      <c r="AY79" s="312"/>
      <c r="AZ79" s="312"/>
      <c r="BA79" s="312"/>
      <c r="BB79" s="312"/>
      <c r="BC79" s="312"/>
      <c r="BD79" s="312"/>
      <c r="BE79" s="312"/>
      <c r="BF79" s="312"/>
      <c r="BG79" s="312"/>
      <c r="BH79" s="312"/>
      <c r="BI79" s="312"/>
      <c r="BJ79" s="312"/>
      <c r="BK79" s="312"/>
      <c r="BL79" s="312"/>
      <c r="BM79" s="312"/>
      <c r="BN79" s="312"/>
      <c r="BO79" s="312"/>
      <c r="BP79" s="312"/>
      <c r="BQ79" s="312"/>
      <c r="BR79" s="312"/>
      <c r="BS79" s="312"/>
      <c r="BT79" s="312"/>
      <c r="BU79" s="312"/>
      <c r="BV79" s="312"/>
      <c r="BW79" s="312"/>
      <c r="BX79" s="312"/>
      <c r="BY79" s="312"/>
      <c r="BZ79" s="312"/>
      <c r="CA79" s="312"/>
      <c r="CB79" s="312"/>
      <c r="CC79" s="312"/>
      <c r="CD79" s="312"/>
      <c r="CE79" s="312"/>
      <c r="CF79" s="312"/>
      <c r="CG79" s="312"/>
      <c r="CH79" s="312"/>
      <c r="CI79" s="312"/>
      <c r="CJ79" s="312"/>
      <c r="CK79" s="312"/>
      <c r="CL79" s="312"/>
      <c r="CM79" s="312"/>
      <c r="CN79" s="312"/>
      <c r="CO79" s="312"/>
      <c r="CP79" s="312"/>
      <c r="CQ79" s="312"/>
      <c r="CR79" s="312"/>
      <c r="CS79" s="312"/>
      <c r="CT79" s="312"/>
      <c r="CU79" s="312"/>
      <c r="CV79" s="312"/>
      <c r="CW79" s="312"/>
      <c r="CX79" s="312"/>
      <c r="CY79" s="312"/>
      <c r="CZ79" s="312"/>
      <c r="DA79" s="312"/>
      <c r="DB79" s="312"/>
      <c r="DC79" s="312"/>
      <c r="DD79" s="312"/>
      <c r="DE79" s="312"/>
      <c r="DF79" s="312"/>
      <c r="DG79" s="312"/>
      <c r="DH79" s="312"/>
      <c r="DI79" s="312"/>
      <c r="DJ79" s="312"/>
      <c r="DK79" s="312"/>
      <c r="DL79" s="312"/>
      <c r="DM79" s="312"/>
      <c r="DN79" s="312"/>
      <c r="DO79" s="312"/>
      <c r="DP79" s="312"/>
      <c r="DQ79" s="312"/>
      <c r="DR79" s="312"/>
      <c r="DS79" s="312"/>
      <c r="DT79" s="312"/>
      <c r="DU79" s="312"/>
      <c r="DV79" s="312"/>
      <c r="DW79" s="312"/>
      <c r="DX79" s="312"/>
      <c r="DY79" s="312"/>
      <c r="DZ79" s="312"/>
      <c r="EA79" s="312"/>
      <c r="EB79" s="312"/>
      <c r="EC79" s="312"/>
      <c r="ED79" s="312"/>
      <c r="EE79" s="312"/>
      <c r="EF79" s="312"/>
      <c r="EG79" s="312"/>
      <c r="EH79" s="312"/>
      <c r="EI79" s="312"/>
      <c r="EJ79" s="312"/>
      <c r="EK79" s="312"/>
      <c r="EL79" s="312"/>
      <c r="EM79" s="312"/>
      <c r="EN79" s="312"/>
      <c r="EO79" s="312"/>
      <c r="EP79" s="312"/>
      <c r="EQ79" s="312"/>
      <c r="ER79" s="312"/>
      <c r="ES79" s="312"/>
      <c r="ET79" s="312"/>
      <c r="EU79" s="312"/>
      <c r="EV79" s="312"/>
      <c r="EW79" s="312"/>
      <c r="EX79" s="312"/>
      <c r="EY79" s="312"/>
      <c r="EZ79" s="312"/>
      <c r="FA79" s="312"/>
      <c r="FB79" s="312"/>
      <c r="FC79" s="312"/>
      <c r="FD79" s="312"/>
      <c r="FE79" s="312"/>
      <c r="FF79" s="312"/>
      <c r="FG79" s="312"/>
      <c r="FH79" s="312"/>
      <c r="FI79" s="312"/>
      <c r="FJ79" s="312"/>
      <c r="FK79" s="312"/>
      <c r="FL79" s="312"/>
      <c r="FM79" s="312"/>
      <c r="FN79" s="312"/>
      <c r="FO79" s="312"/>
      <c r="FP79" s="312"/>
      <c r="FQ79" s="312"/>
      <c r="FR79" s="312"/>
      <c r="FS79" s="312"/>
      <c r="FT79" s="312"/>
      <c r="FU79" s="312"/>
      <c r="FV79" s="312"/>
      <c r="FW79" s="312"/>
      <c r="FX79" s="312"/>
      <c r="FY79" s="312"/>
      <c r="FZ79" s="312"/>
      <c r="GA79" s="312"/>
      <c r="GB79" s="312"/>
      <c r="GC79" s="312"/>
      <c r="GD79" s="312"/>
      <c r="GE79" s="312"/>
      <c r="GF79" s="312"/>
      <c r="GG79" s="312"/>
    </row>
    <row r="80" spans="1:189" s="351" customFormat="1">
      <c r="A80" s="331"/>
      <c r="B80" s="346"/>
      <c r="C80" s="346"/>
      <c r="D80" s="316"/>
      <c r="E80" s="314"/>
      <c r="G80" s="314"/>
      <c r="H80" s="349"/>
      <c r="I80" s="350"/>
      <c r="J80" s="330"/>
      <c r="K80" s="330"/>
      <c r="L80" s="330"/>
      <c r="M80" s="352"/>
      <c r="N80" s="318"/>
      <c r="O80" s="314"/>
      <c r="P80" s="647"/>
      <c r="Q80" s="647"/>
      <c r="R80" s="648"/>
      <c r="S80" s="570"/>
      <c r="T80" s="649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12"/>
      <c r="AH80" s="312"/>
      <c r="AI80" s="312"/>
      <c r="AJ80" s="312"/>
      <c r="AK80" s="312"/>
      <c r="AL80" s="312"/>
      <c r="AM80" s="312"/>
      <c r="AN80" s="312"/>
      <c r="AO80" s="312"/>
      <c r="AP80" s="312"/>
      <c r="AQ80" s="312"/>
      <c r="AR80" s="312"/>
      <c r="AS80" s="312"/>
      <c r="AT80" s="312"/>
      <c r="AU80" s="312"/>
      <c r="AV80" s="312"/>
      <c r="AW80" s="312"/>
      <c r="AX80" s="312"/>
      <c r="AY80" s="312"/>
      <c r="AZ80" s="312"/>
      <c r="BA80" s="312"/>
      <c r="BB80" s="312"/>
      <c r="BC80" s="312"/>
      <c r="BD80" s="312"/>
      <c r="BE80" s="312"/>
      <c r="BF80" s="312"/>
      <c r="BG80" s="312"/>
      <c r="BH80" s="312"/>
      <c r="BI80" s="312"/>
      <c r="BJ80" s="312"/>
      <c r="BK80" s="312"/>
      <c r="BL80" s="312"/>
      <c r="BM80" s="312"/>
      <c r="BN80" s="312"/>
      <c r="BO80" s="312"/>
      <c r="BP80" s="312"/>
      <c r="BQ80" s="312"/>
      <c r="BR80" s="312"/>
      <c r="BS80" s="312"/>
      <c r="BT80" s="312"/>
      <c r="BU80" s="312"/>
      <c r="BV80" s="312"/>
      <c r="BW80" s="312"/>
      <c r="BX80" s="312"/>
      <c r="BY80" s="312"/>
      <c r="BZ80" s="312"/>
      <c r="CA80" s="312"/>
      <c r="CB80" s="312"/>
      <c r="CC80" s="312"/>
      <c r="CD80" s="312"/>
      <c r="CE80" s="312"/>
      <c r="CF80" s="312"/>
      <c r="CG80" s="312"/>
      <c r="CH80" s="312"/>
      <c r="CI80" s="312"/>
      <c r="CJ80" s="312"/>
      <c r="CK80" s="312"/>
      <c r="CL80" s="312"/>
      <c r="CM80" s="312"/>
      <c r="CN80" s="312"/>
      <c r="CO80" s="312"/>
      <c r="CP80" s="312"/>
      <c r="CQ80" s="312"/>
      <c r="CR80" s="312"/>
      <c r="CS80" s="312"/>
      <c r="CT80" s="312"/>
      <c r="CU80" s="312"/>
      <c r="CV80" s="312"/>
      <c r="CW80" s="312"/>
      <c r="CX80" s="312"/>
      <c r="CY80" s="312"/>
      <c r="CZ80" s="312"/>
      <c r="DA80" s="312"/>
      <c r="DB80" s="312"/>
      <c r="DC80" s="312"/>
      <c r="DD80" s="312"/>
      <c r="DE80" s="312"/>
      <c r="DF80" s="312"/>
      <c r="DG80" s="312"/>
      <c r="DH80" s="312"/>
      <c r="DI80" s="312"/>
      <c r="DJ80" s="312"/>
      <c r="DK80" s="312"/>
      <c r="DL80" s="312"/>
      <c r="DM80" s="312"/>
      <c r="DN80" s="312"/>
      <c r="DO80" s="312"/>
      <c r="DP80" s="312"/>
      <c r="DQ80" s="312"/>
      <c r="DR80" s="312"/>
      <c r="DS80" s="312"/>
      <c r="DT80" s="312"/>
      <c r="DU80" s="312"/>
      <c r="DV80" s="312"/>
      <c r="DW80" s="312"/>
      <c r="DX80" s="312"/>
      <c r="DY80" s="312"/>
      <c r="DZ80" s="312"/>
      <c r="EA80" s="312"/>
      <c r="EB80" s="312"/>
      <c r="EC80" s="312"/>
      <c r="ED80" s="312"/>
      <c r="EE80" s="312"/>
      <c r="EF80" s="312"/>
      <c r="EG80" s="312"/>
      <c r="EH80" s="312"/>
      <c r="EI80" s="312"/>
      <c r="EJ80" s="312"/>
      <c r="EK80" s="312"/>
      <c r="EL80" s="312"/>
      <c r="EM80" s="312"/>
      <c r="EN80" s="312"/>
      <c r="EO80" s="312"/>
      <c r="EP80" s="312"/>
      <c r="EQ80" s="312"/>
      <c r="ER80" s="312"/>
      <c r="ES80" s="312"/>
      <c r="ET80" s="312"/>
      <c r="EU80" s="312"/>
      <c r="EV80" s="312"/>
      <c r="EW80" s="312"/>
      <c r="EX80" s="312"/>
      <c r="EY80" s="312"/>
      <c r="EZ80" s="312"/>
      <c r="FA80" s="312"/>
      <c r="FB80" s="312"/>
      <c r="FC80" s="312"/>
      <c r="FD80" s="312"/>
      <c r="FE80" s="312"/>
      <c r="FF80" s="312"/>
      <c r="FG80" s="312"/>
      <c r="FH80" s="312"/>
      <c r="FI80" s="312"/>
      <c r="FJ80" s="312"/>
      <c r="FK80" s="312"/>
      <c r="FL80" s="312"/>
      <c r="FM80" s="312"/>
      <c r="FN80" s="312"/>
      <c r="FO80" s="312"/>
      <c r="FP80" s="312"/>
      <c r="FQ80" s="312"/>
      <c r="FR80" s="312"/>
      <c r="FS80" s="312"/>
      <c r="FT80" s="312"/>
      <c r="FU80" s="312"/>
      <c r="FV80" s="312"/>
      <c r="FW80" s="312"/>
      <c r="FX80" s="312"/>
      <c r="FY80" s="312"/>
      <c r="FZ80" s="312"/>
      <c r="GA80" s="312"/>
      <c r="GB80" s="312"/>
      <c r="GC80" s="312"/>
      <c r="GD80" s="312"/>
      <c r="GE80" s="312"/>
      <c r="GF80" s="312"/>
      <c r="GG80" s="312"/>
    </row>
    <row r="81" spans="1:189" s="351" customFormat="1">
      <c r="A81" s="331"/>
      <c r="B81" s="346"/>
      <c r="C81" s="346"/>
      <c r="D81" s="316"/>
      <c r="E81" s="314"/>
      <c r="G81" s="314"/>
      <c r="H81" s="349"/>
      <c r="I81" s="350"/>
      <c r="J81" s="330"/>
      <c r="K81" s="330"/>
      <c r="L81" s="330"/>
      <c r="M81" s="352"/>
      <c r="N81" s="318"/>
      <c r="O81" s="314"/>
      <c r="P81" s="647"/>
      <c r="Q81" s="647"/>
      <c r="R81" s="648"/>
      <c r="S81" s="570"/>
      <c r="T81" s="649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  <c r="AL81" s="348"/>
      <c r="AM81" s="348"/>
      <c r="AN81" s="348"/>
    </row>
    <row r="82" spans="1:189" s="351" customFormat="1">
      <c r="A82" s="331"/>
      <c r="B82" s="346"/>
      <c r="C82" s="346"/>
      <c r="D82" s="316"/>
      <c r="E82" s="314"/>
      <c r="G82" s="314"/>
      <c r="H82" s="349"/>
      <c r="I82" s="350"/>
      <c r="J82" s="330"/>
      <c r="K82" s="330"/>
      <c r="L82" s="330"/>
      <c r="M82" s="352"/>
      <c r="N82" s="318"/>
      <c r="O82" s="314"/>
      <c r="P82" s="647"/>
      <c r="Q82" s="647"/>
      <c r="R82" s="648"/>
      <c r="S82" s="570"/>
      <c r="T82" s="649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  <c r="AL82" s="348"/>
      <c r="AM82" s="348"/>
      <c r="AN82" s="348"/>
    </row>
    <row r="83" spans="1:189" s="351" customFormat="1">
      <c r="A83" s="331"/>
      <c r="B83" s="346"/>
      <c r="C83" s="346"/>
      <c r="D83" s="316"/>
      <c r="E83" s="314"/>
      <c r="G83" s="314"/>
      <c r="H83" s="349"/>
      <c r="I83" s="350"/>
      <c r="J83" s="330"/>
      <c r="K83" s="330"/>
      <c r="L83" s="330"/>
      <c r="M83" s="352"/>
      <c r="N83" s="318"/>
      <c r="O83" s="314"/>
      <c r="P83" s="647"/>
      <c r="Q83" s="647"/>
      <c r="R83" s="648"/>
      <c r="S83" s="570"/>
      <c r="T83" s="649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12"/>
      <c r="AH83" s="312"/>
      <c r="AI83" s="312"/>
      <c r="AJ83" s="312"/>
      <c r="AK83" s="312"/>
      <c r="AL83" s="312"/>
      <c r="AM83" s="312"/>
      <c r="AN83" s="312"/>
      <c r="AO83" s="312"/>
      <c r="AP83" s="312"/>
      <c r="AQ83" s="312"/>
      <c r="AR83" s="312"/>
      <c r="AS83" s="312"/>
      <c r="AT83" s="312"/>
      <c r="AU83" s="312"/>
      <c r="AV83" s="312"/>
      <c r="AW83" s="312"/>
      <c r="AX83" s="312"/>
      <c r="AY83" s="312"/>
      <c r="AZ83" s="312"/>
      <c r="BA83" s="312"/>
      <c r="BB83" s="312"/>
      <c r="BC83" s="312"/>
      <c r="BD83" s="312"/>
      <c r="BE83" s="312"/>
      <c r="BF83" s="312"/>
      <c r="BG83" s="312"/>
      <c r="BH83" s="312"/>
      <c r="BI83" s="312"/>
      <c r="BJ83" s="312"/>
      <c r="BK83" s="312"/>
      <c r="BL83" s="312"/>
      <c r="BM83" s="312"/>
      <c r="BN83" s="312"/>
      <c r="BO83" s="312"/>
      <c r="BP83" s="312"/>
      <c r="BQ83" s="312"/>
      <c r="BR83" s="312"/>
      <c r="BS83" s="312"/>
      <c r="BT83" s="312"/>
      <c r="BU83" s="312"/>
      <c r="BV83" s="312"/>
      <c r="BW83" s="312"/>
      <c r="BX83" s="312"/>
      <c r="BY83" s="312"/>
      <c r="BZ83" s="312"/>
      <c r="CA83" s="312"/>
      <c r="CB83" s="312"/>
      <c r="CC83" s="312"/>
      <c r="CD83" s="312"/>
      <c r="CE83" s="312"/>
      <c r="CF83" s="312"/>
      <c r="CG83" s="312"/>
      <c r="CH83" s="312"/>
      <c r="CI83" s="312"/>
      <c r="CJ83" s="312"/>
      <c r="CK83" s="312"/>
      <c r="CL83" s="312"/>
      <c r="CM83" s="312"/>
      <c r="CN83" s="312"/>
      <c r="CO83" s="312"/>
      <c r="CP83" s="312"/>
      <c r="CQ83" s="312"/>
      <c r="CR83" s="312"/>
      <c r="CS83" s="312"/>
      <c r="CT83" s="312"/>
      <c r="CU83" s="312"/>
      <c r="CV83" s="312"/>
      <c r="CW83" s="312"/>
      <c r="CX83" s="312"/>
      <c r="CY83" s="312"/>
      <c r="CZ83" s="312"/>
      <c r="DA83" s="312"/>
      <c r="DB83" s="312"/>
      <c r="DC83" s="312"/>
      <c r="DD83" s="312"/>
      <c r="DE83" s="312"/>
      <c r="DF83" s="312"/>
      <c r="DG83" s="312"/>
      <c r="DH83" s="312"/>
      <c r="DI83" s="312"/>
      <c r="DJ83" s="312"/>
      <c r="DK83" s="312"/>
      <c r="DL83" s="312"/>
      <c r="DM83" s="312"/>
      <c r="DN83" s="312"/>
      <c r="DO83" s="312"/>
      <c r="DP83" s="312"/>
      <c r="DQ83" s="312"/>
      <c r="DR83" s="312"/>
      <c r="DS83" s="312"/>
      <c r="DT83" s="312"/>
      <c r="DU83" s="312"/>
      <c r="DV83" s="312"/>
      <c r="DW83" s="312"/>
      <c r="DX83" s="312"/>
      <c r="DY83" s="312"/>
      <c r="DZ83" s="312"/>
      <c r="EA83" s="312"/>
      <c r="EB83" s="312"/>
      <c r="EC83" s="312"/>
      <c r="ED83" s="312"/>
      <c r="EE83" s="312"/>
      <c r="EF83" s="312"/>
      <c r="EG83" s="312"/>
      <c r="EH83" s="312"/>
      <c r="EI83" s="312"/>
      <c r="EJ83" s="312"/>
      <c r="EK83" s="312"/>
      <c r="EL83" s="312"/>
      <c r="EM83" s="312"/>
      <c r="EN83" s="312"/>
      <c r="EO83" s="312"/>
      <c r="EP83" s="312"/>
      <c r="EQ83" s="312"/>
      <c r="ER83" s="312"/>
      <c r="ES83" s="312"/>
      <c r="ET83" s="312"/>
      <c r="EU83" s="312"/>
      <c r="EV83" s="312"/>
      <c r="EW83" s="312"/>
      <c r="EX83" s="312"/>
      <c r="EY83" s="312"/>
      <c r="EZ83" s="312"/>
      <c r="FA83" s="312"/>
      <c r="FB83" s="312"/>
      <c r="FC83" s="312"/>
      <c r="FD83" s="312"/>
      <c r="FE83" s="312"/>
      <c r="FF83" s="312"/>
      <c r="FG83" s="312"/>
      <c r="FH83" s="312"/>
      <c r="FI83" s="312"/>
      <c r="FJ83" s="312"/>
      <c r="FK83" s="312"/>
      <c r="FL83" s="312"/>
      <c r="FM83" s="312"/>
      <c r="FN83" s="312"/>
      <c r="FO83" s="312"/>
      <c r="FP83" s="312"/>
      <c r="FQ83" s="312"/>
      <c r="FR83" s="312"/>
      <c r="FS83" s="312"/>
      <c r="FT83" s="312"/>
      <c r="FU83" s="312"/>
      <c r="FV83" s="312"/>
      <c r="FW83" s="312"/>
      <c r="FX83" s="312"/>
      <c r="FY83" s="312"/>
      <c r="FZ83" s="312"/>
      <c r="GA83" s="312"/>
      <c r="GB83" s="312"/>
      <c r="GC83" s="312"/>
      <c r="GD83" s="312"/>
      <c r="GE83" s="312"/>
      <c r="GF83" s="312"/>
      <c r="GG83" s="312"/>
    </row>
    <row r="84" spans="1:189" s="351" customFormat="1">
      <c r="A84" s="331"/>
      <c r="B84" s="346"/>
      <c r="C84" s="346"/>
      <c r="D84" s="316"/>
      <c r="E84" s="314"/>
      <c r="G84" s="314"/>
      <c r="H84" s="349"/>
      <c r="I84" s="350"/>
      <c r="J84" s="330"/>
      <c r="K84" s="330"/>
      <c r="L84" s="330"/>
      <c r="M84" s="352"/>
      <c r="N84" s="318"/>
      <c r="O84" s="314"/>
      <c r="P84" s="647"/>
      <c r="Q84" s="647"/>
      <c r="R84" s="648"/>
      <c r="S84" s="570"/>
      <c r="T84" s="649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12"/>
      <c r="AH84" s="312"/>
      <c r="AI84" s="312"/>
      <c r="AJ84" s="312"/>
      <c r="AK84" s="312"/>
      <c r="AL84" s="312"/>
      <c r="AM84" s="312"/>
      <c r="AN84" s="312"/>
      <c r="AO84" s="312"/>
      <c r="AP84" s="312"/>
      <c r="AQ84" s="312"/>
      <c r="AR84" s="312"/>
      <c r="AS84" s="312"/>
      <c r="AT84" s="312"/>
      <c r="AU84" s="312"/>
      <c r="AV84" s="312"/>
      <c r="AW84" s="312"/>
      <c r="AX84" s="312"/>
      <c r="AY84" s="312"/>
      <c r="AZ84" s="312"/>
      <c r="BA84" s="312"/>
      <c r="BB84" s="312"/>
      <c r="BC84" s="312"/>
      <c r="BD84" s="312"/>
      <c r="BE84" s="312"/>
      <c r="BF84" s="312"/>
      <c r="BG84" s="312"/>
      <c r="BH84" s="312"/>
      <c r="BI84" s="312"/>
      <c r="BJ84" s="312"/>
      <c r="BK84" s="312"/>
      <c r="BL84" s="312"/>
      <c r="BM84" s="312"/>
      <c r="BN84" s="312"/>
      <c r="BO84" s="312"/>
      <c r="BP84" s="312"/>
      <c r="BQ84" s="312"/>
      <c r="BR84" s="312"/>
      <c r="BS84" s="312"/>
      <c r="BT84" s="312"/>
      <c r="BU84" s="312"/>
      <c r="BV84" s="312"/>
      <c r="BW84" s="312"/>
      <c r="BX84" s="312"/>
      <c r="BY84" s="312"/>
      <c r="BZ84" s="312"/>
      <c r="CA84" s="312"/>
      <c r="CB84" s="312"/>
      <c r="CC84" s="312"/>
      <c r="CD84" s="312"/>
      <c r="CE84" s="312"/>
      <c r="CF84" s="312"/>
      <c r="CG84" s="312"/>
      <c r="CH84" s="312"/>
      <c r="CI84" s="312"/>
      <c r="CJ84" s="312"/>
      <c r="CK84" s="312"/>
      <c r="CL84" s="312"/>
      <c r="CM84" s="312"/>
      <c r="CN84" s="312"/>
      <c r="CO84" s="312"/>
      <c r="CP84" s="312"/>
      <c r="CQ84" s="312"/>
      <c r="CR84" s="312"/>
      <c r="CS84" s="312"/>
      <c r="CT84" s="312"/>
      <c r="CU84" s="312"/>
      <c r="CV84" s="312"/>
      <c r="CW84" s="312"/>
      <c r="CX84" s="312"/>
      <c r="CY84" s="312"/>
      <c r="CZ84" s="312"/>
      <c r="DA84" s="312"/>
      <c r="DB84" s="312"/>
      <c r="DC84" s="312"/>
      <c r="DD84" s="312"/>
      <c r="DE84" s="312"/>
      <c r="DF84" s="312"/>
      <c r="DG84" s="312"/>
      <c r="DH84" s="312"/>
      <c r="DI84" s="312"/>
      <c r="DJ84" s="312"/>
      <c r="DK84" s="312"/>
      <c r="DL84" s="312"/>
      <c r="DM84" s="312"/>
      <c r="DN84" s="312"/>
      <c r="DO84" s="312"/>
      <c r="DP84" s="312"/>
      <c r="DQ84" s="312"/>
      <c r="DR84" s="312"/>
      <c r="DS84" s="312"/>
      <c r="DT84" s="312"/>
      <c r="DU84" s="312"/>
      <c r="DV84" s="312"/>
      <c r="DW84" s="312"/>
      <c r="DX84" s="312"/>
      <c r="DY84" s="312"/>
      <c r="DZ84" s="312"/>
      <c r="EA84" s="312"/>
      <c r="EB84" s="312"/>
      <c r="EC84" s="312"/>
      <c r="ED84" s="312"/>
      <c r="EE84" s="312"/>
      <c r="EF84" s="312"/>
      <c r="EG84" s="312"/>
      <c r="EH84" s="312"/>
      <c r="EI84" s="312"/>
      <c r="EJ84" s="312"/>
      <c r="EK84" s="312"/>
      <c r="EL84" s="312"/>
      <c r="EM84" s="312"/>
      <c r="EN84" s="312"/>
      <c r="EO84" s="312"/>
      <c r="EP84" s="312"/>
      <c r="EQ84" s="312"/>
      <c r="ER84" s="312"/>
      <c r="ES84" s="312"/>
      <c r="ET84" s="312"/>
      <c r="EU84" s="312"/>
      <c r="EV84" s="312"/>
      <c r="EW84" s="312"/>
      <c r="EX84" s="312"/>
      <c r="EY84" s="312"/>
      <c r="EZ84" s="312"/>
      <c r="FA84" s="312"/>
      <c r="FB84" s="312"/>
      <c r="FC84" s="312"/>
      <c r="FD84" s="312"/>
      <c r="FE84" s="312"/>
      <c r="FF84" s="312"/>
      <c r="FG84" s="312"/>
      <c r="FH84" s="312"/>
      <c r="FI84" s="312"/>
      <c r="FJ84" s="312"/>
      <c r="FK84" s="312"/>
      <c r="FL84" s="312"/>
      <c r="FM84" s="312"/>
      <c r="FN84" s="312"/>
      <c r="FO84" s="312"/>
      <c r="FP84" s="312"/>
      <c r="FQ84" s="312"/>
      <c r="FR84" s="312"/>
      <c r="FS84" s="312"/>
      <c r="FT84" s="312"/>
      <c r="FU84" s="312"/>
      <c r="FV84" s="312"/>
      <c r="FW84" s="312"/>
      <c r="FX84" s="312"/>
      <c r="FY84" s="312"/>
      <c r="FZ84" s="312"/>
      <c r="GA84" s="312"/>
      <c r="GB84" s="312"/>
      <c r="GC84" s="312"/>
      <c r="GD84" s="312"/>
      <c r="GE84" s="312"/>
      <c r="GF84" s="312"/>
      <c r="GG84" s="312"/>
    </row>
    <row r="85" spans="1:189" s="351" customFormat="1">
      <c r="A85" s="331"/>
      <c r="B85" s="346"/>
      <c r="C85" s="346"/>
      <c r="D85" s="316"/>
      <c r="E85" s="314"/>
      <c r="G85" s="314"/>
      <c r="H85" s="349"/>
      <c r="I85" s="350"/>
      <c r="J85" s="330"/>
      <c r="K85" s="330"/>
      <c r="L85" s="330"/>
      <c r="M85" s="352"/>
      <c r="N85" s="318"/>
      <c r="O85" s="314"/>
      <c r="P85" s="647"/>
      <c r="Q85" s="647"/>
      <c r="R85" s="648"/>
      <c r="S85" s="570"/>
      <c r="T85" s="649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12"/>
      <c r="AH85" s="312"/>
      <c r="AI85" s="312"/>
      <c r="AJ85" s="312"/>
      <c r="AK85" s="312"/>
      <c r="AL85" s="312"/>
      <c r="AM85" s="312"/>
      <c r="AN85" s="312"/>
      <c r="AO85" s="312"/>
      <c r="AP85" s="312"/>
      <c r="AQ85" s="312"/>
      <c r="AR85" s="312"/>
      <c r="AS85" s="312"/>
      <c r="AT85" s="312"/>
      <c r="AU85" s="312"/>
      <c r="AV85" s="312"/>
      <c r="AW85" s="312"/>
      <c r="AX85" s="312"/>
      <c r="AY85" s="312"/>
      <c r="AZ85" s="312"/>
      <c r="BA85" s="312"/>
      <c r="BB85" s="312"/>
      <c r="BC85" s="312"/>
      <c r="BD85" s="312"/>
      <c r="BE85" s="312"/>
      <c r="BF85" s="312"/>
      <c r="BG85" s="312"/>
      <c r="BH85" s="312"/>
      <c r="BI85" s="312"/>
      <c r="BJ85" s="312"/>
      <c r="BK85" s="312"/>
      <c r="BL85" s="312"/>
      <c r="BM85" s="312"/>
      <c r="BN85" s="312"/>
      <c r="BO85" s="312"/>
      <c r="BP85" s="312"/>
      <c r="BQ85" s="312"/>
      <c r="BR85" s="312"/>
      <c r="BS85" s="312"/>
      <c r="BT85" s="312"/>
      <c r="BU85" s="312"/>
      <c r="BV85" s="312"/>
      <c r="BW85" s="312"/>
      <c r="BX85" s="312"/>
      <c r="BY85" s="312"/>
      <c r="BZ85" s="312"/>
      <c r="CA85" s="312"/>
      <c r="CB85" s="312"/>
      <c r="CC85" s="312"/>
      <c r="CD85" s="312"/>
      <c r="CE85" s="312"/>
      <c r="CF85" s="312"/>
      <c r="CG85" s="312"/>
      <c r="CH85" s="312"/>
      <c r="CI85" s="312"/>
      <c r="CJ85" s="312"/>
      <c r="CK85" s="312"/>
      <c r="CL85" s="312"/>
      <c r="CM85" s="312"/>
      <c r="CN85" s="312"/>
      <c r="CO85" s="312"/>
      <c r="CP85" s="312"/>
      <c r="CQ85" s="312"/>
      <c r="CR85" s="312"/>
      <c r="CS85" s="312"/>
      <c r="CT85" s="312"/>
      <c r="CU85" s="312"/>
      <c r="CV85" s="312"/>
      <c r="CW85" s="312"/>
      <c r="CX85" s="312"/>
      <c r="CY85" s="312"/>
      <c r="CZ85" s="312"/>
      <c r="DA85" s="312"/>
      <c r="DB85" s="312"/>
      <c r="DC85" s="312"/>
      <c r="DD85" s="312"/>
      <c r="DE85" s="312"/>
      <c r="DF85" s="312"/>
      <c r="DG85" s="312"/>
      <c r="DH85" s="312"/>
      <c r="DI85" s="312"/>
      <c r="DJ85" s="312"/>
      <c r="DK85" s="312"/>
      <c r="DL85" s="312"/>
      <c r="DM85" s="312"/>
      <c r="DN85" s="312"/>
      <c r="DO85" s="312"/>
      <c r="DP85" s="312"/>
      <c r="DQ85" s="312"/>
      <c r="DR85" s="312"/>
      <c r="DS85" s="312"/>
      <c r="DT85" s="312"/>
      <c r="DU85" s="312"/>
      <c r="DV85" s="312"/>
      <c r="DW85" s="312"/>
      <c r="DX85" s="312"/>
      <c r="DY85" s="312"/>
      <c r="DZ85" s="312"/>
      <c r="EA85" s="312"/>
      <c r="EB85" s="312"/>
      <c r="EC85" s="312"/>
      <c r="ED85" s="312"/>
      <c r="EE85" s="312"/>
      <c r="EF85" s="312"/>
      <c r="EG85" s="312"/>
      <c r="EH85" s="312"/>
      <c r="EI85" s="312"/>
      <c r="EJ85" s="312"/>
      <c r="EK85" s="312"/>
      <c r="EL85" s="312"/>
      <c r="EM85" s="312"/>
      <c r="EN85" s="312"/>
      <c r="EO85" s="312"/>
      <c r="EP85" s="312"/>
      <c r="EQ85" s="312"/>
      <c r="ER85" s="312"/>
      <c r="ES85" s="312"/>
      <c r="ET85" s="312"/>
      <c r="EU85" s="312"/>
      <c r="EV85" s="312"/>
      <c r="EW85" s="312"/>
      <c r="EX85" s="312"/>
      <c r="EY85" s="312"/>
      <c r="EZ85" s="312"/>
      <c r="FA85" s="312"/>
      <c r="FB85" s="312"/>
      <c r="FC85" s="312"/>
      <c r="FD85" s="312"/>
      <c r="FE85" s="312"/>
      <c r="FF85" s="312"/>
      <c r="FG85" s="312"/>
      <c r="FH85" s="312"/>
      <c r="FI85" s="312"/>
      <c r="FJ85" s="312"/>
      <c r="FK85" s="312"/>
      <c r="FL85" s="312"/>
      <c r="FM85" s="312"/>
      <c r="FN85" s="312"/>
      <c r="FO85" s="312"/>
      <c r="FP85" s="312"/>
      <c r="FQ85" s="312"/>
      <c r="FR85" s="312"/>
      <c r="FS85" s="312"/>
      <c r="FT85" s="312"/>
      <c r="FU85" s="312"/>
      <c r="FV85" s="312"/>
      <c r="FW85" s="312"/>
      <c r="FX85" s="312"/>
      <c r="FY85" s="312"/>
      <c r="FZ85" s="312"/>
      <c r="GA85" s="312"/>
      <c r="GB85" s="312"/>
      <c r="GC85" s="312"/>
      <c r="GD85" s="312"/>
      <c r="GE85" s="312"/>
      <c r="GF85" s="312"/>
      <c r="GG85" s="312"/>
    </row>
    <row r="86" spans="1:189" s="351" customFormat="1">
      <c r="A86" s="331"/>
      <c r="B86" s="346"/>
      <c r="C86" s="346"/>
      <c r="D86" s="316"/>
      <c r="E86" s="314"/>
      <c r="G86" s="314"/>
      <c r="H86" s="349"/>
      <c r="I86" s="350"/>
      <c r="J86" s="330"/>
      <c r="K86" s="330"/>
      <c r="L86" s="330"/>
      <c r="M86" s="352"/>
      <c r="N86" s="318"/>
      <c r="O86" s="314"/>
      <c r="P86" s="647"/>
      <c r="Q86" s="647"/>
      <c r="R86" s="648"/>
      <c r="S86" s="570"/>
      <c r="T86" s="649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12"/>
      <c r="AH86" s="312"/>
      <c r="AI86" s="312"/>
      <c r="AJ86" s="312"/>
      <c r="AK86" s="312"/>
      <c r="AL86" s="312"/>
      <c r="AM86" s="312"/>
      <c r="AN86" s="312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3"/>
      <c r="BB86" s="353"/>
      <c r="BC86" s="353"/>
      <c r="BD86" s="353"/>
      <c r="BE86" s="353"/>
      <c r="BF86" s="353"/>
      <c r="BG86" s="353"/>
      <c r="BH86" s="353"/>
      <c r="BI86" s="353"/>
      <c r="BJ86" s="353"/>
      <c r="BK86" s="353"/>
      <c r="BL86" s="353"/>
      <c r="BM86" s="353"/>
      <c r="BN86" s="353"/>
      <c r="BO86" s="353"/>
      <c r="BP86" s="353"/>
      <c r="BQ86" s="353"/>
      <c r="BR86" s="353"/>
      <c r="BS86" s="353"/>
      <c r="BT86" s="353"/>
      <c r="BU86" s="353"/>
      <c r="BV86" s="353"/>
      <c r="BW86" s="353"/>
      <c r="BX86" s="353"/>
      <c r="BY86" s="353"/>
      <c r="BZ86" s="353"/>
      <c r="CA86" s="353"/>
      <c r="CB86" s="353"/>
      <c r="CC86" s="353"/>
      <c r="CD86" s="353"/>
      <c r="CE86" s="353"/>
      <c r="CF86" s="353"/>
      <c r="CG86" s="353"/>
      <c r="CH86" s="353"/>
      <c r="CI86" s="353"/>
      <c r="CJ86" s="353"/>
      <c r="CK86" s="353"/>
      <c r="CL86" s="353"/>
      <c r="CM86" s="353"/>
      <c r="CN86" s="353"/>
      <c r="CO86" s="353"/>
      <c r="CP86" s="353"/>
      <c r="CQ86" s="353"/>
      <c r="CR86" s="353"/>
      <c r="CS86" s="353"/>
      <c r="CT86" s="353"/>
      <c r="CU86" s="353"/>
      <c r="CV86" s="353"/>
      <c r="CW86" s="353"/>
      <c r="CX86" s="353"/>
      <c r="CY86" s="353"/>
      <c r="CZ86" s="353"/>
      <c r="DA86" s="353"/>
      <c r="DB86" s="353"/>
      <c r="DC86" s="353"/>
      <c r="DD86" s="353"/>
      <c r="DE86" s="353"/>
      <c r="DF86" s="353"/>
      <c r="DG86" s="353"/>
      <c r="DH86" s="353"/>
      <c r="DI86" s="353"/>
      <c r="DJ86" s="353"/>
      <c r="DK86" s="353"/>
      <c r="DL86" s="353"/>
      <c r="DM86" s="353"/>
      <c r="DN86" s="353"/>
      <c r="DO86" s="353"/>
      <c r="DP86" s="353"/>
      <c r="DQ86" s="353"/>
      <c r="DR86" s="353"/>
      <c r="DS86" s="353"/>
      <c r="DT86" s="353"/>
      <c r="DU86" s="353"/>
      <c r="DV86" s="353"/>
      <c r="DW86" s="353"/>
      <c r="DX86" s="353"/>
      <c r="DY86" s="353"/>
      <c r="DZ86" s="353"/>
      <c r="EA86" s="353"/>
      <c r="EB86" s="353"/>
      <c r="EC86" s="353"/>
      <c r="ED86" s="353"/>
      <c r="EE86" s="353"/>
      <c r="EF86" s="353"/>
      <c r="EG86" s="353"/>
      <c r="EH86" s="353"/>
      <c r="EI86" s="353"/>
      <c r="EJ86" s="353"/>
      <c r="EK86" s="353"/>
      <c r="EL86" s="353"/>
      <c r="EM86" s="353"/>
      <c r="EN86" s="353"/>
      <c r="EO86" s="353"/>
      <c r="EP86" s="353"/>
      <c r="EQ86" s="353"/>
      <c r="ER86" s="353"/>
      <c r="ES86" s="353"/>
      <c r="ET86" s="353"/>
      <c r="EU86" s="353"/>
      <c r="EV86" s="353"/>
      <c r="EW86" s="353"/>
      <c r="EX86" s="353"/>
      <c r="EY86" s="353"/>
      <c r="EZ86" s="353"/>
      <c r="FA86" s="353"/>
      <c r="FB86" s="353"/>
      <c r="FC86" s="353"/>
      <c r="FD86" s="353"/>
      <c r="FE86" s="353"/>
      <c r="FF86" s="353"/>
      <c r="FG86" s="353"/>
      <c r="FH86" s="353"/>
      <c r="FI86" s="353"/>
      <c r="FJ86" s="353"/>
      <c r="FK86" s="353"/>
      <c r="FL86" s="353"/>
      <c r="FM86" s="353"/>
      <c r="FN86" s="353"/>
      <c r="FO86" s="353"/>
      <c r="FP86" s="353"/>
      <c r="FQ86" s="353"/>
      <c r="FR86" s="353"/>
      <c r="FS86" s="353"/>
      <c r="FT86" s="353"/>
      <c r="FU86" s="353"/>
      <c r="FV86" s="353"/>
      <c r="FW86" s="353"/>
      <c r="FX86" s="353"/>
      <c r="FY86" s="353"/>
      <c r="FZ86" s="353"/>
      <c r="GA86" s="353"/>
      <c r="GB86" s="353"/>
      <c r="GC86" s="353"/>
      <c r="GD86" s="353"/>
      <c r="GE86" s="353"/>
      <c r="GF86" s="353"/>
      <c r="GG86" s="353"/>
    </row>
    <row r="87" spans="1:189" s="351" customFormat="1">
      <c r="A87" s="331"/>
      <c r="B87" s="346"/>
      <c r="C87" s="346"/>
      <c r="D87" s="316"/>
      <c r="E87" s="314"/>
      <c r="G87" s="314"/>
      <c r="H87" s="349"/>
      <c r="I87" s="350"/>
      <c r="J87" s="330"/>
      <c r="K87" s="330"/>
      <c r="L87" s="330"/>
      <c r="M87" s="352"/>
      <c r="N87" s="318"/>
      <c r="O87" s="314"/>
      <c r="P87" s="647"/>
      <c r="Q87" s="647"/>
      <c r="R87" s="648"/>
      <c r="S87" s="570"/>
      <c r="T87" s="649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12"/>
      <c r="AH87" s="312"/>
      <c r="AI87" s="312"/>
      <c r="AJ87" s="312"/>
      <c r="AK87" s="312"/>
      <c r="AL87" s="312"/>
      <c r="AM87" s="312"/>
      <c r="AN87" s="312"/>
      <c r="AO87" s="312"/>
      <c r="AP87" s="312"/>
      <c r="AQ87" s="312"/>
      <c r="AR87" s="312"/>
      <c r="AS87" s="312"/>
      <c r="AT87" s="312"/>
      <c r="AU87" s="312"/>
      <c r="AV87" s="312"/>
      <c r="AW87" s="312"/>
      <c r="AX87" s="312"/>
      <c r="AY87" s="312"/>
      <c r="AZ87" s="312"/>
      <c r="BA87" s="312"/>
      <c r="BB87" s="312"/>
      <c r="BC87" s="312"/>
      <c r="BD87" s="312"/>
      <c r="BE87" s="312"/>
      <c r="BF87" s="312"/>
      <c r="BG87" s="312"/>
      <c r="BH87" s="312"/>
      <c r="BI87" s="312"/>
      <c r="BJ87" s="312"/>
      <c r="BK87" s="312"/>
      <c r="BL87" s="312"/>
      <c r="BM87" s="312"/>
      <c r="BN87" s="312"/>
      <c r="BO87" s="312"/>
      <c r="BP87" s="312"/>
      <c r="BQ87" s="312"/>
      <c r="BR87" s="312"/>
      <c r="BS87" s="312"/>
      <c r="BT87" s="312"/>
      <c r="BU87" s="312"/>
      <c r="BV87" s="312"/>
      <c r="BW87" s="312"/>
      <c r="BX87" s="312"/>
      <c r="BY87" s="312"/>
      <c r="BZ87" s="312"/>
      <c r="CA87" s="312"/>
      <c r="CB87" s="312"/>
      <c r="CC87" s="312"/>
      <c r="CD87" s="312"/>
      <c r="CE87" s="312"/>
      <c r="CF87" s="312"/>
      <c r="CG87" s="312"/>
      <c r="CH87" s="312"/>
      <c r="CI87" s="312"/>
      <c r="CJ87" s="312"/>
      <c r="CK87" s="312"/>
      <c r="CL87" s="312"/>
      <c r="CM87" s="312"/>
      <c r="CN87" s="312"/>
      <c r="CO87" s="312"/>
      <c r="CP87" s="312"/>
      <c r="CQ87" s="312"/>
      <c r="CR87" s="312"/>
      <c r="CS87" s="312"/>
      <c r="CT87" s="312"/>
      <c r="CU87" s="312"/>
      <c r="CV87" s="312"/>
      <c r="CW87" s="312"/>
      <c r="CX87" s="312"/>
      <c r="CY87" s="312"/>
      <c r="CZ87" s="312"/>
      <c r="DA87" s="312"/>
      <c r="DB87" s="312"/>
      <c r="DC87" s="312"/>
      <c r="DD87" s="312"/>
      <c r="DE87" s="312"/>
      <c r="DF87" s="312"/>
      <c r="DG87" s="312"/>
      <c r="DH87" s="312"/>
      <c r="DI87" s="312"/>
      <c r="DJ87" s="312"/>
      <c r="DK87" s="312"/>
      <c r="DL87" s="312"/>
      <c r="DM87" s="312"/>
      <c r="DN87" s="312"/>
      <c r="DO87" s="312"/>
      <c r="DP87" s="312"/>
      <c r="DQ87" s="312"/>
      <c r="DR87" s="312"/>
      <c r="DS87" s="312"/>
      <c r="DT87" s="312"/>
      <c r="DU87" s="312"/>
      <c r="DV87" s="312"/>
      <c r="DW87" s="312"/>
      <c r="DX87" s="312"/>
      <c r="DY87" s="312"/>
      <c r="DZ87" s="312"/>
      <c r="EA87" s="312"/>
      <c r="EB87" s="312"/>
      <c r="EC87" s="312"/>
      <c r="ED87" s="312"/>
      <c r="EE87" s="312"/>
      <c r="EF87" s="312"/>
      <c r="EG87" s="312"/>
      <c r="EH87" s="312"/>
      <c r="EI87" s="312"/>
      <c r="EJ87" s="312"/>
      <c r="EK87" s="312"/>
      <c r="EL87" s="312"/>
      <c r="EM87" s="312"/>
      <c r="EN87" s="312"/>
      <c r="EO87" s="312"/>
      <c r="EP87" s="312"/>
      <c r="EQ87" s="312"/>
      <c r="ER87" s="312"/>
      <c r="ES87" s="312"/>
      <c r="ET87" s="312"/>
      <c r="EU87" s="312"/>
      <c r="EV87" s="312"/>
      <c r="EW87" s="312"/>
      <c r="EX87" s="312"/>
      <c r="EY87" s="312"/>
      <c r="EZ87" s="312"/>
      <c r="FA87" s="312"/>
      <c r="FB87" s="312"/>
      <c r="FC87" s="312"/>
      <c r="FD87" s="312"/>
      <c r="FE87" s="312"/>
      <c r="FF87" s="312"/>
      <c r="FG87" s="312"/>
      <c r="FH87" s="312"/>
      <c r="FI87" s="312"/>
      <c r="FJ87" s="312"/>
      <c r="FK87" s="312"/>
      <c r="FL87" s="312"/>
      <c r="FM87" s="312"/>
      <c r="FN87" s="312"/>
      <c r="FO87" s="312"/>
      <c r="FP87" s="312"/>
      <c r="FQ87" s="312"/>
      <c r="FR87" s="312"/>
      <c r="FS87" s="312"/>
      <c r="FT87" s="312"/>
      <c r="FU87" s="312"/>
      <c r="FV87" s="312"/>
      <c r="FW87" s="312"/>
      <c r="FX87" s="312"/>
      <c r="FY87" s="312"/>
      <c r="FZ87" s="312"/>
      <c r="GA87" s="312"/>
      <c r="GB87" s="312"/>
      <c r="GC87" s="312"/>
      <c r="GD87" s="312"/>
      <c r="GE87" s="312"/>
      <c r="GF87" s="312"/>
      <c r="GG87" s="312"/>
    </row>
    <row r="88" spans="1:189" s="351" customFormat="1">
      <c r="A88" s="331"/>
      <c r="B88" s="346"/>
      <c r="C88" s="346"/>
      <c r="D88" s="316"/>
      <c r="E88" s="314"/>
      <c r="G88" s="314"/>
      <c r="H88" s="349"/>
      <c r="I88" s="350"/>
      <c r="J88" s="330"/>
      <c r="K88" s="330"/>
      <c r="L88" s="330"/>
      <c r="M88" s="352"/>
      <c r="N88" s="318"/>
      <c r="O88" s="314"/>
      <c r="P88" s="647"/>
      <c r="Q88" s="647"/>
      <c r="R88" s="648"/>
      <c r="S88" s="570"/>
      <c r="T88" s="649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12"/>
      <c r="AH88" s="312"/>
      <c r="AI88" s="312"/>
      <c r="AJ88" s="312"/>
      <c r="AK88" s="312"/>
      <c r="AL88" s="312"/>
      <c r="AM88" s="312"/>
      <c r="AN88" s="312"/>
      <c r="AO88" s="312"/>
      <c r="AP88" s="312"/>
      <c r="AQ88" s="312"/>
      <c r="AR88" s="312"/>
      <c r="AS88" s="312"/>
      <c r="AT88" s="312"/>
      <c r="AU88" s="312"/>
      <c r="AV88" s="312"/>
      <c r="AW88" s="312"/>
      <c r="AX88" s="312"/>
      <c r="AY88" s="312"/>
      <c r="AZ88" s="312"/>
      <c r="BA88" s="312"/>
      <c r="BB88" s="312"/>
      <c r="BC88" s="312"/>
      <c r="BD88" s="312"/>
      <c r="BE88" s="312"/>
      <c r="BF88" s="312"/>
      <c r="BG88" s="312"/>
      <c r="BH88" s="312"/>
      <c r="BI88" s="312"/>
      <c r="BJ88" s="312"/>
      <c r="BK88" s="312"/>
      <c r="BL88" s="312"/>
      <c r="BM88" s="312"/>
      <c r="BN88" s="312"/>
      <c r="BO88" s="312"/>
      <c r="BP88" s="312"/>
      <c r="BQ88" s="312"/>
      <c r="BR88" s="312"/>
      <c r="BS88" s="312"/>
      <c r="BT88" s="312"/>
      <c r="BU88" s="312"/>
      <c r="BV88" s="312"/>
      <c r="BW88" s="312"/>
      <c r="BX88" s="312"/>
      <c r="BY88" s="312"/>
      <c r="BZ88" s="312"/>
      <c r="CA88" s="312"/>
      <c r="CB88" s="312"/>
      <c r="CC88" s="312"/>
      <c r="CD88" s="312"/>
      <c r="CE88" s="312"/>
      <c r="CF88" s="312"/>
      <c r="CG88" s="312"/>
      <c r="CH88" s="312"/>
      <c r="CI88" s="312"/>
      <c r="CJ88" s="312"/>
      <c r="CK88" s="312"/>
      <c r="CL88" s="312"/>
      <c r="CM88" s="312"/>
      <c r="CN88" s="312"/>
      <c r="CO88" s="312"/>
      <c r="CP88" s="312"/>
      <c r="CQ88" s="312"/>
      <c r="CR88" s="312"/>
      <c r="CS88" s="312"/>
      <c r="CT88" s="312"/>
      <c r="CU88" s="312"/>
      <c r="CV88" s="312"/>
      <c r="CW88" s="312"/>
      <c r="CX88" s="312"/>
      <c r="CY88" s="312"/>
      <c r="CZ88" s="312"/>
      <c r="DA88" s="312"/>
      <c r="DB88" s="312"/>
      <c r="DC88" s="312"/>
      <c r="DD88" s="312"/>
      <c r="DE88" s="312"/>
      <c r="DF88" s="312"/>
      <c r="DG88" s="312"/>
      <c r="DH88" s="312"/>
      <c r="DI88" s="312"/>
      <c r="DJ88" s="312"/>
      <c r="DK88" s="312"/>
      <c r="DL88" s="312"/>
      <c r="DM88" s="312"/>
      <c r="DN88" s="312"/>
      <c r="DO88" s="312"/>
      <c r="DP88" s="312"/>
      <c r="DQ88" s="312"/>
      <c r="DR88" s="312"/>
      <c r="DS88" s="312"/>
      <c r="DT88" s="312"/>
      <c r="DU88" s="312"/>
      <c r="DV88" s="312"/>
      <c r="DW88" s="312"/>
      <c r="DX88" s="312"/>
      <c r="DY88" s="312"/>
      <c r="DZ88" s="312"/>
      <c r="EA88" s="312"/>
      <c r="EB88" s="312"/>
      <c r="EC88" s="312"/>
      <c r="ED88" s="312"/>
      <c r="EE88" s="312"/>
      <c r="EF88" s="312"/>
      <c r="EG88" s="312"/>
      <c r="EH88" s="312"/>
      <c r="EI88" s="312"/>
      <c r="EJ88" s="312"/>
      <c r="EK88" s="312"/>
      <c r="EL88" s="312"/>
      <c r="EM88" s="312"/>
      <c r="EN88" s="312"/>
      <c r="EO88" s="312"/>
      <c r="EP88" s="312"/>
      <c r="EQ88" s="312"/>
      <c r="ER88" s="312"/>
      <c r="ES88" s="312"/>
      <c r="ET88" s="312"/>
      <c r="EU88" s="312"/>
      <c r="EV88" s="312"/>
      <c r="EW88" s="312"/>
      <c r="EX88" s="312"/>
      <c r="EY88" s="312"/>
      <c r="EZ88" s="312"/>
      <c r="FA88" s="312"/>
      <c r="FB88" s="312"/>
      <c r="FC88" s="312"/>
      <c r="FD88" s="312"/>
      <c r="FE88" s="312"/>
      <c r="FF88" s="312"/>
      <c r="FG88" s="312"/>
      <c r="FH88" s="312"/>
      <c r="FI88" s="312"/>
      <c r="FJ88" s="312"/>
      <c r="FK88" s="312"/>
      <c r="FL88" s="312"/>
      <c r="FM88" s="312"/>
      <c r="FN88" s="312"/>
      <c r="FO88" s="312"/>
      <c r="FP88" s="312"/>
      <c r="FQ88" s="312"/>
      <c r="FR88" s="312"/>
      <c r="FS88" s="312"/>
      <c r="FT88" s="312"/>
      <c r="FU88" s="312"/>
      <c r="FV88" s="312"/>
      <c r="FW88" s="312"/>
      <c r="FX88" s="312"/>
      <c r="FY88" s="312"/>
      <c r="FZ88" s="312"/>
      <c r="GA88" s="312"/>
      <c r="GB88" s="312"/>
      <c r="GC88" s="312"/>
      <c r="GD88" s="312"/>
      <c r="GE88" s="312"/>
      <c r="GF88" s="312"/>
      <c r="GG88" s="312"/>
    </row>
    <row r="89" spans="1:189" s="351" customFormat="1">
      <c r="A89" s="331"/>
      <c r="B89" s="346"/>
      <c r="C89" s="346"/>
      <c r="D89" s="316"/>
      <c r="E89" s="314"/>
      <c r="G89" s="314"/>
      <c r="H89" s="349"/>
      <c r="I89" s="350"/>
      <c r="J89" s="330"/>
      <c r="K89" s="330"/>
      <c r="L89" s="330"/>
      <c r="M89" s="352"/>
      <c r="N89" s="318"/>
      <c r="O89" s="314"/>
      <c r="P89" s="647"/>
      <c r="Q89" s="647"/>
      <c r="R89" s="648"/>
      <c r="S89" s="570"/>
      <c r="T89" s="649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12"/>
      <c r="AH89" s="312"/>
      <c r="AI89" s="312"/>
      <c r="AJ89" s="312"/>
      <c r="AK89" s="312"/>
      <c r="AL89" s="312"/>
      <c r="AM89" s="312"/>
      <c r="AN89" s="312"/>
      <c r="AO89" s="312"/>
      <c r="AP89" s="312"/>
      <c r="AQ89" s="312"/>
      <c r="AR89" s="312"/>
      <c r="AS89" s="312"/>
      <c r="AT89" s="312"/>
      <c r="AU89" s="312"/>
      <c r="AV89" s="312"/>
      <c r="AW89" s="312"/>
      <c r="AX89" s="312"/>
      <c r="AY89" s="312"/>
      <c r="AZ89" s="312"/>
      <c r="BA89" s="312"/>
      <c r="BB89" s="312"/>
      <c r="BC89" s="312"/>
      <c r="BD89" s="312"/>
      <c r="BE89" s="312"/>
      <c r="BF89" s="312"/>
      <c r="BG89" s="312"/>
      <c r="BH89" s="312"/>
      <c r="BI89" s="312"/>
      <c r="BJ89" s="312"/>
      <c r="BK89" s="312"/>
      <c r="BL89" s="312"/>
      <c r="BM89" s="312"/>
      <c r="BN89" s="312"/>
      <c r="BO89" s="312"/>
      <c r="BP89" s="312"/>
      <c r="BQ89" s="312"/>
      <c r="BR89" s="312"/>
      <c r="BS89" s="312"/>
      <c r="BT89" s="312"/>
      <c r="BU89" s="312"/>
      <c r="BV89" s="312"/>
      <c r="BW89" s="312"/>
      <c r="BX89" s="312"/>
      <c r="BY89" s="312"/>
      <c r="BZ89" s="312"/>
      <c r="CA89" s="312"/>
      <c r="CB89" s="312"/>
      <c r="CC89" s="312"/>
      <c r="CD89" s="312"/>
      <c r="CE89" s="312"/>
      <c r="CF89" s="312"/>
      <c r="CG89" s="312"/>
      <c r="CH89" s="312"/>
      <c r="CI89" s="312"/>
      <c r="CJ89" s="312"/>
      <c r="CK89" s="312"/>
      <c r="CL89" s="312"/>
      <c r="CM89" s="312"/>
      <c r="CN89" s="312"/>
      <c r="CO89" s="312"/>
      <c r="CP89" s="312"/>
      <c r="CQ89" s="312"/>
      <c r="CR89" s="312"/>
      <c r="CS89" s="312"/>
      <c r="CT89" s="312"/>
      <c r="CU89" s="312"/>
      <c r="CV89" s="312"/>
      <c r="CW89" s="312"/>
      <c r="CX89" s="312"/>
      <c r="CY89" s="312"/>
      <c r="CZ89" s="312"/>
      <c r="DA89" s="312"/>
      <c r="DB89" s="312"/>
      <c r="DC89" s="312"/>
      <c r="DD89" s="312"/>
      <c r="DE89" s="312"/>
      <c r="DF89" s="312"/>
      <c r="DG89" s="312"/>
      <c r="DH89" s="312"/>
      <c r="DI89" s="312"/>
      <c r="DJ89" s="312"/>
      <c r="DK89" s="312"/>
      <c r="DL89" s="312"/>
      <c r="DM89" s="312"/>
      <c r="DN89" s="312"/>
      <c r="DO89" s="312"/>
      <c r="DP89" s="312"/>
      <c r="DQ89" s="312"/>
      <c r="DR89" s="312"/>
      <c r="DS89" s="312"/>
      <c r="DT89" s="312"/>
      <c r="DU89" s="312"/>
      <c r="DV89" s="312"/>
      <c r="DW89" s="312"/>
      <c r="DX89" s="312"/>
      <c r="DY89" s="312"/>
      <c r="DZ89" s="312"/>
      <c r="EA89" s="312"/>
      <c r="EB89" s="312"/>
      <c r="EC89" s="312"/>
      <c r="ED89" s="312"/>
      <c r="EE89" s="312"/>
      <c r="EF89" s="312"/>
      <c r="EG89" s="312"/>
      <c r="EH89" s="312"/>
      <c r="EI89" s="312"/>
      <c r="EJ89" s="312"/>
      <c r="EK89" s="312"/>
      <c r="EL89" s="312"/>
      <c r="EM89" s="312"/>
      <c r="EN89" s="312"/>
      <c r="EO89" s="312"/>
      <c r="EP89" s="312"/>
      <c r="EQ89" s="312"/>
      <c r="ER89" s="312"/>
      <c r="ES89" s="312"/>
      <c r="ET89" s="312"/>
      <c r="EU89" s="312"/>
      <c r="EV89" s="312"/>
      <c r="EW89" s="312"/>
      <c r="EX89" s="312"/>
      <c r="EY89" s="312"/>
      <c r="EZ89" s="312"/>
      <c r="FA89" s="312"/>
      <c r="FB89" s="312"/>
      <c r="FC89" s="312"/>
      <c r="FD89" s="312"/>
      <c r="FE89" s="312"/>
      <c r="FF89" s="312"/>
      <c r="FG89" s="312"/>
      <c r="FH89" s="312"/>
      <c r="FI89" s="312"/>
      <c r="FJ89" s="312"/>
      <c r="FK89" s="312"/>
      <c r="FL89" s="312"/>
      <c r="FM89" s="312"/>
      <c r="FN89" s="312"/>
      <c r="FO89" s="312"/>
      <c r="FP89" s="312"/>
      <c r="FQ89" s="312"/>
      <c r="FR89" s="312"/>
      <c r="FS89" s="312"/>
      <c r="FT89" s="312"/>
      <c r="FU89" s="312"/>
      <c r="FV89" s="312"/>
      <c r="FW89" s="312"/>
      <c r="FX89" s="312"/>
      <c r="FY89" s="312"/>
      <c r="FZ89" s="312"/>
      <c r="GA89" s="312"/>
      <c r="GB89" s="312"/>
      <c r="GC89" s="312"/>
      <c r="GD89" s="312"/>
      <c r="GE89" s="312"/>
      <c r="GF89" s="312"/>
      <c r="GG89" s="312"/>
    </row>
    <row r="90" spans="1:189" s="351" customFormat="1">
      <c r="A90" s="331"/>
      <c r="B90" s="346"/>
      <c r="C90" s="346"/>
      <c r="D90" s="316"/>
      <c r="E90" s="314"/>
      <c r="G90" s="314"/>
      <c r="H90" s="349"/>
      <c r="I90" s="350"/>
      <c r="J90" s="330"/>
      <c r="K90" s="330"/>
      <c r="L90" s="330"/>
      <c r="M90" s="352"/>
      <c r="N90" s="318"/>
      <c r="O90" s="314"/>
      <c r="P90" s="647"/>
      <c r="Q90" s="647"/>
      <c r="R90" s="648"/>
      <c r="S90" s="570"/>
      <c r="T90" s="649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12"/>
      <c r="AH90" s="312"/>
      <c r="AI90" s="312"/>
      <c r="AJ90" s="312"/>
      <c r="AK90" s="312"/>
      <c r="AL90" s="312"/>
      <c r="AM90" s="312"/>
      <c r="AN90" s="312"/>
      <c r="AO90" s="312"/>
      <c r="AP90" s="312"/>
      <c r="AQ90" s="312"/>
      <c r="AR90" s="312"/>
      <c r="AS90" s="312"/>
      <c r="AT90" s="312"/>
      <c r="AU90" s="312"/>
      <c r="AV90" s="312"/>
      <c r="AW90" s="312"/>
      <c r="AX90" s="312"/>
      <c r="AY90" s="312"/>
      <c r="AZ90" s="312"/>
      <c r="BA90" s="312"/>
      <c r="BB90" s="312"/>
      <c r="BC90" s="312"/>
      <c r="BD90" s="312"/>
      <c r="BE90" s="312"/>
      <c r="BF90" s="312"/>
      <c r="BG90" s="312"/>
      <c r="BH90" s="312"/>
      <c r="BI90" s="312"/>
      <c r="BJ90" s="312"/>
      <c r="BK90" s="312"/>
      <c r="BL90" s="312"/>
      <c r="BM90" s="312"/>
      <c r="BN90" s="312"/>
      <c r="BO90" s="312"/>
      <c r="BP90" s="312"/>
      <c r="BQ90" s="312"/>
      <c r="BR90" s="312"/>
      <c r="BS90" s="312"/>
      <c r="BT90" s="312"/>
      <c r="BU90" s="312"/>
      <c r="BV90" s="312"/>
      <c r="BW90" s="312"/>
      <c r="BX90" s="312"/>
      <c r="BY90" s="312"/>
      <c r="BZ90" s="312"/>
      <c r="CA90" s="312"/>
      <c r="CB90" s="312"/>
      <c r="CC90" s="312"/>
      <c r="CD90" s="312"/>
      <c r="CE90" s="312"/>
      <c r="CF90" s="312"/>
      <c r="CG90" s="312"/>
      <c r="CH90" s="312"/>
      <c r="CI90" s="312"/>
      <c r="CJ90" s="312"/>
      <c r="CK90" s="312"/>
      <c r="CL90" s="312"/>
      <c r="CM90" s="312"/>
      <c r="CN90" s="312"/>
      <c r="CO90" s="312"/>
      <c r="CP90" s="312"/>
      <c r="CQ90" s="312"/>
      <c r="CR90" s="312"/>
      <c r="CS90" s="312"/>
      <c r="CT90" s="312"/>
      <c r="CU90" s="312"/>
      <c r="CV90" s="312"/>
      <c r="CW90" s="312"/>
      <c r="CX90" s="312"/>
      <c r="CY90" s="312"/>
      <c r="CZ90" s="312"/>
      <c r="DA90" s="312"/>
      <c r="DB90" s="312"/>
      <c r="DC90" s="312"/>
      <c r="DD90" s="312"/>
      <c r="DE90" s="312"/>
      <c r="DF90" s="312"/>
      <c r="DG90" s="312"/>
      <c r="DH90" s="312"/>
      <c r="DI90" s="312"/>
      <c r="DJ90" s="312"/>
      <c r="DK90" s="312"/>
      <c r="DL90" s="312"/>
      <c r="DM90" s="312"/>
      <c r="DN90" s="312"/>
      <c r="DO90" s="312"/>
      <c r="DP90" s="312"/>
      <c r="DQ90" s="312"/>
      <c r="DR90" s="312"/>
      <c r="DS90" s="312"/>
      <c r="DT90" s="312"/>
      <c r="DU90" s="312"/>
      <c r="DV90" s="312"/>
      <c r="DW90" s="312"/>
      <c r="DX90" s="312"/>
      <c r="DY90" s="312"/>
      <c r="DZ90" s="312"/>
      <c r="EA90" s="312"/>
      <c r="EB90" s="312"/>
      <c r="EC90" s="312"/>
      <c r="ED90" s="312"/>
      <c r="EE90" s="312"/>
      <c r="EF90" s="312"/>
      <c r="EG90" s="312"/>
      <c r="EH90" s="312"/>
      <c r="EI90" s="312"/>
      <c r="EJ90" s="312"/>
      <c r="EK90" s="312"/>
      <c r="EL90" s="312"/>
      <c r="EM90" s="312"/>
      <c r="EN90" s="312"/>
      <c r="EO90" s="312"/>
      <c r="EP90" s="312"/>
      <c r="EQ90" s="312"/>
      <c r="ER90" s="312"/>
      <c r="ES90" s="312"/>
      <c r="ET90" s="312"/>
      <c r="EU90" s="312"/>
      <c r="EV90" s="312"/>
      <c r="EW90" s="312"/>
      <c r="EX90" s="312"/>
      <c r="EY90" s="312"/>
      <c r="EZ90" s="312"/>
      <c r="FA90" s="312"/>
      <c r="FB90" s="312"/>
      <c r="FC90" s="312"/>
      <c r="FD90" s="312"/>
      <c r="FE90" s="312"/>
      <c r="FF90" s="312"/>
      <c r="FG90" s="312"/>
      <c r="FH90" s="312"/>
      <c r="FI90" s="312"/>
      <c r="FJ90" s="312"/>
      <c r="FK90" s="312"/>
      <c r="FL90" s="312"/>
      <c r="FM90" s="312"/>
      <c r="FN90" s="312"/>
      <c r="FO90" s="312"/>
      <c r="FP90" s="312"/>
      <c r="FQ90" s="312"/>
      <c r="FR90" s="312"/>
      <c r="FS90" s="312"/>
      <c r="FT90" s="312"/>
      <c r="FU90" s="312"/>
      <c r="FV90" s="312"/>
      <c r="FW90" s="312"/>
      <c r="FX90" s="312"/>
      <c r="FY90" s="312"/>
      <c r="FZ90" s="312"/>
      <c r="GA90" s="312"/>
      <c r="GB90" s="312"/>
      <c r="GC90" s="312"/>
      <c r="GD90" s="312"/>
      <c r="GE90" s="312"/>
      <c r="GF90" s="312"/>
      <c r="GG90" s="312"/>
    </row>
    <row r="91" spans="1:189" s="351" customFormat="1">
      <c r="A91" s="331"/>
      <c r="B91" s="346"/>
      <c r="C91" s="346"/>
      <c r="D91" s="316"/>
      <c r="E91" s="314"/>
      <c r="G91" s="314"/>
      <c r="H91" s="349"/>
      <c r="I91" s="350"/>
      <c r="J91" s="330"/>
      <c r="K91" s="330"/>
      <c r="L91" s="330"/>
      <c r="M91" s="352"/>
      <c r="N91" s="318"/>
      <c r="O91" s="314"/>
      <c r="P91" s="647"/>
      <c r="Q91" s="647"/>
      <c r="R91" s="648"/>
      <c r="S91" s="570"/>
      <c r="T91" s="649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12"/>
      <c r="AH91" s="312"/>
      <c r="AI91" s="312"/>
      <c r="AJ91" s="312"/>
      <c r="AK91" s="312"/>
      <c r="AL91" s="312"/>
      <c r="AM91" s="312"/>
      <c r="AN91" s="312"/>
      <c r="AO91" s="312"/>
      <c r="AP91" s="312"/>
      <c r="AQ91" s="312"/>
      <c r="AR91" s="312"/>
      <c r="AS91" s="312"/>
      <c r="AT91" s="312"/>
      <c r="AU91" s="312"/>
      <c r="AV91" s="312"/>
      <c r="AW91" s="312"/>
      <c r="AX91" s="312"/>
      <c r="AY91" s="312"/>
      <c r="AZ91" s="312"/>
      <c r="BA91" s="312"/>
      <c r="BB91" s="312"/>
      <c r="BC91" s="312"/>
      <c r="BD91" s="312"/>
      <c r="BE91" s="312"/>
      <c r="BF91" s="312"/>
      <c r="BG91" s="312"/>
      <c r="BH91" s="312"/>
      <c r="BI91" s="312"/>
      <c r="BJ91" s="312"/>
      <c r="BK91" s="312"/>
      <c r="BL91" s="312"/>
      <c r="BM91" s="312"/>
      <c r="BN91" s="312"/>
      <c r="BO91" s="312"/>
      <c r="BP91" s="312"/>
      <c r="BQ91" s="312"/>
      <c r="BR91" s="312"/>
      <c r="BS91" s="312"/>
      <c r="BT91" s="312"/>
      <c r="BU91" s="312"/>
      <c r="BV91" s="312"/>
      <c r="BW91" s="312"/>
      <c r="BX91" s="312"/>
      <c r="BY91" s="312"/>
      <c r="BZ91" s="312"/>
      <c r="CA91" s="312"/>
      <c r="CB91" s="312"/>
      <c r="CC91" s="312"/>
      <c r="CD91" s="312"/>
      <c r="CE91" s="312"/>
      <c r="CF91" s="312"/>
      <c r="CG91" s="312"/>
      <c r="CH91" s="312"/>
      <c r="CI91" s="312"/>
      <c r="CJ91" s="312"/>
      <c r="CK91" s="312"/>
      <c r="CL91" s="312"/>
      <c r="CM91" s="312"/>
      <c r="CN91" s="312"/>
      <c r="CO91" s="312"/>
      <c r="CP91" s="312"/>
      <c r="CQ91" s="312"/>
      <c r="CR91" s="312"/>
      <c r="CS91" s="312"/>
      <c r="CT91" s="312"/>
      <c r="CU91" s="312"/>
      <c r="CV91" s="312"/>
      <c r="CW91" s="312"/>
      <c r="CX91" s="312"/>
      <c r="CY91" s="312"/>
      <c r="CZ91" s="312"/>
      <c r="DA91" s="312"/>
      <c r="DB91" s="312"/>
      <c r="DC91" s="312"/>
      <c r="DD91" s="312"/>
      <c r="DE91" s="312"/>
      <c r="DF91" s="312"/>
      <c r="DG91" s="312"/>
      <c r="DH91" s="312"/>
      <c r="DI91" s="312"/>
      <c r="DJ91" s="312"/>
      <c r="DK91" s="312"/>
      <c r="DL91" s="312"/>
      <c r="DM91" s="312"/>
      <c r="DN91" s="312"/>
      <c r="DO91" s="312"/>
      <c r="DP91" s="312"/>
      <c r="DQ91" s="312"/>
      <c r="DR91" s="312"/>
      <c r="DS91" s="312"/>
      <c r="DT91" s="312"/>
      <c r="DU91" s="312"/>
      <c r="DV91" s="312"/>
      <c r="DW91" s="312"/>
      <c r="DX91" s="312"/>
      <c r="DY91" s="312"/>
      <c r="DZ91" s="312"/>
      <c r="EA91" s="312"/>
      <c r="EB91" s="312"/>
      <c r="EC91" s="312"/>
      <c r="ED91" s="312"/>
      <c r="EE91" s="312"/>
      <c r="EF91" s="312"/>
      <c r="EG91" s="312"/>
      <c r="EH91" s="312"/>
      <c r="EI91" s="312"/>
      <c r="EJ91" s="312"/>
      <c r="EK91" s="312"/>
      <c r="EL91" s="312"/>
      <c r="EM91" s="312"/>
      <c r="EN91" s="312"/>
      <c r="EO91" s="312"/>
      <c r="EP91" s="312"/>
      <c r="EQ91" s="312"/>
      <c r="ER91" s="312"/>
      <c r="ES91" s="312"/>
      <c r="ET91" s="312"/>
      <c r="EU91" s="312"/>
      <c r="EV91" s="312"/>
      <c r="EW91" s="312"/>
      <c r="EX91" s="312"/>
      <c r="EY91" s="312"/>
      <c r="EZ91" s="312"/>
      <c r="FA91" s="312"/>
      <c r="FB91" s="312"/>
      <c r="FC91" s="312"/>
      <c r="FD91" s="312"/>
      <c r="FE91" s="312"/>
      <c r="FF91" s="312"/>
      <c r="FG91" s="312"/>
      <c r="FH91" s="312"/>
      <c r="FI91" s="312"/>
      <c r="FJ91" s="312"/>
      <c r="FK91" s="312"/>
      <c r="FL91" s="312"/>
      <c r="FM91" s="312"/>
      <c r="FN91" s="312"/>
      <c r="FO91" s="312"/>
      <c r="FP91" s="312"/>
      <c r="FQ91" s="312"/>
      <c r="FR91" s="312"/>
      <c r="FS91" s="312"/>
      <c r="FT91" s="312"/>
      <c r="FU91" s="312"/>
      <c r="FV91" s="312"/>
      <c r="FW91" s="312"/>
      <c r="FX91" s="312"/>
      <c r="FY91" s="312"/>
      <c r="FZ91" s="312"/>
      <c r="GA91" s="312"/>
      <c r="GB91" s="312"/>
      <c r="GC91" s="312"/>
      <c r="GD91" s="312"/>
      <c r="GE91" s="312"/>
      <c r="GF91" s="312"/>
      <c r="GG91" s="312"/>
    </row>
    <row r="92" spans="1:189" s="351" customFormat="1">
      <c r="A92" s="331"/>
      <c r="B92" s="346"/>
      <c r="C92" s="346"/>
      <c r="D92" s="316"/>
      <c r="E92" s="314"/>
      <c r="G92" s="314"/>
      <c r="H92" s="349"/>
      <c r="I92" s="350"/>
      <c r="J92" s="330"/>
      <c r="K92" s="330"/>
      <c r="L92" s="330"/>
      <c r="M92" s="352"/>
      <c r="N92" s="318"/>
      <c r="O92" s="314"/>
      <c r="P92" s="647"/>
      <c r="Q92" s="647"/>
      <c r="R92" s="648"/>
      <c r="S92" s="570"/>
      <c r="T92" s="649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12"/>
      <c r="AH92" s="312"/>
      <c r="AI92" s="312"/>
      <c r="AJ92" s="312"/>
      <c r="AK92" s="312"/>
      <c r="AL92" s="312"/>
      <c r="AM92" s="312"/>
      <c r="AN92" s="312"/>
      <c r="AO92" s="312"/>
      <c r="AP92" s="312"/>
      <c r="AQ92" s="312"/>
      <c r="AR92" s="312"/>
      <c r="AS92" s="312"/>
      <c r="AT92" s="312"/>
      <c r="AU92" s="312"/>
      <c r="AV92" s="312"/>
      <c r="AW92" s="312"/>
      <c r="AX92" s="312"/>
      <c r="AY92" s="312"/>
      <c r="AZ92" s="312"/>
      <c r="BA92" s="312"/>
      <c r="BB92" s="312"/>
      <c r="BC92" s="312"/>
      <c r="BD92" s="312"/>
      <c r="BE92" s="312"/>
      <c r="BF92" s="312"/>
      <c r="BG92" s="312"/>
      <c r="BH92" s="312"/>
      <c r="BI92" s="312"/>
      <c r="BJ92" s="312"/>
      <c r="BK92" s="312"/>
      <c r="BL92" s="312"/>
      <c r="BM92" s="312"/>
      <c r="BN92" s="312"/>
      <c r="BO92" s="312"/>
      <c r="BP92" s="312"/>
      <c r="BQ92" s="312"/>
      <c r="BR92" s="312"/>
      <c r="BS92" s="312"/>
      <c r="BT92" s="312"/>
      <c r="BU92" s="312"/>
      <c r="BV92" s="312"/>
      <c r="BW92" s="312"/>
      <c r="BX92" s="312"/>
      <c r="BY92" s="312"/>
      <c r="BZ92" s="312"/>
      <c r="CA92" s="312"/>
      <c r="CB92" s="312"/>
      <c r="CC92" s="312"/>
      <c r="CD92" s="312"/>
      <c r="CE92" s="312"/>
      <c r="CF92" s="312"/>
      <c r="CG92" s="312"/>
      <c r="CH92" s="312"/>
      <c r="CI92" s="312"/>
      <c r="CJ92" s="312"/>
      <c r="CK92" s="312"/>
      <c r="CL92" s="312"/>
      <c r="CM92" s="312"/>
      <c r="CN92" s="312"/>
      <c r="CO92" s="312"/>
      <c r="CP92" s="312"/>
      <c r="CQ92" s="312"/>
      <c r="CR92" s="312"/>
      <c r="CS92" s="312"/>
      <c r="CT92" s="312"/>
      <c r="CU92" s="312"/>
      <c r="CV92" s="312"/>
      <c r="CW92" s="312"/>
      <c r="CX92" s="312"/>
      <c r="CY92" s="312"/>
      <c r="CZ92" s="312"/>
      <c r="DA92" s="312"/>
      <c r="DB92" s="312"/>
      <c r="DC92" s="312"/>
      <c r="DD92" s="312"/>
      <c r="DE92" s="312"/>
      <c r="DF92" s="312"/>
      <c r="DG92" s="312"/>
      <c r="DH92" s="312"/>
      <c r="DI92" s="312"/>
      <c r="DJ92" s="312"/>
      <c r="DK92" s="312"/>
      <c r="DL92" s="312"/>
      <c r="DM92" s="312"/>
      <c r="DN92" s="312"/>
      <c r="DO92" s="312"/>
      <c r="DP92" s="312"/>
      <c r="DQ92" s="312"/>
      <c r="DR92" s="312"/>
      <c r="DS92" s="312"/>
      <c r="DT92" s="312"/>
      <c r="DU92" s="312"/>
      <c r="DV92" s="312"/>
      <c r="DW92" s="312"/>
      <c r="DX92" s="312"/>
      <c r="DY92" s="312"/>
      <c r="DZ92" s="312"/>
      <c r="EA92" s="312"/>
      <c r="EB92" s="312"/>
      <c r="EC92" s="312"/>
      <c r="ED92" s="312"/>
      <c r="EE92" s="312"/>
      <c r="EF92" s="312"/>
      <c r="EG92" s="312"/>
      <c r="EH92" s="312"/>
      <c r="EI92" s="312"/>
      <c r="EJ92" s="312"/>
      <c r="EK92" s="312"/>
      <c r="EL92" s="312"/>
      <c r="EM92" s="312"/>
      <c r="EN92" s="312"/>
      <c r="EO92" s="312"/>
      <c r="EP92" s="312"/>
      <c r="EQ92" s="312"/>
      <c r="ER92" s="312"/>
      <c r="ES92" s="312"/>
      <c r="ET92" s="312"/>
      <c r="EU92" s="312"/>
      <c r="EV92" s="312"/>
      <c r="EW92" s="312"/>
      <c r="EX92" s="312"/>
      <c r="EY92" s="312"/>
      <c r="EZ92" s="312"/>
      <c r="FA92" s="312"/>
      <c r="FB92" s="312"/>
      <c r="FC92" s="312"/>
      <c r="FD92" s="312"/>
      <c r="FE92" s="312"/>
      <c r="FF92" s="312"/>
      <c r="FG92" s="312"/>
      <c r="FH92" s="312"/>
      <c r="FI92" s="312"/>
      <c r="FJ92" s="312"/>
      <c r="FK92" s="312"/>
      <c r="FL92" s="312"/>
      <c r="FM92" s="312"/>
      <c r="FN92" s="312"/>
      <c r="FO92" s="312"/>
      <c r="FP92" s="312"/>
      <c r="FQ92" s="312"/>
      <c r="FR92" s="312"/>
      <c r="FS92" s="312"/>
      <c r="FT92" s="312"/>
      <c r="FU92" s="312"/>
      <c r="FV92" s="312"/>
      <c r="FW92" s="312"/>
      <c r="FX92" s="312"/>
      <c r="FY92" s="312"/>
      <c r="FZ92" s="312"/>
      <c r="GA92" s="312"/>
      <c r="GB92" s="312"/>
      <c r="GC92" s="312"/>
      <c r="GD92" s="312"/>
      <c r="GE92" s="312"/>
      <c r="GF92" s="312"/>
      <c r="GG92" s="312"/>
    </row>
    <row r="93" spans="1:189" s="351" customFormat="1">
      <c r="A93" s="331"/>
      <c r="B93" s="346"/>
      <c r="C93" s="346"/>
      <c r="D93" s="316"/>
      <c r="E93" s="314"/>
      <c r="G93" s="314"/>
      <c r="H93" s="349"/>
      <c r="I93" s="350"/>
      <c r="J93" s="330"/>
      <c r="K93" s="330"/>
      <c r="L93" s="330"/>
      <c r="M93" s="352"/>
      <c r="N93" s="318"/>
      <c r="O93" s="314"/>
      <c r="P93" s="647"/>
      <c r="Q93" s="647"/>
      <c r="R93" s="648"/>
      <c r="S93" s="570"/>
      <c r="T93" s="649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12"/>
      <c r="AH93" s="312"/>
      <c r="AI93" s="312"/>
      <c r="AJ93" s="312"/>
      <c r="AK93" s="312"/>
      <c r="AL93" s="312"/>
      <c r="AM93" s="312"/>
      <c r="AN93" s="312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12"/>
      <c r="BB93" s="312"/>
      <c r="BC93" s="312"/>
      <c r="BD93" s="312"/>
      <c r="BE93" s="312"/>
      <c r="BF93" s="312"/>
      <c r="BG93" s="312"/>
      <c r="BH93" s="312"/>
      <c r="BI93" s="312"/>
      <c r="BJ93" s="312"/>
      <c r="BK93" s="312"/>
      <c r="BL93" s="312"/>
      <c r="BM93" s="312"/>
      <c r="BN93" s="312"/>
      <c r="BO93" s="312"/>
      <c r="BP93" s="312"/>
      <c r="BQ93" s="312"/>
      <c r="BR93" s="312"/>
      <c r="BS93" s="312"/>
      <c r="BT93" s="312"/>
      <c r="BU93" s="312"/>
      <c r="BV93" s="312"/>
      <c r="BW93" s="312"/>
      <c r="BX93" s="312"/>
      <c r="BY93" s="312"/>
      <c r="BZ93" s="312"/>
      <c r="CA93" s="312"/>
      <c r="CB93" s="312"/>
      <c r="CC93" s="312"/>
      <c r="CD93" s="312"/>
      <c r="CE93" s="312"/>
      <c r="CF93" s="312"/>
      <c r="CG93" s="312"/>
      <c r="CH93" s="312"/>
      <c r="CI93" s="312"/>
      <c r="CJ93" s="312"/>
      <c r="CK93" s="312"/>
      <c r="CL93" s="312"/>
      <c r="CM93" s="312"/>
      <c r="CN93" s="312"/>
      <c r="CO93" s="312"/>
      <c r="CP93" s="312"/>
      <c r="CQ93" s="312"/>
      <c r="CR93" s="312"/>
      <c r="CS93" s="312"/>
      <c r="CT93" s="312"/>
      <c r="CU93" s="312"/>
      <c r="CV93" s="312"/>
      <c r="CW93" s="312"/>
      <c r="CX93" s="312"/>
      <c r="CY93" s="312"/>
      <c r="CZ93" s="312"/>
      <c r="DA93" s="312"/>
      <c r="DB93" s="312"/>
      <c r="DC93" s="312"/>
      <c r="DD93" s="312"/>
      <c r="DE93" s="312"/>
      <c r="DF93" s="312"/>
      <c r="DG93" s="312"/>
      <c r="DH93" s="312"/>
      <c r="DI93" s="312"/>
      <c r="DJ93" s="312"/>
      <c r="DK93" s="312"/>
      <c r="DL93" s="312"/>
      <c r="DM93" s="312"/>
      <c r="DN93" s="312"/>
      <c r="DO93" s="312"/>
      <c r="DP93" s="312"/>
      <c r="DQ93" s="312"/>
      <c r="DR93" s="312"/>
      <c r="DS93" s="312"/>
      <c r="DT93" s="312"/>
      <c r="DU93" s="312"/>
      <c r="DV93" s="312"/>
      <c r="DW93" s="312"/>
      <c r="DX93" s="312"/>
      <c r="DY93" s="312"/>
      <c r="DZ93" s="312"/>
      <c r="EA93" s="312"/>
      <c r="EB93" s="312"/>
      <c r="EC93" s="312"/>
      <c r="ED93" s="312"/>
      <c r="EE93" s="312"/>
      <c r="EF93" s="312"/>
      <c r="EG93" s="312"/>
      <c r="EH93" s="312"/>
      <c r="EI93" s="312"/>
      <c r="EJ93" s="312"/>
      <c r="EK93" s="312"/>
      <c r="EL93" s="312"/>
      <c r="EM93" s="312"/>
      <c r="EN93" s="312"/>
      <c r="EO93" s="312"/>
      <c r="EP93" s="312"/>
      <c r="EQ93" s="312"/>
      <c r="ER93" s="312"/>
      <c r="ES93" s="312"/>
      <c r="ET93" s="312"/>
      <c r="EU93" s="312"/>
      <c r="EV93" s="312"/>
      <c r="EW93" s="312"/>
      <c r="EX93" s="312"/>
      <c r="EY93" s="312"/>
      <c r="EZ93" s="312"/>
      <c r="FA93" s="312"/>
      <c r="FB93" s="312"/>
      <c r="FC93" s="312"/>
      <c r="FD93" s="312"/>
      <c r="FE93" s="312"/>
      <c r="FF93" s="312"/>
      <c r="FG93" s="312"/>
      <c r="FH93" s="312"/>
      <c r="FI93" s="312"/>
      <c r="FJ93" s="312"/>
      <c r="FK93" s="312"/>
      <c r="FL93" s="312"/>
      <c r="FM93" s="312"/>
      <c r="FN93" s="312"/>
      <c r="FO93" s="312"/>
      <c r="FP93" s="312"/>
      <c r="FQ93" s="312"/>
      <c r="FR93" s="312"/>
      <c r="FS93" s="312"/>
      <c r="FT93" s="312"/>
      <c r="FU93" s="312"/>
      <c r="FV93" s="312"/>
      <c r="FW93" s="312"/>
      <c r="FX93" s="312"/>
      <c r="FY93" s="312"/>
      <c r="FZ93" s="312"/>
      <c r="GA93" s="312"/>
      <c r="GB93" s="312"/>
      <c r="GC93" s="312"/>
      <c r="GD93" s="312"/>
      <c r="GE93" s="312"/>
      <c r="GF93" s="312"/>
      <c r="GG93" s="312"/>
    </row>
    <row r="94" spans="1:189" s="351" customFormat="1">
      <c r="A94" s="331"/>
      <c r="B94" s="346"/>
      <c r="C94" s="346"/>
      <c r="D94" s="316"/>
      <c r="E94" s="314"/>
      <c r="G94" s="314"/>
      <c r="H94" s="349"/>
      <c r="I94" s="350"/>
      <c r="J94" s="330"/>
      <c r="K94" s="330"/>
      <c r="L94" s="330"/>
      <c r="M94" s="352"/>
      <c r="N94" s="318"/>
      <c r="O94" s="314"/>
      <c r="P94" s="647"/>
      <c r="Q94" s="647"/>
      <c r="R94" s="648"/>
      <c r="S94" s="570"/>
      <c r="T94" s="649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12"/>
      <c r="AH94" s="312"/>
      <c r="AI94" s="312"/>
      <c r="AJ94" s="312"/>
      <c r="AK94" s="312"/>
      <c r="AL94" s="312"/>
      <c r="AM94" s="312"/>
      <c r="AN94" s="312"/>
      <c r="AO94" s="312"/>
      <c r="AP94" s="312"/>
      <c r="AQ94" s="312"/>
      <c r="AR94" s="312"/>
      <c r="AS94" s="312"/>
      <c r="AT94" s="312"/>
      <c r="AU94" s="312"/>
      <c r="AV94" s="312"/>
      <c r="AW94" s="312"/>
      <c r="AX94" s="312"/>
      <c r="AY94" s="312"/>
      <c r="AZ94" s="312"/>
      <c r="BA94" s="312"/>
      <c r="BB94" s="312"/>
      <c r="BC94" s="312"/>
      <c r="BD94" s="312"/>
      <c r="BE94" s="312"/>
      <c r="BF94" s="312"/>
      <c r="BG94" s="312"/>
      <c r="BH94" s="312"/>
      <c r="BI94" s="312"/>
      <c r="BJ94" s="312"/>
      <c r="BK94" s="312"/>
      <c r="BL94" s="312"/>
      <c r="BM94" s="312"/>
      <c r="BN94" s="312"/>
      <c r="BO94" s="312"/>
      <c r="BP94" s="312"/>
      <c r="BQ94" s="312"/>
      <c r="BR94" s="312"/>
      <c r="BS94" s="312"/>
      <c r="BT94" s="312"/>
      <c r="BU94" s="312"/>
      <c r="BV94" s="312"/>
      <c r="BW94" s="312"/>
      <c r="BX94" s="312"/>
      <c r="BY94" s="312"/>
      <c r="BZ94" s="312"/>
      <c r="CA94" s="312"/>
      <c r="CB94" s="312"/>
      <c r="CC94" s="312"/>
      <c r="CD94" s="312"/>
      <c r="CE94" s="312"/>
      <c r="CF94" s="312"/>
      <c r="CG94" s="312"/>
      <c r="CH94" s="312"/>
      <c r="CI94" s="312"/>
      <c r="CJ94" s="312"/>
      <c r="CK94" s="312"/>
      <c r="CL94" s="312"/>
      <c r="CM94" s="312"/>
      <c r="CN94" s="312"/>
      <c r="CO94" s="312"/>
      <c r="CP94" s="312"/>
      <c r="CQ94" s="312"/>
      <c r="CR94" s="312"/>
      <c r="CS94" s="312"/>
      <c r="CT94" s="312"/>
      <c r="CU94" s="312"/>
      <c r="CV94" s="312"/>
      <c r="CW94" s="312"/>
      <c r="CX94" s="312"/>
      <c r="CY94" s="312"/>
      <c r="CZ94" s="312"/>
      <c r="DA94" s="312"/>
      <c r="DB94" s="312"/>
      <c r="DC94" s="312"/>
      <c r="DD94" s="312"/>
      <c r="DE94" s="312"/>
      <c r="DF94" s="312"/>
      <c r="DG94" s="312"/>
      <c r="DH94" s="312"/>
      <c r="DI94" s="312"/>
      <c r="DJ94" s="312"/>
      <c r="DK94" s="312"/>
      <c r="DL94" s="312"/>
      <c r="DM94" s="312"/>
      <c r="DN94" s="312"/>
      <c r="DO94" s="312"/>
      <c r="DP94" s="312"/>
      <c r="DQ94" s="312"/>
      <c r="DR94" s="312"/>
      <c r="DS94" s="312"/>
      <c r="DT94" s="312"/>
      <c r="DU94" s="312"/>
      <c r="DV94" s="312"/>
      <c r="DW94" s="312"/>
      <c r="DX94" s="312"/>
      <c r="DY94" s="312"/>
      <c r="DZ94" s="312"/>
      <c r="EA94" s="312"/>
      <c r="EB94" s="312"/>
      <c r="EC94" s="312"/>
      <c r="ED94" s="312"/>
      <c r="EE94" s="312"/>
      <c r="EF94" s="312"/>
      <c r="EG94" s="312"/>
      <c r="EH94" s="312"/>
      <c r="EI94" s="312"/>
      <c r="EJ94" s="312"/>
      <c r="EK94" s="312"/>
      <c r="EL94" s="312"/>
      <c r="EM94" s="312"/>
      <c r="EN94" s="312"/>
      <c r="EO94" s="312"/>
      <c r="EP94" s="312"/>
      <c r="EQ94" s="312"/>
      <c r="ER94" s="312"/>
      <c r="ES94" s="312"/>
      <c r="ET94" s="312"/>
      <c r="EU94" s="312"/>
      <c r="EV94" s="312"/>
      <c r="EW94" s="312"/>
      <c r="EX94" s="312"/>
      <c r="EY94" s="312"/>
      <c r="EZ94" s="312"/>
      <c r="FA94" s="312"/>
      <c r="FB94" s="312"/>
      <c r="FC94" s="312"/>
      <c r="FD94" s="312"/>
      <c r="FE94" s="312"/>
      <c r="FF94" s="312"/>
      <c r="FG94" s="312"/>
      <c r="FH94" s="312"/>
      <c r="FI94" s="312"/>
      <c r="FJ94" s="312"/>
      <c r="FK94" s="312"/>
      <c r="FL94" s="312"/>
      <c r="FM94" s="312"/>
      <c r="FN94" s="312"/>
      <c r="FO94" s="312"/>
      <c r="FP94" s="312"/>
      <c r="FQ94" s="312"/>
      <c r="FR94" s="312"/>
      <c r="FS94" s="312"/>
      <c r="FT94" s="312"/>
      <c r="FU94" s="312"/>
      <c r="FV94" s="312"/>
      <c r="FW94" s="312"/>
      <c r="FX94" s="312"/>
      <c r="FY94" s="312"/>
      <c r="FZ94" s="312"/>
      <c r="GA94" s="312"/>
      <c r="GB94" s="312"/>
      <c r="GC94" s="312"/>
      <c r="GD94" s="312"/>
      <c r="GE94" s="312"/>
      <c r="GF94" s="312"/>
      <c r="GG94" s="312"/>
    </row>
    <row r="95" spans="1:189" s="351" customFormat="1">
      <c r="A95" s="331"/>
      <c r="B95" s="346"/>
      <c r="C95" s="346"/>
      <c r="D95" s="316"/>
      <c r="E95" s="349"/>
      <c r="G95" s="314"/>
      <c r="H95" s="349"/>
      <c r="I95" s="350"/>
      <c r="J95" s="330"/>
      <c r="K95" s="330"/>
      <c r="L95" s="330"/>
      <c r="M95" s="352"/>
      <c r="N95" s="318"/>
      <c r="O95" s="314"/>
      <c r="P95" s="647"/>
      <c r="Q95" s="647"/>
      <c r="R95" s="648"/>
      <c r="S95" s="570"/>
      <c r="T95" s="649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12"/>
      <c r="AH95" s="312"/>
      <c r="AI95" s="312"/>
      <c r="AJ95" s="312"/>
      <c r="AK95" s="312"/>
      <c r="AL95" s="312"/>
      <c r="AM95" s="312"/>
      <c r="AN95" s="312"/>
      <c r="AO95" s="312"/>
      <c r="AP95" s="312"/>
      <c r="AQ95" s="312"/>
      <c r="AR95" s="312"/>
      <c r="AS95" s="312"/>
      <c r="AT95" s="312"/>
      <c r="AU95" s="312"/>
      <c r="AV95" s="312"/>
      <c r="AW95" s="312"/>
      <c r="AX95" s="312"/>
      <c r="AY95" s="312"/>
      <c r="AZ95" s="312"/>
      <c r="BA95" s="312"/>
      <c r="BB95" s="312"/>
      <c r="BC95" s="312"/>
      <c r="BD95" s="312"/>
      <c r="BE95" s="312"/>
      <c r="BF95" s="312"/>
      <c r="BG95" s="312"/>
      <c r="BH95" s="312"/>
      <c r="BI95" s="312"/>
      <c r="BJ95" s="312"/>
      <c r="BK95" s="312"/>
      <c r="BL95" s="312"/>
      <c r="BM95" s="312"/>
      <c r="BN95" s="312"/>
      <c r="BO95" s="312"/>
      <c r="BP95" s="312"/>
      <c r="BQ95" s="312"/>
      <c r="BR95" s="312"/>
      <c r="BS95" s="312"/>
      <c r="BT95" s="312"/>
      <c r="BU95" s="312"/>
      <c r="BV95" s="312"/>
      <c r="BW95" s="312"/>
      <c r="BX95" s="312"/>
      <c r="BY95" s="312"/>
      <c r="BZ95" s="312"/>
      <c r="CA95" s="312"/>
      <c r="CB95" s="312"/>
      <c r="CC95" s="312"/>
      <c r="CD95" s="312"/>
      <c r="CE95" s="312"/>
      <c r="CF95" s="312"/>
      <c r="CG95" s="312"/>
      <c r="CH95" s="312"/>
      <c r="CI95" s="312"/>
      <c r="CJ95" s="312"/>
      <c r="CK95" s="312"/>
      <c r="CL95" s="312"/>
      <c r="CM95" s="312"/>
      <c r="CN95" s="312"/>
      <c r="CO95" s="312"/>
      <c r="CP95" s="312"/>
      <c r="CQ95" s="312"/>
      <c r="CR95" s="312"/>
      <c r="CS95" s="312"/>
      <c r="CT95" s="312"/>
      <c r="CU95" s="312"/>
      <c r="CV95" s="312"/>
      <c r="CW95" s="312"/>
      <c r="CX95" s="312"/>
      <c r="CY95" s="312"/>
      <c r="CZ95" s="312"/>
      <c r="DA95" s="312"/>
      <c r="DB95" s="312"/>
      <c r="DC95" s="312"/>
      <c r="DD95" s="312"/>
      <c r="DE95" s="312"/>
      <c r="DF95" s="312"/>
      <c r="DG95" s="312"/>
      <c r="DH95" s="312"/>
      <c r="DI95" s="312"/>
      <c r="DJ95" s="312"/>
      <c r="DK95" s="312"/>
      <c r="DL95" s="312"/>
      <c r="DM95" s="312"/>
      <c r="DN95" s="312"/>
      <c r="DO95" s="312"/>
      <c r="DP95" s="312"/>
      <c r="DQ95" s="312"/>
      <c r="DR95" s="312"/>
      <c r="DS95" s="312"/>
      <c r="DT95" s="312"/>
      <c r="DU95" s="312"/>
      <c r="DV95" s="312"/>
      <c r="DW95" s="312"/>
      <c r="DX95" s="312"/>
      <c r="DY95" s="312"/>
      <c r="DZ95" s="312"/>
      <c r="EA95" s="312"/>
      <c r="EB95" s="312"/>
      <c r="EC95" s="312"/>
      <c r="ED95" s="312"/>
      <c r="EE95" s="312"/>
      <c r="EF95" s="312"/>
      <c r="EG95" s="312"/>
      <c r="EH95" s="312"/>
      <c r="EI95" s="312"/>
      <c r="EJ95" s="312"/>
      <c r="EK95" s="312"/>
      <c r="EL95" s="312"/>
      <c r="EM95" s="312"/>
      <c r="EN95" s="312"/>
      <c r="EO95" s="312"/>
      <c r="EP95" s="312"/>
      <c r="EQ95" s="312"/>
      <c r="ER95" s="312"/>
      <c r="ES95" s="312"/>
      <c r="ET95" s="312"/>
      <c r="EU95" s="312"/>
      <c r="EV95" s="312"/>
      <c r="EW95" s="312"/>
      <c r="EX95" s="312"/>
      <c r="EY95" s="312"/>
      <c r="EZ95" s="312"/>
      <c r="FA95" s="312"/>
      <c r="FB95" s="312"/>
      <c r="FC95" s="312"/>
      <c r="FD95" s="312"/>
      <c r="FE95" s="312"/>
      <c r="FF95" s="312"/>
      <c r="FG95" s="312"/>
      <c r="FH95" s="312"/>
      <c r="FI95" s="312"/>
      <c r="FJ95" s="312"/>
      <c r="FK95" s="312"/>
      <c r="FL95" s="312"/>
      <c r="FM95" s="312"/>
      <c r="FN95" s="312"/>
      <c r="FO95" s="312"/>
      <c r="FP95" s="312"/>
      <c r="FQ95" s="312"/>
      <c r="FR95" s="312"/>
      <c r="FS95" s="312"/>
      <c r="FT95" s="312"/>
      <c r="FU95" s="312"/>
      <c r="FV95" s="312"/>
      <c r="FW95" s="312"/>
      <c r="FX95" s="312"/>
      <c r="FY95" s="312"/>
      <c r="FZ95" s="312"/>
      <c r="GA95" s="312"/>
      <c r="GB95" s="312"/>
      <c r="GC95" s="312"/>
      <c r="GD95" s="312"/>
      <c r="GE95" s="312"/>
      <c r="GF95" s="312"/>
      <c r="GG95" s="312"/>
    </row>
    <row r="96" spans="1:189" s="351" customFormat="1">
      <c r="A96" s="331"/>
      <c r="B96" s="346"/>
      <c r="C96" s="346"/>
      <c r="D96" s="316"/>
      <c r="E96" s="349"/>
      <c r="G96" s="314"/>
      <c r="H96" s="349"/>
      <c r="I96" s="350"/>
      <c r="J96" s="330"/>
      <c r="K96" s="330"/>
      <c r="L96" s="330"/>
      <c r="M96" s="352"/>
      <c r="N96" s="318"/>
      <c r="O96" s="314"/>
      <c r="P96" s="647"/>
      <c r="Q96" s="647"/>
      <c r="R96" s="648"/>
      <c r="S96" s="570"/>
      <c r="T96" s="649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12"/>
      <c r="AH96" s="312"/>
      <c r="AI96" s="312"/>
      <c r="AJ96" s="312"/>
      <c r="AK96" s="312"/>
      <c r="AL96" s="312"/>
      <c r="AM96" s="312"/>
      <c r="AN96" s="312"/>
      <c r="AO96" s="312"/>
      <c r="AP96" s="312"/>
      <c r="AQ96" s="312"/>
      <c r="AR96" s="312"/>
      <c r="AS96" s="312"/>
      <c r="AT96" s="312"/>
      <c r="AU96" s="312"/>
      <c r="AV96" s="312"/>
      <c r="AW96" s="312"/>
      <c r="AX96" s="312"/>
      <c r="AY96" s="312"/>
      <c r="AZ96" s="312"/>
      <c r="BA96" s="312"/>
      <c r="BB96" s="312"/>
      <c r="BC96" s="312"/>
      <c r="BD96" s="312"/>
      <c r="BE96" s="312"/>
      <c r="BF96" s="312"/>
      <c r="BG96" s="312"/>
      <c r="BH96" s="312"/>
      <c r="BI96" s="312"/>
      <c r="BJ96" s="312"/>
      <c r="BK96" s="312"/>
      <c r="BL96" s="312"/>
      <c r="BM96" s="312"/>
      <c r="BN96" s="312"/>
      <c r="BO96" s="312"/>
      <c r="BP96" s="312"/>
      <c r="BQ96" s="312"/>
      <c r="BR96" s="312"/>
      <c r="BS96" s="312"/>
      <c r="BT96" s="312"/>
      <c r="BU96" s="312"/>
      <c r="BV96" s="312"/>
      <c r="BW96" s="312"/>
      <c r="BX96" s="312"/>
      <c r="BY96" s="312"/>
      <c r="BZ96" s="312"/>
      <c r="CA96" s="312"/>
      <c r="CB96" s="312"/>
      <c r="CC96" s="312"/>
      <c r="CD96" s="312"/>
      <c r="CE96" s="312"/>
      <c r="CF96" s="312"/>
      <c r="CG96" s="312"/>
      <c r="CH96" s="312"/>
      <c r="CI96" s="312"/>
      <c r="CJ96" s="312"/>
      <c r="CK96" s="312"/>
      <c r="CL96" s="312"/>
      <c r="CM96" s="312"/>
      <c r="CN96" s="312"/>
      <c r="CO96" s="312"/>
      <c r="CP96" s="312"/>
      <c r="CQ96" s="312"/>
      <c r="CR96" s="312"/>
      <c r="CS96" s="312"/>
      <c r="CT96" s="312"/>
      <c r="CU96" s="312"/>
      <c r="CV96" s="312"/>
      <c r="CW96" s="312"/>
      <c r="CX96" s="312"/>
      <c r="CY96" s="312"/>
      <c r="CZ96" s="312"/>
      <c r="DA96" s="312"/>
      <c r="DB96" s="312"/>
      <c r="DC96" s="312"/>
      <c r="DD96" s="312"/>
      <c r="DE96" s="312"/>
      <c r="DF96" s="312"/>
      <c r="DG96" s="312"/>
      <c r="DH96" s="312"/>
      <c r="DI96" s="312"/>
      <c r="DJ96" s="312"/>
      <c r="DK96" s="312"/>
      <c r="DL96" s="312"/>
      <c r="DM96" s="312"/>
      <c r="DN96" s="312"/>
      <c r="DO96" s="312"/>
      <c r="DP96" s="312"/>
      <c r="DQ96" s="312"/>
      <c r="DR96" s="312"/>
      <c r="DS96" s="312"/>
      <c r="DT96" s="312"/>
      <c r="DU96" s="312"/>
      <c r="DV96" s="312"/>
      <c r="DW96" s="312"/>
      <c r="DX96" s="312"/>
      <c r="DY96" s="312"/>
      <c r="DZ96" s="312"/>
      <c r="EA96" s="312"/>
      <c r="EB96" s="312"/>
      <c r="EC96" s="312"/>
      <c r="ED96" s="312"/>
      <c r="EE96" s="312"/>
      <c r="EF96" s="312"/>
      <c r="EG96" s="312"/>
      <c r="EH96" s="312"/>
      <c r="EI96" s="312"/>
      <c r="EJ96" s="312"/>
      <c r="EK96" s="312"/>
      <c r="EL96" s="312"/>
      <c r="EM96" s="312"/>
      <c r="EN96" s="312"/>
      <c r="EO96" s="312"/>
      <c r="EP96" s="312"/>
      <c r="EQ96" s="312"/>
      <c r="ER96" s="312"/>
      <c r="ES96" s="312"/>
      <c r="ET96" s="312"/>
      <c r="EU96" s="312"/>
      <c r="EV96" s="312"/>
      <c r="EW96" s="312"/>
      <c r="EX96" s="312"/>
      <c r="EY96" s="312"/>
      <c r="EZ96" s="312"/>
      <c r="FA96" s="312"/>
      <c r="FB96" s="312"/>
      <c r="FC96" s="312"/>
      <c r="FD96" s="312"/>
      <c r="FE96" s="312"/>
      <c r="FF96" s="312"/>
      <c r="FG96" s="312"/>
      <c r="FH96" s="312"/>
      <c r="FI96" s="312"/>
      <c r="FJ96" s="312"/>
      <c r="FK96" s="312"/>
      <c r="FL96" s="312"/>
      <c r="FM96" s="312"/>
      <c r="FN96" s="312"/>
      <c r="FO96" s="312"/>
      <c r="FP96" s="312"/>
      <c r="FQ96" s="312"/>
      <c r="FR96" s="312"/>
      <c r="FS96" s="312"/>
      <c r="FT96" s="312"/>
      <c r="FU96" s="312"/>
      <c r="FV96" s="312"/>
      <c r="FW96" s="312"/>
      <c r="FX96" s="312"/>
      <c r="FY96" s="312"/>
      <c r="FZ96" s="312"/>
      <c r="GA96" s="312"/>
      <c r="GB96" s="312"/>
      <c r="GC96" s="312"/>
      <c r="GD96" s="312"/>
      <c r="GE96" s="312"/>
      <c r="GF96" s="312"/>
      <c r="GG96" s="312"/>
    </row>
    <row r="97" spans="1:189" s="351" customFormat="1">
      <c r="A97" s="331"/>
      <c r="B97" s="346"/>
      <c r="C97" s="346"/>
      <c r="D97" s="316"/>
      <c r="E97" s="349"/>
      <c r="G97" s="314"/>
      <c r="H97" s="349"/>
      <c r="I97" s="350"/>
      <c r="J97" s="330"/>
      <c r="K97" s="330"/>
      <c r="L97" s="330"/>
      <c r="M97" s="352"/>
      <c r="N97" s="318"/>
      <c r="O97" s="314"/>
      <c r="P97" s="647"/>
      <c r="Q97" s="647"/>
      <c r="R97" s="648"/>
      <c r="S97" s="570"/>
      <c r="T97" s="649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12"/>
      <c r="AH97" s="312"/>
      <c r="AI97" s="312"/>
      <c r="AJ97" s="312"/>
      <c r="AK97" s="312"/>
      <c r="AL97" s="312"/>
      <c r="AM97" s="312"/>
      <c r="AN97" s="312"/>
      <c r="AO97" s="312"/>
      <c r="AP97" s="312"/>
      <c r="AQ97" s="312"/>
      <c r="AR97" s="312"/>
      <c r="AS97" s="312"/>
      <c r="AT97" s="312"/>
      <c r="AU97" s="312"/>
      <c r="AV97" s="312"/>
      <c r="AW97" s="312"/>
      <c r="AX97" s="312"/>
      <c r="AY97" s="312"/>
      <c r="AZ97" s="312"/>
      <c r="BA97" s="312"/>
      <c r="BB97" s="312"/>
      <c r="BC97" s="312"/>
      <c r="BD97" s="312"/>
      <c r="BE97" s="312"/>
      <c r="BF97" s="312"/>
      <c r="BG97" s="312"/>
      <c r="BH97" s="312"/>
      <c r="BI97" s="312"/>
      <c r="BJ97" s="312"/>
      <c r="BK97" s="312"/>
      <c r="BL97" s="312"/>
      <c r="BM97" s="312"/>
      <c r="BN97" s="312"/>
      <c r="BO97" s="312"/>
      <c r="BP97" s="312"/>
      <c r="BQ97" s="312"/>
      <c r="BR97" s="312"/>
      <c r="BS97" s="312"/>
      <c r="BT97" s="312"/>
      <c r="BU97" s="312"/>
      <c r="BV97" s="312"/>
      <c r="BW97" s="312"/>
      <c r="BX97" s="312"/>
      <c r="BY97" s="312"/>
      <c r="BZ97" s="312"/>
      <c r="CA97" s="312"/>
      <c r="CB97" s="312"/>
      <c r="CC97" s="312"/>
      <c r="CD97" s="312"/>
      <c r="CE97" s="312"/>
      <c r="CF97" s="312"/>
      <c r="CG97" s="312"/>
      <c r="CH97" s="312"/>
      <c r="CI97" s="312"/>
      <c r="CJ97" s="312"/>
      <c r="CK97" s="312"/>
      <c r="CL97" s="312"/>
      <c r="CM97" s="312"/>
      <c r="CN97" s="312"/>
      <c r="CO97" s="312"/>
      <c r="CP97" s="312"/>
      <c r="CQ97" s="312"/>
      <c r="CR97" s="312"/>
      <c r="CS97" s="312"/>
      <c r="CT97" s="312"/>
      <c r="CU97" s="312"/>
      <c r="CV97" s="312"/>
      <c r="CW97" s="312"/>
      <c r="CX97" s="312"/>
      <c r="CY97" s="312"/>
      <c r="CZ97" s="312"/>
      <c r="DA97" s="312"/>
      <c r="DB97" s="312"/>
      <c r="DC97" s="312"/>
      <c r="DD97" s="312"/>
      <c r="DE97" s="312"/>
      <c r="DF97" s="312"/>
      <c r="DG97" s="312"/>
      <c r="DH97" s="312"/>
      <c r="DI97" s="312"/>
      <c r="DJ97" s="312"/>
      <c r="DK97" s="312"/>
      <c r="DL97" s="312"/>
      <c r="DM97" s="312"/>
      <c r="DN97" s="312"/>
      <c r="DO97" s="312"/>
      <c r="DP97" s="312"/>
      <c r="DQ97" s="312"/>
      <c r="DR97" s="312"/>
      <c r="DS97" s="312"/>
      <c r="DT97" s="312"/>
      <c r="DU97" s="312"/>
      <c r="DV97" s="312"/>
      <c r="DW97" s="312"/>
      <c r="DX97" s="312"/>
      <c r="DY97" s="312"/>
      <c r="DZ97" s="312"/>
      <c r="EA97" s="312"/>
      <c r="EB97" s="312"/>
      <c r="EC97" s="312"/>
      <c r="ED97" s="312"/>
      <c r="EE97" s="312"/>
      <c r="EF97" s="312"/>
      <c r="EG97" s="312"/>
      <c r="EH97" s="312"/>
      <c r="EI97" s="312"/>
      <c r="EJ97" s="312"/>
      <c r="EK97" s="312"/>
      <c r="EL97" s="312"/>
      <c r="EM97" s="312"/>
      <c r="EN97" s="312"/>
      <c r="EO97" s="312"/>
      <c r="EP97" s="312"/>
      <c r="EQ97" s="312"/>
      <c r="ER97" s="312"/>
      <c r="ES97" s="312"/>
      <c r="ET97" s="312"/>
      <c r="EU97" s="312"/>
      <c r="EV97" s="312"/>
      <c r="EW97" s="312"/>
      <c r="EX97" s="312"/>
      <c r="EY97" s="312"/>
      <c r="EZ97" s="312"/>
      <c r="FA97" s="312"/>
      <c r="FB97" s="312"/>
      <c r="FC97" s="312"/>
      <c r="FD97" s="312"/>
      <c r="FE97" s="312"/>
      <c r="FF97" s="312"/>
      <c r="FG97" s="312"/>
      <c r="FH97" s="312"/>
      <c r="FI97" s="312"/>
      <c r="FJ97" s="312"/>
      <c r="FK97" s="312"/>
      <c r="FL97" s="312"/>
      <c r="FM97" s="312"/>
      <c r="FN97" s="312"/>
      <c r="FO97" s="312"/>
      <c r="FP97" s="312"/>
      <c r="FQ97" s="312"/>
      <c r="FR97" s="312"/>
      <c r="FS97" s="312"/>
      <c r="FT97" s="312"/>
      <c r="FU97" s="312"/>
      <c r="FV97" s="312"/>
      <c r="FW97" s="312"/>
      <c r="FX97" s="312"/>
      <c r="FY97" s="312"/>
      <c r="FZ97" s="312"/>
      <c r="GA97" s="312"/>
      <c r="GB97" s="312"/>
      <c r="GC97" s="312"/>
      <c r="GD97" s="312"/>
      <c r="GE97" s="312"/>
      <c r="GF97" s="312"/>
      <c r="GG97" s="312"/>
    </row>
    <row r="98" spans="1:189" s="351" customFormat="1">
      <c r="A98" s="331"/>
      <c r="B98" s="346"/>
      <c r="C98" s="346"/>
      <c r="D98" s="316"/>
      <c r="E98" s="349"/>
      <c r="G98" s="314"/>
      <c r="H98" s="349"/>
      <c r="I98" s="350"/>
      <c r="J98" s="330"/>
      <c r="K98" s="330"/>
      <c r="L98" s="330"/>
      <c r="M98" s="352"/>
      <c r="N98" s="318"/>
      <c r="O98" s="314"/>
      <c r="P98" s="647"/>
      <c r="Q98" s="647"/>
      <c r="R98" s="648"/>
      <c r="S98" s="570"/>
      <c r="T98" s="649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12"/>
      <c r="AH98" s="312"/>
      <c r="AI98" s="312"/>
      <c r="AJ98" s="312"/>
      <c r="AK98" s="312"/>
      <c r="AL98" s="312"/>
      <c r="AM98" s="312"/>
      <c r="AN98" s="312"/>
      <c r="AO98" s="312"/>
      <c r="AP98" s="312"/>
      <c r="AQ98" s="312"/>
      <c r="AR98" s="312"/>
      <c r="AS98" s="312"/>
      <c r="AT98" s="312"/>
      <c r="AU98" s="312"/>
      <c r="AV98" s="312"/>
      <c r="AW98" s="312"/>
      <c r="AX98" s="312"/>
      <c r="AY98" s="312"/>
      <c r="AZ98" s="312"/>
      <c r="BA98" s="312"/>
      <c r="BB98" s="312"/>
      <c r="BC98" s="312"/>
      <c r="BD98" s="312"/>
      <c r="BE98" s="312"/>
      <c r="BF98" s="312"/>
      <c r="BG98" s="312"/>
      <c r="BH98" s="312"/>
      <c r="BI98" s="312"/>
      <c r="BJ98" s="312"/>
      <c r="BK98" s="312"/>
      <c r="BL98" s="312"/>
      <c r="BM98" s="312"/>
      <c r="BN98" s="312"/>
      <c r="BO98" s="312"/>
      <c r="BP98" s="312"/>
      <c r="BQ98" s="312"/>
      <c r="BR98" s="312"/>
      <c r="BS98" s="312"/>
      <c r="BT98" s="312"/>
      <c r="BU98" s="312"/>
      <c r="BV98" s="312"/>
      <c r="BW98" s="312"/>
      <c r="BX98" s="312"/>
      <c r="BY98" s="312"/>
      <c r="BZ98" s="312"/>
      <c r="CA98" s="312"/>
      <c r="CB98" s="312"/>
      <c r="CC98" s="312"/>
      <c r="CD98" s="312"/>
      <c r="CE98" s="312"/>
      <c r="CF98" s="312"/>
      <c r="CG98" s="312"/>
      <c r="CH98" s="312"/>
      <c r="CI98" s="312"/>
      <c r="CJ98" s="312"/>
      <c r="CK98" s="312"/>
      <c r="CL98" s="312"/>
      <c r="CM98" s="312"/>
      <c r="CN98" s="312"/>
      <c r="CO98" s="312"/>
      <c r="CP98" s="312"/>
      <c r="CQ98" s="312"/>
      <c r="CR98" s="312"/>
      <c r="CS98" s="312"/>
      <c r="CT98" s="312"/>
      <c r="CU98" s="312"/>
      <c r="CV98" s="312"/>
      <c r="CW98" s="312"/>
      <c r="CX98" s="312"/>
      <c r="CY98" s="312"/>
      <c r="CZ98" s="312"/>
      <c r="DA98" s="312"/>
      <c r="DB98" s="312"/>
      <c r="DC98" s="312"/>
      <c r="DD98" s="312"/>
      <c r="DE98" s="312"/>
      <c r="DF98" s="312"/>
      <c r="DG98" s="312"/>
      <c r="DH98" s="312"/>
      <c r="DI98" s="312"/>
      <c r="DJ98" s="312"/>
      <c r="DK98" s="312"/>
      <c r="DL98" s="312"/>
      <c r="DM98" s="312"/>
      <c r="DN98" s="312"/>
      <c r="DO98" s="312"/>
      <c r="DP98" s="312"/>
      <c r="DQ98" s="312"/>
      <c r="DR98" s="312"/>
      <c r="DS98" s="312"/>
      <c r="DT98" s="312"/>
      <c r="DU98" s="312"/>
      <c r="DV98" s="312"/>
      <c r="DW98" s="312"/>
      <c r="DX98" s="312"/>
      <c r="DY98" s="312"/>
      <c r="DZ98" s="312"/>
      <c r="EA98" s="312"/>
      <c r="EB98" s="312"/>
      <c r="EC98" s="312"/>
      <c r="ED98" s="312"/>
      <c r="EE98" s="312"/>
      <c r="EF98" s="312"/>
      <c r="EG98" s="312"/>
      <c r="EH98" s="312"/>
      <c r="EI98" s="312"/>
      <c r="EJ98" s="312"/>
      <c r="EK98" s="312"/>
      <c r="EL98" s="312"/>
      <c r="EM98" s="312"/>
      <c r="EN98" s="312"/>
      <c r="EO98" s="312"/>
      <c r="EP98" s="312"/>
      <c r="EQ98" s="312"/>
      <c r="ER98" s="312"/>
      <c r="ES98" s="312"/>
      <c r="ET98" s="312"/>
      <c r="EU98" s="312"/>
      <c r="EV98" s="312"/>
      <c r="EW98" s="312"/>
      <c r="EX98" s="312"/>
      <c r="EY98" s="312"/>
      <c r="EZ98" s="312"/>
      <c r="FA98" s="312"/>
      <c r="FB98" s="312"/>
      <c r="FC98" s="312"/>
      <c r="FD98" s="312"/>
      <c r="FE98" s="312"/>
      <c r="FF98" s="312"/>
      <c r="FG98" s="312"/>
      <c r="FH98" s="312"/>
      <c r="FI98" s="312"/>
      <c r="FJ98" s="312"/>
      <c r="FK98" s="312"/>
      <c r="FL98" s="312"/>
      <c r="FM98" s="312"/>
      <c r="FN98" s="312"/>
      <c r="FO98" s="312"/>
      <c r="FP98" s="312"/>
      <c r="FQ98" s="312"/>
      <c r="FR98" s="312"/>
      <c r="FS98" s="312"/>
      <c r="FT98" s="312"/>
      <c r="FU98" s="312"/>
      <c r="FV98" s="312"/>
      <c r="FW98" s="312"/>
      <c r="FX98" s="312"/>
      <c r="FY98" s="312"/>
      <c r="FZ98" s="312"/>
      <c r="GA98" s="312"/>
      <c r="GB98" s="312"/>
      <c r="GC98" s="312"/>
      <c r="GD98" s="312"/>
      <c r="GE98" s="312"/>
      <c r="GF98" s="312"/>
      <c r="GG98" s="312"/>
    </row>
    <row r="99" spans="1:189" s="351" customFormat="1">
      <c r="A99" s="331"/>
      <c r="B99" s="346"/>
      <c r="C99" s="346"/>
      <c r="D99" s="316"/>
      <c r="E99" s="349"/>
      <c r="G99" s="314"/>
      <c r="H99" s="349"/>
      <c r="I99" s="350"/>
      <c r="J99" s="330"/>
      <c r="K99" s="330"/>
      <c r="L99" s="330"/>
      <c r="M99" s="352"/>
      <c r="N99" s="318"/>
      <c r="O99" s="314"/>
      <c r="P99" s="647"/>
      <c r="Q99" s="647"/>
      <c r="R99" s="648"/>
      <c r="S99" s="570"/>
      <c r="T99" s="649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12"/>
      <c r="AH99" s="312"/>
      <c r="AI99" s="312"/>
      <c r="AJ99" s="312"/>
      <c r="AK99" s="312"/>
      <c r="AL99" s="312"/>
      <c r="AM99" s="312"/>
      <c r="AN99" s="312"/>
      <c r="AO99" s="312"/>
      <c r="AP99" s="312"/>
      <c r="AQ99" s="312"/>
      <c r="AR99" s="312"/>
      <c r="AS99" s="312"/>
      <c r="AT99" s="312"/>
      <c r="AU99" s="312"/>
      <c r="AV99" s="312"/>
      <c r="AW99" s="312"/>
      <c r="AX99" s="312"/>
      <c r="AY99" s="312"/>
      <c r="AZ99" s="312"/>
      <c r="BA99" s="312"/>
      <c r="BB99" s="312"/>
      <c r="BC99" s="312"/>
      <c r="BD99" s="312"/>
      <c r="BE99" s="312"/>
      <c r="BF99" s="312"/>
      <c r="BG99" s="312"/>
      <c r="BH99" s="312"/>
      <c r="BI99" s="312"/>
      <c r="BJ99" s="312"/>
      <c r="BK99" s="312"/>
      <c r="BL99" s="312"/>
      <c r="BM99" s="312"/>
      <c r="BN99" s="312"/>
      <c r="BO99" s="312"/>
      <c r="BP99" s="312"/>
      <c r="BQ99" s="312"/>
      <c r="BR99" s="312"/>
      <c r="BS99" s="312"/>
      <c r="BT99" s="312"/>
      <c r="BU99" s="312"/>
      <c r="BV99" s="312"/>
      <c r="BW99" s="312"/>
      <c r="BX99" s="312"/>
      <c r="BY99" s="312"/>
      <c r="BZ99" s="312"/>
      <c r="CA99" s="312"/>
      <c r="CB99" s="312"/>
      <c r="CC99" s="312"/>
      <c r="CD99" s="312"/>
      <c r="CE99" s="312"/>
      <c r="CF99" s="312"/>
      <c r="CG99" s="312"/>
      <c r="CH99" s="312"/>
      <c r="CI99" s="312"/>
      <c r="CJ99" s="312"/>
      <c r="CK99" s="312"/>
      <c r="CL99" s="312"/>
      <c r="CM99" s="312"/>
      <c r="CN99" s="312"/>
      <c r="CO99" s="312"/>
      <c r="CP99" s="312"/>
      <c r="CQ99" s="312"/>
      <c r="CR99" s="312"/>
      <c r="CS99" s="312"/>
      <c r="CT99" s="312"/>
      <c r="CU99" s="312"/>
      <c r="CV99" s="312"/>
      <c r="CW99" s="312"/>
      <c r="CX99" s="312"/>
      <c r="CY99" s="312"/>
      <c r="CZ99" s="312"/>
      <c r="DA99" s="312"/>
      <c r="DB99" s="312"/>
      <c r="DC99" s="312"/>
      <c r="DD99" s="312"/>
      <c r="DE99" s="312"/>
      <c r="DF99" s="312"/>
      <c r="DG99" s="312"/>
      <c r="DH99" s="312"/>
      <c r="DI99" s="312"/>
      <c r="DJ99" s="312"/>
      <c r="DK99" s="312"/>
      <c r="DL99" s="312"/>
      <c r="DM99" s="312"/>
      <c r="DN99" s="312"/>
      <c r="DO99" s="312"/>
      <c r="DP99" s="312"/>
      <c r="DQ99" s="312"/>
      <c r="DR99" s="312"/>
      <c r="DS99" s="312"/>
      <c r="DT99" s="312"/>
      <c r="DU99" s="312"/>
      <c r="DV99" s="312"/>
      <c r="DW99" s="312"/>
      <c r="DX99" s="312"/>
      <c r="DY99" s="312"/>
      <c r="DZ99" s="312"/>
      <c r="EA99" s="312"/>
      <c r="EB99" s="312"/>
      <c r="EC99" s="312"/>
      <c r="ED99" s="312"/>
      <c r="EE99" s="312"/>
      <c r="EF99" s="312"/>
      <c r="EG99" s="312"/>
      <c r="EH99" s="312"/>
      <c r="EI99" s="312"/>
      <c r="EJ99" s="312"/>
      <c r="EK99" s="312"/>
      <c r="EL99" s="312"/>
      <c r="EM99" s="312"/>
      <c r="EN99" s="312"/>
      <c r="EO99" s="312"/>
      <c r="EP99" s="312"/>
      <c r="EQ99" s="312"/>
      <c r="ER99" s="312"/>
      <c r="ES99" s="312"/>
      <c r="ET99" s="312"/>
      <c r="EU99" s="312"/>
      <c r="EV99" s="312"/>
      <c r="EW99" s="312"/>
      <c r="EX99" s="312"/>
      <c r="EY99" s="312"/>
      <c r="EZ99" s="312"/>
      <c r="FA99" s="312"/>
      <c r="FB99" s="312"/>
      <c r="FC99" s="312"/>
      <c r="FD99" s="312"/>
      <c r="FE99" s="312"/>
      <c r="FF99" s="312"/>
      <c r="FG99" s="312"/>
      <c r="FH99" s="312"/>
      <c r="FI99" s="312"/>
      <c r="FJ99" s="312"/>
      <c r="FK99" s="312"/>
      <c r="FL99" s="312"/>
      <c r="FM99" s="312"/>
      <c r="FN99" s="312"/>
      <c r="FO99" s="312"/>
      <c r="FP99" s="312"/>
      <c r="FQ99" s="312"/>
      <c r="FR99" s="312"/>
      <c r="FS99" s="312"/>
      <c r="FT99" s="312"/>
      <c r="FU99" s="312"/>
      <c r="FV99" s="312"/>
      <c r="FW99" s="312"/>
      <c r="FX99" s="312"/>
      <c r="FY99" s="312"/>
      <c r="FZ99" s="312"/>
      <c r="GA99" s="312"/>
      <c r="GB99" s="312"/>
      <c r="GC99" s="312"/>
      <c r="GD99" s="312"/>
      <c r="GE99" s="312"/>
      <c r="GF99" s="312"/>
      <c r="GG99" s="312"/>
    </row>
    <row r="100" spans="1:189" s="351" customFormat="1">
      <c r="A100" s="331"/>
      <c r="B100" s="346"/>
      <c r="C100" s="346"/>
      <c r="D100" s="316"/>
      <c r="E100" s="349"/>
      <c r="G100" s="314"/>
      <c r="H100" s="349"/>
      <c r="I100" s="350"/>
      <c r="J100" s="330"/>
      <c r="K100" s="330"/>
      <c r="L100" s="330"/>
      <c r="M100" s="352"/>
      <c r="N100" s="318"/>
      <c r="O100" s="314"/>
      <c r="P100" s="647"/>
      <c r="Q100" s="647"/>
      <c r="R100" s="648"/>
      <c r="S100" s="570"/>
      <c r="T100" s="649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12"/>
      <c r="AH100" s="312"/>
      <c r="AI100" s="312"/>
      <c r="AJ100" s="312"/>
      <c r="AK100" s="312"/>
      <c r="AL100" s="312"/>
      <c r="AM100" s="312"/>
      <c r="AN100" s="312"/>
      <c r="AO100" s="312"/>
      <c r="AP100" s="312"/>
      <c r="AQ100" s="312"/>
      <c r="AR100" s="312"/>
      <c r="AS100" s="312"/>
      <c r="AT100" s="312"/>
      <c r="AU100" s="312"/>
      <c r="AV100" s="312"/>
      <c r="AW100" s="312"/>
      <c r="AX100" s="312"/>
      <c r="AY100" s="312"/>
      <c r="AZ100" s="312"/>
      <c r="BA100" s="312"/>
      <c r="BB100" s="312"/>
      <c r="BC100" s="312"/>
      <c r="BD100" s="312"/>
      <c r="BE100" s="312"/>
      <c r="BF100" s="312"/>
      <c r="BG100" s="312"/>
      <c r="BH100" s="312"/>
      <c r="BI100" s="312"/>
      <c r="BJ100" s="312"/>
      <c r="BK100" s="312"/>
      <c r="BL100" s="312"/>
      <c r="BM100" s="312"/>
      <c r="BN100" s="312"/>
      <c r="BO100" s="312"/>
      <c r="BP100" s="312"/>
      <c r="BQ100" s="312"/>
      <c r="BR100" s="312"/>
      <c r="BS100" s="312"/>
      <c r="BT100" s="312"/>
      <c r="BU100" s="312"/>
      <c r="BV100" s="312"/>
      <c r="BW100" s="312"/>
      <c r="BX100" s="312"/>
      <c r="BY100" s="312"/>
      <c r="BZ100" s="312"/>
      <c r="CA100" s="312"/>
      <c r="CB100" s="312"/>
      <c r="CC100" s="312"/>
      <c r="CD100" s="312"/>
      <c r="CE100" s="312"/>
      <c r="CF100" s="312"/>
      <c r="CG100" s="312"/>
      <c r="CH100" s="312"/>
      <c r="CI100" s="312"/>
      <c r="CJ100" s="312"/>
      <c r="CK100" s="312"/>
      <c r="CL100" s="312"/>
      <c r="CM100" s="312"/>
      <c r="CN100" s="312"/>
      <c r="CO100" s="312"/>
      <c r="CP100" s="312"/>
      <c r="CQ100" s="312"/>
      <c r="CR100" s="312"/>
      <c r="CS100" s="312"/>
      <c r="CT100" s="312"/>
      <c r="CU100" s="312"/>
      <c r="CV100" s="312"/>
      <c r="CW100" s="312"/>
      <c r="CX100" s="312"/>
      <c r="CY100" s="312"/>
      <c r="CZ100" s="312"/>
      <c r="DA100" s="312"/>
      <c r="DB100" s="312"/>
      <c r="DC100" s="312"/>
      <c r="DD100" s="312"/>
      <c r="DE100" s="312"/>
      <c r="DF100" s="312"/>
      <c r="DG100" s="312"/>
      <c r="DH100" s="312"/>
      <c r="DI100" s="312"/>
      <c r="DJ100" s="312"/>
      <c r="DK100" s="312"/>
      <c r="DL100" s="312"/>
      <c r="DM100" s="312"/>
      <c r="DN100" s="312"/>
      <c r="DO100" s="312"/>
      <c r="DP100" s="312"/>
      <c r="DQ100" s="312"/>
      <c r="DR100" s="312"/>
      <c r="DS100" s="312"/>
      <c r="DT100" s="312"/>
      <c r="DU100" s="312"/>
      <c r="DV100" s="312"/>
      <c r="DW100" s="312"/>
      <c r="DX100" s="312"/>
      <c r="DY100" s="312"/>
      <c r="DZ100" s="312"/>
      <c r="EA100" s="312"/>
      <c r="EB100" s="312"/>
      <c r="EC100" s="312"/>
      <c r="ED100" s="312"/>
      <c r="EE100" s="312"/>
      <c r="EF100" s="312"/>
      <c r="EG100" s="312"/>
      <c r="EH100" s="312"/>
      <c r="EI100" s="312"/>
      <c r="EJ100" s="312"/>
      <c r="EK100" s="312"/>
      <c r="EL100" s="312"/>
      <c r="EM100" s="312"/>
      <c r="EN100" s="312"/>
      <c r="EO100" s="312"/>
      <c r="EP100" s="312"/>
      <c r="EQ100" s="312"/>
      <c r="ER100" s="312"/>
      <c r="ES100" s="312"/>
      <c r="ET100" s="312"/>
      <c r="EU100" s="312"/>
      <c r="EV100" s="312"/>
      <c r="EW100" s="312"/>
      <c r="EX100" s="312"/>
      <c r="EY100" s="312"/>
      <c r="EZ100" s="312"/>
      <c r="FA100" s="312"/>
      <c r="FB100" s="312"/>
      <c r="FC100" s="312"/>
      <c r="FD100" s="312"/>
      <c r="FE100" s="312"/>
      <c r="FF100" s="312"/>
      <c r="FG100" s="312"/>
      <c r="FH100" s="312"/>
      <c r="FI100" s="312"/>
      <c r="FJ100" s="312"/>
      <c r="FK100" s="312"/>
      <c r="FL100" s="312"/>
      <c r="FM100" s="312"/>
      <c r="FN100" s="312"/>
      <c r="FO100" s="312"/>
      <c r="FP100" s="312"/>
      <c r="FQ100" s="312"/>
      <c r="FR100" s="312"/>
      <c r="FS100" s="312"/>
      <c r="FT100" s="312"/>
      <c r="FU100" s="312"/>
      <c r="FV100" s="312"/>
      <c r="FW100" s="312"/>
      <c r="FX100" s="312"/>
      <c r="FY100" s="312"/>
      <c r="FZ100" s="312"/>
      <c r="GA100" s="312"/>
      <c r="GB100" s="312"/>
      <c r="GC100" s="312"/>
      <c r="GD100" s="312"/>
      <c r="GE100" s="312"/>
      <c r="GF100" s="312"/>
      <c r="GG100" s="312"/>
    </row>
    <row r="101" spans="1:189" s="351" customFormat="1">
      <c r="A101" s="331"/>
      <c r="B101" s="346"/>
      <c r="C101" s="346"/>
      <c r="D101" s="316"/>
      <c r="E101" s="349"/>
      <c r="G101" s="314"/>
      <c r="H101" s="349"/>
      <c r="I101" s="350"/>
      <c r="J101" s="330"/>
      <c r="K101" s="330"/>
      <c r="L101" s="330"/>
      <c r="M101" s="352"/>
      <c r="N101" s="318"/>
      <c r="O101" s="314"/>
      <c r="P101" s="647"/>
      <c r="Q101" s="647"/>
      <c r="R101" s="648"/>
      <c r="S101" s="570"/>
      <c r="T101" s="649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12"/>
      <c r="AH101" s="312"/>
      <c r="AI101" s="312"/>
      <c r="AJ101" s="312"/>
      <c r="AK101" s="312"/>
      <c r="AL101" s="312"/>
      <c r="AM101" s="312"/>
      <c r="AN101" s="312"/>
      <c r="AO101" s="312"/>
      <c r="AP101" s="312"/>
      <c r="AQ101" s="312"/>
      <c r="AR101" s="312"/>
      <c r="AS101" s="312"/>
      <c r="AT101" s="312"/>
      <c r="AU101" s="312"/>
      <c r="AV101" s="312"/>
      <c r="AW101" s="312"/>
      <c r="AX101" s="312"/>
      <c r="AY101" s="312"/>
      <c r="AZ101" s="312"/>
      <c r="BA101" s="312"/>
      <c r="BB101" s="312"/>
      <c r="BC101" s="312"/>
      <c r="BD101" s="312"/>
      <c r="BE101" s="312"/>
      <c r="BF101" s="312"/>
      <c r="BG101" s="312"/>
      <c r="BH101" s="312"/>
      <c r="BI101" s="312"/>
      <c r="BJ101" s="312"/>
      <c r="BK101" s="312"/>
      <c r="BL101" s="312"/>
      <c r="BM101" s="312"/>
      <c r="BN101" s="312"/>
      <c r="BO101" s="312"/>
      <c r="BP101" s="312"/>
      <c r="BQ101" s="312"/>
      <c r="BR101" s="312"/>
      <c r="BS101" s="312"/>
      <c r="BT101" s="312"/>
      <c r="BU101" s="312"/>
      <c r="BV101" s="312"/>
      <c r="BW101" s="312"/>
      <c r="BX101" s="312"/>
      <c r="BY101" s="312"/>
      <c r="BZ101" s="312"/>
      <c r="CA101" s="312"/>
      <c r="CB101" s="312"/>
      <c r="CC101" s="312"/>
      <c r="CD101" s="312"/>
      <c r="CE101" s="312"/>
      <c r="CF101" s="312"/>
      <c r="CG101" s="312"/>
      <c r="CH101" s="312"/>
      <c r="CI101" s="312"/>
      <c r="CJ101" s="312"/>
      <c r="CK101" s="312"/>
      <c r="CL101" s="312"/>
      <c r="CM101" s="312"/>
      <c r="CN101" s="312"/>
      <c r="CO101" s="312"/>
      <c r="CP101" s="312"/>
      <c r="CQ101" s="312"/>
      <c r="CR101" s="312"/>
      <c r="CS101" s="312"/>
      <c r="CT101" s="312"/>
      <c r="CU101" s="312"/>
      <c r="CV101" s="312"/>
      <c r="CW101" s="312"/>
      <c r="CX101" s="312"/>
      <c r="CY101" s="312"/>
      <c r="CZ101" s="312"/>
      <c r="DA101" s="312"/>
      <c r="DB101" s="312"/>
      <c r="DC101" s="312"/>
      <c r="DD101" s="312"/>
      <c r="DE101" s="312"/>
      <c r="DF101" s="312"/>
      <c r="DG101" s="312"/>
      <c r="DH101" s="312"/>
      <c r="DI101" s="312"/>
      <c r="DJ101" s="312"/>
      <c r="DK101" s="312"/>
      <c r="DL101" s="312"/>
      <c r="DM101" s="312"/>
      <c r="DN101" s="312"/>
      <c r="DO101" s="312"/>
      <c r="DP101" s="312"/>
      <c r="DQ101" s="312"/>
      <c r="DR101" s="312"/>
      <c r="DS101" s="312"/>
      <c r="DT101" s="312"/>
      <c r="DU101" s="312"/>
      <c r="DV101" s="312"/>
      <c r="DW101" s="312"/>
      <c r="DX101" s="312"/>
      <c r="DY101" s="312"/>
      <c r="DZ101" s="312"/>
      <c r="EA101" s="312"/>
      <c r="EB101" s="312"/>
      <c r="EC101" s="312"/>
      <c r="ED101" s="312"/>
      <c r="EE101" s="312"/>
      <c r="EF101" s="312"/>
      <c r="EG101" s="312"/>
      <c r="EH101" s="312"/>
      <c r="EI101" s="312"/>
      <c r="EJ101" s="312"/>
      <c r="EK101" s="312"/>
      <c r="EL101" s="312"/>
      <c r="EM101" s="312"/>
      <c r="EN101" s="312"/>
      <c r="EO101" s="312"/>
      <c r="EP101" s="312"/>
      <c r="EQ101" s="312"/>
      <c r="ER101" s="312"/>
      <c r="ES101" s="312"/>
      <c r="ET101" s="312"/>
      <c r="EU101" s="312"/>
      <c r="EV101" s="312"/>
      <c r="EW101" s="312"/>
      <c r="EX101" s="312"/>
      <c r="EY101" s="312"/>
      <c r="EZ101" s="312"/>
      <c r="FA101" s="312"/>
      <c r="FB101" s="312"/>
      <c r="FC101" s="312"/>
      <c r="FD101" s="312"/>
      <c r="FE101" s="312"/>
      <c r="FF101" s="312"/>
      <c r="FG101" s="312"/>
      <c r="FH101" s="312"/>
      <c r="FI101" s="312"/>
      <c r="FJ101" s="312"/>
      <c r="FK101" s="312"/>
      <c r="FL101" s="312"/>
      <c r="FM101" s="312"/>
      <c r="FN101" s="312"/>
      <c r="FO101" s="312"/>
      <c r="FP101" s="312"/>
      <c r="FQ101" s="312"/>
      <c r="FR101" s="312"/>
      <c r="FS101" s="312"/>
      <c r="FT101" s="312"/>
      <c r="FU101" s="312"/>
      <c r="FV101" s="312"/>
      <c r="FW101" s="312"/>
      <c r="FX101" s="312"/>
      <c r="FY101" s="312"/>
      <c r="FZ101" s="312"/>
      <c r="GA101" s="312"/>
      <c r="GB101" s="312"/>
      <c r="GC101" s="312"/>
      <c r="GD101" s="312"/>
      <c r="GE101" s="312"/>
      <c r="GF101" s="312"/>
      <c r="GG101" s="312"/>
    </row>
    <row r="102" spans="1:189" s="351" customFormat="1">
      <c r="A102" s="331"/>
      <c r="B102" s="346"/>
      <c r="C102" s="346"/>
      <c r="D102" s="316"/>
      <c r="E102" s="349"/>
      <c r="G102" s="314"/>
      <c r="H102" s="349"/>
      <c r="I102" s="350"/>
      <c r="J102" s="330"/>
      <c r="K102" s="330"/>
      <c r="L102" s="330"/>
      <c r="M102" s="352"/>
      <c r="N102" s="318"/>
      <c r="O102" s="314"/>
      <c r="P102" s="647"/>
      <c r="Q102" s="647"/>
      <c r="R102" s="648"/>
      <c r="S102" s="570"/>
      <c r="T102" s="649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12"/>
      <c r="AH102" s="312"/>
      <c r="AI102" s="312"/>
      <c r="AJ102" s="312"/>
      <c r="AK102" s="312"/>
      <c r="AL102" s="312"/>
      <c r="AM102" s="312"/>
      <c r="AN102" s="312"/>
      <c r="AO102" s="312"/>
      <c r="AP102" s="312"/>
      <c r="AQ102" s="312"/>
      <c r="AR102" s="312"/>
      <c r="AS102" s="312"/>
      <c r="AT102" s="312"/>
      <c r="AU102" s="312"/>
      <c r="AV102" s="312"/>
      <c r="AW102" s="312"/>
      <c r="AX102" s="312"/>
      <c r="AY102" s="312"/>
      <c r="AZ102" s="312"/>
      <c r="BA102" s="312"/>
      <c r="BB102" s="312"/>
      <c r="BC102" s="312"/>
      <c r="BD102" s="312"/>
      <c r="BE102" s="312"/>
      <c r="BF102" s="312"/>
      <c r="BG102" s="312"/>
      <c r="BH102" s="312"/>
      <c r="BI102" s="312"/>
      <c r="BJ102" s="312"/>
      <c r="BK102" s="312"/>
      <c r="BL102" s="312"/>
      <c r="BM102" s="312"/>
      <c r="BN102" s="312"/>
      <c r="BO102" s="312"/>
      <c r="BP102" s="312"/>
      <c r="BQ102" s="312"/>
      <c r="BR102" s="312"/>
      <c r="BS102" s="312"/>
      <c r="BT102" s="312"/>
      <c r="BU102" s="312"/>
      <c r="BV102" s="312"/>
      <c r="BW102" s="312"/>
      <c r="BX102" s="312"/>
      <c r="BY102" s="312"/>
      <c r="BZ102" s="312"/>
      <c r="CA102" s="312"/>
      <c r="CB102" s="312"/>
      <c r="CC102" s="312"/>
      <c r="CD102" s="312"/>
      <c r="CE102" s="312"/>
      <c r="CF102" s="312"/>
      <c r="CG102" s="312"/>
      <c r="CH102" s="312"/>
      <c r="CI102" s="312"/>
      <c r="CJ102" s="312"/>
      <c r="CK102" s="312"/>
      <c r="CL102" s="312"/>
      <c r="CM102" s="312"/>
      <c r="CN102" s="312"/>
      <c r="CO102" s="312"/>
      <c r="CP102" s="312"/>
      <c r="CQ102" s="312"/>
      <c r="CR102" s="312"/>
      <c r="CS102" s="312"/>
      <c r="CT102" s="312"/>
      <c r="CU102" s="312"/>
      <c r="CV102" s="312"/>
      <c r="CW102" s="312"/>
      <c r="CX102" s="312"/>
      <c r="CY102" s="312"/>
      <c r="CZ102" s="312"/>
      <c r="DA102" s="312"/>
      <c r="DB102" s="312"/>
      <c r="DC102" s="312"/>
      <c r="DD102" s="312"/>
      <c r="DE102" s="312"/>
      <c r="DF102" s="312"/>
      <c r="DG102" s="312"/>
      <c r="DH102" s="312"/>
      <c r="DI102" s="312"/>
      <c r="DJ102" s="312"/>
      <c r="DK102" s="312"/>
      <c r="DL102" s="312"/>
      <c r="DM102" s="312"/>
      <c r="DN102" s="312"/>
      <c r="DO102" s="312"/>
      <c r="DP102" s="312"/>
      <c r="DQ102" s="312"/>
      <c r="DR102" s="312"/>
      <c r="DS102" s="312"/>
      <c r="DT102" s="312"/>
      <c r="DU102" s="312"/>
      <c r="DV102" s="312"/>
      <c r="DW102" s="312"/>
      <c r="DX102" s="312"/>
      <c r="DY102" s="312"/>
      <c r="DZ102" s="312"/>
      <c r="EA102" s="312"/>
      <c r="EB102" s="312"/>
      <c r="EC102" s="312"/>
      <c r="ED102" s="312"/>
      <c r="EE102" s="312"/>
      <c r="EF102" s="312"/>
      <c r="EG102" s="312"/>
      <c r="EH102" s="312"/>
      <c r="EI102" s="312"/>
      <c r="EJ102" s="312"/>
      <c r="EK102" s="312"/>
      <c r="EL102" s="312"/>
      <c r="EM102" s="312"/>
      <c r="EN102" s="312"/>
      <c r="EO102" s="312"/>
      <c r="EP102" s="312"/>
      <c r="EQ102" s="312"/>
      <c r="ER102" s="312"/>
      <c r="ES102" s="312"/>
      <c r="ET102" s="312"/>
      <c r="EU102" s="312"/>
      <c r="EV102" s="312"/>
      <c r="EW102" s="312"/>
      <c r="EX102" s="312"/>
      <c r="EY102" s="312"/>
      <c r="EZ102" s="312"/>
      <c r="FA102" s="312"/>
      <c r="FB102" s="312"/>
      <c r="FC102" s="312"/>
      <c r="FD102" s="312"/>
      <c r="FE102" s="312"/>
      <c r="FF102" s="312"/>
      <c r="FG102" s="312"/>
      <c r="FH102" s="312"/>
      <c r="FI102" s="312"/>
      <c r="FJ102" s="312"/>
      <c r="FK102" s="312"/>
      <c r="FL102" s="312"/>
      <c r="FM102" s="312"/>
      <c r="FN102" s="312"/>
      <c r="FO102" s="312"/>
      <c r="FP102" s="312"/>
      <c r="FQ102" s="312"/>
      <c r="FR102" s="312"/>
      <c r="FS102" s="312"/>
      <c r="FT102" s="312"/>
      <c r="FU102" s="312"/>
      <c r="FV102" s="312"/>
      <c r="FW102" s="312"/>
      <c r="FX102" s="312"/>
      <c r="FY102" s="312"/>
      <c r="FZ102" s="312"/>
      <c r="GA102" s="312"/>
      <c r="GB102" s="312"/>
      <c r="GC102" s="312"/>
      <c r="GD102" s="312"/>
      <c r="GE102" s="312"/>
      <c r="GF102" s="312"/>
      <c r="GG102" s="312"/>
    </row>
    <row r="103" spans="1:189" s="351" customFormat="1">
      <c r="A103" s="331"/>
      <c r="B103" s="346"/>
      <c r="C103" s="346"/>
      <c r="D103" s="316"/>
      <c r="E103" s="349"/>
      <c r="G103" s="314"/>
      <c r="H103" s="349"/>
      <c r="I103" s="350"/>
      <c r="J103" s="330"/>
      <c r="K103" s="330"/>
      <c r="L103" s="330"/>
      <c r="M103" s="352"/>
      <c r="N103" s="318"/>
      <c r="O103" s="314"/>
      <c r="P103" s="647"/>
      <c r="Q103" s="647"/>
      <c r="R103" s="648"/>
      <c r="S103" s="570"/>
      <c r="T103" s="649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12"/>
      <c r="AH103" s="312"/>
      <c r="AI103" s="312"/>
      <c r="AJ103" s="312"/>
      <c r="AK103" s="312"/>
      <c r="AL103" s="312"/>
      <c r="AM103" s="312"/>
      <c r="AN103" s="312"/>
      <c r="AO103" s="312"/>
      <c r="AP103" s="312"/>
      <c r="AQ103" s="312"/>
      <c r="AR103" s="312"/>
      <c r="AS103" s="312"/>
      <c r="AT103" s="312"/>
      <c r="AU103" s="312"/>
      <c r="AV103" s="312"/>
      <c r="AW103" s="312"/>
      <c r="AX103" s="312"/>
      <c r="AY103" s="312"/>
      <c r="AZ103" s="312"/>
      <c r="BA103" s="312"/>
      <c r="BB103" s="312"/>
      <c r="BC103" s="312"/>
      <c r="BD103" s="312"/>
      <c r="BE103" s="312"/>
      <c r="BF103" s="312"/>
      <c r="BG103" s="312"/>
      <c r="BH103" s="312"/>
      <c r="BI103" s="312"/>
      <c r="BJ103" s="312"/>
      <c r="BK103" s="312"/>
      <c r="BL103" s="312"/>
      <c r="BM103" s="312"/>
      <c r="BN103" s="312"/>
      <c r="BO103" s="312"/>
      <c r="BP103" s="312"/>
      <c r="BQ103" s="312"/>
      <c r="BR103" s="312"/>
      <c r="BS103" s="312"/>
      <c r="BT103" s="312"/>
      <c r="BU103" s="312"/>
      <c r="BV103" s="312"/>
      <c r="BW103" s="312"/>
      <c r="BX103" s="312"/>
      <c r="BY103" s="312"/>
      <c r="BZ103" s="312"/>
      <c r="CA103" s="312"/>
      <c r="CB103" s="312"/>
      <c r="CC103" s="312"/>
      <c r="CD103" s="312"/>
      <c r="CE103" s="312"/>
      <c r="CF103" s="312"/>
      <c r="CG103" s="312"/>
      <c r="CH103" s="312"/>
      <c r="CI103" s="312"/>
      <c r="CJ103" s="312"/>
      <c r="CK103" s="312"/>
      <c r="CL103" s="312"/>
      <c r="CM103" s="312"/>
      <c r="CN103" s="312"/>
      <c r="CO103" s="312"/>
      <c r="CP103" s="312"/>
      <c r="CQ103" s="312"/>
      <c r="CR103" s="312"/>
      <c r="CS103" s="312"/>
      <c r="CT103" s="312"/>
      <c r="CU103" s="312"/>
      <c r="CV103" s="312"/>
      <c r="CW103" s="312"/>
      <c r="CX103" s="312"/>
      <c r="CY103" s="312"/>
      <c r="CZ103" s="312"/>
      <c r="DA103" s="312"/>
      <c r="DB103" s="312"/>
      <c r="DC103" s="312"/>
      <c r="DD103" s="312"/>
      <c r="DE103" s="312"/>
      <c r="DF103" s="312"/>
      <c r="DG103" s="312"/>
      <c r="DH103" s="312"/>
      <c r="DI103" s="312"/>
      <c r="DJ103" s="312"/>
      <c r="DK103" s="312"/>
      <c r="DL103" s="312"/>
      <c r="DM103" s="312"/>
      <c r="DN103" s="312"/>
      <c r="DO103" s="312"/>
      <c r="DP103" s="312"/>
      <c r="DQ103" s="312"/>
      <c r="DR103" s="312"/>
      <c r="DS103" s="312"/>
      <c r="DT103" s="312"/>
      <c r="DU103" s="312"/>
      <c r="DV103" s="312"/>
      <c r="DW103" s="312"/>
      <c r="DX103" s="312"/>
      <c r="DY103" s="312"/>
      <c r="DZ103" s="312"/>
      <c r="EA103" s="312"/>
      <c r="EB103" s="312"/>
      <c r="EC103" s="312"/>
      <c r="ED103" s="312"/>
      <c r="EE103" s="312"/>
      <c r="EF103" s="312"/>
      <c r="EG103" s="312"/>
      <c r="EH103" s="312"/>
      <c r="EI103" s="312"/>
      <c r="EJ103" s="312"/>
      <c r="EK103" s="312"/>
      <c r="EL103" s="312"/>
      <c r="EM103" s="312"/>
      <c r="EN103" s="312"/>
      <c r="EO103" s="312"/>
      <c r="EP103" s="312"/>
      <c r="EQ103" s="312"/>
      <c r="ER103" s="312"/>
      <c r="ES103" s="312"/>
      <c r="ET103" s="312"/>
      <c r="EU103" s="312"/>
      <c r="EV103" s="312"/>
      <c r="EW103" s="312"/>
      <c r="EX103" s="312"/>
      <c r="EY103" s="312"/>
      <c r="EZ103" s="312"/>
      <c r="FA103" s="312"/>
      <c r="FB103" s="312"/>
      <c r="FC103" s="312"/>
      <c r="FD103" s="312"/>
      <c r="FE103" s="312"/>
      <c r="FF103" s="312"/>
      <c r="FG103" s="312"/>
      <c r="FH103" s="312"/>
      <c r="FI103" s="312"/>
      <c r="FJ103" s="312"/>
      <c r="FK103" s="312"/>
      <c r="FL103" s="312"/>
      <c r="FM103" s="312"/>
      <c r="FN103" s="312"/>
      <c r="FO103" s="312"/>
      <c r="FP103" s="312"/>
      <c r="FQ103" s="312"/>
      <c r="FR103" s="312"/>
      <c r="FS103" s="312"/>
      <c r="FT103" s="312"/>
      <c r="FU103" s="312"/>
      <c r="FV103" s="312"/>
      <c r="FW103" s="312"/>
      <c r="FX103" s="312"/>
      <c r="FY103" s="312"/>
      <c r="FZ103" s="312"/>
      <c r="GA103" s="312"/>
      <c r="GB103" s="312"/>
      <c r="GC103" s="312"/>
      <c r="GD103" s="312"/>
      <c r="GE103" s="312"/>
      <c r="GF103" s="312"/>
      <c r="GG103" s="312"/>
    </row>
    <row r="104" spans="1:189" s="351" customFormat="1">
      <c r="A104" s="331"/>
      <c r="B104" s="346"/>
      <c r="C104" s="346"/>
      <c r="D104" s="316"/>
      <c r="E104" s="349"/>
      <c r="G104" s="314"/>
      <c r="H104" s="349"/>
      <c r="I104" s="350"/>
      <c r="J104" s="330"/>
      <c r="K104" s="330"/>
      <c r="L104" s="330"/>
      <c r="M104" s="352"/>
      <c r="N104" s="318"/>
      <c r="O104" s="314"/>
      <c r="P104" s="647"/>
      <c r="Q104" s="647"/>
      <c r="R104" s="648"/>
      <c r="S104" s="570"/>
      <c r="T104" s="649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12"/>
      <c r="AH104" s="312"/>
      <c r="AI104" s="312"/>
      <c r="AJ104" s="312"/>
      <c r="AK104" s="312"/>
      <c r="AL104" s="312"/>
      <c r="AM104" s="312"/>
      <c r="AN104" s="312"/>
      <c r="AO104" s="312"/>
      <c r="AP104" s="312"/>
      <c r="AQ104" s="312"/>
      <c r="AR104" s="312"/>
      <c r="AS104" s="312"/>
      <c r="AT104" s="312"/>
      <c r="AU104" s="312"/>
      <c r="AV104" s="312"/>
      <c r="AW104" s="312"/>
      <c r="AX104" s="312"/>
      <c r="AY104" s="312"/>
      <c r="AZ104" s="312"/>
      <c r="BA104" s="312"/>
      <c r="BB104" s="312"/>
      <c r="BC104" s="312"/>
      <c r="BD104" s="312"/>
      <c r="BE104" s="312"/>
      <c r="BF104" s="312"/>
      <c r="BG104" s="312"/>
      <c r="BH104" s="312"/>
      <c r="BI104" s="312"/>
      <c r="BJ104" s="312"/>
      <c r="BK104" s="312"/>
      <c r="BL104" s="312"/>
      <c r="BM104" s="312"/>
      <c r="BN104" s="312"/>
      <c r="BO104" s="312"/>
      <c r="BP104" s="312"/>
      <c r="BQ104" s="312"/>
      <c r="BR104" s="312"/>
      <c r="BS104" s="312"/>
      <c r="BT104" s="312"/>
      <c r="BU104" s="312"/>
      <c r="BV104" s="312"/>
      <c r="BW104" s="312"/>
      <c r="BX104" s="312"/>
      <c r="BY104" s="312"/>
      <c r="BZ104" s="312"/>
      <c r="CA104" s="312"/>
      <c r="CB104" s="312"/>
      <c r="CC104" s="312"/>
      <c r="CD104" s="312"/>
      <c r="CE104" s="312"/>
      <c r="CF104" s="312"/>
      <c r="CG104" s="312"/>
      <c r="CH104" s="312"/>
      <c r="CI104" s="312"/>
      <c r="CJ104" s="312"/>
      <c r="CK104" s="312"/>
      <c r="CL104" s="312"/>
      <c r="CM104" s="312"/>
      <c r="CN104" s="312"/>
      <c r="CO104" s="312"/>
      <c r="CP104" s="312"/>
      <c r="CQ104" s="312"/>
      <c r="CR104" s="312"/>
      <c r="CS104" s="312"/>
      <c r="CT104" s="312"/>
      <c r="CU104" s="312"/>
      <c r="CV104" s="312"/>
      <c r="CW104" s="312"/>
      <c r="CX104" s="312"/>
      <c r="CY104" s="312"/>
      <c r="CZ104" s="312"/>
      <c r="DA104" s="312"/>
      <c r="DB104" s="312"/>
      <c r="DC104" s="312"/>
      <c r="DD104" s="312"/>
      <c r="DE104" s="312"/>
      <c r="DF104" s="312"/>
      <c r="DG104" s="312"/>
      <c r="DH104" s="312"/>
      <c r="DI104" s="312"/>
      <c r="DJ104" s="312"/>
      <c r="DK104" s="312"/>
      <c r="DL104" s="312"/>
      <c r="DM104" s="312"/>
      <c r="DN104" s="312"/>
      <c r="DO104" s="312"/>
      <c r="DP104" s="312"/>
      <c r="DQ104" s="312"/>
      <c r="DR104" s="312"/>
      <c r="DS104" s="312"/>
      <c r="DT104" s="312"/>
      <c r="DU104" s="312"/>
      <c r="DV104" s="312"/>
      <c r="DW104" s="312"/>
      <c r="DX104" s="312"/>
      <c r="DY104" s="312"/>
      <c r="DZ104" s="312"/>
      <c r="EA104" s="312"/>
      <c r="EB104" s="312"/>
      <c r="EC104" s="312"/>
      <c r="ED104" s="312"/>
      <c r="EE104" s="312"/>
      <c r="EF104" s="312"/>
      <c r="EG104" s="312"/>
      <c r="EH104" s="312"/>
      <c r="EI104" s="312"/>
      <c r="EJ104" s="312"/>
      <c r="EK104" s="312"/>
      <c r="EL104" s="312"/>
      <c r="EM104" s="312"/>
      <c r="EN104" s="312"/>
      <c r="EO104" s="312"/>
      <c r="EP104" s="312"/>
      <c r="EQ104" s="312"/>
      <c r="ER104" s="312"/>
      <c r="ES104" s="312"/>
      <c r="ET104" s="312"/>
      <c r="EU104" s="312"/>
      <c r="EV104" s="312"/>
      <c r="EW104" s="312"/>
      <c r="EX104" s="312"/>
      <c r="EY104" s="312"/>
      <c r="EZ104" s="312"/>
      <c r="FA104" s="312"/>
      <c r="FB104" s="312"/>
      <c r="FC104" s="312"/>
      <c r="FD104" s="312"/>
      <c r="FE104" s="312"/>
      <c r="FF104" s="312"/>
      <c r="FG104" s="312"/>
      <c r="FH104" s="312"/>
      <c r="FI104" s="312"/>
      <c r="FJ104" s="312"/>
      <c r="FK104" s="312"/>
      <c r="FL104" s="312"/>
      <c r="FM104" s="312"/>
      <c r="FN104" s="312"/>
      <c r="FO104" s="312"/>
      <c r="FP104" s="312"/>
      <c r="FQ104" s="312"/>
      <c r="FR104" s="312"/>
      <c r="FS104" s="312"/>
      <c r="FT104" s="312"/>
      <c r="FU104" s="312"/>
      <c r="FV104" s="312"/>
      <c r="FW104" s="312"/>
      <c r="FX104" s="312"/>
      <c r="FY104" s="312"/>
      <c r="FZ104" s="312"/>
      <c r="GA104" s="312"/>
      <c r="GB104" s="312"/>
      <c r="GC104" s="312"/>
      <c r="GD104" s="312"/>
      <c r="GE104" s="312"/>
      <c r="GF104" s="312"/>
      <c r="GG104" s="312"/>
    </row>
    <row r="105" spans="1:189" s="351" customFormat="1">
      <c r="A105" s="331"/>
      <c r="B105" s="346"/>
      <c r="C105" s="346"/>
      <c r="D105" s="316"/>
      <c r="E105" s="349"/>
      <c r="G105" s="314"/>
      <c r="H105" s="349"/>
      <c r="I105" s="350"/>
      <c r="J105" s="330"/>
      <c r="K105" s="330"/>
      <c r="L105" s="330"/>
      <c r="M105" s="352"/>
      <c r="N105" s="318"/>
      <c r="O105" s="314"/>
      <c r="P105" s="647"/>
      <c r="Q105" s="647"/>
      <c r="R105" s="648"/>
      <c r="S105" s="570"/>
      <c r="T105" s="649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12"/>
      <c r="AH105" s="312"/>
      <c r="AI105" s="312"/>
      <c r="AJ105" s="312"/>
      <c r="AK105" s="312"/>
      <c r="AL105" s="312"/>
      <c r="AM105" s="312"/>
      <c r="AN105" s="312"/>
      <c r="AO105" s="312"/>
      <c r="AP105" s="312"/>
      <c r="AQ105" s="312"/>
      <c r="AR105" s="312"/>
      <c r="AS105" s="312"/>
      <c r="AT105" s="312"/>
      <c r="AU105" s="312"/>
      <c r="AV105" s="312"/>
      <c r="AW105" s="312"/>
      <c r="AX105" s="312"/>
      <c r="AY105" s="312"/>
      <c r="AZ105" s="312"/>
      <c r="BA105" s="312"/>
      <c r="BB105" s="312"/>
      <c r="BC105" s="312"/>
      <c r="BD105" s="312"/>
      <c r="BE105" s="312"/>
      <c r="BF105" s="312"/>
      <c r="BG105" s="312"/>
      <c r="BH105" s="312"/>
      <c r="BI105" s="312"/>
      <c r="BJ105" s="312"/>
      <c r="BK105" s="312"/>
      <c r="BL105" s="312"/>
      <c r="BM105" s="312"/>
      <c r="BN105" s="312"/>
      <c r="BO105" s="312"/>
      <c r="BP105" s="312"/>
      <c r="BQ105" s="312"/>
      <c r="BR105" s="312"/>
      <c r="BS105" s="312"/>
      <c r="BT105" s="312"/>
      <c r="BU105" s="312"/>
      <c r="BV105" s="312"/>
      <c r="BW105" s="312"/>
      <c r="BX105" s="312"/>
      <c r="BY105" s="312"/>
      <c r="BZ105" s="312"/>
      <c r="CA105" s="312"/>
      <c r="CB105" s="312"/>
      <c r="CC105" s="312"/>
      <c r="CD105" s="312"/>
      <c r="CE105" s="312"/>
      <c r="CF105" s="312"/>
      <c r="CG105" s="312"/>
      <c r="CH105" s="312"/>
      <c r="CI105" s="312"/>
      <c r="CJ105" s="312"/>
      <c r="CK105" s="312"/>
      <c r="CL105" s="312"/>
      <c r="CM105" s="312"/>
      <c r="CN105" s="312"/>
      <c r="CO105" s="312"/>
      <c r="CP105" s="312"/>
      <c r="CQ105" s="312"/>
      <c r="CR105" s="312"/>
      <c r="CS105" s="312"/>
      <c r="CT105" s="312"/>
      <c r="CU105" s="312"/>
      <c r="CV105" s="312"/>
      <c r="CW105" s="312"/>
      <c r="CX105" s="312"/>
      <c r="CY105" s="312"/>
      <c r="CZ105" s="312"/>
      <c r="DA105" s="312"/>
      <c r="DB105" s="312"/>
      <c r="DC105" s="312"/>
      <c r="DD105" s="312"/>
      <c r="DE105" s="312"/>
      <c r="DF105" s="312"/>
      <c r="DG105" s="312"/>
      <c r="DH105" s="312"/>
      <c r="DI105" s="312"/>
      <c r="DJ105" s="312"/>
      <c r="DK105" s="312"/>
      <c r="DL105" s="312"/>
      <c r="DM105" s="312"/>
      <c r="DN105" s="312"/>
      <c r="DO105" s="312"/>
      <c r="DP105" s="312"/>
      <c r="DQ105" s="312"/>
      <c r="DR105" s="312"/>
      <c r="DS105" s="312"/>
      <c r="DT105" s="312"/>
      <c r="DU105" s="312"/>
      <c r="DV105" s="312"/>
      <c r="DW105" s="312"/>
      <c r="DX105" s="312"/>
      <c r="DY105" s="312"/>
      <c r="DZ105" s="312"/>
      <c r="EA105" s="312"/>
      <c r="EB105" s="312"/>
      <c r="EC105" s="312"/>
      <c r="ED105" s="312"/>
      <c r="EE105" s="312"/>
      <c r="EF105" s="312"/>
      <c r="EG105" s="312"/>
      <c r="EH105" s="312"/>
      <c r="EI105" s="312"/>
      <c r="EJ105" s="312"/>
      <c r="EK105" s="312"/>
      <c r="EL105" s="312"/>
      <c r="EM105" s="312"/>
      <c r="EN105" s="312"/>
      <c r="EO105" s="312"/>
      <c r="EP105" s="312"/>
      <c r="EQ105" s="312"/>
      <c r="ER105" s="312"/>
      <c r="ES105" s="312"/>
      <c r="ET105" s="312"/>
      <c r="EU105" s="312"/>
      <c r="EV105" s="312"/>
      <c r="EW105" s="312"/>
      <c r="EX105" s="312"/>
      <c r="EY105" s="312"/>
      <c r="EZ105" s="312"/>
      <c r="FA105" s="312"/>
      <c r="FB105" s="312"/>
      <c r="FC105" s="312"/>
      <c r="FD105" s="312"/>
      <c r="FE105" s="312"/>
      <c r="FF105" s="312"/>
      <c r="FG105" s="312"/>
      <c r="FH105" s="312"/>
      <c r="FI105" s="312"/>
      <c r="FJ105" s="312"/>
      <c r="FK105" s="312"/>
      <c r="FL105" s="312"/>
      <c r="FM105" s="312"/>
      <c r="FN105" s="312"/>
      <c r="FO105" s="312"/>
      <c r="FP105" s="312"/>
      <c r="FQ105" s="312"/>
      <c r="FR105" s="312"/>
      <c r="FS105" s="312"/>
      <c r="FT105" s="312"/>
      <c r="FU105" s="312"/>
      <c r="FV105" s="312"/>
      <c r="FW105" s="312"/>
      <c r="FX105" s="312"/>
      <c r="FY105" s="312"/>
      <c r="FZ105" s="312"/>
      <c r="GA105" s="312"/>
      <c r="GB105" s="312"/>
      <c r="GC105" s="312"/>
      <c r="GD105" s="312"/>
      <c r="GE105" s="312"/>
      <c r="GF105" s="312"/>
      <c r="GG105" s="312"/>
    </row>
    <row r="106" spans="1:189" s="351" customFormat="1">
      <c r="A106" s="331"/>
      <c r="B106" s="346"/>
      <c r="C106" s="346"/>
      <c r="D106" s="316"/>
      <c r="E106" s="349"/>
      <c r="G106" s="314"/>
      <c r="H106" s="349"/>
      <c r="I106" s="350"/>
      <c r="J106" s="330"/>
      <c r="K106" s="330"/>
      <c r="L106" s="330"/>
      <c r="M106" s="352"/>
      <c r="N106" s="318"/>
      <c r="O106" s="314"/>
      <c r="P106" s="647"/>
      <c r="Q106" s="647"/>
      <c r="R106" s="648"/>
      <c r="S106" s="570"/>
      <c r="T106" s="649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12"/>
      <c r="AH106" s="312"/>
      <c r="AI106" s="312"/>
      <c r="AJ106" s="312"/>
      <c r="AK106" s="312"/>
      <c r="AL106" s="312"/>
      <c r="AM106" s="312"/>
      <c r="AN106" s="312"/>
      <c r="AO106" s="312"/>
      <c r="AP106" s="312"/>
      <c r="AQ106" s="312"/>
      <c r="AR106" s="312"/>
      <c r="AS106" s="312"/>
      <c r="AT106" s="312"/>
      <c r="AU106" s="312"/>
      <c r="AV106" s="312"/>
      <c r="AW106" s="312"/>
      <c r="AX106" s="312"/>
      <c r="AY106" s="312"/>
      <c r="AZ106" s="312"/>
      <c r="BA106" s="312"/>
      <c r="BB106" s="312"/>
      <c r="BC106" s="312"/>
      <c r="BD106" s="312"/>
      <c r="BE106" s="312"/>
      <c r="BF106" s="312"/>
      <c r="BG106" s="312"/>
      <c r="BH106" s="312"/>
      <c r="BI106" s="312"/>
      <c r="BJ106" s="312"/>
      <c r="BK106" s="312"/>
      <c r="BL106" s="312"/>
      <c r="BM106" s="312"/>
      <c r="BN106" s="312"/>
      <c r="BO106" s="312"/>
      <c r="BP106" s="312"/>
      <c r="BQ106" s="312"/>
      <c r="BR106" s="312"/>
      <c r="BS106" s="312"/>
      <c r="BT106" s="312"/>
      <c r="BU106" s="312"/>
      <c r="BV106" s="312"/>
      <c r="BW106" s="312"/>
      <c r="BX106" s="312"/>
      <c r="BY106" s="312"/>
      <c r="BZ106" s="312"/>
      <c r="CA106" s="312"/>
      <c r="CB106" s="312"/>
      <c r="CC106" s="312"/>
      <c r="CD106" s="312"/>
      <c r="CE106" s="312"/>
      <c r="CF106" s="312"/>
      <c r="CG106" s="312"/>
      <c r="CH106" s="312"/>
      <c r="CI106" s="312"/>
      <c r="CJ106" s="312"/>
      <c r="CK106" s="312"/>
      <c r="CL106" s="312"/>
      <c r="CM106" s="312"/>
      <c r="CN106" s="312"/>
      <c r="CO106" s="312"/>
      <c r="CP106" s="312"/>
      <c r="CQ106" s="312"/>
      <c r="CR106" s="312"/>
      <c r="CS106" s="312"/>
      <c r="CT106" s="312"/>
      <c r="CU106" s="312"/>
      <c r="CV106" s="312"/>
      <c r="CW106" s="312"/>
      <c r="CX106" s="312"/>
      <c r="CY106" s="312"/>
      <c r="CZ106" s="312"/>
      <c r="DA106" s="312"/>
      <c r="DB106" s="312"/>
      <c r="DC106" s="312"/>
      <c r="DD106" s="312"/>
      <c r="DE106" s="312"/>
      <c r="DF106" s="312"/>
      <c r="DG106" s="312"/>
      <c r="DH106" s="312"/>
      <c r="DI106" s="312"/>
      <c r="DJ106" s="312"/>
      <c r="DK106" s="312"/>
      <c r="DL106" s="312"/>
      <c r="DM106" s="312"/>
      <c r="DN106" s="312"/>
      <c r="DO106" s="312"/>
      <c r="DP106" s="312"/>
      <c r="DQ106" s="312"/>
      <c r="DR106" s="312"/>
      <c r="DS106" s="312"/>
      <c r="DT106" s="312"/>
      <c r="DU106" s="312"/>
      <c r="DV106" s="312"/>
      <c r="DW106" s="312"/>
      <c r="DX106" s="312"/>
      <c r="DY106" s="312"/>
      <c r="DZ106" s="312"/>
      <c r="EA106" s="312"/>
      <c r="EB106" s="312"/>
      <c r="EC106" s="312"/>
      <c r="ED106" s="312"/>
      <c r="EE106" s="312"/>
      <c r="EF106" s="312"/>
      <c r="EG106" s="312"/>
      <c r="EH106" s="312"/>
      <c r="EI106" s="312"/>
      <c r="EJ106" s="312"/>
      <c r="EK106" s="312"/>
      <c r="EL106" s="312"/>
      <c r="EM106" s="312"/>
      <c r="EN106" s="312"/>
      <c r="EO106" s="312"/>
      <c r="EP106" s="312"/>
      <c r="EQ106" s="312"/>
      <c r="ER106" s="312"/>
      <c r="ES106" s="312"/>
      <c r="ET106" s="312"/>
      <c r="EU106" s="312"/>
      <c r="EV106" s="312"/>
      <c r="EW106" s="312"/>
      <c r="EX106" s="312"/>
      <c r="EY106" s="312"/>
      <c r="EZ106" s="312"/>
      <c r="FA106" s="312"/>
      <c r="FB106" s="312"/>
      <c r="FC106" s="312"/>
      <c r="FD106" s="312"/>
      <c r="FE106" s="312"/>
      <c r="FF106" s="312"/>
      <c r="FG106" s="312"/>
      <c r="FH106" s="312"/>
      <c r="FI106" s="312"/>
      <c r="FJ106" s="312"/>
      <c r="FK106" s="312"/>
      <c r="FL106" s="312"/>
      <c r="FM106" s="312"/>
      <c r="FN106" s="312"/>
      <c r="FO106" s="312"/>
      <c r="FP106" s="312"/>
      <c r="FQ106" s="312"/>
      <c r="FR106" s="312"/>
      <c r="FS106" s="312"/>
      <c r="FT106" s="312"/>
      <c r="FU106" s="312"/>
      <c r="FV106" s="312"/>
      <c r="FW106" s="312"/>
      <c r="FX106" s="312"/>
      <c r="FY106" s="312"/>
      <c r="FZ106" s="312"/>
      <c r="GA106" s="312"/>
      <c r="GB106" s="312"/>
      <c r="GC106" s="312"/>
      <c r="GD106" s="312"/>
      <c r="GE106" s="312"/>
      <c r="GF106" s="312"/>
      <c r="GG106" s="312"/>
    </row>
    <row r="107" spans="1:189" s="351" customFormat="1">
      <c r="A107" s="331"/>
      <c r="B107" s="346"/>
      <c r="C107" s="346"/>
      <c r="D107" s="316"/>
      <c r="E107" s="349"/>
      <c r="G107" s="314"/>
      <c r="H107" s="349"/>
      <c r="I107" s="350"/>
      <c r="J107" s="330"/>
      <c r="K107" s="330"/>
      <c r="L107" s="330"/>
      <c r="M107" s="352"/>
      <c r="N107" s="318"/>
      <c r="O107" s="314"/>
      <c r="P107" s="647"/>
      <c r="Q107" s="647"/>
      <c r="R107" s="648"/>
      <c r="S107" s="570"/>
      <c r="T107" s="649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12"/>
      <c r="AH107" s="312"/>
      <c r="AI107" s="312"/>
      <c r="AJ107" s="312"/>
      <c r="AK107" s="312"/>
      <c r="AL107" s="312"/>
      <c r="AM107" s="312"/>
      <c r="AN107" s="312"/>
      <c r="AO107" s="312"/>
      <c r="AP107" s="312"/>
      <c r="AQ107" s="312"/>
      <c r="AR107" s="312"/>
      <c r="AS107" s="312"/>
      <c r="AT107" s="312"/>
      <c r="AU107" s="312"/>
      <c r="AV107" s="312"/>
      <c r="AW107" s="312"/>
      <c r="AX107" s="312"/>
      <c r="AY107" s="312"/>
      <c r="AZ107" s="312"/>
      <c r="BA107" s="312"/>
      <c r="BB107" s="312"/>
      <c r="BC107" s="312"/>
      <c r="BD107" s="312"/>
      <c r="BE107" s="312"/>
      <c r="BF107" s="312"/>
      <c r="BG107" s="312"/>
      <c r="BH107" s="312"/>
      <c r="BI107" s="312"/>
      <c r="BJ107" s="312"/>
      <c r="BK107" s="312"/>
      <c r="BL107" s="312"/>
      <c r="BM107" s="312"/>
      <c r="BN107" s="312"/>
      <c r="BO107" s="312"/>
      <c r="BP107" s="312"/>
      <c r="BQ107" s="312"/>
      <c r="BR107" s="312"/>
      <c r="BS107" s="312"/>
      <c r="BT107" s="312"/>
      <c r="BU107" s="312"/>
      <c r="BV107" s="312"/>
      <c r="BW107" s="312"/>
      <c r="BX107" s="312"/>
      <c r="BY107" s="312"/>
      <c r="BZ107" s="312"/>
      <c r="CA107" s="312"/>
      <c r="CB107" s="312"/>
      <c r="CC107" s="312"/>
      <c r="CD107" s="312"/>
      <c r="CE107" s="312"/>
      <c r="CF107" s="312"/>
      <c r="CG107" s="312"/>
      <c r="CH107" s="312"/>
      <c r="CI107" s="312"/>
      <c r="CJ107" s="312"/>
      <c r="CK107" s="312"/>
      <c r="CL107" s="312"/>
      <c r="CM107" s="312"/>
      <c r="CN107" s="312"/>
      <c r="CO107" s="312"/>
      <c r="CP107" s="312"/>
      <c r="CQ107" s="312"/>
      <c r="CR107" s="312"/>
      <c r="CS107" s="312"/>
      <c r="CT107" s="312"/>
      <c r="CU107" s="312"/>
      <c r="CV107" s="312"/>
      <c r="CW107" s="312"/>
      <c r="CX107" s="312"/>
      <c r="CY107" s="312"/>
      <c r="CZ107" s="312"/>
      <c r="DA107" s="312"/>
      <c r="DB107" s="312"/>
      <c r="DC107" s="312"/>
      <c r="DD107" s="312"/>
      <c r="DE107" s="312"/>
      <c r="DF107" s="312"/>
      <c r="DG107" s="312"/>
      <c r="DH107" s="312"/>
      <c r="DI107" s="312"/>
      <c r="DJ107" s="312"/>
      <c r="DK107" s="312"/>
      <c r="DL107" s="312"/>
      <c r="DM107" s="312"/>
      <c r="DN107" s="312"/>
      <c r="DO107" s="312"/>
      <c r="DP107" s="312"/>
      <c r="DQ107" s="312"/>
      <c r="DR107" s="312"/>
      <c r="DS107" s="312"/>
      <c r="DT107" s="312"/>
      <c r="DU107" s="312"/>
      <c r="DV107" s="312"/>
      <c r="DW107" s="312"/>
      <c r="DX107" s="312"/>
      <c r="DY107" s="312"/>
      <c r="DZ107" s="312"/>
      <c r="EA107" s="312"/>
      <c r="EB107" s="312"/>
      <c r="EC107" s="312"/>
      <c r="ED107" s="312"/>
      <c r="EE107" s="312"/>
      <c r="EF107" s="312"/>
      <c r="EG107" s="312"/>
      <c r="EH107" s="312"/>
      <c r="EI107" s="312"/>
      <c r="EJ107" s="312"/>
      <c r="EK107" s="312"/>
      <c r="EL107" s="312"/>
      <c r="EM107" s="312"/>
      <c r="EN107" s="312"/>
      <c r="EO107" s="312"/>
      <c r="EP107" s="312"/>
      <c r="EQ107" s="312"/>
      <c r="ER107" s="312"/>
      <c r="ES107" s="312"/>
      <c r="ET107" s="312"/>
      <c r="EU107" s="312"/>
      <c r="EV107" s="312"/>
      <c r="EW107" s="312"/>
      <c r="EX107" s="312"/>
      <c r="EY107" s="312"/>
      <c r="EZ107" s="312"/>
      <c r="FA107" s="312"/>
      <c r="FB107" s="312"/>
      <c r="FC107" s="312"/>
      <c r="FD107" s="312"/>
      <c r="FE107" s="312"/>
      <c r="FF107" s="312"/>
      <c r="FG107" s="312"/>
      <c r="FH107" s="312"/>
      <c r="FI107" s="312"/>
      <c r="FJ107" s="312"/>
      <c r="FK107" s="312"/>
      <c r="FL107" s="312"/>
      <c r="FM107" s="312"/>
      <c r="FN107" s="312"/>
      <c r="FO107" s="312"/>
      <c r="FP107" s="312"/>
      <c r="FQ107" s="312"/>
      <c r="FR107" s="312"/>
      <c r="FS107" s="312"/>
      <c r="FT107" s="312"/>
      <c r="FU107" s="312"/>
      <c r="FV107" s="312"/>
      <c r="FW107" s="312"/>
      <c r="FX107" s="312"/>
      <c r="FY107" s="312"/>
      <c r="FZ107" s="312"/>
      <c r="GA107" s="312"/>
      <c r="GB107" s="312"/>
      <c r="GC107" s="312"/>
      <c r="GD107" s="312"/>
      <c r="GE107" s="312"/>
      <c r="GF107" s="312"/>
      <c r="GG107" s="312"/>
    </row>
    <row r="108" spans="1:189" s="351" customFormat="1">
      <c r="A108" s="331"/>
      <c r="B108" s="346"/>
      <c r="C108" s="346"/>
      <c r="D108" s="316"/>
      <c r="E108" s="349"/>
      <c r="G108" s="314"/>
      <c r="H108" s="349"/>
      <c r="I108" s="350"/>
      <c r="J108" s="330"/>
      <c r="K108" s="330"/>
      <c r="L108" s="330"/>
      <c r="M108" s="352"/>
      <c r="N108" s="318"/>
      <c r="O108" s="314"/>
      <c r="P108" s="647"/>
      <c r="Q108" s="647"/>
      <c r="R108" s="648"/>
      <c r="S108" s="570"/>
      <c r="T108" s="649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12"/>
      <c r="AH108" s="312"/>
      <c r="AI108" s="312"/>
      <c r="AJ108" s="312"/>
      <c r="AK108" s="312"/>
      <c r="AL108" s="312"/>
      <c r="AM108" s="312"/>
      <c r="AN108" s="312"/>
      <c r="AO108" s="312"/>
      <c r="AP108" s="312"/>
      <c r="AQ108" s="312"/>
      <c r="AR108" s="312"/>
      <c r="AS108" s="312"/>
      <c r="AT108" s="312"/>
      <c r="AU108" s="312"/>
      <c r="AV108" s="312"/>
      <c r="AW108" s="312"/>
      <c r="AX108" s="312"/>
      <c r="AY108" s="312"/>
      <c r="AZ108" s="312"/>
      <c r="BA108" s="312"/>
      <c r="BB108" s="312"/>
      <c r="BC108" s="312"/>
      <c r="BD108" s="312"/>
      <c r="BE108" s="312"/>
      <c r="BF108" s="312"/>
      <c r="BG108" s="312"/>
      <c r="BH108" s="312"/>
      <c r="BI108" s="312"/>
      <c r="BJ108" s="312"/>
      <c r="BK108" s="312"/>
      <c r="BL108" s="312"/>
      <c r="BM108" s="312"/>
      <c r="BN108" s="312"/>
      <c r="BO108" s="312"/>
      <c r="BP108" s="312"/>
      <c r="BQ108" s="312"/>
      <c r="BR108" s="312"/>
      <c r="BS108" s="312"/>
      <c r="BT108" s="312"/>
      <c r="BU108" s="312"/>
      <c r="BV108" s="312"/>
      <c r="BW108" s="312"/>
      <c r="BX108" s="312"/>
      <c r="BY108" s="312"/>
      <c r="BZ108" s="312"/>
      <c r="CA108" s="312"/>
      <c r="CB108" s="312"/>
      <c r="CC108" s="312"/>
      <c r="CD108" s="312"/>
      <c r="CE108" s="312"/>
      <c r="CF108" s="312"/>
      <c r="CG108" s="312"/>
      <c r="CH108" s="312"/>
      <c r="CI108" s="312"/>
      <c r="CJ108" s="312"/>
      <c r="CK108" s="312"/>
      <c r="CL108" s="312"/>
      <c r="CM108" s="312"/>
      <c r="CN108" s="312"/>
      <c r="CO108" s="312"/>
      <c r="CP108" s="312"/>
      <c r="CQ108" s="312"/>
      <c r="CR108" s="312"/>
      <c r="CS108" s="312"/>
      <c r="CT108" s="312"/>
      <c r="CU108" s="312"/>
      <c r="CV108" s="312"/>
      <c r="CW108" s="312"/>
      <c r="CX108" s="312"/>
      <c r="CY108" s="312"/>
      <c r="CZ108" s="312"/>
      <c r="DA108" s="312"/>
      <c r="DB108" s="312"/>
      <c r="DC108" s="312"/>
      <c r="DD108" s="312"/>
      <c r="DE108" s="312"/>
      <c r="DF108" s="312"/>
      <c r="DG108" s="312"/>
      <c r="DH108" s="312"/>
      <c r="DI108" s="312"/>
      <c r="DJ108" s="312"/>
      <c r="DK108" s="312"/>
      <c r="DL108" s="312"/>
      <c r="DM108" s="312"/>
      <c r="DN108" s="312"/>
      <c r="DO108" s="312"/>
      <c r="DP108" s="312"/>
      <c r="DQ108" s="312"/>
      <c r="DR108" s="312"/>
      <c r="DS108" s="312"/>
      <c r="DT108" s="312"/>
      <c r="DU108" s="312"/>
      <c r="DV108" s="312"/>
      <c r="DW108" s="312"/>
      <c r="DX108" s="312"/>
      <c r="DY108" s="312"/>
      <c r="DZ108" s="312"/>
      <c r="EA108" s="312"/>
      <c r="EB108" s="312"/>
      <c r="EC108" s="312"/>
      <c r="ED108" s="312"/>
      <c r="EE108" s="312"/>
      <c r="EF108" s="312"/>
      <c r="EG108" s="312"/>
      <c r="EH108" s="312"/>
      <c r="EI108" s="312"/>
      <c r="EJ108" s="312"/>
      <c r="EK108" s="312"/>
      <c r="EL108" s="312"/>
      <c r="EM108" s="312"/>
      <c r="EN108" s="312"/>
      <c r="EO108" s="312"/>
      <c r="EP108" s="312"/>
      <c r="EQ108" s="312"/>
      <c r="ER108" s="312"/>
      <c r="ES108" s="312"/>
      <c r="ET108" s="312"/>
      <c r="EU108" s="312"/>
      <c r="EV108" s="312"/>
      <c r="EW108" s="312"/>
      <c r="EX108" s="312"/>
      <c r="EY108" s="312"/>
      <c r="EZ108" s="312"/>
      <c r="FA108" s="312"/>
      <c r="FB108" s="312"/>
      <c r="FC108" s="312"/>
      <c r="FD108" s="312"/>
      <c r="FE108" s="312"/>
      <c r="FF108" s="312"/>
      <c r="FG108" s="312"/>
      <c r="FH108" s="312"/>
      <c r="FI108" s="312"/>
      <c r="FJ108" s="312"/>
      <c r="FK108" s="312"/>
      <c r="FL108" s="312"/>
      <c r="FM108" s="312"/>
      <c r="FN108" s="312"/>
      <c r="FO108" s="312"/>
      <c r="FP108" s="312"/>
      <c r="FQ108" s="312"/>
      <c r="FR108" s="312"/>
      <c r="FS108" s="312"/>
      <c r="FT108" s="312"/>
      <c r="FU108" s="312"/>
      <c r="FV108" s="312"/>
      <c r="FW108" s="312"/>
      <c r="FX108" s="312"/>
      <c r="FY108" s="312"/>
      <c r="FZ108" s="312"/>
      <c r="GA108" s="312"/>
      <c r="GB108" s="312"/>
      <c r="GC108" s="312"/>
      <c r="GD108" s="312"/>
      <c r="GE108" s="312"/>
      <c r="GF108" s="312"/>
      <c r="GG108" s="312"/>
    </row>
    <row r="109" spans="1:189" s="351" customFormat="1">
      <c r="A109" s="331"/>
      <c r="B109" s="346"/>
      <c r="C109" s="346"/>
      <c r="D109" s="316"/>
      <c r="E109" s="349"/>
      <c r="G109" s="314"/>
      <c r="H109" s="349"/>
      <c r="I109" s="350"/>
      <c r="J109" s="330"/>
      <c r="K109" s="330"/>
      <c r="L109" s="330"/>
      <c r="M109" s="352"/>
      <c r="N109" s="318"/>
      <c r="O109" s="314"/>
      <c r="P109" s="647"/>
      <c r="Q109" s="647"/>
      <c r="R109" s="648"/>
      <c r="S109" s="570"/>
      <c r="T109" s="649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12"/>
      <c r="AH109" s="312"/>
      <c r="AI109" s="312"/>
      <c r="AJ109" s="312"/>
      <c r="AK109" s="312"/>
      <c r="AL109" s="312"/>
      <c r="AM109" s="312"/>
      <c r="AN109" s="312"/>
      <c r="AO109" s="312"/>
      <c r="AP109" s="312"/>
      <c r="AQ109" s="312"/>
      <c r="AR109" s="312"/>
      <c r="AS109" s="312"/>
      <c r="AT109" s="312"/>
      <c r="AU109" s="312"/>
      <c r="AV109" s="312"/>
      <c r="AW109" s="312"/>
      <c r="AX109" s="312"/>
      <c r="AY109" s="312"/>
      <c r="AZ109" s="312"/>
      <c r="BA109" s="312"/>
      <c r="BB109" s="312"/>
      <c r="BC109" s="312"/>
      <c r="BD109" s="312"/>
      <c r="BE109" s="312"/>
      <c r="BF109" s="312"/>
      <c r="BG109" s="312"/>
      <c r="BH109" s="312"/>
      <c r="BI109" s="312"/>
      <c r="BJ109" s="312"/>
      <c r="BK109" s="312"/>
      <c r="BL109" s="312"/>
      <c r="BM109" s="312"/>
      <c r="BN109" s="312"/>
      <c r="BO109" s="312"/>
      <c r="BP109" s="312"/>
      <c r="BQ109" s="312"/>
      <c r="BR109" s="312"/>
      <c r="BS109" s="312"/>
      <c r="BT109" s="312"/>
      <c r="BU109" s="312"/>
      <c r="BV109" s="312"/>
      <c r="BW109" s="312"/>
      <c r="BX109" s="312"/>
      <c r="BY109" s="312"/>
      <c r="BZ109" s="312"/>
      <c r="CA109" s="312"/>
      <c r="CB109" s="312"/>
      <c r="CC109" s="312"/>
      <c r="CD109" s="312"/>
      <c r="CE109" s="312"/>
      <c r="CF109" s="312"/>
      <c r="CG109" s="312"/>
      <c r="CH109" s="312"/>
      <c r="CI109" s="312"/>
      <c r="CJ109" s="312"/>
      <c r="CK109" s="312"/>
      <c r="CL109" s="312"/>
      <c r="CM109" s="312"/>
      <c r="CN109" s="312"/>
      <c r="CO109" s="312"/>
      <c r="CP109" s="312"/>
      <c r="CQ109" s="312"/>
      <c r="CR109" s="312"/>
      <c r="CS109" s="312"/>
      <c r="CT109" s="312"/>
      <c r="CU109" s="312"/>
      <c r="CV109" s="312"/>
      <c r="CW109" s="312"/>
      <c r="CX109" s="312"/>
      <c r="CY109" s="312"/>
      <c r="CZ109" s="312"/>
      <c r="DA109" s="312"/>
      <c r="DB109" s="312"/>
      <c r="DC109" s="312"/>
      <c r="DD109" s="312"/>
      <c r="DE109" s="312"/>
      <c r="DF109" s="312"/>
      <c r="DG109" s="312"/>
      <c r="DH109" s="312"/>
      <c r="DI109" s="312"/>
      <c r="DJ109" s="312"/>
      <c r="DK109" s="312"/>
      <c r="DL109" s="312"/>
      <c r="DM109" s="312"/>
      <c r="DN109" s="312"/>
      <c r="DO109" s="312"/>
      <c r="DP109" s="312"/>
      <c r="DQ109" s="312"/>
      <c r="DR109" s="312"/>
      <c r="DS109" s="312"/>
      <c r="DT109" s="312"/>
      <c r="DU109" s="312"/>
      <c r="DV109" s="312"/>
      <c r="DW109" s="312"/>
      <c r="DX109" s="312"/>
      <c r="DY109" s="312"/>
      <c r="DZ109" s="312"/>
      <c r="EA109" s="312"/>
      <c r="EB109" s="312"/>
      <c r="EC109" s="312"/>
      <c r="ED109" s="312"/>
      <c r="EE109" s="312"/>
      <c r="EF109" s="312"/>
      <c r="EG109" s="312"/>
      <c r="EH109" s="312"/>
      <c r="EI109" s="312"/>
      <c r="EJ109" s="312"/>
      <c r="EK109" s="312"/>
      <c r="EL109" s="312"/>
      <c r="EM109" s="312"/>
      <c r="EN109" s="312"/>
      <c r="EO109" s="312"/>
      <c r="EP109" s="312"/>
      <c r="EQ109" s="312"/>
      <c r="ER109" s="312"/>
      <c r="ES109" s="312"/>
      <c r="ET109" s="312"/>
      <c r="EU109" s="312"/>
      <c r="EV109" s="312"/>
      <c r="EW109" s="312"/>
      <c r="EX109" s="312"/>
      <c r="EY109" s="312"/>
      <c r="EZ109" s="312"/>
      <c r="FA109" s="312"/>
      <c r="FB109" s="312"/>
      <c r="FC109" s="312"/>
      <c r="FD109" s="312"/>
      <c r="FE109" s="312"/>
      <c r="FF109" s="312"/>
      <c r="FG109" s="312"/>
      <c r="FH109" s="312"/>
      <c r="FI109" s="312"/>
      <c r="FJ109" s="312"/>
      <c r="FK109" s="312"/>
      <c r="FL109" s="312"/>
      <c r="FM109" s="312"/>
      <c r="FN109" s="312"/>
      <c r="FO109" s="312"/>
      <c r="FP109" s="312"/>
      <c r="FQ109" s="312"/>
      <c r="FR109" s="312"/>
      <c r="FS109" s="312"/>
      <c r="FT109" s="312"/>
      <c r="FU109" s="312"/>
      <c r="FV109" s="312"/>
      <c r="FW109" s="312"/>
      <c r="FX109" s="312"/>
      <c r="FY109" s="312"/>
      <c r="FZ109" s="312"/>
      <c r="GA109" s="312"/>
      <c r="GB109" s="312"/>
      <c r="GC109" s="312"/>
      <c r="GD109" s="312"/>
      <c r="GE109" s="312"/>
      <c r="GF109" s="312"/>
      <c r="GG109" s="312"/>
    </row>
    <row r="110" spans="1:189" s="351" customFormat="1">
      <c r="A110" s="331"/>
      <c r="B110" s="346"/>
      <c r="C110" s="346"/>
      <c r="D110" s="316"/>
      <c r="E110" s="349"/>
      <c r="G110" s="314"/>
      <c r="H110" s="349"/>
      <c r="I110" s="350"/>
      <c r="J110" s="330"/>
      <c r="K110" s="330"/>
      <c r="L110" s="330"/>
      <c r="M110" s="352"/>
      <c r="N110" s="318"/>
      <c r="O110" s="314"/>
      <c r="P110" s="647"/>
      <c r="Q110" s="647"/>
      <c r="R110" s="648"/>
      <c r="S110" s="570"/>
      <c r="T110" s="649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12"/>
      <c r="AH110" s="312"/>
      <c r="AI110" s="312"/>
      <c r="AJ110" s="312"/>
      <c r="AK110" s="312"/>
      <c r="AL110" s="312"/>
      <c r="AM110" s="312"/>
      <c r="AN110" s="312"/>
      <c r="AO110" s="312"/>
      <c r="AP110" s="312"/>
      <c r="AQ110" s="312"/>
      <c r="AR110" s="312"/>
      <c r="AS110" s="312"/>
      <c r="AT110" s="312"/>
      <c r="AU110" s="312"/>
      <c r="AV110" s="312"/>
      <c r="AW110" s="312"/>
      <c r="AX110" s="312"/>
      <c r="AY110" s="312"/>
      <c r="AZ110" s="312"/>
      <c r="BA110" s="312"/>
      <c r="BB110" s="312"/>
      <c r="BC110" s="312"/>
      <c r="BD110" s="312"/>
      <c r="BE110" s="312"/>
      <c r="BF110" s="312"/>
      <c r="BG110" s="312"/>
      <c r="BH110" s="312"/>
      <c r="BI110" s="312"/>
      <c r="BJ110" s="312"/>
      <c r="BK110" s="312"/>
      <c r="BL110" s="312"/>
      <c r="BM110" s="312"/>
      <c r="BN110" s="312"/>
      <c r="BO110" s="312"/>
      <c r="BP110" s="312"/>
      <c r="BQ110" s="312"/>
      <c r="BR110" s="312"/>
      <c r="BS110" s="312"/>
      <c r="BT110" s="312"/>
      <c r="BU110" s="312"/>
      <c r="BV110" s="312"/>
      <c r="BW110" s="312"/>
      <c r="BX110" s="312"/>
      <c r="BY110" s="312"/>
      <c r="BZ110" s="312"/>
      <c r="CA110" s="312"/>
      <c r="CB110" s="312"/>
      <c r="CC110" s="312"/>
      <c r="CD110" s="312"/>
      <c r="CE110" s="312"/>
      <c r="CF110" s="312"/>
      <c r="CG110" s="312"/>
      <c r="CH110" s="312"/>
      <c r="CI110" s="312"/>
      <c r="CJ110" s="312"/>
      <c r="CK110" s="312"/>
      <c r="CL110" s="312"/>
      <c r="CM110" s="312"/>
      <c r="CN110" s="312"/>
      <c r="CO110" s="312"/>
      <c r="CP110" s="312"/>
      <c r="CQ110" s="312"/>
      <c r="CR110" s="312"/>
      <c r="CS110" s="312"/>
      <c r="CT110" s="312"/>
      <c r="CU110" s="312"/>
      <c r="CV110" s="312"/>
      <c r="CW110" s="312"/>
      <c r="CX110" s="312"/>
      <c r="CY110" s="312"/>
      <c r="CZ110" s="312"/>
      <c r="DA110" s="312"/>
      <c r="DB110" s="312"/>
      <c r="DC110" s="312"/>
      <c r="DD110" s="312"/>
      <c r="DE110" s="312"/>
      <c r="DF110" s="312"/>
      <c r="DG110" s="312"/>
      <c r="DH110" s="312"/>
      <c r="DI110" s="312"/>
      <c r="DJ110" s="312"/>
      <c r="DK110" s="312"/>
      <c r="DL110" s="312"/>
      <c r="DM110" s="312"/>
      <c r="DN110" s="312"/>
      <c r="DO110" s="312"/>
      <c r="DP110" s="312"/>
      <c r="DQ110" s="312"/>
      <c r="DR110" s="312"/>
      <c r="DS110" s="312"/>
      <c r="DT110" s="312"/>
      <c r="DU110" s="312"/>
      <c r="DV110" s="312"/>
      <c r="DW110" s="312"/>
      <c r="DX110" s="312"/>
      <c r="DY110" s="312"/>
      <c r="DZ110" s="312"/>
      <c r="EA110" s="312"/>
      <c r="EB110" s="312"/>
      <c r="EC110" s="312"/>
      <c r="ED110" s="312"/>
      <c r="EE110" s="312"/>
      <c r="EF110" s="312"/>
      <c r="EG110" s="312"/>
      <c r="EH110" s="312"/>
      <c r="EI110" s="312"/>
      <c r="EJ110" s="312"/>
      <c r="EK110" s="312"/>
      <c r="EL110" s="312"/>
      <c r="EM110" s="312"/>
      <c r="EN110" s="312"/>
      <c r="EO110" s="312"/>
      <c r="EP110" s="312"/>
      <c r="EQ110" s="312"/>
      <c r="ER110" s="312"/>
      <c r="ES110" s="312"/>
      <c r="ET110" s="312"/>
      <c r="EU110" s="312"/>
      <c r="EV110" s="312"/>
      <c r="EW110" s="312"/>
      <c r="EX110" s="312"/>
      <c r="EY110" s="312"/>
      <c r="EZ110" s="312"/>
      <c r="FA110" s="312"/>
      <c r="FB110" s="312"/>
      <c r="FC110" s="312"/>
      <c r="FD110" s="312"/>
      <c r="FE110" s="312"/>
      <c r="FF110" s="312"/>
      <c r="FG110" s="312"/>
      <c r="FH110" s="312"/>
      <c r="FI110" s="312"/>
      <c r="FJ110" s="312"/>
      <c r="FK110" s="312"/>
      <c r="FL110" s="312"/>
      <c r="FM110" s="312"/>
      <c r="FN110" s="312"/>
      <c r="FO110" s="312"/>
      <c r="FP110" s="312"/>
      <c r="FQ110" s="312"/>
      <c r="FR110" s="312"/>
      <c r="FS110" s="312"/>
      <c r="FT110" s="312"/>
      <c r="FU110" s="312"/>
      <c r="FV110" s="312"/>
      <c r="FW110" s="312"/>
      <c r="FX110" s="312"/>
      <c r="FY110" s="312"/>
      <c r="FZ110" s="312"/>
      <c r="GA110" s="312"/>
      <c r="GB110" s="312"/>
      <c r="GC110" s="312"/>
      <c r="GD110" s="312"/>
      <c r="GE110" s="312"/>
      <c r="GF110" s="312"/>
      <c r="GG110" s="312"/>
    </row>
    <row r="111" spans="1:189" s="351" customFormat="1">
      <c r="A111" s="331"/>
      <c r="B111" s="346"/>
      <c r="C111" s="346"/>
      <c r="D111" s="316"/>
      <c r="E111" s="349"/>
      <c r="G111" s="314"/>
      <c r="H111" s="349"/>
      <c r="I111" s="350"/>
      <c r="J111" s="330"/>
      <c r="K111" s="330"/>
      <c r="L111" s="330"/>
      <c r="M111" s="352"/>
      <c r="N111" s="318"/>
      <c r="O111" s="314"/>
      <c r="P111" s="647"/>
      <c r="Q111" s="647"/>
      <c r="R111" s="648"/>
      <c r="S111" s="570"/>
      <c r="T111" s="649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12"/>
      <c r="AH111" s="312"/>
      <c r="AI111" s="312"/>
      <c r="AJ111" s="312"/>
      <c r="AK111" s="312"/>
      <c r="AL111" s="312"/>
      <c r="AM111" s="312"/>
      <c r="AN111" s="312"/>
      <c r="AO111" s="312"/>
      <c r="AP111" s="312"/>
      <c r="AQ111" s="312"/>
      <c r="AR111" s="312"/>
      <c r="AS111" s="312"/>
      <c r="AT111" s="312"/>
      <c r="AU111" s="312"/>
      <c r="AV111" s="312"/>
      <c r="AW111" s="312"/>
      <c r="AX111" s="312"/>
      <c r="AY111" s="312"/>
      <c r="AZ111" s="312"/>
      <c r="BA111" s="312"/>
      <c r="BB111" s="312"/>
      <c r="BC111" s="312"/>
      <c r="BD111" s="312"/>
      <c r="BE111" s="312"/>
      <c r="BF111" s="312"/>
      <c r="BG111" s="312"/>
      <c r="BH111" s="312"/>
      <c r="BI111" s="312"/>
      <c r="BJ111" s="312"/>
      <c r="BK111" s="312"/>
      <c r="BL111" s="312"/>
      <c r="BM111" s="312"/>
      <c r="BN111" s="312"/>
      <c r="BO111" s="312"/>
      <c r="BP111" s="312"/>
      <c r="BQ111" s="312"/>
      <c r="BR111" s="312"/>
      <c r="BS111" s="312"/>
      <c r="BT111" s="312"/>
      <c r="BU111" s="312"/>
      <c r="BV111" s="312"/>
      <c r="BW111" s="312"/>
      <c r="BX111" s="312"/>
      <c r="BY111" s="312"/>
      <c r="BZ111" s="312"/>
      <c r="CA111" s="312"/>
      <c r="CB111" s="312"/>
      <c r="CC111" s="312"/>
      <c r="CD111" s="312"/>
      <c r="CE111" s="312"/>
      <c r="CF111" s="312"/>
      <c r="CG111" s="312"/>
      <c r="CH111" s="312"/>
      <c r="CI111" s="312"/>
      <c r="CJ111" s="312"/>
      <c r="CK111" s="312"/>
      <c r="CL111" s="312"/>
      <c r="CM111" s="312"/>
      <c r="CN111" s="312"/>
      <c r="CO111" s="312"/>
      <c r="CP111" s="312"/>
      <c r="CQ111" s="312"/>
      <c r="CR111" s="312"/>
      <c r="CS111" s="312"/>
      <c r="CT111" s="312"/>
      <c r="CU111" s="312"/>
      <c r="CV111" s="312"/>
      <c r="CW111" s="312"/>
      <c r="CX111" s="312"/>
      <c r="CY111" s="312"/>
      <c r="CZ111" s="312"/>
      <c r="DA111" s="312"/>
      <c r="DB111" s="312"/>
      <c r="DC111" s="312"/>
      <c r="DD111" s="312"/>
      <c r="DE111" s="312"/>
      <c r="DF111" s="312"/>
      <c r="DG111" s="312"/>
      <c r="DH111" s="312"/>
      <c r="DI111" s="312"/>
      <c r="DJ111" s="312"/>
      <c r="DK111" s="312"/>
      <c r="DL111" s="312"/>
      <c r="DM111" s="312"/>
      <c r="DN111" s="312"/>
      <c r="DO111" s="312"/>
      <c r="DP111" s="312"/>
      <c r="DQ111" s="312"/>
      <c r="DR111" s="312"/>
      <c r="DS111" s="312"/>
      <c r="DT111" s="312"/>
      <c r="DU111" s="312"/>
      <c r="DV111" s="312"/>
      <c r="DW111" s="312"/>
      <c r="DX111" s="312"/>
      <c r="DY111" s="312"/>
      <c r="DZ111" s="312"/>
      <c r="EA111" s="312"/>
      <c r="EB111" s="312"/>
      <c r="EC111" s="312"/>
      <c r="ED111" s="312"/>
      <c r="EE111" s="312"/>
      <c r="EF111" s="312"/>
      <c r="EG111" s="312"/>
      <c r="EH111" s="312"/>
      <c r="EI111" s="312"/>
      <c r="EJ111" s="312"/>
      <c r="EK111" s="312"/>
      <c r="EL111" s="312"/>
      <c r="EM111" s="312"/>
      <c r="EN111" s="312"/>
      <c r="EO111" s="312"/>
      <c r="EP111" s="312"/>
      <c r="EQ111" s="312"/>
      <c r="ER111" s="312"/>
      <c r="ES111" s="312"/>
      <c r="ET111" s="312"/>
      <c r="EU111" s="312"/>
      <c r="EV111" s="312"/>
      <c r="EW111" s="312"/>
      <c r="EX111" s="312"/>
      <c r="EY111" s="312"/>
      <c r="EZ111" s="312"/>
      <c r="FA111" s="312"/>
      <c r="FB111" s="312"/>
      <c r="FC111" s="312"/>
      <c r="FD111" s="312"/>
      <c r="FE111" s="312"/>
      <c r="FF111" s="312"/>
      <c r="FG111" s="312"/>
      <c r="FH111" s="312"/>
      <c r="FI111" s="312"/>
      <c r="FJ111" s="312"/>
      <c r="FK111" s="312"/>
      <c r="FL111" s="312"/>
      <c r="FM111" s="312"/>
      <c r="FN111" s="312"/>
      <c r="FO111" s="312"/>
      <c r="FP111" s="312"/>
      <c r="FQ111" s="312"/>
      <c r="FR111" s="312"/>
      <c r="FS111" s="312"/>
      <c r="FT111" s="312"/>
      <c r="FU111" s="312"/>
      <c r="FV111" s="312"/>
      <c r="FW111" s="312"/>
      <c r="FX111" s="312"/>
      <c r="FY111" s="312"/>
      <c r="FZ111" s="312"/>
      <c r="GA111" s="312"/>
      <c r="GB111" s="312"/>
      <c r="GC111" s="312"/>
      <c r="GD111" s="312"/>
      <c r="GE111" s="312"/>
      <c r="GF111" s="312"/>
      <c r="GG111" s="312"/>
    </row>
    <row r="112" spans="1:189" s="351" customFormat="1">
      <c r="A112" s="331"/>
      <c r="B112" s="346"/>
      <c r="C112" s="346"/>
      <c r="D112" s="316"/>
      <c r="E112" s="349"/>
      <c r="G112" s="314"/>
      <c r="H112" s="349"/>
      <c r="I112" s="350"/>
      <c r="J112" s="330"/>
      <c r="K112" s="330"/>
      <c r="L112" s="330"/>
      <c r="M112" s="352"/>
      <c r="N112" s="318"/>
      <c r="O112" s="314"/>
      <c r="P112" s="647"/>
      <c r="Q112" s="647"/>
      <c r="R112" s="648"/>
      <c r="S112" s="570"/>
      <c r="T112" s="649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12"/>
      <c r="AH112" s="312"/>
      <c r="AI112" s="312"/>
      <c r="AJ112" s="312"/>
      <c r="AK112" s="312"/>
      <c r="AL112" s="312"/>
      <c r="AM112" s="312"/>
      <c r="AN112" s="312"/>
      <c r="AO112" s="312"/>
      <c r="AP112" s="312"/>
      <c r="AQ112" s="312"/>
      <c r="AR112" s="312"/>
      <c r="AS112" s="312"/>
      <c r="AT112" s="312"/>
      <c r="AU112" s="312"/>
      <c r="AV112" s="312"/>
      <c r="AW112" s="312"/>
      <c r="AX112" s="312"/>
      <c r="AY112" s="312"/>
      <c r="AZ112" s="312"/>
      <c r="BA112" s="312"/>
      <c r="BB112" s="312"/>
      <c r="BC112" s="312"/>
      <c r="BD112" s="312"/>
      <c r="BE112" s="312"/>
      <c r="BF112" s="312"/>
      <c r="BG112" s="312"/>
      <c r="BH112" s="312"/>
      <c r="BI112" s="312"/>
      <c r="BJ112" s="312"/>
      <c r="BK112" s="312"/>
      <c r="BL112" s="312"/>
      <c r="BM112" s="312"/>
      <c r="BN112" s="312"/>
      <c r="BO112" s="312"/>
      <c r="BP112" s="312"/>
      <c r="BQ112" s="312"/>
      <c r="BR112" s="312"/>
      <c r="BS112" s="312"/>
      <c r="BT112" s="312"/>
      <c r="BU112" s="312"/>
      <c r="BV112" s="312"/>
      <c r="BW112" s="312"/>
      <c r="BX112" s="312"/>
      <c r="BY112" s="312"/>
      <c r="BZ112" s="312"/>
      <c r="CA112" s="312"/>
      <c r="CB112" s="312"/>
      <c r="CC112" s="312"/>
      <c r="CD112" s="312"/>
      <c r="CE112" s="312"/>
      <c r="CF112" s="312"/>
      <c r="CG112" s="312"/>
      <c r="CH112" s="312"/>
      <c r="CI112" s="312"/>
      <c r="CJ112" s="312"/>
      <c r="CK112" s="312"/>
      <c r="CL112" s="312"/>
      <c r="CM112" s="312"/>
      <c r="CN112" s="312"/>
      <c r="CO112" s="312"/>
      <c r="CP112" s="312"/>
      <c r="CQ112" s="312"/>
      <c r="CR112" s="312"/>
      <c r="CS112" s="312"/>
      <c r="CT112" s="312"/>
      <c r="CU112" s="312"/>
      <c r="CV112" s="312"/>
      <c r="CW112" s="312"/>
      <c r="CX112" s="312"/>
      <c r="CY112" s="312"/>
      <c r="CZ112" s="312"/>
      <c r="DA112" s="312"/>
      <c r="DB112" s="312"/>
      <c r="DC112" s="312"/>
      <c r="DD112" s="312"/>
      <c r="DE112" s="312"/>
      <c r="DF112" s="312"/>
      <c r="DG112" s="312"/>
      <c r="DH112" s="312"/>
      <c r="DI112" s="312"/>
      <c r="DJ112" s="312"/>
      <c r="DK112" s="312"/>
      <c r="DL112" s="312"/>
      <c r="DM112" s="312"/>
      <c r="DN112" s="312"/>
      <c r="DO112" s="312"/>
      <c r="DP112" s="312"/>
      <c r="DQ112" s="312"/>
      <c r="DR112" s="312"/>
      <c r="DS112" s="312"/>
      <c r="DT112" s="312"/>
      <c r="DU112" s="312"/>
      <c r="DV112" s="312"/>
      <c r="DW112" s="312"/>
      <c r="DX112" s="312"/>
      <c r="DY112" s="312"/>
      <c r="DZ112" s="312"/>
      <c r="EA112" s="312"/>
      <c r="EB112" s="312"/>
      <c r="EC112" s="312"/>
      <c r="ED112" s="312"/>
      <c r="EE112" s="312"/>
      <c r="EF112" s="312"/>
      <c r="EG112" s="312"/>
      <c r="EH112" s="312"/>
      <c r="EI112" s="312"/>
      <c r="EJ112" s="312"/>
      <c r="EK112" s="312"/>
      <c r="EL112" s="312"/>
      <c r="EM112" s="312"/>
      <c r="EN112" s="312"/>
      <c r="EO112" s="312"/>
      <c r="EP112" s="312"/>
      <c r="EQ112" s="312"/>
      <c r="ER112" s="312"/>
      <c r="ES112" s="312"/>
      <c r="ET112" s="312"/>
      <c r="EU112" s="312"/>
      <c r="EV112" s="312"/>
      <c r="EW112" s="312"/>
      <c r="EX112" s="312"/>
      <c r="EY112" s="312"/>
      <c r="EZ112" s="312"/>
      <c r="FA112" s="312"/>
      <c r="FB112" s="312"/>
      <c r="FC112" s="312"/>
      <c r="FD112" s="312"/>
      <c r="FE112" s="312"/>
      <c r="FF112" s="312"/>
      <c r="FG112" s="312"/>
      <c r="FH112" s="312"/>
      <c r="FI112" s="312"/>
      <c r="FJ112" s="312"/>
      <c r="FK112" s="312"/>
      <c r="FL112" s="312"/>
      <c r="FM112" s="312"/>
      <c r="FN112" s="312"/>
      <c r="FO112" s="312"/>
      <c r="FP112" s="312"/>
      <c r="FQ112" s="312"/>
      <c r="FR112" s="312"/>
      <c r="FS112" s="312"/>
      <c r="FT112" s="312"/>
      <c r="FU112" s="312"/>
      <c r="FV112" s="312"/>
      <c r="FW112" s="312"/>
      <c r="FX112" s="312"/>
      <c r="FY112" s="312"/>
      <c r="FZ112" s="312"/>
      <c r="GA112" s="312"/>
      <c r="GB112" s="312"/>
      <c r="GC112" s="312"/>
      <c r="GD112" s="312"/>
      <c r="GE112" s="312"/>
      <c r="GF112" s="312"/>
      <c r="GG112" s="312"/>
    </row>
    <row r="113" spans="1:189" s="351" customFormat="1">
      <c r="A113" s="331"/>
      <c r="B113" s="346"/>
      <c r="C113" s="346"/>
      <c r="D113" s="316"/>
      <c r="E113" s="349"/>
      <c r="G113" s="314"/>
      <c r="H113" s="349"/>
      <c r="I113" s="350"/>
      <c r="J113" s="330"/>
      <c r="K113" s="330"/>
      <c r="L113" s="330"/>
      <c r="M113" s="352"/>
      <c r="N113" s="318"/>
      <c r="O113" s="314"/>
      <c r="P113" s="647"/>
      <c r="Q113" s="647"/>
      <c r="R113" s="648"/>
      <c r="S113" s="570"/>
      <c r="T113" s="649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12"/>
      <c r="AH113" s="312"/>
      <c r="AI113" s="312"/>
      <c r="AJ113" s="312"/>
      <c r="AK113" s="312"/>
      <c r="AL113" s="312"/>
      <c r="AM113" s="312"/>
      <c r="AN113" s="312"/>
      <c r="AO113" s="312"/>
      <c r="AP113" s="312"/>
      <c r="AQ113" s="312"/>
      <c r="AR113" s="312"/>
      <c r="AS113" s="312"/>
      <c r="AT113" s="312"/>
      <c r="AU113" s="312"/>
      <c r="AV113" s="312"/>
      <c r="AW113" s="312"/>
      <c r="AX113" s="312"/>
      <c r="AY113" s="312"/>
      <c r="AZ113" s="312"/>
      <c r="BA113" s="312"/>
      <c r="BB113" s="312"/>
      <c r="BC113" s="312"/>
      <c r="BD113" s="312"/>
      <c r="BE113" s="312"/>
      <c r="BF113" s="312"/>
      <c r="BG113" s="312"/>
      <c r="BH113" s="312"/>
      <c r="BI113" s="312"/>
      <c r="BJ113" s="312"/>
      <c r="BK113" s="312"/>
      <c r="BL113" s="312"/>
      <c r="BM113" s="312"/>
      <c r="BN113" s="312"/>
      <c r="BO113" s="312"/>
      <c r="BP113" s="312"/>
      <c r="BQ113" s="312"/>
      <c r="BR113" s="312"/>
      <c r="BS113" s="312"/>
      <c r="BT113" s="312"/>
      <c r="BU113" s="312"/>
      <c r="BV113" s="312"/>
      <c r="BW113" s="312"/>
      <c r="BX113" s="312"/>
      <c r="BY113" s="312"/>
      <c r="BZ113" s="312"/>
      <c r="CA113" s="312"/>
      <c r="CB113" s="312"/>
      <c r="CC113" s="312"/>
      <c r="CD113" s="312"/>
      <c r="CE113" s="312"/>
      <c r="CF113" s="312"/>
      <c r="CG113" s="312"/>
      <c r="CH113" s="312"/>
      <c r="CI113" s="312"/>
      <c r="CJ113" s="312"/>
      <c r="CK113" s="312"/>
      <c r="CL113" s="312"/>
      <c r="CM113" s="312"/>
      <c r="CN113" s="312"/>
      <c r="CO113" s="312"/>
      <c r="CP113" s="312"/>
      <c r="CQ113" s="312"/>
      <c r="CR113" s="312"/>
      <c r="CS113" s="312"/>
      <c r="CT113" s="312"/>
      <c r="CU113" s="312"/>
      <c r="CV113" s="312"/>
      <c r="CW113" s="312"/>
      <c r="CX113" s="312"/>
      <c r="CY113" s="312"/>
      <c r="CZ113" s="312"/>
      <c r="DA113" s="312"/>
      <c r="DB113" s="312"/>
      <c r="DC113" s="312"/>
      <c r="DD113" s="312"/>
      <c r="DE113" s="312"/>
      <c r="DF113" s="312"/>
      <c r="DG113" s="312"/>
      <c r="DH113" s="312"/>
      <c r="DI113" s="312"/>
      <c r="DJ113" s="312"/>
      <c r="DK113" s="312"/>
      <c r="DL113" s="312"/>
      <c r="DM113" s="312"/>
      <c r="DN113" s="312"/>
      <c r="DO113" s="312"/>
      <c r="DP113" s="312"/>
      <c r="DQ113" s="312"/>
      <c r="DR113" s="312"/>
      <c r="DS113" s="312"/>
      <c r="DT113" s="312"/>
      <c r="DU113" s="312"/>
      <c r="DV113" s="312"/>
      <c r="DW113" s="312"/>
      <c r="DX113" s="312"/>
      <c r="DY113" s="312"/>
      <c r="DZ113" s="312"/>
      <c r="EA113" s="312"/>
      <c r="EB113" s="312"/>
      <c r="EC113" s="312"/>
      <c r="ED113" s="312"/>
      <c r="EE113" s="312"/>
      <c r="EF113" s="312"/>
      <c r="EG113" s="312"/>
      <c r="EH113" s="312"/>
      <c r="EI113" s="312"/>
      <c r="EJ113" s="312"/>
      <c r="EK113" s="312"/>
      <c r="EL113" s="312"/>
      <c r="EM113" s="312"/>
      <c r="EN113" s="312"/>
      <c r="EO113" s="312"/>
      <c r="EP113" s="312"/>
      <c r="EQ113" s="312"/>
      <c r="ER113" s="312"/>
      <c r="ES113" s="312"/>
      <c r="ET113" s="312"/>
      <c r="EU113" s="312"/>
      <c r="EV113" s="312"/>
      <c r="EW113" s="312"/>
      <c r="EX113" s="312"/>
      <c r="EY113" s="312"/>
      <c r="EZ113" s="312"/>
      <c r="FA113" s="312"/>
      <c r="FB113" s="312"/>
      <c r="FC113" s="312"/>
      <c r="FD113" s="312"/>
      <c r="FE113" s="312"/>
      <c r="FF113" s="312"/>
      <c r="FG113" s="312"/>
      <c r="FH113" s="312"/>
      <c r="FI113" s="312"/>
      <c r="FJ113" s="312"/>
      <c r="FK113" s="312"/>
      <c r="FL113" s="312"/>
      <c r="FM113" s="312"/>
      <c r="FN113" s="312"/>
      <c r="FO113" s="312"/>
      <c r="FP113" s="312"/>
      <c r="FQ113" s="312"/>
      <c r="FR113" s="312"/>
      <c r="FS113" s="312"/>
      <c r="FT113" s="312"/>
      <c r="FU113" s="312"/>
      <c r="FV113" s="312"/>
      <c r="FW113" s="312"/>
      <c r="FX113" s="312"/>
      <c r="FY113" s="312"/>
      <c r="FZ113" s="312"/>
      <c r="GA113" s="312"/>
      <c r="GB113" s="312"/>
      <c r="GC113" s="312"/>
      <c r="GD113" s="312"/>
      <c r="GE113" s="312"/>
      <c r="GF113" s="312"/>
      <c r="GG113" s="312"/>
    </row>
    <row r="114" spans="1:189" s="351" customFormat="1">
      <c r="A114" s="331"/>
      <c r="B114" s="346"/>
      <c r="C114" s="346"/>
      <c r="D114" s="316"/>
      <c r="E114" s="349"/>
      <c r="G114" s="314"/>
      <c r="H114" s="349"/>
      <c r="I114" s="350"/>
      <c r="J114" s="330"/>
      <c r="K114" s="330"/>
      <c r="L114" s="330"/>
      <c r="M114" s="352"/>
      <c r="N114" s="318"/>
      <c r="O114" s="314"/>
      <c r="P114" s="647"/>
      <c r="Q114" s="647"/>
      <c r="R114" s="648"/>
      <c r="S114" s="570"/>
      <c r="T114" s="649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12"/>
      <c r="AH114" s="312"/>
      <c r="AI114" s="312"/>
      <c r="AJ114" s="312"/>
      <c r="AK114" s="312"/>
      <c r="AL114" s="312"/>
      <c r="AM114" s="312"/>
      <c r="AN114" s="312"/>
      <c r="AO114" s="312"/>
      <c r="AP114" s="312"/>
      <c r="AQ114" s="312"/>
      <c r="AR114" s="312"/>
      <c r="AS114" s="312"/>
      <c r="AT114" s="312"/>
      <c r="AU114" s="312"/>
      <c r="AV114" s="312"/>
      <c r="AW114" s="312"/>
      <c r="AX114" s="312"/>
      <c r="AY114" s="312"/>
      <c r="AZ114" s="312"/>
      <c r="BA114" s="312"/>
      <c r="BB114" s="312"/>
      <c r="BC114" s="312"/>
      <c r="BD114" s="312"/>
      <c r="BE114" s="312"/>
      <c r="BF114" s="312"/>
      <c r="BG114" s="312"/>
      <c r="BH114" s="312"/>
      <c r="BI114" s="312"/>
      <c r="BJ114" s="312"/>
      <c r="BK114" s="312"/>
      <c r="BL114" s="312"/>
      <c r="BM114" s="312"/>
      <c r="BN114" s="312"/>
      <c r="BO114" s="312"/>
      <c r="BP114" s="312"/>
      <c r="BQ114" s="312"/>
      <c r="BR114" s="312"/>
      <c r="BS114" s="312"/>
      <c r="BT114" s="312"/>
      <c r="BU114" s="312"/>
      <c r="BV114" s="312"/>
      <c r="BW114" s="312"/>
      <c r="BX114" s="312"/>
      <c r="BY114" s="312"/>
      <c r="BZ114" s="312"/>
      <c r="CA114" s="312"/>
      <c r="CB114" s="312"/>
      <c r="CC114" s="312"/>
      <c r="CD114" s="312"/>
      <c r="CE114" s="312"/>
      <c r="CF114" s="312"/>
      <c r="CG114" s="312"/>
      <c r="CH114" s="312"/>
      <c r="CI114" s="312"/>
      <c r="CJ114" s="312"/>
      <c r="CK114" s="312"/>
      <c r="CL114" s="312"/>
      <c r="CM114" s="312"/>
      <c r="CN114" s="312"/>
      <c r="CO114" s="312"/>
      <c r="CP114" s="312"/>
      <c r="CQ114" s="312"/>
      <c r="CR114" s="312"/>
      <c r="CS114" s="312"/>
      <c r="CT114" s="312"/>
      <c r="CU114" s="312"/>
      <c r="CV114" s="312"/>
      <c r="CW114" s="312"/>
      <c r="CX114" s="312"/>
      <c r="CY114" s="312"/>
      <c r="CZ114" s="312"/>
      <c r="DA114" s="312"/>
      <c r="DB114" s="312"/>
      <c r="DC114" s="312"/>
      <c r="DD114" s="312"/>
      <c r="DE114" s="312"/>
      <c r="DF114" s="312"/>
      <c r="DG114" s="312"/>
      <c r="DH114" s="312"/>
      <c r="DI114" s="312"/>
      <c r="DJ114" s="312"/>
      <c r="DK114" s="312"/>
      <c r="DL114" s="312"/>
      <c r="DM114" s="312"/>
      <c r="DN114" s="312"/>
      <c r="DO114" s="312"/>
      <c r="DP114" s="312"/>
      <c r="DQ114" s="312"/>
      <c r="DR114" s="312"/>
      <c r="DS114" s="312"/>
      <c r="DT114" s="312"/>
      <c r="DU114" s="312"/>
      <c r="DV114" s="312"/>
      <c r="DW114" s="312"/>
      <c r="DX114" s="312"/>
      <c r="DY114" s="312"/>
      <c r="DZ114" s="312"/>
      <c r="EA114" s="312"/>
      <c r="EB114" s="312"/>
      <c r="EC114" s="312"/>
      <c r="ED114" s="312"/>
      <c r="EE114" s="312"/>
      <c r="EF114" s="312"/>
      <c r="EG114" s="312"/>
      <c r="EH114" s="312"/>
      <c r="EI114" s="312"/>
      <c r="EJ114" s="312"/>
      <c r="EK114" s="312"/>
      <c r="EL114" s="312"/>
      <c r="EM114" s="312"/>
      <c r="EN114" s="312"/>
      <c r="EO114" s="312"/>
      <c r="EP114" s="312"/>
      <c r="EQ114" s="312"/>
      <c r="ER114" s="312"/>
      <c r="ES114" s="312"/>
      <c r="ET114" s="312"/>
      <c r="EU114" s="312"/>
      <c r="EV114" s="312"/>
      <c r="EW114" s="312"/>
      <c r="EX114" s="312"/>
      <c r="EY114" s="312"/>
      <c r="EZ114" s="312"/>
      <c r="FA114" s="312"/>
      <c r="FB114" s="312"/>
      <c r="FC114" s="312"/>
      <c r="FD114" s="312"/>
      <c r="FE114" s="312"/>
      <c r="FF114" s="312"/>
      <c r="FG114" s="312"/>
      <c r="FH114" s="312"/>
      <c r="FI114" s="312"/>
      <c r="FJ114" s="312"/>
      <c r="FK114" s="312"/>
      <c r="FL114" s="312"/>
      <c r="FM114" s="312"/>
      <c r="FN114" s="312"/>
      <c r="FO114" s="312"/>
      <c r="FP114" s="312"/>
      <c r="FQ114" s="312"/>
      <c r="FR114" s="312"/>
      <c r="FS114" s="312"/>
      <c r="FT114" s="312"/>
      <c r="FU114" s="312"/>
      <c r="FV114" s="312"/>
      <c r="FW114" s="312"/>
      <c r="FX114" s="312"/>
      <c r="FY114" s="312"/>
      <c r="FZ114" s="312"/>
      <c r="GA114" s="312"/>
      <c r="GB114" s="312"/>
      <c r="GC114" s="312"/>
      <c r="GD114" s="312"/>
      <c r="GE114" s="312"/>
      <c r="GF114" s="312"/>
      <c r="GG114" s="312"/>
    </row>
    <row r="115" spans="1:189" s="351" customFormat="1">
      <c r="A115" s="331"/>
      <c r="B115" s="346"/>
      <c r="C115" s="346"/>
      <c r="D115" s="316"/>
      <c r="E115" s="349"/>
      <c r="G115" s="314"/>
      <c r="H115" s="349"/>
      <c r="I115" s="350"/>
      <c r="J115" s="330"/>
      <c r="K115" s="330"/>
      <c r="L115" s="330"/>
      <c r="M115" s="352"/>
      <c r="N115" s="318"/>
      <c r="O115" s="314"/>
      <c r="P115" s="647"/>
      <c r="Q115" s="647"/>
      <c r="R115" s="648"/>
      <c r="S115" s="570"/>
      <c r="T115" s="649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12"/>
      <c r="AH115" s="312"/>
      <c r="AI115" s="312"/>
      <c r="AJ115" s="312"/>
      <c r="AK115" s="312"/>
      <c r="AL115" s="312"/>
      <c r="AM115" s="312"/>
      <c r="AN115" s="312"/>
      <c r="AO115" s="312"/>
      <c r="AP115" s="312"/>
      <c r="AQ115" s="312"/>
      <c r="AR115" s="312"/>
      <c r="AS115" s="312"/>
      <c r="AT115" s="312"/>
      <c r="AU115" s="312"/>
      <c r="AV115" s="312"/>
      <c r="AW115" s="312"/>
      <c r="AX115" s="312"/>
      <c r="AY115" s="312"/>
      <c r="AZ115" s="312"/>
      <c r="BA115" s="312"/>
      <c r="BB115" s="312"/>
      <c r="BC115" s="312"/>
      <c r="BD115" s="312"/>
      <c r="BE115" s="312"/>
      <c r="BF115" s="312"/>
      <c r="BG115" s="312"/>
      <c r="BH115" s="312"/>
      <c r="BI115" s="312"/>
      <c r="BJ115" s="312"/>
      <c r="BK115" s="312"/>
      <c r="BL115" s="312"/>
      <c r="BM115" s="312"/>
      <c r="BN115" s="312"/>
      <c r="BO115" s="312"/>
      <c r="BP115" s="312"/>
      <c r="BQ115" s="312"/>
      <c r="BR115" s="312"/>
      <c r="BS115" s="312"/>
      <c r="BT115" s="312"/>
      <c r="BU115" s="312"/>
      <c r="BV115" s="312"/>
      <c r="BW115" s="312"/>
      <c r="BX115" s="312"/>
      <c r="BY115" s="312"/>
      <c r="BZ115" s="312"/>
      <c r="CA115" s="312"/>
      <c r="CB115" s="312"/>
      <c r="CC115" s="312"/>
      <c r="CD115" s="312"/>
      <c r="CE115" s="312"/>
      <c r="CF115" s="312"/>
      <c r="CG115" s="312"/>
      <c r="CH115" s="312"/>
      <c r="CI115" s="312"/>
      <c r="CJ115" s="312"/>
      <c r="CK115" s="312"/>
      <c r="CL115" s="312"/>
      <c r="CM115" s="312"/>
      <c r="CN115" s="312"/>
      <c r="CO115" s="312"/>
      <c r="CP115" s="312"/>
      <c r="CQ115" s="312"/>
      <c r="CR115" s="312"/>
      <c r="CS115" s="312"/>
      <c r="CT115" s="312"/>
      <c r="CU115" s="312"/>
      <c r="CV115" s="312"/>
      <c r="CW115" s="312"/>
      <c r="CX115" s="312"/>
      <c r="CY115" s="312"/>
      <c r="CZ115" s="312"/>
      <c r="DA115" s="312"/>
      <c r="DB115" s="312"/>
      <c r="DC115" s="312"/>
      <c r="DD115" s="312"/>
      <c r="DE115" s="312"/>
      <c r="DF115" s="312"/>
      <c r="DG115" s="312"/>
      <c r="DH115" s="312"/>
      <c r="DI115" s="312"/>
      <c r="DJ115" s="312"/>
      <c r="DK115" s="312"/>
      <c r="DL115" s="312"/>
      <c r="DM115" s="312"/>
      <c r="DN115" s="312"/>
      <c r="DO115" s="312"/>
      <c r="DP115" s="312"/>
      <c r="DQ115" s="312"/>
      <c r="DR115" s="312"/>
      <c r="DS115" s="312"/>
      <c r="DT115" s="312"/>
      <c r="DU115" s="312"/>
      <c r="DV115" s="312"/>
      <c r="DW115" s="312"/>
      <c r="DX115" s="312"/>
      <c r="DY115" s="312"/>
      <c r="DZ115" s="312"/>
      <c r="EA115" s="312"/>
      <c r="EB115" s="312"/>
      <c r="EC115" s="312"/>
      <c r="ED115" s="312"/>
      <c r="EE115" s="312"/>
      <c r="EF115" s="312"/>
      <c r="EG115" s="312"/>
      <c r="EH115" s="312"/>
      <c r="EI115" s="312"/>
      <c r="EJ115" s="312"/>
      <c r="EK115" s="312"/>
      <c r="EL115" s="312"/>
      <c r="EM115" s="312"/>
      <c r="EN115" s="312"/>
      <c r="EO115" s="312"/>
      <c r="EP115" s="312"/>
      <c r="EQ115" s="312"/>
      <c r="ER115" s="312"/>
      <c r="ES115" s="312"/>
      <c r="ET115" s="312"/>
      <c r="EU115" s="312"/>
      <c r="EV115" s="312"/>
      <c r="EW115" s="312"/>
      <c r="EX115" s="312"/>
      <c r="EY115" s="312"/>
      <c r="EZ115" s="312"/>
      <c r="FA115" s="312"/>
      <c r="FB115" s="312"/>
      <c r="FC115" s="312"/>
      <c r="FD115" s="312"/>
      <c r="FE115" s="312"/>
      <c r="FF115" s="312"/>
      <c r="FG115" s="312"/>
      <c r="FH115" s="312"/>
      <c r="FI115" s="312"/>
      <c r="FJ115" s="312"/>
      <c r="FK115" s="312"/>
      <c r="FL115" s="312"/>
      <c r="FM115" s="312"/>
      <c r="FN115" s="312"/>
      <c r="FO115" s="312"/>
      <c r="FP115" s="312"/>
      <c r="FQ115" s="312"/>
      <c r="FR115" s="312"/>
      <c r="FS115" s="312"/>
      <c r="FT115" s="312"/>
      <c r="FU115" s="312"/>
      <c r="FV115" s="312"/>
      <c r="FW115" s="312"/>
      <c r="FX115" s="312"/>
      <c r="FY115" s="312"/>
      <c r="FZ115" s="312"/>
      <c r="GA115" s="312"/>
      <c r="GB115" s="312"/>
      <c r="GC115" s="312"/>
      <c r="GD115" s="312"/>
      <c r="GE115" s="312"/>
      <c r="GF115" s="312"/>
      <c r="GG115" s="312"/>
    </row>
    <row r="116" spans="1:189" s="351" customFormat="1">
      <c r="A116" s="331"/>
      <c r="B116" s="346"/>
      <c r="C116" s="346"/>
      <c r="D116" s="316"/>
      <c r="E116" s="349"/>
      <c r="G116" s="314"/>
      <c r="H116" s="349"/>
      <c r="I116" s="350"/>
      <c r="J116" s="330"/>
      <c r="K116" s="330"/>
      <c r="L116" s="330"/>
      <c r="M116" s="352"/>
      <c r="N116" s="318"/>
      <c r="O116" s="314"/>
      <c r="P116" s="647"/>
      <c r="Q116" s="647"/>
      <c r="R116" s="648"/>
      <c r="S116" s="570"/>
      <c r="T116" s="649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12"/>
      <c r="AH116" s="312"/>
      <c r="AI116" s="312"/>
      <c r="AJ116" s="312"/>
      <c r="AK116" s="312"/>
      <c r="AL116" s="312"/>
      <c r="AM116" s="312"/>
      <c r="AN116" s="312"/>
      <c r="AO116" s="312"/>
      <c r="AP116" s="312"/>
      <c r="AQ116" s="312"/>
      <c r="AR116" s="312"/>
      <c r="AS116" s="312"/>
      <c r="AT116" s="312"/>
      <c r="AU116" s="312"/>
      <c r="AV116" s="312"/>
      <c r="AW116" s="312"/>
      <c r="AX116" s="312"/>
      <c r="AY116" s="312"/>
      <c r="AZ116" s="312"/>
      <c r="BA116" s="312"/>
      <c r="BB116" s="312"/>
      <c r="BC116" s="312"/>
      <c r="BD116" s="312"/>
      <c r="BE116" s="312"/>
      <c r="BF116" s="312"/>
      <c r="BG116" s="312"/>
      <c r="BH116" s="312"/>
      <c r="BI116" s="312"/>
      <c r="BJ116" s="312"/>
      <c r="BK116" s="312"/>
      <c r="BL116" s="312"/>
      <c r="BM116" s="312"/>
      <c r="BN116" s="312"/>
      <c r="BO116" s="312"/>
      <c r="BP116" s="312"/>
      <c r="BQ116" s="312"/>
      <c r="BR116" s="312"/>
      <c r="BS116" s="312"/>
      <c r="BT116" s="312"/>
      <c r="BU116" s="312"/>
      <c r="BV116" s="312"/>
      <c r="BW116" s="312"/>
      <c r="BX116" s="312"/>
      <c r="BY116" s="312"/>
      <c r="BZ116" s="312"/>
      <c r="CA116" s="312"/>
      <c r="CB116" s="312"/>
      <c r="CC116" s="312"/>
      <c r="CD116" s="312"/>
      <c r="CE116" s="312"/>
      <c r="CF116" s="312"/>
      <c r="CG116" s="312"/>
      <c r="CH116" s="312"/>
      <c r="CI116" s="312"/>
      <c r="CJ116" s="312"/>
      <c r="CK116" s="312"/>
      <c r="CL116" s="312"/>
      <c r="CM116" s="312"/>
      <c r="CN116" s="312"/>
      <c r="CO116" s="312"/>
      <c r="CP116" s="312"/>
      <c r="CQ116" s="312"/>
      <c r="CR116" s="312"/>
      <c r="CS116" s="312"/>
      <c r="CT116" s="312"/>
      <c r="CU116" s="312"/>
      <c r="CV116" s="312"/>
      <c r="CW116" s="312"/>
      <c r="CX116" s="312"/>
      <c r="CY116" s="312"/>
      <c r="CZ116" s="312"/>
      <c r="DA116" s="312"/>
      <c r="DB116" s="312"/>
      <c r="DC116" s="312"/>
      <c r="DD116" s="312"/>
      <c r="DE116" s="312"/>
      <c r="DF116" s="312"/>
      <c r="DG116" s="312"/>
      <c r="DH116" s="312"/>
      <c r="DI116" s="312"/>
      <c r="DJ116" s="312"/>
      <c r="DK116" s="312"/>
      <c r="DL116" s="312"/>
      <c r="DM116" s="312"/>
      <c r="DN116" s="312"/>
      <c r="DO116" s="312"/>
      <c r="DP116" s="312"/>
      <c r="DQ116" s="312"/>
      <c r="DR116" s="312"/>
      <c r="DS116" s="312"/>
      <c r="DT116" s="312"/>
      <c r="DU116" s="312"/>
      <c r="DV116" s="312"/>
      <c r="DW116" s="312"/>
      <c r="DX116" s="312"/>
      <c r="DY116" s="312"/>
      <c r="DZ116" s="312"/>
      <c r="EA116" s="312"/>
      <c r="EB116" s="312"/>
      <c r="EC116" s="312"/>
      <c r="ED116" s="312"/>
      <c r="EE116" s="312"/>
      <c r="EF116" s="312"/>
      <c r="EG116" s="312"/>
      <c r="EH116" s="312"/>
      <c r="EI116" s="312"/>
      <c r="EJ116" s="312"/>
      <c r="EK116" s="312"/>
      <c r="EL116" s="312"/>
      <c r="EM116" s="312"/>
      <c r="EN116" s="312"/>
      <c r="EO116" s="312"/>
      <c r="EP116" s="312"/>
      <c r="EQ116" s="312"/>
      <c r="ER116" s="312"/>
      <c r="ES116" s="312"/>
      <c r="ET116" s="312"/>
      <c r="EU116" s="312"/>
      <c r="EV116" s="312"/>
      <c r="EW116" s="312"/>
      <c r="EX116" s="312"/>
      <c r="EY116" s="312"/>
      <c r="EZ116" s="312"/>
      <c r="FA116" s="312"/>
      <c r="FB116" s="312"/>
      <c r="FC116" s="312"/>
      <c r="FD116" s="312"/>
      <c r="FE116" s="312"/>
      <c r="FF116" s="312"/>
      <c r="FG116" s="312"/>
      <c r="FH116" s="312"/>
      <c r="FI116" s="312"/>
      <c r="FJ116" s="312"/>
      <c r="FK116" s="312"/>
      <c r="FL116" s="312"/>
      <c r="FM116" s="312"/>
      <c r="FN116" s="312"/>
      <c r="FO116" s="312"/>
      <c r="FP116" s="312"/>
      <c r="FQ116" s="312"/>
      <c r="FR116" s="312"/>
      <c r="FS116" s="312"/>
      <c r="FT116" s="312"/>
      <c r="FU116" s="312"/>
      <c r="FV116" s="312"/>
      <c r="FW116" s="312"/>
      <c r="FX116" s="312"/>
      <c r="FY116" s="312"/>
      <c r="FZ116" s="312"/>
      <c r="GA116" s="312"/>
      <c r="GB116" s="312"/>
      <c r="GC116" s="312"/>
      <c r="GD116" s="312"/>
      <c r="GE116" s="312"/>
      <c r="GF116" s="312"/>
      <c r="GG116" s="312"/>
    </row>
    <row r="117" spans="1:189" s="351" customFormat="1">
      <c r="A117" s="331"/>
      <c r="B117" s="346"/>
      <c r="C117" s="346"/>
      <c r="D117" s="316"/>
      <c r="E117" s="349"/>
      <c r="G117" s="314"/>
      <c r="H117" s="349"/>
      <c r="I117" s="350"/>
      <c r="J117" s="330"/>
      <c r="K117" s="330"/>
      <c r="L117" s="330"/>
      <c r="M117" s="352"/>
      <c r="N117" s="318"/>
      <c r="O117" s="314"/>
      <c r="P117" s="647"/>
      <c r="Q117" s="647"/>
      <c r="R117" s="648"/>
      <c r="S117" s="570"/>
      <c r="T117" s="649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12"/>
      <c r="AH117" s="312"/>
      <c r="AI117" s="312"/>
      <c r="AJ117" s="312"/>
      <c r="AK117" s="312"/>
      <c r="AL117" s="312"/>
      <c r="AM117" s="312"/>
      <c r="AN117" s="312"/>
      <c r="AO117" s="312"/>
      <c r="AP117" s="312"/>
      <c r="AQ117" s="312"/>
      <c r="AR117" s="312"/>
      <c r="AS117" s="312"/>
      <c r="AT117" s="312"/>
      <c r="AU117" s="312"/>
      <c r="AV117" s="312"/>
      <c r="AW117" s="312"/>
      <c r="AX117" s="312"/>
      <c r="AY117" s="312"/>
      <c r="AZ117" s="312"/>
      <c r="BA117" s="312"/>
      <c r="BB117" s="312"/>
      <c r="BC117" s="312"/>
      <c r="BD117" s="312"/>
      <c r="BE117" s="312"/>
      <c r="BF117" s="312"/>
      <c r="BG117" s="312"/>
      <c r="BH117" s="312"/>
      <c r="BI117" s="312"/>
      <c r="BJ117" s="312"/>
      <c r="BK117" s="312"/>
      <c r="BL117" s="312"/>
      <c r="BM117" s="312"/>
      <c r="BN117" s="312"/>
      <c r="BO117" s="312"/>
      <c r="BP117" s="312"/>
      <c r="BQ117" s="312"/>
      <c r="BR117" s="312"/>
      <c r="BS117" s="312"/>
      <c r="BT117" s="312"/>
      <c r="BU117" s="312"/>
      <c r="BV117" s="312"/>
      <c r="BW117" s="312"/>
      <c r="BX117" s="312"/>
      <c r="BY117" s="312"/>
      <c r="BZ117" s="312"/>
      <c r="CA117" s="312"/>
      <c r="CB117" s="312"/>
      <c r="CC117" s="312"/>
      <c r="CD117" s="312"/>
      <c r="CE117" s="312"/>
      <c r="CF117" s="312"/>
      <c r="CG117" s="312"/>
      <c r="CH117" s="312"/>
      <c r="CI117" s="312"/>
      <c r="CJ117" s="312"/>
      <c r="CK117" s="312"/>
      <c r="CL117" s="312"/>
      <c r="CM117" s="312"/>
      <c r="CN117" s="312"/>
      <c r="CO117" s="312"/>
      <c r="CP117" s="312"/>
      <c r="CQ117" s="312"/>
      <c r="CR117" s="312"/>
      <c r="CS117" s="312"/>
      <c r="CT117" s="312"/>
      <c r="CU117" s="312"/>
      <c r="CV117" s="312"/>
      <c r="CW117" s="312"/>
      <c r="CX117" s="312"/>
      <c r="CY117" s="312"/>
      <c r="CZ117" s="312"/>
      <c r="DA117" s="312"/>
      <c r="DB117" s="312"/>
      <c r="DC117" s="312"/>
      <c r="DD117" s="312"/>
      <c r="DE117" s="312"/>
      <c r="DF117" s="312"/>
      <c r="DG117" s="312"/>
      <c r="DH117" s="312"/>
      <c r="DI117" s="312"/>
      <c r="DJ117" s="312"/>
      <c r="DK117" s="312"/>
      <c r="DL117" s="312"/>
      <c r="DM117" s="312"/>
      <c r="DN117" s="312"/>
      <c r="DO117" s="312"/>
      <c r="DP117" s="312"/>
      <c r="DQ117" s="312"/>
      <c r="DR117" s="312"/>
      <c r="DS117" s="312"/>
      <c r="DT117" s="312"/>
      <c r="DU117" s="312"/>
      <c r="DV117" s="312"/>
      <c r="DW117" s="312"/>
      <c r="DX117" s="312"/>
      <c r="DY117" s="312"/>
      <c r="DZ117" s="312"/>
      <c r="EA117" s="312"/>
      <c r="EB117" s="312"/>
      <c r="EC117" s="312"/>
      <c r="ED117" s="312"/>
      <c r="EE117" s="312"/>
      <c r="EF117" s="312"/>
      <c r="EG117" s="312"/>
      <c r="EH117" s="312"/>
      <c r="EI117" s="312"/>
      <c r="EJ117" s="312"/>
      <c r="EK117" s="312"/>
      <c r="EL117" s="312"/>
      <c r="EM117" s="312"/>
      <c r="EN117" s="312"/>
      <c r="EO117" s="312"/>
      <c r="EP117" s="312"/>
      <c r="EQ117" s="312"/>
      <c r="ER117" s="312"/>
      <c r="ES117" s="312"/>
      <c r="ET117" s="312"/>
      <c r="EU117" s="312"/>
      <c r="EV117" s="312"/>
      <c r="EW117" s="312"/>
      <c r="EX117" s="312"/>
      <c r="EY117" s="312"/>
      <c r="EZ117" s="312"/>
      <c r="FA117" s="312"/>
      <c r="FB117" s="312"/>
      <c r="FC117" s="312"/>
      <c r="FD117" s="312"/>
      <c r="FE117" s="312"/>
      <c r="FF117" s="312"/>
      <c r="FG117" s="312"/>
      <c r="FH117" s="312"/>
      <c r="FI117" s="312"/>
      <c r="FJ117" s="312"/>
      <c r="FK117" s="312"/>
      <c r="FL117" s="312"/>
      <c r="FM117" s="312"/>
      <c r="FN117" s="312"/>
      <c r="FO117" s="312"/>
      <c r="FP117" s="312"/>
      <c r="FQ117" s="312"/>
      <c r="FR117" s="312"/>
      <c r="FS117" s="312"/>
      <c r="FT117" s="312"/>
      <c r="FU117" s="312"/>
      <c r="FV117" s="312"/>
      <c r="FW117" s="312"/>
      <c r="FX117" s="312"/>
      <c r="FY117" s="312"/>
      <c r="FZ117" s="312"/>
      <c r="GA117" s="312"/>
      <c r="GB117" s="312"/>
      <c r="GC117" s="312"/>
      <c r="GD117" s="312"/>
      <c r="GE117" s="312"/>
      <c r="GF117" s="312"/>
      <c r="GG117" s="312"/>
    </row>
    <row r="118" spans="1:189" s="351" customFormat="1">
      <c r="A118" s="331"/>
      <c r="B118" s="346"/>
      <c r="C118" s="346"/>
      <c r="D118" s="316"/>
      <c r="E118" s="349"/>
      <c r="G118" s="314"/>
      <c r="H118" s="349"/>
      <c r="I118" s="350"/>
      <c r="J118" s="330"/>
      <c r="K118" s="330"/>
      <c r="L118" s="330"/>
      <c r="M118" s="352"/>
      <c r="N118" s="318"/>
      <c r="O118" s="314"/>
      <c r="P118" s="647"/>
      <c r="Q118" s="647"/>
      <c r="R118" s="648"/>
      <c r="S118" s="570"/>
      <c r="T118" s="649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12"/>
      <c r="AH118" s="312"/>
      <c r="AI118" s="312"/>
      <c r="AJ118" s="312"/>
      <c r="AK118" s="312"/>
      <c r="AL118" s="312"/>
      <c r="AM118" s="312"/>
      <c r="AN118" s="312"/>
      <c r="AO118" s="312"/>
      <c r="AP118" s="312"/>
      <c r="AQ118" s="312"/>
      <c r="AR118" s="312"/>
      <c r="AS118" s="312"/>
      <c r="AT118" s="312"/>
      <c r="AU118" s="312"/>
      <c r="AV118" s="312"/>
      <c r="AW118" s="312"/>
      <c r="AX118" s="312"/>
      <c r="AY118" s="312"/>
      <c r="AZ118" s="312"/>
      <c r="BA118" s="312"/>
      <c r="BB118" s="312"/>
      <c r="BC118" s="312"/>
      <c r="BD118" s="312"/>
      <c r="BE118" s="312"/>
      <c r="BF118" s="312"/>
      <c r="BG118" s="312"/>
      <c r="BH118" s="312"/>
      <c r="BI118" s="312"/>
      <c r="BJ118" s="312"/>
      <c r="BK118" s="312"/>
      <c r="BL118" s="312"/>
      <c r="BM118" s="312"/>
      <c r="BN118" s="312"/>
      <c r="BO118" s="312"/>
      <c r="BP118" s="312"/>
      <c r="BQ118" s="312"/>
      <c r="BR118" s="312"/>
      <c r="BS118" s="312"/>
      <c r="BT118" s="312"/>
      <c r="BU118" s="312"/>
      <c r="BV118" s="312"/>
      <c r="BW118" s="312"/>
      <c r="BX118" s="312"/>
      <c r="BY118" s="312"/>
      <c r="BZ118" s="312"/>
      <c r="CA118" s="312"/>
      <c r="CB118" s="312"/>
      <c r="CC118" s="312"/>
      <c r="CD118" s="312"/>
      <c r="CE118" s="312"/>
      <c r="CF118" s="312"/>
      <c r="CG118" s="312"/>
      <c r="CH118" s="312"/>
      <c r="CI118" s="312"/>
      <c r="CJ118" s="312"/>
      <c r="CK118" s="312"/>
      <c r="CL118" s="312"/>
      <c r="CM118" s="312"/>
      <c r="CN118" s="312"/>
      <c r="CO118" s="312"/>
      <c r="CP118" s="312"/>
      <c r="CQ118" s="312"/>
      <c r="CR118" s="312"/>
      <c r="CS118" s="312"/>
      <c r="CT118" s="312"/>
      <c r="CU118" s="312"/>
      <c r="CV118" s="312"/>
      <c r="CW118" s="312"/>
      <c r="CX118" s="312"/>
      <c r="CY118" s="312"/>
      <c r="CZ118" s="312"/>
      <c r="DA118" s="312"/>
      <c r="DB118" s="312"/>
      <c r="DC118" s="312"/>
      <c r="DD118" s="312"/>
      <c r="DE118" s="312"/>
      <c r="DF118" s="312"/>
      <c r="DG118" s="312"/>
      <c r="DH118" s="312"/>
      <c r="DI118" s="312"/>
      <c r="DJ118" s="312"/>
      <c r="DK118" s="312"/>
      <c r="DL118" s="312"/>
      <c r="DM118" s="312"/>
      <c r="DN118" s="312"/>
      <c r="DO118" s="312"/>
      <c r="DP118" s="312"/>
      <c r="DQ118" s="312"/>
      <c r="DR118" s="312"/>
      <c r="DS118" s="312"/>
      <c r="DT118" s="312"/>
      <c r="DU118" s="312"/>
      <c r="DV118" s="312"/>
      <c r="DW118" s="312"/>
      <c r="DX118" s="312"/>
      <c r="DY118" s="312"/>
      <c r="DZ118" s="312"/>
      <c r="EA118" s="312"/>
      <c r="EB118" s="312"/>
      <c r="EC118" s="312"/>
      <c r="ED118" s="312"/>
      <c r="EE118" s="312"/>
      <c r="EF118" s="312"/>
      <c r="EG118" s="312"/>
      <c r="EH118" s="312"/>
      <c r="EI118" s="312"/>
      <c r="EJ118" s="312"/>
      <c r="EK118" s="312"/>
      <c r="EL118" s="312"/>
      <c r="EM118" s="312"/>
      <c r="EN118" s="312"/>
      <c r="EO118" s="312"/>
      <c r="EP118" s="312"/>
      <c r="EQ118" s="312"/>
      <c r="ER118" s="312"/>
      <c r="ES118" s="312"/>
      <c r="ET118" s="312"/>
      <c r="EU118" s="312"/>
      <c r="EV118" s="312"/>
      <c r="EW118" s="312"/>
      <c r="EX118" s="312"/>
      <c r="EY118" s="312"/>
      <c r="EZ118" s="312"/>
      <c r="FA118" s="312"/>
      <c r="FB118" s="312"/>
      <c r="FC118" s="312"/>
      <c r="FD118" s="312"/>
      <c r="FE118" s="312"/>
      <c r="FF118" s="312"/>
      <c r="FG118" s="312"/>
      <c r="FH118" s="312"/>
      <c r="FI118" s="312"/>
      <c r="FJ118" s="312"/>
      <c r="FK118" s="312"/>
      <c r="FL118" s="312"/>
      <c r="FM118" s="312"/>
      <c r="FN118" s="312"/>
      <c r="FO118" s="312"/>
      <c r="FP118" s="312"/>
      <c r="FQ118" s="312"/>
      <c r="FR118" s="312"/>
      <c r="FS118" s="312"/>
      <c r="FT118" s="312"/>
      <c r="FU118" s="312"/>
      <c r="FV118" s="312"/>
      <c r="FW118" s="312"/>
      <c r="FX118" s="312"/>
      <c r="FY118" s="312"/>
      <c r="FZ118" s="312"/>
      <c r="GA118" s="312"/>
      <c r="GB118" s="312"/>
      <c r="GC118" s="312"/>
      <c r="GD118" s="312"/>
      <c r="GE118" s="312"/>
      <c r="GF118" s="312"/>
      <c r="GG118" s="312"/>
    </row>
    <row r="119" spans="1:189" s="351" customFormat="1">
      <c r="A119" s="331"/>
      <c r="B119" s="346"/>
      <c r="C119" s="346"/>
      <c r="D119" s="316"/>
      <c r="E119" s="349"/>
      <c r="G119" s="314"/>
      <c r="H119" s="349"/>
      <c r="I119" s="350"/>
      <c r="J119" s="330"/>
      <c r="K119" s="330"/>
      <c r="L119" s="330"/>
      <c r="M119" s="352"/>
      <c r="N119" s="318"/>
      <c r="O119" s="314"/>
      <c r="P119" s="647"/>
      <c r="Q119" s="647"/>
      <c r="R119" s="648"/>
      <c r="S119" s="570"/>
      <c r="T119" s="649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12"/>
      <c r="AH119" s="312"/>
      <c r="AI119" s="312"/>
      <c r="AJ119" s="312"/>
      <c r="AK119" s="312"/>
      <c r="AL119" s="312"/>
      <c r="AM119" s="312"/>
      <c r="AN119" s="312"/>
      <c r="AO119" s="312"/>
      <c r="AP119" s="312"/>
      <c r="AQ119" s="312"/>
      <c r="AR119" s="312"/>
      <c r="AS119" s="312"/>
      <c r="AT119" s="312"/>
      <c r="AU119" s="312"/>
      <c r="AV119" s="312"/>
      <c r="AW119" s="312"/>
      <c r="AX119" s="312"/>
      <c r="AY119" s="312"/>
      <c r="AZ119" s="312"/>
      <c r="BA119" s="312"/>
      <c r="BB119" s="312"/>
      <c r="BC119" s="312"/>
      <c r="BD119" s="312"/>
      <c r="BE119" s="312"/>
      <c r="BF119" s="312"/>
      <c r="BG119" s="312"/>
      <c r="BH119" s="312"/>
      <c r="BI119" s="312"/>
      <c r="BJ119" s="312"/>
      <c r="BK119" s="312"/>
      <c r="BL119" s="312"/>
      <c r="BM119" s="312"/>
      <c r="BN119" s="312"/>
      <c r="BO119" s="312"/>
      <c r="BP119" s="312"/>
      <c r="BQ119" s="312"/>
      <c r="BR119" s="312"/>
      <c r="BS119" s="312"/>
      <c r="BT119" s="312"/>
      <c r="BU119" s="312"/>
      <c r="BV119" s="312"/>
      <c r="BW119" s="312"/>
      <c r="BX119" s="312"/>
      <c r="BY119" s="312"/>
      <c r="BZ119" s="312"/>
      <c r="CA119" s="312"/>
      <c r="CB119" s="312"/>
      <c r="CC119" s="312"/>
      <c r="CD119" s="312"/>
      <c r="CE119" s="312"/>
      <c r="CF119" s="312"/>
      <c r="CG119" s="312"/>
      <c r="CH119" s="312"/>
      <c r="CI119" s="312"/>
      <c r="CJ119" s="312"/>
      <c r="CK119" s="312"/>
      <c r="CL119" s="312"/>
      <c r="CM119" s="312"/>
      <c r="CN119" s="312"/>
      <c r="CO119" s="312"/>
      <c r="CP119" s="312"/>
      <c r="CQ119" s="312"/>
      <c r="CR119" s="312"/>
      <c r="CS119" s="312"/>
      <c r="CT119" s="312"/>
      <c r="CU119" s="312"/>
      <c r="CV119" s="312"/>
      <c r="CW119" s="312"/>
      <c r="CX119" s="312"/>
      <c r="CY119" s="312"/>
      <c r="CZ119" s="312"/>
      <c r="DA119" s="312"/>
      <c r="DB119" s="312"/>
      <c r="DC119" s="312"/>
      <c r="DD119" s="312"/>
      <c r="DE119" s="312"/>
      <c r="DF119" s="312"/>
      <c r="DG119" s="312"/>
      <c r="DH119" s="312"/>
      <c r="DI119" s="312"/>
      <c r="DJ119" s="312"/>
      <c r="DK119" s="312"/>
      <c r="DL119" s="312"/>
      <c r="DM119" s="312"/>
      <c r="DN119" s="312"/>
      <c r="DO119" s="312"/>
      <c r="DP119" s="312"/>
      <c r="DQ119" s="312"/>
      <c r="DR119" s="312"/>
      <c r="DS119" s="312"/>
      <c r="DT119" s="312"/>
      <c r="DU119" s="312"/>
      <c r="DV119" s="312"/>
      <c r="DW119" s="312"/>
      <c r="DX119" s="312"/>
      <c r="DY119" s="312"/>
      <c r="DZ119" s="312"/>
      <c r="EA119" s="312"/>
      <c r="EB119" s="312"/>
      <c r="EC119" s="312"/>
      <c r="ED119" s="312"/>
      <c r="EE119" s="312"/>
      <c r="EF119" s="312"/>
      <c r="EG119" s="312"/>
      <c r="EH119" s="312"/>
      <c r="EI119" s="312"/>
      <c r="EJ119" s="312"/>
      <c r="EK119" s="312"/>
      <c r="EL119" s="312"/>
      <c r="EM119" s="312"/>
      <c r="EN119" s="312"/>
      <c r="EO119" s="312"/>
      <c r="EP119" s="312"/>
      <c r="EQ119" s="312"/>
      <c r="ER119" s="312"/>
      <c r="ES119" s="312"/>
      <c r="ET119" s="312"/>
      <c r="EU119" s="312"/>
      <c r="EV119" s="312"/>
      <c r="EW119" s="312"/>
      <c r="EX119" s="312"/>
      <c r="EY119" s="312"/>
      <c r="EZ119" s="312"/>
      <c r="FA119" s="312"/>
      <c r="FB119" s="312"/>
      <c r="FC119" s="312"/>
      <c r="FD119" s="312"/>
      <c r="FE119" s="312"/>
      <c r="FF119" s="312"/>
      <c r="FG119" s="312"/>
      <c r="FH119" s="312"/>
      <c r="FI119" s="312"/>
      <c r="FJ119" s="312"/>
      <c r="FK119" s="312"/>
      <c r="FL119" s="312"/>
      <c r="FM119" s="312"/>
      <c r="FN119" s="312"/>
      <c r="FO119" s="312"/>
      <c r="FP119" s="312"/>
      <c r="FQ119" s="312"/>
      <c r="FR119" s="312"/>
      <c r="FS119" s="312"/>
      <c r="FT119" s="312"/>
      <c r="FU119" s="312"/>
      <c r="FV119" s="312"/>
      <c r="FW119" s="312"/>
      <c r="FX119" s="312"/>
      <c r="FY119" s="312"/>
      <c r="FZ119" s="312"/>
      <c r="GA119" s="312"/>
      <c r="GB119" s="312"/>
      <c r="GC119" s="312"/>
      <c r="GD119" s="312"/>
      <c r="GE119" s="312"/>
      <c r="GF119" s="312"/>
      <c r="GG119" s="312"/>
    </row>
    <row r="120" spans="1:189" s="351" customFormat="1">
      <c r="A120" s="331"/>
      <c r="B120" s="346"/>
      <c r="C120" s="346"/>
      <c r="D120" s="316"/>
      <c r="E120" s="349"/>
      <c r="G120" s="314"/>
      <c r="H120" s="349"/>
      <c r="I120" s="350"/>
      <c r="J120" s="330"/>
      <c r="K120" s="330"/>
      <c r="L120" s="330"/>
      <c r="M120" s="352"/>
      <c r="N120" s="318"/>
      <c r="O120" s="314"/>
      <c r="P120" s="647"/>
      <c r="Q120" s="647"/>
      <c r="R120" s="648"/>
      <c r="S120" s="570"/>
      <c r="T120" s="649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12"/>
      <c r="AH120" s="312"/>
      <c r="AI120" s="312"/>
      <c r="AJ120" s="312"/>
      <c r="AK120" s="312"/>
      <c r="AL120" s="312"/>
      <c r="AM120" s="312"/>
      <c r="AN120" s="312"/>
      <c r="AO120" s="312"/>
      <c r="AP120" s="312"/>
      <c r="AQ120" s="312"/>
      <c r="AR120" s="312"/>
      <c r="AS120" s="312"/>
      <c r="AT120" s="312"/>
      <c r="AU120" s="312"/>
      <c r="AV120" s="312"/>
      <c r="AW120" s="312"/>
      <c r="AX120" s="312"/>
      <c r="AY120" s="312"/>
      <c r="AZ120" s="312"/>
      <c r="BA120" s="312"/>
      <c r="BB120" s="312"/>
      <c r="BC120" s="312"/>
      <c r="BD120" s="312"/>
      <c r="BE120" s="312"/>
      <c r="BF120" s="312"/>
      <c r="BG120" s="312"/>
      <c r="BH120" s="312"/>
      <c r="BI120" s="312"/>
      <c r="BJ120" s="312"/>
      <c r="BK120" s="312"/>
      <c r="BL120" s="312"/>
      <c r="BM120" s="312"/>
      <c r="BN120" s="312"/>
      <c r="BO120" s="312"/>
      <c r="BP120" s="312"/>
      <c r="BQ120" s="312"/>
      <c r="BR120" s="312"/>
      <c r="BS120" s="312"/>
      <c r="BT120" s="312"/>
      <c r="BU120" s="312"/>
      <c r="BV120" s="312"/>
      <c r="BW120" s="312"/>
      <c r="BX120" s="312"/>
      <c r="BY120" s="312"/>
      <c r="BZ120" s="312"/>
      <c r="CA120" s="312"/>
      <c r="CB120" s="312"/>
      <c r="CC120" s="312"/>
      <c r="CD120" s="312"/>
      <c r="CE120" s="312"/>
      <c r="CF120" s="312"/>
      <c r="CG120" s="312"/>
      <c r="CH120" s="312"/>
      <c r="CI120" s="312"/>
      <c r="CJ120" s="312"/>
      <c r="CK120" s="312"/>
      <c r="CL120" s="312"/>
      <c r="CM120" s="312"/>
      <c r="CN120" s="312"/>
      <c r="CO120" s="312"/>
      <c r="CP120" s="312"/>
      <c r="CQ120" s="312"/>
      <c r="CR120" s="312"/>
      <c r="CS120" s="312"/>
      <c r="CT120" s="312"/>
      <c r="CU120" s="312"/>
      <c r="CV120" s="312"/>
      <c r="CW120" s="312"/>
      <c r="CX120" s="312"/>
      <c r="CY120" s="312"/>
      <c r="CZ120" s="312"/>
      <c r="DA120" s="312"/>
      <c r="DB120" s="312"/>
      <c r="DC120" s="312"/>
      <c r="DD120" s="312"/>
      <c r="DE120" s="312"/>
      <c r="DF120" s="312"/>
      <c r="DG120" s="312"/>
      <c r="DH120" s="312"/>
      <c r="DI120" s="312"/>
      <c r="DJ120" s="312"/>
      <c r="DK120" s="312"/>
      <c r="DL120" s="312"/>
      <c r="DM120" s="312"/>
      <c r="DN120" s="312"/>
      <c r="DO120" s="312"/>
      <c r="DP120" s="312"/>
      <c r="DQ120" s="312"/>
      <c r="DR120" s="312"/>
      <c r="DS120" s="312"/>
      <c r="DT120" s="312"/>
      <c r="DU120" s="312"/>
      <c r="DV120" s="312"/>
      <c r="DW120" s="312"/>
      <c r="DX120" s="312"/>
      <c r="DY120" s="312"/>
      <c r="DZ120" s="312"/>
      <c r="EA120" s="312"/>
      <c r="EB120" s="312"/>
      <c r="EC120" s="312"/>
      <c r="ED120" s="312"/>
      <c r="EE120" s="312"/>
      <c r="EF120" s="312"/>
      <c r="EG120" s="312"/>
      <c r="EH120" s="312"/>
      <c r="EI120" s="312"/>
      <c r="EJ120" s="312"/>
      <c r="EK120" s="312"/>
      <c r="EL120" s="312"/>
      <c r="EM120" s="312"/>
      <c r="EN120" s="312"/>
      <c r="EO120" s="312"/>
      <c r="EP120" s="312"/>
      <c r="EQ120" s="312"/>
      <c r="ER120" s="312"/>
      <c r="ES120" s="312"/>
      <c r="ET120" s="312"/>
      <c r="EU120" s="312"/>
      <c r="EV120" s="312"/>
      <c r="EW120" s="312"/>
      <c r="EX120" s="312"/>
      <c r="EY120" s="312"/>
      <c r="EZ120" s="312"/>
      <c r="FA120" s="312"/>
      <c r="FB120" s="312"/>
      <c r="FC120" s="312"/>
      <c r="FD120" s="312"/>
      <c r="FE120" s="312"/>
      <c r="FF120" s="312"/>
      <c r="FG120" s="312"/>
      <c r="FH120" s="312"/>
      <c r="FI120" s="312"/>
      <c r="FJ120" s="312"/>
      <c r="FK120" s="312"/>
      <c r="FL120" s="312"/>
      <c r="FM120" s="312"/>
      <c r="FN120" s="312"/>
      <c r="FO120" s="312"/>
      <c r="FP120" s="312"/>
      <c r="FQ120" s="312"/>
      <c r="FR120" s="312"/>
      <c r="FS120" s="312"/>
      <c r="FT120" s="312"/>
      <c r="FU120" s="312"/>
      <c r="FV120" s="312"/>
      <c r="FW120" s="312"/>
      <c r="FX120" s="312"/>
      <c r="FY120" s="312"/>
      <c r="FZ120" s="312"/>
      <c r="GA120" s="312"/>
      <c r="GB120" s="312"/>
      <c r="GC120" s="312"/>
      <c r="GD120" s="312"/>
      <c r="GE120" s="312"/>
      <c r="GF120" s="312"/>
      <c r="GG120" s="312"/>
    </row>
    <row r="121" spans="1:189" s="351" customFormat="1">
      <c r="A121" s="331"/>
      <c r="B121" s="346"/>
      <c r="C121" s="346"/>
      <c r="D121" s="316"/>
      <c r="E121" s="349"/>
      <c r="G121" s="314"/>
      <c r="H121" s="349"/>
      <c r="I121" s="350"/>
      <c r="J121" s="330"/>
      <c r="K121" s="330"/>
      <c r="L121" s="330"/>
      <c r="M121" s="352"/>
      <c r="N121" s="318"/>
      <c r="O121" s="314"/>
      <c r="P121" s="647"/>
      <c r="Q121" s="647"/>
      <c r="R121" s="648"/>
      <c r="S121" s="570"/>
      <c r="T121" s="649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12"/>
      <c r="AH121" s="312"/>
      <c r="AI121" s="312"/>
      <c r="AJ121" s="312"/>
      <c r="AK121" s="312"/>
      <c r="AL121" s="312"/>
      <c r="AM121" s="312"/>
      <c r="AN121" s="312"/>
      <c r="AO121" s="312"/>
      <c r="AP121" s="312"/>
      <c r="AQ121" s="312"/>
      <c r="AR121" s="312"/>
      <c r="AS121" s="312"/>
      <c r="AT121" s="312"/>
      <c r="AU121" s="312"/>
      <c r="AV121" s="312"/>
      <c r="AW121" s="312"/>
      <c r="AX121" s="312"/>
      <c r="AY121" s="312"/>
      <c r="AZ121" s="312"/>
      <c r="BA121" s="312"/>
      <c r="BB121" s="312"/>
      <c r="BC121" s="312"/>
      <c r="BD121" s="312"/>
      <c r="BE121" s="312"/>
      <c r="BF121" s="312"/>
      <c r="BG121" s="312"/>
      <c r="BH121" s="312"/>
      <c r="BI121" s="312"/>
      <c r="BJ121" s="312"/>
      <c r="BK121" s="312"/>
      <c r="BL121" s="312"/>
      <c r="BM121" s="312"/>
      <c r="BN121" s="312"/>
      <c r="BO121" s="312"/>
      <c r="BP121" s="312"/>
      <c r="BQ121" s="312"/>
      <c r="BR121" s="312"/>
      <c r="BS121" s="312"/>
      <c r="BT121" s="312"/>
      <c r="BU121" s="312"/>
      <c r="BV121" s="312"/>
      <c r="BW121" s="312"/>
      <c r="BX121" s="312"/>
      <c r="BY121" s="312"/>
      <c r="BZ121" s="312"/>
      <c r="CA121" s="312"/>
      <c r="CB121" s="312"/>
      <c r="CC121" s="312"/>
      <c r="CD121" s="312"/>
      <c r="CE121" s="312"/>
      <c r="CF121" s="312"/>
      <c r="CG121" s="312"/>
      <c r="CH121" s="312"/>
      <c r="CI121" s="312"/>
      <c r="CJ121" s="312"/>
      <c r="CK121" s="312"/>
      <c r="CL121" s="312"/>
      <c r="CM121" s="312"/>
      <c r="CN121" s="312"/>
      <c r="CO121" s="312"/>
      <c r="CP121" s="312"/>
      <c r="CQ121" s="312"/>
      <c r="CR121" s="312"/>
      <c r="CS121" s="312"/>
      <c r="CT121" s="312"/>
      <c r="CU121" s="312"/>
      <c r="CV121" s="312"/>
      <c r="CW121" s="312"/>
      <c r="CX121" s="312"/>
      <c r="CY121" s="312"/>
      <c r="CZ121" s="312"/>
      <c r="DA121" s="312"/>
      <c r="DB121" s="312"/>
      <c r="DC121" s="312"/>
      <c r="DD121" s="312"/>
      <c r="DE121" s="312"/>
      <c r="DF121" s="312"/>
      <c r="DG121" s="312"/>
      <c r="DH121" s="312"/>
      <c r="DI121" s="312"/>
      <c r="DJ121" s="312"/>
      <c r="DK121" s="312"/>
      <c r="DL121" s="312"/>
      <c r="DM121" s="312"/>
      <c r="DN121" s="312"/>
      <c r="DO121" s="312"/>
      <c r="DP121" s="312"/>
      <c r="DQ121" s="312"/>
      <c r="DR121" s="312"/>
      <c r="DS121" s="312"/>
      <c r="DT121" s="312"/>
      <c r="DU121" s="312"/>
      <c r="DV121" s="312"/>
      <c r="DW121" s="312"/>
      <c r="DX121" s="312"/>
      <c r="DY121" s="312"/>
      <c r="DZ121" s="312"/>
      <c r="EA121" s="312"/>
      <c r="EB121" s="312"/>
      <c r="EC121" s="312"/>
      <c r="ED121" s="312"/>
      <c r="EE121" s="312"/>
      <c r="EF121" s="312"/>
      <c r="EG121" s="312"/>
      <c r="EH121" s="312"/>
      <c r="EI121" s="312"/>
      <c r="EJ121" s="312"/>
      <c r="EK121" s="312"/>
      <c r="EL121" s="312"/>
      <c r="EM121" s="312"/>
      <c r="EN121" s="312"/>
      <c r="EO121" s="312"/>
      <c r="EP121" s="312"/>
      <c r="EQ121" s="312"/>
      <c r="ER121" s="312"/>
      <c r="ES121" s="312"/>
      <c r="ET121" s="312"/>
      <c r="EU121" s="312"/>
      <c r="EV121" s="312"/>
      <c r="EW121" s="312"/>
      <c r="EX121" s="312"/>
      <c r="EY121" s="312"/>
      <c r="EZ121" s="312"/>
      <c r="FA121" s="312"/>
      <c r="FB121" s="312"/>
      <c r="FC121" s="312"/>
      <c r="FD121" s="312"/>
      <c r="FE121" s="312"/>
      <c r="FF121" s="312"/>
      <c r="FG121" s="312"/>
      <c r="FH121" s="312"/>
      <c r="FI121" s="312"/>
      <c r="FJ121" s="312"/>
      <c r="FK121" s="312"/>
      <c r="FL121" s="312"/>
      <c r="FM121" s="312"/>
      <c r="FN121" s="312"/>
      <c r="FO121" s="312"/>
      <c r="FP121" s="312"/>
      <c r="FQ121" s="312"/>
      <c r="FR121" s="312"/>
      <c r="FS121" s="312"/>
      <c r="FT121" s="312"/>
      <c r="FU121" s="312"/>
      <c r="FV121" s="312"/>
      <c r="FW121" s="312"/>
      <c r="FX121" s="312"/>
      <c r="FY121" s="312"/>
      <c r="FZ121" s="312"/>
      <c r="GA121" s="312"/>
      <c r="GB121" s="312"/>
      <c r="GC121" s="312"/>
      <c r="GD121" s="312"/>
      <c r="GE121" s="312"/>
      <c r="GF121" s="312"/>
      <c r="GG121" s="312"/>
    </row>
    <row r="122" spans="1:189" s="351" customFormat="1">
      <c r="A122" s="331"/>
      <c r="B122" s="346"/>
      <c r="C122" s="346"/>
      <c r="D122" s="316"/>
      <c r="E122" s="349"/>
      <c r="G122" s="314"/>
      <c r="H122" s="349"/>
      <c r="I122" s="350"/>
      <c r="J122" s="330"/>
      <c r="K122" s="330"/>
      <c r="L122" s="330"/>
      <c r="M122" s="352"/>
      <c r="N122" s="318"/>
      <c r="O122" s="314"/>
      <c r="P122" s="647"/>
      <c r="Q122" s="647"/>
      <c r="R122" s="648"/>
      <c r="S122" s="570"/>
      <c r="T122" s="649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12"/>
      <c r="AH122" s="312"/>
      <c r="AI122" s="312"/>
      <c r="AJ122" s="312"/>
      <c r="AK122" s="312"/>
      <c r="AL122" s="312"/>
      <c r="AM122" s="312"/>
      <c r="AN122" s="312"/>
      <c r="AO122" s="312"/>
      <c r="AP122" s="312"/>
      <c r="AQ122" s="312"/>
      <c r="AR122" s="312"/>
      <c r="AS122" s="312"/>
      <c r="AT122" s="312"/>
      <c r="AU122" s="312"/>
      <c r="AV122" s="312"/>
      <c r="AW122" s="312"/>
      <c r="AX122" s="312"/>
      <c r="AY122" s="312"/>
      <c r="AZ122" s="312"/>
      <c r="BA122" s="312"/>
      <c r="BB122" s="312"/>
      <c r="BC122" s="312"/>
      <c r="BD122" s="312"/>
      <c r="BE122" s="312"/>
      <c r="BF122" s="312"/>
      <c r="BG122" s="312"/>
      <c r="BH122" s="312"/>
      <c r="BI122" s="312"/>
      <c r="BJ122" s="312"/>
      <c r="BK122" s="312"/>
      <c r="BL122" s="312"/>
      <c r="BM122" s="312"/>
      <c r="BN122" s="312"/>
      <c r="BO122" s="312"/>
      <c r="BP122" s="312"/>
      <c r="BQ122" s="312"/>
      <c r="BR122" s="312"/>
      <c r="BS122" s="312"/>
      <c r="BT122" s="312"/>
      <c r="BU122" s="312"/>
      <c r="BV122" s="312"/>
      <c r="BW122" s="312"/>
      <c r="BX122" s="312"/>
      <c r="BY122" s="312"/>
      <c r="BZ122" s="312"/>
      <c r="CA122" s="312"/>
      <c r="CB122" s="312"/>
      <c r="CC122" s="312"/>
      <c r="CD122" s="312"/>
      <c r="CE122" s="312"/>
      <c r="CF122" s="312"/>
      <c r="CG122" s="312"/>
      <c r="CH122" s="312"/>
      <c r="CI122" s="312"/>
      <c r="CJ122" s="312"/>
      <c r="CK122" s="312"/>
      <c r="CL122" s="312"/>
      <c r="CM122" s="312"/>
      <c r="CN122" s="312"/>
      <c r="CO122" s="312"/>
      <c r="CP122" s="312"/>
      <c r="CQ122" s="312"/>
      <c r="CR122" s="312"/>
      <c r="CS122" s="312"/>
      <c r="CT122" s="312"/>
      <c r="CU122" s="312"/>
      <c r="CV122" s="312"/>
      <c r="CW122" s="312"/>
      <c r="CX122" s="312"/>
      <c r="CY122" s="312"/>
      <c r="CZ122" s="312"/>
      <c r="DA122" s="312"/>
      <c r="DB122" s="312"/>
      <c r="DC122" s="312"/>
      <c r="DD122" s="312"/>
      <c r="DE122" s="312"/>
      <c r="DF122" s="312"/>
      <c r="DG122" s="312"/>
      <c r="DH122" s="312"/>
      <c r="DI122" s="312"/>
      <c r="DJ122" s="312"/>
      <c r="DK122" s="312"/>
      <c r="DL122" s="312"/>
      <c r="DM122" s="312"/>
      <c r="DN122" s="312"/>
      <c r="DO122" s="312"/>
      <c r="DP122" s="312"/>
      <c r="DQ122" s="312"/>
      <c r="DR122" s="312"/>
      <c r="DS122" s="312"/>
      <c r="DT122" s="312"/>
      <c r="DU122" s="312"/>
      <c r="DV122" s="312"/>
      <c r="DW122" s="312"/>
      <c r="DX122" s="312"/>
      <c r="DY122" s="312"/>
      <c r="DZ122" s="312"/>
      <c r="EA122" s="312"/>
      <c r="EB122" s="312"/>
      <c r="EC122" s="312"/>
      <c r="ED122" s="312"/>
      <c r="EE122" s="312"/>
      <c r="EF122" s="312"/>
      <c r="EG122" s="312"/>
      <c r="EH122" s="312"/>
      <c r="EI122" s="312"/>
      <c r="EJ122" s="312"/>
      <c r="EK122" s="312"/>
      <c r="EL122" s="312"/>
      <c r="EM122" s="312"/>
      <c r="EN122" s="312"/>
      <c r="EO122" s="312"/>
      <c r="EP122" s="312"/>
      <c r="EQ122" s="312"/>
      <c r="ER122" s="312"/>
      <c r="ES122" s="312"/>
      <c r="ET122" s="312"/>
      <c r="EU122" s="312"/>
      <c r="EV122" s="312"/>
      <c r="EW122" s="312"/>
      <c r="EX122" s="312"/>
      <c r="EY122" s="312"/>
      <c r="EZ122" s="312"/>
      <c r="FA122" s="312"/>
      <c r="FB122" s="312"/>
      <c r="FC122" s="312"/>
      <c r="FD122" s="312"/>
      <c r="FE122" s="312"/>
      <c r="FF122" s="312"/>
      <c r="FG122" s="312"/>
      <c r="FH122" s="312"/>
      <c r="FI122" s="312"/>
      <c r="FJ122" s="312"/>
      <c r="FK122" s="312"/>
      <c r="FL122" s="312"/>
      <c r="FM122" s="312"/>
      <c r="FN122" s="312"/>
      <c r="FO122" s="312"/>
      <c r="FP122" s="312"/>
      <c r="FQ122" s="312"/>
      <c r="FR122" s="312"/>
      <c r="FS122" s="312"/>
      <c r="FT122" s="312"/>
      <c r="FU122" s="312"/>
      <c r="FV122" s="312"/>
      <c r="FW122" s="312"/>
      <c r="FX122" s="312"/>
      <c r="FY122" s="312"/>
      <c r="FZ122" s="312"/>
      <c r="GA122" s="312"/>
      <c r="GB122" s="312"/>
      <c r="GC122" s="312"/>
      <c r="GD122" s="312"/>
      <c r="GE122" s="312"/>
      <c r="GF122" s="312"/>
      <c r="GG122" s="312"/>
    </row>
    <row r="123" spans="1:189" s="351" customFormat="1">
      <c r="A123" s="331"/>
      <c r="B123" s="346"/>
      <c r="C123" s="346"/>
      <c r="D123" s="316"/>
      <c r="E123" s="349"/>
      <c r="G123" s="314"/>
      <c r="H123" s="349"/>
      <c r="I123" s="350"/>
      <c r="J123" s="330"/>
      <c r="K123" s="330"/>
      <c r="L123" s="330"/>
      <c r="M123" s="352"/>
      <c r="N123" s="318"/>
      <c r="O123" s="314"/>
      <c r="P123" s="647"/>
      <c r="Q123" s="647"/>
      <c r="R123" s="648"/>
      <c r="S123" s="570"/>
      <c r="T123" s="649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12"/>
      <c r="AH123" s="312"/>
      <c r="AI123" s="312"/>
      <c r="AJ123" s="312"/>
      <c r="AK123" s="312"/>
      <c r="AL123" s="312"/>
      <c r="AM123" s="312"/>
      <c r="AN123" s="312"/>
      <c r="AO123" s="312"/>
      <c r="AP123" s="312"/>
      <c r="AQ123" s="312"/>
      <c r="AR123" s="312"/>
      <c r="AS123" s="312"/>
      <c r="AT123" s="312"/>
      <c r="AU123" s="312"/>
      <c r="AV123" s="312"/>
      <c r="AW123" s="312"/>
      <c r="AX123" s="312"/>
      <c r="AY123" s="312"/>
      <c r="AZ123" s="312"/>
      <c r="BA123" s="312"/>
      <c r="BB123" s="312"/>
      <c r="BC123" s="312"/>
      <c r="BD123" s="312"/>
      <c r="BE123" s="312"/>
      <c r="BF123" s="312"/>
      <c r="BG123" s="312"/>
      <c r="BH123" s="312"/>
      <c r="BI123" s="312"/>
      <c r="BJ123" s="312"/>
      <c r="BK123" s="312"/>
      <c r="BL123" s="312"/>
      <c r="BM123" s="312"/>
      <c r="BN123" s="312"/>
      <c r="BO123" s="312"/>
      <c r="BP123" s="312"/>
      <c r="BQ123" s="312"/>
      <c r="BR123" s="312"/>
      <c r="BS123" s="312"/>
      <c r="BT123" s="312"/>
      <c r="BU123" s="312"/>
      <c r="BV123" s="312"/>
      <c r="BW123" s="312"/>
      <c r="BX123" s="312"/>
      <c r="BY123" s="312"/>
      <c r="BZ123" s="312"/>
      <c r="CA123" s="312"/>
      <c r="CB123" s="312"/>
      <c r="CC123" s="312"/>
      <c r="CD123" s="312"/>
      <c r="CE123" s="312"/>
      <c r="CF123" s="312"/>
      <c r="CG123" s="312"/>
      <c r="CH123" s="312"/>
      <c r="CI123" s="312"/>
      <c r="CJ123" s="312"/>
      <c r="CK123" s="312"/>
      <c r="CL123" s="312"/>
      <c r="CM123" s="312"/>
      <c r="CN123" s="312"/>
      <c r="CO123" s="312"/>
      <c r="CP123" s="312"/>
      <c r="CQ123" s="312"/>
      <c r="CR123" s="312"/>
      <c r="CS123" s="312"/>
      <c r="CT123" s="312"/>
      <c r="CU123" s="312"/>
      <c r="CV123" s="312"/>
      <c r="CW123" s="312"/>
      <c r="CX123" s="312"/>
      <c r="CY123" s="312"/>
      <c r="CZ123" s="312"/>
      <c r="DA123" s="312"/>
      <c r="DB123" s="312"/>
      <c r="DC123" s="312"/>
      <c r="DD123" s="312"/>
      <c r="DE123" s="312"/>
      <c r="DF123" s="312"/>
      <c r="DG123" s="312"/>
      <c r="DH123" s="312"/>
      <c r="DI123" s="312"/>
      <c r="DJ123" s="312"/>
      <c r="DK123" s="312"/>
      <c r="DL123" s="312"/>
      <c r="DM123" s="312"/>
      <c r="DN123" s="312"/>
      <c r="DO123" s="312"/>
      <c r="DP123" s="312"/>
      <c r="DQ123" s="312"/>
      <c r="DR123" s="312"/>
      <c r="DS123" s="312"/>
      <c r="DT123" s="312"/>
      <c r="DU123" s="312"/>
      <c r="DV123" s="312"/>
      <c r="DW123" s="312"/>
      <c r="DX123" s="312"/>
      <c r="DY123" s="312"/>
      <c r="DZ123" s="312"/>
      <c r="EA123" s="312"/>
      <c r="EB123" s="312"/>
      <c r="EC123" s="312"/>
      <c r="ED123" s="312"/>
      <c r="EE123" s="312"/>
      <c r="EF123" s="312"/>
      <c r="EG123" s="312"/>
      <c r="EH123" s="312"/>
      <c r="EI123" s="312"/>
      <c r="EJ123" s="312"/>
      <c r="EK123" s="312"/>
      <c r="EL123" s="312"/>
      <c r="EM123" s="312"/>
      <c r="EN123" s="312"/>
      <c r="EO123" s="312"/>
      <c r="EP123" s="312"/>
      <c r="EQ123" s="312"/>
      <c r="ER123" s="312"/>
      <c r="ES123" s="312"/>
      <c r="ET123" s="312"/>
      <c r="EU123" s="312"/>
      <c r="EV123" s="312"/>
      <c r="EW123" s="312"/>
      <c r="EX123" s="312"/>
      <c r="EY123" s="312"/>
      <c r="EZ123" s="312"/>
      <c r="FA123" s="312"/>
      <c r="FB123" s="312"/>
      <c r="FC123" s="312"/>
      <c r="FD123" s="312"/>
      <c r="FE123" s="312"/>
      <c r="FF123" s="312"/>
      <c r="FG123" s="312"/>
      <c r="FH123" s="312"/>
      <c r="FI123" s="312"/>
      <c r="FJ123" s="312"/>
      <c r="FK123" s="312"/>
      <c r="FL123" s="312"/>
      <c r="FM123" s="312"/>
      <c r="FN123" s="312"/>
      <c r="FO123" s="312"/>
      <c r="FP123" s="312"/>
      <c r="FQ123" s="312"/>
      <c r="FR123" s="312"/>
      <c r="FS123" s="312"/>
      <c r="FT123" s="312"/>
      <c r="FU123" s="312"/>
      <c r="FV123" s="312"/>
      <c r="FW123" s="312"/>
      <c r="FX123" s="312"/>
      <c r="FY123" s="312"/>
      <c r="FZ123" s="312"/>
      <c r="GA123" s="312"/>
      <c r="GB123" s="312"/>
      <c r="GC123" s="312"/>
      <c r="GD123" s="312"/>
      <c r="GE123" s="312"/>
      <c r="GF123" s="312"/>
      <c r="GG123" s="312"/>
    </row>
    <row r="124" spans="1:189" s="351" customFormat="1">
      <c r="A124" s="331"/>
      <c r="B124" s="346"/>
      <c r="C124" s="346"/>
      <c r="D124" s="316"/>
      <c r="E124" s="349"/>
      <c r="G124" s="314"/>
      <c r="H124" s="349"/>
      <c r="I124" s="350"/>
      <c r="J124" s="330"/>
      <c r="K124" s="330"/>
      <c r="L124" s="330"/>
      <c r="M124" s="352"/>
      <c r="N124" s="318"/>
      <c r="O124" s="314"/>
      <c r="P124" s="647"/>
      <c r="Q124" s="647"/>
      <c r="R124" s="648"/>
      <c r="S124" s="570"/>
      <c r="T124" s="649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12"/>
      <c r="AH124" s="312"/>
      <c r="AI124" s="312"/>
      <c r="AJ124" s="312"/>
      <c r="AK124" s="312"/>
      <c r="AL124" s="312"/>
      <c r="AM124" s="312"/>
      <c r="AN124" s="312"/>
      <c r="AO124" s="312"/>
      <c r="AP124" s="312"/>
      <c r="AQ124" s="312"/>
      <c r="AR124" s="312"/>
      <c r="AS124" s="312"/>
      <c r="AT124" s="312"/>
      <c r="AU124" s="312"/>
      <c r="AV124" s="312"/>
      <c r="AW124" s="312"/>
      <c r="AX124" s="312"/>
      <c r="AY124" s="312"/>
      <c r="AZ124" s="312"/>
      <c r="BA124" s="312"/>
      <c r="BB124" s="312"/>
      <c r="BC124" s="312"/>
      <c r="BD124" s="312"/>
      <c r="BE124" s="312"/>
      <c r="BF124" s="312"/>
      <c r="BG124" s="312"/>
      <c r="BH124" s="312"/>
      <c r="BI124" s="312"/>
      <c r="BJ124" s="312"/>
      <c r="BK124" s="312"/>
      <c r="BL124" s="312"/>
      <c r="BM124" s="312"/>
      <c r="BN124" s="312"/>
      <c r="BO124" s="312"/>
      <c r="BP124" s="312"/>
      <c r="BQ124" s="312"/>
      <c r="BR124" s="312"/>
      <c r="BS124" s="312"/>
      <c r="BT124" s="312"/>
      <c r="BU124" s="312"/>
      <c r="BV124" s="312"/>
      <c r="BW124" s="312"/>
      <c r="BX124" s="312"/>
      <c r="BY124" s="312"/>
      <c r="BZ124" s="312"/>
      <c r="CA124" s="312"/>
      <c r="CB124" s="312"/>
      <c r="CC124" s="312"/>
      <c r="CD124" s="312"/>
      <c r="CE124" s="312"/>
      <c r="CF124" s="312"/>
      <c r="CG124" s="312"/>
      <c r="CH124" s="312"/>
      <c r="CI124" s="312"/>
      <c r="CJ124" s="312"/>
      <c r="CK124" s="312"/>
      <c r="CL124" s="312"/>
      <c r="CM124" s="312"/>
      <c r="CN124" s="312"/>
      <c r="CO124" s="312"/>
      <c r="CP124" s="312"/>
      <c r="CQ124" s="312"/>
      <c r="CR124" s="312"/>
      <c r="CS124" s="312"/>
      <c r="CT124" s="312"/>
      <c r="CU124" s="312"/>
      <c r="CV124" s="312"/>
      <c r="CW124" s="312"/>
      <c r="CX124" s="312"/>
      <c r="CY124" s="312"/>
      <c r="CZ124" s="312"/>
      <c r="DA124" s="312"/>
      <c r="DB124" s="312"/>
      <c r="DC124" s="312"/>
      <c r="DD124" s="312"/>
      <c r="DE124" s="312"/>
      <c r="DF124" s="312"/>
      <c r="DG124" s="312"/>
      <c r="DH124" s="312"/>
      <c r="DI124" s="312"/>
      <c r="DJ124" s="312"/>
      <c r="DK124" s="312"/>
      <c r="DL124" s="312"/>
      <c r="DM124" s="312"/>
      <c r="DN124" s="312"/>
      <c r="DO124" s="312"/>
      <c r="DP124" s="312"/>
      <c r="DQ124" s="312"/>
      <c r="DR124" s="312"/>
      <c r="DS124" s="312"/>
      <c r="DT124" s="312"/>
      <c r="DU124" s="312"/>
      <c r="DV124" s="312"/>
      <c r="DW124" s="312"/>
      <c r="DX124" s="312"/>
      <c r="DY124" s="312"/>
      <c r="DZ124" s="312"/>
      <c r="EA124" s="312"/>
      <c r="EB124" s="312"/>
      <c r="EC124" s="312"/>
      <c r="ED124" s="312"/>
      <c r="EE124" s="312"/>
      <c r="EF124" s="312"/>
      <c r="EG124" s="312"/>
      <c r="EH124" s="312"/>
      <c r="EI124" s="312"/>
      <c r="EJ124" s="312"/>
      <c r="EK124" s="312"/>
      <c r="EL124" s="312"/>
      <c r="EM124" s="312"/>
      <c r="EN124" s="312"/>
      <c r="EO124" s="312"/>
      <c r="EP124" s="312"/>
      <c r="EQ124" s="312"/>
      <c r="ER124" s="312"/>
      <c r="ES124" s="312"/>
      <c r="ET124" s="312"/>
      <c r="EU124" s="312"/>
      <c r="EV124" s="312"/>
      <c r="EW124" s="312"/>
      <c r="EX124" s="312"/>
      <c r="EY124" s="312"/>
      <c r="EZ124" s="312"/>
      <c r="FA124" s="312"/>
      <c r="FB124" s="312"/>
      <c r="FC124" s="312"/>
      <c r="FD124" s="312"/>
      <c r="FE124" s="312"/>
      <c r="FF124" s="312"/>
      <c r="FG124" s="312"/>
      <c r="FH124" s="312"/>
      <c r="FI124" s="312"/>
      <c r="FJ124" s="312"/>
      <c r="FK124" s="312"/>
      <c r="FL124" s="312"/>
      <c r="FM124" s="312"/>
      <c r="FN124" s="312"/>
      <c r="FO124" s="312"/>
      <c r="FP124" s="312"/>
      <c r="FQ124" s="312"/>
      <c r="FR124" s="312"/>
      <c r="FS124" s="312"/>
      <c r="FT124" s="312"/>
      <c r="FU124" s="312"/>
      <c r="FV124" s="312"/>
      <c r="FW124" s="312"/>
      <c r="FX124" s="312"/>
      <c r="FY124" s="312"/>
      <c r="FZ124" s="312"/>
      <c r="GA124" s="312"/>
      <c r="GB124" s="312"/>
      <c r="GC124" s="312"/>
      <c r="GD124" s="312"/>
      <c r="GE124" s="312"/>
      <c r="GF124" s="312"/>
      <c r="GG124" s="312"/>
    </row>
    <row r="125" spans="1:189" s="351" customFormat="1">
      <c r="A125" s="331"/>
      <c r="B125" s="346"/>
      <c r="C125" s="346"/>
      <c r="D125" s="316"/>
      <c r="E125" s="349"/>
      <c r="G125" s="314"/>
      <c r="H125" s="349"/>
      <c r="I125" s="350"/>
      <c r="J125" s="330"/>
      <c r="K125" s="330"/>
      <c r="L125" s="330"/>
      <c r="M125" s="352"/>
      <c r="N125" s="318"/>
      <c r="O125" s="314"/>
      <c r="P125" s="647"/>
      <c r="Q125" s="647"/>
      <c r="R125" s="648"/>
      <c r="S125" s="570"/>
      <c r="T125" s="649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12"/>
      <c r="AH125" s="312"/>
      <c r="AI125" s="312"/>
      <c r="AJ125" s="312"/>
      <c r="AK125" s="312"/>
      <c r="AL125" s="312"/>
      <c r="AM125" s="312"/>
      <c r="AN125" s="312"/>
      <c r="AO125" s="312"/>
      <c r="AP125" s="312"/>
      <c r="AQ125" s="312"/>
      <c r="AR125" s="312"/>
      <c r="AS125" s="312"/>
      <c r="AT125" s="312"/>
      <c r="AU125" s="312"/>
      <c r="AV125" s="312"/>
      <c r="AW125" s="312"/>
      <c r="AX125" s="312"/>
      <c r="AY125" s="312"/>
      <c r="AZ125" s="312"/>
      <c r="BA125" s="312"/>
      <c r="BB125" s="312"/>
      <c r="BC125" s="312"/>
      <c r="BD125" s="312"/>
      <c r="BE125" s="312"/>
      <c r="BF125" s="312"/>
      <c r="BG125" s="312"/>
      <c r="BH125" s="312"/>
      <c r="BI125" s="312"/>
      <c r="BJ125" s="312"/>
      <c r="BK125" s="312"/>
      <c r="BL125" s="312"/>
      <c r="BM125" s="312"/>
      <c r="BN125" s="312"/>
      <c r="BO125" s="312"/>
      <c r="BP125" s="312"/>
      <c r="BQ125" s="312"/>
      <c r="BR125" s="312"/>
      <c r="BS125" s="312"/>
      <c r="BT125" s="312"/>
      <c r="BU125" s="312"/>
      <c r="BV125" s="312"/>
      <c r="BW125" s="312"/>
      <c r="BX125" s="312"/>
      <c r="BY125" s="312"/>
      <c r="BZ125" s="312"/>
      <c r="CA125" s="312"/>
      <c r="CB125" s="312"/>
      <c r="CC125" s="312"/>
      <c r="CD125" s="312"/>
      <c r="CE125" s="312"/>
      <c r="CF125" s="312"/>
      <c r="CG125" s="312"/>
      <c r="CH125" s="312"/>
      <c r="CI125" s="312"/>
      <c r="CJ125" s="312"/>
      <c r="CK125" s="312"/>
      <c r="CL125" s="312"/>
      <c r="CM125" s="312"/>
      <c r="CN125" s="312"/>
      <c r="CO125" s="312"/>
      <c r="CP125" s="312"/>
      <c r="CQ125" s="312"/>
      <c r="CR125" s="312"/>
      <c r="CS125" s="312"/>
      <c r="CT125" s="312"/>
      <c r="CU125" s="312"/>
      <c r="CV125" s="312"/>
      <c r="CW125" s="312"/>
      <c r="CX125" s="312"/>
      <c r="CY125" s="312"/>
      <c r="CZ125" s="312"/>
      <c r="DA125" s="312"/>
      <c r="DB125" s="312"/>
      <c r="DC125" s="312"/>
      <c r="DD125" s="312"/>
      <c r="DE125" s="312"/>
      <c r="DF125" s="312"/>
      <c r="DG125" s="312"/>
      <c r="DH125" s="312"/>
      <c r="DI125" s="312"/>
      <c r="DJ125" s="312"/>
      <c r="DK125" s="312"/>
      <c r="DL125" s="312"/>
      <c r="DM125" s="312"/>
      <c r="DN125" s="312"/>
      <c r="DO125" s="312"/>
      <c r="DP125" s="312"/>
      <c r="DQ125" s="312"/>
      <c r="DR125" s="312"/>
      <c r="DS125" s="312"/>
      <c r="DT125" s="312"/>
      <c r="DU125" s="312"/>
      <c r="DV125" s="312"/>
      <c r="DW125" s="312"/>
      <c r="DX125" s="312"/>
      <c r="DY125" s="312"/>
      <c r="DZ125" s="312"/>
      <c r="EA125" s="312"/>
      <c r="EB125" s="312"/>
      <c r="EC125" s="312"/>
      <c r="ED125" s="312"/>
      <c r="EE125" s="312"/>
      <c r="EF125" s="312"/>
      <c r="EG125" s="312"/>
      <c r="EH125" s="312"/>
      <c r="EI125" s="312"/>
      <c r="EJ125" s="312"/>
      <c r="EK125" s="312"/>
      <c r="EL125" s="312"/>
      <c r="EM125" s="312"/>
      <c r="EN125" s="312"/>
      <c r="EO125" s="312"/>
      <c r="EP125" s="312"/>
      <c r="EQ125" s="312"/>
      <c r="ER125" s="312"/>
      <c r="ES125" s="312"/>
      <c r="ET125" s="312"/>
      <c r="EU125" s="312"/>
      <c r="EV125" s="312"/>
      <c r="EW125" s="312"/>
      <c r="EX125" s="312"/>
      <c r="EY125" s="312"/>
      <c r="EZ125" s="312"/>
      <c r="FA125" s="312"/>
      <c r="FB125" s="312"/>
      <c r="FC125" s="312"/>
      <c r="FD125" s="312"/>
      <c r="FE125" s="312"/>
      <c r="FF125" s="312"/>
      <c r="FG125" s="312"/>
      <c r="FH125" s="312"/>
      <c r="FI125" s="312"/>
      <c r="FJ125" s="312"/>
      <c r="FK125" s="312"/>
      <c r="FL125" s="312"/>
      <c r="FM125" s="312"/>
      <c r="FN125" s="312"/>
      <c r="FO125" s="312"/>
      <c r="FP125" s="312"/>
      <c r="FQ125" s="312"/>
      <c r="FR125" s="312"/>
      <c r="FS125" s="312"/>
      <c r="FT125" s="312"/>
      <c r="FU125" s="312"/>
      <c r="FV125" s="312"/>
      <c r="FW125" s="312"/>
      <c r="FX125" s="312"/>
      <c r="FY125" s="312"/>
      <c r="FZ125" s="312"/>
      <c r="GA125" s="312"/>
      <c r="GB125" s="312"/>
      <c r="GC125" s="312"/>
      <c r="GD125" s="312"/>
      <c r="GE125" s="312"/>
      <c r="GF125" s="312"/>
      <c r="GG125" s="312"/>
    </row>
    <row r="126" spans="1:189" s="351" customFormat="1">
      <c r="A126" s="331"/>
      <c r="B126" s="346"/>
      <c r="C126" s="346"/>
      <c r="D126" s="316"/>
      <c r="E126" s="349"/>
      <c r="G126" s="314"/>
      <c r="H126" s="349"/>
      <c r="I126" s="350"/>
      <c r="J126" s="330"/>
      <c r="K126" s="330"/>
      <c r="L126" s="330"/>
      <c r="M126" s="352"/>
      <c r="N126" s="318"/>
      <c r="O126" s="314"/>
      <c r="P126" s="647"/>
      <c r="Q126" s="647"/>
      <c r="R126" s="648"/>
      <c r="S126" s="570"/>
      <c r="T126" s="649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12"/>
      <c r="AH126" s="312"/>
      <c r="AI126" s="312"/>
      <c r="AJ126" s="312"/>
      <c r="AK126" s="312"/>
      <c r="AL126" s="312"/>
      <c r="AM126" s="312"/>
      <c r="AN126" s="312"/>
      <c r="AO126" s="312"/>
      <c r="AP126" s="312"/>
      <c r="AQ126" s="312"/>
      <c r="AR126" s="312"/>
      <c r="AS126" s="312"/>
      <c r="AT126" s="312"/>
      <c r="AU126" s="312"/>
      <c r="AV126" s="312"/>
      <c r="AW126" s="312"/>
      <c r="AX126" s="312"/>
      <c r="AY126" s="312"/>
      <c r="AZ126" s="312"/>
      <c r="BA126" s="312"/>
      <c r="BB126" s="312"/>
      <c r="BC126" s="312"/>
      <c r="BD126" s="312"/>
      <c r="BE126" s="312"/>
      <c r="BF126" s="312"/>
      <c r="BG126" s="312"/>
      <c r="BH126" s="312"/>
      <c r="BI126" s="312"/>
      <c r="BJ126" s="312"/>
      <c r="BK126" s="312"/>
      <c r="BL126" s="312"/>
      <c r="BM126" s="312"/>
      <c r="BN126" s="312"/>
      <c r="BO126" s="312"/>
      <c r="BP126" s="312"/>
      <c r="BQ126" s="312"/>
      <c r="BR126" s="312"/>
      <c r="BS126" s="312"/>
      <c r="BT126" s="312"/>
      <c r="BU126" s="312"/>
      <c r="BV126" s="312"/>
      <c r="BW126" s="312"/>
      <c r="BX126" s="312"/>
      <c r="BY126" s="312"/>
      <c r="BZ126" s="312"/>
      <c r="CA126" s="312"/>
      <c r="CB126" s="312"/>
      <c r="CC126" s="312"/>
      <c r="CD126" s="312"/>
      <c r="CE126" s="312"/>
      <c r="CF126" s="312"/>
      <c r="CG126" s="312"/>
      <c r="CH126" s="312"/>
      <c r="CI126" s="312"/>
      <c r="CJ126" s="312"/>
      <c r="CK126" s="312"/>
      <c r="CL126" s="312"/>
      <c r="CM126" s="312"/>
      <c r="CN126" s="312"/>
      <c r="CO126" s="312"/>
      <c r="CP126" s="312"/>
      <c r="CQ126" s="312"/>
      <c r="CR126" s="312"/>
      <c r="CS126" s="312"/>
      <c r="CT126" s="312"/>
      <c r="CU126" s="312"/>
      <c r="CV126" s="312"/>
      <c r="CW126" s="312"/>
      <c r="CX126" s="312"/>
      <c r="CY126" s="312"/>
      <c r="CZ126" s="312"/>
      <c r="DA126" s="312"/>
      <c r="DB126" s="312"/>
      <c r="DC126" s="312"/>
      <c r="DD126" s="312"/>
      <c r="DE126" s="312"/>
      <c r="DF126" s="312"/>
      <c r="DG126" s="312"/>
      <c r="DH126" s="312"/>
      <c r="DI126" s="312"/>
      <c r="DJ126" s="312"/>
      <c r="DK126" s="312"/>
      <c r="DL126" s="312"/>
      <c r="DM126" s="312"/>
      <c r="DN126" s="312"/>
      <c r="DO126" s="312"/>
      <c r="DP126" s="312"/>
      <c r="DQ126" s="312"/>
      <c r="DR126" s="312"/>
      <c r="DS126" s="312"/>
      <c r="DT126" s="312"/>
      <c r="DU126" s="312"/>
      <c r="DV126" s="312"/>
      <c r="DW126" s="312"/>
      <c r="DX126" s="312"/>
      <c r="DY126" s="312"/>
      <c r="DZ126" s="312"/>
      <c r="EA126" s="312"/>
      <c r="EB126" s="312"/>
      <c r="EC126" s="312"/>
      <c r="ED126" s="312"/>
      <c r="EE126" s="312"/>
      <c r="EF126" s="312"/>
      <c r="EG126" s="312"/>
      <c r="EH126" s="312"/>
      <c r="EI126" s="312"/>
      <c r="EJ126" s="312"/>
      <c r="EK126" s="312"/>
      <c r="EL126" s="312"/>
      <c r="EM126" s="312"/>
      <c r="EN126" s="312"/>
      <c r="EO126" s="312"/>
      <c r="EP126" s="312"/>
      <c r="EQ126" s="312"/>
      <c r="ER126" s="312"/>
      <c r="ES126" s="312"/>
      <c r="ET126" s="312"/>
      <c r="EU126" s="312"/>
      <c r="EV126" s="312"/>
      <c r="EW126" s="312"/>
      <c r="EX126" s="312"/>
      <c r="EY126" s="312"/>
      <c r="EZ126" s="312"/>
      <c r="FA126" s="312"/>
      <c r="FB126" s="312"/>
      <c r="FC126" s="312"/>
      <c r="FD126" s="312"/>
      <c r="FE126" s="312"/>
      <c r="FF126" s="312"/>
      <c r="FG126" s="312"/>
      <c r="FH126" s="312"/>
      <c r="FI126" s="312"/>
      <c r="FJ126" s="312"/>
      <c r="FK126" s="312"/>
      <c r="FL126" s="312"/>
      <c r="FM126" s="312"/>
      <c r="FN126" s="312"/>
      <c r="FO126" s="312"/>
      <c r="FP126" s="312"/>
      <c r="FQ126" s="312"/>
      <c r="FR126" s="312"/>
      <c r="FS126" s="312"/>
      <c r="FT126" s="312"/>
      <c r="FU126" s="312"/>
      <c r="FV126" s="312"/>
      <c r="FW126" s="312"/>
      <c r="FX126" s="312"/>
      <c r="FY126" s="312"/>
      <c r="FZ126" s="312"/>
      <c r="GA126" s="312"/>
      <c r="GB126" s="312"/>
      <c r="GC126" s="312"/>
      <c r="GD126" s="312"/>
      <c r="GE126" s="312"/>
      <c r="GF126" s="312"/>
      <c r="GG126" s="312"/>
    </row>
    <row r="127" spans="1:189" s="351" customFormat="1">
      <c r="A127" s="331"/>
      <c r="B127" s="346"/>
      <c r="C127" s="346"/>
      <c r="D127" s="316"/>
      <c r="E127" s="349"/>
      <c r="G127" s="314"/>
      <c r="H127" s="349"/>
      <c r="I127" s="350"/>
      <c r="J127" s="330"/>
      <c r="K127" s="330"/>
      <c r="L127" s="330"/>
      <c r="M127" s="352"/>
      <c r="N127" s="318"/>
      <c r="O127" s="314"/>
      <c r="P127" s="647"/>
      <c r="Q127" s="647"/>
      <c r="R127" s="648"/>
      <c r="S127" s="570"/>
      <c r="T127" s="649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12"/>
      <c r="AH127" s="312"/>
      <c r="AI127" s="312"/>
      <c r="AJ127" s="312"/>
      <c r="AK127" s="312"/>
      <c r="AL127" s="312"/>
      <c r="AM127" s="312"/>
      <c r="AN127" s="312"/>
      <c r="AO127" s="312"/>
      <c r="AP127" s="312"/>
      <c r="AQ127" s="312"/>
      <c r="AR127" s="312"/>
      <c r="AS127" s="312"/>
      <c r="AT127" s="312"/>
      <c r="AU127" s="312"/>
      <c r="AV127" s="312"/>
      <c r="AW127" s="312"/>
      <c r="AX127" s="312"/>
      <c r="AY127" s="312"/>
      <c r="AZ127" s="312"/>
      <c r="BA127" s="312"/>
      <c r="BB127" s="312"/>
      <c r="BC127" s="312"/>
      <c r="BD127" s="312"/>
      <c r="BE127" s="312"/>
      <c r="BF127" s="312"/>
      <c r="BG127" s="312"/>
      <c r="BH127" s="312"/>
      <c r="BI127" s="312"/>
      <c r="BJ127" s="312"/>
      <c r="BK127" s="312"/>
      <c r="BL127" s="312"/>
      <c r="BM127" s="312"/>
      <c r="BN127" s="312"/>
      <c r="BO127" s="312"/>
      <c r="BP127" s="312"/>
      <c r="BQ127" s="312"/>
      <c r="BR127" s="312"/>
      <c r="BS127" s="312"/>
      <c r="BT127" s="312"/>
      <c r="BU127" s="312"/>
      <c r="BV127" s="312"/>
      <c r="BW127" s="312"/>
      <c r="BX127" s="312"/>
      <c r="BY127" s="312"/>
      <c r="BZ127" s="312"/>
      <c r="CA127" s="312"/>
      <c r="CB127" s="312"/>
      <c r="CC127" s="312"/>
      <c r="CD127" s="312"/>
      <c r="CE127" s="312"/>
      <c r="CF127" s="312"/>
      <c r="CG127" s="312"/>
      <c r="CH127" s="312"/>
      <c r="CI127" s="312"/>
      <c r="CJ127" s="312"/>
      <c r="CK127" s="312"/>
      <c r="CL127" s="312"/>
      <c r="CM127" s="312"/>
      <c r="CN127" s="312"/>
      <c r="CO127" s="312"/>
      <c r="CP127" s="312"/>
      <c r="CQ127" s="312"/>
      <c r="CR127" s="312"/>
      <c r="CS127" s="312"/>
      <c r="CT127" s="312"/>
      <c r="CU127" s="312"/>
      <c r="CV127" s="312"/>
      <c r="CW127" s="312"/>
      <c r="CX127" s="312"/>
      <c r="CY127" s="312"/>
      <c r="CZ127" s="312"/>
      <c r="DA127" s="312"/>
      <c r="DB127" s="312"/>
      <c r="DC127" s="312"/>
      <c r="DD127" s="312"/>
      <c r="DE127" s="312"/>
      <c r="DF127" s="312"/>
      <c r="DG127" s="312"/>
      <c r="DH127" s="312"/>
      <c r="DI127" s="312"/>
      <c r="DJ127" s="312"/>
      <c r="DK127" s="312"/>
      <c r="DL127" s="312"/>
      <c r="DM127" s="312"/>
      <c r="DN127" s="312"/>
      <c r="DO127" s="312"/>
      <c r="DP127" s="312"/>
      <c r="DQ127" s="312"/>
      <c r="DR127" s="312"/>
      <c r="DS127" s="312"/>
      <c r="DT127" s="312"/>
      <c r="DU127" s="312"/>
      <c r="DV127" s="312"/>
      <c r="DW127" s="312"/>
      <c r="DX127" s="312"/>
      <c r="DY127" s="312"/>
      <c r="DZ127" s="312"/>
      <c r="EA127" s="312"/>
      <c r="EB127" s="312"/>
      <c r="EC127" s="312"/>
      <c r="ED127" s="312"/>
      <c r="EE127" s="312"/>
      <c r="EF127" s="312"/>
      <c r="EG127" s="312"/>
      <c r="EH127" s="312"/>
      <c r="EI127" s="312"/>
      <c r="EJ127" s="312"/>
      <c r="EK127" s="312"/>
      <c r="EL127" s="312"/>
      <c r="EM127" s="312"/>
      <c r="EN127" s="312"/>
      <c r="EO127" s="312"/>
      <c r="EP127" s="312"/>
      <c r="EQ127" s="312"/>
      <c r="ER127" s="312"/>
      <c r="ES127" s="312"/>
      <c r="ET127" s="312"/>
      <c r="EU127" s="312"/>
      <c r="EV127" s="312"/>
      <c r="EW127" s="312"/>
      <c r="EX127" s="312"/>
      <c r="EY127" s="312"/>
      <c r="EZ127" s="312"/>
      <c r="FA127" s="312"/>
      <c r="FB127" s="312"/>
      <c r="FC127" s="312"/>
      <c r="FD127" s="312"/>
      <c r="FE127" s="312"/>
      <c r="FF127" s="312"/>
      <c r="FG127" s="312"/>
      <c r="FH127" s="312"/>
      <c r="FI127" s="312"/>
      <c r="FJ127" s="312"/>
      <c r="FK127" s="312"/>
      <c r="FL127" s="312"/>
      <c r="FM127" s="312"/>
      <c r="FN127" s="312"/>
      <c r="FO127" s="312"/>
      <c r="FP127" s="312"/>
      <c r="FQ127" s="312"/>
      <c r="FR127" s="312"/>
      <c r="FS127" s="312"/>
      <c r="FT127" s="312"/>
      <c r="FU127" s="312"/>
      <c r="FV127" s="312"/>
      <c r="FW127" s="312"/>
      <c r="FX127" s="312"/>
      <c r="FY127" s="312"/>
      <c r="FZ127" s="312"/>
      <c r="GA127" s="312"/>
      <c r="GB127" s="312"/>
      <c r="GC127" s="312"/>
      <c r="GD127" s="312"/>
      <c r="GE127" s="312"/>
      <c r="GF127" s="312"/>
      <c r="GG127" s="312"/>
    </row>
    <row r="128" spans="1:189" s="351" customFormat="1">
      <c r="A128" s="331"/>
      <c r="B128" s="346"/>
      <c r="C128" s="346"/>
      <c r="D128" s="316"/>
      <c r="E128" s="349"/>
      <c r="G128" s="314"/>
      <c r="H128" s="349"/>
      <c r="I128" s="350"/>
      <c r="J128" s="330"/>
      <c r="K128" s="330"/>
      <c r="L128" s="330"/>
      <c r="M128" s="352"/>
      <c r="N128" s="318"/>
      <c r="O128" s="314"/>
      <c r="P128" s="647"/>
      <c r="Q128" s="647"/>
      <c r="R128" s="648"/>
      <c r="S128" s="570"/>
      <c r="T128" s="649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12"/>
      <c r="AH128" s="312"/>
      <c r="AI128" s="312"/>
      <c r="AJ128" s="312"/>
      <c r="AK128" s="312"/>
      <c r="AL128" s="312"/>
      <c r="AM128" s="312"/>
      <c r="AN128" s="312"/>
      <c r="AO128" s="312"/>
      <c r="AP128" s="312"/>
      <c r="AQ128" s="312"/>
      <c r="AR128" s="312"/>
      <c r="AS128" s="312"/>
      <c r="AT128" s="312"/>
      <c r="AU128" s="312"/>
      <c r="AV128" s="312"/>
      <c r="AW128" s="312"/>
      <c r="AX128" s="312"/>
      <c r="AY128" s="312"/>
      <c r="AZ128" s="312"/>
      <c r="BA128" s="312"/>
      <c r="BB128" s="312"/>
      <c r="BC128" s="312"/>
      <c r="BD128" s="312"/>
      <c r="BE128" s="312"/>
      <c r="BF128" s="312"/>
      <c r="BG128" s="312"/>
      <c r="BH128" s="312"/>
      <c r="BI128" s="312"/>
      <c r="BJ128" s="312"/>
      <c r="BK128" s="312"/>
      <c r="BL128" s="312"/>
      <c r="BM128" s="312"/>
      <c r="BN128" s="312"/>
      <c r="BO128" s="312"/>
      <c r="BP128" s="312"/>
      <c r="BQ128" s="312"/>
      <c r="BR128" s="312"/>
      <c r="BS128" s="312"/>
      <c r="BT128" s="312"/>
      <c r="BU128" s="312"/>
      <c r="BV128" s="312"/>
      <c r="BW128" s="312"/>
      <c r="BX128" s="312"/>
      <c r="BY128" s="312"/>
      <c r="BZ128" s="312"/>
      <c r="CA128" s="312"/>
      <c r="CB128" s="312"/>
      <c r="CC128" s="312"/>
      <c r="CD128" s="312"/>
      <c r="CE128" s="312"/>
      <c r="CF128" s="312"/>
      <c r="CG128" s="312"/>
      <c r="CH128" s="312"/>
      <c r="CI128" s="312"/>
      <c r="CJ128" s="312"/>
      <c r="CK128" s="312"/>
      <c r="CL128" s="312"/>
      <c r="CM128" s="312"/>
      <c r="CN128" s="312"/>
      <c r="CO128" s="312"/>
      <c r="CP128" s="312"/>
      <c r="CQ128" s="312"/>
      <c r="CR128" s="312"/>
      <c r="CS128" s="312"/>
      <c r="CT128" s="312"/>
      <c r="CU128" s="312"/>
      <c r="CV128" s="312"/>
      <c r="CW128" s="312"/>
      <c r="CX128" s="312"/>
      <c r="CY128" s="312"/>
      <c r="CZ128" s="312"/>
      <c r="DA128" s="312"/>
      <c r="DB128" s="312"/>
      <c r="DC128" s="312"/>
      <c r="DD128" s="312"/>
      <c r="DE128" s="312"/>
      <c r="DF128" s="312"/>
      <c r="DG128" s="312"/>
      <c r="DH128" s="312"/>
      <c r="DI128" s="312"/>
      <c r="DJ128" s="312"/>
      <c r="DK128" s="312"/>
      <c r="DL128" s="312"/>
      <c r="DM128" s="312"/>
      <c r="DN128" s="312"/>
      <c r="DO128" s="312"/>
      <c r="DP128" s="312"/>
      <c r="DQ128" s="312"/>
      <c r="DR128" s="312"/>
      <c r="DS128" s="312"/>
      <c r="DT128" s="312"/>
      <c r="DU128" s="312"/>
      <c r="DV128" s="312"/>
      <c r="DW128" s="312"/>
      <c r="DX128" s="312"/>
      <c r="DY128" s="312"/>
      <c r="DZ128" s="312"/>
      <c r="EA128" s="312"/>
      <c r="EB128" s="312"/>
      <c r="EC128" s="312"/>
      <c r="ED128" s="312"/>
      <c r="EE128" s="312"/>
      <c r="EF128" s="312"/>
      <c r="EG128" s="312"/>
      <c r="EH128" s="312"/>
      <c r="EI128" s="312"/>
      <c r="EJ128" s="312"/>
      <c r="EK128" s="312"/>
      <c r="EL128" s="312"/>
      <c r="EM128" s="312"/>
      <c r="EN128" s="312"/>
      <c r="EO128" s="312"/>
      <c r="EP128" s="312"/>
      <c r="EQ128" s="312"/>
      <c r="ER128" s="312"/>
      <c r="ES128" s="312"/>
      <c r="ET128" s="312"/>
      <c r="EU128" s="312"/>
      <c r="EV128" s="312"/>
      <c r="EW128" s="312"/>
      <c r="EX128" s="312"/>
      <c r="EY128" s="312"/>
      <c r="EZ128" s="312"/>
      <c r="FA128" s="312"/>
      <c r="FB128" s="312"/>
      <c r="FC128" s="312"/>
      <c r="FD128" s="312"/>
      <c r="FE128" s="312"/>
      <c r="FF128" s="312"/>
      <c r="FG128" s="312"/>
      <c r="FH128" s="312"/>
      <c r="FI128" s="312"/>
      <c r="FJ128" s="312"/>
      <c r="FK128" s="312"/>
      <c r="FL128" s="312"/>
      <c r="FM128" s="312"/>
      <c r="FN128" s="312"/>
      <c r="FO128" s="312"/>
      <c r="FP128" s="312"/>
      <c r="FQ128" s="312"/>
      <c r="FR128" s="312"/>
      <c r="FS128" s="312"/>
      <c r="FT128" s="312"/>
      <c r="FU128" s="312"/>
      <c r="FV128" s="312"/>
      <c r="FW128" s="312"/>
      <c r="FX128" s="312"/>
      <c r="FY128" s="312"/>
      <c r="FZ128" s="312"/>
      <c r="GA128" s="312"/>
      <c r="GB128" s="312"/>
      <c r="GC128" s="312"/>
      <c r="GD128" s="312"/>
      <c r="GE128" s="312"/>
      <c r="GF128" s="312"/>
      <c r="GG128" s="312"/>
    </row>
    <row r="129" spans="1:189" s="351" customFormat="1">
      <c r="A129" s="331"/>
      <c r="B129" s="346"/>
      <c r="C129" s="346"/>
      <c r="D129" s="316"/>
      <c r="E129" s="349"/>
      <c r="G129" s="314"/>
      <c r="H129" s="349"/>
      <c r="I129" s="350"/>
      <c r="J129" s="330"/>
      <c r="K129" s="330"/>
      <c r="L129" s="330"/>
      <c r="M129" s="352"/>
      <c r="N129" s="318"/>
      <c r="O129" s="314"/>
      <c r="P129" s="647"/>
      <c r="Q129" s="647"/>
      <c r="R129" s="648"/>
      <c r="S129" s="570"/>
      <c r="T129" s="649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12"/>
      <c r="AH129" s="312"/>
      <c r="AI129" s="312"/>
      <c r="AJ129" s="312"/>
      <c r="AK129" s="312"/>
      <c r="AL129" s="312"/>
      <c r="AM129" s="312"/>
      <c r="AN129" s="312"/>
      <c r="AO129" s="312"/>
      <c r="AP129" s="312"/>
      <c r="AQ129" s="312"/>
      <c r="AR129" s="312"/>
      <c r="AS129" s="312"/>
      <c r="AT129" s="312"/>
      <c r="AU129" s="312"/>
      <c r="AV129" s="312"/>
      <c r="AW129" s="312"/>
      <c r="AX129" s="312"/>
      <c r="AY129" s="312"/>
      <c r="AZ129" s="312"/>
      <c r="BA129" s="312"/>
      <c r="BB129" s="312"/>
      <c r="BC129" s="312"/>
      <c r="BD129" s="312"/>
      <c r="BE129" s="312"/>
      <c r="BF129" s="312"/>
      <c r="BG129" s="312"/>
      <c r="BH129" s="312"/>
      <c r="BI129" s="312"/>
      <c r="BJ129" s="312"/>
      <c r="BK129" s="312"/>
      <c r="BL129" s="312"/>
      <c r="BM129" s="312"/>
      <c r="BN129" s="312"/>
      <c r="BO129" s="312"/>
      <c r="BP129" s="312"/>
      <c r="BQ129" s="312"/>
      <c r="BR129" s="312"/>
      <c r="BS129" s="312"/>
      <c r="BT129" s="312"/>
      <c r="BU129" s="312"/>
      <c r="BV129" s="312"/>
      <c r="BW129" s="312"/>
      <c r="BX129" s="312"/>
      <c r="BY129" s="312"/>
      <c r="BZ129" s="312"/>
      <c r="CA129" s="312"/>
      <c r="CB129" s="312"/>
      <c r="CC129" s="312"/>
      <c r="CD129" s="312"/>
      <c r="CE129" s="312"/>
      <c r="CF129" s="312"/>
      <c r="CG129" s="312"/>
      <c r="CH129" s="312"/>
      <c r="CI129" s="312"/>
      <c r="CJ129" s="312"/>
      <c r="CK129" s="312"/>
      <c r="CL129" s="312"/>
      <c r="CM129" s="312"/>
      <c r="CN129" s="312"/>
      <c r="CO129" s="312"/>
      <c r="CP129" s="312"/>
      <c r="CQ129" s="312"/>
      <c r="CR129" s="312"/>
      <c r="CS129" s="312"/>
      <c r="CT129" s="312"/>
      <c r="CU129" s="312"/>
      <c r="CV129" s="312"/>
      <c r="CW129" s="312"/>
      <c r="CX129" s="312"/>
      <c r="CY129" s="312"/>
      <c r="CZ129" s="312"/>
      <c r="DA129" s="312"/>
      <c r="DB129" s="312"/>
      <c r="DC129" s="312"/>
      <c r="DD129" s="312"/>
      <c r="DE129" s="312"/>
      <c r="DF129" s="312"/>
      <c r="DG129" s="312"/>
      <c r="DH129" s="312"/>
      <c r="DI129" s="312"/>
      <c r="DJ129" s="312"/>
      <c r="DK129" s="312"/>
      <c r="DL129" s="312"/>
      <c r="DM129" s="312"/>
      <c r="DN129" s="312"/>
      <c r="DO129" s="312"/>
      <c r="DP129" s="312"/>
      <c r="DQ129" s="312"/>
      <c r="DR129" s="312"/>
      <c r="DS129" s="312"/>
      <c r="DT129" s="312"/>
      <c r="DU129" s="312"/>
      <c r="DV129" s="312"/>
      <c r="DW129" s="312"/>
      <c r="DX129" s="312"/>
      <c r="DY129" s="312"/>
      <c r="DZ129" s="312"/>
      <c r="EA129" s="312"/>
      <c r="EB129" s="312"/>
      <c r="EC129" s="312"/>
      <c r="ED129" s="312"/>
      <c r="EE129" s="312"/>
      <c r="EF129" s="312"/>
      <c r="EG129" s="312"/>
      <c r="EH129" s="312"/>
      <c r="EI129" s="312"/>
      <c r="EJ129" s="312"/>
      <c r="EK129" s="312"/>
      <c r="EL129" s="312"/>
      <c r="EM129" s="312"/>
      <c r="EN129" s="312"/>
      <c r="EO129" s="312"/>
      <c r="EP129" s="312"/>
      <c r="EQ129" s="312"/>
      <c r="ER129" s="312"/>
      <c r="ES129" s="312"/>
      <c r="ET129" s="312"/>
      <c r="EU129" s="312"/>
      <c r="EV129" s="312"/>
      <c r="EW129" s="312"/>
      <c r="EX129" s="312"/>
      <c r="EY129" s="312"/>
      <c r="EZ129" s="312"/>
      <c r="FA129" s="312"/>
      <c r="FB129" s="312"/>
      <c r="FC129" s="312"/>
      <c r="FD129" s="312"/>
      <c r="FE129" s="312"/>
      <c r="FF129" s="312"/>
      <c r="FG129" s="312"/>
      <c r="FH129" s="312"/>
      <c r="FI129" s="312"/>
      <c r="FJ129" s="312"/>
      <c r="FK129" s="312"/>
      <c r="FL129" s="312"/>
      <c r="FM129" s="312"/>
      <c r="FN129" s="312"/>
      <c r="FO129" s="312"/>
      <c r="FP129" s="312"/>
      <c r="FQ129" s="312"/>
      <c r="FR129" s="312"/>
      <c r="FS129" s="312"/>
      <c r="FT129" s="312"/>
      <c r="FU129" s="312"/>
      <c r="FV129" s="312"/>
      <c r="FW129" s="312"/>
      <c r="FX129" s="312"/>
      <c r="FY129" s="312"/>
      <c r="FZ129" s="312"/>
      <c r="GA129" s="312"/>
      <c r="GB129" s="312"/>
      <c r="GC129" s="312"/>
      <c r="GD129" s="312"/>
      <c r="GE129" s="312"/>
      <c r="GF129" s="312"/>
      <c r="GG129" s="312"/>
    </row>
    <row r="130" spans="1:189" s="351" customFormat="1">
      <c r="A130" s="331"/>
      <c r="B130" s="346"/>
      <c r="C130" s="346"/>
      <c r="D130" s="316"/>
      <c r="E130" s="349"/>
      <c r="G130" s="314"/>
      <c r="H130" s="349"/>
      <c r="I130" s="350"/>
      <c r="J130" s="330"/>
      <c r="K130" s="330"/>
      <c r="L130" s="330"/>
      <c r="M130" s="352"/>
      <c r="N130" s="318"/>
      <c r="O130" s="314"/>
      <c r="P130" s="647"/>
      <c r="Q130" s="647"/>
      <c r="R130" s="648"/>
      <c r="S130" s="570"/>
      <c r="T130" s="649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12"/>
      <c r="AH130" s="312"/>
      <c r="AI130" s="312"/>
      <c r="AJ130" s="312"/>
      <c r="AK130" s="312"/>
      <c r="AL130" s="312"/>
      <c r="AM130" s="312"/>
      <c r="AN130" s="312"/>
      <c r="AO130" s="312"/>
      <c r="AP130" s="312"/>
      <c r="AQ130" s="312"/>
      <c r="AR130" s="312"/>
      <c r="AS130" s="312"/>
      <c r="AT130" s="312"/>
      <c r="AU130" s="312"/>
      <c r="AV130" s="312"/>
      <c r="AW130" s="312"/>
      <c r="AX130" s="312"/>
      <c r="AY130" s="312"/>
      <c r="AZ130" s="312"/>
      <c r="BA130" s="312"/>
      <c r="BB130" s="312"/>
      <c r="BC130" s="312"/>
      <c r="BD130" s="312"/>
      <c r="BE130" s="312"/>
      <c r="BF130" s="312"/>
      <c r="BG130" s="312"/>
      <c r="BH130" s="312"/>
      <c r="BI130" s="312"/>
      <c r="BJ130" s="312"/>
      <c r="BK130" s="312"/>
      <c r="BL130" s="312"/>
      <c r="BM130" s="312"/>
      <c r="BN130" s="312"/>
      <c r="BO130" s="312"/>
      <c r="BP130" s="312"/>
      <c r="BQ130" s="312"/>
      <c r="BR130" s="312"/>
      <c r="BS130" s="312"/>
      <c r="BT130" s="312"/>
      <c r="BU130" s="312"/>
      <c r="BV130" s="312"/>
      <c r="BW130" s="312"/>
      <c r="BX130" s="312"/>
      <c r="BY130" s="312"/>
      <c r="BZ130" s="312"/>
      <c r="CA130" s="312"/>
      <c r="CB130" s="312"/>
      <c r="CC130" s="312"/>
      <c r="CD130" s="312"/>
      <c r="CE130" s="312"/>
      <c r="CF130" s="312"/>
      <c r="CG130" s="312"/>
      <c r="CH130" s="312"/>
      <c r="CI130" s="312"/>
      <c r="CJ130" s="312"/>
      <c r="CK130" s="312"/>
      <c r="CL130" s="312"/>
      <c r="CM130" s="312"/>
      <c r="CN130" s="312"/>
      <c r="CO130" s="312"/>
      <c r="CP130" s="312"/>
      <c r="CQ130" s="312"/>
      <c r="CR130" s="312"/>
      <c r="CS130" s="312"/>
      <c r="CT130" s="312"/>
      <c r="CU130" s="312"/>
      <c r="CV130" s="312"/>
      <c r="CW130" s="312"/>
      <c r="CX130" s="312"/>
      <c r="CY130" s="312"/>
      <c r="CZ130" s="312"/>
      <c r="DA130" s="312"/>
      <c r="DB130" s="312"/>
      <c r="DC130" s="312"/>
      <c r="DD130" s="312"/>
      <c r="DE130" s="312"/>
      <c r="DF130" s="312"/>
      <c r="DG130" s="312"/>
      <c r="DH130" s="312"/>
      <c r="DI130" s="312"/>
      <c r="DJ130" s="312"/>
      <c r="DK130" s="312"/>
      <c r="DL130" s="312"/>
      <c r="DM130" s="312"/>
      <c r="DN130" s="312"/>
      <c r="DO130" s="312"/>
      <c r="DP130" s="312"/>
      <c r="DQ130" s="312"/>
      <c r="DR130" s="312"/>
      <c r="DS130" s="312"/>
      <c r="DT130" s="312"/>
      <c r="DU130" s="312"/>
      <c r="DV130" s="312"/>
      <c r="DW130" s="312"/>
      <c r="DX130" s="312"/>
      <c r="DY130" s="312"/>
      <c r="DZ130" s="312"/>
      <c r="EA130" s="312"/>
      <c r="EB130" s="312"/>
      <c r="EC130" s="312"/>
      <c r="ED130" s="312"/>
      <c r="EE130" s="312"/>
      <c r="EF130" s="312"/>
      <c r="EG130" s="312"/>
      <c r="EH130" s="312"/>
      <c r="EI130" s="312"/>
      <c r="EJ130" s="312"/>
      <c r="EK130" s="312"/>
      <c r="EL130" s="312"/>
      <c r="EM130" s="312"/>
      <c r="EN130" s="312"/>
      <c r="EO130" s="312"/>
      <c r="EP130" s="312"/>
      <c r="EQ130" s="312"/>
      <c r="ER130" s="312"/>
      <c r="ES130" s="312"/>
      <c r="ET130" s="312"/>
      <c r="EU130" s="312"/>
      <c r="EV130" s="312"/>
      <c r="EW130" s="312"/>
      <c r="EX130" s="312"/>
      <c r="EY130" s="312"/>
      <c r="EZ130" s="312"/>
      <c r="FA130" s="312"/>
      <c r="FB130" s="312"/>
      <c r="FC130" s="312"/>
      <c r="FD130" s="312"/>
      <c r="FE130" s="312"/>
      <c r="FF130" s="312"/>
      <c r="FG130" s="312"/>
      <c r="FH130" s="312"/>
      <c r="FI130" s="312"/>
      <c r="FJ130" s="312"/>
      <c r="FK130" s="312"/>
      <c r="FL130" s="312"/>
      <c r="FM130" s="312"/>
      <c r="FN130" s="312"/>
      <c r="FO130" s="312"/>
      <c r="FP130" s="312"/>
      <c r="FQ130" s="312"/>
      <c r="FR130" s="312"/>
      <c r="FS130" s="312"/>
      <c r="FT130" s="312"/>
      <c r="FU130" s="312"/>
      <c r="FV130" s="312"/>
      <c r="FW130" s="312"/>
      <c r="FX130" s="312"/>
      <c r="FY130" s="312"/>
      <c r="FZ130" s="312"/>
      <c r="GA130" s="312"/>
      <c r="GB130" s="312"/>
      <c r="GC130" s="312"/>
      <c r="GD130" s="312"/>
      <c r="GE130" s="312"/>
      <c r="GF130" s="312"/>
      <c r="GG130" s="312"/>
    </row>
    <row r="131" spans="1:189" s="351" customFormat="1">
      <c r="A131" s="331"/>
      <c r="B131" s="346"/>
      <c r="C131" s="346"/>
      <c r="D131" s="316"/>
      <c r="E131" s="349"/>
      <c r="G131" s="314"/>
      <c r="H131" s="349"/>
      <c r="I131" s="350"/>
      <c r="J131" s="330"/>
      <c r="K131" s="330"/>
      <c r="L131" s="330"/>
      <c r="M131" s="352"/>
      <c r="N131" s="318"/>
      <c r="O131" s="314"/>
      <c r="P131" s="647"/>
      <c r="Q131" s="647"/>
      <c r="R131" s="648"/>
      <c r="S131" s="570"/>
      <c r="T131" s="649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12"/>
      <c r="AH131" s="312"/>
      <c r="AI131" s="312"/>
      <c r="AJ131" s="312"/>
      <c r="AK131" s="312"/>
      <c r="AL131" s="312"/>
      <c r="AM131" s="312"/>
      <c r="AN131" s="312"/>
      <c r="AO131" s="312"/>
      <c r="AP131" s="312"/>
      <c r="AQ131" s="312"/>
      <c r="AR131" s="312"/>
      <c r="AS131" s="312"/>
      <c r="AT131" s="312"/>
      <c r="AU131" s="312"/>
      <c r="AV131" s="312"/>
      <c r="AW131" s="312"/>
      <c r="AX131" s="312"/>
      <c r="AY131" s="312"/>
      <c r="AZ131" s="312"/>
      <c r="BA131" s="312"/>
      <c r="BB131" s="312"/>
      <c r="BC131" s="312"/>
      <c r="BD131" s="312"/>
      <c r="BE131" s="312"/>
      <c r="BF131" s="312"/>
      <c r="BG131" s="312"/>
      <c r="BH131" s="312"/>
      <c r="BI131" s="312"/>
      <c r="BJ131" s="312"/>
      <c r="BK131" s="312"/>
      <c r="BL131" s="312"/>
      <c r="BM131" s="312"/>
      <c r="BN131" s="312"/>
      <c r="BO131" s="312"/>
      <c r="BP131" s="312"/>
      <c r="BQ131" s="312"/>
      <c r="BR131" s="312"/>
      <c r="BS131" s="312"/>
      <c r="BT131" s="312"/>
      <c r="BU131" s="312"/>
      <c r="BV131" s="312"/>
      <c r="BW131" s="312"/>
      <c r="BX131" s="312"/>
      <c r="BY131" s="312"/>
      <c r="BZ131" s="312"/>
      <c r="CA131" s="312"/>
      <c r="CB131" s="312"/>
      <c r="CC131" s="312"/>
      <c r="CD131" s="312"/>
      <c r="CE131" s="312"/>
      <c r="CF131" s="312"/>
      <c r="CG131" s="312"/>
      <c r="CH131" s="312"/>
      <c r="CI131" s="312"/>
      <c r="CJ131" s="312"/>
      <c r="CK131" s="312"/>
      <c r="CL131" s="312"/>
      <c r="CM131" s="312"/>
      <c r="CN131" s="312"/>
      <c r="CO131" s="312"/>
      <c r="CP131" s="312"/>
      <c r="CQ131" s="312"/>
      <c r="CR131" s="312"/>
      <c r="CS131" s="312"/>
      <c r="CT131" s="312"/>
      <c r="CU131" s="312"/>
      <c r="CV131" s="312"/>
      <c r="CW131" s="312"/>
      <c r="CX131" s="312"/>
      <c r="CY131" s="312"/>
      <c r="CZ131" s="312"/>
      <c r="DA131" s="312"/>
      <c r="DB131" s="312"/>
      <c r="DC131" s="312"/>
      <c r="DD131" s="312"/>
      <c r="DE131" s="312"/>
      <c r="DF131" s="312"/>
      <c r="DG131" s="312"/>
      <c r="DH131" s="312"/>
      <c r="DI131" s="312"/>
      <c r="DJ131" s="312"/>
      <c r="DK131" s="312"/>
      <c r="DL131" s="312"/>
      <c r="DM131" s="312"/>
      <c r="DN131" s="312"/>
      <c r="DO131" s="312"/>
      <c r="DP131" s="312"/>
      <c r="DQ131" s="312"/>
      <c r="DR131" s="312"/>
      <c r="DS131" s="312"/>
      <c r="DT131" s="312"/>
      <c r="DU131" s="312"/>
      <c r="DV131" s="312"/>
      <c r="DW131" s="312"/>
      <c r="DX131" s="312"/>
      <c r="DY131" s="312"/>
      <c r="DZ131" s="312"/>
      <c r="EA131" s="312"/>
      <c r="EB131" s="312"/>
      <c r="EC131" s="312"/>
      <c r="ED131" s="312"/>
      <c r="EE131" s="312"/>
      <c r="EF131" s="312"/>
      <c r="EG131" s="312"/>
      <c r="EH131" s="312"/>
      <c r="EI131" s="312"/>
      <c r="EJ131" s="312"/>
      <c r="EK131" s="312"/>
      <c r="EL131" s="312"/>
      <c r="EM131" s="312"/>
      <c r="EN131" s="312"/>
      <c r="EO131" s="312"/>
      <c r="EP131" s="312"/>
      <c r="EQ131" s="312"/>
      <c r="ER131" s="312"/>
      <c r="ES131" s="312"/>
      <c r="ET131" s="312"/>
      <c r="EU131" s="312"/>
      <c r="EV131" s="312"/>
      <c r="EW131" s="312"/>
      <c r="EX131" s="312"/>
      <c r="EY131" s="312"/>
      <c r="EZ131" s="312"/>
      <c r="FA131" s="312"/>
      <c r="FB131" s="312"/>
      <c r="FC131" s="312"/>
      <c r="FD131" s="312"/>
      <c r="FE131" s="312"/>
      <c r="FF131" s="312"/>
      <c r="FG131" s="312"/>
      <c r="FH131" s="312"/>
      <c r="FI131" s="312"/>
      <c r="FJ131" s="312"/>
      <c r="FK131" s="312"/>
      <c r="FL131" s="312"/>
      <c r="FM131" s="312"/>
      <c r="FN131" s="312"/>
      <c r="FO131" s="312"/>
      <c r="FP131" s="312"/>
      <c r="FQ131" s="312"/>
      <c r="FR131" s="312"/>
      <c r="FS131" s="312"/>
      <c r="FT131" s="312"/>
      <c r="FU131" s="312"/>
      <c r="FV131" s="312"/>
      <c r="FW131" s="312"/>
      <c r="FX131" s="312"/>
      <c r="FY131" s="312"/>
      <c r="FZ131" s="312"/>
      <c r="GA131" s="312"/>
      <c r="GB131" s="312"/>
      <c r="GC131" s="312"/>
      <c r="GD131" s="312"/>
      <c r="GE131" s="312"/>
      <c r="GF131" s="312"/>
      <c r="GG131" s="312"/>
    </row>
    <row r="132" spans="1:189" s="351" customFormat="1">
      <c r="A132" s="331"/>
      <c r="B132" s="346"/>
      <c r="C132" s="346"/>
      <c r="D132" s="316"/>
      <c r="E132" s="349"/>
      <c r="G132" s="314"/>
      <c r="H132" s="349"/>
      <c r="I132" s="350"/>
      <c r="J132" s="330"/>
      <c r="K132" s="330"/>
      <c r="L132" s="330"/>
      <c r="M132" s="352"/>
      <c r="N132" s="318"/>
      <c r="O132" s="314"/>
      <c r="P132" s="647"/>
      <c r="Q132" s="647"/>
      <c r="R132" s="648"/>
      <c r="S132" s="570"/>
      <c r="T132" s="649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12"/>
      <c r="AH132" s="312"/>
      <c r="AI132" s="312"/>
      <c r="AJ132" s="312"/>
      <c r="AK132" s="312"/>
      <c r="AL132" s="312"/>
      <c r="AM132" s="312"/>
      <c r="AN132" s="312"/>
      <c r="AO132" s="312"/>
      <c r="AP132" s="312"/>
      <c r="AQ132" s="312"/>
      <c r="AR132" s="312"/>
      <c r="AS132" s="312"/>
      <c r="AT132" s="312"/>
      <c r="AU132" s="312"/>
      <c r="AV132" s="312"/>
      <c r="AW132" s="312"/>
      <c r="AX132" s="312"/>
      <c r="AY132" s="312"/>
      <c r="AZ132" s="312"/>
      <c r="BA132" s="312"/>
      <c r="BB132" s="312"/>
      <c r="BC132" s="312"/>
      <c r="BD132" s="312"/>
      <c r="BE132" s="312"/>
      <c r="BF132" s="312"/>
      <c r="BG132" s="312"/>
      <c r="BH132" s="312"/>
      <c r="BI132" s="312"/>
      <c r="BJ132" s="312"/>
      <c r="BK132" s="312"/>
      <c r="BL132" s="312"/>
      <c r="BM132" s="312"/>
      <c r="BN132" s="312"/>
      <c r="BO132" s="312"/>
      <c r="BP132" s="312"/>
      <c r="BQ132" s="312"/>
      <c r="BR132" s="312"/>
      <c r="BS132" s="312"/>
      <c r="BT132" s="312"/>
      <c r="BU132" s="312"/>
      <c r="BV132" s="312"/>
      <c r="BW132" s="312"/>
      <c r="BX132" s="312"/>
      <c r="BY132" s="312"/>
      <c r="BZ132" s="312"/>
      <c r="CA132" s="312"/>
      <c r="CB132" s="312"/>
      <c r="CC132" s="312"/>
      <c r="CD132" s="312"/>
      <c r="CE132" s="312"/>
      <c r="CF132" s="312"/>
      <c r="CG132" s="312"/>
      <c r="CH132" s="312"/>
      <c r="CI132" s="312"/>
      <c r="CJ132" s="312"/>
      <c r="CK132" s="312"/>
      <c r="CL132" s="312"/>
      <c r="CM132" s="312"/>
      <c r="CN132" s="312"/>
      <c r="CO132" s="312"/>
      <c r="CP132" s="312"/>
      <c r="CQ132" s="312"/>
      <c r="CR132" s="312"/>
      <c r="CS132" s="312"/>
      <c r="CT132" s="312"/>
      <c r="CU132" s="312"/>
      <c r="CV132" s="312"/>
      <c r="CW132" s="312"/>
      <c r="CX132" s="312"/>
      <c r="CY132" s="312"/>
      <c r="CZ132" s="312"/>
      <c r="DA132" s="312"/>
      <c r="DB132" s="312"/>
      <c r="DC132" s="312"/>
      <c r="DD132" s="312"/>
      <c r="DE132" s="312"/>
      <c r="DF132" s="312"/>
      <c r="DG132" s="312"/>
      <c r="DH132" s="312"/>
      <c r="DI132" s="312"/>
      <c r="DJ132" s="312"/>
      <c r="DK132" s="312"/>
      <c r="DL132" s="312"/>
      <c r="DM132" s="312"/>
      <c r="DN132" s="312"/>
      <c r="DO132" s="312"/>
      <c r="DP132" s="312"/>
      <c r="DQ132" s="312"/>
      <c r="DR132" s="312"/>
      <c r="DS132" s="312"/>
      <c r="DT132" s="312"/>
      <c r="DU132" s="312"/>
      <c r="DV132" s="312"/>
      <c r="DW132" s="312"/>
      <c r="DX132" s="312"/>
      <c r="DY132" s="312"/>
      <c r="DZ132" s="312"/>
      <c r="EA132" s="312"/>
      <c r="EB132" s="312"/>
      <c r="EC132" s="312"/>
      <c r="ED132" s="312"/>
      <c r="EE132" s="312"/>
      <c r="EF132" s="312"/>
      <c r="EG132" s="312"/>
      <c r="EH132" s="312"/>
      <c r="EI132" s="312"/>
      <c r="EJ132" s="312"/>
      <c r="EK132" s="312"/>
      <c r="EL132" s="312"/>
      <c r="EM132" s="312"/>
      <c r="EN132" s="312"/>
      <c r="EO132" s="312"/>
      <c r="EP132" s="312"/>
      <c r="EQ132" s="312"/>
      <c r="ER132" s="312"/>
      <c r="ES132" s="312"/>
      <c r="ET132" s="312"/>
      <c r="EU132" s="312"/>
      <c r="EV132" s="312"/>
      <c r="EW132" s="312"/>
      <c r="EX132" s="312"/>
      <c r="EY132" s="312"/>
      <c r="EZ132" s="312"/>
      <c r="FA132" s="312"/>
      <c r="FB132" s="312"/>
      <c r="FC132" s="312"/>
      <c r="FD132" s="312"/>
      <c r="FE132" s="312"/>
      <c r="FF132" s="312"/>
      <c r="FG132" s="312"/>
      <c r="FH132" s="312"/>
      <c r="FI132" s="312"/>
      <c r="FJ132" s="312"/>
      <c r="FK132" s="312"/>
      <c r="FL132" s="312"/>
      <c r="FM132" s="312"/>
      <c r="FN132" s="312"/>
      <c r="FO132" s="312"/>
      <c r="FP132" s="312"/>
      <c r="FQ132" s="312"/>
      <c r="FR132" s="312"/>
      <c r="FS132" s="312"/>
      <c r="FT132" s="312"/>
      <c r="FU132" s="312"/>
      <c r="FV132" s="312"/>
      <c r="FW132" s="312"/>
      <c r="FX132" s="312"/>
      <c r="FY132" s="312"/>
      <c r="FZ132" s="312"/>
      <c r="GA132" s="312"/>
      <c r="GB132" s="312"/>
      <c r="GC132" s="312"/>
      <c r="GD132" s="312"/>
      <c r="GE132" s="312"/>
      <c r="GF132" s="312"/>
      <c r="GG132" s="312"/>
    </row>
    <row r="133" spans="1:189" s="351" customFormat="1">
      <c r="A133" s="331"/>
      <c r="B133" s="346"/>
      <c r="C133" s="346"/>
      <c r="D133" s="316"/>
      <c r="E133" s="349"/>
      <c r="G133" s="314"/>
      <c r="H133" s="349"/>
      <c r="I133" s="350"/>
      <c r="J133" s="330"/>
      <c r="K133" s="330"/>
      <c r="L133" s="330"/>
      <c r="M133" s="352"/>
      <c r="N133" s="318"/>
      <c r="O133" s="314"/>
      <c r="P133" s="647"/>
      <c r="Q133" s="647"/>
      <c r="R133" s="648"/>
      <c r="S133" s="570"/>
      <c r="T133" s="649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12"/>
      <c r="AH133" s="312"/>
      <c r="AI133" s="312"/>
      <c r="AJ133" s="312"/>
      <c r="AK133" s="312"/>
      <c r="AL133" s="312"/>
      <c r="AM133" s="312"/>
      <c r="AN133" s="312"/>
      <c r="AO133" s="312"/>
      <c r="AP133" s="312"/>
      <c r="AQ133" s="312"/>
      <c r="AR133" s="312"/>
      <c r="AS133" s="312"/>
      <c r="AT133" s="312"/>
      <c r="AU133" s="312"/>
      <c r="AV133" s="312"/>
      <c r="AW133" s="312"/>
      <c r="AX133" s="312"/>
      <c r="AY133" s="312"/>
      <c r="AZ133" s="312"/>
      <c r="BA133" s="312"/>
      <c r="BB133" s="312"/>
      <c r="BC133" s="312"/>
      <c r="BD133" s="312"/>
      <c r="BE133" s="312"/>
      <c r="BF133" s="312"/>
      <c r="BG133" s="312"/>
      <c r="BH133" s="312"/>
      <c r="BI133" s="312"/>
      <c r="BJ133" s="312"/>
      <c r="BK133" s="312"/>
      <c r="BL133" s="312"/>
      <c r="BM133" s="312"/>
      <c r="BN133" s="312"/>
      <c r="BO133" s="312"/>
      <c r="BP133" s="312"/>
      <c r="BQ133" s="312"/>
      <c r="BR133" s="312"/>
      <c r="BS133" s="312"/>
      <c r="BT133" s="312"/>
      <c r="BU133" s="312"/>
      <c r="BV133" s="312"/>
      <c r="BW133" s="312"/>
      <c r="BX133" s="312"/>
      <c r="BY133" s="312"/>
      <c r="BZ133" s="312"/>
      <c r="CA133" s="312"/>
      <c r="CB133" s="312"/>
      <c r="CC133" s="312"/>
      <c r="CD133" s="312"/>
      <c r="CE133" s="312"/>
      <c r="CF133" s="312"/>
      <c r="CG133" s="312"/>
      <c r="CH133" s="312"/>
      <c r="CI133" s="312"/>
      <c r="CJ133" s="312"/>
      <c r="CK133" s="312"/>
      <c r="CL133" s="312"/>
      <c r="CM133" s="312"/>
      <c r="CN133" s="312"/>
      <c r="CO133" s="312"/>
      <c r="CP133" s="312"/>
      <c r="CQ133" s="312"/>
      <c r="CR133" s="312"/>
      <c r="CS133" s="312"/>
      <c r="CT133" s="312"/>
      <c r="CU133" s="312"/>
      <c r="CV133" s="312"/>
      <c r="CW133" s="312"/>
      <c r="CX133" s="312"/>
      <c r="CY133" s="312"/>
      <c r="CZ133" s="312"/>
      <c r="DA133" s="312"/>
      <c r="DB133" s="312"/>
      <c r="DC133" s="312"/>
      <c r="DD133" s="312"/>
      <c r="DE133" s="312"/>
      <c r="DF133" s="312"/>
      <c r="DG133" s="312"/>
      <c r="DH133" s="312"/>
      <c r="DI133" s="312"/>
      <c r="DJ133" s="312"/>
      <c r="DK133" s="312"/>
      <c r="DL133" s="312"/>
      <c r="DM133" s="312"/>
      <c r="DN133" s="312"/>
      <c r="DO133" s="312"/>
      <c r="DP133" s="312"/>
      <c r="DQ133" s="312"/>
      <c r="DR133" s="312"/>
      <c r="DS133" s="312"/>
      <c r="DT133" s="312"/>
      <c r="DU133" s="312"/>
      <c r="DV133" s="312"/>
      <c r="DW133" s="312"/>
      <c r="DX133" s="312"/>
      <c r="DY133" s="312"/>
      <c r="DZ133" s="312"/>
      <c r="EA133" s="312"/>
      <c r="EB133" s="312"/>
      <c r="EC133" s="312"/>
      <c r="ED133" s="312"/>
      <c r="EE133" s="312"/>
      <c r="EF133" s="312"/>
      <c r="EG133" s="312"/>
      <c r="EH133" s="312"/>
      <c r="EI133" s="312"/>
      <c r="EJ133" s="312"/>
      <c r="EK133" s="312"/>
      <c r="EL133" s="312"/>
      <c r="EM133" s="312"/>
      <c r="EN133" s="312"/>
      <c r="EO133" s="312"/>
      <c r="EP133" s="312"/>
      <c r="EQ133" s="312"/>
      <c r="ER133" s="312"/>
      <c r="ES133" s="312"/>
      <c r="ET133" s="312"/>
      <c r="EU133" s="312"/>
      <c r="EV133" s="312"/>
      <c r="EW133" s="312"/>
      <c r="EX133" s="312"/>
      <c r="EY133" s="312"/>
      <c r="EZ133" s="312"/>
      <c r="FA133" s="312"/>
      <c r="FB133" s="312"/>
      <c r="FC133" s="312"/>
      <c r="FD133" s="312"/>
      <c r="FE133" s="312"/>
      <c r="FF133" s="312"/>
      <c r="FG133" s="312"/>
      <c r="FH133" s="312"/>
      <c r="FI133" s="312"/>
      <c r="FJ133" s="312"/>
      <c r="FK133" s="312"/>
      <c r="FL133" s="312"/>
      <c r="FM133" s="312"/>
      <c r="FN133" s="312"/>
      <c r="FO133" s="312"/>
      <c r="FP133" s="312"/>
      <c r="FQ133" s="312"/>
      <c r="FR133" s="312"/>
      <c r="FS133" s="312"/>
      <c r="FT133" s="312"/>
      <c r="FU133" s="312"/>
      <c r="FV133" s="312"/>
      <c r="FW133" s="312"/>
      <c r="FX133" s="312"/>
      <c r="FY133" s="312"/>
      <c r="FZ133" s="312"/>
      <c r="GA133" s="312"/>
      <c r="GB133" s="312"/>
      <c r="GC133" s="312"/>
      <c r="GD133" s="312"/>
      <c r="GE133" s="312"/>
      <c r="GF133" s="312"/>
      <c r="GG133" s="312"/>
    </row>
    <row r="134" spans="1:189" s="351" customFormat="1">
      <c r="A134" s="331"/>
      <c r="B134" s="346"/>
      <c r="C134" s="346"/>
      <c r="D134" s="316"/>
      <c r="E134" s="349"/>
      <c r="G134" s="314"/>
      <c r="H134" s="349"/>
      <c r="I134" s="350"/>
      <c r="J134" s="330"/>
      <c r="K134" s="330"/>
      <c r="L134" s="330"/>
      <c r="M134" s="352"/>
      <c r="N134" s="318"/>
      <c r="O134" s="314"/>
      <c r="P134" s="647"/>
      <c r="Q134" s="647"/>
      <c r="R134" s="648"/>
      <c r="S134" s="570"/>
      <c r="T134" s="649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12"/>
      <c r="AH134" s="312"/>
      <c r="AI134" s="312"/>
      <c r="AJ134" s="312"/>
      <c r="AK134" s="312"/>
      <c r="AL134" s="312"/>
      <c r="AM134" s="312"/>
      <c r="AN134" s="312"/>
      <c r="AO134" s="312"/>
      <c r="AP134" s="312"/>
      <c r="AQ134" s="312"/>
      <c r="AR134" s="312"/>
      <c r="AS134" s="312"/>
      <c r="AT134" s="312"/>
      <c r="AU134" s="312"/>
      <c r="AV134" s="312"/>
      <c r="AW134" s="312"/>
      <c r="AX134" s="312"/>
      <c r="AY134" s="312"/>
      <c r="AZ134" s="312"/>
      <c r="BA134" s="312"/>
      <c r="BB134" s="312"/>
      <c r="BC134" s="312"/>
      <c r="BD134" s="312"/>
      <c r="BE134" s="312"/>
      <c r="BF134" s="312"/>
      <c r="BG134" s="312"/>
      <c r="BH134" s="312"/>
      <c r="BI134" s="312"/>
      <c r="BJ134" s="312"/>
      <c r="BK134" s="312"/>
      <c r="BL134" s="312"/>
      <c r="BM134" s="312"/>
      <c r="BN134" s="312"/>
      <c r="BO134" s="312"/>
      <c r="BP134" s="312"/>
      <c r="BQ134" s="312"/>
      <c r="BR134" s="312"/>
      <c r="BS134" s="312"/>
      <c r="BT134" s="312"/>
      <c r="BU134" s="312"/>
      <c r="BV134" s="312"/>
      <c r="BW134" s="312"/>
      <c r="BX134" s="312"/>
      <c r="BY134" s="312"/>
      <c r="BZ134" s="312"/>
      <c r="CA134" s="312"/>
      <c r="CB134" s="312"/>
      <c r="CC134" s="312"/>
      <c r="CD134" s="312"/>
      <c r="CE134" s="312"/>
      <c r="CF134" s="312"/>
      <c r="CG134" s="312"/>
      <c r="CH134" s="312"/>
      <c r="CI134" s="312"/>
      <c r="CJ134" s="312"/>
      <c r="CK134" s="312"/>
      <c r="CL134" s="312"/>
      <c r="CM134" s="312"/>
      <c r="CN134" s="312"/>
      <c r="CO134" s="312"/>
      <c r="CP134" s="312"/>
      <c r="CQ134" s="312"/>
      <c r="CR134" s="312"/>
      <c r="CS134" s="312"/>
      <c r="CT134" s="312"/>
      <c r="CU134" s="312"/>
      <c r="CV134" s="312"/>
      <c r="CW134" s="312"/>
      <c r="CX134" s="312"/>
      <c r="CY134" s="312"/>
      <c r="CZ134" s="312"/>
      <c r="DA134" s="312"/>
      <c r="DB134" s="312"/>
      <c r="DC134" s="312"/>
      <c r="DD134" s="312"/>
      <c r="DE134" s="312"/>
      <c r="DF134" s="312"/>
      <c r="DG134" s="312"/>
      <c r="DH134" s="312"/>
      <c r="DI134" s="312"/>
      <c r="DJ134" s="312"/>
      <c r="DK134" s="312"/>
      <c r="DL134" s="312"/>
      <c r="DM134" s="312"/>
      <c r="DN134" s="312"/>
      <c r="DO134" s="312"/>
      <c r="DP134" s="312"/>
      <c r="DQ134" s="312"/>
      <c r="DR134" s="312"/>
      <c r="DS134" s="312"/>
      <c r="DT134" s="312"/>
      <c r="DU134" s="312"/>
      <c r="DV134" s="312"/>
      <c r="DW134" s="312"/>
      <c r="DX134" s="312"/>
      <c r="DY134" s="312"/>
      <c r="DZ134" s="312"/>
      <c r="EA134" s="312"/>
      <c r="EB134" s="312"/>
      <c r="EC134" s="312"/>
      <c r="ED134" s="312"/>
      <c r="EE134" s="312"/>
      <c r="EF134" s="312"/>
      <c r="EG134" s="312"/>
      <c r="EH134" s="312"/>
      <c r="EI134" s="312"/>
      <c r="EJ134" s="312"/>
      <c r="EK134" s="312"/>
      <c r="EL134" s="312"/>
      <c r="EM134" s="312"/>
      <c r="EN134" s="312"/>
      <c r="EO134" s="312"/>
      <c r="EP134" s="312"/>
      <c r="EQ134" s="312"/>
      <c r="ER134" s="312"/>
      <c r="ES134" s="312"/>
      <c r="ET134" s="312"/>
      <c r="EU134" s="312"/>
      <c r="EV134" s="312"/>
      <c r="EW134" s="312"/>
      <c r="EX134" s="312"/>
      <c r="EY134" s="312"/>
      <c r="EZ134" s="312"/>
      <c r="FA134" s="312"/>
      <c r="FB134" s="312"/>
      <c r="FC134" s="312"/>
      <c r="FD134" s="312"/>
      <c r="FE134" s="312"/>
      <c r="FF134" s="312"/>
      <c r="FG134" s="312"/>
      <c r="FH134" s="312"/>
      <c r="FI134" s="312"/>
      <c r="FJ134" s="312"/>
      <c r="FK134" s="312"/>
      <c r="FL134" s="312"/>
      <c r="FM134" s="312"/>
      <c r="FN134" s="312"/>
      <c r="FO134" s="312"/>
      <c r="FP134" s="312"/>
      <c r="FQ134" s="312"/>
      <c r="FR134" s="312"/>
      <c r="FS134" s="312"/>
      <c r="FT134" s="312"/>
      <c r="FU134" s="312"/>
      <c r="FV134" s="312"/>
      <c r="FW134" s="312"/>
      <c r="FX134" s="312"/>
      <c r="FY134" s="312"/>
      <c r="FZ134" s="312"/>
      <c r="GA134" s="312"/>
      <c r="GB134" s="312"/>
      <c r="GC134" s="312"/>
      <c r="GD134" s="312"/>
      <c r="GE134" s="312"/>
      <c r="GF134" s="312"/>
      <c r="GG134" s="312"/>
    </row>
    <row r="135" spans="1:189" s="351" customFormat="1">
      <c r="A135" s="331"/>
      <c r="B135" s="346"/>
      <c r="C135" s="346"/>
      <c r="D135" s="316"/>
      <c r="E135" s="349"/>
      <c r="G135" s="314"/>
      <c r="H135" s="349"/>
      <c r="I135" s="350"/>
      <c r="J135" s="330"/>
      <c r="K135" s="330"/>
      <c r="L135" s="330"/>
      <c r="M135" s="352"/>
      <c r="N135" s="318"/>
      <c r="O135" s="314"/>
      <c r="P135" s="647"/>
      <c r="Q135" s="647"/>
      <c r="R135" s="648"/>
      <c r="S135" s="570"/>
      <c r="T135" s="649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12"/>
      <c r="AH135" s="312"/>
      <c r="AI135" s="312"/>
      <c r="AJ135" s="312"/>
      <c r="AK135" s="312"/>
      <c r="AL135" s="312"/>
      <c r="AM135" s="312"/>
      <c r="AN135" s="312"/>
      <c r="AO135" s="312"/>
      <c r="AP135" s="312"/>
      <c r="AQ135" s="312"/>
      <c r="AR135" s="312"/>
      <c r="AS135" s="312"/>
      <c r="AT135" s="312"/>
      <c r="AU135" s="312"/>
      <c r="AV135" s="312"/>
      <c r="AW135" s="312"/>
      <c r="AX135" s="312"/>
      <c r="AY135" s="312"/>
      <c r="AZ135" s="312"/>
      <c r="BA135" s="312"/>
      <c r="BB135" s="312"/>
      <c r="BC135" s="312"/>
      <c r="BD135" s="312"/>
      <c r="BE135" s="312"/>
      <c r="BF135" s="312"/>
      <c r="BG135" s="312"/>
      <c r="BH135" s="312"/>
      <c r="BI135" s="312"/>
      <c r="BJ135" s="312"/>
      <c r="BK135" s="312"/>
      <c r="BL135" s="312"/>
      <c r="BM135" s="312"/>
      <c r="BN135" s="312"/>
      <c r="BO135" s="312"/>
      <c r="BP135" s="312"/>
      <c r="BQ135" s="312"/>
      <c r="BR135" s="312"/>
      <c r="BS135" s="312"/>
      <c r="BT135" s="312"/>
      <c r="BU135" s="312"/>
      <c r="BV135" s="312"/>
      <c r="BW135" s="312"/>
      <c r="BX135" s="312"/>
      <c r="BY135" s="312"/>
      <c r="BZ135" s="312"/>
      <c r="CA135" s="312"/>
      <c r="CB135" s="312"/>
      <c r="CC135" s="312"/>
      <c r="CD135" s="312"/>
      <c r="CE135" s="312"/>
      <c r="CF135" s="312"/>
      <c r="CG135" s="312"/>
      <c r="CH135" s="312"/>
      <c r="CI135" s="312"/>
      <c r="CJ135" s="312"/>
      <c r="CK135" s="312"/>
      <c r="CL135" s="312"/>
      <c r="CM135" s="312"/>
      <c r="CN135" s="312"/>
      <c r="CO135" s="312"/>
      <c r="CP135" s="312"/>
      <c r="CQ135" s="312"/>
      <c r="CR135" s="312"/>
      <c r="CS135" s="312"/>
      <c r="CT135" s="312"/>
      <c r="CU135" s="312"/>
      <c r="CV135" s="312"/>
      <c r="CW135" s="312"/>
      <c r="CX135" s="312"/>
      <c r="CY135" s="312"/>
      <c r="CZ135" s="312"/>
      <c r="DA135" s="312"/>
      <c r="DB135" s="312"/>
      <c r="DC135" s="312"/>
      <c r="DD135" s="312"/>
      <c r="DE135" s="312"/>
      <c r="DF135" s="312"/>
      <c r="DG135" s="312"/>
      <c r="DH135" s="312"/>
      <c r="DI135" s="312"/>
      <c r="DJ135" s="312"/>
      <c r="DK135" s="312"/>
      <c r="DL135" s="312"/>
      <c r="DM135" s="312"/>
      <c r="DN135" s="312"/>
      <c r="DO135" s="312"/>
      <c r="DP135" s="312"/>
      <c r="DQ135" s="312"/>
      <c r="DR135" s="312"/>
      <c r="DS135" s="312"/>
      <c r="DT135" s="312"/>
      <c r="DU135" s="312"/>
      <c r="DV135" s="312"/>
      <c r="DW135" s="312"/>
      <c r="DX135" s="312"/>
      <c r="DY135" s="312"/>
      <c r="DZ135" s="312"/>
      <c r="EA135" s="312"/>
      <c r="EB135" s="312"/>
      <c r="EC135" s="312"/>
      <c r="ED135" s="312"/>
      <c r="EE135" s="312"/>
      <c r="EF135" s="312"/>
      <c r="EG135" s="312"/>
      <c r="EH135" s="312"/>
      <c r="EI135" s="312"/>
      <c r="EJ135" s="312"/>
      <c r="EK135" s="312"/>
      <c r="EL135" s="312"/>
      <c r="EM135" s="312"/>
      <c r="EN135" s="312"/>
      <c r="EO135" s="312"/>
      <c r="EP135" s="312"/>
      <c r="EQ135" s="312"/>
      <c r="ER135" s="312"/>
      <c r="ES135" s="312"/>
      <c r="ET135" s="312"/>
      <c r="EU135" s="312"/>
      <c r="EV135" s="312"/>
      <c r="EW135" s="312"/>
      <c r="EX135" s="312"/>
      <c r="EY135" s="312"/>
      <c r="EZ135" s="312"/>
      <c r="FA135" s="312"/>
      <c r="FB135" s="312"/>
      <c r="FC135" s="312"/>
      <c r="FD135" s="312"/>
      <c r="FE135" s="312"/>
      <c r="FF135" s="312"/>
      <c r="FG135" s="312"/>
      <c r="FH135" s="312"/>
      <c r="FI135" s="312"/>
      <c r="FJ135" s="312"/>
      <c r="FK135" s="312"/>
      <c r="FL135" s="312"/>
      <c r="FM135" s="312"/>
      <c r="FN135" s="312"/>
      <c r="FO135" s="312"/>
      <c r="FP135" s="312"/>
      <c r="FQ135" s="312"/>
      <c r="FR135" s="312"/>
      <c r="FS135" s="312"/>
      <c r="FT135" s="312"/>
      <c r="FU135" s="312"/>
      <c r="FV135" s="312"/>
      <c r="FW135" s="312"/>
      <c r="FX135" s="312"/>
      <c r="FY135" s="312"/>
      <c r="FZ135" s="312"/>
      <c r="GA135" s="312"/>
      <c r="GB135" s="312"/>
      <c r="GC135" s="312"/>
      <c r="GD135" s="312"/>
      <c r="GE135" s="312"/>
      <c r="GF135" s="312"/>
      <c r="GG135" s="312"/>
    </row>
    <row r="136" spans="1:189" s="351" customFormat="1">
      <c r="A136" s="331"/>
      <c r="B136" s="346"/>
      <c r="C136" s="346"/>
      <c r="D136" s="316"/>
      <c r="E136" s="349"/>
      <c r="G136" s="314"/>
      <c r="H136" s="349"/>
      <c r="I136" s="350"/>
      <c r="J136" s="330"/>
      <c r="K136" s="330"/>
      <c r="L136" s="330"/>
      <c r="M136" s="352"/>
      <c r="N136" s="318"/>
      <c r="O136" s="314"/>
      <c r="P136" s="647"/>
      <c r="Q136" s="647"/>
      <c r="R136" s="648"/>
      <c r="S136" s="570"/>
      <c r="T136" s="649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12"/>
      <c r="AH136" s="312"/>
      <c r="AI136" s="312"/>
      <c r="AJ136" s="312"/>
      <c r="AK136" s="312"/>
      <c r="AL136" s="312"/>
      <c r="AM136" s="312"/>
      <c r="AN136" s="312"/>
      <c r="AO136" s="312"/>
      <c r="AP136" s="312"/>
      <c r="AQ136" s="312"/>
      <c r="AR136" s="312"/>
      <c r="AS136" s="312"/>
      <c r="AT136" s="312"/>
      <c r="AU136" s="312"/>
      <c r="AV136" s="312"/>
      <c r="AW136" s="312"/>
      <c r="AX136" s="312"/>
      <c r="AY136" s="312"/>
      <c r="AZ136" s="312"/>
      <c r="BA136" s="312"/>
      <c r="BB136" s="312"/>
      <c r="BC136" s="312"/>
      <c r="BD136" s="312"/>
      <c r="BE136" s="312"/>
      <c r="BF136" s="312"/>
      <c r="BG136" s="312"/>
      <c r="BH136" s="312"/>
      <c r="BI136" s="312"/>
      <c r="BJ136" s="312"/>
      <c r="BK136" s="312"/>
      <c r="BL136" s="312"/>
      <c r="BM136" s="312"/>
      <c r="BN136" s="312"/>
      <c r="BO136" s="312"/>
      <c r="BP136" s="312"/>
      <c r="BQ136" s="312"/>
      <c r="BR136" s="312"/>
      <c r="BS136" s="312"/>
      <c r="BT136" s="312"/>
      <c r="BU136" s="312"/>
      <c r="BV136" s="312"/>
      <c r="BW136" s="312"/>
      <c r="BX136" s="312"/>
      <c r="BY136" s="312"/>
      <c r="BZ136" s="312"/>
      <c r="CA136" s="312"/>
      <c r="CB136" s="312"/>
      <c r="CC136" s="312"/>
      <c r="CD136" s="312"/>
      <c r="CE136" s="312"/>
      <c r="CF136" s="312"/>
      <c r="CG136" s="312"/>
      <c r="CH136" s="312"/>
      <c r="CI136" s="312"/>
      <c r="CJ136" s="312"/>
      <c r="CK136" s="312"/>
      <c r="CL136" s="312"/>
      <c r="CM136" s="312"/>
      <c r="CN136" s="312"/>
      <c r="CO136" s="312"/>
      <c r="CP136" s="312"/>
      <c r="CQ136" s="312"/>
      <c r="CR136" s="312"/>
      <c r="CS136" s="312"/>
      <c r="CT136" s="312"/>
      <c r="CU136" s="312"/>
      <c r="CV136" s="312"/>
      <c r="CW136" s="312"/>
      <c r="CX136" s="312"/>
      <c r="CY136" s="312"/>
      <c r="CZ136" s="312"/>
      <c r="DA136" s="312"/>
      <c r="DB136" s="312"/>
      <c r="DC136" s="312"/>
      <c r="DD136" s="312"/>
      <c r="DE136" s="312"/>
      <c r="DF136" s="312"/>
      <c r="DG136" s="312"/>
      <c r="DH136" s="312"/>
      <c r="DI136" s="312"/>
      <c r="DJ136" s="312"/>
      <c r="DK136" s="312"/>
      <c r="DL136" s="312"/>
      <c r="DM136" s="312"/>
      <c r="DN136" s="312"/>
      <c r="DO136" s="312"/>
      <c r="DP136" s="312"/>
      <c r="DQ136" s="312"/>
      <c r="DR136" s="312"/>
      <c r="DS136" s="312"/>
      <c r="DT136" s="312"/>
      <c r="DU136" s="312"/>
      <c r="DV136" s="312"/>
      <c r="DW136" s="312"/>
      <c r="DX136" s="312"/>
      <c r="DY136" s="312"/>
      <c r="DZ136" s="312"/>
      <c r="EA136" s="312"/>
      <c r="EB136" s="312"/>
      <c r="EC136" s="312"/>
      <c r="ED136" s="312"/>
      <c r="EE136" s="312"/>
      <c r="EF136" s="312"/>
      <c r="EG136" s="312"/>
      <c r="EH136" s="312"/>
      <c r="EI136" s="312"/>
      <c r="EJ136" s="312"/>
      <c r="EK136" s="312"/>
      <c r="EL136" s="312"/>
      <c r="EM136" s="312"/>
      <c r="EN136" s="312"/>
      <c r="EO136" s="312"/>
      <c r="EP136" s="312"/>
      <c r="EQ136" s="312"/>
      <c r="ER136" s="312"/>
      <c r="ES136" s="312"/>
      <c r="ET136" s="312"/>
      <c r="EU136" s="312"/>
      <c r="EV136" s="312"/>
      <c r="EW136" s="312"/>
      <c r="EX136" s="312"/>
      <c r="EY136" s="312"/>
      <c r="EZ136" s="312"/>
      <c r="FA136" s="312"/>
      <c r="FB136" s="312"/>
      <c r="FC136" s="312"/>
      <c r="FD136" s="312"/>
      <c r="FE136" s="312"/>
      <c r="FF136" s="312"/>
      <c r="FG136" s="312"/>
      <c r="FH136" s="312"/>
      <c r="FI136" s="312"/>
      <c r="FJ136" s="312"/>
      <c r="FK136" s="312"/>
      <c r="FL136" s="312"/>
      <c r="FM136" s="312"/>
      <c r="FN136" s="312"/>
      <c r="FO136" s="312"/>
      <c r="FP136" s="312"/>
      <c r="FQ136" s="312"/>
      <c r="FR136" s="312"/>
      <c r="FS136" s="312"/>
      <c r="FT136" s="312"/>
      <c r="FU136" s="312"/>
      <c r="FV136" s="312"/>
      <c r="FW136" s="312"/>
      <c r="FX136" s="312"/>
      <c r="FY136" s="312"/>
      <c r="FZ136" s="312"/>
      <c r="GA136" s="312"/>
      <c r="GB136" s="312"/>
      <c r="GC136" s="312"/>
      <c r="GD136" s="312"/>
      <c r="GE136" s="312"/>
      <c r="GF136" s="312"/>
      <c r="GG136" s="312"/>
    </row>
    <row r="137" spans="1:189" s="351" customFormat="1">
      <c r="A137" s="331"/>
      <c r="B137" s="346"/>
      <c r="C137" s="346"/>
      <c r="D137" s="316"/>
      <c r="E137" s="349"/>
      <c r="G137" s="314"/>
      <c r="H137" s="349"/>
      <c r="I137" s="350"/>
      <c r="J137" s="330"/>
      <c r="K137" s="330"/>
      <c r="L137" s="330"/>
      <c r="M137" s="352"/>
      <c r="N137" s="318"/>
      <c r="O137" s="314"/>
      <c r="P137" s="647"/>
      <c r="Q137" s="647"/>
      <c r="R137" s="648"/>
      <c r="S137" s="570"/>
      <c r="T137" s="649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12"/>
      <c r="AH137" s="312"/>
      <c r="AI137" s="312"/>
      <c r="AJ137" s="312"/>
      <c r="AK137" s="312"/>
      <c r="AL137" s="312"/>
      <c r="AM137" s="312"/>
      <c r="AN137" s="312"/>
      <c r="AO137" s="354"/>
      <c r="AP137" s="354"/>
      <c r="AQ137" s="354"/>
      <c r="AR137" s="354"/>
      <c r="AS137" s="354"/>
      <c r="AT137" s="354"/>
      <c r="AU137" s="354"/>
      <c r="AV137" s="354"/>
      <c r="AW137" s="354"/>
      <c r="AX137" s="354"/>
      <c r="AY137" s="354"/>
      <c r="AZ137" s="354"/>
      <c r="BA137" s="354"/>
      <c r="BB137" s="354"/>
      <c r="BC137" s="354"/>
      <c r="BD137" s="354"/>
      <c r="BE137" s="354"/>
      <c r="BF137" s="354"/>
      <c r="BG137" s="354"/>
      <c r="BH137" s="354"/>
      <c r="BI137" s="354"/>
      <c r="BJ137" s="354"/>
      <c r="BK137" s="354"/>
      <c r="BL137" s="354"/>
      <c r="BM137" s="354"/>
      <c r="BN137" s="354"/>
      <c r="BO137" s="354"/>
      <c r="BP137" s="354"/>
      <c r="BQ137" s="354"/>
      <c r="BR137" s="354"/>
      <c r="BS137" s="354"/>
      <c r="BT137" s="354"/>
      <c r="BU137" s="354"/>
      <c r="BV137" s="354"/>
      <c r="BW137" s="354"/>
      <c r="BX137" s="354"/>
      <c r="BY137" s="354"/>
      <c r="BZ137" s="354"/>
      <c r="CA137" s="354"/>
      <c r="CB137" s="354"/>
      <c r="CC137" s="354"/>
      <c r="CD137" s="354"/>
      <c r="CE137" s="354"/>
      <c r="CF137" s="354"/>
      <c r="CG137" s="354"/>
      <c r="CH137" s="354"/>
      <c r="CI137" s="354"/>
      <c r="CJ137" s="354"/>
      <c r="CK137" s="354"/>
      <c r="CL137" s="354"/>
      <c r="CM137" s="354"/>
      <c r="CN137" s="354"/>
      <c r="CO137" s="354"/>
      <c r="CP137" s="354"/>
      <c r="CQ137" s="354"/>
      <c r="CR137" s="354"/>
      <c r="CS137" s="354"/>
      <c r="CT137" s="354"/>
      <c r="CU137" s="354"/>
      <c r="CV137" s="354"/>
      <c r="CW137" s="354"/>
      <c r="CX137" s="354"/>
      <c r="CY137" s="354"/>
      <c r="CZ137" s="354"/>
      <c r="DA137" s="354"/>
      <c r="DB137" s="354"/>
      <c r="DC137" s="354"/>
      <c r="DD137" s="354"/>
      <c r="DE137" s="354"/>
      <c r="DF137" s="354"/>
      <c r="DG137" s="354"/>
      <c r="DH137" s="354"/>
      <c r="DI137" s="354"/>
      <c r="DJ137" s="354"/>
      <c r="DK137" s="354"/>
      <c r="DL137" s="354"/>
      <c r="DM137" s="354"/>
      <c r="DN137" s="354"/>
      <c r="DO137" s="354"/>
      <c r="DP137" s="354"/>
      <c r="DQ137" s="354"/>
      <c r="DR137" s="354"/>
      <c r="DS137" s="354"/>
      <c r="DT137" s="354"/>
      <c r="DU137" s="354"/>
      <c r="DV137" s="354"/>
      <c r="DW137" s="354"/>
      <c r="DX137" s="354"/>
      <c r="DY137" s="354"/>
      <c r="DZ137" s="354"/>
      <c r="EA137" s="354"/>
      <c r="EB137" s="354"/>
      <c r="EC137" s="354"/>
      <c r="ED137" s="354"/>
      <c r="EE137" s="354"/>
      <c r="EF137" s="354"/>
      <c r="EG137" s="354"/>
      <c r="EH137" s="354"/>
      <c r="EI137" s="354"/>
      <c r="EJ137" s="354"/>
      <c r="EK137" s="354"/>
      <c r="EL137" s="354"/>
      <c r="EM137" s="354"/>
      <c r="EN137" s="354"/>
      <c r="EO137" s="354"/>
      <c r="EP137" s="354"/>
      <c r="EQ137" s="354"/>
      <c r="ER137" s="354"/>
      <c r="ES137" s="354"/>
      <c r="ET137" s="354"/>
      <c r="EU137" s="354"/>
      <c r="EV137" s="354"/>
      <c r="EW137" s="354"/>
      <c r="EX137" s="354"/>
      <c r="EY137" s="354"/>
      <c r="EZ137" s="354"/>
      <c r="FA137" s="354"/>
      <c r="FB137" s="354"/>
      <c r="FC137" s="354"/>
      <c r="FD137" s="354"/>
      <c r="FE137" s="354"/>
      <c r="FF137" s="354"/>
      <c r="FG137" s="354"/>
      <c r="FH137" s="354"/>
      <c r="FI137" s="354"/>
      <c r="FJ137" s="354"/>
      <c r="FK137" s="354"/>
      <c r="FL137" s="354"/>
      <c r="FM137" s="354"/>
      <c r="FN137" s="354"/>
      <c r="FO137" s="354"/>
      <c r="FP137" s="354"/>
      <c r="FQ137" s="354"/>
      <c r="FR137" s="354"/>
      <c r="FS137" s="354"/>
      <c r="FT137" s="354"/>
      <c r="FU137" s="354"/>
      <c r="FV137" s="354"/>
      <c r="FW137" s="354"/>
      <c r="FX137" s="354"/>
      <c r="FY137" s="354"/>
      <c r="FZ137" s="354"/>
      <c r="GA137" s="354"/>
      <c r="GB137" s="354"/>
      <c r="GC137" s="354"/>
      <c r="GD137" s="354"/>
      <c r="GE137" s="354"/>
      <c r="GF137" s="354"/>
      <c r="GG137" s="354"/>
    </row>
    <row r="138" spans="1:189" s="351" customFormat="1">
      <c r="A138" s="331"/>
      <c r="B138" s="346"/>
      <c r="C138" s="346"/>
      <c r="D138" s="316"/>
      <c r="E138" s="349"/>
      <c r="G138" s="314"/>
      <c r="H138" s="349"/>
      <c r="I138" s="350"/>
      <c r="J138" s="330"/>
      <c r="K138" s="330"/>
      <c r="L138" s="330"/>
      <c r="M138" s="352"/>
      <c r="N138" s="318"/>
      <c r="O138" s="314"/>
      <c r="P138" s="647"/>
      <c r="Q138" s="647"/>
      <c r="R138" s="648"/>
      <c r="S138" s="570"/>
      <c r="T138" s="649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12"/>
      <c r="AH138" s="312"/>
      <c r="AI138" s="312"/>
      <c r="AJ138" s="312"/>
      <c r="AK138" s="312"/>
      <c r="AL138" s="312"/>
      <c r="AM138" s="312"/>
      <c r="AN138" s="312"/>
      <c r="AO138" s="312"/>
      <c r="AP138" s="312"/>
      <c r="AQ138" s="312"/>
      <c r="AR138" s="312"/>
      <c r="AS138" s="312"/>
      <c r="AT138" s="312"/>
      <c r="AU138" s="312"/>
      <c r="AV138" s="312"/>
      <c r="AW138" s="312"/>
      <c r="AX138" s="312"/>
      <c r="AY138" s="312"/>
      <c r="AZ138" s="312"/>
      <c r="BA138" s="312"/>
      <c r="BB138" s="312"/>
      <c r="BC138" s="312"/>
      <c r="BD138" s="312"/>
      <c r="BE138" s="312"/>
      <c r="BF138" s="312"/>
      <c r="BG138" s="312"/>
      <c r="BH138" s="312"/>
      <c r="BI138" s="312"/>
      <c r="BJ138" s="312"/>
      <c r="BK138" s="312"/>
      <c r="BL138" s="312"/>
      <c r="BM138" s="312"/>
      <c r="BN138" s="312"/>
      <c r="BO138" s="312"/>
      <c r="BP138" s="312"/>
      <c r="BQ138" s="312"/>
      <c r="BR138" s="312"/>
      <c r="BS138" s="312"/>
      <c r="BT138" s="312"/>
      <c r="BU138" s="312"/>
      <c r="BV138" s="312"/>
      <c r="BW138" s="312"/>
      <c r="BX138" s="312"/>
      <c r="BY138" s="312"/>
      <c r="BZ138" s="312"/>
      <c r="CA138" s="312"/>
      <c r="CB138" s="312"/>
      <c r="CC138" s="312"/>
      <c r="CD138" s="312"/>
      <c r="CE138" s="312"/>
      <c r="CF138" s="312"/>
      <c r="CG138" s="312"/>
      <c r="CH138" s="312"/>
      <c r="CI138" s="312"/>
      <c r="CJ138" s="312"/>
      <c r="CK138" s="312"/>
      <c r="CL138" s="312"/>
      <c r="CM138" s="312"/>
      <c r="CN138" s="312"/>
      <c r="CO138" s="312"/>
      <c r="CP138" s="312"/>
      <c r="CQ138" s="312"/>
      <c r="CR138" s="312"/>
      <c r="CS138" s="312"/>
      <c r="CT138" s="312"/>
      <c r="CU138" s="312"/>
      <c r="CV138" s="312"/>
      <c r="CW138" s="312"/>
      <c r="CX138" s="312"/>
      <c r="CY138" s="312"/>
      <c r="CZ138" s="312"/>
      <c r="DA138" s="312"/>
      <c r="DB138" s="312"/>
      <c r="DC138" s="312"/>
      <c r="DD138" s="312"/>
      <c r="DE138" s="312"/>
      <c r="DF138" s="312"/>
      <c r="DG138" s="312"/>
      <c r="DH138" s="312"/>
      <c r="DI138" s="312"/>
      <c r="DJ138" s="312"/>
      <c r="DK138" s="312"/>
      <c r="DL138" s="312"/>
      <c r="DM138" s="312"/>
      <c r="DN138" s="312"/>
      <c r="DO138" s="312"/>
      <c r="DP138" s="312"/>
      <c r="DQ138" s="312"/>
      <c r="DR138" s="312"/>
      <c r="DS138" s="312"/>
      <c r="DT138" s="312"/>
      <c r="DU138" s="312"/>
      <c r="DV138" s="312"/>
      <c r="DW138" s="312"/>
      <c r="DX138" s="312"/>
      <c r="DY138" s="312"/>
      <c r="DZ138" s="312"/>
      <c r="EA138" s="312"/>
      <c r="EB138" s="312"/>
      <c r="EC138" s="312"/>
      <c r="ED138" s="312"/>
      <c r="EE138" s="312"/>
      <c r="EF138" s="312"/>
      <c r="EG138" s="312"/>
      <c r="EH138" s="312"/>
      <c r="EI138" s="312"/>
      <c r="EJ138" s="312"/>
      <c r="EK138" s="312"/>
      <c r="EL138" s="312"/>
      <c r="EM138" s="312"/>
      <c r="EN138" s="312"/>
      <c r="EO138" s="312"/>
      <c r="EP138" s="312"/>
      <c r="EQ138" s="312"/>
      <c r="ER138" s="312"/>
      <c r="ES138" s="312"/>
      <c r="ET138" s="312"/>
      <c r="EU138" s="312"/>
      <c r="EV138" s="312"/>
      <c r="EW138" s="312"/>
      <c r="EX138" s="312"/>
      <c r="EY138" s="312"/>
      <c r="EZ138" s="312"/>
      <c r="FA138" s="312"/>
      <c r="FB138" s="312"/>
      <c r="FC138" s="312"/>
      <c r="FD138" s="312"/>
      <c r="FE138" s="312"/>
      <c r="FF138" s="312"/>
      <c r="FG138" s="312"/>
      <c r="FH138" s="312"/>
      <c r="FI138" s="312"/>
      <c r="FJ138" s="312"/>
      <c r="FK138" s="312"/>
      <c r="FL138" s="312"/>
      <c r="FM138" s="312"/>
      <c r="FN138" s="312"/>
      <c r="FO138" s="312"/>
      <c r="FP138" s="312"/>
      <c r="FQ138" s="312"/>
      <c r="FR138" s="312"/>
      <c r="FS138" s="312"/>
      <c r="FT138" s="312"/>
      <c r="FU138" s="312"/>
      <c r="FV138" s="312"/>
      <c r="FW138" s="312"/>
      <c r="FX138" s="312"/>
      <c r="FY138" s="312"/>
      <c r="FZ138" s="312"/>
      <c r="GA138" s="312"/>
      <c r="GB138" s="312"/>
      <c r="GC138" s="312"/>
      <c r="GD138" s="312"/>
      <c r="GE138" s="312"/>
      <c r="GF138" s="312"/>
      <c r="GG138" s="312"/>
    </row>
    <row r="139" spans="1:189" s="351" customFormat="1">
      <c r="A139" s="331"/>
      <c r="B139" s="346"/>
      <c r="C139" s="346"/>
      <c r="D139" s="316"/>
      <c r="E139" s="349"/>
      <c r="G139" s="314"/>
      <c r="H139" s="349"/>
      <c r="I139" s="350"/>
      <c r="J139" s="330"/>
      <c r="K139" s="330"/>
      <c r="L139" s="330"/>
      <c r="M139" s="352"/>
      <c r="N139" s="318"/>
      <c r="O139" s="314"/>
      <c r="P139" s="647"/>
      <c r="Q139" s="647"/>
      <c r="R139" s="648"/>
      <c r="S139" s="570"/>
      <c r="T139" s="649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12"/>
      <c r="AH139" s="312"/>
      <c r="AI139" s="312"/>
      <c r="AJ139" s="312"/>
      <c r="AK139" s="312"/>
      <c r="AL139" s="312"/>
      <c r="AM139" s="312"/>
      <c r="AN139" s="312"/>
      <c r="AO139" s="312"/>
      <c r="AP139" s="312"/>
      <c r="AQ139" s="312"/>
      <c r="AR139" s="312"/>
      <c r="AS139" s="312"/>
      <c r="AT139" s="312"/>
      <c r="AU139" s="312"/>
      <c r="AV139" s="312"/>
      <c r="AW139" s="312"/>
      <c r="AX139" s="312"/>
      <c r="AY139" s="312"/>
      <c r="AZ139" s="312"/>
      <c r="BA139" s="312"/>
      <c r="BB139" s="312"/>
      <c r="BC139" s="312"/>
      <c r="BD139" s="312"/>
      <c r="BE139" s="312"/>
      <c r="BF139" s="312"/>
      <c r="BG139" s="312"/>
      <c r="BH139" s="312"/>
      <c r="BI139" s="312"/>
      <c r="BJ139" s="312"/>
      <c r="BK139" s="312"/>
      <c r="BL139" s="312"/>
      <c r="BM139" s="312"/>
      <c r="BN139" s="312"/>
      <c r="BO139" s="312"/>
      <c r="BP139" s="312"/>
      <c r="BQ139" s="312"/>
      <c r="BR139" s="312"/>
      <c r="BS139" s="312"/>
      <c r="BT139" s="312"/>
      <c r="BU139" s="312"/>
      <c r="BV139" s="312"/>
      <c r="BW139" s="312"/>
      <c r="BX139" s="312"/>
      <c r="BY139" s="312"/>
      <c r="BZ139" s="312"/>
      <c r="CA139" s="312"/>
      <c r="CB139" s="312"/>
      <c r="CC139" s="312"/>
      <c r="CD139" s="312"/>
      <c r="CE139" s="312"/>
      <c r="CF139" s="312"/>
      <c r="CG139" s="312"/>
      <c r="CH139" s="312"/>
      <c r="CI139" s="312"/>
      <c r="CJ139" s="312"/>
      <c r="CK139" s="312"/>
      <c r="CL139" s="312"/>
      <c r="CM139" s="312"/>
      <c r="CN139" s="312"/>
      <c r="CO139" s="312"/>
      <c r="CP139" s="312"/>
      <c r="CQ139" s="312"/>
      <c r="CR139" s="312"/>
      <c r="CS139" s="312"/>
      <c r="CT139" s="312"/>
      <c r="CU139" s="312"/>
      <c r="CV139" s="312"/>
      <c r="CW139" s="312"/>
      <c r="CX139" s="312"/>
      <c r="CY139" s="312"/>
      <c r="CZ139" s="312"/>
      <c r="DA139" s="312"/>
      <c r="DB139" s="312"/>
      <c r="DC139" s="312"/>
      <c r="DD139" s="312"/>
      <c r="DE139" s="312"/>
      <c r="DF139" s="312"/>
      <c r="DG139" s="312"/>
      <c r="DH139" s="312"/>
      <c r="DI139" s="312"/>
      <c r="DJ139" s="312"/>
      <c r="DK139" s="312"/>
      <c r="DL139" s="312"/>
      <c r="DM139" s="312"/>
      <c r="DN139" s="312"/>
      <c r="DO139" s="312"/>
      <c r="DP139" s="312"/>
      <c r="DQ139" s="312"/>
      <c r="DR139" s="312"/>
      <c r="DS139" s="312"/>
      <c r="DT139" s="312"/>
      <c r="DU139" s="312"/>
      <c r="DV139" s="312"/>
      <c r="DW139" s="312"/>
      <c r="DX139" s="312"/>
      <c r="DY139" s="312"/>
      <c r="DZ139" s="312"/>
      <c r="EA139" s="312"/>
      <c r="EB139" s="312"/>
      <c r="EC139" s="312"/>
      <c r="ED139" s="312"/>
      <c r="EE139" s="312"/>
      <c r="EF139" s="312"/>
      <c r="EG139" s="312"/>
      <c r="EH139" s="312"/>
      <c r="EI139" s="312"/>
      <c r="EJ139" s="312"/>
      <c r="EK139" s="312"/>
      <c r="EL139" s="312"/>
      <c r="EM139" s="312"/>
      <c r="EN139" s="312"/>
      <c r="EO139" s="312"/>
      <c r="EP139" s="312"/>
      <c r="EQ139" s="312"/>
      <c r="ER139" s="312"/>
      <c r="ES139" s="312"/>
      <c r="ET139" s="312"/>
      <c r="EU139" s="312"/>
      <c r="EV139" s="312"/>
      <c r="EW139" s="312"/>
      <c r="EX139" s="312"/>
      <c r="EY139" s="312"/>
      <c r="EZ139" s="312"/>
      <c r="FA139" s="312"/>
      <c r="FB139" s="312"/>
      <c r="FC139" s="312"/>
      <c r="FD139" s="312"/>
      <c r="FE139" s="312"/>
      <c r="FF139" s="312"/>
      <c r="FG139" s="312"/>
      <c r="FH139" s="312"/>
      <c r="FI139" s="312"/>
      <c r="FJ139" s="312"/>
      <c r="FK139" s="312"/>
      <c r="FL139" s="312"/>
      <c r="FM139" s="312"/>
      <c r="FN139" s="312"/>
      <c r="FO139" s="312"/>
      <c r="FP139" s="312"/>
      <c r="FQ139" s="312"/>
      <c r="FR139" s="312"/>
      <c r="FS139" s="312"/>
      <c r="FT139" s="312"/>
      <c r="FU139" s="312"/>
      <c r="FV139" s="312"/>
      <c r="FW139" s="312"/>
      <c r="FX139" s="312"/>
      <c r="FY139" s="312"/>
      <c r="FZ139" s="312"/>
      <c r="GA139" s="312"/>
      <c r="GB139" s="312"/>
      <c r="GC139" s="312"/>
      <c r="GD139" s="312"/>
      <c r="GE139" s="312"/>
      <c r="GF139" s="312"/>
      <c r="GG139" s="312"/>
    </row>
    <row r="140" spans="1:189" s="351" customFormat="1">
      <c r="A140" s="331"/>
      <c r="B140" s="346"/>
      <c r="C140" s="346"/>
      <c r="D140" s="316"/>
      <c r="E140" s="349"/>
      <c r="G140" s="314"/>
      <c r="H140" s="349"/>
      <c r="I140" s="350"/>
      <c r="J140" s="330"/>
      <c r="K140" s="330"/>
      <c r="L140" s="330"/>
      <c r="M140" s="352"/>
      <c r="N140" s="318"/>
      <c r="O140" s="314"/>
      <c r="P140" s="647"/>
      <c r="Q140" s="647"/>
      <c r="R140" s="648"/>
      <c r="S140" s="570"/>
      <c r="T140" s="649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12"/>
      <c r="AH140" s="312"/>
      <c r="AI140" s="312"/>
      <c r="AJ140" s="312"/>
      <c r="AK140" s="312"/>
      <c r="AL140" s="312"/>
      <c r="AM140" s="312"/>
      <c r="AN140" s="312"/>
      <c r="AO140" s="312"/>
      <c r="AP140" s="312"/>
      <c r="AQ140" s="312"/>
      <c r="AR140" s="312"/>
      <c r="AS140" s="312"/>
      <c r="AT140" s="312"/>
      <c r="AU140" s="312"/>
      <c r="AV140" s="312"/>
      <c r="AW140" s="312"/>
      <c r="AX140" s="312"/>
      <c r="AY140" s="312"/>
      <c r="AZ140" s="312"/>
      <c r="BA140" s="312"/>
      <c r="BB140" s="312"/>
      <c r="BC140" s="312"/>
      <c r="BD140" s="312"/>
      <c r="BE140" s="312"/>
      <c r="BF140" s="312"/>
      <c r="BG140" s="312"/>
      <c r="BH140" s="312"/>
      <c r="BI140" s="312"/>
      <c r="BJ140" s="312"/>
      <c r="BK140" s="312"/>
      <c r="BL140" s="312"/>
      <c r="BM140" s="312"/>
      <c r="BN140" s="312"/>
      <c r="BO140" s="312"/>
      <c r="BP140" s="312"/>
      <c r="BQ140" s="312"/>
      <c r="BR140" s="312"/>
      <c r="BS140" s="312"/>
      <c r="BT140" s="312"/>
      <c r="BU140" s="312"/>
      <c r="BV140" s="312"/>
      <c r="BW140" s="312"/>
      <c r="BX140" s="312"/>
      <c r="BY140" s="312"/>
      <c r="BZ140" s="312"/>
      <c r="CA140" s="312"/>
      <c r="CB140" s="312"/>
      <c r="CC140" s="312"/>
      <c r="CD140" s="312"/>
      <c r="CE140" s="312"/>
      <c r="CF140" s="312"/>
      <c r="CG140" s="312"/>
      <c r="CH140" s="312"/>
      <c r="CI140" s="312"/>
      <c r="CJ140" s="312"/>
      <c r="CK140" s="312"/>
      <c r="CL140" s="312"/>
      <c r="CM140" s="312"/>
      <c r="CN140" s="312"/>
      <c r="CO140" s="312"/>
      <c r="CP140" s="312"/>
      <c r="CQ140" s="312"/>
      <c r="CR140" s="312"/>
      <c r="CS140" s="312"/>
      <c r="CT140" s="312"/>
      <c r="CU140" s="312"/>
      <c r="CV140" s="312"/>
      <c r="CW140" s="312"/>
      <c r="CX140" s="312"/>
      <c r="CY140" s="312"/>
      <c r="CZ140" s="312"/>
      <c r="DA140" s="312"/>
      <c r="DB140" s="312"/>
      <c r="DC140" s="312"/>
      <c r="DD140" s="312"/>
      <c r="DE140" s="312"/>
      <c r="DF140" s="312"/>
      <c r="DG140" s="312"/>
      <c r="DH140" s="312"/>
      <c r="DI140" s="312"/>
      <c r="DJ140" s="312"/>
      <c r="DK140" s="312"/>
      <c r="DL140" s="312"/>
      <c r="DM140" s="312"/>
      <c r="DN140" s="312"/>
      <c r="DO140" s="312"/>
      <c r="DP140" s="312"/>
      <c r="DQ140" s="312"/>
      <c r="DR140" s="312"/>
      <c r="DS140" s="312"/>
      <c r="DT140" s="312"/>
      <c r="DU140" s="312"/>
      <c r="DV140" s="312"/>
      <c r="DW140" s="312"/>
      <c r="DX140" s="312"/>
      <c r="DY140" s="312"/>
      <c r="DZ140" s="312"/>
      <c r="EA140" s="312"/>
      <c r="EB140" s="312"/>
      <c r="EC140" s="312"/>
      <c r="ED140" s="312"/>
      <c r="EE140" s="312"/>
      <c r="EF140" s="312"/>
      <c r="EG140" s="312"/>
      <c r="EH140" s="312"/>
      <c r="EI140" s="312"/>
      <c r="EJ140" s="312"/>
      <c r="EK140" s="312"/>
      <c r="EL140" s="312"/>
      <c r="EM140" s="312"/>
      <c r="EN140" s="312"/>
      <c r="EO140" s="312"/>
      <c r="EP140" s="312"/>
      <c r="EQ140" s="312"/>
      <c r="ER140" s="312"/>
      <c r="ES140" s="312"/>
      <c r="ET140" s="312"/>
      <c r="EU140" s="312"/>
      <c r="EV140" s="312"/>
      <c r="EW140" s="312"/>
      <c r="EX140" s="312"/>
      <c r="EY140" s="312"/>
      <c r="EZ140" s="312"/>
      <c r="FA140" s="312"/>
      <c r="FB140" s="312"/>
      <c r="FC140" s="312"/>
      <c r="FD140" s="312"/>
      <c r="FE140" s="312"/>
      <c r="FF140" s="312"/>
      <c r="FG140" s="312"/>
      <c r="FH140" s="312"/>
      <c r="FI140" s="312"/>
      <c r="FJ140" s="312"/>
      <c r="FK140" s="312"/>
      <c r="FL140" s="312"/>
      <c r="FM140" s="312"/>
      <c r="FN140" s="312"/>
      <c r="FO140" s="312"/>
      <c r="FP140" s="312"/>
      <c r="FQ140" s="312"/>
      <c r="FR140" s="312"/>
      <c r="FS140" s="312"/>
      <c r="FT140" s="312"/>
      <c r="FU140" s="312"/>
      <c r="FV140" s="312"/>
      <c r="FW140" s="312"/>
      <c r="FX140" s="312"/>
      <c r="FY140" s="312"/>
      <c r="FZ140" s="312"/>
      <c r="GA140" s="312"/>
      <c r="GB140" s="312"/>
      <c r="GC140" s="312"/>
      <c r="GD140" s="312"/>
      <c r="GE140" s="312"/>
      <c r="GF140" s="312"/>
      <c r="GG140" s="312"/>
    </row>
    <row r="141" spans="1:189" s="351" customFormat="1">
      <c r="A141" s="331"/>
      <c r="B141" s="346"/>
      <c r="C141" s="346"/>
      <c r="D141" s="316"/>
      <c r="E141" s="349"/>
      <c r="G141" s="314"/>
      <c r="H141" s="349"/>
      <c r="I141" s="350"/>
      <c r="J141" s="330"/>
      <c r="K141" s="330"/>
      <c r="L141" s="330"/>
      <c r="M141" s="352"/>
      <c r="N141" s="318"/>
      <c r="O141" s="314"/>
      <c r="P141" s="647"/>
      <c r="Q141" s="647"/>
      <c r="R141" s="648"/>
      <c r="S141" s="570"/>
      <c r="T141" s="649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12"/>
      <c r="AH141" s="312"/>
      <c r="AI141" s="312"/>
      <c r="AJ141" s="312"/>
      <c r="AK141" s="312"/>
      <c r="AL141" s="312"/>
      <c r="AM141" s="312"/>
      <c r="AN141" s="312"/>
      <c r="AO141" s="312"/>
      <c r="AP141" s="312"/>
      <c r="AQ141" s="312"/>
      <c r="AR141" s="312"/>
      <c r="AS141" s="312"/>
      <c r="AT141" s="312"/>
      <c r="AU141" s="312"/>
      <c r="AV141" s="312"/>
      <c r="AW141" s="312"/>
      <c r="AX141" s="312"/>
      <c r="AY141" s="312"/>
      <c r="AZ141" s="312"/>
      <c r="BA141" s="312"/>
      <c r="BB141" s="312"/>
      <c r="BC141" s="312"/>
      <c r="BD141" s="312"/>
      <c r="BE141" s="312"/>
      <c r="BF141" s="312"/>
      <c r="BG141" s="312"/>
      <c r="BH141" s="312"/>
      <c r="BI141" s="312"/>
      <c r="BJ141" s="312"/>
      <c r="BK141" s="312"/>
      <c r="BL141" s="312"/>
      <c r="BM141" s="312"/>
      <c r="BN141" s="312"/>
      <c r="BO141" s="312"/>
      <c r="BP141" s="312"/>
      <c r="BQ141" s="312"/>
      <c r="BR141" s="312"/>
      <c r="BS141" s="312"/>
      <c r="BT141" s="312"/>
      <c r="BU141" s="312"/>
      <c r="BV141" s="312"/>
      <c r="BW141" s="312"/>
      <c r="BX141" s="312"/>
      <c r="BY141" s="312"/>
      <c r="BZ141" s="312"/>
      <c r="CA141" s="312"/>
      <c r="CB141" s="312"/>
      <c r="CC141" s="312"/>
      <c r="CD141" s="312"/>
      <c r="CE141" s="312"/>
      <c r="CF141" s="312"/>
      <c r="CG141" s="312"/>
      <c r="CH141" s="312"/>
      <c r="CI141" s="312"/>
      <c r="CJ141" s="312"/>
      <c r="CK141" s="312"/>
      <c r="CL141" s="312"/>
      <c r="CM141" s="312"/>
      <c r="CN141" s="312"/>
      <c r="CO141" s="312"/>
      <c r="CP141" s="312"/>
      <c r="CQ141" s="312"/>
      <c r="CR141" s="312"/>
      <c r="CS141" s="312"/>
      <c r="CT141" s="312"/>
      <c r="CU141" s="312"/>
      <c r="CV141" s="312"/>
      <c r="CW141" s="312"/>
      <c r="CX141" s="312"/>
      <c r="CY141" s="312"/>
      <c r="CZ141" s="312"/>
      <c r="DA141" s="312"/>
      <c r="DB141" s="312"/>
      <c r="DC141" s="312"/>
      <c r="DD141" s="312"/>
      <c r="DE141" s="312"/>
      <c r="DF141" s="312"/>
      <c r="DG141" s="312"/>
      <c r="DH141" s="312"/>
      <c r="DI141" s="312"/>
      <c r="DJ141" s="312"/>
      <c r="DK141" s="312"/>
      <c r="DL141" s="312"/>
      <c r="DM141" s="312"/>
      <c r="DN141" s="312"/>
      <c r="DO141" s="312"/>
      <c r="DP141" s="312"/>
      <c r="DQ141" s="312"/>
      <c r="DR141" s="312"/>
      <c r="DS141" s="312"/>
      <c r="DT141" s="312"/>
      <c r="DU141" s="312"/>
      <c r="DV141" s="312"/>
      <c r="DW141" s="312"/>
      <c r="DX141" s="312"/>
      <c r="DY141" s="312"/>
      <c r="DZ141" s="312"/>
      <c r="EA141" s="312"/>
      <c r="EB141" s="312"/>
      <c r="EC141" s="312"/>
      <c r="ED141" s="312"/>
      <c r="EE141" s="312"/>
      <c r="EF141" s="312"/>
      <c r="EG141" s="312"/>
      <c r="EH141" s="312"/>
      <c r="EI141" s="312"/>
      <c r="EJ141" s="312"/>
      <c r="EK141" s="312"/>
      <c r="EL141" s="312"/>
      <c r="EM141" s="312"/>
      <c r="EN141" s="312"/>
      <c r="EO141" s="312"/>
      <c r="EP141" s="312"/>
      <c r="EQ141" s="312"/>
      <c r="ER141" s="312"/>
      <c r="ES141" s="312"/>
      <c r="ET141" s="312"/>
      <c r="EU141" s="312"/>
      <c r="EV141" s="312"/>
      <c r="EW141" s="312"/>
      <c r="EX141" s="312"/>
      <c r="EY141" s="312"/>
      <c r="EZ141" s="312"/>
      <c r="FA141" s="312"/>
      <c r="FB141" s="312"/>
      <c r="FC141" s="312"/>
      <c r="FD141" s="312"/>
      <c r="FE141" s="312"/>
      <c r="FF141" s="312"/>
      <c r="FG141" s="312"/>
      <c r="FH141" s="312"/>
      <c r="FI141" s="312"/>
      <c r="FJ141" s="312"/>
      <c r="FK141" s="312"/>
      <c r="FL141" s="312"/>
      <c r="FM141" s="312"/>
      <c r="FN141" s="312"/>
      <c r="FO141" s="312"/>
      <c r="FP141" s="312"/>
      <c r="FQ141" s="312"/>
      <c r="FR141" s="312"/>
      <c r="FS141" s="312"/>
      <c r="FT141" s="312"/>
      <c r="FU141" s="312"/>
      <c r="FV141" s="312"/>
      <c r="FW141" s="312"/>
      <c r="FX141" s="312"/>
      <c r="FY141" s="312"/>
      <c r="FZ141" s="312"/>
      <c r="GA141" s="312"/>
      <c r="GB141" s="312"/>
      <c r="GC141" s="312"/>
      <c r="GD141" s="312"/>
      <c r="GE141" s="312"/>
      <c r="GF141" s="312"/>
      <c r="GG141" s="312"/>
    </row>
    <row r="142" spans="1:189" s="351" customFormat="1">
      <c r="A142" s="331"/>
      <c r="B142" s="346"/>
      <c r="C142" s="346"/>
      <c r="D142" s="316"/>
      <c r="E142" s="349"/>
      <c r="G142" s="314"/>
      <c r="H142" s="349"/>
      <c r="I142" s="350"/>
      <c r="J142" s="330"/>
      <c r="K142" s="330"/>
      <c r="L142" s="330"/>
      <c r="M142" s="352"/>
      <c r="N142" s="318"/>
      <c r="O142" s="314"/>
      <c r="P142" s="647"/>
      <c r="Q142" s="647"/>
      <c r="R142" s="648"/>
      <c r="S142" s="570"/>
      <c r="T142" s="649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12"/>
      <c r="AH142" s="312"/>
      <c r="AI142" s="312"/>
      <c r="AJ142" s="312"/>
      <c r="AK142" s="312"/>
      <c r="AL142" s="312"/>
      <c r="AM142" s="312"/>
      <c r="AN142" s="312"/>
      <c r="AO142" s="312"/>
      <c r="AP142" s="312"/>
      <c r="AQ142" s="312"/>
      <c r="AR142" s="312"/>
      <c r="AS142" s="312"/>
      <c r="AT142" s="312"/>
      <c r="AU142" s="312"/>
      <c r="AV142" s="312"/>
      <c r="AW142" s="312"/>
      <c r="AX142" s="312"/>
      <c r="AY142" s="312"/>
      <c r="AZ142" s="312"/>
      <c r="BA142" s="312"/>
      <c r="BB142" s="312"/>
      <c r="BC142" s="312"/>
      <c r="BD142" s="312"/>
      <c r="BE142" s="312"/>
      <c r="BF142" s="312"/>
      <c r="BG142" s="312"/>
      <c r="BH142" s="312"/>
      <c r="BI142" s="312"/>
      <c r="BJ142" s="312"/>
      <c r="BK142" s="312"/>
      <c r="BL142" s="312"/>
      <c r="BM142" s="312"/>
      <c r="BN142" s="312"/>
      <c r="BO142" s="312"/>
      <c r="BP142" s="312"/>
      <c r="BQ142" s="312"/>
      <c r="BR142" s="312"/>
      <c r="BS142" s="312"/>
      <c r="BT142" s="312"/>
      <c r="BU142" s="312"/>
      <c r="BV142" s="312"/>
      <c r="BW142" s="312"/>
      <c r="BX142" s="312"/>
      <c r="BY142" s="312"/>
      <c r="BZ142" s="312"/>
      <c r="CA142" s="312"/>
      <c r="CB142" s="312"/>
      <c r="CC142" s="312"/>
      <c r="CD142" s="312"/>
      <c r="CE142" s="312"/>
      <c r="CF142" s="312"/>
      <c r="CG142" s="312"/>
      <c r="CH142" s="312"/>
      <c r="CI142" s="312"/>
      <c r="CJ142" s="312"/>
      <c r="CK142" s="312"/>
      <c r="CL142" s="312"/>
      <c r="CM142" s="312"/>
      <c r="CN142" s="312"/>
      <c r="CO142" s="312"/>
      <c r="CP142" s="312"/>
      <c r="CQ142" s="312"/>
      <c r="CR142" s="312"/>
      <c r="CS142" s="312"/>
      <c r="CT142" s="312"/>
      <c r="CU142" s="312"/>
      <c r="CV142" s="312"/>
      <c r="CW142" s="312"/>
      <c r="CX142" s="312"/>
      <c r="CY142" s="312"/>
      <c r="CZ142" s="312"/>
      <c r="DA142" s="312"/>
      <c r="DB142" s="312"/>
      <c r="DC142" s="312"/>
      <c r="DD142" s="312"/>
      <c r="DE142" s="312"/>
      <c r="DF142" s="312"/>
      <c r="DG142" s="312"/>
      <c r="DH142" s="312"/>
      <c r="DI142" s="312"/>
      <c r="DJ142" s="312"/>
      <c r="DK142" s="312"/>
      <c r="DL142" s="312"/>
      <c r="DM142" s="312"/>
      <c r="DN142" s="312"/>
      <c r="DO142" s="312"/>
      <c r="DP142" s="312"/>
      <c r="DQ142" s="312"/>
      <c r="DR142" s="312"/>
      <c r="DS142" s="312"/>
      <c r="DT142" s="312"/>
      <c r="DU142" s="312"/>
      <c r="DV142" s="312"/>
      <c r="DW142" s="312"/>
      <c r="DX142" s="312"/>
      <c r="DY142" s="312"/>
      <c r="DZ142" s="312"/>
      <c r="EA142" s="312"/>
      <c r="EB142" s="312"/>
      <c r="EC142" s="312"/>
      <c r="ED142" s="312"/>
      <c r="EE142" s="312"/>
      <c r="EF142" s="312"/>
      <c r="EG142" s="312"/>
      <c r="EH142" s="312"/>
      <c r="EI142" s="312"/>
      <c r="EJ142" s="312"/>
      <c r="EK142" s="312"/>
      <c r="EL142" s="312"/>
      <c r="EM142" s="312"/>
      <c r="EN142" s="312"/>
      <c r="EO142" s="312"/>
      <c r="EP142" s="312"/>
      <c r="EQ142" s="312"/>
      <c r="ER142" s="312"/>
      <c r="ES142" s="312"/>
      <c r="ET142" s="312"/>
      <c r="EU142" s="312"/>
      <c r="EV142" s="312"/>
      <c r="EW142" s="312"/>
      <c r="EX142" s="312"/>
      <c r="EY142" s="312"/>
      <c r="EZ142" s="312"/>
      <c r="FA142" s="312"/>
      <c r="FB142" s="312"/>
      <c r="FC142" s="312"/>
      <c r="FD142" s="312"/>
      <c r="FE142" s="312"/>
      <c r="FF142" s="312"/>
      <c r="FG142" s="312"/>
      <c r="FH142" s="312"/>
      <c r="FI142" s="312"/>
      <c r="FJ142" s="312"/>
      <c r="FK142" s="312"/>
      <c r="FL142" s="312"/>
      <c r="FM142" s="312"/>
      <c r="FN142" s="312"/>
      <c r="FO142" s="312"/>
      <c r="FP142" s="312"/>
      <c r="FQ142" s="312"/>
      <c r="FR142" s="312"/>
      <c r="FS142" s="312"/>
      <c r="FT142" s="312"/>
      <c r="FU142" s="312"/>
      <c r="FV142" s="312"/>
      <c r="FW142" s="312"/>
      <c r="FX142" s="312"/>
      <c r="FY142" s="312"/>
      <c r="FZ142" s="312"/>
      <c r="GA142" s="312"/>
      <c r="GB142" s="312"/>
      <c r="GC142" s="312"/>
      <c r="GD142" s="312"/>
      <c r="GE142" s="312"/>
      <c r="GF142" s="312"/>
      <c r="GG142" s="312"/>
    </row>
    <row r="143" spans="1:189" s="351" customFormat="1">
      <c r="A143" s="331"/>
      <c r="B143" s="346"/>
      <c r="C143" s="346"/>
      <c r="D143" s="316"/>
      <c r="E143" s="349"/>
      <c r="G143" s="314"/>
      <c r="H143" s="349"/>
      <c r="I143" s="350"/>
      <c r="J143" s="330"/>
      <c r="K143" s="330"/>
      <c r="L143" s="330"/>
      <c r="M143" s="352"/>
      <c r="N143" s="318"/>
      <c r="O143" s="314"/>
      <c r="P143" s="647"/>
      <c r="Q143" s="647"/>
      <c r="R143" s="648"/>
      <c r="S143" s="570"/>
      <c r="T143" s="649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12"/>
      <c r="AH143" s="312"/>
      <c r="AI143" s="312"/>
      <c r="AJ143" s="312"/>
      <c r="AK143" s="312"/>
      <c r="AL143" s="312"/>
      <c r="AM143" s="312"/>
      <c r="AN143" s="312"/>
      <c r="AO143" s="312"/>
      <c r="AP143" s="312"/>
      <c r="AQ143" s="312"/>
      <c r="AR143" s="312"/>
      <c r="AS143" s="312"/>
      <c r="AT143" s="312"/>
      <c r="AU143" s="312"/>
      <c r="AV143" s="312"/>
      <c r="AW143" s="312"/>
      <c r="AX143" s="312"/>
      <c r="AY143" s="312"/>
      <c r="AZ143" s="312"/>
      <c r="BA143" s="312"/>
      <c r="BB143" s="312"/>
      <c r="BC143" s="312"/>
      <c r="BD143" s="312"/>
      <c r="BE143" s="312"/>
      <c r="BF143" s="312"/>
      <c r="BG143" s="312"/>
      <c r="BH143" s="312"/>
      <c r="BI143" s="312"/>
      <c r="BJ143" s="312"/>
      <c r="BK143" s="312"/>
      <c r="BL143" s="312"/>
      <c r="BM143" s="312"/>
      <c r="BN143" s="312"/>
      <c r="BO143" s="312"/>
      <c r="BP143" s="312"/>
      <c r="BQ143" s="312"/>
      <c r="BR143" s="312"/>
      <c r="BS143" s="312"/>
      <c r="BT143" s="312"/>
      <c r="BU143" s="312"/>
      <c r="BV143" s="312"/>
      <c r="BW143" s="312"/>
      <c r="BX143" s="312"/>
      <c r="BY143" s="312"/>
      <c r="BZ143" s="312"/>
      <c r="CA143" s="312"/>
      <c r="CB143" s="312"/>
      <c r="CC143" s="312"/>
      <c r="CD143" s="312"/>
      <c r="CE143" s="312"/>
      <c r="CF143" s="312"/>
      <c r="CG143" s="312"/>
      <c r="CH143" s="312"/>
      <c r="CI143" s="312"/>
      <c r="CJ143" s="312"/>
      <c r="CK143" s="312"/>
      <c r="CL143" s="312"/>
      <c r="CM143" s="312"/>
      <c r="CN143" s="312"/>
      <c r="CO143" s="312"/>
      <c r="CP143" s="312"/>
      <c r="CQ143" s="312"/>
      <c r="CR143" s="312"/>
      <c r="CS143" s="312"/>
      <c r="CT143" s="312"/>
      <c r="CU143" s="312"/>
      <c r="CV143" s="312"/>
      <c r="CW143" s="312"/>
      <c r="CX143" s="312"/>
      <c r="CY143" s="312"/>
      <c r="CZ143" s="312"/>
      <c r="DA143" s="312"/>
      <c r="DB143" s="312"/>
      <c r="DC143" s="312"/>
      <c r="DD143" s="312"/>
      <c r="DE143" s="312"/>
      <c r="DF143" s="312"/>
      <c r="DG143" s="312"/>
      <c r="DH143" s="312"/>
      <c r="DI143" s="312"/>
      <c r="DJ143" s="312"/>
      <c r="DK143" s="312"/>
      <c r="DL143" s="312"/>
      <c r="DM143" s="312"/>
      <c r="DN143" s="312"/>
      <c r="DO143" s="312"/>
      <c r="DP143" s="312"/>
      <c r="DQ143" s="312"/>
      <c r="DR143" s="312"/>
      <c r="DS143" s="312"/>
      <c r="DT143" s="312"/>
      <c r="DU143" s="312"/>
      <c r="DV143" s="312"/>
      <c r="DW143" s="312"/>
      <c r="DX143" s="312"/>
      <c r="DY143" s="312"/>
      <c r="DZ143" s="312"/>
      <c r="EA143" s="312"/>
      <c r="EB143" s="312"/>
      <c r="EC143" s="312"/>
      <c r="ED143" s="312"/>
      <c r="EE143" s="312"/>
      <c r="EF143" s="312"/>
      <c r="EG143" s="312"/>
      <c r="EH143" s="312"/>
      <c r="EI143" s="312"/>
      <c r="EJ143" s="312"/>
      <c r="EK143" s="312"/>
      <c r="EL143" s="312"/>
      <c r="EM143" s="312"/>
      <c r="EN143" s="312"/>
      <c r="EO143" s="312"/>
      <c r="EP143" s="312"/>
      <c r="EQ143" s="312"/>
      <c r="ER143" s="312"/>
      <c r="ES143" s="312"/>
      <c r="ET143" s="312"/>
      <c r="EU143" s="312"/>
      <c r="EV143" s="312"/>
      <c r="EW143" s="312"/>
      <c r="EX143" s="312"/>
      <c r="EY143" s="312"/>
      <c r="EZ143" s="312"/>
      <c r="FA143" s="312"/>
      <c r="FB143" s="312"/>
      <c r="FC143" s="312"/>
      <c r="FD143" s="312"/>
      <c r="FE143" s="312"/>
      <c r="FF143" s="312"/>
      <c r="FG143" s="312"/>
      <c r="FH143" s="312"/>
      <c r="FI143" s="312"/>
      <c r="FJ143" s="312"/>
      <c r="FK143" s="312"/>
      <c r="FL143" s="312"/>
      <c r="FM143" s="312"/>
      <c r="FN143" s="312"/>
      <c r="FO143" s="312"/>
      <c r="FP143" s="312"/>
      <c r="FQ143" s="312"/>
      <c r="FR143" s="312"/>
      <c r="FS143" s="312"/>
      <c r="FT143" s="312"/>
      <c r="FU143" s="312"/>
      <c r="FV143" s="312"/>
      <c r="FW143" s="312"/>
      <c r="FX143" s="312"/>
      <c r="FY143" s="312"/>
      <c r="FZ143" s="312"/>
      <c r="GA143" s="312"/>
      <c r="GB143" s="312"/>
      <c r="GC143" s="312"/>
      <c r="GD143" s="312"/>
      <c r="GE143" s="312"/>
      <c r="GF143" s="312"/>
      <c r="GG143" s="312"/>
    </row>
    <row r="144" spans="1:189" s="351" customFormat="1">
      <c r="A144" s="331"/>
      <c r="B144" s="346"/>
      <c r="C144" s="346"/>
      <c r="D144" s="316"/>
      <c r="E144" s="349"/>
      <c r="G144" s="314"/>
      <c r="H144" s="349"/>
      <c r="I144" s="350"/>
      <c r="J144" s="330"/>
      <c r="K144" s="330"/>
      <c r="L144" s="330"/>
      <c r="M144" s="352"/>
      <c r="N144" s="318"/>
      <c r="O144" s="314"/>
      <c r="P144" s="647"/>
      <c r="Q144" s="647"/>
      <c r="R144" s="648"/>
      <c r="S144" s="570"/>
      <c r="T144" s="649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12"/>
      <c r="AH144" s="312"/>
      <c r="AI144" s="312"/>
      <c r="AJ144" s="312"/>
      <c r="AK144" s="312"/>
      <c r="AL144" s="312"/>
      <c r="AM144" s="312"/>
      <c r="AN144" s="312"/>
      <c r="AO144" s="312"/>
      <c r="AP144" s="312"/>
      <c r="AQ144" s="312"/>
      <c r="AR144" s="312"/>
      <c r="AS144" s="312"/>
      <c r="AT144" s="312"/>
      <c r="AU144" s="312"/>
      <c r="AV144" s="312"/>
      <c r="AW144" s="312"/>
      <c r="AX144" s="312"/>
      <c r="AY144" s="312"/>
      <c r="AZ144" s="312"/>
      <c r="BA144" s="312"/>
      <c r="BB144" s="312"/>
      <c r="BC144" s="312"/>
      <c r="BD144" s="312"/>
      <c r="BE144" s="312"/>
      <c r="BF144" s="312"/>
      <c r="BG144" s="312"/>
      <c r="BH144" s="312"/>
      <c r="BI144" s="312"/>
      <c r="BJ144" s="312"/>
      <c r="BK144" s="312"/>
      <c r="BL144" s="312"/>
      <c r="BM144" s="312"/>
      <c r="BN144" s="312"/>
      <c r="BO144" s="312"/>
      <c r="BP144" s="312"/>
      <c r="BQ144" s="312"/>
      <c r="BR144" s="312"/>
      <c r="BS144" s="312"/>
      <c r="BT144" s="312"/>
      <c r="BU144" s="312"/>
      <c r="BV144" s="312"/>
      <c r="BW144" s="312"/>
      <c r="BX144" s="312"/>
      <c r="BY144" s="312"/>
      <c r="BZ144" s="312"/>
      <c r="CA144" s="312"/>
      <c r="CB144" s="312"/>
      <c r="CC144" s="312"/>
      <c r="CD144" s="312"/>
      <c r="CE144" s="312"/>
      <c r="CF144" s="312"/>
      <c r="CG144" s="312"/>
      <c r="CH144" s="312"/>
      <c r="CI144" s="312"/>
      <c r="CJ144" s="312"/>
      <c r="CK144" s="312"/>
      <c r="CL144" s="312"/>
      <c r="CM144" s="312"/>
      <c r="CN144" s="312"/>
      <c r="CO144" s="312"/>
      <c r="CP144" s="312"/>
      <c r="CQ144" s="312"/>
      <c r="CR144" s="312"/>
      <c r="CS144" s="312"/>
      <c r="CT144" s="312"/>
      <c r="CU144" s="312"/>
      <c r="CV144" s="312"/>
      <c r="CW144" s="312"/>
      <c r="CX144" s="312"/>
      <c r="CY144" s="312"/>
      <c r="CZ144" s="312"/>
      <c r="DA144" s="312"/>
      <c r="DB144" s="312"/>
      <c r="DC144" s="312"/>
      <c r="DD144" s="312"/>
      <c r="DE144" s="312"/>
      <c r="DF144" s="312"/>
      <c r="DG144" s="312"/>
      <c r="DH144" s="312"/>
      <c r="DI144" s="312"/>
      <c r="DJ144" s="312"/>
      <c r="DK144" s="312"/>
      <c r="DL144" s="312"/>
      <c r="DM144" s="312"/>
      <c r="DN144" s="312"/>
      <c r="DO144" s="312"/>
      <c r="DP144" s="312"/>
      <c r="DQ144" s="312"/>
      <c r="DR144" s="312"/>
      <c r="DS144" s="312"/>
      <c r="DT144" s="312"/>
      <c r="DU144" s="312"/>
      <c r="DV144" s="312"/>
      <c r="DW144" s="312"/>
      <c r="DX144" s="312"/>
      <c r="DY144" s="312"/>
      <c r="DZ144" s="312"/>
      <c r="EA144" s="312"/>
      <c r="EB144" s="312"/>
      <c r="EC144" s="312"/>
      <c r="ED144" s="312"/>
      <c r="EE144" s="312"/>
      <c r="EF144" s="312"/>
      <c r="EG144" s="312"/>
      <c r="EH144" s="312"/>
      <c r="EI144" s="312"/>
      <c r="EJ144" s="312"/>
      <c r="EK144" s="312"/>
      <c r="EL144" s="312"/>
      <c r="EM144" s="312"/>
      <c r="EN144" s="312"/>
      <c r="EO144" s="312"/>
      <c r="EP144" s="312"/>
      <c r="EQ144" s="312"/>
      <c r="ER144" s="312"/>
      <c r="ES144" s="312"/>
      <c r="ET144" s="312"/>
      <c r="EU144" s="312"/>
      <c r="EV144" s="312"/>
      <c r="EW144" s="312"/>
      <c r="EX144" s="312"/>
      <c r="EY144" s="312"/>
      <c r="EZ144" s="312"/>
      <c r="FA144" s="312"/>
      <c r="FB144" s="312"/>
      <c r="FC144" s="312"/>
      <c r="FD144" s="312"/>
      <c r="FE144" s="312"/>
      <c r="FF144" s="312"/>
      <c r="FG144" s="312"/>
      <c r="FH144" s="312"/>
      <c r="FI144" s="312"/>
      <c r="FJ144" s="312"/>
      <c r="FK144" s="312"/>
      <c r="FL144" s="312"/>
      <c r="FM144" s="312"/>
      <c r="FN144" s="312"/>
      <c r="FO144" s="312"/>
      <c r="FP144" s="312"/>
      <c r="FQ144" s="312"/>
      <c r="FR144" s="312"/>
      <c r="FS144" s="312"/>
      <c r="FT144" s="312"/>
      <c r="FU144" s="312"/>
      <c r="FV144" s="312"/>
      <c r="FW144" s="312"/>
      <c r="FX144" s="312"/>
      <c r="FY144" s="312"/>
      <c r="FZ144" s="312"/>
      <c r="GA144" s="312"/>
      <c r="GB144" s="312"/>
      <c r="GC144" s="312"/>
      <c r="GD144" s="312"/>
      <c r="GE144" s="312"/>
      <c r="GF144" s="312"/>
      <c r="GG144" s="312"/>
    </row>
    <row r="145" spans="1:189" s="351" customFormat="1">
      <c r="A145" s="331"/>
      <c r="B145" s="346"/>
      <c r="C145" s="346"/>
      <c r="D145" s="316"/>
      <c r="E145" s="349"/>
      <c r="G145" s="314"/>
      <c r="H145" s="349"/>
      <c r="I145" s="350"/>
      <c r="J145" s="330"/>
      <c r="K145" s="330"/>
      <c r="L145" s="330"/>
      <c r="M145" s="352"/>
      <c r="N145" s="318"/>
      <c r="O145" s="314"/>
      <c r="P145" s="647"/>
      <c r="Q145" s="647"/>
      <c r="R145" s="648"/>
      <c r="S145" s="570"/>
      <c r="T145" s="649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12"/>
      <c r="AH145" s="312"/>
      <c r="AI145" s="312"/>
      <c r="AJ145" s="312"/>
      <c r="AK145" s="312"/>
      <c r="AL145" s="312"/>
      <c r="AM145" s="312"/>
      <c r="AN145" s="312"/>
      <c r="AO145" s="312"/>
      <c r="AP145" s="312"/>
      <c r="AQ145" s="312"/>
      <c r="AR145" s="312"/>
      <c r="AS145" s="312"/>
      <c r="AT145" s="312"/>
      <c r="AU145" s="312"/>
      <c r="AV145" s="312"/>
      <c r="AW145" s="312"/>
      <c r="AX145" s="312"/>
      <c r="AY145" s="312"/>
      <c r="AZ145" s="312"/>
      <c r="BA145" s="312"/>
      <c r="BB145" s="312"/>
      <c r="BC145" s="312"/>
      <c r="BD145" s="312"/>
      <c r="BE145" s="312"/>
      <c r="BF145" s="312"/>
      <c r="BG145" s="312"/>
      <c r="BH145" s="312"/>
      <c r="BI145" s="312"/>
      <c r="BJ145" s="312"/>
      <c r="BK145" s="312"/>
      <c r="BL145" s="312"/>
      <c r="BM145" s="312"/>
      <c r="BN145" s="312"/>
      <c r="BO145" s="312"/>
      <c r="BP145" s="312"/>
      <c r="BQ145" s="312"/>
      <c r="BR145" s="312"/>
      <c r="BS145" s="312"/>
      <c r="BT145" s="312"/>
      <c r="BU145" s="312"/>
      <c r="BV145" s="312"/>
      <c r="BW145" s="312"/>
      <c r="BX145" s="312"/>
      <c r="BY145" s="312"/>
      <c r="BZ145" s="312"/>
      <c r="CA145" s="312"/>
      <c r="CB145" s="312"/>
      <c r="CC145" s="312"/>
      <c r="CD145" s="312"/>
      <c r="CE145" s="312"/>
      <c r="CF145" s="312"/>
      <c r="CG145" s="312"/>
      <c r="CH145" s="312"/>
      <c r="CI145" s="312"/>
      <c r="CJ145" s="312"/>
      <c r="CK145" s="312"/>
      <c r="CL145" s="312"/>
      <c r="CM145" s="312"/>
      <c r="CN145" s="312"/>
      <c r="CO145" s="312"/>
      <c r="CP145" s="312"/>
      <c r="CQ145" s="312"/>
      <c r="CR145" s="312"/>
      <c r="CS145" s="312"/>
      <c r="CT145" s="312"/>
      <c r="CU145" s="312"/>
      <c r="CV145" s="312"/>
      <c r="CW145" s="312"/>
      <c r="CX145" s="312"/>
      <c r="CY145" s="312"/>
      <c r="CZ145" s="312"/>
      <c r="DA145" s="312"/>
      <c r="DB145" s="312"/>
      <c r="DC145" s="312"/>
      <c r="DD145" s="312"/>
      <c r="DE145" s="312"/>
      <c r="DF145" s="312"/>
      <c r="DG145" s="312"/>
      <c r="DH145" s="312"/>
      <c r="DI145" s="312"/>
      <c r="DJ145" s="312"/>
      <c r="DK145" s="312"/>
      <c r="DL145" s="312"/>
      <c r="DM145" s="312"/>
      <c r="DN145" s="312"/>
      <c r="DO145" s="312"/>
      <c r="DP145" s="312"/>
      <c r="DQ145" s="312"/>
      <c r="DR145" s="312"/>
      <c r="DS145" s="312"/>
      <c r="DT145" s="312"/>
      <c r="DU145" s="312"/>
      <c r="DV145" s="312"/>
      <c r="DW145" s="312"/>
      <c r="DX145" s="312"/>
      <c r="DY145" s="312"/>
      <c r="DZ145" s="312"/>
      <c r="EA145" s="312"/>
      <c r="EB145" s="312"/>
      <c r="EC145" s="312"/>
      <c r="ED145" s="312"/>
      <c r="EE145" s="312"/>
      <c r="EF145" s="312"/>
      <c r="EG145" s="312"/>
      <c r="EH145" s="312"/>
      <c r="EI145" s="312"/>
      <c r="EJ145" s="312"/>
      <c r="EK145" s="312"/>
      <c r="EL145" s="312"/>
      <c r="EM145" s="312"/>
      <c r="EN145" s="312"/>
      <c r="EO145" s="312"/>
      <c r="EP145" s="312"/>
      <c r="EQ145" s="312"/>
      <c r="ER145" s="312"/>
      <c r="ES145" s="312"/>
      <c r="ET145" s="312"/>
      <c r="EU145" s="312"/>
      <c r="EV145" s="312"/>
      <c r="EW145" s="312"/>
      <c r="EX145" s="312"/>
      <c r="EY145" s="312"/>
      <c r="EZ145" s="312"/>
      <c r="FA145" s="312"/>
      <c r="FB145" s="312"/>
      <c r="FC145" s="312"/>
      <c r="FD145" s="312"/>
      <c r="FE145" s="312"/>
      <c r="FF145" s="312"/>
      <c r="FG145" s="312"/>
      <c r="FH145" s="312"/>
      <c r="FI145" s="312"/>
      <c r="FJ145" s="312"/>
      <c r="FK145" s="312"/>
      <c r="FL145" s="312"/>
      <c r="FM145" s="312"/>
      <c r="FN145" s="312"/>
      <c r="FO145" s="312"/>
      <c r="FP145" s="312"/>
      <c r="FQ145" s="312"/>
      <c r="FR145" s="312"/>
      <c r="FS145" s="312"/>
      <c r="FT145" s="312"/>
      <c r="FU145" s="312"/>
      <c r="FV145" s="312"/>
      <c r="FW145" s="312"/>
      <c r="FX145" s="312"/>
      <c r="FY145" s="312"/>
      <c r="FZ145" s="312"/>
      <c r="GA145" s="312"/>
      <c r="GB145" s="312"/>
      <c r="GC145" s="312"/>
      <c r="GD145" s="312"/>
      <c r="GE145" s="312"/>
      <c r="GF145" s="312"/>
      <c r="GG145" s="312"/>
    </row>
    <row r="146" spans="1:189" s="351" customFormat="1">
      <c r="A146" s="331"/>
      <c r="B146" s="346"/>
      <c r="C146" s="346"/>
      <c r="D146" s="316"/>
      <c r="E146" s="349"/>
      <c r="G146" s="314"/>
      <c r="H146" s="349"/>
      <c r="I146" s="350"/>
      <c r="J146" s="330"/>
      <c r="K146" s="330"/>
      <c r="L146" s="330"/>
      <c r="M146" s="352"/>
      <c r="N146" s="318"/>
      <c r="O146" s="314"/>
      <c r="P146" s="647"/>
      <c r="Q146" s="647"/>
      <c r="R146" s="648"/>
      <c r="S146" s="570"/>
      <c r="T146" s="649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12"/>
      <c r="AH146" s="312"/>
      <c r="AI146" s="312"/>
      <c r="AJ146" s="312"/>
      <c r="AK146" s="312"/>
      <c r="AL146" s="312"/>
      <c r="AM146" s="312"/>
      <c r="AN146" s="312"/>
      <c r="AO146" s="312"/>
      <c r="AP146" s="312"/>
      <c r="AQ146" s="312"/>
      <c r="AR146" s="312"/>
      <c r="AS146" s="312"/>
      <c r="AT146" s="312"/>
      <c r="AU146" s="312"/>
      <c r="AV146" s="312"/>
      <c r="AW146" s="312"/>
      <c r="AX146" s="312"/>
      <c r="AY146" s="312"/>
      <c r="AZ146" s="312"/>
      <c r="BA146" s="312"/>
      <c r="BB146" s="312"/>
      <c r="BC146" s="312"/>
      <c r="BD146" s="312"/>
      <c r="BE146" s="312"/>
      <c r="BF146" s="312"/>
      <c r="BG146" s="312"/>
      <c r="BH146" s="312"/>
      <c r="BI146" s="312"/>
      <c r="BJ146" s="312"/>
      <c r="BK146" s="312"/>
      <c r="BL146" s="312"/>
      <c r="BM146" s="312"/>
      <c r="BN146" s="312"/>
      <c r="BO146" s="312"/>
      <c r="BP146" s="312"/>
      <c r="BQ146" s="312"/>
      <c r="BR146" s="312"/>
      <c r="BS146" s="312"/>
      <c r="BT146" s="312"/>
      <c r="BU146" s="312"/>
      <c r="BV146" s="312"/>
      <c r="BW146" s="312"/>
      <c r="BX146" s="312"/>
      <c r="BY146" s="312"/>
      <c r="BZ146" s="312"/>
      <c r="CA146" s="312"/>
      <c r="CB146" s="312"/>
      <c r="CC146" s="312"/>
      <c r="CD146" s="312"/>
      <c r="CE146" s="312"/>
      <c r="CF146" s="312"/>
      <c r="CG146" s="312"/>
      <c r="CH146" s="312"/>
      <c r="CI146" s="312"/>
      <c r="CJ146" s="312"/>
      <c r="CK146" s="312"/>
      <c r="CL146" s="312"/>
      <c r="CM146" s="312"/>
      <c r="CN146" s="312"/>
      <c r="CO146" s="312"/>
      <c r="CP146" s="312"/>
      <c r="CQ146" s="312"/>
      <c r="CR146" s="312"/>
      <c r="CS146" s="312"/>
      <c r="CT146" s="312"/>
      <c r="CU146" s="312"/>
      <c r="CV146" s="312"/>
      <c r="CW146" s="312"/>
      <c r="CX146" s="312"/>
      <c r="CY146" s="312"/>
      <c r="CZ146" s="312"/>
      <c r="DA146" s="312"/>
      <c r="DB146" s="312"/>
      <c r="DC146" s="312"/>
      <c r="DD146" s="312"/>
      <c r="DE146" s="312"/>
      <c r="DF146" s="312"/>
      <c r="DG146" s="312"/>
      <c r="DH146" s="312"/>
      <c r="DI146" s="312"/>
      <c r="DJ146" s="312"/>
      <c r="DK146" s="312"/>
      <c r="DL146" s="312"/>
      <c r="DM146" s="312"/>
      <c r="DN146" s="312"/>
      <c r="DO146" s="312"/>
      <c r="DP146" s="312"/>
      <c r="DQ146" s="312"/>
      <c r="DR146" s="312"/>
      <c r="DS146" s="312"/>
      <c r="DT146" s="312"/>
      <c r="DU146" s="312"/>
      <c r="DV146" s="312"/>
      <c r="DW146" s="312"/>
      <c r="DX146" s="312"/>
      <c r="DY146" s="312"/>
      <c r="DZ146" s="312"/>
      <c r="EA146" s="312"/>
      <c r="EB146" s="312"/>
      <c r="EC146" s="312"/>
      <c r="ED146" s="312"/>
      <c r="EE146" s="312"/>
      <c r="EF146" s="312"/>
      <c r="EG146" s="312"/>
      <c r="EH146" s="312"/>
      <c r="EI146" s="312"/>
      <c r="EJ146" s="312"/>
      <c r="EK146" s="312"/>
      <c r="EL146" s="312"/>
      <c r="EM146" s="312"/>
      <c r="EN146" s="312"/>
      <c r="EO146" s="312"/>
      <c r="EP146" s="312"/>
      <c r="EQ146" s="312"/>
      <c r="ER146" s="312"/>
      <c r="ES146" s="312"/>
      <c r="ET146" s="312"/>
      <c r="EU146" s="312"/>
      <c r="EV146" s="312"/>
      <c r="EW146" s="312"/>
      <c r="EX146" s="312"/>
      <c r="EY146" s="312"/>
      <c r="EZ146" s="312"/>
      <c r="FA146" s="312"/>
      <c r="FB146" s="312"/>
      <c r="FC146" s="312"/>
      <c r="FD146" s="312"/>
      <c r="FE146" s="312"/>
      <c r="FF146" s="312"/>
      <c r="FG146" s="312"/>
      <c r="FH146" s="312"/>
      <c r="FI146" s="312"/>
      <c r="FJ146" s="312"/>
      <c r="FK146" s="312"/>
      <c r="FL146" s="312"/>
      <c r="FM146" s="312"/>
      <c r="FN146" s="312"/>
      <c r="FO146" s="312"/>
      <c r="FP146" s="312"/>
      <c r="FQ146" s="312"/>
      <c r="FR146" s="312"/>
      <c r="FS146" s="312"/>
      <c r="FT146" s="312"/>
      <c r="FU146" s="312"/>
      <c r="FV146" s="312"/>
      <c r="FW146" s="312"/>
      <c r="FX146" s="312"/>
      <c r="FY146" s="312"/>
      <c r="FZ146" s="312"/>
      <c r="GA146" s="312"/>
      <c r="GB146" s="312"/>
      <c r="GC146" s="312"/>
      <c r="GD146" s="312"/>
      <c r="GE146" s="312"/>
      <c r="GF146" s="312"/>
      <c r="GG146" s="312"/>
    </row>
    <row r="147" spans="1:189" s="351" customFormat="1">
      <c r="A147" s="331"/>
      <c r="B147" s="346"/>
      <c r="C147" s="346"/>
      <c r="D147" s="316"/>
      <c r="E147" s="349"/>
      <c r="G147" s="314"/>
      <c r="H147" s="349"/>
      <c r="I147" s="350"/>
      <c r="J147" s="330"/>
      <c r="K147" s="330"/>
      <c r="L147" s="330"/>
      <c r="M147" s="352"/>
      <c r="N147" s="318"/>
      <c r="O147" s="314"/>
      <c r="P147" s="647"/>
      <c r="Q147" s="647"/>
      <c r="R147" s="648"/>
      <c r="S147" s="570"/>
      <c r="T147" s="649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12"/>
      <c r="AH147" s="312"/>
      <c r="AI147" s="312"/>
      <c r="AJ147" s="312"/>
      <c r="AK147" s="312"/>
      <c r="AL147" s="312"/>
      <c r="AM147" s="312"/>
      <c r="AN147" s="312"/>
      <c r="AO147" s="312"/>
      <c r="AP147" s="312"/>
      <c r="AQ147" s="312"/>
      <c r="AR147" s="312"/>
      <c r="AS147" s="312"/>
      <c r="AT147" s="312"/>
      <c r="AU147" s="312"/>
      <c r="AV147" s="312"/>
      <c r="AW147" s="312"/>
      <c r="AX147" s="312"/>
      <c r="AY147" s="312"/>
      <c r="AZ147" s="312"/>
      <c r="BA147" s="312"/>
      <c r="BB147" s="312"/>
      <c r="BC147" s="312"/>
      <c r="BD147" s="312"/>
      <c r="BE147" s="312"/>
      <c r="BF147" s="312"/>
      <c r="BG147" s="312"/>
      <c r="BH147" s="312"/>
      <c r="BI147" s="312"/>
      <c r="BJ147" s="312"/>
      <c r="BK147" s="312"/>
      <c r="BL147" s="312"/>
      <c r="BM147" s="312"/>
      <c r="BN147" s="312"/>
      <c r="BO147" s="312"/>
      <c r="BP147" s="312"/>
      <c r="BQ147" s="312"/>
      <c r="BR147" s="312"/>
      <c r="BS147" s="312"/>
      <c r="BT147" s="312"/>
      <c r="BU147" s="312"/>
      <c r="BV147" s="312"/>
      <c r="BW147" s="312"/>
      <c r="BX147" s="312"/>
      <c r="BY147" s="312"/>
      <c r="BZ147" s="312"/>
      <c r="CA147" s="312"/>
      <c r="CB147" s="312"/>
      <c r="CC147" s="312"/>
      <c r="CD147" s="312"/>
      <c r="CE147" s="312"/>
      <c r="CF147" s="312"/>
      <c r="CG147" s="312"/>
      <c r="CH147" s="312"/>
      <c r="CI147" s="312"/>
      <c r="CJ147" s="312"/>
      <c r="CK147" s="312"/>
      <c r="CL147" s="312"/>
      <c r="CM147" s="312"/>
      <c r="CN147" s="312"/>
      <c r="CO147" s="312"/>
      <c r="CP147" s="312"/>
      <c r="CQ147" s="312"/>
      <c r="CR147" s="312"/>
      <c r="CS147" s="312"/>
      <c r="CT147" s="312"/>
      <c r="CU147" s="312"/>
      <c r="CV147" s="312"/>
      <c r="CW147" s="312"/>
      <c r="CX147" s="312"/>
      <c r="CY147" s="312"/>
      <c r="CZ147" s="312"/>
      <c r="DA147" s="312"/>
      <c r="DB147" s="312"/>
      <c r="DC147" s="312"/>
      <c r="DD147" s="312"/>
      <c r="DE147" s="312"/>
      <c r="DF147" s="312"/>
      <c r="DG147" s="312"/>
      <c r="DH147" s="312"/>
      <c r="DI147" s="312"/>
      <c r="DJ147" s="312"/>
      <c r="DK147" s="312"/>
      <c r="DL147" s="312"/>
      <c r="DM147" s="312"/>
      <c r="DN147" s="312"/>
      <c r="DO147" s="312"/>
      <c r="DP147" s="312"/>
      <c r="DQ147" s="312"/>
      <c r="DR147" s="312"/>
      <c r="DS147" s="312"/>
      <c r="DT147" s="312"/>
      <c r="DU147" s="312"/>
      <c r="DV147" s="312"/>
      <c r="DW147" s="312"/>
      <c r="DX147" s="312"/>
      <c r="DY147" s="312"/>
      <c r="DZ147" s="312"/>
      <c r="EA147" s="312"/>
      <c r="EB147" s="312"/>
      <c r="EC147" s="312"/>
      <c r="ED147" s="312"/>
      <c r="EE147" s="312"/>
      <c r="EF147" s="312"/>
      <c r="EG147" s="312"/>
      <c r="EH147" s="312"/>
      <c r="EI147" s="312"/>
      <c r="EJ147" s="312"/>
      <c r="EK147" s="312"/>
      <c r="EL147" s="312"/>
      <c r="EM147" s="312"/>
      <c r="EN147" s="312"/>
      <c r="EO147" s="312"/>
      <c r="EP147" s="312"/>
      <c r="EQ147" s="312"/>
      <c r="ER147" s="312"/>
      <c r="ES147" s="312"/>
      <c r="ET147" s="312"/>
      <c r="EU147" s="312"/>
      <c r="EV147" s="312"/>
      <c r="EW147" s="312"/>
      <c r="EX147" s="312"/>
      <c r="EY147" s="312"/>
      <c r="EZ147" s="312"/>
      <c r="FA147" s="312"/>
      <c r="FB147" s="312"/>
      <c r="FC147" s="312"/>
      <c r="FD147" s="312"/>
      <c r="FE147" s="312"/>
      <c r="FF147" s="312"/>
      <c r="FG147" s="312"/>
      <c r="FH147" s="312"/>
      <c r="FI147" s="312"/>
      <c r="FJ147" s="312"/>
      <c r="FK147" s="312"/>
      <c r="FL147" s="312"/>
      <c r="FM147" s="312"/>
      <c r="FN147" s="312"/>
      <c r="FO147" s="312"/>
      <c r="FP147" s="312"/>
      <c r="FQ147" s="312"/>
      <c r="FR147" s="312"/>
      <c r="FS147" s="312"/>
      <c r="FT147" s="312"/>
      <c r="FU147" s="312"/>
      <c r="FV147" s="312"/>
      <c r="FW147" s="312"/>
      <c r="FX147" s="312"/>
      <c r="FY147" s="312"/>
      <c r="FZ147" s="312"/>
      <c r="GA147" s="312"/>
      <c r="GB147" s="312"/>
      <c r="GC147" s="312"/>
      <c r="GD147" s="312"/>
      <c r="GE147" s="312"/>
      <c r="GF147" s="312"/>
      <c r="GG147" s="312"/>
    </row>
    <row r="148" spans="1:189" s="351" customFormat="1">
      <c r="A148" s="331"/>
      <c r="B148" s="346"/>
      <c r="C148" s="346"/>
      <c r="D148" s="316"/>
      <c r="E148" s="349"/>
      <c r="G148" s="314"/>
      <c r="H148" s="349"/>
      <c r="I148" s="350"/>
      <c r="J148" s="330"/>
      <c r="K148" s="330"/>
      <c r="L148" s="330"/>
      <c r="M148" s="352"/>
      <c r="N148" s="318"/>
      <c r="O148" s="314"/>
      <c r="P148" s="647"/>
      <c r="Q148" s="647"/>
      <c r="R148" s="648"/>
      <c r="S148" s="570"/>
      <c r="T148" s="649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12"/>
      <c r="AH148" s="312"/>
      <c r="AI148" s="312"/>
      <c r="AJ148" s="312"/>
      <c r="AK148" s="312"/>
      <c r="AL148" s="312"/>
      <c r="AM148" s="312"/>
      <c r="AN148" s="312"/>
      <c r="AO148" s="312"/>
      <c r="AP148" s="312"/>
      <c r="AQ148" s="312"/>
      <c r="AR148" s="312"/>
      <c r="AS148" s="312"/>
      <c r="AT148" s="312"/>
      <c r="AU148" s="312"/>
      <c r="AV148" s="312"/>
      <c r="AW148" s="312"/>
      <c r="AX148" s="312"/>
      <c r="AY148" s="312"/>
      <c r="AZ148" s="312"/>
      <c r="BA148" s="312"/>
      <c r="BB148" s="312"/>
      <c r="BC148" s="312"/>
      <c r="BD148" s="312"/>
      <c r="BE148" s="312"/>
      <c r="BF148" s="312"/>
      <c r="BG148" s="312"/>
      <c r="BH148" s="312"/>
      <c r="BI148" s="312"/>
      <c r="BJ148" s="312"/>
      <c r="BK148" s="312"/>
      <c r="BL148" s="312"/>
      <c r="BM148" s="312"/>
      <c r="BN148" s="312"/>
      <c r="BO148" s="312"/>
      <c r="BP148" s="312"/>
      <c r="BQ148" s="312"/>
      <c r="BR148" s="312"/>
      <c r="BS148" s="312"/>
      <c r="BT148" s="312"/>
      <c r="BU148" s="312"/>
      <c r="BV148" s="312"/>
      <c r="BW148" s="312"/>
      <c r="BX148" s="312"/>
      <c r="BY148" s="312"/>
      <c r="BZ148" s="312"/>
      <c r="CA148" s="312"/>
      <c r="CB148" s="312"/>
      <c r="CC148" s="312"/>
      <c r="CD148" s="312"/>
      <c r="CE148" s="312"/>
      <c r="CF148" s="312"/>
      <c r="CG148" s="312"/>
      <c r="CH148" s="312"/>
      <c r="CI148" s="312"/>
      <c r="CJ148" s="312"/>
      <c r="CK148" s="312"/>
      <c r="CL148" s="312"/>
      <c r="CM148" s="312"/>
      <c r="CN148" s="312"/>
      <c r="CO148" s="312"/>
      <c r="CP148" s="312"/>
      <c r="CQ148" s="312"/>
      <c r="CR148" s="312"/>
      <c r="CS148" s="312"/>
      <c r="CT148" s="312"/>
      <c r="CU148" s="312"/>
      <c r="CV148" s="312"/>
      <c r="CW148" s="312"/>
      <c r="CX148" s="312"/>
      <c r="CY148" s="312"/>
      <c r="CZ148" s="312"/>
      <c r="DA148" s="312"/>
      <c r="DB148" s="312"/>
      <c r="DC148" s="312"/>
      <c r="DD148" s="312"/>
      <c r="DE148" s="312"/>
      <c r="DF148" s="312"/>
      <c r="DG148" s="312"/>
      <c r="DH148" s="312"/>
      <c r="DI148" s="312"/>
      <c r="DJ148" s="312"/>
      <c r="DK148" s="312"/>
      <c r="DL148" s="312"/>
      <c r="DM148" s="312"/>
      <c r="DN148" s="312"/>
      <c r="DO148" s="312"/>
      <c r="DP148" s="312"/>
      <c r="DQ148" s="312"/>
      <c r="DR148" s="312"/>
      <c r="DS148" s="312"/>
      <c r="DT148" s="312"/>
      <c r="DU148" s="312"/>
      <c r="DV148" s="312"/>
      <c r="DW148" s="312"/>
      <c r="DX148" s="312"/>
      <c r="DY148" s="312"/>
      <c r="DZ148" s="312"/>
      <c r="EA148" s="312"/>
      <c r="EB148" s="312"/>
      <c r="EC148" s="312"/>
      <c r="ED148" s="312"/>
      <c r="EE148" s="312"/>
      <c r="EF148" s="312"/>
      <c r="EG148" s="312"/>
      <c r="EH148" s="312"/>
      <c r="EI148" s="312"/>
      <c r="EJ148" s="312"/>
      <c r="EK148" s="312"/>
      <c r="EL148" s="312"/>
      <c r="EM148" s="312"/>
      <c r="EN148" s="312"/>
      <c r="EO148" s="312"/>
      <c r="EP148" s="312"/>
      <c r="EQ148" s="312"/>
      <c r="ER148" s="312"/>
      <c r="ES148" s="312"/>
      <c r="ET148" s="312"/>
      <c r="EU148" s="312"/>
      <c r="EV148" s="312"/>
      <c r="EW148" s="312"/>
      <c r="EX148" s="312"/>
      <c r="EY148" s="312"/>
      <c r="EZ148" s="312"/>
      <c r="FA148" s="312"/>
      <c r="FB148" s="312"/>
      <c r="FC148" s="312"/>
      <c r="FD148" s="312"/>
      <c r="FE148" s="312"/>
      <c r="FF148" s="312"/>
      <c r="FG148" s="312"/>
      <c r="FH148" s="312"/>
      <c r="FI148" s="312"/>
      <c r="FJ148" s="312"/>
      <c r="FK148" s="312"/>
      <c r="FL148" s="312"/>
      <c r="FM148" s="312"/>
      <c r="FN148" s="312"/>
      <c r="FO148" s="312"/>
      <c r="FP148" s="312"/>
      <c r="FQ148" s="312"/>
      <c r="FR148" s="312"/>
      <c r="FS148" s="312"/>
      <c r="FT148" s="312"/>
      <c r="FU148" s="312"/>
      <c r="FV148" s="312"/>
      <c r="FW148" s="312"/>
      <c r="FX148" s="312"/>
      <c r="FY148" s="312"/>
      <c r="FZ148" s="312"/>
      <c r="GA148" s="312"/>
      <c r="GB148" s="312"/>
      <c r="GC148" s="312"/>
      <c r="GD148" s="312"/>
      <c r="GE148" s="312"/>
      <c r="GF148" s="312"/>
      <c r="GG148" s="312"/>
    </row>
    <row r="149" spans="1:189" s="351" customFormat="1">
      <c r="A149" s="331"/>
      <c r="B149" s="346"/>
      <c r="C149" s="346"/>
      <c r="D149" s="316"/>
      <c r="E149" s="349"/>
      <c r="G149" s="314"/>
      <c r="H149" s="349"/>
      <c r="I149" s="350"/>
      <c r="J149" s="330"/>
      <c r="K149" s="330"/>
      <c r="L149" s="330"/>
      <c r="M149" s="352"/>
      <c r="N149" s="318"/>
      <c r="O149" s="314"/>
      <c r="P149" s="647"/>
      <c r="Q149" s="647"/>
      <c r="R149" s="648"/>
      <c r="S149" s="570"/>
      <c r="T149" s="649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55"/>
      <c r="AH149" s="355"/>
      <c r="AI149" s="355"/>
      <c r="AJ149" s="355"/>
      <c r="AK149" s="355"/>
      <c r="AL149" s="355"/>
      <c r="AM149" s="355"/>
      <c r="AN149" s="355"/>
      <c r="AO149" s="355"/>
      <c r="AP149" s="355"/>
      <c r="AQ149" s="355"/>
      <c r="AR149" s="355"/>
      <c r="AS149" s="355"/>
      <c r="AT149" s="355"/>
      <c r="AU149" s="355"/>
      <c r="AV149" s="355"/>
      <c r="AW149" s="355"/>
      <c r="AX149" s="355"/>
      <c r="AY149" s="355"/>
      <c r="AZ149" s="355"/>
      <c r="BA149" s="355"/>
      <c r="BB149" s="355"/>
      <c r="BC149" s="355"/>
      <c r="BD149" s="355"/>
      <c r="BE149" s="355"/>
      <c r="BF149" s="355"/>
      <c r="BG149" s="355"/>
      <c r="BH149" s="355"/>
      <c r="BI149" s="355"/>
      <c r="BJ149" s="355"/>
      <c r="BK149" s="355"/>
      <c r="BL149" s="355"/>
      <c r="BM149" s="355"/>
      <c r="BN149" s="355"/>
      <c r="BO149" s="355"/>
      <c r="BP149" s="355"/>
      <c r="BQ149" s="355"/>
      <c r="BR149" s="355"/>
      <c r="BS149" s="355"/>
      <c r="BT149" s="355"/>
      <c r="BU149" s="355"/>
      <c r="BV149" s="355"/>
      <c r="BW149" s="355"/>
      <c r="BX149" s="355"/>
      <c r="BY149" s="355"/>
      <c r="BZ149" s="355"/>
      <c r="CA149" s="355"/>
      <c r="CB149" s="355"/>
      <c r="CC149" s="355"/>
      <c r="CD149" s="355"/>
      <c r="CE149" s="355"/>
      <c r="CF149" s="355"/>
      <c r="CG149" s="355"/>
      <c r="CH149" s="355"/>
      <c r="CI149" s="355"/>
      <c r="CJ149" s="355"/>
      <c r="CK149" s="355"/>
      <c r="CL149" s="355"/>
      <c r="CM149" s="355"/>
      <c r="CN149" s="355"/>
      <c r="CO149" s="355"/>
      <c r="CP149" s="355"/>
      <c r="CQ149" s="355"/>
      <c r="CR149" s="355"/>
      <c r="CS149" s="355"/>
      <c r="CT149" s="355"/>
      <c r="CU149" s="355"/>
      <c r="CV149" s="355"/>
      <c r="CW149" s="355"/>
      <c r="CX149" s="355"/>
      <c r="CY149" s="355"/>
      <c r="CZ149" s="355"/>
      <c r="DA149" s="355"/>
      <c r="DB149" s="355"/>
      <c r="DC149" s="355"/>
      <c r="DD149" s="355"/>
      <c r="DE149" s="355"/>
      <c r="DF149" s="355"/>
      <c r="DG149" s="355"/>
      <c r="DH149" s="355"/>
      <c r="DI149" s="355"/>
      <c r="DJ149" s="355"/>
      <c r="DK149" s="355"/>
      <c r="DL149" s="355"/>
      <c r="DM149" s="355"/>
      <c r="DN149" s="355"/>
      <c r="DO149" s="355"/>
      <c r="DP149" s="355"/>
      <c r="DQ149" s="355"/>
      <c r="DR149" s="355"/>
      <c r="DS149" s="355"/>
      <c r="DT149" s="355"/>
      <c r="DU149" s="355"/>
      <c r="DV149" s="355"/>
      <c r="DW149" s="355"/>
      <c r="DX149" s="355"/>
      <c r="DY149" s="355"/>
      <c r="DZ149" s="355"/>
      <c r="EA149" s="355"/>
      <c r="EB149" s="355"/>
      <c r="EC149" s="355"/>
      <c r="ED149" s="355"/>
      <c r="EE149" s="355"/>
      <c r="EF149" s="355"/>
      <c r="EG149" s="355"/>
      <c r="EH149" s="355"/>
      <c r="EI149" s="355"/>
      <c r="EJ149" s="355"/>
      <c r="EK149" s="355"/>
      <c r="EL149" s="355"/>
      <c r="EM149" s="355"/>
      <c r="EN149" s="355"/>
      <c r="EO149" s="355"/>
      <c r="EP149" s="355"/>
      <c r="EQ149" s="355"/>
      <c r="ER149" s="355"/>
      <c r="ES149" s="355"/>
      <c r="ET149" s="355"/>
      <c r="EU149" s="355"/>
      <c r="EV149" s="355"/>
      <c r="EW149" s="355"/>
      <c r="EX149" s="355"/>
      <c r="EY149" s="355"/>
      <c r="EZ149" s="355"/>
      <c r="FA149" s="355"/>
      <c r="FB149" s="355"/>
      <c r="FC149" s="355"/>
      <c r="FD149" s="355"/>
      <c r="FE149" s="355"/>
      <c r="FF149" s="355"/>
      <c r="FG149" s="355"/>
      <c r="FH149" s="355"/>
      <c r="FI149" s="355"/>
      <c r="FJ149" s="355"/>
      <c r="FK149" s="355"/>
      <c r="FL149" s="355"/>
      <c r="FM149" s="355"/>
      <c r="FN149" s="355"/>
      <c r="FO149" s="355"/>
      <c r="FP149" s="355"/>
      <c r="FQ149" s="355"/>
      <c r="FR149" s="355"/>
      <c r="FS149" s="355"/>
      <c r="FT149" s="355"/>
      <c r="FU149" s="355"/>
      <c r="FV149" s="355"/>
      <c r="FW149" s="355"/>
      <c r="FX149" s="355"/>
      <c r="FY149" s="355"/>
      <c r="FZ149" s="355"/>
      <c r="GA149" s="355"/>
      <c r="GB149" s="355"/>
      <c r="GC149" s="355"/>
      <c r="GD149" s="355"/>
      <c r="GE149" s="355"/>
      <c r="GF149" s="355"/>
      <c r="GG149" s="355"/>
    </row>
    <row r="150" spans="1:189" s="351" customFormat="1">
      <c r="A150" s="331"/>
      <c r="B150" s="346"/>
      <c r="C150" s="346"/>
      <c r="D150" s="316"/>
      <c r="E150" s="349"/>
      <c r="G150" s="314"/>
      <c r="H150" s="349"/>
      <c r="I150" s="350"/>
      <c r="J150" s="330"/>
      <c r="K150" s="330"/>
      <c r="L150" s="330"/>
      <c r="M150" s="352"/>
      <c r="N150" s="318"/>
      <c r="O150" s="314"/>
      <c r="P150" s="647"/>
      <c r="Q150" s="647"/>
      <c r="R150" s="648"/>
      <c r="S150" s="570"/>
      <c r="T150" s="649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12"/>
      <c r="AH150" s="312"/>
      <c r="AI150" s="312"/>
      <c r="AJ150" s="312"/>
      <c r="AK150" s="312"/>
      <c r="AL150" s="312"/>
      <c r="AM150" s="312"/>
      <c r="AN150" s="312"/>
      <c r="AO150" s="312"/>
      <c r="AP150" s="312"/>
      <c r="AQ150" s="312"/>
      <c r="AR150" s="312"/>
      <c r="AS150" s="312"/>
      <c r="AT150" s="312"/>
      <c r="AU150" s="312"/>
      <c r="AV150" s="312"/>
      <c r="AW150" s="312"/>
      <c r="AX150" s="312"/>
      <c r="AY150" s="312"/>
      <c r="AZ150" s="312"/>
      <c r="BA150" s="312"/>
      <c r="BB150" s="312"/>
      <c r="BC150" s="312"/>
      <c r="BD150" s="312"/>
      <c r="BE150" s="312"/>
      <c r="BF150" s="312"/>
      <c r="BG150" s="312"/>
      <c r="BH150" s="312"/>
      <c r="BI150" s="312"/>
      <c r="BJ150" s="312"/>
      <c r="BK150" s="312"/>
      <c r="BL150" s="312"/>
      <c r="BM150" s="312"/>
      <c r="BN150" s="312"/>
      <c r="BO150" s="312"/>
      <c r="BP150" s="312"/>
      <c r="BQ150" s="312"/>
      <c r="BR150" s="312"/>
      <c r="BS150" s="312"/>
      <c r="BT150" s="312"/>
      <c r="BU150" s="312"/>
      <c r="BV150" s="312"/>
      <c r="BW150" s="312"/>
      <c r="BX150" s="312"/>
      <c r="BY150" s="312"/>
      <c r="BZ150" s="312"/>
      <c r="CA150" s="312"/>
      <c r="CB150" s="312"/>
      <c r="CC150" s="312"/>
      <c r="CD150" s="312"/>
      <c r="CE150" s="312"/>
      <c r="CF150" s="312"/>
      <c r="CG150" s="312"/>
      <c r="CH150" s="312"/>
      <c r="CI150" s="312"/>
      <c r="CJ150" s="312"/>
      <c r="CK150" s="312"/>
      <c r="CL150" s="312"/>
      <c r="CM150" s="312"/>
      <c r="CN150" s="312"/>
      <c r="CO150" s="312"/>
      <c r="CP150" s="312"/>
      <c r="CQ150" s="312"/>
      <c r="CR150" s="312"/>
      <c r="CS150" s="312"/>
      <c r="CT150" s="312"/>
      <c r="CU150" s="312"/>
      <c r="CV150" s="312"/>
      <c r="CW150" s="312"/>
      <c r="CX150" s="312"/>
      <c r="CY150" s="312"/>
      <c r="CZ150" s="312"/>
      <c r="DA150" s="312"/>
      <c r="DB150" s="312"/>
      <c r="DC150" s="312"/>
      <c r="DD150" s="312"/>
      <c r="DE150" s="312"/>
      <c r="DF150" s="312"/>
      <c r="DG150" s="312"/>
      <c r="DH150" s="312"/>
      <c r="DI150" s="312"/>
      <c r="DJ150" s="312"/>
      <c r="DK150" s="312"/>
      <c r="DL150" s="312"/>
      <c r="DM150" s="312"/>
      <c r="DN150" s="312"/>
      <c r="DO150" s="312"/>
      <c r="DP150" s="312"/>
      <c r="DQ150" s="312"/>
      <c r="DR150" s="312"/>
      <c r="DS150" s="312"/>
      <c r="DT150" s="312"/>
      <c r="DU150" s="312"/>
      <c r="DV150" s="312"/>
      <c r="DW150" s="312"/>
      <c r="DX150" s="312"/>
      <c r="DY150" s="312"/>
      <c r="DZ150" s="312"/>
      <c r="EA150" s="312"/>
      <c r="EB150" s="312"/>
      <c r="EC150" s="312"/>
      <c r="ED150" s="312"/>
      <c r="EE150" s="312"/>
      <c r="EF150" s="312"/>
      <c r="EG150" s="312"/>
      <c r="EH150" s="312"/>
      <c r="EI150" s="312"/>
      <c r="EJ150" s="312"/>
      <c r="EK150" s="312"/>
      <c r="EL150" s="312"/>
      <c r="EM150" s="312"/>
      <c r="EN150" s="312"/>
      <c r="EO150" s="312"/>
      <c r="EP150" s="312"/>
      <c r="EQ150" s="312"/>
      <c r="ER150" s="312"/>
      <c r="ES150" s="312"/>
      <c r="ET150" s="312"/>
      <c r="EU150" s="312"/>
      <c r="EV150" s="312"/>
      <c r="EW150" s="312"/>
      <c r="EX150" s="312"/>
      <c r="EY150" s="312"/>
      <c r="EZ150" s="312"/>
      <c r="FA150" s="312"/>
      <c r="FB150" s="312"/>
      <c r="FC150" s="312"/>
      <c r="FD150" s="312"/>
      <c r="FE150" s="312"/>
      <c r="FF150" s="312"/>
      <c r="FG150" s="312"/>
      <c r="FH150" s="312"/>
      <c r="FI150" s="312"/>
      <c r="FJ150" s="312"/>
      <c r="FK150" s="312"/>
      <c r="FL150" s="312"/>
      <c r="FM150" s="312"/>
      <c r="FN150" s="312"/>
      <c r="FO150" s="312"/>
      <c r="FP150" s="312"/>
      <c r="FQ150" s="312"/>
      <c r="FR150" s="312"/>
      <c r="FS150" s="312"/>
      <c r="FT150" s="312"/>
      <c r="FU150" s="312"/>
      <c r="FV150" s="312"/>
      <c r="FW150" s="312"/>
      <c r="FX150" s="312"/>
      <c r="FY150" s="312"/>
      <c r="FZ150" s="312"/>
      <c r="GA150" s="312"/>
      <c r="GB150" s="312"/>
      <c r="GC150" s="312"/>
      <c r="GD150" s="312"/>
      <c r="GE150" s="312"/>
      <c r="GF150" s="312"/>
      <c r="GG150" s="312"/>
    </row>
    <row r="151" spans="1:189" s="351" customFormat="1">
      <c r="A151" s="331"/>
      <c r="B151" s="346"/>
      <c r="C151" s="346"/>
      <c r="D151" s="316"/>
      <c r="E151" s="349"/>
      <c r="G151" s="314"/>
      <c r="H151" s="349"/>
      <c r="I151" s="350"/>
      <c r="J151" s="330"/>
      <c r="K151" s="330"/>
      <c r="L151" s="330"/>
      <c r="M151" s="352"/>
      <c r="N151" s="318"/>
      <c r="O151" s="314"/>
      <c r="P151" s="647"/>
      <c r="Q151" s="647"/>
      <c r="R151" s="648"/>
      <c r="S151" s="570"/>
      <c r="T151" s="649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12"/>
      <c r="AH151" s="312"/>
      <c r="AI151" s="312"/>
      <c r="AJ151" s="312"/>
      <c r="AK151" s="312"/>
      <c r="AL151" s="312"/>
      <c r="AM151" s="312"/>
      <c r="AN151" s="312"/>
      <c r="AO151" s="312"/>
      <c r="AP151" s="312"/>
      <c r="AQ151" s="312"/>
      <c r="AR151" s="312"/>
      <c r="AS151" s="312"/>
      <c r="AT151" s="312"/>
      <c r="AU151" s="312"/>
      <c r="AV151" s="312"/>
      <c r="AW151" s="312"/>
      <c r="AX151" s="312"/>
      <c r="AY151" s="312"/>
      <c r="AZ151" s="312"/>
      <c r="BA151" s="312"/>
      <c r="BB151" s="312"/>
      <c r="BC151" s="312"/>
      <c r="BD151" s="312"/>
      <c r="BE151" s="312"/>
      <c r="BF151" s="312"/>
      <c r="BG151" s="312"/>
      <c r="BH151" s="312"/>
      <c r="BI151" s="312"/>
      <c r="BJ151" s="312"/>
      <c r="BK151" s="312"/>
      <c r="BL151" s="312"/>
      <c r="BM151" s="312"/>
      <c r="BN151" s="312"/>
      <c r="BO151" s="312"/>
      <c r="BP151" s="312"/>
      <c r="BQ151" s="312"/>
      <c r="BR151" s="312"/>
      <c r="BS151" s="312"/>
      <c r="BT151" s="312"/>
      <c r="BU151" s="312"/>
      <c r="BV151" s="312"/>
      <c r="BW151" s="312"/>
      <c r="BX151" s="312"/>
      <c r="BY151" s="312"/>
      <c r="BZ151" s="312"/>
      <c r="CA151" s="312"/>
      <c r="CB151" s="312"/>
      <c r="CC151" s="312"/>
      <c r="CD151" s="312"/>
      <c r="CE151" s="312"/>
      <c r="CF151" s="312"/>
      <c r="CG151" s="312"/>
      <c r="CH151" s="312"/>
      <c r="CI151" s="312"/>
      <c r="CJ151" s="312"/>
      <c r="CK151" s="312"/>
      <c r="CL151" s="312"/>
      <c r="CM151" s="312"/>
      <c r="CN151" s="312"/>
      <c r="CO151" s="312"/>
      <c r="CP151" s="312"/>
      <c r="CQ151" s="312"/>
      <c r="CR151" s="312"/>
      <c r="CS151" s="312"/>
      <c r="CT151" s="312"/>
      <c r="CU151" s="312"/>
      <c r="CV151" s="312"/>
      <c r="CW151" s="312"/>
      <c r="CX151" s="312"/>
      <c r="CY151" s="312"/>
      <c r="CZ151" s="312"/>
      <c r="DA151" s="312"/>
      <c r="DB151" s="312"/>
      <c r="DC151" s="312"/>
      <c r="DD151" s="312"/>
      <c r="DE151" s="312"/>
      <c r="DF151" s="312"/>
      <c r="DG151" s="312"/>
      <c r="DH151" s="312"/>
      <c r="DI151" s="312"/>
      <c r="DJ151" s="312"/>
      <c r="DK151" s="312"/>
      <c r="DL151" s="312"/>
      <c r="DM151" s="312"/>
      <c r="DN151" s="312"/>
      <c r="DO151" s="312"/>
      <c r="DP151" s="312"/>
      <c r="DQ151" s="312"/>
      <c r="DR151" s="312"/>
      <c r="DS151" s="312"/>
      <c r="DT151" s="312"/>
      <c r="DU151" s="312"/>
      <c r="DV151" s="312"/>
      <c r="DW151" s="312"/>
      <c r="DX151" s="312"/>
      <c r="DY151" s="312"/>
      <c r="DZ151" s="312"/>
      <c r="EA151" s="312"/>
      <c r="EB151" s="312"/>
      <c r="EC151" s="312"/>
      <c r="ED151" s="312"/>
      <c r="EE151" s="312"/>
      <c r="EF151" s="312"/>
      <c r="EG151" s="312"/>
      <c r="EH151" s="312"/>
      <c r="EI151" s="312"/>
      <c r="EJ151" s="312"/>
      <c r="EK151" s="312"/>
      <c r="EL151" s="312"/>
      <c r="EM151" s="312"/>
      <c r="EN151" s="312"/>
      <c r="EO151" s="312"/>
      <c r="EP151" s="312"/>
      <c r="EQ151" s="312"/>
      <c r="ER151" s="312"/>
      <c r="ES151" s="312"/>
      <c r="ET151" s="312"/>
      <c r="EU151" s="312"/>
      <c r="EV151" s="312"/>
      <c r="EW151" s="312"/>
      <c r="EX151" s="312"/>
      <c r="EY151" s="312"/>
      <c r="EZ151" s="312"/>
      <c r="FA151" s="312"/>
      <c r="FB151" s="312"/>
      <c r="FC151" s="312"/>
      <c r="FD151" s="312"/>
      <c r="FE151" s="312"/>
      <c r="FF151" s="312"/>
      <c r="FG151" s="312"/>
      <c r="FH151" s="312"/>
      <c r="FI151" s="312"/>
      <c r="FJ151" s="312"/>
      <c r="FK151" s="312"/>
      <c r="FL151" s="312"/>
      <c r="FM151" s="312"/>
      <c r="FN151" s="312"/>
      <c r="FO151" s="312"/>
      <c r="FP151" s="312"/>
      <c r="FQ151" s="312"/>
      <c r="FR151" s="312"/>
      <c r="FS151" s="312"/>
      <c r="FT151" s="312"/>
      <c r="FU151" s="312"/>
      <c r="FV151" s="312"/>
      <c r="FW151" s="312"/>
      <c r="FX151" s="312"/>
      <c r="FY151" s="312"/>
      <c r="FZ151" s="312"/>
      <c r="GA151" s="312"/>
      <c r="GB151" s="312"/>
      <c r="GC151" s="312"/>
      <c r="GD151" s="312"/>
      <c r="GE151" s="312"/>
      <c r="GF151" s="312"/>
      <c r="GG151" s="312"/>
    </row>
    <row r="152" spans="1:189" s="351" customFormat="1">
      <c r="A152" s="331"/>
      <c r="B152" s="346"/>
      <c r="C152" s="346"/>
      <c r="D152" s="316"/>
      <c r="E152" s="349"/>
      <c r="G152" s="314"/>
      <c r="H152" s="349"/>
      <c r="I152" s="350"/>
      <c r="J152" s="330"/>
      <c r="K152" s="330"/>
      <c r="L152" s="330"/>
      <c r="M152" s="352"/>
      <c r="N152" s="318"/>
      <c r="O152" s="314"/>
      <c r="P152" s="647"/>
      <c r="Q152" s="647"/>
      <c r="R152" s="648"/>
      <c r="S152" s="570"/>
      <c r="T152" s="649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12"/>
      <c r="AH152" s="312"/>
      <c r="AI152" s="312"/>
      <c r="AJ152" s="312"/>
      <c r="AK152" s="312"/>
      <c r="AL152" s="312"/>
      <c r="AM152" s="312"/>
      <c r="AN152" s="312"/>
      <c r="AO152" s="312"/>
      <c r="AP152" s="312"/>
      <c r="AQ152" s="312"/>
      <c r="AR152" s="312"/>
      <c r="AS152" s="312"/>
      <c r="AT152" s="312"/>
      <c r="AU152" s="312"/>
      <c r="AV152" s="312"/>
      <c r="AW152" s="312"/>
      <c r="AX152" s="312"/>
      <c r="AY152" s="312"/>
      <c r="AZ152" s="312"/>
      <c r="BA152" s="312"/>
      <c r="BB152" s="312"/>
      <c r="BC152" s="312"/>
      <c r="BD152" s="312"/>
      <c r="BE152" s="312"/>
      <c r="BF152" s="312"/>
      <c r="BG152" s="312"/>
      <c r="BH152" s="312"/>
      <c r="BI152" s="312"/>
      <c r="BJ152" s="312"/>
      <c r="BK152" s="312"/>
      <c r="BL152" s="312"/>
      <c r="BM152" s="312"/>
      <c r="BN152" s="312"/>
      <c r="BO152" s="312"/>
      <c r="BP152" s="312"/>
      <c r="BQ152" s="312"/>
      <c r="BR152" s="312"/>
      <c r="BS152" s="312"/>
      <c r="BT152" s="312"/>
      <c r="BU152" s="312"/>
      <c r="BV152" s="312"/>
      <c r="BW152" s="312"/>
      <c r="BX152" s="312"/>
      <c r="BY152" s="312"/>
      <c r="BZ152" s="312"/>
      <c r="CA152" s="312"/>
      <c r="CB152" s="312"/>
      <c r="CC152" s="312"/>
      <c r="CD152" s="312"/>
      <c r="CE152" s="312"/>
      <c r="CF152" s="312"/>
      <c r="CG152" s="312"/>
      <c r="CH152" s="312"/>
      <c r="CI152" s="312"/>
      <c r="CJ152" s="312"/>
      <c r="CK152" s="312"/>
      <c r="CL152" s="312"/>
      <c r="CM152" s="312"/>
      <c r="CN152" s="312"/>
      <c r="CO152" s="312"/>
      <c r="CP152" s="312"/>
      <c r="CQ152" s="312"/>
      <c r="CR152" s="312"/>
      <c r="CS152" s="312"/>
      <c r="CT152" s="312"/>
      <c r="CU152" s="312"/>
      <c r="CV152" s="312"/>
      <c r="CW152" s="312"/>
      <c r="CX152" s="312"/>
      <c r="CY152" s="312"/>
      <c r="CZ152" s="312"/>
      <c r="DA152" s="312"/>
      <c r="DB152" s="312"/>
      <c r="DC152" s="312"/>
      <c r="DD152" s="312"/>
      <c r="DE152" s="312"/>
      <c r="DF152" s="312"/>
      <c r="DG152" s="312"/>
      <c r="DH152" s="312"/>
      <c r="DI152" s="312"/>
      <c r="DJ152" s="312"/>
      <c r="DK152" s="312"/>
      <c r="DL152" s="312"/>
      <c r="DM152" s="312"/>
      <c r="DN152" s="312"/>
      <c r="DO152" s="312"/>
      <c r="DP152" s="312"/>
      <c r="DQ152" s="312"/>
      <c r="DR152" s="312"/>
      <c r="DS152" s="312"/>
      <c r="DT152" s="312"/>
      <c r="DU152" s="312"/>
      <c r="DV152" s="312"/>
      <c r="DW152" s="312"/>
      <c r="DX152" s="312"/>
      <c r="DY152" s="312"/>
      <c r="DZ152" s="312"/>
      <c r="EA152" s="312"/>
      <c r="EB152" s="312"/>
      <c r="EC152" s="312"/>
      <c r="ED152" s="312"/>
      <c r="EE152" s="312"/>
      <c r="EF152" s="312"/>
      <c r="EG152" s="312"/>
      <c r="EH152" s="312"/>
      <c r="EI152" s="312"/>
      <c r="EJ152" s="312"/>
      <c r="EK152" s="312"/>
      <c r="EL152" s="312"/>
      <c r="EM152" s="312"/>
      <c r="EN152" s="312"/>
      <c r="EO152" s="312"/>
      <c r="EP152" s="312"/>
      <c r="EQ152" s="312"/>
      <c r="ER152" s="312"/>
      <c r="ES152" s="312"/>
      <c r="ET152" s="312"/>
      <c r="EU152" s="312"/>
      <c r="EV152" s="312"/>
      <c r="EW152" s="312"/>
      <c r="EX152" s="312"/>
      <c r="EY152" s="312"/>
      <c r="EZ152" s="312"/>
      <c r="FA152" s="312"/>
      <c r="FB152" s="312"/>
      <c r="FC152" s="312"/>
      <c r="FD152" s="312"/>
      <c r="FE152" s="312"/>
      <c r="FF152" s="312"/>
      <c r="FG152" s="312"/>
      <c r="FH152" s="312"/>
      <c r="FI152" s="312"/>
      <c r="FJ152" s="312"/>
      <c r="FK152" s="312"/>
      <c r="FL152" s="312"/>
      <c r="FM152" s="312"/>
      <c r="FN152" s="312"/>
      <c r="FO152" s="312"/>
      <c r="FP152" s="312"/>
      <c r="FQ152" s="312"/>
      <c r="FR152" s="312"/>
      <c r="FS152" s="312"/>
      <c r="FT152" s="312"/>
      <c r="FU152" s="312"/>
      <c r="FV152" s="312"/>
      <c r="FW152" s="312"/>
      <c r="FX152" s="312"/>
      <c r="FY152" s="312"/>
      <c r="FZ152" s="312"/>
      <c r="GA152" s="312"/>
      <c r="GB152" s="312"/>
      <c r="GC152" s="312"/>
      <c r="GD152" s="312"/>
      <c r="GE152" s="312"/>
      <c r="GF152" s="312"/>
      <c r="GG152" s="312"/>
    </row>
    <row r="153" spans="1:189" s="351" customFormat="1">
      <c r="A153" s="331"/>
      <c r="B153" s="346"/>
      <c r="C153" s="346"/>
      <c r="D153" s="316"/>
      <c r="E153" s="349"/>
      <c r="G153" s="314"/>
      <c r="H153" s="349"/>
      <c r="I153" s="350"/>
      <c r="J153" s="330"/>
      <c r="K153" s="330"/>
      <c r="L153" s="330"/>
      <c r="M153" s="352"/>
      <c r="N153" s="318"/>
      <c r="O153" s="314"/>
      <c r="P153" s="647"/>
      <c r="Q153" s="647"/>
      <c r="R153" s="648"/>
      <c r="S153" s="570"/>
      <c r="T153" s="649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12"/>
      <c r="AH153" s="312"/>
      <c r="AI153" s="312"/>
      <c r="AJ153" s="312"/>
      <c r="AK153" s="312"/>
      <c r="AL153" s="312"/>
      <c r="AM153" s="312"/>
      <c r="AN153" s="312"/>
      <c r="AO153" s="312"/>
      <c r="AP153" s="312"/>
      <c r="AQ153" s="312"/>
      <c r="AR153" s="312"/>
      <c r="AS153" s="312"/>
      <c r="AT153" s="312"/>
      <c r="AU153" s="312"/>
      <c r="AV153" s="312"/>
      <c r="AW153" s="312"/>
      <c r="AX153" s="312"/>
      <c r="AY153" s="312"/>
      <c r="AZ153" s="312"/>
      <c r="BA153" s="312"/>
      <c r="BB153" s="312"/>
      <c r="BC153" s="312"/>
      <c r="BD153" s="312"/>
      <c r="BE153" s="312"/>
      <c r="BF153" s="312"/>
      <c r="BG153" s="312"/>
      <c r="BH153" s="312"/>
      <c r="BI153" s="312"/>
      <c r="BJ153" s="312"/>
      <c r="BK153" s="312"/>
      <c r="BL153" s="312"/>
      <c r="BM153" s="312"/>
      <c r="BN153" s="312"/>
      <c r="BO153" s="312"/>
      <c r="BP153" s="312"/>
      <c r="BQ153" s="312"/>
      <c r="BR153" s="312"/>
      <c r="BS153" s="312"/>
      <c r="BT153" s="312"/>
      <c r="BU153" s="312"/>
      <c r="BV153" s="312"/>
      <c r="BW153" s="312"/>
      <c r="BX153" s="312"/>
      <c r="BY153" s="312"/>
      <c r="BZ153" s="312"/>
      <c r="CA153" s="312"/>
      <c r="CB153" s="312"/>
      <c r="CC153" s="312"/>
      <c r="CD153" s="312"/>
      <c r="CE153" s="312"/>
      <c r="CF153" s="312"/>
      <c r="CG153" s="312"/>
      <c r="CH153" s="312"/>
      <c r="CI153" s="312"/>
      <c r="CJ153" s="312"/>
      <c r="CK153" s="312"/>
      <c r="CL153" s="312"/>
      <c r="CM153" s="312"/>
      <c r="CN153" s="312"/>
      <c r="CO153" s="312"/>
      <c r="CP153" s="312"/>
      <c r="CQ153" s="312"/>
      <c r="CR153" s="312"/>
      <c r="CS153" s="312"/>
      <c r="CT153" s="312"/>
      <c r="CU153" s="312"/>
      <c r="CV153" s="312"/>
      <c r="CW153" s="312"/>
      <c r="CX153" s="312"/>
      <c r="CY153" s="312"/>
      <c r="CZ153" s="312"/>
      <c r="DA153" s="312"/>
      <c r="DB153" s="312"/>
      <c r="DC153" s="312"/>
      <c r="DD153" s="312"/>
      <c r="DE153" s="312"/>
      <c r="DF153" s="312"/>
      <c r="DG153" s="312"/>
      <c r="DH153" s="312"/>
      <c r="DI153" s="312"/>
      <c r="DJ153" s="312"/>
      <c r="DK153" s="312"/>
      <c r="DL153" s="312"/>
      <c r="DM153" s="312"/>
      <c r="DN153" s="312"/>
      <c r="DO153" s="312"/>
      <c r="DP153" s="312"/>
      <c r="DQ153" s="312"/>
      <c r="DR153" s="312"/>
      <c r="DS153" s="312"/>
      <c r="DT153" s="312"/>
      <c r="DU153" s="312"/>
      <c r="DV153" s="312"/>
      <c r="DW153" s="312"/>
      <c r="DX153" s="312"/>
      <c r="DY153" s="312"/>
      <c r="DZ153" s="312"/>
      <c r="EA153" s="312"/>
      <c r="EB153" s="312"/>
      <c r="EC153" s="312"/>
      <c r="ED153" s="312"/>
      <c r="EE153" s="312"/>
      <c r="EF153" s="312"/>
      <c r="EG153" s="312"/>
      <c r="EH153" s="312"/>
      <c r="EI153" s="312"/>
      <c r="EJ153" s="312"/>
      <c r="EK153" s="312"/>
      <c r="EL153" s="312"/>
      <c r="EM153" s="312"/>
      <c r="EN153" s="312"/>
      <c r="EO153" s="312"/>
      <c r="EP153" s="312"/>
      <c r="EQ153" s="312"/>
      <c r="ER153" s="312"/>
      <c r="ES153" s="312"/>
      <c r="ET153" s="312"/>
      <c r="EU153" s="312"/>
      <c r="EV153" s="312"/>
      <c r="EW153" s="312"/>
      <c r="EX153" s="312"/>
      <c r="EY153" s="312"/>
      <c r="EZ153" s="312"/>
      <c r="FA153" s="312"/>
      <c r="FB153" s="312"/>
      <c r="FC153" s="312"/>
      <c r="FD153" s="312"/>
      <c r="FE153" s="312"/>
      <c r="FF153" s="312"/>
      <c r="FG153" s="312"/>
      <c r="FH153" s="312"/>
      <c r="FI153" s="312"/>
      <c r="FJ153" s="312"/>
      <c r="FK153" s="312"/>
      <c r="FL153" s="312"/>
      <c r="FM153" s="312"/>
      <c r="FN153" s="312"/>
      <c r="FO153" s="312"/>
      <c r="FP153" s="312"/>
      <c r="FQ153" s="312"/>
      <c r="FR153" s="312"/>
      <c r="FS153" s="312"/>
      <c r="FT153" s="312"/>
      <c r="FU153" s="312"/>
      <c r="FV153" s="312"/>
      <c r="FW153" s="312"/>
      <c r="FX153" s="312"/>
      <c r="FY153" s="312"/>
      <c r="FZ153" s="312"/>
      <c r="GA153" s="312"/>
      <c r="GB153" s="312"/>
      <c r="GC153" s="312"/>
      <c r="GD153" s="312"/>
      <c r="GE153" s="312"/>
      <c r="GF153" s="312"/>
      <c r="GG153" s="312"/>
    </row>
    <row r="154" spans="1:189" s="351" customFormat="1">
      <c r="A154" s="331"/>
      <c r="B154" s="346"/>
      <c r="C154" s="346"/>
      <c r="D154" s="316"/>
      <c r="E154" s="349"/>
      <c r="G154" s="314"/>
      <c r="H154" s="349"/>
      <c r="I154" s="350"/>
      <c r="J154" s="330"/>
      <c r="K154" s="330"/>
      <c r="L154" s="330"/>
      <c r="M154" s="352"/>
      <c r="N154" s="318"/>
      <c r="O154" s="314"/>
      <c r="P154" s="647"/>
      <c r="Q154" s="647"/>
      <c r="R154" s="648"/>
      <c r="S154" s="570"/>
      <c r="T154" s="649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12"/>
      <c r="AH154" s="312"/>
      <c r="AI154" s="312"/>
      <c r="AJ154" s="312"/>
      <c r="AK154" s="312"/>
      <c r="AL154" s="312"/>
      <c r="AM154" s="312"/>
      <c r="AN154" s="312"/>
      <c r="AO154" s="312"/>
      <c r="AP154" s="312"/>
      <c r="AQ154" s="312"/>
      <c r="AR154" s="312"/>
      <c r="AS154" s="312"/>
      <c r="AT154" s="312"/>
      <c r="AU154" s="312"/>
      <c r="AV154" s="312"/>
      <c r="AW154" s="312"/>
      <c r="AX154" s="312"/>
      <c r="AY154" s="312"/>
      <c r="AZ154" s="312"/>
      <c r="BA154" s="312"/>
      <c r="BB154" s="312"/>
      <c r="BC154" s="312"/>
      <c r="BD154" s="312"/>
      <c r="BE154" s="312"/>
      <c r="BF154" s="312"/>
      <c r="BG154" s="312"/>
      <c r="BH154" s="312"/>
      <c r="BI154" s="312"/>
      <c r="BJ154" s="312"/>
      <c r="BK154" s="312"/>
      <c r="BL154" s="312"/>
      <c r="BM154" s="312"/>
      <c r="BN154" s="312"/>
      <c r="BO154" s="312"/>
      <c r="BP154" s="312"/>
      <c r="BQ154" s="312"/>
      <c r="BR154" s="312"/>
      <c r="BS154" s="312"/>
      <c r="BT154" s="312"/>
      <c r="BU154" s="312"/>
      <c r="BV154" s="312"/>
      <c r="BW154" s="312"/>
      <c r="BX154" s="312"/>
      <c r="BY154" s="312"/>
      <c r="BZ154" s="312"/>
      <c r="CA154" s="312"/>
      <c r="CB154" s="312"/>
      <c r="CC154" s="312"/>
      <c r="CD154" s="312"/>
      <c r="CE154" s="312"/>
      <c r="CF154" s="312"/>
      <c r="CG154" s="312"/>
      <c r="CH154" s="312"/>
      <c r="CI154" s="312"/>
      <c r="CJ154" s="312"/>
      <c r="CK154" s="312"/>
      <c r="CL154" s="312"/>
      <c r="CM154" s="312"/>
      <c r="CN154" s="312"/>
      <c r="CO154" s="312"/>
      <c r="CP154" s="312"/>
      <c r="CQ154" s="312"/>
      <c r="CR154" s="312"/>
      <c r="CS154" s="312"/>
      <c r="CT154" s="312"/>
      <c r="CU154" s="312"/>
      <c r="CV154" s="312"/>
      <c r="CW154" s="312"/>
      <c r="CX154" s="312"/>
      <c r="CY154" s="312"/>
      <c r="CZ154" s="312"/>
      <c r="DA154" s="312"/>
      <c r="DB154" s="312"/>
      <c r="DC154" s="312"/>
      <c r="DD154" s="312"/>
      <c r="DE154" s="312"/>
      <c r="DF154" s="312"/>
      <c r="DG154" s="312"/>
      <c r="DH154" s="312"/>
      <c r="DI154" s="312"/>
      <c r="DJ154" s="312"/>
      <c r="DK154" s="312"/>
      <c r="DL154" s="312"/>
      <c r="DM154" s="312"/>
      <c r="DN154" s="312"/>
      <c r="DO154" s="312"/>
      <c r="DP154" s="312"/>
      <c r="DQ154" s="312"/>
      <c r="DR154" s="312"/>
      <c r="DS154" s="312"/>
      <c r="DT154" s="312"/>
      <c r="DU154" s="312"/>
      <c r="DV154" s="312"/>
      <c r="DW154" s="312"/>
      <c r="DX154" s="312"/>
      <c r="DY154" s="312"/>
      <c r="DZ154" s="312"/>
      <c r="EA154" s="312"/>
      <c r="EB154" s="312"/>
      <c r="EC154" s="312"/>
      <c r="ED154" s="312"/>
      <c r="EE154" s="312"/>
      <c r="EF154" s="312"/>
      <c r="EG154" s="312"/>
      <c r="EH154" s="312"/>
      <c r="EI154" s="312"/>
      <c r="EJ154" s="312"/>
      <c r="EK154" s="312"/>
      <c r="EL154" s="312"/>
      <c r="EM154" s="312"/>
      <c r="EN154" s="312"/>
      <c r="EO154" s="312"/>
      <c r="EP154" s="312"/>
      <c r="EQ154" s="312"/>
      <c r="ER154" s="312"/>
      <c r="ES154" s="312"/>
      <c r="ET154" s="312"/>
      <c r="EU154" s="312"/>
      <c r="EV154" s="312"/>
      <c r="EW154" s="312"/>
      <c r="EX154" s="312"/>
      <c r="EY154" s="312"/>
      <c r="EZ154" s="312"/>
      <c r="FA154" s="312"/>
      <c r="FB154" s="312"/>
      <c r="FC154" s="312"/>
      <c r="FD154" s="312"/>
      <c r="FE154" s="312"/>
      <c r="FF154" s="312"/>
      <c r="FG154" s="312"/>
      <c r="FH154" s="312"/>
      <c r="FI154" s="312"/>
      <c r="FJ154" s="312"/>
      <c r="FK154" s="312"/>
      <c r="FL154" s="312"/>
      <c r="FM154" s="312"/>
      <c r="FN154" s="312"/>
      <c r="FO154" s="312"/>
      <c r="FP154" s="312"/>
      <c r="FQ154" s="312"/>
      <c r="FR154" s="312"/>
      <c r="FS154" s="312"/>
      <c r="FT154" s="312"/>
      <c r="FU154" s="312"/>
      <c r="FV154" s="312"/>
      <c r="FW154" s="312"/>
      <c r="FX154" s="312"/>
      <c r="FY154" s="312"/>
      <c r="FZ154" s="312"/>
      <c r="GA154" s="312"/>
      <c r="GB154" s="312"/>
      <c r="GC154" s="312"/>
      <c r="GD154" s="312"/>
      <c r="GE154" s="312"/>
      <c r="GF154" s="312"/>
      <c r="GG154" s="312"/>
    </row>
    <row r="155" spans="1:189" s="351" customFormat="1">
      <c r="A155" s="331"/>
      <c r="B155" s="346"/>
      <c r="C155" s="346"/>
      <c r="D155" s="316"/>
      <c r="E155" s="349"/>
      <c r="G155" s="314"/>
      <c r="H155" s="349"/>
      <c r="I155" s="350"/>
      <c r="J155" s="330"/>
      <c r="K155" s="330"/>
      <c r="L155" s="330"/>
      <c r="M155" s="352"/>
      <c r="N155" s="318"/>
      <c r="O155" s="314"/>
      <c r="P155" s="647"/>
      <c r="Q155" s="647"/>
      <c r="R155" s="648"/>
      <c r="S155" s="570"/>
      <c r="T155" s="649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12"/>
      <c r="AH155" s="312"/>
      <c r="AI155" s="312"/>
      <c r="AJ155" s="312"/>
      <c r="AK155" s="312"/>
      <c r="AL155" s="312"/>
      <c r="AM155" s="312"/>
      <c r="AN155" s="312"/>
      <c r="AO155" s="312"/>
      <c r="AP155" s="312"/>
      <c r="AQ155" s="312"/>
      <c r="AR155" s="312"/>
      <c r="AS155" s="312"/>
      <c r="AT155" s="312"/>
      <c r="AU155" s="312"/>
      <c r="AV155" s="312"/>
      <c r="AW155" s="312"/>
      <c r="AX155" s="312"/>
      <c r="AY155" s="312"/>
      <c r="AZ155" s="312"/>
      <c r="BA155" s="312"/>
      <c r="BB155" s="312"/>
      <c r="BC155" s="312"/>
      <c r="BD155" s="312"/>
      <c r="BE155" s="312"/>
      <c r="BF155" s="312"/>
      <c r="BG155" s="312"/>
      <c r="BH155" s="312"/>
      <c r="BI155" s="312"/>
      <c r="BJ155" s="312"/>
      <c r="BK155" s="312"/>
      <c r="BL155" s="312"/>
      <c r="BM155" s="312"/>
      <c r="BN155" s="312"/>
      <c r="BO155" s="312"/>
      <c r="BP155" s="312"/>
      <c r="BQ155" s="312"/>
      <c r="BR155" s="312"/>
      <c r="BS155" s="312"/>
      <c r="BT155" s="312"/>
      <c r="BU155" s="312"/>
      <c r="BV155" s="312"/>
      <c r="BW155" s="312"/>
      <c r="BX155" s="312"/>
      <c r="BY155" s="312"/>
      <c r="BZ155" s="312"/>
      <c r="CA155" s="312"/>
      <c r="CB155" s="312"/>
      <c r="CC155" s="312"/>
      <c r="CD155" s="312"/>
      <c r="CE155" s="312"/>
      <c r="CF155" s="312"/>
      <c r="CG155" s="312"/>
      <c r="CH155" s="312"/>
      <c r="CI155" s="312"/>
      <c r="CJ155" s="312"/>
      <c r="CK155" s="312"/>
      <c r="CL155" s="312"/>
      <c r="CM155" s="312"/>
      <c r="CN155" s="312"/>
      <c r="CO155" s="312"/>
      <c r="CP155" s="312"/>
      <c r="CQ155" s="312"/>
      <c r="CR155" s="312"/>
      <c r="CS155" s="312"/>
      <c r="CT155" s="312"/>
      <c r="CU155" s="312"/>
      <c r="CV155" s="312"/>
      <c r="CW155" s="312"/>
      <c r="CX155" s="312"/>
      <c r="CY155" s="312"/>
      <c r="CZ155" s="312"/>
      <c r="DA155" s="312"/>
      <c r="DB155" s="312"/>
      <c r="DC155" s="312"/>
      <c r="DD155" s="312"/>
      <c r="DE155" s="312"/>
      <c r="DF155" s="312"/>
      <c r="DG155" s="312"/>
      <c r="DH155" s="312"/>
      <c r="DI155" s="312"/>
      <c r="DJ155" s="312"/>
      <c r="DK155" s="312"/>
      <c r="DL155" s="312"/>
      <c r="DM155" s="312"/>
      <c r="DN155" s="312"/>
      <c r="DO155" s="312"/>
      <c r="DP155" s="312"/>
      <c r="DQ155" s="312"/>
      <c r="DR155" s="312"/>
      <c r="DS155" s="312"/>
      <c r="DT155" s="312"/>
      <c r="DU155" s="312"/>
      <c r="DV155" s="312"/>
      <c r="DW155" s="312"/>
      <c r="DX155" s="312"/>
      <c r="DY155" s="312"/>
      <c r="DZ155" s="312"/>
      <c r="EA155" s="312"/>
      <c r="EB155" s="312"/>
      <c r="EC155" s="312"/>
      <c r="ED155" s="312"/>
      <c r="EE155" s="312"/>
      <c r="EF155" s="312"/>
      <c r="EG155" s="312"/>
      <c r="EH155" s="312"/>
      <c r="EI155" s="312"/>
      <c r="EJ155" s="312"/>
      <c r="EK155" s="312"/>
      <c r="EL155" s="312"/>
      <c r="EM155" s="312"/>
      <c r="EN155" s="312"/>
      <c r="EO155" s="312"/>
      <c r="EP155" s="312"/>
      <c r="EQ155" s="312"/>
      <c r="ER155" s="312"/>
      <c r="ES155" s="312"/>
      <c r="ET155" s="312"/>
      <c r="EU155" s="312"/>
      <c r="EV155" s="312"/>
      <c r="EW155" s="312"/>
      <c r="EX155" s="312"/>
      <c r="EY155" s="312"/>
      <c r="EZ155" s="312"/>
      <c r="FA155" s="312"/>
      <c r="FB155" s="312"/>
      <c r="FC155" s="312"/>
      <c r="FD155" s="312"/>
      <c r="FE155" s="312"/>
      <c r="FF155" s="312"/>
      <c r="FG155" s="312"/>
      <c r="FH155" s="312"/>
      <c r="FI155" s="312"/>
      <c r="FJ155" s="312"/>
      <c r="FK155" s="312"/>
      <c r="FL155" s="312"/>
      <c r="FM155" s="312"/>
      <c r="FN155" s="312"/>
      <c r="FO155" s="312"/>
      <c r="FP155" s="312"/>
      <c r="FQ155" s="312"/>
      <c r="FR155" s="312"/>
      <c r="FS155" s="312"/>
      <c r="FT155" s="312"/>
      <c r="FU155" s="312"/>
      <c r="FV155" s="312"/>
      <c r="FW155" s="312"/>
      <c r="FX155" s="312"/>
      <c r="FY155" s="312"/>
      <c r="FZ155" s="312"/>
      <c r="GA155" s="312"/>
      <c r="GB155" s="312"/>
      <c r="GC155" s="312"/>
      <c r="GD155" s="312"/>
      <c r="GE155" s="312"/>
      <c r="GF155" s="312"/>
      <c r="GG155" s="312"/>
    </row>
    <row r="156" spans="1:189" s="351" customFormat="1">
      <c r="A156" s="331"/>
      <c r="B156" s="346"/>
      <c r="C156" s="346"/>
      <c r="D156" s="316"/>
      <c r="E156" s="349"/>
      <c r="G156" s="314"/>
      <c r="H156" s="349"/>
      <c r="I156" s="350"/>
      <c r="J156" s="330"/>
      <c r="K156" s="330"/>
      <c r="L156" s="330"/>
      <c r="M156" s="352"/>
      <c r="N156" s="318"/>
      <c r="O156" s="314"/>
      <c r="P156" s="647"/>
      <c r="Q156" s="647"/>
      <c r="R156" s="648"/>
      <c r="S156" s="570"/>
      <c r="T156" s="649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12"/>
      <c r="AH156" s="312"/>
      <c r="AI156" s="312"/>
      <c r="AJ156" s="312"/>
      <c r="AK156" s="312"/>
      <c r="AL156" s="312"/>
      <c r="AM156" s="312"/>
      <c r="AN156" s="312"/>
      <c r="AO156" s="312"/>
      <c r="AP156" s="312"/>
      <c r="AQ156" s="312"/>
      <c r="AR156" s="312"/>
      <c r="AS156" s="312"/>
      <c r="AT156" s="312"/>
      <c r="AU156" s="312"/>
      <c r="AV156" s="312"/>
      <c r="AW156" s="312"/>
      <c r="AX156" s="312"/>
      <c r="AY156" s="312"/>
      <c r="AZ156" s="312"/>
      <c r="BA156" s="312"/>
      <c r="BB156" s="312"/>
      <c r="BC156" s="312"/>
      <c r="BD156" s="312"/>
      <c r="BE156" s="312"/>
      <c r="BF156" s="312"/>
      <c r="BG156" s="312"/>
      <c r="BH156" s="312"/>
      <c r="BI156" s="312"/>
      <c r="BJ156" s="312"/>
      <c r="BK156" s="312"/>
      <c r="BL156" s="312"/>
      <c r="BM156" s="312"/>
      <c r="BN156" s="312"/>
      <c r="BO156" s="312"/>
      <c r="BP156" s="312"/>
      <c r="BQ156" s="312"/>
      <c r="BR156" s="312"/>
      <c r="BS156" s="312"/>
      <c r="BT156" s="312"/>
      <c r="BU156" s="312"/>
      <c r="BV156" s="312"/>
      <c r="BW156" s="312"/>
      <c r="BX156" s="312"/>
      <c r="BY156" s="312"/>
      <c r="BZ156" s="312"/>
      <c r="CA156" s="312"/>
      <c r="CB156" s="312"/>
      <c r="CC156" s="312"/>
      <c r="CD156" s="312"/>
      <c r="CE156" s="312"/>
      <c r="CF156" s="312"/>
      <c r="CG156" s="312"/>
      <c r="CH156" s="312"/>
      <c r="CI156" s="312"/>
      <c r="CJ156" s="312"/>
      <c r="CK156" s="312"/>
      <c r="CL156" s="312"/>
      <c r="CM156" s="312"/>
      <c r="CN156" s="312"/>
      <c r="CO156" s="312"/>
      <c r="CP156" s="312"/>
      <c r="CQ156" s="312"/>
      <c r="CR156" s="312"/>
      <c r="CS156" s="312"/>
      <c r="CT156" s="312"/>
      <c r="CU156" s="312"/>
      <c r="CV156" s="312"/>
      <c r="CW156" s="312"/>
      <c r="CX156" s="312"/>
      <c r="CY156" s="312"/>
      <c r="CZ156" s="312"/>
      <c r="DA156" s="312"/>
      <c r="DB156" s="312"/>
      <c r="DC156" s="312"/>
      <c r="DD156" s="312"/>
      <c r="DE156" s="312"/>
      <c r="DF156" s="312"/>
      <c r="DG156" s="312"/>
      <c r="DH156" s="312"/>
      <c r="DI156" s="312"/>
      <c r="DJ156" s="312"/>
      <c r="DK156" s="312"/>
      <c r="DL156" s="312"/>
      <c r="DM156" s="312"/>
      <c r="DN156" s="312"/>
      <c r="DO156" s="312"/>
      <c r="DP156" s="312"/>
      <c r="DQ156" s="312"/>
      <c r="DR156" s="312"/>
      <c r="DS156" s="312"/>
      <c r="DT156" s="312"/>
      <c r="DU156" s="312"/>
      <c r="DV156" s="312"/>
      <c r="DW156" s="312"/>
      <c r="DX156" s="312"/>
      <c r="DY156" s="312"/>
      <c r="DZ156" s="312"/>
      <c r="EA156" s="312"/>
      <c r="EB156" s="312"/>
      <c r="EC156" s="312"/>
      <c r="ED156" s="312"/>
      <c r="EE156" s="312"/>
      <c r="EF156" s="312"/>
      <c r="EG156" s="312"/>
      <c r="EH156" s="312"/>
      <c r="EI156" s="312"/>
      <c r="EJ156" s="312"/>
      <c r="EK156" s="312"/>
      <c r="EL156" s="312"/>
      <c r="EM156" s="312"/>
      <c r="EN156" s="312"/>
      <c r="EO156" s="312"/>
      <c r="EP156" s="312"/>
      <c r="EQ156" s="312"/>
      <c r="ER156" s="312"/>
      <c r="ES156" s="312"/>
      <c r="ET156" s="312"/>
      <c r="EU156" s="312"/>
      <c r="EV156" s="312"/>
      <c r="EW156" s="312"/>
      <c r="EX156" s="312"/>
      <c r="EY156" s="312"/>
      <c r="EZ156" s="312"/>
      <c r="FA156" s="312"/>
      <c r="FB156" s="312"/>
      <c r="FC156" s="312"/>
      <c r="FD156" s="312"/>
      <c r="FE156" s="312"/>
      <c r="FF156" s="312"/>
      <c r="FG156" s="312"/>
      <c r="FH156" s="312"/>
      <c r="FI156" s="312"/>
      <c r="FJ156" s="312"/>
      <c r="FK156" s="312"/>
      <c r="FL156" s="312"/>
      <c r="FM156" s="312"/>
      <c r="FN156" s="312"/>
      <c r="FO156" s="312"/>
      <c r="FP156" s="312"/>
      <c r="FQ156" s="312"/>
      <c r="FR156" s="312"/>
      <c r="FS156" s="312"/>
      <c r="FT156" s="312"/>
      <c r="FU156" s="312"/>
      <c r="FV156" s="312"/>
      <c r="FW156" s="312"/>
      <c r="FX156" s="312"/>
      <c r="FY156" s="312"/>
      <c r="FZ156" s="312"/>
      <c r="GA156" s="312"/>
      <c r="GB156" s="312"/>
      <c r="GC156" s="312"/>
      <c r="GD156" s="312"/>
      <c r="GE156" s="312"/>
      <c r="GF156" s="312"/>
      <c r="GG156" s="312"/>
    </row>
    <row r="157" spans="1:189" s="351" customFormat="1">
      <c r="A157" s="331"/>
      <c r="B157" s="346"/>
      <c r="C157" s="346"/>
      <c r="D157" s="316"/>
      <c r="E157" s="349"/>
      <c r="G157" s="314"/>
      <c r="H157" s="349"/>
      <c r="I157" s="350"/>
      <c r="J157" s="330"/>
      <c r="K157" s="330"/>
      <c r="L157" s="330"/>
      <c r="M157" s="352"/>
      <c r="N157" s="318"/>
      <c r="O157" s="314"/>
      <c r="P157" s="647"/>
      <c r="Q157" s="647"/>
      <c r="R157" s="648"/>
      <c r="S157" s="570"/>
      <c r="T157" s="649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12"/>
      <c r="AH157" s="312"/>
      <c r="AI157" s="312"/>
      <c r="AJ157" s="312"/>
      <c r="AK157" s="312"/>
      <c r="AL157" s="312"/>
      <c r="AM157" s="312"/>
      <c r="AN157" s="312"/>
      <c r="AO157" s="312"/>
      <c r="AP157" s="312"/>
      <c r="AQ157" s="312"/>
      <c r="AR157" s="312"/>
      <c r="AS157" s="312"/>
      <c r="AT157" s="312"/>
      <c r="AU157" s="312"/>
      <c r="AV157" s="312"/>
      <c r="AW157" s="312"/>
      <c r="AX157" s="312"/>
      <c r="AY157" s="312"/>
      <c r="AZ157" s="312"/>
      <c r="BA157" s="312"/>
      <c r="BB157" s="312"/>
      <c r="BC157" s="312"/>
      <c r="BD157" s="312"/>
      <c r="BE157" s="312"/>
      <c r="BF157" s="312"/>
      <c r="BG157" s="312"/>
      <c r="BH157" s="312"/>
      <c r="BI157" s="312"/>
      <c r="BJ157" s="312"/>
      <c r="BK157" s="312"/>
      <c r="BL157" s="312"/>
      <c r="BM157" s="312"/>
      <c r="BN157" s="312"/>
      <c r="BO157" s="312"/>
      <c r="BP157" s="312"/>
      <c r="BQ157" s="312"/>
      <c r="BR157" s="312"/>
      <c r="BS157" s="312"/>
      <c r="BT157" s="312"/>
      <c r="BU157" s="312"/>
      <c r="BV157" s="312"/>
      <c r="BW157" s="312"/>
      <c r="BX157" s="312"/>
      <c r="BY157" s="312"/>
      <c r="BZ157" s="312"/>
      <c r="CA157" s="312"/>
      <c r="CB157" s="312"/>
      <c r="CC157" s="312"/>
      <c r="CD157" s="312"/>
      <c r="CE157" s="312"/>
      <c r="CF157" s="312"/>
      <c r="CG157" s="312"/>
      <c r="CH157" s="312"/>
      <c r="CI157" s="312"/>
      <c r="CJ157" s="312"/>
      <c r="CK157" s="312"/>
      <c r="CL157" s="312"/>
      <c r="CM157" s="312"/>
      <c r="CN157" s="312"/>
      <c r="CO157" s="312"/>
      <c r="CP157" s="312"/>
      <c r="CQ157" s="312"/>
      <c r="CR157" s="312"/>
      <c r="CS157" s="312"/>
      <c r="CT157" s="312"/>
      <c r="CU157" s="312"/>
      <c r="CV157" s="312"/>
      <c r="CW157" s="312"/>
      <c r="CX157" s="312"/>
      <c r="CY157" s="312"/>
      <c r="CZ157" s="312"/>
      <c r="DA157" s="312"/>
      <c r="DB157" s="312"/>
      <c r="DC157" s="312"/>
      <c r="DD157" s="312"/>
      <c r="DE157" s="312"/>
      <c r="DF157" s="312"/>
      <c r="DG157" s="312"/>
      <c r="DH157" s="312"/>
      <c r="DI157" s="312"/>
      <c r="DJ157" s="312"/>
      <c r="DK157" s="312"/>
      <c r="DL157" s="312"/>
      <c r="DM157" s="312"/>
      <c r="DN157" s="312"/>
      <c r="DO157" s="312"/>
      <c r="DP157" s="312"/>
      <c r="DQ157" s="312"/>
      <c r="DR157" s="312"/>
      <c r="DS157" s="312"/>
      <c r="DT157" s="312"/>
      <c r="DU157" s="312"/>
      <c r="DV157" s="312"/>
      <c r="DW157" s="312"/>
      <c r="DX157" s="312"/>
      <c r="DY157" s="312"/>
      <c r="DZ157" s="312"/>
      <c r="EA157" s="312"/>
      <c r="EB157" s="312"/>
      <c r="EC157" s="312"/>
      <c r="ED157" s="312"/>
      <c r="EE157" s="312"/>
      <c r="EF157" s="312"/>
      <c r="EG157" s="312"/>
      <c r="EH157" s="312"/>
      <c r="EI157" s="312"/>
      <c r="EJ157" s="312"/>
      <c r="EK157" s="312"/>
      <c r="EL157" s="312"/>
      <c r="EM157" s="312"/>
      <c r="EN157" s="312"/>
      <c r="EO157" s="312"/>
      <c r="EP157" s="312"/>
      <c r="EQ157" s="312"/>
      <c r="ER157" s="312"/>
      <c r="ES157" s="312"/>
      <c r="ET157" s="312"/>
      <c r="EU157" s="312"/>
      <c r="EV157" s="312"/>
      <c r="EW157" s="312"/>
      <c r="EX157" s="312"/>
      <c r="EY157" s="312"/>
      <c r="EZ157" s="312"/>
      <c r="FA157" s="312"/>
      <c r="FB157" s="312"/>
      <c r="FC157" s="312"/>
      <c r="FD157" s="312"/>
      <c r="FE157" s="312"/>
      <c r="FF157" s="312"/>
      <c r="FG157" s="312"/>
      <c r="FH157" s="312"/>
      <c r="FI157" s="312"/>
      <c r="FJ157" s="312"/>
      <c r="FK157" s="312"/>
      <c r="FL157" s="312"/>
      <c r="FM157" s="312"/>
      <c r="FN157" s="312"/>
      <c r="FO157" s="312"/>
      <c r="FP157" s="312"/>
      <c r="FQ157" s="312"/>
      <c r="FR157" s="312"/>
      <c r="FS157" s="312"/>
      <c r="FT157" s="312"/>
      <c r="FU157" s="312"/>
      <c r="FV157" s="312"/>
      <c r="FW157" s="312"/>
      <c r="FX157" s="312"/>
      <c r="FY157" s="312"/>
      <c r="FZ157" s="312"/>
      <c r="GA157" s="312"/>
      <c r="GB157" s="312"/>
      <c r="GC157" s="312"/>
      <c r="GD157" s="312"/>
      <c r="GE157" s="312"/>
      <c r="GF157" s="312"/>
      <c r="GG157" s="312"/>
    </row>
    <row r="158" spans="1:189" s="351" customFormat="1">
      <c r="A158" s="331"/>
      <c r="B158" s="346"/>
      <c r="C158" s="346"/>
      <c r="D158" s="316"/>
      <c r="E158" s="349"/>
      <c r="G158" s="314"/>
      <c r="H158" s="349"/>
      <c r="I158" s="350"/>
      <c r="J158" s="330"/>
      <c r="K158" s="330"/>
      <c r="L158" s="330"/>
      <c r="M158" s="352"/>
      <c r="N158" s="318"/>
      <c r="O158" s="314"/>
      <c r="P158" s="647"/>
      <c r="Q158" s="647"/>
      <c r="R158" s="648"/>
      <c r="S158" s="570"/>
      <c r="T158" s="649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12"/>
      <c r="AH158" s="312"/>
      <c r="AI158" s="312"/>
      <c r="AJ158" s="312"/>
      <c r="AK158" s="312"/>
      <c r="AL158" s="312"/>
      <c r="AM158" s="312"/>
      <c r="AN158" s="312"/>
      <c r="AO158" s="312"/>
      <c r="AP158" s="312"/>
      <c r="AQ158" s="312"/>
      <c r="AR158" s="312"/>
      <c r="AS158" s="312"/>
      <c r="AT158" s="312"/>
      <c r="AU158" s="312"/>
      <c r="AV158" s="312"/>
      <c r="AW158" s="312"/>
      <c r="AX158" s="312"/>
      <c r="AY158" s="312"/>
      <c r="AZ158" s="312"/>
      <c r="BA158" s="312"/>
      <c r="BB158" s="312"/>
      <c r="BC158" s="312"/>
      <c r="BD158" s="312"/>
      <c r="BE158" s="312"/>
      <c r="BF158" s="312"/>
      <c r="BG158" s="312"/>
      <c r="BH158" s="312"/>
      <c r="BI158" s="312"/>
      <c r="BJ158" s="312"/>
      <c r="BK158" s="312"/>
      <c r="BL158" s="312"/>
      <c r="BM158" s="312"/>
      <c r="BN158" s="312"/>
      <c r="BO158" s="312"/>
      <c r="BP158" s="312"/>
      <c r="BQ158" s="312"/>
      <c r="BR158" s="312"/>
      <c r="BS158" s="312"/>
      <c r="BT158" s="312"/>
      <c r="BU158" s="312"/>
      <c r="BV158" s="312"/>
      <c r="BW158" s="312"/>
      <c r="BX158" s="312"/>
      <c r="BY158" s="312"/>
      <c r="BZ158" s="312"/>
      <c r="CA158" s="312"/>
      <c r="CB158" s="312"/>
      <c r="CC158" s="312"/>
      <c r="CD158" s="312"/>
      <c r="CE158" s="312"/>
      <c r="CF158" s="312"/>
      <c r="CG158" s="312"/>
      <c r="CH158" s="312"/>
      <c r="CI158" s="312"/>
      <c r="CJ158" s="312"/>
      <c r="CK158" s="312"/>
      <c r="CL158" s="312"/>
      <c r="CM158" s="312"/>
      <c r="CN158" s="312"/>
      <c r="CO158" s="312"/>
      <c r="CP158" s="312"/>
      <c r="CQ158" s="312"/>
      <c r="CR158" s="312"/>
      <c r="CS158" s="312"/>
      <c r="CT158" s="312"/>
      <c r="CU158" s="312"/>
      <c r="CV158" s="312"/>
      <c r="CW158" s="312"/>
      <c r="CX158" s="312"/>
      <c r="CY158" s="312"/>
      <c r="CZ158" s="312"/>
      <c r="DA158" s="312"/>
      <c r="DB158" s="312"/>
      <c r="DC158" s="312"/>
      <c r="DD158" s="312"/>
      <c r="DE158" s="312"/>
      <c r="DF158" s="312"/>
      <c r="DG158" s="312"/>
      <c r="DH158" s="312"/>
      <c r="DI158" s="312"/>
      <c r="DJ158" s="312"/>
      <c r="DK158" s="312"/>
      <c r="DL158" s="312"/>
      <c r="DM158" s="312"/>
      <c r="DN158" s="312"/>
      <c r="DO158" s="312"/>
      <c r="DP158" s="312"/>
      <c r="DQ158" s="312"/>
      <c r="DR158" s="312"/>
      <c r="DS158" s="312"/>
      <c r="DT158" s="312"/>
      <c r="DU158" s="312"/>
      <c r="DV158" s="312"/>
      <c r="DW158" s="312"/>
      <c r="DX158" s="312"/>
      <c r="DY158" s="312"/>
      <c r="DZ158" s="312"/>
      <c r="EA158" s="312"/>
      <c r="EB158" s="312"/>
      <c r="EC158" s="312"/>
      <c r="ED158" s="312"/>
      <c r="EE158" s="312"/>
      <c r="EF158" s="312"/>
      <c r="EG158" s="312"/>
      <c r="EH158" s="312"/>
      <c r="EI158" s="312"/>
      <c r="EJ158" s="312"/>
      <c r="EK158" s="312"/>
      <c r="EL158" s="312"/>
      <c r="EM158" s="312"/>
      <c r="EN158" s="312"/>
      <c r="EO158" s="312"/>
      <c r="EP158" s="312"/>
      <c r="EQ158" s="312"/>
      <c r="ER158" s="312"/>
      <c r="ES158" s="312"/>
      <c r="ET158" s="312"/>
      <c r="EU158" s="312"/>
      <c r="EV158" s="312"/>
      <c r="EW158" s="312"/>
      <c r="EX158" s="312"/>
      <c r="EY158" s="312"/>
      <c r="EZ158" s="312"/>
      <c r="FA158" s="312"/>
      <c r="FB158" s="312"/>
      <c r="FC158" s="312"/>
      <c r="FD158" s="312"/>
      <c r="FE158" s="312"/>
      <c r="FF158" s="312"/>
      <c r="FG158" s="312"/>
      <c r="FH158" s="312"/>
      <c r="FI158" s="312"/>
      <c r="FJ158" s="312"/>
      <c r="FK158" s="312"/>
      <c r="FL158" s="312"/>
      <c r="FM158" s="312"/>
      <c r="FN158" s="312"/>
      <c r="FO158" s="312"/>
      <c r="FP158" s="312"/>
      <c r="FQ158" s="312"/>
      <c r="FR158" s="312"/>
      <c r="FS158" s="312"/>
      <c r="FT158" s="312"/>
      <c r="FU158" s="312"/>
      <c r="FV158" s="312"/>
      <c r="FW158" s="312"/>
      <c r="FX158" s="312"/>
      <c r="FY158" s="312"/>
      <c r="FZ158" s="312"/>
      <c r="GA158" s="312"/>
      <c r="GB158" s="312"/>
      <c r="GC158" s="312"/>
      <c r="GD158" s="312"/>
      <c r="GE158" s="312"/>
      <c r="GF158" s="312"/>
      <c r="GG158" s="312"/>
    </row>
    <row r="159" spans="1:189" s="351" customFormat="1">
      <c r="A159" s="331"/>
      <c r="B159" s="346"/>
      <c r="C159" s="346"/>
      <c r="D159" s="316"/>
      <c r="E159" s="349"/>
      <c r="G159" s="314"/>
      <c r="H159" s="349"/>
      <c r="I159" s="350"/>
      <c r="J159" s="330"/>
      <c r="K159" s="330"/>
      <c r="L159" s="330"/>
      <c r="M159" s="352"/>
      <c r="N159" s="318"/>
      <c r="O159" s="314"/>
      <c r="P159" s="647"/>
      <c r="Q159" s="647"/>
      <c r="R159" s="648"/>
      <c r="S159" s="570"/>
      <c r="T159" s="649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12"/>
      <c r="AH159" s="312"/>
      <c r="AI159" s="312"/>
      <c r="AJ159" s="312"/>
      <c r="AK159" s="312"/>
      <c r="AL159" s="312"/>
      <c r="AM159" s="312"/>
      <c r="AN159" s="312"/>
      <c r="AO159" s="312"/>
      <c r="AP159" s="312"/>
      <c r="AQ159" s="312"/>
      <c r="AR159" s="312"/>
      <c r="AS159" s="312"/>
      <c r="AT159" s="312"/>
      <c r="AU159" s="312"/>
      <c r="AV159" s="312"/>
      <c r="AW159" s="312"/>
      <c r="AX159" s="312"/>
      <c r="AY159" s="312"/>
      <c r="AZ159" s="312"/>
      <c r="BA159" s="312"/>
      <c r="BB159" s="312"/>
      <c r="BC159" s="312"/>
      <c r="BD159" s="312"/>
      <c r="BE159" s="312"/>
      <c r="BF159" s="312"/>
      <c r="BG159" s="312"/>
      <c r="BH159" s="312"/>
      <c r="BI159" s="312"/>
      <c r="BJ159" s="312"/>
      <c r="BK159" s="312"/>
      <c r="BL159" s="312"/>
      <c r="BM159" s="312"/>
      <c r="BN159" s="312"/>
      <c r="BO159" s="312"/>
      <c r="BP159" s="312"/>
      <c r="BQ159" s="312"/>
      <c r="BR159" s="312"/>
      <c r="BS159" s="312"/>
      <c r="BT159" s="312"/>
      <c r="BU159" s="312"/>
      <c r="BV159" s="312"/>
      <c r="BW159" s="312"/>
      <c r="BX159" s="312"/>
      <c r="BY159" s="312"/>
      <c r="BZ159" s="312"/>
      <c r="CA159" s="312"/>
      <c r="CB159" s="312"/>
      <c r="CC159" s="312"/>
      <c r="CD159" s="312"/>
      <c r="CE159" s="312"/>
      <c r="CF159" s="312"/>
      <c r="CG159" s="312"/>
      <c r="CH159" s="312"/>
      <c r="CI159" s="312"/>
      <c r="CJ159" s="312"/>
      <c r="CK159" s="312"/>
      <c r="CL159" s="312"/>
      <c r="CM159" s="312"/>
      <c r="CN159" s="312"/>
      <c r="CO159" s="312"/>
      <c r="CP159" s="312"/>
      <c r="CQ159" s="312"/>
      <c r="CR159" s="312"/>
      <c r="CS159" s="312"/>
      <c r="CT159" s="312"/>
      <c r="CU159" s="312"/>
      <c r="CV159" s="312"/>
      <c r="CW159" s="312"/>
      <c r="CX159" s="312"/>
      <c r="CY159" s="312"/>
      <c r="CZ159" s="312"/>
      <c r="DA159" s="312"/>
      <c r="DB159" s="312"/>
      <c r="DC159" s="312"/>
      <c r="DD159" s="312"/>
      <c r="DE159" s="312"/>
      <c r="DF159" s="312"/>
      <c r="DG159" s="312"/>
      <c r="DH159" s="312"/>
      <c r="DI159" s="312"/>
      <c r="DJ159" s="312"/>
      <c r="DK159" s="312"/>
      <c r="DL159" s="312"/>
      <c r="DM159" s="312"/>
      <c r="DN159" s="312"/>
      <c r="DO159" s="312"/>
      <c r="DP159" s="312"/>
      <c r="DQ159" s="312"/>
      <c r="DR159" s="312"/>
      <c r="DS159" s="312"/>
      <c r="DT159" s="312"/>
      <c r="DU159" s="312"/>
      <c r="DV159" s="312"/>
      <c r="DW159" s="312"/>
      <c r="DX159" s="312"/>
      <c r="DY159" s="312"/>
      <c r="DZ159" s="312"/>
      <c r="EA159" s="312"/>
      <c r="EB159" s="312"/>
      <c r="EC159" s="312"/>
      <c r="ED159" s="312"/>
      <c r="EE159" s="312"/>
      <c r="EF159" s="312"/>
      <c r="EG159" s="312"/>
      <c r="EH159" s="312"/>
      <c r="EI159" s="312"/>
      <c r="EJ159" s="312"/>
      <c r="EK159" s="312"/>
      <c r="EL159" s="312"/>
      <c r="EM159" s="312"/>
      <c r="EN159" s="312"/>
      <c r="EO159" s="312"/>
      <c r="EP159" s="312"/>
      <c r="EQ159" s="312"/>
      <c r="ER159" s="312"/>
      <c r="ES159" s="312"/>
      <c r="ET159" s="312"/>
      <c r="EU159" s="312"/>
      <c r="EV159" s="312"/>
      <c r="EW159" s="312"/>
      <c r="EX159" s="312"/>
      <c r="EY159" s="312"/>
      <c r="EZ159" s="312"/>
      <c r="FA159" s="312"/>
      <c r="FB159" s="312"/>
      <c r="FC159" s="312"/>
      <c r="FD159" s="312"/>
      <c r="FE159" s="312"/>
      <c r="FF159" s="312"/>
      <c r="FG159" s="312"/>
      <c r="FH159" s="312"/>
      <c r="FI159" s="312"/>
      <c r="FJ159" s="312"/>
      <c r="FK159" s="312"/>
      <c r="FL159" s="312"/>
      <c r="FM159" s="312"/>
      <c r="FN159" s="312"/>
      <c r="FO159" s="312"/>
      <c r="FP159" s="312"/>
      <c r="FQ159" s="312"/>
      <c r="FR159" s="312"/>
      <c r="FS159" s="312"/>
      <c r="FT159" s="312"/>
      <c r="FU159" s="312"/>
      <c r="FV159" s="312"/>
      <c r="FW159" s="312"/>
      <c r="FX159" s="312"/>
      <c r="FY159" s="312"/>
      <c r="FZ159" s="312"/>
      <c r="GA159" s="312"/>
      <c r="GB159" s="312"/>
      <c r="GC159" s="312"/>
      <c r="GD159" s="312"/>
      <c r="GE159" s="312"/>
      <c r="GF159" s="312"/>
      <c r="GG159" s="312"/>
    </row>
    <row r="160" spans="1:189" s="351" customFormat="1">
      <c r="A160" s="331"/>
      <c r="B160" s="346"/>
      <c r="C160" s="346"/>
      <c r="D160" s="316"/>
      <c r="E160" s="349"/>
      <c r="G160" s="314"/>
      <c r="H160" s="349"/>
      <c r="I160" s="350"/>
      <c r="J160" s="330"/>
      <c r="K160" s="330"/>
      <c r="L160" s="330"/>
      <c r="M160" s="352"/>
      <c r="N160" s="318"/>
      <c r="O160" s="314"/>
      <c r="P160" s="647"/>
      <c r="Q160" s="647"/>
      <c r="R160" s="648"/>
      <c r="S160" s="570"/>
      <c r="T160" s="649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12"/>
      <c r="AH160" s="312"/>
      <c r="AI160" s="312"/>
      <c r="AJ160" s="312"/>
      <c r="AK160" s="312"/>
      <c r="AL160" s="312"/>
      <c r="AM160" s="312"/>
      <c r="AN160" s="312"/>
      <c r="AO160" s="312"/>
      <c r="AP160" s="312"/>
      <c r="AQ160" s="312"/>
      <c r="AR160" s="312"/>
      <c r="AS160" s="312"/>
      <c r="AT160" s="312"/>
      <c r="AU160" s="312"/>
      <c r="AV160" s="312"/>
      <c r="AW160" s="312"/>
      <c r="AX160" s="312"/>
      <c r="AY160" s="312"/>
      <c r="AZ160" s="312"/>
      <c r="BA160" s="312"/>
      <c r="BB160" s="312"/>
      <c r="BC160" s="312"/>
      <c r="BD160" s="312"/>
      <c r="BE160" s="312"/>
      <c r="BF160" s="312"/>
      <c r="BG160" s="312"/>
      <c r="BH160" s="312"/>
      <c r="BI160" s="312"/>
      <c r="BJ160" s="312"/>
      <c r="BK160" s="312"/>
      <c r="BL160" s="312"/>
      <c r="BM160" s="312"/>
      <c r="BN160" s="312"/>
      <c r="BO160" s="312"/>
      <c r="BP160" s="312"/>
      <c r="BQ160" s="312"/>
      <c r="BR160" s="312"/>
      <c r="BS160" s="312"/>
      <c r="BT160" s="312"/>
      <c r="BU160" s="312"/>
      <c r="BV160" s="312"/>
      <c r="BW160" s="312"/>
      <c r="BX160" s="312"/>
      <c r="BY160" s="312"/>
      <c r="BZ160" s="312"/>
      <c r="CA160" s="312"/>
      <c r="CB160" s="312"/>
      <c r="CC160" s="312"/>
      <c r="CD160" s="312"/>
      <c r="CE160" s="312"/>
      <c r="CF160" s="312"/>
      <c r="CG160" s="312"/>
      <c r="CH160" s="312"/>
      <c r="CI160" s="312"/>
      <c r="CJ160" s="312"/>
      <c r="CK160" s="312"/>
      <c r="CL160" s="312"/>
      <c r="CM160" s="312"/>
      <c r="CN160" s="312"/>
      <c r="CO160" s="312"/>
      <c r="CP160" s="312"/>
      <c r="CQ160" s="312"/>
      <c r="CR160" s="312"/>
      <c r="CS160" s="312"/>
      <c r="CT160" s="312"/>
      <c r="CU160" s="312"/>
      <c r="CV160" s="312"/>
      <c r="CW160" s="312"/>
      <c r="CX160" s="312"/>
      <c r="CY160" s="312"/>
      <c r="CZ160" s="312"/>
      <c r="DA160" s="312"/>
      <c r="DB160" s="312"/>
      <c r="DC160" s="312"/>
      <c r="DD160" s="312"/>
      <c r="DE160" s="312"/>
      <c r="DF160" s="312"/>
      <c r="DG160" s="312"/>
      <c r="DH160" s="312"/>
      <c r="DI160" s="312"/>
      <c r="DJ160" s="312"/>
      <c r="DK160" s="312"/>
      <c r="DL160" s="312"/>
      <c r="DM160" s="312"/>
      <c r="DN160" s="312"/>
      <c r="DO160" s="312"/>
      <c r="DP160" s="312"/>
      <c r="DQ160" s="312"/>
      <c r="DR160" s="312"/>
      <c r="DS160" s="312"/>
      <c r="DT160" s="312"/>
      <c r="DU160" s="312"/>
      <c r="DV160" s="312"/>
      <c r="DW160" s="312"/>
      <c r="DX160" s="312"/>
      <c r="DY160" s="312"/>
      <c r="DZ160" s="312"/>
      <c r="EA160" s="312"/>
      <c r="EB160" s="312"/>
      <c r="EC160" s="312"/>
      <c r="ED160" s="312"/>
      <c r="EE160" s="312"/>
      <c r="EF160" s="312"/>
      <c r="EG160" s="312"/>
      <c r="EH160" s="312"/>
      <c r="EI160" s="312"/>
      <c r="EJ160" s="312"/>
      <c r="EK160" s="312"/>
      <c r="EL160" s="312"/>
      <c r="EM160" s="312"/>
      <c r="EN160" s="312"/>
      <c r="EO160" s="312"/>
      <c r="EP160" s="312"/>
      <c r="EQ160" s="312"/>
      <c r="ER160" s="312"/>
      <c r="ES160" s="312"/>
      <c r="ET160" s="312"/>
      <c r="EU160" s="312"/>
      <c r="EV160" s="312"/>
      <c r="EW160" s="312"/>
      <c r="EX160" s="312"/>
      <c r="EY160" s="312"/>
      <c r="EZ160" s="312"/>
      <c r="FA160" s="312"/>
      <c r="FB160" s="312"/>
      <c r="FC160" s="312"/>
      <c r="FD160" s="312"/>
      <c r="FE160" s="312"/>
      <c r="FF160" s="312"/>
      <c r="FG160" s="312"/>
      <c r="FH160" s="312"/>
      <c r="FI160" s="312"/>
      <c r="FJ160" s="312"/>
      <c r="FK160" s="312"/>
      <c r="FL160" s="312"/>
      <c r="FM160" s="312"/>
      <c r="FN160" s="312"/>
      <c r="FO160" s="312"/>
      <c r="FP160" s="312"/>
      <c r="FQ160" s="312"/>
      <c r="FR160" s="312"/>
      <c r="FS160" s="312"/>
      <c r="FT160" s="312"/>
      <c r="FU160" s="312"/>
      <c r="FV160" s="312"/>
      <c r="FW160" s="312"/>
      <c r="FX160" s="312"/>
      <c r="FY160" s="312"/>
      <c r="FZ160" s="312"/>
      <c r="GA160" s="312"/>
      <c r="GB160" s="312"/>
      <c r="GC160" s="312"/>
      <c r="GD160" s="312"/>
      <c r="GE160" s="312"/>
      <c r="GF160" s="312"/>
      <c r="GG160" s="312"/>
    </row>
    <row r="161" spans="1:189" s="351" customFormat="1">
      <c r="A161" s="331"/>
      <c r="B161" s="346"/>
      <c r="C161" s="346"/>
      <c r="D161" s="316"/>
      <c r="E161" s="349"/>
      <c r="G161" s="314"/>
      <c r="H161" s="349"/>
      <c r="I161" s="350"/>
      <c r="J161" s="330"/>
      <c r="K161" s="330"/>
      <c r="L161" s="330"/>
      <c r="M161" s="352"/>
      <c r="N161" s="318"/>
      <c r="O161" s="314"/>
      <c r="P161" s="647"/>
      <c r="Q161" s="647"/>
      <c r="R161" s="648"/>
      <c r="S161" s="570"/>
      <c r="T161" s="649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12"/>
      <c r="AH161" s="312"/>
      <c r="AI161" s="312"/>
      <c r="AJ161" s="312"/>
      <c r="AK161" s="312"/>
      <c r="AL161" s="312"/>
      <c r="AM161" s="312"/>
      <c r="AN161" s="312"/>
      <c r="AO161" s="312"/>
      <c r="AP161" s="312"/>
      <c r="AQ161" s="312"/>
      <c r="AR161" s="312"/>
      <c r="AS161" s="312"/>
      <c r="AT161" s="312"/>
      <c r="AU161" s="312"/>
      <c r="AV161" s="312"/>
      <c r="AW161" s="312"/>
      <c r="AX161" s="312"/>
      <c r="AY161" s="312"/>
      <c r="AZ161" s="312"/>
      <c r="BA161" s="312"/>
      <c r="BB161" s="312"/>
      <c r="BC161" s="312"/>
      <c r="BD161" s="312"/>
      <c r="BE161" s="312"/>
      <c r="BF161" s="312"/>
      <c r="BG161" s="312"/>
      <c r="BH161" s="312"/>
      <c r="BI161" s="312"/>
      <c r="BJ161" s="312"/>
      <c r="BK161" s="312"/>
      <c r="BL161" s="312"/>
      <c r="BM161" s="312"/>
      <c r="BN161" s="312"/>
      <c r="BO161" s="312"/>
      <c r="BP161" s="312"/>
      <c r="BQ161" s="312"/>
      <c r="BR161" s="312"/>
      <c r="BS161" s="312"/>
      <c r="BT161" s="312"/>
      <c r="BU161" s="312"/>
      <c r="BV161" s="312"/>
      <c r="BW161" s="312"/>
      <c r="BX161" s="312"/>
      <c r="BY161" s="312"/>
      <c r="BZ161" s="312"/>
      <c r="CA161" s="312"/>
      <c r="CB161" s="312"/>
      <c r="CC161" s="312"/>
      <c r="CD161" s="312"/>
      <c r="CE161" s="312"/>
      <c r="CF161" s="312"/>
      <c r="CG161" s="312"/>
      <c r="CH161" s="312"/>
      <c r="CI161" s="312"/>
      <c r="CJ161" s="312"/>
      <c r="CK161" s="312"/>
      <c r="CL161" s="312"/>
      <c r="CM161" s="312"/>
      <c r="CN161" s="312"/>
      <c r="CO161" s="312"/>
      <c r="CP161" s="312"/>
      <c r="CQ161" s="312"/>
      <c r="CR161" s="312"/>
      <c r="CS161" s="312"/>
      <c r="CT161" s="312"/>
      <c r="CU161" s="312"/>
      <c r="CV161" s="312"/>
      <c r="CW161" s="312"/>
      <c r="CX161" s="312"/>
      <c r="CY161" s="312"/>
      <c r="CZ161" s="312"/>
      <c r="DA161" s="312"/>
      <c r="DB161" s="312"/>
      <c r="DC161" s="312"/>
      <c r="DD161" s="312"/>
      <c r="DE161" s="312"/>
      <c r="DF161" s="312"/>
      <c r="DG161" s="312"/>
      <c r="DH161" s="312"/>
      <c r="DI161" s="312"/>
      <c r="DJ161" s="312"/>
      <c r="DK161" s="312"/>
      <c r="DL161" s="312"/>
      <c r="DM161" s="312"/>
      <c r="DN161" s="312"/>
      <c r="DO161" s="312"/>
      <c r="DP161" s="312"/>
      <c r="DQ161" s="312"/>
      <c r="DR161" s="312"/>
      <c r="DS161" s="312"/>
      <c r="DT161" s="312"/>
      <c r="DU161" s="312"/>
      <c r="DV161" s="312"/>
      <c r="DW161" s="312"/>
      <c r="DX161" s="312"/>
      <c r="DY161" s="312"/>
      <c r="DZ161" s="312"/>
      <c r="EA161" s="312"/>
      <c r="EB161" s="312"/>
      <c r="EC161" s="312"/>
      <c r="ED161" s="312"/>
      <c r="EE161" s="312"/>
      <c r="EF161" s="312"/>
      <c r="EG161" s="312"/>
      <c r="EH161" s="312"/>
      <c r="EI161" s="312"/>
      <c r="EJ161" s="312"/>
      <c r="EK161" s="312"/>
      <c r="EL161" s="312"/>
      <c r="EM161" s="312"/>
      <c r="EN161" s="312"/>
      <c r="EO161" s="312"/>
      <c r="EP161" s="312"/>
      <c r="EQ161" s="312"/>
      <c r="ER161" s="312"/>
      <c r="ES161" s="312"/>
      <c r="ET161" s="312"/>
      <c r="EU161" s="312"/>
      <c r="EV161" s="312"/>
      <c r="EW161" s="312"/>
      <c r="EX161" s="312"/>
      <c r="EY161" s="312"/>
      <c r="EZ161" s="312"/>
      <c r="FA161" s="312"/>
      <c r="FB161" s="312"/>
      <c r="FC161" s="312"/>
      <c r="FD161" s="312"/>
      <c r="FE161" s="312"/>
      <c r="FF161" s="312"/>
      <c r="FG161" s="312"/>
      <c r="FH161" s="312"/>
      <c r="FI161" s="312"/>
      <c r="FJ161" s="312"/>
      <c r="FK161" s="312"/>
      <c r="FL161" s="312"/>
      <c r="FM161" s="312"/>
      <c r="FN161" s="312"/>
      <c r="FO161" s="312"/>
      <c r="FP161" s="312"/>
      <c r="FQ161" s="312"/>
      <c r="FR161" s="312"/>
      <c r="FS161" s="312"/>
      <c r="FT161" s="312"/>
      <c r="FU161" s="312"/>
      <c r="FV161" s="312"/>
      <c r="FW161" s="312"/>
      <c r="FX161" s="312"/>
      <c r="FY161" s="312"/>
      <c r="FZ161" s="312"/>
      <c r="GA161" s="312"/>
      <c r="GB161" s="312"/>
      <c r="GC161" s="312"/>
      <c r="GD161" s="312"/>
      <c r="GE161" s="312"/>
      <c r="GF161" s="312"/>
      <c r="GG161" s="312"/>
    </row>
    <row r="162" spans="1:189" s="351" customFormat="1">
      <c r="A162" s="331"/>
      <c r="B162" s="346"/>
      <c r="C162" s="346"/>
      <c r="D162" s="316"/>
      <c r="E162" s="349"/>
      <c r="G162" s="314"/>
      <c r="H162" s="349"/>
      <c r="I162" s="350"/>
      <c r="J162" s="330"/>
      <c r="K162" s="330"/>
      <c r="L162" s="330"/>
      <c r="M162" s="352"/>
      <c r="N162" s="318"/>
      <c r="O162" s="314"/>
      <c r="P162" s="647"/>
      <c r="Q162" s="647"/>
      <c r="R162" s="648"/>
      <c r="S162" s="570"/>
      <c r="T162" s="649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12"/>
      <c r="AH162" s="312"/>
      <c r="AI162" s="312"/>
      <c r="AJ162" s="312"/>
      <c r="AK162" s="312"/>
      <c r="AL162" s="312"/>
      <c r="AM162" s="312"/>
      <c r="AN162" s="312"/>
      <c r="AO162" s="312"/>
      <c r="AP162" s="312"/>
      <c r="AQ162" s="312"/>
      <c r="AR162" s="312"/>
      <c r="AS162" s="312"/>
      <c r="AT162" s="312"/>
      <c r="AU162" s="312"/>
      <c r="AV162" s="312"/>
      <c r="AW162" s="312"/>
      <c r="AX162" s="312"/>
      <c r="AY162" s="312"/>
      <c r="AZ162" s="312"/>
      <c r="BA162" s="312"/>
      <c r="BB162" s="312"/>
      <c r="BC162" s="312"/>
      <c r="BD162" s="312"/>
      <c r="BE162" s="312"/>
      <c r="BF162" s="312"/>
      <c r="BG162" s="312"/>
      <c r="BH162" s="312"/>
      <c r="BI162" s="312"/>
      <c r="BJ162" s="312"/>
      <c r="BK162" s="312"/>
      <c r="BL162" s="312"/>
      <c r="BM162" s="312"/>
      <c r="BN162" s="312"/>
      <c r="BO162" s="312"/>
      <c r="BP162" s="312"/>
      <c r="BQ162" s="312"/>
      <c r="BR162" s="312"/>
      <c r="BS162" s="312"/>
      <c r="BT162" s="312"/>
      <c r="BU162" s="312"/>
      <c r="BV162" s="312"/>
      <c r="BW162" s="312"/>
      <c r="BX162" s="312"/>
      <c r="BY162" s="312"/>
      <c r="BZ162" s="312"/>
      <c r="CA162" s="312"/>
      <c r="CB162" s="312"/>
      <c r="CC162" s="312"/>
      <c r="CD162" s="312"/>
      <c r="CE162" s="312"/>
      <c r="CF162" s="312"/>
      <c r="CG162" s="312"/>
      <c r="CH162" s="312"/>
      <c r="CI162" s="312"/>
      <c r="CJ162" s="312"/>
      <c r="CK162" s="312"/>
      <c r="CL162" s="312"/>
      <c r="CM162" s="312"/>
      <c r="CN162" s="312"/>
      <c r="CO162" s="312"/>
      <c r="CP162" s="312"/>
      <c r="CQ162" s="312"/>
      <c r="CR162" s="312"/>
      <c r="CS162" s="312"/>
      <c r="CT162" s="312"/>
      <c r="CU162" s="312"/>
      <c r="CV162" s="312"/>
      <c r="CW162" s="312"/>
      <c r="CX162" s="312"/>
      <c r="CY162" s="312"/>
      <c r="CZ162" s="312"/>
      <c r="DA162" s="312"/>
      <c r="DB162" s="312"/>
      <c r="DC162" s="312"/>
      <c r="DD162" s="312"/>
      <c r="DE162" s="312"/>
      <c r="DF162" s="312"/>
      <c r="DG162" s="312"/>
      <c r="DH162" s="312"/>
      <c r="DI162" s="312"/>
      <c r="DJ162" s="312"/>
      <c r="DK162" s="312"/>
      <c r="DL162" s="312"/>
      <c r="DM162" s="312"/>
      <c r="DN162" s="312"/>
      <c r="DO162" s="312"/>
      <c r="DP162" s="312"/>
      <c r="DQ162" s="312"/>
      <c r="DR162" s="312"/>
      <c r="DS162" s="312"/>
      <c r="DT162" s="312"/>
      <c r="DU162" s="312"/>
      <c r="DV162" s="312"/>
      <c r="DW162" s="312"/>
      <c r="DX162" s="312"/>
      <c r="DY162" s="312"/>
      <c r="DZ162" s="312"/>
      <c r="EA162" s="312"/>
      <c r="EB162" s="312"/>
      <c r="EC162" s="312"/>
      <c r="ED162" s="312"/>
      <c r="EE162" s="312"/>
      <c r="EF162" s="312"/>
      <c r="EG162" s="312"/>
      <c r="EH162" s="312"/>
      <c r="EI162" s="312"/>
      <c r="EJ162" s="312"/>
      <c r="EK162" s="312"/>
      <c r="EL162" s="312"/>
      <c r="EM162" s="312"/>
      <c r="EN162" s="312"/>
      <c r="EO162" s="312"/>
      <c r="EP162" s="312"/>
      <c r="EQ162" s="312"/>
      <c r="ER162" s="312"/>
      <c r="ES162" s="312"/>
      <c r="ET162" s="312"/>
      <c r="EU162" s="312"/>
      <c r="EV162" s="312"/>
      <c r="EW162" s="312"/>
      <c r="EX162" s="312"/>
      <c r="EY162" s="312"/>
      <c r="EZ162" s="312"/>
      <c r="FA162" s="312"/>
      <c r="FB162" s="312"/>
      <c r="FC162" s="312"/>
      <c r="FD162" s="312"/>
      <c r="FE162" s="312"/>
      <c r="FF162" s="312"/>
      <c r="FG162" s="312"/>
      <c r="FH162" s="312"/>
      <c r="FI162" s="312"/>
      <c r="FJ162" s="312"/>
      <c r="FK162" s="312"/>
      <c r="FL162" s="312"/>
      <c r="FM162" s="312"/>
      <c r="FN162" s="312"/>
      <c r="FO162" s="312"/>
      <c r="FP162" s="312"/>
      <c r="FQ162" s="312"/>
      <c r="FR162" s="312"/>
      <c r="FS162" s="312"/>
      <c r="FT162" s="312"/>
      <c r="FU162" s="312"/>
      <c r="FV162" s="312"/>
      <c r="FW162" s="312"/>
      <c r="FX162" s="312"/>
      <c r="FY162" s="312"/>
      <c r="FZ162" s="312"/>
      <c r="GA162" s="312"/>
      <c r="GB162" s="312"/>
      <c r="GC162" s="312"/>
      <c r="GD162" s="312"/>
      <c r="GE162" s="312"/>
      <c r="GF162" s="312"/>
      <c r="GG162" s="312"/>
    </row>
    <row r="163" spans="1:189" s="351" customFormat="1">
      <c r="A163" s="331"/>
      <c r="B163" s="346"/>
      <c r="C163" s="346"/>
      <c r="D163" s="316"/>
      <c r="E163" s="349"/>
      <c r="G163" s="314"/>
      <c r="H163" s="349"/>
      <c r="I163" s="350"/>
      <c r="J163" s="330"/>
      <c r="K163" s="330"/>
      <c r="L163" s="330"/>
      <c r="M163" s="352"/>
      <c r="N163" s="318"/>
      <c r="O163" s="314"/>
      <c r="P163" s="647"/>
      <c r="Q163" s="647"/>
      <c r="R163" s="648"/>
      <c r="S163" s="570"/>
      <c r="T163" s="649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12"/>
      <c r="AH163" s="312"/>
      <c r="AI163" s="312"/>
      <c r="AJ163" s="312"/>
      <c r="AK163" s="312"/>
      <c r="AL163" s="312"/>
      <c r="AM163" s="312"/>
      <c r="AN163" s="312"/>
      <c r="AO163" s="312"/>
      <c r="AP163" s="312"/>
      <c r="AQ163" s="312"/>
      <c r="AR163" s="312"/>
      <c r="AS163" s="312"/>
      <c r="AT163" s="312"/>
      <c r="AU163" s="312"/>
      <c r="AV163" s="312"/>
      <c r="AW163" s="312"/>
      <c r="AX163" s="312"/>
      <c r="AY163" s="312"/>
      <c r="AZ163" s="312"/>
      <c r="BA163" s="312"/>
      <c r="BB163" s="312"/>
      <c r="BC163" s="312"/>
      <c r="BD163" s="312"/>
      <c r="BE163" s="312"/>
      <c r="BF163" s="312"/>
      <c r="BG163" s="312"/>
      <c r="BH163" s="312"/>
      <c r="BI163" s="312"/>
      <c r="BJ163" s="312"/>
      <c r="BK163" s="312"/>
      <c r="BL163" s="312"/>
      <c r="BM163" s="312"/>
      <c r="BN163" s="312"/>
      <c r="BO163" s="312"/>
      <c r="BP163" s="312"/>
      <c r="BQ163" s="312"/>
      <c r="BR163" s="312"/>
      <c r="BS163" s="312"/>
      <c r="BT163" s="312"/>
      <c r="BU163" s="312"/>
      <c r="BV163" s="312"/>
      <c r="BW163" s="312"/>
      <c r="BX163" s="312"/>
      <c r="BY163" s="312"/>
      <c r="BZ163" s="312"/>
      <c r="CA163" s="312"/>
      <c r="CB163" s="312"/>
      <c r="CC163" s="312"/>
      <c r="CD163" s="312"/>
      <c r="CE163" s="312"/>
      <c r="CF163" s="312"/>
      <c r="CG163" s="312"/>
      <c r="CH163" s="312"/>
      <c r="CI163" s="312"/>
      <c r="CJ163" s="312"/>
      <c r="CK163" s="312"/>
      <c r="CL163" s="312"/>
      <c r="CM163" s="312"/>
      <c r="CN163" s="312"/>
      <c r="CO163" s="312"/>
      <c r="CP163" s="312"/>
      <c r="CQ163" s="312"/>
      <c r="CR163" s="312"/>
      <c r="CS163" s="312"/>
      <c r="CT163" s="312"/>
      <c r="CU163" s="312"/>
      <c r="CV163" s="312"/>
      <c r="CW163" s="312"/>
      <c r="CX163" s="312"/>
      <c r="CY163" s="312"/>
      <c r="CZ163" s="312"/>
      <c r="DA163" s="312"/>
      <c r="DB163" s="312"/>
      <c r="DC163" s="312"/>
      <c r="DD163" s="312"/>
      <c r="DE163" s="312"/>
      <c r="DF163" s="312"/>
      <c r="DG163" s="312"/>
      <c r="DH163" s="312"/>
      <c r="DI163" s="312"/>
      <c r="DJ163" s="312"/>
      <c r="DK163" s="312"/>
      <c r="DL163" s="312"/>
      <c r="DM163" s="312"/>
      <c r="DN163" s="312"/>
      <c r="DO163" s="312"/>
      <c r="DP163" s="312"/>
      <c r="DQ163" s="312"/>
      <c r="DR163" s="312"/>
      <c r="DS163" s="312"/>
      <c r="DT163" s="312"/>
      <c r="DU163" s="312"/>
      <c r="DV163" s="312"/>
      <c r="DW163" s="312"/>
      <c r="DX163" s="312"/>
      <c r="DY163" s="312"/>
      <c r="DZ163" s="312"/>
      <c r="EA163" s="312"/>
      <c r="EB163" s="312"/>
      <c r="EC163" s="312"/>
      <c r="ED163" s="312"/>
      <c r="EE163" s="312"/>
      <c r="EF163" s="312"/>
      <c r="EG163" s="312"/>
      <c r="EH163" s="312"/>
      <c r="EI163" s="312"/>
      <c r="EJ163" s="312"/>
      <c r="EK163" s="312"/>
      <c r="EL163" s="312"/>
      <c r="EM163" s="312"/>
      <c r="EN163" s="312"/>
      <c r="EO163" s="312"/>
      <c r="EP163" s="312"/>
      <c r="EQ163" s="312"/>
      <c r="ER163" s="312"/>
      <c r="ES163" s="312"/>
      <c r="ET163" s="312"/>
      <c r="EU163" s="312"/>
      <c r="EV163" s="312"/>
      <c r="EW163" s="312"/>
      <c r="EX163" s="312"/>
      <c r="EY163" s="312"/>
      <c r="EZ163" s="312"/>
      <c r="FA163" s="312"/>
      <c r="FB163" s="312"/>
      <c r="FC163" s="312"/>
      <c r="FD163" s="312"/>
      <c r="FE163" s="312"/>
      <c r="FF163" s="312"/>
      <c r="FG163" s="312"/>
      <c r="FH163" s="312"/>
      <c r="FI163" s="312"/>
      <c r="FJ163" s="312"/>
      <c r="FK163" s="312"/>
      <c r="FL163" s="312"/>
      <c r="FM163" s="312"/>
      <c r="FN163" s="312"/>
      <c r="FO163" s="312"/>
      <c r="FP163" s="312"/>
      <c r="FQ163" s="312"/>
      <c r="FR163" s="312"/>
      <c r="FS163" s="312"/>
      <c r="FT163" s="312"/>
      <c r="FU163" s="312"/>
      <c r="FV163" s="312"/>
      <c r="FW163" s="312"/>
      <c r="FX163" s="312"/>
      <c r="FY163" s="312"/>
      <c r="FZ163" s="312"/>
      <c r="GA163" s="312"/>
      <c r="GB163" s="312"/>
      <c r="GC163" s="312"/>
      <c r="GD163" s="312"/>
      <c r="GE163" s="312"/>
      <c r="GF163" s="312"/>
      <c r="GG163" s="312"/>
    </row>
    <row r="164" spans="1:189" s="351" customFormat="1">
      <c r="A164" s="331"/>
      <c r="B164" s="346"/>
      <c r="C164" s="346"/>
      <c r="D164" s="316"/>
      <c r="E164" s="349"/>
      <c r="G164" s="314"/>
      <c r="H164" s="349"/>
      <c r="I164" s="350"/>
      <c r="J164" s="330"/>
      <c r="K164" s="330"/>
      <c r="L164" s="330"/>
      <c r="M164" s="352"/>
      <c r="N164" s="318"/>
      <c r="O164" s="314"/>
      <c r="P164" s="647"/>
      <c r="Q164" s="647"/>
      <c r="R164" s="648"/>
      <c r="S164" s="570"/>
      <c r="T164" s="649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12"/>
      <c r="AH164" s="312"/>
      <c r="AI164" s="312"/>
      <c r="AJ164" s="312"/>
      <c r="AK164" s="312"/>
      <c r="AL164" s="312"/>
      <c r="AM164" s="312"/>
      <c r="AN164" s="312"/>
      <c r="AO164" s="312"/>
      <c r="AP164" s="312"/>
      <c r="AQ164" s="312"/>
      <c r="AR164" s="312"/>
      <c r="AS164" s="312"/>
      <c r="AT164" s="312"/>
      <c r="AU164" s="312"/>
      <c r="AV164" s="312"/>
      <c r="AW164" s="312"/>
      <c r="AX164" s="312"/>
      <c r="AY164" s="312"/>
      <c r="AZ164" s="312"/>
      <c r="BA164" s="312"/>
      <c r="BB164" s="312"/>
      <c r="BC164" s="312"/>
      <c r="BD164" s="312"/>
      <c r="BE164" s="312"/>
      <c r="BF164" s="312"/>
      <c r="BG164" s="312"/>
      <c r="BH164" s="312"/>
      <c r="BI164" s="312"/>
      <c r="BJ164" s="312"/>
      <c r="BK164" s="312"/>
      <c r="BL164" s="312"/>
      <c r="BM164" s="312"/>
      <c r="BN164" s="312"/>
      <c r="BO164" s="312"/>
      <c r="BP164" s="312"/>
      <c r="BQ164" s="312"/>
      <c r="BR164" s="312"/>
      <c r="BS164" s="312"/>
      <c r="BT164" s="312"/>
      <c r="BU164" s="312"/>
      <c r="BV164" s="312"/>
      <c r="BW164" s="312"/>
      <c r="BX164" s="312"/>
      <c r="BY164" s="312"/>
      <c r="BZ164" s="312"/>
      <c r="CA164" s="312"/>
      <c r="CB164" s="312"/>
      <c r="CC164" s="312"/>
      <c r="CD164" s="312"/>
      <c r="CE164" s="312"/>
      <c r="CF164" s="312"/>
      <c r="CG164" s="312"/>
      <c r="CH164" s="312"/>
      <c r="CI164" s="312"/>
      <c r="CJ164" s="312"/>
      <c r="CK164" s="312"/>
      <c r="CL164" s="312"/>
      <c r="CM164" s="312"/>
      <c r="CN164" s="312"/>
      <c r="CO164" s="312"/>
      <c r="CP164" s="312"/>
      <c r="CQ164" s="312"/>
      <c r="CR164" s="312"/>
      <c r="CS164" s="312"/>
      <c r="CT164" s="312"/>
      <c r="CU164" s="312"/>
      <c r="CV164" s="312"/>
      <c r="CW164" s="312"/>
      <c r="CX164" s="312"/>
      <c r="CY164" s="312"/>
      <c r="CZ164" s="312"/>
      <c r="DA164" s="312"/>
      <c r="DB164" s="312"/>
      <c r="DC164" s="312"/>
      <c r="DD164" s="312"/>
      <c r="DE164" s="312"/>
      <c r="DF164" s="312"/>
      <c r="DG164" s="312"/>
      <c r="DH164" s="312"/>
      <c r="DI164" s="312"/>
      <c r="DJ164" s="312"/>
      <c r="DK164" s="312"/>
      <c r="DL164" s="312"/>
      <c r="DM164" s="312"/>
      <c r="DN164" s="312"/>
      <c r="DO164" s="312"/>
      <c r="DP164" s="312"/>
      <c r="DQ164" s="312"/>
      <c r="DR164" s="312"/>
      <c r="DS164" s="312"/>
      <c r="DT164" s="312"/>
      <c r="DU164" s="312"/>
      <c r="DV164" s="312"/>
      <c r="DW164" s="312"/>
      <c r="DX164" s="312"/>
      <c r="DY164" s="312"/>
      <c r="DZ164" s="312"/>
      <c r="EA164" s="312"/>
      <c r="EB164" s="312"/>
      <c r="EC164" s="312"/>
      <c r="ED164" s="312"/>
      <c r="EE164" s="312"/>
      <c r="EF164" s="312"/>
      <c r="EG164" s="312"/>
      <c r="EH164" s="312"/>
      <c r="EI164" s="312"/>
      <c r="EJ164" s="312"/>
      <c r="EK164" s="312"/>
      <c r="EL164" s="312"/>
      <c r="EM164" s="312"/>
      <c r="EN164" s="312"/>
      <c r="EO164" s="312"/>
      <c r="EP164" s="312"/>
      <c r="EQ164" s="312"/>
      <c r="ER164" s="312"/>
      <c r="ES164" s="312"/>
      <c r="ET164" s="312"/>
      <c r="EU164" s="312"/>
      <c r="EV164" s="312"/>
      <c r="EW164" s="312"/>
      <c r="EX164" s="312"/>
      <c r="EY164" s="312"/>
      <c r="EZ164" s="312"/>
      <c r="FA164" s="312"/>
      <c r="FB164" s="312"/>
      <c r="FC164" s="312"/>
      <c r="FD164" s="312"/>
      <c r="FE164" s="312"/>
      <c r="FF164" s="312"/>
      <c r="FG164" s="312"/>
      <c r="FH164" s="312"/>
      <c r="FI164" s="312"/>
      <c r="FJ164" s="312"/>
      <c r="FK164" s="312"/>
      <c r="FL164" s="312"/>
      <c r="FM164" s="312"/>
      <c r="FN164" s="312"/>
      <c r="FO164" s="312"/>
      <c r="FP164" s="312"/>
      <c r="FQ164" s="312"/>
      <c r="FR164" s="312"/>
      <c r="FS164" s="312"/>
      <c r="FT164" s="312"/>
      <c r="FU164" s="312"/>
      <c r="FV164" s="312"/>
      <c r="FW164" s="312"/>
      <c r="FX164" s="312"/>
      <c r="FY164" s="312"/>
      <c r="FZ164" s="312"/>
      <c r="GA164" s="312"/>
      <c r="GB164" s="312"/>
      <c r="GC164" s="312"/>
      <c r="GD164" s="312"/>
      <c r="GE164" s="312"/>
      <c r="GF164" s="312"/>
      <c r="GG164" s="312"/>
    </row>
    <row r="165" spans="1:189" s="351" customFormat="1">
      <c r="A165" s="331"/>
      <c r="B165" s="346"/>
      <c r="C165" s="346"/>
      <c r="D165" s="316"/>
      <c r="E165" s="349"/>
      <c r="G165" s="314"/>
      <c r="H165" s="349"/>
      <c r="I165" s="350"/>
      <c r="J165" s="330"/>
      <c r="K165" s="330"/>
      <c r="L165" s="330"/>
      <c r="M165" s="352"/>
      <c r="N165" s="318"/>
      <c r="O165" s="314"/>
      <c r="P165" s="647"/>
      <c r="Q165" s="647"/>
      <c r="R165" s="648"/>
      <c r="S165" s="570"/>
      <c r="T165" s="649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12"/>
      <c r="AH165" s="312"/>
      <c r="AI165" s="312"/>
      <c r="AJ165" s="312"/>
      <c r="AK165" s="312"/>
      <c r="AL165" s="312"/>
      <c r="AM165" s="312"/>
      <c r="AN165" s="312"/>
      <c r="AO165" s="312"/>
      <c r="AP165" s="312"/>
      <c r="AQ165" s="312"/>
      <c r="AR165" s="312"/>
      <c r="AS165" s="312"/>
      <c r="AT165" s="312"/>
      <c r="AU165" s="312"/>
      <c r="AV165" s="312"/>
      <c r="AW165" s="312"/>
      <c r="AX165" s="312"/>
      <c r="AY165" s="312"/>
      <c r="AZ165" s="312"/>
      <c r="BA165" s="312"/>
      <c r="BB165" s="312"/>
      <c r="BC165" s="312"/>
      <c r="BD165" s="312"/>
      <c r="BE165" s="312"/>
      <c r="BF165" s="312"/>
      <c r="BG165" s="312"/>
      <c r="BH165" s="312"/>
      <c r="BI165" s="312"/>
      <c r="BJ165" s="312"/>
      <c r="BK165" s="312"/>
      <c r="BL165" s="312"/>
      <c r="BM165" s="312"/>
      <c r="BN165" s="312"/>
      <c r="BO165" s="312"/>
      <c r="BP165" s="312"/>
      <c r="BQ165" s="312"/>
      <c r="BR165" s="312"/>
      <c r="BS165" s="312"/>
      <c r="BT165" s="312"/>
      <c r="BU165" s="312"/>
      <c r="BV165" s="312"/>
      <c r="BW165" s="312"/>
      <c r="BX165" s="312"/>
      <c r="BY165" s="312"/>
      <c r="BZ165" s="312"/>
      <c r="CA165" s="312"/>
      <c r="CB165" s="312"/>
      <c r="CC165" s="312"/>
      <c r="CD165" s="312"/>
      <c r="CE165" s="312"/>
      <c r="CF165" s="312"/>
      <c r="CG165" s="312"/>
      <c r="CH165" s="312"/>
      <c r="CI165" s="312"/>
      <c r="CJ165" s="312"/>
      <c r="CK165" s="312"/>
      <c r="CL165" s="312"/>
      <c r="CM165" s="312"/>
      <c r="CN165" s="312"/>
      <c r="CO165" s="312"/>
      <c r="CP165" s="312"/>
      <c r="CQ165" s="312"/>
      <c r="CR165" s="312"/>
      <c r="CS165" s="312"/>
      <c r="CT165" s="312"/>
      <c r="CU165" s="312"/>
      <c r="CV165" s="312"/>
      <c r="CW165" s="312"/>
      <c r="CX165" s="312"/>
      <c r="CY165" s="312"/>
      <c r="CZ165" s="312"/>
      <c r="DA165" s="312"/>
      <c r="DB165" s="312"/>
      <c r="DC165" s="312"/>
      <c r="DD165" s="312"/>
      <c r="DE165" s="312"/>
      <c r="DF165" s="312"/>
      <c r="DG165" s="312"/>
      <c r="DH165" s="312"/>
      <c r="DI165" s="312"/>
      <c r="DJ165" s="312"/>
      <c r="DK165" s="312"/>
      <c r="DL165" s="312"/>
      <c r="DM165" s="312"/>
      <c r="DN165" s="312"/>
      <c r="DO165" s="312"/>
      <c r="DP165" s="312"/>
      <c r="DQ165" s="312"/>
      <c r="DR165" s="312"/>
      <c r="DS165" s="312"/>
      <c r="DT165" s="312"/>
      <c r="DU165" s="312"/>
      <c r="DV165" s="312"/>
      <c r="DW165" s="312"/>
      <c r="DX165" s="312"/>
      <c r="DY165" s="312"/>
      <c r="DZ165" s="312"/>
      <c r="EA165" s="312"/>
      <c r="EB165" s="312"/>
      <c r="EC165" s="312"/>
      <c r="ED165" s="312"/>
      <c r="EE165" s="312"/>
      <c r="EF165" s="312"/>
      <c r="EG165" s="312"/>
      <c r="EH165" s="312"/>
      <c r="EI165" s="312"/>
      <c r="EJ165" s="312"/>
      <c r="EK165" s="312"/>
      <c r="EL165" s="312"/>
      <c r="EM165" s="312"/>
      <c r="EN165" s="312"/>
      <c r="EO165" s="312"/>
      <c r="EP165" s="312"/>
      <c r="EQ165" s="312"/>
      <c r="ER165" s="312"/>
      <c r="ES165" s="312"/>
      <c r="ET165" s="312"/>
      <c r="EU165" s="312"/>
      <c r="EV165" s="312"/>
      <c r="EW165" s="312"/>
      <c r="EX165" s="312"/>
      <c r="EY165" s="312"/>
      <c r="EZ165" s="312"/>
      <c r="FA165" s="312"/>
      <c r="FB165" s="312"/>
      <c r="FC165" s="312"/>
      <c r="FD165" s="312"/>
      <c r="FE165" s="312"/>
      <c r="FF165" s="312"/>
      <c r="FG165" s="312"/>
      <c r="FH165" s="312"/>
      <c r="FI165" s="312"/>
      <c r="FJ165" s="312"/>
      <c r="FK165" s="312"/>
      <c r="FL165" s="312"/>
      <c r="FM165" s="312"/>
      <c r="FN165" s="312"/>
      <c r="FO165" s="312"/>
      <c r="FP165" s="312"/>
      <c r="FQ165" s="312"/>
      <c r="FR165" s="312"/>
      <c r="FS165" s="312"/>
      <c r="FT165" s="312"/>
      <c r="FU165" s="312"/>
      <c r="FV165" s="312"/>
      <c r="FW165" s="312"/>
      <c r="FX165" s="312"/>
      <c r="FY165" s="312"/>
      <c r="FZ165" s="312"/>
      <c r="GA165" s="312"/>
      <c r="GB165" s="312"/>
      <c r="GC165" s="312"/>
      <c r="GD165" s="312"/>
      <c r="GE165" s="312"/>
      <c r="GF165" s="312"/>
      <c r="GG165" s="312"/>
    </row>
    <row r="166" spans="1:189" s="351" customFormat="1">
      <c r="A166" s="331"/>
      <c r="B166" s="346"/>
      <c r="C166" s="346"/>
      <c r="D166" s="316"/>
      <c r="E166" s="349"/>
      <c r="G166" s="314"/>
      <c r="H166" s="349"/>
      <c r="I166" s="350"/>
      <c r="J166" s="330"/>
      <c r="K166" s="330"/>
      <c r="L166" s="330"/>
      <c r="M166" s="352"/>
      <c r="N166" s="318"/>
      <c r="O166" s="314"/>
      <c r="P166" s="647"/>
      <c r="Q166" s="647"/>
      <c r="R166" s="648"/>
      <c r="S166" s="570"/>
      <c r="T166" s="649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12"/>
      <c r="AH166" s="312"/>
      <c r="AI166" s="312"/>
      <c r="AJ166" s="312"/>
      <c r="AK166" s="312"/>
      <c r="AL166" s="312"/>
      <c r="AM166" s="312"/>
      <c r="AN166" s="312"/>
      <c r="AO166" s="312"/>
      <c r="AP166" s="312"/>
      <c r="AQ166" s="312"/>
      <c r="AR166" s="312"/>
      <c r="AS166" s="312"/>
      <c r="AT166" s="312"/>
      <c r="AU166" s="312"/>
      <c r="AV166" s="312"/>
      <c r="AW166" s="312"/>
      <c r="AX166" s="312"/>
      <c r="AY166" s="312"/>
      <c r="AZ166" s="312"/>
      <c r="BA166" s="312"/>
      <c r="BB166" s="312"/>
      <c r="BC166" s="312"/>
      <c r="BD166" s="312"/>
      <c r="BE166" s="312"/>
      <c r="BF166" s="312"/>
      <c r="BG166" s="312"/>
      <c r="BH166" s="312"/>
      <c r="BI166" s="312"/>
      <c r="BJ166" s="312"/>
      <c r="BK166" s="312"/>
      <c r="BL166" s="312"/>
      <c r="BM166" s="312"/>
      <c r="BN166" s="312"/>
      <c r="BO166" s="312"/>
      <c r="BP166" s="312"/>
      <c r="BQ166" s="312"/>
      <c r="BR166" s="312"/>
      <c r="BS166" s="312"/>
      <c r="BT166" s="312"/>
      <c r="BU166" s="312"/>
      <c r="BV166" s="312"/>
      <c r="BW166" s="312"/>
      <c r="BX166" s="312"/>
      <c r="BY166" s="312"/>
      <c r="BZ166" s="312"/>
      <c r="CA166" s="312"/>
      <c r="CB166" s="312"/>
      <c r="CC166" s="312"/>
      <c r="CD166" s="312"/>
      <c r="CE166" s="312"/>
      <c r="CF166" s="312"/>
      <c r="CG166" s="312"/>
      <c r="CH166" s="312"/>
      <c r="CI166" s="312"/>
      <c r="CJ166" s="312"/>
      <c r="CK166" s="312"/>
      <c r="CL166" s="312"/>
      <c r="CM166" s="312"/>
      <c r="CN166" s="312"/>
      <c r="CO166" s="312"/>
      <c r="CP166" s="312"/>
      <c r="CQ166" s="312"/>
      <c r="CR166" s="312"/>
      <c r="CS166" s="312"/>
      <c r="CT166" s="312"/>
      <c r="CU166" s="312"/>
      <c r="CV166" s="312"/>
      <c r="CW166" s="312"/>
      <c r="CX166" s="312"/>
      <c r="CY166" s="312"/>
      <c r="CZ166" s="312"/>
      <c r="DA166" s="312"/>
      <c r="DB166" s="312"/>
      <c r="DC166" s="312"/>
      <c r="DD166" s="312"/>
      <c r="DE166" s="312"/>
      <c r="DF166" s="312"/>
      <c r="DG166" s="312"/>
      <c r="DH166" s="312"/>
      <c r="DI166" s="312"/>
      <c r="DJ166" s="312"/>
      <c r="DK166" s="312"/>
      <c r="DL166" s="312"/>
      <c r="DM166" s="312"/>
      <c r="DN166" s="312"/>
      <c r="DO166" s="312"/>
      <c r="DP166" s="312"/>
      <c r="DQ166" s="312"/>
      <c r="DR166" s="312"/>
      <c r="DS166" s="312"/>
      <c r="DT166" s="312"/>
      <c r="DU166" s="312"/>
      <c r="DV166" s="312"/>
      <c r="DW166" s="312"/>
      <c r="DX166" s="312"/>
      <c r="DY166" s="312"/>
      <c r="DZ166" s="312"/>
      <c r="EA166" s="312"/>
      <c r="EB166" s="312"/>
      <c r="EC166" s="312"/>
      <c r="ED166" s="312"/>
      <c r="EE166" s="312"/>
      <c r="EF166" s="312"/>
      <c r="EG166" s="312"/>
      <c r="EH166" s="312"/>
      <c r="EI166" s="312"/>
      <c r="EJ166" s="312"/>
      <c r="EK166" s="312"/>
      <c r="EL166" s="312"/>
      <c r="EM166" s="312"/>
      <c r="EN166" s="312"/>
      <c r="EO166" s="312"/>
      <c r="EP166" s="312"/>
      <c r="EQ166" s="312"/>
      <c r="ER166" s="312"/>
      <c r="ES166" s="312"/>
      <c r="ET166" s="312"/>
      <c r="EU166" s="312"/>
      <c r="EV166" s="312"/>
      <c r="EW166" s="312"/>
      <c r="EX166" s="312"/>
      <c r="EY166" s="312"/>
      <c r="EZ166" s="312"/>
      <c r="FA166" s="312"/>
      <c r="FB166" s="312"/>
      <c r="FC166" s="312"/>
      <c r="FD166" s="312"/>
      <c r="FE166" s="312"/>
      <c r="FF166" s="312"/>
      <c r="FG166" s="312"/>
      <c r="FH166" s="312"/>
      <c r="FI166" s="312"/>
      <c r="FJ166" s="312"/>
      <c r="FK166" s="312"/>
      <c r="FL166" s="312"/>
      <c r="FM166" s="312"/>
      <c r="FN166" s="312"/>
      <c r="FO166" s="312"/>
      <c r="FP166" s="312"/>
      <c r="FQ166" s="312"/>
      <c r="FR166" s="312"/>
      <c r="FS166" s="312"/>
      <c r="FT166" s="312"/>
      <c r="FU166" s="312"/>
      <c r="FV166" s="312"/>
      <c r="FW166" s="312"/>
      <c r="FX166" s="312"/>
      <c r="FY166" s="312"/>
      <c r="FZ166" s="312"/>
      <c r="GA166" s="312"/>
      <c r="GB166" s="312"/>
      <c r="GC166" s="312"/>
      <c r="GD166" s="312"/>
      <c r="GE166" s="312"/>
      <c r="GF166" s="312"/>
      <c r="GG166" s="312"/>
    </row>
    <row r="167" spans="1:189" s="351" customFormat="1">
      <c r="A167" s="331"/>
      <c r="B167" s="346"/>
      <c r="C167" s="346"/>
      <c r="D167" s="316"/>
      <c r="E167" s="349"/>
      <c r="G167" s="314"/>
      <c r="H167" s="349"/>
      <c r="I167" s="350"/>
      <c r="J167" s="330"/>
      <c r="K167" s="330"/>
      <c r="L167" s="330"/>
      <c r="M167" s="352"/>
      <c r="N167" s="318"/>
      <c r="O167" s="314"/>
      <c r="P167" s="647"/>
      <c r="Q167" s="647"/>
      <c r="R167" s="648"/>
      <c r="S167" s="570"/>
      <c r="T167" s="649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12"/>
      <c r="AH167" s="312"/>
      <c r="AI167" s="312"/>
      <c r="AJ167" s="312"/>
      <c r="AK167" s="312"/>
      <c r="AL167" s="312"/>
      <c r="AM167" s="312"/>
      <c r="AN167" s="312"/>
      <c r="AO167" s="312"/>
      <c r="AP167" s="312"/>
      <c r="AQ167" s="312"/>
      <c r="AR167" s="312"/>
      <c r="AS167" s="312"/>
      <c r="AT167" s="312"/>
      <c r="AU167" s="312"/>
      <c r="AV167" s="312"/>
      <c r="AW167" s="312"/>
      <c r="AX167" s="312"/>
      <c r="AY167" s="312"/>
      <c r="AZ167" s="312"/>
      <c r="BA167" s="312"/>
      <c r="BB167" s="312"/>
      <c r="BC167" s="312"/>
      <c r="BD167" s="312"/>
      <c r="BE167" s="312"/>
      <c r="BF167" s="312"/>
      <c r="BG167" s="312"/>
      <c r="BH167" s="312"/>
      <c r="BI167" s="312"/>
      <c r="BJ167" s="312"/>
      <c r="BK167" s="312"/>
      <c r="BL167" s="312"/>
      <c r="BM167" s="312"/>
      <c r="BN167" s="312"/>
      <c r="BO167" s="312"/>
      <c r="BP167" s="312"/>
      <c r="BQ167" s="312"/>
      <c r="BR167" s="312"/>
      <c r="BS167" s="312"/>
      <c r="BT167" s="312"/>
      <c r="BU167" s="312"/>
      <c r="BV167" s="312"/>
      <c r="BW167" s="312"/>
      <c r="BX167" s="312"/>
      <c r="BY167" s="312"/>
      <c r="BZ167" s="312"/>
      <c r="CA167" s="312"/>
      <c r="CB167" s="312"/>
      <c r="CC167" s="312"/>
      <c r="CD167" s="312"/>
      <c r="CE167" s="312"/>
      <c r="CF167" s="312"/>
      <c r="CG167" s="312"/>
      <c r="CH167" s="312"/>
      <c r="CI167" s="312"/>
      <c r="CJ167" s="312"/>
      <c r="CK167" s="312"/>
      <c r="CL167" s="312"/>
      <c r="CM167" s="312"/>
      <c r="CN167" s="312"/>
      <c r="CO167" s="312"/>
      <c r="CP167" s="312"/>
      <c r="CQ167" s="312"/>
      <c r="CR167" s="312"/>
      <c r="CS167" s="312"/>
      <c r="CT167" s="312"/>
      <c r="CU167" s="312"/>
      <c r="CV167" s="312"/>
      <c r="CW167" s="312"/>
      <c r="CX167" s="312"/>
      <c r="CY167" s="312"/>
      <c r="CZ167" s="312"/>
      <c r="DA167" s="312"/>
      <c r="DB167" s="312"/>
      <c r="DC167" s="312"/>
      <c r="DD167" s="312"/>
      <c r="DE167" s="312"/>
      <c r="DF167" s="312"/>
      <c r="DG167" s="312"/>
      <c r="DH167" s="312"/>
      <c r="DI167" s="312"/>
      <c r="DJ167" s="312"/>
      <c r="DK167" s="312"/>
      <c r="DL167" s="312"/>
      <c r="DM167" s="312"/>
      <c r="DN167" s="312"/>
      <c r="DO167" s="312"/>
      <c r="DP167" s="312"/>
      <c r="DQ167" s="312"/>
      <c r="DR167" s="312"/>
      <c r="DS167" s="312"/>
      <c r="DT167" s="312"/>
      <c r="DU167" s="312"/>
      <c r="DV167" s="312"/>
      <c r="DW167" s="312"/>
      <c r="DX167" s="312"/>
      <c r="DY167" s="312"/>
      <c r="DZ167" s="312"/>
      <c r="EA167" s="312"/>
      <c r="EB167" s="312"/>
      <c r="EC167" s="312"/>
      <c r="ED167" s="312"/>
      <c r="EE167" s="312"/>
      <c r="EF167" s="312"/>
      <c r="EG167" s="312"/>
      <c r="EH167" s="312"/>
      <c r="EI167" s="312"/>
      <c r="EJ167" s="312"/>
      <c r="EK167" s="312"/>
      <c r="EL167" s="312"/>
      <c r="EM167" s="312"/>
      <c r="EN167" s="312"/>
      <c r="EO167" s="312"/>
      <c r="EP167" s="312"/>
      <c r="EQ167" s="312"/>
      <c r="ER167" s="312"/>
      <c r="ES167" s="312"/>
      <c r="ET167" s="312"/>
      <c r="EU167" s="312"/>
      <c r="EV167" s="312"/>
      <c r="EW167" s="312"/>
      <c r="EX167" s="312"/>
      <c r="EY167" s="312"/>
      <c r="EZ167" s="312"/>
      <c r="FA167" s="312"/>
      <c r="FB167" s="312"/>
      <c r="FC167" s="312"/>
      <c r="FD167" s="312"/>
      <c r="FE167" s="312"/>
      <c r="FF167" s="312"/>
      <c r="FG167" s="312"/>
      <c r="FH167" s="312"/>
      <c r="FI167" s="312"/>
      <c r="FJ167" s="312"/>
      <c r="FK167" s="312"/>
      <c r="FL167" s="312"/>
      <c r="FM167" s="312"/>
      <c r="FN167" s="312"/>
      <c r="FO167" s="312"/>
      <c r="FP167" s="312"/>
      <c r="FQ167" s="312"/>
      <c r="FR167" s="312"/>
      <c r="FS167" s="312"/>
      <c r="FT167" s="312"/>
      <c r="FU167" s="312"/>
      <c r="FV167" s="312"/>
      <c r="FW167" s="312"/>
      <c r="FX167" s="312"/>
      <c r="FY167" s="312"/>
      <c r="FZ167" s="312"/>
      <c r="GA167" s="312"/>
      <c r="GB167" s="312"/>
      <c r="GC167" s="312"/>
      <c r="GD167" s="312"/>
      <c r="GE167" s="312"/>
      <c r="GF167" s="312"/>
      <c r="GG167" s="312"/>
    </row>
    <row r="168" spans="1:189" s="351" customFormat="1">
      <c r="A168" s="331"/>
      <c r="B168" s="346"/>
      <c r="C168" s="346"/>
      <c r="D168" s="316"/>
      <c r="E168" s="349"/>
      <c r="G168" s="314"/>
      <c r="H168" s="349"/>
      <c r="I168" s="350"/>
      <c r="J168" s="330"/>
      <c r="K168" s="330"/>
      <c r="L168" s="330"/>
      <c r="M168" s="352"/>
      <c r="N168" s="318"/>
      <c r="O168" s="314"/>
      <c r="P168" s="647"/>
      <c r="Q168" s="647"/>
      <c r="R168" s="648"/>
      <c r="S168" s="570"/>
      <c r="T168" s="649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12"/>
      <c r="AH168" s="312"/>
      <c r="AI168" s="312"/>
      <c r="AJ168" s="312"/>
      <c r="AK168" s="312"/>
      <c r="AL168" s="312"/>
      <c r="AM168" s="312"/>
      <c r="AN168" s="312"/>
      <c r="AO168" s="312"/>
      <c r="AP168" s="312"/>
      <c r="AQ168" s="312"/>
      <c r="AR168" s="312"/>
      <c r="AS168" s="312"/>
      <c r="AT168" s="312"/>
      <c r="AU168" s="312"/>
      <c r="AV168" s="312"/>
      <c r="AW168" s="312"/>
      <c r="AX168" s="312"/>
      <c r="AY168" s="312"/>
      <c r="AZ168" s="312"/>
      <c r="BA168" s="312"/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312"/>
      <c r="CR168" s="312"/>
      <c r="CS168" s="312"/>
      <c r="CT168" s="312"/>
      <c r="CU168" s="312"/>
      <c r="CV168" s="312"/>
      <c r="CW168" s="312"/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312"/>
      <c r="EN168" s="312"/>
      <c r="EO168" s="312"/>
      <c r="EP168" s="312"/>
      <c r="EQ168" s="312"/>
      <c r="ER168" s="312"/>
      <c r="ES168" s="312"/>
      <c r="ET168" s="312"/>
      <c r="EU168" s="312"/>
      <c r="EV168" s="312"/>
      <c r="EW168" s="312"/>
      <c r="EX168" s="312"/>
      <c r="EY168" s="312"/>
      <c r="EZ168" s="312"/>
      <c r="FA168" s="312"/>
      <c r="FB168" s="312"/>
      <c r="FC168" s="312"/>
      <c r="FD168" s="312"/>
      <c r="FE168" s="312"/>
      <c r="FF168" s="312"/>
      <c r="FG168" s="312"/>
      <c r="FH168" s="312"/>
      <c r="FI168" s="312"/>
      <c r="FJ168" s="312"/>
      <c r="FK168" s="312"/>
      <c r="FL168" s="312"/>
      <c r="FM168" s="312"/>
      <c r="FN168" s="312"/>
      <c r="FO168" s="312"/>
      <c r="FP168" s="312"/>
      <c r="FQ168" s="312"/>
      <c r="FR168" s="312"/>
      <c r="FS168" s="312"/>
      <c r="FT168" s="312"/>
      <c r="FU168" s="312"/>
      <c r="FV168" s="312"/>
      <c r="FW168" s="312"/>
      <c r="FX168" s="312"/>
      <c r="FY168" s="312"/>
      <c r="FZ168" s="312"/>
      <c r="GA168" s="312"/>
      <c r="GB168" s="312"/>
      <c r="GC168" s="312"/>
      <c r="GD168" s="312"/>
      <c r="GE168" s="312"/>
      <c r="GF168" s="312"/>
      <c r="GG168" s="312"/>
    </row>
    <row r="169" spans="1:189" s="351" customFormat="1">
      <c r="A169" s="331"/>
      <c r="B169" s="346"/>
      <c r="C169" s="346"/>
      <c r="D169" s="316"/>
      <c r="E169" s="349"/>
      <c r="G169" s="314"/>
      <c r="H169" s="349"/>
      <c r="I169" s="350"/>
      <c r="J169" s="330"/>
      <c r="K169" s="330"/>
      <c r="L169" s="330"/>
      <c r="M169" s="352"/>
      <c r="N169" s="318"/>
      <c r="O169" s="314"/>
      <c r="P169" s="647"/>
      <c r="Q169" s="647"/>
      <c r="R169" s="648"/>
      <c r="S169" s="570"/>
      <c r="T169" s="649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12"/>
      <c r="AH169" s="312"/>
      <c r="AI169" s="312"/>
      <c r="AJ169" s="312"/>
      <c r="AK169" s="312"/>
      <c r="AL169" s="312"/>
      <c r="AM169" s="312"/>
      <c r="AN169" s="312"/>
      <c r="AO169" s="312"/>
      <c r="AP169" s="312"/>
      <c r="AQ169" s="312"/>
      <c r="AR169" s="312"/>
      <c r="AS169" s="312"/>
      <c r="AT169" s="312"/>
      <c r="AU169" s="312"/>
      <c r="AV169" s="312"/>
      <c r="AW169" s="312"/>
      <c r="AX169" s="312"/>
      <c r="AY169" s="312"/>
      <c r="AZ169" s="312"/>
      <c r="BA169" s="312"/>
      <c r="BB169" s="312"/>
      <c r="BC169" s="312"/>
      <c r="BD169" s="312"/>
      <c r="BE169" s="312"/>
      <c r="BF169" s="312"/>
      <c r="BG169" s="312"/>
      <c r="BH169" s="312"/>
      <c r="BI169" s="312"/>
      <c r="BJ169" s="312"/>
      <c r="BK169" s="312"/>
      <c r="BL169" s="312"/>
      <c r="BM169" s="312"/>
      <c r="BN169" s="312"/>
      <c r="BO169" s="312"/>
      <c r="BP169" s="312"/>
      <c r="BQ169" s="312"/>
      <c r="BR169" s="312"/>
      <c r="BS169" s="312"/>
      <c r="BT169" s="312"/>
      <c r="BU169" s="312"/>
      <c r="BV169" s="312"/>
      <c r="BW169" s="312"/>
      <c r="BX169" s="312"/>
      <c r="BY169" s="312"/>
      <c r="BZ169" s="312"/>
      <c r="CA169" s="312"/>
      <c r="CB169" s="312"/>
      <c r="CC169" s="312"/>
      <c r="CD169" s="312"/>
      <c r="CE169" s="312"/>
      <c r="CF169" s="312"/>
      <c r="CG169" s="312"/>
      <c r="CH169" s="312"/>
      <c r="CI169" s="312"/>
      <c r="CJ169" s="312"/>
      <c r="CK169" s="312"/>
      <c r="CL169" s="312"/>
      <c r="CM169" s="312"/>
      <c r="CN169" s="312"/>
      <c r="CO169" s="312"/>
      <c r="CP169" s="312"/>
      <c r="CQ169" s="312"/>
      <c r="CR169" s="312"/>
      <c r="CS169" s="312"/>
      <c r="CT169" s="312"/>
      <c r="CU169" s="312"/>
      <c r="CV169" s="312"/>
      <c r="CW169" s="312"/>
      <c r="CX169" s="312"/>
      <c r="CY169" s="312"/>
      <c r="CZ169" s="312"/>
      <c r="DA169" s="312"/>
      <c r="DB169" s="312"/>
      <c r="DC169" s="312"/>
      <c r="DD169" s="312"/>
      <c r="DE169" s="312"/>
      <c r="DF169" s="312"/>
      <c r="DG169" s="312"/>
      <c r="DH169" s="312"/>
      <c r="DI169" s="312"/>
      <c r="DJ169" s="312"/>
      <c r="DK169" s="312"/>
      <c r="DL169" s="312"/>
      <c r="DM169" s="312"/>
      <c r="DN169" s="312"/>
      <c r="DO169" s="312"/>
      <c r="DP169" s="312"/>
      <c r="DQ169" s="312"/>
      <c r="DR169" s="312"/>
      <c r="DS169" s="312"/>
      <c r="DT169" s="312"/>
      <c r="DU169" s="312"/>
      <c r="DV169" s="312"/>
      <c r="DW169" s="312"/>
      <c r="DX169" s="312"/>
      <c r="DY169" s="312"/>
      <c r="DZ169" s="312"/>
      <c r="EA169" s="312"/>
      <c r="EB169" s="312"/>
      <c r="EC169" s="312"/>
      <c r="ED169" s="312"/>
      <c r="EE169" s="312"/>
      <c r="EF169" s="312"/>
      <c r="EG169" s="312"/>
      <c r="EH169" s="312"/>
      <c r="EI169" s="312"/>
      <c r="EJ169" s="312"/>
      <c r="EK169" s="312"/>
      <c r="EL169" s="312"/>
      <c r="EM169" s="312"/>
      <c r="EN169" s="312"/>
      <c r="EO169" s="312"/>
      <c r="EP169" s="312"/>
      <c r="EQ169" s="312"/>
      <c r="ER169" s="312"/>
      <c r="ES169" s="312"/>
      <c r="ET169" s="312"/>
      <c r="EU169" s="312"/>
      <c r="EV169" s="312"/>
      <c r="EW169" s="312"/>
      <c r="EX169" s="312"/>
      <c r="EY169" s="312"/>
      <c r="EZ169" s="312"/>
      <c r="FA169" s="312"/>
      <c r="FB169" s="312"/>
      <c r="FC169" s="312"/>
      <c r="FD169" s="312"/>
      <c r="FE169" s="312"/>
      <c r="FF169" s="312"/>
      <c r="FG169" s="312"/>
      <c r="FH169" s="312"/>
      <c r="FI169" s="312"/>
      <c r="FJ169" s="312"/>
      <c r="FK169" s="312"/>
      <c r="FL169" s="312"/>
      <c r="FM169" s="312"/>
      <c r="FN169" s="312"/>
      <c r="FO169" s="312"/>
      <c r="FP169" s="312"/>
      <c r="FQ169" s="312"/>
      <c r="FR169" s="312"/>
      <c r="FS169" s="312"/>
      <c r="FT169" s="312"/>
      <c r="FU169" s="312"/>
      <c r="FV169" s="312"/>
      <c r="FW169" s="312"/>
      <c r="FX169" s="312"/>
      <c r="FY169" s="312"/>
      <c r="FZ169" s="312"/>
      <c r="GA169" s="312"/>
      <c r="GB169" s="312"/>
      <c r="GC169" s="312"/>
      <c r="GD169" s="312"/>
      <c r="GE169" s="312"/>
      <c r="GF169" s="312"/>
      <c r="GG169" s="312"/>
    </row>
    <row r="170" spans="1:189" s="351" customFormat="1">
      <c r="A170" s="331"/>
      <c r="B170" s="346"/>
      <c r="C170" s="346"/>
      <c r="D170" s="316"/>
      <c r="E170" s="349"/>
      <c r="G170" s="314"/>
      <c r="H170" s="349"/>
      <c r="I170" s="350"/>
      <c r="J170" s="330"/>
      <c r="K170" s="330"/>
      <c r="L170" s="330"/>
      <c r="M170" s="352"/>
      <c r="N170" s="318"/>
      <c r="O170" s="314"/>
      <c r="P170" s="647"/>
      <c r="Q170" s="647"/>
      <c r="R170" s="648"/>
      <c r="S170" s="570"/>
      <c r="T170" s="649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12"/>
      <c r="AH170" s="312"/>
      <c r="AI170" s="312"/>
      <c r="AJ170" s="312"/>
      <c r="AK170" s="312"/>
      <c r="AL170" s="312"/>
      <c r="AM170" s="312"/>
      <c r="AN170" s="312"/>
      <c r="AO170" s="312"/>
      <c r="AP170" s="312"/>
      <c r="AQ170" s="312"/>
      <c r="AR170" s="312"/>
      <c r="AS170" s="312"/>
      <c r="AT170" s="312"/>
      <c r="AU170" s="312"/>
      <c r="AV170" s="312"/>
      <c r="AW170" s="312"/>
      <c r="AX170" s="312"/>
      <c r="AY170" s="312"/>
      <c r="AZ170" s="312"/>
      <c r="BA170" s="312"/>
      <c r="BB170" s="312"/>
      <c r="BC170" s="312"/>
      <c r="BD170" s="312"/>
      <c r="BE170" s="312"/>
      <c r="BF170" s="312"/>
      <c r="BG170" s="312"/>
      <c r="BH170" s="312"/>
      <c r="BI170" s="312"/>
      <c r="BJ170" s="312"/>
      <c r="BK170" s="312"/>
      <c r="BL170" s="312"/>
      <c r="BM170" s="312"/>
      <c r="BN170" s="312"/>
      <c r="BO170" s="312"/>
      <c r="BP170" s="312"/>
      <c r="BQ170" s="312"/>
      <c r="BR170" s="312"/>
      <c r="BS170" s="312"/>
      <c r="BT170" s="312"/>
      <c r="BU170" s="312"/>
      <c r="BV170" s="312"/>
      <c r="BW170" s="312"/>
      <c r="BX170" s="312"/>
      <c r="BY170" s="312"/>
      <c r="BZ170" s="312"/>
      <c r="CA170" s="312"/>
      <c r="CB170" s="312"/>
      <c r="CC170" s="312"/>
      <c r="CD170" s="312"/>
      <c r="CE170" s="312"/>
      <c r="CF170" s="312"/>
      <c r="CG170" s="312"/>
      <c r="CH170" s="312"/>
      <c r="CI170" s="312"/>
      <c r="CJ170" s="312"/>
      <c r="CK170" s="312"/>
      <c r="CL170" s="312"/>
      <c r="CM170" s="312"/>
      <c r="CN170" s="312"/>
      <c r="CO170" s="312"/>
      <c r="CP170" s="312"/>
      <c r="CQ170" s="312"/>
      <c r="CR170" s="312"/>
      <c r="CS170" s="312"/>
      <c r="CT170" s="312"/>
      <c r="CU170" s="312"/>
      <c r="CV170" s="312"/>
      <c r="CW170" s="312"/>
      <c r="CX170" s="312"/>
      <c r="CY170" s="312"/>
      <c r="CZ170" s="312"/>
      <c r="DA170" s="312"/>
      <c r="DB170" s="312"/>
      <c r="DC170" s="312"/>
      <c r="DD170" s="312"/>
      <c r="DE170" s="312"/>
      <c r="DF170" s="312"/>
      <c r="DG170" s="312"/>
      <c r="DH170" s="312"/>
      <c r="DI170" s="312"/>
      <c r="DJ170" s="312"/>
      <c r="DK170" s="312"/>
      <c r="DL170" s="312"/>
      <c r="DM170" s="312"/>
      <c r="DN170" s="312"/>
      <c r="DO170" s="312"/>
      <c r="DP170" s="312"/>
      <c r="DQ170" s="312"/>
      <c r="DR170" s="312"/>
      <c r="DS170" s="312"/>
      <c r="DT170" s="312"/>
      <c r="DU170" s="312"/>
      <c r="DV170" s="312"/>
      <c r="DW170" s="312"/>
      <c r="DX170" s="312"/>
      <c r="DY170" s="312"/>
      <c r="DZ170" s="312"/>
      <c r="EA170" s="312"/>
      <c r="EB170" s="312"/>
      <c r="EC170" s="312"/>
      <c r="ED170" s="312"/>
      <c r="EE170" s="312"/>
      <c r="EF170" s="312"/>
      <c r="EG170" s="312"/>
      <c r="EH170" s="312"/>
      <c r="EI170" s="312"/>
      <c r="EJ170" s="312"/>
      <c r="EK170" s="312"/>
      <c r="EL170" s="312"/>
      <c r="EM170" s="312"/>
      <c r="EN170" s="312"/>
      <c r="EO170" s="312"/>
      <c r="EP170" s="312"/>
      <c r="EQ170" s="312"/>
      <c r="ER170" s="312"/>
      <c r="ES170" s="312"/>
      <c r="ET170" s="312"/>
      <c r="EU170" s="312"/>
      <c r="EV170" s="312"/>
      <c r="EW170" s="312"/>
      <c r="EX170" s="312"/>
      <c r="EY170" s="312"/>
      <c r="EZ170" s="312"/>
      <c r="FA170" s="312"/>
      <c r="FB170" s="312"/>
      <c r="FC170" s="312"/>
      <c r="FD170" s="312"/>
      <c r="FE170" s="312"/>
      <c r="FF170" s="312"/>
      <c r="FG170" s="312"/>
      <c r="FH170" s="312"/>
      <c r="FI170" s="312"/>
      <c r="FJ170" s="312"/>
      <c r="FK170" s="312"/>
      <c r="FL170" s="312"/>
      <c r="FM170" s="312"/>
      <c r="FN170" s="312"/>
      <c r="FO170" s="312"/>
      <c r="FP170" s="312"/>
      <c r="FQ170" s="312"/>
      <c r="FR170" s="312"/>
      <c r="FS170" s="312"/>
      <c r="FT170" s="312"/>
      <c r="FU170" s="312"/>
      <c r="FV170" s="312"/>
      <c r="FW170" s="312"/>
      <c r="FX170" s="312"/>
      <c r="FY170" s="312"/>
      <c r="FZ170" s="312"/>
      <c r="GA170" s="312"/>
      <c r="GB170" s="312"/>
      <c r="GC170" s="312"/>
      <c r="GD170" s="312"/>
      <c r="GE170" s="312"/>
      <c r="GF170" s="312"/>
      <c r="GG170" s="312"/>
    </row>
    <row r="171" spans="1:189" s="351" customFormat="1">
      <c r="A171" s="331"/>
      <c r="B171" s="346"/>
      <c r="C171" s="346"/>
      <c r="D171" s="316"/>
      <c r="E171" s="349"/>
      <c r="G171" s="314"/>
      <c r="H171" s="349"/>
      <c r="I171" s="350"/>
      <c r="J171" s="330"/>
      <c r="K171" s="330"/>
      <c r="L171" s="330"/>
      <c r="M171" s="352"/>
      <c r="N171" s="318"/>
      <c r="O171" s="314"/>
      <c r="P171" s="647"/>
      <c r="Q171" s="647"/>
      <c r="R171" s="648"/>
      <c r="S171" s="570"/>
      <c r="T171" s="649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12"/>
      <c r="AH171" s="312"/>
      <c r="AI171" s="312"/>
      <c r="AJ171" s="312"/>
      <c r="AK171" s="312"/>
      <c r="AL171" s="312"/>
      <c r="AM171" s="312"/>
      <c r="AN171" s="312"/>
      <c r="AO171" s="312"/>
      <c r="AP171" s="312"/>
      <c r="AQ171" s="312"/>
      <c r="AR171" s="312"/>
      <c r="AS171" s="312"/>
      <c r="AT171" s="312"/>
      <c r="AU171" s="312"/>
      <c r="AV171" s="312"/>
      <c r="AW171" s="312"/>
      <c r="AX171" s="312"/>
      <c r="AY171" s="312"/>
      <c r="AZ171" s="312"/>
      <c r="BA171" s="312"/>
      <c r="BB171" s="312"/>
      <c r="BC171" s="312"/>
      <c r="BD171" s="312"/>
      <c r="BE171" s="312"/>
      <c r="BF171" s="312"/>
      <c r="BG171" s="312"/>
      <c r="BH171" s="312"/>
      <c r="BI171" s="312"/>
      <c r="BJ171" s="312"/>
      <c r="BK171" s="312"/>
      <c r="BL171" s="312"/>
      <c r="BM171" s="312"/>
      <c r="BN171" s="312"/>
      <c r="BO171" s="312"/>
      <c r="BP171" s="312"/>
      <c r="BQ171" s="312"/>
      <c r="BR171" s="312"/>
      <c r="BS171" s="312"/>
      <c r="BT171" s="312"/>
      <c r="BU171" s="312"/>
      <c r="BV171" s="312"/>
      <c r="BW171" s="312"/>
      <c r="BX171" s="312"/>
      <c r="BY171" s="312"/>
      <c r="BZ171" s="312"/>
      <c r="CA171" s="312"/>
      <c r="CB171" s="312"/>
      <c r="CC171" s="312"/>
      <c r="CD171" s="312"/>
      <c r="CE171" s="312"/>
      <c r="CF171" s="312"/>
      <c r="CG171" s="312"/>
      <c r="CH171" s="312"/>
      <c r="CI171" s="312"/>
      <c r="CJ171" s="312"/>
      <c r="CK171" s="312"/>
      <c r="CL171" s="312"/>
      <c r="CM171" s="312"/>
      <c r="CN171" s="312"/>
      <c r="CO171" s="312"/>
      <c r="CP171" s="312"/>
      <c r="CQ171" s="312"/>
      <c r="CR171" s="312"/>
      <c r="CS171" s="312"/>
      <c r="CT171" s="312"/>
      <c r="CU171" s="312"/>
      <c r="CV171" s="312"/>
      <c r="CW171" s="312"/>
      <c r="CX171" s="312"/>
      <c r="CY171" s="312"/>
      <c r="CZ171" s="312"/>
      <c r="DA171" s="312"/>
      <c r="DB171" s="312"/>
      <c r="DC171" s="312"/>
      <c r="DD171" s="312"/>
      <c r="DE171" s="312"/>
      <c r="DF171" s="312"/>
      <c r="DG171" s="312"/>
      <c r="DH171" s="312"/>
      <c r="DI171" s="312"/>
      <c r="DJ171" s="312"/>
      <c r="DK171" s="312"/>
      <c r="DL171" s="312"/>
      <c r="DM171" s="312"/>
      <c r="DN171" s="312"/>
      <c r="DO171" s="312"/>
      <c r="DP171" s="312"/>
      <c r="DQ171" s="312"/>
      <c r="DR171" s="312"/>
      <c r="DS171" s="312"/>
      <c r="DT171" s="312"/>
      <c r="DU171" s="312"/>
      <c r="DV171" s="312"/>
      <c r="DW171" s="312"/>
      <c r="DX171" s="312"/>
      <c r="DY171" s="312"/>
      <c r="DZ171" s="312"/>
      <c r="EA171" s="312"/>
      <c r="EB171" s="312"/>
      <c r="EC171" s="312"/>
      <c r="ED171" s="312"/>
      <c r="EE171" s="312"/>
      <c r="EF171" s="312"/>
      <c r="EG171" s="312"/>
      <c r="EH171" s="312"/>
      <c r="EI171" s="312"/>
      <c r="EJ171" s="312"/>
      <c r="EK171" s="312"/>
      <c r="EL171" s="312"/>
      <c r="EM171" s="312"/>
      <c r="EN171" s="312"/>
      <c r="EO171" s="312"/>
      <c r="EP171" s="312"/>
      <c r="EQ171" s="312"/>
      <c r="ER171" s="312"/>
      <c r="ES171" s="312"/>
      <c r="ET171" s="312"/>
      <c r="EU171" s="312"/>
      <c r="EV171" s="312"/>
      <c r="EW171" s="312"/>
      <c r="EX171" s="312"/>
      <c r="EY171" s="312"/>
      <c r="EZ171" s="312"/>
      <c r="FA171" s="312"/>
      <c r="FB171" s="312"/>
      <c r="FC171" s="312"/>
      <c r="FD171" s="312"/>
      <c r="FE171" s="312"/>
      <c r="FF171" s="312"/>
      <c r="FG171" s="312"/>
      <c r="FH171" s="312"/>
      <c r="FI171" s="312"/>
      <c r="FJ171" s="312"/>
      <c r="FK171" s="312"/>
      <c r="FL171" s="312"/>
      <c r="FM171" s="312"/>
      <c r="FN171" s="312"/>
      <c r="FO171" s="312"/>
      <c r="FP171" s="312"/>
      <c r="FQ171" s="312"/>
      <c r="FR171" s="312"/>
      <c r="FS171" s="312"/>
      <c r="FT171" s="312"/>
      <c r="FU171" s="312"/>
      <c r="FV171" s="312"/>
      <c r="FW171" s="312"/>
      <c r="FX171" s="312"/>
      <c r="FY171" s="312"/>
      <c r="FZ171" s="312"/>
      <c r="GA171" s="312"/>
      <c r="GB171" s="312"/>
      <c r="GC171" s="312"/>
      <c r="GD171" s="312"/>
      <c r="GE171" s="312"/>
      <c r="GF171" s="312"/>
      <c r="GG171" s="312"/>
    </row>
    <row r="172" spans="1:189" s="351" customFormat="1">
      <c r="A172" s="331"/>
      <c r="B172" s="346"/>
      <c r="C172" s="346"/>
      <c r="D172" s="316"/>
      <c r="E172" s="349"/>
      <c r="G172" s="314"/>
      <c r="H172" s="349"/>
      <c r="I172" s="350"/>
      <c r="J172" s="330"/>
      <c r="K172" s="330"/>
      <c r="L172" s="330"/>
      <c r="M172" s="352"/>
      <c r="N172" s="318"/>
      <c r="O172" s="314"/>
      <c r="P172" s="647"/>
      <c r="Q172" s="647"/>
      <c r="R172" s="648"/>
      <c r="S172" s="570"/>
      <c r="T172" s="649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12"/>
      <c r="AH172" s="312"/>
      <c r="AI172" s="312"/>
      <c r="AJ172" s="312"/>
      <c r="AK172" s="312"/>
      <c r="AL172" s="312"/>
      <c r="AM172" s="312"/>
      <c r="AN172" s="312"/>
      <c r="AO172" s="312"/>
      <c r="AP172" s="312"/>
      <c r="AQ172" s="312"/>
      <c r="AR172" s="312"/>
      <c r="AS172" s="312"/>
      <c r="AT172" s="312"/>
      <c r="AU172" s="312"/>
      <c r="AV172" s="312"/>
      <c r="AW172" s="312"/>
      <c r="AX172" s="312"/>
      <c r="AY172" s="312"/>
      <c r="AZ172" s="312"/>
      <c r="BA172" s="312"/>
      <c r="BB172" s="312"/>
      <c r="BC172" s="312"/>
      <c r="BD172" s="312"/>
      <c r="BE172" s="312"/>
      <c r="BF172" s="312"/>
      <c r="BG172" s="312"/>
      <c r="BH172" s="312"/>
      <c r="BI172" s="312"/>
      <c r="BJ172" s="312"/>
      <c r="BK172" s="312"/>
      <c r="BL172" s="312"/>
      <c r="BM172" s="312"/>
      <c r="BN172" s="312"/>
      <c r="BO172" s="312"/>
      <c r="BP172" s="312"/>
      <c r="BQ172" s="312"/>
      <c r="BR172" s="312"/>
      <c r="BS172" s="312"/>
      <c r="BT172" s="312"/>
      <c r="BU172" s="312"/>
      <c r="BV172" s="312"/>
      <c r="BW172" s="312"/>
      <c r="BX172" s="312"/>
      <c r="BY172" s="312"/>
      <c r="BZ172" s="312"/>
      <c r="CA172" s="312"/>
      <c r="CB172" s="312"/>
      <c r="CC172" s="312"/>
      <c r="CD172" s="312"/>
      <c r="CE172" s="312"/>
      <c r="CF172" s="312"/>
      <c r="CG172" s="312"/>
      <c r="CH172" s="312"/>
      <c r="CI172" s="312"/>
      <c r="CJ172" s="312"/>
      <c r="CK172" s="312"/>
      <c r="CL172" s="312"/>
      <c r="CM172" s="312"/>
      <c r="CN172" s="312"/>
      <c r="CO172" s="312"/>
      <c r="CP172" s="312"/>
      <c r="CQ172" s="312"/>
      <c r="CR172" s="312"/>
      <c r="CS172" s="312"/>
      <c r="CT172" s="312"/>
      <c r="CU172" s="312"/>
      <c r="CV172" s="312"/>
      <c r="CW172" s="312"/>
      <c r="CX172" s="312"/>
      <c r="CY172" s="312"/>
      <c r="CZ172" s="312"/>
      <c r="DA172" s="312"/>
      <c r="DB172" s="312"/>
      <c r="DC172" s="312"/>
      <c r="DD172" s="312"/>
      <c r="DE172" s="312"/>
      <c r="DF172" s="312"/>
      <c r="DG172" s="312"/>
      <c r="DH172" s="312"/>
      <c r="DI172" s="312"/>
      <c r="DJ172" s="312"/>
      <c r="DK172" s="312"/>
      <c r="DL172" s="312"/>
      <c r="DM172" s="312"/>
      <c r="DN172" s="312"/>
      <c r="DO172" s="312"/>
      <c r="DP172" s="312"/>
      <c r="DQ172" s="312"/>
      <c r="DR172" s="312"/>
      <c r="DS172" s="312"/>
      <c r="DT172" s="312"/>
      <c r="DU172" s="312"/>
      <c r="DV172" s="312"/>
      <c r="DW172" s="312"/>
      <c r="DX172" s="312"/>
      <c r="DY172" s="312"/>
      <c r="DZ172" s="312"/>
      <c r="EA172" s="312"/>
      <c r="EB172" s="312"/>
      <c r="EC172" s="312"/>
      <c r="ED172" s="312"/>
      <c r="EE172" s="312"/>
      <c r="EF172" s="312"/>
      <c r="EG172" s="312"/>
      <c r="EH172" s="312"/>
      <c r="EI172" s="312"/>
      <c r="EJ172" s="312"/>
      <c r="EK172" s="312"/>
      <c r="EL172" s="312"/>
      <c r="EM172" s="312"/>
      <c r="EN172" s="312"/>
      <c r="EO172" s="312"/>
      <c r="EP172" s="312"/>
      <c r="EQ172" s="312"/>
      <c r="ER172" s="312"/>
      <c r="ES172" s="312"/>
      <c r="ET172" s="312"/>
      <c r="EU172" s="312"/>
      <c r="EV172" s="312"/>
      <c r="EW172" s="312"/>
      <c r="EX172" s="312"/>
      <c r="EY172" s="312"/>
      <c r="EZ172" s="312"/>
      <c r="FA172" s="312"/>
      <c r="FB172" s="312"/>
      <c r="FC172" s="312"/>
      <c r="FD172" s="312"/>
      <c r="FE172" s="312"/>
      <c r="FF172" s="312"/>
      <c r="FG172" s="312"/>
      <c r="FH172" s="312"/>
      <c r="FI172" s="312"/>
      <c r="FJ172" s="312"/>
      <c r="FK172" s="312"/>
      <c r="FL172" s="312"/>
      <c r="FM172" s="312"/>
      <c r="FN172" s="312"/>
      <c r="FO172" s="312"/>
      <c r="FP172" s="312"/>
      <c r="FQ172" s="312"/>
      <c r="FR172" s="312"/>
      <c r="FS172" s="312"/>
      <c r="FT172" s="312"/>
      <c r="FU172" s="312"/>
      <c r="FV172" s="312"/>
      <c r="FW172" s="312"/>
      <c r="FX172" s="312"/>
      <c r="FY172" s="312"/>
      <c r="FZ172" s="312"/>
      <c r="GA172" s="312"/>
      <c r="GB172" s="312"/>
      <c r="GC172" s="312"/>
      <c r="GD172" s="312"/>
      <c r="GE172" s="312"/>
      <c r="GF172" s="312"/>
      <c r="GG172" s="312"/>
    </row>
    <row r="173" spans="1:189" s="351" customFormat="1">
      <c r="A173" s="331"/>
      <c r="B173" s="346"/>
      <c r="C173" s="346"/>
      <c r="D173" s="316"/>
      <c r="E173" s="349"/>
      <c r="G173" s="314"/>
      <c r="H173" s="349"/>
      <c r="I173" s="350"/>
      <c r="J173" s="330"/>
      <c r="K173" s="330"/>
      <c r="L173" s="330"/>
      <c r="M173" s="352"/>
      <c r="N173" s="318"/>
      <c r="O173" s="314"/>
      <c r="P173" s="647"/>
      <c r="Q173" s="647"/>
      <c r="R173" s="648"/>
      <c r="S173" s="570"/>
      <c r="T173" s="649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12"/>
      <c r="AH173" s="312"/>
      <c r="AI173" s="312"/>
      <c r="AJ173" s="312"/>
      <c r="AK173" s="312"/>
      <c r="AL173" s="312"/>
      <c r="AM173" s="312"/>
      <c r="AN173" s="312"/>
      <c r="AO173" s="312"/>
      <c r="AP173" s="312"/>
      <c r="AQ173" s="312"/>
      <c r="AR173" s="312"/>
      <c r="AS173" s="312"/>
      <c r="AT173" s="312"/>
      <c r="AU173" s="312"/>
      <c r="AV173" s="312"/>
      <c r="AW173" s="312"/>
      <c r="AX173" s="312"/>
      <c r="AY173" s="312"/>
      <c r="AZ173" s="312"/>
      <c r="BA173" s="312"/>
      <c r="BB173" s="312"/>
      <c r="BC173" s="312"/>
      <c r="BD173" s="312"/>
      <c r="BE173" s="312"/>
      <c r="BF173" s="312"/>
      <c r="BG173" s="312"/>
      <c r="BH173" s="312"/>
      <c r="BI173" s="312"/>
      <c r="BJ173" s="312"/>
      <c r="BK173" s="312"/>
      <c r="BL173" s="312"/>
      <c r="BM173" s="312"/>
      <c r="BN173" s="312"/>
      <c r="BO173" s="312"/>
      <c r="BP173" s="312"/>
      <c r="BQ173" s="312"/>
      <c r="BR173" s="312"/>
      <c r="BS173" s="312"/>
      <c r="BT173" s="312"/>
      <c r="BU173" s="312"/>
      <c r="BV173" s="312"/>
      <c r="BW173" s="312"/>
      <c r="BX173" s="312"/>
      <c r="BY173" s="312"/>
      <c r="BZ173" s="312"/>
      <c r="CA173" s="312"/>
      <c r="CB173" s="312"/>
      <c r="CC173" s="312"/>
      <c r="CD173" s="312"/>
      <c r="CE173" s="312"/>
      <c r="CF173" s="312"/>
      <c r="CG173" s="312"/>
      <c r="CH173" s="312"/>
      <c r="CI173" s="312"/>
      <c r="CJ173" s="312"/>
      <c r="CK173" s="312"/>
      <c r="CL173" s="312"/>
      <c r="CM173" s="312"/>
      <c r="CN173" s="312"/>
      <c r="CO173" s="312"/>
      <c r="CP173" s="312"/>
      <c r="CQ173" s="312"/>
      <c r="CR173" s="312"/>
      <c r="CS173" s="312"/>
      <c r="CT173" s="312"/>
      <c r="CU173" s="312"/>
      <c r="CV173" s="312"/>
      <c r="CW173" s="312"/>
      <c r="CX173" s="312"/>
      <c r="CY173" s="312"/>
      <c r="CZ173" s="312"/>
      <c r="DA173" s="312"/>
      <c r="DB173" s="312"/>
      <c r="DC173" s="312"/>
      <c r="DD173" s="312"/>
      <c r="DE173" s="312"/>
      <c r="DF173" s="312"/>
      <c r="DG173" s="312"/>
      <c r="DH173" s="312"/>
      <c r="DI173" s="312"/>
      <c r="DJ173" s="312"/>
      <c r="DK173" s="312"/>
      <c r="DL173" s="312"/>
      <c r="DM173" s="312"/>
      <c r="DN173" s="312"/>
      <c r="DO173" s="312"/>
      <c r="DP173" s="312"/>
      <c r="DQ173" s="312"/>
      <c r="DR173" s="312"/>
      <c r="DS173" s="312"/>
      <c r="DT173" s="312"/>
      <c r="DU173" s="312"/>
      <c r="DV173" s="312"/>
      <c r="DW173" s="312"/>
      <c r="DX173" s="312"/>
      <c r="DY173" s="312"/>
      <c r="DZ173" s="312"/>
      <c r="EA173" s="312"/>
      <c r="EB173" s="312"/>
      <c r="EC173" s="312"/>
      <c r="ED173" s="312"/>
      <c r="EE173" s="312"/>
      <c r="EF173" s="312"/>
      <c r="EG173" s="312"/>
      <c r="EH173" s="312"/>
      <c r="EI173" s="312"/>
      <c r="EJ173" s="312"/>
      <c r="EK173" s="312"/>
      <c r="EL173" s="312"/>
      <c r="EM173" s="312"/>
      <c r="EN173" s="312"/>
      <c r="EO173" s="312"/>
      <c r="EP173" s="312"/>
      <c r="EQ173" s="312"/>
      <c r="ER173" s="312"/>
      <c r="ES173" s="312"/>
      <c r="ET173" s="312"/>
      <c r="EU173" s="312"/>
      <c r="EV173" s="312"/>
      <c r="EW173" s="312"/>
      <c r="EX173" s="312"/>
      <c r="EY173" s="312"/>
      <c r="EZ173" s="312"/>
      <c r="FA173" s="312"/>
      <c r="FB173" s="312"/>
      <c r="FC173" s="312"/>
      <c r="FD173" s="312"/>
      <c r="FE173" s="312"/>
      <c r="FF173" s="312"/>
      <c r="FG173" s="312"/>
      <c r="FH173" s="312"/>
      <c r="FI173" s="312"/>
      <c r="FJ173" s="312"/>
      <c r="FK173" s="312"/>
      <c r="FL173" s="312"/>
      <c r="FM173" s="312"/>
      <c r="FN173" s="312"/>
      <c r="FO173" s="312"/>
      <c r="FP173" s="312"/>
      <c r="FQ173" s="312"/>
      <c r="FR173" s="312"/>
      <c r="FS173" s="312"/>
      <c r="FT173" s="312"/>
      <c r="FU173" s="312"/>
      <c r="FV173" s="312"/>
      <c r="FW173" s="312"/>
      <c r="FX173" s="312"/>
      <c r="FY173" s="312"/>
      <c r="FZ173" s="312"/>
      <c r="GA173" s="312"/>
      <c r="GB173" s="312"/>
      <c r="GC173" s="312"/>
      <c r="GD173" s="312"/>
      <c r="GE173" s="312"/>
      <c r="GF173" s="312"/>
      <c r="GG173" s="312"/>
    </row>
    <row r="174" spans="1:189" s="351" customFormat="1">
      <c r="A174" s="331"/>
      <c r="B174" s="346"/>
      <c r="C174" s="346"/>
      <c r="D174" s="316"/>
      <c r="E174" s="349"/>
      <c r="G174" s="314"/>
      <c r="H174" s="349"/>
      <c r="I174" s="350"/>
      <c r="J174" s="330"/>
      <c r="K174" s="330"/>
      <c r="L174" s="330"/>
      <c r="M174" s="352"/>
      <c r="N174" s="318"/>
      <c r="O174" s="314"/>
      <c r="P174" s="647"/>
      <c r="Q174" s="647"/>
      <c r="R174" s="648"/>
      <c r="S174" s="570"/>
      <c r="T174" s="649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12"/>
      <c r="AH174" s="312"/>
      <c r="AI174" s="312"/>
      <c r="AJ174" s="312"/>
      <c r="AK174" s="312"/>
      <c r="AL174" s="312"/>
      <c r="AM174" s="312"/>
      <c r="AN174" s="312"/>
      <c r="AO174" s="312"/>
      <c r="AP174" s="312"/>
      <c r="AQ174" s="312"/>
      <c r="AR174" s="312"/>
      <c r="AS174" s="312"/>
      <c r="AT174" s="312"/>
      <c r="AU174" s="312"/>
      <c r="AV174" s="312"/>
      <c r="AW174" s="312"/>
      <c r="AX174" s="312"/>
      <c r="AY174" s="312"/>
      <c r="AZ174" s="312"/>
      <c r="BA174" s="312"/>
      <c r="BB174" s="312"/>
      <c r="BC174" s="312"/>
      <c r="BD174" s="312"/>
      <c r="BE174" s="312"/>
      <c r="BF174" s="312"/>
      <c r="BG174" s="312"/>
      <c r="BH174" s="312"/>
      <c r="BI174" s="312"/>
      <c r="BJ174" s="312"/>
      <c r="BK174" s="312"/>
      <c r="BL174" s="312"/>
      <c r="BM174" s="312"/>
      <c r="BN174" s="312"/>
      <c r="BO174" s="312"/>
      <c r="BP174" s="312"/>
      <c r="BQ174" s="312"/>
      <c r="BR174" s="312"/>
      <c r="BS174" s="312"/>
      <c r="BT174" s="312"/>
      <c r="BU174" s="312"/>
      <c r="BV174" s="312"/>
      <c r="BW174" s="312"/>
      <c r="BX174" s="312"/>
      <c r="BY174" s="312"/>
      <c r="BZ174" s="312"/>
      <c r="CA174" s="312"/>
      <c r="CB174" s="312"/>
      <c r="CC174" s="312"/>
      <c r="CD174" s="312"/>
      <c r="CE174" s="312"/>
      <c r="CF174" s="312"/>
      <c r="CG174" s="312"/>
      <c r="CH174" s="312"/>
      <c r="CI174" s="312"/>
      <c r="CJ174" s="312"/>
      <c r="CK174" s="312"/>
      <c r="CL174" s="312"/>
      <c r="CM174" s="312"/>
      <c r="CN174" s="312"/>
      <c r="CO174" s="312"/>
      <c r="CP174" s="312"/>
      <c r="CQ174" s="312"/>
      <c r="CR174" s="312"/>
      <c r="CS174" s="312"/>
      <c r="CT174" s="312"/>
      <c r="CU174" s="312"/>
      <c r="CV174" s="312"/>
      <c r="CW174" s="312"/>
      <c r="CX174" s="312"/>
      <c r="CY174" s="312"/>
      <c r="CZ174" s="312"/>
      <c r="DA174" s="312"/>
      <c r="DB174" s="312"/>
      <c r="DC174" s="312"/>
      <c r="DD174" s="312"/>
      <c r="DE174" s="312"/>
      <c r="DF174" s="312"/>
      <c r="DG174" s="312"/>
      <c r="DH174" s="312"/>
      <c r="DI174" s="312"/>
      <c r="DJ174" s="312"/>
      <c r="DK174" s="312"/>
      <c r="DL174" s="312"/>
      <c r="DM174" s="312"/>
      <c r="DN174" s="312"/>
      <c r="DO174" s="312"/>
      <c r="DP174" s="312"/>
      <c r="DQ174" s="312"/>
      <c r="DR174" s="312"/>
      <c r="DS174" s="312"/>
      <c r="DT174" s="312"/>
      <c r="DU174" s="312"/>
      <c r="DV174" s="312"/>
      <c r="DW174" s="312"/>
      <c r="DX174" s="312"/>
      <c r="DY174" s="312"/>
      <c r="DZ174" s="312"/>
      <c r="EA174" s="312"/>
      <c r="EB174" s="312"/>
      <c r="EC174" s="312"/>
      <c r="ED174" s="312"/>
      <c r="EE174" s="312"/>
      <c r="EF174" s="312"/>
      <c r="EG174" s="312"/>
      <c r="EH174" s="312"/>
      <c r="EI174" s="312"/>
      <c r="EJ174" s="312"/>
      <c r="EK174" s="312"/>
      <c r="EL174" s="312"/>
      <c r="EM174" s="312"/>
      <c r="EN174" s="312"/>
      <c r="EO174" s="312"/>
      <c r="EP174" s="312"/>
      <c r="EQ174" s="312"/>
      <c r="ER174" s="312"/>
      <c r="ES174" s="312"/>
      <c r="ET174" s="312"/>
      <c r="EU174" s="312"/>
      <c r="EV174" s="312"/>
      <c r="EW174" s="312"/>
      <c r="EX174" s="312"/>
      <c r="EY174" s="312"/>
      <c r="EZ174" s="312"/>
      <c r="FA174" s="312"/>
      <c r="FB174" s="312"/>
      <c r="FC174" s="312"/>
      <c r="FD174" s="312"/>
      <c r="FE174" s="312"/>
      <c r="FF174" s="312"/>
      <c r="FG174" s="312"/>
      <c r="FH174" s="312"/>
      <c r="FI174" s="312"/>
      <c r="FJ174" s="312"/>
      <c r="FK174" s="312"/>
      <c r="FL174" s="312"/>
      <c r="FM174" s="312"/>
      <c r="FN174" s="312"/>
      <c r="FO174" s="312"/>
      <c r="FP174" s="312"/>
      <c r="FQ174" s="312"/>
      <c r="FR174" s="312"/>
      <c r="FS174" s="312"/>
      <c r="FT174" s="312"/>
      <c r="FU174" s="312"/>
      <c r="FV174" s="312"/>
      <c r="FW174" s="312"/>
      <c r="FX174" s="312"/>
      <c r="FY174" s="312"/>
      <c r="FZ174" s="312"/>
      <c r="GA174" s="312"/>
      <c r="GB174" s="312"/>
      <c r="GC174" s="312"/>
      <c r="GD174" s="312"/>
      <c r="GE174" s="312"/>
      <c r="GF174" s="312"/>
      <c r="GG174" s="312"/>
    </row>
    <row r="175" spans="1:189" s="351" customFormat="1">
      <c r="A175" s="331"/>
      <c r="B175" s="346"/>
      <c r="C175" s="346"/>
      <c r="D175" s="316"/>
      <c r="E175" s="349"/>
      <c r="G175" s="314"/>
      <c r="H175" s="349"/>
      <c r="I175" s="350"/>
      <c r="J175" s="330"/>
      <c r="K175" s="330"/>
      <c r="L175" s="330"/>
      <c r="M175" s="352"/>
      <c r="N175" s="318"/>
      <c r="O175" s="314"/>
      <c r="P175" s="647"/>
      <c r="Q175" s="647"/>
      <c r="R175" s="648"/>
      <c r="S175" s="570"/>
      <c r="T175" s="649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12"/>
      <c r="AH175" s="312"/>
      <c r="AI175" s="312"/>
      <c r="AJ175" s="312"/>
      <c r="AK175" s="312"/>
      <c r="AL175" s="312"/>
      <c r="AM175" s="312"/>
      <c r="AN175" s="312"/>
      <c r="AO175" s="312"/>
      <c r="AP175" s="312"/>
      <c r="AQ175" s="312"/>
      <c r="AR175" s="312"/>
      <c r="AS175" s="312"/>
      <c r="AT175" s="312"/>
      <c r="AU175" s="312"/>
      <c r="AV175" s="312"/>
      <c r="AW175" s="312"/>
      <c r="AX175" s="312"/>
      <c r="AY175" s="312"/>
      <c r="AZ175" s="312"/>
      <c r="BA175" s="312"/>
      <c r="BB175" s="312"/>
      <c r="BC175" s="312"/>
      <c r="BD175" s="312"/>
      <c r="BE175" s="312"/>
      <c r="BF175" s="312"/>
      <c r="BG175" s="312"/>
      <c r="BH175" s="312"/>
      <c r="BI175" s="312"/>
      <c r="BJ175" s="312"/>
      <c r="BK175" s="312"/>
      <c r="BL175" s="312"/>
      <c r="BM175" s="312"/>
      <c r="BN175" s="312"/>
      <c r="BO175" s="312"/>
      <c r="BP175" s="312"/>
      <c r="BQ175" s="312"/>
      <c r="BR175" s="312"/>
      <c r="BS175" s="312"/>
      <c r="BT175" s="312"/>
      <c r="BU175" s="312"/>
      <c r="BV175" s="312"/>
      <c r="BW175" s="312"/>
      <c r="BX175" s="312"/>
      <c r="BY175" s="312"/>
      <c r="BZ175" s="312"/>
      <c r="CA175" s="312"/>
      <c r="CB175" s="312"/>
      <c r="CC175" s="312"/>
      <c r="CD175" s="312"/>
      <c r="CE175" s="312"/>
      <c r="CF175" s="312"/>
      <c r="CG175" s="312"/>
      <c r="CH175" s="312"/>
      <c r="CI175" s="312"/>
      <c r="CJ175" s="312"/>
      <c r="CK175" s="312"/>
      <c r="CL175" s="312"/>
      <c r="CM175" s="312"/>
      <c r="CN175" s="312"/>
      <c r="CO175" s="312"/>
      <c r="CP175" s="312"/>
      <c r="CQ175" s="312"/>
      <c r="CR175" s="312"/>
      <c r="CS175" s="312"/>
      <c r="CT175" s="312"/>
      <c r="CU175" s="312"/>
      <c r="CV175" s="312"/>
      <c r="CW175" s="312"/>
      <c r="CX175" s="312"/>
      <c r="CY175" s="312"/>
      <c r="CZ175" s="312"/>
      <c r="DA175" s="312"/>
      <c r="DB175" s="312"/>
      <c r="DC175" s="312"/>
      <c r="DD175" s="312"/>
      <c r="DE175" s="312"/>
      <c r="DF175" s="312"/>
      <c r="DG175" s="312"/>
      <c r="DH175" s="312"/>
      <c r="DI175" s="312"/>
      <c r="DJ175" s="312"/>
      <c r="DK175" s="312"/>
      <c r="DL175" s="312"/>
      <c r="DM175" s="312"/>
      <c r="DN175" s="312"/>
      <c r="DO175" s="312"/>
      <c r="DP175" s="312"/>
      <c r="DQ175" s="312"/>
      <c r="DR175" s="312"/>
      <c r="DS175" s="312"/>
      <c r="DT175" s="312"/>
      <c r="DU175" s="312"/>
      <c r="DV175" s="312"/>
      <c r="DW175" s="312"/>
      <c r="DX175" s="312"/>
      <c r="DY175" s="312"/>
      <c r="DZ175" s="312"/>
      <c r="EA175" s="312"/>
      <c r="EB175" s="312"/>
      <c r="EC175" s="312"/>
      <c r="ED175" s="312"/>
      <c r="EE175" s="312"/>
      <c r="EF175" s="312"/>
      <c r="EG175" s="312"/>
      <c r="EH175" s="312"/>
      <c r="EI175" s="312"/>
      <c r="EJ175" s="312"/>
      <c r="EK175" s="312"/>
      <c r="EL175" s="312"/>
      <c r="EM175" s="312"/>
      <c r="EN175" s="312"/>
      <c r="EO175" s="312"/>
      <c r="EP175" s="312"/>
      <c r="EQ175" s="312"/>
      <c r="ER175" s="312"/>
      <c r="ES175" s="312"/>
      <c r="ET175" s="312"/>
      <c r="EU175" s="312"/>
      <c r="EV175" s="312"/>
      <c r="EW175" s="312"/>
      <c r="EX175" s="312"/>
      <c r="EY175" s="312"/>
      <c r="EZ175" s="312"/>
      <c r="FA175" s="312"/>
      <c r="FB175" s="312"/>
      <c r="FC175" s="312"/>
      <c r="FD175" s="312"/>
      <c r="FE175" s="312"/>
      <c r="FF175" s="312"/>
      <c r="FG175" s="312"/>
      <c r="FH175" s="312"/>
      <c r="FI175" s="312"/>
      <c r="FJ175" s="312"/>
      <c r="FK175" s="312"/>
      <c r="FL175" s="312"/>
      <c r="FM175" s="312"/>
      <c r="FN175" s="312"/>
      <c r="FO175" s="312"/>
      <c r="FP175" s="312"/>
      <c r="FQ175" s="312"/>
      <c r="FR175" s="312"/>
      <c r="FS175" s="312"/>
      <c r="FT175" s="312"/>
      <c r="FU175" s="312"/>
      <c r="FV175" s="312"/>
      <c r="FW175" s="312"/>
      <c r="FX175" s="312"/>
      <c r="FY175" s="312"/>
      <c r="FZ175" s="312"/>
      <c r="GA175" s="312"/>
      <c r="GB175" s="312"/>
      <c r="GC175" s="312"/>
      <c r="GD175" s="312"/>
      <c r="GE175" s="312"/>
      <c r="GF175" s="312"/>
      <c r="GG175" s="312"/>
    </row>
    <row r="176" spans="1:189" s="351" customFormat="1">
      <c r="A176" s="331"/>
      <c r="B176" s="346"/>
      <c r="C176" s="346"/>
      <c r="D176" s="316"/>
      <c r="E176" s="349"/>
      <c r="G176" s="314"/>
      <c r="H176" s="349"/>
      <c r="I176" s="350"/>
      <c r="J176" s="330"/>
      <c r="K176" s="330"/>
      <c r="L176" s="330"/>
      <c r="M176" s="352"/>
      <c r="N176" s="318"/>
      <c r="O176" s="314"/>
      <c r="P176" s="647"/>
      <c r="Q176" s="647"/>
      <c r="R176" s="648"/>
      <c r="S176" s="570"/>
      <c r="T176" s="649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12"/>
      <c r="AH176" s="312"/>
      <c r="AI176" s="312"/>
      <c r="AJ176" s="312"/>
      <c r="AK176" s="312"/>
      <c r="AL176" s="312"/>
      <c r="AM176" s="312"/>
      <c r="AN176" s="312"/>
      <c r="AO176" s="312"/>
      <c r="AP176" s="312"/>
      <c r="AQ176" s="312"/>
      <c r="AR176" s="312"/>
      <c r="AS176" s="312"/>
      <c r="AT176" s="312"/>
      <c r="AU176" s="312"/>
      <c r="AV176" s="312"/>
      <c r="AW176" s="312"/>
      <c r="AX176" s="312"/>
      <c r="AY176" s="312"/>
      <c r="AZ176" s="312"/>
      <c r="BA176" s="312"/>
      <c r="BB176" s="312"/>
      <c r="BC176" s="312"/>
      <c r="BD176" s="312"/>
      <c r="BE176" s="312"/>
      <c r="BF176" s="312"/>
      <c r="BG176" s="312"/>
      <c r="BH176" s="312"/>
      <c r="BI176" s="312"/>
      <c r="BJ176" s="312"/>
      <c r="BK176" s="312"/>
      <c r="BL176" s="312"/>
      <c r="BM176" s="312"/>
      <c r="BN176" s="312"/>
      <c r="BO176" s="312"/>
      <c r="BP176" s="312"/>
      <c r="BQ176" s="312"/>
      <c r="BR176" s="312"/>
      <c r="BS176" s="312"/>
      <c r="BT176" s="312"/>
      <c r="BU176" s="312"/>
      <c r="BV176" s="312"/>
      <c r="BW176" s="312"/>
      <c r="BX176" s="312"/>
      <c r="BY176" s="312"/>
      <c r="BZ176" s="312"/>
      <c r="CA176" s="312"/>
      <c r="CB176" s="312"/>
      <c r="CC176" s="312"/>
      <c r="CD176" s="312"/>
      <c r="CE176" s="312"/>
      <c r="CF176" s="312"/>
      <c r="CG176" s="312"/>
      <c r="CH176" s="312"/>
      <c r="CI176" s="312"/>
      <c r="CJ176" s="312"/>
      <c r="CK176" s="312"/>
      <c r="CL176" s="312"/>
      <c r="CM176" s="312"/>
      <c r="CN176" s="312"/>
      <c r="CO176" s="312"/>
      <c r="CP176" s="312"/>
      <c r="CQ176" s="312"/>
      <c r="CR176" s="312"/>
      <c r="CS176" s="312"/>
      <c r="CT176" s="312"/>
      <c r="CU176" s="312"/>
      <c r="CV176" s="312"/>
      <c r="CW176" s="312"/>
      <c r="CX176" s="312"/>
      <c r="CY176" s="312"/>
      <c r="CZ176" s="312"/>
      <c r="DA176" s="312"/>
      <c r="DB176" s="312"/>
      <c r="DC176" s="312"/>
      <c r="DD176" s="312"/>
      <c r="DE176" s="312"/>
      <c r="DF176" s="312"/>
      <c r="DG176" s="312"/>
      <c r="DH176" s="312"/>
      <c r="DI176" s="312"/>
      <c r="DJ176" s="312"/>
      <c r="DK176" s="312"/>
      <c r="DL176" s="312"/>
      <c r="DM176" s="312"/>
      <c r="DN176" s="312"/>
      <c r="DO176" s="312"/>
      <c r="DP176" s="312"/>
      <c r="DQ176" s="312"/>
      <c r="DR176" s="312"/>
      <c r="DS176" s="312"/>
      <c r="DT176" s="312"/>
      <c r="DU176" s="312"/>
      <c r="DV176" s="312"/>
      <c r="DW176" s="312"/>
      <c r="DX176" s="312"/>
      <c r="DY176" s="312"/>
      <c r="DZ176" s="312"/>
      <c r="EA176" s="312"/>
      <c r="EB176" s="312"/>
      <c r="EC176" s="312"/>
      <c r="ED176" s="312"/>
      <c r="EE176" s="312"/>
      <c r="EF176" s="312"/>
      <c r="EG176" s="312"/>
      <c r="EH176" s="312"/>
      <c r="EI176" s="312"/>
      <c r="EJ176" s="312"/>
      <c r="EK176" s="312"/>
      <c r="EL176" s="312"/>
      <c r="EM176" s="312"/>
      <c r="EN176" s="312"/>
      <c r="EO176" s="312"/>
      <c r="EP176" s="312"/>
      <c r="EQ176" s="312"/>
      <c r="ER176" s="312"/>
      <c r="ES176" s="312"/>
      <c r="ET176" s="312"/>
      <c r="EU176" s="312"/>
      <c r="EV176" s="312"/>
      <c r="EW176" s="312"/>
      <c r="EX176" s="312"/>
      <c r="EY176" s="312"/>
      <c r="EZ176" s="312"/>
      <c r="FA176" s="312"/>
      <c r="FB176" s="312"/>
      <c r="FC176" s="312"/>
      <c r="FD176" s="312"/>
      <c r="FE176" s="312"/>
      <c r="FF176" s="312"/>
      <c r="FG176" s="312"/>
      <c r="FH176" s="312"/>
      <c r="FI176" s="312"/>
      <c r="FJ176" s="312"/>
      <c r="FK176" s="312"/>
      <c r="FL176" s="312"/>
      <c r="FM176" s="312"/>
      <c r="FN176" s="312"/>
      <c r="FO176" s="312"/>
      <c r="FP176" s="312"/>
      <c r="FQ176" s="312"/>
      <c r="FR176" s="312"/>
      <c r="FS176" s="312"/>
      <c r="FT176" s="312"/>
      <c r="FU176" s="312"/>
      <c r="FV176" s="312"/>
      <c r="FW176" s="312"/>
      <c r="FX176" s="312"/>
      <c r="FY176" s="312"/>
      <c r="FZ176" s="312"/>
      <c r="GA176" s="312"/>
      <c r="GB176" s="312"/>
      <c r="GC176" s="312"/>
      <c r="GD176" s="312"/>
      <c r="GE176" s="312"/>
      <c r="GF176" s="312"/>
      <c r="GG176" s="312"/>
    </row>
    <row r="177" spans="1:189" s="351" customFormat="1">
      <c r="A177" s="331"/>
      <c r="B177" s="346"/>
      <c r="C177" s="346"/>
      <c r="D177" s="316"/>
      <c r="E177" s="349"/>
      <c r="G177" s="314"/>
      <c r="H177" s="349"/>
      <c r="I177" s="350"/>
      <c r="J177" s="330"/>
      <c r="K177" s="330"/>
      <c r="L177" s="330"/>
      <c r="M177" s="352"/>
      <c r="N177" s="318"/>
      <c r="O177" s="314"/>
      <c r="P177" s="647"/>
      <c r="Q177" s="647"/>
      <c r="R177" s="648"/>
      <c r="S177" s="570"/>
      <c r="T177" s="649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12"/>
      <c r="AH177" s="312"/>
      <c r="AI177" s="312"/>
      <c r="AJ177" s="312"/>
      <c r="AK177" s="312"/>
      <c r="AL177" s="312"/>
      <c r="AM177" s="312"/>
      <c r="AN177" s="312"/>
      <c r="AO177" s="312"/>
      <c r="AP177" s="312"/>
      <c r="AQ177" s="312"/>
      <c r="AR177" s="312"/>
      <c r="AS177" s="312"/>
      <c r="AT177" s="312"/>
      <c r="AU177" s="312"/>
      <c r="AV177" s="312"/>
      <c r="AW177" s="312"/>
      <c r="AX177" s="312"/>
      <c r="AY177" s="312"/>
      <c r="AZ177" s="312"/>
      <c r="BA177" s="312"/>
      <c r="BB177" s="312"/>
      <c r="BC177" s="312"/>
      <c r="BD177" s="312"/>
      <c r="BE177" s="312"/>
      <c r="BF177" s="312"/>
      <c r="BG177" s="312"/>
      <c r="BH177" s="312"/>
      <c r="BI177" s="312"/>
      <c r="BJ177" s="312"/>
      <c r="BK177" s="312"/>
      <c r="BL177" s="312"/>
      <c r="BM177" s="312"/>
      <c r="BN177" s="312"/>
      <c r="BO177" s="312"/>
      <c r="BP177" s="312"/>
      <c r="BQ177" s="312"/>
      <c r="BR177" s="312"/>
      <c r="BS177" s="312"/>
      <c r="BT177" s="312"/>
      <c r="BU177" s="312"/>
      <c r="BV177" s="312"/>
      <c r="BW177" s="312"/>
      <c r="BX177" s="312"/>
      <c r="BY177" s="312"/>
      <c r="BZ177" s="312"/>
      <c r="CA177" s="312"/>
      <c r="CB177" s="312"/>
      <c r="CC177" s="312"/>
      <c r="CD177" s="312"/>
      <c r="CE177" s="312"/>
      <c r="CF177" s="312"/>
      <c r="CG177" s="312"/>
      <c r="CH177" s="312"/>
      <c r="CI177" s="312"/>
      <c r="CJ177" s="312"/>
      <c r="CK177" s="312"/>
      <c r="CL177" s="312"/>
      <c r="CM177" s="312"/>
      <c r="CN177" s="312"/>
      <c r="CO177" s="312"/>
      <c r="CP177" s="312"/>
      <c r="CQ177" s="312"/>
      <c r="CR177" s="312"/>
      <c r="CS177" s="312"/>
      <c r="CT177" s="312"/>
      <c r="CU177" s="312"/>
      <c r="CV177" s="312"/>
      <c r="CW177" s="312"/>
      <c r="CX177" s="312"/>
      <c r="CY177" s="312"/>
      <c r="CZ177" s="312"/>
      <c r="DA177" s="312"/>
      <c r="DB177" s="312"/>
      <c r="DC177" s="312"/>
      <c r="DD177" s="312"/>
      <c r="DE177" s="312"/>
      <c r="DF177" s="312"/>
      <c r="DG177" s="312"/>
      <c r="DH177" s="312"/>
      <c r="DI177" s="312"/>
      <c r="DJ177" s="312"/>
      <c r="DK177" s="312"/>
      <c r="DL177" s="312"/>
      <c r="DM177" s="312"/>
      <c r="DN177" s="312"/>
      <c r="DO177" s="312"/>
      <c r="DP177" s="312"/>
      <c r="DQ177" s="312"/>
      <c r="DR177" s="312"/>
      <c r="DS177" s="312"/>
      <c r="DT177" s="312"/>
      <c r="DU177" s="312"/>
      <c r="DV177" s="312"/>
      <c r="DW177" s="312"/>
      <c r="DX177" s="312"/>
      <c r="DY177" s="312"/>
      <c r="DZ177" s="312"/>
      <c r="EA177" s="312"/>
      <c r="EB177" s="312"/>
      <c r="EC177" s="312"/>
      <c r="ED177" s="312"/>
      <c r="EE177" s="312"/>
      <c r="EF177" s="312"/>
      <c r="EG177" s="312"/>
      <c r="EH177" s="312"/>
      <c r="EI177" s="312"/>
      <c r="EJ177" s="312"/>
      <c r="EK177" s="312"/>
      <c r="EL177" s="312"/>
      <c r="EM177" s="312"/>
      <c r="EN177" s="312"/>
      <c r="EO177" s="312"/>
      <c r="EP177" s="312"/>
      <c r="EQ177" s="312"/>
      <c r="ER177" s="312"/>
      <c r="ES177" s="312"/>
      <c r="ET177" s="312"/>
      <c r="EU177" s="312"/>
      <c r="EV177" s="312"/>
      <c r="EW177" s="312"/>
      <c r="EX177" s="312"/>
      <c r="EY177" s="312"/>
      <c r="EZ177" s="312"/>
      <c r="FA177" s="312"/>
      <c r="FB177" s="312"/>
      <c r="FC177" s="312"/>
      <c r="FD177" s="312"/>
      <c r="FE177" s="312"/>
      <c r="FF177" s="312"/>
      <c r="FG177" s="312"/>
      <c r="FH177" s="312"/>
      <c r="FI177" s="312"/>
      <c r="FJ177" s="312"/>
      <c r="FK177" s="312"/>
      <c r="FL177" s="312"/>
      <c r="FM177" s="312"/>
      <c r="FN177" s="312"/>
      <c r="FO177" s="312"/>
      <c r="FP177" s="312"/>
      <c r="FQ177" s="312"/>
      <c r="FR177" s="312"/>
      <c r="FS177" s="312"/>
      <c r="FT177" s="312"/>
      <c r="FU177" s="312"/>
      <c r="FV177" s="312"/>
      <c r="FW177" s="312"/>
      <c r="FX177" s="312"/>
      <c r="FY177" s="312"/>
      <c r="FZ177" s="312"/>
      <c r="GA177" s="312"/>
      <c r="GB177" s="312"/>
      <c r="GC177" s="312"/>
      <c r="GD177" s="312"/>
      <c r="GE177" s="312"/>
      <c r="GF177" s="312"/>
      <c r="GG177" s="312"/>
    </row>
    <row r="178" spans="1:189" s="351" customFormat="1">
      <c r="A178" s="331"/>
      <c r="B178" s="346"/>
      <c r="C178" s="346"/>
      <c r="D178" s="316"/>
      <c r="E178" s="349"/>
      <c r="G178" s="314"/>
      <c r="H178" s="349"/>
      <c r="I178" s="350"/>
      <c r="J178" s="330"/>
      <c r="K178" s="330"/>
      <c r="L178" s="330"/>
      <c r="M178" s="352"/>
      <c r="N178" s="318"/>
      <c r="O178" s="314"/>
      <c r="P178" s="647"/>
      <c r="Q178" s="647"/>
      <c r="R178" s="648"/>
      <c r="S178" s="570"/>
      <c r="T178" s="649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12"/>
      <c r="AH178" s="312"/>
      <c r="AI178" s="312"/>
      <c r="AJ178" s="312"/>
      <c r="AK178" s="312"/>
      <c r="AL178" s="312"/>
      <c r="AM178" s="312"/>
      <c r="AN178" s="312"/>
      <c r="AO178" s="312"/>
      <c r="AP178" s="312"/>
      <c r="AQ178" s="312"/>
      <c r="AR178" s="312"/>
      <c r="AS178" s="312"/>
      <c r="AT178" s="312"/>
      <c r="AU178" s="312"/>
      <c r="AV178" s="312"/>
      <c r="AW178" s="312"/>
      <c r="AX178" s="312"/>
      <c r="AY178" s="312"/>
      <c r="AZ178" s="312"/>
      <c r="BA178" s="312"/>
      <c r="BB178" s="312"/>
      <c r="BC178" s="312"/>
      <c r="BD178" s="312"/>
      <c r="BE178" s="312"/>
      <c r="BF178" s="312"/>
      <c r="BG178" s="312"/>
      <c r="BH178" s="312"/>
      <c r="BI178" s="312"/>
      <c r="BJ178" s="312"/>
      <c r="BK178" s="312"/>
      <c r="BL178" s="312"/>
      <c r="BM178" s="312"/>
      <c r="BN178" s="312"/>
      <c r="BO178" s="312"/>
      <c r="BP178" s="312"/>
      <c r="BQ178" s="312"/>
      <c r="BR178" s="312"/>
      <c r="BS178" s="312"/>
      <c r="BT178" s="312"/>
      <c r="BU178" s="312"/>
      <c r="BV178" s="312"/>
      <c r="BW178" s="312"/>
      <c r="BX178" s="312"/>
      <c r="BY178" s="312"/>
      <c r="BZ178" s="312"/>
      <c r="CA178" s="312"/>
      <c r="CB178" s="312"/>
      <c r="CC178" s="312"/>
      <c r="CD178" s="312"/>
      <c r="CE178" s="312"/>
      <c r="CF178" s="312"/>
      <c r="CG178" s="312"/>
      <c r="CH178" s="312"/>
      <c r="CI178" s="312"/>
      <c r="CJ178" s="312"/>
      <c r="CK178" s="312"/>
      <c r="CL178" s="312"/>
      <c r="CM178" s="312"/>
      <c r="CN178" s="312"/>
      <c r="CO178" s="312"/>
      <c r="CP178" s="312"/>
      <c r="CQ178" s="312"/>
      <c r="CR178" s="312"/>
      <c r="CS178" s="312"/>
      <c r="CT178" s="312"/>
      <c r="CU178" s="312"/>
      <c r="CV178" s="312"/>
      <c r="CW178" s="312"/>
      <c r="CX178" s="312"/>
      <c r="CY178" s="312"/>
      <c r="CZ178" s="312"/>
      <c r="DA178" s="312"/>
      <c r="DB178" s="312"/>
      <c r="DC178" s="312"/>
      <c r="DD178" s="312"/>
      <c r="DE178" s="312"/>
      <c r="DF178" s="312"/>
      <c r="DG178" s="312"/>
      <c r="DH178" s="312"/>
      <c r="DI178" s="312"/>
      <c r="DJ178" s="312"/>
      <c r="DK178" s="312"/>
      <c r="DL178" s="312"/>
      <c r="DM178" s="312"/>
      <c r="DN178" s="312"/>
      <c r="DO178" s="312"/>
      <c r="DP178" s="312"/>
      <c r="DQ178" s="312"/>
      <c r="DR178" s="312"/>
      <c r="DS178" s="312"/>
      <c r="DT178" s="312"/>
      <c r="DU178" s="312"/>
      <c r="DV178" s="312"/>
      <c r="DW178" s="312"/>
      <c r="DX178" s="312"/>
      <c r="DY178" s="312"/>
      <c r="DZ178" s="312"/>
      <c r="EA178" s="312"/>
      <c r="EB178" s="312"/>
      <c r="EC178" s="312"/>
      <c r="ED178" s="312"/>
      <c r="EE178" s="312"/>
      <c r="EF178" s="312"/>
      <c r="EG178" s="312"/>
      <c r="EH178" s="312"/>
      <c r="EI178" s="312"/>
      <c r="EJ178" s="312"/>
      <c r="EK178" s="312"/>
      <c r="EL178" s="312"/>
      <c r="EM178" s="312"/>
      <c r="EN178" s="312"/>
      <c r="EO178" s="312"/>
      <c r="EP178" s="312"/>
      <c r="EQ178" s="312"/>
      <c r="ER178" s="312"/>
      <c r="ES178" s="312"/>
      <c r="ET178" s="312"/>
      <c r="EU178" s="312"/>
      <c r="EV178" s="312"/>
      <c r="EW178" s="312"/>
      <c r="EX178" s="312"/>
      <c r="EY178" s="312"/>
      <c r="EZ178" s="312"/>
      <c r="FA178" s="312"/>
      <c r="FB178" s="312"/>
      <c r="FC178" s="312"/>
      <c r="FD178" s="312"/>
      <c r="FE178" s="312"/>
      <c r="FF178" s="312"/>
      <c r="FG178" s="312"/>
      <c r="FH178" s="312"/>
      <c r="FI178" s="312"/>
      <c r="FJ178" s="312"/>
      <c r="FK178" s="312"/>
      <c r="FL178" s="312"/>
      <c r="FM178" s="312"/>
      <c r="FN178" s="312"/>
      <c r="FO178" s="312"/>
      <c r="FP178" s="312"/>
      <c r="FQ178" s="312"/>
      <c r="FR178" s="312"/>
      <c r="FS178" s="312"/>
      <c r="FT178" s="312"/>
      <c r="FU178" s="312"/>
      <c r="FV178" s="312"/>
      <c r="FW178" s="312"/>
      <c r="FX178" s="312"/>
      <c r="FY178" s="312"/>
      <c r="FZ178" s="312"/>
      <c r="GA178" s="312"/>
      <c r="GB178" s="312"/>
      <c r="GC178" s="312"/>
      <c r="GD178" s="312"/>
      <c r="GE178" s="312"/>
      <c r="GF178" s="312"/>
      <c r="GG178" s="312"/>
    </row>
    <row r="179" spans="1:189" s="351" customFormat="1">
      <c r="A179" s="331"/>
      <c r="B179" s="346"/>
      <c r="C179" s="346"/>
      <c r="D179" s="316"/>
      <c r="E179" s="349"/>
      <c r="G179" s="314"/>
      <c r="H179" s="349"/>
      <c r="I179" s="350"/>
      <c r="J179" s="330"/>
      <c r="K179" s="330"/>
      <c r="L179" s="330"/>
      <c r="M179" s="352"/>
      <c r="N179" s="318"/>
      <c r="O179" s="314"/>
      <c r="P179" s="647"/>
      <c r="Q179" s="647"/>
      <c r="R179" s="648"/>
      <c r="S179" s="570"/>
      <c r="T179" s="649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12"/>
      <c r="AH179" s="312"/>
      <c r="AI179" s="312"/>
      <c r="AJ179" s="312"/>
      <c r="AK179" s="312"/>
      <c r="AL179" s="312"/>
      <c r="AM179" s="312"/>
      <c r="AN179" s="312"/>
      <c r="AO179" s="312"/>
      <c r="AP179" s="312"/>
      <c r="AQ179" s="312"/>
      <c r="AR179" s="312"/>
      <c r="AS179" s="312"/>
      <c r="AT179" s="312"/>
      <c r="AU179" s="312"/>
      <c r="AV179" s="312"/>
      <c r="AW179" s="312"/>
      <c r="AX179" s="312"/>
      <c r="AY179" s="312"/>
      <c r="AZ179" s="312"/>
      <c r="BA179" s="312"/>
      <c r="BB179" s="312"/>
      <c r="BC179" s="312"/>
      <c r="BD179" s="312"/>
      <c r="BE179" s="312"/>
      <c r="BF179" s="312"/>
      <c r="BG179" s="312"/>
      <c r="BH179" s="312"/>
      <c r="BI179" s="312"/>
      <c r="BJ179" s="312"/>
      <c r="BK179" s="312"/>
      <c r="BL179" s="312"/>
      <c r="BM179" s="312"/>
      <c r="BN179" s="312"/>
      <c r="BO179" s="312"/>
      <c r="BP179" s="312"/>
      <c r="BQ179" s="312"/>
      <c r="BR179" s="312"/>
      <c r="BS179" s="312"/>
      <c r="BT179" s="312"/>
      <c r="BU179" s="312"/>
      <c r="BV179" s="312"/>
      <c r="BW179" s="312"/>
      <c r="BX179" s="312"/>
      <c r="BY179" s="312"/>
      <c r="BZ179" s="312"/>
      <c r="CA179" s="312"/>
      <c r="CB179" s="312"/>
      <c r="CC179" s="312"/>
      <c r="CD179" s="312"/>
      <c r="CE179" s="312"/>
      <c r="CF179" s="312"/>
      <c r="CG179" s="312"/>
      <c r="CH179" s="312"/>
      <c r="CI179" s="312"/>
      <c r="CJ179" s="312"/>
      <c r="CK179" s="312"/>
      <c r="CL179" s="312"/>
      <c r="CM179" s="312"/>
      <c r="CN179" s="312"/>
      <c r="CO179" s="312"/>
      <c r="CP179" s="312"/>
      <c r="CQ179" s="312"/>
      <c r="CR179" s="312"/>
      <c r="CS179" s="312"/>
      <c r="CT179" s="312"/>
      <c r="CU179" s="312"/>
      <c r="CV179" s="312"/>
      <c r="CW179" s="312"/>
      <c r="CX179" s="312"/>
      <c r="CY179" s="312"/>
      <c r="CZ179" s="312"/>
      <c r="DA179" s="312"/>
      <c r="DB179" s="312"/>
      <c r="DC179" s="312"/>
      <c r="DD179" s="312"/>
      <c r="DE179" s="312"/>
      <c r="DF179" s="312"/>
      <c r="DG179" s="312"/>
      <c r="DH179" s="312"/>
      <c r="DI179" s="312"/>
      <c r="DJ179" s="312"/>
      <c r="DK179" s="312"/>
      <c r="DL179" s="312"/>
      <c r="DM179" s="312"/>
      <c r="DN179" s="312"/>
      <c r="DO179" s="312"/>
      <c r="DP179" s="312"/>
      <c r="DQ179" s="312"/>
      <c r="DR179" s="312"/>
      <c r="DS179" s="312"/>
      <c r="DT179" s="312"/>
      <c r="DU179" s="312"/>
      <c r="DV179" s="312"/>
      <c r="DW179" s="312"/>
      <c r="DX179" s="312"/>
      <c r="DY179" s="312"/>
      <c r="DZ179" s="312"/>
      <c r="EA179" s="312"/>
      <c r="EB179" s="312"/>
      <c r="EC179" s="312"/>
      <c r="ED179" s="312"/>
      <c r="EE179" s="312"/>
      <c r="EF179" s="312"/>
      <c r="EG179" s="312"/>
      <c r="EH179" s="312"/>
      <c r="EI179" s="312"/>
      <c r="EJ179" s="312"/>
      <c r="EK179" s="312"/>
      <c r="EL179" s="312"/>
      <c r="EM179" s="312"/>
      <c r="EN179" s="312"/>
      <c r="EO179" s="312"/>
      <c r="EP179" s="312"/>
      <c r="EQ179" s="312"/>
      <c r="ER179" s="312"/>
      <c r="ES179" s="312"/>
      <c r="ET179" s="312"/>
      <c r="EU179" s="312"/>
      <c r="EV179" s="312"/>
      <c r="EW179" s="312"/>
      <c r="EX179" s="312"/>
      <c r="EY179" s="312"/>
      <c r="EZ179" s="312"/>
      <c r="FA179" s="312"/>
      <c r="FB179" s="312"/>
      <c r="FC179" s="312"/>
      <c r="FD179" s="312"/>
      <c r="FE179" s="312"/>
      <c r="FF179" s="312"/>
      <c r="FG179" s="312"/>
      <c r="FH179" s="312"/>
      <c r="FI179" s="312"/>
      <c r="FJ179" s="312"/>
      <c r="FK179" s="312"/>
      <c r="FL179" s="312"/>
      <c r="FM179" s="312"/>
      <c r="FN179" s="312"/>
      <c r="FO179" s="312"/>
      <c r="FP179" s="312"/>
      <c r="FQ179" s="312"/>
      <c r="FR179" s="312"/>
      <c r="FS179" s="312"/>
      <c r="FT179" s="312"/>
      <c r="FU179" s="312"/>
      <c r="FV179" s="312"/>
      <c r="FW179" s="312"/>
      <c r="FX179" s="312"/>
      <c r="FY179" s="312"/>
      <c r="FZ179" s="312"/>
      <c r="GA179" s="312"/>
      <c r="GB179" s="312"/>
      <c r="GC179" s="312"/>
      <c r="GD179" s="312"/>
      <c r="GE179" s="312"/>
      <c r="GF179" s="312"/>
      <c r="GG179" s="312"/>
    </row>
    <row r="180" spans="1:189" s="351" customFormat="1">
      <c r="A180" s="331"/>
      <c r="B180" s="346"/>
      <c r="C180" s="346"/>
      <c r="D180" s="316"/>
      <c r="E180" s="349"/>
      <c r="G180" s="314"/>
      <c r="H180" s="349"/>
      <c r="I180" s="350"/>
      <c r="J180" s="330"/>
      <c r="K180" s="330"/>
      <c r="L180" s="330"/>
      <c r="M180" s="352"/>
      <c r="N180" s="318"/>
      <c r="O180" s="314"/>
      <c r="P180" s="647"/>
      <c r="Q180" s="647"/>
      <c r="R180" s="648"/>
      <c r="S180" s="570"/>
      <c r="T180" s="649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12"/>
      <c r="AH180" s="312"/>
      <c r="AI180" s="312"/>
      <c r="AJ180" s="312"/>
      <c r="AK180" s="312"/>
      <c r="AL180" s="312"/>
      <c r="AM180" s="312"/>
      <c r="AN180" s="312"/>
      <c r="AO180" s="312"/>
      <c r="AP180" s="312"/>
      <c r="AQ180" s="312"/>
      <c r="AR180" s="312"/>
      <c r="AS180" s="312"/>
      <c r="AT180" s="312"/>
      <c r="AU180" s="312"/>
      <c r="AV180" s="312"/>
      <c r="AW180" s="312"/>
      <c r="AX180" s="312"/>
      <c r="AY180" s="312"/>
      <c r="AZ180" s="312"/>
      <c r="BA180" s="312"/>
      <c r="BB180" s="312"/>
      <c r="BC180" s="312"/>
      <c r="BD180" s="312"/>
      <c r="BE180" s="312"/>
      <c r="BF180" s="312"/>
      <c r="BG180" s="312"/>
      <c r="BH180" s="312"/>
      <c r="BI180" s="312"/>
      <c r="BJ180" s="312"/>
      <c r="BK180" s="312"/>
      <c r="BL180" s="312"/>
      <c r="BM180" s="312"/>
      <c r="BN180" s="312"/>
      <c r="BO180" s="312"/>
      <c r="BP180" s="312"/>
      <c r="BQ180" s="312"/>
      <c r="BR180" s="312"/>
      <c r="BS180" s="312"/>
      <c r="BT180" s="312"/>
      <c r="BU180" s="312"/>
      <c r="BV180" s="312"/>
      <c r="BW180" s="312"/>
      <c r="BX180" s="312"/>
      <c r="BY180" s="312"/>
      <c r="BZ180" s="312"/>
      <c r="CA180" s="312"/>
      <c r="CB180" s="312"/>
      <c r="CC180" s="312"/>
      <c r="CD180" s="312"/>
      <c r="CE180" s="312"/>
      <c r="CF180" s="312"/>
      <c r="CG180" s="312"/>
      <c r="CH180" s="312"/>
      <c r="CI180" s="312"/>
      <c r="CJ180" s="312"/>
      <c r="CK180" s="312"/>
      <c r="CL180" s="312"/>
      <c r="CM180" s="312"/>
      <c r="CN180" s="312"/>
      <c r="CO180" s="312"/>
      <c r="CP180" s="312"/>
      <c r="CQ180" s="312"/>
      <c r="CR180" s="312"/>
      <c r="CS180" s="312"/>
      <c r="CT180" s="312"/>
      <c r="CU180" s="312"/>
      <c r="CV180" s="312"/>
      <c r="CW180" s="312"/>
      <c r="CX180" s="312"/>
      <c r="CY180" s="312"/>
      <c r="CZ180" s="312"/>
      <c r="DA180" s="312"/>
      <c r="DB180" s="312"/>
      <c r="DC180" s="312"/>
      <c r="DD180" s="312"/>
      <c r="DE180" s="312"/>
      <c r="DF180" s="312"/>
      <c r="DG180" s="312"/>
      <c r="DH180" s="312"/>
      <c r="DI180" s="312"/>
      <c r="DJ180" s="312"/>
      <c r="DK180" s="312"/>
      <c r="DL180" s="312"/>
      <c r="DM180" s="312"/>
      <c r="DN180" s="312"/>
      <c r="DO180" s="312"/>
      <c r="DP180" s="312"/>
      <c r="DQ180" s="312"/>
      <c r="DR180" s="312"/>
      <c r="DS180" s="312"/>
      <c r="DT180" s="312"/>
      <c r="DU180" s="312"/>
      <c r="DV180" s="312"/>
      <c r="DW180" s="312"/>
      <c r="DX180" s="312"/>
      <c r="DY180" s="312"/>
      <c r="DZ180" s="312"/>
      <c r="EA180" s="312"/>
      <c r="EB180" s="312"/>
      <c r="EC180" s="312"/>
      <c r="ED180" s="312"/>
      <c r="EE180" s="312"/>
      <c r="EF180" s="312"/>
      <c r="EG180" s="312"/>
      <c r="EH180" s="312"/>
      <c r="EI180" s="312"/>
      <c r="EJ180" s="312"/>
      <c r="EK180" s="312"/>
      <c r="EL180" s="312"/>
      <c r="EM180" s="312"/>
      <c r="EN180" s="312"/>
      <c r="EO180" s="312"/>
      <c r="EP180" s="312"/>
      <c r="EQ180" s="312"/>
      <c r="ER180" s="312"/>
      <c r="ES180" s="312"/>
      <c r="ET180" s="312"/>
      <c r="EU180" s="312"/>
      <c r="EV180" s="312"/>
      <c r="EW180" s="312"/>
      <c r="EX180" s="312"/>
      <c r="EY180" s="312"/>
      <c r="EZ180" s="312"/>
      <c r="FA180" s="312"/>
      <c r="FB180" s="312"/>
      <c r="FC180" s="312"/>
      <c r="FD180" s="312"/>
      <c r="FE180" s="312"/>
      <c r="FF180" s="312"/>
      <c r="FG180" s="312"/>
      <c r="FH180" s="312"/>
      <c r="FI180" s="312"/>
      <c r="FJ180" s="312"/>
      <c r="FK180" s="312"/>
      <c r="FL180" s="312"/>
      <c r="FM180" s="312"/>
      <c r="FN180" s="312"/>
      <c r="FO180" s="312"/>
      <c r="FP180" s="312"/>
      <c r="FQ180" s="312"/>
      <c r="FR180" s="312"/>
      <c r="FS180" s="312"/>
      <c r="FT180" s="312"/>
      <c r="FU180" s="312"/>
      <c r="FV180" s="312"/>
      <c r="FW180" s="312"/>
      <c r="FX180" s="312"/>
      <c r="FY180" s="312"/>
      <c r="FZ180" s="312"/>
      <c r="GA180" s="312"/>
      <c r="GB180" s="312"/>
      <c r="GC180" s="312"/>
      <c r="GD180" s="312"/>
      <c r="GE180" s="312"/>
      <c r="GF180" s="312"/>
      <c r="GG180" s="312"/>
    </row>
    <row r="181" spans="1:189" s="351" customFormat="1">
      <c r="A181" s="331"/>
      <c r="B181" s="346"/>
      <c r="C181" s="346"/>
      <c r="D181" s="316"/>
      <c r="E181" s="349"/>
      <c r="G181" s="314"/>
      <c r="H181" s="349"/>
      <c r="I181" s="350"/>
      <c r="J181" s="330"/>
      <c r="K181" s="330"/>
      <c r="L181" s="330"/>
      <c r="M181" s="352"/>
      <c r="N181" s="318"/>
      <c r="O181" s="314"/>
      <c r="P181" s="647"/>
      <c r="Q181" s="647"/>
      <c r="R181" s="648"/>
      <c r="S181" s="570"/>
      <c r="T181" s="649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12"/>
      <c r="AH181" s="312"/>
      <c r="AI181" s="312"/>
      <c r="AJ181" s="312"/>
      <c r="AK181" s="312"/>
      <c r="AL181" s="312"/>
      <c r="AM181" s="312"/>
      <c r="AN181" s="312"/>
      <c r="AO181" s="312"/>
      <c r="AP181" s="312"/>
      <c r="AQ181" s="312"/>
      <c r="AR181" s="312"/>
      <c r="AS181" s="312"/>
      <c r="AT181" s="312"/>
      <c r="AU181" s="312"/>
      <c r="AV181" s="312"/>
      <c r="AW181" s="312"/>
      <c r="AX181" s="312"/>
      <c r="AY181" s="312"/>
      <c r="AZ181" s="312"/>
      <c r="BA181" s="312"/>
      <c r="BB181" s="312"/>
      <c r="BC181" s="312"/>
      <c r="BD181" s="312"/>
      <c r="BE181" s="312"/>
      <c r="BF181" s="312"/>
      <c r="BG181" s="312"/>
      <c r="BH181" s="312"/>
      <c r="BI181" s="312"/>
      <c r="BJ181" s="312"/>
      <c r="BK181" s="312"/>
      <c r="BL181" s="312"/>
      <c r="BM181" s="312"/>
      <c r="BN181" s="312"/>
      <c r="BO181" s="312"/>
      <c r="BP181" s="312"/>
      <c r="BQ181" s="312"/>
      <c r="BR181" s="312"/>
      <c r="BS181" s="312"/>
      <c r="BT181" s="312"/>
      <c r="BU181" s="312"/>
      <c r="BV181" s="312"/>
      <c r="BW181" s="312"/>
      <c r="BX181" s="312"/>
      <c r="BY181" s="312"/>
      <c r="BZ181" s="312"/>
      <c r="CA181" s="312"/>
      <c r="CB181" s="312"/>
      <c r="CC181" s="312"/>
      <c r="CD181" s="312"/>
      <c r="CE181" s="312"/>
      <c r="CF181" s="312"/>
      <c r="CG181" s="312"/>
      <c r="CH181" s="312"/>
      <c r="CI181" s="312"/>
      <c r="CJ181" s="312"/>
      <c r="CK181" s="312"/>
      <c r="CL181" s="312"/>
      <c r="CM181" s="312"/>
      <c r="CN181" s="312"/>
      <c r="CO181" s="312"/>
      <c r="CP181" s="312"/>
      <c r="CQ181" s="312"/>
      <c r="CR181" s="312"/>
      <c r="CS181" s="312"/>
      <c r="CT181" s="312"/>
      <c r="CU181" s="312"/>
      <c r="CV181" s="312"/>
      <c r="CW181" s="312"/>
      <c r="CX181" s="312"/>
      <c r="CY181" s="312"/>
      <c r="CZ181" s="312"/>
      <c r="DA181" s="312"/>
      <c r="DB181" s="312"/>
      <c r="DC181" s="312"/>
      <c r="DD181" s="312"/>
      <c r="DE181" s="312"/>
      <c r="DF181" s="312"/>
      <c r="DG181" s="312"/>
      <c r="DH181" s="312"/>
      <c r="DI181" s="312"/>
      <c r="DJ181" s="312"/>
      <c r="DK181" s="312"/>
      <c r="DL181" s="312"/>
      <c r="DM181" s="312"/>
      <c r="DN181" s="312"/>
      <c r="DO181" s="312"/>
      <c r="DP181" s="312"/>
      <c r="DQ181" s="312"/>
      <c r="DR181" s="312"/>
      <c r="DS181" s="312"/>
      <c r="DT181" s="312"/>
      <c r="DU181" s="312"/>
      <c r="DV181" s="312"/>
      <c r="DW181" s="312"/>
      <c r="DX181" s="312"/>
      <c r="DY181" s="312"/>
      <c r="DZ181" s="312"/>
      <c r="EA181" s="312"/>
      <c r="EB181" s="312"/>
      <c r="EC181" s="312"/>
      <c r="ED181" s="312"/>
      <c r="EE181" s="312"/>
      <c r="EF181" s="312"/>
      <c r="EG181" s="312"/>
      <c r="EH181" s="312"/>
      <c r="EI181" s="312"/>
      <c r="EJ181" s="312"/>
      <c r="EK181" s="312"/>
      <c r="EL181" s="312"/>
      <c r="EM181" s="312"/>
      <c r="EN181" s="312"/>
      <c r="EO181" s="312"/>
      <c r="EP181" s="312"/>
      <c r="EQ181" s="312"/>
      <c r="ER181" s="312"/>
      <c r="ES181" s="312"/>
      <c r="ET181" s="312"/>
      <c r="EU181" s="312"/>
      <c r="EV181" s="312"/>
      <c r="EW181" s="312"/>
      <c r="EX181" s="312"/>
      <c r="EY181" s="312"/>
      <c r="EZ181" s="312"/>
      <c r="FA181" s="312"/>
      <c r="FB181" s="312"/>
      <c r="FC181" s="312"/>
      <c r="FD181" s="312"/>
      <c r="FE181" s="312"/>
      <c r="FF181" s="312"/>
      <c r="FG181" s="312"/>
      <c r="FH181" s="312"/>
      <c r="FI181" s="312"/>
      <c r="FJ181" s="312"/>
      <c r="FK181" s="312"/>
      <c r="FL181" s="312"/>
      <c r="FM181" s="312"/>
      <c r="FN181" s="312"/>
      <c r="FO181" s="312"/>
      <c r="FP181" s="312"/>
      <c r="FQ181" s="312"/>
      <c r="FR181" s="312"/>
      <c r="FS181" s="312"/>
      <c r="FT181" s="312"/>
      <c r="FU181" s="312"/>
      <c r="FV181" s="312"/>
      <c r="FW181" s="312"/>
      <c r="FX181" s="312"/>
      <c r="FY181" s="312"/>
      <c r="FZ181" s="312"/>
      <c r="GA181" s="312"/>
      <c r="GB181" s="312"/>
      <c r="GC181" s="312"/>
      <c r="GD181" s="312"/>
      <c r="GE181" s="312"/>
      <c r="GF181" s="312"/>
      <c r="GG181" s="312"/>
    </row>
    <row r="182" spans="1:189" s="351" customFormat="1">
      <c r="A182" s="331"/>
      <c r="B182" s="346"/>
      <c r="C182" s="346"/>
      <c r="D182" s="316"/>
      <c r="E182" s="349"/>
      <c r="G182" s="314"/>
      <c r="H182" s="349"/>
      <c r="I182" s="350"/>
      <c r="J182" s="330"/>
      <c r="K182" s="330"/>
      <c r="L182" s="330"/>
      <c r="M182" s="352"/>
      <c r="N182" s="318"/>
      <c r="O182" s="314"/>
      <c r="P182" s="647"/>
      <c r="Q182" s="647"/>
      <c r="R182" s="648"/>
      <c r="S182" s="570"/>
      <c r="T182" s="649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12"/>
      <c r="AH182" s="312"/>
      <c r="AI182" s="312"/>
      <c r="AJ182" s="312"/>
      <c r="AK182" s="312"/>
      <c r="AL182" s="312"/>
      <c r="AM182" s="312"/>
      <c r="AN182" s="312"/>
      <c r="AO182" s="312"/>
      <c r="AP182" s="312"/>
      <c r="AQ182" s="312"/>
      <c r="AR182" s="312"/>
      <c r="AS182" s="312"/>
      <c r="AT182" s="312"/>
      <c r="AU182" s="312"/>
      <c r="AV182" s="312"/>
      <c r="AW182" s="312"/>
      <c r="AX182" s="312"/>
      <c r="AY182" s="312"/>
      <c r="AZ182" s="312"/>
      <c r="BA182" s="312"/>
      <c r="BB182" s="312"/>
      <c r="BC182" s="312"/>
      <c r="BD182" s="312"/>
      <c r="BE182" s="312"/>
      <c r="BF182" s="312"/>
      <c r="BG182" s="312"/>
      <c r="BH182" s="312"/>
      <c r="BI182" s="312"/>
      <c r="BJ182" s="312"/>
      <c r="BK182" s="312"/>
      <c r="BL182" s="312"/>
      <c r="BM182" s="312"/>
      <c r="BN182" s="312"/>
      <c r="BO182" s="312"/>
      <c r="BP182" s="312"/>
      <c r="BQ182" s="312"/>
      <c r="BR182" s="312"/>
      <c r="BS182" s="312"/>
      <c r="BT182" s="312"/>
      <c r="BU182" s="312"/>
      <c r="BV182" s="312"/>
      <c r="BW182" s="312"/>
      <c r="BX182" s="312"/>
      <c r="BY182" s="312"/>
      <c r="BZ182" s="312"/>
      <c r="CA182" s="312"/>
      <c r="CB182" s="312"/>
      <c r="CC182" s="312"/>
      <c r="CD182" s="312"/>
      <c r="CE182" s="312"/>
      <c r="CF182" s="312"/>
      <c r="CG182" s="312"/>
      <c r="CH182" s="312"/>
      <c r="CI182" s="312"/>
      <c r="CJ182" s="312"/>
      <c r="CK182" s="312"/>
      <c r="CL182" s="312"/>
      <c r="CM182" s="312"/>
      <c r="CN182" s="312"/>
      <c r="CO182" s="312"/>
      <c r="CP182" s="312"/>
      <c r="CQ182" s="312"/>
      <c r="CR182" s="312"/>
      <c r="CS182" s="312"/>
      <c r="CT182" s="312"/>
      <c r="CU182" s="312"/>
      <c r="CV182" s="312"/>
      <c r="CW182" s="312"/>
      <c r="CX182" s="312"/>
      <c r="CY182" s="312"/>
      <c r="CZ182" s="312"/>
      <c r="DA182" s="312"/>
      <c r="DB182" s="312"/>
      <c r="DC182" s="312"/>
      <c r="DD182" s="312"/>
      <c r="DE182" s="312"/>
      <c r="DF182" s="312"/>
      <c r="DG182" s="312"/>
      <c r="DH182" s="312"/>
      <c r="DI182" s="312"/>
      <c r="DJ182" s="312"/>
      <c r="DK182" s="312"/>
      <c r="DL182" s="312"/>
      <c r="DM182" s="312"/>
      <c r="DN182" s="312"/>
      <c r="DO182" s="312"/>
      <c r="DP182" s="312"/>
      <c r="DQ182" s="312"/>
      <c r="DR182" s="312"/>
      <c r="DS182" s="312"/>
      <c r="DT182" s="312"/>
      <c r="DU182" s="312"/>
      <c r="DV182" s="312"/>
      <c r="DW182" s="312"/>
      <c r="DX182" s="312"/>
      <c r="DY182" s="312"/>
      <c r="DZ182" s="312"/>
      <c r="EA182" s="312"/>
      <c r="EB182" s="312"/>
      <c r="EC182" s="312"/>
      <c r="ED182" s="312"/>
      <c r="EE182" s="312"/>
      <c r="EF182" s="312"/>
      <c r="EG182" s="312"/>
      <c r="EH182" s="312"/>
      <c r="EI182" s="312"/>
      <c r="EJ182" s="312"/>
      <c r="EK182" s="312"/>
      <c r="EL182" s="312"/>
      <c r="EM182" s="312"/>
      <c r="EN182" s="312"/>
      <c r="EO182" s="312"/>
      <c r="EP182" s="312"/>
      <c r="EQ182" s="312"/>
      <c r="ER182" s="312"/>
      <c r="ES182" s="312"/>
      <c r="ET182" s="312"/>
      <c r="EU182" s="312"/>
      <c r="EV182" s="312"/>
      <c r="EW182" s="312"/>
      <c r="EX182" s="312"/>
      <c r="EY182" s="312"/>
      <c r="EZ182" s="312"/>
      <c r="FA182" s="312"/>
      <c r="FB182" s="312"/>
      <c r="FC182" s="312"/>
      <c r="FD182" s="312"/>
      <c r="FE182" s="312"/>
      <c r="FF182" s="312"/>
      <c r="FG182" s="312"/>
      <c r="FH182" s="312"/>
      <c r="FI182" s="312"/>
      <c r="FJ182" s="312"/>
      <c r="FK182" s="312"/>
      <c r="FL182" s="312"/>
      <c r="FM182" s="312"/>
      <c r="FN182" s="312"/>
      <c r="FO182" s="312"/>
      <c r="FP182" s="312"/>
      <c r="FQ182" s="312"/>
      <c r="FR182" s="312"/>
      <c r="FS182" s="312"/>
      <c r="FT182" s="312"/>
      <c r="FU182" s="312"/>
      <c r="FV182" s="312"/>
      <c r="FW182" s="312"/>
      <c r="FX182" s="312"/>
      <c r="FY182" s="312"/>
      <c r="FZ182" s="312"/>
      <c r="GA182" s="312"/>
      <c r="GB182" s="312"/>
      <c r="GC182" s="312"/>
      <c r="GD182" s="312"/>
      <c r="GE182" s="312"/>
      <c r="GF182" s="312"/>
      <c r="GG182" s="312"/>
    </row>
    <row r="183" spans="1:189" s="351" customFormat="1">
      <c r="A183" s="331"/>
      <c r="B183" s="346"/>
      <c r="C183" s="346"/>
      <c r="D183" s="316"/>
      <c r="E183" s="349"/>
      <c r="G183" s="314"/>
      <c r="H183" s="349"/>
      <c r="I183" s="350"/>
      <c r="J183" s="330"/>
      <c r="K183" s="330"/>
      <c r="L183" s="330"/>
      <c r="M183" s="352"/>
      <c r="N183" s="318"/>
      <c r="O183" s="314"/>
      <c r="P183" s="647"/>
      <c r="Q183" s="647"/>
      <c r="R183" s="648"/>
      <c r="S183" s="570"/>
      <c r="T183" s="649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12"/>
      <c r="AH183" s="312"/>
      <c r="AI183" s="312"/>
      <c r="AJ183" s="312"/>
      <c r="AK183" s="312"/>
      <c r="AL183" s="312"/>
      <c r="AM183" s="312"/>
      <c r="AN183" s="312"/>
      <c r="AO183" s="312"/>
      <c r="AP183" s="312"/>
      <c r="AQ183" s="312"/>
      <c r="AR183" s="312"/>
      <c r="AS183" s="312"/>
      <c r="AT183" s="312"/>
      <c r="AU183" s="312"/>
      <c r="AV183" s="312"/>
      <c r="AW183" s="312"/>
      <c r="AX183" s="312"/>
      <c r="AY183" s="312"/>
      <c r="AZ183" s="312"/>
      <c r="BA183" s="312"/>
      <c r="BB183" s="312"/>
      <c r="BC183" s="312"/>
      <c r="BD183" s="312"/>
      <c r="BE183" s="312"/>
      <c r="BF183" s="312"/>
      <c r="BG183" s="312"/>
      <c r="BH183" s="312"/>
      <c r="BI183" s="312"/>
      <c r="BJ183" s="312"/>
      <c r="BK183" s="312"/>
      <c r="BL183" s="312"/>
      <c r="BM183" s="312"/>
      <c r="BN183" s="312"/>
      <c r="BO183" s="312"/>
      <c r="BP183" s="312"/>
      <c r="BQ183" s="312"/>
      <c r="BR183" s="312"/>
      <c r="BS183" s="312"/>
      <c r="BT183" s="312"/>
      <c r="BU183" s="312"/>
      <c r="BV183" s="312"/>
      <c r="BW183" s="312"/>
      <c r="BX183" s="312"/>
      <c r="BY183" s="312"/>
      <c r="BZ183" s="312"/>
      <c r="CA183" s="312"/>
      <c r="CB183" s="312"/>
      <c r="CC183" s="312"/>
      <c r="CD183" s="312"/>
      <c r="CE183" s="312"/>
      <c r="CF183" s="312"/>
      <c r="CG183" s="312"/>
      <c r="CH183" s="312"/>
      <c r="CI183" s="312"/>
      <c r="CJ183" s="312"/>
      <c r="CK183" s="312"/>
      <c r="CL183" s="312"/>
      <c r="CM183" s="312"/>
      <c r="CN183" s="312"/>
      <c r="CO183" s="312"/>
      <c r="CP183" s="312"/>
      <c r="CQ183" s="312"/>
      <c r="CR183" s="312"/>
      <c r="CS183" s="312"/>
      <c r="CT183" s="312"/>
      <c r="CU183" s="312"/>
      <c r="CV183" s="312"/>
      <c r="CW183" s="312"/>
      <c r="CX183" s="312"/>
      <c r="CY183" s="312"/>
      <c r="CZ183" s="312"/>
      <c r="DA183" s="312"/>
      <c r="DB183" s="312"/>
      <c r="DC183" s="312"/>
      <c r="DD183" s="312"/>
      <c r="DE183" s="312"/>
      <c r="DF183" s="312"/>
      <c r="DG183" s="312"/>
      <c r="DH183" s="312"/>
      <c r="DI183" s="312"/>
      <c r="DJ183" s="312"/>
      <c r="DK183" s="312"/>
      <c r="DL183" s="312"/>
      <c r="DM183" s="312"/>
      <c r="DN183" s="312"/>
      <c r="DO183" s="312"/>
      <c r="DP183" s="312"/>
      <c r="DQ183" s="312"/>
      <c r="DR183" s="312"/>
      <c r="DS183" s="312"/>
      <c r="DT183" s="312"/>
      <c r="DU183" s="312"/>
      <c r="DV183" s="312"/>
      <c r="DW183" s="312"/>
      <c r="DX183" s="312"/>
      <c r="DY183" s="312"/>
      <c r="DZ183" s="312"/>
      <c r="EA183" s="312"/>
      <c r="EB183" s="312"/>
      <c r="EC183" s="312"/>
      <c r="ED183" s="312"/>
      <c r="EE183" s="312"/>
      <c r="EF183" s="312"/>
      <c r="EG183" s="312"/>
      <c r="EH183" s="312"/>
      <c r="EI183" s="312"/>
      <c r="EJ183" s="312"/>
      <c r="EK183" s="312"/>
      <c r="EL183" s="312"/>
      <c r="EM183" s="312"/>
      <c r="EN183" s="312"/>
      <c r="EO183" s="312"/>
      <c r="EP183" s="312"/>
      <c r="EQ183" s="312"/>
      <c r="ER183" s="312"/>
      <c r="ES183" s="312"/>
      <c r="ET183" s="312"/>
      <c r="EU183" s="312"/>
      <c r="EV183" s="312"/>
      <c r="EW183" s="312"/>
      <c r="EX183" s="312"/>
      <c r="EY183" s="312"/>
      <c r="EZ183" s="312"/>
      <c r="FA183" s="312"/>
      <c r="FB183" s="312"/>
      <c r="FC183" s="312"/>
      <c r="FD183" s="312"/>
      <c r="FE183" s="312"/>
      <c r="FF183" s="312"/>
      <c r="FG183" s="312"/>
      <c r="FH183" s="312"/>
      <c r="FI183" s="312"/>
      <c r="FJ183" s="312"/>
      <c r="FK183" s="312"/>
      <c r="FL183" s="312"/>
      <c r="FM183" s="312"/>
      <c r="FN183" s="312"/>
      <c r="FO183" s="312"/>
      <c r="FP183" s="312"/>
      <c r="FQ183" s="312"/>
      <c r="FR183" s="312"/>
      <c r="FS183" s="312"/>
      <c r="FT183" s="312"/>
      <c r="FU183" s="312"/>
      <c r="FV183" s="312"/>
      <c r="FW183" s="312"/>
      <c r="FX183" s="312"/>
      <c r="FY183" s="312"/>
      <c r="FZ183" s="312"/>
      <c r="GA183" s="312"/>
      <c r="GB183" s="312"/>
      <c r="GC183" s="312"/>
      <c r="GD183" s="312"/>
      <c r="GE183" s="312"/>
      <c r="GF183" s="312"/>
      <c r="GG183" s="312"/>
    </row>
    <row r="184" spans="1:189" s="351" customFormat="1">
      <c r="A184" s="331"/>
      <c r="B184" s="346"/>
      <c r="C184" s="346"/>
      <c r="D184" s="316"/>
      <c r="E184" s="349"/>
      <c r="G184" s="314"/>
      <c r="H184" s="349"/>
      <c r="I184" s="350"/>
      <c r="J184" s="330"/>
      <c r="K184" s="330"/>
      <c r="L184" s="330"/>
      <c r="M184" s="352"/>
      <c r="N184" s="318"/>
      <c r="O184" s="314"/>
      <c r="P184" s="647"/>
      <c r="Q184" s="647"/>
      <c r="R184" s="648"/>
      <c r="S184" s="570"/>
      <c r="T184" s="649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12"/>
      <c r="AH184" s="312"/>
      <c r="AI184" s="312"/>
      <c r="AJ184" s="312"/>
      <c r="AK184" s="312"/>
      <c r="AL184" s="312"/>
      <c r="AM184" s="312"/>
      <c r="AN184" s="312"/>
      <c r="AO184" s="312"/>
      <c r="AP184" s="312"/>
      <c r="AQ184" s="312"/>
      <c r="AR184" s="312"/>
      <c r="AS184" s="312"/>
      <c r="AT184" s="312"/>
      <c r="AU184" s="312"/>
      <c r="AV184" s="312"/>
      <c r="AW184" s="312"/>
      <c r="AX184" s="312"/>
      <c r="AY184" s="312"/>
      <c r="AZ184" s="312"/>
      <c r="BA184" s="312"/>
      <c r="BB184" s="312"/>
      <c r="BC184" s="312"/>
      <c r="BD184" s="312"/>
      <c r="BE184" s="312"/>
      <c r="BF184" s="312"/>
      <c r="BG184" s="312"/>
      <c r="BH184" s="312"/>
      <c r="BI184" s="312"/>
      <c r="BJ184" s="312"/>
      <c r="BK184" s="312"/>
      <c r="BL184" s="312"/>
      <c r="BM184" s="312"/>
      <c r="BN184" s="312"/>
      <c r="BO184" s="312"/>
      <c r="BP184" s="312"/>
      <c r="BQ184" s="312"/>
      <c r="BR184" s="312"/>
      <c r="BS184" s="312"/>
      <c r="BT184" s="312"/>
      <c r="BU184" s="312"/>
      <c r="BV184" s="312"/>
      <c r="BW184" s="312"/>
      <c r="BX184" s="312"/>
      <c r="BY184" s="312"/>
      <c r="BZ184" s="312"/>
      <c r="CA184" s="312"/>
      <c r="CB184" s="312"/>
      <c r="CC184" s="312"/>
      <c r="CD184" s="312"/>
      <c r="CE184" s="312"/>
      <c r="CF184" s="312"/>
      <c r="CG184" s="312"/>
      <c r="CH184" s="312"/>
      <c r="CI184" s="312"/>
      <c r="CJ184" s="312"/>
      <c r="CK184" s="312"/>
      <c r="CL184" s="312"/>
      <c r="CM184" s="312"/>
      <c r="CN184" s="312"/>
      <c r="CO184" s="312"/>
      <c r="CP184" s="312"/>
      <c r="CQ184" s="312"/>
      <c r="CR184" s="312"/>
      <c r="CS184" s="312"/>
      <c r="CT184" s="312"/>
      <c r="CU184" s="312"/>
      <c r="CV184" s="312"/>
      <c r="CW184" s="312"/>
      <c r="CX184" s="312"/>
      <c r="CY184" s="312"/>
      <c r="CZ184" s="312"/>
      <c r="DA184" s="312"/>
      <c r="DB184" s="312"/>
      <c r="DC184" s="312"/>
      <c r="DD184" s="312"/>
      <c r="DE184" s="312"/>
      <c r="DF184" s="312"/>
      <c r="DG184" s="312"/>
      <c r="DH184" s="312"/>
      <c r="DI184" s="312"/>
      <c r="DJ184" s="312"/>
      <c r="DK184" s="312"/>
      <c r="DL184" s="312"/>
      <c r="DM184" s="312"/>
      <c r="DN184" s="312"/>
      <c r="DO184" s="312"/>
      <c r="DP184" s="312"/>
      <c r="DQ184" s="312"/>
      <c r="DR184" s="312"/>
      <c r="DS184" s="312"/>
      <c r="DT184" s="312"/>
      <c r="DU184" s="312"/>
      <c r="DV184" s="312"/>
      <c r="DW184" s="312"/>
      <c r="DX184" s="312"/>
      <c r="DY184" s="312"/>
      <c r="DZ184" s="312"/>
      <c r="EA184" s="312"/>
      <c r="EB184" s="312"/>
      <c r="EC184" s="312"/>
      <c r="ED184" s="312"/>
      <c r="EE184" s="312"/>
      <c r="EF184" s="312"/>
      <c r="EG184" s="312"/>
      <c r="EH184" s="312"/>
      <c r="EI184" s="312"/>
      <c r="EJ184" s="312"/>
      <c r="EK184" s="312"/>
      <c r="EL184" s="312"/>
      <c r="EM184" s="312"/>
      <c r="EN184" s="312"/>
      <c r="EO184" s="312"/>
      <c r="EP184" s="312"/>
      <c r="EQ184" s="312"/>
      <c r="ER184" s="312"/>
      <c r="ES184" s="312"/>
      <c r="ET184" s="312"/>
      <c r="EU184" s="312"/>
      <c r="EV184" s="312"/>
      <c r="EW184" s="312"/>
      <c r="EX184" s="312"/>
      <c r="EY184" s="312"/>
      <c r="EZ184" s="312"/>
      <c r="FA184" s="312"/>
      <c r="FB184" s="312"/>
      <c r="FC184" s="312"/>
      <c r="FD184" s="312"/>
      <c r="FE184" s="312"/>
      <c r="FF184" s="312"/>
      <c r="FG184" s="312"/>
      <c r="FH184" s="312"/>
      <c r="FI184" s="312"/>
      <c r="FJ184" s="312"/>
      <c r="FK184" s="312"/>
      <c r="FL184" s="312"/>
      <c r="FM184" s="312"/>
      <c r="FN184" s="312"/>
      <c r="FO184" s="312"/>
      <c r="FP184" s="312"/>
      <c r="FQ184" s="312"/>
      <c r="FR184" s="312"/>
      <c r="FS184" s="312"/>
      <c r="FT184" s="312"/>
      <c r="FU184" s="312"/>
      <c r="FV184" s="312"/>
      <c r="FW184" s="312"/>
      <c r="FX184" s="312"/>
      <c r="FY184" s="312"/>
      <c r="FZ184" s="312"/>
      <c r="GA184" s="312"/>
      <c r="GB184" s="312"/>
      <c r="GC184" s="312"/>
      <c r="GD184" s="312"/>
      <c r="GE184" s="312"/>
      <c r="GF184" s="312"/>
      <c r="GG184" s="312"/>
    </row>
    <row r="185" spans="1:189" s="351" customFormat="1">
      <c r="A185" s="331"/>
      <c r="B185" s="346"/>
      <c r="C185" s="346"/>
      <c r="D185" s="316"/>
      <c r="E185" s="349"/>
      <c r="G185" s="314"/>
      <c r="H185" s="349"/>
      <c r="I185" s="350"/>
      <c r="J185" s="330"/>
      <c r="K185" s="330"/>
      <c r="L185" s="330"/>
      <c r="M185" s="352"/>
      <c r="N185" s="318"/>
      <c r="O185" s="314"/>
      <c r="P185" s="647"/>
      <c r="Q185" s="647"/>
      <c r="R185" s="648"/>
      <c r="S185" s="570"/>
      <c r="T185" s="649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12"/>
      <c r="AH185" s="312"/>
      <c r="AI185" s="312"/>
      <c r="AJ185" s="312"/>
      <c r="AK185" s="312"/>
      <c r="AL185" s="312"/>
      <c r="AM185" s="312"/>
      <c r="AN185" s="312"/>
      <c r="AO185" s="312"/>
      <c r="AP185" s="312"/>
      <c r="AQ185" s="312"/>
      <c r="AR185" s="312"/>
      <c r="AS185" s="312"/>
      <c r="AT185" s="312"/>
      <c r="AU185" s="312"/>
      <c r="AV185" s="312"/>
      <c r="AW185" s="312"/>
      <c r="AX185" s="312"/>
      <c r="AY185" s="312"/>
      <c r="AZ185" s="312"/>
      <c r="BA185" s="312"/>
      <c r="BB185" s="312"/>
      <c r="BC185" s="312"/>
      <c r="BD185" s="312"/>
      <c r="BE185" s="312"/>
      <c r="BF185" s="312"/>
      <c r="BG185" s="312"/>
      <c r="BH185" s="312"/>
      <c r="BI185" s="312"/>
      <c r="BJ185" s="312"/>
      <c r="BK185" s="312"/>
      <c r="BL185" s="312"/>
      <c r="BM185" s="312"/>
      <c r="BN185" s="312"/>
      <c r="BO185" s="312"/>
      <c r="BP185" s="312"/>
      <c r="BQ185" s="312"/>
      <c r="BR185" s="312"/>
      <c r="BS185" s="312"/>
      <c r="BT185" s="312"/>
      <c r="BU185" s="312"/>
      <c r="BV185" s="312"/>
      <c r="BW185" s="312"/>
      <c r="BX185" s="312"/>
      <c r="BY185" s="312"/>
      <c r="BZ185" s="312"/>
      <c r="CA185" s="312"/>
      <c r="CB185" s="312"/>
      <c r="CC185" s="312"/>
      <c r="CD185" s="312"/>
      <c r="CE185" s="312"/>
      <c r="CF185" s="312"/>
      <c r="CG185" s="312"/>
      <c r="CH185" s="312"/>
      <c r="CI185" s="312"/>
      <c r="CJ185" s="312"/>
      <c r="CK185" s="312"/>
      <c r="CL185" s="312"/>
      <c r="CM185" s="312"/>
      <c r="CN185" s="312"/>
      <c r="CO185" s="312"/>
      <c r="CP185" s="312"/>
      <c r="CQ185" s="312"/>
      <c r="CR185" s="312"/>
      <c r="CS185" s="312"/>
      <c r="CT185" s="312"/>
      <c r="CU185" s="312"/>
      <c r="CV185" s="312"/>
      <c r="CW185" s="312"/>
      <c r="CX185" s="312"/>
      <c r="CY185" s="312"/>
      <c r="CZ185" s="312"/>
      <c r="DA185" s="312"/>
      <c r="DB185" s="312"/>
      <c r="DC185" s="312"/>
      <c r="DD185" s="312"/>
      <c r="DE185" s="312"/>
      <c r="DF185" s="312"/>
      <c r="DG185" s="312"/>
      <c r="DH185" s="312"/>
      <c r="DI185" s="312"/>
      <c r="DJ185" s="312"/>
      <c r="DK185" s="312"/>
      <c r="DL185" s="312"/>
      <c r="DM185" s="312"/>
      <c r="DN185" s="312"/>
      <c r="DO185" s="312"/>
      <c r="DP185" s="312"/>
      <c r="DQ185" s="312"/>
      <c r="DR185" s="312"/>
      <c r="DS185" s="312"/>
      <c r="DT185" s="312"/>
      <c r="DU185" s="312"/>
      <c r="DV185" s="312"/>
      <c r="DW185" s="312"/>
      <c r="DX185" s="312"/>
      <c r="DY185" s="312"/>
      <c r="DZ185" s="312"/>
      <c r="EA185" s="312"/>
      <c r="EB185" s="312"/>
      <c r="EC185" s="312"/>
      <c r="ED185" s="312"/>
      <c r="EE185" s="312"/>
      <c r="EF185" s="312"/>
      <c r="EG185" s="312"/>
      <c r="EH185" s="312"/>
      <c r="EI185" s="312"/>
      <c r="EJ185" s="312"/>
      <c r="EK185" s="312"/>
      <c r="EL185" s="312"/>
      <c r="EM185" s="312"/>
      <c r="EN185" s="312"/>
      <c r="EO185" s="312"/>
      <c r="EP185" s="312"/>
      <c r="EQ185" s="312"/>
      <c r="ER185" s="312"/>
      <c r="ES185" s="312"/>
      <c r="ET185" s="312"/>
      <c r="EU185" s="312"/>
      <c r="EV185" s="312"/>
      <c r="EW185" s="312"/>
      <c r="EX185" s="312"/>
      <c r="EY185" s="312"/>
      <c r="EZ185" s="312"/>
      <c r="FA185" s="312"/>
      <c r="FB185" s="312"/>
      <c r="FC185" s="312"/>
      <c r="FD185" s="312"/>
      <c r="FE185" s="312"/>
      <c r="FF185" s="312"/>
      <c r="FG185" s="312"/>
      <c r="FH185" s="312"/>
      <c r="FI185" s="312"/>
      <c r="FJ185" s="312"/>
      <c r="FK185" s="312"/>
      <c r="FL185" s="312"/>
      <c r="FM185" s="312"/>
      <c r="FN185" s="312"/>
      <c r="FO185" s="312"/>
      <c r="FP185" s="312"/>
      <c r="FQ185" s="312"/>
      <c r="FR185" s="312"/>
      <c r="FS185" s="312"/>
      <c r="FT185" s="312"/>
      <c r="FU185" s="312"/>
      <c r="FV185" s="312"/>
      <c r="FW185" s="312"/>
      <c r="FX185" s="312"/>
      <c r="FY185" s="312"/>
      <c r="FZ185" s="312"/>
      <c r="GA185" s="312"/>
      <c r="GB185" s="312"/>
      <c r="GC185" s="312"/>
      <c r="GD185" s="312"/>
      <c r="GE185" s="312"/>
      <c r="GF185" s="312"/>
      <c r="GG185" s="312"/>
    </row>
    <row r="186" spans="1:189" s="351" customFormat="1">
      <c r="A186" s="331"/>
      <c r="B186" s="346"/>
      <c r="C186" s="346"/>
      <c r="D186" s="316"/>
      <c r="E186" s="349"/>
      <c r="G186" s="314"/>
      <c r="H186" s="349"/>
      <c r="I186" s="350"/>
      <c r="J186" s="330"/>
      <c r="K186" s="330"/>
      <c r="L186" s="330"/>
      <c r="M186" s="352"/>
      <c r="N186" s="318"/>
      <c r="O186" s="314"/>
      <c r="P186" s="647"/>
      <c r="Q186" s="647"/>
      <c r="R186" s="648"/>
      <c r="S186" s="570"/>
      <c r="T186" s="649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12"/>
      <c r="AH186" s="312"/>
      <c r="AI186" s="312"/>
      <c r="AJ186" s="312"/>
      <c r="AK186" s="312"/>
      <c r="AL186" s="312"/>
      <c r="AM186" s="312"/>
      <c r="AN186" s="312"/>
      <c r="AO186" s="312"/>
      <c r="AP186" s="312"/>
      <c r="AQ186" s="312"/>
      <c r="AR186" s="312"/>
      <c r="AS186" s="312"/>
      <c r="AT186" s="312"/>
      <c r="AU186" s="312"/>
      <c r="AV186" s="312"/>
      <c r="AW186" s="312"/>
      <c r="AX186" s="312"/>
      <c r="AY186" s="312"/>
      <c r="AZ186" s="312"/>
      <c r="BA186" s="312"/>
      <c r="BB186" s="312"/>
      <c r="BC186" s="312"/>
      <c r="BD186" s="312"/>
      <c r="BE186" s="312"/>
      <c r="BF186" s="312"/>
      <c r="BG186" s="312"/>
      <c r="BH186" s="312"/>
      <c r="BI186" s="312"/>
      <c r="BJ186" s="312"/>
      <c r="BK186" s="312"/>
      <c r="BL186" s="312"/>
      <c r="BM186" s="312"/>
      <c r="BN186" s="312"/>
      <c r="BO186" s="312"/>
      <c r="BP186" s="312"/>
      <c r="BQ186" s="312"/>
      <c r="BR186" s="312"/>
      <c r="BS186" s="312"/>
      <c r="BT186" s="312"/>
      <c r="BU186" s="312"/>
      <c r="BV186" s="312"/>
      <c r="BW186" s="312"/>
      <c r="BX186" s="312"/>
      <c r="BY186" s="312"/>
      <c r="BZ186" s="312"/>
      <c r="CA186" s="312"/>
      <c r="CB186" s="312"/>
      <c r="CC186" s="312"/>
      <c r="CD186" s="312"/>
      <c r="CE186" s="312"/>
      <c r="CF186" s="312"/>
      <c r="CG186" s="312"/>
      <c r="CH186" s="312"/>
      <c r="CI186" s="312"/>
      <c r="CJ186" s="312"/>
      <c r="CK186" s="312"/>
      <c r="CL186" s="312"/>
      <c r="CM186" s="312"/>
      <c r="CN186" s="312"/>
      <c r="CO186" s="312"/>
      <c r="CP186" s="312"/>
      <c r="CQ186" s="312"/>
      <c r="CR186" s="312"/>
      <c r="CS186" s="312"/>
      <c r="CT186" s="312"/>
      <c r="CU186" s="312"/>
      <c r="CV186" s="312"/>
      <c r="CW186" s="312"/>
      <c r="CX186" s="312"/>
      <c r="CY186" s="312"/>
      <c r="CZ186" s="312"/>
      <c r="DA186" s="312"/>
      <c r="DB186" s="312"/>
      <c r="DC186" s="312"/>
      <c r="DD186" s="312"/>
      <c r="DE186" s="312"/>
      <c r="DF186" s="312"/>
      <c r="DG186" s="312"/>
      <c r="DH186" s="312"/>
      <c r="DI186" s="312"/>
      <c r="DJ186" s="312"/>
      <c r="DK186" s="312"/>
      <c r="DL186" s="312"/>
      <c r="DM186" s="312"/>
      <c r="DN186" s="312"/>
      <c r="DO186" s="312"/>
      <c r="DP186" s="312"/>
      <c r="DQ186" s="312"/>
      <c r="DR186" s="312"/>
      <c r="DS186" s="312"/>
      <c r="DT186" s="312"/>
      <c r="DU186" s="312"/>
      <c r="DV186" s="312"/>
      <c r="DW186" s="312"/>
      <c r="DX186" s="312"/>
      <c r="DY186" s="312"/>
      <c r="DZ186" s="312"/>
      <c r="EA186" s="312"/>
      <c r="EB186" s="312"/>
      <c r="EC186" s="312"/>
      <c r="ED186" s="312"/>
      <c r="EE186" s="312"/>
      <c r="EF186" s="312"/>
      <c r="EG186" s="312"/>
      <c r="EH186" s="312"/>
      <c r="EI186" s="312"/>
      <c r="EJ186" s="312"/>
      <c r="EK186" s="312"/>
      <c r="EL186" s="312"/>
      <c r="EM186" s="312"/>
      <c r="EN186" s="312"/>
      <c r="EO186" s="312"/>
      <c r="EP186" s="312"/>
      <c r="EQ186" s="312"/>
      <c r="ER186" s="312"/>
      <c r="ES186" s="312"/>
      <c r="ET186" s="312"/>
      <c r="EU186" s="312"/>
      <c r="EV186" s="312"/>
      <c r="EW186" s="312"/>
      <c r="EX186" s="312"/>
      <c r="EY186" s="312"/>
      <c r="EZ186" s="312"/>
      <c r="FA186" s="312"/>
      <c r="FB186" s="312"/>
      <c r="FC186" s="312"/>
      <c r="FD186" s="312"/>
      <c r="FE186" s="312"/>
      <c r="FF186" s="312"/>
      <c r="FG186" s="312"/>
      <c r="FH186" s="312"/>
      <c r="FI186" s="312"/>
      <c r="FJ186" s="312"/>
      <c r="FK186" s="312"/>
      <c r="FL186" s="312"/>
      <c r="FM186" s="312"/>
      <c r="FN186" s="312"/>
      <c r="FO186" s="312"/>
      <c r="FP186" s="312"/>
      <c r="FQ186" s="312"/>
      <c r="FR186" s="312"/>
      <c r="FS186" s="312"/>
      <c r="FT186" s="312"/>
      <c r="FU186" s="312"/>
      <c r="FV186" s="312"/>
      <c r="FW186" s="312"/>
      <c r="FX186" s="312"/>
      <c r="FY186" s="312"/>
      <c r="FZ186" s="312"/>
      <c r="GA186" s="312"/>
      <c r="GB186" s="312"/>
      <c r="GC186" s="312"/>
      <c r="GD186" s="312"/>
      <c r="GE186" s="312"/>
      <c r="GF186" s="312"/>
      <c r="GG186" s="312"/>
    </row>
    <row r="187" spans="1:189" s="351" customFormat="1">
      <c r="A187" s="331"/>
      <c r="B187" s="346"/>
      <c r="C187" s="346"/>
      <c r="D187" s="316"/>
      <c r="E187" s="349"/>
      <c r="G187" s="314"/>
      <c r="H187" s="349"/>
      <c r="I187" s="350"/>
      <c r="J187" s="330"/>
      <c r="K187" s="330"/>
      <c r="L187" s="330"/>
      <c r="M187" s="352"/>
      <c r="N187" s="318"/>
      <c r="O187" s="314"/>
      <c r="P187" s="647"/>
      <c r="Q187" s="647"/>
      <c r="R187" s="648"/>
      <c r="S187" s="570"/>
      <c r="T187" s="649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12"/>
      <c r="AH187" s="312"/>
      <c r="AI187" s="312"/>
      <c r="AJ187" s="312"/>
      <c r="AK187" s="312"/>
      <c r="AL187" s="312"/>
      <c r="AM187" s="312"/>
      <c r="AN187" s="312"/>
      <c r="AO187" s="312"/>
      <c r="AP187" s="312"/>
      <c r="AQ187" s="312"/>
      <c r="AR187" s="312"/>
      <c r="AS187" s="312"/>
      <c r="AT187" s="312"/>
      <c r="AU187" s="312"/>
      <c r="AV187" s="312"/>
      <c r="AW187" s="312"/>
      <c r="AX187" s="312"/>
      <c r="AY187" s="312"/>
      <c r="AZ187" s="312"/>
      <c r="BA187" s="312"/>
      <c r="BB187" s="312"/>
      <c r="BC187" s="312"/>
      <c r="BD187" s="312"/>
      <c r="BE187" s="312"/>
      <c r="BF187" s="312"/>
      <c r="BG187" s="312"/>
      <c r="BH187" s="312"/>
      <c r="BI187" s="312"/>
      <c r="BJ187" s="312"/>
      <c r="BK187" s="312"/>
      <c r="BL187" s="312"/>
      <c r="BM187" s="312"/>
      <c r="BN187" s="312"/>
      <c r="BO187" s="312"/>
      <c r="BP187" s="312"/>
      <c r="BQ187" s="312"/>
      <c r="BR187" s="312"/>
      <c r="BS187" s="312"/>
      <c r="BT187" s="312"/>
      <c r="BU187" s="312"/>
      <c r="BV187" s="312"/>
      <c r="BW187" s="312"/>
      <c r="BX187" s="312"/>
      <c r="BY187" s="312"/>
      <c r="BZ187" s="312"/>
      <c r="CA187" s="312"/>
      <c r="CB187" s="312"/>
      <c r="CC187" s="312"/>
      <c r="CD187" s="312"/>
      <c r="CE187" s="312"/>
      <c r="CF187" s="312"/>
      <c r="CG187" s="312"/>
      <c r="CH187" s="312"/>
      <c r="CI187" s="312"/>
      <c r="CJ187" s="312"/>
      <c r="CK187" s="312"/>
      <c r="CL187" s="312"/>
      <c r="CM187" s="312"/>
      <c r="CN187" s="312"/>
      <c r="CO187" s="312"/>
      <c r="CP187" s="312"/>
      <c r="CQ187" s="312"/>
      <c r="CR187" s="312"/>
      <c r="CS187" s="312"/>
      <c r="CT187" s="312"/>
      <c r="CU187" s="312"/>
      <c r="CV187" s="312"/>
      <c r="CW187" s="312"/>
      <c r="CX187" s="312"/>
      <c r="CY187" s="312"/>
      <c r="CZ187" s="312"/>
      <c r="DA187" s="312"/>
      <c r="DB187" s="312"/>
      <c r="DC187" s="312"/>
      <c r="DD187" s="312"/>
      <c r="DE187" s="312"/>
      <c r="DF187" s="312"/>
      <c r="DG187" s="312"/>
      <c r="DH187" s="312"/>
      <c r="DI187" s="312"/>
      <c r="DJ187" s="312"/>
      <c r="DK187" s="312"/>
      <c r="DL187" s="312"/>
      <c r="DM187" s="312"/>
      <c r="DN187" s="312"/>
      <c r="DO187" s="312"/>
      <c r="DP187" s="312"/>
      <c r="DQ187" s="312"/>
      <c r="DR187" s="312"/>
      <c r="DS187" s="312"/>
      <c r="DT187" s="312"/>
      <c r="DU187" s="312"/>
      <c r="DV187" s="312"/>
      <c r="DW187" s="312"/>
      <c r="DX187" s="312"/>
      <c r="DY187" s="312"/>
      <c r="DZ187" s="312"/>
      <c r="EA187" s="312"/>
      <c r="EB187" s="312"/>
      <c r="EC187" s="312"/>
      <c r="ED187" s="312"/>
      <c r="EE187" s="312"/>
      <c r="EF187" s="312"/>
      <c r="EG187" s="312"/>
      <c r="EH187" s="312"/>
      <c r="EI187" s="312"/>
      <c r="EJ187" s="312"/>
      <c r="EK187" s="312"/>
      <c r="EL187" s="312"/>
      <c r="EM187" s="312"/>
      <c r="EN187" s="312"/>
      <c r="EO187" s="312"/>
      <c r="EP187" s="312"/>
      <c r="EQ187" s="312"/>
      <c r="ER187" s="312"/>
      <c r="ES187" s="312"/>
      <c r="ET187" s="312"/>
      <c r="EU187" s="312"/>
      <c r="EV187" s="312"/>
      <c r="EW187" s="312"/>
      <c r="EX187" s="312"/>
      <c r="EY187" s="312"/>
      <c r="EZ187" s="312"/>
      <c r="FA187" s="312"/>
      <c r="FB187" s="312"/>
      <c r="FC187" s="312"/>
      <c r="FD187" s="312"/>
      <c r="FE187" s="312"/>
      <c r="FF187" s="312"/>
      <c r="FG187" s="312"/>
      <c r="FH187" s="312"/>
      <c r="FI187" s="312"/>
      <c r="FJ187" s="312"/>
      <c r="FK187" s="312"/>
      <c r="FL187" s="312"/>
      <c r="FM187" s="312"/>
      <c r="FN187" s="312"/>
      <c r="FO187" s="312"/>
      <c r="FP187" s="312"/>
      <c r="FQ187" s="312"/>
      <c r="FR187" s="312"/>
      <c r="FS187" s="312"/>
      <c r="FT187" s="312"/>
      <c r="FU187" s="312"/>
      <c r="FV187" s="312"/>
      <c r="FW187" s="312"/>
      <c r="FX187" s="312"/>
      <c r="FY187" s="312"/>
      <c r="FZ187" s="312"/>
      <c r="GA187" s="312"/>
      <c r="GB187" s="312"/>
      <c r="GC187" s="312"/>
      <c r="GD187" s="312"/>
      <c r="GE187" s="312"/>
      <c r="GF187" s="312"/>
      <c r="GG187" s="312"/>
    </row>
    <row r="188" spans="1:189" s="351" customFormat="1">
      <c r="A188" s="331"/>
      <c r="B188" s="346"/>
      <c r="C188" s="346"/>
      <c r="D188" s="316"/>
      <c r="E188" s="349"/>
      <c r="G188" s="314"/>
      <c r="H188" s="349"/>
      <c r="I188" s="350"/>
      <c r="J188" s="330"/>
      <c r="K188" s="330"/>
      <c r="L188" s="330"/>
      <c r="M188" s="352"/>
      <c r="N188" s="318"/>
      <c r="O188" s="314"/>
      <c r="P188" s="647"/>
      <c r="Q188" s="647"/>
      <c r="R188" s="648"/>
      <c r="S188" s="570"/>
      <c r="T188" s="649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12"/>
      <c r="AH188" s="312"/>
      <c r="AI188" s="312"/>
      <c r="AJ188" s="312"/>
      <c r="AK188" s="312"/>
      <c r="AL188" s="312"/>
      <c r="AM188" s="312"/>
      <c r="AN188" s="312"/>
      <c r="AO188" s="312"/>
      <c r="AP188" s="312"/>
      <c r="AQ188" s="312"/>
      <c r="AR188" s="312"/>
      <c r="AS188" s="312"/>
      <c r="AT188" s="312"/>
      <c r="AU188" s="312"/>
      <c r="AV188" s="312"/>
      <c r="AW188" s="312"/>
      <c r="AX188" s="312"/>
      <c r="AY188" s="312"/>
      <c r="AZ188" s="312"/>
      <c r="BA188" s="312"/>
      <c r="BB188" s="312"/>
      <c r="BC188" s="312"/>
      <c r="BD188" s="312"/>
      <c r="BE188" s="312"/>
      <c r="BF188" s="312"/>
      <c r="BG188" s="312"/>
      <c r="BH188" s="312"/>
      <c r="BI188" s="312"/>
      <c r="BJ188" s="312"/>
      <c r="BK188" s="312"/>
      <c r="BL188" s="312"/>
      <c r="BM188" s="312"/>
      <c r="BN188" s="312"/>
      <c r="BO188" s="312"/>
      <c r="BP188" s="312"/>
      <c r="BQ188" s="312"/>
      <c r="BR188" s="312"/>
      <c r="BS188" s="312"/>
      <c r="BT188" s="312"/>
      <c r="BU188" s="312"/>
      <c r="BV188" s="312"/>
      <c r="BW188" s="312"/>
      <c r="BX188" s="312"/>
      <c r="BY188" s="312"/>
      <c r="BZ188" s="312"/>
      <c r="CA188" s="312"/>
      <c r="CB188" s="312"/>
      <c r="CC188" s="312"/>
      <c r="CD188" s="312"/>
      <c r="CE188" s="312"/>
      <c r="CF188" s="312"/>
      <c r="CG188" s="312"/>
      <c r="CH188" s="312"/>
      <c r="CI188" s="312"/>
      <c r="CJ188" s="312"/>
      <c r="CK188" s="312"/>
      <c r="CL188" s="312"/>
      <c r="CM188" s="312"/>
      <c r="CN188" s="312"/>
      <c r="CO188" s="312"/>
      <c r="CP188" s="312"/>
      <c r="CQ188" s="312"/>
      <c r="CR188" s="312"/>
      <c r="CS188" s="312"/>
      <c r="CT188" s="312"/>
      <c r="CU188" s="312"/>
      <c r="CV188" s="312"/>
      <c r="CW188" s="312"/>
      <c r="CX188" s="312"/>
      <c r="CY188" s="312"/>
      <c r="CZ188" s="312"/>
      <c r="DA188" s="312"/>
      <c r="DB188" s="312"/>
      <c r="DC188" s="312"/>
      <c r="DD188" s="312"/>
      <c r="DE188" s="312"/>
      <c r="DF188" s="312"/>
      <c r="DG188" s="312"/>
      <c r="DH188" s="312"/>
      <c r="DI188" s="312"/>
      <c r="DJ188" s="312"/>
      <c r="DK188" s="312"/>
      <c r="DL188" s="312"/>
      <c r="DM188" s="312"/>
      <c r="DN188" s="312"/>
      <c r="DO188" s="312"/>
      <c r="DP188" s="312"/>
      <c r="DQ188" s="312"/>
      <c r="DR188" s="312"/>
      <c r="DS188" s="312"/>
      <c r="DT188" s="312"/>
      <c r="DU188" s="312"/>
      <c r="DV188" s="312"/>
      <c r="DW188" s="312"/>
      <c r="DX188" s="312"/>
      <c r="DY188" s="312"/>
      <c r="DZ188" s="312"/>
      <c r="EA188" s="312"/>
      <c r="EB188" s="312"/>
      <c r="EC188" s="312"/>
      <c r="ED188" s="312"/>
      <c r="EE188" s="312"/>
      <c r="EF188" s="312"/>
      <c r="EG188" s="312"/>
      <c r="EH188" s="312"/>
      <c r="EI188" s="312"/>
      <c r="EJ188" s="312"/>
      <c r="EK188" s="312"/>
      <c r="EL188" s="312"/>
      <c r="EM188" s="312"/>
      <c r="EN188" s="312"/>
      <c r="EO188" s="312"/>
      <c r="EP188" s="312"/>
      <c r="EQ188" s="312"/>
      <c r="ER188" s="312"/>
      <c r="ES188" s="312"/>
      <c r="ET188" s="312"/>
      <c r="EU188" s="312"/>
      <c r="EV188" s="312"/>
      <c r="EW188" s="312"/>
      <c r="EX188" s="312"/>
      <c r="EY188" s="312"/>
      <c r="EZ188" s="312"/>
      <c r="FA188" s="312"/>
      <c r="FB188" s="312"/>
      <c r="FC188" s="312"/>
      <c r="FD188" s="312"/>
      <c r="FE188" s="312"/>
      <c r="FF188" s="312"/>
      <c r="FG188" s="312"/>
      <c r="FH188" s="312"/>
      <c r="FI188" s="312"/>
      <c r="FJ188" s="312"/>
      <c r="FK188" s="312"/>
      <c r="FL188" s="312"/>
      <c r="FM188" s="312"/>
      <c r="FN188" s="312"/>
      <c r="FO188" s="312"/>
      <c r="FP188" s="312"/>
      <c r="FQ188" s="312"/>
      <c r="FR188" s="312"/>
      <c r="FS188" s="312"/>
      <c r="FT188" s="312"/>
      <c r="FU188" s="312"/>
      <c r="FV188" s="312"/>
      <c r="FW188" s="312"/>
      <c r="FX188" s="312"/>
      <c r="FY188" s="312"/>
      <c r="FZ188" s="312"/>
      <c r="GA188" s="312"/>
      <c r="GB188" s="312"/>
      <c r="GC188" s="312"/>
      <c r="GD188" s="312"/>
      <c r="GE188" s="312"/>
      <c r="GF188" s="312"/>
      <c r="GG188" s="312"/>
    </row>
    <row r="189" spans="1:189" s="351" customFormat="1">
      <c r="A189" s="331"/>
      <c r="B189" s="346"/>
      <c r="C189" s="346"/>
      <c r="D189" s="316"/>
      <c r="E189" s="349"/>
      <c r="G189" s="314"/>
      <c r="H189" s="349"/>
      <c r="I189" s="350"/>
      <c r="J189" s="330"/>
      <c r="K189" s="330"/>
      <c r="L189" s="330"/>
      <c r="M189" s="352"/>
      <c r="N189" s="318"/>
      <c r="O189" s="314"/>
      <c r="P189" s="647"/>
      <c r="Q189" s="647"/>
      <c r="R189" s="648"/>
      <c r="S189" s="570"/>
      <c r="T189" s="649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12"/>
      <c r="AH189" s="312"/>
      <c r="AI189" s="312"/>
      <c r="AJ189" s="312"/>
      <c r="AK189" s="312"/>
      <c r="AL189" s="312"/>
      <c r="AM189" s="312"/>
      <c r="AN189" s="312"/>
      <c r="AO189" s="312"/>
      <c r="AP189" s="312"/>
      <c r="AQ189" s="312"/>
      <c r="AR189" s="312"/>
      <c r="AS189" s="312"/>
      <c r="AT189" s="312"/>
      <c r="AU189" s="312"/>
      <c r="AV189" s="312"/>
      <c r="AW189" s="312"/>
      <c r="AX189" s="312"/>
      <c r="AY189" s="312"/>
      <c r="AZ189" s="312"/>
      <c r="BA189" s="312"/>
      <c r="BB189" s="312"/>
      <c r="BC189" s="312"/>
      <c r="BD189" s="312"/>
      <c r="BE189" s="312"/>
      <c r="BF189" s="312"/>
      <c r="BG189" s="312"/>
      <c r="BH189" s="312"/>
      <c r="BI189" s="312"/>
      <c r="BJ189" s="312"/>
      <c r="BK189" s="312"/>
      <c r="BL189" s="312"/>
      <c r="BM189" s="312"/>
      <c r="BN189" s="312"/>
      <c r="BO189" s="312"/>
      <c r="BP189" s="312"/>
      <c r="BQ189" s="312"/>
      <c r="BR189" s="312"/>
      <c r="BS189" s="312"/>
      <c r="BT189" s="312"/>
      <c r="BU189" s="312"/>
      <c r="BV189" s="312"/>
      <c r="BW189" s="312"/>
      <c r="BX189" s="312"/>
      <c r="BY189" s="312"/>
      <c r="BZ189" s="312"/>
      <c r="CA189" s="312"/>
      <c r="CB189" s="312"/>
      <c r="CC189" s="312"/>
      <c r="CD189" s="312"/>
      <c r="CE189" s="312"/>
      <c r="CF189" s="312"/>
      <c r="CG189" s="312"/>
      <c r="CH189" s="312"/>
      <c r="CI189" s="312"/>
      <c r="CJ189" s="312"/>
      <c r="CK189" s="312"/>
      <c r="CL189" s="312"/>
      <c r="CM189" s="312"/>
      <c r="CN189" s="312"/>
      <c r="CO189" s="312"/>
      <c r="CP189" s="312"/>
      <c r="CQ189" s="312"/>
      <c r="CR189" s="312"/>
      <c r="CS189" s="312"/>
      <c r="CT189" s="312"/>
      <c r="CU189" s="312"/>
      <c r="CV189" s="312"/>
      <c r="CW189" s="312"/>
      <c r="CX189" s="312"/>
      <c r="CY189" s="312"/>
      <c r="CZ189" s="312"/>
      <c r="DA189" s="312"/>
      <c r="DB189" s="312"/>
      <c r="DC189" s="312"/>
      <c r="DD189" s="312"/>
      <c r="DE189" s="312"/>
      <c r="DF189" s="312"/>
      <c r="DG189" s="312"/>
      <c r="DH189" s="312"/>
      <c r="DI189" s="312"/>
      <c r="DJ189" s="312"/>
      <c r="DK189" s="312"/>
      <c r="DL189" s="312"/>
      <c r="DM189" s="312"/>
      <c r="DN189" s="312"/>
      <c r="DO189" s="312"/>
      <c r="DP189" s="312"/>
      <c r="DQ189" s="312"/>
      <c r="DR189" s="312"/>
      <c r="DS189" s="312"/>
      <c r="DT189" s="312"/>
      <c r="DU189" s="312"/>
      <c r="DV189" s="312"/>
      <c r="DW189" s="312"/>
      <c r="DX189" s="312"/>
      <c r="DY189" s="312"/>
      <c r="DZ189" s="312"/>
      <c r="EA189" s="312"/>
      <c r="EB189" s="312"/>
      <c r="EC189" s="312"/>
      <c r="ED189" s="312"/>
      <c r="EE189" s="312"/>
      <c r="EF189" s="312"/>
      <c r="EG189" s="312"/>
      <c r="EH189" s="312"/>
      <c r="EI189" s="312"/>
      <c r="EJ189" s="312"/>
      <c r="EK189" s="312"/>
      <c r="EL189" s="312"/>
      <c r="EM189" s="312"/>
      <c r="EN189" s="312"/>
      <c r="EO189" s="312"/>
      <c r="EP189" s="312"/>
      <c r="EQ189" s="312"/>
      <c r="ER189" s="312"/>
      <c r="ES189" s="312"/>
      <c r="ET189" s="312"/>
      <c r="EU189" s="312"/>
      <c r="EV189" s="312"/>
      <c r="EW189" s="312"/>
      <c r="EX189" s="312"/>
      <c r="EY189" s="312"/>
      <c r="EZ189" s="312"/>
      <c r="FA189" s="312"/>
      <c r="FB189" s="312"/>
      <c r="FC189" s="312"/>
      <c r="FD189" s="312"/>
      <c r="FE189" s="312"/>
      <c r="FF189" s="312"/>
      <c r="FG189" s="312"/>
      <c r="FH189" s="312"/>
      <c r="FI189" s="312"/>
      <c r="FJ189" s="312"/>
      <c r="FK189" s="312"/>
      <c r="FL189" s="312"/>
      <c r="FM189" s="312"/>
      <c r="FN189" s="312"/>
      <c r="FO189" s="312"/>
      <c r="FP189" s="312"/>
      <c r="FQ189" s="312"/>
      <c r="FR189" s="312"/>
      <c r="FS189" s="312"/>
      <c r="FT189" s="312"/>
      <c r="FU189" s="312"/>
      <c r="FV189" s="312"/>
      <c r="FW189" s="312"/>
      <c r="FX189" s="312"/>
      <c r="FY189" s="312"/>
      <c r="FZ189" s="312"/>
      <c r="GA189" s="312"/>
      <c r="GB189" s="312"/>
      <c r="GC189" s="312"/>
      <c r="GD189" s="312"/>
      <c r="GE189" s="312"/>
      <c r="GF189" s="312"/>
      <c r="GG189" s="312"/>
    </row>
    <row r="190" spans="1:189" s="351" customFormat="1">
      <c r="A190" s="331"/>
      <c r="B190" s="346"/>
      <c r="C190" s="346"/>
      <c r="D190" s="316"/>
      <c r="E190" s="349"/>
      <c r="G190" s="314"/>
      <c r="H190" s="349"/>
      <c r="I190" s="350"/>
      <c r="J190" s="330"/>
      <c r="K190" s="330"/>
      <c r="L190" s="330"/>
      <c r="M190" s="352"/>
      <c r="N190" s="318"/>
      <c r="O190" s="314"/>
      <c r="P190" s="647"/>
      <c r="Q190" s="647"/>
      <c r="R190" s="648"/>
      <c r="S190" s="570"/>
      <c r="T190" s="649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12"/>
      <c r="AH190" s="312"/>
      <c r="AI190" s="312"/>
      <c r="AJ190" s="312"/>
      <c r="AK190" s="312"/>
      <c r="AL190" s="312"/>
      <c r="AM190" s="312"/>
      <c r="AN190" s="312"/>
      <c r="AO190" s="354"/>
      <c r="AP190" s="354"/>
      <c r="AQ190" s="354"/>
      <c r="AR190" s="354"/>
      <c r="AS190" s="354"/>
      <c r="AT190" s="354"/>
      <c r="AU190" s="354"/>
      <c r="AV190" s="354"/>
      <c r="AW190" s="354"/>
      <c r="AX190" s="354"/>
      <c r="AY190" s="354"/>
      <c r="AZ190" s="354"/>
      <c r="BA190" s="354"/>
      <c r="BB190" s="354"/>
      <c r="BC190" s="354"/>
      <c r="BD190" s="354"/>
      <c r="BE190" s="354"/>
      <c r="BF190" s="354"/>
      <c r="BG190" s="354"/>
      <c r="BH190" s="354"/>
      <c r="BI190" s="354"/>
      <c r="BJ190" s="354"/>
      <c r="BK190" s="354"/>
      <c r="BL190" s="354"/>
      <c r="BM190" s="354"/>
      <c r="BN190" s="354"/>
      <c r="BO190" s="354"/>
      <c r="BP190" s="354"/>
      <c r="BQ190" s="354"/>
      <c r="BR190" s="354"/>
      <c r="BS190" s="354"/>
      <c r="BT190" s="354"/>
      <c r="BU190" s="354"/>
      <c r="BV190" s="354"/>
      <c r="BW190" s="354"/>
      <c r="BX190" s="354"/>
      <c r="BY190" s="354"/>
      <c r="BZ190" s="354"/>
      <c r="CA190" s="354"/>
      <c r="CB190" s="354"/>
      <c r="CC190" s="354"/>
      <c r="CD190" s="354"/>
      <c r="CE190" s="354"/>
      <c r="CF190" s="354"/>
      <c r="CG190" s="354"/>
      <c r="CH190" s="354"/>
      <c r="CI190" s="354"/>
      <c r="CJ190" s="354"/>
      <c r="CK190" s="354"/>
      <c r="CL190" s="354"/>
      <c r="CM190" s="354"/>
      <c r="CN190" s="354"/>
      <c r="CO190" s="354"/>
      <c r="CP190" s="354"/>
      <c r="CQ190" s="354"/>
      <c r="CR190" s="354"/>
      <c r="CS190" s="354"/>
      <c r="CT190" s="354"/>
      <c r="CU190" s="354"/>
      <c r="CV190" s="354"/>
      <c r="CW190" s="354"/>
      <c r="CX190" s="354"/>
      <c r="CY190" s="354"/>
      <c r="CZ190" s="354"/>
      <c r="DA190" s="354"/>
      <c r="DB190" s="354"/>
      <c r="DC190" s="354"/>
      <c r="DD190" s="354"/>
      <c r="DE190" s="354"/>
      <c r="DF190" s="354"/>
      <c r="DG190" s="354"/>
      <c r="DH190" s="354"/>
      <c r="DI190" s="354"/>
      <c r="DJ190" s="354"/>
      <c r="DK190" s="354"/>
      <c r="DL190" s="354"/>
      <c r="DM190" s="354"/>
      <c r="DN190" s="354"/>
      <c r="DO190" s="354"/>
      <c r="DP190" s="354"/>
      <c r="DQ190" s="354"/>
      <c r="DR190" s="354"/>
      <c r="DS190" s="354"/>
      <c r="DT190" s="354"/>
      <c r="DU190" s="354"/>
      <c r="DV190" s="354"/>
      <c r="DW190" s="354"/>
      <c r="DX190" s="354"/>
      <c r="DY190" s="354"/>
      <c r="DZ190" s="354"/>
      <c r="EA190" s="354"/>
      <c r="EB190" s="354"/>
      <c r="EC190" s="354"/>
      <c r="ED190" s="354"/>
      <c r="EE190" s="354"/>
      <c r="EF190" s="354"/>
      <c r="EG190" s="354"/>
      <c r="EH190" s="354"/>
      <c r="EI190" s="354"/>
      <c r="EJ190" s="354"/>
      <c r="EK190" s="354"/>
      <c r="EL190" s="354"/>
      <c r="EM190" s="354"/>
      <c r="EN190" s="354"/>
      <c r="EO190" s="354"/>
      <c r="EP190" s="354"/>
      <c r="EQ190" s="354"/>
      <c r="ER190" s="354"/>
      <c r="ES190" s="354"/>
      <c r="ET190" s="354"/>
      <c r="EU190" s="354"/>
      <c r="EV190" s="354"/>
      <c r="EW190" s="354"/>
      <c r="EX190" s="354"/>
      <c r="EY190" s="354"/>
      <c r="EZ190" s="354"/>
      <c r="FA190" s="354"/>
      <c r="FB190" s="354"/>
      <c r="FC190" s="354"/>
      <c r="FD190" s="354"/>
      <c r="FE190" s="354"/>
      <c r="FF190" s="354"/>
      <c r="FG190" s="354"/>
      <c r="FH190" s="354"/>
      <c r="FI190" s="354"/>
      <c r="FJ190" s="354"/>
      <c r="FK190" s="354"/>
      <c r="FL190" s="354"/>
      <c r="FM190" s="354"/>
      <c r="FN190" s="354"/>
      <c r="FO190" s="354"/>
      <c r="FP190" s="354"/>
      <c r="FQ190" s="354"/>
      <c r="FR190" s="354"/>
      <c r="FS190" s="354"/>
      <c r="FT190" s="354"/>
      <c r="FU190" s="354"/>
      <c r="FV190" s="354"/>
      <c r="FW190" s="354"/>
      <c r="FX190" s="354"/>
      <c r="FY190" s="354"/>
      <c r="FZ190" s="354"/>
      <c r="GA190" s="354"/>
      <c r="GB190" s="354"/>
      <c r="GC190" s="354"/>
      <c r="GD190" s="354"/>
      <c r="GE190" s="354"/>
      <c r="GF190" s="354"/>
      <c r="GG190" s="354"/>
    </row>
    <row r="191" spans="1:189" s="351" customFormat="1">
      <c r="A191" s="331"/>
      <c r="B191" s="346"/>
      <c r="C191" s="346"/>
      <c r="D191" s="316"/>
      <c r="E191" s="349"/>
      <c r="G191" s="314"/>
      <c r="H191" s="349"/>
      <c r="I191" s="350"/>
      <c r="J191" s="330"/>
      <c r="K191" s="330"/>
      <c r="L191" s="330"/>
      <c r="M191" s="352"/>
      <c r="N191" s="318"/>
      <c r="O191" s="314"/>
      <c r="P191" s="647"/>
      <c r="Q191" s="647"/>
      <c r="R191" s="648"/>
      <c r="S191" s="570"/>
      <c r="T191" s="649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12"/>
      <c r="AH191" s="312"/>
      <c r="AI191" s="312"/>
      <c r="AJ191" s="312"/>
      <c r="AK191" s="312"/>
      <c r="AL191" s="312"/>
      <c r="AM191" s="312"/>
      <c r="AN191" s="312"/>
      <c r="AO191" s="312"/>
      <c r="AP191" s="312"/>
      <c r="AQ191" s="312"/>
      <c r="AR191" s="312"/>
      <c r="AS191" s="312"/>
      <c r="AT191" s="312"/>
      <c r="AU191" s="312"/>
      <c r="AV191" s="312"/>
      <c r="AW191" s="312"/>
      <c r="AX191" s="312"/>
      <c r="AY191" s="312"/>
      <c r="AZ191" s="312"/>
      <c r="BA191" s="312"/>
      <c r="BB191" s="312"/>
      <c r="BC191" s="312"/>
      <c r="BD191" s="312"/>
      <c r="BE191" s="312"/>
      <c r="BF191" s="312"/>
      <c r="BG191" s="312"/>
      <c r="BH191" s="312"/>
      <c r="BI191" s="312"/>
      <c r="BJ191" s="312"/>
      <c r="BK191" s="312"/>
      <c r="BL191" s="312"/>
      <c r="BM191" s="312"/>
      <c r="BN191" s="312"/>
      <c r="BO191" s="312"/>
      <c r="BP191" s="312"/>
      <c r="BQ191" s="312"/>
      <c r="BR191" s="312"/>
      <c r="BS191" s="312"/>
      <c r="BT191" s="312"/>
      <c r="BU191" s="312"/>
      <c r="BV191" s="312"/>
      <c r="BW191" s="312"/>
      <c r="BX191" s="312"/>
      <c r="BY191" s="312"/>
      <c r="BZ191" s="312"/>
      <c r="CA191" s="312"/>
      <c r="CB191" s="312"/>
      <c r="CC191" s="312"/>
      <c r="CD191" s="312"/>
      <c r="CE191" s="312"/>
      <c r="CF191" s="312"/>
      <c r="CG191" s="312"/>
      <c r="CH191" s="312"/>
      <c r="CI191" s="312"/>
      <c r="CJ191" s="312"/>
      <c r="CK191" s="312"/>
      <c r="CL191" s="312"/>
      <c r="CM191" s="312"/>
      <c r="CN191" s="312"/>
      <c r="CO191" s="312"/>
      <c r="CP191" s="312"/>
      <c r="CQ191" s="312"/>
      <c r="CR191" s="312"/>
      <c r="CS191" s="312"/>
      <c r="CT191" s="312"/>
      <c r="CU191" s="312"/>
      <c r="CV191" s="312"/>
      <c r="CW191" s="312"/>
      <c r="CX191" s="312"/>
      <c r="CY191" s="312"/>
      <c r="CZ191" s="312"/>
      <c r="DA191" s="312"/>
      <c r="DB191" s="312"/>
      <c r="DC191" s="312"/>
      <c r="DD191" s="312"/>
      <c r="DE191" s="312"/>
      <c r="DF191" s="312"/>
      <c r="DG191" s="312"/>
      <c r="DH191" s="312"/>
      <c r="DI191" s="312"/>
      <c r="DJ191" s="312"/>
      <c r="DK191" s="312"/>
      <c r="DL191" s="312"/>
      <c r="DM191" s="312"/>
      <c r="DN191" s="312"/>
      <c r="DO191" s="312"/>
      <c r="DP191" s="312"/>
      <c r="DQ191" s="312"/>
      <c r="DR191" s="312"/>
      <c r="DS191" s="312"/>
      <c r="DT191" s="312"/>
      <c r="DU191" s="312"/>
      <c r="DV191" s="312"/>
      <c r="DW191" s="312"/>
      <c r="DX191" s="312"/>
      <c r="DY191" s="312"/>
      <c r="DZ191" s="312"/>
      <c r="EA191" s="312"/>
      <c r="EB191" s="312"/>
      <c r="EC191" s="312"/>
      <c r="ED191" s="312"/>
      <c r="EE191" s="312"/>
      <c r="EF191" s="312"/>
      <c r="EG191" s="312"/>
      <c r="EH191" s="312"/>
      <c r="EI191" s="312"/>
      <c r="EJ191" s="312"/>
      <c r="EK191" s="312"/>
      <c r="EL191" s="312"/>
      <c r="EM191" s="312"/>
      <c r="EN191" s="312"/>
      <c r="EO191" s="312"/>
      <c r="EP191" s="312"/>
      <c r="EQ191" s="312"/>
      <c r="ER191" s="312"/>
      <c r="ES191" s="312"/>
      <c r="ET191" s="312"/>
      <c r="EU191" s="312"/>
      <c r="EV191" s="312"/>
      <c r="EW191" s="312"/>
      <c r="EX191" s="312"/>
      <c r="EY191" s="312"/>
      <c r="EZ191" s="312"/>
      <c r="FA191" s="312"/>
      <c r="FB191" s="312"/>
      <c r="FC191" s="312"/>
      <c r="FD191" s="312"/>
      <c r="FE191" s="312"/>
      <c r="FF191" s="312"/>
      <c r="FG191" s="312"/>
      <c r="FH191" s="312"/>
      <c r="FI191" s="312"/>
      <c r="FJ191" s="312"/>
      <c r="FK191" s="312"/>
      <c r="FL191" s="312"/>
      <c r="FM191" s="312"/>
      <c r="FN191" s="312"/>
      <c r="FO191" s="312"/>
      <c r="FP191" s="312"/>
      <c r="FQ191" s="312"/>
      <c r="FR191" s="312"/>
      <c r="FS191" s="312"/>
      <c r="FT191" s="312"/>
      <c r="FU191" s="312"/>
      <c r="FV191" s="312"/>
      <c r="FW191" s="312"/>
      <c r="FX191" s="312"/>
      <c r="FY191" s="312"/>
      <c r="FZ191" s="312"/>
      <c r="GA191" s="312"/>
      <c r="GB191" s="312"/>
      <c r="GC191" s="312"/>
      <c r="GD191" s="312"/>
      <c r="GE191" s="312"/>
      <c r="GF191" s="312"/>
      <c r="GG191" s="312"/>
    </row>
    <row r="192" spans="1:189" s="351" customFormat="1">
      <c r="A192" s="331"/>
      <c r="B192" s="346"/>
      <c r="C192" s="346"/>
      <c r="D192" s="316"/>
      <c r="E192" s="349"/>
      <c r="G192" s="314"/>
      <c r="H192" s="349"/>
      <c r="I192" s="350"/>
      <c r="J192" s="330"/>
      <c r="K192" s="330"/>
      <c r="L192" s="330"/>
      <c r="M192" s="352"/>
      <c r="N192" s="318"/>
      <c r="O192" s="314"/>
      <c r="P192" s="647"/>
      <c r="Q192" s="647"/>
      <c r="R192" s="648"/>
      <c r="S192" s="570"/>
      <c r="T192" s="649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12"/>
      <c r="AH192" s="312"/>
      <c r="AI192" s="312"/>
      <c r="AJ192" s="312"/>
      <c r="AK192" s="31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31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312"/>
      <c r="BV192" s="312"/>
      <c r="BW192" s="312"/>
      <c r="BX192" s="312"/>
      <c r="BY192" s="312"/>
      <c r="BZ192" s="312"/>
      <c r="CA192" s="312"/>
      <c r="CB192" s="312"/>
      <c r="CC192" s="312"/>
      <c r="CD192" s="312"/>
      <c r="CE192" s="312"/>
      <c r="CF192" s="312"/>
      <c r="CG192" s="312"/>
      <c r="CH192" s="312"/>
      <c r="CI192" s="312"/>
      <c r="CJ192" s="312"/>
      <c r="CK192" s="312"/>
      <c r="CL192" s="312"/>
      <c r="CM192" s="312"/>
      <c r="CN192" s="312"/>
      <c r="CO192" s="312"/>
      <c r="CP192" s="312"/>
      <c r="CQ192" s="312"/>
      <c r="CR192" s="312"/>
      <c r="CS192" s="312"/>
      <c r="CT192" s="312"/>
      <c r="CU192" s="312"/>
      <c r="CV192" s="312"/>
      <c r="CW192" s="312"/>
      <c r="CX192" s="312"/>
      <c r="CY192" s="312"/>
      <c r="CZ192" s="312"/>
      <c r="DA192" s="312"/>
      <c r="DB192" s="312"/>
      <c r="DC192" s="312"/>
      <c r="DD192" s="312"/>
      <c r="DE192" s="312"/>
      <c r="DF192" s="312"/>
      <c r="DG192" s="312"/>
      <c r="DH192" s="312"/>
      <c r="DI192" s="312"/>
      <c r="DJ192" s="312"/>
      <c r="DK192" s="312"/>
      <c r="DL192" s="312"/>
      <c r="DM192" s="312"/>
      <c r="DN192" s="312"/>
      <c r="DO192" s="312"/>
      <c r="DP192" s="312"/>
      <c r="DQ192" s="312"/>
      <c r="DR192" s="312"/>
      <c r="DS192" s="312"/>
      <c r="DT192" s="312"/>
      <c r="DU192" s="312"/>
      <c r="DV192" s="312"/>
      <c r="DW192" s="312"/>
      <c r="DX192" s="312"/>
      <c r="DY192" s="312"/>
      <c r="DZ192" s="312"/>
      <c r="EA192" s="312"/>
      <c r="EB192" s="312"/>
      <c r="EC192" s="312"/>
      <c r="ED192" s="312"/>
      <c r="EE192" s="312"/>
      <c r="EF192" s="312"/>
      <c r="EG192" s="312"/>
      <c r="EH192" s="312"/>
      <c r="EI192" s="312"/>
      <c r="EJ192" s="312"/>
      <c r="EK192" s="312"/>
      <c r="EL192" s="312"/>
      <c r="EM192" s="312"/>
      <c r="EN192" s="312"/>
      <c r="EO192" s="312"/>
      <c r="EP192" s="312"/>
      <c r="EQ192" s="312"/>
      <c r="ER192" s="312"/>
      <c r="ES192" s="312"/>
      <c r="ET192" s="312"/>
      <c r="EU192" s="312"/>
      <c r="EV192" s="312"/>
      <c r="EW192" s="312"/>
      <c r="EX192" s="312"/>
      <c r="EY192" s="312"/>
      <c r="EZ192" s="312"/>
      <c r="FA192" s="312"/>
      <c r="FB192" s="312"/>
      <c r="FC192" s="312"/>
      <c r="FD192" s="312"/>
      <c r="FE192" s="312"/>
      <c r="FF192" s="312"/>
      <c r="FG192" s="312"/>
      <c r="FH192" s="312"/>
      <c r="FI192" s="312"/>
      <c r="FJ192" s="312"/>
      <c r="FK192" s="312"/>
      <c r="FL192" s="312"/>
      <c r="FM192" s="312"/>
      <c r="FN192" s="312"/>
      <c r="FO192" s="312"/>
      <c r="FP192" s="312"/>
      <c r="FQ192" s="312"/>
      <c r="FR192" s="312"/>
      <c r="FS192" s="312"/>
      <c r="FT192" s="312"/>
      <c r="FU192" s="312"/>
      <c r="FV192" s="312"/>
      <c r="FW192" s="312"/>
      <c r="FX192" s="312"/>
      <c r="FY192" s="312"/>
      <c r="FZ192" s="312"/>
      <c r="GA192" s="312"/>
      <c r="GB192" s="312"/>
      <c r="GC192" s="312"/>
      <c r="GD192" s="312"/>
      <c r="GE192" s="312"/>
      <c r="GF192" s="312"/>
      <c r="GG192" s="312"/>
    </row>
    <row r="193" spans="1:189" s="351" customFormat="1">
      <c r="A193" s="331"/>
      <c r="B193" s="346"/>
      <c r="C193" s="346"/>
      <c r="D193" s="316"/>
      <c r="E193" s="349"/>
      <c r="G193" s="314"/>
      <c r="H193" s="349"/>
      <c r="I193" s="350"/>
      <c r="J193" s="330"/>
      <c r="K193" s="330"/>
      <c r="L193" s="330"/>
      <c r="M193" s="352"/>
      <c r="N193" s="318"/>
      <c r="O193" s="314"/>
      <c r="P193" s="647"/>
      <c r="Q193" s="647"/>
      <c r="R193" s="648"/>
      <c r="S193" s="570"/>
      <c r="T193" s="649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12"/>
      <c r="AH193" s="312"/>
      <c r="AI193" s="312"/>
      <c r="AJ193" s="312"/>
      <c r="AK193" s="312"/>
      <c r="AL193" s="312"/>
      <c r="AM193" s="312"/>
      <c r="AN193" s="312"/>
      <c r="AO193" s="312"/>
      <c r="AP193" s="312"/>
      <c r="AQ193" s="312"/>
      <c r="AR193" s="312"/>
      <c r="AS193" s="312"/>
      <c r="AT193" s="312"/>
      <c r="AU193" s="312"/>
      <c r="AV193" s="312"/>
      <c r="AW193" s="312"/>
      <c r="AX193" s="312"/>
      <c r="AY193" s="312"/>
      <c r="AZ193" s="312"/>
      <c r="BA193" s="312"/>
      <c r="BB193" s="312"/>
      <c r="BC193" s="312"/>
      <c r="BD193" s="312"/>
      <c r="BE193" s="312"/>
      <c r="BF193" s="312"/>
      <c r="BG193" s="312"/>
      <c r="BH193" s="312"/>
      <c r="BI193" s="312"/>
      <c r="BJ193" s="312"/>
      <c r="BK193" s="312"/>
      <c r="BL193" s="312"/>
      <c r="BM193" s="312"/>
      <c r="BN193" s="312"/>
      <c r="BO193" s="312"/>
      <c r="BP193" s="312"/>
      <c r="BQ193" s="312"/>
      <c r="BR193" s="312"/>
      <c r="BS193" s="312"/>
      <c r="BT193" s="312"/>
      <c r="BU193" s="312"/>
      <c r="BV193" s="312"/>
      <c r="BW193" s="312"/>
      <c r="BX193" s="312"/>
      <c r="BY193" s="312"/>
      <c r="BZ193" s="312"/>
      <c r="CA193" s="312"/>
      <c r="CB193" s="312"/>
      <c r="CC193" s="312"/>
      <c r="CD193" s="312"/>
      <c r="CE193" s="312"/>
      <c r="CF193" s="312"/>
      <c r="CG193" s="312"/>
      <c r="CH193" s="312"/>
      <c r="CI193" s="312"/>
      <c r="CJ193" s="312"/>
      <c r="CK193" s="312"/>
      <c r="CL193" s="312"/>
      <c r="CM193" s="312"/>
      <c r="CN193" s="312"/>
      <c r="CO193" s="312"/>
      <c r="CP193" s="312"/>
      <c r="CQ193" s="312"/>
      <c r="CR193" s="312"/>
      <c r="CS193" s="312"/>
      <c r="CT193" s="312"/>
      <c r="CU193" s="312"/>
      <c r="CV193" s="312"/>
      <c r="CW193" s="312"/>
      <c r="CX193" s="312"/>
      <c r="CY193" s="312"/>
      <c r="CZ193" s="312"/>
      <c r="DA193" s="312"/>
      <c r="DB193" s="312"/>
      <c r="DC193" s="312"/>
      <c r="DD193" s="312"/>
      <c r="DE193" s="312"/>
      <c r="DF193" s="312"/>
      <c r="DG193" s="312"/>
      <c r="DH193" s="312"/>
      <c r="DI193" s="312"/>
      <c r="DJ193" s="312"/>
      <c r="DK193" s="312"/>
      <c r="DL193" s="312"/>
      <c r="DM193" s="312"/>
      <c r="DN193" s="312"/>
      <c r="DO193" s="312"/>
      <c r="DP193" s="312"/>
      <c r="DQ193" s="312"/>
      <c r="DR193" s="312"/>
      <c r="DS193" s="312"/>
      <c r="DT193" s="312"/>
      <c r="DU193" s="312"/>
      <c r="DV193" s="312"/>
      <c r="DW193" s="312"/>
      <c r="DX193" s="312"/>
      <c r="DY193" s="312"/>
      <c r="DZ193" s="312"/>
      <c r="EA193" s="312"/>
      <c r="EB193" s="312"/>
      <c r="EC193" s="312"/>
      <c r="ED193" s="312"/>
      <c r="EE193" s="312"/>
      <c r="EF193" s="312"/>
      <c r="EG193" s="312"/>
      <c r="EH193" s="312"/>
      <c r="EI193" s="312"/>
      <c r="EJ193" s="312"/>
      <c r="EK193" s="312"/>
      <c r="EL193" s="312"/>
      <c r="EM193" s="312"/>
      <c r="EN193" s="312"/>
      <c r="EO193" s="312"/>
      <c r="EP193" s="312"/>
      <c r="EQ193" s="312"/>
      <c r="ER193" s="312"/>
      <c r="ES193" s="312"/>
      <c r="ET193" s="312"/>
      <c r="EU193" s="312"/>
      <c r="EV193" s="312"/>
      <c r="EW193" s="312"/>
      <c r="EX193" s="312"/>
      <c r="EY193" s="312"/>
      <c r="EZ193" s="312"/>
      <c r="FA193" s="312"/>
      <c r="FB193" s="312"/>
      <c r="FC193" s="312"/>
      <c r="FD193" s="312"/>
      <c r="FE193" s="312"/>
      <c r="FF193" s="312"/>
      <c r="FG193" s="312"/>
      <c r="FH193" s="312"/>
      <c r="FI193" s="312"/>
      <c r="FJ193" s="312"/>
      <c r="FK193" s="312"/>
      <c r="FL193" s="312"/>
      <c r="FM193" s="312"/>
      <c r="FN193" s="312"/>
      <c r="FO193" s="312"/>
      <c r="FP193" s="312"/>
      <c r="FQ193" s="312"/>
      <c r="FR193" s="312"/>
      <c r="FS193" s="312"/>
      <c r="FT193" s="312"/>
      <c r="FU193" s="312"/>
      <c r="FV193" s="312"/>
      <c r="FW193" s="312"/>
      <c r="FX193" s="312"/>
      <c r="FY193" s="312"/>
      <c r="FZ193" s="312"/>
      <c r="GA193" s="312"/>
      <c r="GB193" s="312"/>
      <c r="GC193" s="312"/>
      <c r="GD193" s="312"/>
      <c r="GE193" s="312"/>
      <c r="GF193" s="312"/>
      <c r="GG193" s="312"/>
    </row>
    <row r="194" spans="1:189" s="351" customFormat="1">
      <c r="A194" s="331"/>
      <c r="B194" s="346"/>
      <c r="C194" s="346"/>
      <c r="D194" s="316"/>
      <c r="E194" s="349"/>
      <c r="G194" s="314"/>
      <c r="H194" s="349"/>
      <c r="I194" s="350"/>
      <c r="J194" s="330"/>
      <c r="K194" s="330"/>
      <c r="L194" s="330"/>
      <c r="M194" s="352"/>
      <c r="N194" s="318"/>
      <c r="O194" s="314"/>
      <c r="P194" s="647"/>
      <c r="Q194" s="647"/>
      <c r="R194" s="648"/>
      <c r="S194" s="570"/>
      <c r="T194" s="649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12"/>
      <c r="AH194" s="312"/>
      <c r="AI194" s="312"/>
      <c r="AJ194" s="312"/>
      <c r="AK194" s="312"/>
      <c r="AL194" s="312"/>
      <c r="AM194" s="312"/>
      <c r="AN194" s="312"/>
      <c r="AO194" s="312"/>
      <c r="AP194" s="312"/>
      <c r="AQ194" s="312"/>
      <c r="AR194" s="312"/>
      <c r="AS194" s="312"/>
      <c r="AT194" s="312"/>
      <c r="AU194" s="312"/>
      <c r="AV194" s="312"/>
      <c r="AW194" s="312"/>
      <c r="AX194" s="312"/>
      <c r="AY194" s="312"/>
      <c r="AZ194" s="312"/>
      <c r="BA194" s="312"/>
      <c r="BB194" s="312"/>
      <c r="BC194" s="312"/>
      <c r="BD194" s="312"/>
      <c r="BE194" s="312"/>
      <c r="BF194" s="312"/>
      <c r="BG194" s="312"/>
      <c r="BH194" s="312"/>
      <c r="BI194" s="312"/>
      <c r="BJ194" s="312"/>
      <c r="BK194" s="312"/>
      <c r="BL194" s="312"/>
      <c r="BM194" s="312"/>
      <c r="BN194" s="312"/>
      <c r="BO194" s="312"/>
      <c r="BP194" s="312"/>
      <c r="BQ194" s="312"/>
      <c r="BR194" s="312"/>
      <c r="BS194" s="312"/>
      <c r="BT194" s="312"/>
      <c r="BU194" s="312"/>
      <c r="BV194" s="312"/>
      <c r="BW194" s="312"/>
      <c r="BX194" s="312"/>
      <c r="BY194" s="312"/>
      <c r="BZ194" s="312"/>
      <c r="CA194" s="312"/>
      <c r="CB194" s="312"/>
      <c r="CC194" s="312"/>
      <c r="CD194" s="312"/>
      <c r="CE194" s="312"/>
      <c r="CF194" s="312"/>
      <c r="CG194" s="312"/>
      <c r="CH194" s="312"/>
      <c r="CI194" s="312"/>
      <c r="CJ194" s="312"/>
      <c r="CK194" s="312"/>
      <c r="CL194" s="312"/>
      <c r="CM194" s="312"/>
      <c r="CN194" s="312"/>
      <c r="CO194" s="312"/>
      <c r="CP194" s="312"/>
      <c r="CQ194" s="312"/>
      <c r="CR194" s="312"/>
      <c r="CS194" s="312"/>
      <c r="CT194" s="312"/>
      <c r="CU194" s="312"/>
      <c r="CV194" s="312"/>
      <c r="CW194" s="312"/>
      <c r="CX194" s="312"/>
      <c r="CY194" s="312"/>
      <c r="CZ194" s="312"/>
      <c r="DA194" s="312"/>
      <c r="DB194" s="312"/>
      <c r="DC194" s="312"/>
      <c r="DD194" s="312"/>
      <c r="DE194" s="312"/>
      <c r="DF194" s="312"/>
      <c r="DG194" s="312"/>
      <c r="DH194" s="312"/>
      <c r="DI194" s="312"/>
      <c r="DJ194" s="312"/>
      <c r="DK194" s="312"/>
      <c r="DL194" s="312"/>
      <c r="DM194" s="312"/>
      <c r="DN194" s="312"/>
      <c r="DO194" s="312"/>
      <c r="DP194" s="312"/>
      <c r="DQ194" s="312"/>
      <c r="DR194" s="312"/>
      <c r="DS194" s="312"/>
      <c r="DT194" s="312"/>
      <c r="DU194" s="312"/>
      <c r="DV194" s="312"/>
      <c r="DW194" s="312"/>
      <c r="DX194" s="312"/>
      <c r="DY194" s="312"/>
      <c r="DZ194" s="312"/>
      <c r="EA194" s="312"/>
      <c r="EB194" s="312"/>
      <c r="EC194" s="312"/>
      <c r="ED194" s="312"/>
      <c r="EE194" s="312"/>
      <c r="EF194" s="312"/>
      <c r="EG194" s="312"/>
      <c r="EH194" s="312"/>
      <c r="EI194" s="312"/>
      <c r="EJ194" s="312"/>
      <c r="EK194" s="312"/>
      <c r="EL194" s="312"/>
      <c r="EM194" s="312"/>
      <c r="EN194" s="312"/>
      <c r="EO194" s="312"/>
      <c r="EP194" s="312"/>
      <c r="EQ194" s="312"/>
      <c r="ER194" s="312"/>
      <c r="ES194" s="312"/>
      <c r="ET194" s="312"/>
      <c r="EU194" s="312"/>
      <c r="EV194" s="312"/>
      <c r="EW194" s="312"/>
      <c r="EX194" s="312"/>
      <c r="EY194" s="312"/>
      <c r="EZ194" s="312"/>
      <c r="FA194" s="312"/>
      <c r="FB194" s="312"/>
      <c r="FC194" s="312"/>
      <c r="FD194" s="312"/>
      <c r="FE194" s="312"/>
      <c r="FF194" s="312"/>
      <c r="FG194" s="312"/>
      <c r="FH194" s="312"/>
      <c r="FI194" s="312"/>
      <c r="FJ194" s="312"/>
      <c r="FK194" s="312"/>
      <c r="FL194" s="312"/>
      <c r="FM194" s="312"/>
      <c r="FN194" s="312"/>
      <c r="FO194" s="312"/>
      <c r="FP194" s="312"/>
      <c r="FQ194" s="312"/>
      <c r="FR194" s="312"/>
      <c r="FS194" s="312"/>
      <c r="FT194" s="312"/>
      <c r="FU194" s="312"/>
      <c r="FV194" s="312"/>
      <c r="FW194" s="312"/>
      <c r="FX194" s="312"/>
      <c r="FY194" s="312"/>
      <c r="FZ194" s="312"/>
      <c r="GA194" s="312"/>
      <c r="GB194" s="312"/>
      <c r="GC194" s="312"/>
      <c r="GD194" s="312"/>
      <c r="GE194" s="312"/>
      <c r="GF194" s="312"/>
      <c r="GG194" s="312"/>
    </row>
    <row r="195" spans="1:189" s="351" customFormat="1">
      <c r="A195" s="331"/>
      <c r="B195" s="346"/>
      <c r="C195" s="346"/>
      <c r="D195" s="316"/>
      <c r="E195" s="349"/>
      <c r="G195" s="314"/>
      <c r="H195" s="349"/>
      <c r="I195" s="350"/>
      <c r="J195" s="330"/>
      <c r="K195" s="330"/>
      <c r="L195" s="330"/>
      <c r="M195" s="352"/>
      <c r="N195" s="318"/>
      <c r="O195" s="314"/>
      <c r="P195" s="647"/>
      <c r="Q195" s="647"/>
      <c r="R195" s="648"/>
      <c r="S195" s="570"/>
      <c r="T195" s="649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12"/>
      <c r="AH195" s="312"/>
      <c r="AI195" s="312"/>
      <c r="AJ195" s="312"/>
      <c r="AK195" s="312"/>
      <c r="AL195" s="312"/>
      <c r="AM195" s="312"/>
      <c r="AN195" s="312"/>
      <c r="AO195" s="312"/>
      <c r="AP195" s="312"/>
      <c r="AQ195" s="312"/>
      <c r="AR195" s="312"/>
      <c r="AS195" s="312"/>
      <c r="AT195" s="312"/>
      <c r="AU195" s="312"/>
      <c r="AV195" s="312"/>
      <c r="AW195" s="312"/>
      <c r="AX195" s="312"/>
      <c r="AY195" s="312"/>
      <c r="AZ195" s="312"/>
      <c r="BA195" s="312"/>
      <c r="BB195" s="312"/>
      <c r="BC195" s="312"/>
      <c r="BD195" s="312"/>
      <c r="BE195" s="312"/>
      <c r="BF195" s="312"/>
      <c r="BG195" s="312"/>
      <c r="BH195" s="312"/>
      <c r="BI195" s="312"/>
      <c r="BJ195" s="312"/>
      <c r="BK195" s="312"/>
      <c r="BL195" s="312"/>
      <c r="BM195" s="312"/>
      <c r="BN195" s="312"/>
      <c r="BO195" s="312"/>
      <c r="BP195" s="312"/>
      <c r="BQ195" s="312"/>
      <c r="BR195" s="312"/>
      <c r="BS195" s="312"/>
      <c r="BT195" s="312"/>
      <c r="BU195" s="312"/>
      <c r="BV195" s="312"/>
      <c r="BW195" s="312"/>
      <c r="BX195" s="312"/>
      <c r="BY195" s="312"/>
      <c r="BZ195" s="312"/>
      <c r="CA195" s="312"/>
      <c r="CB195" s="312"/>
      <c r="CC195" s="312"/>
      <c r="CD195" s="312"/>
      <c r="CE195" s="312"/>
      <c r="CF195" s="312"/>
      <c r="CG195" s="312"/>
      <c r="CH195" s="312"/>
      <c r="CI195" s="312"/>
      <c r="CJ195" s="312"/>
      <c r="CK195" s="312"/>
      <c r="CL195" s="312"/>
      <c r="CM195" s="312"/>
      <c r="CN195" s="312"/>
      <c r="CO195" s="312"/>
      <c r="CP195" s="312"/>
      <c r="CQ195" s="312"/>
      <c r="CR195" s="312"/>
      <c r="CS195" s="312"/>
      <c r="CT195" s="312"/>
      <c r="CU195" s="312"/>
      <c r="CV195" s="312"/>
      <c r="CW195" s="312"/>
      <c r="CX195" s="312"/>
      <c r="CY195" s="312"/>
      <c r="CZ195" s="312"/>
      <c r="DA195" s="312"/>
      <c r="DB195" s="312"/>
      <c r="DC195" s="312"/>
      <c r="DD195" s="312"/>
      <c r="DE195" s="312"/>
      <c r="DF195" s="312"/>
      <c r="DG195" s="312"/>
      <c r="DH195" s="312"/>
      <c r="DI195" s="312"/>
      <c r="DJ195" s="312"/>
      <c r="DK195" s="312"/>
      <c r="DL195" s="312"/>
      <c r="DM195" s="312"/>
      <c r="DN195" s="312"/>
      <c r="DO195" s="312"/>
      <c r="DP195" s="312"/>
      <c r="DQ195" s="312"/>
      <c r="DR195" s="312"/>
      <c r="DS195" s="312"/>
      <c r="DT195" s="312"/>
      <c r="DU195" s="312"/>
      <c r="DV195" s="312"/>
      <c r="DW195" s="312"/>
      <c r="DX195" s="312"/>
      <c r="DY195" s="312"/>
      <c r="DZ195" s="312"/>
      <c r="EA195" s="312"/>
      <c r="EB195" s="312"/>
      <c r="EC195" s="312"/>
      <c r="ED195" s="312"/>
      <c r="EE195" s="312"/>
      <c r="EF195" s="312"/>
      <c r="EG195" s="312"/>
      <c r="EH195" s="312"/>
      <c r="EI195" s="312"/>
      <c r="EJ195" s="312"/>
      <c r="EK195" s="312"/>
      <c r="EL195" s="312"/>
      <c r="EM195" s="312"/>
      <c r="EN195" s="312"/>
      <c r="EO195" s="312"/>
      <c r="EP195" s="312"/>
      <c r="EQ195" s="312"/>
      <c r="ER195" s="312"/>
      <c r="ES195" s="312"/>
      <c r="ET195" s="312"/>
      <c r="EU195" s="312"/>
      <c r="EV195" s="312"/>
      <c r="EW195" s="312"/>
      <c r="EX195" s="312"/>
      <c r="EY195" s="312"/>
      <c r="EZ195" s="312"/>
      <c r="FA195" s="312"/>
      <c r="FB195" s="312"/>
      <c r="FC195" s="312"/>
      <c r="FD195" s="312"/>
      <c r="FE195" s="312"/>
      <c r="FF195" s="312"/>
      <c r="FG195" s="312"/>
      <c r="FH195" s="312"/>
      <c r="FI195" s="312"/>
      <c r="FJ195" s="312"/>
      <c r="FK195" s="312"/>
      <c r="FL195" s="312"/>
      <c r="FM195" s="312"/>
      <c r="FN195" s="312"/>
      <c r="FO195" s="312"/>
      <c r="FP195" s="312"/>
      <c r="FQ195" s="312"/>
      <c r="FR195" s="312"/>
      <c r="FS195" s="312"/>
      <c r="FT195" s="312"/>
      <c r="FU195" s="312"/>
      <c r="FV195" s="312"/>
      <c r="FW195" s="312"/>
      <c r="FX195" s="312"/>
      <c r="FY195" s="312"/>
      <c r="FZ195" s="312"/>
      <c r="GA195" s="312"/>
      <c r="GB195" s="312"/>
      <c r="GC195" s="312"/>
      <c r="GD195" s="312"/>
      <c r="GE195" s="312"/>
      <c r="GF195" s="312"/>
      <c r="GG195" s="312"/>
    </row>
    <row r="196" spans="1:189" s="351" customFormat="1">
      <c r="A196" s="331"/>
      <c r="B196" s="346"/>
      <c r="C196" s="346"/>
      <c r="D196" s="316"/>
      <c r="E196" s="349"/>
      <c r="G196" s="314"/>
      <c r="H196" s="349"/>
      <c r="I196" s="350"/>
      <c r="J196" s="330"/>
      <c r="K196" s="330"/>
      <c r="L196" s="330"/>
      <c r="M196" s="352"/>
      <c r="N196" s="318"/>
      <c r="O196" s="314"/>
      <c r="P196" s="647"/>
      <c r="Q196" s="647"/>
      <c r="R196" s="648"/>
      <c r="S196" s="570"/>
      <c r="T196" s="649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12"/>
      <c r="AH196" s="312"/>
      <c r="AI196" s="312"/>
      <c r="AJ196" s="312"/>
      <c r="AK196" s="312"/>
      <c r="AL196" s="312"/>
      <c r="AM196" s="312"/>
      <c r="AN196" s="312"/>
      <c r="AO196" s="312"/>
      <c r="AP196" s="312"/>
      <c r="AQ196" s="312"/>
      <c r="AR196" s="312"/>
      <c r="AS196" s="312"/>
      <c r="AT196" s="312"/>
      <c r="AU196" s="312"/>
      <c r="AV196" s="312"/>
      <c r="AW196" s="312"/>
      <c r="AX196" s="312"/>
      <c r="AY196" s="312"/>
      <c r="AZ196" s="312"/>
      <c r="BA196" s="312"/>
      <c r="BB196" s="312"/>
      <c r="BC196" s="312"/>
      <c r="BD196" s="312"/>
      <c r="BE196" s="312"/>
      <c r="BF196" s="312"/>
      <c r="BG196" s="312"/>
      <c r="BH196" s="312"/>
      <c r="BI196" s="312"/>
      <c r="BJ196" s="312"/>
      <c r="BK196" s="312"/>
      <c r="BL196" s="312"/>
      <c r="BM196" s="312"/>
      <c r="BN196" s="312"/>
      <c r="BO196" s="312"/>
      <c r="BP196" s="312"/>
      <c r="BQ196" s="312"/>
      <c r="BR196" s="312"/>
      <c r="BS196" s="312"/>
      <c r="BT196" s="312"/>
      <c r="BU196" s="312"/>
      <c r="BV196" s="312"/>
      <c r="BW196" s="312"/>
      <c r="BX196" s="312"/>
      <c r="BY196" s="312"/>
      <c r="BZ196" s="312"/>
      <c r="CA196" s="312"/>
      <c r="CB196" s="312"/>
      <c r="CC196" s="312"/>
      <c r="CD196" s="312"/>
      <c r="CE196" s="312"/>
      <c r="CF196" s="312"/>
      <c r="CG196" s="312"/>
      <c r="CH196" s="312"/>
      <c r="CI196" s="312"/>
      <c r="CJ196" s="312"/>
      <c r="CK196" s="312"/>
      <c r="CL196" s="312"/>
      <c r="CM196" s="312"/>
      <c r="CN196" s="312"/>
      <c r="CO196" s="312"/>
      <c r="CP196" s="312"/>
      <c r="CQ196" s="312"/>
      <c r="CR196" s="312"/>
      <c r="CS196" s="312"/>
      <c r="CT196" s="312"/>
      <c r="CU196" s="312"/>
      <c r="CV196" s="312"/>
      <c r="CW196" s="312"/>
      <c r="CX196" s="312"/>
      <c r="CY196" s="312"/>
      <c r="CZ196" s="312"/>
      <c r="DA196" s="312"/>
      <c r="DB196" s="312"/>
      <c r="DC196" s="312"/>
      <c r="DD196" s="312"/>
      <c r="DE196" s="312"/>
      <c r="DF196" s="312"/>
      <c r="DG196" s="312"/>
      <c r="DH196" s="312"/>
      <c r="DI196" s="312"/>
      <c r="DJ196" s="312"/>
      <c r="DK196" s="312"/>
      <c r="DL196" s="312"/>
      <c r="DM196" s="312"/>
      <c r="DN196" s="312"/>
      <c r="DO196" s="312"/>
      <c r="DP196" s="312"/>
      <c r="DQ196" s="312"/>
      <c r="DR196" s="312"/>
      <c r="DS196" s="312"/>
      <c r="DT196" s="312"/>
      <c r="DU196" s="312"/>
      <c r="DV196" s="312"/>
      <c r="DW196" s="312"/>
      <c r="DX196" s="312"/>
      <c r="DY196" s="312"/>
      <c r="DZ196" s="312"/>
      <c r="EA196" s="312"/>
      <c r="EB196" s="312"/>
      <c r="EC196" s="312"/>
      <c r="ED196" s="312"/>
      <c r="EE196" s="312"/>
      <c r="EF196" s="312"/>
      <c r="EG196" s="312"/>
      <c r="EH196" s="312"/>
      <c r="EI196" s="312"/>
      <c r="EJ196" s="312"/>
      <c r="EK196" s="312"/>
      <c r="EL196" s="312"/>
      <c r="EM196" s="312"/>
      <c r="EN196" s="312"/>
      <c r="EO196" s="312"/>
      <c r="EP196" s="312"/>
      <c r="EQ196" s="312"/>
      <c r="ER196" s="312"/>
      <c r="ES196" s="312"/>
      <c r="ET196" s="312"/>
      <c r="EU196" s="312"/>
      <c r="EV196" s="312"/>
      <c r="EW196" s="312"/>
      <c r="EX196" s="312"/>
      <c r="EY196" s="312"/>
      <c r="EZ196" s="312"/>
      <c r="FA196" s="312"/>
      <c r="FB196" s="312"/>
      <c r="FC196" s="312"/>
      <c r="FD196" s="312"/>
      <c r="FE196" s="312"/>
      <c r="FF196" s="312"/>
      <c r="FG196" s="312"/>
      <c r="FH196" s="312"/>
      <c r="FI196" s="312"/>
      <c r="FJ196" s="312"/>
      <c r="FK196" s="312"/>
      <c r="FL196" s="312"/>
      <c r="FM196" s="312"/>
      <c r="FN196" s="312"/>
      <c r="FO196" s="312"/>
      <c r="FP196" s="312"/>
      <c r="FQ196" s="312"/>
      <c r="FR196" s="312"/>
      <c r="FS196" s="312"/>
      <c r="FT196" s="312"/>
      <c r="FU196" s="312"/>
      <c r="FV196" s="312"/>
      <c r="FW196" s="312"/>
      <c r="FX196" s="312"/>
      <c r="FY196" s="312"/>
      <c r="FZ196" s="312"/>
      <c r="GA196" s="312"/>
      <c r="GB196" s="312"/>
      <c r="GC196" s="312"/>
      <c r="GD196" s="312"/>
      <c r="GE196" s="312"/>
      <c r="GF196" s="312"/>
      <c r="GG196" s="312"/>
    </row>
    <row r="197" spans="1:189" s="351" customFormat="1">
      <c r="A197" s="331"/>
      <c r="B197" s="346"/>
      <c r="C197" s="346"/>
      <c r="D197" s="316"/>
      <c r="E197" s="349"/>
      <c r="G197" s="314"/>
      <c r="H197" s="349"/>
      <c r="I197" s="350"/>
      <c r="J197" s="330"/>
      <c r="K197" s="330"/>
      <c r="L197" s="330"/>
      <c r="M197" s="352"/>
      <c r="N197" s="318"/>
      <c r="O197" s="314"/>
      <c r="P197" s="647"/>
      <c r="Q197" s="647"/>
      <c r="R197" s="648"/>
      <c r="S197" s="570"/>
      <c r="T197" s="649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12"/>
      <c r="AH197" s="312"/>
      <c r="AI197" s="312"/>
      <c r="AJ197" s="312"/>
      <c r="AK197" s="312"/>
      <c r="AL197" s="312"/>
      <c r="AM197" s="312"/>
      <c r="AN197" s="312"/>
      <c r="AO197" s="312"/>
      <c r="AP197" s="312"/>
      <c r="AQ197" s="312"/>
      <c r="AR197" s="312"/>
      <c r="AS197" s="312"/>
      <c r="AT197" s="312"/>
      <c r="AU197" s="312"/>
      <c r="AV197" s="312"/>
      <c r="AW197" s="312"/>
      <c r="AX197" s="312"/>
      <c r="AY197" s="312"/>
      <c r="AZ197" s="312"/>
      <c r="BA197" s="312"/>
      <c r="BB197" s="312"/>
      <c r="BC197" s="312"/>
      <c r="BD197" s="312"/>
      <c r="BE197" s="312"/>
      <c r="BF197" s="312"/>
      <c r="BG197" s="312"/>
      <c r="BH197" s="312"/>
      <c r="BI197" s="312"/>
      <c r="BJ197" s="312"/>
      <c r="BK197" s="312"/>
      <c r="BL197" s="312"/>
      <c r="BM197" s="312"/>
      <c r="BN197" s="312"/>
      <c r="BO197" s="312"/>
      <c r="BP197" s="312"/>
      <c r="BQ197" s="312"/>
      <c r="BR197" s="312"/>
      <c r="BS197" s="312"/>
      <c r="BT197" s="312"/>
      <c r="BU197" s="312"/>
      <c r="BV197" s="312"/>
      <c r="BW197" s="312"/>
      <c r="BX197" s="312"/>
      <c r="BY197" s="312"/>
      <c r="BZ197" s="312"/>
      <c r="CA197" s="312"/>
      <c r="CB197" s="312"/>
      <c r="CC197" s="312"/>
      <c r="CD197" s="312"/>
      <c r="CE197" s="312"/>
      <c r="CF197" s="312"/>
      <c r="CG197" s="312"/>
      <c r="CH197" s="312"/>
      <c r="CI197" s="312"/>
      <c r="CJ197" s="312"/>
      <c r="CK197" s="312"/>
      <c r="CL197" s="312"/>
      <c r="CM197" s="312"/>
      <c r="CN197" s="312"/>
      <c r="CO197" s="312"/>
      <c r="CP197" s="312"/>
      <c r="CQ197" s="312"/>
      <c r="CR197" s="312"/>
      <c r="CS197" s="312"/>
      <c r="CT197" s="312"/>
      <c r="CU197" s="312"/>
      <c r="CV197" s="312"/>
      <c r="CW197" s="312"/>
      <c r="CX197" s="312"/>
      <c r="CY197" s="312"/>
      <c r="CZ197" s="312"/>
      <c r="DA197" s="312"/>
      <c r="DB197" s="312"/>
      <c r="DC197" s="312"/>
      <c r="DD197" s="312"/>
      <c r="DE197" s="312"/>
      <c r="DF197" s="312"/>
      <c r="DG197" s="312"/>
      <c r="DH197" s="312"/>
      <c r="DI197" s="312"/>
      <c r="DJ197" s="312"/>
      <c r="DK197" s="312"/>
      <c r="DL197" s="312"/>
      <c r="DM197" s="312"/>
      <c r="DN197" s="312"/>
      <c r="DO197" s="312"/>
      <c r="DP197" s="312"/>
      <c r="DQ197" s="312"/>
      <c r="DR197" s="312"/>
      <c r="DS197" s="312"/>
      <c r="DT197" s="312"/>
      <c r="DU197" s="312"/>
      <c r="DV197" s="312"/>
      <c r="DW197" s="312"/>
      <c r="DX197" s="312"/>
      <c r="DY197" s="312"/>
      <c r="DZ197" s="312"/>
      <c r="EA197" s="312"/>
      <c r="EB197" s="312"/>
      <c r="EC197" s="312"/>
      <c r="ED197" s="312"/>
      <c r="EE197" s="312"/>
      <c r="EF197" s="312"/>
      <c r="EG197" s="312"/>
      <c r="EH197" s="312"/>
      <c r="EI197" s="312"/>
      <c r="EJ197" s="312"/>
      <c r="EK197" s="312"/>
      <c r="EL197" s="312"/>
      <c r="EM197" s="312"/>
      <c r="EN197" s="312"/>
      <c r="EO197" s="312"/>
      <c r="EP197" s="312"/>
      <c r="EQ197" s="312"/>
      <c r="ER197" s="312"/>
      <c r="ES197" s="312"/>
      <c r="ET197" s="312"/>
      <c r="EU197" s="312"/>
      <c r="EV197" s="312"/>
      <c r="EW197" s="312"/>
      <c r="EX197" s="312"/>
      <c r="EY197" s="312"/>
      <c r="EZ197" s="312"/>
      <c r="FA197" s="312"/>
      <c r="FB197" s="312"/>
      <c r="FC197" s="312"/>
      <c r="FD197" s="312"/>
      <c r="FE197" s="312"/>
      <c r="FF197" s="312"/>
      <c r="FG197" s="312"/>
      <c r="FH197" s="312"/>
      <c r="FI197" s="312"/>
      <c r="FJ197" s="312"/>
      <c r="FK197" s="312"/>
      <c r="FL197" s="312"/>
      <c r="FM197" s="312"/>
      <c r="FN197" s="312"/>
      <c r="FO197" s="312"/>
      <c r="FP197" s="312"/>
      <c r="FQ197" s="312"/>
      <c r="FR197" s="312"/>
      <c r="FS197" s="312"/>
      <c r="FT197" s="312"/>
      <c r="FU197" s="312"/>
      <c r="FV197" s="312"/>
      <c r="FW197" s="312"/>
      <c r="FX197" s="312"/>
      <c r="FY197" s="312"/>
      <c r="FZ197" s="312"/>
      <c r="GA197" s="312"/>
      <c r="GB197" s="312"/>
      <c r="GC197" s="312"/>
      <c r="GD197" s="312"/>
      <c r="GE197" s="312"/>
      <c r="GF197" s="312"/>
      <c r="GG197" s="312"/>
    </row>
    <row r="198" spans="1:189" s="351" customFormat="1">
      <c r="A198" s="331"/>
      <c r="B198" s="346"/>
      <c r="C198" s="346"/>
      <c r="D198" s="316"/>
      <c r="E198" s="349"/>
      <c r="G198" s="314"/>
      <c r="H198" s="349"/>
      <c r="I198" s="350"/>
      <c r="J198" s="330"/>
      <c r="K198" s="330"/>
      <c r="L198" s="330"/>
      <c r="M198" s="352"/>
      <c r="N198" s="318"/>
      <c r="O198" s="314"/>
      <c r="P198" s="647"/>
      <c r="Q198" s="647"/>
      <c r="R198" s="648"/>
      <c r="S198" s="570"/>
      <c r="T198" s="649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12"/>
      <c r="AH198" s="312"/>
      <c r="AI198" s="312"/>
      <c r="AJ198" s="312"/>
      <c r="AK198" s="312"/>
      <c r="AL198" s="312"/>
      <c r="AM198" s="312"/>
      <c r="AN198" s="312"/>
      <c r="AO198" s="312"/>
      <c r="AP198" s="312"/>
      <c r="AQ198" s="312"/>
      <c r="AR198" s="312"/>
      <c r="AS198" s="312"/>
      <c r="AT198" s="312"/>
      <c r="AU198" s="312"/>
      <c r="AV198" s="312"/>
      <c r="AW198" s="312"/>
      <c r="AX198" s="312"/>
      <c r="AY198" s="312"/>
      <c r="AZ198" s="312"/>
      <c r="BA198" s="312"/>
      <c r="BB198" s="312"/>
      <c r="BC198" s="312"/>
      <c r="BD198" s="312"/>
      <c r="BE198" s="312"/>
      <c r="BF198" s="312"/>
      <c r="BG198" s="312"/>
      <c r="BH198" s="312"/>
      <c r="BI198" s="312"/>
      <c r="BJ198" s="312"/>
      <c r="BK198" s="312"/>
      <c r="BL198" s="312"/>
      <c r="BM198" s="312"/>
      <c r="BN198" s="312"/>
      <c r="BO198" s="312"/>
      <c r="BP198" s="312"/>
      <c r="BQ198" s="312"/>
      <c r="BR198" s="312"/>
      <c r="BS198" s="312"/>
      <c r="BT198" s="312"/>
      <c r="BU198" s="312"/>
      <c r="BV198" s="312"/>
      <c r="BW198" s="312"/>
      <c r="BX198" s="312"/>
      <c r="BY198" s="312"/>
      <c r="BZ198" s="312"/>
      <c r="CA198" s="312"/>
      <c r="CB198" s="312"/>
      <c r="CC198" s="312"/>
      <c r="CD198" s="312"/>
      <c r="CE198" s="312"/>
      <c r="CF198" s="312"/>
      <c r="CG198" s="312"/>
      <c r="CH198" s="312"/>
      <c r="CI198" s="312"/>
      <c r="CJ198" s="312"/>
      <c r="CK198" s="312"/>
      <c r="CL198" s="312"/>
      <c r="CM198" s="312"/>
      <c r="CN198" s="312"/>
      <c r="CO198" s="312"/>
      <c r="CP198" s="312"/>
      <c r="CQ198" s="312"/>
      <c r="CR198" s="312"/>
      <c r="CS198" s="312"/>
      <c r="CT198" s="312"/>
      <c r="CU198" s="312"/>
      <c r="CV198" s="312"/>
      <c r="CW198" s="312"/>
      <c r="CX198" s="312"/>
      <c r="CY198" s="312"/>
      <c r="CZ198" s="312"/>
      <c r="DA198" s="312"/>
      <c r="DB198" s="312"/>
      <c r="DC198" s="312"/>
      <c r="DD198" s="312"/>
      <c r="DE198" s="312"/>
      <c r="DF198" s="312"/>
      <c r="DG198" s="312"/>
      <c r="DH198" s="312"/>
      <c r="DI198" s="312"/>
      <c r="DJ198" s="312"/>
      <c r="DK198" s="312"/>
      <c r="DL198" s="312"/>
      <c r="DM198" s="312"/>
      <c r="DN198" s="312"/>
      <c r="DO198" s="312"/>
      <c r="DP198" s="312"/>
      <c r="DQ198" s="312"/>
      <c r="DR198" s="312"/>
      <c r="DS198" s="312"/>
      <c r="DT198" s="312"/>
      <c r="DU198" s="312"/>
      <c r="DV198" s="312"/>
      <c r="DW198" s="312"/>
      <c r="DX198" s="312"/>
      <c r="DY198" s="312"/>
      <c r="DZ198" s="312"/>
      <c r="EA198" s="312"/>
      <c r="EB198" s="312"/>
      <c r="EC198" s="312"/>
      <c r="ED198" s="312"/>
      <c r="EE198" s="312"/>
      <c r="EF198" s="312"/>
      <c r="EG198" s="312"/>
      <c r="EH198" s="312"/>
      <c r="EI198" s="312"/>
      <c r="EJ198" s="312"/>
      <c r="EK198" s="312"/>
      <c r="EL198" s="312"/>
      <c r="EM198" s="312"/>
      <c r="EN198" s="312"/>
      <c r="EO198" s="312"/>
      <c r="EP198" s="312"/>
      <c r="EQ198" s="312"/>
      <c r="ER198" s="312"/>
      <c r="ES198" s="312"/>
      <c r="ET198" s="312"/>
      <c r="EU198" s="312"/>
      <c r="EV198" s="312"/>
      <c r="EW198" s="312"/>
      <c r="EX198" s="312"/>
      <c r="EY198" s="312"/>
      <c r="EZ198" s="312"/>
      <c r="FA198" s="312"/>
      <c r="FB198" s="312"/>
      <c r="FC198" s="312"/>
      <c r="FD198" s="312"/>
      <c r="FE198" s="312"/>
      <c r="FF198" s="312"/>
      <c r="FG198" s="312"/>
      <c r="FH198" s="312"/>
      <c r="FI198" s="312"/>
      <c r="FJ198" s="312"/>
      <c r="FK198" s="312"/>
      <c r="FL198" s="312"/>
      <c r="FM198" s="312"/>
      <c r="FN198" s="312"/>
      <c r="FO198" s="312"/>
      <c r="FP198" s="312"/>
      <c r="FQ198" s="312"/>
      <c r="FR198" s="312"/>
      <c r="FS198" s="312"/>
      <c r="FT198" s="312"/>
      <c r="FU198" s="312"/>
      <c r="FV198" s="312"/>
      <c r="FW198" s="312"/>
      <c r="FX198" s="312"/>
      <c r="FY198" s="312"/>
      <c r="FZ198" s="312"/>
      <c r="GA198" s="312"/>
      <c r="GB198" s="312"/>
      <c r="GC198" s="312"/>
      <c r="GD198" s="312"/>
      <c r="GE198" s="312"/>
      <c r="GF198" s="312"/>
      <c r="GG198" s="312"/>
    </row>
    <row r="199" spans="1:189">
      <c r="A199" s="331"/>
      <c r="B199" s="346"/>
      <c r="C199" s="346"/>
      <c r="D199" s="316"/>
      <c r="E199" s="349"/>
      <c r="F199" s="351"/>
      <c r="H199" s="349"/>
      <c r="I199" s="350"/>
      <c r="M199" s="352"/>
      <c r="P199" s="647"/>
      <c r="Q199" s="647"/>
      <c r="R199" s="648"/>
      <c r="S199" s="570"/>
      <c r="T199" s="649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</row>
    <row r="200" spans="1:189" s="351" customFormat="1">
      <c r="A200" s="331"/>
      <c r="B200" s="346"/>
      <c r="C200" s="346"/>
      <c r="D200" s="316"/>
      <c r="E200" s="349"/>
      <c r="G200" s="314"/>
      <c r="H200" s="349"/>
      <c r="I200" s="350"/>
      <c r="J200" s="330"/>
      <c r="K200" s="330"/>
      <c r="L200" s="330"/>
      <c r="M200" s="352"/>
      <c r="N200" s="318"/>
      <c r="O200" s="314"/>
      <c r="P200" s="647"/>
      <c r="Q200" s="647"/>
      <c r="R200" s="648"/>
      <c r="S200" s="570"/>
      <c r="T200" s="649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12"/>
      <c r="AH200" s="312"/>
      <c r="AI200" s="312"/>
      <c r="AJ200" s="312"/>
      <c r="AK200" s="312"/>
      <c r="AL200" s="312"/>
      <c r="AM200" s="312"/>
      <c r="AN200" s="312"/>
      <c r="AO200" s="312"/>
      <c r="AP200" s="312"/>
      <c r="AQ200" s="312"/>
      <c r="AR200" s="312"/>
      <c r="AS200" s="312"/>
      <c r="AT200" s="312"/>
      <c r="AU200" s="312"/>
      <c r="AV200" s="312"/>
      <c r="AW200" s="312"/>
      <c r="AX200" s="312"/>
      <c r="AY200" s="312"/>
      <c r="AZ200" s="312"/>
      <c r="BA200" s="312"/>
      <c r="BB200" s="312"/>
      <c r="BC200" s="312"/>
      <c r="BD200" s="312"/>
      <c r="BE200" s="312"/>
      <c r="BF200" s="312"/>
      <c r="BG200" s="312"/>
      <c r="BH200" s="312"/>
      <c r="BI200" s="312"/>
      <c r="BJ200" s="312"/>
      <c r="BK200" s="312"/>
      <c r="BL200" s="312"/>
      <c r="BM200" s="312"/>
      <c r="BN200" s="312"/>
      <c r="BO200" s="312"/>
      <c r="BP200" s="312"/>
      <c r="BQ200" s="312"/>
      <c r="BR200" s="312"/>
      <c r="BS200" s="312"/>
      <c r="BT200" s="312"/>
      <c r="BU200" s="312"/>
      <c r="BV200" s="312"/>
      <c r="BW200" s="312"/>
      <c r="BX200" s="312"/>
      <c r="BY200" s="312"/>
      <c r="BZ200" s="312"/>
      <c r="CA200" s="312"/>
      <c r="CB200" s="312"/>
      <c r="CC200" s="312"/>
      <c r="CD200" s="312"/>
      <c r="CE200" s="312"/>
      <c r="CF200" s="312"/>
      <c r="CG200" s="312"/>
      <c r="CH200" s="312"/>
      <c r="CI200" s="312"/>
      <c r="CJ200" s="312"/>
      <c r="CK200" s="312"/>
      <c r="CL200" s="312"/>
      <c r="CM200" s="312"/>
      <c r="CN200" s="312"/>
      <c r="CO200" s="312"/>
      <c r="CP200" s="312"/>
      <c r="CQ200" s="312"/>
      <c r="CR200" s="312"/>
      <c r="CS200" s="312"/>
      <c r="CT200" s="312"/>
      <c r="CU200" s="312"/>
      <c r="CV200" s="312"/>
      <c r="CW200" s="312"/>
      <c r="CX200" s="312"/>
      <c r="CY200" s="312"/>
      <c r="CZ200" s="312"/>
      <c r="DA200" s="312"/>
      <c r="DB200" s="312"/>
      <c r="DC200" s="312"/>
      <c r="DD200" s="312"/>
      <c r="DE200" s="312"/>
      <c r="DF200" s="312"/>
      <c r="DG200" s="312"/>
      <c r="DH200" s="312"/>
      <c r="DI200" s="312"/>
      <c r="DJ200" s="312"/>
      <c r="DK200" s="312"/>
      <c r="DL200" s="312"/>
      <c r="DM200" s="312"/>
      <c r="DN200" s="312"/>
      <c r="DO200" s="312"/>
      <c r="DP200" s="312"/>
      <c r="DQ200" s="312"/>
      <c r="DR200" s="312"/>
      <c r="DS200" s="312"/>
      <c r="DT200" s="312"/>
      <c r="DU200" s="312"/>
      <c r="DV200" s="312"/>
      <c r="DW200" s="312"/>
      <c r="DX200" s="312"/>
      <c r="DY200" s="312"/>
      <c r="DZ200" s="312"/>
      <c r="EA200" s="312"/>
      <c r="EB200" s="312"/>
      <c r="EC200" s="312"/>
      <c r="ED200" s="312"/>
      <c r="EE200" s="312"/>
      <c r="EF200" s="312"/>
      <c r="EG200" s="312"/>
      <c r="EH200" s="312"/>
      <c r="EI200" s="312"/>
      <c r="EJ200" s="312"/>
      <c r="EK200" s="312"/>
      <c r="EL200" s="312"/>
      <c r="EM200" s="312"/>
      <c r="EN200" s="312"/>
      <c r="EO200" s="312"/>
      <c r="EP200" s="312"/>
      <c r="EQ200" s="312"/>
      <c r="ER200" s="312"/>
      <c r="ES200" s="312"/>
      <c r="ET200" s="312"/>
      <c r="EU200" s="312"/>
      <c r="EV200" s="312"/>
      <c r="EW200" s="312"/>
      <c r="EX200" s="312"/>
      <c r="EY200" s="312"/>
      <c r="EZ200" s="312"/>
      <c r="FA200" s="312"/>
      <c r="FB200" s="312"/>
      <c r="FC200" s="312"/>
      <c r="FD200" s="312"/>
      <c r="FE200" s="312"/>
      <c r="FF200" s="312"/>
      <c r="FG200" s="312"/>
      <c r="FH200" s="312"/>
      <c r="FI200" s="312"/>
      <c r="FJ200" s="312"/>
      <c r="FK200" s="312"/>
      <c r="FL200" s="312"/>
      <c r="FM200" s="312"/>
      <c r="FN200" s="312"/>
      <c r="FO200" s="312"/>
      <c r="FP200" s="312"/>
      <c r="FQ200" s="312"/>
      <c r="FR200" s="312"/>
      <c r="FS200" s="312"/>
      <c r="FT200" s="312"/>
      <c r="FU200" s="312"/>
      <c r="FV200" s="312"/>
      <c r="FW200" s="312"/>
      <c r="FX200" s="312"/>
      <c r="FY200" s="312"/>
      <c r="FZ200" s="312"/>
      <c r="GA200" s="312"/>
      <c r="GB200" s="312"/>
      <c r="GC200" s="312"/>
      <c r="GD200" s="312"/>
      <c r="GE200" s="312"/>
      <c r="GF200" s="312"/>
      <c r="GG200" s="312"/>
    </row>
    <row r="201" spans="1:189" s="351" customFormat="1">
      <c r="A201" s="331"/>
      <c r="B201" s="346"/>
      <c r="C201" s="346"/>
      <c r="D201" s="316"/>
      <c r="E201" s="349"/>
      <c r="G201" s="314"/>
      <c r="H201" s="349"/>
      <c r="I201" s="350"/>
      <c r="J201" s="330"/>
      <c r="K201" s="330"/>
      <c r="L201" s="330"/>
      <c r="M201" s="352"/>
      <c r="N201" s="318"/>
      <c r="O201" s="314"/>
      <c r="P201" s="647"/>
      <c r="Q201" s="647"/>
      <c r="R201" s="648"/>
      <c r="S201" s="570"/>
      <c r="T201" s="649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12"/>
      <c r="AH201" s="312"/>
      <c r="AI201" s="312"/>
      <c r="AJ201" s="312"/>
      <c r="AK201" s="312"/>
      <c r="AL201" s="312"/>
      <c r="AM201" s="312"/>
      <c r="AN201" s="312"/>
      <c r="AO201" s="312"/>
      <c r="AP201" s="312"/>
      <c r="AQ201" s="312"/>
      <c r="AR201" s="312"/>
      <c r="AS201" s="312"/>
      <c r="AT201" s="312"/>
      <c r="AU201" s="312"/>
      <c r="AV201" s="312"/>
      <c r="AW201" s="312"/>
      <c r="AX201" s="312"/>
      <c r="AY201" s="312"/>
      <c r="AZ201" s="312"/>
      <c r="BA201" s="312"/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312"/>
      <c r="CR201" s="312"/>
      <c r="CS201" s="312"/>
      <c r="CT201" s="312"/>
      <c r="CU201" s="312"/>
      <c r="CV201" s="312"/>
      <c r="CW201" s="312"/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312"/>
      <c r="EN201" s="312"/>
      <c r="EO201" s="312"/>
      <c r="EP201" s="312"/>
      <c r="EQ201" s="312"/>
      <c r="ER201" s="312"/>
      <c r="ES201" s="312"/>
      <c r="ET201" s="312"/>
      <c r="EU201" s="312"/>
      <c r="EV201" s="312"/>
      <c r="EW201" s="312"/>
      <c r="EX201" s="312"/>
      <c r="EY201" s="312"/>
      <c r="EZ201" s="312"/>
      <c r="FA201" s="312"/>
      <c r="FB201" s="312"/>
      <c r="FC201" s="312"/>
      <c r="FD201" s="312"/>
      <c r="FE201" s="312"/>
      <c r="FF201" s="312"/>
      <c r="FG201" s="312"/>
      <c r="FH201" s="312"/>
      <c r="FI201" s="312"/>
      <c r="FJ201" s="312"/>
      <c r="FK201" s="312"/>
      <c r="FL201" s="312"/>
      <c r="FM201" s="312"/>
      <c r="FN201" s="312"/>
      <c r="FO201" s="312"/>
      <c r="FP201" s="312"/>
      <c r="FQ201" s="312"/>
      <c r="FR201" s="312"/>
      <c r="FS201" s="312"/>
      <c r="FT201" s="312"/>
      <c r="FU201" s="312"/>
      <c r="FV201" s="312"/>
      <c r="FW201" s="312"/>
      <c r="FX201" s="312"/>
      <c r="FY201" s="312"/>
      <c r="FZ201" s="312"/>
      <c r="GA201" s="312"/>
      <c r="GB201" s="312"/>
      <c r="GC201" s="312"/>
      <c r="GD201" s="312"/>
      <c r="GE201" s="312"/>
      <c r="GF201" s="312"/>
      <c r="GG201" s="312"/>
    </row>
    <row r="202" spans="1:189" s="351" customFormat="1">
      <c r="A202" s="331"/>
      <c r="B202" s="346"/>
      <c r="C202" s="346"/>
      <c r="D202" s="316"/>
      <c r="E202" s="349"/>
      <c r="G202" s="314"/>
      <c r="H202" s="349"/>
      <c r="I202" s="350"/>
      <c r="J202" s="330"/>
      <c r="K202" s="330"/>
      <c r="L202" s="330"/>
      <c r="M202" s="352"/>
      <c r="N202" s="318"/>
      <c r="O202" s="314"/>
      <c r="P202" s="647"/>
      <c r="Q202" s="647"/>
      <c r="R202" s="648"/>
      <c r="S202" s="570"/>
      <c r="T202" s="649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12"/>
      <c r="AH202" s="312"/>
      <c r="AI202" s="312"/>
      <c r="AJ202" s="312"/>
      <c r="AK202" s="312"/>
      <c r="AL202" s="312"/>
      <c r="AM202" s="312"/>
      <c r="AN202" s="312"/>
      <c r="AO202" s="312"/>
      <c r="AP202" s="312"/>
      <c r="AQ202" s="312"/>
      <c r="AR202" s="312"/>
      <c r="AS202" s="312"/>
      <c r="AT202" s="312"/>
      <c r="AU202" s="312"/>
      <c r="AV202" s="312"/>
      <c r="AW202" s="312"/>
      <c r="AX202" s="312"/>
      <c r="AY202" s="312"/>
      <c r="AZ202" s="312"/>
      <c r="BA202" s="312"/>
      <c r="BB202" s="312"/>
      <c r="BC202" s="312"/>
      <c r="BD202" s="312"/>
      <c r="BE202" s="312"/>
      <c r="BF202" s="312"/>
      <c r="BG202" s="312"/>
      <c r="BH202" s="312"/>
      <c r="BI202" s="312"/>
      <c r="BJ202" s="312"/>
      <c r="BK202" s="312"/>
      <c r="BL202" s="312"/>
      <c r="BM202" s="312"/>
      <c r="BN202" s="312"/>
      <c r="BO202" s="312"/>
      <c r="BP202" s="312"/>
      <c r="BQ202" s="312"/>
      <c r="BR202" s="312"/>
      <c r="BS202" s="312"/>
      <c r="BT202" s="312"/>
      <c r="BU202" s="312"/>
      <c r="BV202" s="312"/>
      <c r="BW202" s="312"/>
      <c r="BX202" s="312"/>
      <c r="BY202" s="312"/>
      <c r="BZ202" s="312"/>
      <c r="CA202" s="312"/>
      <c r="CB202" s="312"/>
      <c r="CC202" s="312"/>
      <c r="CD202" s="312"/>
      <c r="CE202" s="312"/>
      <c r="CF202" s="312"/>
      <c r="CG202" s="312"/>
      <c r="CH202" s="312"/>
      <c r="CI202" s="312"/>
      <c r="CJ202" s="312"/>
      <c r="CK202" s="312"/>
      <c r="CL202" s="312"/>
      <c r="CM202" s="312"/>
      <c r="CN202" s="312"/>
      <c r="CO202" s="312"/>
      <c r="CP202" s="312"/>
      <c r="CQ202" s="312"/>
      <c r="CR202" s="312"/>
      <c r="CS202" s="312"/>
      <c r="CT202" s="312"/>
      <c r="CU202" s="312"/>
      <c r="CV202" s="312"/>
      <c r="CW202" s="312"/>
      <c r="CX202" s="312"/>
      <c r="CY202" s="312"/>
      <c r="CZ202" s="312"/>
      <c r="DA202" s="312"/>
      <c r="DB202" s="312"/>
      <c r="DC202" s="312"/>
      <c r="DD202" s="312"/>
      <c r="DE202" s="312"/>
      <c r="DF202" s="312"/>
      <c r="DG202" s="312"/>
      <c r="DH202" s="312"/>
      <c r="DI202" s="312"/>
      <c r="DJ202" s="312"/>
      <c r="DK202" s="312"/>
      <c r="DL202" s="312"/>
      <c r="DM202" s="312"/>
      <c r="DN202" s="312"/>
      <c r="DO202" s="312"/>
      <c r="DP202" s="312"/>
      <c r="DQ202" s="312"/>
      <c r="DR202" s="312"/>
      <c r="DS202" s="312"/>
      <c r="DT202" s="312"/>
      <c r="DU202" s="312"/>
      <c r="DV202" s="312"/>
      <c r="DW202" s="312"/>
      <c r="DX202" s="312"/>
      <c r="DY202" s="312"/>
      <c r="DZ202" s="312"/>
      <c r="EA202" s="312"/>
      <c r="EB202" s="312"/>
      <c r="EC202" s="312"/>
      <c r="ED202" s="312"/>
      <c r="EE202" s="312"/>
      <c r="EF202" s="312"/>
      <c r="EG202" s="312"/>
      <c r="EH202" s="312"/>
      <c r="EI202" s="312"/>
      <c r="EJ202" s="312"/>
      <c r="EK202" s="312"/>
      <c r="EL202" s="312"/>
      <c r="EM202" s="312"/>
      <c r="EN202" s="312"/>
      <c r="EO202" s="312"/>
      <c r="EP202" s="312"/>
      <c r="EQ202" s="312"/>
      <c r="ER202" s="312"/>
      <c r="ES202" s="312"/>
      <c r="ET202" s="312"/>
      <c r="EU202" s="312"/>
      <c r="EV202" s="312"/>
      <c r="EW202" s="312"/>
      <c r="EX202" s="312"/>
      <c r="EY202" s="312"/>
      <c r="EZ202" s="312"/>
      <c r="FA202" s="312"/>
      <c r="FB202" s="312"/>
      <c r="FC202" s="312"/>
      <c r="FD202" s="312"/>
      <c r="FE202" s="312"/>
      <c r="FF202" s="312"/>
      <c r="FG202" s="312"/>
      <c r="FH202" s="312"/>
      <c r="FI202" s="312"/>
      <c r="FJ202" s="312"/>
      <c r="FK202" s="312"/>
      <c r="FL202" s="312"/>
      <c r="FM202" s="312"/>
      <c r="FN202" s="312"/>
      <c r="FO202" s="312"/>
      <c r="FP202" s="312"/>
      <c r="FQ202" s="312"/>
      <c r="FR202" s="312"/>
      <c r="FS202" s="312"/>
      <c r="FT202" s="312"/>
      <c r="FU202" s="312"/>
      <c r="FV202" s="312"/>
      <c r="FW202" s="312"/>
      <c r="FX202" s="312"/>
      <c r="FY202" s="312"/>
      <c r="FZ202" s="312"/>
      <c r="GA202" s="312"/>
      <c r="GB202" s="312"/>
      <c r="GC202" s="312"/>
      <c r="GD202" s="312"/>
      <c r="GE202" s="312"/>
      <c r="GF202" s="312"/>
      <c r="GG202" s="312"/>
    </row>
    <row r="203" spans="1:189" s="351" customFormat="1">
      <c r="A203" s="331"/>
      <c r="B203" s="346"/>
      <c r="C203" s="346"/>
      <c r="D203" s="316"/>
      <c r="E203" s="349"/>
      <c r="G203" s="314"/>
      <c r="H203" s="349"/>
      <c r="I203" s="350"/>
      <c r="J203" s="330"/>
      <c r="K203" s="330"/>
      <c r="L203" s="330"/>
      <c r="M203" s="352"/>
      <c r="N203" s="318"/>
      <c r="O203" s="314"/>
      <c r="P203" s="647"/>
      <c r="Q203" s="647"/>
      <c r="R203" s="648"/>
      <c r="S203" s="570"/>
      <c r="T203" s="649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12"/>
      <c r="AH203" s="312"/>
      <c r="AI203" s="312"/>
      <c r="AJ203" s="312"/>
      <c r="AK203" s="312"/>
      <c r="AL203" s="312"/>
      <c r="AM203" s="312"/>
      <c r="AN203" s="312"/>
      <c r="AO203" s="312"/>
      <c r="AP203" s="312"/>
      <c r="AQ203" s="312"/>
      <c r="AR203" s="312"/>
      <c r="AS203" s="312"/>
      <c r="AT203" s="312"/>
      <c r="AU203" s="312"/>
      <c r="AV203" s="312"/>
      <c r="AW203" s="312"/>
      <c r="AX203" s="312"/>
      <c r="AY203" s="312"/>
      <c r="AZ203" s="312"/>
      <c r="BA203" s="312"/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312"/>
      <c r="CR203" s="312"/>
      <c r="CS203" s="312"/>
      <c r="CT203" s="312"/>
      <c r="CU203" s="312"/>
      <c r="CV203" s="312"/>
      <c r="CW203" s="312"/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312"/>
      <c r="EN203" s="312"/>
      <c r="EO203" s="312"/>
      <c r="EP203" s="312"/>
      <c r="EQ203" s="312"/>
      <c r="ER203" s="312"/>
      <c r="ES203" s="312"/>
      <c r="ET203" s="312"/>
      <c r="EU203" s="312"/>
      <c r="EV203" s="312"/>
      <c r="EW203" s="312"/>
      <c r="EX203" s="312"/>
      <c r="EY203" s="312"/>
      <c r="EZ203" s="312"/>
      <c r="FA203" s="312"/>
      <c r="FB203" s="312"/>
      <c r="FC203" s="312"/>
      <c r="FD203" s="312"/>
      <c r="FE203" s="312"/>
      <c r="FF203" s="312"/>
      <c r="FG203" s="312"/>
      <c r="FH203" s="312"/>
      <c r="FI203" s="312"/>
      <c r="FJ203" s="312"/>
      <c r="FK203" s="312"/>
      <c r="FL203" s="312"/>
      <c r="FM203" s="312"/>
      <c r="FN203" s="312"/>
      <c r="FO203" s="312"/>
      <c r="FP203" s="312"/>
      <c r="FQ203" s="312"/>
      <c r="FR203" s="312"/>
      <c r="FS203" s="312"/>
      <c r="FT203" s="312"/>
      <c r="FU203" s="312"/>
      <c r="FV203" s="312"/>
      <c r="FW203" s="312"/>
      <c r="FX203" s="312"/>
      <c r="FY203" s="312"/>
      <c r="FZ203" s="312"/>
      <c r="GA203" s="312"/>
      <c r="GB203" s="312"/>
      <c r="GC203" s="312"/>
      <c r="GD203" s="312"/>
      <c r="GE203" s="312"/>
      <c r="GF203" s="312"/>
      <c r="GG203" s="312"/>
    </row>
    <row r="204" spans="1:189" s="351" customFormat="1">
      <c r="A204" s="331"/>
      <c r="B204" s="346"/>
      <c r="C204" s="346"/>
      <c r="D204" s="316"/>
      <c r="E204" s="349"/>
      <c r="G204" s="314"/>
      <c r="H204" s="349"/>
      <c r="I204" s="350"/>
      <c r="J204" s="330"/>
      <c r="K204" s="330"/>
      <c r="L204" s="330"/>
      <c r="M204" s="352"/>
      <c r="N204" s="318"/>
      <c r="O204" s="314"/>
      <c r="P204" s="647"/>
      <c r="Q204" s="647"/>
      <c r="R204" s="648"/>
      <c r="S204" s="570"/>
      <c r="T204" s="649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12"/>
      <c r="AH204" s="312"/>
      <c r="AI204" s="312"/>
      <c r="AJ204" s="312"/>
      <c r="AK204" s="312"/>
      <c r="AL204" s="312"/>
      <c r="AM204" s="312"/>
      <c r="AN204" s="312"/>
      <c r="AO204" s="312"/>
      <c r="AP204" s="312"/>
      <c r="AQ204" s="312"/>
      <c r="AR204" s="312"/>
      <c r="AS204" s="312"/>
      <c r="AT204" s="312"/>
      <c r="AU204" s="312"/>
      <c r="AV204" s="312"/>
      <c r="AW204" s="312"/>
      <c r="AX204" s="312"/>
      <c r="AY204" s="312"/>
      <c r="AZ204" s="312"/>
      <c r="BA204" s="312"/>
      <c r="BB204" s="312"/>
      <c r="BC204" s="312"/>
      <c r="BD204" s="312"/>
      <c r="BE204" s="312"/>
      <c r="BF204" s="312"/>
      <c r="BG204" s="312"/>
      <c r="BH204" s="312"/>
      <c r="BI204" s="312"/>
      <c r="BJ204" s="312"/>
      <c r="BK204" s="312"/>
      <c r="BL204" s="312"/>
      <c r="BM204" s="312"/>
      <c r="BN204" s="312"/>
      <c r="BO204" s="312"/>
      <c r="BP204" s="312"/>
      <c r="BQ204" s="312"/>
      <c r="BR204" s="312"/>
      <c r="BS204" s="312"/>
      <c r="BT204" s="312"/>
      <c r="BU204" s="312"/>
      <c r="BV204" s="312"/>
      <c r="BW204" s="312"/>
      <c r="BX204" s="312"/>
      <c r="BY204" s="312"/>
      <c r="BZ204" s="312"/>
      <c r="CA204" s="312"/>
      <c r="CB204" s="312"/>
      <c r="CC204" s="312"/>
      <c r="CD204" s="312"/>
      <c r="CE204" s="312"/>
      <c r="CF204" s="312"/>
      <c r="CG204" s="312"/>
      <c r="CH204" s="312"/>
      <c r="CI204" s="312"/>
      <c r="CJ204" s="312"/>
      <c r="CK204" s="312"/>
      <c r="CL204" s="312"/>
      <c r="CM204" s="312"/>
      <c r="CN204" s="312"/>
      <c r="CO204" s="312"/>
      <c r="CP204" s="312"/>
      <c r="CQ204" s="312"/>
      <c r="CR204" s="312"/>
      <c r="CS204" s="312"/>
      <c r="CT204" s="312"/>
      <c r="CU204" s="312"/>
      <c r="CV204" s="312"/>
      <c r="CW204" s="312"/>
      <c r="CX204" s="312"/>
      <c r="CY204" s="312"/>
      <c r="CZ204" s="312"/>
      <c r="DA204" s="312"/>
      <c r="DB204" s="312"/>
      <c r="DC204" s="312"/>
      <c r="DD204" s="312"/>
      <c r="DE204" s="312"/>
      <c r="DF204" s="312"/>
      <c r="DG204" s="312"/>
      <c r="DH204" s="312"/>
      <c r="DI204" s="312"/>
      <c r="DJ204" s="312"/>
      <c r="DK204" s="312"/>
      <c r="DL204" s="312"/>
      <c r="DM204" s="312"/>
      <c r="DN204" s="312"/>
      <c r="DO204" s="312"/>
      <c r="DP204" s="312"/>
      <c r="DQ204" s="312"/>
      <c r="DR204" s="312"/>
      <c r="DS204" s="312"/>
      <c r="DT204" s="312"/>
      <c r="DU204" s="312"/>
      <c r="DV204" s="312"/>
      <c r="DW204" s="312"/>
      <c r="DX204" s="312"/>
      <c r="DY204" s="312"/>
      <c r="DZ204" s="312"/>
      <c r="EA204" s="312"/>
      <c r="EB204" s="312"/>
      <c r="EC204" s="312"/>
      <c r="ED204" s="312"/>
      <c r="EE204" s="312"/>
      <c r="EF204" s="312"/>
      <c r="EG204" s="312"/>
      <c r="EH204" s="312"/>
      <c r="EI204" s="312"/>
      <c r="EJ204" s="312"/>
      <c r="EK204" s="312"/>
      <c r="EL204" s="312"/>
      <c r="EM204" s="312"/>
      <c r="EN204" s="312"/>
      <c r="EO204" s="312"/>
      <c r="EP204" s="312"/>
      <c r="EQ204" s="312"/>
      <c r="ER204" s="312"/>
      <c r="ES204" s="312"/>
      <c r="ET204" s="312"/>
      <c r="EU204" s="312"/>
      <c r="EV204" s="312"/>
      <c r="EW204" s="312"/>
      <c r="EX204" s="312"/>
      <c r="EY204" s="312"/>
      <c r="EZ204" s="312"/>
      <c r="FA204" s="312"/>
      <c r="FB204" s="312"/>
      <c r="FC204" s="312"/>
      <c r="FD204" s="312"/>
      <c r="FE204" s="312"/>
      <c r="FF204" s="312"/>
      <c r="FG204" s="312"/>
      <c r="FH204" s="312"/>
      <c r="FI204" s="312"/>
      <c r="FJ204" s="312"/>
      <c r="FK204" s="312"/>
      <c r="FL204" s="312"/>
      <c r="FM204" s="312"/>
      <c r="FN204" s="312"/>
      <c r="FO204" s="312"/>
      <c r="FP204" s="312"/>
      <c r="FQ204" s="312"/>
      <c r="FR204" s="312"/>
      <c r="FS204" s="312"/>
      <c r="FT204" s="312"/>
      <c r="FU204" s="312"/>
      <c r="FV204" s="312"/>
      <c r="FW204" s="312"/>
      <c r="FX204" s="312"/>
      <c r="FY204" s="312"/>
      <c r="FZ204" s="312"/>
      <c r="GA204" s="312"/>
      <c r="GB204" s="312"/>
      <c r="GC204" s="312"/>
      <c r="GD204" s="312"/>
      <c r="GE204" s="312"/>
      <c r="GF204" s="312"/>
      <c r="GG204" s="312"/>
    </row>
    <row r="205" spans="1:189" s="351" customFormat="1">
      <c r="A205" s="331"/>
      <c r="B205" s="346"/>
      <c r="C205" s="346"/>
      <c r="D205" s="316"/>
      <c r="E205" s="349"/>
      <c r="G205" s="314"/>
      <c r="H205" s="349"/>
      <c r="I205" s="350"/>
      <c r="J205" s="330"/>
      <c r="K205" s="330"/>
      <c r="L205" s="330"/>
      <c r="M205" s="352"/>
      <c r="N205" s="318"/>
      <c r="O205" s="314"/>
      <c r="P205" s="647"/>
      <c r="Q205" s="647"/>
      <c r="R205" s="648"/>
      <c r="S205" s="570"/>
      <c r="T205" s="649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12"/>
      <c r="AH205" s="312"/>
      <c r="AI205" s="312"/>
      <c r="AJ205" s="312"/>
      <c r="AK205" s="312"/>
      <c r="AL205" s="312"/>
      <c r="AM205" s="312"/>
      <c r="AN205" s="312"/>
      <c r="AO205" s="312"/>
      <c r="AP205" s="312"/>
      <c r="AQ205" s="312"/>
      <c r="AR205" s="312"/>
      <c r="AS205" s="312"/>
      <c r="AT205" s="312"/>
      <c r="AU205" s="312"/>
      <c r="AV205" s="312"/>
      <c r="AW205" s="312"/>
      <c r="AX205" s="312"/>
      <c r="AY205" s="312"/>
      <c r="AZ205" s="312"/>
      <c r="BA205" s="312"/>
      <c r="BB205" s="312"/>
      <c r="BC205" s="312"/>
      <c r="BD205" s="312"/>
      <c r="BE205" s="312"/>
      <c r="BF205" s="312"/>
      <c r="BG205" s="312"/>
      <c r="BH205" s="312"/>
      <c r="BI205" s="312"/>
      <c r="BJ205" s="312"/>
      <c r="BK205" s="312"/>
      <c r="BL205" s="312"/>
      <c r="BM205" s="312"/>
      <c r="BN205" s="312"/>
      <c r="BO205" s="312"/>
      <c r="BP205" s="312"/>
      <c r="BQ205" s="312"/>
      <c r="BR205" s="312"/>
      <c r="BS205" s="312"/>
      <c r="BT205" s="312"/>
      <c r="BU205" s="312"/>
      <c r="BV205" s="312"/>
      <c r="BW205" s="312"/>
      <c r="BX205" s="312"/>
      <c r="BY205" s="312"/>
      <c r="BZ205" s="312"/>
      <c r="CA205" s="312"/>
      <c r="CB205" s="312"/>
      <c r="CC205" s="312"/>
      <c r="CD205" s="312"/>
      <c r="CE205" s="312"/>
      <c r="CF205" s="312"/>
      <c r="CG205" s="312"/>
      <c r="CH205" s="312"/>
      <c r="CI205" s="312"/>
      <c r="CJ205" s="312"/>
      <c r="CK205" s="312"/>
      <c r="CL205" s="312"/>
      <c r="CM205" s="312"/>
      <c r="CN205" s="312"/>
      <c r="CO205" s="312"/>
      <c r="CP205" s="312"/>
      <c r="CQ205" s="312"/>
      <c r="CR205" s="312"/>
      <c r="CS205" s="312"/>
      <c r="CT205" s="312"/>
      <c r="CU205" s="312"/>
      <c r="CV205" s="312"/>
      <c r="CW205" s="312"/>
      <c r="CX205" s="312"/>
      <c r="CY205" s="312"/>
      <c r="CZ205" s="312"/>
      <c r="DA205" s="312"/>
      <c r="DB205" s="312"/>
      <c r="DC205" s="312"/>
      <c r="DD205" s="312"/>
      <c r="DE205" s="312"/>
      <c r="DF205" s="312"/>
      <c r="DG205" s="312"/>
      <c r="DH205" s="312"/>
      <c r="DI205" s="312"/>
      <c r="DJ205" s="312"/>
      <c r="DK205" s="312"/>
      <c r="DL205" s="312"/>
      <c r="DM205" s="312"/>
      <c r="DN205" s="312"/>
      <c r="DO205" s="312"/>
      <c r="DP205" s="312"/>
      <c r="DQ205" s="312"/>
      <c r="DR205" s="312"/>
      <c r="DS205" s="312"/>
      <c r="DT205" s="312"/>
      <c r="DU205" s="312"/>
      <c r="DV205" s="312"/>
      <c r="DW205" s="312"/>
      <c r="DX205" s="312"/>
      <c r="DY205" s="312"/>
      <c r="DZ205" s="312"/>
      <c r="EA205" s="312"/>
      <c r="EB205" s="312"/>
      <c r="EC205" s="312"/>
      <c r="ED205" s="312"/>
      <c r="EE205" s="312"/>
      <c r="EF205" s="312"/>
      <c r="EG205" s="312"/>
      <c r="EH205" s="312"/>
      <c r="EI205" s="312"/>
      <c r="EJ205" s="312"/>
      <c r="EK205" s="312"/>
      <c r="EL205" s="312"/>
      <c r="EM205" s="312"/>
      <c r="EN205" s="312"/>
      <c r="EO205" s="312"/>
      <c r="EP205" s="312"/>
      <c r="EQ205" s="312"/>
      <c r="ER205" s="312"/>
      <c r="ES205" s="312"/>
      <c r="ET205" s="312"/>
      <c r="EU205" s="312"/>
      <c r="EV205" s="312"/>
      <c r="EW205" s="312"/>
      <c r="EX205" s="312"/>
      <c r="EY205" s="312"/>
      <c r="EZ205" s="312"/>
      <c r="FA205" s="312"/>
      <c r="FB205" s="312"/>
      <c r="FC205" s="312"/>
      <c r="FD205" s="312"/>
      <c r="FE205" s="312"/>
      <c r="FF205" s="312"/>
      <c r="FG205" s="312"/>
      <c r="FH205" s="312"/>
      <c r="FI205" s="312"/>
      <c r="FJ205" s="312"/>
      <c r="FK205" s="312"/>
      <c r="FL205" s="312"/>
      <c r="FM205" s="312"/>
      <c r="FN205" s="312"/>
      <c r="FO205" s="312"/>
      <c r="FP205" s="312"/>
      <c r="FQ205" s="312"/>
      <c r="FR205" s="312"/>
      <c r="FS205" s="312"/>
      <c r="FT205" s="312"/>
      <c r="FU205" s="312"/>
      <c r="FV205" s="312"/>
      <c r="FW205" s="312"/>
      <c r="FX205" s="312"/>
      <c r="FY205" s="312"/>
      <c r="FZ205" s="312"/>
      <c r="GA205" s="312"/>
      <c r="GB205" s="312"/>
      <c r="GC205" s="312"/>
      <c r="GD205" s="312"/>
      <c r="GE205" s="312"/>
      <c r="GF205" s="312"/>
      <c r="GG205" s="312"/>
    </row>
    <row r="206" spans="1:189" s="351" customFormat="1">
      <c r="A206" s="331"/>
      <c r="B206" s="346"/>
      <c r="C206" s="346"/>
      <c r="D206" s="316"/>
      <c r="E206" s="349"/>
      <c r="G206" s="314"/>
      <c r="H206" s="349"/>
      <c r="I206" s="350"/>
      <c r="J206" s="330"/>
      <c r="K206" s="330"/>
      <c r="L206" s="330"/>
      <c r="M206" s="352"/>
      <c r="N206" s="318"/>
      <c r="O206" s="314"/>
      <c r="P206" s="647"/>
      <c r="Q206" s="647"/>
      <c r="R206" s="648"/>
      <c r="S206" s="570"/>
      <c r="T206" s="649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12"/>
      <c r="AH206" s="312"/>
      <c r="AI206" s="312"/>
      <c r="AJ206" s="312"/>
      <c r="AK206" s="312"/>
      <c r="AL206" s="312"/>
      <c r="AM206" s="312"/>
      <c r="AN206" s="312"/>
      <c r="AO206" s="312"/>
      <c r="AP206" s="312"/>
      <c r="AQ206" s="312"/>
      <c r="AR206" s="312"/>
      <c r="AS206" s="312"/>
      <c r="AT206" s="312"/>
      <c r="AU206" s="312"/>
      <c r="AV206" s="312"/>
      <c r="AW206" s="312"/>
      <c r="AX206" s="312"/>
      <c r="AY206" s="312"/>
      <c r="AZ206" s="312"/>
      <c r="BA206" s="312"/>
      <c r="BB206" s="312"/>
      <c r="BC206" s="312"/>
      <c r="BD206" s="312"/>
      <c r="BE206" s="312"/>
      <c r="BF206" s="312"/>
      <c r="BG206" s="312"/>
      <c r="BH206" s="312"/>
      <c r="BI206" s="312"/>
      <c r="BJ206" s="312"/>
      <c r="BK206" s="312"/>
      <c r="BL206" s="312"/>
      <c r="BM206" s="312"/>
      <c r="BN206" s="312"/>
      <c r="BO206" s="312"/>
      <c r="BP206" s="312"/>
      <c r="BQ206" s="312"/>
      <c r="BR206" s="312"/>
      <c r="BS206" s="312"/>
      <c r="BT206" s="312"/>
      <c r="BU206" s="312"/>
      <c r="BV206" s="312"/>
      <c r="BW206" s="312"/>
      <c r="BX206" s="312"/>
      <c r="BY206" s="312"/>
      <c r="BZ206" s="312"/>
      <c r="CA206" s="312"/>
      <c r="CB206" s="312"/>
      <c r="CC206" s="312"/>
      <c r="CD206" s="312"/>
      <c r="CE206" s="312"/>
      <c r="CF206" s="312"/>
      <c r="CG206" s="312"/>
      <c r="CH206" s="312"/>
      <c r="CI206" s="312"/>
      <c r="CJ206" s="312"/>
      <c r="CK206" s="312"/>
      <c r="CL206" s="312"/>
      <c r="CM206" s="312"/>
      <c r="CN206" s="312"/>
      <c r="CO206" s="312"/>
      <c r="CP206" s="312"/>
      <c r="CQ206" s="312"/>
      <c r="CR206" s="312"/>
      <c r="CS206" s="312"/>
      <c r="CT206" s="312"/>
      <c r="CU206" s="312"/>
      <c r="CV206" s="312"/>
      <c r="CW206" s="312"/>
      <c r="CX206" s="312"/>
      <c r="CY206" s="312"/>
      <c r="CZ206" s="312"/>
      <c r="DA206" s="312"/>
      <c r="DB206" s="312"/>
      <c r="DC206" s="312"/>
      <c r="DD206" s="312"/>
      <c r="DE206" s="312"/>
      <c r="DF206" s="312"/>
      <c r="DG206" s="312"/>
      <c r="DH206" s="312"/>
      <c r="DI206" s="312"/>
      <c r="DJ206" s="312"/>
      <c r="DK206" s="312"/>
      <c r="DL206" s="312"/>
      <c r="DM206" s="312"/>
      <c r="DN206" s="312"/>
      <c r="DO206" s="312"/>
      <c r="DP206" s="312"/>
      <c r="DQ206" s="312"/>
      <c r="DR206" s="312"/>
      <c r="DS206" s="312"/>
      <c r="DT206" s="312"/>
      <c r="DU206" s="312"/>
      <c r="DV206" s="312"/>
      <c r="DW206" s="312"/>
      <c r="DX206" s="312"/>
      <c r="DY206" s="312"/>
      <c r="DZ206" s="312"/>
      <c r="EA206" s="312"/>
      <c r="EB206" s="312"/>
      <c r="EC206" s="312"/>
      <c r="ED206" s="312"/>
      <c r="EE206" s="312"/>
      <c r="EF206" s="312"/>
      <c r="EG206" s="312"/>
      <c r="EH206" s="312"/>
      <c r="EI206" s="312"/>
      <c r="EJ206" s="312"/>
      <c r="EK206" s="312"/>
      <c r="EL206" s="312"/>
      <c r="EM206" s="312"/>
      <c r="EN206" s="312"/>
      <c r="EO206" s="312"/>
      <c r="EP206" s="312"/>
      <c r="EQ206" s="312"/>
      <c r="ER206" s="312"/>
      <c r="ES206" s="312"/>
      <c r="ET206" s="312"/>
      <c r="EU206" s="312"/>
      <c r="EV206" s="312"/>
      <c r="EW206" s="312"/>
      <c r="EX206" s="312"/>
      <c r="EY206" s="312"/>
      <c r="EZ206" s="312"/>
      <c r="FA206" s="312"/>
      <c r="FB206" s="312"/>
      <c r="FC206" s="312"/>
      <c r="FD206" s="312"/>
      <c r="FE206" s="312"/>
      <c r="FF206" s="312"/>
      <c r="FG206" s="312"/>
      <c r="FH206" s="312"/>
      <c r="FI206" s="312"/>
      <c r="FJ206" s="312"/>
      <c r="FK206" s="312"/>
      <c r="FL206" s="312"/>
      <c r="FM206" s="312"/>
      <c r="FN206" s="312"/>
      <c r="FO206" s="312"/>
      <c r="FP206" s="312"/>
      <c r="FQ206" s="312"/>
      <c r="FR206" s="312"/>
      <c r="FS206" s="312"/>
      <c r="FT206" s="312"/>
      <c r="FU206" s="312"/>
      <c r="FV206" s="312"/>
      <c r="FW206" s="312"/>
      <c r="FX206" s="312"/>
      <c r="FY206" s="312"/>
      <c r="FZ206" s="312"/>
      <c r="GA206" s="312"/>
      <c r="GB206" s="312"/>
      <c r="GC206" s="312"/>
      <c r="GD206" s="312"/>
      <c r="GE206" s="312"/>
      <c r="GF206" s="312"/>
      <c r="GG206" s="312"/>
    </row>
    <row r="207" spans="1:189" s="351" customFormat="1">
      <c r="A207" s="331"/>
      <c r="B207" s="346"/>
      <c r="C207" s="346"/>
      <c r="D207" s="316"/>
      <c r="E207" s="349"/>
      <c r="G207" s="314"/>
      <c r="H207" s="349"/>
      <c r="I207" s="350"/>
      <c r="J207" s="330"/>
      <c r="K207" s="330"/>
      <c r="L207" s="330"/>
      <c r="M207" s="352"/>
      <c r="N207" s="318"/>
      <c r="O207" s="314"/>
      <c r="P207" s="647"/>
      <c r="Q207" s="647"/>
      <c r="R207" s="648"/>
      <c r="S207" s="570"/>
      <c r="T207" s="649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12"/>
      <c r="AH207" s="312"/>
      <c r="AI207" s="312"/>
      <c r="AJ207" s="312"/>
      <c r="AK207" s="312"/>
      <c r="AL207" s="312"/>
      <c r="AM207" s="312"/>
      <c r="AN207" s="312"/>
      <c r="AO207" s="312"/>
      <c r="AP207" s="312"/>
      <c r="AQ207" s="312"/>
      <c r="AR207" s="312"/>
      <c r="AS207" s="312"/>
      <c r="AT207" s="312"/>
      <c r="AU207" s="312"/>
      <c r="AV207" s="312"/>
      <c r="AW207" s="312"/>
      <c r="AX207" s="312"/>
      <c r="AY207" s="312"/>
      <c r="AZ207" s="312"/>
      <c r="BA207" s="312"/>
      <c r="BB207" s="312"/>
      <c r="BC207" s="312"/>
      <c r="BD207" s="312"/>
      <c r="BE207" s="312"/>
      <c r="BF207" s="312"/>
      <c r="BG207" s="312"/>
      <c r="BH207" s="312"/>
      <c r="BI207" s="312"/>
      <c r="BJ207" s="312"/>
      <c r="BK207" s="312"/>
      <c r="BL207" s="312"/>
      <c r="BM207" s="312"/>
      <c r="BN207" s="312"/>
      <c r="BO207" s="312"/>
      <c r="BP207" s="312"/>
      <c r="BQ207" s="312"/>
      <c r="BR207" s="312"/>
      <c r="BS207" s="312"/>
      <c r="BT207" s="312"/>
      <c r="BU207" s="312"/>
      <c r="BV207" s="312"/>
      <c r="BW207" s="312"/>
      <c r="BX207" s="312"/>
      <c r="BY207" s="312"/>
      <c r="BZ207" s="312"/>
      <c r="CA207" s="312"/>
      <c r="CB207" s="312"/>
      <c r="CC207" s="312"/>
      <c r="CD207" s="312"/>
      <c r="CE207" s="312"/>
      <c r="CF207" s="312"/>
      <c r="CG207" s="312"/>
      <c r="CH207" s="312"/>
      <c r="CI207" s="312"/>
      <c r="CJ207" s="312"/>
      <c r="CK207" s="312"/>
      <c r="CL207" s="312"/>
      <c r="CM207" s="312"/>
      <c r="CN207" s="312"/>
      <c r="CO207" s="312"/>
      <c r="CP207" s="312"/>
      <c r="CQ207" s="312"/>
      <c r="CR207" s="312"/>
      <c r="CS207" s="312"/>
      <c r="CT207" s="312"/>
      <c r="CU207" s="312"/>
      <c r="CV207" s="312"/>
      <c r="CW207" s="312"/>
      <c r="CX207" s="312"/>
      <c r="CY207" s="312"/>
      <c r="CZ207" s="312"/>
      <c r="DA207" s="312"/>
      <c r="DB207" s="312"/>
      <c r="DC207" s="312"/>
      <c r="DD207" s="312"/>
      <c r="DE207" s="312"/>
      <c r="DF207" s="312"/>
      <c r="DG207" s="312"/>
      <c r="DH207" s="312"/>
      <c r="DI207" s="312"/>
      <c r="DJ207" s="312"/>
      <c r="DK207" s="312"/>
      <c r="DL207" s="312"/>
      <c r="DM207" s="312"/>
      <c r="DN207" s="312"/>
      <c r="DO207" s="312"/>
      <c r="DP207" s="312"/>
      <c r="DQ207" s="312"/>
      <c r="DR207" s="312"/>
      <c r="DS207" s="312"/>
      <c r="DT207" s="312"/>
      <c r="DU207" s="312"/>
      <c r="DV207" s="312"/>
      <c r="DW207" s="312"/>
      <c r="DX207" s="312"/>
      <c r="DY207" s="312"/>
      <c r="DZ207" s="312"/>
      <c r="EA207" s="312"/>
      <c r="EB207" s="312"/>
      <c r="EC207" s="312"/>
      <c r="ED207" s="312"/>
      <c r="EE207" s="312"/>
      <c r="EF207" s="312"/>
      <c r="EG207" s="312"/>
      <c r="EH207" s="312"/>
      <c r="EI207" s="312"/>
      <c r="EJ207" s="312"/>
      <c r="EK207" s="312"/>
      <c r="EL207" s="312"/>
      <c r="EM207" s="312"/>
      <c r="EN207" s="312"/>
      <c r="EO207" s="312"/>
      <c r="EP207" s="312"/>
      <c r="EQ207" s="312"/>
      <c r="ER207" s="312"/>
      <c r="ES207" s="312"/>
      <c r="ET207" s="312"/>
      <c r="EU207" s="312"/>
      <c r="EV207" s="312"/>
      <c r="EW207" s="312"/>
      <c r="EX207" s="312"/>
      <c r="EY207" s="312"/>
      <c r="EZ207" s="312"/>
      <c r="FA207" s="312"/>
      <c r="FB207" s="312"/>
      <c r="FC207" s="312"/>
      <c r="FD207" s="312"/>
      <c r="FE207" s="312"/>
      <c r="FF207" s="312"/>
      <c r="FG207" s="312"/>
      <c r="FH207" s="312"/>
      <c r="FI207" s="312"/>
      <c r="FJ207" s="312"/>
      <c r="FK207" s="312"/>
      <c r="FL207" s="312"/>
      <c r="FM207" s="312"/>
      <c r="FN207" s="312"/>
      <c r="FO207" s="312"/>
      <c r="FP207" s="312"/>
      <c r="FQ207" s="312"/>
      <c r="FR207" s="312"/>
      <c r="FS207" s="312"/>
      <c r="FT207" s="312"/>
      <c r="FU207" s="312"/>
      <c r="FV207" s="312"/>
      <c r="FW207" s="312"/>
      <c r="FX207" s="312"/>
      <c r="FY207" s="312"/>
      <c r="FZ207" s="312"/>
      <c r="GA207" s="312"/>
      <c r="GB207" s="312"/>
      <c r="GC207" s="312"/>
      <c r="GD207" s="312"/>
      <c r="GE207" s="312"/>
      <c r="GF207" s="312"/>
      <c r="GG207" s="312"/>
    </row>
    <row r="208" spans="1:189" s="351" customFormat="1">
      <c r="A208" s="331"/>
      <c r="B208" s="346"/>
      <c r="C208" s="346"/>
      <c r="D208" s="316"/>
      <c r="E208" s="349"/>
      <c r="G208" s="314"/>
      <c r="H208" s="349"/>
      <c r="I208" s="350"/>
      <c r="J208" s="330"/>
      <c r="K208" s="330"/>
      <c r="L208" s="330"/>
      <c r="M208" s="352"/>
      <c r="N208" s="318"/>
      <c r="O208" s="314"/>
      <c r="P208" s="647"/>
      <c r="Q208" s="647"/>
      <c r="R208" s="648"/>
      <c r="S208" s="570"/>
      <c r="T208" s="649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12"/>
      <c r="AH208" s="312"/>
      <c r="AI208" s="312"/>
      <c r="AJ208" s="312"/>
      <c r="AK208" s="312"/>
      <c r="AL208" s="312"/>
      <c r="AM208" s="312"/>
      <c r="AN208" s="312"/>
      <c r="AO208" s="312"/>
      <c r="AP208" s="312"/>
      <c r="AQ208" s="312"/>
      <c r="AR208" s="312"/>
      <c r="AS208" s="312"/>
      <c r="AT208" s="312"/>
      <c r="AU208" s="312"/>
      <c r="AV208" s="312"/>
      <c r="AW208" s="312"/>
      <c r="AX208" s="312"/>
      <c r="AY208" s="312"/>
      <c r="AZ208" s="312"/>
      <c r="BA208" s="312"/>
      <c r="BB208" s="312"/>
      <c r="BC208" s="312"/>
      <c r="BD208" s="312"/>
      <c r="BE208" s="312"/>
      <c r="BF208" s="312"/>
      <c r="BG208" s="312"/>
      <c r="BH208" s="312"/>
      <c r="BI208" s="312"/>
      <c r="BJ208" s="312"/>
      <c r="BK208" s="312"/>
      <c r="BL208" s="312"/>
      <c r="BM208" s="312"/>
      <c r="BN208" s="312"/>
      <c r="BO208" s="312"/>
      <c r="BP208" s="312"/>
      <c r="BQ208" s="312"/>
      <c r="BR208" s="312"/>
      <c r="BS208" s="312"/>
      <c r="BT208" s="312"/>
      <c r="BU208" s="312"/>
      <c r="BV208" s="312"/>
      <c r="BW208" s="312"/>
      <c r="BX208" s="312"/>
      <c r="BY208" s="312"/>
      <c r="BZ208" s="312"/>
      <c r="CA208" s="312"/>
      <c r="CB208" s="312"/>
      <c r="CC208" s="312"/>
      <c r="CD208" s="312"/>
      <c r="CE208" s="312"/>
      <c r="CF208" s="312"/>
      <c r="CG208" s="312"/>
      <c r="CH208" s="312"/>
      <c r="CI208" s="312"/>
      <c r="CJ208" s="312"/>
      <c r="CK208" s="312"/>
      <c r="CL208" s="312"/>
      <c r="CM208" s="312"/>
      <c r="CN208" s="312"/>
      <c r="CO208" s="312"/>
      <c r="CP208" s="312"/>
      <c r="CQ208" s="312"/>
      <c r="CR208" s="312"/>
      <c r="CS208" s="312"/>
      <c r="CT208" s="312"/>
      <c r="CU208" s="312"/>
      <c r="CV208" s="312"/>
      <c r="CW208" s="312"/>
      <c r="CX208" s="312"/>
      <c r="CY208" s="312"/>
      <c r="CZ208" s="312"/>
      <c r="DA208" s="312"/>
      <c r="DB208" s="312"/>
      <c r="DC208" s="312"/>
      <c r="DD208" s="312"/>
      <c r="DE208" s="312"/>
      <c r="DF208" s="312"/>
      <c r="DG208" s="312"/>
      <c r="DH208" s="312"/>
      <c r="DI208" s="312"/>
      <c r="DJ208" s="312"/>
      <c r="DK208" s="312"/>
      <c r="DL208" s="312"/>
      <c r="DM208" s="312"/>
      <c r="DN208" s="312"/>
      <c r="DO208" s="312"/>
      <c r="DP208" s="312"/>
      <c r="DQ208" s="312"/>
      <c r="DR208" s="312"/>
      <c r="DS208" s="312"/>
      <c r="DT208" s="312"/>
      <c r="DU208" s="312"/>
      <c r="DV208" s="312"/>
      <c r="DW208" s="312"/>
      <c r="DX208" s="312"/>
      <c r="DY208" s="312"/>
      <c r="DZ208" s="312"/>
      <c r="EA208" s="312"/>
      <c r="EB208" s="312"/>
      <c r="EC208" s="312"/>
      <c r="ED208" s="312"/>
      <c r="EE208" s="312"/>
      <c r="EF208" s="312"/>
      <c r="EG208" s="312"/>
      <c r="EH208" s="312"/>
      <c r="EI208" s="312"/>
      <c r="EJ208" s="312"/>
      <c r="EK208" s="312"/>
      <c r="EL208" s="312"/>
      <c r="EM208" s="312"/>
      <c r="EN208" s="312"/>
      <c r="EO208" s="312"/>
      <c r="EP208" s="312"/>
      <c r="EQ208" s="312"/>
      <c r="ER208" s="312"/>
      <c r="ES208" s="312"/>
      <c r="ET208" s="312"/>
      <c r="EU208" s="312"/>
      <c r="EV208" s="312"/>
      <c r="EW208" s="312"/>
      <c r="EX208" s="312"/>
      <c r="EY208" s="312"/>
      <c r="EZ208" s="312"/>
      <c r="FA208" s="312"/>
      <c r="FB208" s="312"/>
      <c r="FC208" s="312"/>
      <c r="FD208" s="312"/>
      <c r="FE208" s="312"/>
      <c r="FF208" s="312"/>
      <c r="FG208" s="312"/>
      <c r="FH208" s="312"/>
      <c r="FI208" s="312"/>
      <c r="FJ208" s="312"/>
      <c r="FK208" s="312"/>
      <c r="FL208" s="312"/>
      <c r="FM208" s="312"/>
      <c r="FN208" s="312"/>
      <c r="FO208" s="312"/>
      <c r="FP208" s="312"/>
      <c r="FQ208" s="312"/>
      <c r="FR208" s="312"/>
      <c r="FS208" s="312"/>
      <c r="FT208" s="312"/>
      <c r="FU208" s="312"/>
      <c r="FV208" s="312"/>
      <c r="FW208" s="312"/>
      <c r="FX208" s="312"/>
      <c r="FY208" s="312"/>
      <c r="FZ208" s="312"/>
      <c r="GA208" s="312"/>
      <c r="GB208" s="312"/>
      <c r="GC208" s="312"/>
      <c r="GD208" s="312"/>
      <c r="GE208" s="312"/>
      <c r="GF208" s="312"/>
      <c r="GG208" s="312"/>
    </row>
    <row r="209" spans="1:189" s="351" customFormat="1">
      <c r="A209" s="331"/>
      <c r="B209" s="346"/>
      <c r="C209" s="346"/>
      <c r="D209" s="316"/>
      <c r="E209" s="349"/>
      <c r="G209" s="314"/>
      <c r="H209" s="349"/>
      <c r="I209" s="350"/>
      <c r="J209" s="330"/>
      <c r="K209" s="330"/>
      <c r="L209" s="330"/>
      <c r="M209" s="352"/>
      <c r="N209" s="318"/>
      <c r="O209" s="314"/>
      <c r="P209" s="647"/>
      <c r="Q209" s="647"/>
      <c r="R209" s="648"/>
      <c r="S209" s="570"/>
      <c r="T209" s="649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12"/>
      <c r="AH209" s="312"/>
      <c r="AI209" s="312"/>
      <c r="AJ209" s="312"/>
      <c r="AK209" s="312"/>
      <c r="AL209" s="312"/>
      <c r="AM209" s="312"/>
      <c r="AN209" s="312"/>
      <c r="AO209" s="312"/>
      <c r="AP209" s="312"/>
      <c r="AQ209" s="312"/>
      <c r="AR209" s="312"/>
      <c r="AS209" s="312"/>
      <c r="AT209" s="312"/>
      <c r="AU209" s="312"/>
      <c r="AV209" s="312"/>
      <c r="AW209" s="312"/>
      <c r="AX209" s="312"/>
      <c r="AY209" s="312"/>
      <c r="AZ209" s="312"/>
      <c r="BA209" s="312"/>
      <c r="BB209" s="312"/>
      <c r="BC209" s="312"/>
      <c r="BD209" s="312"/>
      <c r="BE209" s="312"/>
      <c r="BF209" s="312"/>
      <c r="BG209" s="312"/>
      <c r="BH209" s="312"/>
      <c r="BI209" s="312"/>
      <c r="BJ209" s="312"/>
      <c r="BK209" s="312"/>
      <c r="BL209" s="312"/>
      <c r="BM209" s="312"/>
      <c r="BN209" s="312"/>
      <c r="BO209" s="312"/>
      <c r="BP209" s="312"/>
      <c r="BQ209" s="312"/>
      <c r="BR209" s="312"/>
      <c r="BS209" s="312"/>
      <c r="BT209" s="312"/>
      <c r="BU209" s="312"/>
      <c r="BV209" s="312"/>
      <c r="BW209" s="312"/>
      <c r="BX209" s="312"/>
      <c r="BY209" s="312"/>
      <c r="BZ209" s="312"/>
      <c r="CA209" s="312"/>
      <c r="CB209" s="312"/>
      <c r="CC209" s="312"/>
      <c r="CD209" s="312"/>
      <c r="CE209" s="312"/>
      <c r="CF209" s="312"/>
      <c r="CG209" s="312"/>
      <c r="CH209" s="312"/>
      <c r="CI209" s="312"/>
      <c r="CJ209" s="312"/>
      <c r="CK209" s="312"/>
      <c r="CL209" s="312"/>
      <c r="CM209" s="312"/>
      <c r="CN209" s="312"/>
      <c r="CO209" s="312"/>
      <c r="CP209" s="312"/>
      <c r="CQ209" s="312"/>
      <c r="CR209" s="312"/>
      <c r="CS209" s="312"/>
      <c r="CT209" s="312"/>
      <c r="CU209" s="312"/>
      <c r="CV209" s="312"/>
      <c r="CW209" s="312"/>
      <c r="CX209" s="312"/>
      <c r="CY209" s="312"/>
      <c r="CZ209" s="312"/>
      <c r="DA209" s="312"/>
      <c r="DB209" s="312"/>
      <c r="DC209" s="312"/>
      <c r="DD209" s="312"/>
      <c r="DE209" s="312"/>
      <c r="DF209" s="312"/>
      <c r="DG209" s="312"/>
      <c r="DH209" s="312"/>
      <c r="DI209" s="312"/>
      <c r="DJ209" s="312"/>
      <c r="DK209" s="312"/>
      <c r="DL209" s="312"/>
      <c r="DM209" s="312"/>
      <c r="DN209" s="312"/>
      <c r="DO209" s="312"/>
      <c r="DP209" s="312"/>
      <c r="DQ209" s="312"/>
      <c r="DR209" s="312"/>
      <c r="DS209" s="312"/>
      <c r="DT209" s="312"/>
      <c r="DU209" s="312"/>
      <c r="DV209" s="312"/>
      <c r="DW209" s="312"/>
      <c r="DX209" s="312"/>
      <c r="DY209" s="312"/>
      <c r="DZ209" s="312"/>
      <c r="EA209" s="312"/>
      <c r="EB209" s="312"/>
      <c r="EC209" s="312"/>
      <c r="ED209" s="312"/>
      <c r="EE209" s="312"/>
      <c r="EF209" s="312"/>
      <c r="EG209" s="312"/>
      <c r="EH209" s="312"/>
      <c r="EI209" s="312"/>
      <c r="EJ209" s="312"/>
      <c r="EK209" s="312"/>
      <c r="EL209" s="312"/>
      <c r="EM209" s="312"/>
      <c r="EN209" s="312"/>
      <c r="EO209" s="312"/>
      <c r="EP209" s="312"/>
      <c r="EQ209" s="312"/>
      <c r="ER209" s="312"/>
      <c r="ES209" s="312"/>
      <c r="ET209" s="312"/>
      <c r="EU209" s="312"/>
      <c r="EV209" s="312"/>
      <c r="EW209" s="312"/>
      <c r="EX209" s="312"/>
      <c r="EY209" s="312"/>
      <c r="EZ209" s="312"/>
      <c r="FA209" s="312"/>
      <c r="FB209" s="312"/>
      <c r="FC209" s="312"/>
      <c r="FD209" s="312"/>
      <c r="FE209" s="312"/>
      <c r="FF209" s="312"/>
      <c r="FG209" s="312"/>
      <c r="FH209" s="312"/>
      <c r="FI209" s="312"/>
      <c r="FJ209" s="312"/>
      <c r="FK209" s="312"/>
      <c r="FL209" s="312"/>
      <c r="FM209" s="312"/>
      <c r="FN209" s="312"/>
      <c r="FO209" s="312"/>
      <c r="FP209" s="312"/>
      <c r="FQ209" s="312"/>
      <c r="FR209" s="312"/>
      <c r="FS209" s="312"/>
      <c r="FT209" s="312"/>
      <c r="FU209" s="312"/>
      <c r="FV209" s="312"/>
      <c r="FW209" s="312"/>
      <c r="FX209" s="312"/>
      <c r="FY209" s="312"/>
      <c r="FZ209" s="312"/>
      <c r="GA209" s="312"/>
      <c r="GB209" s="312"/>
      <c r="GC209" s="312"/>
      <c r="GD209" s="312"/>
      <c r="GE209" s="312"/>
      <c r="GF209" s="312"/>
      <c r="GG209" s="312"/>
    </row>
    <row r="210" spans="1:189" s="351" customFormat="1">
      <c r="A210" s="331"/>
      <c r="B210" s="346"/>
      <c r="C210" s="346"/>
      <c r="D210" s="316"/>
      <c r="E210" s="349"/>
      <c r="G210" s="314"/>
      <c r="H210" s="349"/>
      <c r="I210" s="350"/>
      <c r="J210" s="330"/>
      <c r="K210" s="330"/>
      <c r="L210" s="330"/>
      <c r="M210" s="352"/>
      <c r="N210" s="318"/>
      <c r="O210" s="314"/>
      <c r="P210" s="647"/>
      <c r="Q210" s="647"/>
      <c r="R210" s="648"/>
      <c r="S210" s="570"/>
      <c r="T210" s="649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12"/>
      <c r="AH210" s="312"/>
      <c r="AI210" s="312"/>
      <c r="AJ210" s="312"/>
      <c r="AK210" s="312"/>
      <c r="AL210" s="312"/>
      <c r="AM210" s="312"/>
      <c r="AN210" s="312"/>
      <c r="AO210" s="312"/>
      <c r="AP210" s="312"/>
      <c r="AQ210" s="312"/>
      <c r="AR210" s="312"/>
      <c r="AS210" s="312"/>
      <c r="AT210" s="312"/>
      <c r="AU210" s="312"/>
      <c r="AV210" s="312"/>
      <c r="AW210" s="312"/>
      <c r="AX210" s="312"/>
      <c r="AY210" s="312"/>
      <c r="AZ210" s="312"/>
      <c r="BA210" s="312"/>
      <c r="BB210" s="312"/>
      <c r="BC210" s="312"/>
      <c r="BD210" s="312"/>
      <c r="BE210" s="312"/>
      <c r="BF210" s="312"/>
      <c r="BG210" s="312"/>
      <c r="BH210" s="312"/>
      <c r="BI210" s="312"/>
      <c r="BJ210" s="312"/>
      <c r="BK210" s="312"/>
      <c r="BL210" s="312"/>
      <c r="BM210" s="312"/>
      <c r="BN210" s="312"/>
      <c r="BO210" s="312"/>
      <c r="BP210" s="312"/>
      <c r="BQ210" s="312"/>
      <c r="BR210" s="312"/>
      <c r="BS210" s="312"/>
      <c r="BT210" s="312"/>
      <c r="BU210" s="312"/>
      <c r="BV210" s="312"/>
      <c r="BW210" s="312"/>
      <c r="BX210" s="312"/>
      <c r="BY210" s="312"/>
      <c r="BZ210" s="312"/>
      <c r="CA210" s="312"/>
      <c r="CB210" s="312"/>
      <c r="CC210" s="312"/>
      <c r="CD210" s="312"/>
      <c r="CE210" s="312"/>
      <c r="CF210" s="312"/>
      <c r="CG210" s="312"/>
      <c r="CH210" s="312"/>
      <c r="CI210" s="312"/>
      <c r="CJ210" s="312"/>
      <c r="CK210" s="312"/>
      <c r="CL210" s="312"/>
      <c r="CM210" s="312"/>
      <c r="CN210" s="312"/>
      <c r="CO210" s="312"/>
      <c r="CP210" s="312"/>
      <c r="CQ210" s="312"/>
      <c r="CR210" s="312"/>
      <c r="CS210" s="312"/>
      <c r="CT210" s="312"/>
      <c r="CU210" s="312"/>
      <c r="CV210" s="312"/>
      <c r="CW210" s="312"/>
      <c r="CX210" s="312"/>
      <c r="CY210" s="312"/>
      <c r="CZ210" s="312"/>
      <c r="DA210" s="312"/>
      <c r="DB210" s="312"/>
      <c r="DC210" s="312"/>
      <c r="DD210" s="312"/>
      <c r="DE210" s="312"/>
      <c r="DF210" s="312"/>
      <c r="DG210" s="312"/>
      <c r="DH210" s="312"/>
      <c r="DI210" s="312"/>
      <c r="DJ210" s="312"/>
      <c r="DK210" s="312"/>
      <c r="DL210" s="312"/>
      <c r="DM210" s="312"/>
      <c r="DN210" s="312"/>
      <c r="DO210" s="312"/>
      <c r="DP210" s="312"/>
      <c r="DQ210" s="312"/>
      <c r="DR210" s="312"/>
      <c r="DS210" s="312"/>
      <c r="DT210" s="312"/>
      <c r="DU210" s="312"/>
      <c r="DV210" s="312"/>
      <c r="DW210" s="312"/>
      <c r="DX210" s="312"/>
      <c r="DY210" s="312"/>
      <c r="DZ210" s="312"/>
      <c r="EA210" s="312"/>
      <c r="EB210" s="312"/>
      <c r="EC210" s="312"/>
      <c r="ED210" s="312"/>
      <c r="EE210" s="312"/>
      <c r="EF210" s="312"/>
      <c r="EG210" s="312"/>
      <c r="EH210" s="312"/>
      <c r="EI210" s="312"/>
      <c r="EJ210" s="312"/>
      <c r="EK210" s="312"/>
      <c r="EL210" s="312"/>
      <c r="EM210" s="312"/>
      <c r="EN210" s="312"/>
      <c r="EO210" s="312"/>
      <c r="EP210" s="312"/>
      <c r="EQ210" s="312"/>
      <c r="ER210" s="312"/>
      <c r="ES210" s="312"/>
      <c r="ET210" s="312"/>
      <c r="EU210" s="312"/>
      <c r="EV210" s="312"/>
      <c r="EW210" s="312"/>
      <c r="EX210" s="312"/>
      <c r="EY210" s="312"/>
      <c r="EZ210" s="312"/>
      <c r="FA210" s="312"/>
      <c r="FB210" s="312"/>
      <c r="FC210" s="312"/>
      <c r="FD210" s="312"/>
      <c r="FE210" s="312"/>
      <c r="FF210" s="312"/>
      <c r="FG210" s="312"/>
      <c r="FH210" s="312"/>
      <c r="FI210" s="312"/>
      <c r="FJ210" s="312"/>
      <c r="FK210" s="312"/>
      <c r="FL210" s="312"/>
      <c r="FM210" s="312"/>
      <c r="FN210" s="312"/>
      <c r="FO210" s="312"/>
      <c r="FP210" s="312"/>
      <c r="FQ210" s="312"/>
      <c r="FR210" s="312"/>
      <c r="FS210" s="312"/>
      <c r="FT210" s="312"/>
      <c r="FU210" s="312"/>
      <c r="FV210" s="312"/>
      <c r="FW210" s="312"/>
      <c r="FX210" s="312"/>
      <c r="FY210" s="312"/>
      <c r="FZ210" s="312"/>
      <c r="GA210" s="312"/>
      <c r="GB210" s="312"/>
      <c r="GC210" s="312"/>
      <c r="GD210" s="312"/>
      <c r="GE210" s="312"/>
      <c r="GF210" s="312"/>
      <c r="GG210" s="312"/>
    </row>
    <row r="211" spans="1:189">
      <c r="A211" s="331"/>
      <c r="B211" s="346"/>
      <c r="C211" s="346"/>
      <c r="D211" s="316"/>
      <c r="E211" s="349"/>
      <c r="F211" s="351"/>
      <c r="H211" s="349"/>
      <c r="I211" s="350"/>
      <c r="M211" s="352"/>
      <c r="P211" s="647"/>
      <c r="Q211" s="647"/>
      <c r="R211" s="648"/>
      <c r="S211" s="570"/>
      <c r="T211" s="649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</row>
    <row r="212" spans="1:189">
      <c r="A212" s="331"/>
      <c r="B212" s="346"/>
      <c r="C212" s="346"/>
      <c r="D212" s="316"/>
      <c r="E212" s="349"/>
      <c r="F212" s="351"/>
      <c r="H212" s="349"/>
      <c r="I212" s="350"/>
      <c r="M212" s="352"/>
      <c r="P212" s="647"/>
      <c r="Q212" s="647"/>
      <c r="R212" s="648"/>
      <c r="S212" s="570"/>
      <c r="T212" s="649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  <c r="AL212" s="348"/>
      <c r="AM212" s="348"/>
      <c r="AN212" s="348"/>
      <c r="AO212" s="351"/>
      <c r="AP212" s="351"/>
      <c r="AQ212" s="351"/>
      <c r="AR212" s="351"/>
      <c r="AS212" s="351"/>
      <c r="AT212" s="351"/>
      <c r="AU212" s="351"/>
      <c r="AV212" s="351"/>
      <c r="AW212" s="351"/>
      <c r="AX212" s="351"/>
      <c r="AY212" s="351"/>
      <c r="AZ212" s="351"/>
      <c r="BA212" s="351"/>
      <c r="BB212" s="351"/>
      <c r="BC212" s="351"/>
      <c r="BD212" s="351"/>
      <c r="BE212" s="351"/>
      <c r="BF212" s="351"/>
      <c r="BG212" s="351"/>
      <c r="BH212" s="351"/>
      <c r="BI212" s="351"/>
      <c r="BJ212" s="351"/>
      <c r="BK212" s="351"/>
      <c r="BL212" s="351"/>
      <c r="BM212" s="351"/>
      <c r="BN212" s="351"/>
      <c r="BO212" s="351"/>
      <c r="BP212" s="351"/>
      <c r="BQ212" s="351"/>
      <c r="BR212" s="351"/>
      <c r="BS212" s="351"/>
      <c r="BT212" s="351"/>
      <c r="BU212" s="351"/>
      <c r="BV212" s="351"/>
      <c r="BW212" s="351"/>
      <c r="BX212" s="351"/>
      <c r="BY212" s="351"/>
      <c r="BZ212" s="351"/>
      <c r="CA212" s="351"/>
      <c r="CB212" s="351"/>
      <c r="CC212" s="351"/>
      <c r="CD212" s="351"/>
      <c r="CE212" s="351"/>
      <c r="CF212" s="351"/>
      <c r="CG212" s="351"/>
      <c r="CH212" s="351"/>
      <c r="CI212" s="351"/>
      <c r="CJ212" s="351"/>
      <c r="CK212" s="351"/>
      <c r="CL212" s="351"/>
      <c r="CM212" s="351"/>
      <c r="CN212" s="351"/>
      <c r="CO212" s="351"/>
      <c r="CP212" s="351"/>
      <c r="CQ212" s="351"/>
      <c r="CR212" s="351"/>
      <c r="CS212" s="351"/>
      <c r="CT212" s="351"/>
      <c r="CU212" s="351"/>
      <c r="CV212" s="351"/>
      <c r="CW212" s="351"/>
      <c r="CX212" s="351"/>
      <c r="CY212" s="351"/>
      <c r="CZ212" s="351"/>
      <c r="DA212" s="351"/>
      <c r="DB212" s="351"/>
      <c r="DC212" s="351"/>
      <c r="DD212" s="351"/>
      <c r="DE212" s="351"/>
      <c r="DF212" s="351"/>
      <c r="DG212" s="351"/>
      <c r="DH212" s="351"/>
      <c r="DI212" s="351"/>
      <c r="DJ212" s="351"/>
      <c r="DK212" s="351"/>
      <c r="DL212" s="351"/>
      <c r="DM212" s="351"/>
      <c r="DN212" s="351"/>
      <c r="DO212" s="351"/>
      <c r="DP212" s="351"/>
      <c r="DQ212" s="351"/>
      <c r="DR212" s="351"/>
      <c r="DS212" s="351"/>
      <c r="DT212" s="351"/>
      <c r="DU212" s="351"/>
      <c r="DV212" s="351"/>
      <c r="DW212" s="351"/>
      <c r="DX212" s="351"/>
      <c r="DY212" s="351"/>
      <c r="DZ212" s="351"/>
      <c r="EA212" s="351"/>
      <c r="EB212" s="351"/>
      <c r="EC212" s="351"/>
      <c r="ED212" s="351"/>
      <c r="EE212" s="351"/>
      <c r="EF212" s="351"/>
      <c r="EG212" s="351"/>
      <c r="EH212" s="351"/>
      <c r="EI212" s="351"/>
      <c r="EJ212" s="351"/>
      <c r="EK212" s="351"/>
      <c r="EL212" s="351"/>
      <c r="EM212" s="351"/>
      <c r="EN212" s="351"/>
      <c r="EO212" s="351"/>
      <c r="EP212" s="351"/>
      <c r="EQ212" s="351"/>
      <c r="ER212" s="351"/>
      <c r="ES212" s="351"/>
      <c r="ET212" s="351"/>
      <c r="EU212" s="351"/>
      <c r="EV212" s="351"/>
      <c r="EW212" s="351"/>
      <c r="EX212" s="351"/>
      <c r="EY212" s="351"/>
      <c r="EZ212" s="351"/>
      <c r="FA212" s="351"/>
      <c r="FB212" s="351"/>
      <c r="FC212" s="351"/>
      <c r="FD212" s="351"/>
      <c r="FE212" s="351"/>
      <c r="FF212" s="351"/>
      <c r="FG212" s="351"/>
      <c r="FH212" s="351"/>
      <c r="FI212" s="351"/>
      <c r="FJ212" s="351"/>
      <c r="FK212" s="351"/>
      <c r="FL212" s="351"/>
      <c r="FM212" s="351"/>
      <c r="FN212" s="351"/>
      <c r="FO212" s="351"/>
      <c r="FP212" s="351"/>
      <c r="FQ212" s="351"/>
      <c r="FR212" s="351"/>
      <c r="FS212" s="351"/>
      <c r="FT212" s="351"/>
      <c r="FU212" s="351"/>
      <c r="FV212" s="351"/>
      <c r="FW212" s="351"/>
      <c r="FX212" s="351"/>
      <c r="FY212" s="351"/>
      <c r="FZ212" s="351"/>
      <c r="GA212" s="351"/>
      <c r="GB212" s="351"/>
      <c r="GC212" s="351"/>
      <c r="GD212" s="351"/>
      <c r="GE212" s="351"/>
      <c r="GF212" s="351"/>
      <c r="GG212" s="351"/>
    </row>
    <row r="213" spans="1:189">
      <c r="A213" s="331"/>
      <c r="B213" s="346"/>
      <c r="C213" s="346"/>
      <c r="D213" s="316"/>
      <c r="F213" s="319"/>
      <c r="P213" s="646"/>
      <c r="AG213" s="348"/>
      <c r="AH213" s="348"/>
      <c r="AI213" s="348"/>
      <c r="AJ213" s="348"/>
      <c r="AK213" s="348"/>
      <c r="AL213" s="348"/>
      <c r="AM213" s="348"/>
      <c r="AN213" s="348"/>
      <c r="AO213" s="351"/>
      <c r="AP213" s="351"/>
      <c r="AQ213" s="351"/>
      <c r="AR213" s="351"/>
      <c r="AS213" s="351"/>
      <c r="AT213" s="351"/>
      <c r="AU213" s="351"/>
      <c r="AV213" s="351"/>
      <c r="AW213" s="351"/>
      <c r="AX213" s="351"/>
      <c r="AY213" s="351"/>
      <c r="AZ213" s="351"/>
      <c r="BA213" s="351"/>
      <c r="BB213" s="351"/>
      <c r="BC213" s="351"/>
      <c r="BD213" s="351"/>
      <c r="BE213" s="351"/>
      <c r="BF213" s="351"/>
      <c r="BG213" s="351"/>
      <c r="BH213" s="351"/>
      <c r="BI213" s="351"/>
      <c r="BJ213" s="351"/>
      <c r="BK213" s="351"/>
      <c r="BL213" s="351"/>
      <c r="BM213" s="351"/>
      <c r="BN213" s="351"/>
      <c r="BO213" s="351"/>
      <c r="BP213" s="351"/>
      <c r="BQ213" s="351"/>
      <c r="BR213" s="351"/>
      <c r="BS213" s="351"/>
      <c r="BT213" s="351"/>
      <c r="BU213" s="351"/>
      <c r="BV213" s="351"/>
      <c r="BW213" s="351"/>
      <c r="BX213" s="351"/>
      <c r="BY213" s="351"/>
      <c r="BZ213" s="351"/>
      <c r="CA213" s="351"/>
      <c r="CB213" s="351"/>
      <c r="CC213" s="351"/>
      <c r="CD213" s="351"/>
      <c r="CE213" s="351"/>
      <c r="CF213" s="351"/>
      <c r="CG213" s="351"/>
      <c r="CH213" s="351"/>
      <c r="CI213" s="351"/>
      <c r="CJ213" s="351"/>
      <c r="CK213" s="351"/>
      <c r="CL213" s="351"/>
      <c r="CM213" s="351"/>
      <c r="CN213" s="351"/>
      <c r="CO213" s="351"/>
      <c r="CP213" s="351"/>
      <c r="CQ213" s="351"/>
      <c r="CR213" s="351"/>
      <c r="CS213" s="351"/>
      <c r="CT213" s="351"/>
      <c r="CU213" s="351"/>
      <c r="CV213" s="351"/>
      <c r="CW213" s="351"/>
      <c r="CX213" s="351"/>
      <c r="CY213" s="351"/>
      <c r="CZ213" s="351"/>
      <c r="DA213" s="351"/>
      <c r="DB213" s="351"/>
      <c r="DC213" s="351"/>
      <c r="DD213" s="351"/>
      <c r="DE213" s="351"/>
      <c r="DF213" s="351"/>
      <c r="DG213" s="351"/>
      <c r="DH213" s="351"/>
      <c r="DI213" s="351"/>
      <c r="DJ213" s="351"/>
      <c r="DK213" s="351"/>
      <c r="DL213" s="351"/>
      <c r="DM213" s="351"/>
      <c r="DN213" s="351"/>
      <c r="DO213" s="351"/>
      <c r="DP213" s="351"/>
      <c r="DQ213" s="351"/>
      <c r="DR213" s="351"/>
      <c r="DS213" s="351"/>
      <c r="DT213" s="351"/>
      <c r="DU213" s="351"/>
      <c r="DV213" s="351"/>
      <c r="DW213" s="351"/>
      <c r="DX213" s="351"/>
      <c r="DY213" s="351"/>
      <c r="DZ213" s="351"/>
      <c r="EA213" s="351"/>
      <c r="EB213" s="351"/>
      <c r="EC213" s="351"/>
      <c r="ED213" s="351"/>
      <c r="EE213" s="351"/>
      <c r="EF213" s="351"/>
      <c r="EG213" s="351"/>
      <c r="EH213" s="351"/>
      <c r="EI213" s="351"/>
      <c r="EJ213" s="351"/>
      <c r="EK213" s="351"/>
      <c r="EL213" s="351"/>
      <c r="EM213" s="351"/>
      <c r="EN213" s="351"/>
      <c r="EO213" s="351"/>
      <c r="EP213" s="351"/>
      <c r="EQ213" s="351"/>
      <c r="ER213" s="351"/>
      <c r="ES213" s="351"/>
      <c r="ET213" s="351"/>
      <c r="EU213" s="351"/>
      <c r="EV213" s="351"/>
      <c r="EW213" s="351"/>
      <c r="EX213" s="351"/>
      <c r="EY213" s="351"/>
      <c r="EZ213" s="351"/>
      <c r="FA213" s="351"/>
      <c r="FB213" s="351"/>
      <c r="FC213" s="351"/>
      <c r="FD213" s="351"/>
      <c r="FE213" s="351"/>
      <c r="FF213" s="351"/>
      <c r="FG213" s="351"/>
      <c r="FH213" s="351"/>
      <c r="FI213" s="351"/>
      <c r="FJ213" s="351"/>
      <c r="FK213" s="351"/>
      <c r="FL213" s="351"/>
      <c r="FM213" s="351"/>
      <c r="FN213" s="351"/>
      <c r="FO213" s="351"/>
      <c r="FP213" s="351"/>
      <c r="FQ213" s="351"/>
      <c r="FR213" s="351"/>
      <c r="FS213" s="351"/>
      <c r="FT213" s="351"/>
      <c r="FU213" s="351"/>
      <c r="FV213" s="351"/>
      <c r="FW213" s="351"/>
      <c r="FX213" s="351"/>
      <c r="FY213" s="351"/>
      <c r="FZ213" s="351"/>
      <c r="GA213" s="351"/>
      <c r="GB213" s="351"/>
      <c r="GC213" s="351"/>
      <c r="GD213" s="351"/>
      <c r="GE213" s="351"/>
      <c r="GF213" s="351"/>
      <c r="GG213" s="351"/>
    </row>
    <row r="214" spans="1:189">
      <c r="A214" s="331"/>
      <c r="B214" s="346"/>
      <c r="C214" s="346"/>
      <c r="D214" s="316"/>
      <c r="F214" s="319"/>
      <c r="I214" s="356"/>
      <c r="AG214" s="348"/>
      <c r="AH214" s="348"/>
      <c r="AI214" s="348"/>
      <c r="AJ214" s="348"/>
      <c r="AK214" s="348"/>
      <c r="AL214" s="348"/>
      <c r="AM214" s="348"/>
      <c r="AN214" s="348"/>
      <c r="AO214" s="351"/>
      <c r="AP214" s="351"/>
      <c r="AQ214" s="351"/>
      <c r="AR214" s="351"/>
      <c r="AS214" s="351"/>
      <c r="AT214" s="351"/>
      <c r="AU214" s="351"/>
      <c r="AV214" s="351"/>
      <c r="AW214" s="351"/>
      <c r="AX214" s="351"/>
      <c r="AY214" s="351"/>
      <c r="AZ214" s="351"/>
      <c r="BA214" s="351"/>
      <c r="BB214" s="351"/>
      <c r="BC214" s="351"/>
      <c r="BD214" s="351"/>
      <c r="BE214" s="351"/>
      <c r="BF214" s="351"/>
      <c r="BG214" s="351"/>
      <c r="BH214" s="351"/>
      <c r="BI214" s="351"/>
      <c r="BJ214" s="351"/>
      <c r="BK214" s="351"/>
      <c r="BL214" s="351"/>
      <c r="BM214" s="351"/>
      <c r="BN214" s="351"/>
      <c r="BO214" s="351"/>
      <c r="BP214" s="351"/>
      <c r="BQ214" s="351"/>
      <c r="BR214" s="351"/>
      <c r="BS214" s="351"/>
      <c r="BT214" s="351"/>
      <c r="BU214" s="351"/>
      <c r="BV214" s="351"/>
      <c r="BW214" s="351"/>
      <c r="BX214" s="351"/>
      <c r="BY214" s="351"/>
      <c r="BZ214" s="351"/>
      <c r="CA214" s="351"/>
      <c r="CB214" s="351"/>
      <c r="CC214" s="351"/>
      <c r="CD214" s="351"/>
      <c r="CE214" s="351"/>
      <c r="CF214" s="351"/>
      <c r="CG214" s="351"/>
      <c r="CH214" s="351"/>
      <c r="CI214" s="351"/>
      <c r="CJ214" s="351"/>
      <c r="CK214" s="351"/>
      <c r="CL214" s="351"/>
      <c r="CM214" s="351"/>
      <c r="CN214" s="351"/>
      <c r="CO214" s="351"/>
      <c r="CP214" s="351"/>
      <c r="CQ214" s="351"/>
      <c r="CR214" s="351"/>
      <c r="CS214" s="351"/>
      <c r="CT214" s="351"/>
      <c r="CU214" s="351"/>
      <c r="CV214" s="351"/>
      <c r="CW214" s="351"/>
      <c r="CX214" s="351"/>
      <c r="CY214" s="351"/>
      <c r="CZ214" s="351"/>
      <c r="DA214" s="351"/>
      <c r="DB214" s="351"/>
      <c r="DC214" s="351"/>
      <c r="DD214" s="351"/>
      <c r="DE214" s="351"/>
      <c r="DF214" s="351"/>
      <c r="DG214" s="351"/>
      <c r="DH214" s="351"/>
      <c r="DI214" s="351"/>
      <c r="DJ214" s="351"/>
      <c r="DK214" s="351"/>
      <c r="DL214" s="351"/>
      <c r="DM214" s="351"/>
      <c r="DN214" s="351"/>
      <c r="DO214" s="351"/>
      <c r="DP214" s="351"/>
      <c r="DQ214" s="351"/>
      <c r="DR214" s="351"/>
      <c r="DS214" s="351"/>
      <c r="DT214" s="351"/>
      <c r="DU214" s="351"/>
      <c r="DV214" s="351"/>
      <c r="DW214" s="351"/>
      <c r="DX214" s="351"/>
      <c r="DY214" s="351"/>
      <c r="DZ214" s="351"/>
      <c r="EA214" s="351"/>
      <c r="EB214" s="351"/>
      <c r="EC214" s="351"/>
      <c r="ED214" s="351"/>
      <c r="EE214" s="351"/>
      <c r="EF214" s="351"/>
      <c r="EG214" s="351"/>
      <c r="EH214" s="351"/>
      <c r="EI214" s="351"/>
      <c r="EJ214" s="351"/>
      <c r="EK214" s="351"/>
      <c r="EL214" s="351"/>
      <c r="EM214" s="351"/>
      <c r="EN214" s="351"/>
      <c r="EO214" s="351"/>
      <c r="EP214" s="351"/>
      <c r="EQ214" s="351"/>
      <c r="ER214" s="351"/>
      <c r="ES214" s="351"/>
      <c r="ET214" s="351"/>
      <c r="EU214" s="351"/>
      <c r="EV214" s="351"/>
      <c r="EW214" s="351"/>
      <c r="EX214" s="351"/>
      <c r="EY214" s="351"/>
      <c r="EZ214" s="351"/>
      <c r="FA214" s="351"/>
      <c r="FB214" s="351"/>
      <c r="FC214" s="351"/>
      <c r="FD214" s="351"/>
      <c r="FE214" s="351"/>
      <c r="FF214" s="351"/>
      <c r="FG214" s="351"/>
      <c r="FH214" s="351"/>
      <c r="FI214" s="351"/>
      <c r="FJ214" s="351"/>
      <c r="FK214" s="351"/>
      <c r="FL214" s="351"/>
      <c r="FM214" s="351"/>
      <c r="FN214" s="351"/>
      <c r="FO214" s="351"/>
      <c r="FP214" s="351"/>
      <c r="FQ214" s="351"/>
      <c r="FR214" s="351"/>
      <c r="FS214" s="351"/>
      <c r="FT214" s="351"/>
      <c r="FU214" s="351"/>
      <c r="FV214" s="351"/>
      <c r="FW214" s="351"/>
      <c r="FX214" s="351"/>
      <c r="FY214" s="351"/>
      <c r="FZ214" s="351"/>
      <c r="GA214" s="351"/>
      <c r="GB214" s="351"/>
      <c r="GC214" s="351"/>
      <c r="GD214" s="351"/>
      <c r="GE214" s="351"/>
      <c r="GF214" s="351"/>
      <c r="GG214" s="351"/>
    </row>
    <row r="215" spans="1:189">
      <c r="A215" s="331"/>
      <c r="B215" s="346"/>
      <c r="C215" s="346"/>
      <c r="D215" s="316"/>
      <c r="F215" s="319"/>
      <c r="AO215" s="353"/>
      <c r="AP215" s="353"/>
      <c r="AQ215" s="353"/>
      <c r="AR215" s="353"/>
      <c r="AS215" s="353"/>
      <c r="AT215" s="353"/>
      <c r="AU215" s="353"/>
      <c r="AV215" s="353"/>
      <c r="AW215" s="353"/>
      <c r="AX215" s="353"/>
      <c r="AY215" s="353"/>
      <c r="AZ215" s="353"/>
      <c r="BA215" s="353"/>
      <c r="BB215" s="353"/>
      <c r="BC215" s="353"/>
      <c r="BD215" s="353"/>
      <c r="BE215" s="353"/>
      <c r="BF215" s="353"/>
      <c r="BG215" s="353"/>
      <c r="BH215" s="353"/>
      <c r="BI215" s="353"/>
      <c r="BJ215" s="353"/>
      <c r="BK215" s="353"/>
      <c r="BL215" s="353"/>
      <c r="BM215" s="353"/>
      <c r="BN215" s="353"/>
      <c r="BO215" s="353"/>
      <c r="BP215" s="353"/>
      <c r="BQ215" s="353"/>
      <c r="BR215" s="353"/>
      <c r="BS215" s="353"/>
      <c r="BT215" s="353"/>
      <c r="BU215" s="353"/>
      <c r="BV215" s="353"/>
      <c r="BW215" s="353"/>
      <c r="BX215" s="353"/>
      <c r="BY215" s="353"/>
      <c r="BZ215" s="353"/>
      <c r="CA215" s="353"/>
      <c r="CB215" s="353"/>
      <c r="CC215" s="353"/>
      <c r="CD215" s="353"/>
      <c r="CE215" s="353"/>
      <c r="CF215" s="353"/>
      <c r="CG215" s="353"/>
      <c r="CH215" s="353"/>
      <c r="CI215" s="353"/>
      <c r="CJ215" s="353"/>
      <c r="CK215" s="353"/>
      <c r="CL215" s="353"/>
      <c r="CM215" s="353"/>
      <c r="CN215" s="353"/>
      <c r="CO215" s="353"/>
      <c r="CP215" s="353"/>
      <c r="CQ215" s="353"/>
      <c r="CR215" s="353"/>
      <c r="CS215" s="353"/>
      <c r="CT215" s="353"/>
      <c r="CU215" s="353"/>
      <c r="CV215" s="353"/>
      <c r="CW215" s="353"/>
      <c r="CX215" s="353"/>
      <c r="CY215" s="353"/>
      <c r="CZ215" s="353"/>
      <c r="DA215" s="353"/>
      <c r="DB215" s="353"/>
      <c r="DC215" s="353"/>
      <c r="DD215" s="353"/>
      <c r="DE215" s="353"/>
      <c r="DF215" s="353"/>
      <c r="DG215" s="353"/>
      <c r="DH215" s="353"/>
      <c r="DI215" s="353"/>
      <c r="DJ215" s="353"/>
      <c r="DK215" s="353"/>
      <c r="DL215" s="353"/>
      <c r="DM215" s="353"/>
      <c r="DN215" s="353"/>
      <c r="DO215" s="353"/>
      <c r="DP215" s="353"/>
      <c r="DQ215" s="353"/>
      <c r="DR215" s="353"/>
      <c r="DS215" s="353"/>
      <c r="DT215" s="353"/>
      <c r="DU215" s="353"/>
      <c r="DV215" s="353"/>
      <c r="DW215" s="353"/>
      <c r="DX215" s="353"/>
      <c r="DY215" s="353"/>
      <c r="DZ215" s="353"/>
      <c r="EA215" s="353"/>
      <c r="EB215" s="353"/>
      <c r="EC215" s="353"/>
      <c r="ED215" s="353"/>
      <c r="EE215" s="353"/>
      <c r="EF215" s="353"/>
      <c r="EG215" s="353"/>
      <c r="EH215" s="353"/>
      <c r="EI215" s="353"/>
      <c r="EJ215" s="353"/>
      <c r="EK215" s="353"/>
      <c r="EL215" s="353"/>
      <c r="EM215" s="353"/>
      <c r="EN215" s="353"/>
      <c r="EO215" s="353"/>
      <c r="EP215" s="353"/>
      <c r="EQ215" s="353"/>
      <c r="ER215" s="353"/>
      <c r="ES215" s="353"/>
      <c r="ET215" s="353"/>
      <c r="EU215" s="353"/>
      <c r="EV215" s="353"/>
      <c r="EW215" s="353"/>
      <c r="EX215" s="353"/>
      <c r="EY215" s="353"/>
      <c r="EZ215" s="353"/>
      <c r="FA215" s="353"/>
      <c r="FB215" s="353"/>
      <c r="FC215" s="353"/>
      <c r="FD215" s="353"/>
      <c r="FE215" s="353"/>
      <c r="FF215" s="353"/>
      <c r="FG215" s="353"/>
      <c r="FH215" s="353"/>
      <c r="FI215" s="353"/>
      <c r="FJ215" s="353"/>
      <c r="FK215" s="353"/>
      <c r="FL215" s="353"/>
      <c r="FM215" s="353"/>
      <c r="FN215" s="353"/>
      <c r="FO215" s="353"/>
      <c r="FP215" s="353"/>
      <c r="FQ215" s="353"/>
      <c r="FR215" s="353"/>
      <c r="FS215" s="353"/>
      <c r="FT215" s="353"/>
      <c r="FU215" s="353"/>
      <c r="FV215" s="353"/>
      <c r="FW215" s="353"/>
      <c r="FX215" s="353"/>
      <c r="FY215" s="353"/>
      <c r="FZ215" s="353"/>
      <c r="GA215" s="353"/>
      <c r="GB215" s="353"/>
      <c r="GC215" s="353"/>
      <c r="GD215" s="353"/>
      <c r="GE215" s="353"/>
      <c r="GF215" s="353"/>
      <c r="GG215" s="353"/>
    </row>
    <row r="216" spans="1:189">
      <c r="A216" s="331"/>
      <c r="B216" s="346"/>
      <c r="C216" s="346"/>
      <c r="D216" s="316"/>
      <c r="F216" s="319"/>
    </row>
    <row r="217" spans="1:189">
      <c r="A217" s="331"/>
      <c r="B217" s="346"/>
      <c r="C217" s="346"/>
      <c r="D217" s="316"/>
      <c r="F217" s="319"/>
    </row>
    <row r="218" spans="1:189">
      <c r="A218" s="331"/>
      <c r="B218" s="346"/>
      <c r="C218" s="346"/>
      <c r="D218" s="316"/>
      <c r="F218" s="319"/>
    </row>
    <row r="219" spans="1:189">
      <c r="A219" s="331"/>
      <c r="B219" s="346"/>
      <c r="C219" s="346"/>
      <c r="D219" s="316"/>
      <c r="F219" s="319"/>
    </row>
    <row r="220" spans="1:189">
      <c r="A220" s="331"/>
      <c r="B220" s="346"/>
      <c r="C220" s="346"/>
      <c r="D220" s="316"/>
      <c r="F220" s="319"/>
      <c r="I220" s="357"/>
      <c r="P220" s="646"/>
    </row>
    <row r="221" spans="1:189">
      <c r="A221" s="331"/>
      <c r="B221" s="346"/>
      <c r="C221" s="346"/>
      <c r="D221" s="316"/>
      <c r="F221" s="319"/>
      <c r="I221" s="357"/>
      <c r="P221" s="646"/>
    </row>
    <row r="222" spans="1:189">
      <c r="A222" s="331"/>
      <c r="B222" s="346"/>
      <c r="C222" s="346"/>
      <c r="D222" s="316"/>
      <c r="F222" s="319"/>
      <c r="I222" s="357"/>
      <c r="P222" s="646"/>
    </row>
    <row r="223" spans="1:189">
      <c r="A223" s="331"/>
      <c r="B223" s="346"/>
      <c r="C223" s="346"/>
      <c r="D223" s="316"/>
      <c r="F223" s="319"/>
      <c r="I223" s="357"/>
      <c r="P223" s="646"/>
    </row>
    <row r="224" spans="1:189">
      <c r="A224" s="331"/>
      <c r="B224" s="346"/>
      <c r="C224" s="346"/>
      <c r="D224" s="316"/>
      <c r="F224" s="319"/>
      <c r="I224" s="357"/>
      <c r="P224" s="646"/>
    </row>
    <row r="225" spans="1:189">
      <c r="A225" s="331"/>
      <c r="B225" s="358"/>
      <c r="C225" s="359"/>
      <c r="D225" s="360"/>
      <c r="E225" s="359"/>
      <c r="F225" s="351"/>
      <c r="G225" s="351"/>
      <c r="H225" s="349"/>
    </row>
    <row r="226" spans="1:189">
      <c r="A226" s="331"/>
      <c r="B226" s="358"/>
      <c r="C226" s="359"/>
      <c r="D226" s="360"/>
      <c r="E226" s="359"/>
      <c r="F226" s="351"/>
      <c r="G226" s="351"/>
      <c r="H226" s="349"/>
    </row>
    <row r="227" spans="1:189">
      <c r="A227" s="331"/>
      <c r="B227" s="358"/>
      <c r="C227" s="359"/>
      <c r="D227" s="360"/>
      <c r="E227" s="359"/>
      <c r="F227" s="351"/>
      <c r="G227" s="351"/>
      <c r="H227" s="349"/>
    </row>
    <row r="228" spans="1:189">
      <c r="A228" s="331"/>
      <c r="B228" s="358"/>
      <c r="C228" s="359"/>
      <c r="D228" s="360"/>
      <c r="E228" s="359"/>
      <c r="F228" s="351"/>
      <c r="G228" s="351"/>
      <c r="H228" s="349"/>
      <c r="AG228" s="348"/>
      <c r="AH228" s="348"/>
      <c r="AI228" s="348"/>
      <c r="AJ228" s="348"/>
      <c r="AK228" s="348"/>
      <c r="AL228" s="348"/>
      <c r="AM228" s="348"/>
      <c r="AN228" s="348"/>
      <c r="AO228" s="351"/>
      <c r="AP228" s="351"/>
      <c r="AQ228" s="351"/>
      <c r="AR228" s="351"/>
      <c r="AS228" s="351"/>
      <c r="AT228" s="351"/>
      <c r="AU228" s="351"/>
      <c r="AV228" s="351"/>
      <c r="AW228" s="351"/>
      <c r="AX228" s="351"/>
      <c r="AY228" s="351"/>
      <c r="AZ228" s="351"/>
      <c r="BA228" s="351"/>
      <c r="BB228" s="351"/>
      <c r="BC228" s="351"/>
      <c r="BD228" s="351"/>
      <c r="BE228" s="351"/>
      <c r="BF228" s="351"/>
      <c r="BG228" s="351"/>
      <c r="BH228" s="351"/>
      <c r="BI228" s="351"/>
      <c r="BJ228" s="351"/>
      <c r="BK228" s="351"/>
      <c r="BL228" s="351"/>
      <c r="BM228" s="351"/>
      <c r="BN228" s="351"/>
      <c r="BO228" s="351"/>
      <c r="BP228" s="351"/>
      <c r="BQ228" s="351"/>
      <c r="BR228" s="351"/>
      <c r="BS228" s="351"/>
      <c r="BT228" s="351"/>
      <c r="BU228" s="351"/>
      <c r="BV228" s="351"/>
      <c r="BW228" s="351"/>
      <c r="BX228" s="351"/>
      <c r="BY228" s="351"/>
      <c r="BZ228" s="351"/>
      <c r="CA228" s="351"/>
      <c r="CB228" s="351"/>
      <c r="CC228" s="351"/>
      <c r="CD228" s="351"/>
      <c r="CE228" s="351"/>
      <c r="CF228" s="351"/>
      <c r="CG228" s="351"/>
      <c r="CH228" s="351"/>
      <c r="CI228" s="351"/>
      <c r="CJ228" s="351"/>
      <c r="CK228" s="351"/>
      <c r="CL228" s="351"/>
      <c r="CM228" s="351"/>
      <c r="CN228" s="351"/>
      <c r="CO228" s="351"/>
      <c r="CP228" s="351"/>
      <c r="CQ228" s="351"/>
      <c r="CR228" s="351"/>
      <c r="CS228" s="351"/>
      <c r="CT228" s="351"/>
      <c r="CU228" s="351"/>
      <c r="CV228" s="351"/>
      <c r="CW228" s="351"/>
      <c r="CX228" s="351"/>
      <c r="CY228" s="351"/>
      <c r="CZ228" s="351"/>
      <c r="DA228" s="351"/>
      <c r="DB228" s="351"/>
      <c r="DC228" s="351"/>
      <c r="DD228" s="351"/>
      <c r="DE228" s="351"/>
      <c r="DF228" s="351"/>
      <c r="DG228" s="351"/>
      <c r="DH228" s="351"/>
      <c r="DI228" s="351"/>
      <c r="DJ228" s="351"/>
      <c r="DK228" s="351"/>
      <c r="DL228" s="351"/>
      <c r="DM228" s="351"/>
      <c r="DN228" s="351"/>
      <c r="DO228" s="351"/>
      <c r="DP228" s="351"/>
      <c r="DQ228" s="351"/>
      <c r="DR228" s="351"/>
      <c r="DS228" s="351"/>
      <c r="DT228" s="351"/>
      <c r="DU228" s="351"/>
      <c r="DV228" s="351"/>
      <c r="DW228" s="351"/>
      <c r="DX228" s="351"/>
      <c r="DY228" s="351"/>
      <c r="DZ228" s="351"/>
      <c r="EA228" s="351"/>
      <c r="EB228" s="351"/>
      <c r="EC228" s="351"/>
      <c r="ED228" s="351"/>
      <c r="EE228" s="351"/>
      <c r="EF228" s="351"/>
      <c r="EG228" s="351"/>
      <c r="EH228" s="351"/>
      <c r="EI228" s="351"/>
      <c r="EJ228" s="351"/>
      <c r="EK228" s="351"/>
      <c r="EL228" s="351"/>
      <c r="EM228" s="351"/>
      <c r="EN228" s="351"/>
      <c r="EO228" s="351"/>
      <c r="EP228" s="351"/>
      <c r="EQ228" s="351"/>
      <c r="ER228" s="351"/>
      <c r="ES228" s="351"/>
      <c r="ET228" s="351"/>
      <c r="EU228" s="351"/>
      <c r="EV228" s="351"/>
      <c r="EW228" s="351"/>
      <c r="EX228" s="351"/>
      <c r="EY228" s="351"/>
      <c r="EZ228" s="351"/>
      <c r="FA228" s="351"/>
      <c r="FB228" s="351"/>
      <c r="FC228" s="351"/>
      <c r="FD228" s="351"/>
      <c r="FE228" s="351"/>
      <c r="FF228" s="351"/>
      <c r="FG228" s="351"/>
      <c r="FH228" s="351"/>
      <c r="FI228" s="351"/>
      <c r="FJ228" s="351"/>
      <c r="FK228" s="351"/>
      <c r="FL228" s="351"/>
      <c r="FM228" s="351"/>
      <c r="FN228" s="351"/>
      <c r="FO228" s="351"/>
      <c r="FP228" s="351"/>
      <c r="FQ228" s="351"/>
      <c r="FR228" s="351"/>
      <c r="FS228" s="351"/>
      <c r="FT228" s="351"/>
      <c r="FU228" s="351"/>
      <c r="FV228" s="351"/>
      <c r="FW228" s="351"/>
      <c r="FX228" s="351"/>
      <c r="FY228" s="351"/>
      <c r="FZ228" s="351"/>
      <c r="GA228" s="351"/>
      <c r="GB228" s="351"/>
      <c r="GC228" s="351"/>
      <c r="GD228" s="351"/>
      <c r="GE228" s="351"/>
      <c r="GF228" s="351"/>
      <c r="GG228" s="351"/>
    </row>
    <row r="229" spans="1:189">
      <c r="A229" s="331"/>
      <c r="B229" s="358"/>
      <c r="C229" s="359"/>
      <c r="D229" s="360"/>
      <c r="E229" s="359"/>
      <c r="F229" s="351"/>
      <c r="G229" s="351"/>
      <c r="H229" s="349"/>
      <c r="AG229" s="348"/>
      <c r="AH229" s="348"/>
      <c r="AI229" s="348"/>
      <c r="AJ229" s="348"/>
      <c r="AK229" s="348"/>
      <c r="AL229" s="348"/>
      <c r="AM229" s="348"/>
      <c r="AN229" s="348"/>
      <c r="AO229" s="351"/>
      <c r="AP229" s="351"/>
      <c r="AQ229" s="351"/>
      <c r="AR229" s="351"/>
      <c r="AS229" s="351"/>
      <c r="AT229" s="351"/>
      <c r="AU229" s="351"/>
      <c r="AV229" s="351"/>
      <c r="AW229" s="351"/>
      <c r="AX229" s="351"/>
      <c r="AY229" s="351"/>
      <c r="AZ229" s="351"/>
      <c r="BA229" s="351"/>
      <c r="BB229" s="351"/>
      <c r="BC229" s="351"/>
      <c r="BD229" s="351"/>
      <c r="BE229" s="351"/>
      <c r="BF229" s="351"/>
      <c r="BG229" s="351"/>
      <c r="BH229" s="351"/>
      <c r="BI229" s="351"/>
      <c r="BJ229" s="351"/>
      <c r="BK229" s="351"/>
      <c r="BL229" s="351"/>
      <c r="BM229" s="351"/>
      <c r="BN229" s="351"/>
      <c r="BO229" s="351"/>
      <c r="BP229" s="351"/>
      <c r="BQ229" s="351"/>
      <c r="BR229" s="351"/>
      <c r="BS229" s="351"/>
      <c r="BT229" s="351"/>
      <c r="BU229" s="351"/>
      <c r="BV229" s="351"/>
      <c r="BW229" s="351"/>
      <c r="BX229" s="351"/>
      <c r="BY229" s="351"/>
      <c r="BZ229" s="351"/>
      <c r="CA229" s="351"/>
      <c r="CB229" s="351"/>
      <c r="CC229" s="351"/>
      <c r="CD229" s="351"/>
      <c r="CE229" s="351"/>
      <c r="CF229" s="351"/>
      <c r="CG229" s="351"/>
      <c r="CH229" s="351"/>
      <c r="CI229" s="351"/>
      <c r="CJ229" s="351"/>
      <c r="CK229" s="351"/>
      <c r="CL229" s="351"/>
      <c r="CM229" s="351"/>
      <c r="CN229" s="351"/>
      <c r="CO229" s="351"/>
      <c r="CP229" s="351"/>
      <c r="CQ229" s="351"/>
      <c r="CR229" s="351"/>
      <c r="CS229" s="351"/>
      <c r="CT229" s="351"/>
      <c r="CU229" s="351"/>
      <c r="CV229" s="351"/>
      <c r="CW229" s="351"/>
      <c r="CX229" s="351"/>
      <c r="CY229" s="351"/>
      <c r="CZ229" s="351"/>
      <c r="DA229" s="351"/>
      <c r="DB229" s="351"/>
      <c r="DC229" s="351"/>
      <c r="DD229" s="351"/>
      <c r="DE229" s="351"/>
      <c r="DF229" s="351"/>
      <c r="DG229" s="351"/>
      <c r="DH229" s="351"/>
      <c r="DI229" s="351"/>
      <c r="DJ229" s="351"/>
      <c r="DK229" s="351"/>
      <c r="DL229" s="351"/>
      <c r="DM229" s="351"/>
      <c r="DN229" s="351"/>
      <c r="DO229" s="351"/>
      <c r="DP229" s="351"/>
      <c r="DQ229" s="351"/>
      <c r="DR229" s="351"/>
      <c r="DS229" s="351"/>
      <c r="DT229" s="351"/>
      <c r="DU229" s="351"/>
      <c r="DV229" s="351"/>
      <c r="DW229" s="351"/>
      <c r="DX229" s="351"/>
      <c r="DY229" s="351"/>
      <c r="DZ229" s="351"/>
      <c r="EA229" s="351"/>
      <c r="EB229" s="351"/>
      <c r="EC229" s="351"/>
      <c r="ED229" s="351"/>
      <c r="EE229" s="351"/>
      <c r="EF229" s="351"/>
      <c r="EG229" s="351"/>
      <c r="EH229" s="351"/>
      <c r="EI229" s="351"/>
      <c r="EJ229" s="351"/>
      <c r="EK229" s="351"/>
      <c r="EL229" s="351"/>
      <c r="EM229" s="351"/>
      <c r="EN229" s="351"/>
      <c r="EO229" s="351"/>
      <c r="EP229" s="351"/>
      <c r="EQ229" s="351"/>
      <c r="ER229" s="351"/>
      <c r="ES229" s="351"/>
      <c r="ET229" s="351"/>
      <c r="EU229" s="351"/>
      <c r="EV229" s="351"/>
      <c r="EW229" s="351"/>
      <c r="EX229" s="351"/>
      <c r="EY229" s="351"/>
      <c r="EZ229" s="351"/>
      <c r="FA229" s="351"/>
      <c r="FB229" s="351"/>
      <c r="FC229" s="351"/>
      <c r="FD229" s="351"/>
      <c r="FE229" s="351"/>
      <c r="FF229" s="351"/>
      <c r="FG229" s="351"/>
      <c r="FH229" s="351"/>
      <c r="FI229" s="351"/>
      <c r="FJ229" s="351"/>
      <c r="FK229" s="351"/>
      <c r="FL229" s="351"/>
      <c r="FM229" s="351"/>
      <c r="FN229" s="351"/>
      <c r="FO229" s="351"/>
      <c r="FP229" s="351"/>
      <c r="FQ229" s="351"/>
      <c r="FR229" s="351"/>
      <c r="FS229" s="351"/>
      <c r="FT229" s="351"/>
      <c r="FU229" s="351"/>
      <c r="FV229" s="351"/>
      <c r="FW229" s="351"/>
      <c r="FX229" s="351"/>
      <c r="FY229" s="351"/>
      <c r="FZ229" s="351"/>
      <c r="GA229" s="351"/>
      <c r="GB229" s="351"/>
      <c r="GC229" s="351"/>
      <c r="GD229" s="351"/>
      <c r="GE229" s="351"/>
      <c r="GF229" s="351"/>
      <c r="GG229" s="351"/>
    </row>
    <row r="230" spans="1:189">
      <c r="A230" s="331"/>
      <c r="B230" s="358"/>
      <c r="C230" s="359"/>
      <c r="D230" s="360"/>
      <c r="E230" s="359"/>
      <c r="F230" s="351"/>
      <c r="G230" s="351"/>
      <c r="H230" s="349"/>
      <c r="AG230" s="348"/>
      <c r="AH230" s="348"/>
      <c r="AI230" s="348"/>
      <c r="AJ230" s="348"/>
      <c r="AK230" s="348"/>
      <c r="AL230" s="348"/>
      <c r="AM230" s="348"/>
      <c r="AN230" s="348"/>
      <c r="AO230" s="351"/>
      <c r="AP230" s="351"/>
      <c r="AQ230" s="351"/>
      <c r="AR230" s="351"/>
      <c r="AS230" s="351"/>
      <c r="AT230" s="351"/>
      <c r="AU230" s="351"/>
      <c r="AV230" s="351"/>
      <c r="AW230" s="351"/>
      <c r="AX230" s="351"/>
      <c r="AY230" s="351"/>
      <c r="AZ230" s="351"/>
      <c r="BA230" s="351"/>
      <c r="BB230" s="351"/>
      <c r="BC230" s="351"/>
      <c r="BD230" s="351"/>
      <c r="BE230" s="351"/>
      <c r="BF230" s="351"/>
      <c r="BG230" s="351"/>
      <c r="BH230" s="351"/>
      <c r="BI230" s="351"/>
      <c r="BJ230" s="351"/>
      <c r="BK230" s="351"/>
      <c r="BL230" s="351"/>
      <c r="BM230" s="351"/>
      <c r="BN230" s="351"/>
      <c r="BO230" s="351"/>
      <c r="BP230" s="351"/>
      <c r="BQ230" s="351"/>
      <c r="BR230" s="351"/>
      <c r="BS230" s="351"/>
      <c r="BT230" s="351"/>
      <c r="BU230" s="351"/>
      <c r="BV230" s="351"/>
      <c r="BW230" s="351"/>
      <c r="BX230" s="351"/>
      <c r="BY230" s="351"/>
      <c r="BZ230" s="351"/>
      <c r="CA230" s="351"/>
      <c r="CB230" s="351"/>
      <c r="CC230" s="351"/>
      <c r="CD230" s="351"/>
      <c r="CE230" s="351"/>
      <c r="CF230" s="351"/>
      <c r="CG230" s="351"/>
      <c r="CH230" s="351"/>
      <c r="CI230" s="351"/>
      <c r="CJ230" s="351"/>
      <c r="CK230" s="351"/>
      <c r="CL230" s="351"/>
      <c r="CM230" s="351"/>
      <c r="CN230" s="351"/>
      <c r="CO230" s="351"/>
      <c r="CP230" s="351"/>
      <c r="CQ230" s="351"/>
      <c r="CR230" s="351"/>
      <c r="CS230" s="351"/>
      <c r="CT230" s="351"/>
      <c r="CU230" s="351"/>
      <c r="CV230" s="351"/>
      <c r="CW230" s="351"/>
      <c r="CX230" s="351"/>
      <c r="CY230" s="351"/>
      <c r="CZ230" s="351"/>
      <c r="DA230" s="351"/>
      <c r="DB230" s="351"/>
      <c r="DC230" s="351"/>
      <c r="DD230" s="351"/>
      <c r="DE230" s="351"/>
      <c r="DF230" s="351"/>
      <c r="DG230" s="351"/>
      <c r="DH230" s="351"/>
      <c r="DI230" s="351"/>
      <c r="DJ230" s="351"/>
      <c r="DK230" s="351"/>
      <c r="DL230" s="351"/>
      <c r="DM230" s="351"/>
      <c r="DN230" s="351"/>
      <c r="DO230" s="351"/>
      <c r="DP230" s="351"/>
      <c r="DQ230" s="351"/>
      <c r="DR230" s="351"/>
      <c r="DS230" s="351"/>
      <c r="DT230" s="351"/>
      <c r="DU230" s="351"/>
      <c r="DV230" s="351"/>
      <c r="DW230" s="351"/>
      <c r="DX230" s="351"/>
      <c r="DY230" s="351"/>
      <c r="DZ230" s="351"/>
      <c r="EA230" s="351"/>
      <c r="EB230" s="351"/>
      <c r="EC230" s="351"/>
      <c r="ED230" s="351"/>
      <c r="EE230" s="351"/>
      <c r="EF230" s="351"/>
      <c r="EG230" s="351"/>
      <c r="EH230" s="351"/>
      <c r="EI230" s="351"/>
      <c r="EJ230" s="351"/>
      <c r="EK230" s="351"/>
      <c r="EL230" s="351"/>
      <c r="EM230" s="351"/>
      <c r="EN230" s="351"/>
      <c r="EO230" s="351"/>
      <c r="EP230" s="351"/>
      <c r="EQ230" s="351"/>
      <c r="ER230" s="351"/>
      <c r="ES230" s="351"/>
      <c r="ET230" s="351"/>
      <c r="EU230" s="351"/>
      <c r="EV230" s="351"/>
      <c r="EW230" s="351"/>
      <c r="EX230" s="351"/>
      <c r="EY230" s="351"/>
      <c r="EZ230" s="351"/>
      <c r="FA230" s="351"/>
      <c r="FB230" s="351"/>
      <c r="FC230" s="351"/>
      <c r="FD230" s="351"/>
      <c r="FE230" s="351"/>
      <c r="FF230" s="351"/>
      <c r="FG230" s="351"/>
      <c r="FH230" s="351"/>
      <c r="FI230" s="351"/>
      <c r="FJ230" s="351"/>
      <c r="FK230" s="351"/>
      <c r="FL230" s="351"/>
      <c r="FM230" s="351"/>
      <c r="FN230" s="351"/>
      <c r="FO230" s="351"/>
      <c r="FP230" s="351"/>
      <c r="FQ230" s="351"/>
      <c r="FR230" s="351"/>
      <c r="FS230" s="351"/>
      <c r="FT230" s="351"/>
      <c r="FU230" s="351"/>
      <c r="FV230" s="351"/>
      <c r="FW230" s="351"/>
      <c r="FX230" s="351"/>
      <c r="FY230" s="351"/>
      <c r="FZ230" s="351"/>
      <c r="GA230" s="351"/>
      <c r="GB230" s="351"/>
      <c r="GC230" s="351"/>
      <c r="GD230" s="351"/>
      <c r="GE230" s="351"/>
      <c r="GF230" s="351"/>
      <c r="GG230" s="351"/>
    </row>
    <row r="231" spans="1:189" s="351" customFormat="1">
      <c r="A231" s="331"/>
      <c r="B231" s="361"/>
      <c r="C231" s="361"/>
      <c r="D231" s="360"/>
      <c r="E231" s="349"/>
      <c r="H231" s="349"/>
      <c r="J231" s="330"/>
      <c r="K231" s="330"/>
      <c r="L231" s="330"/>
      <c r="M231" s="330"/>
      <c r="N231" s="318"/>
      <c r="O231" s="314"/>
      <c r="P231" s="637"/>
      <c r="Q231" s="637"/>
      <c r="R231" s="638"/>
      <c r="S231" s="637"/>
      <c r="T231" s="636"/>
      <c r="U231" s="312"/>
      <c r="V231" s="312"/>
      <c r="W231" s="312"/>
      <c r="X231" s="312"/>
      <c r="Y231" s="312"/>
      <c r="Z231" s="312"/>
      <c r="AA231" s="312"/>
      <c r="AB231" s="312"/>
      <c r="AC231" s="312"/>
      <c r="AD231" s="312"/>
      <c r="AE231" s="312"/>
      <c r="AF231" s="312"/>
      <c r="AG231" s="312"/>
      <c r="AH231" s="312"/>
      <c r="AI231" s="312"/>
      <c r="AJ231" s="312"/>
      <c r="AK231" s="312"/>
      <c r="AL231" s="312"/>
      <c r="AM231" s="312"/>
      <c r="AN231" s="312"/>
      <c r="AO231" s="312"/>
      <c r="AP231" s="312"/>
      <c r="AQ231" s="312"/>
      <c r="AR231" s="312"/>
      <c r="AS231" s="312"/>
      <c r="AT231" s="312"/>
      <c r="AU231" s="312"/>
      <c r="AV231" s="312"/>
      <c r="AW231" s="312"/>
      <c r="AX231" s="312"/>
      <c r="AY231" s="312"/>
      <c r="AZ231" s="312"/>
      <c r="BA231" s="312"/>
      <c r="BB231" s="312"/>
      <c r="BC231" s="312"/>
      <c r="BD231" s="312"/>
      <c r="BE231" s="312"/>
      <c r="BF231" s="312"/>
      <c r="BG231" s="312"/>
      <c r="BH231" s="312"/>
      <c r="BI231" s="312"/>
      <c r="BJ231" s="312"/>
      <c r="BK231" s="312"/>
      <c r="BL231" s="312"/>
      <c r="BM231" s="312"/>
      <c r="BN231" s="312"/>
      <c r="BO231" s="312"/>
      <c r="BP231" s="312"/>
      <c r="BQ231" s="312"/>
      <c r="BR231" s="312"/>
      <c r="BS231" s="312"/>
      <c r="BT231" s="312"/>
      <c r="BU231" s="312"/>
      <c r="BV231" s="312"/>
      <c r="BW231" s="312"/>
      <c r="BX231" s="312"/>
      <c r="BY231" s="312"/>
      <c r="BZ231" s="312"/>
      <c r="CA231" s="312"/>
      <c r="CB231" s="312"/>
      <c r="CC231" s="312"/>
      <c r="CD231" s="312"/>
      <c r="CE231" s="312"/>
      <c r="CF231" s="312"/>
      <c r="CG231" s="312"/>
      <c r="CH231" s="312"/>
      <c r="CI231" s="312"/>
      <c r="CJ231" s="312"/>
      <c r="CK231" s="312"/>
      <c r="CL231" s="312"/>
      <c r="CM231" s="312"/>
      <c r="CN231" s="312"/>
      <c r="CO231" s="312"/>
      <c r="CP231" s="312"/>
      <c r="CQ231" s="312"/>
      <c r="CR231" s="312"/>
      <c r="CS231" s="312"/>
      <c r="CT231" s="312"/>
      <c r="CU231" s="312"/>
      <c r="CV231" s="312"/>
      <c r="CW231" s="312"/>
      <c r="CX231" s="312"/>
      <c r="CY231" s="312"/>
      <c r="CZ231" s="312"/>
      <c r="DA231" s="312"/>
      <c r="DB231" s="312"/>
      <c r="DC231" s="312"/>
      <c r="DD231" s="312"/>
      <c r="DE231" s="312"/>
      <c r="DF231" s="312"/>
      <c r="DG231" s="312"/>
      <c r="DH231" s="312"/>
      <c r="DI231" s="312"/>
      <c r="DJ231" s="312"/>
      <c r="DK231" s="312"/>
      <c r="DL231" s="312"/>
      <c r="DM231" s="312"/>
      <c r="DN231" s="312"/>
      <c r="DO231" s="312"/>
      <c r="DP231" s="312"/>
      <c r="DQ231" s="312"/>
      <c r="DR231" s="312"/>
      <c r="DS231" s="312"/>
      <c r="DT231" s="312"/>
      <c r="DU231" s="312"/>
      <c r="DV231" s="312"/>
      <c r="DW231" s="312"/>
      <c r="DX231" s="312"/>
      <c r="DY231" s="312"/>
      <c r="DZ231" s="312"/>
      <c r="EA231" s="312"/>
      <c r="EB231" s="312"/>
      <c r="EC231" s="312"/>
      <c r="ED231" s="312"/>
      <c r="EE231" s="312"/>
      <c r="EF231" s="312"/>
      <c r="EG231" s="312"/>
      <c r="EH231" s="312"/>
      <c r="EI231" s="312"/>
      <c r="EJ231" s="312"/>
      <c r="EK231" s="312"/>
      <c r="EL231" s="312"/>
      <c r="EM231" s="312"/>
      <c r="EN231" s="312"/>
      <c r="EO231" s="312"/>
      <c r="EP231" s="312"/>
      <c r="EQ231" s="312"/>
      <c r="ER231" s="312"/>
      <c r="ES231" s="312"/>
      <c r="ET231" s="312"/>
      <c r="EU231" s="312"/>
      <c r="EV231" s="312"/>
      <c r="EW231" s="312"/>
      <c r="EX231" s="312"/>
      <c r="EY231" s="312"/>
      <c r="EZ231" s="312"/>
      <c r="FA231" s="312"/>
      <c r="FB231" s="312"/>
      <c r="FC231" s="312"/>
      <c r="FD231" s="312"/>
      <c r="FE231" s="312"/>
      <c r="FF231" s="312"/>
      <c r="FG231" s="312"/>
      <c r="FH231" s="312"/>
      <c r="FI231" s="312"/>
      <c r="FJ231" s="312"/>
      <c r="FK231" s="312"/>
      <c r="FL231" s="312"/>
      <c r="FM231" s="312"/>
      <c r="FN231" s="312"/>
      <c r="FO231" s="312"/>
      <c r="FP231" s="312"/>
      <c r="FQ231" s="312"/>
      <c r="FR231" s="312"/>
      <c r="FS231" s="312"/>
      <c r="FT231" s="312"/>
      <c r="FU231" s="312"/>
      <c r="FV231" s="312"/>
      <c r="FW231" s="312"/>
      <c r="FX231" s="312"/>
      <c r="FY231" s="312"/>
      <c r="FZ231" s="312"/>
      <c r="GA231" s="312"/>
      <c r="GB231" s="312"/>
      <c r="GC231" s="312"/>
      <c r="GD231" s="312"/>
      <c r="GE231" s="312"/>
      <c r="GF231" s="312"/>
      <c r="GG231" s="312"/>
    </row>
    <row r="232" spans="1:189" s="351" customFormat="1">
      <c r="A232" s="331"/>
      <c r="B232" s="361"/>
      <c r="C232" s="361"/>
      <c r="D232" s="360"/>
      <c r="E232" s="349"/>
      <c r="H232" s="349"/>
      <c r="J232" s="362"/>
      <c r="K232" s="362"/>
      <c r="L232" s="362"/>
      <c r="M232" s="330"/>
      <c r="N232" s="318"/>
      <c r="O232" s="314"/>
      <c r="P232" s="570"/>
      <c r="Q232" s="570"/>
      <c r="R232" s="650"/>
      <c r="S232" s="570"/>
      <c r="T232" s="649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12"/>
      <c r="AH232" s="312"/>
      <c r="AI232" s="312"/>
      <c r="AJ232" s="312"/>
      <c r="AK232" s="312"/>
      <c r="AL232" s="312"/>
      <c r="AM232" s="312"/>
      <c r="AN232" s="312"/>
      <c r="AO232" s="312"/>
      <c r="AP232" s="312"/>
      <c r="AQ232" s="312"/>
      <c r="AR232" s="312"/>
      <c r="AS232" s="312"/>
      <c r="AT232" s="312"/>
      <c r="AU232" s="312"/>
      <c r="AV232" s="312"/>
      <c r="AW232" s="312"/>
      <c r="AX232" s="312"/>
      <c r="AY232" s="312"/>
      <c r="AZ232" s="312"/>
      <c r="BA232" s="312"/>
      <c r="BB232" s="312"/>
      <c r="BC232" s="312"/>
      <c r="BD232" s="312"/>
      <c r="BE232" s="312"/>
      <c r="BF232" s="312"/>
      <c r="BG232" s="312"/>
      <c r="BH232" s="312"/>
      <c r="BI232" s="312"/>
      <c r="BJ232" s="312"/>
      <c r="BK232" s="312"/>
      <c r="BL232" s="312"/>
      <c r="BM232" s="312"/>
      <c r="BN232" s="312"/>
      <c r="BO232" s="312"/>
      <c r="BP232" s="312"/>
      <c r="BQ232" s="312"/>
      <c r="BR232" s="312"/>
      <c r="BS232" s="312"/>
      <c r="BT232" s="312"/>
      <c r="BU232" s="312"/>
      <c r="BV232" s="312"/>
      <c r="BW232" s="312"/>
      <c r="BX232" s="312"/>
      <c r="BY232" s="312"/>
      <c r="BZ232" s="312"/>
      <c r="CA232" s="312"/>
      <c r="CB232" s="312"/>
      <c r="CC232" s="312"/>
      <c r="CD232" s="312"/>
      <c r="CE232" s="312"/>
      <c r="CF232" s="312"/>
      <c r="CG232" s="312"/>
      <c r="CH232" s="312"/>
      <c r="CI232" s="312"/>
      <c r="CJ232" s="312"/>
      <c r="CK232" s="312"/>
      <c r="CL232" s="312"/>
      <c r="CM232" s="312"/>
      <c r="CN232" s="312"/>
      <c r="CO232" s="312"/>
      <c r="CP232" s="312"/>
      <c r="CQ232" s="312"/>
      <c r="CR232" s="312"/>
      <c r="CS232" s="312"/>
      <c r="CT232" s="312"/>
      <c r="CU232" s="312"/>
      <c r="CV232" s="312"/>
      <c r="CW232" s="312"/>
      <c r="CX232" s="312"/>
      <c r="CY232" s="312"/>
      <c r="CZ232" s="312"/>
      <c r="DA232" s="312"/>
      <c r="DB232" s="312"/>
      <c r="DC232" s="312"/>
      <c r="DD232" s="312"/>
      <c r="DE232" s="312"/>
      <c r="DF232" s="312"/>
      <c r="DG232" s="312"/>
      <c r="DH232" s="312"/>
      <c r="DI232" s="312"/>
      <c r="DJ232" s="312"/>
      <c r="DK232" s="312"/>
      <c r="DL232" s="312"/>
      <c r="DM232" s="312"/>
      <c r="DN232" s="312"/>
      <c r="DO232" s="312"/>
      <c r="DP232" s="312"/>
      <c r="DQ232" s="312"/>
      <c r="DR232" s="312"/>
      <c r="DS232" s="312"/>
      <c r="DT232" s="312"/>
      <c r="DU232" s="312"/>
      <c r="DV232" s="312"/>
      <c r="DW232" s="312"/>
      <c r="DX232" s="312"/>
      <c r="DY232" s="312"/>
      <c r="DZ232" s="312"/>
      <c r="EA232" s="312"/>
      <c r="EB232" s="312"/>
      <c r="EC232" s="312"/>
      <c r="ED232" s="312"/>
      <c r="EE232" s="312"/>
      <c r="EF232" s="312"/>
      <c r="EG232" s="312"/>
      <c r="EH232" s="312"/>
      <c r="EI232" s="312"/>
      <c r="EJ232" s="312"/>
      <c r="EK232" s="312"/>
      <c r="EL232" s="312"/>
      <c r="EM232" s="312"/>
      <c r="EN232" s="312"/>
      <c r="EO232" s="312"/>
      <c r="EP232" s="312"/>
      <c r="EQ232" s="312"/>
      <c r="ER232" s="312"/>
      <c r="ES232" s="312"/>
      <c r="ET232" s="312"/>
      <c r="EU232" s="312"/>
      <c r="EV232" s="312"/>
      <c r="EW232" s="312"/>
      <c r="EX232" s="312"/>
      <c r="EY232" s="312"/>
      <c r="EZ232" s="312"/>
      <c r="FA232" s="312"/>
      <c r="FB232" s="312"/>
      <c r="FC232" s="312"/>
      <c r="FD232" s="312"/>
      <c r="FE232" s="312"/>
      <c r="FF232" s="312"/>
      <c r="FG232" s="312"/>
      <c r="FH232" s="312"/>
      <c r="FI232" s="312"/>
      <c r="FJ232" s="312"/>
      <c r="FK232" s="312"/>
      <c r="FL232" s="312"/>
      <c r="FM232" s="312"/>
      <c r="FN232" s="312"/>
      <c r="FO232" s="312"/>
      <c r="FP232" s="312"/>
      <c r="FQ232" s="312"/>
      <c r="FR232" s="312"/>
      <c r="FS232" s="312"/>
      <c r="FT232" s="312"/>
      <c r="FU232" s="312"/>
      <c r="FV232" s="312"/>
      <c r="FW232" s="312"/>
      <c r="FX232" s="312"/>
      <c r="FY232" s="312"/>
      <c r="FZ232" s="312"/>
      <c r="GA232" s="312"/>
      <c r="GB232" s="312"/>
      <c r="GC232" s="312"/>
      <c r="GD232" s="312"/>
      <c r="GE232" s="312"/>
      <c r="GF232" s="312"/>
      <c r="GG232" s="312"/>
    </row>
    <row r="233" spans="1:189" s="351" customFormat="1">
      <c r="A233" s="331"/>
      <c r="B233" s="361"/>
      <c r="C233" s="361"/>
      <c r="D233" s="360"/>
      <c r="E233" s="349"/>
      <c r="H233" s="349"/>
      <c r="J233" s="362"/>
      <c r="K233" s="362"/>
      <c r="L233" s="362"/>
      <c r="M233" s="330"/>
      <c r="N233" s="318"/>
      <c r="O233" s="314"/>
      <c r="P233" s="651"/>
      <c r="Q233" s="570"/>
      <c r="R233" s="650"/>
      <c r="S233" s="570"/>
      <c r="T233" s="649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  <c r="AL233" s="348"/>
      <c r="AM233" s="348"/>
      <c r="AN233" s="348"/>
    </row>
    <row r="234" spans="1:189" s="351" customFormat="1">
      <c r="A234" s="331"/>
      <c r="B234" s="361"/>
      <c r="C234" s="349"/>
      <c r="D234" s="360"/>
      <c r="E234" s="349"/>
      <c r="H234" s="349"/>
      <c r="I234" s="364"/>
      <c r="J234" s="362"/>
      <c r="K234" s="362"/>
      <c r="L234" s="362"/>
      <c r="M234" s="330"/>
      <c r="N234" s="318"/>
      <c r="O234" s="314"/>
      <c r="P234" s="651"/>
      <c r="Q234" s="570"/>
      <c r="R234" s="650"/>
      <c r="S234" s="570"/>
      <c r="T234" s="649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12"/>
      <c r="AH234" s="312"/>
      <c r="AI234" s="312"/>
      <c r="AJ234" s="312"/>
      <c r="AK234" s="312"/>
      <c r="AL234" s="312"/>
      <c r="AM234" s="312"/>
      <c r="AN234" s="312"/>
      <c r="AO234" s="312"/>
      <c r="AP234" s="312"/>
      <c r="AQ234" s="312"/>
      <c r="AR234" s="312"/>
      <c r="AS234" s="312"/>
      <c r="AT234" s="312"/>
      <c r="AU234" s="312"/>
      <c r="AV234" s="312"/>
      <c r="AW234" s="312"/>
      <c r="AX234" s="312"/>
      <c r="AY234" s="312"/>
      <c r="AZ234" s="312"/>
      <c r="BA234" s="312"/>
      <c r="BB234" s="312"/>
      <c r="BC234" s="312"/>
      <c r="BD234" s="312"/>
      <c r="BE234" s="312"/>
      <c r="BF234" s="312"/>
      <c r="BG234" s="312"/>
      <c r="BH234" s="312"/>
      <c r="BI234" s="312"/>
      <c r="BJ234" s="312"/>
      <c r="BK234" s="312"/>
      <c r="BL234" s="312"/>
      <c r="BM234" s="312"/>
      <c r="BN234" s="312"/>
      <c r="BO234" s="312"/>
      <c r="BP234" s="312"/>
      <c r="BQ234" s="312"/>
      <c r="BR234" s="312"/>
      <c r="BS234" s="312"/>
      <c r="BT234" s="312"/>
      <c r="BU234" s="312"/>
      <c r="BV234" s="312"/>
      <c r="BW234" s="312"/>
      <c r="BX234" s="312"/>
      <c r="BY234" s="312"/>
      <c r="BZ234" s="312"/>
      <c r="CA234" s="312"/>
      <c r="CB234" s="312"/>
      <c r="CC234" s="312"/>
      <c r="CD234" s="312"/>
      <c r="CE234" s="312"/>
      <c r="CF234" s="312"/>
      <c r="CG234" s="312"/>
      <c r="CH234" s="312"/>
      <c r="CI234" s="312"/>
      <c r="CJ234" s="312"/>
      <c r="CK234" s="312"/>
      <c r="CL234" s="312"/>
      <c r="CM234" s="312"/>
      <c r="CN234" s="312"/>
      <c r="CO234" s="312"/>
      <c r="CP234" s="312"/>
      <c r="CQ234" s="312"/>
      <c r="CR234" s="312"/>
      <c r="CS234" s="312"/>
      <c r="CT234" s="312"/>
      <c r="CU234" s="312"/>
      <c r="CV234" s="312"/>
      <c r="CW234" s="312"/>
      <c r="CX234" s="312"/>
      <c r="CY234" s="312"/>
      <c r="CZ234" s="312"/>
      <c r="DA234" s="312"/>
      <c r="DB234" s="312"/>
      <c r="DC234" s="312"/>
      <c r="DD234" s="312"/>
      <c r="DE234" s="312"/>
      <c r="DF234" s="312"/>
      <c r="DG234" s="312"/>
      <c r="DH234" s="312"/>
      <c r="DI234" s="312"/>
      <c r="DJ234" s="312"/>
      <c r="DK234" s="312"/>
      <c r="DL234" s="312"/>
      <c r="DM234" s="312"/>
      <c r="DN234" s="312"/>
      <c r="DO234" s="312"/>
      <c r="DP234" s="312"/>
      <c r="DQ234" s="312"/>
      <c r="DR234" s="312"/>
      <c r="DS234" s="312"/>
      <c r="DT234" s="312"/>
      <c r="DU234" s="312"/>
      <c r="DV234" s="312"/>
      <c r="DW234" s="312"/>
      <c r="DX234" s="312"/>
      <c r="DY234" s="312"/>
      <c r="DZ234" s="312"/>
      <c r="EA234" s="312"/>
      <c r="EB234" s="312"/>
      <c r="EC234" s="312"/>
      <c r="ED234" s="312"/>
      <c r="EE234" s="312"/>
      <c r="EF234" s="312"/>
      <c r="EG234" s="312"/>
      <c r="EH234" s="312"/>
      <c r="EI234" s="312"/>
      <c r="EJ234" s="312"/>
      <c r="EK234" s="312"/>
      <c r="EL234" s="312"/>
      <c r="EM234" s="312"/>
      <c r="EN234" s="312"/>
      <c r="EO234" s="312"/>
      <c r="EP234" s="312"/>
      <c r="EQ234" s="312"/>
      <c r="ER234" s="312"/>
      <c r="ES234" s="312"/>
      <c r="ET234" s="312"/>
      <c r="EU234" s="312"/>
      <c r="EV234" s="312"/>
      <c r="EW234" s="312"/>
      <c r="EX234" s="312"/>
      <c r="EY234" s="312"/>
      <c r="EZ234" s="312"/>
      <c r="FA234" s="312"/>
      <c r="FB234" s="312"/>
      <c r="FC234" s="312"/>
      <c r="FD234" s="312"/>
      <c r="FE234" s="312"/>
      <c r="FF234" s="312"/>
      <c r="FG234" s="312"/>
      <c r="FH234" s="312"/>
      <c r="FI234" s="312"/>
      <c r="FJ234" s="312"/>
      <c r="FK234" s="312"/>
      <c r="FL234" s="312"/>
      <c r="FM234" s="312"/>
      <c r="FN234" s="312"/>
      <c r="FO234" s="312"/>
      <c r="FP234" s="312"/>
      <c r="FQ234" s="312"/>
      <c r="FR234" s="312"/>
      <c r="FS234" s="312"/>
      <c r="FT234" s="312"/>
      <c r="FU234" s="312"/>
      <c r="FV234" s="312"/>
      <c r="FW234" s="312"/>
      <c r="FX234" s="312"/>
      <c r="FY234" s="312"/>
      <c r="FZ234" s="312"/>
      <c r="GA234" s="312"/>
      <c r="GB234" s="312"/>
      <c r="GC234" s="312"/>
      <c r="GD234" s="312"/>
      <c r="GE234" s="312"/>
      <c r="GF234" s="312"/>
      <c r="GG234" s="312"/>
    </row>
    <row r="235" spans="1:189" s="351" customFormat="1">
      <c r="A235" s="331"/>
      <c r="B235" s="361"/>
      <c r="C235" s="361"/>
      <c r="D235" s="360"/>
      <c r="E235" s="349"/>
      <c r="H235" s="349"/>
      <c r="J235" s="362"/>
      <c r="K235" s="362"/>
      <c r="L235" s="362"/>
      <c r="M235" s="330"/>
      <c r="N235" s="318"/>
      <c r="O235" s="314"/>
      <c r="P235" s="570"/>
      <c r="Q235" s="570"/>
      <c r="R235" s="650"/>
      <c r="S235" s="570"/>
      <c r="T235" s="649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12"/>
      <c r="AH235" s="312"/>
      <c r="AI235" s="312"/>
      <c r="AJ235" s="312"/>
      <c r="AK235" s="312"/>
      <c r="AL235" s="312"/>
      <c r="AM235" s="312"/>
      <c r="AN235" s="312"/>
      <c r="AO235" s="312"/>
      <c r="AP235" s="312"/>
      <c r="AQ235" s="312"/>
      <c r="AR235" s="312"/>
      <c r="AS235" s="312"/>
      <c r="AT235" s="312"/>
      <c r="AU235" s="312"/>
      <c r="AV235" s="312"/>
      <c r="AW235" s="312"/>
      <c r="AX235" s="312"/>
      <c r="AY235" s="312"/>
      <c r="AZ235" s="312"/>
      <c r="BA235" s="312"/>
      <c r="BB235" s="312"/>
      <c r="BC235" s="312"/>
      <c r="BD235" s="312"/>
      <c r="BE235" s="312"/>
      <c r="BF235" s="312"/>
      <c r="BG235" s="312"/>
      <c r="BH235" s="312"/>
      <c r="BI235" s="312"/>
      <c r="BJ235" s="312"/>
      <c r="BK235" s="312"/>
      <c r="BL235" s="312"/>
      <c r="BM235" s="312"/>
      <c r="BN235" s="312"/>
      <c r="BO235" s="312"/>
      <c r="BP235" s="312"/>
      <c r="BQ235" s="312"/>
      <c r="BR235" s="312"/>
      <c r="BS235" s="312"/>
      <c r="BT235" s="312"/>
      <c r="BU235" s="312"/>
      <c r="BV235" s="312"/>
      <c r="BW235" s="312"/>
      <c r="BX235" s="312"/>
      <c r="BY235" s="312"/>
      <c r="BZ235" s="312"/>
      <c r="CA235" s="312"/>
      <c r="CB235" s="312"/>
      <c r="CC235" s="312"/>
      <c r="CD235" s="312"/>
      <c r="CE235" s="312"/>
      <c r="CF235" s="312"/>
      <c r="CG235" s="312"/>
      <c r="CH235" s="312"/>
      <c r="CI235" s="312"/>
      <c r="CJ235" s="312"/>
      <c r="CK235" s="312"/>
      <c r="CL235" s="312"/>
      <c r="CM235" s="312"/>
      <c r="CN235" s="312"/>
      <c r="CO235" s="312"/>
      <c r="CP235" s="312"/>
      <c r="CQ235" s="312"/>
      <c r="CR235" s="312"/>
      <c r="CS235" s="312"/>
      <c r="CT235" s="312"/>
      <c r="CU235" s="312"/>
      <c r="CV235" s="312"/>
      <c r="CW235" s="312"/>
      <c r="CX235" s="312"/>
      <c r="CY235" s="312"/>
      <c r="CZ235" s="312"/>
      <c r="DA235" s="312"/>
      <c r="DB235" s="312"/>
      <c r="DC235" s="312"/>
      <c r="DD235" s="312"/>
      <c r="DE235" s="312"/>
      <c r="DF235" s="312"/>
      <c r="DG235" s="312"/>
      <c r="DH235" s="312"/>
      <c r="DI235" s="312"/>
      <c r="DJ235" s="312"/>
      <c r="DK235" s="312"/>
      <c r="DL235" s="312"/>
      <c r="DM235" s="312"/>
      <c r="DN235" s="312"/>
      <c r="DO235" s="312"/>
      <c r="DP235" s="312"/>
      <c r="DQ235" s="312"/>
      <c r="DR235" s="312"/>
      <c r="DS235" s="312"/>
      <c r="DT235" s="312"/>
      <c r="DU235" s="312"/>
      <c r="DV235" s="312"/>
      <c r="DW235" s="312"/>
      <c r="DX235" s="312"/>
      <c r="DY235" s="312"/>
      <c r="DZ235" s="312"/>
      <c r="EA235" s="312"/>
      <c r="EB235" s="312"/>
      <c r="EC235" s="312"/>
      <c r="ED235" s="312"/>
      <c r="EE235" s="312"/>
      <c r="EF235" s="312"/>
      <c r="EG235" s="312"/>
      <c r="EH235" s="312"/>
      <c r="EI235" s="312"/>
      <c r="EJ235" s="312"/>
      <c r="EK235" s="312"/>
      <c r="EL235" s="312"/>
      <c r="EM235" s="312"/>
      <c r="EN235" s="312"/>
      <c r="EO235" s="312"/>
      <c r="EP235" s="312"/>
      <c r="EQ235" s="312"/>
      <c r="ER235" s="312"/>
      <c r="ES235" s="312"/>
      <c r="ET235" s="312"/>
      <c r="EU235" s="312"/>
      <c r="EV235" s="312"/>
      <c r="EW235" s="312"/>
      <c r="EX235" s="312"/>
      <c r="EY235" s="312"/>
      <c r="EZ235" s="312"/>
      <c r="FA235" s="312"/>
      <c r="FB235" s="312"/>
      <c r="FC235" s="312"/>
      <c r="FD235" s="312"/>
      <c r="FE235" s="312"/>
      <c r="FF235" s="312"/>
      <c r="FG235" s="312"/>
      <c r="FH235" s="312"/>
      <c r="FI235" s="312"/>
      <c r="FJ235" s="312"/>
      <c r="FK235" s="312"/>
      <c r="FL235" s="312"/>
      <c r="FM235" s="312"/>
      <c r="FN235" s="312"/>
      <c r="FO235" s="312"/>
      <c r="FP235" s="312"/>
      <c r="FQ235" s="312"/>
      <c r="FR235" s="312"/>
      <c r="FS235" s="312"/>
      <c r="FT235" s="312"/>
      <c r="FU235" s="312"/>
      <c r="FV235" s="312"/>
      <c r="FW235" s="312"/>
      <c r="FX235" s="312"/>
      <c r="FY235" s="312"/>
      <c r="FZ235" s="312"/>
      <c r="GA235" s="312"/>
      <c r="GB235" s="312"/>
      <c r="GC235" s="312"/>
      <c r="GD235" s="312"/>
      <c r="GE235" s="312"/>
      <c r="GF235" s="312"/>
      <c r="GG235" s="312"/>
    </row>
    <row r="236" spans="1:189">
      <c r="A236" s="331"/>
      <c r="B236" s="361"/>
      <c r="C236" s="349"/>
      <c r="D236" s="360"/>
      <c r="E236" s="349"/>
      <c r="F236" s="351"/>
      <c r="G236" s="351"/>
      <c r="H236" s="349"/>
      <c r="I236" s="365"/>
      <c r="J236" s="362"/>
      <c r="K236" s="362"/>
      <c r="L236" s="362"/>
      <c r="P236" s="570"/>
      <c r="Q236" s="570"/>
      <c r="R236" s="650"/>
      <c r="S236" s="570"/>
      <c r="T236" s="649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</row>
    <row r="237" spans="1:189">
      <c r="A237" s="331"/>
      <c r="B237" s="346"/>
      <c r="C237" s="346"/>
      <c r="D237" s="316"/>
      <c r="F237" s="312"/>
      <c r="G237" s="316"/>
      <c r="H237" s="317"/>
      <c r="I237" s="366"/>
      <c r="J237" s="337"/>
      <c r="K237" s="337"/>
      <c r="L237" s="337"/>
      <c r="M237" s="367"/>
      <c r="R237" s="652"/>
      <c r="T237" s="653"/>
      <c r="U237" s="366"/>
      <c r="V237" s="366"/>
      <c r="W237" s="336"/>
      <c r="X237" s="344"/>
    </row>
    <row r="238" spans="1:189">
      <c r="A238" s="331"/>
      <c r="B238" s="346"/>
      <c r="C238" s="346"/>
      <c r="F238" s="312"/>
      <c r="H238" s="317"/>
      <c r="I238" s="366"/>
      <c r="J238" s="337"/>
      <c r="K238" s="337"/>
      <c r="L238" s="337"/>
      <c r="M238" s="367"/>
      <c r="R238" s="652"/>
      <c r="T238" s="653"/>
      <c r="U238" s="366"/>
      <c r="V238" s="366"/>
      <c r="W238" s="336"/>
      <c r="X238" s="344"/>
      <c r="AG238" s="348"/>
      <c r="AH238" s="348"/>
      <c r="AI238" s="348"/>
      <c r="AJ238" s="348"/>
      <c r="AK238" s="348"/>
      <c r="AL238" s="348"/>
      <c r="AM238" s="348"/>
      <c r="AN238" s="348"/>
      <c r="AO238" s="351"/>
      <c r="AP238" s="351"/>
      <c r="AQ238" s="351"/>
      <c r="AR238" s="351"/>
      <c r="AS238" s="351"/>
      <c r="AT238" s="351"/>
      <c r="AU238" s="351"/>
      <c r="AV238" s="351"/>
      <c r="AW238" s="351"/>
      <c r="AX238" s="351"/>
      <c r="AY238" s="351"/>
      <c r="AZ238" s="351"/>
      <c r="BA238" s="351"/>
      <c r="BB238" s="351"/>
      <c r="BC238" s="351"/>
      <c r="BD238" s="351"/>
      <c r="BE238" s="351"/>
      <c r="BF238" s="351"/>
      <c r="BG238" s="351"/>
      <c r="BH238" s="351"/>
      <c r="BI238" s="351"/>
      <c r="BJ238" s="351"/>
      <c r="BK238" s="351"/>
      <c r="BL238" s="351"/>
      <c r="BM238" s="351"/>
      <c r="BN238" s="351"/>
      <c r="BO238" s="351"/>
      <c r="BP238" s="351"/>
      <c r="BQ238" s="351"/>
      <c r="BR238" s="351"/>
      <c r="BS238" s="351"/>
      <c r="BT238" s="351"/>
      <c r="BU238" s="351"/>
      <c r="BV238" s="351"/>
      <c r="BW238" s="351"/>
      <c r="BX238" s="351"/>
      <c r="BY238" s="351"/>
      <c r="BZ238" s="351"/>
      <c r="CA238" s="351"/>
      <c r="CB238" s="351"/>
      <c r="CC238" s="351"/>
      <c r="CD238" s="351"/>
      <c r="CE238" s="351"/>
      <c r="CF238" s="351"/>
      <c r="CG238" s="351"/>
      <c r="CH238" s="351"/>
      <c r="CI238" s="351"/>
      <c r="CJ238" s="351"/>
      <c r="CK238" s="351"/>
      <c r="CL238" s="351"/>
      <c r="CM238" s="351"/>
      <c r="CN238" s="351"/>
      <c r="CO238" s="351"/>
      <c r="CP238" s="351"/>
      <c r="CQ238" s="351"/>
      <c r="CR238" s="351"/>
      <c r="CS238" s="351"/>
      <c r="CT238" s="351"/>
      <c r="CU238" s="351"/>
      <c r="CV238" s="351"/>
      <c r="CW238" s="351"/>
      <c r="CX238" s="351"/>
      <c r="CY238" s="351"/>
      <c r="CZ238" s="351"/>
      <c r="DA238" s="351"/>
      <c r="DB238" s="351"/>
      <c r="DC238" s="351"/>
      <c r="DD238" s="351"/>
      <c r="DE238" s="351"/>
      <c r="DF238" s="351"/>
      <c r="DG238" s="351"/>
      <c r="DH238" s="351"/>
      <c r="DI238" s="351"/>
      <c r="DJ238" s="351"/>
      <c r="DK238" s="351"/>
      <c r="DL238" s="351"/>
      <c r="DM238" s="351"/>
      <c r="DN238" s="351"/>
      <c r="DO238" s="351"/>
      <c r="DP238" s="351"/>
      <c r="DQ238" s="351"/>
      <c r="DR238" s="351"/>
      <c r="DS238" s="351"/>
      <c r="DT238" s="351"/>
      <c r="DU238" s="351"/>
      <c r="DV238" s="351"/>
      <c r="DW238" s="351"/>
      <c r="DX238" s="351"/>
      <c r="DY238" s="351"/>
      <c r="DZ238" s="351"/>
      <c r="EA238" s="351"/>
      <c r="EB238" s="351"/>
      <c r="EC238" s="351"/>
      <c r="ED238" s="351"/>
      <c r="EE238" s="351"/>
      <c r="EF238" s="351"/>
      <c r="EG238" s="351"/>
      <c r="EH238" s="351"/>
      <c r="EI238" s="351"/>
      <c r="EJ238" s="351"/>
      <c r="EK238" s="351"/>
      <c r="EL238" s="351"/>
      <c r="EM238" s="351"/>
      <c r="EN238" s="351"/>
      <c r="EO238" s="351"/>
      <c r="EP238" s="351"/>
      <c r="EQ238" s="351"/>
      <c r="ER238" s="351"/>
      <c r="ES238" s="351"/>
      <c r="ET238" s="351"/>
      <c r="EU238" s="351"/>
      <c r="EV238" s="351"/>
      <c r="EW238" s="351"/>
      <c r="EX238" s="351"/>
      <c r="EY238" s="351"/>
      <c r="EZ238" s="351"/>
      <c r="FA238" s="351"/>
      <c r="FB238" s="351"/>
      <c r="FC238" s="351"/>
      <c r="FD238" s="351"/>
      <c r="FE238" s="351"/>
      <c r="FF238" s="351"/>
      <c r="FG238" s="351"/>
      <c r="FH238" s="351"/>
      <c r="FI238" s="351"/>
      <c r="FJ238" s="351"/>
      <c r="FK238" s="351"/>
      <c r="FL238" s="351"/>
      <c r="FM238" s="351"/>
      <c r="FN238" s="351"/>
      <c r="FO238" s="351"/>
      <c r="FP238" s="351"/>
      <c r="FQ238" s="351"/>
      <c r="FR238" s="351"/>
      <c r="FS238" s="351"/>
      <c r="FT238" s="351"/>
      <c r="FU238" s="351"/>
      <c r="FV238" s="351"/>
      <c r="FW238" s="351"/>
      <c r="FX238" s="351"/>
      <c r="FY238" s="351"/>
      <c r="FZ238" s="351"/>
      <c r="GA238" s="351"/>
      <c r="GB238" s="351"/>
      <c r="GC238" s="351"/>
      <c r="GD238" s="351"/>
      <c r="GE238" s="351"/>
      <c r="GF238" s="351"/>
      <c r="GG238" s="351"/>
    </row>
    <row r="239" spans="1:189">
      <c r="A239" s="331"/>
      <c r="B239" s="346"/>
      <c r="C239" s="346"/>
      <c r="F239" s="312"/>
      <c r="H239" s="317"/>
      <c r="I239" s="366"/>
      <c r="J239" s="337"/>
      <c r="K239" s="337"/>
      <c r="L239" s="337"/>
      <c r="M239" s="367"/>
      <c r="R239" s="652"/>
      <c r="T239" s="653"/>
      <c r="U239" s="366"/>
      <c r="V239" s="366"/>
      <c r="W239" s="336"/>
      <c r="X239" s="344"/>
      <c r="AG239" s="348"/>
      <c r="AH239" s="348"/>
      <c r="AI239" s="348"/>
      <c r="AJ239" s="348"/>
      <c r="AK239" s="348"/>
      <c r="AL239" s="348"/>
      <c r="AM239" s="348"/>
      <c r="AN239" s="348"/>
      <c r="AO239" s="351"/>
      <c r="AP239" s="351"/>
      <c r="AQ239" s="351"/>
      <c r="AR239" s="351"/>
      <c r="AS239" s="351"/>
      <c r="AT239" s="351"/>
      <c r="AU239" s="351"/>
      <c r="AV239" s="351"/>
      <c r="AW239" s="351"/>
      <c r="AX239" s="351"/>
      <c r="AY239" s="351"/>
      <c r="AZ239" s="351"/>
      <c r="BA239" s="351"/>
      <c r="BB239" s="351"/>
      <c r="BC239" s="351"/>
      <c r="BD239" s="351"/>
      <c r="BE239" s="351"/>
      <c r="BF239" s="351"/>
      <c r="BG239" s="351"/>
      <c r="BH239" s="351"/>
      <c r="BI239" s="351"/>
      <c r="BJ239" s="351"/>
      <c r="BK239" s="351"/>
      <c r="BL239" s="351"/>
      <c r="BM239" s="351"/>
      <c r="BN239" s="351"/>
      <c r="BO239" s="351"/>
      <c r="BP239" s="351"/>
      <c r="BQ239" s="351"/>
      <c r="BR239" s="351"/>
      <c r="BS239" s="351"/>
      <c r="BT239" s="351"/>
      <c r="BU239" s="351"/>
      <c r="BV239" s="351"/>
      <c r="BW239" s="351"/>
      <c r="BX239" s="351"/>
      <c r="BY239" s="351"/>
      <c r="BZ239" s="351"/>
      <c r="CA239" s="351"/>
      <c r="CB239" s="351"/>
      <c r="CC239" s="351"/>
      <c r="CD239" s="351"/>
      <c r="CE239" s="351"/>
      <c r="CF239" s="351"/>
      <c r="CG239" s="351"/>
      <c r="CH239" s="351"/>
      <c r="CI239" s="351"/>
      <c r="CJ239" s="351"/>
      <c r="CK239" s="351"/>
      <c r="CL239" s="351"/>
      <c r="CM239" s="351"/>
      <c r="CN239" s="351"/>
      <c r="CO239" s="351"/>
      <c r="CP239" s="351"/>
      <c r="CQ239" s="351"/>
      <c r="CR239" s="351"/>
      <c r="CS239" s="351"/>
      <c r="CT239" s="351"/>
      <c r="CU239" s="351"/>
      <c r="CV239" s="351"/>
      <c r="CW239" s="351"/>
      <c r="CX239" s="351"/>
      <c r="CY239" s="351"/>
      <c r="CZ239" s="351"/>
      <c r="DA239" s="351"/>
      <c r="DB239" s="351"/>
      <c r="DC239" s="351"/>
      <c r="DD239" s="351"/>
      <c r="DE239" s="351"/>
      <c r="DF239" s="351"/>
      <c r="DG239" s="351"/>
      <c r="DH239" s="351"/>
      <c r="DI239" s="351"/>
      <c r="DJ239" s="351"/>
      <c r="DK239" s="351"/>
      <c r="DL239" s="351"/>
      <c r="DM239" s="351"/>
      <c r="DN239" s="351"/>
      <c r="DO239" s="351"/>
      <c r="DP239" s="351"/>
      <c r="DQ239" s="351"/>
      <c r="DR239" s="351"/>
      <c r="DS239" s="351"/>
      <c r="DT239" s="351"/>
      <c r="DU239" s="351"/>
      <c r="DV239" s="351"/>
      <c r="DW239" s="351"/>
      <c r="DX239" s="351"/>
      <c r="DY239" s="351"/>
      <c r="DZ239" s="351"/>
      <c r="EA239" s="351"/>
      <c r="EB239" s="351"/>
      <c r="EC239" s="351"/>
      <c r="ED239" s="351"/>
      <c r="EE239" s="351"/>
      <c r="EF239" s="351"/>
      <c r="EG239" s="351"/>
      <c r="EH239" s="351"/>
      <c r="EI239" s="351"/>
      <c r="EJ239" s="351"/>
      <c r="EK239" s="351"/>
      <c r="EL239" s="351"/>
      <c r="EM239" s="351"/>
      <c r="EN239" s="351"/>
      <c r="EO239" s="351"/>
      <c r="EP239" s="351"/>
      <c r="EQ239" s="351"/>
      <c r="ER239" s="351"/>
      <c r="ES239" s="351"/>
      <c r="ET239" s="351"/>
      <c r="EU239" s="351"/>
      <c r="EV239" s="351"/>
      <c r="EW239" s="351"/>
      <c r="EX239" s="351"/>
      <c r="EY239" s="351"/>
      <c r="EZ239" s="351"/>
      <c r="FA239" s="351"/>
      <c r="FB239" s="351"/>
      <c r="FC239" s="351"/>
      <c r="FD239" s="351"/>
      <c r="FE239" s="351"/>
      <c r="FF239" s="351"/>
      <c r="FG239" s="351"/>
      <c r="FH239" s="351"/>
      <c r="FI239" s="351"/>
      <c r="FJ239" s="351"/>
      <c r="FK239" s="351"/>
      <c r="FL239" s="351"/>
      <c r="FM239" s="351"/>
      <c r="FN239" s="351"/>
      <c r="FO239" s="351"/>
      <c r="FP239" s="351"/>
      <c r="FQ239" s="351"/>
      <c r="FR239" s="351"/>
      <c r="FS239" s="351"/>
      <c r="FT239" s="351"/>
      <c r="FU239" s="351"/>
      <c r="FV239" s="351"/>
      <c r="FW239" s="351"/>
      <c r="FX239" s="351"/>
      <c r="FY239" s="351"/>
      <c r="FZ239" s="351"/>
      <c r="GA239" s="351"/>
      <c r="GB239" s="351"/>
      <c r="GC239" s="351"/>
      <c r="GD239" s="351"/>
      <c r="GE239" s="351"/>
      <c r="GF239" s="351"/>
      <c r="GG239" s="351"/>
    </row>
    <row r="240" spans="1:189">
      <c r="A240" s="331"/>
      <c r="B240" s="346"/>
      <c r="C240" s="346"/>
      <c r="D240" s="316"/>
      <c r="F240" s="312"/>
      <c r="G240" s="316"/>
      <c r="H240" s="317"/>
      <c r="I240" s="366"/>
      <c r="J240" s="337"/>
      <c r="K240" s="337"/>
      <c r="L240" s="337"/>
      <c r="M240" s="367"/>
      <c r="R240" s="652"/>
      <c r="T240" s="653"/>
      <c r="U240" s="366"/>
      <c r="V240" s="366"/>
      <c r="W240" s="336"/>
      <c r="X240" s="344"/>
    </row>
    <row r="241" spans="1:189">
      <c r="A241" s="331"/>
      <c r="B241" s="346"/>
      <c r="C241" s="346"/>
      <c r="D241" s="316"/>
      <c r="F241" s="312"/>
      <c r="G241" s="316"/>
      <c r="H241" s="317"/>
      <c r="I241" s="366"/>
      <c r="J241" s="337"/>
      <c r="K241" s="337"/>
      <c r="L241" s="337"/>
      <c r="M241" s="367"/>
      <c r="R241" s="652"/>
      <c r="T241" s="653"/>
      <c r="U241" s="366"/>
      <c r="V241" s="366"/>
      <c r="W241" s="336"/>
      <c r="X241" s="344"/>
      <c r="AG241" s="348"/>
      <c r="AH241" s="348"/>
      <c r="AI241" s="348"/>
      <c r="AJ241" s="348"/>
      <c r="AK241" s="348"/>
      <c r="AL241" s="348"/>
      <c r="AM241" s="348"/>
      <c r="AN241" s="348"/>
      <c r="AO241" s="351"/>
      <c r="AP241" s="351"/>
      <c r="AQ241" s="351"/>
      <c r="AR241" s="351"/>
      <c r="AS241" s="351"/>
      <c r="AT241" s="351"/>
      <c r="AU241" s="351"/>
      <c r="AV241" s="351"/>
      <c r="AW241" s="351"/>
      <c r="AX241" s="351"/>
      <c r="AY241" s="351"/>
      <c r="AZ241" s="351"/>
      <c r="BA241" s="351"/>
      <c r="BB241" s="351"/>
      <c r="BC241" s="351"/>
      <c r="BD241" s="351"/>
      <c r="BE241" s="351"/>
      <c r="BF241" s="351"/>
      <c r="BG241" s="351"/>
      <c r="BH241" s="351"/>
      <c r="BI241" s="351"/>
      <c r="BJ241" s="351"/>
      <c r="BK241" s="351"/>
      <c r="BL241" s="351"/>
      <c r="BM241" s="351"/>
      <c r="BN241" s="351"/>
      <c r="BO241" s="351"/>
      <c r="BP241" s="351"/>
      <c r="BQ241" s="351"/>
      <c r="BR241" s="351"/>
      <c r="BS241" s="351"/>
      <c r="BT241" s="351"/>
      <c r="BU241" s="351"/>
      <c r="BV241" s="351"/>
      <c r="BW241" s="351"/>
      <c r="BX241" s="351"/>
      <c r="BY241" s="351"/>
      <c r="BZ241" s="351"/>
      <c r="CA241" s="351"/>
      <c r="CB241" s="351"/>
      <c r="CC241" s="351"/>
      <c r="CD241" s="351"/>
      <c r="CE241" s="351"/>
      <c r="CF241" s="351"/>
      <c r="CG241" s="351"/>
      <c r="CH241" s="351"/>
      <c r="CI241" s="351"/>
      <c r="CJ241" s="351"/>
      <c r="CK241" s="351"/>
      <c r="CL241" s="351"/>
      <c r="CM241" s="351"/>
      <c r="CN241" s="351"/>
      <c r="CO241" s="351"/>
      <c r="CP241" s="351"/>
      <c r="CQ241" s="351"/>
      <c r="CR241" s="351"/>
      <c r="CS241" s="351"/>
      <c r="CT241" s="351"/>
      <c r="CU241" s="351"/>
      <c r="CV241" s="351"/>
      <c r="CW241" s="351"/>
      <c r="CX241" s="351"/>
      <c r="CY241" s="351"/>
      <c r="CZ241" s="351"/>
      <c r="DA241" s="351"/>
      <c r="DB241" s="351"/>
      <c r="DC241" s="351"/>
      <c r="DD241" s="351"/>
      <c r="DE241" s="351"/>
      <c r="DF241" s="351"/>
      <c r="DG241" s="351"/>
      <c r="DH241" s="351"/>
      <c r="DI241" s="351"/>
      <c r="DJ241" s="351"/>
      <c r="DK241" s="351"/>
      <c r="DL241" s="351"/>
      <c r="DM241" s="351"/>
      <c r="DN241" s="351"/>
      <c r="DO241" s="351"/>
      <c r="DP241" s="351"/>
      <c r="DQ241" s="351"/>
      <c r="DR241" s="351"/>
      <c r="DS241" s="351"/>
      <c r="DT241" s="351"/>
      <c r="DU241" s="351"/>
      <c r="DV241" s="351"/>
      <c r="DW241" s="351"/>
      <c r="DX241" s="351"/>
      <c r="DY241" s="351"/>
      <c r="DZ241" s="351"/>
      <c r="EA241" s="351"/>
      <c r="EB241" s="351"/>
      <c r="EC241" s="351"/>
      <c r="ED241" s="351"/>
      <c r="EE241" s="351"/>
      <c r="EF241" s="351"/>
      <c r="EG241" s="351"/>
      <c r="EH241" s="351"/>
      <c r="EI241" s="351"/>
      <c r="EJ241" s="351"/>
      <c r="EK241" s="351"/>
      <c r="EL241" s="351"/>
      <c r="EM241" s="351"/>
      <c r="EN241" s="351"/>
      <c r="EO241" s="351"/>
      <c r="EP241" s="351"/>
      <c r="EQ241" s="351"/>
      <c r="ER241" s="351"/>
      <c r="ES241" s="351"/>
      <c r="ET241" s="351"/>
      <c r="EU241" s="351"/>
      <c r="EV241" s="351"/>
      <c r="EW241" s="351"/>
      <c r="EX241" s="351"/>
      <c r="EY241" s="351"/>
      <c r="EZ241" s="351"/>
      <c r="FA241" s="351"/>
      <c r="FB241" s="351"/>
      <c r="FC241" s="351"/>
      <c r="FD241" s="351"/>
      <c r="FE241" s="351"/>
      <c r="FF241" s="351"/>
      <c r="FG241" s="351"/>
      <c r="FH241" s="351"/>
      <c r="FI241" s="351"/>
      <c r="FJ241" s="351"/>
      <c r="FK241" s="351"/>
      <c r="FL241" s="351"/>
      <c r="FM241" s="351"/>
      <c r="FN241" s="351"/>
      <c r="FO241" s="351"/>
      <c r="FP241" s="351"/>
      <c r="FQ241" s="351"/>
      <c r="FR241" s="351"/>
      <c r="FS241" s="351"/>
      <c r="FT241" s="351"/>
      <c r="FU241" s="351"/>
      <c r="FV241" s="351"/>
      <c r="FW241" s="351"/>
      <c r="FX241" s="351"/>
      <c r="FY241" s="351"/>
      <c r="FZ241" s="351"/>
      <c r="GA241" s="351"/>
      <c r="GB241" s="351"/>
      <c r="GC241" s="351"/>
      <c r="GD241" s="351"/>
      <c r="GE241" s="351"/>
      <c r="GF241" s="351"/>
      <c r="GG241" s="351"/>
    </row>
    <row r="242" spans="1:189">
      <c r="A242" s="331"/>
      <c r="B242" s="346"/>
      <c r="C242" s="346"/>
      <c r="D242" s="316"/>
      <c r="F242" s="312"/>
      <c r="G242" s="316"/>
      <c r="H242" s="317"/>
      <c r="I242" s="366"/>
      <c r="J242" s="337"/>
      <c r="K242" s="337"/>
      <c r="L242" s="337"/>
      <c r="M242" s="367"/>
      <c r="R242" s="652"/>
      <c r="T242" s="653"/>
      <c r="U242" s="366"/>
      <c r="V242" s="366"/>
      <c r="W242" s="336"/>
      <c r="X242" s="344"/>
      <c r="AG242" s="348"/>
      <c r="AH242" s="348"/>
      <c r="AI242" s="348"/>
      <c r="AJ242" s="348"/>
      <c r="AK242" s="348"/>
      <c r="AL242" s="348"/>
      <c r="AM242" s="348"/>
      <c r="AN242" s="348"/>
      <c r="AO242" s="351"/>
      <c r="AP242" s="351"/>
      <c r="AQ242" s="351"/>
      <c r="AR242" s="351"/>
      <c r="AS242" s="351"/>
      <c r="AT242" s="351"/>
      <c r="AU242" s="351"/>
      <c r="AV242" s="351"/>
      <c r="AW242" s="351"/>
      <c r="AX242" s="351"/>
      <c r="AY242" s="351"/>
      <c r="AZ242" s="351"/>
      <c r="BA242" s="351"/>
      <c r="BB242" s="351"/>
      <c r="BC242" s="351"/>
      <c r="BD242" s="351"/>
      <c r="BE242" s="351"/>
      <c r="BF242" s="351"/>
      <c r="BG242" s="351"/>
      <c r="BH242" s="351"/>
      <c r="BI242" s="351"/>
      <c r="BJ242" s="351"/>
      <c r="BK242" s="351"/>
      <c r="BL242" s="351"/>
      <c r="BM242" s="351"/>
      <c r="BN242" s="351"/>
      <c r="BO242" s="351"/>
      <c r="BP242" s="351"/>
      <c r="BQ242" s="351"/>
      <c r="BR242" s="351"/>
      <c r="BS242" s="351"/>
      <c r="BT242" s="351"/>
      <c r="BU242" s="351"/>
      <c r="BV242" s="351"/>
      <c r="BW242" s="351"/>
      <c r="BX242" s="351"/>
      <c r="BY242" s="351"/>
      <c r="BZ242" s="351"/>
      <c r="CA242" s="351"/>
      <c r="CB242" s="351"/>
      <c r="CC242" s="351"/>
      <c r="CD242" s="351"/>
      <c r="CE242" s="351"/>
      <c r="CF242" s="351"/>
      <c r="CG242" s="351"/>
      <c r="CH242" s="351"/>
      <c r="CI242" s="351"/>
      <c r="CJ242" s="351"/>
      <c r="CK242" s="351"/>
      <c r="CL242" s="351"/>
      <c r="CM242" s="351"/>
      <c r="CN242" s="351"/>
      <c r="CO242" s="351"/>
      <c r="CP242" s="351"/>
      <c r="CQ242" s="351"/>
      <c r="CR242" s="351"/>
      <c r="CS242" s="351"/>
      <c r="CT242" s="351"/>
      <c r="CU242" s="351"/>
      <c r="CV242" s="351"/>
      <c r="CW242" s="351"/>
      <c r="CX242" s="351"/>
      <c r="CY242" s="351"/>
      <c r="CZ242" s="351"/>
      <c r="DA242" s="351"/>
      <c r="DB242" s="351"/>
      <c r="DC242" s="351"/>
      <c r="DD242" s="351"/>
      <c r="DE242" s="351"/>
      <c r="DF242" s="351"/>
      <c r="DG242" s="351"/>
      <c r="DH242" s="351"/>
      <c r="DI242" s="351"/>
      <c r="DJ242" s="351"/>
      <c r="DK242" s="351"/>
      <c r="DL242" s="351"/>
      <c r="DM242" s="351"/>
      <c r="DN242" s="351"/>
      <c r="DO242" s="351"/>
      <c r="DP242" s="351"/>
      <c r="DQ242" s="351"/>
      <c r="DR242" s="351"/>
      <c r="DS242" s="351"/>
      <c r="DT242" s="351"/>
      <c r="DU242" s="351"/>
      <c r="DV242" s="351"/>
      <c r="DW242" s="351"/>
      <c r="DX242" s="351"/>
      <c r="DY242" s="351"/>
      <c r="DZ242" s="351"/>
      <c r="EA242" s="351"/>
      <c r="EB242" s="351"/>
      <c r="EC242" s="351"/>
      <c r="ED242" s="351"/>
      <c r="EE242" s="351"/>
      <c r="EF242" s="351"/>
      <c r="EG242" s="351"/>
      <c r="EH242" s="351"/>
      <c r="EI242" s="351"/>
      <c r="EJ242" s="351"/>
      <c r="EK242" s="351"/>
      <c r="EL242" s="351"/>
      <c r="EM242" s="351"/>
      <c r="EN242" s="351"/>
      <c r="EO242" s="351"/>
      <c r="EP242" s="351"/>
      <c r="EQ242" s="351"/>
      <c r="ER242" s="351"/>
      <c r="ES242" s="351"/>
      <c r="ET242" s="351"/>
      <c r="EU242" s="351"/>
      <c r="EV242" s="351"/>
      <c r="EW242" s="351"/>
      <c r="EX242" s="351"/>
      <c r="EY242" s="351"/>
      <c r="EZ242" s="351"/>
      <c r="FA242" s="351"/>
      <c r="FB242" s="351"/>
      <c r="FC242" s="351"/>
      <c r="FD242" s="351"/>
      <c r="FE242" s="351"/>
      <c r="FF242" s="351"/>
      <c r="FG242" s="351"/>
      <c r="FH242" s="351"/>
      <c r="FI242" s="351"/>
      <c r="FJ242" s="351"/>
      <c r="FK242" s="351"/>
      <c r="FL242" s="351"/>
      <c r="FM242" s="351"/>
      <c r="FN242" s="351"/>
      <c r="FO242" s="351"/>
      <c r="FP242" s="351"/>
      <c r="FQ242" s="351"/>
      <c r="FR242" s="351"/>
      <c r="FS242" s="351"/>
      <c r="FT242" s="351"/>
      <c r="FU242" s="351"/>
      <c r="FV242" s="351"/>
      <c r="FW242" s="351"/>
      <c r="FX242" s="351"/>
      <c r="FY242" s="351"/>
      <c r="FZ242" s="351"/>
      <c r="GA242" s="351"/>
      <c r="GB242" s="351"/>
      <c r="GC242" s="351"/>
      <c r="GD242" s="351"/>
      <c r="GE242" s="351"/>
      <c r="GF242" s="351"/>
      <c r="GG242" s="351"/>
    </row>
    <row r="243" spans="1:189">
      <c r="A243" s="331"/>
      <c r="B243" s="346"/>
      <c r="C243" s="346"/>
      <c r="D243" s="316"/>
      <c r="F243" s="312"/>
      <c r="G243" s="316"/>
      <c r="H243" s="317"/>
      <c r="I243" s="366"/>
      <c r="J243" s="337"/>
      <c r="K243" s="337"/>
      <c r="L243" s="337"/>
      <c r="M243" s="367"/>
      <c r="R243" s="652"/>
      <c r="T243" s="653"/>
      <c r="U243" s="366"/>
      <c r="V243" s="366"/>
      <c r="W243" s="336"/>
      <c r="X243" s="344"/>
    </row>
    <row r="244" spans="1:189">
      <c r="A244" s="331"/>
      <c r="B244" s="346"/>
      <c r="C244" s="346"/>
      <c r="F244" s="312"/>
      <c r="G244" s="316"/>
      <c r="H244" s="317"/>
      <c r="I244" s="366"/>
      <c r="J244" s="337"/>
      <c r="K244" s="337"/>
      <c r="L244" s="337"/>
      <c r="M244" s="367"/>
      <c r="R244" s="652"/>
      <c r="T244" s="653"/>
      <c r="U244" s="366"/>
      <c r="V244" s="366"/>
      <c r="W244" s="336"/>
      <c r="X244" s="344"/>
      <c r="AG244" s="348"/>
      <c r="AH244" s="348"/>
      <c r="AI244" s="348"/>
      <c r="AJ244" s="348"/>
      <c r="AK244" s="348"/>
      <c r="AL244" s="348"/>
      <c r="AM244" s="348"/>
      <c r="AN244" s="348"/>
      <c r="AO244" s="351"/>
      <c r="AP244" s="351"/>
      <c r="AQ244" s="351"/>
      <c r="AR244" s="351"/>
      <c r="AS244" s="351"/>
      <c r="AT244" s="351"/>
      <c r="AU244" s="351"/>
      <c r="AV244" s="351"/>
      <c r="AW244" s="351"/>
      <c r="AX244" s="351"/>
      <c r="AY244" s="351"/>
      <c r="AZ244" s="351"/>
      <c r="BA244" s="351"/>
      <c r="BB244" s="351"/>
      <c r="BC244" s="351"/>
      <c r="BD244" s="351"/>
      <c r="BE244" s="351"/>
      <c r="BF244" s="351"/>
      <c r="BG244" s="351"/>
      <c r="BH244" s="351"/>
      <c r="BI244" s="351"/>
      <c r="BJ244" s="351"/>
      <c r="BK244" s="351"/>
      <c r="BL244" s="351"/>
      <c r="BM244" s="351"/>
      <c r="BN244" s="351"/>
      <c r="BO244" s="351"/>
      <c r="BP244" s="351"/>
      <c r="BQ244" s="351"/>
      <c r="BR244" s="351"/>
      <c r="BS244" s="351"/>
      <c r="BT244" s="351"/>
      <c r="BU244" s="351"/>
      <c r="BV244" s="351"/>
      <c r="BW244" s="351"/>
      <c r="BX244" s="351"/>
      <c r="BY244" s="351"/>
      <c r="BZ244" s="351"/>
      <c r="CA244" s="351"/>
      <c r="CB244" s="351"/>
      <c r="CC244" s="351"/>
      <c r="CD244" s="351"/>
      <c r="CE244" s="351"/>
      <c r="CF244" s="351"/>
      <c r="CG244" s="351"/>
      <c r="CH244" s="351"/>
      <c r="CI244" s="351"/>
      <c r="CJ244" s="351"/>
      <c r="CK244" s="351"/>
      <c r="CL244" s="351"/>
      <c r="CM244" s="351"/>
      <c r="CN244" s="351"/>
      <c r="CO244" s="351"/>
      <c r="CP244" s="351"/>
      <c r="CQ244" s="351"/>
      <c r="CR244" s="351"/>
      <c r="CS244" s="351"/>
      <c r="CT244" s="351"/>
      <c r="CU244" s="351"/>
      <c r="CV244" s="351"/>
      <c r="CW244" s="351"/>
      <c r="CX244" s="351"/>
      <c r="CY244" s="351"/>
      <c r="CZ244" s="351"/>
      <c r="DA244" s="351"/>
      <c r="DB244" s="351"/>
      <c r="DC244" s="351"/>
      <c r="DD244" s="351"/>
      <c r="DE244" s="351"/>
      <c r="DF244" s="351"/>
      <c r="DG244" s="351"/>
      <c r="DH244" s="351"/>
      <c r="DI244" s="351"/>
      <c r="DJ244" s="351"/>
      <c r="DK244" s="351"/>
      <c r="DL244" s="351"/>
      <c r="DM244" s="351"/>
      <c r="DN244" s="351"/>
      <c r="DO244" s="351"/>
      <c r="DP244" s="351"/>
      <c r="DQ244" s="351"/>
      <c r="DR244" s="351"/>
      <c r="DS244" s="351"/>
      <c r="DT244" s="351"/>
      <c r="DU244" s="351"/>
      <c r="DV244" s="351"/>
      <c r="DW244" s="351"/>
      <c r="DX244" s="351"/>
      <c r="DY244" s="351"/>
      <c r="DZ244" s="351"/>
      <c r="EA244" s="351"/>
      <c r="EB244" s="351"/>
      <c r="EC244" s="351"/>
      <c r="ED244" s="351"/>
      <c r="EE244" s="351"/>
      <c r="EF244" s="351"/>
      <c r="EG244" s="351"/>
      <c r="EH244" s="351"/>
      <c r="EI244" s="351"/>
      <c r="EJ244" s="351"/>
      <c r="EK244" s="351"/>
      <c r="EL244" s="351"/>
      <c r="EM244" s="351"/>
      <c r="EN244" s="351"/>
      <c r="EO244" s="351"/>
      <c r="EP244" s="351"/>
      <c r="EQ244" s="351"/>
      <c r="ER244" s="351"/>
      <c r="ES244" s="351"/>
      <c r="ET244" s="351"/>
      <c r="EU244" s="351"/>
      <c r="EV244" s="351"/>
      <c r="EW244" s="351"/>
      <c r="EX244" s="351"/>
      <c r="EY244" s="351"/>
      <c r="EZ244" s="351"/>
      <c r="FA244" s="351"/>
      <c r="FB244" s="351"/>
      <c r="FC244" s="351"/>
      <c r="FD244" s="351"/>
      <c r="FE244" s="351"/>
      <c r="FF244" s="351"/>
      <c r="FG244" s="351"/>
      <c r="FH244" s="351"/>
      <c r="FI244" s="351"/>
      <c r="FJ244" s="351"/>
      <c r="FK244" s="351"/>
      <c r="FL244" s="351"/>
      <c r="FM244" s="351"/>
      <c r="FN244" s="351"/>
      <c r="FO244" s="351"/>
      <c r="FP244" s="351"/>
      <c r="FQ244" s="351"/>
      <c r="FR244" s="351"/>
      <c r="FS244" s="351"/>
      <c r="FT244" s="351"/>
      <c r="FU244" s="351"/>
      <c r="FV244" s="351"/>
      <c r="FW244" s="351"/>
      <c r="FX244" s="351"/>
      <c r="FY244" s="351"/>
      <c r="FZ244" s="351"/>
      <c r="GA244" s="351"/>
      <c r="GB244" s="351"/>
      <c r="GC244" s="351"/>
      <c r="GD244" s="351"/>
      <c r="GE244" s="351"/>
      <c r="GF244" s="351"/>
      <c r="GG244" s="351"/>
    </row>
    <row r="245" spans="1:189">
      <c r="A245" s="331"/>
      <c r="B245" s="346"/>
      <c r="C245" s="346"/>
      <c r="D245" s="316"/>
      <c r="F245" s="312"/>
      <c r="G245" s="316"/>
      <c r="H245" s="317"/>
      <c r="I245" s="366"/>
      <c r="J245" s="337"/>
      <c r="K245" s="337"/>
      <c r="L245" s="337"/>
      <c r="M245" s="367"/>
      <c r="P245" s="646"/>
      <c r="R245" s="652"/>
      <c r="T245" s="653"/>
      <c r="U245" s="366"/>
      <c r="V245" s="366"/>
      <c r="W245" s="336"/>
      <c r="X245" s="344"/>
      <c r="AG245" s="348"/>
      <c r="AH245" s="348"/>
      <c r="AI245" s="348"/>
      <c r="AJ245" s="348"/>
      <c r="AK245" s="348"/>
      <c r="AL245" s="348"/>
      <c r="AM245" s="348"/>
      <c r="AN245" s="348"/>
      <c r="AO245" s="351"/>
      <c r="AP245" s="351"/>
      <c r="AQ245" s="351"/>
      <c r="AR245" s="351"/>
      <c r="AS245" s="351"/>
      <c r="AT245" s="351"/>
      <c r="AU245" s="351"/>
      <c r="AV245" s="351"/>
      <c r="AW245" s="351"/>
      <c r="AX245" s="351"/>
      <c r="AY245" s="351"/>
      <c r="AZ245" s="351"/>
      <c r="BA245" s="351"/>
      <c r="BB245" s="351"/>
      <c r="BC245" s="351"/>
      <c r="BD245" s="351"/>
      <c r="BE245" s="351"/>
      <c r="BF245" s="351"/>
      <c r="BG245" s="351"/>
      <c r="BH245" s="351"/>
      <c r="BI245" s="351"/>
      <c r="BJ245" s="351"/>
      <c r="BK245" s="351"/>
      <c r="BL245" s="351"/>
      <c r="BM245" s="351"/>
      <c r="BN245" s="351"/>
      <c r="BO245" s="351"/>
      <c r="BP245" s="351"/>
      <c r="BQ245" s="351"/>
      <c r="BR245" s="351"/>
      <c r="BS245" s="351"/>
      <c r="BT245" s="351"/>
      <c r="BU245" s="351"/>
      <c r="BV245" s="351"/>
      <c r="BW245" s="351"/>
      <c r="BX245" s="351"/>
      <c r="BY245" s="351"/>
      <c r="BZ245" s="351"/>
      <c r="CA245" s="351"/>
      <c r="CB245" s="351"/>
      <c r="CC245" s="351"/>
      <c r="CD245" s="351"/>
      <c r="CE245" s="351"/>
      <c r="CF245" s="351"/>
      <c r="CG245" s="351"/>
      <c r="CH245" s="351"/>
      <c r="CI245" s="351"/>
      <c r="CJ245" s="351"/>
      <c r="CK245" s="351"/>
      <c r="CL245" s="351"/>
      <c r="CM245" s="351"/>
      <c r="CN245" s="351"/>
      <c r="CO245" s="351"/>
      <c r="CP245" s="351"/>
      <c r="CQ245" s="351"/>
      <c r="CR245" s="351"/>
      <c r="CS245" s="351"/>
      <c r="CT245" s="351"/>
      <c r="CU245" s="351"/>
      <c r="CV245" s="351"/>
      <c r="CW245" s="351"/>
      <c r="CX245" s="351"/>
      <c r="CY245" s="351"/>
      <c r="CZ245" s="351"/>
      <c r="DA245" s="351"/>
      <c r="DB245" s="351"/>
      <c r="DC245" s="351"/>
      <c r="DD245" s="351"/>
      <c r="DE245" s="351"/>
      <c r="DF245" s="351"/>
      <c r="DG245" s="351"/>
      <c r="DH245" s="351"/>
      <c r="DI245" s="351"/>
      <c r="DJ245" s="351"/>
      <c r="DK245" s="351"/>
      <c r="DL245" s="351"/>
      <c r="DM245" s="351"/>
      <c r="DN245" s="351"/>
      <c r="DO245" s="351"/>
      <c r="DP245" s="351"/>
      <c r="DQ245" s="351"/>
      <c r="DR245" s="351"/>
      <c r="DS245" s="351"/>
      <c r="DT245" s="351"/>
      <c r="DU245" s="351"/>
      <c r="DV245" s="351"/>
      <c r="DW245" s="351"/>
      <c r="DX245" s="351"/>
      <c r="DY245" s="351"/>
      <c r="DZ245" s="351"/>
      <c r="EA245" s="351"/>
      <c r="EB245" s="351"/>
      <c r="EC245" s="351"/>
      <c r="ED245" s="351"/>
      <c r="EE245" s="351"/>
      <c r="EF245" s="351"/>
      <c r="EG245" s="351"/>
      <c r="EH245" s="351"/>
      <c r="EI245" s="351"/>
      <c r="EJ245" s="351"/>
      <c r="EK245" s="351"/>
      <c r="EL245" s="351"/>
      <c r="EM245" s="351"/>
      <c r="EN245" s="351"/>
      <c r="EO245" s="351"/>
      <c r="EP245" s="351"/>
      <c r="EQ245" s="351"/>
      <c r="ER245" s="351"/>
      <c r="ES245" s="351"/>
      <c r="ET245" s="351"/>
      <c r="EU245" s="351"/>
      <c r="EV245" s="351"/>
      <c r="EW245" s="351"/>
      <c r="EX245" s="351"/>
      <c r="EY245" s="351"/>
      <c r="EZ245" s="351"/>
      <c r="FA245" s="351"/>
      <c r="FB245" s="351"/>
      <c r="FC245" s="351"/>
      <c r="FD245" s="351"/>
      <c r="FE245" s="351"/>
      <c r="FF245" s="351"/>
      <c r="FG245" s="351"/>
      <c r="FH245" s="351"/>
      <c r="FI245" s="351"/>
      <c r="FJ245" s="351"/>
      <c r="FK245" s="351"/>
      <c r="FL245" s="351"/>
      <c r="FM245" s="351"/>
      <c r="FN245" s="351"/>
      <c r="FO245" s="351"/>
      <c r="FP245" s="351"/>
      <c r="FQ245" s="351"/>
      <c r="FR245" s="351"/>
      <c r="FS245" s="351"/>
      <c r="FT245" s="351"/>
      <c r="FU245" s="351"/>
      <c r="FV245" s="351"/>
      <c r="FW245" s="351"/>
      <c r="FX245" s="351"/>
      <c r="FY245" s="351"/>
      <c r="FZ245" s="351"/>
      <c r="GA245" s="351"/>
      <c r="GB245" s="351"/>
      <c r="GC245" s="351"/>
      <c r="GD245" s="351"/>
      <c r="GE245" s="351"/>
      <c r="GF245" s="351"/>
      <c r="GG245" s="351"/>
    </row>
    <row r="246" spans="1:189">
      <c r="A246" s="331"/>
      <c r="B246" s="346"/>
      <c r="C246" s="346"/>
      <c r="D246" s="316"/>
      <c r="F246" s="312"/>
      <c r="G246" s="316"/>
      <c r="H246" s="317"/>
      <c r="I246" s="368"/>
      <c r="J246" s="337"/>
      <c r="K246" s="337"/>
      <c r="L246" s="337"/>
      <c r="M246" s="367"/>
      <c r="P246" s="646"/>
      <c r="R246" s="652"/>
      <c r="T246" s="653"/>
      <c r="U246" s="366"/>
      <c r="V246" s="366"/>
      <c r="W246" s="336"/>
      <c r="X246" s="344"/>
    </row>
    <row r="247" spans="1:189">
      <c r="A247" s="331"/>
      <c r="B247" s="346"/>
      <c r="C247" s="346"/>
      <c r="D247" s="316"/>
      <c r="F247" s="312"/>
      <c r="G247" s="316"/>
      <c r="H247" s="317"/>
      <c r="I247" s="366"/>
      <c r="J247" s="337"/>
      <c r="K247" s="337"/>
      <c r="L247" s="337"/>
      <c r="M247" s="367"/>
      <c r="R247" s="652"/>
      <c r="T247" s="653"/>
      <c r="U247" s="366"/>
      <c r="V247" s="366"/>
      <c r="W247" s="336"/>
      <c r="X247" s="344"/>
    </row>
    <row r="248" spans="1:189">
      <c r="A248" s="331"/>
      <c r="B248" s="346"/>
      <c r="C248" s="346"/>
      <c r="D248" s="316"/>
      <c r="F248" s="312"/>
      <c r="G248" s="316"/>
      <c r="H248" s="317"/>
      <c r="I248" s="366"/>
      <c r="J248" s="337"/>
      <c r="K248" s="337"/>
      <c r="L248" s="337"/>
      <c r="M248" s="367"/>
      <c r="R248" s="652"/>
      <c r="T248" s="653"/>
      <c r="U248" s="366"/>
      <c r="V248" s="366"/>
      <c r="W248" s="336"/>
      <c r="X248" s="344"/>
    </row>
    <row r="249" spans="1:189">
      <c r="A249" s="331"/>
      <c r="B249" s="346"/>
      <c r="C249" s="346"/>
      <c r="D249" s="316"/>
      <c r="F249" s="319"/>
      <c r="G249" s="316"/>
      <c r="H249" s="317"/>
    </row>
    <row r="250" spans="1:189">
      <c r="A250" s="331"/>
      <c r="B250" s="346"/>
      <c r="C250" s="346"/>
      <c r="F250" s="319"/>
      <c r="AG250" s="348"/>
      <c r="AH250" s="348"/>
      <c r="AI250" s="348"/>
      <c r="AJ250" s="348"/>
      <c r="AK250" s="348"/>
      <c r="AL250" s="348"/>
      <c r="AM250" s="348"/>
      <c r="AN250" s="348"/>
      <c r="AO250" s="351"/>
      <c r="AP250" s="351"/>
      <c r="AQ250" s="351"/>
      <c r="AR250" s="351"/>
      <c r="AS250" s="351"/>
      <c r="AT250" s="351"/>
      <c r="AU250" s="351"/>
      <c r="AV250" s="351"/>
      <c r="AW250" s="351"/>
      <c r="AX250" s="351"/>
      <c r="AY250" s="351"/>
      <c r="AZ250" s="351"/>
      <c r="BA250" s="351"/>
      <c r="BB250" s="351"/>
      <c r="BC250" s="351"/>
      <c r="BD250" s="351"/>
      <c r="BE250" s="351"/>
      <c r="BF250" s="351"/>
      <c r="BG250" s="351"/>
      <c r="BH250" s="351"/>
      <c r="BI250" s="351"/>
      <c r="BJ250" s="351"/>
      <c r="BK250" s="351"/>
      <c r="BL250" s="351"/>
      <c r="BM250" s="351"/>
      <c r="BN250" s="351"/>
      <c r="BO250" s="351"/>
      <c r="BP250" s="351"/>
      <c r="BQ250" s="351"/>
      <c r="BR250" s="351"/>
      <c r="BS250" s="351"/>
      <c r="BT250" s="351"/>
      <c r="BU250" s="351"/>
      <c r="BV250" s="351"/>
      <c r="BW250" s="351"/>
      <c r="BX250" s="351"/>
      <c r="BY250" s="351"/>
      <c r="BZ250" s="351"/>
      <c r="CA250" s="351"/>
      <c r="CB250" s="351"/>
      <c r="CC250" s="351"/>
      <c r="CD250" s="351"/>
      <c r="CE250" s="351"/>
      <c r="CF250" s="351"/>
      <c r="CG250" s="351"/>
      <c r="CH250" s="351"/>
      <c r="CI250" s="351"/>
      <c r="CJ250" s="351"/>
      <c r="CK250" s="351"/>
      <c r="CL250" s="351"/>
      <c r="CM250" s="351"/>
      <c r="CN250" s="351"/>
      <c r="CO250" s="351"/>
      <c r="CP250" s="351"/>
      <c r="CQ250" s="351"/>
      <c r="CR250" s="351"/>
      <c r="CS250" s="351"/>
      <c r="CT250" s="351"/>
      <c r="CU250" s="351"/>
      <c r="CV250" s="351"/>
      <c r="CW250" s="351"/>
      <c r="CX250" s="351"/>
      <c r="CY250" s="351"/>
      <c r="CZ250" s="351"/>
      <c r="DA250" s="351"/>
      <c r="DB250" s="351"/>
      <c r="DC250" s="351"/>
      <c r="DD250" s="351"/>
      <c r="DE250" s="351"/>
      <c r="DF250" s="351"/>
      <c r="DG250" s="351"/>
      <c r="DH250" s="351"/>
      <c r="DI250" s="351"/>
      <c r="DJ250" s="351"/>
      <c r="DK250" s="351"/>
      <c r="DL250" s="351"/>
      <c r="DM250" s="351"/>
      <c r="DN250" s="351"/>
      <c r="DO250" s="351"/>
      <c r="DP250" s="351"/>
      <c r="DQ250" s="351"/>
      <c r="DR250" s="351"/>
      <c r="DS250" s="351"/>
      <c r="DT250" s="351"/>
      <c r="DU250" s="351"/>
      <c r="DV250" s="351"/>
      <c r="DW250" s="351"/>
      <c r="DX250" s="351"/>
      <c r="DY250" s="351"/>
      <c r="DZ250" s="351"/>
      <c r="EA250" s="351"/>
      <c r="EB250" s="351"/>
      <c r="EC250" s="351"/>
      <c r="ED250" s="351"/>
      <c r="EE250" s="351"/>
      <c r="EF250" s="351"/>
      <c r="EG250" s="351"/>
      <c r="EH250" s="351"/>
      <c r="EI250" s="351"/>
      <c r="EJ250" s="351"/>
      <c r="EK250" s="351"/>
      <c r="EL250" s="351"/>
      <c r="EM250" s="351"/>
      <c r="EN250" s="351"/>
      <c r="EO250" s="351"/>
      <c r="EP250" s="351"/>
      <c r="EQ250" s="351"/>
      <c r="ER250" s="351"/>
      <c r="ES250" s="351"/>
      <c r="ET250" s="351"/>
      <c r="EU250" s="351"/>
      <c r="EV250" s="351"/>
      <c r="EW250" s="351"/>
      <c r="EX250" s="351"/>
      <c r="EY250" s="351"/>
      <c r="EZ250" s="351"/>
      <c r="FA250" s="351"/>
      <c r="FB250" s="351"/>
      <c r="FC250" s="351"/>
      <c r="FD250" s="351"/>
      <c r="FE250" s="351"/>
      <c r="FF250" s="351"/>
      <c r="FG250" s="351"/>
      <c r="FH250" s="351"/>
      <c r="FI250" s="351"/>
      <c r="FJ250" s="351"/>
      <c r="FK250" s="351"/>
      <c r="FL250" s="351"/>
      <c r="FM250" s="351"/>
      <c r="FN250" s="351"/>
      <c r="FO250" s="351"/>
      <c r="FP250" s="351"/>
      <c r="FQ250" s="351"/>
      <c r="FR250" s="351"/>
      <c r="FS250" s="351"/>
      <c r="FT250" s="351"/>
      <c r="FU250" s="351"/>
      <c r="FV250" s="351"/>
      <c r="FW250" s="351"/>
      <c r="FX250" s="351"/>
      <c r="FY250" s="351"/>
      <c r="FZ250" s="351"/>
      <c r="GA250" s="351"/>
      <c r="GB250" s="351"/>
      <c r="GC250" s="351"/>
      <c r="GD250" s="351"/>
      <c r="GE250" s="351"/>
      <c r="GF250" s="351"/>
      <c r="GG250" s="351"/>
    </row>
    <row r="251" spans="1:189">
      <c r="A251" s="331"/>
      <c r="B251" s="346"/>
      <c r="D251" s="316"/>
      <c r="F251" s="319"/>
      <c r="I251" s="356"/>
    </row>
    <row r="252" spans="1:189">
      <c r="A252" s="331"/>
      <c r="B252" s="346"/>
      <c r="D252" s="316"/>
      <c r="F252" s="319"/>
      <c r="I252" s="356"/>
    </row>
    <row r="253" spans="1:189">
      <c r="A253" s="331"/>
      <c r="B253" s="346"/>
      <c r="C253" s="346"/>
      <c r="F253" s="319"/>
      <c r="AG253" s="348"/>
      <c r="AH253" s="348"/>
      <c r="AI253" s="348"/>
      <c r="AJ253" s="348"/>
      <c r="AK253" s="348"/>
      <c r="AL253" s="348"/>
      <c r="AM253" s="348"/>
      <c r="AN253" s="348"/>
      <c r="AO253" s="351"/>
      <c r="AP253" s="351"/>
      <c r="AQ253" s="351"/>
      <c r="AR253" s="351"/>
      <c r="AS253" s="351"/>
      <c r="AT253" s="351"/>
      <c r="AU253" s="351"/>
      <c r="AV253" s="351"/>
      <c r="AW253" s="351"/>
      <c r="AX253" s="351"/>
      <c r="AY253" s="351"/>
      <c r="AZ253" s="351"/>
      <c r="BA253" s="351"/>
      <c r="BB253" s="351"/>
      <c r="BC253" s="351"/>
      <c r="BD253" s="351"/>
      <c r="BE253" s="351"/>
      <c r="BF253" s="351"/>
      <c r="BG253" s="351"/>
      <c r="BH253" s="351"/>
      <c r="BI253" s="351"/>
      <c r="BJ253" s="351"/>
      <c r="BK253" s="351"/>
      <c r="BL253" s="351"/>
      <c r="BM253" s="351"/>
      <c r="BN253" s="351"/>
      <c r="BO253" s="351"/>
      <c r="BP253" s="351"/>
      <c r="BQ253" s="351"/>
      <c r="BR253" s="351"/>
      <c r="BS253" s="351"/>
      <c r="BT253" s="351"/>
      <c r="BU253" s="351"/>
      <c r="BV253" s="351"/>
      <c r="BW253" s="351"/>
      <c r="BX253" s="351"/>
      <c r="BY253" s="351"/>
      <c r="BZ253" s="351"/>
      <c r="CA253" s="351"/>
      <c r="CB253" s="351"/>
      <c r="CC253" s="351"/>
      <c r="CD253" s="351"/>
      <c r="CE253" s="351"/>
      <c r="CF253" s="351"/>
      <c r="CG253" s="351"/>
      <c r="CH253" s="351"/>
      <c r="CI253" s="351"/>
      <c r="CJ253" s="351"/>
      <c r="CK253" s="351"/>
      <c r="CL253" s="351"/>
      <c r="CM253" s="351"/>
      <c r="CN253" s="351"/>
      <c r="CO253" s="351"/>
      <c r="CP253" s="351"/>
      <c r="CQ253" s="351"/>
      <c r="CR253" s="351"/>
      <c r="CS253" s="351"/>
      <c r="CT253" s="351"/>
      <c r="CU253" s="351"/>
      <c r="CV253" s="351"/>
      <c r="CW253" s="351"/>
      <c r="CX253" s="351"/>
      <c r="CY253" s="351"/>
      <c r="CZ253" s="351"/>
      <c r="DA253" s="351"/>
      <c r="DB253" s="351"/>
      <c r="DC253" s="351"/>
      <c r="DD253" s="351"/>
      <c r="DE253" s="351"/>
      <c r="DF253" s="351"/>
      <c r="DG253" s="351"/>
      <c r="DH253" s="351"/>
      <c r="DI253" s="351"/>
      <c r="DJ253" s="351"/>
      <c r="DK253" s="351"/>
      <c r="DL253" s="351"/>
      <c r="DM253" s="351"/>
      <c r="DN253" s="351"/>
      <c r="DO253" s="351"/>
      <c r="DP253" s="351"/>
      <c r="DQ253" s="351"/>
      <c r="DR253" s="351"/>
      <c r="DS253" s="351"/>
      <c r="DT253" s="351"/>
      <c r="DU253" s="351"/>
      <c r="DV253" s="351"/>
      <c r="DW253" s="351"/>
      <c r="DX253" s="351"/>
      <c r="DY253" s="351"/>
      <c r="DZ253" s="351"/>
      <c r="EA253" s="351"/>
      <c r="EB253" s="351"/>
      <c r="EC253" s="351"/>
      <c r="ED253" s="351"/>
      <c r="EE253" s="351"/>
      <c r="EF253" s="351"/>
      <c r="EG253" s="351"/>
      <c r="EH253" s="351"/>
      <c r="EI253" s="351"/>
      <c r="EJ253" s="351"/>
      <c r="EK253" s="351"/>
      <c r="EL253" s="351"/>
      <c r="EM253" s="351"/>
      <c r="EN253" s="351"/>
      <c r="EO253" s="351"/>
      <c r="EP253" s="351"/>
      <c r="EQ253" s="351"/>
      <c r="ER253" s="351"/>
      <c r="ES253" s="351"/>
      <c r="ET253" s="351"/>
      <c r="EU253" s="351"/>
      <c r="EV253" s="351"/>
      <c r="EW253" s="351"/>
      <c r="EX253" s="351"/>
      <c r="EY253" s="351"/>
      <c r="EZ253" s="351"/>
      <c r="FA253" s="351"/>
      <c r="FB253" s="351"/>
      <c r="FC253" s="351"/>
      <c r="FD253" s="351"/>
      <c r="FE253" s="351"/>
      <c r="FF253" s="351"/>
      <c r="FG253" s="351"/>
      <c r="FH253" s="351"/>
      <c r="FI253" s="351"/>
      <c r="FJ253" s="351"/>
      <c r="FK253" s="351"/>
      <c r="FL253" s="351"/>
      <c r="FM253" s="351"/>
      <c r="FN253" s="351"/>
      <c r="FO253" s="351"/>
      <c r="FP253" s="351"/>
      <c r="FQ253" s="351"/>
      <c r="FR253" s="351"/>
      <c r="FS253" s="351"/>
      <c r="FT253" s="351"/>
      <c r="FU253" s="351"/>
      <c r="FV253" s="351"/>
      <c r="FW253" s="351"/>
      <c r="FX253" s="351"/>
      <c r="FY253" s="351"/>
      <c r="FZ253" s="351"/>
      <c r="GA253" s="351"/>
      <c r="GB253" s="351"/>
      <c r="GC253" s="351"/>
      <c r="GD253" s="351"/>
      <c r="GE253" s="351"/>
      <c r="GF253" s="351"/>
      <c r="GG253" s="351"/>
    </row>
    <row r="254" spans="1:189">
      <c r="A254" s="331"/>
      <c r="B254" s="346"/>
      <c r="C254" s="346"/>
      <c r="D254" s="316"/>
      <c r="F254" s="319"/>
    </row>
    <row r="255" spans="1:189">
      <c r="A255" s="331"/>
      <c r="B255" s="369"/>
      <c r="C255" s="359"/>
      <c r="D255" s="316"/>
      <c r="AG255" s="348"/>
      <c r="AH255" s="348"/>
      <c r="AI255" s="348"/>
      <c r="AJ255" s="348"/>
      <c r="AK255" s="348"/>
      <c r="AL255" s="348"/>
      <c r="AM255" s="348"/>
      <c r="AN255" s="348"/>
      <c r="AO255" s="351"/>
      <c r="AP255" s="351"/>
      <c r="AQ255" s="351"/>
      <c r="AR255" s="351"/>
      <c r="AS255" s="351"/>
      <c r="AT255" s="351"/>
      <c r="AU255" s="351"/>
      <c r="AV255" s="351"/>
      <c r="AW255" s="351"/>
      <c r="AX255" s="351"/>
      <c r="AY255" s="351"/>
      <c r="AZ255" s="351"/>
      <c r="BA255" s="351"/>
      <c r="BB255" s="351"/>
      <c r="BC255" s="351"/>
      <c r="BD255" s="351"/>
      <c r="BE255" s="351"/>
      <c r="BF255" s="351"/>
      <c r="BG255" s="351"/>
      <c r="BH255" s="351"/>
      <c r="BI255" s="351"/>
      <c r="BJ255" s="351"/>
      <c r="BK255" s="351"/>
      <c r="BL255" s="351"/>
      <c r="BM255" s="351"/>
      <c r="BN255" s="351"/>
      <c r="BO255" s="351"/>
      <c r="BP255" s="351"/>
      <c r="BQ255" s="351"/>
      <c r="BR255" s="351"/>
      <c r="BS255" s="351"/>
      <c r="BT255" s="351"/>
      <c r="BU255" s="351"/>
      <c r="BV255" s="351"/>
      <c r="BW255" s="351"/>
      <c r="BX255" s="351"/>
      <c r="BY255" s="351"/>
      <c r="BZ255" s="351"/>
      <c r="CA255" s="351"/>
      <c r="CB255" s="351"/>
      <c r="CC255" s="351"/>
      <c r="CD255" s="351"/>
      <c r="CE255" s="351"/>
      <c r="CF255" s="351"/>
      <c r="CG255" s="351"/>
      <c r="CH255" s="351"/>
      <c r="CI255" s="351"/>
      <c r="CJ255" s="351"/>
      <c r="CK255" s="351"/>
      <c r="CL255" s="351"/>
      <c r="CM255" s="351"/>
      <c r="CN255" s="351"/>
      <c r="CO255" s="351"/>
      <c r="CP255" s="351"/>
      <c r="CQ255" s="351"/>
      <c r="CR255" s="351"/>
      <c r="CS255" s="351"/>
      <c r="CT255" s="351"/>
      <c r="CU255" s="351"/>
      <c r="CV255" s="351"/>
      <c r="CW255" s="351"/>
      <c r="CX255" s="351"/>
      <c r="CY255" s="351"/>
      <c r="CZ255" s="351"/>
      <c r="DA255" s="351"/>
      <c r="DB255" s="351"/>
      <c r="DC255" s="351"/>
      <c r="DD255" s="351"/>
      <c r="DE255" s="351"/>
      <c r="DF255" s="351"/>
      <c r="DG255" s="351"/>
      <c r="DH255" s="351"/>
      <c r="DI255" s="351"/>
      <c r="DJ255" s="351"/>
      <c r="DK255" s="351"/>
      <c r="DL255" s="351"/>
      <c r="DM255" s="351"/>
      <c r="DN255" s="351"/>
      <c r="DO255" s="351"/>
      <c r="DP255" s="351"/>
      <c r="DQ255" s="351"/>
      <c r="DR255" s="351"/>
      <c r="DS255" s="351"/>
      <c r="DT255" s="351"/>
      <c r="DU255" s="351"/>
      <c r="DV255" s="351"/>
      <c r="DW255" s="351"/>
      <c r="DX255" s="351"/>
      <c r="DY255" s="351"/>
      <c r="DZ255" s="351"/>
      <c r="EA255" s="351"/>
      <c r="EB255" s="351"/>
      <c r="EC255" s="351"/>
      <c r="ED255" s="351"/>
      <c r="EE255" s="351"/>
      <c r="EF255" s="351"/>
      <c r="EG255" s="351"/>
      <c r="EH255" s="351"/>
      <c r="EI255" s="351"/>
      <c r="EJ255" s="351"/>
      <c r="EK255" s="351"/>
      <c r="EL255" s="351"/>
      <c r="EM255" s="351"/>
      <c r="EN255" s="351"/>
      <c r="EO255" s="351"/>
      <c r="EP255" s="351"/>
      <c r="EQ255" s="351"/>
      <c r="ER255" s="351"/>
      <c r="ES255" s="351"/>
      <c r="ET255" s="351"/>
      <c r="EU255" s="351"/>
      <c r="EV255" s="351"/>
      <c r="EW255" s="351"/>
      <c r="EX255" s="351"/>
      <c r="EY255" s="351"/>
      <c r="EZ255" s="351"/>
      <c r="FA255" s="351"/>
      <c r="FB255" s="351"/>
      <c r="FC255" s="351"/>
      <c r="FD255" s="351"/>
      <c r="FE255" s="351"/>
      <c r="FF255" s="351"/>
      <c r="FG255" s="351"/>
      <c r="FH255" s="351"/>
      <c r="FI255" s="351"/>
      <c r="FJ255" s="351"/>
      <c r="FK255" s="351"/>
      <c r="FL255" s="351"/>
      <c r="FM255" s="351"/>
      <c r="FN255" s="351"/>
      <c r="FO255" s="351"/>
      <c r="FP255" s="351"/>
      <c r="FQ255" s="351"/>
      <c r="FR255" s="351"/>
      <c r="FS255" s="351"/>
      <c r="FT255" s="351"/>
      <c r="FU255" s="351"/>
      <c r="FV255" s="351"/>
      <c r="FW255" s="351"/>
      <c r="FX255" s="351"/>
      <c r="FY255" s="351"/>
      <c r="FZ255" s="351"/>
      <c r="GA255" s="351"/>
      <c r="GB255" s="351"/>
      <c r="GC255" s="351"/>
      <c r="GD255" s="351"/>
      <c r="GE255" s="351"/>
      <c r="GF255" s="351"/>
      <c r="GG255" s="351"/>
    </row>
    <row r="256" spans="1:189">
      <c r="A256" s="331"/>
      <c r="B256" s="369"/>
      <c r="C256" s="346"/>
      <c r="F256" s="319"/>
      <c r="AG256" s="348"/>
      <c r="AH256" s="348"/>
      <c r="AI256" s="348"/>
      <c r="AJ256" s="348"/>
      <c r="AK256" s="348"/>
      <c r="AL256" s="348"/>
      <c r="AM256" s="348"/>
      <c r="AN256" s="348"/>
      <c r="AO256" s="351"/>
      <c r="AP256" s="351"/>
      <c r="AQ256" s="351"/>
      <c r="AR256" s="351"/>
      <c r="AS256" s="351"/>
      <c r="AT256" s="351"/>
      <c r="AU256" s="351"/>
      <c r="AV256" s="351"/>
      <c r="AW256" s="351"/>
      <c r="AX256" s="351"/>
      <c r="AY256" s="351"/>
      <c r="AZ256" s="351"/>
      <c r="BA256" s="351"/>
      <c r="BB256" s="351"/>
      <c r="BC256" s="351"/>
      <c r="BD256" s="351"/>
      <c r="BE256" s="351"/>
      <c r="BF256" s="351"/>
      <c r="BG256" s="351"/>
      <c r="BH256" s="351"/>
      <c r="BI256" s="351"/>
      <c r="BJ256" s="351"/>
      <c r="BK256" s="351"/>
      <c r="BL256" s="351"/>
      <c r="BM256" s="351"/>
      <c r="BN256" s="351"/>
      <c r="BO256" s="351"/>
      <c r="BP256" s="351"/>
      <c r="BQ256" s="351"/>
      <c r="BR256" s="351"/>
      <c r="BS256" s="351"/>
      <c r="BT256" s="351"/>
      <c r="BU256" s="351"/>
      <c r="BV256" s="351"/>
      <c r="BW256" s="351"/>
      <c r="BX256" s="351"/>
      <c r="BY256" s="351"/>
      <c r="BZ256" s="351"/>
      <c r="CA256" s="351"/>
      <c r="CB256" s="351"/>
      <c r="CC256" s="351"/>
      <c r="CD256" s="351"/>
      <c r="CE256" s="351"/>
      <c r="CF256" s="351"/>
      <c r="CG256" s="351"/>
      <c r="CH256" s="351"/>
      <c r="CI256" s="351"/>
      <c r="CJ256" s="351"/>
      <c r="CK256" s="351"/>
      <c r="CL256" s="351"/>
      <c r="CM256" s="351"/>
      <c r="CN256" s="351"/>
      <c r="CO256" s="351"/>
      <c r="CP256" s="351"/>
      <c r="CQ256" s="351"/>
      <c r="CR256" s="351"/>
      <c r="CS256" s="351"/>
      <c r="CT256" s="351"/>
      <c r="CU256" s="351"/>
      <c r="CV256" s="351"/>
      <c r="CW256" s="351"/>
      <c r="CX256" s="351"/>
      <c r="CY256" s="351"/>
      <c r="CZ256" s="351"/>
      <c r="DA256" s="351"/>
      <c r="DB256" s="351"/>
      <c r="DC256" s="351"/>
      <c r="DD256" s="351"/>
      <c r="DE256" s="351"/>
      <c r="DF256" s="351"/>
      <c r="DG256" s="351"/>
      <c r="DH256" s="351"/>
      <c r="DI256" s="351"/>
      <c r="DJ256" s="351"/>
      <c r="DK256" s="351"/>
      <c r="DL256" s="351"/>
      <c r="DM256" s="351"/>
      <c r="DN256" s="351"/>
      <c r="DO256" s="351"/>
      <c r="DP256" s="351"/>
      <c r="DQ256" s="351"/>
      <c r="DR256" s="351"/>
      <c r="DS256" s="351"/>
      <c r="DT256" s="351"/>
      <c r="DU256" s="351"/>
      <c r="DV256" s="351"/>
      <c r="DW256" s="351"/>
      <c r="DX256" s="351"/>
      <c r="DY256" s="351"/>
      <c r="DZ256" s="351"/>
      <c r="EA256" s="351"/>
      <c r="EB256" s="351"/>
      <c r="EC256" s="351"/>
      <c r="ED256" s="351"/>
      <c r="EE256" s="351"/>
      <c r="EF256" s="351"/>
      <c r="EG256" s="351"/>
      <c r="EH256" s="351"/>
      <c r="EI256" s="351"/>
      <c r="EJ256" s="351"/>
      <c r="EK256" s="351"/>
      <c r="EL256" s="351"/>
      <c r="EM256" s="351"/>
      <c r="EN256" s="351"/>
      <c r="EO256" s="351"/>
      <c r="EP256" s="351"/>
      <c r="EQ256" s="351"/>
      <c r="ER256" s="351"/>
      <c r="ES256" s="351"/>
      <c r="ET256" s="351"/>
      <c r="EU256" s="351"/>
      <c r="EV256" s="351"/>
      <c r="EW256" s="351"/>
      <c r="EX256" s="351"/>
      <c r="EY256" s="351"/>
      <c r="EZ256" s="351"/>
      <c r="FA256" s="351"/>
      <c r="FB256" s="351"/>
      <c r="FC256" s="351"/>
      <c r="FD256" s="351"/>
      <c r="FE256" s="351"/>
      <c r="FF256" s="351"/>
      <c r="FG256" s="351"/>
      <c r="FH256" s="351"/>
      <c r="FI256" s="351"/>
      <c r="FJ256" s="351"/>
      <c r="FK256" s="351"/>
      <c r="FL256" s="351"/>
      <c r="FM256" s="351"/>
      <c r="FN256" s="351"/>
      <c r="FO256" s="351"/>
      <c r="FP256" s="351"/>
      <c r="FQ256" s="351"/>
      <c r="FR256" s="351"/>
      <c r="FS256" s="351"/>
      <c r="FT256" s="351"/>
      <c r="FU256" s="351"/>
      <c r="FV256" s="351"/>
      <c r="FW256" s="351"/>
      <c r="FX256" s="351"/>
      <c r="FY256" s="351"/>
      <c r="FZ256" s="351"/>
      <c r="GA256" s="351"/>
      <c r="GB256" s="351"/>
      <c r="GC256" s="351"/>
      <c r="GD256" s="351"/>
      <c r="GE256" s="351"/>
      <c r="GF256" s="351"/>
      <c r="GG256" s="351"/>
    </row>
    <row r="257" spans="1:189">
      <c r="A257" s="331"/>
      <c r="B257" s="369"/>
      <c r="C257" s="346"/>
      <c r="D257" s="316"/>
      <c r="F257" s="319"/>
      <c r="P257" s="646"/>
      <c r="AG257" s="348"/>
      <c r="AH257" s="348"/>
      <c r="AI257" s="348"/>
      <c r="AJ257" s="348"/>
      <c r="AK257" s="348"/>
      <c r="AL257" s="348"/>
      <c r="AM257" s="348"/>
      <c r="AN257" s="348"/>
      <c r="AO257" s="351"/>
      <c r="AP257" s="351"/>
      <c r="AQ257" s="351"/>
      <c r="AR257" s="351"/>
      <c r="AS257" s="351"/>
      <c r="AT257" s="351"/>
      <c r="AU257" s="351"/>
      <c r="AV257" s="351"/>
      <c r="AW257" s="351"/>
      <c r="AX257" s="351"/>
      <c r="AY257" s="351"/>
      <c r="AZ257" s="351"/>
      <c r="BA257" s="351"/>
      <c r="BB257" s="351"/>
      <c r="BC257" s="351"/>
      <c r="BD257" s="351"/>
      <c r="BE257" s="351"/>
      <c r="BF257" s="351"/>
      <c r="BG257" s="351"/>
      <c r="BH257" s="351"/>
      <c r="BI257" s="351"/>
      <c r="BJ257" s="351"/>
      <c r="BK257" s="351"/>
      <c r="BL257" s="351"/>
      <c r="BM257" s="351"/>
      <c r="BN257" s="351"/>
      <c r="BO257" s="351"/>
      <c r="BP257" s="351"/>
      <c r="BQ257" s="351"/>
      <c r="BR257" s="351"/>
      <c r="BS257" s="351"/>
      <c r="BT257" s="351"/>
      <c r="BU257" s="351"/>
      <c r="BV257" s="351"/>
      <c r="BW257" s="351"/>
      <c r="BX257" s="351"/>
      <c r="BY257" s="351"/>
      <c r="BZ257" s="351"/>
      <c r="CA257" s="351"/>
      <c r="CB257" s="351"/>
      <c r="CC257" s="351"/>
      <c r="CD257" s="351"/>
      <c r="CE257" s="351"/>
      <c r="CF257" s="351"/>
      <c r="CG257" s="351"/>
      <c r="CH257" s="351"/>
      <c r="CI257" s="351"/>
      <c r="CJ257" s="351"/>
      <c r="CK257" s="351"/>
      <c r="CL257" s="351"/>
      <c r="CM257" s="351"/>
      <c r="CN257" s="351"/>
      <c r="CO257" s="351"/>
      <c r="CP257" s="351"/>
      <c r="CQ257" s="351"/>
      <c r="CR257" s="351"/>
      <c r="CS257" s="351"/>
      <c r="CT257" s="351"/>
      <c r="CU257" s="351"/>
      <c r="CV257" s="351"/>
      <c r="CW257" s="351"/>
      <c r="CX257" s="351"/>
      <c r="CY257" s="351"/>
      <c r="CZ257" s="351"/>
      <c r="DA257" s="351"/>
      <c r="DB257" s="351"/>
      <c r="DC257" s="351"/>
      <c r="DD257" s="351"/>
      <c r="DE257" s="351"/>
      <c r="DF257" s="351"/>
      <c r="DG257" s="351"/>
      <c r="DH257" s="351"/>
      <c r="DI257" s="351"/>
      <c r="DJ257" s="351"/>
      <c r="DK257" s="351"/>
      <c r="DL257" s="351"/>
      <c r="DM257" s="351"/>
      <c r="DN257" s="351"/>
      <c r="DO257" s="351"/>
      <c r="DP257" s="351"/>
      <c r="DQ257" s="351"/>
      <c r="DR257" s="351"/>
      <c r="DS257" s="351"/>
      <c r="DT257" s="351"/>
      <c r="DU257" s="351"/>
      <c r="DV257" s="351"/>
      <c r="DW257" s="351"/>
      <c r="DX257" s="351"/>
      <c r="DY257" s="351"/>
      <c r="DZ257" s="351"/>
      <c r="EA257" s="351"/>
      <c r="EB257" s="351"/>
      <c r="EC257" s="351"/>
      <c r="ED257" s="351"/>
      <c r="EE257" s="351"/>
      <c r="EF257" s="351"/>
      <c r="EG257" s="351"/>
      <c r="EH257" s="351"/>
      <c r="EI257" s="351"/>
      <c r="EJ257" s="351"/>
      <c r="EK257" s="351"/>
      <c r="EL257" s="351"/>
      <c r="EM257" s="351"/>
      <c r="EN257" s="351"/>
      <c r="EO257" s="351"/>
      <c r="EP257" s="351"/>
      <c r="EQ257" s="351"/>
      <c r="ER257" s="351"/>
      <c r="ES257" s="351"/>
      <c r="ET257" s="351"/>
      <c r="EU257" s="351"/>
      <c r="EV257" s="351"/>
      <c r="EW257" s="351"/>
      <c r="EX257" s="351"/>
      <c r="EY257" s="351"/>
      <c r="EZ257" s="351"/>
      <c r="FA257" s="351"/>
      <c r="FB257" s="351"/>
      <c r="FC257" s="351"/>
      <c r="FD257" s="351"/>
      <c r="FE257" s="351"/>
      <c r="FF257" s="351"/>
      <c r="FG257" s="351"/>
      <c r="FH257" s="351"/>
      <c r="FI257" s="351"/>
      <c r="FJ257" s="351"/>
      <c r="FK257" s="351"/>
      <c r="FL257" s="351"/>
      <c r="FM257" s="351"/>
      <c r="FN257" s="351"/>
      <c r="FO257" s="351"/>
      <c r="FP257" s="351"/>
      <c r="FQ257" s="351"/>
      <c r="FR257" s="351"/>
      <c r="FS257" s="351"/>
      <c r="FT257" s="351"/>
      <c r="FU257" s="351"/>
      <c r="FV257" s="351"/>
      <c r="FW257" s="351"/>
      <c r="FX257" s="351"/>
      <c r="FY257" s="351"/>
      <c r="FZ257" s="351"/>
      <c r="GA257" s="351"/>
      <c r="GB257" s="351"/>
      <c r="GC257" s="351"/>
      <c r="GD257" s="351"/>
      <c r="GE257" s="351"/>
      <c r="GF257" s="351"/>
      <c r="GG257" s="351"/>
    </row>
    <row r="258" spans="1:189">
      <c r="A258" s="331"/>
      <c r="B258" s="369"/>
      <c r="C258" s="346"/>
      <c r="D258" s="316"/>
      <c r="F258" s="319"/>
    </row>
    <row r="259" spans="1:189">
      <c r="A259" s="331"/>
      <c r="B259" s="369"/>
      <c r="D259" s="316"/>
      <c r="F259" s="319"/>
      <c r="AG259" s="348"/>
      <c r="AH259" s="348"/>
      <c r="AI259" s="348"/>
      <c r="AJ259" s="348"/>
      <c r="AK259" s="348"/>
      <c r="AL259" s="348"/>
      <c r="AM259" s="348"/>
      <c r="AN259" s="348"/>
      <c r="AO259" s="351"/>
      <c r="AP259" s="351"/>
      <c r="AQ259" s="351"/>
      <c r="AR259" s="351"/>
      <c r="AS259" s="351"/>
      <c r="AT259" s="351"/>
      <c r="AU259" s="351"/>
      <c r="AV259" s="351"/>
      <c r="AW259" s="351"/>
      <c r="AX259" s="351"/>
      <c r="AY259" s="351"/>
      <c r="AZ259" s="351"/>
      <c r="BA259" s="351"/>
      <c r="BB259" s="351"/>
      <c r="BC259" s="351"/>
      <c r="BD259" s="351"/>
      <c r="BE259" s="351"/>
      <c r="BF259" s="351"/>
      <c r="BG259" s="351"/>
      <c r="BH259" s="351"/>
      <c r="BI259" s="351"/>
      <c r="BJ259" s="351"/>
      <c r="BK259" s="351"/>
      <c r="BL259" s="351"/>
      <c r="BM259" s="351"/>
      <c r="BN259" s="351"/>
      <c r="BO259" s="351"/>
      <c r="BP259" s="351"/>
      <c r="BQ259" s="351"/>
      <c r="BR259" s="351"/>
      <c r="BS259" s="351"/>
      <c r="BT259" s="351"/>
      <c r="BU259" s="351"/>
      <c r="BV259" s="351"/>
      <c r="BW259" s="351"/>
      <c r="BX259" s="351"/>
      <c r="BY259" s="351"/>
      <c r="BZ259" s="351"/>
      <c r="CA259" s="351"/>
      <c r="CB259" s="351"/>
      <c r="CC259" s="351"/>
      <c r="CD259" s="351"/>
      <c r="CE259" s="351"/>
      <c r="CF259" s="351"/>
      <c r="CG259" s="351"/>
      <c r="CH259" s="351"/>
      <c r="CI259" s="351"/>
      <c r="CJ259" s="351"/>
      <c r="CK259" s="351"/>
      <c r="CL259" s="351"/>
      <c r="CM259" s="351"/>
      <c r="CN259" s="351"/>
      <c r="CO259" s="351"/>
      <c r="CP259" s="351"/>
      <c r="CQ259" s="351"/>
      <c r="CR259" s="351"/>
      <c r="CS259" s="351"/>
      <c r="CT259" s="351"/>
      <c r="CU259" s="351"/>
      <c r="CV259" s="351"/>
      <c r="CW259" s="351"/>
      <c r="CX259" s="351"/>
      <c r="CY259" s="351"/>
      <c r="CZ259" s="351"/>
      <c r="DA259" s="351"/>
      <c r="DB259" s="351"/>
      <c r="DC259" s="351"/>
      <c r="DD259" s="351"/>
      <c r="DE259" s="351"/>
      <c r="DF259" s="351"/>
      <c r="DG259" s="351"/>
      <c r="DH259" s="351"/>
      <c r="DI259" s="351"/>
      <c r="DJ259" s="351"/>
      <c r="DK259" s="351"/>
      <c r="DL259" s="351"/>
      <c r="DM259" s="351"/>
      <c r="DN259" s="351"/>
      <c r="DO259" s="351"/>
      <c r="DP259" s="351"/>
      <c r="DQ259" s="351"/>
      <c r="DR259" s="351"/>
      <c r="DS259" s="351"/>
      <c r="DT259" s="351"/>
      <c r="DU259" s="351"/>
      <c r="DV259" s="351"/>
      <c r="DW259" s="351"/>
      <c r="DX259" s="351"/>
      <c r="DY259" s="351"/>
      <c r="DZ259" s="351"/>
      <c r="EA259" s="351"/>
      <c r="EB259" s="351"/>
      <c r="EC259" s="351"/>
      <c r="ED259" s="351"/>
      <c r="EE259" s="351"/>
      <c r="EF259" s="351"/>
      <c r="EG259" s="351"/>
      <c r="EH259" s="351"/>
      <c r="EI259" s="351"/>
      <c r="EJ259" s="351"/>
      <c r="EK259" s="351"/>
      <c r="EL259" s="351"/>
      <c r="EM259" s="351"/>
      <c r="EN259" s="351"/>
      <c r="EO259" s="351"/>
      <c r="EP259" s="351"/>
      <c r="EQ259" s="351"/>
      <c r="ER259" s="351"/>
      <c r="ES259" s="351"/>
      <c r="ET259" s="351"/>
      <c r="EU259" s="351"/>
      <c r="EV259" s="351"/>
      <c r="EW259" s="351"/>
      <c r="EX259" s="351"/>
      <c r="EY259" s="351"/>
      <c r="EZ259" s="351"/>
      <c r="FA259" s="351"/>
      <c r="FB259" s="351"/>
      <c r="FC259" s="351"/>
      <c r="FD259" s="351"/>
      <c r="FE259" s="351"/>
      <c r="FF259" s="351"/>
      <c r="FG259" s="351"/>
      <c r="FH259" s="351"/>
      <c r="FI259" s="351"/>
      <c r="FJ259" s="351"/>
      <c r="FK259" s="351"/>
      <c r="FL259" s="351"/>
      <c r="FM259" s="351"/>
      <c r="FN259" s="351"/>
      <c r="FO259" s="351"/>
      <c r="FP259" s="351"/>
      <c r="FQ259" s="351"/>
      <c r="FR259" s="351"/>
      <c r="FS259" s="351"/>
      <c r="FT259" s="351"/>
      <c r="FU259" s="351"/>
      <c r="FV259" s="351"/>
      <c r="FW259" s="351"/>
      <c r="FX259" s="351"/>
      <c r="FY259" s="351"/>
      <c r="FZ259" s="351"/>
      <c r="GA259" s="351"/>
      <c r="GB259" s="351"/>
      <c r="GC259" s="351"/>
      <c r="GD259" s="351"/>
      <c r="GE259" s="351"/>
      <c r="GF259" s="351"/>
      <c r="GG259" s="351"/>
    </row>
    <row r="260" spans="1:189">
      <c r="A260" s="331"/>
      <c r="B260" s="369"/>
      <c r="C260" s="346"/>
      <c r="F260" s="319"/>
      <c r="AG260" s="348"/>
      <c r="AH260" s="348"/>
      <c r="AI260" s="348"/>
      <c r="AJ260" s="348"/>
      <c r="AK260" s="348"/>
      <c r="AL260" s="348"/>
      <c r="AM260" s="348"/>
      <c r="AN260" s="348"/>
      <c r="AO260" s="351"/>
      <c r="AP260" s="351"/>
      <c r="AQ260" s="351"/>
      <c r="AR260" s="351"/>
      <c r="AS260" s="351"/>
      <c r="AT260" s="351"/>
      <c r="AU260" s="351"/>
      <c r="AV260" s="351"/>
      <c r="AW260" s="351"/>
      <c r="AX260" s="351"/>
      <c r="AY260" s="351"/>
      <c r="AZ260" s="351"/>
      <c r="BA260" s="351"/>
      <c r="BB260" s="351"/>
      <c r="BC260" s="351"/>
      <c r="BD260" s="351"/>
      <c r="BE260" s="351"/>
      <c r="BF260" s="351"/>
      <c r="BG260" s="351"/>
      <c r="BH260" s="351"/>
      <c r="BI260" s="351"/>
      <c r="BJ260" s="351"/>
      <c r="BK260" s="351"/>
      <c r="BL260" s="351"/>
      <c r="BM260" s="351"/>
      <c r="BN260" s="351"/>
      <c r="BO260" s="351"/>
      <c r="BP260" s="351"/>
      <c r="BQ260" s="351"/>
      <c r="BR260" s="351"/>
      <c r="BS260" s="351"/>
      <c r="BT260" s="351"/>
      <c r="BU260" s="351"/>
      <c r="BV260" s="351"/>
      <c r="BW260" s="351"/>
      <c r="BX260" s="351"/>
      <c r="BY260" s="351"/>
      <c r="BZ260" s="351"/>
      <c r="CA260" s="351"/>
      <c r="CB260" s="351"/>
      <c r="CC260" s="351"/>
      <c r="CD260" s="351"/>
      <c r="CE260" s="351"/>
      <c r="CF260" s="351"/>
      <c r="CG260" s="351"/>
      <c r="CH260" s="351"/>
      <c r="CI260" s="351"/>
      <c r="CJ260" s="351"/>
      <c r="CK260" s="351"/>
      <c r="CL260" s="351"/>
      <c r="CM260" s="351"/>
      <c r="CN260" s="351"/>
      <c r="CO260" s="351"/>
      <c r="CP260" s="351"/>
      <c r="CQ260" s="351"/>
      <c r="CR260" s="351"/>
      <c r="CS260" s="351"/>
      <c r="CT260" s="351"/>
      <c r="CU260" s="351"/>
      <c r="CV260" s="351"/>
      <c r="CW260" s="351"/>
      <c r="CX260" s="351"/>
      <c r="CY260" s="351"/>
      <c r="CZ260" s="351"/>
      <c r="DA260" s="351"/>
      <c r="DB260" s="351"/>
      <c r="DC260" s="351"/>
      <c r="DD260" s="351"/>
      <c r="DE260" s="351"/>
      <c r="DF260" s="351"/>
      <c r="DG260" s="351"/>
      <c r="DH260" s="351"/>
      <c r="DI260" s="351"/>
      <c r="DJ260" s="351"/>
      <c r="DK260" s="351"/>
      <c r="DL260" s="351"/>
      <c r="DM260" s="351"/>
      <c r="DN260" s="351"/>
      <c r="DO260" s="351"/>
      <c r="DP260" s="351"/>
      <c r="DQ260" s="351"/>
      <c r="DR260" s="351"/>
      <c r="DS260" s="351"/>
      <c r="DT260" s="351"/>
      <c r="DU260" s="351"/>
      <c r="DV260" s="351"/>
      <c r="DW260" s="351"/>
      <c r="DX260" s="351"/>
      <c r="DY260" s="351"/>
      <c r="DZ260" s="351"/>
      <c r="EA260" s="351"/>
      <c r="EB260" s="351"/>
      <c r="EC260" s="351"/>
      <c r="ED260" s="351"/>
      <c r="EE260" s="351"/>
      <c r="EF260" s="351"/>
      <c r="EG260" s="351"/>
      <c r="EH260" s="351"/>
      <c r="EI260" s="351"/>
      <c r="EJ260" s="351"/>
      <c r="EK260" s="351"/>
      <c r="EL260" s="351"/>
      <c r="EM260" s="351"/>
      <c r="EN260" s="351"/>
      <c r="EO260" s="351"/>
      <c r="EP260" s="351"/>
      <c r="EQ260" s="351"/>
      <c r="ER260" s="351"/>
      <c r="ES260" s="351"/>
      <c r="ET260" s="351"/>
      <c r="EU260" s="351"/>
      <c r="EV260" s="351"/>
      <c r="EW260" s="351"/>
      <c r="EX260" s="351"/>
      <c r="EY260" s="351"/>
      <c r="EZ260" s="351"/>
      <c r="FA260" s="351"/>
      <c r="FB260" s="351"/>
      <c r="FC260" s="351"/>
      <c r="FD260" s="351"/>
      <c r="FE260" s="351"/>
      <c r="FF260" s="351"/>
      <c r="FG260" s="351"/>
      <c r="FH260" s="351"/>
      <c r="FI260" s="351"/>
      <c r="FJ260" s="351"/>
      <c r="FK260" s="351"/>
      <c r="FL260" s="351"/>
      <c r="FM260" s="351"/>
      <c r="FN260" s="351"/>
      <c r="FO260" s="351"/>
      <c r="FP260" s="351"/>
      <c r="FQ260" s="351"/>
      <c r="FR260" s="351"/>
      <c r="FS260" s="351"/>
      <c r="FT260" s="351"/>
      <c r="FU260" s="351"/>
      <c r="FV260" s="351"/>
      <c r="FW260" s="351"/>
      <c r="FX260" s="351"/>
      <c r="FY260" s="351"/>
      <c r="FZ260" s="351"/>
      <c r="GA260" s="351"/>
      <c r="GB260" s="351"/>
      <c r="GC260" s="351"/>
      <c r="GD260" s="351"/>
      <c r="GE260" s="351"/>
      <c r="GF260" s="351"/>
      <c r="GG260" s="351"/>
    </row>
    <row r="261" spans="1:189">
      <c r="A261" s="331"/>
      <c r="B261" s="369"/>
      <c r="C261" s="346"/>
      <c r="D261" s="316"/>
      <c r="F261" s="319"/>
    </row>
    <row r="262" spans="1:189">
      <c r="A262" s="331"/>
      <c r="B262" s="369"/>
      <c r="C262" s="346"/>
      <c r="D262" s="316"/>
      <c r="F262" s="319"/>
    </row>
    <row r="263" spans="1:189">
      <c r="A263" s="331"/>
      <c r="B263" s="369"/>
      <c r="C263" s="346"/>
      <c r="D263" s="316"/>
      <c r="F263" s="319"/>
    </row>
    <row r="264" spans="1:189">
      <c r="A264" s="331"/>
      <c r="B264" s="369"/>
      <c r="C264" s="346"/>
      <c r="F264" s="319"/>
      <c r="AG264" s="348"/>
      <c r="AH264" s="348"/>
      <c r="AI264" s="348"/>
      <c r="AJ264" s="348"/>
      <c r="AK264" s="348"/>
      <c r="AL264" s="348"/>
      <c r="AM264" s="348"/>
      <c r="AN264" s="348"/>
      <c r="AO264" s="351"/>
      <c r="AP264" s="351"/>
      <c r="AQ264" s="351"/>
      <c r="AR264" s="351"/>
      <c r="AS264" s="351"/>
      <c r="AT264" s="351"/>
      <c r="AU264" s="351"/>
      <c r="AV264" s="351"/>
      <c r="AW264" s="351"/>
      <c r="AX264" s="351"/>
      <c r="AY264" s="351"/>
      <c r="AZ264" s="351"/>
      <c r="BA264" s="351"/>
      <c r="BB264" s="351"/>
      <c r="BC264" s="351"/>
      <c r="BD264" s="351"/>
      <c r="BE264" s="351"/>
      <c r="BF264" s="351"/>
      <c r="BG264" s="351"/>
      <c r="BH264" s="351"/>
      <c r="BI264" s="351"/>
      <c r="BJ264" s="351"/>
      <c r="BK264" s="351"/>
      <c r="BL264" s="351"/>
      <c r="BM264" s="351"/>
      <c r="BN264" s="351"/>
      <c r="BO264" s="351"/>
      <c r="BP264" s="351"/>
      <c r="BQ264" s="351"/>
      <c r="BR264" s="351"/>
      <c r="BS264" s="351"/>
      <c r="BT264" s="351"/>
      <c r="BU264" s="351"/>
      <c r="BV264" s="351"/>
      <c r="BW264" s="351"/>
      <c r="BX264" s="351"/>
      <c r="BY264" s="351"/>
      <c r="BZ264" s="351"/>
      <c r="CA264" s="351"/>
      <c r="CB264" s="351"/>
      <c r="CC264" s="351"/>
      <c r="CD264" s="351"/>
      <c r="CE264" s="351"/>
      <c r="CF264" s="351"/>
      <c r="CG264" s="351"/>
      <c r="CH264" s="351"/>
      <c r="CI264" s="351"/>
      <c r="CJ264" s="351"/>
      <c r="CK264" s="351"/>
      <c r="CL264" s="351"/>
      <c r="CM264" s="351"/>
      <c r="CN264" s="351"/>
      <c r="CO264" s="351"/>
      <c r="CP264" s="351"/>
      <c r="CQ264" s="351"/>
      <c r="CR264" s="351"/>
      <c r="CS264" s="351"/>
      <c r="CT264" s="351"/>
      <c r="CU264" s="351"/>
      <c r="CV264" s="351"/>
      <c r="CW264" s="351"/>
      <c r="CX264" s="351"/>
      <c r="CY264" s="351"/>
      <c r="CZ264" s="351"/>
      <c r="DA264" s="351"/>
      <c r="DB264" s="351"/>
      <c r="DC264" s="351"/>
      <c r="DD264" s="351"/>
      <c r="DE264" s="351"/>
      <c r="DF264" s="351"/>
      <c r="DG264" s="351"/>
      <c r="DH264" s="351"/>
      <c r="DI264" s="351"/>
      <c r="DJ264" s="351"/>
      <c r="DK264" s="351"/>
      <c r="DL264" s="351"/>
      <c r="DM264" s="351"/>
      <c r="DN264" s="351"/>
      <c r="DO264" s="351"/>
      <c r="DP264" s="351"/>
      <c r="DQ264" s="351"/>
      <c r="DR264" s="351"/>
      <c r="DS264" s="351"/>
      <c r="DT264" s="351"/>
      <c r="DU264" s="351"/>
      <c r="DV264" s="351"/>
      <c r="DW264" s="351"/>
      <c r="DX264" s="351"/>
      <c r="DY264" s="351"/>
      <c r="DZ264" s="351"/>
      <c r="EA264" s="351"/>
      <c r="EB264" s="351"/>
      <c r="EC264" s="351"/>
      <c r="ED264" s="351"/>
      <c r="EE264" s="351"/>
      <c r="EF264" s="351"/>
      <c r="EG264" s="351"/>
      <c r="EH264" s="351"/>
      <c r="EI264" s="351"/>
      <c r="EJ264" s="351"/>
      <c r="EK264" s="351"/>
      <c r="EL264" s="351"/>
      <c r="EM264" s="351"/>
      <c r="EN264" s="351"/>
      <c r="EO264" s="351"/>
      <c r="EP264" s="351"/>
      <c r="EQ264" s="351"/>
      <c r="ER264" s="351"/>
      <c r="ES264" s="351"/>
      <c r="ET264" s="351"/>
      <c r="EU264" s="351"/>
      <c r="EV264" s="351"/>
      <c r="EW264" s="351"/>
      <c r="EX264" s="351"/>
      <c r="EY264" s="351"/>
      <c r="EZ264" s="351"/>
      <c r="FA264" s="351"/>
      <c r="FB264" s="351"/>
      <c r="FC264" s="351"/>
      <c r="FD264" s="351"/>
      <c r="FE264" s="351"/>
      <c r="FF264" s="351"/>
      <c r="FG264" s="351"/>
      <c r="FH264" s="351"/>
      <c r="FI264" s="351"/>
      <c r="FJ264" s="351"/>
      <c r="FK264" s="351"/>
      <c r="FL264" s="351"/>
      <c r="FM264" s="351"/>
      <c r="FN264" s="351"/>
      <c r="FO264" s="351"/>
      <c r="FP264" s="351"/>
      <c r="FQ264" s="351"/>
      <c r="FR264" s="351"/>
      <c r="FS264" s="351"/>
      <c r="FT264" s="351"/>
      <c r="FU264" s="351"/>
      <c r="FV264" s="351"/>
      <c r="FW264" s="351"/>
      <c r="FX264" s="351"/>
      <c r="FY264" s="351"/>
      <c r="FZ264" s="351"/>
      <c r="GA264" s="351"/>
      <c r="GB264" s="351"/>
      <c r="GC264" s="351"/>
      <c r="GD264" s="351"/>
      <c r="GE264" s="351"/>
      <c r="GF264" s="351"/>
      <c r="GG264" s="351"/>
    </row>
    <row r="265" spans="1:189">
      <c r="A265" s="331"/>
      <c r="B265" s="369"/>
      <c r="C265" s="346"/>
      <c r="D265" s="316"/>
      <c r="F265" s="319"/>
    </row>
    <row r="266" spans="1:189">
      <c r="A266" s="331"/>
      <c r="B266" s="369"/>
      <c r="C266" s="346"/>
      <c r="D266" s="316"/>
      <c r="F266" s="319"/>
    </row>
    <row r="267" spans="1:189">
      <c r="A267" s="331"/>
      <c r="B267" s="369"/>
      <c r="C267" s="346"/>
      <c r="D267" s="316"/>
      <c r="F267" s="319"/>
    </row>
    <row r="268" spans="1:189">
      <c r="A268" s="331"/>
      <c r="B268" s="369"/>
      <c r="C268" s="346"/>
      <c r="D268" s="316"/>
      <c r="F268" s="319"/>
    </row>
    <row r="269" spans="1:189">
      <c r="A269" s="331"/>
      <c r="B269" s="369"/>
      <c r="C269" s="346"/>
      <c r="D269" s="316"/>
      <c r="F269" s="319"/>
    </row>
    <row r="270" spans="1:189">
      <c r="A270" s="331"/>
      <c r="B270" s="369"/>
      <c r="D270" s="316"/>
      <c r="F270" s="319"/>
    </row>
    <row r="271" spans="1:189">
      <c r="A271" s="331"/>
      <c r="B271" s="369"/>
      <c r="D271" s="316"/>
      <c r="F271" s="319"/>
    </row>
    <row r="272" spans="1:189">
      <c r="A272" s="331"/>
      <c r="B272" s="369"/>
      <c r="C272" s="359"/>
      <c r="D272" s="316"/>
      <c r="I272" s="356"/>
    </row>
    <row r="273" spans="1:189">
      <c r="A273" s="331"/>
      <c r="B273" s="369"/>
      <c r="C273" s="359"/>
      <c r="D273" s="316"/>
      <c r="F273" s="319"/>
      <c r="I273" s="370"/>
    </row>
    <row r="274" spans="1:189">
      <c r="A274" s="331"/>
      <c r="B274" s="369"/>
      <c r="C274" s="359"/>
      <c r="D274" s="316"/>
      <c r="F274" s="319"/>
      <c r="I274" s="356"/>
      <c r="AG274" s="348"/>
      <c r="AH274" s="348"/>
      <c r="AI274" s="348"/>
      <c r="AJ274" s="348"/>
      <c r="AK274" s="348"/>
      <c r="AL274" s="348"/>
      <c r="AM274" s="348"/>
      <c r="AN274" s="348"/>
      <c r="AO274" s="351"/>
      <c r="AP274" s="351"/>
      <c r="AQ274" s="351"/>
      <c r="AR274" s="351"/>
      <c r="AS274" s="351"/>
      <c r="AT274" s="351"/>
      <c r="AU274" s="351"/>
      <c r="AV274" s="351"/>
      <c r="AW274" s="351"/>
      <c r="AX274" s="351"/>
      <c r="AY274" s="351"/>
      <c r="AZ274" s="351"/>
      <c r="BA274" s="351"/>
      <c r="BB274" s="351"/>
      <c r="BC274" s="351"/>
      <c r="BD274" s="351"/>
      <c r="BE274" s="351"/>
      <c r="BF274" s="351"/>
      <c r="BG274" s="351"/>
      <c r="BH274" s="351"/>
      <c r="BI274" s="351"/>
      <c r="BJ274" s="351"/>
      <c r="BK274" s="351"/>
      <c r="BL274" s="351"/>
      <c r="BM274" s="351"/>
      <c r="BN274" s="351"/>
      <c r="BO274" s="351"/>
      <c r="BP274" s="351"/>
      <c r="BQ274" s="351"/>
      <c r="BR274" s="351"/>
      <c r="BS274" s="351"/>
      <c r="BT274" s="351"/>
      <c r="BU274" s="351"/>
      <c r="BV274" s="351"/>
      <c r="BW274" s="351"/>
      <c r="BX274" s="351"/>
      <c r="BY274" s="351"/>
      <c r="BZ274" s="351"/>
      <c r="CA274" s="351"/>
      <c r="CB274" s="351"/>
      <c r="CC274" s="351"/>
      <c r="CD274" s="351"/>
      <c r="CE274" s="351"/>
      <c r="CF274" s="351"/>
      <c r="CG274" s="351"/>
      <c r="CH274" s="351"/>
      <c r="CI274" s="351"/>
      <c r="CJ274" s="351"/>
      <c r="CK274" s="351"/>
      <c r="CL274" s="351"/>
      <c r="CM274" s="351"/>
      <c r="CN274" s="351"/>
      <c r="CO274" s="351"/>
      <c r="CP274" s="351"/>
      <c r="CQ274" s="351"/>
      <c r="CR274" s="351"/>
      <c r="CS274" s="351"/>
      <c r="CT274" s="351"/>
      <c r="CU274" s="351"/>
      <c r="CV274" s="351"/>
      <c r="CW274" s="351"/>
      <c r="CX274" s="351"/>
      <c r="CY274" s="351"/>
      <c r="CZ274" s="351"/>
      <c r="DA274" s="351"/>
      <c r="DB274" s="351"/>
      <c r="DC274" s="351"/>
      <c r="DD274" s="351"/>
      <c r="DE274" s="351"/>
      <c r="DF274" s="351"/>
      <c r="DG274" s="351"/>
      <c r="DH274" s="351"/>
      <c r="DI274" s="351"/>
      <c r="DJ274" s="351"/>
      <c r="DK274" s="351"/>
      <c r="DL274" s="351"/>
      <c r="DM274" s="351"/>
      <c r="DN274" s="351"/>
      <c r="DO274" s="351"/>
      <c r="DP274" s="351"/>
      <c r="DQ274" s="351"/>
      <c r="DR274" s="351"/>
      <c r="DS274" s="351"/>
      <c r="DT274" s="351"/>
      <c r="DU274" s="351"/>
      <c r="DV274" s="351"/>
      <c r="DW274" s="351"/>
      <c r="DX274" s="351"/>
      <c r="DY274" s="351"/>
      <c r="DZ274" s="351"/>
      <c r="EA274" s="351"/>
      <c r="EB274" s="351"/>
      <c r="EC274" s="351"/>
      <c r="ED274" s="351"/>
      <c r="EE274" s="351"/>
      <c r="EF274" s="351"/>
      <c r="EG274" s="351"/>
      <c r="EH274" s="351"/>
      <c r="EI274" s="351"/>
      <c r="EJ274" s="351"/>
      <c r="EK274" s="351"/>
      <c r="EL274" s="351"/>
      <c r="EM274" s="351"/>
      <c r="EN274" s="351"/>
      <c r="EO274" s="351"/>
      <c r="EP274" s="351"/>
      <c r="EQ274" s="351"/>
      <c r="ER274" s="351"/>
      <c r="ES274" s="351"/>
      <c r="ET274" s="351"/>
      <c r="EU274" s="351"/>
      <c r="EV274" s="351"/>
      <c r="EW274" s="351"/>
      <c r="EX274" s="351"/>
      <c r="EY274" s="351"/>
      <c r="EZ274" s="351"/>
      <c r="FA274" s="351"/>
      <c r="FB274" s="351"/>
      <c r="FC274" s="351"/>
      <c r="FD274" s="351"/>
      <c r="FE274" s="351"/>
      <c r="FF274" s="351"/>
      <c r="FG274" s="351"/>
      <c r="FH274" s="351"/>
      <c r="FI274" s="351"/>
      <c r="FJ274" s="351"/>
      <c r="FK274" s="351"/>
      <c r="FL274" s="351"/>
      <c r="FM274" s="351"/>
      <c r="FN274" s="351"/>
      <c r="FO274" s="351"/>
      <c r="FP274" s="351"/>
      <c r="FQ274" s="351"/>
      <c r="FR274" s="351"/>
      <c r="FS274" s="351"/>
      <c r="FT274" s="351"/>
      <c r="FU274" s="351"/>
      <c r="FV274" s="351"/>
      <c r="FW274" s="351"/>
      <c r="FX274" s="351"/>
      <c r="FY274" s="351"/>
      <c r="FZ274" s="351"/>
      <c r="GA274" s="351"/>
      <c r="GB274" s="351"/>
      <c r="GC274" s="351"/>
      <c r="GD274" s="351"/>
      <c r="GE274" s="351"/>
      <c r="GF274" s="351"/>
      <c r="GG274" s="351"/>
    </row>
    <row r="275" spans="1:189">
      <c r="A275" s="331"/>
      <c r="B275" s="369"/>
      <c r="C275" s="346"/>
      <c r="D275" s="316"/>
      <c r="F275" s="319"/>
      <c r="AG275" s="348"/>
      <c r="AH275" s="348"/>
      <c r="AI275" s="348"/>
      <c r="AJ275" s="348"/>
      <c r="AK275" s="348"/>
      <c r="AL275" s="348"/>
      <c r="AM275" s="348"/>
      <c r="AN275" s="348"/>
      <c r="AO275" s="351"/>
      <c r="AP275" s="351"/>
      <c r="AQ275" s="351"/>
      <c r="AR275" s="351"/>
      <c r="AS275" s="351"/>
      <c r="AT275" s="351"/>
      <c r="AU275" s="351"/>
      <c r="AV275" s="351"/>
      <c r="AW275" s="351"/>
      <c r="AX275" s="351"/>
      <c r="AY275" s="351"/>
      <c r="AZ275" s="351"/>
      <c r="BA275" s="351"/>
      <c r="BB275" s="351"/>
      <c r="BC275" s="351"/>
      <c r="BD275" s="351"/>
      <c r="BE275" s="351"/>
      <c r="BF275" s="351"/>
      <c r="BG275" s="351"/>
      <c r="BH275" s="351"/>
      <c r="BI275" s="351"/>
      <c r="BJ275" s="351"/>
      <c r="BK275" s="351"/>
      <c r="BL275" s="351"/>
      <c r="BM275" s="351"/>
      <c r="BN275" s="351"/>
      <c r="BO275" s="351"/>
      <c r="BP275" s="351"/>
      <c r="BQ275" s="351"/>
      <c r="BR275" s="351"/>
      <c r="BS275" s="351"/>
      <c r="BT275" s="351"/>
      <c r="BU275" s="351"/>
      <c r="BV275" s="351"/>
      <c r="BW275" s="351"/>
      <c r="BX275" s="351"/>
      <c r="BY275" s="351"/>
      <c r="BZ275" s="351"/>
      <c r="CA275" s="351"/>
      <c r="CB275" s="351"/>
      <c r="CC275" s="351"/>
      <c r="CD275" s="351"/>
      <c r="CE275" s="351"/>
      <c r="CF275" s="351"/>
      <c r="CG275" s="351"/>
      <c r="CH275" s="351"/>
      <c r="CI275" s="351"/>
      <c r="CJ275" s="351"/>
      <c r="CK275" s="351"/>
      <c r="CL275" s="351"/>
      <c r="CM275" s="351"/>
      <c r="CN275" s="351"/>
      <c r="CO275" s="351"/>
      <c r="CP275" s="351"/>
      <c r="CQ275" s="351"/>
      <c r="CR275" s="351"/>
      <c r="CS275" s="351"/>
      <c r="CT275" s="351"/>
      <c r="CU275" s="351"/>
      <c r="CV275" s="351"/>
      <c r="CW275" s="351"/>
      <c r="CX275" s="351"/>
      <c r="CY275" s="351"/>
      <c r="CZ275" s="351"/>
      <c r="DA275" s="351"/>
      <c r="DB275" s="351"/>
      <c r="DC275" s="351"/>
      <c r="DD275" s="351"/>
      <c r="DE275" s="351"/>
      <c r="DF275" s="351"/>
      <c r="DG275" s="351"/>
      <c r="DH275" s="351"/>
      <c r="DI275" s="351"/>
      <c r="DJ275" s="351"/>
      <c r="DK275" s="351"/>
      <c r="DL275" s="351"/>
      <c r="DM275" s="351"/>
      <c r="DN275" s="351"/>
      <c r="DO275" s="351"/>
      <c r="DP275" s="351"/>
      <c r="DQ275" s="351"/>
      <c r="DR275" s="351"/>
      <c r="DS275" s="351"/>
      <c r="DT275" s="351"/>
      <c r="DU275" s="351"/>
      <c r="DV275" s="351"/>
      <c r="DW275" s="351"/>
      <c r="DX275" s="351"/>
      <c r="DY275" s="351"/>
      <c r="DZ275" s="351"/>
      <c r="EA275" s="351"/>
      <c r="EB275" s="351"/>
      <c r="EC275" s="351"/>
      <c r="ED275" s="351"/>
      <c r="EE275" s="351"/>
      <c r="EF275" s="351"/>
      <c r="EG275" s="351"/>
      <c r="EH275" s="351"/>
      <c r="EI275" s="351"/>
      <c r="EJ275" s="351"/>
      <c r="EK275" s="351"/>
      <c r="EL275" s="351"/>
      <c r="EM275" s="351"/>
      <c r="EN275" s="351"/>
      <c r="EO275" s="351"/>
      <c r="EP275" s="351"/>
      <c r="EQ275" s="351"/>
      <c r="ER275" s="351"/>
      <c r="ES275" s="351"/>
      <c r="ET275" s="351"/>
      <c r="EU275" s="351"/>
      <c r="EV275" s="351"/>
      <c r="EW275" s="351"/>
      <c r="EX275" s="351"/>
      <c r="EY275" s="351"/>
      <c r="EZ275" s="351"/>
      <c r="FA275" s="351"/>
      <c r="FB275" s="351"/>
      <c r="FC275" s="351"/>
      <c r="FD275" s="351"/>
      <c r="FE275" s="351"/>
      <c r="FF275" s="351"/>
      <c r="FG275" s="351"/>
      <c r="FH275" s="351"/>
      <c r="FI275" s="351"/>
      <c r="FJ275" s="351"/>
      <c r="FK275" s="351"/>
      <c r="FL275" s="351"/>
      <c r="FM275" s="351"/>
      <c r="FN275" s="351"/>
      <c r="FO275" s="351"/>
      <c r="FP275" s="351"/>
      <c r="FQ275" s="351"/>
      <c r="FR275" s="351"/>
      <c r="FS275" s="351"/>
      <c r="FT275" s="351"/>
      <c r="FU275" s="351"/>
      <c r="FV275" s="351"/>
      <c r="FW275" s="351"/>
      <c r="FX275" s="351"/>
      <c r="FY275" s="351"/>
      <c r="FZ275" s="351"/>
      <c r="GA275" s="351"/>
      <c r="GB275" s="351"/>
      <c r="GC275" s="351"/>
      <c r="GD275" s="351"/>
      <c r="GE275" s="351"/>
      <c r="GF275" s="351"/>
      <c r="GG275" s="351"/>
    </row>
    <row r="276" spans="1:189">
      <c r="A276" s="331"/>
      <c r="B276" s="369"/>
      <c r="C276" s="346"/>
      <c r="D276" s="316"/>
      <c r="F276" s="319"/>
    </row>
    <row r="277" spans="1:189">
      <c r="A277" s="331"/>
      <c r="B277" s="369"/>
      <c r="C277" s="346"/>
      <c r="D277" s="316"/>
      <c r="F277" s="319"/>
    </row>
    <row r="278" spans="1:189">
      <c r="A278" s="331"/>
      <c r="B278" s="369"/>
      <c r="C278" s="346"/>
      <c r="F278" s="319"/>
      <c r="AG278" s="348"/>
      <c r="AH278" s="348"/>
      <c r="AI278" s="348"/>
      <c r="AJ278" s="348"/>
      <c r="AK278" s="348"/>
      <c r="AL278" s="348"/>
      <c r="AM278" s="348"/>
      <c r="AN278" s="348"/>
      <c r="AO278" s="351"/>
      <c r="AP278" s="351"/>
      <c r="AQ278" s="351"/>
      <c r="AR278" s="351"/>
      <c r="AS278" s="351"/>
      <c r="AT278" s="351"/>
      <c r="AU278" s="351"/>
      <c r="AV278" s="351"/>
      <c r="AW278" s="351"/>
      <c r="AX278" s="351"/>
      <c r="AY278" s="351"/>
      <c r="AZ278" s="351"/>
      <c r="BA278" s="351"/>
      <c r="BB278" s="351"/>
      <c r="BC278" s="351"/>
      <c r="BD278" s="351"/>
      <c r="BE278" s="351"/>
      <c r="BF278" s="351"/>
      <c r="BG278" s="351"/>
      <c r="BH278" s="351"/>
      <c r="BI278" s="351"/>
      <c r="BJ278" s="351"/>
      <c r="BK278" s="351"/>
      <c r="BL278" s="351"/>
      <c r="BM278" s="351"/>
      <c r="BN278" s="351"/>
      <c r="BO278" s="351"/>
      <c r="BP278" s="351"/>
      <c r="BQ278" s="351"/>
      <c r="BR278" s="351"/>
      <c r="BS278" s="351"/>
      <c r="BT278" s="351"/>
      <c r="BU278" s="351"/>
      <c r="BV278" s="351"/>
      <c r="BW278" s="351"/>
      <c r="BX278" s="351"/>
      <c r="BY278" s="351"/>
      <c r="BZ278" s="351"/>
      <c r="CA278" s="351"/>
      <c r="CB278" s="351"/>
      <c r="CC278" s="351"/>
      <c r="CD278" s="351"/>
      <c r="CE278" s="351"/>
      <c r="CF278" s="351"/>
      <c r="CG278" s="351"/>
      <c r="CH278" s="351"/>
      <c r="CI278" s="351"/>
      <c r="CJ278" s="351"/>
      <c r="CK278" s="351"/>
      <c r="CL278" s="351"/>
      <c r="CM278" s="351"/>
      <c r="CN278" s="351"/>
      <c r="CO278" s="351"/>
      <c r="CP278" s="351"/>
      <c r="CQ278" s="351"/>
      <c r="CR278" s="351"/>
      <c r="CS278" s="351"/>
      <c r="CT278" s="351"/>
      <c r="CU278" s="351"/>
      <c r="CV278" s="351"/>
      <c r="CW278" s="351"/>
      <c r="CX278" s="351"/>
      <c r="CY278" s="351"/>
      <c r="CZ278" s="351"/>
      <c r="DA278" s="351"/>
      <c r="DB278" s="351"/>
      <c r="DC278" s="351"/>
      <c r="DD278" s="351"/>
      <c r="DE278" s="351"/>
      <c r="DF278" s="351"/>
      <c r="DG278" s="351"/>
      <c r="DH278" s="351"/>
      <c r="DI278" s="351"/>
      <c r="DJ278" s="351"/>
      <c r="DK278" s="351"/>
      <c r="DL278" s="351"/>
      <c r="DM278" s="351"/>
      <c r="DN278" s="351"/>
      <c r="DO278" s="351"/>
      <c r="DP278" s="351"/>
      <c r="DQ278" s="351"/>
      <c r="DR278" s="351"/>
      <c r="DS278" s="351"/>
      <c r="DT278" s="351"/>
      <c r="DU278" s="351"/>
      <c r="DV278" s="351"/>
      <c r="DW278" s="351"/>
      <c r="DX278" s="351"/>
      <c r="DY278" s="351"/>
      <c r="DZ278" s="351"/>
      <c r="EA278" s="351"/>
      <c r="EB278" s="351"/>
      <c r="EC278" s="351"/>
      <c r="ED278" s="351"/>
      <c r="EE278" s="351"/>
      <c r="EF278" s="351"/>
      <c r="EG278" s="351"/>
      <c r="EH278" s="351"/>
      <c r="EI278" s="351"/>
      <c r="EJ278" s="351"/>
      <c r="EK278" s="351"/>
      <c r="EL278" s="351"/>
      <c r="EM278" s="351"/>
      <c r="EN278" s="351"/>
      <c r="EO278" s="351"/>
      <c r="EP278" s="351"/>
      <c r="EQ278" s="351"/>
      <c r="ER278" s="351"/>
      <c r="ES278" s="351"/>
      <c r="ET278" s="351"/>
      <c r="EU278" s="351"/>
      <c r="EV278" s="351"/>
      <c r="EW278" s="351"/>
      <c r="EX278" s="351"/>
      <c r="EY278" s="351"/>
      <c r="EZ278" s="351"/>
      <c r="FA278" s="351"/>
      <c r="FB278" s="351"/>
      <c r="FC278" s="351"/>
      <c r="FD278" s="351"/>
      <c r="FE278" s="351"/>
      <c r="FF278" s="351"/>
      <c r="FG278" s="351"/>
      <c r="FH278" s="351"/>
      <c r="FI278" s="351"/>
      <c r="FJ278" s="351"/>
      <c r="FK278" s="351"/>
      <c r="FL278" s="351"/>
      <c r="FM278" s="351"/>
      <c r="FN278" s="351"/>
      <c r="FO278" s="351"/>
      <c r="FP278" s="351"/>
      <c r="FQ278" s="351"/>
      <c r="FR278" s="351"/>
      <c r="FS278" s="351"/>
      <c r="FT278" s="351"/>
      <c r="FU278" s="351"/>
      <c r="FV278" s="351"/>
      <c r="FW278" s="351"/>
      <c r="FX278" s="351"/>
      <c r="FY278" s="351"/>
      <c r="FZ278" s="351"/>
      <c r="GA278" s="351"/>
      <c r="GB278" s="351"/>
      <c r="GC278" s="351"/>
      <c r="GD278" s="351"/>
      <c r="GE278" s="351"/>
      <c r="GF278" s="351"/>
      <c r="GG278" s="351"/>
    </row>
    <row r="279" spans="1:189">
      <c r="A279" s="331"/>
      <c r="B279" s="369"/>
      <c r="C279" s="346"/>
      <c r="D279" s="316"/>
      <c r="F279" s="319"/>
    </row>
    <row r="280" spans="1:189">
      <c r="A280" s="331"/>
      <c r="B280" s="369"/>
      <c r="C280" s="346"/>
      <c r="D280" s="316"/>
      <c r="F280" s="319"/>
    </row>
    <row r="281" spans="1:189">
      <c r="A281" s="331"/>
      <c r="B281" s="369"/>
      <c r="C281" s="346"/>
      <c r="D281" s="316"/>
      <c r="F281" s="319"/>
    </row>
    <row r="282" spans="1:189">
      <c r="A282" s="331"/>
      <c r="B282" s="369"/>
      <c r="C282" s="346"/>
      <c r="D282" s="316"/>
      <c r="F282" s="319"/>
    </row>
    <row r="283" spans="1:189">
      <c r="A283" s="331"/>
      <c r="B283" s="369"/>
      <c r="C283" s="346"/>
      <c r="D283" s="316"/>
      <c r="F283" s="319"/>
      <c r="AG283" s="348"/>
      <c r="AH283" s="348"/>
      <c r="AI283" s="348"/>
      <c r="AJ283" s="348"/>
      <c r="AK283" s="348"/>
      <c r="AL283" s="348"/>
      <c r="AM283" s="348"/>
      <c r="AN283" s="348"/>
      <c r="AO283" s="351"/>
      <c r="AP283" s="351"/>
      <c r="AQ283" s="351"/>
      <c r="AR283" s="351"/>
      <c r="AS283" s="351"/>
      <c r="AT283" s="351"/>
      <c r="AU283" s="351"/>
      <c r="AV283" s="351"/>
      <c r="AW283" s="351"/>
      <c r="AX283" s="351"/>
      <c r="AY283" s="351"/>
      <c r="AZ283" s="351"/>
      <c r="BA283" s="351"/>
      <c r="BB283" s="351"/>
      <c r="BC283" s="351"/>
      <c r="BD283" s="351"/>
      <c r="BE283" s="351"/>
      <c r="BF283" s="351"/>
      <c r="BG283" s="351"/>
      <c r="BH283" s="351"/>
      <c r="BI283" s="351"/>
      <c r="BJ283" s="351"/>
      <c r="BK283" s="351"/>
      <c r="BL283" s="351"/>
      <c r="BM283" s="351"/>
      <c r="BN283" s="351"/>
      <c r="BO283" s="351"/>
      <c r="BP283" s="351"/>
      <c r="BQ283" s="351"/>
      <c r="BR283" s="351"/>
      <c r="BS283" s="351"/>
      <c r="BT283" s="351"/>
      <c r="BU283" s="351"/>
      <c r="BV283" s="351"/>
      <c r="BW283" s="351"/>
      <c r="BX283" s="351"/>
      <c r="BY283" s="351"/>
      <c r="BZ283" s="351"/>
      <c r="CA283" s="351"/>
      <c r="CB283" s="351"/>
      <c r="CC283" s="351"/>
      <c r="CD283" s="351"/>
      <c r="CE283" s="351"/>
      <c r="CF283" s="351"/>
      <c r="CG283" s="351"/>
      <c r="CH283" s="351"/>
      <c r="CI283" s="351"/>
      <c r="CJ283" s="351"/>
      <c r="CK283" s="351"/>
      <c r="CL283" s="351"/>
      <c r="CM283" s="351"/>
      <c r="CN283" s="351"/>
      <c r="CO283" s="351"/>
      <c r="CP283" s="351"/>
      <c r="CQ283" s="351"/>
      <c r="CR283" s="351"/>
      <c r="CS283" s="351"/>
      <c r="CT283" s="351"/>
      <c r="CU283" s="351"/>
      <c r="CV283" s="351"/>
      <c r="CW283" s="351"/>
      <c r="CX283" s="351"/>
      <c r="CY283" s="351"/>
      <c r="CZ283" s="351"/>
      <c r="DA283" s="351"/>
      <c r="DB283" s="351"/>
      <c r="DC283" s="351"/>
      <c r="DD283" s="351"/>
      <c r="DE283" s="351"/>
      <c r="DF283" s="351"/>
      <c r="DG283" s="351"/>
      <c r="DH283" s="351"/>
      <c r="DI283" s="351"/>
      <c r="DJ283" s="351"/>
      <c r="DK283" s="351"/>
      <c r="DL283" s="351"/>
      <c r="DM283" s="351"/>
      <c r="DN283" s="351"/>
      <c r="DO283" s="351"/>
      <c r="DP283" s="351"/>
      <c r="DQ283" s="351"/>
      <c r="DR283" s="351"/>
      <c r="DS283" s="351"/>
      <c r="DT283" s="351"/>
      <c r="DU283" s="351"/>
      <c r="DV283" s="351"/>
      <c r="DW283" s="351"/>
      <c r="DX283" s="351"/>
      <c r="DY283" s="351"/>
      <c r="DZ283" s="351"/>
      <c r="EA283" s="351"/>
      <c r="EB283" s="351"/>
      <c r="EC283" s="351"/>
      <c r="ED283" s="351"/>
      <c r="EE283" s="351"/>
      <c r="EF283" s="351"/>
      <c r="EG283" s="351"/>
      <c r="EH283" s="351"/>
      <c r="EI283" s="351"/>
      <c r="EJ283" s="351"/>
      <c r="EK283" s="351"/>
      <c r="EL283" s="351"/>
      <c r="EM283" s="351"/>
      <c r="EN283" s="351"/>
      <c r="EO283" s="351"/>
      <c r="EP283" s="351"/>
      <c r="EQ283" s="351"/>
      <c r="ER283" s="351"/>
      <c r="ES283" s="351"/>
      <c r="ET283" s="351"/>
      <c r="EU283" s="351"/>
      <c r="EV283" s="351"/>
      <c r="EW283" s="351"/>
      <c r="EX283" s="351"/>
      <c r="EY283" s="351"/>
      <c r="EZ283" s="351"/>
      <c r="FA283" s="351"/>
      <c r="FB283" s="351"/>
      <c r="FC283" s="351"/>
      <c r="FD283" s="351"/>
      <c r="FE283" s="351"/>
      <c r="FF283" s="351"/>
      <c r="FG283" s="351"/>
      <c r="FH283" s="351"/>
      <c r="FI283" s="351"/>
      <c r="FJ283" s="351"/>
      <c r="FK283" s="351"/>
      <c r="FL283" s="351"/>
      <c r="FM283" s="351"/>
      <c r="FN283" s="351"/>
      <c r="FO283" s="351"/>
      <c r="FP283" s="351"/>
      <c r="FQ283" s="351"/>
      <c r="FR283" s="351"/>
      <c r="FS283" s="351"/>
      <c r="FT283" s="351"/>
      <c r="FU283" s="351"/>
      <c r="FV283" s="351"/>
      <c r="FW283" s="351"/>
      <c r="FX283" s="351"/>
      <c r="FY283" s="351"/>
      <c r="FZ283" s="351"/>
      <c r="GA283" s="351"/>
      <c r="GB283" s="351"/>
      <c r="GC283" s="351"/>
      <c r="GD283" s="351"/>
      <c r="GE283" s="351"/>
      <c r="GF283" s="351"/>
      <c r="GG283" s="351"/>
    </row>
    <row r="284" spans="1:189">
      <c r="A284" s="331"/>
      <c r="B284" s="369"/>
      <c r="C284" s="346"/>
      <c r="D284" s="316"/>
      <c r="F284" s="319"/>
      <c r="AG284" s="348"/>
      <c r="AH284" s="348"/>
      <c r="AI284" s="348"/>
      <c r="AJ284" s="348"/>
      <c r="AK284" s="348"/>
      <c r="AL284" s="348"/>
      <c r="AM284" s="348"/>
      <c r="AN284" s="348"/>
      <c r="AO284" s="351"/>
      <c r="AP284" s="351"/>
      <c r="AQ284" s="351"/>
      <c r="AR284" s="351"/>
      <c r="AS284" s="351"/>
      <c r="AT284" s="351"/>
      <c r="AU284" s="351"/>
      <c r="AV284" s="351"/>
      <c r="AW284" s="351"/>
      <c r="AX284" s="351"/>
      <c r="AY284" s="351"/>
      <c r="AZ284" s="351"/>
      <c r="BA284" s="351"/>
      <c r="BB284" s="351"/>
      <c r="BC284" s="351"/>
      <c r="BD284" s="351"/>
      <c r="BE284" s="351"/>
      <c r="BF284" s="351"/>
      <c r="BG284" s="351"/>
      <c r="BH284" s="351"/>
      <c r="BI284" s="351"/>
      <c r="BJ284" s="351"/>
      <c r="BK284" s="351"/>
      <c r="BL284" s="351"/>
      <c r="BM284" s="351"/>
      <c r="BN284" s="351"/>
      <c r="BO284" s="351"/>
      <c r="BP284" s="351"/>
      <c r="BQ284" s="351"/>
      <c r="BR284" s="351"/>
      <c r="BS284" s="351"/>
      <c r="BT284" s="351"/>
      <c r="BU284" s="351"/>
      <c r="BV284" s="351"/>
      <c r="BW284" s="351"/>
      <c r="BX284" s="351"/>
      <c r="BY284" s="351"/>
      <c r="BZ284" s="351"/>
      <c r="CA284" s="351"/>
      <c r="CB284" s="351"/>
      <c r="CC284" s="351"/>
      <c r="CD284" s="351"/>
      <c r="CE284" s="351"/>
      <c r="CF284" s="351"/>
      <c r="CG284" s="351"/>
      <c r="CH284" s="351"/>
      <c r="CI284" s="351"/>
      <c r="CJ284" s="351"/>
      <c r="CK284" s="351"/>
      <c r="CL284" s="351"/>
      <c r="CM284" s="351"/>
      <c r="CN284" s="351"/>
      <c r="CO284" s="351"/>
      <c r="CP284" s="351"/>
      <c r="CQ284" s="351"/>
      <c r="CR284" s="351"/>
      <c r="CS284" s="351"/>
      <c r="CT284" s="351"/>
      <c r="CU284" s="351"/>
      <c r="CV284" s="351"/>
      <c r="CW284" s="351"/>
      <c r="CX284" s="351"/>
      <c r="CY284" s="351"/>
      <c r="CZ284" s="351"/>
      <c r="DA284" s="351"/>
      <c r="DB284" s="351"/>
      <c r="DC284" s="351"/>
      <c r="DD284" s="351"/>
      <c r="DE284" s="351"/>
      <c r="DF284" s="351"/>
      <c r="DG284" s="351"/>
      <c r="DH284" s="351"/>
      <c r="DI284" s="351"/>
      <c r="DJ284" s="351"/>
      <c r="DK284" s="351"/>
      <c r="DL284" s="351"/>
      <c r="DM284" s="351"/>
      <c r="DN284" s="351"/>
      <c r="DO284" s="351"/>
      <c r="DP284" s="351"/>
      <c r="DQ284" s="351"/>
      <c r="DR284" s="351"/>
      <c r="DS284" s="351"/>
      <c r="DT284" s="351"/>
      <c r="DU284" s="351"/>
      <c r="DV284" s="351"/>
      <c r="DW284" s="351"/>
      <c r="DX284" s="351"/>
      <c r="DY284" s="351"/>
      <c r="DZ284" s="351"/>
      <c r="EA284" s="351"/>
      <c r="EB284" s="351"/>
      <c r="EC284" s="351"/>
      <c r="ED284" s="351"/>
      <c r="EE284" s="351"/>
      <c r="EF284" s="351"/>
      <c r="EG284" s="351"/>
      <c r="EH284" s="351"/>
      <c r="EI284" s="351"/>
      <c r="EJ284" s="351"/>
      <c r="EK284" s="351"/>
      <c r="EL284" s="351"/>
      <c r="EM284" s="351"/>
      <c r="EN284" s="351"/>
      <c r="EO284" s="351"/>
      <c r="EP284" s="351"/>
      <c r="EQ284" s="351"/>
      <c r="ER284" s="351"/>
      <c r="ES284" s="351"/>
      <c r="ET284" s="351"/>
      <c r="EU284" s="351"/>
      <c r="EV284" s="351"/>
      <c r="EW284" s="351"/>
      <c r="EX284" s="351"/>
      <c r="EY284" s="351"/>
      <c r="EZ284" s="351"/>
      <c r="FA284" s="351"/>
      <c r="FB284" s="351"/>
      <c r="FC284" s="351"/>
      <c r="FD284" s="351"/>
      <c r="FE284" s="351"/>
      <c r="FF284" s="351"/>
      <c r="FG284" s="351"/>
      <c r="FH284" s="351"/>
      <c r="FI284" s="351"/>
      <c r="FJ284" s="351"/>
      <c r="FK284" s="351"/>
      <c r="FL284" s="351"/>
      <c r="FM284" s="351"/>
      <c r="FN284" s="351"/>
      <c r="FO284" s="351"/>
      <c r="FP284" s="351"/>
      <c r="FQ284" s="351"/>
      <c r="FR284" s="351"/>
      <c r="FS284" s="351"/>
      <c r="FT284" s="351"/>
      <c r="FU284" s="351"/>
      <c r="FV284" s="351"/>
      <c r="FW284" s="351"/>
      <c r="FX284" s="351"/>
      <c r="FY284" s="351"/>
      <c r="FZ284" s="351"/>
      <c r="GA284" s="351"/>
      <c r="GB284" s="351"/>
      <c r="GC284" s="351"/>
      <c r="GD284" s="351"/>
      <c r="GE284" s="351"/>
      <c r="GF284" s="351"/>
      <c r="GG284" s="351"/>
    </row>
    <row r="285" spans="1:189">
      <c r="A285" s="331"/>
      <c r="B285" s="369"/>
      <c r="C285" s="346"/>
      <c r="D285" s="316"/>
      <c r="F285" s="319"/>
    </row>
    <row r="286" spans="1:189">
      <c r="A286" s="331"/>
      <c r="B286" s="369"/>
      <c r="C286" s="346"/>
      <c r="D286" s="316"/>
      <c r="F286" s="319"/>
      <c r="I286" s="356"/>
    </row>
    <row r="287" spans="1:189">
      <c r="A287" s="331"/>
      <c r="B287" s="369"/>
      <c r="C287" s="346"/>
      <c r="D287" s="316"/>
      <c r="F287" s="319"/>
      <c r="I287" s="356"/>
    </row>
    <row r="288" spans="1:189">
      <c r="A288" s="331"/>
      <c r="B288" s="369"/>
      <c r="D288" s="316"/>
      <c r="F288" s="319"/>
      <c r="I288" s="370"/>
    </row>
    <row r="289" spans="1:189">
      <c r="A289" s="331"/>
      <c r="B289" s="369"/>
      <c r="D289" s="316"/>
      <c r="F289" s="319"/>
      <c r="I289" s="370"/>
    </row>
    <row r="290" spans="1:189">
      <c r="A290" s="331"/>
      <c r="B290" s="369"/>
      <c r="D290" s="316"/>
      <c r="F290" s="319"/>
      <c r="I290" s="370"/>
    </row>
    <row r="291" spans="1:189">
      <c r="A291" s="331"/>
      <c r="B291" s="346"/>
      <c r="D291" s="316"/>
      <c r="F291" s="371"/>
      <c r="I291" s="370"/>
    </row>
    <row r="292" spans="1:189">
      <c r="A292" s="331"/>
      <c r="B292" s="346"/>
      <c r="C292" s="346"/>
      <c r="D292" s="316"/>
      <c r="F292" s="319"/>
      <c r="I292" s="356"/>
    </row>
    <row r="293" spans="1:189">
      <c r="A293" s="331"/>
      <c r="B293" s="346"/>
      <c r="F293" s="319"/>
      <c r="I293" s="356"/>
      <c r="AG293" s="348"/>
      <c r="AH293" s="348"/>
      <c r="AI293" s="348"/>
      <c r="AJ293" s="348"/>
      <c r="AK293" s="348"/>
      <c r="AL293" s="348"/>
      <c r="AM293" s="348"/>
      <c r="AN293" s="348"/>
      <c r="AO293" s="351"/>
      <c r="AP293" s="351"/>
      <c r="AQ293" s="351"/>
      <c r="AR293" s="351"/>
      <c r="AS293" s="351"/>
      <c r="AT293" s="351"/>
      <c r="AU293" s="351"/>
      <c r="AV293" s="351"/>
      <c r="AW293" s="351"/>
      <c r="AX293" s="351"/>
      <c r="AY293" s="351"/>
      <c r="AZ293" s="351"/>
      <c r="BA293" s="351"/>
      <c r="BB293" s="351"/>
      <c r="BC293" s="351"/>
      <c r="BD293" s="351"/>
      <c r="BE293" s="351"/>
      <c r="BF293" s="351"/>
      <c r="BG293" s="351"/>
      <c r="BH293" s="351"/>
      <c r="BI293" s="351"/>
      <c r="BJ293" s="351"/>
      <c r="BK293" s="351"/>
      <c r="BL293" s="351"/>
      <c r="BM293" s="351"/>
      <c r="BN293" s="351"/>
      <c r="BO293" s="351"/>
      <c r="BP293" s="351"/>
      <c r="BQ293" s="351"/>
      <c r="BR293" s="351"/>
      <c r="BS293" s="351"/>
      <c r="BT293" s="351"/>
      <c r="BU293" s="351"/>
      <c r="BV293" s="351"/>
      <c r="BW293" s="351"/>
      <c r="BX293" s="351"/>
      <c r="BY293" s="351"/>
      <c r="BZ293" s="351"/>
      <c r="CA293" s="351"/>
      <c r="CB293" s="351"/>
      <c r="CC293" s="351"/>
      <c r="CD293" s="351"/>
      <c r="CE293" s="351"/>
      <c r="CF293" s="351"/>
      <c r="CG293" s="351"/>
      <c r="CH293" s="351"/>
      <c r="CI293" s="351"/>
      <c r="CJ293" s="351"/>
      <c r="CK293" s="351"/>
      <c r="CL293" s="351"/>
      <c r="CM293" s="351"/>
      <c r="CN293" s="351"/>
      <c r="CO293" s="351"/>
      <c r="CP293" s="351"/>
      <c r="CQ293" s="351"/>
      <c r="CR293" s="351"/>
      <c r="CS293" s="351"/>
      <c r="CT293" s="351"/>
      <c r="CU293" s="351"/>
      <c r="CV293" s="351"/>
      <c r="CW293" s="351"/>
      <c r="CX293" s="351"/>
      <c r="CY293" s="351"/>
      <c r="CZ293" s="351"/>
      <c r="DA293" s="351"/>
      <c r="DB293" s="351"/>
      <c r="DC293" s="351"/>
      <c r="DD293" s="351"/>
      <c r="DE293" s="351"/>
      <c r="DF293" s="351"/>
      <c r="DG293" s="351"/>
      <c r="DH293" s="351"/>
      <c r="DI293" s="351"/>
      <c r="DJ293" s="351"/>
      <c r="DK293" s="351"/>
      <c r="DL293" s="351"/>
      <c r="DM293" s="351"/>
      <c r="DN293" s="351"/>
      <c r="DO293" s="351"/>
      <c r="DP293" s="351"/>
      <c r="DQ293" s="351"/>
      <c r="DR293" s="351"/>
      <c r="DS293" s="351"/>
      <c r="DT293" s="351"/>
      <c r="DU293" s="351"/>
      <c r="DV293" s="351"/>
      <c r="DW293" s="351"/>
      <c r="DX293" s="351"/>
      <c r="DY293" s="351"/>
      <c r="DZ293" s="351"/>
      <c r="EA293" s="351"/>
      <c r="EB293" s="351"/>
      <c r="EC293" s="351"/>
      <c r="ED293" s="351"/>
      <c r="EE293" s="351"/>
      <c r="EF293" s="351"/>
      <c r="EG293" s="351"/>
      <c r="EH293" s="351"/>
      <c r="EI293" s="351"/>
      <c r="EJ293" s="351"/>
      <c r="EK293" s="351"/>
      <c r="EL293" s="351"/>
      <c r="EM293" s="351"/>
      <c r="EN293" s="351"/>
      <c r="EO293" s="351"/>
      <c r="EP293" s="351"/>
      <c r="EQ293" s="351"/>
      <c r="ER293" s="351"/>
      <c r="ES293" s="351"/>
      <c r="ET293" s="351"/>
      <c r="EU293" s="351"/>
      <c r="EV293" s="351"/>
      <c r="EW293" s="351"/>
      <c r="EX293" s="351"/>
      <c r="EY293" s="351"/>
      <c r="EZ293" s="351"/>
      <c r="FA293" s="351"/>
      <c r="FB293" s="351"/>
      <c r="FC293" s="351"/>
      <c r="FD293" s="351"/>
      <c r="FE293" s="351"/>
      <c r="FF293" s="351"/>
      <c r="FG293" s="351"/>
      <c r="FH293" s="351"/>
      <c r="FI293" s="351"/>
      <c r="FJ293" s="351"/>
      <c r="FK293" s="351"/>
      <c r="FL293" s="351"/>
      <c r="FM293" s="351"/>
      <c r="FN293" s="351"/>
      <c r="FO293" s="351"/>
      <c r="FP293" s="351"/>
      <c r="FQ293" s="351"/>
      <c r="FR293" s="351"/>
      <c r="FS293" s="351"/>
      <c r="FT293" s="351"/>
      <c r="FU293" s="351"/>
      <c r="FV293" s="351"/>
      <c r="FW293" s="351"/>
      <c r="FX293" s="351"/>
      <c r="FY293" s="351"/>
      <c r="FZ293" s="351"/>
      <c r="GA293" s="351"/>
      <c r="GB293" s="351"/>
      <c r="GC293" s="351"/>
      <c r="GD293" s="351"/>
      <c r="GE293" s="351"/>
      <c r="GF293" s="351"/>
      <c r="GG293" s="351"/>
    </row>
    <row r="294" spans="1:189">
      <c r="A294" s="331"/>
      <c r="B294" s="346"/>
      <c r="C294" s="346"/>
      <c r="D294" s="316"/>
      <c r="F294" s="319"/>
      <c r="I294" s="356"/>
    </row>
    <row r="295" spans="1:189">
      <c r="A295" s="331"/>
      <c r="B295" s="369"/>
      <c r="C295" s="359"/>
      <c r="D295" s="316"/>
      <c r="I295" s="356"/>
    </row>
    <row r="296" spans="1:189">
      <c r="A296" s="331"/>
      <c r="B296" s="369"/>
      <c r="F296" s="319"/>
      <c r="AG296" s="348"/>
      <c r="AH296" s="348"/>
      <c r="AI296" s="348"/>
      <c r="AJ296" s="348"/>
      <c r="AK296" s="348"/>
      <c r="AL296" s="348"/>
      <c r="AM296" s="348"/>
      <c r="AN296" s="348"/>
      <c r="AO296" s="351"/>
      <c r="AP296" s="351"/>
      <c r="AQ296" s="351"/>
      <c r="AR296" s="351"/>
      <c r="AS296" s="351"/>
      <c r="AT296" s="351"/>
      <c r="AU296" s="351"/>
      <c r="AV296" s="351"/>
      <c r="AW296" s="351"/>
      <c r="AX296" s="351"/>
      <c r="AY296" s="351"/>
      <c r="AZ296" s="351"/>
      <c r="BA296" s="351"/>
      <c r="BB296" s="351"/>
      <c r="BC296" s="351"/>
      <c r="BD296" s="351"/>
      <c r="BE296" s="351"/>
      <c r="BF296" s="351"/>
      <c r="BG296" s="351"/>
      <c r="BH296" s="351"/>
      <c r="BI296" s="351"/>
      <c r="BJ296" s="351"/>
      <c r="BK296" s="351"/>
      <c r="BL296" s="351"/>
      <c r="BM296" s="351"/>
      <c r="BN296" s="351"/>
      <c r="BO296" s="351"/>
      <c r="BP296" s="351"/>
      <c r="BQ296" s="351"/>
      <c r="BR296" s="351"/>
      <c r="BS296" s="351"/>
      <c r="BT296" s="351"/>
      <c r="BU296" s="351"/>
      <c r="BV296" s="351"/>
      <c r="BW296" s="351"/>
      <c r="BX296" s="351"/>
      <c r="BY296" s="351"/>
      <c r="BZ296" s="351"/>
      <c r="CA296" s="351"/>
      <c r="CB296" s="351"/>
      <c r="CC296" s="351"/>
      <c r="CD296" s="351"/>
      <c r="CE296" s="351"/>
      <c r="CF296" s="351"/>
      <c r="CG296" s="351"/>
      <c r="CH296" s="351"/>
      <c r="CI296" s="351"/>
      <c r="CJ296" s="351"/>
      <c r="CK296" s="351"/>
      <c r="CL296" s="351"/>
      <c r="CM296" s="351"/>
      <c r="CN296" s="351"/>
      <c r="CO296" s="351"/>
      <c r="CP296" s="351"/>
      <c r="CQ296" s="351"/>
      <c r="CR296" s="351"/>
      <c r="CS296" s="351"/>
      <c r="CT296" s="351"/>
      <c r="CU296" s="351"/>
      <c r="CV296" s="351"/>
      <c r="CW296" s="351"/>
      <c r="CX296" s="351"/>
      <c r="CY296" s="351"/>
      <c r="CZ296" s="351"/>
      <c r="DA296" s="351"/>
      <c r="DB296" s="351"/>
      <c r="DC296" s="351"/>
      <c r="DD296" s="351"/>
      <c r="DE296" s="351"/>
      <c r="DF296" s="351"/>
      <c r="DG296" s="351"/>
      <c r="DH296" s="351"/>
      <c r="DI296" s="351"/>
      <c r="DJ296" s="351"/>
      <c r="DK296" s="351"/>
      <c r="DL296" s="351"/>
      <c r="DM296" s="351"/>
      <c r="DN296" s="351"/>
      <c r="DO296" s="351"/>
      <c r="DP296" s="351"/>
      <c r="DQ296" s="351"/>
      <c r="DR296" s="351"/>
      <c r="DS296" s="351"/>
      <c r="DT296" s="351"/>
      <c r="DU296" s="351"/>
      <c r="DV296" s="351"/>
      <c r="DW296" s="351"/>
      <c r="DX296" s="351"/>
      <c r="DY296" s="351"/>
      <c r="DZ296" s="351"/>
      <c r="EA296" s="351"/>
      <c r="EB296" s="351"/>
      <c r="EC296" s="351"/>
      <c r="ED296" s="351"/>
      <c r="EE296" s="351"/>
      <c r="EF296" s="351"/>
      <c r="EG296" s="351"/>
      <c r="EH296" s="351"/>
      <c r="EI296" s="351"/>
      <c r="EJ296" s="351"/>
      <c r="EK296" s="351"/>
      <c r="EL296" s="351"/>
      <c r="EM296" s="351"/>
      <c r="EN296" s="351"/>
      <c r="EO296" s="351"/>
      <c r="EP296" s="351"/>
      <c r="EQ296" s="351"/>
      <c r="ER296" s="351"/>
      <c r="ES296" s="351"/>
      <c r="ET296" s="351"/>
      <c r="EU296" s="351"/>
      <c r="EV296" s="351"/>
      <c r="EW296" s="351"/>
      <c r="EX296" s="351"/>
      <c r="EY296" s="351"/>
      <c r="EZ296" s="351"/>
      <c r="FA296" s="351"/>
      <c r="FB296" s="351"/>
      <c r="FC296" s="351"/>
      <c r="FD296" s="351"/>
      <c r="FE296" s="351"/>
      <c r="FF296" s="351"/>
      <c r="FG296" s="351"/>
      <c r="FH296" s="351"/>
      <c r="FI296" s="351"/>
      <c r="FJ296" s="351"/>
      <c r="FK296" s="351"/>
      <c r="FL296" s="351"/>
      <c r="FM296" s="351"/>
      <c r="FN296" s="351"/>
      <c r="FO296" s="351"/>
      <c r="FP296" s="351"/>
      <c r="FQ296" s="351"/>
      <c r="FR296" s="351"/>
      <c r="FS296" s="351"/>
      <c r="FT296" s="351"/>
      <c r="FU296" s="351"/>
      <c r="FV296" s="351"/>
      <c r="FW296" s="351"/>
      <c r="FX296" s="351"/>
      <c r="FY296" s="351"/>
      <c r="FZ296" s="351"/>
      <c r="GA296" s="351"/>
      <c r="GB296" s="351"/>
      <c r="GC296" s="351"/>
      <c r="GD296" s="351"/>
      <c r="GE296" s="351"/>
      <c r="GF296" s="351"/>
      <c r="GG296" s="351"/>
    </row>
    <row r="297" spans="1:189">
      <c r="A297" s="331"/>
      <c r="B297" s="369"/>
      <c r="C297" s="346"/>
      <c r="D297" s="316"/>
      <c r="F297" s="319"/>
    </row>
    <row r="298" spans="1:189">
      <c r="A298" s="331"/>
      <c r="B298" s="369"/>
      <c r="C298" s="346"/>
      <c r="D298" s="316"/>
      <c r="F298" s="319"/>
    </row>
    <row r="299" spans="1:189">
      <c r="A299" s="331"/>
      <c r="B299" s="369"/>
      <c r="C299" s="346"/>
      <c r="D299" s="316"/>
      <c r="F299" s="319"/>
    </row>
    <row r="300" spans="1:189">
      <c r="A300" s="331"/>
      <c r="B300" s="369"/>
      <c r="C300" s="346"/>
      <c r="D300" s="316"/>
      <c r="F300" s="319"/>
    </row>
    <row r="301" spans="1:189">
      <c r="A301" s="331"/>
      <c r="B301" s="369"/>
      <c r="C301" s="346"/>
      <c r="D301" s="316"/>
      <c r="F301" s="319"/>
    </row>
    <row r="302" spans="1:189">
      <c r="A302" s="331"/>
      <c r="B302" s="369"/>
      <c r="C302" s="346"/>
      <c r="D302" s="316"/>
      <c r="F302" s="319"/>
    </row>
    <row r="303" spans="1:189">
      <c r="A303" s="331"/>
      <c r="B303" s="369"/>
      <c r="C303" s="346"/>
      <c r="D303" s="316"/>
      <c r="F303" s="319"/>
    </row>
    <row r="304" spans="1:189">
      <c r="A304" s="331"/>
      <c r="B304" s="369"/>
      <c r="C304" s="346"/>
      <c r="D304" s="316"/>
      <c r="F304" s="319"/>
    </row>
    <row r="305" spans="1:189">
      <c r="A305" s="331"/>
      <c r="B305" s="369"/>
      <c r="C305" s="346"/>
      <c r="D305" s="316"/>
      <c r="F305" s="319"/>
      <c r="P305" s="646"/>
    </row>
    <row r="306" spans="1:189">
      <c r="A306" s="331"/>
      <c r="B306" s="369"/>
      <c r="C306" s="346"/>
      <c r="D306" s="316"/>
      <c r="F306" s="319"/>
      <c r="P306" s="646"/>
    </row>
    <row r="307" spans="1:189">
      <c r="A307" s="331"/>
      <c r="B307" s="369"/>
      <c r="C307" s="346"/>
      <c r="D307" s="316"/>
      <c r="F307" s="319"/>
    </row>
    <row r="308" spans="1:189">
      <c r="A308" s="331"/>
      <c r="B308" s="369"/>
      <c r="C308" s="346"/>
      <c r="D308" s="316"/>
      <c r="F308" s="319"/>
    </row>
    <row r="309" spans="1:189">
      <c r="A309" s="331"/>
      <c r="B309" s="369"/>
      <c r="C309" s="346"/>
      <c r="D309" s="316"/>
      <c r="F309" s="319"/>
    </row>
    <row r="310" spans="1:189">
      <c r="A310" s="331"/>
      <c r="B310" s="369"/>
      <c r="C310" s="346"/>
      <c r="D310" s="316"/>
      <c r="F310" s="319"/>
      <c r="AG310" s="348"/>
      <c r="AH310" s="348"/>
      <c r="AI310" s="348"/>
      <c r="AJ310" s="348"/>
      <c r="AK310" s="348"/>
      <c r="AL310" s="348"/>
      <c r="AM310" s="348"/>
      <c r="AN310" s="348"/>
      <c r="AO310" s="351"/>
      <c r="AP310" s="351"/>
      <c r="AQ310" s="351"/>
      <c r="AR310" s="351"/>
      <c r="AS310" s="351"/>
      <c r="AT310" s="351"/>
      <c r="AU310" s="351"/>
      <c r="AV310" s="351"/>
      <c r="AW310" s="351"/>
      <c r="AX310" s="351"/>
      <c r="AY310" s="351"/>
      <c r="AZ310" s="351"/>
      <c r="BA310" s="351"/>
      <c r="BB310" s="351"/>
      <c r="BC310" s="351"/>
      <c r="BD310" s="351"/>
      <c r="BE310" s="351"/>
      <c r="BF310" s="351"/>
      <c r="BG310" s="351"/>
      <c r="BH310" s="351"/>
      <c r="BI310" s="351"/>
      <c r="BJ310" s="351"/>
      <c r="BK310" s="351"/>
      <c r="BL310" s="351"/>
      <c r="BM310" s="351"/>
      <c r="BN310" s="351"/>
      <c r="BO310" s="351"/>
      <c r="BP310" s="351"/>
      <c r="BQ310" s="351"/>
      <c r="BR310" s="351"/>
      <c r="BS310" s="351"/>
      <c r="BT310" s="351"/>
      <c r="BU310" s="351"/>
      <c r="BV310" s="351"/>
      <c r="BW310" s="351"/>
      <c r="BX310" s="351"/>
      <c r="BY310" s="351"/>
      <c r="BZ310" s="351"/>
      <c r="CA310" s="351"/>
      <c r="CB310" s="351"/>
      <c r="CC310" s="351"/>
      <c r="CD310" s="351"/>
      <c r="CE310" s="351"/>
      <c r="CF310" s="351"/>
      <c r="CG310" s="351"/>
      <c r="CH310" s="351"/>
      <c r="CI310" s="351"/>
      <c r="CJ310" s="351"/>
      <c r="CK310" s="351"/>
      <c r="CL310" s="351"/>
      <c r="CM310" s="351"/>
      <c r="CN310" s="351"/>
      <c r="CO310" s="351"/>
      <c r="CP310" s="351"/>
      <c r="CQ310" s="351"/>
      <c r="CR310" s="351"/>
      <c r="CS310" s="351"/>
      <c r="CT310" s="351"/>
      <c r="CU310" s="351"/>
      <c r="CV310" s="351"/>
      <c r="CW310" s="351"/>
      <c r="CX310" s="351"/>
      <c r="CY310" s="351"/>
      <c r="CZ310" s="351"/>
      <c r="DA310" s="351"/>
      <c r="DB310" s="351"/>
      <c r="DC310" s="351"/>
      <c r="DD310" s="351"/>
      <c r="DE310" s="351"/>
      <c r="DF310" s="351"/>
      <c r="DG310" s="351"/>
      <c r="DH310" s="351"/>
      <c r="DI310" s="351"/>
      <c r="DJ310" s="351"/>
      <c r="DK310" s="351"/>
      <c r="DL310" s="351"/>
      <c r="DM310" s="351"/>
      <c r="DN310" s="351"/>
      <c r="DO310" s="351"/>
      <c r="DP310" s="351"/>
      <c r="DQ310" s="351"/>
      <c r="DR310" s="351"/>
      <c r="DS310" s="351"/>
      <c r="DT310" s="351"/>
      <c r="DU310" s="351"/>
      <c r="DV310" s="351"/>
      <c r="DW310" s="351"/>
      <c r="DX310" s="351"/>
      <c r="DY310" s="351"/>
      <c r="DZ310" s="351"/>
      <c r="EA310" s="351"/>
      <c r="EB310" s="351"/>
      <c r="EC310" s="351"/>
      <c r="ED310" s="351"/>
      <c r="EE310" s="351"/>
      <c r="EF310" s="351"/>
      <c r="EG310" s="351"/>
      <c r="EH310" s="351"/>
      <c r="EI310" s="351"/>
      <c r="EJ310" s="351"/>
      <c r="EK310" s="351"/>
      <c r="EL310" s="351"/>
      <c r="EM310" s="351"/>
      <c r="EN310" s="351"/>
      <c r="EO310" s="351"/>
      <c r="EP310" s="351"/>
      <c r="EQ310" s="351"/>
      <c r="ER310" s="351"/>
      <c r="ES310" s="351"/>
      <c r="ET310" s="351"/>
      <c r="EU310" s="351"/>
      <c r="EV310" s="351"/>
      <c r="EW310" s="351"/>
      <c r="EX310" s="351"/>
      <c r="EY310" s="351"/>
      <c r="EZ310" s="351"/>
      <c r="FA310" s="351"/>
      <c r="FB310" s="351"/>
      <c r="FC310" s="351"/>
      <c r="FD310" s="351"/>
      <c r="FE310" s="351"/>
      <c r="FF310" s="351"/>
      <c r="FG310" s="351"/>
      <c r="FH310" s="351"/>
      <c r="FI310" s="351"/>
      <c r="FJ310" s="351"/>
      <c r="FK310" s="351"/>
      <c r="FL310" s="351"/>
      <c r="FM310" s="351"/>
      <c r="FN310" s="351"/>
      <c r="FO310" s="351"/>
      <c r="FP310" s="351"/>
      <c r="FQ310" s="351"/>
      <c r="FR310" s="351"/>
      <c r="FS310" s="351"/>
      <c r="FT310" s="351"/>
      <c r="FU310" s="351"/>
      <c r="FV310" s="351"/>
      <c r="FW310" s="351"/>
      <c r="FX310" s="351"/>
      <c r="FY310" s="351"/>
      <c r="FZ310" s="351"/>
      <c r="GA310" s="351"/>
      <c r="GB310" s="351"/>
      <c r="GC310" s="351"/>
      <c r="GD310" s="351"/>
      <c r="GE310" s="351"/>
      <c r="GF310" s="351"/>
      <c r="GG310" s="351"/>
    </row>
    <row r="311" spans="1:189">
      <c r="A311" s="331"/>
      <c r="B311" s="369"/>
      <c r="C311" s="346"/>
      <c r="D311" s="316"/>
      <c r="F311" s="319"/>
      <c r="AG311" s="348"/>
      <c r="AH311" s="348"/>
      <c r="AI311" s="348"/>
      <c r="AJ311" s="348"/>
      <c r="AK311" s="348"/>
      <c r="AL311" s="348"/>
      <c r="AM311" s="348"/>
      <c r="AN311" s="348"/>
      <c r="AO311" s="351"/>
      <c r="AP311" s="351"/>
      <c r="AQ311" s="351"/>
      <c r="AR311" s="351"/>
      <c r="AS311" s="351"/>
      <c r="AT311" s="351"/>
      <c r="AU311" s="351"/>
      <c r="AV311" s="351"/>
      <c r="AW311" s="351"/>
      <c r="AX311" s="351"/>
      <c r="AY311" s="351"/>
      <c r="AZ311" s="351"/>
      <c r="BA311" s="351"/>
      <c r="BB311" s="351"/>
      <c r="BC311" s="351"/>
      <c r="BD311" s="351"/>
      <c r="BE311" s="351"/>
      <c r="BF311" s="351"/>
      <c r="BG311" s="351"/>
      <c r="BH311" s="351"/>
      <c r="BI311" s="351"/>
      <c r="BJ311" s="351"/>
      <c r="BK311" s="351"/>
      <c r="BL311" s="351"/>
      <c r="BM311" s="351"/>
      <c r="BN311" s="351"/>
      <c r="BO311" s="351"/>
      <c r="BP311" s="351"/>
      <c r="BQ311" s="351"/>
      <c r="BR311" s="351"/>
      <c r="BS311" s="351"/>
      <c r="BT311" s="351"/>
      <c r="BU311" s="351"/>
      <c r="BV311" s="351"/>
      <c r="BW311" s="351"/>
      <c r="BX311" s="351"/>
      <c r="BY311" s="351"/>
      <c r="BZ311" s="351"/>
      <c r="CA311" s="351"/>
      <c r="CB311" s="351"/>
      <c r="CC311" s="351"/>
      <c r="CD311" s="351"/>
      <c r="CE311" s="351"/>
      <c r="CF311" s="351"/>
      <c r="CG311" s="351"/>
      <c r="CH311" s="351"/>
      <c r="CI311" s="351"/>
      <c r="CJ311" s="351"/>
      <c r="CK311" s="351"/>
      <c r="CL311" s="351"/>
      <c r="CM311" s="351"/>
      <c r="CN311" s="351"/>
      <c r="CO311" s="351"/>
      <c r="CP311" s="351"/>
      <c r="CQ311" s="351"/>
      <c r="CR311" s="351"/>
      <c r="CS311" s="351"/>
      <c r="CT311" s="351"/>
      <c r="CU311" s="351"/>
      <c r="CV311" s="351"/>
      <c r="CW311" s="351"/>
      <c r="CX311" s="351"/>
      <c r="CY311" s="351"/>
      <c r="CZ311" s="351"/>
      <c r="DA311" s="351"/>
      <c r="DB311" s="351"/>
      <c r="DC311" s="351"/>
      <c r="DD311" s="351"/>
      <c r="DE311" s="351"/>
      <c r="DF311" s="351"/>
      <c r="DG311" s="351"/>
      <c r="DH311" s="351"/>
      <c r="DI311" s="351"/>
      <c r="DJ311" s="351"/>
      <c r="DK311" s="351"/>
      <c r="DL311" s="351"/>
      <c r="DM311" s="351"/>
      <c r="DN311" s="351"/>
      <c r="DO311" s="351"/>
      <c r="DP311" s="351"/>
      <c r="DQ311" s="351"/>
      <c r="DR311" s="351"/>
      <c r="DS311" s="351"/>
      <c r="DT311" s="351"/>
      <c r="DU311" s="351"/>
      <c r="DV311" s="351"/>
      <c r="DW311" s="351"/>
      <c r="DX311" s="351"/>
      <c r="DY311" s="351"/>
      <c r="DZ311" s="351"/>
      <c r="EA311" s="351"/>
      <c r="EB311" s="351"/>
      <c r="EC311" s="351"/>
      <c r="ED311" s="351"/>
      <c r="EE311" s="351"/>
      <c r="EF311" s="351"/>
      <c r="EG311" s="351"/>
      <c r="EH311" s="351"/>
      <c r="EI311" s="351"/>
      <c r="EJ311" s="351"/>
      <c r="EK311" s="351"/>
      <c r="EL311" s="351"/>
      <c r="EM311" s="351"/>
      <c r="EN311" s="351"/>
      <c r="EO311" s="351"/>
      <c r="EP311" s="351"/>
      <c r="EQ311" s="351"/>
      <c r="ER311" s="351"/>
      <c r="ES311" s="351"/>
      <c r="ET311" s="351"/>
      <c r="EU311" s="351"/>
      <c r="EV311" s="351"/>
      <c r="EW311" s="351"/>
      <c r="EX311" s="351"/>
      <c r="EY311" s="351"/>
      <c r="EZ311" s="351"/>
      <c r="FA311" s="351"/>
      <c r="FB311" s="351"/>
      <c r="FC311" s="351"/>
      <c r="FD311" s="351"/>
      <c r="FE311" s="351"/>
      <c r="FF311" s="351"/>
      <c r="FG311" s="351"/>
      <c r="FH311" s="351"/>
      <c r="FI311" s="351"/>
      <c r="FJ311" s="351"/>
      <c r="FK311" s="351"/>
      <c r="FL311" s="351"/>
      <c r="FM311" s="351"/>
      <c r="FN311" s="351"/>
      <c r="FO311" s="351"/>
      <c r="FP311" s="351"/>
      <c r="FQ311" s="351"/>
      <c r="FR311" s="351"/>
      <c r="FS311" s="351"/>
      <c r="FT311" s="351"/>
      <c r="FU311" s="351"/>
      <c r="FV311" s="351"/>
      <c r="FW311" s="351"/>
      <c r="FX311" s="351"/>
      <c r="FY311" s="351"/>
      <c r="FZ311" s="351"/>
      <c r="GA311" s="351"/>
      <c r="GB311" s="351"/>
      <c r="GC311" s="351"/>
      <c r="GD311" s="351"/>
      <c r="GE311" s="351"/>
      <c r="GF311" s="351"/>
      <c r="GG311" s="351"/>
    </row>
    <row r="312" spans="1:189">
      <c r="A312" s="331"/>
      <c r="B312" s="369"/>
      <c r="C312" s="346"/>
      <c r="D312" s="316"/>
      <c r="F312" s="319"/>
      <c r="AG312" s="348"/>
      <c r="AH312" s="348"/>
      <c r="AI312" s="348"/>
      <c r="AJ312" s="348"/>
      <c r="AK312" s="348"/>
      <c r="AL312" s="348"/>
      <c r="AM312" s="348"/>
      <c r="AN312" s="348"/>
      <c r="AO312" s="351"/>
      <c r="AP312" s="351"/>
      <c r="AQ312" s="351"/>
      <c r="AR312" s="351"/>
      <c r="AS312" s="351"/>
      <c r="AT312" s="351"/>
      <c r="AU312" s="351"/>
      <c r="AV312" s="351"/>
      <c r="AW312" s="351"/>
      <c r="AX312" s="351"/>
      <c r="AY312" s="351"/>
      <c r="AZ312" s="351"/>
      <c r="BA312" s="351"/>
      <c r="BB312" s="351"/>
      <c r="BC312" s="351"/>
      <c r="BD312" s="351"/>
      <c r="BE312" s="351"/>
      <c r="BF312" s="351"/>
      <c r="BG312" s="351"/>
      <c r="BH312" s="351"/>
      <c r="BI312" s="351"/>
      <c r="BJ312" s="351"/>
      <c r="BK312" s="351"/>
      <c r="BL312" s="351"/>
      <c r="BM312" s="351"/>
      <c r="BN312" s="351"/>
      <c r="BO312" s="351"/>
      <c r="BP312" s="351"/>
      <c r="BQ312" s="351"/>
      <c r="BR312" s="351"/>
      <c r="BS312" s="351"/>
      <c r="BT312" s="351"/>
      <c r="BU312" s="351"/>
      <c r="BV312" s="351"/>
      <c r="BW312" s="351"/>
      <c r="BX312" s="351"/>
      <c r="BY312" s="351"/>
      <c r="BZ312" s="351"/>
      <c r="CA312" s="351"/>
      <c r="CB312" s="351"/>
      <c r="CC312" s="351"/>
      <c r="CD312" s="351"/>
      <c r="CE312" s="351"/>
      <c r="CF312" s="351"/>
      <c r="CG312" s="351"/>
      <c r="CH312" s="351"/>
      <c r="CI312" s="351"/>
      <c r="CJ312" s="351"/>
      <c r="CK312" s="351"/>
      <c r="CL312" s="351"/>
      <c r="CM312" s="351"/>
      <c r="CN312" s="351"/>
      <c r="CO312" s="351"/>
      <c r="CP312" s="351"/>
      <c r="CQ312" s="351"/>
      <c r="CR312" s="351"/>
      <c r="CS312" s="351"/>
      <c r="CT312" s="351"/>
      <c r="CU312" s="351"/>
      <c r="CV312" s="351"/>
      <c r="CW312" s="351"/>
      <c r="CX312" s="351"/>
      <c r="CY312" s="351"/>
      <c r="CZ312" s="351"/>
      <c r="DA312" s="351"/>
      <c r="DB312" s="351"/>
      <c r="DC312" s="351"/>
      <c r="DD312" s="351"/>
      <c r="DE312" s="351"/>
      <c r="DF312" s="351"/>
      <c r="DG312" s="351"/>
      <c r="DH312" s="351"/>
      <c r="DI312" s="351"/>
      <c r="DJ312" s="351"/>
      <c r="DK312" s="351"/>
      <c r="DL312" s="351"/>
      <c r="DM312" s="351"/>
      <c r="DN312" s="351"/>
      <c r="DO312" s="351"/>
      <c r="DP312" s="351"/>
      <c r="DQ312" s="351"/>
      <c r="DR312" s="351"/>
      <c r="DS312" s="351"/>
      <c r="DT312" s="351"/>
      <c r="DU312" s="351"/>
      <c r="DV312" s="351"/>
      <c r="DW312" s="351"/>
      <c r="DX312" s="351"/>
      <c r="DY312" s="351"/>
      <c r="DZ312" s="351"/>
      <c r="EA312" s="351"/>
      <c r="EB312" s="351"/>
      <c r="EC312" s="351"/>
      <c r="ED312" s="351"/>
      <c r="EE312" s="351"/>
      <c r="EF312" s="351"/>
      <c r="EG312" s="351"/>
      <c r="EH312" s="351"/>
      <c r="EI312" s="351"/>
      <c r="EJ312" s="351"/>
      <c r="EK312" s="351"/>
      <c r="EL312" s="351"/>
      <c r="EM312" s="351"/>
      <c r="EN312" s="351"/>
      <c r="EO312" s="351"/>
      <c r="EP312" s="351"/>
      <c r="EQ312" s="351"/>
      <c r="ER312" s="351"/>
      <c r="ES312" s="351"/>
      <c r="ET312" s="351"/>
      <c r="EU312" s="351"/>
      <c r="EV312" s="351"/>
      <c r="EW312" s="351"/>
      <c r="EX312" s="351"/>
      <c r="EY312" s="351"/>
      <c r="EZ312" s="351"/>
      <c r="FA312" s="351"/>
      <c r="FB312" s="351"/>
      <c r="FC312" s="351"/>
      <c r="FD312" s="351"/>
      <c r="FE312" s="351"/>
      <c r="FF312" s="351"/>
      <c r="FG312" s="351"/>
      <c r="FH312" s="351"/>
      <c r="FI312" s="351"/>
      <c r="FJ312" s="351"/>
      <c r="FK312" s="351"/>
      <c r="FL312" s="351"/>
      <c r="FM312" s="351"/>
      <c r="FN312" s="351"/>
      <c r="FO312" s="351"/>
      <c r="FP312" s="351"/>
      <c r="FQ312" s="351"/>
      <c r="FR312" s="351"/>
      <c r="FS312" s="351"/>
      <c r="FT312" s="351"/>
      <c r="FU312" s="351"/>
      <c r="FV312" s="351"/>
      <c r="FW312" s="351"/>
      <c r="FX312" s="351"/>
      <c r="FY312" s="351"/>
      <c r="FZ312" s="351"/>
      <c r="GA312" s="351"/>
      <c r="GB312" s="351"/>
      <c r="GC312" s="351"/>
      <c r="GD312" s="351"/>
      <c r="GE312" s="351"/>
      <c r="GF312" s="351"/>
      <c r="GG312" s="351"/>
    </row>
    <row r="313" spans="1:189">
      <c r="A313" s="331"/>
      <c r="B313" s="369"/>
      <c r="C313" s="346"/>
      <c r="D313" s="316"/>
      <c r="F313" s="319"/>
      <c r="AG313" s="348"/>
      <c r="AH313" s="348"/>
      <c r="AI313" s="348"/>
      <c r="AJ313" s="348"/>
      <c r="AK313" s="348"/>
      <c r="AL313" s="348"/>
      <c r="AM313" s="348"/>
      <c r="AN313" s="348"/>
      <c r="AO313" s="351"/>
      <c r="AP313" s="351"/>
      <c r="AQ313" s="351"/>
      <c r="AR313" s="351"/>
      <c r="AS313" s="351"/>
      <c r="AT313" s="351"/>
      <c r="AU313" s="351"/>
      <c r="AV313" s="351"/>
      <c r="AW313" s="351"/>
      <c r="AX313" s="351"/>
      <c r="AY313" s="351"/>
      <c r="AZ313" s="351"/>
      <c r="BA313" s="351"/>
      <c r="BB313" s="351"/>
      <c r="BC313" s="351"/>
      <c r="BD313" s="351"/>
      <c r="BE313" s="351"/>
      <c r="BF313" s="351"/>
      <c r="BG313" s="351"/>
      <c r="BH313" s="351"/>
      <c r="BI313" s="351"/>
      <c r="BJ313" s="351"/>
      <c r="BK313" s="351"/>
      <c r="BL313" s="351"/>
      <c r="BM313" s="351"/>
      <c r="BN313" s="351"/>
      <c r="BO313" s="351"/>
      <c r="BP313" s="351"/>
      <c r="BQ313" s="351"/>
      <c r="BR313" s="351"/>
      <c r="BS313" s="351"/>
      <c r="BT313" s="351"/>
      <c r="BU313" s="351"/>
      <c r="BV313" s="351"/>
      <c r="BW313" s="351"/>
      <c r="BX313" s="351"/>
      <c r="BY313" s="351"/>
      <c r="BZ313" s="351"/>
      <c r="CA313" s="351"/>
      <c r="CB313" s="351"/>
      <c r="CC313" s="351"/>
      <c r="CD313" s="351"/>
      <c r="CE313" s="351"/>
      <c r="CF313" s="351"/>
      <c r="CG313" s="351"/>
      <c r="CH313" s="351"/>
      <c r="CI313" s="351"/>
      <c r="CJ313" s="351"/>
      <c r="CK313" s="351"/>
      <c r="CL313" s="351"/>
      <c r="CM313" s="351"/>
      <c r="CN313" s="351"/>
      <c r="CO313" s="351"/>
      <c r="CP313" s="351"/>
      <c r="CQ313" s="351"/>
      <c r="CR313" s="351"/>
      <c r="CS313" s="351"/>
      <c r="CT313" s="351"/>
      <c r="CU313" s="351"/>
      <c r="CV313" s="351"/>
      <c r="CW313" s="351"/>
      <c r="CX313" s="351"/>
      <c r="CY313" s="351"/>
      <c r="CZ313" s="351"/>
      <c r="DA313" s="351"/>
      <c r="DB313" s="351"/>
      <c r="DC313" s="351"/>
      <c r="DD313" s="351"/>
      <c r="DE313" s="351"/>
      <c r="DF313" s="351"/>
      <c r="DG313" s="351"/>
      <c r="DH313" s="351"/>
      <c r="DI313" s="351"/>
      <c r="DJ313" s="351"/>
      <c r="DK313" s="351"/>
      <c r="DL313" s="351"/>
      <c r="DM313" s="351"/>
      <c r="DN313" s="351"/>
      <c r="DO313" s="351"/>
      <c r="DP313" s="351"/>
      <c r="DQ313" s="351"/>
      <c r="DR313" s="351"/>
      <c r="DS313" s="351"/>
      <c r="DT313" s="351"/>
      <c r="DU313" s="351"/>
      <c r="DV313" s="351"/>
      <c r="DW313" s="351"/>
      <c r="DX313" s="351"/>
      <c r="DY313" s="351"/>
      <c r="DZ313" s="351"/>
      <c r="EA313" s="351"/>
      <c r="EB313" s="351"/>
      <c r="EC313" s="351"/>
      <c r="ED313" s="351"/>
      <c r="EE313" s="351"/>
      <c r="EF313" s="351"/>
      <c r="EG313" s="351"/>
      <c r="EH313" s="351"/>
      <c r="EI313" s="351"/>
      <c r="EJ313" s="351"/>
      <c r="EK313" s="351"/>
      <c r="EL313" s="351"/>
      <c r="EM313" s="351"/>
      <c r="EN313" s="351"/>
      <c r="EO313" s="351"/>
      <c r="EP313" s="351"/>
      <c r="EQ313" s="351"/>
      <c r="ER313" s="351"/>
      <c r="ES313" s="351"/>
      <c r="ET313" s="351"/>
      <c r="EU313" s="351"/>
      <c r="EV313" s="351"/>
      <c r="EW313" s="351"/>
      <c r="EX313" s="351"/>
      <c r="EY313" s="351"/>
      <c r="EZ313" s="351"/>
      <c r="FA313" s="351"/>
      <c r="FB313" s="351"/>
      <c r="FC313" s="351"/>
      <c r="FD313" s="351"/>
      <c r="FE313" s="351"/>
      <c r="FF313" s="351"/>
      <c r="FG313" s="351"/>
      <c r="FH313" s="351"/>
      <c r="FI313" s="351"/>
      <c r="FJ313" s="351"/>
      <c r="FK313" s="351"/>
      <c r="FL313" s="351"/>
      <c r="FM313" s="351"/>
      <c r="FN313" s="351"/>
      <c r="FO313" s="351"/>
      <c r="FP313" s="351"/>
      <c r="FQ313" s="351"/>
      <c r="FR313" s="351"/>
      <c r="FS313" s="351"/>
      <c r="FT313" s="351"/>
      <c r="FU313" s="351"/>
      <c r="FV313" s="351"/>
      <c r="FW313" s="351"/>
      <c r="FX313" s="351"/>
      <c r="FY313" s="351"/>
      <c r="FZ313" s="351"/>
      <c r="GA313" s="351"/>
      <c r="GB313" s="351"/>
      <c r="GC313" s="351"/>
      <c r="GD313" s="351"/>
      <c r="GE313" s="351"/>
      <c r="GF313" s="351"/>
      <c r="GG313" s="351"/>
    </row>
    <row r="314" spans="1:189">
      <c r="A314" s="331"/>
      <c r="B314" s="369"/>
      <c r="C314" s="346"/>
      <c r="D314" s="316"/>
      <c r="F314" s="319"/>
      <c r="I314" s="356"/>
    </row>
    <row r="315" spans="1:189">
      <c r="A315" s="331"/>
      <c r="B315" s="369"/>
      <c r="C315" s="346"/>
      <c r="D315" s="316"/>
      <c r="F315" s="319"/>
      <c r="I315" s="356"/>
    </row>
    <row r="316" spans="1:189">
      <c r="A316" s="331"/>
      <c r="B316" s="369"/>
      <c r="C316" s="346"/>
      <c r="D316" s="316"/>
      <c r="F316" s="319"/>
      <c r="AG316" s="348"/>
      <c r="AH316" s="348"/>
      <c r="AI316" s="348"/>
      <c r="AJ316" s="348"/>
      <c r="AK316" s="348"/>
      <c r="AL316" s="348"/>
      <c r="AM316" s="348"/>
      <c r="AN316" s="348"/>
      <c r="AO316" s="351"/>
      <c r="AP316" s="351"/>
      <c r="AQ316" s="351"/>
      <c r="AR316" s="351"/>
      <c r="AS316" s="351"/>
      <c r="AT316" s="351"/>
      <c r="AU316" s="351"/>
      <c r="AV316" s="351"/>
      <c r="AW316" s="351"/>
      <c r="AX316" s="351"/>
      <c r="AY316" s="351"/>
      <c r="AZ316" s="351"/>
      <c r="BA316" s="351"/>
      <c r="BB316" s="351"/>
      <c r="BC316" s="351"/>
      <c r="BD316" s="351"/>
      <c r="BE316" s="351"/>
      <c r="BF316" s="351"/>
      <c r="BG316" s="351"/>
      <c r="BH316" s="351"/>
      <c r="BI316" s="351"/>
      <c r="BJ316" s="351"/>
      <c r="BK316" s="351"/>
      <c r="BL316" s="351"/>
      <c r="BM316" s="351"/>
      <c r="BN316" s="351"/>
      <c r="BO316" s="351"/>
      <c r="BP316" s="351"/>
      <c r="BQ316" s="351"/>
      <c r="BR316" s="351"/>
      <c r="BS316" s="351"/>
      <c r="BT316" s="351"/>
      <c r="BU316" s="351"/>
      <c r="BV316" s="351"/>
      <c r="BW316" s="351"/>
      <c r="BX316" s="351"/>
      <c r="BY316" s="351"/>
      <c r="BZ316" s="351"/>
      <c r="CA316" s="351"/>
      <c r="CB316" s="351"/>
      <c r="CC316" s="351"/>
      <c r="CD316" s="351"/>
      <c r="CE316" s="351"/>
      <c r="CF316" s="351"/>
      <c r="CG316" s="351"/>
      <c r="CH316" s="351"/>
      <c r="CI316" s="351"/>
      <c r="CJ316" s="351"/>
      <c r="CK316" s="351"/>
      <c r="CL316" s="351"/>
      <c r="CM316" s="351"/>
      <c r="CN316" s="351"/>
      <c r="CO316" s="351"/>
      <c r="CP316" s="351"/>
      <c r="CQ316" s="351"/>
      <c r="CR316" s="351"/>
      <c r="CS316" s="351"/>
      <c r="CT316" s="351"/>
      <c r="CU316" s="351"/>
      <c r="CV316" s="351"/>
      <c r="CW316" s="351"/>
      <c r="CX316" s="351"/>
      <c r="CY316" s="351"/>
      <c r="CZ316" s="351"/>
      <c r="DA316" s="351"/>
      <c r="DB316" s="351"/>
      <c r="DC316" s="351"/>
      <c r="DD316" s="351"/>
      <c r="DE316" s="351"/>
      <c r="DF316" s="351"/>
      <c r="DG316" s="351"/>
      <c r="DH316" s="351"/>
      <c r="DI316" s="351"/>
      <c r="DJ316" s="351"/>
      <c r="DK316" s="351"/>
      <c r="DL316" s="351"/>
      <c r="DM316" s="351"/>
      <c r="DN316" s="351"/>
      <c r="DO316" s="351"/>
      <c r="DP316" s="351"/>
      <c r="DQ316" s="351"/>
      <c r="DR316" s="351"/>
      <c r="DS316" s="351"/>
      <c r="DT316" s="351"/>
      <c r="DU316" s="351"/>
      <c r="DV316" s="351"/>
      <c r="DW316" s="351"/>
      <c r="DX316" s="351"/>
      <c r="DY316" s="351"/>
      <c r="DZ316" s="351"/>
      <c r="EA316" s="351"/>
      <c r="EB316" s="351"/>
      <c r="EC316" s="351"/>
      <c r="ED316" s="351"/>
      <c r="EE316" s="351"/>
      <c r="EF316" s="351"/>
      <c r="EG316" s="351"/>
      <c r="EH316" s="351"/>
      <c r="EI316" s="351"/>
      <c r="EJ316" s="351"/>
      <c r="EK316" s="351"/>
      <c r="EL316" s="351"/>
      <c r="EM316" s="351"/>
      <c r="EN316" s="351"/>
      <c r="EO316" s="351"/>
      <c r="EP316" s="351"/>
      <c r="EQ316" s="351"/>
      <c r="ER316" s="351"/>
      <c r="ES316" s="351"/>
      <c r="ET316" s="351"/>
      <c r="EU316" s="351"/>
      <c r="EV316" s="351"/>
      <c r="EW316" s="351"/>
      <c r="EX316" s="351"/>
      <c r="EY316" s="351"/>
      <c r="EZ316" s="351"/>
      <c r="FA316" s="351"/>
      <c r="FB316" s="351"/>
      <c r="FC316" s="351"/>
      <c r="FD316" s="351"/>
      <c r="FE316" s="351"/>
      <c r="FF316" s="351"/>
      <c r="FG316" s="351"/>
      <c r="FH316" s="351"/>
      <c r="FI316" s="351"/>
      <c r="FJ316" s="351"/>
      <c r="FK316" s="351"/>
      <c r="FL316" s="351"/>
      <c r="FM316" s="351"/>
      <c r="FN316" s="351"/>
      <c r="FO316" s="351"/>
      <c r="FP316" s="351"/>
      <c r="FQ316" s="351"/>
      <c r="FR316" s="351"/>
      <c r="FS316" s="351"/>
      <c r="FT316" s="351"/>
      <c r="FU316" s="351"/>
      <c r="FV316" s="351"/>
      <c r="FW316" s="351"/>
      <c r="FX316" s="351"/>
      <c r="FY316" s="351"/>
      <c r="FZ316" s="351"/>
      <c r="GA316" s="351"/>
      <c r="GB316" s="351"/>
      <c r="GC316" s="351"/>
      <c r="GD316" s="351"/>
      <c r="GE316" s="351"/>
      <c r="GF316" s="351"/>
      <c r="GG316" s="351"/>
    </row>
    <row r="317" spans="1:189">
      <c r="A317" s="331"/>
      <c r="B317" s="369"/>
      <c r="C317" s="346"/>
      <c r="D317" s="316"/>
      <c r="F317" s="319"/>
      <c r="AG317" s="348"/>
      <c r="AH317" s="348"/>
      <c r="AI317" s="348"/>
      <c r="AJ317" s="348"/>
      <c r="AK317" s="348"/>
      <c r="AL317" s="348"/>
      <c r="AM317" s="348"/>
      <c r="AN317" s="348"/>
      <c r="AO317" s="351"/>
      <c r="AP317" s="351"/>
      <c r="AQ317" s="351"/>
      <c r="AR317" s="351"/>
      <c r="AS317" s="351"/>
      <c r="AT317" s="351"/>
      <c r="AU317" s="351"/>
      <c r="AV317" s="351"/>
      <c r="AW317" s="351"/>
      <c r="AX317" s="351"/>
      <c r="AY317" s="351"/>
      <c r="AZ317" s="351"/>
      <c r="BA317" s="351"/>
      <c r="BB317" s="351"/>
      <c r="BC317" s="351"/>
      <c r="BD317" s="351"/>
      <c r="BE317" s="351"/>
      <c r="BF317" s="351"/>
      <c r="BG317" s="351"/>
      <c r="BH317" s="351"/>
      <c r="BI317" s="351"/>
      <c r="BJ317" s="351"/>
      <c r="BK317" s="351"/>
      <c r="BL317" s="351"/>
      <c r="BM317" s="351"/>
      <c r="BN317" s="351"/>
      <c r="BO317" s="351"/>
      <c r="BP317" s="351"/>
      <c r="BQ317" s="351"/>
      <c r="BR317" s="351"/>
      <c r="BS317" s="351"/>
      <c r="BT317" s="351"/>
      <c r="BU317" s="351"/>
      <c r="BV317" s="351"/>
      <c r="BW317" s="351"/>
      <c r="BX317" s="351"/>
      <c r="BY317" s="351"/>
      <c r="BZ317" s="351"/>
      <c r="CA317" s="351"/>
      <c r="CB317" s="351"/>
      <c r="CC317" s="351"/>
      <c r="CD317" s="351"/>
      <c r="CE317" s="351"/>
      <c r="CF317" s="351"/>
      <c r="CG317" s="351"/>
      <c r="CH317" s="351"/>
      <c r="CI317" s="351"/>
      <c r="CJ317" s="351"/>
      <c r="CK317" s="351"/>
      <c r="CL317" s="351"/>
      <c r="CM317" s="351"/>
      <c r="CN317" s="351"/>
      <c r="CO317" s="351"/>
      <c r="CP317" s="351"/>
      <c r="CQ317" s="351"/>
      <c r="CR317" s="351"/>
      <c r="CS317" s="351"/>
      <c r="CT317" s="351"/>
      <c r="CU317" s="351"/>
      <c r="CV317" s="351"/>
      <c r="CW317" s="351"/>
      <c r="CX317" s="351"/>
      <c r="CY317" s="351"/>
      <c r="CZ317" s="351"/>
      <c r="DA317" s="351"/>
      <c r="DB317" s="351"/>
      <c r="DC317" s="351"/>
      <c r="DD317" s="351"/>
      <c r="DE317" s="351"/>
      <c r="DF317" s="351"/>
      <c r="DG317" s="351"/>
      <c r="DH317" s="351"/>
      <c r="DI317" s="351"/>
      <c r="DJ317" s="351"/>
      <c r="DK317" s="351"/>
      <c r="DL317" s="351"/>
      <c r="DM317" s="351"/>
      <c r="DN317" s="351"/>
      <c r="DO317" s="351"/>
      <c r="DP317" s="351"/>
      <c r="DQ317" s="351"/>
      <c r="DR317" s="351"/>
      <c r="DS317" s="351"/>
      <c r="DT317" s="351"/>
      <c r="DU317" s="351"/>
      <c r="DV317" s="351"/>
      <c r="DW317" s="351"/>
      <c r="DX317" s="351"/>
      <c r="DY317" s="351"/>
      <c r="DZ317" s="351"/>
      <c r="EA317" s="351"/>
      <c r="EB317" s="351"/>
      <c r="EC317" s="351"/>
      <c r="ED317" s="351"/>
      <c r="EE317" s="351"/>
      <c r="EF317" s="351"/>
      <c r="EG317" s="351"/>
      <c r="EH317" s="351"/>
      <c r="EI317" s="351"/>
      <c r="EJ317" s="351"/>
      <c r="EK317" s="351"/>
      <c r="EL317" s="351"/>
      <c r="EM317" s="351"/>
      <c r="EN317" s="351"/>
      <c r="EO317" s="351"/>
      <c r="EP317" s="351"/>
      <c r="EQ317" s="351"/>
      <c r="ER317" s="351"/>
      <c r="ES317" s="351"/>
      <c r="ET317" s="351"/>
      <c r="EU317" s="351"/>
      <c r="EV317" s="351"/>
      <c r="EW317" s="351"/>
      <c r="EX317" s="351"/>
      <c r="EY317" s="351"/>
      <c r="EZ317" s="351"/>
      <c r="FA317" s="351"/>
      <c r="FB317" s="351"/>
      <c r="FC317" s="351"/>
      <c r="FD317" s="351"/>
      <c r="FE317" s="351"/>
      <c r="FF317" s="351"/>
      <c r="FG317" s="351"/>
      <c r="FH317" s="351"/>
      <c r="FI317" s="351"/>
      <c r="FJ317" s="351"/>
      <c r="FK317" s="351"/>
      <c r="FL317" s="351"/>
      <c r="FM317" s="351"/>
      <c r="FN317" s="351"/>
      <c r="FO317" s="351"/>
      <c r="FP317" s="351"/>
      <c r="FQ317" s="351"/>
      <c r="FR317" s="351"/>
      <c r="FS317" s="351"/>
      <c r="FT317" s="351"/>
      <c r="FU317" s="351"/>
      <c r="FV317" s="351"/>
      <c r="FW317" s="351"/>
      <c r="FX317" s="351"/>
      <c r="FY317" s="351"/>
      <c r="FZ317" s="351"/>
      <c r="GA317" s="351"/>
      <c r="GB317" s="351"/>
      <c r="GC317" s="351"/>
      <c r="GD317" s="351"/>
      <c r="GE317" s="351"/>
      <c r="GF317" s="351"/>
      <c r="GG317" s="351"/>
    </row>
    <row r="318" spans="1:189">
      <c r="A318" s="331"/>
      <c r="B318" s="369"/>
      <c r="D318" s="316"/>
      <c r="F318" s="319"/>
      <c r="I318" s="357"/>
    </row>
    <row r="319" spans="1:189">
      <c r="A319" s="331"/>
      <c r="B319" s="369"/>
      <c r="D319" s="316"/>
      <c r="F319" s="319"/>
      <c r="I319" s="356"/>
    </row>
    <row r="320" spans="1:189">
      <c r="A320" s="331"/>
      <c r="B320" s="369"/>
      <c r="C320" s="346"/>
      <c r="D320" s="316"/>
      <c r="F320" s="319"/>
      <c r="I320" s="356"/>
    </row>
    <row r="321" spans="1:189">
      <c r="A321" s="331"/>
      <c r="B321" s="369"/>
      <c r="D321" s="316"/>
      <c r="F321" s="319"/>
      <c r="I321" s="356"/>
      <c r="AG321" s="348"/>
      <c r="AH321" s="348"/>
      <c r="AI321" s="348"/>
      <c r="AJ321" s="348"/>
      <c r="AK321" s="348"/>
      <c r="AL321" s="348"/>
      <c r="AM321" s="348"/>
      <c r="AN321" s="348"/>
      <c r="AO321" s="351"/>
      <c r="AP321" s="351"/>
      <c r="AQ321" s="351"/>
      <c r="AR321" s="351"/>
      <c r="AS321" s="351"/>
      <c r="AT321" s="351"/>
      <c r="AU321" s="351"/>
      <c r="AV321" s="351"/>
      <c r="AW321" s="351"/>
      <c r="AX321" s="351"/>
      <c r="AY321" s="351"/>
      <c r="AZ321" s="351"/>
      <c r="BA321" s="351"/>
      <c r="BB321" s="351"/>
      <c r="BC321" s="351"/>
      <c r="BD321" s="351"/>
      <c r="BE321" s="351"/>
      <c r="BF321" s="351"/>
      <c r="BG321" s="351"/>
      <c r="BH321" s="351"/>
      <c r="BI321" s="351"/>
      <c r="BJ321" s="351"/>
      <c r="BK321" s="351"/>
      <c r="BL321" s="351"/>
      <c r="BM321" s="351"/>
      <c r="BN321" s="351"/>
      <c r="BO321" s="351"/>
      <c r="BP321" s="351"/>
      <c r="BQ321" s="351"/>
      <c r="BR321" s="351"/>
      <c r="BS321" s="351"/>
      <c r="BT321" s="351"/>
      <c r="BU321" s="351"/>
      <c r="BV321" s="351"/>
      <c r="BW321" s="351"/>
      <c r="BX321" s="351"/>
      <c r="BY321" s="351"/>
      <c r="BZ321" s="351"/>
      <c r="CA321" s="351"/>
      <c r="CB321" s="351"/>
      <c r="CC321" s="351"/>
      <c r="CD321" s="351"/>
      <c r="CE321" s="351"/>
      <c r="CF321" s="351"/>
      <c r="CG321" s="351"/>
      <c r="CH321" s="351"/>
      <c r="CI321" s="351"/>
      <c r="CJ321" s="351"/>
      <c r="CK321" s="351"/>
      <c r="CL321" s="351"/>
      <c r="CM321" s="351"/>
      <c r="CN321" s="351"/>
      <c r="CO321" s="351"/>
      <c r="CP321" s="351"/>
      <c r="CQ321" s="351"/>
      <c r="CR321" s="351"/>
      <c r="CS321" s="351"/>
      <c r="CT321" s="351"/>
      <c r="CU321" s="351"/>
      <c r="CV321" s="351"/>
      <c r="CW321" s="351"/>
      <c r="CX321" s="351"/>
      <c r="CY321" s="351"/>
      <c r="CZ321" s="351"/>
      <c r="DA321" s="351"/>
      <c r="DB321" s="351"/>
      <c r="DC321" s="351"/>
      <c r="DD321" s="351"/>
      <c r="DE321" s="351"/>
      <c r="DF321" s="351"/>
      <c r="DG321" s="351"/>
      <c r="DH321" s="351"/>
      <c r="DI321" s="351"/>
      <c r="DJ321" s="351"/>
      <c r="DK321" s="351"/>
      <c r="DL321" s="351"/>
      <c r="DM321" s="351"/>
      <c r="DN321" s="351"/>
      <c r="DO321" s="351"/>
      <c r="DP321" s="351"/>
      <c r="DQ321" s="351"/>
      <c r="DR321" s="351"/>
      <c r="DS321" s="351"/>
      <c r="DT321" s="351"/>
      <c r="DU321" s="351"/>
      <c r="DV321" s="351"/>
      <c r="DW321" s="351"/>
      <c r="DX321" s="351"/>
      <c r="DY321" s="351"/>
      <c r="DZ321" s="351"/>
      <c r="EA321" s="351"/>
      <c r="EB321" s="351"/>
      <c r="EC321" s="351"/>
      <c r="ED321" s="351"/>
      <c r="EE321" s="351"/>
      <c r="EF321" s="351"/>
      <c r="EG321" s="351"/>
      <c r="EH321" s="351"/>
      <c r="EI321" s="351"/>
      <c r="EJ321" s="351"/>
      <c r="EK321" s="351"/>
      <c r="EL321" s="351"/>
      <c r="EM321" s="351"/>
      <c r="EN321" s="351"/>
      <c r="EO321" s="351"/>
      <c r="EP321" s="351"/>
      <c r="EQ321" s="351"/>
      <c r="ER321" s="351"/>
      <c r="ES321" s="351"/>
      <c r="ET321" s="351"/>
      <c r="EU321" s="351"/>
      <c r="EV321" s="351"/>
      <c r="EW321" s="351"/>
      <c r="EX321" s="351"/>
      <c r="EY321" s="351"/>
      <c r="EZ321" s="351"/>
      <c r="FA321" s="351"/>
      <c r="FB321" s="351"/>
      <c r="FC321" s="351"/>
      <c r="FD321" s="351"/>
      <c r="FE321" s="351"/>
      <c r="FF321" s="351"/>
      <c r="FG321" s="351"/>
      <c r="FH321" s="351"/>
      <c r="FI321" s="351"/>
      <c r="FJ321" s="351"/>
      <c r="FK321" s="351"/>
      <c r="FL321" s="351"/>
      <c r="FM321" s="351"/>
      <c r="FN321" s="351"/>
      <c r="FO321" s="351"/>
      <c r="FP321" s="351"/>
      <c r="FQ321" s="351"/>
      <c r="FR321" s="351"/>
      <c r="FS321" s="351"/>
      <c r="FT321" s="351"/>
      <c r="FU321" s="351"/>
      <c r="FV321" s="351"/>
      <c r="FW321" s="351"/>
      <c r="FX321" s="351"/>
      <c r="FY321" s="351"/>
      <c r="FZ321" s="351"/>
      <c r="GA321" s="351"/>
      <c r="GB321" s="351"/>
      <c r="GC321" s="351"/>
      <c r="GD321" s="351"/>
      <c r="GE321" s="351"/>
      <c r="GF321" s="351"/>
      <c r="GG321" s="351"/>
    </row>
    <row r="322" spans="1:189">
      <c r="A322" s="331"/>
      <c r="B322" s="369"/>
      <c r="D322" s="316"/>
      <c r="F322" s="319"/>
      <c r="I322" s="357"/>
    </row>
    <row r="323" spans="1:189">
      <c r="A323" s="331"/>
      <c r="B323" s="369"/>
      <c r="C323" s="346"/>
      <c r="D323" s="316"/>
      <c r="F323" s="319"/>
    </row>
    <row r="324" spans="1:189">
      <c r="A324" s="331"/>
      <c r="B324" s="369"/>
      <c r="C324" s="346"/>
      <c r="D324" s="316"/>
      <c r="F324" s="319"/>
    </row>
    <row r="325" spans="1:189">
      <c r="A325" s="331"/>
      <c r="C325" s="346"/>
      <c r="D325" s="316"/>
      <c r="F325" s="319"/>
    </row>
    <row r="326" spans="1:189">
      <c r="A326" s="331"/>
      <c r="B326" s="369"/>
      <c r="C326" s="346"/>
      <c r="D326" s="316"/>
      <c r="F326" s="319"/>
    </row>
    <row r="327" spans="1:189">
      <c r="A327" s="331"/>
      <c r="B327" s="369"/>
      <c r="C327" s="346"/>
      <c r="D327" s="316"/>
      <c r="F327" s="319"/>
    </row>
    <row r="328" spans="1:189">
      <c r="A328" s="331"/>
      <c r="B328" s="359"/>
      <c r="C328" s="346"/>
      <c r="D328" s="316"/>
      <c r="F328" s="319"/>
      <c r="P328" s="646"/>
    </row>
    <row r="329" spans="1:189">
      <c r="A329" s="331"/>
      <c r="B329" s="369"/>
      <c r="C329" s="369"/>
      <c r="D329" s="316"/>
      <c r="G329" s="317"/>
      <c r="H329" s="359"/>
      <c r="I329" s="356"/>
    </row>
    <row r="330" spans="1:189">
      <c r="A330" s="331"/>
      <c r="B330" s="369"/>
      <c r="C330" s="369"/>
      <c r="D330" s="316"/>
      <c r="F330" s="319"/>
      <c r="P330" s="646"/>
    </row>
    <row r="331" spans="1:189">
      <c r="A331" s="331"/>
      <c r="C331" s="369"/>
      <c r="D331" s="316"/>
      <c r="F331" s="319"/>
      <c r="P331" s="646"/>
    </row>
    <row r="332" spans="1:189">
      <c r="A332" s="331"/>
      <c r="B332" s="369"/>
      <c r="C332" s="369"/>
      <c r="D332" s="316"/>
      <c r="F332" s="319"/>
      <c r="AG332" s="348"/>
      <c r="AH332" s="348"/>
      <c r="AI332" s="348"/>
      <c r="AJ332" s="348"/>
      <c r="AK332" s="348"/>
      <c r="AL332" s="348"/>
      <c r="AM332" s="348"/>
      <c r="AN332" s="348"/>
      <c r="AO332" s="351"/>
      <c r="AP332" s="351"/>
      <c r="AQ332" s="351"/>
      <c r="AR332" s="351"/>
      <c r="AS332" s="351"/>
      <c r="AT332" s="351"/>
      <c r="AU332" s="351"/>
      <c r="AV332" s="351"/>
      <c r="AW332" s="351"/>
      <c r="AX332" s="351"/>
      <c r="AY332" s="351"/>
      <c r="AZ332" s="351"/>
      <c r="BA332" s="351"/>
      <c r="BB332" s="351"/>
      <c r="BC332" s="351"/>
      <c r="BD332" s="351"/>
      <c r="BE332" s="351"/>
      <c r="BF332" s="351"/>
      <c r="BG332" s="351"/>
      <c r="BH332" s="351"/>
      <c r="BI332" s="351"/>
      <c r="BJ332" s="351"/>
      <c r="BK332" s="351"/>
      <c r="BL332" s="351"/>
      <c r="BM332" s="351"/>
      <c r="BN332" s="351"/>
      <c r="BO332" s="351"/>
      <c r="BP332" s="351"/>
      <c r="BQ332" s="351"/>
      <c r="BR332" s="351"/>
      <c r="BS332" s="351"/>
      <c r="BT332" s="351"/>
      <c r="BU332" s="351"/>
      <c r="BV332" s="351"/>
      <c r="BW332" s="351"/>
      <c r="BX332" s="351"/>
      <c r="BY332" s="351"/>
      <c r="BZ332" s="351"/>
      <c r="CA332" s="351"/>
      <c r="CB332" s="351"/>
      <c r="CC332" s="351"/>
      <c r="CD332" s="351"/>
      <c r="CE332" s="351"/>
      <c r="CF332" s="351"/>
      <c r="CG332" s="351"/>
      <c r="CH332" s="351"/>
      <c r="CI332" s="351"/>
      <c r="CJ332" s="351"/>
      <c r="CK332" s="351"/>
      <c r="CL332" s="351"/>
      <c r="CM332" s="351"/>
      <c r="CN332" s="351"/>
      <c r="CO332" s="351"/>
      <c r="CP332" s="351"/>
      <c r="CQ332" s="351"/>
      <c r="CR332" s="351"/>
      <c r="CS332" s="351"/>
      <c r="CT332" s="351"/>
      <c r="CU332" s="351"/>
      <c r="CV332" s="351"/>
      <c r="CW332" s="351"/>
      <c r="CX332" s="351"/>
      <c r="CY332" s="351"/>
      <c r="CZ332" s="351"/>
      <c r="DA332" s="351"/>
      <c r="DB332" s="351"/>
      <c r="DC332" s="351"/>
      <c r="DD332" s="351"/>
      <c r="DE332" s="351"/>
      <c r="DF332" s="351"/>
      <c r="DG332" s="351"/>
      <c r="DH332" s="351"/>
      <c r="DI332" s="351"/>
      <c r="DJ332" s="351"/>
      <c r="DK332" s="351"/>
      <c r="DL332" s="351"/>
      <c r="DM332" s="351"/>
      <c r="DN332" s="351"/>
      <c r="DO332" s="351"/>
      <c r="DP332" s="351"/>
      <c r="DQ332" s="351"/>
      <c r="DR332" s="351"/>
      <c r="DS332" s="351"/>
      <c r="DT332" s="351"/>
      <c r="DU332" s="351"/>
      <c r="DV332" s="351"/>
      <c r="DW332" s="351"/>
      <c r="DX332" s="351"/>
      <c r="DY332" s="351"/>
      <c r="DZ332" s="351"/>
      <c r="EA332" s="351"/>
      <c r="EB332" s="351"/>
      <c r="EC332" s="351"/>
      <c r="ED332" s="351"/>
      <c r="EE332" s="351"/>
      <c r="EF332" s="351"/>
      <c r="EG332" s="351"/>
      <c r="EH332" s="351"/>
      <c r="EI332" s="351"/>
      <c r="EJ332" s="351"/>
      <c r="EK332" s="351"/>
      <c r="EL332" s="351"/>
      <c r="EM332" s="351"/>
      <c r="EN332" s="351"/>
      <c r="EO332" s="351"/>
      <c r="EP332" s="351"/>
      <c r="EQ332" s="351"/>
      <c r="ER332" s="351"/>
      <c r="ES332" s="351"/>
      <c r="ET332" s="351"/>
      <c r="EU332" s="351"/>
      <c r="EV332" s="351"/>
      <c r="EW332" s="351"/>
      <c r="EX332" s="351"/>
      <c r="EY332" s="351"/>
      <c r="EZ332" s="351"/>
      <c r="FA332" s="351"/>
      <c r="FB332" s="351"/>
      <c r="FC332" s="351"/>
      <c r="FD332" s="351"/>
      <c r="FE332" s="351"/>
      <c r="FF332" s="351"/>
      <c r="FG332" s="351"/>
      <c r="FH332" s="351"/>
      <c r="FI332" s="351"/>
      <c r="FJ332" s="351"/>
      <c r="FK332" s="351"/>
      <c r="FL332" s="351"/>
      <c r="FM332" s="351"/>
      <c r="FN332" s="351"/>
      <c r="FO332" s="351"/>
      <c r="FP332" s="351"/>
      <c r="FQ332" s="351"/>
      <c r="FR332" s="351"/>
      <c r="FS332" s="351"/>
      <c r="FT332" s="351"/>
      <c r="FU332" s="351"/>
      <c r="FV332" s="351"/>
      <c r="FW332" s="351"/>
      <c r="FX332" s="351"/>
      <c r="FY332" s="351"/>
      <c r="FZ332" s="351"/>
      <c r="GA332" s="351"/>
      <c r="GB332" s="351"/>
      <c r="GC332" s="351"/>
      <c r="GD332" s="351"/>
      <c r="GE332" s="351"/>
      <c r="GF332" s="351"/>
      <c r="GG332" s="351"/>
    </row>
    <row r="333" spans="1:189">
      <c r="A333" s="331"/>
      <c r="B333" s="369"/>
      <c r="C333" s="369"/>
      <c r="D333" s="316"/>
      <c r="F333" s="319"/>
      <c r="AG333" s="348"/>
      <c r="AH333" s="348"/>
      <c r="AI333" s="348"/>
      <c r="AJ333" s="348"/>
      <c r="AK333" s="348"/>
      <c r="AL333" s="348"/>
      <c r="AM333" s="348"/>
      <c r="AN333" s="348"/>
      <c r="AO333" s="351"/>
      <c r="AP333" s="351"/>
      <c r="AQ333" s="351"/>
      <c r="AR333" s="351"/>
      <c r="AS333" s="351"/>
      <c r="AT333" s="351"/>
      <c r="AU333" s="351"/>
      <c r="AV333" s="351"/>
      <c r="AW333" s="351"/>
      <c r="AX333" s="351"/>
      <c r="AY333" s="351"/>
      <c r="AZ333" s="351"/>
      <c r="BA333" s="351"/>
      <c r="BB333" s="351"/>
      <c r="BC333" s="351"/>
      <c r="BD333" s="351"/>
      <c r="BE333" s="351"/>
      <c r="BF333" s="351"/>
      <c r="BG333" s="351"/>
      <c r="BH333" s="351"/>
      <c r="BI333" s="351"/>
      <c r="BJ333" s="351"/>
      <c r="BK333" s="351"/>
      <c r="BL333" s="351"/>
      <c r="BM333" s="351"/>
      <c r="BN333" s="351"/>
      <c r="BO333" s="351"/>
      <c r="BP333" s="351"/>
      <c r="BQ333" s="351"/>
      <c r="BR333" s="351"/>
      <c r="BS333" s="351"/>
      <c r="BT333" s="351"/>
      <c r="BU333" s="351"/>
      <c r="BV333" s="351"/>
      <c r="BW333" s="351"/>
      <c r="BX333" s="351"/>
      <c r="BY333" s="351"/>
      <c r="BZ333" s="351"/>
      <c r="CA333" s="351"/>
      <c r="CB333" s="351"/>
      <c r="CC333" s="351"/>
      <c r="CD333" s="351"/>
      <c r="CE333" s="351"/>
      <c r="CF333" s="351"/>
      <c r="CG333" s="351"/>
      <c r="CH333" s="351"/>
      <c r="CI333" s="351"/>
      <c r="CJ333" s="351"/>
      <c r="CK333" s="351"/>
      <c r="CL333" s="351"/>
      <c r="CM333" s="351"/>
      <c r="CN333" s="351"/>
      <c r="CO333" s="351"/>
      <c r="CP333" s="351"/>
      <c r="CQ333" s="351"/>
      <c r="CR333" s="351"/>
      <c r="CS333" s="351"/>
      <c r="CT333" s="351"/>
      <c r="CU333" s="351"/>
      <c r="CV333" s="351"/>
      <c r="CW333" s="351"/>
      <c r="CX333" s="351"/>
      <c r="CY333" s="351"/>
      <c r="CZ333" s="351"/>
      <c r="DA333" s="351"/>
      <c r="DB333" s="351"/>
      <c r="DC333" s="351"/>
      <c r="DD333" s="351"/>
      <c r="DE333" s="351"/>
      <c r="DF333" s="351"/>
      <c r="DG333" s="351"/>
      <c r="DH333" s="351"/>
      <c r="DI333" s="351"/>
      <c r="DJ333" s="351"/>
      <c r="DK333" s="351"/>
      <c r="DL333" s="351"/>
      <c r="DM333" s="351"/>
      <c r="DN333" s="351"/>
      <c r="DO333" s="351"/>
      <c r="DP333" s="351"/>
      <c r="DQ333" s="351"/>
      <c r="DR333" s="351"/>
      <c r="DS333" s="351"/>
      <c r="DT333" s="351"/>
      <c r="DU333" s="351"/>
      <c r="DV333" s="351"/>
      <c r="DW333" s="351"/>
      <c r="DX333" s="351"/>
      <c r="DY333" s="351"/>
      <c r="DZ333" s="351"/>
      <c r="EA333" s="351"/>
      <c r="EB333" s="351"/>
      <c r="EC333" s="351"/>
      <c r="ED333" s="351"/>
      <c r="EE333" s="351"/>
      <c r="EF333" s="351"/>
      <c r="EG333" s="351"/>
      <c r="EH333" s="351"/>
      <c r="EI333" s="351"/>
      <c r="EJ333" s="351"/>
      <c r="EK333" s="351"/>
      <c r="EL333" s="351"/>
      <c r="EM333" s="351"/>
      <c r="EN333" s="351"/>
      <c r="EO333" s="351"/>
      <c r="EP333" s="351"/>
      <c r="EQ333" s="351"/>
      <c r="ER333" s="351"/>
      <c r="ES333" s="351"/>
      <c r="ET333" s="351"/>
      <c r="EU333" s="351"/>
      <c r="EV333" s="351"/>
      <c r="EW333" s="351"/>
      <c r="EX333" s="351"/>
      <c r="EY333" s="351"/>
      <c r="EZ333" s="351"/>
      <c r="FA333" s="351"/>
      <c r="FB333" s="351"/>
      <c r="FC333" s="351"/>
      <c r="FD333" s="351"/>
      <c r="FE333" s="351"/>
      <c r="FF333" s="351"/>
      <c r="FG333" s="351"/>
      <c r="FH333" s="351"/>
      <c r="FI333" s="351"/>
      <c r="FJ333" s="351"/>
      <c r="FK333" s="351"/>
      <c r="FL333" s="351"/>
      <c r="FM333" s="351"/>
      <c r="FN333" s="351"/>
      <c r="FO333" s="351"/>
      <c r="FP333" s="351"/>
      <c r="FQ333" s="351"/>
      <c r="FR333" s="351"/>
      <c r="FS333" s="351"/>
      <c r="FT333" s="351"/>
      <c r="FU333" s="351"/>
      <c r="FV333" s="351"/>
      <c r="FW333" s="351"/>
      <c r="FX333" s="351"/>
      <c r="FY333" s="351"/>
      <c r="FZ333" s="351"/>
      <c r="GA333" s="351"/>
      <c r="GB333" s="351"/>
      <c r="GC333" s="351"/>
      <c r="GD333" s="351"/>
      <c r="GE333" s="351"/>
      <c r="GF333" s="351"/>
      <c r="GG333" s="351"/>
    </row>
    <row r="334" spans="1:189">
      <c r="A334" s="331"/>
      <c r="B334" s="369"/>
      <c r="C334" s="369"/>
      <c r="D334" s="316"/>
      <c r="F334" s="319"/>
      <c r="AG334" s="348"/>
      <c r="AH334" s="348"/>
      <c r="AI334" s="348"/>
      <c r="AJ334" s="348"/>
      <c r="AK334" s="348"/>
      <c r="AL334" s="348"/>
      <c r="AM334" s="348"/>
      <c r="AN334" s="348"/>
      <c r="AO334" s="351"/>
      <c r="AP334" s="351"/>
      <c r="AQ334" s="351"/>
      <c r="AR334" s="351"/>
      <c r="AS334" s="351"/>
      <c r="AT334" s="351"/>
      <c r="AU334" s="351"/>
      <c r="AV334" s="351"/>
      <c r="AW334" s="351"/>
      <c r="AX334" s="351"/>
      <c r="AY334" s="351"/>
      <c r="AZ334" s="351"/>
      <c r="BA334" s="351"/>
      <c r="BB334" s="351"/>
      <c r="BC334" s="351"/>
      <c r="BD334" s="351"/>
      <c r="BE334" s="351"/>
      <c r="BF334" s="351"/>
      <c r="BG334" s="351"/>
      <c r="BH334" s="351"/>
      <c r="BI334" s="351"/>
      <c r="BJ334" s="351"/>
      <c r="BK334" s="351"/>
      <c r="BL334" s="351"/>
      <c r="BM334" s="351"/>
      <c r="BN334" s="351"/>
      <c r="BO334" s="351"/>
      <c r="BP334" s="351"/>
      <c r="BQ334" s="351"/>
      <c r="BR334" s="351"/>
      <c r="BS334" s="351"/>
      <c r="BT334" s="351"/>
      <c r="BU334" s="351"/>
      <c r="BV334" s="351"/>
      <c r="BW334" s="351"/>
      <c r="BX334" s="351"/>
      <c r="BY334" s="351"/>
      <c r="BZ334" s="351"/>
      <c r="CA334" s="351"/>
      <c r="CB334" s="351"/>
      <c r="CC334" s="351"/>
      <c r="CD334" s="351"/>
      <c r="CE334" s="351"/>
      <c r="CF334" s="351"/>
      <c r="CG334" s="351"/>
      <c r="CH334" s="351"/>
      <c r="CI334" s="351"/>
      <c r="CJ334" s="351"/>
      <c r="CK334" s="351"/>
      <c r="CL334" s="351"/>
      <c r="CM334" s="351"/>
      <c r="CN334" s="351"/>
      <c r="CO334" s="351"/>
      <c r="CP334" s="351"/>
      <c r="CQ334" s="351"/>
      <c r="CR334" s="351"/>
      <c r="CS334" s="351"/>
      <c r="CT334" s="351"/>
      <c r="CU334" s="351"/>
      <c r="CV334" s="351"/>
      <c r="CW334" s="351"/>
      <c r="CX334" s="351"/>
      <c r="CY334" s="351"/>
      <c r="CZ334" s="351"/>
      <c r="DA334" s="351"/>
      <c r="DB334" s="351"/>
      <c r="DC334" s="351"/>
      <c r="DD334" s="351"/>
      <c r="DE334" s="351"/>
      <c r="DF334" s="351"/>
      <c r="DG334" s="351"/>
      <c r="DH334" s="351"/>
      <c r="DI334" s="351"/>
      <c r="DJ334" s="351"/>
      <c r="DK334" s="351"/>
      <c r="DL334" s="351"/>
      <c r="DM334" s="351"/>
      <c r="DN334" s="351"/>
      <c r="DO334" s="351"/>
      <c r="DP334" s="351"/>
      <c r="DQ334" s="351"/>
      <c r="DR334" s="351"/>
      <c r="DS334" s="351"/>
      <c r="DT334" s="351"/>
      <c r="DU334" s="351"/>
      <c r="DV334" s="351"/>
      <c r="DW334" s="351"/>
      <c r="DX334" s="351"/>
      <c r="DY334" s="351"/>
      <c r="DZ334" s="351"/>
      <c r="EA334" s="351"/>
      <c r="EB334" s="351"/>
      <c r="EC334" s="351"/>
      <c r="ED334" s="351"/>
      <c r="EE334" s="351"/>
      <c r="EF334" s="351"/>
      <c r="EG334" s="351"/>
      <c r="EH334" s="351"/>
      <c r="EI334" s="351"/>
      <c r="EJ334" s="351"/>
      <c r="EK334" s="351"/>
      <c r="EL334" s="351"/>
      <c r="EM334" s="351"/>
      <c r="EN334" s="351"/>
      <c r="EO334" s="351"/>
      <c r="EP334" s="351"/>
      <c r="EQ334" s="351"/>
      <c r="ER334" s="351"/>
      <c r="ES334" s="351"/>
      <c r="ET334" s="351"/>
      <c r="EU334" s="351"/>
      <c r="EV334" s="351"/>
      <c r="EW334" s="351"/>
      <c r="EX334" s="351"/>
      <c r="EY334" s="351"/>
      <c r="EZ334" s="351"/>
      <c r="FA334" s="351"/>
      <c r="FB334" s="351"/>
      <c r="FC334" s="351"/>
      <c r="FD334" s="351"/>
      <c r="FE334" s="351"/>
      <c r="FF334" s="351"/>
      <c r="FG334" s="351"/>
      <c r="FH334" s="351"/>
      <c r="FI334" s="351"/>
      <c r="FJ334" s="351"/>
      <c r="FK334" s="351"/>
      <c r="FL334" s="351"/>
      <c r="FM334" s="351"/>
      <c r="FN334" s="351"/>
      <c r="FO334" s="351"/>
      <c r="FP334" s="351"/>
      <c r="FQ334" s="351"/>
      <c r="FR334" s="351"/>
      <c r="FS334" s="351"/>
      <c r="FT334" s="351"/>
      <c r="FU334" s="351"/>
      <c r="FV334" s="351"/>
      <c r="FW334" s="351"/>
      <c r="FX334" s="351"/>
      <c r="FY334" s="351"/>
      <c r="FZ334" s="351"/>
      <c r="GA334" s="351"/>
      <c r="GB334" s="351"/>
      <c r="GC334" s="351"/>
      <c r="GD334" s="351"/>
      <c r="GE334" s="351"/>
      <c r="GF334" s="351"/>
      <c r="GG334" s="351"/>
    </row>
    <row r="335" spans="1:189">
      <c r="A335" s="331"/>
      <c r="B335" s="369"/>
      <c r="C335" s="369"/>
      <c r="D335" s="316"/>
      <c r="F335" s="319"/>
      <c r="AG335" s="348"/>
      <c r="AH335" s="348"/>
      <c r="AI335" s="348"/>
      <c r="AJ335" s="348"/>
      <c r="AK335" s="348"/>
      <c r="AL335" s="348"/>
      <c r="AM335" s="348"/>
      <c r="AN335" s="348"/>
      <c r="AO335" s="351"/>
      <c r="AP335" s="351"/>
      <c r="AQ335" s="351"/>
      <c r="AR335" s="351"/>
      <c r="AS335" s="351"/>
      <c r="AT335" s="351"/>
      <c r="AU335" s="351"/>
      <c r="AV335" s="351"/>
      <c r="AW335" s="351"/>
      <c r="AX335" s="351"/>
      <c r="AY335" s="351"/>
      <c r="AZ335" s="351"/>
      <c r="BA335" s="351"/>
      <c r="BB335" s="351"/>
      <c r="BC335" s="351"/>
      <c r="BD335" s="351"/>
      <c r="BE335" s="351"/>
      <c r="BF335" s="351"/>
      <c r="BG335" s="351"/>
      <c r="BH335" s="351"/>
      <c r="BI335" s="351"/>
      <c r="BJ335" s="351"/>
      <c r="BK335" s="351"/>
      <c r="BL335" s="351"/>
      <c r="BM335" s="351"/>
      <c r="BN335" s="351"/>
      <c r="BO335" s="351"/>
      <c r="BP335" s="351"/>
      <c r="BQ335" s="351"/>
      <c r="BR335" s="351"/>
      <c r="BS335" s="351"/>
      <c r="BT335" s="351"/>
      <c r="BU335" s="351"/>
      <c r="BV335" s="351"/>
      <c r="BW335" s="351"/>
      <c r="BX335" s="351"/>
      <c r="BY335" s="351"/>
      <c r="BZ335" s="351"/>
      <c r="CA335" s="351"/>
      <c r="CB335" s="351"/>
      <c r="CC335" s="351"/>
      <c r="CD335" s="351"/>
      <c r="CE335" s="351"/>
      <c r="CF335" s="351"/>
      <c r="CG335" s="351"/>
      <c r="CH335" s="351"/>
      <c r="CI335" s="351"/>
      <c r="CJ335" s="351"/>
      <c r="CK335" s="351"/>
      <c r="CL335" s="351"/>
      <c r="CM335" s="351"/>
      <c r="CN335" s="351"/>
      <c r="CO335" s="351"/>
      <c r="CP335" s="351"/>
      <c r="CQ335" s="351"/>
      <c r="CR335" s="351"/>
      <c r="CS335" s="351"/>
      <c r="CT335" s="351"/>
      <c r="CU335" s="351"/>
      <c r="CV335" s="351"/>
      <c r="CW335" s="351"/>
      <c r="CX335" s="351"/>
      <c r="CY335" s="351"/>
      <c r="CZ335" s="351"/>
      <c r="DA335" s="351"/>
      <c r="DB335" s="351"/>
      <c r="DC335" s="351"/>
      <c r="DD335" s="351"/>
      <c r="DE335" s="351"/>
      <c r="DF335" s="351"/>
      <c r="DG335" s="351"/>
      <c r="DH335" s="351"/>
      <c r="DI335" s="351"/>
      <c r="DJ335" s="351"/>
      <c r="DK335" s="351"/>
      <c r="DL335" s="351"/>
      <c r="DM335" s="351"/>
      <c r="DN335" s="351"/>
      <c r="DO335" s="351"/>
      <c r="DP335" s="351"/>
      <c r="DQ335" s="351"/>
      <c r="DR335" s="351"/>
      <c r="DS335" s="351"/>
      <c r="DT335" s="351"/>
      <c r="DU335" s="351"/>
      <c r="DV335" s="351"/>
      <c r="DW335" s="351"/>
      <c r="DX335" s="351"/>
      <c r="DY335" s="351"/>
      <c r="DZ335" s="351"/>
      <c r="EA335" s="351"/>
      <c r="EB335" s="351"/>
      <c r="EC335" s="351"/>
      <c r="ED335" s="351"/>
      <c r="EE335" s="351"/>
      <c r="EF335" s="351"/>
      <c r="EG335" s="351"/>
      <c r="EH335" s="351"/>
      <c r="EI335" s="351"/>
      <c r="EJ335" s="351"/>
      <c r="EK335" s="351"/>
      <c r="EL335" s="351"/>
      <c r="EM335" s="351"/>
      <c r="EN335" s="351"/>
      <c r="EO335" s="351"/>
      <c r="EP335" s="351"/>
      <c r="EQ335" s="351"/>
      <c r="ER335" s="351"/>
      <c r="ES335" s="351"/>
      <c r="ET335" s="351"/>
      <c r="EU335" s="351"/>
      <c r="EV335" s="351"/>
      <c r="EW335" s="351"/>
      <c r="EX335" s="351"/>
      <c r="EY335" s="351"/>
      <c r="EZ335" s="351"/>
      <c r="FA335" s="351"/>
      <c r="FB335" s="351"/>
      <c r="FC335" s="351"/>
      <c r="FD335" s="351"/>
      <c r="FE335" s="351"/>
      <c r="FF335" s="351"/>
      <c r="FG335" s="351"/>
      <c r="FH335" s="351"/>
      <c r="FI335" s="351"/>
      <c r="FJ335" s="351"/>
      <c r="FK335" s="351"/>
      <c r="FL335" s="351"/>
      <c r="FM335" s="351"/>
      <c r="FN335" s="351"/>
      <c r="FO335" s="351"/>
      <c r="FP335" s="351"/>
      <c r="FQ335" s="351"/>
      <c r="FR335" s="351"/>
      <c r="FS335" s="351"/>
      <c r="FT335" s="351"/>
      <c r="FU335" s="351"/>
      <c r="FV335" s="351"/>
      <c r="FW335" s="351"/>
      <c r="FX335" s="351"/>
      <c r="FY335" s="351"/>
      <c r="FZ335" s="351"/>
      <c r="GA335" s="351"/>
      <c r="GB335" s="351"/>
      <c r="GC335" s="351"/>
      <c r="GD335" s="351"/>
      <c r="GE335" s="351"/>
      <c r="GF335" s="351"/>
      <c r="GG335" s="351"/>
    </row>
    <row r="336" spans="1:189">
      <c r="A336" s="331"/>
      <c r="B336" s="369"/>
      <c r="C336" s="369"/>
      <c r="F336" s="319"/>
      <c r="AG336" s="348"/>
      <c r="AH336" s="348"/>
      <c r="AI336" s="348"/>
      <c r="AJ336" s="348"/>
      <c r="AK336" s="348"/>
      <c r="AL336" s="348"/>
      <c r="AM336" s="348"/>
      <c r="AN336" s="348"/>
      <c r="AO336" s="351"/>
      <c r="AP336" s="351"/>
      <c r="AQ336" s="351"/>
      <c r="AR336" s="351"/>
      <c r="AS336" s="351"/>
      <c r="AT336" s="351"/>
      <c r="AU336" s="351"/>
      <c r="AV336" s="351"/>
      <c r="AW336" s="351"/>
      <c r="AX336" s="351"/>
      <c r="AY336" s="351"/>
      <c r="AZ336" s="351"/>
      <c r="BA336" s="351"/>
      <c r="BB336" s="351"/>
      <c r="BC336" s="351"/>
      <c r="BD336" s="351"/>
      <c r="BE336" s="351"/>
      <c r="BF336" s="351"/>
      <c r="BG336" s="351"/>
      <c r="BH336" s="351"/>
      <c r="BI336" s="351"/>
      <c r="BJ336" s="351"/>
      <c r="BK336" s="351"/>
      <c r="BL336" s="351"/>
      <c r="BM336" s="351"/>
      <c r="BN336" s="351"/>
      <c r="BO336" s="351"/>
      <c r="BP336" s="351"/>
      <c r="BQ336" s="351"/>
      <c r="BR336" s="351"/>
      <c r="BS336" s="351"/>
      <c r="BT336" s="351"/>
      <c r="BU336" s="351"/>
      <c r="BV336" s="351"/>
      <c r="BW336" s="351"/>
      <c r="BX336" s="351"/>
      <c r="BY336" s="351"/>
      <c r="BZ336" s="351"/>
      <c r="CA336" s="351"/>
      <c r="CB336" s="351"/>
      <c r="CC336" s="351"/>
      <c r="CD336" s="351"/>
      <c r="CE336" s="351"/>
      <c r="CF336" s="351"/>
      <c r="CG336" s="351"/>
      <c r="CH336" s="351"/>
      <c r="CI336" s="351"/>
      <c r="CJ336" s="351"/>
      <c r="CK336" s="351"/>
      <c r="CL336" s="351"/>
      <c r="CM336" s="351"/>
      <c r="CN336" s="351"/>
      <c r="CO336" s="351"/>
      <c r="CP336" s="351"/>
      <c r="CQ336" s="351"/>
      <c r="CR336" s="351"/>
      <c r="CS336" s="351"/>
      <c r="CT336" s="351"/>
      <c r="CU336" s="351"/>
      <c r="CV336" s="351"/>
      <c r="CW336" s="351"/>
      <c r="CX336" s="351"/>
      <c r="CY336" s="351"/>
      <c r="CZ336" s="351"/>
      <c r="DA336" s="351"/>
      <c r="DB336" s="351"/>
      <c r="DC336" s="351"/>
      <c r="DD336" s="351"/>
      <c r="DE336" s="351"/>
      <c r="DF336" s="351"/>
      <c r="DG336" s="351"/>
      <c r="DH336" s="351"/>
      <c r="DI336" s="351"/>
      <c r="DJ336" s="351"/>
      <c r="DK336" s="351"/>
      <c r="DL336" s="351"/>
      <c r="DM336" s="351"/>
      <c r="DN336" s="351"/>
      <c r="DO336" s="351"/>
      <c r="DP336" s="351"/>
      <c r="DQ336" s="351"/>
      <c r="DR336" s="351"/>
      <c r="DS336" s="351"/>
      <c r="DT336" s="351"/>
      <c r="DU336" s="351"/>
      <c r="DV336" s="351"/>
      <c r="DW336" s="351"/>
      <c r="DX336" s="351"/>
      <c r="DY336" s="351"/>
      <c r="DZ336" s="351"/>
      <c r="EA336" s="351"/>
      <c r="EB336" s="351"/>
      <c r="EC336" s="351"/>
      <c r="ED336" s="351"/>
      <c r="EE336" s="351"/>
      <c r="EF336" s="351"/>
      <c r="EG336" s="351"/>
      <c r="EH336" s="351"/>
      <c r="EI336" s="351"/>
      <c r="EJ336" s="351"/>
      <c r="EK336" s="351"/>
      <c r="EL336" s="351"/>
      <c r="EM336" s="351"/>
      <c r="EN336" s="351"/>
      <c r="EO336" s="351"/>
      <c r="EP336" s="351"/>
      <c r="EQ336" s="351"/>
      <c r="ER336" s="351"/>
      <c r="ES336" s="351"/>
      <c r="ET336" s="351"/>
      <c r="EU336" s="351"/>
      <c r="EV336" s="351"/>
      <c r="EW336" s="351"/>
      <c r="EX336" s="351"/>
      <c r="EY336" s="351"/>
      <c r="EZ336" s="351"/>
      <c r="FA336" s="351"/>
      <c r="FB336" s="351"/>
      <c r="FC336" s="351"/>
      <c r="FD336" s="351"/>
      <c r="FE336" s="351"/>
      <c r="FF336" s="351"/>
      <c r="FG336" s="351"/>
      <c r="FH336" s="351"/>
      <c r="FI336" s="351"/>
      <c r="FJ336" s="351"/>
      <c r="FK336" s="351"/>
      <c r="FL336" s="351"/>
      <c r="FM336" s="351"/>
      <c r="FN336" s="351"/>
      <c r="FO336" s="351"/>
      <c r="FP336" s="351"/>
      <c r="FQ336" s="351"/>
      <c r="FR336" s="351"/>
      <c r="FS336" s="351"/>
      <c r="FT336" s="351"/>
      <c r="FU336" s="351"/>
      <c r="FV336" s="351"/>
      <c r="FW336" s="351"/>
      <c r="FX336" s="351"/>
      <c r="FY336" s="351"/>
      <c r="FZ336" s="351"/>
      <c r="GA336" s="351"/>
      <c r="GB336" s="351"/>
      <c r="GC336" s="351"/>
      <c r="GD336" s="351"/>
      <c r="GE336" s="351"/>
      <c r="GF336" s="351"/>
      <c r="GG336" s="351"/>
    </row>
    <row r="337" spans="1:189">
      <c r="A337" s="331"/>
      <c r="B337" s="369"/>
      <c r="C337" s="369"/>
      <c r="D337" s="316"/>
      <c r="F337" s="319"/>
      <c r="AG337" s="348"/>
      <c r="AH337" s="348"/>
      <c r="AI337" s="348"/>
      <c r="AJ337" s="348"/>
      <c r="AK337" s="348"/>
      <c r="AL337" s="348"/>
      <c r="AM337" s="348"/>
      <c r="AN337" s="348"/>
      <c r="AO337" s="351"/>
      <c r="AP337" s="351"/>
      <c r="AQ337" s="351"/>
      <c r="AR337" s="351"/>
      <c r="AS337" s="351"/>
      <c r="AT337" s="351"/>
      <c r="AU337" s="351"/>
      <c r="AV337" s="351"/>
      <c r="AW337" s="351"/>
      <c r="AX337" s="351"/>
      <c r="AY337" s="351"/>
      <c r="AZ337" s="351"/>
      <c r="BA337" s="351"/>
      <c r="BB337" s="351"/>
      <c r="BC337" s="351"/>
      <c r="BD337" s="351"/>
      <c r="BE337" s="351"/>
      <c r="BF337" s="351"/>
      <c r="BG337" s="351"/>
      <c r="BH337" s="351"/>
      <c r="BI337" s="351"/>
      <c r="BJ337" s="351"/>
      <c r="BK337" s="351"/>
      <c r="BL337" s="351"/>
      <c r="BM337" s="351"/>
      <c r="BN337" s="351"/>
      <c r="BO337" s="351"/>
      <c r="BP337" s="351"/>
      <c r="BQ337" s="351"/>
      <c r="BR337" s="351"/>
      <c r="BS337" s="351"/>
      <c r="BT337" s="351"/>
      <c r="BU337" s="351"/>
      <c r="BV337" s="351"/>
      <c r="BW337" s="351"/>
      <c r="BX337" s="351"/>
      <c r="BY337" s="351"/>
      <c r="BZ337" s="351"/>
      <c r="CA337" s="351"/>
      <c r="CB337" s="351"/>
      <c r="CC337" s="351"/>
      <c r="CD337" s="351"/>
      <c r="CE337" s="351"/>
      <c r="CF337" s="351"/>
      <c r="CG337" s="351"/>
      <c r="CH337" s="351"/>
      <c r="CI337" s="351"/>
      <c r="CJ337" s="351"/>
      <c r="CK337" s="351"/>
      <c r="CL337" s="351"/>
      <c r="CM337" s="351"/>
      <c r="CN337" s="351"/>
      <c r="CO337" s="351"/>
      <c r="CP337" s="351"/>
      <c r="CQ337" s="351"/>
      <c r="CR337" s="351"/>
      <c r="CS337" s="351"/>
      <c r="CT337" s="351"/>
      <c r="CU337" s="351"/>
      <c r="CV337" s="351"/>
      <c r="CW337" s="351"/>
      <c r="CX337" s="351"/>
      <c r="CY337" s="351"/>
      <c r="CZ337" s="351"/>
      <c r="DA337" s="351"/>
      <c r="DB337" s="351"/>
      <c r="DC337" s="351"/>
      <c r="DD337" s="351"/>
      <c r="DE337" s="351"/>
      <c r="DF337" s="351"/>
      <c r="DG337" s="351"/>
      <c r="DH337" s="351"/>
      <c r="DI337" s="351"/>
      <c r="DJ337" s="351"/>
      <c r="DK337" s="351"/>
      <c r="DL337" s="351"/>
      <c r="DM337" s="351"/>
      <c r="DN337" s="351"/>
      <c r="DO337" s="351"/>
      <c r="DP337" s="351"/>
      <c r="DQ337" s="351"/>
      <c r="DR337" s="351"/>
      <c r="DS337" s="351"/>
      <c r="DT337" s="351"/>
      <c r="DU337" s="351"/>
      <c r="DV337" s="351"/>
      <c r="DW337" s="351"/>
      <c r="DX337" s="351"/>
      <c r="DY337" s="351"/>
      <c r="DZ337" s="351"/>
      <c r="EA337" s="351"/>
      <c r="EB337" s="351"/>
      <c r="EC337" s="351"/>
      <c r="ED337" s="351"/>
      <c r="EE337" s="351"/>
      <c r="EF337" s="351"/>
      <c r="EG337" s="351"/>
      <c r="EH337" s="351"/>
      <c r="EI337" s="351"/>
      <c r="EJ337" s="351"/>
      <c r="EK337" s="351"/>
      <c r="EL337" s="351"/>
      <c r="EM337" s="351"/>
      <c r="EN337" s="351"/>
      <c r="EO337" s="351"/>
      <c r="EP337" s="351"/>
      <c r="EQ337" s="351"/>
      <c r="ER337" s="351"/>
      <c r="ES337" s="351"/>
      <c r="ET337" s="351"/>
      <c r="EU337" s="351"/>
      <c r="EV337" s="351"/>
      <c r="EW337" s="351"/>
      <c r="EX337" s="351"/>
      <c r="EY337" s="351"/>
      <c r="EZ337" s="351"/>
      <c r="FA337" s="351"/>
      <c r="FB337" s="351"/>
      <c r="FC337" s="351"/>
      <c r="FD337" s="351"/>
      <c r="FE337" s="351"/>
      <c r="FF337" s="351"/>
      <c r="FG337" s="351"/>
      <c r="FH337" s="351"/>
      <c r="FI337" s="351"/>
      <c r="FJ337" s="351"/>
      <c r="FK337" s="351"/>
      <c r="FL337" s="351"/>
      <c r="FM337" s="351"/>
      <c r="FN337" s="351"/>
      <c r="FO337" s="351"/>
      <c r="FP337" s="351"/>
      <c r="FQ337" s="351"/>
      <c r="FR337" s="351"/>
      <c r="FS337" s="351"/>
      <c r="FT337" s="351"/>
      <c r="FU337" s="351"/>
      <c r="FV337" s="351"/>
      <c r="FW337" s="351"/>
      <c r="FX337" s="351"/>
      <c r="FY337" s="351"/>
      <c r="FZ337" s="351"/>
      <c r="GA337" s="351"/>
      <c r="GB337" s="351"/>
      <c r="GC337" s="351"/>
      <c r="GD337" s="351"/>
      <c r="GE337" s="351"/>
      <c r="GF337" s="351"/>
      <c r="GG337" s="351"/>
    </row>
    <row r="338" spans="1:189">
      <c r="A338" s="331"/>
      <c r="B338" s="369"/>
      <c r="C338" s="369"/>
      <c r="D338" s="316"/>
    </row>
    <row r="339" spans="1:189">
      <c r="A339" s="331"/>
      <c r="B339" s="369"/>
      <c r="D339" s="316"/>
      <c r="F339" s="319"/>
      <c r="I339" s="356"/>
      <c r="AG339" s="348"/>
      <c r="AH339" s="348"/>
      <c r="AI339" s="348"/>
      <c r="AJ339" s="348"/>
      <c r="AK339" s="348"/>
      <c r="AL339" s="348"/>
      <c r="AM339" s="348"/>
      <c r="AN339" s="348"/>
      <c r="AO339" s="351"/>
      <c r="AP339" s="351"/>
      <c r="AQ339" s="351"/>
      <c r="AR339" s="351"/>
      <c r="AS339" s="351"/>
      <c r="AT339" s="351"/>
      <c r="AU339" s="351"/>
      <c r="AV339" s="351"/>
      <c r="AW339" s="351"/>
      <c r="AX339" s="351"/>
      <c r="AY339" s="351"/>
      <c r="AZ339" s="351"/>
      <c r="BA339" s="351"/>
      <c r="BB339" s="351"/>
      <c r="BC339" s="351"/>
      <c r="BD339" s="351"/>
      <c r="BE339" s="351"/>
      <c r="BF339" s="351"/>
      <c r="BG339" s="351"/>
      <c r="BH339" s="351"/>
      <c r="BI339" s="351"/>
      <c r="BJ339" s="351"/>
      <c r="BK339" s="351"/>
      <c r="BL339" s="351"/>
      <c r="BM339" s="351"/>
      <c r="BN339" s="351"/>
      <c r="BO339" s="351"/>
      <c r="BP339" s="351"/>
      <c r="BQ339" s="351"/>
      <c r="BR339" s="351"/>
      <c r="BS339" s="351"/>
      <c r="BT339" s="351"/>
      <c r="BU339" s="351"/>
      <c r="BV339" s="351"/>
      <c r="BW339" s="351"/>
      <c r="BX339" s="351"/>
      <c r="BY339" s="351"/>
      <c r="BZ339" s="351"/>
      <c r="CA339" s="351"/>
      <c r="CB339" s="351"/>
      <c r="CC339" s="351"/>
      <c r="CD339" s="351"/>
      <c r="CE339" s="351"/>
      <c r="CF339" s="351"/>
      <c r="CG339" s="351"/>
      <c r="CH339" s="351"/>
      <c r="CI339" s="351"/>
      <c r="CJ339" s="351"/>
      <c r="CK339" s="351"/>
      <c r="CL339" s="351"/>
      <c r="CM339" s="351"/>
      <c r="CN339" s="351"/>
      <c r="CO339" s="351"/>
      <c r="CP339" s="351"/>
      <c r="CQ339" s="351"/>
      <c r="CR339" s="351"/>
      <c r="CS339" s="351"/>
      <c r="CT339" s="351"/>
      <c r="CU339" s="351"/>
      <c r="CV339" s="351"/>
      <c r="CW339" s="351"/>
      <c r="CX339" s="351"/>
      <c r="CY339" s="351"/>
      <c r="CZ339" s="351"/>
      <c r="DA339" s="351"/>
      <c r="DB339" s="351"/>
      <c r="DC339" s="351"/>
      <c r="DD339" s="351"/>
      <c r="DE339" s="351"/>
      <c r="DF339" s="351"/>
      <c r="DG339" s="351"/>
      <c r="DH339" s="351"/>
      <c r="DI339" s="351"/>
      <c r="DJ339" s="351"/>
      <c r="DK339" s="351"/>
      <c r="DL339" s="351"/>
      <c r="DM339" s="351"/>
      <c r="DN339" s="351"/>
      <c r="DO339" s="351"/>
      <c r="DP339" s="351"/>
      <c r="DQ339" s="351"/>
      <c r="DR339" s="351"/>
      <c r="DS339" s="351"/>
      <c r="DT339" s="351"/>
      <c r="DU339" s="351"/>
      <c r="DV339" s="351"/>
      <c r="DW339" s="351"/>
      <c r="DX339" s="351"/>
      <c r="DY339" s="351"/>
      <c r="DZ339" s="351"/>
      <c r="EA339" s="351"/>
      <c r="EB339" s="351"/>
      <c r="EC339" s="351"/>
      <c r="ED339" s="351"/>
      <c r="EE339" s="351"/>
      <c r="EF339" s="351"/>
      <c r="EG339" s="351"/>
      <c r="EH339" s="351"/>
      <c r="EI339" s="351"/>
      <c r="EJ339" s="351"/>
      <c r="EK339" s="351"/>
      <c r="EL339" s="351"/>
      <c r="EM339" s="351"/>
      <c r="EN339" s="351"/>
      <c r="EO339" s="351"/>
      <c r="EP339" s="351"/>
      <c r="EQ339" s="351"/>
      <c r="ER339" s="351"/>
      <c r="ES339" s="351"/>
      <c r="ET339" s="351"/>
      <c r="EU339" s="351"/>
      <c r="EV339" s="351"/>
      <c r="EW339" s="351"/>
      <c r="EX339" s="351"/>
      <c r="EY339" s="351"/>
      <c r="EZ339" s="351"/>
      <c r="FA339" s="351"/>
      <c r="FB339" s="351"/>
      <c r="FC339" s="351"/>
      <c r="FD339" s="351"/>
      <c r="FE339" s="351"/>
      <c r="FF339" s="351"/>
      <c r="FG339" s="351"/>
      <c r="FH339" s="351"/>
      <c r="FI339" s="351"/>
      <c r="FJ339" s="351"/>
      <c r="FK339" s="351"/>
      <c r="FL339" s="351"/>
      <c r="FM339" s="351"/>
      <c r="FN339" s="351"/>
      <c r="FO339" s="351"/>
      <c r="FP339" s="351"/>
      <c r="FQ339" s="351"/>
      <c r="FR339" s="351"/>
      <c r="FS339" s="351"/>
      <c r="FT339" s="351"/>
      <c r="FU339" s="351"/>
      <c r="FV339" s="351"/>
      <c r="FW339" s="351"/>
      <c r="FX339" s="351"/>
      <c r="FY339" s="351"/>
      <c r="FZ339" s="351"/>
      <c r="GA339" s="351"/>
      <c r="GB339" s="351"/>
      <c r="GC339" s="351"/>
      <c r="GD339" s="351"/>
      <c r="GE339" s="351"/>
      <c r="GF339" s="351"/>
      <c r="GG339" s="351"/>
    </row>
    <row r="340" spans="1:189">
      <c r="A340" s="331"/>
      <c r="B340" s="369"/>
      <c r="D340" s="316"/>
      <c r="F340" s="319"/>
      <c r="I340" s="356"/>
      <c r="AG340" s="348"/>
      <c r="AH340" s="348"/>
      <c r="AI340" s="348"/>
      <c r="AJ340" s="348"/>
      <c r="AK340" s="348"/>
      <c r="AL340" s="348"/>
      <c r="AM340" s="348"/>
      <c r="AN340" s="348"/>
      <c r="AO340" s="351"/>
      <c r="AP340" s="351"/>
      <c r="AQ340" s="351"/>
      <c r="AR340" s="351"/>
      <c r="AS340" s="351"/>
      <c r="AT340" s="351"/>
      <c r="AU340" s="351"/>
      <c r="AV340" s="351"/>
      <c r="AW340" s="351"/>
      <c r="AX340" s="351"/>
      <c r="AY340" s="351"/>
      <c r="AZ340" s="351"/>
      <c r="BA340" s="351"/>
      <c r="BB340" s="351"/>
      <c r="BC340" s="351"/>
      <c r="BD340" s="351"/>
      <c r="BE340" s="351"/>
      <c r="BF340" s="351"/>
      <c r="BG340" s="351"/>
      <c r="BH340" s="351"/>
      <c r="BI340" s="351"/>
      <c r="BJ340" s="351"/>
      <c r="BK340" s="351"/>
      <c r="BL340" s="351"/>
      <c r="BM340" s="351"/>
      <c r="BN340" s="351"/>
      <c r="BO340" s="351"/>
      <c r="BP340" s="351"/>
      <c r="BQ340" s="351"/>
      <c r="BR340" s="351"/>
      <c r="BS340" s="351"/>
      <c r="BT340" s="351"/>
      <c r="BU340" s="351"/>
      <c r="BV340" s="351"/>
      <c r="BW340" s="351"/>
      <c r="BX340" s="351"/>
      <c r="BY340" s="351"/>
      <c r="BZ340" s="351"/>
      <c r="CA340" s="351"/>
      <c r="CB340" s="351"/>
      <c r="CC340" s="351"/>
      <c r="CD340" s="351"/>
      <c r="CE340" s="351"/>
      <c r="CF340" s="351"/>
      <c r="CG340" s="351"/>
      <c r="CH340" s="351"/>
      <c r="CI340" s="351"/>
      <c r="CJ340" s="351"/>
      <c r="CK340" s="351"/>
      <c r="CL340" s="351"/>
      <c r="CM340" s="351"/>
      <c r="CN340" s="351"/>
      <c r="CO340" s="351"/>
      <c r="CP340" s="351"/>
      <c r="CQ340" s="351"/>
      <c r="CR340" s="351"/>
      <c r="CS340" s="351"/>
      <c r="CT340" s="351"/>
      <c r="CU340" s="351"/>
      <c r="CV340" s="351"/>
      <c r="CW340" s="351"/>
      <c r="CX340" s="351"/>
      <c r="CY340" s="351"/>
      <c r="CZ340" s="351"/>
      <c r="DA340" s="351"/>
      <c r="DB340" s="351"/>
      <c r="DC340" s="351"/>
      <c r="DD340" s="351"/>
      <c r="DE340" s="351"/>
      <c r="DF340" s="351"/>
      <c r="DG340" s="351"/>
      <c r="DH340" s="351"/>
      <c r="DI340" s="351"/>
      <c r="DJ340" s="351"/>
      <c r="DK340" s="351"/>
      <c r="DL340" s="351"/>
      <c r="DM340" s="351"/>
      <c r="DN340" s="351"/>
      <c r="DO340" s="351"/>
      <c r="DP340" s="351"/>
      <c r="DQ340" s="351"/>
      <c r="DR340" s="351"/>
      <c r="DS340" s="351"/>
      <c r="DT340" s="351"/>
      <c r="DU340" s="351"/>
      <c r="DV340" s="351"/>
      <c r="DW340" s="351"/>
      <c r="DX340" s="351"/>
      <c r="DY340" s="351"/>
      <c r="DZ340" s="351"/>
      <c r="EA340" s="351"/>
      <c r="EB340" s="351"/>
      <c r="EC340" s="351"/>
      <c r="ED340" s="351"/>
      <c r="EE340" s="351"/>
      <c r="EF340" s="351"/>
      <c r="EG340" s="351"/>
      <c r="EH340" s="351"/>
      <c r="EI340" s="351"/>
      <c r="EJ340" s="351"/>
      <c r="EK340" s="351"/>
      <c r="EL340" s="351"/>
      <c r="EM340" s="351"/>
      <c r="EN340" s="351"/>
      <c r="EO340" s="351"/>
      <c r="EP340" s="351"/>
      <c r="EQ340" s="351"/>
      <c r="ER340" s="351"/>
      <c r="ES340" s="351"/>
      <c r="ET340" s="351"/>
      <c r="EU340" s="351"/>
      <c r="EV340" s="351"/>
      <c r="EW340" s="351"/>
      <c r="EX340" s="351"/>
      <c r="EY340" s="351"/>
      <c r="EZ340" s="351"/>
      <c r="FA340" s="351"/>
      <c r="FB340" s="351"/>
      <c r="FC340" s="351"/>
      <c r="FD340" s="351"/>
      <c r="FE340" s="351"/>
      <c r="FF340" s="351"/>
      <c r="FG340" s="351"/>
      <c r="FH340" s="351"/>
      <c r="FI340" s="351"/>
      <c r="FJ340" s="351"/>
      <c r="FK340" s="351"/>
      <c r="FL340" s="351"/>
      <c r="FM340" s="351"/>
      <c r="FN340" s="351"/>
      <c r="FO340" s="351"/>
      <c r="FP340" s="351"/>
      <c r="FQ340" s="351"/>
      <c r="FR340" s="351"/>
      <c r="FS340" s="351"/>
      <c r="FT340" s="351"/>
      <c r="FU340" s="351"/>
      <c r="FV340" s="351"/>
      <c r="FW340" s="351"/>
      <c r="FX340" s="351"/>
      <c r="FY340" s="351"/>
      <c r="FZ340" s="351"/>
      <c r="GA340" s="351"/>
      <c r="GB340" s="351"/>
      <c r="GC340" s="351"/>
      <c r="GD340" s="351"/>
      <c r="GE340" s="351"/>
      <c r="GF340" s="351"/>
      <c r="GG340" s="351"/>
    </row>
    <row r="341" spans="1:189">
      <c r="A341" s="331"/>
      <c r="B341" s="369"/>
      <c r="D341" s="316"/>
      <c r="F341" s="319"/>
      <c r="I341" s="356"/>
      <c r="AG341" s="348"/>
      <c r="AH341" s="348"/>
      <c r="AI341" s="348"/>
      <c r="AJ341" s="348"/>
      <c r="AK341" s="348"/>
      <c r="AL341" s="348"/>
      <c r="AM341" s="348"/>
      <c r="AN341" s="348"/>
      <c r="AO341" s="351"/>
      <c r="AP341" s="351"/>
      <c r="AQ341" s="351"/>
      <c r="AR341" s="351"/>
      <c r="AS341" s="351"/>
      <c r="AT341" s="351"/>
      <c r="AU341" s="351"/>
      <c r="AV341" s="351"/>
      <c r="AW341" s="351"/>
      <c r="AX341" s="351"/>
      <c r="AY341" s="351"/>
      <c r="AZ341" s="351"/>
      <c r="BA341" s="351"/>
      <c r="BB341" s="351"/>
      <c r="BC341" s="351"/>
      <c r="BD341" s="351"/>
      <c r="BE341" s="351"/>
      <c r="BF341" s="351"/>
      <c r="BG341" s="351"/>
      <c r="BH341" s="351"/>
      <c r="BI341" s="351"/>
      <c r="BJ341" s="351"/>
      <c r="BK341" s="351"/>
      <c r="BL341" s="351"/>
      <c r="BM341" s="351"/>
      <c r="BN341" s="351"/>
      <c r="BO341" s="351"/>
      <c r="BP341" s="351"/>
      <c r="BQ341" s="351"/>
      <c r="BR341" s="351"/>
      <c r="BS341" s="351"/>
      <c r="BT341" s="351"/>
      <c r="BU341" s="351"/>
      <c r="BV341" s="351"/>
      <c r="BW341" s="351"/>
      <c r="BX341" s="351"/>
      <c r="BY341" s="351"/>
      <c r="BZ341" s="351"/>
      <c r="CA341" s="351"/>
      <c r="CB341" s="351"/>
      <c r="CC341" s="351"/>
      <c r="CD341" s="351"/>
      <c r="CE341" s="351"/>
      <c r="CF341" s="351"/>
      <c r="CG341" s="351"/>
      <c r="CH341" s="351"/>
      <c r="CI341" s="351"/>
      <c r="CJ341" s="351"/>
      <c r="CK341" s="351"/>
      <c r="CL341" s="351"/>
      <c r="CM341" s="351"/>
      <c r="CN341" s="351"/>
      <c r="CO341" s="351"/>
      <c r="CP341" s="351"/>
      <c r="CQ341" s="351"/>
      <c r="CR341" s="351"/>
      <c r="CS341" s="351"/>
      <c r="CT341" s="351"/>
      <c r="CU341" s="351"/>
      <c r="CV341" s="351"/>
      <c r="CW341" s="351"/>
      <c r="CX341" s="351"/>
      <c r="CY341" s="351"/>
      <c r="CZ341" s="351"/>
      <c r="DA341" s="351"/>
      <c r="DB341" s="351"/>
      <c r="DC341" s="351"/>
      <c r="DD341" s="351"/>
      <c r="DE341" s="351"/>
      <c r="DF341" s="351"/>
      <c r="DG341" s="351"/>
      <c r="DH341" s="351"/>
      <c r="DI341" s="351"/>
      <c r="DJ341" s="351"/>
      <c r="DK341" s="351"/>
      <c r="DL341" s="351"/>
      <c r="DM341" s="351"/>
      <c r="DN341" s="351"/>
      <c r="DO341" s="351"/>
      <c r="DP341" s="351"/>
      <c r="DQ341" s="351"/>
      <c r="DR341" s="351"/>
      <c r="DS341" s="351"/>
      <c r="DT341" s="351"/>
      <c r="DU341" s="351"/>
      <c r="DV341" s="351"/>
      <c r="DW341" s="351"/>
      <c r="DX341" s="351"/>
      <c r="DY341" s="351"/>
      <c r="DZ341" s="351"/>
      <c r="EA341" s="351"/>
      <c r="EB341" s="351"/>
      <c r="EC341" s="351"/>
      <c r="ED341" s="351"/>
      <c r="EE341" s="351"/>
      <c r="EF341" s="351"/>
      <c r="EG341" s="351"/>
      <c r="EH341" s="351"/>
      <c r="EI341" s="351"/>
      <c r="EJ341" s="351"/>
      <c r="EK341" s="351"/>
      <c r="EL341" s="351"/>
      <c r="EM341" s="351"/>
      <c r="EN341" s="351"/>
      <c r="EO341" s="351"/>
      <c r="EP341" s="351"/>
      <c r="EQ341" s="351"/>
      <c r="ER341" s="351"/>
      <c r="ES341" s="351"/>
      <c r="ET341" s="351"/>
      <c r="EU341" s="351"/>
      <c r="EV341" s="351"/>
      <c r="EW341" s="351"/>
      <c r="EX341" s="351"/>
      <c r="EY341" s="351"/>
      <c r="EZ341" s="351"/>
      <c r="FA341" s="351"/>
      <c r="FB341" s="351"/>
      <c r="FC341" s="351"/>
      <c r="FD341" s="351"/>
      <c r="FE341" s="351"/>
      <c r="FF341" s="351"/>
      <c r="FG341" s="351"/>
      <c r="FH341" s="351"/>
      <c r="FI341" s="351"/>
      <c r="FJ341" s="351"/>
      <c r="FK341" s="351"/>
      <c r="FL341" s="351"/>
      <c r="FM341" s="351"/>
      <c r="FN341" s="351"/>
      <c r="FO341" s="351"/>
      <c r="FP341" s="351"/>
      <c r="FQ341" s="351"/>
      <c r="FR341" s="351"/>
      <c r="FS341" s="351"/>
      <c r="FT341" s="351"/>
      <c r="FU341" s="351"/>
      <c r="FV341" s="351"/>
      <c r="FW341" s="351"/>
      <c r="FX341" s="351"/>
      <c r="FY341" s="351"/>
      <c r="FZ341" s="351"/>
      <c r="GA341" s="351"/>
      <c r="GB341" s="351"/>
      <c r="GC341" s="351"/>
      <c r="GD341" s="351"/>
      <c r="GE341" s="351"/>
      <c r="GF341" s="351"/>
      <c r="GG341" s="351"/>
    </row>
    <row r="342" spans="1:189">
      <c r="A342" s="331"/>
      <c r="B342" s="369"/>
      <c r="D342" s="316"/>
      <c r="F342" s="319"/>
      <c r="AG342" s="348"/>
      <c r="AH342" s="348"/>
      <c r="AI342" s="348"/>
      <c r="AJ342" s="348"/>
      <c r="AK342" s="348"/>
      <c r="AL342" s="348"/>
      <c r="AM342" s="348"/>
      <c r="AN342" s="348"/>
      <c r="AO342" s="351"/>
      <c r="AP342" s="351"/>
      <c r="AQ342" s="351"/>
      <c r="AR342" s="351"/>
      <c r="AS342" s="351"/>
      <c r="AT342" s="351"/>
      <c r="AU342" s="351"/>
      <c r="AV342" s="351"/>
      <c r="AW342" s="351"/>
      <c r="AX342" s="351"/>
      <c r="AY342" s="351"/>
      <c r="AZ342" s="351"/>
      <c r="BA342" s="351"/>
      <c r="BB342" s="351"/>
      <c r="BC342" s="351"/>
      <c r="BD342" s="351"/>
      <c r="BE342" s="351"/>
      <c r="BF342" s="351"/>
      <c r="BG342" s="351"/>
      <c r="BH342" s="351"/>
      <c r="BI342" s="351"/>
      <c r="BJ342" s="351"/>
      <c r="BK342" s="351"/>
      <c r="BL342" s="351"/>
      <c r="BM342" s="351"/>
      <c r="BN342" s="351"/>
      <c r="BO342" s="351"/>
      <c r="BP342" s="351"/>
      <c r="BQ342" s="351"/>
      <c r="BR342" s="351"/>
      <c r="BS342" s="351"/>
      <c r="BT342" s="351"/>
      <c r="BU342" s="351"/>
      <c r="BV342" s="351"/>
      <c r="BW342" s="351"/>
      <c r="BX342" s="351"/>
      <c r="BY342" s="351"/>
      <c r="BZ342" s="351"/>
      <c r="CA342" s="351"/>
      <c r="CB342" s="351"/>
      <c r="CC342" s="351"/>
      <c r="CD342" s="351"/>
      <c r="CE342" s="351"/>
      <c r="CF342" s="351"/>
      <c r="CG342" s="351"/>
      <c r="CH342" s="351"/>
      <c r="CI342" s="351"/>
      <c r="CJ342" s="351"/>
      <c r="CK342" s="351"/>
      <c r="CL342" s="351"/>
      <c r="CM342" s="351"/>
      <c r="CN342" s="351"/>
      <c r="CO342" s="351"/>
      <c r="CP342" s="351"/>
      <c r="CQ342" s="351"/>
      <c r="CR342" s="351"/>
      <c r="CS342" s="351"/>
      <c r="CT342" s="351"/>
      <c r="CU342" s="351"/>
      <c r="CV342" s="351"/>
      <c r="CW342" s="351"/>
      <c r="CX342" s="351"/>
      <c r="CY342" s="351"/>
      <c r="CZ342" s="351"/>
      <c r="DA342" s="351"/>
      <c r="DB342" s="351"/>
      <c r="DC342" s="351"/>
      <c r="DD342" s="351"/>
      <c r="DE342" s="351"/>
      <c r="DF342" s="351"/>
      <c r="DG342" s="351"/>
      <c r="DH342" s="351"/>
      <c r="DI342" s="351"/>
      <c r="DJ342" s="351"/>
      <c r="DK342" s="351"/>
      <c r="DL342" s="351"/>
      <c r="DM342" s="351"/>
      <c r="DN342" s="351"/>
      <c r="DO342" s="351"/>
      <c r="DP342" s="351"/>
      <c r="DQ342" s="351"/>
      <c r="DR342" s="351"/>
      <c r="DS342" s="351"/>
      <c r="DT342" s="351"/>
      <c r="DU342" s="351"/>
      <c r="DV342" s="351"/>
      <c r="DW342" s="351"/>
      <c r="DX342" s="351"/>
      <c r="DY342" s="351"/>
      <c r="DZ342" s="351"/>
      <c r="EA342" s="351"/>
      <c r="EB342" s="351"/>
      <c r="EC342" s="351"/>
      <c r="ED342" s="351"/>
      <c r="EE342" s="351"/>
      <c r="EF342" s="351"/>
      <c r="EG342" s="351"/>
      <c r="EH342" s="351"/>
      <c r="EI342" s="351"/>
      <c r="EJ342" s="351"/>
      <c r="EK342" s="351"/>
      <c r="EL342" s="351"/>
      <c r="EM342" s="351"/>
      <c r="EN342" s="351"/>
      <c r="EO342" s="351"/>
      <c r="EP342" s="351"/>
      <c r="EQ342" s="351"/>
      <c r="ER342" s="351"/>
      <c r="ES342" s="351"/>
      <c r="ET342" s="351"/>
      <c r="EU342" s="351"/>
      <c r="EV342" s="351"/>
      <c r="EW342" s="351"/>
      <c r="EX342" s="351"/>
      <c r="EY342" s="351"/>
      <c r="EZ342" s="351"/>
      <c r="FA342" s="351"/>
      <c r="FB342" s="351"/>
      <c r="FC342" s="351"/>
      <c r="FD342" s="351"/>
      <c r="FE342" s="351"/>
      <c r="FF342" s="351"/>
      <c r="FG342" s="351"/>
      <c r="FH342" s="351"/>
      <c r="FI342" s="351"/>
      <c r="FJ342" s="351"/>
      <c r="FK342" s="351"/>
      <c r="FL342" s="351"/>
      <c r="FM342" s="351"/>
      <c r="FN342" s="351"/>
      <c r="FO342" s="351"/>
      <c r="FP342" s="351"/>
      <c r="FQ342" s="351"/>
      <c r="FR342" s="351"/>
      <c r="FS342" s="351"/>
      <c r="FT342" s="351"/>
      <c r="FU342" s="351"/>
      <c r="FV342" s="351"/>
      <c r="FW342" s="351"/>
      <c r="FX342" s="351"/>
      <c r="FY342" s="351"/>
      <c r="FZ342" s="351"/>
      <c r="GA342" s="351"/>
      <c r="GB342" s="351"/>
      <c r="GC342" s="351"/>
      <c r="GD342" s="351"/>
      <c r="GE342" s="351"/>
      <c r="GF342" s="351"/>
      <c r="GG342" s="351"/>
    </row>
    <row r="343" spans="1:189">
      <c r="A343" s="331"/>
      <c r="B343" s="369"/>
      <c r="D343" s="316"/>
      <c r="F343" s="319"/>
    </row>
    <row r="344" spans="1:189">
      <c r="A344" s="331"/>
      <c r="B344" s="369"/>
      <c r="D344" s="316"/>
      <c r="F344" s="319"/>
      <c r="I344" s="370"/>
    </row>
    <row r="345" spans="1:189">
      <c r="A345" s="331"/>
      <c r="B345" s="369"/>
      <c r="D345" s="316"/>
      <c r="F345" s="319"/>
      <c r="AG345" s="348"/>
      <c r="AH345" s="348"/>
      <c r="AI345" s="348"/>
      <c r="AJ345" s="348"/>
      <c r="AK345" s="348"/>
      <c r="AL345" s="348"/>
      <c r="AM345" s="348"/>
      <c r="AN345" s="348"/>
      <c r="AO345" s="351"/>
      <c r="AP345" s="351"/>
      <c r="AQ345" s="351"/>
      <c r="AR345" s="351"/>
      <c r="AS345" s="351"/>
      <c r="AT345" s="351"/>
      <c r="AU345" s="351"/>
      <c r="AV345" s="351"/>
      <c r="AW345" s="351"/>
      <c r="AX345" s="351"/>
      <c r="AY345" s="351"/>
      <c r="AZ345" s="351"/>
      <c r="BA345" s="351"/>
      <c r="BB345" s="351"/>
      <c r="BC345" s="351"/>
      <c r="BD345" s="351"/>
      <c r="BE345" s="351"/>
      <c r="BF345" s="351"/>
      <c r="BG345" s="351"/>
      <c r="BH345" s="351"/>
      <c r="BI345" s="351"/>
      <c r="BJ345" s="351"/>
      <c r="BK345" s="351"/>
      <c r="BL345" s="351"/>
      <c r="BM345" s="351"/>
      <c r="BN345" s="351"/>
      <c r="BO345" s="351"/>
      <c r="BP345" s="351"/>
      <c r="BQ345" s="351"/>
      <c r="BR345" s="351"/>
      <c r="BS345" s="351"/>
      <c r="BT345" s="351"/>
      <c r="BU345" s="351"/>
      <c r="BV345" s="351"/>
      <c r="BW345" s="351"/>
      <c r="BX345" s="351"/>
      <c r="BY345" s="351"/>
      <c r="BZ345" s="351"/>
      <c r="CA345" s="351"/>
      <c r="CB345" s="351"/>
      <c r="CC345" s="351"/>
      <c r="CD345" s="351"/>
      <c r="CE345" s="351"/>
      <c r="CF345" s="351"/>
      <c r="CG345" s="351"/>
      <c r="CH345" s="351"/>
      <c r="CI345" s="351"/>
      <c r="CJ345" s="351"/>
      <c r="CK345" s="351"/>
      <c r="CL345" s="351"/>
      <c r="CM345" s="351"/>
      <c r="CN345" s="351"/>
      <c r="CO345" s="351"/>
      <c r="CP345" s="351"/>
      <c r="CQ345" s="351"/>
      <c r="CR345" s="351"/>
      <c r="CS345" s="351"/>
      <c r="CT345" s="351"/>
      <c r="CU345" s="351"/>
      <c r="CV345" s="351"/>
      <c r="CW345" s="351"/>
      <c r="CX345" s="351"/>
      <c r="CY345" s="351"/>
      <c r="CZ345" s="351"/>
      <c r="DA345" s="351"/>
      <c r="DB345" s="351"/>
      <c r="DC345" s="351"/>
      <c r="DD345" s="351"/>
      <c r="DE345" s="351"/>
      <c r="DF345" s="351"/>
      <c r="DG345" s="351"/>
      <c r="DH345" s="351"/>
      <c r="DI345" s="351"/>
      <c r="DJ345" s="351"/>
      <c r="DK345" s="351"/>
      <c r="DL345" s="351"/>
      <c r="DM345" s="351"/>
      <c r="DN345" s="351"/>
      <c r="DO345" s="351"/>
      <c r="DP345" s="351"/>
      <c r="DQ345" s="351"/>
      <c r="DR345" s="351"/>
      <c r="DS345" s="351"/>
      <c r="DT345" s="351"/>
      <c r="DU345" s="351"/>
      <c r="DV345" s="351"/>
      <c r="DW345" s="351"/>
      <c r="DX345" s="351"/>
      <c r="DY345" s="351"/>
      <c r="DZ345" s="351"/>
      <c r="EA345" s="351"/>
      <c r="EB345" s="351"/>
      <c r="EC345" s="351"/>
      <c r="ED345" s="351"/>
      <c r="EE345" s="351"/>
      <c r="EF345" s="351"/>
      <c r="EG345" s="351"/>
      <c r="EH345" s="351"/>
      <c r="EI345" s="351"/>
      <c r="EJ345" s="351"/>
      <c r="EK345" s="351"/>
      <c r="EL345" s="351"/>
      <c r="EM345" s="351"/>
      <c r="EN345" s="351"/>
      <c r="EO345" s="351"/>
      <c r="EP345" s="351"/>
      <c r="EQ345" s="351"/>
      <c r="ER345" s="351"/>
      <c r="ES345" s="351"/>
      <c r="ET345" s="351"/>
      <c r="EU345" s="351"/>
      <c r="EV345" s="351"/>
      <c r="EW345" s="351"/>
      <c r="EX345" s="351"/>
      <c r="EY345" s="351"/>
      <c r="EZ345" s="351"/>
      <c r="FA345" s="351"/>
      <c r="FB345" s="351"/>
      <c r="FC345" s="351"/>
      <c r="FD345" s="351"/>
      <c r="FE345" s="351"/>
      <c r="FF345" s="351"/>
      <c r="FG345" s="351"/>
      <c r="FH345" s="351"/>
      <c r="FI345" s="351"/>
      <c r="FJ345" s="351"/>
      <c r="FK345" s="351"/>
      <c r="FL345" s="351"/>
      <c r="FM345" s="351"/>
      <c r="FN345" s="351"/>
      <c r="FO345" s="351"/>
      <c r="FP345" s="351"/>
      <c r="FQ345" s="351"/>
      <c r="FR345" s="351"/>
      <c r="FS345" s="351"/>
      <c r="FT345" s="351"/>
      <c r="FU345" s="351"/>
      <c r="FV345" s="351"/>
      <c r="FW345" s="351"/>
      <c r="FX345" s="351"/>
      <c r="FY345" s="351"/>
      <c r="FZ345" s="351"/>
      <c r="GA345" s="351"/>
      <c r="GB345" s="351"/>
      <c r="GC345" s="351"/>
      <c r="GD345" s="351"/>
      <c r="GE345" s="351"/>
      <c r="GF345" s="351"/>
      <c r="GG345" s="351"/>
    </row>
    <row r="346" spans="1:189">
      <c r="A346" s="331"/>
      <c r="B346" s="369"/>
      <c r="C346" s="346"/>
      <c r="D346" s="316"/>
      <c r="F346" s="319"/>
    </row>
    <row r="347" spans="1:189">
      <c r="A347" s="331"/>
      <c r="B347" s="369"/>
      <c r="C347" s="346"/>
      <c r="D347" s="316"/>
      <c r="F347" s="319"/>
      <c r="P347" s="646"/>
    </row>
    <row r="348" spans="1:189">
      <c r="A348" s="331"/>
      <c r="B348" s="369"/>
      <c r="C348" s="346"/>
      <c r="D348" s="316"/>
      <c r="F348" s="319"/>
      <c r="P348" s="646"/>
      <c r="AG348" s="348"/>
      <c r="AH348" s="348"/>
      <c r="AI348" s="348"/>
      <c r="AJ348" s="348"/>
      <c r="AK348" s="348"/>
      <c r="AL348" s="348"/>
      <c r="AM348" s="348"/>
      <c r="AN348" s="348"/>
      <c r="AO348" s="351"/>
      <c r="AP348" s="351"/>
      <c r="AQ348" s="351"/>
      <c r="AR348" s="351"/>
      <c r="AS348" s="351"/>
      <c r="AT348" s="351"/>
      <c r="AU348" s="351"/>
      <c r="AV348" s="351"/>
      <c r="AW348" s="351"/>
      <c r="AX348" s="351"/>
      <c r="AY348" s="351"/>
      <c r="AZ348" s="351"/>
      <c r="BA348" s="351"/>
      <c r="BB348" s="351"/>
      <c r="BC348" s="351"/>
      <c r="BD348" s="351"/>
      <c r="BE348" s="351"/>
      <c r="BF348" s="351"/>
      <c r="BG348" s="351"/>
      <c r="BH348" s="351"/>
      <c r="BI348" s="351"/>
      <c r="BJ348" s="351"/>
      <c r="BK348" s="351"/>
      <c r="BL348" s="351"/>
      <c r="BM348" s="351"/>
      <c r="BN348" s="351"/>
      <c r="BO348" s="351"/>
      <c r="BP348" s="351"/>
      <c r="BQ348" s="351"/>
      <c r="BR348" s="351"/>
      <c r="BS348" s="351"/>
      <c r="BT348" s="351"/>
      <c r="BU348" s="351"/>
      <c r="BV348" s="351"/>
      <c r="BW348" s="351"/>
      <c r="BX348" s="351"/>
      <c r="BY348" s="351"/>
      <c r="BZ348" s="351"/>
      <c r="CA348" s="351"/>
      <c r="CB348" s="351"/>
      <c r="CC348" s="351"/>
      <c r="CD348" s="351"/>
      <c r="CE348" s="351"/>
      <c r="CF348" s="351"/>
      <c r="CG348" s="351"/>
      <c r="CH348" s="351"/>
      <c r="CI348" s="351"/>
      <c r="CJ348" s="351"/>
      <c r="CK348" s="351"/>
      <c r="CL348" s="351"/>
      <c r="CM348" s="351"/>
      <c r="CN348" s="351"/>
      <c r="CO348" s="351"/>
      <c r="CP348" s="351"/>
      <c r="CQ348" s="351"/>
      <c r="CR348" s="351"/>
      <c r="CS348" s="351"/>
      <c r="CT348" s="351"/>
      <c r="CU348" s="351"/>
      <c r="CV348" s="351"/>
      <c r="CW348" s="351"/>
      <c r="CX348" s="351"/>
      <c r="CY348" s="351"/>
      <c r="CZ348" s="351"/>
      <c r="DA348" s="351"/>
      <c r="DB348" s="351"/>
      <c r="DC348" s="351"/>
      <c r="DD348" s="351"/>
      <c r="DE348" s="351"/>
      <c r="DF348" s="351"/>
      <c r="DG348" s="351"/>
      <c r="DH348" s="351"/>
      <c r="DI348" s="351"/>
      <c r="DJ348" s="351"/>
      <c r="DK348" s="351"/>
      <c r="DL348" s="351"/>
      <c r="DM348" s="351"/>
      <c r="DN348" s="351"/>
      <c r="DO348" s="351"/>
      <c r="DP348" s="351"/>
      <c r="DQ348" s="351"/>
      <c r="DR348" s="351"/>
      <c r="DS348" s="351"/>
      <c r="DT348" s="351"/>
      <c r="DU348" s="351"/>
      <c r="DV348" s="351"/>
      <c r="DW348" s="351"/>
      <c r="DX348" s="351"/>
      <c r="DY348" s="351"/>
      <c r="DZ348" s="351"/>
      <c r="EA348" s="351"/>
      <c r="EB348" s="351"/>
      <c r="EC348" s="351"/>
      <c r="ED348" s="351"/>
      <c r="EE348" s="351"/>
      <c r="EF348" s="351"/>
      <c r="EG348" s="351"/>
      <c r="EH348" s="351"/>
      <c r="EI348" s="351"/>
      <c r="EJ348" s="351"/>
      <c r="EK348" s="351"/>
      <c r="EL348" s="351"/>
      <c r="EM348" s="351"/>
      <c r="EN348" s="351"/>
      <c r="EO348" s="351"/>
      <c r="EP348" s="351"/>
      <c r="EQ348" s="351"/>
      <c r="ER348" s="351"/>
      <c r="ES348" s="351"/>
      <c r="ET348" s="351"/>
      <c r="EU348" s="351"/>
      <c r="EV348" s="351"/>
      <c r="EW348" s="351"/>
      <c r="EX348" s="351"/>
      <c r="EY348" s="351"/>
      <c r="EZ348" s="351"/>
      <c r="FA348" s="351"/>
      <c r="FB348" s="351"/>
      <c r="FC348" s="351"/>
      <c r="FD348" s="351"/>
      <c r="FE348" s="351"/>
      <c r="FF348" s="351"/>
      <c r="FG348" s="351"/>
      <c r="FH348" s="351"/>
      <c r="FI348" s="351"/>
      <c r="FJ348" s="351"/>
      <c r="FK348" s="351"/>
      <c r="FL348" s="351"/>
      <c r="FM348" s="351"/>
      <c r="FN348" s="351"/>
      <c r="FO348" s="351"/>
      <c r="FP348" s="351"/>
      <c r="FQ348" s="351"/>
      <c r="FR348" s="351"/>
      <c r="FS348" s="351"/>
      <c r="FT348" s="351"/>
      <c r="FU348" s="351"/>
      <c r="FV348" s="351"/>
      <c r="FW348" s="351"/>
      <c r="FX348" s="351"/>
      <c r="FY348" s="351"/>
      <c r="FZ348" s="351"/>
      <c r="GA348" s="351"/>
      <c r="GB348" s="351"/>
      <c r="GC348" s="351"/>
      <c r="GD348" s="351"/>
      <c r="GE348" s="351"/>
      <c r="GF348" s="351"/>
      <c r="GG348" s="351"/>
    </row>
    <row r="349" spans="1:189">
      <c r="A349" s="331"/>
      <c r="C349" s="346"/>
      <c r="D349" s="316"/>
      <c r="F349" s="319"/>
      <c r="P349" s="646"/>
      <c r="AG349" s="348"/>
      <c r="AH349" s="348"/>
      <c r="AI349" s="348"/>
      <c r="AJ349" s="348"/>
      <c r="AK349" s="348"/>
      <c r="AL349" s="348"/>
      <c r="AM349" s="348"/>
      <c r="AN349" s="348"/>
      <c r="AO349" s="351"/>
      <c r="AP349" s="351"/>
      <c r="AQ349" s="351"/>
      <c r="AR349" s="351"/>
      <c r="AS349" s="351"/>
      <c r="AT349" s="351"/>
      <c r="AU349" s="351"/>
      <c r="AV349" s="351"/>
      <c r="AW349" s="351"/>
      <c r="AX349" s="351"/>
      <c r="AY349" s="351"/>
      <c r="AZ349" s="351"/>
      <c r="BA349" s="351"/>
      <c r="BB349" s="351"/>
      <c r="BC349" s="351"/>
      <c r="BD349" s="351"/>
      <c r="BE349" s="351"/>
      <c r="BF349" s="351"/>
      <c r="BG349" s="351"/>
      <c r="BH349" s="351"/>
      <c r="BI349" s="351"/>
      <c r="BJ349" s="351"/>
      <c r="BK349" s="351"/>
      <c r="BL349" s="351"/>
      <c r="BM349" s="351"/>
      <c r="BN349" s="351"/>
      <c r="BO349" s="351"/>
      <c r="BP349" s="351"/>
      <c r="BQ349" s="351"/>
      <c r="BR349" s="351"/>
      <c r="BS349" s="351"/>
      <c r="BT349" s="351"/>
      <c r="BU349" s="351"/>
      <c r="BV349" s="351"/>
      <c r="BW349" s="351"/>
      <c r="BX349" s="351"/>
      <c r="BY349" s="351"/>
      <c r="BZ349" s="351"/>
      <c r="CA349" s="351"/>
      <c r="CB349" s="351"/>
      <c r="CC349" s="351"/>
      <c r="CD349" s="351"/>
      <c r="CE349" s="351"/>
      <c r="CF349" s="351"/>
      <c r="CG349" s="351"/>
      <c r="CH349" s="351"/>
      <c r="CI349" s="351"/>
      <c r="CJ349" s="351"/>
      <c r="CK349" s="351"/>
      <c r="CL349" s="351"/>
      <c r="CM349" s="351"/>
      <c r="CN349" s="351"/>
      <c r="CO349" s="351"/>
      <c r="CP349" s="351"/>
      <c r="CQ349" s="351"/>
      <c r="CR349" s="351"/>
      <c r="CS349" s="351"/>
      <c r="CT349" s="351"/>
      <c r="CU349" s="351"/>
      <c r="CV349" s="351"/>
      <c r="CW349" s="351"/>
      <c r="CX349" s="351"/>
      <c r="CY349" s="351"/>
      <c r="CZ349" s="351"/>
      <c r="DA349" s="351"/>
      <c r="DB349" s="351"/>
      <c r="DC349" s="351"/>
      <c r="DD349" s="351"/>
      <c r="DE349" s="351"/>
      <c r="DF349" s="351"/>
      <c r="DG349" s="351"/>
      <c r="DH349" s="351"/>
      <c r="DI349" s="351"/>
      <c r="DJ349" s="351"/>
      <c r="DK349" s="351"/>
      <c r="DL349" s="351"/>
      <c r="DM349" s="351"/>
      <c r="DN349" s="351"/>
      <c r="DO349" s="351"/>
      <c r="DP349" s="351"/>
      <c r="DQ349" s="351"/>
      <c r="DR349" s="351"/>
      <c r="DS349" s="351"/>
      <c r="DT349" s="351"/>
      <c r="DU349" s="351"/>
      <c r="DV349" s="351"/>
      <c r="DW349" s="351"/>
      <c r="DX349" s="351"/>
      <c r="DY349" s="351"/>
      <c r="DZ349" s="351"/>
      <c r="EA349" s="351"/>
      <c r="EB349" s="351"/>
      <c r="EC349" s="351"/>
      <c r="ED349" s="351"/>
      <c r="EE349" s="351"/>
      <c r="EF349" s="351"/>
      <c r="EG349" s="351"/>
      <c r="EH349" s="351"/>
      <c r="EI349" s="351"/>
      <c r="EJ349" s="351"/>
      <c r="EK349" s="351"/>
      <c r="EL349" s="351"/>
      <c r="EM349" s="351"/>
      <c r="EN349" s="351"/>
      <c r="EO349" s="351"/>
      <c r="EP349" s="351"/>
      <c r="EQ349" s="351"/>
      <c r="ER349" s="351"/>
      <c r="ES349" s="351"/>
      <c r="ET349" s="351"/>
      <c r="EU349" s="351"/>
      <c r="EV349" s="351"/>
      <c r="EW349" s="351"/>
      <c r="EX349" s="351"/>
      <c r="EY349" s="351"/>
      <c r="EZ349" s="351"/>
      <c r="FA349" s="351"/>
      <c r="FB349" s="351"/>
      <c r="FC349" s="351"/>
      <c r="FD349" s="351"/>
      <c r="FE349" s="351"/>
      <c r="FF349" s="351"/>
      <c r="FG349" s="351"/>
      <c r="FH349" s="351"/>
      <c r="FI349" s="351"/>
      <c r="FJ349" s="351"/>
      <c r="FK349" s="351"/>
      <c r="FL349" s="351"/>
      <c r="FM349" s="351"/>
      <c r="FN349" s="351"/>
      <c r="FO349" s="351"/>
      <c r="FP349" s="351"/>
      <c r="FQ349" s="351"/>
      <c r="FR349" s="351"/>
      <c r="FS349" s="351"/>
      <c r="FT349" s="351"/>
      <c r="FU349" s="351"/>
      <c r="FV349" s="351"/>
      <c r="FW349" s="351"/>
      <c r="FX349" s="351"/>
      <c r="FY349" s="351"/>
      <c r="FZ349" s="351"/>
      <c r="GA349" s="351"/>
      <c r="GB349" s="351"/>
      <c r="GC349" s="351"/>
      <c r="GD349" s="351"/>
      <c r="GE349" s="351"/>
      <c r="GF349" s="351"/>
      <c r="GG349" s="351"/>
    </row>
    <row r="350" spans="1:189">
      <c r="A350" s="331"/>
      <c r="B350" s="369"/>
      <c r="C350" s="346"/>
      <c r="D350" s="316"/>
      <c r="F350" s="319"/>
    </row>
    <row r="351" spans="1:189">
      <c r="A351" s="331"/>
      <c r="B351" s="369"/>
      <c r="C351" s="346"/>
      <c r="D351" s="316"/>
      <c r="F351" s="319"/>
    </row>
    <row r="352" spans="1:189">
      <c r="A352" s="331"/>
      <c r="B352" s="369"/>
      <c r="C352" s="346"/>
      <c r="D352" s="316"/>
      <c r="F352" s="319"/>
    </row>
    <row r="353" spans="1:189">
      <c r="A353" s="331"/>
      <c r="B353" s="369"/>
      <c r="C353" s="346"/>
      <c r="D353" s="316"/>
      <c r="F353" s="319"/>
    </row>
    <row r="354" spans="1:189">
      <c r="A354" s="331"/>
      <c r="B354" s="369"/>
      <c r="C354" s="346"/>
      <c r="D354" s="316"/>
      <c r="F354" s="319"/>
    </row>
    <row r="355" spans="1:189">
      <c r="A355" s="331"/>
      <c r="B355" s="369"/>
      <c r="C355" s="346"/>
      <c r="D355" s="316"/>
      <c r="F355" s="319"/>
      <c r="I355" s="356"/>
    </row>
    <row r="356" spans="1:189">
      <c r="A356" s="331"/>
      <c r="B356" s="369"/>
      <c r="C356" s="346"/>
      <c r="D356" s="316"/>
      <c r="F356" s="319"/>
      <c r="I356" s="356"/>
    </row>
    <row r="357" spans="1:189">
      <c r="A357" s="331"/>
      <c r="B357" s="369"/>
      <c r="C357" s="346"/>
      <c r="D357" s="316"/>
      <c r="F357" s="319"/>
      <c r="I357" s="356"/>
      <c r="AG357" s="348"/>
      <c r="AH357" s="348"/>
      <c r="AI357" s="348"/>
      <c r="AJ357" s="348"/>
      <c r="AK357" s="348"/>
      <c r="AL357" s="348"/>
      <c r="AM357" s="348"/>
      <c r="AN357" s="348"/>
      <c r="AO357" s="351"/>
      <c r="AP357" s="351"/>
      <c r="AQ357" s="351"/>
      <c r="AR357" s="351"/>
      <c r="AS357" s="351"/>
      <c r="AT357" s="351"/>
      <c r="AU357" s="351"/>
      <c r="AV357" s="351"/>
      <c r="AW357" s="351"/>
      <c r="AX357" s="351"/>
      <c r="AY357" s="351"/>
      <c r="AZ357" s="351"/>
      <c r="BA357" s="351"/>
      <c r="BB357" s="351"/>
      <c r="BC357" s="351"/>
      <c r="BD357" s="351"/>
      <c r="BE357" s="351"/>
      <c r="BF357" s="351"/>
      <c r="BG357" s="351"/>
      <c r="BH357" s="351"/>
      <c r="BI357" s="351"/>
      <c r="BJ357" s="351"/>
      <c r="BK357" s="351"/>
      <c r="BL357" s="351"/>
      <c r="BM357" s="351"/>
      <c r="BN357" s="351"/>
      <c r="BO357" s="351"/>
      <c r="BP357" s="351"/>
      <c r="BQ357" s="351"/>
      <c r="BR357" s="351"/>
      <c r="BS357" s="351"/>
      <c r="BT357" s="351"/>
      <c r="BU357" s="351"/>
      <c r="BV357" s="351"/>
      <c r="BW357" s="351"/>
      <c r="BX357" s="351"/>
      <c r="BY357" s="351"/>
      <c r="BZ357" s="351"/>
      <c r="CA357" s="351"/>
      <c r="CB357" s="351"/>
      <c r="CC357" s="351"/>
      <c r="CD357" s="351"/>
      <c r="CE357" s="351"/>
      <c r="CF357" s="351"/>
      <c r="CG357" s="351"/>
      <c r="CH357" s="351"/>
      <c r="CI357" s="351"/>
      <c r="CJ357" s="351"/>
      <c r="CK357" s="351"/>
      <c r="CL357" s="351"/>
      <c r="CM357" s="351"/>
      <c r="CN357" s="351"/>
      <c r="CO357" s="351"/>
      <c r="CP357" s="351"/>
      <c r="CQ357" s="351"/>
      <c r="CR357" s="351"/>
      <c r="CS357" s="351"/>
      <c r="CT357" s="351"/>
      <c r="CU357" s="351"/>
      <c r="CV357" s="351"/>
      <c r="CW357" s="351"/>
      <c r="CX357" s="351"/>
      <c r="CY357" s="351"/>
      <c r="CZ357" s="351"/>
      <c r="DA357" s="351"/>
      <c r="DB357" s="351"/>
      <c r="DC357" s="351"/>
      <c r="DD357" s="351"/>
      <c r="DE357" s="351"/>
      <c r="DF357" s="351"/>
      <c r="DG357" s="351"/>
      <c r="DH357" s="351"/>
      <c r="DI357" s="351"/>
      <c r="DJ357" s="351"/>
      <c r="DK357" s="351"/>
      <c r="DL357" s="351"/>
      <c r="DM357" s="351"/>
      <c r="DN357" s="351"/>
      <c r="DO357" s="351"/>
      <c r="DP357" s="351"/>
      <c r="DQ357" s="351"/>
      <c r="DR357" s="351"/>
      <c r="DS357" s="351"/>
      <c r="DT357" s="351"/>
      <c r="DU357" s="351"/>
      <c r="DV357" s="351"/>
      <c r="DW357" s="351"/>
      <c r="DX357" s="351"/>
      <c r="DY357" s="351"/>
      <c r="DZ357" s="351"/>
      <c r="EA357" s="351"/>
      <c r="EB357" s="351"/>
      <c r="EC357" s="351"/>
      <c r="ED357" s="351"/>
      <c r="EE357" s="351"/>
      <c r="EF357" s="351"/>
      <c r="EG357" s="351"/>
      <c r="EH357" s="351"/>
      <c r="EI357" s="351"/>
      <c r="EJ357" s="351"/>
      <c r="EK357" s="351"/>
      <c r="EL357" s="351"/>
      <c r="EM357" s="351"/>
      <c r="EN357" s="351"/>
      <c r="EO357" s="351"/>
      <c r="EP357" s="351"/>
      <c r="EQ357" s="351"/>
      <c r="ER357" s="351"/>
      <c r="ES357" s="351"/>
      <c r="ET357" s="351"/>
      <c r="EU357" s="351"/>
      <c r="EV357" s="351"/>
      <c r="EW357" s="351"/>
      <c r="EX357" s="351"/>
      <c r="EY357" s="351"/>
      <c r="EZ357" s="351"/>
      <c r="FA357" s="351"/>
      <c r="FB357" s="351"/>
      <c r="FC357" s="351"/>
      <c r="FD357" s="351"/>
      <c r="FE357" s="351"/>
      <c r="FF357" s="351"/>
      <c r="FG357" s="351"/>
      <c r="FH357" s="351"/>
      <c r="FI357" s="351"/>
      <c r="FJ357" s="351"/>
      <c r="FK357" s="351"/>
      <c r="FL357" s="351"/>
      <c r="FM357" s="351"/>
      <c r="FN357" s="351"/>
      <c r="FO357" s="351"/>
      <c r="FP357" s="351"/>
      <c r="FQ357" s="351"/>
      <c r="FR357" s="351"/>
      <c r="FS357" s="351"/>
      <c r="FT357" s="351"/>
      <c r="FU357" s="351"/>
      <c r="FV357" s="351"/>
      <c r="FW357" s="351"/>
      <c r="FX357" s="351"/>
      <c r="FY357" s="351"/>
      <c r="FZ357" s="351"/>
      <c r="GA357" s="351"/>
      <c r="GB357" s="351"/>
      <c r="GC357" s="351"/>
      <c r="GD357" s="351"/>
      <c r="GE357" s="351"/>
      <c r="GF357" s="351"/>
      <c r="GG357" s="351"/>
    </row>
    <row r="358" spans="1:189">
      <c r="A358" s="331"/>
      <c r="B358" s="369"/>
      <c r="C358" s="346"/>
      <c r="D358" s="316"/>
      <c r="F358" s="319"/>
      <c r="I358" s="356"/>
    </row>
    <row r="359" spans="1:189">
      <c r="A359" s="331"/>
      <c r="B359" s="369"/>
      <c r="C359" s="346"/>
      <c r="D359" s="316"/>
      <c r="F359" s="319"/>
      <c r="I359" s="356"/>
    </row>
    <row r="360" spans="1:189">
      <c r="A360" s="331"/>
      <c r="B360" s="369"/>
      <c r="C360" s="346"/>
      <c r="D360" s="316"/>
      <c r="F360" s="319"/>
      <c r="I360" s="356"/>
    </row>
    <row r="361" spans="1:189">
      <c r="A361" s="331"/>
      <c r="B361" s="369"/>
      <c r="C361" s="346"/>
      <c r="D361" s="316"/>
      <c r="F361" s="319"/>
      <c r="I361" s="356"/>
    </row>
    <row r="362" spans="1:189">
      <c r="A362" s="331"/>
      <c r="B362" s="369"/>
      <c r="C362" s="346"/>
      <c r="D362" s="316"/>
      <c r="F362" s="319"/>
      <c r="I362" s="356"/>
    </row>
    <row r="363" spans="1:189">
      <c r="A363" s="331"/>
      <c r="B363" s="369"/>
      <c r="C363" s="369"/>
      <c r="D363" s="316"/>
      <c r="I363" s="356"/>
    </row>
    <row r="364" spans="1:189">
      <c r="A364" s="331"/>
      <c r="B364" s="372"/>
      <c r="D364" s="373"/>
      <c r="F364" s="373"/>
      <c r="G364" s="373"/>
      <c r="H364" s="374"/>
      <c r="I364" s="375"/>
    </row>
    <row r="365" spans="1:189">
      <c r="A365" s="331"/>
      <c r="B365" s="372"/>
      <c r="C365" s="346"/>
      <c r="D365" s="316"/>
      <c r="F365" s="319"/>
      <c r="I365" s="356"/>
      <c r="P365" s="646"/>
      <c r="AG365" s="348"/>
      <c r="AH365" s="348"/>
      <c r="AI365" s="348"/>
      <c r="AJ365" s="348"/>
      <c r="AK365" s="348"/>
      <c r="AL365" s="348"/>
      <c r="AM365" s="348"/>
      <c r="AN365" s="348"/>
      <c r="AO365" s="351"/>
      <c r="AP365" s="351"/>
      <c r="AQ365" s="351"/>
      <c r="AR365" s="351"/>
      <c r="AS365" s="351"/>
      <c r="AT365" s="351"/>
      <c r="AU365" s="351"/>
      <c r="AV365" s="351"/>
      <c r="AW365" s="351"/>
      <c r="AX365" s="351"/>
      <c r="AY365" s="351"/>
      <c r="AZ365" s="351"/>
      <c r="BA365" s="351"/>
      <c r="BB365" s="351"/>
      <c r="BC365" s="351"/>
      <c r="BD365" s="351"/>
      <c r="BE365" s="351"/>
      <c r="BF365" s="351"/>
      <c r="BG365" s="351"/>
      <c r="BH365" s="351"/>
      <c r="BI365" s="351"/>
      <c r="BJ365" s="351"/>
      <c r="BK365" s="351"/>
      <c r="BL365" s="351"/>
      <c r="BM365" s="351"/>
      <c r="BN365" s="351"/>
      <c r="BO365" s="351"/>
      <c r="BP365" s="351"/>
      <c r="BQ365" s="351"/>
      <c r="BR365" s="351"/>
      <c r="BS365" s="351"/>
      <c r="BT365" s="351"/>
      <c r="BU365" s="351"/>
      <c r="BV365" s="351"/>
      <c r="BW365" s="351"/>
      <c r="BX365" s="351"/>
      <c r="BY365" s="351"/>
      <c r="BZ365" s="351"/>
      <c r="CA365" s="351"/>
      <c r="CB365" s="351"/>
      <c r="CC365" s="351"/>
      <c r="CD365" s="351"/>
      <c r="CE365" s="351"/>
      <c r="CF365" s="351"/>
      <c r="CG365" s="351"/>
      <c r="CH365" s="351"/>
      <c r="CI365" s="351"/>
      <c r="CJ365" s="351"/>
      <c r="CK365" s="351"/>
      <c r="CL365" s="351"/>
      <c r="CM365" s="351"/>
      <c r="CN365" s="351"/>
      <c r="CO365" s="351"/>
      <c r="CP365" s="351"/>
      <c r="CQ365" s="351"/>
      <c r="CR365" s="351"/>
      <c r="CS365" s="351"/>
      <c r="CT365" s="351"/>
      <c r="CU365" s="351"/>
      <c r="CV365" s="351"/>
      <c r="CW365" s="351"/>
      <c r="CX365" s="351"/>
      <c r="CY365" s="351"/>
      <c r="CZ365" s="351"/>
      <c r="DA365" s="351"/>
      <c r="DB365" s="351"/>
      <c r="DC365" s="351"/>
      <c r="DD365" s="351"/>
      <c r="DE365" s="351"/>
      <c r="DF365" s="351"/>
      <c r="DG365" s="351"/>
      <c r="DH365" s="351"/>
      <c r="DI365" s="351"/>
      <c r="DJ365" s="351"/>
      <c r="DK365" s="351"/>
      <c r="DL365" s="351"/>
      <c r="DM365" s="351"/>
      <c r="DN365" s="351"/>
      <c r="DO365" s="351"/>
      <c r="DP365" s="351"/>
      <c r="DQ365" s="351"/>
      <c r="DR365" s="351"/>
      <c r="DS365" s="351"/>
      <c r="DT365" s="351"/>
      <c r="DU365" s="351"/>
      <c r="DV365" s="351"/>
      <c r="DW365" s="351"/>
      <c r="DX365" s="351"/>
      <c r="DY365" s="351"/>
      <c r="DZ365" s="351"/>
      <c r="EA365" s="351"/>
      <c r="EB365" s="351"/>
      <c r="EC365" s="351"/>
      <c r="ED365" s="351"/>
      <c r="EE365" s="351"/>
      <c r="EF365" s="351"/>
      <c r="EG365" s="351"/>
      <c r="EH365" s="351"/>
      <c r="EI365" s="351"/>
      <c r="EJ365" s="351"/>
      <c r="EK365" s="351"/>
      <c r="EL365" s="351"/>
      <c r="EM365" s="351"/>
      <c r="EN365" s="351"/>
      <c r="EO365" s="351"/>
      <c r="EP365" s="351"/>
      <c r="EQ365" s="351"/>
      <c r="ER365" s="351"/>
      <c r="ES365" s="351"/>
      <c r="ET365" s="351"/>
      <c r="EU365" s="351"/>
      <c r="EV365" s="351"/>
      <c r="EW365" s="351"/>
      <c r="EX365" s="351"/>
      <c r="EY365" s="351"/>
      <c r="EZ365" s="351"/>
      <c r="FA365" s="351"/>
      <c r="FB365" s="351"/>
      <c r="FC365" s="351"/>
      <c r="FD365" s="351"/>
      <c r="FE365" s="351"/>
      <c r="FF365" s="351"/>
      <c r="FG365" s="351"/>
      <c r="FH365" s="351"/>
      <c r="FI365" s="351"/>
      <c r="FJ365" s="351"/>
      <c r="FK365" s="351"/>
      <c r="FL365" s="351"/>
      <c r="FM365" s="351"/>
      <c r="FN365" s="351"/>
      <c r="FO365" s="351"/>
      <c r="FP365" s="351"/>
      <c r="FQ365" s="351"/>
      <c r="FR365" s="351"/>
      <c r="FS365" s="351"/>
      <c r="FT365" s="351"/>
      <c r="FU365" s="351"/>
      <c r="FV365" s="351"/>
      <c r="FW365" s="351"/>
      <c r="FX365" s="351"/>
      <c r="FY365" s="351"/>
      <c r="FZ365" s="351"/>
      <c r="GA365" s="351"/>
      <c r="GB365" s="351"/>
      <c r="GC365" s="351"/>
      <c r="GD365" s="351"/>
      <c r="GE365" s="351"/>
      <c r="GF365" s="351"/>
      <c r="GG365" s="351"/>
    </row>
    <row r="366" spans="1:189">
      <c r="A366" s="331"/>
      <c r="B366" s="372"/>
      <c r="C366" s="346"/>
      <c r="D366" s="316"/>
      <c r="F366" s="319"/>
      <c r="I366" s="356"/>
      <c r="P366" s="646"/>
    </row>
    <row r="367" spans="1:189">
      <c r="A367" s="331"/>
      <c r="B367" s="372"/>
      <c r="C367" s="346"/>
      <c r="D367" s="316"/>
      <c r="F367" s="319"/>
      <c r="I367" s="356"/>
      <c r="P367" s="646"/>
    </row>
    <row r="368" spans="1:189">
      <c r="A368" s="331"/>
      <c r="B368" s="372"/>
      <c r="C368" s="346"/>
      <c r="D368" s="316"/>
      <c r="F368" s="319"/>
      <c r="I368" s="356"/>
      <c r="P368" s="646"/>
    </row>
    <row r="369" spans="1:189">
      <c r="A369" s="331"/>
      <c r="B369" s="372"/>
      <c r="C369" s="346"/>
      <c r="D369" s="316"/>
      <c r="F369" s="319"/>
      <c r="I369" s="356"/>
      <c r="P369" s="646"/>
    </row>
    <row r="370" spans="1:189">
      <c r="A370" s="331"/>
      <c r="B370" s="372"/>
      <c r="C370" s="346"/>
      <c r="D370" s="316"/>
      <c r="F370" s="319"/>
      <c r="I370" s="356"/>
      <c r="P370" s="646"/>
      <c r="AG370" s="348"/>
      <c r="AH370" s="348"/>
      <c r="AI370" s="348"/>
      <c r="AJ370" s="348"/>
      <c r="AK370" s="348"/>
      <c r="AL370" s="348"/>
      <c r="AM370" s="348"/>
      <c r="AN370" s="348"/>
      <c r="AO370" s="351"/>
      <c r="AP370" s="351"/>
      <c r="AQ370" s="351"/>
      <c r="AR370" s="351"/>
      <c r="AS370" s="351"/>
      <c r="AT370" s="351"/>
      <c r="AU370" s="351"/>
      <c r="AV370" s="351"/>
      <c r="AW370" s="351"/>
      <c r="AX370" s="351"/>
      <c r="AY370" s="351"/>
      <c r="AZ370" s="351"/>
      <c r="BA370" s="351"/>
      <c r="BB370" s="351"/>
      <c r="BC370" s="351"/>
      <c r="BD370" s="351"/>
      <c r="BE370" s="351"/>
      <c r="BF370" s="351"/>
      <c r="BG370" s="351"/>
      <c r="BH370" s="351"/>
      <c r="BI370" s="351"/>
      <c r="BJ370" s="351"/>
      <c r="BK370" s="351"/>
      <c r="BL370" s="351"/>
      <c r="BM370" s="351"/>
      <c r="BN370" s="351"/>
      <c r="BO370" s="351"/>
      <c r="BP370" s="351"/>
      <c r="BQ370" s="351"/>
      <c r="BR370" s="351"/>
      <c r="BS370" s="351"/>
      <c r="BT370" s="351"/>
      <c r="BU370" s="351"/>
      <c r="BV370" s="351"/>
      <c r="BW370" s="351"/>
      <c r="BX370" s="351"/>
      <c r="BY370" s="351"/>
      <c r="BZ370" s="351"/>
      <c r="CA370" s="351"/>
      <c r="CB370" s="351"/>
      <c r="CC370" s="351"/>
      <c r="CD370" s="351"/>
      <c r="CE370" s="351"/>
      <c r="CF370" s="351"/>
      <c r="CG370" s="351"/>
      <c r="CH370" s="351"/>
      <c r="CI370" s="351"/>
      <c r="CJ370" s="351"/>
      <c r="CK370" s="351"/>
      <c r="CL370" s="351"/>
      <c r="CM370" s="351"/>
      <c r="CN370" s="351"/>
      <c r="CO370" s="351"/>
      <c r="CP370" s="351"/>
      <c r="CQ370" s="351"/>
      <c r="CR370" s="351"/>
      <c r="CS370" s="351"/>
      <c r="CT370" s="351"/>
      <c r="CU370" s="351"/>
      <c r="CV370" s="351"/>
      <c r="CW370" s="351"/>
      <c r="CX370" s="351"/>
      <c r="CY370" s="351"/>
      <c r="CZ370" s="351"/>
      <c r="DA370" s="351"/>
      <c r="DB370" s="351"/>
      <c r="DC370" s="351"/>
      <c r="DD370" s="351"/>
      <c r="DE370" s="351"/>
      <c r="DF370" s="351"/>
      <c r="DG370" s="351"/>
      <c r="DH370" s="351"/>
      <c r="DI370" s="351"/>
      <c r="DJ370" s="351"/>
      <c r="DK370" s="351"/>
      <c r="DL370" s="351"/>
      <c r="DM370" s="351"/>
      <c r="DN370" s="351"/>
      <c r="DO370" s="351"/>
      <c r="DP370" s="351"/>
      <c r="DQ370" s="351"/>
      <c r="DR370" s="351"/>
      <c r="DS370" s="351"/>
      <c r="DT370" s="351"/>
      <c r="DU370" s="351"/>
      <c r="DV370" s="351"/>
      <c r="DW370" s="351"/>
      <c r="DX370" s="351"/>
      <c r="DY370" s="351"/>
      <c r="DZ370" s="351"/>
      <c r="EA370" s="351"/>
      <c r="EB370" s="351"/>
      <c r="EC370" s="351"/>
      <c r="ED370" s="351"/>
      <c r="EE370" s="351"/>
      <c r="EF370" s="351"/>
      <c r="EG370" s="351"/>
      <c r="EH370" s="351"/>
      <c r="EI370" s="351"/>
      <c r="EJ370" s="351"/>
      <c r="EK370" s="351"/>
      <c r="EL370" s="351"/>
      <c r="EM370" s="351"/>
      <c r="EN370" s="351"/>
      <c r="EO370" s="351"/>
      <c r="EP370" s="351"/>
      <c r="EQ370" s="351"/>
      <c r="ER370" s="351"/>
      <c r="ES370" s="351"/>
      <c r="ET370" s="351"/>
      <c r="EU370" s="351"/>
      <c r="EV370" s="351"/>
      <c r="EW370" s="351"/>
      <c r="EX370" s="351"/>
      <c r="EY370" s="351"/>
      <c r="EZ370" s="351"/>
      <c r="FA370" s="351"/>
      <c r="FB370" s="351"/>
      <c r="FC370" s="351"/>
      <c r="FD370" s="351"/>
      <c r="FE370" s="351"/>
      <c r="FF370" s="351"/>
      <c r="FG370" s="351"/>
      <c r="FH370" s="351"/>
      <c r="FI370" s="351"/>
      <c r="FJ370" s="351"/>
      <c r="FK370" s="351"/>
      <c r="FL370" s="351"/>
      <c r="FM370" s="351"/>
      <c r="FN370" s="351"/>
      <c r="FO370" s="351"/>
      <c r="FP370" s="351"/>
      <c r="FQ370" s="351"/>
      <c r="FR370" s="351"/>
      <c r="FS370" s="351"/>
      <c r="FT370" s="351"/>
      <c r="FU370" s="351"/>
      <c r="FV370" s="351"/>
      <c r="FW370" s="351"/>
      <c r="FX370" s="351"/>
      <c r="FY370" s="351"/>
      <c r="FZ370" s="351"/>
      <c r="GA370" s="351"/>
      <c r="GB370" s="351"/>
      <c r="GC370" s="351"/>
      <c r="GD370" s="351"/>
      <c r="GE370" s="351"/>
      <c r="GF370" s="351"/>
      <c r="GG370" s="351"/>
    </row>
    <row r="371" spans="1:189">
      <c r="A371" s="331"/>
      <c r="B371" s="372"/>
      <c r="C371" s="346"/>
      <c r="D371" s="316"/>
      <c r="F371" s="319"/>
      <c r="I371" s="356"/>
      <c r="P371" s="646"/>
      <c r="AG371" s="348"/>
      <c r="AH371" s="348"/>
      <c r="AI371" s="348"/>
      <c r="AJ371" s="348"/>
      <c r="AK371" s="348"/>
      <c r="AL371" s="348"/>
      <c r="AM371" s="348"/>
      <c r="AN371" s="348"/>
      <c r="AO371" s="351"/>
      <c r="AP371" s="351"/>
      <c r="AQ371" s="351"/>
      <c r="AR371" s="351"/>
      <c r="AS371" s="351"/>
      <c r="AT371" s="351"/>
      <c r="AU371" s="351"/>
      <c r="AV371" s="351"/>
      <c r="AW371" s="351"/>
      <c r="AX371" s="351"/>
      <c r="AY371" s="351"/>
      <c r="AZ371" s="351"/>
      <c r="BA371" s="351"/>
      <c r="BB371" s="351"/>
      <c r="BC371" s="351"/>
      <c r="BD371" s="351"/>
      <c r="BE371" s="351"/>
      <c r="BF371" s="351"/>
      <c r="BG371" s="351"/>
      <c r="BH371" s="351"/>
      <c r="BI371" s="351"/>
      <c r="BJ371" s="351"/>
      <c r="BK371" s="351"/>
      <c r="BL371" s="351"/>
      <c r="BM371" s="351"/>
      <c r="BN371" s="351"/>
      <c r="BO371" s="351"/>
      <c r="BP371" s="351"/>
      <c r="BQ371" s="351"/>
      <c r="BR371" s="351"/>
      <c r="BS371" s="351"/>
      <c r="BT371" s="351"/>
      <c r="BU371" s="351"/>
      <c r="BV371" s="351"/>
      <c r="BW371" s="351"/>
      <c r="BX371" s="351"/>
      <c r="BY371" s="351"/>
      <c r="BZ371" s="351"/>
      <c r="CA371" s="351"/>
      <c r="CB371" s="351"/>
      <c r="CC371" s="351"/>
      <c r="CD371" s="351"/>
      <c r="CE371" s="351"/>
      <c r="CF371" s="351"/>
      <c r="CG371" s="351"/>
      <c r="CH371" s="351"/>
      <c r="CI371" s="351"/>
      <c r="CJ371" s="351"/>
      <c r="CK371" s="351"/>
      <c r="CL371" s="351"/>
      <c r="CM371" s="351"/>
      <c r="CN371" s="351"/>
      <c r="CO371" s="351"/>
      <c r="CP371" s="351"/>
      <c r="CQ371" s="351"/>
      <c r="CR371" s="351"/>
      <c r="CS371" s="351"/>
      <c r="CT371" s="351"/>
      <c r="CU371" s="351"/>
      <c r="CV371" s="351"/>
      <c r="CW371" s="351"/>
      <c r="CX371" s="351"/>
      <c r="CY371" s="351"/>
      <c r="CZ371" s="351"/>
      <c r="DA371" s="351"/>
      <c r="DB371" s="351"/>
      <c r="DC371" s="351"/>
      <c r="DD371" s="351"/>
      <c r="DE371" s="351"/>
      <c r="DF371" s="351"/>
      <c r="DG371" s="351"/>
      <c r="DH371" s="351"/>
      <c r="DI371" s="351"/>
      <c r="DJ371" s="351"/>
      <c r="DK371" s="351"/>
      <c r="DL371" s="351"/>
      <c r="DM371" s="351"/>
      <c r="DN371" s="351"/>
      <c r="DO371" s="351"/>
      <c r="DP371" s="351"/>
      <c r="DQ371" s="351"/>
      <c r="DR371" s="351"/>
      <c r="DS371" s="351"/>
      <c r="DT371" s="351"/>
      <c r="DU371" s="351"/>
      <c r="DV371" s="351"/>
      <c r="DW371" s="351"/>
      <c r="DX371" s="351"/>
      <c r="DY371" s="351"/>
      <c r="DZ371" s="351"/>
      <c r="EA371" s="351"/>
      <c r="EB371" s="351"/>
      <c r="EC371" s="351"/>
      <c r="ED371" s="351"/>
      <c r="EE371" s="351"/>
      <c r="EF371" s="351"/>
      <c r="EG371" s="351"/>
      <c r="EH371" s="351"/>
      <c r="EI371" s="351"/>
      <c r="EJ371" s="351"/>
      <c r="EK371" s="351"/>
      <c r="EL371" s="351"/>
      <c r="EM371" s="351"/>
      <c r="EN371" s="351"/>
      <c r="EO371" s="351"/>
      <c r="EP371" s="351"/>
      <c r="EQ371" s="351"/>
      <c r="ER371" s="351"/>
      <c r="ES371" s="351"/>
      <c r="ET371" s="351"/>
      <c r="EU371" s="351"/>
      <c r="EV371" s="351"/>
      <c r="EW371" s="351"/>
      <c r="EX371" s="351"/>
      <c r="EY371" s="351"/>
      <c r="EZ371" s="351"/>
      <c r="FA371" s="351"/>
      <c r="FB371" s="351"/>
      <c r="FC371" s="351"/>
      <c r="FD371" s="351"/>
      <c r="FE371" s="351"/>
      <c r="FF371" s="351"/>
      <c r="FG371" s="351"/>
      <c r="FH371" s="351"/>
      <c r="FI371" s="351"/>
      <c r="FJ371" s="351"/>
      <c r="FK371" s="351"/>
      <c r="FL371" s="351"/>
      <c r="FM371" s="351"/>
      <c r="FN371" s="351"/>
      <c r="FO371" s="351"/>
      <c r="FP371" s="351"/>
      <c r="FQ371" s="351"/>
      <c r="FR371" s="351"/>
      <c r="FS371" s="351"/>
      <c r="FT371" s="351"/>
      <c r="FU371" s="351"/>
      <c r="FV371" s="351"/>
      <c r="FW371" s="351"/>
      <c r="FX371" s="351"/>
      <c r="FY371" s="351"/>
      <c r="FZ371" s="351"/>
      <c r="GA371" s="351"/>
      <c r="GB371" s="351"/>
      <c r="GC371" s="351"/>
      <c r="GD371" s="351"/>
      <c r="GE371" s="351"/>
      <c r="GF371" s="351"/>
      <c r="GG371" s="351"/>
    </row>
    <row r="372" spans="1:189">
      <c r="A372" s="331"/>
      <c r="B372" s="372"/>
      <c r="C372" s="346"/>
      <c r="D372" s="316"/>
      <c r="F372" s="319"/>
      <c r="I372" s="356"/>
      <c r="AG372" s="348"/>
      <c r="AH372" s="348"/>
      <c r="AI372" s="348"/>
      <c r="AJ372" s="348"/>
      <c r="AK372" s="348"/>
      <c r="AL372" s="348"/>
      <c r="AM372" s="348"/>
      <c r="AN372" s="348"/>
      <c r="AO372" s="351"/>
      <c r="AP372" s="351"/>
      <c r="AQ372" s="351"/>
      <c r="AR372" s="351"/>
      <c r="AS372" s="351"/>
      <c r="AT372" s="351"/>
      <c r="AU372" s="351"/>
      <c r="AV372" s="351"/>
      <c r="AW372" s="351"/>
      <c r="AX372" s="351"/>
      <c r="AY372" s="351"/>
      <c r="AZ372" s="351"/>
      <c r="BA372" s="351"/>
      <c r="BB372" s="351"/>
      <c r="BC372" s="351"/>
      <c r="BD372" s="351"/>
      <c r="BE372" s="351"/>
      <c r="BF372" s="351"/>
      <c r="BG372" s="351"/>
      <c r="BH372" s="351"/>
      <c r="BI372" s="351"/>
      <c r="BJ372" s="351"/>
      <c r="BK372" s="351"/>
      <c r="BL372" s="351"/>
      <c r="BM372" s="351"/>
      <c r="BN372" s="351"/>
      <c r="BO372" s="351"/>
      <c r="BP372" s="351"/>
      <c r="BQ372" s="351"/>
      <c r="BR372" s="351"/>
      <c r="BS372" s="351"/>
      <c r="BT372" s="351"/>
      <c r="BU372" s="351"/>
      <c r="BV372" s="351"/>
      <c r="BW372" s="351"/>
      <c r="BX372" s="351"/>
      <c r="BY372" s="351"/>
      <c r="BZ372" s="351"/>
      <c r="CA372" s="351"/>
      <c r="CB372" s="351"/>
      <c r="CC372" s="351"/>
      <c r="CD372" s="351"/>
      <c r="CE372" s="351"/>
      <c r="CF372" s="351"/>
      <c r="CG372" s="351"/>
      <c r="CH372" s="351"/>
      <c r="CI372" s="351"/>
      <c r="CJ372" s="351"/>
      <c r="CK372" s="351"/>
      <c r="CL372" s="351"/>
      <c r="CM372" s="351"/>
      <c r="CN372" s="351"/>
      <c r="CO372" s="351"/>
      <c r="CP372" s="351"/>
      <c r="CQ372" s="351"/>
      <c r="CR372" s="351"/>
      <c r="CS372" s="351"/>
      <c r="CT372" s="351"/>
      <c r="CU372" s="351"/>
      <c r="CV372" s="351"/>
      <c r="CW372" s="351"/>
      <c r="CX372" s="351"/>
      <c r="CY372" s="351"/>
      <c r="CZ372" s="351"/>
      <c r="DA372" s="351"/>
      <c r="DB372" s="351"/>
      <c r="DC372" s="351"/>
      <c r="DD372" s="351"/>
      <c r="DE372" s="351"/>
      <c r="DF372" s="351"/>
      <c r="DG372" s="351"/>
      <c r="DH372" s="351"/>
      <c r="DI372" s="351"/>
      <c r="DJ372" s="351"/>
      <c r="DK372" s="351"/>
      <c r="DL372" s="351"/>
      <c r="DM372" s="351"/>
      <c r="DN372" s="351"/>
      <c r="DO372" s="351"/>
      <c r="DP372" s="351"/>
      <c r="DQ372" s="351"/>
      <c r="DR372" s="351"/>
      <c r="DS372" s="351"/>
      <c r="DT372" s="351"/>
      <c r="DU372" s="351"/>
      <c r="DV372" s="351"/>
      <c r="DW372" s="351"/>
      <c r="DX372" s="351"/>
      <c r="DY372" s="351"/>
      <c r="DZ372" s="351"/>
      <c r="EA372" s="351"/>
      <c r="EB372" s="351"/>
      <c r="EC372" s="351"/>
      <c r="ED372" s="351"/>
      <c r="EE372" s="351"/>
      <c r="EF372" s="351"/>
      <c r="EG372" s="351"/>
      <c r="EH372" s="351"/>
      <c r="EI372" s="351"/>
      <c r="EJ372" s="351"/>
      <c r="EK372" s="351"/>
      <c r="EL372" s="351"/>
      <c r="EM372" s="351"/>
      <c r="EN372" s="351"/>
      <c r="EO372" s="351"/>
      <c r="EP372" s="351"/>
      <c r="EQ372" s="351"/>
      <c r="ER372" s="351"/>
      <c r="ES372" s="351"/>
      <c r="ET372" s="351"/>
      <c r="EU372" s="351"/>
      <c r="EV372" s="351"/>
      <c r="EW372" s="351"/>
      <c r="EX372" s="351"/>
      <c r="EY372" s="351"/>
      <c r="EZ372" s="351"/>
      <c r="FA372" s="351"/>
      <c r="FB372" s="351"/>
      <c r="FC372" s="351"/>
      <c r="FD372" s="351"/>
      <c r="FE372" s="351"/>
      <c r="FF372" s="351"/>
      <c r="FG372" s="351"/>
      <c r="FH372" s="351"/>
      <c r="FI372" s="351"/>
      <c r="FJ372" s="351"/>
      <c r="FK372" s="351"/>
      <c r="FL372" s="351"/>
      <c r="FM372" s="351"/>
      <c r="FN372" s="351"/>
      <c r="FO372" s="351"/>
      <c r="FP372" s="351"/>
      <c r="FQ372" s="351"/>
      <c r="FR372" s="351"/>
      <c r="FS372" s="351"/>
      <c r="FT372" s="351"/>
      <c r="FU372" s="351"/>
      <c r="FV372" s="351"/>
      <c r="FW372" s="351"/>
      <c r="FX372" s="351"/>
      <c r="FY372" s="351"/>
      <c r="FZ372" s="351"/>
      <c r="GA372" s="351"/>
      <c r="GB372" s="351"/>
      <c r="GC372" s="351"/>
      <c r="GD372" s="351"/>
      <c r="GE372" s="351"/>
      <c r="GF372" s="351"/>
      <c r="GG372" s="351"/>
    </row>
    <row r="373" spans="1:189">
      <c r="A373" s="331"/>
      <c r="B373" s="372"/>
      <c r="C373" s="346"/>
      <c r="D373" s="316"/>
      <c r="F373" s="319"/>
      <c r="I373" s="356"/>
      <c r="AG373" s="348"/>
      <c r="AH373" s="348"/>
      <c r="AI373" s="348"/>
      <c r="AJ373" s="348"/>
      <c r="AK373" s="348"/>
      <c r="AL373" s="348"/>
      <c r="AM373" s="348"/>
      <c r="AN373" s="348"/>
      <c r="AO373" s="351"/>
      <c r="AP373" s="351"/>
      <c r="AQ373" s="351"/>
      <c r="AR373" s="351"/>
      <c r="AS373" s="351"/>
      <c r="AT373" s="351"/>
      <c r="AU373" s="351"/>
      <c r="AV373" s="351"/>
      <c r="AW373" s="351"/>
      <c r="AX373" s="351"/>
      <c r="AY373" s="351"/>
      <c r="AZ373" s="351"/>
      <c r="BA373" s="351"/>
      <c r="BB373" s="351"/>
      <c r="BC373" s="351"/>
      <c r="BD373" s="351"/>
      <c r="BE373" s="351"/>
      <c r="BF373" s="351"/>
      <c r="BG373" s="351"/>
      <c r="BH373" s="351"/>
      <c r="BI373" s="351"/>
      <c r="BJ373" s="351"/>
      <c r="BK373" s="351"/>
      <c r="BL373" s="351"/>
      <c r="BM373" s="351"/>
      <c r="BN373" s="351"/>
      <c r="BO373" s="351"/>
      <c r="BP373" s="351"/>
      <c r="BQ373" s="351"/>
      <c r="BR373" s="351"/>
      <c r="BS373" s="351"/>
      <c r="BT373" s="351"/>
      <c r="BU373" s="351"/>
      <c r="BV373" s="351"/>
      <c r="BW373" s="351"/>
      <c r="BX373" s="351"/>
      <c r="BY373" s="351"/>
      <c r="BZ373" s="351"/>
      <c r="CA373" s="351"/>
      <c r="CB373" s="351"/>
      <c r="CC373" s="351"/>
      <c r="CD373" s="351"/>
      <c r="CE373" s="351"/>
      <c r="CF373" s="351"/>
      <c r="CG373" s="351"/>
      <c r="CH373" s="351"/>
      <c r="CI373" s="351"/>
      <c r="CJ373" s="351"/>
      <c r="CK373" s="351"/>
      <c r="CL373" s="351"/>
      <c r="CM373" s="351"/>
      <c r="CN373" s="351"/>
      <c r="CO373" s="351"/>
      <c r="CP373" s="351"/>
      <c r="CQ373" s="351"/>
      <c r="CR373" s="351"/>
      <c r="CS373" s="351"/>
      <c r="CT373" s="351"/>
      <c r="CU373" s="351"/>
      <c r="CV373" s="351"/>
      <c r="CW373" s="351"/>
      <c r="CX373" s="351"/>
      <c r="CY373" s="351"/>
      <c r="CZ373" s="351"/>
      <c r="DA373" s="351"/>
      <c r="DB373" s="351"/>
      <c r="DC373" s="351"/>
      <c r="DD373" s="351"/>
      <c r="DE373" s="351"/>
      <c r="DF373" s="351"/>
      <c r="DG373" s="351"/>
      <c r="DH373" s="351"/>
      <c r="DI373" s="351"/>
      <c r="DJ373" s="351"/>
      <c r="DK373" s="351"/>
      <c r="DL373" s="351"/>
      <c r="DM373" s="351"/>
      <c r="DN373" s="351"/>
      <c r="DO373" s="351"/>
      <c r="DP373" s="351"/>
      <c r="DQ373" s="351"/>
      <c r="DR373" s="351"/>
      <c r="DS373" s="351"/>
      <c r="DT373" s="351"/>
      <c r="DU373" s="351"/>
      <c r="DV373" s="351"/>
      <c r="DW373" s="351"/>
      <c r="DX373" s="351"/>
      <c r="DY373" s="351"/>
      <c r="DZ373" s="351"/>
      <c r="EA373" s="351"/>
      <c r="EB373" s="351"/>
      <c r="EC373" s="351"/>
      <c r="ED373" s="351"/>
      <c r="EE373" s="351"/>
      <c r="EF373" s="351"/>
      <c r="EG373" s="351"/>
      <c r="EH373" s="351"/>
      <c r="EI373" s="351"/>
      <c r="EJ373" s="351"/>
      <c r="EK373" s="351"/>
      <c r="EL373" s="351"/>
      <c r="EM373" s="351"/>
      <c r="EN373" s="351"/>
      <c r="EO373" s="351"/>
      <c r="EP373" s="351"/>
      <c r="EQ373" s="351"/>
      <c r="ER373" s="351"/>
      <c r="ES373" s="351"/>
      <c r="ET373" s="351"/>
      <c r="EU373" s="351"/>
      <c r="EV373" s="351"/>
      <c r="EW373" s="351"/>
      <c r="EX373" s="351"/>
      <c r="EY373" s="351"/>
      <c r="EZ373" s="351"/>
      <c r="FA373" s="351"/>
      <c r="FB373" s="351"/>
      <c r="FC373" s="351"/>
      <c r="FD373" s="351"/>
      <c r="FE373" s="351"/>
      <c r="FF373" s="351"/>
      <c r="FG373" s="351"/>
      <c r="FH373" s="351"/>
      <c r="FI373" s="351"/>
      <c r="FJ373" s="351"/>
      <c r="FK373" s="351"/>
      <c r="FL373" s="351"/>
      <c r="FM373" s="351"/>
      <c r="FN373" s="351"/>
      <c r="FO373" s="351"/>
      <c r="FP373" s="351"/>
      <c r="FQ373" s="351"/>
      <c r="FR373" s="351"/>
      <c r="FS373" s="351"/>
      <c r="FT373" s="351"/>
      <c r="FU373" s="351"/>
      <c r="FV373" s="351"/>
      <c r="FW373" s="351"/>
      <c r="FX373" s="351"/>
      <c r="FY373" s="351"/>
      <c r="FZ373" s="351"/>
      <c r="GA373" s="351"/>
      <c r="GB373" s="351"/>
      <c r="GC373" s="351"/>
      <c r="GD373" s="351"/>
      <c r="GE373" s="351"/>
      <c r="GF373" s="351"/>
      <c r="GG373" s="351"/>
    </row>
    <row r="374" spans="1:189">
      <c r="A374" s="331"/>
      <c r="B374" s="372"/>
      <c r="C374" s="346"/>
      <c r="D374" s="316"/>
      <c r="F374" s="319"/>
      <c r="I374" s="356"/>
    </row>
    <row r="375" spans="1:189">
      <c r="A375" s="331"/>
      <c r="B375" s="372"/>
      <c r="C375" s="346"/>
      <c r="D375" s="316"/>
      <c r="F375" s="319"/>
      <c r="I375" s="356"/>
    </row>
    <row r="376" spans="1:189">
      <c r="A376" s="331"/>
      <c r="B376" s="372"/>
      <c r="C376" s="346"/>
      <c r="D376" s="316"/>
      <c r="F376" s="319"/>
      <c r="I376" s="356"/>
    </row>
    <row r="377" spans="1:189">
      <c r="A377" s="331"/>
      <c r="B377" s="372"/>
      <c r="C377" s="346"/>
      <c r="D377" s="316"/>
      <c r="F377" s="319"/>
      <c r="I377" s="356"/>
    </row>
    <row r="378" spans="1:189">
      <c r="A378" s="331"/>
      <c r="B378" s="372"/>
      <c r="C378" s="346"/>
      <c r="D378" s="316"/>
      <c r="F378" s="319"/>
      <c r="I378" s="356"/>
    </row>
    <row r="379" spans="1:189">
      <c r="A379" s="331"/>
      <c r="B379" s="372"/>
      <c r="C379" s="346"/>
      <c r="D379" s="316"/>
      <c r="F379" s="319"/>
      <c r="I379" s="356"/>
    </row>
    <row r="380" spans="1:189">
      <c r="A380" s="331"/>
      <c r="B380" s="372"/>
      <c r="C380" s="346"/>
      <c r="D380" s="316"/>
      <c r="F380" s="319"/>
      <c r="I380" s="356"/>
    </row>
    <row r="381" spans="1:189">
      <c r="A381" s="331"/>
      <c r="B381" s="372"/>
      <c r="C381" s="346"/>
      <c r="D381" s="316"/>
      <c r="F381" s="319"/>
      <c r="I381" s="356"/>
    </row>
    <row r="382" spans="1:189">
      <c r="A382" s="331"/>
      <c r="B382" s="372"/>
      <c r="C382" s="346"/>
      <c r="D382" s="316"/>
      <c r="F382" s="319"/>
      <c r="I382" s="356"/>
    </row>
    <row r="383" spans="1:189">
      <c r="A383" s="331"/>
      <c r="B383" s="372"/>
      <c r="C383" s="346"/>
      <c r="D383" s="316"/>
      <c r="F383" s="319"/>
      <c r="I383" s="356"/>
    </row>
    <row r="384" spans="1:189">
      <c r="A384" s="331"/>
      <c r="B384" s="372"/>
      <c r="C384" s="346"/>
      <c r="D384" s="316"/>
      <c r="F384" s="319"/>
      <c r="I384" s="356"/>
    </row>
    <row r="385" spans="1:20">
      <c r="A385" s="331"/>
      <c r="B385" s="372"/>
      <c r="C385" s="346"/>
      <c r="D385" s="316"/>
      <c r="F385" s="319"/>
      <c r="I385" s="356"/>
    </row>
    <row r="386" spans="1:20">
      <c r="A386" s="331"/>
      <c r="B386" s="372"/>
      <c r="C386" s="346"/>
      <c r="D386" s="316"/>
      <c r="F386" s="319"/>
      <c r="I386" s="356"/>
      <c r="P386" s="638"/>
      <c r="T386" s="638"/>
    </row>
    <row r="387" spans="1:20">
      <c r="A387" s="331"/>
      <c r="B387" s="372"/>
      <c r="C387" s="346"/>
      <c r="D387" s="316"/>
      <c r="F387" s="319"/>
      <c r="I387" s="356"/>
      <c r="P387" s="638"/>
      <c r="T387" s="638"/>
    </row>
    <row r="388" spans="1:20">
      <c r="A388" s="331"/>
      <c r="B388" s="372"/>
      <c r="C388" s="346"/>
      <c r="D388" s="316"/>
      <c r="F388" s="319"/>
      <c r="I388" s="356"/>
      <c r="P388" s="638"/>
      <c r="T388" s="638"/>
    </row>
    <row r="389" spans="1:20">
      <c r="A389" s="331"/>
      <c r="B389" s="372"/>
      <c r="C389" s="346"/>
      <c r="D389" s="316"/>
      <c r="F389" s="319"/>
      <c r="I389" s="356"/>
      <c r="P389" s="638"/>
      <c r="T389" s="638"/>
    </row>
    <row r="390" spans="1:20">
      <c r="A390" s="331"/>
      <c r="B390" s="372"/>
      <c r="C390" s="346"/>
      <c r="D390" s="316"/>
      <c r="F390" s="319"/>
      <c r="I390" s="356"/>
      <c r="P390" s="638"/>
      <c r="T390" s="638"/>
    </row>
    <row r="391" spans="1:20">
      <c r="A391" s="331"/>
      <c r="B391" s="372"/>
      <c r="C391" s="346"/>
      <c r="D391" s="316"/>
      <c r="F391" s="319"/>
      <c r="I391" s="356"/>
      <c r="P391" s="638"/>
      <c r="T391" s="638"/>
    </row>
    <row r="392" spans="1:20">
      <c r="A392" s="331"/>
      <c r="B392" s="372"/>
      <c r="C392" s="346"/>
      <c r="D392" s="316"/>
      <c r="F392" s="319"/>
      <c r="I392" s="356"/>
      <c r="P392" s="638"/>
      <c r="T392" s="638"/>
    </row>
    <row r="393" spans="1:20">
      <c r="A393" s="331"/>
      <c r="B393" s="372"/>
      <c r="C393" s="346"/>
      <c r="D393" s="316"/>
      <c r="F393" s="319"/>
      <c r="I393" s="356"/>
      <c r="P393" s="638"/>
      <c r="T393" s="638"/>
    </row>
    <row r="394" spans="1:20">
      <c r="A394" s="331"/>
      <c r="B394" s="372"/>
      <c r="C394" s="346"/>
      <c r="D394" s="316"/>
      <c r="F394" s="319"/>
      <c r="I394" s="356"/>
      <c r="P394" s="638"/>
      <c r="T394" s="638"/>
    </row>
    <row r="395" spans="1:20">
      <c r="A395" s="331"/>
      <c r="B395" s="369"/>
      <c r="C395" s="369"/>
      <c r="D395" s="316"/>
      <c r="I395" s="356"/>
      <c r="P395" s="638"/>
      <c r="T395" s="638"/>
    </row>
    <row r="396" spans="1:20">
      <c r="A396" s="331"/>
      <c r="B396" s="369"/>
      <c r="C396" s="346"/>
      <c r="D396" s="316"/>
      <c r="F396" s="319"/>
      <c r="I396" s="356"/>
      <c r="P396" s="638"/>
      <c r="T396" s="638"/>
    </row>
    <row r="397" spans="1:20">
      <c r="A397" s="331"/>
      <c r="B397" s="369"/>
      <c r="C397" s="346"/>
      <c r="D397" s="316"/>
      <c r="F397" s="319"/>
      <c r="I397" s="356"/>
      <c r="P397" s="638"/>
      <c r="T397" s="638"/>
    </row>
    <row r="398" spans="1:20">
      <c r="A398" s="331"/>
      <c r="B398" s="369"/>
      <c r="C398" s="346"/>
      <c r="D398" s="316"/>
      <c r="F398" s="319"/>
      <c r="I398" s="356"/>
      <c r="P398" s="638"/>
      <c r="T398" s="638"/>
    </row>
    <row r="399" spans="1:20">
      <c r="A399" s="331"/>
      <c r="B399" s="369"/>
      <c r="C399" s="346"/>
      <c r="D399" s="316"/>
      <c r="F399" s="319"/>
      <c r="I399" s="356"/>
      <c r="P399" s="638"/>
      <c r="T399" s="638"/>
    </row>
    <row r="400" spans="1:20">
      <c r="A400" s="331"/>
      <c r="B400" s="369"/>
      <c r="C400" s="346"/>
      <c r="D400" s="316"/>
      <c r="F400" s="319"/>
      <c r="I400" s="356"/>
      <c r="P400" s="638"/>
      <c r="T400" s="638"/>
    </row>
    <row r="401" spans="1:189">
      <c r="A401" s="331"/>
      <c r="B401" s="369"/>
      <c r="C401" s="346"/>
      <c r="D401" s="316"/>
      <c r="F401" s="319"/>
      <c r="I401" s="356"/>
      <c r="P401" s="638"/>
      <c r="T401" s="638"/>
    </row>
    <row r="402" spans="1:189">
      <c r="A402" s="331"/>
      <c r="B402" s="369"/>
      <c r="C402" s="346"/>
      <c r="D402" s="316"/>
      <c r="F402" s="319"/>
      <c r="I402" s="356"/>
    </row>
    <row r="403" spans="1:189">
      <c r="A403" s="331"/>
      <c r="B403" s="369"/>
      <c r="C403" s="346"/>
      <c r="D403" s="316"/>
      <c r="F403" s="319"/>
      <c r="I403" s="356"/>
    </row>
    <row r="404" spans="1:189">
      <c r="A404" s="331"/>
      <c r="B404" s="369"/>
      <c r="C404" s="346"/>
      <c r="D404" s="316"/>
      <c r="F404" s="319"/>
      <c r="I404" s="356"/>
    </row>
    <row r="405" spans="1:189">
      <c r="A405" s="331"/>
      <c r="B405" s="369"/>
      <c r="C405" s="346"/>
      <c r="D405" s="316"/>
      <c r="F405" s="319"/>
      <c r="I405" s="356"/>
    </row>
    <row r="406" spans="1:189">
      <c r="A406" s="331"/>
      <c r="B406" s="369"/>
      <c r="C406" s="346"/>
      <c r="D406" s="316"/>
      <c r="F406" s="319"/>
      <c r="I406" s="356"/>
    </row>
    <row r="407" spans="1:189">
      <c r="A407" s="331"/>
      <c r="B407" s="369"/>
      <c r="C407" s="346"/>
      <c r="D407" s="316"/>
      <c r="F407" s="319"/>
      <c r="I407" s="356"/>
      <c r="AG407" s="348"/>
      <c r="AH407" s="348"/>
      <c r="AI407" s="348"/>
      <c r="AJ407" s="348"/>
      <c r="AK407" s="348"/>
      <c r="AL407" s="348"/>
      <c r="AM407" s="348"/>
      <c r="AN407" s="348"/>
      <c r="AO407" s="351"/>
      <c r="AP407" s="351"/>
      <c r="AQ407" s="351"/>
      <c r="AR407" s="351"/>
      <c r="AS407" s="351"/>
      <c r="AT407" s="351"/>
      <c r="AU407" s="351"/>
      <c r="AV407" s="351"/>
      <c r="AW407" s="351"/>
      <c r="AX407" s="351"/>
      <c r="AY407" s="351"/>
      <c r="AZ407" s="351"/>
      <c r="BA407" s="351"/>
      <c r="BB407" s="351"/>
      <c r="BC407" s="351"/>
      <c r="BD407" s="351"/>
      <c r="BE407" s="351"/>
      <c r="BF407" s="351"/>
      <c r="BG407" s="351"/>
      <c r="BH407" s="351"/>
      <c r="BI407" s="351"/>
      <c r="BJ407" s="351"/>
      <c r="BK407" s="351"/>
      <c r="BL407" s="351"/>
      <c r="BM407" s="351"/>
      <c r="BN407" s="351"/>
      <c r="BO407" s="351"/>
      <c r="BP407" s="351"/>
      <c r="BQ407" s="351"/>
      <c r="BR407" s="351"/>
      <c r="BS407" s="351"/>
      <c r="BT407" s="351"/>
      <c r="BU407" s="351"/>
      <c r="BV407" s="351"/>
      <c r="BW407" s="351"/>
      <c r="BX407" s="351"/>
      <c r="BY407" s="351"/>
      <c r="BZ407" s="351"/>
      <c r="CA407" s="351"/>
      <c r="CB407" s="351"/>
      <c r="CC407" s="351"/>
      <c r="CD407" s="351"/>
      <c r="CE407" s="351"/>
      <c r="CF407" s="351"/>
      <c r="CG407" s="351"/>
      <c r="CH407" s="351"/>
      <c r="CI407" s="351"/>
      <c r="CJ407" s="351"/>
      <c r="CK407" s="351"/>
      <c r="CL407" s="351"/>
      <c r="CM407" s="351"/>
      <c r="CN407" s="351"/>
      <c r="CO407" s="351"/>
      <c r="CP407" s="351"/>
      <c r="CQ407" s="351"/>
      <c r="CR407" s="351"/>
      <c r="CS407" s="351"/>
      <c r="CT407" s="351"/>
      <c r="CU407" s="351"/>
      <c r="CV407" s="351"/>
      <c r="CW407" s="351"/>
      <c r="CX407" s="351"/>
      <c r="CY407" s="351"/>
      <c r="CZ407" s="351"/>
      <c r="DA407" s="351"/>
      <c r="DB407" s="351"/>
      <c r="DC407" s="351"/>
      <c r="DD407" s="351"/>
      <c r="DE407" s="351"/>
      <c r="DF407" s="351"/>
      <c r="DG407" s="351"/>
      <c r="DH407" s="351"/>
      <c r="DI407" s="351"/>
      <c r="DJ407" s="351"/>
      <c r="DK407" s="351"/>
      <c r="DL407" s="351"/>
      <c r="DM407" s="351"/>
      <c r="DN407" s="351"/>
      <c r="DO407" s="351"/>
      <c r="DP407" s="351"/>
      <c r="DQ407" s="351"/>
      <c r="DR407" s="351"/>
      <c r="DS407" s="351"/>
      <c r="DT407" s="351"/>
      <c r="DU407" s="351"/>
      <c r="DV407" s="351"/>
      <c r="DW407" s="351"/>
      <c r="DX407" s="351"/>
      <c r="DY407" s="351"/>
      <c r="DZ407" s="351"/>
      <c r="EA407" s="351"/>
      <c r="EB407" s="351"/>
      <c r="EC407" s="351"/>
      <c r="ED407" s="351"/>
      <c r="EE407" s="351"/>
      <c r="EF407" s="351"/>
      <c r="EG407" s="351"/>
      <c r="EH407" s="351"/>
      <c r="EI407" s="351"/>
      <c r="EJ407" s="351"/>
      <c r="EK407" s="351"/>
      <c r="EL407" s="351"/>
      <c r="EM407" s="351"/>
      <c r="EN407" s="351"/>
      <c r="EO407" s="351"/>
      <c r="EP407" s="351"/>
      <c r="EQ407" s="351"/>
      <c r="ER407" s="351"/>
      <c r="ES407" s="351"/>
      <c r="ET407" s="351"/>
      <c r="EU407" s="351"/>
      <c r="EV407" s="351"/>
      <c r="EW407" s="351"/>
      <c r="EX407" s="351"/>
      <c r="EY407" s="351"/>
      <c r="EZ407" s="351"/>
      <c r="FA407" s="351"/>
      <c r="FB407" s="351"/>
      <c r="FC407" s="351"/>
      <c r="FD407" s="351"/>
      <c r="FE407" s="351"/>
      <c r="FF407" s="351"/>
      <c r="FG407" s="351"/>
      <c r="FH407" s="351"/>
      <c r="FI407" s="351"/>
      <c r="FJ407" s="351"/>
      <c r="FK407" s="351"/>
      <c r="FL407" s="351"/>
      <c r="FM407" s="351"/>
      <c r="FN407" s="351"/>
      <c r="FO407" s="351"/>
      <c r="FP407" s="351"/>
      <c r="FQ407" s="351"/>
      <c r="FR407" s="351"/>
      <c r="FS407" s="351"/>
      <c r="FT407" s="351"/>
      <c r="FU407" s="351"/>
      <c r="FV407" s="351"/>
      <c r="FW407" s="351"/>
      <c r="FX407" s="351"/>
      <c r="FY407" s="351"/>
      <c r="FZ407" s="351"/>
      <c r="GA407" s="351"/>
      <c r="GB407" s="351"/>
      <c r="GC407" s="351"/>
      <c r="GD407" s="351"/>
      <c r="GE407" s="351"/>
      <c r="GF407" s="351"/>
      <c r="GG407" s="351"/>
    </row>
    <row r="408" spans="1:189">
      <c r="A408" s="331"/>
      <c r="B408" s="369"/>
      <c r="C408" s="346"/>
      <c r="D408" s="316"/>
      <c r="F408" s="319"/>
      <c r="I408" s="356"/>
    </row>
    <row r="409" spans="1:189">
      <c r="A409" s="331"/>
      <c r="B409" s="369"/>
      <c r="C409" s="346"/>
      <c r="D409" s="316"/>
      <c r="F409" s="319"/>
      <c r="I409" s="356"/>
    </row>
    <row r="410" spans="1:189">
      <c r="A410" s="331"/>
      <c r="B410" s="369"/>
      <c r="C410" s="346"/>
      <c r="D410" s="316"/>
      <c r="F410" s="319"/>
      <c r="I410" s="356"/>
    </row>
    <row r="411" spans="1:189">
      <c r="A411" s="331"/>
      <c r="B411" s="369"/>
      <c r="C411" s="346"/>
      <c r="D411" s="316"/>
      <c r="F411" s="319"/>
      <c r="I411" s="356"/>
    </row>
    <row r="412" spans="1:189">
      <c r="A412" s="331"/>
      <c r="B412" s="369"/>
      <c r="C412" s="346"/>
      <c r="D412" s="316"/>
      <c r="F412" s="319"/>
      <c r="I412" s="356"/>
    </row>
    <row r="413" spans="1:189">
      <c r="A413" s="331"/>
      <c r="B413" s="369"/>
      <c r="C413" s="346"/>
      <c r="D413" s="316"/>
      <c r="F413" s="319"/>
      <c r="I413" s="356"/>
    </row>
    <row r="414" spans="1:189">
      <c r="A414" s="331"/>
      <c r="B414" s="369"/>
      <c r="C414" s="346"/>
      <c r="D414" s="316"/>
      <c r="F414" s="319"/>
      <c r="I414" s="356"/>
    </row>
    <row r="415" spans="1:189">
      <c r="A415" s="331"/>
      <c r="B415" s="369"/>
      <c r="C415" s="346"/>
      <c r="D415" s="316"/>
      <c r="F415" s="319"/>
      <c r="I415" s="356"/>
    </row>
    <row r="416" spans="1:189">
      <c r="A416" s="331"/>
      <c r="B416" s="369"/>
      <c r="C416" s="346"/>
      <c r="D416" s="316"/>
      <c r="F416" s="319"/>
      <c r="I416" s="356"/>
    </row>
    <row r="417" spans="1:189">
      <c r="A417" s="331"/>
      <c r="B417" s="369"/>
      <c r="C417" s="346"/>
      <c r="D417" s="316"/>
      <c r="F417" s="319"/>
      <c r="I417" s="356"/>
    </row>
    <row r="418" spans="1:189">
      <c r="A418" s="331"/>
      <c r="B418" s="369"/>
      <c r="D418" s="316"/>
      <c r="F418" s="319"/>
      <c r="I418" s="375"/>
    </row>
    <row r="419" spans="1:189">
      <c r="A419" s="331"/>
      <c r="B419" s="369"/>
      <c r="C419" s="346"/>
      <c r="D419" s="316"/>
      <c r="F419" s="319"/>
      <c r="I419" s="356"/>
      <c r="P419" s="646"/>
      <c r="AG419" s="348"/>
      <c r="AH419" s="348"/>
      <c r="AI419" s="348"/>
      <c r="AJ419" s="348"/>
      <c r="AK419" s="348"/>
      <c r="AL419" s="348"/>
      <c r="AM419" s="348"/>
      <c r="AN419" s="348"/>
      <c r="AO419" s="351"/>
      <c r="AP419" s="351"/>
      <c r="AQ419" s="351"/>
      <c r="AR419" s="351"/>
      <c r="AS419" s="351"/>
      <c r="AT419" s="351"/>
      <c r="AU419" s="351"/>
      <c r="AV419" s="351"/>
      <c r="AW419" s="351"/>
      <c r="AX419" s="351"/>
      <c r="AY419" s="351"/>
      <c r="AZ419" s="351"/>
      <c r="BA419" s="351"/>
      <c r="BB419" s="351"/>
      <c r="BC419" s="351"/>
      <c r="BD419" s="351"/>
      <c r="BE419" s="351"/>
      <c r="BF419" s="351"/>
      <c r="BG419" s="351"/>
      <c r="BH419" s="351"/>
      <c r="BI419" s="351"/>
      <c r="BJ419" s="351"/>
      <c r="BK419" s="351"/>
      <c r="BL419" s="351"/>
      <c r="BM419" s="351"/>
      <c r="BN419" s="351"/>
      <c r="BO419" s="351"/>
      <c r="BP419" s="351"/>
      <c r="BQ419" s="351"/>
      <c r="BR419" s="351"/>
      <c r="BS419" s="351"/>
      <c r="BT419" s="351"/>
      <c r="BU419" s="351"/>
      <c r="BV419" s="351"/>
      <c r="BW419" s="351"/>
      <c r="BX419" s="351"/>
      <c r="BY419" s="351"/>
      <c r="BZ419" s="351"/>
      <c r="CA419" s="351"/>
      <c r="CB419" s="351"/>
      <c r="CC419" s="351"/>
      <c r="CD419" s="351"/>
      <c r="CE419" s="351"/>
      <c r="CF419" s="351"/>
      <c r="CG419" s="351"/>
      <c r="CH419" s="351"/>
      <c r="CI419" s="351"/>
      <c r="CJ419" s="351"/>
      <c r="CK419" s="351"/>
      <c r="CL419" s="351"/>
      <c r="CM419" s="351"/>
      <c r="CN419" s="351"/>
      <c r="CO419" s="351"/>
      <c r="CP419" s="351"/>
      <c r="CQ419" s="351"/>
      <c r="CR419" s="351"/>
      <c r="CS419" s="351"/>
      <c r="CT419" s="351"/>
      <c r="CU419" s="351"/>
      <c r="CV419" s="351"/>
      <c r="CW419" s="351"/>
      <c r="CX419" s="351"/>
      <c r="CY419" s="351"/>
      <c r="CZ419" s="351"/>
      <c r="DA419" s="351"/>
      <c r="DB419" s="351"/>
      <c r="DC419" s="351"/>
      <c r="DD419" s="351"/>
      <c r="DE419" s="351"/>
      <c r="DF419" s="351"/>
      <c r="DG419" s="351"/>
      <c r="DH419" s="351"/>
      <c r="DI419" s="351"/>
      <c r="DJ419" s="351"/>
      <c r="DK419" s="351"/>
      <c r="DL419" s="351"/>
      <c r="DM419" s="351"/>
      <c r="DN419" s="351"/>
      <c r="DO419" s="351"/>
      <c r="DP419" s="351"/>
      <c r="DQ419" s="351"/>
      <c r="DR419" s="351"/>
      <c r="DS419" s="351"/>
      <c r="DT419" s="351"/>
      <c r="DU419" s="351"/>
      <c r="DV419" s="351"/>
      <c r="DW419" s="351"/>
      <c r="DX419" s="351"/>
      <c r="DY419" s="351"/>
      <c r="DZ419" s="351"/>
      <c r="EA419" s="351"/>
      <c r="EB419" s="351"/>
      <c r="EC419" s="351"/>
      <c r="ED419" s="351"/>
      <c r="EE419" s="351"/>
      <c r="EF419" s="351"/>
      <c r="EG419" s="351"/>
      <c r="EH419" s="351"/>
      <c r="EI419" s="351"/>
      <c r="EJ419" s="351"/>
      <c r="EK419" s="351"/>
      <c r="EL419" s="351"/>
      <c r="EM419" s="351"/>
      <c r="EN419" s="351"/>
      <c r="EO419" s="351"/>
      <c r="EP419" s="351"/>
      <c r="EQ419" s="351"/>
      <c r="ER419" s="351"/>
      <c r="ES419" s="351"/>
      <c r="ET419" s="351"/>
      <c r="EU419" s="351"/>
      <c r="EV419" s="351"/>
      <c r="EW419" s="351"/>
      <c r="EX419" s="351"/>
      <c r="EY419" s="351"/>
      <c r="EZ419" s="351"/>
      <c r="FA419" s="351"/>
      <c r="FB419" s="351"/>
      <c r="FC419" s="351"/>
      <c r="FD419" s="351"/>
      <c r="FE419" s="351"/>
      <c r="FF419" s="351"/>
      <c r="FG419" s="351"/>
      <c r="FH419" s="351"/>
      <c r="FI419" s="351"/>
      <c r="FJ419" s="351"/>
      <c r="FK419" s="351"/>
      <c r="FL419" s="351"/>
      <c r="FM419" s="351"/>
      <c r="FN419" s="351"/>
      <c r="FO419" s="351"/>
      <c r="FP419" s="351"/>
      <c r="FQ419" s="351"/>
      <c r="FR419" s="351"/>
      <c r="FS419" s="351"/>
      <c r="FT419" s="351"/>
      <c r="FU419" s="351"/>
      <c r="FV419" s="351"/>
      <c r="FW419" s="351"/>
      <c r="FX419" s="351"/>
      <c r="FY419" s="351"/>
      <c r="FZ419" s="351"/>
      <c r="GA419" s="351"/>
      <c r="GB419" s="351"/>
      <c r="GC419" s="351"/>
      <c r="GD419" s="351"/>
      <c r="GE419" s="351"/>
      <c r="GF419" s="351"/>
      <c r="GG419" s="351"/>
    </row>
    <row r="420" spans="1:189">
      <c r="A420" s="331"/>
      <c r="B420" s="369"/>
      <c r="C420" s="346"/>
      <c r="D420" s="316"/>
      <c r="F420" s="319"/>
      <c r="I420" s="356"/>
      <c r="P420" s="646"/>
    </row>
    <row r="421" spans="1:189">
      <c r="A421" s="331"/>
      <c r="B421" s="369"/>
      <c r="C421" s="346"/>
      <c r="D421" s="316"/>
      <c r="F421" s="319"/>
      <c r="I421" s="356"/>
      <c r="P421" s="646"/>
    </row>
    <row r="422" spans="1:189">
      <c r="A422" s="331"/>
      <c r="B422" s="369"/>
      <c r="C422" s="346"/>
      <c r="D422" s="316"/>
      <c r="F422" s="319"/>
      <c r="I422" s="356"/>
      <c r="P422" s="646"/>
    </row>
    <row r="423" spans="1:189">
      <c r="A423" s="331"/>
      <c r="B423" s="369"/>
      <c r="C423" s="346"/>
      <c r="D423" s="316"/>
      <c r="F423" s="319"/>
      <c r="I423" s="356"/>
      <c r="P423" s="646"/>
    </row>
    <row r="424" spans="1:189">
      <c r="A424" s="331"/>
      <c r="B424" s="369"/>
      <c r="C424" s="346"/>
      <c r="D424" s="316"/>
      <c r="F424" s="319"/>
      <c r="I424" s="356"/>
      <c r="P424" s="646"/>
    </row>
    <row r="425" spans="1:189">
      <c r="A425" s="331"/>
      <c r="B425" s="369"/>
      <c r="C425" s="346"/>
      <c r="D425" s="316"/>
      <c r="F425" s="319"/>
      <c r="I425" s="356"/>
      <c r="P425" s="646"/>
    </row>
    <row r="426" spans="1:189">
      <c r="A426" s="331"/>
      <c r="B426" s="369"/>
      <c r="C426" s="346"/>
      <c r="D426" s="316"/>
      <c r="F426" s="319"/>
      <c r="I426" s="356"/>
      <c r="P426" s="646"/>
    </row>
    <row r="427" spans="1:189">
      <c r="A427" s="331"/>
      <c r="B427" s="369"/>
      <c r="C427" s="346"/>
      <c r="D427" s="316"/>
      <c r="F427" s="319"/>
      <c r="I427" s="356"/>
      <c r="P427" s="646"/>
    </row>
    <row r="428" spans="1:189">
      <c r="A428" s="331"/>
      <c r="B428" s="369"/>
      <c r="C428" s="346"/>
      <c r="D428" s="316"/>
      <c r="F428" s="319"/>
      <c r="I428" s="356"/>
      <c r="P428" s="646"/>
    </row>
    <row r="429" spans="1:189">
      <c r="A429" s="331"/>
      <c r="B429" s="369"/>
      <c r="C429" s="346"/>
      <c r="D429" s="316"/>
      <c r="F429" s="319"/>
      <c r="I429" s="356"/>
      <c r="P429" s="646"/>
    </row>
    <row r="430" spans="1:189">
      <c r="A430" s="331"/>
      <c r="B430" s="369"/>
      <c r="C430" s="346"/>
      <c r="D430" s="316"/>
      <c r="F430" s="319"/>
      <c r="I430" s="356"/>
      <c r="P430" s="646"/>
    </row>
    <row r="431" spans="1:189">
      <c r="A431" s="331"/>
      <c r="B431" s="369"/>
      <c r="C431" s="346"/>
      <c r="D431" s="316"/>
      <c r="F431" s="319"/>
      <c r="I431" s="356"/>
      <c r="P431" s="646"/>
    </row>
    <row r="432" spans="1:189">
      <c r="A432" s="331"/>
      <c r="B432" s="369"/>
      <c r="C432" s="346"/>
      <c r="D432" s="316"/>
      <c r="F432" s="319"/>
      <c r="I432" s="356"/>
      <c r="P432" s="646"/>
    </row>
    <row r="433" spans="1:189">
      <c r="A433" s="331"/>
      <c r="B433" s="369"/>
      <c r="C433" s="369"/>
      <c r="D433" s="316"/>
      <c r="F433" s="319"/>
      <c r="I433" s="356"/>
    </row>
    <row r="434" spans="1:189">
      <c r="A434" s="331"/>
      <c r="B434" s="346"/>
      <c r="C434" s="376"/>
      <c r="D434" s="316"/>
      <c r="E434" s="346"/>
      <c r="F434" s="319"/>
      <c r="I434" s="330"/>
      <c r="P434" s="646"/>
    </row>
    <row r="435" spans="1:189">
      <c r="A435" s="331"/>
      <c r="B435" s="369"/>
      <c r="C435" s="346"/>
      <c r="E435" s="346"/>
      <c r="F435" s="319"/>
      <c r="I435" s="330"/>
      <c r="AG435" s="348"/>
      <c r="AH435" s="348"/>
      <c r="AI435" s="348"/>
      <c r="AJ435" s="348"/>
      <c r="AK435" s="348"/>
      <c r="AL435" s="348"/>
      <c r="AM435" s="348"/>
      <c r="AN435" s="348"/>
      <c r="AO435" s="351"/>
      <c r="AP435" s="351"/>
      <c r="AQ435" s="351"/>
      <c r="AR435" s="351"/>
      <c r="AS435" s="351"/>
      <c r="AT435" s="351"/>
      <c r="AU435" s="351"/>
      <c r="AV435" s="351"/>
      <c r="AW435" s="351"/>
      <c r="AX435" s="351"/>
      <c r="AY435" s="351"/>
      <c r="AZ435" s="351"/>
      <c r="BA435" s="351"/>
      <c r="BB435" s="351"/>
      <c r="BC435" s="351"/>
      <c r="BD435" s="351"/>
      <c r="BE435" s="351"/>
      <c r="BF435" s="351"/>
      <c r="BG435" s="351"/>
      <c r="BH435" s="351"/>
      <c r="BI435" s="351"/>
      <c r="BJ435" s="351"/>
      <c r="BK435" s="351"/>
      <c r="BL435" s="351"/>
      <c r="BM435" s="351"/>
      <c r="BN435" s="351"/>
      <c r="BO435" s="351"/>
      <c r="BP435" s="351"/>
      <c r="BQ435" s="351"/>
      <c r="BR435" s="351"/>
      <c r="BS435" s="351"/>
      <c r="BT435" s="351"/>
      <c r="BU435" s="351"/>
      <c r="BV435" s="351"/>
      <c r="BW435" s="351"/>
      <c r="BX435" s="351"/>
      <c r="BY435" s="351"/>
      <c r="BZ435" s="351"/>
      <c r="CA435" s="351"/>
      <c r="CB435" s="351"/>
      <c r="CC435" s="351"/>
      <c r="CD435" s="351"/>
      <c r="CE435" s="351"/>
      <c r="CF435" s="351"/>
      <c r="CG435" s="351"/>
      <c r="CH435" s="351"/>
      <c r="CI435" s="351"/>
      <c r="CJ435" s="351"/>
      <c r="CK435" s="351"/>
      <c r="CL435" s="351"/>
      <c r="CM435" s="351"/>
      <c r="CN435" s="351"/>
      <c r="CO435" s="351"/>
      <c r="CP435" s="351"/>
      <c r="CQ435" s="351"/>
      <c r="CR435" s="351"/>
      <c r="CS435" s="351"/>
      <c r="CT435" s="351"/>
      <c r="CU435" s="351"/>
      <c r="CV435" s="351"/>
      <c r="CW435" s="351"/>
      <c r="CX435" s="351"/>
      <c r="CY435" s="351"/>
      <c r="CZ435" s="351"/>
      <c r="DA435" s="351"/>
      <c r="DB435" s="351"/>
      <c r="DC435" s="351"/>
      <c r="DD435" s="351"/>
      <c r="DE435" s="351"/>
      <c r="DF435" s="351"/>
      <c r="DG435" s="351"/>
      <c r="DH435" s="351"/>
      <c r="DI435" s="351"/>
      <c r="DJ435" s="351"/>
      <c r="DK435" s="351"/>
      <c r="DL435" s="351"/>
      <c r="DM435" s="351"/>
      <c r="DN435" s="351"/>
      <c r="DO435" s="351"/>
      <c r="DP435" s="351"/>
      <c r="DQ435" s="351"/>
      <c r="DR435" s="351"/>
      <c r="DS435" s="351"/>
      <c r="DT435" s="351"/>
      <c r="DU435" s="351"/>
      <c r="DV435" s="351"/>
      <c r="DW435" s="351"/>
      <c r="DX435" s="351"/>
      <c r="DY435" s="351"/>
      <c r="DZ435" s="351"/>
      <c r="EA435" s="351"/>
      <c r="EB435" s="351"/>
      <c r="EC435" s="351"/>
      <c r="ED435" s="351"/>
      <c r="EE435" s="351"/>
      <c r="EF435" s="351"/>
      <c r="EG435" s="351"/>
      <c r="EH435" s="351"/>
      <c r="EI435" s="351"/>
      <c r="EJ435" s="351"/>
      <c r="EK435" s="351"/>
      <c r="EL435" s="351"/>
      <c r="EM435" s="351"/>
      <c r="EN435" s="351"/>
      <c r="EO435" s="351"/>
      <c r="EP435" s="351"/>
      <c r="EQ435" s="351"/>
      <c r="ER435" s="351"/>
      <c r="ES435" s="351"/>
      <c r="ET435" s="351"/>
      <c r="EU435" s="351"/>
      <c r="EV435" s="351"/>
      <c r="EW435" s="351"/>
      <c r="EX435" s="351"/>
      <c r="EY435" s="351"/>
      <c r="EZ435" s="351"/>
      <c r="FA435" s="351"/>
      <c r="FB435" s="351"/>
      <c r="FC435" s="351"/>
      <c r="FD435" s="351"/>
      <c r="FE435" s="351"/>
      <c r="FF435" s="351"/>
      <c r="FG435" s="351"/>
      <c r="FH435" s="351"/>
      <c r="FI435" s="351"/>
      <c r="FJ435" s="351"/>
      <c r="FK435" s="351"/>
      <c r="FL435" s="351"/>
      <c r="FM435" s="351"/>
      <c r="FN435" s="351"/>
      <c r="FO435" s="351"/>
      <c r="FP435" s="351"/>
      <c r="FQ435" s="351"/>
      <c r="FR435" s="351"/>
      <c r="FS435" s="351"/>
      <c r="FT435" s="351"/>
      <c r="FU435" s="351"/>
      <c r="FV435" s="351"/>
      <c r="FW435" s="351"/>
      <c r="FX435" s="351"/>
      <c r="FY435" s="351"/>
      <c r="FZ435" s="351"/>
      <c r="GA435" s="351"/>
      <c r="GB435" s="351"/>
      <c r="GC435" s="351"/>
      <c r="GD435" s="351"/>
      <c r="GE435" s="351"/>
      <c r="GF435" s="351"/>
      <c r="GG435" s="351"/>
    </row>
    <row r="436" spans="1:189">
      <c r="A436" s="331"/>
      <c r="B436" s="376"/>
      <c r="C436" s="346"/>
      <c r="D436" s="316"/>
      <c r="F436" s="319"/>
      <c r="I436" s="330"/>
      <c r="P436" s="646"/>
      <c r="AG436" s="348"/>
      <c r="AH436" s="348"/>
      <c r="AI436" s="348"/>
      <c r="AJ436" s="348"/>
      <c r="AK436" s="348"/>
      <c r="AL436" s="348"/>
      <c r="AM436" s="348"/>
      <c r="AN436" s="348"/>
      <c r="AO436" s="351"/>
      <c r="AP436" s="351"/>
      <c r="AQ436" s="351"/>
      <c r="AR436" s="351"/>
      <c r="AS436" s="351"/>
      <c r="AT436" s="351"/>
      <c r="AU436" s="351"/>
      <c r="AV436" s="351"/>
      <c r="AW436" s="351"/>
      <c r="AX436" s="351"/>
      <c r="AY436" s="351"/>
      <c r="AZ436" s="351"/>
      <c r="BA436" s="351"/>
      <c r="BB436" s="351"/>
      <c r="BC436" s="351"/>
      <c r="BD436" s="351"/>
      <c r="BE436" s="351"/>
      <c r="BF436" s="351"/>
      <c r="BG436" s="351"/>
      <c r="BH436" s="351"/>
      <c r="BI436" s="351"/>
      <c r="BJ436" s="351"/>
      <c r="BK436" s="351"/>
      <c r="BL436" s="351"/>
      <c r="BM436" s="351"/>
      <c r="BN436" s="351"/>
      <c r="BO436" s="351"/>
      <c r="BP436" s="351"/>
      <c r="BQ436" s="351"/>
      <c r="BR436" s="351"/>
      <c r="BS436" s="351"/>
      <c r="BT436" s="351"/>
      <c r="BU436" s="351"/>
      <c r="BV436" s="351"/>
      <c r="BW436" s="351"/>
      <c r="BX436" s="351"/>
      <c r="BY436" s="351"/>
      <c r="BZ436" s="351"/>
      <c r="CA436" s="351"/>
      <c r="CB436" s="351"/>
      <c r="CC436" s="351"/>
      <c r="CD436" s="351"/>
      <c r="CE436" s="351"/>
      <c r="CF436" s="351"/>
      <c r="CG436" s="351"/>
      <c r="CH436" s="351"/>
      <c r="CI436" s="351"/>
      <c r="CJ436" s="351"/>
      <c r="CK436" s="351"/>
      <c r="CL436" s="351"/>
      <c r="CM436" s="351"/>
      <c r="CN436" s="351"/>
      <c r="CO436" s="351"/>
      <c r="CP436" s="351"/>
      <c r="CQ436" s="351"/>
      <c r="CR436" s="351"/>
      <c r="CS436" s="351"/>
      <c r="CT436" s="351"/>
      <c r="CU436" s="351"/>
      <c r="CV436" s="351"/>
      <c r="CW436" s="351"/>
      <c r="CX436" s="351"/>
      <c r="CY436" s="351"/>
      <c r="CZ436" s="351"/>
      <c r="DA436" s="351"/>
      <c r="DB436" s="351"/>
      <c r="DC436" s="351"/>
      <c r="DD436" s="351"/>
      <c r="DE436" s="351"/>
      <c r="DF436" s="351"/>
      <c r="DG436" s="351"/>
      <c r="DH436" s="351"/>
      <c r="DI436" s="351"/>
      <c r="DJ436" s="351"/>
      <c r="DK436" s="351"/>
      <c r="DL436" s="351"/>
      <c r="DM436" s="351"/>
      <c r="DN436" s="351"/>
      <c r="DO436" s="351"/>
      <c r="DP436" s="351"/>
      <c r="DQ436" s="351"/>
      <c r="DR436" s="351"/>
      <c r="DS436" s="351"/>
      <c r="DT436" s="351"/>
      <c r="DU436" s="351"/>
      <c r="DV436" s="351"/>
      <c r="DW436" s="351"/>
      <c r="DX436" s="351"/>
      <c r="DY436" s="351"/>
      <c r="DZ436" s="351"/>
      <c r="EA436" s="351"/>
      <c r="EB436" s="351"/>
      <c r="EC436" s="351"/>
      <c r="ED436" s="351"/>
      <c r="EE436" s="351"/>
      <c r="EF436" s="351"/>
      <c r="EG436" s="351"/>
      <c r="EH436" s="351"/>
      <c r="EI436" s="351"/>
      <c r="EJ436" s="351"/>
      <c r="EK436" s="351"/>
      <c r="EL436" s="351"/>
      <c r="EM436" s="351"/>
      <c r="EN436" s="351"/>
      <c r="EO436" s="351"/>
      <c r="EP436" s="351"/>
      <c r="EQ436" s="351"/>
      <c r="ER436" s="351"/>
      <c r="ES436" s="351"/>
      <c r="ET436" s="351"/>
      <c r="EU436" s="351"/>
      <c r="EV436" s="351"/>
      <c r="EW436" s="351"/>
      <c r="EX436" s="351"/>
      <c r="EY436" s="351"/>
      <c r="EZ436" s="351"/>
      <c r="FA436" s="351"/>
      <c r="FB436" s="351"/>
      <c r="FC436" s="351"/>
      <c r="FD436" s="351"/>
      <c r="FE436" s="351"/>
      <c r="FF436" s="351"/>
      <c r="FG436" s="351"/>
      <c r="FH436" s="351"/>
      <c r="FI436" s="351"/>
      <c r="FJ436" s="351"/>
      <c r="FK436" s="351"/>
      <c r="FL436" s="351"/>
      <c r="FM436" s="351"/>
      <c r="FN436" s="351"/>
      <c r="FO436" s="351"/>
      <c r="FP436" s="351"/>
      <c r="FQ436" s="351"/>
      <c r="FR436" s="351"/>
      <c r="FS436" s="351"/>
      <c r="FT436" s="351"/>
      <c r="FU436" s="351"/>
      <c r="FV436" s="351"/>
      <c r="FW436" s="351"/>
      <c r="FX436" s="351"/>
      <c r="FY436" s="351"/>
      <c r="FZ436" s="351"/>
      <c r="GA436" s="351"/>
      <c r="GB436" s="351"/>
      <c r="GC436" s="351"/>
      <c r="GD436" s="351"/>
      <c r="GE436" s="351"/>
      <c r="GF436" s="351"/>
      <c r="GG436" s="351"/>
    </row>
    <row r="437" spans="1:189">
      <c r="A437" s="331"/>
      <c r="B437" s="376"/>
      <c r="C437" s="346"/>
      <c r="D437" s="316"/>
      <c r="F437" s="319"/>
      <c r="I437" s="330"/>
      <c r="P437" s="646"/>
    </row>
    <row r="438" spans="1:189" s="351" customFormat="1">
      <c r="A438" s="331"/>
      <c r="B438" s="377"/>
      <c r="C438" s="369"/>
      <c r="D438" s="316"/>
      <c r="E438" s="359"/>
      <c r="F438" s="378"/>
      <c r="G438" s="314"/>
      <c r="H438" s="379"/>
      <c r="I438" s="356"/>
      <c r="J438" s="380"/>
      <c r="K438" s="380"/>
      <c r="L438" s="380"/>
      <c r="M438" s="330"/>
      <c r="N438" s="318"/>
      <c r="O438" s="314"/>
      <c r="P438" s="646"/>
      <c r="Q438" s="637"/>
      <c r="R438" s="654"/>
      <c r="S438" s="646"/>
      <c r="T438" s="638"/>
      <c r="U438" s="312"/>
      <c r="V438" s="312"/>
      <c r="W438" s="314"/>
      <c r="X438" s="312"/>
      <c r="Y438" s="312"/>
      <c r="Z438" s="312"/>
      <c r="AA438" s="312"/>
      <c r="AB438" s="312"/>
      <c r="AC438" s="312"/>
      <c r="AD438" s="312"/>
      <c r="AE438" s="312"/>
      <c r="AF438" s="312"/>
      <c r="AG438" s="312"/>
      <c r="AH438" s="312"/>
      <c r="AI438" s="312"/>
      <c r="AJ438" s="312"/>
      <c r="AK438" s="312"/>
      <c r="AL438" s="312"/>
      <c r="AM438" s="312"/>
      <c r="AN438" s="312"/>
      <c r="AO438" s="312"/>
      <c r="AP438" s="312"/>
      <c r="AQ438" s="312"/>
      <c r="AR438" s="312"/>
      <c r="AS438" s="312"/>
      <c r="AT438" s="312"/>
      <c r="AU438" s="312"/>
      <c r="AV438" s="312"/>
      <c r="AW438" s="312"/>
      <c r="AX438" s="312"/>
      <c r="AY438" s="312"/>
      <c r="AZ438" s="312"/>
      <c r="BA438" s="312"/>
      <c r="BB438" s="312"/>
      <c r="BC438" s="312"/>
      <c r="BD438" s="312"/>
      <c r="BE438" s="312"/>
      <c r="BF438" s="312"/>
      <c r="BG438" s="312"/>
      <c r="BH438" s="312"/>
      <c r="BI438" s="312"/>
      <c r="BJ438" s="312"/>
      <c r="BK438" s="312"/>
      <c r="BL438" s="312"/>
      <c r="BM438" s="312"/>
      <c r="BN438" s="312"/>
      <c r="BO438" s="312"/>
      <c r="BP438" s="312"/>
      <c r="BQ438" s="312"/>
      <c r="BR438" s="312"/>
      <c r="BS438" s="312"/>
      <c r="BT438" s="312"/>
      <c r="BU438" s="312"/>
      <c r="BV438" s="312"/>
      <c r="BW438" s="312"/>
      <c r="BX438" s="312"/>
      <c r="BY438" s="312"/>
      <c r="BZ438" s="312"/>
      <c r="CA438" s="312"/>
      <c r="CB438" s="312"/>
      <c r="CC438" s="312"/>
      <c r="CD438" s="312"/>
      <c r="CE438" s="312"/>
      <c r="CF438" s="312"/>
      <c r="CG438" s="312"/>
      <c r="CH438" s="312"/>
      <c r="CI438" s="312"/>
      <c r="CJ438" s="312"/>
      <c r="CK438" s="312"/>
      <c r="CL438" s="312"/>
      <c r="CM438" s="312"/>
      <c r="CN438" s="312"/>
      <c r="CO438" s="312"/>
      <c r="CP438" s="312"/>
      <c r="CQ438" s="312"/>
      <c r="CR438" s="312"/>
      <c r="CS438" s="312"/>
      <c r="CT438" s="312"/>
      <c r="CU438" s="312"/>
      <c r="CV438" s="312"/>
      <c r="CW438" s="312"/>
      <c r="CX438" s="312"/>
      <c r="CY438" s="312"/>
      <c r="CZ438" s="312"/>
      <c r="DA438" s="312"/>
      <c r="DB438" s="312"/>
      <c r="DC438" s="312"/>
      <c r="DD438" s="312"/>
      <c r="DE438" s="312"/>
      <c r="DF438" s="312"/>
      <c r="DG438" s="312"/>
      <c r="DH438" s="312"/>
      <c r="DI438" s="312"/>
      <c r="DJ438" s="312"/>
      <c r="DK438" s="312"/>
      <c r="DL438" s="312"/>
      <c r="DM438" s="312"/>
      <c r="DN438" s="312"/>
      <c r="DO438" s="312"/>
      <c r="DP438" s="312"/>
      <c r="DQ438" s="312"/>
      <c r="DR438" s="312"/>
      <c r="DS438" s="312"/>
      <c r="DT438" s="312"/>
      <c r="DU438" s="312"/>
      <c r="DV438" s="312"/>
      <c r="DW438" s="312"/>
      <c r="DX438" s="312"/>
      <c r="DY438" s="312"/>
      <c r="DZ438" s="312"/>
      <c r="EA438" s="312"/>
      <c r="EB438" s="312"/>
      <c r="EC438" s="312"/>
      <c r="ED438" s="312"/>
      <c r="EE438" s="312"/>
      <c r="EF438" s="312"/>
      <c r="EG438" s="312"/>
      <c r="EH438" s="312"/>
      <c r="EI438" s="312"/>
      <c r="EJ438" s="312"/>
      <c r="EK438" s="312"/>
      <c r="EL438" s="312"/>
      <c r="EM438" s="312"/>
      <c r="EN438" s="312"/>
      <c r="EO438" s="312"/>
      <c r="EP438" s="312"/>
      <c r="EQ438" s="312"/>
      <c r="ER438" s="312"/>
      <c r="ES438" s="312"/>
      <c r="ET438" s="312"/>
      <c r="EU438" s="312"/>
      <c r="EV438" s="312"/>
      <c r="EW438" s="312"/>
      <c r="EX438" s="312"/>
      <c r="EY438" s="312"/>
      <c r="EZ438" s="312"/>
      <c r="FA438" s="312"/>
      <c r="FB438" s="312"/>
      <c r="FC438" s="312"/>
      <c r="FD438" s="312"/>
      <c r="FE438" s="312"/>
      <c r="FF438" s="312"/>
      <c r="FG438" s="312"/>
      <c r="FH438" s="312"/>
      <c r="FI438" s="312"/>
      <c r="FJ438" s="312"/>
      <c r="FK438" s="312"/>
      <c r="FL438" s="312"/>
      <c r="FM438" s="312"/>
      <c r="FN438" s="312"/>
      <c r="FO438" s="312"/>
      <c r="FP438" s="312"/>
      <c r="FQ438" s="312"/>
      <c r="FR438" s="312"/>
      <c r="FS438" s="312"/>
      <c r="FT438" s="312"/>
      <c r="FU438" s="312"/>
      <c r="FV438" s="312"/>
      <c r="FW438" s="312"/>
      <c r="FX438" s="312"/>
      <c r="FY438" s="312"/>
      <c r="FZ438" s="312"/>
      <c r="GA438" s="312"/>
      <c r="GB438" s="312"/>
      <c r="GC438" s="312"/>
      <c r="GD438" s="312"/>
      <c r="GE438" s="312"/>
      <c r="GF438" s="312"/>
      <c r="GG438" s="312"/>
    </row>
    <row r="439" spans="1:189" s="351" customFormat="1">
      <c r="A439" s="331"/>
      <c r="B439" s="377"/>
      <c r="C439" s="369"/>
      <c r="D439" s="316"/>
      <c r="E439" s="359"/>
      <c r="F439" s="378"/>
      <c r="G439" s="314"/>
      <c r="H439" s="381"/>
      <c r="I439" s="382"/>
      <c r="J439" s="380"/>
      <c r="K439" s="380"/>
      <c r="L439" s="380"/>
      <c r="M439" s="330"/>
      <c r="N439" s="318"/>
      <c r="O439" s="314"/>
      <c r="P439" s="646"/>
      <c r="Q439" s="637"/>
      <c r="R439" s="654"/>
      <c r="S439" s="646"/>
      <c r="T439" s="650"/>
      <c r="U439" s="348"/>
      <c r="V439" s="348"/>
      <c r="W439" s="314"/>
      <c r="X439" s="348"/>
      <c r="Y439" s="348"/>
      <c r="Z439" s="348"/>
      <c r="AA439" s="348"/>
      <c r="AB439" s="312"/>
      <c r="AC439" s="312"/>
      <c r="AD439" s="348"/>
      <c r="AE439" s="348"/>
      <c r="AF439" s="348"/>
      <c r="AG439" s="312"/>
      <c r="AH439" s="312"/>
      <c r="AI439" s="312"/>
      <c r="AJ439" s="312"/>
      <c r="AK439" s="312"/>
      <c r="AL439" s="312"/>
      <c r="AM439" s="312"/>
      <c r="AN439" s="312"/>
      <c r="AO439" s="312"/>
      <c r="AP439" s="312"/>
      <c r="AQ439" s="312"/>
      <c r="AR439" s="312"/>
      <c r="AS439" s="312"/>
      <c r="AT439" s="312"/>
      <c r="AU439" s="312"/>
      <c r="AV439" s="312"/>
      <c r="AW439" s="312"/>
      <c r="AX439" s="312"/>
      <c r="AY439" s="312"/>
      <c r="AZ439" s="312"/>
      <c r="BA439" s="312"/>
      <c r="BB439" s="312"/>
      <c r="BC439" s="312"/>
      <c r="BD439" s="312"/>
      <c r="BE439" s="312"/>
      <c r="BF439" s="312"/>
      <c r="BG439" s="312"/>
      <c r="BH439" s="312"/>
      <c r="BI439" s="312"/>
      <c r="BJ439" s="312"/>
      <c r="BK439" s="312"/>
      <c r="BL439" s="312"/>
      <c r="BM439" s="312"/>
      <c r="BN439" s="312"/>
      <c r="BO439" s="312"/>
      <c r="BP439" s="312"/>
      <c r="BQ439" s="312"/>
      <c r="BR439" s="312"/>
      <c r="BS439" s="312"/>
      <c r="BT439" s="312"/>
      <c r="BU439" s="312"/>
      <c r="BV439" s="312"/>
      <c r="BW439" s="312"/>
      <c r="BX439" s="312"/>
      <c r="BY439" s="312"/>
      <c r="BZ439" s="312"/>
      <c r="CA439" s="312"/>
      <c r="CB439" s="312"/>
      <c r="CC439" s="312"/>
      <c r="CD439" s="312"/>
      <c r="CE439" s="312"/>
      <c r="CF439" s="312"/>
      <c r="CG439" s="312"/>
      <c r="CH439" s="312"/>
      <c r="CI439" s="312"/>
      <c r="CJ439" s="312"/>
      <c r="CK439" s="312"/>
      <c r="CL439" s="312"/>
      <c r="CM439" s="312"/>
      <c r="CN439" s="312"/>
      <c r="CO439" s="312"/>
      <c r="CP439" s="312"/>
      <c r="CQ439" s="312"/>
      <c r="CR439" s="312"/>
      <c r="CS439" s="312"/>
      <c r="CT439" s="312"/>
      <c r="CU439" s="312"/>
      <c r="CV439" s="312"/>
      <c r="CW439" s="312"/>
      <c r="CX439" s="312"/>
      <c r="CY439" s="312"/>
      <c r="CZ439" s="312"/>
      <c r="DA439" s="312"/>
      <c r="DB439" s="312"/>
      <c r="DC439" s="312"/>
      <c r="DD439" s="312"/>
      <c r="DE439" s="312"/>
      <c r="DF439" s="312"/>
      <c r="DG439" s="312"/>
      <c r="DH439" s="312"/>
      <c r="DI439" s="312"/>
      <c r="DJ439" s="312"/>
      <c r="DK439" s="312"/>
      <c r="DL439" s="312"/>
      <c r="DM439" s="312"/>
      <c r="DN439" s="312"/>
      <c r="DO439" s="312"/>
      <c r="DP439" s="312"/>
      <c r="DQ439" s="312"/>
      <c r="DR439" s="312"/>
      <c r="DS439" s="312"/>
      <c r="DT439" s="312"/>
      <c r="DU439" s="312"/>
      <c r="DV439" s="312"/>
      <c r="DW439" s="312"/>
      <c r="DX439" s="312"/>
      <c r="DY439" s="312"/>
      <c r="DZ439" s="312"/>
      <c r="EA439" s="312"/>
      <c r="EB439" s="312"/>
      <c r="EC439" s="312"/>
      <c r="ED439" s="312"/>
      <c r="EE439" s="312"/>
      <c r="EF439" s="312"/>
      <c r="EG439" s="312"/>
      <c r="EH439" s="312"/>
      <c r="EI439" s="312"/>
      <c r="EJ439" s="312"/>
      <c r="EK439" s="312"/>
      <c r="EL439" s="312"/>
      <c r="EM439" s="312"/>
      <c r="EN439" s="312"/>
      <c r="EO439" s="312"/>
      <c r="EP439" s="312"/>
      <c r="EQ439" s="312"/>
      <c r="ER439" s="312"/>
      <c r="ES439" s="312"/>
      <c r="ET439" s="312"/>
      <c r="EU439" s="312"/>
      <c r="EV439" s="312"/>
      <c r="EW439" s="312"/>
      <c r="EX439" s="312"/>
      <c r="EY439" s="312"/>
      <c r="EZ439" s="312"/>
      <c r="FA439" s="312"/>
      <c r="FB439" s="312"/>
      <c r="FC439" s="312"/>
      <c r="FD439" s="312"/>
      <c r="FE439" s="312"/>
      <c r="FF439" s="312"/>
      <c r="FG439" s="312"/>
      <c r="FH439" s="312"/>
      <c r="FI439" s="312"/>
      <c r="FJ439" s="312"/>
      <c r="FK439" s="312"/>
      <c r="FL439" s="312"/>
      <c r="FM439" s="312"/>
      <c r="FN439" s="312"/>
      <c r="FO439" s="312"/>
      <c r="FP439" s="312"/>
      <c r="FQ439" s="312"/>
      <c r="FR439" s="312"/>
      <c r="FS439" s="312"/>
      <c r="FT439" s="312"/>
      <c r="FU439" s="312"/>
      <c r="FV439" s="312"/>
      <c r="FW439" s="312"/>
      <c r="FX439" s="312"/>
      <c r="FY439" s="312"/>
      <c r="FZ439" s="312"/>
      <c r="GA439" s="312"/>
      <c r="GB439" s="312"/>
      <c r="GC439" s="312"/>
      <c r="GD439" s="312"/>
      <c r="GE439" s="312"/>
      <c r="GF439" s="312"/>
      <c r="GG439" s="312"/>
    </row>
    <row r="440" spans="1:189" s="351" customFormat="1">
      <c r="A440" s="331"/>
      <c r="B440" s="377"/>
      <c r="C440" s="369"/>
      <c r="D440" s="316"/>
      <c r="E440" s="359"/>
      <c r="F440" s="378"/>
      <c r="G440" s="314"/>
      <c r="H440" s="381"/>
      <c r="I440" s="382"/>
      <c r="J440" s="380"/>
      <c r="K440" s="380"/>
      <c r="L440" s="380"/>
      <c r="M440" s="330"/>
      <c r="N440" s="318"/>
      <c r="O440" s="314"/>
      <c r="P440" s="646"/>
      <c r="Q440" s="637"/>
      <c r="R440" s="654"/>
      <c r="S440" s="646"/>
      <c r="T440" s="650"/>
      <c r="U440" s="348"/>
      <c r="V440" s="348"/>
      <c r="W440" s="314"/>
      <c r="X440" s="348"/>
      <c r="Y440" s="348"/>
      <c r="Z440" s="348"/>
      <c r="AA440" s="348"/>
      <c r="AB440" s="312"/>
      <c r="AC440" s="348"/>
      <c r="AD440" s="348"/>
      <c r="AE440" s="348"/>
      <c r="AF440" s="348"/>
      <c r="AG440" s="312"/>
      <c r="AH440" s="312"/>
      <c r="AI440" s="312"/>
      <c r="AJ440" s="312"/>
      <c r="AK440" s="312"/>
      <c r="AL440" s="312"/>
      <c r="AM440" s="312"/>
      <c r="AN440" s="312"/>
      <c r="AO440" s="312"/>
      <c r="AP440" s="312"/>
      <c r="AQ440" s="312"/>
      <c r="AR440" s="312"/>
      <c r="AS440" s="312"/>
      <c r="AT440" s="312"/>
      <c r="AU440" s="312"/>
      <c r="AV440" s="312"/>
      <c r="AW440" s="312"/>
      <c r="AX440" s="312"/>
      <c r="AY440" s="312"/>
      <c r="AZ440" s="312"/>
      <c r="BA440" s="312"/>
      <c r="BB440" s="312"/>
      <c r="BC440" s="312"/>
      <c r="BD440" s="312"/>
      <c r="BE440" s="312"/>
      <c r="BF440" s="312"/>
      <c r="BG440" s="312"/>
      <c r="BH440" s="312"/>
      <c r="BI440" s="312"/>
      <c r="BJ440" s="312"/>
      <c r="BK440" s="312"/>
      <c r="BL440" s="312"/>
      <c r="BM440" s="312"/>
      <c r="BN440" s="312"/>
      <c r="BO440" s="312"/>
      <c r="BP440" s="312"/>
      <c r="BQ440" s="312"/>
      <c r="BR440" s="312"/>
      <c r="BS440" s="312"/>
      <c r="BT440" s="312"/>
      <c r="BU440" s="312"/>
      <c r="BV440" s="312"/>
      <c r="BW440" s="312"/>
      <c r="BX440" s="312"/>
      <c r="BY440" s="312"/>
      <c r="BZ440" s="312"/>
      <c r="CA440" s="312"/>
      <c r="CB440" s="312"/>
      <c r="CC440" s="312"/>
      <c r="CD440" s="312"/>
      <c r="CE440" s="312"/>
      <c r="CF440" s="312"/>
      <c r="CG440" s="312"/>
      <c r="CH440" s="312"/>
      <c r="CI440" s="312"/>
      <c r="CJ440" s="312"/>
      <c r="CK440" s="312"/>
      <c r="CL440" s="312"/>
      <c r="CM440" s="312"/>
      <c r="CN440" s="312"/>
      <c r="CO440" s="312"/>
      <c r="CP440" s="312"/>
      <c r="CQ440" s="312"/>
      <c r="CR440" s="312"/>
      <c r="CS440" s="312"/>
      <c r="CT440" s="312"/>
      <c r="CU440" s="312"/>
      <c r="CV440" s="312"/>
      <c r="CW440" s="312"/>
      <c r="CX440" s="312"/>
      <c r="CY440" s="312"/>
      <c r="CZ440" s="312"/>
      <c r="DA440" s="312"/>
      <c r="DB440" s="312"/>
      <c r="DC440" s="312"/>
      <c r="DD440" s="312"/>
      <c r="DE440" s="312"/>
      <c r="DF440" s="312"/>
      <c r="DG440" s="312"/>
      <c r="DH440" s="312"/>
      <c r="DI440" s="312"/>
      <c r="DJ440" s="312"/>
      <c r="DK440" s="312"/>
      <c r="DL440" s="312"/>
      <c r="DM440" s="312"/>
      <c r="DN440" s="312"/>
      <c r="DO440" s="312"/>
      <c r="DP440" s="312"/>
      <c r="DQ440" s="312"/>
      <c r="DR440" s="312"/>
      <c r="DS440" s="312"/>
      <c r="DT440" s="312"/>
      <c r="DU440" s="312"/>
      <c r="DV440" s="312"/>
      <c r="DW440" s="312"/>
      <c r="DX440" s="312"/>
      <c r="DY440" s="312"/>
      <c r="DZ440" s="312"/>
      <c r="EA440" s="312"/>
      <c r="EB440" s="312"/>
      <c r="EC440" s="312"/>
      <c r="ED440" s="312"/>
      <c r="EE440" s="312"/>
      <c r="EF440" s="312"/>
      <c r="EG440" s="312"/>
      <c r="EH440" s="312"/>
      <c r="EI440" s="312"/>
      <c r="EJ440" s="312"/>
      <c r="EK440" s="312"/>
      <c r="EL440" s="312"/>
      <c r="EM440" s="312"/>
      <c r="EN440" s="312"/>
      <c r="EO440" s="312"/>
      <c r="EP440" s="312"/>
      <c r="EQ440" s="312"/>
      <c r="ER440" s="312"/>
      <c r="ES440" s="312"/>
      <c r="ET440" s="312"/>
      <c r="EU440" s="312"/>
      <c r="EV440" s="312"/>
      <c r="EW440" s="312"/>
      <c r="EX440" s="312"/>
      <c r="EY440" s="312"/>
      <c r="EZ440" s="312"/>
      <c r="FA440" s="312"/>
      <c r="FB440" s="312"/>
      <c r="FC440" s="312"/>
      <c r="FD440" s="312"/>
      <c r="FE440" s="312"/>
      <c r="FF440" s="312"/>
      <c r="FG440" s="312"/>
      <c r="FH440" s="312"/>
      <c r="FI440" s="312"/>
      <c r="FJ440" s="312"/>
      <c r="FK440" s="312"/>
      <c r="FL440" s="312"/>
      <c r="FM440" s="312"/>
      <c r="FN440" s="312"/>
      <c r="FO440" s="312"/>
      <c r="FP440" s="312"/>
      <c r="FQ440" s="312"/>
      <c r="FR440" s="312"/>
      <c r="FS440" s="312"/>
      <c r="FT440" s="312"/>
      <c r="FU440" s="312"/>
      <c r="FV440" s="312"/>
      <c r="FW440" s="312"/>
      <c r="FX440" s="312"/>
      <c r="FY440" s="312"/>
      <c r="FZ440" s="312"/>
      <c r="GA440" s="312"/>
      <c r="GB440" s="312"/>
      <c r="GC440" s="312"/>
      <c r="GD440" s="312"/>
      <c r="GE440" s="312"/>
      <c r="GF440" s="312"/>
      <c r="GG440" s="312"/>
    </row>
    <row r="441" spans="1:189" s="351" customFormat="1">
      <c r="A441" s="331"/>
      <c r="B441" s="377"/>
      <c r="C441" s="361"/>
      <c r="D441" s="315"/>
      <c r="E441" s="349"/>
      <c r="G441" s="314"/>
      <c r="H441" s="381"/>
      <c r="I441" s="382"/>
      <c r="J441" s="380"/>
      <c r="K441" s="380"/>
      <c r="L441" s="380"/>
      <c r="M441" s="330"/>
      <c r="N441" s="318"/>
      <c r="O441" s="314"/>
      <c r="P441" s="646"/>
      <c r="Q441" s="637"/>
      <c r="R441" s="654"/>
      <c r="S441" s="646"/>
      <c r="T441" s="650"/>
      <c r="U441" s="348"/>
      <c r="V441" s="348"/>
      <c r="W441" s="314"/>
      <c r="X441" s="348"/>
      <c r="Y441" s="348"/>
      <c r="Z441" s="348"/>
      <c r="AA441" s="348"/>
      <c r="AB441" s="348"/>
      <c r="AC441" s="348"/>
      <c r="AD441" s="348"/>
      <c r="AE441" s="348"/>
      <c r="AF441" s="348"/>
      <c r="AG441" s="312"/>
      <c r="AH441" s="312"/>
      <c r="AI441" s="312"/>
      <c r="AJ441" s="312"/>
      <c r="AK441" s="312"/>
      <c r="AL441" s="312"/>
      <c r="AM441" s="312"/>
      <c r="AN441" s="312"/>
      <c r="AO441" s="312"/>
      <c r="AP441" s="312"/>
      <c r="AQ441" s="312"/>
      <c r="AR441" s="312"/>
      <c r="AS441" s="312"/>
      <c r="AT441" s="312"/>
      <c r="AU441" s="312"/>
      <c r="AV441" s="312"/>
      <c r="AW441" s="312"/>
      <c r="AX441" s="312"/>
      <c r="AY441" s="312"/>
      <c r="AZ441" s="312"/>
      <c r="BA441" s="312"/>
      <c r="BB441" s="312"/>
      <c r="BC441" s="312"/>
      <c r="BD441" s="312"/>
      <c r="BE441" s="312"/>
      <c r="BF441" s="312"/>
      <c r="BG441" s="312"/>
      <c r="BH441" s="312"/>
      <c r="BI441" s="312"/>
      <c r="BJ441" s="312"/>
      <c r="BK441" s="312"/>
      <c r="BL441" s="312"/>
      <c r="BM441" s="312"/>
      <c r="BN441" s="312"/>
      <c r="BO441" s="312"/>
      <c r="BP441" s="312"/>
      <c r="BQ441" s="312"/>
      <c r="BR441" s="312"/>
      <c r="BS441" s="312"/>
      <c r="BT441" s="312"/>
      <c r="BU441" s="312"/>
      <c r="BV441" s="312"/>
      <c r="BW441" s="312"/>
      <c r="BX441" s="312"/>
      <c r="BY441" s="312"/>
      <c r="BZ441" s="312"/>
      <c r="CA441" s="312"/>
      <c r="CB441" s="312"/>
      <c r="CC441" s="312"/>
      <c r="CD441" s="312"/>
      <c r="CE441" s="312"/>
      <c r="CF441" s="312"/>
      <c r="CG441" s="312"/>
      <c r="CH441" s="312"/>
      <c r="CI441" s="312"/>
      <c r="CJ441" s="312"/>
      <c r="CK441" s="312"/>
      <c r="CL441" s="312"/>
      <c r="CM441" s="312"/>
      <c r="CN441" s="312"/>
      <c r="CO441" s="312"/>
      <c r="CP441" s="312"/>
      <c r="CQ441" s="312"/>
      <c r="CR441" s="312"/>
      <c r="CS441" s="312"/>
      <c r="CT441" s="312"/>
      <c r="CU441" s="312"/>
      <c r="CV441" s="312"/>
      <c r="CW441" s="312"/>
      <c r="CX441" s="312"/>
      <c r="CY441" s="312"/>
      <c r="CZ441" s="312"/>
      <c r="DA441" s="312"/>
      <c r="DB441" s="312"/>
      <c r="DC441" s="312"/>
      <c r="DD441" s="312"/>
      <c r="DE441" s="312"/>
      <c r="DF441" s="312"/>
      <c r="DG441" s="312"/>
      <c r="DH441" s="312"/>
      <c r="DI441" s="312"/>
      <c r="DJ441" s="312"/>
      <c r="DK441" s="312"/>
      <c r="DL441" s="312"/>
      <c r="DM441" s="312"/>
      <c r="DN441" s="312"/>
      <c r="DO441" s="312"/>
      <c r="DP441" s="312"/>
      <c r="DQ441" s="312"/>
      <c r="DR441" s="312"/>
      <c r="DS441" s="312"/>
      <c r="DT441" s="312"/>
      <c r="DU441" s="312"/>
      <c r="DV441" s="312"/>
      <c r="DW441" s="312"/>
      <c r="DX441" s="312"/>
      <c r="DY441" s="312"/>
      <c r="DZ441" s="312"/>
      <c r="EA441" s="312"/>
      <c r="EB441" s="312"/>
      <c r="EC441" s="312"/>
      <c r="ED441" s="312"/>
      <c r="EE441" s="312"/>
      <c r="EF441" s="312"/>
      <c r="EG441" s="312"/>
      <c r="EH441" s="312"/>
      <c r="EI441" s="312"/>
      <c r="EJ441" s="312"/>
      <c r="EK441" s="312"/>
      <c r="EL441" s="312"/>
      <c r="EM441" s="312"/>
      <c r="EN441" s="312"/>
      <c r="EO441" s="312"/>
      <c r="EP441" s="312"/>
      <c r="EQ441" s="312"/>
      <c r="ER441" s="312"/>
      <c r="ES441" s="312"/>
      <c r="ET441" s="312"/>
      <c r="EU441" s="312"/>
      <c r="EV441" s="312"/>
      <c r="EW441" s="312"/>
      <c r="EX441" s="312"/>
      <c r="EY441" s="312"/>
      <c r="EZ441" s="312"/>
      <c r="FA441" s="312"/>
      <c r="FB441" s="312"/>
      <c r="FC441" s="312"/>
      <c r="FD441" s="312"/>
      <c r="FE441" s="312"/>
      <c r="FF441" s="312"/>
      <c r="FG441" s="312"/>
      <c r="FH441" s="312"/>
      <c r="FI441" s="312"/>
      <c r="FJ441" s="312"/>
      <c r="FK441" s="312"/>
      <c r="FL441" s="312"/>
      <c r="FM441" s="312"/>
      <c r="FN441" s="312"/>
      <c r="FO441" s="312"/>
      <c r="FP441" s="312"/>
      <c r="FQ441" s="312"/>
      <c r="FR441" s="312"/>
      <c r="FS441" s="312"/>
      <c r="FT441" s="312"/>
      <c r="FU441" s="312"/>
      <c r="FV441" s="312"/>
      <c r="FW441" s="312"/>
      <c r="FX441" s="312"/>
      <c r="FY441" s="312"/>
      <c r="FZ441" s="312"/>
      <c r="GA441" s="312"/>
      <c r="GB441" s="312"/>
      <c r="GC441" s="312"/>
      <c r="GD441" s="312"/>
      <c r="GE441" s="312"/>
      <c r="GF441" s="312"/>
      <c r="GG441" s="312"/>
    </row>
    <row r="442" spans="1:189" s="351" customFormat="1">
      <c r="A442" s="331"/>
      <c r="B442" s="377"/>
      <c r="C442" s="361"/>
      <c r="D442" s="383"/>
      <c r="E442" s="349"/>
      <c r="G442" s="314"/>
      <c r="H442" s="381"/>
      <c r="I442" s="382"/>
      <c r="J442" s="384"/>
      <c r="K442" s="384"/>
      <c r="L442" s="384"/>
      <c r="M442" s="330"/>
      <c r="N442" s="318"/>
      <c r="O442" s="314"/>
      <c r="P442" s="646"/>
      <c r="Q442" s="637"/>
      <c r="R442" s="654"/>
      <c r="S442" s="651"/>
      <c r="T442" s="650"/>
      <c r="U442" s="348"/>
      <c r="V442" s="348"/>
      <c r="W442" s="314"/>
      <c r="X442" s="348"/>
      <c r="Y442" s="348"/>
      <c r="Z442" s="348"/>
      <c r="AA442" s="348"/>
      <c r="AB442" s="348"/>
      <c r="AC442" s="348"/>
      <c r="AD442" s="348"/>
      <c r="AE442" s="348"/>
      <c r="AF442" s="348"/>
      <c r="AG442" s="348"/>
      <c r="AH442" s="348"/>
      <c r="AI442" s="348"/>
      <c r="AJ442" s="348"/>
      <c r="AK442" s="348"/>
      <c r="AL442" s="348"/>
      <c r="AM442" s="348"/>
      <c r="AN442" s="348"/>
    </row>
    <row r="443" spans="1:189" s="351" customFormat="1">
      <c r="A443" s="331"/>
      <c r="B443" s="377"/>
      <c r="C443" s="361"/>
      <c r="D443" s="383"/>
      <c r="E443" s="349"/>
      <c r="G443" s="314"/>
      <c r="H443" s="381"/>
      <c r="I443" s="382"/>
      <c r="J443" s="384"/>
      <c r="K443" s="384"/>
      <c r="L443" s="384"/>
      <c r="M443" s="330"/>
      <c r="N443" s="318"/>
      <c r="O443" s="314"/>
      <c r="P443" s="646"/>
      <c r="Q443" s="637"/>
      <c r="R443" s="654"/>
      <c r="S443" s="651"/>
      <c r="T443" s="650"/>
      <c r="U443" s="348"/>
      <c r="V443" s="348"/>
      <c r="W443" s="314"/>
      <c r="X443" s="348"/>
      <c r="Y443" s="348"/>
      <c r="Z443" s="348"/>
      <c r="AA443" s="348"/>
      <c r="AB443" s="348"/>
      <c r="AC443" s="348"/>
      <c r="AD443" s="348"/>
      <c r="AE443" s="348"/>
      <c r="AF443" s="348"/>
      <c r="AG443" s="348"/>
      <c r="AH443" s="348"/>
      <c r="AI443" s="348"/>
      <c r="AJ443" s="348"/>
      <c r="AK443" s="348"/>
      <c r="AL443" s="348"/>
      <c r="AM443" s="348"/>
      <c r="AN443" s="348"/>
    </row>
    <row r="444" spans="1:189" s="351" customFormat="1">
      <c r="A444" s="331"/>
      <c r="B444" s="377"/>
      <c r="C444" s="361"/>
      <c r="D444" s="383"/>
      <c r="E444" s="349"/>
      <c r="G444" s="314"/>
      <c r="H444" s="381"/>
      <c r="I444" s="382"/>
      <c r="J444" s="384"/>
      <c r="K444" s="384"/>
      <c r="L444" s="384"/>
      <c r="M444" s="330"/>
      <c r="N444" s="318"/>
      <c r="O444" s="314"/>
      <c r="P444" s="646"/>
      <c r="Q444" s="637"/>
      <c r="R444" s="654"/>
      <c r="S444" s="651"/>
      <c r="T444" s="650"/>
      <c r="U444" s="348"/>
      <c r="V444" s="348"/>
      <c r="W444" s="314"/>
      <c r="X444" s="348"/>
      <c r="Y444" s="348"/>
      <c r="Z444" s="348"/>
      <c r="AA444" s="348"/>
      <c r="AB444" s="348"/>
      <c r="AC444" s="348"/>
      <c r="AD444" s="348"/>
      <c r="AE444" s="348"/>
      <c r="AF444" s="348"/>
      <c r="AG444" s="348"/>
      <c r="AH444" s="348"/>
      <c r="AI444" s="348"/>
      <c r="AJ444" s="348"/>
      <c r="AK444" s="348"/>
      <c r="AL444" s="348"/>
      <c r="AM444" s="348"/>
      <c r="AN444" s="348"/>
    </row>
    <row r="445" spans="1:189" s="351" customFormat="1">
      <c r="A445" s="331"/>
      <c r="B445" s="377"/>
      <c r="C445" s="361"/>
      <c r="D445" s="383"/>
      <c r="E445" s="349"/>
      <c r="G445" s="314"/>
      <c r="H445" s="381"/>
      <c r="I445" s="382"/>
      <c r="J445" s="384"/>
      <c r="K445" s="384"/>
      <c r="L445" s="384"/>
      <c r="M445" s="330"/>
      <c r="N445" s="318"/>
      <c r="O445" s="314"/>
      <c r="P445" s="646"/>
      <c r="Q445" s="637"/>
      <c r="R445" s="654"/>
      <c r="S445" s="651"/>
      <c r="T445" s="650"/>
      <c r="U445" s="348"/>
      <c r="V445" s="348"/>
      <c r="W445" s="314"/>
      <c r="X445" s="348"/>
      <c r="Y445" s="348"/>
      <c r="Z445" s="348"/>
      <c r="AA445" s="348"/>
      <c r="AB445" s="348"/>
      <c r="AC445" s="348"/>
      <c r="AD445" s="348"/>
      <c r="AE445" s="348"/>
      <c r="AF445" s="348"/>
      <c r="AG445" s="348"/>
      <c r="AH445" s="348"/>
      <c r="AI445" s="348"/>
      <c r="AJ445" s="348"/>
      <c r="AK445" s="348"/>
      <c r="AL445" s="348"/>
      <c r="AM445" s="348"/>
      <c r="AN445" s="348"/>
    </row>
    <row r="446" spans="1:189" s="351" customFormat="1">
      <c r="A446" s="331"/>
      <c r="B446" s="377"/>
      <c r="C446" s="361"/>
      <c r="D446" s="383"/>
      <c r="E446" s="349"/>
      <c r="G446" s="314"/>
      <c r="H446" s="381"/>
      <c r="I446" s="382"/>
      <c r="J446" s="384"/>
      <c r="K446" s="384"/>
      <c r="L446" s="384"/>
      <c r="M446" s="330"/>
      <c r="N446" s="318"/>
      <c r="O446" s="314"/>
      <c r="P446" s="646"/>
      <c r="Q446" s="637"/>
      <c r="R446" s="654"/>
      <c r="S446" s="651"/>
      <c r="T446" s="650"/>
      <c r="U446" s="348"/>
      <c r="V446" s="348"/>
      <c r="W446" s="314"/>
      <c r="X446" s="348"/>
      <c r="Y446" s="348"/>
      <c r="Z446" s="348"/>
      <c r="AA446" s="348"/>
      <c r="AB446" s="348"/>
      <c r="AC446" s="348"/>
      <c r="AD446" s="348"/>
      <c r="AE446" s="348"/>
      <c r="AF446" s="348"/>
      <c r="AG446" s="348"/>
      <c r="AH446" s="348"/>
      <c r="AI446" s="348"/>
      <c r="AJ446" s="348"/>
      <c r="AK446" s="348"/>
      <c r="AL446" s="348"/>
      <c r="AM446" s="348"/>
      <c r="AN446" s="348"/>
    </row>
    <row r="447" spans="1:189">
      <c r="A447" s="331"/>
      <c r="B447" s="377"/>
      <c r="C447" s="361"/>
      <c r="E447" s="349"/>
      <c r="F447" s="351"/>
      <c r="H447" s="381"/>
      <c r="I447" s="382"/>
      <c r="J447" s="384"/>
      <c r="K447" s="384"/>
      <c r="L447" s="384"/>
      <c r="P447" s="646"/>
      <c r="R447" s="654"/>
      <c r="S447" s="651"/>
      <c r="T447" s="650"/>
      <c r="U447" s="348"/>
      <c r="V447" s="348"/>
      <c r="W447" s="314"/>
      <c r="X447" s="348"/>
      <c r="Y447" s="348"/>
      <c r="Z447" s="348"/>
      <c r="AA447" s="348"/>
      <c r="AB447" s="348"/>
      <c r="AC447" s="348"/>
      <c r="AD447" s="348"/>
      <c r="AE447" s="348"/>
      <c r="AF447" s="348"/>
    </row>
    <row r="448" spans="1:189">
      <c r="A448" s="331"/>
      <c r="B448" s="346"/>
      <c r="C448" s="346"/>
      <c r="D448" s="316"/>
      <c r="F448" s="319"/>
      <c r="I448" s="330"/>
      <c r="T448" s="638"/>
    </row>
    <row r="449" spans="1:189">
      <c r="A449" s="331"/>
      <c r="B449" s="346"/>
      <c r="C449" s="346"/>
      <c r="D449" s="316"/>
      <c r="F449" s="319"/>
      <c r="I449" s="330"/>
      <c r="T449" s="638"/>
    </row>
    <row r="450" spans="1:189" s="355" customFormat="1">
      <c r="A450" s="331"/>
      <c r="B450" s="346"/>
      <c r="C450" s="346"/>
      <c r="D450" s="316"/>
      <c r="E450" s="314"/>
      <c r="F450" s="319"/>
      <c r="G450" s="314"/>
      <c r="H450" s="314"/>
      <c r="I450" s="330"/>
      <c r="J450" s="330"/>
      <c r="K450" s="330"/>
      <c r="L450" s="330"/>
      <c r="M450" s="330"/>
      <c r="N450" s="318"/>
      <c r="O450" s="314"/>
      <c r="P450" s="637"/>
      <c r="Q450" s="637"/>
      <c r="R450" s="638"/>
      <c r="S450" s="637"/>
      <c r="T450" s="638"/>
      <c r="U450" s="312"/>
      <c r="V450" s="312"/>
      <c r="W450" s="312"/>
      <c r="X450" s="312"/>
      <c r="Y450" s="312"/>
      <c r="Z450" s="312"/>
      <c r="AA450" s="312"/>
      <c r="AB450" s="312"/>
      <c r="AC450" s="312"/>
      <c r="AD450" s="312"/>
      <c r="AE450" s="312"/>
      <c r="AF450" s="312"/>
      <c r="AG450" s="312"/>
      <c r="AH450" s="312"/>
      <c r="AI450" s="312"/>
      <c r="AJ450" s="312"/>
      <c r="AK450" s="312"/>
      <c r="AL450" s="312"/>
      <c r="AM450" s="312"/>
      <c r="AN450" s="312"/>
      <c r="AO450" s="312"/>
      <c r="AP450" s="312"/>
      <c r="AQ450" s="312"/>
      <c r="AR450" s="312"/>
      <c r="AS450" s="312"/>
      <c r="AT450" s="312"/>
      <c r="AU450" s="312"/>
      <c r="AV450" s="312"/>
      <c r="AW450" s="312"/>
      <c r="AX450" s="312"/>
      <c r="AY450" s="312"/>
      <c r="AZ450" s="312"/>
      <c r="BA450" s="312"/>
      <c r="BB450" s="312"/>
      <c r="BC450" s="312"/>
      <c r="BD450" s="312"/>
      <c r="BE450" s="312"/>
      <c r="BF450" s="312"/>
      <c r="BG450" s="312"/>
      <c r="BH450" s="312"/>
      <c r="BI450" s="312"/>
      <c r="BJ450" s="312"/>
      <c r="BK450" s="312"/>
      <c r="BL450" s="312"/>
      <c r="BM450" s="312"/>
      <c r="BN450" s="312"/>
      <c r="BO450" s="312"/>
      <c r="BP450" s="312"/>
      <c r="BQ450" s="312"/>
      <c r="BR450" s="312"/>
      <c r="BS450" s="312"/>
      <c r="BT450" s="312"/>
      <c r="BU450" s="312"/>
      <c r="BV450" s="312"/>
      <c r="BW450" s="312"/>
      <c r="BX450" s="312"/>
      <c r="BY450" s="312"/>
      <c r="BZ450" s="312"/>
      <c r="CA450" s="312"/>
      <c r="CB450" s="312"/>
      <c r="CC450" s="312"/>
      <c r="CD450" s="312"/>
      <c r="CE450" s="312"/>
      <c r="CF450" s="312"/>
      <c r="CG450" s="312"/>
      <c r="CH450" s="312"/>
      <c r="CI450" s="312"/>
      <c r="CJ450" s="312"/>
      <c r="CK450" s="312"/>
      <c r="CL450" s="312"/>
      <c r="CM450" s="312"/>
      <c r="CN450" s="312"/>
      <c r="CO450" s="312"/>
      <c r="CP450" s="312"/>
      <c r="CQ450" s="312"/>
      <c r="CR450" s="312"/>
      <c r="CS450" s="312"/>
      <c r="CT450" s="312"/>
      <c r="CU450" s="312"/>
      <c r="CV450" s="312"/>
      <c r="CW450" s="312"/>
      <c r="CX450" s="312"/>
      <c r="CY450" s="312"/>
      <c r="CZ450" s="312"/>
      <c r="DA450" s="312"/>
      <c r="DB450" s="312"/>
      <c r="DC450" s="312"/>
      <c r="DD450" s="312"/>
      <c r="DE450" s="312"/>
      <c r="DF450" s="312"/>
      <c r="DG450" s="312"/>
      <c r="DH450" s="312"/>
      <c r="DI450" s="312"/>
      <c r="DJ450" s="312"/>
      <c r="DK450" s="312"/>
      <c r="DL450" s="312"/>
      <c r="DM450" s="312"/>
      <c r="DN450" s="312"/>
      <c r="DO450" s="312"/>
      <c r="DP450" s="312"/>
      <c r="DQ450" s="312"/>
      <c r="DR450" s="312"/>
      <c r="DS450" s="312"/>
      <c r="DT450" s="312"/>
      <c r="DU450" s="312"/>
      <c r="DV450" s="312"/>
      <c r="DW450" s="312"/>
      <c r="DX450" s="312"/>
      <c r="DY450" s="312"/>
      <c r="DZ450" s="312"/>
      <c r="EA450" s="312"/>
      <c r="EB450" s="312"/>
      <c r="EC450" s="312"/>
      <c r="ED450" s="312"/>
      <c r="EE450" s="312"/>
      <c r="EF450" s="312"/>
      <c r="EG450" s="312"/>
      <c r="EH450" s="312"/>
      <c r="EI450" s="312"/>
      <c r="EJ450" s="312"/>
      <c r="EK450" s="312"/>
      <c r="EL450" s="312"/>
      <c r="EM450" s="312"/>
      <c r="EN450" s="312"/>
      <c r="EO450" s="312"/>
      <c r="EP450" s="312"/>
      <c r="EQ450" s="312"/>
      <c r="ER450" s="312"/>
      <c r="ES450" s="312"/>
      <c r="ET450" s="312"/>
      <c r="EU450" s="312"/>
      <c r="EV450" s="312"/>
      <c r="EW450" s="312"/>
      <c r="EX450" s="312"/>
      <c r="EY450" s="312"/>
      <c r="EZ450" s="312"/>
      <c r="FA450" s="312"/>
      <c r="FB450" s="312"/>
      <c r="FC450" s="312"/>
      <c r="FD450" s="312"/>
      <c r="FE450" s="312"/>
      <c r="FF450" s="312"/>
      <c r="FG450" s="312"/>
      <c r="FH450" s="312"/>
      <c r="FI450" s="312"/>
      <c r="FJ450" s="312"/>
      <c r="FK450" s="312"/>
      <c r="FL450" s="312"/>
      <c r="FM450" s="312"/>
      <c r="FN450" s="312"/>
      <c r="FO450" s="312"/>
      <c r="FP450" s="312"/>
      <c r="FQ450" s="312"/>
      <c r="FR450" s="312"/>
      <c r="FS450" s="312"/>
      <c r="FT450" s="312"/>
      <c r="FU450" s="312"/>
      <c r="FV450" s="312"/>
      <c r="FW450" s="312"/>
      <c r="FX450" s="312"/>
      <c r="FY450" s="312"/>
      <c r="FZ450" s="312"/>
      <c r="GA450" s="312"/>
      <c r="GB450" s="312"/>
      <c r="GC450" s="312"/>
      <c r="GD450" s="312"/>
      <c r="GE450" s="312"/>
      <c r="GF450" s="312"/>
      <c r="GG450" s="312"/>
    </row>
    <row r="451" spans="1:189" s="391" customFormat="1">
      <c r="A451" s="385"/>
      <c r="B451" s="386"/>
      <c r="C451" s="386"/>
      <c r="D451" s="388"/>
      <c r="E451" s="387"/>
      <c r="F451" s="389"/>
      <c r="G451" s="387"/>
      <c r="H451" s="387"/>
      <c r="I451" s="390"/>
      <c r="J451" s="390"/>
      <c r="K451" s="390"/>
      <c r="L451" s="390"/>
      <c r="M451" s="390"/>
      <c r="N451" s="318"/>
      <c r="O451" s="387"/>
      <c r="P451" s="655"/>
      <c r="Q451" s="655"/>
      <c r="R451" s="656"/>
      <c r="S451" s="655"/>
      <c r="T451" s="656"/>
    </row>
    <row r="452" spans="1:189">
      <c r="A452" s="331"/>
      <c r="B452" s="346"/>
      <c r="C452" s="346"/>
      <c r="D452" s="316"/>
      <c r="F452" s="319"/>
      <c r="I452" s="330"/>
      <c r="T452" s="638"/>
    </row>
    <row r="453" spans="1:189">
      <c r="A453" s="331"/>
      <c r="D453" s="316"/>
      <c r="F453" s="319"/>
    </row>
    <row r="454" spans="1:189">
      <c r="A454" s="331"/>
      <c r="B454" s="392"/>
      <c r="D454" s="316"/>
      <c r="F454" s="319"/>
      <c r="J454" s="317"/>
      <c r="K454" s="317"/>
      <c r="L454" s="317"/>
      <c r="M454" s="317"/>
    </row>
    <row r="455" spans="1:189">
      <c r="A455" s="331"/>
      <c r="B455" s="392"/>
      <c r="D455" s="316"/>
      <c r="F455" s="319"/>
      <c r="J455" s="317"/>
      <c r="K455" s="317"/>
      <c r="L455" s="317"/>
      <c r="M455" s="317"/>
      <c r="AO455" s="354"/>
      <c r="AP455" s="354"/>
      <c r="AQ455" s="354"/>
      <c r="AR455" s="354"/>
      <c r="AS455" s="354"/>
      <c r="AT455" s="354"/>
      <c r="AU455" s="354"/>
      <c r="AV455" s="354"/>
      <c r="AW455" s="354"/>
      <c r="AX455" s="354"/>
      <c r="AY455" s="354"/>
      <c r="AZ455" s="354"/>
      <c r="BA455" s="354"/>
      <c r="BB455" s="354"/>
      <c r="BC455" s="354"/>
      <c r="BD455" s="354"/>
      <c r="BE455" s="354"/>
      <c r="BF455" s="354"/>
      <c r="BG455" s="354"/>
      <c r="BH455" s="354"/>
      <c r="BI455" s="354"/>
      <c r="BJ455" s="354"/>
      <c r="BK455" s="354"/>
      <c r="BL455" s="354"/>
      <c r="BM455" s="354"/>
      <c r="BN455" s="354"/>
      <c r="BO455" s="354"/>
      <c r="BP455" s="354"/>
      <c r="BQ455" s="354"/>
      <c r="BR455" s="354"/>
      <c r="BS455" s="354"/>
      <c r="BT455" s="354"/>
      <c r="BU455" s="354"/>
      <c r="BV455" s="354"/>
      <c r="BW455" s="354"/>
      <c r="BX455" s="354"/>
      <c r="BY455" s="354"/>
      <c r="BZ455" s="354"/>
      <c r="CA455" s="354"/>
      <c r="CB455" s="354"/>
      <c r="CC455" s="354"/>
      <c r="CD455" s="354"/>
      <c r="CE455" s="354"/>
      <c r="CF455" s="354"/>
      <c r="CG455" s="354"/>
      <c r="CH455" s="354"/>
      <c r="CI455" s="354"/>
      <c r="CJ455" s="354"/>
      <c r="CK455" s="354"/>
      <c r="CL455" s="354"/>
      <c r="CM455" s="354"/>
      <c r="CN455" s="354"/>
      <c r="CO455" s="354"/>
      <c r="CP455" s="354"/>
      <c r="CQ455" s="354"/>
      <c r="CR455" s="354"/>
      <c r="CS455" s="354"/>
      <c r="CT455" s="354"/>
      <c r="CU455" s="354"/>
      <c r="CV455" s="354"/>
      <c r="CW455" s="354"/>
      <c r="CX455" s="354"/>
      <c r="CY455" s="354"/>
      <c r="CZ455" s="354"/>
      <c r="DA455" s="354"/>
      <c r="DB455" s="354"/>
      <c r="DC455" s="354"/>
      <c r="DD455" s="354"/>
      <c r="DE455" s="354"/>
      <c r="DF455" s="354"/>
      <c r="DG455" s="354"/>
      <c r="DH455" s="354"/>
      <c r="DI455" s="354"/>
      <c r="DJ455" s="354"/>
      <c r="DK455" s="354"/>
      <c r="DL455" s="354"/>
      <c r="DM455" s="354"/>
      <c r="DN455" s="354"/>
      <c r="DO455" s="354"/>
      <c r="DP455" s="354"/>
      <c r="DQ455" s="354"/>
      <c r="DR455" s="354"/>
      <c r="DS455" s="354"/>
      <c r="DT455" s="354"/>
      <c r="DU455" s="354"/>
      <c r="DV455" s="354"/>
      <c r="DW455" s="354"/>
      <c r="DX455" s="354"/>
      <c r="DY455" s="354"/>
      <c r="DZ455" s="354"/>
      <c r="EA455" s="354"/>
      <c r="EB455" s="354"/>
      <c r="EC455" s="354"/>
      <c r="ED455" s="354"/>
      <c r="EE455" s="354"/>
      <c r="EF455" s="354"/>
      <c r="EG455" s="354"/>
      <c r="EH455" s="354"/>
      <c r="EI455" s="354"/>
      <c r="EJ455" s="354"/>
      <c r="EK455" s="354"/>
      <c r="EL455" s="354"/>
      <c r="EM455" s="354"/>
      <c r="EN455" s="354"/>
      <c r="EO455" s="354"/>
      <c r="EP455" s="354"/>
      <c r="EQ455" s="354"/>
      <c r="ER455" s="354"/>
      <c r="ES455" s="354"/>
      <c r="ET455" s="354"/>
      <c r="EU455" s="354"/>
      <c r="EV455" s="354"/>
      <c r="EW455" s="354"/>
      <c r="EX455" s="354"/>
      <c r="EY455" s="354"/>
      <c r="EZ455" s="354"/>
      <c r="FA455" s="354"/>
      <c r="FB455" s="354"/>
      <c r="FC455" s="354"/>
      <c r="FD455" s="354"/>
      <c r="FE455" s="354"/>
      <c r="FF455" s="354"/>
      <c r="FG455" s="354"/>
      <c r="FH455" s="354"/>
      <c r="FI455" s="354"/>
      <c r="FJ455" s="354"/>
      <c r="FK455" s="354"/>
      <c r="FL455" s="354"/>
      <c r="FM455" s="354"/>
      <c r="FN455" s="354"/>
      <c r="FO455" s="354"/>
      <c r="FP455" s="354"/>
      <c r="FQ455" s="354"/>
      <c r="FR455" s="354"/>
      <c r="FS455" s="354"/>
      <c r="FT455" s="354"/>
      <c r="FU455" s="354"/>
      <c r="FV455" s="354"/>
      <c r="FW455" s="354"/>
      <c r="FX455" s="354"/>
      <c r="FY455" s="354"/>
      <c r="FZ455" s="354"/>
      <c r="GA455" s="354"/>
      <c r="GB455" s="354"/>
      <c r="GC455" s="354"/>
      <c r="GD455" s="354"/>
      <c r="GE455" s="354"/>
      <c r="GF455" s="354"/>
      <c r="GG455" s="354"/>
    </row>
    <row r="456" spans="1:189">
      <c r="A456" s="331"/>
      <c r="B456" s="392"/>
      <c r="D456" s="316"/>
      <c r="F456" s="319"/>
      <c r="J456" s="317"/>
      <c r="K456" s="317"/>
      <c r="L456" s="317"/>
      <c r="M456" s="317"/>
    </row>
    <row r="457" spans="1:189">
      <c r="A457" s="331"/>
      <c r="B457" s="392"/>
      <c r="D457" s="316"/>
      <c r="F457" s="319"/>
      <c r="J457" s="317"/>
      <c r="K457" s="317"/>
      <c r="L457" s="317"/>
      <c r="M457" s="317"/>
    </row>
    <row r="458" spans="1:189">
      <c r="A458" s="331"/>
      <c r="B458" s="392"/>
      <c r="D458" s="316"/>
      <c r="F458" s="319"/>
      <c r="I458" s="314"/>
      <c r="J458" s="317"/>
      <c r="K458" s="317"/>
      <c r="L458" s="317"/>
      <c r="M458" s="317"/>
      <c r="AG458" s="348"/>
      <c r="AH458" s="348"/>
      <c r="AI458" s="348"/>
      <c r="AJ458" s="348"/>
      <c r="AK458" s="348"/>
      <c r="AL458" s="348"/>
      <c r="AM458" s="348"/>
      <c r="AN458" s="348"/>
      <c r="AO458" s="351"/>
      <c r="AP458" s="351"/>
      <c r="AQ458" s="351"/>
      <c r="AR458" s="351"/>
      <c r="AS458" s="351"/>
      <c r="AT458" s="351"/>
      <c r="AU458" s="351"/>
      <c r="AV458" s="351"/>
      <c r="AW458" s="351"/>
      <c r="AX458" s="351"/>
      <c r="AY458" s="351"/>
      <c r="AZ458" s="351"/>
      <c r="BA458" s="351"/>
      <c r="BB458" s="351"/>
      <c r="BC458" s="351"/>
      <c r="BD458" s="351"/>
      <c r="BE458" s="351"/>
      <c r="BF458" s="351"/>
      <c r="BG458" s="351"/>
      <c r="BH458" s="351"/>
      <c r="BI458" s="351"/>
      <c r="BJ458" s="351"/>
      <c r="BK458" s="351"/>
      <c r="BL458" s="351"/>
      <c r="BM458" s="351"/>
      <c r="BN458" s="351"/>
      <c r="BO458" s="351"/>
      <c r="BP458" s="351"/>
      <c r="BQ458" s="351"/>
      <c r="BR458" s="351"/>
      <c r="BS458" s="351"/>
      <c r="BT458" s="351"/>
      <c r="BU458" s="351"/>
      <c r="BV458" s="351"/>
      <c r="BW458" s="351"/>
      <c r="BX458" s="351"/>
      <c r="BY458" s="351"/>
      <c r="BZ458" s="351"/>
      <c r="CA458" s="351"/>
      <c r="CB458" s="351"/>
      <c r="CC458" s="351"/>
      <c r="CD458" s="351"/>
      <c r="CE458" s="351"/>
      <c r="CF458" s="351"/>
      <c r="CG458" s="351"/>
      <c r="CH458" s="351"/>
      <c r="CI458" s="351"/>
      <c r="CJ458" s="351"/>
      <c r="CK458" s="351"/>
      <c r="CL458" s="351"/>
      <c r="CM458" s="351"/>
      <c r="CN458" s="351"/>
      <c r="CO458" s="351"/>
      <c r="CP458" s="351"/>
      <c r="CQ458" s="351"/>
      <c r="CR458" s="351"/>
      <c r="CS458" s="351"/>
      <c r="CT458" s="351"/>
      <c r="CU458" s="351"/>
      <c r="CV458" s="351"/>
      <c r="CW458" s="351"/>
      <c r="CX458" s="351"/>
      <c r="CY458" s="351"/>
      <c r="CZ458" s="351"/>
      <c r="DA458" s="351"/>
      <c r="DB458" s="351"/>
      <c r="DC458" s="351"/>
      <c r="DD458" s="351"/>
      <c r="DE458" s="351"/>
      <c r="DF458" s="351"/>
      <c r="DG458" s="351"/>
      <c r="DH458" s="351"/>
      <c r="DI458" s="351"/>
      <c r="DJ458" s="351"/>
      <c r="DK458" s="351"/>
      <c r="DL458" s="351"/>
      <c r="DM458" s="351"/>
      <c r="DN458" s="351"/>
      <c r="DO458" s="351"/>
      <c r="DP458" s="351"/>
      <c r="DQ458" s="351"/>
      <c r="DR458" s="351"/>
      <c r="DS458" s="351"/>
      <c r="DT458" s="351"/>
      <c r="DU458" s="351"/>
      <c r="DV458" s="351"/>
      <c r="DW458" s="351"/>
      <c r="DX458" s="351"/>
      <c r="DY458" s="351"/>
      <c r="DZ458" s="351"/>
      <c r="EA458" s="351"/>
      <c r="EB458" s="351"/>
      <c r="EC458" s="351"/>
      <c r="ED458" s="351"/>
      <c r="EE458" s="351"/>
      <c r="EF458" s="351"/>
      <c r="EG458" s="351"/>
      <c r="EH458" s="351"/>
      <c r="EI458" s="351"/>
      <c r="EJ458" s="351"/>
      <c r="EK458" s="351"/>
      <c r="EL458" s="351"/>
      <c r="EM458" s="351"/>
      <c r="EN458" s="351"/>
      <c r="EO458" s="351"/>
      <c r="EP458" s="351"/>
      <c r="EQ458" s="351"/>
      <c r="ER458" s="351"/>
      <c r="ES458" s="351"/>
      <c r="ET458" s="351"/>
      <c r="EU458" s="351"/>
      <c r="EV458" s="351"/>
      <c r="EW458" s="351"/>
      <c r="EX458" s="351"/>
      <c r="EY458" s="351"/>
      <c r="EZ458" s="351"/>
      <c r="FA458" s="351"/>
      <c r="FB458" s="351"/>
      <c r="FC458" s="351"/>
      <c r="FD458" s="351"/>
      <c r="FE458" s="351"/>
      <c r="FF458" s="351"/>
      <c r="FG458" s="351"/>
      <c r="FH458" s="351"/>
      <c r="FI458" s="351"/>
      <c r="FJ458" s="351"/>
      <c r="FK458" s="351"/>
      <c r="FL458" s="351"/>
      <c r="FM458" s="351"/>
      <c r="FN458" s="351"/>
      <c r="FO458" s="351"/>
      <c r="FP458" s="351"/>
      <c r="FQ458" s="351"/>
      <c r="FR458" s="351"/>
      <c r="FS458" s="351"/>
      <c r="FT458" s="351"/>
      <c r="FU458" s="351"/>
      <c r="FV458" s="351"/>
      <c r="FW458" s="351"/>
      <c r="FX458" s="351"/>
      <c r="FY458" s="351"/>
      <c r="FZ458" s="351"/>
      <c r="GA458" s="351"/>
      <c r="GB458" s="351"/>
      <c r="GC458" s="351"/>
      <c r="GD458" s="351"/>
      <c r="GE458" s="351"/>
      <c r="GF458" s="351"/>
      <c r="GG458" s="351"/>
    </row>
    <row r="459" spans="1:189">
      <c r="A459" s="331"/>
      <c r="D459" s="316"/>
      <c r="F459" s="319"/>
    </row>
    <row r="460" spans="1:189">
      <c r="A460" s="331"/>
      <c r="B460" s="346"/>
      <c r="D460" s="316"/>
      <c r="F460" s="319"/>
      <c r="I460" s="356"/>
    </row>
    <row r="461" spans="1:189">
      <c r="A461" s="331"/>
      <c r="B461" s="346"/>
      <c r="D461" s="316"/>
      <c r="F461" s="319"/>
      <c r="I461" s="370"/>
    </row>
    <row r="462" spans="1:189">
      <c r="A462" s="331"/>
      <c r="B462" s="369"/>
      <c r="D462" s="316"/>
      <c r="F462" s="319"/>
      <c r="I462" s="370"/>
    </row>
    <row r="463" spans="1:189">
      <c r="A463" s="331"/>
      <c r="B463" s="369"/>
      <c r="C463" s="346"/>
      <c r="D463" s="316"/>
      <c r="F463" s="319"/>
      <c r="P463" s="646"/>
    </row>
    <row r="464" spans="1:189">
      <c r="A464" s="331"/>
      <c r="B464" s="369"/>
      <c r="D464" s="316"/>
      <c r="F464" s="319"/>
      <c r="AG464" s="348"/>
      <c r="AH464" s="348"/>
      <c r="AI464" s="348"/>
      <c r="AJ464" s="348"/>
      <c r="AK464" s="348"/>
      <c r="AL464" s="348"/>
      <c r="AM464" s="348"/>
      <c r="AN464" s="348"/>
      <c r="AO464" s="351"/>
      <c r="AP464" s="351"/>
      <c r="AQ464" s="351"/>
      <c r="AR464" s="351"/>
      <c r="AS464" s="351"/>
      <c r="AT464" s="351"/>
      <c r="AU464" s="351"/>
      <c r="AV464" s="351"/>
      <c r="AW464" s="351"/>
      <c r="AX464" s="351"/>
      <c r="AY464" s="351"/>
      <c r="AZ464" s="351"/>
      <c r="BA464" s="351"/>
      <c r="BB464" s="351"/>
      <c r="BC464" s="351"/>
      <c r="BD464" s="351"/>
      <c r="BE464" s="351"/>
      <c r="BF464" s="351"/>
      <c r="BG464" s="351"/>
      <c r="BH464" s="351"/>
      <c r="BI464" s="351"/>
      <c r="BJ464" s="351"/>
      <c r="BK464" s="351"/>
      <c r="BL464" s="351"/>
      <c r="BM464" s="351"/>
      <c r="BN464" s="351"/>
      <c r="BO464" s="351"/>
      <c r="BP464" s="351"/>
      <c r="BQ464" s="351"/>
      <c r="BR464" s="351"/>
      <c r="BS464" s="351"/>
      <c r="BT464" s="351"/>
      <c r="BU464" s="351"/>
      <c r="BV464" s="351"/>
      <c r="BW464" s="351"/>
      <c r="BX464" s="351"/>
      <c r="BY464" s="351"/>
      <c r="BZ464" s="351"/>
      <c r="CA464" s="351"/>
      <c r="CB464" s="351"/>
      <c r="CC464" s="351"/>
      <c r="CD464" s="351"/>
      <c r="CE464" s="351"/>
      <c r="CF464" s="351"/>
      <c r="CG464" s="351"/>
      <c r="CH464" s="351"/>
      <c r="CI464" s="351"/>
      <c r="CJ464" s="351"/>
      <c r="CK464" s="351"/>
      <c r="CL464" s="351"/>
      <c r="CM464" s="351"/>
      <c r="CN464" s="351"/>
      <c r="CO464" s="351"/>
      <c r="CP464" s="351"/>
      <c r="CQ464" s="351"/>
      <c r="CR464" s="351"/>
      <c r="CS464" s="351"/>
      <c r="CT464" s="351"/>
      <c r="CU464" s="351"/>
      <c r="CV464" s="351"/>
      <c r="CW464" s="351"/>
      <c r="CX464" s="351"/>
      <c r="CY464" s="351"/>
      <c r="CZ464" s="351"/>
      <c r="DA464" s="351"/>
      <c r="DB464" s="351"/>
      <c r="DC464" s="351"/>
      <c r="DD464" s="351"/>
      <c r="DE464" s="351"/>
      <c r="DF464" s="351"/>
      <c r="DG464" s="351"/>
      <c r="DH464" s="351"/>
      <c r="DI464" s="351"/>
      <c r="DJ464" s="351"/>
      <c r="DK464" s="351"/>
      <c r="DL464" s="351"/>
      <c r="DM464" s="351"/>
      <c r="DN464" s="351"/>
      <c r="DO464" s="351"/>
      <c r="DP464" s="351"/>
      <c r="DQ464" s="351"/>
      <c r="DR464" s="351"/>
      <c r="DS464" s="351"/>
      <c r="DT464" s="351"/>
      <c r="DU464" s="351"/>
      <c r="DV464" s="351"/>
      <c r="DW464" s="351"/>
      <c r="DX464" s="351"/>
      <c r="DY464" s="351"/>
      <c r="DZ464" s="351"/>
      <c r="EA464" s="351"/>
      <c r="EB464" s="351"/>
      <c r="EC464" s="351"/>
      <c r="ED464" s="351"/>
      <c r="EE464" s="351"/>
      <c r="EF464" s="351"/>
      <c r="EG464" s="351"/>
      <c r="EH464" s="351"/>
      <c r="EI464" s="351"/>
      <c r="EJ464" s="351"/>
      <c r="EK464" s="351"/>
      <c r="EL464" s="351"/>
      <c r="EM464" s="351"/>
      <c r="EN464" s="351"/>
      <c r="EO464" s="351"/>
      <c r="EP464" s="351"/>
      <c r="EQ464" s="351"/>
      <c r="ER464" s="351"/>
      <c r="ES464" s="351"/>
      <c r="ET464" s="351"/>
      <c r="EU464" s="351"/>
      <c r="EV464" s="351"/>
      <c r="EW464" s="351"/>
      <c r="EX464" s="351"/>
      <c r="EY464" s="351"/>
      <c r="EZ464" s="351"/>
      <c r="FA464" s="351"/>
      <c r="FB464" s="351"/>
      <c r="FC464" s="351"/>
      <c r="FD464" s="351"/>
      <c r="FE464" s="351"/>
      <c r="FF464" s="351"/>
      <c r="FG464" s="351"/>
      <c r="FH464" s="351"/>
      <c r="FI464" s="351"/>
      <c r="FJ464" s="351"/>
      <c r="FK464" s="351"/>
      <c r="FL464" s="351"/>
      <c r="FM464" s="351"/>
      <c r="FN464" s="351"/>
      <c r="FO464" s="351"/>
      <c r="FP464" s="351"/>
      <c r="FQ464" s="351"/>
      <c r="FR464" s="351"/>
      <c r="FS464" s="351"/>
      <c r="FT464" s="351"/>
      <c r="FU464" s="351"/>
      <c r="FV464" s="351"/>
      <c r="FW464" s="351"/>
      <c r="FX464" s="351"/>
      <c r="FY464" s="351"/>
      <c r="FZ464" s="351"/>
      <c r="GA464" s="351"/>
      <c r="GB464" s="351"/>
      <c r="GC464" s="351"/>
      <c r="GD464" s="351"/>
      <c r="GE464" s="351"/>
      <c r="GF464" s="351"/>
      <c r="GG464" s="351"/>
    </row>
    <row r="465" spans="1:189">
      <c r="A465" s="331"/>
      <c r="B465" s="369"/>
      <c r="C465" s="346"/>
      <c r="D465" s="316"/>
      <c r="F465" s="319"/>
      <c r="AG465" s="348"/>
      <c r="AH465" s="348"/>
      <c r="AI465" s="348"/>
      <c r="AJ465" s="348"/>
      <c r="AK465" s="348"/>
      <c r="AL465" s="348"/>
      <c r="AM465" s="348"/>
      <c r="AN465" s="348"/>
      <c r="AO465" s="351"/>
      <c r="AP465" s="351"/>
      <c r="AQ465" s="351"/>
      <c r="AR465" s="351"/>
      <c r="AS465" s="351"/>
      <c r="AT465" s="351"/>
      <c r="AU465" s="351"/>
      <c r="AV465" s="351"/>
      <c r="AW465" s="351"/>
      <c r="AX465" s="351"/>
      <c r="AY465" s="351"/>
      <c r="AZ465" s="351"/>
      <c r="BA465" s="351"/>
      <c r="BB465" s="351"/>
      <c r="BC465" s="351"/>
      <c r="BD465" s="351"/>
      <c r="BE465" s="351"/>
      <c r="BF465" s="351"/>
      <c r="BG465" s="351"/>
      <c r="BH465" s="351"/>
      <c r="BI465" s="351"/>
      <c r="BJ465" s="351"/>
      <c r="BK465" s="351"/>
      <c r="BL465" s="351"/>
      <c r="BM465" s="351"/>
      <c r="BN465" s="351"/>
      <c r="BO465" s="351"/>
      <c r="BP465" s="351"/>
      <c r="BQ465" s="351"/>
      <c r="BR465" s="351"/>
      <c r="BS465" s="351"/>
      <c r="BT465" s="351"/>
      <c r="BU465" s="351"/>
      <c r="BV465" s="351"/>
      <c r="BW465" s="351"/>
      <c r="BX465" s="351"/>
      <c r="BY465" s="351"/>
      <c r="BZ465" s="351"/>
      <c r="CA465" s="351"/>
      <c r="CB465" s="351"/>
      <c r="CC465" s="351"/>
      <c r="CD465" s="351"/>
      <c r="CE465" s="351"/>
      <c r="CF465" s="351"/>
      <c r="CG465" s="351"/>
      <c r="CH465" s="351"/>
      <c r="CI465" s="351"/>
      <c r="CJ465" s="351"/>
      <c r="CK465" s="351"/>
      <c r="CL465" s="351"/>
      <c r="CM465" s="351"/>
      <c r="CN465" s="351"/>
      <c r="CO465" s="351"/>
      <c r="CP465" s="351"/>
      <c r="CQ465" s="351"/>
      <c r="CR465" s="351"/>
      <c r="CS465" s="351"/>
      <c r="CT465" s="351"/>
      <c r="CU465" s="351"/>
      <c r="CV465" s="351"/>
      <c r="CW465" s="351"/>
      <c r="CX465" s="351"/>
      <c r="CY465" s="351"/>
      <c r="CZ465" s="351"/>
      <c r="DA465" s="351"/>
      <c r="DB465" s="351"/>
      <c r="DC465" s="351"/>
      <c r="DD465" s="351"/>
      <c r="DE465" s="351"/>
      <c r="DF465" s="351"/>
      <c r="DG465" s="351"/>
      <c r="DH465" s="351"/>
      <c r="DI465" s="351"/>
      <c r="DJ465" s="351"/>
      <c r="DK465" s="351"/>
      <c r="DL465" s="351"/>
      <c r="DM465" s="351"/>
      <c r="DN465" s="351"/>
      <c r="DO465" s="351"/>
      <c r="DP465" s="351"/>
      <c r="DQ465" s="351"/>
      <c r="DR465" s="351"/>
      <c r="DS465" s="351"/>
      <c r="DT465" s="351"/>
      <c r="DU465" s="351"/>
      <c r="DV465" s="351"/>
      <c r="DW465" s="351"/>
      <c r="DX465" s="351"/>
      <c r="DY465" s="351"/>
      <c r="DZ465" s="351"/>
      <c r="EA465" s="351"/>
      <c r="EB465" s="351"/>
      <c r="EC465" s="351"/>
      <c r="ED465" s="351"/>
      <c r="EE465" s="351"/>
      <c r="EF465" s="351"/>
      <c r="EG465" s="351"/>
      <c r="EH465" s="351"/>
      <c r="EI465" s="351"/>
      <c r="EJ465" s="351"/>
      <c r="EK465" s="351"/>
      <c r="EL465" s="351"/>
      <c r="EM465" s="351"/>
      <c r="EN465" s="351"/>
      <c r="EO465" s="351"/>
      <c r="EP465" s="351"/>
      <c r="EQ465" s="351"/>
      <c r="ER465" s="351"/>
      <c r="ES465" s="351"/>
      <c r="ET465" s="351"/>
      <c r="EU465" s="351"/>
      <c r="EV465" s="351"/>
      <c r="EW465" s="351"/>
      <c r="EX465" s="351"/>
      <c r="EY465" s="351"/>
      <c r="EZ465" s="351"/>
      <c r="FA465" s="351"/>
      <c r="FB465" s="351"/>
      <c r="FC465" s="351"/>
      <c r="FD465" s="351"/>
      <c r="FE465" s="351"/>
      <c r="FF465" s="351"/>
      <c r="FG465" s="351"/>
      <c r="FH465" s="351"/>
      <c r="FI465" s="351"/>
      <c r="FJ465" s="351"/>
      <c r="FK465" s="351"/>
      <c r="FL465" s="351"/>
      <c r="FM465" s="351"/>
      <c r="FN465" s="351"/>
      <c r="FO465" s="351"/>
      <c r="FP465" s="351"/>
      <c r="FQ465" s="351"/>
      <c r="FR465" s="351"/>
      <c r="FS465" s="351"/>
      <c r="FT465" s="351"/>
      <c r="FU465" s="351"/>
      <c r="FV465" s="351"/>
      <c r="FW465" s="351"/>
      <c r="FX465" s="351"/>
      <c r="FY465" s="351"/>
      <c r="FZ465" s="351"/>
      <c r="GA465" s="351"/>
      <c r="GB465" s="351"/>
      <c r="GC465" s="351"/>
      <c r="GD465" s="351"/>
      <c r="GE465" s="351"/>
      <c r="GF465" s="351"/>
      <c r="GG465" s="351"/>
    </row>
    <row r="466" spans="1:189">
      <c r="A466" s="331"/>
      <c r="B466" s="369"/>
      <c r="C466" s="346"/>
      <c r="D466" s="316"/>
      <c r="E466" s="346"/>
      <c r="F466" s="319"/>
    </row>
    <row r="467" spans="1:189">
      <c r="A467" s="331"/>
      <c r="B467" s="369"/>
      <c r="C467" s="346"/>
      <c r="D467" s="316"/>
      <c r="E467" s="346"/>
      <c r="F467" s="319"/>
    </row>
    <row r="468" spans="1:189">
      <c r="A468" s="331"/>
      <c r="B468" s="369"/>
      <c r="C468" s="346"/>
      <c r="D468" s="316"/>
      <c r="F468" s="319"/>
    </row>
    <row r="469" spans="1:189">
      <c r="A469" s="331"/>
      <c r="B469" s="369"/>
      <c r="C469" s="346"/>
      <c r="F469" s="319"/>
      <c r="AG469" s="348"/>
      <c r="AH469" s="348"/>
      <c r="AI469" s="348"/>
      <c r="AJ469" s="348"/>
      <c r="AK469" s="348"/>
      <c r="AL469" s="348"/>
      <c r="AM469" s="348"/>
      <c r="AN469" s="348"/>
      <c r="AO469" s="351"/>
      <c r="AP469" s="351"/>
      <c r="AQ469" s="351"/>
      <c r="AR469" s="351"/>
      <c r="AS469" s="351"/>
      <c r="AT469" s="351"/>
      <c r="AU469" s="351"/>
      <c r="AV469" s="351"/>
      <c r="AW469" s="351"/>
      <c r="AX469" s="351"/>
      <c r="AY469" s="351"/>
      <c r="AZ469" s="351"/>
      <c r="BA469" s="351"/>
      <c r="BB469" s="351"/>
      <c r="BC469" s="351"/>
      <c r="BD469" s="351"/>
      <c r="BE469" s="351"/>
      <c r="BF469" s="351"/>
      <c r="BG469" s="351"/>
      <c r="BH469" s="351"/>
      <c r="BI469" s="351"/>
      <c r="BJ469" s="351"/>
      <c r="BK469" s="351"/>
      <c r="BL469" s="351"/>
      <c r="BM469" s="351"/>
      <c r="BN469" s="351"/>
      <c r="BO469" s="351"/>
      <c r="BP469" s="351"/>
      <c r="BQ469" s="351"/>
      <c r="BR469" s="351"/>
      <c r="BS469" s="351"/>
      <c r="BT469" s="351"/>
      <c r="BU469" s="351"/>
      <c r="BV469" s="351"/>
      <c r="BW469" s="351"/>
      <c r="BX469" s="351"/>
      <c r="BY469" s="351"/>
      <c r="BZ469" s="351"/>
      <c r="CA469" s="351"/>
      <c r="CB469" s="351"/>
      <c r="CC469" s="351"/>
      <c r="CD469" s="351"/>
      <c r="CE469" s="351"/>
      <c r="CF469" s="351"/>
      <c r="CG469" s="351"/>
      <c r="CH469" s="351"/>
      <c r="CI469" s="351"/>
      <c r="CJ469" s="351"/>
      <c r="CK469" s="351"/>
      <c r="CL469" s="351"/>
      <c r="CM469" s="351"/>
      <c r="CN469" s="351"/>
      <c r="CO469" s="351"/>
      <c r="CP469" s="351"/>
      <c r="CQ469" s="351"/>
      <c r="CR469" s="351"/>
      <c r="CS469" s="351"/>
      <c r="CT469" s="351"/>
      <c r="CU469" s="351"/>
      <c r="CV469" s="351"/>
      <c r="CW469" s="351"/>
      <c r="CX469" s="351"/>
      <c r="CY469" s="351"/>
      <c r="CZ469" s="351"/>
      <c r="DA469" s="351"/>
      <c r="DB469" s="351"/>
      <c r="DC469" s="351"/>
      <c r="DD469" s="351"/>
      <c r="DE469" s="351"/>
      <c r="DF469" s="351"/>
      <c r="DG469" s="351"/>
      <c r="DH469" s="351"/>
      <c r="DI469" s="351"/>
      <c r="DJ469" s="351"/>
      <c r="DK469" s="351"/>
      <c r="DL469" s="351"/>
      <c r="DM469" s="351"/>
      <c r="DN469" s="351"/>
      <c r="DO469" s="351"/>
      <c r="DP469" s="351"/>
      <c r="DQ469" s="351"/>
      <c r="DR469" s="351"/>
      <c r="DS469" s="351"/>
      <c r="DT469" s="351"/>
      <c r="DU469" s="351"/>
      <c r="DV469" s="351"/>
      <c r="DW469" s="351"/>
      <c r="DX469" s="351"/>
      <c r="DY469" s="351"/>
      <c r="DZ469" s="351"/>
      <c r="EA469" s="351"/>
      <c r="EB469" s="351"/>
      <c r="EC469" s="351"/>
      <c r="ED469" s="351"/>
      <c r="EE469" s="351"/>
      <c r="EF469" s="351"/>
      <c r="EG469" s="351"/>
      <c r="EH469" s="351"/>
      <c r="EI469" s="351"/>
      <c r="EJ469" s="351"/>
      <c r="EK469" s="351"/>
      <c r="EL469" s="351"/>
      <c r="EM469" s="351"/>
      <c r="EN469" s="351"/>
      <c r="EO469" s="351"/>
      <c r="EP469" s="351"/>
      <c r="EQ469" s="351"/>
      <c r="ER469" s="351"/>
      <c r="ES469" s="351"/>
      <c r="ET469" s="351"/>
      <c r="EU469" s="351"/>
      <c r="EV469" s="351"/>
      <c r="EW469" s="351"/>
      <c r="EX469" s="351"/>
      <c r="EY469" s="351"/>
      <c r="EZ469" s="351"/>
      <c r="FA469" s="351"/>
      <c r="FB469" s="351"/>
      <c r="FC469" s="351"/>
      <c r="FD469" s="351"/>
      <c r="FE469" s="351"/>
      <c r="FF469" s="351"/>
      <c r="FG469" s="351"/>
      <c r="FH469" s="351"/>
      <c r="FI469" s="351"/>
      <c r="FJ469" s="351"/>
      <c r="FK469" s="351"/>
      <c r="FL469" s="351"/>
      <c r="FM469" s="351"/>
      <c r="FN469" s="351"/>
      <c r="FO469" s="351"/>
      <c r="FP469" s="351"/>
      <c r="FQ469" s="351"/>
      <c r="FR469" s="351"/>
      <c r="FS469" s="351"/>
      <c r="FT469" s="351"/>
      <c r="FU469" s="351"/>
      <c r="FV469" s="351"/>
      <c r="FW469" s="351"/>
      <c r="FX469" s="351"/>
      <c r="FY469" s="351"/>
      <c r="FZ469" s="351"/>
      <c r="GA469" s="351"/>
      <c r="GB469" s="351"/>
      <c r="GC469" s="351"/>
      <c r="GD469" s="351"/>
      <c r="GE469" s="351"/>
      <c r="GF469" s="351"/>
      <c r="GG469" s="351"/>
    </row>
    <row r="470" spans="1:189">
      <c r="A470" s="331"/>
      <c r="B470" s="369"/>
      <c r="C470" s="346"/>
      <c r="F470" s="319"/>
      <c r="AG470" s="348"/>
      <c r="AH470" s="348"/>
      <c r="AI470" s="348"/>
      <c r="AJ470" s="348"/>
      <c r="AK470" s="348"/>
      <c r="AL470" s="348"/>
      <c r="AM470" s="348"/>
      <c r="AN470" s="348"/>
      <c r="AO470" s="351"/>
      <c r="AP470" s="351"/>
      <c r="AQ470" s="351"/>
      <c r="AR470" s="351"/>
      <c r="AS470" s="351"/>
      <c r="AT470" s="351"/>
      <c r="AU470" s="351"/>
      <c r="AV470" s="351"/>
      <c r="AW470" s="351"/>
      <c r="AX470" s="351"/>
      <c r="AY470" s="351"/>
      <c r="AZ470" s="351"/>
      <c r="BA470" s="351"/>
      <c r="BB470" s="351"/>
      <c r="BC470" s="351"/>
      <c r="BD470" s="351"/>
      <c r="BE470" s="351"/>
      <c r="BF470" s="351"/>
      <c r="BG470" s="351"/>
      <c r="BH470" s="351"/>
      <c r="BI470" s="351"/>
      <c r="BJ470" s="351"/>
      <c r="BK470" s="351"/>
      <c r="BL470" s="351"/>
      <c r="BM470" s="351"/>
      <c r="BN470" s="351"/>
      <c r="BO470" s="351"/>
      <c r="BP470" s="351"/>
      <c r="BQ470" s="351"/>
      <c r="BR470" s="351"/>
      <c r="BS470" s="351"/>
      <c r="BT470" s="351"/>
      <c r="BU470" s="351"/>
      <c r="BV470" s="351"/>
      <c r="BW470" s="351"/>
      <c r="BX470" s="351"/>
      <c r="BY470" s="351"/>
      <c r="BZ470" s="351"/>
      <c r="CA470" s="351"/>
      <c r="CB470" s="351"/>
      <c r="CC470" s="351"/>
      <c r="CD470" s="351"/>
      <c r="CE470" s="351"/>
      <c r="CF470" s="351"/>
      <c r="CG470" s="351"/>
      <c r="CH470" s="351"/>
      <c r="CI470" s="351"/>
      <c r="CJ470" s="351"/>
      <c r="CK470" s="351"/>
      <c r="CL470" s="351"/>
      <c r="CM470" s="351"/>
      <c r="CN470" s="351"/>
      <c r="CO470" s="351"/>
      <c r="CP470" s="351"/>
      <c r="CQ470" s="351"/>
      <c r="CR470" s="351"/>
      <c r="CS470" s="351"/>
      <c r="CT470" s="351"/>
      <c r="CU470" s="351"/>
      <c r="CV470" s="351"/>
      <c r="CW470" s="351"/>
      <c r="CX470" s="351"/>
      <c r="CY470" s="351"/>
      <c r="CZ470" s="351"/>
      <c r="DA470" s="351"/>
      <c r="DB470" s="351"/>
      <c r="DC470" s="351"/>
      <c r="DD470" s="351"/>
      <c r="DE470" s="351"/>
      <c r="DF470" s="351"/>
      <c r="DG470" s="351"/>
      <c r="DH470" s="351"/>
      <c r="DI470" s="351"/>
      <c r="DJ470" s="351"/>
      <c r="DK470" s="351"/>
      <c r="DL470" s="351"/>
      <c r="DM470" s="351"/>
      <c r="DN470" s="351"/>
      <c r="DO470" s="351"/>
      <c r="DP470" s="351"/>
      <c r="DQ470" s="351"/>
      <c r="DR470" s="351"/>
      <c r="DS470" s="351"/>
      <c r="DT470" s="351"/>
      <c r="DU470" s="351"/>
      <c r="DV470" s="351"/>
      <c r="DW470" s="351"/>
      <c r="DX470" s="351"/>
      <c r="DY470" s="351"/>
      <c r="DZ470" s="351"/>
      <c r="EA470" s="351"/>
      <c r="EB470" s="351"/>
      <c r="EC470" s="351"/>
      <c r="ED470" s="351"/>
      <c r="EE470" s="351"/>
      <c r="EF470" s="351"/>
      <c r="EG470" s="351"/>
      <c r="EH470" s="351"/>
      <c r="EI470" s="351"/>
      <c r="EJ470" s="351"/>
      <c r="EK470" s="351"/>
      <c r="EL470" s="351"/>
      <c r="EM470" s="351"/>
      <c r="EN470" s="351"/>
      <c r="EO470" s="351"/>
      <c r="EP470" s="351"/>
      <c r="EQ470" s="351"/>
      <c r="ER470" s="351"/>
      <c r="ES470" s="351"/>
      <c r="ET470" s="351"/>
      <c r="EU470" s="351"/>
      <c r="EV470" s="351"/>
      <c r="EW470" s="351"/>
      <c r="EX470" s="351"/>
      <c r="EY470" s="351"/>
      <c r="EZ470" s="351"/>
      <c r="FA470" s="351"/>
      <c r="FB470" s="351"/>
      <c r="FC470" s="351"/>
      <c r="FD470" s="351"/>
      <c r="FE470" s="351"/>
      <c r="FF470" s="351"/>
      <c r="FG470" s="351"/>
      <c r="FH470" s="351"/>
      <c r="FI470" s="351"/>
      <c r="FJ470" s="351"/>
      <c r="FK470" s="351"/>
      <c r="FL470" s="351"/>
      <c r="FM470" s="351"/>
      <c r="FN470" s="351"/>
      <c r="FO470" s="351"/>
      <c r="FP470" s="351"/>
      <c r="FQ470" s="351"/>
      <c r="FR470" s="351"/>
      <c r="FS470" s="351"/>
      <c r="FT470" s="351"/>
      <c r="FU470" s="351"/>
      <c r="FV470" s="351"/>
      <c r="FW470" s="351"/>
      <c r="FX470" s="351"/>
      <c r="FY470" s="351"/>
      <c r="FZ470" s="351"/>
      <c r="GA470" s="351"/>
      <c r="GB470" s="351"/>
      <c r="GC470" s="351"/>
      <c r="GD470" s="351"/>
      <c r="GE470" s="351"/>
      <c r="GF470" s="351"/>
      <c r="GG470" s="351"/>
    </row>
    <row r="471" spans="1:189">
      <c r="A471" s="331"/>
      <c r="B471" s="369"/>
      <c r="C471" s="346"/>
      <c r="D471" s="316"/>
      <c r="F471" s="319"/>
    </row>
    <row r="472" spans="1:189">
      <c r="A472" s="331"/>
      <c r="B472" s="369"/>
      <c r="C472" s="346"/>
      <c r="D472" s="316"/>
      <c r="F472" s="319"/>
    </row>
    <row r="473" spans="1:189">
      <c r="A473" s="331"/>
      <c r="B473" s="369"/>
      <c r="C473" s="346"/>
      <c r="F473" s="319"/>
      <c r="AG473" s="348"/>
      <c r="AH473" s="348"/>
      <c r="AI473" s="348"/>
      <c r="AJ473" s="348"/>
      <c r="AK473" s="348"/>
      <c r="AL473" s="348"/>
      <c r="AM473" s="348"/>
      <c r="AN473" s="348"/>
      <c r="AO473" s="351"/>
      <c r="AP473" s="351"/>
      <c r="AQ473" s="351"/>
      <c r="AR473" s="351"/>
      <c r="AS473" s="351"/>
      <c r="AT473" s="351"/>
      <c r="AU473" s="351"/>
      <c r="AV473" s="351"/>
      <c r="AW473" s="351"/>
      <c r="AX473" s="351"/>
      <c r="AY473" s="351"/>
      <c r="AZ473" s="351"/>
      <c r="BA473" s="351"/>
      <c r="BB473" s="351"/>
      <c r="BC473" s="351"/>
      <c r="BD473" s="351"/>
      <c r="BE473" s="351"/>
      <c r="BF473" s="351"/>
      <c r="BG473" s="351"/>
      <c r="BH473" s="351"/>
      <c r="BI473" s="351"/>
      <c r="BJ473" s="351"/>
      <c r="BK473" s="351"/>
      <c r="BL473" s="351"/>
      <c r="BM473" s="351"/>
      <c r="BN473" s="351"/>
      <c r="BO473" s="351"/>
      <c r="BP473" s="351"/>
      <c r="BQ473" s="351"/>
      <c r="BR473" s="351"/>
      <c r="BS473" s="351"/>
      <c r="BT473" s="351"/>
      <c r="BU473" s="351"/>
      <c r="BV473" s="351"/>
      <c r="BW473" s="351"/>
      <c r="BX473" s="351"/>
      <c r="BY473" s="351"/>
      <c r="BZ473" s="351"/>
      <c r="CA473" s="351"/>
      <c r="CB473" s="351"/>
      <c r="CC473" s="351"/>
      <c r="CD473" s="351"/>
      <c r="CE473" s="351"/>
      <c r="CF473" s="351"/>
      <c r="CG473" s="351"/>
      <c r="CH473" s="351"/>
      <c r="CI473" s="351"/>
      <c r="CJ473" s="351"/>
      <c r="CK473" s="351"/>
      <c r="CL473" s="351"/>
      <c r="CM473" s="351"/>
      <c r="CN473" s="351"/>
      <c r="CO473" s="351"/>
      <c r="CP473" s="351"/>
      <c r="CQ473" s="351"/>
      <c r="CR473" s="351"/>
      <c r="CS473" s="351"/>
      <c r="CT473" s="351"/>
      <c r="CU473" s="351"/>
      <c r="CV473" s="351"/>
      <c r="CW473" s="351"/>
      <c r="CX473" s="351"/>
      <c r="CY473" s="351"/>
      <c r="CZ473" s="351"/>
      <c r="DA473" s="351"/>
      <c r="DB473" s="351"/>
      <c r="DC473" s="351"/>
      <c r="DD473" s="351"/>
      <c r="DE473" s="351"/>
      <c r="DF473" s="351"/>
      <c r="DG473" s="351"/>
      <c r="DH473" s="351"/>
      <c r="DI473" s="351"/>
      <c r="DJ473" s="351"/>
      <c r="DK473" s="351"/>
      <c r="DL473" s="351"/>
      <c r="DM473" s="351"/>
      <c r="DN473" s="351"/>
      <c r="DO473" s="351"/>
      <c r="DP473" s="351"/>
      <c r="DQ473" s="351"/>
      <c r="DR473" s="351"/>
      <c r="DS473" s="351"/>
      <c r="DT473" s="351"/>
      <c r="DU473" s="351"/>
      <c r="DV473" s="351"/>
      <c r="DW473" s="351"/>
      <c r="DX473" s="351"/>
      <c r="DY473" s="351"/>
      <c r="DZ473" s="351"/>
      <c r="EA473" s="351"/>
      <c r="EB473" s="351"/>
      <c r="EC473" s="351"/>
      <c r="ED473" s="351"/>
      <c r="EE473" s="351"/>
      <c r="EF473" s="351"/>
      <c r="EG473" s="351"/>
      <c r="EH473" s="351"/>
      <c r="EI473" s="351"/>
      <c r="EJ473" s="351"/>
      <c r="EK473" s="351"/>
      <c r="EL473" s="351"/>
      <c r="EM473" s="351"/>
      <c r="EN473" s="351"/>
      <c r="EO473" s="351"/>
      <c r="EP473" s="351"/>
      <c r="EQ473" s="351"/>
      <c r="ER473" s="351"/>
      <c r="ES473" s="351"/>
      <c r="ET473" s="351"/>
      <c r="EU473" s="351"/>
      <c r="EV473" s="351"/>
      <c r="EW473" s="351"/>
      <c r="EX473" s="351"/>
      <c r="EY473" s="351"/>
      <c r="EZ473" s="351"/>
      <c r="FA473" s="351"/>
      <c r="FB473" s="351"/>
      <c r="FC473" s="351"/>
      <c r="FD473" s="351"/>
      <c r="FE473" s="351"/>
      <c r="FF473" s="351"/>
      <c r="FG473" s="351"/>
      <c r="FH473" s="351"/>
      <c r="FI473" s="351"/>
      <c r="FJ473" s="351"/>
      <c r="FK473" s="351"/>
      <c r="FL473" s="351"/>
      <c r="FM473" s="351"/>
      <c r="FN473" s="351"/>
      <c r="FO473" s="351"/>
      <c r="FP473" s="351"/>
      <c r="FQ473" s="351"/>
      <c r="FR473" s="351"/>
      <c r="FS473" s="351"/>
      <c r="FT473" s="351"/>
      <c r="FU473" s="351"/>
      <c r="FV473" s="351"/>
      <c r="FW473" s="351"/>
      <c r="FX473" s="351"/>
      <c r="FY473" s="351"/>
      <c r="FZ473" s="351"/>
      <c r="GA473" s="351"/>
      <c r="GB473" s="351"/>
      <c r="GC473" s="351"/>
      <c r="GD473" s="351"/>
      <c r="GE473" s="351"/>
      <c r="GF473" s="351"/>
      <c r="GG473" s="351"/>
    </row>
    <row r="474" spans="1:189">
      <c r="A474" s="331"/>
      <c r="B474" s="369"/>
      <c r="C474" s="346"/>
      <c r="D474" s="316"/>
      <c r="F474" s="319"/>
      <c r="AG474" s="348"/>
      <c r="AH474" s="348"/>
      <c r="AI474" s="348"/>
      <c r="AJ474" s="348"/>
      <c r="AK474" s="348"/>
      <c r="AL474" s="348"/>
      <c r="AM474" s="348"/>
      <c r="AN474" s="348"/>
      <c r="AO474" s="351"/>
      <c r="AP474" s="351"/>
      <c r="AQ474" s="351"/>
      <c r="AR474" s="351"/>
      <c r="AS474" s="351"/>
      <c r="AT474" s="351"/>
      <c r="AU474" s="351"/>
      <c r="AV474" s="351"/>
      <c r="AW474" s="351"/>
      <c r="AX474" s="351"/>
      <c r="AY474" s="351"/>
      <c r="AZ474" s="351"/>
      <c r="BA474" s="351"/>
      <c r="BB474" s="351"/>
      <c r="BC474" s="351"/>
      <c r="BD474" s="351"/>
      <c r="BE474" s="351"/>
      <c r="BF474" s="351"/>
      <c r="BG474" s="351"/>
      <c r="BH474" s="351"/>
      <c r="BI474" s="351"/>
      <c r="BJ474" s="351"/>
      <c r="BK474" s="351"/>
      <c r="BL474" s="351"/>
      <c r="BM474" s="351"/>
      <c r="BN474" s="351"/>
      <c r="BO474" s="351"/>
      <c r="BP474" s="351"/>
      <c r="BQ474" s="351"/>
      <c r="BR474" s="351"/>
      <c r="BS474" s="351"/>
      <c r="BT474" s="351"/>
      <c r="BU474" s="351"/>
      <c r="BV474" s="351"/>
      <c r="BW474" s="351"/>
      <c r="BX474" s="351"/>
      <c r="BY474" s="351"/>
      <c r="BZ474" s="351"/>
      <c r="CA474" s="351"/>
      <c r="CB474" s="351"/>
      <c r="CC474" s="351"/>
      <c r="CD474" s="351"/>
      <c r="CE474" s="351"/>
      <c r="CF474" s="351"/>
      <c r="CG474" s="351"/>
      <c r="CH474" s="351"/>
      <c r="CI474" s="351"/>
      <c r="CJ474" s="351"/>
      <c r="CK474" s="351"/>
      <c r="CL474" s="351"/>
      <c r="CM474" s="351"/>
      <c r="CN474" s="351"/>
      <c r="CO474" s="351"/>
      <c r="CP474" s="351"/>
      <c r="CQ474" s="351"/>
      <c r="CR474" s="351"/>
      <c r="CS474" s="351"/>
      <c r="CT474" s="351"/>
      <c r="CU474" s="351"/>
      <c r="CV474" s="351"/>
      <c r="CW474" s="351"/>
      <c r="CX474" s="351"/>
      <c r="CY474" s="351"/>
      <c r="CZ474" s="351"/>
      <c r="DA474" s="351"/>
      <c r="DB474" s="351"/>
      <c r="DC474" s="351"/>
      <c r="DD474" s="351"/>
      <c r="DE474" s="351"/>
      <c r="DF474" s="351"/>
      <c r="DG474" s="351"/>
      <c r="DH474" s="351"/>
      <c r="DI474" s="351"/>
      <c r="DJ474" s="351"/>
      <c r="DK474" s="351"/>
      <c r="DL474" s="351"/>
      <c r="DM474" s="351"/>
      <c r="DN474" s="351"/>
      <c r="DO474" s="351"/>
      <c r="DP474" s="351"/>
      <c r="DQ474" s="351"/>
      <c r="DR474" s="351"/>
      <c r="DS474" s="351"/>
      <c r="DT474" s="351"/>
      <c r="DU474" s="351"/>
      <c r="DV474" s="351"/>
      <c r="DW474" s="351"/>
      <c r="DX474" s="351"/>
      <c r="DY474" s="351"/>
      <c r="DZ474" s="351"/>
      <c r="EA474" s="351"/>
      <c r="EB474" s="351"/>
      <c r="EC474" s="351"/>
      <c r="ED474" s="351"/>
      <c r="EE474" s="351"/>
      <c r="EF474" s="351"/>
      <c r="EG474" s="351"/>
      <c r="EH474" s="351"/>
      <c r="EI474" s="351"/>
      <c r="EJ474" s="351"/>
      <c r="EK474" s="351"/>
      <c r="EL474" s="351"/>
      <c r="EM474" s="351"/>
      <c r="EN474" s="351"/>
      <c r="EO474" s="351"/>
      <c r="EP474" s="351"/>
      <c r="EQ474" s="351"/>
      <c r="ER474" s="351"/>
      <c r="ES474" s="351"/>
      <c r="ET474" s="351"/>
      <c r="EU474" s="351"/>
      <c r="EV474" s="351"/>
      <c r="EW474" s="351"/>
      <c r="EX474" s="351"/>
      <c r="EY474" s="351"/>
      <c r="EZ474" s="351"/>
      <c r="FA474" s="351"/>
      <c r="FB474" s="351"/>
      <c r="FC474" s="351"/>
      <c r="FD474" s="351"/>
      <c r="FE474" s="351"/>
      <c r="FF474" s="351"/>
      <c r="FG474" s="351"/>
      <c r="FH474" s="351"/>
      <c r="FI474" s="351"/>
      <c r="FJ474" s="351"/>
      <c r="FK474" s="351"/>
      <c r="FL474" s="351"/>
      <c r="FM474" s="351"/>
      <c r="FN474" s="351"/>
      <c r="FO474" s="351"/>
      <c r="FP474" s="351"/>
      <c r="FQ474" s="351"/>
      <c r="FR474" s="351"/>
      <c r="FS474" s="351"/>
      <c r="FT474" s="351"/>
      <c r="FU474" s="351"/>
      <c r="FV474" s="351"/>
      <c r="FW474" s="351"/>
      <c r="FX474" s="351"/>
      <c r="FY474" s="351"/>
      <c r="FZ474" s="351"/>
      <c r="GA474" s="351"/>
      <c r="GB474" s="351"/>
      <c r="GC474" s="351"/>
      <c r="GD474" s="351"/>
      <c r="GE474" s="351"/>
      <c r="GF474" s="351"/>
      <c r="GG474" s="351"/>
    </row>
    <row r="475" spans="1:189">
      <c r="A475" s="331"/>
      <c r="B475" s="369"/>
      <c r="C475" s="346"/>
      <c r="D475" s="316"/>
      <c r="F475" s="319"/>
    </row>
    <row r="476" spans="1:189">
      <c r="A476" s="331"/>
      <c r="B476" s="369"/>
      <c r="C476" s="346"/>
      <c r="D476" s="316"/>
      <c r="F476" s="319"/>
    </row>
    <row r="477" spans="1:189">
      <c r="A477" s="331"/>
      <c r="C477" s="346"/>
      <c r="D477" s="316"/>
      <c r="F477" s="319"/>
      <c r="P477" s="646"/>
      <c r="AG477" s="348"/>
      <c r="AH477" s="348"/>
      <c r="AI477" s="348"/>
      <c r="AJ477" s="348"/>
      <c r="AK477" s="348"/>
      <c r="AL477" s="348"/>
      <c r="AM477" s="348"/>
      <c r="AN477" s="348"/>
      <c r="AO477" s="351"/>
      <c r="AP477" s="351"/>
      <c r="AQ477" s="351"/>
      <c r="AR477" s="351"/>
      <c r="AS477" s="351"/>
      <c r="AT477" s="351"/>
      <c r="AU477" s="351"/>
      <c r="AV477" s="351"/>
      <c r="AW477" s="351"/>
      <c r="AX477" s="351"/>
      <c r="AY477" s="351"/>
      <c r="AZ477" s="351"/>
      <c r="BA477" s="351"/>
      <c r="BB477" s="351"/>
      <c r="BC477" s="351"/>
      <c r="BD477" s="351"/>
      <c r="BE477" s="351"/>
      <c r="BF477" s="351"/>
      <c r="BG477" s="351"/>
      <c r="BH477" s="351"/>
      <c r="BI477" s="351"/>
      <c r="BJ477" s="351"/>
      <c r="BK477" s="351"/>
      <c r="BL477" s="351"/>
      <c r="BM477" s="351"/>
      <c r="BN477" s="351"/>
      <c r="BO477" s="351"/>
      <c r="BP477" s="351"/>
      <c r="BQ477" s="351"/>
      <c r="BR477" s="351"/>
      <c r="BS477" s="351"/>
      <c r="BT477" s="351"/>
      <c r="BU477" s="351"/>
      <c r="BV477" s="351"/>
      <c r="BW477" s="351"/>
      <c r="BX477" s="351"/>
      <c r="BY477" s="351"/>
      <c r="BZ477" s="351"/>
      <c r="CA477" s="351"/>
      <c r="CB477" s="351"/>
      <c r="CC477" s="351"/>
      <c r="CD477" s="351"/>
      <c r="CE477" s="351"/>
      <c r="CF477" s="351"/>
      <c r="CG477" s="351"/>
      <c r="CH477" s="351"/>
      <c r="CI477" s="351"/>
      <c r="CJ477" s="351"/>
      <c r="CK477" s="351"/>
      <c r="CL477" s="351"/>
      <c r="CM477" s="351"/>
      <c r="CN477" s="351"/>
      <c r="CO477" s="351"/>
      <c r="CP477" s="351"/>
      <c r="CQ477" s="351"/>
      <c r="CR477" s="351"/>
      <c r="CS477" s="351"/>
      <c r="CT477" s="351"/>
      <c r="CU477" s="351"/>
      <c r="CV477" s="351"/>
      <c r="CW477" s="351"/>
      <c r="CX477" s="351"/>
      <c r="CY477" s="351"/>
      <c r="CZ477" s="351"/>
      <c r="DA477" s="351"/>
      <c r="DB477" s="351"/>
      <c r="DC477" s="351"/>
      <c r="DD477" s="351"/>
      <c r="DE477" s="351"/>
      <c r="DF477" s="351"/>
      <c r="DG477" s="351"/>
      <c r="DH477" s="351"/>
      <c r="DI477" s="351"/>
      <c r="DJ477" s="351"/>
      <c r="DK477" s="351"/>
      <c r="DL477" s="351"/>
      <c r="DM477" s="351"/>
      <c r="DN477" s="351"/>
      <c r="DO477" s="351"/>
      <c r="DP477" s="351"/>
      <c r="DQ477" s="351"/>
      <c r="DR477" s="351"/>
      <c r="DS477" s="351"/>
      <c r="DT477" s="351"/>
      <c r="DU477" s="351"/>
      <c r="DV477" s="351"/>
      <c r="DW477" s="351"/>
      <c r="DX477" s="351"/>
      <c r="DY477" s="351"/>
      <c r="DZ477" s="351"/>
      <c r="EA477" s="351"/>
      <c r="EB477" s="351"/>
      <c r="EC477" s="351"/>
      <c r="ED477" s="351"/>
      <c r="EE477" s="351"/>
      <c r="EF477" s="351"/>
      <c r="EG477" s="351"/>
      <c r="EH477" s="351"/>
      <c r="EI477" s="351"/>
      <c r="EJ477" s="351"/>
      <c r="EK477" s="351"/>
      <c r="EL477" s="351"/>
      <c r="EM477" s="351"/>
      <c r="EN477" s="351"/>
      <c r="EO477" s="351"/>
      <c r="EP477" s="351"/>
      <c r="EQ477" s="351"/>
      <c r="ER477" s="351"/>
      <c r="ES477" s="351"/>
      <c r="ET477" s="351"/>
      <c r="EU477" s="351"/>
      <c r="EV477" s="351"/>
      <c r="EW477" s="351"/>
      <c r="EX477" s="351"/>
      <c r="EY477" s="351"/>
      <c r="EZ477" s="351"/>
      <c r="FA477" s="351"/>
      <c r="FB477" s="351"/>
      <c r="FC477" s="351"/>
      <c r="FD477" s="351"/>
      <c r="FE477" s="351"/>
      <c r="FF477" s="351"/>
      <c r="FG477" s="351"/>
      <c r="FH477" s="351"/>
      <c r="FI477" s="351"/>
      <c r="FJ477" s="351"/>
      <c r="FK477" s="351"/>
      <c r="FL477" s="351"/>
      <c r="FM477" s="351"/>
      <c r="FN477" s="351"/>
      <c r="FO477" s="351"/>
      <c r="FP477" s="351"/>
      <c r="FQ477" s="351"/>
      <c r="FR477" s="351"/>
      <c r="FS477" s="351"/>
      <c r="FT477" s="351"/>
      <c r="FU477" s="351"/>
      <c r="FV477" s="351"/>
      <c r="FW477" s="351"/>
      <c r="FX477" s="351"/>
      <c r="FY477" s="351"/>
      <c r="FZ477" s="351"/>
      <c r="GA477" s="351"/>
      <c r="GB477" s="351"/>
      <c r="GC477" s="351"/>
      <c r="GD477" s="351"/>
      <c r="GE477" s="351"/>
      <c r="GF477" s="351"/>
      <c r="GG477" s="351"/>
    </row>
    <row r="478" spans="1:189">
      <c r="A478" s="331"/>
      <c r="C478" s="346"/>
      <c r="D478" s="316"/>
      <c r="F478" s="319"/>
      <c r="P478" s="646"/>
      <c r="AG478" s="348"/>
      <c r="AH478" s="348"/>
      <c r="AI478" s="348"/>
      <c r="AJ478" s="348"/>
      <c r="AK478" s="348"/>
      <c r="AL478" s="348"/>
      <c r="AM478" s="348"/>
      <c r="AN478" s="348"/>
      <c r="AO478" s="351"/>
      <c r="AP478" s="351"/>
      <c r="AQ478" s="351"/>
      <c r="AR478" s="351"/>
      <c r="AS478" s="351"/>
      <c r="AT478" s="351"/>
      <c r="AU478" s="351"/>
      <c r="AV478" s="351"/>
      <c r="AW478" s="351"/>
      <c r="AX478" s="351"/>
      <c r="AY478" s="351"/>
      <c r="AZ478" s="351"/>
      <c r="BA478" s="351"/>
      <c r="BB478" s="351"/>
      <c r="BC478" s="351"/>
      <c r="BD478" s="351"/>
      <c r="BE478" s="351"/>
      <c r="BF478" s="351"/>
      <c r="BG478" s="351"/>
      <c r="BH478" s="351"/>
      <c r="BI478" s="351"/>
      <c r="BJ478" s="351"/>
      <c r="BK478" s="351"/>
      <c r="BL478" s="351"/>
      <c r="BM478" s="351"/>
      <c r="BN478" s="351"/>
      <c r="BO478" s="351"/>
      <c r="BP478" s="351"/>
      <c r="BQ478" s="351"/>
      <c r="BR478" s="351"/>
      <c r="BS478" s="351"/>
      <c r="BT478" s="351"/>
      <c r="BU478" s="351"/>
      <c r="BV478" s="351"/>
      <c r="BW478" s="351"/>
      <c r="BX478" s="351"/>
      <c r="BY478" s="351"/>
      <c r="BZ478" s="351"/>
      <c r="CA478" s="351"/>
      <c r="CB478" s="351"/>
      <c r="CC478" s="351"/>
      <c r="CD478" s="351"/>
      <c r="CE478" s="351"/>
      <c r="CF478" s="351"/>
      <c r="CG478" s="351"/>
      <c r="CH478" s="351"/>
      <c r="CI478" s="351"/>
      <c r="CJ478" s="351"/>
      <c r="CK478" s="351"/>
      <c r="CL478" s="351"/>
      <c r="CM478" s="351"/>
      <c r="CN478" s="351"/>
      <c r="CO478" s="351"/>
      <c r="CP478" s="351"/>
      <c r="CQ478" s="351"/>
      <c r="CR478" s="351"/>
      <c r="CS478" s="351"/>
      <c r="CT478" s="351"/>
      <c r="CU478" s="351"/>
      <c r="CV478" s="351"/>
      <c r="CW478" s="351"/>
      <c r="CX478" s="351"/>
      <c r="CY478" s="351"/>
      <c r="CZ478" s="351"/>
      <c r="DA478" s="351"/>
      <c r="DB478" s="351"/>
      <c r="DC478" s="351"/>
      <c r="DD478" s="351"/>
      <c r="DE478" s="351"/>
      <c r="DF478" s="351"/>
      <c r="DG478" s="351"/>
      <c r="DH478" s="351"/>
      <c r="DI478" s="351"/>
      <c r="DJ478" s="351"/>
      <c r="DK478" s="351"/>
      <c r="DL478" s="351"/>
      <c r="DM478" s="351"/>
      <c r="DN478" s="351"/>
      <c r="DO478" s="351"/>
      <c r="DP478" s="351"/>
      <c r="DQ478" s="351"/>
      <c r="DR478" s="351"/>
      <c r="DS478" s="351"/>
      <c r="DT478" s="351"/>
      <c r="DU478" s="351"/>
      <c r="DV478" s="351"/>
      <c r="DW478" s="351"/>
      <c r="DX478" s="351"/>
      <c r="DY478" s="351"/>
      <c r="DZ478" s="351"/>
      <c r="EA478" s="351"/>
      <c r="EB478" s="351"/>
      <c r="EC478" s="351"/>
      <c r="ED478" s="351"/>
      <c r="EE478" s="351"/>
      <c r="EF478" s="351"/>
      <c r="EG478" s="351"/>
      <c r="EH478" s="351"/>
      <c r="EI478" s="351"/>
      <c r="EJ478" s="351"/>
      <c r="EK478" s="351"/>
      <c r="EL478" s="351"/>
      <c r="EM478" s="351"/>
      <c r="EN478" s="351"/>
      <c r="EO478" s="351"/>
      <c r="EP478" s="351"/>
      <c r="EQ478" s="351"/>
      <c r="ER478" s="351"/>
      <c r="ES478" s="351"/>
      <c r="ET478" s="351"/>
      <c r="EU478" s="351"/>
      <c r="EV478" s="351"/>
      <c r="EW478" s="351"/>
      <c r="EX478" s="351"/>
      <c r="EY478" s="351"/>
      <c r="EZ478" s="351"/>
      <c r="FA478" s="351"/>
      <c r="FB478" s="351"/>
      <c r="FC478" s="351"/>
      <c r="FD478" s="351"/>
      <c r="FE478" s="351"/>
      <c r="FF478" s="351"/>
      <c r="FG478" s="351"/>
      <c r="FH478" s="351"/>
      <c r="FI478" s="351"/>
      <c r="FJ478" s="351"/>
      <c r="FK478" s="351"/>
      <c r="FL478" s="351"/>
      <c r="FM478" s="351"/>
      <c r="FN478" s="351"/>
      <c r="FO478" s="351"/>
      <c r="FP478" s="351"/>
      <c r="FQ478" s="351"/>
      <c r="FR478" s="351"/>
      <c r="FS478" s="351"/>
      <c r="FT478" s="351"/>
      <c r="FU478" s="351"/>
      <c r="FV478" s="351"/>
      <c r="FW478" s="351"/>
      <c r="FX478" s="351"/>
      <c r="FY478" s="351"/>
      <c r="FZ478" s="351"/>
      <c r="GA478" s="351"/>
      <c r="GB478" s="351"/>
      <c r="GC478" s="351"/>
      <c r="GD478" s="351"/>
      <c r="GE478" s="351"/>
      <c r="GF478" s="351"/>
      <c r="GG478" s="351"/>
    </row>
    <row r="479" spans="1:189">
      <c r="A479" s="331"/>
      <c r="B479" s="369"/>
      <c r="C479" s="346"/>
      <c r="D479" s="316"/>
      <c r="F479" s="319"/>
    </row>
    <row r="480" spans="1:189">
      <c r="A480" s="331"/>
      <c r="B480" s="369"/>
      <c r="C480" s="346"/>
      <c r="F480" s="319"/>
      <c r="AG480" s="348"/>
      <c r="AH480" s="348"/>
      <c r="AI480" s="348"/>
      <c r="AJ480" s="348"/>
      <c r="AK480" s="348"/>
      <c r="AL480" s="348"/>
      <c r="AM480" s="348"/>
      <c r="AN480" s="348"/>
      <c r="AO480" s="351"/>
      <c r="AP480" s="351"/>
      <c r="AQ480" s="351"/>
      <c r="AR480" s="351"/>
      <c r="AS480" s="351"/>
      <c r="AT480" s="351"/>
      <c r="AU480" s="351"/>
      <c r="AV480" s="351"/>
      <c r="AW480" s="351"/>
      <c r="AX480" s="351"/>
      <c r="AY480" s="351"/>
      <c r="AZ480" s="351"/>
      <c r="BA480" s="351"/>
      <c r="BB480" s="351"/>
      <c r="BC480" s="351"/>
      <c r="BD480" s="351"/>
      <c r="BE480" s="351"/>
      <c r="BF480" s="351"/>
      <c r="BG480" s="351"/>
      <c r="BH480" s="351"/>
      <c r="BI480" s="351"/>
      <c r="BJ480" s="351"/>
      <c r="BK480" s="351"/>
      <c r="BL480" s="351"/>
      <c r="BM480" s="351"/>
      <c r="BN480" s="351"/>
      <c r="BO480" s="351"/>
      <c r="BP480" s="351"/>
      <c r="BQ480" s="351"/>
      <c r="BR480" s="351"/>
      <c r="BS480" s="351"/>
      <c r="BT480" s="351"/>
      <c r="BU480" s="351"/>
      <c r="BV480" s="351"/>
      <c r="BW480" s="351"/>
      <c r="BX480" s="351"/>
      <c r="BY480" s="351"/>
      <c r="BZ480" s="351"/>
      <c r="CA480" s="351"/>
      <c r="CB480" s="351"/>
      <c r="CC480" s="351"/>
      <c r="CD480" s="351"/>
      <c r="CE480" s="351"/>
      <c r="CF480" s="351"/>
      <c r="CG480" s="351"/>
      <c r="CH480" s="351"/>
      <c r="CI480" s="351"/>
      <c r="CJ480" s="351"/>
      <c r="CK480" s="351"/>
      <c r="CL480" s="351"/>
      <c r="CM480" s="351"/>
      <c r="CN480" s="351"/>
      <c r="CO480" s="351"/>
      <c r="CP480" s="351"/>
      <c r="CQ480" s="351"/>
      <c r="CR480" s="351"/>
      <c r="CS480" s="351"/>
      <c r="CT480" s="351"/>
      <c r="CU480" s="351"/>
      <c r="CV480" s="351"/>
      <c r="CW480" s="351"/>
      <c r="CX480" s="351"/>
      <c r="CY480" s="351"/>
      <c r="CZ480" s="351"/>
      <c r="DA480" s="351"/>
      <c r="DB480" s="351"/>
      <c r="DC480" s="351"/>
      <c r="DD480" s="351"/>
      <c r="DE480" s="351"/>
      <c r="DF480" s="351"/>
      <c r="DG480" s="351"/>
      <c r="DH480" s="351"/>
      <c r="DI480" s="351"/>
      <c r="DJ480" s="351"/>
      <c r="DK480" s="351"/>
      <c r="DL480" s="351"/>
      <c r="DM480" s="351"/>
      <c r="DN480" s="351"/>
      <c r="DO480" s="351"/>
      <c r="DP480" s="351"/>
      <c r="DQ480" s="351"/>
      <c r="DR480" s="351"/>
      <c r="DS480" s="351"/>
      <c r="DT480" s="351"/>
      <c r="DU480" s="351"/>
      <c r="DV480" s="351"/>
      <c r="DW480" s="351"/>
      <c r="DX480" s="351"/>
      <c r="DY480" s="351"/>
      <c r="DZ480" s="351"/>
      <c r="EA480" s="351"/>
      <c r="EB480" s="351"/>
      <c r="EC480" s="351"/>
      <c r="ED480" s="351"/>
      <c r="EE480" s="351"/>
      <c r="EF480" s="351"/>
      <c r="EG480" s="351"/>
      <c r="EH480" s="351"/>
      <c r="EI480" s="351"/>
      <c r="EJ480" s="351"/>
      <c r="EK480" s="351"/>
      <c r="EL480" s="351"/>
      <c r="EM480" s="351"/>
      <c r="EN480" s="351"/>
      <c r="EO480" s="351"/>
      <c r="EP480" s="351"/>
      <c r="EQ480" s="351"/>
      <c r="ER480" s="351"/>
      <c r="ES480" s="351"/>
      <c r="ET480" s="351"/>
      <c r="EU480" s="351"/>
      <c r="EV480" s="351"/>
      <c r="EW480" s="351"/>
      <c r="EX480" s="351"/>
      <c r="EY480" s="351"/>
      <c r="EZ480" s="351"/>
      <c r="FA480" s="351"/>
      <c r="FB480" s="351"/>
      <c r="FC480" s="351"/>
      <c r="FD480" s="351"/>
      <c r="FE480" s="351"/>
      <c r="FF480" s="351"/>
      <c r="FG480" s="351"/>
      <c r="FH480" s="351"/>
      <c r="FI480" s="351"/>
      <c r="FJ480" s="351"/>
      <c r="FK480" s="351"/>
      <c r="FL480" s="351"/>
      <c r="FM480" s="351"/>
      <c r="FN480" s="351"/>
      <c r="FO480" s="351"/>
      <c r="FP480" s="351"/>
      <c r="FQ480" s="351"/>
      <c r="FR480" s="351"/>
      <c r="FS480" s="351"/>
      <c r="FT480" s="351"/>
      <c r="FU480" s="351"/>
      <c r="FV480" s="351"/>
      <c r="FW480" s="351"/>
      <c r="FX480" s="351"/>
      <c r="FY480" s="351"/>
      <c r="FZ480" s="351"/>
      <c r="GA480" s="351"/>
      <c r="GB480" s="351"/>
      <c r="GC480" s="351"/>
      <c r="GD480" s="351"/>
      <c r="GE480" s="351"/>
      <c r="GF480" s="351"/>
      <c r="GG480" s="351"/>
    </row>
    <row r="481" spans="1:189">
      <c r="A481" s="331"/>
      <c r="B481" s="369"/>
      <c r="C481" s="346"/>
      <c r="F481" s="319"/>
      <c r="AG481" s="348"/>
      <c r="AH481" s="348"/>
      <c r="AI481" s="348"/>
      <c r="AJ481" s="348"/>
      <c r="AK481" s="348"/>
      <c r="AL481" s="348"/>
      <c r="AM481" s="348"/>
      <c r="AN481" s="348"/>
      <c r="AO481" s="351"/>
      <c r="AP481" s="351"/>
      <c r="AQ481" s="351"/>
      <c r="AR481" s="351"/>
      <c r="AS481" s="351"/>
      <c r="AT481" s="351"/>
      <c r="AU481" s="351"/>
      <c r="AV481" s="351"/>
      <c r="AW481" s="351"/>
      <c r="AX481" s="351"/>
      <c r="AY481" s="351"/>
      <c r="AZ481" s="351"/>
      <c r="BA481" s="351"/>
      <c r="BB481" s="351"/>
      <c r="BC481" s="351"/>
      <c r="BD481" s="351"/>
      <c r="BE481" s="351"/>
      <c r="BF481" s="351"/>
      <c r="BG481" s="351"/>
      <c r="BH481" s="351"/>
      <c r="BI481" s="351"/>
      <c r="BJ481" s="351"/>
      <c r="BK481" s="351"/>
      <c r="BL481" s="351"/>
      <c r="BM481" s="351"/>
      <c r="BN481" s="351"/>
      <c r="BO481" s="351"/>
      <c r="BP481" s="351"/>
      <c r="BQ481" s="351"/>
      <c r="BR481" s="351"/>
      <c r="BS481" s="351"/>
      <c r="BT481" s="351"/>
      <c r="BU481" s="351"/>
      <c r="BV481" s="351"/>
      <c r="BW481" s="351"/>
      <c r="BX481" s="351"/>
      <c r="BY481" s="351"/>
      <c r="BZ481" s="351"/>
      <c r="CA481" s="351"/>
      <c r="CB481" s="351"/>
      <c r="CC481" s="351"/>
      <c r="CD481" s="351"/>
      <c r="CE481" s="351"/>
      <c r="CF481" s="351"/>
      <c r="CG481" s="351"/>
      <c r="CH481" s="351"/>
      <c r="CI481" s="351"/>
      <c r="CJ481" s="351"/>
      <c r="CK481" s="351"/>
      <c r="CL481" s="351"/>
      <c r="CM481" s="351"/>
      <c r="CN481" s="351"/>
      <c r="CO481" s="351"/>
      <c r="CP481" s="351"/>
      <c r="CQ481" s="351"/>
      <c r="CR481" s="351"/>
      <c r="CS481" s="351"/>
      <c r="CT481" s="351"/>
      <c r="CU481" s="351"/>
      <c r="CV481" s="351"/>
      <c r="CW481" s="351"/>
      <c r="CX481" s="351"/>
      <c r="CY481" s="351"/>
      <c r="CZ481" s="351"/>
      <c r="DA481" s="351"/>
      <c r="DB481" s="351"/>
      <c r="DC481" s="351"/>
      <c r="DD481" s="351"/>
      <c r="DE481" s="351"/>
      <c r="DF481" s="351"/>
      <c r="DG481" s="351"/>
      <c r="DH481" s="351"/>
      <c r="DI481" s="351"/>
      <c r="DJ481" s="351"/>
      <c r="DK481" s="351"/>
      <c r="DL481" s="351"/>
      <c r="DM481" s="351"/>
      <c r="DN481" s="351"/>
      <c r="DO481" s="351"/>
      <c r="DP481" s="351"/>
      <c r="DQ481" s="351"/>
      <c r="DR481" s="351"/>
      <c r="DS481" s="351"/>
      <c r="DT481" s="351"/>
      <c r="DU481" s="351"/>
      <c r="DV481" s="351"/>
      <c r="DW481" s="351"/>
      <c r="DX481" s="351"/>
      <c r="DY481" s="351"/>
      <c r="DZ481" s="351"/>
      <c r="EA481" s="351"/>
      <c r="EB481" s="351"/>
      <c r="EC481" s="351"/>
      <c r="ED481" s="351"/>
      <c r="EE481" s="351"/>
      <c r="EF481" s="351"/>
      <c r="EG481" s="351"/>
      <c r="EH481" s="351"/>
      <c r="EI481" s="351"/>
      <c r="EJ481" s="351"/>
      <c r="EK481" s="351"/>
      <c r="EL481" s="351"/>
      <c r="EM481" s="351"/>
      <c r="EN481" s="351"/>
      <c r="EO481" s="351"/>
      <c r="EP481" s="351"/>
      <c r="EQ481" s="351"/>
      <c r="ER481" s="351"/>
      <c r="ES481" s="351"/>
      <c r="ET481" s="351"/>
      <c r="EU481" s="351"/>
      <c r="EV481" s="351"/>
      <c r="EW481" s="351"/>
      <c r="EX481" s="351"/>
      <c r="EY481" s="351"/>
      <c r="EZ481" s="351"/>
      <c r="FA481" s="351"/>
      <c r="FB481" s="351"/>
      <c r="FC481" s="351"/>
      <c r="FD481" s="351"/>
      <c r="FE481" s="351"/>
      <c r="FF481" s="351"/>
      <c r="FG481" s="351"/>
      <c r="FH481" s="351"/>
      <c r="FI481" s="351"/>
      <c r="FJ481" s="351"/>
      <c r="FK481" s="351"/>
      <c r="FL481" s="351"/>
      <c r="FM481" s="351"/>
      <c r="FN481" s="351"/>
      <c r="FO481" s="351"/>
      <c r="FP481" s="351"/>
      <c r="FQ481" s="351"/>
      <c r="FR481" s="351"/>
      <c r="FS481" s="351"/>
      <c r="FT481" s="351"/>
      <c r="FU481" s="351"/>
      <c r="FV481" s="351"/>
      <c r="FW481" s="351"/>
      <c r="FX481" s="351"/>
      <c r="FY481" s="351"/>
      <c r="FZ481" s="351"/>
      <c r="GA481" s="351"/>
      <c r="GB481" s="351"/>
      <c r="GC481" s="351"/>
      <c r="GD481" s="351"/>
      <c r="GE481" s="351"/>
      <c r="GF481" s="351"/>
      <c r="GG481" s="351"/>
    </row>
    <row r="482" spans="1:189">
      <c r="A482" s="331"/>
      <c r="B482" s="369"/>
      <c r="C482" s="346"/>
      <c r="D482" s="316"/>
      <c r="F482" s="319"/>
    </row>
    <row r="483" spans="1:189">
      <c r="A483" s="331"/>
      <c r="B483" s="369"/>
      <c r="C483" s="346"/>
      <c r="D483" s="316"/>
      <c r="F483" s="319"/>
    </row>
    <row r="484" spans="1:189">
      <c r="A484" s="331"/>
      <c r="B484" s="369"/>
      <c r="C484" s="346"/>
      <c r="D484" s="316"/>
      <c r="F484" s="319"/>
    </row>
    <row r="485" spans="1:189">
      <c r="A485" s="331"/>
      <c r="B485" s="369"/>
      <c r="C485" s="346"/>
      <c r="D485" s="316"/>
      <c r="F485" s="319"/>
    </row>
    <row r="486" spans="1:189">
      <c r="A486" s="331"/>
      <c r="B486" s="369"/>
      <c r="C486" s="346"/>
      <c r="D486" s="316"/>
      <c r="F486" s="319"/>
    </row>
    <row r="487" spans="1:189">
      <c r="A487" s="331"/>
      <c r="B487" s="369"/>
      <c r="C487" s="346"/>
      <c r="D487" s="316"/>
      <c r="F487" s="319"/>
    </row>
    <row r="488" spans="1:189">
      <c r="A488" s="331"/>
      <c r="B488" s="369"/>
      <c r="D488" s="316"/>
      <c r="F488" s="319"/>
      <c r="I488" s="356"/>
      <c r="AG488" s="348"/>
      <c r="AH488" s="348"/>
      <c r="AI488" s="348"/>
      <c r="AJ488" s="348"/>
      <c r="AK488" s="348"/>
      <c r="AL488" s="348"/>
      <c r="AM488" s="348"/>
      <c r="AN488" s="348"/>
      <c r="AO488" s="351"/>
      <c r="AP488" s="351"/>
      <c r="AQ488" s="351"/>
      <c r="AR488" s="351"/>
      <c r="AS488" s="351"/>
      <c r="AT488" s="351"/>
      <c r="AU488" s="351"/>
      <c r="AV488" s="351"/>
      <c r="AW488" s="351"/>
      <c r="AX488" s="351"/>
      <c r="AY488" s="351"/>
      <c r="AZ488" s="351"/>
      <c r="BA488" s="351"/>
      <c r="BB488" s="351"/>
      <c r="BC488" s="351"/>
      <c r="BD488" s="351"/>
      <c r="BE488" s="351"/>
      <c r="BF488" s="351"/>
      <c r="BG488" s="351"/>
      <c r="BH488" s="351"/>
      <c r="BI488" s="351"/>
      <c r="BJ488" s="351"/>
      <c r="BK488" s="351"/>
      <c r="BL488" s="351"/>
      <c r="BM488" s="351"/>
      <c r="BN488" s="351"/>
      <c r="BO488" s="351"/>
      <c r="BP488" s="351"/>
      <c r="BQ488" s="351"/>
      <c r="BR488" s="351"/>
      <c r="BS488" s="351"/>
      <c r="BT488" s="351"/>
      <c r="BU488" s="351"/>
      <c r="BV488" s="351"/>
      <c r="BW488" s="351"/>
      <c r="BX488" s="351"/>
      <c r="BY488" s="351"/>
      <c r="BZ488" s="351"/>
      <c r="CA488" s="351"/>
      <c r="CB488" s="351"/>
      <c r="CC488" s="351"/>
      <c r="CD488" s="351"/>
      <c r="CE488" s="351"/>
      <c r="CF488" s="351"/>
      <c r="CG488" s="351"/>
      <c r="CH488" s="351"/>
      <c r="CI488" s="351"/>
      <c r="CJ488" s="351"/>
      <c r="CK488" s="351"/>
      <c r="CL488" s="351"/>
      <c r="CM488" s="351"/>
      <c r="CN488" s="351"/>
      <c r="CO488" s="351"/>
      <c r="CP488" s="351"/>
      <c r="CQ488" s="351"/>
      <c r="CR488" s="351"/>
      <c r="CS488" s="351"/>
      <c r="CT488" s="351"/>
      <c r="CU488" s="351"/>
      <c r="CV488" s="351"/>
      <c r="CW488" s="351"/>
      <c r="CX488" s="351"/>
      <c r="CY488" s="351"/>
      <c r="CZ488" s="351"/>
      <c r="DA488" s="351"/>
      <c r="DB488" s="351"/>
      <c r="DC488" s="351"/>
      <c r="DD488" s="351"/>
      <c r="DE488" s="351"/>
      <c r="DF488" s="351"/>
      <c r="DG488" s="351"/>
      <c r="DH488" s="351"/>
      <c r="DI488" s="351"/>
      <c r="DJ488" s="351"/>
      <c r="DK488" s="351"/>
      <c r="DL488" s="351"/>
      <c r="DM488" s="351"/>
      <c r="DN488" s="351"/>
      <c r="DO488" s="351"/>
      <c r="DP488" s="351"/>
      <c r="DQ488" s="351"/>
      <c r="DR488" s="351"/>
      <c r="DS488" s="351"/>
      <c r="DT488" s="351"/>
      <c r="DU488" s="351"/>
      <c r="DV488" s="351"/>
      <c r="DW488" s="351"/>
      <c r="DX488" s="351"/>
      <c r="DY488" s="351"/>
      <c r="DZ488" s="351"/>
      <c r="EA488" s="351"/>
      <c r="EB488" s="351"/>
      <c r="EC488" s="351"/>
      <c r="ED488" s="351"/>
      <c r="EE488" s="351"/>
      <c r="EF488" s="351"/>
      <c r="EG488" s="351"/>
      <c r="EH488" s="351"/>
      <c r="EI488" s="351"/>
      <c r="EJ488" s="351"/>
      <c r="EK488" s="351"/>
      <c r="EL488" s="351"/>
      <c r="EM488" s="351"/>
      <c r="EN488" s="351"/>
      <c r="EO488" s="351"/>
      <c r="EP488" s="351"/>
      <c r="EQ488" s="351"/>
      <c r="ER488" s="351"/>
      <c r="ES488" s="351"/>
      <c r="ET488" s="351"/>
      <c r="EU488" s="351"/>
      <c r="EV488" s="351"/>
      <c r="EW488" s="351"/>
      <c r="EX488" s="351"/>
      <c r="EY488" s="351"/>
      <c r="EZ488" s="351"/>
      <c r="FA488" s="351"/>
      <c r="FB488" s="351"/>
      <c r="FC488" s="351"/>
      <c r="FD488" s="351"/>
      <c r="FE488" s="351"/>
      <c r="FF488" s="351"/>
      <c r="FG488" s="351"/>
      <c r="FH488" s="351"/>
      <c r="FI488" s="351"/>
      <c r="FJ488" s="351"/>
      <c r="FK488" s="351"/>
      <c r="FL488" s="351"/>
      <c r="FM488" s="351"/>
      <c r="FN488" s="351"/>
      <c r="FO488" s="351"/>
      <c r="FP488" s="351"/>
      <c r="FQ488" s="351"/>
      <c r="FR488" s="351"/>
      <c r="FS488" s="351"/>
      <c r="FT488" s="351"/>
      <c r="FU488" s="351"/>
      <c r="FV488" s="351"/>
      <c r="FW488" s="351"/>
      <c r="FX488" s="351"/>
      <c r="FY488" s="351"/>
      <c r="FZ488" s="351"/>
      <c r="GA488" s="351"/>
      <c r="GB488" s="351"/>
      <c r="GC488" s="351"/>
      <c r="GD488" s="351"/>
      <c r="GE488" s="351"/>
      <c r="GF488" s="351"/>
      <c r="GG488" s="351"/>
    </row>
    <row r="489" spans="1:189">
      <c r="A489" s="331"/>
      <c r="B489" s="369"/>
      <c r="D489" s="316"/>
      <c r="F489" s="319"/>
      <c r="I489" s="356"/>
      <c r="AG489" s="348"/>
      <c r="AH489" s="348"/>
      <c r="AI489" s="348"/>
      <c r="AJ489" s="348"/>
      <c r="AK489" s="348"/>
      <c r="AL489" s="348"/>
      <c r="AM489" s="348"/>
      <c r="AN489" s="348"/>
      <c r="AO489" s="351"/>
      <c r="AP489" s="351"/>
      <c r="AQ489" s="351"/>
      <c r="AR489" s="351"/>
      <c r="AS489" s="351"/>
      <c r="AT489" s="351"/>
      <c r="AU489" s="351"/>
      <c r="AV489" s="351"/>
      <c r="AW489" s="351"/>
      <c r="AX489" s="351"/>
      <c r="AY489" s="351"/>
      <c r="AZ489" s="351"/>
      <c r="BA489" s="351"/>
      <c r="BB489" s="351"/>
      <c r="BC489" s="351"/>
      <c r="BD489" s="351"/>
      <c r="BE489" s="351"/>
      <c r="BF489" s="351"/>
      <c r="BG489" s="351"/>
      <c r="BH489" s="351"/>
      <c r="BI489" s="351"/>
      <c r="BJ489" s="351"/>
      <c r="BK489" s="351"/>
      <c r="BL489" s="351"/>
      <c r="BM489" s="351"/>
      <c r="BN489" s="351"/>
      <c r="BO489" s="351"/>
      <c r="BP489" s="351"/>
      <c r="BQ489" s="351"/>
      <c r="BR489" s="351"/>
      <c r="BS489" s="351"/>
      <c r="BT489" s="351"/>
      <c r="BU489" s="351"/>
      <c r="BV489" s="351"/>
      <c r="BW489" s="351"/>
      <c r="BX489" s="351"/>
      <c r="BY489" s="351"/>
      <c r="BZ489" s="351"/>
      <c r="CA489" s="351"/>
      <c r="CB489" s="351"/>
      <c r="CC489" s="351"/>
      <c r="CD489" s="351"/>
      <c r="CE489" s="351"/>
      <c r="CF489" s="351"/>
      <c r="CG489" s="351"/>
      <c r="CH489" s="351"/>
      <c r="CI489" s="351"/>
      <c r="CJ489" s="351"/>
      <c r="CK489" s="351"/>
      <c r="CL489" s="351"/>
      <c r="CM489" s="351"/>
      <c r="CN489" s="351"/>
      <c r="CO489" s="351"/>
      <c r="CP489" s="351"/>
      <c r="CQ489" s="351"/>
      <c r="CR489" s="351"/>
      <c r="CS489" s="351"/>
      <c r="CT489" s="351"/>
      <c r="CU489" s="351"/>
      <c r="CV489" s="351"/>
      <c r="CW489" s="351"/>
      <c r="CX489" s="351"/>
      <c r="CY489" s="351"/>
      <c r="CZ489" s="351"/>
      <c r="DA489" s="351"/>
      <c r="DB489" s="351"/>
      <c r="DC489" s="351"/>
      <c r="DD489" s="351"/>
      <c r="DE489" s="351"/>
      <c r="DF489" s="351"/>
      <c r="DG489" s="351"/>
      <c r="DH489" s="351"/>
      <c r="DI489" s="351"/>
      <c r="DJ489" s="351"/>
      <c r="DK489" s="351"/>
      <c r="DL489" s="351"/>
      <c r="DM489" s="351"/>
      <c r="DN489" s="351"/>
      <c r="DO489" s="351"/>
      <c r="DP489" s="351"/>
      <c r="DQ489" s="351"/>
      <c r="DR489" s="351"/>
      <c r="DS489" s="351"/>
      <c r="DT489" s="351"/>
      <c r="DU489" s="351"/>
      <c r="DV489" s="351"/>
      <c r="DW489" s="351"/>
      <c r="DX489" s="351"/>
      <c r="DY489" s="351"/>
      <c r="DZ489" s="351"/>
      <c r="EA489" s="351"/>
      <c r="EB489" s="351"/>
      <c r="EC489" s="351"/>
      <c r="ED489" s="351"/>
      <c r="EE489" s="351"/>
      <c r="EF489" s="351"/>
      <c r="EG489" s="351"/>
      <c r="EH489" s="351"/>
      <c r="EI489" s="351"/>
      <c r="EJ489" s="351"/>
      <c r="EK489" s="351"/>
      <c r="EL489" s="351"/>
      <c r="EM489" s="351"/>
      <c r="EN489" s="351"/>
      <c r="EO489" s="351"/>
      <c r="EP489" s="351"/>
      <c r="EQ489" s="351"/>
      <c r="ER489" s="351"/>
      <c r="ES489" s="351"/>
      <c r="ET489" s="351"/>
      <c r="EU489" s="351"/>
      <c r="EV489" s="351"/>
      <c r="EW489" s="351"/>
      <c r="EX489" s="351"/>
      <c r="EY489" s="351"/>
      <c r="EZ489" s="351"/>
      <c r="FA489" s="351"/>
      <c r="FB489" s="351"/>
      <c r="FC489" s="351"/>
      <c r="FD489" s="351"/>
      <c r="FE489" s="351"/>
      <c r="FF489" s="351"/>
      <c r="FG489" s="351"/>
      <c r="FH489" s="351"/>
      <c r="FI489" s="351"/>
      <c r="FJ489" s="351"/>
      <c r="FK489" s="351"/>
      <c r="FL489" s="351"/>
      <c r="FM489" s="351"/>
      <c r="FN489" s="351"/>
      <c r="FO489" s="351"/>
      <c r="FP489" s="351"/>
      <c r="FQ489" s="351"/>
      <c r="FR489" s="351"/>
      <c r="FS489" s="351"/>
      <c r="FT489" s="351"/>
      <c r="FU489" s="351"/>
      <c r="FV489" s="351"/>
      <c r="FW489" s="351"/>
      <c r="FX489" s="351"/>
      <c r="FY489" s="351"/>
      <c r="FZ489" s="351"/>
      <c r="GA489" s="351"/>
      <c r="GB489" s="351"/>
      <c r="GC489" s="351"/>
      <c r="GD489" s="351"/>
      <c r="GE489" s="351"/>
      <c r="GF489" s="351"/>
      <c r="GG489" s="351"/>
    </row>
    <row r="490" spans="1:189">
      <c r="A490" s="331"/>
      <c r="B490" s="369"/>
      <c r="C490" s="346"/>
      <c r="D490" s="316"/>
      <c r="F490" s="319"/>
    </row>
    <row r="491" spans="1:189">
      <c r="A491" s="331"/>
      <c r="B491" s="369"/>
      <c r="F491" s="319"/>
      <c r="AG491" s="348"/>
      <c r="AH491" s="348"/>
      <c r="AI491" s="348"/>
      <c r="AJ491" s="348"/>
      <c r="AK491" s="348"/>
      <c r="AL491" s="348"/>
      <c r="AM491" s="348"/>
      <c r="AN491" s="348"/>
      <c r="AO491" s="351"/>
      <c r="AP491" s="351"/>
      <c r="AQ491" s="351"/>
      <c r="AR491" s="351"/>
      <c r="AS491" s="351"/>
      <c r="AT491" s="351"/>
      <c r="AU491" s="351"/>
      <c r="AV491" s="351"/>
      <c r="AW491" s="351"/>
      <c r="AX491" s="351"/>
      <c r="AY491" s="351"/>
      <c r="AZ491" s="351"/>
      <c r="BA491" s="351"/>
      <c r="BB491" s="351"/>
      <c r="BC491" s="351"/>
      <c r="BD491" s="351"/>
      <c r="BE491" s="351"/>
      <c r="BF491" s="351"/>
      <c r="BG491" s="351"/>
      <c r="BH491" s="351"/>
      <c r="BI491" s="351"/>
      <c r="BJ491" s="351"/>
      <c r="BK491" s="351"/>
      <c r="BL491" s="351"/>
      <c r="BM491" s="351"/>
      <c r="BN491" s="351"/>
      <c r="BO491" s="351"/>
      <c r="BP491" s="351"/>
      <c r="BQ491" s="351"/>
      <c r="BR491" s="351"/>
      <c r="BS491" s="351"/>
      <c r="BT491" s="351"/>
      <c r="BU491" s="351"/>
      <c r="BV491" s="351"/>
      <c r="BW491" s="351"/>
      <c r="BX491" s="351"/>
      <c r="BY491" s="351"/>
      <c r="BZ491" s="351"/>
      <c r="CA491" s="351"/>
      <c r="CB491" s="351"/>
      <c r="CC491" s="351"/>
      <c r="CD491" s="351"/>
      <c r="CE491" s="351"/>
      <c r="CF491" s="351"/>
      <c r="CG491" s="351"/>
      <c r="CH491" s="351"/>
      <c r="CI491" s="351"/>
      <c r="CJ491" s="351"/>
      <c r="CK491" s="351"/>
      <c r="CL491" s="351"/>
      <c r="CM491" s="351"/>
      <c r="CN491" s="351"/>
      <c r="CO491" s="351"/>
      <c r="CP491" s="351"/>
      <c r="CQ491" s="351"/>
      <c r="CR491" s="351"/>
      <c r="CS491" s="351"/>
      <c r="CT491" s="351"/>
      <c r="CU491" s="351"/>
      <c r="CV491" s="351"/>
      <c r="CW491" s="351"/>
      <c r="CX491" s="351"/>
      <c r="CY491" s="351"/>
      <c r="CZ491" s="351"/>
      <c r="DA491" s="351"/>
      <c r="DB491" s="351"/>
      <c r="DC491" s="351"/>
      <c r="DD491" s="351"/>
      <c r="DE491" s="351"/>
      <c r="DF491" s="351"/>
      <c r="DG491" s="351"/>
      <c r="DH491" s="351"/>
      <c r="DI491" s="351"/>
      <c r="DJ491" s="351"/>
      <c r="DK491" s="351"/>
      <c r="DL491" s="351"/>
      <c r="DM491" s="351"/>
      <c r="DN491" s="351"/>
      <c r="DO491" s="351"/>
      <c r="DP491" s="351"/>
      <c r="DQ491" s="351"/>
      <c r="DR491" s="351"/>
      <c r="DS491" s="351"/>
      <c r="DT491" s="351"/>
      <c r="DU491" s="351"/>
      <c r="DV491" s="351"/>
      <c r="DW491" s="351"/>
      <c r="DX491" s="351"/>
      <c r="DY491" s="351"/>
      <c r="DZ491" s="351"/>
      <c r="EA491" s="351"/>
      <c r="EB491" s="351"/>
      <c r="EC491" s="351"/>
      <c r="ED491" s="351"/>
      <c r="EE491" s="351"/>
      <c r="EF491" s="351"/>
      <c r="EG491" s="351"/>
      <c r="EH491" s="351"/>
      <c r="EI491" s="351"/>
      <c r="EJ491" s="351"/>
      <c r="EK491" s="351"/>
      <c r="EL491" s="351"/>
      <c r="EM491" s="351"/>
      <c r="EN491" s="351"/>
      <c r="EO491" s="351"/>
      <c r="EP491" s="351"/>
      <c r="EQ491" s="351"/>
      <c r="ER491" s="351"/>
      <c r="ES491" s="351"/>
      <c r="ET491" s="351"/>
      <c r="EU491" s="351"/>
      <c r="EV491" s="351"/>
      <c r="EW491" s="351"/>
      <c r="EX491" s="351"/>
      <c r="EY491" s="351"/>
      <c r="EZ491" s="351"/>
      <c r="FA491" s="351"/>
      <c r="FB491" s="351"/>
      <c r="FC491" s="351"/>
      <c r="FD491" s="351"/>
      <c r="FE491" s="351"/>
      <c r="FF491" s="351"/>
      <c r="FG491" s="351"/>
      <c r="FH491" s="351"/>
      <c r="FI491" s="351"/>
      <c r="FJ491" s="351"/>
      <c r="FK491" s="351"/>
      <c r="FL491" s="351"/>
      <c r="FM491" s="351"/>
      <c r="FN491" s="351"/>
      <c r="FO491" s="351"/>
      <c r="FP491" s="351"/>
      <c r="FQ491" s="351"/>
      <c r="FR491" s="351"/>
      <c r="FS491" s="351"/>
      <c r="FT491" s="351"/>
      <c r="FU491" s="351"/>
      <c r="FV491" s="351"/>
      <c r="FW491" s="351"/>
      <c r="FX491" s="351"/>
      <c r="FY491" s="351"/>
      <c r="FZ491" s="351"/>
      <c r="GA491" s="351"/>
      <c r="GB491" s="351"/>
      <c r="GC491" s="351"/>
      <c r="GD491" s="351"/>
      <c r="GE491" s="351"/>
      <c r="GF491" s="351"/>
      <c r="GG491" s="351"/>
    </row>
    <row r="492" spans="1:189">
      <c r="A492" s="331"/>
      <c r="B492" s="369"/>
      <c r="C492" s="346"/>
      <c r="D492" s="316"/>
      <c r="F492" s="319"/>
      <c r="AG492" s="348"/>
      <c r="AH492" s="348"/>
      <c r="AI492" s="348"/>
      <c r="AJ492" s="348"/>
      <c r="AK492" s="348"/>
      <c r="AL492" s="348"/>
      <c r="AM492" s="348"/>
      <c r="AN492" s="348"/>
      <c r="AO492" s="351"/>
      <c r="AP492" s="351"/>
      <c r="AQ492" s="351"/>
      <c r="AR492" s="351"/>
      <c r="AS492" s="351"/>
      <c r="AT492" s="351"/>
      <c r="AU492" s="351"/>
      <c r="AV492" s="351"/>
      <c r="AW492" s="351"/>
      <c r="AX492" s="351"/>
      <c r="AY492" s="351"/>
      <c r="AZ492" s="351"/>
      <c r="BA492" s="351"/>
      <c r="BB492" s="351"/>
      <c r="BC492" s="351"/>
      <c r="BD492" s="351"/>
      <c r="BE492" s="351"/>
      <c r="BF492" s="351"/>
      <c r="BG492" s="351"/>
      <c r="BH492" s="351"/>
      <c r="BI492" s="351"/>
      <c r="BJ492" s="351"/>
      <c r="BK492" s="351"/>
      <c r="BL492" s="351"/>
      <c r="BM492" s="351"/>
      <c r="BN492" s="351"/>
      <c r="BO492" s="351"/>
      <c r="BP492" s="351"/>
      <c r="BQ492" s="351"/>
      <c r="BR492" s="351"/>
      <c r="BS492" s="351"/>
      <c r="BT492" s="351"/>
      <c r="BU492" s="351"/>
      <c r="BV492" s="351"/>
      <c r="BW492" s="351"/>
      <c r="BX492" s="351"/>
      <c r="BY492" s="351"/>
      <c r="BZ492" s="351"/>
      <c r="CA492" s="351"/>
      <c r="CB492" s="351"/>
      <c r="CC492" s="351"/>
      <c r="CD492" s="351"/>
      <c r="CE492" s="351"/>
      <c r="CF492" s="351"/>
      <c r="CG492" s="351"/>
      <c r="CH492" s="351"/>
      <c r="CI492" s="351"/>
      <c r="CJ492" s="351"/>
      <c r="CK492" s="351"/>
      <c r="CL492" s="351"/>
      <c r="CM492" s="351"/>
      <c r="CN492" s="351"/>
      <c r="CO492" s="351"/>
      <c r="CP492" s="351"/>
      <c r="CQ492" s="351"/>
      <c r="CR492" s="351"/>
      <c r="CS492" s="351"/>
      <c r="CT492" s="351"/>
      <c r="CU492" s="351"/>
      <c r="CV492" s="351"/>
      <c r="CW492" s="351"/>
      <c r="CX492" s="351"/>
      <c r="CY492" s="351"/>
      <c r="CZ492" s="351"/>
      <c r="DA492" s="351"/>
      <c r="DB492" s="351"/>
      <c r="DC492" s="351"/>
      <c r="DD492" s="351"/>
      <c r="DE492" s="351"/>
      <c r="DF492" s="351"/>
      <c r="DG492" s="351"/>
      <c r="DH492" s="351"/>
      <c r="DI492" s="351"/>
      <c r="DJ492" s="351"/>
      <c r="DK492" s="351"/>
      <c r="DL492" s="351"/>
      <c r="DM492" s="351"/>
      <c r="DN492" s="351"/>
      <c r="DO492" s="351"/>
      <c r="DP492" s="351"/>
      <c r="DQ492" s="351"/>
      <c r="DR492" s="351"/>
      <c r="DS492" s="351"/>
      <c r="DT492" s="351"/>
      <c r="DU492" s="351"/>
      <c r="DV492" s="351"/>
      <c r="DW492" s="351"/>
      <c r="DX492" s="351"/>
      <c r="DY492" s="351"/>
      <c r="DZ492" s="351"/>
      <c r="EA492" s="351"/>
      <c r="EB492" s="351"/>
      <c r="EC492" s="351"/>
      <c r="ED492" s="351"/>
      <c r="EE492" s="351"/>
      <c r="EF492" s="351"/>
      <c r="EG492" s="351"/>
      <c r="EH492" s="351"/>
      <c r="EI492" s="351"/>
      <c r="EJ492" s="351"/>
      <c r="EK492" s="351"/>
      <c r="EL492" s="351"/>
      <c r="EM492" s="351"/>
      <c r="EN492" s="351"/>
      <c r="EO492" s="351"/>
      <c r="EP492" s="351"/>
      <c r="EQ492" s="351"/>
      <c r="ER492" s="351"/>
      <c r="ES492" s="351"/>
      <c r="ET492" s="351"/>
      <c r="EU492" s="351"/>
      <c r="EV492" s="351"/>
      <c r="EW492" s="351"/>
      <c r="EX492" s="351"/>
      <c r="EY492" s="351"/>
      <c r="EZ492" s="351"/>
      <c r="FA492" s="351"/>
      <c r="FB492" s="351"/>
      <c r="FC492" s="351"/>
      <c r="FD492" s="351"/>
      <c r="FE492" s="351"/>
      <c r="FF492" s="351"/>
      <c r="FG492" s="351"/>
      <c r="FH492" s="351"/>
      <c r="FI492" s="351"/>
      <c r="FJ492" s="351"/>
      <c r="FK492" s="351"/>
      <c r="FL492" s="351"/>
      <c r="FM492" s="351"/>
      <c r="FN492" s="351"/>
      <c r="FO492" s="351"/>
      <c r="FP492" s="351"/>
      <c r="FQ492" s="351"/>
      <c r="FR492" s="351"/>
      <c r="FS492" s="351"/>
      <c r="FT492" s="351"/>
      <c r="FU492" s="351"/>
      <c r="FV492" s="351"/>
      <c r="FW492" s="351"/>
      <c r="FX492" s="351"/>
      <c r="FY492" s="351"/>
      <c r="FZ492" s="351"/>
      <c r="GA492" s="351"/>
      <c r="GB492" s="351"/>
      <c r="GC492" s="351"/>
      <c r="GD492" s="351"/>
      <c r="GE492" s="351"/>
      <c r="GF492" s="351"/>
      <c r="GG492" s="351"/>
    </row>
    <row r="493" spans="1:189">
      <c r="A493" s="331"/>
      <c r="B493" s="369"/>
      <c r="C493" s="346"/>
      <c r="D493" s="316"/>
      <c r="F493" s="319"/>
    </row>
    <row r="494" spans="1:189">
      <c r="A494" s="331"/>
      <c r="B494" s="369"/>
      <c r="C494" s="346"/>
      <c r="D494" s="316"/>
      <c r="F494" s="319"/>
    </row>
    <row r="495" spans="1:189">
      <c r="A495" s="331"/>
      <c r="B495" s="369"/>
      <c r="C495" s="346"/>
      <c r="D495" s="316"/>
      <c r="F495" s="319"/>
      <c r="AG495" s="348"/>
      <c r="AH495" s="348"/>
      <c r="AI495" s="348"/>
      <c r="AJ495" s="348"/>
      <c r="AK495" s="348"/>
      <c r="AL495" s="348"/>
      <c r="AM495" s="348"/>
      <c r="AN495" s="348"/>
      <c r="AO495" s="351"/>
      <c r="AP495" s="351"/>
      <c r="AQ495" s="351"/>
      <c r="AR495" s="351"/>
      <c r="AS495" s="351"/>
      <c r="AT495" s="351"/>
      <c r="AU495" s="351"/>
      <c r="AV495" s="351"/>
      <c r="AW495" s="351"/>
      <c r="AX495" s="351"/>
      <c r="AY495" s="351"/>
      <c r="AZ495" s="351"/>
      <c r="BA495" s="351"/>
      <c r="BB495" s="351"/>
      <c r="BC495" s="351"/>
      <c r="BD495" s="351"/>
      <c r="BE495" s="351"/>
      <c r="BF495" s="351"/>
      <c r="BG495" s="351"/>
      <c r="BH495" s="351"/>
      <c r="BI495" s="351"/>
      <c r="BJ495" s="351"/>
      <c r="BK495" s="351"/>
      <c r="BL495" s="351"/>
      <c r="BM495" s="351"/>
      <c r="BN495" s="351"/>
      <c r="BO495" s="351"/>
      <c r="BP495" s="351"/>
      <c r="BQ495" s="351"/>
      <c r="BR495" s="351"/>
      <c r="BS495" s="351"/>
      <c r="BT495" s="351"/>
      <c r="BU495" s="351"/>
      <c r="BV495" s="351"/>
      <c r="BW495" s="351"/>
      <c r="BX495" s="351"/>
      <c r="BY495" s="351"/>
      <c r="BZ495" s="351"/>
      <c r="CA495" s="351"/>
      <c r="CB495" s="351"/>
      <c r="CC495" s="351"/>
      <c r="CD495" s="351"/>
      <c r="CE495" s="351"/>
      <c r="CF495" s="351"/>
      <c r="CG495" s="351"/>
      <c r="CH495" s="351"/>
      <c r="CI495" s="351"/>
      <c r="CJ495" s="351"/>
      <c r="CK495" s="351"/>
      <c r="CL495" s="351"/>
      <c r="CM495" s="351"/>
      <c r="CN495" s="351"/>
      <c r="CO495" s="351"/>
      <c r="CP495" s="351"/>
      <c r="CQ495" s="351"/>
      <c r="CR495" s="351"/>
      <c r="CS495" s="351"/>
      <c r="CT495" s="351"/>
      <c r="CU495" s="351"/>
      <c r="CV495" s="351"/>
      <c r="CW495" s="351"/>
      <c r="CX495" s="351"/>
      <c r="CY495" s="351"/>
      <c r="CZ495" s="351"/>
      <c r="DA495" s="351"/>
      <c r="DB495" s="351"/>
      <c r="DC495" s="351"/>
      <c r="DD495" s="351"/>
      <c r="DE495" s="351"/>
      <c r="DF495" s="351"/>
      <c r="DG495" s="351"/>
      <c r="DH495" s="351"/>
      <c r="DI495" s="351"/>
      <c r="DJ495" s="351"/>
      <c r="DK495" s="351"/>
      <c r="DL495" s="351"/>
      <c r="DM495" s="351"/>
      <c r="DN495" s="351"/>
      <c r="DO495" s="351"/>
      <c r="DP495" s="351"/>
      <c r="DQ495" s="351"/>
      <c r="DR495" s="351"/>
      <c r="DS495" s="351"/>
      <c r="DT495" s="351"/>
      <c r="DU495" s="351"/>
      <c r="DV495" s="351"/>
      <c r="DW495" s="351"/>
      <c r="DX495" s="351"/>
      <c r="DY495" s="351"/>
      <c r="DZ495" s="351"/>
      <c r="EA495" s="351"/>
      <c r="EB495" s="351"/>
      <c r="EC495" s="351"/>
      <c r="ED495" s="351"/>
      <c r="EE495" s="351"/>
      <c r="EF495" s="351"/>
      <c r="EG495" s="351"/>
      <c r="EH495" s="351"/>
      <c r="EI495" s="351"/>
      <c r="EJ495" s="351"/>
      <c r="EK495" s="351"/>
      <c r="EL495" s="351"/>
      <c r="EM495" s="351"/>
      <c r="EN495" s="351"/>
      <c r="EO495" s="351"/>
      <c r="EP495" s="351"/>
      <c r="EQ495" s="351"/>
      <c r="ER495" s="351"/>
      <c r="ES495" s="351"/>
      <c r="ET495" s="351"/>
      <c r="EU495" s="351"/>
      <c r="EV495" s="351"/>
      <c r="EW495" s="351"/>
      <c r="EX495" s="351"/>
      <c r="EY495" s="351"/>
      <c r="EZ495" s="351"/>
      <c r="FA495" s="351"/>
      <c r="FB495" s="351"/>
      <c r="FC495" s="351"/>
      <c r="FD495" s="351"/>
      <c r="FE495" s="351"/>
      <c r="FF495" s="351"/>
      <c r="FG495" s="351"/>
      <c r="FH495" s="351"/>
      <c r="FI495" s="351"/>
      <c r="FJ495" s="351"/>
      <c r="FK495" s="351"/>
      <c r="FL495" s="351"/>
      <c r="FM495" s="351"/>
      <c r="FN495" s="351"/>
      <c r="FO495" s="351"/>
      <c r="FP495" s="351"/>
      <c r="FQ495" s="351"/>
      <c r="FR495" s="351"/>
      <c r="FS495" s="351"/>
      <c r="FT495" s="351"/>
      <c r="FU495" s="351"/>
      <c r="FV495" s="351"/>
      <c r="FW495" s="351"/>
      <c r="FX495" s="351"/>
      <c r="FY495" s="351"/>
      <c r="FZ495" s="351"/>
      <c r="GA495" s="351"/>
      <c r="GB495" s="351"/>
      <c r="GC495" s="351"/>
      <c r="GD495" s="351"/>
      <c r="GE495" s="351"/>
      <c r="GF495" s="351"/>
      <c r="GG495" s="351"/>
    </row>
    <row r="496" spans="1:189">
      <c r="A496" s="331"/>
      <c r="B496" s="369"/>
      <c r="C496" s="346"/>
      <c r="D496" s="316"/>
      <c r="F496" s="319"/>
    </row>
    <row r="497" spans="1:189">
      <c r="A497" s="331"/>
      <c r="B497" s="369"/>
      <c r="C497" s="346"/>
      <c r="D497" s="316"/>
      <c r="F497" s="319"/>
    </row>
    <row r="498" spans="1:189">
      <c r="A498" s="331"/>
      <c r="B498" s="369"/>
      <c r="C498" s="346"/>
      <c r="D498" s="316"/>
      <c r="F498" s="319"/>
    </row>
    <row r="499" spans="1:189">
      <c r="A499" s="331"/>
      <c r="B499" s="369"/>
      <c r="D499" s="316"/>
      <c r="F499" s="319"/>
      <c r="I499" s="375"/>
    </row>
    <row r="500" spans="1:189">
      <c r="A500" s="331"/>
      <c r="B500" s="369"/>
      <c r="D500" s="316"/>
      <c r="F500" s="319"/>
      <c r="I500" s="356"/>
    </row>
    <row r="501" spans="1:189">
      <c r="A501" s="331"/>
      <c r="B501" s="369"/>
      <c r="D501" s="316"/>
      <c r="F501" s="319"/>
      <c r="I501" s="356"/>
    </row>
    <row r="502" spans="1:189">
      <c r="A502" s="331"/>
      <c r="B502" s="369"/>
      <c r="F502" s="319"/>
      <c r="I502" s="356"/>
      <c r="AG502" s="348"/>
      <c r="AH502" s="348"/>
      <c r="AI502" s="348"/>
      <c r="AJ502" s="348"/>
      <c r="AK502" s="348"/>
      <c r="AL502" s="348"/>
      <c r="AM502" s="348"/>
      <c r="AN502" s="348"/>
      <c r="AO502" s="351"/>
      <c r="AP502" s="351"/>
      <c r="AQ502" s="351"/>
      <c r="AR502" s="351"/>
      <c r="AS502" s="351"/>
      <c r="AT502" s="351"/>
      <c r="AU502" s="351"/>
      <c r="AV502" s="351"/>
      <c r="AW502" s="351"/>
      <c r="AX502" s="351"/>
      <c r="AY502" s="351"/>
      <c r="AZ502" s="351"/>
      <c r="BA502" s="351"/>
      <c r="BB502" s="351"/>
      <c r="BC502" s="351"/>
      <c r="BD502" s="351"/>
      <c r="BE502" s="351"/>
      <c r="BF502" s="351"/>
      <c r="BG502" s="351"/>
      <c r="BH502" s="351"/>
      <c r="BI502" s="351"/>
      <c r="BJ502" s="351"/>
      <c r="BK502" s="351"/>
      <c r="BL502" s="351"/>
      <c r="BM502" s="351"/>
      <c r="BN502" s="351"/>
      <c r="BO502" s="351"/>
      <c r="BP502" s="351"/>
      <c r="BQ502" s="351"/>
      <c r="BR502" s="351"/>
      <c r="BS502" s="351"/>
      <c r="BT502" s="351"/>
      <c r="BU502" s="351"/>
      <c r="BV502" s="351"/>
      <c r="BW502" s="351"/>
      <c r="BX502" s="351"/>
      <c r="BY502" s="351"/>
      <c r="BZ502" s="351"/>
      <c r="CA502" s="351"/>
      <c r="CB502" s="351"/>
      <c r="CC502" s="351"/>
      <c r="CD502" s="351"/>
      <c r="CE502" s="351"/>
      <c r="CF502" s="351"/>
      <c r="CG502" s="351"/>
      <c r="CH502" s="351"/>
      <c r="CI502" s="351"/>
      <c r="CJ502" s="351"/>
      <c r="CK502" s="351"/>
      <c r="CL502" s="351"/>
      <c r="CM502" s="351"/>
      <c r="CN502" s="351"/>
      <c r="CO502" s="351"/>
      <c r="CP502" s="351"/>
      <c r="CQ502" s="351"/>
      <c r="CR502" s="351"/>
      <c r="CS502" s="351"/>
      <c r="CT502" s="351"/>
      <c r="CU502" s="351"/>
      <c r="CV502" s="351"/>
      <c r="CW502" s="351"/>
      <c r="CX502" s="351"/>
      <c r="CY502" s="351"/>
      <c r="CZ502" s="351"/>
      <c r="DA502" s="351"/>
      <c r="DB502" s="351"/>
      <c r="DC502" s="351"/>
      <c r="DD502" s="351"/>
      <c r="DE502" s="351"/>
      <c r="DF502" s="351"/>
      <c r="DG502" s="351"/>
      <c r="DH502" s="351"/>
      <c r="DI502" s="351"/>
      <c r="DJ502" s="351"/>
      <c r="DK502" s="351"/>
      <c r="DL502" s="351"/>
      <c r="DM502" s="351"/>
      <c r="DN502" s="351"/>
      <c r="DO502" s="351"/>
      <c r="DP502" s="351"/>
      <c r="DQ502" s="351"/>
      <c r="DR502" s="351"/>
      <c r="DS502" s="351"/>
      <c r="DT502" s="351"/>
      <c r="DU502" s="351"/>
      <c r="DV502" s="351"/>
      <c r="DW502" s="351"/>
      <c r="DX502" s="351"/>
      <c r="DY502" s="351"/>
      <c r="DZ502" s="351"/>
      <c r="EA502" s="351"/>
      <c r="EB502" s="351"/>
      <c r="EC502" s="351"/>
      <c r="ED502" s="351"/>
      <c r="EE502" s="351"/>
      <c r="EF502" s="351"/>
      <c r="EG502" s="351"/>
      <c r="EH502" s="351"/>
      <c r="EI502" s="351"/>
      <c r="EJ502" s="351"/>
      <c r="EK502" s="351"/>
      <c r="EL502" s="351"/>
      <c r="EM502" s="351"/>
      <c r="EN502" s="351"/>
      <c r="EO502" s="351"/>
      <c r="EP502" s="351"/>
      <c r="EQ502" s="351"/>
      <c r="ER502" s="351"/>
      <c r="ES502" s="351"/>
      <c r="ET502" s="351"/>
      <c r="EU502" s="351"/>
      <c r="EV502" s="351"/>
      <c r="EW502" s="351"/>
      <c r="EX502" s="351"/>
      <c r="EY502" s="351"/>
      <c r="EZ502" s="351"/>
      <c r="FA502" s="351"/>
      <c r="FB502" s="351"/>
      <c r="FC502" s="351"/>
      <c r="FD502" s="351"/>
      <c r="FE502" s="351"/>
      <c r="FF502" s="351"/>
      <c r="FG502" s="351"/>
      <c r="FH502" s="351"/>
      <c r="FI502" s="351"/>
      <c r="FJ502" s="351"/>
      <c r="FK502" s="351"/>
      <c r="FL502" s="351"/>
      <c r="FM502" s="351"/>
      <c r="FN502" s="351"/>
      <c r="FO502" s="351"/>
      <c r="FP502" s="351"/>
      <c r="FQ502" s="351"/>
      <c r="FR502" s="351"/>
      <c r="FS502" s="351"/>
      <c r="FT502" s="351"/>
      <c r="FU502" s="351"/>
      <c r="FV502" s="351"/>
      <c r="FW502" s="351"/>
      <c r="FX502" s="351"/>
      <c r="FY502" s="351"/>
      <c r="FZ502" s="351"/>
      <c r="GA502" s="351"/>
      <c r="GB502" s="351"/>
      <c r="GC502" s="351"/>
      <c r="GD502" s="351"/>
      <c r="GE502" s="351"/>
      <c r="GF502" s="351"/>
      <c r="GG502" s="351"/>
    </row>
    <row r="503" spans="1:189">
      <c r="A503" s="331"/>
      <c r="B503" s="369"/>
      <c r="C503" s="346"/>
      <c r="D503" s="316"/>
      <c r="F503" s="319"/>
    </row>
    <row r="504" spans="1:189">
      <c r="A504" s="331"/>
      <c r="B504" s="369"/>
      <c r="C504" s="346"/>
      <c r="D504" s="316"/>
      <c r="F504" s="319"/>
    </row>
    <row r="505" spans="1:189">
      <c r="A505" s="331"/>
      <c r="B505" s="369"/>
      <c r="C505" s="346"/>
      <c r="D505" s="316"/>
      <c r="F505" s="319"/>
    </row>
    <row r="506" spans="1:189">
      <c r="A506" s="331"/>
      <c r="B506" s="369"/>
      <c r="C506" s="346"/>
      <c r="D506" s="316"/>
      <c r="F506" s="319"/>
    </row>
    <row r="507" spans="1:189">
      <c r="A507" s="331"/>
      <c r="B507" s="369"/>
      <c r="C507" s="346"/>
      <c r="D507" s="316"/>
      <c r="F507" s="319"/>
    </row>
    <row r="508" spans="1:189">
      <c r="A508" s="331"/>
      <c r="B508" s="369"/>
      <c r="C508" s="346"/>
      <c r="D508" s="316"/>
      <c r="F508" s="319"/>
    </row>
    <row r="509" spans="1:189">
      <c r="A509" s="331"/>
      <c r="B509" s="369"/>
      <c r="D509" s="316"/>
      <c r="F509" s="319"/>
      <c r="I509" s="356"/>
    </row>
    <row r="510" spans="1:189">
      <c r="A510" s="331"/>
      <c r="B510" s="369"/>
      <c r="C510" s="346"/>
      <c r="D510" s="316"/>
      <c r="F510" s="319"/>
      <c r="I510" s="356"/>
      <c r="P510" s="646"/>
    </row>
    <row r="511" spans="1:189">
      <c r="A511" s="331"/>
      <c r="B511" s="369"/>
      <c r="C511" s="346"/>
      <c r="D511" s="316"/>
      <c r="F511" s="319"/>
    </row>
    <row r="512" spans="1:189">
      <c r="A512" s="331"/>
      <c r="C512" s="346"/>
      <c r="D512" s="316"/>
      <c r="F512" s="319"/>
    </row>
    <row r="513" spans="1:189">
      <c r="A513" s="331"/>
      <c r="B513" s="346"/>
      <c r="C513" s="346"/>
      <c r="D513" s="316"/>
      <c r="F513" s="319"/>
      <c r="AG513" s="348"/>
      <c r="AH513" s="348"/>
      <c r="AI513" s="348"/>
      <c r="AJ513" s="348"/>
      <c r="AK513" s="348"/>
      <c r="AL513" s="348"/>
      <c r="AM513" s="348"/>
      <c r="AN513" s="348"/>
      <c r="AO513" s="351"/>
      <c r="AP513" s="351"/>
      <c r="AQ513" s="351"/>
      <c r="AR513" s="351"/>
      <c r="AS513" s="351"/>
      <c r="AT513" s="351"/>
      <c r="AU513" s="351"/>
      <c r="AV513" s="351"/>
      <c r="AW513" s="351"/>
      <c r="AX513" s="351"/>
      <c r="AY513" s="351"/>
      <c r="AZ513" s="351"/>
      <c r="BA513" s="351"/>
      <c r="BB513" s="351"/>
      <c r="BC513" s="351"/>
      <c r="BD513" s="351"/>
      <c r="BE513" s="351"/>
      <c r="BF513" s="351"/>
      <c r="BG513" s="351"/>
      <c r="BH513" s="351"/>
      <c r="BI513" s="351"/>
      <c r="BJ513" s="351"/>
      <c r="BK513" s="351"/>
      <c r="BL513" s="351"/>
      <c r="BM513" s="351"/>
      <c r="BN513" s="351"/>
      <c r="BO513" s="351"/>
      <c r="BP513" s="351"/>
      <c r="BQ513" s="351"/>
      <c r="BR513" s="351"/>
      <c r="BS513" s="351"/>
      <c r="BT513" s="351"/>
      <c r="BU513" s="351"/>
      <c r="BV513" s="351"/>
      <c r="BW513" s="351"/>
      <c r="BX513" s="351"/>
      <c r="BY513" s="351"/>
      <c r="BZ513" s="351"/>
      <c r="CA513" s="351"/>
      <c r="CB513" s="351"/>
      <c r="CC513" s="351"/>
      <c r="CD513" s="351"/>
      <c r="CE513" s="351"/>
      <c r="CF513" s="351"/>
      <c r="CG513" s="351"/>
      <c r="CH513" s="351"/>
      <c r="CI513" s="351"/>
      <c r="CJ513" s="351"/>
      <c r="CK513" s="351"/>
      <c r="CL513" s="351"/>
      <c r="CM513" s="351"/>
      <c r="CN513" s="351"/>
      <c r="CO513" s="351"/>
      <c r="CP513" s="351"/>
      <c r="CQ513" s="351"/>
      <c r="CR513" s="351"/>
      <c r="CS513" s="351"/>
      <c r="CT513" s="351"/>
      <c r="CU513" s="351"/>
      <c r="CV513" s="351"/>
      <c r="CW513" s="351"/>
      <c r="CX513" s="351"/>
      <c r="CY513" s="351"/>
      <c r="CZ513" s="351"/>
      <c r="DA513" s="351"/>
      <c r="DB513" s="351"/>
      <c r="DC513" s="351"/>
      <c r="DD513" s="351"/>
      <c r="DE513" s="351"/>
      <c r="DF513" s="351"/>
      <c r="DG513" s="351"/>
      <c r="DH513" s="351"/>
      <c r="DI513" s="351"/>
      <c r="DJ513" s="351"/>
      <c r="DK513" s="351"/>
      <c r="DL513" s="351"/>
      <c r="DM513" s="351"/>
      <c r="DN513" s="351"/>
      <c r="DO513" s="351"/>
      <c r="DP513" s="351"/>
      <c r="DQ513" s="351"/>
      <c r="DR513" s="351"/>
      <c r="DS513" s="351"/>
      <c r="DT513" s="351"/>
      <c r="DU513" s="351"/>
      <c r="DV513" s="351"/>
      <c r="DW513" s="351"/>
      <c r="DX513" s="351"/>
      <c r="DY513" s="351"/>
      <c r="DZ513" s="351"/>
      <c r="EA513" s="351"/>
      <c r="EB513" s="351"/>
      <c r="EC513" s="351"/>
      <c r="ED513" s="351"/>
      <c r="EE513" s="351"/>
      <c r="EF513" s="351"/>
      <c r="EG513" s="351"/>
      <c r="EH513" s="351"/>
      <c r="EI513" s="351"/>
      <c r="EJ513" s="351"/>
      <c r="EK513" s="351"/>
      <c r="EL513" s="351"/>
      <c r="EM513" s="351"/>
      <c r="EN513" s="351"/>
      <c r="EO513" s="351"/>
      <c r="EP513" s="351"/>
      <c r="EQ513" s="351"/>
      <c r="ER513" s="351"/>
      <c r="ES513" s="351"/>
      <c r="ET513" s="351"/>
      <c r="EU513" s="351"/>
      <c r="EV513" s="351"/>
      <c r="EW513" s="351"/>
      <c r="EX513" s="351"/>
      <c r="EY513" s="351"/>
      <c r="EZ513" s="351"/>
      <c r="FA513" s="351"/>
      <c r="FB513" s="351"/>
      <c r="FC513" s="351"/>
      <c r="FD513" s="351"/>
      <c r="FE513" s="351"/>
      <c r="FF513" s="351"/>
      <c r="FG513" s="351"/>
      <c r="FH513" s="351"/>
      <c r="FI513" s="351"/>
      <c r="FJ513" s="351"/>
      <c r="FK513" s="351"/>
      <c r="FL513" s="351"/>
      <c r="FM513" s="351"/>
      <c r="FN513" s="351"/>
      <c r="FO513" s="351"/>
      <c r="FP513" s="351"/>
      <c r="FQ513" s="351"/>
      <c r="FR513" s="351"/>
      <c r="FS513" s="351"/>
      <c r="FT513" s="351"/>
      <c r="FU513" s="351"/>
      <c r="FV513" s="351"/>
      <c r="FW513" s="351"/>
      <c r="FX513" s="351"/>
      <c r="FY513" s="351"/>
      <c r="FZ513" s="351"/>
      <c r="GA513" s="351"/>
      <c r="GB513" s="351"/>
      <c r="GC513" s="351"/>
      <c r="GD513" s="351"/>
      <c r="GE513" s="351"/>
      <c r="GF513" s="351"/>
      <c r="GG513" s="351"/>
    </row>
    <row r="514" spans="1:189">
      <c r="A514" s="331"/>
      <c r="B514" s="346"/>
      <c r="C514" s="346"/>
      <c r="F514" s="319"/>
      <c r="AG514" s="348"/>
      <c r="AH514" s="348"/>
      <c r="AI514" s="348"/>
      <c r="AJ514" s="348"/>
      <c r="AK514" s="348"/>
      <c r="AL514" s="348"/>
      <c r="AM514" s="348"/>
      <c r="AN514" s="348"/>
      <c r="AO514" s="351"/>
      <c r="AP514" s="351"/>
      <c r="AQ514" s="351"/>
      <c r="AR514" s="351"/>
      <c r="AS514" s="351"/>
      <c r="AT514" s="351"/>
      <c r="AU514" s="351"/>
      <c r="AV514" s="351"/>
      <c r="AW514" s="351"/>
      <c r="AX514" s="351"/>
      <c r="AY514" s="351"/>
      <c r="AZ514" s="351"/>
      <c r="BA514" s="351"/>
      <c r="BB514" s="351"/>
      <c r="BC514" s="351"/>
      <c r="BD514" s="351"/>
      <c r="BE514" s="351"/>
      <c r="BF514" s="351"/>
      <c r="BG514" s="351"/>
      <c r="BH514" s="351"/>
      <c r="BI514" s="351"/>
      <c r="BJ514" s="351"/>
      <c r="BK514" s="351"/>
      <c r="BL514" s="351"/>
      <c r="BM514" s="351"/>
      <c r="BN514" s="351"/>
      <c r="BO514" s="351"/>
      <c r="BP514" s="351"/>
      <c r="BQ514" s="351"/>
      <c r="BR514" s="351"/>
      <c r="BS514" s="351"/>
      <c r="BT514" s="351"/>
      <c r="BU514" s="351"/>
      <c r="BV514" s="351"/>
      <c r="BW514" s="351"/>
      <c r="BX514" s="351"/>
      <c r="BY514" s="351"/>
      <c r="BZ514" s="351"/>
      <c r="CA514" s="351"/>
      <c r="CB514" s="351"/>
      <c r="CC514" s="351"/>
      <c r="CD514" s="351"/>
      <c r="CE514" s="351"/>
      <c r="CF514" s="351"/>
      <c r="CG514" s="351"/>
      <c r="CH514" s="351"/>
      <c r="CI514" s="351"/>
      <c r="CJ514" s="351"/>
      <c r="CK514" s="351"/>
      <c r="CL514" s="351"/>
      <c r="CM514" s="351"/>
      <c r="CN514" s="351"/>
      <c r="CO514" s="351"/>
      <c r="CP514" s="351"/>
      <c r="CQ514" s="351"/>
      <c r="CR514" s="351"/>
      <c r="CS514" s="351"/>
      <c r="CT514" s="351"/>
      <c r="CU514" s="351"/>
      <c r="CV514" s="351"/>
      <c r="CW514" s="351"/>
      <c r="CX514" s="351"/>
      <c r="CY514" s="351"/>
      <c r="CZ514" s="351"/>
      <c r="DA514" s="351"/>
      <c r="DB514" s="351"/>
      <c r="DC514" s="351"/>
      <c r="DD514" s="351"/>
      <c r="DE514" s="351"/>
      <c r="DF514" s="351"/>
      <c r="DG514" s="351"/>
      <c r="DH514" s="351"/>
      <c r="DI514" s="351"/>
      <c r="DJ514" s="351"/>
      <c r="DK514" s="351"/>
      <c r="DL514" s="351"/>
      <c r="DM514" s="351"/>
      <c r="DN514" s="351"/>
      <c r="DO514" s="351"/>
      <c r="DP514" s="351"/>
      <c r="DQ514" s="351"/>
      <c r="DR514" s="351"/>
      <c r="DS514" s="351"/>
      <c r="DT514" s="351"/>
      <c r="DU514" s="351"/>
      <c r="DV514" s="351"/>
      <c r="DW514" s="351"/>
      <c r="DX514" s="351"/>
      <c r="DY514" s="351"/>
      <c r="DZ514" s="351"/>
      <c r="EA514" s="351"/>
      <c r="EB514" s="351"/>
      <c r="EC514" s="351"/>
      <c r="ED514" s="351"/>
      <c r="EE514" s="351"/>
      <c r="EF514" s="351"/>
      <c r="EG514" s="351"/>
      <c r="EH514" s="351"/>
      <c r="EI514" s="351"/>
      <c r="EJ514" s="351"/>
      <c r="EK514" s="351"/>
      <c r="EL514" s="351"/>
      <c r="EM514" s="351"/>
      <c r="EN514" s="351"/>
      <c r="EO514" s="351"/>
      <c r="EP514" s="351"/>
      <c r="EQ514" s="351"/>
      <c r="ER514" s="351"/>
      <c r="ES514" s="351"/>
      <c r="ET514" s="351"/>
      <c r="EU514" s="351"/>
      <c r="EV514" s="351"/>
      <c r="EW514" s="351"/>
      <c r="EX514" s="351"/>
      <c r="EY514" s="351"/>
      <c r="EZ514" s="351"/>
      <c r="FA514" s="351"/>
      <c r="FB514" s="351"/>
      <c r="FC514" s="351"/>
      <c r="FD514" s="351"/>
      <c r="FE514" s="351"/>
      <c r="FF514" s="351"/>
      <c r="FG514" s="351"/>
      <c r="FH514" s="351"/>
      <c r="FI514" s="351"/>
      <c r="FJ514" s="351"/>
      <c r="FK514" s="351"/>
      <c r="FL514" s="351"/>
      <c r="FM514" s="351"/>
      <c r="FN514" s="351"/>
      <c r="FO514" s="351"/>
      <c r="FP514" s="351"/>
      <c r="FQ514" s="351"/>
      <c r="FR514" s="351"/>
      <c r="FS514" s="351"/>
      <c r="FT514" s="351"/>
      <c r="FU514" s="351"/>
      <c r="FV514" s="351"/>
      <c r="FW514" s="351"/>
      <c r="FX514" s="351"/>
      <c r="FY514" s="351"/>
      <c r="FZ514" s="351"/>
      <c r="GA514" s="351"/>
      <c r="GB514" s="351"/>
      <c r="GC514" s="351"/>
      <c r="GD514" s="351"/>
      <c r="GE514" s="351"/>
      <c r="GF514" s="351"/>
      <c r="GG514" s="351"/>
    </row>
    <row r="515" spans="1:189">
      <c r="A515" s="331"/>
      <c r="B515" s="346"/>
      <c r="D515" s="316"/>
      <c r="F515" s="319"/>
      <c r="I515" s="357"/>
    </row>
    <row r="516" spans="1:189">
      <c r="A516" s="331"/>
      <c r="B516" s="346"/>
      <c r="D516" s="316"/>
      <c r="F516" s="319"/>
      <c r="I516" s="356"/>
    </row>
    <row r="517" spans="1:189">
      <c r="A517" s="331"/>
      <c r="B517" s="346"/>
      <c r="C517" s="346"/>
      <c r="D517" s="316"/>
      <c r="F517" s="319"/>
      <c r="P517" s="646"/>
      <c r="AG517" s="348"/>
      <c r="AH517" s="348"/>
      <c r="AI517" s="348"/>
      <c r="AJ517" s="348"/>
      <c r="AK517" s="348"/>
      <c r="AL517" s="348"/>
      <c r="AM517" s="348"/>
      <c r="AN517" s="348"/>
      <c r="AO517" s="351"/>
      <c r="AP517" s="351"/>
      <c r="AQ517" s="351"/>
      <c r="AR517" s="351"/>
      <c r="AS517" s="351"/>
      <c r="AT517" s="351"/>
      <c r="AU517" s="351"/>
      <c r="AV517" s="351"/>
      <c r="AW517" s="351"/>
      <c r="AX517" s="351"/>
      <c r="AY517" s="351"/>
      <c r="AZ517" s="351"/>
      <c r="BA517" s="351"/>
      <c r="BB517" s="351"/>
      <c r="BC517" s="351"/>
      <c r="BD517" s="351"/>
      <c r="BE517" s="351"/>
      <c r="BF517" s="351"/>
      <c r="BG517" s="351"/>
      <c r="BH517" s="351"/>
      <c r="BI517" s="351"/>
      <c r="BJ517" s="351"/>
      <c r="BK517" s="351"/>
      <c r="BL517" s="351"/>
      <c r="BM517" s="351"/>
      <c r="BN517" s="351"/>
      <c r="BO517" s="351"/>
      <c r="BP517" s="351"/>
      <c r="BQ517" s="351"/>
      <c r="BR517" s="351"/>
      <c r="BS517" s="351"/>
      <c r="BT517" s="351"/>
      <c r="BU517" s="351"/>
      <c r="BV517" s="351"/>
      <c r="BW517" s="351"/>
      <c r="BX517" s="351"/>
      <c r="BY517" s="351"/>
      <c r="BZ517" s="351"/>
      <c r="CA517" s="351"/>
      <c r="CB517" s="351"/>
      <c r="CC517" s="351"/>
      <c r="CD517" s="351"/>
      <c r="CE517" s="351"/>
      <c r="CF517" s="351"/>
      <c r="CG517" s="351"/>
      <c r="CH517" s="351"/>
      <c r="CI517" s="351"/>
      <c r="CJ517" s="351"/>
      <c r="CK517" s="351"/>
      <c r="CL517" s="351"/>
      <c r="CM517" s="351"/>
      <c r="CN517" s="351"/>
      <c r="CO517" s="351"/>
      <c r="CP517" s="351"/>
      <c r="CQ517" s="351"/>
      <c r="CR517" s="351"/>
      <c r="CS517" s="351"/>
      <c r="CT517" s="351"/>
      <c r="CU517" s="351"/>
      <c r="CV517" s="351"/>
      <c r="CW517" s="351"/>
      <c r="CX517" s="351"/>
      <c r="CY517" s="351"/>
      <c r="CZ517" s="351"/>
      <c r="DA517" s="351"/>
      <c r="DB517" s="351"/>
      <c r="DC517" s="351"/>
      <c r="DD517" s="351"/>
      <c r="DE517" s="351"/>
      <c r="DF517" s="351"/>
      <c r="DG517" s="351"/>
      <c r="DH517" s="351"/>
      <c r="DI517" s="351"/>
      <c r="DJ517" s="351"/>
      <c r="DK517" s="351"/>
      <c r="DL517" s="351"/>
      <c r="DM517" s="351"/>
      <c r="DN517" s="351"/>
      <c r="DO517" s="351"/>
      <c r="DP517" s="351"/>
      <c r="DQ517" s="351"/>
      <c r="DR517" s="351"/>
      <c r="DS517" s="351"/>
      <c r="DT517" s="351"/>
      <c r="DU517" s="351"/>
      <c r="DV517" s="351"/>
      <c r="DW517" s="351"/>
      <c r="DX517" s="351"/>
      <c r="DY517" s="351"/>
      <c r="DZ517" s="351"/>
      <c r="EA517" s="351"/>
      <c r="EB517" s="351"/>
      <c r="EC517" s="351"/>
      <c r="ED517" s="351"/>
      <c r="EE517" s="351"/>
      <c r="EF517" s="351"/>
      <c r="EG517" s="351"/>
      <c r="EH517" s="351"/>
      <c r="EI517" s="351"/>
      <c r="EJ517" s="351"/>
      <c r="EK517" s="351"/>
      <c r="EL517" s="351"/>
      <c r="EM517" s="351"/>
      <c r="EN517" s="351"/>
      <c r="EO517" s="351"/>
      <c r="EP517" s="351"/>
      <c r="EQ517" s="351"/>
      <c r="ER517" s="351"/>
      <c r="ES517" s="351"/>
      <c r="ET517" s="351"/>
      <c r="EU517" s="351"/>
      <c r="EV517" s="351"/>
      <c r="EW517" s="351"/>
      <c r="EX517" s="351"/>
      <c r="EY517" s="351"/>
      <c r="EZ517" s="351"/>
      <c r="FA517" s="351"/>
      <c r="FB517" s="351"/>
      <c r="FC517" s="351"/>
      <c r="FD517" s="351"/>
      <c r="FE517" s="351"/>
      <c r="FF517" s="351"/>
      <c r="FG517" s="351"/>
      <c r="FH517" s="351"/>
      <c r="FI517" s="351"/>
      <c r="FJ517" s="351"/>
      <c r="FK517" s="351"/>
      <c r="FL517" s="351"/>
      <c r="FM517" s="351"/>
      <c r="FN517" s="351"/>
      <c r="FO517" s="351"/>
      <c r="FP517" s="351"/>
      <c r="FQ517" s="351"/>
      <c r="FR517" s="351"/>
      <c r="FS517" s="351"/>
      <c r="FT517" s="351"/>
      <c r="FU517" s="351"/>
      <c r="FV517" s="351"/>
      <c r="FW517" s="351"/>
      <c r="FX517" s="351"/>
      <c r="FY517" s="351"/>
      <c r="FZ517" s="351"/>
      <c r="GA517" s="351"/>
      <c r="GB517" s="351"/>
      <c r="GC517" s="351"/>
      <c r="GD517" s="351"/>
      <c r="GE517" s="351"/>
      <c r="GF517" s="351"/>
      <c r="GG517" s="351"/>
    </row>
    <row r="518" spans="1:189">
      <c r="A518" s="331"/>
      <c r="B518" s="346"/>
      <c r="C518" s="346"/>
      <c r="D518" s="316"/>
      <c r="F518" s="319"/>
      <c r="AG518" s="348"/>
      <c r="AH518" s="348"/>
      <c r="AI518" s="348"/>
      <c r="AJ518" s="348"/>
      <c r="AK518" s="348"/>
      <c r="AL518" s="348"/>
      <c r="AM518" s="348"/>
      <c r="AN518" s="348"/>
      <c r="AO518" s="351"/>
      <c r="AP518" s="351"/>
      <c r="AQ518" s="351"/>
      <c r="AR518" s="351"/>
      <c r="AS518" s="351"/>
      <c r="AT518" s="351"/>
      <c r="AU518" s="351"/>
      <c r="AV518" s="351"/>
      <c r="AW518" s="351"/>
      <c r="AX518" s="351"/>
      <c r="AY518" s="351"/>
      <c r="AZ518" s="351"/>
      <c r="BA518" s="351"/>
      <c r="BB518" s="351"/>
      <c r="BC518" s="351"/>
      <c r="BD518" s="351"/>
      <c r="BE518" s="351"/>
      <c r="BF518" s="351"/>
      <c r="BG518" s="351"/>
      <c r="BH518" s="351"/>
      <c r="BI518" s="351"/>
      <c r="BJ518" s="351"/>
      <c r="BK518" s="351"/>
      <c r="BL518" s="351"/>
      <c r="BM518" s="351"/>
      <c r="BN518" s="351"/>
      <c r="BO518" s="351"/>
      <c r="BP518" s="351"/>
      <c r="BQ518" s="351"/>
      <c r="BR518" s="351"/>
      <c r="BS518" s="351"/>
      <c r="BT518" s="351"/>
      <c r="BU518" s="351"/>
      <c r="BV518" s="351"/>
      <c r="BW518" s="351"/>
      <c r="BX518" s="351"/>
      <c r="BY518" s="351"/>
      <c r="BZ518" s="351"/>
      <c r="CA518" s="351"/>
      <c r="CB518" s="351"/>
      <c r="CC518" s="351"/>
      <c r="CD518" s="351"/>
      <c r="CE518" s="351"/>
      <c r="CF518" s="351"/>
      <c r="CG518" s="351"/>
      <c r="CH518" s="351"/>
      <c r="CI518" s="351"/>
      <c r="CJ518" s="351"/>
      <c r="CK518" s="351"/>
      <c r="CL518" s="351"/>
      <c r="CM518" s="351"/>
      <c r="CN518" s="351"/>
      <c r="CO518" s="351"/>
      <c r="CP518" s="351"/>
      <c r="CQ518" s="351"/>
      <c r="CR518" s="351"/>
      <c r="CS518" s="351"/>
      <c r="CT518" s="351"/>
      <c r="CU518" s="351"/>
      <c r="CV518" s="351"/>
      <c r="CW518" s="351"/>
      <c r="CX518" s="351"/>
      <c r="CY518" s="351"/>
      <c r="CZ518" s="351"/>
      <c r="DA518" s="351"/>
      <c r="DB518" s="351"/>
      <c r="DC518" s="351"/>
      <c r="DD518" s="351"/>
      <c r="DE518" s="351"/>
      <c r="DF518" s="351"/>
      <c r="DG518" s="351"/>
      <c r="DH518" s="351"/>
      <c r="DI518" s="351"/>
      <c r="DJ518" s="351"/>
      <c r="DK518" s="351"/>
      <c r="DL518" s="351"/>
      <c r="DM518" s="351"/>
      <c r="DN518" s="351"/>
      <c r="DO518" s="351"/>
      <c r="DP518" s="351"/>
      <c r="DQ518" s="351"/>
      <c r="DR518" s="351"/>
      <c r="DS518" s="351"/>
      <c r="DT518" s="351"/>
      <c r="DU518" s="351"/>
      <c r="DV518" s="351"/>
      <c r="DW518" s="351"/>
      <c r="DX518" s="351"/>
      <c r="DY518" s="351"/>
      <c r="DZ518" s="351"/>
      <c r="EA518" s="351"/>
      <c r="EB518" s="351"/>
      <c r="EC518" s="351"/>
      <c r="ED518" s="351"/>
      <c r="EE518" s="351"/>
      <c r="EF518" s="351"/>
      <c r="EG518" s="351"/>
      <c r="EH518" s="351"/>
      <c r="EI518" s="351"/>
      <c r="EJ518" s="351"/>
      <c r="EK518" s="351"/>
      <c r="EL518" s="351"/>
      <c r="EM518" s="351"/>
      <c r="EN518" s="351"/>
      <c r="EO518" s="351"/>
      <c r="EP518" s="351"/>
      <c r="EQ518" s="351"/>
      <c r="ER518" s="351"/>
      <c r="ES518" s="351"/>
      <c r="ET518" s="351"/>
      <c r="EU518" s="351"/>
      <c r="EV518" s="351"/>
      <c r="EW518" s="351"/>
      <c r="EX518" s="351"/>
      <c r="EY518" s="351"/>
      <c r="EZ518" s="351"/>
      <c r="FA518" s="351"/>
      <c r="FB518" s="351"/>
      <c r="FC518" s="351"/>
      <c r="FD518" s="351"/>
      <c r="FE518" s="351"/>
      <c r="FF518" s="351"/>
      <c r="FG518" s="351"/>
      <c r="FH518" s="351"/>
      <c r="FI518" s="351"/>
      <c r="FJ518" s="351"/>
      <c r="FK518" s="351"/>
      <c r="FL518" s="351"/>
      <c r="FM518" s="351"/>
      <c r="FN518" s="351"/>
      <c r="FO518" s="351"/>
      <c r="FP518" s="351"/>
      <c r="FQ518" s="351"/>
      <c r="FR518" s="351"/>
      <c r="FS518" s="351"/>
      <c r="FT518" s="351"/>
      <c r="FU518" s="351"/>
      <c r="FV518" s="351"/>
      <c r="FW518" s="351"/>
      <c r="FX518" s="351"/>
      <c r="FY518" s="351"/>
      <c r="FZ518" s="351"/>
      <c r="GA518" s="351"/>
      <c r="GB518" s="351"/>
      <c r="GC518" s="351"/>
      <c r="GD518" s="351"/>
      <c r="GE518" s="351"/>
      <c r="GF518" s="351"/>
      <c r="GG518" s="351"/>
    </row>
    <row r="519" spans="1:189">
      <c r="A519" s="331"/>
      <c r="B519" s="346"/>
      <c r="C519" s="346"/>
      <c r="D519" s="316"/>
      <c r="F519" s="319"/>
    </row>
    <row r="520" spans="1:189">
      <c r="A520" s="331"/>
      <c r="B520" s="346"/>
      <c r="C520" s="346"/>
      <c r="D520" s="316"/>
      <c r="E520" s="346"/>
      <c r="F520" s="319"/>
    </row>
    <row r="521" spans="1:189">
      <c r="A521" s="331"/>
      <c r="B521" s="346"/>
      <c r="C521" s="346"/>
      <c r="D521" s="316"/>
      <c r="F521" s="319"/>
      <c r="AG521" s="348"/>
      <c r="AH521" s="348"/>
      <c r="AI521" s="348"/>
      <c r="AJ521" s="348"/>
      <c r="AK521" s="348"/>
      <c r="AL521" s="348"/>
      <c r="AM521" s="348"/>
      <c r="AN521" s="348"/>
      <c r="AO521" s="351"/>
      <c r="AP521" s="351"/>
      <c r="AQ521" s="351"/>
      <c r="AR521" s="351"/>
      <c r="AS521" s="351"/>
      <c r="AT521" s="351"/>
      <c r="AU521" s="351"/>
      <c r="AV521" s="351"/>
      <c r="AW521" s="351"/>
      <c r="AX521" s="351"/>
      <c r="AY521" s="351"/>
      <c r="AZ521" s="351"/>
      <c r="BA521" s="351"/>
      <c r="BB521" s="351"/>
      <c r="BC521" s="351"/>
      <c r="BD521" s="351"/>
      <c r="BE521" s="351"/>
      <c r="BF521" s="351"/>
      <c r="BG521" s="351"/>
      <c r="BH521" s="351"/>
      <c r="BI521" s="351"/>
      <c r="BJ521" s="351"/>
      <c r="BK521" s="351"/>
      <c r="BL521" s="351"/>
      <c r="BM521" s="351"/>
      <c r="BN521" s="351"/>
      <c r="BO521" s="351"/>
      <c r="BP521" s="351"/>
      <c r="BQ521" s="351"/>
      <c r="BR521" s="351"/>
      <c r="BS521" s="351"/>
      <c r="BT521" s="351"/>
      <c r="BU521" s="351"/>
      <c r="BV521" s="351"/>
      <c r="BW521" s="351"/>
      <c r="BX521" s="351"/>
      <c r="BY521" s="351"/>
      <c r="BZ521" s="351"/>
      <c r="CA521" s="351"/>
      <c r="CB521" s="351"/>
      <c r="CC521" s="351"/>
      <c r="CD521" s="351"/>
      <c r="CE521" s="351"/>
      <c r="CF521" s="351"/>
      <c r="CG521" s="351"/>
      <c r="CH521" s="351"/>
      <c r="CI521" s="351"/>
      <c r="CJ521" s="351"/>
      <c r="CK521" s="351"/>
      <c r="CL521" s="351"/>
      <c r="CM521" s="351"/>
      <c r="CN521" s="351"/>
      <c r="CO521" s="351"/>
      <c r="CP521" s="351"/>
      <c r="CQ521" s="351"/>
      <c r="CR521" s="351"/>
      <c r="CS521" s="351"/>
      <c r="CT521" s="351"/>
      <c r="CU521" s="351"/>
      <c r="CV521" s="351"/>
      <c r="CW521" s="351"/>
      <c r="CX521" s="351"/>
      <c r="CY521" s="351"/>
      <c r="CZ521" s="351"/>
      <c r="DA521" s="351"/>
      <c r="DB521" s="351"/>
      <c r="DC521" s="351"/>
      <c r="DD521" s="351"/>
      <c r="DE521" s="351"/>
      <c r="DF521" s="351"/>
      <c r="DG521" s="351"/>
      <c r="DH521" s="351"/>
      <c r="DI521" s="351"/>
      <c r="DJ521" s="351"/>
      <c r="DK521" s="351"/>
      <c r="DL521" s="351"/>
      <c r="DM521" s="351"/>
      <c r="DN521" s="351"/>
      <c r="DO521" s="351"/>
      <c r="DP521" s="351"/>
      <c r="DQ521" s="351"/>
      <c r="DR521" s="351"/>
      <c r="DS521" s="351"/>
      <c r="DT521" s="351"/>
      <c r="DU521" s="351"/>
      <c r="DV521" s="351"/>
      <c r="DW521" s="351"/>
      <c r="DX521" s="351"/>
      <c r="DY521" s="351"/>
      <c r="DZ521" s="351"/>
      <c r="EA521" s="351"/>
      <c r="EB521" s="351"/>
      <c r="EC521" s="351"/>
      <c r="ED521" s="351"/>
      <c r="EE521" s="351"/>
      <c r="EF521" s="351"/>
      <c r="EG521" s="351"/>
      <c r="EH521" s="351"/>
      <c r="EI521" s="351"/>
      <c r="EJ521" s="351"/>
      <c r="EK521" s="351"/>
      <c r="EL521" s="351"/>
      <c r="EM521" s="351"/>
      <c r="EN521" s="351"/>
      <c r="EO521" s="351"/>
      <c r="EP521" s="351"/>
      <c r="EQ521" s="351"/>
      <c r="ER521" s="351"/>
      <c r="ES521" s="351"/>
      <c r="ET521" s="351"/>
      <c r="EU521" s="351"/>
      <c r="EV521" s="351"/>
      <c r="EW521" s="351"/>
      <c r="EX521" s="351"/>
      <c r="EY521" s="351"/>
      <c r="EZ521" s="351"/>
      <c r="FA521" s="351"/>
      <c r="FB521" s="351"/>
      <c r="FC521" s="351"/>
      <c r="FD521" s="351"/>
      <c r="FE521" s="351"/>
      <c r="FF521" s="351"/>
      <c r="FG521" s="351"/>
      <c r="FH521" s="351"/>
      <c r="FI521" s="351"/>
      <c r="FJ521" s="351"/>
      <c r="FK521" s="351"/>
      <c r="FL521" s="351"/>
      <c r="FM521" s="351"/>
      <c r="FN521" s="351"/>
      <c r="FO521" s="351"/>
      <c r="FP521" s="351"/>
      <c r="FQ521" s="351"/>
      <c r="FR521" s="351"/>
      <c r="FS521" s="351"/>
      <c r="FT521" s="351"/>
      <c r="FU521" s="351"/>
      <c r="FV521" s="351"/>
      <c r="FW521" s="351"/>
      <c r="FX521" s="351"/>
      <c r="FY521" s="351"/>
      <c r="FZ521" s="351"/>
      <c r="GA521" s="351"/>
      <c r="GB521" s="351"/>
      <c r="GC521" s="351"/>
      <c r="GD521" s="351"/>
      <c r="GE521" s="351"/>
      <c r="GF521" s="351"/>
      <c r="GG521" s="351"/>
    </row>
    <row r="522" spans="1:189">
      <c r="A522" s="331"/>
      <c r="C522" s="346"/>
      <c r="D522" s="316"/>
      <c r="F522" s="319"/>
    </row>
    <row r="523" spans="1:189">
      <c r="A523" s="331"/>
      <c r="C523" s="346"/>
      <c r="D523" s="316"/>
      <c r="F523" s="319"/>
    </row>
    <row r="524" spans="1:189">
      <c r="A524" s="331"/>
      <c r="B524" s="346"/>
      <c r="C524" s="346"/>
      <c r="D524" s="316"/>
      <c r="F524" s="319"/>
      <c r="P524" s="646"/>
      <c r="AG524" s="348"/>
      <c r="AH524" s="348"/>
      <c r="AI524" s="348"/>
      <c r="AJ524" s="348"/>
      <c r="AK524" s="348"/>
      <c r="AL524" s="348"/>
      <c r="AM524" s="348"/>
      <c r="AN524" s="348"/>
      <c r="AO524" s="351"/>
      <c r="AP524" s="351"/>
      <c r="AQ524" s="351"/>
      <c r="AR524" s="351"/>
      <c r="AS524" s="351"/>
      <c r="AT524" s="351"/>
      <c r="AU524" s="351"/>
      <c r="AV524" s="351"/>
      <c r="AW524" s="351"/>
      <c r="AX524" s="351"/>
      <c r="AY524" s="351"/>
      <c r="AZ524" s="351"/>
      <c r="BA524" s="351"/>
      <c r="BB524" s="351"/>
      <c r="BC524" s="351"/>
      <c r="BD524" s="351"/>
      <c r="BE524" s="351"/>
      <c r="BF524" s="351"/>
      <c r="BG524" s="351"/>
      <c r="BH524" s="351"/>
      <c r="BI524" s="351"/>
      <c r="BJ524" s="351"/>
      <c r="BK524" s="351"/>
      <c r="BL524" s="351"/>
      <c r="BM524" s="351"/>
      <c r="BN524" s="351"/>
      <c r="BO524" s="351"/>
      <c r="BP524" s="351"/>
      <c r="BQ524" s="351"/>
      <c r="BR524" s="351"/>
      <c r="BS524" s="351"/>
      <c r="BT524" s="351"/>
      <c r="BU524" s="351"/>
      <c r="BV524" s="351"/>
      <c r="BW524" s="351"/>
      <c r="BX524" s="351"/>
      <c r="BY524" s="351"/>
      <c r="BZ524" s="351"/>
      <c r="CA524" s="351"/>
      <c r="CB524" s="351"/>
      <c r="CC524" s="351"/>
      <c r="CD524" s="351"/>
      <c r="CE524" s="351"/>
      <c r="CF524" s="351"/>
      <c r="CG524" s="351"/>
      <c r="CH524" s="351"/>
      <c r="CI524" s="351"/>
      <c r="CJ524" s="351"/>
      <c r="CK524" s="351"/>
      <c r="CL524" s="351"/>
      <c r="CM524" s="351"/>
      <c r="CN524" s="351"/>
      <c r="CO524" s="351"/>
      <c r="CP524" s="351"/>
      <c r="CQ524" s="351"/>
      <c r="CR524" s="351"/>
      <c r="CS524" s="351"/>
      <c r="CT524" s="351"/>
      <c r="CU524" s="351"/>
      <c r="CV524" s="351"/>
      <c r="CW524" s="351"/>
      <c r="CX524" s="351"/>
      <c r="CY524" s="351"/>
      <c r="CZ524" s="351"/>
      <c r="DA524" s="351"/>
      <c r="DB524" s="351"/>
      <c r="DC524" s="351"/>
      <c r="DD524" s="351"/>
      <c r="DE524" s="351"/>
      <c r="DF524" s="351"/>
      <c r="DG524" s="351"/>
      <c r="DH524" s="351"/>
      <c r="DI524" s="351"/>
      <c r="DJ524" s="351"/>
      <c r="DK524" s="351"/>
      <c r="DL524" s="351"/>
      <c r="DM524" s="351"/>
      <c r="DN524" s="351"/>
      <c r="DO524" s="351"/>
      <c r="DP524" s="351"/>
      <c r="DQ524" s="351"/>
      <c r="DR524" s="351"/>
      <c r="DS524" s="351"/>
      <c r="DT524" s="351"/>
      <c r="DU524" s="351"/>
      <c r="DV524" s="351"/>
      <c r="DW524" s="351"/>
      <c r="DX524" s="351"/>
      <c r="DY524" s="351"/>
      <c r="DZ524" s="351"/>
      <c r="EA524" s="351"/>
      <c r="EB524" s="351"/>
      <c r="EC524" s="351"/>
      <c r="ED524" s="351"/>
      <c r="EE524" s="351"/>
      <c r="EF524" s="351"/>
      <c r="EG524" s="351"/>
      <c r="EH524" s="351"/>
      <c r="EI524" s="351"/>
      <c r="EJ524" s="351"/>
      <c r="EK524" s="351"/>
      <c r="EL524" s="351"/>
      <c r="EM524" s="351"/>
      <c r="EN524" s="351"/>
      <c r="EO524" s="351"/>
      <c r="EP524" s="351"/>
      <c r="EQ524" s="351"/>
      <c r="ER524" s="351"/>
      <c r="ES524" s="351"/>
      <c r="ET524" s="351"/>
      <c r="EU524" s="351"/>
      <c r="EV524" s="351"/>
      <c r="EW524" s="351"/>
      <c r="EX524" s="351"/>
      <c r="EY524" s="351"/>
      <c r="EZ524" s="351"/>
      <c r="FA524" s="351"/>
      <c r="FB524" s="351"/>
      <c r="FC524" s="351"/>
      <c r="FD524" s="351"/>
      <c r="FE524" s="351"/>
      <c r="FF524" s="351"/>
      <c r="FG524" s="351"/>
      <c r="FH524" s="351"/>
      <c r="FI524" s="351"/>
      <c r="FJ524" s="351"/>
      <c r="FK524" s="351"/>
      <c r="FL524" s="351"/>
      <c r="FM524" s="351"/>
      <c r="FN524" s="351"/>
      <c r="FO524" s="351"/>
      <c r="FP524" s="351"/>
      <c r="FQ524" s="351"/>
      <c r="FR524" s="351"/>
      <c r="FS524" s="351"/>
      <c r="FT524" s="351"/>
      <c r="FU524" s="351"/>
      <c r="FV524" s="351"/>
      <c r="FW524" s="351"/>
      <c r="FX524" s="351"/>
      <c r="FY524" s="351"/>
      <c r="FZ524" s="351"/>
      <c r="GA524" s="351"/>
      <c r="GB524" s="351"/>
      <c r="GC524" s="351"/>
      <c r="GD524" s="351"/>
      <c r="GE524" s="351"/>
      <c r="GF524" s="351"/>
      <c r="GG524" s="351"/>
    </row>
    <row r="525" spans="1:189">
      <c r="A525" s="331"/>
      <c r="B525" s="346"/>
      <c r="C525" s="346"/>
      <c r="D525" s="316"/>
      <c r="F525" s="319"/>
      <c r="P525" s="646"/>
      <c r="AG525" s="348"/>
      <c r="AH525" s="348"/>
      <c r="AI525" s="348"/>
      <c r="AJ525" s="348"/>
      <c r="AK525" s="348"/>
      <c r="AL525" s="348"/>
      <c r="AM525" s="348"/>
      <c r="AN525" s="348"/>
      <c r="AO525" s="351"/>
      <c r="AP525" s="351"/>
      <c r="AQ525" s="351"/>
      <c r="AR525" s="351"/>
      <c r="AS525" s="351"/>
      <c r="AT525" s="351"/>
      <c r="AU525" s="351"/>
      <c r="AV525" s="351"/>
      <c r="AW525" s="351"/>
      <c r="AX525" s="351"/>
      <c r="AY525" s="351"/>
      <c r="AZ525" s="351"/>
      <c r="BA525" s="351"/>
      <c r="BB525" s="351"/>
      <c r="BC525" s="351"/>
      <c r="BD525" s="351"/>
      <c r="BE525" s="351"/>
      <c r="BF525" s="351"/>
      <c r="BG525" s="351"/>
      <c r="BH525" s="351"/>
      <c r="BI525" s="351"/>
      <c r="BJ525" s="351"/>
      <c r="BK525" s="351"/>
      <c r="BL525" s="351"/>
      <c r="BM525" s="351"/>
      <c r="BN525" s="351"/>
      <c r="BO525" s="351"/>
      <c r="BP525" s="351"/>
      <c r="BQ525" s="351"/>
      <c r="BR525" s="351"/>
      <c r="BS525" s="351"/>
      <c r="BT525" s="351"/>
      <c r="BU525" s="351"/>
      <c r="BV525" s="351"/>
      <c r="BW525" s="351"/>
      <c r="BX525" s="351"/>
      <c r="BY525" s="351"/>
      <c r="BZ525" s="351"/>
      <c r="CA525" s="351"/>
      <c r="CB525" s="351"/>
      <c r="CC525" s="351"/>
      <c r="CD525" s="351"/>
      <c r="CE525" s="351"/>
      <c r="CF525" s="351"/>
      <c r="CG525" s="351"/>
      <c r="CH525" s="351"/>
      <c r="CI525" s="351"/>
      <c r="CJ525" s="351"/>
      <c r="CK525" s="351"/>
      <c r="CL525" s="351"/>
      <c r="CM525" s="351"/>
      <c r="CN525" s="351"/>
      <c r="CO525" s="351"/>
      <c r="CP525" s="351"/>
      <c r="CQ525" s="351"/>
      <c r="CR525" s="351"/>
      <c r="CS525" s="351"/>
      <c r="CT525" s="351"/>
      <c r="CU525" s="351"/>
      <c r="CV525" s="351"/>
      <c r="CW525" s="351"/>
      <c r="CX525" s="351"/>
      <c r="CY525" s="351"/>
      <c r="CZ525" s="351"/>
      <c r="DA525" s="351"/>
      <c r="DB525" s="351"/>
      <c r="DC525" s="351"/>
      <c r="DD525" s="351"/>
      <c r="DE525" s="351"/>
      <c r="DF525" s="351"/>
      <c r="DG525" s="351"/>
      <c r="DH525" s="351"/>
      <c r="DI525" s="351"/>
      <c r="DJ525" s="351"/>
      <c r="DK525" s="351"/>
      <c r="DL525" s="351"/>
      <c r="DM525" s="351"/>
      <c r="DN525" s="351"/>
      <c r="DO525" s="351"/>
      <c r="DP525" s="351"/>
      <c r="DQ525" s="351"/>
      <c r="DR525" s="351"/>
      <c r="DS525" s="351"/>
      <c r="DT525" s="351"/>
      <c r="DU525" s="351"/>
      <c r="DV525" s="351"/>
      <c r="DW525" s="351"/>
      <c r="DX525" s="351"/>
      <c r="DY525" s="351"/>
      <c r="DZ525" s="351"/>
      <c r="EA525" s="351"/>
      <c r="EB525" s="351"/>
      <c r="EC525" s="351"/>
      <c r="ED525" s="351"/>
      <c r="EE525" s="351"/>
      <c r="EF525" s="351"/>
      <c r="EG525" s="351"/>
      <c r="EH525" s="351"/>
      <c r="EI525" s="351"/>
      <c r="EJ525" s="351"/>
      <c r="EK525" s="351"/>
      <c r="EL525" s="351"/>
      <c r="EM525" s="351"/>
      <c r="EN525" s="351"/>
      <c r="EO525" s="351"/>
      <c r="EP525" s="351"/>
      <c r="EQ525" s="351"/>
      <c r="ER525" s="351"/>
      <c r="ES525" s="351"/>
      <c r="ET525" s="351"/>
      <c r="EU525" s="351"/>
      <c r="EV525" s="351"/>
      <c r="EW525" s="351"/>
      <c r="EX525" s="351"/>
      <c r="EY525" s="351"/>
      <c r="EZ525" s="351"/>
      <c r="FA525" s="351"/>
      <c r="FB525" s="351"/>
      <c r="FC525" s="351"/>
      <c r="FD525" s="351"/>
      <c r="FE525" s="351"/>
      <c r="FF525" s="351"/>
      <c r="FG525" s="351"/>
      <c r="FH525" s="351"/>
      <c r="FI525" s="351"/>
      <c r="FJ525" s="351"/>
      <c r="FK525" s="351"/>
      <c r="FL525" s="351"/>
      <c r="FM525" s="351"/>
      <c r="FN525" s="351"/>
      <c r="FO525" s="351"/>
      <c r="FP525" s="351"/>
      <c r="FQ525" s="351"/>
      <c r="FR525" s="351"/>
      <c r="FS525" s="351"/>
      <c r="FT525" s="351"/>
      <c r="FU525" s="351"/>
      <c r="FV525" s="351"/>
      <c r="FW525" s="351"/>
      <c r="FX525" s="351"/>
      <c r="FY525" s="351"/>
      <c r="FZ525" s="351"/>
      <c r="GA525" s="351"/>
      <c r="GB525" s="351"/>
      <c r="GC525" s="351"/>
      <c r="GD525" s="351"/>
      <c r="GE525" s="351"/>
      <c r="GF525" s="351"/>
      <c r="GG525" s="351"/>
    </row>
    <row r="526" spans="1:189">
      <c r="A526" s="331"/>
      <c r="B526" s="346"/>
      <c r="C526" s="346"/>
      <c r="D526" s="316"/>
      <c r="F526" s="319"/>
      <c r="P526" s="646"/>
    </row>
    <row r="527" spans="1:189">
      <c r="A527" s="331"/>
      <c r="B527" s="346"/>
      <c r="C527" s="346"/>
      <c r="D527" s="316"/>
      <c r="F527" s="319"/>
    </row>
    <row r="528" spans="1:189">
      <c r="A528" s="331"/>
      <c r="B528" s="346"/>
      <c r="C528" s="346"/>
      <c r="D528" s="316"/>
      <c r="F528" s="319"/>
    </row>
    <row r="529" spans="1:189">
      <c r="A529" s="331"/>
      <c r="B529" s="346"/>
      <c r="D529" s="316"/>
      <c r="F529" s="319"/>
    </row>
    <row r="530" spans="1:189">
      <c r="A530" s="331"/>
      <c r="B530" s="346"/>
      <c r="D530" s="316"/>
      <c r="F530" s="319"/>
    </row>
    <row r="531" spans="1:189">
      <c r="A531" s="331"/>
      <c r="B531" s="346"/>
      <c r="D531" s="316"/>
      <c r="F531" s="319"/>
      <c r="I531" s="356"/>
      <c r="AG531" s="348"/>
      <c r="AH531" s="348"/>
      <c r="AI531" s="348"/>
      <c r="AJ531" s="348"/>
      <c r="AK531" s="348"/>
      <c r="AL531" s="348"/>
      <c r="AM531" s="348"/>
      <c r="AN531" s="348"/>
      <c r="AO531" s="351"/>
      <c r="AP531" s="351"/>
      <c r="AQ531" s="351"/>
      <c r="AR531" s="351"/>
      <c r="AS531" s="351"/>
      <c r="AT531" s="351"/>
      <c r="AU531" s="351"/>
      <c r="AV531" s="351"/>
      <c r="AW531" s="351"/>
      <c r="AX531" s="351"/>
      <c r="AY531" s="351"/>
      <c r="AZ531" s="351"/>
      <c r="BA531" s="351"/>
      <c r="BB531" s="351"/>
      <c r="BC531" s="351"/>
      <c r="BD531" s="351"/>
      <c r="BE531" s="351"/>
      <c r="BF531" s="351"/>
      <c r="BG531" s="351"/>
      <c r="BH531" s="351"/>
      <c r="BI531" s="351"/>
      <c r="BJ531" s="351"/>
      <c r="BK531" s="351"/>
      <c r="BL531" s="351"/>
      <c r="BM531" s="351"/>
      <c r="BN531" s="351"/>
      <c r="BO531" s="351"/>
      <c r="BP531" s="351"/>
      <c r="BQ531" s="351"/>
      <c r="BR531" s="351"/>
      <c r="BS531" s="351"/>
      <c r="BT531" s="351"/>
      <c r="BU531" s="351"/>
      <c r="BV531" s="351"/>
      <c r="BW531" s="351"/>
      <c r="BX531" s="351"/>
      <c r="BY531" s="351"/>
      <c r="BZ531" s="351"/>
      <c r="CA531" s="351"/>
      <c r="CB531" s="351"/>
      <c r="CC531" s="351"/>
      <c r="CD531" s="351"/>
      <c r="CE531" s="351"/>
      <c r="CF531" s="351"/>
      <c r="CG531" s="351"/>
      <c r="CH531" s="351"/>
      <c r="CI531" s="351"/>
      <c r="CJ531" s="351"/>
      <c r="CK531" s="351"/>
      <c r="CL531" s="351"/>
      <c r="CM531" s="351"/>
      <c r="CN531" s="351"/>
      <c r="CO531" s="351"/>
      <c r="CP531" s="351"/>
      <c r="CQ531" s="351"/>
      <c r="CR531" s="351"/>
      <c r="CS531" s="351"/>
      <c r="CT531" s="351"/>
      <c r="CU531" s="351"/>
      <c r="CV531" s="351"/>
      <c r="CW531" s="351"/>
      <c r="CX531" s="351"/>
      <c r="CY531" s="351"/>
      <c r="CZ531" s="351"/>
      <c r="DA531" s="351"/>
      <c r="DB531" s="351"/>
      <c r="DC531" s="351"/>
      <c r="DD531" s="351"/>
      <c r="DE531" s="351"/>
      <c r="DF531" s="351"/>
      <c r="DG531" s="351"/>
      <c r="DH531" s="351"/>
      <c r="DI531" s="351"/>
      <c r="DJ531" s="351"/>
      <c r="DK531" s="351"/>
      <c r="DL531" s="351"/>
      <c r="DM531" s="351"/>
      <c r="DN531" s="351"/>
      <c r="DO531" s="351"/>
      <c r="DP531" s="351"/>
      <c r="DQ531" s="351"/>
      <c r="DR531" s="351"/>
      <c r="DS531" s="351"/>
      <c r="DT531" s="351"/>
      <c r="DU531" s="351"/>
      <c r="DV531" s="351"/>
      <c r="DW531" s="351"/>
      <c r="DX531" s="351"/>
      <c r="DY531" s="351"/>
      <c r="DZ531" s="351"/>
      <c r="EA531" s="351"/>
      <c r="EB531" s="351"/>
      <c r="EC531" s="351"/>
      <c r="ED531" s="351"/>
      <c r="EE531" s="351"/>
      <c r="EF531" s="351"/>
      <c r="EG531" s="351"/>
      <c r="EH531" s="351"/>
      <c r="EI531" s="351"/>
      <c r="EJ531" s="351"/>
      <c r="EK531" s="351"/>
      <c r="EL531" s="351"/>
      <c r="EM531" s="351"/>
      <c r="EN531" s="351"/>
      <c r="EO531" s="351"/>
      <c r="EP531" s="351"/>
      <c r="EQ531" s="351"/>
      <c r="ER531" s="351"/>
      <c r="ES531" s="351"/>
      <c r="ET531" s="351"/>
      <c r="EU531" s="351"/>
      <c r="EV531" s="351"/>
      <c r="EW531" s="351"/>
      <c r="EX531" s="351"/>
      <c r="EY531" s="351"/>
      <c r="EZ531" s="351"/>
      <c r="FA531" s="351"/>
      <c r="FB531" s="351"/>
      <c r="FC531" s="351"/>
      <c r="FD531" s="351"/>
      <c r="FE531" s="351"/>
      <c r="FF531" s="351"/>
      <c r="FG531" s="351"/>
      <c r="FH531" s="351"/>
      <c r="FI531" s="351"/>
      <c r="FJ531" s="351"/>
      <c r="FK531" s="351"/>
      <c r="FL531" s="351"/>
      <c r="FM531" s="351"/>
      <c r="FN531" s="351"/>
      <c r="FO531" s="351"/>
      <c r="FP531" s="351"/>
      <c r="FQ531" s="351"/>
      <c r="FR531" s="351"/>
      <c r="FS531" s="351"/>
      <c r="FT531" s="351"/>
      <c r="FU531" s="351"/>
      <c r="FV531" s="351"/>
      <c r="FW531" s="351"/>
      <c r="FX531" s="351"/>
      <c r="FY531" s="351"/>
      <c r="FZ531" s="351"/>
      <c r="GA531" s="351"/>
      <c r="GB531" s="351"/>
      <c r="GC531" s="351"/>
      <c r="GD531" s="351"/>
      <c r="GE531" s="351"/>
      <c r="GF531" s="351"/>
      <c r="GG531" s="351"/>
    </row>
    <row r="532" spans="1:189">
      <c r="A532" s="331"/>
      <c r="B532" s="346"/>
      <c r="D532" s="316"/>
      <c r="F532" s="319"/>
      <c r="I532" s="370"/>
    </row>
    <row r="533" spans="1:189">
      <c r="A533" s="331"/>
      <c r="B533" s="346"/>
      <c r="D533" s="316"/>
      <c r="F533" s="319"/>
      <c r="I533" s="356"/>
      <c r="AG533" s="348"/>
      <c r="AH533" s="348"/>
      <c r="AI533" s="348"/>
      <c r="AJ533" s="348"/>
      <c r="AK533" s="348"/>
      <c r="AL533" s="348"/>
      <c r="AM533" s="348"/>
      <c r="AN533" s="348"/>
      <c r="AO533" s="351"/>
      <c r="AP533" s="351"/>
      <c r="AQ533" s="351"/>
      <c r="AR533" s="351"/>
      <c r="AS533" s="351"/>
      <c r="AT533" s="351"/>
      <c r="AU533" s="351"/>
      <c r="AV533" s="351"/>
      <c r="AW533" s="351"/>
      <c r="AX533" s="351"/>
      <c r="AY533" s="351"/>
      <c r="AZ533" s="351"/>
      <c r="BA533" s="351"/>
      <c r="BB533" s="351"/>
      <c r="BC533" s="351"/>
      <c r="BD533" s="351"/>
      <c r="BE533" s="351"/>
      <c r="BF533" s="351"/>
      <c r="BG533" s="351"/>
      <c r="BH533" s="351"/>
      <c r="BI533" s="351"/>
      <c r="BJ533" s="351"/>
      <c r="BK533" s="351"/>
      <c r="BL533" s="351"/>
      <c r="BM533" s="351"/>
      <c r="BN533" s="351"/>
      <c r="BO533" s="351"/>
      <c r="BP533" s="351"/>
      <c r="BQ533" s="351"/>
      <c r="BR533" s="351"/>
      <c r="BS533" s="351"/>
      <c r="BT533" s="351"/>
      <c r="BU533" s="351"/>
      <c r="BV533" s="351"/>
      <c r="BW533" s="351"/>
      <c r="BX533" s="351"/>
      <c r="BY533" s="351"/>
      <c r="BZ533" s="351"/>
      <c r="CA533" s="351"/>
      <c r="CB533" s="351"/>
      <c r="CC533" s="351"/>
      <c r="CD533" s="351"/>
      <c r="CE533" s="351"/>
      <c r="CF533" s="351"/>
      <c r="CG533" s="351"/>
      <c r="CH533" s="351"/>
      <c r="CI533" s="351"/>
      <c r="CJ533" s="351"/>
      <c r="CK533" s="351"/>
      <c r="CL533" s="351"/>
      <c r="CM533" s="351"/>
      <c r="CN533" s="351"/>
      <c r="CO533" s="351"/>
      <c r="CP533" s="351"/>
      <c r="CQ533" s="351"/>
      <c r="CR533" s="351"/>
      <c r="CS533" s="351"/>
      <c r="CT533" s="351"/>
      <c r="CU533" s="351"/>
      <c r="CV533" s="351"/>
      <c r="CW533" s="351"/>
      <c r="CX533" s="351"/>
      <c r="CY533" s="351"/>
      <c r="CZ533" s="351"/>
      <c r="DA533" s="351"/>
      <c r="DB533" s="351"/>
      <c r="DC533" s="351"/>
      <c r="DD533" s="351"/>
      <c r="DE533" s="351"/>
      <c r="DF533" s="351"/>
      <c r="DG533" s="351"/>
      <c r="DH533" s="351"/>
      <c r="DI533" s="351"/>
      <c r="DJ533" s="351"/>
      <c r="DK533" s="351"/>
      <c r="DL533" s="351"/>
      <c r="DM533" s="351"/>
      <c r="DN533" s="351"/>
      <c r="DO533" s="351"/>
      <c r="DP533" s="351"/>
      <c r="DQ533" s="351"/>
      <c r="DR533" s="351"/>
      <c r="DS533" s="351"/>
      <c r="DT533" s="351"/>
      <c r="DU533" s="351"/>
      <c r="DV533" s="351"/>
      <c r="DW533" s="351"/>
      <c r="DX533" s="351"/>
      <c r="DY533" s="351"/>
      <c r="DZ533" s="351"/>
      <c r="EA533" s="351"/>
      <c r="EB533" s="351"/>
      <c r="EC533" s="351"/>
      <c r="ED533" s="351"/>
      <c r="EE533" s="351"/>
      <c r="EF533" s="351"/>
      <c r="EG533" s="351"/>
      <c r="EH533" s="351"/>
      <c r="EI533" s="351"/>
      <c r="EJ533" s="351"/>
      <c r="EK533" s="351"/>
      <c r="EL533" s="351"/>
      <c r="EM533" s="351"/>
      <c r="EN533" s="351"/>
      <c r="EO533" s="351"/>
      <c r="EP533" s="351"/>
      <c r="EQ533" s="351"/>
      <c r="ER533" s="351"/>
      <c r="ES533" s="351"/>
      <c r="ET533" s="351"/>
      <c r="EU533" s="351"/>
      <c r="EV533" s="351"/>
      <c r="EW533" s="351"/>
      <c r="EX533" s="351"/>
      <c r="EY533" s="351"/>
      <c r="EZ533" s="351"/>
      <c r="FA533" s="351"/>
      <c r="FB533" s="351"/>
      <c r="FC533" s="351"/>
      <c r="FD533" s="351"/>
      <c r="FE533" s="351"/>
      <c r="FF533" s="351"/>
      <c r="FG533" s="351"/>
      <c r="FH533" s="351"/>
      <c r="FI533" s="351"/>
      <c r="FJ533" s="351"/>
      <c r="FK533" s="351"/>
      <c r="FL533" s="351"/>
      <c r="FM533" s="351"/>
      <c r="FN533" s="351"/>
      <c r="FO533" s="351"/>
      <c r="FP533" s="351"/>
      <c r="FQ533" s="351"/>
      <c r="FR533" s="351"/>
      <c r="FS533" s="351"/>
      <c r="FT533" s="351"/>
      <c r="FU533" s="351"/>
      <c r="FV533" s="351"/>
      <c r="FW533" s="351"/>
      <c r="FX533" s="351"/>
      <c r="FY533" s="351"/>
      <c r="FZ533" s="351"/>
      <c r="GA533" s="351"/>
      <c r="GB533" s="351"/>
      <c r="GC533" s="351"/>
      <c r="GD533" s="351"/>
      <c r="GE533" s="351"/>
      <c r="GF533" s="351"/>
      <c r="GG533" s="351"/>
    </row>
    <row r="534" spans="1:189">
      <c r="A534" s="331"/>
      <c r="B534" s="346"/>
      <c r="D534" s="316"/>
      <c r="F534" s="319"/>
      <c r="I534" s="356"/>
    </row>
    <row r="535" spans="1:189">
      <c r="A535" s="331"/>
      <c r="B535" s="346"/>
      <c r="C535" s="346"/>
      <c r="D535" s="316"/>
      <c r="F535" s="319"/>
      <c r="P535" s="646"/>
      <c r="AG535" s="348"/>
      <c r="AH535" s="348"/>
      <c r="AI535" s="348"/>
      <c r="AJ535" s="348"/>
      <c r="AK535" s="348"/>
      <c r="AL535" s="348"/>
      <c r="AM535" s="348"/>
      <c r="AN535" s="348"/>
      <c r="AO535" s="351"/>
      <c r="AP535" s="351"/>
      <c r="AQ535" s="351"/>
      <c r="AR535" s="351"/>
      <c r="AS535" s="351"/>
      <c r="AT535" s="351"/>
      <c r="AU535" s="351"/>
      <c r="AV535" s="351"/>
      <c r="AW535" s="351"/>
      <c r="AX535" s="351"/>
      <c r="AY535" s="351"/>
      <c r="AZ535" s="351"/>
      <c r="BA535" s="351"/>
      <c r="BB535" s="351"/>
      <c r="BC535" s="351"/>
      <c r="BD535" s="351"/>
      <c r="BE535" s="351"/>
      <c r="BF535" s="351"/>
      <c r="BG535" s="351"/>
      <c r="BH535" s="351"/>
      <c r="BI535" s="351"/>
      <c r="BJ535" s="351"/>
      <c r="BK535" s="351"/>
      <c r="BL535" s="351"/>
      <c r="BM535" s="351"/>
      <c r="BN535" s="351"/>
      <c r="BO535" s="351"/>
      <c r="BP535" s="351"/>
      <c r="BQ535" s="351"/>
      <c r="BR535" s="351"/>
      <c r="BS535" s="351"/>
      <c r="BT535" s="351"/>
      <c r="BU535" s="351"/>
      <c r="BV535" s="351"/>
      <c r="BW535" s="351"/>
      <c r="BX535" s="351"/>
      <c r="BY535" s="351"/>
      <c r="BZ535" s="351"/>
      <c r="CA535" s="351"/>
      <c r="CB535" s="351"/>
      <c r="CC535" s="351"/>
      <c r="CD535" s="351"/>
      <c r="CE535" s="351"/>
      <c r="CF535" s="351"/>
      <c r="CG535" s="351"/>
      <c r="CH535" s="351"/>
      <c r="CI535" s="351"/>
      <c r="CJ535" s="351"/>
      <c r="CK535" s="351"/>
      <c r="CL535" s="351"/>
      <c r="CM535" s="351"/>
      <c r="CN535" s="351"/>
      <c r="CO535" s="351"/>
      <c r="CP535" s="351"/>
      <c r="CQ535" s="351"/>
      <c r="CR535" s="351"/>
      <c r="CS535" s="351"/>
      <c r="CT535" s="351"/>
      <c r="CU535" s="351"/>
      <c r="CV535" s="351"/>
      <c r="CW535" s="351"/>
      <c r="CX535" s="351"/>
      <c r="CY535" s="351"/>
      <c r="CZ535" s="351"/>
      <c r="DA535" s="351"/>
      <c r="DB535" s="351"/>
      <c r="DC535" s="351"/>
      <c r="DD535" s="351"/>
      <c r="DE535" s="351"/>
      <c r="DF535" s="351"/>
      <c r="DG535" s="351"/>
      <c r="DH535" s="351"/>
      <c r="DI535" s="351"/>
      <c r="DJ535" s="351"/>
      <c r="DK535" s="351"/>
      <c r="DL535" s="351"/>
      <c r="DM535" s="351"/>
      <c r="DN535" s="351"/>
      <c r="DO535" s="351"/>
      <c r="DP535" s="351"/>
      <c r="DQ535" s="351"/>
      <c r="DR535" s="351"/>
      <c r="DS535" s="351"/>
      <c r="DT535" s="351"/>
      <c r="DU535" s="351"/>
      <c r="DV535" s="351"/>
      <c r="DW535" s="351"/>
      <c r="DX535" s="351"/>
      <c r="DY535" s="351"/>
      <c r="DZ535" s="351"/>
      <c r="EA535" s="351"/>
      <c r="EB535" s="351"/>
      <c r="EC535" s="351"/>
      <c r="ED535" s="351"/>
      <c r="EE535" s="351"/>
      <c r="EF535" s="351"/>
      <c r="EG535" s="351"/>
      <c r="EH535" s="351"/>
      <c r="EI535" s="351"/>
      <c r="EJ535" s="351"/>
      <c r="EK535" s="351"/>
      <c r="EL535" s="351"/>
      <c r="EM535" s="351"/>
      <c r="EN535" s="351"/>
      <c r="EO535" s="351"/>
      <c r="EP535" s="351"/>
      <c r="EQ535" s="351"/>
      <c r="ER535" s="351"/>
      <c r="ES535" s="351"/>
      <c r="ET535" s="351"/>
      <c r="EU535" s="351"/>
      <c r="EV535" s="351"/>
      <c r="EW535" s="351"/>
      <c r="EX535" s="351"/>
      <c r="EY535" s="351"/>
      <c r="EZ535" s="351"/>
      <c r="FA535" s="351"/>
      <c r="FB535" s="351"/>
      <c r="FC535" s="351"/>
      <c r="FD535" s="351"/>
      <c r="FE535" s="351"/>
      <c r="FF535" s="351"/>
      <c r="FG535" s="351"/>
      <c r="FH535" s="351"/>
      <c r="FI535" s="351"/>
      <c r="FJ535" s="351"/>
      <c r="FK535" s="351"/>
      <c r="FL535" s="351"/>
      <c r="FM535" s="351"/>
      <c r="FN535" s="351"/>
      <c r="FO535" s="351"/>
      <c r="FP535" s="351"/>
      <c r="FQ535" s="351"/>
      <c r="FR535" s="351"/>
      <c r="FS535" s="351"/>
      <c r="FT535" s="351"/>
      <c r="FU535" s="351"/>
      <c r="FV535" s="351"/>
      <c r="FW535" s="351"/>
      <c r="FX535" s="351"/>
      <c r="FY535" s="351"/>
      <c r="FZ535" s="351"/>
      <c r="GA535" s="351"/>
      <c r="GB535" s="351"/>
      <c r="GC535" s="351"/>
      <c r="GD535" s="351"/>
      <c r="GE535" s="351"/>
      <c r="GF535" s="351"/>
      <c r="GG535" s="351"/>
    </row>
    <row r="536" spans="1:189">
      <c r="A536" s="331"/>
      <c r="B536" s="346"/>
      <c r="C536" s="346"/>
      <c r="D536" s="316"/>
      <c r="F536" s="319"/>
      <c r="P536" s="646"/>
    </row>
    <row r="537" spans="1:189">
      <c r="A537" s="331"/>
      <c r="B537" s="346"/>
      <c r="C537" s="346"/>
      <c r="D537" s="316"/>
      <c r="F537" s="319"/>
      <c r="P537" s="646"/>
    </row>
    <row r="538" spans="1:189">
      <c r="A538" s="331"/>
      <c r="B538" s="346"/>
      <c r="C538" s="346"/>
      <c r="D538" s="316"/>
      <c r="F538" s="319"/>
      <c r="P538" s="646"/>
      <c r="AG538" s="348"/>
      <c r="AH538" s="348"/>
      <c r="AI538" s="348"/>
      <c r="AJ538" s="348"/>
      <c r="AK538" s="348"/>
      <c r="AL538" s="348"/>
      <c r="AM538" s="348"/>
      <c r="AN538" s="348"/>
      <c r="AO538" s="351"/>
      <c r="AP538" s="351"/>
      <c r="AQ538" s="351"/>
      <c r="AR538" s="351"/>
      <c r="AS538" s="351"/>
      <c r="AT538" s="351"/>
      <c r="AU538" s="351"/>
      <c r="AV538" s="351"/>
      <c r="AW538" s="351"/>
      <c r="AX538" s="351"/>
      <c r="AY538" s="351"/>
      <c r="AZ538" s="351"/>
      <c r="BA538" s="351"/>
      <c r="BB538" s="351"/>
      <c r="BC538" s="351"/>
      <c r="BD538" s="351"/>
      <c r="BE538" s="351"/>
      <c r="BF538" s="351"/>
      <c r="BG538" s="351"/>
      <c r="BH538" s="351"/>
      <c r="BI538" s="351"/>
      <c r="BJ538" s="351"/>
      <c r="BK538" s="351"/>
      <c r="BL538" s="351"/>
      <c r="BM538" s="351"/>
      <c r="BN538" s="351"/>
      <c r="BO538" s="351"/>
      <c r="BP538" s="351"/>
      <c r="BQ538" s="351"/>
      <c r="BR538" s="351"/>
      <c r="BS538" s="351"/>
      <c r="BT538" s="351"/>
      <c r="BU538" s="351"/>
      <c r="BV538" s="351"/>
      <c r="BW538" s="351"/>
      <c r="BX538" s="351"/>
      <c r="BY538" s="351"/>
      <c r="BZ538" s="351"/>
      <c r="CA538" s="351"/>
      <c r="CB538" s="351"/>
      <c r="CC538" s="351"/>
      <c r="CD538" s="351"/>
      <c r="CE538" s="351"/>
      <c r="CF538" s="351"/>
      <c r="CG538" s="351"/>
      <c r="CH538" s="351"/>
      <c r="CI538" s="351"/>
      <c r="CJ538" s="351"/>
      <c r="CK538" s="351"/>
      <c r="CL538" s="351"/>
      <c r="CM538" s="351"/>
      <c r="CN538" s="351"/>
      <c r="CO538" s="351"/>
      <c r="CP538" s="351"/>
      <c r="CQ538" s="351"/>
      <c r="CR538" s="351"/>
      <c r="CS538" s="351"/>
      <c r="CT538" s="351"/>
      <c r="CU538" s="351"/>
      <c r="CV538" s="351"/>
      <c r="CW538" s="351"/>
      <c r="CX538" s="351"/>
      <c r="CY538" s="351"/>
      <c r="CZ538" s="351"/>
      <c r="DA538" s="351"/>
      <c r="DB538" s="351"/>
      <c r="DC538" s="351"/>
      <c r="DD538" s="351"/>
      <c r="DE538" s="351"/>
      <c r="DF538" s="351"/>
      <c r="DG538" s="351"/>
      <c r="DH538" s="351"/>
      <c r="DI538" s="351"/>
      <c r="DJ538" s="351"/>
      <c r="DK538" s="351"/>
      <c r="DL538" s="351"/>
      <c r="DM538" s="351"/>
      <c r="DN538" s="351"/>
      <c r="DO538" s="351"/>
      <c r="DP538" s="351"/>
      <c r="DQ538" s="351"/>
      <c r="DR538" s="351"/>
      <c r="DS538" s="351"/>
      <c r="DT538" s="351"/>
      <c r="DU538" s="351"/>
      <c r="DV538" s="351"/>
      <c r="DW538" s="351"/>
      <c r="DX538" s="351"/>
      <c r="DY538" s="351"/>
      <c r="DZ538" s="351"/>
      <c r="EA538" s="351"/>
      <c r="EB538" s="351"/>
      <c r="EC538" s="351"/>
      <c r="ED538" s="351"/>
      <c r="EE538" s="351"/>
      <c r="EF538" s="351"/>
      <c r="EG538" s="351"/>
      <c r="EH538" s="351"/>
      <c r="EI538" s="351"/>
      <c r="EJ538" s="351"/>
      <c r="EK538" s="351"/>
      <c r="EL538" s="351"/>
      <c r="EM538" s="351"/>
      <c r="EN538" s="351"/>
      <c r="EO538" s="351"/>
      <c r="EP538" s="351"/>
      <c r="EQ538" s="351"/>
      <c r="ER538" s="351"/>
      <c r="ES538" s="351"/>
      <c r="ET538" s="351"/>
      <c r="EU538" s="351"/>
      <c r="EV538" s="351"/>
      <c r="EW538" s="351"/>
      <c r="EX538" s="351"/>
      <c r="EY538" s="351"/>
      <c r="EZ538" s="351"/>
      <c r="FA538" s="351"/>
      <c r="FB538" s="351"/>
      <c r="FC538" s="351"/>
      <c r="FD538" s="351"/>
      <c r="FE538" s="351"/>
      <c r="FF538" s="351"/>
      <c r="FG538" s="351"/>
      <c r="FH538" s="351"/>
      <c r="FI538" s="351"/>
      <c r="FJ538" s="351"/>
      <c r="FK538" s="351"/>
      <c r="FL538" s="351"/>
      <c r="FM538" s="351"/>
      <c r="FN538" s="351"/>
      <c r="FO538" s="351"/>
      <c r="FP538" s="351"/>
      <c r="FQ538" s="351"/>
      <c r="FR538" s="351"/>
      <c r="FS538" s="351"/>
      <c r="FT538" s="351"/>
      <c r="FU538" s="351"/>
      <c r="FV538" s="351"/>
      <c r="FW538" s="351"/>
      <c r="FX538" s="351"/>
      <c r="FY538" s="351"/>
      <c r="FZ538" s="351"/>
      <c r="GA538" s="351"/>
      <c r="GB538" s="351"/>
      <c r="GC538" s="351"/>
      <c r="GD538" s="351"/>
      <c r="GE538" s="351"/>
      <c r="GF538" s="351"/>
      <c r="GG538" s="351"/>
    </row>
    <row r="539" spans="1:189">
      <c r="A539" s="331"/>
      <c r="B539" s="346"/>
      <c r="C539" s="346"/>
      <c r="D539" s="316"/>
      <c r="F539" s="319"/>
      <c r="P539" s="646"/>
      <c r="AG539" s="348"/>
      <c r="AH539" s="348"/>
      <c r="AI539" s="348"/>
      <c r="AJ539" s="348"/>
      <c r="AK539" s="348"/>
      <c r="AL539" s="348"/>
      <c r="AM539" s="348"/>
      <c r="AN539" s="348"/>
      <c r="AO539" s="351"/>
      <c r="AP539" s="351"/>
      <c r="AQ539" s="351"/>
      <c r="AR539" s="351"/>
      <c r="AS539" s="351"/>
      <c r="AT539" s="351"/>
      <c r="AU539" s="351"/>
      <c r="AV539" s="351"/>
      <c r="AW539" s="351"/>
      <c r="AX539" s="351"/>
      <c r="AY539" s="351"/>
      <c r="AZ539" s="351"/>
      <c r="BA539" s="351"/>
      <c r="BB539" s="351"/>
      <c r="BC539" s="351"/>
      <c r="BD539" s="351"/>
      <c r="BE539" s="351"/>
      <c r="BF539" s="351"/>
      <c r="BG539" s="351"/>
      <c r="BH539" s="351"/>
      <c r="BI539" s="351"/>
      <c r="BJ539" s="351"/>
      <c r="BK539" s="351"/>
      <c r="BL539" s="351"/>
      <c r="BM539" s="351"/>
      <c r="BN539" s="351"/>
      <c r="BO539" s="351"/>
      <c r="BP539" s="351"/>
      <c r="BQ539" s="351"/>
      <c r="BR539" s="351"/>
      <c r="BS539" s="351"/>
      <c r="BT539" s="351"/>
      <c r="BU539" s="351"/>
      <c r="BV539" s="351"/>
      <c r="BW539" s="351"/>
      <c r="BX539" s="351"/>
      <c r="BY539" s="351"/>
      <c r="BZ539" s="351"/>
      <c r="CA539" s="351"/>
      <c r="CB539" s="351"/>
      <c r="CC539" s="351"/>
      <c r="CD539" s="351"/>
      <c r="CE539" s="351"/>
      <c r="CF539" s="351"/>
      <c r="CG539" s="351"/>
      <c r="CH539" s="351"/>
      <c r="CI539" s="351"/>
      <c r="CJ539" s="351"/>
      <c r="CK539" s="351"/>
      <c r="CL539" s="351"/>
      <c r="CM539" s="351"/>
      <c r="CN539" s="351"/>
      <c r="CO539" s="351"/>
      <c r="CP539" s="351"/>
      <c r="CQ539" s="351"/>
      <c r="CR539" s="351"/>
      <c r="CS539" s="351"/>
      <c r="CT539" s="351"/>
      <c r="CU539" s="351"/>
      <c r="CV539" s="351"/>
      <c r="CW539" s="351"/>
      <c r="CX539" s="351"/>
      <c r="CY539" s="351"/>
      <c r="CZ539" s="351"/>
      <c r="DA539" s="351"/>
      <c r="DB539" s="351"/>
      <c r="DC539" s="351"/>
      <c r="DD539" s="351"/>
      <c r="DE539" s="351"/>
      <c r="DF539" s="351"/>
      <c r="DG539" s="351"/>
      <c r="DH539" s="351"/>
      <c r="DI539" s="351"/>
      <c r="DJ539" s="351"/>
      <c r="DK539" s="351"/>
      <c r="DL539" s="351"/>
      <c r="DM539" s="351"/>
      <c r="DN539" s="351"/>
      <c r="DO539" s="351"/>
      <c r="DP539" s="351"/>
      <c r="DQ539" s="351"/>
      <c r="DR539" s="351"/>
      <c r="DS539" s="351"/>
      <c r="DT539" s="351"/>
      <c r="DU539" s="351"/>
      <c r="DV539" s="351"/>
      <c r="DW539" s="351"/>
      <c r="DX539" s="351"/>
      <c r="DY539" s="351"/>
      <c r="DZ539" s="351"/>
      <c r="EA539" s="351"/>
      <c r="EB539" s="351"/>
      <c r="EC539" s="351"/>
      <c r="ED539" s="351"/>
      <c r="EE539" s="351"/>
      <c r="EF539" s="351"/>
      <c r="EG539" s="351"/>
      <c r="EH539" s="351"/>
      <c r="EI539" s="351"/>
      <c r="EJ539" s="351"/>
      <c r="EK539" s="351"/>
      <c r="EL539" s="351"/>
      <c r="EM539" s="351"/>
      <c r="EN539" s="351"/>
      <c r="EO539" s="351"/>
      <c r="EP539" s="351"/>
      <c r="EQ539" s="351"/>
      <c r="ER539" s="351"/>
      <c r="ES539" s="351"/>
      <c r="ET539" s="351"/>
      <c r="EU539" s="351"/>
      <c r="EV539" s="351"/>
      <c r="EW539" s="351"/>
      <c r="EX539" s="351"/>
      <c r="EY539" s="351"/>
      <c r="EZ539" s="351"/>
      <c r="FA539" s="351"/>
      <c r="FB539" s="351"/>
      <c r="FC539" s="351"/>
      <c r="FD539" s="351"/>
      <c r="FE539" s="351"/>
      <c r="FF539" s="351"/>
      <c r="FG539" s="351"/>
      <c r="FH539" s="351"/>
      <c r="FI539" s="351"/>
      <c r="FJ539" s="351"/>
      <c r="FK539" s="351"/>
      <c r="FL539" s="351"/>
      <c r="FM539" s="351"/>
      <c r="FN539" s="351"/>
      <c r="FO539" s="351"/>
      <c r="FP539" s="351"/>
      <c r="FQ539" s="351"/>
      <c r="FR539" s="351"/>
      <c r="FS539" s="351"/>
      <c r="FT539" s="351"/>
      <c r="FU539" s="351"/>
      <c r="FV539" s="351"/>
      <c r="FW539" s="351"/>
      <c r="FX539" s="351"/>
      <c r="FY539" s="351"/>
      <c r="FZ539" s="351"/>
      <c r="GA539" s="351"/>
      <c r="GB539" s="351"/>
      <c r="GC539" s="351"/>
      <c r="GD539" s="351"/>
      <c r="GE539" s="351"/>
      <c r="GF539" s="351"/>
      <c r="GG539" s="351"/>
    </row>
    <row r="540" spans="1:189">
      <c r="A540" s="331"/>
      <c r="B540" s="346"/>
      <c r="C540" s="346"/>
      <c r="D540" s="316"/>
      <c r="F540" s="319"/>
      <c r="P540" s="646"/>
      <c r="AG540" s="348"/>
      <c r="AH540" s="348"/>
      <c r="AI540" s="348"/>
      <c r="AJ540" s="348"/>
      <c r="AK540" s="348"/>
      <c r="AL540" s="348"/>
      <c r="AM540" s="348"/>
      <c r="AN540" s="348"/>
      <c r="AO540" s="351"/>
      <c r="AP540" s="351"/>
      <c r="AQ540" s="351"/>
      <c r="AR540" s="351"/>
      <c r="AS540" s="351"/>
      <c r="AT540" s="351"/>
      <c r="AU540" s="351"/>
      <c r="AV540" s="351"/>
      <c r="AW540" s="351"/>
      <c r="AX540" s="351"/>
      <c r="AY540" s="351"/>
      <c r="AZ540" s="351"/>
      <c r="BA540" s="351"/>
      <c r="BB540" s="351"/>
      <c r="BC540" s="351"/>
      <c r="BD540" s="351"/>
      <c r="BE540" s="351"/>
      <c r="BF540" s="351"/>
      <c r="BG540" s="351"/>
      <c r="BH540" s="351"/>
      <c r="BI540" s="351"/>
      <c r="BJ540" s="351"/>
      <c r="BK540" s="351"/>
      <c r="BL540" s="351"/>
      <c r="BM540" s="351"/>
      <c r="BN540" s="351"/>
      <c r="BO540" s="351"/>
      <c r="BP540" s="351"/>
      <c r="BQ540" s="351"/>
      <c r="BR540" s="351"/>
      <c r="BS540" s="351"/>
      <c r="BT540" s="351"/>
      <c r="BU540" s="351"/>
      <c r="BV540" s="351"/>
      <c r="BW540" s="351"/>
      <c r="BX540" s="351"/>
      <c r="BY540" s="351"/>
      <c r="BZ540" s="351"/>
      <c r="CA540" s="351"/>
      <c r="CB540" s="351"/>
      <c r="CC540" s="351"/>
      <c r="CD540" s="351"/>
      <c r="CE540" s="351"/>
      <c r="CF540" s="351"/>
      <c r="CG540" s="351"/>
      <c r="CH540" s="351"/>
      <c r="CI540" s="351"/>
      <c r="CJ540" s="351"/>
      <c r="CK540" s="351"/>
      <c r="CL540" s="351"/>
      <c r="CM540" s="351"/>
      <c r="CN540" s="351"/>
      <c r="CO540" s="351"/>
      <c r="CP540" s="351"/>
      <c r="CQ540" s="351"/>
      <c r="CR540" s="351"/>
      <c r="CS540" s="351"/>
      <c r="CT540" s="351"/>
      <c r="CU540" s="351"/>
      <c r="CV540" s="351"/>
      <c r="CW540" s="351"/>
      <c r="CX540" s="351"/>
      <c r="CY540" s="351"/>
      <c r="CZ540" s="351"/>
      <c r="DA540" s="351"/>
      <c r="DB540" s="351"/>
      <c r="DC540" s="351"/>
      <c r="DD540" s="351"/>
      <c r="DE540" s="351"/>
      <c r="DF540" s="351"/>
      <c r="DG540" s="351"/>
      <c r="DH540" s="351"/>
      <c r="DI540" s="351"/>
      <c r="DJ540" s="351"/>
      <c r="DK540" s="351"/>
      <c r="DL540" s="351"/>
      <c r="DM540" s="351"/>
      <c r="DN540" s="351"/>
      <c r="DO540" s="351"/>
      <c r="DP540" s="351"/>
      <c r="DQ540" s="351"/>
      <c r="DR540" s="351"/>
      <c r="DS540" s="351"/>
      <c r="DT540" s="351"/>
      <c r="DU540" s="351"/>
      <c r="DV540" s="351"/>
      <c r="DW540" s="351"/>
      <c r="DX540" s="351"/>
      <c r="DY540" s="351"/>
      <c r="DZ540" s="351"/>
      <c r="EA540" s="351"/>
      <c r="EB540" s="351"/>
      <c r="EC540" s="351"/>
      <c r="ED540" s="351"/>
      <c r="EE540" s="351"/>
      <c r="EF540" s="351"/>
      <c r="EG540" s="351"/>
      <c r="EH540" s="351"/>
      <c r="EI540" s="351"/>
      <c r="EJ540" s="351"/>
      <c r="EK540" s="351"/>
      <c r="EL540" s="351"/>
      <c r="EM540" s="351"/>
      <c r="EN540" s="351"/>
      <c r="EO540" s="351"/>
      <c r="EP540" s="351"/>
      <c r="EQ540" s="351"/>
      <c r="ER540" s="351"/>
      <c r="ES540" s="351"/>
      <c r="ET540" s="351"/>
      <c r="EU540" s="351"/>
      <c r="EV540" s="351"/>
      <c r="EW540" s="351"/>
      <c r="EX540" s="351"/>
      <c r="EY540" s="351"/>
      <c r="EZ540" s="351"/>
      <c r="FA540" s="351"/>
      <c r="FB540" s="351"/>
      <c r="FC540" s="351"/>
      <c r="FD540" s="351"/>
      <c r="FE540" s="351"/>
      <c r="FF540" s="351"/>
      <c r="FG540" s="351"/>
      <c r="FH540" s="351"/>
      <c r="FI540" s="351"/>
      <c r="FJ540" s="351"/>
      <c r="FK540" s="351"/>
      <c r="FL540" s="351"/>
      <c r="FM540" s="351"/>
      <c r="FN540" s="351"/>
      <c r="FO540" s="351"/>
      <c r="FP540" s="351"/>
      <c r="FQ540" s="351"/>
      <c r="FR540" s="351"/>
      <c r="FS540" s="351"/>
      <c r="FT540" s="351"/>
      <c r="FU540" s="351"/>
      <c r="FV540" s="351"/>
      <c r="FW540" s="351"/>
      <c r="FX540" s="351"/>
      <c r="FY540" s="351"/>
      <c r="FZ540" s="351"/>
      <c r="GA540" s="351"/>
      <c r="GB540" s="351"/>
      <c r="GC540" s="351"/>
      <c r="GD540" s="351"/>
      <c r="GE540" s="351"/>
      <c r="GF540" s="351"/>
      <c r="GG540" s="351"/>
    </row>
    <row r="541" spans="1:189">
      <c r="A541" s="331"/>
      <c r="B541" s="346"/>
      <c r="C541" s="346"/>
      <c r="D541" s="316"/>
      <c r="F541" s="319"/>
      <c r="AG541" s="348"/>
      <c r="AH541" s="348"/>
      <c r="AI541" s="348"/>
      <c r="AJ541" s="348"/>
      <c r="AK541" s="348"/>
      <c r="AL541" s="348"/>
      <c r="AM541" s="348"/>
      <c r="AN541" s="348"/>
      <c r="AO541" s="351"/>
      <c r="AP541" s="351"/>
      <c r="AQ541" s="351"/>
      <c r="AR541" s="351"/>
      <c r="AS541" s="351"/>
      <c r="AT541" s="351"/>
      <c r="AU541" s="351"/>
      <c r="AV541" s="351"/>
      <c r="AW541" s="351"/>
      <c r="AX541" s="351"/>
      <c r="AY541" s="351"/>
      <c r="AZ541" s="351"/>
      <c r="BA541" s="351"/>
      <c r="BB541" s="351"/>
      <c r="BC541" s="351"/>
      <c r="BD541" s="351"/>
      <c r="BE541" s="351"/>
      <c r="BF541" s="351"/>
      <c r="BG541" s="351"/>
      <c r="BH541" s="351"/>
      <c r="BI541" s="351"/>
      <c r="BJ541" s="351"/>
      <c r="BK541" s="351"/>
      <c r="BL541" s="351"/>
      <c r="BM541" s="351"/>
      <c r="BN541" s="351"/>
      <c r="BO541" s="351"/>
      <c r="BP541" s="351"/>
      <c r="BQ541" s="351"/>
      <c r="BR541" s="351"/>
      <c r="BS541" s="351"/>
      <c r="BT541" s="351"/>
      <c r="BU541" s="351"/>
      <c r="BV541" s="351"/>
      <c r="BW541" s="351"/>
      <c r="BX541" s="351"/>
      <c r="BY541" s="351"/>
      <c r="BZ541" s="351"/>
      <c r="CA541" s="351"/>
      <c r="CB541" s="351"/>
      <c r="CC541" s="351"/>
      <c r="CD541" s="351"/>
      <c r="CE541" s="351"/>
      <c r="CF541" s="351"/>
      <c r="CG541" s="351"/>
      <c r="CH541" s="351"/>
      <c r="CI541" s="351"/>
      <c r="CJ541" s="351"/>
      <c r="CK541" s="351"/>
      <c r="CL541" s="351"/>
      <c r="CM541" s="351"/>
      <c r="CN541" s="351"/>
      <c r="CO541" s="351"/>
      <c r="CP541" s="351"/>
      <c r="CQ541" s="351"/>
      <c r="CR541" s="351"/>
      <c r="CS541" s="351"/>
      <c r="CT541" s="351"/>
      <c r="CU541" s="351"/>
      <c r="CV541" s="351"/>
      <c r="CW541" s="351"/>
      <c r="CX541" s="351"/>
      <c r="CY541" s="351"/>
      <c r="CZ541" s="351"/>
      <c r="DA541" s="351"/>
      <c r="DB541" s="351"/>
      <c r="DC541" s="351"/>
      <c r="DD541" s="351"/>
      <c r="DE541" s="351"/>
      <c r="DF541" s="351"/>
      <c r="DG541" s="351"/>
      <c r="DH541" s="351"/>
      <c r="DI541" s="351"/>
      <c r="DJ541" s="351"/>
      <c r="DK541" s="351"/>
      <c r="DL541" s="351"/>
      <c r="DM541" s="351"/>
      <c r="DN541" s="351"/>
      <c r="DO541" s="351"/>
      <c r="DP541" s="351"/>
      <c r="DQ541" s="351"/>
      <c r="DR541" s="351"/>
      <c r="DS541" s="351"/>
      <c r="DT541" s="351"/>
      <c r="DU541" s="351"/>
      <c r="DV541" s="351"/>
      <c r="DW541" s="351"/>
      <c r="DX541" s="351"/>
      <c r="DY541" s="351"/>
      <c r="DZ541" s="351"/>
      <c r="EA541" s="351"/>
      <c r="EB541" s="351"/>
      <c r="EC541" s="351"/>
      <c r="ED541" s="351"/>
      <c r="EE541" s="351"/>
      <c r="EF541" s="351"/>
      <c r="EG541" s="351"/>
      <c r="EH541" s="351"/>
      <c r="EI541" s="351"/>
      <c r="EJ541" s="351"/>
      <c r="EK541" s="351"/>
      <c r="EL541" s="351"/>
      <c r="EM541" s="351"/>
      <c r="EN541" s="351"/>
      <c r="EO541" s="351"/>
      <c r="EP541" s="351"/>
      <c r="EQ541" s="351"/>
      <c r="ER541" s="351"/>
      <c r="ES541" s="351"/>
      <c r="ET541" s="351"/>
      <c r="EU541" s="351"/>
      <c r="EV541" s="351"/>
      <c r="EW541" s="351"/>
      <c r="EX541" s="351"/>
      <c r="EY541" s="351"/>
      <c r="EZ541" s="351"/>
      <c r="FA541" s="351"/>
      <c r="FB541" s="351"/>
      <c r="FC541" s="351"/>
      <c r="FD541" s="351"/>
      <c r="FE541" s="351"/>
      <c r="FF541" s="351"/>
      <c r="FG541" s="351"/>
      <c r="FH541" s="351"/>
      <c r="FI541" s="351"/>
      <c r="FJ541" s="351"/>
      <c r="FK541" s="351"/>
      <c r="FL541" s="351"/>
      <c r="FM541" s="351"/>
      <c r="FN541" s="351"/>
      <c r="FO541" s="351"/>
      <c r="FP541" s="351"/>
      <c r="FQ541" s="351"/>
      <c r="FR541" s="351"/>
      <c r="FS541" s="351"/>
      <c r="FT541" s="351"/>
      <c r="FU541" s="351"/>
      <c r="FV541" s="351"/>
      <c r="FW541" s="351"/>
      <c r="FX541" s="351"/>
      <c r="FY541" s="351"/>
      <c r="FZ541" s="351"/>
      <c r="GA541" s="351"/>
      <c r="GB541" s="351"/>
      <c r="GC541" s="351"/>
      <c r="GD541" s="351"/>
      <c r="GE541" s="351"/>
      <c r="GF541" s="351"/>
      <c r="GG541" s="351"/>
    </row>
    <row r="542" spans="1:189">
      <c r="A542" s="331"/>
      <c r="B542" s="346"/>
      <c r="C542" s="346"/>
      <c r="D542" s="316"/>
      <c r="F542" s="319"/>
      <c r="AG542" s="348"/>
      <c r="AH542" s="348"/>
      <c r="AI542" s="348"/>
      <c r="AJ542" s="348"/>
      <c r="AK542" s="348"/>
      <c r="AL542" s="348"/>
      <c r="AM542" s="348"/>
      <c r="AN542" s="348"/>
      <c r="AO542" s="351"/>
      <c r="AP542" s="351"/>
      <c r="AQ542" s="351"/>
      <c r="AR542" s="351"/>
      <c r="AS542" s="351"/>
      <c r="AT542" s="351"/>
      <c r="AU542" s="351"/>
      <c r="AV542" s="351"/>
      <c r="AW542" s="351"/>
      <c r="AX542" s="351"/>
      <c r="AY542" s="351"/>
      <c r="AZ542" s="351"/>
      <c r="BA542" s="351"/>
      <c r="BB542" s="351"/>
      <c r="BC542" s="351"/>
      <c r="BD542" s="351"/>
      <c r="BE542" s="351"/>
      <c r="BF542" s="351"/>
      <c r="BG542" s="351"/>
      <c r="BH542" s="351"/>
      <c r="BI542" s="351"/>
      <c r="BJ542" s="351"/>
      <c r="BK542" s="351"/>
      <c r="BL542" s="351"/>
      <c r="BM542" s="351"/>
      <c r="BN542" s="351"/>
      <c r="BO542" s="351"/>
      <c r="BP542" s="351"/>
      <c r="BQ542" s="351"/>
      <c r="BR542" s="351"/>
      <c r="BS542" s="351"/>
      <c r="BT542" s="351"/>
      <c r="BU542" s="351"/>
      <c r="BV542" s="351"/>
      <c r="BW542" s="351"/>
      <c r="BX542" s="351"/>
      <c r="BY542" s="351"/>
      <c r="BZ542" s="351"/>
      <c r="CA542" s="351"/>
      <c r="CB542" s="351"/>
      <c r="CC542" s="351"/>
      <c r="CD542" s="351"/>
      <c r="CE542" s="351"/>
      <c r="CF542" s="351"/>
      <c r="CG542" s="351"/>
      <c r="CH542" s="351"/>
      <c r="CI542" s="351"/>
      <c r="CJ542" s="351"/>
      <c r="CK542" s="351"/>
      <c r="CL542" s="351"/>
      <c r="CM542" s="351"/>
      <c r="CN542" s="351"/>
      <c r="CO542" s="351"/>
      <c r="CP542" s="351"/>
      <c r="CQ542" s="351"/>
      <c r="CR542" s="351"/>
      <c r="CS542" s="351"/>
      <c r="CT542" s="351"/>
      <c r="CU542" s="351"/>
      <c r="CV542" s="351"/>
      <c r="CW542" s="351"/>
      <c r="CX542" s="351"/>
      <c r="CY542" s="351"/>
      <c r="CZ542" s="351"/>
      <c r="DA542" s="351"/>
      <c r="DB542" s="351"/>
      <c r="DC542" s="351"/>
      <c r="DD542" s="351"/>
      <c r="DE542" s="351"/>
      <c r="DF542" s="351"/>
      <c r="DG542" s="351"/>
      <c r="DH542" s="351"/>
      <c r="DI542" s="351"/>
      <c r="DJ542" s="351"/>
      <c r="DK542" s="351"/>
      <c r="DL542" s="351"/>
      <c r="DM542" s="351"/>
      <c r="DN542" s="351"/>
      <c r="DO542" s="351"/>
      <c r="DP542" s="351"/>
      <c r="DQ542" s="351"/>
      <c r="DR542" s="351"/>
      <c r="DS542" s="351"/>
      <c r="DT542" s="351"/>
      <c r="DU542" s="351"/>
      <c r="DV542" s="351"/>
      <c r="DW542" s="351"/>
      <c r="DX542" s="351"/>
      <c r="DY542" s="351"/>
      <c r="DZ542" s="351"/>
      <c r="EA542" s="351"/>
      <c r="EB542" s="351"/>
      <c r="EC542" s="351"/>
      <c r="ED542" s="351"/>
      <c r="EE542" s="351"/>
      <c r="EF542" s="351"/>
      <c r="EG542" s="351"/>
      <c r="EH542" s="351"/>
      <c r="EI542" s="351"/>
      <c r="EJ542" s="351"/>
      <c r="EK542" s="351"/>
      <c r="EL542" s="351"/>
      <c r="EM542" s="351"/>
      <c r="EN542" s="351"/>
      <c r="EO542" s="351"/>
      <c r="EP542" s="351"/>
      <c r="EQ542" s="351"/>
      <c r="ER542" s="351"/>
      <c r="ES542" s="351"/>
      <c r="ET542" s="351"/>
      <c r="EU542" s="351"/>
      <c r="EV542" s="351"/>
      <c r="EW542" s="351"/>
      <c r="EX542" s="351"/>
      <c r="EY542" s="351"/>
      <c r="EZ542" s="351"/>
      <c r="FA542" s="351"/>
      <c r="FB542" s="351"/>
      <c r="FC542" s="351"/>
      <c r="FD542" s="351"/>
      <c r="FE542" s="351"/>
      <c r="FF542" s="351"/>
      <c r="FG542" s="351"/>
      <c r="FH542" s="351"/>
      <c r="FI542" s="351"/>
      <c r="FJ542" s="351"/>
      <c r="FK542" s="351"/>
      <c r="FL542" s="351"/>
      <c r="FM542" s="351"/>
      <c r="FN542" s="351"/>
      <c r="FO542" s="351"/>
      <c r="FP542" s="351"/>
      <c r="FQ542" s="351"/>
      <c r="FR542" s="351"/>
      <c r="FS542" s="351"/>
      <c r="FT542" s="351"/>
      <c r="FU542" s="351"/>
      <c r="FV542" s="351"/>
      <c r="FW542" s="351"/>
      <c r="FX542" s="351"/>
      <c r="FY542" s="351"/>
      <c r="FZ542" s="351"/>
      <c r="GA542" s="351"/>
      <c r="GB542" s="351"/>
      <c r="GC542" s="351"/>
      <c r="GD542" s="351"/>
      <c r="GE542" s="351"/>
      <c r="GF542" s="351"/>
      <c r="GG542" s="351"/>
    </row>
    <row r="543" spans="1:189">
      <c r="A543" s="331"/>
      <c r="B543" s="346"/>
      <c r="C543" s="346"/>
      <c r="F543" s="319"/>
      <c r="AG543" s="348"/>
      <c r="AH543" s="348"/>
      <c r="AI543" s="348"/>
      <c r="AJ543" s="348"/>
      <c r="AK543" s="348"/>
      <c r="AL543" s="348"/>
      <c r="AM543" s="348"/>
      <c r="AN543" s="348"/>
      <c r="AO543" s="351"/>
      <c r="AP543" s="351"/>
      <c r="AQ543" s="351"/>
      <c r="AR543" s="351"/>
      <c r="AS543" s="351"/>
      <c r="AT543" s="351"/>
      <c r="AU543" s="351"/>
      <c r="AV543" s="351"/>
      <c r="AW543" s="351"/>
      <c r="AX543" s="351"/>
      <c r="AY543" s="351"/>
      <c r="AZ543" s="351"/>
      <c r="BA543" s="351"/>
      <c r="BB543" s="351"/>
      <c r="BC543" s="351"/>
      <c r="BD543" s="351"/>
      <c r="BE543" s="351"/>
      <c r="BF543" s="351"/>
      <c r="BG543" s="351"/>
      <c r="BH543" s="351"/>
      <c r="BI543" s="351"/>
      <c r="BJ543" s="351"/>
      <c r="BK543" s="351"/>
      <c r="BL543" s="351"/>
      <c r="BM543" s="351"/>
      <c r="BN543" s="351"/>
      <c r="BO543" s="351"/>
      <c r="BP543" s="351"/>
      <c r="BQ543" s="351"/>
      <c r="BR543" s="351"/>
      <c r="BS543" s="351"/>
      <c r="BT543" s="351"/>
      <c r="BU543" s="351"/>
      <c r="BV543" s="351"/>
      <c r="BW543" s="351"/>
      <c r="BX543" s="351"/>
      <c r="BY543" s="351"/>
      <c r="BZ543" s="351"/>
      <c r="CA543" s="351"/>
      <c r="CB543" s="351"/>
      <c r="CC543" s="351"/>
      <c r="CD543" s="351"/>
      <c r="CE543" s="351"/>
      <c r="CF543" s="351"/>
      <c r="CG543" s="351"/>
      <c r="CH543" s="351"/>
      <c r="CI543" s="351"/>
      <c r="CJ543" s="351"/>
      <c r="CK543" s="351"/>
      <c r="CL543" s="351"/>
      <c r="CM543" s="351"/>
      <c r="CN543" s="351"/>
      <c r="CO543" s="351"/>
      <c r="CP543" s="351"/>
      <c r="CQ543" s="351"/>
      <c r="CR543" s="351"/>
      <c r="CS543" s="351"/>
      <c r="CT543" s="351"/>
      <c r="CU543" s="351"/>
      <c r="CV543" s="351"/>
      <c r="CW543" s="351"/>
      <c r="CX543" s="351"/>
      <c r="CY543" s="351"/>
      <c r="CZ543" s="351"/>
      <c r="DA543" s="351"/>
      <c r="DB543" s="351"/>
      <c r="DC543" s="351"/>
      <c r="DD543" s="351"/>
      <c r="DE543" s="351"/>
      <c r="DF543" s="351"/>
      <c r="DG543" s="351"/>
      <c r="DH543" s="351"/>
      <c r="DI543" s="351"/>
      <c r="DJ543" s="351"/>
      <c r="DK543" s="351"/>
      <c r="DL543" s="351"/>
      <c r="DM543" s="351"/>
      <c r="DN543" s="351"/>
      <c r="DO543" s="351"/>
      <c r="DP543" s="351"/>
      <c r="DQ543" s="351"/>
      <c r="DR543" s="351"/>
      <c r="DS543" s="351"/>
      <c r="DT543" s="351"/>
      <c r="DU543" s="351"/>
      <c r="DV543" s="351"/>
      <c r="DW543" s="351"/>
      <c r="DX543" s="351"/>
      <c r="DY543" s="351"/>
      <c r="DZ543" s="351"/>
      <c r="EA543" s="351"/>
      <c r="EB543" s="351"/>
      <c r="EC543" s="351"/>
      <c r="ED543" s="351"/>
      <c r="EE543" s="351"/>
      <c r="EF543" s="351"/>
      <c r="EG543" s="351"/>
      <c r="EH543" s="351"/>
      <c r="EI543" s="351"/>
      <c r="EJ543" s="351"/>
      <c r="EK543" s="351"/>
      <c r="EL543" s="351"/>
      <c r="EM543" s="351"/>
      <c r="EN543" s="351"/>
      <c r="EO543" s="351"/>
      <c r="EP543" s="351"/>
      <c r="EQ543" s="351"/>
      <c r="ER543" s="351"/>
      <c r="ES543" s="351"/>
      <c r="ET543" s="351"/>
      <c r="EU543" s="351"/>
      <c r="EV543" s="351"/>
      <c r="EW543" s="351"/>
      <c r="EX543" s="351"/>
      <c r="EY543" s="351"/>
      <c r="EZ543" s="351"/>
      <c r="FA543" s="351"/>
      <c r="FB543" s="351"/>
      <c r="FC543" s="351"/>
      <c r="FD543" s="351"/>
      <c r="FE543" s="351"/>
      <c r="FF543" s="351"/>
      <c r="FG543" s="351"/>
      <c r="FH543" s="351"/>
      <c r="FI543" s="351"/>
      <c r="FJ543" s="351"/>
      <c r="FK543" s="351"/>
      <c r="FL543" s="351"/>
      <c r="FM543" s="351"/>
      <c r="FN543" s="351"/>
      <c r="FO543" s="351"/>
      <c r="FP543" s="351"/>
      <c r="FQ543" s="351"/>
      <c r="FR543" s="351"/>
      <c r="FS543" s="351"/>
      <c r="FT543" s="351"/>
      <c r="FU543" s="351"/>
      <c r="FV543" s="351"/>
      <c r="FW543" s="351"/>
      <c r="FX543" s="351"/>
      <c r="FY543" s="351"/>
      <c r="FZ543" s="351"/>
      <c r="GA543" s="351"/>
      <c r="GB543" s="351"/>
      <c r="GC543" s="351"/>
      <c r="GD543" s="351"/>
      <c r="GE543" s="351"/>
      <c r="GF543" s="351"/>
      <c r="GG543" s="351"/>
    </row>
    <row r="544" spans="1:189">
      <c r="A544" s="331"/>
      <c r="B544" s="346"/>
      <c r="C544" s="346"/>
      <c r="D544" s="316"/>
      <c r="F544" s="319"/>
    </row>
    <row r="545" spans="1:189">
      <c r="A545" s="331"/>
      <c r="B545" s="346"/>
      <c r="C545" s="346"/>
      <c r="D545" s="316"/>
      <c r="F545" s="319"/>
    </row>
    <row r="546" spans="1:189">
      <c r="A546" s="331"/>
      <c r="B546" s="346"/>
      <c r="C546" s="346"/>
      <c r="D546" s="316"/>
      <c r="F546" s="319"/>
    </row>
    <row r="547" spans="1:189">
      <c r="A547" s="331"/>
      <c r="B547" s="346"/>
      <c r="C547" s="346"/>
      <c r="D547" s="316"/>
      <c r="F547" s="319"/>
    </row>
    <row r="548" spans="1:189">
      <c r="A548" s="331"/>
      <c r="B548" s="346"/>
      <c r="C548" s="346"/>
      <c r="D548" s="316"/>
      <c r="F548" s="319"/>
    </row>
    <row r="549" spans="1:189">
      <c r="A549" s="331"/>
      <c r="B549" s="346"/>
      <c r="C549" s="346"/>
      <c r="D549" s="316"/>
      <c r="F549" s="319"/>
      <c r="AG549" s="348"/>
      <c r="AH549" s="348"/>
      <c r="AI549" s="348"/>
      <c r="AJ549" s="348"/>
      <c r="AK549" s="348"/>
      <c r="AL549" s="348"/>
      <c r="AM549" s="348"/>
      <c r="AN549" s="348"/>
      <c r="AO549" s="351"/>
      <c r="AP549" s="351"/>
      <c r="AQ549" s="351"/>
      <c r="AR549" s="351"/>
      <c r="AS549" s="351"/>
      <c r="AT549" s="351"/>
      <c r="AU549" s="351"/>
      <c r="AV549" s="351"/>
      <c r="AW549" s="351"/>
      <c r="AX549" s="351"/>
      <c r="AY549" s="351"/>
      <c r="AZ549" s="351"/>
      <c r="BA549" s="351"/>
      <c r="BB549" s="351"/>
      <c r="BC549" s="351"/>
      <c r="BD549" s="351"/>
      <c r="BE549" s="351"/>
      <c r="BF549" s="351"/>
      <c r="BG549" s="351"/>
      <c r="BH549" s="351"/>
      <c r="BI549" s="351"/>
      <c r="BJ549" s="351"/>
      <c r="BK549" s="351"/>
      <c r="BL549" s="351"/>
      <c r="BM549" s="351"/>
      <c r="BN549" s="351"/>
      <c r="BO549" s="351"/>
      <c r="BP549" s="351"/>
      <c r="BQ549" s="351"/>
      <c r="BR549" s="351"/>
      <c r="BS549" s="351"/>
      <c r="BT549" s="351"/>
      <c r="BU549" s="351"/>
      <c r="BV549" s="351"/>
      <c r="BW549" s="351"/>
      <c r="BX549" s="351"/>
      <c r="BY549" s="351"/>
      <c r="BZ549" s="351"/>
      <c r="CA549" s="351"/>
      <c r="CB549" s="351"/>
      <c r="CC549" s="351"/>
      <c r="CD549" s="351"/>
      <c r="CE549" s="351"/>
      <c r="CF549" s="351"/>
      <c r="CG549" s="351"/>
      <c r="CH549" s="351"/>
      <c r="CI549" s="351"/>
      <c r="CJ549" s="351"/>
      <c r="CK549" s="351"/>
      <c r="CL549" s="351"/>
      <c r="CM549" s="351"/>
      <c r="CN549" s="351"/>
      <c r="CO549" s="351"/>
      <c r="CP549" s="351"/>
      <c r="CQ549" s="351"/>
      <c r="CR549" s="351"/>
      <c r="CS549" s="351"/>
      <c r="CT549" s="351"/>
      <c r="CU549" s="351"/>
      <c r="CV549" s="351"/>
      <c r="CW549" s="351"/>
      <c r="CX549" s="351"/>
      <c r="CY549" s="351"/>
      <c r="CZ549" s="351"/>
      <c r="DA549" s="351"/>
      <c r="DB549" s="351"/>
      <c r="DC549" s="351"/>
      <c r="DD549" s="351"/>
      <c r="DE549" s="351"/>
      <c r="DF549" s="351"/>
      <c r="DG549" s="351"/>
      <c r="DH549" s="351"/>
      <c r="DI549" s="351"/>
      <c r="DJ549" s="351"/>
      <c r="DK549" s="351"/>
      <c r="DL549" s="351"/>
      <c r="DM549" s="351"/>
      <c r="DN549" s="351"/>
      <c r="DO549" s="351"/>
      <c r="DP549" s="351"/>
      <c r="DQ549" s="351"/>
      <c r="DR549" s="351"/>
      <c r="DS549" s="351"/>
      <c r="DT549" s="351"/>
      <c r="DU549" s="351"/>
      <c r="DV549" s="351"/>
      <c r="DW549" s="351"/>
      <c r="DX549" s="351"/>
      <c r="DY549" s="351"/>
      <c r="DZ549" s="351"/>
      <c r="EA549" s="351"/>
      <c r="EB549" s="351"/>
      <c r="EC549" s="351"/>
      <c r="ED549" s="351"/>
      <c r="EE549" s="351"/>
      <c r="EF549" s="351"/>
      <c r="EG549" s="351"/>
      <c r="EH549" s="351"/>
      <c r="EI549" s="351"/>
      <c r="EJ549" s="351"/>
      <c r="EK549" s="351"/>
      <c r="EL549" s="351"/>
      <c r="EM549" s="351"/>
      <c r="EN549" s="351"/>
      <c r="EO549" s="351"/>
      <c r="EP549" s="351"/>
      <c r="EQ549" s="351"/>
      <c r="ER549" s="351"/>
      <c r="ES549" s="351"/>
      <c r="ET549" s="351"/>
      <c r="EU549" s="351"/>
      <c r="EV549" s="351"/>
      <c r="EW549" s="351"/>
      <c r="EX549" s="351"/>
      <c r="EY549" s="351"/>
      <c r="EZ549" s="351"/>
      <c r="FA549" s="351"/>
      <c r="FB549" s="351"/>
      <c r="FC549" s="351"/>
      <c r="FD549" s="351"/>
      <c r="FE549" s="351"/>
      <c r="FF549" s="351"/>
      <c r="FG549" s="351"/>
      <c r="FH549" s="351"/>
      <c r="FI549" s="351"/>
      <c r="FJ549" s="351"/>
      <c r="FK549" s="351"/>
      <c r="FL549" s="351"/>
      <c r="FM549" s="351"/>
      <c r="FN549" s="351"/>
      <c r="FO549" s="351"/>
      <c r="FP549" s="351"/>
      <c r="FQ549" s="351"/>
      <c r="FR549" s="351"/>
      <c r="FS549" s="351"/>
      <c r="FT549" s="351"/>
      <c r="FU549" s="351"/>
      <c r="FV549" s="351"/>
      <c r="FW549" s="351"/>
      <c r="FX549" s="351"/>
      <c r="FY549" s="351"/>
      <c r="FZ549" s="351"/>
      <c r="GA549" s="351"/>
      <c r="GB549" s="351"/>
      <c r="GC549" s="351"/>
      <c r="GD549" s="351"/>
      <c r="GE549" s="351"/>
      <c r="GF549" s="351"/>
      <c r="GG549" s="351"/>
    </row>
    <row r="550" spans="1:189">
      <c r="A550" s="331"/>
      <c r="B550" s="346"/>
      <c r="C550" s="346"/>
      <c r="D550" s="316"/>
      <c r="F550" s="319"/>
      <c r="AG550" s="348"/>
      <c r="AH550" s="348"/>
      <c r="AI550" s="348"/>
      <c r="AJ550" s="348"/>
      <c r="AK550" s="348"/>
      <c r="AL550" s="348"/>
      <c r="AM550" s="348"/>
      <c r="AN550" s="348"/>
      <c r="AO550" s="351"/>
      <c r="AP550" s="351"/>
      <c r="AQ550" s="351"/>
      <c r="AR550" s="351"/>
      <c r="AS550" s="351"/>
      <c r="AT550" s="351"/>
      <c r="AU550" s="351"/>
      <c r="AV550" s="351"/>
      <c r="AW550" s="351"/>
      <c r="AX550" s="351"/>
      <c r="AY550" s="351"/>
      <c r="AZ550" s="351"/>
      <c r="BA550" s="351"/>
      <c r="BB550" s="351"/>
      <c r="BC550" s="351"/>
      <c r="BD550" s="351"/>
      <c r="BE550" s="351"/>
      <c r="BF550" s="351"/>
      <c r="BG550" s="351"/>
      <c r="BH550" s="351"/>
      <c r="BI550" s="351"/>
      <c r="BJ550" s="351"/>
      <c r="BK550" s="351"/>
      <c r="BL550" s="351"/>
      <c r="BM550" s="351"/>
      <c r="BN550" s="351"/>
      <c r="BO550" s="351"/>
      <c r="BP550" s="351"/>
      <c r="BQ550" s="351"/>
      <c r="BR550" s="351"/>
      <c r="BS550" s="351"/>
      <c r="BT550" s="351"/>
      <c r="BU550" s="351"/>
      <c r="BV550" s="351"/>
      <c r="BW550" s="351"/>
      <c r="BX550" s="351"/>
      <c r="BY550" s="351"/>
      <c r="BZ550" s="351"/>
      <c r="CA550" s="351"/>
      <c r="CB550" s="351"/>
      <c r="CC550" s="351"/>
      <c r="CD550" s="351"/>
      <c r="CE550" s="351"/>
      <c r="CF550" s="351"/>
      <c r="CG550" s="351"/>
      <c r="CH550" s="351"/>
      <c r="CI550" s="351"/>
      <c r="CJ550" s="351"/>
      <c r="CK550" s="351"/>
      <c r="CL550" s="351"/>
      <c r="CM550" s="351"/>
      <c r="CN550" s="351"/>
      <c r="CO550" s="351"/>
      <c r="CP550" s="351"/>
      <c r="CQ550" s="351"/>
      <c r="CR550" s="351"/>
      <c r="CS550" s="351"/>
      <c r="CT550" s="351"/>
      <c r="CU550" s="351"/>
      <c r="CV550" s="351"/>
      <c r="CW550" s="351"/>
      <c r="CX550" s="351"/>
      <c r="CY550" s="351"/>
      <c r="CZ550" s="351"/>
      <c r="DA550" s="351"/>
      <c r="DB550" s="351"/>
      <c r="DC550" s="351"/>
      <c r="DD550" s="351"/>
      <c r="DE550" s="351"/>
      <c r="DF550" s="351"/>
      <c r="DG550" s="351"/>
      <c r="DH550" s="351"/>
      <c r="DI550" s="351"/>
      <c r="DJ550" s="351"/>
      <c r="DK550" s="351"/>
      <c r="DL550" s="351"/>
      <c r="DM550" s="351"/>
      <c r="DN550" s="351"/>
      <c r="DO550" s="351"/>
      <c r="DP550" s="351"/>
      <c r="DQ550" s="351"/>
      <c r="DR550" s="351"/>
      <c r="DS550" s="351"/>
      <c r="DT550" s="351"/>
      <c r="DU550" s="351"/>
      <c r="DV550" s="351"/>
      <c r="DW550" s="351"/>
      <c r="DX550" s="351"/>
      <c r="DY550" s="351"/>
      <c r="DZ550" s="351"/>
      <c r="EA550" s="351"/>
      <c r="EB550" s="351"/>
      <c r="EC550" s="351"/>
      <c r="ED550" s="351"/>
      <c r="EE550" s="351"/>
      <c r="EF550" s="351"/>
      <c r="EG550" s="351"/>
      <c r="EH550" s="351"/>
      <c r="EI550" s="351"/>
      <c r="EJ550" s="351"/>
      <c r="EK550" s="351"/>
      <c r="EL550" s="351"/>
      <c r="EM550" s="351"/>
      <c r="EN550" s="351"/>
      <c r="EO550" s="351"/>
      <c r="EP550" s="351"/>
      <c r="EQ550" s="351"/>
      <c r="ER550" s="351"/>
      <c r="ES550" s="351"/>
      <c r="ET550" s="351"/>
      <c r="EU550" s="351"/>
      <c r="EV550" s="351"/>
      <c r="EW550" s="351"/>
      <c r="EX550" s="351"/>
      <c r="EY550" s="351"/>
      <c r="EZ550" s="351"/>
      <c r="FA550" s="351"/>
      <c r="FB550" s="351"/>
      <c r="FC550" s="351"/>
      <c r="FD550" s="351"/>
      <c r="FE550" s="351"/>
      <c r="FF550" s="351"/>
      <c r="FG550" s="351"/>
      <c r="FH550" s="351"/>
      <c r="FI550" s="351"/>
      <c r="FJ550" s="351"/>
      <c r="FK550" s="351"/>
      <c r="FL550" s="351"/>
      <c r="FM550" s="351"/>
      <c r="FN550" s="351"/>
      <c r="FO550" s="351"/>
      <c r="FP550" s="351"/>
      <c r="FQ550" s="351"/>
      <c r="FR550" s="351"/>
      <c r="FS550" s="351"/>
      <c r="FT550" s="351"/>
      <c r="FU550" s="351"/>
      <c r="FV550" s="351"/>
      <c r="FW550" s="351"/>
      <c r="FX550" s="351"/>
      <c r="FY550" s="351"/>
      <c r="FZ550" s="351"/>
      <c r="GA550" s="351"/>
      <c r="GB550" s="351"/>
      <c r="GC550" s="351"/>
      <c r="GD550" s="351"/>
      <c r="GE550" s="351"/>
      <c r="GF550" s="351"/>
      <c r="GG550" s="351"/>
    </row>
    <row r="551" spans="1:189">
      <c r="A551" s="331"/>
      <c r="B551" s="346"/>
      <c r="C551" s="346"/>
      <c r="D551" s="316"/>
      <c r="F551" s="319"/>
      <c r="AG551" s="348"/>
      <c r="AH551" s="348"/>
      <c r="AI551" s="348"/>
      <c r="AJ551" s="348"/>
      <c r="AK551" s="348"/>
      <c r="AL551" s="348"/>
      <c r="AM551" s="348"/>
      <c r="AN551" s="348"/>
      <c r="AO551" s="351"/>
      <c r="AP551" s="351"/>
      <c r="AQ551" s="351"/>
      <c r="AR551" s="351"/>
      <c r="AS551" s="351"/>
      <c r="AT551" s="351"/>
      <c r="AU551" s="351"/>
      <c r="AV551" s="351"/>
      <c r="AW551" s="351"/>
      <c r="AX551" s="351"/>
      <c r="AY551" s="351"/>
      <c r="AZ551" s="351"/>
      <c r="BA551" s="351"/>
      <c r="BB551" s="351"/>
      <c r="BC551" s="351"/>
      <c r="BD551" s="351"/>
      <c r="BE551" s="351"/>
      <c r="BF551" s="351"/>
      <c r="BG551" s="351"/>
      <c r="BH551" s="351"/>
      <c r="BI551" s="351"/>
      <c r="BJ551" s="351"/>
      <c r="BK551" s="351"/>
      <c r="BL551" s="351"/>
      <c r="BM551" s="351"/>
      <c r="BN551" s="351"/>
      <c r="BO551" s="351"/>
      <c r="BP551" s="351"/>
      <c r="BQ551" s="351"/>
      <c r="BR551" s="351"/>
      <c r="BS551" s="351"/>
      <c r="BT551" s="351"/>
      <c r="BU551" s="351"/>
      <c r="BV551" s="351"/>
      <c r="BW551" s="351"/>
      <c r="BX551" s="351"/>
      <c r="BY551" s="351"/>
      <c r="BZ551" s="351"/>
      <c r="CA551" s="351"/>
      <c r="CB551" s="351"/>
      <c r="CC551" s="351"/>
      <c r="CD551" s="351"/>
      <c r="CE551" s="351"/>
      <c r="CF551" s="351"/>
      <c r="CG551" s="351"/>
      <c r="CH551" s="351"/>
      <c r="CI551" s="351"/>
      <c r="CJ551" s="351"/>
      <c r="CK551" s="351"/>
      <c r="CL551" s="351"/>
      <c r="CM551" s="351"/>
      <c r="CN551" s="351"/>
      <c r="CO551" s="351"/>
      <c r="CP551" s="351"/>
      <c r="CQ551" s="351"/>
      <c r="CR551" s="351"/>
      <c r="CS551" s="351"/>
      <c r="CT551" s="351"/>
      <c r="CU551" s="351"/>
      <c r="CV551" s="351"/>
      <c r="CW551" s="351"/>
      <c r="CX551" s="351"/>
      <c r="CY551" s="351"/>
      <c r="CZ551" s="351"/>
      <c r="DA551" s="351"/>
      <c r="DB551" s="351"/>
      <c r="DC551" s="351"/>
      <c r="DD551" s="351"/>
      <c r="DE551" s="351"/>
      <c r="DF551" s="351"/>
      <c r="DG551" s="351"/>
      <c r="DH551" s="351"/>
      <c r="DI551" s="351"/>
      <c r="DJ551" s="351"/>
      <c r="DK551" s="351"/>
      <c r="DL551" s="351"/>
      <c r="DM551" s="351"/>
      <c r="DN551" s="351"/>
      <c r="DO551" s="351"/>
      <c r="DP551" s="351"/>
      <c r="DQ551" s="351"/>
      <c r="DR551" s="351"/>
      <c r="DS551" s="351"/>
      <c r="DT551" s="351"/>
      <c r="DU551" s="351"/>
      <c r="DV551" s="351"/>
      <c r="DW551" s="351"/>
      <c r="DX551" s="351"/>
      <c r="DY551" s="351"/>
      <c r="DZ551" s="351"/>
      <c r="EA551" s="351"/>
      <c r="EB551" s="351"/>
      <c r="EC551" s="351"/>
      <c r="ED551" s="351"/>
      <c r="EE551" s="351"/>
      <c r="EF551" s="351"/>
      <c r="EG551" s="351"/>
      <c r="EH551" s="351"/>
      <c r="EI551" s="351"/>
      <c r="EJ551" s="351"/>
      <c r="EK551" s="351"/>
      <c r="EL551" s="351"/>
      <c r="EM551" s="351"/>
      <c r="EN551" s="351"/>
      <c r="EO551" s="351"/>
      <c r="EP551" s="351"/>
      <c r="EQ551" s="351"/>
      <c r="ER551" s="351"/>
      <c r="ES551" s="351"/>
      <c r="ET551" s="351"/>
      <c r="EU551" s="351"/>
      <c r="EV551" s="351"/>
      <c r="EW551" s="351"/>
      <c r="EX551" s="351"/>
      <c r="EY551" s="351"/>
      <c r="EZ551" s="351"/>
      <c r="FA551" s="351"/>
      <c r="FB551" s="351"/>
      <c r="FC551" s="351"/>
      <c r="FD551" s="351"/>
      <c r="FE551" s="351"/>
      <c r="FF551" s="351"/>
      <c r="FG551" s="351"/>
      <c r="FH551" s="351"/>
      <c r="FI551" s="351"/>
      <c r="FJ551" s="351"/>
      <c r="FK551" s="351"/>
      <c r="FL551" s="351"/>
      <c r="FM551" s="351"/>
      <c r="FN551" s="351"/>
      <c r="FO551" s="351"/>
      <c r="FP551" s="351"/>
      <c r="FQ551" s="351"/>
      <c r="FR551" s="351"/>
      <c r="FS551" s="351"/>
      <c r="FT551" s="351"/>
      <c r="FU551" s="351"/>
      <c r="FV551" s="351"/>
      <c r="FW551" s="351"/>
      <c r="FX551" s="351"/>
      <c r="FY551" s="351"/>
      <c r="FZ551" s="351"/>
      <c r="GA551" s="351"/>
      <c r="GB551" s="351"/>
      <c r="GC551" s="351"/>
      <c r="GD551" s="351"/>
      <c r="GE551" s="351"/>
      <c r="GF551" s="351"/>
      <c r="GG551" s="351"/>
    </row>
    <row r="552" spans="1:189">
      <c r="A552" s="331"/>
      <c r="B552" s="346"/>
      <c r="C552" s="346"/>
      <c r="D552" s="316"/>
      <c r="F552" s="319"/>
    </row>
    <row r="553" spans="1:189">
      <c r="A553" s="331"/>
      <c r="B553" s="346"/>
      <c r="C553" s="346"/>
      <c r="D553" s="316"/>
      <c r="F553" s="319"/>
      <c r="AG553" s="348"/>
      <c r="AH553" s="348"/>
      <c r="AI553" s="348"/>
      <c r="AJ553" s="348"/>
      <c r="AK553" s="348"/>
      <c r="AL553" s="348"/>
      <c r="AM553" s="348"/>
      <c r="AN553" s="348"/>
      <c r="AO553" s="351"/>
      <c r="AP553" s="351"/>
      <c r="AQ553" s="351"/>
      <c r="AR553" s="351"/>
      <c r="AS553" s="351"/>
      <c r="AT553" s="351"/>
      <c r="AU553" s="351"/>
      <c r="AV553" s="351"/>
      <c r="AW553" s="351"/>
      <c r="AX553" s="351"/>
      <c r="AY553" s="351"/>
      <c r="AZ553" s="351"/>
      <c r="BA553" s="351"/>
      <c r="BB553" s="351"/>
      <c r="BC553" s="351"/>
      <c r="BD553" s="351"/>
      <c r="BE553" s="351"/>
      <c r="BF553" s="351"/>
      <c r="BG553" s="351"/>
      <c r="BH553" s="351"/>
      <c r="BI553" s="351"/>
      <c r="BJ553" s="351"/>
      <c r="BK553" s="351"/>
      <c r="BL553" s="351"/>
      <c r="BM553" s="351"/>
      <c r="BN553" s="351"/>
      <c r="BO553" s="351"/>
      <c r="BP553" s="351"/>
      <c r="BQ553" s="351"/>
      <c r="BR553" s="351"/>
      <c r="BS553" s="351"/>
      <c r="BT553" s="351"/>
      <c r="BU553" s="351"/>
      <c r="BV553" s="351"/>
      <c r="BW553" s="351"/>
      <c r="BX553" s="351"/>
      <c r="BY553" s="351"/>
      <c r="BZ553" s="351"/>
      <c r="CA553" s="351"/>
      <c r="CB553" s="351"/>
      <c r="CC553" s="351"/>
      <c r="CD553" s="351"/>
      <c r="CE553" s="351"/>
      <c r="CF553" s="351"/>
      <c r="CG553" s="351"/>
      <c r="CH553" s="351"/>
      <c r="CI553" s="351"/>
      <c r="CJ553" s="351"/>
      <c r="CK553" s="351"/>
      <c r="CL553" s="351"/>
      <c r="CM553" s="351"/>
      <c r="CN553" s="351"/>
      <c r="CO553" s="351"/>
      <c r="CP553" s="351"/>
      <c r="CQ553" s="351"/>
      <c r="CR553" s="351"/>
      <c r="CS553" s="351"/>
      <c r="CT553" s="351"/>
      <c r="CU553" s="351"/>
      <c r="CV553" s="351"/>
      <c r="CW553" s="351"/>
      <c r="CX553" s="351"/>
      <c r="CY553" s="351"/>
      <c r="CZ553" s="351"/>
      <c r="DA553" s="351"/>
      <c r="DB553" s="351"/>
      <c r="DC553" s="351"/>
      <c r="DD553" s="351"/>
      <c r="DE553" s="351"/>
      <c r="DF553" s="351"/>
      <c r="DG553" s="351"/>
      <c r="DH553" s="351"/>
      <c r="DI553" s="351"/>
      <c r="DJ553" s="351"/>
      <c r="DK553" s="351"/>
      <c r="DL553" s="351"/>
      <c r="DM553" s="351"/>
      <c r="DN553" s="351"/>
      <c r="DO553" s="351"/>
      <c r="DP553" s="351"/>
      <c r="DQ553" s="351"/>
      <c r="DR553" s="351"/>
      <c r="DS553" s="351"/>
      <c r="DT553" s="351"/>
      <c r="DU553" s="351"/>
      <c r="DV553" s="351"/>
      <c r="DW553" s="351"/>
      <c r="DX553" s="351"/>
      <c r="DY553" s="351"/>
      <c r="DZ553" s="351"/>
      <c r="EA553" s="351"/>
      <c r="EB553" s="351"/>
      <c r="EC553" s="351"/>
      <c r="ED553" s="351"/>
      <c r="EE553" s="351"/>
      <c r="EF553" s="351"/>
      <c r="EG553" s="351"/>
      <c r="EH553" s="351"/>
      <c r="EI553" s="351"/>
      <c r="EJ553" s="351"/>
      <c r="EK553" s="351"/>
      <c r="EL553" s="351"/>
      <c r="EM553" s="351"/>
      <c r="EN553" s="351"/>
      <c r="EO553" s="351"/>
      <c r="EP553" s="351"/>
      <c r="EQ553" s="351"/>
      <c r="ER553" s="351"/>
      <c r="ES553" s="351"/>
      <c r="ET553" s="351"/>
      <c r="EU553" s="351"/>
      <c r="EV553" s="351"/>
      <c r="EW553" s="351"/>
      <c r="EX553" s="351"/>
      <c r="EY553" s="351"/>
      <c r="EZ553" s="351"/>
      <c r="FA553" s="351"/>
      <c r="FB553" s="351"/>
      <c r="FC553" s="351"/>
      <c r="FD553" s="351"/>
      <c r="FE553" s="351"/>
      <c r="FF553" s="351"/>
      <c r="FG553" s="351"/>
      <c r="FH553" s="351"/>
      <c r="FI553" s="351"/>
      <c r="FJ553" s="351"/>
      <c r="FK553" s="351"/>
      <c r="FL553" s="351"/>
      <c r="FM553" s="351"/>
      <c r="FN553" s="351"/>
      <c r="FO553" s="351"/>
      <c r="FP553" s="351"/>
      <c r="FQ553" s="351"/>
      <c r="FR553" s="351"/>
      <c r="FS553" s="351"/>
      <c r="FT553" s="351"/>
      <c r="FU553" s="351"/>
      <c r="FV553" s="351"/>
      <c r="FW553" s="351"/>
      <c r="FX553" s="351"/>
      <c r="FY553" s="351"/>
      <c r="FZ553" s="351"/>
      <c r="GA553" s="351"/>
      <c r="GB553" s="351"/>
      <c r="GC553" s="351"/>
      <c r="GD553" s="351"/>
      <c r="GE553" s="351"/>
      <c r="GF553" s="351"/>
      <c r="GG553" s="351"/>
    </row>
    <row r="554" spans="1:189">
      <c r="A554" s="331"/>
      <c r="B554" s="369"/>
      <c r="C554" s="359"/>
      <c r="D554" s="316"/>
      <c r="F554" s="319"/>
      <c r="G554" s="393"/>
      <c r="H554" s="393"/>
      <c r="AG554" s="348"/>
      <c r="AH554" s="348"/>
      <c r="AI554" s="348"/>
      <c r="AJ554" s="348"/>
      <c r="AK554" s="348"/>
      <c r="AL554" s="348"/>
      <c r="AM554" s="348"/>
      <c r="AN554" s="348"/>
      <c r="AO554" s="351"/>
      <c r="AP554" s="351"/>
      <c r="AQ554" s="351"/>
      <c r="AR554" s="351"/>
      <c r="AS554" s="351"/>
      <c r="AT554" s="351"/>
      <c r="AU554" s="351"/>
      <c r="AV554" s="351"/>
      <c r="AW554" s="351"/>
      <c r="AX554" s="351"/>
      <c r="AY554" s="351"/>
      <c r="AZ554" s="351"/>
      <c r="BA554" s="351"/>
      <c r="BB554" s="351"/>
      <c r="BC554" s="351"/>
      <c r="BD554" s="351"/>
      <c r="BE554" s="351"/>
      <c r="BF554" s="351"/>
      <c r="BG554" s="351"/>
      <c r="BH554" s="351"/>
      <c r="BI554" s="351"/>
      <c r="BJ554" s="351"/>
      <c r="BK554" s="351"/>
      <c r="BL554" s="351"/>
      <c r="BM554" s="351"/>
      <c r="BN554" s="351"/>
      <c r="BO554" s="351"/>
      <c r="BP554" s="351"/>
      <c r="BQ554" s="351"/>
      <c r="BR554" s="351"/>
      <c r="BS554" s="351"/>
      <c r="BT554" s="351"/>
      <c r="BU554" s="351"/>
      <c r="BV554" s="351"/>
      <c r="BW554" s="351"/>
      <c r="BX554" s="351"/>
      <c r="BY554" s="351"/>
      <c r="BZ554" s="351"/>
      <c r="CA554" s="351"/>
      <c r="CB554" s="351"/>
      <c r="CC554" s="351"/>
      <c r="CD554" s="351"/>
      <c r="CE554" s="351"/>
      <c r="CF554" s="351"/>
      <c r="CG554" s="351"/>
      <c r="CH554" s="351"/>
      <c r="CI554" s="351"/>
      <c r="CJ554" s="351"/>
      <c r="CK554" s="351"/>
      <c r="CL554" s="351"/>
      <c r="CM554" s="351"/>
      <c r="CN554" s="351"/>
      <c r="CO554" s="351"/>
      <c r="CP554" s="351"/>
      <c r="CQ554" s="351"/>
      <c r="CR554" s="351"/>
      <c r="CS554" s="351"/>
      <c r="CT554" s="351"/>
      <c r="CU554" s="351"/>
      <c r="CV554" s="351"/>
      <c r="CW554" s="351"/>
      <c r="CX554" s="351"/>
      <c r="CY554" s="351"/>
      <c r="CZ554" s="351"/>
      <c r="DA554" s="351"/>
      <c r="DB554" s="351"/>
      <c r="DC554" s="351"/>
      <c r="DD554" s="351"/>
      <c r="DE554" s="351"/>
      <c r="DF554" s="351"/>
      <c r="DG554" s="351"/>
      <c r="DH554" s="351"/>
      <c r="DI554" s="351"/>
      <c r="DJ554" s="351"/>
      <c r="DK554" s="351"/>
      <c r="DL554" s="351"/>
      <c r="DM554" s="351"/>
      <c r="DN554" s="351"/>
      <c r="DO554" s="351"/>
      <c r="DP554" s="351"/>
      <c r="DQ554" s="351"/>
      <c r="DR554" s="351"/>
      <c r="DS554" s="351"/>
      <c r="DT554" s="351"/>
      <c r="DU554" s="351"/>
      <c r="DV554" s="351"/>
      <c r="DW554" s="351"/>
      <c r="DX554" s="351"/>
      <c r="DY554" s="351"/>
      <c r="DZ554" s="351"/>
      <c r="EA554" s="351"/>
      <c r="EB554" s="351"/>
      <c r="EC554" s="351"/>
      <c r="ED554" s="351"/>
      <c r="EE554" s="351"/>
      <c r="EF554" s="351"/>
      <c r="EG554" s="351"/>
      <c r="EH554" s="351"/>
      <c r="EI554" s="351"/>
      <c r="EJ554" s="351"/>
      <c r="EK554" s="351"/>
      <c r="EL554" s="351"/>
      <c r="EM554" s="351"/>
      <c r="EN554" s="351"/>
      <c r="EO554" s="351"/>
      <c r="EP554" s="351"/>
      <c r="EQ554" s="351"/>
      <c r="ER554" s="351"/>
      <c r="ES554" s="351"/>
      <c r="ET554" s="351"/>
      <c r="EU554" s="351"/>
      <c r="EV554" s="351"/>
      <c r="EW554" s="351"/>
      <c r="EX554" s="351"/>
      <c r="EY554" s="351"/>
      <c r="EZ554" s="351"/>
      <c r="FA554" s="351"/>
      <c r="FB554" s="351"/>
      <c r="FC554" s="351"/>
      <c r="FD554" s="351"/>
      <c r="FE554" s="351"/>
      <c r="FF554" s="351"/>
      <c r="FG554" s="351"/>
      <c r="FH554" s="351"/>
      <c r="FI554" s="351"/>
      <c r="FJ554" s="351"/>
      <c r="FK554" s="351"/>
      <c r="FL554" s="351"/>
      <c r="FM554" s="351"/>
      <c r="FN554" s="351"/>
      <c r="FO554" s="351"/>
      <c r="FP554" s="351"/>
      <c r="FQ554" s="351"/>
      <c r="FR554" s="351"/>
      <c r="FS554" s="351"/>
      <c r="FT554" s="351"/>
      <c r="FU554" s="351"/>
      <c r="FV554" s="351"/>
      <c r="FW554" s="351"/>
      <c r="FX554" s="351"/>
      <c r="FY554" s="351"/>
      <c r="FZ554" s="351"/>
      <c r="GA554" s="351"/>
      <c r="GB554" s="351"/>
      <c r="GC554" s="351"/>
      <c r="GD554" s="351"/>
      <c r="GE554" s="351"/>
      <c r="GF554" s="351"/>
      <c r="GG554" s="351"/>
    </row>
    <row r="555" spans="1:189">
      <c r="A555" s="331"/>
      <c r="B555" s="369"/>
      <c r="C555" s="359"/>
      <c r="D555" s="316"/>
      <c r="F555" s="319"/>
      <c r="G555" s="393"/>
      <c r="H555" s="393"/>
      <c r="AG555" s="348"/>
      <c r="AH555" s="348"/>
      <c r="AI555" s="348"/>
      <c r="AJ555" s="348"/>
      <c r="AK555" s="348"/>
      <c r="AL555" s="348"/>
      <c r="AM555" s="348"/>
      <c r="AN555" s="348"/>
      <c r="AO555" s="351"/>
      <c r="AP555" s="351"/>
      <c r="AQ555" s="351"/>
      <c r="AR555" s="351"/>
      <c r="AS555" s="351"/>
      <c r="AT555" s="351"/>
      <c r="AU555" s="351"/>
      <c r="AV555" s="351"/>
      <c r="AW555" s="351"/>
      <c r="AX555" s="351"/>
      <c r="AY555" s="351"/>
      <c r="AZ555" s="351"/>
      <c r="BA555" s="351"/>
      <c r="BB555" s="351"/>
      <c r="BC555" s="351"/>
      <c r="BD555" s="351"/>
      <c r="BE555" s="351"/>
      <c r="BF555" s="351"/>
      <c r="BG555" s="351"/>
      <c r="BH555" s="351"/>
      <c r="BI555" s="351"/>
      <c r="BJ555" s="351"/>
      <c r="BK555" s="351"/>
      <c r="BL555" s="351"/>
      <c r="BM555" s="351"/>
      <c r="BN555" s="351"/>
      <c r="BO555" s="351"/>
      <c r="BP555" s="351"/>
      <c r="BQ555" s="351"/>
      <c r="BR555" s="351"/>
      <c r="BS555" s="351"/>
      <c r="BT555" s="351"/>
      <c r="BU555" s="351"/>
      <c r="BV555" s="351"/>
      <c r="BW555" s="351"/>
      <c r="BX555" s="351"/>
      <c r="BY555" s="351"/>
      <c r="BZ555" s="351"/>
      <c r="CA555" s="351"/>
      <c r="CB555" s="351"/>
      <c r="CC555" s="351"/>
      <c r="CD555" s="351"/>
      <c r="CE555" s="351"/>
      <c r="CF555" s="351"/>
      <c r="CG555" s="351"/>
      <c r="CH555" s="351"/>
      <c r="CI555" s="351"/>
      <c r="CJ555" s="351"/>
      <c r="CK555" s="351"/>
      <c r="CL555" s="351"/>
      <c r="CM555" s="351"/>
      <c r="CN555" s="351"/>
      <c r="CO555" s="351"/>
      <c r="CP555" s="351"/>
      <c r="CQ555" s="351"/>
      <c r="CR555" s="351"/>
      <c r="CS555" s="351"/>
      <c r="CT555" s="351"/>
      <c r="CU555" s="351"/>
      <c r="CV555" s="351"/>
      <c r="CW555" s="351"/>
      <c r="CX555" s="351"/>
      <c r="CY555" s="351"/>
      <c r="CZ555" s="351"/>
      <c r="DA555" s="351"/>
      <c r="DB555" s="351"/>
      <c r="DC555" s="351"/>
      <c r="DD555" s="351"/>
      <c r="DE555" s="351"/>
      <c r="DF555" s="351"/>
      <c r="DG555" s="351"/>
      <c r="DH555" s="351"/>
      <c r="DI555" s="351"/>
      <c r="DJ555" s="351"/>
      <c r="DK555" s="351"/>
      <c r="DL555" s="351"/>
      <c r="DM555" s="351"/>
      <c r="DN555" s="351"/>
      <c r="DO555" s="351"/>
      <c r="DP555" s="351"/>
      <c r="DQ555" s="351"/>
      <c r="DR555" s="351"/>
      <c r="DS555" s="351"/>
      <c r="DT555" s="351"/>
      <c r="DU555" s="351"/>
      <c r="DV555" s="351"/>
      <c r="DW555" s="351"/>
      <c r="DX555" s="351"/>
      <c r="DY555" s="351"/>
      <c r="DZ555" s="351"/>
      <c r="EA555" s="351"/>
      <c r="EB555" s="351"/>
      <c r="EC555" s="351"/>
      <c r="ED555" s="351"/>
      <c r="EE555" s="351"/>
      <c r="EF555" s="351"/>
      <c r="EG555" s="351"/>
      <c r="EH555" s="351"/>
      <c r="EI555" s="351"/>
      <c r="EJ555" s="351"/>
      <c r="EK555" s="351"/>
      <c r="EL555" s="351"/>
      <c r="EM555" s="351"/>
      <c r="EN555" s="351"/>
      <c r="EO555" s="351"/>
      <c r="EP555" s="351"/>
      <c r="EQ555" s="351"/>
      <c r="ER555" s="351"/>
      <c r="ES555" s="351"/>
      <c r="ET555" s="351"/>
      <c r="EU555" s="351"/>
      <c r="EV555" s="351"/>
      <c r="EW555" s="351"/>
      <c r="EX555" s="351"/>
      <c r="EY555" s="351"/>
      <c r="EZ555" s="351"/>
      <c r="FA555" s="351"/>
      <c r="FB555" s="351"/>
      <c r="FC555" s="351"/>
      <c r="FD555" s="351"/>
      <c r="FE555" s="351"/>
      <c r="FF555" s="351"/>
      <c r="FG555" s="351"/>
      <c r="FH555" s="351"/>
      <c r="FI555" s="351"/>
      <c r="FJ555" s="351"/>
      <c r="FK555" s="351"/>
      <c r="FL555" s="351"/>
      <c r="FM555" s="351"/>
      <c r="FN555" s="351"/>
      <c r="FO555" s="351"/>
      <c r="FP555" s="351"/>
      <c r="FQ555" s="351"/>
      <c r="FR555" s="351"/>
      <c r="FS555" s="351"/>
      <c r="FT555" s="351"/>
      <c r="FU555" s="351"/>
      <c r="FV555" s="351"/>
      <c r="FW555" s="351"/>
      <c r="FX555" s="351"/>
      <c r="FY555" s="351"/>
      <c r="FZ555" s="351"/>
      <c r="GA555" s="351"/>
      <c r="GB555" s="351"/>
      <c r="GC555" s="351"/>
      <c r="GD555" s="351"/>
      <c r="GE555" s="351"/>
      <c r="GF555" s="351"/>
      <c r="GG555" s="351"/>
    </row>
    <row r="556" spans="1:189">
      <c r="A556" s="331"/>
      <c r="B556" s="369"/>
      <c r="C556" s="359"/>
      <c r="D556" s="316"/>
      <c r="F556" s="319"/>
      <c r="G556" s="393"/>
      <c r="H556" s="393"/>
      <c r="AG556" s="348"/>
      <c r="AH556" s="348"/>
      <c r="AI556" s="348"/>
      <c r="AJ556" s="348"/>
      <c r="AK556" s="348"/>
      <c r="AL556" s="348"/>
      <c r="AM556" s="348"/>
      <c r="AN556" s="348"/>
      <c r="AO556" s="351"/>
      <c r="AP556" s="351"/>
      <c r="AQ556" s="351"/>
      <c r="AR556" s="351"/>
      <c r="AS556" s="351"/>
      <c r="AT556" s="351"/>
      <c r="AU556" s="351"/>
      <c r="AV556" s="351"/>
      <c r="AW556" s="351"/>
      <c r="AX556" s="351"/>
      <c r="AY556" s="351"/>
      <c r="AZ556" s="351"/>
      <c r="BA556" s="351"/>
      <c r="BB556" s="351"/>
      <c r="BC556" s="351"/>
      <c r="BD556" s="351"/>
      <c r="BE556" s="351"/>
      <c r="BF556" s="351"/>
      <c r="BG556" s="351"/>
      <c r="BH556" s="351"/>
      <c r="BI556" s="351"/>
      <c r="BJ556" s="351"/>
      <c r="BK556" s="351"/>
      <c r="BL556" s="351"/>
      <c r="BM556" s="351"/>
      <c r="BN556" s="351"/>
      <c r="BO556" s="351"/>
      <c r="BP556" s="351"/>
      <c r="BQ556" s="351"/>
      <c r="BR556" s="351"/>
      <c r="BS556" s="351"/>
      <c r="BT556" s="351"/>
      <c r="BU556" s="351"/>
      <c r="BV556" s="351"/>
      <c r="BW556" s="351"/>
      <c r="BX556" s="351"/>
      <c r="BY556" s="351"/>
      <c r="BZ556" s="351"/>
      <c r="CA556" s="351"/>
      <c r="CB556" s="351"/>
      <c r="CC556" s="351"/>
      <c r="CD556" s="351"/>
      <c r="CE556" s="351"/>
      <c r="CF556" s="351"/>
      <c r="CG556" s="351"/>
      <c r="CH556" s="351"/>
      <c r="CI556" s="351"/>
      <c r="CJ556" s="351"/>
      <c r="CK556" s="351"/>
      <c r="CL556" s="351"/>
      <c r="CM556" s="351"/>
      <c r="CN556" s="351"/>
      <c r="CO556" s="351"/>
      <c r="CP556" s="351"/>
      <c r="CQ556" s="351"/>
      <c r="CR556" s="351"/>
      <c r="CS556" s="351"/>
      <c r="CT556" s="351"/>
      <c r="CU556" s="351"/>
      <c r="CV556" s="351"/>
      <c r="CW556" s="351"/>
      <c r="CX556" s="351"/>
      <c r="CY556" s="351"/>
      <c r="CZ556" s="351"/>
      <c r="DA556" s="351"/>
      <c r="DB556" s="351"/>
      <c r="DC556" s="351"/>
      <c r="DD556" s="351"/>
      <c r="DE556" s="351"/>
      <c r="DF556" s="351"/>
      <c r="DG556" s="351"/>
      <c r="DH556" s="351"/>
      <c r="DI556" s="351"/>
      <c r="DJ556" s="351"/>
      <c r="DK556" s="351"/>
      <c r="DL556" s="351"/>
      <c r="DM556" s="351"/>
      <c r="DN556" s="351"/>
      <c r="DO556" s="351"/>
      <c r="DP556" s="351"/>
      <c r="DQ556" s="351"/>
      <c r="DR556" s="351"/>
      <c r="DS556" s="351"/>
      <c r="DT556" s="351"/>
      <c r="DU556" s="351"/>
      <c r="DV556" s="351"/>
      <c r="DW556" s="351"/>
      <c r="DX556" s="351"/>
      <c r="DY556" s="351"/>
      <c r="DZ556" s="351"/>
      <c r="EA556" s="351"/>
      <c r="EB556" s="351"/>
      <c r="EC556" s="351"/>
      <c r="ED556" s="351"/>
      <c r="EE556" s="351"/>
      <c r="EF556" s="351"/>
      <c r="EG556" s="351"/>
      <c r="EH556" s="351"/>
      <c r="EI556" s="351"/>
      <c r="EJ556" s="351"/>
      <c r="EK556" s="351"/>
      <c r="EL556" s="351"/>
      <c r="EM556" s="351"/>
      <c r="EN556" s="351"/>
      <c r="EO556" s="351"/>
      <c r="EP556" s="351"/>
      <c r="EQ556" s="351"/>
      <c r="ER556" s="351"/>
      <c r="ES556" s="351"/>
      <c r="ET556" s="351"/>
      <c r="EU556" s="351"/>
      <c r="EV556" s="351"/>
      <c r="EW556" s="351"/>
      <c r="EX556" s="351"/>
      <c r="EY556" s="351"/>
      <c r="EZ556" s="351"/>
      <c r="FA556" s="351"/>
      <c r="FB556" s="351"/>
      <c r="FC556" s="351"/>
      <c r="FD556" s="351"/>
      <c r="FE556" s="351"/>
      <c r="FF556" s="351"/>
      <c r="FG556" s="351"/>
      <c r="FH556" s="351"/>
      <c r="FI556" s="351"/>
      <c r="FJ556" s="351"/>
      <c r="FK556" s="351"/>
      <c r="FL556" s="351"/>
      <c r="FM556" s="351"/>
      <c r="FN556" s="351"/>
      <c r="FO556" s="351"/>
      <c r="FP556" s="351"/>
      <c r="FQ556" s="351"/>
      <c r="FR556" s="351"/>
      <c r="FS556" s="351"/>
      <c r="FT556" s="351"/>
      <c r="FU556" s="351"/>
      <c r="FV556" s="351"/>
      <c r="FW556" s="351"/>
      <c r="FX556" s="351"/>
      <c r="FY556" s="351"/>
      <c r="FZ556" s="351"/>
      <c r="GA556" s="351"/>
      <c r="GB556" s="351"/>
      <c r="GC556" s="351"/>
      <c r="GD556" s="351"/>
      <c r="GE556" s="351"/>
      <c r="GF556" s="351"/>
      <c r="GG556" s="351"/>
    </row>
    <row r="557" spans="1:189">
      <c r="A557" s="331"/>
      <c r="B557" s="369"/>
      <c r="C557" s="359"/>
      <c r="D557" s="316"/>
      <c r="F557" s="319"/>
      <c r="AG557" s="348"/>
      <c r="AH557" s="348"/>
      <c r="AI557" s="348"/>
      <c r="AJ557" s="348"/>
      <c r="AK557" s="348"/>
      <c r="AL557" s="348"/>
      <c r="AM557" s="348"/>
      <c r="AN557" s="348"/>
      <c r="AO557" s="351"/>
      <c r="AP557" s="351"/>
      <c r="AQ557" s="351"/>
      <c r="AR557" s="351"/>
      <c r="AS557" s="351"/>
      <c r="AT557" s="351"/>
      <c r="AU557" s="351"/>
      <c r="AV557" s="351"/>
      <c r="AW557" s="351"/>
      <c r="AX557" s="351"/>
      <c r="AY557" s="351"/>
      <c r="AZ557" s="351"/>
      <c r="BA557" s="351"/>
      <c r="BB557" s="351"/>
      <c r="BC557" s="351"/>
      <c r="BD557" s="351"/>
      <c r="BE557" s="351"/>
      <c r="BF557" s="351"/>
      <c r="BG557" s="351"/>
      <c r="BH557" s="351"/>
      <c r="BI557" s="351"/>
      <c r="BJ557" s="351"/>
      <c r="BK557" s="351"/>
      <c r="BL557" s="351"/>
      <c r="BM557" s="351"/>
      <c r="BN557" s="351"/>
      <c r="BO557" s="351"/>
      <c r="BP557" s="351"/>
      <c r="BQ557" s="351"/>
      <c r="BR557" s="351"/>
      <c r="BS557" s="351"/>
      <c r="BT557" s="351"/>
      <c r="BU557" s="351"/>
      <c r="BV557" s="351"/>
      <c r="BW557" s="351"/>
      <c r="BX557" s="351"/>
      <c r="BY557" s="351"/>
      <c r="BZ557" s="351"/>
      <c r="CA557" s="351"/>
      <c r="CB557" s="351"/>
      <c r="CC557" s="351"/>
      <c r="CD557" s="351"/>
      <c r="CE557" s="351"/>
      <c r="CF557" s="351"/>
      <c r="CG557" s="351"/>
      <c r="CH557" s="351"/>
      <c r="CI557" s="351"/>
      <c r="CJ557" s="351"/>
      <c r="CK557" s="351"/>
      <c r="CL557" s="351"/>
      <c r="CM557" s="351"/>
      <c r="CN557" s="351"/>
      <c r="CO557" s="351"/>
      <c r="CP557" s="351"/>
      <c r="CQ557" s="351"/>
      <c r="CR557" s="351"/>
      <c r="CS557" s="351"/>
      <c r="CT557" s="351"/>
      <c r="CU557" s="351"/>
      <c r="CV557" s="351"/>
      <c r="CW557" s="351"/>
      <c r="CX557" s="351"/>
      <c r="CY557" s="351"/>
      <c r="CZ557" s="351"/>
      <c r="DA557" s="351"/>
      <c r="DB557" s="351"/>
      <c r="DC557" s="351"/>
      <c r="DD557" s="351"/>
      <c r="DE557" s="351"/>
      <c r="DF557" s="351"/>
      <c r="DG557" s="351"/>
      <c r="DH557" s="351"/>
      <c r="DI557" s="351"/>
      <c r="DJ557" s="351"/>
      <c r="DK557" s="351"/>
      <c r="DL557" s="351"/>
      <c r="DM557" s="351"/>
      <c r="DN557" s="351"/>
      <c r="DO557" s="351"/>
      <c r="DP557" s="351"/>
      <c r="DQ557" s="351"/>
      <c r="DR557" s="351"/>
      <c r="DS557" s="351"/>
      <c r="DT557" s="351"/>
      <c r="DU557" s="351"/>
      <c r="DV557" s="351"/>
      <c r="DW557" s="351"/>
      <c r="DX557" s="351"/>
      <c r="DY557" s="351"/>
      <c r="DZ557" s="351"/>
      <c r="EA557" s="351"/>
      <c r="EB557" s="351"/>
      <c r="EC557" s="351"/>
      <c r="ED557" s="351"/>
      <c r="EE557" s="351"/>
      <c r="EF557" s="351"/>
      <c r="EG557" s="351"/>
      <c r="EH557" s="351"/>
      <c r="EI557" s="351"/>
      <c r="EJ557" s="351"/>
      <c r="EK557" s="351"/>
      <c r="EL557" s="351"/>
      <c r="EM557" s="351"/>
      <c r="EN557" s="351"/>
      <c r="EO557" s="351"/>
      <c r="EP557" s="351"/>
      <c r="EQ557" s="351"/>
      <c r="ER557" s="351"/>
      <c r="ES557" s="351"/>
      <c r="ET557" s="351"/>
      <c r="EU557" s="351"/>
      <c r="EV557" s="351"/>
      <c r="EW557" s="351"/>
      <c r="EX557" s="351"/>
      <c r="EY557" s="351"/>
      <c r="EZ557" s="351"/>
      <c r="FA557" s="351"/>
      <c r="FB557" s="351"/>
      <c r="FC557" s="351"/>
      <c r="FD557" s="351"/>
      <c r="FE557" s="351"/>
      <c r="FF557" s="351"/>
      <c r="FG557" s="351"/>
      <c r="FH557" s="351"/>
      <c r="FI557" s="351"/>
      <c r="FJ557" s="351"/>
      <c r="FK557" s="351"/>
      <c r="FL557" s="351"/>
      <c r="FM557" s="351"/>
      <c r="FN557" s="351"/>
      <c r="FO557" s="351"/>
      <c r="FP557" s="351"/>
      <c r="FQ557" s="351"/>
      <c r="FR557" s="351"/>
      <c r="FS557" s="351"/>
      <c r="FT557" s="351"/>
      <c r="FU557" s="351"/>
      <c r="FV557" s="351"/>
      <c r="FW557" s="351"/>
      <c r="FX557" s="351"/>
      <c r="FY557" s="351"/>
      <c r="FZ557" s="351"/>
      <c r="GA557" s="351"/>
      <c r="GB557" s="351"/>
      <c r="GC557" s="351"/>
      <c r="GD557" s="351"/>
      <c r="GE557" s="351"/>
      <c r="GF557" s="351"/>
      <c r="GG557" s="351"/>
    </row>
    <row r="558" spans="1:189">
      <c r="A558" s="331"/>
      <c r="B558" s="369"/>
      <c r="C558" s="346"/>
      <c r="D558" s="316"/>
      <c r="F558" s="319"/>
      <c r="P558" s="646"/>
      <c r="AG558" s="348"/>
      <c r="AH558" s="348"/>
      <c r="AI558" s="348"/>
      <c r="AJ558" s="348"/>
      <c r="AK558" s="348"/>
      <c r="AL558" s="348"/>
      <c r="AM558" s="348"/>
      <c r="AN558" s="348"/>
      <c r="AO558" s="351"/>
      <c r="AP558" s="351"/>
      <c r="AQ558" s="351"/>
      <c r="AR558" s="351"/>
      <c r="AS558" s="351"/>
      <c r="AT558" s="351"/>
      <c r="AU558" s="351"/>
      <c r="AV558" s="351"/>
      <c r="AW558" s="351"/>
      <c r="AX558" s="351"/>
      <c r="AY558" s="351"/>
      <c r="AZ558" s="351"/>
      <c r="BA558" s="351"/>
      <c r="BB558" s="351"/>
      <c r="BC558" s="351"/>
      <c r="BD558" s="351"/>
      <c r="BE558" s="351"/>
      <c r="BF558" s="351"/>
      <c r="BG558" s="351"/>
      <c r="BH558" s="351"/>
      <c r="BI558" s="351"/>
      <c r="BJ558" s="351"/>
      <c r="BK558" s="351"/>
      <c r="BL558" s="351"/>
      <c r="BM558" s="351"/>
      <c r="BN558" s="351"/>
      <c r="BO558" s="351"/>
      <c r="BP558" s="351"/>
      <c r="BQ558" s="351"/>
      <c r="BR558" s="351"/>
      <c r="BS558" s="351"/>
      <c r="BT558" s="351"/>
      <c r="BU558" s="351"/>
      <c r="BV558" s="351"/>
      <c r="BW558" s="351"/>
      <c r="BX558" s="351"/>
      <c r="BY558" s="351"/>
      <c r="BZ558" s="351"/>
      <c r="CA558" s="351"/>
      <c r="CB558" s="351"/>
      <c r="CC558" s="351"/>
      <c r="CD558" s="351"/>
      <c r="CE558" s="351"/>
      <c r="CF558" s="351"/>
      <c r="CG558" s="351"/>
      <c r="CH558" s="351"/>
      <c r="CI558" s="351"/>
      <c r="CJ558" s="351"/>
      <c r="CK558" s="351"/>
      <c r="CL558" s="351"/>
      <c r="CM558" s="351"/>
      <c r="CN558" s="351"/>
      <c r="CO558" s="351"/>
      <c r="CP558" s="351"/>
      <c r="CQ558" s="351"/>
      <c r="CR558" s="351"/>
      <c r="CS558" s="351"/>
      <c r="CT558" s="351"/>
      <c r="CU558" s="351"/>
      <c r="CV558" s="351"/>
      <c r="CW558" s="351"/>
      <c r="CX558" s="351"/>
      <c r="CY558" s="351"/>
      <c r="CZ558" s="351"/>
      <c r="DA558" s="351"/>
      <c r="DB558" s="351"/>
      <c r="DC558" s="351"/>
      <c r="DD558" s="351"/>
      <c r="DE558" s="351"/>
      <c r="DF558" s="351"/>
      <c r="DG558" s="351"/>
      <c r="DH558" s="351"/>
      <c r="DI558" s="351"/>
      <c r="DJ558" s="351"/>
      <c r="DK558" s="351"/>
      <c r="DL558" s="351"/>
      <c r="DM558" s="351"/>
      <c r="DN558" s="351"/>
      <c r="DO558" s="351"/>
      <c r="DP558" s="351"/>
      <c r="DQ558" s="351"/>
      <c r="DR558" s="351"/>
      <c r="DS558" s="351"/>
      <c r="DT558" s="351"/>
      <c r="DU558" s="351"/>
      <c r="DV558" s="351"/>
      <c r="DW558" s="351"/>
      <c r="DX558" s="351"/>
      <c r="DY558" s="351"/>
      <c r="DZ558" s="351"/>
      <c r="EA558" s="351"/>
      <c r="EB558" s="351"/>
      <c r="EC558" s="351"/>
      <c r="ED558" s="351"/>
      <c r="EE558" s="351"/>
      <c r="EF558" s="351"/>
      <c r="EG558" s="351"/>
      <c r="EH558" s="351"/>
      <c r="EI558" s="351"/>
      <c r="EJ558" s="351"/>
      <c r="EK558" s="351"/>
      <c r="EL558" s="351"/>
      <c r="EM558" s="351"/>
      <c r="EN558" s="351"/>
      <c r="EO558" s="351"/>
      <c r="EP558" s="351"/>
      <c r="EQ558" s="351"/>
      <c r="ER558" s="351"/>
      <c r="ES558" s="351"/>
      <c r="ET558" s="351"/>
      <c r="EU558" s="351"/>
      <c r="EV558" s="351"/>
      <c r="EW558" s="351"/>
      <c r="EX558" s="351"/>
      <c r="EY558" s="351"/>
      <c r="EZ558" s="351"/>
      <c r="FA558" s="351"/>
      <c r="FB558" s="351"/>
      <c r="FC558" s="351"/>
      <c r="FD558" s="351"/>
      <c r="FE558" s="351"/>
      <c r="FF558" s="351"/>
      <c r="FG558" s="351"/>
      <c r="FH558" s="351"/>
      <c r="FI558" s="351"/>
      <c r="FJ558" s="351"/>
      <c r="FK558" s="351"/>
      <c r="FL558" s="351"/>
      <c r="FM558" s="351"/>
      <c r="FN558" s="351"/>
      <c r="FO558" s="351"/>
      <c r="FP558" s="351"/>
      <c r="FQ558" s="351"/>
      <c r="FR558" s="351"/>
      <c r="FS558" s="351"/>
      <c r="FT558" s="351"/>
      <c r="FU558" s="351"/>
      <c r="FV558" s="351"/>
      <c r="FW558" s="351"/>
      <c r="FX558" s="351"/>
      <c r="FY558" s="351"/>
      <c r="FZ558" s="351"/>
      <c r="GA558" s="351"/>
      <c r="GB558" s="351"/>
      <c r="GC558" s="351"/>
      <c r="GD558" s="351"/>
      <c r="GE558" s="351"/>
      <c r="GF558" s="351"/>
      <c r="GG558" s="351"/>
    </row>
    <row r="559" spans="1:189">
      <c r="A559" s="331"/>
      <c r="B559" s="369"/>
      <c r="C559" s="346"/>
      <c r="D559" s="316"/>
      <c r="F559" s="319"/>
      <c r="P559" s="646"/>
      <c r="AG559" s="348"/>
      <c r="AH559" s="348"/>
      <c r="AI559" s="348"/>
      <c r="AJ559" s="348"/>
      <c r="AK559" s="348"/>
      <c r="AL559" s="348"/>
      <c r="AM559" s="348"/>
      <c r="AN559" s="348"/>
      <c r="AO559" s="351"/>
      <c r="AP559" s="351"/>
      <c r="AQ559" s="351"/>
      <c r="AR559" s="351"/>
      <c r="AS559" s="351"/>
      <c r="AT559" s="351"/>
      <c r="AU559" s="351"/>
      <c r="AV559" s="351"/>
      <c r="AW559" s="351"/>
      <c r="AX559" s="351"/>
      <c r="AY559" s="351"/>
      <c r="AZ559" s="351"/>
      <c r="BA559" s="351"/>
      <c r="BB559" s="351"/>
      <c r="BC559" s="351"/>
      <c r="BD559" s="351"/>
      <c r="BE559" s="351"/>
      <c r="BF559" s="351"/>
      <c r="BG559" s="351"/>
      <c r="BH559" s="351"/>
      <c r="BI559" s="351"/>
      <c r="BJ559" s="351"/>
      <c r="BK559" s="351"/>
      <c r="BL559" s="351"/>
      <c r="BM559" s="351"/>
      <c r="BN559" s="351"/>
      <c r="BO559" s="351"/>
      <c r="BP559" s="351"/>
      <c r="BQ559" s="351"/>
      <c r="BR559" s="351"/>
      <c r="BS559" s="351"/>
      <c r="BT559" s="351"/>
      <c r="BU559" s="351"/>
      <c r="BV559" s="351"/>
      <c r="BW559" s="351"/>
      <c r="BX559" s="351"/>
      <c r="BY559" s="351"/>
      <c r="BZ559" s="351"/>
      <c r="CA559" s="351"/>
      <c r="CB559" s="351"/>
      <c r="CC559" s="351"/>
      <c r="CD559" s="351"/>
      <c r="CE559" s="351"/>
      <c r="CF559" s="351"/>
      <c r="CG559" s="351"/>
      <c r="CH559" s="351"/>
      <c r="CI559" s="351"/>
      <c r="CJ559" s="351"/>
      <c r="CK559" s="351"/>
      <c r="CL559" s="351"/>
      <c r="CM559" s="351"/>
      <c r="CN559" s="351"/>
      <c r="CO559" s="351"/>
      <c r="CP559" s="351"/>
      <c r="CQ559" s="351"/>
      <c r="CR559" s="351"/>
      <c r="CS559" s="351"/>
      <c r="CT559" s="351"/>
      <c r="CU559" s="351"/>
      <c r="CV559" s="351"/>
      <c r="CW559" s="351"/>
      <c r="CX559" s="351"/>
      <c r="CY559" s="351"/>
      <c r="CZ559" s="351"/>
      <c r="DA559" s="351"/>
      <c r="DB559" s="351"/>
      <c r="DC559" s="351"/>
      <c r="DD559" s="351"/>
      <c r="DE559" s="351"/>
      <c r="DF559" s="351"/>
      <c r="DG559" s="351"/>
      <c r="DH559" s="351"/>
      <c r="DI559" s="351"/>
      <c r="DJ559" s="351"/>
      <c r="DK559" s="351"/>
      <c r="DL559" s="351"/>
      <c r="DM559" s="351"/>
      <c r="DN559" s="351"/>
      <c r="DO559" s="351"/>
      <c r="DP559" s="351"/>
      <c r="DQ559" s="351"/>
      <c r="DR559" s="351"/>
      <c r="DS559" s="351"/>
      <c r="DT559" s="351"/>
      <c r="DU559" s="351"/>
      <c r="DV559" s="351"/>
      <c r="DW559" s="351"/>
      <c r="DX559" s="351"/>
      <c r="DY559" s="351"/>
      <c r="DZ559" s="351"/>
      <c r="EA559" s="351"/>
      <c r="EB559" s="351"/>
      <c r="EC559" s="351"/>
      <c r="ED559" s="351"/>
      <c r="EE559" s="351"/>
      <c r="EF559" s="351"/>
      <c r="EG559" s="351"/>
      <c r="EH559" s="351"/>
      <c r="EI559" s="351"/>
      <c r="EJ559" s="351"/>
      <c r="EK559" s="351"/>
      <c r="EL559" s="351"/>
      <c r="EM559" s="351"/>
      <c r="EN559" s="351"/>
      <c r="EO559" s="351"/>
      <c r="EP559" s="351"/>
      <c r="EQ559" s="351"/>
      <c r="ER559" s="351"/>
      <c r="ES559" s="351"/>
      <c r="ET559" s="351"/>
      <c r="EU559" s="351"/>
      <c r="EV559" s="351"/>
      <c r="EW559" s="351"/>
      <c r="EX559" s="351"/>
      <c r="EY559" s="351"/>
      <c r="EZ559" s="351"/>
      <c r="FA559" s="351"/>
      <c r="FB559" s="351"/>
      <c r="FC559" s="351"/>
      <c r="FD559" s="351"/>
      <c r="FE559" s="351"/>
      <c r="FF559" s="351"/>
      <c r="FG559" s="351"/>
      <c r="FH559" s="351"/>
      <c r="FI559" s="351"/>
      <c r="FJ559" s="351"/>
      <c r="FK559" s="351"/>
      <c r="FL559" s="351"/>
      <c r="FM559" s="351"/>
      <c r="FN559" s="351"/>
      <c r="FO559" s="351"/>
      <c r="FP559" s="351"/>
      <c r="FQ559" s="351"/>
      <c r="FR559" s="351"/>
      <c r="FS559" s="351"/>
      <c r="FT559" s="351"/>
      <c r="FU559" s="351"/>
      <c r="FV559" s="351"/>
      <c r="FW559" s="351"/>
      <c r="FX559" s="351"/>
      <c r="FY559" s="351"/>
      <c r="FZ559" s="351"/>
      <c r="GA559" s="351"/>
      <c r="GB559" s="351"/>
      <c r="GC559" s="351"/>
      <c r="GD559" s="351"/>
      <c r="GE559" s="351"/>
      <c r="GF559" s="351"/>
      <c r="GG559" s="351"/>
    </row>
    <row r="560" spans="1:189">
      <c r="A560" s="331"/>
      <c r="B560" s="369"/>
      <c r="C560" s="346"/>
      <c r="D560" s="316"/>
      <c r="F560" s="319"/>
      <c r="AG560" s="348"/>
      <c r="AH560" s="348"/>
      <c r="AI560" s="348"/>
      <c r="AJ560" s="348"/>
      <c r="AK560" s="348"/>
      <c r="AL560" s="348"/>
      <c r="AM560" s="348"/>
      <c r="AN560" s="348"/>
      <c r="AO560" s="351"/>
      <c r="AP560" s="351"/>
      <c r="AQ560" s="351"/>
      <c r="AR560" s="351"/>
      <c r="AS560" s="351"/>
      <c r="AT560" s="351"/>
      <c r="AU560" s="351"/>
      <c r="AV560" s="351"/>
      <c r="AW560" s="351"/>
      <c r="AX560" s="351"/>
      <c r="AY560" s="351"/>
      <c r="AZ560" s="351"/>
      <c r="BA560" s="351"/>
      <c r="BB560" s="351"/>
      <c r="BC560" s="351"/>
      <c r="BD560" s="351"/>
      <c r="BE560" s="351"/>
      <c r="BF560" s="351"/>
      <c r="BG560" s="351"/>
      <c r="BH560" s="351"/>
      <c r="BI560" s="351"/>
      <c r="BJ560" s="351"/>
      <c r="BK560" s="351"/>
      <c r="BL560" s="351"/>
      <c r="BM560" s="351"/>
      <c r="BN560" s="351"/>
      <c r="BO560" s="351"/>
      <c r="BP560" s="351"/>
      <c r="BQ560" s="351"/>
      <c r="BR560" s="351"/>
      <c r="BS560" s="351"/>
      <c r="BT560" s="351"/>
      <c r="BU560" s="351"/>
      <c r="BV560" s="351"/>
      <c r="BW560" s="351"/>
      <c r="BX560" s="351"/>
      <c r="BY560" s="351"/>
      <c r="BZ560" s="351"/>
      <c r="CA560" s="351"/>
      <c r="CB560" s="351"/>
      <c r="CC560" s="351"/>
      <c r="CD560" s="351"/>
      <c r="CE560" s="351"/>
      <c r="CF560" s="351"/>
      <c r="CG560" s="351"/>
      <c r="CH560" s="351"/>
      <c r="CI560" s="351"/>
      <c r="CJ560" s="351"/>
      <c r="CK560" s="351"/>
      <c r="CL560" s="351"/>
      <c r="CM560" s="351"/>
      <c r="CN560" s="351"/>
      <c r="CO560" s="351"/>
      <c r="CP560" s="351"/>
      <c r="CQ560" s="351"/>
      <c r="CR560" s="351"/>
      <c r="CS560" s="351"/>
      <c r="CT560" s="351"/>
      <c r="CU560" s="351"/>
      <c r="CV560" s="351"/>
      <c r="CW560" s="351"/>
      <c r="CX560" s="351"/>
      <c r="CY560" s="351"/>
      <c r="CZ560" s="351"/>
      <c r="DA560" s="351"/>
      <c r="DB560" s="351"/>
      <c r="DC560" s="351"/>
      <c r="DD560" s="351"/>
      <c r="DE560" s="351"/>
      <c r="DF560" s="351"/>
      <c r="DG560" s="351"/>
      <c r="DH560" s="351"/>
      <c r="DI560" s="351"/>
      <c r="DJ560" s="351"/>
      <c r="DK560" s="351"/>
      <c r="DL560" s="351"/>
      <c r="DM560" s="351"/>
      <c r="DN560" s="351"/>
      <c r="DO560" s="351"/>
      <c r="DP560" s="351"/>
      <c r="DQ560" s="351"/>
      <c r="DR560" s="351"/>
      <c r="DS560" s="351"/>
      <c r="DT560" s="351"/>
      <c r="DU560" s="351"/>
      <c r="DV560" s="351"/>
      <c r="DW560" s="351"/>
      <c r="DX560" s="351"/>
      <c r="DY560" s="351"/>
      <c r="DZ560" s="351"/>
      <c r="EA560" s="351"/>
      <c r="EB560" s="351"/>
      <c r="EC560" s="351"/>
      <c r="ED560" s="351"/>
      <c r="EE560" s="351"/>
      <c r="EF560" s="351"/>
      <c r="EG560" s="351"/>
      <c r="EH560" s="351"/>
      <c r="EI560" s="351"/>
      <c r="EJ560" s="351"/>
      <c r="EK560" s="351"/>
      <c r="EL560" s="351"/>
      <c r="EM560" s="351"/>
      <c r="EN560" s="351"/>
      <c r="EO560" s="351"/>
      <c r="EP560" s="351"/>
      <c r="EQ560" s="351"/>
      <c r="ER560" s="351"/>
      <c r="ES560" s="351"/>
      <c r="ET560" s="351"/>
      <c r="EU560" s="351"/>
      <c r="EV560" s="351"/>
      <c r="EW560" s="351"/>
      <c r="EX560" s="351"/>
      <c r="EY560" s="351"/>
      <c r="EZ560" s="351"/>
      <c r="FA560" s="351"/>
      <c r="FB560" s="351"/>
      <c r="FC560" s="351"/>
      <c r="FD560" s="351"/>
      <c r="FE560" s="351"/>
      <c r="FF560" s="351"/>
      <c r="FG560" s="351"/>
      <c r="FH560" s="351"/>
      <c r="FI560" s="351"/>
      <c r="FJ560" s="351"/>
      <c r="FK560" s="351"/>
      <c r="FL560" s="351"/>
      <c r="FM560" s="351"/>
      <c r="FN560" s="351"/>
      <c r="FO560" s="351"/>
      <c r="FP560" s="351"/>
      <c r="FQ560" s="351"/>
      <c r="FR560" s="351"/>
      <c r="FS560" s="351"/>
      <c r="FT560" s="351"/>
      <c r="FU560" s="351"/>
      <c r="FV560" s="351"/>
      <c r="FW560" s="351"/>
      <c r="FX560" s="351"/>
      <c r="FY560" s="351"/>
      <c r="FZ560" s="351"/>
      <c r="GA560" s="351"/>
      <c r="GB560" s="351"/>
      <c r="GC560" s="351"/>
      <c r="GD560" s="351"/>
      <c r="GE560" s="351"/>
      <c r="GF560" s="351"/>
      <c r="GG560" s="351"/>
    </row>
    <row r="561" spans="1:189">
      <c r="A561" s="331"/>
      <c r="B561" s="369"/>
      <c r="C561" s="346"/>
      <c r="D561" s="316"/>
      <c r="F561" s="319"/>
      <c r="AG561" s="348"/>
      <c r="AH561" s="348"/>
      <c r="AI561" s="348"/>
      <c r="AJ561" s="348"/>
      <c r="AK561" s="348"/>
      <c r="AL561" s="348"/>
      <c r="AM561" s="348"/>
      <c r="AN561" s="348"/>
      <c r="AO561" s="351"/>
      <c r="AP561" s="351"/>
      <c r="AQ561" s="351"/>
      <c r="AR561" s="351"/>
      <c r="AS561" s="351"/>
      <c r="AT561" s="351"/>
      <c r="AU561" s="351"/>
      <c r="AV561" s="351"/>
      <c r="AW561" s="351"/>
      <c r="AX561" s="351"/>
      <c r="AY561" s="351"/>
      <c r="AZ561" s="351"/>
      <c r="BA561" s="351"/>
      <c r="BB561" s="351"/>
      <c r="BC561" s="351"/>
      <c r="BD561" s="351"/>
      <c r="BE561" s="351"/>
      <c r="BF561" s="351"/>
      <c r="BG561" s="351"/>
      <c r="BH561" s="351"/>
      <c r="BI561" s="351"/>
      <c r="BJ561" s="351"/>
      <c r="BK561" s="351"/>
      <c r="BL561" s="351"/>
      <c r="BM561" s="351"/>
      <c r="BN561" s="351"/>
      <c r="BO561" s="351"/>
      <c r="BP561" s="351"/>
      <c r="BQ561" s="351"/>
      <c r="BR561" s="351"/>
      <c r="BS561" s="351"/>
      <c r="BT561" s="351"/>
      <c r="BU561" s="351"/>
      <c r="BV561" s="351"/>
      <c r="BW561" s="351"/>
      <c r="BX561" s="351"/>
      <c r="BY561" s="351"/>
      <c r="BZ561" s="351"/>
      <c r="CA561" s="351"/>
      <c r="CB561" s="351"/>
      <c r="CC561" s="351"/>
      <c r="CD561" s="351"/>
      <c r="CE561" s="351"/>
      <c r="CF561" s="351"/>
      <c r="CG561" s="351"/>
      <c r="CH561" s="351"/>
      <c r="CI561" s="351"/>
      <c r="CJ561" s="351"/>
      <c r="CK561" s="351"/>
      <c r="CL561" s="351"/>
      <c r="CM561" s="351"/>
      <c r="CN561" s="351"/>
      <c r="CO561" s="351"/>
      <c r="CP561" s="351"/>
      <c r="CQ561" s="351"/>
      <c r="CR561" s="351"/>
      <c r="CS561" s="351"/>
      <c r="CT561" s="351"/>
      <c r="CU561" s="351"/>
      <c r="CV561" s="351"/>
      <c r="CW561" s="351"/>
      <c r="CX561" s="351"/>
      <c r="CY561" s="351"/>
      <c r="CZ561" s="351"/>
      <c r="DA561" s="351"/>
      <c r="DB561" s="351"/>
      <c r="DC561" s="351"/>
      <c r="DD561" s="351"/>
      <c r="DE561" s="351"/>
      <c r="DF561" s="351"/>
      <c r="DG561" s="351"/>
      <c r="DH561" s="351"/>
      <c r="DI561" s="351"/>
      <c r="DJ561" s="351"/>
      <c r="DK561" s="351"/>
      <c r="DL561" s="351"/>
      <c r="DM561" s="351"/>
      <c r="DN561" s="351"/>
      <c r="DO561" s="351"/>
      <c r="DP561" s="351"/>
      <c r="DQ561" s="351"/>
      <c r="DR561" s="351"/>
      <c r="DS561" s="351"/>
      <c r="DT561" s="351"/>
      <c r="DU561" s="351"/>
      <c r="DV561" s="351"/>
      <c r="DW561" s="351"/>
      <c r="DX561" s="351"/>
      <c r="DY561" s="351"/>
      <c r="DZ561" s="351"/>
      <c r="EA561" s="351"/>
      <c r="EB561" s="351"/>
      <c r="EC561" s="351"/>
      <c r="ED561" s="351"/>
      <c r="EE561" s="351"/>
      <c r="EF561" s="351"/>
      <c r="EG561" s="351"/>
      <c r="EH561" s="351"/>
      <c r="EI561" s="351"/>
      <c r="EJ561" s="351"/>
      <c r="EK561" s="351"/>
      <c r="EL561" s="351"/>
      <c r="EM561" s="351"/>
      <c r="EN561" s="351"/>
      <c r="EO561" s="351"/>
      <c r="EP561" s="351"/>
      <c r="EQ561" s="351"/>
      <c r="ER561" s="351"/>
      <c r="ES561" s="351"/>
      <c r="ET561" s="351"/>
      <c r="EU561" s="351"/>
      <c r="EV561" s="351"/>
      <c r="EW561" s="351"/>
      <c r="EX561" s="351"/>
      <c r="EY561" s="351"/>
      <c r="EZ561" s="351"/>
      <c r="FA561" s="351"/>
      <c r="FB561" s="351"/>
      <c r="FC561" s="351"/>
      <c r="FD561" s="351"/>
      <c r="FE561" s="351"/>
      <c r="FF561" s="351"/>
      <c r="FG561" s="351"/>
      <c r="FH561" s="351"/>
      <c r="FI561" s="351"/>
      <c r="FJ561" s="351"/>
      <c r="FK561" s="351"/>
      <c r="FL561" s="351"/>
      <c r="FM561" s="351"/>
      <c r="FN561" s="351"/>
      <c r="FO561" s="351"/>
      <c r="FP561" s="351"/>
      <c r="FQ561" s="351"/>
      <c r="FR561" s="351"/>
      <c r="FS561" s="351"/>
      <c r="FT561" s="351"/>
      <c r="FU561" s="351"/>
      <c r="FV561" s="351"/>
      <c r="FW561" s="351"/>
      <c r="FX561" s="351"/>
      <c r="FY561" s="351"/>
      <c r="FZ561" s="351"/>
      <c r="GA561" s="351"/>
      <c r="GB561" s="351"/>
      <c r="GC561" s="351"/>
      <c r="GD561" s="351"/>
      <c r="GE561" s="351"/>
      <c r="GF561" s="351"/>
      <c r="GG561" s="351"/>
    </row>
    <row r="562" spans="1:189">
      <c r="A562" s="331"/>
      <c r="B562" s="369"/>
      <c r="C562" s="346"/>
      <c r="D562" s="316"/>
      <c r="F562" s="319"/>
      <c r="AG562" s="348"/>
      <c r="AH562" s="348"/>
      <c r="AI562" s="348"/>
      <c r="AJ562" s="348"/>
      <c r="AK562" s="348"/>
      <c r="AL562" s="348"/>
      <c r="AM562" s="348"/>
      <c r="AN562" s="348"/>
      <c r="AO562" s="351"/>
      <c r="AP562" s="351"/>
      <c r="AQ562" s="351"/>
      <c r="AR562" s="351"/>
      <c r="AS562" s="351"/>
      <c r="AT562" s="351"/>
      <c r="AU562" s="351"/>
      <c r="AV562" s="351"/>
      <c r="AW562" s="351"/>
      <c r="AX562" s="351"/>
      <c r="AY562" s="351"/>
      <c r="AZ562" s="351"/>
      <c r="BA562" s="351"/>
      <c r="BB562" s="351"/>
      <c r="BC562" s="351"/>
      <c r="BD562" s="351"/>
      <c r="BE562" s="351"/>
      <c r="BF562" s="351"/>
      <c r="BG562" s="351"/>
      <c r="BH562" s="351"/>
      <c r="BI562" s="351"/>
      <c r="BJ562" s="351"/>
      <c r="BK562" s="351"/>
      <c r="BL562" s="351"/>
      <c r="BM562" s="351"/>
      <c r="BN562" s="351"/>
      <c r="BO562" s="351"/>
      <c r="BP562" s="351"/>
      <c r="BQ562" s="351"/>
      <c r="BR562" s="351"/>
      <c r="BS562" s="351"/>
      <c r="BT562" s="351"/>
      <c r="BU562" s="351"/>
      <c r="BV562" s="351"/>
      <c r="BW562" s="351"/>
      <c r="BX562" s="351"/>
      <c r="BY562" s="351"/>
      <c r="BZ562" s="351"/>
      <c r="CA562" s="351"/>
      <c r="CB562" s="351"/>
      <c r="CC562" s="351"/>
      <c r="CD562" s="351"/>
      <c r="CE562" s="351"/>
      <c r="CF562" s="351"/>
      <c r="CG562" s="351"/>
      <c r="CH562" s="351"/>
      <c r="CI562" s="351"/>
      <c r="CJ562" s="351"/>
      <c r="CK562" s="351"/>
      <c r="CL562" s="351"/>
      <c r="CM562" s="351"/>
      <c r="CN562" s="351"/>
      <c r="CO562" s="351"/>
      <c r="CP562" s="351"/>
      <c r="CQ562" s="351"/>
      <c r="CR562" s="351"/>
      <c r="CS562" s="351"/>
      <c r="CT562" s="351"/>
      <c r="CU562" s="351"/>
      <c r="CV562" s="351"/>
      <c r="CW562" s="351"/>
      <c r="CX562" s="351"/>
      <c r="CY562" s="351"/>
      <c r="CZ562" s="351"/>
      <c r="DA562" s="351"/>
      <c r="DB562" s="351"/>
      <c r="DC562" s="351"/>
      <c r="DD562" s="351"/>
      <c r="DE562" s="351"/>
      <c r="DF562" s="351"/>
      <c r="DG562" s="351"/>
      <c r="DH562" s="351"/>
      <c r="DI562" s="351"/>
      <c r="DJ562" s="351"/>
      <c r="DK562" s="351"/>
      <c r="DL562" s="351"/>
      <c r="DM562" s="351"/>
      <c r="DN562" s="351"/>
      <c r="DO562" s="351"/>
      <c r="DP562" s="351"/>
      <c r="DQ562" s="351"/>
      <c r="DR562" s="351"/>
      <c r="DS562" s="351"/>
      <c r="DT562" s="351"/>
      <c r="DU562" s="351"/>
      <c r="DV562" s="351"/>
      <c r="DW562" s="351"/>
      <c r="DX562" s="351"/>
      <c r="DY562" s="351"/>
      <c r="DZ562" s="351"/>
      <c r="EA562" s="351"/>
      <c r="EB562" s="351"/>
      <c r="EC562" s="351"/>
      <c r="ED562" s="351"/>
      <c r="EE562" s="351"/>
      <c r="EF562" s="351"/>
      <c r="EG562" s="351"/>
      <c r="EH562" s="351"/>
      <c r="EI562" s="351"/>
      <c r="EJ562" s="351"/>
      <c r="EK562" s="351"/>
      <c r="EL562" s="351"/>
      <c r="EM562" s="351"/>
      <c r="EN562" s="351"/>
      <c r="EO562" s="351"/>
      <c r="EP562" s="351"/>
      <c r="EQ562" s="351"/>
      <c r="ER562" s="351"/>
      <c r="ES562" s="351"/>
      <c r="ET562" s="351"/>
      <c r="EU562" s="351"/>
      <c r="EV562" s="351"/>
      <c r="EW562" s="351"/>
      <c r="EX562" s="351"/>
      <c r="EY562" s="351"/>
      <c r="EZ562" s="351"/>
      <c r="FA562" s="351"/>
      <c r="FB562" s="351"/>
      <c r="FC562" s="351"/>
      <c r="FD562" s="351"/>
      <c r="FE562" s="351"/>
      <c r="FF562" s="351"/>
      <c r="FG562" s="351"/>
      <c r="FH562" s="351"/>
      <c r="FI562" s="351"/>
      <c r="FJ562" s="351"/>
      <c r="FK562" s="351"/>
      <c r="FL562" s="351"/>
      <c r="FM562" s="351"/>
      <c r="FN562" s="351"/>
      <c r="FO562" s="351"/>
      <c r="FP562" s="351"/>
      <c r="FQ562" s="351"/>
      <c r="FR562" s="351"/>
      <c r="FS562" s="351"/>
      <c r="FT562" s="351"/>
      <c r="FU562" s="351"/>
      <c r="FV562" s="351"/>
      <c r="FW562" s="351"/>
      <c r="FX562" s="351"/>
      <c r="FY562" s="351"/>
      <c r="FZ562" s="351"/>
      <c r="GA562" s="351"/>
      <c r="GB562" s="351"/>
      <c r="GC562" s="351"/>
      <c r="GD562" s="351"/>
      <c r="GE562" s="351"/>
      <c r="GF562" s="351"/>
      <c r="GG562" s="351"/>
    </row>
    <row r="563" spans="1:189">
      <c r="A563" s="331"/>
      <c r="B563" s="369"/>
      <c r="C563" s="346"/>
      <c r="D563" s="316"/>
      <c r="F563" s="319"/>
      <c r="P563" s="646"/>
    </row>
    <row r="564" spans="1:189">
      <c r="A564" s="331"/>
      <c r="B564" s="369"/>
      <c r="C564" s="346"/>
      <c r="D564" s="316"/>
      <c r="F564" s="319"/>
      <c r="AG564" s="348"/>
      <c r="AH564" s="348"/>
      <c r="AI564" s="348"/>
      <c r="AJ564" s="348"/>
      <c r="AK564" s="348"/>
      <c r="AL564" s="348"/>
      <c r="AM564" s="348"/>
      <c r="AN564" s="348"/>
      <c r="AO564" s="351"/>
      <c r="AP564" s="351"/>
      <c r="AQ564" s="351"/>
      <c r="AR564" s="351"/>
      <c r="AS564" s="351"/>
      <c r="AT564" s="351"/>
      <c r="AU564" s="351"/>
      <c r="AV564" s="351"/>
      <c r="AW564" s="351"/>
      <c r="AX564" s="351"/>
      <c r="AY564" s="351"/>
      <c r="AZ564" s="351"/>
      <c r="BA564" s="351"/>
      <c r="BB564" s="351"/>
      <c r="BC564" s="351"/>
      <c r="BD564" s="351"/>
      <c r="BE564" s="351"/>
      <c r="BF564" s="351"/>
      <c r="BG564" s="351"/>
      <c r="BH564" s="351"/>
      <c r="BI564" s="351"/>
      <c r="BJ564" s="351"/>
      <c r="BK564" s="351"/>
      <c r="BL564" s="351"/>
      <c r="BM564" s="351"/>
      <c r="BN564" s="351"/>
      <c r="BO564" s="351"/>
      <c r="BP564" s="351"/>
      <c r="BQ564" s="351"/>
      <c r="BR564" s="351"/>
      <c r="BS564" s="351"/>
      <c r="BT564" s="351"/>
      <c r="BU564" s="351"/>
      <c r="BV564" s="351"/>
      <c r="BW564" s="351"/>
      <c r="BX564" s="351"/>
      <c r="BY564" s="351"/>
      <c r="BZ564" s="351"/>
      <c r="CA564" s="351"/>
      <c r="CB564" s="351"/>
      <c r="CC564" s="351"/>
      <c r="CD564" s="351"/>
      <c r="CE564" s="351"/>
      <c r="CF564" s="351"/>
      <c r="CG564" s="351"/>
      <c r="CH564" s="351"/>
      <c r="CI564" s="351"/>
      <c r="CJ564" s="351"/>
      <c r="CK564" s="351"/>
      <c r="CL564" s="351"/>
      <c r="CM564" s="351"/>
      <c r="CN564" s="351"/>
      <c r="CO564" s="351"/>
      <c r="CP564" s="351"/>
      <c r="CQ564" s="351"/>
      <c r="CR564" s="351"/>
      <c r="CS564" s="351"/>
      <c r="CT564" s="351"/>
      <c r="CU564" s="351"/>
      <c r="CV564" s="351"/>
      <c r="CW564" s="351"/>
      <c r="CX564" s="351"/>
      <c r="CY564" s="351"/>
      <c r="CZ564" s="351"/>
      <c r="DA564" s="351"/>
      <c r="DB564" s="351"/>
      <c r="DC564" s="351"/>
      <c r="DD564" s="351"/>
      <c r="DE564" s="351"/>
      <c r="DF564" s="351"/>
      <c r="DG564" s="351"/>
      <c r="DH564" s="351"/>
      <c r="DI564" s="351"/>
      <c r="DJ564" s="351"/>
      <c r="DK564" s="351"/>
      <c r="DL564" s="351"/>
      <c r="DM564" s="351"/>
      <c r="DN564" s="351"/>
      <c r="DO564" s="351"/>
      <c r="DP564" s="351"/>
      <c r="DQ564" s="351"/>
      <c r="DR564" s="351"/>
      <c r="DS564" s="351"/>
      <c r="DT564" s="351"/>
      <c r="DU564" s="351"/>
      <c r="DV564" s="351"/>
      <c r="DW564" s="351"/>
      <c r="DX564" s="351"/>
      <c r="DY564" s="351"/>
      <c r="DZ564" s="351"/>
      <c r="EA564" s="351"/>
      <c r="EB564" s="351"/>
      <c r="EC564" s="351"/>
      <c r="ED564" s="351"/>
      <c r="EE564" s="351"/>
      <c r="EF564" s="351"/>
      <c r="EG564" s="351"/>
      <c r="EH564" s="351"/>
      <c r="EI564" s="351"/>
      <c r="EJ564" s="351"/>
      <c r="EK564" s="351"/>
      <c r="EL564" s="351"/>
      <c r="EM564" s="351"/>
      <c r="EN564" s="351"/>
      <c r="EO564" s="351"/>
      <c r="EP564" s="351"/>
      <c r="EQ564" s="351"/>
      <c r="ER564" s="351"/>
      <c r="ES564" s="351"/>
      <c r="ET564" s="351"/>
      <c r="EU564" s="351"/>
      <c r="EV564" s="351"/>
      <c r="EW564" s="351"/>
      <c r="EX564" s="351"/>
      <c r="EY564" s="351"/>
      <c r="EZ564" s="351"/>
      <c r="FA564" s="351"/>
      <c r="FB564" s="351"/>
      <c r="FC564" s="351"/>
      <c r="FD564" s="351"/>
      <c r="FE564" s="351"/>
      <c r="FF564" s="351"/>
      <c r="FG564" s="351"/>
      <c r="FH564" s="351"/>
      <c r="FI564" s="351"/>
      <c r="FJ564" s="351"/>
      <c r="FK564" s="351"/>
      <c r="FL564" s="351"/>
      <c r="FM564" s="351"/>
      <c r="FN564" s="351"/>
      <c r="FO564" s="351"/>
      <c r="FP564" s="351"/>
      <c r="FQ564" s="351"/>
      <c r="FR564" s="351"/>
      <c r="FS564" s="351"/>
      <c r="FT564" s="351"/>
      <c r="FU564" s="351"/>
      <c r="FV564" s="351"/>
      <c r="FW564" s="351"/>
      <c r="FX564" s="351"/>
      <c r="FY564" s="351"/>
      <c r="FZ564" s="351"/>
      <c r="GA564" s="351"/>
      <c r="GB564" s="351"/>
      <c r="GC564" s="351"/>
      <c r="GD564" s="351"/>
      <c r="GE564" s="351"/>
      <c r="GF564" s="351"/>
      <c r="GG564" s="351"/>
    </row>
    <row r="565" spans="1:189">
      <c r="A565" s="331"/>
      <c r="B565" s="369"/>
      <c r="C565" s="346"/>
      <c r="D565" s="316"/>
      <c r="F565" s="319"/>
      <c r="P565" s="646"/>
    </row>
    <row r="566" spans="1:189">
      <c r="A566" s="331"/>
      <c r="B566" s="369"/>
      <c r="C566" s="346"/>
      <c r="D566" s="316"/>
      <c r="F566" s="319"/>
      <c r="P566" s="646"/>
    </row>
    <row r="567" spans="1:189">
      <c r="A567" s="331"/>
      <c r="C567" s="346"/>
      <c r="D567" s="316"/>
      <c r="F567" s="319"/>
    </row>
    <row r="568" spans="1:189">
      <c r="A568" s="331"/>
      <c r="B568" s="369"/>
      <c r="C568" s="346"/>
      <c r="D568" s="316"/>
      <c r="F568" s="319"/>
    </row>
    <row r="569" spans="1:189">
      <c r="A569" s="331"/>
      <c r="B569" s="369"/>
      <c r="C569" s="346"/>
      <c r="D569" s="316"/>
      <c r="F569" s="319"/>
    </row>
    <row r="570" spans="1:189">
      <c r="A570" s="331"/>
      <c r="B570" s="369"/>
      <c r="D570" s="316"/>
      <c r="F570" s="319"/>
      <c r="I570" s="370"/>
      <c r="AG570" s="348"/>
      <c r="AH570" s="348"/>
      <c r="AI570" s="348"/>
      <c r="AJ570" s="348"/>
      <c r="AK570" s="348"/>
      <c r="AL570" s="348"/>
      <c r="AM570" s="348"/>
      <c r="AN570" s="348"/>
      <c r="AO570" s="351"/>
      <c r="AP570" s="351"/>
      <c r="AQ570" s="351"/>
      <c r="AR570" s="351"/>
      <c r="AS570" s="351"/>
      <c r="AT570" s="351"/>
      <c r="AU570" s="351"/>
      <c r="AV570" s="351"/>
      <c r="AW570" s="351"/>
      <c r="AX570" s="351"/>
      <c r="AY570" s="351"/>
      <c r="AZ570" s="351"/>
      <c r="BA570" s="351"/>
      <c r="BB570" s="351"/>
      <c r="BC570" s="351"/>
      <c r="BD570" s="351"/>
      <c r="BE570" s="351"/>
      <c r="BF570" s="351"/>
      <c r="BG570" s="351"/>
      <c r="BH570" s="351"/>
      <c r="BI570" s="351"/>
      <c r="BJ570" s="351"/>
      <c r="BK570" s="351"/>
      <c r="BL570" s="351"/>
      <c r="BM570" s="351"/>
      <c r="BN570" s="351"/>
      <c r="BO570" s="351"/>
      <c r="BP570" s="351"/>
      <c r="BQ570" s="351"/>
      <c r="BR570" s="351"/>
      <c r="BS570" s="351"/>
      <c r="BT570" s="351"/>
      <c r="BU570" s="351"/>
      <c r="BV570" s="351"/>
      <c r="BW570" s="351"/>
      <c r="BX570" s="351"/>
      <c r="BY570" s="351"/>
      <c r="BZ570" s="351"/>
      <c r="CA570" s="351"/>
      <c r="CB570" s="351"/>
      <c r="CC570" s="351"/>
      <c r="CD570" s="351"/>
      <c r="CE570" s="351"/>
      <c r="CF570" s="351"/>
      <c r="CG570" s="351"/>
      <c r="CH570" s="351"/>
      <c r="CI570" s="351"/>
      <c r="CJ570" s="351"/>
      <c r="CK570" s="351"/>
      <c r="CL570" s="351"/>
      <c r="CM570" s="351"/>
      <c r="CN570" s="351"/>
      <c r="CO570" s="351"/>
      <c r="CP570" s="351"/>
      <c r="CQ570" s="351"/>
      <c r="CR570" s="351"/>
      <c r="CS570" s="351"/>
      <c r="CT570" s="351"/>
      <c r="CU570" s="351"/>
      <c r="CV570" s="351"/>
      <c r="CW570" s="351"/>
      <c r="CX570" s="351"/>
      <c r="CY570" s="351"/>
      <c r="CZ570" s="351"/>
      <c r="DA570" s="351"/>
      <c r="DB570" s="351"/>
      <c r="DC570" s="351"/>
      <c r="DD570" s="351"/>
      <c r="DE570" s="351"/>
      <c r="DF570" s="351"/>
      <c r="DG570" s="351"/>
      <c r="DH570" s="351"/>
      <c r="DI570" s="351"/>
      <c r="DJ570" s="351"/>
      <c r="DK570" s="351"/>
      <c r="DL570" s="351"/>
      <c r="DM570" s="351"/>
      <c r="DN570" s="351"/>
      <c r="DO570" s="351"/>
      <c r="DP570" s="351"/>
      <c r="DQ570" s="351"/>
      <c r="DR570" s="351"/>
      <c r="DS570" s="351"/>
      <c r="DT570" s="351"/>
      <c r="DU570" s="351"/>
      <c r="DV570" s="351"/>
      <c r="DW570" s="351"/>
      <c r="DX570" s="351"/>
      <c r="DY570" s="351"/>
      <c r="DZ570" s="351"/>
      <c r="EA570" s="351"/>
      <c r="EB570" s="351"/>
      <c r="EC570" s="351"/>
      <c r="ED570" s="351"/>
      <c r="EE570" s="351"/>
      <c r="EF570" s="351"/>
      <c r="EG570" s="351"/>
      <c r="EH570" s="351"/>
      <c r="EI570" s="351"/>
      <c r="EJ570" s="351"/>
      <c r="EK570" s="351"/>
      <c r="EL570" s="351"/>
      <c r="EM570" s="351"/>
      <c r="EN570" s="351"/>
      <c r="EO570" s="351"/>
      <c r="EP570" s="351"/>
      <c r="EQ570" s="351"/>
      <c r="ER570" s="351"/>
      <c r="ES570" s="351"/>
      <c r="ET570" s="351"/>
      <c r="EU570" s="351"/>
      <c r="EV570" s="351"/>
      <c r="EW570" s="351"/>
      <c r="EX570" s="351"/>
      <c r="EY570" s="351"/>
      <c r="EZ570" s="351"/>
      <c r="FA570" s="351"/>
      <c r="FB570" s="351"/>
      <c r="FC570" s="351"/>
      <c r="FD570" s="351"/>
      <c r="FE570" s="351"/>
      <c r="FF570" s="351"/>
      <c r="FG570" s="351"/>
      <c r="FH570" s="351"/>
      <c r="FI570" s="351"/>
      <c r="FJ570" s="351"/>
      <c r="FK570" s="351"/>
      <c r="FL570" s="351"/>
      <c r="FM570" s="351"/>
      <c r="FN570" s="351"/>
      <c r="FO570" s="351"/>
      <c r="FP570" s="351"/>
      <c r="FQ570" s="351"/>
      <c r="FR570" s="351"/>
      <c r="FS570" s="351"/>
      <c r="FT570" s="351"/>
      <c r="FU570" s="351"/>
      <c r="FV570" s="351"/>
      <c r="FW570" s="351"/>
      <c r="FX570" s="351"/>
      <c r="FY570" s="351"/>
      <c r="FZ570" s="351"/>
      <c r="GA570" s="351"/>
      <c r="GB570" s="351"/>
      <c r="GC570" s="351"/>
      <c r="GD570" s="351"/>
      <c r="GE570" s="351"/>
      <c r="GF570" s="351"/>
      <c r="GG570" s="351"/>
    </row>
    <row r="571" spans="1:189">
      <c r="A571" s="331"/>
      <c r="B571" s="369"/>
      <c r="D571" s="316"/>
      <c r="F571" s="319"/>
      <c r="I571" s="394"/>
      <c r="AG571" s="348"/>
      <c r="AH571" s="348"/>
      <c r="AI571" s="348"/>
      <c r="AJ571" s="348"/>
      <c r="AK571" s="348"/>
      <c r="AL571" s="348"/>
      <c r="AM571" s="348"/>
      <c r="AN571" s="348"/>
      <c r="AO571" s="351"/>
      <c r="AP571" s="351"/>
      <c r="AQ571" s="351"/>
      <c r="AR571" s="351"/>
      <c r="AS571" s="351"/>
      <c r="AT571" s="351"/>
      <c r="AU571" s="351"/>
      <c r="AV571" s="351"/>
      <c r="AW571" s="351"/>
      <c r="AX571" s="351"/>
      <c r="AY571" s="351"/>
      <c r="AZ571" s="351"/>
      <c r="BA571" s="351"/>
      <c r="BB571" s="351"/>
      <c r="BC571" s="351"/>
      <c r="BD571" s="351"/>
      <c r="BE571" s="351"/>
      <c r="BF571" s="351"/>
      <c r="BG571" s="351"/>
      <c r="BH571" s="351"/>
      <c r="BI571" s="351"/>
      <c r="BJ571" s="351"/>
      <c r="BK571" s="351"/>
      <c r="BL571" s="351"/>
      <c r="BM571" s="351"/>
      <c r="BN571" s="351"/>
      <c r="BO571" s="351"/>
      <c r="BP571" s="351"/>
      <c r="BQ571" s="351"/>
      <c r="BR571" s="351"/>
      <c r="BS571" s="351"/>
      <c r="BT571" s="351"/>
      <c r="BU571" s="351"/>
      <c r="BV571" s="351"/>
      <c r="BW571" s="351"/>
      <c r="BX571" s="351"/>
      <c r="BY571" s="351"/>
      <c r="BZ571" s="351"/>
      <c r="CA571" s="351"/>
      <c r="CB571" s="351"/>
      <c r="CC571" s="351"/>
      <c r="CD571" s="351"/>
      <c r="CE571" s="351"/>
      <c r="CF571" s="351"/>
      <c r="CG571" s="351"/>
      <c r="CH571" s="351"/>
      <c r="CI571" s="351"/>
      <c r="CJ571" s="351"/>
      <c r="CK571" s="351"/>
      <c r="CL571" s="351"/>
      <c r="CM571" s="351"/>
      <c r="CN571" s="351"/>
      <c r="CO571" s="351"/>
      <c r="CP571" s="351"/>
      <c r="CQ571" s="351"/>
      <c r="CR571" s="351"/>
      <c r="CS571" s="351"/>
      <c r="CT571" s="351"/>
      <c r="CU571" s="351"/>
      <c r="CV571" s="351"/>
      <c r="CW571" s="351"/>
      <c r="CX571" s="351"/>
      <c r="CY571" s="351"/>
      <c r="CZ571" s="351"/>
      <c r="DA571" s="351"/>
      <c r="DB571" s="351"/>
      <c r="DC571" s="351"/>
      <c r="DD571" s="351"/>
      <c r="DE571" s="351"/>
      <c r="DF571" s="351"/>
      <c r="DG571" s="351"/>
      <c r="DH571" s="351"/>
      <c r="DI571" s="351"/>
      <c r="DJ571" s="351"/>
      <c r="DK571" s="351"/>
      <c r="DL571" s="351"/>
      <c r="DM571" s="351"/>
      <c r="DN571" s="351"/>
      <c r="DO571" s="351"/>
      <c r="DP571" s="351"/>
      <c r="DQ571" s="351"/>
      <c r="DR571" s="351"/>
      <c r="DS571" s="351"/>
      <c r="DT571" s="351"/>
      <c r="DU571" s="351"/>
      <c r="DV571" s="351"/>
      <c r="DW571" s="351"/>
      <c r="DX571" s="351"/>
      <c r="DY571" s="351"/>
      <c r="DZ571" s="351"/>
      <c r="EA571" s="351"/>
      <c r="EB571" s="351"/>
      <c r="EC571" s="351"/>
      <c r="ED571" s="351"/>
      <c r="EE571" s="351"/>
      <c r="EF571" s="351"/>
      <c r="EG571" s="351"/>
      <c r="EH571" s="351"/>
      <c r="EI571" s="351"/>
      <c r="EJ571" s="351"/>
      <c r="EK571" s="351"/>
      <c r="EL571" s="351"/>
      <c r="EM571" s="351"/>
      <c r="EN571" s="351"/>
      <c r="EO571" s="351"/>
      <c r="EP571" s="351"/>
      <c r="EQ571" s="351"/>
      <c r="ER571" s="351"/>
      <c r="ES571" s="351"/>
      <c r="ET571" s="351"/>
      <c r="EU571" s="351"/>
      <c r="EV571" s="351"/>
      <c r="EW571" s="351"/>
      <c r="EX571" s="351"/>
      <c r="EY571" s="351"/>
      <c r="EZ571" s="351"/>
      <c r="FA571" s="351"/>
      <c r="FB571" s="351"/>
      <c r="FC571" s="351"/>
      <c r="FD571" s="351"/>
      <c r="FE571" s="351"/>
      <c r="FF571" s="351"/>
      <c r="FG571" s="351"/>
      <c r="FH571" s="351"/>
      <c r="FI571" s="351"/>
      <c r="FJ571" s="351"/>
      <c r="FK571" s="351"/>
      <c r="FL571" s="351"/>
      <c r="FM571" s="351"/>
      <c r="FN571" s="351"/>
      <c r="FO571" s="351"/>
      <c r="FP571" s="351"/>
      <c r="FQ571" s="351"/>
      <c r="FR571" s="351"/>
      <c r="FS571" s="351"/>
      <c r="FT571" s="351"/>
      <c r="FU571" s="351"/>
      <c r="FV571" s="351"/>
      <c r="FW571" s="351"/>
      <c r="FX571" s="351"/>
      <c r="FY571" s="351"/>
      <c r="FZ571" s="351"/>
      <c r="GA571" s="351"/>
      <c r="GB571" s="351"/>
      <c r="GC571" s="351"/>
      <c r="GD571" s="351"/>
      <c r="GE571" s="351"/>
      <c r="GF571" s="351"/>
      <c r="GG571" s="351"/>
    </row>
    <row r="572" spans="1:189">
      <c r="A572" s="331"/>
      <c r="B572" s="359"/>
      <c r="D572" s="316"/>
      <c r="F572" s="319"/>
      <c r="I572" s="370"/>
    </row>
    <row r="573" spans="1:189">
      <c r="A573" s="331"/>
      <c r="B573" s="369"/>
      <c r="D573" s="316"/>
      <c r="F573" s="319"/>
      <c r="I573" s="370"/>
    </row>
    <row r="574" spans="1:189">
      <c r="A574" s="331"/>
      <c r="B574" s="369"/>
      <c r="D574" s="316"/>
      <c r="F574" s="319"/>
      <c r="I574" s="370"/>
    </row>
    <row r="575" spans="1:189">
      <c r="A575" s="331"/>
      <c r="B575" s="369"/>
      <c r="D575" s="316"/>
      <c r="F575" s="319"/>
      <c r="I575" s="370"/>
    </row>
    <row r="576" spans="1:189">
      <c r="A576" s="331"/>
      <c r="B576" s="369"/>
      <c r="D576" s="316"/>
      <c r="F576" s="319"/>
      <c r="I576" s="370"/>
    </row>
    <row r="577" spans="1:189">
      <c r="A577" s="331"/>
      <c r="B577" s="369"/>
      <c r="D577" s="316"/>
      <c r="F577" s="319"/>
      <c r="I577" s="356"/>
    </row>
    <row r="578" spans="1:189">
      <c r="A578" s="331"/>
      <c r="B578" s="369"/>
      <c r="D578" s="316"/>
      <c r="F578" s="319"/>
      <c r="I578" s="370"/>
    </row>
    <row r="579" spans="1:189">
      <c r="A579" s="331"/>
      <c r="B579" s="369"/>
      <c r="C579" s="346"/>
      <c r="D579" s="316"/>
      <c r="F579" s="319"/>
    </row>
    <row r="580" spans="1:189">
      <c r="A580" s="331"/>
      <c r="B580" s="369"/>
      <c r="C580" s="346"/>
      <c r="D580" s="316"/>
      <c r="F580" s="319"/>
      <c r="AG580" s="348"/>
      <c r="AH580" s="348"/>
      <c r="AI580" s="348"/>
      <c r="AJ580" s="348"/>
      <c r="AK580" s="348"/>
      <c r="AL580" s="348"/>
      <c r="AM580" s="348"/>
      <c r="AN580" s="348"/>
      <c r="AO580" s="348"/>
      <c r="AP580" s="348"/>
      <c r="AQ580" s="348"/>
      <c r="AR580" s="348"/>
      <c r="AS580" s="348"/>
      <c r="AT580" s="348"/>
      <c r="AU580" s="348"/>
      <c r="AV580" s="348"/>
      <c r="AW580" s="348"/>
      <c r="AX580" s="348"/>
      <c r="AY580" s="348"/>
      <c r="AZ580" s="348"/>
      <c r="BA580" s="348"/>
      <c r="BB580" s="348"/>
      <c r="BC580" s="348"/>
      <c r="BD580" s="348"/>
      <c r="BE580" s="348"/>
      <c r="BF580" s="348"/>
      <c r="BG580" s="348"/>
      <c r="BH580" s="348"/>
      <c r="BI580" s="348"/>
      <c r="BJ580" s="348"/>
      <c r="BK580" s="348"/>
      <c r="BL580" s="348"/>
      <c r="BM580" s="348"/>
      <c r="BN580" s="348"/>
      <c r="BO580" s="348"/>
      <c r="BP580" s="348"/>
      <c r="BQ580" s="348"/>
      <c r="BR580" s="348"/>
      <c r="BS580" s="348"/>
      <c r="BT580" s="348"/>
      <c r="BU580" s="348"/>
      <c r="BV580" s="348"/>
      <c r="BW580" s="348"/>
      <c r="BX580" s="348"/>
      <c r="BY580" s="348"/>
      <c r="BZ580" s="348"/>
      <c r="CA580" s="348"/>
      <c r="CB580" s="348"/>
      <c r="CC580" s="348"/>
      <c r="CD580" s="348"/>
      <c r="CE580" s="348"/>
      <c r="CF580" s="348"/>
      <c r="CG580" s="348"/>
      <c r="CH580" s="348"/>
      <c r="CI580" s="348"/>
      <c r="CJ580" s="348"/>
      <c r="CK580" s="348"/>
      <c r="CL580" s="348"/>
      <c r="CM580" s="348"/>
      <c r="CN580" s="348"/>
      <c r="CO580" s="348"/>
      <c r="CP580" s="348"/>
      <c r="CQ580" s="348"/>
      <c r="CR580" s="348"/>
      <c r="CS580" s="348"/>
      <c r="CT580" s="348"/>
      <c r="CU580" s="348"/>
      <c r="CV580" s="348"/>
      <c r="CW580" s="348"/>
      <c r="CX580" s="348"/>
      <c r="CY580" s="348"/>
      <c r="CZ580" s="348"/>
      <c r="DA580" s="348"/>
      <c r="DB580" s="348"/>
      <c r="DC580" s="348"/>
      <c r="DD580" s="348"/>
      <c r="DE580" s="348"/>
      <c r="DF580" s="348"/>
      <c r="DG580" s="348"/>
      <c r="DH580" s="348"/>
      <c r="DI580" s="348"/>
      <c r="DJ580" s="348"/>
      <c r="DK580" s="348"/>
      <c r="DL580" s="348"/>
      <c r="DM580" s="348"/>
      <c r="DN580" s="348"/>
      <c r="DO580" s="348"/>
      <c r="DP580" s="348"/>
      <c r="DQ580" s="348"/>
      <c r="DR580" s="348"/>
      <c r="DS580" s="348"/>
      <c r="DT580" s="348"/>
      <c r="DU580" s="348"/>
      <c r="DV580" s="348"/>
      <c r="DW580" s="348"/>
      <c r="DX580" s="348"/>
      <c r="DY580" s="348"/>
      <c r="DZ580" s="348"/>
      <c r="EA580" s="348"/>
      <c r="EB580" s="348"/>
      <c r="EC580" s="348"/>
      <c r="ED580" s="348"/>
      <c r="EE580" s="348"/>
      <c r="EF580" s="348"/>
      <c r="EG580" s="348"/>
      <c r="EH580" s="348"/>
      <c r="EI580" s="348"/>
      <c r="EJ580" s="348"/>
      <c r="EK580" s="348"/>
      <c r="EL580" s="348"/>
      <c r="EM580" s="348"/>
      <c r="EN580" s="348"/>
      <c r="EO580" s="348"/>
      <c r="EP580" s="348"/>
      <c r="EQ580" s="348"/>
      <c r="ER580" s="348"/>
      <c r="ES580" s="348"/>
      <c r="ET580" s="348"/>
      <c r="EU580" s="348"/>
      <c r="EV580" s="348"/>
      <c r="EW580" s="348"/>
      <c r="EX580" s="348"/>
      <c r="EY580" s="348"/>
      <c r="EZ580" s="348"/>
      <c r="FA580" s="348"/>
      <c r="FB580" s="348"/>
      <c r="FC580" s="348"/>
      <c r="FD580" s="348"/>
      <c r="FE580" s="348"/>
      <c r="FF580" s="348"/>
      <c r="FG580" s="348"/>
      <c r="FH580" s="348"/>
      <c r="FI580" s="348"/>
      <c r="FJ580" s="348"/>
      <c r="FK580" s="348"/>
      <c r="FL580" s="348"/>
      <c r="FM580" s="348"/>
      <c r="FN580" s="348"/>
      <c r="FO580" s="348"/>
      <c r="FP580" s="348"/>
      <c r="FQ580" s="348"/>
      <c r="FR580" s="348"/>
      <c r="FS580" s="348"/>
      <c r="FT580" s="348"/>
      <c r="FU580" s="348"/>
      <c r="FV580" s="348"/>
      <c r="FW580" s="348"/>
      <c r="FX580" s="348"/>
      <c r="FY580" s="348"/>
      <c r="FZ580" s="348"/>
      <c r="GA580" s="348"/>
      <c r="GB580" s="348"/>
      <c r="GC580" s="348"/>
      <c r="GD580" s="348"/>
      <c r="GE580" s="348"/>
      <c r="GF580" s="348"/>
      <c r="GG580" s="348"/>
    </row>
    <row r="581" spans="1:189">
      <c r="A581" s="331"/>
      <c r="B581" s="369"/>
      <c r="C581" s="346"/>
      <c r="D581" s="316"/>
      <c r="F581" s="319"/>
    </row>
    <row r="582" spans="1:189">
      <c r="A582" s="331"/>
      <c r="B582" s="369"/>
      <c r="C582" s="346"/>
      <c r="D582" s="316"/>
      <c r="F582" s="319"/>
    </row>
    <row r="583" spans="1:189">
      <c r="A583" s="331"/>
      <c r="B583" s="369"/>
      <c r="C583" s="346"/>
      <c r="D583" s="316"/>
      <c r="F583" s="319"/>
    </row>
    <row r="584" spans="1:189">
      <c r="A584" s="331"/>
      <c r="B584" s="369"/>
      <c r="C584" s="346"/>
      <c r="D584" s="316"/>
      <c r="F584" s="319"/>
    </row>
    <row r="585" spans="1:189">
      <c r="A585" s="331"/>
      <c r="B585" s="369"/>
      <c r="C585" s="346"/>
      <c r="D585" s="316"/>
      <c r="F585" s="319"/>
      <c r="AG585" s="348"/>
      <c r="AH585" s="348"/>
      <c r="AI585" s="348"/>
      <c r="AJ585" s="348"/>
      <c r="AK585" s="348"/>
      <c r="AL585" s="348"/>
      <c r="AM585" s="348"/>
      <c r="AN585" s="348"/>
      <c r="AO585" s="351"/>
      <c r="AP585" s="351"/>
      <c r="AQ585" s="351"/>
      <c r="AR585" s="351"/>
      <c r="AS585" s="351"/>
      <c r="AT585" s="351"/>
      <c r="AU585" s="351"/>
      <c r="AV585" s="351"/>
      <c r="AW585" s="351"/>
      <c r="AX585" s="351"/>
      <c r="AY585" s="351"/>
      <c r="AZ585" s="351"/>
      <c r="BA585" s="351"/>
      <c r="BB585" s="351"/>
      <c r="BC585" s="351"/>
      <c r="BD585" s="351"/>
      <c r="BE585" s="351"/>
      <c r="BF585" s="351"/>
      <c r="BG585" s="351"/>
      <c r="BH585" s="351"/>
      <c r="BI585" s="351"/>
      <c r="BJ585" s="351"/>
      <c r="BK585" s="351"/>
      <c r="BL585" s="351"/>
      <c r="BM585" s="351"/>
      <c r="BN585" s="351"/>
      <c r="BO585" s="351"/>
      <c r="BP585" s="351"/>
      <c r="BQ585" s="351"/>
      <c r="BR585" s="351"/>
      <c r="BS585" s="351"/>
      <c r="BT585" s="351"/>
      <c r="BU585" s="351"/>
      <c r="BV585" s="351"/>
      <c r="BW585" s="351"/>
      <c r="BX585" s="351"/>
      <c r="BY585" s="351"/>
      <c r="BZ585" s="351"/>
      <c r="CA585" s="351"/>
      <c r="CB585" s="351"/>
      <c r="CC585" s="351"/>
      <c r="CD585" s="351"/>
      <c r="CE585" s="351"/>
      <c r="CF585" s="351"/>
      <c r="CG585" s="351"/>
      <c r="CH585" s="351"/>
      <c r="CI585" s="351"/>
      <c r="CJ585" s="351"/>
      <c r="CK585" s="351"/>
      <c r="CL585" s="351"/>
      <c r="CM585" s="351"/>
      <c r="CN585" s="351"/>
      <c r="CO585" s="351"/>
      <c r="CP585" s="351"/>
      <c r="CQ585" s="351"/>
      <c r="CR585" s="351"/>
      <c r="CS585" s="351"/>
      <c r="CT585" s="351"/>
      <c r="CU585" s="351"/>
      <c r="CV585" s="351"/>
      <c r="CW585" s="351"/>
      <c r="CX585" s="351"/>
      <c r="CY585" s="351"/>
      <c r="CZ585" s="351"/>
      <c r="DA585" s="351"/>
      <c r="DB585" s="351"/>
      <c r="DC585" s="351"/>
      <c r="DD585" s="351"/>
      <c r="DE585" s="351"/>
      <c r="DF585" s="351"/>
      <c r="DG585" s="351"/>
      <c r="DH585" s="351"/>
      <c r="DI585" s="351"/>
      <c r="DJ585" s="351"/>
      <c r="DK585" s="351"/>
      <c r="DL585" s="351"/>
      <c r="DM585" s="351"/>
      <c r="DN585" s="351"/>
      <c r="DO585" s="351"/>
      <c r="DP585" s="351"/>
      <c r="DQ585" s="351"/>
      <c r="DR585" s="351"/>
      <c r="DS585" s="351"/>
      <c r="DT585" s="351"/>
      <c r="DU585" s="351"/>
      <c r="DV585" s="351"/>
      <c r="DW585" s="351"/>
      <c r="DX585" s="351"/>
      <c r="DY585" s="351"/>
      <c r="DZ585" s="351"/>
      <c r="EA585" s="351"/>
      <c r="EB585" s="351"/>
      <c r="EC585" s="351"/>
      <c r="ED585" s="351"/>
      <c r="EE585" s="351"/>
      <c r="EF585" s="351"/>
      <c r="EG585" s="351"/>
      <c r="EH585" s="351"/>
      <c r="EI585" s="351"/>
      <c r="EJ585" s="351"/>
      <c r="EK585" s="351"/>
      <c r="EL585" s="351"/>
      <c r="EM585" s="351"/>
      <c r="EN585" s="351"/>
      <c r="EO585" s="351"/>
      <c r="EP585" s="351"/>
      <c r="EQ585" s="351"/>
      <c r="ER585" s="351"/>
      <c r="ES585" s="351"/>
      <c r="ET585" s="351"/>
      <c r="EU585" s="351"/>
      <c r="EV585" s="351"/>
      <c r="EW585" s="351"/>
      <c r="EX585" s="351"/>
      <c r="EY585" s="351"/>
      <c r="EZ585" s="351"/>
      <c r="FA585" s="351"/>
      <c r="FB585" s="351"/>
      <c r="FC585" s="351"/>
      <c r="FD585" s="351"/>
      <c r="FE585" s="351"/>
      <c r="FF585" s="351"/>
      <c r="FG585" s="351"/>
      <c r="FH585" s="351"/>
      <c r="FI585" s="351"/>
      <c r="FJ585" s="351"/>
      <c r="FK585" s="351"/>
      <c r="FL585" s="351"/>
      <c r="FM585" s="351"/>
      <c r="FN585" s="351"/>
      <c r="FO585" s="351"/>
      <c r="FP585" s="351"/>
      <c r="FQ585" s="351"/>
      <c r="FR585" s="351"/>
      <c r="FS585" s="351"/>
      <c r="FT585" s="351"/>
      <c r="FU585" s="351"/>
      <c r="FV585" s="351"/>
      <c r="FW585" s="351"/>
      <c r="FX585" s="351"/>
      <c r="FY585" s="351"/>
      <c r="FZ585" s="351"/>
      <c r="GA585" s="351"/>
      <c r="GB585" s="351"/>
      <c r="GC585" s="351"/>
      <c r="GD585" s="351"/>
      <c r="GE585" s="351"/>
      <c r="GF585" s="351"/>
      <c r="GG585" s="351"/>
    </row>
    <row r="586" spans="1:189">
      <c r="A586" s="331"/>
      <c r="B586" s="369"/>
      <c r="C586" s="346"/>
      <c r="D586" s="316"/>
      <c r="F586" s="319"/>
    </row>
    <row r="587" spans="1:189">
      <c r="A587" s="331"/>
      <c r="B587" s="369"/>
      <c r="C587" s="346"/>
      <c r="D587" s="316"/>
      <c r="F587" s="319"/>
      <c r="AG587" s="348"/>
      <c r="AH587" s="348"/>
      <c r="AI587" s="348"/>
      <c r="AJ587" s="348"/>
      <c r="AK587" s="348"/>
      <c r="AL587" s="348"/>
      <c r="AM587" s="348"/>
      <c r="AN587" s="348"/>
      <c r="AO587" s="351"/>
      <c r="AP587" s="351"/>
      <c r="AQ587" s="351"/>
      <c r="AR587" s="351"/>
      <c r="AS587" s="351"/>
      <c r="AT587" s="351"/>
      <c r="AU587" s="351"/>
      <c r="AV587" s="351"/>
      <c r="AW587" s="351"/>
      <c r="AX587" s="351"/>
      <c r="AY587" s="351"/>
      <c r="AZ587" s="351"/>
      <c r="BA587" s="351"/>
      <c r="BB587" s="351"/>
      <c r="BC587" s="351"/>
      <c r="BD587" s="351"/>
      <c r="BE587" s="351"/>
      <c r="BF587" s="351"/>
      <c r="BG587" s="351"/>
      <c r="BH587" s="351"/>
      <c r="BI587" s="351"/>
      <c r="BJ587" s="351"/>
      <c r="BK587" s="351"/>
      <c r="BL587" s="351"/>
      <c r="BM587" s="351"/>
      <c r="BN587" s="351"/>
      <c r="BO587" s="351"/>
      <c r="BP587" s="351"/>
      <c r="BQ587" s="351"/>
      <c r="BR587" s="351"/>
      <c r="BS587" s="351"/>
      <c r="BT587" s="351"/>
      <c r="BU587" s="351"/>
      <c r="BV587" s="351"/>
      <c r="BW587" s="351"/>
      <c r="BX587" s="351"/>
      <c r="BY587" s="351"/>
      <c r="BZ587" s="351"/>
      <c r="CA587" s="351"/>
      <c r="CB587" s="351"/>
      <c r="CC587" s="351"/>
      <c r="CD587" s="351"/>
      <c r="CE587" s="351"/>
      <c r="CF587" s="351"/>
      <c r="CG587" s="351"/>
      <c r="CH587" s="351"/>
      <c r="CI587" s="351"/>
      <c r="CJ587" s="351"/>
      <c r="CK587" s="351"/>
      <c r="CL587" s="351"/>
      <c r="CM587" s="351"/>
      <c r="CN587" s="351"/>
      <c r="CO587" s="351"/>
      <c r="CP587" s="351"/>
      <c r="CQ587" s="351"/>
      <c r="CR587" s="351"/>
      <c r="CS587" s="351"/>
      <c r="CT587" s="351"/>
      <c r="CU587" s="351"/>
      <c r="CV587" s="351"/>
      <c r="CW587" s="351"/>
      <c r="CX587" s="351"/>
      <c r="CY587" s="351"/>
      <c r="CZ587" s="351"/>
      <c r="DA587" s="351"/>
      <c r="DB587" s="351"/>
      <c r="DC587" s="351"/>
      <c r="DD587" s="351"/>
      <c r="DE587" s="351"/>
      <c r="DF587" s="351"/>
      <c r="DG587" s="351"/>
      <c r="DH587" s="351"/>
      <c r="DI587" s="351"/>
      <c r="DJ587" s="351"/>
      <c r="DK587" s="351"/>
      <c r="DL587" s="351"/>
      <c r="DM587" s="351"/>
      <c r="DN587" s="351"/>
      <c r="DO587" s="351"/>
      <c r="DP587" s="351"/>
      <c r="DQ587" s="351"/>
      <c r="DR587" s="351"/>
      <c r="DS587" s="351"/>
      <c r="DT587" s="351"/>
      <c r="DU587" s="351"/>
      <c r="DV587" s="351"/>
      <c r="DW587" s="351"/>
      <c r="DX587" s="351"/>
      <c r="DY587" s="351"/>
      <c r="DZ587" s="351"/>
      <c r="EA587" s="351"/>
      <c r="EB587" s="351"/>
      <c r="EC587" s="351"/>
      <c r="ED587" s="351"/>
      <c r="EE587" s="351"/>
      <c r="EF587" s="351"/>
      <c r="EG587" s="351"/>
      <c r="EH587" s="351"/>
      <c r="EI587" s="351"/>
      <c r="EJ587" s="351"/>
      <c r="EK587" s="351"/>
      <c r="EL587" s="351"/>
      <c r="EM587" s="351"/>
      <c r="EN587" s="351"/>
      <c r="EO587" s="351"/>
      <c r="EP587" s="351"/>
      <c r="EQ587" s="351"/>
      <c r="ER587" s="351"/>
      <c r="ES587" s="351"/>
      <c r="ET587" s="351"/>
      <c r="EU587" s="351"/>
      <c r="EV587" s="351"/>
      <c r="EW587" s="351"/>
      <c r="EX587" s="351"/>
      <c r="EY587" s="351"/>
      <c r="EZ587" s="351"/>
      <c r="FA587" s="351"/>
      <c r="FB587" s="351"/>
      <c r="FC587" s="351"/>
      <c r="FD587" s="351"/>
      <c r="FE587" s="351"/>
      <c r="FF587" s="351"/>
      <c r="FG587" s="351"/>
      <c r="FH587" s="351"/>
      <c r="FI587" s="351"/>
      <c r="FJ587" s="351"/>
      <c r="FK587" s="351"/>
      <c r="FL587" s="351"/>
      <c r="FM587" s="351"/>
      <c r="FN587" s="351"/>
      <c r="FO587" s="351"/>
      <c r="FP587" s="351"/>
      <c r="FQ587" s="351"/>
      <c r="FR587" s="351"/>
      <c r="FS587" s="351"/>
      <c r="FT587" s="351"/>
      <c r="FU587" s="351"/>
      <c r="FV587" s="351"/>
      <c r="FW587" s="351"/>
      <c r="FX587" s="351"/>
      <c r="FY587" s="351"/>
      <c r="FZ587" s="351"/>
      <c r="GA587" s="351"/>
      <c r="GB587" s="351"/>
      <c r="GC587" s="351"/>
      <c r="GD587" s="351"/>
      <c r="GE587" s="351"/>
      <c r="GF587" s="351"/>
      <c r="GG587" s="351"/>
    </row>
    <row r="588" spans="1:189">
      <c r="A588" s="331"/>
      <c r="B588" s="369"/>
      <c r="D588" s="316"/>
      <c r="F588" s="319"/>
      <c r="I588" s="356"/>
      <c r="AG588" s="348"/>
      <c r="AH588" s="348"/>
      <c r="AI588" s="348"/>
      <c r="AJ588" s="348"/>
      <c r="AK588" s="348"/>
      <c r="AL588" s="348"/>
      <c r="AM588" s="348"/>
      <c r="AN588" s="348"/>
      <c r="AO588" s="351"/>
      <c r="AP588" s="351"/>
      <c r="AQ588" s="351"/>
      <c r="AR588" s="351"/>
      <c r="AS588" s="351"/>
      <c r="AT588" s="351"/>
      <c r="AU588" s="351"/>
      <c r="AV588" s="351"/>
      <c r="AW588" s="351"/>
      <c r="AX588" s="351"/>
      <c r="AY588" s="351"/>
      <c r="AZ588" s="351"/>
      <c r="BA588" s="351"/>
      <c r="BB588" s="351"/>
      <c r="BC588" s="351"/>
      <c r="BD588" s="351"/>
      <c r="BE588" s="351"/>
      <c r="BF588" s="351"/>
      <c r="BG588" s="351"/>
      <c r="BH588" s="351"/>
      <c r="BI588" s="351"/>
      <c r="BJ588" s="351"/>
      <c r="BK588" s="351"/>
      <c r="BL588" s="351"/>
      <c r="BM588" s="351"/>
      <c r="BN588" s="351"/>
      <c r="BO588" s="351"/>
      <c r="BP588" s="351"/>
      <c r="BQ588" s="351"/>
      <c r="BR588" s="351"/>
      <c r="BS588" s="351"/>
      <c r="BT588" s="351"/>
      <c r="BU588" s="351"/>
      <c r="BV588" s="351"/>
      <c r="BW588" s="351"/>
      <c r="BX588" s="351"/>
      <c r="BY588" s="351"/>
      <c r="BZ588" s="351"/>
      <c r="CA588" s="351"/>
      <c r="CB588" s="351"/>
      <c r="CC588" s="351"/>
      <c r="CD588" s="351"/>
      <c r="CE588" s="351"/>
      <c r="CF588" s="351"/>
      <c r="CG588" s="351"/>
      <c r="CH588" s="351"/>
      <c r="CI588" s="351"/>
      <c r="CJ588" s="351"/>
      <c r="CK588" s="351"/>
      <c r="CL588" s="351"/>
      <c r="CM588" s="351"/>
      <c r="CN588" s="351"/>
      <c r="CO588" s="351"/>
      <c r="CP588" s="351"/>
      <c r="CQ588" s="351"/>
      <c r="CR588" s="351"/>
      <c r="CS588" s="351"/>
      <c r="CT588" s="351"/>
      <c r="CU588" s="351"/>
      <c r="CV588" s="351"/>
      <c r="CW588" s="351"/>
      <c r="CX588" s="351"/>
      <c r="CY588" s="351"/>
      <c r="CZ588" s="351"/>
      <c r="DA588" s="351"/>
      <c r="DB588" s="351"/>
      <c r="DC588" s="351"/>
      <c r="DD588" s="351"/>
      <c r="DE588" s="351"/>
      <c r="DF588" s="351"/>
      <c r="DG588" s="351"/>
      <c r="DH588" s="351"/>
      <c r="DI588" s="351"/>
      <c r="DJ588" s="351"/>
      <c r="DK588" s="351"/>
      <c r="DL588" s="351"/>
      <c r="DM588" s="351"/>
      <c r="DN588" s="351"/>
      <c r="DO588" s="351"/>
      <c r="DP588" s="351"/>
      <c r="DQ588" s="351"/>
      <c r="DR588" s="351"/>
      <c r="DS588" s="351"/>
      <c r="DT588" s="351"/>
      <c r="DU588" s="351"/>
      <c r="DV588" s="351"/>
      <c r="DW588" s="351"/>
      <c r="DX588" s="351"/>
      <c r="DY588" s="351"/>
      <c r="DZ588" s="351"/>
      <c r="EA588" s="351"/>
      <c r="EB588" s="351"/>
      <c r="EC588" s="351"/>
      <c r="ED588" s="351"/>
      <c r="EE588" s="351"/>
      <c r="EF588" s="351"/>
      <c r="EG588" s="351"/>
      <c r="EH588" s="351"/>
      <c r="EI588" s="351"/>
      <c r="EJ588" s="351"/>
      <c r="EK588" s="351"/>
      <c r="EL588" s="351"/>
      <c r="EM588" s="351"/>
      <c r="EN588" s="351"/>
      <c r="EO588" s="351"/>
      <c r="EP588" s="351"/>
      <c r="EQ588" s="351"/>
      <c r="ER588" s="351"/>
      <c r="ES588" s="351"/>
      <c r="ET588" s="351"/>
      <c r="EU588" s="351"/>
      <c r="EV588" s="351"/>
      <c r="EW588" s="351"/>
      <c r="EX588" s="351"/>
      <c r="EY588" s="351"/>
      <c r="EZ588" s="351"/>
      <c r="FA588" s="351"/>
      <c r="FB588" s="351"/>
      <c r="FC588" s="351"/>
      <c r="FD588" s="351"/>
      <c r="FE588" s="351"/>
      <c r="FF588" s="351"/>
      <c r="FG588" s="351"/>
      <c r="FH588" s="351"/>
      <c r="FI588" s="351"/>
      <c r="FJ588" s="351"/>
      <c r="FK588" s="351"/>
      <c r="FL588" s="351"/>
      <c r="FM588" s="351"/>
      <c r="FN588" s="351"/>
      <c r="FO588" s="351"/>
      <c r="FP588" s="351"/>
      <c r="FQ588" s="351"/>
      <c r="FR588" s="351"/>
      <c r="FS588" s="351"/>
      <c r="FT588" s="351"/>
      <c r="FU588" s="351"/>
      <c r="FV588" s="351"/>
      <c r="FW588" s="351"/>
      <c r="FX588" s="351"/>
      <c r="FY588" s="351"/>
      <c r="FZ588" s="351"/>
      <c r="GA588" s="351"/>
      <c r="GB588" s="351"/>
      <c r="GC588" s="351"/>
      <c r="GD588" s="351"/>
      <c r="GE588" s="351"/>
      <c r="GF588" s="351"/>
      <c r="GG588" s="351"/>
    </row>
    <row r="589" spans="1:189">
      <c r="A589" s="331"/>
      <c r="B589" s="369"/>
      <c r="C589" s="346"/>
      <c r="D589" s="316"/>
      <c r="F589" s="319"/>
      <c r="I589" s="356"/>
      <c r="AG589" s="348"/>
      <c r="AH589" s="348"/>
      <c r="AI589" s="348"/>
      <c r="AJ589" s="348"/>
      <c r="AK589" s="348"/>
      <c r="AL589" s="348"/>
      <c r="AM589" s="348"/>
      <c r="AN589" s="348"/>
      <c r="AO589" s="351"/>
      <c r="AP589" s="351"/>
      <c r="AQ589" s="351"/>
      <c r="AR589" s="351"/>
      <c r="AS589" s="351"/>
      <c r="AT589" s="351"/>
      <c r="AU589" s="351"/>
      <c r="AV589" s="351"/>
      <c r="AW589" s="351"/>
      <c r="AX589" s="351"/>
      <c r="AY589" s="351"/>
      <c r="AZ589" s="351"/>
      <c r="BA589" s="351"/>
      <c r="BB589" s="351"/>
      <c r="BC589" s="351"/>
      <c r="BD589" s="351"/>
      <c r="BE589" s="351"/>
      <c r="BF589" s="351"/>
      <c r="BG589" s="351"/>
      <c r="BH589" s="351"/>
      <c r="BI589" s="351"/>
      <c r="BJ589" s="351"/>
      <c r="BK589" s="351"/>
      <c r="BL589" s="351"/>
      <c r="BM589" s="351"/>
      <c r="BN589" s="351"/>
      <c r="BO589" s="351"/>
      <c r="BP589" s="351"/>
      <c r="BQ589" s="351"/>
      <c r="BR589" s="351"/>
      <c r="BS589" s="351"/>
      <c r="BT589" s="351"/>
      <c r="BU589" s="351"/>
      <c r="BV589" s="351"/>
      <c r="BW589" s="351"/>
      <c r="BX589" s="351"/>
      <c r="BY589" s="351"/>
      <c r="BZ589" s="351"/>
      <c r="CA589" s="351"/>
      <c r="CB589" s="351"/>
      <c r="CC589" s="351"/>
      <c r="CD589" s="351"/>
      <c r="CE589" s="351"/>
      <c r="CF589" s="351"/>
      <c r="CG589" s="351"/>
      <c r="CH589" s="351"/>
      <c r="CI589" s="351"/>
      <c r="CJ589" s="351"/>
      <c r="CK589" s="351"/>
      <c r="CL589" s="351"/>
      <c r="CM589" s="351"/>
      <c r="CN589" s="351"/>
      <c r="CO589" s="351"/>
      <c r="CP589" s="351"/>
      <c r="CQ589" s="351"/>
      <c r="CR589" s="351"/>
      <c r="CS589" s="351"/>
      <c r="CT589" s="351"/>
      <c r="CU589" s="351"/>
      <c r="CV589" s="351"/>
      <c r="CW589" s="351"/>
      <c r="CX589" s="351"/>
      <c r="CY589" s="351"/>
      <c r="CZ589" s="351"/>
      <c r="DA589" s="351"/>
      <c r="DB589" s="351"/>
      <c r="DC589" s="351"/>
      <c r="DD589" s="351"/>
      <c r="DE589" s="351"/>
      <c r="DF589" s="351"/>
      <c r="DG589" s="351"/>
      <c r="DH589" s="351"/>
      <c r="DI589" s="351"/>
      <c r="DJ589" s="351"/>
      <c r="DK589" s="351"/>
      <c r="DL589" s="351"/>
      <c r="DM589" s="351"/>
      <c r="DN589" s="351"/>
      <c r="DO589" s="351"/>
      <c r="DP589" s="351"/>
      <c r="DQ589" s="351"/>
      <c r="DR589" s="351"/>
      <c r="DS589" s="351"/>
      <c r="DT589" s="351"/>
      <c r="DU589" s="351"/>
      <c r="DV589" s="351"/>
      <c r="DW589" s="351"/>
      <c r="DX589" s="351"/>
      <c r="DY589" s="351"/>
      <c r="DZ589" s="351"/>
      <c r="EA589" s="351"/>
      <c r="EB589" s="351"/>
      <c r="EC589" s="351"/>
      <c r="ED589" s="351"/>
      <c r="EE589" s="351"/>
      <c r="EF589" s="351"/>
      <c r="EG589" s="351"/>
      <c r="EH589" s="351"/>
      <c r="EI589" s="351"/>
      <c r="EJ589" s="351"/>
      <c r="EK589" s="351"/>
      <c r="EL589" s="351"/>
      <c r="EM589" s="351"/>
      <c r="EN589" s="351"/>
      <c r="EO589" s="351"/>
      <c r="EP589" s="351"/>
      <c r="EQ589" s="351"/>
      <c r="ER589" s="351"/>
      <c r="ES589" s="351"/>
      <c r="ET589" s="351"/>
      <c r="EU589" s="351"/>
      <c r="EV589" s="351"/>
      <c r="EW589" s="351"/>
      <c r="EX589" s="351"/>
      <c r="EY589" s="351"/>
      <c r="EZ589" s="351"/>
      <c r="FA589" s="351"/>
      <c r="FB589" s="351"/>
      <c r="FC589" s="351"/>
      <c r="FD589" s="351"/>
      <c r="FE589" s="351"/>
      <c r="FF589" s="351"/>
      <c r="FG589" s="351"/>
      <c r="FH589" s="351"/>
      <c r="FI589" s="351"/>
      <c r="FJ589" s="351"/>
      <c r="FK589" s="351"/>
      <c r="FL589" s="351"/>
      <c r="FM589" s="351"/>
      <c r="FN589" s="351"/>
      <c r="FO589" s="351"/>
      <c r="FP589" s="351"/>
      <c r="FQ589" s="351"/>
      <c r="FR589" s="351"/>
      <c r="FS589" s="351"/>
      <c r="FT589" s="351"/>
      <c r="FU589" s="351"/>
      <c r="FV589" s="351"/>
      <c r="FW589" s="351"/>
      <c r="FX589" s="351"/>
      <c r="FY589" s="351"/>
      <c r="FZ589" s="351"/>
      <c r="GA589" s="351"/>
      <c r="GB589" s="351"/>
      <c r="GC589" s="351"/>
      <c r="GD589" s="351"/>
      <c r="GE589" s="351"/>
      <c r="GF589" s="351"/>
      <c r="GG589" s="351"/>
    </row>
    <row r="590" spans="1:189">
      <c r="A590" s="331"/>
      <c r="B590" s="369"/>
      <c r="D590" s="316"/>
      <c r="F590" s="319"/>
      <c r="I590" s="356"/>
      <c r="AG590" s="348"/>
      <c r="AH590" s="348"/>
      <c r="AI590" s="348"/>
      <c r="AJ590" s="348"/>
      <c r="AK590" s="348"/>
      <c r="AL590" s="348"/>
      <c r="AM590" s="348"/>
      <c r="AN590" s="348"/>
      <c r="AO590" s="351"/>
      <c r="AP590" s="351"/>
      <c r="AQ590" s="351"/>
      <c r="AR590" s="351"/>
      <c r="AS590" s="351"/>
      <c r="AT590" s="351"/>
      <c r="AU590" s="351"/>
      <c r="AV590" s="351"/>
      <c r="AW590" s="351"/>
      <c r="AX590" s="351"/>
      <c r="AY590" s="351"/>
      <c r="AZ590" s="351"/>
      <c r="BA590" s="351"/>
      <c r="BB590" s="351"/>
      <c r="BC590" s="351"/>
      <c r="BD590" s="351"/>
      <c r="BE590" s="351"/>
      <c r="BF590" s="351"/>
      <c r="BG590" s="351"/>
      <c r="BH590" s="351"/>
      <c r="BI590" s="351"/>
      <c r="BJ590" s="351"/>
      <c r="BK590" s="351"/>
      <c r="BL590" s="351"/>
      <c r="BM590" s="351"/>
      <c r="BN590" s="351"/>
      <c r="BO590" s="351"/>
      <c r="BP590" s="351"/>
      <c r="BQ590" s="351"/>
      <c r="BR590" s="351"/>
      <c r="BS590" s="351"/>
      <c r="BT590" s="351"/>
      <c r="BU590" s="351"/>
      <c r="BV590" s="351"/>
      <c r="BW590" s="351"/>
      <c r="BX590" s="351"/>
      <c r="BY590" s="351"/>
      <c r="BZ590" s="351"/>
      <c r="CA590" s="351"/>
      <c r="CB590" s="351"/>
      <c r="CC590" s="351"/>
      <c r="CD590" s="351"/>
      <c r="CE590" s="351"/>
      <c r="CF590" s="351"/>
      <c r="CG590" s="351"/>
      <c r="CH590" s="351"/>
      <c r="CI590" s="351"/>
      <c r="CJ590" s="351"/>
      <c r="CK590" s="351"/>
      <c r="CL590" s="351"/>
      <c r="CM590" s="351"/>
      <c r="CN590" s="351"/>
      <c r="CO590" s="351"/>
      <c r="CP590" s="351"/>
      <c r="CQ590" s="351"/>
      <c r="CR590" s="351"/>
      <c r="CS590" s="351"/>
      <c r="CT590" s="351"/>
      <c r="CU590" s="351"/>
      <c r="CV590" s="351"/>
      <c r="CW590" s="351"/>
      <c r="CX590" s="351"/>
      <c r="CY590" s="351"/>
      <c r="CZ590" s="351"/>
      <c r="DA590" s="351"/>
      <c r="DB590" s="351"/>
      <c r="DC590" s="351"/>
      <c r="DD590" s="351"/>
      <c r="DE590" s="351"/>
      <c r="DF590" s="351"/>
      <c r="DG590" s="351"/>
      <c r="DH590" s="351"/>
      <c r="DI590" s="351"/>
      <c r="DJ590" s="351"/>
      <c r="DK590" s="351"/>
      <c r="DL590" s="351"/>
      <c r="DM590" s="351"/>
      <c r="DN590" s="351"/>
      <c r="DO590" s="351"/>
      <c r="DP590" s="351"/>
      <c r="DQ590" s="351"/>
      <c r="DR590" s="351"/>
      <c r="DS590" s="351"/>
      <c r="DT590" s="351"/>
      <c r="DU590" s="351"/>
      <c r="DV590" s="351"/>
      <c r="DW590" s="351"/>
      <c r="DX590" s="351"/>
      <c r="DY590" s="351"/>
      <c r="DZ590" s="351"/>
      <c r="EA590" s="351"/>
      <c r="EB590" s="351"/>
      <c r="EC590" s="351"/>
      <c r="ED590" s="351"/>
      <c r="EE590" s="351"/>
      <c r="EF590" s="351"/>
      <c r="EG590" s="351"/>
      <c r="EH590" s="351"/>
      <c r="EI590" s="351"/>
      <c r="EJ590" s="351"/>
      <c r="EK590" s="351"/>
      <c r="EL590" s="351"/>
      <c r="EM590" s="351"/>
      <c r="EN590" s="351"/>
      <c r="EO590" s="351"/>
      <c r="EP590" s="351"/>
      <c r="EQ590" s="351"/>
      <c r="ER590" s="351"/>
      <c r="ES590" s="351"/>
      <c r="ET590" s="351"/>
      <c r="EU590" s="351"/>
      <c r="EV590" s="351"/>
      <c r="EW590" s="351"/>
      <c r="EX590" s="351"/>
      <c r="EY590" s="351"/>
      <c r="EZ590" s="351"/>
      <c r="FA590" s="351"/>
      <c r="FB590" s="351"/>
      <c r="FC590" s="351"/>
      <c r="FD590" s="351"/>
      <c r="FE590" s="351"/>
      <c r="FF590" s="351"/>
      <c r="FG590" s="351"/>
      <c r="FH590" s="351"/>
      <c r="FI590" s="351"/>
      <c r="FJ590" s="351"/>
      <c r="FK590" s="351"/>
      <c r="FL590" s="351"/>
      <c r="FM590" s="351"/>
      <c r="FN590" s="351"/>
      <c r="FO590" s="351"/>
      <c r="FP590" s="351"/>
      <c r="FQ590" s="351"/>
      <c r="FR590" s="351"/>
      <c r="FS590" s="351"/>
      <c r="FT590" s="351"/>
      <c r="FU590" s="351"/>
      <c r="FV590" s="351"/>
      <c r="FW590" s="351"/>
      <c r="FX590" s="351"/>
      <c r="FY590" s="351"/>
      <c r="FZ590" s="351"/>
      <c r="GA590" s="351"/>
      <c r="GB590" s="351"/>
      <c r="GC590" s="351"/>
      <c r="GD590" s="351"/>
      <c r="GE590" s="351"/>
      <c r="GF590" s="351"/>
      <c r="GG590" s="351"/>
    </row>
    <row r="591" spans="1:189">
      <c r="A591" s="331"/>
      <c r="B591" s="369"/>
      <c r="C591" s="346"/>
      <c r="F591" s="319"/>
      <c r="I591" s="375"/>
      <c r="AG591" s="348"/>
      <c r="AH591" s="348"/>
      <c r="AI591" s="348"/>
      <c r="AJ591" s="348"/>
      <c r="AK591" s="348"/>
      <c r="AL591" s="348"/>
      <c r="AM591" s="348"/>
      <c r="AN591" s="348"/>
      <c r="AO591" s="351"/>
      <c r="AP591" s="351"/>
      <c r="AQ591" s="351"/>
      <c r="AR591" s="351"/>
      <c r="AS591" s="351"/>
      <c r="AT591" s="351"/>
      <c r="AU591" s="351"/>
      <c r="AV591" s="351"/>
      <c r="AW591" s="351"/>
      <c r="AX591" s="351"/>
      <c r="AY591" s="351"/>
      <c r="AZ591" s="351"/>
      <c r="BA591" s="351"/>
      <c r="BB591" s="351"/>
      <c r="BC591" s="351"/>
      <c r="BD591" s="351"/>
      <c r="BE591" s="351"/>
      <c r="BF591" s="351"/>
      <c r="BG591" s="351"/>
      <c r="BH591" s="351"/>
      <c r="BI591" s="351"/>
      <c r="BJ591" s="351"/>
      <c r="BK591" s="351"/>
      <c r="BL591" s="351"/>
      <c r="BM591" s="351"/>
      <c r="BN591" s="351"/>
      <c r="BO591" s="351"/>
      <c r="BP591" s="351"/>
      <c r="BQ591" s="351"/>
      <c r="BR591" s="351"/>
      <c r="BS591" s="351"/>
      <c r="BT591" s="351"/>
      <c r="BU591" s="351"/>
      <c r="BV591" s="351"/>
      <c r="BW591" s="351"/>
      <c r="BX591" s="351"/>
      <c r="BY591" s="351"/>
      <c r="BZ591" s="351"/>
      <c r="CA591" s="351"/>
      <c r="CB591" s="351"/>
      <c r="CC591" s="351"/>
      <c r="CD591" s="351"/>
      <c r="CE591" s="351"/>
      <c r="CF591" s="351"/>
      <c r="CG591" s="351"/>
      <c r="CH591" s="351"/>
      <c r="CI591" s="351"/>
      <c r="CJ591" s="351"/>
      <c r="CK591" s="351"/>
      <c r="CL591" s="351"/>
      <c r="CM591" s="351"/>
      <c r="CN591" s="351"/>
      <c r="CO591" s="351"/>
      <c r="CP591" s="351"/>
      <c r="CQ591" s="351"/>
      <c r="CR591" s="351"/>
      <c r="CS591" s="351"/>
      <c r="CT591" s="351"/>
      <c r="CU591" s="351"/>
      <c r="CV591" s="351"/>
      <c r="CW591" s="351"/>
      <c r="CX591" s="351"/>
      <c r="CY591" s="351"/>
      <c r="CZ591" s="351"/>
      <c r="DA591" s="351"/>
      <c r="DB591" s="351"/>
      <c r="DC591" s="351"/>
      <c r="DD591" s="351"/>
      <c r="DE591" s="351"/>
      <c r="DF591" s="351"/>
      <c r="DG591" s="351"/>
      <c r="DH591" s="351"/>
      <c r="DI591" s="351"/>
      <c r="DJ591" s="351"/>
      <c r="DK591" s="351"/>
      <c r="DL591" s="351"/>
      <c r="DM591" s="351"/>
      <c r="DN591" s="351"/>
      <c r="DO591" s="351"/>
      <c r="DP591" s="351"/>
      <c r="DQ591" s="351"/>
      <c r="DR591" s="351"/>
      <c r="DS591" s="351"/>
      <c r="DT591" s="351"/>
      <c r="DU591" s="351"/>
      <c r="DV591" s="351"/>
      <c r="DW591" s="351"/>
      <c r="DX591" s="351"/>
      <c r="DY591" s="351"/>
      <c r="DZ591" s="351"/>
      <c r="EA591" s="351"/>
      <c r="EB591" s="351"/>
      <c r="EC591" s="351"/>
      <c r="ED591" s="351"/>
      <c r="EE591" s="351"/>
      <c r="EF591" s="351"/>
      <c r="EG591" s="351"/>
      <c r="EH591" s="351"/>
      <c r="EI591" s="351"/>
      <c r="EJ591" s="351"/>
      <c r="EK591" s="351"/>
      <c r="EL591" s="351"/>
      <c r="EM591" s="351"/>
      <c r="EN591" s="351"/>
      <c r="EO591" s="351"/>
      <c r="EP591" s="351"/>
      <c r="EQ591" s="351"/>
      <c r="ER591" s="351"/>
      <c r="ES591" s="351"/>
      <c r="ET591" s="351"/>
      <c r="EU591" s="351"/>
      <c r="EV591" s="351"/>
      <c r="EW591" s="351"/>
      <c r="EX591" s="351"/>
      <c r="EY591" s="351"/>
      <c r="EZ591" s="351"/>
      <c r="FA591" s="351"/>
      <c r="FB591" s="351"/>
      <c r="FC591" s="351"/>
      <c r="FD591" s="351"/>
      <c r="FE591" s="351"/>
      <c r="FF591" s="351"/>
      <c r="FG591" s="351"/>
      <c r="FH591" s="351"/>
      <c r="FI591" s="351"/>
      <c r="FJ591" s="351"/>
      <c r="FK591" s="351"/>
      <c r="FL591" s="351"/>
      <c r="FM591" s="351"/>
      <c r="FN591" s="351"/>
      <c r="FO591" s="351"/>
      <c r="FP591" s="351"/>
      <c r="FQ591" s="351"/>
      <c r="FR591" s="351"/>
      <c r="FS591" s="351"/>
      <c r="FT591" s="351"/>
      <c r="FU591" s="351"/>
      <c r="FV591" s="351"/>
      <c r="FW591" s="351"/>
      <c r="FX591" s="351"/>
      <c r="FY591" s="351"/>
      <c r="FZ591" s="351"/>
      <c r="GA591" s="351"/>
      <c r="GB591" s="351"/>
      <c r="GC591" s="351"/>
      <c r="GD591" s="351"/>
      <c r="GE591" s="351"/>
      <c r="GF591" s="351"/>
      <c r="GG591" s="351"/>
    </row>
    <row r="592" spans="1:189">
      <c r="A592" s="331"/>
      <c r="B592" s="369"/>
      <c r="C592" s="346"/>
      <c r="F592" s="319"/>
      <c r="I592" s="356"/>
      <c r="AG592" s="348"/>
      <c r="AH592" s="348"/>
      <c r="AI592" s="348"/>
      <c r="AJ592" s="348"/>
      <c r="AK592" s="348"/>
      <c r="AL592" s="348"/>
      <c r="AM592" s="348"/>
      <c r="AN592" s="348"/>
      <c r="AO592" s="351"/>
      <c r="AP592" s="351"/>
      <c r="AQ592" s="351"/>
      <c r="AR592" s="351"/>
      <c r="AS592" s="351"/>
      <c r="AT592" s="351"/>
      <c r="AU592" s="351"/>
      <c r="AV592" s="351"/>
      <c r="AW592" s="351"/>
      <c r="AX592" s="351"/>
      <c r="AY592" s="351"/>
      <c r="AZ592" s="351"/>
      <c r="BA592" s="351"/>
      <c r="BB592" s="351"/>
      <c r="BC592" s="351"/>
      <c r="BD592" s="351"/>
      <c r="BE592" s="351"/>
      <c r="BF592" s="351"/>
      <c r="BG592" s="351"/>
      <c r="BH592" s="351"/>
      <c r="BI592" s="351"/>
      <c r="BJ592" s="351"/>
      <c r="BK592" s="351"/>
      <c r="BL592" s="351"/>
      <c r="BM592" s="351"/>
      <c r="BN592" s="351"/>
      <c r="BO592" s="351"/>
      <c r="BP592" s="351"/>
      <c r="BQ592" s="351"/>
      <c r="BR592" s="351"/>
      <c r="BS592" s="351"/>
      <c r="BT592" s="351"/>
      <c r="BU592" s="351"/>
      <c r="BV592" s="351"/>
      <c r="BW592" s="351"/>
      <c r="BX592" s="351"/>
      <c r="BY592" s="351"/>
      <c r="BZ592" s="351"/>
      <c r="CA592" s="351"/>
      <c r="CB592" s="351"/>
      <c r="CC592" s="351"/>
      <c r="CD592" s="351"/>
      <c r="CE592" s="351"/>
      <c r="CF592" s="351"/>
      <c r="CG592" s="351"/>
      <c r="CH592" s="351"/>
      <c r="CI592" s="351"/>
      <c r="CJ592" s="351"/>
      <c r="CK592" s="351"/>
      <c r="CL592" s="351"/>
      <c r="CM592" s="351"/>
      <c r="CN592" s="351"/>
      <c r="CO592" s="351"/>
      <c r="CP592" s="351"/>
      <c r="CQ592" s="351"/>
      <c r="CR592" s="351"/>
      <c r="CS592" s="351"/>
      <c r="CT592" s="351"/>
      <c r="CU592" s="351"/>
      <c r="CV592" s="351"/>
      <c r="CW592" s="351"/>
      <c r="CX592" s="351"/>
      <c r="CY592" s="351"/>
      <c r="CZ592" s="351"/>
      <c r="DA592" s="351"/>
      <c r="DB592" s="351"/>
      <c r="DC592" s="351"/>
      <c r="DD592" s="351"/>
      <c r="DE592" s="351"/>
      <c r="DF592" s="351"/>
      <c r="DG592" s="351"/>
      <c r="DH592" s="351"/>
      <c r="DI592" s="351"/>
      <c r="DJ592" s="351"/>
      <c r="DK592" s="351"/>
      <c r="DL592" s="351"/>
      <c r="DM592" s="351"/>
      <c r="DN592" s="351"/>
      <c r="DO592" s="351"/>
      <c r="DP592" s="351"/>
      <c r="DQ592" s="351"/>
      <c r="DR592" s="351"/>
      <c r="DS592" s="351"/>
      <c r="DT592" s="351"/>
      <c r="DU592" s="351"/>
      <c r="DV592" s="351"/>
      <c r="DW592" s="351"/>
      <c r="DX592" s="351"/>
      <c r="DY592" s="351"/>
      <c r="DZ592" s="351"/>
      <c r="EA592" s="351"/>
      <c r="EB592" s="351"/>
      <c r="EC592" s="351"/>
      <c r="ED592" s="351"/>
      <c r="EE592" s="351"/>
      <c r="EF592" s="351"/>
      <c r="EG592" s="351"/>
      <c r="EH592" s="351"/>
      <c r="EI592" s="351"/>
      <c r="EJ592" s="351"/>
      <c r="EK592" s="351"/>
      <c r="EL592" s="351"/>
      <c r="EM592" s="351"/>
      <c r="EN592" s="351"/>
      <c r="EO592" s="351"/>
      <c r="EP592" s="351"/>
      <c r="EQ592" s="351"/>
      <c r="ER592" s="351"/>
      <c r="ES592" s="351"/>
      <c r="ET592" s="351"/>
      <c r="EU592" s="351"/>
      <c r="EV592" s="351"/>
      <c r="EW592" s="351"/>
      <c r="EX592" s="351"/>
      <c r="EY592" s="351"/>
      <c r="EZ592" s="351"/>
      <c r="FA592" s="351"/>
      <c r="FB592" s="351"/>
      <c r="FC592" s="351"/>
      <c r="FD592" s="351"/>
      <c r="FE592" s="351"/>
      <c r="FF592" s="351"/>
      <c r="FG592" s="351"/>
      <c r="FH592" s="351"/>
      <c r="FI592" s="351"/>
      <c r="FJ592" s="351"/>
      <c r="FK592" s="351"/>
      <c r="FL592" s="351"/>
      <c r="FM592" s="351"/>
      <c r="FN592" s="351"/>
      <c r="FO592" s="351"/>
      <c r="FP592" s="351"/>
      <c r="FQ592" s="351"/>
      <c r="FR592" s="351"/>
      <c r="FS592" s="351"/>
      <c r="FT592" s="351"/>
      <c r="FU592" s="351"/>
      <c r="FV592" s="351"/>
      <c r="FW592" s="351"/>
      <c r="FX592" s="351"/>
      <c r="FY592" s="351"/>
      <c r="FZ592" s="351"/>
      <c r="GA592" s="351"/>
      <c r="GB592" s="351"/>
      <c r="GC592" s="351"/>
      <c r="GD592" s="351"/>
      <c r="GE592" s="351"/>
      <c r="GF592" s="351"/>
      <c r="GG592" s="351"/>
    </row>
    <row r="593" spans="1:189">
      <c r="A593" s="331"/>
      <c r="B593" s="369"/>
      <c r="C593" s="346"/>
      <c r="D593" s="316"/>
      <c r="F593" s="319"/>
      <c r="I593" s="356"/>
      <c r="AG593" s="348"/>
      <c r="AH593" s="348"/>
      <c r="AI593" s="348"/>
      <c r="AJ593" s="348"/>
      <c r="AK593" s="348"/>
      <c r="AL593" s="348"/>
      <c r="AM593" s="348"/>
      <c r="AN593" s="348"/>
      <c r="AO593" s="351"/>
      <c r="AP593" s="351"/>
      <c r="AQ593" s="351"/>
      <c r="AR593" s="351"/>
      <c r="AS593" s="351"/>
      <c r="AT593" s="351"/>
      <c r="AU593" s="351"/>
      <c r="AV593" s="351"/>
      <c r="AW593" s="351"/>
      <c r="AX593" s="351"/>
      <c r="AY593" s="351"/>
      <c r="AZ593" s="351"/>
      <c r="BA593" s="351"/>
      <c r="BB593" s="351"/>
      <c r="BC593" s="351"/>
      <c r="BD593" s="351"/>
      <c r="BE593" s="351"/>
      <c r="BF593" s="351"/>
      <c r="BG593" s="351"/>
      <c r="BH593" s="351"/>
      <c r="BI593" s="351"/>
      <c r="BJ593" s="351"/>
      <c r="BK593" s="351"/>
      <c r="BL593" s="351"/>
      <c r="BM593" s="351"/>
      <c r="BN593" s="351"/>
      <c r="BO593" s="351"/>
      <c r="BP593" s="351"/>
      <c r="BQ593" s="351"/>
      <c r="BR593" s="351"/>
      <c r="BS593" s="351"/>
      <c r="BT593" s="351"/>
      <c r="BU593" s="351"/>
      <c r="BV593" s="351"/>
      <c r="BW593" s="351"/>
      <c r="BX593" s="351"/>
      <c r="BY593" s="351"/>
      <c r="BZ593" s="351"/>
      <c r="CA593" s="351"/>
      <c r="CB593" s="351"/>
      <c r="CC593" s="351"/>
      <c r="CD593" s="351"/>
      <c r="CE593" s="351"/>
      <c r="CF593" s="351"/>
      <c r="CG593" s="351"/>
      <c r="CH593" s="351"/>
      <c r="CI593" s="351"/>
      <c r="CJ593" s="351"/>
      <c r="CK593" s="351"/>
      <c r="CL593" s="351"/>
      <c r="CM593" s="351"/>
      <c r="CN593" s="351"/>
      <c r="CO593" s="351"/>
      <c r="CP593" s="351"/>
      <c r="CQ593" s="351"/>
      <c r="CR593" s="351"/>
      <c r="CS593" s="351"/>
      <c r="CT593" s="351"/>
      <c r="CU593" s="351"/>
      <c r="CV593" s="351"/>
      <c r="CW593" s="351"/>
      <c r="CX593" s="351"/>
      <c r="CY593" s="351"/>
      <c r="CZ593" s="351"/>
      <c r="DA593" s="351"/>
      <c r="DB593" s="351"/>
      <c r="DC593" s="351"/>
      <c r="DD593" s="351"/>
      <c r="DE593" s="351"/>
      <c r="DF593" s="351"/>
      <c r="DG593" s="351"/>
      <c r="DH593" s="351"/>
      <c r="DI593" s="351"/>
      <c r="DJ593" s="351"/>
      <c r="DK593" s="351"/>
      <c r="DL593" s="351"/>
      <c r="DM593" s="351"/>
      <c r="DN593" s="351"/>
      <c r="DO593" s="351"/>
      <c r="DP593" s="351"/>
      <c r="DQ593" s="351"/>
      <c r="DR593" s="351"/>
      <c r="DS593" s="351"/>
      <c r="DT593" s="351"/>
      <c r="DU593" s="351"/>
      <c r="DV593" s="351"/>
      <c r="DW593" s="351"/>
      <c r="DX593" s="351"/>
      <c r="DY593" s="351"/>
      <c r="DZ593" s="351"/>
      <c r="EA593" s="351"/>
      <c r="EB593" s="351"/>
      <c r="EC593" s="351"/>
      <c r="ED593" s="351"/>
      <c r="EE593" s="351"/>
      <c r="EF593" s="351"/>
      <c r="EG593" s="351"/>
      <c r="EH593" s="351"/>
      <c r="EI593" s="351"/>
      <c r="EJ593" s="351"/>
      <c r="EK593" s="351"/>
      <c r="EL593" s="351"/>
      <c r="EM593" s="351"/>
      <c r="EN593" s="351"/>
      <c r="EO593" s="351"/>
      <c r="EP593" s="351"/>
      <c r="EQ593" s="351"/>
      <c r="ER593" s="351"/>
      <c r="ES593" s="351"/>
      <c r="ET593" s="351"/>
      <c r="EU593" s="351"/>
      <c r="EV593" s="351"/>
      <c r="EW593" s="351"/>
      <c r="EX593" s="351"/>
      <c r="EY593" s="351"/>
      <c r="EZ593" s="351"/>
      <c r="FA593" s="351"/>
      <c r="FB593" s="351"/>
      <c r="FC593" s="351"/>
      <c r="FD593" s="351"/>
      <c r="FE593" s="351"/>
      <c r="FF593" s="351"/>
      <c r="FG593" s="351"/>
      <c r="FH593" s="351"/>
      <c r="FI593" s="351"/>
      <c r="FJ593" s="351"/>
      <c r="FK593" s="351"/>
      <c r="FL593" s="351"/>
      <c r="FM593" s="351"/>
      <c r="FN593" s="351"/>
      <c r="FO593" s="351"/>
      <c r="FP593" s="351"/>
      <c r="FQ593" s="351"/>
      <c r="FR593" s="351"/>
      <c r="FS593" s="351"/>
      <c r="FT593" s="351"/>
      <c r="FU593" s="351"/>
      <c r="FV593" s="351"/>
      <c r="FW593" s="351"/>
      <c r="FX593" s="351"/>
      <c r="FY593" s="351"/>
      <c r="FZ593" s="351"/>
      <c r="GA593" s="351"/>
      <c r="GB593" s="351"/>
      <c r="GC593" s="351"/>
      <c r="GD593" s="351"/>
      <c r="GE593" s="351"/>
      <c r="GF593" s="351"/>
      <c r="GG593" s="351"/>
    </row>
    <row r="594" spans="1:189">
      <c r="A594" s="331"/>
      <c r="B594" s="369"/>
      <c r="C594" s="346"/>
      <c r="D594" s="316"/>
      <c r="F594" s="319"/>
      <c r="I594" s="356"/>
      <c r="P594" s="646"/>
      <c r="AG594" s="348"/>
      <c r="AH594" s="348"/>
      <c r="AI594" s="348"/>
      <c r="AJ594" s="348"/>
      <c r="AK594" s="348"/>
      <c r="AL594" s="348"/>
      <c r="AM594" s="348"/>
      <c r="AN594" s="348"/>
      <c r="AO594" s="351"/>
      <c r="AP594" s="351"/>
      <c r="AQ594" s="351"/>
      <c r="AR594" s="351"/>
      <c r="AS594" s="351"/>
      <c r="AT594" s="351"/>
      <c r="AU594" s="351"/>
      <c r="AV594" s="351"/>
      <c r="AW594" s="351"/>
      <c r="AX594" s="351"/>
      <c r="AY594" s="351"/>
      <c r="AZ594" s="351"/>
      <c r="BA594" s="351"/>
      <c r="BB594" s="351"/>
      <c r="BC594" s="351"/>
      <c r="BD594" s="351"/>
      <c r="BE594" s="351"/>
      <c r="BF594" s="351"/>
      <c r="BG594" s="351"/>
      <c r="BH594" s="351"/>
      <c r="BI594" s="351"/>
      <c r="BJ594" s="351"/>
      <c r="BK594" s="351"/>
      <c r="BL594" s="351"/>
      <c r="BM594" s="351"/>
      <c r="BN594" s="351"/>
      <c r="BO594" s="351"/>
      <c r="BP594" s="351"/>
      <c r="BQ594" s="351"/>
      <c r="BR594" s="351"/>
      <c r="BS594" s="351"/>
      <c r="BT594" s="351"/>
      <c r="BU594" s="351"/>
      <c r="BV594" s="351"/>
      <c r="BW594" s="351"/>
      <c r="BX594" s="351"/>
      <c r="BY594" s="351"/>
      <c r="BZ594" s="351"/>
      <c r="CA594" s="351"/>
      <c r="CB594" s="351"/>
      <c r="CC594" s="351"/>
      <c r="CD594" s="351"/>
      <c r="CE594" s="351"/>
      <c r="CF594" s="351"/>
      <c r="CG594" s="351"/>
      <c r="CH594" s="351"/>
      <c r="CI594" s="351"/>
      <c r="CJ594" s="351"/>
      <c r="CK594" s="351"/>
      <c r="CL594" s="351"/>
      <c r="CM594" s="351"/>
      <c r="CN594" s="351"/>
      <c r="CO594" s="351"/>
      <c r="CP594" s="351"/>
      <c r="CQ594" s="351"/>
      <c r="CR594" s="351"/>
      <c r="CS594" s="351"/>
      <c r="CT594" s="351"/>
      <c r="CU594" s="351"/>
      <c r="CV594" s="351"/>
      <c r="CW594" s="351"/>
      <c r="CX594" s="351"/>
      <c r="CY594" s="351"/>
      <c r="CZ594" s="351"/>
      <c r="DA594" s="351"/>
      <c r="DB594" s="351"/>
      <c r="DC594" s="351"/>
      <c r="DD594" s="351"/>
      <c r="DE594" s="351"/>
      <c r="DF594" s="351"/>
      <c r="DG594" s="351"/>
      <c r="DH594" s="351"/>
      <c r="DI594" s="351"/>
      <c r="DJ594" s="351"/>
      <c r="DK594" s="351"/>
      <c r="DL594" s="351"/>
      <c r="DM594" s="351"/>
      <c r="DN594" s="351"/>
      <c r="DO594" s="351"/>
      <c r="DP594" s="351"/>
      <c r="DQ594" s="351"/>
      <c r="DR594" s="351"/>
      <c r="DS594" s="351"/>
      <c r="DT594" s="351"/>
      <c r="DU594" s="351"/>
      <c r="DV594" s="351"/>
      <c r="DW594" s="351"/>
      <c r="DX594" s="351"/>
      <c r="DY594" s="351"/>
      <c r="DZ594" s="351"/>
      <c r="EA594" s="351"/>
      <c r="EB594" s="351"/>
      <c r="EC594" s="351"/>
      <c r="ED594" s="351"/>
      <c r="EE594" s="351"/>
      <c r="EF594" s="351"/>
      <c r="EG594" s="351"/>
      <c r="EH594" s="351"/>
      <c r="EI594" s="351"/>
      <c r="EJ594" s="351"/>
      <c r="EK594" s="351"/>
      <c r="EL594" s="351"/>
      <c r="EM594" s="351"/>
      <c r="EN594" s="351"/>
      <c r="EO594" s="351"/>
      <c r="EP594" s="351"/>
      <c r="EQ594" s="351"/>
      <c r="ER594" s="351"/>
      <c r="ES594" s="351"/>
      <c r="ET594" s="351"/>
      <c r="EU594" s="351"/>
      <c r="EV594" s="351"/>
      <c r="EW594" s="351"/>
      <c r="EX594" s="351"/>
      <c r="EY594" s="351"/>
      <c r="EZ594" s="351"/>
      <c r="FA594" s="351"/>
      <c r="FB594" s="351"/>
      <c r="FC594" s="351"/>
      <c r="FD594" s="351"/>
      <c r="FE594" s="351"/>
      <c r="FF594" s="351"/>
      <c r="FG594" s="351"/>
      <c r="FH594" s="351"/>
      <c r="FI594" s="351"/>
      <c r="FJ594" s="351"/>
      <c r="FK594" s="351"/>
      <c r="FL594" s="351"/>
      <c r="FM594" s="351"/>
      <c r="FN594" s="351"/>
      <c r="FO594" s="351"/>
      <c r="FP594" s="351"/>
      <c r="FQ594" s="351"/>
      <c r="FR594" s="351"/>
      <c r="FS594" s="351"/>
      <c r="FT594" s="351"/>
      <c r="FU594" s="351"/>
      <c r="FV594" s="351"/>
      <c r="FW594" s="351"/>
      <c r="FX594" s="351"/>
      <c r="FY594" s="351"/>
      <c r="FZ594" s="351"/>
      <c r="GA594" s="351"/>
      <c r="GB594" s="351"/>
      <c r="GC594" s="351"/>
      <c r="GD594" s="351"/>
      <c r="GE594" s="351"/>
      <c r="GF594" s="351"/>
      <c r="GG594" s="351"/>
    </row>
    <row r="595" spans="1:189">
      <c r="A595" s="331"/>
      <c r="B595" s="359"/>
      <c r="C595" s="346"/>
      <c r="D595" s="316"/>
      <c r="F595" s="319"/>
      <c r="I595" s="356"/>
      <c r="P595" s="646"/>
      <c r="AG595" s="348"/>
      <c r="AH595" s="348"/>
      <c r="AI595" s="348"/>
      <c r="AJ595" s="348"/>
      <c r="AK595" s="348"/>
      <c r="AL595" s="348"/>
      <c r="AM595" s="348"/>
      <c r="AN595" s="348"/>
      <c r="AO595" s="351"/>
      <c r="AP595" s="351"/>
      <c r="AQ595" s="351"/>
      <c r="AR595" s="351"/>
      <c r="AS595" s="351"/>
      <c r="AT595" s="351"/>
      <c r="AU595" s="351"/>
      <c r="AV595" s="351"/>
      <c r="AW595" s="351"/>
      <c r="AX595" s="351"/>
      <c r="AY595" s="351"/>
      <c r="AZ595" s="351"/>
      <c r="BA595" s="351"/>
      <c r="BB595" s="351"/>
      <c r="BC595" s="351"/>
      <c r="BD595" s="351"/>
      <c r="BE595" s="351"/>
      <c r="BF595" s="351"/>
      <c r="BG595" s="351"/>
      <c r="BH595" s="351"/>
      <c r="BI595" s="351"/>
      <c r="BJ595" s="351"/>
      <c r="BK595" s="351"/>
      <c r="BL595" s="351"/>
      <c r="BM595" s="351"/>
      <c r="BN595" s="351"/>
      <c r="BO595" s="351"/>
      <c r="BP595" s="351"/>
      <c r="BQ595" s="351"/>
      <c r="BR595" s="351"/>
      <c r="BS595" s="351"/>
      <c r="BT595" s="351"/>
      <c r="BU595" s="351"/>
      <c r="BV595" s="351"/>
      <c r="BW595" s="351"/>
      <c r="BX595" s="351"/>
      <c r="BY595" s="351"/>
      <c r="BZ595" s="351"/>
      <c r="CA595" s="351"/>
      <c r="CB595" s="351"/>
      <c r="CC595" s="351"/>
      <c r="CD595" s="351"/>
      <c r="CE595" s="351"/>
      <c r="CF595" s="351"/>
      <c r="CG595" s="351"/>
      <c r="CH595" s="351"/>
      <c r="CI595" s="351"/>
      <c r="CJ595" s="351"/>
      <c r="CK595" s="351"/>
      <c r="CL595" s="351"/>
      <c r="CM595" s="351"/>
      <c r="CN595" s="351"/>
      <c r="CO595" s="351"/>
      <c r="CP595" s="351"/>
      <c r="CQ595" s="351"/>
      <c r="CR595" s="351"/>
      <c r="CS595" s="351"/>
      <c r="CT595" s="351"/>
      <c r="CU595" s="351"/>
      <c r="CV595" s="351"/>
      <c r="CW595" s="351"/>
      <c r="CX595" s="351"/>
      <c r="CY595" s="351"/>
      <c r="CZ595" s="351"/>
      <c r="DA595" s="351"/>
      <c r="DB595" s="351"/>
      <c r="DC595" s="351"/>
      <c r="DD595" s="351"/>
      <c r="DE595" s="351"/>
      <c r="DF595" s="351"/>
      <c r="DG595" s="351"/>
      <c r="DH595" s="351"/>
      <c r="DI595" s="351"/>
      <c r="DJ595" s="351"/>
      <c r="DK595" s="351"/>
      <c r="DL595" s="351"/>
      <c r="DM595" s="351"/>
      <c r="DN595" s="351"/>
      <c r="DO595" s="351"/>
      <c r="DP595" s="351"/>
      <c r="DQ595" s="351"/>
      <c r="DR595" s="351"/>
      <c r="DS595" s="351"/>
      <c r="DT595" s="351"/>
      <c r="DU595" s="351"/>
      <c r="DV595" s="351"/>
      <c r="DW595" s="351"/>
      <c r="DX595" s="351"/>
      <c r="DY595" s="351"/>
      <c r="DZ595" s="351"/>
      <c r="EA595" s="351"/>
      <c r="EB595" s="351"/>
      <c r="EC595" s="351"/>
      <c r="ED595" s="351"/>
      <c r="EE595" s="351"/>
      <c r="EF595" s="351"/>
      <c r="EG595" s="351"/>
      <c r="EH595" s="351"/>
      <c r="EI595" s="351"/>
      <c r="EJ595" s="351"/>
      <c r="EK595" s="351"/>
      <c r="EL595" s="351"/>
      <c r="EM595" s="351"/>
      <c r="EN595" s="351"/>
      <c r="EO595" s="351"/>
      <c r="EP595" s="351"/>
      <c r="EQ595" s="351"/>
      <c r="ER595" s="351"/>
      <c r="ES595" s="351"/>
      <c r="ET595" s="351"/>
      <c r="EU595" s="351"/>
      <c r="EV595" s="351"/>
      <c r="EW595" s="351"/>
      <c r="EX595" s="351"/>
      <c r="EY595" s="351"/>
      <c r="EZ595" s="351"/>
      <c r="FA595" s="351"/>
      <c r="FB595" s="351"/>
      <c r="FC595" s="351"/>
      <c r="FD595" s="351"/>
      <c r="FE595" s="351"/>
      <c r="FF595" s="351"/>
      <c r="FG595" s="351"/>
      <c r="FH595" s="351"/>
      <c r="FI595" s="351"/>
      <c r="FJ595" s="351"/>
      <c r="FK595" s="351"/>
      <c r="FL595" s="351"/>
      <c r="FM595" s="351"/>
      <c r="FN595" s="351"/>
      <c r="FO595" s="351"/>
      <c r="FP595" s="351"/>
      <c r="FQ595" s="351"/>
      <c r="FR595" s="351"/>
      <c r="FS595" s="351"/>
      <c r="FT595" s="351"/>
      <c r="FU595" s="351"/>
      <c r="FV595" s="351"/>
      <c r="FW595" s="351"/>
      <c r="FX595" s="351"/>
      <c r="FY595" s="351"/>
      <c r="FZ595" s="351"/>
      <c r="GA595" s="351"/>
      <c r="GB595" s="351"/>
      <c r="GC595" s="351"/>
      <c r="GD595" s="351"/>
      <c r="GE595" s="351"/>
      <c r="GF595" s="351"/>
      <c r="GG595" s="351"/>
    </row>
    <row r="596" spans="1:189">
      <c r="A596" s="331"/>
      <c r="B596" s="369"/>
      <c r="C596" s="346"/>
      <c r="D596" s="316"/>
      <c r="F596" s="319"/>
      <c r="I596" s="356"/>
      <c r="P596" s="646"/>
    </row>
    <row r="597" spans="1:189">
      <c r="A597" s="331"/>
      <c r="B597" s="369"/>
      <c r="C597" s="346"/>
      <c r="D597" s="316"/>
      <c r="F597" s="319"/>
      <c r="I597" s="356"/>
    </row>
    <row r="598" spans="1:189">
      <c r="A598" s="331"/>
      <c r="B598" s="369"/>
      <c r="C598" s="346"/>
      <c r="D598" s="316"/>
      <c r="F598" s="319"/>
      <c r="I598" s="356"/>
    </row>
    <row r="599" spans="1:189">
      <c r="A599" s="331"/>
      <c r="B599" s="369"/>
      <c r="C599" s="346"/>
      <c r="D599" s="316"/>
      <c r="F599" s="319"/>
      <c r="I599" s="356"/>
    </row>
    <row r="600" spans="1:189">
      <c r="A600" s="331"/>
      <c r="B600" s="369"/>
      <c r="C600" s="376"/>
      <c r="D600" s="316"/>
      <c r="F600" s="319"/>
      <c r="I600" s="356"/>
    </row>
    <row r="601" spans="1:189">
      <c r="A601" s="331"/>
      <c r="B601" s="369"/>
      <c r="C601" s="376"/>
      <c r="D601" s="316"/>
      <c r="F601" s="319"/>
      <c r="I601" s="356"/>
    </row>
    <row r="602" spans="1:189">
      <c r="A602" s="331"/>
      <c r="B602" s="369"/>
      <c r="C602" s="376"/>
      <c r="D602" s="316"/>
      <c r="F602" s="319"/>
      <c r="I602" s="356"/>
    </row>
    <row r="603" spans="1:189">
      <c r="A603" s="331"/>
      <c r="B603" s="369"/>
      <c r="C603" s="376"/>
      <c r="D603" s="316"/>
      <c r="F603" s="319"/>
      <c r="I603" s="356"/>
    </row>
    <row r="604" spans="1:189">
      <c r="A604" s="331"/>
      <c r="B604" s="369"/>
      <c r="C604" s="376"/>
      <c r="D604" s="316"/>
      <c r="F604" s="319"/>
      <c r="I604" s="356"/>
    </row>
    <row r="605" spans="1:189">
      <c r="A605" s="331"/>
      <c r="B605" s="369"/>
      <c r="C605" s="376"/>
      <c r="D605" s="316"/>
      <c r="F605" s="319"/>
      <c r="I605" s="356"/>
    </row>
    <row r="606" spans="1:189">
      <c r="A606" s="331"/>
      <c r="B606" s="369"/>
      <c r="C606" s="376"/>
      <c r="D606" s="316"/>
      <c r="F606" s="319"/>
      <c r="I606" s="356"/>
    </row>
    <row r="607" spans="1:189">
      <c r="A607" s="331"/>
      <c r="B607" s="369"/>
      <c r="C607" s="376"/>
      <c r="D607" s="316"/>
      <c r="F607" s="319"/>
      <c r="I607" s="356"/>
    </row>
    <row r="608" spans="1:189">
      <c r="A608" s="331"/>
      <c r="B608" s="369"/>
      <c r="C608" s="376"/>
      <c r="D608" s="316"/>
      <c r="F608" s="319"/>
      <c r="I608" s="356"/>
    </row>
    <row r="609" spans="1:189">
      <c r="A609" s="331"/>
      <c r="B609" s="369"/>
      <c r="C609" s="376"/>
      <c r="D609" s="316"/>
      <c r="F609" s="319"/>
      <c r="I609" s="356"/>
    </row>
    <row r="610" spans="1:189">
      <c r="A610" s="331"/>
      <c r="B610" s="369"/>
      <c r="C610" s="376"/>
      <c r="D610" s="316"/>
      <c r="F610" s="319"/>
      <c r="I610" s="356"/>
    </row>
    <row r="611" spans="1:189">
      <c r="A611" s="331"/>
      <c r="B611" s="369"/>
      <c r="C611" s="395"/>
      <c r="D611" s="316"/>
      <c r="F611" s="319"/>
      <c r="I611" s="375"/>
    </row>
    <row r="612" spans="1:189">
      <c r="A612" s="331"/>
      <c r="B612" s="369"/>
      <c r="C612" s="395"/>
      <c r="D612" s="316"/>
      <c r="F612" s="319"/>
      <c r="I612" s="356"/>
    </row>
    <row r="613" spans="1:189">
      <c r="A613" s="331"/>
      <c r="B613" s="369"/>
      <c r="C613" s="395"/>
      <c r="D613" s="316"/>
      <c r="F613" s="319"/>
      <c r="I613" s="356"/>
    </row>
    <row r="614" spans="1:189">
      <c r="A614" s="331"/>
      <c r="B614" s="369"/>
      <c r="C614" s="395"/>
      <c r="D614" s="316"/>
      <c r="F614" s="319"/>
      <c r="I614" s="375"/>
    </row>
    <row r="615" spans="1:189">
      <c r="A615" s="331"/>
      <c r="B615" s="369"/>
      <c r="C615" s="395"/>
      <c r="D615" s="316"/>
      <c r="F615" s="319"/>
      <c r="I615" s="375"/>
    </row>
    <row r="616" spans="1:189">
      <c r="A616" s="331"/>
      <c r="B616" s="369"/>
      <c r="C616" s="395"/>
      <c r="D616" s="316"/>
      <c r="F616" s="319"/>
      <c r="I616" s="375"/>
    </row>
    <row r="617" spans="1:189">
      <c r="A617" s="331"/>
      <c r="B617" s="369"/>
      <c r="C617" s="395"/>
      <c r="D617" s="316"/>
      <c r="F617" s="319"/>
      <c r="I617" s="375"/>
    </row>
    <row r="618" spans="1:189">
      <c r="A618" s="331"/>
      <c r="B618" s="369"/>
      <c r="C618" s="376"/>
      <c r="F618" s="319"/>
      <c r="I618" s="375"/>
      <c r="AG618" s="348"/>
      <c r="AH618" s="348"/>
      <c r="AI618" s="348"/>
      <c r="AJ618" s="348"/>
      <c r="AK618" s="348"/>
      <c r="AL618" s="348"/>
      <c r="AM618" s="348"/>
      <c r="AN618" s="348"/>
      <c r="AO618" s="351"/>
      <c r="AP618" s="351"/>
      <c r="AQ618" s="351"/>
      <c r="AR618" s="351"/>
      <c r="AS618" s="351"/>
      <c r="AT618" s="351"/>
      <c r="AU618" s="351"/>
      <c r="AV618" s="351"/>
      <c r="AW618" s="351"/>
      <c r="AX618" s="351"/>
      <c r="AY618" s="351"/>
      <c r="AZ618" s="351"/>
      <c r="BA618" s="351"/>
      <c r="BB618" s="351"/>
      <c r="BC618" s="351"/>
      <c r="BD618" s="351"/>
      <c r="BE618" s="351"/>
      <c r="BF618" s="351"/>
      <c r="BG618" s="351"/>
      <c r="BH618" s="351"/>
      <c r="BI618" s="351"/>
      <c r="BJ618" s="351"/>
      <c r="BK618" s="351"/>
      <c r="BL618" s="351"/>
      <c r="BM618" s="351"/>
      <c r="BN618" s="351"/>
      <c r="BO618" s="351"/>
      <c r="BP618" s="351"/>
      <c r="BQ618" s="351"/>
      <c r="BR618" s="351"/>
      <c r="BS618" s="351"/>
      <c r="BT618" s="351"/>
      <c r="BU618" s="351"/>
      <c r="BV618" s="351"/>
      <c r="BW618" s="351"/>
      <c r="BX618" s="351"/>
      <c r="BY618" s="351"/>
      <c r="BZ618" s="351"/>
      <c r="CA618" s="351"/>
      <c r="CB618" s="351"/>
      <c r="CC618" s="351"/>
      <c r="CD618" s="351"/>
      <c r="CE618" s="351"/>
      <c r="CF618" s="351"/>
      <c r="CG618" s="351"/>
      <c r="CH618" s="351"/>
      <c r="CI618" s="351"/>
      <c r="CJ618" s="351"/>
      <c r="CK618" s="351"/>
      <c r="CL618" s="351"/>
      <c r="CM618" s="351"/>
      <c r="CN618" s="351"/>
      <c r="CO618" s="351"/>
      <c r="CP618" s="351"/>
      <c r="CQ618" s="351"/>
      <c r="CR618" s="351"/>
      <c r="CS618" s="351"/>
      <c r="CT618" s="351"/>
      <c r="CU618" s="351"/>
      <c r="CV618" s="351"/>
      <c r="CW618" s="351"/>
      <c r="CX618" s="351"/>
      <c r="CY618" s="351"/>
      <c r="CZ618" s="351"/>
      <c r="DA618" s="351"/>
      <c r="DB618" s="351"/>
      <c r="DC618" s="351"/>
      <c r="DD618" s="351"/>
      <c r="DE618" s="351"/>
      <c r="DF618" s="351"/>
      <c r="DG618" s="351"/>
      <c r="DH618" s="351"/>
      <c r="DI618" s="351"/>
      <c r="DJ618" s="351"/>
      <c r="DK618" s="351"/>
      <c r="DL618" s="351"/>
      <c r="DM618" s="351"/>
      <c r="DN618" s="351"/>
      <c r="DO618" s="351"/>
      <c r="DP618" s="351"/>
      <c r="DQ618" s="351"/>
      <c r="DR618" s="351"/>
      <c r="DS618" s="351"/>
      <c r="DT618" s="351"/>
      <c r="DU618" s="351"/>
      <c r="DV618" s="351"/>
      <c r="DW618" s="351"/>
      <c r="DX618" s="351"/>
      <c r="DY618" s="351"/>
      <c r="DZ618" s="351"/>
      <c r="EA618" s="351"/>
      <c r="EB618" s="351"/>
      <c r="EC618" s="351"/>
      <c r="ED618" s="351"/>
      <c r="EE618" s="351"/>
      <c r="EF618" s="351"/>
      <c r="EG618" s="351"/>
      <c r="EH618" s="351"/>
      <c r="EI618" s="351"/>
      <c r="EJ618" s="351"/>
      <c r="EK618" s="351"/>
      <c r="EL618" s="351"/>
      <c r="EM618" s="351"/>
      <c r="EN618" s="351"/>
      <c r="EO618" s="351"/>
      <c r="EP618" s="351"/>
      <c r="EQ618" s="351"/>
      <c r="ER618" s="351"/>
      <c r="ES618" s="351"/>
      <c r="ET618" s="351"/>
      <c r="EU618" s="351"/>
      <c r="EV618" s="351"/>
      <c r="EW618" s="351"/>
      <c r="EX618" s="351"/>
      <c r="EY618" s="351"/>
      <c r="EZ618" s="351"/>
      <c r="FA618" s="351"/>
      <c r="FB618" s="351"/>
      <c r="FC618" s="351"/>
      <c r="FD618" s="351"/>
      <c r="FE618" s="351"/>
      <c r="FF618" s="351"/>
      <c r="FG618" s="351"/>
      <c r="FH618" s="351"/>
      <c r="FI618" s="351"/>
      <c r="FJ618" s="351"/>
      <c r="FK618" s="351"/>
      <c r="FL618" s="351"/>
      <c r="FM618" s="351"/>
      <c r="FN618" s="351"/>
      <c r="FO618" s="351"/>
      <c r="FP618" s="351"/>
      <c r="FQ618" s="351"/>
      <c r="FR618" s="351"/>
      <c r="FS618" s="351"/>
      <c r="FT618" s="351"/>
      <c r="FU618" s="351"/>
      <c r="FV618" s="351"/>
      <c r="FW618" s="351"/>
      <c r="FX618" s="351"/>
      <c r="FY618" s="351"/>
      <c r="FZ618" s="351"/>
      <c r="GA618" s="351"/>
      <c r="GB618" s="351"/>
      <c r="GC618" s="351"/>
      <c r="GD618" s="351"/>
      <c r="GE618" s="351"/>
      <c r="GF618" s="351"/>
      <c r="GG618" s="351"/>
    </row>
    <row r="619" spans="1:189">
      <c r="A619" s="331"/>
      <c r="B619" s="369"/>
      <c r="C619" s="395"/>
      <c r="D619" s="316"/>
      <c r="F619" s="319"/>
      <c r="I619" s="375"/>
    </row>
    <row r="620" spans="1:189">
      <c r="A620" s="331"/>
      <c r="B620" s="369"/>
      <c r="C620" s="395"/>
      <c r="D620" s="316"/>
      <c r="F620" s="319"/>
      <c r="I620" s="375"/>
    </row>
    <row r="621" spans="1:189">
      <c r="A621" s="331"/>
      <c r="B621" s="369"/>
      <c r="C621" s="395"/>
      <c r="D621" s="316"/>
      <c r="F621" s="319"/>
      <c r="I621" s="375"/>
    </row>
    <row r="622" spans="1:189">
      <c r="A622" s="331"/>
      <c r="B622" s="369"/>
      <c r="C622" s="395"/>
      <c r="D622" s="316"/>
      <c r="F622" s="319"/>
      <c r="I622" s="356"/>
    </row>
    <row r="623" spans="1:189">
      <c r="A623" s="331"/>
      <c r="B623" s="369"/>
      <c r="C623" s="376"/>
      <c r="D623" s="316"/>
      <c r="F623" s="319"/>
      <c r="I623" s="356"/>
    </row>
    <row r="624" spans="1:189">
      <c r="A624" s="331"/>
      <c r="B624" s="369"/>
      <c r="C624" s="376"/>
      <c r="D624" s="316"/>
      <c r="F624" s="319"/>
      <c r="I624" s="356"/>
    </row>
    <row r="625" spans="1:189">
      <c r="A625" s="331"/>
      <c r="B625" s="369"/>
      <c r="C625" s="376"/>
      <c r="D625" s="316"/>
      <c r="F625" s="319"/>
      <c r="I625" s="356"/>
    </row>
    <row r="626" spans="1:189">
      <c r="A626" s="331"/>
      <c r="B626" s="369"/>
      <c r="C626" s="369"/>
      <c r="D626" s="316"/>
      <c r="F626" s="319"/>
      <c r="I626" s="356"/>
    </row>
    <row r="627" spans="1:189">
      <c r="A627" s="331"/>
      <c r="B627" s="369"/>
      <c r="C627" s="369"/>
      <c r="D627" s="316"/>
      <c r="F627" s="319"/>
      <c r="I627" s="356"/>
    </row>
    <row r="628" spans="1:189">
      <c r="A628" s="331"/>
      <c r="B628" s="369"/>
      <c r="C628" s="369"/>
      <c r="D628" s="316"/>
      <c r="F628" s="319"/>
      <c r="I628" s="356"/>
    </row>
    <row r="629" spans="1:189">
      <c r="A629" s="331"/>
      <c r="B629" s="369"/>
      <c r="C629" s="369"/>
      <c r="D629" s="316"/>
      <c r="F629" s="319"/>
      <c r="I629" s="356"/>
    </row>
    <row r="630" spans="1:189">
      <c r="A630" s="331"/>
      <c r="B630" s="369"/>
      <c r="C630" s="369"/>
      <c r="D630" s="316"/>
      <c r="F630" s="319"/>
      <c r="I630" s="356"/>
    </row>
    <row r="631" spans="1:189">
      <c r="A631" s="331"/>
      <c r="B631" s="369"/>
      <c r="C631" s="369"/>
      <c r="D631" s="316"/>
      <c r="F631" s="319"/>
      <c r="I631" s="356"/>
    </row>
    <row r="632" spans="1:189" s="351" customFormat="1">
      <c r="A632" s="331"/>
      <c r="B632" s="369"/>
      <c r="C632" s="369"/>
      <c r="D632" s="316"/>
      <c r="E632" s="314"/>
      <c r="F632" s="319"/>
      <c r="G632" s="314"/>
      <c r="H632" s="314"/>
      <c r="I632" s="356"/>
      <c r="J632" s="330"/>
      <c r="K632" s="330"/>
      <c r="L632" s="330"/>
      <c r="M632" s="330"/>
      <c r="N632" s="318"/>
      <c r="O632" s="314"/>
      <c r="P632" s="637"/>
      <c r="Q632" s="637"/>
      <c r="R632" s="638"/>
      <c r="S632" s="637"/>
      <c r="T632" s="636"/>
      <c r="U632" s="312"/>
      <c r="V632" s="312"/>
      <c r="W632" s="312"/>
      <c r="X632" s="312"/>
      <c r="Y632" s="312"/>
      <c r="Z632" s="312"/>
      <c r="AA632" s="312"/>
      <c r="AB632" s="312"/>
      <c r="AC632" s="312"/>
      <c r="AD632" s="312"/>
      <c r="AE632" s="312"/>
      <c r="AF632" s="312"/>
      <c r="AG632" s="312"/>
      <c r="AH632" s="312"/>
      <c r="AI632" s="312"/>
      <c r="AJ632" s="312"/>
      <c r="AK632" s="312"/>
      <c r="AL632" s="312"/>
      <c r="AM632" s="312"/>
      <c r="AN632" s="312"/>
      <c r="AO632" s="312"/>
      <c r="AP632" s="312"/>
      <c r="AQ632" s="312"/>
      <c r="AR632" s="312"/>
      <c r="AS632" s="312"/>
      <c r="AT632" s="312"/>
      <c r="AU632" s="312"/>
      <c r="AV632" s="312"/>
      <c r="AW632" s="312"/>
      <c r="AX632" s="312"/>
      <c r="AY632" s="312"/>
      <c r="AZ632" s="312"/>
      <c r="BA632" s="312"/>
      <c r="BB632" s="312"/>
      <c r="BC632" s="312"/>
      <c r="BD632" s="312"/>
      <c r="BE632" s="312"/>
      <c r="BF632" s="312"/>
      <c r="BG632" s="312"/>
      <c r="BH632" s="312"/>
      <c r="BI632" s="312"/>
      <c r="BJ632" s="312"/>
      <c r="BK632" s="312"/>
      <c r="BL632" s="312"/>
      <c r="BM632" s="312"/>
      <c r="BN632" s="312"/>
      <c r="BO632" s="312"/>
      <c r="BP632" s="312"/>
      <c r="BQ632" s="312"/>
      <c r="BR632" s="312"/>
      <c r="BS632" s="312"/>
      <c r="BT632" s="312"/>
      <c r="BU632" s="312"/>
      <c r="BV632" s="312"/>
      <c r="BW632" s="312"/>
      <c r="BX632" s="312"/>
      <c r="BY632" s="312"/>
      <c r="BZ632" s="312"/>
      <c r="CA632" s="312"/>
      <c r="CB632" s="312"/>
      <c r="CC632" s="312"/>
      <c r="CD632" s="312"/>
      <c r="CE632" s="312"/>
      <c r="CF632" s="312"/>
      <c r="CG632" s="312"/>
      <c r="CH632" s="312"/>
      <c r="CI632" s="312"/>
      <c r="CJ632" s="312"/>
      <c r="CK632" s="312"/>
      <c r="CL632" s="312"/>
      <c r="CM632" s="312"/>
      <c r="CN632" s="312"/>
      <c r="CO632" s="312"/>
      <c r="CP632" s="312"/>
      <c r="CQ632" s="312"/>
      <c r="CR632" s="312"/>
      <c r="CS632" s="312"/>
      <c r="CT632" s="312"/>
      <c r="CU632" s="312"/>
      <c r="CV632" s="312"/>
      <c r="CW632" s="312"/>
      <c r="CX632" s="312"/>
      <c r="CY632" s="312"/>
      <c r="CZ632" s="312"/>
      <c r="DA632" s="312"/>
      <c r="DB632" s="312"/>
      <c r="DC632" s="312"/>
      <c r="DD632" s="312"/>
      <c r="DE632" s="312"/>
      <c r="DF632" s="312"/>
      <c r="DG632" s="312"/>
      <c r="DH632" s="312"/>
      <c r="DI632" s="312"/>
      <c r="DJ632" s="312"/>
      <c r="DK632" s="312"/>
      <c r="DL632" s="312"/>
      <c r="DM632" s="312"/>
      <c r="DN632" s="312"/>
      <c r="DO632" s="312"/>
      <c r="DP632" s="312"/>
      <c r="DQ632" s="312"/>
      <c r="DR632" s="312"/>
      <c r="DS632" s="312"/>
      <c r="DT632" s="312"/>
      <c r="DU632" s="312"/>
      <c r="DV632" s="312"/>
      <c r="DW632" s="312"/>
      <c r="DX632" s="312"/>
      <c r="DY632" s="312"/>
      <c r="DZ632" s="312"/>
      <c r="EA632" s="312"/>
      <c r="EB632" s="312"/>
      <c r="EC632" s="312"/>
      <c r="ED632" s="312"/>
      <c r="EE632" s="312"/>
      <c r="EF632" s="312"/>
      <c r="EG632" s="312"/>
      <c r="EH632" s="312"/>
      <c r="EI632" s="312"/>
      <c r="EJ632" s="312"/>
      <c r="EK632" s="312"/>
      <c r="EL632" s="312"/>
      <c r="EM632" s="312"/>
      <c r="EN632" s="312"/>
      <c r="EO632" s="312"/>
      <c r="EP632" s="312"/>
      <c r="EQ632" s="312"/>
      <c r="ER632" s="312"/>
      <c r="ES632" s="312"/>
      <c r="ET632" s="312"/>
      <c r="EU632" s="312"/>
      <c r="EV632" s="312"/>
      <c r="EW632" s="312"/>
      <c r="EX632" s="312"/>
      <c r="EY632" s="312"/>
      <c r="EZ632" s="312"/>
      <c r="FA632" s="312"/>
      <c r="FB632" s="312"/>
      <c r="FC632" s="312"/>
      <c r="FD632" s="312"/>
      <c r="FE632" s="312"/>
      <c r="FF632" s="312"/>
      <c r="FG632" s="312"/>
      <c r="FH632" s="312"/>
      <c r="FI632" s="312"/>
      <c r="FJ632" s="312"/>
      <c r="FK632" s="312"/>
      <c r="FL632" s="312"/>
      <c r="FM632" s="312"/>
      <c r="FN632" s="312"/>
      <c r="FO632" s="312"/>
      <c r="FP632" s="312"/>
      <c r="FQ632" s="312"/>
      <c r="FR632" s="312"/>
      <c r="FS632" s="312"/>
      <c r="FT632" s="312"/>
      <c r="FU632" s="312"/>
      <c r="FV632" s="312"/>
      <c r="FW632" s="312"/>
      <c r="FX632" s="312"/>
      <c r="FY632" s="312"/>
      <c r="FZ632" s="312"/>
      <c r="GA632" s="312"/>
      <c r="GB632" s="312"/>
      <c r="GC632" s="312"/>
      <c r="GD632" s="312"/>
      <c r="GE632" s="312"/>
      <c r="GF632" s="312"/>
      <c r="GG632" s="312"/>
    </row>
    <row r="633" spans="1:189" s="351" customFormat="1">
      <c r="A633" s="331"/>
      <c r="B633" s="346"/>
      <c r="C633" s="346"/>
      <c r="D633" s="316"/>
      <c r="E633" s="349"/>
      <c r="F633" s="396"/>
      <c r="G633" s="396"/>
      <c r="H633" s="349"/>
      <c r="I633" s="396"/>
      <c r="J633" s="397"/>
      <c r="K633" s="397"/>
      <c r="L633" s="397"/>
      <c r="M633" s="398"/>
      <c r="N633" s="318"/>
      <c r="O633" s="314"/>
      <c r="P633" s="570"/>
      <c r="Q633" s="570"/>
      <c r="R633" s="649"/>
      <c r="S633" s="570"/>
      <c r="T633" s="649"/>
      <c r="U633" s="348"/>
      <c r="V633" s="348"/>
      <c r="W633" s="348"/>
      <c r="X633" s="348"/>
      <c r="Y633" s="348"/>
      <c r="Z633" s="348"/>
      <c r="AA633" s="348"/>
      <c r="AB633" s="348"/>
      <c r="AC633" s="348"/>
      <c r="AD633" s="348"/>
      <c r="AE633" s="348"/>
      <c r="AF633" s="348"/>
      <c r="AG633" s="312"/>
      <c r="AH633" s="312"/>
      <c r="AI633" s="312"/>
      <c r="AJ633" s="312"/>
      <c r="AK633" s="312"/>
      <c r="AL633" s="312"/>
      <c r="AM633" s="312"/>
      <c r="AN633" s="312"/>
      <c r="AO633" s="312"/>
      <c r="AP633" s="312"/>
      <c r="AQ633" s="312"/>
      <c r="AR633" s="312"/>
      <c r="AS633" s="312"/>
      <c r="AT633" s="312"/>
      <c r="AU633" s="312"/>
      <c r="AV633" s="312"/>
      <c r="AW633" s="312"/>
      <c r="AX633" s="312"/>
      <c r="AY633" s="312"/>
      <c r="AZ633" s="312"/>
      <c r="BA633" s="312"/>
      <c r="BB633" s="312"/>
      <c r="BC633" s="312"/>
      <c r="BD633" s="312"/>
      <c r="BE633" s="312"/>
      <c r="BF633" s="312"/>
      <c r="BG633" s="312"/>
      <c r="BH633" s="312"/>
      <c r="BI633" s="312"/>
      <c r="BJ633" s="312"/>
      <c r="BK633" s="312"/>
      <c r="BL633" s="312"/>
      <c r="BM633" s="312"/>
      <c r="BN633" s="312"/>
      <c r="BO633" s="312"/>
      <c r="BP633" s="312"/>
      <c r="BQ633" s="312"/>
      <c r="BR633" s="312"/>
      <c r="BS633" s="312"/>
      <c r="BT633" s="312"/>
      <c r="BU633" s="312"/>
      <c r="BV633" s="312"/>
      <c r="BW633" s="312"/>
      <c r="BX633" s="312"/>
      <c r="BY633" s="312"/>
      <c r="BZ633" s="312"/>
      <c r="CA633" s="312"/>
      <c r="CB633" s="312"/>
      <c r="CC633" s="312"/>
      <c r="CD633" s="312"/>
      <c r="CE633" s="312"/>
      <c r="CF633" s="312"/>
      <c r="CG633" s="312"/>
      <c r="CH633" s="312"/>
      <c r="CI633" s="312"/>
      <c r="CJ633" s="312"/>
      <c r="CK633" s="312"/>
      <c r="CL633" s="312"/>
      <c r="CM633" s="312"/>
      <c r="CN633" s="312"/>
      <c r="CO633" s="312"/>
      <c r="CP633" s="312"/>
      <c r="CQ633" s="312"/>
      <c r="CR633" s="312"/>
      <c r="CS633" s="312"/>
      <c r="CT633" s="312"/>
      <c r="CU633" s="312"/>
      <c r="CV633" s="312"/>
      <c r="CW633" s="312"/>
      <c r="CX633" s="312"/>
      <c r="CY633" s="312"/>
      <c r="CZ633" s="312"/>
      <c r="DA633" s="312"/>
      <c r="DB633" s="312"/>
      <c r="DC633" s="312"/>
      <c r="DD633" s="312"/>
      <c r="DE633" s="312"/>
      <c r="DF633" s="312"/>
      <c r="DG633" s="312"/>
      <c r="DH633" s="312"/>
      <c r="DI633" s="312"/>
      <c r="DJ633" s="312"/>
      <c r="DK633" s="312"/>
      <c r="DL633" s="312"/>
      <c r="DM633" s="312"/>
      <c r="DN633" s="312"/>
      <c r="DO633" s="312"/>
      <c r="DP633" s="312"/>
      <c r="DQ633" s="312"/>
      <c r="DR633" s="312"/>
      <c r="DS633" s="312"/>
      <c r="DT633" s="312"/>
      <c r="DU633" s="312"/>
      <c r="DV633" s="312"/>
      <c r="DW633" s="312"/>
      <c r="DX633" s="312"/>
      <c r="DY633" s="312"/>
      <c r="DZ633" s="312"/>
      <c r="EA633" s="312"/>
      <c r="EB633" s="312"/>
      <c r="EC633" s="312"/>
      <c r="ED633" s="312"/>
      <c r="EE633" s="312"/>
      <c r="EF633" s="312"/>
      <c r="EG633" s="312"/>
      <c r="EH633" s="312"/>
      <c r="EI633" s="312"/>
      <c r="EJ633" s="312"/>
      <c r="EK633" s="312"/>
      <c r="EL633" s="312"/>
      <c r="EM633" s="312"/>
      <c r="EN633" s="312"/>
      <c r="EO633" s="312"/>
      <c r="EP633" s="312"/>
      <c r="EQ633" s="312"/>
      <c r="ER633" s="312"/>
      <c r="ES633" s="312"/>
      <c r="ET633" s="312"/>
      <c r="EU633" s="312"/>
      <c r="EV633" s="312"/>
      <c r="EW633" s="312"/>
      <c r="EX633" s="312"/>
      <c r="EY633" s="312"/>
      <c r="EZ633" s="312"/>
      <c r="FA633" s="312"/>
      <c r="FB633" s="312"/>
      <c r="FC633" s="312"/>
      <c r="FD633" s="312"/>
      <c r="FE633" s="312"/>
      <c r="FF633" s="312"/>
      <c r="FG633" s="312"/>
      <c r="FH633" s="312"/>
      <c r="FI633" s="312"/>
      <c r="FJ633" s="312"/>
      <c r="FK633" s="312"/>
      <c r="FL633" s="312"/>
      <c r="FM633" s="312"/>
      <c r="FN633" s="312"/>
      <c r="FO633" s="312"/>
      <c r="FP633" s="312"/>
      <c r="FQ633" s="312"/>
      <c r="FR633" s="312"/>
      <c r="FS633" s="312"/>
      <c r="FT633" s="312"/>
      <c r="FU633" s="312"/>
      <c r="FV633" s="312"/>
      <c r="FW633" s="312"/>
      <c r="FX633" s="312"/>
      <c r="FY633" s="312"/>
      <c r="FZ633" s="312"/>
      <c r="GA633" s="312"/>
      <c r="GB633" s="312"/>
      <c r="GC633" s="312"/>
      <c r="GD633" s="312"/>
      <c r="GE633" s="312"/>
      <c r="GF633" s="312"/>
      <c r="GG633" s="312"/>
    </row>
    <row r="634" spans="1:189">
      <c r="A634" s="331"/>
      <c r="B634" s="399"/>
      <c r="C634" s="399"/>
      <c r="D634" s="360"/>
      <c r="E634" s="349"/>
      <c r="F634" s="396"/>
      <c r="G634" s="396"/>
      <c r="H634" s="349"/>
      <c r="I634" s="396"/>
      <c r="J634" s="397"/>
      <c r="K634" s="397"/>
      <c r="L634" s="397"/>
      <c r="M634" s="398"/>
      <c r="P634" s="570"/>
      <c r="Q634" s="570"/>
      <c r="R634" s="649"/>
      <c r="S634" s="570"/>
      <c r="T634" s="649"/>
      <c r="U634" s="348"/>
      <c r="V634" s="348"/>
      <c r="W634" s="348"/>
      <c r="X634" s="348"/>
      <c r="Y634" s="348"/>
      <c r="Z634" s="348"/>
      <c r="AA634" s="348"/>
      <c r="AB634" s="348"/>
      <c r="AC634" s="348"/>
      <c r="AD634" s="348"/>
      <c r="AE634" s="348"/>
      <c r="AF634" s="348"/>
    </row>
    <row r="635" spans="1:189">
      <c r="A635" s="331"/>
      <c r="B635" s="346"/>
      <c r="D635" s="316"/>
      <c r="G635" s="312"/>
      <c r="I635" s="356"/>
      <c r="R635" s="646"/>
      <c r="U635" s="314"/>
      <c r="V635" s="314"/>
      <c r="W635" s="314"/>
      <c r="X635" s="316"/>
      <c r="Y635" s="314"/>
      <c r="Z635" s="314"/>
      <c r="AG635" s="348"/>
      <c r="AH635" s="348"/>
      <c r="AI635" s="348"/>
      <c r="AJ635" s="348"/>
      <c r="AK635" s="348"/>
      <c r="AL635" s="348"/>
      <c r="AM635" s="348"/>
      <c r="AN635" s="348"/>
      <c r="AO635" s="351"/>
      <c r="AP635" s="351"/>
      <c r="AQ635" s="351"/>
      <c r="AR635" s="351"/>
      <c r="AS635" s="351"/>
      <c r="AT635" s="351"/>
      <c r="AU635" s="351"/>
      <c r="AV635" s="351"/>
      <c r="AW635" s="351"/>
      <c r="AX635" s="351"/>
      <c r="AY635" s="351"/>
      <c r="AZ635" s="351"/>
      <c r="BA635" s="351"/>
      <c r="BB635" s="351"/>
      <c r="BC635" s="351"/>
      <c r="BD635" s="351"/>
      <c r="BE635" s="351"/>
      <c r="BF635" s="351"/>
      <c r="BG635" s="351"/>
      <c r="BH635" s="351"/>
      <c r="BI635" s="351"/>
      <c r="BJ635" s="351"/>
      <c r="BK635" s="351"/>
      <c r="BL635" s="351"/>
      <c r="BM635" s="351"/>
      <c r="BN635" s="351"/>
      <c r="BO635" s="351"/>
      <c r="BP635" s="351"/>
      <c r="BQ635" s="351"/>
      <c r="BR635" s="351"/>
      <c r="BS635" s="351"/>
      <c r="BT635" s="351"/>
      <c r="BU635" s="351"/>
      <c r="BV635" s="351"/>
      <c r="BW635" s="351"/>
      <c r="BX635" s="351"/>
      <c r="BY635" s="351"/>
      <c r="BZ635" s="351"/>
      <c r="CA635" s="351"/>
      <c r="CB635" s="351"/>
      <c r="CC635" s="351"/>
      <c r="CD635" s="351"/>
      <c r="CE635" s="351"/>
      <c r="CF635" s="351"/>
      <c r="CG635" s="351"/>
      <c r="CH635" s="351"/>
      <c r="CI635" s="351"/>
      <c r="CJ635" s="351"/>
      <c r="CK635" s="351"/>
      <c r="CL635" s="351"/>
      <c r="CM635" s="351"/>
      <c r="CN635" s="351"/>
      <c r="CO635" s="351"/>
      <c r="CP635" s="351"/>
      <c r="CQ635" s="351"/>
      <c r="CR635" s="351"/>
      <c r="CS635" s="351"/>
      <c r="CT635" s="351"/>
      <c r="CU635" s="351"/>
      <c r="CV635" s="351"/>
      <c r="CW635" s="351"/>
      <c r="CX635" s="351"/>
      <c r="CY635" s="351"/>
      <c r="CZ635" s="351"/>
      <c r="DA635" s="351"/>
      <c r="DB635" s="351"/>
      <c r="DC635" s="351"/>
      <c r="DD635" s="351"/>
      <c r="DE635" s="351"/>
      <c r="DF635" s="351"/>
      <c r="DG635" s="351"/>
      <c r="DH635" s="351"/>
      <c r="DI635" s="351"/>
      <c r="DJ635" s="351"/>
      <c r="DK635" s="351"/>
      <c r="DL635" s="351"/>
      <c r="DM635" s="351"/>
      <c r="DN635" s="351"/>
      <c r="DO635" s="351"/>
      <c r="DP635" s="351"/>
      <c r="DQ635" s="351"/>
      <c r="DR635" s="351"/>
      <c r="DS635" s="351"/>
      <c r="DT635" s="351"/>
      <c r="DU635" s="351"/>
      <c r="DV635" s="351"/>
      <c r="DW635" s="351"/>
      <c r="DX635" s="351"/>
      <c r="DY635" s="351"/>
      <c r="DZ635" s="351"/>
      <c r="EA635" s="351"/>
      <c r="EB635" s="351"/>
      <c r="EC635" s="351"/>
      <c r="ED635" s="351"/>
      <c r="EE635" s="351"/>
      <c r="EF635" s="351"/>
      <c r="EG635" s="351"/>
      <c r="EH635" s="351"/>
      <c r="EI635" s="351"/>
      <c r="EJ635" s="351"/>
      <c r="EK635" s="351"/>
      <c r="EL635" s="351"/>
      <c r="EM635" s="351"/>
      <c r="EN635" s="351"/>
      <c r="EO635" s="351"/>
      <c r="EP635" s="351"/>
      <c r="EQ635" s="351"/>
      <c r="ER635" s="351"/>
      <c r="ES635" s="351"/>
      <c r="ET635" s="351"/>
      <c r="EU635" s="351"/>
      <c r="EV635" s="351"/>
      <c r="EW635" s="351"/>
      <c r="EX635" s="351"/>
      <c r="EY635" s="351"/>
      <c r="EZ635" s="351"/>
      <c r="FA635" s="351"/>
      <c r="FB635" s="351"/>
      <c r="FC635" s="351"/>
      <c r="FD635" s="351"/>
      <c r="FE635" s="351"/>
      <c r="FF635" s="351"/>
      <c r="FG635" s="351"/>
      <c r="FH635" s="351"/>
      <c r="FI635" s="351"/>
      <c r="FJ635" s="351"/>
      <c r="FK635" s="351"/>
      <c r="FL635" s="351"/>
      <c r="FM635" s="351"/>
      <c r="FN635" s="351"/>
      <c r="FO635" s="351"/>
      <c r="FP635" s="351"/>
      <c r="FQ635" s="351"/>
      <c r="FR635" s="351"/>
      <c r="FS635" s="351"/>
      <c r="FT635" s="351"/>
      <c r="FU635" s="351"/>
      <c r="FV635" s="351"/>
      <c r="FW635" s="351"/>
      <c r="FX635" s="351"/>
      <c r="FY635" s="351"/>
      <c r="FZ635" s="351"/>
      <c r="GA635" s="351"/>
      <c r="GB635" s="351"/>
      <c r="GC635" s="351"/>
      <c r="GD635" s="351"/>
      <c r="GE635" s="351"/>
      <c r="GF635" s="351"/>
      <c r="GG635" s="351"/>
    </row>
    <row r="636" spans="1:189">
      <c r="A636" s="331"/>
      <c r="B636" s="346"/>
      <c r="D636" s="316"/>
      <c r="G636" s="312"/>
      <c r="I636" s="356"/>
      <c r="R636" s="646"/>
      <c r="U636" s="314"/>
      <c r="V636" s="314"/>
      <c r="W636" s="314"/>
      <c r="X636" s="316"/>
      <c r="Y636" s="314"/>
      <c r="Z636" s="314"/>
      <c r="AG636" s="348"/>
      <c r="AH636" s="348"/>
      <c r="AI636" s="348"/>
      <c r="AJ636" s="348"/>
      <c r="AK636" s="348"/>
      <c r="AL636" s="348"/>
      <c r="AM636" s="348"/>
      <c r="AN636" s="348"/>
      <c r="AO636" s="351"/>
      <c r="AP636" s="351"/>
      <c r="AQ636" s="351"/>
      <c r="AR636" s="351"/>
      <c r="AS636" s="351"/>
      <c r="AT636" s="351"/>
      <c r="AU636" s="351"/>
      <c r="AV636" s="351"/>
      <c r="AW636" s="351"/>
      <c r="AX636" s="351"/>
      <c r="AY636" s="351"/>
      <c r="AZ636" s="351"/>
      <c r="BA636" s="351"/>
      <c r="BB636" s="351"/>
      <c r="BC636" s="351"/>
      <c r="BD636" s="351"/>
      <c r="BE636" s="351"/>
      <c r="BF636" s="351"/>
      <c r="BG636" s="351"/>
      <c r="BH636" s="351"/>
      <c r="BI636" s="351"/>
      <c r="BJ636" s="351"/>
      <c r="BK636" s="351"/>
      <c r="BL636" s="351"/>
      <c r="BM636" s="351"/>
      <c r="BN636" s="351"/>
      <c r="BO636" s="351"/>
      <c r="BP636" s="351"/>
      <c r="BQ636" s="351"/>
      <c r="BR636" s="351"/>
      <c r="BS636" s="351"/>
      <c r="BT636" s="351"/>
      <c r="BU636" s="351"/>
      <c r="BV636" s="351"/>
      <c r="BW636" s="351"/>
      <c r="BX636" s="351"/>
      <c r="BY636" s="351"/>
      <c r="BZ636" s="351"/>
      <c r="CA636" s="351"/>
      <c r="CB636" s="351"/>
      <c r="CC636" s="351"/>
      <c r="CD636" s="351"/>
      <c r="CE636" s="351"/>
      <c r="CF636" s="351"/>
      <c r="CG636" s="351"/>
      <c r="CH636" s="351"/>
      <c r="CI636" s="351"/>
      <c r="CJ636" s="351"/>
      <c r="CK636" s="351"/>
      <c r="CL636" s="351"/>
      <c r="CM636" s="351"/>
      <c r="CN636" s="351"/>
      <c r="CO636" s="351"/>
      <c r="CP636" s="351"/>
      <c r="CQ636" s="351"/>
      <c r="CR636" s="351"/>
      <c r="CS636" s="351"/>
      <c r="CT636" s="351"/>
      <c r="CU636" s="351"/>
      <c r="CV636" s="351"/>
      <c r="CW636" s="351"/>
      <c r="CX636" s="351"/>
      <c r="CY636" s="351"/>
      <c r="CZ636" s="351"/>
      <c r="DA636" s="351"/>
      <c r="DB636" s="351"/>
      <c r="DC636" s="351"/>
      <c r="DD636" s="351"/>
      <c r="DE636" s="351"/>
      <c r="DF636" s="351"/>
      <c r="DG636" s="351"/>
      <c r="DH636" s="351"/>
      <c r="DI636" s="351"/>
      <c r="DJ636" s="351"/>
      <c r="DK636" s="351"/>
      <c r="DL636" s="351"/>
      <c r="DM636" s="351"/>
      <c r="DN636" s="351"/>
      <c r="DO636" s="351"/>
      <c r="DP636" s="351"/>
      <c r="DQ636" s="351"/>
      <c r="DR636" s="351"/>
      <c r="DS636" s="351"/>
      <c r="DT636" s="351"/>
      <c r="DU636" s="351"/>
      <c r="DV636" s="351"/>
      <c r="DW636" s="351"/>
      <c r="DX636" s="351"/>
      <c r="DY636" s="351"/>
      <c r="DZ636" s="351"/>
      <c r="EA636" s="351"/>
      <c r="EB636" s="351"/>
      <c r="EC636" s="351"/>
      <c r="ED636" s="351"/>
      <c r="EE636" s="351"/>
      <c r="EF636" s="351"/>
      <c r="EG636" s="351"/>
      <c r="EH636" s="351"/>
      <c r="EI636" s="351"/>
      <c r="EJ636" s="351"/>
      <c r="EK636" s="351"/>
      <c r="EL636" s="351"/>
      <c r="EM636" s="351"/>
      <c r="EN636" s="351"/>
      <c r="EO636" s="351"/>
      <c r="EP636" s="351"/>
      <c r="EQ636" s="351"/>
      <c r="ER636" s="351"/>
      <c r="ES636" s="351"/>
      <c r="ET636" s="351"/>
      <c r="EU636" s="351"/>
      <c r="EV636" s="351"/>
      <c r="EW636" s="351"/>
      <c r="EX636" s="351"/>
      <c r="EY636" s="351"/>
      <c r="EZ636" s="351"/>
      <c r="FA636" s="351"/>
      <c r="FB636" s="351"/>
      <c r="FC636" s="351"/>
      <c r="FD636" s="351"/>
      <c r="FE636" s="351"/>
      <c r="FF636" s="351"/>
      <c r="FG636" s="351"/>
      <c r="FH636" s="351"/>
      <c r="FI636" s="351"/>
      <c r="FJ636" s="351"/>
      <c r="FK636" s="351"/>
      <c r="FL636" s="351"/>
      <c r="FM636" s="351"/>
      <c r="FN636" s="351"/>
      <c r="FO636" s="351"/>
      <c r="FP636" s="351"/>
      <c r="FQ636" s="351"/>
      <c r="FR636" s="351"/>
      <c r="FS636" s="351"/>
      <c r="FT636" s="351"/>
      <c r="FU636" s="351"/>
      <c r="FV636" s="351"/>
      <c r="FW636" s="351"/>
      <c r="FX636" s="351"/>
      <c r="FY636" s="351"/>
      <c r="FZ636" s="351"/>
      <c r="GA636" s="351"/>
      <c r="GB636" s="351"/>
      <c r="GC636" s="351"/>
      <c r="GD636" s="351"/>
      <c r="GE636" s="351"/>
      <c r="GF636" s="351"/>
      <c r="GG636" s="351"/>
    </row>
    <row r="637" spans="1:189" s="353" customFormat="1">
      <c r="A637" s="331"/>
      <c r="B637" s="346"/>
      <c r="C637" s="346"/>
      <c r="D637" s="316"/>
      <c r="E637" s="314"/>
      <c r="F637" s="316"/>
      <c r="G637" s="312"/>
      <c r="H637" s="314"/>
      <c r="I637" s="356"/>
      <c r="J637" s="330"/>
      <c r="K637" s="330"/>
      <c r="L637" s="330"/>
      <c r="M637" s="330"/>
      <c r="N637" s="318"/>
      <c r="O637" s="314"/>
      <c r="P637" s="637"/>
      <c r="Q637" s="637"/>
      <c r="R637" s="646"/>
      <c r="S637" s="637"/>
      <c r="T637" s="636"/>
      <c r="U637" s="314"/>
      <c r="V637" s="314"/>
      <c r="W637" s="314"/>
      <c r="X637" s="316"/>
      <c r="Y637" s="314"/>
      <c r="Z637" s="314"/>
      <c r="AA637" s="312"/>
      <c r="AB637" s="312"/>
      <c r="AC637" s="312"/>
      <c r="AD637" s="312"/>
      <c r="AE637" s="312"/>
      <c r="AF637" s="312"/>
      <c r="AG637" s="312"/>
      <c r="AH637" s="312"/>
      <c r="AI637" s="312"/>
      <c r="AJ637" s="312"/>
      <c r="AK637" s="312"/>
      <c r="AL637" s="312"/>
      <c r="AM637" s="312"/>
      <c r="AN637" s="312"/>
      <c r="AO637" s="312"/>
      <c r="AP637" s="312"/>
      <c r="AQ637" s="312"/>
      <c r="AR637" s="312"/>
      <c r="AS637" s="312"/>
      <c r="AT637" s="312"/>
      <c r="AU637" s="312"/>
      <c r="AV637" s="312"/>
      <c r="AW637" s="312"/>
      <c r="AX637" s="312"/>
      <c r="AY637" s="312"/>
      <c r="AZ637" s="312"/>
      <c r="BA637" s="312"/>
      <c r="BB637" s="312"/>
      <c r="BC637" s="312"/>
      <c r="BD637" s="312"/>
      <c r="BE637" s="312"/>
      <c r="BF637" s="312"/>
      <c r="BG637" s="312"/>
      <c r="BH637" s="312"/>
      <c r="BI637" s="312"/>
      <c r="BJ637" s="312"/>
      <c r="BK637" s="312"/>
      <c r="BL637" s="312"/>
      <c r="BM637" s="312"/>
      <c r="BN637" s="312"/>
      <c r="BO637" s="312"/>
      <c r="BP637" s="312"/>
      <c r="BQ637" s="312"/>
      <c r="BR637" s="312"/>
      <c r="BS637" s="312"/>
      <c r="BT637" s="312"/>
      <c r="BU637" s="312"/>
      <c r="BV637" s="312"/>
      <c r="BW637" s="312"/>
      <c r="BX637" s="312"/>
      <c r="BY637" s="312"/>
      <c r="BZ637" s="312"/>
      <c r="CA637" s="312"/>
      <c r="CB637" s="312"/>
      <c r="CC637" s="312"/>
      <c r="CD637" s="312"/>
      <c r="CE637" s="312"/>
      <c r="CF637" s="312"/>
      <c r="CG637" s="312"/>
      <c r="CH637" s="312"/>
      <c r="CI637" s="312"/>
      <c r="CJ637" s="312"/>
      <c r="CK637" s="312"/>
      <c r="CL637" s="312"/>
      <c r="CM637" s="312"/>
      <c r="CN637" s="312"/>
      <c r="CO637" s="312"/>
      <c r="CP637" s="312"/>
      <c r="CQ637" s="312"/>
      <c r="CR637" s="312"/>
      <c r="CS637" s="312"/>
      <c r="CT637" s="312"/>
      <c r="CU637" s="312"/>
      <c r="CV637" s="312"/>
      <c r="CW637" s="312"/>
      <c r="CX637" s="312"/>
      <c r="CY637" s="312"/>
      <c r="CZ637" s="312"/>
      <c r="DA637" s="312"/>
      <c r="DB637" s="312"/>
      <c r="DC637" s="312"/>
      <c r="DD637" s="312"/>
      <c r="DE637" s="312"/>
      <c r="DF637" s="312"/>
      <c r="DG637" s="312"/>
      <c r="DH637" s="312"/>
      <c r="DI637" s="312"/>
      <c r="DJ637" s="312"/>
      <c r="DK637" s="312"/>
      <c r="DL637" s="312"/>
      <c r="DM637" s="312"/>
      <c r="DN637" s="312"/>
      <c r="DO637" s="312"/>
      <c r="DP637" s="312"/>
      <c r="DQ637" s="312"/>
      <c r="DR637" s="312"/>
      <c r="DS637" s="312"/>
      <c r="DT637" s="312"/>
      <c r="DU637" s="312"/>
      <c r="DV637" s="312"/>
      <c r="DW637" s="312"/>
      <c r="DX637" s="312"/>
      <c r="DY637" s="312"/>
      <c r="DZ637" s="312"/>
      <c r="EA637" s="312"/>
      <c r="EB637" s="312"/>
      <c r="EC637" s="312"/>
      <c r="ED637" s="312"/>
      <c r="EE637" s="312"/>
      <c r="EF637" s="312"/>
      <c r="EG637" s="312"/>
      <c r="EH637" s="312"/>
      <c r="EI637" s="312"/>
      <c r="EJ637" s="312"/>
      <c r="EK637" s="312"/>
      <c r="EL637" s="312"/>
      <c r="EM637" s="312"/>
      <c r="EN637" s="312"/>
      <c r="EO637" s="312"/>
      <c r="EP637" s="312"/>
      <c r="EQ637" s="312"/>
      <c r="ER637" s="312"/>
      <c r="ES637" s="312"/>
      <c r="ET637" s="312"/>
      <c r="EU637" s="312"/>
      <c r="EV637" s="312"/>
      <c r="EW637" s="312"/>
      <c r="EX637" s="312"/>
      <c r="EY637" s="312"/>
      <c r="EZ637" s="312"/>
      <c r="FA637" s="312"/>
      <c r="FB637" s="312"/>
      <c r="FC637" s="312"/>
      <c r="FD637" s="312"/>
      <c r="FE637" s="312"/>
      <c r="FF637" s="312"/>
      <c r="FG637" s="312"/>
      <c r="FH637" s="312"/>
      <c r="FI637" s="312"/>
      <c r="FJ637" s="312"/>
      <c r="FK637" s="312"/>
      <c r="FL637" s="312"/>
      <c r="FM637" s="312"/>
      <c r="FN637" s="312"/>
      <c r="FO637" s="312"/>
      <c r="FP637" s="312"/>
      <c r="FQ637" s="312"/>
      <c r="FR637" s="312"/>
      <c r="FS637" s="312"/>
      <c r="FT637" s="312"/>
      <c r="FU637" s="312"/>
      <c r="FV637" s="312"/>
      <c r="FW637" s="312"/>
      <c r="FX637" s="312"/>
      <c r="FY637" s="312"/>
      <c r="FZ637" s="312"/>
      <c r="GA637" s="312"/>
      <c r="GB637" s="312"/>
      <c r="GC637" s="312"/>
      <c r="GD637" s="312"/>
      <c r="GE637" s="312"/>
      <c r="GF637" s="312"/>
      <c r="GG637" s="312"/>
    </row>
    <row r="638" spans="1:189">
      <c r="A638" s="331"/>
      <c r="B638" s="376"/>
      <c r="C638" s="369"/>
      <c r="D638" s="316"/>
      <c r="F638" s="319"/>
      <c r="I638" s="356"/>
      <c r="P638" s="646"/>
    </row>
    <row r="639" spans="1:189">
      <c r="A639" s="331"/>
      <c r="B639" s="369"/>
      <c r="C639" s="359"/>
      <c r="D639" s="316"/>
      <c r="F639" s="319"/>
      <c r="G639" s="319"/>
      <c r="I639" s="356"/>
    </row>
    <row r="640" spans="1:189">
      <c r="A640" s="331"/>
      <c r="B640" s="369"/>
      <c r="C640" s="369"/>
      <c r="D640" s="316"/>
      <c r="F640" s="319"/>
      <c r="G640" s="319"/>
      <c r="I640" s="356"/>
    </row>
    <row r="641" spans="1:189">
      <c r="A641" s="331"/>
      <c r="B641" s="369"/>
      <c r="C641" s="376"/>
      <c r="D641" s="316"/>
      <c r="F641" s="319"/>
      <c r="I641" s="356"/>
    </row>
    <row r="642" spans="1:189">
      <c r="A642" s="331"/>
      <c r="B642" s="369"/>
      <c r="C642" s="376"/>
      <c r="D642" s="316"/>
      <c r="F642" s="319"/>
      <c r="I642" s="356"/>
    </row>
    <row r="643" spans="1:189">
      <c r="A643" s="331"/>
      <c r="B643" s="369"/>
      <c r="C643" s="376"/>
      <c r="D643" s="316"/>
      <c r="F643" s="319"/>
      <c r="I643" s="356"/>
    </row>
    <row r="644" spans="1:189">
      <c r="A644" s="331"/>
      <c r="B644" s="369"/>
      <c r="C644" s="369"/>
      <c r="D644" s="316"/>
      <c r="F644" s="319"/>
      <c r="I644" s="356"/>
      <c r="P644" s="646"/>
    </row>
    <row r="645" spans="1:189">
      <c r="A645" s="331"/>
      <c r="B645" s="369"/>
      <c r="C645" s="376"/>
      <c r="D645" s="316"/>
      <c r="F645" s="319"/>
      <c r="I645" s="356"/>
    </row>
    <row r="646" spans="1:189">
      <c r="A646" s="331"/>
      <c r="B646" s="369"/>
      <c r="C646" s="376"/>
      <c r="D646" s="316"/>
      <c r="F646" s="319"/>
      <c r="I646" s="356"/>
    </row>
    <row r="647" spans="1:189">
      <c r="A647" s="331"/>
      <c r="B647" s="369"/>
      <c r="C647" s="376"/>
      <c r="D647" s="316"/>
      <c r="F647" s="319"/>
      <c r="I647" s="356"/>
    </row>
    <row r="648" spans="1:189">
      <c r="A648" s="331"/>
      <c r="B648" s="369"/>
      <c r="C648" s="376"/>
      <c r="D648" s="316"/>
      <c r="F648" s="319"/>
      <c r="I648" s="356"/>
    </row>
    <row r="649" spans="1:189">
      <c r="A649" s="331"/>
      <c r="B649" s="369"/>
      <c r="C649" s="376"/>
      <c r="D649" s="316"/>
      <c r="F649" s="319"/>
      <c r="I649" s="356"/>
    </row>
    <row r="650" spans="1:189">
      <c r="A650" s="331"/>
      <c r="B650" s="369"/>
      <c r="C650" s="376"/>
      <c r="D650" s="316"/>
      <c r="F650" s="319"/>
      <c r="I650" s="356"/>
    </row>
    <row r="651" spans="1:189">
      <c r="A651" s="331"/>
      <c r="B651" s="369"/>
      <c r="C651" s="376"/>
      <c r="D651" s="316"/>
      <c r="F651" s="319"/>
      <c r="I651" s="356"/>
    </row>
    <row r="652" spans="1:189">
      <c r="A652" s="331"/>
      <c r="B652" s="369"/>
      <c r="C652" s="376"/>
      <c r="D652" s="316"/>
      <c r="F652" s="319"/>
      <c r="I652" s="356"/>
    </row>
    <row r="653" spans="1:189">
      <c r="A653" s="331"/>
      <c r="B653" s="369"/>
      <c r="C653" s="369"/>
      <c r="D653" s="316"/>
      <c r="F653" s="319"/>
      <c r="I653" s="356"/>
      <c r="AG653" s="348"/>
      <c r="AH653" s="348"/>
      <c r="AI653" s="348"/>
      <c r="AJ653" s="348"/>
      <c r="AK653" s="348"/>
      <c r="AL653" s="348"/>
      <c r="AM653" s="348"/>
      <c r="AN653" s="348"/>
      <c r="AO653" s="351"/>
      <c r="AP653" s="351"/>
      <c r="AQ653" s="351"/>
      <c r="AR653" s="351"/>
      <c r="AS653" s="351"/>
      <c r="AT653" s="351"/>
      <c r="AU653" s="351"/>
      <c r="AV653" s="351"/>
      <c r="AW653" s="351"/>
      <c r="AX653" s="351"/>
      <c r="AY653" s="351"/>
      <c r="AZ653" s="351"/>
      <c r="BA653" s="351"/>
      <c r="BB653" s="351"/>
      <c r="BC653" s="351"/>
      <c r="BD653" s="351"/>
      <c r="BE653" s="351"/>
      <c r="BF653" s="351"/>
      <c r="BG653" s="351"/>
      <c r="BH653" s="351"/>
      <c r="BI653" s="351"/>
      <c r="BJ653" s="351"/>
      <c r="BK653" s="351"/>
      <c r="BL653" s="351"/>
      <c r="BM653" s="351"/>
      <c r="BN653" s="351"/>
      <c r="BO653" s="351"/>
      <c r="BP653" s="351"/>
      <c r="BQ653" s="351"/>
      <c r="BR653" s="351"/>
      <c r="BS653" s="351"/>
      <c r="BT653" s="351"/>
      <c r="BU653" s="351"/>
      <c r="BV653" s="351"/>
      <c r="BW653" s="351"/>
      <c r="BX653" s="351"/>
      <c r="BY653" s="351"/>
      <c r="BZ653" s="351"/>
      <c r="CA653" s="351"/>
      <c r="CB653" s="351"/>
      <c r="CC653" s="351"/>
      <c r="CD653" s="351"/>
      <c r="CE653" s="351"/>
      <c r="CF653" s="351"/>
      <c r="CG653" s="351"/>
      <c r="CH653" s="351"/>
      <c r="CI653" s="351"/>
      <c r="CJ653" s="351"/>
      <c r="CK653" s="351"/>
      <c r="CL653" s="351"/>
      <c r="CM653" s="351"/>
      <c r="CN653" s="351"/>
      <c r="CO653" s="351"/>
      <c r="CP653" s="351"/>
      <c r="CQ653" s="351"/>
      <c r="CR653" s="351"/>
      <c r="CS653" s="351"/>
      <c r="CT653" s="351"/>
      <c r="CU653" s="351"/>
      <c r="CV653" s="351"/>
      <c r="CW653" s="351"/>
      <c r="CX653" s="351"/>
      <c r="CY653" s="351"/>
      <c r="CZ653" s="351"/>
      <c r="DA653" s="351"/>
      <c r="DB653" s="351"/>
      <c r="DC653" s="351"/>
      <c r="DD653" s="351"/>
      <c r="DE653" s="351"/>
      <c r="DF653" s="351"/>
      <c r="DG653" s="351"/>
      <c r="DH653" s="351"/>
      <c r="DI653" s="351"/>
      <c r="DJ653" s="351"/>
      <c r="DK653" s="351"/>
      <c r="DL653" s="351"/>
      <c r="DM653" s="351"/>
      <c r="DN653" s="351"/>
      <c r="DO653" s="351"/>
      <c r="DP653" s="351"/>
      <c r="DQ653" s="351"/>
      <c r="DR653" s="351"/>
      <c r="DS653" s="351"/>
      <c r="DT653" s="351"/>
      <c r="DU653" s="351"/>
      <c r="DV653" s="351"/>
      <c r="DW653" s="351"/>
      <c r="DX653" s="351"/>
      <c r="DY653" s="351"/>
      <c r="DZ653" s="351"/>
      <c r="EA653" s="351"/>
      <c r="EB653" s="351"/>
      <c r="EC653" s="351"/>
      <c r="ED653" s="351"/>
      <c r="EE653" s="351"/>
      <c r="EF653" s="351"/>
      <c r="EG653" s="351"/>
      <c r="EH653" s="351"/>
      <c r="EI653" s="351"/>
      <c r="EJ653" s="351"/>
      <c r="EK653" s="351"/>
      <c r="EL653" s="351"/>
      <c r="EM653" s="351"/>
      <c r="EN653" s="351"/>
      <c r="EO653" s="351"/>
      <c r="EP653" s="351"/>
      <c r="EQ653" s="351"/>
      <c r="ER653" s="351"/>
      <c r="ES653" s="351"/>
      <c r="ET653" s="351"/>
      <c r="EU653" s="351"/>
      <c r="EV653" s="351"/>
      <c r="EW653" s="351"/>
      <c r="EX653" s="351"/>
      <c r="EY653" s="351"/>
      <c r="EZ653" s="351"/>
      <c r="FA653" s="351"/>
      <c r="FB653" s="351"/>
      <c r="FC653" s="351"/>
      <c r="FD653" s="351"/>
      <c r="FE653" s="351"/>
      <c r="FF653" s="351"/>
      <c r="FG653" s="351"/>
      <c r="FH653" s="351"/>
      <c r="FI653" s="351"/>
      <c r="FJ653" s="351"/>
      <c r="FK653" s="351"/>
      <c r="FL653" s="351"/>
      <c r="FM653" s="351"/>
      <c r="FN653" s="351"/>
      <c r="FO653" s="351"/>
      <c r="FP653" s="351"/>
      <c r="FQ653" s="351"/>
      <c r="FR653" s="351"/>
      <c r="FS653" s="351"/>
      <c r="FT653" s="351"/>
      <c r="FU653" s="351"/>
      <c r="FV653" s="351"/>
      <c r="FW653" s="351"/>
      <c r="FX653" s="351"/>
      <c r="FY653" s="351"/>
      <c r="FZ653" s="351"/>
      <c r="GA653" s="351"/>
      <c r="GB653" s="351"/>
      <c r="GC653" s="351"/>
      <c r="GD653" s="351"/>
      <c r="GE653" s="351"/>
      <c r="GF653" s="351"/>
      <c r="GG653" s="351"/>
    </row>
    <row r="654" spans="1:189">
      <c r="A654" s="331"/>
      <c r="B654" s="369"/>
      <c r="C654" s="369"/>
      <c r="D654" s="316"/>
    </row>
    <row r="655" spans="1:189">
      <c r="A655" s="331"/>
      <c r="B655" s="369"/>
      <c r="C655" s="376"/>
      <c r="D655" s="316"/>
      <c r="F655" s="319"/>
      <c r="I655" s="356"/>
    </row>
    <row r="656" spans="1:189">
      <c r="A656" s="331"/>
      <c r="B656" s="369"/>
      <c r="D656" s="316"/>
      <c r="F656" s="319"/>
      <c r="I656" s="330"/>
      <c r="P656" s="646"/>
    </row>
    <row r="657" spans="1:189">
      <c r="A657" s="331"/>
      <c r="B657" s="369"/>
      <c r="C657" s="395"/>
      <c r="D657" s="316"/>
      <c r="F657" s="319"/>
      <c r="I657" s="330"/>
    </row>
    <row r="658" spans="1:189">
      <c r="A658" s="331"/>
      <c r="B658" s="332"/>
      <c r="D658" s="333"/>
      <c r="F658" s="333"/>
      <c r="G658" s="333"/>
      <c r="H658" s="334"/>
      <c r="I658" s="400"/>
      <c r="J658" s="336"/>
      <c r="K658" s="336"/>
      <c r="L658" s="336"/>
      <c r="M658" s="337"/>
      <c r="R658" s="657"/>
      <c r="U658" s="339"/>
      <c r="V658" s="339"/>
      <c r="W658" s="339"/>
      <c r="X658" s="333"/>
      <c r="Y658" s="333"/>
      <c r="Z658" s="333"/>
      <c r="AA658" s="343"/>
      <c r="AB658" s="336"/>
      <c r="AC658" s="345"/>
      <c r="AD658" s="343"/>
      <c r="AE658" s="336"/>
      <c r="AF658" s="345"/>
    </row>
    <row r="659" spans="1:189">
      <c r="A659" s="331"/>
      <c r="B659" s="332"/>
      <c r="D659" s="333"/>
      <c r="F659" s="333"/>
      <c r="G659" s="333"/>
      <c r="H659" s="334"/>
      <c r="I659" s="400"/>
      <c r="J659" s="336"/>
      <c r="K659" s="336"/>
      <c r="L659" s="336"/>
      <c r="M659" s="337"/>
      <c r="R659" s="657"/>
      <c r="U659" s="339"/>
      <c r="V659" s="339"/>
      <c r="W659" s="339"/>
      <c r="X659" s="333"/>
      <c r="Y659" s="333"/>
      <c r="Z659" s="333"/>
      <c r="AA659" s="343"/>
      <c r="AB659" s="336"/>
      <c r="AC659" s="345"/>
      <c r="AD659" s="343"/>
      <c r="AE659" s="336"/>
      <c r="AF659" s="345"/>
    </row>
    <row r="660" spans="1:189">
      <c r="A660" s="331"/>
      <c r="B660" s="332"/>
      <c r="C660" s="332"/>
      <c r="D660" s="333"/>
      <c r="E660" s="334"/>
      <c r="F660" s="333"/>
      <c r="G660" s="334"/>
      <c r="H660" s="334"/>
      <c r="I660" s="400"/>
      <c r="J660" s="336"/>
      <c r="K660" s="336"/>
      <c r="L660" s="336"/>
      <c r="M660" s="337"/>
      <c r="R660" s="657"/>
      <c r="U660" s="339"/>
      <c r="V660" s="339"/>
      <c r="W660" s="339"/>
      <c r="X660" s="333"/>
      <c r="Y660" s="401"/>
      <c r="Z660" s="333"/>
      <c r="AA660" s="336"/>
      <c r="AB660" s="336"/>
      <c r="AC660" s="345"/>
      <c r="AD660" s="336"/>
      <c r="AE660" s="336"/>
      <c r="AF660" s="336"/>
      <c r="AG660" s="348"/>
      <c r="AH660" s="348"/>
      <c r="AI660" s="348"/>
      <c r="AJ660" s="348"/>
      <c r="AK660" s="348"/>
      <c r="AL660" s="348"/>
      <c r="AM660" s="348"/>
      <c r="AN660" s="348"/>
      <c r="AO660" s="351"/>
      <c r="AP660" s="351"/>
      <c r="AQ660" s="351"/>
      <c r="AR660" s="351"/>
      <c r="AS660" s="351"/>
      <c r="AT660" s="351"/>
      <c r="AU660" s="351"/>
      <c r="AV660" s="351"/>
      <c r="AW660" s="351"/>
      <c r="AX660" s="351"/>
      <c r="AY660" s="351"/>
      <c r="AZ660" s="351"/>
      <c r="BA660" s="351"/>
      <c r="BB660" s="351"/>
      <c r="BC660" s="351"/>
      <c r="BD660" s="351"/>
      <c r="BE660" s="351"/>
      <c r="BF660" s="351"/>
      <c r="BG660" s="351"/>
      <c r="BH660" s="351"/>
      <c r="BI660" s="351"/>
      <c r="BJ660" s="351"/>
      <c r="BK660" s="351"/>
      <c r="BL660" s="351"/>
      <c r="BM660" s="351"/>
      <c r="BN660" s="351"/>
      <c r="BO660" s="351"/>
      <c r="BP660" s="351"/>
      <c r="BQ660" s="351"/>
      <c r="BR660" s="351"/>
      <c r="BS660" s="351"/>
      <c r="BT660" s="351"/>
      <c r="BU660" s="351"/>
      <c r="BV660" s="351"/>
      <c r="BW660" s="351"/>
      <c r="BX660" s="351"/>
      <c r="BY660" s="351"/>
      <c r="BZ660" s="351"/>
      <c r="CA660" s="351"/>
      <c r="CB660" s="351"/>
      <c r="CC660" s="351"/>
      <c r="CD660" s="351"/>
      <c r="CE660" s="351"/>
      <c r="CF660" s="351"/>
      <c r="CG660" s="351"/>
      <c r="CH660" s="351"/>
      <c r="CI660" s="351"/>
      <c r="CJ660" s="351"/>
      <c r="CK660" s="351"/>
      <c r="CL660" s="351"/>
      <c r="CM660" s="351"/>
      <c r="CN660" s="351"/>
      <c r="CO660" s="351"/>
      <c r="CP660" s="351"/>
      <c r="CQ660" s="351"/>
      <c r="CR660" s="351"/>
      <c r="CS660" s="351"/>
      <c r="CT660" s="351"/>
      <c r="CU660" s="351"/>
      <c r="CV660" s="351"/>
      <c r="CW660" s="351"/>
      <c r="CX660" s="351"/>
      <c r="CY660" s="351"/>
      <c r="CZ660" s="351"/>
      <c r="DA660" s="351"/>
      <c r="DB660" s="351"/>
      <c r="DC660" s="351"/>
      <c r="DD660" s="351"/>
      <c r="DE660" s="351"/>
      <c r="DF660" s="351"/>
      <c r="DG660" s="351"/>
      <c r="DH660" s="351"/>
      <c r="DI660" s="351"/>
      <c r="DJ660" s="351"/>
      <c r="DK660" s="351"/>
      <c r="DL660" s="351"/>
      <c r="DM660" s="351"/>
      <c r="DN660" s="351"/>
      <c r="DO660" s="351"/>
      <c r="DP660" s="351"/>
      <c r="DQ660" s="351"/>
      <c r="DR660" s="351"/>
      <c r="DS660" s="351"/>
      <c r="DT660" s="351"/>
      <c r="DU660" s="351"/>
      <c r="DV660" s="351"/>
      <c r="DW660" s="351"/>
      <c r="DX660" s="351"/>
      <c r="DY660" s="351"/>
      <c r="DZ660" s="351"/>
      <c r="EA660" s="351"/>
      <c r="EB660" s="351"/>
      <c r="EC660" s="351"/>
      <c r="ED660" s="351"/>
      <c r="EE660" s="351"/>
      <c r="EF660" s="351"/>
      <c r="EG660" s="351"/>
      <c r="EH660" s="351"/>
      <c r="EI660" s="351"/>
      <c r="EJ660" s="351"/>
      <c r="EK660" s="351"/>
      <c r="EL660" s="351"/>
      <c r="EM660" s="351"/>
      <c r="EN660" s="351"/>
      <c r="EO660" s="351"/>
      <c r="EP660" s="351"/>
      <c r="EQ660" s="351"/>
      <c r="ER660" s="351"/>
      <c r="ES660" s="351"/>
      <c r="ET660" s="351"/>
      <c r="EU660" s="351"/>
      <c r="EV660" s="351"/>
      <c r="EW660" s="351"/>
      <c r="EX660" s="351"/>
      <c r="EY660" s="351"/>
      <c r="EZ660" s="351"/>
      <c r="FA660" s="351"/>
      <c r="FB660" s="351"/>
      <c r="FC660" s="351"/>
      <c r="FD660" s="351"/>
      <c r="FE660" s="351"/>
      <c r="FF660" s="351"/>
      <c r="FG660" s="351"/>
      <c r="FH660" s="351"/>
      <c r="FI660" s="351"/>
      <c r="FJ660" s="351"/>
      <c r="FK660" s="351"/>
      <c r="FL660" s="351"/>
      <c r="FM660" s="351"/>
      <c r="FN660" s="351"/>
      <c r="FO660" s="351"/>
      <c r="FP660" s="351"/>
      <c r="FQ660" s="351"/>
      <c r="FR660" s="351"/>
      <c r="FS660" s="351"/>
      <c r="FT660" s="351"/>
      <c r="FU660" s="351"/>
      <c r="FV660" s="351"/>
      <c r="FW660" s="351"/>
      <c r="FX660" s="351"/>
      <c r="FY660" s="351"/>
      <c r="FZ660" s="351"/>
      <c r="GA660" s="351"/>
      <c r="GB660" s="351"/>
      <c r="GC660" s="351"/>
      <c r="GD660" s="351"/>
      <c r="GE660" s="351"/>
      <c r="GF660" s="351"/>
      <c r="GG660" s="351"/>
    </row>
    <row r="661" spans="1:189">
      <c r="A661" s="331"/>
      <c r="B661" s="332"/>
      <c r="D661" s="333"/>
      <c r="F661" s="333"/>
      <c r="G661" s="333"/>
      <c r="H661" s="334"/>
      <c r="I661" s="400"/>
      <c r="J661" s="336"/>
      <c r="K661" s="336"/>
      <c r="L661" s="336"/>
      <c r="M661" s="337"/>
      <c r="R661" s="657"/>
      <c r="U661" s="339"/>
      <c r="V661" s="339"/>
      <c r="W661" s="339"/>
      <c r="X661" s="333"/>
      <c r="Y661" s="333"/>
      <c r="Z661" s="333"/>
      <c r="AA661" s="343"/>
      <c r="AB661" s="336"/>
      <c r="AC661" s="345"/>
      <c r="AD661" s="343"/>
      <c r="AE661" s="336"/>
      <c r="AF661" s="345"/>
    </row>
    <row r="662" spans="1:189">
      <c r="A662" s="331"/>
      <c r="B662" s="332"/>
      <c r="D662" s="333"/>
      <c r="F662" s="333"/>
      <c r="G662" s="333"/>
      <c r="H662" s="334"/>
      <c r="I662" s="400"/>
      <c r="J662" s="336"/>
      <c r="K662" s="336"/>
      <c r="L662" s="336"/>
      <c r="M662" s="337"/>
      <c r="R662" s="657"/>
      <c r="U662" s="339"/>
      <c r="V662" s="339"/>
      <c r="W662" s="339"/>
      <c r="X662" s="333"/>
      <c r="Y662" s="333"/>
      <c r="Z662" s="333"/>
      <c r="AA662" s="343"/>
      <c r="AB662" s="336"/>
      <c r="AC662" s="345"/>
      <c r="AD662" s="343"/>
      <c r="AE662" s="336"/>
      <c r="AF662" s="345"/>
    </row>
    <row r="663" spans="1:189">
      <c r="A663" s="331"/>
      <c r="B663" s="332"/>
      <c r="D663" s="333"/>
      <c r="F663" s="333"/>
      <c r="G663" s="333"/>
      <c r="H663" s="334"/>
      <c r="I663" s="400"/>
      <c r="J663" s="336"/>
      <c r="K663" s="336"/>
      <c r="L663" s="336"/>
      <c r="M663" s="337"/>
      <c r="R663" s="657"/>
      <c r="U663" s="339"/>
      <c r="V663" s="339"/>
      <c r="W663" s="339"/>
      <c r="X663" s="333"/>
      <c r="Y663" s="333"/>
      <c r="Z663" s="333"/>
      <c r="AA663" s="343"/>
      <c r="AB663" s="336"/>
      <c r="AC663" s="345"/>
      <c r="AD663" s="343"/>
      <c r="AE663" s="336"/>
      <c r="AF663" s="345"/>
    </row>
    <row r="664" spans="1:189">
      <c r="A664" s="331"/>
      <c r="B664" s="332"/>
      <c r="D664" s="333"/>
      <c r="F664" s="333"/>
      <c r="G664" s="333"/>
      <c r="H664" s="334"/>
      <c r="I664" s="400"/>
      <c r="J664" s="336"/>
      <c r="K664" s="336"/>
      <c r="L664" s="336"/>
      <c r="M664" s="337"/>
      <c r="R664" s="657"/>
      <c r="U664" s="339"/>
      <c r="V664" s="339"/>
      <c r="W664" s="339"/>
      <c r="X664" s="333"/>
      <c r="Y664" s="333"/>
      <c r="Z664" s="333"/>
      <c r="AA664" s="343"/>
      <c r="AB664" s="336"/>
      <c r="AC664" s="345"/>
      <c r="AD664" s="343"/>
      <c r="AE664" s="336"/>
      <c r="AF664" s="345"/>
    </row>
    <row r="665" spans="1:189">
      <c r="A665" s="331"/>
      <c r="B665" s="332"/>
      <c r="D665" s="333"/>
      <c r="F665" s="333"/>
      <c r="G665" s="333"/>
      <c r="H665" s="334"/>
      <c r="I665" s="400"/>
      <c r="J665" s="336"/>
      <c r="K665" s="336"/>
      <c r="L665" s="336"/>
      <c r="M665" s="337"/>
      <c r="R665" s="657"/>
      <c r="U665" s="339"/>
      <c r="V665" s="339"/>
      <c r="W665" s="339"/>
      <c r="X665" s="333"/>
      <c r="Y665" s="333"/>
      <c r="Z665" s="333"/>
      <c r="AA665" s="343"/>
      <c r="AB665" s="336"/>
      <c r="AC665" s="345"/>
      <c r="AD665" s="343"/>
      <c r="AE665" s="336"/>
      <c r="AF665" s="345"/>
    </row>
    <row r="666" spans="1:189">
      <c r="A666" s="331"/>
      <c r="B666" s="332"/>
      <c r="D666" s="333"/>
      <c r="F666" s="333"/>
      <c r="G666" s="333"/>
      <c r="H666" s="334"/>
      <c r="I666" s="400"/>
      <c r="J666" s="336"/>
      <c r="K666" s="336"/>
      <c r="L666" s="336"/>
      <c r="M666" s="337"/>
      <c r="R666" s="657"/>
      <c r="U666" s="339"/>
      <c r="V666" s="339"/>
      <c r="W666" s="339"/>
      <c r="X666" s="333"/>
      <c r="Y666" s="333"/>
      <c r="Z666" s="333"/>
      <c r="AA666" s="343"/>
      <c r="AB666" s="336"/>
      <c r="AC666" s="345"/>
      <c r="AD666" s="343"/>
      <c r="AE666" s="336"/>
      <c r="AF666" s="345"/>
    </row>
    <row r="667" spans="1:189">
      <c r="A667" s="331"/>
      <c r="B667" s="332"/>
      <c r="D667" s="333"/>
      <c r="F667" s="333"/>
      <c r="G667" s="333"/>
      <c r="H667" s="334"/>
      <c r="I667" s="400"/>
      <c r="J667" s="336"/>
      <c r="K667" s="336"/>
      <c r="L667" s="336"/>
      <c r="M667" s="337"/>
      <c r="R667" s="657"/>
      <c r="U667" s="339"/>
      <c r="V667" s="339"/>
      <c r="W667" s="339"/>
      <c r="X667" s="333"/>
      <c r="Y667" s="333"/>
      <c r="Z667" s="333"/>
      <c r="AA667" s="343"/>
      <c r="AB667" s="336"/>
      <c r="AC667" s="345"/>
      <c r="AD667" s="343"/>
      <c r="AE667" s="336"/>
      <c r="AF667" s="345"/>
    </row>
    <row r="668" spans="1:189">
      <c r="A668" s="331"/>
      <c r="B668" s="332"/>
      <c r="D668" s="333"/>
      <c r="F668" s="333"/>
      <c r="G668" s="333"/>
      <c r="H668" s="334"/>
      <c r="I668" s="400"/>
      <c r="J668" s="336"/>
      <c r="K668" s="336"/>
      <c r="L668" s="336"/>
      <c r="M668" s="337"/>
      <c r="R668" s="657"/>
      <c r="U668" s="339"/>
      <c r="V668" s="339"/>
      <c r="W668" s="339"/>
      <c r="X668" s="333"/>
      <c r="Y668" s="333"/>
      <c r="Z668" s="333"/>
      <c r="AA668" s="343"/>
      <c r="AB668" s="336"/>
      <c r="AC668" s="345"/>
      <c r="AD668" s="343"/>
      <c r="AE668" s="343"/>
      <c r="AF668" s="345"/>
    </row>
    <row r="669" spans="1:189">
      <c r="A669" s="331"/>
      <c r="B669" s="332"/>
      <c r="D669" s="333"/>
      <c r="F669" s="333"/>
      <c r="G669" s="333"/>
      <c r="H669" s="334"/>
      <c r="I669" s="400"/>
      <c r="J669" s="336"/>
      <c r="K669" s="336"/>
      <c r="L669" s="336"/>
      <c r="M669" s="337"/>
      <c r="R669" s="657"/>
      <c r="U669" s="339"/>
      <c r="V669" s="339"/>
      <c r="W669" s="339"/>
      <c r="X669" s="333"/>
      <c r="Y669" s="333"/>
      <c r="Z669" s="333"/>
      <c r="AA669" s="343"/>
      <c r="AB669" s="336"/>
      <c r="AC669" s="345"/>
      <c r="AD669" s="343"/>
      <c r="AE669" s="343"/>
      <c r="AF669" s="345"/>
    </row>
    <row r="670" spans="1:189">
      <c r="A670" s="331"/>
      <c r="B670" s="402"/>
      <c r="C670" s="402"/>
      <c r="D670" s="404"/>
      <c r="E670" s="403"/>
      <c r="F670" s="343"/>
      <c r="G670" s="333"/>
      <c r="H670" s="334"/>
      <c r="I670" s="335"/>
      <c r="J670" s="336"/>
      <c r="K670" s="336"/>
      <c r="L670" s="336"/>
      <c r="M670" s="337"/>
      <c r="R670" s="657"/>
      <c r="U670" s="339"/>
      <c r="V670" s="339"/>
      <c r="W670" s="339"/>
      <c r="X670" s="343"/>
      <c r="Y670" s="336"/>
      <c r="Z670" s="343"/>
      <c r="AA670" s="343"/>
      <c r="AB670" s="343"/>
      <c r="AC670" s="345"/>
      <c r="AD670" s="343"/>
      <c r="AE670" s="336"/>
      <c r="AF670" s="345"/>
      <c r="AG670" s="348"/>
      <c r="AH670" s="348"/>
      <c r="AI670" s="348"/>
      <c r="AJ670" s="348"/>
      <c r="AK670" s="348"/>
      <c r="AL670" s="348"/>
      <c r="AM670" s="348"/>
      <c r="AN670" s="348"/>
      <c r="AO670" s="348"/>
      <c r="AP670" s="348"/>
      <c r="AQ670" s="348"/>
      <c r="AR670" s="348"/>
      <c r="AS670" s="348"/>
      <c r="AT670" s="348"/>
      <c r="AU670" s="348"/>
      <c r="AV670" s="348"/>
      <c r="AW670" s="348"/>
      <c r="AX670" s="348"/>
      <c r="AY670" s="348"/>
      <c r="AZ670" s="348"/>
      <c r="BA670" s="348"/>
      <c r="BB670" s="348"/>
      <c r="BC670" s="348"/>
      <c r="BD670" s="348"/>
      <c r="BE670" s="348"/>
      <c r="BF670" s="348"/>
      <c r="BG670" s="348"/>
      <c r="BH670" s="348"/>
      <c r="BI670" s="348"/>
      <c r="BJ670" s="348"/>
      <c r="BK670" s="348"/>
      <c r="BL670" s="348"/>
      <c r="BM670" s="348"/>
      <c r="BN670" s="348"/>
      <c r="BO670" s="348"/>
      <c r="BP670" s="348"/>
      <c r="BQ670" s="348"/>
      <c r="BR670" s="348"/>
      <c r="BS670" s="348"/>
      <c r="BT670" s="348"/>
      <c r="BU670" s="348"/>
      <c r="BV670" s="348"/>
      <c r="BW670" s="348"/>
      <c r="BX670" s="348"/>
      <c r="BY670" s="348"/>
      <c r="BZ670" s="348"/>
      <c r="CA670" s="348"/>
      <c r="CB670" s="348"/>
      <c r="CC670" s="348"/>
      <c r="CD670" s="348"/>
      <c r="CE670" s="348"/>
      <c r="CF670" s="348"/>
      <c r="CG670" s="348"/>
      <c r="CH670" s="348"/>
      <c r="CI670" s="348"/>
      <c r="CJ670" s="348"/>
      <c r="CK670" s="348"/>
      <c r="CL670" s="348"/>
      <c r="CM670" s="348"/>
      <c r="CN670" s="348"/>
      <c r="CO670" s="348"/>
      <c r="CP670" s="348"/>
      <c r="CQ670" s="348"/>
      <c r="CR670" s="348"/>
      <c r="CS670" s="348"/>
      <c r="CT670" s="348"/>
      <c r="CU670" s="348"/>
      <c r="CV670" s="348"/>
      <c r="CW670" s="348"/>
      <c r="CX670" s="348"/>
      <c r="CY670" s="348"/>
      <c r="CZ670" s="348"/>
      <c r="DA670" s="348"/>
      <c r="DB670" s="348"/>
      <c r="DC670" s="348"/>
      <c r="DD670" s="348"/>
      <c r="DE670" s="348"/>
      <c r="DF670" s="348"/>
      <c r="DG670" s="348"/>
      <c r="DH670" s="348"/>
      <c r="DI670" s="348"/>
      <c r="DJ670" s="348"/>
      <c r="DK670" s="348"/>
      <c r="DL670" s="348"/>
      <c r="DM670" s="348"/>
      <c r="DN670" s="348"/>
      <c r="DO670" s="348"/>
      <c r="DP670" s="348"/>
      <c r="DQ670" s="348"/>
      <c r="DR670" s="348"/>
      <c r="DS670" s="348"/>
      <c r="DT670" s="348"/>
      <c r="DU670" s="348"/>
      <c r="DV670" s="348"/>
      <c r="DW670" s="348"/>
      <c r="DX670" s="348"/>
      <c r="DY670" s="348"/>
      <c r="DZ670" s="348"/>
      <c r="EA670" s="348"/>
      <c r="EB670" s="348"/>
      <c r="EC670" s="348"/>
      <c r="ED670" s="348"/>
      <c r="EE670" s="348"/>
      <c r="EF670" s="348"/>
      <c r="EG670" s="348"/>
      <c r="EH670" s="348"/>
      <c r="EI670" s="348"/>
      <c r="EJ670" s="348"/>
      <c r="EK670" s="348"/>
      <c r="EL670" s="348"/>
      <c r="EM670" s="348"/>
      <c r="EN670" s="348"/>
      <c r="EO670" s="348"/>
      <c r="EP670" s="348"/>
      <c r="EQ670" s="348"/>
      <c r="ER670" s="348"/>
      <c r="ES670" s="348"/>
      <c r="ET670" s="348"/>
      <c r="EU670" s="348"/>
      <c r="EV670" s="348"/>
      <c r="EW670" s="348"/>
      <c r="EX670" s="348"/>
      <c r="EY670" s="348"/>
      <c r="EZ670" s="348"/>
      <c r="FA670" s="348"/>
      <c r="FB670" s="348"/>
      <c r="FC670" s="348"/>
      <c r="FD670" s="348"/>
      <c r="FE670" s="348"/>
      <c r="FF670" s="348"/>
      <c r="FG670" s="348"/>
      <c r="FH670" s="348"/>
      <c r="FI670" s="348"/>
      <c r="FJ670" s="348"/>
      <c r="FK670" s="348"/>
      <c r="FL670" s="348"/>
      <c r="FM670" s="348"/>
      <c r="FN670" s="348"/>
      <c r="FO670" s="348"/>
      <c r="FP670" s="348"/>
      <c r="FQ670" s="348"/>
      <c r="FR670" s="348"/>
      <c r="FS670" s="348"/>
      <c r="FT670" s="348"/>
      <c r="FU670" s="348"/>
      <c r="FV670" s="348"/>
      <c r="FW670" s="348"/>
      <c r="FX670" s="348"/>
      <c r="FY670" s="348"/>
      <c r="FZ670" s="348"/>
      <c r="GA670" s="348"/>
      <c r="GB670" s="348"/>
      <c r="GC670" s="348"/>
      <c r="GD670" s="348"/>
      <c r="GE670" s="348"/>
      <c r="GF670" s="348"/>
      <c r="GG670" s="348"/>
    </row>
    <row r="671" spans="1:189">
      <c r="A671" s="331"/>
      <c r="B671" s="369"/>
      <c r="D671" s="316"/>
      <c r="G671" s="312"/>
      <c r="I671" s="356"/>
      <c r="U671" s="359"/>
      <c r="V671" s="314"/>
      <c r="W671" s="314"/>
      <c r="X671" s="316"/>
      <c r="Y671" s="314"/>
      <c r="Z671" s="314"/>
      <c r="AG671" s="348"/>
      <c r="AH671" s="348"/>
      <c r="AI671" s="348"/>
      <c r="AJ671" s="348"/>
      <c r="AK671" s="348"/>
      <c r="AL671" s="348"/>
      <c r="AM671" s="348"/>
      <c r="AN671" s="348"/>
      <c r="AO671" s="351"/>
      <c r="AP671" s="351"/>
      <c r="AQ671" s="351"/>
      <c r="AR671" s="351"/>
      <c r="AS671" s="351"/>
      <c r="AT671" s="351"/>
      <c r="AU671" s="351"/>
      <c r="AV671" s="351"/>
      <c r="AW671" s="351"/>
      <c r="AX671" s="351"/>
      <c r="AY671" s="351"/>
      <c r="AZ671" s="351"/>
      <c r="BA671" s="351"/>
      <c r="BB671" s="351"/>
      <c r="BC671" s="351"/>
      <c r="BD671" s="351"/>
      <c r="BE671" s="351"/>
      <c r="BF671" s="351"/>
      <c r="BG671" s="351"/>
      <c r="BH671" s="351"/>
      <c r="BI671" s="351"/>
      <c r="BJ671" s="351"/>
      <c r="BK671" s="351"/>
      <c r="BL671" s="351"/>
      <c r="BM671" s="351"/>
      <c r="BN671" s="351"/>
      <c r="BO671" s="351"/>
      <c r="BP671" s="351"/>
      <c r="BQ671" s="351"/>
      <c r="BR671" s="351"/>
      <c r="BS671" s="351"/>
      <c r="BT671" s="351"/>
      <c r="BU671" s="351"/>
      <c r="BV671" s="351"/>
      <c r="BW671" s="351"/>
      <c r="BX671" s="351"/>
      <c r="BY671" s="351"/>
      <c r="BZ671" s="351"/>
      <c r="CA671" s="351"/>
      <c r="CB671" s="351"/>
      <c r="CC671" s="351"/>
      <c r="CD671" s="351"/>
      <c r="CE671" s="351"/>
      <c r="CF671" s="351"/>
      <c r="CG671" s="351"/>
      <c r="CH671" s="351"/>
      <c r="CI671" s="351"/>
      <c r="CJ671" s="351"/>
      <c r="CK671" s="351"/>
      <c r="CL671" s="351"/>
      <c r="CM671" s="351"/>
      <c r="CN671" s="351"/>
      <c r="CO671" s="351"/>
      <c r="CP671" s="351"/>
      <c r="CQ671" s="351"/>
      <c r="CR671" s="351"/>
      <c r="CS671" s="351"/>
      <c r="CT671" s="351"/>
      <c r="CU671" s="351"/>
      <c r="CV671" s="351"/>
      <c r="CW671" s="351"/>
      <c r="CX671" s="351"/>
      <c r="CY671" s="351"/>
      <c r="CZ671" s="351"/>
      <c r="DA671" s="351"/>
      <c r="DB671" s="351"/>
      <c r="DC671" s="351"/>
      <c r="DD671" s="351"/>
      <c r="DE671" s="351"/>
      <c r="DF671" s="351"/>
      <c r="DG671" s="351"/>
      <c r="DH671" s="351"/>
      <c r="DI671" s="351"/>
      <c r="DJ671" s="351"/>
      <c r="DK671" s="351"/>
      <c r="DL671" s="351"/>
      <c r="DM671" s="351"/>
      <c r="DN671" s="351"/>
      <c r="DO671" s="351"/>
      <c r="DP671" s="351"/>
      <c r="DQ671" s="351"/>
      <c r="DR671" s="351"/>
      <c r="DS671" s="351"/>
      <c r="DT671" s="351"/>
      <c r="DU671" s="351"/>
      <c r="DV671" s="351"/>
      <c r="DW671" s="351"/>
      <c r="DX671" s="351"/>
      <c r="DY671" s="351"/>
      <c r="DZ671" s="351"/>
      <c r="EA671" s="351"/>
      <c r="EB671" s="351"/>
      <c r="EC671" s="351"/>
      <c r="ED671" s="351"/>
      <c r="EE671" s="351"/>
      <c r="EF671" s="351"/>
      <c r="EG671" s="351"/>
      <c r="EH671" s="351"/>
      <c r="EI671" s="351"/>
      <c r="EJ671" s="351"/>
      <c r="EK671" s="351"/>
      <c r="EL671" s="351"/>
      <c r="EM671" s="351"/>
      <c r="EN671" s="351"/>
      <c r="EO671" s="351"/>
      <c r="EP671" s="351"/>
      <c r="EQ671" s="351"/>
      <c r="ER671" s="351"/>
      <c r="ES671" s="351"/>
      <c r="ET671" s="351"/>
      <c r="EU671" s="351"/>
      <c r="EV671" s="351"/>
      <c r="EW671" s="351"/>
      <c r="EX671" s="351"/>
      <c r="EY671" s="351"/>
      <c r="EZ671" s="351"/>
      <c r="FA671" s="351"/>
      <c r="FB671" s="351"/>
      <c r="FC671" s="351"/>
      <c r="FD671" s="351"/>
      <c r="FE671" s="351"/>
      <c r="FF671" s="351"/>
      <c r="FG671" s="351"/>
      <c r="FH671" s="351"/>
      <c r="FI671" s="351"/>
      <c r="FJ671" s="351"/>
      <c r="FK671" s="351"/>
      <c r="FL671" s="351"/>
      <c r="FM671" s="351"/>
      <c r="FN671" s="351"/>
      <c r="FO671" s="351"/>
      <c r="FP671" s="351"/>
      <c r="FQ671" s="351"/>
      <c r="FR671" s="351"/>
      <c r="FS671" s="351"/>
      <c r="FT671" s="351"/>
      <c r="FU671" s="351"/>
      <c r="FV671" s="351"/>
      <c r="FW671" s="351"/>
      <c r="FX671" s="351"/>
      <c r="FY671" s="351"/>
      <c r="FZ671" s="351"/>
      <c r="GA671" s="351"/>
      <c r="GB671" s="351"/>
      <c r="GC671" s="351"/>
      <c r="GD671" s="351"/>
      <c r="GE671" s="351"/>
      <c r="GF671" s="351"/>
      <c r="GG671" s="351"/>
    </row>
    <row r="672" spans="1:189">
      <c r="A672" s="331"/>
      <c r="B672" s="369"/>
      <c r="D672" s="316"/>
      <c r="G672" s="312"/>
      <c r="I672" s="356"/>
      <c r="U672" s="359"/>
      <c r="V672" s="314"/>
      <c r="W672" s="314"/>
      <c r="X672" s="316"/>
      <c r="Y672" s="314"/>
      <c r="Z672" s="314"/>
      <c r="AG672" s="348"/>
      <c r="AH672" s="348"/>
      <c r="AI672" s="348"/>
      <c r="AJ672" s="348"/>
      <c r="AK672" s="348"/>
      <c r="AL672" s="348"/>
      <c r="AM672" s="348"/>
      <c r="AN672" s="348"/>
      <c r="AO672" s="351"/>
      <c r="AP672" s="351"/>
      <c r="AQ672" s="351"/>
      <c r="AR672" s="351"/>
      <c r="AS672" s="351"/>
      <c r="AT672" s="351"/>
      <c r="AU672" s="351"/>
      <c r="AV672" s="351"/>
      <c r="AW672" s="351"/>
      <c r="AX672" s="351"/>
      <c r="AY672" s="351"/>
      <c r="AZ672" s="351"/>
      <c r="BA672" s="351"/>
      <c r="BB672" s="351"/>
      <c r="BC672" s="351"/>
      <c r="BD672" s="351"/>
      <c r="BE672" s="351"/>
      <c r="BF672" s="351"/>
      <c r="BG672" s="351"/>
      <c r="BH672" s="351"/>
      <c r="BI672" s="351"/>
      <c r="BJ672" s="351"/>
      <c r="BK672" s="351"/>
      <c r="BL672" s="351"/>
      <c r="BM672" s="351"/>
      <c r="BN672" s="351"/>
      <c r="BO672" s="351"/>
      <c r="BP672" s="351"/>
      <c r="BQ672" s="351"/>
      <c r="BR672" s="351"/>
      <c r="BS672" s="351"/>
      <c r="BT672" s="351"/>
      <c r="BU672" s="351"/>
      <c r="BV672" s="351"/>
      <c r="BW672" s="351"/>
      <c r="BX672" s="351"/>
      <c r="BY672" s="351"/>
      <c r="BZ672" s="351"/>
      <c r="CA672" s="351"/>
      <c r="CB672" s="351"/>
      <c r="CC672" s="351"/>
      <c r="CD672" s="351"/>
      <c r="CE672" s="351"/>
      <c r="CF672" s="351"/>
      <c r="CG672" s="351"/>
      <c r="CH672" s="351"/>
      <c r="CI672" s="351"/>
      <c r="CJ672" s="351"/>
      <c r="CK672" s="351"/>
      <c r="CL672" s="351"/>
      <c r="CM672" s="351"/>
      <c r="CN672" s="351"/>
      <c r="CO672" s="351"/>
      <c r="CP672" s="351"/>
      <c r="CQ672" s="351"/>
      <c r="CR672" s="351"/>
      <c r="CS672" s="351"/>
      <c r="CT672" s="351"/>
      <c r="CU672" s="351"/>
      <c r="CV672" s="351"/>
      <c r="CW672" s="351"/>
      <c r="CX672" s="351"/>
      <c r="CY672" s="351"/>
      <c r="CZ672" s="351"/>
      <c r="DA672" s="351"/>
      <c r="DB672" s="351"/>
      <c r="DC672" s="351"/>
      <c r="DD672" s="351"/>
      <c r="DE672" s="351"/>
      <c r="DF672" s="351"/>
      <c r="DG672" s="351"/>
      <c r="DH672" s="351"/>
      <c r="DI672" s="351"/>
      <c r="DJ672" s="351"/>
      <c r="DK672" s="351"/>
      <c r="DL672" s="351"/>
      <c r="DM672" s="351"/>
      <c r="DN672" s="351"/>
      <c r="DO672" s="351"/>
      <c r="DP672" s="351"/>
      <c r="DQ672" s="351"/>
      <c r="DR672" s="351"/>
      <c r="DS672" s="351"/>
      <c r="DT672" s="351"/>
      <c r="DU672" s="351"/>
      <c r="DV672" s="351"/>
      <c r="DW672" s="351"/>
      <c r="DX672" s="351"/>
      <c r="DY672" s="351"/>
      <c r="DZ672" s="351"/>
      <c r="EA672" s="351"/>
      <c r="EB672" s="351"/>
      <c r="EC672" s="351"/>
      <c r="ED672" s="351"/>
      <c r="EE672" s="351"/>
      <c r="EF672" s="351"/>
      <c r="EG672" s="351"/>
      <c r="EH672" s="351"/>
      <c r="EI672" s="351"/>
      <c r="EJ672" s="351"/>
      <c r="EK672" s="351"/>
      <c r="EL672" s="351"/>
      <c r="EM672" s="351"/>
      <c r="EN672" s="351"/>
      <c r="EO672" s="351"/>
      <c r="EP672" s="351"/>
      <c r="EQ672" s="351"/>
      <c r="ER672" s="351"/>
      <c r="ES672" s="351"/>
      <c r="ET672" s="351"/>
      <c r="EU672" s="351"/>
      <c r="EV672" s="351"/>
      <c r="EW672" s="351"/>
      <c r="EX672" s="351"/>
      <c r="EY672" s="351"/>
      <c r="EZ672" s="351"/>
      <c r="FA672" s="351"/>
      <c r="FB672" s="351"/>
      <c r="FC672" s="351"/>
      <c r="FD672" s="351"/>
      <c r="FE672" s="351"/>
      <c r="FF672" s="351"/>
      <c r="FG672" s="351"/>
      <c r="FH672" s="351"/>
      <c r="FI672" s="351"/>
      <c r="FJ672" s="351"/>
      <c r="FK672" s="351"/>
      <c r="FL672" s="351"/>
      <c r="FM672" s="351"/>
      <c r="FN672" s="351"/>
      <c r="FO672" s="351"/>
      <c r="FP672" s="351"/>
      <c r="FQ672" s="351"/>
      <c r="FR672" s="351"/>
      <c r="FS672" s="351"/>
      <c r="FT672" s="351"/>
      <c r="FU672" s="351"/>
      <c r="FV672" s="351"/>
      <c r="FW672" s="351"/>
      <c r="FX672" s="351"/>
      <c r="FY672" s="351"/>
      <c r="FZ672" s="351"/>
      <c r="GA672" s="351"/>
      <c r="GB672" s="351"/>
      <c r="GC672" s="351"/>
      <c r="GD672" s="351"/>
      <c r="GE672" s="351"/>
      <c r="GF672" s="351"/>
      <c r="GG672" s="351"/>
    </row>
    <row r="673" spans="1:189">
      <c r="A673" s="331"/>
      <c r="B673" s="369"/>
      <c r="C673" s="369"/>
      <c r="F673" s="319"/>
      <c r="I673" s="405"/>
      <c r="AG673" s="348"/>
      <c r="AH673" s="348"/>
      <c r="AI673" s="348"/>
      <c r="AJ673" s="348"/>
      <c r="AK673" s="348"/>
      <c r="AL673" s="348"/>
      <c r="AM673" s="348"/>
      <c r="AN673" s="348"/>
      <c r="AO673" s="351"/>
      <c r="AP673" s="351"/>
      <c r="AQ673" s="351"/>
      <c r="AR673" s="351"/>
      <c r="AS673" s="351"/>
      <c r="AT673" s="351"/>
      <c r="AU673" s="351"/>
      <c r="AV673" s="351"/>
      <c r="AW673" s="351"/>
      <c r="AX673" s="351"/>
      <c r="AY673" s="351"/>
      <c r="AZ673" s="351"/>
      <c r="BA673" s="351"/>
      <c r="BB673" s="351"/>
      <c r="BC673" s="351"/>
      <c r="BD673" s="351"/>
      <c r="BE673" s="351"/>
      <c r="BF673" s="351"/>
      <c r="BG673" s="351"/>
      <c r="BH673" s="351"/>
      <c r="BI673" s="351"/>
      <c r="BJ673" s="351"/>
      <c r="BK673" s="351"/>
      <c r="BL673" s="351"/>
      <c r="BM673" s="351"/>
      <c r="BN673" s="351"/>
      <c r="BO673" s="351"/>
      <c r="BP673" s="351"/>
      <c r="BQ673" s="351"/>
      <c r="BR673" s="351"/>
      <c r="BS673" s="351"/>
      <c r="BT673" s="351"/>
      <c r="BU673" s="351"/>
      <c r="BV673" s="351"/>
      <c r="BW673" s="351"/>
      <c r="BX673" s="351"/>
      <c r="BY673" s="351"/>
      <c r="BZ673" s="351"/>
      <c r="CA673" s="351"/>
      <c r="CB673" s="351"/>
      <c r="CC673" s="351"/>
      <c r="CD673" s="351"/>
      <c r="CE673" s="351"/>
      <c r="CF673" s="351"/>
      <c r="CG673" s="351"/>
      <c r="CH673" s="351"/>
      <c r="CI673" s="351"/>
      <c r="CJ673" s="351"/>
      <c r="CK673" s="351"/>
      <c r="CL673" s="351"/>
      <c r="CM673" s="351"/>
      <c r="CN673" s="351"/>
      <c r="CO673" s="351"/>
      <c r="CP673" s="351"/>
      <c r="CQ673" s="351"/>
      <c r="CR673" s="351"/>
      <c r="CS673" s="351"/>
      <c r="CT673" s="351"/>
      <c r="CU673" s="351"/>
      <c r="CV673" s="351"/>
      <c r="CW673" s="351"/>
      <c r="CX673" s="351"/>
      <c r="CY673" s="351"/>
      <c r="CZ673" s="351"/>
      <c r="DA673" s="351"/>
      <c r="DB673" s="351"/>
      <c r="DC673" s="351"/>
      <c r="DD673" s="351"/>
      <c r="DE673" s="351"/>
      <c r="DF673" s="351"/>
      <c r="DG673" s="351"/>
      <c r="DH673" s="351"/>
      <c r="DI673" s="351"/>
      <c r="DJ673" s="351"/>
      <c r="DK673" s="351"/>
      <c r="DL673" s="351"/>
      <c r="DM673" s="351"/>
      <c r="DN673" s="351"/>
      <c r="DO673" s="351"/>
      <c r="DP673" s="351"/>
      <c r="DQ673" s="351"/>
      <c r="DR673" s="351"/>
      <c r="DS673" s="351"/>
      <c r="DT673" s="351"/>
      <c r="DU673" s="351"/>
      <c r="DV673" s="351"/>
      <c r="DW673" s="351"/>
      <c r="DX673" s="351"/>
      <c r="DY673" s="351"/>
      <c r="DZ673" s="351"/>
      <c r="EA673" s="351"/>
      <c r="EB673" s="351"/>
      <c r="EC673" s="351"/>
      <c r="ED673" s="351"/>
      <c r="EE673" s="351"/>
      <c r="EF673" s="351"/>
      <c r="EG673" s="351"/>
      <c r="EH673" s="351"/>
      <c r="EI673" s="351"/>
      <c r="EJ673" s="351"/>
      <c r="EK673" s="351"/>
      <c r="EL673" s="351"/>
      <c r="EM673" s="351"/>
      <c r="EN673" s="351"/>
      <c r="EO673" s="351"/>
      <c r="EP673" s="351"/>
      <c r="EQ673" s="351"/>
      <c r="ER673" s="351"/>
      <c r="ES673" s="351"/>
      <c r="ET673" s="351"/>
      <c r="EU673" s="351"/>
      <c r="EV673" s="351"/>
      <c r="EW673" s="351"/>
      <c r="EX673" s="351"/>
      <c r="EY673" s="351"/>
      <c r="EZ673" s="351"/>
      <c r="FA673" s="351"/>
      <c r="FB673" s="351"/>
      <c r="FC673" s="351"/>
      <c r="FD673" s="351"/>
      <c r="FE673" s="351"/>
      <c r="FF673" s="351"/>
      <c r="FG673" s="351"/>
      <c r="FH673" s="351"/>
      <c r="FI673" s="351"/>
      <c r="FJ673" s="351"/>
      <c r="FK673" s="351"/>
      <c r="FL673" s="351"/>
      <c r="FM673" s="351"/>
      <c r="FN673" s="351"/>
      <c r="FO673" s="351"/>
      <c r="FP673" s="351"/>
      <c r="FQ673" s="351"/>
      <c r="FR673" s="351"/>
      <c r="FS673" s="351"/>
      <c r="FT673" s="351"/>
      <c r="FU673" s="351"/>
      <c r="FV673" s="351"/>
      <c r="FW673" s="351"/>
      <c r="FX673" s="351"/>
      <c r="FY673" s="351"/>
      <c r="FZ673" s="351"/>
      <c r="GA673" s="351"/>
      <c r="GB673" s="351"/>
      <c r="GC673" s="351"/>
      <c r="GD673" s="351"/>
      <c r="GE673" s="351"/>
      <c r="GF673" s="351"/>
      <c r="GG673" s="351"/>
    </row>
    <row r="674" spans="1:189">
      <c r="A674" s="331"/>
      <c r="B674" s="369"/>
      <c r="C674" s="346"/>
      <c r="D674" s="316"/>
      <c r="E674" s="346"/>
      <c r="F674" s="319"/>
      <c r="I674" s="330"/>
    </row>
    <row r="675" spans="1:189">
      <c r="A675" s="331"/>
      <c r="B675" s="369"/>
      <c r="C675" s="346"/>
      <c r="D675" s="316"/>
      <c r="E675" s="346"/>
      <c r="F675" s="319"/>
      <c r="I675" s="330"/>
    </row>
    <row r="676" spans="1:189">
      <c r="A676" s="331"/>
      <c r="B676" s="369"/>
      <c r="C676" s="346"/>
      <c r="D676" s="316"/>
      <c r="F676" s="319"/>
    </row>
    <row r="677" spans="1:189">
      <c r="A677" s="331"/>
      <c r="B677" s="369"/>
      <c r="C677" s="346"/>
      <c r="D677" s="316"/>
      <c r="E677" s="346"/>
      <c r="F677" s="319"/>
      <c r="I677" s="330"/>
    </row>
    <row r="678" spans="1:189">
      <c r="A678" s="331"/>
      <c r="B678" s="369"/>
      <c r="C678" s="346"/>
      <c r="D678" s="316"/>
      <c r="E678" s="346"/>
      <c r="F678" s="319"/>
      <c r="I678" s="330"/>
    </row>
    <row r="679" spans="1:189">
      <c r="A679" s="331"/>
      <c r="B679" s="369"/>
      <c r="C679" s="346"/>
      <c r="D679" s="316"/>
      <c r="E679" s="346"/>
      <c r="F679" s="319"/>
      <c r="I679" s="330"/>
    </row>
    <row r="680" spans="1:189">
      <c r="A680" s="331"/>
      <c r="B680" s="369"/>
      <c r="C680" s="346"/>
      <c r="D680" s="316"/>
      <c r="E680" s="346"/>
      <c r="F680" s="319"/>
      <c r="I680" s="330"/>
    </row>
    <row r="681" spans="1:189">
      <c r="A681" s="331"/>
      <c r="B681" s="369"/>
      <c r="C681" s="346"/>
      <c r="D681" s="316"/>
      <c r="E681" s="346"/>
      <c r="F681" s="319"/>
      <c r="I681" s="330"/>
    </row>
    <row r="682" spans="1:189">
      <c r="A682" s="331"/>
      <c r="B682" s="369"/>
      <c r="C682" s="346"/>
      <c r="D682" s="316"/>
      <c r="F682" s="319"/>
      <c r="I682" s="330"/>
    </row>
    <row r="683" spans="1:189">
      <c r="A683" s="331"/>
      <c r="B683" s="369"/>
      <c r="C683" s="346"/>
      <c r="D683" s="316"/>
      <c r="F683" s="319"/>
      <c r="I683" s="330"/>
    </row>
    <row r="684" spans="1:189">
      <c r="A684" s="331"/>
      <c r="B684" s="369"/>
      <c r="C684" s="346"/>
      <c r="D684" s="316"/>
      <c r="E684" s="346"/>
      <c r="F684" s="319"/>
      <c r="I684" s="330"/>
    </row>
    <row r="685" spans="1:189">
      <c r="A685" s="331"/>
      <c r="B685" s="369"/>
      <c r="C685" s="346"/>
      <c r="D685" s="316"/>
      <c r="E685" s="346"/>
      <c r="F685" s="319"/>
      <c r="I685" s="330"/>
    </row>
    <row r="686" spans="1:189">
      <c r="A686" s="331"/>
      <c r="B686" s="369"/>
      <c r="C686" s="346"/>
      <c r="D686" s="316"/>
      <c r="E686" s="346"/>
      <c r="F686" s="319"/>
      <c r="I686" s="330"/>
    </row>
    <row r="687" spans="1:189">
      <c r="A687" s="331"/>
      <c r="B687" s="369"/>
      <c r="C687" s="376"/>
      <c r="D687" s="316"/>
      <c r="E687" s="346"/>
      <c r="F687" s="319"/>
      <c r="I687" s="330"/>
    </row>
    <row r="688" spans="1:189" s="354" customFormat="1">
      <c r="A688" s="331"/>
      <c r="B688" s="369"/>
      <c r="C688" s="369"/>
      <c r="D688" s="316"/>
      <c r="E688" s="314"/>
      <c r="F688" s="316"/>
      <c r="G688" s="314"/>
      <c r="H688" s="314"/>
      <c r="I688" s="356"/>
      <c r="J688" s="330"/>
      <c r="K688" s="330"/>
      <c r="L688" s="330"/>
      <c r="M688" s="330"/>
      <c r="N688" s="318"/>
      <c r="O688" s="314"/>
      <c r="P688" s="637"/>
      <c r="Q688" s="637"/>
      <c r="R688" s="646"/>
      <c r="S688" s="637"/>
      <c r="T688" s="636"/>
      <c r="U688" s="314"/>
      <c r="V688" s="314"/>
      <c r="W688" s="314"/>
      <c r="X688" s="316"/>
      <c r="Y688" s="314"/>
      <c r="Z688" s="314"/>
      <c r="AA688" s="312"/>
      <c r="AB688" s="312"/>
      <c r="AC688" s="312"/>
      <c r="AD688" s="312"/>
      <c r="AE688" s="312"/>
      <c r="AF688" s="312"/>
      <c r="AG688" s="312"/>
      <c r="AH688" s="312"/>
      <c r="AI688" s="312"/>
      <c r="AJ688" s="312"/>
      <c r="AK688" s="312"/>
      <c r="AL688" s="312"/>
      <c r="AM688" s="312"/>
      <c r="AN688" s="312"/>
      <c r="AO688" s="312"/>
      <c r="AP688" s="312"/>
      <c r="AQ688" s="312"/>
      <c r="AR688" s="312"/>
      <c r="AS688" s="312"/>
      <c r="AT688" s="312"/>
      <c r="AU688" s="312"/>
      <c r="AV688" s="312"/>
      <c r="AW688" s="312"/>
      <c r="AX688" s="312"/>
      <c r="AY688" s="312"/>
      <c r="AZ688" s="312"/>
      <c r="BA688" s="312"/>
      <c r="BB688" s="312"/>
      <c r="BC688" s="312"/>
      <c r="BD688" s="312"/>
      <c r="BE688" s="312"/>
      <c r="BF688" s="312"/>
      <c r="BG688" s="312"/>
      <c r="BH688" s="312"/>
      <c r="BI688" s="312"/>
      <c r="BJ688" s="312"/>
      <c r="BK688" s="312"/>
      <c r="BL688" s="312"/>
      <c r="BM688" s="312"/>
      <c r="BN688" s="312"/>
      <c r="BO688" s="312"/>
      <c r="BP688" s="312"/>
      <c r="BQ688" s="312"/>
      <c r="BR688" s="312"/>
      <c r="BS688" s="312"/>
      <c r="BT688" s="312"/>
      <c r="BU688" s="312"/>
      <c r="BV688" s="312"/>
      <c r="BW688" s="312"/>
      <c r="BX688" s="312"/>
      <c r="BY688" s="312"/>
      <c r="BZ688" s="312"/>
      <c r="CA688" s="312"/>
      <c r="CB688" s="312"/>
      <c r="CC688" s="312"/>
      <c r="CD688" s="312"/>
      <c r="CE688" s="312"/>
      <c r="CF688" s="312"/>
      <c r="CG688" s="312"/>
      <c r="CH688" s="312"/>
      <c r="CI688" s="312"/>
      <c r="CJ688" s="312"/>
      <c r="CK688" s="312"/>
      <c r="CL688" s="312"/>
      <c r="CM688" s="312"/>
      <c r="CN688" s="312"/>
      <c r="CO688" s="312"/>
      <c r="CP688" s="312"/>
      <c r="CQ688" s="312"/>
      <c r="CR688" s="312"/>
      <c r="CS688" s="312"/>
      <c r="CT688" s="312"/>
      <c r="CU688" s="312"/>
      <c r="CV688" s="312"/>
      <c r="CW688" s="312"/>
      <c r="CX688" s="312"/>
      <c r="CY688" s="312"/>
      <c r="CZ688" s="312"/>
      <c r="DA688" s="312"/>
      <c r="DB688" s="312"/>
      <c r="DC688" s="312"/>
      <c r="DD688" s="312"/>
      <c r="DE688" s="312"/>
      <c r="DF688" s="312"/>
      <c r="DG688" s="312"/>
      <c r="DH688" s="312"/>
      <c r="DI688" s="312"/>
      <c r="DJ688" s="312"/>
      <c r="DK688" s="312"/>
      <c r="DL688" s="312"/>
      <c r="DM688" s="312"/>
      <c r="DN688" s="312"/>
      <c r="DO688" s="312"/>
      <c r="DP688" s="312"/>
      <c r="DQ688" s="312"/>
      <c r="DR688" s="312"/>
      <c r="DS688" s="312"/>
      <c r="DT688" s="312"/>
      <c r="DU688" s="312"/>
      <c r="DV688" s="312"/>
      <c r="DW688" s="312"/>
      <c r="DX688" s="312"/>
      <c r="DY688" s="312"/>
      <c r="DZ688" s="312"/>
      <c r="EA688" s="312"/>
      <c r="EB688" s="312"/>
      <c r="EC688" s="312"/>
      <c r="ED688" s="312"/>
      <c r="EE688" s="312"/>
      <c r="EF688" s="312"/>
      <c r="EG688" s="312"/>
      <c r="EH688" s="312"/>
      <c r="EI688" s="312"/>
      <c r="EJ688" s="312"/>
      <c r="EK688" s="312"/>
      <c r="EL688" s="312"/>
      <c r="EM688" s="312"/>
      <c r="EN688" s="312"/>
      <c r="EO688" s="312"/>
      <c r="EP688" s="312"/>
      <c r="EQ688" s="312"/>
      <c r="ER688" s="312"/>
      <c r="ES688" s="312"/>
      <c r="ET688" s="312"/>
      <c r="EU688" s="312"/>
      <c r="EV688" s="312"/>
      <c r="EW688" s="312"/>
      <c r="EX688" s="312"/>
      <c r="EY688" s="312"/>
      <c r="EZ688" s="312"/>
      <c r="FA688" s="312"/>
      <c r="FB688" s="312"/>
      <c r="FC688" s="312"/>
      <c r="FD688" s="312"/>
      <c r="FE688" s="312"/>
      <c r="FF688" s="312"/>
      <c r="FG688" s="312"/>
      <c r="FH688" s="312"/>
      <c r="FI688" s="312"/>
      <c r="FJ688" s="312"/>
      <c r="FK688" s="312"/>
      <c r="FL688" s="312"/>
      <c r="FM688" s="312"/>
      <c r="FN688" s="312"/>
      <c r="FO688" s="312"/>
      <c r="FP688" s="312"/>
      <c r="FQ688" s="312"/>
      <c r="FR688" s="312"/>
      <c r="FS688" s="312"/>
      <c r="FT688" s="312"/>
      <c r="FU688" s="312"/>
      <c r="FV688" s="312"/>
      <c r="FW688" s="312"/>
      <c r="FX688" s="312"/>
      <c r="FY688" s="312"/>
      <c r="FZ688" s="312"/>
      <c r="GA688" s="312"/>
      <c r="GB688" s="312"/>
      <c r="GC688" s="312"/>
      <c r="GD688" s="312"/>
      <c r="GE688" s="312"/>
      <c r="GF688" s="312"/>
      <c r="GG688" s="312"/>
    </row>
    <row r="689" spans="1:189">
      <c r="A689" s="331"/>
      <c r="B689" s="369"/>
      <c r="C689" s="346"/>
      <c r="D689" s="316"/>
      <c r="F689" s="319"/>
      <c r="I689" s="406"/>
      <c r="AG689" s="348"/>
      <c r="AH689" s="348"/>
      <c r="AI689" s="348"/>
      <c r="AJ689" s="348"/>
      <c r="AK689" s="348"/>
      <c r="AL689" s="348"/>
      <c r="AM689" s="348"/>
      <c r="AN689" s="348"/>
      <c r="AO689" s="348"/>
      <c r="AP689" s="348"/>
      <c r="AQ689" s="348"/>
      <c r="AR689" s="348"/>
      <c r="AS689" s="348"/>
      <c r="AT689" s="348"/>
      <c r="AU689" s="348"/>
      <c r="AV689" s="348"/>
      <c r="AW689" s="348"/>
      <c r="AX689" s="348"/>
      <c r="AY689" s="348"/>
      <c r="AZ689" s="348"/>
      <c r="BA689" s="348"/>
      <c r="BB689" s="348"/>
      <c r="BC689" s="348"/>
      <c r="BD689" s="348"/>
      <c r="BE689" s="348"/>
      <c r="BF689" s="348"/>
      <c r="BG689" s="348"/>
      <c r="BH689" s="348"/>
      <c r="BI689" s="348"/>
      <c r="BJ689" s="348"/>
      <c r="BK689" s="348"/>
      <c r="BL689" s="348"/>
      <c r="BM689" s="348"/>
      <c r="BN689" s="348"/>
      <c r="BO689" s="348"/>
      <c r="BP689" s="348"/>
      <c r="BQ689" s="348"/>
      <c r="BR689" s="348"/>
      <c r="BS689" s="348"/>
      <c r="BT689" s="348"/>
      <c r="BU689" s="348"/>
      <c r="BV689" s="348"/>
      <c r="BW689" s="348"/>
      <c r="BX689" s="348"/>
      <c r="BY689" s="348"/>
      <c r="BZ689" s="348"/>
      <c r="CA689" s="348"/>
      <c r="CB689" s="348"/>
      <c r="CC689" s="348"/>
      <c r="CD689" s="348"/>
      <c r="CE689" s="348"/>
      <c r="CF689" s="348"/>
      <c r="CG689" s="348"/>
      <c r="CH689" s="348"/>
      <c r="CI689" s="348"/>
      <c r="CJ689" s="348"/>
      <c r="CK689" s="348"/>
      <c r="CL689" s="348"/>
      <c r="CM689" s="348"/>
      <c r="CN689" s="348"/>
      <c r="CO689" s="348"/>
      <c r="CP689" s="348"/>
      <c r="CQ689" s="348"/>
      <c r="CR689" s="348"/>
      <c r="CS689" s="348"/>
      <c r="CT689" s="348"/>
      <c r="CU689" s="348"/>
      <c r="CV689" s="348"/>
      <c r="CW689" s="348"/>
      <c r="CX689" s="348"/>
      <c r="CY689" s="348"/>
      <c r="CZ689" s="348"/>
      <c r="DA689" s="348"/>
      <c r="DB689" s="348"/>
      <c r="DC689" s="348"/>
      <c r="DD689" s="348"/>
      <c r="DE689" s="348"/>
      <c r="DF689" s="348"/>
      <c r="DG689" s="348"/>
      <c r="DH689" s="348"/>
      <c r="DI689" s="348"/>
      <c r="DJ689" s="348"/>
      <c r="DK689" s="348"/>
      <c r="DL689" s="348"/>
      <c r="DM689" s="348"/>
      <c r="DN689" s="348"/>
      <c r="DO689" s="348"/>
      <c r="DP689" s="348"/>
      <c r="DQ689" s="348"/>
      <c r="DR689" s="348"/>
      <c r="DS689" s="348"/>
      <c r="DT689" s="348"/>
      <c r="DU689" s="348"/>
      <c r="DV689" s="348"/>
      <c r="DW689" s="348"/>
      <c r="DX689" s="348"/>
      <c r="DY689" s="348"/>
      <c r="DZ689" s="348"/>
      <c r="EA689" s="348"/>
      <c r="EB689" s="348"/>
      <c r="EC689" s="348"/>
      <c r="ED689" s="348"/>
      <c r="EE689" s="348"/>
      <c r="EF689" s="348"/>
      <c r="EG689" s="348"/>
      <c r="EH689" s="348"/>
      <c r="EI689" s="348"/>
      <c r="EJ689" s="348"/>
      <c r="EK689" s="348"/>
      <c r="EL689" s="348"/>
      <c r="EM689" s="348"/>
      <c r="EN689" s="348"/>
      <c r="EO689" s="348"/>
      <c r="EP689" s="348"/>
      <c r="EQ689" s="348"/>
      <c r="ER689" s="348"/>
      <c r="ES689" s="348"/>
      <c r="ET689" s="348"/>
      <c r="EU689" s="348"/>
      <c r="EV689" s="348"/>
      <c r="EW689" s="348"/>
      <c r="EX689" s="348"/>
      <c r="EY689" s="348"/>
      <c r="EZ689" s="348"/>
      <c r="FA689" s="348"/>
      <c r="FB689" s="348"/>
      <c r="FC689" s="348"/>
      <c r="FD689" s="348"/>
      <c r="FE689" s="348"/>
      <c r="FF689" s="348"/>
      <c r="FG689" s="348"/>
      <c r="FH689" s="348"/>
      <c r="FI689" s="348"/>
      <c r="FJ689" s="348"/>
      <c r="FK689" s="348"/>
      <c r="FL689" s="348"/>
      <c r="FM689" s="348"/>
      <c r="FN689" s="348"/>
      <c r="FO689" s="348"/>
      <c r="FP689" s="348"/>
      <c r="FQ689" s="348"/>
      <c r="FR689" s="348"/>
      <c r="FS689" s="348"/>
      <c r="FT689" s="348"/>
      <c r="FU689" s="348"/>
      <c r="FV689" s="348"/>
      <c r="FW689" s="348"/>
      <c r="FX689" s="348"/>
      <c r="FY689" s="348"/>
      <c r="FZ689" s="348"/>
      <c r="GA689" s="348"/>
      <c r="GB689" s="348"/>
      <c r="GC689" s="348"/>
      <c r="GD689" s="348"/>
      <c r="GE689" s="348"/>
      <c r="GF689" s="348"/>
      <c r="GG689" s="348"/>
    </row>
    <row r="690" spans="1:189">
      <c r="A690" s="331"/>
      <c r="B690" s="369"/>
      <c r="C690" s="346"/>
      <c r="D690" s="316"/>
      <c r="F690" s="319"/>
      <c r="I690" s="406"/>
      <c r="AG690" s="348"/>
      <c r="AH690" s="348"/>
      <c r="AI690" s="348"/>
      <c r="AJ690" s="348"/>
      <c r="AK690" s="348"/>
      <c r="AL690" s="348"/>
      <c r="AM690" s="348"/>
      <c r="AN690" s="348"/>
      <c r="AO690" s="351"/>
      <c r="AP690" s="351"/>
      <c r="AQ690" s="351"/>
      <c r="AR690" s="351"/>
      <c r="AS690" s="351"/>
      <c r="AT690" s="351"/>
      <c r="AU690" s="351"/>
      <c r="AV690" s="351"/>
      <c r="AW690" s="351"/>
      <c r="AX690" s="351"/>
      <c r="AY690" s="351"/>
      <c r="AZ690" s="351"/>
      <c r="BA690" s="351"/>
      <c r="BB690" s="351"/>
      <c r="BC690" s="351"/>
      <c r="BD690" s="351"/>
      <c r="BE690" s="351"/>
      <c r="BF690" s="351"/>
      <c r="BG690" s="351"/>
      <c r="BH690" s="351"/>
      <c r="BI690" s="351"/>
      <c r="BJ690" s="351"/>
      <c r="BK690" s="351"/>
      <c r="BL690" s="351"/>
      <c r="BM690" s="351"/>
      <c r="BN690" s="351"/>
      <c r="BO690" s="351"/>
      <c r="BP690" s="351"/>
      <c r="BQ690" s="351"/>
      <c r="BR690" s="351"/>
      <c r="BS690" s="351"/>
      <c r="BT690" s="351"/>
      <c r="BU690" s="351"/>
      <c r="BV690" s="351"/>
      <c r="BW690" s="351"/>
      <c r="BX690" s="351"/>
      <c r="BY690" s="351"/>
      <c r="BZ690" s="351"/>
      <c r="CA690" s="351"/>
      <c r="CB690" s="351"/>
      <c r="CC690" s="351"/>
      <c r="CD690" s="351"/>
      <c r="CE690" s="351"/>
      <c r="CF690" s="351"/>
      <c r="CG690" s="351"/>
      <c r="CH690" s="351"/>
      <c r="CI690" s="351"/>
      <c r="CJ690" s="351"/>
      <c r="CK690" s="351"/>
      <c r="CL690" s="351"/>
      <c r="CM690" s="351"/>
      <c r="CN690" s="351"/>
      <c r="CO690" s="351"/>
      <c r="CP690" s="351"/>
      <c r="CQ690" s="351"/>
      <c r="CR690" s="351"/>
      <c r="CS690" s="351"/>
      <c r="CT690" s="351"/>
      <c r="CU690" s="351"/>
      <c r="CV690" s="351"/>
      <c r="CW690" s="351"/>
      <c r="CX690" s="351"/>
      <c r="CY690" s="351"/>
      <c r="CZ690" s="351"/>
      <c r="DA690" s="351"/>
      <c r="DB690" s="351"/>
      <c r="DC690" s="351"/>
      <c r="DD690" s="351"/>
      <c r="DE690" s="351"/>
      <c r="DF690" s="351"/>
      <c r="DG690" s="351"/>
      <c r="DH690" s="351"/>
      <c r="DI690" s="351"/>
      <c r="DJ690" s="351"/>
      <c r="DK690" s="351"/>
      <c r="DL690" s="351"/>
      <c r="DM690" s="351"/>
      <c r="DN690" s="351"/>
      <c r="DO690" s="351"/>
      <c r="DP690" s="351"/>
      <c r="DQ690" s="351"/>
      <c r="DR690" s="351"/>
      <c r="DS690" s="351"/>
      <c r="DT690" s="351"/>
      <c r="DU690" s="351"/>
      <c r="DV690" s="351"/>
      <c r="DW690" s="351"/>
      <c r="DX690" s="351"/>
      <c r="DY690" s="351"/>
      <c r="DZ690" s="351"/>
      <c r="EA690" s="351"/>
      <c r="EB690" s="351"/>
      <c r="EC690" s="351"/>
      <c r="ED690" s="351"/>
      <c r="EE690" s="351"/>
      <c r="EF690" s="351"/>
      <c r="EG690" s="351"/>
      <c r="EH690" s="351"/>
      <c r="EI690" s="351"/>
      <c r="EJ690" s="351"/>
      <c r="EK690" s="351"/>
      <c r="EL690" s="351"/>
      <c r="EM690" s="351"/>
      <c r="EN690" s="351"/>
      <c r="EO690" s="351"/>
      <c r="EP690" s="351"/>
      <c r="EQ690" s="351"/>
      <c r="ER690" s="351"/>
      <c r="ES690" s="351"/>
      <c r="ET690" s="351"/>
      <c r="EU690" s="351"/>
      <c r="EV690" s="351"/>
      <c r="EW690" s="351"/>
      <c r="EX690" s="351"/>
      <c r="EY690" s="351"/>
      <c r="EZ690" s="351"/>
      <c r="FA690" s="351"/>
      <c r="FB690" s="351"/>
      <c r="FC690" s="351"/>
      <c r="FD690" s="351"/>
      <c r="FE690" s="351"/>
      <c r="FF690" s="351"/>
      <c r="FG690" s="351"/>
      <c r="FH690" s="351"/>
      <c r="FI690" s="351"/>
      <c r="FJ690" s="351"/>
      <c r="FK690" s="351"/>
      <c r="FL690" s="351"/>
      <c r="FM690" s="351"/>
      <c r="FN690" s="351"/>
      <c r="FO690" s="351"/>
      <c r="FP690" s="351"/>
      <c r="FQ690" s="351"/>
      <c r="FR690" s="351"/>
      <c r="FS690" s="351"/>
      <c r="FT690" s="351"/>
      <c r="FU690" s="351"/>
      <c r="FV690" s="351"/>
      <c r="FW690" s="351"/>
      <c r="FX690" s="351"/>
      <c r="FY690" s="351"/>
      <c r="FZ690" s="351"/>
      <c r="GA690" s="351"/>
      <c r="GB690" s="351"/>
      <c r="GC690" s="351"/>
      <c r="GD690" s="351"/>
      <c r="GE690" s="351"/>
      <c r="GF690" s="351"/>
      <c r="GG690" s="351"/>
    </row>
    <row r="691" spans="1:189">
      <c r="A691" s="331"/>
      <c r="B691" s="369"/>
      <c r="C691" s="346"/>
      <c r="D691" s="316"/>
      <c r="F691" s="319"/>
      <c r="I691" s="330"/>
    </row>
    <row r="692" spans="1:189">
      <c r="A692" s="331"/>
      <c r="B692" s="376"/>
      <c r="C692" s="376"/>
      <c r="D692" s="316"/>
      <c r="F692" s="319"/>
      <c r="I692" s="330"/>
      <c r="P692" s="646"/>
      <c r="AG692" s="355"/>
      <c r="AH692" s="355"/>
      <c r="AI692" s="355"/>
      <c r="AJ692" s="355"/>
      <c r="AK692" s="355"/>
      <c r="AL692" s="355"/>
      <c r="AM692" s="355"/>
      <c r="AN692" s="355"/>
      <c r="AO692" s="355"/>
      <c r="AP692" s="355"/>
      <c r="AQ692" s="355"/>
      <c r="AR692" s="355"/>
      <c r="AS692" s="355"/>
      <c r="AT692" s="355"/>
      <c r="AU692" s="355"/>
      <c r="AV692" s="355"/>
      <c r="AW692" s="355"/>
      <c r="AX692" s="355"/>
      <c r="AY692" s="355"/>
      <c r="AZ692" s="355"/>
      <c r="BA692" s="355"/>
      <c r="BB692" s="355"/>
      <c r="BC692" s="355"/>
      <c r="BD692" s="355"/>
      <c r="BE692" s="355"/>
      <c r="BF692" s="355"/>
      <c r="BG692" s="355"/>
      <c r="BH692" s="355"/>
      <c r="BI692" s="355"/>
      <c r="BJ692" s="355"/>
      <c r="BK692" s="355"/>
      <c r="BL692" s="355"/>
      <c r="BM692" s="355"/>
      <c r="BN692" s="355"/>
      <c r="BO692" s="355"/>
      <c r="BP692" s="355"/>
      <c r="BQ692" s="355"/>
      <c r="BR692" s="355"/>
      <c r="BS692" s="355"/>
      <c r="BT692" s="355"/>
      <c r="BU692" s="355"/>
      <c r="BV692" s="355"/>
      <c r="BW692" s="355"/>
      <c r="BX692" s="355"/>
      <c r="BY692" s="355"/>
      <c r="BZ692" s="355"/>
      <c r="CA692" s="355"/>
      <c r="CB692" s="355"/>
      <c r="CC692" s="355"/>
      <c r="CD692" s="355"/>
      <c r="CE692" s="355"/>
      <c r="CF692" s="355"/>
      <c r="CG692" s="355"/>
      <c r="CH692" s="355"/>
      <c r="CI692" s="355"/>
      <c r="CJ692" s="355"/>
      <c r="CK692" s="355"/>
      <c r="CL692" s="355"/>
      <c r="CM692" s="355"/>
      <c r="CN692" s="355"/>
      <c r="CO692" s="355"/>
      <c r="CP692" s="355"/>
      <c r="CQ692" s="355"/>
      <c r="CR692" s="355"/>
      <c r="CS692" s="355"/>
      <c r="CT692" s="355"/>
      <c r="CU692" s="355"/>
      <c r="CV692" s="355"/>
      <c r="CW692" s="355"/>
      <c r="CX692" s="355"/>
      <c r="CY692" s="355"/>
      <c r="CZ692" s="355"/>
      <c r="DA692" s="355"/>
      <c r="DB692" s="355"/>
      <c r="DC692" s="355"/>
      <c r="DD692" s="355"/>
      <c r="DE692" s="355"/>
      <c r="DF692" s="355"/>
      <c r="DG692" s="355"/>
      <c r="DH692" s="355"/>
      <c r="DI692" s="355"/>
      <c r="DJ692" s="355"/>
      <c r="DK692" s="355"/>
      <c r="DL692" s="355"/>
      <c r="DM692" s="355"/>
      <c r="DN692" s="355"/>
      <c r="DO692" s="355"/>
      <c r="DP692" s="355"/>
      <c r="DQ692" s="355"/>
      <c r="DR692" s="355"/>
      <c r="DS692" s="355"/>
      <c r="DT692" s="355"/>
      <c r="DU692" s="355"/>
      <c r="DV692" s="355"/>
      <c r="DW692" s="355"/>
      <c r="DX692" s="355"/>
      <c r="DY692" s="355"/>
      <c r="DZ692" s="355"/>
      <c r="EA692" s="355"/>
      <c r="EB692" s="355"/>
      <c r="EC692" s="355"/>
      <c r="ED692" s="355"/>
      <c r="EE692" s="355"/>
      <c r="EF692" s="355"/>
      <c r="EG692" s="355"/>
      <c r="EH692" s="355"/>
      <c r="EI692" s="355"/>
      <c r="EJ692" s="355"/>
      <c r="EK692" s="355"/>
      <c r="EL692" s="355"/>
      <c r="EM692" s="355"/>
      <c r="EN692" s="355"/>
      <c r="EO692" s="355"/>
      <c r="EP692" s="355"/>
      <c r="EQ692" s="355"/>
      <c r="ER692" s="355"/>
      <c r="ES692" s="355"/>
      <c r="ET692" s="355"/>
      <c r="EU692" s="355"/>
      <c r="EV692" s="355"/>
      <c r="EW692" s="355"/>
      <c r="EX692" s="355"/>
      <c r="EY692" s="355"/>
      <c r="EZ692" s="355"/>
      <c r="FA692" s="355"/>
      <c r="FB692" s="355"/>
      <c r="FC692" s="355"/>
      <c r="FD692" s="355"/>
      <c r="FE692" s="355"/>
      <c r="FF692" s="355"/>
      <c r="FG692" s="355"/>
      <c r="FH692" s="355"/>
      <c r="FI692" s="355"/>
      <c r="FJ692" s="355"/>
      <c r="FK692" s="355"/>
      <c r="FL692" s="355"/>
      <c r="FM692" s="355"/>
      <c r="FN692" s="355"/>
      <c r="FO692" s="355"/>
      <c r="FP692" s="355"/>
      <c r="FQ692" s="355"/>
      <c r="FR692" s="355"/>
      <c r="FS692" s="355"/>
      <c r="FT692" s="355"/>
      <c r="FU692" s="355"/>
      <c r="FV692" s="355"/>
      <c r="FW692" s="355"/>
      <c r="FX692" s="355"/>
      <c r="FY692" s="355"/>
      <c r="FZ692" s="355"/>
      <c r="GA692" s="355"/>
      <c r="GB692" s="355"/>
      <c r="GC692" s="355"/>
      <c r="GD692" s="355"/>
      <c r="GE692" s="355"/>
      <c r="GF692" s="355"/>
      <c r="GG692" s="355"/>
    </row>
    <row r="693" spans="1:189">
      <c r="A693" s="331"/>
      <c r="B693" s="376"/>
      <c r="C693" s="376"/>
      <c r="D693" s="316"/>
      <c r="F693" s="319"/>
      <c r="I693" s="330"/>
      <c r="P693" s="646"/>
    </row>
    <row r="694" spans="1:189">
      <c r="A694" s="331"/>
      <c r="B694" s="346"/>
      <c r="C694" s="346"/>
      <c r="D694" s="316"/>
      <c r="F694" s="319"/>
      <c r="P694" s="646"/>
      <c r="AG694" s="348"/>
      <c r="AH694" s="348"/>
      <c r="AI694" s="348"/>
      <c r="AJ694" s="348"/>
      <c r="AK694" s="348"/>
      <c r="AL694" s="348"/>
      <c r="AM694" s="348"/>
      <c r="AN694" s="348"/>
      <c r="AO694" s="351"/>
      <c r="AP694" s="351"/>
      <c r="AQ694" s="351"/>
      <c r="AR694" s="351"/>
      <c r="AS694" s="351"/>
      <c r="AT694" s="351"/>
      <c r="AU694" s="351"/>
      <c r="AV694" s="351"/>
      <c r="AW694" s="351"/>
      <c r="AX694" s="351"/>
      <c r="AY694" s="351"/>
      <c r="AZ694" s="351"/>
      <c r="BA694" s="351"/>
      <c r="BB694" s="351"/>
      <c r="BC694" s="351"/>
      <c r="BD694" s="351"/>
      <c r="BE694" s="351"/>
      <c r="BF694" s="351"/>
      <c r="BG694" s="351"/>
      <c r="BH694" s="351"/>
      <c r="BI694" s="351"/>
      <c r="BJ694" s="351"/>
      <c r="BK694" s="351"/>
      <c r="BL694" s="351"/>
      <c r="BM694" s="351"/>
      <c r="BN694" s="351"/>
      <c r="BO694" s="351"/>
      <c r="BP694" s="351"/>
      <c r="BQ694" s="351"/>
      <c r="BR694" s="351"/>
      <c r="BS694" s="351"/>
      <c r="BT694" s="351"/>
      <c r="BU694" s="351"/>
      <c r="BV694" s="351"/>
      <c r="BW694" s="351"/>
      <c r="BX694" s="351"/>
      <c r="BY694" s="351"/>
      <c r="BZ694" s="351"/>
      <c r="CA694" s="351"/>
      <c r="CB694" s="351"/>
      <c r="CC694" s="351"/>
      <c r="CD694" s="351"/>
      <c r="CE694" s="351"/>
      <c r="CF694" s="351"/>
      <c r="CG694" s="351"/>
      <c r="CH694" s="351"/>
      <c r="CI694" s="351"/>
      <c r="CJ694" s="351"/>
      <c r="CK694" s="351"/>
      <c r="CL694" s="351"/>
      <c r="CM694" s="351"/>
      <c r="CN694" s="351"/>
      <c r="CO694" s="351"/>
      <c r="CP694" s="351"/>
      <c r="CQ694" s="351"/>
      <c r="CR694" s="351"/>
      <c r="CS694" s="351"/>
      <c r="CT694" s="351"/>
      <c r="CU694" s="351"/>
      <c r="CV694" s="351"/>
      <c r="CW694" s="351"/>
      <c r="CX694" s="351"/>
      <c r="CY694" s="351"/>
      <c r="CZ694" s="351"/>
      <c r="DA694" s="351"/>
      <c r="DB694" s="351"/>
      <c r="DC694" s="351"/>
      <c r="DD694" s="351"/>
      <c r="DE694" s="351"/>
      <c r="DF694" s="351"/>
      <c r="DG694" s="351"/>
      <c r="DH694" s="351"/>
      <c r="DI694" s="351"/>
      <c r="DJ694" s="351"/>
      <c r="DK694" s="351"/>
      <c r="DL694" s="351"/>
      <c r="DM694" s="351"/>
      <c r="DN694" s="351"/>
      <c r="DO694" s="351"/>
      <c r="DP694" s="351"/>
      <c r="DQ694" s="351"/>
      <c r="DR694" s="351"/>
      <c r="DS694" s="351"/>
      <c r="DT694" s="351"/>
      <c r="DU694" s="351"/>
      <c r="DV694" s="351"/>
      <c r="DW694" s="351"/>
      <c r="DX694" s="351"/>
      <c r="DY694" s="351"/>
      <c r="DZ694" s="351"/>
      <c r="EA694" s="351"/>
      <c r="EB694" s="351"/>
      <c r="EC694" s="351"/>
      <c r="ED694" s="351"/>
      <c r="EE694" s="351"/>
      <c r="EF694" s="351"/>
      <c r="EG694" s="351"/>
      <c r="EH694" s="351"/>
      <c r="EI694" s="351"/>
      <c r="EJ694" s="351"/>
      <c r="EK694" s="351"/>
      <c r="EL694" s="351"/>
      <c r="EM694" s="351"/>
      <c r="EN694" s="351"/>
      <c r="EO694" s="351"/>
      <c r="EP694" s="351"/>
      <c r="EQ694" s="351"/>
      <c r="ER694" s="351"/>
      <c r="ES694" s="351"/>
      <c r="ET694" s="351"/>
      <c r="EU694" s="351"/>
      <c r="EV694" s="351"/>
      <c r="EW694" s="351"/>
      <c r="EX694" s="351"/>
      <c r="EY694" s="351"/>
      <c r="EZ694" s="351"/>
      <c r="FA694" s="351"/>
      <c r="FB694" s="351"/>
      <c r="FC694" s="351"/>
      <c r="FD694" s="351"/>
      <c r="FE694" s="351"/>
      <c r="FF694" s="351"/>
      <c r="FG694" s="351"/>
      <c r="FH694" s="351"/>
      <c r="FI694" s="351"/>
      <c r="FJ694" s="351"/>
      <c r="FK694" s="351"/>
      <c r="FL694" s="351"/>
      <c r="FM694" s="351"/>
      <c r="FN694" s="351"/>
      <c r="FO694" s="351"/>
      <c r="FP694" s="351"/>
      <c r="FQ694" s="351"/>
      <c r="FR694" s="351"/>
      <c r="FS694" s="351"/>
      <c r="FT694" s="351"/>
      <c r="FU694" s="351"/>
      <c r="FV694" s="351"/>
      <c r="FW694" s="351"/>
      <c r="FX694" s="351"/>
      <c r="FY694" s="351"/>
      <c r="FZ694" s="351"/>
      <c r="GA694" s="351"/>
      <c r="GB694" s="351"/>
      <c r="GC694" s="351"/>
      <c r="GD694" s="351"/>
      <c r="GE694" s="351"/>
      <c r="GF694" s="351"/>
      <c r="GG694" s="351"/>
    </row>
    <row r="695" spans="1:189">
      <c r="A695" s="331"/>
      <c r="B695" s="346"/>
      <c r="C695" s="346"/>
      <c r="D695" s="316"/>
      <c r="F695" s="319"/>
      <c r="P695" s="646"/>
      <c r="AG695" s="348"/>
      <c r="AH695" s="348"/>
      <c r="AI695" s="348"/>
      <c r="AJ695" s="348"/>
      <c r="AK695" s="348"/>
      <c r="AL695" s="348"/>
      <c r="AM695" s="348"/>
      <c r="AN695" s="348"/>
      <c r="AO695" s="351"/>
      <c r="AP695" s="351"/>
      <c r="AQ695" s="351"/>
      <c r="AR695" s="351"/>
      <c r="AS695" s="351"/>
      <c r="AT695" s="351"/>
      <c r="AU695" s="351"/>
      <c r="AV695" s="351"/>
      <c r="AW695" s="351"/>
      <c r="AX695" s="351"/>
      <c r="AY695" s="351"/>
      <c r="AZ695" s="351"/>
      <c r="BA695" s="351"/>
      <c r="BB695" s="351"/>
      <c r="BC695" s="351"/>
      <c r="BD695" s="351"/>
      <c r="BE695" s="351"/>
      <c r="BF695" s="351"/>
      <c r="BG695" s="351"/>
      <c r="BH695" s="351"/>
      <c r="BI695" s="351"/>
      <c r="BJ695" s="351"/>
      <c r="BK695" s="351"/>
      <c r="BL695" s="351"/>
      <c r="BM695" s="351"/>
      <c r="BN695" s="351"/>
      <c r="BO695" s="351"/>
      <c r="BP695" s="351"/>
      <c r="BQ695" s="351"/>
      <c r="BR695" s="351"/>
      <c r="BS695" s="351"/>
      <c r="BT695" s="351"/>
      <c r="BU695" s="351"/>
      <c r="BV695" s="351"/>
      <c r="BW695" s="351"/>
      <c r="BX695" s="351"/>
      <c r="BY695" s="351"/>
      <c r="BZ695" s="351"/>
      <c r="CA695" s="351"/>
      <c r="CB695" s="351"/>
      <c r="CC695" s="351"/>
      <c r="CD695" s="351"/>
      <c r="CE695" s="351"/>
      <c r="CF695" s="351"/>
      <c r="CG695" s="351"/>
      <c r="CH695" s="351"/>
      <c r="CI695" s="351"/>
      <c r="CJ695" s="351"/>
      <c r="CK695" s="351"/>
      <c r="CL695" s="351"/>
      <c r="CM695" s="351"/>
      <c r="CN695" s="351"/>
      <c r="CO695" s="351"/>
      <c r="CP695" s="351"/>
      <c r="CQ695" s="351"/>
      <c r="CR695" s="351"/>
      <c r="CS695" s="351"/>
      <c r="CT695" s="351"/>
      <c r="CU695" s="351"/>
      <c r="CV695" s="351"/>
      <c r="CW695" s="351"/>
      <c r="CX695" s="351"/>
      <c r="CY695" s="351"/>
      <c r="CZ695" s="351"/>
      <c r="DA695" s="351"/>
      <c r="DB695" s="351"/>
      <c r="DC695" s="351"/>
      <c r="DD695" s="351"/>
      <c r="DE695" s="351"/>
      <c r="DF695" s="351"/>
      <c r="DG695" s="351"/>
      <c r="DH695" s="351"/>
      <c r="DI695" s="351"/>
      <c r="DJ695" s="351"/>
      <c r="DK695" s="351"/>
      <c r="DL695" s="351"/>
      <c r="DM695" s="351"/>
      <c r="DN695" s="351"/>
      <c r="DO695" s="351"/>
      <c r="DP695" s="351"/>
      <c r="DQ695" s="351"/>
      <c r="DR695" s="351"/>
      <c r="DS695" s="351"/>
      <c r="DT695" s="351"/>
      <c r="DU695" s="351"/>
      <c r="DV695" s="351"/>
      <c r="DW695" s="351"/>
      <c r="DX695" s="351"/>
      <c r="DY695" s="351"/>
      <c r="DZ695" s="351"/>
      <c r="EA695" s="351"/>
      <c r="EB695" s="351"/>
      <c r="EC695" s="351"/>
      <c r="ED695" s="351"/>
      <c r="EE695" s="351"/>
      <c r="EF695" s="351"/>
      <c r="EG695" s="351"/>
      <c r="EH695" s="351"/>
      <c r="EI695" s="351"/>
      <c r="EJ695" s="351"/>
      <c r="EK695" s="351"/>
      <c r="EL695" s="351"/>
      <c r="EM695" s="351"/>
      <c r="EN695" s="351"/>
      <c r="EO695" s="351"/>
      <c r="EP695" s="351"/>
      <c r="EQ695" s="351"/>
      <c r="ER695" s="351"/>
      <c r="ES695" s="351"/>
      <c r="ET695" s="351"/>
      <c r="EU695" s="351"/>
      <c r="EV695" s="351"/>
      <c r="EW695" s="351"/>
      <c r="EX695" s="351"/>
      <c r="EY695" s="351"/>
      <c r="EZ695" s="351"/>
      <c r="FA695" s="351"/>
      <c r="FB695" s="351"/>
      <c r="FC695" s="351"/>
      <c r="FD695" s="351"/>
      <c r="FE695" s="351"/>
      <c r="FF695" s="351"/>
      <c r="FG695" s="351"/>
      <c r="FH695" s="351"/>
      <c r="FI695" s="351"/>
      <c r="FJ695" s="351"/>
      <c r="FK695" s="351"/>
      <c r="FL695" s="351"/>
      <c r="FM695" s="351"/>
      <c r="FN695" s="351"/>
      <c r="FO695" s="351"/>
      <c r="FP695" s="351"/>
      <c r="FQ695" s="351"/>
      <c r="FR695" s="351"/>
      <c r="FS695" s="351"/>
      <c r="FT695" s="351"/>
      <c r="FU695" s="351"/>
      <c r="FV695" s="351"/>
      <c r="FW695" s="351"/>
      <c r="FX695" s="351"/>
      <c r="FY695" s="351"/>
      <c r="FZ695" s="351"/>
      <c r="GA695" s="351"/>
      <c r="GB695" s="351"/>
      <c r="GC695" s="351"/>
      <c r="GD695" s="351"/>
      <c r="GE695" s="351"/>
      <c r="GF695" s="351"/>
      <c r="GG695" s="351"/>
    </row>
    <row r="696" spans="1:189">
      <c r="A696" s="331"/>
      <c r="B696" s="346"/>
      <c r="C696" s="346"/>
      <c r="D696" s="316"/>
      <c r="F696" s="319"/>
      <c r="P696" s="646"/>
      <c r="AG696" s="348"/>
      <c r="AH696" s="348"/>
      <c r="AI696" s="348"/>
      <c r="AJ696" s="348"/>
      <c r="AK696" s="348"/>
      <c r="AL696" s="348"/>
      <c r="AM696" s="348"/>
      <c r="AN696" s="348"/>
      <c r="AO696" s="351"/>
      <c r="AP696" s="351"/>
      <c r="AQ696" s="351"/>
      <c r="AR696" s="351"/>
      <c r="AS696" s="351"/>
      <c r="AT696" s="351"/>
      <c r="AU696" s="351"/>
      <c r="AV696" s="351"/>
      <c r="AW696" s="351"/>
      <c r="AX696" s="351"/>
      <c r="AY696" s="351"/>
      <c r="AZ696" s="351"/>
      <c r="BA696" s="351"/>
      <c r="BB696" s="351"/>
      <c r="BC696" s="351"/>
      <c r="BD696" s="351"/>
      <c r="BE696" s="351"/>
      <c r="BF696" s="351"/>
      <c r="BG696" s="351"/>
      <c r="BH696" s="351"/>
      <c r="BI696" s="351"/>
      <c r="BJ696" s="351"/>
      <c r="BK696" s="351"/>
      <c r="BL696" s="351"/>
      <c r="BM696" s="351"/>
      <c r="BN696" s="351"/>
      <c r="BO696" s="351"/>
      <c r="BP696" s="351"/>
      <c r="BQ696" s="351"/>
      <c r="BR696" s="351"/>
      <c r="BS696" s="351"/>
      <c r="BT696" s="351"/>
      <c r="BU696" s="351"/>
      <c r="BV696" s="351"/>
      <c r="BW696" s="351"/>
      <c r="BX696" s="351"/>
      <c r="BY696" s="351"/>
      <c r="BZ696" s="351"/>
      <c r="CA696" s="351"/>
      <c r="CB696" s="351"/>
      <c r="CC696" s="351"/>
      <c r="CD696" s="351"/>
      <c r="CE696" s="351"/>
      <c r="CF696" s="351"/>
      <c r="CG696" s="351"/>
      <c r="CH696" s="351"/>
      <c r="CI696" s="351"/>
      <c r="CJ696" s="351"/>
      <c r="CK696" s="351"/>
      <c r="CL696" s="351"/>
      <c r="CM696" s="351"/>
      <c r="CN696" s="351"/>
      <c r="CO696" s="351"/>
      <c r="CP696" s="351"/>
      <c r="CQ696" s="351"/>
      <c r="CR696" s="351"/>
      <c r="CS696" s="351"/>
      <c r="CT696" s="351"/>
      <c r="CU696" s="351"/>
      <c r="CV696" s="351"/>
      <c r="CW696" s="351"/>
      <c r="CX696" s="351"/>
      <c r="CY696" s="351"/>
      <c r="CZ696" s="351"/>
      <c r="DA696" s="351"/>
      <c r="DB696" s="351"/>
      <c r="DC696" s="351"/>
      <c r="DD696" s="351"/>
      <c r="DE696" s="351"/>
      <c r="DF696" s="351"/>
      <c r="DG696" s="351"/>
      <c r="DH696" s="351"/>
      <c r="DI696" s="351"/>
      <c r="DJ696" s="351"/>
      <c r="DK696" s="351"/>
      <c r="DL696" s="351"/>
      <c r="DM696" s="351"/>
      <c r="DN696" s="351"/>
      <c r="DO696" s="351"/>
      <c r="DP696" s="351"/>
      <c r="DQ696" s="351"/>
      <c r="DR696" s="351"/>
      <c r="DS696" s="351"/>
      <c r="DT696" s="351"/>
      <c r="DU696" s="351"/>
      <c r="DV696" s="351"/>
      <c r="DW696" s="351"/>
      <c r="DX696" s="351"/>
      <c r="DY696" s="351"/>
      <c r="DZ696" s="351"/>
      <c r="EA696" s="351"/>
      <c r="EB696" s="351"/>
      <c r="EC696" s="351"/>
      <c r="ED696" s="351"/>
      <c r="EE696" s="351"/>
      <c r="EF696" s="351"/>
      <c r="EG696" s="351"/>
      <c r="EH696" s="351"/>
      <c r="EI696" s="351"/>
      <c r="EJ696" s="351"/>
      <c r="EK696" s="351"/>
      <c r="EL696" s="351"/>
      <c r="EM696" s="351"/>
      <c r="EN696" s="351"/>
      <c r="EO696" s="351"/>
      <c r="EP696" s="351"/>
      <c r="EQ696" s="351"/>
      <c r="ER696" s="351"/>
      <c r="ES696" s="351"/>
      <c r="ET696" s="351"/>
      <c r="EU696" s="351"/>
      <c r="EV696" s="351"/>
      <c r="EW696" s="351"/>
      <c r="EX696" s="351"/>
      <c r="EY696" s="351"/>
      <c r="EZ696" s="351"/>
      <c r="FA696" s="351"/>
      <c r="FB696" s="351"/>
      <c r="FC696" s="351"/>
      <c r="FD696" s="351"/>
      <c r="FE696" s="351"/>
      <c r="FF696" s="351"/>
      <c r="FG696" s="351"/>
      <c r="FH696" s="351"/>
      <c r="FI696" s="351"/>
      <c r="FJ696" s="351"/>
      <c r="FK696" s="351"/>
      <c r="FL696" s="351"/>
      <c r="FM696" s="351"/>
      <c r="FN696" s="351"/>
      <c r="FO696" s="351"/>
      <c r="FP696" s="351"/>
      <c r="FQ696" s="351"/>
      <c r="FR696" s="351"/>
      <c r="FS696" s="351"/>
      <c r="FT696" s="351"/>
      <c r="FU696" s="351"/>
      <c r="FV696" s="351"/>
      <c r="FW696" s="351"/>
      <c r="FX696" s="351"/>
      <c r="FY696" s="351"/>
      <c r="FZ696" s="351"/>
      <c r="GA696" s="351"/>
      <c r="GB696" s="351"/>
      <c r="GC696" s="351"/>
      <c r="GD696" s="351"/>
      <c r="GE696" s="351"/>
      <c r="GF696" s="351"/>
      <c r="GG696" s="351"/>
    </row>
    <row r="697" spans="1:189">
      <c r="A697" s="331"/>
      <c r="B697" s="346"/>
      <c r="C697" s="346"/>
      <c r="D697" s="316"/>
      <c r="P697" s="646"/>
    </row>
    <row r="698" spans="1:189">
      <c r="A698" s="331"/>
      <c r="B698" s="346"/>
      <c r="C698" s="346"/>
      <c r="D698" s="316"/>
      <c r="P698" s="646"/>
    </row>
    <row r="699" spans="1:189">
      <c r="A699" s="331"/>
      <c r="B699" s="346"/>
      <c r="C699" s="346"/>
      <c r="D699" s="316"/>
      <c r="P699" s="646"/>
      <c r="AG699" s="348"/>
      <c r="AH699" s="348"/>
      <c r="AI699" s="348"/>
      <c r="AJ699" s="348"/>
      <c r="AK699" s="348"/>
      <c r="AL699" s="348"/>
      <c r="AM699" s="348"/>
      <c r="AN699" s="348"/>
      <c r="AO699" s="351"/>
      <c r="AP699" s="351"/>
      <c r="AQ699" s="351"/>
      <c r="AR699" s="351"/>
      <c r="AS699" s="351"/>
      <c r="AT699" s="351"/>
      <c r="AU699" s="351"/>
      <c r="AV699" s="351"/>
      <c r="AW699" s="351"/>
      <c r="AX699" s="351"/>
      <c r="AY699" s="351"/>
      <c r="AZ699" s="351"/>
      <c r="BA699" s="351"/>
      <c r="BB699" s="351"/>
      <c r="BC699" s="351"/>
      <c r="BD699" s="351"/>
      <c r="BE699" s="351"/>
      <c r="BF699" s="351"/>
      <c r="BG699" s="351"/>
      <c r="BH699" s="351"/>
      <c r="BI699" s="351"/>
      <c r="BJ699" s="351"/>
      <c r="BK699" s="351"/>
      <c r="BL699" s="351"/>
      <c r="BM699" s="351"/>
      <c r="BN699" s="351"/>
      <c r="BO699" s="351"/>
      <c r="BP699" s="351"/>
      <c r="BQ699" s="351"/>
      <c r="BR699" s="351"/>
      <c r="BS699" s="351"/>
      <c r="BT699" s="351"/>
      <c r="BU699" s="351"/>
      <c r="BV699" s="351"/>
      <c r="BW699" s="351"/>
      <c r="BX699" s="351"/>
      <c r="BY699" s="351"/>
      <c r="BZ699" s="351"/>
      <c r="CA699" s="351"/>
      <c r="CB699" s="351"/>
      <c r="CC699" s="351"/>
      <c r="CD699" s="351"/>
      <c r="CE699" s="351"/>
      <c r="CF699" s="351"/>
      <c r="CG699" s="351"/>
      <c r="CH699" s="351"/>
      <c r="CI699" s="351"/>
      <c r="CJ699" s="351"/>
      <c r="CK699" s="351"/>
      <c r="CL699" s="351"/>
      <c r="CM699" s="351"/>
      <c r="CN699" s="351"/>
      <c r="CO699" s="351"/>
      <c r="CP699" s="351"/>
      <c r="CQ699" s="351"/>
      <c r="CR699" s="351"/>
      <c r="CS699" s="351"/>
      <c r="CT699" s="351"/>
      <c r="CU699" s="351"/>
      <c r="CV699" s="351"/>
      <c r="CW699" s="351"/>
      <c r="CX699" s="351"/>
      <c r="CY699" s="351"/>
      <c r="CZ699" s="351"/>
      <c r="DA699" s="351"/>
      <c r="DB699" s="351"/>
      <c r="DC699" s="351"/>
      <c r="DD699" s="351"/>
      <c r="DE699" s="351"/>
      <c r="DF699" s="351"/>
      <c r="DG699" s="351"/>
      <c r="DH699" s="351"/>
      <c r="DI699" s="351"/>
      <c r="DJ699" s="351"/>
      <c r="DK699" s="351"/>
      <c r="DL699" s="351"/>
      <c r="DM699" s="351"/>
      <c r="DN699" s="351"/>
      <c r="DO699" s="351"/>
      <c r="DP699" s="351"/>
      <c r="DQ699" s="351"/>
      <c r="DR699" s="351"/>
      <c r="DS699" s="351"/>
      <c r="DT699" s="351"/>
      <c r="DU699" s="351"/>
      <c r="DV699" s="351"/>
      <c r="DW699" s="351"/>
      <c r="DX699" s="351"/>
      <c r="DY699" s="351"/>
      <c r="DZ699" s="351"/>
      <c r="EA699" s="351"/>
      <c r="EB699" s="351"/>
      <c r="EC699" s="351"/>
      <c r="ED699" s="351"/>
      <c r="EE699" s="351"/>
      <c r="EF699" s="351"/>
      <c r="EG699" s="351"/>
      <c r="EH699" s="351"/>
      <c r="EI699" s="351"/>
      <c r="EJ699" s="351"/>
      <c r="EK699" s="351"/>
      <c r="EL699" s="351"/>
      <c r="EM699" s="351"/>
      <c r="EN699" s="351"/>
      <c r="EO699" s="351"/>
      <c r="EP699" s="351"/>
      <c r="EQ699" s="351"/>
      <c r="ER699" s="351"/>
      <c r="ES699" s="351"/>
      <c r="ET699" s="351"/>
      <c r="EU699" s="351"/>
      <c r="EV699" s="351"/>
      <c r="EW699" s="351"/>
      <c r="EX699" s="351"/>
      <c r="EY699" s="351"/>
      <c r="EZ699" s="351"/>
      <c r="FA699" s="351"/>
      <c r="FB699" s="351"/>
      <c r="FC699" s="351"/>
      <c r="FD699" s="351"/>
      <c r="FE699" s="351"/>
      <c r="FF699" s="351"/>
      <c r="FG699" s="351"/>
      <c r="FH699" s="351"/>
      <c r="FI699" s="351"/>
      <c r="FJ699" s="351"/>
      <c r="FK699" s="351"/>
      <c r="FL699" s="351"/>
      <c r="FM699" s="351"/>
      <c r="FN699" s="351"/>
      <c r="FO699" s="351"/>
      <c r="FP699" s="351"/>
      <c r="FQ699" s="351"/>
      <c r="FR699" s="351"/>
      <c r="FS699" s="351"/>
      <c r="FT699" s="351"/>
      <c r="FU699" s="351"/>
      <c r="FV699" s="351"/>
      <c r="FW699" s="351"/>
      <c r="FX699" s="351"/>
      <c r="FY699" s="351"/>
      <c r="FZ699" s="351"/>
      <c r="GA699" s="351"/>
      <c r="GB699" s="351"/>
      <c r="GC699" s="351"/>
      <c r="GD699" s="351"/>
      <c r="GE699" s="351"/>
      <c r="GF699" s="351"/>
      <c r="GG699" s="351"/>
    </row>
    <row r="700" spans="1:189" s="355" customFormat="1">
      <c r="A700" s="331"/>
      <c r="B700" s="346"/>
      <c r="C700" s="346"/>
      <c r="D700" s="316"/>
      <c r="E700" s="314"/>
      <c r="F700" s="316"/>
      <c r="G700" s="314"/>
      <c r="H700" s="314"/>
      <c r="I700" s="312"/>
      <c r="J700" s="330"/>
      <c r="K700" s="330"/>
      <c r="L700" s="330"/>
      <c r="M700" s="330"/>
      <c r="N700" s="318"/>
      <c r="O700" s="314"/>
      <c r="P700" s="646"/>
      <c r="Q700" s="637"/>
      <c r="R700" s="638"/>
      <c r="S700" s="637"/>
      <c r="T700" s="636"/>
      <c r="U700" s="312"/>
      <c r="V700" s="312"/>
      <c r="W700" s="312"/>
      <c r="X700" s="312"/>
      <c r="Y700" s="312"/>
      <c r="Z700" s="312"/>
      <c r="AA700" s="312"/>
      <c r="AB700" s="312"/>
      <c r="AC700" s="312"/>
      <c r="AD700" s="312"/>
      <c r="AE700" s="312"/>
      <c r="AF700" s="312"/>
      <c r="AG700" s="312"/>
      <c r="AH700" s="312"/>
      <c r="AI700" s="312"/>
      <c r="AJ700" s="312"/>
      <c r="AK700" s="312"/>
      <c r="AL700" s="312"/>
      <c r="AM700" s="312"/>
      <c r="AN700" s="312"/>
      <c r="AO700" s="312"/>
      <c r="AP700" s="312"/>
      <c r="AQ700" s="312"/>
      <c r="AR700" s="312"/>
      <c r="AS700" s="312"/>
      <c r="AT700" s="312"/>
      <c r="AU700" s="312"/>
      <c r="AV700" s="312"/>
      <c r="AW700" s="312"/>
      <c r="AX700" s="312"/>
      <c r="AY700" s="312"/>
      <c r="AZ700" s="312"/>
      <c r="BA700" s="312"/>
      <c r="BB700" s="312"/>
      <c r="BC700" s="312"/>
      <c r="BD700" s="312"/>
      <c r="BE700" s="312"/>
      <c r="BF700" s="312"/>
      <c r="BG700" s="312"/>
      <c r="BH700" s="312"/>
      <c r="BI700" s="312"/>
      <c r="BJ700" s="312"/>
      <c r="BK700" s="312"/>
      <c r="BL700" s="312"/>
      <c r="BM700" s="312"/>
      <c r="BN700" s="312"/>
      <c r="BO700" s="312"/>
      <c r="BP700" s="312"/>
      <c r="BQ700" s="312"/>
      <c r="BR700" s="312"/>
      <c r="BS700" s="312"/>
      <c r="BT700" s="312"/>
      <c r="BU700" s="312"/>
      <c r="BV700" s="312"/>
      <c r="BW700" s="312"/>
      <c r="BX700" s="312"/>
      <c r="BY700" s="312"/>
      <c r="BZ700" s="312"/>
      <c r="CA700" s="312"/>
      <c r="CB700" s="312"/>
      <c r="CC700" s="312"/>
      <c r="CD700" s="312"/>
      <c r="CE700" s="312"/>
      <c r="CF700" s="312"/>
      <c r="CG700" s="312"/>
      <c r="CH700" s="312"/>
      <c r="CI700" s="312"/>
      <c r="CJ700" s="312"/>
      <c r="CK700" s="312"/>
      <c r="CL700" s="312"/>
      <c r="CM700" s="312"/>
      <c r="CN700" s="312"/>
      <c r="CO700" s="312"/>
      <c r="CP700" s="312"/>
      <c r="CQ700" s="312"/>
      <c r="CR700" s="312"/>
      <c r="CS700" s="312"/>
      <c r="CT700" s="312"/>
      <c r="CU700" s="312"/>
      <c r="CV700" s="312"/>
      <c r="CW700" s="312"/>
      <c r="CX700" s="312"/>
      <c r="CY700" s="312"/>
      <c r="CZ700" s="312"/>
      <c r="DA700" s="312"/>
      <c r="DB700" s="312"/>
      <c r="DC700" s="312"/>
      <c r="DD700" s="312"/>
      <c r="DE700" s="312"/>
      <c r="DF700" s="312"/>
      <c r="DG700" s="312"/>
      <c r="DH700" s="312"/>
      <c r="DI700" s="312"/>
      <c r="DJ700" s="312"/>
      <c r="DK700" s="312"/>
      <c r="DL700" s="312"/>
      <c r="DM700" s="312"/>
      <c r="DN700" s="312"/>
      <c r="DO700" s="312"/>
      <c r="DP700" s="312"/>
      <c r="DQ700" s="312"/>
      <c r="DR700" s="312"/>
      <c r="DS700" s="312"/>
      <c r="DT700" s="312"/>
      <c r="DU700" s="312"/>
      <c r="DV700" s="312"/>
      <c r="DW700" s="312"/>
      <c r="DX700" s="312"/>
      <c r="DY700" s="312"/>
      <c r="DZ700" s="312"/>
      <c r="EA700" s="312"/>
      <c r="EB700" s="312"/>
      <c r="EC700" s="312"/>
      <c r="ED700" s="312"/>
      <c r="EE700" s="312"/>
      <c r="EF700" s="312"/>
      <c r="EG700" s="312"/>
      <c r="EH700" s="312"/>
      <c r="EI700" s="312"/>
      <c r="EJ700" s="312"/>
      <c r="EK700" s="312"/>
      <c r="EL700" s="312"/>
      <c r="EM700" s="312"/>
      <c r="EN700" s="312"/>
      <c r="EO700" s="312"/>
      <c r="EP700" s="312"/>
      <c r="EQ700" s="312"/>
      <c r="ER700" s="312"/>
      <c r="ES700" s="312"/>
      <c r="ET700" s="312"/>
      <c r="EU700" s="312"/>
      <c r="EV700" s="312"/>
      <c r="EW700" s="312"/>
      <c r="EX700" s="312"/>
      <c r="EY700" s="312"/>
      <c r="EZ700" s="312"/>
      <c r="FA700" s="312"/>
      <c r="FB700" s="312"/>
      <c r="FC700" s="312"/>
      <c r="FD700" s="312"/>
      <c r="FE700" s="312"/>
      <c r="FF700" s="312"/>
      <c r="FG700" s="312"/>
      <c r="FH700" s="312"/>
      <c r="FI700" s="312"/>
      <c r="FJ700" s="312"/>
      <c r="FK700" s="312"/>
      <c r="FL700" s="312"/>
      <c r="FM700" s="312"/>
      <c r="FN700" s="312"/>
      <c r="FO700" s="312"/>
      <c r="FP700" s="312"/>
      <c r="FQ700" s="312"/>
      <c r="FR700" s="312"/>
      <c r="FS700" s="312"/>
      <c r="FT700" s="312"/>
      <c r="FU700" s="312"/>
      <c r="FV700" s="312"/>
      <c r="FW700" s="312"/>
      <c r="FX700" s="312"/>
      <c r="FY700" s="312"/>
      <c r="FZ700" s="312"/>
      <c r="GA700" s="312"/>
      <c r="GB700" s="312"/>
      <c r="GC700" s="312"/>
      <c r="GD700" s="312"/>
      <c r="GE700" s="312"/>
      <c r="GF700" s="312"/>
      <c r="GG700" s="312"/>
    </row>
    <row r="701" spans="1:189" s="391" customFormat="1">
      <c r="A701" s="385"/>
      <c r="B701" s="386"/>
      <c r="C701" s="386"/>
      <c r="D701" s="388"/>
      <c r="E701" s="387"/>
      <c r="F701" s="388"/>
      <c r="G701" s="387"/>
      <c r="H701" s="387"/>
      <c r="J701" s="390"/>
      <c r="K701" s="390"/>
      <c r="L701" s="390"/>
      <c r="M701" s="390"/>
      <c r="N701" s="318"/>
      <c r="O701" s="387"/>
      <c r="P701" s="658"/>
      <c r="Q701" s="655"/>
      <c r="R701" s="656"/>
      <c r="S701" s="655"/>
      <c r="T701" s="659"/>
    </row>
    <row r="702" spans="1:189">
      <c r="A702" s="331"/>
      <c r="B702" s="346"/>
      <c r="C702" s="346"/>
      <c r="D702" s="316"/>
      <c r="F702" s="319"/>
      <c r="P702" s="646"/>
    </row>
    <row r="703" spans="1:189">
      <c r="A703" s="331"/>
      <c r="D703" s="316"/>
      <c r="F703" s="319"/>
    </row>
    <row r="704" spans="1:189">
      <c r="A704" s="331"/>
      <c r="B704" s="392"/>
      <c r="D704" s="316"/>
      <c r="F704" s="319"/>
      <c r="J704" s="317"/>
      <c r="K704" s="317"/>
      <c r="L704" s="317"/>
      <c r="M704" s="317"/>
    </row>
    <row r="705" spans="1:189">
      <c r="A705" s="331"/>
      <c r="B705" s="392"/>
      <c r="D705" s="316"/>
      <c r="F705" s="319"/>
      <c r="J705" s="317"/>
      <c r="K705" s="317"/>
      <c r="L705" s="317"/>
      <c r="M705" s="317"/>
    </row>
    <row r="706" spans="1:189">
      <c r="A706" s="331"/>
      <c r="B706" s="392"/>
      <c r="D706" s="316"/>
      <c r="F706" s="319"/>
      <c r="J706" s="317"/>
      <c r="K706" s="317"/>
      <c r="L706" s="317"/>
      <c r="M706" s="317"/>
    </row>
    <row r="707" spans="1:189">
      <c r="A707" s="331"/>
      <c r="B707" s="392"/>
      <c r="D707" s="316"/>
      <c r="F707" s="319"/>
      <c r="J707" s="317"/>
      <c r="K707" s="317"/>
      <c r="L707" s="317"/>
      <c r="M707" s="317"/>
    </row>
    <row r="708" spans="1:189">
      <c r="A708" s="331"/>
      <c r="B708" s="392"/>
      <c r="D708" s="316"/>
      <c r="F708" s="319"/>
      <c r="I708" s="314"/>
      <c r="J708" s="317"/>
      <c r="K708" s="317"/>
      <c r="L708" s="317"/>
      <c r="M708" s="317"/>
      <c r="AG708" s="348"/>
      <c r="AH708" s="348"/>
      <c r="AI708" s="348"/>
      <c r="AJ708" s="348"/>
      <c r="AK708" s="348"/>
      <c r="AL708" s="348"/>
      <c r="AM708" s="348"/>
      <c r="AN708" s="348"/>
      <c r="AO708" s="351"/>
      <c r="AP708" s="351"/>
      <c r="AQ708" s="351"/>
      <c r="AR708" s="351"/>
      <c r="AS708" s="351"/>
      <c r="AT708" s="351"/>
      <c r="AU708" s="351"/>
      <c r="AV708" s="351"/>
      <c r="AW708" s="351"/>
      <c r="AX708" s="351"/>
      <c r="AY708" s="351"/>
      <c r="AZ708" s="351"/>
      <c r="BA708" s="351"/>
      <c r="BB708" s="351"/>
      <c r="BC708" s="351"/>
      <c r="BD708" s="351"/>
      <c r="BE708" s="351"/>
      <c r="BF708" s="351"/>
      <c r="BG708" s="351"/>
      <c r="BH708" s="351"/>
      <c r="BI708" s="351"/>
      <c r="BJ708" s="351"/>
      <c r="BK708" s="351"/>
      <c r="BL708" s="351"/>
      <c r="BM708" s="351"/>
      <c r="BN708" s="351"/>
      <c r="BO708" s="351"/>
      <c r="BP708" s="351"/>
      <c r="BQ708" s="351"/>
      <c r="BR708" s="351"/>
      <c r="BS708" s="351"/>
      <c r="BT708" s="351"/>
      <c r="BU708" s="351"/>
      <c r="BV708" s="351"/>
      <c r="BW708" s="351"/>
      <c r="BX708" s="351"/>
      <c r="BY708" s="351"/>
      <c r="BZ708" s="351"/>
      <c r="CA708" s="351"/>
      <c r="CB708" s="351"/>
      <c r="CC708" s="351"/>
      <c r="CD708" s="351"/>
      <c r="CE708" s="351"/>
      <c r="CF708" s="351"/>
      <c r="CG708" s="351"/>
      <c r="CH708" s="351"/>
      <c r="CI708" s="351"/>
      <c r="CJ708" s="351"/>
      <c r="CK708" s="351"/>
      <c r="CL708" s="351"/>
      <c r="CM708" s="351"/>
      <c r="CN708" s="351"/>
      <c r="CO708" s="351"/>
      <c r="CP708" s="351"/>
      <c r="CQ708" s="351"/>
      <c r="CR708" s="351"/>
      <c r="CS708" s="351"/>
      <c r="CT708" s="351"/>
      <c r="CU708" s="351"/>
      <c r="CV708" s="351"/>
      <c r="CW708" s="351"/>
      <c r="CX708" s="351"/>
      <c r="CY708" s="351"/>
      <c r="CZ708" s="351"/>
      <c r="DA708" s="351"/>
      <c r="DB708" s="351"/>
      <c r="DC708" s="351"/>
      <c r="DD708" s="351"/>
      <c r="DE708" s="351"/>
      <c r="DF708" s="351"/>
      <c r="DG708" s="351"/>
      <c r="DH708" s="351"/>
      <c r="DI708" s="351"/>
      <c r="DJ708" s="351"/>
      <c r="DK708" s="351"/>
      <c r="DL708" s="351"/>
      <c r="DM708" s="351"/>
      <c r="DN708" s="351"/>
      <c r="DO708" s="351"/>
      <c r="DP708" s="351"/>
      <c r="DQ708" s="351"/>
      <c r="DR708" s="351"/>
      <c r="DS708" s="351"/>
      <c r="DT708" s="351"/>
      <c r="DU708" s="351"/>
      <c r="DV708" s="351"/>
      <c r="DW708" s="351"/>
      <c r="DX708" s="351"/>
      <c r="DY708" s="351"/>
      <c r="DZ708" s="351"/>
      <c r="EA708" s="351"/>
      <c r="EB708" s="351"/>
      <c r="EC708" s="351"/>
      <c r="ED708" s="351"/>
      <c r="EE708" s="351"/>
      <c r="EF708" s="351"/>
      <c r="EG708" s="351"/>
      <c r="EH708" s="351"/>
      <c r="EI708" s="351"/>
      <c r="EJ708" s="351"/>
      <c r="EK708" s="351"/>
      <c r="EL708" s="351"/>
      <c r="EM708" s="351"/>
      <c r="EN708" s="351"/>
      <c r="EO708" s="351"/>
      <c r="EP708" s="351"/>
      <c r="EQ708" s="351"/>
      <c r="ER708" s="351"/>
      <c r="ES708" s="351"/>
      <c r="ET708" s="351"/>
      <c r="EU708" s="351"/>
      <c r="EV708" s="351"/>
      <c r="EW708" s="351"/>
      <c r="EX708" s="351"/>
      <c r="EY708" s="351"/>
      <c r="EZ708" s="351"/>
      <c r="FA708" s="351"/>
      <c r="FB708" s="351"/>
      <c r="FC708" s="351"/>
      <c r="FD708" s="351"/>
      <c r="FE708" s="351"/>
      <c r="FF708" s="351"/>
      <c r="FG708" s="351"/>
      <c r="FH708" s="351"/>
      <c r="FI708" s="351"/>
      <c r="FJ708" s="351"/>
      <c r="FK708" s="351"/>
      <c r="FL708" s="351"/>
      <c r="FM708" s="351"/>
      <c r="FN708" s="351"/>
      <c r="FO708" s="351"/>
      <c r="FP708" s="351"/>
      <c r="FQ708" s="351"/>
      <c r="FR708" s="351"/>
      <c r="FS708" s="351"/>
      <c r="FT708" s="351"/>
      <c r="FU708" s="351"/>
      <c r="FV708" s="351"/>
      <c r="FW708" s="351"/>
      <c r="FX708" s="351"/>
      <c r="FY708" s="351"/>
      <c r="FZ708" s="351"/>
      <c r="GA708" s="351"/>
      <c r="GB708" s="351"/>
      <c r="GC708" s="351"/>
      <c r="GD708" s="351"/>
      <c r="GE708" s="351"/>
      <c r="GF708" s="351"/>
      <c r="GG708" s="351"/>
    </row>
    <row r="709" spans="1:189">
      <c r="A709" s="331"/>
      <c r="B709" s="392"/>
      <c r="D709" s="316"/>
      <c r="F709" s="319"/>
      <c r="I709" s="314"/>
      <c r="J709" s="317"/>
      <c r="K709" s="317"/>
      <c r="L709" s="317"/>
      <c r="M709" s="317"/>
    </row>
    <row r="710" spans="1:189">
      <c r="A710" s="331"/>
      <c r="B710" s="346"/>
      <c r="D710" s="316"/>
      <c r="F710" s="319"/>
      <c r="I710" s="407"/>
    </row>
    <row r="711" spans="1:189">
      <c r="A711" s="331"/>
      <c r="B711" s="369"/>
      <c r="C711" s="346"/>
      <c r="D711" s="316"/>
      <c r="F711" s="319"/>
      <c r="P711" s="646"/>
      <c r="AG711" s="348"/>
      <c r="AH711" s="348"/>
      <c r="AI711" s="348"/>
      <c r="AJ711" s="348"/>
      <c r="AK711" s="348"/>
      <c r="AL711" s="348"/>
      <c r="AM711" s="348"/>
      <c r="AN711" s="348"/>
      <c r="AO711" s="351"/>
      <c r="AP711" s="351"/>
      <c r="AQ711" s="351"/>
      <c r="AR711" s="351"/>
      <c r="AS711" s="351"/>
      <c r="AT711" s="351"/>
      <c r="AU711" s="351"/>
      <c r="AV711" s="351"/>
      <c r="AW711" s="351"/>
      <c r="AX711" s="351"/>
      <c r="AY711" s="351"/>
      <c r="AZ711" s="351"/>
      <c r="BA711" s="351"/>
      <c r="BB711" s="351"/>
      <c r="BC711" s="351"/>
      <c r="BD711" s="351"/>
      <c r="BE711" s="351"/>
      <c r="BF711" s="351"/>
      <c r="BG711" s="351"/>
      <c r="BH711" s="351"/>
      <c r="BI711" s="351"/>
      <c r="BJ711" s="351"/>
      <c r="BK711" s="351"/>
      <c r="BL711" s="351"/>
      <c r="BM711" s="351"/>
      <c r="BN711" s="351"/>
      <c r="BO711" s="351"/>
      <c r="BP711" s="351"/>
      <c r="BQ711" s="351"/>
      <c r="BR711" s="351"/>
      <c r="BS711" s="351"/>
      <c r="BT711" s="351"/>
      <c r="BU711" s="351"/>
      <c r="BV711" s="351"/>
      <c r="BW711" s="351"/>
      <c r="BX711" s="351"/>
      <c r="BY711" s="351"/>
      <c r="BZ711" s="351"/>
      <c r="CA711" s="351"/>
      <c r="CB711" s="351"/>
      <c r="CC711" s="351"/>
      <c r="CD711" s="351"/>
      <c r="CE711" s="351"/>
      <c r="CF711" s="351"/>
      <c r="CG711" s="351"/>
      <c r="CH711" s="351"/>
      <c r="CI711" s="351"/>
      <c r="CJ711" s="351"/>
      <c r="CK711" s="351"/>
      <c r="CL711" s="351"/>
      <c r="CM711" s="351"/>
      <c r="CN711" s="351"/>
      <c r="CO711" s="351"/>
      <c r="CP711" s="351"/>
      <c r="CQ711" s="351"/>
      <c r="CR711" s="351"/>
      <c r="CS711" s="351"/>
      <c r="CT711" s="351"/>
      <c r="CU711" s="351"/>
      <c r="CV711" s="351"/>
      <c r="CW711" s="351"/>
      <c r="CX711" s="351"/>
      <c r="CY711" s="351"/>
      <c r="CZ711" s="351"/>
      <c r="DA711" s="351"/>
      <c r="DB711" s="351"/>
      <c r="DC711" s="351"/>
      <c r="DD711" s="351"/>
      <c r="DE711" s="351"/>
      <c r="DF711" s="351"/>
      <c r="DG711" s="351"/>
      <c r="DH711" s="351"/>
      <c r="DI711" s="351"/>
      <c r="DJ711" s="351"/>
      <c r="DK711" s="351"/>
      <c r="DL711" s="351"/>
      <c r="DM711" s="351"/>
      <c r="DN711" s="351"/>
      <c r="DO711" s="351"/>
      <c r="DP711" s="351"/>
      <c r="DQ711" s="351"/>
      <c r="DR711" s="351"/>
      <c r="DS711" s="351"/>
      <c r="DT711" s="351"/>
      <c r="DU711" s="351"/>
      <c r="DV711" s="351"/>
      <c r="DW711" s="351"/>
      <c r="DX711" s="351"/>
      <c r="DY711" s="351"/>
      <c r="DZ711" s="351"/>
      <c r="EA711" s="351"/>
      <c r="EB711" s="351"/>
      <c r="EC711" s="351"/>
      <c r="ED711" s="351"/>
      <c r="EE711" s="351"/>
      <c r="EF711" s="351"/>
      <c r="EG711" s="351"/>
      <c r="EH711" s="351"/>
      <c r="EI711" s="351"/>
      <c r="EJ711" s="351"/>
      <c r="EK711" s="351"/>
      <c r="EL711" s="351"/>
      <c r="EM711" s="351"/>
      <c r="EN711" s="351"/>
      <c r="EO711" s="351"/>
      <c r="EP711" s="351"/>
      <c r="EQ711" s="351"/>
      <c r="ER711" s="351"/>
      <c r="ES711" s="351"/>
      <c r="ET711" s="351"/>
      <c r="EU711" s="351"/>
      <c r="EV711" s="351"/>
      <c r="EW711" s="351"/>
      <c r="EX711" s="351"/>
      <c r="EY711" s="351"/>
      <c r="EZ711" s="351"/>
      <c r="FA711" s="351"/>
      <c r="FB711" s="351"/>
      <c r="FC711" s="351"/>
      <c r="FD711" s="351"/>
      <c r="FE711" s="351"/>
      <c r="FF711" s="351"/>
      <c r="FG711" s="351"/>
      <c r="FH711" s="351"/>
      <c r="FI711" s="351"/>
      <c r="FJ711" s="351"/>
      <c r="FK711" s="351"/>
      <c r="FL711" s="351"/>
      <c r="FM711" s="351"/>
      <c r="FN711" s="351"/>
      <c r="FO711" s="351"/>
      <c r="FP711" s="351"/>
      <c r="FQ711" s="351"/>
      <c r="FR711" s="351"/>
      <c r="FS711" s="351"/>
      <c r="FT711" s="351"/>
      <c r="FU711" s="351"/>
      <c r="FV711" s="351"/>
      <c r="FW711" s="351"/>
      <c r="FX711" s="351"/>
      <c r="FY711" s="351"/>
      <c r="FZ711" s="351"/>
      <c r="GA711" s="351"/>
      <c r="GB711" s="351"/>
      <c r="GC711" s="351"/>
      <c r="GD711" s="351"/>
      <c r="GE711" s="351"/>
      <c r="GF711" s="351"/>
      <c r="GG711" s="351"/>
    </row>
    <row r="712" spans="1:189">
      <c r="A712" s="331"/>
      <c r="B712" s="369"/>
      <c r="C712" s="369"/>
      <c r="D712" s="316"/>
      <c r="F712" s="312"/>
    </row>
    <row r="713" spans="1:189">
      <c r="A713" s="331"/>
      <c r="B713" s="346"/>
      <c r="C713" s="346"/>
      <c r="D713" s="316"/>
      <c r="E713" s="346"/>
      <c r="F713" s="319"/>
      <c r="I713" s="330"/>
      <c r="AG713" s="348"/>
      <c r="AH713" s="348"/>
      <c r="AI713" s="348"/>
      <c r="AJ713" s="348"/>
      <c r="AK713" s="348"/>
      <c r="AL713" s="348"/>
      <c r="AM713" s="348"/>
      <c r="AN713" s="348"/>
      <c r="AO713" s="351"/>
      <c r="AP713" s="351"/>
      <c r="AQ713" s="351"/>
      <c r="AR713" s="351"/>
      <c r="AS713" s="351"/>
      <c r="AT713" s="351"/>
      <c r="AU713" s="351"/>
      <c r="AV713" s="351"/>
      <c r="AW713" s="351"/>
      <c r="AX713" s="351"/>
      <c r="AY713" s="351"/>
      <c r="AZ713" s="351"/>
      <c r="BA713" s="351"/>
      <c r="BB713" s="351"/>
      <c r="BC713" s="351"/>
      <c r="BD713" s="351"/>
      <c r="BE713" s="351"/>
      <c r="BF713" s="351"/>
      <c r="BG713" s="351"/>
      <c r="BH713" s="351"/>
      <c r="BI713" s="351"/>
      <c r="BJ713" s="351"/>
      <c r="BK713" s="351"/>
      <c r="BL713" s="351"/>
      <c r="BM713" s="351"/>
      <c r="BN713" s="351"/>
      <c r="BO713" s="351"/>
      <c r="BP713" s="351"/>
      <c r="BQ713" s="351"/>
      <c r="BR713" s="351"/>
      <c r="BS713" s="351"/>
      <c r="BT713" s="351"/>
      <c r="BU713" s="351"/>
      <c r="BV713" s="351"/>
      <c r="BW713" s="351"/>
      <c r="BX713" s="351"/>
      <c r="BY713" s="351"/>
      <c r="BZ713" s="351"/>
      <c r="CA713" s="351"/>
      <c r="CB713" s="351"/>
      <c r="CC713" s="351"/>
      <c r="CD713" s="351"/>
      <c r="CE713" s="351"/>
      <c r="CF713" s="351"/>
      <c r="CG713" s="351"/>
      <c r="CH713" s="351"/>
      <c r="CI713" s="351"/>
      <c r="CJ713" s="351"/>
      <c r="CK713" s="351"/>
      <c r="CL713" s="351"/>
      <c r="CM713" s="351"/>
      <c r="CN713" s="351"/>
      <c r="CO713" s="351"/>
      <c r="CP713" s="351"/>
      <c r="CQ713" s="351"/>
      <c r="CR713" s="351"/>
      <c r="CS713" s="351"/>
      <c r="CT713" s="351"/>
      <c r="CU713" s="351"/>
      <c r="CV713" s="351"/>
      <c r="CW713" s="351"/>
      <c r="CX713" s="351"/>
      <c r="CY713" s="351"/>
      <c r="CZ713" s="351"/>
      <c r="DA713" s="351"/>
      <c r="DB713" s="351"/>
      <c r="DC713" s="351"/>
      <c r="DD713" s="351"/>
      <c r="DE713" s="351"/>
      <c r="DF713" s="351"/>
      <c r="DG713" s="351"/>
      <c r="DH713" s="351"/>
      <c r="DI713" s="351"/>
      <c r="DJ713" s="351"/>
      <c r="DK713" s="351"/>
      <c r="DL713" s="351"/>
      <c r="DM713" s="351"/>
      <c r="DN713" s="351"/>
      <c r="DO713" s="351"/>
      <c r="DP713" s="351"/>
      <c r="DQ713" s="351"/>
      <c r="DR713" s="351"/>
      <c r="DS713" s="351"/>
      <c r="DT713" s="351"/>
      <c r="DU713" s="351"/>
      <c r="DV713" s="351"/>
      <c r="DW713" s="351"/>
      <c r="DX713" s="351"/>
      <c r="DY713" s="351"/>
      <c r="DZ713" s="351"/>
      <c r="EA713" s="351"/>
      <c r="EB713" s="351"/>
      <c r="EC713" s="351"/>
      <c r="ED713" s="351"/>
      <c r="EE713" s="351"/>
      <c r="EF713" s="351"/>
      <c r="EG713" s="351"/>
      <c r="EH713" s="351"/>
      <c r="EI713" s="351"/>
      <c r="EJ713" s="351"/>
      <c r="EK713" s="351"/>
      <c r="EL713" s="351"/>
      <c r="EM713" s="351"/>
      <c r="EN713" s="351"/>
      <c r="EO713" s="351"/>
      <c r="EP713" s="351"/>
      <c r="EQ713" s="351"/>
      <c r="ER713" s="351"/>
      <c r="ES713" s="351"/>
      <c r="ET713" s="351"/>
      <c r="EU713" s="351"/>
      <c r="EV713" s="351"/>
      <c r="EW713" s="351"/>
      <c r="EX713" s="351"/>
      <c r="EY713" s="351"/>
      <c r="EZ713" s="351"/>
      <c r="FA713" s="351"/>
      <c r="FB713" s="351"/>
      <c r="FC713" s="351"/>
      <c r="FD713" s="351"/>
      <c r="FE713" s="351"/>
      <c r="FF713" s="351"/>
      <c r="FG713" s="351"/>
      <c r="FH713" s="351"/>
      <c r="FI713" s="351"/>
      <c r="FJ713" s="351"/>
      <c r="FK713" s="351"/>
      <c r="FL713" s="351"/>
      <c r="FM713" s="351"/>
      <c r="FN713" s="351"/>
      <c r="FO713" s="351"/>
      <c r="FP713" s="351"/>
      <c r="FQ713" s="351"/>
      <c r="FR713" s="351"/>
      <c r="FS713" s="351"/>
      <c r="FT713" s="351"/>
      <c r="FU713" s="351"/>
      <c r="FV713" s="351"/>
      <c r="FW713" s="351"/>
      <c r="FX713" s="351"/>
      <c r="FY713" s="351"/>
      <c r="FZ713" s="351"/>
      <c r="GA713" s="351"/>
      <c r="GB713" s="351"/>
      <c r="GC713" s="351"/>
      <c r="GD713" s="351"/>
      <c r="GE713" s="351"/>
      <c r="GF713" s="351"/>
      <c r="GG713" s="351"/>
    </row>
    <row r="714" spans="1:189">
      <c r="A714" s="331"/>
      <c r="B714" s="369"/>
      <c r="C714" s="369"/>
      <c r="F714" s="319"/>
      <c r="AG714" s="348"/>
      <c r="AH714" s="348"/>
      <c r="AI714" s="348"/>
      <c r="AJ714" s="348"/>
      <c r="AK714" s="348"/>
      <c r="AL714" s="348"/>
      <c r="AM714" s="348"/>
      <c r="AN714" s="348"/>
      <c r="AO714" s="351"/>
      <c r="AP714" s="351"/>
      <c r="AQ714" s="351"/>
      <c r="AR714" s="351"/>
      <c r="AS714" s="351"/>
      <c r="AT714" s="351"/>
      <c r="AU714" s="351"/>
      <c r="AV714" s="351"/>
      <c r="AW714" s="351"/>
      <c r="AX714" s="351"/>
      <c r="AY714" s="351"/>
      <c r="AZ714" s="351"/>
      <c r="BA714" s="351"/>
      <c r="BB714" s="351"/>
      <c r="BC714" s="351"/>
      <c r="BD714" s="351"/>
      <c r="BE714" s="351"/>
      <c r="BF714" s="351"/>
      <c r="BG714" s="351"/>
      <c r="BH714" s="351"/>
      <c r="BI714" s="351"/>
      <c r="BJ714" s="351"/>
      <c r="BK714" s="351"/>
      <c r="BL714" s="351"/>
      <c r="BM714" s="351"/>
      <c r="BN714" s="351"/>
      <c r="BO714" s="351"/>
      <c r="BP714" s="351"/>
      <c r="BQ714" s="351"/>
      <c r="BR714" s="351"/>
      <c r="BS714" s="351"/>
      <c r="BT714" s="351"/>
      <c r="BU714" s="351"/>
      <c r="BV714" s="351"/>
      <c r="BW714" s="351"/>
      <c r="BX714" s="351"/>
      <c r="BY714" s="351"/>
      <c r="BZ714" s="351"/>
      <c r="CA714" s="351"/>
      <c r="CB714" s="351"/>
      <c r="CC714" s="351"/>
      <c r="CD714" s="351"/>
      <c r="CE714" s="351"/>
      <c r="CF714" s="351"/>
      <c r="CG714" s="351"/>
      <c r="CH714" s="351"/>
      <c r="CI714" s="351"/>
      <c r="CJ714" s="351"/>
      <c r="CK714" s="351"/>
      <c r="CL714" s="351"/>
      <c r="CM714" s="351"/>
      <c r="CN714" s="351"/>
      <c r="CO714" s="351"/>
      <c r="CP714" s="351"/>
      <c r="CQ714" s="351"/>
      <c r="CR714" s="351"/>
      <c r="CS714" s="351"/>
      <c r="CT714" s="351"/>
      <c r="CU714" s="351"/>
      <c r="CV714" s="351"/>
      <c r="CW714" s="351"/>
      <c r="CX714" s="351"/>
      <c r="CY714" s="351"/>
      <c r="CZ714" s="351"/>
      <c r="DA714" s="351"/>
      <c r="DB714" s="351"/>
      <c r="DC714" s="351"/>
      <c r="DD714" s="351"/>
      <c r="DE714" s="351"/>
      <c r="DF714" s="351"/>
      <c r="DG714" s="351"/>
      <c r="DH714" s="351"/>
      <c r="DI714" s="351"/>
      <c r="DJ714" s="351"/>
      <c r="DK714" s="351"/>
      <c r="DL714" s="351"/>
      <c r="DM714" s="351"/>
      <c r="DN714" s="351"/>
      <c r="DO714" s="351"/>
      <c r="DP714" s="351"/>
      <c r="DQ714" s="351"/>
      <c r="DR714" s="351"/>
      <c r="DS714" s="351"/>
      <c r="DT714" s="351"/>
      <c r="DU714" s="351"/>
      <c r="DV714" s="351"/>
      <c r="DW714" s="351"/>
      <c r="DX714" s="351"/>
      <c r="DY714" s="351"/>
      <c r="DZ714" s="351"/>
      <c r="EA714" s="351"/>
      <c r="EB714" s="351"/>
      <c r="EC714" s="351"/>
      <c r="ED714" s="351"/>
      <c r="EE714" s="351"/>
      <c r="EF714" s="351"/>
      <c r="EG714" s="351"/>
      <c r="EH714" s="351"/>
      <c r="EI714" s="351"/>
      <c r="EJ714" s="351"/>
      <c r="EK714" s="351"/>
      <c r="EL714" s="351"/>
      <c r="EM714" s="351"/>
      <c r="EN714" s="351"/>
      <c r="EO714" s="351"/>
      <c r="EP714" s="351"/>
      <c r="EQ714" s="351"/>
      <c r="ER714" s="351"/>
      <c r="ES714" s="351"/>
      <c r="ET714" s="351"/>
      <c r="EU714" s="351"/>
      <c r="EV714" s="351"/>
      <c r="EW714" s="351"/>
      <c r="EX714" s="351"/>
      <c r="EY714" s="351"/>
      <c r="EZ714" s="351"/>
      <c r="FA714" s="351"/>
      <c r="FB714" s="351"/>
      <c r="FC714" s="351"/>
      <c r="FD714" s="351"/>
      <c r="FE714" s="351"/>
      <c r="FF714" s="351"/>
      <c r="FG714" s="351"/>
      <c r="FH714" s="351"/>
      <c r="FI714" s="351"/>
      <c r="FJ714" s="351"/>
      <c r="FK714" s="351"/>
      <c r="FL714" s="351"/>
      <c r="FM714" s="351"/>
      <c r="FN714" s="351"/>
      <c r="FO714" s="351"/>
      <c r="FP714" s="351"/>
      <c r="FQ714" s="351"/>
      <c r="FR714" s="351"/>
      <c r="FS714" s="351"/>
      <c r="FT714" s="351"/>
      <c r="FU714" s="351"/>
      <c r="FV714" s="351"/>
      <c r="FW714" s="351"/>
      <c r="FX714" s="351"/>
      <c r="FY714" s="351"/>
      <c r="FZ714" s="351"/>
      <c r="GA714" s="351"/>
      <c r="GB714" s="351"/>
      <c r="GC714" s="351"/>
      <c r="GD714" s="351"/>
      <c r="GE714" s="351"/>
      <c r="GF714" s="351"/>
      <c r="GG714" s="351"/>
    </row>
    <row r="715" spans="1:189">
      <c r="A715" s="331"/>
      <c r="B715" s="369"/>
      <c r="D715" s="316"/>
      <c r="F715" s="319"/>
      <c r="I715" s="356"/>
      <c r="AG715" s="348"/>
      <c r="AH715" s="348"/>
      <c r="AI715" s="348"/>
      <c r="AJ715" s="348"/>
      <c r="AK715" s="348"/>
      <c r="AL715" s="348"/>
      <c r="AM715" s="348"/>
      <c r="AN715" s="348"/>
      <c r="AO715" s="351"/>
      <c r="AP715" s="351"/>
      <c r="AQ715" s="351"/>
      <c r="AR715" s="351"/>
      <c r="AS715" s="351"/>
      <c r="AT715" s="351"/>
      <c r="AU715" s="351"/>
      <c r="AV715" s="351"/>
      <c r="AW715" s="351"/>
      <c r="AX715" s="351"/>
      <c r="AY715" s="351"/>
      <c r="AZ715" s="351"/>
      <c r="BA715" s="351"/>
      <c r="BB715" s="351"/>
      <c r="BC715" s="351"/>
      <c r="BD715" s="351"/>
      <c r="BE715" s="351"/>
      <c r="BF715" s="351"/>
      <c r="BG715" s="351"/>
      <c r="BH715" s="351"/>
      <c r="BI715" s="351"/>
      <c r="BJ715" s="351"/>
      <c r="BK715" s="351"/>
      <c r="BL715" s="351"/>
      <c r="BM715" s="351"/>
      <c r="BN715" s="351"/>
      <c r="BO715" s="351"/>
      <c r="BP715" s="351"/>
      <c r="BQ715" s="351"/>
      <c r="BR715" s="351"/>
      <c r="BS715" s="351"/>
      <c r="BT715" s="351"/>
      <c r="BU715" s="351"/>
      <c r="BV715" s="351"/>
      <c r="BW715" s="351"/>
      <c r="BX715" s="351"/>
      <c r="BY715" s="351"/>
      <c r="BZ715" s="351"/>
      <c r="CA715" s="351"/>
      <c r="CB715" s="351"/>
      <c r="CC715" s="351"/>
      <c r="CD715" s="351"/>
      <c r="CE715" s="351"/>
      <c r="CF715" s="351"/>
      <c r="CG715" s="351"/>
      <c r="CH715" s="351"/>
      <c r="CI715" s="351"/>
      <c r="CJ715" s="351"/>
      <c r="CK715" s="351"/>
      <c r="CL715" s="351"/>
      <c r="CM715" s="351"/>
      <c r="CN715" s="351"/>
      <c r="CO715" s="351"/>
      <c r="CP715" s="351"/>
      <c r="CQ715" s="351"/>
      <c r="CR715" s="351"/>
      <c r="CS715" s="351"/>
      <c r="CT715" s="351"/>
      <c r="CU715" s="351"/>
      <c r="CV715" s="351"/>
      <c r="CW715" s="351"/>
      <c r="CX715" s="351"/>
      <c r="CY715" s="351"/>
      <c r="CZ715" s="351"/>
      <c r="DA715" s="351"/>
      <c r="DB715" s="351"/>
      <c r="DC715" s="351"/>
      <c r="DD715" s="351"/>
      <c r="DE715" s="351"/>
      <c r="DF715" s="351"/>
      <c r="DG715" s="351"/>
      <c r="DH715" s="351"/>
      <c r="DI715" s="351"/>
      <c r="DJ715" s="351"/>
      <c r="DK715" s="351"/>
      <c r="DL715" s="351"/>
      <c r="DM715" s="351"/>
      <c r="DN715" s="351"/>
      <c r="DO715" s="351"/>
      <c r="DP715" s="351"/>
      <c r="DQ715" s="351"/>
      <c r="DR715" s="351"/>
      <c r="DS715" s="351"/>
      <c r="DT715" s="351"/>
      <c r="DU715" s="351"/>
      <c r="DV715" s="351"/>
      <c r="DW715" s="351"/>
      <c r="DX715" s="351"/>
      <c r="DY715" s="351"/>
      <c r="DZ715" s="351"/>
      <c r="EA715" s="351"/>
      <c r="EB715" s="351"/>
      <c r="EC715" s="351"/>
      <c r="ED715" s="351"/>
      <c r="EE715" s="351"/>
      <c r="EF715" s="351"/>
      <c r="EG715" s="351"/>
      <c r="EH715" s="351"/>
      <c r="EI715" s="351"/>
      <c r="EJ715" s="351"/>
      <c r="EK715" s="351"/>
      <c r="EL715" s="351"/>
      <c r="EM715" s="351"/>
      <c r="EN715" s="351"/>
      <c r="EO715" s="351"/>
      <c r="EP715" s="351"/>
      <c r="EQ715" s="351"/>
      <c r="ER715" s="351"/>
      <c r="ES715" s="351"/>
      <c r="ET715" s="351"/>
      <c r="EU715" s="351"/>
      <c r="EV715" s="351"/>
      <c r="EW715" s="351"/>
      <c r="EX715" s="351"/>
      <c r="EY715" s="351"/>
      <c r="EZ715" s="351"/>
      <c r="FA715" s="351"/>
      <c r="FB715" s="351"/>
      <c r="FC715" s="351"/>
      <c r="FD715" s="351"/>
      <c r="FE715" s="351"/>
      <c r="FF715" s="351"/>
      <c r="FG715" s="351"/>
      <c r="FH715" s="351"/>
      <c r="FI715" s="351"/>
      <c r="FJ715" s="351"/>
      <c r="FK715" s="351"/>
      <c r="FL715" s="351"/>
      <c r="FM715" s="351"/>
      <c r="FN715" s="351"/>
      <c r="FO715" s="351"/>
      <c r="FP715" s="351"/>
      <c r="FQ715" s="351"/>
      <c r="FR715" s="351"/>
      <c r="FS715" s="351"/>
      <c r="FT715" s="351"/>
      <c r="FU715" s="351"/>
      <c r="FV715" s="351"/>
      <c r="FW715" s="351"/>
      <c r="FX715" s="351"/>
      <c r="FY715" s="351"/>
      <c r="FZ715" s="351"/>
      <c r="GA715" s="351"/>
      <c r="GB715" s="351"/>
      <c r="GC715" s="351"/>
      <c r="GD715" s="351"/>
      <c r="GE715" s="351"/>
      <c r="GF715" s="351"/>
      <c r="GG715" s="351"/>
    </row>
    <row r="716" spans="1:189">
      <c r="A716" s="331"/>
      <c r="B716" s="346"/>
      <c r="F716" s="319"/>
      <c r="I716" s="330"/>
      <c r="AG716" s="348"/>
      <c r="AH716" s="348"/>
      <c r="AI716" s="348"/>
      <c r="AJ716" s="348"/>
      <c r="AK716" s="348"/>
      <c r="AL716" s="348"/>
      <c r="AM716" s="348"/>
      <c r="AN716" s="348"/>
      <c r="AO716" s="351"/>
      <c r="AP716" s="351"/>
      <c r="AQ716" s="351"/>
      <c r="AR716" s="351"/>
      <c r="AS716" s="351"/>
      <c r="AT716" s="351"/>
      <c r="AU716" s="351"/>
      <c r="AV716" s="351"/>
      <c r="AW716" s="351"/>
      <c r="AX716" s="351"/>
      <c r="AY716" s="351"/>
      <c r="AZ716" s="351"/>
      <c r="BA716" s="351"/>
      <c r="BB716" s="351"/>
      <c r="BC716" s="351"/>
      <c r="BD716" s="351"/>
      <c r="BE716" s="351"/>
      <c r="BF716" s="351"/>
      <c r="BG716" s="351"/>
      <c r="BH716" s="351"/>
      <c r="BI716" s="351"/>
      <c r="BJ716" s="351"/>
      <c r="BK716" s="351"/>
      <c r="BL716" s="351"/>
      <c r="BM716" s="351"/>
      <c r="BN716" s="351"/>
      <c r="BO716" s="351"/>
      <c r="BP716" s="351"/>
      <c r="BQ716" s="351"/>
      <c r="BR716" s="351"/>
      <c r="BS716" s="351"/>
      <c r="BT716" s="351"/>
      <c r="BU716" s="351"/>
      <c r="BV716" s="351"/>
      <c r="BW716" s="351"/>
      <c r="BX716" s="351"/>
      <c r="BY716" s="351"/>
      <c r="BZ716" s="351"/>
      <c r="CA716" s="351"/>
      <c r="CB716" s="351"/>
      <c r="CC716" s="351"/>
      <c r="CD716" s="351"/>
      <c r="CE716" s="351"/>
      <c r="CF716" s="351"/>
      <c r="CG716" s="351"/>
      <c r="CH716" s="351"/>
      <c r="CI716" s="351"/>
      <c r="CJ716" s="351"/>
      <c r="CK716" s="351"/>
      <c r="CL716" s="351"/>
      <c r="CM716" s="351"/>
      <c r="CN716" s="351"/>
      <c r="CO716" s="351"/>
      <c r="CP716" s="351"/>
      <c r="CQ716" s="351"/>
      <c r="CR716" s="351"/>
      <c r="CS716" s="351"/>
      <c r="CT716" s="351"/>
      <c r="CU716" s="351"/>
      <c r="CV716" s="351"/>
      <c r="CW716" s="351"/>
      <c r="CX716" s="351"/>
      <c r="CY716" s="351"/>
      <c r="CZ716" s="351"/>
      <c r="DA716" s="351"/>
      <c r="DB716" s="351"/>
      <c r="DC716" s="351"/>
      <c r="DD716" s="351"/>
      <c r="DE716" s="351"/>
      <c r="DF716" s="351"/>
      <c r="DG716" s="351"/>
      <c r="DH716" s="351"/>
      <c r="DI716" s="351"/>
      <c r="DJ716" s="351"/>
      <c r="DK716" s="351"/>
      <c r="DL716" s="351"/>
      <c r="DM716" s="351"/>
      <c r="DN716" s="351"/>
      <c r="DO716" s="351"/>
      <c r="DP716" s="351"/>
      <c r="DQ716" s="351"/>
      <c r="DR716" s="351"/>
      <c r="DS716" s="351"/>
      <c r="DT716" s="351"/>
      <c r="DU716" s="351"/>
      <c r="DV716" s="351"/>
      <c r="DW716" s="351"/>
      <c r="DX716" s="351"/>
      <c r="DY716" s="351"/>
      <c r="DZ716" s="351"/>
      <c r="EA716" s="351"/>
      <c r="EB716" s="351"/>
      <c r="EC716" s="351"/>
      <c r="ED716" s="351"/>
      <c r="EE716" s="351"/>
      <c r="EF716" s="351"/>
      <c r="EG716" s="351"/>
      <c r="EH716" s="351"/>
      <c r="EI716" s="351"/>
      <c r="EJ716" s="351"/>
      <c r="EK716" s="351"/>
      <c r="EL716" s="351"/>
      <c r="EM716" s="351"/>
      <c r="EN716" s="351"/>
      <c r="EO716" s="351"/>
      <c r="EP716" s="351"/>
      <c r="EQ716" s="351"/>
      <c r="ER716" s="351"/>
      <c r="ES716" s="351"/>
      <c r="ET716" s="351"/>
      <c r="EU716" s="351"/>
      <c r="EV716" s="351"/>
      <c r="EW716" s="351"/>
      <c r="EX716" s="351"/>
      <c r="EY716" s="351"/>
      <c r="EZ716" s="351"/>
      <c r="FA716" s="351"/>
      <c r="FB716" s="351"/>
      <c r="FC716" s="351"/>
      <c r="FD716" s="351"/>
      <c r="FE716" s="351"/>
      <c r="FF716" s="351"/>
      <c r="FG716" s="351"/>
      <c r="FH716" s="351"/>
      <c r="FI716" s="351"/>
      <c r="FJ716" s="351"/>
      <c r="FK716" s="351"/>
      <c r="FL716" s="351"/>
      <c r="FM716" s="351"/>
      <c r="FN716" s="351"/>
      <c r="FO716" s="351"/>
      <c r="FP716" s="351"/>
      <c r="FQ716" s="351"/>
      <c r="FR716" s="351"/>
      <c r="FS716" s="351"/>
      <c r="FT716" s="351"/>
      <c r="FU716" s="351"/>
      <c r="FV716" s="351"/>
      <c r="FW716" s="351"/>
      <c r="FX716" s="351"/>
      <c r="FY716" s="351"/>
      <c r="FZ716" s="351"/>
      <c r="GA716" s="351"/>
      <c r="GB716" s="351"/>
      <c r="GC716" s="351"/>
      <c r="GD716" s="351"/>
      <c r="GE716" s="351"/>
      <c r="GF716" s="351"/>
      <c r="GG716" s="351"/>
    </row>
    <row r="717" spans="1:189">
      <c r="A717" s="331"/>
      <c r="B717" s="369"/>
      <c r="C717" s="346"/>
      <c r="D717" s="316"/>
      <c r="F717" s="319"/>
      <c r="I717" s="356"/>
    </row>
    <row r="718" spans="1:189">
      <c r="A718" s="331"/>
      <c r="B718" s="369"/>
      <c r="D718" s="316"/>
      <c r="F718" s="319"/>
      <c r="I718" s="356"/>
    </row>
    <row r="719" spans="1:189">
      <c r="A719" s="331"/>
      <c r="B719" s="369"/>
      <c r="C719" s="346"/>
      <c r="D719" s="316"/>
      <c r="F719" s="319"/>
    </row>
    <row r="720" spans="1:189">
      <c r="A720" s="331"/>
      <c r="B720" s="346"/>
      <c r="C720" s="346"/>
      <c r="D720" s="316"/>
      <c r="F720" s="319"/>
    </row>
    <row r="721" spans="1:189">
      <c r="A721" s="331"/>
      <c r="B721" s="346"/>
      <c r="C721" s="346"/>
      <c r="D721" s="316"/>
      <c r="F721" s="319"/>
    </row>
    <row r="722" spans="1:189">
      <c r="A722" s="331"/>
      <c r="B722" s="346"/>
      <c r="C722" s="346"/>
      <c r="D722" s="316"/>
      <c r="F722" s="319"/>
      <c r="T722" s="638"/>
    </row>
    <row r="723" spans="1:189">
      <c r="A723" s="331"/>
      <c r="B723" s="346"/>
      <c r="C723" s="346"/>
      <c r="F723" s="319"/>
      <c r="AG723" s="348"/>
      <c r="AH723" s="348"/>
      <c r="AI723" s="348"/>
      <c r="AJ723" s="348"/>
      <c r="AK723" s="348"/>
      <c r="AL723" s="348"/>
      <c r="AM723" s="348"/>
      <c r="AN723" s="348"/>
      <c r="AO723" s="351"/>
      <c r="AP723" s="351"/>
      <c r="AQ723" s="351"/>
      <c r="AR723" s="351"/>
      <c r="AS723" s="351"/>
      <c r="AT723" s="351"/>
      <c r="AU723" s="351"/>
      <c r="AV723" s="351"/>
      <c r="AW723" s="351"/>
      <c r="AX723" s="351"/>
      <c r="AY723" s="351"/>
      <c r="AZ723" s="351"/>
      <c r="BA723" s="351"/>
      <c r="BB723" s="351"/>
      <c r="BC723" s="351"/>
      <c r="BD723" s="351"/>
      <c r="BE723" s="351"/>
      <c r="BF723" s="351"/>
      <c r="BG723" s="351"/>
      <c r="BH723" s="351"/>
      <c r="BI723" s="351"/>
      <c r="BJ723" s="351"/>
      <c r="BK723" s="351"/>
      <c r="BL723" s="351"/>
      <c r="BM723" s="351"/>
      <c r="BN723" s="351"/>
      <c r="BO723" s="351"/>
      <c r="BP723" s="351"/>
      <c r="BQ723" s="351"/>
      <c r="BR723" s="351"/>
      <c r="BS723" s="351"/>
      <c r="BT723" s="351"/>
      <c r="BU723" s="351"/>
      <c r="BV723" s="351"/>
      <c r="BW723" s="351"/>
      <c r="BX723" s="351"/>
      <c r="BY723" s="351"/>
      <c r="BZ723" s="351"/>
      <c r="CA723" s="351"/>
      <c r="CB723" s="351"/>
      <c r="CC723" s="351"/>
      <c r="CD723" s="351"/>
      <c r="CE723" s="351"/>
      <c r="CF723" s="351"/>
      <c r="CG723" s="351"/>
      <c r="CH723" s="351"/>
      <c r="CI723" s="351"/>
      <c r="CJ723" s="351"/>
      <c r="CK723" s="351"/>
      <c r="CL723" s="351"/>
      <c r="CM723" s="351"/>
      <c r="CN723" s="351"/>
      <c r="CO723" s="351"/>
      <c r="CP723" s="351"/>
      <c r="CQ723" s="351"/>
      <c r="CR723" s="351"/>
      <c r="CS723" s="351"/>
      <c r="CT723" s="351"/>
      <c r="CU723" s="351"/>
      <c r="CV723" s="351"/>
      <c r="CW723" s="351"/>
      <c r="CX723" s="351"/>
      <c r="CY723" s="351"/>
      <c r="CZ723" s="351"/>
      <c r="DA723" s="351"/>
      <c r="DB723" s="351"/>
      <c r="DC723" s="351"/>
      <c r="DD723" s="351"/>
      <c r="DE723" s="351"/>
      <c r="DF723" s="351"/>
      <c r="DG723" s="351"/>
      <c r="DH723" s="351"/>
      <c r="DI723" s="351"/>
      <c r="DJ723" s="351"/>
      <c r="DK723" s="351"/>
      <c r="DL723" s="351"/>
      <c r="DM723" s="351"/>
      <c r="DN723" s="351"/>
      <c r="DO723" s="351"/>
      <c r="DP723" s="351"/>
      <c r="DQ723" s="351"/>
      <c r="DR723" s="351"/>
      <c r="DS723" s="351"/>
      <c r="DT723" s="351"/>
      <c r="DU723" s="351"/>
      <c r="DV723" s="351"/>
      <c r="DW723" s="351"/>
      <c r="DX723" s="351"/>
      <c r="DY723" s="351"/>
      <c r="DZ723" s="351"/>
      <c r="EA723" s="351"/>
      <c r="EB723" s="351"/>
      <c r="EC723" s="351"/>
      <c r="ED723" s="351"/>
      <c r="EE723" s="351"/>
      <c r="EF723" s="351"/>
      <c r="EG723" s="351"/>
      <c r="EH723" s="351"/>
      <c r="EI723" s="351"/>
      <c r="EJ723" s="351"/>
      <c r="EK723" s="351"/>
      <c r="EL723" s="351"/>
      <c r="EM723" s="351"/>
      <c r="EN723" s="351"/>
      <c r="EO723" s="351"/>
      <c r="EP723" s="351"/>
      <c r="EQ723" s="351"/>
      <c r="ER723" s="351"/>
      <c r="ES723" s="351"/>
      <c r="ET723" s="351"/>
      <c r="EU723" s="351"/>
      <c r="EV723" s="351"/>
      <c r="EW723" s="351"/>
      <c r="EX723" s="351"/>
      <c r="EY723" s="351"/>
      <c r="EZ723" s="351"/>
      <c r="FA723" s="351"/>
      <c r="FB723" s="351"/>
      <c r="FC723" s="351"/>
      <c r="FD723" s="351"/>
      <c r="FE723" s="351"/>
      <c r="FF723" s="351"/>
      <c r="FG723" s="351"/>
      <c r="FH723" s="351"/>
      <c r="FI723" s="351"/>
      <c r="FJ723" s="351"/>
      <c r="FK723" s="351"/>
      <c r="FL723" s="351"/>
      <c r="FM723" s="351"/>
      <c r="FN723" s="351"/>
      <c r="FO723" s="351"/>
      <c r="FP723" s="351"/>
      <c r="FQ723" s="351"/>
      <c r="FR723" s="351"/>
      <c r="FS723" s="351"/>
      <c r="FT723" s="351"/>
      <c r="FU723" s="351"/>
      <c r="FV723" s="351"/>
      <c r="FW723" s="351"/>
      <c r="FX723" s="351"/>
      <c r="FY723" s="351"/>
      <c r="FZ723" s="351"/>
      <c r="GA723" s="351"/>
      <c r="GB723" s="351"/>
      <c r="GC723" s="351"/>
      <c r="GD723" s="351"/>
      <c r="GE723" s="351"/>
      <c r="GF723" s="351"/>
      <c r="GG723" s="351"/>
    </row>
    <row r="724" spans="1:189">
      <c r="A724" s="331"/>
      <c r="B724" s="346"/>
      <c r="C724" s="346"/>
      <c r="D724" s="316"/>
      <c r="F724" s="319"/>
      <c r="AG724" s="348"/>
      <c r="AH724" s="348"/>
      <c r="AI724" s="348"/>
      <c r="AJ724" s="348"/>
      <c r="AK724" s="348"/>
      <c r="AL724" s="348"/>
      <c r="AM724" s="348"/>
      <c r="AN724" s="348"/>
      <c r="AO724" s="351"/>
      <c r="AP724" s="351"/>
      <c r="AQ724" s="351"/>
      <c r="AR724" s="351"/>
      <c r="AS724" s="351"/>
      <c r="AT724" s="351"/>
      <c r="AU724" s="351"/>
      <c r="AV724" s="351"/>
      <c r="AW724" s="351"/>
      <c r="AX724" s="351"/>
      <c r="AY724" s="351"/>
      <c r="AZ724" s="351"/>
      <c r="BA724" s="351"/>
      <c r="BB724" s="351"/>
      <c r="BC724" s="351"/>
      <c r="BD724" s="351"/>
      <c r="BE724" s="351"/>
      <c r="BF724" s="351"/>
      <c r="BG724" s="351"/>
      <c r="BH724" s="351"/>
      <c r="BI724" s="351"/>
      <c r="BJ724" s="351"/>
      <c r="BK724" s="351"/>
      <c r="BL724" s="351"/>
      <c r="BM724" s="351"/>
      <c r="BN724" s="351"/>
      <c r="BO724" s="351"/>
      <c r="BP724" s="351"/>
      <c r="BQ724" s="351"/>
      <c r="BR724" s="351"/>
      <c r="BS724" s="351"/>
      <c r="BT724" s="351"/>
      <c r="BU724" s="351"/>
      <c r="BV724" s="351"/>
      <c r="BW724" s="351"/>
      <c r="BX724" s="351"/>
      <c r="BY724" s="351"/>
      <c r="BZ724" s="351"/>
      <c r="CA724" s="351"/>
      <c r="CB724" s="351"/>
      <c r="CC724" s="351"/>
      <c r="CD724" s="351"/>
      <c r="CE724" s="351"/>
      <c r="CF724" s="351"/>
      <c r="CG724" s="351"/>
      <c r="CH724" s="351"/>
      <c r="CI724" s="351"/>
      <c r="CJ724" s="351"/>
      <c r="CK724" s="351"/>
      <c r="CL724" s="351"/>
      <c r="CM724" s="351"/>
      <c r="CN724" s="351"/>
      <c r="CO724" s="351"/>
      <c r="CP724" s="351"/>
      <c r="CQ724" s="351"/>
      <c r="CR724" s="351"/>
      <c r="CS724" s="351"/>
      <c r="CT724" s="351"/>
      <c r="CU724" s="351"/>
      <c r="CV724" s="351"/>
      <c r="CW724" s="351"/>
      <c r="CX724" s="351"/>
      <c r="CY724" s="351"/>
      <c r="CZ724" s="351"/>
      <c r="DA724" s="351"/>
      <c r="DB724" s="351"/>
      <c r="DC724" s="351"/>
      <c r="DD724" s="351"/>
      <c r="DE724" s="351"/>
      <c r="DF724" s="351"/>
      <c r="DG724" s="351"/>
      <c r="DH724" s="351"/>
      <c r="DI724" s="351"/>
      <c r="DJ724" s="351"/>
      <c r="DK724" s="351"/>
      <c r="DL724" s="351"/>
      <c r="DM724" s="351"/>
      <c r="DN724" s="351"/>
      <c r="DO724" s="351"/>
      <c r="DP724" s="351"/>
      <c r="DQ724" s="351"/>
      <c r="DR724" s="351"/>
      <c r="DS724" s="351"/>
      <c r="DT724" s="351"/>
      <c r="DU724" s="351"/>
      <c r="DV724" s="351"/>
      <c r="DW724" s="351"/>
      <c r="DX724" s="351"/>
      <c r="DY724" s="351"/>
      <c r="DZ724" s="351"/>
      <c r="EA724" s="351"/>
      <c r="EB724" s="351"/>
      <c r="EC724" s="351"/>
      <c r="ED724" s="351"/>
      <c r="EE724" s="351"/>
      <c r="EF724" s="351"/>
      <c r="EG724" s="351"/>
      <c r="EH724" s="351"/>
      <c r="EI724" s="351"/>
      <c r="EJ724" s="351"/>
      <c r="EK724" s="351"/>
      <c r="EL724" s="351"/>
      <c r="EM724" s="351"/>
      <c r="EN724" s="351"/>
      <c r="EO724" s="351"/>
      <c r="EP724" s="351"/>
      <c r="EQ724" s="351"/>
      <c r="ER724" s="351"/>
      <c r="ES724" s="351"/>
      <c r="ET724" s="351"/>
      <c r="EU724" s="351"/>
      <c r="EV724" s="351"/>
      <c r="EW724" s="351"/>
      <c r="EX724" s="351"/>
      <c r="EY724" s="351"/>
      <c r="EZ724" s="351"/>
      <c r="FA724" s="351"/>
      <c r="FB724" s="351"/>
      <c r="FC724" s="351"/>
      <c r="FD724" s="351"/>
      <c r="FE724" s="351"/>
      <c r="FF724" s="351"/>
      <c r="FG724" s="351"/>
      <c r="FH724" s="351"/>
      <c r="FI724" s="351"/>
      <c r="FJ724" s="351"/>
      <c r="FK724" s="351"/>
      <c r="FL724" s="351"/>
      <c r="FM724" s="351"/>
      <c r="FN724" s="351"/>
      <c r="FO724" s="351"/>
      <c r="FP724" s="351"/>
      <c r="FQ724" s="351"/>
      <c r="FR724" s="351"/>
      <c r="FS724" s="351"/>
      <c r="FT724" s="351"/>
      <c r="FU724" s="351"/>
      <c r="FV724" s="351"/>
      <c r="FW724" s="351"/>
      <c r="FX724" s="351"/>
      <c r="FY724" s="351"/>
      <c r="FZ724" s="351"/>
      <c r="GA724" s="351"/>
      <c r="GB724" s="351"/>
      <c r="GC724" s="351"/>
      <c r="GD724" s="351"/>
      <c r="GE724" s="351"/>
      <c r="GF724" s="351"/>
      <c r="GG724" s="351"/>
    </row>
    <row r="725" spans="1:189">
      <c r="A725" s="331"/>
      <c r="B725" s="346"/>
      <c r="C725" s="346"/>
      <c r="D725" s="316"/>
      <c r="F725" s="319"/>
      <c r="I725" s="356"/>
    </row>
    <row r="726" spans="1:189">
      <c r="A726" s="331"/>
      <c r="B726" s="346"/>
      <c r="D726" s="316"/>
      <c r="F726" s="319"/>
      <c r="I726" s="356"/>
    </row>
    <row r="727" spans="1:189">
      <c r="A727" s="331"/>
      <c r="B727" s="346"/>
      <c r="C727" s="346"/>
      <c r="D727" s="316"/>
      <c r="F727" s="319"/>
      <c r="P727" s="646"/>
    </row>
    <row r="728" spans="1:189">
      <c r="A728" s="331"/>
      <c r="B728" s="346"/>
      <c r="C728" s="346"/>
      <c r="F728" s="319"/>
      <c r="AG728" s="348"/>
      <c r="AH728" s="348"/>
      <c r="AI728" s="348"/>
      <c r="AJ728" s="348"/>
      <c r="AK728" s="348"/>
      <c r="AL728" s="348"/>
      <c r="AM728" s="348"/>
      <c r="AN728" s="348"/>
      <c r="AO728" s="351"/>
      <c r="AP728" s="351"/>
      <c r="AQ728" s="351"/>
      <c r="AR728" s="351"/>
      <c r="AS728" s="351"/>
      <c r="AT728" s="351"/>
      <c r="AU728" s="351"/>
      <c r="AV728" s="351"/>
      <c r="AW728" s="351"/>
      <c r="AX728" s="351"/>
      <c r="AY728" s="351"/>
      <c r="AZ728" s="351"/>
      <c r="BA728" s="351"/>
      <c r="BB728" s="351"/>
      <c r="BC728" s="351"/>
      <c r="BD728" s="351"/>
      <c r="BE728" s="351"/>
      <c r="BF728" s="351"/>
      <c r="BG728" s="351"/>
      <c r="BH728" s="351"/>
      <c r="BI728" s="351"/>
      <c r="BJ728" s="351"/>
      <c r="BK728" s="351"/>
      <c r="BL728" s="351"/>
      <c r="BM728" s="351"/>
      <c r="BN728" s="351"/>
      <c r="BO728" s="351"/>
      <c r="BP728" s="351"/>
      <c r="BQ728" s="351"/>
      <c r="BR728" s="351"/>
      <c r="BS728" s="351"/>
      <c r="BT728" s="351"/>
      <c r="BU728" s="351"/>
      <c r="BV728" s="351"/>
      <c r="BW728" s="351"/>
      <c r="BX728" s="351"/>
      <c r="BY728" s="351"/>
      <c r="BZ728" s="351"/>
      <c r="CA728" s="351"/>
      <c r="CB728" s="351"/>
      <c r="CC728" s="351"/>
      <c r="CD728" s="351"/>
      <c r="CE728" s="351"/>
      <c r="CF728" s="351"/>
      <c r="CG728" s="351"/>
      <c r="CH728" s="351"/>
      <c r="CI728" s="351"/>
      <c r="CJ728" s="351"/>
      <c r="CK728" s="351"/>
      <c r="CL728" s="351"/>
      <c r="CM728" s="351"/>
      <c r="CN728" s="351"/>
      <c r="CO728" s="351"/>
      <c r="CP728" s="351"/>
      <c r="CQ728" s="351"/>
      <c r="CR728" s="351"/>
      <c r="CS728" s="351"/>
      <c r="CT728" s="351"/>
      <c r="CU728" s="351"/>
      <c r="CV728" s="351"/>
      <c r="CW728" s="351"/>
      <c r="CX728" s="351"/>
      <c r="CY728" s="351"/>
      <c r="CZ728" s="351"/>
      <c r="DA728" s="351"/>
      <c r="DB728" s="351"/>
      <c r="DC728" s="351"/>
      <c r="DD728" s="351"/>
      <c r="DE728" s="351"/>
      <c r="DF728" s="351"/>
      <c r="DG728" s="351"/>
      <c r="DH728" s="351"/>
      <c r="DI728" s="351"/>
      <c r="DJ728" s="351"/>
      <c r="DK728" s="351"/>
      <c r="DL728" s="351"/>
      <c r="DM728" s="351"/>
      <c r="DN728" s="351"/>
      <c r="DO728" s="351"/>
      <c r="DP728" s="351"/>
      <c r="DQ728" s="351"/>
      <c r="DR728" s="351"/>
      <c r="DS728" s="351"/>
      <c r="DT728" s="351"/>
      <c r="DU728" s="351"/>
      <c r="DV728" s="351"/>
      <c r="DW728" s="351"/>
      <c r="DX728" s="351"/>
      <c r="DY728" s="351"/>
      <c r="DZ728" s="351"/>
      <c r="EA728" s="351"/>
      <c r="EB728" s="351"/>
      <c r="EC728" s="351"/>
      <c r="ED728" s="351"/>
      <c r="EE728" s="351"/>
      <c r="EF728" s="351"/>
      <c r="EG728" s="351"/>
      <c r="EH728" s="351"/>
      <c r="EI728" s="351"/>
      <c r="EJ728" s="351"/>
      <c r="EK728" s="351"/>
      <c r="EL728" s="351"/>
      <c r="EM728" s="351"/>
      <c r="EN728" s="351"/>
      <c r="EO728" s="351"/>
      <c r="EP728" s="351"/>
      <c r="EQ728" s="351"/>
      <c r="ER728" s="351"/>
      <c r="ES728" s="351"/>
      <c r="ET728" s="351"/>
      <c r="EU728" s="351"/>
      <c r="EV728" s="351"/>
      <c r="EW728" s="351"/>
      <c r="EX728" s="351"/>
      <c r="EY728" s="351"/>
      <c r="EZ728" s="351"/>
      <c r="FA728" s="351"/>
      <c r="FB728" s="351"/>
      <c r="FC728" s="351"/>
      <c r="FD728" s="351"/>
      <c r="FE728" s="351"/>
      <c r="FF728" s="351"/>
      <c r="FG728" s="351"/>
      <c r="FH728" s="351"/>
      <c r="FI728" s="351"/>
      <c r="FJ728" s="351"/>
      <c r="FK728" s="351"/>
      <c r="FL728" s="351"/>
      <c r="FM728" s="351"/>
      <c r="FN728" s="351"/>
      <c r="FO728" s="351"/>
      <c r="FP728" s="351"/>
      <c r="FQ728" s="351"/>
      <c r="FR728" s="351"/>
      <c r="FS728" s="351"/>
      <c r="FT728" s="351"/>
      <c r="FU728" s="351"/>
      <c r="FV728" s="351"/>
      <c r="FW728" s="351"/>
      <c r="FX728" s="351"/>
      <c r="FY728" s="351"/>
      <c r="FZ728" s="351"/>
      <c r="GA728" s="351"/>
      <c r="GB728" s="351"/>
      <c r="GC728" s="351"/>
      <c r="GD728" s="351"/>
      <c r="GE728" s="351"/>
      <c r="GF728" s="351"/>
      <c r="GG728" s="351"/>
    </row>
    <row r="729" spans="1:189">
      <c r="A729" s="331"/>
      <c r="B729" s="346"/>
      <c r="C729" s="346"/>
      <c r="D729" s="316"/>
      <c r="F729" s="319"/>
    </row>
    <row r="730" spans="1:189">
      <c r="A730" s="331"/>
      <c r="B730" s="369"/>
      <c r="C730" s="376"/>
      <c r="D730" s="316"/>
      <c r="F730" s="319"/>
      <c r="I730" s="356"/>
      <c r="AG730" s="348"/>
      <c r="AH730" s="348"/>
      <c r="AI730" s="348"/>
      <c r="AJ730" s="348"/>
      <c r="AK730" s="348"/>
      <c r="AL730" s="348"/>
      <c r="AM730" s="348"/>
      <c r="AN730" s="348"/>
      <c r="AO730" s="351"/>
      <c r="AP730" s="351"/>
      <c r="AQ730" s="351"/>
      <c r="AR730" s="351"/>
      <c r="AS730" s="351"/>
      <c r="AT730" s="351"/>
      <c r="AU730" s="351"/>
      <c r="AV730" s="351"/>
      <c r="AW730" s="351"/>
      <c r="AX730" s="351"/>
      <c r="AY730" s="351"/>
      <c r="AZ730" s="351"/>
      <c r="BA730" s="351"/>
      <c r="BB730" s="351"/>
      <c r="BC730" s="351"/>
      <c r="BD730" s="351"/>
      <c r="BE730" s="351"/>
      <c r="BF730" s="351"/>
      <c r="BG730" s="351"/>
      <c r="BH730" s="351"/>
      <c r="BI730" s="351"/>
      <c r="BJ730" s="351"/>
      <c r="BK730" s="351"/>
      <c r="BL730" s="351"/>
      <c r="BM730" s="351"/>
      <c r="BN730" s="351"/>
      <c r="BO730" s="351"/>
      <c r="BP730" s="351"/>
      <c r="BQ730" s="351"/>
      <c r="BR730" s="351"/>
      <c r="BS730" s="351"/>
      <c r="BT730" s="351"/>
      <c r="BU730" s="351"/>
      <c r="BV730" s="351"/>
      <c r="BW730" s="351"/>
      <c r="BX730" s="351"/>
      <c r="BY730" s="351"/>
      <c r="BZ730" s="351"/>
      <c r="CA730" s="351"/>
      <c r="CB730" s="351"/>
      <c r="CC730" s="351"/>
      <c r="CD730" s="351"/>
      <c r="CE730" s="351"/>
      <c r="CF730" s="351"/>
      <c r="CG730" s="351"/>
      <c r="CH730" s="351"/>
      <c r="CI730" s="351"/>
      <c r="CJ730" s="351"/>
      <c r="CK730" s="351"/>
      <c r="CL730" s="351"/>
      <c r="CM730" s="351"/>
      <c r="CN730" s="351"/>
      <c r="CO730" s="351"/>
      <c r="CP730" s="351"/>
      <c r="CQ730" s="351"/>
      <c r="CR730" s="351"/>
      <c r="CS730" s="351"/>
      <c r="CT730" s="351"/>
      <c r="CU730" s="351"/>
      <c r="CV730" s="351"/>
      <c r="CW730" s="351"/>
      <c r="CX730" s="351"/>
      <c r="CY730" s="351"/>
      <c r="CZ730" s="351"/>
      <c r="DA730" s="351"/>
      <c r="DB730" s="351"/>
      <c r="DC730" s="351"/>
      <c r="DD730" s="351"/>
      <c r="DE730" s="351"/>
      <c r="DF730" s="351"/>
      <c r="DG730" s="351"/>
      <c r="DH730" s="351"/>
      <c r="DI730" s="351"/>
      <c r="DJ730" s="351"/>
      <c r="DK730" s="351"/>
      <c r="DL730" s="351"/>
      <c r="DM730" s="351"/>
      <c r="DN730" s="351"/>
      <c r="DO730" s="351"/>
      <c r="DP730" s="351"/>
      <c r="DQ730" s="351"/>
      <c r="DR730" s="351"/>
      <c r="DS730" s="351"/>
      <c r="DT730" s="351"/>
      <c r="DU730" s="351"/>
      <c r="DV730" s="351"/>
      <c r="DW730" s="351"/>
      <c r="DX730" s="351"/>
      <c r="DY730" s="351"/>
      <c r="DZ730" s="351"/>
      <c r="EA730" s="351"/>
      <c r="EB730" s="351"/>
      <c r="EC730" s="351"/>
      <c r="ED730" s="351"/>
      <c r="EE730" s="351"/>
      <c r="EF730" s="351"/>
      <c r="EG730" s="351"/>
      <c r="EH730" s="351"/>
      <c r="EI730" s="351"/>
      <c r="EJ730" s="351"/>
      <c r="EK730" s="351"/>
      <c r="EL730" s="351"/>
      <c r="EM730" s="351"/>
      <c r="EN730" s="351"/>
      <c r="EO730" s="351"/>
      <c r="EP730" s="351"/>
      <c r="EQ730" s="351"/>
      <c r="ER730" s="351"/>
      <c r="ES730" s="351"/>
      <c r="ET730" s="351"/>
      <c r="EU730" s="351"/>
      <c r="EV730" s="351"/>
      <c r="EW730" s="351"/>
      <c r="EX730" s="351"/>
      <c r="EY730" s="351"/>
      <c r="EZ730" s="351"/>
      <c r="FA730" s="351"/>
      <c r="FB730" s="351"/>
      <c r="FC730" s="351"/>
      <c r="FD730" s="351"/>
      <c r="FE730" s="351"/>
      <c r="FF730" s="351"/>
      <c r="FG730" s="351"/>
      <c r="FH730" s="351"/>
      <c r="FI730" s="351"/>
      <c r="FJ730" s="351"/>
      <c r="FK730" s="351"/>
      <c r="FL730" s="351"/>
      <c r="FM730" s="351"/>
      <c r="FN730" s="351"/>
      <c r="FO730" s="351"/>
      <c r="FP730" s="351"/>
      <c r="FQ730" s="351"/>
      <c r="FR730" s="351"/>
      <c r="FS730" s="351"/>
      <c r="FT730" s="351"/>
      <c r="FU730" s="351"/>
      <c r="FV730" s="351"/>
      <c r="FW730" s="351"/>
      <c r="FX730" s="351"/>
      <c r="FY730" s="351"/>
      <c r="FZ730" s="351"/>
      <c r="GA730" s="351"/>
      <c r="GB730" s="351"/>
      <c r="GC730" s="351"/>
      <c r="GD730" s="351"/>
      <c r="GE730" s="351"/>
      <c r="GF730" s="351"/>
      <c r="GG730" s="351"/>
    </row>
    <row r="731" spans="1:189">
      <c r="A731" s="331"/>
      <c r="B731" s="369"/>
      <c r="C731" s="376"/>
      <c r="D731" s="316"/>
      <c r="F731" s="319"/>
      <c r="AG731" s="348"/>
      <c r="AH731" s="348"/>
      <c r="AI731" s="348"/>
      <c r="AJ731" s="348"/>
      <c r="AK731" s="348"/>
      <c r="AL731" s="348"/>
      <c r="AM731" s="348"/>
      <c r="AN731" s="348"/>
      <c r="AO731" s="351"/>
      <c r="AP731" s="351"/>
      <c r="AQ731" s="351"/>
      <c r="AR731" s="351"/>
      <c r="AS731" s="351"/>
      <c r="AT731" s="351"/>
      <c r="AU731" s="351"/>
      <c r="AV731" s="351"/>
      <c r="AW731" s="351"/>
      <c r="AX731" s="351"/>
      <c r="AY731" s="351"/>
      <c r="AZ731" s="351"/>
      <c r="BA731" s="351"/>
      <c r="BB731" s="351"/>
      <c r="BC731" s="351"/>
      <c r="BD731" s="351"/>
      <c r="BE731" s="351"/>
      <c r="BF731" s="351"/>
      <c r="BG731" s="351"/>
      <c r="BH731" s="351"/>
      <c r="BI731" s="351"/>
      <c r="BJ731" s="351"/>
      <c r="BK731" s="351"/>
      <c r="BL731" s="351"/>
      <c r="BM731" s="351"/>
      <c r="BN731" s="351"/>
      <c r="BO731" s="351"/>
      <c r="BP731" s="351"/>
      <c r="BQ731" s="351"/>
      <c r="BR731" s="351"/>
      <c r="BS731" s="351"/>
      <c r="BT731" s="351"/>
      <c r="BU731" s="351"/>
      <c r="BV731" s="351"/>
      <c r="BW731" s="351"/>
      <c r="BX731" s="351"/>
      <c r="BY731" s="351"/>
      <c r="BZ731" s="351"/>
      <c r="CA731" s="351"/>
      <c r="CB731" s="351"/>
      <c r="CC731" s="351"/>
      <c r="CD731" s="351"/>
      <c r="CE731" s="351"/>
      <c r="CF731" s="351"/>
      <c r="CG731" s="351"/>
      <c r="CH731" s="351"/>
      <c r="CI731" s="351"/>
      <c r="CJ731" s="351"/>
      <c r="CK731" s="351"/>
      <c r="CL731" s="351"/>
      <c r="CM731" s="351"/>
      <c r="CN731" s="351"/>
      <c r="CO731" s="351"/>
      <c r="CP731" s="351"/>
      <c r="CQ731" s="351"/>
      <c r="CR731" s="351"/>
      <c r="CS731" s="351"/>
      <c r="CT731" s="351"/>
      <c r="CU731" s="351"/>
      <c r="CV731" s="351"/>
      <c r="CW731" s="351"/>
      <c r="CX731" s="351"/>
      <c r="CY731" s="351"/>
      <c r="CZ731" s="351"/>
      <c r="DA731" s="351"/>
      <c r="DB731" s="351"/>
      <c r="DC731" s="351"/>
      <c r="DD731" s="351"/>
      <c r="DE731" s="351"/>
      <c r="DF731" s="351"/>
      <c r="DG731" s="351"/>
      <c r="DH731" s="351"/>
      <c r="DI731" s="351"/>
      <c r="DJ731" s="351"/>
      <c r="DK731" s="351"/>
      <c r="DL731" s="351"/>
      <c r="DM731" s="351"/>
      <c r="DN731" s="351"/>
      <c r="DO731" s="351"/>
      <c r="DP731" s="351"/>
      <c r="DQ731" s="351"/>
      <c r="DR731" s="351"/>
      <c r="DS731" s="351"/>
      <c r="DT731" s="351"/>
      <c r="DU731" s="351"/>
      <c r="DV731" s="351"/>
      <c r="DW731" s="351"/>
      <c r="DX731" s="351"/>
      <c r="DY731" s="351"/>
      <c r="DZ731" s="351"/>
      <c r="EA731" s="351"/>
      <c r="EB731" s="351"/>
      <c r="EC731" s="351"/>
      <c r="ED731" s="351"/>
      <c r="EE731" s="351"/>
      <c r="EF731" s="351"/>
      <c r="EG731" s="351"/>
      <c r="EH731" s="351"/>
      <c r="EI731" s="351"/>
      <c r="EJ731" s="351"/>
      <c r="EK731" s="351"/>
      <c r="EL731" s="351"/>
      <c r="EM731" s="351"/>
      <c r="EN731" s="351"/>
      <c r="EO731" s="351"/>
      <c r="EP731" s="351"/>
      <c r="EQ731" s="351"/>
      <c r="ER731" s="351"/>
      <c r="ES731" s="351"/>
      <c r="ET731" s="351"/>
      <c r="EU731" s="351"/>
      <c r="EV731" s="351"/>
      <c r="EW731" s="351"/>
      <c r="EX731" s="351"/>
      <c r="EY731" s="351"/>
      <c r="EZ731" s="351"/>
      <c r="FA731" s="351"/>
      <c r="FB731" s="351"/>
      <c r="FC731" s="351"/>
      <c r="FD731" s="351"/>
      <c r="FE731" s="351"/>
      <c r="FF731" s="351"/>
      <c r="FG731" s="351"/>
      <c r="FH731" s="351"/>
      <c r="FI731" s="351"/>
      <c r="FJ731" s="351"/>
      <c r="FK731" s="351"/>
      <c r="FL731" s="351"/>
      <c r="FM731" s="351"/>
      <c r="FN731" s="351"/>
      <c r="FO731" s="351"/>
      <c r="FP731" s="351"/>
      <c r="FQ731" s="351"/>
      <c r="FR731" s="351"/>
      <c r="FS731" s="351"/>
      <c r="FT731" s="351"/>
      <c r="FU731" s="351"/>
      <c r="FV731" s="351"/>
      <c r="FW731" s="351"/>
      <c r="FX731" s="351"/>
      <c r="FY731" s="351"/>
      <c r="FZ731" s="351"/>
      <c r="GA731" s="351"/>
      <c r="GB731" s="351"/>
      <c r="GC731" s="351"/>
      <c r="GD731" s="351"/>
      <c r="GE731" s="351"/>
      <c r="GF731" s="351"/>
      <c r="GG731" s="351"/>
    </row>
    <row r="732" spans="1:189">
      <c r="A732" s="331"/>
      <c r="B732" s="369"/>
      <c r="C732" s="369"/>
      <c r="D732" s="319"/>
      <c r="F732" s="319"/>
      <c r="I732" s="356"/>
      <c r="AG732" s="348"/>
      <c r="AH732" s="348"/>
      <c r="AI732" s="348"/>
      <c r="AJ732" s="348"/>
      <c r="AK732" s="348"/>
      <c r="AL732" s="348"/>
      <c r="AM732" s="348"/>
      <c r="AN732" s="348"/>
      <c r="AO732" s="351"/>
      <c r="AP732" s="351"/>
      <c r="AQ732" s="351"/>
      <c r="AR732" s="351"/>
      <c r="AS732" s="351"/>
      <c r="AT732" s="351"/>
      <c r="AU732" s="351"/>
      <c r="AV732" s="351"/>
      <c r="AW732" s="351"/>
      <c r="AX732" s="351"/>
      <c r="AY732" s="351"/>
      <c r="AZ732" s="351"/>
      <c r="BA732" s="351"/>
      <c r="BB732" s="351"/>
      <c r="BC732" s="351"/>
      <c r="BD732" s="351"/>
      <c r="BE732" s="351"/>
      <c r="BF732" s="351"/>
      <c r="BG732" s="351"/>
      <c r="BH732" s="351"/>
      <c r="BI732" s="351"/>
      <c r="BJ732" s="351"/>
      <c r="BK732" s="351"/>
      <c r="BL732" s="351"/>
      <c r="BM732" s="351"/>
      <c r="BN732" s="351"/>
      <c r="BO732" s="351"/>
      <c r="BP732" s="351"/>
      <c r="BQ732" s="351"/>
      <c r="BR732" s="351"/>
      <c r="BS732" s="351"/>
      <c r="BT732" s="351"/>
      <c r="BU732" s="351"/>
      <c r="BV732" s="351"/>
      <c r="BW732" s="351"/>
      <c r="BX732" s="351"/>
      <c r="BY732" s="351"/>
      <c r="BZ732" s="351"/>
      <c r="CA732" s="351"/>
      <c r="CB732" s="351"/>
      <c r="CC732" s="351"/>
      <c r="CD732" s="351"/>
      <c r="CE732" s="351"/>
      <c r="CF732" s="351"/>
      <c r="CG732" s="351"/>
      <c r="CH732" s="351"/>
      <c r="CI732" s="351"/>
      <c r="CJ732" s="351"/>
      <c r="CK732" s="351"/>
      <c r="CL732" s="351"/>
      <c r="CM732" s="351"/>
      <c r="CN732" s="351"/>
      <c r="CO732" s="351"/>
      <c r="CP732" s="351"/>
      <c r="CQ732" s="351"/>
      <c r="CR732" s="351"/>
      <c r="CS732" s="351"/>
      <c r="CT732" s="351"/>
      <c r="CU732" s="351"/>
      <c r="CV732" s="351"/>
      <c r="CW732" s="351"/>
      <c r="CX732" s="351"/>
      <c r="CY732" s="351"/>
      <c r="CZ732" s="351"/>
      <c r="DA732" s="351"/>
      <c r="DB732" s="351"/>
      <c r="DC732" s="351"/>
      <c r="DD732" s="351"/>
      <c r="DE732" s="351"/>
      <c r="DF732" s="351"/>
      <c r="DG732" s="351"/>
      <c r="DH732" s="351"/>
      <c r="DI732" s="351"/>
      <c r="DJ732" s="351"/>
      <c r="DK732" s="351"/>
      <c r="DL732" s="351"/>
      <c r="DM732" s="351"/>
      <c r="DN732" s="351"/>
      <c r="DO732" s="351"/>
      <c r="DP732" s="351"/>
      <c r="DQ732" s="351"/>
      <c r="DR732" s="351"/>
      <c r="DS732" s="351"/>
      <c r="DT732" s="351"/>
      <c r="DU732" s="351"/>
      <c r="DV732" s="351"/>
      <c r="DW732" s="351"/>
      <c r="DX732" s="351"/>
      <c r="DY732" s="351"/>
      <c r="DZ732" s="351"/>
      <c r="EA732" s="351"/>
      <c r="EB732" s="351"/>
      <c r="EC732" s="351"/>
      <c r="ED732" s="351"/>
      <c r="EE732" s="351"/>
      <c r="EF732" s="351"/>
      <c r="EG732" s="351"/>
      <c r="EH732" s="351"/>
      <c r="EI732" s="351"/>
      <c r="EJ732" s="351"/>
      <c r="EK732" s="351"/>
      <c r="EL732" s="351"/>
      <c r="EM732" s="351"/>
      <c r="EN732" s="351"/>
      <c r="EO732" s="351"/>
      <c r="EP732" s="351"/>
      <c r="EQ732" s="351"/>
      <c r="ER732" s="351"/>
      <c r="ES732" s="351"/>
      <c r="ET732" s="351"/>
      <c r="EU732" s="351"/>
      <c r="EV732" s="351"/>
      <c r="EW732" s="351"/>
      <c r="EX732" s="351"/>
      <c r="EY732" s="351"/>
      <c r="EZ732" s="351"/>
      <c r="FA732" s="351"/>
      <c r="FB732" s="351"/>
      <c r="FC732" s="351"/>
      <c r="FD732" s="351"/>
      <c r="FE732" s="351"/>
      <c r="FF732" s="351"/>
      <c r="FG732" s="351"/>
      <c r="FH732" s="351"/>
      <c r="FI732" s="351"/>
      <c r="FJ732" s="351"/>
      <c r="FK732" s="351"/>
      <c r="FL732" s="351"/>
      <c r="FM732" s="351"/>
      <c r="FN732" s="351"/>
      <c r="FO732" s="351"/>
      <c r="FP732" s="351"/>
      <c r="FQ732" s="351"/>
      <c r="FR732" s="351"/>
      <c r="FS732" s="351"/>
      <c r="FT732" s="351"/>
      <c r="FU732" s="351"/>
      <c r="FV732" s="351"/>
      <c r="FW732" s="351"/>
      <c r="FX732" s="351"/>
      <c r="FY732" s="351"/>
      <c r="FZ732" s="351"/>
      <c r="GA732" s="351"/>
      <c r="GB732" s="351"/>
      <c r="GC732" s="351"/>
      <c r="GD732" s="351"/>
      <c r="GE732" s="351"/>
      <c r="GF732" s="351"/>
      <c r="GG732" s="351"/>
    </row>
    <row r="733" spans="1:189">
      <c r="A733" s="331"/>
      <c r="B733" s="369"/>
      <c r="C733" s="395"/>
      <c r="D733" s="316"/>
      <c r="F733" s="319"/>
    </row>
    <row r="734" spans="1:189">
      <c r="A734" s="331"/>
      <c r="B734" s="369"/>
      <c r="D734" s="316"/>
      <c r="F734" s="319"/>
    </row>
    <row r="735" spans="1:189">
      <c r="A735" s="331"/>
      <c r="B735" s="369"/>
      <c r="D735" s="316"/>
      <c r="F735" s="319"/>
      <c r="AG735" s="348"/>
      <c r="AH735" s="348"/>
      <c r="AI735" s="348"/>
      <c r="AJ735" s="348"/>
      <c r="AK735" s="348"/>
      <c r="AL735" s="348"/>
      <c r="AM735" s="348"/>
      <c r="AN735" s="348"/>
      <c r="AO735" s="351"/>
      <c r="AP735" s="351"/>
      <c r="AQ735" s="351"/>
      <c r="AR735" s="351"/>
      <c r="AS735" s="351"/>
      <c r="AT735" s="351"/>
      <c r="AU735" s="351"/>
      <c r="AV735" s="351"/>
      <c r="AW735" s="351"/>
      <c r="AX735" s="351"/>
      <c r="AY735" s="351"/>
      <c r="AZ735" s="351"/>
      <c r="BA735" s="351"/>
      <c r="BB735" s="351"/>
      <c r="BC735" s="351"/>
      <c r="BD735" s="351"/>
      <c r="BE735" s="351"/>
      <c r="BF735" s="351"/>
      <c r="BG735" s="351"/>
      <c r="BH735" s="351"/>
      <c r="BI735" s="351"/>
      <c r="BJ735" s="351"/>
      <c r="BK735" s="351"/>
      <c r="BL735" s="351"/>
      <c r="BM735" s="351"/>
      <c r="BN735" s="351"/>
      <c r="BO735" s="351"/>
      <c r="BP735" s="351"/>
      <c r="BQ735" s="351"/>
      <c r="BR735" s="351"/>
      <c r="BS735" s="351"/>
      <c r="BT735" s="351"/>
      <c r="BU735" s="351"/>
      <c r="BV735" s="351"/>
      <c r="BW735" s="351"/>
      <c r="BX735" s="351"/>
      <c r="BY735" s="351"/>
      <c r="BZ735" s="351"/>
      <c r="CA735" s="351"/>
      <c r="CB735" s="351"/>
      <c r="CC735" s="351"/>
      <c r="CD735" s="351"/>
      <c r="CE735" s="351"/>
      <c r="CF735" s="351"/>
      <c r="CG735" s="351"/>
      <c r="CH735" s="351"/>
      <c r="CI735" s="351"/>
      <c r="CJ735" s="351"/>
      <c r="CK735" s="351"/>
      <c r="CL735" s="351"/>
      <c r="CM735" s="351"/>
      <c r="CN735" s="351"/>
      <c r="CO735" s="351"/>
      <c r="CP735" s="351"/>
      <c r="CQ735" s="351"/>
      <c r="CR735" s="351"/>
      <c r="CS735" s="351"/>
      <c r="CT735" s="351"/>
      <c r="CU735" s="351"/>
      <c r="CV735" s="351"/>
      <c r="CW735" s="351"/>
      <c r="CX735" s="351"/>
      <c r="CY735" s="351"/>
      <c r="CZ735" s="351"/>
      <c r="DA735" s="351"/>
      <c r="DB735" s="351"/>
      <c r="DC735" s="351"/>
      <c r="DD735" s="351"/>
      <c r="DE735" s="351"/>
      <c r="DF735" s="351"/>
      <c r="DG735" s="351"/>
      <c r="DH735" s="351"/>
      <c r="DI735" s="351"/>
      <c r="DJ735" s="351"/>
      <c r="DK735" s="351"/>
      <c r="DL735" s="351"/>
      <c r="DM735" s="351"/>
      <c r="DN735" s="351"/>
      <c r="DO735" s="351"/>
      <c r="DP735" s="351"/>
      <c r="DQ735" s="351"/>
      <c r="DR735" s="351"/>
      <c r="DS735" s="351"/>
      <c r="DT735" s="351"/>
      <c r="DU735" s="351"/>
      <c r="DV735" s="351"/>
      <c r="DW735" s="351"/>
      <c r="DX735" s="351"/>
      <c r="DY735" s="351"/>
      <c r="DZ735" s="351"/>
      <c r="EA735" s="351"/>
      <c r="EB735" s="351"/>
      <c r="EC735" s="351"/>
      <c r="ED735" s="351"/>
      <c r="EE735" s="351"/>
      <c r="EF735" s="351"/>
      <c r="EG735" s="351"/>
      <c r="EH735" s="351"/>
      <c r="EI735" s="351"/>
      <c r="EJ735" s="351"/>
      <c r="EK735" s="351"/>
      <c r="EL735" s="351"/>
      <c r="EM735" s="351"/>
      <c r="EN735" s="351"/>
      <c r="EO735" s="351"/>
      <c r="EP735" s="351"/>
      <c r="EQ735" s="351"/>
      <c r="ER735" s="351"/>
      <c r="ES735" s="351"/>
      <c r="ET735" s="351"/>
      <c r="EU735" s="351"/>
      <c r="EV735" s="351"/>
      <c r="EW735" s="351"/>
      <c r="EX735" s="351"/>
      <c r="EY735" s="351"/>
      <c r="EZ735" s="351"/>
      <c r="FA735" s="351"/>
      <c r="FB735" s="351"/>
      <c r="FC735" s="351"/>
      <c r="FD735" s="351"/>
      <c r="FE735" s="351"/>
      <c r="FF735" s="351"/>
      <c r="FG735" s="351"/>
      <c r="FH735" s="351"/>
      <c r="FI735" s="351"/>
      <c r="FJ735" s="351"/>
      <c r="FK735" s="351"/>
      <c r="FL735" s="351"/>
      <c r="FM735" s="351"/>
      <c r="FN735" s="351"/>
      <c r="FO735" s="351"/>
      <c r="FP735" s="351"/>
      <c r="FQ735" s="351"/>
      <c r="FR735" s="351"/>
      <c r="FS735" s="351"/>
      <c r="FT735" s="351"/>
      <c r="FU735" s="351"/>
      <c r="FV735" s="351"/>
      <c r="FW735" s="351"/>
      <c r="FX735" s="351"/>
      <c r="FY735" s="351"/>
      <c r="FZ735" s="351"/>
      <c r="GA735" s="351"/>
      <c r="GB735" s="351"/>
      <c r="GC735" s="351"/>
      <c r="GD735" s="351"/>
      <c r="GE735" s="351"/>
      <c r="GF735" s="351"/>
      <c r="GG735" s="351"/>
    </row>
    <row r="736" spans="1:189">
      <c r="A736" s="331"/>
      <c r="B736" s="369"/>
      <c r="D736" s="316"/>
      <c r="F736" s="319"/>
    </row>
    <row r="737" spans="1:189">
      <c r="A737" s="331"/>
      <c r="B737" s="369"/>
      <c r="D737" s="316"/>
      <c r="F737" s="319"/>
    </row>
    <row r="738" spans="1:189">
      <c r="A738" s="331"/>
      <c r="B738" s="369"/>
      <c r="D738" s="316"/>
      <c r="F738" s="319"/>
    </row>
    <row r="739" spans="1:189">
      <c r="A739" s="331"/>
      <c r="B739" s="369"/>
      <c r="C739" s="346"/>
      <c r="D739" s="316"/>
      <c r="F739" s="319"/>
    </row>
    <row r="740" spans="1:189">
      <c r="A740" s="331"/>
      <c r="B740" s="369"/>
      <c r="C740" s="346"/>
      <c r="D740" s="316"/>
      <c r="F740" s="319"/>
    </row>
    <row r="741" spans="1:189" s="354" customFormat="1">
      <c r="A741" s="331"/>
      <c r="B741" s="369"/>
      <c r="C741" s="369"/>
      <c r="D741" s="316"/>
      <c r="E741" s="314"/>
      <c r="F741" s="319"/>
      <c r="G741" s="319"/>
      <c r="H741" s="314"/>
      <c r="I741" s="356"/>
      <c r="J741" s="330"/>
      <c r="K741" s="330"/>
      <c r="L741" s="330"/>
      <c r="M741" s="330"/>
      <c r="N741" s="318"/>
      <c r="O741" s="314"/>
      <c r="P741" s="637"/>
      <c r="Q741" s="637"/>
      <c r="R741" s="638"/>
      <c r="S741" s="637"/>
      <c r="T741" s="636"/>
      <c r="U741" s="312"/>
      <c r="V741" s="312"/>
      <c r="W741" s="312"/>
      <c r="X741" s="312"/>
      <c r="Y741" s="312"/>
      <c r="Z741" s="312"/>
      <c r="AA741" s="312"/>
      <c r="AB741" s="312"/>
      <c r="AC741" s="312"/>
      <c r="AD741" s="312"/>
      <c r="AE741" s="312"/>
      <c r="AF741" s="312"/>
      <c r="AG741" s="348"/>
      <c r="AH741" s="348"/>
      <c r="AI741" s="348"/>
      <c r="AJ741" s="348"/>
      <c r="AK741" s="348"/>
      <c r="AL741" s="348"/>
      <c r="AM741" s="348"/>
      <c r="AN741" s="348"/>
      <c r="AO741" s="351"/>
      <c r="AP741" s="351"/>
      <c r="AQ741" s="351"/>
      <c r="AR741" s="351"/>
      <c r="AS741" s="351"/>
      <c r="AT741" s="351"/>
      <c r="AU741" s="351"/>
      <c r="AV741" s="351"/>
      <c r="AW741" s="351"/>
      <c r="AX741" s="351"/>
      <c r="AY741" s="351"/>
      <c r="AZ741" s="351"/>
      <c r="BA741" s="351"/>
      <c r="BB741" s="351"/>
      <c r="BC741" s="351"/>
      <c r="BD741" s="351"/>
      <c r="BE741" s="351"/>
      <c r="BF741" s="351"/>
      <c r="BG741" s="351"/>
      <c r="BH741" s="351"/>
      <c r="BI741" s="351"/>
      <c r="BJ741" s="351"/>
      <c r="BK741" s="351"/>
      <c r="BL741" s="351"/>
      <c r="BM741" s="351"/>
      <c r="BN741" s="351"/>
      <c r="BO741" s="351"/>
      <c r="BP741" s="351"/>
      <c r="BQ741" s="351"/>
      <c r="BR741" s="351"/>
      <c r="BS741" s="351"/>
      <c r="BT741" s="351"/>
      <c r="BU741" s="351"/>
      <c r="BV741" s="351"/>
      <c r="BW741" s="351"/>
      <c r="BX741" s="351"/>
      <c r="BY741" s="351"/>
      <c r="BZ741" s="351"/>
      <c r="CA741" s="351"/>
      <c r="CB741" s="351"/>
      <c r="CC741" s="351"/>
      <c r="CD741" s="351"/>
      <c r="CE741" s="351"/>
      <c r="CF741" s="351"/>
      <c r="CG741" s="351"/>
      <c r="CH741" s="351"/>
      <c r="CI741" s="351"/>
      <c r="CJ741" s="351"/>
      <c r="CK741" s="351"/>
      <c r="CL741" s="351"/>
      <c r="CM741" s="351"/>
      <c r="CN741" s="351"/>
      <c r="CO741" s="351"/>
      <c r="CP741" s="351"/>
      <c r="CQ741" s="351"/>
      <c r="CR741" s="351"/>
      <c r="CS741" s="351"/>
      <c r="CT741" s="351"/>
      <c r="CU741" s="351"/>
      <c r="CV741" s="351"/>
      <c r="CW741" s="351"/>
      <c r="CX741" s="351"/>
      <c r="CY741" s="351"/>
      <c r="CZ741" s="351"/>
      <c r="DA741" s="351"/>
      <c r="DB741" s="351"/>
      <c r="DC741" s="351"/>
      <c r="DD741" s="351"/>
      <c r="DE741" s="351"/>
      <c r="DF741" s="351"/>
      <c r="DG741" s="351"/>
      <c r="DH741" s="351"/>
      <c r="DI741" s="351"/>
      <c r="DJ741" s="351"/>
      <c r="DK741" s="351"/>
      <c r="DL741" s="351"/>
      <c r="DM741" s="351"/>
      <c r="DN741" s="351"/>
      <c r="DO741" s="351"/>
      <c r="DP741" s="351"/>
      <c r="DQ741" s="351"/>
      <c r="DR741" s="351"/>
      <c r="DS741" s="351"/>
      <c r="DT741" s="351"/>
      <c r="DU741" s="351"/>
      <c r="DV741" s="351"/>
      <c r="DW741" s="351"/>
      <c r="DX741" s="351"/>
      <c r="DY741" s="351"/>
      <c r="DZ741" s="351"/>
      <c r="EA741" s="351"/>
      <c r="EB741" s="351"/>
      <c r="EC741" s="351"/>
      <c r="ED741" s="351"/>
      <c r="EE741" s="351"/>
      <c r="EF741" s="351"/>
      <c r="EG741" s="351"/>
      <c r="EH741" s="351"/>
      <c r="EI741" s="351"/>
      <c r="EJ741" s="351"/>
      <c r="EK741" s="351"/>
      <c r="EL741" s="351"/>
      <c r="EM741" s="351"/>
      <c r="EN741" s="351"/>
      <c r="EO741" s="351"/>
      <c r="EP741" s="351"/>
      <c r="EQ741" s="351"/>
      <c r="ER741" s="351"/>
      <c r="ES741" s="351"/>
      <c r="ET741" s="351"/>
      <c r="EU741" s="351"/>
      <c r="EV741" s="351"/>
      <c r="EW741" s="351"/>
      <c r="EX741" s="351"/>
      <c r="EY741" s="351"/>
      <c r="EZ741" s="351"/>
      <c r="FA741" s="351"/>
      <c r="FB741" s="351"/>
      <c r="FC741" s="351"/>
      <c r="FD741" s="351"/>
      <c r="FE741" s="351"/>
      <c r="FF741" s="351"/>
      <c r="FG741" s="351"/>
      <c r="FH741" s="351"/>
      <c r="FI741" s="351"/>
      <c r="FJ741" s="351"/>
      <c r="FK741" s="351"/>
      <c r="FL741" s="351"/>
      <c r="FM741" s="351"/>
      <c r="FN741" s="351"/>
      <c r="FO741" s="351"/>
      <c r="FP741" s="351"/>
      <c r="FQ741" s="351"/>
      <c r="FR741" s="351"/>
      <c r="FS741" s="351"/>
      <c r="FT741" s="351"/>
      <c r="FU741" s="351"/>
      <c r="FV741" s="351"/>
      <c r="FW741" s="351"/>
      <c r="FX741" s="351"/>
      <c r="FY741" s="351"/>
      <c r="FZ741" s="351"/>
      <c r="GA741" s="351"/>
      <c r="GB741" s="351"/>
      <c r="GC741" s="351"/>
      <c r="GD741" s="351"/>
      <c r="GE741" s="351"/>
      <c r="GF741" s="351"/>
      <c r="GG741" s="351"/>
    </row>
    <row r="742" spans="1:189">
      <c r="A742" s="331"/>
      <c r="B742" s="369"/>
      <c r="C742" s="369"/>
      <c r="D742" s="316"/>
      <c r="F742" s="319"/>
      <c r="G742" s="319"/>
      <c r="I742" s="356"/>
    </row>
    <row r="743" spans="1:189">
      <c r="A743" s="331"/>
      <c r="B743" s="369"/>
      <c r="C743" s="369"/>
      <c r="D743" s="316"/>
      <c r="F743" s="319"/>
      <c r="G743" s="319"/>
      <c r="I743" s="356"/>
    </row>
    <row r="744" spans="1:189">
      <c r="A744" s="331"/>
      <c r="B744" s="369"/>
      <c r="C744" s="369"/>
      <c r="D744" s="316"/>
      <c r="F744" s="319"/>
      <c r="G744" s="319"/>
      <c r="I744" s="356"/>
    </row>
    <row r="745" spans="1:189">
      <c r="A745" s="331"/>
      <c r="B745" s="369"/>
      <c r="C745" s="369"/>
      <c r="D745" s="316"/>
      <c r="F745" s="319"/>
      <c r="G745" s="319"/>
      <c r="I745" s="356"/>
    </row>
    <row r="746" spans="1:189">
      <c r="A746" s="331"/>
      <c r="B746" s="369"/>
      <c r="C746" s="369"/>
      <c r="D746" s="316"/>
      <c r="F746" s="319"/>
      <c r="G746" s="319"/>
      <c r="I746" s="356"/>
    </row>
    <row r="747" spans="1:189">
      <c r="A747" s="331"/>
      <c r="B747" s="369"/>
      <c r="C747" s="369"/>
      <c r="D747" s="316"/>
      <c r="F747" s="319"/>
      <c r="G747" s="319"/>
      <c r="I747" s="356"/>
    </row>
    <row r="748" spans="1:189">
      <c r="A748" s="331"/>
      <c r="B748" s="346"/>
      <c r="C748" s="346"/>
      <c r="D748" s="316"/>
      <c r="G748" s="312"/>
      <c r="I748" s="356"/>
      <c r="R748" s="646"/>
      <c r="U748" s="314"/>
      <c r="V748" s="314"/>
      <c r="W748" s="314"/>
      <c r="X748" s="316"/>
      <c r="Y748" s="314"/>
      <c r="Z748" s="314"/>
    </row>
    <row r="749" spans="1:189">
      <c r="A749" s="331"/>
      <c r="B749" s="369"/>
      <c r="C749" s="359"/>
      <c r="D749" s="316"/>
      <c r="F749" s="319"/>
      <c r="G749" s="319"/>
      <c r="I749" s="356"/>
      <c r="AG749" s="348"/>
      <c r="AH749" s="348"/>
      <c r="AI749" s="348"/>
      <c r="AJ749" s="348"/>
      <c r="AK749" s="348"/>
      <c r="AL749" s="348"/>
      <c r="AM749" s="348"/>
      <c r="AN749" s="348"/>
      <c r="AO749" s="351"/>
      <c r="AP749" s="351"/>
      <c r="AQ749" s="351"/>
      <c r="AR749" s="351"/>
      <c r="AS749" s="351"/>
      <c r="AT749" s="351"/>
      <c r="AU749" s="351"/>
      <c r="AV749" s="351"/>
      <c r="AW749" s="351"/>
      <c r="AX749" s="351"/>
      <c r="AY749" s="351"/>
      <c r="AZ749" s="351"/>
      <c r="BA749" s="351"/>
      <c r="BB749" s="351"/>
      <c r="BC749" s="351"/>
      <c r="BD749" s="351"/>
      <c r="BE749" s="351"/>
      <c r="BF749" s="351"/>
      <c r="BG749" s="351"/>
      <c r="BH749" s="351"/>
      <c r="BI749" s="351"/>
      <c r="BJ749" s="351"/>
      <c r="BK749" s="351"/>
      <c r="BL749" s="351"/>
      <c r="BM749" s="351"/>
      <c r="BN749" s="351"/>
      <c r="BO749" s="351"/>
      <c r="BP749" s="351"/>
      <c r="BQ749" s="351"/>
      <c r="BR749" s="351"/>
      <c r="BS749" s="351"/>
      <c r="BT749" s="351"/>
      <c r="BU749" s="351"/>
      <c r="BV749" s="351"/>
      <c r="BW749" s="351"/>
      <c r="BX749" s="351"/>
      <c r="BY749" s="351"/>
      <c r="BZ749" s="351"/>
      <c r="CA749" s="351"/>
      <c r="CB749" s="351"/>
      <c r="CC749" s="351"/>
      <c r="CD749" s="351"/>
      <c r="CE749" s="351"/>
      <c r="CF749" s="351"/>
      <c r="CG749" s="351"/>
      <c r="CH749" s="351"/>
      <c r="CI749" s="351"/>
      <c r="CJ749" s="351"/>
      <c r="CK749" s="351"/>
      <c r="CL749" s="351"/>
      <c r="CM749" s="351"/>
      <c r="CN749" s="351"/>
      <c r="CO749" s="351"/>
      <c r="CP749" s="351"/>
      <c r="CQ749" s="351"/>
      <c r="CR749" s="351"/>
      <c r="CS749" s="351"/>
      <c r="CT749" s="351"/>
      <c r="CU749" s="351"/>
      <c r="CV749" s="351"/>
      <c r="CW749" s="351"/>
      <c r="CX749" s="351"/>
      <c r="CY749" s="351"/>
      <c r="CZ749" s="351"/>
      <c r="DA749" s="351"/>
      <c r="DB749" s="351"/>
      <c r="DC749" s="351"/>
      <c r="DD749" s="351"/>
      <c r="DE749" s="351"/>
      <c r="DF749" s="351"/>
      <c r="DG749" s="351"/>
      <c r="DH749" s="351"/>
      <c r="DI749" s="351"/>
      <c r="DJ749" s="351"/>
      <c r="DK749" s="351"/>
      <c r="DL749" s="351"/>
      <c r="DM749" s="351"/>
      <c r="DN749" s="351"/>
      <c r="DO749" s="351"/>
      <c r="DP749" s="351"/>
      <c r="DQ749" s="351"/>
      <c r="DR749" s="351"/>
      <c r="DS749" s="351"/>
      <c r="DT749" s="351"/>
      <c r="DU749" s="351"/>
      <c r="DV749" s="351"/>
      <c r="DW749" s="351"/>
      <c r="DX749" s="351"/>
      <c r="DY749" s="351"/>
      <c r="DZ749" s="351"/>
      <c r="EA749" s="351"/>
      <c r="EB749" s="351"/>
      <c r="EC749" s="351"/>
      <c r="ED749" s="351"/>
      <c r="EE749" s="351"/>
      <c r="EF749" s="351"/>
      <c r="EG749" s="351"/>
      <c r="EH749" s="351"/>
      <c r="EI749" s="351"/>
      <c r="EJ749" s="351"/>
      <c r="EK749" s="351"/>
      <c r="EL749" s="351"/>
      <c r="EM749" s="351"/>
      <c r="EN749" s="351"/>
      <c r="EO749" s="351"/>
      <c r="EP749" s="351"/>
      <c r="EQ749" s="351"/>
      <c r="ER749" s="351"/>
      <c r="ES749" s="351"/>
      <c r="ET749" s="351"/>
      <c r="EU749" s="351"/>
      <c r="EV749" s="351"/>
      <c r="EW749" s="351"/>
      <c r="EX749" s="351"/>
      <c r="EY749" s="351"/>
      <c r="EZ749" s="351"/>
      <c r="FA749" s="351"/>
      <c r="FB749" s="351"/>
      <c r="FC749" s="351"/>
      <c r="FD749" s="351"/>
      <c r="FE749" s="351"/>
      <c r="FF749" s="351"/>
      <c r="FG749" s="351"/>
      <c r="FH749" s="351"/>
      <c r="FI749" s="351"/>
      <c r="FJ749" s="351"/>
      <c r="FK749" s="351"/>
      <c r="FL749" s="351"/>
      <c r="FM749" s="351"/>
      <c r="FN749" s="351"/>
      <c r="FO749" s="351"/>
      <c r="FP749" s="351"/>
      <c r="FQ749" s="351"/>
      <c r="FR749" s="351"/>
      <c r="FS749" s="351"/>
      <c r="FT749" s="351"/>
      <c r="FU749" s="351"/>
      <c r="FV749" s="351"/>
      <c r="FW749" s="351"/>
      <c r="FX749" s="351"/>
      <c r="FY749" s="351"/>
      <c r="FZ749" s="351"/>
      <c r="GA749" s="351"/>
      <c r="GB749" s="351"/>
      <c r="GC749" s="351"/>
      <c r="GD749" s="351"/>
      <c r="GE749" s="351"/>
      <c r="GF749" s="351"/>
      <c r="GG749" s="351"/>
    </row>
    <row r="750" spans="1:189">
      <c r="A750" s="331"/>
      <c r="B750" s="369"/>
      <c r="C750" s="359"/>
      <c r="D750" s="316"/>
      <c r="F750" s="319"/>
      <c r="G750" s="319"/>
      <c r="I750" s="356"/>
      <c r="AG750" s="348"/>
      <c r="AH750" s="348"/>
      <c r="AI750" s="348"/>
      <c r="AJ750" s="348"/>
      <c r="AK750" s="348"/>
      <c r="AL750" s="348"/>
      <c r="AM750" s="348"/>
      <c r="AN750" s="348"/>
      <c r="AO750" s="351"/>
      <c r="AP750" s="351"/>
      <c r="AQ750" s="351"/>
      <c r="AR750" s="351"/>
      <c r="AS750" s="351"/>
      <c r="AT750" s="351"/>
      <c r="AU750" s="351"/>
      <c r="AV750" s="351"/>
      <c r="AW750" s="351"/>
      <c r="AX750" s="351"/>
      <c r="AY750" s="351"/>
      <c r="AZ750" s="351"/>
      <c r="BA750" s="351"/>
      <c r="BB750" s="351"/>
      <c r="BC750" s="351"/>
      <c r="BD750" s="351"/>
      <c r="BE750" s="351"/>
      <c r="BF750" s="351"/>
      <c r="BG750" s="351"/>
      <c r="BH750" s="351"/>
      <c r="BI750" s="351"/>
      <c r="BJ750" s="351"/>
      <c r="BK750" s="351"/>
      <c r="BL750" s="351"/>
      <c r="BM750" s="351"/>
      <c r="BN750" s="351"/>
      <c r="BO750" s="351"/>
      <c r="BP750" s="351"/>
      <c r="BQ750" s="351"/>
      <c r="BR750" s="351"/>
      <c r="BS750" s="351"/>
      <c r="BT750" s="351"/>
      <c r="BU750" s="351"/>
      <c r="BV750" s="351"/>
      <c r="BW750" s="351"/>
      <c r="BX750" s="351"/>
      <c r="BY750" s="351"/>
      <c r="BZ750" s="351"/>
      <c r="CA750" s="351"/>
      <c r="CB750" s="351"/>
      <c r="CC750" s="351"/>
      <c r="CD750" s="351"/>
      <c r="CE750" s="351"/>
      <c r="CF750" s="351"/>
      <c r="CG750" s="351"/>
      <c r="CH750" s="351"/>
      <c r="CI750" s="351"/>
      <c r="CJ750" s="351"/>
      <c r="CK750" s="351"/>
      <c r="CL750" s="351"/>
      <c r="CM750" s="351"/>
      <c r="CN750" s="351"/>
      <c r="CO750" s="351"/>
      <c r="CP750" s="351"/>
      <c r="CQ750" s="351"/>
      <c r="CR750" s="351"/>
      <c r="CS750" s="351"/>
      <c r="CT750" s="351"/>
      <c r="CU750" s="351"/>
      <c r="CV750" s="351"/>
      <c r="CW750" s="351"/>
      <c r="CX750" s="351"/>
      <c r="CY750" s="351"/>
      <c r="CZ750" s="351"/>
      <c r="DA750" s="351"/>
      <c r="DB750" s="351"/>
      <c r="DC750" s="351"/>
      <c r="DD750" s="351"/>
      <c r="DE750" s="351"/>
      <c r="DF750" s="351"/>
      <c r="DG750" s="351"/>
      <c r="DH750" s="351"/>
      <c r="DI750" s="351"/>
      <c r="DJ750" s="351"/>
      <c r="DK750" s="351"/>
      <c r="DL750" s="351"/>
      <c r="DM750" s="351"/>
      <c r="DN750" s="351"/>
      <c r="DO750" s="351"/>
      <c r="DP750" s="351"/>
      <c r="DQ750" s="351"/>
      <c r="DR750" s="351"/>
      <c r="DS750" s="351"/>
      <c r="DT750" s="351"/>
      <c r="DU750" s="351"/>
      <c r="DV750" s="351"/>
      <c r="DW750" s="351"/>
      <c r="DX750" s="351"/>
      <c r="DY750" s="351"/>
      <c r="DZ750" s="351"/>
      <c r="EA750" s="351"/>
      <c r="EB750" s="351"/>
      <c r="EC750" s="351"/>
      <c r="ED750" s="351"/>
      <c r="EE750" s="351"/>
      <c r="EF750" s="351"/>
      <c r="EG750" s="351"/>
      <c r="EH750" s="351"/>
      <c r="EI750" s="351"/>
      <c r="EJ750" s="351"/>
      <c r="EK750" s="351"/>
      <c r="EL750" s="351"/>
      <c r="EM750" s="351"/>
      <c r="EN750" s="351"/>
      <c r="EO750" s="351"/>
      <c r="EP750" s="351"/>
      <c r="EQ750" s="351"/>
      <c r="ER750" s="351"/>
      <c r="ES750" s="351"/>
      <c r="ET750" s="351"/>
      <c r="EU750" s="351"/>
      <c r="EV750" s="351"/>
      <c r="EW750" s="351"/>
      <c r="EX750" s="351"/>
      <c r="EY750" s="351"/>
      <c r="EZ750" s="351"/>
      <c r="FA750" s="351"/>
      <c r="FB750" s="351"/>
      <c r="FC750" s="351"/>
      <c r="FD750" s="351"/>
      <c r="FE750" s="351"/>
      <c r="FF750" s="351"/>
      <c r="FG750" s="351"/>
      <c r="FH750" s="351"/>
      <c r="FI750" s="351"/>
      <c r="FJ750" s="351"/>
      <c r="FK750" s="351"/>
      <c r="FL750" s="351"/>
      <c r="FM750" s="351"/>
      <c r="FN750" s="351"/>
      <c r="FO750" s="351"/>
      <c r="FP750" s="351"/>
      <c r="FQ750" s="351"/>
      <c r="FR750" s="351"/>
      <c r="FS750" s="351"/>
      <c r="FT750" s="351"/>
      <c r="FU750" s="351"/>
      <c r="FV750" s="351"/>
      <c r="FW750" s="351"/>
      <c r="FX750" s="351"/>
      <c r="FY750" s="351"/>
      <c r="FZ750" s="351"/>
      <c r="GA750" s="351"/>
      <c r="GB750" s="351"/>
      <c r="GC750" s="351"/>
      <c r="GD750" s="351"/>
      <c r="GE750" s="351"/>
      <c r="GF750" s="351"/>
      <c r="GG750" s="351"/>
    </row>
    <row r="751" spans="1:189">
      <c r="A751" s="331"/>
      <c r="B751" s="359"/>
      <c r="C751" s="346"/>
      <c r="D751" s="316"/>
      <c r="F751" s="319"/>
    </row>
    <row r="752" spans="1:189">
      <c r="A752" s="331"/>
      <c r="B752" s="369"/>
      <c r="C752" s="346"/>
      <c r="D752" s="316"/>
      <c r="F752" s="319"/>
    </row>
    <row r="753" spans="1:189">
      <c r="A753" s="331"/>
      <c r="B753" s="369"/>
      <c r="C753" s="346"/>
      <c r="F753" s="319"/>
      <c r="P753" s="646"/>
      <c r="AG753" s="348"/>
      <c r="AH753" s="348"/>
      <c r="AI753" s="348"/>
      <c r="AJ753" s="348"/>
      <c r="AK753" s="348"/>
      <c r="AL753" s="348"/>
      <c r="AM753" s="348"/>
      <c r="AN753" s="348"/>
      <c r="AO753" s="351"/>
      <c r="AP753" s="351"/>
      <c r="AQ753" s="351"/>
      <c r="AR753" s="351"/>
      <c r="AS753" s="351"/>
      <c r="AT753" s="351"/>
      <c r="AU753" s="351"/>
      <c r="AV753" s="351"/>
      <c r="AW753" s="351"/>
      <c r="AX753" s="351"/>
      <c r="AY753" s="351"/>
      <c r="AZ753" s="351"/>
      <c r="BA753" s="351"/>
      <c r="BB753" s="351"/>
      <c r="BC753" s="351"/>
      <c r="BD753" s="351"/>
      <c r="BE753" s="351"/>
      <c r="BF753" s="351"/>
      <c r="BG753" s="351"/>
      <c r="BH753" s="351"/>
      <c r="BI753" s="351"/>
      <c r="BJ753" s="351"/>
      <c r="BK753" s="351"/>
      <c r="BL753" s="351"/>
      <c r="BM753" s="351"/>
      <c r="BN753" s="351"/>
      <c r="BO753" s="351"/>
      <c r="BP753" s="351"/>
      <c r="BQ753" s="351"/>
      <c r="BR753" s="351"/>
      <c r="BS753" s="351"/>
      <c r="BT753" s="351"/>
      <c r="BU753" s="351"/>
      <c r="BV753" s="351"/>
      <c r="BW753" s="351"/>
      <c r="BX753" s="351"/>
      <c r="BY753" s="351"/>
      <c r="BZ753" s="351"/>
      <c r="CA753" s="351"/>
      <c r="CB753" s="351"/>
      <c r="CC753" s="351"/>
      <c r="CD753" s="351"/>
      <c r="CE753" s="351"/>
      <c r="CF753" s="351"/>
      <c r="CG753" s="351"/>
      <c r="CH753" s="351"/>
      <c r="CI753" s="351"/>
      <c r="CJ753" s="351"/>
      <c r="CK753" s="351"/>
      <c r="CL753" s="351"/>
      <c r="CM753" s="351"/>
      <c r="CN753" s="351"/>
      <c r="CO753" s="351"/>
      <c r="CP753" s="351"/>
      <c r="CQ753" s="351"/>
      <c r="CR753" s="351"/>
      <c r="CS753" s="351"/>
      <c r="CT753" s="351"/>
      <c r="CU753" s="351"/>
      <c r="CV753" s="351"/>
      <c r="CW753" s="351"/>
      <c r="CX753" s="351"/>
      <c r="CY753" s="351"/>
      <c r="CZ753" s="351"/>
      <c r="DA753" s="351"/>
      <c r="DB753" s="351"/>
      <c r="DC753" s="351"/>
      <c r="DD753" s="351"/>
      <c r="DE753" s="351"/>
      <c r="DF753" s="351"/>
      <c r="DG753" s="351"/>
      <c r="DH753" s="351"/>
      <c r="DI753" s="351"/>
      <c r="DJ753" s="351"/>
      <c r="DK753" s="351"/>
      <c r="DL753" s="351"/>
      <c r="DM753" s="351"/>
      <c r="DN753" s="351"/>
      <c r="DO753" s="351"/>
      <c r="DP753" s="351"/>
      <c r="DQ753" s="351"/>
      <c r="DR753" s="351"/>
      <c r="DS753" s="351"/>
      <c r="DT753" s="351"/>
      <c r="DU753" s="351"/>
      <c r="DV753" s="351"/>
      <c r="DW753" s="351"/>
      <c r="DX753" s="351"/>
      <c r="DY753" s="351"/>
      <c r="DZ753" s="351"/>
      <c r="EA753" s="351"/>
      <c r="EB753" s="351"/>
      <c r="EC753" s="351"/>
      <c r="ED753" s="351"/>
      <c r="EE753" s="351"/>
      <c r="EF753" s="351"/>
      <c r="EG753" s="351"/>
      <c r="EH753" s="351"/>
      <c r="EI753" s="351"/>
      <c r="EJ753" s="351"/>
      <c r="EK753" s="351"/>
      <c r="EL753" s="351"/>
      <c r="EM753" s="351"/>
      <c r="EN753" s="351"/>
      <c r="EO753" s="351"/>
      <c r="EP753" s="351"/>
      <c r="EQ753" s="351"/>
      <c r="ER753" s="351"/>
      <c r="ES753" s="351"/>
      <c r="ET753" s="351"/>
      <c r="EU753" s="351"/>
      <c r="EV753" s="351"/>
      <c r="EW753" s="351"/>
      <c r="EX753" s="351"/>
      <c r="EY753" s="351"/>
      <c r="EZ753" s="351"/>
      <c r="FA753" s="351"/>
      <c r="FB753" s="351"/>
      <c r="FC753" s="351"/>
      <c r="FD753" s="351"/>
      <c r="FE753" s="351"/>
      <c r="FF753" s="351"/>
      <c r="FG753" s="351"/>
      <c r="FH753" s="351"/>
      <c r="FI753" s="351"/>
      <c r="FJ753" s="351"/>
      <c r="FK753" s="351"/>
      <c r="FL753" s="351"/>
      <c r="FM753" s="351"/>
      <c r="FN753" s="351"/>
      <c r="FO753" s="351"/>
      <c r="FP753" s="351"/>
      <c r="FQ753" s="351"/>
      <c r="FR753" s="351"/>
      <c r="FS753" s="351"/>
      <c r="FT753" s="351"/>
      <c r="FU753" s="351"/>
      <c r="FV753" s="351"/>
      <c r="FW753" s="351"/>
      <c r="FX753" s="351"/>
      <c r="FY753" s="351"/>
      <c r="FZ753" s="351"/>
      <c r="GA753" s="351"/>
      <c r="GB753" s="351"/>
      <c r="GC753" s="351"/>
      <c r="GD753" s="351"/>
      <c r="GE753" s="351"/>
      <c r="GF753" s="351"/>
      <c r="GG753" s="351"/>
    </row>
    <row r="754" spans="1:189">
      <c r="A754" s="331"/>
      <c r="B754" s="369"/>
      <c r="F754" s="319"/>
      <c r="I754" s="356"/>
      <c r="AG754" s="348"/>
      <c r="AH754" s="348"/>
      <c r="AI754" s="348"/>
      <c r="AJ754" s="348"/>
      <c r="AK754" s="348"/>
      <c r="AL754" s="348"/>
      <c r="AM754" s="348"/>
      <c r="AN754" s="348"/>
      <c r="AO754" s="351"/>
      <c r="AP754" s="351"/>
      <c r="AQ754" s="351"/>
      <c r="AR754" s="351"/>
      <c r="AS754" s="351"/>
      <c r="AT754" s="351"/>
      <c r="AU754" s="351"/>
      <c r="AV754" s="351"/>
      <c r="AW754" s="351"/>
      <c r="AX754" s="351"/>
      <c r="AY754" s="351"/>
      <c r="AZ754" s="351"/>
      <c r="BA754" s="351"/>
      <c r="BB754" s="351"/>
      <c r="BC754" s="351"/>
      <c r="BD754" s="351"/>
      <c r="BE754" s="351"/>
      <c r="BF754" s="351"/>
      <c r="BG754" s="351"/>
      <c r="BH754" s="351"/>
      <c r="BI754" s="351"/>
      <c r="BJ754" s="351"/>
      <c r="BK754" s="351"/>
      <c r="BL754" s="351"/>
      <c r="BM754" s="351"/>
      <c r="BN754" s="351"/>
      <c r="BO754" s="351"/>
      <c r="BP754" s="351"/>
      <c r="BQ754" s="351"/>
      <c r="BR754" s="351"/>
      <c r="BS754" s="351"/>
      <c r="BT754" s="351"/>
      <c r="BU754" s="351"/>
      <c r="BV754" s="351"/>
      <c r="BW754" s="351"/>
      <c r="BX754" s="351"/>
      <c r="BY754" s="351"/>
      <c r="BZ754" s="351"/>
      <c r="CA754" s="351"/>
      <c r="CB754" s="351"/>
      <c r="CC754" s="351"/>
      <c r="CD754" s="351"/>
      <c r="CE754" s="351"/>
      <c r="CF754" s="351"/>
      <c r="CG754" s="351"/>
      <c r="CH754" s="351"/>
      <c r="CI754" s="351"/>
      <c r="CJ754" s="351"/>
      <c r="CK754" s="351"/>
      <c r="CL754" s="351"/>
      <c r="CM754" s="351"/>
      <c r="CN754" s="351"/>
      <c r="CO754" s="351"/>
      <c r="CP754" s="351"/>
      <c r="CQ754" s="351"/>
      <c r="CR754" s="351"/>
      <c r="CS754" s="351"/>
      <c r="CT754" s="351"/>
      <c r="CU754" s="351"/>
      <c r="CV754" s="351"/>
      <c r="CW754" s="351"/>
      <c r="CX754" s="351"/>
      <c r="CY754" s="351"/>
      <c r="CZ754" s="351"/>
      <c r="DA754" s="351"/>
      <c r="DB754" s="351"/>
      <c r="DC754" s="351"/>
      <c r="DD754" s="351"/>
      <c r="DE754" s="351"/>
      <c r="DF754" s="351"/>
      <c r="DG754" s="351"/>
      <c r="DH754" s="351"/>
      <c r="DI754" s="351"/>
      <c r="DJ754" s="351"/>
      <c r="DK754" s="351"/>
      <c r="DL754" s="351"/>
      <c r="DM754" s="351"/>
      <c r="DN754" s="351"/>
      <c r="DO754" s="351"/>
      <c r="DP754" s="351"/>
      <c r="DQ754" s="351"/>
      <c r="DR754" s="351"/>
      <c r="DS754" s="351"/>
      <c r="DT754" s="351"/>
      <c r="DU754" s="351"/>
      <c r="DV754" s="351"/>
      <c r="DW754" s="351"/>
      <c r="DX754" s="351"/>
      <c r="DY754" s="351"/>
      <c r="DZ754" s="351"/>
      <c r="EA754" s="351"/>
      <c r="EB754" s="351"/>
      <c r="EC754" s="351"/>
      <c r="ED754" s="351"/>
      <c r="EE754" s="351"/>
      <c r="EF754" s="351"/>
      <c r="EG754" s="351"/>
      <c r="EH754" s="351"/>
      <c r="EI754" s="351"/>
      <c r="EJ754" s="351"/>
      <c r="EK754" s="351"/>
      <c r="EL754" s="351"/>
      <c r="EM754" s="351"/>
      <c r="EN754" s="351"/>
      <c r="EO754" s="351"/>
      <c r="EP754" s="351"/>
      <c r="EQ754" s="351"/>
      <c r="ER754" s="351"/>
      <c r="ES754" s="351"/>
      <c r="ET754" s="351"/>
      <c r="EU754" s="351"/>
      <c r="EV754" s="351"/>
      <c r="EW754" s="351"/>
      <c r="EX754" s="351"/>
      <c r="EY754" s="351"/>
      <c r="EZ754" s="351"/>
      <c r="FA754" s="351"/>
      <c r="FB754" s="351"/>
      <c r="FC754" s="351"/>
      <c r="FD754" s="351"/>
      <c r="FE754" s="351"/>
      <c r="FF754" s="351"/>
      <c r="FG754" s="351"/>
      <c r="FH754" s="351"/>
      <c r="FI754" s="351"/>
      <c r="FJ754" s="351"/>
      <c r="FK754" s="351"/>
      <c r="FL754" s="351"/>
      <c r="FM754" s="351"/>
      <c r="FN754" s="351"/>
      <c r="FO754" s="351"/>
      <c r="FP754" s="351"/>
      <c r="FQ754" s="351"/>
      <c r="FR754" s="351"/>
      <c r="FS754" s="351"/>
      <c r="FT754" s="351"/>
      <c r="FU754" s="351"/>
      <c r="FV754" s="351"/>
      <c r="FW754" s="351"/>
      <c r="FX754" s="351"/>
      <c r="FY754" s="351"/>
      <c r="FZ754" s="351"/>
      <c r="GA754" s="351"/>
      <c r="GB754" s="351"/>
      <c r="GC754" s="351"/>
      <c r="GD754" s="351"/>
      <c r="GE754" s="351"/>
      <c r="GF754" s="351"/>
      <c r="GG754" s="351"/>
    </row>
    <row r="755" spans="1:189">
      <c r="A755" s="331"/>
      <c r="B755" s="346"/>
      <c r="D755" s="316"/>
      <c r="F755" s="319"/>
    </row>
    <row r="756" spans="1:189">
      <c r="A756" s="331"/>
      <c r="B756" s="346"/>
      <c r="D756" s="316"/>
      <c r="F756" s="319"/>
    </row>
    <row r="757" spans="1:189">
      <c r="A757" s="331"/>
      <c r="B757" s="369"/>
      <c r="D757" s="316"/>
      <c r="F757" s="319"/>
      <c r="AG757" s="348"/>
      <c r="AH757" s="348"/>
      <c r="AI757" s="348"/>
      <c r="AJ757" s="348"/>
      <c r="AK757" s="348"/>
      <c r="AL757" s="348"/>
      <c r="AM757" s="348"/>
      <c r="AN757" s="348"/>
      <c r="AO757" s="351"/>
      <c r="AP757" s="351"/>
      <c r="AQ757" s="351"/>
      <c r="AR757" s="351"/>
      <c r="AS757" s="351"/>
      <c r="AT757" s="351"/>
      <c r="AU757" s="351"/>
      <c r="AV757" s="351"/>
      <c r="AW757" s="351"/>
      <c r="AX757" s="351"/>
      <c r="AY757" s="351"/>
      <c r="AZ757" s="351"/>
      <c r="BA757" s="351"/>
      <c r="BB757" s="351"/>
      <c r="BC757" s="351"/>
      <c r="BD757" s="351"/>
      <c r="BE757" s="351"/>
      <c r="BF757" s="351"/>
      <c r="BG757" s="351"/>
      <c r="BH757" s="351"/>
      <c r="BI757" s="351"/>
      <c r="BJ757" s="351"/>
      <c r="BK757" s="351"/>
      <c r="BL757" s="351"/>
      <c r="BM757" s="351"/>
      <c r="BN757" s="351"/>
      <c r="BO757" s="351"/>
      <c r="BP757" s="351"/>
      <c r="BQ757" s="351"/>
      <c r="BR757" s="351"/>
      <c r="BS757" s="351"/>
      <c r="BT757" s="351"/>
      <c r="BU757" s="351"/>
      <c r="BV757" s="351"/>
      <c r="BW757" s="351"/>
      <c r="BX757" s="351"/>
      <c r="BY757" s="351"/>
      <c r="BZ757" s="351"/>
      <c r="CA757" s="351"/>
      <c r="CB757" s="351"/>
      <c r="CC757" s="351"/>
      <c r="CD757" s="351"/>
      <c r="CE757" s="351"/>
      <c r="CF757" s="351"/>
      <c r="CG757" s="351"/>
      <c r="CH757" s="351"/>
      <c r="CI757" s="351"/>
      <c r="CJ757" s="351"/>
      <c r="CK757" s="351"/>
      <c r="CL757" s="351"/>
      <c r="CM757" s="351"/>
      <c r="CN757" s="351"/>
      <c r="CO757" s="351"/>
      <c r="CP757" s="351"/>
      <c r="CQ757" s="351"/>
      <c r="CR757" s="351"/>
      <c r="CS757" s="351"/>
      <c r="CT757" s="351"/>
      <c r="CU757" s="351"/>
      <c r="CV757" s="351"/>
      <c r="CW757" s="351"/>
      <c r="CX757" s="351"/>
      <c r="CY757" s="351"/>
      <c r="CZ757" s="351"/>
      <c r="DA757" s="351"/>
      <c r="DB757" s="351"/>
      <c r="DC757" s="351"/>
      <c r="DD757" s="351"/>
      <c r="DE757" s="351"/>
      <c r="DF757" s="351"/>
      <c r="DG757" s="351"/>
      <c r="DH757" s="351"/>
      <c r="DI757" s="351"/>
      <c r="DJ757" s="351"/>
      <c r="DK757" s="351"/>
      <c r="DL757" s="351"/>
      <c r="DM757" s="351"/>
      <c r="DN757" s="351"/>
      <c r="DO757" s="351"/>
      <c r="DP757" s="351"/>
      <c r="DQ757" s="351"/>
      <c r="DR757" s="351"/>
      <c r="DS757" s="351"/>
      <c r="DT757" s="351"/>
      <c r="DU757" s="351"/>
      <c r="DV757" s="351"/>
      <c r="DW757" s="351"/>
      <c r="DX757" s="351"/>
      <c r="DY757" s="351"/>
      <c r="DZ757" s="351"/>
      <c r="EA757" s="351"/>
      <c r="EB757" s="351"/>
      <c r="EC757" s="351"/>
      <c r="ED757" s="351"/>
      <c r="EE757" s="351"/>
      <c r="EF757" s="351"/>
      <c r="EG757" s="351"/>
      <c r="EH757" s="351"/>
      <c r="EI757" s="351"/>
      <c r="EJ757" s="351"/>
      <c r="EK757" s="351"/>
      <c r="EL757" s="351"/>
      <c r="EM757" s="351"/>
      <c r="EN757" s="351"/>
      <c r="EO757" s="351"/>
      <c r="EP757" s="351"/>
      <c r="EQ757" s="351"/>
      <c r="ER757" s="351"/>
      <c r="ES757" s="351"/>
      <c r="ET757" s="351"/>
      <c r="EU757" s="351"/>
      <c r="EV757" s="351"/>
      <c r="EW757" s="351"/>
      <c r="EX757" s="351"/>
      <c r="EY757" s="351"/>
      <c r="EZ757" s="351"/>
      <c r="FA757" s="351"/>
      <c r="FB757" s="351"/>
      <c r="FC757" s="351"/>
      <c r="FD757" s="351"/>
      <c r="FE757" s="351"/>
      <c r="FF757" s="351"/>
      <c r="FG757" s="351"/>
      <c r="FH757" s="351"/>
      <c r="FI757" s="351"/>
      <c r="FJ757" s="351"/>
      <c r="FK757" s="351"/>
      <c r="FL757" s="351"/>
      <c r="FM757" s="351"/>
      <c r="FN757" s="351"/>
      <c r="FO757" s="351"/>
      <c r="FP757" s="351"/>
      <c r="FQ757" s="351"/>
      <c r="FR757" s="351"/>
      <c r="FS757" s="351"/>
      <c r="FT757" s="351"/>
      <c r="FU757" s="351"/>
      <c r="FV757" s="351"/>
      <c r="FW757" s="351"/>
      <c r="FX757" s="351"/>
      <c r="FY757" s="351"/>
      <c r="FZ757" s="351"/>
      <c r="GA757" s="351"/>
      <c r="GB757" s="351"/>
      <c r="GC757" s="351"/>
      <c r="GD757" s="351"/>
      <c r="GE757" s="351"/>
      <c r="GF757" s="351"/>
      <c r="GG757" s="351"/>
    </row>
    <row r="758" spans="1:189">
      <c r="A758" s="331"/>
      <c r="B758" s="369"/>
      <c r="D758" s="316"/>
      <c r="F758" s="319"/>
      <c r="I758" s="356"/>
      <c r="AG758" s="348"/>
      <c r="AH758" s="348"/>
      <c r="AI758" s="348"/>
      <c r="AJ758" s="348"/>
      <c r="AK758" s="348"/>
      <c r="AL758" s="348"/>
      <c r="AM758" s="348"/>
      <c r="AN758" s="348"/>
      <c r="AO758" s="351"/>
      <c r="AP758" s="351"/>
      <c r="AQ758" s="351"/>
      <c r="AR758" s="351"/>
      <c r="AS758" s="351"/>
      <c r="AT758" s="351"/>
      <c r="AU758" s="351"/>
      <c r="AV758" s="351"/>
      <c r="AW758" s="351"/>
      <c r="AX758" s="351"/>
      <c r="AY758" s="351"/>
      <c r="AZ758" s="351"/>
      <c r="BA758" s="351"/>
      <c r="BB758" s="351"/>
      <c r="BC758" s="351"/>
      <c r="BD758" s="351"/>
      <c r="BE758" s="351"/>
      <c r="BF758" s="351"/>
      <c r="BG758" s="351"/>
      <c r="BH758" s="351"/>
      <c r="BI758" s="351"/>
      <c r="BJ758" s="351"/>
      <c r="BK758" s="351"/>
      <c r="BL758" s="351"/>
      <c r="BM758" s="351"/>
      <c r="BN758" s="351"/>
      <c r="BO758" s="351"/>
      <c r="BP758" s="351"/>
      <c r="BQ758" s="351"/>
      <c r="BR758" s="351"/>
      <c r="BS758" s="351"/>
      <c r="BT758" s="351"/>
      <c r="BU758" s="351"/>
      <c r="BV758" s="351"/>
      <c r="BW758" s="351"/>
      <c r="BX758" s="351"/>
      <c r="BY758" s="351"/>
      <c r="BZ758" s="351"/>
      <c r="CA758" s="351"/>
      <c r="CB758" s="351"/>
      <c r="CC758" s="351"/>
      <c r="CD758" s="351"/>
      <c r="CE758" s="351"/>
      <c r="CF758" s="351"/>
      <c r="CG758" s="351"/>
      <c r="CH758" s="351"/>
      <c r="CI758" s="351"/>
      <c r="CJ758" s="351"/>
      <c r="CK758" s="351"/>
      <c r="CL758" s="351"/>
      <c r="CM758" s="351"/>
      <c r="CN758" s="351"/>
      <c r="CO758" s="351"/>
      <c r="CP758" s="351"/>
      <c r="CQ758" s="351"/>
      <c r="CR758" s="351"/>
      <c r="CS758" s="351"/>
      <c r="CT758" s="351"/>
      <c r="CU758" s="351"/>
      <c r="CV758" s="351"/>
      <c r="CW758" s="351"/>
      <c r="CX758" s="351"/>
      <c r="CY758" s="351"/>
      <c r="CZ758" s="351"/>
      <c r="DA758" s="351"/>
      <c r="DB758" s="351"/>
      <c r="DC758" s="351"/>
      <c r="DD758" s="351"/>
      <c r="DE758" s="351"/>
      <c r="DF758" s="351"/>
      <c r="DG758" s="351"/>
      <c r="DH758" s="351"/>
      <c r="DI758" s="351"/>
      <c r="DJ758" s="351"/>
      <c r="DK758" s="351"/>
      <c r="DL758" s="351"/>
      <c r="DM758" s="351"/>
      <c r="DN758" s="351"/>
      <c r="DO758" s="351"/>
      <c r="DP758" s="351"/>
      <c r="DQ758" s="351"/>
      <c r="DR758" s="351"/>
      <c r="DS758" s="351"/>
      <c r="DT758" s="351"/>
      <c r="DU758" s="351"/>
      <c r="DV758" s="351"/>
      <c r="DW758" s="351"/>
      <c r="DX758" s="351"/>
      <c r="DY758" s="351"/>
      <c r="DZ758" s="351"/>
      <c r="EA758" s="351"/>
      <c r="EB758" s="351"/>
      <c r="EC758" s="351"/>
      <c r="ED758" s="351"/>
      <c r="EE758" s="351"/>
      <c r="EF758" s="351"/>
      <c r="EG758" s="351"/>
      <c r="EH758" s="351"/>
      <c r="EI758" s="351"/>
      <c r="EJ758" s="351"/>
      <c r="EK758" s="351"/>
      <c r="EL758" s="351"/>
      <c r="EM758" s="351"/>
      <c r="EN758" s="351"/>
      <c r="EO758" s="351"/>
      <c r="EP758" s="351"/>
      <c r="EQ758" s="351"/>
      <c r="ER758" s="351"/>
      <c r="ES758" s="351"/>
      <c r="ET758" s="351"/>
      <c r="EU758" s="351"/>
      <c r="EV758" s="351"/>
      <c r="EW758" s="351"/>
      <c r="EX758" s="351"/>
      <c r="EY758" s="351"/>
      <c r="EZ758" s="351"/>
      <c r="FA758" s="351"/>
      <c r="FB758" s="351"/>
      <c r="FC758" s="351"/>
      <c r="FD758" s="351"/>
      <c r="FE758" s="351"/>
      <c r="FF758" s="351"/>
      <c r="FG758" s="351"/>
      <c r="FH758" s="351"/>
      <c r="FI758" s="351"/>
      <c r="FJ758" s="351"/>
      <c r="FK758" s="351"/>
      <c r="FL758" s="351"/>
      <c r="FM758" s="351"/>
      <c r="FN758" s="351"/>
      <c r="FO758" s="351"/>
      <c r="FP758" s="351"/>
      <c r="FQ758" s="351"/>
      <c r="FR758" s="351"/>
      <c r="FS758" s="351"/>
      <c r="FT758" s="351"/>
      <c r="FU758" s="351"/>
      <c r="FV758" s="351"/>
      <c r="FW758" s="351"/>
      <c r="FX758" s="351"/>
      <c r="FY758" s="351"/>
      <c r="FZ758" s="351"/>
      <c r="GA758" s="351"/>
      <c r="GB758" s="351"/>
      <c r="GC758" s="351"/>
      <c r="GD758" s="351"/>
      <c r="GE758" s="351"/>
      <c r="GF758" s="351"/>
      <c r="GG758" s="351"/>
    </row>
    <row r="759" spans="1:189">
      <c r="A759" s="331"/>
      <c r="B759" s="369"/>
      <c r="D759" s="316"/>
      <c r="F759" s="319"/>
      <c r="AG759" s="348"/>
      <c r="AH759" s="348"/>
      <c r="AI759" s="348"/>
      <c r="AJ759" s="348"/>
      <c r="AK759" s="348"/>
      <c r="AL759" s="348"/>
      <c r="AM759" s="348"/>
      <c r="AN759" s="348"/>
      <c r="AO759" s="351"/>
      <c r="AP759" s="351"/>
      <c r="AQ759" s="351"/>
      <c r="AR759" s="351"/>
      <c r="AS759" s="351"/>
      <c r="AT759" s="351"/>
      <c r="AU759" s="351"/>
      <c r="AV759" s="351"/>
      <c r="AW759" s="351"/>
      <c r="AX759" s="351"/>
      <c r="AY759" s="351"/>
      <c r="AZ759" s="351"/>
      <c r="BA759" s="351"/>
      <c r="BB759" s="351"/>
      <c r="BC759" s="351"/>
      <c r="BD759" s="351"/>
      <c r="BE759" s="351"/>
      <c r="BF759" s="351"/>
      <c r="BG759" s="351"/>
      <c r="BH759" s="351"/>
      <c r="BI759" s="351"/>
      <c r="BJ759" s="351"/>
      <c r="BK759" s="351"/>
      <c r="BL759" s="351"/>
      <c r="BM759" s="351"/>
      <c r="BN759" s="351"/>
      <c r="BO759" s="351"/>
      <c r="BP759" s="351"/>
      <c r="BQ759" s="351"/>
      <c r="BR759" s="351"/>
      <c r="BS759" s="351"/>
      <c r="BT759" s="351"/>
      <c r="BU759" s="351"/>
      <c r="BV759" s="351"/>
      <c r="BW759" s="351"/>
      <c r="BX759" s="351"/>
      <c r="BY759" s="351"/>
      <c r="BZ759" s="351"/>
      <c r="CA759" s="351"/>
      <c r="CB759" s="351"/>
      <c r="CC759" s="351"/>
      <c r="CD759" s="351"/>
      <c r="CE759" s="351"/>
      <c r="CF759" s="351"/>
      <c r="CG759" s="351"/>
      <c r="CH759" s="351"/>
      <c r="CI759" s="351"/>
      <c r="CJ759" s="351"/>
      <c r="CK759" s="351"/>
      <c r="CL759" s="351"/>
      <c r="CM759" s="351"/>
      <c r="CN759" s="351"/>
      <c r="CO759" s="351"/>
      <c r="CP759" s="351"/>
      <c r="CQ759" s="351"/>
      <c r="CR759" s="351"/>
      <c r="CS759" s="351"/>
      <c r="CT759" s="351"/>
      <c r="CU759" s="351"/>
      <c r="CV759" s="351"/>
      <c r="CW759" s="351"/>
      <c r="CX759" s="351"/>
      <c r="CY759" s="351"/>
      <c r="CZ759" s="351"/>
      <c r="DA759" s="351"/>
      <c r="DB759" s="351"/>
      <c r="DC759" s="351"/>
      <c r="DD759" s="351"/>
      <c r="DE759" s="351"/>
      <c r="DF759" s="351"/>
      <c r="DG759" s="351"/>
      <c r="DH759" s="351"/>
      <c r="DI759" s="351"/>
      <c r="DJ759" s="351"/>
      <c r="DK759" s="351"/>
      <c r="DL759" s="351"/>
      <c r="DM759" s="351"/>
      <c r="DN759" s="351"/>
      <c r="DO759" s="351"/>
      <c r="DP759" s="351"/>
      <c r="DQ759" s="351"/>
      <c r="DR759" s="351"/>
      <c r="DS759" s="351"/>
      <c r="DT759" s="351"/>
      <c r="DU759" s="351"/>
      <c r="DV759" s="351"/>
      <c r="DW759" s="351"/>
      <c r="DX759" s="351"/>
      <c r="DY759" s="351"/>
      <c r="DZ759" s="351"/>
      <c r="EA759" s="351"/>
      <c r="EB759" s="351"/>
      <c r="EC759" s="351"/>
      <c r="ED759" s="351"/>
      <c r="EE759" s="351"/>
      <c r="EF759" s="351"/>
      <c r="EG759" s="351"/>
      <c r="EH759" s="351"/>
      <c r="EI759" s="351"/>
      <c r="EJ759" s="351"/>
      <c r="EK759" s="351"/>
      <c r="EL759" s="351"/>
      <c r="EM759" s="351"/>
      <c r="EN759" s="351"/>
      <c r="EO759" s="351"/>
      <c r="EP759" s="351"/>
      <c r="EQ759" s="351"/>
      <c r="ER759" s="351"/>
      <c r="ES759" s="351"/>
      <c r="ET759" s="351"/>
      <c r="EU759" s="351"/>
      <c r="EV759" s="351"/>
      <c r="EW759" s="351"/>
      <c r="EX759" s="351"/>
      <c r="EY759" s="351"/>
      <c r="EZ759" s="351"/>
      <c r="FA759" s="351"/>
      <c r="FB759" s="351"/>
      <c r="FC759" s="351"/>
      <c r="FD759" s="351"/>
      <c r="FE759" s="351"/>
      <c r="FF759" s="351"/>
      <c r="FG759" s="351"/>
      <c r="FH759" s="351"/>
      <c r="FI759" s="351"/>
      <c r="FJ759" s="351"/>
      <c r="FK759" s="351"/>
      <c r="FL759" s="351"/>
      <c r="FM759" s="351"/>
      <c r="FN759" s="351"/>
      <c r="FO759" s="351"/>
      <c r="FP759" s="351"/>
      <c r="FQ759" s="351"/>
      <c r="FR759" s="351"/>
      <c r="FS759" s="351"/>
      <c r="FT759" s="351"/>
      <c r="FU759" s="351"/>
      <c r="FV759" s="351"/>
      <c r="FW759" s="351"/>
      <c r="FX759" s="351"/>
      <c r="FY759" s="351"/>
      <c r="FZ759" s="351"/>
      <c r="GA759" s="351"/>
      <c r="GB759" s="351"/>
      <c r="GC759" s="351"/>
      <c r="GD759" s="351"/>
      <c r="GE759" s="351"/>
      <c r="GF759" s="351"/>
      <c r="GG759" s="351"/>
    </row>
    <row r="760" spans="1:189">
      <c r="A760" s="331"/>
      <c r="B760" s="369"/>
      <c r="D760" s="316"/>
      <c r="F760" s="319"/>
      <c r="P760" s="646"/>
    </row>
    <row r="761" spans="1:189">
      <c r="A761" s="331"/>
      <c r="B761" s="369"/>
      <c r="C761" s="369"/>
      <c r="D761" s="316"/>
      <c r="F761" s="319"/>
      <c r="I761" s="356"/>
      <c r="P761" s="646"/>
    </row>
    <row r="762" spans="1:189">
      <c r="A762" s="331"/>
      <c r="B762" s="369"/>
      <c r="C762" s="369"/>
      <c r="D762" s="316"/>
      <c r="F762" s="319"/>
      <c r="AG762" s="348"/>
      <c r="AH762" s="348"/>
      <c r="AI762" s="348"/>
      <c r="AJ762" s="348"/>
      <c r="AK762" s="348"/>
      <c r="AL762" s="348"/>
      <c r="AM762" s="348"/>
      <c r="AN762" s="348"/>
      <c r="AO762" s="351"/>
      <c r="AP762" s="351"/>
      <c r="AQ762" s="351"/>
      <c r="AR762" s="351"/>
      <c r="AS762" s="351"/>
      <c r="AT762" s="351"/>
      <c r="AU762" s="351"/>
      <c r="AV762" s="351"/>
      <c r="AW762" s="351"/>
      <c r="AX762" s="351"/>
      <c r="AY762" s="351"/>
      <c r="AZ762" s="351"/>
      <c r="BA762" s="351"/>
      <c r="BB762" s="351"/>
      <c r="BC762" s="351"/>
      <c r="BD762" s="351"/>
      <c r="BE762" s="351"/>
      <c r="BF762" s="351"/>
      <c r="BG762" s="351"/>
      <c r="BH762" s="351"/>
      <c r="BI762" s="351"/>
      <c r="BJ762" s="351"/>
      <c r="BK762" s="351"/>
      <c r="BL762" s="351"/>
      <c r="BM762" s="351"/>
      <c r="BN762" s="351"/>
      <c r="BO762" s="351"/>
      <c r="BP762" s="351"/>
      <c r="BQ762" s="351"/>
      <c r="BR762" s="351"/>
      <c r="BS762" s="351"/>
      <c r="BT762" s="351"/>
      <c r="BU762" s="351"/>
      <c r="BV762" s="351"/>
      <c r="BW762" s="351"/>
      <c r="BX762" s="351"/>
      <c r="BY762" s="351"/>
      <c r="BZ762" s="351"/>
      <c r="CA762" s="351"/>
      <c r="CB762" s="351"/>
      <c r="CC762" s="351"/>
      <c r="CD762" s="351"/>
      <c r="CE762" s="351"/>
      <c r="CF762" s="351"/>
      <c r="CG762" s="351"/>
      <c r="CH762" s="351"/>
      <c r="CI762" s="351"/>
      <c r="CJ762" s="351"/>
      <c r="CK762" s="351"/>
      <c r="CL762" s="351"/>
      <c r="CM762" s="351"/>
      <c r="CN762" s="351"/>
      <c r="CO762" s="351"/>
      <c r="CP762" s="351"/>
      <c r="CQ762" s="351"/>
      <c r="CR762" s="351"/>
      <c r="CS762" s="351"/>
      <c r="CT762" s="351"/>
      <c r="CU762" s="351"/>
      <c r="CV762" s="351"/>
      <c r="CW762" s="351"/>
      <c r="CX762" s="351"/>
      <c r="CY762" s="351"/>
      <c r="CZ762" s="351"/>
      <c r="DA762" s="351"/>
      <c r="DB762" s="351"/>
      <c r="DC762" s="351"/>
      <c r="DD762" s="351"/>
      <c r="DE762" s="351"/>
      <c r="DF762" s="351"/>
      <c r="DG762" s="351"/>
      <c r="DH762" s="351"/>
      <c r="DI762" s="351"/>
      <c r="DJ762" s="351"/>
      <c r="DK762" s="351"/>
      <c r="DL762" s="351"/>
      <c r="DM762" s="351"/>
      <c r="DN762" s="351"/>
      <c r="DO762" s="351"/>
      <c r="DP762" s="351"/>
      <c r="DQ762" s="351"/>
      <c r="DR762" s="351"/>
      <c r="DS762" s="351"/>
      <c r="DT762" s="351"/>
      <c r="DU762" s="351"/>
      <c r="DV762" s="351"/>
      <c r="DW762" s="351"/>
      <c r="DX762" s="351"/>
      <c r="DY762" s="351"/>
      <c r="DZ762" s="351"/>
      <c r="EA762" s="351"/>
      <c r="EB762" s="351"/>
      <c r="EC762" s="351"/>
      <c r="ED762" s="351"/>
      <c r="EE762" s="351"/>
      <c r="EF762" s="351"/>
      <c r="EG762" s="351"/>
      <c r="EH762" s="351"/>
      <c r="EI762" s="351"/>
      <c r="EJ762" s="351"/>
      <c r="EK762" s="351"/>
      <c r="EL762" s="351"/>
      <c r="EM762" s="351"/>
      <c r="EN762" s="351"/>
      <c r="EO762" s="351"/>
      <c r="EP762" s="351"/>
      <c r="EQ762" s="351"/>
      <c r="ER762" s="351"/>
      <c r="ES762" s="351"/>
      <c r="ET762" s="351"/>
      <c r="EU762" s="351"/>
      <c r="EV762" s="351"/>
      <c r="EW762" s="351"/>
      <c r="EX762" s="351"/>
      <c r="EY762" s="351"/>
      <c r="EZ762" s="351"/>
      <c r="FA762" s="351"/>
      <c r="FB762" s="351"/>
      <c r="FC762" s="351"/>
      <c r="FD762" s="351"/>
      <c r="FE762" s="351"/>
      <c r="FF762" s="351"/>
      <c r="FG762" s="351"/>
      <c r="FH762" s="351"/>
      <c r="FI762" s="351"/>
      <c r="FJ762" s="351"/>
      <c r="FK762" s="351"/>
      <c r="FL762" s="351"/>
      <c r="FM762" s="351"/>
      <c r="FN762" s="351"/>
      <c r="FO762" s="351"/>
      <c r="FP762" s="351"/>
      <c r="FQ762" s="351"/>
      <c r="FR762" s="351"/>
      <c r="FS762" s="351"/>
      <c r="FT762" s="351"/>
      <c r="FU762" s="351"/>
      <c r="FV762" s="351"/>
      <c r="FW762" s="351"/>
      <c r="FX762" s="351"/>
      <c r="FY762" s="351"/>
      <c r="FZ762" s="351"/>
      <c r="GA762" s="351"/>
      <c r="GB762" s="351"/>
      <c r="GC762" s="351"/>
      <c r="GD762" s="351"/>
      <c r="GE762" s="351"/>
      <c r="GF762" s="351"/>
      <c r="GG762" s="351"/>
    </row>
    <row r="763" spans="1:189" s="353" customFormat="1">
      <c r="A763" s="331"/>
      <c r="B763" s="369"/>
      <c r="C763" s="369"/>
      <c r="D763" s="316"/>
      <c r="E763" s="314"/>
      <c r="F763" s="319"/>
      <c r="G763" s="314"/>
      <c r="H763" s="314"/>
      <c r="I763" s="312"/>
      <c r="J763" s="330"/>
      <c r="K763" s="330"/>
      <c r="L763" s="330"/>
      <c r="M763" s="330"/>
      <c r="N763" s="318"/>
      <c r="O763" s="314"/>
      <c r="P763" s="637"/>
      <c r="Q763" s="637"/>
      <c r="R763" s="638"/>
      <c r="S763" s="637"/>
      <c r="T763" s="636"/>
      <c r="U763" s="312"/>
      <c r="V763" s="312"/>
      <c r="W763" s="312"/>
      <c r="X763" s="312"/>
      <c r="Y763" s="312"/>
      <c r="Z763" s="312"/>
      <c r="AA763" s="312"/>
      <c r="AB763" s="312"/>
      <c r="AC763" s="312"/>
      <c r="AD763" s="312"/>
      <c r="AE763" s="312"/>
      <c r="AF763" s="312"/>
      <c r="AG763" s="348"/>
      <c r="AH763" s="348"/>
      <c r="AI763" s="348"/>
      <c r="AJ763" s="348"/>
      <c r="AK763" s="348"/>
      <c r="AL763" s="348"/>
      <c r="AM763" s="348"/>
      <c r="AN763" s="348"/>
      <c r="AO763" s="351"/>
      <c r="AP763" s="351"/>
      <c r="AQ763" s="351"/>
      <c r="AR763" s="351"/>
      <c r="AS763" s="351"/>
      <c r="AT763" s="351"/>
      <c r="AU763" s="351"/>
      <c r="AV763" s="351"/>
      <c r="AW763" s="351"/>
      <c r="AX763" s="351"/>
      <c r="AY763" s="351"/>
      <c r="AZ763" s="351"/>
      <c r="BA763" s="351"/>
      <c r="BB763" s="351"/>
      <c r="BC763" s="351"/>
      <c r="BD763" s="351"/>
      <c r="BE763" s="351"/>
      <c r="BF763" s="351"/>
      <c r="BG763" s="351"/>
      <c r="BH763" s="351"/>
      <c r="BI763" s="351"/>
      <c r="BJ763" s="351"/>
      <c r="BK763" s="351"/>
      <c r="BL763" s="351"/>
      <c r="BM763" s="351"/>
      <c r="BN763" s="351"/>
      <c r="BO763" s="351"/>
      <c r="BP763" s="351"/>
      <c r="BQ763" s="351"/>
      <c r="BR763" s="351"/>
      <c r="BS763" s="351"/>
      <c r="BT763" s="351"/>
      <c r="BU763" s="351"/>
      <c r="BV763" s="351"/>
      <c r="BW763" s="351"/>
      <c r="BX763" s="351"/>
      <c r="BY763" s="351"/>
      <c r="BZ763" s="351"/>
      <c r="CA763" s="351"/>
      <c r="CB763" s="351"/>
      <c r="CC763" s="351"/>
      <c r="CD763" s="351"/>
      <c r="CE763" s="351"/>
      <c r="CF763" s="351"/>
      <c r="CG763" s="351"/>
      <c r="CH763" s="351"/>
      <c r="CI763" s="351"/>
      <c r="CJ763" s="351"/>
      <c r="CK763" s="351"/>
      <c r="CL763" s="351"/>
      <c r="CM763" s="351"/>
      <c r="CN763" s="351"/>
      <c r="CO763" s="351"/>
      <c r="CP763" s="351"/>
      <c r="CQ763" s="351"/>
      <c r="CR763" s="351"/>
      <c r="CS763" s="351"/>
      <c r="CT763" s="351"/>
      <c r="CU763" s="351"/>
      <c r="CV763" s="351"/>
      <c r="CW763" s="351"/>
      <c r="CX763" s="351"/>
      <c r="CY763" s="351"/>
      <c r="CZ763" s="351"/>
      <c r="DA763" s="351"/>
      <c r="DB763" s="351"/>
      <c r="DC763" s="351"/>
      <c r="DD763" s="351"/>
      <c r="DE763" s="351"/>
      <c r="DF763" s="351"/>
      <c r="DG763" s="351"/>
      <c r="DH763" s="351"/>
      <c r="DI763" s="351"/>
      <c r="DJ763" s="351"/>
      <c r="DK763" s="351"/>
      <c r="DL763" s="351"/>
      <c r="DM763" s="351"/>
      <c r="DN763" s="351"/>
      <c r="DO763" s="351"/>
      <c r="DP763" s="351"/>
      <c r="DQ763" s="351"/>
      <c r="DR763" s="351"/>
      <c r="DS763" s="351"/>
      <c r="DT763" s="351"/>
      <c r="DU763" s="351"/>
      <c r="DV763" s="351"/>
      <c r="DW763" s="351"/>
      <c r="DX763" s="351"/>
      <c r="DY763" s="351"/>
      <c r="DZ763" s="351"/>
      <c r="EA763" s="351"/>
      <c r="EB763" s="351"/>
      <c r="EC763" s="351"/>
      <c r="ED763" s="351"/>
      <c r="EE763" s="351"/>
      <c r="EF763" s="351"/>
      <c r="EG763" s="351"/>
      <c r="EH763" s="351"/>
      <c r="EI763" s="351"/>
      <c r="EJ763" s="351"/>
      <c r="EK763" s="351"/>
      <c r="EL763" s="351"/>
      <c r="EM763" s="351"/>
      <c r="EN763" s="351"/>
      <c r="EO763" s="351"/>
      <c r="EP763" s="351"/>
      <c r="EQ763" s="351"/>
      <c r="ER763" s="351"/>
      <c r="ES763" s="351"/>
      <c r="ET763" s="351"/>
      <c r="EU763" s="351"/>
      <c r="EV763" s="351"/>
      <c r="EW763" s="351"/>
      <c r="EX763" s="351"/>
      <c r="EY763" s="351"/>
      <c r="EZ763" s="351"/>
      <c r="FA763" s="351"/>
      <c r="FB763" s="351"/>
      <c r="FC763" s="351"/>
      <c r="FD763" s="351"/>
      <c r="FE763" s="351"/>
      <c r="FF763" s="351"/>
      <c r="FG763" s="351"/>
      <c r="FH763" s="351"/>
      <c r="FI763" s="351"/>
      <c r="FJ763" s="351"/>
      <c r="FK763" s="351"/>
      <c r="FL763" s="351"/>
      <c r="FM763" s="351"/>
      <c r="FN763" s="351"/>
      <c r="FO763" s="351"/>
      <c r="FP763" s="351"/>
      <c r="FQ763" s="351"/>
      <c r="FR763" s="351"/>
      <c r="FS763" s="351"/>
      <c r="FT763" s="351"/>
      <c r="FU763" s="351"/>
      <c r="FV763" s="351"/>
      <c r="FW763" s="351"/>
      <c r="FX763" s="351"/>
      <c r="FY763" s="351"/>
      <c r="FZ763" s="351"/>
      <c r="GA763" s="351"/>
      <c r="GB763" s="351"/>
      <c r="GC763" s="351"/>
      <c r="GD763" s="351"/>
      <c r="GE763" s="351"/>
      <c r="GF763" s="351"/>
      <c r="GG763" s="351"/>
    </row>
    <row r="764" spans="1:189">
      <c r="A764" s="331"/>
      <c r="B764" s="369"/>
      <c r="C764" s="376"/>
      <c r="D764" s="316"/>
      <c r="F764" s="319"/>
      <c r="I764" s="356"/>
    </row>
    <row r="765" spans="1:189">
      <c r="A765" s="331"/>
      <c r="B765" s="369"/>
      <c r="D765" s="316"/>
      <c r="F765" s="319"/>
    </row>
    <row r="766" spans="1:189">
      <c r="A766" s="331"/>
      <c r="B766" s="369"/>
      <c r="D766" s="316"/>
      <c r="F766" s="319"/>
    </row>
    <row r="767" spans="1:189">
      <c r="A767" s="331"/>
      <c r="B767" s="369"/>
      <c r="D767" s="333"/>
      <c r="F767" s="319"/>
    </row>
    <row r="768" spans="1:189">
      <c r="A768" s="331"/>
      <c r="B768" s="369"/>
      <c r="C768" s="346"/>
      <c r="D768" s="316"/>
      <c r="F768" s="319"/>
    </row>
    <row r="769" spans="1:189">
      <c r="A769" s="331"/>
      <c r="B769" s="369"/>
      <c r="D769" s="316"/>
      <c r="F769" s="319"/>
    </row>
    <row r="770" spans="1:189">
      <c r="A770" s="331"/>
      <c r="B770" s="369"/>
      <c r="C770" s="346"/>
      <c r="D770" s="316"/>
      <c r="F770" s="319"/>
      <c r="I770" s="408"/>
      <c r="P770" s="646"/>
    </row>
    <row r="771" spans="1:189">
      <c r="A771" s="331"/>
      <c r="B771" s="369"/>
      <c r="C771" s="369"/>
      <c r="D771" s="316"/>
      <c r="I771" s="330"/>
    </row>
    <row r="772" spans="1:189">
      <c r="A772" s="331"/>
      <c r="B772" s="369"/>
      <c r="C772" s="369"/>
      <c r="D772" s="316"/>
      <c r="E772" s="346"/>
      <c r="F772" s="319"/>
      <c r="I772" s="330"/>
    </row>
    <row r="773" spans="1:189">
      <c r="A773" s="331"/>
      <c r="B773" s="369"/>
      <c r="C773" s="346"/>
      <c r="D773" s="316"/>
      <c r="F773" s="319"/>
      <c r="I773" s="330"/>
      <c r="P773" s="646"/>
    </row>
    <row r="774" spans="1:189">
      <c r="A774" s="331"/>
      <c r="B774" s="369"/>
      <c r="C774" s="346"/>
      <c r="D774" s="316"/>
      <c r="F774" s="319"/>
      <c r="I774" s="330"/>
      <c r="P774" s="646"/>
      <c r="AG774" s="348"/>
      <c r="AH774" s="348"/>
      <c r="AI774" s="348"/>
      <c r="AJ774" s="348"/>
      <c r="AK774" s="348"/>
      <c r="AL774" s="348"/>
      <c r="AM774" s="348"/>
      <c r="AN774" s="348"/>
      <c r="AO774" s="351"/>
      <c r="AP774" s="351"/>
      <c r="AQ774" s="351"/>
      <c r="AR774" s="351"/>
      <c r="AS774" s="351"/>
      <c r="AT774" s="351"/>
      <c r="AU774" s="351"/>
      <c r="AV774" s="351"/>
      <c r="AW774" s="351"/>
      <c r="AX774" s="351"/>
      <c r="AY774" s="351"/>
      <c r="AZ774" s="351"/>
      <c r="BA774" s="351"/>
      <c r="BB774" s="351"/>
      <c r="BC774" s="351"/>
      <c r="BD774" s="351"/>
      <c r="BE774" s="351"/>
      <c r="BF774" s="351"/>
      <c r="BG774" s="351"/>
      <c r="BH774" s="351"/>
      <c r="BI774" s="351"/>
      <c r="BJ774" s="351"/>
      <c r="BK774" s="351"/>
      <c r="BL774" s="351"/>
      <c r="BM774" s="351"/>
      <c r="BN774" s="351"/>
      <c r="BO774" s="351"/>
      <c r="BP774" s="351"/>
      <c r="BQ774" s="351"/>
      <c r="BR774" s="351"/>
      <c r="BS774" s="351"/>
      <c r="BT774" s="351"/>
      <c r="BU774" s="351"/>
      <c r="BV774" s="351"/>
      <c r="BW774" s="351"/>
      <c r="BX774" s="351"/>
      <c r="BY774" s="351"/>
      <c r="BZ774" s="351"/>
      <c r="CA774" s="351"/>
      <c r="CB774" s="351"/>
      <c r="CC774" s="351"/>
      <c r="CD774" s="351"/>
      <c r="CE774" s="351"/>
      <c r="CF774" s="351"/>
      <c r="CG774" s="351"/>
      <c r="CH774" s="351"/>
      <c r="CI774" s="351"/>
      <c r="CJ774" s="351"/>
      <c r="CK774" s="351"/>
      <c r="CL774" s="351"/>
      <c r="CM774" s="351"/>
      <c r="CN774" s="351"/>
      <c r="CO774" s="351"/>
      <c r="CP774" s="351"/>
      <c r="CQ774" s="351"/>
      <c r="CR774" s="351"/>
      <c r="CS774" s="351"/>
      <c r="CT774" s="351"/>
      <c r="CU774" s="351"/>
      <c r="CV774" s="351"/>
      <c r="CW774" s="351"/>
      <c r="CX774" s="351"/>
      <c r="CY774" s="351"/>
      <c r="CZ774" s="351"/>
      <c r="DA774" s="351"/>
      <c r="DB774" s="351"/>
      <c r="DC774" s="351"/>
      <c r="DD774" s="351"/>
      <c r="DE774" s="351"/>
      <c r="DF774" s="351"/>
      <c r="DG774" s="351"/>
      <c r="DH774" s="351"/>
      <c r="DI774" s="351"/>
      <c r="DJ774" s="351"/>
      <c r="DK774" s="351"/>
      <c r="DL774" s="351"/>
      <c r="DM774" s="351"/>
      <c r="DN774" s="351"/>
      <c r="DO774" s="351"/>
      <c r="DP774" s="351"/>
      <c r="DQ774" s="351"/>
      <c r="DR774" s="351"/>
      <c r="DS774" s="351"/>
      <c r="DT774" s="351"/>
      <c r="DU774" s="351"/>
      <c r="DV774" s="351"/>
      <c r="DW774" s="351"/>
      <c r="DX774" s="351"/>
      <c r="DY774" s="351"/>
      <c r="DZ774" s="351"/>
      <c r="EA774" s="351"/>
      <c r="EB774" s="351"/>
      <c r="EC774" s="351"/>
      <c r="ED774" s="351"/>
      <c r="EE774" s="351"/>
      <c r="EF774" s="351"/>
      <c r="EG774" s="351"/>
      <c r="EH774" s="351"/>
      <c r="EI774" s="351"/>
      <c r="EJ774" s="351"/>
      <c r="EK774" s="351"/>
      <c r="EL774" s="351"/>
      <c r="EM774" s="351"/>
      <c r="EN774" s="351"/>
      <c r="EO774" s="351"/>
      <c r="EP774" s="351"/>
      <c r="EQ774" s="351"/>
      <c r="ER774" s="351"/>
      <c r="ES774" s="351"/>
      <c r="ET774" s="351"/>
      <c r="EU774" s="351"/>
      <c r="EV774" s="351"/>
      <c r="EW774" s="351"/>
      <c r="EX774" s="351"/>
      <c r="EY774" s="351"/>
      <c r="EZ774" s="351"/>
      <c r="FA774" s="351"/>
      <c r="FB774" s="351"/>
      <c r="FC774" s="351"/>
      <c r="FD774" s="351"/>
      <c r="FE774" s="351"/>
      <c r="FF774" s="351"/>
      <c r="FG774" s="351"/>
      <c r="FH774" s="351"/>
      <c r="FI774" s="351"/>
      <c r="FJ774" s="351"/>
      <c r="FK774" s="351"/>
      <c r="FL774" s="351"/>
      <c r="FM774" s="351"/>
      <c r="FN774" s="351"/>
      <c r="FO774" s="351"/>
      <c r="FP774" s="351"/>
      <c r="FQ774" s="351"/>
      <c r="FR774" s="351"/>
      <c r="FS774" s="351"/>
      <c r="FT774" s="351"/>
      <c r="FU774" s="351"/>
      <c r="FV774" s="351"/>
      <c r="FW774" s="351"/>
      <c r="FX774" s="351"/>
      <c r="FY774" s="351"/>
      <c r="FZ774" s="351"/>
      <c r="GA774" s="351"/>
      <c r="GB774" s="351"/>
      <c r="GC774" s="351"/>
      <c r="GD774" s="351"/>
      <c r="GE774" s="351"/>
      <c r="GF774" s="351"/>
      <c r="GG774" s="351"/>
    </row>
    <row r="775" spans="1:189">
      <c r="A775" s="331"/>
      <c r="B775" s="369"/>
      <c r="C775" s="346"/>
      <c r="D775" s="316"/>
      <c r="F775" s="319"/>
      <c r="I775" s="330"/>
      <c r="P775" s="646"/>
      <c r="AG775" s="348"/>
      <c r="AH775" s="348"/>
      <c r="AI775" s="348"/>
      <c r="AJ775" s="348"/>
      <c r="AK775" s="348"/>
      <c r="AL775" s="348"/>
      <c r="AM775" s="348"/>
      <c r="AN775" s="348"/>
      <c r="AO775" s="351"/>
      <c r="AP775" s="351"/>
      <c r="AQ775" s="351"/>
      <c r="AR775" s="351"/>
      <c r="AS775" s="351"/>
      <c r="AT775" s="351"/>
      <c r="AU775" s="351"/>
      <c r="AV775" s="351"/>
      <c r="AW775" s="351"/>
      <c r="AX775" s="351"/>
      <c r="AY775" s="351"/>
      <c r="AZ775" s="351"/>
      <c r="BA775" s="351"/>
      <c r="BB775" s="351"/>
      <c r="BC775" s="351"/>
      <c r="BD775" s="351"/>
      <c r="BE775" s="351"/>
      <c r="BF775" s="351"/>
      <c r="BG775" s="351"/>
      <c r="BH775" s="351"/>
      <c r="BI775" s="351"/>
      <c r="BJ775" s="351"/>
      <c r="BK775" s="351"/>
      <c r="BL775" s="351"/>
      <c r="BM775" s="351"/>
      <c r="BN775" s="351"/>
      <c r="BO775" s="351"/>
      <c r="BP775" s="351"/>
      <c r="BQ775" s="351"/>
      <c r="BR775" s="351"/>
      <c r="BS775" s="351"/>
      <c r="BT775" s="351"/>
      <c r="BU775" s="351"/>
      <c r="BV775" s="351"/>
      <c r="BW775" s="351"/>
      <c r="BX775" s="351"/>
      <c r="BY775" s="351"/>
      <c r="BZ775" s="351"/>
      <c r="CA775" s="351"/>
      <c r="CB775" s="351"/>
      <c r="CC775" s="351"/>
      <c r="CD775" s="351"/>
      <c r="CE775" s="351"/>
      <c r="CF775" s="351"/>
      <c r="CG775" s="351"/>
      <c r="CH775" s="351"/>
      <c r="CI775" s="351"/>
      <c r="CJ775" s="351"/>
      <c r="CK775" s="351"/>
      <c r="CL775" s="351"/>
      <c r="CM775" s="351"/>
      <c r="CN775" s="351"/>
      <c r="CO775" s="351"/>
      <c r="CP775" s="351"/>
      <c r="CQ775" s="351"/>
      <c r="CR775" s="351"/>
      <c r="CS775" s="351"/>
      <c r="CT775" s="351"/>
      <c r="CU775" s="351"/>
      <c r="CV775" s="351"/>
      <c r="CW775" s="351"/>
      <c r="CX775" s="351"/>
      <c r="CY775" s="351"/>
      <c r="CZ775" s="351"/>
      <c r="DA775" s="351"/>
      <c r="DB775" s="351"/>
      <c r="DC775" s="351"/>
      <c r="DD775" s="351"/>
      <c r="DE775" s="351"/>
      <c r="DF775" s="351"/>
      <c r="DG775" s="351"/>
      <c r="DH775" s="351"/>
      <c r="DI775" s="351"/>
      <c r="DJ775" s="351"/>
      <c r="DK775" s="351"/>
      <c r="DL775" s="351"/>
      <c r="DM775" s="351"/>
      <c r="DN775" s="351"/>
      <c r="DO775" s="351"/>
      <c r="DP775" s="351"/>
      <c r="DQ775" s="351"/>
      <c r="DR775" s="351"/>
      <c r="DS775" s="351"/>
      <c r="DT775" s="351"/>
      <c r="DU775" s="351"/>
      <c r="DV775" s="351"/>
      <c r="DW775" s="351"/>
      <c r="DX775" s="351"/>
      <c r="DY775" s="351"/>
      <c r="DZ775" s="351"/>
      <c r="EA775" s="351"/>
      <c r="EB775" s="351"/>
      <c r="EC775" s="351"/>
      <c r="ED775" s="351"/>
      <c r="EE775" s="351"/>
      <c r="EF775" s="351"/>
      <c r="EG775" s="351"/>
      <c r="EH775" s="351"/>
      <c r="EI775" s="351"/>
      <c r="EJ775" s="351"/>
      <c r="EK775" s="351"/>
      <c r="EL775" s="351"/>
      <c r="EM775" s="351"/>
      <c r="EN775" s="351"/>
      <c r="EO775" s="351"/>
      <c r="EP775" s="351"/>
      <c r="EQ775" s="351"/>
      <c r="ER775" s="351"/>
      <c r="ES775" s="351"/>
      <c r="ET775" s="351"/>
      <c r="EU775" s="351"/>
      <c r="EV775" s="351"/>
      <c r="EW775" s="351"/>
      <c r="EX775" s="351"/>
      <c r="EY775" s="351"/>
      <c r="EZ775" s="351"/>
      <c r="FA775" s="351"/>
      <c r="FB775" s="351"/>
      <c r="FC775" s="351"/>
      <c r="FD775" s="351"/>
      <c r="FE775" s="351"/>
      <c r="FF775" s="351"/>
      <c r="FG775" s="351"/>
      <c r="FH775" s="351"/>
      <c r="FI775" s="351"/>
      <c r="FJ775" s="351"/>
      <c r="FK775" s="351"/>
      <c r="FL775" s="351"/>
      <c r="FM775" s="351"/>
      <c r="FN775" s="351"/>
      <c r="FO775" s="351"/>
      <c r="FP775" s="351"/>
      <c r="FQ775" s="351"/>
      <c r="FR775" s="351"/>
      <c r="FS775" s="351"/>
      <c r="FT775" s="351"/>
      <c r="FU775" s="351"/>
      <c r="FV775" s="351"/>
      <c r="FW775" s="351"/>
      <c r="FX775" s="351"/>
      <c r="FY775" s="351"/>
      <c r="FZ775" s="351"/>
      <c r="GA775" s="351"/>
      <c r="GB775" s="351"/>
      <c r="GC775" s="351"/>
      <c r="GD775" s="351"/>
      <c r="GE775" s="351"/>
      <c r="GF775" s="351"/>
      <c r="GG775" s="351"/>
    </row>
    <row r="776" spans="1:189">
      <c r="A776" s="331"/>
      <c r="B776" s="369"/>
      <c r="D776" s="316"/>
      <c r="F776" s="319"/>
      <c r="I776" s="356"/>
      <c r="P776" s="646"/>
    </row>
    <row r="777" spans="1:189">
      <c r="A777" s="331"/>
      <c r="B777" s="369"/>
      <c r="D777" s="316"/>
      <c r="F777" s="319"/>
      <c r="I777" s="330"/>
      <c r="P777" s="646"/>
    </row>
    <row r="778" spans="1:189">
      <c r="A778" s="331"/>
      <c r="B778" s="369"/>
      <c r="C778" s="395"/>
      <c r="D778" s="316"/>
      <c r="F778" s="319"/>
      <c r="I778" s="405"/>
    </row>
    <row r="779" spans="1:189">
      <c r="A779" s="331"/>
      <c r="B779" s="369"/>
      <c r="C779" s="395"/>
      <c r="D779" s="316"/>
      <c r="F779" s="319"/>
      <c r="I779" s="356"/>
    </row>
    <row r="780" spans="1:189">
      <c r="A780" s="331"/>
      <c r="B780" s="332"/>
      <c r="C780" s="332"/>
      <c r="D780" s="333"/>
      <c r="E780" s="334"/>
      <c r="F780" s="333"/>
      <c r="G780" s="334"/>
      <c r="H780" s="334"/>
      <c r="I780" s="400"/>
      <c r="J780" s="336"/>
      <c r="K780" s="336"/>
      <c r="L780" s="336"/>
      <c r="M780" s="337"/>
      <c r="R780" s="657"/>
      <c r="U780" s="339"/>
      <c r="V780" s="339"/>
      <c r="W780" s="339"/>
      <c r="X780" s="333"/>
      <c r="Y780" s="401"/>
      <c r="Z780" s="333"/>
      <c r="AA780" s="336"/>
      <c r="AB780" s="336"/>
      <c r="AC780" s="345"/>
      <c r="AD780" s="336"/>
      <c r="AE780" s="336"/>
      <c r="AF780" s="345"/>
      <c r="AG780" s="348"/>
      <c r="AH780" s="348"/>
      <c r="AI780" s="348"/>
      <c r="AJ780" s="348"/>
      <c r="AK780" s="348"/>
      <c r="AL780" s="348"/>
      <c r="AM780" s="348"/>
      <c r="AN780" s="348"/>
      <c r="AO780" s="351"/>
      <c r="AP780" s="351"/>
      <c r="AQ780" s="351"/>
      <c r="AR780" s="351"/>
      <c r="AS780" s="351"/>
      <c r="AT780" s="351"/>
      <c r="AU780" s="351"/>
      <c r="AV780" s="351"/>
      <c r="AW780" s="351"/>
      <c r="AX780" s="351"/>
      <c r="AY780" s="351"/>
      <c r="AZ780" s="351"/>
      <c r="BA780" s="351"/>
      <c r="BB780" s="351"/>
      <c r="BC780" s="351"/>
      <c r="BD780" s="351"/>
      <c r="BE780" s="351"/>
      <c r="BF780" s="351"/>
      <c r="BG780" s="351"/>
      <c r="BH780" s="351"/>
      <c r="BI780" s="351"/>
      <c r="BJ780" s="351"/>
      <c r="BK780" s="351"/>
      <c r="BL780" s="351"/>
      <c r="BM780" s="351"/>
      <c r="BN780" s="351"/>
      <c r="BO780" s="351"/>
      <c r="BP780" s="351"/>
      <c r="BQ780" s="351"/>
      <c r="BR780" s="351"/>
      <c r="BS780" s="351"/>
      <c r="BT780" s="351"/>
      <c r="BU780" s="351"/>
      <c r="BV780" s="351"/>
      <c r="BW780" s="351"/>
      <c r="BX780" s="351"/>
      <c r="BY780" s="351"/>
      <c r="BZ780" s="351"/>
      <c r="CA780" s="351"/>
      <c r="CB780" s="351"/>
      <c r="CC780" s="351"/>
      <c r="CD780" s="351"/>
      <c r="CE780" s="351"/>
      <c r="CF780" s="351"/>
      <c r="CG780" s="351"/>
      <c r="CH780" s="351"/>
      <c r="CI780" s="351"/>
      <c r="CJ780" s="351"/>
      <c r="CK780" s="351"/>
      <c r="CL780" s="351"/>
      <c r="CM780" s="351"/>
      <c r="CN780" s="351"/>
      <c r="CO780" s="351"/>
      <c r="CP780" s="351"/>
      <c r="CQ780" s="351"/>
      <c r="CR780" s="351"/>
      <c r="CS780" s="351"/>
      <c r="CT780" s="351"/>
      <c r="CU780" s="351"/>
      <c r="CV780" s="351"/>
      <c r="CW780" s="351"/>
      <c r="CX780" s="351"/>
      <c r="CY780" s="351"/>
      <c r="CZ780" s="351"/>
      <c r="DA780" s="351"/>
      <c r="DB780" s="351"/>
      <c r="DC780" s="351"/>
      <c r="DD780" s="351"/>
      <c r="DE780" s="351"/>
      <c r="DF780" s="351"/>
      <c r="DG780" s="351"/>
      <c r="DH780" s="351"/>
      <c r="DI780" s="351"/>
      <c r="DJ780" s="351"/>
      <c r="DK780" s="351"/>
      <c r="DL780" s="351"/>
      <c r="DM780" s="351"/>
      <c r="DN780" s="351"/>
      <c r="DO780" s="351"/>
      <c r="DP780" s="351"/>
      <c r="DQ780" s="351"/>
      <c r="DR780" s="351"/>
      <c r="DS780" s="351"/>
      <c r="DT780" s="351"/>
      <c r="DU780" s="351"/>
      <c r="DV780" s="351"/>
      <c r="DW780" s="351"/>
      <c r="DX780" s="351"/>
      <c r="DY780" s="351"/>
      <c r="DZ780" s="351"/>
      <c r="EA780" s="351"/>
      <c r="EB780" s="351"/>
      <c r="EC780" s="351"/>
      <c r="ED780" s="351"/>
      <c r="EE780" s="351"/>
      <c r="EF780" s="351"/>
      <c r="EG780" s="351"/>
      <c r="EH780" s="351"/>
      <c r="EI780" s="351"/>
      <c r="EJ780" s="351"/>
      <c r="EK780" s="351"/>
      <c r="EL780" s="351"/>
      <c r="EM780" s="351"/>
      <c r="EN780" s="351"/>
      <c r="EO780" s="351"/>
      <c r="EP780" s="351"/>
      <c r="EQ780" s="351"/>
      <c r="ER780" s="351"/>
      <c r="ES780" s="351"/>
      <c r="ET780" s="351"/>
      <c r="EU780" s="351"/>
      <c r="EV780" s="351"/>
      <c r="EW780" s="351"/>
      <c r="EX780" s="351"/>
      <c r="EY780" s="351"/>
      <c r="EZ780" s="351"/>
      <c r="FA780" s="351"/>
      <c r="FB780" s="351"/>
      <c r="FC780" s="351"/>
      <c r="FD780" s="351"/>
      <c r="FE780" s="351"/>
      <c r="FF780" s="351"/>
      <c r="FG780" s="351"/>
      <c r="FH780" s="351"/>
      <c r="FI780" s="351"/>
      <c r="FJ780" s="351"/>
      <c r="FK780" s="351"/>
      <c r="FL780" s="351"/>
      <c r="FM780" s="351"/>
      <c r="FN780" s="351"/>
      <c r="FO780" s="351"/>
      <c r="FP780" s="351"/>
      <c r="FQ780" s="351"/>
      <c r="FR780" s="351"/>
      <c r="FS780" s="351"/>
      <c r="FT780" s="351"/>
      <c r="FU780" s="351"/>
      <c r="FV780" s="351"/>
      <c r="FW780" s="351"/>
      <c r="FX780" s="351"/>
      <c r="FY780" s="351"/>
      <c r="FZ780" s="351"/>
      <c r="GA780" s="351"/>
      <c r="GB780" s="351"/>
      <c r="GC780" s="351"/>
      <c r="GD780" s="351"/>
      <c r="GE780" s="351"/>
      <c r="GF780" s="351"/>
      <c r="GG780" s="351"/>
    </row>
    <row r="781" spans="1:189">
      <c r="A781" s="331"/>
      <c r="B781" s="332"/>
      <c r="C781" s="332"/>
      <c r="D781" s="333"/>
      <c r="E781" s="334"/>
      <c r="F781" s="333"/>
      <c r="G781" s="333"/>
      <c r="H781" s="334"/>
      <c r="I781" s="335"/>
      <c r="J781" s="336"/>
      <c r="K781" s="336"/>
      <c r="L781" s="336"/>
      <c r="M781" s="337"/>
      <c r="Q781" s="646"/>
      <c r="R781" s="660"/>
      <c r="T781" s="657"/>
      <c r="U781" s="337"/>
      <c r="V781" s="339"/>
      <c r="W781" s="339"/>
      <c r="X781" s="333"/>
      <c r="Y781" s="333"/>
      <c r="Z781" s="333"/>
      <c r="AA781" s="343"/>
      <c r="AB781" s="336"/>
      <c r="AC781" s="336"/>
      <c r="AD781" s="343"/>
      <c r="AE781" s="336"/>
      <c r="AF781" s="345"/>
      <c r="AG781" s="348"/>
      <c r="AH781" s="348"/>
      <c r="AI781" s="348"/>
      <c r="AJ781" s="348"/>
      <c r="AK781" s="348"/>
      <c r="AL781" s="348"/>
      <c r="AM781" s="348"/>
      <c r="AN781" s="348"/>
      <c r="AO781" s="351"/>
      <c r="AP781" s="351"/>
      <c r="AQ781" s="351"/>
      <c r="AR781" s="351"/>
      <c r="AS781" s="351"/>
      <c r="AT781" s="351"/>
      <c r="AU781" s="351"/>
      <c r="AV781" s="351"/>
      <c r="AW781" s="351"/>
      <c r="AX781" s="351"/>
      <c r="AY781" s="351"/>
      <c r="AZ781" s="351"/>
      <c r="BA781" s="351"/>
      <c r="BB781" s="351"/>
      <c r="BC781" s="351"/>
      <c r="BD781" s="351"/>
      <c r="BE781" s="351"/>
      <c r="BF781" s="351"/>
      <c r="BG781" s="351"/>
      <c r="BH781" s="351"/>
      <c r="BI781" s="351"/>
      <c r="BJ781" s="351"/>
      <c r="BK781" s="351"/>
      <c r="BL781" s="351"/>
      <c r="BM781" s="351"/>
      <c r="BN781" s="351"/>
      <c r="BO781" s="351"/>
      <c r="BP781" s="351"/>
      <c r="BQ781" s="351"/>
      <c r="BR781" s="351"/>
      <c r="BS781" s="351"/>
      <c r="BT781" s="351"/>
      <c r="BU781" s="351"/>
      <c r="BV781" s="351"/>
      <c r="BW781" s="351"/>
      <c r="BX781" s="351"/>
      <c r="BY781" s="351"/>
      <c r="BZ781" s="351"/>
      <c r="CA781" s="351"/>
      <c r="CB781" s="351"/>
      <c r="CC781" s="351"/>
      <c r="CD781" s="351"/>
      <c r="CE781" s="351"/>
      <c r="CF781" s="351"/>
      <c r="CG781" s="351"/>
      <c r="CH781" s="351"/>
      <c r="CI781" s="351"/>
      <c r="CJ781" s="351"/>
      <c r="CK781" s="351"/>
      <c r="CL781" s="351"/>
      <c r="CM781" s="351"/>
      <c r="CN781" s="351"/>
      <c r="CO781" s="351"/>
      <c r="CP781" s="351"/>
      <c r="CQ781" s="351"/>
      <c r="CR781" s="351"/>
      <c r="CS781" s="351"/>
      <c r="CT781" s="351"/>
      <c r="CU781" s="351"/>
      <c r="CV781" s="351"/>
      <c r="CW781" s="351"/>
      <c r="CX781" s="351"/>
      <c r="CY781" s="351"/>
      <c r="CZ781" s="351"/>
      <c r="DA781" s="351"/>
      <c r="DB781" s="351"/>
      <c r="DC781" s="351"/>
      <c r="DD781" s="351"/>
      <c r="DE781" s="351"/>
      <c r="DF781" s="351"/>
      <c r="DG781" s="351"/>
      <c r="DH781" s="351"/>
      <c r="DI781" s="351"/>
      <c r="DJ781" s="351"/>
      <c r="DK781" s="351"/>
      <c r="DL781" s="351"/>
      <c r="DM781" s="351"/>
      <c r="DN781" s="351"/>
      <c r="DO781" s="351"/>
      <c r="DP781" s="351"/>
      <c r="DQ781" s="351"/>
      <c r="DR781" s="351"/>
      <c r="DS781" s="351"/>
      <c r="DT781" s="351"/>
      <c r="DU781" s="351"/>
      <c r="DV781" s="351"/>
      <c r="DW781" s="351"/>
      <c r="DX781" s="351"/>
      <c r="DY781" s="351"/>
      <c r="DZ781" s="351"/>
      <c r="EA781" s="351"/>
      <c r="EB781" s="351"/>
      <c r="EC781" s="351"/>
      <c r="ED781" s="351"/>
      <c r="EE781" s="351"/>
      <c r="EF781" s="351"/>
      <c r="EG781" s="351"/>
      <c r="EH781" s="351"/>
      <c r="EI781" s="351"/>
      <c r="EJ781" s="351"/>
      <c r="EK781" s="351"/>
      <c r="EL781" s="351"/>
      <c r="EM781" s="351"/>
      <c r="EN781" s="351"/>
      <c r="EO781" s="351"/>
      <c r="EP781" s="351"/>
      <c r="EQ781" s="351"/>
      <c r="ER781" s="351"/>
      <c r="ES781" s="351"/>
      <c r="ET781" s="351"/>
      <c r="EU781" s="351"/>
      <c r="EV781" s="351"/>
      <c r="EW781" s="351"/>
      <c r="EX781" s="351"/>
      <c r="EY781" s="351"/>
      <c r="EZ781" s="351"/>
      <c r="FA781" s="351"/>
      <c r="FB781" s="351"/>
      <c r="FC781" s="351"/>
      <c r="FD781" s="351"/>
      <c r="FE781" s="351"/>
      <c r="FF781" s="351"/>
      <c r="FG781" s="351"/>
      <c r="FH781" s="351"/>
      <c r="FI781" s="351"/>
      <c r="FJ781" s="351"/>
      <c r="FK781" s="351"/>
      <c r="FL781" s="351"/>
      <c r="FM781" s="351"/>
      <c r="FN781" s="351"/>
      <c r="FO781" s="351"/>
      <c r="FP781" s="351"/>
      <c r="FQ781" s="351"/>
      <c r="FR781" s="351"/>
      <c r="FS781" s="351"/>
      <c r="FT781" s="351"/>
      <c r="FU781" s="351"/>
      <c r="FV781" s="351"/>
      <c r="FW781" s="351"/>
      <c r="FX781" s="351"/>
      <c r="FY781" s="351"/>
      <c r="FZ781" s="351"/>
      <c r="GA781" s="351"/>
      <c r="GB781" s="351"/>
      <c r="GC781" s="351"/>
      <c r="GD781" s="351"/>
      <c r="GE781" s="351"/>
      <c r="GF781" s="351"/>
      <c r="GG781" s="351"/>
    </row>
    <row r="782" spans="1:189">
      <c r="A782" s="331"/>
      <c r="B782" s="332"/>
      <c r="D782" s="333"/>
      <c r="F782" s="333"/>
      <c r="G782" s="333"/>
      <c r="H782" s="334"/>
      <c r="I782" s="335"/>
      <c r="J782" s="336"/>
      <c r="K782" s="336"/>
      <c r="L782" s="336"/>
      <c r="M782" s="337"/>
      <c r="Q782" s="646"/>
      <c r="R782" s="657"/>
      <c r="T782" s="657"/>
      <c r="U782" s="339"/>
      <c r="V782" s="339"/>
      <c r="W782" s="339"/>
      <c r="X782" s="333"/>
      <c r="Y782" s="341"/>
      <c r="Z782" s="401"/>
      <c r="AA782" s="336"/>
      <c r="AB782" s="336"/>
      <c r="AC782" s="345"/>
      <c r="AD782" s="336"/>
      <c r="AE782" s="336"/>
      <c r="AF782" s="345"/>
    </row>
    <row r="783" spans="1:189">
      <c r="A783" s="331"/>
      <c r="B783" s="332"/>
      <c r="D783" s="333"/>
      <c r="F783" s="333"/>
      <c r="G783" s="333"/>
      <c r="H783" s="334"/>
      <c r="I783" s="335"/>
      <c r="J783" s="336"/>
      <c r="K783" s="336"/>
      <c r="L783" s="336"/>
      <c r="M783" s="337"/>
      <c r="R783" s="657"/>
      <c r="U783" s="339"/>
      <c r="V783" s="339"/>
      <c r="W783" s="339"/>
      <c r="X783" s="340"/>
      <c r="Y783" s="333"/>
      <c r="Z783" s="333"/>
      <c r="AA783" s="343"/>
      <c r="AB783" s="344"/>
      <c r="AC783" s="345"/>
      <c r="AD783" s="343"/>
      <c r="AE783" s="336"/>
      <c r="AF783" s="336"/>
    </row>
    <row r="784" spans="1:189">
      <c r="A784" s="331"/>
      <c r="B784" s="369"/>
      <c r="C784" s="369"/>
      <c r="D784" s="316"/>
      <c r="F784" s="319"/>
      <c r="I784" s="330"/>
    </row>
    <row r="785" spans="1:189">
      <c r="A785" s="331"/>
      <c r="B785" s="369"/>
      <c r="D785" s="316"/>
      <c r="F785" s="319"/>
      <c r="I785" s="330"/>
      <c r="AG785" s="348"/>
      <c r="AH785" s="348"/>
      <c r="AI785" s="348"/>
      <c r="AJ785" s="348"/>
      <c r="AK785" s="348"/>
      <c r="AL785" s="348"/>
      <c r="AM785" s="348"/>
      <c r="AN785" s="348"/>
      <c r="AO785" s="351"/>
      <c r="AP785" s="351"/>
      <c r="AQ785" s="351"/>
      <c r="AR785" s="351"/>
      <c r="AS785" s="351"/>
      <c r="AT785" s="351"/>
      <c r="AU785" s="351"/>
      <c r="AV785" s="351"/>
      <c r="AW785" s="351"/>
      <c r="AX785" s="351"/>
      <c r="AY785" s="351"/>
      <c r="AZ785" s="351"/>
      <c r="BA785" s="351"/>
      <c r="BB785" s="351"/>
      <c r="BC785" s="351"/>
      <c r="BD785" s="351"/>
      <c r="BE785" s="351"/>
      <c r="BF785" s="351"/>
      <c r="BG785" s="351"/>
      <c r="BH785" s="351"/>
      <c r="BI785" s="351"/>
      <c r="BJ785" s="351"/>
      <c r="BK785" s="351"/>
      <c r="BL785" s="351"/>
      <c r="BM785" s="351"/>
      <c r="BN785" s="351"/>
      <c r="BO785" s="351"/>
      <c r="BP785" s="351"/>
      <c r="BQ785" s="351"/>
      <c r="BR785" s="351"/>
      <c r="BS785" s="351"/>
      <c r="BT785" s="351"/>
      <c r="BU785" s="351"/>
      <c r="BV785" s="351"/>
      <c r="BW785" s="351"/>
      <c r="BX785" s="351"/>
      <c r="BY785" s="351"/>
      <c r="BZ785" s="351"/>
      <c r="CA785" s="351"/>
      <c r="CB785" s="351"/>
      <c r="CC785" s="351"/>
      <c r="CD785" s="351"/>
      <c r="CE785" s="351"/>
      <c r="CF785" s="351"/>
      <c r="CG785" s="351"/>
      <c r="CH785" s="351"/>
      <c r="CI785" s="351"/>
      <c r="CJ785" s="351"/>
      <c r="CK785" s="351"/>
      <c r="CL785" s="351"/>
      <c r="CM785" s="351"/>
      <c r="CN785" s="351"/>
      <c r="CO785" s="351"/>
      <c r="CP785" s="351"/>
      <c r="CQ785" s="351"/>
      <c r="CR785" s="351"/>
      <c r="CS785" s="351"/>
      <c r="CT785" s="351"/>
      <c r="CU785" s="351"/>
      <c r="CV785" s="351"/>
      <c r="CW785" s="351"/>
      <c r="CX785" s="351"/>
      <c r="CY785" s="351"/>
      <c r="CZ785" s="351"/>
      <c r="DA785" s="351"/>
      <c r="DB785" s="351"/>
      <c r="DC785" s="351"/>
      <c r="DD785" s="351"/>
      <c r="DE785" s="351"/>
      <c r="DF785" s="351"/>
      <c r="DG785" s="351"/>
      <c r="DH785" s="351"/>
      <c r="DI785" s="351"/>
      <c r="DJ785" s="351"/>
      <c r="DK785" s="351"/>
      <c r="DL785" s="351"/>
      <c r="DM785" s="351"/>
      <c r="DN785" s="351"/>
      <c r="DO785" s="351"/>
      <c r="DP785" s="351"/>
      <c r="DQ785" s="351"/>
      <c r="DR785" s="351"/>
      <c r="DS785" s="351"/>
      <c r="DT785" s="351"/>
      <c r="DU785" s="351"/>
      <c r="DV785" s="351"/>
      <c r="DW785" s="351"/>
      <c r="DX785" s="351"/>
      <c r="DY785" s="351"/>
      <c r="DZ785" s="351"/>
      <c r="EA785" s="351"/>
      <c r="EB785" s="351"/>
      <c r="EC785" s="351"/>
      <c r="ED785" s="351"/>
      <c r="EE785" s="351"/>
      <c r="EF785" s="351"/>
      <c r="EG785" s="351"/>
      <c r="EH785" s="351"/>
      <c r="EI785" s="351"/>
      <c r="EJ785" s="351"/>
      <c r="EK785" s="351"/>
      <c r="EL785" s="351"/>
      <c r="EM785" s="351"/>
      <c r="EN785" s="351"/>
      <c r="EO785" s="351"/>
      <c r="EP785" s="351"/>
      <c r="EQ785" s="351"/>
      <c r="ER785" s="351"/>
      <c r="ES785" s="351"/>
      <c r="ET785" s="351"/>
      <c r="EU785" s="351"/>
      <c r="EV785" s="351"/>
      <c r="EW785" s="351"/>
      <c r="EX785" s="351"/>
      <c r="EY785" s="351"/>
      <c r="EZ785" s="351"/>
      <c r="FA785" s="351"/>
      <c r="FB785" s="351"/>
      <c r="FC785" s="351"/>
      <c r="FD785" s="351"/>
      <c r="FE785" s="351"/>
      <c r="FF785" s="351"/>
      <c r="FG785" s="351"/>
      <c r="FH785" s="351"/>
      <c r="FI785" s="351"/>
      <c r="FJ785" s="351"/>
      <c r="FK785" s="351"/>
      <c r="FL785" s="351"/>
      <c r="FM785" s="351"/>
      <c r="FN785" s="351"/>
      <c r="FO785" s="351"/>
      <c r="FP785" s="351"/>
      <c r="FQ785" s="351"/>
      <c r="FR785" s="351"/>
      <c r="FS785" s="351"/>
      <c r="FT785" s="351"/>
      <c r="FU785" s="351"/>
      <c r="FV785" s="351"/>
      <c r="FW785" s="351"/>
      <c r="FX785" s="351"/>
      <c r="FY785" s="351"/>
      <c r="FZ785" s="351"/>
      <c r="GA785" s="351"/>
      <c r="GB785" s="351"/>
      <c r="GC785" s="351"/>
      <c r="GD785" s="351"/>
      <c r="GE785" s="351"/>
      <c r="GF785" s="351"/>
      <c r="GG785" s="351"/>
    </row>
    <row r="786" spans="1:189">
      <c r="A786" s="331"/>
      <c r="B786" s="369"/>
      <c r="D786" s="316"/>
      <c r="F786" s="319"/>
      <c r="I786" s="356"/>
    </row>
    <row r="787" spans="1:189">
      <c r="A787" s="331"/>
      <c r="B787" s="369"/>
      <c r="C787" s="346"/>
      <c r="D787" s="316"/>
      <c r="E787" s="346"/>
      <c r="F787" s="319"/>
      <c r="I787" s="330"/>
    </row>
    <row r="788" spans="1:189">
      <c r="A788" s="331"/>
      <c r="B788" s="369"/>
      <c r="C788" s="346"/>
      <c r="D788" s="316"/>
      <c r="E788" s="346"/>
      <c r="F788" s="319"/>
      <c r="I788" s="330"/>
    </row>
    <row r="789" spans="1:189">
      <c r="A789" s="331"/>
      <c r="B789" s="369"/>
      <c r="C789" s="346"/>
      <c r="D789" s="316"/>
      <c r="F789" s="319"/>
      <c r="I789" s="330"/>
      <c r="P789" s="646"/>
    </row>
    <row r="790" spans="1:189">
      <c r="A790" s="331"/>
      <c r="B790" s="369"/>
      <c r="C790" s="346"/>
      <c r="D790" s="316"/>
      <c r="F790" s="319"/>
      <c r="I790" s="330"/>
      <c r="P790" s="646"/>
    </row>
    <row r="791" spans="1:189">
      <c r="A791" s="331"/>
      <c r="B791" s="369"/>
      <c r="C791" s="346"/>
      <c r="D791" s="316"/>
      <c r="F791" s="319"/>
      <c r="I791" s="319"/>
      <c r="J791" s="317"/>
      <c r="K791" s="317"/>
      <c r="L791" s="317"/>
      <c r="R791" s="637"/>
      <c r="AG791" s="348"/>
      <c r="AH791" s="348"/>
      <c r="AI791" s="348"/>
      <c r="AJ791" s="348"/>
      <c r="AK791" s="348"/>
      <c r="AL791" s="348"/>
      <c r="AM791" s="348"/>
      <c r="AN791" s="348"/>
      <c r="AO791" s="351"/>
      <c r="AP791" s="351"/>
      <c r="AQ791" s="351"/>
      <c r="AR791" s="351"/>
      <c r="AS791" s="351"/>
      <c r="AT791" s="351"/>
      <c r="AU791" s="351"/>
      <c r="AV791" s="351"/>
      <c r="AW791" s="351"/>
      <c r="AX791" s="351"/>
      <c r="AY791" s="351"/>
      <c r="AZ791" s="351"/>
      <c r="BA791" s="351"/>
      <c r="BB791" s="351"/>
      <c r="BC791" s="351"/>
      <c r="BD791" s="351"/>
      <c r="BE791" s="351"/>
      <c r="BF791" s="351"/>
      <c r="BG791" s="351"/>
      <c r="BH791" s="351"/>
      <c r="BI791" s="351"/>
      <c r="BJ791" s="351"/>
      <c r="BK791" s="351"/>
      <c r="BL791" s="351"/>
      <c r="BM791" s="351"/>
      <c r="BN791" s="351"/>
      <c r="BO791" s="351"/>
      <c r="BP791" s="351"/>
      <c r="BQ791" s="351"/>
      <c r="BR791" s="351"/>
      <c r="BS791" s="351"/>
      <c r="BT791" s="351"/>
      <c r="BU791" s="351"/>
      <c r="BV791" s="351"/>
      <c r="BW791" s="351"/>
      <c r="BX791" s="351"/>
      <c r="BY791" s="351"/>
      <c r="BZ791" s="351"/>
      <c r="CA791" s="351"/>
      <c r="CB791" s="351"/>
      <c r="CC791" s="351"/>
      <c r="CD791" s="351"/>
      <c r="CE791" s="351"/>
      <c r="CF791" s="351"/>
      <c r="CG791" s="351"/>
      <c r="CH791" s="351"/>
      <c r="CI791" s="351"/>
      <c r="CJ791" s="351"/>
      <c r="CK791" s="351"/>
      <c r="CL791" s="351"/>
      <c r="CM791" s="351"/>
      <c r="CN791" s="351"/>
      <c r="CO791" s="351"/>
      <c r="CP791" s="351"/>
      <c r="CQ791" s="351"/>
      <c r="CR791" s="351"/>
      <c r="CS791" s="351"/>
      <c r="CT791" s="351"/>
      <c r="CU791" s="351"/>
      <c r="CV791" s="351"/>
      <c r="CW791" s="351"/>
      <c r="CX791" s="351"/>
      <c r="CY791" s="351"/>
      <c r="CZ791" s="351"/>
      <c r="DA791" s="351"/>
      <c r="DB791" s="351"/>
      <c r="DC791" s="351"/>
      <c r="DD791" s="351"/>
      <c r="DE791" s="351"/>
      <c r="DF791" s="351"/>
      <c r="DG791" s="351"/>
      <c r="DH791" s="351"/>
      <c r="DI791" s="351"/>
      <c r="DJ791" s="351"/>
      <c r="DK791" s="351"/>
      <c r="DL791" s="351"/>
      <c r="DM791" s="351"/>
      <c r="DN791" s="351"/>
      <c r="DO791" s="351"/>
      <c r="DP791" s="351"/>
      <c r="DQ791" s="351"/>
      <c r="DR791" s="351"/>
      <c r="DS791" s="351"/>
      <c r="DT791" s="351"/>
      <c r="DU791" s="351"/>
      <c r="DV791" s="351"/>
      <c r="DW791" s="351"/>
      <c r="DX791" s="351"/>
      <c r="DY791" s="351"/>
      <c r="DZ791" s="351"/>
      <c r="EA791" s="351"/>
      <c r="EB791" s="351"/>
      <c r="EC791" s="351"/>
      <c r="ED791" s="351"/>
      <c r="EE791" s="351"/>
      <c r="EF791" s="351"/>
      <c r="EG791" s="351"/>
      <c r="EH791" s="351"/>
      <c r="EI791" s="351"/>
      <c r="EJ791" s="351"/>
      <c r="EK791" s="351"/>
      <c r="EL791" s="351"/>
      <c r="EM791" s="351"/>
      <c r="EN791" s="351"/>
      <c r="EO791" s="351"/>
      <c r="EP791" s="351"/>
      <c r="EQ791" s="351"/>
      <c r="ER791" s="351"/>
      <c r="ES791" s="351"/>
      <c r="ET791" s="351"/>
      <c r="EU791" s="351"/>
      <c r="EV791" s="351"/>
      <c r="EW791" s="351"/>
      <c r="EX791" s="351"/>
      <c r="EY791" s="351"/>
      <c r="EZ791" s="351"/>
      <c r="FA791" s="351"/>
      <c r="FB791" s="351"/>
      <c r="FC791" s="351"/>
      <c r="FD791" s="351"/>
      <c r="FE791" s="351"/>
      <c r="FF791" s="351"/>
      <c r="FG791" s="351"/>
      <c r="FH791" s="351"/>
      <c r="FI791" s="351"/>
      <c r="FJ791" s="351"/>
      <c r="FK791" s="351"/>
      <c r="FL791" s="351"/>
      <c r="FM791" s="351"/>
      <c r="FN791" s="351"/>
      <c r="FO791" s="351"/>
      <c r="FP791" s="351"/>
      <c r="FQ791" s="351"/>
      <c r="FR791" s="351"/>
      <c r="FS791" s="351"/>
      <c r="FT791" s="351"/>
      <c r="FU791" s="351"/>
      <c r="FV791" s="351"/>
      <c r="FW791" s="351"/>
      <c r="FX791" s="351"/>
      <c r="FY791" s="351"/>
      <c r="FZ791" s="351"/>
      <c r="GA791" s="351"/>
      <c r="GB791" s="351"/>
      <c r="GC791" s="351"/>
      <c r="GD791" s="351"/>
      <c r="GE791" s="351"/>
      <c r="GF791" s="351"/>
      <c r="GG791" s="351"/>
    </row>
    <row r="792" spans="1:189">
      <c r="A792" s="331"/>
      <c r="B792" s="346"/>
      <c r="C792" s="346"/>
      <c r="D792" s="316"/>
      <c r="F792" s="319"/>
      <c r="I792" s="319"/>
      <c r="J792" s="317"/>
      <c r="K792" s="317"/>
      <c r="L792" s="317"/>
      <c r="R792" s="637"/>
    </row>
    <row r="793" spans="1:189">
      <c r="A793" s="331"/>
      <c r="B793" s="369"/>
      <c r="C793" s="346"/>
      <c r="D793" s="316"/>
      <c r="F793" s="319"/>
      <c r="I793" s="330"/>
    </row>
    <row r="794" spans="1:189">
      <c r="A794" s="331"/>
      <c r="B794" s="369"/>
      <c r="C794" s="346"/>
      <c r="D794" s="316"/>
      <c r="F794" s="319"/>
      <c r="I794" s="330"/>
    </row>
    <row r="795" spans="1:189">
      <c r="A795" s="331"/>
      <c r="B795" s="369"/>
      <c r="C795" s="346"/>
      <c r="D795" s="316"/>
      <c r="F795" s="319"/>
      <c r="I795" s="330"/>
    </row>
    <row r="796" spans="1:189">
      <c r="A796" s="331"/>
      <c r="B796" s="369"/>
      <c r="C796" s="346"/>
      <c r="D796" s="316"/>
      <c r="F796" s="319"/>
      <c r="I796" s="330"/>
    </row>
    <row r="797" spans="1:189">
      <c r="A797" s="331"/>
      <c r="B797" s="369"/>
      <c r="C797" s="346"/>
      <c r="D797" s="316"/>
      <c r="F797" s="319"/>
      <c r="I797" s="330"/>
    </row>
    <row r="798" spans="1:189">
      <c r="A798" s="331"/>
      <c r="B798" s="369"/>
      <c r="C798" s="346"/>
      <c r="D798" s="316"/>
      <c r="F798" s="319"/>
      <c r="I798" s="330"/>
    </row>
    <row r="799" spans="1:189">
      <c r="A799" s="331"/>
      <c r="B799" s="369"/>
      <c r="C799" s="346"/>
      <c r="D799" s="316"/>
      <c r="F799" s="319"/>
      <c r="I799" s="330"/>
    </row>
    <row r="800" spans="1:189">
      <c r="A800" s="331"/>
      <c r="B800" s="369"/>
      <c r="C800" s="346"/>
      <c r="F800" s="319"/>
      <c r="I800" s="330"/>
      <c r="P800" s="646"/>
      <c r="AG800" s="348"/>
      <c r="AH800" s="348"/>
      <c r="AI800" s="348"/>
      <c r="AJ800" s="348"/>
      <c r="AK800" s="348"/>
      <c r="AL800" s="348"/>
      <c r="AM800" s="348"/>
      <c r="AN800" s="348"/>
      <c r="AO800" s="351"/>
      <c r="AP800" s="351"/>
      <c r="AQ800" s="351"/>
      <c r="AR800" s="351"/>
      <c r="AS800" s="351"/>
      <c r="AT800" s="351"/>
      <c r="AU800" s="351"/>
      <c r="AV800" s="351"/>
      <c r="AW800" s="351"/>
      <c r="AX800" s="351"/>
      <c r="AY800" s="351"/>
      <c r="AZ800" s="351"/>
      <c r="BA800" s="351"/>
      <c r="BB800" s="351"/>
      <c r="BC800" s="351"/>
      <c r="BD800" s="351"/>
      <c r="BE800" s="351"/>
      <c r="BF800" s="351"/>
      <c r="BG800" s="351"/>
      <c r="BH800" s="351"/>
      <c r="BI800" s="351"/>
      <c r="BJ800" s="351"/>
      <c r="BK800" s="351"/>
      <c r="BL800" s="351"/>
      <c r="BM800" s="351"/>
      <c r="BN800" s="351"/>
      <c r="BO800" s="351"/>
      <c r="BP800" s="351"/>
      <c r="BQ800" s="351"/>
      <c r="BR800" s="351"/>
      <c r="BS800" s="351"/>
      <c r="BT800" s="351"/>
      <c r="BU800" s="351"/>
      <c r="BV800" s="351"/>
      <c r="BW800" s="351"/>
      <c r="BX800" s="351"/>
      <c r="BY800" s="351"/>
      <c r="BZ800" s="351"/>
      <c r="CA800" s="351"/>
      <c r="CB800" s="351"/>
      <c r="CC800" s="351"/>
      <c r="CD800" s="351"/>
      <c r="CE800" s="351"/>
      <c r="CF800" s="351"/>
      <c r="CG800" s="351"/>
      <c r="CH800" s="351"/>
      <c r="CI800" s="351"/>
      <c r="CJ800" s="351"/>
      <c r="CK800" s="351"/>
      <c r="CL800" s="351"/>
      <c r="CM800" s="351"/>
      <c r="CN800" s="351"/>
      <c r="CO800" s="351"/>
      <c r="CP800" s="351"/>
      <c r="CQ800" s="351"/>
      <c r="CR800" s="351"/>
      <c r="CS800" s="351"/>
      <c r="CT800" s="351"/>
      <c r="CU800" s="351"/>
      <c r="CV800" s="351"/>
      <c r="CW800" s="351"/>
      <c r="CX800" s="351"/>
      <c r="CY800" s="351"/>
      <c r="CZ800" s="351"/>
      <c r="DA800" s="351"/>
      <c r="DB800" s="351"/>
      <c r="DC800" s="351"/>
      <c r="DD800" s="351"/>
      <c r="DE800" s="351"/>
      <c r="DF800" s="351"/>
      <c r="DG800" s="351"/>
      <c r="DH800" s="351"/>
      <c r="DI800" s="351"/>
      <c r="DJ800" s="351"/>
      <c r="DK800" s="351"/>
      <c r="DL800" s="351"/>
      <c r="DM800" s="351"/>
      <c r="DN800" s="351"/>
      <c r="DO800" s="351"/>
      <c r="DP800" s="351"/>
      <c r="DQ800" s="351"/>
      <c r="DR800" s="351"/>
      <c r="DS800" s="351"/>
      <c r="DT800" s="351"/>
      <c r="DU800" s="351"/>
      <c r="DV800" s="351"/>
      <c r="DW800" s="351"/>
      <c r="DX800" s="351"/>
      <c r="DY800" s="351"/>
      <c r="DZ800" s="351"/>
      <c r="EA800" s="351"/>
      <c r="EB800" s="351"/>
      <c r="EC800" s="351"/>
      <c r="ED800" s="351"/>
      <c r="EE800" s="351"/>
      <c r="EF800" s="351"/>
      <c r="EG800" s="351"/>
      <c r="EH800" s="351"/>
      <c r="EI800" s="351"/>
      <c r="EJ800" s="351"/>
      <c r="EK800" s="351"/>
      <c r="EL800" s="351"/>
      <c r="EM800" s="351"/>
      <c r="EN800" s="351"/>
      <c r="EO800" s="351"/>
      <c r="EP800" s="351"/>
      <c r="EQ800" s="351"/>
      <c r="ER800" s="351"/>
      <c r="ES800" s="351"/>
      <c r="ET800" s="351"/>
      <c r="EU800" s="351"/>
      <c r="EV800" s="351"/>
      <c r="EW800" s="351"/>
      <c r="EX800" s="351"/>
      <c r="EY800" s="351"/>
      <c r="EZ800" s="351"/>
      <c r="FA800" s="351"/>
      <c r="FB800" s="351"/>
      <c r="FC800" s="351"/>
      <c r="FD800" s="351"/>
      <c r="FE800" s="351"/>
      <c r="FF800" s="351"/>
      <c r="FG800" s="351"/>
      <c r="FH800" s="351"/>
      <c r="FI800" s="351"/>
      <c r="FJ800" s="351"/>
      <c r="FK800" s="351"/>
      <c r="FL800" s="351"/>
      <c r="FM800" s="351"/>
      <c r="FN800" s="351"/>
      <c r="FO800" s="351"/>
      <c r="FP800" s="351"/>
      <c r="FQ800" s="351"/>
      <c r="FR800" s="351"/>
      <c r="FS800" s="351"/>
      <c r="FT800" s="351"/>
      <c r="FU800" s="351"/>
      <c r="FV800" s="351"/>
      <c r="FW800" s="351"/>
      <c r="FX800" s="351"/>
      <c r="FY800" s="351"/>
      <c r="FZ800" s="351"/>
      <c r="GA800" s="351"/>
      <c r="GB800" s="351"/>
      <c r="GC800" s="351"/>
      <c r="GD800" s="351"/>
      <c r="GE800" s="351"/>
      <c r="GF800" s="351"/>
      <c r="GG800" s="351"/>
    </row>
    <row r="801" spans="1:189">
      <c r="A801" s="331"/>
      <c r="B801" s="369"/>
      <c r="C801" s="346"/>
      <c r="F801" s="319"/>
      <c r="I801" s="330"/>
      <c r="P801" s="646"/>
      <c r="AG801" s="348"/>
      <c r="AH801" s="348"/>
      <c r="AI801" s="348"/>
      <c r="AJ801" s="348"/>
      <c r="AK801" s="348"/>
      <c r="AL801" s="348"/>
      <c r="AM801" s="348"/>
      <c r="AN801" s="348"/>
      <c r="AO801" s="351"/>
      <c r="AP801" s="351"/>
      <c r="AQ801" s="351"/>
      <c r="AR801" s="351"/>
      <c r="AS801" s="351"/>
      <c r="AT801" s="351"/>
      <c r="AU801" s="351"/>
      <c r="AV801" s="351"/>
      <c r="AW801" s="351"/>
      <c r="AX801" s="351"/>
      <c r="AY801" s="351"/>
      <c r="AZ801" s="351"/>
      <c r="BA801" s="351"/>
      <c r="BB801" s="351"/>
      <c r="BC801" s="351"/>
      <c r="BD801" s="351"/>
      <c r="BE801" s="351"/>
      <c r="BF801" s="351"/>
      <c r="BG801" s="351"/>
      <c r="BH801" s="351"/>
      <c r="BI801" s="351"/>
      <c r="BJ801" s="351"/>
      <c r="BK801" s="351"/>
      <c r="BL801" s="351"/>
      <c r="BM801" s="351"/>
      <c r="BN801" s="351"/>
      <c r="BO801" s="351"/>
      <c r="BP801" s="351"/>
      <c r="BQ801" s="351"/>
      <c r="BR801" s="351"/>
      <c r="BS801" s="351"/>
      <c r="BT801" s="351"/>
      <c r="BU801" s="351"/>
      <c r="BV801" s="351"/>
      <c r="BW801" s="351"/>
      <c r="BX801" s="351"/>
      <c r="BY801" s="351"/>
      <c r="BZ801" s="351"/>
      <c r="CA801" s="351"/>
      <c r="CB801" s="351"/>
      <c r="CC801" s="351"/>
      <c r="CD801" s="351"/>
      <c r="CE801" s="351"/>
      <c r="CF801" s="351"/>
      <c r="CG801" s="351"/>
      <c r="CH801" s="351"/>
      <c r="CI801" s="351"/>
      <c r="CJ801" s="351"/>
      <c r="CK801" s="351"/>
      <c r="CL801" s="351"/>
      <c r="CM801" s="351"/>
      <c r="CN801" s="351"/>
      <c r="CO801" s="351"/>
      <c r="CP801" s="351"/>
      <c r="CQ801" s="351"/>
      <c r="CR801" s="351"/>
      <c r="CS801" s="351"/>
      <c r="CT801" s="351"/>
      <c r="CU801" s="351"/>
      <c r="CV801" s="351"/>
      <c r="CW801" s="351"/>
      <c r="CX801" s="351"/>
      <c r="CY801" s="351"/>
      <c r="CZ801" s="351"/>
      <c r="DA801" s="351"/>
      <c r="DB801" s="351"/>
      <c r="DC801" s="351"/>
      <c r="DD801" s="351"/>
      <c r="DE801" s="351"/>
      <c r="DF801" s="351"/>
      <c r="DG801" s="351"/>
      <c r="DH801" s="351"/>
      <c r="DI801" s="351"/>
      <c r="DJ801" s="351"/>
      <c r="DK801" s="351"/>
      <c r="DL801" s="351"/>
      <c r="DM801" s="351"/>
      <c r="DN801" s="351"/>
      <c r="DO801" s="351"/>
      <c r="DP801" s="351"/>
      <c r="DQ801" s="351"/>
      <c r="DR801" s="351"/>
      <c r="DS801" s="351"/>
      <c r="DT801" s="351"/>
      <c r="DU801" s="351"/>
      <c r="DV801" s="351"/>
      <c r="DW801" s="351"/>
      <c r="DX801" s="351"/>
      <c r="DY801" s="351"/>
      <c r="DZ801" s="351"/>
      <c r="EA801" s="351"/>
      <c r="EB801" s="351"/>
      <c r="EC801" s="351"/>
      <c r="ED801" s="351"/>
      <c r="EE801" s="351"/>
      <c r="EF801" s="351"/>
      <c r="EG801" s="351"/>
      <c r="EH801" s="351"/>
      <c r="EI801" s="351"/>
      <c r="EJ801" s="351"/>
      <c r="EK801" s="351"/>
      <c r="EL801" s="351"/>
      <c r="EM801" s="351"/>
      <c r="EN801" s="351"/>
      <c r="EO801" s="351"/>
      <c r="EP801" s="351"/>
      <c r="EQ801" s="351"/>
      <c r="ER801" s="351"/>
      <c r="ES801" s="351"/>
      <c r="ET801" s="351"/>
      <c r="EU801" s="351"/>
      <c r="EV801" s="351"/>
      <c r="EW801" s="351"/>
      <c r="EX801" s="351"/>
      <c r="EY801" s="351"/>
      <c r="EZ801" s="351"/>
      <c r="FA801" s="351"/>
      <c r="FB801" s="351"/>
      <c r="FC801" s="351"/>
      <c r="FD801" s="351"/>
      <c r="FE801" s="351"/>
      <c r="FF801" s="351"/>
      <c r="FG801" s="351"/>
      <c r="FH801" s="351"/>
      <c r="FI801" s="351"/>
      <c r="FJ801" s="351"/>
      <c r="FK801" s="351"/>
      <c r="FL801" s="351"/>
      <c r="FM801" s="351"/>
      <c r="FN801" s="351"/>
      <c r="FO801" s="351"/>
      <c r="FP801" s="351"/>
      <c r="FQ801" s="351"/>
      <c r="FR801" s="351"/>
      <c r="FS801" s="351"/>
      <c r="FT801" s="351"/>
      <c r="FU801" s="351"/>
      <c r="FV801" s="351"/>
      <c r="FW801" s="351"/>
      <c r="FX801" s="351"/>
      <c r="FY801" s="351"/>
      <c r="FZ801" s="351"/>
      <c r="GA801" s="351"/>
      <c r="GB801" s="351"/>
      <c r="GC801" s="351"/>
      <c r="GD801" s="351"/>
      <c r="GE801" s="351"/>
      <c r="GF801" s="351"/>
      <c r="GG801" s="351"/>
    </row>
    <row r="802" spans="1:189">
      <c r="A802" s="331"/>
      <c r="B802" s="369"/>
      <c r="D802" s="316"/>
      <c r="F802" s="319"/>
      <c r="I802" s="409"/>
      <c r="J802" s="359"/>
      <c r="K802" s="359"/>
      <c r="L802" s="359"/>
      <c r="M802" s="410"/>
      <c r="R802" s="637"/>
    </row>
    <row r="803" spans="1:189">
      <c r="A803" s="331"/>
      <c r="B803" s="369"/>
      <c r="C803" s="376"/>
      <c r="D803" s="316"/>
      <c r="F803" s="319"/>
      <c r="I803" s="319"/>
      <c r="J803" s="317"/>
      <c r="K803" s="317"/>
      <c r="L803" s="317"/>
      <c r="R803" s="637"/>
    </row>
    <row r="804" spans="1:189">
      <c r="A804" s="331"/>
      <c r="B804" s="369"/>
      <c r="C804" s="346"/>
      <c r="D804" s="316"/>
      <c r="F804" s="319"/>
      <c r="I804" s="319"/>
      <c r="J804" s="317"/>
      <c r="K804" s="317"/>
      <c r="L804" s="317"/>
      <c r="R804" s="637"/>
      <c r="AG804" s="348"/>
      <c r="AH804" s="348"/>
      <c r="AI804" s="348"/>
      <c r="AJ804" s="348"/>
      <c r="AK804" s="348"/>
      <c r="AL804" s="348"/>
      <c r="AM804" s="348"/>
      <c r="AN804" s="348"/>
      <c r="AO804" s="351"/>
      <c r="AP804" s="351"/>
      <c r="AQ804" s="351"/>
      <c r="AR804" s="351"/>
      <c r="AS804" s="351"/>
      <c r="AT804" s="351"/>
      <c r="AU804" s="351"/>
      <c r="AV804" s="351"/>
      <c r="AW804" s="351"/>
      <c r="AX804" s="351"/>
      <c r="AY804" s="351"/>
      <c r="AZ804" s="351"/>
      <c r="BA804" s="351"/>
      <c r="BB804" s="351"/>
      <c r="BC804" s="351"/>
      <c r="BD804" s="351"/>
      <c r="BE804" s="351"/>
      <c r="BF804" s="351"/>
      <c r="BG804" s="351"/>
      <c r="BH804" s="351"/>
      <c r="BI804" s="351"/>
      <c r="BJ804" s="351"/>
      <c r="BK804" s="351"/>
      <c r="BL804" s="351"/>
      <c r="BM804" s="351"/>
      <c r="BN804" s="351"/>
      <c r="BO804" s="351"/>
      <c r="BP804" s="351"/>
      <c r="BQ804" s="351"/>
      <c r="BR804" s="351"/>
      <c r="BS804" s="351"/>
      <c r="BT804" s="351"/>
      <c r="BU804" s="351"/>
      <c r="BV804" s="351"/>
      <c r="BW804" s="351"/>
      <c r="BX804" s="351"/>
      <c r="BY804" s="351"/>
      <c r="BZ804" s="351"/>
      <c r="CA804" s="351"/>
      <c r="CB804" s="351"/>
      <c r="CC804" s="351"/>
      <c r="CD804" s="351"/>
      <c r="CE804" s="351"/>
      <c r="CF804" s="351"/>
      <c r="CG804" s="351"/>
      <c r="CH804" s="351"/>
      <c r="CI804" s="351"/>
      <c r="CJ804" s="351"/>
      <c r="CK804" s="351"/>
      <c r="CL804" s="351"/>
      <c r="CM804" s="351"/>
      <c r="CN804" s="351"/>
      <c r="CO804" s="351"/>
      <c r="CP804" s="351"/>
      <c r="CQ804" s="351"/>
      <c r="CR804" s="351"/>
      <c r="CS804" s="351"/>
      <c r="CT804" s="351"/>
      <c r="CU804" s="351"/>
      <c r="CV804" s="351"/>
      <c r="CW804" s="351"/>
      <c r="CX804" s="351"/>
      <c r="CY804" s="351"/>
      <c r="CZ804" s="351"/>
      <c r="DA804" s="351"/>
      <c r="DB804" s="351"/>
      <c r="DC804" s="351"/>
      <c r="DD804" s="351"/>
      <c r="DE804" s="351"/>
      <c r="DF804" s="351"/>
      <c r="DG804" s="351"/>
      <c r="DH804" s="351"/>
      <c r="DI804" s="351"/>
      <c r="DJ804" s="351"/>
      <c r="DK804" s="351"/>
      <c r="DL804" s="351"/>
      <c r="DM804" s="351"/>
      <c r="DN804" s="351"/>
      <c r="DO804" s="351"/>
      <c r="DP804" s="351"/>
      <c r="DQ804" s="351"/>
      <c r="DR804" s="351"/>
      <c r="DS804" s="351"/>
      <c r="DT804" s="351"/>
      <c r="DU804" s="351"/>
      <c r="DV804" s="351"/>
      <c r="DW804" s="351"/>
      <c r="DX804" s="351"/>
      <c r="DY804" s="351"/>
      <c r="DZ804" s="351"/>
      <c r="EA804" s="351"/>
      <c r="EB804" s="351"/>
      <c r="EC804" s="351"/>
      <c r="ED804" s="351"/>
      <c r="EE804" s="351"/>
      <c r="EF804" s="351"/>
      <c r="EG804" s="351"/>
      <c r="EH804" s="351"/>
      <c r="EI804" s="351"/>
      <c r="EJ804" s="351"/>
      <c r="EK804" s="351"/>
      <c r="EL804" s="351"/>
      <c r="EM804" s="351"/>
      <c r="EN804" s="351"/>
      <c r="EO804" s="351"/>
      <c r="EP804" s="351"/>
      <c r="EQ804" s="351"/>
      <c r="ER804" s="351"/>
      <c r="ES804" s="351"/>
      <c r="ET804" s="351"/>
      <c r="EU804" s="351"/>
      <c r="EV804" s="351"/>
      <c r="EW804" s="351"/>
      <c r="EX804" s="351"/>
      <c r="EY804" s="351"/>
      <c r="EZ804" s="351"/>
      <c r="FA804" s="351"/>
      <c r="FB804" s="351"/>
      <c r="FC804" s="351"/>
      <c r="FD804" s="351"/>
      <c r="FE804" s="351"/>
      <c r="FF804" s="351"/>
      <c r="FG804" s="351"/>
      <c r="FH804" s="351"/>
      <c r="FI804" s="351"/>
      <c r="FJ804" s="351"/>
      <c r="FK804" s="351"/>
      <c r="FL804" s="351"/>
      <c r="FM804" s="351"/>
      <c r="FN804" s="351"/>
      <c r="FO804" s="351"/>
      <c r="FP804" s="351"/>
      <c r="FQ804" s="351"/>
      <c r="FR804" s="351"/>
      <c r="FS804" s="351"/>
      <c r="FT804" s="351"/>
      <c r="FU804" s="351"/>
      <c r="FV804" s="351"/>
      <c r="FW804" s="351"/>
      <c r="FX804" s="351"/>
      <c r="FY804" s="351"/>
      <c r="FZ804" s="351"/>
      <c r="GA804" s="351"/>
      <c r="GB804" s="351"/>
      <c r="GC804" s="351"/>
      <c r="GD804" s="351"/>
      <c r="GE804" s="351"/>
      <c r="GF804" s="351"/>
      <c r="GG804" s="351"/>
    </row>
    <row r="805" spans="1:189">
      <c r="A805" s="331"/>
      <c r="B805" s="346"/>
      <c r="C805" s="346"/>
      <c r="D805" s="316"/>
      <c r="E805" s="346"/>
      <c r="F805" s="319"/>
      <c r="I805" s="330"/>
    </row>
    <row r="806" spans="1:189">
      <c r="A806" s="331"/>
      <c r="B806" s="346"/>
      <c r="C806" s="346"/>
      <c r="D806" s="316"/>
      <c r="E806" s="346"/>
      <c r="F806" s="319"/>
      <c r="I806" s="330"/>
    </row>
    <row r="807" spans="1:189">
      <c r="A807" s="331"/>
      <c r="B807" s="346"/>
      <c r="C807" s="376"/>
      <c r="D807" s="316"/>
      <c r="E807" s="346"/>
      <c r="F807" s="319"/>
      <c r="I807" s="330"/>
    </row>
    <row r="808" spans="1:189">
      <c r="A808" s="331"/>
      <c r="B808" s="346"/>
      <c r="C808" s="346"/>
      <c r="F808" s="319"/>
      <c r="I808" s="330"/>
      <c r="AG808" s="348"/>
      <c r="AH808" s="348"/>
      <c r="AI808" s="348"/>
      <c r="AJ808" s="348"/>
      <c r="AK808" s="348"/>
      <c r="AL808" s="348"/>
      <c r="AM808" s="348"/>
      <c r="AN808" s="348"/>
      <c r="AO808" s="351"/>
      <c r="AP808" s="351"/>
      <c r="AQ808" s="351"/>
      <c r="AR808" s="351"/>
      <c r="AS808" s="351"/>
      <c r="AT808" s="351"/>
      <c r="AU808" s="351"/>
      <c r="AV808" s="351"/>
      <c r="AW808" s="351"/>
      <c r="AX808" s="351"/>
      <c r="AY808" s="351"/>
      <c r="AZ808" s="351"/>
      <c r="BA808" s="351"/>
      <c r="BB808" s="351"/>
      <c r="BC808" s="351"/>
      <c r="BD808" s="351"/>
      <c r="BE808" s="351"/>
      <c r="BF808" s="351"/>
      <c r="BG808" s="351"/>
      <c r="BH808" s="351"/>
      <c r="BI808" s="351"/>
      <c r="BJ808" s="351"/>
      <c r="BK808" s="351"/>
      <c r="BL808" s="351"/>
      <c r="BM808" s="351"/>
      <c r="BN808" s="351"/>
      <c r="BO808" s="351"/>
      <c r="BP808" s="351"/>
      <c r="BQ808" s="351"/>
      <c r="BR808" s="351"/>
      <c r="BS808" s="351"/>
      <c r="BT808" s="351"/>
      <c r="BU808" s="351"/>
      <c r="BV808" s="351"/>
      <c r="BW808" s="351"/>
      <c r="BX808" s="351"/>
      <c r="BY808" s="351"/>
      <c r="BZ808" s="351"/>
      <c r="CA808" s="351"/>
      <c r="CB808" s="351"/>
      <c r="CC808" s="351"/>
      <c r="CD808" s="351"/>
      <c r="CE808" s="351"/>
      <c r="CF808" s="351"/>
      <c r="CG808" s="351"/>
      <c r="CH808" s="351"/>
      <c r="CI808" s="351"/>
      <c r="CJ808" s="351"/>
      <c r="CK808" s="351"/>
      <c r="CL808" s="351"/>
      <c r="CM808" s="351"/>
      <c r="CN808" s="351"/>
      <c r="CO808" s="351"/>
      <c r="CP808" s="351"/>
      <c r="CQ808" s="351"/>
      <c r="CR808" s="351"/>
      <c r="CS808" s="351"/>
      <c r="CT808" s="351"/>
      <c r="CU808" s="351"/>
      <c r="CV808" s="351"/>
      <c r="CW808" s="351"/>
      <c r="CX808" s="351"/>
      <c r="CY808" s="351"/>
      <c r="CZ808" s="351"/>
      <c r="DA808" s="351"/>
      <c r="DB808" s="351"/>
      <c r="DC808" s="351"/>
      <c r="DD808" s="351"/>
      <c r="DE808" s="351"/>
      <c r="DF808" s="351"/>
      <c r="DG808" s="351"/>
      <c r="DH808" s="351"/>
      <c r="DI808" s="351"/>
      <c r="DJ808" s="351"/>
      <c r="DK808" s="351"/>
      <c r="DL808" s="351"/>
      <c r="DM808" s="351"/>
      <c r="DN808" s="351"/>
      <c r="DO808" s="351"/>
      <c r="DP808" s="351"/>
      <c r="DQ808" s="351"/>
      <c r="DR808" s="351"/>
      <c r="DS808" s="351"/>
      <c r="DT808" s="351"/>
      <c r="DU808" s="351"/>
      <c r="DV808" s="351"/>
      <c r="DW808" s="351"/>
      <c r="DX808" s="351"/>
      <c r="DY808" s="351"/>
      <c r="DZ808" s="351"/>
      <c r="EA808" s="351"/>
      <c r="EB808" s="351"/>
      <c r="EC808" s="351"/>
      <c r="ED808" s="351"/>
      <c r="EE808" s="351"/>
      <c r="EF808" s="351"/>
      <c r="EG808" s="351"/>
      <c r="EH808" s="351"/>
      <c r="EI808" s="351"/>
      <c r="EJ808" s="351"/>
      <c r="EK808" s="351"/>
      <c r="EL808" s="351"/>
      <c r="EM808" s="351"/>
      <c r="EN808" s="351"/>
      <c r="EO808" s="351"/>
      <c r="EP808" s="351"/>
      <c r="EQ808" s="351"/>
      <c r="ER808" s="351"/>
      <c r="ES808" s="351"/>
      <c r="ET808" s="351"/>
      <c r="EU808" s="351"/>
      <c r="EV808" s="351"/>
      <c r="EW808" s="351"/>
      <c r="EX808" s="351"/>
      <c r="EY808" s="351"/>
      <c r="EZ808" s="351"/>
      <c r="FA808" s="351"/>
      <c r="FB808" s="351"/>
      <c r="FC808" s="351"/>
      <c r="FD808" s="351"/>
      <c r="FE808" s="351"/>
      <c r="FF808" s="351"/>
      <c r="FG808" s="351"/>
      <c r="FH808" s="351"/>
      <c r="FI808" s="351"/>
      <c r="FJ808" s="351"/>
      <c r="FK808" s="351"/>
      <c r="FL808" s="351"/>
      <c r="FM808" s="351"/>
      <c r="FN808" s="351"/>
      <c r="FO808" s="351"/>
      <c r="FP808" s="351"/>
      <c r="FQ808" s="351"/>
      <c r="FR808" s="351"/>
      <c r="FS808" s="351"/>
      <c r="FT808" s="351"/>
      <c r="FU808" s="351"/>
      <c r="FV808" s="351"/>
      <c r="FW808" s="351"/>
      <c r="FX808" s="351"/>
      <c r="FY808" s="351"/>
      <c r="FZ808" s="351"/>
      <c r="GA808" s="351"/>
      <c r="GB808" s="351"/>
      <c r="GC808" s="351"/>
      <c r="GD808" s="351"/>
      <c r="GE808" s="351"/>
      <c r="GF808" s="351"/>
      <c r="GG808" s="351"/>
    </row>
    <row r="809" spans="1:189">
      <c r="A809" s="331"/>
      <c r="B809" s="346"/>
      <c r="C809" s="346"/>
      <c r="F809" s="319"/>
      <c r="I809" s="330"/>
      <c r="AG809" s="348"/>
      <c r="AH809" s="348"/>
      <c r="AI809" s="348"/>
      <c r="AJ809" s="348"/>
      <c r="AK809" s="348"/>
      <c r="AL809" s="348"/>
      <c r="AM809" s="348"/>
      <c r="AN809" s="348"/>
      <c r="AO809" s="351"/>
      <c r="AP809" s="351"/>
      <c r="AQ809" s="351"/>
      <c r="AR809" s="351"/>
      <c r="AS809" s="351"/>
      <c r="AT809" s="351"/>
      <c r="AU809" s="351"/>
      <c r="AV809" s="351"/>
      <c r="AW809" s="351"/>
      <c r="AX809" s="351"/>
      <c r="AY809" s="351"/>
      <c r="AZ809" s="351"/>
      <c r="BA809" s="351"/>
      <c r="BB809" s="351"/>
      <c r="BC809" s="351"/>
      <c r="BD809" s="351"/>
      <c r="BE809" s="351"/>
      <c r="BF809" s="351"/>
      <c r="BG809" s="351"/>
      <c r="BH809" s="351"/>
      <c r="BI809" s="351"/>
      <c r="BJ809" s="351"/>
      <c r="BK809" s="351"/>
      <c r="BL809" s="351"/>
      <c r="BM809" s="351"/>
      <c r="BN809" s="351"/>
      <c r="BO809" s="351"/>
      <c r="BP809" s="351"/>
      <c r="BQ809" s="351"/>
      <c r="BR809" s="351"/>
      <c r="BS809" s="351"/>
      <c r="BT809" s="351"/>
      <c r="BU809" s="351"/>
      <c r="BV809" s="351"/>
      <c r="BW809" s="351"/>
      <c r="BX809" s="351"/>
      <c r="BY809" s="351"/>
      <c r="BZ809" s="351"/>
      <c r="CA809" s="351"/>
      <c r="CB809" s="351"/>
      <c r="CC809" s="351"/>
      <c r="CD809" s="351"/>
      <c r="CE809" s="351"/>
      <c r="CF809" s="351"/>
      <c r="CG809" s="351"/>
      <c r="CH809" s="351"/>
      <c r="CI809" s="351"/>
      <c r="CJ809" s="351"/>
      <c r="CK809" s="351"/>
      <c r="CL809" s="351"/>
      <c r="CM809" s="351"/>
      <c r="CN809" s="351"/>
      <c r="CO809" s="351"/>
      <c r="CP809" s="351"/>
      <c r="CQ809" s="351"/>
      <c r="CR809" s="351"/>
      <c r="CS809" s="351"/>
      <c r="CT809" s="351"/>
      <c r="CU809" s="351"/>
      <c r="CV809" s="351"/>
      <c r="CW809" s="351"/>
      <c r="CX809" s="351"/>
      <c r="CY809" s="351"/>
      <c r="CZ809" s="351"/>
      <c r="DA809" s="351"/>
      <c r="DB809" s="351"/>
      <c r="DC809" s="351"/>
      <c r="DD809" s="351"/>
      <c r="DE809" s="351"/>
      <c r="DF809" s="351"/>
      <c r="DG809" s="351"/>
      <c r="DH809" s="351"/>
      <c r="DI809" s="351"/>
      <c r="DJ809" s="351"/>
      <c r="DK809" s="351"/>
      <c r="DL809" s="351"/>
      <c r="DM809" s="351"/>
      <c r="DN809" s="351"/>
      <c r="DO809" s="351"/>
      <c r="DP809" s="351"/>
      <c r="DQ809" s="351"/>
      <c r="DR809" s="351"/>
      <c r="DS809" s="351"/>
      <c r="DT809" s="351"/>
      <c r="DU809" s="351"/>
      <c r="DV809" s="351"/>
      <c r="DW809" s="351"/>
      <c r="DX809" s="351"/>
      <c r="DY809" s="351"/>
      <c r="DZ809" s="351"/>
      <c r="EA809" s="351"/>
      <c r="EB809" s="351"/>
      <c r="EC809" s="351"/>
      <c r="ED809" s="351"/>
      <c r="EE809" s="351"/>
      <c r="EF809" s="351"/>
      <c r="EG809" s="351"/>
      <c r="EH809" s="351"/>
      <c r="EI809" s="351"/>
      <c r="EJ809" s="351"/>
      <c r="EK809" s="351"/>
      <c r="EL809" s="351"/>
      <c r="EM809" s="351"/>
      <c r="EN809" s="351"/>
      <c r="EO809" s="351"/>
      <c r="EP809" s="351"/>
      <c r="EQ809" s="351"/>
      <c r="ER809" s="351"/>
      <c r="ES809" s="351"/>
      <c r="ET809" s="351"/>
      <c r="EU809" s="351"/>
      <c r="EV809" s="351"/>
      <c r="EW809" s="351"/>
      <c r="EX809" s="351"/>
      <c r="EY809" s="351"/>
      <c r="EZ809" s="351"/>
      <c r="FA809" s="351"/>
      <c r="FB809" s="351"/>
      <c r="FC809" s="351"/>
      <c r="FD809" s="351"/>
      <c r="FE809" s="351"/>
      <c r="FF809" s="351"/>
      <c r="FG809" s="351"/>
      <c r="FH809" s="351"/>
      <c r="FI809" s="351"/>
      <c r="FJ809" s="351"/>
      <c r="FK809" s="351"/>
      <c r="FL809" s="351"/>
      <c r="FM809" s="351"/>
      <c r="FN809" s="351"/>
      <c r="FO809" s="351"/>
      <c r="FP809" s="351"/>
      <c r="FQ809" s="351"/>
      <c r="FR809" s="351"/>
      <c r="FS809" s="351"/>
      <c r="FT809" s="351"/>
      <c r="FU809" s="351"/>
      <c r="FV809" s="351"/>
      <c r="FW809" s="351"/>
      <c r="FX809" s="351"/>
      <c r="FY809" s="351"/>
      <c r="FZ809" s="351"/>
      <c r="GA809" s="351"/>
      <c r="GB809" s="351"/>
      <c r="GC809" s="351"/>
      <c r="GD809" s="351"/>
      <c r="GE809" s="351"/>
      <c r="GF809" s="351"/>
      <c r="GG809" s="351"/>
    </row>
    <row r="810" spans="1:189">
      <c r="A810" s="331"/>
      <c r="B810" s="346"/>
      <c r="C810" s="346"/>
      <c r="D810" s="316"/>
      <c r="E810" s="346"/>
      <c r="F810" s="319"/>
      <c r="I810" s="330"/>
      <c r="AG810" s="348"/>
      <c r="AH810" s="348"/>
      <c r="AI810" s="348"/>
      <c r="AJ810" s="348"/>
      <c r="AK810" s="348"/>
      <c r="AL810" s="348"/>
      <c r="AM810" s="348"/>
      <c r="AN810" s="348"/>
      <c r="AO810" s="351"/>
      <c r="AP810" s="351"/>
      <c r="AQ810" s="351"/>
      <c r="AR810" s="351"/>
      <c r="AS810" s="351"/>
      <c r="AT810" s="351"/>
      <c r="AU810" s="351"/>
      <c r="AV810" s="351"/>
      <c r="AW810" s="351"/>
      <c r="AX810" s="351"/>
      <c r="AY810" s="351"/>
      <c r="AZ810" s="351"/>
      <c r="BA810" s="351"/>
      <c r="BB810" s="351"/>
      <c r="BC810" s="351"/>
      <c r="BD810" s="351"/>
      <c r="BE810" s="351"/>
      <c r="BF810" s="351"/>
      <c r="BG810" s="351"/>
      <c r="BH810" s="351"/>
      <c r="BI810" s="351"/>
      <c r="BJ810" s="351"/>
      <c r="BK810" s="351"/>
      <c r="BL810" s="351"/>
      <c r="BM810" s="351"/>
      <c r="BN810" s="351"/>
      <c r="BO810" s="351"/>
      <c r="BP810" s="351"/>
      <c r="BQ810" s="351"/>
      <c r="BR810" s="351"/>
      <c r="BS810" s="351"/>
      <c r="BT810" s="351"/>
      <c r="BU810" s="351"/>
      <c r="BV810" s="351"/>
      <c r="BW810" s="351"/>
      <c r="BX810" s="351"/>
      <c r="BY810" s="351"/>
      <c r="BZ810" s="351"/>
      <c r="CA810" s="351"/>
      <c r="CB810" s="351"/>
      <c r="CC810" s="351"/>
      <c r="CD810" s="351"/>
      <c r="CE810" s="351"/>
      <c r="CF810" s="351"/>
      <c r="CG810" s="351"/>
      <c r="CH810" s="351"/>
      <c r="CI810" s="351"/>
      <c r="CJ810" s="351"/>
      <c r="CK810" s="351"/>
      <c r="CL810" s="351"/>
      <c r="CM810" s="351"/>
      <c r="CN810" s="351"/>
      <c r="CO810" s="351"/>
      <c r="CP810" s="351"/>
      <c r="CQ810" s="351"/>
      <c r="CR810" s="351"/>
      <c r="CS810" s="351"/>
      <c r="CT810" s="351"/>
      <c r="CU810" s="351"/>
      <c r="CV810" s="351"/>
      <c r="CW810" s="351"/>
      <c r="CX810" s="351"/>
      <c r="CY810" s="351"/>
      <c r="CZ810" s="351"/>
      <c r="DA810" s="351"/>
      <c r="DB810" s="351"/>
      <c r="DC810" s="351"/>
      <c r="DD810" s="351"/>
      <c r="DE810" s="351"/>
      <c r="DF810" s="351"/>
      <c r="DG810" s="351"/>
      <c r="DH810" s="351"/>
      <c r="DI810" s="351"/>
      <c r="DJ810" s="351"/>
      <c r="DK810" s="351"/>
      <c r="DL810" s="351"/>
      <c r="DM810" s="351"/>
      <c r="DN810" s="351"/>
      <c r="DO810" s="351"/>
      <c r="DP810" s="351"/>
      <c r="DQ810" s="351"/>
      <c r="DR810" s="351"/>
      <c r="DS810" s="351"/>
      <c r="DT810" s="351"/>
      <c r="DU810" s="351"/>
      <c r="DV810" s="351"/>
      <c r="DW810" s="351"/>
      <c r="DX810" s="351"/>
      <c r="DY810" s="351"/>
      <c r="DZ810" s="351"/>
      <c r="EA810" s="351"/>
      <c r="EB810" s="351"/>
      <c r="EC810" s="351"/>
      <c r="ED810" s="351"/>
      <c r="EE810" s="351"/>
      <c r="EF810" s="351"/>
      <c r="EG810" s="351"/>
      <c r="EH810" s="351"/>
      <c r="EI810" s="351"/>
      <c r="EJ810" s="351"/>
      <c r="EK810" s="351"/>
      <c r="EL810" s="351"/>
      <c r="EM810" s="351"/>
      <c r="EN810" s="351"/>
      <c r="EO810" s="351"/>
      <c r="EP810" s="351"/>
      <c r="EQ810" s="351"/>
      <c r="ER810" s="351"/>
      <c r="ES810" s="351"/>
      <c r="ET810" s="351"/>
      <c r="EU810" s="351"/>
      <c r="EV810" s="351"/>
      <c r="EW810" s="351"/>
      <c r="EX810" s="351"/>
      <c r="EY810" s="351"/>
      <c r="EZ810" s="351"/>
      <c r="FA810" s="351"/>
      <c r="FB810" s="351"/>
      <c r="FC810" s="351"/>
      <c r="FD810" s="351"/>
      <c r="FE810" s="351"/>
      <c r="FF810" s="351"/>
      <c r="FG810" s="351"/>
      <c r="FH810" s="351"/>
      <c r="FI810" s="351"/>
      <c r="FJ810" s="351"/>
      <c r="FK810" s="351"/>
      <c r="FL810" s="351"/>
      <c r="FM810" s="351"/>
      <c r="FN810" s="351"/>
      <c r="FO810" s="351"/>
      <c r="FP810" s="351"/>
      <c r="FQ810" s="351"/>
      <c r="FR810" s="351"/>
      <c r="FS810" s="351"/>
      <c r="FT810" s="351"/>
      <c r="FU810" s="351"/>
      <c r="FV810" s="351"/>
      <c r="FW810" s="351"/>
      <c r="FX810" s="351"/>
      <c r="FY810" s="351"/>
      <c r="FZ810" s="351"/>
      <c r="GA810" s="351"/>
      <c r="GB810" s="351"/>
      <c r="GC810" s="351"/>
      <c r="GD810" s="351"/>
      <c r="GE810" s="351"/>
      <c r="GF810" s="351"/>
      <c r="GG810" s="351"/>
    </row>
    <row r="811" spans="1:189">
      <c r="A811" s="331"/>
      <c r="B811" s="346"/>
      <c r="C811" s="346"/>
      <c r="D811" s="316"/>
      <c r="E811" s="346"/>
      <c r="F811" s="319"/>
      <c r="I811" s="330"/>
      <c r="AG811" s="348"/>
      <c r="AH811" s="348"/>
      <c r="AI811" s="348"/>
      <c r="AJ811" s="348"/>
      <c r="AK811" s="348"/>
      <c r="AL811" s="348"/>
      <c r="AM811" s="348"/>
      <c r="AN811" s="348"/>
      <c r="AO811" s="351"/>
      <c r="AP811" s="351"/>
      <c r="AQ811" s="351"/>
      <c r="AR811" s="351"/>
      <c r="AS811" s="351"/>
      <c r="AT811" s="351"/>
      <c r="AU811" s="351"/>
      <c r="AV811" s="351"/>
      <c r="AW811" s="351"/>
      <c r="AX811" s="351"/>
      <c r="AY811" s="351"/>
      <c r="AZ811" s="351"/>
      <c r="BA811" s="351"/>
      <c r="BB811" s="351"/>
      <c r="BC811" s="351"/>
      <c r="BD811" s="351"/>
      <c r="BE811" s="351"/>
      <c r="BF811" s="351"/>
      <c r="BG811" s="351"/>
      <c r="BH811" s="351"/>
      <c r="BI811" s="351"/>
      <c r="BJ811" s="351"/>
      <c r="BK811" s="351"/>
      <c r="BL811" s="351"/>
      <c r="BM811" s="351"/>
      <c r="BN811" s="351"/>
      <c r="BO811" s="351"/>
      <c r="BP811" s="351"/>
      <c r="BQ811" s="351"/>
      <c r="BR811" s="351"/>
      <c r="BS811" s="351"/>
      <c r="BT811" s="351"/>
      <c r="BU811" s="351"/>
      <c r="BV811" s="351"/>
      <c r="BW811" s="351"/>
      <c r="BX811" s="351"/>
      <c r="BY811" s="351"/>
      <c r="BZ811" s="351"/>
      <c r="CA811" s="351"/>
      <c r="CB811" s="351"/>
      <c r="CC811" s="351"/>
      <c r="CD811" s="351"/>
      <c r="CE811" s="351"/>
      <c r="CF811" s="351"/>
      <c r="CG811" s="351"/>
      <c r="CH811" s="351"/>
      <c r="CI811" s="351"/>
      <c r="CJ811" s="351"/>
      <c r="CK811" s="351"/>
      <c r="CL811" s="351"/>
      <c r="CM811" s="351"/>
      <c r="CN811" s="351"/>
      <c r="CO811" s="351"/>
      <c r="CP811" s="351"/>
      <c r="CQ811" s="351"/>
      <c r="CR811" s="351"/>
      <c r="CS811" s="351"/>
      <c r="CT811" s="351"/>
      <c r="CU811" s="351"/>
      <c r="CV811" s="351"/>
      <c r="CW811" s="351"/>
      <c r="CX811" s="351"/>
      <c r="CY811" s="351"/>
      <c r="CZ811" s="351"/>
      <c r="DA811" s="351"/>
      <c r="DB811" s="351"/>
      <c r="DC811" s="351"/>
      <c r="DD811" s="351"/>
      <c r="DE811" s="351"/>
      <c r="DF811" s="351"/>
      <c r="DG811" s="351"/>
      <c r="DH811" s="351"/>
      <c r="DI811" s="351"/>
      <c r="DJ811" s="351"/>
      <c r="DK811" s="351"/>
      <c r="DL811" s="351"/>
      <c r="DM811" s="351"/>
      <c r="DN811" s="351"/>
      <c r="DO811" s="351"/>
      <c r="DP811" s="351"/>
      <c r="DQ811" s="351"/>
      <c r="DR811" s="351"/>
      <c r="DS811" s="351"/>
      <c r="DT811" s="351"/>
      <c r="DU811" s="351"/>
      <c r="DV811" s="351"/>
      <c r="DW811" s="351"/>
      <c r="DX811" s="351"/>
      <c r="DY811" s="351"/>
      <c r="DZ811" s="351"/>
      <c r="EA811" s="351"/>
      <c r="EB811" s="351"/>
      <c r="EC811" s="351"/>
      <c r="ED811" s="351"/>
      <c r="EE811" s="351"/>
      <c r="EF811" s="351"/>
      <c r="EG811" s="351"/>
      <c r="EH811" s="351"/>
      <c r="EI811" s="351"/>
      <c r="EJ811" s="351"/>
      <c r="EK811" s="351"/>
      <c r="EL811" s="351"/>
      <c r="EM811" s="351"/>
      <c r="EN811" s="351"/>
      <c r="EO811" s="351"/>
      <c r="EP811" s="351"/>
      <c r="EQ811" s="351"/>
      <c r="ER811" s="351"/>
      <c r="ES811" s="351"/>
      <c r="ET811" s="351"/>
      <c r="EU811" s="351"/>
      <c r="EV811" s="351"/>
      <c r="EW811" s="351"/>
      <c r="EX811" s="351"/>
      <c r="EY811" s="351"/>
      <c r="EZ811" s="351"/>
      <c r="FA811" s="351"/>
      <c r="FB811" s="351"/>
      <c r="FC811" s="351"/>
      <c r="FD811" s="351"/>
      <c r="FE811" s="351"/>
      <c r="FF811" s="351"/>
      <c r="FG811" s="351"/>
      <c r="FH811" s="351"/>
      <c r="FI811" s="351"/>
      <c r="FJ811" s="351"/>
      <c r="FK811" s="351"/>
      <c r="FL811" s="351"/>
      <c r="FM811" s="351"/>
      <c r="FN811" s="351"/>
      <c r="FO811" s="351"/>
      <c r="FP811" s="351"/>
      <c r="FQ811" s="351"/>
      <c r="FR811" s="351"/>
      <c r="FS811" s="351"/>
      <c r="FT811" s="351"/>
      <c r="FU811" s="351"/>
      <c r="FV811" s="351"/>
      <c r="FW811" s="351"/>
      <c r="FX811" s="351"/>
      <c r="FY811" s="351"/>
      <c r="FZ811" s="351"/>
      <c r="GA811" s="351"/>
      <c r="GB811" s="351"/>
      <c r="GC811" s="351"/>
      <c r="GD811" s="351"/>
      <c r="GE811" s="351"/>
      <c r="GF811" s="351"/>
      <c r="GG811" s="351"/>
    </row>
    <row r="812" spans="1:189">
      <c r="A812" s="331"/>
      <c r="B812" s="346"/>
      <c r="C812" s="346"/>
      <c r="D812" s="316"/>
      <c r="E812" s="346"/>
      <c r="F812" s="319"/>
      <c r="I812" s="356"/>
    </row>
    <row r="813" spans="1:189">
      <c r="A813" s="331"/>
      <c r="B813" s="346"/>
      <c r="C813" s="346"/>
      <c r="D813" s="316"/>
      <c r="F813" s="319"/>
      <c r="I813" s="330"/>
      <c r="AG813" s="348"/>
      <c r="AH813" s="348"/>
      <c r="AI813" s="348"/>
      <c r="AJ813" s="348"/>
      <c r="AK813" s="348"/>
      <c r="AL813" s="348"/>
      <c r="AM813" s="348"/>
      <c r="AN813" s="348"/>
      <c r="AO813" s="351"/>
      <c r="AP813" s="351"/>
      <c r="AQ813" s="351"/>
      <c r="AR813" s="351"/>
      <c r="AS813" s="351"/>
      <c r="AT813" s="351"/>
      <c r="AU813" s="351"/>
      <c r="AV813" s="351"/>
      <c r="AW813" s="351"/>
      <c r="AX813" s="351"/>
      <c r="AY813" s="351"/>
      <c r="AZ813" s="351"/>
      <c r="BA813" s="351"/>
      <c r="BB813" s="351"/>
      <c r="BC813" s="351"/>
      <c r="BD813" s="351"/>
      <c r="BE813" s="351"/>
      <c r="BF813" s="351"/>
      <c r="BG813" s="351"/>
      <c r="BH813" s="351"/>
      <c r="BI813" s="351"/>
      <c r="BJ813" s="351"/>
      <c r="BK813" s="351"/>
      <c r="BL813" s="351"/>
      <c r="BM813" s="351"/>
      <c r="BN813" s="351"/>
      <c r="BO813" s="351"/>
      <c r="BP813" s="351"/>
      <c r="BQ813" s="351"/>
      <c r="BR813" s="351"/>
      <c r="BS813" s="351"/>
      <c r="BT813" s="351"/>
      <c r="BU813" s="351"/>
      <c r="BV813" s="351"/>
      <c r="BW813" s="351"/>
      <c r="BX813" s="351"/>
      <c r="BY813" s="351"/>
      <c r="BZ813" s="351"/>
      <c r="CA813" s="351"/>
      <c r="CB813" s="351"/>
      <c r="CC813" s="351"/>
      <c r="CD813" s="351"/>
      <c r="CE813" s="351"/>
      <c r="CF813" s="351"/>
      <c r="CG813" s="351"/>
      <c r="CH813" s="351"/>
      <c r="CI813" s="351"/>
      <c r="CJ813" s="351"/>
      <c r="CK813" s="351"/>
      <c r="CL813" s="351"/>
      <c r="CM813" s="351"/>
      <c r="CN813" s="351"/>
      <c r="CO813" s="351"/>
      <c r="CP813" s="351"/>
      <c r="CQ813" s="351"/>
      <c r="CR813" s="351"/>
      <c r="CS813" s="351"/>
      <c r="CT813" s="351"/>
      <c r="CU813" s="351"/>
      <c r="CV813" s="351"/>
      <c r="CW813" s="351"/>
      <c r="CX813" s="351"/>
      <c r="CY813" s="351"/>
      <c r="CZ813" s="351"/>
      <c r="DA813" s="351"/>
      <c r="DB813" s="351"/>
      <c r="DC813" s="351"/>
      <c r="DD813" s="351"/>
      <c r="DE813" s="351"/>
      <c r="DF813" s="351"/>
      <c r="DG813" s="351"/>
      <c r="DH813" s="351"/>
      <c r="DI813" s="351"/>
      <c r="DJ813" s="351"/>
      <c r="DK813" s="351"/>
      <c r="DL813" s="351"/>
      <c r="DM813" s="351"/>
      <c r="DN813" s="351"/>
      <c r="DO813" s="351"/>
      <c r="DP813" s="351"/>
      <c r="DQ813" s="351"/>
      <c r="DR813" s="351"/>
      <c r="DS813" s="351"/>
      <c r="DT813" s="351"/>
      <c r="DU813" s="351"/>
      <c r="DV813" s="351"/>
      <c r="DW813" s="351"/>
      <c r="DX813" s="351"/>
      <c r="DY813" s="351"/>
      <c r="DZ813" s="351"/>
      <c r="EA813" s="351"/>
      <c r="EB813" s="351"/>
      <c r="EC813" s="351"/>
      <c r="ED813" s="351"/>
      <c r="EE813" s="351"/>
      <c r="EF813" s="351"/>
      <c r="EG813" s="351"/>
      <c r="EH813" s="351"/>
      <c r="EI813" s="351"/>
      <c r="EJ813" s="351"/>
      <c r="EK813" s="351"/>
      <c r="EL813" s="351"/>
      <c r="EM813" s="351"/>
      <c r="EN813" s="351"/>
      <c r="EO813" s="351"/>
      <c r="EP813" s="351"/>
      <c r="EQ813" s="351"/>
      <c r="ER813" s="351"/>
      <c r="ES813" s="351"/>
      <c r="ET813" s="351"/>
      <c r="EU813" s="351"/>
      <c r="EV813" s="351"/>
      <c r="EW813" s="351"/>
      <c r="EX813" s="351"/>
      <c r="EY813" s="351"/>
      <c r="EZ813" s="351"/>
      <c r="FA813" s="351"/>
      <c r="FB813" s="351"/>
      <c r="FC813" s="351"/>
      <c r="FD813" s="351"/>
      <c r="FE813" s="351"/>
      <c r="FF813" s="351"/>
      <c r="FG813" s="351"/>
      <c r="FH813" s="351"/>
      <c r="FI813" s="351"/>
      <c r="FJ813" s="351"/>
      <c r="FK813" s="351"/>
      <c r="FL813" s="351"/>
      <c r="FM813" s="351"/>
      <c r="FN813" s="351"/>
      <c r="FO813" s="351"/>
      <c r="FP813" s="351"/>
      <c r="FQ813" s="351"/>
      <c r="FR813" s="351"/>
      <c r="FS813" s="351"/>
      <c r="FT813" s="351"/>
      <c r="FU813" s="351"/>
      <c r="FV813" s="351"/>
      <c r="FW813" s="351"/>
      <c r="FX813" s="351"/>
      <c r="FY813" s="351"/>
      <c r="FZ813" s="351"/>
      <c r="GA813" s="351"/>
      <c r="GB813" s="351"/>
      <c r="GC813" s="351"/>
      <c r="GD813" s="351"/>
      <c r="GE813" s="351"/>
      <c r="GF813" s="351"/>
      <c r="GG813" s="351"/>
    </row>
    <row r="814" spans="1:189">
      <c r="A814" s="331"/>
      <c r="B814" s="346"/>
      <c r="C814" s="346"/>
      <c r="D814" s="316"/>
      <c r="E814" s="346"/>
      <c r="F814" s="319"/>
      <c r="I814" s="330"/>
      <c r="P814" s="646"/>
    </row>
    <row r="815" spans="1:189">
      <c r="A815" s="331"/>
      <c r="B815" s="346"/>
      <c r="C815" s="346"/>
      <c r="D815" s="316"/>
      <c r="E815" s="346"/>
      <c r="F815" s="319"/>
      <c r="I815" s="330"/>
    </row>
    <row r="816" spans="1:189">
      <c r="A816" s="331"/>
      <c r="B816" s="346"/>
      <c r="C816" s="346"/>
      <c r="D816" s="316"/>
      <c r="E816" s="346"/>
      <c r="F816" s="319"/>
      <c r="I816" s="330"/>
    </row>
    <row r="817" spans="1:189">
      <c r="A817" s="331"/>
      <c r="B817" s="376"/>
      <c r="C817" s="346"/>
      <c r="D817" s="316"/>
      <c r="F817" s="319"/>
      <c r="I817" s="330"/>
    </row>
    <row r="818" spans="1:189">
      <c r="A818" s="331"/>
      <c r="B818" s="376"/>
      <c r="C818" s="346"/>
      <c r="D818" s="316"/>
      <c r="F818" s="319"/>
      <c r="I818" s="330"/>
    </row>
    <row r="819" spans="1:189">
      <c r="A819" s="331"/>
      <c r="B819" s="376"/>
      <c r="C819" s="346"/>
      <c r="D819" s="316"/>
      <c r="F819" s="319"/>
      <c r="I819" s="330"/>
    </row>
    <row r="820" spans="1:189">
      <c r="A820" s="331"/>
      <c r="B820" s="376"/>
      <c r="C820" s="346"/>
      <c r="D820" s="316"/>
      <c r="F820" s="319"/>
      <c r="I820" s="330"/>
    </row>
    <row r="821" spans="1:189">
      <c r="A821" s="331"/>
      <c r="B821" s="369"/>
      <c r="C821" s="346"/>
      <c r="D821" s="316"/>
      <c r="F821" s="319"/>
      <c r="I821" s="330"/>
      <c r="P821" s="646"/>
    </row>
    <row r="822" spans="1:189">
      <c r="A822" s="331"/>
      <c r="B822" s="346"/>
      <c r="C822" s="346"/>
      <c r="D822" s="316"/>
      <c r="E822" s="346"/>
      <c r="F822" s="319"/>
      <c r="I822" s="330"/>
      <c r="P822" s="646"/>
    </row>
    <row r="823" spans="1:189">
      <c r="A823" s="331"/>
      <c r="B823" s="346"/>
      <c r="C823" s="346"/>
      <c r="D823" s="316"/>
      <c r="E823" s="346"/>
      <c r="F823" s="319"/>
      <c r="I823" s="330"/>
      <c r="P823" s="646"/>
    </row>
    <row r="824" spans="1:189">
      <c r="A824" s="331"/>
      <c r="B824" s="346"/>
      <c r="C824" s="346"/>
      <c r="D824" s="316"/>
      <c r="E824" s="346"/>
      <c r="F824" s="319"/>
      <c r="I824" s="330"/>
      <c r="P824" s="646"/>
    </row>
    <row r="825" spans="1:189">
      <c r="A825" s="331"/>
      <c r="B825" s="369"/>
      <c r="C825" s="346"/>
      <c r="D825" s="316"/>
      <c r="E825" s="346"/>
      <c r="F825" s="319"/>
      <c r="I825" s="330"/>
    </row>
    <row r="826" spans="1:189">
      <c r="A826" s="331"/>
      <c r="B826" s="369"/>
      <c r="C826" s="376"/>
      <c r="D826" s="316"/>
      <c r="E826" s="346"/>
      <c r="F826" s="319"/>
      <c r="I826" s="330"/>
    </row>
    <row r="827" spans="1:189">
      <c r="A827" s="331"/>
      <c r="B827" s="369"/>
      <c r="C827" s="376"/>
      <c r="D827" s="316"/>
      <c r="E827" s="346"/>
      <c r="F827" s="319"/>
      <c r="I827" s="330"/>
    </row>
    <row r="828" spans="1:189">
      <c r="A828" s="331"/>
      <c r="B828" s="376"/>
      <c r="C828" s="376"/>
      <c r="D828" s="316"/>
      <c r="F828" s="319"/>
      <c r="I828" s="330"/>
    </row>
    <row r="829" spans="1:189">
      <c r="A829" s="331"/>
      <c r="B829" s="376"/>
      <c r="C829" s="376"/>
      <c r="D829" s="316"/>
      <c r="E829" s="346"/>
      <c r="F829" s="319"/>
      <c r="I829" s="330"/>
    </row>
    <row r="830" spans="1:189">
      <c r="A830" s="331"/>
      <c r="B830" s="376"/>
      <c r="C830" s="346"/>
      <c r="D830" s="316"/>
      <c r="F830" s="319"/>
      <c r="I830" s="330"/>
      <c r="AG830" s="348"/>
      <c r="AH830" s="348"/>
      <c r="AI830" s="348"/>
      <c r="AJ830" s="348"/>
      <c r="AK830" s="348"/>
      <c r="AL830" s="348"/>
      <c r="AM830" s="348"/>
      <c r="AN830" s="348"/>
      <c r="AO830" s="351"/>
      <c r="AP830" s="351"/>
      <c r="AQ830" s="351"/>
      <c r="AR830" s="351"/>
      <c r="AS830" s="351"/>
      <c r="AT830" s="351"/>
      <c r="AU830" s="351"/>
      <c r="AV830" s="351"/>
      <c r="AW830" s="351"/>
      <c r="AX830" s="351"/>
      <c r="AY830" s="351"/>
      <c r="AZ830" s="351"/>
      <c r="BA830" s="351"/>
      <c r="BB830" s="351"/>
      <c r="BC830" s="351"/>
      <c r="BD830" s="351"/>
      <c r="BE830" s="351"/>
      <c r="BF830" s="351"/>
      <c r="BG830" s="351"/>
      <c r="BH830" s="351"/>
      <c r="BI830" s="351"/>
      <c r="BJ830" s="351"/>
      <c r="BK830" s="351"/>
      <c r="BL830" s="351"/>
      <c r="BM830" s="351"/>
      <c r="BN830" s="351"/>
      <c r="BO830" s="351"/>
      <c r="BP830" s="351"/>
      <c r="BQ830" s="351"/>
      <c r="BR830" s="351"/>
      <c r="BS830" s="351"/>
      <c r="BT830" s="351"/>
      <c r="BU830" s="351"/>
      <c r="BV830" s="351"/>
      <c r="BW830" s="351"/>
      <c r="BX830" s="351"/>
      <c r="BY830" s="351"/>
      <c r="BZ830" s="351"/>
      <c r="CA830" s="351"/>
      <c r="CB830" s="351"/>
      <c r="CC830" s="351"/>
      <c r="CD830" s="351"/>
      <c r="CE830" s="351"/>
      <c r="CF830" s="351"/>
      <c r="CG830" s="351"/>
      <c r="CH830" s="351"/>
      <c r="CI830" s="351"/>
      <c r="CJ830" s="351"/>
      <c r="CK830" s="351"/>
      <c r="CL830" s="351"/>
      <c r="CM830" s="351"/>
      <c r="CN830" s="351"/>
      <c r="CO830" s="351"/>
      <c r="CP830" s="351"/>
      <c r="CQ830" s="351"/>
      <c r="CR830" s="351"/>
      <c r="CS830" s="351"/>
      <c r="CT830" s="351"/>
      <c r="CU830" s="351"/>
      <c r="CV830" s="351"/>
      <c r="CW830" s="351"/>
      <c r="CX830" s="351"/>
      <c r="CY830" s="351"/>
      <c r="CZ830" s="351"/>
      <c r="DA830" s="351"/>
      <c r="DB830" s="351"/>
      <c r="DC830" s="351"/>
      <c r="DD830" s="351"/>
      <c r="DE830" s="351"/>
      <c r="DF830" s="351"/>
      <c r="DG830" s="351"/>
      <c r="DH830" s="351"/>
      <c r="DI830" s="351"/>
      <c r="DJ830" s="351"/>
      <c r="DK830" s="351"/>
      <c r="DL830" s="351"/>
      <c r="DM830" s="351"/>
      <c r="DN830" s="351"/>
      <c r="DO830" s="351"/>
      <c r="DP830" s="351"/>
      <c r="DQ830" s="351"/>
      <c r="DR830" s="351"/>
      <c r="DS830" s="351"/>
      <c r="DT830" s="351"/>
      <c r="DU830" s="351"/>
      <c r="DV830" s="351"/>
      <c r="DW830" s="351"/>
      <c r="DX830" s="351"/>
      <c r="DY830" s="351"/>
      <c r="DZ830" s="351"/>
      <c r="EA830" s="351"/>
      <c r="EB830" s="351"/>
      <c r="EC830" s="351"/>
      <c r="ED830" s="351"/>
      <c r="EE830" s="351"/>
      <c r="EF830" s="351"/>
      <c r="EG830" s="351"/>
      <c r="EH830" s="351"/>
      <c r="EI830" s="351"/>
      <c r="EJ830" s="351"/>
      <c r="EK830" s="351"/>
      <c r="EL830" s="351"/>
      <c r="EM830" s="351"/>
      <c r="EN830" s="351"/>
      <c r="EO830" s="351"/>
      <c r="EP830" s="351"/>
      <c r="EQ830" s="351"/>
      <c r="ER830" s="351"/>
      <c r="ES830" s="351"/>
      <c r="ET830" s="351"/>
      <c r="EU830" s="351"/>
      <c r="EV830" s="351"/>
      <c r="EW830" s="351"/>
      <c r="EX830" s="351"/>
      <c r="EY830" s="351"/>
      <c r="EZ830" s="351"/>
      <c r="FA830" s="351"/>
      <c r="FB830" s="351"/>
      <c r="FC830" s="351"/>
      <c r="FD830" s="351"/>
      <c r="FE830" s="351"/>
      <c r="FF830" s="351"/>
      <c r="FG830" s="351"/>
      <c r="FH830" s="351"/>
      <c r="FI830" s="351"/>
      <c r="FJ830" s="351"/>
      <c r="FK830" s="351"/>
      <c r="FL830" s="351"/>
      <c r="FM830" s="351"/>
      <c r="FN830" s="351"/>
      <c r="FO830" s="351"/>
      <c r="FP830" s="351"/>
      <c r="FQ830" s="351"/>
      <c r="FR830" s="351"/>
      <c r="FS830" s="351"/>
      <c r="FT830" s="351"/>
      <c r="FU830" s="351"/>
      <c r="FV830" s="351"/>
      <c r="FW830" s="351"/>
      <c r="FX830" s="351"/>
      <c r="FY830" s="351"/>
      <c r="FZ830" s="351"/>
      <c r="GA830" s="351"/>
      <c r="GB830" s="351"/>
      <c r="GC830" s="351"/>
      <c r="GD830" s="351"/>
      <c r="GE830" s="351"/>
      <c r="GF830" s="351"/>
      <c r="GG830" s="351"/>
    </row>
    <row r="831" spans="1:189">
      <c r="A831" s="331"/>
      <c r="B831" s="369"/>
      <c r="C831" s="376"/>
      <c r="D831" s="316"/>
      <c r="F831" s="319"/>
      <c r="I831" s="356"/>
    </row>
    <row r="832" spans="1:189">
      <c r="A832" s="331"/>
      <c r="B832" s="369"/>
      <c r="D832" s="316"/>
      <c r="F832" s="319"/>
      <c r="I832" s="405"/>
      <c r="P832" s="646"/>
      <c r="AG832" s="348"/>
      <c r="AH832" s="348"/>
      <c r="AI832" s="348"/>
      <c r="AJ832" s="348"/>
      <c r="AK832" s="348"/>
      <c r="AL832" s="348"/>
      <c r="AM832" s="348"/>
      <c r="AN832" s="348"/>
      <c r="AO832" s="348"/>
      <c r="AP832" s="348"/>
      <c r="AQ832" s="348"/>
      <c r="AR832" s="348"/>
      <c r="AS832" s="348"/>
      <c r="AT832" s="348"/>
      <c r="AU832" s="348"/>
      <c r="AV832" s="348"/>
      <c r="AW832" s="348"/>
      <c r="AX832" s="348"/>
      <c r="AY832" s="348"/>
      <c r="AZ832" s="348"/>
      <c r="BA832" s="348"/>
      <c r="BB832" s="348"/>
      <c r="BC832" s="348"/>
      <c r="BD832" s="348"/>
      <c r="BE832" s="348"/>
      <c r="BF832" s="348"/>
      <c r="BG832" s="348"/>
      <c r="BH832" s="348"/>
      <c r="BI832" s="348"/>
      <c r="BJ832" s="348"/>
      <c r="BK832" s="348"/>
      <c r="BL832" s="348"/>
      <c r="BM832" s="348"/>
      <c r="BN832" s="348"/>
      <c r="BO832" s="348"/>
      <c r="BP832" s="348"/>
      <c r="BQ832" s="348"/>
      <c r="BR832" s="348"/>
      <c r="BS832" s="348"/>
      <c r="BT832" s="348"/>
      <c r="BU832" s="348"/>
      <c r="BV832" s="348"/>
      <c r="BW832" s="348"/>
      <c r="BX832" s="348"/>
      <c r="BY832" s="348"/>
      <c r="BZ832" s="348"/>
      <c r="CA832" s="348"/>
      <c r="CB832" s="348"/>
      <c r="CC832" s="348"/>
      <c r="CD832" s="348"/>
      <c r="CE832" s="348"/>
      <c r="CF832" s="348"/>
      <c r="CG832" s="348"/>
      <c r="CH832" s="348"/>
      <c r="CI832" s="348"/>
      <c r="CJ832" s="348"/>
      <c r="CK832" s="348"/>
      <c r="CL832" s="348"/>
      <c r="CM832" s="348"/>
      <c r="CN832" s="348"/>
      <c r="CO832" s="348"/>
      <c r="CP832" s="348"/>
      <c r="CQ832" s="348"/>
      <c r="CR832" s="348"/>
      <c r="CS832" s="348"/>
      <c r="CT832" s="348"/>
      <c r="CU832" s="348"/>
      <c r="CV832" s="348"/>
      <c r="CW832" s="348"/>
      <c r="CX832" s="348"/>
      <c r="CY832" s="348"/>
      <c r="CZ832" s="348"/>
      <c r="DA832" s="348"/>
      <c r="DB832" s="348"/>
      <c r="DC832" s="348"/>
      <c r="DD832" s="348"/>
      <c r="DE832" s="348"/>
      <c r="DF832" s="348"/>
      <c r="DG832" s="348"/>
      <c r="DH832" s="348"/>
      <c r="DI832" s="348"/>
      <c r="DJ832" s="348"/>
      <c r="DK832" s="348"/>
      <c r="DL832" s="348"/>
      <c r="DM832" s="348"/>
      <c r="DN832" s="348"/>
      <c r="DO832" s="348"/>
      <c r="DP832" s="348"/>
      <c r="DQ832" s="348"/>
      <c r="DR832" s="348"/>
      <c r="DS832" s="348"/>
      <c r="DT832" s="348"/>
      <c r="DU832" s="348"/>
      <c r="DV832" s="348"/>
      <c r="DW832" s="348"/>
      <c r="DX832" s="348"/>
      <c r="DY832" s="348"/>
      <c r="DZ832" s="348"/>
      <c r="EA832" s="348"/>
      <c r="EB832" s="348"/>
      <c r="EC832" s="348"/>
      <c r="ED832" s="348"/>
      <c r="EE832" s="348"/>
      <c r="EF832" s="348"/>
      <c r="EG832" s="348"/>
      <c r="EH832" s="348"/>
      <c r="EI832" s="348"/>
      <c r="EJ832" s="348"/>
      <c r="EK832" s="348"/>
      <c r="EL832" s="348"/>
      <c r="EM832" s="348"/>
      <c r="EN832" s="348"/>
      <c r="EO832" s="348"/>
      <c r="EP832" s="348"/>
      <c r="EQ832" s="348"/>
      <c r="ER832" s="348"/>
      <c r="ES832" s="348"/>
      <c r="ET832" s="348"/>
      <c r="EU832" s="348"/>
      <c r="EV832" s="348"/>
      <c r="EW832" s="348"/>
      <c r="EX832" s="348"/>
      <c r="EY832" s="348"/>
      <c r="EZ832" s="348"/>
      <c r="FA832" s="348"/>
      <c r="FB832" s="348"/>
      <c r="FC832" s="348"/>
      <c r="FD832" s="348"/>
      <c r="FE832" s="348"/>
      <c r="FF832" s="348"/>
      <c r="FG832" s="348"/>
      <c r="FH832" s="348"/>
      <c r="FI832" s="348"/>
      <c r="FJ832" s="348"/>
      <c r="FK832" s="348"/>
      <c r="FL832" s="348"/>
      <c r="FM832" s="348"/>
      <c r="FN832" s="348"/>
      <c r="FO832" s="348"/>
      <c r="FP832" s="348"/>
      <c r="FQ832" s="348"/>
      <c r="FR832" s="348"/>
      <c r="FS832" s="348"/>
      <c r="FT832" s="348"/>
      <c r="FU832" s="348"/>
      <c r="FV832" s="348"/>
      <c r="FW832" s="348"/>
      <c r="FX832" s="348"/>
      <c r="FY832" s="348"/>
      <c r="FZ832" s="348"/>
      <c r="GA832" s="348"/>
      <c r="GB832" s="348"/>
      <c r="GC832" s="348"/>
      <c r="GD832" s="348"/>
      <c r="GE832" s="348"/>
      <c r="GF832" s="348"/>
      <c r="GG832" s="348"/>
    </row>
    <row r="833" spans="1:189">
      <c r="A833" s="331"/>
      <c r="B833" s="369"/>
      <c r="C833" s="346"/>
      <c r="D833" s="316"/>
      <c r="F833" s="319"/>
      <c r="I833" s="405"/>
      <c r="P833" s="646"/>
      <c r="AG833" s="348"/>
      <c r="AH833" s="348"/>
      <c r="AI833" s="348"/>
      <c r="AJ833" s="348"/>
      <c r="AK833" s="348"/>
      <c r="AL833" s="348"/>
      <c r="AM833" s="348"/>
      <c r="AN833" s="348"/>
      <c r="AO833" s="351"/>
      <c r="AP833" s="351"/>
      <c r="AQ833" s="351"/>
      <c r="AR833" s="351"/>
      <c r="AS833" s="351"/>
      <c r="AT833" s="351"/>
      <c r="AU833" s="351"/>
      <c r="AV833" s="351"/>
      <c r="AW833" s="351"/>
      <c r="AX833" s="351"/>
      <c r="AY833" s="351"/>
      <c r="AZ833" s="351"/>
      <c r="BA833" s="351"/>
      <c r="BB833" s="351"/>
      <c r="BC833" s="351"/>
      <c r="BD833" s="351"/>
      <c r="BE833" s="351"/>
      <c r="BF833" s="351"/>
      <c r="BG833" s="351"/>
      <c r="BH833" s="351"/>
      <c r="BI833" s="351"/>
      <c r="BJ833" s="351"/>
      <c r="BK833" s="351"/>
      <c r="BL833" s="351"/>
      <c r="BM833" s="351"/>
      <c r="BN833" s="351"/>
      <c r="BO833" s="351"/>
      <c r="BP833" s="351"/>
      <c r="BQ833" s="351"/>
      <c r="BR833" s="351"/>
      <c r="BS833" s="351"/>
      <c r="BT833" s="351"/>
      <c r="BU833" s="351"/>
      <c r="BV833" s="351"/>
      <c r="BW833" s="351"/>
      <c r="BX833" s="351"/>
      <c r="BY833" s="351"/>
      <c r="BZ833" s="351"/>
      <c r="CA833" s="351"/>
      <c r="CB833" s="351"/>
      <c r="CC833" s="351"/>
      <c r="CD833" s="351"/>
      <c r="CE833" s="351"/>
      <c r="CF833" s="351"/>
      <c r="CG833" s="351"/>
      <c r="CH833" s="351"/>
      <c r="CI833" s="351"/>
      <c r="CJ833" s="351"/>
      <c r="CK833" s="351"/>
      <c r="CL833" s="351"/>
      <c r="CM833" s="351"/>
      <c r="CN833" s="351"/>
      <c r="CO833" s="351"/>
      <c r="CP833" s="351"/>
      <c r="CQ833" s="351"/>
      <c r="CR833" s="351"/>
      <c r="CS833" s="351"/>
      <c r="CT833" s="351"/>
      <c r="CU833" s="351"/>
      <c r="CV833" s="351"/>
      <c r="CW833" s="351"/>
      <c r="CX833" s="351"/>
      <c r="CY833" s="351"/>
      <c r="CZ833" s="351"/>
      <c r="DA833" s="351"/>
      <c r="DB833" s="351"/>
      <c r="DC833" s="351"/>
      <c r="DD833" s="351"/>
      <c r="DE833" s="351"/>
      <c r="DF833" s="351"/>
      <c r="DG833" s="351"/>
      <c r="DH833" s="351"/>
      <c r="DI833" s="351"/>
      <c r="DJ833" s="351"/>
      <c r="DK833" s="351"/>
      <c r="DL833" s="351"/>
      <c r="DM833" s="351"/>
      <c r="DN833" s="351"/>
      <c r="DO833" s="351"/>
      <c r="DP833" s="351"/>
      <c r="DQ833" s="351"/>
      <c r="DR833" s="351"/>
      <c r="DS833" s="351"/>
      <c r="DT833" s="351"/>
      <c r="DU833" s="351"/>
      <c r="DV833" s="351"/>
      <c r="DW833" s="351"/>
      <c r="DX833" s="351"/>
      <c r="DY833" s="351"/>
      <c r="DZ833" s="351"/>
      <c r="EA833" s="351"/>
      <c r="EB833" s="351"/>
      <c r="EC833" s="351"/>
      <c r="ED833" s="351"/>
      <c r="EE833" s="351"/>
      <c r="EF833" s="351"/>
      <c r="EG833" s="351"/>
      <c r="EH833" s="351"/>
      <c r="EI833" s="351"/>
      <c r="EJ833" s="351"/>
      <c r="EK833" s="351"/>
      <c r="EL833" s="351"/>
      <c r="EM833" s="351"/>
      <c r="EN833" s="351"/>
      <c r="EO833" s="351"/>
      <c r="EP833" s="351"/>
      <c r="EQ833" s="351"/>
      <c r="ER833" s="351"/>
      <c r="ES833" s="351"/>
      <c r="ET833" s="351"/>
      <c r="EU833" s="351"/>
      <c r="EV833" s="351"/>
      <c r="EW833" s="351"/>
      <c r="EX833" s="351"/>
      <c r="EY833" s="351"/>
      <c r="EZ833" s="351"/>
      <c r="FA833" s="351"/>
      <c r="FB833" s="351"/>
      <c r="FC833" s="351"/>
      <c r="FD833" s="351"/>
      <c r="FE833" s="351"/>
      <c r="FF833" s="351"/>
      <c r="FG833" s="351"/>
      <c r="FH833" s="351"/>
      <c r="FI833" s="351"/>
      <c r="FJ833" s="351"/>
      <c r="FK833" s="351"/>
      <c r="FL833" s="351"/>
      <c r="FM833" s="351"/>
      <c r="FN833" s="351"/>
      <c r="FO833" s="351"/>
      <c r="FP833" s="351"/>
      <c r="FQ833" s="351"/>
      <c r="FR833" s="351"/>
      <c r="FS833" s="351"/>
      <c r="FT833" s="351"/>
      <c r="FU833" s="351"/>
      <c r="FV833" s="351"/>
      <c r="FW833" s="351"/>
      <c r="FX833" s="351"/>
      <c r="FY833" s="351"/>
      <c r="FZ833" s="351"/>
      <c r="GA833" s="351"/>
      <c r="GB833" s="351"/>
      <c r="GC833" s="351"/>
      <c r="GD833" s="351"/>
      <c r="GE833" s="351"/>
      <c r="GF833" s="351"/>
      <c r="GG833" s="351"/>
    </row>
    <row r="834" spans="1:189">
      <c r="A834" s="331"/>
      <c r="B834" s="346"/>
      <c r="C834" s="346"/>
      <c r="D834" s="316"/>
      <c r="F834" s="319"/>
      <c r="I834" s="330"/>
      <c r="P834" s="646"/>
    </row>
    <row r="835" spans="1:189">
      <c r="A835" s="331"/>
      <c r="B835" s="376"/>
      <c r="C835" s="346"/>
      <c r="D835" s="316"/>
      <c r="E835" s="346"/>
      <c r="F835" s="319"/>
      <c r="I835" s="330"/>
      <c r="AG835" s="348"/>
      <c r="AH835" s="348"/>
      <c r="AI835" s="348"/>
      <c r="AJ835" s="348"/>
      <c r="AK835" s="348"/>
      <c r="AL835" s="348"/>
      <c r="AM835" s="348"/>
      <c r="AN835" s="348"/>
      <c r="AO835" s="351"/>
      <c r="AP835" s="351"/>
      <c r="AQ835" s="351"/>
      <c r="AR835" s="351"/>
      <c r="AS835" s="351"/>
      <c r="AT835" s="351"/>
      <c r="AU835" s="351"/>
      <c r="AV835" s="351"/>
      <c r="AW835" s="351"/>
      <c r="AX835" s="351"/>
      <c r="AY835" s="351"/>
      <c r="AZ835" s="351"/>
      <c r="BA835" s="351"/>
      <c r="BB835" s="351"/>
      <c r="BC835" s="351"/>
      <c r="BD835" s="351"/>
      <c r="BE835" s="351"/>
      <c r="BF835" s="351"/>
      <c r="BG835" s="351"/>
      <c r="BH835" s="351"/>
      <c r="BI835" s="351"/>
      <c r="BJ835" s="351"/>
      <c r="BK835" s="351"/>
      <c r="BL835" s="351"/>
      <c r="BM835" s="351"/>
      <c r="BN835" s="351"/>
      <c r="BO835" s="351"/>
      <c r="BP835" s="351"/>
      <c r="BQ835" s="351"/>
      <c r="BR835" s="351"/>
      <c r="BS835" s="351"/>
      <c r="BT835" s="351"/>
      <c r="BU835" s="351"/>
      <c r="BV835" s="351"/>
      <c r="BW835" s="351"/>
      <c r="BX835" s="351"/>
      <c r="BY835" s="351"/>
      <c r="BZ835" s="351"/>
      <c r="CA835" s="351"/>
      <c r="CB835" s="351"/>
      <c r="CC835" s="351"/>
      <c r="CD835" s="351"/>
      <c r="CE835" s="351"/>
      <c r="CF835" s="351"/>
      <c r="CG835" s="351"/>
      <c r="CH835" s="351"/>
      <c r="CI835" s="351"/>
      <c r="CJ835" s="351"/>
      <c r="CK835" s="351"/>
      <c r="CL835" s="351"/>
      <c r="CM835" s="351"/>
      <c r="CN835" s="351"/>
      <c r="CO835" s="351"/>
      <c r="CP835" s="351"/>
      <c r="CQ835" s="351"/>
      <c r="CR835" s="351"/>
      <c r="CS835" s="351"/>
      <c r="CT835" s="351"/>
      <c r="CU835" s="351"/>
      <c r="CV835" s="351"/>
      <c r="CW835" s="351"/>
      <c r="CX835" s="351"/>
      <c r="CY835" s="351"/>
      <c r="CZ835" s="351"/>
      <c r="DA835" s="351"/>
      <c r="DB835" s="351"/>
      <c r="DC835" s="351"/>
      <c r="DD835" s="351"/>
      <c r="DE835" s="351"/>
      <c r="DF835" s="351"/>
      <c r="DG835" s="351"/>
      <c r="DH835" s="351"/>
      <c r="DI835" s="351"/>
      <c r="DJ835" s="351"/>
      <c r="DK835" s="351"/>
      <c r="DL835" s="351"/>
      <c r="DM835" s="351"/>
      <c r="DN835" s="351"/>
      <c r="DO835" s="351"/>
      <c r="DP835" s="351"/>
      <c r="DQ835" s="351"/>
      <c r="DR835" s="351"/>
      <c r="DS835" s="351"/>
      <c r="DT835" s="351"/>
      <c r="DU835" s="351"/>
      <c r="DV835" s="351"/>
      <c r="DW835" s="351"/>
      <c r="DX835" s="351"/>
      <c r="DY835" s="351"/>
      <c r="DZ835" s="351"/>
      <c r="EA835" s="351"/>
      <c r="EB835" s="351"/>
      <c r="EC835" s="351"/>
      <c r="ED835" s="351"/>
      <c r="EE835" s="351"/>
      <c r="EF835" s="351"/>
      <c r="EG835" s="351"/>
      <c r="EH835" s="351"/>
      <c r="EI835" s="351"/>
      <c r="EJ835" s="351"/>
      <c r="EK835" s="351"/>
      <c r="EL835" s="351"/>
      <c r="EM835" s="351"/>
      <c r="EN835" s="351"/>
      <c r="EO835" s="351"/>
      <c r="EP835" s="351"/>
      <c r="EQ835" s="351"/>
      <c r="ER835" s="351"/>
      <c r="ES835" s="351"/>
      <c r="ET835" s="351"/>
      <c r="EU835" s="351"/>
      <c r="EV835" s="351"/>
      <c r="EW835" s="351"/>
      <c r="EX835" s="351"/>
      <c r="EY835" s="351"/>
      <c r="EZ835" s="351"/>
      <c r="FA835" s="351"/>
      <c r="FB835" s="351"/>
      <c r="FC835" s="351"/>
      <c r="FD835" s="351"/>
      <c r="FE835" s="351"/>
      <c r="FF835" s="351"/>
      <c r="FG835" s="351"/>
      <c r="FH835" s="351"/>
      <c r="FI835" s="351"/>
      <c r="FJ835" s="351"/>
      <c r="FK835" s="351"/>
      <c r="FL835" s="351"/>
      <c r="FM835" s="351"/>
      <c r="FN835" s="351"/>
      <c r="FO835" s="351"/>
      <c r="FP835" s="351"/>
      <c r="FQ835" s="351"/>
      <c r="FR835" s="351"/>
      <c r="FS835" s="351"/>
      <c r="FT835" s="351"/>
      <c r="FU835" s="351"/>
      <c r="FV835" s="351"/>
      <c r="FW835" s="351"/>
      <c r="FX835" s="351"/>
      <c r="FY835" s="351"/>
      <c r="FZ835" s="351"/>
      <c r="GA835" s="351"/>
      <c r="GB835" s="351"/>
      <c r="GC835" s="351"/>
      <c r="GD835" s="351"/>
      <c r="GE835" s="351"/>
      <c r="GF835" s="351"/>
      <c r="GG835" s="351"/>
    </row>
    <row r="836" spans="1:189">
      <c r="A836" s="331"/>
      <c r="B836" s="346"/>
      <c r="C836" s="346"/>
      <c r="D836" s="316"/>
      <c r="F836" s="319"/>
      <c r="I836" s="330"/>
      <c r="AG836" s="348"/>
      <c r="AH836" s="348"/>
      <c r="AI836" s="348"/>
      <c r="AJ836" s="348"/>
      <c r="AK836" s="348"/>
      <c r="AL836" s="348"/>
      <c r="AM836" s="348"/>
      <c r="AN836" s="348"/>
      <c r="AO836" s="351"/>
      <c r="AP836" s="351"/>
      <c r="AQ836" s="351"/>
      <c r="AR836" s="351"/>
      <c r="AS836" s="351"/>
      <c r="AT836" s="351"/>
      <c r="AU836" s="351"/>
      <c r="AV836" s="351"/>
      <c r="AW836" s="351"/>
      <c r="AX836" s="351"/>
      <c r="AY836" s="351"/>
      <c r="AZ836" s="351"/>
      <c r="BA836" s="351"/>
      <c r="BB836" s="351"/>
      <c r="BC836" s="351"/>
      <c r="BD836" s="351"/>
      <c r="BE836" s="351"/>
      <c r="BF836" s="351"/>
      <c r="BG836" s="351"/>
      <c r="BH836" s="351"/>
      <c r="BI836" s="351"/>
      <c r="BJ836" s="351"/>
      <c r="BK836" s="351"/>
      <c r="BL836" s="351"/>
      <c r="BM836" s="351"/>
      <c r="BN836" s="351"/>
      <c r="BO836" s="351"/>
      <c r="BP836" s="351"/>
      <c r="BQ836" s="351"/>
      <c r="BR836" s="351"/>
      <c r="BS836" s="351"/>
      <c r="BT836" s="351"/>
      <c r="BU836" s="351"/>
      <c r="BV836" s="351"/>
      <c r="BW836" s="351"/>
      <c r="BX836" s="351"/>
      <c r="BY836" s="351"/>
      <c r="BZ836" s="351"/>
      <c r="CA836" s="351"/>
      <c r="CB836" s="351"/>
      <c r="CC836" s="351"/>
      <c r="CD836" s="351"/>
      <c r="CE836" s="351"/>
      <c r="CF836" s="351"/>
      <c r="CG836" s="351"/>
      <c r="CH836" s="351"/>
      <c r="CI836" s="351"/>
      <c r="CJ836" s="351"/>
      <c r="CK836" s="351"/>
      <c r="CL836" s="351"/>
      <c r="CM836" s="351"/>
      <c r="CN836" s="351"/>
      <c r="CO836" s="351"/>
      <c r="CP836" s="351"/>
      <c r="CQ836" s="351"/>
      <c r="CR836" s="351"/>
      <c r="CS836" s="351"/>
      <c r="CT836" s="351"/>
      <c r="CU836" s="351"/>
      <c r="CV836" s="351"/>
      <c r="CW836" s="351"/>
      <c r="CX836" s="351"/>
      <c r="CY836" s="351"/>
      <c r="CZ836" s="351"/>
      <c r="DA836" s="351"/>
      <c r="DB836" s="351"/>
      <c r="DC836" s="351"/>
      <c r="DD836" s="351"/>
      <c r="DE836" s="351"/>
      <c r="DF836" s="351"/>
      <c r="DG836" s="351"/>
      <c r="DH836" s="351"/>
      <c r="DI836" s="351"/>
      <c r="DJ836" s="351"/>
      <c r="DK836" s="351"/>
      <c r="DL836" s="351"/>
      <c r="DM836" s="351"/>
      <c r="DN836" s="351"/>
      <c r="DO836" s="351"/>
      <c r="DP836" s="351"/>
      <c r="DQ836" s="351"/>
      <c r="DR836" s="351"/>
      <c r="DS836" s="351"/>
      <c r="DT836" s="351"/>
      <c r="DU836" s="351"/>
      <c r="DV836" s="351"/>
      <c r="DW836" s="351"/>
      <c r="DX836" s="351"/>
      <c r="DY836" s="351"/>
      <c r="DZ836" s="351"/>
      <c r="EA836" s="351"/>
      <c r="EB836" s="351"/>
      <c r="EC836" s="351"/>
      <c r="ED836" s="351"/>
      <c r="EE836" s="351"/>
      <c r="EF836" s="351"/>
      <c r="EG836" s="351"/>
      <c r="EH836" s="351"/>
      <c r="EI836" s="351"/>
      <c r="EJ836" s="351"/>
      <c r="EK836" s="351"/>
      <c r="EL836" s="351"/>
      <c r="EM836" s="351"/>
      <c r="EN836" s="351"/>
      <c r="EO836" s="351"/>
      <c r="EP836" s="351"/>
      <c r="EQ836" s="351"/>
      <c r="ER836" s="351"/>
      <c r="ES836" s="351"/>
      <c r="ET836" s="351"/>
      <c r="EU836" s="351"/>
      <c r="EV836" s="351"/>
      <c r="EW836" s="351"/>
      <c r="EX836" s="351"/>
      <c r="EY836" s="351"/>
      <c r="EZ836" s="351"/>
      <c r="FA836" s="351"/>
      <c r="FB836" s="351"/>
      <c r="FC836" s="351"/>
      <c r="FD836" s="351"/>
      <c r="FE836" s="351"/>
      <c r="FF836" s="351"/>
      <c r="FG836" s="351"/>
      <c r="FH836" s="351"/>
      <c r="FI836" s="351"/>
      <c r="FJ836" s="351"/>
      <c r="FK836" s="351"/>
      <c r="FL836" s="351"/>
      <c r="FM836" s="351"/>
      <c r="FN836" s="351"/>
      <c r="FO836" s="351"/>
      <c r="FP836" s="351"/>
      <c r="FQ836" s="351"/>
      <c r="FR836" s="351"/>
      <c r="FS836" s="351"/>
      <c r="FT836" s="351"/>
      <c r="FU836" s="351"/>
      <c r="FV836" s="351"/>
      <c r="FW836" s="351"/>
      <c r="FX836" s="351"/>
      <c r="FY836" s="351"/>
      <c r="FZ836" s="351"/>
      <c r="GA836" s="351"/>
      <c r="GB836" s="351"/>
      <c r="GC836" s="351"/>
      <c r="GD836" s="351"/>
      <c r="GE836" s="351"/>
      <c r="GF836" s="351"/>
      <c r="GG836" s="351"/>
    </row>
    <row r="837" spans="1:189">
      <c r="A837" s="331"/>
      <c r="B837" s="346"/>
      <c r="C837" s="346"/>
      <c r="D837" s="316"/>
      <c r="F837" s="319"/>
      <c r="I837" s="330"/>
      <c r="AG837" s="348"/>
      <c r="AH837" s="348"/>
      <c r="AI837" s="348"/>
      <c r="AJ837" s="348"/>
      <c r="AK837" s="348"/>
      <c r="AL837" s="348"/>
      <c r="AM837" s="348"/>
      <c r="AN837" s="348"/>
      <c r="AO837" s="351"/>
      <c r="AP837" s="351"/>
      <c r="AQ837" s="351"/>
      <c r="AR837" s="351"/>
      <c r="AS837" s="351"/>
      <c r="AT837" s="351"/>
      <c r="AU837" s="351"/>
      <c r="AV837" s="351"/>
      <c r="AW837" s="351"/>
      <c r="AX837" s="351"/>
      <c r="AY837" s="351"/>
      <c r="AZ837" s="351"/>
      <c r="BA837" s="351"/>
      <c r="BB837" s="351"/>
      <c r="BC837" s="351"/>
      <c r="BD837" s="351"/>
      <c r="BE837" s="351"/>
      <c r="BF837" s="351"/>
      <c r="BG837" s="351"/>
      <c r="BH837" s="351"/>
      <c r="BI837" s="351"/>
      <c r="BJ837" s="351"/>
      <c r="BK837" s="351"/>
      <c r="BL837" s="351"/>
      <c r="BM837" s="351"/>
      <c r="BN837" s="351"/>
      <c r="BO837" s="351"/>
      <c r="BP837" s="351"/>
      <c r="BQ837" s="351"/>
      <c r="BR837" s="351"/>
      <c r="BS837" s="351"/>
      <c r="BT837" s="351"/>
      <c r="BU837" s="351"/>
      <c r="BV837" s="351"/>
      <c r="BW837" s="351"/>
      <c r="BX837" s="351"/>
      <c r="BY837" s="351"/>
      <c r="BZ837" s="351"/>
      <c r="CA837" s="351"/>
      <c r="CB837" s="351"/>
      <c r="CC837" s="351"/>
      <c r="CD837" s="351"/>
      <c r="CE837" s="351"/>
      <c r="CF837" s="351"/>
      <c r="CG837" s="351"/>
      <c r="CH837" s="351"/>
      <c r="CI837" s="351"/>
      <c r="CJ837" s="351"/>
      <c r="CK837" s="351"/>
      <c r="CL837" s="351"/>
      <c r="CM837" s="351"/>
      <c r="CN837" s="351"/>
      <c r="CO837" s="351"/>
      <c r="CP837" s="351"/>
      <c r="CQ837" s="351"/>
      <c r="CR837" s="351"/>
      <c r="CS837" s="351"/>
      <c r="CT837" s="351"/>
      <c r="CU837" s="351"/>
      <c r="CV837" s="351"/>
      <c r="CW837" s="351"/>
      <c r="CX837" s="351"/>
      <c r="CY837" s="351"/>
      <c r="CZ837" s="351"/>
      <c r="DA837" s="351"/>
      <c r="DB837" s="351"/>
      <c r="DC837" s="351"/>
      <c r="DD837" s="351"/>
      <c r="DE837" s="351"/>
      <c r="DF837" s="351"/>
      <c r="DG837" s="351"/>
      <c r="DH837" s="351"/>
      <c r="DI837" s="351"/>
      <c r="DJ837" s="351"/>
      <c r="DK837" s="351"/>
      <c r="DL837" s="351"/>
      <c r="DM837" s="351"/>
      <c r="DN837" s="351"/>
      <c r="DO837" s="351"/>
      <c r="DP837" s="351"/>
      <c r="DQ837" s="351"/>
      <c r="DR837" s="351"/>
      <c r="DS837" s="351"/>
      <c r="DT837" s="351"/>
      <c r="DU837" s="351"/>
      <c r="DV837" s="351"/>
      <c r="DW837" s="351"/>
      <c r="DX837" s="351"/>
      <c r="DY837" s="351"/>
      <c r="DZ837" s="351"/>
      <c r="EA837" s="351"/>
      <c r="EB837" s="351"/>
      <c r="EC837" s="351"/>
      <c r="ED837" s="351"/>
      <c r="EE837" s="351"/>
      <c r="EF837" s="351"/>
      <c r="EG837" s="351"/>
      <c r="EH837" s="351"/>
      <c r="EI837" s="351"/>
      <c r="EJ837" s="351"/>
      <c r="EK837" s="351"/>
      <c r="EL837" s="351"/>
      <c r="EM837" s="351"/>
      <c r="EN837" s="351"/>
      <c r="EO837" s="351"/>
      <c r="EP837" s="351"/>
      <c r="EQ837" s="351"/>
      <c r="ER837" s="351"/>
      <c r="ES837" s="351"/>
      <c r="ET837" s="351"/>
      <c r="EU837" s="351"/>
      <c r="EV837" s="351"/>
      <c r="EW837" s="351"/>
      <c r="EX837" s="351"/>
      <c r="EY837" s="351"/>
      <c r="EZ837" s="351"/>
      <c r="FA837" s="351"/>
      <c r="FB837" s="351"/>
      <c r="FC837" s="351"/>
      <c r="FD837" s="351"/>
      <c r="FE837" s="351"/>
      <c r="FF837" s="351"/>
      <c r="FG837" s="351"/>
      <c r="FH837" s="351"/>
      <c r="FI837" s="351"/>
      <c r="FJ837" s="351"/>
      <c r="FK837" s="351"/>
      <c r="FL837" s="351"/>
      <c r="FM837" s="351"/>
      <c r="FN837" s="351"/>
      <c r="FO837" s="351"/>
      <c r="FP837" s="351"/>
      <c r="FQ837" s="351"/>
      <c r="FR837" s="351"/>
      <c r="FS837" s="351"/>
      <c r="FT837" s="351"/>
      <c r="FU837" s="351"/>
      <c r="FV837" s="351"/>
      <c r="FW837" s="351"/>
      <c r="FX837" s="351"/>
      <c r="FY837" s="351"/>
      <c r="FZ837" s="351"/>
      <c r="GA837" s="351"/>
      <c r="GB837" s="351"/>
      <c r="GC837" s="351"/>
      <c r="GD837" s="351"/>
      <c r="GE837" s="351"/>
      <c r="GF837" s="351"/>
      <c r="GG837" s="351"/>
    </row>
    <row r="838" spans="1:189">
      <c r="A838" s="331"/>
      <c r="B838" s="346"/>
      <c r="C838" s="346"/>
      <c r="D838" s="316"/>
      <c r="F838" s="319"/>
      <c r="I838" s="330"/>
      <c r="AG838" s="348"/>
      <c r="AH838" s="348"/>
      <c r="AI838" s="348"/>
      <c r="AJ838" s="348"/>
      <c r="AK838" s="348"/>
      <c r="AL838" s="348"/>
      <c r="AM838" s="348"/>
      <c r="AN838" s="348"/>
      <c r="AO838" s="351"/>
      <c r="AP838" s="351"/>
      <c r="AQ838" s="351"/>
      <c r="AR838" s="351"/>
      <c r="AS838" s="351"/>
      <c r="AT838" s="351"/>
      <c r="AU838" s="351"/>
      <c r="AV838" s="351"/>
      <c r="AW838" s="351"/>
      <c r="AX838" s="351"/>
      <c r="AY838" s="351"/>
      <c r="AZ838" s="351"/>
      <c r="BA838" s="351"/>
      <c r="BB838" s="351"/>
      <c r="BC838" s="351"/>
      <c r="BD838" s="351"/>
      <c r="BE838" s="351"/>
      <c r="BF838" s="351"/>
      <c r="BG838" s="351"/>
      <c r="BH838" s="351"/>
      <c r="BI838" s="351"/>
      <c r="BJ838" s="351"/>
      <c r="BK838" s="351"/>
      <c r="BL838" s="351"/>
      <c r="BM838" s="351"/>
      <c r="BN838" s="351"/>
      <c r="BO838" s="351"/>
      <c r="BP838" s="351"/>
      <c r="BQ838" s="351"/>
      <c r="BR838" s="351"/>
      <c r="BS838" s="351"/>
      <c r="BT838" s="351"/>
      <c r="BU838" s="351"/>
      <c r="BV838" s="351"/>
      <c r="BW838" s="351"/>
      <c r="BX838" s="351"/>
      <c r="BY838" s="351"/>
      <c r="BZ838" s="351"/>
      <c r="CA838" s="351"/>
      <c r="CB838" s="351"/>
      <c r="CC838" s="351"/>
      <c r="CD838" s="351"/>
      <c r="CE838" s="351"/>
      <c r="CF838" s="351"/>
      <c r="CG838" s="351"/>
      <c r="CH838" s="351"/>
      <c r="CI838" s="351"/>
      <c r="CJ838" s="351"/>
      <c r="CK838" s="351"/>
      <c r="CL838" s="351"/>
      <c r="CM838" s="351"/>
      <c r="CN838" s="351"/>
      <c r="CO838" s="351"/>
      <c r="CP838" s="351"/>
      <c r="CQ838" s="351"/>
      <c r="CR838" s="351"/>
      <c r="CS838" s="351"/>
      <c r="CT838" s="351"/>
      <c r="CU838" s="351"/>
      <c r="CV838" s="351"/>
      <c r="CW838" s="351"/>
      <c r="CX838" s="351"/>
      <c r="CY838" s="351"/>
      <c r="CZ838" s="351"/>
      <c r="DA838" s="351"/>
      <c r="DB838" s="351"/>
      <c r="DC838" s="351"/>
      <c r="DD838" s="351"/>
      <c r="DE838" s="351"/>
      <c r="DF838" s="351"/>
      <c r="DG838" s="351"/>
      <c r="DH838" s="351"/>
      <c r="DI838" s="351"/>
      <c r="DJ838" s="351"/>
      <c r="DK838" s="351"/>
      <c r="DL838" s="351"/>
      <c r="DM838" s="351"/>
      <c r="DN838" s="351"/>
      <c r="DO838" s="351"/>
      <c r="DP838" s="351"/>
      <c r="DQ838" s="351"/>
      <c r="DR838" s="351"/>
      <c r="DS838" s="351"/>
      <c r="DT838" s="351"/>
      <c r="DU838" s="351"/>
      <c r="DV838" s="351"/>
      <c r="DW838" s="351"/>
      <c r="DX838" s="351"/>
      <c r="DY838" s="351"/>
      <c r="DZ838" s="351"/>
      <c r="EA838" s="351"/>
      <c r="EB838" s="351"/>
      <c r="EC838" s="351"/>
      <c r="ED838" s="351"/>
      <c r="EE838" s="351"/>
      <c r="EF838" s="351"/>
      <c r="EG838" s="351"/>
      <c r="EH838" s="351"/>
      <c r="EI838" s="351"/>
      <c r="EJ838" s="351"/>
      <c r="EK838" s="351"/>
      <c r="EL838" s="351"/>
      <c r="EM838" s="351"/>
      <c r="EN838" s="351"/>
      <c r="EO838" s="351"/>
      <c r="EP838" s="351"/>
      <c r="EQ838" s="351"/>
      <c r="ER838" s="351"/>
      <c r="ES838" s="351"/>
      <c r="ET838" s="351"/>
      <c r="EU838" s="351"/>
      <c r="EV838" s="351"/>
      <c r="EW838" s="351"/>
      <c r="EX838" s="351"/>
      <c r="EY838" s="351"/>
      <c r="EZ838" s="351"/>
      <c r="FA838" s="351"/>
      <c r="FB838" s="351"/>
      <c r="FC838" s="351"/>
      <c r="FD838" s="351"/>
      <c r="FE838" s="351"/>
      <c r="FF838" s="351"/>
      <c r="FG838" s="351"/>
      <c r="FH838" s="351"/>
      <c r="FI838" s="351"/>
      <c r="FJ838" s="351"/>
      <c r="FK838" s="351"/>
      <c r="FL838" s="351"/>
      <c r="FM838" s="351"/>
      <c r="FN838" s="351"/>
      <c r="FO838" s="351"/>
      <c r="FP838" s="351"/>
      <c r="FQ838" s="351"/>
      <c r="FR838" s="351"/>
      <c r="FS838" s="351"/>
      <c r="FT838" s="351"/>
      <c r="FU838" s="351"/>
      <c r="FV838" s="351"/>
      <c r="FW838" s="351"/>
      <c r="FX838" s="351"/>
      <c r="FY838" s="351"/>
      <c r="FZ838" s="351"/>
      <c r="GA838" s="351"/>
      <c r="GB838" s="351"/>
      <c r="GC838" s="351"/>
      <c r="GD838" s="351"/>
      <c r="GE838" s="351"/>
      <c r="GF838" s="351"/>
      <c r="GG838" s="351"/>
    </row>
    <row r="839" spans="1:189">
      <c r="A839" s="331"/>
      <c r="B839" s="346"/>
      <c r="C839" s="346"/>
      <c r="D839" s="316"/>
      <c r="F839" s="319"/>
      <c r="I839" s="330"/>
    </row>
    <row r="840" spans="1:189">
      <c r="A840" s="331"/>
      <c r="B840" s="346"/>
      <c r="C840" s="346"/>
      <c r="F840" s="319"/>
      <c r="I840" s="330"/>
      <c r="AG840" s="348"/>
      <c r="AH840" s="348"/>
      <c r="AI840" s="348"/>
      <c r="AJ840" s="348"/>
      <c r="AK840" s="348"/>
      <c r="AL840" s="348"/>
      <c r="AM840" s="348"/>
      <c r="AN840" s="348"/>
      <c r="AO840" s="351"/>
      <c r="AP840" s="351"/>
      <c r="AQ840" s="351"/>
      <c r="AR840" s="351"/>
      <c r="AS840" s="351"/>
      <c r="AT840" s="351"/>
      <c r="AU840" s="351"/>
      <c r="AV840" s="351"/>
      <c r="AW840" s="351"/>
      <c r="AX840" s="351"/>
      <c r="AY840" s="351"/>
      <c r="AZ840" s="351"/>
      <c r="BA840" s="351"/>
      <c r="BB840" s="351"/>
      <c r="BC840" s="351"/>
      <c r="BD840" s="351"/>
      <c r="BE840" s="351"/>
      <c r="BF840" s="351"/>
      <c r="BG840" s="351"/>
      <c r="BH840" s="351"/>
      <c r="BI840" s="351"/>
      <c r="BJ840" s="351"/>
      <c r="BK840" s="351"/>
      <c r="BL840" s="351"/>
      <c r="BM840" s="351"/>
      <c r="BN840" s="351"/>
      <c r="BO840" s="351"/>
      <c r="BP840" s="351"/>
      <c r="BQ840" s="351"/>
      <c r="BR840" s="351"/>
      <c r="BS840" s="351"/>
      <c r="BT840" s="351"/>
      <c r="BU840" s="351"/>
      <c r="BV840" s="351"/>
      <c r="BW840" s="351"/>
      <c r="BX840" s="351"/>
      <c r="BY840" s="351"/>
      <c r="BZ840" s="351"/>
      <c r="CA840" s="351"/>
      <c r="CB840" s="351"/>
      <c r="CC840" s="351"/>
      <c r="CD840" s="351"/>
      <c r="CE840" s="351"/>
      <c r="CF840" s="351"/>
      <c r="CG840" s="351"/>
      <c r="CH840" s="351"/>
      <c r="CI840" s="351"/>
      <c r="CJ840" s="351"/>
      <c r="CK840" s="351"/>
      <c r="CL840" s="351"/>
      <c r="CM840" s="351"/>
      <c r="CN840" s="351"/>
      <c r="CO840" s="351"/>
      <c r="CP840" s="351"/>
      <c r="CQ840" s="351"/>
      <c r="CR840" s="351"/>
      <c r="CS840" s="351"/>
      <c r="CT840" s="351"/>
      <c r="CU840" s="351"/>
      <c r="CV840" s="351"/>
      <c r="CW840" s="351"/>
      <c r="CX840" s="351"/>
      <c r="CY840" s="351"/>
      <c r="CZ840" s="351"/>
      <c r="DA840" s="351"/>
      <c r="DB840" s="351"/>
      <c r="DC840" s="351"/>
      <c r="DD840" s="351"/>
      <c r="DE840" s="351"/>
      <c r="DF840" s="351"/>
      <c r="DG840" s="351"/>
      <c r="DH840" s="351"/>
      <c r="DI840" s="351"/>
      <c r="DJ840" s="351"/>
      <c r="DK840" s="351"/>
      <c r="DL840" s="351"/>
      <c r="DM840" s="351"/>
      <c r="DN840" s="351"/>
      <c r="DO840" s="351"/>
      <c r="DP840" s="351"/>
      <c r="DQ840" s="351"/>
      <c r="DR840" s="351"/>
      <c r="DS840" s="351"/>
      <c r="DT840" s="351"/>
      <c r="DU840" s="351"/>
      <c r="DV840" s="351"/>
      <c r="DW840" s="351"/>
      <c r="DX840" s="351"/>
      <c r="DY840" s="351"/>
      <c r="DZ840" s="351"/>
      <c r="EA840" s="351"/>
      <c r="EB840" s="351"/>
      <c r="EC840" s="351"/>
      <c r="ED840" s="351"/>
      <c r="EE840" s="351"/>
      <c r="EF840" s="351"/>
      <c r="EG840" s="351"/>
      <c r="EH840" s="351"/>
      <c r="EI840" s="351"/>
      <c r="EJ840" s="351"/>
      <c r="EK840" s="351"/>
      <c r="EL840" s="351"/>
      <c r="EM840" s="351"/>
      <c r="EN840" s="351"/>
      <c r="EO840" s="351"/>
      <c r="EP840" s="351"/>
      <c r="EQ840" s="351"/>
      <c r="ER840" s="351"/>
      <c r="ES840" s="351"/>
      <c r="ET840" s="351"/>
      <c r="EU840" s="351"/>
      <c r="EV840" s="351"/>
      <c r="EW840" s="351"/>
      <c r="EX840" s="351"/>
      <c r="EY840" s="351"/>
      <c r="EZ840" s="351"/>
      <c r="FA840" s="351"/>
      <c r="FB840" s="351"/>
      <c r="FC840" s="351"/>
      <c r="FD840" s="351"/>
      <c r="FE840" s="351"/>
      <c r="FF840" s="351"/>
      <c r="FG840" s="351"/>
      <c r="FH840" s="351"/>
      <c r="FI840" s="351"/>
      <c r="FJ840" s="351"/>
      <c r="FK840" s="351"/>
      <c r="FL840" s="351"/>
      <c r="FM840" s="351"/>
      <c r="FN840" s="351"/>
      <c r="FO840" s="351"/>
      <c r="FP840" s="351"/>
      <c r="FQ840" s="351"/>
      <c r="FR840" s="351"/>
      <c r="FS840" s="351"/>
      <c r="FT840" s="351"/>
      <c r="FU840" s="351"/>
      <c r="FV840" s="351"/>
      <c r="FW840" s="351"/>
      <c r="FX840" s="351"/>
      <c r="FY840" s="351"/>
      <c r="FZ840" s="351"/>
      <c r="GA840" s="351"/>
      <c r="GB840" s="351"/>
      <c r="GC840" s="351"/>
      <c r="GD840" s="351"/>
      <c r="GE840" s="351"/>
      <c r="GF840" s="351"/>
      <c r="GG840" s="351"/>
    </row>
    <row r="841" spans="1:189">
      <c r="A841" s="331"/>
      <c r="B841" s="346"/>
      <c r="C841" s="346"/>
      <c r="F841" s="319"/>
      <c r="I841" s="330"/>
      <c r="AG841" s="348"/>
      <c r="AH841" s="348"/>
      <c r="AI841" s="348"/>
      <c r="AJ841" s="348"/>
      <c r="AK841" s="348"/>
      <c r="AL841" s="348"/>
      <c r="AM841" s="348"/>
      <c r="AN841" s="348"/>
      <c r="AO841" s="351"/>
      <c r="AP841" s="351"/>
      <c r="AQ841" s="351"/>
      <c r="AR841" s="351"/>
      <c r="AS841" s="351"/>
      <c r="AT841" s="351"/>
      <c r="AU841" s="351"/>
      <c r="AV841" s="351"/>
      <c r="AW841" s="351"/>
      <c r="AX841" s="351"/>
      <c r="AY841" s="351"/>
      <c r="AZ841" s="351"/>
      <c r="BA841" s="351"/>
      <c r="BB841" s="351"/>
      <c r="BC841" s="351"/>
      <c r="BD841" s="351"/>
      <c r="BE841" s="351"/>
      <c r="BF841" s="351"/>
      <c r="BG841" s="351"/>
      <c r="BH841" s="351"/>
      <c r="BI841" s="351"/>
      <c r="BJ841" s="351"/>
      <c r="BK841" s="351"/>
      <c r="BL841" s="351"/>
      <c r="BM841" s="351"/>
      <c r="BN841" s="351"/>
      <c r="BO841" s="351"/>
      <c r="BP841" s="351"/>
      <c r="BQ841" s="351"/>
      <c r="BR841" s="351"/>
      <c r="BS841" s="351"/>
      <c r="BT841" s="351"/>
      <c r="BU841" s="351"/>
      <c r="BV841" s="351"/>
      <c r="BW841" s="351"/>
      <c r="BX841" s="351"/>
      <c r="BY841" s="351"/>
      <c r="BZ841" s="351"/>
      <c r="CA841" s="351"/>
      <c r="CB841" s="351"/>
      <c r="CC841" s="351"/>
      <c r="CD841" s="351"/>
      <c r="CE841" s="351"/>
      <c r="CF841" s="351"/>
      <c r="CG841" s="351"/>
      <c r="CH841" s="351"/>
      <c r="CI841" s="351"/>
      <c r="CJ841" s="351"/>
      <c r="CK841" s="351"/>
      <c r="CL841" s="351"/>
      <c r="CM841" s="351"/>
      <c r="CN841" s="351"/>
      <c r="CO841" s="351"/>
      <c r="CP841" s="351"/>
      <c r="CQ841" s="351"/>
      <c r="CR841" s="351"/>
      <c r="CS841" s="351"/>
      <c r="CT841" s="351"/>
      <c r="CU841" s="351"/>
      <c r="CV841" s="351"/>
      <c r="CW841" s="351"/>
      <c r="CX841" s="351"/>
      <c r="CY841" s="351"/>
      <c r="CZ841" s="351"/>
      <c r="DA841" s="351"/>
      <c r="DB841" s="351"/>
      <c r="DC841" s="351"/>
      <c r="DD841" s="351"/>
      <c r="DE841" s="351"/>
      <c r="DF841" s="351"/>
      <c r="DG841" s="351"/>
      <c r="DH841" s="351"/>
      <c r="DI841" s="351"/>
      <c r="DJ841" s="351"/>
      <c r="DK841" s="351"/>
      <c r="DL841" s="351"/>
      <c r="DM841" s="351"/>
      <c r="DN841" s="351"/>
      <c r="DO841" s="351"/>
      <c r="DP841" s="351"/>
      <c r="DQ841" s="351"/>
      <c r="DR841" s="351"/>
      <c r="DS841" s="351"/>
      <c r="DT841" s="351"/>
      <c r="DU841" s="351"/>
      <c r="DV841" s="351"/>
      <c r="DW841" s="351"/>
      <c r="DX841" s="351"/>
      <c r="DY841" s="351"/>
      <c r="DZ841" s="351"/>
      <c r="EA841" s="351"/>
      <c r="EB841" s="351"/>
      <c r="EC841" s="351"/>
      <c r="ED841" s="351"/>
      <c r="EE841" s="351"/>
      <c r="EF841" s="351"/>
      <c r="EG841" s="351"/>
      <c r="EH841" s="351"/>
      <c r="EI841" s="351"/>
      <c r="EJ841" s="351"/>
      <c r="EK841" s="351"/>
      <c r="EL841" s="351"/>
      <c r="EM841" s="351"/>
      <c r="EN841" s="351"/>
      <c r="EO841" s="351"/>
      <c r="EP841" s="351"/>
      <c r="EQ841" s="351"/>
      <c r="ER841" s="351"/>
      <c r="ES841" s="351"/>
      <c r="ET841" s="351"/>
      <c r="EU841" s="351"/>
      <c r="EV841" s="351"/>
      <c r="EW841" s="351"/>
      <c r="EX841" s="351"/>
      <c r="EY841" s="351"/>
      <c r="EZ841" s="351"/>
      <c r="FA841" s="351"/>
      <c r="FB841" s="351"/>
      <c r="FC841" s="351"/>
      <c r="FD841" s="351"/>
      <c r="FE841" s="351"/>
      <c r="FF841" s="351"/>
      <c r="FG841" s="351"/>
      <c r="FH841" s="351"/>
      <c r="FI841" s="351"/>
      <c r="FJ841" s="351"/>
      <c r="FK841" s="351"/>
      <c r="FL841" s="351"/>
      <c r="FM841" s="351"/>
      <c r="FN841" s="351"/>
      <c r="FO841" s="351"/>
      <c r="FP841" s="351"/>
      <c r="FQ841" s="351"/>
      <c r="FR841" s="351"/>
      <c r="FS841" s="351"/>
      <c r="FT841" s="351"/>
      <c r="FU841" s="351"/>
      <c r="FV841" s="351"/>
      <c r="FW841" s="351"/>
      <c r="FX841" s="351"/>
      <c r="FY841" s="351"/>
      <c r="FZ841" s="351"/>
      <c r="GA841" s="351"/>
      <c r="GB841" s="351"/>
      <c r="GC841" s="351"/>
      <c r="GD841" s="351"/>
      <c r="GE841" s="351"/>
      <c r="GF841" s="351"/>
      <c r="GG841" s="351"/>
    </row>
    <row r="842" spans="1:189">
      <c r="A842" s="331"/>
      <c r="B842" s="346"/>
      <c r="C842" s="346"/>
      <c r="E842" s="346"/>
      <c r="F842" s="319"/>
      <c r="I842" s="330"/>
      <c r="AG842" s="348"/>
      <c r="AH842" s="348"/>
      <c r="AI842" s="348"/>
      <c r="AJ842" s="348"/>
      <c r="AK842" s="348"/>
      <c r="AL842" s="348"/>
      <c r="AM842" s="348"/>
      <c r="AN842" s="348"/>
      <c r="AO842" s="351"/>
      <c r="AP842" s="351"/>
      <c r="AQ842" s="351"/>
      <c r="AR842" s="351"/>
      <c r="AS842" s="351"/>
      <c r="AT842" s="351"/>
      <c r="AU842" s="351"/>
      <c r="AV842" s="351"/>
      <c r="AW842" s="351"/>
      <c r="AX842" s="351"/>
      <c r="AY842" s="351"/>
      <c r="AZ842" s="351"/>
      <c r="BA842" s="351"/>
      <c r="BB842" s="351"/>
      <c r="BC842" s="351"/>
      <c r="BD842" s="351"/>
      <c r="BE842" s="351"/>
      <c r="BF842" s="351"/>
      <c r="BG842" s="351"/>
      <c r="BH842" s="351"/>
      <c r="BI842" s="351"/>
      <c r="BJ842" s="351"/>
      <c r="BK842" s="351"/>
      <c r="BL842" s="351"/>
      <c r="BM842" s="351"/>
      <c r="BN842" s="351"/>
      <c r="BO842" s="351"/>
      <c r="BP842" s="351"/>
      <c r="BQ842" s="351"/>
      <c r="BR842" s="351"/>
      <c r="BS842" s="351"/>
      <c r="BT842" s="351"/>
      <c r="BU842" s="351"/>
      <c r="BV842" s="351"/>
      <c r="BW842" s="351"/>
      <c r="BX842" s="351"/>
      <c r="BY842" s="351"/>
      <c r="BZ842" s="351"/>
      <c r="CA842" s="351"/>
      <c r="CB842" s="351"/>
      <c r="CC842" s="351"/>
      <c r="CD842" s="351"/>
      <c r="CE842" s="351"/>
      <c r="CF842" s="351"/>
      <c r="CG842" s="351"/>
      <c r="CH842" s="351"/>
      <c r="CI842" s="351"/>
      <c r="CJ842" s="351"/>
      <c r="CK842" s="351"/>
      <c r="CL842" s="351"/>
      <c r="CM842" s="351"/>
      <c r="CN842" s="351"/>
      <c r="CO842" s="351"/>
      <c r="CP842" s="351"/>
      <c r="CQ842" s="351"/>
      <c r="CR842" s="351"/>
      <c r="CS842" s="351"/>
      <c r="CT842" s="351"/>
      <c r="CU842" s="351"/>
      <c r="CV842" s="351"/>
      <c r="CW842" s="351"/>
      <c r="CX842" s="351"/>
      <c r="CY842" s="351"/>
      <c r="CZ842" s="351"/>
      <c r="DA842" s="351"/>
      <c r="DB842" s="351"/>
      <c r="DC842" s="351"/>
      <c r="DD842" s="351"/>
      <c r="DE842" s="351"/>
      <c r="DF842" s="351"/>
      <c r="DG842" s="351"/>
      <c r="DH842" s="351"/>
      <c r="DI842" s="351"/>
      <c r="DJ842" s="351"/>
      <c r="DK842" s="351"/>
      <c r="DL842" s="351"/>
      <c r="DM842" s="351"/>
      <c r="DN842" s="351"/>
      <c r="DO842" s="351"/>
      <c r="DP842" s="351"/>
      <c r="DQ842" s="351"/>
      <c r="DR842" s="351"/>
      <c r="DS842" s="351"/>
      <c r="DT842" s="351"/>
      <c r="DU842" s="351"/>
      <c r="DV842" s="351"/>
      <c r="DW842" s="351"/>
      <c r="DX842" s="351"/>
      <c r="DY842" s="351"/>
      <c r="DZ842" s="351"/>
      <c r="EA842" s="351"/>
      <c r="EB842" s="351"/>
      <c r="EC842" s="351"/>
      <c r="ED842" s="351"/>
      <c r="EE842" s="351"/>
      <c r="EF842" s="351"/>
      <c r="EG842" s="351"/>
      <c r="EH842" s="351"/>
      <c r="EI842" s="351"/>
      <c r="EJ842" s="351"/>
      <c r="EK842" s="351"/>
      <c r="EL842" s="351"/>
      <c r="EM842" s="351"/>
      <c r="EN842" s="351"/>
      <c r="EO842" s="351"/>
      <c r="EP842" s="351"/>
      <c r="EQ842" s="351"/>
      <c r="ER842" s="351"/>
      <c r="ES842" s="351"/>
      <c r="ET842" s="351"/>
      <c r="EU842" s="351"/>
      <c r="EV842" s="351"/>
      <c r="EW842" s="351"/>
      <c r="EX842" s="351"/>
      <c r="EY842" s="351"/>
      <c r="EZ842" s="351"/>
      <c r="FA842" s="351"/>
      <c r="FB842" s="351"/>
      <c r="FC842" s="351"/>
      <c r="FD842" s="351"/>
      <c r="FE842" s="351"/>
      <c r="FF842" s="351"/>
      <c r="FG842" s="351"/>
      <c r="FH842" s="351"/>
      <c r="FI842" s="351"/>
      <c r="FJ842" s="351"/>
      <c r="FK842" s="351"/>
      <c r="FL842" s="351"/>
      <c r="FM842" s="351"/>
      <c r="FN842" s="351"/>
      <c r="FO842" s="351"/>
      <c r="FP842" s="351"/>
      <c r="FQ842" s="351"/>
      <c r="FR842" s="351"/>
      <c r="FS842" s="351"/>
      <c r="FT842" s="351"/>
      <c r="FU842" s="351"/>
      <c r="FV842" s="351"/>
      <c r="FW842" s="351"/>
      <c r="FX842" s="351"/>
      <c r="FY842" s="351"/>
      <c r="FZ842" s="351"/>
      <c r="GA842" s="351"/>
      <c r="GB842" s="351"/>
      <c r="GC842" s="351"/>
      <c r="GD842" s="351"/>
      <c r="GE842" s="351"/>
      <c r="GF842" s="351"/>
      <c r="GG842" s="351"/>
    </row>
    <row r="843" spans="1:189">
      <c r="A843" s="331"/>
      <c r="B843" s="346"/>
      <c r="C843" s="346"/>
      <c r="D843" s="316"/>
      <c r="F843" s="319"/>
      <c r="I843" s="330"/>
    </row>
    <row r="844" spans="1:189">
      <c r="A844" s="331"/>
      <c r="B844" s="346"/>
      <c r="C844" s="376"/>
      <c r="D844" s="316"/>
      <c r="F844" s="319"/>
      <c r="I844" s="330"/>
    </row>
    <row r="845" spans="1:189">
      <c r="A845" s="331"/>
      <c r="B845" s="369"/>
      <c r="C845" s="346"/>
      <c r="D845" s="316"/>
      <c r="F845" s="319"/>
      <c r="I845" s="356"/>
      <c r="P845" s="646"/>
    </row>
    <row r="846" spans="1:189">
      <c r="A846" s="331"/>
      <c r="B846" s="369"/>
      <c r="C846" s="346"/>
      <c r="F846" s="319"/>
      <c r="I846" s="330"/>
      <c r="P846" s="646"/>
      <c r="AG846" s="348"/>
      <c r="AH846" s="348"/>
      <c r="AI846" s="348"/>
      <c r="AJ846" s="348"/>
      <c r="AK846" s="348"/>
      <c r="AL846" s="348"/>
      <c r="AM846" s="348"/>
      <c r="AN846" s="348"/>
      <c r="AO846" s="351"/>
      <c r="AP846" s="351"/>
      <c r="AQ846" s="351"/>
      <c r="AR846" s="351"/>
      <c r="AS846" s="351"/>
      <c r="AT846" s="351"/>
      <c r="AU846" s="351"/>
      <c r="AV846" s="351"/>
      <c r="AW846" s="351"/>
      <c r="AX846" s="351"/>
      <c r="AY846" s="351"/>
      <c r="AZ846" s="351"/>
      <c r="BA846" s="351"/>
      <c r="BB846" s="351"/>
      <c r="BC846" s="351"/>
      <c r="BD846" s="351"/>
      <c r="BE846" s="351"/>
      <c r="BF846" s="351"/>
      <c r="BG846" s="351"/>
      <c r="BH846" s="351"/>
      <c r="BI846" s="351"/>
      <c r="BJ846" s="351"/>
      <c r="BK846" s="351"/>
      <c r="BL846" s="351"/>
      <c r="BM846" s="351"/>
      <c r="BN846" s="351"/>
      <c r="BO846" s="351"/>
      <c r="BP846" s="351"/>
      <c r="BQ846" s="351"/>
      <c r="BR846" s="351"/>
      <c r="BS846" s="351"/>
      <c r="BT846" s="351"/>
      <c r="BU846" s="351"/>
      <c r="BV846" s="351"/>
      <c r="BW846" s="351"/>
      <c r="BX846" s="351"/>
      <c r="BY846" s="351"/>
      <c r="BZ846" s="351"/>
      <c r="CA846" s="351"/>
      <c r="CB846" s="351"/>
      <c r="CC846" s="351"/>
      <c r="CD846" s="351"/>
      <c r="CE846" s="351"/>
      <c r="CF846" s="351"/>
      <c r="CG846" s="351"/>
      <c r="CH846" s="351"/>
      <c r="CI846" s="351"/>
      <c r="CJ846" s="351"/>
      <c r="CK846" s="351"/>
      <c r="CL846" s="351"/>
      <c r="CM846" s="351"/>
      <c r="CN846" s="351"/>
      <c r="CO846" s="351"/>
      <c r="CP846" s="351"/>
      <c r="CQ846" s="351"/>
      <c r="CR846" s="351"/>
      <c r="CS846" s="351"/>
      <c r="CT846" s="351"/>
      <c r="CU846" s="351"/>
      <c r="CV846" s="351"/>
      <c r="CW846" s="351"/>
      <c r="CX846" s="351"/>
      <c r="CY846" s="351"/>
      <c r="CZ846" s="351"/>
      <c r="DA846" s="351"/>
      <c r="DB846" s="351"/>
      <c r="DC846" s="351"/>
      <c r="DD846" s="351"/>
      <c r="DE846" s="351"/>
      <c r="DF846" s="351"/>
      <c r="DG846" s="351"/>
      <c r="DH846" s="351"/>
      <c r="DI846" s="351"/>
      <c r="DJ846" s="351"/>
      <c r="DK846" s="351"/>
      <c r="DL846" s="351"/>
      <c r="DM846" s="351"/>
      <c r="DN846" s="351"/>
      <c r="DO846" s="351"/>
      <c r="DP846" s="351"/>
      <c r="DQ846" s="351"/>
      <c r="DR846" s="351"/>
      <c r="DS846" s="351"/>
      <c r="DT846" s="351"/>
      <c r="DU846" s="351"/>
      <c r="DV846" s="351"/>
      <c r="DW846" s="351"/>
      <c r="DX846" s="351"/>
      <c r="DY846" s="351"/>
      <c r="DZ846" s="351"/>
      <c r="EA846" s="351"/>
      <c r="EB846" s="351"/>
      <c r="EC846" s="351"/>
      <c r="ED846" s="351"/>
      <c r="EE846" s="351"/>
      <c r="EF846" s="351"/>
      <c r="EG846" s="351"/>
      <c r="EH846" s="351"/>
      <c r="EI846" s="351"/>
      <c r="EJ846" s="351"/>
      <c r="EK846" s="351"/>
      <c r="EL846" s="351"/>
      <c r="EM846" s="351"/>
      <c r="EN846" s="351"/>
      <c r="EO846" s="351"/>
      <c r="EP846" s="351"/>
      <c r="EQ846" s="351"/>
      <c r="ER846" s="351"/>
      <c r="ES846" s="351"/>
      <c r="ET846" s="351"/>
      <c r="EU846" s="351"/>
      <c r="EV846" s="351"/>
      <c r="EW846" s="351"/>
      <c r="EX846" s="351"/>
      <c r="EY846" s="351"/>
      <c r="EZ846" s="351"/>
      <c r="FA846" s="351"/>
      <c r="FB846" s="351"/>
      <c r="FC846" s="351"/>
      <c r="FD846" s="351"/>
      <c r="FE846" s="351"/>
      <c r="FF846" s="351"/>
      <c r="FG846" s="351"/>
      <c r="FH846" s="351"/>
      <c r="FI846" s="351"/>
      <c r="FJ846" s="351"/>
      <c r="FK846" s="351"/>
      <c r="FL846" s="351"/>
      <c r="FM846" s="351"/>
      <c r="FN846" s="351"/>
      <c r="FO846" s="351"/>
      <c r="FP846" s="351"/>
      <c r="FQ846" s="351"/>
      <c r="FR846" s="351"/>
      <c r="FS846" s="351"/>
      <c r="FT846" s="351"/>
      <c r="FU846" s="351"/>
      <c r="FV846" s="351"/>
      <c r="FW846" s="351"/>
      <c r="FX846" s="351"/>
      <c r="FY846" s="351"/>
      <c r="FZ846" s="351"/>
      <c r="GA846" s="351"/>
      <c r="GB846" s="351"/>
      <c r="GC846" s="351"/>
      <c r="GD846" s="351"/>
      <c r="GE846" s="351"/>
      <c r="GF846" s="351"/>
      <c r="GG846" s="351"/>
    </row>
    <row r="847" spans="1:189">
      <c r="A847" s="331"/>
      <c r="B847" s="346"/>
      <c r="D847" s="316"/>
      <c r="F847" s="319"/>
      <c r="I847" s="405"/>
    </row>
    <row r="848" spans="1:189">
      <c r="A848" s="331"/>
      <c r="B848" s="376"/>
      <c r="D848" s="316"/>
      <c r="F848" s="319"/>
      <c r="I848" s="330"/>
    </row>
    <row r="849" spans="1:20">
      <c r="A849" s="331"/>
      <c r="B849" s="346"/>
      <c r="D849" s="316"/>
      <c r="F849" s="319"/>
      <c r="I849" s="405"/>
    </row>
    <row r="850" spans="1:20">
      <c r="A850" s="331"/>
      <c r="B850" s="346"/>
      <c r="D850" s="316"/>
      <c r="F850" s="319"/>
      <c r="I850" s="405"/>
      <c r="P850" s="638"/>
      <c r="T850" s="638"/>
    </row>
    <row r="851" spans="1:20">
      <c r="A851" s="331"/>
      <c r="B851" s="346"/>
      <c r="D851" s="316"/>
      <c r="F851" s="319"/>
      <c r="I851" s="405"/>
      <c r="P851" s="638"/>
      <c r="T851" s="638"/>
    </row>
    <row r="852" spans="1:20">
      <c r="A852" s="331"/>
      <c r="B852" s="346"/>
      <c r="D852" s="316"/>
      <c r="F852" s="319"/>
      <c r="I852" s="405"/>
      <c r="P852" s="638"/>
      <c r="T852" s="638"/>
    </row>
    <row r="853" spans="1:20">
      <c r="A853" s="331"/>
      <c r="B853" s="346"/>
      <c r="D853" s="316"/>
      <c r="F853" s="319"/>
      <c r="I853" s="405"/>
      <c r="P853" s="638"/>
      <c r="T853" s="638"/>
    </row>
    <row r="854" spans="1:20">
      <c r="A854" s="331"/>
      <c r="B854" s="346"/>
      <c r="D854" s="316"/>
      <c r="F854" s="319"/>
      <c r="I854" s="405"/>
      <c r="J854" s="336"/>
      <c r="K854" s="336"/>
      <c r="L854" s="336"/>
      <c r="M854" s="337"/>
      <c r="P854" s="638"/>
      <c r="T854" s="638"/>
    </row>
    <row r="855" spans="1:20">
      <c r="A855" s="331"/>
      <c r="B855" s="346"/>
      <c r="D855" s="316"/>
      <c r="F855" s="319"/>
      <c r="I855" s="405"/>
      <c r="P855" s="638"/>
      <c r="T855" s="638"/>
    </row>
    <row r="856" spans="1:20">
      <c r="A856" s="331"/>
      <c r="B856" s="346"/>
      <c r="D856" s="316"/>
      <c r="F856" s="319"/>
      <c r="I856" s="405"/>
      <c r="P856" s="638"/>
      <c r="T856" s="638"/>
    </row>
    <row r="857" spans="1:20">
      <c r="A857" s="331"/>
      <c r="B857" s="346"/>
      <c r="D857" s="316"/>
      <c r="F857" s="319"/>
      <c r="I857" s="330"/>
      <c r="P857" s="638"/>
      <c r="T857" s="638"/>
    </row>
    <row r="858" spans="1:20">
      <c r="A858" s="331"/>
      <c r="B858" s="346"/>
      <c r="D858" s="316"/>
      <c r="F858" s="319"/>
      <c r="I858" s="356"/>
      <c r="P858" s="638"/>
      <c r="T858" s="638"/>
    </row>
    <row r="859" spans="1:20">
      <c r="A859" s="331"/>
      <c r="B859" s="376"/>
      <c r="C859" s="346"/>
      <c r="D859" s="316"/>
      <c r="F859" s="319"/>
      <c r="I859" s="330"/>
      <c r="P859" s="638"/>
      <c r="T859" s="638"/>
    </row>
    <row r="860" spans="1:20">
      <c r="A860" s="331"/>
      <c r="B860" s="376"/>
      <c r="C860" s="346"/>
      <c r="D860" s="316"/>
      <c r="F860" s="319"/>
      <c r="I860" s="330"/>
      <c r="P860" s="638"/>
      <c r="T860" s="638"/>
    </row>
    <row r="861" spans="1:20">
      <c r="A861" s="331"/>
      <c r="B861" s="376"/>
      <c r="C861" s="346"/>
      <c r="D861" s="316"/>
      <c r="F861" s="319"/>
      <c r="I861" s="330"/>
      <c r="P861" s="638"/>
      <c r="T861" s="638"/>
    </row>
    <row r="862" spans="1:20">
      <c r="A862" s="331"/>
      <c r="B862" s="376"/>
      <c r="C862" s="346"/>
      <c r="D862" s="316"/>
      <c r="F862" s="319"/>
      <c r="I862" s="330"/>
      <c r="P862" s="638"/>
      <c r="T862" s="638"/>
    </row>
    <row r="863" spans="1:20">
      <c r="A863" s="331"/>
      <c r="B863" s="346"/>
      <c r="D863" s="316"/>
      <c r="F863" s="319"/>
      <c r="I863" s="330"/>
      <c r="P863" s="638"/>
      <c r="T863" s="638"/>
    </row>
    <row r="864" spans="1:20">
      <c r="A864" s="331"/>
      <c r="B864" s="346"/>
      <c r="D864" s="316"/>
      <c r="F864" s="319"/>
      <c r="I864" s="356"/>
      <c r="P864" s="638"/>
      <c r="T864" s="638"/>
    </row>
    <row r="865" spans="1:189">
      <c r="A865" s="331"/>
      <c r="B865" s="346"/>
      <c r="D865" s="316"/>
      <c r="F865" s="319"/>
      <c r="I865" s="356"/>
      <c r="P865" s="638"/>
      <c r="T865" s="638"/>
    </row>
    <row r="866" spans="1:189">
      <c r="A866" s="331"/>
      <c r="B866" s="346"/>
      <c r="C866" s="346"/>
      <c r="D866" s="316"/>
      <c r="F866" s="319"/>
      <c r="I866" s="330"/>
    </row>
    <row r="867" spans="1:189">
      <c r="A867" s="331"/>
      <c r="B867" s="376"/>
      <c r="D867" s="316"/>
      <c r="F867" s="319"/>
      <c r="I867" s="356"/>
    </row>
    <row r="868" spans="1:189">
      <c r="A868" s="331"/>
      <c r="B868" s="376"/>
      <c r="D868" s="316"/>
      <c r="F868" s="319"/>
      <c r="I868" s="356"/>
    </row>
    <row r="869" spans="1:189">
      <c r="A869" s="331"/>
      <c r="B869" s="376"/>
      <c r="D869" s="316"/>
      <c r="F869" s="319"/>
      <c r="I869" s="356"/>
      <c r="AG869" s="348"/>
      <c r="AH869" s="348"/>
      <c r="AI869" s="348"/>
      <c r="AJ869" s="348"/>
      <c r="AK869" s="348"/>
      <c r="AL869" s="348"/>
      <c r="AM869" s="348"/>
      <c r="AN869" s="348"/>
      <c r="AO869" s="351"/>
      <c r="AP869" s="351"/>
      <c r="AQ869" s="351"/>
      <c r="AR869" s="351"/>
      <c r="AS869" s="351"/>
      <c r="AT869" s="351"/>
      <c r="AU869" s="351"/>
      <c r="AV869" s="351"/>
      <c r="AW869" s="351"/>
      <c r="AX869" s="351"/>
      <c r="AY869" s="351"/>
      <c r="AZ869" s="351"/>
      <c r="BA869" s="351"/>
      <c r="BB869" s="351"/>
      <c r="BC869" s="351"/>
      <c r="BD869" s="351"/>
      <c r="BE869" s="351"/>
      <c r="BF869" s="351"/>
      <c r="BG869" s="351"/>
      <c r="BH869" s="351"/>
      <c r="BI869" s="351"/>
      <c r="BJ869" s="351"/>
      <c r="BK869" s="351"/>
      <c r="BL869" s="351"/>
      <c r="BM869" s="351"/>
      <c r="BN869" s="351"/>
      <c r="BO869" s="351"/>
      <c r="BP869" s="351"/>
      <c r="BQ869" s="351"/>
      <c r="BR869" s="351"/>
      <c r="BS869" s="351"/>
      <c r="BT869" s="351"/>
      <c r="BU869" s="351"/>
      <c r="BV869" s="351"/>
      <c r="BW869" s="351"/>
      <c r="BX869" s="351"/>
      <c r="BY869" s="351"/>
      <c r="BZ869" s="351"/>
      <c r="CA869" s="351"/>
      <c r="CB869" s="351"/>
      <c r="CC869" s="351"/>
      <c r="CD869" s="351"/>
      <c r="CE869" s="351"/>
      <c r="CF869" s="351"/>
      <c r="CG869" s="351"/>
      <c r="CH869" s="351"/>
      <c r="CI869" s="351"/>
      <c r="CJ869" s="351"/>
      <c r="CK869" s="351"/>
      <c r="CL869" s="351"/>
      <c r="CM869" s="351"/>
      <c r="CN869" s="351"/>
      <c r="CO869" s="351"/>
      <c r="CP869" s="351"/>
      <c r="CQ869" s="351"/>
      <c r="CR869" s="351"/>
      <c r="CS869" s="351"/>
      <c r="CT869" s="351"/>
      <c r="CU869" s="351"/>
      <c r="CV869" s="351"/>
      <c r="CW869" s="351"/>
      <c r="CX869" s="351"/>
      <c r="CY869" s="351"/>
      <c r="CZ869" s="351"/>
      <c r="DA869" s="351"/>
      <c r="DB869" s="351"/>
      <c r="DC869" s="351"/>
      <c r="DD869" s="351"/>
      <c r="DE869" s="351"/>
      <c r="DF869" s="351"/>
      <c r="DG869" s="351"/>
      <c r="DH869" s="351"/>
      <c r="DI869" s="351"/>
      <c r="DJ869" s="351"/>
      <c r="DK869" s="351"/>
      <c r="DL869" s="351"/>
      <c r="DM869" s="351"/>
      <c r="DN869" s="351"/>
      <c r="DO869" s="351"/>
      <c r="DP869" s="351"/>
      <c r="DQ869" s="351"/>
      <c r="DR869" s="351"/>
      <c r="DS869" s="351"/>
      <c r="DT869" s="351"/>
      <c r="DU869" s="351"/>
      <c r="DV869" s="351"/>
      <c r="DW869" s="351"/>
      <c r="DX869" s="351"/>
      <c r="DY869" s="351"/>
      <c r="DZ869" s="351"/>
      <c r="EA869" s="351"/>
      <c r="EB869" s="351"/>
      <c r="EC869" s="351"/>
      <c r="ED869" s="351"/>
      <c r="EE869" s="351"/>
      <c r="EF869" s="351"/>
      <c r="EG869" s="351"/>
      <c r="EH869" s="351"/>
      <c r="EI869" s="351"/>
      <c r="EJ869" s="351"/>
      <c r="EK869" s="351"/>
      <c r="EL869" s="351"/>
      <c r="EM869" s="351"/>
      <c r="EN869" s="351"/>
      <c r="EO869" s="351"/>
      <c r="EP869" s="351"/>
      <c r="EQ869" s="351"/>
      <c r="ER869" s="351"/>
      <c r="ES869" s="351"/>
      <c r="ET869" s="351"/>
      <c r="EU869" s="351"/>
      <c r="EV869" s="351"/>
      <c r="EW869" s="351"/>
      <c r="EX869" s="351"/>
      <c r="EY869" s="351"/>
      <c r="EZ869" s="351"/>
      <c r="FA869" s="351"/>
      <c r="FB869" s="351"/>
      <c r="FC869" s="351"/>
      <c r="FD869" s="351"/>
      <c r="FE869" s="351"/>
      <c r="FF869" s="351"/>
      <c r="FG869" s="351"/>
      <c r="FH869" s="351"/>
      <c r="FI869" s="351"/>
      <c r="FJ869" s="351"/>
      <c r="FK869" s="351"/>
      <c r="FL869" s="351"/>
      <c r="FM869" s="351"/>
      <c r="FN869" s="351"/>
      <c r="FO869" s="351"/>
      <c r="FP869" s="351"/>
      <c r="FQ869" s="351"/>
      <c r="FR869" s="351"/>
      <c r="FS869" s="351"/>
      <c r="FT869" s="351"/>
      <c r="FU869" s="351"/>
      <c r="FV869" s="351"/>
      <c r="FW869" s="351"/>
      <c r="FX869" s="351"/>
      <c r="FY869" s="351"/>
      <c r="FZ869" s="351"/>
      <c r="GA869" s="351"/>
      <c r="GB869" s="351"/>
      <c r="GC869" s="351"/>
      <c r="GD869" s="351"/>
      <c r="GE869" s="351"/>
      <c r="GF869" s="351"/>
      <c r="GG869" s="351"/>
    </row>
    <row r="870" spans="1:189">
      <c r="A870" s="331"/>
      <c r="B870" s="376"/>
      <c r="D870" s="316"/>
      <c r="F870" s="319"/>
      <c r="I870" s="356"/>
      <c r="AG870" s="348"/>
      <c r="AH870" s="348"/>
      <c r="AI870" s="348"/>
      <c r="AJ870" s="348"/>
      <c r="AK870" s="348"/>
      <c r="AL870" s="348"/>
      <c r="AM870" s="348"/>
      <c r="AN870" s="348"/>
      <c r="AO870" s="351"/>
      <c r="AP870" s="351"/>
      <c r="AQ870" s="351"/>
      <c r="AR870" s="351"/>
      <c r="AS870" s="351"/>
      <c r="AT870" s="351"/>
      <c r="AU870" s="351"/>
      <c r="AV870" s="351"/>
      <c r="AW870" s="351"/>
      <c r="AX870" s="351"/>
      <c r="AY870" s="351"/>
      <c r="AZ870" s="351"/>
      <c r="BA870" s="351"/>
      <c r="BB870" s="351"/>
      <c r="BC870" s="351"/>
      <c r="BD870" s="351"/>
      <c r="BE870" s="351"/>
      <c r="BF870" s="351"/>
      <c r="BG870" s="351"/>
      <c r="BH870" s="351"/>
      <c r="BI870" s="351"/>
      <c r="BJ870" s="351"/>
      <c r="BK870" s="351"/>
      <c r="BL870" s="351"/>
      <c r="BM870" s="351"/>
      <c r="BN870" s="351"/>
      <c r="BO870" s="351"/>
      <c r="BP870" s="351"/>
      <c r="BQ870" s="351"/>
      <c r="BR870" s="351"/>
      <c r="BS870" s="351"/>
      <c r="BT870" s="351"/>
      <c r="BU870" s="351"/>
      <c r="BV870" s="351"/>
      <c r="BW870" s="351"/>
      <c r="BX870" s="351"/>
      <c r="BY870" s="351"/>
      <c r="BZ870" s="351"/>
      <c r="CA870" s="351"/>
      <c r="CB870" s="351"/>
      <c r="CC870" s="351"/>
      <c r="CD870" s="351"/>
      <c r="CE870" s="351"/>
      <c r="CF870" s="351"/>
      <c r="CG870" s="351"/>
      <c r="CH870" s="351"/>
      <c r="CI870" s="351"/>
      <c r="CJ870" s="351"/>
      <c r="CK870" s="351"/>
      <c r="CL870" s="351"/>
      <c r="CM870" s="351"/>
      <c r="CN870" s="351"/>
      <c r="CO870" s="351"/>
      <c r="CP870" s="351"/>
      <c r="CQ870" s="351"/>
      <c r="CR870" s="351"/>
      <c r="CS870" s="351"/>
      <c r="CT870" s="351"/>
      <c r="CU870" s="351"/>
      <c r="CV870" s="351"/>
      <c r="CW870" s="351"/>
      <c r="CX870" s="351"/>
      <c r="CY870" s="351"/>
      <c r="CZ870" s="351"/>
      <c r="DA870" s="351"/>
      <c r="DB870" s="351"/>
      <c r="DC870" s="351"/>
      <c r="DD870" s="351"/>
      <c r="DE870" s="351"/>
      <c r="DF870" s="351"/>
      <c r="DG870" s="351"/>
      <c r="DH870" s="351"/>
      <c r="DI870" s="351"/>
      <c r="DJ870" s="351"/>
      <c r="DK870" s="351"/>
      <c r="DL870" s="351"/>
      <c r="DM870" s="351"/>
      <c r="DN870" s="351"/>
      <c r="DO870" s="351"/>
      <c r="DP870" s="351"/>
      <c r="DQ870" s="351"/>
      <c r="DR870" s="351"/>
      <c r="DS870" s="351"/>
      <c r="DT870" s="351"/>
      <c r="DU870" s="351"/>
      <c r="DV870" s="351"/>
      <c r="DW870" s="351"/>
      <c r="DX870" s="351"/>
      <c r="DY870" s="351"/>
      <c r="DZ870" s="351"/>
      <c r="EA870" s="351"/>
      <c r="EB870" s="351"/>
      <c r="EC870" s="351"/>
      <c r="ED870" s="351"/>
      <c r="EE870" s="351"/>
      <c r="EF870" s="351"/>
      <c r="EG870" s="351"/>
      <c r="EH870" s="351"/>
      <c r="EI870" s="351"/>
      <c r="EJ870" s="351"/>
      <c r="EK870" s="351"/>
      <c r="EL870" s="351"/>
      <c r="EM870" s="351"/>
      <c r="EN870" s="351"/>
      <c r="EO870" s="351"/>
      <c r="EP870" s="351"/>
      <c r="EQ870" s="351"/>
      <c r="ER870" s="351"/>
      <c r="ES870" s="351"/>
      <c r="ET870" s="351"/>
      <c r="EU870" s="351"/>
      <c r="EV870" s="351"/>
      <c r="EW870" s="351"/>
      <c r="EX870" s="351"/>
      <c r="EY870" s="351"/>
      <c r="EZ870" s="351"/>
      <c r="FA870" s="351"/>
      <c r="FB870" s="351"/>
      <c r="FC870" s="351"/>
      <c r="FD870" s="351"/>
      <c r="FE870" s="351"/>
      <c r="FF870" s="351"/>
      <c r="FG870" s="351"/>
      <c r="FH870" s="351"/>
      <c r="FI870" s="351"/>
      <c r="FJ870" s="351"/>
      <c r="FK870" s="351"/>
      <c r="FL870" s="351"/>
      <c r="FM870" s="351"/>
      <c r="FN870" s="351"/>
      <c r="FO870" s="351"/>
      <c r="FP870" s="351"/>
      <c r="FQ870" s="351"/>
      <c r="FR870" s="351"/>
      <c r="FS870" s="351"/>
      <c r="FT870" s="351"/>
      <c r="FU870" s="351"/>
      <c r="FV870" s="351"/>
      <c r="FW870" s="351"/>
      <c r="FX870" s="351"/>
      <c r="FY870" s="351"/>
      <c r="FZ870" s="351"/>
      <c r="GA870" s="351"/>
      <c r="GB870" s="351"/>
      <c r="GC870" s="351"/>
      <c r="GD870" s="351"/>
      <c r="GE870" s="351"/>
      <c r="GF870" s="351"/>
      <c r="GG870" s="351"/>
    </row>
    <row r="871" spans="1:189">
      <c r="A871" s="331"/>
      <c r="B871" s="376"/>
      <c r="C871" s="346"/>
      <c r="D871" s="316"/>
      <c r="E871" s="346"/>
      <c r="F871" s="319"/>
      <c r="I871" s="356"/>
    </row>
    <row r="872" spans="1:189">
      <c r="A872" s="331"/>
      <c r="B872" s="376"/>
      <c r="C872" s="346"/>
      <c r="D872" s="316"/>
      <c r="E872" s="346"/>
      <c r="F872" s="319"/>
      <c r="I872" s="356"/>
    </row>
    <row r="873" spans="1:189">
      <c r="A873" s="331"/>
      <c r="B873" s="376"/>
      <c r="C873" s="346"/>
      <c r="D873" s="316"/>
      <c r="E873" s="346"/>
      <c r="F873" s="319"/>
      <c r="I873" s="356"/>
      <c r="P873" s="646"/>
    </row>
    <row r="874" spans="1:189">
      <c r="A874" s="331"/>
      <c r="B874" s="376"/>
      <c r="C874" s="346"/>
      <c r="D874" s="319"/>
      <c r="E874" s="346"/>
      <c r="F874" s="319"/>
      <c r="I874" s="356"/>
      <c r="AG874" s="348"/>
      <c r="AH874" s="348"/>
      <c r="AI874" s="348"/>
      <c r="AJ874" s="348"/>
      <c r="AK874" s="348"/>
      <c r="AL874" s="348"/>
      <c r="AM874" s="348"/>
      <c r="AN874" s="348"/>
      <c r="AO874" s="351"/>
      <c r="AP874" s="351"/>
      <c r="AQ874" s="351"/>
      <c r="AR874" s="351"/>
      <c r="AS874" s="351"/>
      <c r="AT874" s="351"/>
      <c r="AU874" s="351"/>
      <c r="AV874" s="351"/>
      <c r="AW874" s="351"/>
      <c r="AX874" s="351"/>
      <c r="AY874" s="351"/>
      <c r="AZ874" s="351"/>
      <c r="BA874" s="351"/>
      <c r="BB874" s="351"/>
      <c r="BC874" s="351"/>
      <c r="BD874" s="351"/>
      <c r="BE874" s="351"/>
      <c r="BF874" s="351"/>
      <c r="BG874" s="351"/>
      <c r="BH874" s="351"/>
      <c r="BI874" s="351"/>
      <c r="BJ874" s="351"/>
      <c r="BK874" s="351"/>
      <c r="BL874" s="351"/>
      <c r="BM874" s="351"/>
      <c r="BN874" s="351"/>
      <c r="BO874" s="351"/>
      <c r="BP874" s="351"/>
      <c r="BQ874" s="351"/>
      <c r="BR874" s="351"/>
      <c r="BS874" s="351"/>
      <c r="BT874" s="351"/>
      <c r="BU874" s="351"/>
      <c r="BV874" s="351"/>
      <c r="BW874" s="351"/>
      <c r="BX874" s="351"/>
      <c r="BY874" s="351"/>
      <c r="BZ874" s="351"/>
      <c r="CA874" s="351"/>
      <c r="CB874" s="351"/>
      <c r="CC874" s="351"/>
      <c r="CD874" s="351"/>
      <c r="CE874" s="351"/>
      <c r="CF874" s="351"/>
      <c r="CG874" s="351"/>
      <c r="CH874" s="351"/>
      <c r="CI874" s="351"/>
      <c r="CJ874" s="351"/>
      <c r="CK874" s="351"/>
      <c r="CL874" s="351"/>
      <c r="CM874" s="351"/>
      <c r="CN874" s="351"/>
      <c r="CO874" s="351"/>
      <c r="CP874" s="351"/>
      <c r="CQ874" s="351"/>
      <c r="CR874" s="351"/>
      <c r="CS874" s="351"/>
      <c r="CT874" s="351"/>
      <c r="CU874" s="351"/>
      <c r="CV874" s="351"/>
      <c r="CW874" s="351"/>
      <c r="CX874" s="351"/>
      <c r="CY874" s="351"/>
      <c r="CZ874" s="351"/>
      <c r="DA874" s="351"/>
      <c r="DB874" s="351"/>
      <c r="DC874" s="351"/>
      <c r="DD874" s="351"/>
      <c r="DE874" s="351"/>
      <c r="DF874" s="351"/>
      <c r="DG874" s="351"/>
      <c r="DH874" s="351"/>
      <c r="DI874" s="351"/>
      <c r="DJ874" s="351"/>
      <c r="DK874" s="351"/>
      <c r="DL874" s="351"/>
      <c r="DM874" s="351"/>
      <c r="DN874" s="351"/>
      <c r="DO874" s="351"/>
      <c r="DP874" s="351"/>
      <c r="DQ874" s="351"/>
      <c r="DR874" s="351"/>
      <c r="DS874" s="351"/>
      <c r="DT874" s="351"/>
      <c r="DU874" s="351"/>
      <c r="DV874" s="351"/>
      <c r="DW874" s="351"/>
      <c r="DX874" s="351"/>
      <c r="DY874" s="351"/>
      <c r="DZ874" s="351"/>
      <c r="EA874" s="351"/>
      <c r="EB874" s="351"/>
      <c r="EC874" s="351"/>
      <c r="ED874" s="351"/>
      <c r="EE874" s="351"/>
      <c r="EF874" s="351"/>
      <c r="EG874" s="351"/>
      <c r="EH874" s="351"/>
      <c r="EI874" s="351"/>
      <c r="EJ874" s="351"/>
      <c r="EK874" s="351"/>
      <c r="EL874" s="351"/>
      <c r="EM874" s="351"/>
      <c r="EN874" s="351"/>
      <c r="EO874" s="351"/>
      <c r="EP874" s="351"/>
      <c r="EQ874" s="351"/>
      <c r="ER874" s="351"/>
      <c r="ES874" s="351"/>
      <c r="ET874" s="351"/>
      <c r="EU874" s="351"/>
      <c r="EV874" s="351"/>
      <c r="EW874" s="351"/>
      <c r="EX874" s="351"/>
      <c r="EY874" s="351"/>
      <c r="EZ874" s="351"/>
      <c r="FA874" s="351"/>
      <c r="FB874" s="351"/>
      <c r="FC874" s="351"/>
      <c r="FD874" s="351"/>
      <c r="FE874" s="351"/>
      <c r="FF874" s="351"/>
      <c r="FG874" s="351"/>
      <c r="FH874" s="351"/>
      <c r="FI874" s="351"/>
      <c r="FJ874" s="351"/>
      <c r="FK874" s="351"/>
      <c r="FL874" s="351"/>
      <c r="FM874" s="351"/>
      <c r="FN874" s="351"/>
      <c r="FO874" s="351"/>
      <c r="FP874" s="351"/>
      <c r="FQ874" s="351"/>
      <c r="FR874" s="351"/>
      <c r="FS874" s="351"/>
      <c r="FT874" s="351"/>
      <c r="FU874" s="351"/>
      <c r="FV874" s="351"/>
      <c r="FW874" s="351"/>
      <c r="FX874" s="351"/>
      <c r="FY874" s="351"/>
      <c r="FZ874" s="351"/>
      <c r="GA874" s="351"/>
      <c r="GB874" s="351"/>
      <c r="GC874" s="351"/>
      <c r="GD874" s="351"/>
      <c r="GE874" s="351"/>
      <c r="GF874" s="351"/>
      <c r="GG874" s="351"/>
    </row>
    <row r="875" spans="1:189">
      <c r="A875" s="331"/>
      <c r="B875" s="376"/>
      <c r="C875" s="346"/>
      <c r="D875" s="316"/>
      <c r="E875" s="346"/>
      <c r="F875" s="319"/>
      <c r="I875" s="356"/>
    </row>
    <row r="876" spans="1:189">
      <c r="A876" s="331"/>
      <c r="B876" s="376"/>
      <c r="C876" s="346"/>
      <c r="D876" s="316"/>
      <c r="F876" s="319"/>
      <c r="I876" s="356"/>
    </row>
    <row r="877" spans="1:189">
      <c r="A877" s="331"/>
      <c r="B877" s="376"/>
      <c r="C877" s="346"/>
      <c r="D877" s="316"/>
      <c r="E877" s="346"/>
      <c r="F877" s="319"/>
      <c r="I877" s="356"/>
    </row>
    <row r="878" spans="1:189">
      <c r="A878" s="331"/>
      <c r="B878" s="376"/>
      <c r="C878" s="346"/>
      <c r="D878" s="316"/>
      <c r="E878" s="346"/>
      <c r="F878" s="319"/>
      <c r="I878" s="356"/>
    </row>
    <row r="879" spans="1:189">
      <c r="A879" s="331"/>
      <c r="B879" s="376"/>
      <c r="C879" s="346"/>
      <c r="D879" s="316"/>
      <c r="E879" s="346"/>
      <c r="F879" s="319"/>
      <c r="I879" s="356"/>
    </row>
    <row r="880" spans="1:189">
      <c r="A880" s="331"/>
      <c r="B880" s="376"/>
      <c r="C880" s="346"/>
      <c r="D880" s="316"/>
      <c r="E880" s="346"/>
      <c r="F880" s="319"/>
      <c r="I880" s="356"/>
    </row>
    <row r="881" spans="1:189">
      <c r="A881" s="331"/>
      <c r="B881" s="376"/>
      <c r="C881" s="346"/>
      <c r="D881" s="316"/>
      <c r="E881" s="346"/>
      <c r="F881" s="319"/>
      <c r="I881" s="356"/>
    </row>
    <row r="882" spans="1:189">
      <c r="A882" s="331"/>
      <c r="B882" s="376"/>
      <c r="C882" s="346"/>
      <c r="D882" s="316"/>
      <c r="E882" s="346"/>
      <c r="F882" s="319"/>
      <c r="I882" s="356"/>
    </row>
    <row r="883" spans="1:189">
      <c r="A883" s="331"/>
      <c r="B883" s="376"/>
      <c r="C883" s="346"/>
      <c r="D883" s="316"/>
      <c r="E883" s="346"/>
      <c r="F883" s="319"/>
      <c r="I883" s="356"/>
    </row>
    <row r="884" spans="1:189">
      <c r="A884" s="331"/>
      <c r="B884" s="376"/>
      <c r="C884" s="346"/>
      <c r="D884" s="316"/>
      <c r="E884" s="346"/>
      <c r="F884" s="319"/>
      <c r="I884" s="356"/>
    </row>
    <row r="885" spans="1:189">
      <c r="A885" s="331"/>
      <c r="B885" s="346"/>
      <c r="C885" s="346"/>
      <c r="D885" s="316"/>
      <c r="F885" s="319"/>
      <c r="I885" s="330"/>
      <c r="AG885" s="348"/>
      <c r="AH885" s="348"/>
      <c r="AI885" s="348"/>
      <c r="AJ885" s="348"/>
      <c r="AK885" s="348"/>
      <c r="AL885" s="348"/>
      <c r="AM885" s="348"/>
      <c r="AN885" s="348"/>
      <c r="AO885" s="351"/>
      <c r="AP885" s="351"/>
      <c r="AQ885" s="351"/>
      <c r="AR885" s="351"/>
      <c r="AS885" s="351"/>
      <c r="AT885" s="351"/>
      <c r="AU885" s="351"/>
      <c r="AV885" s="351"/>
      <c r="AW885" s="351"/>
      <c r="AX885" s="351"/>
      <c r="AY885" s="351"/>
      <c r="AZ885" s="351"/>
      <c r="BA885" s="351"/>
      <c r="BB885" s="351"/>
      <c r="BC885" s="351"/>
      <c r="BD885" s="351"/>
      <c r="BE885" s="351"/>
      <c r="BF885" s="351"/>
      <c r="BG885" s="351"/>
      <c r="BH885" s="351"/>
      <c r="BI885" s="351"/>
      <c r="BJ885" s="351"/>
      <c r="BK885" s="351"/>
      <c r="BL885" s="351"/>
      <c r="BM885" s="351"/>
      <c r="BN885" s="351"/>
      <c r="BO885" s="351"/>
      <c r="BP885" s="351"/>
      <c r="BQ885" s="351"/>
      <c r="BR885" s="351"/>
      <c r="BS885" s="351"/>
      <c r="BT885" s="351"/>
      <c r="BU885" s="351"/>
      <c r="BV885" s="351"/>
      <c r="BW885" s="351"/>
      <c r="BX885" s="351"/>
      <c r="BY885" s="351"/>
      <c r="BZ885" s="351"/>
      <c r="CA885" s="351"/>
      <c r="CB885" s="351"/>
      <c r="CC885" s="351"/>
      <c r="CD885" s="351"/>
      <c r="CE885" s="351"/>
      <c r="CF885" s="351"/>
      <c r="CG885" s="351"/>
      <c r="CH885" s="351"/>
      <c r="CI885" s="351"/>
      <c r="CJ885" s="351"/>
      <c r="CK885" s="351"/>
      <c r="CL885" s="351"/>
      <c r="CM885" s="351"/>
      <c r="CN885" s="351"/>
      <c r="CO885" s="351"/>
      <c r="CP885" s="351"/>
      <c r="CQ885" s="351"/>
      <c r="CR885" s="351"/>
      <c r="CS885" s="351"/>
      <c r="CT885" s="351"/>
      <c r="CU885" s="351"/>
      <c r="CV885" s="351"/>
      <c r="CW885" s="351"/>
      <c r="CX885" s="351"/>
      <c r="CY885" s="351"/>
      <c r="CZ885" s="351"/>
      <c r="DA885" s="351"/>
      <c r="DB885" s="351"/>
      <c r="DC885" s="351"/>
      <c r="DD885" s="351"/>
      <c r="DE885" s="351"/>
      <c r="DF885" s="351"/>
      <c r="DG885" s="351"/>
      <c r="DH885" s="351"/>
      <c r="DI885" s="351"/>
      <c r="DJ885" s="351"/>
      <c r="DK885" s="351"/>
      <c r="DL885" s="351"/>
      <c r="DM885" s="351"/>
      <c r="DN885" s="351"/>
      <c r="DO885" s="351"/>
      <c r="DP885" s="351"/>
      <c r="DQ885" s="351"/>
      <c r="DR885" s="351"/>
      <c r="DS885" s="351"/>
      <c r="DT885" s="351"/>
      <c r="DU885" s="351"/>
      <c r="DV885" s="351"/>
      <c r="DW885" s="351"/>
      <c r="DX885" s="351"/>
      <c r="DY885" s="351"/>
      <c r="DZ885" s="351"/>
      <c r="EA885" s="351"/>
      <c r="EB885" s="351"/>
      <c r="EC885" s="351"/>
      <c r="ED885" s="351"/>
      <c r="EE885" s="351"/>
      <c r="EF885" s="351"/>
      <c r="EG885" s="351"/>
      <c r="EH885" s="351"/>
      <c r="EI885" s="351"/>
      <c r="EJ885" s="351"/>
      <c r="EK885" s="351"/>
      <c r="EL885" s="351"/>
      <c r="EM885" s="351"/>
      <c r="EN885" s="351"/>
      <c r="EO885" s="351"/>
      <c r="EP885" s="351"/>
      <c r="EQ885" s="351"/>
      <c r="ER885" s="351"/>
      <c r="ES885" s="351"/>
      <c r="ET885" s="351"/>
      <c r="EU885" s="351"/>
      <c r="EV885" s="351"/>
      <c r="EW885" s="351"/>
      <c r="EX885" s="351"/>
      <c r="EY885" s="351"/>
      <c r="EZ885" s="351"/>
      <c r="FA885" s="351"/>
      <c r="FB885" s="351"/>
      <c r="FC885" s="351"/>
      <c r="FD885" s="351"/>
      <c r="FE885" s="351"/>
      <c r="FF885" s="351"/>
      <c r="FG885" s="351"/>
      <c r="FH885" s="351"/>
      <c r="FI885" s="351"/>
      <c r="FJ885" s="351"/>
      <c r="FK885" s="351"/>
      <c r="FL885" s="351"/>
      <c r="FM885" s="351"/>
      <c r="FN885" s="351"/>
      <c r="FO885" s="351"/>
      <c r="FP885" s="351"/>
      <c r="FQ885" s="351"/>
      <c r="FR885" s="351"/>
      <c r="FS885" s="351"/>
      <c r="FT885" s="351"/>
      <c r="FU885" s="351"/>
      <c r="FV885" s="351"/>
      <c r="FW885" s="351"/>
      <c r="FX885" s="351"/>
      <c r="FY885" s="351"/>
      <c r="FZ885" s="351"/>
      <c r="GA885" s="351"/>
      <c r="GB885" s="351"/>
      <c r="GC885" s="351"/>
      <c r="GD885" s="351"/>
      <c r="GE885" s="351"/>
      <c r="GF885" s="351"/>
      <c r="GG885" s="351"/>
    </row>
    <row r="886" spans="1:189">
      <c r="A886" s="331"/>
      <c r="B886" s="346"/>
      <c r="C886" s="346"/>
      <c r="D886" s="316"/>
      <c r="F886" s="319"/>
      <c r="I886" s="330"/>
      <c r="AG886" s="348"/>
      <c r="AH886" s="348"/>
      <c r="AI886" s="348"/>
      <c r="AJ886" s="348"/>
      <c r="AK886" s="348"/>
      <c r="AL886" s="348"/>
      <c r="AM886" s="348"/>
      <c r="AN886" s="348"/>
      <c r="AO886" s="351"/>
      <c r="AP886" s="351"/>
      <c r="AQ886" s="351"/>
      <c r="AR886" s="351"/>
      <c r="AS886" s="351"/>
      <c r="AT886" s="351"/>
      <c r="AU886" s="351"/>
      <c r="AV886" s="351"/>
      <c r="AW886" s="351"/>
      <c r="AX886" s="351"/>
      <c r="AY886" s="351"/>
      <c r="AZ886" s="351"/>
      <c r="BA886" s="351"/>
      <c r="BB886" s="351"/>
      <c r="BC886" s="351"/>
      <c r="BD886" s="351"/>
      <c r="BE886" s="351"/>
      <c r="BF886" s="351"/>
      <c r="BG886" s="351"/>
      <c r="BH886" s="351"/>
      <c r="BI886" s="351"/>
      <c r="BJ886" s="351"/>
      <c r="BK886" s="351"/>
      <c r="BL886" s="351"/>
      <c r="BM886" s="351"/>
      <c r="BN886" s="351"/>
      <c r="BO886" s="351"/>
      <c r="BP886" s="351"/>
      <c r="BQ886" s="351"/>
      <c r="BR886" s="351"/>
      <c r="BS886" s="351"/>
      <c r="BT886" s="351"/>
      <c r="BU886" s="351"/>
      <c r="BV886" s="351"/>
      <c r="BW886" s="351"/>
      <c r="BX886" s="351"/>
      <c r="BY886" s="351"/>
      <c r="BZ886" s="351"/>
      <c r="CA886" s="351"/>
      <c r="CB886" s="351"/>
      <c r="CC886" s="351"/>
      <c r="CD886" s="351"/>
      <c r="CE886" s="351"/>
      <c r="CF886" s="351"/>
      <c r="CG886" s="351"/>
      <c r="CH886" s="351"/>
      <c r="CI886" s="351"/>
      <c r="CJ886" s="351"/>
      <c r="CK886" s="351"/>
      <c r="CL886" s="351"/>
      <c r="CM886" s="351"/>
      <c r="CN886" s="351"/>
      <c r="CO886" s="351"/>
      <c r="CP886" s="351"/>
      <c r="CQ886" s="351"/>
      <c r="CR886" s="351"/>
      <c r="CS886" s="351"/>
      <c r="CT886" s="351"/>
      <c r="CU886" s="351"/>
      <c r="CV886" s="351"/>
      <c r="CW886" s="351"/>
      <c r="CX886" s="351"/>
      <c r="CY886" s="351"/>
      <c r="CZ886" s="351"/>
      <c r="DA886" s="351"/>
      <c r="DB886" s="351"/>
      <c r="DC886" s="351"/>
      <c r="DD886" s="351"/>
      <c r="DE886" s="351"/>
      <c r="DF886" s="351"/>
      <c r="DG886" s="351"/>
      <c r="DH886" s="351"/>
      <c r="DI886" s="351"/>
      <c r="DJ886" s="351"/>
      <c r="DK886" s="351"/>
      <c r="DL886" s="351"/>
      <c r="DM886" s="351"/>
      <c r="DN886" s="351"/>
      <c r="DO886" s="351"/>
      <c r="DP886" s="351"/>
      <c r="DQ886" s="351"/>
      <c r="DR886" s="351"/>
      <c r="DS886" s="351"/>
      <c r="DT886" s="351"/>
      <c r="DU886" s="351"/>
      <c r="DV886" s="351"/>
      <c r="DW886" s="351"/>
      <c r="DX886" s="351"/>
      <c r="DY886" s="351"/>
      <c r="DZ886" s="351"/>
      <c r="EA886" s="351"/>
      <c r="EB886" s="351"/>
      <c r="EC886" s="351"/>
      <c r="ED886" s="351"/>
      <c r="EE886" s="351"/>
      <c r="EF886" s="351"/>
      <c r="EG886" s="351"/>
      <c r="EH886" s="351"/>
      <c r="EI886" s="351"/>
      <c r="EJ886" s="351"/>
      <c r="EK886" s="351"/>
      <c r="EL886" s="351"/>
      <c r="EM886" s="351"/>
      <c r="EN886" s="351"/>
      <c r="EO886" s="351"/>
      <c r="EP886" s="351"/>
      <c r="EQ886" s="351"/>
      <c r="ER886" s="351"/>
      <c r="ES886" s="351"/>
      <c r="ET886" s="351"/>
      <c r="EU886" s="351"/>
      <c r="EV886" s="351"/>
      <c r="EW886" s="351"/>
      <c r="EX886" s="351"/>
      <c r="EY886" s="351"/>
      <c r="EZ886" s="351"/>
      <c r="FA886" s="351"/>
      <c r="FB886" s="351"/>
      <c r="FC886" s="351"/>
      <c r="FD886" s="351"/>
      <c r="FE886" s="351"/>
      <c r="FF886" s="351"/>
      <c r="FG886" s="351"/>
      <c r="FH886" s="351"/>
      <c r="FI886" s="351"/>
      <c r="FJ886" s="351"/>
      <c r="FK886" s="351"/>
      <c r="FL886" s="351"/>
      <c r="FM886" s="351"/>
      <c r="FN886" s="351"/>
      <c r="FO886" s="351"/>
      <c r="FP886" s="351"/>
      <c r="FQ886" s="351"/>
      <c r="FR886" s="351"/>
      <c r="FS886" s="351"/>
      <c r="FT886" s="351"/>
      <c r="FU886" s="351"/>
      <c r="FV886" s="351"/>
      <c r="FW886" s="351"/>
      <c r="FX886" s="351"/>
      <c r="FY886" s="351"/>
      <c r="FZ886" s="351"/>
      <c r="GA886" s="351"/>
      <c r="GB886" s="351"/>
      <c r="GC886" s="351"/>
      <c r="GD886" s="351"/>
      <c r="GE886" s="351"/>
      <c r="GF886" s="351"/>
      <c r="GG886" s="351"/>
    </row>
    <row r="887" spans="1:189">
      <c r="A887" s="331"/>
      <c r="B887" s="346"/>
      <c r="C887" s="346"/>
      <c r="D887" s="316"/>
      <c r="F887" s="319"/>
      <c r="I887" s="330"/>
      <c r="P887" s="646"/>
    </row>
    <row r="888" spans="1:189">
      <c r="A888" s="331"/>
      <c r="B888" s="346"/>
      <c r="C888" s="346"/>
      <c r="D888" s="316"/>
      <c r="E888" s="346"/>
      <c r="F888" s="319"/>
      <c r="I888" s="330"/>
      <c r="P888" s="646"/>
      <c r="AO888" s="347"/>
      <c r="AP888" s="347"/>
      <c r="AQ888" s="347"/>
      <c r="AR888" s="347"/>
      <c r="AS888" s="347"/>
      <c r="AT888" s="347"/>
      <c r="AU888" s="347"/>
      <c r="AV888" s="347"/>
      <c r="AW888" s="347"/>
      <c r="AX888" s="347"/>
      <c r="AY888" s="347"/>
      <c r="AZ888" s="347"/>
      <c r="BA888" s="347"/>
      <c r="BB888" s="347"/>
      <c r="BC888" s="347"/>
      <c r="BD888" s="347"/>
      <c r="BE888" s="347"/>
      <c r="BF888" s="347"/>
      <c r="BG888" s="347"/>
      <c r="BH888" s="347"/>
      <c r="BI888" s="347"/>
      <c r="BJ888" s="347"/>
      <c r="BK888" s="347"/>
      <c r="BL888" s="347"/>
      <c r="BM888" s="347"/>
      <c r="BN888" s="347"/>
      <c r="BO888" s="347"/>
      <c r="BP888" s="347"/>
      <c r="BQ888" s="347"/>
      <c r="BR888" s="347"/>
      <c r="BS888" s="347"/>
      <c r="BT888" s="347"/>
      <c r="BU888" s="347"/>
      <c r="BV888" s="347"/>
      <c r="BW888" s="347"/>
      <c r="BX888" s="347"/>
      <c r="BY888" s="347"/>
      <c r="BZ888" s="347"/>
      <c r="CA888" s="347"/>
      <c r="CB888" s="347"/>
      <c r="CC888" s="347"/>
      <c r="CD888" s="347"/>
      <c r="CE888" s="347"/>
      <c r="CF888" s="347"/>
      <c r="CG888" s="347"/>
      <c r="CH888" s="347"/>
      <c r="CI888" s="347"/>
      <c r="CJ888" s="347"/>
      <c r="CK888" s="347"/>
      <c r="CL888" s="347"/>
      <c r="CM888" s="347"/>
      <c r="CN888" s="347"/>
      <c r="CO888" s="347"/>
      <c r="CP888" s="347"/>
      <c r="CQ888" s="347"/>
      <c r="CR888" s="347"/>
      <c r="CS888" s="347"/>
      <c r="CT888" s="347"/>
      <c r="CU888" s="347"/>
      <c r="CV888" s="347"/>
      <c r="CW888" s="347"/>
      <c r="CX888" s="347"/>
      <c r="CY888" s="347"/>
      <c r="CZ888" s="347"/>
      <c r="DA888" s="347"/>
      <c r="DB888" s="347"/>
      <c r="DC888" s="347"/>
      <c r="DD888" s="347"/>
      <c r="DE888" s="347"/>
      <c r="DF888" s="347"/>
      <c r="DG888" s="347"/>
      <c r="DH888" s="347"/>
      <c r="DI888" s="347"/>
      <c r="DJ888" s="347"/>
      <c r="DK888" s="347"/>
      <c r="DL888" s="347"/>
      <c r="DM888" s="347"/>
      <c r="DN888" s="347"/>
      <c r="DO888" s="347"/>
      <c r="DP888" s="347"/>
      <c r="DQ888" s="347"/>
      <c r="DR888" s="347"/>
      <c r="DS888" s="347"/>
      <c r="DT888" s="347"/>
      <c r="DU888" s="347"/>
      <c r="DV888" s="347"/>
      <c r="DW888" s="347"/>
      <c r="DX888" s="347"/>
      <c r="DY888" s="347"/>
      <c r="DZ888" s="347"/>
      <c r="EA888" s="347"/>
      <c r="EB888" s="347"/>
      <c r="EC888" s="347"/>
      <c r="ED888" s="347"/>
      <c r="EE888" s="347"/>
      <c r="EF888" s="347"/>
      <c r="EG888" s="347"/>
      <c r="EH888" s="347"/>
      <c r="EI888" s="347"/>
      <c r="EJ888" s="347"/>
      <c r="EK888" s="347"/>
      <c r="EL888" s="347"/>
      <c r="EM888" s="347"/>
      <c r="EN888" s="347"/>
      <c r="EO888" s="347"/>
      <c r="EP888" s="347"/>
      <c r="EQ888" s="347"/>
      <c r="ER888" s="347"/>
      <c r="ES888" s="347"/>
      <c r="ET888" s="347"/>
      <c r="EU888" s="347"/>
      <c r="EV888" s="347"/>
      <c r="EW888" s="347"/>
      <c r="EX888" s="347"/>
      <c r="EY888" s="347"/>
      <c r="EZ888" s="347"/>
      <c r="FA888" s="347"/>
      <c r="FB888" s="347"/>
      <c r="FC888" s="347"/>
      <c r="FD888" s="347"/>
      <c r="FE888" s="347"/>
      <c r="FF888" s="347"/>
      <c r="FG888" s="347"/>
      <c r="FH888" s="347"/>
      <c r="FI888" s="347"/>
      <c r="FJ888" s="347"/>
      <c r="FK888" s="347"/>
      <c r="FL888" s="347"/>
      <c r="FM888" s="347"/>
      <c r="FN888" s="347"/>
      <c r="FO888" s="347"/>
      <c r="FP888" s="347"/>
      <c r="FQ888" s="347"/>
      <c r="FR888" s="347"/>
      <c r="FS888" s="347"/>
      <c r="FT888" s="347"/>
      <c r="FU888" s="347"/>
      <c r="FV888" s="347"/>
      <c r="FW888" s="347"/>
      <c r="FX888" s="347"/>
      <c r="FY888" s="347"/>
      <c r="FZ888" s="347"/>
      <c r="GA888" s="347"/>
      <c r="GB888" s="347"/>
      <c r="GC888" s="347"/>
      <c r="GD888" s="347"/>
      <c r="GE888" s="347"/>
      <c r="GF888" s="347"/>
      <c r="GG888" s="347"/>
    </row>
    <row r="889" spans="1:189">
      <c r="A889" s="331"/>
      <c r="B889" s="346"/>
      <c r="F889" s="319"/>
      <c r="I889" s="330"/>
      <c r="P889" s="646"/>
      <c r="AG889" s="348"/>
      <c r="AH889" s="348"/>
      <c r="AI889" s="348"/>
      <c r="AJ889" s="348"/>
      <c r="AK889" s="348"/>
      <c r="AL889" s="348"/>
      <c r="AM889" s="348"/>
      <c r="AN889" s="348"/>
      <c r="AO889" s="351"/>
      <c r="AP889" s="351"/>
      <c r="AQ889" s="351"/>
      <c r="AR889" s="351"/>
      <c r="AS889" s="351"/>
      <c r="AT889" s="351"/>
      <c r="AU889" s="351"/>
      <c r="AV889" s="351"/>
      <c r="AW889" s="351"/>
      <c r="AX889" s="351"/>
      <c r="AY889" s="351"/>
      <c r="AZ889" s="351"/>
      <c r="BA889" s="351"/>
      <c r="BB889" s="351"/>
      <c r="BC889" s="351"/>
      <c r="BD889" s="351"/>
      <c r="BE889" s="351"/>
      <c r="BF889" s="351"/>
      <c r="BG889" s="351"/>
      <c r="BH889" s="351"/>
      <c r="BI889" s="351"/>
      <c r="BJ889" s="351"/>
      <c r="BK889" s="351"/>
      <c r="BL889" s="351"/>
      <c r="BM889" s="351"/>
      <c r="BN889" s="351"/>
      <c r="BO889" s="351"/>
      <c r="BP889" s="351"/>
      <c r="BQ889" s="351"/>
      <c r="BR889" s="351"/>
      <c r="BS889" s="351"/>
      <c r="BT889" s="351"/>
      <c r="BU889" s="351"/>
      <c r="BV889" s="351"/>
      <c r="BW889" s="351"/>
      <c r="BX889" s="351"/>
      <c r="BY889" s="351"/>
      <c r="BZ889" s="351"/>
      <c r="CA889" s="351"/>
      <c r="CB889" s="351"/>
      <c r="CC889" s="351"/>
      <c r="CD889" s="351"/>
      <c r="CE889" s="351"/>
      <c r="CF889" s="351"/>
      <c r="CG889" s="351"/>
      <c r="CH889" s="351"/>
      <c r="CI889" s="351"/>
      <c r="CJ889" s="351"/>
      <c r="CK889" s="351"/>
      <c r="CL889" s="351"/>
      <c r="CM889" s="351"/>
      <c r="CN889" s="351"/>
      <c r="CO889" s="351"/>
      <c r="CP889" s="351"/>
      <c r="CQ889" s="351"/>
      <c r="CR889" s="351"/>
      <c r="CS889" s="351"/>
      <c r="CT889" s="351"/>
      <c r="CU889" s="351"/>
      <c r="CV889" s="351"/>
      <c r="CW889" s="351"/>
      <c r="CX889" s="351"/>
      <c r="CY889" s="351"/>
      <c r="CZ889" s="351"/>
      <c r="DA889" s="351"/>
      <c r="DB889" s="351"/>
      <c r="DC889" s="351"/>
      <c r="DD889" s="351"/>
      <c r="DE889" s="351"/>
      <c r="DF889" s="351"/>
      <c r="DG889" s="351"/>
      <c r="DH889" s="351"/>
      <c r="DI889" s="351"/>
      <c r="DJ889" s="351"/>
      <c r="DK889" s="351"/>
      <c r="DL889" s="351"/>
      <c r="DM889" s="351"/>
      <c r="DN889" s="351"/>
      <c r="DO889" s="351"/>
      <c r="DP889" s="351"/>
      <c r="DQ889" s="351"/>
      <c r="DR889" s="351"/>
      <c r="DS889" s="351"/>
      <c r="DT889" s="351"/>
      <c r="DU889" s="351"/>
      <c r="DV889" s="351"/>
      <c r="DW889" s="351"/>
      <c r="DX889" s="351"/>
      <c r="DY889" s="351"/>
      <c r="DZ889" s="351"/>
      <c r="EA889" s="351"/>
      <c r="EB889" s="351"/>
      <c r="EC889" s="351"/>
      <c r="ED889" s="351"/>
      <c r="EE889" s="351"/>
      <c r="EF889" s="351"/>
      <c r="EG889" s="351"/>
      <c r="EH889" s="351"/>
      <c r="EI889" s="351"/>
      <c r="EJ889" s="351"/>
      <c r="EK889" s="351"/>
      <c r="EL889" s="351"/>
      <c r="EM889" s="351"/>
      <c r="EN889" s="351"/>
      <c r="EO889" s="351"/>
      <c r="EP889" s="351"/>
      <c r="EQ889" s="351"/>
      <c r="ER889" s="351"/>
      <c r="ES889" s="351"/>
      <c r="ET889" s="351"/>
      <c r="EU889" s="351"/>
      <c r="EV889" s="351"/>
      <c r="EW889" s="351"/>
      <c r="EX889" s="351"/>
      <c r="EY889" s="351"/>
      <c r="EZ889" s="351"/>
      <c r="FA889" s="351"/>
      <c r="FB889" s="351"/>
      <c r="FC889" s="351"/>
      <c r="FD889" s="351"/>
      <c r="FE889" s="351"/>
      <c r="FF889" s="351"/>
      <c r="FG889" s="351"/>
      <c r="FH889" s="351"/>
      <c r="FI889" s="351"/>
      <c r="FJ889" s="351"/>
      <c r="FK889" s="351"/>
      <c r="FL889" s="351"/>
      <c r="FM889" s="351"/>
      <c r="FN889" s="351"/>
      <c r="FO889" s="351"/>
      <c r="FP889" s="351"/>
      <c r="FQ889" s="351"/>
      <c r="FR889" s="351"/>
      <c r="FS889" s="351"/>
      <c r="FT889" s="351"/>
      <c r="FU889" s="351"/>
      <c r="FV889" s="351"/>
      <c r="FW889" s="351"/>
      <c r="FX889" s="351"/>
      <c r="FY889" s="351"/>
      <c r="FZ889" s="351"/>
      <c r="GA889" s="351"/>
      <c r="GB889" s="351"/>
      <c r="GC889" s="351"/>
      <c r="GD889" s="351"/>
      <c r="GE889" s="351"/>
      <c r="GF889" s="351"/>
      <c r="GG889" s="351"/>
    </row>
    <row r="890" spans="1:189">
      <c r="A890" s="331"/>
      <c r="B890" s="346"/>
      <c r="F890" s="319"/>
      <c r="I890" s="330"/>
      <c r="P890" s="646"/>
      <c r="AG890" s="348"/>
      <c r="AH890" s="348"/>
      <c r="AI890" s="348"/>
      <c r="AJ890" s="348"/>
      <c r="AK890" s="348"/>
      <c r="AL890" s="348"/>
      <c r="AM890" s="348"/>
      <c r="AN890" s="348"/>
      <c r="AO890" s="351"/>
      <c r="AP890" s="351"/>
      <c r="AQ890" s="351"/>
      <c r="AR890" s="351"/>
      <c r="AS890" s="351"/>
      <c r="AT890" s="351"/>
      <c r="AU890" s="351"/>
      <c r="AV890" s="351"/>
      <c r="AW890" s="351"/>
      <c r="AX890" s="351"/>
      <c r="AY890" s="351"/>
      <c r="AZ890" s="351"/>
      <c r="BA890" s="351"/>
      <c r="BB890" s="351"/>
      <c r="BC890" s="351"/>
      <c r="BD890" s="351"/>
      <c r="BE890" s="351"/>
      <c r="BF890" s="351"/>
      <c r="BG890" s="351"/>
      <c r="BH890" s="351"/>
      <c r="BI890" s="351"/>
      <c r="BJ890" s="351"/>
      <c r="BK890" s="351"/>
      <c r="BL890" s="351"/>
      <c r="BM890" s="351"/>
      <c r="BN890" s="351"/>
      <c r="BO890" s="351"/>
      <c r="BP890" s="351"/>
      <c r="BQ890" s="351"/>
      <c r="BR890" s="351"/>
      <c r="BS890" s="351"/>
      <c r="BT890" s="351"/>
      <c r="BU890" s="351"/>
      <c r="BV890" s="351"/>
      <c r="BW890" s="351"/>
      <c r="BX890" s="351"/>
      <c r="BY890" s="351"/>
      <c r="BZ890" s="351"/>
      <c r="CA890" s="351"/>
      <c r="CB890" s="351"/>
      <c r="CC890" s="351"/>
      <c r="CD890" s="351"/>
      <c r="CE890" s="351"/>
      <c r="CF890" s="351"/>
      <c r="CG890" s="351"/>
      <c r="CH890" s="351"/>
      <c r="CI890" s="351"/>
      <c r="CJ890" s="351"/>
      <c r="CK890" s="351"/>
      <c r="CL890" s="351"/>
      <c r="CM890" s="351"/>
      <c r="CN890" s="351"/>
      <c r="CO890" s="351"/>
      <c r="CP890" s="351"/>
      <c r="CQ890" s="351"/>
      <c r="CR890" s="351"/>
      <c r="CS890" s="351"/>
      <c r="CT890" s="351"/>
      <c r="CU890" s="351"/>
      <c r="CV890" s="351"/>
      <c r="CW890" s="351"/>
      <c r="CX890" s="351"/>
      <c r="CY890" s="351"/>
      <c r="CZ890" s="351"/>
      <c r="DA890" s="351"/>
      <c r="DB890" s="351"/>
      <c r="DC890" s="351"/>
      <c r="DD890" s="351"/>
      <c r="DE890" s="351"/>
      <c r="DF890" s="351"/>
      <c r="DG890" s="351"/>
      <c r="DH890" s="351"/>
      <c r="DI890" s="351"/>
      <c r="DJ890" s="351"/>
      <c r="DK890" s="351"/>
      <c r="DL890" s="351"/>
      <c r="DM890" s="351"/>
      <c r="DN890" s="351"/>
      <c r="DO890" s="351"/>
      <c r="DP890" s="351"/>
      <c r="DQ890" s="351"/>
      <c r="DR890" s="351"/>
      <c r="DS890" s="351"/>
      <c r="DT890" s="351"/>
      <c r="DU890" s="351"/>
      <c r="DV890" s="351"/>
      <c r="DW890" s="351"/>
      <c r="DX890" s="351"/>
      <c r="DY890" s="351"/>
      <c r="DZ890" s="351"/>
      <c r="EA890" s="351"/>
      <c r="EB890" s="351"/>
      <c r="EC890" s="351"/>
      <c r="ED890" s="351"/>
      <c r="EE890" s="351"/>
      <c r="EF890" s="351"/>
      <c r="EG890" s="351"/>
      <c r="EH890" s="351"/>
      <c r="EI890" s="351"/>
      <c r="EJ890" s="351"/>
      <c r="EK890" s="351"/>
      <c r="EL890" s="351"/>
      <c r="EM890" s="351"/>
      <c r="EN890" s="351"/>
      <c r="EO890" s="351"/>
      <c r="EP890" s="351"/>
      <c r="EQ890" s="351"/>
      <c r="ER890" s="351"/>
      <c r="ES890" s="351"/>
      <c r="ET890" s="351"/>
      <c r="EU890" s="351"/>
      <c r="EV890" s="351"/>
      <c r="EW890" s="351"/>
      <c r="EX890" s="351"/>
      <c r="EY890" s="351"/>
      <c r="EZ890" s="351"/>
      <c r="FA890" s="351"/>
      <c r="FB890" s="351"/>
      <c r="FC890" s="351"/>
      <c r="FD890" s="351"/>
      <c r="FE890" s="351"/>
      <c r="FF890" s="351"/>
      <c r="FG890" s="351"/>
      <c r="FH890" s="351"/>
      <c r="FI890" s="351"/>
      <c r="FJ890" s="351"/>
      <c r="FK890" s="351"/>
      <c r="FL890" s="351"/>
      <c r="FM890" s="351"/>
      <c r="FN890" s="351"/>
      <c r="FO890" s="351"/>
      <c r="FP890" s="351"/>
      <c r="FQ890" s="351"/>
      <c r="FR890" s="351"/>
      <c r="FS890" s="351"/>
      <c r="FT890" s="351"/>
      <c r="FU890" s="351"/>
      <c r="FV890" s="351"/>
      <c r="FW890" s="351"/>
      <c r="FX890" s="351"/>
      <c r="FY890" s="351"/>
      <c r="FZ890" s="351"/>
      <c r="GA890" s="351"/>
      <c r="GB890" s="351"/>
      <c r="GC890" s="351"/>
      <c r="GD890" s="351"/>
      <c r="GE890" s="351"/>
      <c r="GF890" s="351"/>
      <c r="GG890" s="351"/>
    </row>
    <row r="891" spans="1:189">
      <c r="A891" s="331"/>
      <c r="B891" s="346"/>
      <c r="F891" s="319"/>
      <c r="I891" s="330"/>
      <c r="P891" s="646"/>
      <c r="AG891" s="348"/>
      <c r="AH891" s="348"/>
      <c r="AI891" s="348"/>
      <c r="AJ891" s="348"/>
      <c r="AK891" s="348"/>
      <c r="AL891" s="348"/>
      <c r="AM891" s="348"/>
      <c r="AN891" s="348"/>
      <c r="AO891" s="351"/>
      <c r="AP891" s="351"/>
      <c r="AQ891" s="351"/>
      <c r="AR891" s="351"/>
      <c r="AS891" s="351"/>
      <c r="AT891" s="351"/>
      <c r="AU891" s="351"/>
      <c r="AV891" s="351"/>
      <c r="AW891" s="351"/>
      <c r="AX891" s="351"/>
      <c r="AY891" s="351"/>
      <c r="AZ891" s="351"/>
      <c r="BA891" s="351"/>
      <c r="BB891" s="351"/>
      <c r="BC891" s="351"/>
      <c r="BD891" s="351"/>
      <c r="BE891" s="351"/>
      <c r="BF891" s="351"/>
      <c r="BG891" s="351"/>
      <c r="BH891" s="351"/>
      <c r="BI891" s="351"/>
      <c r="BJ891" s="351"/>
      <c r="BK891" s="351"/>
      <c r="BL891" s="351"/>
      <c r="BM891" s="351"/>
      <c r="BN891" s="351"/>
      <c r="BO891" s="351"/>
      <c r="BP891" s="351"/>
      <c r="BQ891" s="351"/>
      <c r="BR891" s="351"/>
      <c r="BS891" s="351"/>
      <c r="BT891" s="351"/>
      <c r="BU891" s="351"/>
      <c r="BV891" s="351"/>
      <c r="BW891" s="351"/>
      <c r="BX891" s="351"/>
      <c r="BY891" s="351"/>
      <c r="BZ891" s="351"/>
      <c r="CA891" s="351"/>
      <c r="CB891" s="351"/>
      <c r="CC891" s="351"/>
      <c r="CD891" s="351"/>
      <c r="CE891" s="351"/>
      <c r="CF891" s="351"/>
      <c r="CG891" s="351"/>
      <c r="CH891" s="351"/>
      <c r="CI891" s="351"/>
      <c r="CJ891" s="351"/>
      <c r="CK891" s="351"/>
      <c r="CL891" s="351"/>
      <c r="CM891" s="351"/>
      <c r="CN891" s="351"/>
      <c r="CO891" s="351"/>
      <c r="CP891" s="351"/>
      <c r="CQ891" s="351"/>
      <c r="CR891" s="351"/>
      <c r="CS891" s="351"/>
      <c r="CT891" s="351"/>
      <c r="CU891" s="351"/>
      <c r="CV891" s="351"/>
      <c r="CW891" s="351"/>
      <c r="CX891" s="351"/>
      <c r="CY891" s="351"/>
      <c r="CZ891" s="351"/>
      <c r="DA891" s="351"/>
      <c r="DB891" s="351"/>
      <c r="DC891" s="351"/>
      <c r="DD891" s="351"/>
      <c r="DE891" s="351"/>
      <c r="DF891" s="351"/>
      <c r="DG891" s="351"/>
      <c r="DH891" s="351"/>
      <c r="DI891" s="351"/>
      <c r="DJ891" s="351"/>
      <c r="DK891" s="351"/>
      <c r="DL891" s="351"/>
      <c r="DM891" s="351"/>
      <c r="DN891" s="351"/>
      <c r="DO891" s="351"/>
      <c r="DP891" s="351"/>
      <c r="DQ891" s="351"/>
      <c r="DR891" s="351"/>
      <c r="DS891" s="351"/>
      <c r="DT891" s="351"/>
      <c r="DU891" s="351"/>
      <c r="DV891" s="351"/>
      <c r="DW891" s="351"/>
      <c r="DX891" s="351"/>
      <c r="DY891" s="351"/>
      <c r="DZ891" s="351"/>
      <c r="EA891" s="351"/>
      <c r="EB891" s="351"/>
      <c r="EC891" s="351"/>
      <c r="ED891" s="351"/>
      <c r="EE891" s="351"/>
      <c r="EF891" s="351"/>
      <c r="EG891" s="351"/>
      <c r="EH891" s="351"/>
      <c r="EI891" s="351"/>
      <c r="EJ891" s="351"/>
      <c r="EK891" s="351"/>
      <c r="EL891" s="351"/>
      <c r="EM891" s="351"/>
      <c r="EN891" s="351"/>
      <c r="EO891" s="351"/>
      <c r="EP891" s="351"/>
      <c r="EQ891" s="351"/>
      <c r="ER891" s="351"/>
      <c r="ES891" s="351"/>
      <c r="ET891" s="351"/>
      <c r="EU891" s="351"/>
      <c r="EV891" s="351"/>
      <c r="EW891" s="351"/>
      <c r="EX891" s="351"/>
      <c r="EY891" s="351"/>
      <c r="EZ891" s="351"/>
      <c r="FA891" s="351"/>
      <c r="FB891" s="351"/>
      <c r="FC891" s="351"/>
      <c r="FD891" s="351"/>
      <c r="FE891" s="351"/>
      <c r="FF891" s="351"/>
      <c r="FG891" s="351"/>
      <c r="FH891" s="351"/>
      <c r="FI891" s="351"/>
      <c r="FJ891" s="351"/>
      <c r="FK891" s="351"/>
      <c r="FL891" s="351"/>
      <c r="FM891" s="351"/>
      <c r="FN891" s="351"/>
      <c r="FO891" s="351"/>
      <c r="FP891" s="351"/>
      <c r="FQ891" s="351"/>
      <c r="FR891" s="351"/>
      <c r="FS891" s="351"/>
      <c r="FT891" s="351"/>
      <c r="FU891" s="351"/>
      <c r="FV891" s="351"/>
      <c r="FW891" s="351"/>
      <c r="FX891" s="351"/>
      <c r="FY891" s="351"/>
      <c r="FZ891" s="351"/>
      <c r="GA891" s="351"/>
      <c r="GB891" s="351"/>
      <c r="GC891" s="351"/>
      <c r="GD891" s="351"/>
      <c r="GE891" s="351"/>
      <c r="GF891" s="351"/>
      <c r="GG891" s="351"/>
    </row>
    <row r="892" spans="1:189">
      <c r="A892" s="331"/>
      <c r="B892" s="346"/>
      <c r="C892" s="346"/>
      <c r="D892" s="316"/>
      <c r="F892" s="319"/>
      <c r="I892" s="330"/>
      <c r="AG892" s="348"/>
      <c r="AH892" s="348"/>
      <c r="AI892" s="348"/>
      <c r="AJ892" s="348"/>
      <c r="AK892" s="348"/>
      <c r="AL892" s="348"/>
      <c r="AM892" s="348"/>
      <c r="AN892" s="348"/>
      <c r="AO892" s="351"/>
      <c r="AP892" s="351"/>
      <c r="AQ892" s="351"/>
      <c r="AR892" s="351"/>
      <c r="AS892" s="351"/>
      <c r="AT892" s="351"/>
      <c r="AU892" s="351"/>
      <c r="AV892" s="351"/>
      <c r="AW892" s="351"/>
      <c r="AX892" s="351"/>
      <c r="AY892" s="351"/>
      <c r="AZ892" s="351"/>
      <c r="BA892" s="351"/>
      <c r="BB892" s="351"/>
      <c r="BC892" s="351"/>
      <c r="BD892" s="351"/>
      <c r="BE892" s="351"/>
      <c r="BF892" s="351"/>
      <c r="BG892" s="351"/>
      <c r="BH892" s="351"/>
      <c r="BI892" s="351"/>
      <c r="BJ892" s="351"/>
      <c r="BK892" s="351"/>
      <c r="BL892" s="351"/>
      <c r="BM892" s="351"/>
      <c r="BN892" s="351"/>
      <c r="BO892" s="351"/>
      <c r="BP892" s="351"/>
      <c r="BQ892" s="351"/>
      <c r="BR892" s="351"/>
      <c r="BS892" s="351"/>
      <c r="BT892" s="351"/>
      <c r="BU892" s="351"/>
      <c r="BV892" s="351"/>
      <c r="BW892" s="351"/>
      <c r="BX892" s="351"/>
      <c r="BY892" s="351"/>
      <c r="BZ892" s="351"/>
      <c r="CA892" s="351"/>
      <c r="CB892" s="351"/>
      <c r="CC892" s="351"/>
      <c r="CD892" s="351"/>
      <c r="CE892" s="351"/>
      <c r="CF892" s="351"/>
      <c r="CG892" s="351"/>
      <c r="CH892" s="351"/>
      <c r="CI892" s="351"/>
      <c r="CJ892" s="351"/>
      <c r="CK892" s="351"/>
      <c r="CL892" s="351"/>
      <c r="CM892" s="351"/>
      <c r="CN892" s="351"/>
      <c r="CO892" s="351"/>
      <c r="CP892" s="351"/>
      <c r="CQ892" s="351"/>
      <c r="CR892" s="351"/>
      <c r="CS892" s="351"/>
      <c r="CT892" s="351"/>
      <c r="CU892" s="351"/>
      <c r="CV892" s="351"/>
      <c r="CW892" s="351"/>
      <c r="CX892" s="351"/>
      <c r="CY892" s="351"/>
      <c r="CZ892" s="351"/>
      <c r="DA892" s="351"/>
      <c r="DB892" s="351"/>
      <c r="DC892" s="351"/>
      <c r="DD892" s="351"/>
      <c r="DE892" s="351"/>
      <c r="DF892" s="351"/>
      <c r="DG892" s="351"/>
      <c r="DH892" s="351"/>
      <c r="DI892" s="351"/>
      <c r="DJ892" s="351"/>
      <c r="DK892" s="351"/>
      <c r="DL892" s="351"/>
      <c r="DM892" s="351"/>
      <c r="DN892" s="351"/>
      <c r="DO892" s="351"/>
      <c r="DP892" s="351"/>
      <c r="DQ892" s="351"/>
      <c r="DR892" s="351"/>
      <c r="DS892" s="351"/>
      <c r="DT892" s="351"/>
      <c r="DU892" s="351"/>
      <c r="DV892" s="351"/>
      <c r="DW892" s="351"/>
      <c r="DX892" s="351"/>
      <c r="DY892" s="351"/>
      <c r="DZ892" s="351"/>
      <c r="EA892" s="351"/>
      <c r="EB892" s="351"/>
      <c r="EC892" s="351"/>
      <c r="ED892" s="351"/>
      <c r="EE892" s="351"/>
      <c r="EF892" s="351"/>
      <c r="EG892" s="351"/>
      <c r="EH892" s="351"/>
      <c r="EI892" s="351"/>
      <c r="EJ892" s="351"/>
      <c r="EK892" s="351"/>
      <c r="EL892" s="351"/>
      <c r="EM892" s="351"/>
      <c r="EN892" s="351"/>
      <c r="EO892" s="351"/>
      <c r="EP892" s="351"/>
      <c r="EQ892" s="351"/>
      <c r="ER892" s="351"/>
      <c r="ES892" s="351"/>
      <c r="ET892" s="351"/>
      <c r="EU892" s="351"/>
      <c r="EV892" s="351"/>
      <c r="EW892" s="351"/>
      <c r="EX892" s="351"/>
      <c r="EY892" s="351"/>
      <c r="EZ892" s="351"/>
      <c r="FA892" s="351"/>
      <c r="FB892" s="351"/>
      <c r="FC892" s="351"/>
      <c r="FD892" s="351"/>
      <c r="FE892" s="351"/>
      <c r="FF892" s="351"/>
      <c r="FG892" s="351"/>
      <c r="FH892" s="351"/>
      <c r="FI892" s="351"/>
      <c r="FJ892" s="351"/>
      <c r="FK892" s="351"/>
      <c r="FL892" s="351"/>
      <c r="FM892" s="351"/>
      <c r="FN892" s="351"/>
      <c r="FO892" s="351"/>
      <c r="FP892" s="351"/>
      <c r="FQ892" s="351"/>
      <c r="FR892" s="351"/>
      <c r="FS892" s="351"/>
      <c r="FT892" s="351"/>
      <c r="FU892" s="351"/>
      <c r="FV892" s="351"/>
      <c r="FW892" s="351"/>
      <c r="FX892" s="351"/>
      <c r="FY892" s="351"/>
      <c r="FZ892" s="351"/>
      <c r="GA892" s="351"/>
      <c r="GB892" s="351"/>
      <c r="GC892" s="351"/>
      <c r="GD892" s="351"/>
      <c r="GE892" s="351"/>
      <c r="GF892" s="351"/>
      <c r="GG892" s="351"/>
    </row>
    <row r="893" spans="1:189">
      <c r="A893" s="331"/>
      <c r="B893" s="346"/>
      <c r="C893" s="346"/>
      <c r="D893" s="316"/>
      <c r="F893" s="319"/>
      <c r="I893" s="330"/>
      <c r="AG893" s="348"/>
      <c r="AH893" s="348"/>
      <c r="AI893" s="348"/>
      <c r="AJ893" s="348"/>
      <c r="AK893" s="348"/>
      <c r="AL893" s="348"/>
      <c r="AM893" s="348"/>
      <c r="AN893" s="348"/>
      <c r="AO893" s="351"/>
      <c r="AP893" s="351"/>
      <c r="AQ893" s="351"/>
      <c r="AR893" s="351"/>
      <c r="AS893" s="351"/>
      <c r="AT893" s="351"/>
      <c r="AU893" s="351"/>
      <c r="AV893" s="351"/>
      <c r="AW893" s="351"/>
      <c r="AX893" s="351"/>
      <c r="AY893" s="351"/>
      <c r="AZ893" s="351"/>
      <c r="BA893" s="351"/>
      <c r="BB893" s="351"/>
      <c r="BC893" s="351"/>
      <c r="BD893" s="351"/>
      <c r="BE893" s="351"/>
      <c r="BF893" s="351"/>
      <c r="BG893" s="351"/>
      <c r="BH893" s="351"/>
      <c r="BI893" s="351"/>
      <c r="BJ893" s="351"/>
      <c r="BK893" s="351"/>
      <c r="BL893" s="351"/>
      <c r="BM893" s="351"/>
      <c r="BN893" s="351"/>
      <c r="BO893" s="351"/>
      <c r="BP893" s="351"/>
      <c r="BQ893" s="351"/>
      <c r="BR893" s="351"/>
      <c r="BS893" s="351"/>
      <c r="BT893" s="351"/>
      <c r="BU893" s="351"/>
      <c r="BV893" s="351"/>
      <c r="BW893" s="351"/>
      <c r="BX893" s="351"/>
      <c r="BY893" s="351"/>
      <c r="BZ893" s="351"/>
      <c r="CA893" s="351"/>
      <c r="CB893" s="351"/>
      <c r="CC893" s="351"/>
      <c r="CD893" s="351"/>
      <c r="CE893" s="351"/>
      <c r="CF893" s="351"/>
      <c r="CG893" s="351"/>
      <c r="CH893" s="351"/>
      <c r="CI893" s="351"/>
      <c r="CJ893" s="351"/>
      <c r="CK893" s="351"/>
      <c r="CL893" s="351"/>
      <c r="CM893" s="351"/>
      <c r="CN893" s="351"/>
      <c r="CO893" s="351"/>
      <c r="CP893" s="351"/>
      <c r="CQ893" s="351"/>
      <c r="CR893" s="351"/>
      <c r="CS893" s="351"/>
      <c r="CT893" s="351"/>
      <c r="CU893" s="351"/>
      <c r="CV893" s="351"/>
      <c r="CW893" s="351"/>
      <c r="CX893" s="351"/>
      <c r="CY893" s="351"/>
      <c r="CZ893" s="351"/>
      <c r="DA893" s="351"/>
      <c r="DB893" s="351"/>
      <c r="DC893" s="351"/>
      <c r="DD893" s="351"/>
      <c r="DE893" s="351"/>
      <c r="DF893" s="351"/>
      <c r="DG893" s="351"/>
      <c r="DH893" s="351"/>
      <c r="DI893" s="351"/>
      <c r="DJ893" s="351"/>
      <c r="DK893" s="351"/>
      <c r="DL893" s="351"/>
      <c r="DM893" s="351"/>
      <c r="DN893" s="351"/>
      <c r="DO893" s="351"/>
      <c r="DP893" s="351"/>
      <c r="DQ893" s="351"/>
      <c r="DR893" s="351"/>
      <c r="DS893" s="351"/>
      <c r="DT893" s="351"/>
      <c r="DU893" s="351"/>
      <c r="DV893" s="351"/>
      <c r="DW893" s="351"/>
      <c r="DX893" s="351"/>
      <c r="DY893" s="351"/>
      <c r="DZ893" s="351"/>
      <c r="EA893" s="351"/>
      <c r="EB893" s="351"/>
      <c r="EC893" s="351"/>
      <c r="ED893" s="351"/>
      <c r="EE893" s="351"/>
      <c r="EF893" s="351"/>
      <c r="EG893" s="351"/>
      <c r="EH893" s="351"/>
      <c r="EI893" s="351"/>
      <c r="EJ893" s="351"/>
      <c r="EK893" s="351"/>
      <c r="EL893" s="351"/>
      <c r="EM893" s="351"/>
      <c r="EN893" s="351"/>
      <c r="EO893" s="351"/>
      <c r="EP893" s="351"/>
      <c r="EQ893" s="351"/>
      <c r="ER893" s="351"/>
      <c r="ES893" s="351"/>
      <c r="ET893" s="351"/>
      <c r="EU893" s="351"/>
      <c r="EV893" s="351"/>
      <c r="EW893" s="351"/>
      <c r="EX893" s="351"/>
      <c r="EY893" s="351"/>
      <c r="EZ893" s="351"/>
      <c r="FA893" s="351"/>
      <c r="FB893" s="351"/>
      <c r="FC893" s="351"/>
      <c r="FD893" s="351"/>
      <c r="FE893" s="351"/>
      <c r="FF893" s="351"/>
      <c r="FG893" s="351"/>
      <c r="FH893" s="351"/>
      <c r="FI893" s="351"/>
      <c r="FJ893" s="351"/>
      <c r="FK893" s="351"/>
      <c r="FL893" s="351"/>
      <c r="FM893" s="351"/>
      <c r="FN893" s="351"/>
      <c r="FO893" s="351"/>
      <c r="FP893" s="351"/>
      <c r="FQ893" s="351"/>
      <c r="FR893" s="351"/>
      <c r="FS893" s="351"/>
      <c r="FT893" s="351"/>
      <c r="FU893" s="351"/>
      <c r="FV893" s="351"/>
      <c r="FW893" s="351"/>
      <c r="FX893" s="351"/>
      <c r="FY893" s="351"/>
      <c r="FZ893" s="351"/>
      <c r="GA893" s="351"/>
      <c r="GB893" s="351"/>
      <c r="GC893" s="351"/>
      <c r="GD893" s="351"/>
      <c r="GE893" s="351"/>
      <c r="GF893" s="351"/>
      <c r="GG893" s="351"/>
    </row>
    <row r="894" spans="1:189">
      <c r="A894" s="331"/>
      <c r="B894" s="346"/>
      <c r="C894" s="346"/>
      <c r="D894" s="316"/>
      <c r="F894" s="319"/>
      <c r="I894" s="330"/>
      <c r="AG894" s="348"/>
      <c r="AH894" s="348"/>
      <c r="AI894" s="348"/>
      <c r="AJ894" s="348"/>
      <c r="AK894" s="348"/>
      <c r="AL894" s="348"/>
      <c r="AM894" s="348"/>
      <c r="AN894" s="348"/>
      <c r="AO894" s="351"/>
      <c r="AP894" s="351"/>
      <c r="AQ894" s="351"/>
      <c r="AR894" s="351"/>
      <c r="AS894" s="351"/>
      <c r="AT894" s="351"/>
      <c r="AU894" s="351"/>
      <c r="AV894" s="351"/>
      <c r="AW894" s="351"/>
      <c r="AX894" s="351"/>
      <c r="AY894" s="351"/>
      <c r="AZ894" s="351"/>
      <c r="BA894" s="351"/>
      <c r="BB894" s="351"/>
      <c r="BC894" s="351"/>
      <c r="BD894" s="351"/>
      <c r="BE894" s="351"/>
      <c r="BF894" s="351"/>
      <c r="BG894" s="351"/>
      <c r="BH894" s="351"/>
      <c r="BI894" s="351"/>
      <c r="BJ894" s="351"/>
      <c r="BK894" s="351"/>
      <c r="BL894" s="351"/>
      <c r="BM894" s="351"/>
      <c r="BN894" s="351"/>
      <c r="BO894" s="351"/>
      <c r="BP894" s="351"/>
      <c r="BQ894" s="351"/>
      <c r="BR894" s="351"/>
      <c r="BS894" s="351"/>
      <c r="BT894" s="351"/>
      <c r="BU894" s="351"/>
      <c r="BV894" s="351"/>
      <c r="BW894" s="351"/>
      <c r="BX894" s="351"/>
      <c r="BY894" s="351"/>
      <c r="BZ894" s="351"/>
      <c r="CA894" s="351"/>
      <c r="CB894" s="351"/>
      <c r="CC894" s="351"/>
      <c r="CD894" s="351"/>
      <c r="CE894" s="351"/>
      <c r="CF894" s="351"/>
      <c r="CG894" s="351"/>
      <c r="CH894" s="351"/>
      <c r="CI894" s="351"/>
      <c r="CJ894" s="351"/>
      <c r="CK894" s="351"/>
      <c r="CL894" s="351"/>
      <c r="CM894" s="351"/>
      <c r="CN894" s="351"/>
      <c r="CO894" s="351"/>
      <c r="CP894" s="351"/>
      <c r="CQ894" s="351"/>
      <c r="CR894" s="351"/>
      <c r="CS894" s="351"/>
      <c r="CT894" s="351"/>
      <c r="CU894" s="351"/>
      <c r="CV894" s="351"/>
      <c r="CW894" s="351"/>
      <c r="CX894" s="351"/>
      <c r="CY894" s="351"/>
      <c r="CZ894" s="351"/>
      <c r="DA894" s="351"/>
      <c r="DB894" s="351"/>
      <c r="DC894" s="351"/>
      <c r="DD894" s="351"/>
      <c r="DE894" s="351"/>
      <c r="DF894" s="351"/>
      <c r="DG894" s="351"/>
      <c r="DH894" s="351"/>
      <c r="DI894" s="351"/>
      <c r="DJ894" s="351"/>
      <c r="DK894" s="351"/>
      <c r="DL894" s="351"/>
      <c r="DM894" s="351"/>
      <c r="DN894" s="351"/>
      <c r="DO894" s="351"/>
      <c r="DP894" s="351"/>
      <c r="DQ894" s="351"/>
      <c r="DR894" s="351"/>
      <c r="DS894" s="351"/>
      <c r="DT894" s="351"/>
      <c r="DU894" s="351"/>
      <c r="DV894" s="351"/>
      <c r="DW894" s="351"/>
      <c r="DX894" s="351"/>
      <c r="DY894" s="351"/>
      <c r="DZ894" s="351"/>
      <c r="EA894" s="351"/>
      <c r="EB894" s="351"/>
      <c r="EC894" s="351"/>
      <c r="ED894" s="351"/>
      <c r="EE894" s="351"/>
      <c r="EF894" s="351"/>
      <c r="EG894" s="351"/>
      <c r="EH894" s="351"/>
      <c r="EI894" s="351"/>
      <c r="EJ894" s="351"/>
      <c r="EK894" s="351"/>
      <c r="EL894" s="351"/>
      <c r="EM894" s="351"/>
      <c r="EN894" s="351"/>
      <c r="EO894" s="351"/>
      <c r="EP894" s="351"/>
      <c r="EQ894" s="351"/>
      <c r="ER894" s="351"/>
      <c r="ES894" s="351"/>
      <c r="ET894" s="351"/>
      <c r="EU894" s="351"/>
      <c r="EV894" s="351"/>
      <c r="EW894" s="351"/>
      <c r="EX894" s="351"/>
      <c r="EY894" s="351"/>
      <c r="EZ894" s="351"/>
      <c r="FA894" s="351"/>
      <c r="FB894" s="351"/>
      <c r="FC894" s="351"/>
      <c r="FD894" s="351"/>
      <c r="FE894" s="351"/>
      <c r="FF894" s="351"/>
      <c r="FG894" s="351"/>
      <c r="FH894" s="351"/>
      <c r="FI894" s="351"/>
      <c r="FJ894" s="351"/>
      <c r="FK894" s="351"/>
      <c r="FL894" s="351"/>
      <c r="FM894" s="351"/>
      <c r="FN894" s="351"/>
      <c r="FO894" s="351"/>
      <c r="FP894" s="351"/>
      <c r="FQ894" s="351"/>
      <c r="FR894" s="351"/>
      <c r="FS894" s="351"/>
      <c r="FT894" s="351"/>
      <c r="FU894" s="351"/>
      <c r="FV894" s="351"/>
      <c r="FW894" s="351"/>
      <c r="FX894" s="351"/>
      <c r="FY894" s="351"/>
      <c r="FZ894" s="351"/>
      <c r="GA894" s="351"/>
      <c r="GB894" s="351"/>
      <c r="GC894" s="351"/>
      <c r="GD894" s="351"/>
      <c r="GE894" s="351"/>
      <c r="GF894" s="351"/>
      <c r="GG894" s="351"/>
    </row>
    <row r="895" spans="1:189">
      <c r="A895" s="331"/>
      <c r="B895" s="346"/>
      <c r="C895" s="346"/>
      <c r="D895" s="316"/>
      <c r="F895" s="319"/>
      <c r="I895" s="330"/>
      <c r="AG895" s="348"/>
      <c r="AH895" s="348"/>
      <c r="AI895" s="348"/>
      <c r="AJ895" s="348"/>
      <c r="AK895" s="348"/>
      <c r="AL895" s="348"/>
      <c r="AM895" s="348"/>
      <c r="AN895" s="348"/>
      <c r="AO895" s="351"/>
      <c r="AP895" s="351"/>
      <c r="AQ895" s="351"/>
      <c r="AR895" s="351"/>
      <c r="AS895" s="351"/>
      <c r="AT895" s="351"/>
      <c r="AU895" s="351"/>
      <c r="AV895" s="351"/>
      <c r="AW895" s="351"/>
      <c r="AX895" s="351"/>
      <c r="AY895" s="351"/>
      <c r="AZ895" s="351"/>
      <c r="BA895" s="351"/>
      <c r="BB895" s="351"/>
      <c r="BC895" s="351"/>
      <c r="BD895" s="351"/>
      <c r="BE895" s="351"/>
      <c r="BF895" s="351"/>
      <c r="BG895" s="351"/>
      <c r="BH895" s="351"/>
      <c r="BI895" s="351"/>
      <c r="BJ895" s="351"/>
      <c r="BK895" s="351"/>
      <c r="BL895" s="351"/>
      <c r="BM895" s="351"/>
      <c r="BN895" s="351"/>
      <c r="BO895" s="351"/>
      <c r="BP895" s="351"/>
      <c r="BQ895" s="351"/>
      <c r="BR895" s="351"/>
      <c r="BS895" s="351"/>
      <c r="BT895" s="351"/>
      <c r="BU895" s="351"/>
      <c r="BV895" s="351"/>
      <c r="BW895" s="351"/>
      <c r="BX895" s="351"/>
      <c r="BY895" s="351"/>
      <c r="BZ895" s="351"/>
      <c r="CA895" s="351"/>
      <c r="CB895" s="351"/>
      <c r="CC895" s="351"/>
      <c r="CD895" s="351"/>
      <c r="CE895" s="351"/>
      <c r="CF895" s="351"/>
      <c r="CG895" s="351"/>
      <c r="CH895" s="351"/>
      <c r="CI895" s="351"/>
      <c r="CJ895" s="351"/>
      <c r="CK895" s="351"/>
      <c r="CL895" s="351"/>
      <c r="CM895" s="351"/>
      <c r="CN895" s="351"/>
      <c r="CO895" s="351"/>
      <c r="CP895" s="351"/>
      <c r="CQ895" s="351"/>
      <c r="CR895" s="351"/>
      <c r="CS895" s="351"/>
      <c r="CT895" s="351"/>
      <c r="CU895" s="351"/>
      <c r="CV895" s="351"/>
      <c r="CW895" s="351"/>
      <c r="CX895" s="351"/>
      <c r="CY895" s="351"/>
      <c r="CZ895" s="351"/>
      <c r="DA895" s="351"/>
      <c r="DB895" s="351"/>
      <c r="DC895" s="351"/>
      <c r="DD895" s="351"/>
      <c r="DE895" s="351"/>
      <c r="DF895" s="351"/>
      <c r="DG895" s="351"/>
      <c r="DH895" s="351"/>
      <c r="DI895" s="351"/>
      <c r="DJ895" s="351"/>
      <c r="DK895" s="351"/>
      <c r="DL895" s="351"/>
      <c r="DM895" s="351"/>
      <c r="DN895" s="351"/>
      <c r="DO895" s="351"/>
      <c r="DP895" s="351"/>
      <c r="DQ895" s="351"/>
      <c r="DR895" s="351"/>
      <c r="DS895" s="351"/>
      <c r="DT895" s="351"/>
      <c r="DU895" s="351"/>
      <c r="DV895" s="351"/>
      <c r="DW895" s="351"/>
      <c r="DX895" s="351"/>
      <c r="DY895" s="351"/>
      <c r="DZ895" s="351"/>
      <c r="EA895" s="351"/>
      <c r="EB895" s="351"/>
      <c r="EC895" s="351"/>
      <c r="ED895" s="351"/>
      <c r="EE895" s="351"/>
      <c r="EF895" s="351"/>
      <c r="EG895" s="351"/>
      <c r="EH895" s="351"/>
      <c r="EI895" s="351"/>
      <c r="EJ895" s="351"/>
      <c r="EK895" s="351"/>
      <c r="EL895" s="351"/>
      <c r="EM895" s="351"/>
      <c r="EN895" s="351"/>
      <c r="EO895" s="351"/>
      <c r="EP895" s="351"/>
      <c r="EQ895" s="351"/>
      <c r="ER895" s="351"/>
      <c r="ES895" s="351"/>
      <c r="ET895" s="351"/>
      <c r="EU895" s="351"/>
      <c r="EV895" s="351"/>
      <c r="EW895" s="351"/>
      <c r="EX895" s="351"/>
      <c r="EY895" s="351"/>
      <c r="EZ895" s="351"/>
      <c r="FA895" s="351"/>
      <c r="FB895" s="351"/>
      <c r="FC895" s="351"/>
      <c r="FD895" s="351"/>
      <c r="FE895" s="351"/>
      <c r="FF895" s="351"/>
      <c r="FG895" s="351"/>
      <c r="FH895" s="351"/>
      <c r="FI895" s="351"/>
      <c r="FJ895" s="351"/>
      <c r="FK895" s="351"/>
      <c r="FL895" s="351"/>
      <c r="FM895" s="351"/>
      <c r="FN895" s="351"/>
      <c r="FO895" s="351"/>
      <c r="FP895" s="351"/>
      <c r="FQ895" s="351"/>
      <c r="FR895" s="351"/>
      <c r="FS895" s="351"/>
      <c r="FT895" s="351"/>
      <c r="FU895" s="351"/>
      <c r="FV895" s="351"/>
      <c r="FW895" s="351"/>
      <c r="FX895" s="351"/>
      <c r="FY895" s="351"/>
      <c r="FZ895" s="351"/>
      <c r="GA895" s="351"/>
      <c r="GB895" s="351"/>
      <c r="GC895" s="351"/>
      <c r="GD895" s="351"/>
      <c r="GE895" s="351"/>
      <c r="GF895" s="351"/>
      <c r="GG895" s="351"/>
    </row>
    <row r="896" spans="1:189">
      <c r="A896" s="331"/>
      <c r="B896" s="346"/>
      <c r="C896" s="346"/>
      <c r="D896" s="316"/>
      <c r="F896" s="319"/>
      <c r="I896" s="330"/>
      <c r="AG896" s="348"/>
      <c r="AH896" s="348"/>
      <c r="AI896" s="348"/>
      <c r="AJ896" s="348"/>
      <c r="AK896" s="348"/>
      <c r="AL896" s="348"/>
      <c r="AM896" s="348"/>
      <c r="AN896" s="348"/>
      <c r="AO896" s="351"/>
      <c r="AP896" s="351"/>
      <c r="AQ896" s="351"/>
      <c r="AR896" s="351"/>
      <c r="AS896" s="351"/>
      <c r="AT896" s="351"/>
      <c r="AU896" s="351"/>
      <c r="AV896" s="351"/>
      <c r="AW896" s="351"/>
      <c r="AX896" s="351"/>
      <c r="AY896" s="351"/>
      <c r="AZ896" s="351"/>
      <c r="BA896" s="351"/>
      <c r="BB896" s="351"/>
      <c r="BC896" s="351"/>
      <c r="BD896" s="351"/>
      <c r="BE896" s="351"/>
      <c r="BF896" s="351"/>
      <c r="BG896" s="351"/>
      <c r="BH896" s="351"/>
      <c r="BI896" s="351"/>
      <c r="BJ896" s="351"/>
      <c r="BK896" s="351"/>
      <c r="BL896" s="351"/>
      <c r="BM896" s="351"/>
      <c r="BN896" s="351"/>
      <c r="BO896" s="351"/>
      <c r="BP896" s="351"/>
      <c r="BQ896" s="351"/>
      <c r="BR896" s="351"/>
      <c r="BS896" s="351"/>
      <c r="BT896" s="351"/>
      <c r="BU896" s="351"/>
      <c r="BV896" s="351"/>
      <c r="BW896" s="351"/>
      <c r="BX896" s="351"/>
      <c r="BY896" s="351"/>
      <c r="BZ896" s="351"/>
      <c r="CA896" s="351"/>
      <c r="CB896" s="351"/>
      <c r="CC896" s="351"/>
      <c r="CD896" s="351"/>
      <c r="CE896" s="351"/>
      <c r="CF896" s="351"/>
      <c r="CG896" s="351"/>
      <c r="CH896" s="351"/>
      <c r="CI896" s="351"/>
      <c r="CJ896" s="351"/>
      <c r="CK896" s="351"/>
      <c r="CL896" s="351"/>
      <c r="CM896" s="351"/>
      <c r="CN896" s="351"/>
      <c r="CO896" s="351"/>
      <c r="CP896" s="351"/>
      <c r="CQ896" s="351"/>
      <c r="CR896" s="351"/>
      <c r="CS896" s="351"/>
      <c r="CT896" s="351"/>
      <c r="CU896" s="351"/>
      <c r="CV896" s="351"/>
      <c r="CW896" s="351"/>
      <c r="CX896" s="351"/>
      <c r="CY896" s="351"/>
      <c r="CZ896" s="351"/>
      <c r="DA896" s="351"/>
      <c r="DB896" s="351"/>
      <c r="DC896" s="351"/>
      <c r="DD896" s="351"/>
      <c r="DE896" s="351"/>
      <c r="DF896" s="351"/>
      <c r="DG896" s="351"/>
      <c r="DH896" s="351"/>
      <c r="DI896" s="351"/>
      <c r="DJ896" s="351"/>
      <c r="DK896" s="351"/>
      <c r="DL896" s="351"/>
      <c r="DM896" s="351"/>
      <c r="DN896" s="351"/>
      <c r="DO896" s="351"/>
      <c r="DP896" s="351"/>
      <c r="DQ896" s="351"/>
      <c r="DR896" s="351"/>
      <c r="DS896" s="351"/>
      <c r="DT896" s="351"/>
      <c r="DU896" s="351"/>
      <c r="DV896" s="351"/>
      <c r="DW896" s="351"/>
      <c r="DX896" s="351"/>
      <c r="DY896" s="351"/>
      <c r="DZ896" s="351"/>
      <c r="EA896" s="351"/>
      <c r="EB896" s="351"/>
      <c r="EC896" s="351"/>
      <c r="ED896" s="351"/>
      <c r="EE896" s="351"/>
      <c r="EF896" s="351"/>
      <c r="EG896" s="351"/>
      <c r="EH896" s="351"/>
      <c r="EI896" s="351"/>
      <c r="EJ896" s="351"/>
      <c r="EK896" s="351"/>
      <c r="EL896" s="351"/>
      <c r="EM896" s="351"/>
      <c r="EN896" s="351"/>
      <c r="EO896" s="351"/>
      <c r="EP896" s="351"/>
      <c r="EQ896" s="351"/>
      <c r="ER896" s="351"/>
      <c r="ES896" s="351"/>
      <c r="ET896" s="351"/>
      <c r="EU896" s="351"/>
      <c r="EV896" s="351"/>
      <c r="EW896" s="351"/>
      <c r="EX896" s="351"/>
      <c r="EY896" s="351"/>
      <c r="EZ896" s="351"/>
      <c r="FA896" s="351"/>
      <c r="FB896" s="351"/>
      <c r="FC896" s="351"/>
      <c r="FD896" s="351"/>
      <c r="FE896" s="351"/>
      <c r="FF896" s="351"/>
      <c r="FG896" s="351"/>
      <c r="FH896" s="351"/>
      <c r="FI896" s="351"/>
      <c r="FJ896" s="351"/>
      <c r="FK896" s="351"/>
      <c r="FL896" s="351"/>
      <c r="FM896" s="351"/>
      <c r="FN896" s="351"/>
      <c r="FO896" s="351"/>
      <c r="FP896" s="351"/>
      <c r="FQ896" s="351"/>
      <c r="FR896" s="351"/>
      <c r="FS896" s="351"/>
      <c r="FT896" s="351"/>
      <c r="FU896" s="351"/>
      <c r="FV896" s="351"/>
      <c r="FW896" s="351"/>
      <c r="FX896" s="351"/>
      <c r="FY896" s="351"/>
      <c r="FZ896" s="351"/>
      <c r="GA896" s="351"/>
      <c r="GB896" s="351"/>
      <c r="GC896" s="351"/>
      <c r="GD896" s="351"/>
      <c r="GE896" s="351"/>
      <c r="GF896" s="351"/>
      <c r="GG896" s="351"/>
    </row>
    <row r="897" spans="1:189">
      <c r="A897" s="331"/>
      <c r="B897" s="346"/>
      <c r="C897" s="346"/>
      <c r="D897" s="316"/>
      <c r="F897" s="319"/>
      <c r="I897" s="330"/>
      <c r="AG897" s="348"/>
      <c r="AH897" s="348"/>
      <c r="AI897" s="348"/>
      <c r="AJ897" s="348"/>
      <c r="AK897" s="348"/>
      <c r="AL897" s="348"/>
      <c r="AM897" s="348"/>
      <c r="AN897" s="348"/>
      <c r="AO897" s="351"/>
      <c r="AP897" s="351"/>
      <c r="AQ897" s="351"/>
      <c r="AR897" s="351"/>
      <c r="AS897" s="351"/>
      <c r="AT897" s="351"/>
      <c r="AU897" s="351"/>
      <c r="AV897" s="351"/>
      <c r="AW897" s="351"/>
      <c r="AX897" s="351"/>
      <c r="AY897" s="351"/>
      <c r="AZ897" s="351"/>
      <c r="BA897" s="351"/>
      <c r="BB897" s="351"/>
      <c r="BC897" s="351"/>
      <c r="BD897" s="351"/>
      <c r="BE897" s="351"/>
      <c r="BF897" s="351"/>
      <c r="BG897" s="351"/>
      <c r="BH897" s="351"/>
      <c r="BI897" s="351"/>
      <c r="BJ897" s="351"/>
      <c r="BK897" s="351"/>
      <c r="BL897" s="351"/>
      <c r="BM897" s="351"/>
      <c r="BN897" s="351"/>
      <c r="BO897" s="351"/>
      <c r="BP897" s="351"/>
      <c r="BQ897" s="351"/>
      <c r="BR897" s="351"/>
      <c r="BS897" s="351"/>
      <c r="BT897" s="351"/>
      <c r="BU897" s="351"/>
      <c r="BV897" s="351"/>
      <c r="BW897" s="351"/>
      <c r="BX897" s="351"/>
      <c r="BY897" s="351"/>
      <c r="BZ897" s="351"/>
      <c r="CA897" s="351"/>
      <c r="CB897" s="351"/>
      <c r="CC897" s="351"/>
      <c r="CD897" s="351"/>
      <c r="CE897" s="351"/>
      <c r="CF897" s="351"/>
      <c r="CG897" s="351"/>
      <c r="CH897" s="351"/>
      <c r="CI897" s="351"/>
      <c r="CJ897" s="351"/>
      <c r="CK897" s="351"/>
      <c r="CL897" s="351"/>
      <c r="CM897" s="351"/>
      <c r="CN897" s="351"/>
      <c r="CO897" s="351"/>
      <c r="CP897" s="351"/>
      <c r="CQ897" s="351"/>
      <c r="CR897" s="351"/>
      <c r="CS897" s="351"/>
      <c r="CT897" s="351"/>
      <c r="CU897" s="351"/>
      <c r="CV897" s="351"/>
      <c r="CW897" s="351"/>
      <c r="CX897" s="351"/>
      <c r="CY897" s="351"/>
      <c r="CZ897" s="351"/>
      <c r="DA897" s="351"/>
      <c r="DB897" s="351"/>
      <c r="DC897" s="351"/>
      <c r="DD897" s="351"/>
      <c r="DE897" s="351"/>
      <c r="DF897" s="351"/>
      <c r="DG897" s="351"/>
      <c r="DH897" s="351"/>
      <c r="DI897" s="351"/>
      <c r="DJ897" s="351"/>
      <c r="DK897" s="351"/>
      <c r="DL897" s="351"/>
      <c r="DM897" s="351"/>
      <c r="DN897" s="351"/>
      <c r="DO897" s="351"/>
      <c r="DP897" s="351"/>
      <c r="DQ897" s="351"/>
      <c r="DR897" s="351"/>
      <c r="DS897" s="351"/>
      <c r="DT897" s="351"/>
      <c r="DU897" s="351"/>
      <c r="DV897" s="351"/>
      <c r="DW897" s="351"/>
      <c r="DX897" s="351"/>
      <c r="DY897" s="351"/>
      <c r="DZ897" s="351"/>
      <c r="EA897" s="351"/>
      <c r="EB897" s="351"/>
      <c r="EC897" s="351"/>
      <c r="ED897" s="351"/>
      <c r="EE897" s="351"/>
      <c r="EF897" s="351"/>
      <c r="EG897" s="351"/>
      <c r="EH897" s="351"/>
      <c r="EI897" s="351"/>
      <c r="EJ897" s="351"/>
      <c r="EK897" s="351"/>
      <c r="EL897" s="351"/>
      <c r="EM897" s="351"/>
      <c r="EN897" s="351"/>
      <c r="EO897" s="351"/>
      <c r="EP897" s="351"/>
      <c r="EQ897" s="351"/>
      <c r="ER897" s="351"/>
      <c r="ES897" s="351"/>
      <c r="ET897" s="351"/>
      <c r="EU897" s="351"/>
      <c r="EV897" s="351"/>
      <c r="EW897" s="351"/>
      <c r="EX897" s="351"/>
      <c r="EY897" s="351"/>
      <c r="EZ897" s="351"/>
      <c r="FA897" s="351"/>
      <c r="FB897" s="351"/>
      <c r="FC897" s="351"/>
      <c r="FD897" s="351"/>
      <c r="FE897" s="351"/>
      <c r="FF897" s="351"/>
      <c r="FG897" s="351"/>
      <c r="FH897" s="351"/>
      <c r="FI897" s="351"/>
      <c r="FJ897" s="351"/>
      <c r="FK897" s="351"/>
      <c r="FL897" s="351"/>
      <c r="FM897" s="351"/>
      <c r="FN897" s="351"/>
      <c r="FO897" s="351"/>
      <c r="FP897" s="351"/>
      <c r="FQ897" s="351"/>
      <c r="FR897" s="351"/>
      <c r="FS897" s="351"/>
      <c r="FT897" s="351"/>
      <c r="FU897" s="351"/>
      <c r="FV897" s="351"/>
      <c r="FW897" s="351"/>
      <c r="FX897" s="351"/>
      <c r="FY897" s="351"/>
      <c r="FZ897" s="351"/>
      <c r="GA897" s="351"/>
      <c r="GB897" s="351"/>
      <c r="GC897" s="351"/>
      <c r="GD897" s="351"/>
      <c r="GE897" s="351"/>
      <c r="GF897" s="351"/>
      <c r="GG897" s="351"/>
    </row>
    <row r="898" spans="1:189">
      <c r="A898" s="331"/>
      <c r="B898" s="346"/>
      <c r="C898" s="346"/>
      <c r="D898" s="316"/>
      <c r="F898" s="319"/>
      <c r="I898" s="330"/>
      <c r="AG898" s="348"/>
      <c r="AH898" s="348"/>
      <c r="AI898" s="348"/>
      <c r="AJ898" s="348"/>
      <c r="AK898" s="348"/>
      <c r="AL898" s="348"/>
      <c r="AM898" s="348"/>
      <c r="AN898" s="348"/>
      <c r="AO898" s="351"/>
      <c r="AP898" s="351"/>
      <c r="AQ898" s="351"/>
      <c r="AR898" s="351"/>
      <c r="AS898" s="351"/>
      <c r="AT898" s="351"/>
      <c r="AU898" s="351"/>
      <c r="AV898" s="351"/>
      <c r="AW898" s="351"/>
      <c r="AX898" s="351"/>
      <c r="AY898" s="351"/>
      <c r="AZ898" s="351"/>
      <c r="BA898" s="351"/>
      <c r="BB898" s="351"/>
      <c r="BC898" s="351"/>
      <c r="BD898" s="351"/>
      <c r="BE898" s="351"/>
      <c r="BF898" s="351"/>
      <c r="BG898" s="351"/>
      <c r="BH898" s="351"/>
      <c r="BI898" s="351"/>
      <c r="BJ898" s="351"/>
      <c r="BK898" s="351"/>
      <c r="BL898" s="351"/>
      <c r="BM898" s="351"/>
      <c r="BN898" s="351"/>
      <c r="BO898" s="351"/>
      <c r="BP898" s="351"/>
      <c r="BQ898" s="351"/>
      <c r="BR898" s="351"/>
      <c r="BS898" s="351"/>
      <c r="BT898" s="351"/>
      <c r="BU898" s="351"/>
      <c r="BV898" s="351"/>
      <c r="BW898" s="351"/>
      <c r="BX898" s="351"/>
      <c r="BY898" s="351"/>
      <c r="BZ898" s="351"/>
      <c r="CA898" s="351"/>
      <c r="CB898" s="351"/>
      <c r="CC898" s="351"/>
      <c r="CD898" s="351"/>
      <c r="CE898" s="351"/>
      <c r="CF898" s="351"/>
      <c r="CG898" s="351"/>
      <c r="CH898" s="351"/>
      <c r="CI898" s="351"/>
      <c r="CJ898" s="351"/>
      <c r="CK898" s="351"/>
      <c r="CL898" s="351"/>
      <c r="CM898" s="351"/>
      <c r="CN898" s="351"/>
      <c r="CO898" s="351"/>
      <c r="CP898" s="351"/>
      <c r="CQ898" s="351"/>
      <c r="CR898" s="351"/>
      <c r="CS898" s="351"/>
      <c r="CT898" s="351"/>
      <c r="CU898" s="351"/>
      <c r="CV898" s="351"/>
      <c r="CW898" s="351"/>
      <c r="CX898" s="351"/>
      <c r="CY898" s="351"/>
      <c r="CZ898" s="351"/>
      <c r="DA898" s="351"/>
      <c r="DB898" s="351"/>
      <c r="DC898" s="351"/>
      <c r="DD898" s="351"/>
      <c r="DE898" s="351"/>
      <c r="DF898" s="351"/>
      <c r="DG898" s="351"/>
      <c r="DH898" s="351"/>
      <c r="DI898" s="351"/>
      <c r="DJ898" s="351"/>
      <c r="DK898" s="351"/>
      <c r="DL898" s="351"/>
      <c r="DM898" s="351"/>
      <c r="DN898" s="351"/>
      <c r="DO898" s="351"/>
      <c r="DP898" s="351"/>
      <c r="DQ898" s="351"/>
      <c r="DR898" s="351"/>
      <c r="DS898" s="351"/>
      <c r="DT898" s="351"/>
      <c r="DU898" s="351"/>
      <c r="DV898" s="351"/>
      <c r="DW898" s="351"/>
      <c r="DX898" s="351"/>
      <c r="DY898" s="351"/>
      <c r="DZ898" s="351"/>
      <c r="EA898" s="351"/>
      <c r="EB898" s="351"/>
      <c r="EC898" s="351"/>
      <c r="ED898" s="351"/>
      <c r="EE898" s="351"/>
      <c r="EF898" s="351"/>
      <c r="EG898" s="351"/>
      <c r="EH898" s="351"/>
      <c r="EI898" s="351"/>
      <c r="EJ898" s="351"/>
      <c r="EK898" s="351"/>
      <c r="EL898" s="351"/>
      <c r="EM898" s="351"/>
      <c r="EN898" s="351"/>
      <c r="EO898" s="351"/>
      <c r="EP898" s="351"/>
      <c r="EQ898" s="351"/>
      <c r="ER898" s="351"/>
      <c r="ES898" s="351"/>
      <c r="ET898" s="351"/>
      <c r="EU898" s="351"/>
      <c r="EV898" s="351"/>
      <c r="EW898" s="351"/>
      <c r="EX898" s="351"/>
      <c r="EY898" s="351"/>
      <c r="EZ898" s="351"/>
      <c r="FA898" s="351"/>
      <c r="FB898" s="351"/>
      <c r="FC898" s="351"/>
      <c r="FD898" s="351"/>
      <c r="FE898" s="351"/>
      <c r="FF898" s="351"/>
      <c r="FG898" s="351"/>
      <c r="FH898" s="351"/>
      <c r="FI898" s="351"/>
      <c r="FJ898" s="351"/>
      <c r="FK898" s="351"/>
      <c r="FL898" s="351"/>
      <c r="FM898" s="351"/>
      <c r="FN898" s="351"/>
      <c r="FO898" s="351"/>
      <c r="FP898" s="351"/>
      <c r="FQ898" s="351"/>
      <c r="FR898" s="351"/>
      <c r="FS898" s="351"/>
      <c r="FT898" s="351"/>
      <c r="FU898" s="351"/>
      <c r="FV898" s="351"/>
      <c r="FW898" s="351"/>
      <c r="FX898" s="351"/>
      <c r="FY898" s="351"/>
      <c r="FZ898" s="351"/>
      <c r="GA898" s="351"/>
      <c r="GB898" s="351"/>
      <c r="GC898" s="351"/>
      <c r="GD898" s="351"/>
      <c r="GE898" s="351"/>
      <c r="GF898" s="351"/>
      <c r="GG898" s="351"/>
    </row>
    <row r="899" spans="1:189">
      <c r="A899" s="331"/>
      <c r="B899" s="369"/>
      <c r="C899" s="359"/>
      <c r="D899" s="316"/>
      <c r="F899" s="319"/>
    </row>
    <row r="900" spans="1:189">
      <c r="A900" s="331"/>
      <c r="B900" s="376"/>
      <c r="C900" s="395"/>
      <c r="D900" s="316"/>
    </row>
    <row r="901" spans="1:189">
      <c r="A901" s="331"/>
      <c r="B901" s="376"/>
      <c r="C901" s="395"/>
      <c r="D901" s="316"/>
    </row>
    <row r="902" spans="1:189">
      <c r="A902" s="331"/>
      <c r="B902" s="372"/>
      <c r="C902" s="346"/>
      <c r="D902" s="316"/>
      <c r="F902" s="319"/>
      <c r="I902" s="356"/>
      <c r="AG902" s="348"/>
      <c r="AH902" s="348"/>
      <c r="AI902" s="348"/>
      <c r="AJ902" s="348"/>
      <c r="AK902" s="348"/>
      <c r="AL902" s="348"/>
      <c r="AM902" s="348"/>
      <c r="AN902" s="348"/>
      <c r="AO902" s="351"/>
      <c r="AP902" s="351"/>
      <c r="AQ902" s="351"/>
      <c r="AR902" s="351"/>
      <c r="AS902" s="351"/>
      <c r="AT902" s="351"/>
      <c r="AU902" s="351"/>
      <c r="AV902" s="351"/>
      <c r="AW902" s="351"/>
      <c r="AX902" s="351"/>
      <c r="AY902" s="351"/>
      <c r="AZ902" s="351"/>
      <c r="BA902" s="351"/>
      <c r="BB902" s="351"/>
      <c r="BC902" s="351"/>
      <c r="BD902" s="351"/>
      <c r="BE902" s="351"/>
      <c r="BF902" s="351"/>
      <c r="BG902" s="351"/>
      <c r="BH902" s="351"/>
      <c r="BI902" s="351"/>
      <c r="BJ902" s="351"/>
      <c r="BK902" s="351"/>
      <c r="BL902" s="351"/>
      <c r="BM902" s="351"/>
      <c r="BN902" s="351"/>
      <c r="BO902" s="351"/>
      <c r="BP902" s="351"/>
      <c r="BQ902" s="351"/>
      <c r="BR902" s="351"/>
      <c r="BS902" s="351"/>
      <c r="BT902" s="351"/>
      <c r="BU902" s="351"/>
      <c r="BV902" s="351"/>
      <c r="BW902" s="351"/>
      <c r="BX902" s="351"/>
      <c r="BY902" s="351"/>
      <c r="BZ902" s="351"/>
      <c r="CA902" s="351"/>
      <c r="CB902" s="351"/>
      <c r="CC902" s="351"/>
      <c r="CD902" s="351"/>
      <c r="CE902" s="351"/>
      <c r="CF902" s="351"/>
      <c r="CG902" s="351"/>
      <c r="CH902" s="351"/>
      <c r="CI902" s="351"/>
      <c r="CJ902" s="351"/>
      <c r="CK902" s="351"/>
      <c r="CL902" s="351"/>
      <c r="CM902" s="351"/>
      <c r="CN902" s="351"/>
      <c r="CO902" s="351"/>
      <c r="CP902" s="351"/>
      <c r="CQ902" s="351"/>
      <c r="CR902" s="351"/>
      <c r="CS902" s="351"/>
      <c r="CT902" s="351"/>
      <c r="CU902" s="351"/>
      <c r="CV902" s="351"/>
      <c r="CW902" s="351"/>
      <c r="CX902" s="351"/>
      <c r="CY902" s="351"/>
      <c r="CZ902" s="351"/>
      <c r="DA902" s="351"/>
      <c r="DB902" s="351"/>
      <c r="DC902" s="351"/>
      <c r="DD902" s="351"/>
      <c r="DE902" s="351"/>
      <c r="DF902" s="351"/>
      <c r="DG902" s="351"/>
      <c r="DH902" s="351"/>
      <c r="DI902" s="351"/>
      <c r="DJ902" s="351"/>
      <c r="DK902" s="351"/>
      <c r="DL902" s="351"/>
      <c r="DM902" s="351"/>
      <c r="DN902" s="351"/>
      <c r="DO902" s="351"/>
      <c r="DP902" s="351"/>
      <c r="DQ902" s="351"/>
      <c r="DR902" s="351"/>
      <c r="DS902" s="351"/>
      <c r="DT902" s="351"/>
      <c r="DU902" s="351"/>
      <c r="DV902" s="351"/>
      <c r="DW902" s="351"/>
      <c r="DX902" s="351"/>
      <c r="DY902" s="351"/>
      <c r="DZ902" s="351"/>
      <c r="EA902" s="351"/>
      <c r="EB902" s="351"/>
      <c r="EC902" s="351"/>
      <c r="ED902" s="351"/>
      <c r="EE902" s="351"/>
      <c r="EF902" s="351"/>
      <c r="EG902" s="351"/>
      <c r="EH902" s="351"/>
      <c r="EI902" s="351"/>
      <c r="EJ902" s="351"/>
      <c r="EK902" s="351"/>
      <c r="EL902" s="351"/>
      <c r="EM902" s="351"/>
      <c r="EN902" s="351"/>
      <c r="EO902" s="351"/>
      <c r="EP902" s="351"/>
      <c r="EQ902" s="351"/>
      <c r="ER902" s="351"/>
      <c r="ES902" s="351"/>
      <c r="ET902" s="351"/>
      <c r="EU902" s="351"/>
      <c r="EV902" s="351"/>
      <c r="EW902" s="351"/>
      <c r="EX902" s="351"/>
      <c r="EY902" s="351"/>
      <c r="EZ902" s="351"/>
      <c r="FA902" s="351"/>
      <c r="FB902" s="351"/>
      <c r="FC902" s="351"/>
      <c r="FD902" s="351"/>
      <c r="FE902" s="351"/>
      <c r="FF902" s="351"/>
      <c r="FG902" s="351"/>
      <c r="FH902" s="351"/>
      <c r="FI902" s="351"/>
      <c r="FJ902" s="351"/>
      <c r="FK902" s="351"/>
      <c r="FL902" s="351"/>
      <c r="FM902" s="351"/>
      <c r="FN902" s="351"/>
      <c r="FO902" s="351"/>
      <c r="FP902" s="351"/>
      <c r="FQ902" s="351"/>
      <c r="FR902" s="351"/>
      <c r="FS902" s="351"/>
      <c r="FT902" s="351"/>
      <c r="FU902" s="351"/>
      <c r="FV902" s="351"/>
      <c r="FW902" s="351"/>
      <c r="FX902" s="351"/>
      <c r="FY902" s="351"/>
      <c r="FZ902" s="351"/>
      <c r="GA902" s="351"/>
      <c r="GB902" s="351"/>
      <c r="GC902" s="351"/>
      <c r="GD902" s="351"/>
      <c r="GE902" s="351"/>
      <c r="GF902" s="351"/>
      <c r="GG902" s="351"/>
    </row>
    <row r="903" spans="1:189">
      <c r="A903" s="331"/>
      <c r="B903" s="346"/>
      <c r="C903" s="346"/>
      <c r="D903" s="316"/>
      <c r="E903" s="346"/>
      <c r="F903" s="319"/>
      <c r="H903" s="349"/>
      <c r="I903" s="350"/>
      <c r="P903" s="647"/>
      <c r="Q903" s="647"/>
      <c r="R903" s="648"/>
      <c r="S903" s="570"/>
      <c r="T903" s="649"/>
      <c r="U903" s="348"/>
      <c r="V903" s="348"/>
      <c r="W903" s="348"/>
      <c r="X903" s="348"/>
      <c r="Y903" s="348"/>
      <c r="Z903" s="348"/>
      <c r="AA903" s="348"/>
      <c r="AB903" s="348"/>
      <c r="AC903" s="348"/>
      <c r="AD903" s="348"/>
      <c r="AE903" s="348"/>
      <c r="AF903" s="348"/>
    </row>
    <row r="904" spans="1:189">
      <c r="A904" s="331"/>
      <c r="B904" s="346"/>
      <c r="C904" s="346"/>
      <c r="D904" s="316"/>
      <c r="F904" s="319"/>
      <c r="H904" s="349"/>
      <c r="I904" s="350"/>
      <c r="P904" s="647"/>
      <c r="Q904" s="647"/>
      <c r="R904" s="648"/>
      <c r="S904" s="570"/>
      <c r="T904" s="649"/>
      <c r="U904" s="348"/>
      <c r="V904" s="348"/>
      <c r="W904" s="348"/>
      <c r="X904" s="348"/>
      <c r="Y904" s="348"/>
      <c r="Z904" s="348"/>
      <c r="AA904" s="348"/>
      <c r="AB904" s="348"/>
      <c r="AC904" s="348"/>
      <c r="AD904" s="348"/>
      <c r="AE904" s="348"/>
      <c r="AF904" s="348"/>
    </row>
    <row r="905" spans="1:189">
      <c r="A905" s="331"/>
      <c r="B905" s="346"/>
      <c r="C905" s="346"/>
      <c r="D905" s="316"/>
      <c r="F905" s="319"/>
      <c r="H905" s="349"/>
      <c r="I905" s="350"/>
      <c r="P905" s="647"/>
      <c r="Q905" s="647"/>
      <c r="R905" s="648"/>
      <c r="S905" s="570"/>
      <c r="T905" s="649"/>
      <c r="U905" s="348"/>
      <c r="V905" s="348"/>
      <c r="W905" s="348"/>
      <c r="X905" s="348"/>
      <c r="Y905" s="348"/>
      <c r="Z905" s="348"/>
      <c r="AA905" s="348"/>
      <c r="AB905" s="348"/>
      <c r="AC905" s="348"/>
      <c r="AD905" s="348"/>
      <c r="AE905" s="348"/>
      <c r="AF905" s="348"/>
    </row>
    <row r="906" spans="1:189">
      <c r="A906" s="331"/>
      <c r="B906" s="376"/>
      <c r="C906" s="376"/>
      <c r="D906" s="316"/>
    </row>
    <row r="907" spans="1:189">
      <c r="A907" s="331"/>
      <c r="B907" s="376"/>
      <c r="C907" s="376"/>
      <c r="D907" s="316"/>
    </row>
    <row r="908" spans="1:189" s="351" customFormat="1">
      <c r="A908" s="331"/>
      <c r="B908" s="376"/>
      <c r="C908" s="376"/>
      <c r="D908" s="316"/>
      <c r="E908" s="314"/>
      <c r="F908" s="316"/>
      <c r="G908" s="314"/>
      <c r="H908" s="314"/>
      <c r="I908" s="312"/>
      <c r="J908" s="330"/>
      <c r="K908" s="330"/>
      <c r="L908" s="330"/>
      <c r="M908" s="330"/>
      <c r="N908" s="318"/>
      <c r="O908" s="314"/>
      <c r="P908" s="637"/>
      <c r="Q908" s="637"/>
      <c r="R908" s="638"/>
      <c r="S908" s="637"/>
      <c r="T908" s="636"/>
      <c r="U908" s="312"/>
      <c r="V908" s="312"/>
      <c r="W908" s="312"/>
      <c r="X908" s="312"/>
      <c r="Y908" s="312"/>
      <c r="Z908" s="312"/>
      <c r="AA908" s="312"/>
      <c r="AB908" s="312"/>
      <c r="AC908" s="312"/>
      <c r="AD908" s="312"/>
      <c r="AE908" s="312"/>
      <c r="AF908" s="312"/>
      <c r="AG908" s="312"/>
      <c r="AH908" s="312"/>
      <c r="AI908" s="312"/>
      <c r="AJ908" s="312"/>
      <c r="AK908" s="312"/>
      <c r="AL908" s="312"/>
      <c r="AM908" s="312"/>
      <c r="AN908" s="312"/>
      <c r="AO908" s="312"/>
      <c r="AP908" s="312"/>
      <c r="AQ908" s="312"/>
      <c r="AR908" s="312"/>
      <c r="AS908" s="312"/>
      <c r="AT908" s="312"/>
      <c r="AU908" s="312"/>
      <c r="AV908" s="312"/>
      <c r="AW908" s="312"/>
      <c r="AX908" s="312"/>
      <c r="AY908" s="312"/>
      <c r="AZ908" s="312"/>
      <c r="BA908" s="312"/>
      <c r="BB908" s="312"/>
      <c r="BC908" s="312"/>
      <c r="BD908" s="312"/>
      <c r="BE908" s="312"/>
      <c r="BF908" s="312"/>
      <c r="BG908" s="312"/>
      <c r="BH908" s="312"/>
      <c r="BI908" s="312"/>
      <c r="BJ908" s="312"/>
      <c r="BK908" s="312"/>
      <c r="BL908" s="312"/>
      <c r="BM908" s="312"/>
      <c r="BN908" s="312"/>
      <c r="BO908" s="312"/>
      <c r="BP908" s="312"/>
      <c r="BQ908" s="312"/>
      <c r="BR908" s="312"/>
      <c r="BS908" s="312"/>
      <c r="BT908" s="312"/>
      <c r="BU908" s="312"/>
      <c r="BV908" s="312"/>
      <c r="BW908" s="312"/>
      <c r="BX908" s="312"/>
      <c r="BY908" s="312"/>
      <c r="BZ908" s="312"/>
      <c r="CA908" s="312"/>
      <c r="CB908" s="312"/>
      <c r="CC908" s="312"/>
      <c r="CD908" s="312"/>
      <c r="CE908" s="312"/>
      <c r="CF908" s="312"/>
      <c r="CG908" s="312"/>
      <c r="CH908" s="312"/>
      <c r="CI908" s="312"/>
      <c r="CJ908" s="312"/>
      <c r="CK908" s="312"/>
      <c r="CL908" s="312"/>
      <c r="CM908" s="312"/>
      <c r="CN908" s="312"/>
      <c r="CO908" s="312"/>
      <c r="CP908" s="312"/>
      <c r="CQ908" s="312"/>
      <c r="CR908" s="312"/>
      <c r="CS908" s="312"/>
      <c r="CT908" s="312"/>
      <c r="CU908" s="312"/>
      <c r="CV908" s="312"/>
      <c r="CW908" s="312"/>
      <c r="CX908" s="312"/>
      <c r="CY908" s="312"/>
      <c r="CZ908" s="312"/>
      <c r="DA908" s="312"/>
      <c r="DB908" s="312"/>
      <c r="DC908" s="312"/>
      <c r="DD908" s="312"/>
      <c r="DE908" s="312"/>
      <c r="DF908" s="312"/>
      <c r="DG908" s="312"/>
      <c r="DH908" s="312"/>
      <c r="DI908" s="312"/>
      <c r="DJ908" s="312"/>
      <c r="DK908" s="312"/>
      <c r="DL908" s="312"/>
      <c r="DM908" s="312"/>
      <c r="DN908" s="312"/>
      <c r="DO908" s="312"/>
      <c r="DP908" s="312"/>
      <c r="DQ908" s="312"/>
      <c r="DR908" s="312"/>
      <c r="DS908" s="312"/>
      <c r="DT908" s="312"/>
      <c r="DU908" s="312"/>
      <c r="DV908" s="312"/>
      <c r="DW908" s="312"/>
      <c r="DX908" s="312"/>
      <c r="DY908" s="312"/>
      <c r="DZ908" s="312"/>
      <c r="EA908" s="312"/>
      <c r="EB908" s="312"/>
      <c r="EC908" s="312"/>
      <c r="ED908" s="312"/>
      <c r="EE908" s="312"/>
      <c r="EF908" s="312"/>
      <c r="EG908" s="312"/>
      <c r="EH908" s="312"/>
      <c r="EI908" s="312"/>
      <c r="EJ908" s="312"/>
      <c r="EK908" s="312"/>
      <c r="EL908" s="312"/>
      <c r="EM908" s="312"/>
      <c r="EN908" s="312"/>
      <c r="EO908" s="312"/>
      <c r="EP908" s="312"/>
      <c r="EQ908" s="312"/>
      <c r="ER908" s="312"/>
      <c r="ES908" s="312"/>
      <c r="ET908" s="312"/>
      <c r="EU908" s="312"/>
      <c r="EV908" s="312"/>
      <c r="EW908" s="312"/>
      <c r="EX908" s="312"/>
      <c r="EY908" s="312"/>
      <c r="EZ908" s="312"/>
      <c r="FA908" s="312"/>
      <c r="FB908" s="312"/>
      <c r="FC908" s="312"/>
      <c r="FD908" s="312"/>
      <c r="FE908" s="312"/>
      <c r="FF908" s="312"/>
      <c r="FG908" s="312"/>
      <c r="FH908" s="312"/>
      <c r="FI908" s="312"/>
      <c r="FJ908" s="312"/>
      <c r="FK908" s="312"/>
      <c r="FL908" s="312"/>
      <c r="FM908" s="312"/>
      <c r="FN908" s="312"/>
      <c r="FO908" s="312"/>
      <c r="FP908" s="312"/>
      <c r="FQ908" s="312"/>
      <c r="FR908" s="312"/>
      <c r="FS908" s="312"/>
      <c r="FT908" s="312"/>
      <c r="FU908" s="312"/>
      <c r="FV908" s="312"/>
      <c r="FW908" s="312"/>
      <c r="FX908" s="312"/>
      <c r="FY908" s="312"/>
      <c r="FZ908" s="312"/>
      <c r="GA908" s="312"/>
      <c r="GB908" s="312"/>
      <c r="GC908" s="312"/>
      <c r="GD908" s="312"/>
      <c r="GE908" s="312"/>
      <c r="GF908" s="312"/>
      <c r="GG908" s="312"/>
    </row>
    <row r="909" spans="1:189" s="351" customFormat="1">
      <c r="A909" s="331"/>
      <c r="B909" s="376"/>
      <c r="C909" s="376"/>
      <c r="D909" s="316"/>
      <c r="E909" s="314"/>
      <c r="F909" s="316"/>
      <c r="G909" s="314"/>
      <c r="H909" s="314"/>
      <c r="I909" s="312"/>
      <c r="J909" s="330"/>
      <c r="K909" s="330"/>
      <c r="L909" s="330"/>
      <c r="M909" s="330"/>
      <c r="N909" s="318"/>
      <c r="O909" s="314"/>
      <c r="P909" s="637"/>
      <c r="Q909" s="637"/>
      <c r="R909" s="638"/>
      <c r="S909" s="637"/>
      <c r="T909" s="636"/>
      <c r="U909" s="312"/>
      <c r="V909" s="312"/>
      <c r="W909" s="312"/>
      <c r="X909" s="312"/>
      <c r="Y909" s="312"/>
      <c r="Z909" s="312"/>
      <c r="AA909" s="312"/>
      <c r="AB909" s="312"/>
      <c r="AC909" s="312"/>
      <c r="AD909" s="312"/>
      <c r="AE909" s="312"/>
      <c r="AF909" s="312"/>
      <c r="AG909" s="312"/>
      <c r="AH909" s="312"/>
      <c r="AI909" s="312"/>
      <c r="AJ909" s="312"/>
      <c r="AK909" s="312"/>
      <c r="AL909" s="312"/>
      <c r="AM909" s="312"/>
      <c r="AN909" s="312"/>
      <c r="AO909" s="312"/>
      <c r="AP909" s="312"/>
      <c r="AQ909" s="312"/>
      <c r="AR909" s="312"/>
      <c r="AS909" s="312"/>
      <c r="AT909" s="312"/>
      <c r="AU909" s="312"/>
      <c r="AV909" s="312"/>
      <c r="AW909" s="312"/>
      <c r="AX909" s="312"/>
      <c r="AY909" s="312"/>
      <c r="AZ909" s="312"/>
      <c r="BA909" s="312"/>
      <c r="BB909" s="312"/>
      <c r="BC909" s="312"/>
      <c r="BD909" s="312"/>
      <c r="BE909" s="312"/>
      <c r="BF909" s="312"/>
      <c r="BG909" s="312"/>
      <c r="BH909" s="312"/>
      <c r="BI909" s="312"/>
      <c r="BJ909" s="312"/>
      <c r="BK909" s="312"/>
      <c r="BL909" s="312"/>
      <c r="BM909" s="312"/>
      <c r="BN909" s="312"/>
      <c r="BO909" s="312"/>
      <c r="BP909" s="312"/>
      <c r="BQ909" s="312"/>
      <c r="BR909" s="312"/>
      <c r="BS909" s="312"/>
      <c r="BT909" s="312"/>
      <c r="BU909" s="312"/>
      <c r="BV909" s="312"/>
      <c r="BW909" s="312"/>
      <c r="BX909" s="312"/>
      <c r="BY909" s="312"/>
      <c r="BZ909" s="312"/>
      <c r="CA909" s="312"/>
      <c r="CB909" s="312"/>
      <c r="CC909" s="312"/>
      <c r="CD909" s="312"/>
      <c r="CE909" s="312"/>
      <c r="CF909" s="312"/>
      <c r="CG909" s="312"/>
      <c r="CH909" s="312"/>
      <c r="CI909" s="312"/>
      <c r="CJ909" s="312"/>
      <c r="CK909" s="312"/>
      <c r="CL909" s="312"/>
      <c r="CM909" s="312"/>
      <c r="CN909" s="312"/>
      <c r="CO909" s="312"/>
      <c r="CP909" s="312"/>
      <c r="CQ909" s="312"/>
      <c r="CR909" s="312"/>
      <c r="CS909" s="312"/>
      <c r="CT909" s="312"/>
      <c r="CU909" s="312"/>
      <c r="CV909" s="312"/>
      <c r="CW909" s="312"/>
      <c r="CX909" s="312"/>
      <c r="CY909" s="312"/>
      <c r="CZ909" s="312"/>
      <c r="DA909" s="312"/>
      <c r="DB909" s="312"/>
      <c r="DC909" s="312"/>
      <c r="DD909" s="312"/>
      <c r="DE909" s="312"/>
      <c r="DF909" s="312"/>
      <c r="DG909" s="312"/>
      <c r="DH909" s="312"/>
      <c r="DI909" s="312"/>
      <c r="DJ909" s="312"/>
      <c r="DK909" s="312"/>
      <c r="DL909" s="312"/>
      <c r="DM909" s="312"/>
      <c r="DN909" s="312"/>
      <c r="DO909" s="312"/>
      <c r="DP909" s="312"/>
      <c r="DQ909" s="312"/>
      <c r="DR909" s="312"/>
      <c r="DS909" s="312"/>
      <c r="DT909" s="312"/>
      <c r="DU909" s="312"/>
      <c r="DV909" s="312"/>
      <c r="DW909" s="312"/>
      <c r="DX909" s="312"/>
      <c r="DY909" s="312"/>
      <c r="DZ909" s="312"/>
      <c r="EA909" s="312"/>
      <c r="EB909" s="312"/>
      <c r="EC909" s="312"/>
      <c r="ED909" s="312"/>
      <c r="EE909" s="312"/>
      <c r="EF909" s="312"/>
      <c r="EG909" s="312"/>
      <c r="EH909" s="312"/>
      <c r="EI909" s="312"/>
      <c r="EJ909" s="312"/>
      <c r="EK909" s="312"/>
      <c r="EL909" s="312"/>
      <c r="EM909" s="312"/>
      <c r="EN909" s="312"/>
      <c r="EO909" s="312"/>
      <c r="EP909" s="312"/>
      <c r="EQ909" s="312"/>
      <c r="ER909" s="312"/>
      <c r="ES909" s="312"/>
      <c r="ET909" s="312"/>
      <c r="EU909" s="312"/>
      <c r="EV909" s="312"/>
      <c r="EW909" s="312"/>
      <c r="EX909" s="312"/>
      <c r="EY909" s="312"/>
      <c r="EZ909" s="312"/>
      <c r="FA909" s="312"/>
      <c r="FB909" s="312"/>
      <c r="FC909" s="312"/>
      <c r="FD909" s="312"/>
      <c r="FE909" s="312"/>
      <c r="FF909" s="312"/>
      <c r="FG909" s="312"/>
      <c r="FH909" s="312"/>
      <c r="FI909" s="312"/>
      <c r="FJ909" s="312"/>
      <c r="FK909" s="312"/>
      <c r="FL909" s="312"/>
      <c r="FM909" s="312"/>
      <c r="FN909" s="312"/>
      <c r="FO909" s="312"/>
      <c r="FP909" s="312"/>
      <c r="FQ909" s="312"/>
      <c r="FR909" s="312"/>
      <c r="FS909" s="312"/>
      <c r="FT909" s="312"/>
      <c r="FU909" s="312"/>
      <c r="FV909" s="312"/>
      <c r="FW909" s="312"/>
      <c r="FX909" s="312"/>
      <c r="FY909" s="312"/>
      <c r="FZ909" s="312"/>
      <c r="GA909" s="312"/>
      <c r="GB909" s="312"/>
      <c r="GC909" s="312"/>
      <c r="GD909" s="312"/>
      <c r="GE909" s="312"/>
      <c r="GF909" s="312"/>
      <c r="GG909" s="312"/>
    </row>
    <row r="910" spans="1:189" s="351" customFormat="1">
      <c r="A910" s="331"/>
      <c r="B910" s="376"/>
      <c r="C910" s="376"/>
      <c r="D910" s="316"/>
      <c r="E910" s="346"/>
      <c r="F910" s="316"/>
      <c r="G910" s="314"/>
      <c r="H910" s="314"/>
      <c r="I910" s="312"/>
      <c r="J910" s="330"/>
      <c r="K910" s="330"/>
      <c r="L910" s="330"/>
      <c r="M910" s="330"/>
      <c r="N910" s="318"/>
      <c r="O910" s="314"/>
      <c r="P910" s="637"/>
      <c r="Q910" s="637"/>
      <c r="R910" s="638"/>
      <c r="S910" s="637"/>
      <c r="T910" s="636"/>
      <c r="U910" s="312"/>
      <c r="V910" s="312"/>
      <c r="W910" s="312"/>
      <c r="X910" s="312"/>
      <c r="Y910" s="312"/>
      <c r="Z910" s="312"/>
      <c r="AA910" s="312"/>
      <c r="AB910" s="312"/>
      <c r="AC910" s="312"/>
      <c r="AD910" s="312"/>
      <c r="AE910" s="312"/>
      <c r="AF910" s="312"/>
      <c r="AG910" s="312"/>
      <c r="AH910" s="312"/>
      <c r="AI910" s="312"/>
      <c r="AJ910" s="312"/>
      <c r="AK910" s="312"/>
      <c r="AL910" s="312"/>
      <c r="AM910" s="312"/>
      <c r="AN910" s="312"/>
      <c r="AO910" s="312"/>
      <c r="AP910" s="312"/>
      <c r="AQ910" s="312"/>
      <c r="AR910" s="312"/>
      <c r="AS910" s="312"/>
      <c r="AT910" s="312"/>
      <c r="AU910" s="312"/>
      <c r="AV910" s="312"/>
      <c r="AW910" s="312"/>
      <c r="AX910" s="312"/>
      <c r="AY910" s="312"/>
      <c r="AZ910" s="312"/>
      <c r="BA910" s="312"/>
      <c r="BB910" s="312"/>
      <c r="BC910" s="312"/>
      <c r="BD910" s="312"/>
      <c r="BE910" s="312"/>
      <c r="BF910" s="312"/>
      <c r="BG910" s="312"/>
      <c r="BH910" s="312"/>
      <c r="BI910" s="312"/>
      <c r="BJ910" s="312"/>
      <c r="BK910" s="312"/>
      <c r="BL910" s="312"/>
      <c r="BM910" s="312"/>
      <c r="BN910" s="312"/>
      <c r="BO910" s="312"/>
      <c r="BP910" s="312"/>
      <c r="BQ910" s="312"/>
      <c r="BR910" s="312"/>
      <c r="BS910" s="312"/>
      <c r="BT910" s="312"/>
      <c r="BU910" s="312"/>
      <c r="BV910" s="312"/>
      <c r="BW910" s="312"/>
      <c r="BX910" s="312"/>
      <c r="BY910" s="312"/>
      <c r="BZ910" s="312"/>
      <c r="CA910" s="312"/>
      <c r="CB910" s="312"/>
      <c r="CC910" s="312"/>
      <c r="CD910" s="312"/>
      <c r="CE910" s="312"/>
      <c r="CF910" s="312"/>
      <c r="CG910" s="312"/>
      <c r="CH910" s="312"/>
      <c r="CI910" s="312"/>
      <c r="CJ910" s="312"/>
      <c r="CK910" s="312"/>
      <c r="CL910" s="312"/>
      <c r="CM910" s="312"/>
      <c r="CN910" s="312"/>
      <c r="CO910" s="312"/>
      <c r="CP910" s="312"/>
      <c r="CQ910" s="312"/>
      <c r="CR910" s="312"/>
      <c r="CS910" s="312"/>
      <c r="CT910" s="312"/>
      <c r="CU910" s="312"/>
      <c r="CV910" s="312"/>
      <c r="CW910" s="312"/>
      <c r="CX910" s="312"/>
      <c r="CY910" s="312"/>
      <c r="CZ910" s="312"/>
      <c r="DA910" s="312"/>
      <c r="DB910" s="312"/>
      <c r="DC910" s="312"/>
      <c r="DD910" s="312"/>
      <c r="DE910" s="312"/>
      <c r="DF910" s="312"/>
      <c r="DG910" s="312"/>
      <c r="DH910" s="312"/>
      <c r="DI910" s="312"/>
      <c r="DJ910" s="312"/>
      <c r="DK910" s="312"/>
      <c r="DL910" s="312"/>
      <c r="DM910" s="312"/>
      <c r="DN910" s="312"/>
      <c r="DO910" s="312"/>
      <c r="DP910" s="312"/>
      <c r="DQ910" s="312"/>
      <c r="DR910" s="312"/>
      <c r="DS910" s="312"/>
      <c r="DT910" s="312"/>
      <c r="DU910" s="312"/>
      <c r="DV910" s="312"/>
      <c r="DW910" s="312"/>
      <c r="DX910" s="312"/>
      <c r="DY910" s="312"/>
      <c r="DZ910" s="312"/>
      <c r="EA910" s="312"/>
      <c r="EB910" s="312"/>
      <c r="EC910" s="312"/>
      <c r="ED910" s="312"/>
      <c r="EE910" s="312"/>
      <c r="EF910" s="312"/>
      <c r="EG910" s="312"/>
      <c r="EH910" s="312"/>
      <c r="EI910" s="312"/>
      <c r="EJ910" s="312"/>
      <c r="EK910" s="312"/>
      <c r="EL910" s="312"/>
      <c r="EM910" s="312"/>
      <c r="EN910" s="312"/>
      <c r="EO910" s="312"/>
      <c r="EP910" s="312"/>
      <c r="EQ910" s="312"/>
      <c r="ER910" s="312"/>
      <c r="ES910" s="312"/>
      <c r="ET910" s="312"/>
      <c r="EU910" s="312"/>
      <c r="EV910" s="312"/>
      <c r="EW910" s="312"/>
      <c r="EX910" s="312"/>
      <c r="EY910" s="312"/>
      <c r="EZ910" s="312"/>
      <c r="FA910" s="312"/>
      <c r="FB910" s="312"/>
      <c r="FC910" s="312"/>
      <c r="FD910" s="312"/>
      <c r="FE910" s="312"/>
      <c r="FF910" s="312"/>
      <c r="FG910" s="312"/>
      <c r="FH910" s="312"/>
      <c r="FI910" s="312"/>
      <c r="FJ910" s="312"/>
      <c r="FK910" s="312"/>
      <c r="FL910" s="312"/>
      <c r="FM910" s="312"/>
      <c r="FN910" s="312"/>
      <c r="FO910" s="312"/>
      <c r="FP910" s="312"/>
      <c r="FQ910" s="312"/>
      <c r="FR910" s="312"/>
      <c r="FS910" s="312"/>
      <c r="FT910" s="312"/>
      <c r="FU910" s="312"/>
      <c r="FV910" s="312"/>
      <c r="FW910" s="312"/>
      <c r="FX910" s="312"/>
      <c r="FY910" s="312"/>
      <c r="FZ910" s="312"/>
      <c r="GA910" s="312"/>
      <c r="GB910" s="312"/>
      <c r="GC910" s="312"/>
      <c r="GD910" s="312"/>
      <c r="GE910" s="312"/>
      <c r="GF910" s="312"/>
      <c r="GG910" s="312"/>
    </row>
    <row r="911" spans="1:189">
      <c r="A911" s="331"/>
      <c r="B911" s="376"/>
      <c r="C911" s="376"/>
      <c r="D911" s="316"/>
    </row>
    <row r="912" spans="1:189">
      <c r="A912" s="331"/>
      <c r="B912" s="376"/>
      <c r="C912" s="376"/>
      <c r="D912" s="316"/>
    </row>
    <row r="913" spans="1:189">
      <c r="A913" s="331"/>
      <c r="B913" s="376"/>
      <c r="C913" s="376"/>
      <c r="D913" s="316"/>
    </row>
    <row r="914" spans="1:189">
      <c r="A914" s="331"/>
      <c r="B914" s="376"/>
      <c r="C914" s="376"/>
      <c r="D914" s="316"/>
    </row>
    <row r="915" spans="1:189">
      <c r="A915" s="331"/>
      <c r="B915" s="376"/>
      <c r="C915" s="376"/>
      <c r="D915" s="316"/>
      <c r="E915" s="346"/>
    </row>
    <row r="916" spans="1:189">
      <c r="A916" s="331"/>
      <c r="B916" s="376"/>
      <c r="C916" s="376"/>
      <c r="D916" s="316"/>
      <c r="E916" s="346"/>
    </row>
    <row r="917" spans="1:189">
      <c r="A917" s="331"/>
      <c r="B917" s="376"/>
      <c r="C917" s="376"/>
      <c r="D917" s="316"/>
      <c r="E917" s="346"/>
    </row>
    <row r="918" spans="1:189">
      <c r="A918" s="331"/>
      <c r="B918" s="376"/>
      <c r="C918" s="376"/>
      <c r="D918" s="316"/>
      <c r="E918" s="346"/>
    </row>
    <row r="919" spans="1:189">
      <c r="A919" s="338"/>
      <c r="B919" s="376"/>
      <c r="C919" s="376"/>
      <c r="D919" s="316"/>
      <c r="E919" s="346"/>
      <c r="P919" s="646"/>
    </row>
    <row r="920" spans="1:189">
      <c r="A920" s="331"/>
      <c r="B920" s="376"/>
      <c r="C920" s="376"/>
      <c r="D920" s="316"/>
      <c r="E920" s="346"/>
      <c r="F920" s="319"/>
      <c r="P920" s="646"/>
      <c r="AG920" s="348"/>
      <c r="AH920" s="348"/>
      <c r="AI920" s="348"/>
      <c r="AJ920" s="348"/>
      <c r="AK920" s="348"/>
      <c r="AL920" s="348"/>
      <c r="AM920" s="348"/>
      <c r="AN920" s="348"/>
      <c r="AO920" s="351"/>
      <c r="AP920" s="351"/>
      <c r="AQ920" s="351"/>
      <c r="AR920" s="351"/>
      <c r="AS920" s="351"/>
      <c r="AT920" s="351"/>
      <c r="AU920" s="351"/>
      <c r="AV920" s="351"/>
      <c r="AW920" s="351"/>
      <c r="AX920" s="351"/>
      <c r="AY920" s="351"/>
      <c r="AZ920" s="351"/>
      <c r="BA920" s="351"/>
      <c r="BB920" s="351"/>
      <c r="BC920" s="351"/>
      <c r="BD920" s="351"/>
      <c r="BE920" s="351"/>
      <c r="BF920" s="351"/>
      <c r="BG920" s="351"/>
      <c r="BH920" s="351"/>
      <c r="BI920" s="351"/>
      <c r="BJ920" s="351"/>
      <c r="BK920" s="351"/>
      <c r="BL920" s="351"/>
      <c r="BM920" s="351"/>
      <c r="BN920" s="351"/>
      <c r="BO920" s="351"/>
      <c r="BP920" s="351"/>
      <c r="BQ920" s="351"/>
      <c r="BR920" s="351"/>
      <c r="BS920" s="351"/>
      <c r="BT920" s="351"/>
      <c r="BU920" s="351"/>
      <c r="BV920" s="351"/>
      <c r="BW920" s="351"/>
      <c r="BX920" s="351"/>
      <c r="BY920" s="351"/>
      <c r="BZ920" s="351"/>
      <c r="CA920" s="351"/>
      <c r="CB920" s="351"/>
      <c r="CC920" s="351"/>
      <c r="CD920" s="351"/>
      <c r="CE920" s="351"/>
      <c r="CF920" s="351"/>
      <c r="CG920" s="351"/>
      <c r="CH920" s="351"/>
      <c r="CI920" s="351"/>
      <c r="CJ920" s="351"/>
      <c r="CK920" s="351"/>
      <c r="CL920" s="351"/>
      <c r="CM920" s="351"/>
      <c r="CN920" s="351"/>
      <c r="CO920" s="351"/>
      <c r="CP920" s="351"/>
      <c r="CQ920" s="351"/>
      <c r="CR920" s="351"/>
      <c r="CS920" s="351"/>
      <c r="CT920" s="351"/>
      <c r="CU920" s="351"/>
      <c r="CV920" s="351"/>
      <c r="CW920" s="351"/>
      <c r="CX920" s="351"/>
      <c r="CY920" s="351"/>
      <c r="CZ920" s="351"/>
      <c r="DA920" s="351"/>
      <c r="DB920" s="351"/>
      <c r="DC920" s="351"/>
      <c r="DD920" s="351"/>
      <c r="DE920" s="351"/>
      <c r="DF920" s="351"/>
      <c r="DG920" s="351"/>
      <c r="DH920" s="351"/>
      <c r="DI920" s="351"/>
      <c r="DJ920" s="351"/>
      <c r="DK920" s="351"/>
      <c r="DL920" s="351"/>
      <c r="DM920" s="351"/>
      <c r="DN920" s="351"/>
      <c r="DO920" s="351"/>
      <c r="DP920" s="351"/>
      <c r="DQ920" s="351"/>
      <c r="DR920" s="351"/>
      <c r="DS920" s="351"/>
      <c r="DT920" s="351"/>
      <c r="DU920" s="351"/>
      <c r="DV920" s="351"/>
      <c r="DW920" s="351"/>
      <c r="DX920" s="351"/>
      <c r="DY920" s="351"/>
      <c r="DZ920" s="351"/>
      <c r="EA920" s="351"/>
      <c r="EB920" s="351"/>
      <c r="EC920" s="351"/>
      <c r="ED920" s="351"/>
      <c r="EE920" s="351"/>
      <c r="EF920" s="351"/>
      <c r="EG920" s="351"/>
      <c r="EH920" s="351"/>
      <c r="EI920" s="351"/>
      <c r="EJ920" s="351"/>
      <c r="EK920" s="351"/>
      <c r="EL920" s="351"/>
      <c r="EM920" s="351"/>
      <c r="EN920" s="351"/>
      <c r="EO920" s="351"/>
      <c r="EP920" s="351"/>
      <c r="EQ920" s="351"/>
      <c r="ER920" s="351"/>
      <c r="ES920" s="351"/>
      <c r="ET920" s="351"/>
      <c r="EU920" s="351"/>
      <c r="EV920" s="351"/>
      <c r="EW920" s="351"/>
      <c r="EX920" s="351"/>
      <c r="EY920" s="351"/>
      <c r="EZ920" s="351"/>
      <c r="FA920" s="351"/>
      <c r="FB920" s="351"/>
      <c r="FC920" s="351"/>
      <c r="FD920" s="351"/>
      <c r="FE920" s="351"/>
      <c r="FF920" s="351"/>
      <c r="FG920" s="351"/>
      <c r="FH920" s="351"/>
      <c r="FI920" s="351"/>
      <c r="FJ920" s="351"/>
      <c r="FK920" s="351"/>
      <c r="FL920" s="351"/>
      <c r="FM920" s="351"/>
      <c r="FN920" s="351"/>
      <c r="FO920" s="351"/>
      <c r="FP920" s="351"/>
      <c r="FQ920" s="351"/>
      <c r="FR920" s="351"/>
      <c r="FS920" s="351"/>
      <c r="FT920" s="351"/>
      <c r="FU920" s="351"/>
      <c r="FV920" s="351"/>
      <c r="FW920" s="351"/>
      <c r="FX920" s="351"/>
      <c r="FY920" s="351"/>
      <c r="FZ920" s="351"/>
      <c r="GA920" s="351"/>
      <c r="GB920" s="351"/>
      <c r="GC920" s="351"/>
      <c r="GD920" s="351"/>
      <c r="GE920" s="351"/>
      <c r="GF920" s="351"/>
      <c r="GG920" s="351"/>
    </row>
    <row r="921" spans="1:189">
      <c r="A921" s="331"/>
      <c r="B921" s="376"/>
      <c r="C921" s="376"/>
      <c r="D921" s="316"/>
      <c r="E921" s="346"/>
      <c r="F921" s="319"/>
    </row>
    <row r="922" spans="1:189">
      <c r="A922" s="331"/>
      <c r="B922" s="372"/>
      <c r="C922" s="346"/>
      <c r="D922" s="316"/>
      <c r="F922" s="319"/>
      <c r="I922" s="356"/>
      <c r="AG922" s="348"/>
      <c r="AH922" s="348"/>
      <c r="AI922" s="348"/>
      <c r="AJ922" s="348"/>
      <c r="AK922" s="348"/>
      <c r="AL922" s="348"/>
      <c r="AM922" s="348"/>
      <c r="AN922" s="348"/>
      <c r="AO922" s="351"/>
      <c r="AP922" s="351"/>
      <c r="AQ922" s="351"/>
      <c r="AR922" s="351"/>
      <c r="AS922" s="351"/>
      <c r="AT922" s="351"/>
      <c r="AU922" s="351"/>
      <c r="AV922" s="351"/>
      <c r="AW922" s="351"/>
      <c r="AX922" s="351"/>
      <c r="AY922" s="351"/>
      <c r="AZ922" s="351"/>
      <c r="BA922" s="351"/>
      <c r="BB922" s="351"/>
      <c r="BC922" s="351"/>
      <c r="BD922" s="351"/>
      <c r="BE922" s="351"/>
      <c r="BF922" s="351"/>
      <c r="BG922" s="351"/>
      <c r="BH922" s="351"/>
      <c r="BI922" s="351"/>
      <c r="BJ922" s="351"/>
      <c r="BK922" s="351"/>
      <c r="BL922" s="351"/>
      <c r="BM922" s="351"/>
      <c r="BN922" s="351"/>
      <c r="BO922" s="351"/>
      <c r="BP922" s="351"/>
      <c r="BQ922" s="351"/>
      <c r="BR922" s="351"/>
      <c r="BS922" s="351"/>
      <c r="BT922" s="351"/>
      <c r="BU922" s="351"/>
      <c r="BV922" s="351"/>
      <c r="BW922" s="351"/>
      <c r="BX922" s="351"/>
      <c r="BY922" s="351"/>
      <c r="BZ922" s="351"/>
      <c r="CA922" s="351"/>
      <c r="CB922" s="351"/>
      <c r="CC922" s="351"/>
      <c r="CD922" s="351"/>
      <c r="CE922" s="351"/>
      <c r="CF922" s="351"/>
      <c r="CG922" s="351"/>
      <c r="CH922" s="351"/>
      <c r="CI922" s="351"/>
      <c r="CJ922" s="351"/>
      <c r="CK922" s="351"/>
      <c r="CL922" s="351"/>
      <c r="CM922" s="351"/>
      <c r="CN922" s="351"/>
      <c r="CO922" s="351"/>
      <c r="CP922" s="351"/>
      <c r="CQ922" s="351"/>
      <c r="CR922" s="351"/>
      <c r="CS922" s="351"/>
      <c r="CT922" s="351"/>
      <c r="CU922" s="351"/>
      <c r="CV922" s="351"/>
      <c r="CW922" s="351"/>
      <c r="CX922" s="351"/>
      <c r="CY922" s="351"/>
      <c r="CZ922" s="351"/>
      <c r="DA922" s="351"/>
      <c r="DB922" s="351"/>
      <c r="DC922" s="351"/>
      <c r="DD922" s="351"/>
      <c r="DE922" s="351"/>
      <c r="DF922" s="351"/>
      <c r="DG922" s="351"/>
      <c r="DH922" s="351"/>
      <c r="DI922" s="351"/>
      <c r="DJ922" s="351"/>
      <c r="DK922" s="351"/>
      <c r="DL922" s="351"/>
      <c r="DM922" s="351"/>
      <c r="DN922" s="351"/>
      <c r="DO922" s="351"/>
      <c r="DP922" s="351"/>
      <c r="DQ922" s="351"/>
      <c r="DR922" s="351"/>
      <c r="DS922" s="351"/>
      <c r="DT922" s="351"/>
      <c r="DU922" s="351"/>
      <c r="DV922" s="351"/>
      <c r="DW922" s="351"/>
      <c r="DX922" s="351"/>
      <c r="DY922" s="351"/>
      <c r="DZ922" s="351"/>
      <c r="EA922" s="351"/>
      <c r="EB922" s="351"/>
      <c r="EC922" s="351"/>
      <c r="ED922" s="351"/>
      <c r="EE922" s="351"/>
      <c r="EF922" s="351"/>
      <c r="EG922" s="351"/>
      <c r="EH922" s="351"/>
      <c r="EI922" s="351"/>
      <c r="EJ922" s="351"/>
      <c r="EK922" s="351"/>
      <c r="EL922" s="351"/>
      <c r="EM922" s="351"/>
      <c r="EN922" s="351"/>
      <c r="EO922" s="351"/>
      <c r="EP922" s="351"/>
      <c r="EQ922" s="351"/>
      <c r="ER922" s="351"/>
      <c r="ES922" s="351"/>
      <c r="ET922" s="351"/>
      <c r="EU922" s="351"/>
      <c r="EV922" s="351"/>
      <c r="EW922" s="351"/>
      <c r="EX922" s="351"/>
      <c r="EY922" s="351"/>
      <c r="EZ922" s="351"/>
      <c r="FA922" s="351"/>
      <c r="FB922" s="351"/>
      <c r="FC922" s="351"/>
      <c r="FD922" s="351"/>
      <c r="FE922" s="351"/>
      <c r="FF922" s="351"/>
      <c r="FG922" s="351"/>
      <c r="FH922" s="351"/>
      <c r="FI922" s="351"/>
      <c r="FJ922" s="351"/>
      <c r="FK922" s="351"/>
      <c r="FL922" s="351"/>
      <c r="FM922" s="351"/>
      <c r="FN922" s="351"/>
      <c r="FO922" s="351"/>
      <c r="FP922" s="351"/>
      <c r="FQ922" s="351"/>
      <c r="FR922" s="351"/>
      <c r="FS922" s="351"/>
      <c r="FT922" s="351"/>
      <c r="FU922" s="351"/>
      <c r="FV922" s="351"/>
      <c r="FW922" s="351"/>
      <c r="FX922" s="351"/>
      <c r="FY922" s="351"/>
      <c r="FZ922" s="351"/>
      <c r="GA922" s="351"/>
      <c r="GB922" s="351"/>
      <c r="GC922" s="351"/>
      <c r="GD922" s="351"/>
      <c r="GE922" s="351"/>
      <c r="GF922" s="351"/>
      <c r="GG922" s="351"/>
    </row>
    <row r="923" spans="1:189">
      <c r="A923" s="331"/>
      <c r="B923" s="376"/>
      <c r="C923" s="376"/>
      <c r="D923" s="316"/>
      <c r="E923" s="346"/>
    </row>
    <row r="924" spans="1:189">
      <c r="A924" s="331"/>
      <c r="B924" s="376"/>
      <c r="C924" s="376"/>
      <c r="D924" s="316"/>
      <c r="P924" s="646"/>
    </row>
    <row r="925" spans="1:189">
      <c r="A925" s="331"/>
      <c r="B925" s="376"/>
      <c r="C925" s="395"/>
      <c r="D925" s="316"/>
      <c r="P925" s="646"/>
      <c r="AG925" s="348"/>
      <c r="AH925" s="348"/>
      <c r="AI925" s="348"/>
      <c r="AJ925" s="348"/>
      <c r="AK925" s="348"/>
      <c r="AL925" s="348"/>
      <c r="AM925" s="348"/>
      <c r="AN925" s="348"/>
      <c r="AO925" s="351"/>
      <c r="AP925" s="351"/>
      <c r="AQ925" s="351"/>
      <c r="AR925" s="351"/>
      <c r="AS925" s="351"/>
      <c r="AT925" s="351"/>
      <c r="AU925" s="351"/>
      <c r="AV925" s="351"/>
      <c r="AW925" s="351"/>
      <c r="AX925" s="351"/>
      <c r="AY925" s="351"/>
      <c r="AZ925" s="351"/>
      <c r="BA925" s="351"/>
      <c r="BB925" s="351"/>
      <c r="BC925" s="351"/>
      <c r="BD925" s="351"/>
      <c r="BE925" s="351"/>
      <c r="BF925" s="351"/>
      <c r="BG925" s="351"/>
      <c r="BH925" s="351"/>
      <c r="BI925" s="351"/>
      <c r="BJ925" s="351"/>
      <c r="BK925" s="351"/>
      <c r="BL925" s="351"/>
      <c r="BM925" s="351"/>
      <c r="BN925" s="351"/>
      <c r="BO925" s="351"/>
      <c r="BP925" s="351"/>
      <c r="BQ925" s="351"/>
      <c r="BR925" s="351"/>
      <c r="BS925" s="351"/>
      <c r="BT925" s="351"/>
      <c r="BU925" s="351"/>
      <c r="BV925" s="351"/>
      <c r="BW925" s="351"/>
      <c r="BX925" s="351"/>
      <c r="BY925" s="351"/>
      <c r="BZ925" s="351"/>
      <c r="CA925" s="351"/>
      <c r="CB925" s="351"/>
      <c r="CC925" s="351"/>
      <c r="CD925" s="351"/>
      <c r="CE925" s="351"/>
      <c r="CF925" s="351"/>
      <c r="CG925" s="351"/>
      <c r="CH925" s="351"/>
      <c r="CI925" s="351"/>
      <c r="CJ925" s="351"/>
      <c r="CK925" s="351"/>
      <c r="CL925" s="351"/>
      <c r="CM925" s="351"/>
      <c r="CN925" s="351"/>
      <c r="CO925" s="351"/>
      <c r="CP925" s="351"/>
      <c r="CQ925" s="351"/>
      <c r="CR925" s="351"/>
      <c r="CS925" s="351"/>
      <c r="CT925" s="351"/>
      <c r="CU925" s="351"/>
      <c r="CV925" s="351"/>
      <c r="CW925" s="351"/>
      <c r="CX925" s="351"/>
      <c r="CY925" s="351"/>
      <c r="CZ925" s="351"/>
      <c r="DA925" s="351"/>
      <c r="DB925" s="351"/>
      <c r="DC925" s="351"/>
      <c r="DD925" s="351"/>
      <c r="DE925" s="351"/>
      <c r="DF925" s="351"/>
      <c r="DG925" s="351"/>
      <c r="DH925" s="351"/>
      <c r="DI925" s="351"/>
      <c r="DJ925" s="351"/>
      <c r="DK925" s="351"/>
      <c r="DL925" s="351"/>
      <c r="DM925" s="351"/>
      <c r="DN925" s="351"/>
      <c r="DO925" s="351"/>
      <c r="DP925" s="351"/>
      <c r="DQ925" s="351"/>
      <c r="DR925" s="351"/>
      <c r="DS925" s="351"/>
      <c r="DT925" s="351"/>
      <c r="DU925" s="351"/>
      <c r="DV925" s="351"/>
      <c r="DW925" s="351"/>
      <c r="DX925" s="351"/>
      <c r="DY925" s="351"/>
      <c r="DZ925" s="351"/>
      <c r="EA925" s="351"/>
      <c r="EB925" s="351"/>
      <c r="EC925" s="351"/>
      <c r="ED925" s="351"/>
      <c r="EE925" s="351"/>
      <c r="EF925" s="351"/>
      <c r="EG925" s="351"/>
      <c r="EH925" s="351"/>
      <c r="EI925" s="351"/>
      <c r="EJ925" s="351"/>
      <c r="EK925" s="351"/>
      <c r="EL925" s="351"/>
      <c r="EM925" s="351"/>
      <c r="EN925" s="351"/>
      <c r="EO925" s="351"/>
      <c r="EP925" s="351"/>
      <c r="EQ925" s="351"/>
      <c r="ER925" s="351"/>
      <c r="ES925" s="351"/>
      <c r="ET925" s="351"/>
      <c r="EU925" s="351"/>
      <c r="EV925" s="351"/>
      <c r="EW925" s="351"/>
      <c r="EX925" s="351"/>
      <c r="EY925" s="351"/>
      <c r="EZ925" s="351"/>
      <c r="FA925" s="351"/>
      <c r="FB925" s="351"/>
      <c r="FC925" s="351"/>
      <c r="FD925" s="351"/>
      <c r="FE925" s="351"/>
      <c r="FF925" s="351"/>
      <c r="FG925" s="351"/>
      <c r="FH925" s="351"/>
      <c r="FI925" s="351"/>
      <c r="FJ925" s="351"/>
      <c r="FK925" s="351"/>
      <c r="FL925" s="351"/>
      <c r="FM925" s="351"/>
      <c r="FN925" s="351"/>
      <c r="FO925" s="351"/>
      <c r="FP925" s="351"/>
      <c r="FQ925" s="351"/>
      <c r="FR925" s="351"/>
      <c r="FS925" s="351"/>
      <c r="FT925" s="351"/>
      <c r="FU925" s="351"/>
      <c r="FV925" s="351"/>
      <c r="FW925" s="351"/>
      <c r="FX925" s="351"/>
      <c r="FY925" s="351"/>
      <c r="FZ925" s="351"/>
      <c r="GA925" s="351"/>
      <c r="GB925" s="351"/>
      <c r="GC925" s="351"/>
      <c r="GD925" s="351"/>
      <c r="GE925" s="351"/>
      <c r="GF925" s="351"/>
      <c r="GG925" s="351"/>
    </row>
    <row r="926" spans="1:189">
      <c r="A926" s="331"/>
      <c r="B926" s="376"/>
      <c r="C926" s="376"/>
      <c r="D926" s="316"/>
      <c r="P926" s="646"/>
    </row>
    <row r="927" spans="1:189">
      <c r="A927" s="331"/>
      <c r="B927" s="376"/>
      <c r="C927" s="376"/>
      <c r="D927" s="316"/>
      <c r="P927" s="646"/>
    </row>
    <row r="928" spans="1:189">
      <c r="A928" s="331"/>
      <c r="B928" s="376"/>
      <c r="C928" s="376"/>
      <c r="D928" s="316"/>
      <c r="P928" s="646"/>
    </row>
    <row r="929" spans="1:189">
      <c r="A929" s="331"/>
      <c r="B929" s="376"/>
      <c r="C929" s="376"/>
      <c r="D929" s="316"/>
      <c r="P929" s="646"/>
    </row>
    <row r="930" spans="1:189">
      <c r="A930" s="331"/>
      <c r="B930" s="376"/>
      <c r="C930" s="376"/>
      <c r="D930" s="316"/>
      <c r="P930" s="646"/>
    </row>
    <row r="931" spans="1:189">
      <c r="A931" s="331"/>
      <c r="B931" s="376"/>
      <c r="C931" s="376"/>
      <c r="D931" s="316"/>
      <c r="P931" s="646"/>
    </row>
    <row r="932" spans="1:189">
      <c r="A932" s="331"/>
      <c r="B932" s="346"/>
      <c r="C932" s="395"/>
      <c r="D932" s="316"/>
      <c r="F932" s="319"/>
      <c r="I932" s="330"/>
    </row>
    <row r="933" spans="1:189">
      <c r="A933" s="331"/>
      <c r="B933" s="346"/>
      <c r="C933" s="376"/>
      <c r="D933" s="316"/>
      <c r="F933" s="319"/>
      <c r="I933" s="330"/>
      <c r="P933" s="646"/>
    </row>
    <row r="934" spans="1:189">
      <c r="A934" s="331"/>
      <c r="B934" s="346"/>
      <c r="C934" s="376"/>
      <c r="D934" s="316"/>
      <c r="F934" s="319"/>
      <c r="I934" s="330"/>
      <c r="P934" s="646"/>
    </row>
    <row r="935" spans="1:189">
      <c r="A935" s="331"/>
      <c r="B935" s="376"/>
      <c r="C935" s="395"/>
      <c r="F935" s="319"/>
      <c r="I935" s="330"/>
      <c r="P935" s="646"/>
      <c r="AG935" s="348"/>
      <c r="AH935" s="348"/>
      <c r="AI935" s="348"/>
      <c r="AJ935" s="348"/>
      <c r="AK935" s="348"/>
      <c r="AL935" s="348"/>
      <c r="AM935" s="348"/>
      <c r="AN935" s="348"/>
      <c r="AO935" s="351"/>
      <c r="AP935" s="351"/>
      <c r="AQ935" s="351"/>
      <c r="AR935" s="351"/>
      <c r="AS935" s="351"/>
      <c r="AT935" s="351"/>
      <c r="AU935" s="351"/>
      <c r="AV935" s="351"/>
      <c r="AW935" s="351"/>
      <c r="AX935" s="351"/>
      <c r="AY935" s="351"/>
      <c r="AZ935" s="351"/>
      <c r="BA935" s="351"/>
      <c r="BB935" s="351"/>
      <c r="BC935" s="351"/>
      <c r="BD935" s="351"/>
      <c r="BE935" s="351"/>
      <c r="BF935" s="351"/>
      <c r="BG935" s="351"/>
      <c r="BH935" s="351"/>
      <c r="BI935" s="351"/>
      <c r="BJ935" s="351"/>
      <c r="BK935" s="351"/>
      <c r="BL935" s="351"/>
      <c r="BM935" s="351"/>
      <c r="BN935" s="351"/>
      <c r="BO935" s="351"/>
      <c r="BP935" s="351"/>
      <c r="BQ935" s="351"/>
      <c r="BR935" s="351"/>
      <c r="BS935" s="351"/>
      <c r="BT935" s="351"/>
      <c r="BU935" s="351"/>
      <c r="BV935" s="351"/>
      <c r="BW935" s="351"/>
      <c r="BX935" s="351"/>
      <c r="BY935" s="351"/>
      <c r="BZ935" s="351"/>
      <c r="CA935" s="351"/>
      <c r="CB935" s="351"/>
      <c r="CC935" s="351"/>
      <c r="CD935" s="351"/>
      <c r="CE935" s="351"/>
      <c r="CF935" s="351"/>
      <c r="CG935" s="351"/>
      <c r="CH935" s="351"/>
      <c r="CI935" s="351"/>
      <c r="CJ935" s="351"/>
      <c r="CK935" s="351"/>
      <c r="CL935" s="351"/>
      <c r="CM935" s="351"/>
      <c r="CN935" s="351"/>
      <c r="CO935" s="351"/>
      <c r="CP935" s="351"/>
      <c r="CQ935" s="351"/>
      <c r="CR935" s="351"/>
      <c r="CS935" s="351"/>
      <c r="CT935" s="351"/>
      <c r="CU935" s="351"/>
      <c r="CV935" s="351"/>
      <c r="CW935" s="351"/>
      <c r="CX935" s="351"/>
      <c r="CY935" s="351"/>
      <c r="CZ935" s="351"/>
      <c r="DA935" s="351"/>
      <c r="DB935" s="351"/>
      <c r="DC935" s="351"/>
      <c r="DD935" s="351"/>
      <c r="DE935" s="351"/>
      <c r="DF935" s="351"/>
      <c r="DG935" s="351"/>
      <c r="DH935" s="351"/>
      <c r="DI935" s="351"/>
      <c r="DJ935" s="351"/>
      <c r="DK935" s="351"/>
      <c r="DL935" s="351"/>
      <c r="DM935" s="351"/>
      <c r="DN935" s="351"/>
      <c r="DO935" s="351"/>
      <c r="DP935" s="351"/>
      <c r="DQ935" s="351"/>
      <c r="DR935" s="351"/>
      <c r="DS935" s="351"/>
      <c r="DT935" s="351"/>
      <c r="DU935" s="351"/>
      <c r="DV935" s="351"/>
      <c r="DW935" s="351"/>
      <c r="DX935" s="351"/>
      <c r="DY935" s="351"/>
      <c r="DZ935" s="351"/>
      <c r="EA935" s="351"/>
      <c r="EB935" s="351"/>
      <c r="EC935" s="351"/>
      <c r="ED935" s="351"/>
      <c r="EE935" s="351"/>
      <c r="EF935" s="351"/>
      <c r="EG935" s="351"/>
      <c r="EH935" s="351"/>
      <c r="EI935" s="351"/>
      <c r="EJ935" s="351"/>
      <c r="EK935" s="351"/>
      <c r="EL935" s="351"/>
      <c r="EM935" s="351"/>
      <c r="EN935" s="351"/>
      <c r="EO935" s="351"/>
      <c r="EP935" s="351"/>
      <c r="EQ935" s="351"/>
      <c r="ER935" s="351"/>
      <c r="ES935" s="351"/>
      <c r="ET935" s="351"/>
      <c r="EU935" s="351"/>
      <c r="EV935" s="351"/>
      <c r="EW935" s="351"/>
      <c r="EX935" s="351"/>
      <c r="EY935" s="351"/>
      <c r="EZ935" s="351"/>
      <c r="FA935" s="351"/>
      <c r="FB935" s="351"/>
      <c r="FC935" s="351"/>
      <c r="FD935" s="351"/>
      <c r="FE935" s="351"/>
      <c r="FF935" s="351"/>
      <c r="FG935" s="351"/>
      <c r="FH935" s="351"/>
      <c r="FI935" s="351"/>
      <c r="FJ935" s="351"/>
      <c r="FK935" s="351"/>
      <c r="FL935" s="351"/>
      <c r="FM935" s="351"/>
      <c r="FN935" s="351"/>
      <c r="FO935" s="351"/>
      <c r="FP935" s="351"/>
      <c r="FQ935" s="351"/>
      <c r="FR935" s="351"/>
      <c r="FS935" s="351"/>
      <c r="FT935" s="351"/>
      <c r="FU935" s="351"/>
      <c r="FV935" s="351"/>
      <c r="FW935" s="351"/>
      <c r="FX935" s="351"/>
      <c r="FY935" s="351"/>
      <c r="FZ935" s="351"/>
      <c r="GA935" s="351"/>
      <c r="GB935" s="351"/>
      <c r="GC935" s="351"/>
      <c r="GD935" s="351"/>
      <c r="GE935" s="351"/>
      <c r="GF935" s="351"/>
      <c r="GG935" s="351"/>
    </row>
    <row r="936" spans="1:189">
      <c r="A936" s="331"/>
      <c r="B936" s="346"/>
      <c r="C936" s="376"/>
      <c r="D936" s="316"/>
      <c r="F936" s="319"/>
      <c r="I936" s="330"/>
      <c r="P936" s="646"/>
    </row>
    <row r="937" spans="1:189">
      <c r="A937" s="331"/>
      <c r="B937" s="346"/>
      <c r="C937" s="376"/>
      <c r="D937" s="316"/>
      <c r="F937" s="319"/>
      <c r="I937" s="330"/>
      <c r="P937" s="646"/>
    </row>
    <row r="938" spans="1:189">
      <c r="A938" s="331"/>
      <c r="B938" s="346"/>
      <c r="C938" s="395"/>
      <c r="D938" s="333"/>
      <c r="F938" s="319"/>
      <c r="I938" s="330"/>
      <c r="P938" s="646"/>
    </row>
    <row r="939" spans="1:189">
      <c r="A939" s="331"/>
      <c r="B939" s="346"/>
      <c r="C939" s="395"/>
      <c r="D939" s="333"/>
      <c r="F939" s="319"/>
      <c r="I939" s="330"/>
      <c r="P939" s="646"/>
    </row>
    <row r="940" spans="1:189">
      <c r="A940" s="331"/>
      <c r="B940" s="346"/>
      <c r="C940" s="376"/>
      <c r="D940" s="316"/>
      <c r="F940" s="319"/>
      <c r="I940" s="330"/>
      <c r="P940" s="646"/>
    </row>
    <row r="941" spans="1:189">
      <c r="A941" s="331"/>
      <c r="B941" s="376"/>
      <c r="C941" s="369"/>
      <c r="D941" s="316"/>
      <c r="P941" s="646"/>
    </row>
    <row r="942" spans="1:189">
      <c r="A942" s="331"/>
      <c r="B942" s="376"/>
      <c r="C942" s="369"/>
      <c r="D942" s="316"/>
      <c r="F942" s="319"/>
      <c r="I942" s="330"/>
    </row>
    <row r="943" spans="1:189">
      <c r="A943" s="331"/>
      <c r="B943" s="346"/>
      <c r="C943" s="346"/>
      <c r="D943" s="316"/>
      <c r="F943" s="319"/>
      <c r="I943" s="330"/>
      <c r="P943" s="646"/>
    </row>
    <row r="944" spans="1:189">
      <c r="A944" s="331"/>
      <c r="B944" s="346"/>
      <c r="C944" s="346"/>
      <c r="D944" s="316"/>
      <c r="F944" s="319"/>
      <c r="I944" s="330"/>
      <c r="P944" s="646"/>
    </row>
    <row r="945" spans="1:189">
      <c r="A945" s="331"/>
      <c r="B945" s="376"/>
      <c r="C945" s="376"/>
      <c r="D945" s="316"/>
      <c r="P945" s="646"/>
    </row>
    <row r="946" spans="1:189">
      <c r="A946" s="331"/>
      <c r="B946" s="346"/>
      <c r="D946" s="316"/>
      <c r="F946" s="319"/>
      <c r="I946" s="330"/>
    </row>
    <row r="947" spans="1:189">
      <c r="A947" s="331"/>
      <c r="B947" s="376"/>
      <c r="C947" s="369"/>
      <c r="D947" s="316"/>
      <c r="F947" s="319"/>
      <c r="H947" s="411"/>
      <c r="I947" s="330"/>
      <c r="AG947" s="348"/>
      <c r="AH947" s="348"/>
      <c r="AI947" s="348"/>
      <c r="AJ947" s="348"/>
      <c r="AK947" s="348"/>
      <c r="AL947" s="348"/>
      <c r="AM947" s="348"/>
      <c r="AN947" s="348"/>
      <c r="AO947" s="351"/>
      <c r="AP947" s="351"/>
      <c r="AQ947" s="351"/>
      <c r="AR947" s="351"/>
      <c r="AS947" s="351"/>
      <c r="AT947" s="351"/>
      <c r="AU947" s="351"/>
      <c r="AV947" s="351"/>
      <c r="AW947" s="351"/>
      <c r="AX947" s="351"/>
      <c r="AY947" s="351"/>
      <c r="AZ947" s="351"/>
      <c r="BA947" s="351"/>
      <c r="BB947" s="351"/>
      <c r="BC947" s="351"/>
      <c r="BD947" s="351"/>
      <c r="BE947" s="351"/>
      <c r="BF947" s="351"/>
      <c r="BG947" s="351"/>
      <c r="BH947" s="351"/>
      <c r="BI947" s="351"/>
      <c r="BJ947" s="351"/>
      <c r="BK947" s="351"/>
      <c r="BL947" s="351"/>
      <c r="BM947" s="351"/>
      <c r="BN947" s="351"/>
      <c r="BO947" s="351"/>
      <c r="BP947" s="351"/>
      <c r="BQ947" s="351"/>
      <c r="BR947" s="351"/>
      <c r="BS947" s="351"/>
      <c r="BT947" s="351"/>
      <c r="BU947" s="351"/>
      <c r="BV947" s="351"/>
      <c r="BW947" s="351"/>
      <c r="BX947" s="351"/>
      <c r="BY947" s="351"/>
      <c r="BZ947" s="351"/>
      <c r="CA947" s="351"/>
      <c r="CB947" s="351"/>
      <c r="CC947" s="351"/>
      <c r="CD947" s="351"/>
      <c r="CE947" s="351"/>
      <c r="CF947" s="351"/>
      <c r="CG947" s="351"/>
      <c r="CH947" s="351"/>
      <c r="CI947" s="351"/>
      <c r="CJ947" s="351"/>
      <c r="CK947" s="351"/>
      <c r="CL947" s="351"/>
      <c r="CM947" s="351"/>
      <c r="CN947" s="351"/>
      <c r="CO947" s="351"/>
      <c r="CP947" s="351"/>
      <c r="CQ947" s="351"/>
      <c r="CR947" s="351"/>
      <c r="CS947" s="351"/>
      <c r="CT947" s="351"/>
      <c r="CU947" s="351"/>
      <c r="CV947" s="351"/>
      <c r="CW947" s="351"/>
      <c r="CX947" s="351"/>
      <c r="CY947" s="351"/>
      <c r="CZ947" s="351"/>
      <c r="DA947" s="351"/>
      <c r="DB947" s="351"/>
      <c r="DC947" s="351"/>
      <c r="DD947" s="351"/>
      <c r="DE947" s="351"/>
      <c r="DF947" s="351"/>
      <c r="DG947" s="351"/>
      <c r="DH947" s="351"/>
      <c r="DI947" s="351"/>
      <c r="DJ947" s="351"/>
      <c r="DK947" s="351"/>
      <c r="DL947" s="351"/>
      <c r="DM947" s="351"/>
      <c r="DN947" s="351"/>
      <c r="DO947" s="351"/>
      <c r="DP947" s="351"/>
      <c r="DQ947" s="351"/>
      <c r="DR947" s="351"/>
      <c r="DS947" s="351"/>
      <c r="DT947" s="351"/>
      <c r="DU947" s="351"/>
      <c r="DV947" s="351"/>
      <c r="DW947" s="351"/>
      <c r="DX947" s="351"/>
      <c r="DY947" s="351"/>
      <c r="DZ947" s="351"/>
      <c r="EA947" s="351"/>
      <c r="EB947" s="351"/>
      <c r="EC947" s="351"/>
      <c r="ED947" s="351"/>
      <c r="EE947" s="351"/>
      <c r="EF947" s="351"/>
      <c r="EG947" s="351"/>
      <c r="EH947" s="351"/>
      <c r="EI947" s="351"/>
      <c r="EJ947" s="351"/>
      <c r="EK947" s="351"/>
      <c r="EL947" s="351"/>
      <c r="EM947" s="351"/>
      <c r="EN947" s="351"/>
      <c r="EO947" s="351"/>
      <c r="EP947" s="351"/>
      <c r="EQ947" s="351"/>
      <c r="ER947" s="351"/>
      <c r="ES947" s="351"/>
      <c r="ET947" s="351"/>
      <c r="EU947" s="351"/>
      <c r="EV947" s="351"/>
      <c r="EW947" s="351"/>
      <c r="EX947" s="351"/>
      <c r="EY947" s="351"/>
      <c r="EZ947" s="351"/>
      <c r="FA947" s="351"/>
      <c r="FB947" s="351"/>
      <c r="FC947" s="351"/>
      <c r="FD947" s="351"/>
      <c r="FE947" s="351"/>
      <c r="FF947" s="351"/>
      <c r="FG947" s="351"/>
      <c r="FH947" s="351"/>
      <c r="FI947" s="351"/>
      <c r="FJ947" s="351"/>
      <c r="FK947" s="351"/>
      <c r="FL947" s="351"/>
      <c r="FM947" s="351"/>
      <c r="FN947" s="351"/>
      <c r="FO947" s="351"/>
      <c r="FP947" s="351"/>
      <c r="FQ947" s="351"/>
      <c r="FR947" s="351"/>
      <c r="FS947" s="351"/>
      <c r="FT947" s="351"/>
      <c r="FU947" s="351"/>
      <c r="FV947" s="351"/>
      <c r="FW947" s="351"/>
      <c r="FX947" s="351"/>
      <c r="FY947" s="351"/>
      <c r="FZ947" s="351"/>
      <c r="GA947" s="351"/>
      <c r="GB947" s="351"/>
      <c r="GC947" s="351"/>
      <c r="GD947" s="351"/>
      <c r="GE947" s="351"/>
      <c r="GF947" s="351"/>
      <c r="GG947" s="351"/>
    </row>
    <row r="948" spans="1:189">
      <c r="A948" s="331"/>
      <c r="B948" s="376"/>
      <c r="C948" s="369"/>
      <c r="D948" s="316"/>
      <c r="F948" s="319"/>
      <c r="H948" s="411"/>
      <c r="I948" s="330"/>
      <c r="AG948" s="348"/>
      <c r="AH948" s="348"/>
      <c r="AI948" s="348"/>
      <c r="AJ948" s="348"/>
      <c r="AK948" s="348"/>
      <c r="AL948" s="348"/>
      <c r="AM948" s="348"/>
      <c r="AN948" s="348"/>
      <c r="AO948" s="351"/>
      <c r="AP948" s="351"/>
      <c r="AQ948" s="351"/>
      <c r="AR948" s="351"/>
      <c r="AS948" s="351"/>
      <c r="AT948" s="351"/>
      <c r="AU948" s="351"/>
      <c r="AV948" s="351"/>
      <c r="AW948" s="351"/>
      <c r="AX948" s="351"/>
      <c r="AY948" s="351"/>
      <c r="AZ948" s="351"/>
      <c r="BA948" s="351"/>
      <c r="BB948" s="351"/>
      <c r="BC948" s="351"/>
      <c r="BD948" s="351"/>
      <c r="BE948" s="351"/>
      <c r="BF948" s="351"/>
      <c r="BG948" s="351"/>
      <c r="BH948" s="351"/>
      <c r="BI948" s="351"/>
      <c r="BJ948" s="351"/>
      <c r="BK948" s="351"/>
      <c r="BL948" s="351"/>
      <c r="BM948" s="351"/>
      <c r="BN948" s="351"/>
      <c r="BO948" s="351"/>
      <c r="BP948" s="351"/>
      <c r="BQ948" s="351"/>
      <c r="BR948" s="351"/>
      <c r="BS948" s="351"/>
      <c r="BT948" s="351"/>
      <c r="BU948" s="351"/>
      <c r="BV948" s="351"/>
      <c r="BW948" s="351"/>
      <c r="BX948" s="351"/>
      <c r="BY948" s="351"/>
      <c r="BZ948" s="351"/>
      <c r="CA948" s="351"/>
      <c r="CB948" s="351"/>
      <c r="CC948" s="351"/>
      <c r="CD948" s="351"/>
      <c r="CE948" s="351"/>
      <c r="CF948" s="351"/>
      <c r="CG948" s="351"/>
      <c r="CH948" s="351"/>
      <c r="CI948" s="351"/>
      <c r="CJ948" s="351"/>
      <c r="CK948" s="351"/>
      <c r="CL948" s="351"/>
      <c r="CM948" s="351"/>
      <c r="CN948" s="351"/>
      <c r="CO948" s="351"/>
      <c r="CP948" s="351"/>
      <c r="CQ948" s="351"/>
      <c r="CR948" s="351"/>
      <c r="CS948" s="351"/>
      <c r="CT948" s="351"/>
      <c r="CU948" s="351"/>
      <c r="CV948" s="351"/>
      <c r="CW948" s="351"/>
      <c r="CX948" s="351"/>
      <c r="CY948" s="351"/>
      <c r="CZ948" s="351"/>
      <c r="DA948" s="351"/>
      <c r="DB948" s="351"/>
      <c r="DC948" s="351"/>
      <c r="DD948" s="351"/>
      <c r="DE948" s="351"/>
      <c r="DF948" s="351"/>
      <c r="DG948" s="351"/>
      <c r="DH948" s="351"/>
      <c r="DI948" s="351"/>
      <c r="DJ948" s="351"/>
      <c r="DK948" s="351"/>
      <c r="DL948" s="351"/>
      <c r="DM948" s="351"/>
      <c r="DN948" s="351"/>
      <c r="DO948" s="351"/>
      <c r="DP948" s="351"/>
      <c r="DQ948" s="351"/>
      <c r="DR948" s="351"/>
      <c r="DS948" s="351"/>
      <c r="DT948" s="351"/>
      <c r="DU948" s="351"/>
      <c r="DV948" s="351"/>
      <c r="DW948" s="351"/>
      <c r="DX948" s="351"/>
      <c r="DY948" s="351"/>
      <c r="DZ948" s="351"/>
      <c r="EA948" s="351"/>
      <c r="EB948" s="351"/>
      <c r="EC948" s="351"/>
      <c r="ED948" s="351"/>
      <c r="EE948" s="351"/>
      <c r="EF948" s="351"/>
      <c r="EG948" s="351"/>
      <c r="EH948" s="351"/>
      <c r="EI948" s="351"/>
      <c r="EJ948" s="351"/>
      <c r="EK948" s="351"/>
      <c r="EL948" s="351"/>
      <c r="EM948" s="351"/>
      <c r="EN948" s="351"/>
      <c r="EO948" s="351"/>
      <c r="EP948" s="351"/>
      <c r="EQ948" s="351"/>
      <c r="ER948" s="351"/>
      <c r="ES948" s="351"/>
      <c r="ET948" s="351"/>
      <c r="EU948" s="351"/>
      <c r="EV948" s="351"/>
      <c r="EW948" s="351"/>
      <c r="EX948" s="351"/>
      <c r="EY948" s="351"/>
      <c r="EZ948" s="351"/>
      <c r="FA948" s="351"/>
      <c r="FB948" s="351"/>
      <c r="FC948" s="351"/>
      <c r="FD948" s="351"/>
      <c r="FE948" s="351"/>
      <c r="FF948" s="351"/>
      <c r="FG948" s="351"/>
      <c r="FH948" s="351"/>
      <c r="FI948" s="351"/>
      <c r="FJ948" s="351"/>
      <c r="FK948" s="351"/>
      <c r="FL948" s="351"/>
      <c r="FM948" s="351"/>
      <c r="FN948" s="351"/>
      <c r="FO948" s="351"/>
      <c r="FP948" s="351"/>
      <c r="FQ948" s="351"/>
      <c r="FR948" s="351"/>
      <c r="FS948" s="351"/>
      <c r="FT948" s="351"/>
      <c r="FU948" s="351"/>
      <c r="FV948" s="351"/>
      <c r="FW948" s="351"/>
      <c r="FX948" s="351"/>
      <c r="FY948" s="351"/>
      <c r="FZ948" s="351"/>
      <c r="GA948" s="351"/>
      <c r="GB948" s="351"/>
      <c r="GC948" s="351"/>
      <c r="GD948" s="351"/>
      <c r="GE948" s="351"/>
      <c r="GF948" s="351"/>
      <c r="GG948" s="351"/>
    </row>
    <row r="949" spans="1:189">
      <c r="A949" s="331"/>
      <c r="B949" s="376"/>
      <c r="C949" s="369"/>
      <c r="D949" s="316"/>
      <c r="F949" s="319"/>
      <c r="H949" s="411"/>
      <c r="I949" s="330"/>
      <c r="AG949" s="348"/>
      <c r="AH949" s="348"/>
      <c r="AI949" s="348"/>
      <c r="AJ949" s="348"/>
      <c r="AK949" s="348"/>
      <c r="AL949" s="348"/>
      <c r="AM949" s="348"/>
      <c r="AN949" s="348"/>
      <c r="AO949" s="351"/>
      <c r="AP949" s="351"/>
      <c r="AQ949" s="351"/>
      <c r="AR949" s="351"/>
      <c r="AS949" s="351"/>
      <c r="AT949" s="351"/>
      <c r="AU949" s="351"/>
      <c r="AV949" s="351"/>
      <c r="AW949" s="351"/>
      <c r="AX949" s="351"/>
      <c r="AY949" s="351"/>
      <c r="AZ949" s="351"/>
      <c r="BA949" s="351"/>
      <c r="BB949" s="351"/>
      <c r="BC949" s="351"/>
      <c r="BD949" s="351"/>
      <c r="BE949" s="351"/>
      <c r="BF949" s="351"/>
      <c r="BG949" s="351"/>
      <c r="BH949" s="351"/>
      <c r="BI949" s="351"/>
      <c r="BJ949" s="351"/>
      <c r="BK949" s="351"/>
      <c r="BL949" s="351"/>
      <c r="BM949" s="351"/>
      <c r="BN949" s="351"/>
      <c r="BO949" s="351"/>
      <c r="BP949" s="351"/>
      <c r="BQ949" s="351"/>
      <c r="BR949" s="351"/>
      <c r="BS949" s="351"/>
      <c r="BT949" s="351"/>
      <c r="BU949" s="351"/>
      <c r="BV949" s="351"/>
      <c r="BW949" s="351"/>
      <c r="BX949" s="351"/>
      <c r="BY949" s="351"/>
      <c r="BZ949" s="351"/>
      <c r="CA949" s="351"/>
      <c r="CB949" s="351"/>
      <c r="CC949" s="351"/>
      <c r="CD949" s="351"/>
      <c r="CE949" s="351"/>
      <c r="CF949" s="351"/>
      <c r="CG949" s="351"/>
      <c r="CH949" s="351"/>
      <c r="CI949" s="351"/>
      <c r="CJ949" s="351"/>
      <c r="CK949" s="351"/>
      <c r="CL949" s="351"/>
      <c r="CM949" s="351"/>
      <c r="CN949" s="351"/>
      <c r="CO949" s="351"/>
      <c r="CP949" s="351"/>
      <c r="CQ949" s="351"/>
      <c r="CR949" s="351"/>
      <c r="CS949" s="351"/>
      <c r="CT949" s="351"/>
      <c r="CU949" s="351"/>
      <c r="CV949" s="351"/>
      <c r="CW949" s="351"/>
      <c r="CX949" s="351"/>
      <c r="CY949" s="351"/>
      <c r="CZ949" s="351"/>
      <c r="DA949" s="351"/>
      <c r="DB949" s="351"/>
      <c r="DC949" s="351"/>
      <c r="DD949" s="351"/>
      <c r="DE949" s="351"/>
      <c r="DF949" s="351"/>
      <c r="DG949" s="351"/>
      <c r="DH949" s="351"/>
      <c r="DI949" s="351"/>
      <c r="DJ949" s="351"/>
      <c r="DK949" s="351"/>
      <c r="DL949" s="351"/>
      <c r="DM949" s="351"/>
      <c r="DN949" s="351"/>
      <c r="DO949" s="351"/>
      <c r="DP949" s="351"/>
      <c r="DQ949" s="351"/>
      <c r="DR949" s="351"/>
      <c r="DS949" s="351"/>
      <c r="DT949" s="351"/>
      <c r="DU949" s="351"/>
      <c r="DV949" s="351"/>
      <c r="DW949" s="351"/>
      <c r="DX949" s="351"/>
      <c r="DY949" s="351"/>
      <c r="DZ949" s="351"/>
      <c r="EA949" s="351"/>
      <c r="EB949" s="351"/>
      <c r="EC949" s="351"/>
      <c r="ED949" s="351"/>
      <c r="EE949" s="351"/>
      <c r="EF949" s="351"/>
      <c r="EG949" s="351"/>
      <c r="EH949" s="351"/>
      <c r="EI949" s="351"/>
      <c r="EJ949" s="351"/>
      <c r="EK949" s="351"/>
      <c r="EL949" s="351"/>
      <c r="EM949" s="351"/>
      <c r="EN949" s="351"/>
      <c r="EO949" s="351"/>
      <c r="EP949" s="351"/>
      <c r="EQ949" s="351"/>
      <c r="ER949" s="351"/>
      <c r="ES949" s="351"/>
      <c r="ET949" s="351"/>
      <c r="EU949" s="351"/>
      <c r="EV949" s="351"/>
      <c r="EW949" s="351"/>
      <c r="EX949" s="351"/>
      <c r="EY949" s="351"/>
      <c r="EZ949" s="351"/>
      <c r="FA949" s="351"/>
      <c r="FB949" s="351"/>
      <c r="FC949" s="351"/>
      <c r="FD949" s="351"/>
      <c r="FE949" s="351"/>
      <c r="FF949" s="351"/>
      <c r="FG949" s="351"/>
      <c r="FH949" s="351"/>
      <c r="FI949" s="351"/>
      <c r="FJ949" s="351"/>
      <c r="FK949" s="351"/>
      <c r="FL949" s="351"/>
      <c r="FM949" s="351"/>
      <c r="FN949" s="351"/>
      <c r="FO949" s="351"/>
      <c r="FP949" s="351"/>
      <c r="FQ949" s="351"/>
      <c r="FR949" s="351"/>
      <c r="FS949" s="351"/>
      <c r="FT949" s="351"/>
      <c r="FU949" s="351"/>
      <c r="FV949" s="351"/>
      <c r="FW949" s="351"/>
      <c r="FX949" s="351"/>
      <c r="FY949" s="351"/>
      <c r="FZ949" s="351"/>
      <c r="GA949" s="351"/>
      <c r="GB949" s="351"/>
      <c r="GC949" s="351"/>
      <c r="GD949" s="351"/>
      <c r="GE949" s="351"/>
      <c r="GF949" s="351"/>
      <c r="GG949" s="351"/>
    </row>
    <row r="950" spans="1:189">
      <c r="A950" s="331"/>
      <c r="B950" s="346"/>
      <c r="C950" s="395"/>
      <c r="D950" s="316"/>
      <c r="F950" s="319"/>
      <c r="I950" s="330"/>
      <c r="P950" s="646"/>
    </row>
    <row r="951" spans="1:189">
      <c r="A951" s="331"/>
      <c r="B951" s="346"/>
      <c r="C951" s="395"/>
      <c r="D951" s="316"/>
      <c r="F951" s="319"/>
      <c r="I951" s="330"/>
      <c r="P951" s="646"/>
    </row>
    <row r="952" spans="1:189">
      <c r="A952" s="331"/>
      <c r="B952" s="346"/>
      <c r="C952" s="395"/>
      <c r="D952" s="316"/>
      <c r="F952" s="319"/>
      <c r="I952" s="330"/>
      <c r="P952" s="646"/>
    </row>
    <row r="953" spans="1:189">
      <c r="A953" s="331"/>
      <c r="B953" s="346"/>
      <c r="C953" s="395"/>
      <c r="D953" s="316"/>
      <c r="F953" s="319"/>
      <c r="I953" s="330"/>
      <c r="P953" s="646"/>
    </row>
    <row r="954" spans="1:189">
      <c r="A954" s="331"/>
      <c r="B954" s="346"/>
      <c r="C954" s="395"/>
      <c r="D954" s="316"/>
      <c r="F954" s="319"/>
      <c r="I954" s="330"/>
      <c r="P954" s="646"/>
    </row>
    <row r="955" spans="1:189">
      <c r="A955" s="331"/>
      <c r="B955" s="346"/>
      <c r="C955" s="376"/>
      <c r="D955" s="316"/>
      <c r="F955" s="319"/>
      <c r="I955" s="330"/>
      <c r="P955" s="646"/>
      <c r="T955" s="638"/>
      <c r="AG955" s="348"/>
      <c r="AH955" s="348"/>
      <c r="AI955" s="348"/>
      <c r="AJ955" s="348"/>
      <c r="AK955" s="348"/>
      <c r="AL955" s="348"/>
      <c r="AM955" s="348"/>
      <c r="AN955" s="348"/>
      <c r="AO955" s="351"/>
      <c r="AP955" s="351"/>
      <c r="AQ955" s="351"/>
      <c r="AR955" s="351"/>
      <c r="AS955" s="351"/>
      <c r="AT955" s="351"/>
      <c r="AU955" s="351"/>
      <c r="AV955" s="351"/>
      <c r="AW955" s="351"/>
      <c r="AX955" s="351"/>
      <c r="AY955" s="351"/>
      <c r="AZ955" s="351"/>
      <c r="BA955" s="351"/>
      <c r="BB955" s="351"/>
      <c r="BC955" s="351"/>
      <c r="BD955" s="351"/>
      <c r="BE955" s="351"/>
      <c r="BF955" s="351"/>
      <c r="BG955" s="351"/>
      <c r="BH955" s="351"/>
      <c r="BI955" s="351"/>
      <c r="BJ955" s="351"/>
      <c r="BK955" s="351"/>
      <c r="BL955" s="351"/>
      <c r="BM955" s="351"/>
      <c r="BN955" s="351"/>
      <c r="BO955" s="351"/>
      <c r="BP955" s="351"/>
      <c r="BQ955" s="351"/>
      <c r="BR955" s="351"/>
      <c r="BS955" s="351"/>
      <c r="BT955" s="351"/>
      <c r="BU955" s="351"/>
      <c r="BV955" s="351"/>
      <c r="BW955" s="351"/>
      <c r="BX955" s="351"/>
      <c r="BY955" s="351"/>
      <c r="BZ955" s="351"/>
      <c r="CA955" s="351"/>
      <c r="CB955" s="351"/>
      <c r="CC955" s="351"/>
      <c r="CD955" s="351"/>
      <c r="CE955" s="351"/>
      <c r="CF955" s="351"/>
      <c r="CG955" s="351"/>
      <c r="CH955" s="351"/>
      <c r="CI955" s="351"/>
      <c r="CJ955" s="351"/>
      <c r="CK955" s="351"/>
      <c r="CL955" s="351"/>
      <c r="CM955" s="351"/>
      <c r="CN955" s="351"/>
      <c r="CO955" s="351"/>
      <c r="CP955" s="351"/>
      <c r="CQ955" s="351"/>
      <c r="CR955" s="351"/>
      <c r="CS955" s="351"/>
      <c r="CT955" s="351"/>
      <c r="CU955" s="351"/>
      <c r="CV955" s="351"/>
      <c r="CW955" s="351"/>
      <c r="CX955" s="351"/>
      <c r="CY955" s="351"/>
      <c r="CZ955" s="351"/>
      <c r="DA955" s="351"/>
      <c r="DB955" s="351"/>
      <c r="DC955" s="351"/>
      <c r="DD955" s="351"/>
      <c r="DE955" s="351"/>
      <c r="DF955" s="351"/>
      <c r="DG955" s="351"/>
      <c r="DH955" s="351"/>
      <c r="DI955" s="351"/>
      <c r="DJ955" s="351"/>
      <c r="DK955" s="351"/>
      <c r="DL955" s="351"/>
      <c r="DM955" s="351"/>
      <c r="DN955" s="351"/>
      <c r="DO955" s="351"/>
      <c r="DP955" s="351"/>
      <c r="DQ955" s="351"/>
      <c r="DR955" s="351"/>
      <c r="DS955" s="351"/>
      <c r="DT955" s="351"/>
      <c r="DU955" s="351"/>
      <c r="DV955" s="351"/>
      <c r="DW955" s="351"/>
      <c r="DX955" s="351"/>
      <c r="DY955" s="351"/>
      <c r="DZ955" s="351"/>
      <c r="EA955" s="351"/>
      <c r="EB955" s="351"/>
      <c r="EC955" s="351"/>
      <c r="ED955" s="351"/>
      <c r="EE955" s="351"/>
      <c r="EF955" s="351"/>
      <c r="EG955" s="351"/>
      <c r="EH955" s="351"/>
      <c r="EI955" s="351"/>
      <c r="EJ955" s="351"/>
      <c r="EK955" s="351"/>
      <c r="EL955" s="351"/>
      <c r="EM955" s="351"/>
      <c r="EN955" s="351"/>
      <c r="EO955" s="351"/>
      <c r="EP955" s="351"/>
      <c r="EQ955" s="351"/>
      <c r="ER955" s="351"/>
      <c r="ES955" s="351"/>
      <c r="ET955" s="351"/>
      <c r="EU955" s="351"/>
      <c r="EV955" s="351"/>
      <c r="EW955" s="351"/>
      <c r="EX955" s="351"/>
      <c r="EY955" s="351"/>
      <c r="EZ955" s="351"/>
      <c r="FA955" s="351"/>
      <c r="FB955" s="351"/>
      <c r="FC955" s="351"/>
      <c r="FD955" s="351"/>
      <c r="FE955" s="351"/>
      <c r="FF955" s="351"/>
      <c r="FG955" s="351"/>
      <c r="FH955" s="351"/>
      <c r="FI955" s="351"/>
      <c r="FJ955" s="351"/>
      <c r="FK955" s="351"/>
      <c r="FL955" s="351"/>
      <c r="FM955" s="351"/>
      <c r="FN955" s="351"/>
      <c r="FO955" s="351"/>
      <c r="FP955" s="351"/>
      <c r="FQ955" s="351"/>
      <c r="FR955" s="351"/>
      <c r="FS955" s="351"/>
      <c r="FT955" s="351"/>
      <c r="FU955" s="351"/>
      <c r="FV955" s="351"/>
      <c r="FW955" s="351"/>
      <c r="FX955" s="351"/>
      <c r="FY955" s="351"/>
      <c r="FZ955" s="351"/>
      <c r="GA955" s="351"/>
      <c r="GB955" s="351"/>
      <c r="GC955" s="351"/>
      <c r="GD955" s="351"/>
      <c r="GE955" s="351"/>
      <c r="GF955" s="351"/>
      <c r="GG955" s="351"/>
    </row>
    <row r="956" spans="1:189">
      <c r="A956" s="331"/>
      <c r="B956" s="376"/>
      <c r="C956" s="369"/>
      <c r="D956" s="316"/>
      <c r="F956" s="319"/>
      <c r="H956" s="411"/>
      <c r="I956" s="330"/>
    </row>
    <row r="957" spans="1:189">
      <c r="A957" s="331"/>
      <c r="B957" s="376"/>
      <c r="C957" s="376"/>
      <c r="D957" s="316"/>
      <c r="E957" s="346"/>
      <c r="F957" s="319"/>
      <c r="H957" s="411"/>
      <c r="I957" s="330"/>
    </row>
    <row r="958" spans="1:189">
      <c r="A958" s="331"/>
      <c r="B958" s="369"/>
      <c r="D958" s="316"/>
      <c r="F958" s="319"/>
    </row>
    <row r="959" spans="1:189">
      <c r="A959" s="331"/>
      <c r="B959" s="369"/>
      <c r="C959" s="395"/>
      <c r="D959" s="316"/>
      <c r="F959" s="319"/>
      <c r="I959" s="375"/>
    </row>
    <row r="960" spans="1:189">
      <c r="A960" s="331"/>
      <c r="B960" s="369"/>
      <c r="C960" s="395"/>
      <c r="E960" s="346"/>
      <c r="F960" s="319"/>
      <c r="I960" s="375"/>
      <c r="AG960" s="348"/>
      <c r="AH960" s="348"/>
      <c r="AI960" s="348"/>
      <c r="AJ960" s="348"/>
      <c r="AK960" s="348"/>
      <c r="AL960" s="348"/>
      <c r="AM960" s="348"/>
      <c r="AN960" s="348"/>
      <c r="AO960" s="351"/>
      <c r="AP960" s="351"/>
      <c r="AQ960" s="351"/>
      <c r="AR960" s="351"/>
      <c r="AS960" s="351"/>
      <c r="AT960" s="351"/>
      <c r="AU960" s="351"/>
      <c r="AV960" s="351"/>
      <c r="AW960" s="351"/>
      <c r="AX960" s="351"/>
      <c r="AY960" s="351"/>
      <c r="AZ960" s="351"/>
      <c r="BA960" s="351"/>
      <c r="BB960" s="351"/>
      <c r="BC960" s="351"/>
      <c r="BD960" s="351"/>
      <c r="BE960" s="351"/>
      <c r="BF960" s="351"/>
      <c r="BG960" s="351"/>
      <c r="BH960" s="351"/>
      <c r="BI960" s="351"/>
      <c r="BJ960" s="351"/>
      <c r="BK960" s="351"/>
      <c r="BL960" s="351"/>
      <c r="BM960" s="351"/>
      <c r="BN960" s="351"/>
      <c r="BO960" s="351"/>
      <c r="BP960" s="351"/>
      <c r="BQ960" s="351"/>
      <c r="BR960" s="351"/>
      <c r="BS960" s="351"/>
      <c r="BT960" s="351"/>
      <c r="BU960" s="351"/>
      <c r="BV960" s="351"/>
      <c r="BW960" s="351"/>
      <c r="BX960" s="351"/>
      <c r="BY960" s="351"/>
      <c r="BZ960" s="351"/>
      <c r="CA960" s="351"/>
      <c r="CB960" s="351"/>
      <c r="CC960" s="351"/>
      <c r="CD960" s="351"/>
      <c r="CE960" s="351"/>
      <c r="CF960" s="351"/>
      <c r="CG960" s="351"/>
      <c r="CH960" s="351"/>
      <c r="CI960" s="351"/>
      <c r="CJ960" s="351"/>
      <c r="CK960" s="351"/>
      <c r="CL960" s="351"/>
      <c r="CM960" s="351"/>
      <c r="CN960" s="351"/>
      <c r="CO960" s="351"/>
      <c r="CP960" s="351"/>
      <c r="CQ960" s="351"/>
      <c r="CR960" s="351"/>
      <c r="CS960" s="351"/>
      <c r="CT960" s="351"/>
      <c r="CU960" s="351"/>
      <c r="CV960" s="351"/>
      <c r="CW960" s="351"/>
      <c r="CX960" s="351"/>
      <c r="CY960" s="351"/>
      <c r="CZ960" s="351"/>
      <c r="DA960" s="351"/>
      <c r="DB960" s="351"/>
      <c r="DC960" s="351"/>
      <c r="DD960" s="351"/>
      <c r="DE960" s="351"/>
      <c r="DF960" s="351"/>
      <c r="DG960" s="351"/>
      <c r="DH960" s="351"/>
      <c r="DI960" s="351"/>
      <c r="DJ960" s="351"/>
      <c r="DK960" s="351"/>
      <c r="DL960" s="351"/>
      <c r="DM960" s="351"/>
      <c r="DN960" s="351"/>
      <c r="DO960" s="351"/>
      <c r="DP960" s="351"/>
      <c r="DQ960" s="351"/>
      <c r="DR960" s="351"/>
      <c r="DS960" s="351"/>
      <c r="DT960" s="351"/>
      <c r="DU960" s="351"/>
      <c r="DV960" s="351"/>
      <c r="DW960" s="351"/>
      <c r="DX960" s="351"/>
      <c r="DY960" s="351"/>
      <c r="DZ960" s="351"/>
      <c r="EA960" s="351"/>
      <c r="EB960" s="351"/>
      <c r="EC960" s="351"/>
      <c r="ED960" s="351"/>
      <c r="EE960" s="351"/>
      <c r="EF960" s="351"/>
      <c r="EG960" s="351"/>
      <c r="EH960" s="351"/>
      <c r="EI960" s="351"/>
      <c r="EJ960" s="351"/>
      <c r="EK960" s="351"/>
      <c r="EL960" s="351"/>
      <c r="EM960" s="351"/>
      <c r="EN960" s="351"/>
      <c r="EO960" s="351"/>
      <c r="EP960" s="351"/>
      <c r="EQ960" s="351"/>
      <c r="ER960" s="351"/>
      <c r="ES960" s="351"/>
      <c r="ET960" s="351"/>
      <c r="EU960" s="351"/>
      <c r="EV960" s="351"/>
      <c r="EW960" s="351"/>
      <c r="EX960" s="351"/>
      <c r="EY960" s="351"/>
      <c r="EZ960" s="351"/>
      <c r="FA960" s="351"/>
      <c r="FB960" s="351"/>
      <c r="FC960" s="351"/>
      <c r="FD960" s="351"/>
      <c r="FE960" s="351"/>
      <c r="FF960" s="351"/>
      <c r="FG960" s="351"/>
      <c r="FH960" s="351"/>
      <c r="FI960" s="351"/>
      <c r="FJ960" s="351"/>
      <c r="FK960" s="351"/>
      <c r="FL960" s="351"/>
      <c r="FM960" s="351"/>
      <c r="FN960" s="351"/>
      <c r="FO960" s="351"/>
      <c r="FP960" s="351"/>
      <c r="FQ960" s="351"/>
      <c r="FR960" s="351"/>
      <c r="FS960" s="351"/>
      <c r="FT960" s="351"/>
      <c r="FU960" s="351"/>
      <c r="FV960" s="351"/>
      <c r="FW960" s="351"/>
      <c r="FX960" s="351"/>
      <c r="FY960" s="351"/>
      <c r="FZ960" s="351"/>
      <c r="GA960" s="351"/>
      <c r="GB960" s="351"/>
      <c r="GC960" s="351"/>
      <c r="GD960" s="351"/>
      <c r="GE960" s="351"/>
      <c r="GF960" s="351"/>
      <c r="GG960" s="351"/>
    </row>
    <row r="961" spans="1:189">
      <c r="A961" s="331"/>
      <c r="B961" s="369"/>
      <c r="C961" s="369"/>
      <c r="D961" s="316"/>
      <c r="F961" s="319"/>
      <c r="I961" s="412"/>
    </row>
    <row r="962" spans="1:189">
      <c r="A962" s="331"/>
      <c r="B962" s="369"/>
      <c r="C962" s="369"/>
      <c r="D962" s="316"/>
      <c r="F962" s="319"/>
      <c r="I962" s="412"/>
    </row>
    <row r="963" spans="1:189">
      <c r="A963" s="331"/>
      <c r="B963" s="376"/>
      <c r="C963" s="376"/>
      <c r="P963" s="646"/>
      <c r="AG963" s="348"/>
      <c r="AH963" s="348"/>
      <c r="AI963" s="348"/>
      <c r="AJ963" s="348"/>
      <c r="AK963" s="348"/>
      <c r="AL963" s="348"/>
      <c r="AM963" s="348"/>
      <c r="AN963" s="348"/>
      <c r="AO963" s="351"/>
      <c r="AP963" s="351"/>
      <c r="AQ963" s="351"/>
      <c r="AR963" s="351"/>
      <c r="AS963" s="351"/>
      <c r="AT963" s="351"/>
      <c r="AU963" s="351"/>
      <c r="AV963" s="351"/>
      <c r="AW963" s="351"/>
      <c r="AX963" s="351"/>
      <c r="AY963" s="351"/>
      <c r="AZ963" s="351"/>
      <c r="BA963" s="351"/>
      <c r="BB963" s="351"/>
      <c r="BC963" s="351"/>
      <c r="BD963" s="351"/>
      <c r="BE963" s="351"/>
      <c r="BF963" s="351"/>
      <c r="BG963" s="351"/>
      <c r="BH963" s="351"/>
      <c r="BI963" s="351"/>
      <c r="BJ963" s="351"/>
      <c r="BK963" s="351"/>
      <c r="BL963" s="351"/>
      <c r="BM963" s="351"/>
      <c r="BN963" s="351"/>
      <c r="BO963" s="351"/>
      <c r="BP963" s="351"/>
      <c r="BQ963" s="351"/>
      <c r="BR963" s="351"/>
      <c r="BS963" s="351"/>
      <c r="BT963" s="351"/>
      <c r="BU963" s="351"/>
      <c r="BV963" s="351"/>
      <c r="BW963" s="351"/>
      <c r="BX963" s="351"/>
      <c r="BY963" s="351"/>
      <c r="BZ963" s="351"/>
      <c r="CA963" s="351"/>
      <c r="CB963" s="351"/>
      <c r="CC963" s="351"/>
      <c r="CD963" s="351"/>
      <c r="CE963" s="351"/>
      <c r="CF963" s="351"/>
      <c r="CG963" s="351"/>
      <c r="CH963" s="351"/>
      <c r="CI963" s="351"/>
      <c r="CJ963" s="351"/>
      <c r="CK963" s="351"/>
      <c r="CL963" s="351"/>
      <c r="CM963" s="351"/>
      <c r="CN963" s="351"/>
      <c r="CO963" s="351"/>
      <c r="CP963" s="351"/>
      <c r="CQ963" s="351"/>
      <c r="CR963" s="351"/>
      <c r="CS963" s="351"/>
      <c r="CT963" s="351"/>
      <c r="CU963" s="351"/>
      <c r="CV963" s="351"/>
      <c r="CW963" s="351"/>
      <c r="CX963" s="351"/>
      <c r="CY963" s="351"/>
      <c r="CZ963" s="351"/>
      <c r="DA963" s="351"/>
      <c r="DB963" s="351"/>
      <c r="DC963" s="351"/>
      <c r="DD963" s="351"/>
      <c r="DE963" s="351"/>
      <c r="DF963" s="351"/>
      <c r="DG963" s="351"/>
      <c r="DH963" s="351"/>
      <c r="DI963" s="351"/>
      <c r="DJ963" s="351"/>
      <c r="DK963" s="351"/>
      <c r="DL963" s="351"/>
      <c r="DM963" s="351"/>
      <c r="DN963" s="351"/>
      <c r="DO963" s="351"/>
      <c r="DP963" s="351"/>
      <c r="DQ963" s="351"/>
      <c r="DR963" s="351"/>
      <c r="DS963" s="351"/>
      <c r="DT963" s="351"/>
      <c r="DU963" s="351"/>
      <c r="DV963" s="351"/>
      <c r="DW963" s="351"/>
      <c r="DX963" s="351"/>
      <c r="DY963" s="351"/>
      <c r="DZ963" s="351"/>
      <c r="EA963" s="351"/>
      <c r="EB963" s="351"/>
      <c r="EC963" s="351"/>
      <c r="ED963" s="351"/>
      <c r="EE963" s="351"/>
      <c r="EF963" s="351"/>
      <c r="EG963" s="351"/>
      <c r="EH963" s="351"/>
      <c r="EI963" s="351"/>
      <c r="EJ963" s="351"/>
      <c r="EK963" s="351"/>
      <c r="EL963" s="351"/>
      <c r="EM963" s="351"/>
      <c r="EN963" s="351"/>
      <c r="EO963" s="351"/>
      <c r="EP963" s="351"/>
      <c r="EQ963" s="351"/>
      <c r="ER963" s="351"/>
      <c r="ES963" s="351"/>
      <c r="ET963" s="351"/>
      <c r="EU963" s="351"/>
      <c r="EV963" s="351"/>
      <c r="EW963" s="351"/>
      <c r="EX963" s="351"/>
      <c r="EY963" s="351"/>
      <c r="EZ963" s="351"/>
      <c r="FA963" s="351"/>
      <c r="FB963" s="351"/>
      <c r="FC963" s="351"/>
      <c r="FD963" s="351"/>
      <c r="FE963" s="351"/>
      <c r="FF963" s="351"/>
      <c r="FG963" s="351"/>
      <c r="FH963" s="351"/>
      <c r="FI963" s="351"/>
      <c r="FJ963" s="351"/>
      <c r="FK963" s="351"/>
      <c r="FL963" s="351"/>
      <c r="FM963" s="351"/>
      <c r="FN963" s="351"/>
      <c r="FO963" s="351"/>
      <c r="FP963" s="351"/>
      <c r="FQ963" s="351"/>
      <c r="FR963" s="351"/>
      <c r="FS963" s="351"/>
      <c r="FT963" s="351"/>
      <c r="FU963" s="351"/>
      <c r="FV963" s="351"/>
      <c r="FW963" s="351"/>
      <c r="FX963" s="351"/>
      <c r="FY963" s="351"/>
      <c r="FZ963" s="351"/>
      <c r="GA963" s="351"/>
      <c r="GB963" s="351"/>
      <c r="GC963" s="351"/>
      <c r="GD963" s="351"/>
      <c r="GE963" s="351"/>
      <c r="GF963" s="351"/>
      <c r="GG963" s="351"/>
    </row>
    <row r="964" spans="1:189">
      <c r="A964" s="331"/>
      <c r="B964" s="346"/>
      <c r="C964" s="376"/>
      <c r="D964" s="316"/>
      <c r="F964" s="319"/>
      <c r="I964" s="319"/>
      <c r="J964" s="317"/>
      <c r="K964" s="317"/>
      <c r="L964" s="317"/>
      <c r="R964" s="637"/>
    </row>
    <row r="965" spans="1:189">
      <c r="A965" s="331"/>
      <c r="B965" s="376"/>
      <c r="C965" s="376"/>
      <c r="D965" s="316"/>
      <c r="P965" s="646"/>
    </row>
    <row r="966" spans="1:189">
      <c r="A966" s="331"/>
      <c r="B966" s="376"/>
      <c r="C966" s="376"/>
      <c r="D966" s="316"/>
      <c r="P966" s="646"/>
    </row>
    <row r="967" spans="1:189">
      <c r="A967" s="331"/>
      <c r="B967" s="376"/>
      <c r="C967" s="376"/>
      <c r="D967" s="316"/>
      <c r="P967" s="646"/>
    </row>
    <row r="968" spans="1:189">
      <c r="A968" s="331"/>
      <c r="B968" s="376"/>
      <c r="C968" s="376"/>
      <c r="D968" s="316"/>
      <c r="P968" s="646"/>
    </row>
    <row r="969" spans="1:189">
      <c r="A969" s="331"/>
      <c r="B969" s="376"/>
      <c r="C969" s="376"/>
      <c r="D969" s="316"/>
      <c r="P969" s="646"/>
    </row>
    <row r="970" spans="1:189">
      <c r="A970" s="331"/>
      <c r="B970" s="346"/>
      <c r="C970" s="346"/>
      <c r="D970" s="316"/>
      <c r="F970" s="319"/>
      <c r="I970" s="330"/>
      <c r="T970" s="638"/>
    </row>
    <row r="971" spans="1:189">
      <c r="A971" s="331"/>
      <c r="B971" s="346"/>
      <c r="C971" s="346"/>
      <c r="D971" s="316"/>
      <c r="F971" s="319"/>
      <c r="I971" s="330"/>
      <c r="T971" s="638"/>
    </row>
    <row r="972" spans="1:189">
      <c r="A972" s="331"/>
      <c r="B972" s="346"/>
      <c r="C972" s="346"/>
      <c r="D972" s="316"/>
      <c r="F972" s="319"/>
      <c r="I972" s="330"/>
      <c r="T972" s="638"/>
    </row>
    <row r="973" spans="1:189">
      <c r="A973" s="331"/>
      <c r="B973" s="346"/>
      <c r="C973" s="346"/>
      <c r="D973" s="316"/>
      <c r="F973" s="319"/>
      <c r="I973" s="330"/>
      <c r="T973" s="638"/>
    </row>
    <row r="974" spans="1:189">
      <c r="A974" s="331"/>
      <c r="B974" s="346"/>
      <c r="C974" s="346"/>
      <c r="D974" s="316"/>
      <c r="F974" s="319"/>
      <c r="I974" s="330"/>
      <c r="T974" s="638"/>
    </row>
    <row r="975" spans="1:189">
      <c r="A975" s="331"/>
      <c r="B975" s="346"/>
      <c r="C975" s="346"/>
      <c r="D975" s="319"/>
      <c r="E975" s="346"/>
      <c r="F975" s="319"/>
      <c r="I975" s="330"/>
      <c r="T975" s="638"/>
    </row>
    <row r="976" spans="1:189">
      <c r="A976" s="331"/>
      <c r="B976" s="346"/>
      <c r="C976" s="346"/>
      <c r="D976" s="319"/>
      <c r="E976" s="346"/>
      <c r="F976" s="319"/>
      <c r="I976" s="330"/>
      <c r="T976" s="638"/>
    </row>
    <row r="977" spans="1:189">
      <c r="A977" s="331"/>
      <c r="B977" s="346"/>
      <c r="C977" s="346"/>
      <c r="D977" s="319"/>
      <c r="E977" s="346"/>
      <c r="F977" s="319"/>
      <c r="I977" s="330"/>
      <c r="T977" s="638"/>
    </row>
    <row r="978" spans="1:189">
      <c r="A978" s="331"/>
      <c r="B978" s="346"/>
      <c r="C978" s="346"/>
      <c r="D978" s="319"/>
      <c r="E978" s="346"/>
      <c r="F978" s="319"/>
      <c r="I978" s="330"/>
      <c r="T978" s="638"/>
    </row>
    <row r="979" spans="1:189">
      <c r="A979" s="331"/>
      <c r="B979" s="346"/>
      <c r="C979" s="346"/>
      <c r="D979" s="319"/>
      <c r="E979" s="346"/>
      <c r="F979" s="319"/>
      <c r="I979" s="330"/>
      <c r="T979" s="638"/>
    </row>
    <row r="980" spans="1:189">
      <c r="A980" s="331"/>
      <c r="B980" s="346"/>
      <c r="C980" s="346"/>
      <c r="D980" s="319"/>
      <c r="F980" s="319"/>
      <c r="I980" s="330"/>
      <c r="T980" s="638"/>
    </row>
    <row r="981" spans="1:189">
      <c r="A981" s="331"/>
      <c r="B981" s="346"/>
      <c r="C981" s="346"/>
      <c r="D981" s="319"/>
      <c r="F981" s="319"/>
      <c r="I981" s="330"/>
      <c r="T981" s="638"/>
    </row>
    <row r="982" spans="1:189">
      <c r="A982" s="331"/>
      <c r="B982" s="346"/>
      <c r="C982" s="346"/>
      <c r="D982" s="319"/>
      <c r="F982" s="319"/>
      <c r="I982" s="330"/>
      <c r="T982" s="638"/>
    </row>
    <row r="983" spans="1:189">
      <c r="A983" s="331"/>
      <c r="B983" s="346"/>
      <c r="C983" s="346"/>
      <c r="D983" s="319"/>
      <c r="F983" s="319"/>
      <c r="I983" s="330"/>
      <c r="T983" s="638"/>
    </row>
    <row r="984" spans="1:189">
      <c r="A984" s="331"/>
      <c r="B984" s="346"/>
      <c r="C984" s="346"/>
      <c r="D984" s="319"/>
      <c r="F984" s="319"/>
      <c r="I984" s="330"/>
      <c r="T984" s="638"/>
    </row>
    <row r="985" spans="1:189">
      <c r="A985" s="331"/>
      <c r="B985" s="346"/>
      <c r="C985" s="346"/>
      <c r="D985" s="319"/>
      <c r="F985" s="319"/>
      <c r="I985" s="330"/>
      <c r="T985" s="638"/>
    </row>
    <row r="986" spans="1:189">
      <c r="A986" s="331"/>
      <c r="B986" s="346"/>
      <c r="C986" s="346"/>
      <c r="D986" s="319"/>
      <c r="F986" s="319"/>
      <c r="I986" s="330"/>
      <c r="T986" s="638"/>
    </row>
    <row r="987" spans="1:189">
      <c r="A987" s="331"/>
      <c r="B987" s="346"/>
      <c r="C987" s="346"/>
      <c r="D987" s="319"/>
      <c r="F987" s="319"/>
      <c r="I987" s="330"/>
      <c r="T987" s="638"/>
    </row>
    <row r="988" spans="1:189">
      <c r="A988" s="331"/>
      <c r="B988" s="346"/>
      <c r="C988" s="346"/>
      <c r="D988" s="319"/>
      <c r="F988" s="319"/>
      <c r="I988" s="330"/>
      <c r="T988" s="638"/>
    </row>
    <row r="989" spans="1:189">
      <c r="A989" s="331"/>
      <c r="B989" s="346"/>
      <c r="D989" s="316"/>
      <c r="G989" s="339"/>
      <c r="H989" s="317"/>
      <c r="I989" s="330"/>
      <c r="R989" s="637"/>
      <c r="U989" s="359"/>
      <c r="V989" s="314"/>
      <c r="W989" s="314"/>
      <c r="X989" s="314"/>
      <c r="Y989" s="316"/>
    </row>
    <row r="990" spans="1:189">
      <c r="A990" s="331"/>
      <c r="B990" s="346"/>
      <c r="C990" s="395"/>
      <c r="D990" s="316"/>
      <c r="F990" s="319"/>
      <c r="I990" s="330"/>
      <c r="P990" s="646"/>
    </row>
    <row r="991" spans="1:189">
      <c r="A991" s="331"/>
      <c r="B991" s="376"/>
      <c r="C991" s="376"/>
      <c r="D991" s="316"/>
      <c r="F991" s="319"/>
      <c r="AG991" s="348"/>
      <c r="AH991" s="348"/>
      <c r="AI991" s="348"/>
      <c r="AJ991" s="348"/>
      <c r="AK991" s="348"/>
      <c r="AL991" s="348"/>
      <c r="AM991" s="348"/>
      <c r="AN991" s="348"/>
      <c r="AO991" s="351"/>
      <c r="AP991" s="351"/>
      <c r="AQ991" s="351"/>
      <c r="AR991" s="351"/>
      <c r="AS991" s="351"/>
      <c r="AT991" s="351"/>
      <c r="AU991" s="351"/>
      <c r="AV991" s="351"/>
      <c r="AW991" s="351"/>
      <c r="AX991" s="351"/>
      <c r="AY991" s="351"/>
      <c r="AZ991" s="351"/>
      <c r="BA991" s="351"/>
      <c r="BB991" s="351"/>
      <c r="BC991" s="351"/>
      <c r="BD991" s="351"/>
      <c r="BE991" s="351"/>
      <c r="BF991" s="351"/>
      <c r="BG991" s="351"/>
      <c r="BH991" s="351"/>
      <c r="BI991" s="351"/>
      <c r="BJ991" s="351"/>
      <c r="BK991" s="351"/>
      <c r="BL991" s="351"/>
      <c r="BM991" s="351"/>
      <c r="BN991" s="351"/>
      <c r="BO991" s="351"/>
      <c r="BP991" s="351"/>
      <c r="BQ991" s="351"/>
      <c r="BR991" s="351"/>
      <c r="BS991" s="351"/>
      <c r="BT991" s="351"/>
      <c r="BU991" s="351"/>
      <c r="BV991" s="351"/>
      <c r="BW991" s="351"/>
      <c r="BX991" s="351"/>
      <c r="BY991" s="351"/>
      <c r="BZ991" s="351"/>
      <c r="CA991" s="351"/>
      <c r="CB991" s="351"/>
      <c r="CC991" s="351"/>
      <c r="CD991" s="351"/>
      <c r="CE991" s="351"/>
      <c r="CF991" s="351"/>
      <c r="CG991" s="351"/>
      <c r="CH991" s="351"/>
      <c r="CI991" s="351"/>
      <c r="CJ991" s="351"/>
      <c r="CK991" s="351"/>
      <c r="CL991" s="351"/>
      <c r="CM991" s="351"/>
      <c r="CN991" s="351"/>
      <c r="CO991" s="351"/>
      <c r="CP991" s="351"/>
      <c r="CQ991" s="351"/>
      <c r="CR991" s="351"/>
      <c r="CS991" s="351"/>
      <c r="CT991" s="351"/>
      <c r="CU991" s="351"/>
      <c r="CV991" s="351"/>
      <c r="CW991" s="351"/>
      <c r="CX991" s="351"/>
      <c r="CY991" s="351"/>
      <c r="CZ991" s="351"/>
      <c r="DA991" s="351"/>
      <c r="DB991" s="351"/>
      <c r="DC991" s="351"/>
      <c r="DD991" s="351"/>
      <c r="DE991" s="351"/>
      <c r="DF991" s="351"/>
      <c r="DG991" s="351"/>
      <c r="DH991" s="351"/>
      <c r="DI991" s="351"/>
      <c r="DJ991" s="351"/>
      <c r="DK991" s="351"/>
      <c r="DL991" s="351"/>
      <c r="DM991" s="351"/>
      <c r="DN991" s="351"/>
      <c r="DO991" s="351"/>
      <c r="DP991" s="351"/>
      <c r="DQ991" s="351"/>
      <c r="DR991" s="351"/>
      <c r="DS991" s="351"/>
      <c r="DT991" s="351"/>
      <c r="DU991" s="351"/>
      <c r="DV991" s="351"/>
      <c r="DW991" s="351"/>
      <c r="DX991" s="351"/>
      <c r="DY991" s="351"/>
      <c r="DZ991" s="351"/>
      <c r="EA991" s="351"/>
      <c r="EB991" s="351"/>
      <c r="EC991" s="351"/>
      <c r="ED991" s="351"/>
      <c r="EE991" s="351"/>
      <c r="EF991" s="351"/>
      <c r="EG991" s="351"/>
      <c r="EH991" s="351"/>
      <c r="EI991" s="351"/>
      <c r="EJ991" s="351"/>
      <c r="EK991" s="351"/>
      <c r="EL991" s="351"/>
      <c r="EM991" s="351"/>
      <c r="EN991" s="351"/>
      <c r="EO991" s="351"/>
      <c r="EP991" s="351"/>
      <c r="EQ991" s="351"/>
      <c r="ER991" s="351"/>
      <c r="ES991" s="351"/>
      <c r="ET991" s="351"/>
      <c r="EU991" s="351"/>
      <c r="EV991" s="351"/>
      <c r="EW991" s="351"/>
      <c r="EX991" s="351"/>
      <c r="EY991" s="351"/>
      <c r="EZ991" s="351"/>
      <c r="FA991" s="351"/>
      <c r="FB991" s="351"/>
      <c r="FC991" s="351"/>
      <c r="FD991" s="351"/>
      <c r="FE991" s="351"/>
      <c r="FF991" s="351"/>
      <c r="FG991" s="351"/>
      <c r="FH991" s="351"/>
      <c r="FI991" s="351"/>
      <c r="FJ991" s="351"/>
      <c r="FK991" s="351"/>
      <c r="FL991" s="351"/>
      <c r="FM991" s="351"/>
      <c r="FN991" s="351"/>
      <c r="FO991" s="351"/>
      <c r="FP991" s="351"/>
      <c r="FQ991" s="351"/>
      <c r="FR991" s="351"/>
      <c r="FS991" s="351"/>
      <c r="FT991" s="351"/>
      <c r="FU991" s="351"/>
      <c r="FV991" s="351"/>
      <c r="FW991" s="351"/>
      <c r="FX991" s="351"/>
      <c r="FY991" s="351"/>
      <c r="FZ991" s="351"/>
      <c r="GA991" s="351"/>
      <c r="GB991" s="351"/>
      <c r="GC991" s="351"/>
      <c r="GD991" s="351"/>
      <c r="GE991" s="351"/>
      <c r="GF991" s="351"/>
      <c r="GG991" s="351"/>
    </row>
    <row r="992" spans="1:189">
      <c r="A992" s="331"/>
      <c r="B992" s="369"/>
      <c r="C992" s="346"/>
      <c r="D992" s="316"/>
      <c r="E992" s="346"/>
      <c r="F992" s="319"/>
      <c r="I992" s="356"/>
      <c r="P992" s="646"/>
    </row>
    <row r="993" spans="1:189">
      <c r="A993" s="331"/>
      <c r="B993" s="346"/>
      <c r="C993" s="346"/>
      <c r="D993" s="319"/>
      <c r="F993" s="319"/>
      <c r="I993" s="330"/>
      <c r="P993" s="646"/>
      <c r="T993" s="638"/>
    </row>
    <row r="994" spans="1:189">
      <c r="A994" s="331"/>
      <c r="B994" s="346"/>
      <c r="C994" s="346"/>
      <c r="D994" s="319"/>
      <c r="F994" s="319"/>
      <c r="I994" s="330"/>
      <c r="P994" s="646"/>
      <c r="T994" s="638"/>
    </row>
    <row r="995" spans="1:189" s="354" customFormat="1">
      <c r="A995" s="331"/>
      <c r="B995" s="346"/>
      <c r="C995" s="346"/>
      <c r="D995" s="319"/>
      <c r="E995" s="314"/>
      <c r="F995" s="319"/>
      <c r="G995" s="314"/>
      <c r="H995" s="314"/>
      <c r="I995" s="330"/>
      <c r="J995" s="330"/>
      <c r="K995" s="330"/>
      <c r="L995" s="330"/>
      <c r="M995" s="330"/>
      <c r="N995" s="318"/>
      <c r="O995" s="314"/>
      <c r="P995" s="637"/>
      <c r="Q995" s="637"/>
      <c r="R995" s="638"/>
      <c r="S995" s="637"/>
      <c r="T995" s="638"/>
      <c r="U995" s="312"/>
      <c r="V995" s="312"/>
      <c r="W995" s="312"/>
      <c r="X995" s="312"/>
      <c r="Y995" s="312"/>
      <c r="Z995" s="312"/>
      <c r="AA995" s="312"/>
      <c r="AB995" s="312"/>
      <c r="AC995" s="312"/>
      <c r="AD995" s="312"/>
      <c r="AE995" s="312"/>
      <c r="AF995" s="312"/>
      <c r="AG995" s="312"/>
      <c r="AH995" s="312"/>
      <c r="AI995" s="312"/>
      <c r="AJ995" s="312"/>
      <c r="AK995" s="312"/>
      <c r="AL995" s="312"/>
      <c r="AM995" s="312"/>
      <c r="AN995" s="312"/>
      <c r="AO995" s="312"/>
      <c r="AP995" s="312"/>
      <c r="AQ995" s="312"/>
      <c r="AR995" s="312"/>
      <c r="AS995" s="312"/>
      <c r="AT995" s="312"/>
      <c r="AU995" s="312"/>
      <c r="AV995" s="312"/>
      <c r="AW995" s="312"/>
      <c r="AX995" s="312"/>
      <c r="AY995" s="312"/>
      <c r="AZ995" s="312"/>
      <c r="BA995" s="312"/>
      <c r="BB995" s="312"/>
      <c r="BC995" s="312"/>
      <c r="BD995" s="312"/>
      <c r="BE995" s="312"/>
      <c r="BF995" s="312"/>
      <c r="BG995" s="312"/>
      <c r="BH995" s="312"/>
      <c r="BI995" s="312"/>
      <c r="BJ995" s="312"/>
      <c r="BK995" s="312"/>
      <c r="BL995" s="312"/>
      <c r="BM995" s="312"/>
      <c r="BN995" s="312"/>
      <c r="BO995" s="312"/>
      <c r="BP995" s="312"/>
      <c r="BQ995" s="312"/>
      <c r="BR995" s="312"/>
      <c r="BS995" s="312"/>
      <c r="BT995" s="312"/>
      <c r="BU995" s="312"/>
      <c r="BV995" s="312"/>
      <c r="BW995" s="312"/>
      <c r="BX995" s="312"/>
      <c r="BY995" s="312"/>
      <c r="BZ995" s="312"/>
      <c r="CA995" s="312"/>
      <c r="CB995" s="312"/>
      <c r="CC995" s="312"/>
      <c r="CD995" s="312"/>
      <c r="CE995" s="312"/>
      <c r="CF995" s="312"/>
      <c r="CG995" s="312"/>
      <c r="CH995" s="312"/>
      <c r="CI995" s="312"/>
      <c r="CJ995" s="312"/>
      <c r="CK995" s="312"/>
      <c r="CL995" s="312"/>
      <c r="CM995" s="312"/>
      <c r="CN995" s="312"/>
      <c r="CO995" s="312"/>
      <c r="CP995" s="312"/>
      <c r="CQ995" s="312"/>
      <c r="CR995" s="312"/>
      <c r="CS995" s="312"/>
      <c r="CT995" s="312"/>
      <c r="CU995" s="312"/>
      <c r="CV995" s="312"/>
      <c r="CW995" s="312"/>
      <c r="CX995" s="312"/>
      <c r="CY995" s="312"/>
      <c r="CZ995" s="312"/>
      <c r="DA995" s="312"/>
      <c r="DB995" s="312"/>
      <c r="DC995" s="312"/>
      <c r="DD995" s="312"/>
      <c r="DE995" s="312"/>
      <c r="DF995" s="312"/>
      <c r="DG995" s="312"/>
      <c r="DH995" s="312"/>
      <c r="DI995" s="312"/>
      <c r="DJ995" s="312"/>
      <c r="DK995" s="312"/>
      <c r="DL995" s="312"/>
      <c r="DM995" s="312"/>
      <c r="DN995" s="312"/>
      <c r="DO995" s="312"/>
      <c r="DP995" s="312"/>
      <c r="DQ995" s="312"/>
      <c r="DR995" s="312"/>
      <c r="DS995" s="312"/>
      <c r="DT995" s="312"/>
      <c r="DU995" s="312"/>
      <c r="DV995" s="312"/>
      <c r="DW995" s="312"/>
      <c r="DX995" s="312"/>
      <c r="DY995" s="312"/>
      <c r="DZ995" s="312"/>
      <c r="EA995" s="312"/>
      <c r="EB995" s="312"/>
      <c r="EC995" s="312"/>
      <c r="ED995" s="312"/>
      <c r="EE995" s="312"/>
      <c r="EF995" s="312"/>
      <c r="EG995" s="312"/>
      <c r="EH995" s="312"/>
      <c r="EI995" s="312"/>
      <c r="EJ995" s="312"/>
      <c r="EK995" s="312"/>
      <c r="EL995" s="312"/>
      <c r="EM995" s="312"/>
      <c r="EN995" s="312"/>
      <c r="EO995" s="312"/>
      <c r="EP995" s="312"/>
      <c r="EQ995" s="312"/>
      <c r="ER995" s="312"/>
      <c r="ES995" s="312"/>
      <c r="ET995" s="312"/>
      <c r="EU995" s="312"/>
      <c r="EV995" s="312"/>
      <c r="EW995" s="312"/>
      <c r="EX995" s="312"/>
      <c r="EY995" s="312"/>
      <c r="EZ995" s="312"/>
      <c r="FA995" s="312"/>
      <c r="FB995" s="312"/>
      <c r="FC995" s="312"/>
      <c r="FD995" s="312"/>
      <c r="FE995" s="312"/>
      <c r="FF995" s="312"/>
      <c r="FG995" s="312"/>
      <c r="FH995" s="312"/>
      <c r="FI995" s="312"/>
      <c r="FJ995" s="312"/>
      <c r="FK995" s="312"/>
      <c r="FL995" s="312"/>
      <c r="FM995" s="312"/>
      <c r="FN995" s="312"/>
      <c r="FO995" s="312"/>
      <c r="FP995" s="312"/>
      <c r="FQ995" s="312"/>
      <c r="FR995" s="312"/>
      <c r="FS995" s="312"/>
      <c r="FT995" s="312"/>
      <c r="FU995" s="312"/>
      <c r="FV995" s="312"/>
      <c r="FW995" s="312"/>
      <c r="FX995" s="312"/>
      <c r="FY995" s="312"/>
      <c r="FZ995" s="312"/>
      <c r="GA995" s="312"/>
      <c r="GB995" s="312"/>
      <c r="GC995" s="312"/>
      <c r="GD995" s="312"/>
      <c r="GE995" s="312"/>
      <c r="GF995" s="312"/>
      <c r="GG995" s="312"/>
    </row>
    <row r="996" spans="1:189">
      <c r="A996" s="331"/>
      <c r="B996" s="346"/>
      <c r="C996" s="346"/>
      <c r="D996" s="319"/>
      <c r="F996" s="319"/>
      <c r="I996" s="330"/>
      <c r="T996" s="638"/>
    </row>
    <row r="997" spans="1:189">
      <c r="A997" s="331"/>
      <c r="B997" s="346"/>
      <c r="C997" s="346"/>
      <c r="D997" s="319"/>
      <c r="F997" s="319"/>
      <c r="I997" s="330"/>
      <c r="T997" s="638"/>
    </row>
    <row r="998" spans="1:189">
      <c r="A998" s="331"/>
      <c r="B998" s="346"/>
      <c r="C998" s="346"/>
      <c r="D998" s="319"/>
      <c r="F998" s="319"/>
      <c r="I998" s="330"/>
      <c r="T998" s="638"/>
    </row>
    <row r="999" spans="1:189">
      <c r="A999" s="331"/>
      <c r="B999" s="346"/>
      <c r="C999" s="346"/>
      <c r="D999" s="319"/>
      <c r="F999" s="319"/>
      <c r="I999" s="330"/>
      <c r="T999" s="638"/>
    </row>
    <row r="1000" spans="1:189">
      <c r="A1000" s="331"/>
      <c r="B1000" s="346"/>
      <c r="C1000" s="346"/>
      <c r="D1000" s="319"/>
      <c r="F1000" s="319"/>
      <c r="I1000" s="330"/>
      <c r="T1000" s="638"/>
    </row>
    <row r="1001" spans="1:189">
      <c r="A1001" s="331"/>
      <c r="B1001" s="346"/>
      <c r="C1001" s="346"/>
      <c r="D1001" s="319"/>
      <c r="F1001" s="319"/>
      <c r="I1001" s="330"/>
      <c r="T1001" s="638"/>
    </row>
    <row r="1002" spans="1:189">
      <c r="A1002" s="331"/>
      <c r="B1002" s="346"/>
      <c r="C1002" s="395"/>
      <c r="D1002" s="316"/>
      <c r="F1002" s="319"/>
      <c r="I1002" s="330"/>
      <c r="P1002" s="646"/>
    </row>
    <row r="1003" spans="1:189">
      <c r="A1003" s="331"/>
      <c r="B1003" s="346"/>
      <c r="C1003" s="395"/>
      <c r="D1003" s="316"/>
      <c r="F1003" s="319"/>
      <c r="I1003" s="330"/>
      <c r="P1003" s="646"/>
    </row>
    <row r="1004" spans="1:189" s="420" customFormat="1">
      <c r="A1004" s="413"/>
      <c r="B1004" s="414"/>
      <c r="C1004" s="415"/>
      <c r="D1004" s="417"/>
      <c r="E1004" s="416"/>
      <c r="F1004" s="418"/>
      <c r="G1004" s="416"/>
      <c r="H1004" s="416"/>
      <c r="I1004" s="419"/>
      <c r="J1004" s="419"/>
      <c r="K1004" s="419"/>
      <c r="L1004" s="419"/>
      <c r="M1004" s="419"/>
      <c r="N1004" s="318"/>
      <c r="O1004" s="416"/>
      <c r="P1004" s="661"/>
      <c r="Q1004" s="662"/>
      <c r="R1004" s="663"/>
      <c r="S1004" s="662"/>
      <c r="T1004" s="664"/>
    </row>
    <row r="1005" spans="1:189">
      <c r="A1005" s="331"/>
      <c r="B1005" s="369"/>
      <c r="D1005" s="316"/>
      <c r="F1005" s="319"/>
    </row>
    <row r="1006" spans="1:189">
      <c r="A1006" s="331"/>
      <c r="B1006" s="392"/>
      <c r="D1006" s="316"/>
      <c r="F1006" s="319"/>
    </row>
    <row r="1007" spans="1:189">
      <c r="A1007" s="331"/>
      <c r="B1007" s="392"/>
      <c r="D1007" s="316"/>
      <c r="F1007" s="319"/>
    </row>
    <row r="1008" spans="1:189">
      <c r="A1008" s="331"/>
      <c r="B1008" s="392"/>
      <c r="D1008" s="316"/>
      <c r="F1008" s="319"/>
    </row>
    <row r="1009" spans="1:189">
      <c r="A1009" s="331"/>
      <c r="B1009" s="346"/>
      <c r="C1009" s="346"/>
      <c r="D1009" s="316"/>
      <c r="F1009" s="319"/>
      <c r="I1009" s="319"/>
      <c r="J1009" s="317"/>
      <c r="K1009" s="317"/>
      <c r="L1009" s="317"/>
      <c r="R1009" s="637"/>
    </row>
    <row r="1010" spans="1:189">
      <c r="A1010" s="331"/>
      <c r="B1010" s="346"/>
      <c r="C1010" s="346"/>
      <c r="D1010" s="316"/>
      <c r="F1010" s="319"/>
      <c r="I1010" s="319"/>
      <c r="J1010" s="317"/>
      <c r="K1010" s="317"/>
      <c r="L1010" s="317"/>
      <c r="R1010" s="637"/>
    </row>
    <row r="1011" spans="1:189">
      <c r="A1011" s="331"/>
      <c r="B1011" s="376"/>
      <c r="D1011" s="316"/>
      <c r="F1011" s="319"/>
      <c r="I1011" s="356"/>
    </row>
    <row r="1012" spans="1:189">
      <c r="A1012" s="331"/>
      <c r="B1012" s="376"/>
      <c r="C1012" s="346"/>
      <c r="D1012" s="316"/>
      <c r="E1012" s="346"/>
      <c r="F1012" s="319"/>
      <c r="I1012" s="356"/>
    </row>
    <row r="1013" spans="1:189">
      <c r="A1013" s="331"/>
      <c r="B1013" s="346"/>
      <c r="C1013" s="346"/>
      <c r="D1013" s="316"/>
      <c r="F1013" s="319"/>
      <c r="I1013" s="330"/>
    </row>
    <row r="1014" spans="1:189">
      <c r="A1014" s="331"/>
      <c r="B1014" s="369"/>
      <c r="C1014" s="369"/>
      <c r="E1014" s="346"/>
      <c r="F1014" s="319"/>
    </row>
    <row r="1015" spans="1:189">
      <c r="A1015" s="331"/>
      <c r="B1015" s="376"/>
      <c r="C1015" s="376"/>
      <c r="D1015" s="316"/>
      <c r="E1015" s="346"/>
      <c r="F1015" s="319"/>
    </row>
    <row r="1016" spans="1:189">
      <c r="A1016" s="331"/>
      <c r="B1016" s="376"/>
      <c r="C1016" s="376"/>
      <c r="D1016" s="316"/>
      <c r="F1016" s="319"/>
    </row>
    <row r="1017" spans="1:189">
      <c r="A1017" s="331"/>
      <c r="B1017" s="376"/>
      <c r="C1017" s="376"/>
      <c r="D1017" s="316"/>
      <c r="F1017" s="319"/>
    </row>
    <row r="1018" spans="1:189">
      <c r="A1018" s="331"/>
      <c r="B1018" s="376"/>
      <c r="C1018" s="376"/>
      <c r="D1018" s="316"/>
      <c r="F1018" s="319"/>
    </row>
    <row r="1019" spans="1:189">
      <c r="A1019" s="331"/>
      <c r="B1019" s="376"/>
      <c r="C1019" s="395"/>
      <c r="D1019" s="316"/>
      <c r="F1019" s="319"/>
    </row>
    <row r="1020" spans="1:189">
      <c r="A1020" s="331"/>
      <c r="B1020" s="376"/>
      <c r="C1020" s="395"/>
      <c r="D1020" s="316"/>
      <c r="F1020" s="319"/>
    </row>
    <row r="1021" spans="1:189">
      <c r="A1021" s="331"/>
      <c r="B1021" s="376"/>
      <c r="C1021" s="395"/>
      <c r="D1021" s="316"/>
      <c r="F1021" s="319"/>
    </row>
    <row r="1022" spans="1:189">
      <c r="A1022" s="331"/>
      <c r="B1022" s="376"/>
      <c r="C1022" s="376"/>
      <c r="D1022" s="316"/>
      <c r="E1022" s="346"/>
      <c r="F1022" s="319"/>
    </row>
    <row r="1023" spans="1:189">
      <c r="A1023" s="331"/>
      <c r="B1023" s="376"/>
      <c r="C1023" s="395"/>
      <c r="D1023" s="316"/>
      <c r="F1023" s="319"/>
    </row>
    <row r="1024" spans="1:189" s="354" customFormat="1">
      <c r="A1024" s="331"/>
      <c r="B1024" s="346"/>
      <c r="C1024" s="314"/>
      <c r="D1024" s="316"/>
      <c r="E1024" s="314"/>
      <c r="F1024" s="319"/>
      <c r="G1024" s="314"/>
      <c r="H1024" s="314"/>
      <c r="I1024" s="330"/>
      <c r="J1024" s="330"/>
      <c r="K1024" s="330"/>
      <c r="L1024" s="330"/>
      <c r="M1024" s="330"/>
      <c r="N1024" s="318"/>
      <c r="O1024" s="314"/>
      <c r="P1024" s="637"/>
      <c r="Q1024" s="637"/>
      <c r="R1024" s="638"/>
      <c r="S1024" s="637"/>
      <c r="T1024" s="636"/>
      <c r="U1024" s="312"/>
      <c r="V1024" s="312"/>
      <c r="W1024" s="312"/>
      <c r="X1024" s="312"/>
      <c r="Y1024" s="312"/>
      <c r="Z1024" s="312"/>
      <c r="AA1024" s="312"/>
      <c r="AB1024" s="312"/>
      <c r="AC1024" s="312"/>
      <c r="AD1024" s="312"/>
      <c r="AE1024" s="312"/>
      <c r="AF1024" s="312"/>
      <c r="AG1024" s="312"/>
      <c r="AH1024" s="312"/>
      <c r="AI1024" s="312"/>
      <c r="AJ1024" s="312"/>
      <c r="AK1024" s="312"/>
      <c r="AL1024" s="312"/>
      <c r="AM1024" s="312"/>
      <c r="AN1024" s="312"/>
      <c r="AO1024" s="312"/>
      <c r="AP1024" s="312"/>
      <c r="AQ1024" s="312"/>
      <c r="AR1024" s="312"/>
      <c r="AS1024" s="312"/>
      <c r="AT1024" s="312"/>
      <c r="AU1024" s="312"/>
      <c r="AV1024" s="312"/>
      <c r="AW1024" s="312"/>
      <c r="AX1024" s="312"/>
      <c r="AY1024" s="312"/>
      <c r="AZ1024" s="312"/>
      <c r="BA1024" s="312"/>
      <c r="BB1024" s="312"/>
      <c r="BC1024" s="312"/>
      <c r="BD1024" s="312"/>
      <c r="BE1024" s="312"/>
      <c r="BF1024" s="312"/>
      <c r="BG1024" s="312"/>
      <c r="BH1024" s="312"/>
      <c r="BI1024" s="312"/>
      <c r="BJ1024" s="312"/>
      <c r="BK1024" s="312"/>
      <c r="BL1024" s="312"/>
      <c r="BM1024" s="312"/>
      <c r="BN1024" s="312"/>
      <c r="BO1024" s="312"/>
      <c r="BP1024" s="312"/>
      <c r="BQ1024" s="312"/>
      <c r="BR1024" s="312"/>
      <c r="BS1024" s="312"/>
      <c r="BT1024" s="312"/>
      <c r="BU1024" s="312"/>
      <c r="BV1024" s="312"/>
      <c r="BW1024" s="312"/>
      <c r="BX1024" s="312"/>
      <c r="BY1024" s="312"/>
      <c r="BZ1024" s="312"/>
      <c r="CA1024" s="312"/>
      <c r="CB1024" s="312"/>
      <c r="CC1024" s="312"/>
      <c r="CD1024" s="312"/>
      <c r="CE1024" s="312"/>
      <c r="CF1024" s="312"/>
      <c r="CG1024" s="312"/>
      <c r="CH1024" s="312"/>
      <c r="CI1024" s="312"/>
      <c r="CJ1024" s="312"/>
      <c r="CK1024" s="312"/>
      <c r="CL1024" s="312"/>
      <c r="CM1024" s="312"/>
      <c r="CN1024" s="312"/>
      <c r="CO1024" s="312"/>
      <c r="CP1024" s="312"/>
      <c r="CQ1024" s="312"/>
      <c r="CR1024" s="312"/>
      <c r="CS1024" s="312"/>
      <c r="CT1024" s="312"/>
      <c r="CU1024" s="312"/>
      <c r="CV1024" s="312"/>
      <c r="CW1024" s="312"/>
      <c r="CX1024" s="312"/>
      <c r="CY1024" s="312"/>
      <c r="CZ1024" s="312"/>
      <c r="DA1024" s="312"/>
      <c r="DB1024" s="312"/>
      <c r="DC1024" s="312"/>
      <c r="DD1024" s="312"/>
      <c r="DE1024" s="312"/>
      <c r="DF1024" s="312"/>
      <c r="DG1024" s="312"/>
      <c r="DH1024" s="312"/>
      <c r="DI1024" s="312"/>
      <c r="DJ1024" s="312"/>
      <c r="DK1024" s="312"/>
      <c r="DL1024" s="312"/>
      <c r="DM1024" s="312"/>
      <c r="DN1024" s="312"/>
      <c r="DO1024" s="312"/>
      <c r="DP1024" s="312"/>
      <c r="DQ1024" s="312"/>
      <c r="DR1024" s="312"/>
      <c r="DS1024" s="312"/>
      <c r="DT1024" s="312"/>
      <c r="DU1024" s="312"/>
      <c r="DV1024" s="312"/>
      <c r="DW1024" s="312"/>
      <c r="DX1024" s="312"/>
      <c r="DY1024" s="312"/>
      <c r="DZ1024" s="312"/>
      <c r="EA1024" s="312"/>
      <c r="EB1024" s="312"/>
      <c r="EC1024" s="312"/>
      <c r="ED1024" s="312"/>
      <c r="EE1024" s="312"/>
      <c r="EF1024" s="312"/>
      <c r="EG1024" s="312"/>
      <c r="EH1024" s="312"/>
      <c r="EI1024" s="312"/>
      <c r="EJ1024" s="312"/>
      <c r="EK1024" s="312"/>
      <c r="EL1024" s="312"/>
      <c r="EM1024" s="312"/>
      <c r="EN1024" s="312"/>
      <c r="EO1024" s="312"/>
      <c r="EP1024" s="312"/>
      <c r="EQ1024" s="312"/>
      <c r="ER1024" s="312"/>
      <c r="ES1024" s="312"/>
      <c r="ET1024" s="312"/>
      <c r="EU1024" s="312"/>
      <c r="EV1024" s="312"/>
      <c r="EW1024" s="312"/>
      <c r="EX1024" s="312"/>
      <c r="EY1024" s="312"/>
      <c r="EZ1024" s="312"/>
      <c r="FA1024" s="312"/>
      <c r="FB1024" s="312"/>
      <c r="FC1024" s="312"/>
      <c r="FD1024" s="312"/>
      <c r="FE1024" s="312"/>
      <c r="FF1024" s="312"/>
      <c r="FG1024" s="312"/>
      <c r="FH1024" s="312"/>
      <c r="FI1024" s="312"/>
      <c r="FJ1024" s="312"/>
      <c r="FK1024" s="312"/>
      <c r="FL1024" s="312"/>
      <c r="FM1024" s="312"/>
      <c r="FN1024" s="312"/>
      <c r="FO1024" s="312"/>
      <c r="FP1024" s="312"/>
      <c r="FQ1024" s="312"/>
      <c r="FR1024" s="312"/>
      <c r="FS1024" s="312"/>
      <c r="FT1024" s="312"/>
      <c r="FU1024" s="312"/>
      <c r="FV1024" s="312"/>
      <c r="FW1024" s="312"/>
      <c r="FX1024" s="312"/>
      <c r="FY1024" s="312"/>
      <c r="FZ1024" s="312"/>
      <c r="GA1024" s="312"/>
      <c r="GB1024" s="312"/>
      <c r="GC1024" s="312"/>
      <c r="GD1024" s="312"/>
      <c r="GE1024" s="312"/>
      <c r="GF1024" s="312"/>
      <c r="GG1024" s="312"/>
    </row>
    <row r="1025" spans="1:20">
      <c r="A1025" s="331"/>
      <c r="B1025" s="346"/>
      <c r="D1025" s="316"/>
      <c r="F1025" s="319"/>
      <c r="I1025" s="330"/>
    </row>
    <row r="1026" spans="1:20">
      <c r="A1026" s="331"/>
      <c r="B1026" s="376"/>
      <c r="C1026" s="376"/>
      <c r="D1026" s="316"/>
      <c r="F1026" s="319"/>
      <c r="P1026" s="646"/>
      <c r="T1026" s="638"/>
    </row>
    <row r="1027" spans="1:20">
      <c r="A1027" s="331"/>
      <c r="B1027" s="376"/>
      <c r="C1027" s="376"/>
      <c r="D1027" s="316"/>
      <c r="F1027" s="319"/>
      <c r="H1027" s="411"/>
      <c r="P1027" s="646"/>
      <c r="T1027" s="638"/>
    </row>
    <row r="1028" spans="1:20">
      <c r="A1028" s="331"/>
      <c r="B1028" s="376"/>
      <c r="C1028" s="376"/>
      <c r="D1028" s="316"/>
      <c r="E1028" s="346"/>
      <c r="F1028" s="319"/>
      <c r="T1028" s="638"/>
    </row>
    <row r="1029" spans="1:20">
      <c r="A1029" s="331"/>
      <c r="B1029" s="376"/>
      <c r="C1029" s="376"/>
      <c r="D1029" s="316"/>
      <c r="E1029" s="346"/>
      <c r="F1029" s="319"/>
      <c r="T1029" s="638"/>
    </row>
    <row r="1030" spans="1:20">
      <c r="A1030" s="331"/>
      <c r="B1030" s="376"/>
      <c r="C1030" s="376"/>
      <c r="D1030" s="316"/>
      <c r="P1030" s="646"/>
      <c r="T1030" s="638"/>
    </row>
    <row r="1031" spans="1:20">
      <c r="A1031" s="331"/>
      <c r="B1031" s="376"/>
      <c r="C1031" s="376"/>
      <c r="D1031" s="316"/>
      <c r="P1031" s="646"/>
      <c r="T1031" s="638"/>
    </row>
    <row r="1032" spans="1:20">
      <c r="A1032" s="331"/>
      <c r="B1032" s="376"/>
      <c r="C1032" s="376"/>
      <c r="D1032" s="316"/>
      <c r="P1032" s="646"/>
      <c r="T1032" s="638"/>
    </row>
    <row r="1033" spans="1:20">
      <c r="A1033" s="331"/>
      <c r="B1033" s="346"/>
      <c r="C1033" s="376"/>
      <c r="D1033" s="316"/>
      <c r="F1033" s="319"/>
      <c r="I1033" s="330"/>
      <c r="T1033" s="638"/>
    </row>
    <row r="1034" spans="1:20">
      <c r="A1034" s="331"/>
      <c r="B1034" s="346"/>
      <c r="C1034" s="376"/>
      <c r="D1034" s="316"/>
      <c r="F1034" s="319"/>
      <c r="I1034" s="330"/>
      <c r="T1034" s="638"/>
    </row>
    <row r="1035" spans="1:20">
      <c r="A1035" s="331"/>
      <c r="B1035" s="346"/>
      <c r="C1035" s="376"/>
      <c r="D1035" s="316"/>
      <c r="F1035" s="319"/>
      <c r="I1035" s="330"/>
      <c r="T1035" s="638"/>
    </row>
    <row r="1036" spans="1:20">
      <c r="A1036" s="331"/>
      <c r="B1036" s="346"/>
      <c r="C1036" s="376"/>
      <c r="D1036" s="316"/>
      <c r="F1036" s="319"/>
      <c r="I1036" s="330"/>
      <c r="T1036" s="638"/>
    </row>
    <row r="1037" spans="1:20">
      <c r="A1037" s="331"/>
      <c r="B1037" s="346"/>
      <c r="C1037" s="376"/>
      <c r="D1037" s="316"/>
      <c r="F1037" s="319"/>
      <c r="I1037" s="330"/>
      <c r="T1037" s="638"/>
    </row>
    <row r="1038" spans="1:20">
      <c r="A1038" s="331"/>
      <c r="B1038" s="346"/>
      <c r="C1038" s="376"/>
      <c r="D1038" s="316"/>
      <c r="F1038" s="319"/>
      <c r="I1038" s="330"/>
      <c r="T1038" s="638"/>
    </row>
    <row r="1039" spans="1:20">
      <c r="A1039" s="331"/>
      <c r="B1039" s="346"/>
      <c r="C1039" s="376"/>
      <c r="D1039" s="316"/>
      <c r="F1039" s="319"/>
      <c r="I1039" s="330"/>
      <c r="T1039" s="638"/>
    </row>
    <row r="1040" spans="1:20">
      <c r="A1040" s="331"/>
      <c r="B1040" s="346"/>
      <c r="C1040" s="376"/>
      <c r="D1040" s="316"/>
      <c r="F1040" s="319"/>
      <c r="I1040" s="330"/>
      <c r="T1040" s="638"/>
    </row>
    <row r="1041" spans="1:20">
      <c r="A1041" s="331"/>
      <c r="B1041" s="346"/>
      <c r="C1041" s="376"/>
      <c r="D1041" s="316"/>
      <c r="F1041" s="319"/>
      <c r="I1041" s="330"/>
      <c r="T1041" s="638"/>
    </row>
    <row r="1042" spans="1:20">
      <c r="A1042" s="331"/>
      <c r="B1042" s="376"/>
      <c r="C1042" s="376"/>
      <c r="D1042" s="316"/>
      <c r="P1042" s="646"/>
      <c r="T1042" s="638"/>
    </row>
    <row r="1043" spans="1:20">
      <c r="A1043" s="331"/>
      <c r="B1043" s="376"/>
      <c r="C1043" s="376"/>
      <c r="D1043" s="316"/>
      <c r="E1043" s="346"/>
      <c r="P1043" s="646"/>
      <c r="T1043" s="638"/>
    </row>
    <row r="1044" spans="1:20">
      <c r="A1044" s="331"/>
      <c r="B1044" s="376"/>
      <c r="C1044" s="369"/>
      <c r="D1044" s="316"/>
      <c r="P1044" s="646"/>
      <c r="T1044" s="638"/>
    </row>
    <row r="1045" spans="1:20">
      <c r="A1045" s="331"/>
      <c r="B1045" s="376"/>
      <c r="C1045" s="369"/>
      <c r="D1045" s="316"/>
      <c r="P1045" s="646"/>
      <c r="T1045" s="638"/>
    </row>
    <row r="1046" spans="1:20">
      <c r="A1046" s="331"/>
      <c r="B1046" s="376"/>
      <c r="C1046" s="369"/>
      <c r="D1046" s="316"/>
      <c r="F1046" s="319"/>
      <c r="H1046" s="411"/>
      <c r="I1046" s="330"/>
      <c r="T1046" s="638"/>
    </row>
    <row r="1047" spans="1:20">
      <c r="A1047" s="331"/>
      <c r="B1047" s="376"/>
      <c r="C1047" s="369"/>
      <c r="D1047" s="316"/>
      <c r="F1047" s="319"/>
      <c r="H1047" s="411"/>
      <c r="I1047" s="330"/>
      <c r="T1047" s="638"/>
    </row>
    <row r="1048" spans="1:20">
      <c r="A1048" s="331"/>
      <c r="B1048" s="376"/>
      <c r="C1048" s="369"/>
      <c r="D1048" s="316"/>
      <c r="F1048" s="319"/>
      <c r="H1048" s="411"/>
      <c r="I1048" s="330"/>
      <c r="T1048" s="638"/>
    </row>
    <row r="1049" spans="1:20">
      <c r="A1049" s="331"/>
      <c r="B1049" s="376"/>
      <c r="C1049" s="376"/>
      <c r="D1049" s="316"/>
      <c r="F1049" s="319"/>
      <c r="H1049" s="411"/>
      <c r="I1049" s="330"/>
      <c r="T1049" s="638"/>
    </row>
    <row r="1050" spans="1:20">
      <c r="A1050" s="331"/>
      <c r="B1050" s="346"/>
      <c r="C1050" s="376"/>
      <c r="D1050" s="316"/>
      <c r="F1050" s="319"/>
      <c r="H1050" s="411"/>
      <c r="I1050" s="330"/>
      <c r="P1050" s="646"/>
      <c r="T1050" s="638"/>
    </row>
    <row r="1051" spans="1:20">
      <c r="A1051" s="331"/>
      <c r="B1051" s="346"/>
      <c r="C1051" s="376"/>
      <c r="D1051" s="316"/>
      <c r="F1051" s="319"/>
      <c r="I1051" s="330"/>
      <c r="P1051" s="646"/>
      <c r="T1051" s="638"/>
    </row>
    <row r="1052" spans="1:20">
      <c r="A1052" s="331"/>
      <c r="B1052" s="346"/>
      <c r="C1052" s="376"/>
      <c r="D1052" s="316"/>
      <c r="F1052" s="319"/>
      <c r="I1052" s="330"/>
      <c r="P1052" s="646"/>
      <c r="T1052" s="638"/>
    </row>
    <row r="1053" spans="1:20">
      <c r="A1053" s="331"/>
      <c r="B1053" s="346"/>
      <c r="C1053" s="376"/>
      <c r="D1053" s="316"/>
      <c r="F1053" s="319"/>
      <c r="I1053" s="330"/>
      <c r="P1053" s="646"/>
      <c r="T1053" s="638"/>
    </row>
    <row r="1054" spans="1:20">
      <c r="A1054" s="331"/>
      <c r="B1054" s="346"/>
      <c r="C1054" s="376"/>
      <c r="D1054" s="316"/>
      <c r="F1054" s="319"/>
      <c r="I1054" s="330"/>
      <c r="P1054" s="646"/>
      <c r="T1054" s="638"/>
    </row>
    <row r="1055" spans="1:20">
      <c r="A1055" s="331"/>
      <c r="B1055" s="346"/>
      <c r="C1055" s="376"/>
      <c r="D1055" s="316"/>
      <c r="F1055" s="319"/>
      <c r="I1055" s="330"/>
      <c r="P1055" s="646"/>
      <c r="T1055" s="638"/>
    </row>
    <row r="1056" spans="1:20">
      <c r="A1056" s="331"/>
      <c r="B1056" s="346"/>
      <c r="C1056" s="376"/>
      <c r="D1056" s="316"/>
      <c r="F1056" s="319"/>
      <c r="I1056" s="330"/>
      <c r="P1056" s="646"/>
      <c r="T1056" s="638"/>
    </row>
    <row r="1057" spans="1:20">
      <c r="A1057" s="331"/>
      <c r="B1057" s="376"/>
      <c r="C1057" s="376"/>
      <c r="D1057" s="316"/>
      <c r="F1057" s="319"/>
      <c r="I1057" s="330"/>
      <c r="P1057" s="646"/>
      <c r="T1057" s="638"/>
    </row>
    <row r="1058" spans="1:20">
      <c r="A1058" s="331"/>
      <c r="B1058" s="346"/>
      <c r="C1058" s="376"/>
      <c r="D1058" s="316"/>
      <c r="F1058" s="319"/>
      <c r="I1058" s="330"/>
      <c r="P1058" s="646"/>
    </row>
    <row r="1059" spans="1:20">
      <c r="A1059" s="331"/>
      <c r="B1059" s="346"/>
      <c r="C1059" s="395"/>
      <c r="D1059" s="316"/>
      <c r="F1059" s="319"/>
      <c r="I1059" s="330"/>
      <c r="P1059" s="646"/>
    </row>
    <row r="1060" spans="1:20">
      <c r="A1060" s="331"/>
      <c r="B1060" s="346"/>
      <c r="C1060" s="395"/>
      <c r="D1060" s="316"/>
      <c r="F1060" s="319"/>
      <c r="I1060" s="330"/>
      <c r="P1060" s="646"/>
    </row>
    <row r="1061" spans="1:20">
      <c r="A1061" s="331"/>
      <c r="B1061" s="346"/>
      <c r="C1061" s="376"/>
      <c r="D1061" s="316"/>
      <c r="E1061" s="346"/>
      <c r="F1061" s="319"/>
      <c r="I1061" s="330"/>
      <c r="P1061" s="646"/>
    </row>
    <row r="1062" spans="1:20">
      <c r="A1062" s="331"/>
      <c r="B1062" s="346"/>
      <c r="C1062" s="376"/>
      <c r="D1062" s="316"/>
      <c r="F1062" s="319"/>
      <c r="I1062" s="330"/>
      <c r="P1062" s="646"/>
    </row>
    <row r="1063" spans="1:20">
      <c r="A1063" s="331"/>
      <c r="B1063" s="346"/>
      <c r="C1063" s="376"/>
      <c r="D1063" s="316"/>
      <c r="F1063" s="319"/>
      <c r="I1063" s="330"/>
      <c r="P1063" s="646"/>
    </row>
    <row r="1064" spans="1:20">
      <c r="A1064" s="331"/>
      <c r="B1064" s="346"/>
      <c r="C1064" s="376"/>
      <c r="D1064" s="316"/>
      <c r="F1064" s="319"/>
      <c r="I1064" s="330"/>
      <c r="P1064" s="646"/>
    </row>
    <row r="1065" spans="1:20">
      <c r="A1065" s="331"/>
      <c r="B1065" s="346"/>
      <c r="C1065" s="376"/>
      <c r="D1065" s="316"/>
      <c r="F1065" s="319"/>
      <c r="I1065" s="330"/>
      <c r="P1065" s="646"/>
    </row>
    <row r="1066" spans="1:20">
      <c r="A1066" s="331"/>
      <c r="B1066" s="346"/>
      <c r="C1066" s="395"/>
      <c r="D1066" s="316"/>
      <c r="F1066" s="319"/>
      <c r="I1066" s="330"/>
      <c r="P1066" s="646"/>
    </row>
    <row r="1067" spans="1:20">
      <c r="A1067" s="331"/>
      <c r="B1067" s="376"/>
      <c r="C1067" s="376"/>
      <c r="D1067" s="316"/>
      <c r="F1067" s="319"/>
      <c r="I1067" s="330"/>
      <c r="P1067" s="646"/>
    </row>
    <row r="1068" spans="1:20">
      <c r="A1068" s="331"/>
      <c r="B1068" s="369"/>
      <c r="C1068" s="369"/>
      <c r="D1068" s="316"/>
      <c r="F1068" s="319"/>
      <c r="G1068" s="319"/>
      <c r="I1068" s="356"/>
    </row>
    <row r="1069" spans="1:20">
      <c r="A1069" s="331"/>
      <c r="B1069" s="369"/>
      <c r="C1069" s="369"/>
      <c r="D1069" s="316"/>
      <c r="F1069" s="319"/>
      <c r="G1069" s="319"/>
      <c r="I1069" s="356"/>
    </row>
    <row r="1070" spans="1:20">
      <c r="A1070" s="331"/>
      <c r="B1070" s="346"/>
      <c r="C1070" s="376"/>
      <c r="D1070" s="319"/>
      <c r="F1070" s="319"/>
      <c r="I1070" s="330"/>
      <c r="P1070" s="646"/>
      <c r="T1070" s="638"/>
    </row>
    <row r="1071" spans="1:20">
      <c r="A1071" s="331"/>
      <c r="B1071" s="346"/>
      <c r="C1071" s="376"/>
      <c r="D1071" s="316"/>
      <c r="F1071" s="319"/>
      <c r="I1071" s="330"/>
      <c r="P1071" s="646"/>
    </row>
    <row r="1072" spans="1:20">
      <c r="A1072" s="331"/>
      <c r="B1072" s="346"/>
      <c r="C1072" s="376"/>
      <c r="D1072" s="316"/>
      <c r="E1072" s="346"/>
      <c r="F1072" s="319"/>
      <c r="I1072" s="330"/>
      <c r="P1072" s="646"/>
    </row>
    <row r="1073" spans="1:16">
      <c r="A1073" s="331"/>
      <c r="B1073" s="346"/>
      <c r="C1073" s="376"/>
      <c r="D1073" s="316"/>
      <c r="E1073" s="346"/>
      <c r="F1073" s="319"/>
      <c r="I1073" s="330"/>
      <c r="P1073" s="646"/>
    </row>
    <row r="1074" spans="1:16">
      <c r="A1074" s="331"/>
      <c r="B1074" s="346"/>
      <c r="C1074" s="376"/>
      <c r="D1074" s="316"/>
      <c r="F1074" s="319"/>
      <c r="I1074" s="330"/>
      <c r="P1074" s="646"/>
    </row>
    <row r="1075" spans="1:16">
      <c r="A1075" s="331"/>
      <c r="B1075" s="346"/>
      <c r="C1075" s="376"/>
      <c r="D1075" s="316"/>
      <c r="F1075" s="319"/>
      <c r="I1075" s="330"/>
      <c r="P1075" s="646"/>
    </row>
    <row r="1076" spans="1:16">
      <c r="A1076" s="331"/>
      <c r="B1076" s="346"/>
      <c r="C1076" s="376"/>
      <c r="D1076" s="316"/>
      <c r="F1076" s="319"/>
      <c r="I1076" s="330"/>
      <c r="P1076" s="646"/>
    </row>
    <row r="1077" spans="1:16">
      <c r="A1077" s="331"/>
      <c r="B1077" s="346"/>
      <c r="C1077" s="376"/>
      <c r="D1077" s="316"/>
      <c r="F1077" s="319"/>
      <c r="I1077" s="330"/>
      <c r="P1077" s="646"/>
    </row>
    <row r="1078" spans="1:16">
      <c r="A1078" s="331"/>
      <c r="B1078" s="376"/>
      <c r="C1078" s="376"/>
      <c r="D1078" s="316"/>
      <c r="F1078" s="319"/>
      <c r="I1078" s="330"/>
      <c r="P1078" s="646"/>
    </row>
    <row r="1079" spans="1:16">
      <c r="A1079" s="331"/>
      <c r="B1079" s="376"/>
      <c r="C1079" s="395"/>
      <c r="F1079" s="319"/>
      <c r="I1079" s="330"/>
      <c r="P1079" s="646"/>
    </row>
    <row r="1080" spans="1:16">
      <c r="A1080" s="331"/>
      <c r="B1080" s="376"/>
      <c r="C1080" s="395"/>
      <c r="F1080" s="319"/>
      <c r="I1080" s="330"/>
      <c r="P1080" s="646"/>
    </row>
    <row r="1081" spans="1:16">
      <c r="A1081" s="331"/>
      <c r="B1081" s="346"/>
      <c r="C1081" s="376"/>
      <c r="D1081" s="316"/>
      <c r="F1081" s="319"/>
      <c r="I1081" s="330"/>
      <c r="P1081" s="646"/>
    </row>
    <row r="1082" spans="1:16">
      <c r="A1082" s="331"/>
      <c r="B1082" s="376"/>
      <c r="C1082" s="376"/>
      <c r="D1082" s="316"/>
      <c r="F1082" s="319"/>
      <c r="H1082" s="411"/>
      <c r="I1082" s="330"/>
    </row>
    <row r="1083" spans="1:16">
      <c r="A1083" s="331"/>
      <c r="B1083" s="369"/>
      <c r="C1083" s="369"/>
      <c r="D1083" s="316"/>
      <c r="F1083" s="319"/>
    </row>
    <row r="1084" spans="1:16">
      <c r="A1084" s="331"/>
      <c r="B1084" s="369"/>
      <c r="C1084" s="369"/>
      <c r="D1084" s="316"/>
      <c r="F1084" s="319"/>
    </row>
    <row r="1085" spans="1:16">
      <c r="A1085" s="331"/>
      <c r="B1085" s="376"/>
      <c r="C1085" s="395"/>
      <c r="D1085" s="316"/>
      <c r="P1085" s="646"/>
    </row>
    <row r="1086" spans="1:16">
      <c r="A1086" s="331"/>
      <c r="B1086" s="376"/>
      <c r="C1086" s="395"/>
      <c r="D1086" s="316"/>
      <c r="P1086" s="646"/>
    </row>
    <row r="1087" spans="1:16">
      <c r="A1087" s="331"/>
      <c r="B1087" s="376"/>
      <c r="C1087" s="395"/>
      <c r="D1087" s="319"/>
      <c r="P1087" s="646"/>
    </row>
    <row r="1088" spans="1:16">
      <c r="A1088" s="331"/>
      <c r="B1088" s="376"/>
      <c r="C1088" s="395"/>
      <c r="D1088" s="316"/>
      <c r="P1088" s="646"/>
    </row>
    <row r="1089" spans="1:189">
      <c r="A1089" s="331"/>
      <c r="B1089" s="376"/>
      <c r="C1089" s="395"/>
      <c r="D1089" s="316"/>
      <c r="P1089" s="646"/>
    </row>
    <row r="1090" spans="1:189">
      <c r="A1090" s="331"/>
      <c r="B1090" s="346"/>
      <c r="D1090" s="316"/>
      <c r="G1090" s="339"/>
      <c r="H1090" s="317"/>
      <c r="I1090" s="330"/>
      <c r="O1090" s="410"/>
      <c r="R1090" s="646"/>
      <c r="S1090" s="646"/>
      <c r="T1090" s="657"/>
      <c r="U1090" s="314"/>
      <c r="V1090" s="314"/>
      <c r="W1090" s="314"/>
      <c r="X1090" s="316"/>
      <c r="Y1090" s="314"/>
      <c r="Z1090" s="314"/>
    </row>
    <row r="1091" spans="1:189">
      <c r="A1091" s="331"/>
      <c r="B1091" s="376"/>
      <c r="C1091" s="395"/>
      <c r="D1091" s="316"/>
      <c r="P1091" s="646"/>
    </row>
    <row r="1092" spans="1:189">
      <c r="A1092" s="331"/>
      <c r="B1092" s="376"/>
      <c r="C1092" s="376"/>
      <c r="D1092" s="316"/>
    </row>
    <row r="1093" spans="1:189">
      <c r="A1093" s="331"/>
      <c r="B1093" s="346"/>
      <c r="C1093" s="346"/>
      <c r="D1093" s="316"/>
      <c r="F1093" s="319"/>
      <c r="P1093" s="646"/>
    </row>
    <row r="1094" spans="1:189">
      <c r="A1094" s="331"/>
      <c r="B1094" s="346"/>
      <c r="D1094" s="316"/>
      <c r="F1094" s="319"/>
      <c r="P1094" s="646"/>
    </row>
    <row r="1095" spans="1:189">
      <c r="A1095" s="331"/>
      <c r="B1095" s="346"/>
      <c r="D1095" s="316"/>
      <c r="F1095" s="319"/>
      <c r="I1095" s="421"/>
      <c r="P1095" s="646"/>
    </row>
    <row r="1096" spans="1:189">
      <c r="A1096" s="331"/>
      <c r="B1096" s="346"/>
      <c r="D1096" s="316"/>
      <c r="F1096" s="319"/>
      <c r="I1096" s="421"/>
      <c r="P1096" s="646"/>
    </row>
    <row r="1097" spans="1:189" s="353" customFormat="1">
      <c r="A1097" s="331"/>
      <c r="B1097" s="346"/>
      <c r="C1097" s="346"/>
      <c r="D1097" s="316"/>
      <c r="E1097" s="314"/>
      <c r="F1097" s="319"/>
      <c r="G1097" s="314"/>
      <c r="H1097" s="314"/>
      <c r="I1097" s="319"/>
      <c r="J1097" s="330"/>
      <c r="K1097" s="330"/>
      <c r="L1097" s="330"/>
      <c r="M1097" s="330"/>
      <c r="N1097" s="318"/>
      <c r="O1097" s="314"/>
      <c r="P1097" s="637"/>
      <c r="Q1097" s="637"/>
      <c r="R1097" s="637"/>
      <c r="S1097" s="637"/>
      <c r="T1097" s="636"/>
      <c r="U1097" s="312"/>
      <c r="V1097" s="312"/>
      <c r="W1097" s="312"/>
      <c r="X1097" s="312"/>
      <c r="Y1097" s="312"/>
      <c r="Z1097" s="312"/>
      <c r="AA1097" s="312"/>
      <c r="AB1097" s="312"/>
      <c r="AC1097" s="312"/>
      <c r="AD1097" s="312"/>
      <c r="AE1097" s="312"/>
      <c r="AF1097" s="312"/>
      <c r="AG1097" s="312"/>
      <c r="AH1097" s="312"/>
      <c r="AI1097" s="312"/>
      <c r="AJ1097" s="312"/>
      <c r="AK1097" s="312"/>
      <c r="AL1097" s="312"/>
      <c r="AM1097" s="312"/>
      <c r="AN1097" s="312"/>
      <c r="AO1097" s="312"/>
      <c r="AP1097" s="312"/>
      <c r="AQ1097" s="312"/>
      <c r="AR1097" s="312"/>
      <c r="AS1097" s="312"/>
      <c r="AT1097" s="312"/>
      <c r="AU1097" s="312"/>
      <c r="AV1097" s="312"/>
      <c r="AW1097" s="312"/>
      <c r="AX1097" s="312"/>
      <c r="AY1097" s="312"/>
      <c r="AZ1097" s="312"/>
      <c r="BA1097" s="312"/>
      <c r="BB1097" s="312"/>
      <c r="BC1097" s="312"/>
      <c r="BD1097" s="312"/>
      <c r="BE1097" s="312"/>
      <c r="BF1097" s="312"/>
      <c r="BG1097" s="312"/>
      <c r="BH1097" s="312"/>
      <c r="BI1097" s="312"/>
      <c r="BJ1097" s="312"/>
      <c r="BK1097" s="312"/>
      <c r="BL1097" s="312"/>
      <c r="BM1097" s="312"/>
      <c r="BN1097" s="312"/>
      <c r="BO1097" s="312"/>
      <c r="BP1097" s="312"/>
      <c r="BQ1097" s="312"/>
      <c r="BR1097" s="312"/>
      <c r="BS1097" s="312"/>
      <c r="BT1097" s="312"/>
      <c r="BU1097" s="312"/>
      <c r="BV1097" s="312"/>
      <c r="BW1097" s="312"/>
      <c r="BX1097" s="312"/>
      <c r="BY1097" s="312"/>
      <c r="BZ1097" s="312"/>
      <c r="CA1097" s="312"/>
      <c r="CB1097" s="312"/>
      <c r="CC1097" s="312"/>
      <c r="CD1097" s="312"/>
      <c r="CE1097" s="312"/>
      <c r="CF1097" s="312"/>
      <c r="CG1097" s="312"/>
      <c r="CH1097" s="312"/>
      <c r="CI1097" s="312"/>
      <c r="CJ1097" s="312"/>
      <c r="CK1097" s="312"/>
      <c r="CL1097" s="312"/>
      <c r="CM1097" s="312"/>
      <c r="CN1097" s="312"/>
      <c r="CO1097" s="312"/>
      <c r="CP1097" s="312"/>
      <c r="CQ1097" s="312"/>
      <c r="CR1097" s="312"/>
      <c r="CS1097" s="312"/>
      <c r="CT1097" s="312"/>
      <c r="CU1097" s="312"/>
      <c r="CV1097" s="312"/>
      <c r="CW1097" s="312"/>
      <c r="CX1097" s="312"/>
      <c r="CY1097" s="312"/>
      <c r="CZ1097" s="312"/>
      <c r="DA1097" s="312"/>
      <c r="DB1097" s="312"/>
      <c r="DC1097" s="312"/>
      <c r="DD1097" s="312"/>
      <c r="DE1097" s="312"/>
      <c r="DF1097" s="312"/>
      <c r="DG1097" s="312"/>
      <c r="DH1097" s="312"/>
      <c r="DI1097" s="312"/>
      <c r="DJ1097" s="312"/>
      <c r="DK1097" s="312"/>
      <c r="DL1097" s="312"/>
      <c r="DM1097" s="312"/>
      <c r="DN1097" s="312"/>
      <c r="DO1097" s="312"/>
      <c r="DP1097" s="312"/>
      <c r="DQ1097" s="312"/>
      <c r="DR1097" s="312"/>
      <c r="DS1097" s="312"/>
      <c r="DT1097" s="312"/>
      <c r="DU1097" s="312"/>
      <c r="DV1097" s="312"/>
      <c r="DW1097" s="312"/>
      <c r="DX1097" s="312"/>
      <c r="DY1097" s="312"/>
      <c r="DZ1097" s="312"/>
      <c r="EA1097" s="312"/>
      <c r="EB1097" s="312"/>
      <c r="EC1097" s="312"/>
      <c r="ED1097" s="312"/>
      <c r="EE1097" s="312"/>
      <c r="EF1097" s="312"/>
      <c r="EG1097" s="312"/>
      <c r="EH1097" s="312"/>
      <c r="EI1097" s="312"/>
      <c r="EJ1097" s="312"/>
      <c r="EK1097" s="312"/>
      <c r="EL1097" s="312"/>
      <c r="EM1097" s="312"/>
      <c r="EN1097" s="312"/>
      <c r="EO1097" s="312"/>
      <c r="EP1097" s="312"/>
      <c r="EQ1097" s="312"/>
      <c r="ER1097" s="312"/>
      <c r="ES1097" s="312"/>
      <c r="ET1097" s="312"/>
      <c r="EU1097" s="312"/>
      <c r="EV1097" s="312"/>
      <c r="EW1097" s="312"/>
      <c r="EX1097" s="312"/>
      <c r="EY1097" s="312"/>
      <c r="EZ1097" s="312"/>
      <c r="FA1097" s="312"/>
      <c r="FB1097" s="312"/>
      <c r="FC1097" s="312"/>
      <c r="FD1097" s="312"/>
      <c r="FE1097" s="312"/>
      <c r="FF1097" s="312"/>
      <c r="FG1097" s="312"/>
      <c r="FH1097" s="312"/>
      <c r="FI1097" s="312"/>
      <c r="FJ1097" s="312"/>
      <c r="FK1097" s="312"/>
      <c r="FL1097" s="312"/>
      <c r="FM1097" s="312"/>
      <c r="FN1097" s="312"/>
      <c r="FO1097" s="312"/>
      <c r="FP1097" s="312"/>
      <c r="FQ1097" s="312"/>
      <c r="FR1097" s="312"/>
      <c r="FS1097" s="312"/>
      <c r="FT1097" s="312"/>
      <c r="FU1097" s="312"/>
      <c r="FV1097" s="312"/>
      <c r="FW1097" s="312"/>
      <c r="FX1097" s="312"/>
      <c r="FY1097" s="312"/>
      <c r="FZ1097" s="312"/>
      <c r="GA1097" s="312"/>
      <c r="GB1097" s="312"/>
      <c r="GC1097" s="312"/>
      <c r="GD1097" s="312"/>
      <c r="GE1097" s="312"/>
      <c r="GF1097" s="312"/>
      <c r="GG1097" s="312"/>
    </row>
    <row r="1098" spans="1:189">
      <c r="A1098" s="331"/>
      <c r="B1098" s="346"/>
      <c r="C1098" s="376"/>
      <c r="D1098" s="316"/>
      <c r="F1098" s="319"/>
      <c r="I1098" s="319"/>
      <c r="R1098" s="637"/>
    </row>
    <row r="1099" spans="1:189">
      <c r="A1099" s="331"/>
      <c r="B1099" s="369"/>
      <c r="C1099" s="369"/>
      <c r="F1099" s="319"/>
    </row>
    <row r="1100" spans="1:189">
      <c r="A1100" s="331"/>
      <c r="B1100" s="376"/>
      <c r="C1100" s="376"/>
      <c r="D1100" s="316"/>
      <c r="F1100" s="319"/>
    </row>
    <row r="1101" spans="1:189">
      <c r="A1101" s="331"/>
      <c r="B1101" s="376"/>
      <c r="C1101" s="376"/>
      <c r="D1101" s="316"/>
      <c r="F1101" s="319"/>
    </row>
    <row r="1102" spans="1:189">
      <c r="A1102" s="331"/>
      <c r="B1102" s="376"/>
      <c r="C1102" s="346"/>
      <c r="D1102" s="316"/>
      <c r="F1102" s="319"/>
      <c r="I1102" s="319"/>
      <c r="J1102" s="317"/>
      <c r="K1102" s="317"/>
      <c r="L1102" s="317"/>
      <c r="R1102" s="637"/>
    </row>
    <row r="1103" spans="1:189">
      <c r="A1103" s="331"/>
      <c r="B1103" s="369"/>
      <c r="D1103" s="316"/>
      <c r="F1103" s="319"/>
    </row>
    <row r="1104" spans="1:189">
      <c r="A1104" s="331"/>
      <c r="B1104" s="369"/>
      <c r="D1104" s="316"/>
      <c r="F1104" s="319"/>
    </row>
    <row r="1105" spans="1:189">
      <c r="A1105" s="331"/>
      <c r="B1105" s="369"/>
      <c r="C1105" s="376"/>
      <c r="D1105" s="316"/>
      <c r="F1105" s="319"/>
      <c r="I1105" s="412"/>
    </row>
    <row r="1106" spans="1:189">
      <c r="A1106" s="331"/>
      <c r="B1106" s="369"/>
      <c r="C1106" s="376"/>
      <c r="D1106" s="316"/>
      <c r="F1106" s="319"/>
      <c r="I1106" s="412"/>
    </row>
    <row r="1107" spans="1:189">
      <c r="A1107" s="331"/>
      <c r="B1107" s="369"/>
      <c r="C1107" s="395"/>
      <c r="D1107" s="316"/>
      <c r="F1107" s="319"/>
      <c r="I1107" s="412"/>
    </row>
    <row r="1108" spans="1:189">
      <c r="A1108" s="331"/>
      <c r="B1108" s="346"/>
      <c r="C1108" s="395"/>
      <c r="D1108" s="316"/>
      <c r="F1108" s="319"/>
      <c r="I1108" s="412"/>
    </row>
    <row r="1109" spans="1:189">
      <c r="A1109" s="331"/>
      <c r="B1109" s="369"/>
      <c r="C1109" s="369"/>
      <c r="D1109" s="316"/>
      <c r="F1109" s="319"/>
      <c r="I1109" s="412"/>
    </row>
    <row r="1110" spans="1:189">
      <c r="A1110" s="331"/>
      <c r="B1110" s="346"/>
      <c r="D1110" s="316"/>
      <c r="G1110" s="339"/>
      <c r="H1110" s="317"/>
      <c r="I1110" s="330"/>
      <c r="N1110" s="422"/>
      <c r="O1110" s="330"/>
      <c r="R1110" s="637"/>
      <c r="S1110" s="646"/>
      <c r="T1110" s="657"/>
      <c r="U1110" s="369"/>
      <c r="V1110" s="346"/>
      <c r="W1110" s="314"/>
      <c r="X1110" s="314"/>
      <c r="Y1110" s="316"/>
      <c r="Z1110" s="314"/>
      <c r="AA1110" s="314"/>
    </row>
    <row r="1111" spans="1:189">
      <c r="A1111" s="331"/>
      <c r="B1111" s="376"/>
      <c r="C1111" s="346"/>
      <c r="D1111" s="316"/>
      <c r="F1111" s="319"/>
      <c r="I1111" s="319"/>
      <c r="J1111" s="317"/>
      <c r="K1111" s="317"/>
      <c r="L1111" s="317"/>
      <c r="R1111" s="637"/>
    </row>
    <row r="1112" spans="1:189">
      <c r="A1112" s="331"/>
      <c r="B1112" s="376"/>
      <c r="C1112" s="346"/>
      <c r="D1112" s="316"/>
      <c r="F1112" s="319"/>
      <c r="I1112" s="319"/>
      <c r="P1112" s="646"/>
      <c r="R1112" s="637"/>
    </row>
    <row r="1113" spans="1:189">
      <c r="A1113" s="331"/>
      <c r="B1113" s="376"/>
      <c r="C1113" s="346"/>
      <c r="D1113" s="316"/>
      <c r="F1113" s="319"/>
      <c r="I1113" s="319"/>
      <c r="O1113" s="330"/>
      <c r="P1113" s="646"/>
      <c r="R1113" s="637"/>
    </row>
    <row r="1114" spans="1:189">
      <c r="A1114" s="331"/>
      <c r="B1114" s="376"/>
      <c r="C1114" s="346"/>
      <c r="D1114" s="316"/>
      <c r="F1114" s="319"/>
      <c r="I1114" s="319"/>
      <c r="P1114" s="646"/>
      <c r="R1114" s="637"/>
    </row>
    <row r="1115" spans="1:189" s="354" customFormat="1">
      <c r="A1115" s="331"/>
      <c r="B1115" s="376"/>
      <c r="C1115" s="376"/>
      <c r="D1115" s="316"/>
      <c r="E1115" s="314"/>
      <c r="F1115" s="319"/>
      <c r="G1115" s="314"/>
      <c r="H1115" s="314"/>
      <c r="I1115" s="319"/>
      <c r="J1115" s="330"/>
      <c r="K1115" s="330"/>
      <c r="L1115" s="330"/>
      <c r="M1115" s="330"/>
      <c r="N1115" s="318"/>
      <c r="O1115" s="314"/>
      <c r="P1115" s="646"/>
      <c r="Q1115" s="637"/>
      <c r="R1115" s="637"/>
      <c r="S1115" s="637"/>
      <c r="T1115" s="636"/>
      <c r="U1115" s="312"/>
      <c r="V1115" s="312"/>
      <c r="W1115" s="312"/>
      <c r="X1115" s="312"/>
      <c r="Y1115" s="312"/>
      <c r="Z1115" s="312"/>
      <c r="AA1115" s="312"/>
      <c r="AB1115" s="312"/>
      <c r="AC1115" s="312"/>
      <c r="AD1115" s="312"/>
      <c r="AE1115" s="312"/>
      <c r="AF1115" s="312"/>
      <c r="AG1115" s="312"/>
      <c r="AH1115" s="312"/>
      <c r="AI1115" s="312"/>
      <c r="AJ1115" s="312"/>
      <c r="AK1115" s="312"/>
      <c r="AL1115" s="312"/>
      <c r="AM1115" s="312"/>
      <c r="AN1115" s="312"/>
      <c r="AO1115" s="312"/>
      <c r="AP1115" s="312"/>
      <c r="AQ1115" s="312"/>
      <c r="AR1115" s="312"/>
      <c r="AS1115" s="312"/>
      <c r="AT1115" s="312"/>
      <c r="AU1115" s="312"/>
      <c r="AV1115" s="312"/>
      <c r="AW1115" s="312"/>
      <c r="AX1115" s="312"/>
      <c r="AY1115" s="312"/>
      <c r="AZ1115" s="312"/>
      <c r="BA1115" s="312"/>
      <c r="BB1115" s="312"/>
      <c r="BC1115" s="312"/>
      <c r="BD1115" s="312"/>
      <c r="BE1115" s="312"/>
      <c r="BF1115" s="312"/>
      <c r="BG1115" s="312"/>
      <c r="BH1115" s="312"/>
      <c r="BI1115" s="312"/>
      <c r="BJ1115" s="312"/>
      <c r="BK1115" s="312"/>
      <c r="BL1115" s="312"/>
      <c r="BM1115" s="312"/>
      <c r="BN1115" s="312"/>
      <c r="BO1115" s="312"/>
      <c r="BP1115" s="312"/>
      <c r="BQ1115" s="312"/>
      <c r="BR1115" s="312"/>
      <c r="BS1115" s="312"/>
      <c r="BT1115" s="312"/>
      <c r="BU1115" s="312"/>
      <c r="BV1115" s="312"/>
      <c r="BW1115" s="312"/>
      <c r="BX1115" s="312"/>
      <c r="BY1115" s="312"/>
      <c r="BZ1115" s="312"/>
      <c r="CA1115" s="312"/>
      <c r="CB1115" s="312"/>
      <c r="CC1115" s="312"/>
      <c r="CD1115" s="312"/>
      <c r="CE1115" s="312"/>
      <c r="CF1115" s="312"/>
      <c r="CG1115" s="312"/>
      <c r="CH1115" s="312"/>
      <c r="CI1115" s="312"/>
      <c r="CJ1115" s="312"/>
      <c r="CK1115" s="312"/>
      <c r="CL1115" s="312"/>
      <c r="CM1115" s="312"/>
      <c r="CN1115" s="312"/>
      <c r="CO1115" s="312"/>
      <c r="CP1115" s="312"/>
      <c r="CQ1115" s="312"/>
      <c r="CR1115" s="312"/>
      <c r="CS1115" s="312"/>
      <c r="CT1115" s="312"/>
      <c r="CU1115" s="312"/>
      <c r="CV1115" s="312"/>
      <c r="CW1115" s="312"/>
      <c r="CX1115" s="312"/>
      <c r="CY1115" s="312"/>
      <c r="CZ1115" s="312"/>
      <c r="DA1115" s="312"/>
      <c r="DB1115" s="312"/>
      <c r="DC1115" s="312"/>
      <c r="DD1115" s="312"/>
      <c r="DE1115" s="312"/>
      <c r="DF1115" s="312"/>
      <c r="DG1115" s="312"/>
      <c r="DH1115" s="312"/>
      <c r="DI1115" s="312"/>
      <c r="DJ1115" s="312"/>
      <c r="DK1115" s="312"/>
      <c r="DL1115" s="312"/>
      <c r="DM1115" s="312"/>
      <c r="DN1115" s="312"/>
      <c r="DO1115" s="312"/>
      <c r="DP1115" s="312"/>
      <c r="DQ1115" s="312"/>
      <c r="DR1115" s="312"/>
      <c r="DS1115" s="312"/>
      <c r="DT1115" s="312"/>
      <c r="DU1115" s="312"/>
      <c r="DV1115" s="312"/>
      <c r="DW1115" s="312"/>
      <c r="DX1115" s="312"/>
      <c r="DY1115" s="312"/>
      <c r="DZ1115" s="312"/>
      <c r="EA1115" s="312"/>
      <c r="EB1115" s="312"/>
      <c r="EC1115" s="312"/>
      <c r="ED1115" s="312"/>
      <c r="EE1115" s="312"/>
      <c r="EF1115" s="312"/>
      <c r="EG1115" s="312"/>
      <c r="EH1115" s="312"/>
      <c r="EI1115" s="312"/>
      <c r="EJ1115" s="312"/>
      <c r="EK1115" s="312"/>
      <c r="EL1115" s="312"/>
      <c r="EM1115" s="312"/>
      <c r="EN1115" s="312"/>
      <c r="EO1115" s="312"/>
      <c r="EP1115" s="312"/>
      <c r="EQ1115" s="312"/>
      <c r="ER1115" s="312"/>
      <c r="ES1115" s="312"/>
      <c r="ET1115" s="312"/>
      <c r="EU1115" s="312"/>
      <c r="EV1115" s="312"/>
      <c r="EW1115" s="312"/>
      <c r="EX1115" s="312"/>
      <c r="EY1115" s="312"/>
      <c r="EZ1115" s="312"/>
      <c r="FA1115" s="312"/>
      <c r="FB1115" s="312"/>
      <c r="FC1115" s="312"/>
      <c r="FD1115" s="312"/>
      <c r="FE1115" s="312"/>
      <c r="FF1115" s="312"/>
      <c r="FG1115" s="312"/>
      <c r="FH1115" s="312"/>
      <c r="FI1115" s="312"/>
      <c r="FJ1115" s="312"/>
      <c r="FK1115" s="312"/>
      <c r="FL1115" s="312"/>
      <c r="FM1115" s="312"/>
      <c r="FN1115" s="312"/>
      <c r="FO1115" s="312"/>
      <c r="FP1115" s="312"/>
      <c r="FQ1115" s="312"/>
      <c r="FR1115" s="312"/>
      <c r="FS1115" s="312"/>
      <c r="FT1115" s="312"/>
      <c r="FU1115" s="312"/>
      <c r="FV1115" s="312"/>
      <c r="FW1115" s="312"/>
      <c r="FX1115" s="312"/>
      <c r="FY1115" s="312"/>
      <c r="FZ1115" s="312"/>
      <c r="GA1115" s="312"/>
      <c r="GB1115" s="312"/>
      <c r="GC1115" s="312"/>
      <c r="GD1115" s="312"/>
      <c r="GE1115" s="312"/>
      <c r="GF1115" s="312"/>
      <c r="GG1115" s="312"/>
    </row>
    <row r="1116" spans="1:189">
      <c r="A1116" s="331"/>
      <c r="B1116" s="376"/>
      <c r="C1116" s="376"/>
      <c r="D1116" s="316"/>
      <c r="F1116" s="319"/>
      <c r="I1116" s="319"/>
      <c r="P1116" s="646"/>
      <c r="R1116" s="637"/>
    </row>
    <row r="1117" spans="1:189">
      <c r="A1117" s="331"/>
      <c r="B1117" s="346"/>
      <c r="D1117" s="316"/>
      <c r="F1117" s="319"/>
      <c r="I1117" s="319"/>
      <c r="R1117" s="637"/>
    </row>
    <row r="1118" spans="1:189">
      <c r="A1118" s="331"/>
      <c r="B1118" s="346"/>
      <c r="D1118" s="316"/>
      <c r="F1118" s="319"/>
      <c r="I1118" s="319"/>
      <c r="R1118" s="637"/>
    </row>
    <row r="1119" spans="1:189">
      <c r="A1119" s="331"/>
      <c r="B1119" s="346"/>
      <c r="F1119" s="319"/>
      <c r="I1119" s="319"/>
      <c r="R1119" s="637"/>
    </row>
    <row r="1120" spans="1:189">
      <c r="A1120" s="331"/>
      <c r="B1120" s="346"/>
      <c r="F1120" s="319"/>
      <c r="I1120" s="319"/>
      <c r="R1120" s="637"/>
    </row>
    <row r="1121" spans="1:189">
      <c r="A1121" s="331"/>
      <c r="B1121" s="346"/>
      <c r="F1121" s="319"/>
      <c r="I1121" s="319"/>
      <c r="R1121" s="637"/>
    </row>
    <row r="1122" spans="1:189" s="420" customFormat="1">
      <c r="A1122" s="331"/>
      <c r="B1122" s="346"/>
      <c r="C1122" s="314"/>
      <c r="D1122" s="315"/>
      <c r="E1122" s="314"/>
      <c r="F1122" s="319"/>
      <c r="G1122" s="314"/>
      <c r="H1122" s="314"/>
      <c r="I1122" s="319"/>
      <c r="J1122" s="330"/>
      <c r="K1122" s="330"/>
      <c r="L1122" s="330"/>
      <c r="M1122" s="330"/>
      <c r="N1122" s="318"/>
      <c r="O1122" s="314"/>
      <c r="P1122" s="637"/>
      <c r="Q1122" s="637"/>
      <c r="R1122" s="637"/>
      <c r="S1122" s="637"/>
      <c r="T1122" s="636"/>
      <c r="U1122" s="312"/>
      <c r="V1122" s="312"/>
      <c r="W1122" s="312"/>
      <c r="X1122" s="312"/>
      <c r="Y1122" s="312"/>
      <c r="Z1122" s="312"/>
      <c r="AA1122" s="312"/>
      <c r="AB1122" s="312"/>
      <c r="AC1122" s="312"/>
      <c r="AD1122" s="312"/>
      <c r="AE1122" s="312"/>
      <c r="AF1122" s="312"/>
      <c r="AG1122" s="312"/>
      <c r="AH1122" s="312"/>
      <c r="AI1122" s="312"/>
      <c r="AJ1122" s="312"/>
      <c r="AK1122" s="312"/>
      <c r="AL1122" s="312"/>
      <c r="AM1122" s="312"/>
      <c r="AN1122" s="312"/>
      <c r="AO1122" s="312"/>
      <c r="AP1122" s="312"/>
      <c r="AQ1122" s="312"/>
      <c r="AR1122" s="312"/>
      <c r="AS1122" s="312"/>
      <c r="AT1122" s="312"/>
      <c r="AU1122" s="312"/>
      <c r="AV1122" s="312"/>
      <c r="AW1122" s="312"/>
      <c r="AX1122" s="312"/>
      <c r="AY1122" s="312"/>
      <c r="AZ1122" s="312"/>
      <c r="BA1122" s="312"/>
      <c r="BB1122" s="312"/>
      <c r="BC1122" s="312"/>
      <c r="BD1122" s="312"/>
      <c r="BE1122" s="312"/>
      <c r="BF1122" s="312"/>
      <c r="BG1122" s="312"/>
      <c r="BH1122" s="312"/>
      <c r="BI1122" s="312"/>
      <c r="BJ1122" s="312"/>
      <c r="BK1122" s="312"/>
      <c r="BL1122" s="312"/>
      <c r="BM1122" s="312"/>
      <c r="BN1122" s="312"/>
      <c r="BO1122" s="312"/>
      <c r="BP1122" s="312"/>
      <c r="BQ1122" s="312"/>
      <c r="BR1122" s="312"/>
      <c r="BS1122" s="312"/>
      <c r="BT1122" s="312"/>
      <c r="BU1122" s="312"/>
      <c r="BV1122" s="312"/>
      <c r="BW1122" s="312"/>
      <c r="BX1122" s="312"/>
      <c r="BY1122" s="312"/>
      <c r="BZ1122" s="312"/>
      <c r="CA1122" s="312"/>
      <c r="CB1122" s="312"/>
      <c r="CC1122" s="312"/>
      <c r="CD1122" s="312"/>
      <c r="CE1122" s="312"/>
      <c r="CF1122" s="312"/>
      <c r="CG1122" s="312"/>
      <c r="CH1122" s="312"/>
      <c r="CI1122" s="312"/>
      <c r="CJ1122" s="312"/>
      <c r="CK1122" s="312"/>
      <c r="CL1122" s="312"/>
      <c r="CM1122" s="312"/>
      <c r="CN1122" s="312"/>
      <c r="CO1122" s="312"/>
      <c r="CP1122" s="312"/>
      <c r="CQ1122" s="312"/>
      <c r="CR1122" s="312"/>
      <c r="CS1122" s="312"/>
      <c r="CT1122" s="312"/>
      <c r="CU1122" s="312"/>
      <c r="CV1122" s="312"/>
      <c r="CW1122" s="312"/>
      <c r="CX1122" s="312"/>
      <c r="CY1122" s="312"/>
      <c r="CZ1122" s="312"/>
      <c r="DA1122" s="312"/>
      <c r="DB1122" s="312"/>
      <c r="DC1122" s="312"/>
      <c r="DD1122" s="312"/>
      <c r="DE1122" s="312"/>
      <c r="DF1122" s="312"/>
      <c r="DG1122" s="312"/>
      <c r="DH1122" s="312"/>
      <c r="DI1122" s="312"/>
      <c r="DJ1122" s="312"/>
      <c r="DK1122" s="312"/>
      <c r="DL1122" s="312"/>
      <c r="DM1122" s="312"/>
      <c r="DN1122" s="312"/>
      <c r="DO1122" s="312"/>
      <c r="DP1122" s="312"/>
      <c r="DQ1122" s="312"/>
      <c r="DR1122" s="312"/>
      <c r="DS1122" s="312"/>
      <c r="DT1122" s="312"/>
      <c r="DU1122" s="312"/>
      <c r="DV1122" s="312"/>
      <c r="DW1122" s="312"/>
      <c r="DX1122" s="312"/>
      <c r="DY1122" s="312"/>
      <c r="DZ1122" s="312"/>
      <c r="EA1122" s="312"/>
      <c r="EB1122" s="312"/>
      <c r="EC1122" s="312"/>
      <c r="ED1122" s="312"/>
      <c r="EE1122" s="312"/>
      <c r="EF1122" s="312"/>
      <c r="EG1122" s="312"/>
      <c r="EH1122" s="312"/>
      <c r="EI1122" s="312"/>
      <c r="EJ1122" s="312"/>
      <c r="EK1122" s="312"/>
      <c r="EL1122" s="312"/>
      <c r="EM1122" s="312"/>
      <c r="EN1122" s="312"/>
      <c r="EO1122" s="312"/>
      <c r="EP1122" s="312"/>
      <c r="EQ1122" s="312"/>
      <c r="ER1122" s="312"/>
      <c r="ES1122" s="312"/>
      <c r="ET1122" s="312"/>
      <c r="EU1122" s="312"/>
      <c r="EV1122" s="312"/>
      <c r="EW1122" s="312"/>
      <c r="EX1122" s="312"/>
      <c r="EY1122" s="312"/>
      <c r="EZ1122" s="312"/>
      <c r="FA1122" s="312"/>
      <c r="FB1122" s="312"/>
      <c r="FC1122" s="312"/>
      <c r="FD1122" s="312"/>
      <c r="FE1122" s="312"/>
      <c r="FF1122" s="312"/>
      <c r="FG1122" s="312"/>
      <c r="FH1122" s="312"/>
      <c r="FI1122" s="312"/>
      <c r="FJ1122" s="312"/>
      <c r="FK1122" s="312"/>
      <c r="FL1122" s="312"/>
      <c r="FM1122" s="312"/>
      <c r="FN1122" s="312"/>
      <c r="FO1122" s="312"/>
      <c r="FP1122" s="312"/>
      <c r="FQ1122" s="312"/>
      <c r="FR1122" s="312"/>
      <c r="FS1122" s="312"/>
      <c r="FT1122" s="312"/>
      <c r="FU1122" s="312"/>
      <c r="FV1122" s="312"/>
      <c r="FW1122" s="312"/>
      <c r="FX1122" s="312"/>
      <c r="FY1122" s="312"/>
      <c r="FZ1122" s="312"/>
      <c r="GA1122" s="312"/>
      <c r="GB1122" s="312"/>
      <c r="GC1122" s="312"/>
      <c r="GD1122" s="312"/>
      <c r="GE1122" s="312"/>
      <c r="GF1122" s="312"/>
      <c r="GG1122" s="312"/>
    </row>
    <row r="1123" spans="1:189">
      <c r="A1123" s="331"/>
      <c r="B1123" s="346"/>
      <c r="F1123" s="319"/>
      <c r="I1123" s="319"/>
      <c r="R1123" s="637"/>
    </row>
    <row r="1124" spans="1:189">
      <c r="A1124" s="331"/>
      <c r="B1124" s="346"/>
      <c r="F1124" s="319"/>
      <c r="I1124" s="319"/>
      <c r="R1124" s="637"/>
    </row>
    <row r="1125" spans="1:189">
      <c r="A1125" s="331"/>
      <c r="B1125" s="346"/>
      <c r="C1125" s="346"/>
      <c r="D1125" s="316"/>
      <c r="F1125" s="319"/>
      <c r="I1125" s="319"/>
      <c r="R1125" s="637"/>
    </row>
    <row r="1126" spans="1:189">
      <c r="A1126" s="331"/>
      <c r="B1126" s="346"/>
      <c r="C1126" s="346"/>
      <c r="D1126" s="316"/>
      <c r="F1126" s="319"/>
      <c r="I1126" s="319"/>
      <c r="R1126" s="637"/>
    </row>
    <row r="1127" spans="1:189">
      <c r="A1127" s="331"/>
      <c r="B1127" s="346"/>
      <c r="C1127" s="346"/>
      <c r="D1127" s="316"/>
      <c r="F1127" s="319"/>
      <c r="I1127" s="319"/>
      <c r="R1127" s="637"/>
    </row>
    <row r="1128" spans="1:189">
      <c r="A1128" s="331"/>
      <c r="B1128" s="346"/>
      <c r="C1128" s="346"/>
      <c r="D1128" s="316"/>
      <c r="F1128" s="319"/>
      <c r="I1128" s="319"/>
      <c r="R1128" s="637"/>
    </row>
    <row r="1129" spans="1:189">
      <c r="A1129" s="331"/>
      <c r="B1129" s="346"/>
      <c r="C1129" s="346"/>
      <c r="D1129" s="316"/>
      <c r="F1129" s="319"/>
      <c r="I1129" s="319"/>
      <c r="J1129" s="317"/>
      <c r="K1129" s="317"/>
      <c r="L1129" s="317"/>
      <c r="R1129" s="637"/>
    </row>
    <row r="1130" spans="1:189">
      <c r="A1130" s="331"/>
      <c r="B1130" s="346"/>
      <c r="C1130" s="346"/>
      <c r="D1130" s="316"/>
      <c r="F1130" s="319"/>
      <c r="I1130" s="319"/>
      <c r="J1130" s="317"/>
      <c r="K1130" s="317"/>
      <c r="L1130" s="317"/>
      <c r="R1130" s="637"/>
    </row>
    <row r="1131" spans="1:189">
      <c r="A1131" s="331"/>
      <c r="B1131" s="346"/>
      <c r="C1131" s="395"/>
      <c r="D1131" s="316"/>
      <c r="F1131" s="319"/>
      <c r="I1131" s="330"/>
      <c r="P1131" s="646"/>
    </row>
    <row r="1132" spans="1:189">
      <c r="A1132" s="331"/>
      <c r="B1132" s="346"/>
      <c r="C1132" s="395"/>
      <c r="D1132" s="316"/>
      <c r="F1132" s="319"/>
      <c r="I1132" s="330"/>
      <c r="P1132" s="646"/>
    </row>
    <row r="1133" spans="1:189">
      <c r="A1133" s="331"/>
      <c r="B1133" s="346"/>
      <c r="C1133" s="395"/>
      <c r="D1133" s="316"/>
      <c r="F1133" s="319"/>
      <c r="I1133" s="330"/>
      <c r="P1133" s="646"/>
    </row>
    <row r="1134" spans="1:189">
      <c r="A1134" s="331"/>
      <c r="B1134" s="346"/>
      <c r="C1134" s="395"/>
      <c r="D1134" s="316"/>
      <c r="F1134" s="319"/>
      <c r="I1134" s="330"/>
      <c r="P1134" s="646"/>
    </row>
    <row r="1135" spans="1:189">
      <c r="A1135" s="331"/>
      <c r="B1135" s="346"/>
      <c r="C1135" s="395"/>
      <c r="D1135" s="316"/>
      <c r="F1135" s="319"/>
      <c r="I1135" s="330"/>
      <c r="P1135" s="646"/>
    </row>
    <row r="1136" spans="1:189">
      <c r="A1136" s="331"/>
      <c r="B1136" s="346"/>
      <c r="C1136" s="395"/>
      <c r="D1136" s="316"/>
      <c r="F1136" s="319"/>
      <c r="I1136" s="330"/>
      <c r="P1136" s="646"/>
    </row>
    <row r="1137" spans="1:20">
      <c r="A1137" s="331"/>
      <c r="B1137" s="346"/>
      <c r="D1137" s="316"/>
      <c r="F1137" s="319"/>
      <c r="I1137" s="319"/>
      <c r="N1137" s="422"/>
      <c r="R1137" s="637"/>
    </row>
    <row r="1138" spans="1:20">
      <c r="A1138" s="331"/>
      <c r="B1138" s="346"/>
      <c r="C1138" s="346"/>
      <c r="D1138" s="316"/>
      <c r="F1138" s="319"/>
      <c r="I1138" s="319"/>
      <c r="R1138" s="637"/>
      <c r="T1138" s="638"/>
    </row>
    <row r="1139" spans="1:20">
      <c r="A1139" s="331"/>
      <c r="B1139" s="346"/>
      <c r="C1139" s="346"/>
      <c r="D1139" s="316"/>
      <c r="F1139" s="319"/>
      <c r="I1139" s="319"/>
      <c r="R1139" s="637"/>
      <c r="T1139" s="638"/>
    </row>
    <row r="1140" spans="1:20">
      <c r="A1140" s="331"/>
      <c r="B1140" s="346"/>
      <c r="C1140" s="346"/>
      <c r="D1140" s="316"/>
      <c r="F1140" s="319"/>
      <c r="I1140" s="319"/>
      <c r="J1140" s="317"/>
      <c r="K1140" s="317"/>
      <c r="L1140" s="317"/>
      <c r="R1140" s="637"/>
      <c r="T1140" s="638"/>
    </row>
    <row r="1141" spans="1:20">
      <c r="A1141" s="331"/>
      <c r="B1141" s="346"/>
      <c r="F1141" s="319"/>
      <c r="I1141" s="319"/>
      <c r="R1141" s="637"/>
      <c r="T1141" s="638"/>
    </row>
    <row r="1142" spans="1:20">
      <c r="A1142" s="331"/>
      <c r="B1142" s="346"/>
      <c r="C1142" s="346"/>
      <c r="D1142" s="316"/>
      <c r="F1142" s="319"/>
      <c r="I1142" s="319"/>
      <c r="R1142" s="637"/>
      <c r="T1142" s="638"/>
    </row>
    <row r="1143" spans="1:20">
      <c r="A1143" s="331"/>
      <c r="B1143" s="346"/>
      <c r="C1143" s="346"/>
      <c r="D1143" s="316"/>
      <c r="F1143" s="319"/>
      <c r="I1143" s="330"/>
      <c r="T1143" s="638"/>
    </row>
    <row r="1144" spans="1:20">
      <c r="A1144" s="331"/>
      <c r="B1144" s="346"/>
      <c r="C1144" s="346"/>
      <c r="D1144" s="316"/>
      <c r="F1144" s="319"/>
      <c r="I1144" s="330"/>
      <c r="T1144" s="638"/>
    </row>
    <row r="1145" spans="1:20">
      <c r="A1145" s="331"/>
      <c r="B1145" s="346"/>
      <c r="C1145" s="346"/>
      <c r="D1145" s="316"/>
      <c r="F1145" s="319"/>
      <c r="I1145" s="330"/>
      <c r="T1145" s="638"/>
    </row>
    <row r="1146" spans="1:20">
      <c r="A1146" s="331"/>
      <c r="B1146" s="346"/>
      <c r="C1146" s="346"/>
      <c r="D1146" s="316"/>
      <c r="F1146" s="319"/>
      <c r="I1146" s="330"/>
      <c r="T1146" s="638"/>
    </row>
    <row r="1147" spans="1:20">
      <c r="A1147" s="331"/>
      <c r="B1147" s="346"/>
      <c r="C1147" s="346"/>
      <c r="D1147" s="316"/>
      <c r="F1147" s="319"/>
      <c r="I1147" s="330"/>
      <c r="T1147" s="638"/>
    </row>
    <row r="1148" spans="1:20">
      <c r="A1148" s="331"/>
      <c r="B1148" s="346"/>
      <c r="C1148" s="346"/>
      <c r="D1148" s="316"/>
      <c r="F1148" s="319"/>
      <c r="I1148" s="330"/>
      <c r="T1148" s="638"/>
    </row>
    <row r="1149" spans="1:20">
      <c r="A1149" s="331"/>
      <c r="B1149" s="346"/>
      <c r="C1149" s="346"/>
      <c r="D1149" s="316"/>
      <c r="F1149" s="319"/>
      <c r="I1149" s="330"/>
      <c r="T1149" s="638"/>
    </row>
    <row r="1150" spans="1:20">
      <c r="A1150" s="331"/>
      <c r="B1150" s="346"/>
      <c r="C1150" s="346"/>
      <c r="D1150" s="316"/>
      <c r="F1150" s="319"/>
      <c r="I1150" s="330"/>
      <c r="T1150" s="638"/>
    </row>
    <row r="1151" spans="1:20">
      <c r="A1151" s="331"/>
      <c r="B1151" s="369"/>
      <c r="C1151" s="369"/>
      <c r="F1151" s="319"/>
      <c r="T1151" s="638"/>
    </row>
    <row r="1152" spans="1:20">
      <c r="A1152" s="331"/>
      <c r="B1152" s="369"/>
      <c r="C1152" s="369"/>
      <c r="F1152" s="319"/>
      <c r="T1152" s="638"/>
    </row>
    <row r="1153" spans="1:20">
      <c r="A1153" s="331"/>
      <c r="B1153" s="376"/>
      <c r="C1153" s="395"/>
      <c r="D1153" s="316"/>
      <c r="P1153" s="646"/>
      <c r="T1153" s="638"/>
    </row>
    <row r="1154" spans="1:20">
      <c r="A1154" s="331"/>
      <c r="B1154" s="376"/>
      <c r="C1154" s="376"/>
      <c r="D1154" s="316"/>
      <c r="P1154" s="646"/>
      <c r="T1154" s="638"/>
    </row>
    <row r="1155" spans="1:20">
      <c r="A1155" s="331"/>
      <c r="B1155" s="346"/>
      <c r="C1155" s="346"/>
      <c r="D1155" s="316"/>
      <c r="F1155" s="319"/>
      <c r="I1155" s="319"/>
      <c r="R1155" s="637"/>
      <c r="T1155" s="638"/>
    </row>
    <row r="1156" spans="1:20">
      <c r="A1156" s="331"/>
      <c r="B1156" s="346"/>
      <c r="C1156" s="346"/>
      <c r="D1156" s="316"/>
      <c r="F1156" s="319"/>
      <c r="I1156" s="319"/>
      <c r="J1156" s="317"/>
      <c r="K1156" s="317"/>
      <c r="L1156" s="317"/>
      <c r="R1156" s="637"/>
      <c r="T1156" s="638"/>
    </row>
    <row r="1157" spans="1:20">
      <c r="A1157" s="331"/>
      <c r="B1157" s="346"/>
      <c r="C1157" s="346"/>
      <c r="D1157" s="316"/>
      <c r="F1157" s="319"/>
      <c r="I1157" s="319"/>
      <c r="J1157" s="317"/>
      <c r="K1157" s="317"/>
      <c r="L1157" s="317"/>
      <c r="R1157" s="637"/>
      <c r="T1157" s="638"/>
    </row>
    <row r="1158" spans="1:20">
      <c r="A1158" s="331"/>
      <c r="B1158" s="346"/>
      <c r="C1158" s="346"/>
      <c r="F1158" s="319"/>
      <c r="I1158" s="319"/>
      <c r="J1158" s="317"/>
      <c r="K1158" s="317"/>
      <c r="L1158" s="317"/>
      <c r="R1158" s="637"/>
      <c r="T1158" s="638"/>
    </row>
    <row r="1159" spans="1:20">
      <c r="A1159" s="331"/>
      <c r="B1159" s="346"/>
      <c r="C1159" s="346"/>
      <c r="F1159" s="319"/>
      <c r="I1159" s="319"/>
      <c r="J1159" s="317"/>
      <c r="K1159" s="317"/>
      <c r="L1159" s="317"/>
      <c r="R1159" s="637"/>
      <c r="T1159" s="638"/>
    </row>
    <row r="1160" spans="1:20">
      <c r="A1160" s="331"/>
      <c r="B1160" s="346"/>
      <c r="C1160" s="346"/>
      <c r="D1160" s="316"/>
      <c r="F1160" s="319"/>
      <c r="I1160" s="319"/>
      <c r="J1160" s="317"/>
      <c r="K1160" s="317"/>
      <c r="L1160" s="317"/>
      <c r="R1160" s="637"/>
      <c r="T1160" s="638"/>
    </row>
    <row r="1161" spans="1:20">
      <c r="A1161" s="331"/>
      <c r="B1161" s="346"/>
      <c r="C1161" s="376"/>
      <c r="D1161" s="316"/>
      <c r="F1161" s="319"/>
      <c r="I1161" s="319"/>
      <c r="J1161" s="317"/>
      <c r="K1161" s="317"/>
      <c r="L1161" s="317"/>
      <c r="R1161" s="637"/>
      <c r="T1161" s="638"/>
    </row>
    <row r="1162" spans="1:20">
      <c r="A1162" s="331"/>
      <c r="B1162" s="346"/>
      <c r="C1162" s="376"/>
      <c r="D1162" s="316"/>
      <c r="F1162" s="319"/>
      <c r="I1162" s="319"/>
      <c r="J1162" s="317"/>
      <c r="K1162" s="317"/>
      <c r="L1162" s="317"/>
      <c r="R1162" s="637"/>
      <c r="T1162" s="638"/>
    </row>
    <row r="1163" spans="1:20">
      <c r="A1163" s="331"/>
      <c r="B1163" s="369"/>
      <c r="C1163" s="346"/>
      <c r="D1163" s="316"/>
      <c r="F1163" s="319"/>
      <c r="T1163" s="638"/>
    </row>
    <row r="1164" spans="1:20">
      <c r="A1164" s="331"/>
      <c r="B1164" s="369"/>
      <c r="C1164" s="346"/>
      <c r="D1164" s="316"/>
      <c r="F1164" s="319"/>
      <c r="T1164" s="638"/>
    </row>
    <row r="1165" spans="1:20">
      <c r="A1165" s="331"/>
      <c r="B1165" s="369"/>
      <c r="C1165" s="346"/>
      <c r="D1165" s="316"/>
      <c r="F1165" s="319"/>
      <c r="T1165" s="638"/>
    </row>
    <row r="1166" spans="1:20">
      <c r="A1166" s="331"/>
      <c r="B1166" s="376"/>
      <c r="C1166" s="376"/>
      <c r="D1166" s="316"/>
      <c r="F1166" s="319"/>
      <c r="I1166" s="319"/>
      <c r="R1166" s="637"/>
      <c r="T1166" s="638"/>
    </row>
    <row r="1167" spans="1:20">
      <c r="A1167" s="331"/>
      <c r="B1167" s="346"/>
      <c r="C1167" s="346"/>
      <c r="D1167" s="316"/>
      <c r="F1167" s="319"/>
      <c r="I1167" s="319"/>
      <c r="J1167" s="317"/>
      <c r="K1167" s="317"/>
      <c r="L1167" s="317"/>
      <c r="R1167" s="637"/>
      <c r="T1167" s="638"/>
    </row>
    <row r="1168" spans="1:20">
      <c r="A1168" s="331"/>
      <c r="B1168" s="369"/>
      <c r="C1168" s="346"/>
      <c r="D1168" s="316"/>
      <c r="F1168" s="319"/>
      <c r="T1168" s="638"/>
    </row>
    <row r="1169" spans="1:20">
      <c r="A1169" s="331"/>
      <c r="B1169" s="369"/>
      <c r="C1169" s="346"/>
      <c r="D1169" s="316"/>
      <c r="F1169" s="319"/>
      <c r="T1169" s="638"/>
    </row>
    <row r="1170" spans="1:20">
      <c r="A1170" s="331"/>
      <c r="B1170" s="369"/>
      <c r="C1170" s="346"/>
      <c r="D1170" s="316"/>
      <c r="F1170" s="319"/>
      <c r="T1170" s="638"/>
    </row>
    <row r="1171" spans="1:20">
      <c r="A1171" s="331"/>
      <c r="B1171" s="369"/>
      <c r="C1171" s="346"/>
      <c r="D1171" s="316"/>
      <c r="F1171" s="319"/>
      <c r="T1171" s="638"/>
    </row>
    <row r="1172" spans="1:20">
      <c r="A1172" s="331"/>
      <c r="B1172" s="346"/>
      <c r="C1172" s="346"/>
      <c r="D1172" s="316"/>
      <c r="F1172" s="319"/>
      <c r="H1172" s="411"/>
      <c r="I1172" s="319"/>
      <c r="J1172" s="317"/>
      <c r="K1172" s="317"/>
      <c r="L1172" s="317"/>
      <c r="R1172" s="637"/>
      <c r="T1172" s="638"/>
    </row>
    <row r="1173" spans="1:20">
      <c r="A1173" s="331"/>
      <c r="B1173" s="376"/>
      <c r="C1173" s="346"/>
      <c r="D1173" s="316"/>
      <c r="F1173" s="319"/>
      <c r="I1173" s="319"/>
      <c r="J1173" s="317"/>
      <c r="K1173" s="317"/>
      <c r="L1173" s="317"/>
      <c r="R1173" s="637"/>
      <c r="T1173" s="638"/>
    </row>
    <row r="1174" spans="1:20">
      <c r="A1174" s="331"/>
      <c r="B1174" s="346"/>
      <c r="C1174" s="346"/>
      <c r="F1174" s="319"/>
      <c r="T1174" s="638"/>
    </row>
    <row r="1175" spans="1:20">
      <c r="A1175" s="331"/>
      <c r="B1175" s="346"/>
      <c r="C1175" s="346"/>
      <c r="F1175" s="319"/>
      <c r="T1175" s="638"/>
    </row>
    <row r="1176" spans="1:20">
      <c r="A1176" s="331"/>
      <c r="B1176" s="346"/>
      <c r="C1176" s="346"/>
      <c r="D1176" s="316"/>
      <c r="F1176" s="319"/>
      <c r="T1176" s="638"/>
    </row>
    <row r="1177" spans="1:20">
      <c r="A1177" s="331"/>
      <c r="B1177" s="346"/>
      <c r="C1177" s="346"/>
      <c r="D1177" s="316"/>
      <c r="F1177" s="319"/>
      <c r="T1177" s="638"/>
    </row>
    <row r="1178" spans="1:20">
      <c r="A1178" s="331"/>
      <c r="B1178" s="346"/>
      <c r="C1178" s="346"/>
      <c r="D1178" s="316"/>
      <c r="F1178" s="319"/>
      <c r="T1178" s="638"/>
    </row>
    <row r="1179" spans="1:20">
      <c r="A1179" s="331"/>
      <c r="B1179" s="346"/>
      <c r="C1179" s="346"/>
      <c r="D1179" s="316"/>
      <c r="F1179" s="319"/>
      <c r="T1179" s="638"/>
    </row>
    <row r="1180" spans="1:20">
      <c r="A1180" s="331"/>
      <c r="B1180" s="346"/>
      <c r="D1180" s="316"/>
      <c r="F1180" s="319"/>
      <c r="I1180" s="319"/>
      <c r="T1180" s="638"/>
    </row>
    <row r="1181" spans="1:20">
      <c r="A1181" s="331"/>
      <c r="B1181" s="346"/>
      <c r="C1181" s="346"/>
      <c r="D1181" s="316"/>
      <c r="F1181" s="319"/>
      <c r="T1181" s="638"/>
    </row>
    <row r="1182" spans="1:20">
      <c r="A1182" s="331"/>
      <c r="B1182" s="346"/>
      <c r="C1182" s="346"/>
      <c r="D1182" s="316"/>
      <c r="F1182" s="319"/>
      <c r="T1182" s="638"/>
    </row>
    <row r="1183" spans="1:20">
      <c r="A1183" s="331"/>
      <c r="B1183" s="346"/>
      <c r="C1183" s="346"/>
      <c r="D1183" s="316"/>
      <c r="F1183" s="319"/>
      <c r="T1183" s="638"/>
    </row>
    <row r="1184" spans="1:20">
      <c r="A1184" s="331"/>
      <c r="B1184" s="346"/>
      <c r="C1184" s="346"/>
      <c r="D1184" s="316"/>
      <c r="F1184" s="319"/>
      <c r="I1184" s="319"/>
      <c r="R1184" s="637"/>
      <c r="T1184" s="638"/>
    </row>
    <row r="1185" spans="1:20">
      <c r="A1185" s="331"/>
      <c r="B1185" s="346"/>
      <c r="C1185" s="346"/>
      <c r="D1185" s="316"/>
      <c r="F1185" s="319"/>
      <c r="I1185" s="319"/>
      <c r="R1185" s="637"/>
      <c r="T1185" s="638"/>
    </row>
    <row r="1186" spans="1:20">
      <c r="A1186" s="331"/>
      <c r="B1186" s="369"/>
      <c r="C1186" s="346"/>
      <c r="D1186" s="316"/>
      <c r="F1186" s="319"/>
    </row>
    <row r="1187" spans="1:20">
      <c r="A1187" s="331"/>
      <c r="B1187" s="369"/>
      <c r="C1187" s="346"/>
      <c r="D1187" s="316"/>
      <c r="F1187" s="319"/>
    </row>
    <row r="1188" spans="1:20">
      <c r="A1188" s="331"/>
      <c r="B1188" s="369"/>
      <c r="C1188" s="346"/>
      <c r="D1188" s="316"/>
      <c r="F1188" s="319"/>
      <c r="P1188" s="646"/>
    </row>
    <row r="1189" spans="1:20">
      <c r="A1189" s="331"/>
      <c r="B1189" s="369"/>
      <c r="C1189" s="346"/>
      <c r="D1189" s="316"/>
      <c r="F1189" s="319"/>
    </row>
    <row r="1190" spans="1:20">
      <c r="A1190" s="331"/>
      <c r="B1190" s="369"/>
      <c r="C1190" s="346"/>
      <c r="D1190" s="316"/>
      <c r="F1190" s="319"/>
      <c r="T1190" s="638"/>
    </row>
    <row r="1191" spans="1:20">
      <c r="A1191" s="331"/>
      <c r="B1191" s="346"/>
      <c r="C1191" s="346"/>
      <c r="F1191" s="319"/>
      <c r="I1191" s="319"/>
      <c r="R1191" s="637"/>
      <c r="T1191" s="638"/>
    </row>
    <row r="1192" spans="1:20">
      <c r="A1192" s="331"/>
      <c r="B1192" s="346"/>
      <c r="C1192" s="395"/>
      <c r="D1192" s="316"/>
      <c r="F1192" s="319"/>
      <c r="I1192" s="330"/>
      <c r="P1192" s="646"/>
      <c r="T1192" s="638"/>
    </row>
    <row r="1193" spans="1:20">
      <c r="A1193" s="331"/>
      <c r="B1193" s="346"/>
      <c r="C1193" s="376"/>
      <c r="D1193" s="316"/>
      <c r="F1193" s="319"/>
      <c r="I1193" s="330"/>
      <c r="P1193" s="646"/>
      <c r="T1193" s="638"/>
    </row>
    <row r="1194" spans="1:20">
      <c r="A1194" s="331"/>
      <c r="B1194" s="369"/>
      <c r="C1194" s="346"/>
      <c r="D1194" s="316"/>
      <c r="F1194" s="319"/>
      <c r="T1194" s="638"/>
    </row>
    <row r="1195" spans="1:20">
      <c r="A1195" s="331"/>
      <c r="B1195" s="346"/>
      <c r="C1195" s="346"/>
      <c r="D1195" s="316"/>
      <c r="F1195" s="319"/>
      <c r="I1195" s="319"/>
      <c r="J1195" s="317"/>
      <c r="K1195" s="317"/>
      <c r="L1195" s="317"/>
      <c r="R1195" s="637"/>
      <c r="T1195" s="638"/>
    </row>
    <row r="1196" spans="1:20">
      <c r="A1196" s="331"/>
      <c r="B1196" s="346"/>
      <c r="D1196" s="333"/>
      <c r="F1196" s="319"/>
      <c r="I1196" s="319"/>
      <c r="J1196" s="317"/>
      <c r="K1196" s="317"/>
      <c r="L1196" s="317"/>
      <c r="R1196" s="637"/>
      <c r="T1196" s="638"/>
    </row>
    <row r="1197" spans="1:20">
      <c r="A1197" s="331"/>
      <c r="B1197" s="346"/>
      <c r="C1197" s="346"/>
      <c r="D1197" s="316"/>
      <c r="F1197" s="319"/>
      <c r="H1197" s="411"/>
      <c r="I1197" s="319"/>
      <c r="R1197" s="637"/>
      <c r="T1197" s="638"/>
    </row>
    <row r="1198" spans="1:20">
      <c r="A1198" s="331"/>
      <c r="B1198" s="346"/>
      <c r="C1198" s="346"/>
      <c r="D1198" s="316"/>
      <c r="F1198" s="319"/>
      <c r="I1198" s="319"/>
      <c r="R1198" s="637"/>
      <c r="T1198" s="638"/>
    </row>
    <row r="1199" spans="1:20">
      <c r="A1199" s="331"/>
      <c r="B1199" s="346"/>
      <c r="C1199" s="346"/>
      <c r="D1199" s="316"/>
      <c r="F1199" s="319"/>
      <c r="I1199" s="424"/>
      <c r="R1199" s="637"/>
      <c r="T1199" s="638"/>
    </row>
    <row r="1200" spans="1:20">
      <c r="A1200" s="331"/>
      <c r="B1200" s="346"/>
      <c r="C1200" s="346"/>
      <c r="D1200" s="316"/>
      <c r="F1200" s="319"/>
      <c r="I1200" s="319"/>
      <c r="R1200" s="637"/>
      <c r="T1200" s="638"/>
    </row>
    <row r="1201" spans="1:20">
      <c r="A1201" s="331"/>
      <c r="B1201" s="346"/>
      <c r="C1201" s="346"/>
      <c r="D1201" s="316"/>
      <c r="F1201" s="319"/>
      <c r="I1201" s="319"/>
      <c r="R1201" s="637"/>
      <c r="T1201" s="638"/>
    </row>
    <row r="1202" spans="1:20">
      <c r="A1202" s="331"/>
      <c r="B1202" s="346"/>
      <c r="C1202" s="346"/>
      <c r="D1202" s="316"/>
      <c r="F1202" s="319"/>
      <c r="T1202" s="638"/>
    </row>
    <row r="1203" spans="1:20">
      <c r="A1203" s="331"/>
      <c r="B1203" s="346"/>
      <c r="C1203" s="346"/>
      <c r="D1203" s="316"/>
      <c r="F1203" s="319"/>
      <c r="T1203" s="638"/>
    </row>
    <row r="1204" spans="1:20">
      <c r="A1204" s="331"/>
      <c r="B1204" s="346"/>
      <c r="C1204" s="346"/>
      <c r="D1204" s="316"/>
      <c r="I1204" s="319"/>
      <c r="R1204" s="637"/>
      <c r="T1204" s="638"/>
    </row>
    <row r="1205" spans="1:20">
      <c r="A1205" s="331"/>
      <c r="B1205" s="346"/>
      <c r="C1205" s="346"/>
      <c r="D1205" s="316"/>
      <c r="I1205" s="319"/>
      <c r="R1205" s="637"/>
      <c r="T1205" s="638"/>
    </row>
    <row r="1206" spans="1:20">
      <c r="A1206" s="331"/>
      <c r="B1206" s="346"/>
      <c r="C1206" s="346"/>
      <c r="D1206" s="316"/>
      <c r="I1206" s="319"/>
      <c r="R1206" s="637"/>
      <c r="T1206" s="638"/>
    </row>
    <row r="1207" spans="1:20">
      <c r="A1207" s="331"/>
      <c r="B1207" s="346"/>
      <c r="C1207" s="346"/>
      <c r="D1207" s="316"/>
      <c r="I1207" s="319"/>
      <c r="R1207" s="637"/>
      <c r="T1207" s="638"/>
    </row>
    <row r="1208" spans="1:20">
      <c r="A1208" s="331"/>
      <c r="B1208" s="346"/>
      <c r="C1208" s="346"/>
      <c r="D1208" s="316"/>
      <c r="F1208" s="319"/>
      <c r="H1208" s="411"/>
      <c r="I1208" s="319"/>
      <c r="J1208" s="317"/>
      <c r="K1208" s="317"/>
      <c r="L1208" s="317"/>
      <c r="R1208" s="637"/>
      <c r="T1208" s="638"/>
    </row>
    <row r="1209" spans="1:20">
      <c r="A1209" s="331"/>
      <c r="B1209" s="369"/>
      <c r="C1209" s="369"/>
      <c r="D1209" s="316"/>
      <c r="F1209" s="319"/>
      <c r="T1209" s="638"/>
    </row>
    <row r="1210" spans="1:20">
      <c r="A1210" s="331"/>
      <c r="B1210" s="346"/>
      <c r="C1210" s="346"/>
      <c r="D1210" s="316"/>
      <c r="I1210" s="319"/>
      <c r="R1210" s="637"/>
      <c r="T1210" s="638"/>
    </row>
    <row r="1211" spans="1:20">
      <c r="A1211" s="331"/>
      <c r="B1211" s="346"/>
      <c r="C1211" s="346"/>
      <c r="D1211" s="316"/>
      <c r="F1211" s="319"/>
      <c r="I1211" s="319"/>
      <c r="R1211" s="637"/>
      <c r="T1211" s="638"/>
    </row>
    <row r="1212" spans="1:20">
      <c r="A1212" s="331"/>
      <c r="B1212" s="346"/>
      <c r="C1212" s="346"/>
      <c r="D1212" s="333"/>
      <c r="F1212" s="319"/>
      <c r="I1212" s="319"/>
      <c r="O1212" s="330"/>
      <c r="R1212" s="637"/>
      <c r="T1212" s="638"/>
    </row>
    <row r="1213" spans="1:20">
      <c r="A1213" s="331"/>
      <c r="B1213" s="346"/>
      <c r="C1213" s="346"/>
      <c r="D1213" s="316"/>
      <c r="F1213" s="319"/>
      <c r="I1213" s="319"/>
      <c r="R1213" s="637"/>
      <c r="T1213" s="638"/>
    </row>
    <row r="1214" spans="1:20">
      <c r="A1214" s="331"/>
      <c r="B1214" s="346"/>
      <c r="D1214" s="316"/>
      <c r="F1214" s="319"/>
      <c r="I1214" s="319"/>
      <c r="R1214" s="637"/>
      <c r="T1214" s="638"/>
    </row>
    <row r="1215" spans="1:20">
      <c r="A1215" s="331"/>
      <c r="B1215" s="346"/>
      <c r="D1215" s="316"/>
      <c r="F1215" s="319"/>
      <c r="I1215" s="319"/>
      <c r="R1215" s="637"/>
      <c r="T1215" s="638"/>
    </row>
    <row r="1216" spans="1:20">
      <c r="A1216" s="331"/>
      <c r="B1216" s="346"/>
      <c r="C1216" s="346"/>
      <c r="D1216" s="316"/>
      <c r="F1216" s="319"/>
      <c r="I1216" s="319"/>
      <c r="J1216" s="317"/>
      <c r="K1216" s="317"/>
      <c r="L1216" s="317"/>
      <c r="R1216" s="637"/>
      <c r="T1216" s="638"/>
    </row>
    <row r="1217" spans="1:20">
      <c r="A1217" s="331"/>
      <c r="B1217" s="346"/>
      <c r="C1217" s="346"/>
      <c r="D1217" s="316"/>
      <c r="F1217" s="319"/>
      <c r="I1217" s="319"/>
      <c r="P1217" s="646"/>
      <c r="R1217" s="637"/>
      <c r="T1217" s="638"/>
    </row>
    <row r="1218" spans="1:20">
      <c r="A1218" s="331"/>
      <c r="B1218" s="346"/>
      <c r="C1218" s="346"/>
      <c r="D1218" s="316"/>
      <c r="F1218" s="319"/>
      <c r="I1218" s="319"/>
      <c r="P1218" s="646"/>
      <c r="R1218" s="637"/>
      <c r="T1218" s="638"/>
    </row>
    <row r="1219" spans="1:20">
      <c r="A1219" s="331"/>
      <c r="B1219" s="346"/>
      <c r="C1219" s="346"/>
      <c r="D1219" s="316"/>
      <c r="F1219" s="319"/>
      <c r="I1219" s="319"/>
      <c r="P1219" s="646"/>
      <c r="R1219" s="637"/>
      <c r="T1219" s="638"/>
    </row>
    <row r="1220" spans="1:20">
      <c r="A1220" s="331"/>
      <c r="B1220" s="346"/>
      <c r="C1220" s="346"/>
      <c r="D1220" s="316"/>
      <c r="F1220" s="319"/>
      <c r="I1220" s="319"/>
      <c r="O1220" s="330"/>
      <c r="P1220" s="646"/>
      <c r="R1220" s="637"/>
      <c r="T1220" s="638"/>
    </row>
    <row r="1221" spans="1:20">
      <c r="A1221" s="331"/>
      <c r="B1221" s="346"/>
      <c r="C1221" s="346"/>
      <c r="D1221" s="316"/>
      <c r="F1221" s="319"/>
      <c r="I1221" s="330"/>
      <c r="T1221" s="638"/>
    </row>
    <row r="1222" spans="1:20">
      <c r="A1222" s="331"/>
      <c r="B1222" s="346"/>
      <c r="C1222" s="346"/>
      <c r="D1222" s="316"/>
      <c r="F1222" s="319"/>
      <c r="I1222" s="330"/>
      <c r="T1222" s="638"/>
    </row>
    <row r="1223" spans="1:20">
      <c r="A1223" s="331"/>
      <c r="B1223" s="346"/>
      <c r="C1223" s="346"/>
      <c r="D1223" s="316"/>
      <c r="F1223" s="319"/>
      <c r="I1223" s="330"/>
      <c r="T1223" s="638"/>
    </row>
    <row r="1224" spans="1:20">
      <c r="A1224" s="331"/>
      <c r="B1224" s="346"/>
      <c r="C1224" s="346"/>
      <c r="D1224" s="319"/>
      <c r="F1224" s="319"/>
      <c r="I1224" s="330"/>
      <c r="T1224" s="638"/>
    </row>
    <row r="1225" spans="1:20">
      <c r="A1225" s="331"/>
      <c r="B1225" s="346"/>
      <c r="C1225" s="346"/>
      <c r="D1225" s="319"/>
      <c r="F1225" s="319"/>
      <c r="I1225" s="330"/>
      <c r="T1225" s="638"/>
    </row>
    <row r="1226" spans="1:20">
      <c r="A1226" s="331"/>
      <c r="B1226" s="346"/>
      <c r="C1226" s="346"/>
      <c r="D1226" s="319"/>
      <c r="F1226" s="319"/>
      <c r="I1226" s="330"/>
      <c r="T1226" s="638"/>
    </row>
    <row r="1227" spans="1:20">
      <c r="A1227" s="331"/>
      <c r="B1227" s="376"/>
      <c r="C1227" s="376"/>
      <c r="P1227" s="646"/>
      <c r="T1227" s="638"/>
    </row>
    <row r="1228" spans="1:20">
      <c r="A1228" s="331"/>
      <c r="B1228" s="346"/>
      <c r="C1228" s="346"/>
      <c r="D1228" s="425"/>
      <c r="F1228" s="319"/>
      <c r="I1228" s="330"/>
      <c r="T1228" s="638"/>
    </row>
    <row r="1229" spans="1:20">
      <c r="A1229" s="331"/>
      <c r="B1229" s="346"/>
      <c r="C1229" s="346"/>
      <c r="D1229" s="319"/>
      <c r="F1229" s="319"/>
      <c r="I1229" s="330"/>
      <c r="T1229" s="638"/>
    </row>
    <row r="1230" spans="1:20">
      <c r="A1230" s="331"/>
      <c r="B1230" s="346"/>
      <c r="C1230" s="346"/>
      <c r="D1230" s="319"/>
      <c r="F1230" s="319"/>
      <c r="I1230" s="330"/>
      <c r="T1230" s="638"/>
    </row>
    <row r="1231" spans="1:20">
      <c r="A1231" s="331"/>
      <c r="B1231" s="346"/>
      <c r="C1231" s="346"/>
      <c r="D1231" s="319"/>
      <c r="F1231" s="319"/>
      <c r="I1231" s="330"/>
      <c r="T1231" s="638"/>
    </row>
    <row r="1232" spans="1:20">
      <c r="A1232" s="331"/>
      <c r="B1232" s="346"/>
      <c r="C1232" s="346"/>
      <c r="D1232" s="319"/>
      <c r="F1232" s="319"/>
      <c r="I1232" s="330"/>
      <c r="T1232" s="638"/>
    </row>
    <row r="1233" spans="1:20">
      <c r="A1233" s="331"/>
      <c r="B1233" s="346"/>
      <c r="C1233" s="346"/>
      <c r="D1233" s="319"/>
      <c r="F1233" s="319"/>
      <c r="I1233" s="330"/>
      <c r="T1233" s="638"/>
    </row>
    <row r="1234" spans="1:20">
      <c r="A1234" s="331"/>
      <c r="B1234" s="346"/>
      <c r="C1234" s="346"/>
      <c r="D1234" s="319"/>
      <c r="F1234" s="319"/>
      <c r="I1234" s="330"/>
      <c r="T1234" s="638"/>
    </row>
    <row r="1235" spans="1:20">
      <c r="A1235" s="331"/>
      <c r="B1235" s="346"/>
      <c r="C1235" s="346"/>
      <c r="D1235" s="319"/>
      <c r="F1235" s="319"/>
      <c r="I1235" s="330"/>
      <c r="T1235" s="638"/>
    </row>
    <row r="1236" spans="1:20">
      <c r="A1236" s="331"/>
      <c r="B1236" s="346"/>
      <c r="C1236" s="346"/>
      <c r="D1236" s="319"/>
      <c r="F1236" s="319"/>
      <c r="I1236" s="330"/>
      <c r="T1236" s="638"/>
    </row>
    <row r="1237" spans="1:20">
      <c r="A1237" s="331"/>
      <c r="B1237" s="346"/>
      <c r="C1237" s="346"/>
      <c r="D1237" s="319"/>
      <c r="F1237" s="319"/>
      <c r="I1237" s="330"/>
      <c r="T1237" s="638"/>
    </row>
    <row r="1238" spans="1:20">
      <c r="A1238" s="331"/>
      <c r="B1238" s="346"/>
      <c r="C1238" s="346"/>
      <c r="D1238" s="319"/>
      <c r="E1238" s="346"/>
      <c r="F1238" s="319"/>
      <c r="I1238" s="330"/>
      <c r="T1238" s="638"/>
    </row>
    <row r="1239" spans="1:20">
      <c r="A1239" s="331"/>
      <c r="B1239" s="346"/>
      <c r="C1239" s="346"/>
      <c r="D1239" s="319"/>
      <c r="F1239" s="319"/>
      <c r="I1239" s="330"/>
      <c r="T1239" s="638"/>
    </row>
    <row r="1240" spans="1:20">
      <c r="A1240" s="331"/>
      <c r="B1240" s="346"/>
      <c r="C1240" s="346"/>
      <c r="D1240" s="319"/>
      <c r="F1240" s="319"/>
      <c r="I1240" s="330"/>
      <c r="T1240" s="638"/>
    </row>
    <row r="1241" spans="1:20">
      <c r="A1241" s="331"/>
      <c r="B1241" s="346"/>
      <c r="C1241" s="346"/>
      <c r="D1241" s="319"/>
      <c r="F1241" s="319"/>
      <c r="I1241" s="330"/>
      <c r="T1241" s="638"/>
    </row>
    <row r="1242" spans="1:20">
      <c r="A1242" s="331"/>
      <c r="B1242" s="346"/>
      <c r="C1242" s="346"/>
      <c r="D1242" s="319"/>
      <c r="F1242" s="319"/>
      <c r="I1242" s="330"/>
      <c r="T1242" s="638"/>
    </row>
    <row r="1243" spans="1:20">
      <c r="A1243" s="331"/>
      <c r="B1243" s="346"/>
      <c r="C1243" s="346"/>
      <c r="D1243" s="319"/>
      <c r="F1243" s="319"/>
      <c r="H1243" s="411"/>
      <c r="I1243" s="330"/>
      <c r="T1243" s="638"/>
    </row>
    <row r="1244" spans="1:20">
      <c r="A1244" s="331"/>
      <c r="B1244" s="346"/>
      <c r="C1244" s="346"/>
      <c r="D1244" s="316"/>
      <c r="F1244" s="319"/>
      <c r="I1244" s="319"/>
      <c r="J1244" s="317"/>
      <c r="K1244" s="317"/>
      <c r="L1244" s="317"/>
      <c r="N1244" s="422"/>
      <c r="R1244" s="637"/>
      <c r="T1244" s="638"/>
    </row>
    <row r="1245" spans="1:20">
      <c r="A1245" s="331"/>
      <c r="B1245" s="346"/>
      <c r="C1245" s="346"/>
      <c r="D1245" s="316"/>
    </row>
    <row r="1246" spans="1:20">
      <c r="A1246" s="331"/>
      <c r="B1246" s="369"/>
      <c r="C1246" s="346"/>
      <c r="D1246" s="316"/>
      <c r="F1246" s="319"/>
    </row>
    <row r="1247" spans="1:20">
      <c r="A1247" s="331"/>
      <c r="B1247" s="369"/>
      <c r="C1247" s="346"/>
      <c r="D1247" s="316"/>
      <c r="F1247" s="319"/>
    </row>
    <row r="1248" spans="1:20">
      <c r="A1248" s="331"/>
      <c r="B1248" s="346"/>
      <c r="C1248" s="346"/>
      <c r="D1248" s="316"/>
      <c r="F1248" s="319"/>
      <c r="I1248" s="319"/>
      <c r="J1248" s="317"/>
      <c r="K1248" s="317"/>
      <c r="L1248" s="317"/>
      <c r="R1248" s="637"/>
      <c r="T1248" s="638"/>
    </row>
    <row r="1249" spans="1:189">
      <c r="A1249" s="331"/>
      <c r="B1249" s="346"/>
      <c r="C1249" s="346"/>
      <c r="D1249" s="319"/>
      <c r="F1249" s="319"/>
      <c r="I1249" s="330"/>
      <c r="T1249" s="638"/>
    </row>
    <row r="1250" spans="1:189">
      <c r="A1250" s="331"/>
      <c r="B1250" s="346"/>
      <c r="C1250" s="346"/>
      <c r="D1250" s="319"/>
      <c r="F1250" s="319"/>
      <c r="I1250" s="330"/>
      <c r="T1250" s="638"/>
    </row>
    <row r="1251" spans="1:189">
      <c r="A1251" s="331"/>
      <c r="B1251" s="346"/>
      <c r="C1251" s="346"/>
      <c r="D1251" s="316"/>
      <c r="E1251" s="346"/>
      <c r="F1251" s="319"/>
      <c r="I1251" s="319"/>
      <c r="J1251" s="317"/>
      <c r="K1251" s="317"/>
      <c r="L1251" s="317"/>
      <c r="R1251" s="637"/>
      <c r="T1251" s="638"/>
    </row>
    <row r="1252" spans="1:189">
      <c r="A1252" s="331"/>
      <c r="B1252" s="346"/>
      <c r="C1252" s="346"/>
      <c r="D1252" s="316"/>
      <c r="E1252" s="346"/>
      <c r="F1252" s="319"/>
      <c r="I1252" s="319"/>
      <c r="J1252" s="317"/>
      <c r="K1252" s="317"/>
      <c r="L1252" s="317"/>
      <c r="R1252" s="637"/>
      <c r="T1252" s="638"/>
    </row>
    <row r="1253" spans="1:189">
      <c r="A1253" s="331"/>
      <c r="B1253" s="346"/>
      <c r="C1253" s="346"/>
      <c r="D1253" s="316"/>
      <c r="E1253" s="346"/>
      <c r="F1253" s="319"/>
      <c r="I1253" s="319"/>
      <c r="J1253" s="317"/>
      <c r="K1253" s="317"/>
      <c r="L1253" s="317"/>
      <c r="R1253" s="637"/>
      <c r="T1253" s="638"/>
    </row>
    <row r="1254" spans="1:189">
      <c r="A1254" s="331"/>
      <c r="B1254" s="376"/>
      <c r="C1254" s="346"/>
      <c r="D1254" s="316"/>
      <c r="F1254" s="319"/>
      <c r="I1254" s="319"/>
      <c r="J1254" s="317"/>
      <c r="K1254" s="317"/>
      <c r="L1254" s="317"/>
      <c r="R1254" s="637"/>
      <c r="T1254" s="638"/>
    </row>
    <row r="1255" spans="1:189">
      <c r="A1255" s="331"/>
      <c r="B1255" s="376"/>
      <c r="C1255" s="346"/>
      <c r="D1255" s="316"/>
      <c r="F1255" s="319"/>
      <c r="I1255" s="319"/>
      <c r="J1255" s="317"/>
      <c r="K1255" s="317"/>
      <c r="L1255" s="317"/>
      <c r="R1255" s="637"/>
      <c r="T1255" s="638"/>
    </row>
    <row r="1256" spans="1:189">
      <c r="A1256" s="331"/>
      <c r="B1256" s="376"/>
      <c r="D1256" s="316"/>
      <c r="F1256" s="319"/>
      <c r="I1256" s="319"/>
      <c r="R1256" s="637"/>
      <c r="T1256" s="638"/>
    </row>
    <row r="1257" spans="1:189">
      <c r="A1257" s="331"/>
      <c r="B1257" s="376"/>
      <c r="D1257" s="316"/>
      <c r="F1257" s="319"/>
      <c r="I1257" s="319"/>
      <c r="R1257" s="637"/>
      <c r="T1257" s="638"/>
    </row>
    <row r="1258" spans="1:189">
      <c r="A1258" s="331"/>
      <c r="B1258" s="376"/>
      <c r="D1258" s="316"/>
      <c r="F1258" s="319"/>
      <c r="I1258" s="319"/>
      <c r="R1258" s="637"/>
      <c r="T1258" s="638"/>
    </row>
    <row r="1259" spans="1:189" s="353" customFormat="1">
      <c r="A1259" s="331"/>
      <c r="B1259" s="376"/>
      <c r="C1259" s="314"/>
      <c r="D1259" s="316"/>
      <c r="E1259" s="314"/>
      <c r="F1259" s="319"/>
      <c r="G1259" s="314"/>
      <c r="H1259" s="314"/>
      <c r="I1259" s="319"/>
      <c r="J1259" s="330"/>
      <c r="K1259" s="330"/>
      <c r="L1259" s="330"/>
      <c r="M1259" s="330"/>
      <c r="N1259" s="318"/>
      <c r="O1259" s="314"/>
      <c r="P1259" s="637"/>
      <c r="Q1259" s="637"/>
      <c r="R1259" s="637"/>
      <c r="S1259" s="637"/>
      <c r="T1259" s="638"/>
      <c r="U1259" s="312"/>
      <c r="V1259" s="312"/>
      <c r="W1259" s="312"/>
      <c r="X1259" s="312"/>
      <c r="Y1259" s="312"/>
      <c r="Z1259" s="312"/>
      <c r="AA1259" s="312"/>
      <c r="AB1259" s="312"/>
      <c r="AC1259" s="312"/>
      <c r="AD1259" s="312"/>
      <c r="AE1259" s="312"/>
      <c r="AF1259" s="312"/>
      <c r="AG1259" s="312"/>
      <c r="AH1259" s="312"/>
      <c r="AI1259" s="312"/>
      <c r="AJ1259" s="312"/>
      <c r="AK1259" s="312"/>
      <c r="AL1259" s="312"/>
      <c r="AM1259" s="312"/>
      <c r="AN1259" s="312"/>
      <c r="AO1259" s="312"/>
      <c r="AP1259" s="312"/>
      <c r="AQ1259" s="312"/>
      <c r="AR1259" s="312"/>
      <c r="AS1259" s="312"/>
      <c r="AT1259" s="312"/>
      <c r="AU1259" s="312"/>
      <c r="AV1259" s="312"/>
      <c r="AW1259" s="312"/>
      <c r="AX1259" s="312"/>
      <c r="AY1259" s="312"/>
      <c r="AZ1259" s="312"/>
      <c r="BA1259" s="312"/>
      <c r="BB1259" s="312"/>
      <c r="BC1259" s="312"/>
      <c r="BD1259" s="312"/>
      <c r="BE1259" s="312"/>
      <c r="BF1259" s="312"/>
      <c r="BG1259" s="312"/>
      <c r="BH1259" s="312"/>
      <c r="BI1259" s="312"/>
      <c r="BJ1259" s="312"/>
      <c r="BK1259" s="312"/>
      <c r="BL1259" s="312"/>
      <c r="BM1259" s="312"/>
      <c r="BN1259" s="312"/>
      <c r="BO1259" s="312"/>
      <c r="BP1259" s="312"/>
      <c r="BQ1259" s="312"/>
      <c r="BR1259" s="312"/>
      <c r="BS1259" s="312"/>
      <c r="BT1259" s="312"/>
      <c r="BU1259" s="312"/>
      <c r="BV1259" s="312"/>
      <c r="BW1259" s="312"/>
      <c r="BX1259" s="312"/>
      <c r="BY1259" s="312"/>
      <c r="BZ1259" s="312"/>
      <c r="CA1259" s="312"/>
      <c r="CB1259" s="312"/>
      <c r="CC1259" s="312"/>
      <c r="CD1259" s="312"/>
      <c r="CE1259" s="312"/>
      <c r="CF1259" s="312"/>
      <c r="CG1259" s="312"/>
      <c r="CH1259" s="312"/>
      <c r="CI1259" s="312"/>
      <c r="CJ1259" s="312"/>
      <c r="CK1259" s="312"/>
      <c r="CL1259" s="312"/>
      <c r="CM1259" s="312"/>
      <c r="CN1259" s="312"/>
      <c r="CO1259" s="312"/>
      <c r="CP1259" s="312"/>
      <c r="CQ1259" s="312"/>
      <c r="CR1259" s="312"/>
      <c r="CS1259" s="312"/>
      <c r="CT1259" s="312"/>
      <c r="CU1259" s="312"/>
      <c r="CV1259" s="312"/>
      <c r="CW1259" s="312"/>
      <c r="CX1259" s="312"/>
      <c r="CY1259" s="312"/>
      <c r="CZ1259" s="312"/>
      <c r="DA1259" s="312"/>
      <c r="DB1259" s="312"/>
      <c r="DC1259" s="312"/>
      <c r="DD1259" s="312"/>
      <c r="DE1259" s="312"/>
      <c r="DF1259" s="312"/>
      <c r="DG1259" s="312"/>
      <c r="DH1259" s="312"/>
      <c r="DI1259" s="312"/>
      <c r="DJ1259" s="312"/>
      <c r="DK1259" s="312"/>
      <c r="DL1259" s="312"/>
      <c r="DM1259" s="312"/>
      <c r="DN1259" s="312"/>
      <c r="DO1259" s="312"/>
      <c r="DP1259" s="312"/>
      <c r="DQ1259" s="312"/>
      <c r="DR1259" s="312"/>
      <c r="DS1259" s="312"/>
      <c r="DT1259" s="312"/>
      <c r="DU1259" s="312"/>
      <c r="DV1259" s="312"/>
      <c r="DW1259" s="312"/>
      <c r="DX1259" s="312"/>
      <c r="DY1259" s="312"/>
      <c r="DZ1259" s="312"/>
      <c r="EA1259" s="312"/>
      <c r="EB1259" s="312"/>
      <c r="EC1259" s="312"/>
      <c r="ED1259" s="312"/>
      <c r="EE1259" s="312"/>
      <c r="EF1259" s="312"/>
      <c r="EG1259" s="312"/>
      <c r="EH1259" s="312"/>
      <c r="EI1259" s="312"/>
      <c r="EJ1259" s="312"/>
      <c r="EK1259" s="312"/>
      <c r="EL1259" s="312"/>
      <c r="EM1259" s="312"/>
      <c r="EN1259" s="312"/>
      <c r="EO1259" s="312"/>
      <c r="EP1259" s="312"/>
      <c r="EQ1259" s="312"/>
      <c r="ER1259" s="312"/>
      <c r="ES1259" s="312"/>
      <c r="ET1259" s="312"/>
      <c r="EU1259" s="312"/>
      <c r="EV1259" s="312"/>
      <c r="EW1259" s="312"/>
      <c r="EX1259" s="312"/>
      <c r="EY1259" s="312"/>
      <c r="EZ1259" s="312"/>
      <c r="FA1259" s="312"/>
      <c r="FB1259" s="312"/>
      <c r="FC1259" s="312"/>
      <c r="FD1259" s="312"/>
      <c r="FE1259" s="312"/>
      <c r="FF1259" s="312"/>
      <c r="FG1259" s="312"/>
      <c r="FH1259" s="312"/>
      <c r="FI1259" s="312"/>
      <c r="FJ1259" s="312"/>
      <c r="FK1259" s="312"/>
      <c r="FL1259" s="312"/>
      <c r="FM1259" s="312"/>
      <c r="FN1259" s="312"/>
      <c r="FO1259" s="312"/>
      <c r="FP1259" s="312"/>
      <c r="FQ1259" s="312"/>
      <c r="FR1259" s="312"/>
      <c r="FS1259" s="312"/>
      <c r="FT1259" s="312"/>
      <c r="FU1259" s="312"/>
      <c r="FV1259" s="312"/>
      <c r="FW1259" s="312"/>
      <c r="FX1259" s="312"/>
      <c r="FY1259" s="312"/>
      <c r="FZ1259" s="312"/>
      <c r="GA1259" s="312"/>
      <c r="GB1259" s="312"/>
      <c r="GC1259" s="312"/>
      <c r="GD1259" s="312"/>
      <c r="GE1259" s="312"/>
      <c r="GF1259" s="312"/>
      <c r="GG1259" s="312"/>
    </row>
    <row r="1260" spans="1:189">
      <c r="A1260" s="331"/>
      <c r="B1260" s="376"/>
      <c r="D1260" s="316"/>
      <c r="F1260" s="319"/>
      <c r="I1260" s="319"/>
      <c r="R1260" s="637"/>
      <c r="T1260" s="638"/>
    </row>
    <row r="1261" spans="1:189">
      <c r="A1261" s="331"/>
      <c r="B1261" s="346"/>
      <c r="C1261" s="376"/>
      <c r="D1261" s="316"/>
      <c r="F1261" s="319"/>
      <c r="I1261" s="319"/>
      <c r="N1261" s="422"/>
      <c r="P1261" s="646"/>
      <c r="R1261" s="637"/>
      <c r="T1261" s="638"/>
    </row>
    <row r="1262" spans="1:189">
      <c r="A1262" s="331"/>
      <c r="B1262" s="376"/>
      <c r="C1262" s="346"/>
      <c r="D1262" s="316"/>
      <c r="F1262" s="319"/>
      <c r="I1262" s="319"/>
      <c r="R1262" s="637"/>
      <c r="T1262" s="638"/>
    </row>
    <row r="1263" spans="1:189">
      <c r="A1263" s="331"/>
      <c r="B1263" s="346"/>
      <c r="C1263" s="346"/>
      <c r="D1263" s="319"/>
      <c r="E1263" s="346"/>
      <c r="F1263" s="319"/>
      <c r="I1263" s="330"/>
      <c r="T1263" s="638"/>
    </row>
    <row r="1264" spans="1:189">
      <c r="A1264" s="331"/>
      <c r="B1264" s="346"/>
      <c r="C1264" s="346"/>
      <c r="D1264" s="319"/>
      <c r="E1264" s="346"/>
      <c r="F1264" s="319"/>
      <c r="I1264" s="330"/>
      <c r="T1264" s="638"/>
    </row>
    <row r="1265" spans="1:20">
      <c r="A1265" s="331"/>
      <c r="B1265" s="346"/>
      <c r="C1265" s="346"/>
      <c r="D1265" s="319"/>
      <c r="F1265" s="319"/>
      <c r="I1265" s="330"/>
      <c r="T1265" s="638"/>
    </row>
    <row r="1266" spans="1:20">
      <c r="A1266" s="331"/>
      <c r="B1266" s="346"/>
      <c r="C1266" s="346"/>
      <c r="D1266" s="319"/>
      <c r="F1266" s="319"/>
      <c r="I1266" s="330"/>
      <c r="T1266" s="638"/>
    </row>
    <row r="1267" spans="1:20">
      <c r="A1267" s="331"/>
      <c r="B1267" s="346"/>
      <c r="C1267" s="346"/>
      <c r="D1267" s="319"/>
      <c r="F1267" s="319"/>
      <c r="I1267" s="330"/>
      <c r="T1267" s="638"/>
    </row>
    <row r="1268" spans="1:20">
      <c r="A1268" s="331"/>
      <c r="B1268" s="346"/>
      <c r="C1268" s="346"/>
      <c r="D1268" s="319"/>
      <c r="F1268" s="319"/>
      <c r="I1268" s="330"/>
      <c r="T1268" s="638"/>
    </row>
    <row r="1269" spans="1:20">
      <c r="A1269" s="331"/>
      <c r="B1269" s="346"/>
      <c r="C1269" s="346"/>
      <c r="D1269" s="319"/>
      <c r="F1269" s="319"/>
      <c r="I1269" s="330"/>
      <c r="T1269" s="638"/>
    </row>
    <row r="1270" spans="1:20">
      <c r="A1270" s="331"/>
      <c r="B1270" s="346"/>
      <c r="C1270" s="346"/>
      <c r="D1270" s="319"/>
      <c r="F1270" s="319"/>
      <c r="I1270" s="330"/>
      <c r="T1270" s="638"/>
    </row>
    <row r="1271" spans="1:20">
      <c r="A1271" s="331"/>
      <c r="B1271" s="346"/>
      <c r="C1271" s="346"/>
      <c r="D1271" s="319"/>
      <c r="F1271" s="319"/>
      <c r="I1271" s="330"/>
      <c r="T1271" s="638"/>
    </row>
    <row r="1272" spans="1:20">
      <c r="A1272" s="331"/>
      <c r="B1272" s="346"/>
      <c r="C1272" s="346"/>
      <c r="D1272" s="319"/>
      <c r="F1272" s="319"/>
      <c r="I1272" s="330"/>
      <c r="T1272" s="638"/>
    </row>
    <row r="1273" spans="1:20">
      <c r="A1273" s="331"/>
      <c r="B1273" s="346"/>
      <c r="C1273" s="346"/>
      <c r="D1273" s="319"/>
      <c r="F1273" s="319"/>
      <c r="I1273" s="330"/>
      <c r="T1273" s="638"/>
    </row>
    <row r="1274" spans="1:20">
      <c r="A1274" s="331"/>
      <c r="B1274" s="346"/>
      <c r="C1274" s="346"/>
      <c r="D1274" s="319"/>
      <c r="F1274" s="319"/>
      <c r="I1274" s="330"/>
      <c r="T1274" s="638"/>
    </row>
    <row r="1275" spans="1:20">
      <c r="A1275" s="331"/>
      <c r="B1275" s="346"/>
      <c r="C1275" s="346"/>
      <c r="D1275" s="319"/>
      <c r="F1275" s="319"/>
      <c r="I1275" s="330"/>
      <c r="T1275" s="638"/>
    </row>
    <row r="1276" spans="1:20">
      <c r="A1276" s="331"/>
      <c r="B1276" s="346"/>
      <c r="C1276" s="346"/>
      <c r="D1276" s="319"/>
      <c r="F1276" s="319"/>
      <c r="I1276" s="330"/>
      <c r="T1276" s="638"/>
    </row>
    <row r="1277" spans="1:20">
      <c r="A1277" s="331"/>
      <c r="B1277" s="346"/>
      <c r="C1277" s="346"/>
      <c r="D1277" s="319"/>
      <c r="F1277" s="319"/>
      <c r="I1277" s="330"/>
      <c r="T1277" s="638"/>
    </row>
    <row r="1278" spans="1:20">
      <c r="A1278" s="331"/>
      <c r="B1278" s="346"/>
      <c r="C1278" s="346"/>
      <c r="D1278" s="316"/>
      <c r="P1278" s="646"/>
    </row>
    <row r="1279" spans="1:20">
      <c r="A1279" s="331"/>
      <c r="B1279" s="346"/>
      <c r="C1279" s="346"/>
      <c r="D1279" s="316"/>
      <c r="P1279" s="646"/>
    </row>
    <row r="1280" spans="1:20">
      <c r="A1280" s="331"/>
      <c r="B1280" s="346"/>
      <c r="C1280" s="346"/>
      <c r="D1280" s="316"/>
      <c r="P1280" s="646"/>
    </row>
    <row r="1281" spans="1:29">
      <c r="A1281" s="331"/>
      <c r="B1281" s="346"/>
      <c r="C1281" s="346"/>
      <c r="D1281" s="319"/>
      <c r="F1281" s="319"/>
      <c r="I1281" s="330"/>
      <c r="P1281" s="646"/>
      <c r="T1281" s="638"/>
    </row>
    <row r="1282" spans="1:29">
      <c r="A1282" s="331"/>
      <c r="B1282" s="346"/>
      <c r="C1282" s="346"/>
      <c r="D1282" s="319"/>
      <c r="F1282" s="319"/>
      <c r="I1282" s="330"/>
      <c r="T1282" s="638"/>
    </row>
    <row r="1283" spans="1:29">
      <c r="A1283" s="331"/>
      <c r="B1283" s="346"/>
      <c r="C1283" s="346"/>
      <c r="D1283" s="319"/>
      <c r="F1283" s="319"/>
      <c r="I1283" s="330"/>
      <c r="T1283" s="638"/>
    </row>
    <row r="1284" spans="1:29">
      <c r="A1284" s="331"/>
      <c r="B1284" s="346"/>
      <c r="C1284" s="346"/>
      <c r="D1284" s="319"/>
      <c r="F1284" s="319"/>
      <c r="I1284" s="330"/>
      <c r="T1284" s="638"/>
    </row>
    <row r="1285" spans="1:29">
      <c r="A1285" s="331"/>
      <c r="B1285" s="346"/>
      <c r="C1285" s="346"/>
      <c r="D1285" s="316"/>
      <c r="F1285" s="319"/>
      <c r="I1285" s="330"/>
      <c r="P1285" s="646"/>
    </row>
    <row r="1286" spans="1:29">
      <c r="A1286" s="331"/>
      <c r="B1286" s="346"/>
      <c r="C1286" s="346"/>
      <c r="D1286" s="316"/>
      <c r="F1286" s="319"/>
      <c r="I1286" s="330"/>
      <c r="P1286" s="646"/>
    </row>
    <row r="1287" spans="1:29">
      <c r="A1287" s="331"/>
      <c r="B1287" s="346"/>
      <c r="C1287" s="346"/>
      <c r="D1287" s="316"/>
      <c r="P1287" s="646"/>
    </row>
    <row r="1288" spans="1:29">
      <c r="A1288" s="331"/>
      <c r="B1288" s="346"/>
      <c r="C1288" s="346"/>
      <c r="D1288" s="316"/>
      <c r="P1288" s="646"/>
    </row>
    <row r="1289" spans="1:29">
      <c r="A1289" s="331"/>
      <c r="B1289" s="346"/>
      <c r="C1289" s="346"/>
      <c r="D1289" s="316"/>
      <c r="P1289" s="646"/>
    </row>
    <row r="1290" spans="1:29">
      <c r="A1290" s="331"/>
      <c r="B1290" s="346"/>
      <c r="C1290" s="346"/>
      <c r="D1290" s="316"/>
      <c r="P1290" s="646"/>
    </row>
    <row r="1291" spans="1:29">
      <c r="B1291" s="369"/>
      <c r="C1291" s="369"/>
      <c r="D1291" s="316"/>
      <c r="I1291" s="339"/>
      <c r="J1291" s="422"/>
      <c r="K1291" s="422"/>
      <c r="L1291" s="422"/>
      <c r="Q1291" s="665"/>
      <c r="T1291" s="637"/>
      <c r="AA1291" s="316"/>
      <c r="AB1291" s="316"/>
      <c r="AC1291" s="316"/>
    </row>
    <row r="1292" spans="1:29">
      <c r="A1292" s="331"/>
      <c r="B1292" s="346"/>
      <c r="C1292" s="346"/>
      <c r="D1292" s="319"/>
      <c r="F1292" s="319"/>
      <c r="I1292" s="330"/>
      <c r="T1292" s="638"/>
    </row>
    <row r="1293" spans="1:29">
      <c r="A1293" s="331"/>
      <c r="B1293" s="346"/>
      <c r="C1293" s="346"/>
      <c r="D1293" s="319"/>
      <c r="F1293" s="319"/>
      <c r="I1293" s="330"/>
      <c r="T1293" s="638"/>
    </row>
    <row r="1294" spans="1:29">
      <c r="A1294" s="331"/>
      <c r="B1294" s="346"/>
      <c r="C1294" s="346"/>
      <c r="D1294" s="319"/>
      <c r="F1294" s="319"/>
      <c r="I1294" s="330"/>
      <c r="T1294" s="638"/>
    </row>
    <row r="1295" spans="1:29" s="420" customFormat="1">
      <c r="A1295" s="413"/>
      <c r="B1295" s="414"/>
      <c r="C1295" s="414"/>
      <c r="D1295" s="418"/>
      <c r="E1295" s="416"/>
      <c r="F1295" s="418"/>
      <c r="G1295" s="416"/>
      <c r="H1295" s="416"/>
      <c r="I1295" s="419"/>
      <c r="J1295" s="419"/>
      <c r="K1295" s="419"/>
      <c r="L1295" s="419"/>
      <c r="M1295" s="419"/>
      <c r="N1295" s="318"/>
      <c r="O1295" s="416"/>
      <c r="P1295" s="662"/>
      <c r="Q1295" s="662"/>
      <c r="R1295" s="663"/>
      <c r="S1295" s="662"/>
      <c r="T1295" s="663"/>
    </row>
    <row r="1296" spans="1:29">
      <c r="A1296" s="331"/>
      <c r="B1296" s="346"/>
      <c r="C1296" s="346"/>
      <c r="D1296" s="319"/>
      <c r="F1296" s="319"/>
      <c r="I1296" s="330"/>
      <c r="T1296" s="638"/>
    </row>
    <row r="1297" spans="1:20">
      <c r="A1297" s="331"/>
      <c r="B1297" s="313"/>
      <c r="C1297" s="346"/>
      <c r="D1297" s="319"/>
      <c r="F1297" s="319"/>
      <c r="I1297" s="330"/>
      <c r="T1297" s="638"/>
    </row>
    <row r="1298" spans="1:20">
      <c r="A1298" s="331"/>
      <c r="B1298" s="313"/>
      <c r="C1298" s="346"/>
      <c r="D1298" s="319"/>
      <c r="F1298" s="319"/>
      <c r="I1298" s="330"/>
      <c r="T1298" s="638"/>
    </row>
    <row r="1299" spans="1:20">
      <c r="A1299" s="331"/>
      <c r="B1299" s="346"/>
      <c r="C1299" s="346"/>
      <c r="D1299" s="319"/>
      <c r="F1299" s="319"/>
      <c r="I1299" s="330"/>
      <c r="T1299" s="638"/>
    </row>
    <row r="1300" spans="1:20" s="320" customFormat="1">
      <c r="B1300" s="321"/>
      <c r="C1300" s="322"/>
      <c r="D1300" s="323"/>
      <c r="E1300" s="322"/>
      <c r="F1300" s="324"/>
      <c r="G1300" s="322"/>
      <c r="H1300" s="322"/>
      <c r="I1300" s="322"/>
      <c r="J1300" s="325"/>
      <c r="K1300" s="325"/>
      <c r="L1300" s="325"/>
      <c r="M1300" s="325"/>
      <c r="N1300" s="326"/>
      <c r="O1300" s="322"/>
      <c r="P1300" s="639"/>
      <c r="Q1300" s="639"/>
      <c r="R1300" s="640"/>
      <c r="S1300" s="639"/>
      <c r="T1300" s="641"/>
    </row>
    <row r="1301" spans="1:20">
      <c r="A1301" s="331"/>
      <c r="B1301" s="346"/>
      <c r="C1301" s="346"/>
      <c r="D1301" s="319"/>
      <c r="F1301" s="319"/>
      <c r="I1301" s="330"/>
      <c r="T1301" s="638"/>
    </row>
    <row r="1302" spans="1:20">
      <c r="A1302" s="331"/>
      <c r="B1302" s="346"/>
      <c r="C1302" s="346"/>
      <c r="D1302" s="319"/>
      <c r="F1302" s="319"/>
      <c r="I1302" s="330"/>
      <c r="T1302" s="638"/>
    </row>
    <row r="1303" spans="1:20">
      <c r="A1303" s="331"/>
      <c r="B1303" s="346"/>
      <c r="C1303" s="346"/>
      <c r="D1303" s="319"/>
      <c r="F1303" s="319"/>
      <c r="I1303" s="330"/>
      <c r="T1303" s="638"/>
    </row>
    <row r="1304" spans="1:20">
      <c r="A1304" s="331"/>
      <c r="B1304" s="346"/>
      <c r="C1304" s="346"/>
      <c r="F1304" s="319"/>
      <c r="I1304" s="330"/>
      <c r="T1304" s="638"/>
    </row>
    <row r="1305" spans="1:20">
      <c r="A1305" s="331"/>
      <c r="B1305" s="346"/>
      <c r="C1305" s="346"/>
      <c r="D1305" s="319"/>
      <c r="F1305" s="319"/>
      <c r="I1305" s="330"/>
      <c r="T1305" s="638"/>
    </row>
    <row r="1306" spans="1:20">
      <c r="A1306" s="331"/>
      <c r="B1306" s="346"/>
      <c r="C1306" s="346"/>
      <c r="D1306" s="319"/>
      <c r="F1306" s="319"/>
      <c r="I1306" s="330"/>
      <c r="T1306" s="638"/>
    </row>
    <row r="1307" spans="1:20">
      <c r="A1307" s="331"/>
      <c r="B1307" s="346"/>
      <c r="C1307" s="346"/>
      <c r="D1307" s="319"/>
      <c r="F1307" s="319"/>
      <c r="I1307" s="330"/>
      <c r="T1307" s="638"/>
    </row>
    <row r="1308" spans="1:20">
      <c r="A1308" s="331"/>
      <c r="B1308" s="346"/>
      <c r="C1308" s="346"/>
      <c r="D1308" s="319"/>
      <c r="F1308" s="319"/>
      <c r="I1308" s="330"/>
      <c r="T1308" s="638"/>
    </row>
    <row r="1309" spans="1:20">
      <c r="A1309" s="331"/>
      <c r="B1309" s="346"/>
      <c r="C1309" s="346"/>
      <c r="D1309" s="319"/>
      <c r="F1309" s="319"/>
      <c r="I1309" s="330"/>
      <c r="T1309" s="638"/>
    </row>
    <row r="1310" spans="1:20">
      <c r="A1310" s="331"/>
      <c r="B1310" s="346"/>
      <c r="C1310" s="346"/>
      <c r="D1310" s="316"/>
      <c r="F1310" s="319"/>
      <c r="I1310" s="319"/>
      <c r="R1310" s="637"/>
      <c r="T1310" s="638"/>
    </row>
    <row r="1311" spans="1:20">
      <c r="A1311" s="331"/>
      <c r="B1311" s="346"/>
      <c r="C1311" s="346"/>
      <c r="D1311" s="319"/>
      <c r="F1311" s="319"/>
      <c r="I1311" s="330"/>
      <c r="T1311" s="638"/>
    </row>
    <row r="1312" spans="1:20">
      <c r="A1312" s="331"/>
      <c r="B1312" s="346"/>
      <c r="C1312" s="346"/>
      <c r="D1312" s="316"/>
      <c r="F1312" s="319"/>
      <c r="I1312" s="330"/>
      <c r="T1312" s="638"/>
    </row>
    <row r="1313" spans="1:20">
      <c r="A1313" s="331"/>
      <c r="B1313" s="346"/>
      <c r="C1313" s="346"/>
      <c r="D1313" s="316"/>
      <c r="F1313" s="319"/>
      <c r="I1313" s="330"/>
      <c r="T1313" s="638"/>
    </row>
    <row r="1314" spans="1:20">
      <c r="A1314" s="331"/>
      <c r="B1314" s="346"/>
      <c r="D1314" s="316"/>
      <c r="F1314" s="319"/>
      <c r="I1314" s="330"/>
      <c r="T1314" s="638"/>
    </row>
    <row r="1315" spans="1:20">
      <c r="A1315" s="331"/>
      <c r="B1315" s="346"/>
      <c r="C1315" s="346"/>
      <c r="D1315" s="319"/>
      <c r="F1315" s="319"/>
      <c r="I1315" s="330"/>
      <c r="T1315" s="638"/>
    </row>
    <row r="1316" spans="1:20">
      <c r="A1316" s="331"/>
      <c r="B1316" s="346"/>
      <c r="C1316" s="346"/>
      <c r="D1316" s="319"/>
      <c r="F1316" s="319"/>
      <c r="I1316" s="330"/>
      <c r="T1316" s="638"/>
    </row>
    <row r="1317" spans="1:20">
      <c r="A1317" s="331"/>
      <c r="B1317" s="346"/>
      <c r="C1317" s="346"/>
      <c r="D1317" s="319"/>
      <c r="F1317" s="319"/>
      <c r="I1317" s="330"/>
      <c r="P1317" s="646"/>
      <c r="T1317" s="638"/>
    </row>
    <row r="1318" spans="1:20">
      <c r="A1318" s="331"/>
      <c r="B1318" s="346"/>
      <c r="C1318" s="346"/>
      <c r="D1318" s="316"/>
      <c r="F1318" s="319"/>
      <c r="P1318" s="646"/>
      <c r="T1318" s="638"/>
    </row>
    <row r="1319" spans="1:20">
      <c r="A1319" s="331"/>
      <c r="B1319" s="346"/>
      <c r="C1319" s="346"/>
      <c r="D1319" s="316"/>
      <c r="I1319" s="330"/>
      <c r="P1319" s="646"/>
      <c r="T1319" s="638"/>
    </row>
    <row r="1320" spans="1:20">
      <c r="A1320" s="331"/>
      <c r="B1320" s="346"/>
      <c r="C1320" s="346"/>
      <c r="D1320" s="319"/>
      <c r="E1320" s="346"/>
      <c r="F1320" s="319"/>
      <c r="I1320" s="330"/>
      <c r="T1320" s="638"/>
    </row>
    <row r="1321" spans="1:20">
      <c r="A1321" s="331"/>
      <c r="B1321" s="346"/>
      <c r="C1321" s="346"/>
      <c r="D1321" s="319"/>
      <c r="E1321" s="346"/>
      <c r="F1321" s="319"/>
      <c r="I1321" s="330"/>
      <c r="T1321" s="638"/>
    </row>
    <row r="1322" spans="1:20">
      <c r="A1322" s="331"/>
      <c r="B1322" s="346"/>
      <c r="C1322" s="346"/>
      <c r="D1322" s="319"/>
      <c r="F1322" s="319"/>
      <c r="I1322" s="319"/>
      <c r="J1322" s="317"/>
      <c r="K1322" s="317"/>
      <c r="L1322" s="317"/>
      <c r="R1322" s="637"/>
      <c r="T1322" s="638"/>
    </row>
    <row r="1323" spans="1:20">
      <c r="A1323" s="331"/>
      <c r="B1323" s="369"/>
      <c r="C1323" s="346"/>
      <c r="D1323" s="316"/>
      <c r="F1323" s="319"/>
      <c r="T1323" s="638"/>
    </row>
    <row r="1324" spans="1:20">
      <c r="A1324" s="331"/>
      <c r="B1324" s="346"/>
      <c r="C1324" s="346"/>
      <c r="D1324" s="316"/>
      <c r="F1324" s="319"/>
      <c r="I1324" s="319"/>
      <c r="R1324" s="637"/>
      <c r="T1324" s="638"/>
    </row>
    <row r="1325" spans="1:20">
      <c r="A1325" s="331"/>
      <c r="B1325" s="346"/>
      <c r="D1325" s="316"/>
      <c r="F1325" s="319"/>
      <c r="I1325" s="319"/>
      <c r="J1325" s="424"/>
      <c r="K1325" s="424"/>
      <c r="L1325" s="424"/>
      <c r="R1325" s="637"/>
      <c r="T1325" s="638"/>
    </row>
    <row r="1326" spans="1:20">
      <c r="A1326" s="331"/>
      <c r="B1326" s="346"/>
      <c r="C1326" s="346"/>
      <c r="D1326" s="316"/>
      <c r="F1326" s="319"/>
      <c r="I1326" s="319"/>
      <c r="J1326" s="317"/>
      <c r="K1326" s="317"/>
      <c r="L1326" s="317"/>
      <c r="P1326" s="646"/>
      <c r="R1326" s="637"/>
      <c r="T1326" s="638"/>
    </row>
    <row r="1327" spans="1:20">
      <c r="A1327" s="331"/>
      <c r="B1327" s="346"/>
      <c r="D1327" s="316"/>
      <c r="F1327" s="319"/>
      <c r="I1327" s="319"/>
      <c r="R1327" s="637"/>
      <c r="T1327" s="638"/>
    </row>
    <row r="1328" spans="1:20">
      <c r="A1328" s="331"/>
      <c r="B1328" s="346"/>
      <c r="C1328" s="346"/>
      <c r="F1328" s="319"/>
      <c r="T1328" s="638"/>
    </row>
    <row r="1329" spans="1:27">
      <c r="A1329" s="331"/>
      <c r="B1329" s="346"/>
      <c r="C1329" s="346"/>
      <c r="F1329" s="319"/>
      <c r="T1329" s="638"/>
    </row>
    <row r="1330" spans="1:27">
      <c r="A1330" s="331"/>
      <c r="B1330" s="369"/>
      <c r="C1330" s="346"/>
      <c r="D1330" s="316"/>
      <c r="F1330" s="319"/>
      <c r="T1330" s="638"/>
    </row>
    <row r="1331" spans="1:27">
      <c r="A1331" s="331"/>
      <c r="B1331" s="369"/>
      <c r="C1331" s="346"/>
      <c r="D1331" s="316"/>
      <c r="F1331" s="319"/>
      <c r="T1331" s="638"/>
    </row>
    <row r="1332" spans="1:27">
      <c r="A1332" s="331"/>
      <c r="B1332" s="346"/>
      <c r="C1332" s="346"/>
      <c r="D1332" s="316"/>
      <c r="F1332" s="319"/>
      <c r="I1332" s="319"/>
      <c r="J1332" s="317"/>
      <c r="K1332" s="317"/>
      <c r="L1332" s="317"/>
      <c r="N1332" s="422"/>
      <c r="R1332" s="637"/>
      <c r="T1332" s="638"/>
    </row>
    <row r="1333" spans="1:27">
      <c r="A1333" s="331"/>
      <c r="B1333" s="346"/>
      <c r="C1333" s="346"/>
      <c r="D1333" s="333"/>
      <c r="F1333" s="319"/>
      <c r="I1333" s="319"/>
      <c r="R1333" s="637"/>
      <c r="T1333" s="638"/>
    </row>
    <row r="1334" spans="1:27">
      <c r="A1334" s="331"/>
      <c r="B1334" s="346"/>
      <c r="C1334" s="346"/>
      <c r="D1334" s="333"/>
      <c r="F1334" s="319"/>
      <c r="I1334" s="319"/>
      <c r="R1334" s="637"/>
      <c r="T1334" s="638"/>
    </row>
    <row r="1335" spans="1:27">
      <c r="A1335" s="331"/>
      <c r="B1335" s="346"/>
      <c r="C1335" s="346"/>
      <c r="D1335" s="316"/>
      <c r="F1335" s="319"/>
      <c r="I1335" s="319"/>
      <c r="R1335" s="637"/>
      <c r="T1335" s="638"/>
    </row>
    <row r="1336" spans="1:27">
      <c r="A1336" s="331"/>
      <c r="B1336" s="346"/>
      <c r="D1336" s="316"/>
      <c r="F1336" s="319"/>
      <c r="I1336" s="319"/>
      <c r="R1336" s="637"/>
      <c r="T1336" s="638"/>
    </row>
    <row r="1337" spans="1:27">
      <c r="A1337" s="331"/>
      <c r="B1337" s="346"/>
      <c r="C1337" s="346"/>
      <c r="D1337" s="316"/>
      <c r="F1337" s="319"/>
      <c r="I1337" s="319"/>
      <c r="J1337" s="317"/>
      <c r="K1337" s="317"/>
      <c r="L1337" s="317"/>
      <c r="R1337" s="637"/>
      <c r="T1337" s="638"/>
    </row>
    <row r="1338" spans="1:27">
      <c r="A1338" s="331"/>
      <c r="B1338" s="346"/>
      <c r="C1338" s="346"/>
      <c r="D1338" s="316"/>
      <c r="F1338" s="319"/>
      <c r="I1338" s="319"/>
      <c r="J1338" s="317"/>
      <c r="K1338" s="317"/>
      <c r="L1338" s="317"/>
      <c r="R1338" s="637"/>
      <c r="T1338" s="638"/>
    </row>
    <row r="1339" spans="1:27">
      <c r="A1339" s="331"/>
      <c r="B1339" s="346"/>
      <c r="C1339" s="346"/>
      <c r="D1339" s="316"/>
      <c r="F1339" s="319"/>
      <c r="I1339" s="319"/>
      <c r="J1339" s="317"/>
      <c r="K1339" s="317"/>
      <c r="L1339" s="317"/>
      <c r="R1339" s="637"/>
      <c r="T1339" s="638"/>
    </row>
    <row r="1340" spans="1:27">
      <c r="A1340" s="331"/>
      <c r="B1340" s="346"/>
      <c r="C1340" s="346"/>
      <c r="D1340" s="316"/>
      <c r="F1340" s="319"/>
      <c r="I1340" s="319"/>
      <c r="J1340" s="317"/>
      <c r="K1340" s="317"/>
      <c r="L1340" s="317"/>
      <c r="R1340" s="637"/>
      <c r="T1340" s="638"/>
    </row>
    <row r="1341" spans="1:27">
      <c r="A1341" s="331"/>
      <c r="B1341" s="376"/>
      <c r="C1341" s="346"/>
      <c r="D1341" s="316"/>
      <c r="G1341" s="317"/>
      <c r="H1341" s="317"/>
      <c r="I1341" s="330"/>
      <c r="R1341" s="637"/>
      <c r="S1341" s="646"/>
      <c r="T1341" s="646"/>
      <c r="U1341" s="376"/>
      <c r="V1341" s="346"/>
      <c r="W1341" s="314"/>
      <c r="X1341" s="314"/>
      <c r="Y1341" s="427"/>
      <c r="Z1341" s="314"/>
      <c r="AA1341" s="314"/>
    </row>
    <row r="1342" spans="1:27">
      <c r="A1342" s="331"/>
      <c r="B1342" s="346"/>
      <c r="C1342" s="346"/>
      <c r="D1342" s="316"/>
    </row>
    <row r="1343" spans="1:27">
      <c r="A1343" s="331"/>
      <c r="B1343" s="346"/>
      <c r="C1343" s="346"/>
      <c r="D1343" s="316"/>
    </row>
    <row r="1344" spans="1:27">
      <c r="A1344" s="331"/>
      <c r="B1344" s="346"/>
      <c r="C1344" s="346"/>
      <c r="D1344" s="316"/>
    </row>
    <row r="1345" spans="1:189">
      <c r="A1345" s="331"/>
      <c r="B1345" s="376"/>
      <c r="D1345" s="316"/>
      <c r="F1345" s="319"/>
      <c r="I1345" s="319"/>
      <c r="R1345" s="637"/>
      <c r="T1345" s="638"/>
    </row>
    <row r="1346" spans="1:189">
      <c r="A1346" s="331"/>
      <c r="B1346" s="376"/>
      <c r="D1346" s="316"/>
      <c r="F1346" s="319"/>
      <c r="I1346" s="319"/>
      <c r="N1346" s="422"/>
      <c r="R1346" s="637"/>
      <c r="T1346" s="638"/>
    </row>
    <row r="1347" spans="1:189">
      <c r="A1347" s="331"/>
      <c r="B1347" s="376"/>
      <c r="D1347" s="316"/>
      <c r="F1347" s="319"/>
      <c r="I1347" s="319"/>
      <c r="R1347" s="637"/>
      <c r="T1347" s="638"/>
    </row>
    <row r="1348" spans="1:189">
      <c r="A1348" s="331"/>
      <c r="B1348" s="376"/>
      <c r="D1348" s="316"/>
      <c r="F1348" s="319"/>
      <c r="I1348" s="319"/>
      <c r="R1348" s="637"/>
      <c r="T1348" s="638"/>
    </row>
    <row r="1349" spans="1:189">
      <c r="A1349" s="331"/>
      <c r="B1349" s="346"/>
      <c r="C1349" s="376"/>
      <c r="D1349" s="316"/>
      <c r="F1349" s="319"/>
      <c r="I1349" s="319"/>
      <c r="R1349" s="637"/>
      <c r="T1349" s="638"/>
    </row>
    <row r="1350" spans="1:189">
      <c r="A1350" s="331"/>
      <c r="B1350" s="346"/>
      <c r="C1350" s="376"/>
      <c r="D1350" s="316"/>
      <c r="F1350" s="319"/>
      <c r="I1350" s="319"/>
      <c r="R1350" s="637"/>
      <c r="T1350" s="638"/>
    </row>
    <row r="1351" spans="1:189">
      <c r="A1351" s="331"/>
      <c r="B1351" s="346"/>
      <c r="C1351" s="346"/>
      <c r="D1351" s="319"/>
      <c r="F1351" s="319"/>
      <c r="I1351" s="330"/>
      <c r="T1351" s="638"/>
    </row>
    <row r="1352" spans="1:189">
      <c r="A1352" s="331"/>
      <c r="B1352" s="346"/>
      <c r="C1352" s="346"/>
      <c r="D1352" s="319"/>
      <c r="F1352" s="319"/>
      <c r="I1352" s="330"/>
      <c r="T1352" s="638"/>
    </row>
    <row r="1353" spans="1:189">
      <c r="A1353" s="331"/>
      <c r="B1353" s="346"/>
      <c r="C1353" s="376"/>
      <c r="D1353" s="316"/>
      <c r="F1353" s="319"/>
      <c r="I1353" s="319"/>
      <c r="R1353" s="637"/>
      <c r="T1353" s="638"/>
    </row>
    <row r="1354" spans="1:189">
      <c r="A1354" s="331"/>
      <c r="B1354" s="346"/>
      <c r="C1354" s="376"/>
      <c r="D1354" s="316"/>
      <c r="I1354" s="339"/>
      <c r="R1354" s="637"/>
      <c r="T1354" s="638"/>
    </row>
    <row r="1355" spans="1:189" s="354" customFormat="1">
      <c r="A1355" s="331"/>
      <c r="B1355" s="346"/>
      <c r="C1355" s="346"/>
      <c r="D1355" s="319"/>
      <c r="E1355" s="346"/>
      <c r="F1355" s="319"/>
      <c r="G1355" s="314"/>
      <c r="H1355" s="314"/>
      <c r="I1355" s="330"/>
      <c r="J1355" s="330"/>
      <c r="K1355" s="330"/>
      <c r="L1355" s="330"/>
      <c r="M1355" s="330"/>
      <c r="N1355" s="318"/>
      <c r="O1355" s="314"/>
      <c r="P1355" s="637"/>
      <c r="Q1355" s="637"/>
      <c r="R1355" s="638"/>
      <c r="S1355" s="637"/>
      <c r="T1355" s="638"/>
      <c r="U1355" s="312"/>
      <c r="V1355" s="312"/>
      <c r="W1355" s="312"/>
      <c r="X1355" s="312"/>
      <c r="Y1355" s="312"/>
      <c r="Z1355" s="312"/>
      <c r="AA1355" s="312"/>
      <c r="AB1355" s="312"/>
      <c r="AC1355" s="312"/>
      <c r="AD1355" s="312"/>
      <c r="AE1355" s="312"/>
      <c r="AF1355" s="312"/>
      <c r="AG1355" s="312"/>
      <c r="AH1355" s="312"/>
      <c r="AI1355" s="312"/>
      <c r="AJ1355" s="312"/>
      <c r="AK1355" s="312"/>
      <c r="AL1355" s="312"/>
      <c r="AM1355" s="312"/>
      <c r="AN1355" s="312"/>
      <c r="AO1355" s="312"/>
      <c r="AP1355" s="312"/>
      <c r="AQ1355" s="312"/>
      <c r="AR1355" s="312"/>
      <c r="AS1355" s="312"/>
      <c r="AT1355" s="312"/>
      <c r="AU1355" s="312"/>
      <c r="AV1355" s="312"/>
      <c r="AW1355" s="312"/>
      <c r="AX1355" s="312"/>
      <c r="AY1355" s="312"/>
      <c r="AZ1355" s="312"/>
      <c r="BA1355" s="312"/>
      <c r="BB1355" s="312"/>
      <c r="BC1355" s="312"/>
      <c r="BD1355" s="312"/>
      <c r="BE1355" s="312"/>
      <c r="BF1355" s="312"/>
      <c r="BG1355" s="312"/>
      <c r="BH1355" s="312"/>
      <c r="BI1355" s="312"/>
      <c r="BJ1355" s="312"/>
      <c r="BK1355" s="312"/>
      <c r="BL1355" s="312"/>
      <c r="BM1355" s="312"/>
      <c r="BN1355" s="312"/>
      <c r="BO1355" s="312"/>
      <c r="BP1355" s="312"/>
      <c r="BQ1355" s="312"/>
      <c r="BR1355" s="312"/>
      <c r="BS1355" s="312"/>
      <c r="BT1355" s="312"/>
      <c r="BU1355" s="312"/>
      <c r="BV1355" s="312"/>
      <c r="BW1355" s="312"/>
      <c r="BX1355" s="312"/>
      <c r="BY1355" s="312"/>
      <c r="BZ1355" s="312"/>
      <c r="CA1355" s="312"/>
      <c r="CB1355" s="312"/>
      <c r="CC1355" s="312"/>
      <c r="CD1355" s="312"/>
      <c r="CE1355" s="312"/>
      <c r="CF1355" s="312"/>
      <c r="CG1355" s="312"/>
      <c r="CH1355" s="312"/>
      <c r="CI1355" s="312"/>
      <c r="CJ1355" s="312"/>
      <c r="CK1355" s="312"/>
      <c r="CL1355" s="312"/>
      <c r="CM1355" s="312"/>
      <c r="CN1355" s="312"/>
      <c r="CO1355" s="312"/>
      <c r="CP1355" s="312"/>
      <c r="CQ1355" s="312"/>
      <c r="CR1355" s="312"/>
      <c r="CS1355" s="312"/>
      <c r="CT1355" s="312"/>
      <c r="CU1355" s="312"/>
      <c r="CV1355" s="312"/>
      <c r="CW1355" s="312"/>
      <c r="CX1355" s="312"/>
      <c r="CY1355" s="312"/>
      <c r="CZ1355" s="312"/>
      <c r="DA1355" s="312"/>
      <c r="DB1355" s="312"/>
      <c r="DC1355" s="312"/>
      <c r="DD1355" s="312"/>
      <c r="DE1355" s="312"/>
      <c r="DF1355" s="312"/>
      <c r="DG1355" s="312"/>
      <c r="DH1355" s="312"/>
      <c r="DI1355" s="312"/>
      <c r="DJ1355" s="312"/>
      <c r="DK1355" s="312"/>
      <c r="DL1355" s="312"/>
      <c r="DM1355" s="312"/>
      <c r="DN1355" s="312"/>
      <c r="DO1355" s="312"/>
      <c r="DP1355" s="312"/>
      <c r="DQ1355" s="312"/>
      <c r="DR1355" s="312"/>
      <c r="DS1355" s="312"/>
      <c r="DT1355" s="312"/>
      <c r="DU1355" s="312"/>
      <c r="DV1355" s="312"/>
      <c r="DW1355" s="312"/>
      <c r="DX1355" s="312"/>
      <c r="DY1355" s="312"/>
      <c r="DZ1355" s="312"/>
      <c r="EA1355" s="312"/>
      <c r="EB1355" s="312"/>
      <c r="EC1355" s="312"/>
      <c r="ED1355" s="312"/>
      <c r="EE1355" s="312"/>
      <c r="EF1355" s="312"/>
      <c r="EG1355" s="312"/>
      <c r="EH1355" s="312"/>
      <c r="EI1355" s="312"/>
      <c r="EJ1355" s="312"/>
      <c r="EK1355" s="312"/>
      <c r="EL1355" s="312"/>
      <c r="EM1355" s="312"/>
      <c r="EN1355" s="312"/>
      <c r="EO1355" s="312"/>
      <c r="EP1355" s="312"/>
      <c r="EQ1355" s="312"/>
      <c r="ER1355" s="312"/>
      <c r="ES1355" s="312"/>
      <c r="ET1355" s="312"/>
      <c r="EU1355" s="312"/>
      <c r="EV1355" s="312"/>
      <c r="EW1355" s="312"/>
      <c r="EX1355" s="312"/>
      <c r="EY1355" s="312"/>
      <c r="EZ1355" s="312"/>
      <c r="FA1355" s="312"/>
      <c r="FB1355" s="312"/>
      <c r="FC1355" s="312"/>
      <c r="FD1355" s="312"/>
      <c r="FE1355" s="312"/>
      <c r="FF1355" s="312"/>
      <c r="FG1355" s="312"/>
      <c r="FH1355" s="312"/>
      <c r="FI1355" s="312"/>
      <c r="FJ1355" s="312"/>
      <c r="FK1355" s="312"/>
      <c r="FL1355" s="312"/>
      <c r="FM1355" s="312"/>
      <c r="FN1355" s="312"/>
      <c r="FO1355" s="312"/>
      <c r="FP1355" s="312"/>
      <c r="FQ1355" s="312"/>
      <c r="FR1355" s="312"/>
      <c r="FS1355" s="312"/>
      <c r="FT1355" s="312"/>
      <c r="FU1355" s="312"/>
      <c r="FV1355" s="312"/>
      <c r="FW1355" s="312"/>
      <c r="FX1355" s="312"/>
      <c r="FY1355" s="312"/>
      <c r="FZ1355" s="312"/>
      <c r="GA1355" s="312"/>
      <c r="GB1355" s="312"/>
      <c r="GC1355" s="312"/>
      <c r="GD1355" s="312"/>
      <c r="GE1355" s="312"/>
      <c r="GF1355" s="312"/>
      <c r="GG1355" s="312"/>
    </row>
    <row r="1356" spans="1:189">
      <c r="A1356" s="331"/>
      <c r="B1356" s="346"/>
      <c r="C1356" s="346"/>
      <c r="D1356" s="333"/>
      <c r="E1356" s="346"/>
      <c r="F1356" s="319"/>
      <c r="I1356" s="330"/>
      <c r="T1356" s="638"/>
    </row>
    <row r="1357" spans="1:189">
      <c r="A1357" s="331"/>
      <c r="B1357" s="346"/>
      <c r="C1357" s="346"/>
      <c r="D1357" s="319"/>
      <c r="F1357" s="319"/>
      <c r="I1357" s="330"/>
      <c r="T1357" s="638"/>
    </row>
    <row r="1358" spans="1:189">
      <c r="A1358" s="331"/>
      <c r="B1358" s="346"/>
      <c r="C1358" s="346"/>
      <c r="D1358" s="319"/>
      <c r="F1358" s="319"/>
      <c r="I1358" s="330"/>
      <c r="P1358" s="646"/>
      <c r="T1358" s="638"/>
    </row>
    <row r="1359" spans="1:189">
      <c r="A1359" s="331"/>
      <c r="B1359" s="346"/>
      <c r="C1359" s="346"/>
      <c r="D1359" s="319"/>
      <c r="F1359" s="319"/>
      <c r="I1359" s="330"/>
      <c r="P1359" s="646"/>
      <c r="T1359" s="638"/>
    </row>
    <row r="1360" spans="1:189">
      <c r="A1360" s="331"/>
      <c r="B1360" s="346"/>
      <c r="C1360" s="346"/>
      <c r="D1360" s="319"/>
      <c r="F1360" s="319"/>
      <c r="I1360" s="330"/>
      <c r="P1360" s="646"/>
      <c r="T1360" s="638"/>
    </row>
    <row r="1361" spans="1:20">
      <c r="A1361" s="331"/>
      <c r="B1361" s="376"/>
      <c r="C1361" s="346"/>
      <c r="D1361" s="319"/>
      <c r="F1361" s="319"/>
      <c r="I1361" s="330"/>
      <c r="T1361" s="638"/>
    </row>
    <row r="1362" spans="1:20">
      <c r="A1362" s="331"/>
      <c r="B1362" s="346"/>
      <c r="C1362" s="346"/>
      <c r="D1362" s="316"/>
      <c r="F1362" s="319"/>
      <c r="I1362" s="319"/>
      <c r="R1362" s="637"/>
      <c r="T1362" s="638"/>
    </row>
    <row r="1363" spans="1:20">
      <c r="A1363" s="331"/>
      <c r="B1363" s="346"/>
      <c r="C1363" s="346"/>
      <c r="D1363" s="316"/>
      <c r="F1363" s="319"/>
      <c r="I1363" s="319"/>
      <c r="R1363" s="637"/>
      <c r="T1363" s="638"/>
    </row>
    <row r="1364" spans="1:20">
      <c r="A1364" s="331"/>
      <c r="B1364" s="346"/>
      <c r="C1364" s="346"/>
      <c r="D1364" s="314"/>
      <c r="F1364" s="319"/>
      <c r="I1364" s="319"/>
      <c r="N1364" s="422"/>
      <c r="R1364" s="637"/>
      <c r="T1364" s="638"/>
    </row>
    <row r="1365" spans="1:20">
      <c r="A1365" s="331"/>
      <c r="B1365" s="346"/>
      <c r="D1365" s="316"/>
      <c r="F1365" s="319"/>
      <c r="I1365" s="319"/>
      <c r="R1365" s="637"/>
      <c r="T1365" s="638"/>
    </row>
    <row r="1366" spans="1:20">
      <c r="A1366" s="331"/>
      <c r="B1366" s="346"/>
      <c r="C1366" s="346"/>
      <c r="D1366" s="319"/>
      <c r="F1366" s="319"/>
      <c r="I1366" s="330"/>
      <c r="T1366" s="638"/>
    </row>
    <row r="1367" spans="1:20">
      <c r="A1367" s="331"/>
      <c r="B1367" s="346"/>
      <c r="C1367" s="346"/>
      <c r="D1367" s="425"/>
      <c r="F1367" s="319"/>
      <c r="I1367" s="330"/>
      <c r="T1367" s="638"/>
    </row>
    <row r="1368" spans="1:20">
      <c r="A1368" s="331"/>
      <c r="B1368" s="346"/>
      <c r="C1368" s="346"/>
      <c r="D1368" s="425"/>
      <c r="F1368" s="319"/>
      <c r="I1368" s="330"/>
      <c r="T1368" s="638"/>
    </row>
    <row r="1369" spans="1:20">
      <c r="A1369" s="331"/>
      <c r="B1369" s="346"/>
      <c r="C1369" s="346"/>
      <c r="D1369" s="425"/>
      <c r="F1369" s="319"/>
      <c r="I1369" s="330"/>
      <c r="T1369" s="638"/>
    </row>
    <row r="1370" spans="1:20">
      <c r="A1370" s="331"/>
      <c r="B1370" s="346"/>
      <c r="C1370" s="346"/>
      <c r="D1370" s="425"/>
      <c r="F1370" s="319"/>
      <c r="I1370" s="330"/>
      <c r="T1370" s="638"/>
    </row>
    <row r="1371" spans="1:20">
      <c r="A1371" s="331"/>
      <c r="B1371" s="346"/>
      <c r="C1371" s="346"/>
      <c r="D1371" s="319"/>
      <c r="F1371" s="319"/>
      <c r="I1371" s="330"/>
      <c r="T1371" s="638"/>
    </row>
    <row r="1372" spans="1:20">
      <c r="A1372" s="331"/>
      <c r="B1372" s="346"/>
      <c r="C1372" s="346"/>
      <c r="D1372" s="319"/>
      <c r="F1372" s="319"/>
      <c r="I1372" s="330"/>
      <c r="T1372" s="638"/>
    </row>
    <row r="1373" spans="1:20">
      <c r="A1373" s="331"/>
      <c r="B1373" s="346"/>
      <c r="C1373" s="346"/>
      <c r="D1373" s="319"/>
      <c r="F1373" s="319"/>
      <c r="I1373" s="330"/>
      <c r="T1373" s="638"/>
    </row>
    <row r="1374" spans="1:20">
      <c r="A1374" s="331"/>
      <c r="B1374" s="346"/>
      <c r="C1374" s="376"/>
      <c r="D1374" s="319"/>
      <c r="F1374" s="319"/>
      <c r="I1374" s="330"/>
      <c r="T1374" s="638"/>
    </row>
    <row r="1375" spans="1:20">
      <c r="A1375" s="331"/>
      <c r="B1375" s="346"/>
      <c r="C1375" s="346"/>
      <c r="D1375" s="319"/>
      <c r="F1375" s="319"/>
      <c r="I1375" s="330"/>
      <c r="T1375" s="638"/>
    </row>
    <row r="1376" spans="1:20">
      <c r="A1376" s="331"/>
      <c r="B1376" s="346"/>
      <c r="C1376" s="346"/>
      <c r="D1376" s="319"/>
      <c r="F1376" s="319"/>
      <c r="I1376" s="330"/>
      <c r="T1376" s="638"/>
    </row>
    <row r="1377" spans="1:20">
      <c r="A1377" s="331"/>
      <c r="B1377" s="346"/>
      <c r="C1377" s="346"/>
      <c r="D1377" s="319"/>
      <c r="F1377" s="319"/>
      <c r="I1377" s="330"/>
      <c r="T1377" s="638"/>
    </row>
    <row r="1378" spans="1:20">
      <c r="A1378" s="331"/>
      <c r="B1378" s="346"/>
      <c r="C1378" s="346"/>
      <c r="D1378" s="319"/>
      <c r="F1378" s="319"/>
      <c r="I1378" s="330"/>
      <c r="T1378" s="638"/>
    </row>
    <row r="1379" spans="1:20">
      <c r="A1379" s="331"/>
      <c r="B1379" s="346"/>
      <c r="C1379" s="346"/>
      <c r="D1379" s="316"/>
      <c r="F1379" s="319"/>
      <c r="I1379" s="330"/>
      <c r="T1379" s="638"/>
    </row>
    <row r="1380" spans="1:20">
      <c r="A1380" s="331"/>
      <c r="B1380" s="346"/>
      <c r="C1380" s="346"/>
      <c r="D1380" s="316"/>
      <c r="F1380" s="319"/>
      <c r="I1380" s="330"/>
      <c r="T1380" s="638"/>
    </row>
    <row r="1381" spans="1:20">
      <c r="A1381" s="331"/>
      <c r="B1381" s="346"/>
      <c r="C1381" s="346"/>
      <c r="D1381" s="316"/>
      <c r="F1381" s="319"/>
      <c r="I1381" s="330"/>
      <c r="T1381" s="638"/>
    </row>
    <row r="1382" spans="1:20">
      <c r="A1382" s="331"/>
      <c r="B1382" s="346"/>
      <c r="C1382" s="346"/>
      <c r="D1382" s="319"/>
      <c r="F1382" s="319"/>
      <c r="I1382" s="330"/>
      <c r="T1382" s="638"/>
    </row>
    <row r="1383" spans="1:20">
      <c r="A1383" s="331"/>
      <c r="B1383" s="376"/>
      <c r="C1383" s="346"/>
      <c r="D1383" s="319"/>
      <c r="F1383" s="319"/>
      <c r="I1383" s="330"/>
      <c r="T1383" s="638"/>
    </row>
    <row r="1384" spans="1:20">
      <c r="A1384" s="331"/>
      <c r="B1384" s="376"/>
      <c r="C1384" s="346"/>
      <c r="D1384" s="319"/>
      <c r="F1384" s="319"/>
      <c r="I1384" s="330"/>
      <c r="P1384" s="646"/>
      <c r="T1384" s="638"/>
    </row>
    <row r="1385" spans="1:20">
      <c r="A1385" s="331"/>
      <c r="B1385" s="376"/>
      <c r="C1385" s="346"/>
      <c r="D1385" s="316"/>
      <c r="F1385" s="319"/>
      <c r="I1385" s="330"/>
      <c r="P1385" s="646"/>
      <c r="T1385" s="638"/>
    </row>
    <row r="1386" spans="1:20">
      <c r="A1386" s="331"/>
      <c r="B1386" s="376"/>
      <c r="C1386" s="346"/>
      <c r="D1386" s="319"/>
      <c r="F1386" s="319"/>
      <c r="H1386" s="411"/>
      <c r="I1386" s="330"/>
      <c r="P1386" s="646"/>
      <c r="T1386" s="638"/>
    </row>
    <row r="1387" spans="1:20">
      <c r="A1387" s="331"/>
      <c r="B1387" s="376"/>
      <c r="C1387" s="346"/>
      <c r="D1387" s="319"/>
      <c r="F1387" s="319"/>
      <c r="H1387" s="411"/>
      <c r="I1387" s="330"/>
      <c r="P1387" s="646"/>
      <c r="T1387" s="638"/>
    </row>
    <row r="1388" spans="1:20">
      <c r="A1388" s="331"/>
      <c r="B1388" s="376"/>
      <c r="C1388" s="346"/>
      <c r="D1388" s="319"/>
      <c r="F1388" s="319"/>
      <c r="H1388" s="411"/>
      <c r="I1388" s="330"/>
      <c r="P1388" s="646"/>
      <c r="T1388" s="638"/>
    </row>
    <row r="1389" spans="1:20">
      <c r="A1389" s="331"/>
      <c r="B1389" s="376"/>
      <c r="C1389" s="346"/>
      <c r="D1389" s="316"/>
      <c r="F1389" s="319"/>
      <c r="H1389" s="411"/>
      <c r="I1389" s="330"/>
      <c r="P1389" s="646"/>
      <c r="T1389" s="638"/>
    </row>
    <row r="1390" spans="1:20">
      <c r="A1390" s="331"/>
      <c r="B1390" s="376"/>
      <c r="C1390" s="346"/>
      <c r="D1390" s="316"/>
      <c r="F1390" s="319"/>
      <c r="H1390" s="411"/>
      <c r="I1390" s="330"/>
      <c r="P1390" s="646"/>
      <c r="T1390" s="638"/>
    </row>
    <row r="1391" spans="1:20">
      <c r="A1391" s="331"/>
      <c r="B1391" s="376"/>
      <c r="C1391" s="346"/>
      <c r="D1391" s="316"/>
      <c r="F1391" s="319"/>
      <c r="H1391" s="411"/>
      <c r="I1391" s="330"/>
      <c r="P1391" s="646"/>
      <c r="T1391" s="638"/>
    </row>
    <row r="1392" spans="1:20">
      <c r="A1392" s="331"/>
      <c r="B1392" s="346"/>
      <c r="C1392" s="346"/>
      <c r="D1392" s="319"/>
      <c r="F1392" s="319"/>
      <c r="I1392" s="330"/>
      <c r="T1392" s="638"/>
    </row>
    <row r="1393" spans="1:20">
      <c r="A1393" s="331"/>
      <c r="B1393" s="346"/>
      <c r="C1393" s="346"/>
      <c r="D1393" s="319"/>
      <c r="F1393" s="319"/>
      <c r="I1393" s="330"/>
      <c r="T1393" s="638"/>
    </row>
    <row r="1394" spans="1:20">
      <c r="A1394" s="331"/>
      <c r="B1394" s="346"/>
      <c r="C1394" s="346"/>
      <c r="D1394" s="319"/>
      <c r="F1394" s="319"/>
      <c r="I1394" s="330"/>
      <c r="T1394" s="638"/>
    </row>
    <row r="1395" spans="1:20">
      <c r="A1395" s="331"/>
      <c r="B1395" s="346"/>
      <c r="C1395" s="346"/>
      <c r="D1395" s="319"/>
      <c r="F1395" s="319"/>
      <c r="I1395" s="330"/>
      <c r="T1395" s="638"/>
    </row>
    <row r="1396" spans="1:20">
      <c r="A1396" s="331"/>
      <c r="B1396" s="346"/>
      <c r="C1396" s="346"/>
      <c r="D1396" s="319"/>
      <c r="F1396" s="319"/>
      <c r="I1396" s="330"/>
      <c r="T1396" s="638"/>
    </row>
    <row r="1397" spans="1:20">
      <c r="A1397" s="331"/>
      <c r="B1397" s="346"/>
      <c r="C1397" s="346"/>
      <c r="D1397" s="319"/>
      <c r="F1397" s="319"/>
      <c r="I1397" s="330"/>
      <c r="T1397" s="638"/>
    </row>
    <row r="1398" spans="1:20">
      <c r="A1398" s="331"/>
      <c r="B1398" s="346"/>
      <c r="C1398" s="346"/>
      <c r="D1398" s="316"/>
      <c r="F1398" s="319"/>
    </row>
    <row r="1399" spans="1:20">
      <c r="A1399" s="331"/>
      <c r="B1399" s="346"/>
      <c r="C1399" s="346"/>
      <c r="D1399" s="319"/>
      <c r="F1399" s="319"/>
      <c r="I1399" s="330"/>
      <c r="T1399" s="638"/>
    </row>
    <row r="1400" spans="1:20">
      <c r="A1400" s="331"/>
      <c r="B1400" s="346"/>
      <c r="C1400" s="346"/>
      <c r="F1400" s="319"/>
      <c r="I1400" s="330"/>
      <c r="T1400" s="638"/>
    </row>
    <row r="1401" spans="1:20">
      <c r="A1401" s="331"/>
      <c r="B1401" s="346"/>
      <c r="C1401" s="346"/>
      <c r="D1401" s="319"/>
      <c r="F1401" s="319"/>
      <c r="I1401" s="330"/>
      <c r="T1401" s="638"/>
    </row>
    <row r="1402" spans="1:20">
      <c r="A1402" s="331"/>
      <c r="B1402" s="346"/>
      <c r="C1402" s="346"/>
      <c r="D1402" s="319"/>
      <c r="F1402" s="319"/>
      <c r="I1402" s="330"/>
      <c r="T1402" s="638"/>
    </row>
    <row r="1403" spans="1:20">
      <c r="A1403" s="331"/>
      <c r="B1403" s="346"/>
      <c r="C1403" s="346"/>
      <c r="D1403" s="319"/>
      <c r="F1403" s="319"/>
      <c r="I1403" s="330"/>
      <c r="T1403" s="638"/>
    </row>
    <row r="1404" spans="1:20">
      <c r="A1404" s="331"/>
      <c r="B1404" s="346"/>
      <c r="C1404" s="346"/>
      <c r="D1404" s="319"/>
      <c r="F1404" s="319"/>
      <c r="I1404" s="330"/>
      <c r="T1404" s="638"/>
    </row>
    <row r="1405" spans="1:20">
      <c r="A1405" s="331"/>
      <c r="B1405" s="346"/>
      <c r="C1405" s="346"/>
      <c r="D1405" s="319"/>
      <c r="F1405" s="319"/>
      <c r="I1405" s="330"/>
      <c r="T1405" s="638"/>
    </row>
    <row r="1406" spans="1:20">
      <c r="A1406" s="331"/>
      <c r="B1406" s="346"/>
      <c r="C1406" s="346"/>
      <c r="D1406" s="319"/>
      <c r="F1406" s="319"/>
      <c r="I1406" s="330"/>
      <c r="T1406" s="638"/>
    </row>
    <row r="1407" spans="1:20">
      <c r="A1407" s="331"/>
      <c r="B1407" s="346"/>
      <c r="C1407" s="346"/>
      <c r="D1407" s="319"/>
      <c r="F1407" s="319"/>
      <c r="I1407" s="330"/>
      <c r="T1407" s="638"/>
    </row>
    <row r="1408" spans="1:20">
      <c r="A1408" s="331"/>
      <c r="B1408" s="346"/>
      <c r="C1408" s="346"/>
      <c r="D1408" s="319"/>
      <c r="F1408" s="319"/>
      <c r="I1408" s="330"/>
      <c r="T1408" s="638"/>
    </row>
    <row r="1409" spans="1:28">
      <c r="A1409" s="331"/>
      <c r="B1409" s="346"/>
      <c r="C1409" s="346"/>
      <c r="D1409" s="319"/>
      <c r="F1409" s="319"/>
      <c r="I1409" s="330"/>
      <c r="T1409" s="638"/>
    </row>
    <row r="1410" spans="1:28">
      <c r="A1410" s="331"/>
      <c r="B1410" s="346"/>
      <c r="C1410" s="346"/>
      <c r="D1410" s="319"/>
      <c r="F1410" s="319"/>
      <c r="I1410" s="330"/>
      <c r="T1410" s="638"/>
    </row>
    <row r="1411" spans="1:28">
      <c r="A1411" s="331"/>
      <c r="B1411" s="346"/>
      <c r="C1411" s="346"/>
      <c r="D1411" s="319"/>
      <c r="F1411" s="319"/>
      <c r="I1411" s="330"/>
      <c r="T1411" s="638"/>
    </row>
    <row r="1412" spans="1:28">
      <c r="A1412" s="331"/>
      <c r="B1412" s="346"/>
      <c r="C1412" s="346"/>
      <c r="D1412" s="319"/>
      <c r="F1412" s="319"/>
      <c r="I1412" s="330"/>
      <c r="T1412" s="638"/>
    </row>
    <row r="1413" spans="1:28">
      <c r="A1413" s="331"/>
      <c r="B1413" s="346"/>
      <c r="C1413" s="346"/>
      <c r="D1413" s="319"/>
      <c r="F1413" s="319"/>
      <c r="I1413" s="330"/>
      <c r="T1413" s="638"/>
    </row>
    <row r="1414" spans="1:28">
      <c r="A1414" s="331"/>
      <c r="B1414" s="346"/>
      <c r="C1414" s="346"/>
      <c r="D1414" s="319"/>
      <c r="F1414" s="319"/>
      <c r="I1414" s="330"/>
      <c r="T1414" s="638"/>
    </row>
    <row r="1415" spans="1:28">
      <c r="A1415" s="331"/>
      <c r="B1415" s="346"/>
      <c r="C1415" s="346"/>
      <c r="D1415" s="319"/>
      <c r="F1415" s="319"/>
      <c r="I1415" s="330"/>
      <c r="T1415" s="638"/>
    </row>
    <row r="1416" spans="1:28">
      <c r="A1416" s="331"/>
      <c r="B1416" s="346"/>
      <c r="C1416" s="346"/>
      <c r="D1416" s="319"/>
      <c r="F1416" s="319"/>
      <c r="I1416" s="330"/>
      <c r="T1416" s="638"/>
    </row>
    <row r="1417" spans="1:28">
      <c r="A1417" s="331"/>
      <c r="B1417" s="346"/>
      <c r="C1417" s="346"/>
      <c r="D1417" s="319"/>
      <c r="F1417" s="319"/>
      <c r="I1417" s="330"/>
      <c r="T1417" s="638"/>
    </row>
    <row r="1418" spans="1:28">
      <c r="A1418" s="331"/>
      <c r="B1418" s="346"/>
      <c r="C1418" s="346"/>
      <c r="D1418" s="319"/>
      <c r="F1418" s="319"/>
      <c r="I1418" s="330"/>
      <c r="T1418" s="638"/>
    </row>
    <row r="1419" spans="1:28">
      <c r="A1419" s="331"/>
      <c r="B1419" s="346"/>
      <c r="C1419" s="346"/>
      <c r="D1419" s="319"/>
      <c r="F1419" s="319"/>
      <c r="I1419" s="330"/>
      <c r="T1419" s="638"/>
    </row>
    <row r="1420" spans="1:28">
      <c r="A1420" s="331"/>
      <c r="B1420" s="346"/>
      <c r="C1420" s="346"/>
      <c r="D1420" s="319"/>
      <c r="F1420" s="319"/>
      <c r="I1420" s="330"/>
      <c r="T1420" s="638"/>
    </row>
    <row r="1421" spans="1:28">
      <c r="A1421" s="331"/>
      <c r="B1421" s="346"/>
      <c r="C1421" s="346"/>
      <c r="D1421" s="319"/>
      <c r="F1421" s="319"/>
      <c r="I1421" s="330"/>
      <c r="T1421" s="638"/>
    </row>
    <row r="1422" spans="1:28">
      <c r="A1422" s="331"/>
      <c r="B1422" s="346"/>
      <c r="C1422" s="346"/>
      <c r="D1422" s="319"/>
      <c r="F1422" s="319"/>
      <c r="I1422" s="330"/>
      <c r="T1422" s="638"/>
    </row>
    <row r="1423" spans="1:28">
      <c r="A1423" s="331"/>
      <c r="B1423" s="363"/>
      <c r="D1423" s="316"/>
      <c r="G1423" s="339"/>
      <c r="H1423" s="317"/>
      <c r="I1423" s="330"/>
      <c r="R1423" s="637"/>
      <c r="T1423" s="638"/>
      <c r="Z1423" s="316"/>
      <c r="AA1423" s="314"/>
      <c r="AB1423" s="314"/>
    </row>
    <row r="1424" spans="1:28">
      <c r="A1424" s="331"/>
      <c r="B1424" s="346"/>
      <c r="C1424" s="346"/>
      <c r="D1424" s="425"/>
      <c r="F1424" s="319"/>
      <c r="I1424" s="330"/>
      <c r="T1424" s="638"/>
    </row>
    <row r="1425" spans="1:20">
      <c r="A1425" s="331"/>
      <c r="B1425" s="346"/>
      <c r="C1425" s="346"/>
      <c r="D1425" s="319"/>
      <c r="F1425" s="319"/>
      <c r="I1425" s="330"/>
      <c r="T1425" s="638"/>
    </row>
    <row r="1426" spans="1:20">
      <c r="A1426" s="331"/>
      <c r="B1426" s="346"/>
      <c r="C1426" s="346"/>
      <c r="D1426" s="319"/>
      <c r="F1426" s="319"/>
      <c r="I1426" s="330"/>
      <c r="T1426" s="638"/>
    </row>
    <row r="1427" spans="1:20">
      <c r="A1427" s="331"/>
      <c r="B1427" s="346"/>
      <c r="C1427" s="346"/>
      <c r="D1427" s="319"/>
      <c r="F1427" s="319"/>
      <c r="I1427" s="330"/>
      <c r="T1427" s="638"/>
    </row>
    <row r="1428" spans="1:20">
      <c r="A1428" s="331"/>
      <c r="B1428" s="346"/>
      <c r="C1428" s="346"/>
      <c r="D1428" s="319"/>
      <c r="F1428" s="319"/>
      <c r="I1428" s="330"/>
      <c r="T1428" s="638"/>
    </row>
    <row r="1429" spans="1:20">
      <c r="A1429" s="331"/>
      <c r="B1429" s="346"/>
      <c r="C1429" s="346"/>
      <c r="D1429" s="316"/>
      <c r="F1429" s="319"/>
      <c r="I1429" s="330"/>
      <c r="T1429" s="638"/>
    </row>
    <row r="1430" spans="1:20">
      <c r="A1430" s="331"/>
      <c r="B1430" s="346"/>
      <c r="C1430" s="346"/>
      <c r="D1430" s="319"/>
      <c r="F1430" s="319"/>
      <c r="I1430" s="330"/>
      <c r="T1430" s="638"/>
    </row>
    <row r="1431" spans="1:20">
      <c r="A1431" s="331"/>
      <c r="B1431" s="346"/>
      <c r="C1431" s="346"/>
      <c r="D1431" s="316"/>
      <c r="F1431" s="319"/>
      <c r="I1431" s="330"/>
      <c r="T1431" s="638"/>
    </row>
    <row r="1432" spans="1:20">
      <c r="A1432" s="331"/>
      <c r="B1432" s="346"/>
      <c r="C1432" s="346"/>
      <c r="D1432" s="319"/>
      <c r="F1432" s="319"/>
      <c r="I1432" s="330"/>
      <c r="T1432" s="638"/>
    </row>
    <row r="1433" spans="1:20">
      <c r="A1433" s="331"/>
      <c r="B1433" s="346"/>
      <c r="C1433" s="346"/>
      <c r="D1433" s="319"/>
      <c r="F1433" s="319"/>
      <c r="I1433" s="330"/>
      <c r="T1433" s="638"/>
    </row>
    <row r="1434" spans="1:20">
      <c r="A1434" s="331"/>
      <c r="B1434" s="346"/>
      <c r="C1434" s="346"/>
      <c r="D1434" s="319"/>
      <c r="F1434" s="319"/>
      <c r="I1434" s="330"/>
      <c r="P1434" s="646"/>
      <c r="T1434" s="638"/>
    </row>
    <row r="1435" spans="1:20">
      <c r="A1435" s="331"/>
      <c r="B1435" s="346"/>
      <c r="C1435" s="346"/>
      <c r="D1435" s="319"/>
      <c r="F1435" s="319"/>
      <c r="I1435" s="330"/>
      <c r="P1435" s="646"/>
      <c r="T1435" s="638"/>
    </row>
    <row r="1436" spans="1:20">
      <c r="A1436" s="331"/>
      <c r="B1436" s="346"/>
      <c r="C1436" s="346"/>
      <c r="D1436" s="319"/>
      <c r="F1436" s="319"/>
      <c r="I1436" s="330"/>
      <c r="T1436" s="638"/>
    </row>
    <row r="1437" spans="1:20">
      <c r="A1437" s="331"/>
      <c r="B1437" s="346"/>
      <c r="C1437" s="346"/>
      <c r="D1437" s="319"/>
      <c r="F1437" s="319"/>
      <c r="I1437" s="330"/>
      <c r="T1437" s="638"/>
    </row>
    <row r="1438" spans="1:20">
      <c r="A1438" s="331"/>
      <c r="B1438" s="346"/>
      <c r="C1438" s="346"/>
      <c r="F1438" s="319"/>
      <c r="I1438" s="330"/>
      <c r="T1438" s="638"/>
    </row>
    <row r="1439" spans="1:20">
      <c r="A1439" s="331"/>
      <c r="B1439" s="346"/>
      <c r="C1439" s="346"/>
      <c r="D1439" s="319"/>
      <c r="F1439" s="319"/>
      <c r="I1439" s="330"/>
      <c r="T1439" s="638"/>
    </row>
    <row r="1440" spans="1:20">
      <c r="A1440" s="331"/>
      <c r="B1440" s="346"/>
      <c r="C1440" s="346"/>
      <c r="D1440" s="319"/>
      <c r="F1440" s="319"/>
      <c r="I1440" s="330"/>
      <c r="T1440" s="638"/>
    </row>
    <row r="1441" spans="1:189">
      <c r="A1441" s="331"/>
      <c r="B1441" s="346"/>
      <c r="C1441" s="346"/>
      <c r="D1441" s="319"/>
      <c r="F1441" s="319"/>
      <c r="I1441" s="330"/>
      <c r="T1441" s="638"/>
    </row>
    <row r="1442" spans="1:189">
      <c r="A1442" s="331"/>
      <c r="B1442" s="346"/>
      <c r="C1442" s="346"/>
      <c r="D1442" s="319"/>
      <c r="F1442" s="319"/>
      <c r="I1442" s="330"/>
      <c r="T1442" s="638"/>
    </row>
    <row r="1443" spans="1:189">
      <c r="A1443" s="331"/>
      <c r="B1443" s="346"/>
      <c r="C1443" s="346"/>
      <c r="D1443" s="319"/>
      <c r="F1443" s="319"/>
      <c r="I1443" s="330"/>
      <c r="T1443" s="638"/>
    </row>
    <row r="1444" spans="1:189">
      <c r="A1444" s="331"/>
      <c r="B1444" s="346"/>
      <c r="C1444" s="346"/>
      <c r="D1444" s="319"/>
      <c r="F1444" s="319"/>
      <c r="I1444" s="330"/>
      <c r="T1444" s="638"/>
    </row>
    <row r="1445" spans="1:189" s="354" customFormat="1">
      <c r="A1445" s="331"/>
      <c r="B1445" s="346"/>
      <c r="C1445" s="346"/>
      <c r="D1445" s="319"/>
      <c r="E1445" s="314"/>
      <c r="F1445" s="319"/>
      <c r="G1445" s="314"/>
      <c r="H1445" s="314"/>
      <c r="I1445" s="330"/>
      <c r="J1445" s="330"/>
      <c r="K1445" s="330"/>
      <c r="L1445" s="330"/>
      <c r="M1445" s="330"/>
      <c r="N1445" s="318"/>
      <c r="O1445" s="314"/>
      <c r="P1445" s="637"/>
      <c r="Q1445" s="637"/>
      <c r="R1445" s="638"/>
      <c r="S1445" s="637"/>
      <c r="T1445" s="638"/>
      <c r="U1445" s="312"/>
      <c r="V1445" s="312"/>
      <c r="W1445" s="312"/>
      <c r="X1445" s="312"/>
      <c r="Y1445" s="312"/>
      <c r="Z1445" s="312"/>
      <c r="AA1445" s="312"/>
      <c r="AB1445" s="312"/>
      <c r="AC1445" s="312"/>
      <c r="AD1445" s="312"/>
      <c r="AE1445" s="312"/>
      <c r="AF1445" s="312"/>
      <c r="AG1445" s="312"/>
      <c r="AH1445" s="312"/>
      <c r="AI1445" s="312"/>
      <c r="AJ1445" s="312"/>
      <c r="AK1445" s="312"/>
      <c r="AL1445" s="312"/>
      <c r="AM1445" s="312"/>
      <c r="AN1445" s="312"/>
      <c r="AO1445" s="312"/>
      <c r="AP1445" s="312"/>
      <c r="AQ1445" s="312"/>
      <c r="AR1445" s="312"/>
      <c r="AS1445" s="312"/>
      <c r="AT1445" s="312"/>
      <c r="AU1445" s="312"/>
      <c r="AV1445" s="312"/>
      <c r="AW1445" s="312"/>
      <c r="AX1445" s="312"/>
      <c r="AY1445" s="312"/>
      <c r="AZ1445" s="312"/>
      <c r="BA1445" s="312"/>
      <c r="BB1445" s="312"/>
      <c r="BC1445" s="312"/>
      <c r="BD1445" s="312"/>
      <c r="BE1445" s="312"/>
      <c r="BF1445" s="312"/>
      <c r="BG1445" s="312"/>
      <c r="BH1445" s="312"/>
      <c r="BI1445" s="312"/>
      <c r="BJ1445" s="312"/>
      <c r="BK1445" s="312"/>
      <c r="BL1445" s="312"/>
      <c r="BM1445" s="312"/>
      <c r="BN1445" s="312"/>
      <c r="BO1445" s="312"/>
      <c r="BP1445" s="312"/>
      <c r="BQ1445" s="312"/>
      <c r="BR1445" s="312"/>
      <c r="BS1445" s="312"/>
      <c r="BT1445" s="312"/>
      <c r="BU1445" s="312"/>
      <c r="BV1445" s="312"/>
      <c r="BW1445" s="312"/>
      <c r="BX1445" s="312"/>
      <c r="BY1445" s="312"/>
      <c r="BZ1445" s="312"/>
      <c r="CA1445" s="312"/>
      <c r="CB1445" s="312"/>
      <c r="CC1445" s="312"/>
      <c r="CD1445" s="312"/>
      <c r="CE1445" s="312"/>
      <c r="CF1445" s="312"/>
      <c r="CG1445" s="312"/>
      <c r="CH1445" s="312"/>
      <c r="CI1445" s="312"/>
      <c r="CJ1445" s="312"/>
      <c r="CK1445" s="312"/>
      <c r="CL1445" s="312"/>
      <c r="CM1445" s="312"/>
      <c r="CN1445" s="312"/>
      <c r="CO1445" s="312"/>
      <c r="CP1445" s="312"/>
      <c r="CQ1445" s="312"/>
      <c r="CR1445" s="312"/>
      <c r="CS1445" s="312"/>
      <c r="CT1445" s="312"/>
      <c r="CU1445" s="312"/>
      <c r="CV1445" s="312"/>
      <c r="CW1445" s="312"/>
      <c r="CX1445" s="312"/>
      <c r="CY1445" s="312"/>
      <c r="CZ1445" s="312"/>
      <c r="DA1445" s="312"/>
      <c r="DB1445" s="312"/>
      <c r="DC1445" s="312"/>
      <c r="DD1445" s="312"/>
      <c r="DE1445" s="312"/>
      <c r="DF1445" s="312"/>
      <c r="DG1445" s="312"/>
      <c r="DH1445" s="312"/>
      <c r="DI1445" s="312"/>
      <c r="DJ1445" s="312"/>
      <c r="DK1445" s="312"/>
      <c r="DL1445" s="312"/>
      <c r="DM1445" s="312"/>
      <c r="DN1445" s="312"/>
      <c r="DO1445" s="312"/>
      <c r="DP1445" s="312"/>
      <c r="DQ1445" s="312"/>
      <c r="DR1445" s="312"/>
      <c r="DS1445" s="312"/>
      <c r="DT1445" s="312"/>
      <c r="DU1445" s="312"/>
      <c r="DV1445" s="312"/>
      <c r="DW1445" s="312"/>
      <c r="DX1445" s="312"/>
      <c r="DY1445" s="312"/>
      <c r="DZ1445" s="312"/>
      <c r="EA1445" s="312"/>
      <c r="EB1445" s="312"/>
      <c r="EC1445" s="312"/>
      <c r="ED1445" s="312"/>
      <c r="EE1445" s="312"/>
      <c r="EF1445" s="312"/>
      <c r="EG1445" s="312"/>
      <c r="EH1445" s="312"/>
      <c r="EI1445" s="312"/>
      <c r="EJ1445" s="312"/>
      <c r="EK1445" s="312"/>
      <c r="EL1445" s="312"/>
      <c r="EM1445" s="312"/>
      <c r="EN1445" s="312"/>
      <c r="EO1445" s="312"/>
      <c r="EP1445" s="312"/>
      <c r="EQ1445" s="312"/>
      <c r="ER1445" s="312"/>
      <c r="ES1445" s="312"/>
      <c r="ET1445" s="312"/>
      <c r="EU1445" s="312"/>
      <c r="EV1445" s="312"/>
      <c r="EW1445" s="312"/>
      <c r="EX1445" s="312"/>
      <c r="EY1445" s="312"/>
      <c r="EZ1445" s="312"/>
      <c r="FA1445" s="312"/>
      <c r="FB1445" s="312"/>
      <c r="FC1445" s="312"/>
      <c r="FD1445" s="312"/>
      <c r="FE1445" s="312"/>
      <c r="FF1445" s="312"/>
      <c r="FG1445" s="312"/>
      <c r="FH1445" s="312"/>
      <c r="FI1445" s="312"/>
      <c r="FJ1445" s="312"/>
      <c r="FK1445" s="312"/>
      <c r="FL1445" s="312"/>
      <c r="FM1445" s="312"/>
      <c r="FN1445" s="312"/>
      <c r="FO1445" s="312"/>
      <c r="FP1445" s="312"/>
      <c r="FQ1445" s="312"/>
      <c r="FR1445" s="312"/>
      <c r="FS1445" s="312"/>
      <c r="FT1445" s="312"/>
      <c r="FU1445" s="312"/>
      <c r="FV1445" s="312"/>
      <c r="FW1445" s="312"/>
      <c r="FX1445" s="312"/>
      <c r="FY1445" s="312"/>
      <c r="FZ1445" s="312"/>
      <c r="GA1445" s="312"/>
      <c r="GB1445" s="312"/>
      <c r="GC1445" s="312"/>
      <c r="GD1445" s="312"/>
      <c r="GE1445" s="312"/>
      <c r="GF1445" s="312"/>
      <c r="GG1445" s="312"/>
    </row>
    <row r="1446" spans="1:189">
      <c r="A1446" s="331"/>
      <c r="B1446" s="346"/>
      <c r="C1446" s="346"/>
      <c r="D1446" s="319"/>
      <c r="F1446" s="319"/>
      <c r="I1446" s="330"/>
      <c r="T1446" s="638"/>
    </row>
    <row r="1447" spans="1:189">
      <c r="A1447" s="331"/>
      <c r="B1447" s="346"/>
      <c r="C1447" s="346"/>
      <c r="D1447" s="319"/>
      <c r="F1447" s="319"/>
      <c r="I1447" s="330"/>
      <c r="T1447" s="638"/>
    </row>
    <row r="1448" spans="1:189">
      <c r="A1448" s="331"/>
      <c r="B1448" s="346"/>
      <c r="C1448" s="346"/>
      <c r="F1448" s="319"/>
      <c r="I1448" s="330"/>
      <c r="T1448" s="638"/>
    </row>
    <row r="1449" spans="1:189">
      <c r="A1449" s="331"/>
      <c r="B1449" s="346"/>
      <c r="C1449" s="346"/>
      <c r="D1449" s="319"/>
      <c r="F1449" s="319"/>
      <c r="I1449" s="330"/>
      <c r="T1449" s="638"/>
    </row>
    <row r="1450" spans="1:189">
      <c r="A1450" s="331"/>
      <c r="B1450" s="346"/>
      <c r="C1450" s="346"/>
      <c r="F1450" s="319"/>
      <c r="I1450" s="330"/>
      <c r="T1450" s="638"/>
    </row>
    <row r="1451" spans="1:189">
      <c r="A1451" s="331"/>
      <c r="B1451" s="346"/>
      <c r="C1451" s="346"/>
      <c r="D1451" s="319"/>
      <c r="F1451" s="319"/>
      <c r="I1451" s="330"/>
      <c r="T1451" s="638"/>
    </row>
    <row r="1452" spans="1:189">
      <c r="A1452" s="331"/>
      <c r="B1452" s="346"/>
      <c r="C1452" s="346"/>
      <c r="D1452" s="319"/>
      <c r="F1452" s="319"/>
      <c r="I1452" s="330"/>
      <c r="T1452" s="638"/>
    </row>
    <row r="1453" spans="1:189">
      <c r="A1453" s="331"/>
      <c r="B1453" s="346"/>
      <c r="C1453" s="346"/>
      <c r="D1453" s="319"/>
      <c r="F1453" s="319"/>
      <c r="I1453" s="330"/>
      <c r="T1453" s="638"/>
    </row>
    <row r="1454" spans="1:189">
      <c r="A1454" s="331"/>
      <c r="B1454" s="346"/>
      <c r="C1454" s="346"/>
      <c r="D1454" s="319"/>
      <c r="F1454" s="319"/>
      <c r="I1454" s="330"/>
      <c r="T1454" s="638"/>
    </row>
    <row r="1455" spans="1:189">
      <c r="A1455" s="331"/>
      <c r="B1455" s="346"/>
      <c r="C1455" s="346"/>
      <c r="D1455" s="319"/>
      <c r="F1455" s="319"/>
      <c r="I1455" s="330"/>
      <c r="T1455" s="638"/>
    </row>
    <row r="1456" spans="1:189">
      <c r="A1456" s="331"/>
      <c r="B1456" s="346"/>
      <c r="C1456" s="346"/>
      <c r="D1456" s="319"/>
      <c r="F1456" s="319"/>
      <c r="I1456" s="330"/>
      <c r="T1456" s="638"/>
    </row>
    <row r="1457" spans="1:20">
      <c r="A1457" s="331"/>
      <c r="B1457" s="346"/>
      <c r="C1457" s="346"/>
      <c r="D1457" s="319"/>
      <c r="F1457" s="319"/>
      <c r="I1457" s="330"/>
      <c r="T1457" s="638"/>
    </row>
    <row r="1458" spans="1:20">
      <c r="A1458" s="331"/>
      <c r="B1458" s="346"/>
      <c r="C1458" s="346"/>
      <c r="D1458" s="319"/>
      <c r="F1458" s="319"/>
      <c r="I1458" s="330"/>
      <c r="T1458" s="638"/>
    </row>
    <row r="1459" spans="1:20">
      <c r="A1459" s="331"/>
      <c r="B1459" s="346"/>
      <c r="C1459" s="346"/>
      <c r="D1459" s="319"/>
      <c r="F1459" s="319"/>
      <c r="I1459" s="330"/>
      <c r="P1459" s="646"/>
      <c r="T1459" s="638"/>
    </row>
    <row r="1460" spans="1:20">
      <c r="A1460" s="331"/>
      <c r="B1460" s="346"/>
      <c r="C1460" s="346"/>
      <c r="D1460" s="319"/>
      <c r="F1460" s="319"/>
      <c r="I1460" s="330"/>
      <c r="T1460" s="638"/>
    </row>
    <row r="1461" spans="1:20">
      <c r="A1461" s="331"/>
      <c r="B1461" s="346"/>
      <c r="C1461" s="346"/>
      <c r="D1461" s="319"/>
      <c r="F1461" s="319"/>
      <c r="I1461" s="330"/>
      <c r="T1461" s="638"/>
    </row>
    <row r="1462" spans="1:20">
      <c r="A1462" s="331"/>
      <c r="B1462" s="346"/>
      <c r="C1462" s="346"/>
      <c r="D1462" s="319"/>
      <c r="F1462" s="319"/>
      <c r="I1462" s="330"/>
      <c r="T1462" s="638"/>
    </row>
    <row r="1463" spans="1:20">
      <c r="A1463" s="331"/>
      <c r="B1463" s="346"/>
      <c r="C1463" s="346"/>
      <c r="D1463" s="319"/>
      <c r="F1463" s="319"/>
      <c r="I1463" s="330"/>
      <c r="T1463" s="638"/>
    </row>
    <row r="1464" spans="1:20">
      <c r="A1464" s="331"/>
      <c r="B1464" s="346"/>
      <c r="C1464" s="346"/>
      <c r="D1464" s="319"/>
      <c r="E1464" s="346"/>
      <c r="F1464" s="319"/>
      <c r="I1464" s="330"/>
      <c r="T1464" s="638"/>
    </row>
    <row r="1465" spans="1:20">
      <c r="A1465" s="331"/>
      <c r="B1465" s="346"/>
      <c r="C1465" s="346"/>
      <c r="D1465" s="319"/>
      <c r="F1465" s="319"/>
      <c r="I1465" s="330"/>
      <c r="T1465" s="638"/>
    </row>
    <row r="1466" spans="1:20">
      <c r="A1466" s="331"/>
      <c r="B1466" s="346"/>
      <c r="C1466" s="346"/>
      <c r="D1466" s="319"/>
      <c r="F1466" s="319"/>
      <c r="I1466" s="330"/>
      <c r="T1466" s="638"/>
    </row>
    <row r="1467" spans="1:20">
      <c r="A1467" s="331"/>
      <c r="B1467" s="346"/>
      <c r="C1467" s="346"/>
      <c r="D1467" s="316"/>
      <c r="F1467" s="319"/>
      <c r="I1467" s="330"/>
      <c r="T1467" s="638"/>
    </row>
    <row r="1468" spans="1:20">
      <c r="A1468" s="331"/>
      <c r="B1468" s="346"/>
      <c r="C1468" s="346"/>
      <c r="F1468" s="319"/>
      <c r="I1468" s="330"/>
      <c r="T1468" s="638"/>
    </row>
    <row r="1469" spans="1:20">
      <c r="A1469" s="331"/>
      <c r="B1469" s="346"/>
      <c r="C1469" s="346"/>
      <c r="D1469" s="312"/>
      <c r="F1469" s="312"/>
      <c r="I1469" s="330"/>
      <c r="P1469" s="646"/>
      <c r="T1469" s="638"/>
    </row>
    <row r="1470" spans="1:20">
      <c r="A1470" s="331"/>
      <c r="B1470" s="346"/>
      <c r="C1470" s="346"/>
      <c r="D1470" s="312"/>
      <c r="F1470" s="312"/>
      <c r="I1470" s="330"/>
      <c r="P1470" s="646"/>
      <c r="T1470" s="638"/>
    </row>
    <row r="1471" spans="1:20">
      <c r="A1471" s="331"/>
      <c r="B1471" s="346"/>
      <c r="C1471" s="346"/>
      <c r="D1471" s="312"/>
      <c r="F1471" s="312"/>
      <c r="I1471" s="330"/>
      <c r="P1471" s="646"/>
      <c r="T1471" s="638"/>
    </row>
    <row r="1472" spans="1:20">
      <c r="A1472" s="331"/>
      <c r="B1472" s="346"/>
      <c r="C1472" s="346"/>
      <c r="D1472" s="312"/>
      <c r="E1472" s="346"/>
      <c r="F1472" s="312"/>
      <c r="I1472" s="330"/>
      <c r="P1472" s="646"/>
      <c r="T1472" s="638"/>
    </row>
    <row r="1473" spans="1:20">
      <c r="A1473" s="331"/>
      <c r="B1473" s="346"/>
      <c r="C1473" s="346"/>
      <c r="D1473" s="383"/>
      <c r="F1473" s="312"/>
      <c r="I1473" s="330"/>
      <c r="P1473" s="646"/>
      <c r="T1473" s="638"/>
    </row>
    <row r="1474" spans="1:20">
      <c r="A1474" s="331"/>
      <c r="B1474" s="346"/>
      <c r="C1474" s="346"/>
      <c r="F1474" s="312"/>
      <c r="I1474" s="330"/>
      <c r="P1474" s="646"/>
      <c r="T1474" s="638"/>
    </row>
    <row r="1475" spans="1:20">
      <c r="A1475" s="331"/>
      <c r="B1475" s="346"/>
      <c r="C1475" s="346"/>
      <c r="D1475" s="319"/>
      <c r="F1475" s="319"/>
      <c r="I1475" s="330"/>
      <c r="T1475" s="638"/>
    </row>
    <row r="1476" spans="1:20">
      <c r="A1476" s="331"/>
      <c r="B1476" s="346"/>
      <c r="C1476" s="346"/>
      <c r="D1476" s="319"/>
      <c r="F1476" s="319"/>
      <c r="I1476" s="330"/>
      <c r="T1476" s="638"/>
    </row>
    <row r="1477" spans="1:20">
      <c r="A1477" s="331"/>
      <c r="B1477" s="376"/>
      <c r="C1477" s="376"/>
      <c r="D1477" s="316"/>
      <c r="E1477" s="346"/>
      <c r="P1477" s="646"/>
    </row>
    <row r="1478" spans="1:20">
      <c r="A1478" s="331"/>
      <c r="B1478" s="376"/>
      <c r="C1478" s="376"/>
      <c r="D1478" s="316"/>
      <c r="E1478" s="346"/>
      <c r="P1478" s="646"/>
    </row>
    <row r="1479" spans="1:20">
      <c r="A1479" s="331"/>
      <c r="B1479" s="346"/>
      <c r="C1479" s="346"/>
      <c r="D1479" s="319"/>
      <c r="F1479" s="319"/>
      <c r="I1479" s="330"/>
      <c r="T1479" s="638"/>
    </row>
    <row r="1480" spans="1:20">
      <c r="A1480" s="331"/>
      <c r="B1480" s="346"/>
      <c r="C1480" s="346"/>
      <c r="D1480" s="319"/>
      <c r="F1480" s="319"/>
      <c r="I1480" s="330"/>
      <c r="T1480" s="638"/>
    </row>
    <row r="1481" spans="1:20">
      <c r="A1481" s="331"/>
      <c r="B1481" s="346"/>
      <c r="C1481" s="346"/>
      <c r="D1481" s="319"/>
      <c r="F1481" s="319"/>
      <c r="I1481" s="330"/>
      <c r="T1481" s="638"/>
    </row>
    <row r="1482" spans="1:20">
      <c r="A1482" s="331"/>
      <c r="B1482" s="346"/>
      <c r="C1482" s="346"/>
      <c r="D1482" s="319"/>
      <c r="F1482" s="319"/>
      <c r="I1482" s="330"/>
      <c r="T1482" s="638"/>
    </row>
    <row r="1483" spans="1:20">
      <c r="A1483" s="331"/>
      <c r="B1483" s="346"/>
      <c r="C1483" s="346"/>
      <c r="D1483" s="319"/>
      <c r="F1483" s="319"/>
      <c r="I1483" s="330"/>
      <c r="T1483" s="638"/>
    </row>
    <row r="1484" spans="1:20">
      <c r="A1484" s="331"/>
      <c r="B1484" s="346"/>
      <c r="C1484" s="346"/>
      <c r="D1484" s="319"/>
      <c r="F1484" s="319"/>
      <c r="I1484" s="330"/>
      <c r="T1484" s="638"/>
    </row>
    <row r="1485" spans="1:20">
      <c r="A1485" s="331"/>
      <c r="B1485" s="346"/>
      <c r="D1485" s="319"/>
      <c r="F1485" s="319"/>
      <c r="I1485" s="330"/>
      <c r="T1485" s="638"/>
    </row>
    <row r="1486" spans="1:20">
      <c r="A1486" s="331"/>
      <c r="B1486" s="346"/>
      <c r="D1486" s="319"/>
      <c r="F1486" s="319"/>
      <c r="I1486" s="330"/>
      <c r="T1486" s="638"/>
    </row>
    <row r="1487" spans="1:20">
      <c r="A1487" s="331"/>
      <c r="B1487" s="346"/>
      <c r="D1487" s="319"/>
      <c r="F1487" s="319"/>
      <c r="I1487" s="330"/>
      <c r="T1487" s="638"/>
    </row>
    <row r="1488" spans="1:20">
      <c r="A1488" s="331"/>
      <c r="B1488" s="346"/>
      <c r="C1488" s="346"/>
      <c r="D1488" s="316"/>
      <c r="F1488" s="319"/>
      <c r="I1488" s="330"/>
      <c r="T1488" s="638"/>
    </row>
    <row r="1489" spans="1:20">
      <c r="A1489" s="331"/>
      <c r="B1489" s="346"/>
      <c r="C1489" s="346"/>
      <c r="D1489" s="316"/>
      <c r="F1489" s="319"/>
      <c r="I1489" s="330"/>
      <c r="T1489" s="638"/>
    </row>
    <row r="1490" spans="1:20">
      <c r="A1490" s="331"/>
      <c r="B1490" s="346"/>
      <c r="C1490" s="346"/>
      <c r="D1490" s="316"/>
      <c r="F1490" s="319"/>
      <c r="I1490" s="330"/>
      <c r="T1490" s="638"/>
    </row>
    <row r="1491" spans="1:20">
      <c r="A1491" s="331"/>
      <c r="B1491" s="346"/>
      <c r="C1491" s="346"/>
      <c r="D1491" s="316"/>
      <c r="F1491" s="319"/>
      <c r="I1491" s="330"/>
      <c r="T1491" s="638"/>
    </row>
    <row r="1492" spans="1:20">
      <c r="A1492" s="331"/>
      <c r="B1492" s="346"/>
      <c r="C1492" s="346"/>
      <c r="D1492" s="316"/>
      <c r="F1492" s="319"/>
      <c r="I1492" s="330"/>
      <c r="T1492" s="638"/>
    </row>
    <row r="1493" spans="1:20">
      <c r="A1493" s="331"/>
      <c r="B1493" s="346"/>
      <c r="C1493" s="346"/>
      <c r="D1493" s="316"/>
      <c r="F1493" s="319"/>
      <c r="I1493" s="330"/>
      <c r="T1493" s="638"/>
    </row>
    <row r="1494" spans="1:20">
      <c r="A1494" s="331"/>
      <c r="B1494" s="346"/>
      <c r="C1494" s="346"/>
      <c r="D1494" s="316"/>
      <c r="F1494" s="319"/>
      <c r="I1494" s="330"/>
      <c r="T1494" s="638"/>
    </row>
    <row r="1495" spans="1:20">
      <c r="A1495" s="331"/>
      <c r="B1495" s="346"/>
      <c r="C1495" s="346"/>
      <c r="D1495" s="316"/>
      <c r="F1495" s="319"/>
      <c r="I1495" s="330"/>
      <c r="T1495" s="638"/>
    </row>
    <row r="1496" spans="1:20">
      <c r="A1496" s="331"/>
      <c r="B1496" s="346"/>
      <c r="C1496" s="346"/>
      <c r="D1496" s="316"/>
      <c r="F1496" s="319"/>
      <c r="I1496" s="330"/>
      <c r="T1496" s="638"/>
    </row>
    <row r="1497" spans="1:20">
      <c r="A1497" s="331"/>
      <c r="B1497" s="346"/>
      <c r="C1497" s="346"/>
      <c r="D1497" s="316"/>
      <c r="F1497" s="319"/>
      <c r="I1497" s="330"/>
      <c r="T1497" s="638"/>
    </row>
    <row r="1498" spans="1:20">
      <c r="A1498" s="331"/>
      <c r="B1498" s="346"/>
      <c r="D1498" s="319"/>
      <c r="F1498" s="319"/>
      <c r="I1498" s="330"/>
      <c r="T1498" s="638"/>
    </row>
    <row r="1499" spans="1:20">
      <c r="A1499" s="331"/>
      <c r="B1499" s="346"/>
      <c r="C1499" s="346"/>
      <c r="D1499" s="316"/>
      <c r="F1499" s="319"/>
      <c r="I1499" s="330"/>
      <c r="T1499" s="638"/>
    </row>
    <row r="1500" spans="1:20">
      <c r="A1500" s="331"/>
      <c r="B1500" s="346"/>
      <c r="C1500" s="346"/>
      <c r="D1500" s="316"/>
      <c r="F1500" s="319"/>
      <c r="I1500" s="330"/>
      <c r="T1500" s="638"/>
    </row>
    <row r="1501" spans="1:20">
      <c r="A1501" s="331"/>
      <c r="B1501" s="346"/>
      <c r="C1501" s="346"/>
      <c r="D1501" s="316"/>
      <c r="F1501" s="319"/>
      <c r="I1501" s="330"/>
      <c r="T1501" s="638"/>
    </row>
    <row r="1502" spans="1:20">
      <c r="A1502" s="331"/>
      <c r="B1502" s="346"/>
      <c r="C1502" s="346"/>
      <c r="D1502" s="316"/>
      <c r="F1502" s="319"/>
      <c r="I1502" s="330"/>
      <c r="T1502" s="638"/>
    </row>
    <row r="1503" spans="1:20">
      <c r="A1503" s="331"/>
      <c r="B1503" s="346"/>
      <c r="C1503" s="346"/>
      <c r="D1503" s="316"/>
      <c r="F1503" s="319"/>
      <c r="I1503" s="330"/>
      <c r="T1503" s="638"/>
    </row>
    <row r="1504" spans="1:20">
      <c r="A1504" s="331"/>
      <c r="B1504" s="346"/>
      <c r="C1504" s="346"/>
      <c r="D1504" s="316"/>
      <c r="F1504" s="319"/>
      <c r="I1504" s="330"/>
      <c r="T1504" s="638"/>
    </row>
    <row r="1505" spans="1:20">
      <c r="A1505" s="331"/>
      <c r="B1505" s="346"/>
      <c r="C1505" s="346"/>
      <c r="D1505" s="316"/>
      <c r="F1505" s="319"/>
      <c r="I1505" s="330"/>
      <c r="T1505" s="638"/>
    </row>
    <row r="1506" spans="1:20">
      <c r="A1506" s="331"/>
      <c r="B1506" s="346"/>
      <c r="C1506" s="346"/>
      <c r="D1506" s="316"/>
      <c r="F1506" s="319"/>
      <c r="I1506" s="330"/>
      <c r="T1506" s="638"/>
    </row>
    <row r="1507" spans="1:20">
      <c r="A1507" s="331"/>
      <c r="B1507" s="346"/>
      <c r="C1507" s="346"/>
      <c r="D1507" s="316"/>
      <c r="F1507" s="319"/>
      <c r="I1507" s="330"/>
      <c r="T1507" s="638"/>
    </row>
    <row r="1508" spans="1:20">
      <c r="A1508" s="331"/>
      <c r="B1508" s="346"/>
      <c r="C1508" s="346"/>
      <c r="F1508" s="319"/>
      <c r="I1508" s="330"/>
      <c r="T1508" s="638"/>
    </row>
    <row r="1509" spans="1:20">
      <c r="A1509" s="331"/>
      <c r="B1509" s="346"/>
      <c r="C1509" s="346"/>
      <c r="F1509" s="319"/>
      <c r="I1509" s="330"/>
      <c r="T1509" s="638"/>
    </row>
    <row r="1510" spans="1:20">
      <c r="A1510" s="331"/>
      <c r="B1510" s="346"/>
      <c r="C1510" s="346"/>
      <c r="D1510" s="316"/>
      <c r="F1510" s="319"/>
      <c r="I1510" s="330"/>
      <c r="T1510" s="638"/>
    </row>
    <row r="1511" spans="1:20">
      <c r="A1511" s="331"/>
      <c r="B1511" s="346"/>
      <c r="C1511" s="346"/>
      <c r="D1511" s="316"/>
      <c r="F1511" s="319"/>
      <c r="I1511" s="330"/>
      <c r="T1511" s="638"/>
    </row>
    <row r="1512" spans="1:20">
      <c r="A1512" s="331"/>
      <c r="B1512" s="346"/>
      <c r="C1512" s="346"/>
      <c r="D1512" s="316"/>
      <c r="F1512" s="319"/>
      <c r="I1512" s="330"/>
      <c r="T1512" s="638"/>
    </row>
    <row r="1513" spans="1:20">
      <c r="A1513" s="331"/>
      <c r="B1513" s="346"/>
      <c r="D1513" s="316"/>
      <c r="F1513" s="319"/>
      <c r="I1513" s="330"/>
      <c r="T1513" s="638"/>
    </row>
    <row r="1514" spans="1:20">
      <c r="A1514" s="331"/>
      <c r="B1514" s="346"/>
      <c r="C1514" s="346"/>
      <c r="D1514" s="316"/>
      <c r="F1514" s="319"/>
      <c r="I1514" s="330"/>
      <c r="T1514" s="638"/>
    </row>
    <row r="1515" spans="1:20">
      <c r="A1515" s="331"/>
      <c r="B1515" s="346"/>
      <c r="C1515" s="346"/>
      <c r="D1515" s="316"/>
      <c r="F1515" s="319"/>
      <c r="I1515" s="330"/>
      <c r="T1515" s="638"/>
    </row>
    <row r="1516" spans="1:20">
      <c r="A1516" s="331"/>
      <c r="B1516" s="346"/>
      <c r="C1516" s="346"/>
      <c r="D1516" s="316"/>
      <c r="F1516" s="319"/>
      <c r="I1516" s="330"/>
      <c r="P1516" s="646"/>
      <c r="T1516" s="638"/>
    </row>
    <row r="1517" spans="1:20">
      <c r="A1517" s="331"/>
      <c r="B1517" s="346"/>
      <c r="C1517" s="346"/>
      <c r="D1517" s="316"/>
      <c r="F1517" s="319"/>
      <c r="I1517" s="330"/>
      <c r="T1517" s="638"/>
    </row>
    <row r="1518" spans="1:20">
      <c r="A1518" s="331"/>
      <c r="B1518" s="346"/>
      <c r="C1518" s="346"/>
      <c r="D1518" s="316"/>
      <c r="F1518" s="319"/>
      <c r="I1518" s="330"/>
      <c r="P1518" s="646"/>
      <c r="T1518" s="638"/>
    </row>
    <row r="1519" spans="1:20">
      <c r="A1519" s="331"/>
      <c r="B1519" s="346"/>
      <c r="C1519" s="346"/>
      <c r="D1519" s="316"/>
      <c r="F1519" s="319"/>
      <c r="I1519" s="330"/>
      <c r="T1519" s="638"/>
    </row>
    <row r="1520" spans="1:20">
      <c r="A1520" s="331"/>
      <c r="B1520" s="346"/>
      <c r="C1520" s="346"/>
      <c r="D1520" s="316"/>
      <c r="F1520" s="319"/>
      <c r="I1520" s="330"/>
      <c r="T1520" s="638"/>
    </row>
    <row r="1521" spans="1:20">
      <c r="A1521" s="331"/>
      <c r="B1521" s="346"/>
      <c r="C1521" s="346"/>
      <c r="D1521" s="316"/>
      <c r="F1521" s="319"/>
      <c r="I1521" s="330"/>
      <c r="T1521" s="638"/>
    </row>
    <row r="1522" spans="1:20">
      <c r="A1522" s="331"/>
      <c r="B1522" s="346"/>
      <c r="C1522" s="346"/>
      <c r="D1522" s="316"/>
      <c r="F1522" s="319"/>
      <c r="I1522" s="330"/>
      <c r="T1522" s="638"/>
    </row>
    <row r="1523" spans="1:20">
      <c r="A1523" s="331"/>
      <c r="B1523" s="346"/>
      <c r="C1523" s="346"/>
      <c r="D1523" s="316"/>
      <c r="F1523" s="319"/>
      <c r="I1523" s="330"/>
      <c r="T1523" s="638"/>
    </row>
    <row r="1524" spans="1:20">
      <c r="A1524" s="331"/>
      <c r="B1524" s="346"/>
      <c r="C1524" s="346"/>
      <c r="D1524" s="316"/>
      <c r="F1524" s="319"/>
      <c r="I1524" s="330"/>
      <c r="T1524" s="638"/>
    </row>
    <row r="1525" spans="1:20">
      <c r="A1525" s="331"/>
      <c r="B1525" s="346"/>
      <c r="C1525" s="346"/>
      <c r="D1525" s="316"/>
      <c r="F1525" s="319"/>
      <c r="I1525" s="330"/>
      <c r="T1525" s="638"/>
    </row>
    <row r="1526" spans="1:20">
      <c r="A1526" s="331"/>
      <c r="B1526" s="376"/>
      <c r="C1526" s="346"/>
      <c r="D1526" s="316"/>
      <c r="F1526" s="319"/>
      <c r="I1526" s="330"/>
      <c r="T1526" s="638"/>
    </row>
    <row r="1527" spans="1:20">
      <c r="A1527" s="331"/>
      <c r="B1527" s="346"/>
      <c r="C1527" s="346"/>
      <c r="D1527" s="316"/>
      <c r="F1527" s="319"/>
      <c r="I1527" s="330"/>
      <c r="T1527" s="638"/>
    </row>
    <row r="1528" spans="1:20">
      <c r="A1528" s="331"/>
      <c r="B1528" s="346"/>
      <c r="C1528" s="346"/>
      <c r="D1528" s="316"/>
      <c r="F1528" s="319"/>
      <c r="I1528" s="330"/>
      <c r="T1528" s="638"/>
    </row>
    <row r="1529" spans="1:20">
      <c r="A1529" s="331"/>
      <c r="B1529" s="346"/>
      <c r="C1529" s="346"/>
      <c r="D1529" s="316"/>
      <c r="F1529" s="319"/>
      <c r="I1529" s="330"/>
      <c r="T1529" s="638"/>
    </row>
    <row r="1530" spans="1:20">
      <c r="A1530" s="331"/>
      <c r="B1530" s="346"/>
      <c r="C1530" s="346"/>
      <c r="D1530" s="316"/>
      <c r="F1530" s="319"/>
      <c r="I1530" s="330"/>
      <c r="P1530" s="646"/>
      <c r="T1530" s="638"/>
    </row>
    <row r="1531" spans="1:20">
      <c r="A1531" s="331"/>
      <c r="B1531" s="346"/>
      <c r="C1531" s="346"/>
      <c r="D1531" s="316"/>
      <c r="F1531" s="319"/>
      <c r="I1531" s="330"/>
      <c r="T1531" s="638"/>
    </row>
    <row r="1532" spans="1:20">
      <c r="A1532" s="331"/>
      <c r="B1532" s="346"/>
      <c r="C1532" s="346"/>
      <c r="D1532" s="316"/>
      <c r="F1532" s="319"/>
      <c r="I1532" s="330"/>
      <c r="T1532" s="638"/>
    </row>
    <row r="1533" spans="1:20">
      <c r="A1533" s="331"/>
      <c r="B1533" s="346"/>
      <c r="C1533" s="346"/>
      <c r="D1533" s="316"/>
      <c r="F1533" s="319"/>
      <c r="I1533" s="330"/>
      <c r="T1533" s="638"/>
    </row>
    <row r="1534" spans="1:20">
      <c r="A1534" s="331"/>
      <c r="B1534" s="346"/>
      <c r="C1534" s="346"/>
      <c r="D1534" s="316"/>
      <c r="F1534" s="319"/>
      <c r="I1534" s="330"/>
      <c r="T1534" s="638"/>
    </row>
    <row r="1535" spans="1:20">
      <c r="A1535" s="331"/>
      <c r="B1535" s="346"/>
      <c r="C1535" s="346"/>
      <c r="D1535" s="316"/>
      <c r="F1535" s="319"/>
      <c r="I1535" s="330"/>
      <c r="T1535" s="638"/>
    </row>
    <row r="1536" spans="1:20">
      <c r="A1536" s="331"/>
      <c r="B1536" s="346"/>
      <c r="C1536" s="346"/>
      <c r="D1536" s="425"/>
      <c r="F1536" s="319"/>
      <c r="I1536" s="330"/>
      <c r="T1536" s="638"/>
    </row>
    <row r="1537" spans="1:20">
      <c r="A1537" s="331"/>
      <c r="B1537" s="346"/>
      <c r="C1537" s="346"/>
      <c r="D1537" s="316"/>
      <c r="F1537" s="319"/>
      <c r="I1537" s="330"/>
      <c r="T1537" s="638"/>
    </row>
    <row r="1538" spans="1:20">
      <c r="A1538" s="331"/>
      <c r="B1538" s="346"/>
      <c r="C1538" s="346"/>
      <c r="D1538" s="316"/>
      <c r="F1538" s="319"/>
      <c r="I1538" s="330"/>
    </row>
    <row r="1539" spans="1:20">
      <c r="A1539" s="331"/>
      <c r="B1539" s="346"/>
      <c r="C1539" s="346"/>
      <c r="D1539" s="316"/>
      <c r="F1539" s="319"/>
      <c r="I1539" s="330"/>
    </row>
    <row r="1540" spans="1:20">
      <c r="A1540" s="331"/>
      <c r="B1540" s="346"/>
      <c r="C1540" s="346"/>
      <c r="D1540" s="316"/>
      <c r="F1540" s="319"/>
      <c r="I1540" s="330"/>
    </row>
    <row r="1541" spans="1:20">
      <c r="A1541" s="331"/>
      <c r="B1541" s="346"/>
      <c r="C1541" s="346"/>
      <c r="D1541" s="316"/>
      <c r="F1541" s="319"/>
      <c r="I1541" s="330"/>
    </row>
    <row r="1542" spans="1:20">
      <c r="A1542" s="331"/>
      <c r="B1542" s="346"/>
      <c r="C1542" s="346"/>
      <c r="D1542" s="316"/>
      <c r="F1542" s="319"/>
      <c r="I1542" s="330"/>
    </row>
    <row r="1543" spans="1:20">
      <c r="A1543" s="331"/>
      <c r="B1543" s="346"/>
      <c r="C1543" s="346"/>
      <c r="D1543" s="316"/>
      <c r="F1543" s="319"/>
      <c r="I1543" s="330"/>
    </row>
    <row r="1544" spans="1:20">
      <c r="A1544" s="331"/>
      <c r="B1544" s="346"/>
      <c r="C1544" s="346"/>
      <c r="D1544" s="316"/>
      <c r="F1544" s="319"/>
      <c r="I1544" s="330"/>
    </row>
    <row r="1545" spans="1:20">
      <c r="A1545" s="331"/>
      <c r="B1545" s="346"/>
      <c r="C1545" s="346"/>
      <c r="D1545" s="316"/>
      <c r="F1545" s="319"/>
      <c r="I1545" s="330"/>
    </row>
    <row r="1546" spans="1:20">
      <c r="A1546" s="331"/>
      <c r="B1546" s="346"/>
      <c r="C1546" s="346"/>
      <c r="D1546" s="316"/>
      <c r="F1546" s="319"/>
      <c r="I1546" s="330"/>
      <c r="T1546" s="638"/>
    </row>
    <row r="1547" spans="1:20">
      <c r="A1547" s="331"/>
      <c r="B1547" s="346"/>
      <c r="C1547" s="346"/>
      <c r="D1547" s="319"/>
      <c r="F1547" s="319"/>
      <c r="I1547" s="330"/>
      <c r="T1547" s="638"/>
    </row>
    <row r="1548" spans="1:20">
      <c r="A1548" s="331"/>
      <c r="B1548" s="346"/>
      <c r="C1548" s="346"/>
      <c r="D1548" s="319"/>
      <c r="F1548" s="319"/>
      <c r="I1548" s="330"/>
      <c r="T1548" s="638"/>
    </row>
    <row r="1549" spans="1:20">
      <c r="A1549" s="331"/>
      <c r="B1549" s="346"/>
      <c r="C1549" s="346"/>
      <c r="D1549" s="316"/>
      <c r="F1549" s="319"/>
      <c r="I1549" s="330"/>
    </row>
    <row r="1550" spans="1:20">
      <c r="A1550" s="331"/>
      <c r="B1550" s="346"/>
      <c r="C1550" s="346"/>
      <c r="D1550" s="316"/>
      <c r="F1550" s="319"/>
      <c r="I1550" s="330"/>
    </row>
    <row r="1551" spans="1:20">
      <c r="A1551" s="331"/>
      <c r="B1551" s="346"/>
      <c r="C1551" s="346"/>
      <c r="D1551" s="319"/>
      <c r="F1551" s="319"/>
      <c r="I1551" s="330"/>
      <c r="T1551" s="638"/>
    </row>
    <row r="1552" spans="1:20">
      <c r="A1552" s="331"/>
      <c r="B1552" s="369"/>
      <c r="C1552" s="346"/>
      <c r="D1552" s="316"/>
      <c r="F1552" s="319"/>
    </row>
    <row r="1553" spans="1:20">
      <c r="A1553" s="331"/>
      <c r="B1553" s="369"/>
      <c r="C1553" s="346"/>
      <c r="F1553" s="319"/>
    </row>
    <row r="1554" spans="1:20">
      <c r="A1554" s="331"/>
      <c r="B1554" s="346"/>
      <c r="C1554" s="346"/>
      <c r="D1554" s="316"/>
      <c r="F1554" s="319"/>
    </row>
    <row r="1555" spans="1:20">
      <c r="A1555" s="331"/>
      <c r="B1555" s="346"/>
      <c r="C1555" s="346"/>
      <c r="D1555" s="316"/>
      <c r="F1555" s="319"/>
    </row>
    <row r="1556" spans="1:20">
      <c r="A1556" s="331"/>
      <c r="B1556" s="369"/>
      <c r="C1556" s="346"/>
      <c r="D1556" s="316"/>
      <c r="F1556" s="319"/>
    </row>
    <row r="1557" spans="1:20">
      <c r="A1557" s="331"/>
      <c r="B1557" s="369"/>
      <c r="C1557" s="346"/>
      <c r="D1557" s="316"/>
      <c r="F1557" s="319"/>
    </row>
    <row r="1558" spans="1:20">
      <c r="A1558" s="331"/>
      <c r="B1558" s="346"/>
      <c r="C1558" s="346"/>
      <c r="D1558" s="316"/>
      <c r="F1558" s="319"/>
      <c r="I1558" s="330"/>
    </row>
    <row r="1559" spans="1:20">
      <c r="A1559" s="331"/>
      <c r="B1559" s="346"/>
      <c r="D1559" s="316"/>
      <c r="F1559" s="319"/>
      <c r="I1559" s="330"/>
    </row>
    <row r="1560" spans="1:20">
      <c r="A1560" s="331"/>
      <c r="B1560" s="346"/>
      <c r="D1560" s="316"/>
      <c r="F1560" s="319"/>
      <c r="I1560" s="330"/>
    </row>
    <row r="1561" spans="1:20">
      <c r="A1561" s="331"/>
      <c r="B1561" s="346"/>
      <c r="D1561" s="316"/>
      <c r="F1561" s="319"/>
      <c r="I1561" s="330"/>
    </row>
    <row r="1562" spans="1:20">
      <c r="A1562" s="331"/>
      <c r="B1562" s="346"/>
      <c r="C1562" s="346"/>
      <c r="D1562" s="316"/>
      <c r="F1562" s="319"/>
      <c r="I1562" s="330"/>
      <c r="P1562" s="646"/>
    </row>
    <row r="1563" spans="1:20">
      <c r="A1563" s="331"/>
      <c r="B1563" s="346"/>
      <c r="C1563" s="346"/>
      <c r="D1563" s="319"/>
      <c r="F1563" s="319"/>
      <c r="I1563" s="330"/>
      <c r="T1563" s="638"/>
    </row>
    <row r="1564" spans="1:20">
      <c r="A1564" s="331"/>
      <c r="B1564" s="346"/>
      <c r="C1564" s="346"/>
      <c r="D1564" s="316"/>
      <c r="F1564" s="319"/>
      <c r="I1564" s="330"/>
    </row>
    <row r="1565" spans="1:20">
      <c r="A1565" s="331"/>
      <c r="B1565" s="346"/>
      <c r="C1565" s="346"/>
      <c r="D1565" s="316"/>
      <c r="F1565" s="319"/>
      <c r="I1565" s="330"/>
    </row>
    <row r="1566" spans="1:20">
      <c r="A1566" s="331"/>
      <c r="B1566" s="346"/>
      <c r="C1566" s="346"/>
      <c r="D1566" s="316"/>
      <c r="F1566" s="319"/>
      <c r="I1566" s="330"/>
    </row>
    <row r="1567" spans="1:20">
      <c r="A1567" s="331"/>
      <c r="B1567" s="346"/>
      <c r="C1567" s="346"/>
      <c r="D1567" s="316"/>
      <c r="F1567" s="319"/>
      <c r="I1567" s="330"/>
    </row>
    <row r="1568" spans="1:20">
      <c r="A1568" s="331"/>
      <c r="B1568" s="346"/>
      <c r="C1568" s="346"/>
      <c r="D1568" s="316"/>
      <c r="F1568" s="319"/>
      <c r="I1568" s="330"/>
    </row>
    <row r="1569" spans="1:20">
      <c r="A1569" s="331"/>
      <c r="B1569" s="346"/>
      <c r="C1569" s="346"/>
      <c r="D1569" s="316"/>
      <c r="F1569" s="319"/>
      <c r="I1569" s="330"/>
    </row>
    <row r="1570" spans="1:20">
      <c r="A1570" s="331"/>
      <c r="B1570" s="346"/>
      <c r="C1570" s="346"/>
      <c r="D1570" s="316"/>
      <c r="F1570" s="319"/>
      <c r="I1570" s="330"/>
    </row>
    <row r="1571" spans="1:20">
      <c r="A1571" s="331"/>
      <c r="B1571" s="346"/>
      <c r="C1571" s="346"/>
      <c r="D1571" s="316"/>
      <c r="F1571" s="319"/>
      <c r="I1571" s="330"/>
      <c r="P1571" s="638"/>
      <c r="T1571" s="638"/>
    </row>
    <row r="1572" spans="1:20">
      <c r="A1572" s="331"/>
      <c r="B1572" s="346"/>
      <c r="C1572" s="346"/>
      <c r="D1572" s="316"/>
      <c r="F1572" s="319"/>
      <c r="I1572" s="330"/>
      <c r="P1572" s="638"/>
      <c r="T1572" s="638"/>
    </row>
    <row r="1573" spans="1:20">
      <c r="A1573" s="331"/>
      <c r="B1573" s="346"/>
      <c r="C1573" s="346"/>
      <c r="D1573" s="316"/>
      <c r="F1573" s="319"/>
      <c r="I1573" s="330"/>
      <c r="P1573" s="638"/>
      <c r="T1573" s="638"/>
    </row>
    <row r="1574" spans="1:20">
      <c r="A1574" s="331"/>
      <c r="B1574" s="346"/>
      <c r="C1574" s="346"/>
      <c r="D1574" s="316"/>
      <c r="F1574" s="319"/>
      <c r="I1574" s="330"/>
      <c r="P1574" s="638"/>
      <c r="T1574" s="638"/>
    </row>
    <row r="1575" spans="1:20">
      <c r="A1575" s="331"/>
      <c r="B1575" s="369"/>
      <c r="C1575" s="346"/>
      <c r="D1575" s="316"/>
      <c r="F1575" s="319"/>
      <c r="P1575" s="638"/>
      <c r="T1575" s="638"/>
    </row>
    <row r="1576" spans="1:20">
      <c r="A1576" s="331"/>
      <c r="B1576" s="369"/>
      <c r="C1576" s="346"/>
      <c r="D1576" s="316"/>
      <c r="F1576" s="319"/>
      <c r="P1576" s="638"/>
      <c r="T1576" s="638"/>
    </row>
    <row r="1577" spans="1:20">
      <c r="A1577" s="331"/>
      <c r="B1577" s="369"/>
      <c r="C1577" s="346"/>
      <c r="D1577" s="316"/>
      <c r="F1577" s="319"/>
      <c r="P1577" s="638"/>
      <c r="T1577" s="638"/>
    </row>
    <row r="1578" spans="1:20">
      <c r="A1578" s="331"/>
      <c r="B1578" s="346"/>
      <c r="D1578" s="316"/>
      <c r="F1578" s="319"/>
      <c r="P1578" s="638"/>
      <c r="T1578" s="638"/>
    </row>
    <row r="1579" spans="1:20">
      <c r="A1579" s="331"/>
      <c r="B1579" s="369"/>
      <c r="C1579" s="346"/>
      <c r="D1579" s="316"/>
      <c r="F1579" s="319"/>
      <c r="P1579" s="638"/>
      <c r="T1579" s="638"/>
    </row>
    <row r="1580" spans="1:20">
      <c r="A1580" s="331"/>
      <c r="B1580" s="369"/>
      <c r="C1580" s="346"/>
      <c r="D1580" s="316"/>
      <c r="F1580" s="319"/>
      <c r="P1580" s="638"/>
      <c r="T1580" s="638"/>
    </row>
    <row r="1581" spans="1:20">
      <c r="A1581" s="331"/>
      <c r="B1581" s="369"/>
      <c r="C1581" s="346"/>
      <c r="D1581" s="316"/>
      <c r="F1581" s="319"/>
      <c r="P1581" s="638"/>
      <c r="T1581" s="638"/>
    </row>
    <row r="1582" spans="1:20">
      <c r="A1582" s="331"/>
      <c r="B1582" s="369"/>
      <c r="C1582" s="346"/>
      <c r="D1582" s="316"/>
      <c r="F1582" s="319"/>
      <c r="P1582" s="638"/>
      <c r="T1582" s="638"/>
    </row>
    <row r="1583" spans="1:20">
      <c r="A1583" s="331"/>
      <c r="B1583" s="369"/>
      <c r="C1583" s="346"/>
      <c r="D1583" s="316"/>
      <c r="F1583" s="319"/>
      <c r="P1583" s="638"/>
      <c r="T1583" s="638"/>
    </row>
    <row r="1584" spans="1:20">
      <c r="A1584" s="331"/>
      <c r="B1584" s="369"/>
      <c r="C1584" s="346"/>
      <c r="D1584" s="316"/>
      <c r="F1584" s="319"/>
      <c r="P1584" s="638"/>
      <c r="T1584" s="638"/>
    </row>
    <row r="1585" spans="1:28">
      <c r="A1585" s="331"/>
      <c r="B1585" s="369"/>
      <c r="C1585" s="346"/>
      <c r="D1585" s="319"/>
      <c r="P1585" s="638"/>
      <c r="T1585" s="638"/>
    </row>
    <row r="1586" spans="1:28">
      <c r="A1586" s="331"/>
      <c r="B1586" s="346"/>
      <c r="D1586" s="316"/>
      <c r="F1586" s="319"/>
      <c r="I1586" s="330"/>
      <c r="P1586" s="638"/>
      <c r="T1586" s="638"/>
    </row>
    <row r="1587" spans="1:28">
      <c r="A1587" s="331"/>
      <c r="B1587" s="346"/>
      <c r="D1587" s="316"/>
      <c r="F1587" s="319"/>
      <c r="I1587" s="330"/>
    </row>
    <row r="1588" spans="1:28">
      <c r="A1588" s="331"/>
      <c r="B1588" s="369"/>
      <c r="C1588" s="346"/>
      <c r="D1588" s="316"/>
      <c r="F1588" s="319"/>
    </row>
    <row r="1589" spans="1:28">
      <c r="A1589" s="331"/>
      <c r="B1589" s="376"/>
      <c r="C1589" s="346"/>
      <c r="G1589" s="317"/>
      <c r="H1589" s="317"/>
      <c r="I1589" s="330"/>
      <c r="O1589" s="330"/>
      <c r="P1589" s="646"/>
      <c r="Q1589" s="665"/>
      <c r="R1589" s="637"/>
      <c r="T1589" s="646"/>
      <c r="U1589" s="359"/>
      <c r="V1589" s="376"/>
      <c r="W1589" s="314"/>
      <c r="X1589" s="314"/>
      <c r="Y1589" s="314"/>
      <c r="Z1589" s="427"/>
      <c r="AA1589" s="314"/>
      <c r="AB1589" s="316"/>
    </row>
    <row r="1590" spans="1:28">
      <c r="A1590" s="331"/>
      <c r="B1590" s="346"/>
      <c r="C1590" s="346"/>
      <c r="D1590" s="316"/>
      <c r="F1590" s="319"/>
      <c r="I1590" s="330"/>
      <c r="P1590" s="646"/>
    </row>
    <row r="1591" spans="1:28">
      <c r="A1591" s="331"/>
      <c r="B1591" s="369"/>
      <c r="C1591" s="346"/>
      <c r="D1591" s="316"/>
      <c r="F1591" s="319"/>
    </row>
    <row r="1592" spans="1:28">
      <c r="A1592" s="331"/>
      <c r="B1592" s="346"/>
      <c r="C1592" s="346"/>
      <c r="D1592" s="316"/>
      <c r="F1592" s="319"/>
    </row>
    <row r="1593" spans="1:28">
      <c r="A1593" s="331"/>
      <c r="B1593" s="346"/>
      <c r="C1593" s="346"/>
      <c r="D1593" s="316"/>
      <c r="F1593" s="319"/>
    </row>
    <row r="1594" spans="1:28">
      <c r="A1594" s="331"/>
      <c r="B1594" s="346"/>
      <c r="C1594" s="346"/>
      <c r="D1594" s="316"/>
      <c r="F1594" s="319"/>
    </row>
    <row r="1595" spans="1:28">
      <c r="A1595" s="331"/>
      <c r="B1595" s="346"/>
      <c r="C1595" s="346"/>
      <c r="D1595" s="316"/>
      <c r="F1595" s="319"/>
    </row>
    <row r="1596" spans="1:28">
      <c r="A1596" s="331"/>
      <c r="B1596" s="346"/>
      <c r="C1596" s="346"/>
      <c r="D1596" s="316"/>
      <c r="F1596" s="319"/>
    </row>
    <row r="1597" spans="1:28">
      <c r="A1597" s="331"/>
      <c r="B1597" s="346"/>
      <c r="C1597" s="346"/>
      <c r="D1597" s="316"/>
      <c r="F1597" s="319"/>
    </row>
    <row r="1598" spans="1:28">
      <c r="A1598" s="331"/>
      <c r="B1598" s="346"/>
      <c r="C1598" s="346"/>
      <c r="D1598" s="316"/>
      <c r="F1598" s="319"/>
    </row>
    <row r="1599" spans="1:28">
      <c r="A1599" s="331"/>
      <c r="B1599" s="346"/>
      <c r="C1599" s="346"/>
      <c r="D1599" s="316"/>
      <c r="F1599" s="319"/>
    </row>
    <row r="1600" spans="1:28">
      <c r="A1600" s="331"/>
      <c r="B1600" s="346"/>
      <c r="C1600" s="346"/>
      <c r="D1600" s="316"/>
      <c r="F1600" s="319"/>
      <c r="I1600" s="330"/>
    </row>
    <row r="1601" spans="1:20">
      <c r="A1601" s="331"/>
      <c r="B1601" s="346"/>
      <c r="C1601" s="346"/>
      <c r="D1601" s="316"/>
      <c r="F1601" s="319"/>
      <c r="I1601" s="330"/>
    </row>
    <row r="1602" spans="1:20">
      <c r="A1602" s="331"/>
      <c r="B1602" s="346"/>
      <c r="C1602" s="346"/>
      <c r="D1602" s="316"/>
      <c r="F1602" s="319"/>
      <c r="I1602" s="330"/>
    </row>
    <row r="1603" spans="1:20">
      <c r="A1603" s="331"/>
      <c r="B1603" s="346"/>
      <c r="C1603" s="346"/>
      <c r="D1603" s="316"/>
      <c r="F1603" s="319"/>
      <c r="I1603" s="330"/>
      <c r="T1603" s="638"/>
    </row>
    <row r="1604" spans="1:20">
      <c r="A1604" s="331"/>
      <c r="B1604" s="346"/>
      <c r="C1604" s="346"/>
      <c r="D1604" s="316"/>
      <c r="F1604" s="319"/>
      <c r="I1604" s="330"/>
      <c r="P1604" s="646"/>
    </row>
    <row r="1605" spans="1:20">
      <c r="A1605" s="331"/>
      <c r="B1605" s="346"/>
      <c r="C1605" s="346"/>
      <c r="D1605" s="316"/>
      <c r="F1605" s="319"/>
      <c r="I1605" s="330"/>
    </row>
    <row r="1606" spans="1:20">
      <c r="A1606" s="331"/>
      <c r="B1606" s="369"/>
      <c r="C1606" s="369"/>
      <c r="D1606" s="316"/>
      <c r="F1606" s="319"/>
    </row>
    <row r="1607" spans="1:20">
      <c r="A1607" s="331"/>
      <c r="B1607" s="346"/>
      <c r="C1607" s="346"/>
      <c r="D1607" s="316"/>
      <c r="F1607" s="319"/>
      <c r="I1607" s="330"/>
    </row>
    <row r="1608" spans="1:20">
      <c r="A1608" s="331"/>
      <c r="B1608" s="346"/>
      <c r="C1608" s="346"/>
      <c r="D1608" s="316"/>
      <c r="F1608" s="319"/>
      <c r="I1608" s="330"/>
    </row>
    <row r="1609" spans="1:20">
      <c r="A1609" s="331"/>
      <c r="B1609" s="346"/>
      <c r="C1609" s="346"/>
      <c r="D1609" s="316"/>
      <c r="F1609" s="319"/>
      <c r="I1609" s="330"/>
      <c r="P1609" s="646"/>
    </row>
    <row r="1610" spans="1:20">
      <c r="A1610" s="331"/>
      <c r="B1610" s="369"/>
      <c r="C1610" s="346"/>
      <c r="D1610" s="316"/>
      <c r="F1610" s="319"/>
    </row>
    <row r="1611" spans="1:20">
      <c r="A1611" s="331"/>
      <c r="B1611" s="369"/>
      <c r="C1611" s="346"/>
      <c r="D1611" s="316"/>
      <c r="F1611" s="319"/>
    </row>
    <row r="1612" spans="1:20">
      <c r="A1612" s="331"/>
      <c r="B1612" s="369"/>
      <c r="C1612" s="346"/>
      <c r="D1612" s="316"/>
      <c r="F1612" s="319"/>
    </row>
    <row r="1613" spans="1:20">
      <c r="A1613" s="331"/>
      <c r="B1613" s="369"/>
      <c r="C1613" s="369"/>
      <c r="D1613" s="316"/>
      <c r="E1613" s="346"/>
      <c r="F1613" s="319"/>
    </row>
    <row r="1614" spans="1:20">
      <c r="A1614" s="331"/>
      <c r="B1614" s="369"/>
      <c r="C1614" s="369"/>
      <c r="D1614" s="316"/>
      <c r="I1614" s="339"/>
    </row>
    <row r="1615" spans="1:20">
      <c r="A1615" s="331"/>
      <c r="B1615" s="346"/>
      <c r="C1615" s="346"/>
      <c r="D1615" s="316"/>
      <c r="F1615" s="319"/>
      <c r="I1615" s="330"/>
      <c r="T1615" s="638"/>
    </row>
    <row r="1616" spans="1:20">
      <c r="A1616" s="331"/>
      <c r="B1616" s="346"/>
      <c r="C1616" s="346"/>
      <c r="D1616" s="316"/>
      <c r="F1616" s="319"/>
      <c r="I1616" s="330"/>
      <c r="T1616" s="638"/>
    </row>
    <row r="1617" spans="1:20">
      <c r="A1617" s="331"/>
      <c r="B1617" s="346"/>
      <c r="C1617" s="346"/>
      <c r="D1617" s="316"/>
      <c r="F1617" s="319"/>
      <c r="I1617" s="330"/>
      <c r="T1617" s="638"/>
    </row>
    <row r="1618" spans="1:20">
      <c r="A1618" s="331"/>
      <c r="B1618" s="346"/>
      <c r="C1618" s="346"/>
      <c r="D1618" s="316"/>
      <c r="F1618" s="319"/>
      <c r="I1618" s="330"/>
      <c r="T1618" s="638"/>
    </row>
    <row r="1619" spans="1:20">
      <c r="A1619" s="331"/>
      <c r="B1619" s="346"/>
      <c r="C1619" s="346"/>
      <c r="D1619" s="316"/>
      <c r="F1619" s="319"/>
      <c r="I1619" s="330"/>
      <c r="T1619" s="638"/>
    </row>
    <row r="1620" spans="1:20">
      <c r="A1620" s="331"/>
      <c r="B1620" s="346"/>
      <c r="C1620" s="346"/>
      <c r="D1620" s="316"/>
      <c r="F1620" s="319"/>
      <c r="I1620" s="330"/>
      <c r="T1620" s="638"/>
    </row>
    <row r="1621" spans="1:20">
      <c r="A1621" s="331"/>
      <c r="B1621" s="346"/>
      <c r="C1621" s="346"/>
      <c r="D1621" s="316"/>
      <c r="F1621" s="319"/>
      <c r="I1621" s="330"/>
      <c r="T1621" s="638"/>
    </row>
    <row r="1622" spans="1:20">
      <c r="A1622" s="331"/>
      <c r="B1622" s="346"/>
      <c r="C1622" s="346"/>
      <c r="D1622" s="316"/>
      <c r="F1622" s="319"/>
      <c r="I1622" s="330"/>
      <c r="T1622" s="638"/>
    </row>
    <row r="1623" spans="1:20">
      <c r="A1623" s="331"/>
      <c r="B1623" s="346"/>
      <c r="C1623" s="346"/>
      <c r="D1623" s="316"/>
      <c r="F1623" s="319"/>
      <c r="I1623" s="330"/>
      <c r="T1623" s="638"/>
    </row>
    <row r="1624" spans="1:20">
      <c r="A1624" s="331"/>
      <c r="B1624" s="346"/>
      <c r="C1624" s="346"/>
      <c r="D1624" s="316"/>
      <c r="F1624" s="319"/>
      <c r="I1624" s="330"/>
      <c r="T1624" s="638"/>
    </row>
    <row r="1625" spans="1:20">
      <c r="A1625" s="331"/>
      <c r="B1625" s="346"/>
      <c r="C1625" s="346"/>
      <c r="D1625" s="316"/>
      <c r="F1625" s="319"/>
      <c r="I1625" s="330"/>
      <c r="T1625" s="638"/>
    </row>
    <row r="1626" spans="1:20">
      <c r="A1626" s="331"/>
      <c r="B1626" s="346"/>
      <c r="C1626" s="346"/>
      <c r="D1626" s="316"/>
      <c r="F1626" s="319"/>
      <c r="I1626" s="330"/>
      <c r="T1626" s="638"/>
    </row>
    <row r="1627" spans="1:20">
      <c r="A1627" s="331"/>
      <c r="B1627" s="346"/>
      <c r="C1627" s="346"/>
      <c r="D1627" s="316"/>
      <c r="F1627" s="319"/>
      <c r="I1627" s="330"/>
      <c r="T1627" s="638"/>
    </row>
    <row r="1628" spans="1:20">
      <c r="A1628" s="331"/>
      <c r="B1628" s="346"/>
      <c r="C1628" s="346"/>
      <c r="D1628" s="316"/>
      <c r="F1628" s="319"/>
      <c r="I1628" s="330"/>
      <c r="T1628" s="638"/>
    </row>
    <row r="1629" spans="1:20">
      <c r="A1629" s="331"/>
      <c r="B1629" s="346"/>
      <c r="C1629" s="346"/>
      <c r="D1629" s="316"/>
      <c r="F1629" s="319"/>
      <c r="I1629" s="330"/>
      <c r="T1629" s="638"/>
    </row>
    <row r="1630" spans="1:20">
      <c r="A1630" s="331"/>
      <c r="B1630" s="346"/>
      <c r="C1630" s="346"/>
      <c r="D1630" s="316"/>
      <c r="F1630" s="319"/>
      <c r="I1630" s="330"/>
      <c r="T1630" s="638"/>
    </row>
    <row r="1631" spans="1:20">
      <c r="A1631" s="331"/>
      <c r="B1631" s="346"/>
      <c r="C1631" s="346"/>
      <c r="D1631" s="316"/>
      <c r="F1631" s="319"/>
      <c r="I1631" s="330"/>
      <c r="T1631" s="638"/>
    </row>
    <row r="1632" spans="1:20">
      <c r="A1632" s="331"/>
      <c r="B1632" s="346"/>
      <c r="C1632" s="346"/>
      <c r="D1632" s="316"/>
      <c r="F1632" s="319"/>
      <c r="I1632" s="330"/>
      <c r="T1632" s="638"/>
    </row>
    <row r="1633" spans="1:20">
      <c r="A1633" s="331"/>
      <c r="B1633" s="346"/>
      <c r="C1633" s="346"/>
      <c r="D1633" s="316"/>
      <c r="F1633" s="319"/>
      <c r="I1633" s="330"/>
      <c r="T1633" s="638"/>
    </row>
    <row r="1634" spans="1:20">
      <c r="A1634" s="331"/>
      <c r="B1634" s="369"/>
      <c r="C1634" s="346"/>
      <c r="D1634" s="316"/>
      <c r="F1634" s="319"/>
    </row>
    <row r="1635" spans="1:20">
      <c r="A1635" s="331"/>
      <c r="B1635" s="346"/>
      <c r="C1635" s="346"/>
      <c r="D1635" s="316"/>
      <c r="I1635" s="330"/>
    </row>
    <row r="1636" spans="1:20">
      <c r="A1636" s="331"/>
      <c r="B1636" s="346"/>
      <c r="D1636" s="316"/>
      <c r="G1636" s="312"/>
      <c r="I1636" s="319"/>
      <c r="R1636" s="637"/>
      <c r="T1636" s="638"/>
    </row>
    <row r="1637" spans="1:20">
      <c r="A1637" s="331"/>
      <c r="B1637" s="346"/>
      <c r="D1637" s="316"/>
      <c r="G1637" s="312"/>
      <c r="I1637" s="319"/>
      <c r="R1637" s="637"/>
      <c r="T1637" s="638"/>
    </row>
    <row r="1638" spans="1:20">
      <c r="A1638" s="331"/>
      <c r="B1638" s="346"/>
      <c r="D1638" s="316"/>
      <c r="G1638" s="312"/>
      <c r="I1638" s="319"/>
      <c r="R1638" s="637"/>
      <c r="T1638" s="638"/>
    </row>
    <row r="1639" spans="1:20">
      <c r="A1639" s="331"/>
      <c r="B1639" s="346"/>
      <c r="D1639" s="316"/>
      <c r="G1639" s="312"/>
      <c r="I1639" s="319"/>
      <c r="R1639" s="637"/>
      <c r="T1639" s="638"/>
    </row>
    <row r="1640" spans="1:20">
      <c r="A1640" s="331"/>
      <c r="B1640" s="346"/>
      <c r="C1640" s="346"/>
      <c r="D1640" s="316"/>
      <c r="F1640" s="319"/>
      <c r="I1640" s="330"/>
      <c r="P1640" s="646"/>
    </row>
    <row r="1641" spans="1:20">
      <c r="A1641" s="331"/>
      <c r="B1641" s="346"/>
      <c r="C1641" s="346"/>
      <c r="D1641" s="316"/>
      <c r="F1641" s="319"/>
      <c r="I1641" s="330"/>
      <c r="P1641" s="646"/>
    </row>
    <row r="1642" spans="1:20">
      <c r="A1642" s="331"/>
      <c r="B1642" s="346"/>
      <c r="C1642" s="346"/>
      <c r="D1642" s="316"/>
      <c r="F1642" s="319"/>
      <c r="I1642" s="330"/>
      <c r="P1642" s="646"/>
    </row>
    <row r="1643" spans="1:20">
      <c r="A1643" s="331"/>
      <c r="B1643" s="376"/>
      <c r="C1643" s="346"/>
      <c r="D1643" s="316"/>
      <c r="F1643" s="319"/>
      <c r="I1643" s="330"/>
      <c r="T1643" s="638"/>
    </row>
    <row r="1644" spans="1:20">
      <c r="A1644" s="331"/>
      <c r="B1644" s="376"/>
      <c r="C1644" s="346"/>
      <c r="D1644" s="316"/>
      <c r="F1644" s="319"/>
      <c r="I1644" s="330"/>
      <c r="T1644" s="638"/>
    </row>
    <row r="1645" spans="1:20">
      <c r="A1645" s="331"/>
      <c r="B1645" s="346"/>
      <c r="C1645" s="346"/>
      <c r="D1645" s="316"/>
      <c r="F1645" s="319"/>
      <c r="I1645" s="319"/>
      <c r="J1645" s="317"/>
      <c r="K1645" s="317"/>
      <c r="L1645" s="317"/>
      <c r="R1645" s="637"/>
      <c r="T1645" s="638"/>
    </row>
    <row r="1646" spans="1:20">
      <c r="A1646" s="331"/>
      <c r="B1646" s="346"/>
      <c r="C1646" s="346"/>
      <c r="D1646" s="316"/>
      <c r="F1646" s="319"/>
      <c r="I1646" s="330"/>
    </row>
    <row r="1647" spans="1:20">
      <c r="A1647" s="331"/>
      <c r="B1647" s="346"/>
      <c r="C1647" s="346"/>
      <c r="D1647" s="316"/>
      <c r="G1647" s="312"/>
      <c r="I1647" s="319"/>
      <c r="R1647" s="637"/>
      <c r="T1647" s="638"/>
    </row>
    <row r="1648" spans="1:20">
      <c r="A1648" s="331"/>
      <c r="B1648" s="346"/>
      <c r="C1648" s="346"/>
      <c r="D1648" s="316"/>
      <c r="I1648" s="330"/>
    </row>
    <row r="1649" spans="1:189">
      <c r="A1649" s="331"/>
      <c r="B1649" s="346"/>
      <c r="C1649" s="346"/>
      <c r="D1649" s="316"/>
      <c r="I1649" s="330"/>
    </row>
    <row r="1650" spans="1:189">
      <c r="A1650" s="331"/>
      <c r="B1650" s="346"/>
      <c r="D1650" s="316"/>
      <c r="F1650" s="319"/>
      <c r="I1650" s="405"/>
    </row>
    <row r="1651" spans="1:189">
      <c r="A1651" s="331"/>
      <c r="B1651" s="346"/>
      <c r="C1651" s="346"/>
      <c r="D1651" s="316"/>
      <c r="F1651" s="319"/>
      <c r="P1651" s="646"/>
    </row>
    <row r="1652" spans="1:189">
      <c r="A1652" s="331"/>
      <c r="B1652" s="346"/>
      <c r="C1652" s="346"/>
      <c r="D1652" s="316"/>
      <c r="F1652" s="319"/>
      <c r="I1652" s="330"/>
    </row>
    <row r="1653" spans="1:189">
      <c r="A1653" s="331"/>
      <c r="B1653" s="346"/>
      <c r="C1653" s="346"/>
      <c r="D1653" s="316"/>
      <c r="F1653" s="319"/>
      <c r="I1653" s="330"/>
    </row>
    <row r="1654" spans="1:189">
      <c r="A1654" s="331"/>
      <c r="B1654" s="346"/>
      <c r="C1654" s="346"/>
      <c r="D1654" s="316"/>
      <c r="F1654" s="319"/>
      <c r="I1654" s="330"/>
    </row>
    <row r="1655" spans="1:189">
      <c r="A1655" s="331"/>
      <c r="B1655" s="346"/>
      <c r="C1655" s="346"/>
      <c r="D1655" s="316"/>
      <c r="F1655" s="319"/>
      <c r="I1655" s="330"/>
    </row>
    <row r="1656" spans="1:189">
      <c r="A1656" s="331"/>
      <c r="B1656" s="346"/>
      <c r="C1656" s="346"/>
      <c r="D1656" s="316"/>
      <c r="F1656" s="319"/>
      <c r="I1656" s="330"/>
    </row>
    <row r="1657" spans="1:189">
      <c r="A1657" s="331"/>
      <c r="B1657" s="346"/>
      <c r="C1657" s="346"/>
      <c r="D1657" s="316"/>
      <c r="F1657" s="319"/>
      <c r="I1657" s="330"/>
    </row>
    <row r="1658" spans="1:189">
      <c r="A1658" s="331"/>
      <c r="B1658" s="346"/>
      <c r="D1658" s="316"/>
      <c r="G1658" s="312"/>
      <c r="I1658" s="319"/>
      <c r="R1658" s="637"/>
      <c r="T1658" s="638"/>
    </row>
    <row r="1659" spans="1:189">
      <c r="A1659" s="331"/>
      <c r="B1659" s="346"/>
      <c r="C1659" s="346"/>
      <c r="D1659" s="316"/>
      <c r="F1659" s="351"/>
      <c r="H1659" s="349"/>
      <c r="I1659" s="350"/>
      <c r="M1659" s="352"/>
      <c r="P1659" s="647"/>
      <c r="Q1659" s="647"/>
      <c r="R1659" s="648"/>
      <c r="S1659" s="570"/>
      <c r="T1659" s="649"/>
      <c r="U1659" s="348"/>
      <c r="V1659" s="348"/>
      <c r="W1659" s="348"/>
      <c r="X1659" s="348"/>
      <c r="Y1659" s="348"/>
      <c r="Z1659" s="348"/>
      <c r="AA1659" s="348"/>
      <c r="AB1659" s="348"/>
      <c r="AC1659" s="348"/>
      <c r="AD1659" s="348"/>
      <c r="AE1659" s="348"/>
      <c r="AF1659" s="348"/>
      <c r="AG1659" s="348"/>
      <c r="AH1659" s="348"/>
      <c r="AI1659" s="348"/>
      <c r="AJ1659" s="348"/>
      <c r="AK1659" s="348"/>
      <c r="AL1659" s="348"/>
      <c r="AM1659" s="348"/>
      <c r="AN1659" s="348"/>
      <c r="AO1659" s="351"/>
      <c r="AP1659" s="351"/>
      <c r="AQ1659" s="351"/>
      <c r="AR1659" s="351"/>
      <c r="AS1659" s="351"/>
      <c r="AT1659" s="351"/>
      <c r="AU1659" s="351"/>
      <c r="AV1659" s="351"/>
      <c r="AW1659" s="351"/>
      <c r="AX1659" s="351"/>
      <c r="AY1659" s="351"/>
      <c r="AZ1659" s="351"/>
      <c r="BA1659" s="351"/>
      <c r="BB1659" s="351"/>
      <c r="BC1659" s="351"/>
      <c r="BD1659" s="351"/>
      <c r="BE1659" s="351"/>
      <c r="BF1659" s="351"/>
      <c r="BG1659" s="351"/>
      <c r="BH1659" s="351"/>
      <c r="BI1659" s="351"/>
      <c r="BJ1659" s="351"/>
      <c r="BK1659" s="351"/>
      <c r="BL1659" s="351"/>
      <c r="BM1659" s="351"/>
      <c r="BN1659" s="351"/>
      <c r="BO1659" s="351"/>
      <c r="BP1659" s="351"/>
      <c r="BQ1659" s="351"/>
      <c r="BR1659" s="351"/>
      <c r="BS1659" s="351"/>
      <c r="BT1659" s="351"/>
      <c r="BU1659" s="351"/>
      <c r="BV1659" s="351"/>
      <c r="BW1659" s="351"/>
      <c r="BX1659" s="351"/>
      <c r="BY1659" s="351"/>
      <c r="BZ1659" s="351"/>
      <c r="CA1659" s="351"/>
      <c r="CB1659" s="351"/>
      <c r="CC1659" s="351"/>
      <c r="CD1659" s="351"/>
      <c r="CE1659" s="351"/>
      <c r="CF1659" s="351"/>
      <c r="CG1659" s="351"/>
      <c r="CH1659" s="351"/>
      <c r="CI1659" s="351"/>
      <c r="CJ1659" s="351"/>
      <c r="CK1659" s="351"/>
      <c r="CL1659" s="351"/>
      <c r="CM1659" s="351"/>
      <c r="CN1659" s="351"/>
      <c r="CO1659" s="351"/>
      <c r="CP1659" s="351"/>
      <c r="CQ1659" s="351"/>
      <c r="CR1659" s="351"/>
      <c r="CS1659" s="351"/>
      <c r="CT1659" s="351"/>
      <c r="CU1659" s="351"/>
      <c r="CV1659" s="351"/>
      <c r="CW1659" s="351"/>
      <c r="CX1659" s="351"/>
      <c r="CY1659" s="351"/>
      <c r="CZ1659" s="351"/>
      <c r="DA1659" s="351"/>
      <c r="DB1659" s="351"/>
      <c r="DC1659" s="351"/>
      <c r="DD1659" s="351"/>
      <c r="DE1659" s="351"/>
      <c r="DF1659" s="351"/>
      <c r="DG1659" s="351"/>
      <c r="DH1659" s="351"/>
      <c r="DI1659" s="351"/>
      <c r="DJ1659" s="351"/>
      <c r="DK1659" s="351"/>
      <c r="DL1659" s="351"/>
      <c r="DM1659" s="351"/>
      <c r="DN1659" s="351"/>
      <c r="DO1659" s="351"/>
      <c r="DP1659" s="351"/>
      <c r="DQ1659" s="351"/>
      <c r="DR1659" s="351"/>
      <c r="DS1659" s="351"/>
      <c r="DT1659" s="351"/>
      <c r="DU1659" s="351"/>
      <c r="DV1659" s="351"/>
      <c r="DW1659" s="351"/>
      <c r="DX1659" s="351"/>
      <c r="DY1659" s="351"/>
      <c r="DZ1659" s="351"/>
      <c r="EA1659" s="351"/>
      <c r="EB1659" s="351"/>
      <c r="EC1659" s="351"/>
      <c r="ED1659" s="351"/>
      <c r="EE1659" s="351"/>
      <c r="EF1659" s="351"/>
      <c r="EG1659" s="351"/>
      <c r="EH1659" s="351"/>
      <c r="EI1659" s="351"/>
      <c r="EJ1659" s="351"/>
      <c r="EK1659" s="351"/>
      <c r="EL1659" s="351"/>
      <c r="EM1659" s="351"/>
      <c r="EN1659" s="351"/>
      <c r="EO1659" s="351"/>
      <c r="EP1659" s="351"/>
      <c r="EQ1659" s="351"/>
      <c r="ER1659" s="351"/>
      <c r="ES1659" s="351"/>
      <c r="ET1659" s="351"/>
      <c r="EU1659" s="351"/>
      <c r="EV1659" s="351"/>
      <c r="EW1659" s="351"/>
      <c r="EX1659" s="351"/>
      <c r="EY1659" s="351"/>
      <c r="EZ1659" s="351"/>
      <c r="FA1659" s="351"/>
      <c r="FB1659" s="351"/>
      <c r="FC1659" s="351"/>
      <c r="FD1659" s="351"/>
      <c r="FE1659" s="351"/>
      <c r="FF1659" s="351"/>
      <c r="FG1659" s="351"/>
      <c r="FH1659" s="351"/>
      <c r="FI1659" s="351"/>
      <c r="FJ1659" s="351"/>
      <c r="FK1659" s="351"/>
      <c r="FL1659" s="351"/>
      <c r="FM1659" s="351"/>
      <c r="FN1659" s="351"/>
      <c r="FO1659" s="351"/>
      <c r="FP1659" s="351"/>
      <c r="FQ1659" s="351"/>
      <c r="FR1659" s="351"/>
      <c r="FS1659" s="351"/>
      <c r="FT1659" s="351"/>
      <c r="FU1659" s="351"/>
      <c r="FV1659" s="351"/>
      <c r="FW1659" s="351"/>
      <c r="FX1659" s="351"/>
      <c r="FY1659" s="351"/>
      <c r="FZ1659" s="351"/>
      <c r="GA1659" s="351"/>
      <c r="GB1659" s="351"/>
      <c r="GC1659" s="351"/>
      <c r="GD1659" s="351"/>
      <c r="GE1659" s="351"/>
      <c r="GF1659" s="351"/>
      <c r="GG1659" s="351"/>
    </row>
    <row r="1660" spans="1:189">
      <c r="A1660" s="331"/>
      <c r="B1660" s="346"/>
      <c r="C1660" s="346"/>
      <c r="D1660" s="316"/>
      <c r="F1660" s="351"/>
      <c r="H1660" s="349"/>
      <c r="I1660" s="350"/>
      <c r="M1660" s="352"/>
      <c r="P1660" s="647"/>
      <c r="Q1660" s="647"/>
      <c r="R1660" s="648"/>
      <c r="S1660" s="570"/>
      <c r="T1660" s="649"/>
      <c r="U1660" s="348"/>
      <c r="V1660" s="348"/>
      <c r="W1660" s="348"/>
      <c r="X1660" s="348"/>
      <c r="Y1660" s="348"/>
      <c r="Z1660" s="348"/>
      <c r="AA1660" s="348"/>
      <c r="AB1660" s="348"/>
      <c r="AC1660" s="348"/>
      <c r="AD1660" s="348"/>
      <c r="AE1660" s="348"/>
      <c r="AF1660" s="348"/>
      <c r="AG1660" s="348"/>
      <c r="AH1660" s="348"/>
      <c r="AI1660" s="348"/>
      <c r="AJ1660" s="348"/>
      <c r="AK1660" s="348"/>
      <c r="AL1660" s="348"/>
      <c r="AM1660" s="348"/>
      <c r="AN1660" s="348"/>
      <c r="AO1660" s="351"/>
      <c r="AP1660" s="351"/>
      <c r="AQ1660" s="351"/>
      <c r="AR1660" s="351"/>
      <c r="AS1660" s="351"/>
      <c r="AT1660" s="351"/>
      <c r="AU1660" s="351"/>
      <c r="AV1660" s="351"/>
      <c r="AW1660" s="351"/>
      <c r="AX1660" s="351"/>
      <c r="AY1660" s="351"/>
      <c r="AZ1660" s="351"/>
      <c r="BA1660" s="351"/>
      <c r="BB1660" s="351"/>
      <c r="BC1660" s="351"/>
      <c r="BD1660" s="351"/>
      <c r="BE1660" s="351"/>
      <c r="BF1660" s="351"/>
      <c r="BG1660" s="351"/>
      <c r="BH1660" s="351"/>
      <c r="BI1660" s="351"/>
      <c r="BJ1660" s="351"/>
      <c r="BK1660" s="351"/>
      <c r="BL1660" s="351"/>
      <c r="BM1660" s="351"/>
      <c r="BN1660" s="351"/>
      <c r="BO1660" s="351"/>
      <c r="BP1660" s="351"/>
      <c r="BQ1660" s="351"/>
      <c r="BR1660" s="351"/>
      <c r="BS1660" s="351"/>
      <c r="BT1660" s="351"/>
      <c r="BU1660" s="351"/>
      <c r="BV1660" s="351"/>
      <c r="BW1660" s="351"/>
      <c r="BX1660" s="351"/>
      <c r="BY1660" s="351"/>
      <c r="BZ1660" s="351"/>
      <c r="CA1660" s="351"/>
      <c r="CB1660" s="351"/>
      <c r="CC1660" s="351"/>
      <c r="CD1660" s="351"/>
      <c r="CE1660" s="351"/>
      <c r="CF1660" s="351"/>
      <c r="CG1660" s="351"/>
      <c r="CH1660" s="351"/>
      <c r="CI1660" s="351"/>
      <c r="CJ1660" s="351"/>
      <c r="CK1660" s="351"/>
      <c r="CL1660" s="351"/>
      <c r="CM1660" s="351"/>
      <c r="CN1660" s="351"/>
      <c r="CO1660" s="351"/>
      <c r="CP1660" s="351"/>
      <c r="CQ1660" s="351"/>
      <c r="CR1660" s="351"/>
      <c r="CS1660" s="351"/>
      <c r="CT1660" s="351"/>
      <c r="CU1660" s="351"/>
      <c r="CV1660" s="351"/>
      <c r="CW1660" s="351"/>
      <c r="CX1660" s="351"/>
      <c r="CY1660" s="351"/>
      <c r="CZ1660" s="351"/>
      <c r="DA1660" s="351"/>
      <c r="DB1660" s="351"/>
      <c r="DC1660" s="351"/>
      <c r="DD1660" s="351"/>
      <c r="DE1660" s="351"/>
      <c r="DF1660" s="351"/>
      <c r="DG1660" s="351"/>
      <c r="DH1660" s="351"/>
      <c r="DI1660" s="351"/>
      <c r="DJ1660" s="351"/>
      <c r="DK1660" s="351"/>
      <c r="DL1660" s="351"/>
      <c r="DM1660" s="351"/>
      <c r="DN1660" s="351"/>
      <c r="DO1660" s="351"/>
      <c r="DP1660" s="351"/>
      <c r="DQ1660" s="351"/>
      <c r="DR1660" s="351"/>
      <c r="DS1660" s="351"/>
      <c r="DT1660" s="351"/>
      <c r="DU1660" s="351"/>
      <c r="DV1660" s="351"/>
      <c r="DW1660" s="351"/>
      <c r="DX1660" s="351"/>
      <c r="DY1660" s="351"/>
      <c r="DZ1660" s="351"/>
      <c r="EA1660" s="351"/>
      <c r="EB1660" s="351"/>
      <c r="EC1660" s="351"/>
      <c r="ED1660" s="351"/>
      <c r="EE1660" s="351"/>
      <c r="EF1660" s="351"/>
      <c r="EG1660" s="351"/>
      <c r="EH1660" s="351"/>
      <c r="EI1660" s="351"/>
      <c r="EJ1660" s="351"/>
      <c r="EK1660" s="351"/>
      <c r="EL1660" s="351"/>
      <c r="EM1660" s="351"/>
      <c r="EN1660" s="351"/>
      <c r="EO1660" s="351"/>
      <c r="EP1660" s="351"/>
      <c r="EQ1660" s="351"/>
      <c r="ER1660" s="351"/>
      <c r="ES1660" s="351"/>
      <c r="ET1660" s="351"/>
      <c r="EU1660" s="351"/>
      <c r="EV1660" s="351"/>
      <c r="EW1660" s="351"/>
      <c r="EX1660" s="351"/>
      <c r="EY1660" s="351"/>
      <c r="EZ1660" s="351"/>
      <c r="FA1660" s="351"/>
      <c r="FB1660" s="351"/>
      <c r="FC1660" s="351"/>
      <c r="FD1660" s="351"/>
      <c r="FE1660" s="351"/>
      <c r="FF1660" s="351"/>
      <c r="FG1660" s="351"/>
      <c r="FH1660" s="351"/>
      <c r="FI1660" s="351"/>
      <c r="FJ1660" s="351"/>
      <c r="FK1660" s="351"/>
      <c r="FL1660" s="351"/>
      <c r="FM1660" s="351"/>
      <c r="FN1660" s="351"/>
      <c r="FO1660" s="351"/>
      <c r="FP1660" s="351"/>
      <c r="FQ1660" s="351"/>
      <c r="FR1660" s="351"/>
      <c r="FS1660" s="351"/>
      <c r="FT1660" s="351"/>
      <c r="FU1660" s="351"/>
      <c r="FV1660" s="351"/>
      <c r="FW1660" s="351"/>
      <c r="FX1660" s="351"/>
      <c r="FY1660" s="351"/>
      <c r="FZ1660" s="351"/>
      <c r="GA1660" s="351"/>
      <c r="GB1660" s="351"/>
      <c r="GC1660" s="351"/>
      <c r="GD1660" s="351"/>
      <c r="GE1660" s="351"/>
      <c r="GF1660" s="351"/>
      <c r="GG1660" s="351"/>
    </row>
    <row r="1661" spans="1:189">
      <c r="A1661" s="331"/>
      <c r="B1661" s="346"/>
      <c r="C1661" s="346"/>
      <c r="D1661" s="316"/>
      <c r="F1661" s="351"/>
      <c r="H1661" s="349"/>
      <c r="I1661" s="350"/>
      <c r="M1661" s="352"/>
      <c r="P1661" s="647"/>
      <c r="Q1661" s="647"/>
      <c r="R1661" s="648"/>
      <c r="S1661" s="570"/>
      <c r="T1661" s="649"/>
      <c r="U1661" s="348"/>
      <c r="V1661" s="348"/>
      <c r="W1661" s="348"/>
      <c r="X1661" s="348"/>
      <c r="Y1661" s="348"/>
      <c r="Z1661" s="348"/>
      <c r="AA1661" s="348"/>
      <c r="AB1661" s="348"/>
      <c r="AC1661" s="348"/>
      <c r="AD1661" s="348"/>
      <c r="AE1661" s="348"/>
      <c r="AF1661" s="348"/>
      <c r="AG1661" s="348"/>
      <c r="AH1661" s="348"/>
      <c r="AI1661" s="348"/>
      <c r="AJ1661" s="348"/>
      <c r="AK1661" s="348"/>
      <c r="AL1661" s="348"/>
      <c r="AM1661" s="348"/>
      <c r="AN1661" s="348"/>
      <c r="AO1661" s="351"/>
      <c r="AP1661" s="351"/>
      <c r="AQ1661" s="351"/>
      <c r="AR1661" s="351"/>
      <c r="AS1661" s="351"/>
      <c r="AT1661" s="351"/>
      <c r="AU1661" s="351"/>
      <c r="AV1661" s="351"/>
      <c r="AW1661" s="351"/>
      <c r="AX1661" s="351"/>
      <c r="AY1661" s="351"/>
      <c r="AZ1661" s="351"/>
      <c r="BA1661" s="351"/>
      <c r="BB1661" s="351"/>
      <c r="BC1661" s="351"/>
      <c r="BD1661" s="351"/>
      <c r="BE1661" s="351"/>
      <c r="BF1661" s="351"/>
      <c r="BG1661" s="351"/>
      <c r="BH1661" s="351"/>
      <c r="BI1661" s="351"/>
      <c r="BJ1661" s="351"/>
      <c r="BK1661" s="351"/>
      <c r="BL1661" s="351"/>
      <c r="BM1661" s="351"/>
      <c r="BN1661" s="351"/>
      <c r="BO1661" s="351"/>
      <c r="BP1661" s="351"/>
      <c r="BQ1661" s="351"/>
      <c r="BR1661" s="351"/>
      <c r="BS1661" s="351"/>
      <c r="BT1661" s="351"/>
      <c r="BU1661" s="351"/>
      <c r="BV1661" s="351"/>
      <c r="BW1661" s="351"/>
      <c r="BX1661" s="351"/>
      <c r="BY1661" s="351"/>
      <c r="BZ1661" s="351"/>
      <c r="CA1661" s="351"/>
      <c r="CB1661" s="351"/>
      <c r="CC1661" s="351"/>
      <c r="CD1661" s="351"/>
      <c r="CE1661" s="351"/>
      <c r="CF1661" s="351"/>
      <c r="CG1661" s="351"/>
      <c r="CH1661" s="351"/>
      <c r="CI1661" s="351"/>
      <c r="CJ1661" s="351"/>
      <c r="CK1661" s="351"/>
      <c r="CL1661" s="351"/>
      <c r="CM1661" s="351"/>
      <c r="CN1661" s="351"/>
      <c r="CO1661" s="351"/>
      <c r="CP1661" s="351"/>
      <c r="CQ1661" s="351"/>
      <c r="CR1661" s="351"/>
      <c r="CS1661" s="351"/>
      <c r="CT1661" s="351"/>
      <c r="CU1661" s="351"/>
      <c r="CV1661" s="351"/>
      <c r="CW1661" s="351"/>
      <c r="CX1661" s="351"/>
      <c r="CY1661" s="351"/>
      <c r="CZ1661" s="351"/>
      <c r="DA1661" s="351"/>
      <c r="DB1661" s="351"/>
      <c r="DC1661" s="351"/>
      <c r="DD1661" s="351"/>
      <c r="DE1661" s="351"/>
      <c r="DF1661" s="351"/>
      <c r="DG1661" s="351"/>
      <c r="DH1661" s="351"/>
      <c r="DI1661" s="351"/>
      <c r="DJ1661" s="351"/>
      <c r="DK1661" s="351"/>
      <c r="DL1661" s="351"/>
      <c r="DM1661" s="351"/>
      <c r="DN1661" s="351"/>
      <c r="DO1661" s="351"/>
      <c r="DP1661" s="351"/>
      <c r="DQ1661" s="351"/>
      <c r="DR1661" s="351"/>
      <c r="DS1661" s="351"/>
      <c r="DT1661" s="351"/>
      <c r="DU1661" s="351"/>
      <c r="DV1661" s="351"/>
      <c r="DW1661" s="351"/>
      <c r="DX1661" s="351"/>
      <c r="DY1661" s="351"/>
      <c r="DZ1661" s="351"/>
      <c r="EA1661" s="351"/>
      <c r="EB1661" s="351"/>
      <c r="EC1661" s="351"/>
      <c r="ED1661" s="351"/>
      <c r="EE1661" s="351"/>
      <c r="EF1661" s="351"/>
      <c r="EG1661" s="351"/>
      <c r="EH1661" s="351"/>
      <c r="EI1661" s="351"/>
      <c r="EJ1661" s="351"/>
      <c r="EK1661" s="351"/>
      <c r="EL1661" s="351"/>
      <c r="EM1661" s="351"/>
      <c r="EN1661" s="351"/>
      <c r="EO1661" s="351"/>
      <c r="EP1661" s="351"/>
      <c r="EQ1661" s="351"/>
      <c r="ER1661" s="351"/>
      <c r="ES1661" s="351"/>
      <c r="ET1661" s="351"/>
      <c r="EU1661" s="351"/>
      <c r="EV1661" s="351"/>
      <c r="EW1661" s="351"/>
      <c r="EX1661" s="351"/>
      <c r="EY1661" s="351"/>
      <c r="EZ1661" s="351"/>
      <c r="FA1661" s="351"/>
      <c r="FB1661" s="351"/>
      <c r="FC1661" s="351"/>
      <c r="FD1661" s="351"/>
      <c r="FE1661" s="351"/>
      <c r="FF1661" s="351"/>
      <c r="FG1661" s="351"/>
      <c r="FH1661" s="351"/>
      <c r="FI1661" s="351"/>
      <c r="FJ1661" s="351"/>
      <c r="FK1661" s="351"/>
      <c r="FL1661" s="351"/>
      <c r="FM1661" s="351"/>
      <c r="FN1661" s="351"/>
      <c r="FO1661" s="351"/>
      <c r="FP1661" s="351"/>
      <c r="FQ1661" s="351"/>
      <c r="FR1661" s="351"/>
      <c r="FS1661" s="351"/>
      <c r="FT1661" s="351"/>
      <c r="FU1661" s="351"/>
      <c r="FV1661" s="351"/>
      <c r="FW1661" s="351"/>
      <c r="FX1661" s="351"/>
      <c r="FY1661" s="351"/>
      <c r="FZ1661" s="351"/>
      <c r="GA1661" s="351"/>
      <c r="GB1661" s="351"/>
      <c r="GC1661" s="351"/>
      <c r="GD1661" s="351"/>
      <c r="GE1661" s="351"/>
      <c r="GF1661" s="351"/>
      <c r="GG1661" s="351"/>
    </row>
    <row r="1662" spans="1:189">
      <c r="A1662" s="331"/>
      <c r="B1662" s="346"/>
      <c r="C1662" s="346"/>
      <c r="D1662" s="316"/>
      <c r="F1662" s="351"/>
      <c r="H1662" s="349"/>
      <c r="I1662" s="350"/>
      <c r="M1662" s="352"/>
      <c r="P1662" s="647"/>
      <c r="Q1662" s="647"/>
      <c r="R1662" s="648"/>
      <c r="S1662" s="570"/>
      <c r="T1662" s="649"/>
      <c r="U1662" s="348"/>
      <c r="V1662" s="348"/>
      <c r="W1662" s="348"/>
      <c r="X1662" s="348"/>
      <c r="Y1662" s="348"/>
      <c r="Z1662" s="348"/>
      <c r="AA1662" s="348"/>
      <c r="AB1662" s="348"/>
      <c r="AC1662" s="348"/>
      <c r="AD1662" s="348"/>
      <c r="AE1662" s="348"/>
      <c r="AF1662" s="348"/>
      <c r="AG1662" s="348"/>
      <c r="AH1662" s="348"/>
      <c r="AI1662" s="348"/>
      <c r="AJ1662" s="348"/>
      <c r="AK1662" s="348"/>
      <c r="AL1662" s="348"/>
      <c r="AM1662" s="348"/>
      <c r="AN1662" s="348"/>
      <c r="AO1662" s="351"/>
      <c r="AP1662" s="351"/>
      <c r="AQ1662" s="351"/>
      <c r="AR1662" s="351"/>
      <c r="AS1662" s="351"/>
      <c r="AT1662" s="351"/>
      <c r="AU1662" s="351"/>
      <c r="AV1662" s="351"/>
      <c r="AW1662" s="351"/>
      <c r="AX1662" s="351"/>
      <c r="AY1662" s="351"/>
      <c r="AZ1662" s="351"/>
      <c r="BA1662" s="351"/>
      <c r="BB1662" s="351"/>
      <c r="BC1662" s="351"/>
      <c r="BD1662" s="351"/>
      <c r="BE1662" s="351"/>
      <c r="BF1662" s="351"/>
      <c r="BG1662" s="351"/>
      <c r="BH1662" s="351"/>
      <c r="BI1662" s="351"/>
      <c r="BJ1662" s="351"/>
      <c r="BK1662" s="351"/>
      <c r="BL1662" s="351"/>
      <c r="BM1662" s="351"/>
      <c r="BN1662" s="351"/>
      <c r="BO1662" s="351"/>
      <c r="BP1662" s="351"/>
      <c r="BQ1662" s="351"/>
      <c r="BR1662" s="351"/>
      <c r="BS1662" s="351"/>
      <c r="BT1662" s="351"/>
      <c r="BU1662" s="351"/>
      <c r="BV1662" s="351"/>
      <c r="BW1662" s="351"/>
      <c r="BX1662" s="351"/>
      <c r="BY1662" s="351"/>
      <c r="BZ1662" s="351"/>
      <c r="CA1662" s="351"/>
      <c r="CB1662" s="351"/>
      <c r="CC1662" s="351"/>
      <c r="CD1662" s="351"/>
      <c r="CE1662" s="351"/>
      <c r="CF1662" s="351"/>
      <c r="CG1662" s="351"/>
      <c r="CH1662" s="351"/>
      <c r="CI1662" s="351"/>
      <c r="CJ1662" s="351"/>
      <c r="CK1662" s="351"/>
      <c r="CL1662" s="351"/>
      <c r="CM1662" s="351"/>
      <c r="CN1662" s="351"/>
      <c r="CO1662" s="351"/>
      <c r="CP1662" s="351"/>
      <c r="CQ1662" s="351"/>
      <c r="CR1662" s="351"/>
      <c r="CS1662" s="351"/>
      <c r="CT1662" s="351"/>
      <c r="CU1662" s="351"/>
      <c r="CV1662" s="351"/>
      <c r="CW1662" s="351"/>
      <c r="CX1662" s="351"/>
      <c r="CY1662" s="351"/>
      <c r="CZ1662" s="351"/>
      <c r="DA1662" s="351"/>
      <c r="DB1662" s="351"/>
      <c r="DC1662" s="351"/>
      <c r="DD1662" s="351"/>
      <c r="DE1662" s="351"/>
      <c r="DF1662" s="351"/>
      <c r="DG1662" s="351"/>
      <c r="DH1662" s="351"/>
      <c r="DI1662" s="351"/>
      <c r="DJ1662" s="351"/>
      <c r="DK1662" s="351"/>
      <c r="DL1662" s="351"/>
      <c r="DM1662" s="351"/>
      <c r="DN1662" s="351"/>
      <c r="DO1662" s="351"/>
      <c r="DP1662" s="351"/>
      <c r="DQ1662" s="351"/>
      <c r="DR1662" s="351"/>
      <c r="DS1662" s="351"/>
      <c r="DT1662" s="351"/>
      <c r="DU1662" s="351"/>
      <c r="DV1662" s="351"/>
      <c r="DW1662" s="351"/>
      <c r="DX1662" s="351"/>
      <c r="DY1662" s="351"/>
      <c r="DZ1662" s="351"/>
      <c r="EA1662" s="351"/>
      <c r="EB1662" s="351"/>
      <c r="EC1662" s="351"/>
      <c r="ED1662" s="351"/>
      <c r="EE1662" s="351"/>
      <c r="EF1662" s="351"/>
      <c r="EG1662" s="351"/>
      <c r="EH1662" s="351"/>
      <c r="EI1662" s="351"/>
      <c r="EJ1662" s="351"/>
      <c r="EK1662" s="351"/>
      <c r="EL1662" s="351"/>
      <c r="EM1662" s="351"/>
      <c r="EN1662" s="351"/>
      <c r="EO1662" s="351"/>
      <c r="EP1662" s="351"/>
      <c r="EQ1662" s="351"/>
      <c r="ER1662" s="351"/>
      <c r="ES1662" s="351"/>
      <c r="ET1662" s="351"/>
      <c r="EU1662" s="351"/>
      <c r="EV1662" s="351"/>
      <c r="EW1662" s="351"/>
      <c r="EX1662" s="351"/>
      <c r="EY1662" s="351"/>
      <c r="EZ1662" s="351"/>
      <c r="FA1662" s="351"/>
      <c r="FB1662" s="351"/>
      <c r="FC1662" s="351"/>
      <c r="FD1662" s="351"/>
      <c r="FE1662" s="351"/>
      <c r="FF1662" s="351"/>
      <c r="FG1662" s="351"/>
      <c r="FH1662" s="351"/>
      <c r="FI1662" s="351"/>
      <c r="FJ1662" s="351"/>
      <c r="FK1662" s="351"/>
      <c r="FL1662" s="351"/>
      <c r="FM1662" s="351"/>
      <c r="FN1662" s="351"/>
      <c r="FO1662" s="351"/>
      <c r="FP1662" s="351"/>
      <c r="FQ1662" s="351"/>
      <c r="FR1662" s="351"/>
      <c r="FS1662" s="351"/>
      <c r="FT1662" s="351"/>
      <c r="FU1662" s="351"/>
      <c r="FV1662" s="351"/>
      <c r="FW1662" s="351"/>
      <c r="FX1662" s="351"/>
      <c r="FY1662" s="351"/>
      <c r="FZ1662" s="351"/>
      <c r="GA1662" s="351"/>
      <c r="GB1662" s="351"/>
      <c r="GC1662" s="351"/>
      <c r="GD1662" s="351"/>
      <c r="GE1662" s="351"/>
      <c r="GF1662" s="351"/>
      <c r="GG1662" s="351"/>
    </row>
    <row r="1663" spans="1:189">
      <c r="A1663" s="331"/>
      <c r="B1663" s="346"/>
      <c r="C1663" s="346"/>
      <c r="D1663" s="316"/>
      <c r="F1663" s="351"/>
      <c r="H1663" s="349"/>
      <c r="I1663" s="350"/>
      <c r="M1663" s="352"/>
      <c r="P1663" s="647"/>
      <c r="Q1663" s="647"/>
      <c r="R1663" s="648"/>
      <c r="S1663" s="570"/>
      <c r="T1663" s="649"/>
      <c r="U1663" s="348"/>
      <c r="V1663" s="348"/>
      <c r="W1663" s="348"/>
      <c r="X1663" s="348"/>
      <c r="Y1663" s="348"/>
      <c r="Z1663" s="348"/>
      <c r="AA1663" s="348"/>
      <c r="AB1663" s="348"/>
      <c r="AC1663" s="348"/>
      <c r="AD1663" s="348"/>
      <c r="AE1663" s="348"/>
      <c r="AF1663" s="348"/>
      <c r="AG1663" s="348"/>
      <c r="AH1663" s="348"/>
      <c r="AI1663" s="348"/>
      <c r="AJ1663" s="348"/>
      <c r="AK1663" s="348"/>
      <c r="AL1663" s="348"/>
      <c r="AM1663" s="348"/>
      <c r="AN1663" s="348"/>
      <c r="AO1663" s="351"/>
      <c r="AP1663" s="351"/>
      <c r="AQ1663" s="351"/>
      <c r="AR1663" s="351"/>
      <c r="AS1663" s="351"/>
      <c r="AT1663" s="351"/>
      <c r="AU1663" s="351"/>
      <c r="AV1663" s="351"/>
      <c r="AW1663" s="351"/>
      <c r="AX1663" s="351"/>
      <c r="AY1663" s="351"/>
      <c r="AZ1663" s="351"/>
      <c r="BA1663" s="351"/>
      <c r="BB1663" s="351"/>
      <c r="BC1663" s="351"/>
      <c r="BD1663" s="351"/>
      <c r="BE1663" s="351"/>
      <c r="BF1663" s="351"/>
      <c r="BG1663" s="351"/>
      <c r="BH1663" s="351"/>
      <c r="BI1663" s="351"/>
      <c r="BJ1663" s="351"/>
      <c r="BK1663" s="351"/>
      <c r="BL1663" s="351"/>
      <c r="BM1663" s="351"/>
      <c r="BN1663" s="351"/>
      <c r="BO1663" s="351"/>
      <c r="BP1663" s="351"/>
      <c r="BQ1663" s="351"/>
      <c r="BR1663" s="351"/>
      <c r="BS1663" s="351"/>
      <c r="BT1663" s="351"/>
      <c r="BU1663" s="351"/>
      <c r="BV1663" s="351"/>
      <c r="BW1663" s="351"/>
      <c r="BX1663" s="351"/>
      <c r="BY1663" s="351"/>
      <c r="BZ1663" s="351"/>
      <c r="CA1663" s="351"/>
      <c r="CB1663" s="351"/>
      <c r="CC1663" s="351"/>
      <c r="CD1663" s="351"/>
      <c r="CE1663" s="351"/>
      <c r="CF1663" s="351"/>
      <c r="CG1663" s="351"/>
      <c r="CH1663" s="351"/>
      <c r="CI1663" s="351"/>
      <c r="CJ1663" s="351"/>
      <c r="CK1663" s="351"/>
      <c r="CL1663" s="351"/>
      <c r="CM1663" s="351"/>
      <c r="CN1663" s="351"/>
      <c r="CO1663" s="351"/>
      <c r="CP1663" s="351"/>
      <c r="CQ1663" s="351"/>
      <c r="CR1663" s="351"/>
      <c r="CS1663" s="351"/>
      <c r="CT1663" s="351"/>
      <c r="CU1663" s="351"/>
      <c r="CV1663" s="351"/>
      <c r="CW1663" s="351"/>
      <c r="CX1663" s="351"/>
      <c r="CY1663" s="351"/>
      <c r="CZ1663" s="351"/>
      <c r="DA1663" s="351"/>
      <c r="DB1663" s="351"/>
      <c r="DC1663" s="351"/>
      <c r="DD1663" s="351"/>
      <c r="DE1663" s="351"/>
      <c r="DF1663" s="351"/>
      <c r="DG1663" s="351"/>
      <c r="DH1663" s="351"/>
      <c r="DI1663" s="351"/>
      <c r="DJ1663" s="351"/>
      <c r="DK1663" s="351"/>
      <c r="DL1663" s="351"/>
      <c r="DM1663" s="351"/>
      <c r="DN1663" s="351"/>
      <c r="DO1663" s="351"/>
      <c r="DP1663" s="351"/>
      <c r="DQ1663" s="351"/>
      <c r="DR1663" s="351"/>
      <c r="DS1663" s="351"/>
      <c r="DT1663" s="351"/>
      <c r="DU1663" s="351"/>
      <c r="DV1663" s="351"/>
      <c r="DW1663" s="351"/>
      <c r="DX1663" s="351"/>
      <c r="DY1663" s="351"/>
      <c r="DZ1663" s="351"/>
      <c r="EA1663" s="351"/>
      <c r="EB1663" s="351"/>
      <c r="EC1663" s="351"/>
      <c r="ED1663" s="351"/>
      <c r="EE1663" s="351"/>
      <c r="EF1663" s="351"/>
      <c r="EG1663" s="351"/>
      <c r="EH1663" s="351"/>
      <c r="EI1663" s="351"/>
      <c r="EJ1663" s="351"/>
      <c r="EK1663" s="351"/>
      <c r="EL1663" s="351"/>
      <c r="EM1663" s="351"/>
      <c r="EN1663" s="351"/>
      <c r="EO1663" s="351"/>
      <c r="EP1663" s="351"/>
      <c r="EQ1663" s="351"/>
      <c r="ER1663" s="351"/>
      <c r="ES1663" s="351"/>
      <c r="ET1663" s="351"/>
      <c r="EU1663" s="351"/>
      <c r="EV1663" s="351"/>
      <c r="EW1663" s="351"/>
      <c r="EX1663" s="351"/>
      <c r="EY1663" s="351"/>
      <c r="EZ1663" s="351"/>
      <c r="FA1663" s="351"/>
      <c r="FB1663" s="351"/>
      <c r="FC1663" s="351"/>
      <c r="FD1663" s="351"/>
      <c r="FE1663" s="351"/>
      <c r="FF1663" s="351"/>
      <c r="FG1663" s="351"/>
      <c r="FH1663" s="351"/>
      <c r="FI1663" s="351"/>
      <c r="FJ1663" s="351"/>
      <c r="FK1663" s="351"/>
      <c r="FL1663" s="351"/>
      <c r="FM1663" s="351"/>
      <c r="FN1663" s="351"/>
      <c r="FO1663" s="351"/>
      <c r="FP1663" s="351"/>
      <c r="FQ1663" s="351"/>
      <c r="FR1663" s="351"/>
      <c r="FS1663" s="351"/>
      <c r="FT1663" s="351"/>
      <c r="FU1663" s="351"/>
      <c r="FV1663" s="351"/>
      <c r="FW1663" s="351"/>
      <c r="FX1663" s="351"/>
      <c r="FY1663" s="351"/>
      <c r="FZ1663" s="351"/>
      <c r="GA1663" s="351"/>
      <c r="GB1663" s="351"/>
      <c r="GC1663" s="351"/>
      <c r="GD1663" s="351"/>
      <c r="GE1663" s="351"/>
      <c r="GF1663" s="351"/>
      <c r="GG1663" s="351"/>
    </row>
    <row r="1664" spans="1:189">
      <c r="A1664" s="331"/>
      <c r="B1664" s="369"/>
      <c r="C1664" s="346"/>
      <c r="D1664" s="316"/>
      <c r="F1664" s="319"/>
    </row>
    <row r="1665" spans="1:189">
      <c r="A1665" s="331"/>
      <c r="B1665" s="369"/>
      <c r="C1665" s="346"/>
      <c r="D1665" s="316"/>
      <c r="F1665" s="319"/>
    </row>
    <row r="1666" spans="1:189">
      <c r="A1666" s="331"/>
      <c r="B1666" s="369"/>
      <c r="C1666" s="346"/>
      <c r="D1666" s="316"/>
      <c r="F1666" s="319"/>
    </row>
    <row r="1667" spans="1:189">
      <c r="A1667" s="331"/>
      <c r="B1667" s="369"/>
      <c r="C1667" s="346"/>
      <c r="D1667" s="316"/>
      <c r="F1667" s="319"/>
    </row>
    <row r="1668" spans="1:189">
      <c r="A1668" s="331"/>
      <c r="B1668" s="369"/>
      <c r="C1668" s="346"/>
      <c r="D1668" s="316"/>
      <c r="F1668" s="319"/>
    </row>
    <row r="1669" spans="1:189" s="351" customFormat="1">
      <c r="A1669" s="331"/>
      <c r="B1669" s="369"/>
      <c r="C1669" s="346"/>
      <c r="D1669" s="316"/>
      <c r="E1669" s="314"/>
      <c r="F1669" s="319"/>
      <c r="G1669" s="314"/>
      <c r="H1669" s="314"/>
      <c r="I1669" s="312"/>
      <c r="J1669" s="330"/>
      <c r="K1669" s="330"/>
      <c r="L1669" s="330"/>
      <c r="M1669" s="330"/>
      <c r="N1669" s="318"/>
      <c r="O1669" s="314"/>
      <c r="P1669" s="637"/>
      <c r="Q1669" s="637"/>
      <c r="R1669" s="638"/>
      <c r="S1669" s="637"/>
      <c r="T1669" s="636"/>
      <c r="U1669" s="312"/>
      <c r="V1669" s="312"/>
      <c r="W1669" s="312"/>
      <c r="X1669" s="312"/>
      <c r="Y1669" s="312"/>
      <c r="Z1669" s="312"/>
      <c r="AA1669" s="312"/>
      <c r="AB1669" s="312"/>
      <c r="AC1669" s="312"/>
      <c r="AD1669" s="312"/>
      <c r="AE1669" s="312"/>
      <c r="AF1669" s="312"/>
      <c r="AG1669" s="312"/>
      <c r="AH1669" s="312"/>
      <c r="AI1669" s="312"/>
      <c r="AJ1669" s="312"/>
      <c r="AK1669" s="312"/>
      <c r="AL1669" s="312"/>
      <c r="AM1669" s="312"/>
      <c r="AN1669" s="312"/>
      <c r="AO1669" s="312"/>
      <c r="AP1669" s="312"/>
      <c r="AQ1669" s="312"/>
      <c r="AR1669" s="312"/>
      <c r="AS1669" s="312"/>
      <c r="AT1669" s="312"/>
      <c r="AU1669" s="312"/>
      <c r="AV1669" s="312"/>
      <c r="AW1669" s="312"/>
      <c r="AX1669" s="312"/>
      <c r="AY1669" s="312"/>
      <c r="AZ1669" s="312"/>
      <c r="BA1669" s="312"/>
      <c r="BB1669" s="312"/>
      <c r="BC1669" s="312"/>
      <c r="BD1669" s="312"/>
      <c r="BE1669" s="312"/>
      <c r="BF1669" s="312"/>
      <c r="BG1669" s="312"/>
      <c r="BH1669" s="312"/>
      <c r="BI1669" s="312"/>
      <c r="BJ1669" s="312"/>
      <c r="BK1669" s="312"/>
      <c r="BL1669" s="312"/>
      <c r="BM1669" s="312"/>
      <c r="BN1669" s="312"/>
      <c r="BO1669" s="312"/>
      <c r="BP1669" s="312"/>
      <c r="BQ1669" s="312"/>
      <c r="BR1669" s="312"/>
      <c r="BS1669" s="312"/>
      <c r="BT1669" s="312"/>
      <c r="BU1669" s="312"/>
      <c r="BV1669" s="312"/>
      <c r="BW1669" s="312"/>
      <c r="BX1669" s="312"/>
      <c r="BY1669" s="312"/>
      <c r="BZ1669" s="312"/>
      <c r="CA1669" s="312"/>
      <c r="CB1669" s="312"/>
      <c r="CC1669" s="312"/>
      <c r="CD1669" s="312"/>
      <c r="CE1669" s="312"/>
      <c r="CF1669" s="312"/>
      <c r="CG1669" s="312"/>
      <c r="CH1669" s="312"/>
      <c r="CI1669" s="312"/>
      <c r="CJ1669" s="312"/>
      <c r="CK1669" s="312"/>
      <c r="CL1669" s="312"/>
      <c r="CM1669" s="312"/>
      <c r="CN1669" s="312"/>
      <c r="CO1669" s="312"/>
      <c r="CP1669" s="312"/>
      <c r="CQ1669" s="312"/>
      <c r="CR1669" s="312"/>
      <c r="CS1669" s="312"/>
      <c r="CT1669" s="312"/>
      <c r="CU1669" s="312"/>
      <c r="CV1669" s="312"/>
      <c r="CW1669" s="312"/>
      <c r="CX1669" s="312"/>
      <c r="CY1669" s="312"/>
      <c r="CZ1669" s="312"/>
      <c r="DA1669" s="312"/>
      <c r="DB1669" s="312"/>
      <c r="DC1669" s="312"/>
      <c r="DD1669" s="312"/>
      <c r="DE1669" s="312"/>
      <c r="DF1669" s="312"/>
      <c r="DG1669" s="312"/>
      <c r="DH1669" s="312"/>
      <c r="DI1669" s="312"/>
      <c r="DJ1669" s="312"/>
      <c r="DK1669" s="312"/>
      <c r="DL1669" s="312"/>
      <c r="DM1669" s="312"/>
      <c r="DN1669" s="312"/>
      <c r="DO1669" s="312"/>
      <c r="DP1669" s="312"/>
      <c r="DQ1669" s="312"/>
      <c r="DR1669" s="312"/>
      <c r="DS1669" s="312"/>
      <c r="DT1669" s="312"/>
      <c r="DU1669" s="312"/>
      <c r="DV1669" s="312"/>
      <c r="DW1669" s="312"/>
      <c r="DX1669" s="312"/>
      <c r="DY1669" s="312"/>
      <c r="DZ1669" s="312"/>
      <c r="EA1669" s="312"/>
      <c r="EB1669" s="312"/>
      <c r="EC1669" s="312"/>
      <c r="ED1669" s="312"/>
      <c r="EE1669" s="312"/>
      <c r="EF1669" s="312"/>
      <c r="EG1669" s="312"/>
      <c r="EH1669" s="312"/>
      <c r="EI1669" s="312"/>
      <c r="EJ1669" s="312"/>
      <c r="EK1669" s="312"/>
      <c r="EL1669" s="312"/>
      <c r="EM1669" s="312"/>
      <c r="EN1669" s="312"/>
      <c r="EO1669" s="312"/>
      <c r="EP1669" s="312"/>
      <c r="EQ1669" s="312"/>
      <c r="ER1669" s="312"/>
      <c r="ES1669" s="312"/>
      <c r="ET1669" s="312"/>
      <c r="EU1669" s="312"/>
      <c r="EV1669" s="312"/>
      <c r="EW1669" s="312"/>
      <c r="EX1669" s="312"/>
      <c r="EY1669" s="312"/>
      <c r="EZ1669" s="312"/>
      <c r="FA1669" s="312"/>
      <c r="FB1669" s="312"/>
      <c r="FC1669" s="312"/>
      <c r="FD1669" s="312"/>
      <c r="FE1669" s="312"/>
      <c r="FF1669" s="312"/>
      <c r="FG1669" s="312"/>
      <c r="FH1669" s="312"/>
      <c r="FI1669" s="312"/>
      <c r="FJ1669" s="312"/>
      <c r="FK1669" s="312"/>
      <c r="FL1669" s="312"/>
      <c r="FM1669" s="312"/>
      <c r="FN1669" s="312"/>
      <c r="FO1669" s="312"/>
      <c r="FP1669" s="312"/>
      <c r="FQ1669" s="312"/>
      <c r="FR1669" s="312"/>
      <c r="FS1669" s="312"/>
      <c r="FT1669" s="312"/>
      <c r="FU1669" s="312"/>
      <c r="FV1669" s="312"/>
      <c r="FW1669" s="312"/>
      <c r="FX1669" s="312"/>
      <c r="FY1669" s="312"/>
      <c r="FZ1669" s="312"/>
      <c r="GA1669" s="312"/>
      <c r="GB1669" s="312"/>
      <c r="GC1669" s="312"/>
      <c r="GD1669" s="312"/>
      <c r="GE1669" s="312"/>
      <c r="GF1669" s="312"/>
      <c r="GG1669" s="312"/>
    </row>
    <row r="1670" spans="1:189" s="351" customFormat="1">
      <c r="A1670" s="331"/>
      <c r="B1670" s="346"/>
      <c r="C1670" s="346"/>
      <c r="D1670" s="316"/>
      <c r="E1670" s="314"/>
      <c r="F1670" s="316"/>
      <c r="G1670" s="314"/>
      <c r="H1670" s="314"/>
      <c r="I1670" s="312"/>
      <c r="J1670" s="330"/>
      <c r="K1670" s="330"/>
      <c r="L1670" s="330"/>
      <c r="M1670" s="330"/>
      <c r="N1670" s="318"/>
      <c r="O1670" s="314"/>
      <c r="P1670" s="646"/>
      <c r="Q1670" s="637"/>
      <c r="R1670" s="638"/>
      <c r="S1670" s="637"/>
      <c r="T1670" s="636"/>
      <c r="U1670" s="312"/>
      <c r="V1670" s="312"/>
      <c r="W1670" s="312"/>
      <c r="X1670" s="312"/>
      <c r="Y1670" s="312"/>
      <c r="Z1670" s="312"/>
      <c r="AA1670" s="312"/>
      <c r="AB1670" s="312"/>
      <c r="AC1670" s="312"/>
      <c r="AD1670" s="312"/>
      <c r="AE1670" s="312"/>
      <c r="AF1670" s="312"/>
      <c r="AG1670" s="312"/>
      <c r="AH1670" s="312"/>
      <c r="AI1670" s="312"/>
      <c r="AJ1670" s="312"/>
      <c r="AK1670" s="312"/>
      <c r="AL1670" s="312"/>
      <c r="AM1670" s="312"/>
      <c r="AN1670" s="312"/>
      <c r="AO1670" s="312"/>
      <c r="AP1670" s="312"/>
      <c r="AQ1670" s="312"/>
      <c r="AR1670" s="312"/>
      <c r="AS1670" s="312"/>
      <c r="AT1670" s="312"/>
      <c r="AU1670" s="312"/>
      <c r="AV1670" s="312"/>
      <c r="AW1670" s="312"/>
      <c r="AX1670" s="312"/>
      <c r="AY1670" s="312"/>
      <c r="AZ1670" s="312"/>
      <c r="BA1670" s="312"/>
      <c r="BB1670" s="312"/>
      <c r="BC1670" s="312"/>
      <c r="BD1670" s="312"/>
      <c r="BE1670" s="312"/>
      <c r="BF1670" s="312"/>
      <c r="BG1670" s="312"/>
      <c r="BH1670" s="312"/>
      <c r="BI1670" s="312"/>
      <c r="BJ1670" s="312"/>
      <c r="BK1670" s="312"/>
      <c r="BL1670" s="312"/>
      <c r="BM1670" s="312"/>
      <c r="BN1670" s="312"/>
      <c r="BO1670" s="312"/>
      <c r="BP1670" s="312"/>
      <c r="BQ1670" s="312"/>
      <c r="BR1670" s="312"/>
      <c r="BS1670" s="312"/>
      <c r="BT1670" s="312"/>
      <c r="BU1670" s="312"/>
      <c r="BV1670" s="312"/>
      <c r="BW1670" s="312"/>
      <c r="BX1670" s="312"/>
      <c r="BY1670" s="312"/>
      <c r="BZ1670" s="312"/>
      <c r="CA1670" s="312"/>
      <c r="CB1670" s="312"/>
      <c r="CC1670" s="312"/>
      <c r="CD1670" s="312"/>
      <c r="CE1670" s="312"/>
      <c r="CF1670" s="312"/>
      <c r="CG1670" s="312"/>
      <c r="CH1670" s="312"/>
      <c r="CI1670" s="312"/>
      <c r="CJ1670" s="312"/>
      <c r="CK1670" s="312"/>
      <c r="CL1670" s="312"/>
      <c r="CM1670" s="312"/>
      <c r="CN1670" s="312"/>
      <c r="CO1670" s="312"/>
      <c r="CP1670" s="312"/>
      <c r="CQ1670" s="312"/>
      <c r="CR1670" s="312"/>
      <c r="CS1670" s="312"/>
      <c r="CT1670" s="312"/>
      <c r="CU1670" s="312"/>
      <c r="CV1670" s="312"/>
      <c r="CW1670" s="312"/>
      <c r="CX1670" s="312"/>
      <c r="CY1670" s="312"/>
      <c r="CZ1670" s="312"/>
      <c r="DA1670" s="312"/>
      <c r="DB1670" s="312"/>
      <c r="DC1670" s="312"/>
      <c r="DD1670" s="312"/>
      <c r="DE1670" s="312"/>
      <c r="DF1670" s="312"/>
      <c r="DG1670" s="312"/>
      <c r="DH1670" s="312"/>
      <c r="DI1670" s="312"/>
      <c r="DJ1670" s="312"/>
      <c r="DK1670" s="312"/>
      <c r="DL1670" s="312"/>
      <c r="DM1670" s="312"/>
      <c r="DN1670" s="312"/>
      <c r="DO1670" s="312"/>
      <c r="DP1670" s="312"/>
      <c r="DQ1670" s="312"/>
      <c r="DR1670" s="312"/>
      <c r="DS1670" s="312"/>
      <c r="DT1670" s="312"/>
      <c r="DU1670" s="312"/>
      <c r="DV1670" s="312"/>
      <c r="DW1670" s="312"/>
      <c r="DX1670" s="312"/>
      <c r="DY1670" s="312"/>
      <c r="DZ1670" s="312"/>
      <c r="EA1670" s="312"/>
      <c r="EB1670" s="312"/>
      <c r="EC1670" s="312"/>
      <c r="ED1670" s="312"/>
      <c r="EE1670" s="312"/>
      <c r="EF1670" s="312"/>
      <c r="EG1670" s="312"/>
      <c r="EH1670" s="312"/>
      <c r="EI1670" s="312"/>
      <c r="EJ1670" s="312"/>
      <c r="EK1670" s="312"/>
      <c r="EL1670" s="312"/>
      <c r="EM1670" s="312"/>
      <c r="EN1670" s="312"/>
      <c r="EO1670" s="312"/>
      <c r="EP1670" s="312"/>
      <c r="EQ1670" s="312"/>
      <c r="ER1670" s="312"/>
      <c r="ES1670" s="312"/>
      <c r="ET1670" s="312"/>
      <c r="EU1670" s="312"/>
      <c r="EV1670" s="312"/>
      <c r="EW1670" s="312"/>
      <c r="EX1670" s="312"/>
      <c r="EY1670" s="312"/>
      <c r="EZ1670" s="312"/>
      <c r="FA1670" s="312"/>
      <c r="FB1670" s="312"/>
      <c r="FC1670" s="312"/>
      <c r="FD1670" s="312"/>
      <c r="FE1670" s="312"/>
      <c r="FF1670" s="312"/>
      <c r="FG1670" s="312"/>
      <c r="FH1670" s="312"/>
      <c r="FI1670" s="312"/>
      <c r="FJ1670" s="312"/>
      <c r="FK1670" s="312"/>
      <c r="FL1670" s="312"/>
      <c r="FM1670" s="312"/>
      <c r="FN1670" s="312"/>
      <c r="FO1670" s="312"/>
      <c r="FP1670" s="312"/>
      <c r="FQ1670" s="312"/>
      <c r="FR1670" s="312"/>
      <c r="FS1670" s="312"/>
      <c r="FT1670" s="312"/>
      <c r="FU1670" s="312"/>
      <c r="FV1670" s="312"/>
      <c r="FW1670" s="312"/>
      <c r="FX1670" s="312"/>
      <c r="FY1670" s="312"/>
      <c r="FZ1670" s="312"/>
      <c r="GA1670" s="312"/>
      <c r="GB1670" s="312"/>
      <c r="GC1670" s="312"/>
      <c r="GD1670" s="312"/>
      <c r="GE1670" s="312"/>
      <c r="GF1670" s="312"/>
      <c r="GG1670" s="312"/>
    </row>
    <row r="1671" spans="1:189" s="351" customFormat="1">
      <c r="A1671" s="331"/>
      <c r="B1671" s="346"/>
      <c r="C1671" s="346"/>
      <c r="D1671" s="316"/>
      <c r="E1671" s="314"/>
      <c r="F1671" s="316"/>
      <c r="G1671" s="314"/>
      <c r="H1671" s="314"/>
      <c r="I1671" s="312"/>
      <c r="J1671" s="330"/>
      <c r="K1671" s="330"/>
      <c r="L1671" s="330"/>
      <c r="M1671" s="330"/>
      <c r="N1671" s="318"/>
      <c r="O1671" s="314"/>
      <c r="P1671" s="646"/>
      <c r="Q1671" s="637"/>
      <c r="R1671" s="638"/>
      <c r="S1671" s="637"/>
      <c r="T1671" s="636"/>
      <c r="U1671" s="312"/>
      <c r="V1671" s="312"/>
      <c r="W1671" s="312"/>
      <c r="X1671" s="312"/>
      <c r="Y1671" s="312"/>
      <c r="Z1671" s="312"/>
      <c r="AA1671" s="312"/>
      <c r="AB1671" s="312"/>
      <c r="AC1671" s="312"/>
      <c r="AD1671" s="312"/>
      <c r="AE1671" s="312"/>
      <c r="AF1671" s="312"/>
      <c r="AG1671" s="312"/>
      <c r="AH1671" s="312"/>
      <c r="AI1671" s="312"/>
      <c r="AJ1671" s="312"/>
      <c r="AK1671" s="312"/>
      <c r="AL1671" s="312"/>
      <c r="AM1671" s="312"/>
      <c r="AN1671" s="312"/>
      <c r="AO1671" s="312"/>
      <c r="AP1671" s="312"/>
      <c r="AQ1671" s="312"/>
      <c r="AR1671" s="312"/>
      <c r="AS1671" s="312"/>
      <c r="AT1671" s="312"/>
      <c r="AU1671" s="312"/>
      <c r="AV1671" s="312"/>
      <c r="AW1671" s="312"/>
      <c r="AX1671" s="312"/>
      <c r="AY1671" s="312"/>
      <c r="AZ1671" s="312"/>
      <c r="BA1671" s="312"/>
      <c r="BB1671" s="312"/>
      <c r="BC1671" s="312"/>
      <c r="BD1671" s="312"/>
      <c r="BE1671" s="312"/>
      <c r="BF1671" s="312"/>
      <c r="BG1671" s="312"/>
      <c r="BH1671" s="312"/>
      <c r="BI1671" s="312"/>
      <c r="BJ1671" s="312"/>
      <c r="BK1671" s="312"/>
      <c r="BL1671" s="312"/>
      <c r="BM1671" s="312"/>
      <c r="BN1671" s="312"/>
      <c r="BO1671" s="312"/>
      <c r="BP1671" s="312"/>
      <c r="BQ1671" s="312"/>
      <c r="BR1671" s="312"/>
      <c r="BS1671" s="312"/>
      <c r="BT1671" s="312"/>
      <c r="BU1671" s="312"/>
      <c r="BV1671" s="312"/>
      <c r="BW1671" s="312"/>
      <c r="BX1671" s="312"/>
      <c r="BY1671" s="312"/>
      <c r="BZ1671" s="312"/>
      <c r="CA1671" s="312"/>
      <c r="CB1671" s="312"/>
      <c r="CC1671" s="312"/>
      <c r="CD1671" s="312"/>
      <c r="CE1671" s="312"/>
      <c r="CF1671" s="312"/>
      <c r="CG1671" s="312"/>
      <c r="CH1671" s="312"/>
      <c r="CI1671" s="312"/>
      <c r="CJ1671" s="312"/>
      <c r="CK1671" s="312"/>
      <c r="CL1671" s="312"/>
      <c r="CM1671" s="312"/>
      <c r="CN1671" s="312"/>
      <c r="CO1671" s="312"/>
      <c r="CP1671" s="312"/>
      <c r="CQ1671" s="312"/>
      <c r="CR1671" s="312"/>
      <c r="CS1671" s="312"/>
      <c r="CT1671" s="312"/>
      <c r="CU1671" s="312"/>
      <c r="CV1671" s="312"/>
      <c r="CW1671" s="312"/>
      <c r="CX1671" s="312"/>
      <c r="CY1671" s="312"/>
      <c r="CZ1671" s="312"/>
      <c r="DA1671" s="312"/>
      <c r="DB1671" s="312"/>
      <c r="DC1671" s="312"/>
      <c r="DD1671" s="312"/>
      <c r="DE1671" s="312"/>
      <c r="DF1671" s="312"/>
      <c r="DG1671" s="312"/>
      <c r="DH1671" s="312"/>
      <c r="DI1671" s="312"/>
      <c r="DJ1671" s="312"/>
      <c r="DK1671" s="312"/>
      <c r="DL1671" s="312"/>
      <c r="DM1671" s="312"/>
      <c r="DN1671" s="312"/>
      <c r="DO1671" s="312"/>
      <c r="DP1671" s="312"/>
      <c r="DQ1671" s="312"/>
      <c r="DR1671" s="312"/>
      <c r="DS1671" s="312"/>
      <c r="DT1671" s="312"/>
      <c r="DU1671" s="312"/>
      <c r="DV1671" s="312"/>
      <c r="DW1671" s="312"/>
      <c r="DX1671" s="312"/>
      <c r="DY1671" s="312"/>
      <c r="DZ1671" s="312"/>
      <c r="EA1671" s="312"/>
      <c r="EB1671" s="312"/>
      <c r="EC1671" s="312"/>
      <c r="ED1671" s="312"/>
      <c r="EE1671" s="312"/>
      <c r="EF1671" s="312"/>
      <c r="EG1671" s="312"/>
      <c r="EH1671" s="312"/>
      <c r="EI1671" s="312"/>
      <c r="EJ1671" s="312"/>
      <c r="EK1671" s="312"/>
      <c r="EL1671" s="312"/>
      <c r="EM1671" s="312"/>
      <c r="EN1671" s="312"/>
      <c r="EO1671" s="312"/>
      <c r="EP1671" s="312"/>
      <c r="EQ1671" s="312"/>
      <c r="ER1671" s="312"/>
      <c r="ES1671" s="312"/>
      <c r="ET1671" s="312"/>
      <c r="EU1671" s="312"/>
      <c r="EV1671" s="312"/>
      <c r="EW1671" s="312"/>
      <c r="EX1671" s="312"/>
      <c r="EY1671" s="312"/>
      <c r="EZ1671" s="312"/>
      <c r="FA1671" s="312"/>
      <c r="FB1671" s="312"/>
      <c r="FC1671" s="312"/>
      <c r="FD1671" s="312"/>
      <c r="FE1671" s="312"/>
      <c r="FF1671" s="312"/>
      <c r="FG1671" s="312"/>
      <c r="FH1671" s="312"/>
      <c r="FI1671" s="312"/>
      <c r="FJ1671" s="312"/>
      <c r="FK1671" s="312"/>
      <c r="FL1671" s="312"/>
      <c r="FM1671" s="312"/>
      <c r="FN1671" s="312"/>
      <c r="FO1671" s="312"/>
      <c r="FP1671" s="312"/>
      <c r="FQ1671" s="312"/>
      <c r="FR1671" s="312"/>
      <c r="FS1671" s="312"/>
      <c r="FT1671" s="312"/>
      <c r="FU1671" s="312"/>
      <c r="FV1671" s="312"/>
      <c r="FW1671" s="312"/>
      <c r="FX1671" s="312"/>
      <c r="FY1671" s="312"/>
      <c r="FZ1671" s="312"/>
      <c r="GA1671" s="312"/>
      <c r="GB1671" s="312"/>
      <c r="GC1671" s="312"/>
      <c r="GD1671" s="312"/>
      <c r="GE1671" s="312"/>
      <c r="GF1671" s="312"/>
      <c r="GG1671" s="312"/>
    </row>
    <row r="1672" spans="1:189" s="351" customFormat="1">
      <c r="A1672" s="331"/>
      <c r="B1672" s="346"/>
      <c r="C1672" s="346"/>
      <c r="D1672" s="316"/>
      <c r="E1672" s="314"/>
      <c r="F1672" s="316"/>
      <c r="G1672" s="314"/>
      <c r="H1672" s="314"/>
      <c r="I1672" s="312"/>
      <c r="J1672" s="330"/>
      <c r="K1672" s="330"/>
      <c r="L1672" s="330"/>
      <c r="M1672" s="330"/>
      <c r="N1672" s="318"/>
      <c r="O1672" s="314"/>
      <c r="P1672" s="646"/>
      <c r="Q1672" s="637"/>
      <c r="R1672" s="638"/>
      <c r="S1672" s="637"/>
      <c r="T1672" s="636"/>
      <c r="U1672" s="312"/>
      <c r="V1672" s="312"/>
      <c r="W1672" s="312"/>
      <c r="X1672" s="312"/>
      <c r="Y1672" s="312"/>
      <c r="Z1672" s="312"/>
      <c r="AA1672" s="312"/>
      <c r="AB1672" s="312"/>
      <c r="AC1672" s="312"/>
      <c r="AD1672" s="312"/>
      <c r="AE1672" s="312"/>
      <c r="AF1672" s="312"/>
      <c r="AG1672" s="312"/>
      <c r="AH1672" s="312"/>
      <c r="AI1672" s="312"/>
      <c r="AJ1672" s="312"/>
      <c r="AK1672" s="312"/>
      <c r="AL1672" s="312"/>
      <c r="AM1672" s="312"/>
      <c r="AN1672" s="312"/>
      <c r="AO1672" s="312"/>
      <c r="AP1672" s="312"/>
      <c r="AQ1672" s="312"/>
      <c r="AR1672" s="312"/>
      <c r="AS1672" s="312"/>
      <c r="AT1672" s="312"/>
      <c r="AU1672" s="312"/>
      <c r="AV1672" s="312"/>
      <c r="AW1672" s="312"/>
      <c r="AX1672" s="312"/>
      <c r="AY1672" s="312"/>
      <c r="AZ1672" s="312"/>
      <c r="BA1672" s="312"/>
      <c r="BB1672" s="312"/>
      <c r="BC1672" s="312"/>
      <c r="BD1672" s="312"/>
      <c r="BE1672" s="312"/>
      <c r="BF1672" s="312"/>
      <c r="BG1672" s="312"/>
      <c r="BH1672" s="312"/>
      <c r="BI1672" s="312"/>
      <c r="BJ1672" s="312"/>
      <c r="BK1672" s="312"/>
      <c r="BL1672" s="312"/>
      <c r="BM1672" s="312"/>
      <c r="BN1672" s="312"/>
      <c r="BO1672" s="312"/>
      <c r="BP1672" s="312"/>
      <c r="BQ1672" s="312"/>
      <c r="BR1672" s="312"/>
      <c r="BS1672" s="312"/>
      <c r="BT1672" s="312"/>
      <c r="BU1672" s="312"/>
      <c r="BV1672" s="312"/>
      <c r="BW1672" s="312"/>
      <c r="BX1672" s="312"/>
      <c r="BY1672" s="312"/>
      <c r="BZ1672" s="312"/>
      <c r="CA1672" s="312"/>
      <c r="CB1672" s="312"/>
      <c r="CC1672" s="312"/>
      <c r="CD1672" s="312"/>
      <c r="CE1672" s="312"/>
      <c r="CF1672" s="312"/>
      <c r="CG1672" s="312"/>
      <c r="CH1672" s="312"/>
      <c r="CI1672" s="312"/>
      <c r="CJ1672" s="312"/>
      <c r="CK1672" s="312"/>
      <c r="CL1672" s="312"/>
      <c r="CM1672" s="312"/>
      <c r="CN1672" s="312"/>
      <c r="CO1672" s="312"/>
      <c r="CP1672" s="312"/>
      <c r="CQ1672" s="312"/>
      <c r="CR1672" s="312"/>
      <c r="CS1672" s="312"/>
      <c r="CT1672" s="312"/>
      <c r="CU1672" s="312"/>
      <c r="CV1672" s="312"/>
      <c r="CW1672" s="312"/>
      <c r="CX1672" s="312"/>
      <c r="CY1672" s="312"/>
      <c r="CZ1672" s="312"/>
      <c r="DA1672" s="312"/>
      <c r="DB1672" s="312"/>
      <c r="DC1672" s="312"/>
      <c r="DD1672" s="312"/>
      <c r="DE1672" s="312"/>
      <c r="DF1672" s="312"/>
      <c r="DG1672" s="312"/>
      <c r="DH1672" s="312"/>
      <c r="DI1672" s="312"/>
      <c r="DJ1672" s="312"/>
      <c r="DK1672" s="312"/>
      <c r="DL1672" s="312"/>
      <c r="DM1672" s="312"/>
      <c r="DN1672" s="312"/>
      <c r="DO1672" s="312"/>
      <c r="DP1672" s="312"/>
      <c r="DQ1672" s="312"/>
      <c r="DR1672" s="312"/>
      <c r="DS1672" s="312"/>
      <c r="DT1672" s="312"/>
      <c r="DU1672" s="312"/>
      <c r="DV1672" s="312"/>
      <c r="DW1672" s="312"/>
      <c r="DX1672" s="312"/>
      <c r="DY1672" s="312"/>
      <c r="DZ1672" s="312"/>
      <c r="EA1672" s="312"/>
      <c r="EB1672" s="312"/>
      <c r="EC1672" s="312"/>
      <c r="ED1672" s="312"/>
      <c r="EE1672" s="312"/>
      <c r="EF1672" s="312"/>
      <c r="EG1672" s="312"/>
      <c r="EH1672" s="312"/>
      <c r="EI1672" s="312"/>
      <c r="EJ1672" s="312"/>
      <c r="EK1672" s="312"/>
      <c r="EL1672" s="312"/>
      <c r="EM1672" s="312"/>
      <c r="EN1672" s="312"/>
      <c r="EO1672" s="312"/>
      <c r="EP1672" s="312"/>
      <c r="EQ1672" s="312"/>
      <c r="ER1672" s="312"/>
      <c r="ES1672" s="312"/>
      <c r="ET1672" s="312"/>
      <c r="EU1672" s="312"/>
      <c r="EV1672" s="312"/>
      <c r="EW1672" s="312"/>
      <c r="EX1672" s="312"/>
      <c r="EY1672" s="312"/>
      <c r="EZ1672" s="312"/>
      <c r="FA1672" s="312"/>
      <c r="FB1672" s="312"/>
      <c r="FC1672" s="312"/>
      <c r="FD1672" s="312"/>
      <c r="FE1672" s="312"/>
      <c r="FF1672" s="312"/>
      <c r="FG1672" s="312"/>
      <c r="FH1672" s="312"/>
      <c r="FI1672" s="312"/>
      <c r="FJ1672" s="312"/>
      <c r="FK1672" s="312"/>
      <c r="FL1672" s="312"/>
      <c r="FM1672" s="312"/>
      <c r="FN1672" s="312"/>
      <c r="FO1672" s="312"/>
      <c r="FP1672" s="312"/>
      <c r="FQ1672" s="312"/>
      <c r="FR1672" s="312"/>
      <c r="FS1672" s="312"/>
      <c r="FT1672" s="312"/>
      <c r="FU1672" s="312"/>
      <c r="FV1672" s="312"/>
      <c r="FW1672" s="312"/>
      <c r="FX1672" s="312"/>
      <c r="FY1672" s="312"/>
      <c r="FZ1672" s="312"/>
      <c r="GA1672" s="312"/>
      <c r="GB1672" s="312"/>
      <c r="GC1672" s="312"/>
      <c r="GD1672" s="312"/>
      <c r="GE1672" s="312"/>
      <c r="GF1672" s="312"/>
      <c r="GG1672" s="312"/>
    </row>
    <row r="1673" spans="1:189" s="351" customFormat="1">
      <c r="A1673" s="331"/>
      <c r="B1673" s="346"/>
      <c r="C1673" s="346"/>
      <c r="D1673" s="316"/>
      <c r="E1673" s="314"/>
      <c r="F1673" s="316"/>
      <c r="G1673" s="314"/>
      <c r="H1673" s="314"/>
      <c r="I1673" s="312"/>
      <c r="J1673" s="330"/>
      <c r="K1673" s="330"/>
      <c r="L1673" s="330"/>
      <c r="M1673" s="330"/>
      <c r="N1673" s="318"/>
      <c r="O1673" s="314"/>
      <c r="P1673" s="646"/>
      <c r="Q1673" s="637"/>
      <c r="R1673" s="638"/>
      <c r="S1673" s="637"/>
      <c r="T1673" s="636"/>
      <c r="U1673" s="312"/>
      <c r="V1673" s="312"/>
      <c r="W1673" s="312"/>
      <c r="X1673" s="312"/>
      <c r="Y1673" s="312"/>
      <c r="Z1673" s="312"/>
      <c r="AA1673" s="312"/>
      <c r="AB1673" s="312"/>
      <c r="AC1673" s="312"/>
      <c r="AD1673" s="312"/>
      <c r="AE1673" s="312"/>
      <c r="AF1673" s="312"/>
      <c r="AG1673" s="312"/>
      <c r="AH1673" s="312"/>
      <c r="AI1673" s="312"/>
      <c r="AJ1673" s="312"/>
      <c r="AK1673" s="312"/>
      <c r="AL1673" s="312"/>
      <c r="AM1673" s="312"/>
      <c r="AN1673" s="312"/>
      <c r="AO1673" s="312"/>
      <c r="AP1673" s="312"/>
      <c r="AQ1673" s="312"/>
      <c r="AR1673" s="312"/>
      <c r="AS1673" s="312"/>
      <c r="AT1673" s="312"/>
      <c r="AU1673" s="312"/>
      <c r="AV1673" s="312"/>
      <c r="AW1673" s="312"/>
      <c r="AX1673" s="312"/>
      <c r="AY1673" s="312"/>
      <c r="AZ1673" s="312"/>
      <c r="BA1673" s="312"/>
      <c r="BB1673" s="312"/>
      <c r="BC1673" s="312"/>
      <c r="BD1673" s="312"/>
      <c r="BE1673" s="312"/>
      <c r="BF1673" s="312"/>
      <c r="BG1673" s="312"/>
      <c r="BH1673" s="312"/>
      <c r="BI1673" s="312"/>
      <c r="BJ1673" s="312"/>
      <c r="BK1673" s="312"/>
      <c r="BL1673" s="312"/>
      <c r="BM1673" s="312"/>
      <c r="BN1673" s="312"/>
      <c r="BO1673" s="312"/>
      <c r="BP1673" s="312"/>
      <c r="BQ1673" s="312"/>
      <c r="BR1673" s="312"/>
      <c r="BS1673" s="312"/>
      <c r="BT1673" s="312"/>
      <c r="BU1673" s="312"/>
      <c r="BV1673" s="312"/>
      <c r="BW1673" s="312"/>
      <c r="BX1673" s="312"/>
      <c r="BY1673" s="312"/>
      <c r="BZ1673" s="312"/>
      <c r="CA1673" s="312"/>
      <c r="CB1673" s="312"/>
      <c r="CC1673" s="312"/>
      <c r="CD1673" s="312"/>
      <c r="CE1673" s="312"/>
      <c r="CF1673" s="312"/>
      <c r="CG1673" s="312"/>
      <c r="CH1673" s="312"/>
      <c r="CI1673" s="312"/>
      <c r="CJ1673" s="312"/>
      <c r="CK1673" s="312"/>
      <c r="CL1673" s="312"/>
      <c r="CM1673" s="312"/>
      <c r="CN1673" s="312"/>
      <c r="CO1673" s="312"/>
      <c r="CP1673" s="312"/>
      <c r="CQ1673" s="312"/>
      <c r="CR1673" s="312"/>
      <c r="CS1673" s="312"/>
      <c r="CT1673" s="312"/>
      <c r="CU1673" s="312"/>
      <c r="CV1673" s="312"/>
      <c r="CW1673" s="312"/>
      <c r="CX1673" s="312"/>
      <c r="CY1673" s="312"/>
      <c r="CZ1673" s="312"/>
      <c r="DA1673" s="312"/>
      <c r="DB1673" s="312"/>
      <c r="DC1673" s="312"/>
      <c r="DD1673" s="312"/>
      <c r="DE1673" s="312"/>
      <c r="DF1673" s="312"/>
      <c r="DG1673" s="312"/>
      <c r="DH1673" s="312"/>
      <c r="DI1673" s="312"/>
      <c r="DJ1673" s="312"/>
      <c r="DK1673" s="312"/>
      <c r="DL1673" s="312"/>
      <c r="DM1673" s="312"/>
      <c r="DN1673" s="312"/>
      <c r="DO1673" s="312"/>
      <c r="DP1673" s="312"/>
      <c r="DQ1673" s="312"/>
      <c r="DR1673" s="312"/>
      <c r="DS1673" s="312"/>
      <c r="DT1673" s="312"/>
      <c r="DU1673" s="312"/>
      <c r="DV1673" s="312"/>
      <c r="DW1673" s="312"/>
      <c r="DX1673" s="312"/>
      <c r="DY1673" s="312"/>
      <c r="DZ1673" s="312"/>
      <c r="EA1673" s="312"/>
      <c r="EB1673" s="312"/>
      <c r="EC1673" s="312"/>
      <c r="ED1673" s="312"/>
      <c r="EE1673" s="312"/>
      <c r="EF1673" s="312"/>
      <c r="EG1673" s="312"/>
      <c r="EH1673" s="312"/>
      <c r="EI1673" s="312"/>
      <c r="EJ1673" s="312"/>
      <c r="EK1673" s="312"/>
      <c r="EL1673" s="312"/>
      <c r="EM1673" s="312"/>
      <c r="EN1673" s="312"/>
      <c r="EO1673" s="312"/>
      <c r="EP1673" s="312"/>
      <c r="EQ1673" s="312"/>
      <c r="ER1673" s="312"/>
      <c r="ES1673" s="312"/>
      <c r="ET1673" s="312"/>
      <c r="EU1673" s="312"/>
      <c r="EV1673" s="312"/>
      <c r="EW1673" s="312"/>
      <c r="EX1673" s="312"/>
      <c r="EY1673" s="312"/>
      <c r="EZ1673" s="312"/>
      <c r="FA1673" s="312"/>
      <c r="FB1673" s="312"/>
      <c r="FC1673" s="312"/>
      <c r="FD1673" s="312"/>
      <c r="FE1673" s="312"/>
      <c r="FF1673" s="312"/>
      <c r="FG1673" s="312"/>
      <c r="FH1673" s="312"/>
      <c r="FI1673" s="312"/>
      <c r="FJ1673" s="312"/>
      <c r="FK1673" s="312"/>
      <c r="FL1673" s="312"/>
      <c r="FM1673" s="312"/>
      <c r="FN1673" s="312"/>
      <c r="FO1673" s="312"/>
      <c r="FP1673" s="312"/>
      <c r="FQ1673" s="312"/>
      <c r="FR1673" s="312"/>
      <c r="FS1673" s="312"/>
      <c r="FT1673" s="312"/>
      <c r="FU1673" s="312"/>
      <c r="FV1673" s="312"/>
      <c r="FW1673" s="312"/>
      <c r="FX1673" s="312"/>
      <c r="FY1673" s="312"/>
      <c r="FZ1673" s="312"/>
      <c r="GA1673" s="312"/>
      <c r="GB1673" s="312"/>
      <c r="GC1673" s="312"/>
      <c r="GD1673" s="312"/>
      <c r="GE1673" s="312"/>
      <c r="GF1673" s="312"/>
      <c r="GG1673" s="312"/>
    </row>
    <row r="1674" spans="1:189">
      <c r="A1674" s="331"/>
      <c r="B1674" s="346"/>
      <c r="C1674" s="346"/>
      <c r="D1674" s="316"/>
      <c r="P1674" s="646"/>
    </row>
    <row r="1675" spans="1:189">
      <c r="A1675" s="331"/>
      <c r="B1675" s="346"/>
      <c r="C1675" s="346"/>
      <c r="D1675" s="316"/>
      <c r="P1675" s="646"/>
    </row>
    <row r="1676" spans="1:189">
      <c r="A1676" s="331"/>
      <c r="B1676" s="369"/>
      <c r="C1676" s="346"/>
      <c r="D1676" s="316"/>
      <c r="F1676" s="319"/>
    </row>
    <row r="1677" spans="1:189">
      <c r="A1677" s="331"/>
      <c r="B1677" s="369"/>
      <c r="C1677" s="346"/>
      <c r="D1677" s="316"/>
      <c r="F1677" s="319"/>
    </row>
    <row r="1678" spans="1:189">
      <c r="A1678" s="331"/>
      <c r="B1678" s="369"/>
      <c r="C1678" s="346"/>
      <c r="D1678" s="316"/>
      <c r="F1678" s="319"/>
    </row>
    <row r="1679" spans="1:189">
      <c r="A1679" s="331"/>
      <c r="B1679" s="369"/>
      <c r="C1679" s="346"/>
      <c r="D1679" s="316"/>
      <c r="F1679" s="319"/>
    </row>
    <row r="1680" spans="1:189">
      <c r="A1680" s="331"/>
      <c r="B1680" s="369"/>
      <c r="C1680" s="346"/>
      <c r="D1680" s="316"/>
      <c r="F1680" s="319"/>
    </row>
    <row r="1681" spans="1:16">
      <c r="A1681" s="331"/>
      <c r="B1681" s="369"/>
      <c r="C1681" s="346"/>
      <c r="D1681" s="316"/>
      <c r="F1681" s="319"/>
    </row>
    <row r="1682" spans="1:16">
      <c r="A1682" s="331"/>
      <c r="B1682" s="376"/>
      <c r="C1682" s="376"/>
      <c r="D1682" s="316"/>
      <c r="P1682" s="646"/>
    </row>
    <row r="1683" spans="1:16">
      <c r="A1683" s="331"/>
      <c r="B1683" s="376"/>
      <c r="C1683" s="376"/>
      <c r="D1683" s="316"/>
      <c r="P1683" s="646"/>
    </row>
    <row r="1684" spans="1:16">
      <c r="A1684" s="331"/>
      <c r="B1684" s="376"/>
      <c r="C1684" s="376"/>
      <c r="D1684" s="316"/>
      <c r="P1684" s="646"/>
    </row>
    <row r="1685" spans="1:16">
      <c r="A1685" s="331"/>
      <c r="B1685" s="376"/>
      <c r="C1685" s="376"/>
      <c r="D1685" s="316"/>
      <c r="P1685" s="646"/>
    </row>
    <row r="1686" spans="1:16">
      <c r="A1686" s="331"/>
      <c r="B1686" s="376"/>
      <c r="C1686" s="376"/>
      <c r="D1686" s="316"/>
      <c r="P1686" s="646"/>
    </row>
    <row r="1687" spans="1:16">
      <c r="A1687" s="331"/>
      <c r="B1687" s="376"/>
      <c r="C1687" s="376"/>
      <c r="D1687" s="316"/>
      <c r="P1687" s="646"/>
    </row>
    <row r="1688" spans="1:16">
      <c r="A1688" s="331"/>
      <c r="B1688" s="376"/>
      <c r="C1688" s="376"/>
      <c r="D1688" s="316"/>
      <c r="P1688" s="646"/>
    </row>
    <row r="1689" spans="1:16">
      <c r="A1689" s="331"/>
      <c r="B1689" s="376"/>
      <c r="C1689" s="376"/>
      <c r="D1689" s="316"/>
      <c r="P1689" s="646"/>
    </row>
    <row r="1690" spans="1:16">
      <c r="A1690" s="331"/>
      <c r="B1690" s="369"/>
      <c r="C1690" s="346"/>
      <c r="D1690" s="316"/>
      <c r="F1690" s="319"/>
      <c r="P1690" s="646"/>
    </row>
    <row r="1691" spans="1:16">
      <c r="A1691" s="331"/>
      <c r="B1691" s="369"/>
      <c r="C1691" s="346"/>
      <c r="D1691" s="316"/>
      <c r="F1691" s="319"/>
      <c r="P1691" s="646"/>
    </row>
    <row r="1692" spans="1:16">
      <c r="A1692" s="331"/>
      <c r="B1692" s="369"/>
      <c r="C1692" s="346"/>
      <c r="D1692" s="316"/>
      <c r="F1692" s="319"/>
    </row>
    <row r="1693" spans="1:16">
      <c r="A1693" s="331"/>
      <c r="B1693" s="369"/>
      <c r="C1693" s="346"/>
      <c r="D1693" s="316"/>
      <c r="F1693" s="319"/>
    </row>
    <row r="1694" spans="1:16">
      <c r="A1694" s="331"/>
      <c r="B1694" s="369"/>
      <c r="C1694" s="346"/>
      <c r="D1694" s="316"/>
      <c r="F1694" s="319"/>
    </row>
    <row r="1695" spans="1:16">
      <c r="A1695" s="331"/>
      <c r="B1695" s="369"/>
      <c r="C1695" s="346"/>
      <c r="D1695" s="316"/>
      <c r="F1695" s="319"/>
    </row>
    <row r="1696" spans="1:16">
      <c r="A1696" s="331"/>
      <c r="B1696" s="369"/>
      <c r="C1696" s="346"/>
      <c r="D1696" s="316"/>
      <c r="F1696" s="319"/>
    </row>
    <row r="1697" spans="1:189">
      <c r="A1697" s="331"/>
      <c r="B1697" s="346"/>
      <c r="C1697" s="346"/>
      <c r="P1697" s="646"/>
    </row>
    <row r="1698" spans="1:189">
      <c r="A1698" s="331"/>
      <c r="B1698" s="346"/>
      <c r="C1698" s="346"/>
      <c r="P1698" s="646"/>
    </row>
    <row r="1699" spans="1:189">
      <c r="A1699" s="331"/>
      <c r="B1699" s="346"/>
      <c r="C1699" s="346"/>
      <c r="P1699" s="646"/>
    </row>
    <row r="1700" spans="1:189">
      <c r="A1700" s="331"/>
      <c r="B1700" s="346"/>
      <c r="C1700" s="346"/>
      <c r="D1700" s="316"/>
      <c r="P1700" s="646"/>
    </row>
    <row r="1701" spans="1:189">
      <c r="A1701" s="331"/>
      <c r="B1701" s="346"/>
      <c r="C1701" s="346"/>
      <c r="D1701" s="316"/>
      <c r="P1701" s="646"/>
    </row>
    <row r="1702" spans="1:189" s="354" customFormat="1">
      <c r="A1702" s="331"/>
      <c r="B1702" s="346"/>
      <c r="C1702" s="346"/>
      <c r="D1702" s="316"/>
      <c r="E1702" s="314"/>
      <c r="F1702" s="319"/>
      <c r="G1702" s="314"/>
      <c r="H1702" s="314"/>
      <c r="I1702" s="319"/>
      <c r="J1702" s="330"/>
      <c r="K1702" s="330"/>
      <c r="L1702" s="330"/>
      <c r="M1702" s="330"/>
      <c r="N1702" s="318"/>
      <c r="O1702" s="314"/>
      <c r="P1702" s="646"/>
      <c r="Q1702" s="637"/>
      <c r="R1702" s="637"/>
      <c r="S1702" s="637"/>
      <c r="T1702" s="638"/>
      <c r="U1702" s="312"/>
      <c r="V1702" s="312"/>
      <c r="W1702" s="312"/>
      <c r="X1702" s="312"/>
      <c r="Y1702" s="312"/>
      <c r="Z1702" s="312"/>
      <c r="AA1702" s="312"/>
      <c r="AB1702" s="312"/>
      <c r="AC1702" s="312"/>
      <c r="AD1702" s="312"/>
      <c r="AE1702" s="312"/>
      <c r="AF1702" s="312"/>
      <c r="AG1702" s="312"/>
      <c r="AH1702" s="312"/>
      <c r="AI1702" s="312"/>
      <c r="AJ1702" s="312"/>
      <c r="AK1702" s="312"/>
      <c r="AL1702" s="312"/>
      <c r="AM1702" s="312"/>
      <c r="AN1702" s="312"/>
      <c r="AO1702" s="312"/>
      <c r="AP1702" s="312"/>
      <c r="AQ1702" s="312"/>
      <c r="AR1702" s="312"/>
      <c r="AS1702" s="312"/>
      <c r="AT1702" s="312"/>
      <c r="AU1702" s="312"/>
      <c r="AV1702" s="312"/>
      <c r="AW1702" s="312"/>
      <c r="AX1702" s="312"/>
      <c r="AY1702" s="312"/>
      <c r="AZ1702" s="312"/>
      <c r="BA1702" s="312"/>
      <c r="BB1702" s="312"/>
      <c r="BC1702" s="312"/>
      <c r="BD1702" s="312"/>
      <c r="BE1702" s="312"/>
      <c r="BF1702" s="312"/>
      <c r="BG1702" s="312"/>
      <c r="BH1702" s="312"/>
      <c r="BI1702" s="312"/>
      <c r="BJ1702" s="312"/>
      <c r="BK1702" s="312"/>
      <c r="BL1702" s="312"/>
      <c r="BM1702" s="312"/>
      <c r="BN1702" s="312"/>
      <c r="BO1702" s="312"/>
      <c r="BP1702" s="312"/>
      <c r="BQ1702" s="312"/>
      <c r="BR1702" s="312"/>
      <c r="BS1702" s="312"/>
      <c r="BT1702" s="312"/>
      <c r="BU1702" s="312"/>
      <c r="BV1702" s="312"/>
      <c r="BW1702" s="312"/>
      <c r="BX1702" s="312"/>
      <c r="BY1702" s="312"/>
      <c r="BZ1702" s="312"/>
      <c r="CA1702" s="312"/>
      <c r="CB1702" s="312"/>
      <c r="CC1702" s="312"/>
      <c r="CD1702" s="312"/>
      <c r="CE1702" s="312"/>
      <c r="CF1702" s="312"/>
      <c r="CG1702" s="312"/>
      <c r="CH1702" s="312"/>
      <c r="CI1702" s="312"/>
      <c r="CJ1702" s="312"/>
      <c r="CK1702" s="312"/>
      <c r="CL1702" s="312"/>
      <c r="CM1702" s="312"/>
      <c r="CN1702" s="312"/>
      <c r="CO1702" s="312"/>
      <c r="CP1702" s="312"/>
      <c r="CQ1702" s="312"/>
      <c r="CR1702" s="312"/>
      <c r="CS1702" s="312"/>
      <c r="CT1702" s="312"/>
      <c r="CU1702" s="312"/>
      <c r="CV1702" s="312"/>
      <c r="CW1702" s="312"/>
      <c r="CX1702" s="312"/>
      <c r="CY1702" s="312"/>
      <c r="CZ1702" s="312"/>
      <c r="DA1702" s="312"/>
      <c r="DB1702" s="312"/>
      <c r="DC1702" s="312"/>
      <c r="DD1702" s="312"/>
      <c r="DE1702" s="312"/>
      <c r="DF1702" s="312"/>
      <c r="DG1702" s="312"/>
      <c r="DH1702" s="312"/>
      <c r="DI1702" s="312"/>
      <c r="DJ1702" s="312"/>
      <c r="DK1702" s="312"/>
      <c r="DL1702" s="312"/>
      <c r="DM1702" s="312"/>
      <c r="DN1702" s="312"/>
      <c r="DO1702" s="312"/>
      <c r="DP1702" s="312"/>
      <c r="DQ1702" s="312"/>
      <c r="DR1702" s="312"/>
      <c r="DS1702" s="312"/>
      <c r="DT1702" s="312"/>
      <c r="DU1702" s="312"/>
      <c r="DV1702" s="312"/>
      <c r="DW1702" s="312"/>
      <c r="DX1702" s="312"/>
      <c r="DY1702" s="312"/>
      <c r="DZ1702" s="312"/>
      <c r="EA1702" s="312"/>
      <c r="EB1702" s="312"/>
      <c r="EC1702" s="312"/>
      <c r="ED1702" s="312"/>
      <c r="EE1702" s="312"/>
      <c r="EF1702" s="312"/>
      <c r="EG1702" s="312"/>
      <c r="EH1702" s="312"/>
      <c r="EI1702" s="312"/>
      <c r="EJ1702" s="312"/>
      <c r="EK1702" s="312"/>
      <c r="EL1702" s="312"/>
      <c r="EM1702" s="312"/>
      <c r="EN1702" s="312"/>
      <c r="EO1702" s="312"/>
      <c r="EP1702" s="312"/>
      <c r="EQ1702" s="312"/>
      <c r="ER1702" s="312"/>
      <c r="ES1702" s="312"/>
      <c r="ET1702" s="312"/>
      <c r="EU1702" s="312"/>
      <c r="EV1702" s="312"/>
      <c r="EW1702" s="312"/>
      <c r="EX1702" s="312"/>
      <c r="EY1702" s="312"/>
      <c r="EZ1702" s="312"/>
      <c r="FA1702" s="312"/>
      <c r="FB1702" s="312"/>
      <c r="FC1702" s="312"/>
      <c r="FD1702" s="312"/>
      <c r="FE1702" s="312"/>
      <c r="FF1702" s="312"/>
      <c r="FG1702" s="312"/>
      <c r="FH1702" s="312"/>
      <c r="FI1702" s="312"/>
      <c r="FJ1702" s="312"/>
      <c r="FK1702" s="312"/>
      <c r="FL1702" s="312"/>
      <c r="FM1702" s="312"/>
      <c r="FN1702" s="312"/>
      <c r="FO1702" s="312"/>
      <c r="FP1702" s="312"/>
      <c r="FQ1702" s="312"/>
      <c r="FR1702" s="312"/>
      <c r="FS1702" s="312"/>
      <c r="FT1702" s="312"/>
      <c r="FU1702" s="312"/>
      <c r="FV1702" s="312"/>
      <c r="FW1702" s="312"/>
      <c r="FX1702" s="312"/>
      <c r="FY1702" s="312"/>
      <c r="FZ1702" s="312"/>
      <c r="GA1702" s="312"/>
      <c r="GB1702" s="312"/>
      <c r="GC1702" s="312"/>
      <c r="GD1702" s="312"/>
      <c r="GE1702" s="312"/>
      <c r="GF1702" s="312"/>
      <c r="GG1702" s="312"/>
    </row>
    <row r="1703" spans="1:189">
      <c r="A1703" s="331"/>
      <c r="B1703" s="346"/>
      <c r="C1703" s="346"/>
      <c r="D1703" s="316"/>
      <c r="F1703" s="319"/>
      <c r="I1703" s="319"/>
      <c r="R1703" s="637"/>
      <c r="T1703" s="638"/>
    </row>
    <row r="1704" spans="1:189">
      <c r="A1704" s="331"/>
      <c r="B1704" s="346"/>
      <c r="C1704" s="346"/>
      <c r="D1704" s="316"/>
      <c r="E1704" s="346"/>
      <c r="F1704" s="319"/>
      <c r="I1704" s="330"/>
    </row>
    <row r="1705" spans="1:189">
      <c r="A1705" s="331"/>
      <c r="B1705" s="346"/>
      <c r="C1705" s="346"/>
      <c r="D1705" s="316"/>
      <c r="E1705" s="346"/>
      <c r="F1705" s="319"/>
      <c r="I1705" s="330"/>
    </row>
    <row r="1706" spans="1:189">
      <c r="A1706" s="331"/>
      <c r="B1706" s="346"/>
      <c r="C1706" s="346"/>
      <c r="D1706" s="316"/>
      <c r="P1706" s="646"/>
    </row>
    <row r="1707" spans="1:189">
      <c r="A1707" s="331"/>
      <c r="B1707" s="369"/>
      <c r="C1707" s="346"/>
      <c r="D1707" s="316"/>
      <c r="F1707" s="319"/>
    </row>
    <row r="1708" spans="1:189">
      <c r="A1708" s="331"/>
      <c r="B1708" s="376"/>
      <c r="C1708" s="346"/>
      <c r="D1708" s="316"/>
      <c r="F1708" s="319"/>
      <c r="M1708" s="352"/>
      <c r="T1708" s="638"/>
    </row>
    <row r="1709" spans="1:189">
      <c r="A1709" s="331"/>
      <c r="B1709" s="346"/>
      <c r="C1709" s="346"/>
      <c r="D1709" s="316"/>
      <c r="E1709" s="395"/>
      <c r="P1709" s="646"/>
    </row>
    <row r="1710" spans="1:189">
      <c r="A1710" s="331"/>
      <c r="B1710" s="346"/>
      <c r="C1710" s="346"/>
      <c r="D1710" s="316"/>
      <c r="F1710" s="319"/>
      <c r="I1710" s="319"/>
      <c r="J1710" s="317"/>
      <c r="K1710" s="317"/>
      <c r="L1710" s="317"/>
      <c r="R1710" s="637"/>
      <c r="T1710" s="638"/>
    </row>
    <row r="1711" spans="1:189">
      <c r="A1711" s="331"/>
      <c r="B1711" s="346"/>
      <c r="C1711" s="346"/>
      <c r="D1711" s="316"/>
      <c r="F1711" s="319"/>
      <c r="I1711" s="319"/>
      <c r="J1711" s="317"/>
      <c r="K1711" s="317"/>
      <c r="L1711" s="317"/>
      <c r="R1711" s="637"/>
      <c r="T1711" s="638"/>
    </row>
    <row r="1712" spans="1:189">
      <c r="A1712" s="331"/>
      <c r="B1712" s="346"/>
      <c r="C1712" s="346"/>
      <c r="D1712" s="316"/>
      <c r="F1712" s="319"/>
      <c r="I1712" s="319"/>
      <c r="J1712" s="317"/>
      <c r="K1712" s="317"/>
      <c r="L1712" s="317"/>
      <c r="R1712" s="637"/>
      <c r="T1712" s="638"/>
    </row>
    <row r="1713" spans="1:28">
      <c r="A1713" s="331"/>
      <c r="B1713" s="346"/>
      <c r="C1713" s="346"/>
      <c r="D1713" s="316"/>
      <c r="F1713" s="319"/>
      <c r="I1713" s="319"/>
      <c r="J1713" s="317"/>
      <c r="K1713" s="317"/>
      <c r="L1713" s="317"/>
      <c r="R1713" s="637"/>
      <c r="T1713" s="638"/>
    </row>
    <row r="1714" spans="1:28">
      <c r="A1714" s="331"/>
      <c r="B1714" s="346"/>
      <c r="C1714" s="346"/>
      <c r="D1714" s="316"/>
      <c r="F1714" s="319"/>
      <c r="I1714" s="319"/>
      <c r="J1714" s="317"/>
      <c r="K1714" s="317"/>
      <c r="L1714" s="317"/>
      <c r="R1714" s="637"/>
      <c r="T1714" s="638"/>
    </row>
    <row r="1715" spans="1:28">
      <c r="A1715" s="331"/>
      <c r="B1715" s="346"/>
      <c r="C1715" s="346"/>
      <c r="D1715" s="316"/>
    </row>
    <row r="1716" spans="1:28">
      <c r="A1716" s="331"/>
      <c r="B1716" s="346"/>
      <c r="C1716" s="346"/>
      <c r="D1716" s="316"/>
    </row>
    <row r="1717" spans="1:28">
      <c r="A1717" s="331"/>
      <c r="B1717" s="346"/>
      <c r="C1717" s="346"/>
      <c r="D1717" s="316"/>
    </row>
    <row r="1718" spans="1:28">
      <c r="A1718" s="331"/>
      <c r="B1718" s="346"/>
      <c r="D1718" s="316"/>
      <c r="G1718" s="339"/>
      <c r="H1718" s="317"/>
      <c r="I1718" s="330"/>
      <c r="O1718" s="330"/>
      <c r="Q1718" s="665"/>
      <c r="T1718" s="637"/>
      <c r="U1718" s="369"/>
      <c r="V1718" s="369"/>
      <c r="W1718" s="369"/>
      <c r="X1718" s="314"/>
      <c r="Y1718" s="317"/>
      <c r="Z1718" s="359"/>
      <c r="AA1718" s="427"/>
      <c r="AB1718" s="316"/>
    </row>
    <row r="1719" spans="1:28">
      <c r="A1719" s="331"/>
      <c r="B1719" s="346"/>
      <c r="D1719" s="316"/>
      <c r="G1719" s="339"/>
      <c r="H1719" s="317"/>
      <c r="I1719" s="330"/>
      <c r="O1719" s="330"/>
      <c r="Q1719" s="665"/>
      <c r="T1719" s="637"/>
      <c r="U1719" s="369"/>
      <c r="V1719" s="369"/>
      <c r="W1719" s="369"/>
      <c r="X1719" s="314"/>
      <c r="Y1719" s="317"/>
      <c r="Z1719" s="359"/>
      <c r="AA1719" s="427"/>
      <c r="AB1719" s="316"/>
    </row>
    <row r="1720" spans="1:28">
      <c r="A1720" s="331"/>
      <c r="B1720" s="363"/>
      <c r="D1720" s="316"/>
      <c r="G1720" s="339"/>
      <c r="H1720" s="317"/>
      <c r="I1720" s="330"/>
      <c r="P1720" s="646"/>
      <c r="R1720" s="637"/>
      <c r="T1720" s="637"/>
      <c r="U1720" s="359"/>
      <c r="Z1720" s="427"/>
      <c r="AA1720" s="314"/>
      <c r="AB1720" s="316"/>
    </row>
    <row r="1721" spans="1:28">
      <c r="A1721" s="331"/>
      <c r="B1721" s="369"/>
      <c r="C1721" s="376"/>
      <c r="D1721" s="316"/>
      <c r="I1721" s="412"/>
    </row>
    <row r="1722" spans="1:28">
      <c r="A1722" s="331"/>
      <c r="B1722" s="369"/>
      <c r="C1722" s="376"/>
      <c r="D1722" s="316"/>
      <c r="I1722" s="412"/>
    </row>
    <row r="1723" spans="1:28">
      <c r="A1723" s="331"/>
      <c r="B1723" s="369"/>
      <c r="C1723" s="369"/>
      <c r="D1723" s="316"/>
      <c r="F1723" s="319"/>
    </row>
    <row r="1724" spans="1:28">
      <c r="A1724" s="331"/>
      <c r="B1724" s="369"/>
      <c r="C1724" s="369"/>
      <c r="D1724" s="316"/>
      <c r="F1724" s="319"/>
    </row>
    <row r="1725" spans="1:28">
      <c r="A1725" s="331"/>
      <c r="B1725" s="369"/>
      <c r="C1725" s="369"/>
      <c r="D1725" s="316"/>
      <c r="F1725" s="319"/>
    </row>
    <row r="1726" spans="1:28">
      <c r="A1726" s="331"/>
      <c r="B1726" s="369"/>
      <c r="C1726" s="369"/>
      <c r="D1726" s="316"/>
      <c r="F1726" s="319"/>
    </row>
    <row r="1727" spans="1:28">
      <c r="A1727" s="331"/>
      <c r="B1727" s="369"/>
      <c r="C1727" s="369"/>
      <c r="D1727" s="316"/>
      <c r="F1727" s="319"/>
    </row>
    <row r="1728" spans="1:28">
      <c r="A1728" s="331"/>
      <c r="B1728" s="369"/>
      <c r="C1728" s="369"/>
      <c r="D1728" s="316"/>
      <c r="F1728" s="319"/>
    </row>
    <row r="1729" spans="1:20" s="420" customFormat="1">
      <c r="A1729" s="413"/>
      <c r="B1729" s="428"/>
      <c r="C1729" s="414"/>
      <c r="D1729" s="417"/>
      <c r="E1729" s="416"/>
      <c r="F1729" s="418"/>
      <c r="G1729" s="416"/>
      <c r="H1729" s="416"/>
      <c r="J1729" s="419"/>
      <c r="K1729" s="419"/>
      <c r="L1729" s="419"/>
      <c r="M1729" s="419"/>
      <c r="N1729" s="318"/>
      <c r="O1729" s="416"/>
      <c r="P1729" s="662"/>
      <c r="Q1729" s="662"/>
      <c r="R1729" s="663"/>
      <c r="S1729" s="662"/>
      <c r="T1729" s="664"/>
    </row>
    <row r="1730" spans="1:20">
      <c r="A1730" s="331"/>
      <c r="B1730" s="369"/>
      <c r="C1730" s="346"/>
      <c r="D1730" s="316"/>
      <c r="F1730" s="319"/>
    </row>
    <row r="1731" spans="1:20">
      <c r="A1731" s="331"/>
      <c r="B1731" s="369"/>
      <c r="C1731" s="346"/>
      <c r="D1731" s="316"/>
      <c r="F1731" s="319"/>
    </row>
    <row r="1732" spans="1:20">
      <c r="A1732" s="331"/>
      <c r="B1732" s="313"/>
      <c r="C1732" s="346"/>
      <c r="D1732" s="316"/>
      <c r="F1732" s="319"/>
    </row>
    <row r="1733" spans="1:20">
      <c r="A1733" s="331"/>
      <c r="B1733" s="313"/>
      <c r="C1733" s="346"/>
      <c r="D1733" s="316"/>
      <c r="F1733" s="319"/>
    </row>
    <row r="1734" spans="1:20">
      <c r="A1734" s="331"/>
      <c r="B1734" s="392"/>
      <c r="C1734" s="346"/>
      <c r="D1734" s="316"/>
      <c r="F1734" s="319"/>
    </row>
    <row r="1735" spans="1:20" s="320" customFormat="1">
      <c r="B1735" s="321"/>
      <c r="C1735" s="322"/>
      <c r="D1735" s="323"/>
      <c r="E1735" s="322"/>
      <c r="F1735" s="324"/>
      <c r="G1735" s="322"/>
      <c r="H1735" s="322"/>
      <c r="I1735" s="322"/>
      <c r="J1735" s="325"/>
      <c r="K1735" s="325"/>
      <c r="L1735" s="325"/>
      <c r="M1735" s="325"/>
      <c r="N1735" s="326"/>
      <c r="O1735" s="322"/>
      <c r="P1735" s="639"/>
      <c r="Q1735" s="639"/>
      <c r="R1735" s="640"/>
      <c r="S1735" s="639"/>
      <c r="T1735" s="641"/>
    </row>
    <row r="1736" spans="1:20">
      <c r="A1736" s="331"/>
      <c r="B1736" s="392"/>
      <c r="C1736" s="346"/>
      <c r="D1736" s="316"/>
      <c r="F1736" s="319"/>
    </row>
    <row r="1737" spans="1:20">
      <c r="A1737" s="331"/>
      <c r="B1737" s="346"/>
      <c r="C1737" s="346"/>
      <c r="D1737" s="319"/>
      <c r="F1737" s="319"/>
      <c r="I1737" s="330"/>
      <c r="T1737" s="638"/>
    </row>
    <row r="1738" spans="1:20">
      <c r="A1738" s="331"/>
      <c r="B1738" s="346"/>
      <c r="C1738" s="346"/>
      <c r="D1738" s="319"/>
      <c r="F1738" s="319"/>
      <c r="I1738" s="330"/>
      <c r="T1738" s="638"/>
    </row>
    <row r="1739" spans="1:20">
      <c r="A1739" s="331"/>
      <c r="B1739" s="346"/>
      <c r="C1739" s="346"/>
      <c r="D1739" s="319"/>
      <c r="F1739" s="319"/>
      <c r="I1739" s="330"/>
      <c r="T1739" s="638"/>
    </row>
    <row r="1740" spans="1:20">
      <c r="A1740" s="331"/>
      <c r="B1740" s="346"/>
      <c r="C1740" s="346"/>
      <c r="D1740" s="316"/>
      <c r="F1740" s="319"/>
      <c r="I1740" s="330"/>
    </row>
    <row r="1741" spans="1:20">
      <c r="A1741" s="331"/>
      <c r="B1741" s="346"/>
      <c r="C1741" s="346"/>
      <c r="D1741" s="316"/>
      <c r="F1741" s="319"/>
      <c r="I1741" s="330"/>
    </row>
    <row r="1742" spans="1:20">
      <c r="A1742" s="331"/>
      <c r="B1742" s="346"/>
      <c r="C1742" s="346"/>
      <c r="D1742" s="316"/>
      <c r="F1742" s="319"/>
      <c r="I1742" s="330"/>
    </row>
    <row r="1743" spans="1:20">
      <c r="A1743" s="331"/>
      <c r="B1743" s="346"/>
      <c r="C1743" s="346"/>
      <c r="D1743" s="316"/>
      <c r="F1743" s="319"/>
      <c r="I1743" s="330"/>
    </row>
    <row r="1744" spans="1:20">
      <c r="A1744" s="331"/>
      <c r="B1744" s="346"/>
      <c r="C1744" s="346"/>
      <c r="D1744" s="316"/>
      <c r="F1744" s="319"/>
      <c r="I1744" s="330"/>
    </row>
    <row r="1745" spans="1:28">
      <c r="A1745" s="331"/>
      <c r="B1745" s="346"/>
      <c r="C1745" s="346"/>
      <c r="D1745" s="316"/>
      <c r="F1745" s="319"/>
    </row>
    <row r="1746" spans="1:28">
      <c r="A1746" s="331"/>
      <c r="B1746" s="346"/>
      <c r="C1746" s="346"/>
      <c r="D1746" s="316"/>
      <c r="F1746" s="319"/>
    </row>
    <row r="1747" spans="1:28">
      <c r="A1747" s="331"/>
      <c r="B1747" s="346"/>
      <c r="C1747" s="346"/>
      <c r="D1747" s="316"/>
      <c r="F1747" s="319"/>
      <c r="I1747" s="330"/>
    </row>
    <row r="1748" spans="1:28">
      <c r="A1748" s="331"/>
      <c r="B1748" s="346"/>
      <c r="C1748" s="346"/>
      <c r="D1748" s="316"/>
      <c r="F1748" s="319"/>
      <c r="I1748" s="330"/>
    </row>
    <row r="1749" spans="1:28">
      <c r="A1749" s="331"/>
      <c r="B1749" s="369"/>
      <c r="D1749" s="316"/>
      <c r="G1749" s="317"/>
      <c r="H1749" s="317"/>
      <c r="I1749" s="330"/>
      <c r="N1749" s="422"/>
      <c r="Q1749" s="665"/>
      <c r="R1749" s="637"/>
      <c r="T1749" s="646"/>
      <c r="U1749" s="359"/>
      <c r="V1749" s="369"/>
      <c r="W1749" s="346"/>
      <c r="X1749" s="314"/>
      <c r="Y1749" s="314"/>
      <c r="Z1749" s="316"/>
      <c r="AA1749" s="314"/>
      <c r="AB1749" s="316"/>
    </row>
    <row r="1750" spans="1:28">
      <c r="A1750" s="331"/>
      <c r="B1750" s="369"/>
      <c r="C1750" s="346"/>
      <c r="D1750" s="316"/>
      <c r="F1750" s="319"/>
      <c r="I1750" s="330"/>
    </row>
    <row r="1751" spans="1:28">
      <c r="A1751" s="331"/>
      <c r="B1751" s="369"/>
      <c r="C1751" s="346"/>
      <c r="D1751" s="316"/>
      <c r="F1751" s="319"/>
      <c r="I1751" s="330"/>
    </row>
    <row r="1752" spans="1:28">
      <c r="A1752" s="331"/>
      <c r="B1752" s="369"/>
      <c r="C1752" s="346"/>
      <c r="D1752" s="316"/>
      <c r="F1752" s="319"/>
      <c r="I1752" s="330"/>
    </row>
    <row r="1753" spans="1:28">
      <c r="A1753" s="331"/>
      <c r="B1753" s="346"/>
      <c r="C1753" s="346"/>
      <c r="D1753" s="316"/>
      <c r="F1753" s="319"/>
      <c r="I1753" s="330"/>
    </row>
    <row r="1754" spans="1:28">
      <c r="A1754" s="331"/>
      <c r="B1754" s="346"/>
      <c r="C1754" s="346"/>
      <c r="D1754" s="316"/>
      <c r="F1754" s="319"/>
      <c r="I1754" s="330"/>
    </row>
    <row r="1755" spans="1:28">
      <c r="A1755" s="331"/>
      <c r="B1755" s="346"/>
      <c r="C1755" s="346"/>
      <c r="D1755" s="316"/>
      <c r="F1755" s="319"/>
      <c r="I1755" s="330"/>
    </row>
    <row r="1756" spans="1:28">
      <c r="A1756" s="331"/>
      <c r="B1756" s="346"/>
      <c r="C1756" s="346"/>
      <c r="D1756" s="333"/>
      <c r="E1756" s="346"/>
      <c r="F1756" s="319"/>
      <c r="I1756" s="330"/>
      <c r="T1756" s="638"/>
    </row>
    <row r="1757" spans="1:28">
      <c r="A1757" s="331"/>
      <c r="B1757" s="346"/>
      <c r="C1757" s="346"/>
      <c r="D1757" s="333"/>
      <c r="E1757" s="346"/>
      <c r="F1757" s="319"/>
      <c r="I1757" s="330"/>
      <c r="T1757" s="638"/>
    </row>
    <row r="1758" spans="1:28">
      <c r="A1758" s="331"/>
      <c r="B1758" s="346"/>
      <c r="C1758" s="346"/>
      <c r="D1758" s="333"/>
      <c r="F1758" s="319"/>
      <c r="I1758" s="330"/>
      <c r="T1758" s="638"/>
    </row>
    <row r="1759" spans="1:28">
      <c r="A1759" s="331"/>
      <c r="B1759" s="346"/>
      <c r="C1759" s="346"/>
      <c r="D1759" s="333"/>
      <c r="F1759" s="319"/>
      <c r="I1759" s="330"/>
      <c r="T1759" s="638"/>
    </row>
    <row r="1760" spans="1:28">
      <c r="A1760" s="331"/>
      <c r="B1760" s="369"/>
      <c r="C1760" s="369"/>
      <c r="D1760" s="316"/>
      <c r="F1760" s="319"/>
    </row>
    <row r="1761" spans="1:20">
      <c r="A1761" s="331"/>
      <c r="B1761" s="346"/>
      <c r="C1761" s="346"/>
      <c r="D1761" s="316"/>
      <c r="F1761" s="319"/>
      <c r="I1761" s="330"/>
    </row>
    <row r="1762" spans="1:20">
      <c r="A1762" s="331"/>
      <c r="B1762" s="346"/>
      <c r="C1762" s="346"/>
      <c r="D1762" s="316"/>
      <c r="F1762" s="319"/>
      <c r="I1762" s="330"/>
    </row>
    <row r="1763" spans="1:20">
      <c r="A1763" s="331"/>
      <c r="B1763" s="346"/>
      <c r="C1763" s="346"/>
      <c r="D1763" s="316"/>
      <c r="E1763" s="346"/>
      <c r="F1763" s="319"/>
      <c r="I1763" s="330"/>
      <c r="P1763" s="646"/>
    </row>
    <row r="1764" spans="1:20">
      <c r="A1764" s="331"/>
      <c r="B1764" s="346"/>
      <c r="C1764" s="346"/>
      <c r="D1764" s="316"/>
      <c r="F1764" s="319"/>
      <c r="I1764" s="330"/>
      <c r="P1764" s="646"/>
    </row>
    <row r="1765" spans="1:20">
      <c r="A1765" s="331"/>
      <c r="B1765" s="346"/>
      <c r="C1765" s="346"/>
      <c r="D1765" s="316"/>
      <c r="F1765" s="319"/>
      <c r="I1765" s="330"/>
      <c r="P1765" s="646"/>
    </row>
    <row r="1766" spans="1:20">
      <c r="A1766" s="331"/>
      <c r="B1766" s="346"/>
      <c r="C1766" s="346"/>
      <c r="D1766" s="316"/>
      <c r="F1766" s="319"/>
      <c r="I1766" s="330"/>
    </row>
    <row r="1767" spans="1:20">
      <c r="A1767" s="331"/>
      <c r="B1767" s="346"/>
      <c r="C1767" s="346"/>
      <c r="D1767" s="316"/>
      <c r="F1767" s="319"/>
      <c r="I1767" s="330"/>
    </row>
    <row r="1768" spans="1:20">
      <c r="A1768" s="331"/>
      <c r="B1768" s="346"/>
      <c r="C1768" s="346"/>
      <c r="D1768" s="316"/>
      <c r="F1768" s="319"/>
    </row>
    <row r="1769" spans="1:20">
      <c r="A1769" s="331"/>
      <c r="B1769" s="346"/>
      <c r="C1769" s="346"/>
      <c r="D1769" s="316"/>
      <c r="F1769" s="319"/>
      <c r="I1769" s="330"/>
    </row>
    <row r="1770" spans="1:20">
      <c r="A1770" s="331"/>
      <c r="B1770" s="346"/>
      <c r="C1770" s="346"/>
      <c r="D1770" s="316"/>
      <c r="E1770" s="346"/>
      <c r="F1770" s="319"/>
      <c r="I1770" s="330"/>
    </row>
    <row r="1771" spans="1:20">
      <c r="A1771" s="331"/>
      <c r="B1771" s="346"/>
      <c r="C1771" s="346"/>
      <c r="D1771" s="316"/>
      <c r="F1771" s="319"/>
      <c r="I1771" s="330"/>
    </row>
    <row r="1772" spans="1:20">
      <c r="A1772" s="331"/>
      <c r="B1772" s="346"/>
      <c r="C1772" s="346"/>
      <c r="D1772" s="316"/>
      <c r="F1772" s="319"/>
      <c r="I1772" s="330"/>
    </row>
    <row r="1773" spans="1:20">
      <c r="A1773" s="331"/>
      <c r="B1773" s="346"/>
      <c r="C1773" s="346"/>
      <c r="D1773" s="316"/>
      <c r="F1773" s="319"/>
      <c r="I1773" s="330"/>
    </row>
    <row r="1774" spans="1:20">
      <c r="A1774" s="331"/>
      <c r="B1774" s="346"/>
      <c r="C1774" s="346"/>
      <c r="D1774" s="316"/>
      <c r="F1774" s="319"/>
      <c r="I1774" s="330"/>
    </row>
    <row r="1775" spans="1:20">
      <c r="A1775" s="331"/>
      <c r="B1775" s="346"/>
      <c r="D1775" s="316"/>
      <c r="F1775" s="319"/>
    </row>
    <row r="1776" spans="1:20">
      <c r="A1776" s="331"/>
      <c r="B1776" s="346"/>
      <c r="D1776" s="316"/>
      <c r="G1776" s="312"/>
      <c r="I1776" s="319"/>
      <c r="R1776" s="637"/>
      <c r="T1776" s="638"/>
    </row>
    <row r="1777" spans="1:20">
      <c r="A1777" s="331"/>
      <c r="B1777" s="346"/>
      <c r="D1777" s="316"/>
      <c r="G1777" s="312"/>
      <c r="I1777" s="319"/>
      <c r="R1777" s="637"/>
      <c r="T1777" s="638"/>
    </row>
    <row r="1778" spans="1:20">
      <c r="A1778" s="331"/>
      <c r="B1778" s="346"/>
      <c r="D1778" s="316"/>
      <c r="G1778" s="312"/>
      <c r="I1778" s="319"/>
      <c r="R1778" s="637"/>
      <c r="T1778" s="638"/>
    </row>
    <row r="1779" spans="1:20">
      <c r="A1779" s="331"/>
      <c r="B1779" s="376"/>
      <c r="C1779" s="346"/>
      <c r="D1779" s="316"/>
      <c r="F1779" s="319"/>
      <c r="H1779" s="411"/>
      <c r="I1779" s="330"/>
      <c r="P1779" s="646"/>
      <c r="T1779" s="638"/>
    </row>
    <row r="1780" spans="1:20">
      <c r="A1780" s="331"/>
      <c r="B1780" s="376"/>
      <c r="D1780" s="316"/>
      <c r="G1780" s="312"/>
      <c r="I1780" s="319"/>
      <c r="O1780" s="330"/>
      <c r="R1780" s="637"/>
      <c r="T1780" s="638"/>
    </row>
    <row r="1781" spans="1:20">
      <c r="A1781" s="331"/>
      <c r="B1781" s="346"/>
      <c r="D1781" s="316"/>
      <c r="G1781" s="312"/>
      <c r="I1781" s="319"/>
      <c r="R1781" s="637"/>
      <c r="T1781" s="638"/>
    </row>
    <row r="1782" spans="1:20">
      <c r="A1782" s="331"/>
      <c r="B1782" s="346"/>
      <c r="C1782" s="346"/>
      <c r="D1782" s="316"/>
      <c r="G1782" s="312"/>
      <c r="I1782" s="319"/>
      <c r="R1782" s="637"/>
      <c r="T1782" s="638"/>
    </row>
    <row r="1783" spans="1:20">
      <c r="A1783" s="331"/>
      <c r="B1783" s="346"/>
      <c r="C1783" s="346"/>
      <c r="D1783" s="316"/>
      <c r="F1783" s="319"/>
      <c r="I1783" s="330"/>
    </row>
    <row r="1784" spans="1:20">
      <c r="A1784" s="331"/>
      <c r="B1784" s="346"/>
      <c r="C1784" s="346"/>
      <c r="D1784" s="316"/>
      <c r="F1784" s="319"/>
      <c r="I1784" s="330"/>
    </row>
    <row r="1785" spans="1:20">
      <c r="A1785" s="331"/>
      <c r="B1785" s="376"/>
      <c r="C1785" s="346"/>
      <c r="D1785" s="316"/>
      <c r="F1785" s="319"/>
      <c r="I1785" s="330"/>
      <c r="T1785" s="638"/>
    </row>
    <row r="1786" spans="1:20">
      <c r="A1786" s="331"/>
      <c r="B1786" s="376"/>
      <c r="C1786" s="346"/>
      <c r="D1786" s="316"/>
      <c r="F1786" s="319"/>
      <c r="I1786" s="330"/>
      <c r="T1786" s="638"/>
    </row>
    <row r="1787" spans="1:20">
      <c r="A1787" s="331"/>
      <c r="B1787" s="376"/>
      <c r="C1787" s="346"/>
      <c r="D1787" s="316"/>
      <c r="F1787" s="319"/>
      <c r="I1787" s="330"/>
      <c r="T1787" s="638"/>
    </row>
    <row r="1788" spans="1:20">
      <c r="A1788" s="331"/>
      <c r="B1788" s="346"/>
      <c r="C1788" s="346"/>
      <c r="D1788" s="316"/>
      <c r="F1788" s="319"/>
      <c r="I1788" s="330"/>
      <c r="T1788" s="638"/>
    </row>
    <row r="1789" spans="1:20">
      <c r="A1789" s="331"/>
      <c r="B1789" s="346"/>
      <c r="C1789" s="346"/>
      <c r="D1789" s="316"/>
      <c r="F1789" s="319"/>
      <c r="I1789" s="330"/>
      <c r="T1789" s="638"/>
    </row>
    <row r="1790" spans="1:20">
      <c r="A1790" s="331"/>
      <c r="B1790" s="346"/>
      <c r="C1790" s="346"/>
      <c r="D1790" s="316"/>
      <c r="F1790" s="319"/>
      <c r="I1790" s="330"/>
      <c r="T1790" s="638"/>
    </row>
    <row r="1791" spans="1:20">
      <c r="A1791" s="331"/>
      <c r="B1791" s="346"/>
      <c r="C1791" s="346"/>
      <c r="D1791" s="316"/>
      <c r="F1791" s="319"/>
      <c r="I1791" s="330"/>
      <c r="T1791" s="638"/>
    </row>
    <row r="1792" spans="1:20">
      <c r="A1792" s="331"/>
      <c r="B1792" s="346"/>
      <c r="C1792" s="346"/>
      <c r="D1792" s="316"/>
      <c r="F1792" s="319"/>
      <c r="I1792" s="330"/>
      <c r="T1792" s="638"/>
    </row>
    <row r="1793" spans="1:20">
      <c r="A1793" s="331"/>
      <c r="B1793" s="346"/>
      <c r="C1793" s="346"/>
      <c r="D1793" s="316"/>
      <c r="F1793" s="319"/>
      <c r="I1793" s="330"/>
      <c r="T1793" s="638"/>
    </row>
    <row r="1794" spans="1:20">
      <c r="A1794" s="331"/>
      <c r="B1794" s="346"/>
      <c r="C1794" s="346"/>
      <c r="D1794" s="316"/>
      <c r="F1794" s="319"/>
      <c r="I1794" s="330"/>
      <c r="T1794" s="638"/>
    </row>
    <row r="1795" spans="1:20">
      <c r="A1795" s="331"/>
      <c r="B1795" s="346"/>
      <c r="C1795" s="346"/>
      <c r="D1795" s="316"/>
      <c r="F1795" s="319"/>
      <c r="I1795" s="330"/>
      <c r="T1795" s="638"/>
    </row>
    <row r="1796" spans="1:20">
      <c r="A1796" s="331"/>
      <c r="B1796" s="346"/>
      <c r="C1796" s="346"/>
      <c r="D1796" s="316"/>
      <c r="F1796" s="319"/>
      <c r="I1796" s="330"/>
      <c r="T1796" s="638"/>
    </row>
    <row r="1797" spans="1:20">
      <c r="A1797" s="331"/>
      <c r="B1797" s="369"/>
      <c r="C1797" s="346"/>
      <c r="D1797" s="316"/>
      <c r="F1797" s="319"/>
    </row>
    <row r="1798" spans="1:20">
      <c r="A1798" s="331"/>
      <c r="B1798" s="346"/>
      <c r="C1798" s="346"/>
      <c r="D1798" s="316"/>
      <c r="E1798" s="346"/>
      <c r="F1798" s="319"/>
      <c r="I1798" s="330"/>
    </row>
    <row r="1799" spans="1:20">
      <c r="A1799" s="331"/>
      <c r="B1799" s="346"/>
      <c r="C1799" s="346"/>
      <c r="D1799" s="316"/>
      <c r="E1799" s="346"/>
      <c r="F1799" s="319"/>
      <c r="I1799" s="330"/>
    </row>
    <row r="1800" spans="1:20">
      <c r="A1800" s="331"/>
      <c r="B1800" s="346"/>
      <c r="C1800" s="346"/>
      <c r="D1800" s="316"/>
      <c r="E1800" s="346"/>
      <c r="F1800" s="319"/>
      <c r="I1800" s="330"/>
    </row>
    <row r="1801" spans="1:20">
      <c r="A1801" s="331"/>
      <c r="B1801" s="346"/>
      <c r="C1801" s="346"/>
      <c r="D1801" s="316"/>
      <c r="E1801" s="346"/>
      <c r="F1801" s="319"/>
      <c r="I1801" s="330"/>
    </row>
    <row r="1802" spans="1:20">
      <c r="A1802" s="331"/>
      <c r="B1802" s="346"/>
      <c r="C1802" s="346"/>
      <c r="D1802" s="316"/>
      <c r="E1802" s="346"/>
      <c r="F1802" s="319"/>
      <c r="I1802" s="330"/>
    </row>
    <row r="1803" spans="1:20">
      <c r="A1803" s="331"/>
      <c r="B1803" s="346"/>
      <c r="C1803" s="346"/>
      <c r="D1803" s="316"/>
      <c r="E1803" s="346"/>
      <c r="F1803" s="319"/>
      <c r="I1803" s="330"/>
    </row>
    <row r="1804" spans="1:20">
      <c r="A1804" s="331"/>
      <c r="B1804" s="346"/>
      <c r="C1804" s="346"/>
      <c r="D1804" s="316"/>
      <c r="E1804" s="346"/>
      <c r="F1804" s="319"/>
      <c r="I1804" s="330"/>
    </row>
    <row r="1805" spans="1:20">
      <c r="A1805" s="331"/>
      <c r="B1805" s="346"/>
      <c r="C1805" s="346"/>
      <c r="D1805" s="316"/>
      <c r="E1805" s="346"/>
      <c r="F1805" s="319"/>
      <c r="I1805" s="330"/>
    </row>
    <row r="1806" spans="1:20">
      <c r="A1806" s="331"/>
      <c r="B1806" s="346"/>
      <c r="C1806" s="346"/>
      <c r="D1806" s="316"/>
      <c r="E1806" s="346"/>
      <c r="F1806" s="319"/>
      <c r="I1806" s="330"/>
    </row>
    <row r="1807" spans="1:20">
      <c r="A1807" s="331"/>
      <c r="B1807" s="346"/>
      <c r="C1807" s="346"/>
      <c r="D1807" s="316"/>
      <c r="E1807" s="346"/>
      <c r="F1807" s="319"/>
      <c r="I1807" s="330"/>
    </row>
    <row r="1808" spans="1:20">
      <c r="A1808" s="331"/>
      <c r="B1808" s="376"/>
      <c r="C1808" s="346"/>
      <c r="D1808" s="316"/>
      <c r="F1808" s="319"/>
      <c r="I1808" s="330"/>
      <c r="P1808" s="646"/>
      <c r="T1808" s="638"/>
    </row>
    <row r="1809" spans="1:20">
      <c r="A1809" s="331"/>
      <c r="B1809" s="376"/>
      <c r="C1809" s="346"/>
      <c r="D1809" s="316"/>
      <c r="F1809" s="319"/>
      <c r="I1809" s="330"/>
      <c r="T1809" s="638"/>
    </row>
    <row r="1810" spans="1:20">
      <c r="A1810" s="331"/>
      <c r="B1810" s="376"/>
      <c r="C1810" s="346"/>
      <c r="D1810" s="316"/>
      <c r="F1810" s="319"/>
      <c r="I1810" s="330"/>
      <c r="P1810" s="646"/>
      <c r="T1810" s="638"/>
    </row>
    <row r="1811" spans="1:20">
      <c r="A1811" s="331"/>
      <c r="B1811" s="369"/>
      <c r="C1811" s="346"/>
      <c r="D1811" s="316"/>
      <c r="F1811" s="319"/>
    </row>
    <row r="1812" spans="1:20">
      <c r="A1812" s="331"/>
      <c r="B1812" s="369"/>
      <c r="C1812" s="369"/>
      <c r="D1812" s="316"/>
      <c r="F1812" s="319"/>
    </row>
    <row r="1813" spans="1:20">
      <c r="A1813" s="331"/>
      <c r="B1813" s="346"/>
      <c r="C1813" s="346"/>
      <c r="D1813" s="316"/>
      <c r="F1813" s="319"/>
      <c r="I1813" s="330"/>
    </row>
    <row r="1814" spans="1:20">
      <c r="A1814" s="331"/>
      <c r="B1814" s="346"/>
      <c r="C1814" s="346"/>
      <c r="D1814" s="316"/>
      <c r="F1814" s="319"/>
      <c r="I1814" s="330"/>
    </row>
    <row r="1815" spans="1:20">
      <c r="A1815" s="331"/>
      <c r="B1815" s="376"/>
      <c r="C1815" s="346"/>
      <c r="D1815" s="316"/>
      <c r="F1815" s="319"/>
      <c r="H1815" s="411"/>
      <c r="I1815" s="330"/>
      <c r="P1815" s="646"/>
      <c r="T1815" s="638"/>
    </row>
    <row r="1816" spans="1:20">
      <c r="A1816" s="331"/>
      <c r="B1816" s="369"/>
      <c r="C1816" s="346"/>
      <c r="D1816" s="316"/>
      <c r="F1816" s="319"/>
    </row>
    <row r="1817" spans="1:20">
      <c r="A1817" s="331"/>
      <c r="B1817" s="346"/>
      <c r="C1817" s="346"/>
      <c r="D1817" s="316"/>
      <c r="F1817" s="319"/>
      <c r="I1817" s="330"/>
    </row>
    <row r="1818" spans="1:20">
      <c r="A1818" s="331"/>
      <c r="B1818" s="346"/>
      <c r="D1818" s="316"/>
      <c r="F1818" s="319"/>
    </row>
    <row r="1819" spans="1:20">
      <c r="A1819" s="331"/>
      <c r="B1819" s="376"/>
      <c r="C1819" s="346"/>
      <c r="D1819" s="316"/>
      <c r="F1819" s="319"/>
      <c r="I1819" s="330"/>
      <c r="T1819" s="638"/>
    </row>
    <row r="1820" spans="1:20">
      <c r="A1820" s="331"/>
      <c r="B1820" s="376"/>
      <c r="C1820" s="346"/>
      <c r="D1820" s="316"/>
      <c r="F1820" s="319"/>
      <c r="H1820" s="411"/>
      <c r="I1820" s="330"/>
      <c r="P1820" s="646"/>
      <c r="T1820" s="638"/>
    </row>
    <row r="1821" spans="1:20">
      <c r="A1821" s="331"/>
      <c r="B1821" s="376"/>
      <c r="C1821" s="346"/>
      <c r="D1821" s="316"/>
      <c r="F1821" s="319"/>
      <c r="H1821" s="411"/>
      <c r="I1821" s="330"/>
      <c r="P1821" s="646"/>
      <c r="T1821" s="638"/>
    </row>
    <row r="1822" spans="1:20">
      <c r="A1822" s="331"/>
      <c r="B1822" s="346"/>
      <c r="D1822" s="316"/>
      <c r="F1822" s="319"/>
    </row>
    <row r="1823" spans="1:20">
      <c r="A1823" s="331"/>
      <c r="B1823" s="346"/>
      <c r="C1823" s="346"/>
      <c r="F1823" s="319"/>
      <c r="P1823" s="646"/>
    </row>
    <row r="1824" spans="1:20">
      <c r="A1824" s="331"/>
      <c r="B1824" s="346"/>
      <c r="C1824" s="376"/>
      <c r="D1824" s="319"/>
      <c r="F1824" s="319"/>
      <c r="I1824" s="330"/>
      <c r="P1824" s="646"/>
    </row>
    <row r="1825" spans="1:189">
      <c r="A1825" s="331"/>
      <c r="B1825" s="369"/>
      <c r="C1825" s="346"/>
      <c r="D1825" s="316"/>
      <c r="F1825" s="319"/>
    </row>
    <row r="1826" spans="1:189">
      <c r="A1826" s="331"/>
      <c r="B1826" s="346"/>
      <c r="C1826" s="346"/>
      <c r="D1826" s="316"/>
      <c r="F1826" s="319"/>
      <c r="I1826" s="319"/>
      <c r="J1826" s="317"/>
      <c r="K1826" s="317"/>
      <c r="L1826" s="317"/>
      <c r="R1826" s="637"/>
    </row>
    <row r="1827" spans="1:189">
      <c r="A1827" s="331"/>
      <c r="B1827" s="346"/>
      <c r="C1827" s="346"/>
      <c r="D1827" s="316"/>
      <c r="F1827" s="319"/>
    </row>
    <row r="1828" spans="1:189">
      <c r="A1828" s="331"/>
      <c r="B1828" s="346"/>
      <c r="C1828" s="346"/>
      <c r="D1828" s="316"/>
      <c r="F1828" s="319"/>
      <c r="I1828" s="330"/>
      <c r="T1828" s="638"/>
    </row>
    <row r="1829" spans="1:189">
      <c r="A1829" s="331"/>
      <c r="B1829" s="346"/>
      <c r="C1829" s="346"/>
      <c r="D1829" s="316"/>
      <c r="F1829" s="319"/>
      <c r="I1829" s="330"/>
      <c r="T1829" s="638"/>
    </row>
    <row r="1830" spans="1:189">
      <c r="A1830" s="331"/>
      <c r="B1830" s="346"/>
      <c r="D1830" s="316"/>
      <c r="F1830" s="319"/>
    </row>
    <row r="1831" spans="1:189">
      <c r="A1831" s="331"/>
      <c r="B1831" s="346"/>
      <c r="D1831" s="316"/>
      <c r="F1831" s="319"/>
    </row>
    <row r="1832" spans="1:189">
      <c r="A1832" s="331"/>
      <c r="B1832" s="346"/>
      <c r="C1832" s="346"/>
      <c r="D1832" s="316"/>
      <c r="F1832" s="319"/>
      <c r="I1832" s="330"/>
      <c r="T1832" s="638"/>
    </row>
    <row r="1833" spans="1:189">
      <c r="A1833" s="331"/>
      <c r="B1833" s="346"/>
      <c r="C1833" s="346"/>
      <c r="D1833" s="316"/>
      <c r="F1833" s="319"/>
    </row>
    <row r="1834" spans="1:189">
      <c r="A1834" s="331"/>
      <c r="B1834" s="346"/>
      <c r="C1834" s="346"/>
      <c r="D1834" s="316"/>
      <c r="E1834" s="346"/>
      <c r="F1834" s="319"/>
      <c r="I1834" s="330"/>
    </row>
    <row r="1835" spans="1:189">
      <c r="A1835" s="331"/>
      <c r="B1835" s="346"/>
      <c r="C1835" s="346"/>
      <c r="D1835" s="316"/>
      <c r="F1835" s="351"/>
      <c r="H1835" s="349"/>
      <c r="I1835" s="350"/>
      <c r="M1835" s="352"/>
      <c r="P1835" s="666"/>
      <c r="Q1835" s="647"/>
      <c r="R1835" s="648"/>
      <c r="S1835" s="570"/>
      <c r="T1835" s="649"/>
      <c r="U1835" s="348"/>
      <c r="V1835" s="348"/>
      <c r="W1835" s="348"/>
      <c r="X1835" s="348"/>
      <c r="Y1835" s="348"/>
      <c r="Z1835" s="348"/>
      <c r="AA1835" s="348"/>
      <c r="AB1835" s="348"/>
      <c r="AC1835" s="348"/>
      <c r="AD1835" s="348"/>
      <c r="AE1835" s="348"/>
      <c r="AF1835" s="348"/>
      <c r="AG1835" s="348"/>
      <c r="AH1835" s="348"/>
      <c r="AI1835" s="348"/>
      <c r="AJ1835" s="348"/>
      <c r="AK1835" s="348"/>
      <c r="AL1835" s="348"/>
      <c r="AM1835" s="348"/>
      <c r="AN1835" s="348"/>
      <c r="AO1835" s="351"/>
      <c r="AP1835" s="351"/>
      <c r="AQ1835" s="351"/>
      <c r="AR1835" s="351"/>
      <c r="AS1835" s="351"/>
      <c r="AT1835" s="351"/>
      <c r="AU1835" s="351"/>
      <c r="AV1835" s="351"/>
      <c r="AW1835" s="351"/>
      <c r="AX1835" s="351"/>
      <c r="AY1835" s="351"/>
      <c r="AZ1835" s="351"/>
      <c r="BA1835" s="351"/>
      <c r="BB1835" s="351"/>
      <c r="BC1835" s="351"/>
      <c r="BD1835" s="351"/>
      <c r="BE1835" s="351"/>
      <c r="BF1835" s="351"/>
      <c r="BG1835" s="351"/>
      <c r="BH1835" s="351"/>
      <c r="BI1835" s="351"/>
      <c r="BJ1835" s="351"/>
      <c r="BK1835" s="351"/>
      <c r="BL1835" s="351"/>
      <c r="BM1835" s="351"/>
      <c r="BN1835" s="351"/>
      <c r="BO1835" s="351"/>
      <c r="BP1835" s="351"/>
      <c r="BQ1835" s="351"/>
      <c r="BR1835" s="351"/>
      <c r="BS1835" s="351"/>
      <c r="BT1835" s="351"/>
      <c r="BU1835" s="351"/>
      <c r="BV1835" s="351"/>
      <c r="BW1835" s="351"/>
      <c r="BX1835" s="351"/>
      <c r="BY1835" s="351"/>
      <c r="BZ1835" s="351"/>
      <c r="CA1835" s="351"/>
      <c r="CB1835" s="351"/>
      <c r="CC1835" s="351"/>
      <c r="CD1835" s="351"/>
      <c r="CE1835" s="351"/>
      <c r="CF1835" s="351"/>
      <c r="CG1835" s="351"/>
      <c r="CH1835" s="351"/>
      <c r="CI1835" s="351"/>
      <c r="CJ1835" s="351"/>
      <c r="CK1835" s="351"/>
      <c r="CL1835" s="351"/>
      <c r="CM1835" s="351"/>
      <c r="CN1835" s="351"/>
      <c r="CO1835" s="351"/>
      <c r="CP1835" s="351"/>
      <c r="CQ1835" s="351"/>
      <c r="CR1835" s="351"/>
      <c r="CS1835" s="351"/>
      <c r="CT1835" s="351"/>
      <c r="CU1835" s="351"/>
      <c r="CV1835" s="351"/>
      <c r="CW1835" s="351"/>
      <c r="CX1835" s="351"/>
      <c r="CY1835" s="351"/>
      <c r="CZ1835" s="351"/>
      <c r="DA1835" s="351"/>
      <c r="DB1835" s="351"/>
      <c r="DC1835" s="351"/>
      <c r="DD1835" s="351"/>
      <c r="DE1835" s="351"/>
      <c r="DF1835" s="351"/>
      <c r="DG1835" s="351"/>
      <c r="DH1835" s="351"/>
      <c r="DI1835" s="351"/>
      <c r="DJ1835" s="351"/>
      <c r="DK1835" s="351"/>
      <c r="DL1835" s="351"/>
      <c r="DM1835" s="351"/>
      <c r="DN1835" s="351"/>
      <c r="DO1835" s="351"/>
      <c r="DP1835" s="351"/>
      <c r="DQ1835" s="351"/>
      <c r="DR1835" s="351"/>
      <c r="DS1835" s="351"/>
      <c r="DT1835" s="351"/>
      <c r="DU1835" s="351"/>
      <c r="DV1835" s="351"/>
      <c r="DW1835" s="351"/>
      <c r="DX1835" s="351"/>
      <c r="DY1835" s="351"/>
      <c r="DZ1835" s="351"/>
      <c r="EA1835" s="351"/>
      <c r="EB1835" s="351"/>
      <c r="EC1835" s="351"/>
      <c r="ED1835" s="351"/>
      <c r="EE1835" s="351"/>
      <c r="EF1835" s="351"/>
      <c r="EG1835" s="351"/>
      <c r="EH1835" s="351"/>
      <c r="EI1835" s="351"/>
      <c r="EJ1835" s="351"/>
      <c r="EK1835" s="351"/>
      <c r="EL1835" s="351"/>
      <c r="EM1835" s="351"/>
      <c r="EN1835" s="351"/>
      <c r="EO1835" s="351"/>
      <c r="EP1835" s="351"/>
      <c r="EQ1835" s="351"/>
      <c r="ER1835" s="351"/>
      <c r="ES1835" s="351"/>
      <c r="ET1835" s="351"/>
      <c r="EU1835" s="351"/>
      <c r="EV1835" s="351"/>
      <c r="EW1835" s="351"/>
      <c r="EX1835" s="351"/>
      <c r="EY1835" s="351"/>
      <c r="EZ1835" s="351"/>
      <c r="FA1835" s="351"/>
      <c r="FB1835" s="351"/>
      <c r="FC1835" s="351"/>
      <c r="FD1835" s="351"/>
      <c r="FE1835" s="351"/>
      <c r="FF1835" s="351"/>
      <c r="FG1835" s="351"/>
      <c r="FH1835" s="351"/>
      <c r="FI1835" s="351"/>
      <c r="FJ1835" s="351"/>
      <c r="FK1835" s="351"/>
      <c r="FL1835" s="351"/>
      <c r="FM1835" s="351"/>
      <c r="FN1835" s="351"/>
      <c r="FO1835" s="351"/>
      <c r="FP1835" s="351"/>
      <c r="FQ1835" s="351"/>
      <c r="FR1835" s="351"/>
      <c r="FS1835" s="351"/>
      <c r="FT1835" s="351"/>
      <c r="FU1835" s="351"/>
      <c r="FV1835" s="351"/>
      <c r="FW1835" s="351"/>
      <c r="FX1835" s="351"/>
      <c r="FY1835" s="351"/>
      <c r="FZ1835" s="351"/>
      <c r="GA1835" s="351"/>
      <c r="GB1835" s="351"/>
      <c r="GC1835" s="351"/>
      <c r="GD1835" s="351"/>
      <c r="GE1835" s="351"/>
      <c r="GF1835" s="351"/>
      <c r="GG1835" s="351"/>
    </row>
    <row r="1836" spans="1:189">
      <c r="A1836" s="331"/>
      <c r="B1836" s="369"/>
      <c r="C1836" s="346"/>
      <c r="D1836" s="316"/>
      <c r="F1836" s="319"/>
    </row>
    <row r="1837" spans="1:189">
      <c r="A1837" s="331"/>
      <c r="B1837" s="346"/>
      <c r="C1837" s="346"/>
      <c r="D1837" s="319"/>
      <c r="F1837" s="319"/>
      <c r="I1837" s="330"/>
      <c r="T1837" s="638"/>
    </row>
    <row r="1838" spans="1:189">
      <c r="A1838" s="331"/>
      <c r="B1838" s="346"/>
      <c r="C1838" s="346"/>
      <c r="F1838" s="351"/>
      <c r="H1838" s="349"/>
      <c r="I1838" s="350"/>
      <c r="M1838" s="352"/>
      <c r="P1838" s="647"/>
      <c r="Q1838" s="647"/>
      <c r="R1838" s="648"/>
      <c r="S1838" s="570"/>
      <c r="T1838" s="649"/>
      <c r="U1838" s="348"/>
      <c r="V1838" s="348"/>
      <c r="W1838" s="348"/>
      <c r="X1838" s="348"/>
      <c r="Y1838" s="348"/>
      <c r="Z1838" s="348"/>
      <c r="AA1838" s="348"/>
      <c r="AB1838" s="348"/>
      <c r="AC1838" s="348"/>
      <c r="AD1838" s="348"/>
      <c r="AE1838" s="348"/>
      <c r="AF1838" s="348"/>
      <c r="AG1838" s="348"/>
      <c r="AH1838" s="348"/>
      <c r="AI1838" s="348"/>
      <c r="AJ1838" s="348"/>
      <c r="AK1838" s="348"/>
      <c r="AL1838" s="348"/>
      <c r="AM1838" s="348"/>
      <c r="AN1838" s="348"/>
      <c r="AO1838" s="351"/>
      <c r="AP1838" s="351"/>
      <c r="AQ1838" s="351"/>
      <c r="AR1838" s="351"/>
      <c r="AS1838" s="351"/>
      <c r="AT1838" s="351"/>
      <c r="AU1838" s="351"/>
      <c r="AV1838" s="351"/>
      <c r="AW1838" s="351"/>
      <c r="AX1838" s="351"/>
      <c r="AY1838" s="351"/>
      <c r="AZ1838" s="351"/>
      <c r="BA1838" s="351"/>
      <c r="BB1838" s="351"/>
      <c r="BC1838" s="351"/>
      <c r="BD1838" s="351"/>
      <c r="BE1838" s="351"/>
      <c r="BF1838" s="351"/>
      <c r="BG1838" s="351"/>
      <c r="BH1838" s="351"/>
      <c r="BI1838" s="351"/>
      <c r="BJ1838" s="351"/>
      <c r="BK1838" s="351"/>
      <c r="BL1838" s="351"/>
      <c r="BM1838" s="351"/>
      <c r="BN1838" s="351"/>
      <c r="BO1838" s="351"/>
      <c r="BP1838" s="351"/>
      <c r="BQ1838" s="351"/>
      <c r="BR1838" s="351"/>
      <c r="BS1838" s="351"/>
      <c r="BT1838" s="351"/>
      <c r="BU1838" s="351"/>
      <c r="BV1838" s="351"/>
      <c r="BW1838" s="351"/>
      <c r="BX1838" s="351"/>
      <c r="BY1838" s="351"/>
      <c r="BZ1838" s="351"/>
      <c r="CA1838" s="351"/>
      <c r="CB1838" s="351"/>
      <c r="CC1838" s="351"/>
      <c r="CD1838" s="351"/>
      <c r="CE1838" s="351"/>
      <c r="CF1838" s="351"/>
      <c r="CG1838" s="351"/>
      <c r="CH1838" s="351"/>
      <c r="CI1838" s="351"/>
      <c r="CJ1838" s="351"/>
      <c r="CK1838" s="351"/>
      <c r="CL1838" s="351"/>
      <c r="CM1838" s="351"/>
      <c r="CN1838" s="351"/>
      <c r="CO1838" s="351"/>
      <c r="CP1838" s="351"/>
      <c r="CQ1838" s="351"/>
      <c r="CR1838" s="351"/>
      <c r="CS1838" s="351"/>
      <c r="CT1838" s="351"/>
      <c r="CU1838" s="351"/>
      <c r="CV1838" s="351"/>
      <c r="CW1838" s="351"/>
      <c r="CX1838" s="351"/>
      <c r="CY1838" s="351"/>
      <c r="CZ1838" s="351"/>
      <c r="DA1838" s="351"/>
      <c r="DB1838" s="351"/>
      <c r="DC1838" s="351"/>
      <c r="DD1838" s="351"/>
      <c r="DE1838" s="351"/>
      <c r="DF1838" s="351"/>
      <c r="DG1838" s="351"/>
      <c r="DH1838" s="351"/>
      <c r="DI1838" s="351"/>
      <c r="DJ1838" s="351"/>
      <c r="DK1838" s="351"/>
      <c r="DL1838" s="351"/>
      <c r="DM1838" s="351"/>
      <c r="DN1838" s="351"/>
      <c r="DO1838" s="351"/>
      <c r="DP1838" s="351"/>
      <c r="DQ1838" s="351"/>
      <c r="DR1838" s="351"/>
      <c r="DS1838" s="351"/>
      <c r="DT1838" s="351"/>
      <c r="DU1838" s="351"/>
      <c r="DV1838" s="351"/>
      <c r="DW1838" s="351"/>
      <c r="DX1838" s="351"/>
      <c r="DY1838" s="351"/>
      <c r="DZ1838" s="351"/>
      <c r="EA1838" s="351"/>
      <c r="EB1838" s="351"/>
      <c r="EC1838" s="351"/>
      <c r="ED1838" s="351"/>
      <c r="EE1838" s="351"/>
      <c r="EF1838" s="351"/>
      <c r="EG1838" s="351"/>
      <c r="EH1838" s="351"/>
      <c r="EI1838" s="351"/>
      <c r="EJ1838" s="351"/>
      <c r="EK1838" s="351"/>
      <c r="EL1838" s="351"/>
      <c r="EM1838" s="351"/>
      <c r="EN1838" s="351"/>
      <c r="EO1838" s="351"/>
      <c r="EP1838" s="351"/>
      <c r="EQ1838" s="351"/>
      <c r="ER1838" s="351"/>
      <c r="ES1838" s="351"/>
      <c r="ET1838" s="351"/>
      <c r="EU1838" s="351"/>
      <c r="EV1838" s="351"/>
      <c r="EW1838" s="351"/>
      <c r="EX1838" s="351"/>
      <c r="EY1838" s="351"/>
      <c r="EZ1838" s="351"/>
      <c r="FA1838" s="351"/>
      <c r="FB1838" s="351"/>
      <c r="FC1838" s="351"/>
      <c r="FD1838" s="351"/>
      <c r="FE1838" s="351"/>
      <c r="FF1838" s="351"/>
      <c r="FG1838" s="351"/>
      <c r="FH1838" s="351"/>
      <c r="FI1838" s="351"/>
      <c r="FJ1838" s="351"/>
      <c r="FK1838" s="351"/>
      <c r="FL1838" s="351"/>
      <c r="FM1838" s="351"/>
      <c r="FN1838" s="351"/>
      <c r="FO1838" s="351"/>
      <c r="FP1838" s="351"/>
      <c r="FQ1838" s="351"/>
      <c r="FR1838" s="351"/>
      <c r="FS1838" s="351"/>
      <c r="FT1838" s="351"/>
      <c r="FU1838" s="351"/>
      <c r="FV1838" s="351"/>
      <c r="FW1838" s="351"/>
      <c r="FX1838" s="351"/>
      <c r="FY1838" s="351"/>
      <c r="FZ1838" s="351"/>
      <c r="GA1838" s="351"/>
      <c r="GB1838" s="351"/>
      <c r="GC1838" s="351"/>
      <c r="GD1838" s="351"/>
      <c r="GE1838" s="351"/>
      <c r="GF1838" s="351"/>
      <c r="GG1838" s="351"/>
    </row>
    <row r="1839" spans="1:189">
      <c r="A1839" s="331"/>
      <c r="B1839" s="346"/>
      <c r="C1839" s="346"/>
      <c r="D1839" s="316"/>
      <c r="F1839" s="319"/>
      <c r="M1839" s="352"/>
    </row>
    <row r="1840" spans="1:189">
      <c r="A1840" s="331"/>
      <c r="B1840" s="346"/>
      <c r="C1840" s="346"/>
      <c r="D1840" s="319"/>
      <c r="F1840" s="319"/>
      <c r="I1840" s="330"/>
      <c r="T1840" s="638"/>
    </row>
    <row r="1841" spans="1:189">
      <c r="A1841" s="331"/>
      <c r="B1841" s="346"/>
      <c r="C1841" s="346"/>
      <c r="D1841" s="316"/>
      <c r="F1841" s="319"/>
      <c r="I1841" s="319"/>
      <c r="J1841" s="317"/>
      <c r="K1841" s="317"/>
      <c r="L1841" s="317"/>
      <c r="O1841" s="330"/>
      <c r="P1841" s="646"/>
      <c r="R1841" s="637"/>
      <c r="T1841" s="638"/>
    </row>
    <row r="1842" spans="1:189">
      <c r="A1842" s="331"/>
      <c r="B1842" s="346"/>
      <c r="C1842" s="346"/>
      <c r="D1842" s="316"/>
      <c r="F1842" s="319"/>
      <c r="M1842" s="352"/>
    </row>
    <row r="1843" spans="1:189">
      <c r="A1843" s="331"/>
      <c r="B1843" s="346"/>
      <c r="C1843" s="346"/>
      <c r="D1843" s="316"/>
      <c r="F1843" s="319"/>
      <c r="M1843" s="352"/>
    </row>
    <row r="1844" spans="1:189">
      <c r="A1844" s="331"/>
      <c r="B1844" s="346"/>
      <c r="C1844" s="346"/>
      <c r="D1844" s="316"/>
      <c r="F1844" s="319"/>
      <c r="M1844" s="352"/>
    </row>
    <row r="1845" spans="1:189" s="351" customFormat="1">
      <c r="A1845" s="331"/>
      <c r="B1845" s="346"/>
      <c r="C1845" s="346"/>
      <c r="D1845" s="316"/>
      <c r="E1845" s="314"/>
      <c r="F1845" s="319"/>
      <c r="G1845" s="314"/>
      <c r="H1845" s="314"/>
      <c r="I1845" s="312"/>
      <c r="J1845" s="330"/>
      <c r="K1845" s="330"/>
      <c r="L1845" s="330"/>
      <c r="M1845" s="352"/>
      <c r="N1845" s="318"/>
      <c r="O1845" s="314"/>
      <c r="P1845" s="637"/>
      <c r="Q1845" s="637"/>
      <c r="R1845" s="638"/>
      <c r="S1845" s="637"/>
      <c r="T1845" s="636"/>
      <c r="U1845" s="312"/>
      <c r="V1845" s="312"/>
      <c r="W1845" s="312"/>
      <c r="X1845" s="312"/>
      <c r="Y1845" s="312"/>
      <c r="Z1845" s="312"/>
      <c r="AA1845" s="312"/>
      <c r="AB1845" s="312"/>
      <c r="AC1845" s="312"/>
      <c r="AD1845" s="312"/>
      <c r="AE1845" s="312"/>
      <c r="AF1845" s="312"/>
      <c r="AG1845" s="312"/>
      <c r="AH1845" s="312"/>
      <c r="AI1845" s="312"/>
      <c r="AJ1845" s="312"/>
      <c r="AK1845" s="312"/>
      <c r="AL1845" s="312"/>
      <c r="AM1845" s="312"/>
      <c r="AN1845" s="312"/>
      <c r="AO1845" s="312"/>
      <c r="AP1845" s="312"/>
      <c r="AQ1845" s="312"/>
      <c r="AR1845" s="312"/>
      <c r="AS1845" s="312"/>
      <c r="AT1845" s="312"/>
      <c r="AU1845" s="312"/>
      <c r="AV1845" s="312"/>
      <c r="AW1845" s="312"/>
      <c r="AX1845" s="312"/>
      <c r="AY1845" s="312"/>
      <c r="AZ1845" s="312"/>
      <c r="BA1845" s="312"/>
      <c r="BB1845" s="312"/>
      <c r="BC1845" s="312"/>
      <c r="BD1845" s="312"/>
      <c r="BE1845" s="312"/>
      <c r="BF1845" s="312"/>
      <c r="BG1845" s="312"/>
      <c r="BH1845" s="312"/>
      <c r="BI1845" s="312"/>
      <c r="BJ1845" s="312"/>
      <c r="BK1845" s="312"/>
      <c r="BL1845" s="312"/>
      <c r="BM1845" s="312"/>
      <c r="BN1845" s="312"/>
      <c r="BO1845" s="312"/>
      <c r="BP1845" s="312"/>
      <c r="BQ1845" s="312"/>
      <c r="BR1845" s="312"/>
      <c r="BS1845" s="312"/>
      <c r="BT1845" s="312"/>
      <c r="BU1845" s="312"/>
      <c r="BV1845" s="312"/>
      <c r="BW1845" s="312"/>
      <c r="BX1845" s="312"/>
      <c r="BY1845" s="312"/>
      <c r="BZ1845" s="312"/>
      <c r="CA1845" s="312"/>
      <c r="CB1845" s="312"/>
      <c r="CC1845" s="312"/>
      <c r="CD1845" s="312"/>
      <c r="CE1845" s="312"/>
      <c r="CF1845" s="312"/>
      <c r="CG1845" s="312"/>
      <c r="CH1845" s="312"/>
      <c r="CI1845" s="312"/>
      <c r="CJ1845" s="312"/>
      <c r="CK1845" s="312"/>
      <c r="CL1845" s="312"/>
      <c r="CM1845" s="312"/>
      <c r="CN1845" s="312"/>
      <c r="CO1845" s="312"/>
      <c r="CP1845" s="312"/>
      <c r="CQ1845" s="312"/>
      <c r="CR1845" s="312"/>
      <c r="CS1845" s="312"/>
      <c r="CT1845" s="312"/>
      <c r="CU1845" s="312"/>
      <c r="CV1845" s="312"/>
      <c r="CW1845" s="312"/>
      <c r="CX1845" s="312"/>
      <c r="CY1845" s="312"/>
      <c r="CZ1845" s="312"/>
      <c r="DA1845" s="312"/>
      <c r="DB1845" s="312"/>
      <c r="DC1845" s="312"/>
      <c r="DD1845" s="312"/>
      <c r="DE1845" s="312"/>
      <c r="DF1845" s="312"/>
      <c r="DG1845" s="312"/>
      <c r="DH1845" s="312"/>
      <c r="DI1845" s="312"/>
      <c r="DJ1845" s="312"/>
      <c r="DK1845" s="312"/>
      <c r="DL1845" s="312"/>
      <c r="DM1845" s="312"/>
      <c r="DN1845" s="312"/>
      <c r="DO1845" s="312"/>
      <c r="DP1845" s="312"/>
      <c r="DQ1845" s="312"/>
      <c r="DR1845" s="312"/>
      <c r="DS1845" s="312"/>
      <c r="DT1845" s="312"/>
      <c r="DU1845" s="312"/>
      <c r="DV1845" s="312"/>
      <c r="DW1845" s="312"/>
      <c r="DX1845" s="312"/>
      <c r="DY1845" s="312"/>
      <c r="DZ1845" s="312"/>
      <c r="EA1845" s="312"/>
      <c r="EB1845" s="312"/>
      <c r="EC1845" s="312"/>
      <c r="ED1845" s="312"/>
      <c r="EE1845" s="312"/>
      <c r="EF1845" s="312"/>
      <c r="EG1845" s="312"/>
      <c r="EH1845" s="312"/>
      <c r="EI1845" s="312"/>
      <c r="EJ1845" s="312"/>
      <c r="EK1845" s="312"/>
      <c r="EL1845" s="312"/>
      <c r="EM1845" s="312"/>
      <c r="EN1845" s="312"/>
      <c r="EO1845" s="312"/>
      <c r="EP1845" s="312"/>
      <c r="EQ1845" s="312"/>
      <c r="ER1845" s="312"/>
      <c r="ES1845" s="312"/>
      <c r="ET1845" s="312"/>
      <c r="EU1845" s="312"/>
      <c r="EV1845" s="312"/>
      <c r="EW1845" s="312"/>
      <c r="EX1845" s="312"/>
      <c r="EY1845" s="312"/>
      <c r="EZ1845" s="312"/>
      <c r="FA1845" s="312"/>
      <c r="FB1845" s="312"/>
      <c r="FC1845" s="312"/>
      <c r="FD1845" s="312"/>
      <c r="FE1845" s="312"/>
      <c r="FF1845" s="312"/>
      <c r="FG1845" s="312"/>
      <c r="FH1845" s="312"/>
      <c r="FI1845" s="312"/>
      <c r="FJ1845" s="312"/>
      <c r="FK1845" s="312"/>
      <c r="FL1845" s="312"/>
      <c r="FM1845" s="312"/>
      <c r="FN1845" s="312"/>
      <c r="FO1845" s="312"/>
      <c r="FP1845" s="312"/>
      <c r="FQ1845" s="312"/>
      <c r="FR1845" s="312"/>
      <c r="FS1845" s="312"/>
      <c r="FT1845" s="312"/>
      <c r="FU1845" s="312"/>
      <c r="FV1845" s="312"/>
      <c r="FW1845" s="312"/>
      <c r="FX1845" s="312"/>
      <c r="FY1845" s="312"/>
      <c r="FZ1845" s="312"/>
      <c r="GA1845" s="312"/>
      <c r="GB1845" s="312"/>
      <c r="GC1845" s="312"/>
      <c r="GD1845" s="312"/>
      <c r="GE1845" s="312"/>
      <c r="GF1845" s="312"/>
      <c r="GG1845" s="312"/>
    </row>
    <row r="1846" spans="1:189">
      <c r="A1846" s="331"/>
      <c r="B1846" s="346"/>
      <c r="C1846" s="346"/>
      <c r="D1846" s="316"/>
      <c r="F1846" s="319"/>
      <c r="M1846" s="352"/>
      <c r="P1846" s="646"/>
    </row>
    <row r="1847" spans="1:189">
      <c r="A1847" s="331"/>
      <c r="B1847" s="346"/>
      <c r="C1847" s="346"/>
      <c r="D1847" s="316"/>
      <c r="F1847" s="319"/>
      <c r="M1847" s="352"/>
      <c r="P1847" s="646"/>
    </row>
    <row r="1848" spans="1:189" s="351" customFormat="1">
      <c r="A1848" s="331"/>
      <c r="B1848" s="346"/>
      <c r="C1848" s="346"/>
      <c r="D1848" s="316"/>
      <c r="E1848" s="314"/>
      <c r="F1848" s="319"/>
      <c r="G1848" s="314"/>
      <c r="H1848" s="314"/>
      <c r="I1848" s="330"/>
      <c r="J1848" s="330"/>
      <c r="K1848" s="330"/>
      <c r="L1848" s="330"/>
      <c r="M1848" s="330"/>
      <c r="N1848" s="318"/>
      <c r="O1848" s="314"/>
      <c r="P1848" s="637"/>
      <c r="Q1848" s="637"/>
      <c r="R1848" s="638"/>
      <c r="S1848" s="637"/>
      <c r="T1848" s="636"/>
      <c r="U1848" s="312"/>
      <c r="V1848" s="312"/>
      <c r="W1848" s="312"/>
      <c r="X1848" s="312"/>
      <c r="Y1848" s="312"/>
      <c r="Z1848" s="312"/>
      <c r="AA1848" s="312"/>
      <c r="AB1848" s="312"/>
      <c r="AC1848" s="312"/>
      <c r="AD1848" s="312"/>
      <c r="AE1848" s="312"/>
      <c r="AF1848" s="312"/>
      <c r="AG1848" s="312"/>
      <c r="AH1848" s="312"/>
      <c r="AI1848" s="312"/>
      <c r="AJ1848" s="312"/>
      <c r="AK1848" s="312"/>
      <c r="AL1848" s="312"/>
      <c r="AM1848" s="312"/>
      <c r="AN1848" s="312"/>
      <c r="AO1848" s="312"/>
      <c r="AP1848" s="312"/>
      <c r="AQ1848" s="312"/>
      <c r="AR1848" s="312"/>
      <c r="AS1848" s="312"/>
      <c r="AT1848" s="312"/>
      <c r="AU1848" s="312"/>
      <c r="AV1848" s="312"/>
      <c r="AW1848" s="312"/>
      <c r="AX1848" s="312"/>
      <c r="AY1848" s="312"/>
      <c r="AZ1848" s="312"/>
      <c r="BA1848" s="312"/>
      <c r="BB1848" s="312"/>
      <c r="BC1848" s="312"/>
      <c r="BD1848" s="312"/>
      <c r="BE1848" s="312"/>
      <c r="BF1848" s="312"/>
      <c r="BG1848" s="312"/>
      <c r="BH1848" s="312"/>
      <c r="BI1848" s="312"/>
      <c r="BJ1848" s="312"/>
      <c r="BK1848" s="312"/>
      <c r="BL1848" s="312"/>
      <c r="BM1848" s="312"/>
      <c r="BN1848" s="312"/>
      <c r="BO1848" s="312"/>
      <c r="BP1848" s="312"/>
      <c r="BQ1848" s="312"/>
      <c r="BR1848" s="312"/>
      <c r="BS1848" s="312"/>
      <c r="BT1848" s="312"/>
      <c r="BU1848" s="312"/>
      <c r="BV1848" s="312"/>
      <c r="BW1848" s="312"/>
      <c r="BX1848" s="312"/>
      <c r="BY1848" s="312"/>
      <c r="BZ1848" s="312"/>
      <c r="CA1848" s="312"/>
      <c r="CB1848" s="312"/>
      <c r="CC1848" s="312"/>
      <c r="CD1848" s="312"/>
      <c r="CE1848" s="312"/>
      <c r="CF1848" s="312"/>
      <c r="CG1848" s="312"/>
      <c r="CH1848" s="312"/>
      <c r="CI1848" s="312"/>
      <c r="CJ1848" s="312"/>
      <c r="CK1848" s="312"/>
      <c r="CL1848" s="312"/>
      <c r="CM1848" s="312"/>
      <c r="CN1848" s="312"/>
      <c r="CO1848" s="312"/>
      <c r="CP1848" s="312"/>
      <c r="CQ1848" s="312"/>
      <c r="CR1848" s="312"/>
      <c r="CS1848" s="312"/>
      <c r="CT1848" s="312"/>
      <c r="CU1848" s="312"/>
      <c r="CV1848" s="312"/>
      <c r="CW1848" s="312"/>
      <c r="CX1848" s="312"/>
      <c r="CY1848" s="312"/>
      <c r="CZ1848" s="312"/>
      <c r="DA1848" s="312"/>
      <c r="DB1848" s="312"/>
      <c r="DC1848" s="312"/>
      <c r="DD1848" s="312"/>
      <c r="DE1848" s="312"/>
      <c r="DF1848" s="312"/>
      <c r="DG1848" s="312"/>
      <c r="DH1848" s="312"/>
      <c r="DI1848" s="312"/>
      <c r="DJ1848" s="312"/>
      <c r="DK1848" s="312"/>
      <c r="DL1848" s="312"/>
      <c r="DM1848" s="312"/>
      <c r="DN1848" s="312"/>
      <c r="DO1848" s="312"/>
      <c r="DP1848" s="312"/>
      <c r="DQ1848" s="312"/>
      <c r="DR1848" s="312"/>
      <c r="DS1848" s="312"/>
      <c r="DT1848" s="312"/>
      <c r="DU1848" s="312"/>
      <c r="DV1848" s="312"/>
      <c r="DW1848" s="312"/>
      <c r="DX1848" s="312"/>
      <c r="DY1848" s="312"/>
      <c r="DZ1848" s="312"/>
      <c r="EA1848" s="312"/>
      <c r="EB1848" s="312"/>
      <c r="EC1848" s="312"/>
      <c r="ED1848" s="312"/>
      <c r="EE1848" s="312"/>
      <c r="EF1848" s="312"/>
      <c r="EG1848" s="312"/>
      <c r="EH1848" s="312"/>
      <c r="EI1848" s="312"/>
      <c r="EJ1848" s="312"/>
      <c r="EK1848" s="312"/>
      <c r="EL1848" s="312"/>
      <c r="EM1848" s="312"/>
      <c r="EN1848" s="312"/>
      <c r="EO1848" s="312"/>
      <c r="EP1848" s="312"/>
      <c r="EQ1848" s="312"/>
      <c r="ER1848" s="312"/>
      <c r="ES1848" s="312"/>
      <c r="ET1848" s="312"/>
      <c r="EU1848" s="312"/>
      <c r="EV1848" s="312"/>
      <c r="EW1848" s="312"/>
      <c r="EX1848" s="312"/>
      <c r="EY1848" s="312"/>
      <c r="EZ1848" s="312"/>
      <c r="FA1848" s="312"/>
      <c r="FB1848" s="312"/>
      <c r="FC1848" s="312"/>
      <c r="FD1848" s="312"/>
      <c r="FE1848" s="312"/>
      <c r="FF1848" s="312"/>
      <c r="FG1848" s="312"/>
      <c r="FH1848" s="312"/>
      <c r="FI1848" s="312"/>
      <c r="FJ1848" s="312"/>
      <c r="FK1848" s="312"/>
      <c r="FL1848" s="312"/>
      <c r="FM1848" s="312"/>
      <c r="FN1848" s="312"/>
      <c r="FO1848" s="312"/>
      <c r="FP1848" s="312"/>
      <c r="FQ1848" s="312"/>
      <c r="FR1848" s="312"/>
      <c r="FS1848" s="312"/>
      <c r="FT1848" s="312"/>
      <c r="FU1848" s="312"/>
      <c r="FV1848" s="312"/>
      <c r="FW1848" s="312"/>
      <c r="FX1848" s="312"/>
      <c r="FY1848" s="312"/>
      <c r="FZ1848" s="312"/>
      <c r="GA1848" s="312"/>
      <c r="GB1848" s="312"/>
      <c r="GC1848" s="312"/>
      <c r="GD1848" s="312"/>
      <c r="GE1848" s="312"/>
      <c r="GF1848" s="312"/>
      <c r="GG1848" s="312"/>
    </row>
    <row r="1849" spans="1:189">
      <c r="A1849" s="331"/>
      <c r="B1849" s="346"/>
      <c r="C1849" s="346"/>
      <c r="D1849" s="316"/>
      <c r="F1849" s="319"/>
      <c r="I1849" s="330"/>
    </row>
    <row r="1850" spans="1:189">
      <c r="A1850" s="331"/>
      <c r="B1850" s="346"/>
      <c r="C1850" s="346"/>
      <c r="D1850" s="316"/>
      <c r="F1850" s="319"/>
      <c r="I1850" s="330"/>
    </row>
    <row r="1851" spans="1:189">
      <c r="A1851" s="331"/>
      <c r="B1851" s="346"/>
      <c r="C1851" s="346"/>
      <c r="D1851" s="316"/>
      <c r="F1851" s="319"/>
      <c r="I1851" s="330"/>
    </row>
    <row r="1852" spans="1:189">
      <c r="A1852" s="331"/>
      <c r="B1852" s="346"/>
      <c r="C1852" s="346"/>
      <c r="P1852" s="646"/>
    </row>
    <row r="1853" spans="1:189">
      <c r="A1853" s="331"/>
      <c r="B1853" s="346"/>
      <c r="C1853" s="346"/>
      <c r="D1853" s="316"/>
      <c r="P1853" s="646"/>
    </row>
    <row r="1854" spans="1:189">
      <c r="A1854" s="331"/>
      <c r="B1854" s="346"/>
      <c r="C1854" s="346"/>
      <c r="D1854" s="316"/>
      <c r="P1854" s="646"/>
    </row>
    <row r="1855" spans="1:189">
      <c r="A1855" s="331"/>
      <c r="B1855" s="376"/>
      <c r="C1855" s="369"/>
      <c r="D1855" s="316"/>
      <c r="F1855" s="319"/>
      <c r="H1855" s="411"/>
      <c r="I1855" s="330"/>
    </row>
    <row r="1856" spans="1:189">
      <c r="A1856" s="331"/>
      <c r="B1856" s="376"/>
      <c r="C1856" s="369"/>
      <c r="D1856" s="316"/>
      <c r="F1856" s="319"/>
      <c r="G1856" s="312"/>
      <c r="I1856" s="330"/>
    </row>
    <row r="1857" spans="1:16">
      <c r="A1857" s="331"/>
      <c r="B1857" s="429"/>
      <c r="C1857" s="376"/>
      <c r="D1857" s="312"/>
      <c r="F1857" s="312"/>
      <c r="G1857" s="312"/>
      <c r="P1857" s="646"/>
    </row>
    <row r="1858" spans="1:16">
      <c r="A1858" s="331"/>
      <c r="B1858" s="346"/>
      <c r="C1858" s="346"/>
      <c r="D1858" s="316"/>
      <c r="P1858" s="646"/>
    </row>
    <row r="1859" spans="1:16">
      <c r="A1859" s="331"/>
      <c r="B1859" s="346"/>
      <c r="C1859" s="346"/>
      <c r="D1859" s="316"/>
      <c r="P1859" s="646"/>
    </row>
    <row r="1860" spans="1:16">
      <c r="A1860" s="331"/>
      <c r="B1860" s="346"/>
      <c r="C1860" s="346"/>
      <c r="D1860" s="316"/>
      <c r="P1860" s="646"/>
    </row>
    <row r="1861" spans="1:16">
      <c r="A1861" s="331"/>
      <c r="B1861" s="346"/>
      <c r="C1861" s="346"/>
      <c r="D1861" s="316"/>
      <c r="P1861" s="646"/>
    </row>
    <row r="1862" spans="1:16">
      <c r="A1862" s="331"/>
      <c r="B1862" s="346"/>
      <c r="C1862" s="346"/>
      <c r="D1862" s="316"/>
      <c r="P1862" s="646"/>
    </row>
    <row r="1863" spans="1:16">
      <c r="A1863" s="331"/>
      <c r="B1863" s="346"/>
      <c r="C1863" s="346"/>
      <c r="D1863" s="316"/>
      <c r="P1863" s="646"/>
    </row>
    <row r="1864" spans="1:16">
      <c r="A1864" s="331"/>
      <c r="B1864" s="346"/>
      <c r="C1864" s="346"/>
      <c r="D1864" s="316"/>
      <c r="P1864" s="646"/>
    </row>
    <row r="1865" spans="1:16">
      <c r="A1865" s="331"/>
      <c r="B1865" s="346"/>
      <c r="C1865" s="346"/>
      <c r="D1865" s="316"/>
      <c r="P1865" s="646"/>
    </row>
    <row r="1866" spans="1:16">
      <c r="A1866" s="331"/>
      <c r="B1866" s="346"/>
      <c r="C1866" s="346"/>
      <c r="D1866" s="316"/>
      <c r="P1866" s="646"/>
    </row>
    <row r="1867" spans="1:16">
      <c r="A1867" s="331"/>
      <c r="B1867" s="346"/>
      <c r="C1867" s="346"/>
      <c r="D1867" s="316"/>
      <c r="E1867" s="346"/>
      <c r="F1867" s="319"/>
      <c r="I1867" s="330"/>
    </row>
    <row r="1868" spans="1:16">
      <c r="A1868" s="331"/>
      <c r="B1868" s="346"/>
      <c r="C1868" s="346"/>
      <c r="D1868" s="316"/>
      <c r="E1868" s="346"/>
      <c r="F1868" s="319"/>
      <c r="I1868" s="330"/>
    </row>
    <row r="1869" spans="1:16">
      <c r="A1869" s="331"/>
      <c r="B1869" s="346"/>
      <c r="C1869" s="346"/>
      <c r="D1869" s="316"/>
      <c r="E1869" s="346"/>
      <c r="F1869" s="319"/>
      <c r="I1869" s="330"/>
    </row>
    <row r="1870" spans="1:16">
      <c r="A1870" s="331"/>
      <c r="B1870" s="346"/>
      <c r="C1870" s="346"/>
      <c r="D1870" s="316"/>
      <c r="F1870" s="319"/>
      <c r="I1870" s="330"/>
    </row>
    <row r="1871" spans="1:16">
      <c r="A1871" s="331"/>
      <c r="B1871" s="346"/>
      <c r="C1871" s="346"/>
      <c r="D1871" s="316"/>
      <c r="F1871" s="319"/>
      <c r="I1871" s="330"/>
    </row>
    <row r="1872" spans="1:16">
      <c r="A1872" s="331"/>
      <c r="B1872" s="346"/>
      <c r="C1872" s="346"/>
      <c r="D1872" s="316"/>
      <c r="F1872" s="319"/>
      <c r="I1872" s="330"/>
    </row>
    <row r="1873" spans="1:20">
      <c r="A1873" s="331"/>
      <c r="B1873" s="346"/>
      <c r="C1873" s="346"/>
      <c r="D1873" s="316"/>
      <c r="F1873" s="319"/>
      <c r="I1873" s="330"/>
    </row>
    <row r="1874" spans="1:20">
      <c r="A1874" s="331"/>
      <c r="B1874" s="346"/>
      <c r="C1874" s="346"/>
      <c r="D1874" s="316"/>
      <c r="F1874" s="319"/>
      <c r="I1874" s="330"/>
    </row>
    <row r="1875" spans="1:20">
      <c r="A1875" s="331"/>
      <c r="B1875" s="346"/>
      <c r="C1875" s="346"/>
      <c r="D1875" s="316"/>
      <c r="P1875" s="646"/>
      <c r="T1875" s="638"/>
    </row>
    <row r="1876" spans="1:20">
      <c r="A1876" s="331"/>
      <c r="B1876" s="346"/>
      <c r="D1876" s="316"/>
      <c r="T1876" s="638"/>
    </row>
    <row r="1877" spans="1:20">
      <c r="A1877" s="331"/>
      <c r="B1877" s="346"/>
      <c r="C1877" s="346"/>
      <c r="D1877" s="316"/>
      <c r="P1877" s="646"/>
      <c r="T1877" s="638"/>
    </row>
    <row r="1878" spans="1:20">
      <c r="A1878" s="331"/>
      <c r="B1878" s="346"/>
      <c r="D1878" s="316"/>
      <c r="F1878" s="319"/>
      <c r="T1878" s="638"/>
    </row>
    <row r="1879" spans="1:20">
      <c r="A1879" s="331"/>
      <c r="B1879" s="346"/>
      <c r="D1879" s="316"/>
      <c r="F1879" s="319"/>
      <c r="T1879" s="638"/>
    </row>
    <row r="1880" spans="1:20">
      <c r="A1880" s="331"/>
      <c r="B1880" s="346"/>
      <c r="D1880" s="316"/>
      <c r="F1880" s="319"/>
      <c r="T1880" s="638"/>
    </row>
    <row r="1881" spans="1:20">
      <c r="A1881" s="331"/>
      <c r="B1881" s="346"/>
      <c r="D1881" s="316"/>
      <c r="F1881" s="319"/>
      <c r="T1881" s="638"/>
    </row>
    <row r="1882" spans="1:20">
      <c r="A1882" s="331"/>
      <c r="B1882" s="346"/>
      <c r="D1882" s="316"/>
      <c r="F1882" s="319"/>
      <c r="T1882" s="638"/>
    </row>
    <row r="1883" spans="1:20">
      <c r="A1883" s="331"/>
      <c r="B1883" s="346"/>
      <c r="C1883" s="346"/>
      <c r="D1883" s="316"/>
      <c r="P1883" s="646"/>
      <c r="T1883" s="638"/>
    </row>
    <row r="1884" spans="1:20">
      <c r="A1884" s="331"/>
      <c r="B1884" s="346"/>
      <c r="D1884" s="316"/>
      <c r="P1884" s="646"/>
      <c r="T1884" s="638"/>
    </row>
    <row r="1885" spans="1:20">
      <c r="A1885" s="331"/>
      <c r="B1885" s="346"/>
      <c r="D1885" s="316"/>
      <c r="P1885" s="646"/>
      <c r="T1885" s="638"/>
    </row>
    <row r="1886" spans="1:20">
      <c r="A1886" s="331"/>
      <c r="B1886" s="346"/>
      <c r="C1886" s="346"/>
      <c r="D1886" s="316"/>
      <c r="P1886" s="646"/>
      <c r="T1886" s="638"/>
    </row>
    <row r="1887" spans="1:20">
      <c r="A1887" s="331"/>
      <c r="B1887" s="346"/>
      <c r="C1887" s="346"/>
      <c r="D1887" s="316"/>
      <c r="P1887" s="646"/>
      <c r="T1887" s="638"/>
    </row>
    <row r="1888" spans="1:20">
      <c r="A1888" s="331"/>
      <c r="B1888" s="346"/>
      <c r="C1888" s="346"/>
      <c r="D1888" s="316"/>
      <c r="P1888" s="646"/>
      <c r="T1888" s="638"/>
    </row>
    <row r="1889" spans="1:20">
      <c r="A1889" s="331"/>
      <c r="B1889" s="346"/>
      <c r="C1889" s="346"/>
      <c r="D1889" s="316"/>
      <c r="P1889" s="646"/>
      <c r="T1889" s="638"/>
    </row>
    <row r="1890" spans="1:20">
      <c r="A1890" s="331"/>
      <c r="B1890" s="346"/>
      <c r="C1890" s="346"/>
      <c r="D1890" s="316"/>
      <c r="P1890" s="646"/>
      <c r="T1890" s="638"/>
    </row>
    <row r="1891" spans="1:20">
      <c r="A1891" s="331"/>
      <c r="B1891" s="346"/>
      <c r="C1891" s="346"/>
      <c r="D1891" s="316"/>
      <c r="E1891" s="346"/>
      <c r="F1891" s="319"/>
      <c r="I1891" s="330"/>
    </row>
    <row r="1892" spans="1:20">
      <c r="A1892" s="331"/>
      <c r="B1892" s="346"/>
      <c r="C1892" s="346"/>
      <c r="D1892" s="316"/>
      <c r="E1892" s="346"/>
      <c r="F1892" s="319"/>
      <c r="I1892" s="330"/>
    </row>
    <row r="1893" spans="1:20">
      <c r="A1893" s="331"/>
      <c r="B1893" s="346"/>
      <c r="C1893" s="346"/>
      <c r="D1893" s="316"/>
      <c r="P1893" s="646"/>
    </row>
    <row r="1894" spans="1:20">
      <c r="A1894" s="331"/>
      <c r="B1894" s="346"/>
      <c r="C1894" s="346"/>
      <c r="D1894" s="316"/>
      <c r="P1894" s="646"/>
    </row>
    <row r="1895" spans="1:20">
      <c r="A1895" s="331"/>
      <c r="B1895" s="346"/>
      <c r="C1895" s="346"/>
      <c r="D1895" s="316"/>
      <c r="P1895" s="646"/>
    </row>
    <row r="1896" spans="1:20">
      <c r="A1896" s="331"/>
      <c r="B1896" s="346"/>
      <c r="C1896" s="346"/>
      <c r="D1896" s="316"/>
      <c r="P1896" s="646"/>
    </row>
    <row r="1897" spans="1:20">
      <c r="A1897" s="331"/>
      <c r="B1897" s="346"/>
      <c r="C1897" s="346"/>
      <c r="D1897" s="316"/>
      <c r="P1897" s="646"/>
    </row>
    <row r="1898" spans="1:20">
      <c r="A1898" s="331"/>
      <c r="B1898" s="346"/>
      <c r="C1898" s="346"/>
      <c r="D1898" s="316"/>
      <c r="P1898" s="646"/>
    </row>
    <row r="1899" spans="1:20">
      <c r="A1899" s="331"/>
      <c r="B1899" s="346"/>
      <c r="C1899" s="346"/>
      <c r="D1899" s="316"/>
      <c r="P1899" s="646"/>
    </row>
    <row r="1900" spans="1:20">
      <c r="A1900" s="331"/>
      <c r="B1900" s="346"/>
      <c r="C1900" s="346"/>
      <c r="D1900" s="316"/>
      <c r="F1900" s="319"/>
    </row>
    <row r="1901" spans="1:20">
      <c r="A1901" s="331"/>
      <c r="B1901" s="346"/>
      <c r="C1901" s="346"/>
      <c r="D1901" s="316"/>
      <c r="F1901" s="319"/>
    </row>
    <row r="1902" spans="1:20">
      <c r="A1902" s="331"/>
      <c r="B1902" s="346"/>
      <c r="C1902" s="346"/>
      <c r="D1902" s="316"/>
      <c r="F1902" s="319"/>
    </row>
    <row r="1903" spans="1:20">
      <c r="A1903" s="331"/>
      <c r="B1903" s="346"/>
      <c r="C1903" s="346"/>
      <c r="D1903" s="316"/>
      <c r="F1903" s="319"/>
    </row>
    <row r="1904" spans="1:20">
      <c r="A1904" s="331"/>
      <c r="B1904" s="346"/>
      <c r="C1904" s="346"/>
      <c r="D1904" s="316"/>
      <c r="F1904" s="319"/>
    </row>
    <row r="1905" spans="1:28">
      <c r="A1905" s="331"/>
      <c r="B1905" s="346"/>
      <c r="C1905" s="346"/>
      <c r="D1905" s="316"/>
      <c r="F1905" s="319"/>
    </row>
    <row r="1906" spans="1:28">
      <c r="A1906" s="331"/>
      <c r="B1906" s="369"/>
      <c r="C1906" s="346"/>
      <c r="D1906" s="316"/>
      <c r="F1906" s="319"/>
    </row>
    <row r="1907" spans="1:28">
      <c r="A1907" s="331"/>
      <c r="B1907" s="346"/>
      <c r="C1907" s="346"/>
      <c r="D1907" s="316"/>
      <c r="P1907" s="646"/>
    </row>
    <row r="1908" spans="1:28">
      <c r="A1908" s="331"/>
      <c r="B1908" s="346"/>
      <c r="C1908" s="346"/>
      <c r="D1908" s="316"/>
      <c r="P1908" s="646"/>
    </row>
    <row r="1909" spans="1:28">
      <c r="A1909" s="331"/>
      <c r="B1909" s="369"/>
      <c r="C1909" s="346"/>
      <c r="D1909" s="316"/>
      <c r="F1909" s="319"/>
    </row>
    <row r="1910" spans="1:28">
      <c r="A1910" s="331"/>
      <c r="B1910" s="346"/>
      <c r="C1910" s="346"/>
      <c r="D1910" s="316"/>
      <c r="F1910" s="319"/>
      <c r="I1910" s="330"/>
      <c r="T1910" s="638"/>
    </row>
    <row r="1911" spans="1:28">
      <c r="A1911" s="331"/>
      <c r="B1911" s="346"/>
      <c r="C1911" s="346"/>
      <c r="D1911" s="316"/>
      <c r="F1911" s="319"/>
      <c r="I1911" s="330"/>
      <c r="T1911" s="638"/>
    </row>
    <row r="1912" spans="1:28">
      <c r="A1912" s="331"/>
      <c r="B1912" s="346"/>
      <c r="C1912" s="346"/>
      <c r="D1912" s="316"/>
      <c r="F1912" s="319"/>
      <c r="I1912" s="330"/>
      <c r="T1912" s="638"/>
    </row>
    <row r="1913" spans="1:28">
      <c r="A1913" s="331"/>
      <c r="B1913" s="363"/>
      <c r="D1913" s="316"/>
      <c r="G1913" s="317"/>
      <c r="H1913" s="317"/>
      <c r="I1913" s="330"/>
      <c r="P1913" s="646"/>
      <c r="R1913" s="637"/>
      <c r="T1913" s="637"/>
      <c r="U1913" s="359"/>
      <c r="Z1913" s="427"/>
      <c r="AA1913" s="314"/>
      <c r="AB1913" s="316"/>
    </row>
    <row r="1914" spans="1:28">
      <c r="A1914" s="331"/>
      <c r="B1914" s="346"/>
      <c r="C1914" s="346"/>
      <c r="D1914" s="316"/>
      <c r="F1914" s="319"/>
      <c r="I1914" s="330"/>
      <c r="T1914" s="638"/>
    </row>
    <row r="1915" spans="1:28">
      <c r="A1915" s="331"/>
      <c r="B1915" s="346"/>
      <c r="C1915" s="346"/>
      <c r="D1915" s="316"/>
      <c r="F1915" s="319"/>
      <c r="I1915" s="330"/>
      <c r="T1915" s="638"/>
    </row>
    <row r="1916" spans="1:28">
      <c r="A1916" s="331"/>
      <c r="B1916" s="346"/>
      <c r="C1916" s="346"/>
      <c r="D1916" s="316"/>
      <c r="F1916" s="319"/>
      <c r="I1916" s="330"/>
      <c r="T1916" s="638"/>
    </row>
    <row r="1917" spans="1:28">
      <c r="A1917" s="331"/>
      <c r="B1917" s="346"/>
      <c r="C1917" s="346"/>
      <c r="D1917" s="316"/>
      <c r="F1917" s="319"/>
      <c r="I1917" s="330"/>
      <c r="T1917" s="638"/>
    </row>
    <row r="1918" spans="1:28">
      <c r="A1918" s="331"/>
      <c r="B1918" s="346"/>
      <c r="C1918" s="346"/>
      <c r="D1918" s="316"/>
      <c r="P1918" s="646"/>
    </row>
    <row r="1919" spans="1:28">
      <c r="A1919" s="331"/>
      <c r="B1919" s="346"/>
      <c r="D1919" s="316"/>
      <c r="F1919" s="319"/>
      <c r="I1919" s="330"/>
      <c r="T1919" s="638"/>
    </row>
    <row r="1920" spans="1:28">
      <c r="A1920" s="331"/>
      <c r="B1920" s="346"/>
      <c r="D1920" s="316"/>
      <c r="F1920" s="319"/>
      <c r="I1920" s="330"/>
      <c r="T1920" s="638"/>
    </row>
    <row r="1921" spans="1:20">
      <c r="A1921" s="331"/>
      <c r="B1921" s="376"/>
      <c r="C1921" s="376"/>
      <c r="D1921" s="316"/>
      <c r="P1921" s="646"/>
    </row>
    <row r="1922" spans="1:20">
      <c r="A1922" s="331"/>
      <c r="B1922" s="346"/>
      <c r="C1922" s="346"/>
      <c r="D1922" s="316"/>
      <c r="P1922" s="646"/>
    </row>
    <row r="1923" spans="1:20">
      <c r="A1923" s="331"/>
      <c r="B1923" s="346"/>
      <c r="C1923" s="346"/>
      <c r="D1923" s="316"/>
      <c r="P1923" s="646"/>
    </row>
    <row r="1924" spans="1:20">
      <c r="A1924" s="331"/>
      <c r="B1924" s="346"/>
      <c r="C1924" s="346"/>
      <c r="D1924" s="316"/>
      <c r="P1924" s="646"/>
    </row>
    <row r="1925" spans="1:20">
      <c r="A1925" s="331"/>
      <c r="B1925" s="346"/>
      <c r="D1925" s="316"/>
      <c r="P1925" s="646"/>
    </row>
    <row r="1926" spans="1:20">
      <c r="A1926" s="331"/>
      <c r="B1926" s="346"/>
      <c r="C1926" s="346"/>
      <c r="D1926" s="316"/>
      <c r="F1926" s="319"/>
      <c r="I1926" s="330"/>
    </row>
    <row r="1927" spans="1:20">
      <c r="A1927" s="331"/>
      <c r="B1927" s="346"/>
      <c r="C1927" s="346"/>
      <c r="D1927" s="316"/>
      <c r="P1927" s="646"/>
    </row>
    <row r="1928" spans="1:20">
      <c r="A1928" s="331"/>
      <c r="B1928" s="346"/>
      <c r="C1928" s="346"/>
      <c r="D1928" s="316"/>
      <c r="P1928" s="646"/>
    </row>
    <row r="1929" spans="1:20">
      <c r="A1929" s="331"/>
      <c r="B1929" s="346"/>
      <c r="C1929" s="346"/>
      <c r="D1929" s="316"/>
      <c r="P1929" s="646"/>
    </row>
    <row r="1930" spans="1:20">
      <c r="A1930" s="331"/>
      <c r="B1930" s="346"/>
      <c r="C1930" s="346"/>
      <c r="D1930" s="316"/>
      <c r="P1930" s="646"/>
    </row>
    <row r="1931" spans="1:20">
      <c r="A1931" s="331"/>
      <c r="B1931" s="346"/>
      <c r="C1931" s="346"/>
      <c r="D1931" s="316"/>
      <c r="P1931" s="646"/>
    </row>
    <row r="1932" spans="1:20">
      <c r="A1932" s="331"/>
      <c r="B1932" s="346"/>
      <c r="C1932" s="346"/>
      <c r="D1932" s="316"/>
      <c r="F1932" s="319"/>
    </row>
    <row r="1933" spans="1:20">
      <c r="A1933" s="331"/>
      <c r="B1933" s="346"/>
      <c r="C1933" s="346"/>
      <c r="D1933" s="316"/>
      <c r="F1933" s="319"/>
    </row>
    <row r="1934" spans="1:20">
      <c r="A1934" s="331"/>
      <c r="B1934" s="346"/>
      <c r="C1934" s="346"/>
      <c r="D1934" s="316"/>
      <c r="E1934" s="346"/>
      <c r="F1934" s="319"/>
      <c r="I1934" s="330"/>
      <c r="T1934" s="638"/>
    </row>
    <row r="1935" spans="1:20">
      <c r="A1935" s="331"/>
      <c r="B1935" s="346"/>
      <c r="C1935" s="346"/>
      <c r="D1935" s="316"/>
      <c r="E1935" s="346"/>
      <c r="F1935" s="319"/>
      <c r="I1935" s="330"/>
    </row>
    <row r="1936" spans="1:20">
      <c r="A1936" s="331"/>
      <c r="B1936" s="369"/>
      <c r="C1936" s="346"/>
      <c r="D1936" s="316"/>
      <c r="F1936" s="319"/>
    </row>
    <row r="1937" spans="1:20">
      <c r="A1937" s="331"/>
      <c r="B1937" s="346"/>
      <c r="C1937" s="346"/>
      <c r="D1937" s="316"/>
      <c r="P1937" s="646"/>
    </row>
    <row r="1938" spans="1:20">
      <c r="A1938" s="331"/>
      <c r="B1938" s="346"/>
      <c r="C1938" s="346"/>
      <c r="D1938" s="316"/>
      <c r="P1938" s="646"/>
    </row>
    <row r="1939" spans="1:20">
      <c r="A1939" s="331"/>
      <c r="B1939" s="346"/>
      <c r="C1939" s="346"/>
      <c r="D1939" s="316"/>
      <c r="P1939" s="646"/>
      <c r="T1939" s="638"/>
    </row>
    <row r="1940" spans="1:20">
      <c r="A1940" s="331"/>
      <c r="B1940" s="346"/>
      <c r="C1940" s="346"/>
      <c r="D1940" s="316"/>
      <c r="P1940" s="646"/>
      <c r="T1940" s="638"/>
    </row>
    <row r="1941" spans="1:20">
      <c r="A1941" s="331"/>
      <c r="B1941" s="346"/>
      <c r="C1941" s="346"/>
      <c r="D1941" s="316"/>
      <c r="P1941" s="646"/>
      <c r="T1941" s="638"/>
    </row>
    <row r="1942" spans="1:20">
      <c r="A1942" s="331"/>
      <c r="B1942" s="346"/>
      <c r="C1942" s="346"/>
      <c r="D1942" s="316"/>
      <c r="P1942" s="646"/>
      <c r="T1942" s="638"/>
    </row>
    <row r="1943" spans="1:20">
      <c r="A1943" s="331"/>
      <c r="B1943" s="346"/>
      <c r="C1943" s="346"/>
      <c r="D1943" s="316"/>
      <c r="E1943" s="346"/>
      <c r="F1943" s="319"/>
      <c r="I1943" s="330"/>
      <c r="T1943" s="638"/>
    </row>
    <row r="1944" spans="1:20">
      <c r="A1944" s="331"/>
      <c r="B1944" s="346"/>
      <c r="C1944" s="346"/>
      <c r="D1944" s="316"/>
      <c r="E1944" s="346"/>
      <c r="F1944" s="319"/>
      <c r="I1944" s="330"/>
      <c r="T1944" s="638"/>
    </row>
    <row r="1945" spans="1:20">
      <c r="A1945" s="331"/>
      <c r="B1945" s="346"/>
      <c r="C1945" s="346"/>
      <c r="D1945" s="316"/>
      <c r="F1945" s="319"/>
      <c r="T1945" s="638"/>
    </row>
    <row r="1946" spans="1:20">
      <c r="A1946" s="331"/>
      <c r="B1946" s="346"/>
      <c r="C1946" s="346"/>
      <c r="D1946" s="316"/>
      <c r="F1946" s="319"/>
      <c r="T1946" s="638"/>
    </row>
    <row r="1947" spans="1:20">
      <c r="A1947" s="331"/>
      <c r="B1947" s="346"/>
      <c r="C1947" s="346"/>
      <c r="D1947" s="316"/>
      <c r="F1947" s="319"/>
      <c r="T1947" s="638"/>
    </row>
    <row r="1948" spans="1:20">
      <c r="A1948" s="331"/>
      <c r="B1948" s="346"/>
      <c r="C1948" s="346"/>
      <c r="D1948" s="316"/>
      <c r="F1948" s="319"/>
      <c r="I1948" s="330"/>
      <c r="T1948" s="638"/>
    </row>
    <row r="1949" spans="1:20">
      <c r="A1949" s="331"/>
      <c r="B1949" s="346"/>
      <c r="C1949" s="346"/>
      <c r="D1949" s="316"/>
      <c r="F1949" s="319"/>
      <c r="I1949" s="330"/>
      <c r="T1949" s="638"/>
    </row>
    <row r="1950" spans="1:20">
      <c r="A1950" s="331"/>
      <c r="B1950" s="346"/>
      <c r="C1950" s="346"/>
      <c r="D1950" s="316"/>
      <c r="F1950" s="319"/>
      <c r="I1950" s="330"/>
      <c r="T1950" s="638"/>
    </row>
    <row r="1951" spans="1:20">
      <c r="A1951" s="331"/>
      <c r="B1951" s="346"/>
      <c r="C1951" s="346"/>
      <c r="F1951" s="319"/>
      <c r="I1951" s="330"/>
      <c r="T1951" s="638"/>
    </row>
    <row r="1952" spans="1:20">
      <c r="A1952" s="331"/>
      <c r="B1952" s="346"/>
      <c r="C1952" s="346"/>
      <c r="D1952" s="316"/>
      <c r="F1952" s="319"/>
      <c r="T1952" s="638"/>
    </row>
    <row r="1953" spans="1:20">
      <c r="A1953" s="331"/>
      <c r="B1953" s="346"/>
      <c r="C1953" s="346"/>
      <c r="D1953" s="316"/>
      <c r="F1953" s="319"/>
      <c r="T1953" s="638"/>
    </row>
    <row r="1954" spans="1:20">
      <c r="A1954" s="331"/>
      <c r="B1954" s="346"/>
      <c r="C1954" s="346"/>
      <c r="D1954" s="316"/>
      <c r="F1954" s="319"/>
      <c r="T1954" s="638"/>
    </row>
    <row r="1955" spans="1:20">
      <c r="A1955" s="331"/>
      <c r="B1955" s="346"/>
      <c r="C1955" s="346"/>
      <c r="D1955" s="316"/>
      <c r="F1955" s="319"/>
    </row>
    <row r="1956" spans="1:20">
      <c r="A1956" s="331"/>
      <c r="B1956" s="346"/>
      <c r="C1956" s="346"/>
      <c r="D1956" s="316"/>
      <c r="F1956" s="319"/>
    </row>
    <row r="1957" spans="1:20">
      <c r="A1957" s="331"/>
      <c r="B1957" s="346"/>
      <c r="C1957" s="346"/>
      <c r="D1957" s="316"/>
      <c r="F1957" s="319"/>
    </row>
    <row r="1958" spans="1:20">
      <c r="A1958" s="331"/>
      <c r="B1958" s="346"/>
      <c r="C1958" s="346"/>
      <c r="D1958" s="316"/>
      <c r="F1958" s="319"/>
    </row>
    <row r="1959" spans="1:20">
      <c r="A1959" s="331"/>
      <c r="B1959" s="346"/>
      <c r="C1959" s="346"/>
      <c r="D1959" s="316"/>
      <c r="F1959" s="319"/>
    </row>
    <row r="1960" spans="1:20">
      <c r="A1960" s="331"/>
      <c r="B1960" s="346"/>
      <c r="C1960" s="346"/>
      <c r="D1960" s="316"/>
      <c r="F1960" s="319"/>
    </row>
    <row r="1961" spans="1:20">
      <c r="A1961" s="331"/>
      <c r="B1961" s="346"/>
      <c r="C1961" s="346"/>
      <c r="D1961" s="316"/>
      <c r="F1961" s="319"/>
    </row>
    <row r="1962" spans="1:20">
      <c r="A1962" s="331"/>
      <c r="B1962" s="346"/>
      <c r="C1962" s="346"/>
      <c r="D1962" s="316"/>
      <c r="F1962" s="319"/>
    </row>
    <row r="1963" spans="1:20">
      <c r="A1963" s="331"/>
      <c r="B1963" s="346"/>
      <c r="C1963" s="346"/>
      <c r="D1963" s="316"/>
      <c r="F1963" s="319"/>
    </row>
    <row r="1964" spans="1:20">
      <c r="A1964" s="331"/>
      <c r="B1964" s="346"/>
      <c r="C1964" s="346"/>
      <c r="D1964" s="316"/>
      <c r="F1964" s="319"/>
    </row>
    <row r="1965" spans="1:20">
      <c r="A1965" s="331"/>
      <c r="B1965" s="346"/>
      <c r="C1965" s="346"/>
      <c r="F1965" s="319"/>
    </row>
    <row r="1966" spans="1:20">
      <c r="A1966" s="331"/>
      <c r="B1966" s="346"/>
      <c r="C1966" s="346"/>
      <c r="D1966" s="316"/>
      <c r="F1966" s="319"/>
    </row>
    <row r="1967" spans="1:20">
      <c r="A1967" s="331"/>
      <c r="B1967" s="346"/>
      <c r="C1967" s="346"/>
      <c r="D1967" s="316"/>
      <c r="F1967" s="319"/>
      <c r="P1967" s="646"/>
    </row>
    <row r="1968" spans="1:20">
      <c r="A1968" s="331"/>
      <c r="B1968" s="346"/>
      <c r="C1968" s="346"/>
      <c r="D1968" s="316"/>
      <c r="F1968" s="319"/>
    </row>
    <row r="1969" spans="1:29">
      <c r="A1969" s="331"/>
      <c r="B1969" s="346"/>
      <c r="C1969" s="346"/>
      <c r="D1969" s="316"/>
      <c r="F1969" s="319"/>
    </row>
    <row r="1970" spans="1:29">
      <c r="A1970" s="331"/>
      <c r="B1970" s="346"/>
      <c r="C1970" s="346"/>
      <c r="F1970" s="319"/>
    </row>
    <row r="1971" spans="1:29">
      <c r="A1971" s="331"/>
      <c r="B1971" s="346"/>
      <c r="C1971" s="346"/>
      <c r="D1971" s="316"/>
      <c r="F1971" s="319"/>
    </row>
    <row r="1972" spans="1:29">
      <c r="A1972" s="331"/>
      <c r="B1972" s="346"/>
      <c r="C1972" s="346"/>
      <c r="D1972" s="316"/>
      <c r="F1972" s="319"/>
    </row>
    <row r="1973" spans="1:29">
      <c r="A1973" s="331"/>
      <c r="B1973" s="346"/>
      <c r="C1973" s="346"/>
      <c r="D1973" s="316"/>
      <c r="F1973" s="319"/>
    </row>
    <row r="1974" spans="1:29">
      <c r="A1974" s="331"/>
      <c r="B1974" s="346"/>
      <c r="C1974" s="346"/>
      <c r="D1974" s="316"/>
      <c r="G1974" s="339"/>
      <c r="H1974" s="317"/>
      <c r="I1974" s="330"/>
      <c r="O1974" s="330"/>
      <c r="Q1974" s="665"/>
      <c r="T1974" s="637"/>
      <c r="U1974" s="369"/>
      <c r="V1974" s="359"/>
      <c r="W1974" s="369"/>
      <c r="X1974" s="314"/>
      <c r="Y1974" s="314"/>
      <c r="Z1974" s="314"/>
      <c r="AA1974" s="316"/>
      <c r="AB1974" s="316"/>
      <c r="AC1974" s="316"/>
    </row>
    <row r="1975" spans="1:29">
      <c r="A1975" s="331"/>
      <c r="B1975" s="346"/>
      <c r="C1975" s="346"/>
      <c r="D1975" s="316"/>
      <c r="E1975" s="346"/>
      <c r="F1975" s="319"/>
      <c r="I1975" s="330"/>
    </row>
    <row r="1976" spans="1:29">
      <c r="A1976" s="331"/>
      <c r="B1976" s="346"/>
      <c r="C1976" s="346"/>
      <c r="D1976" s="316"/>
      <c r="F1976" s="319"/>
    </row>
    <row r="1977" spans="1:29">
      <c r="A1977" s="331"/>
      <c r="B1977" s="346"/>
      <c r="C1977" s="346"/>
      <c r="D1977" s="316"/>
      <c r="F1977" s="319"/>
    </row>
    <row r="1978" spans="1:29">
      <c r="A1978" s="331"/>
      <c r="B1978" s="346"/>
      <c r="C1978" s="346"/>
      <c r="H1978" s="430"/>
      <c r="P1978" s="646"/>
    </row>
    <row r="1979" spans="1:29">
      <c r="A1979" s="331"/>
      <c r="B1979" s="346"/>
      <c r="C1979" s="346"/>
      <c r="D1979" s="316"/>
      <c r="P1979" s="646"/>
    </row>
    <row r="1980" spans="1:29">
      <c r="A1980" s="331"/>
      <c r="B1980" s="346"/>
      <c r="C1980" s="346"/>
      <c r="D1980" s="316"/>
      <c r="P1980" s="646"/>
    </row>
    <row r="1981" spans="1:29">
      <c r="A1981" s="331"/>
      <c r="B1981" s="346"/>
      <c r="C1981" s="346"/>
      <c r="D1981" s="316"/>
      <c r="P1981" s="646"/>
    </row>
    <row r="1982" spans="1:29">
      <c r="A1982" s="331"/>
      <c r="B1982" s="346"/>
      <c r="C1982" s="346"/>
      <c r="P1982" s="646"/>
    </row>
    <row r="1983" spans="1:29">
      <c r="A1983" s="331"/>
      <c r="B1983" s="346"/>
      <c r="C1983" s="346"/>
      <c r="D1983" s="316"/>
      <c r="P1983" s="646"/>
    </row>
    <row r="1984" spans="1:29">
      <c r="A1984" s="331"/>
      <c r="B1984" s="346"/>
      <c r="C1984" s="346"/>
      <c r="D1984" s="316"/>
      <c r="P1984" s="646"/>
    </row>
    <row r="1985" spans="1:29">
      <c r="A1985" s="331"/>
      <c r="B1985" s="346"/>
      <c r="C1985" s="346"/>
      <c r="D1985" s="316"/>
      <c r="P1985" s="646"/>
    </row>
    <row r="1986" spans="1:29">
      <c r="A1986" s="331"/>
      <c r="B1986" s="346"/>
      <c r="C1986" s="346"/>
      <c r="D1986" s="316"/>
      <c r="E1986" s="395"/>
      <c r="P1986" s="646"/>
    </row>
    <row r="1987" spans="1:29">
      <c r="A1987" s="331"/>
      <c r="B1987" s="369"/>
      <c r="C1987" s="369"/>
      <c r="D1987" s="316"/>
      <c r="I1987" s="339"/>
      <c r="Q1987" s="665"/>
      <c r="T1987" s="637"/>
      <c r="AA1987" s="316"/>
      <c r="AB1987" s="316"/>
      <c r="AC1987" s="316"/>
    </row>
    <row r="1988" spans="1:29">
      <c r="A1988" s="331"/>
      <c r="B1988" s="369"/>
      <c r="C1988" s="369"/>
      <c r="D1988" s="316"/>
      <c r="I1988" s="339"/>
      <c r="Q1988" s="665"/>
      <c r="T1988" s="637"/>
      <c r="AA1988" s="316"/>
      <c r="AB1988" s="316"/>
      <c r="AC1988" s="316"/>
    </row>
    <row r="1989" spans="1:29">
      <c r="A1989" s="331"/>
      <c r="B1989" s="346"/>
      <c r="C1989" s="346"/>
      <c r="D1989" s="316"/>
      <c r="P1989" s="646"/>
    </row>
    <row r="1990" spans="1:29">
      <c r="A1990" s="331"/>
      <c r="B1990" s="346"/>
      <c r="C1990" s="346"/>
      <c r="D1990" s="316"/>
      <c r="E1990" s="395"/>
      <c r="P1990" s="646"/>
    </row>
    <row r="1991" spans="1:29">
      <c r="A1991" s="331"/>
      <c r="B1991" s="346"/>
      <c r="C1991" s="346"/>
      <c r="D1991" s="316"/>
      <c r="F1991" s="319"/>
    </row>
    <row r="1992" spans="1:29">
      <c r="A1992" s="331"/>
      <c r="B1992" s="346"/>
      <c r="C1992" s="346"/>
      <c r="D1992" s="316"/>
      <c r="P1992" s="646"/>
    </row>
    <row r="1993" spans="1:29">
      <c r="A1993" s="331"/>
      <c r="B1993" s="346"/>
      <c r="C1993" s="346"/>
      <c r="D1993" s="316"/>
      <c r="P1993" s="646"/>
    </row>
    <row r="1994" spans="1:29">
      <c r="A1994" s="331"/>
      <c r="B1994" s="346"/>
      <c r="D1994" s="316"/>
      <c r="P1994" s="646"/>
    </row>
    <row r="1995" spans="1:29">
      <c r="A1995" s="331"/>
      <c r="B1995" s="346"/>
      <c r="C1995" s="346"/>
      <c r="F1995" s="319"/>
      <c r="I1995" s="319"/>
      <c r="J1995" s="317"/>
      <c r="K1995" s="317"/>
      <c r="L1995" s="317"/>
      <c r="R1995" s="637"/>
      <c r="T1995" s="638"/>
    </row>
    <row r="1996" spans="1:29">
      <c r="A1996" s="331"/>
      <c r="B1996" s="346"/>
      <c r="C1996" s="346"/>
      <c r="D1996" s="316"/>
      <c r="F1996" s="319"/>
      <c r="I1996" s="319"/>
      <c r="J1996" s="317"/>
      <c r="K1996" s="317"/>
      <c r="L1996" s="317"/>
      <c r="R1996" s="637"/>
      <c r="T1996" s="638"/>
    </row>
    <row r="1997" spans="1:29">
      <c r="A1997" s="331"/>
      <c r="B1997" s="346"/>
      <c r="C1997" s="346"/>
      <c r="D1997" s="316"/>
      <c r="P1997" s="646"/>
    </row>
    <row r="1998" spans="1:29">
      <c r="A1998" s="331"/>
      <c r="B1998" s="376"/>
      <c r="C1998" s="346"/>
      <c r="D1998" s="316"/>
      <c r="F1998" s="319"/>
      <c r="I1998" s="319"/>
      <c r="J1998" s="317"/>
      <c r="K1998" s="317"/>
      <c r="L1998" s="317"/>
      <c r="R1998" s="637"/>
      <c r="T1998" s="638"/>
    </row>
    <row r="1999" spans="1:29">
      <c r="A1999" s="331"/>
      <c r="B1999" s="376"/>
      <c r="C1999" s="346"/>
      <c r="D1999" s="316"/>
      <c r="F1999" s="319"/>
      <c r="I1999" s="319"/>
      <c r="J1999" s="317"/>
      <c r="K1999" s="317"/>
      <c r="L1999" s="317"/>
      <c r="R1999" s="637"/>
      <c r="T1999" s="638"/>
    </row>
    <row r="2000" spans="1:29">
      <c r="A2000" s="331"/>
      <c r="B2000" s="376"/>
      <c r="C2000" s="346"/>
      <c r="D2000" s="316"/>
      <c r="F2000" s="319"/>
      <c r="I2000" s="319"/>
      <c r="J2000" s="317"/>
      <c r="K2000" s="317"/>
      <c r="L2000" s="317"/>
      <c r="R2000" s="637"/>
      <c r="T2000" s="638"/>
    </row>
    <row r="2001" spans="1:189">
      <c r="A2001" s="331"/>
      <c r="B2001" s="369"/>
      <c r="C2001" s="346"/>
      <c r="D2001" s="316"/>
      <c r="F2001" s="319"/>
    </row>
    <row r="2002" spans="1:189">
      <c r="A2002" s="331"/>
      <c r="B2002" s="346"/>
      <c r="D2002" s="316"/>
      <c r="F2002" s="319"/>
    </row>
    <row r="2003" spans="1:189">
      <c r="A2003" s="331"/>
      <c r="B2003" s="346"/>
      <c r="C2003" s="346"/>
      <c r="D2003" s="316"/>
      <c r="P2003" s="646"/>
    </row>
    <row r="2004" spans="1:189">
      <c r="A2004" s="331"/>
      <c r="B2004" s="346"/>
      <c r="C2004" s="346"/>
      <c r="D2004" s="316"/>
      <c r="P2004" s="646"/>
    </row>
    <row r="2005" spans="1:189">
      <c r="A2005" s="331"/>
      <c r="B2005" s="376"/>
      <c r="C2005" s="346"/>
      <c r="D2005" s="316"/>
      <c r="F2005" s="319"/>
      <c r="I2005" s="319"/>
      <c r="J2005" s="317"/>
      <c r="K2005" s="317"/>
      <c r="L2005" s="317"/>
      <c r="R2005" s="637"/>
      <c r="T2005" s="638"/>
    </row>
    <row r="2006" spans="1:189">
      <c r="A2006" s="331"/>
      <c r="B2006" s="369"/>
      <c r="C2006" s="346"/>
      <c r="D2006" s="316"/>
      <c r="F2006" s="319"/>
    </row>
    <row r="2007" spans="1:189">
      <c r="A2007" s="331"/>
      <c r="B2007" s="376"/>
      <c r="C2007" s="376"/>
      <c r="D2007" s="316"/>
      <c r="P2007" s="646"/>
    </row>
    <row r="2008" spans="1:189">
      <c r="A2008" s="331"/>
      <c r="B2008" s="376"/>
      <c r="C2008" s="376"/>
      <c r="D2008" s="316"/>
      <c r="P2008" s="646"/>
    </row>
    <row r="2009" spans="1:189">
      <c r="A2009" s="331"/>
      <c r="B2009" s="346"/>
      <c r="C2009" s="346"/>
      <c r="D2009" s="316"/>
      <c r="F2009" s="319"/>
      <c r="H2009" s="411"/>
      <c r="I2009" s="319"/>
      <c r="J2009" s="317"/>
      <c r="K2009" s="317"/>
      <c r="L2009" s="317"/>
      <c r="R2009" s="637"/>
    </row>
    <row r="2010" spans="1:189">
      <c r="A2010" s="331"/>
      <c r="B2010" s="431"/>
      <c r="C2010" s="346"/>
      <c r="D2010" s="316"/>
      <c r="F2010" s="319"/>
      <c r="I2010" s="319"/>
      <c r="R2010" s="637"/>
      <c r="S2010" s="646"/>
      <c r="T2010" s="638"/>
    </row>
    <row r="2011" spans="1:189">
      <c r="A2011" s="331"/>
      <c r="B2011" s="431"/>
      <c r="C2011" s="346"/>
      <c r="D2011" s="316"/>
      <c r="F2011" s="319"/>
      <c r="I2011" s="319"/>
      <c r="R2011" s="637"/>
      <c r="T2011" s="638"/>
    </row>
    <row r="2012" spans="1:189" s="354" customFormat="1">
      <c r="A2012" s="331"/>
      <c r="B2012" s="431"/>
      <c r="C2012" s="346"/>
      <c r="D2012" s="316"/>
      <c r="E2012" s="314"/>
      <c r="F2012" s="319"/>
      <c r="G2012" s="314"/>
      <c r="H2012" s="314"/>
      <c r="I2012" s="319"/>
      <c r="J2012" s="330"/>
      <c r="K2012" s="330"/>
      <c r="L2012" s="330"/>
      <c r="M2012" s="330"/>
      <c r="N2012" s="318"/>
      <c r="O2012" s="314"/>
      <c r="P2012" s="637"/>
      <c r="Q2012" s="637"/>
      <c r="R2012" s="637"/>
      <c r="S2012" s="637"/>
      <c r="T2012" s="638"/>
      <c r="U2012" s="312"/>
      <c r="V2012" s="312"/>
      <c r="W2012" s="312"/>
      <c r="X2012" s="312"/>
      <c r="Y2012" s="312"/>
      <c r="Z2012" s="312"/>
      <c r="AA2012" s="312"/>
      <c r="AB2012" s="312"/>
      <c r="AC2012" s="312"/>
      <c r="AD2012" s="312"/>
      <c r="AE2012" s="312"/>
      <c r="AF2012" s="312"/>
      <c r="AG2012" s="312"/>
      <c r="AH2012" s="312"/>
      <c r="AI2012" s="312"/>
      <c r="AJ2012" s="312"/>
      <c r="AK2012" s="312"/>
      <c r="AL2012" s="312"/>
      <c r="AM2012" s="312"/>
      <c r="AN2012" s="312"/>
      <c r="AO2012" s="312"/>
      <c r="AP2012" s="312"/>
      <c r="AQ2012" s="312"/>
      <c r="AR2012" s="312"/>
      <c r="AS2012" s="312"/>
      <c r="AT2012" s="312"/>
      <c r="AU2012" s="312"/>
      <c r="AV2012" s="312"/>
      <c r="AW2012" s="312"/>
      <c r="AX2012" s="312"/>
      <c r="AY2012" s="312"/>
      <c r="AZ2012" s="312"/>
      <c r="BA2012" s="312"/>
      <c r="BB2012" s="312"/>
      <c r="BC2012" s="312"/>
      <c r="BD2012" s="312"/>
      <c r="BE2012" s="312"/>
      <c r="BF2012" s="312"/>
      <c r="BG2012" s="312"/>
      <c r="BH2012" s="312"/>
      <c r="BI2012" s="312"/>
      <c r="BJ2012" s="312"/>
      <c r="BK2012" s="312"/>
      <c r="BL2012" s="312"/>
      <c r="BM2012" s="312"/>
      <c r="BN2012" s="312"/>
      <c r="BO2012" s="312"/>
      <c r="BP2012" s="312"/>
      <c r="BQ2012" s="312"/>
      <c r="BR2012" s="312"/>
      <c r="BS2012" s="312"/>
      <c r="BT2012" s="312"/>
      <c r="BU2012" s="312"/>
      <c r="BV2012" s="312"/>
      <c r="BW2012" s="312"/>
      <c r="BX2012" s="312"/>
      <c r="BY2012" s="312"/>
      <c r="BZ2012" s="312"/>
      <c r="CA2012" s="312"/>
      <c r="CB2012" s="312"/>
      <c r="CC2012" s="312"/>
      <c r="CD2012" s="312"/>
      <c r="CE2012" s="312"/>
      <c r="CF2012" s="312"/>
      <c r="CG2012" s="312"/>
      <c r="CH2012" s="312"/>
      <c r="CI2012" s="312"/>
      <c r="CJ2012" s="312"/>
      <c r="CK2012" s="312"/>
      <c r="CL2012" s="312"/>
      <c r="CM2012" s="312"/>
      <c r="CN2012" s="312"/>
      <c r="CO2012" s="312"/>
      <c r="CP2012" s="312"/>
      <c r="CQ2012" s="312"/>
      <c r="CR2012" s="312"/>
      <c r="CS2012" s="312"/>
      <c r="CT2012" s="312"/>
      <c r="CU2012" s="312"/>
      <c r="CV2012" s="312"/>
      <c r="CW2012" s="312"/>
      <c r="CX2012" s="312"/>
      <c r="CY2012" s="312"/>
      <c r="CZ2012" s="312"/>
      <c r="DA2012" s="312"/>
      <c r="DB2012" s="312"/>
      <c r="DC2012" s="312"/>
      <c r="DD2012" s="312"/>
      <c r="DE2012" s="312"/>
      <c r="DF2012" s="312"/>
      <c r="DG2012" s="312"/>
      <c r="DH2012" s="312"/>
      <c r="DI2012" s="312"/>
      <c r="DJ2012" s="312"/>
      <c r="DK2012" s="312"/>
      <c r="DL2012" s="312"/>
      <c r="DM2012" s="312"/>
      <c r="DN2012" s="312"/>
      <c r="DO2012" s="312"/>
      <c r="DP2012" s="312"/>
      <c r="DQ2012" s="312"/>
      <c r="DR2012" s="312"/>
      <c r="DS2012" s="312"/>
      <c r="DT2012" s="312"/>
      <c r="DU2012" s="312"/>
      <c r="DV2012" s="312"/>
      <c r="DW2012" s="312"/>
      <c r="DX2012" s="312"/>
      <c r="DY2012" s="312"/>
      <c r="DZ2012" s="312"/>
      <c r="EA2012" s="312"/>
      <c r="EB2012" s="312"/>
      <c r="EC2012" s="312"/>
      <c r="ED2012" s="312"/>
      <c r="EE2012" s="312"/>
      <c r="EF2012" s="312"/>
      <c r="EG2012" s="312"/>
      <c r="EH2012" s="312"/>
      <c r="EI2012" s="312"/>
      <c r="EJ2012" s="312"/>
      <c r="EK2012" s="312"/>
      <c r="EL2012" s="312"/>
      <c r="EM2012" s="312"/>
      <c r="EN2012" s="312"/>
      <c r="EO2012" s="312"/>
      <c r="EP2012" s="312"/>
      <c r="EQ2012" s="312"/>
      <c r="ER2012" s="312"/>
      <c r="ES2012" s="312"/>
      <c r="ET2012" s="312"/>
      <c r="EU2012" s="312"/>
      <c r="EV2012" s="312"/>
      <c r="EW2012" s="312"/>
      <c r="EX2012" s="312"/>
      <c r="EY2012" s="312"/>
      <c r="EZ2012" s="312"/>
      <c r="FA2012" s="312"/>
      <c r="FB2012" s="312"/>
      <c r="FC2012" s="312"/>
      <c r="FD2012" s="312"/>
      <c r="FE2012" s="312"/>
      <c r="FF2012" s="312"/>
      <c r="FG2012" s="312"/>
      <c r="FH2012" s="312"/>
      <c r="FI2012" s="312"/>
      <c r="FJ2012" s="312"/>
      <c r="FK2012" s="312"/>
      <c r="FL2012" s="312"/>
      <c r="FM2012" s="312"/>
      <c r="FN2012" s="312"/>
      <c r="FO2012" s="312"/>
      <c r="FP2012" s="312"/>
      <c r="FQ2012" s="312"/>
      <c r="FR2012" s="312"/>
      <c r="FS2012" s="312"/>
      <c r="FT2012" s="312"/>
      <c r="FU2012" s="312"/>
      <c r="FV2012" s="312"/>
      <c r="FW2012" s="312"/>
      <c r="FX2012" s="312"/>
      <c r="FY2012" s="312"/>
      <c r="FZ2012" s="312"/>
      <c r="GA2012" s="312"/>
      <c r="GB2012" s="312"/>
      <c r="GC2012" s="312"/>
      <c r="GD2012" s="312"/>
      <c r="GE2012" s="312"/>
      <c r="GF2012" s="312"/>
      <c r="GG2012" s="312"/>
    </row>
    <row r="2013" spans="1:189" s="354" customFormat="1">
      <c r="A2013" s="331"/>
      <c r="B2013" s="431"/>
      <c r="C2013" s="346"/>
      <c r="D2013" s="316"/>
      <c r="E2013" s="314"/>
      <c r="F2013" s="319"/>
      <c r="G2013" s="314"/>
      <c r="H2013" s="314"/>
      <c r="I2013" s="319"/>
      <c r="J2013" s="330"/>
      <c r="K2013" s="330"/>
      <c r="L2013" s="330"/>
      <c r="M2013" s="330"/>
      <c r="N2013" s="318"/>
      <c r="O2013" s="314"/>
      <c r="P2013" s="637"/>
      <c r="Q2013" s="637"/>
      <c r="R2013" s="637"/>
      <c r="S2013" s="637"/>
      <c r="T2013" s="638"/>
      <c r="U2013" s="312"/>
      <c r="V2013" s="312"/>
      <c r="W2013" s="312"/>
      <c r="X2013" s="312"/>
      <c r="Y2013" s="312"/>
      <c r="Z2013" s="312"/>
      <c r="AA2013" s="312"/>
      <c r="AB2013" s="312"/>
      <c r="AC2013" s="312"/>
      <c r="AD2013" s="312"/>
      <c r="AE2013" s="312"/>
      <c r="AF2013" s="312"/>
      <c r="AG2013" s="312"/>
      <c r="AH2013" s="312"/>
      <c r="AI2013" s="312"/>
      <c r="AJ2013" s="312"/>
      <c r="AK2013" s="312"/>
      <c r="AL2013" s="312"/>
      <c r="AM2013" s="312"/>
      <c r="AN2013" s="312"/>
      <c r="AO2013" s="312"/>
      <c r="AP2013" s="312"/>
      <c r="AQ2013" s="312"/>
      <c r="AR2013" s="312"/>
      <c r="AS2013" s="312"/>
      <c r="AT2013" s="312"/>
      <c r="AU2013" s="312"/>
      <c r="AV2013" s="312"/>
      <c r="AW2013" s="312"/>
      <c r="AX2013" s="312"/>
      <c r="AY2013" s="312"/>
      <c r="AZ2013" s="312"/>
      <c r="BA2013" s="312"/>
      <c r="BB2013" s="312"/>
      <c r="BC2013" s="312"/>
      <c r="BD2013" s="312"/>
      <c r="BE2013" s="312"/>
      <c r="BF2013" s="312"/>
      <c r="BG2013" s="312"/>
      <c r="BH2013" s="312"/>
      <c r="BI2013" s="312"/>
      <c r="BJ2013" s="312"/>
      <c r="BK2013" s="312"/>
      <c r="BL2013" s="312"/>
      <c r="BM2013" s="312"/>
      <c r="BN2013" s="312"/>
      <c r="BO2013" s="312"/>
      <c r="BP2013" s="312"/>
      <c r="BQ2013" s="312"/>
      <c r="BR2013" s="312"/>
      <c r="BS2013" s="312"/>
      <c r="BT2013" s="312"/>
      <c r="BU2013" s="312"/>
      <c r="BV2013" s="312"/>
      <c r="BW2013" s="312"/>
      <c r="BX2013" s="312"/>
      <c r="BY2013" s="312"/>
      <c r="BZ2013" s="312"/>
      <c r="CA2013" s="312"/>
      <c r="CB2013" s="312"/>
      <c r="CC2013" s="312"/>
      <c r="CD2013" s="312"/>
      <c r="CE2013" s="312"/>
      <c r="CF2013" s="312"/>
      <c r="CG2013" s="312"/>
      <c r="CH2013" s="312"/>
      <c r="CI2013" s="312"/>
      <c r="CJ2013" s="312"/>
      <c r="CK2013" s="312"/>
      <c r="CL2013" s="312"/>
      <c r="CM2013" s="312"/>
      <c r="CN2013" s="312"/>
      <c r="CO2013" s="312"/>
      <c r="CP2013" s="312"/>
      <c r="CQ2013" s="312"/>
      <c r="CR2013" s="312"/>
      <c r="CS2013" s="312"/>
      <c r="CT2013" s="312"/>
      <c r="CU2013" s="312"/>
      <c r="CV2013" s="312"/>
      <c r="CW2013" s="312"/>
      <c r="CX2013" s="312"/>
      <c r="CY2013" s="312"/>
      <c r="CZ2013" s="312"/>
      <c r="DA2013" s="312"/>
      <c r="DB2013" s="312"/>
      <c r="DC2013" s="312"/>
      <c r="DD2013" s="312"/>
      <c r="DE2013" s="312"/>
      <c r="DF2013" s="312"/>
      <c r="DG2013" s="312"/>
      <c r="DH2013" s="312"/>
      <c r="DI2013" s="312"/>
      <c r="DJ2013" s="312"/>
      <c r="DK2013" s="312"/>
      <c r="DL2013" s="312"/>
      <c r="DM2013" s="312"/>
      <c r="DN2013" s="312"/>
      <c r="DO2013" s="312"/>
      <c r="DP2013" s="312"/>
      <c r="DQ2013" s="312"/>
      <c r="DR2013" s="312"/>
      <c r="DS2013" s="312"/>
      <c r="DT2013" s="312"/>
      <c r="DU2013" s="312"/>
      <c r="DV2013" s="312"/>
      <c r="DW2013" s="312"/>
      <c r="DX2013" s="312"/>
      <c r="DY2013" s="312"/>
      <c r="DZ2013" s="312"/>
      <c r="EA2013" s="312"/>
      <c r="EB2013" s="312"/>
      <c r="EC2013" s="312"/>
      <c r="ED2013" s="312"/>
      <c r="EE2013" s="312"/>
      <c r="EF2013" s="312"/>
      <c r="EG2013" s="312"/>
      <c r="EH2013" s="312"/>
      <c r="EI2013" s="312"/>
      <c r="EJ2013" s="312"/>
      <c r="EK2013" s="312"/>
      <c r="EL2013" s="312"/>
      <c r="EM2013" s="312"/>
      <c r="EN2013" s="312"/>
      <c r="EO2013" s="312"/>
      <c r="EP2013" s="312"/>
      <c r="EQ2013" s="312"/>
      <c r="ER2013" s="312"/>
      <c r="ES2013" s="312"/>
      <c r="ET2013" s="312"/>
      <c r="EU2013" s="312"/>
      <c r="EV2013" s="312"/>
      <c r="EW2013" s="312"/>
      <c r="EX2013" s="312"/>
      <c r="EY2013" s="312"/>
      <c r="EZ2013" s="312"/>
      <c r="FA2013" s="312"/>
      <c r="FB2013" s="312"/>
      <c r="FC2013" s="312"/>
      <c r="FD2013" s="312"/>
      <c r="FE2013" s="312"/>
      <c r="FF2013" s="312"/>
      <c r="FG2013" s="312"/>
      <c r="FH2013" s="312"/>
      <c r="FI2013" s="312"/>
      <c r="FJ2013" s="312"/>
      <c r="FK2013" s="312"/>
      <c r="FL2013" s="312"/>
      <c r="FM2013" s="312"/>
      <c r="FN2013" s="312"/>
      <c r="FO2013" s="312"/>
      <c r="FP2013" s="312"/>
      <c r="FQ2013" s="312"/>
      <c r="FR2013" s="312"/>
      <c r="FS2013" s="312"/>
      <c r="FT2013" s="312"/>
      <c r="FU2013" s="312"/>
      <c r="FV2013" s="312"/>
      <c r="FW2013" s="312"/>
      <c r="FX2013" s="312"/>
      <c r="FY2013" s="312"/>
      <c r="FZ2013" s="312"/>
      <c r="GA2013" s="312"/>
      <c r="GB2013" s="312"/>
      <c r="GC2013" s="312"/>
      <c r="GD2013" s="312"/>
      <c r="GE2013" s="312"/>
      <c r="GF2013" s="312"/>
      <c r="GG2013" s="312"/>
    </row>
    <row r="2014" spans="1:189">
      <c r="A2014" s="331"/>
      <c r="B2014" s="431"/>
      <c r="C2014" s="346"/>
      <c r="D2014" s="316"/>
      <c r="F2014" s="319"/>
      <c r="I2014" s="319"/>
      <c r="R2014" s="637"/>
      <c r="T2014" s="638"/>
    </row>
    <row r="2015" spans="1:189">
      <c r="A2015" s="331"/>
      <c r="B2015" s="431"/>
      <c r="C2015" s="346"/>
      <c r="D2015" s="316"/>
      <c r="F2015" s="319"/>
      <c r="I2015" s="319"/>
      <c r="R2015" s="637"/>
      <c r="T2015" s="638"/>
    </row>
    <row r="2016" spans="1:189">
      <c r="A2016" s="331"/>
      <c r="B2016" s="376"/>
      <c r="C2016" s="376"/>
      <c r="D2016" s="316"/>
      <c r="P2016" s="646"/>
    </row>
    <row r="2017" spans="1:20">
      <c r="A2017" s="331"/>
      <c r="B2017" s="376"/>
      <c r="C2017" s="376"/>
      <c r="D2017" s="316"/>
      <c r="P2017" s="646"/>
    </row>
    <row r="2018" spans="1:20">
      <c r="A2018" s="331"/>
      <c r="B2018" s="376"/>
      <c r="C2018" s="376"/>
      <c r="D2018" s="316"/>
      <c r="P2018" s="646"/>
    </row>
    <row r="2019" spans="1:20">
      <c r="A2019" s="331"/>
      <c r="B2019" s="376"/>
      <c r="C2019" s="376"/>
      <c r="D2019" s="316"/>
      <c r="P2019" s="646"/>
    </row>
    <row r="2020" spans="1:20">
      <c r="A2020" s="331"/>
      <c r="B2020" s="376"/>
      <c r="C2020" s="376"/>
      <c r="D2020" s="316"/>
      <c r="P2020" s="646"/>
    </row>
    <row r="2021" spans="1:20">
      <c r="A2021" s="331"/>
      <c r="B2021" s="346"/>
      <c r="C2021" s="346"/>
      <c r="D2021" s="316"/>
      <c r="P2021" s="646"/>
    </row>
    <row r="2022" spans="1:20">
      <c r="A2022" s="331"/>
      <c r="B2022" s="346"/>
      <c r="C2022" s="346"/>
      <c r="D2022" s="316"/>
      <c r="P2022" s="646"/>
    </row>
    <row r="2023" spans="1:20">
      <c r="A2023" s="331"/>
      <c r="B2023" s="346"/>
      <c r="C2023" s="346"/>
      <c r="D2023" s="316"/>
      <c r="P2023" s="646"/>
    </row>
    <row r="2024" spans="1:20">
      <c r="A2024" s="331"/>
      <c r="B2024" s="346"/>
      <c r="C2024" s="346"/>
      <c r="D2024" s="316"/>
      <c r="P2024" s="646"/>
    </row>
    <row r="2025" spans="1:20">
      <c r="A2025" s="331"/>
      <c r="B2025" s="346"/>
      <c r="C2025" s="346"/>
      <c r="D2025" s="316"/>
      <c r="P2025" s="646"/>
    </row>
    <row r="2026" spans="1:20">
      <c r="A2026" s="331"/>
      <c r="B2026" s="346"/>
      <c r="C2026" s="346"/>
      <c r="D2026" s="316"/>
      <c r="P2026" s="646"/>
    </row>
    <row r="2027" spans="1:20">
      <c r="A2027" s="331"/>
      <c r="B2027" s="346"/>
      <c r="C2027" s="346"/>
      <c r="D2027" s="316"/>
      <c r="P2027" s="646"/>
    </row>
    <row r="2028" spans="1:20">
      <c r="A2028" s="331"/>
      <c r="B2028" s="346"/>
      <c r="C2028" s="346"/>
      <c r="D2028" s="316"/>
      <c r="F2028" s="319"/>
      <c r="I2028" s="319"/>
      <c r="P2028" s="646"/>
      <c r="R2028" s="637"/>
      <c r="T2028" s="638"/>
    </row>
    <row r="2029" spans="1:20">
      <c r="A2029" s="331"/>
      <c r="B2029" s="346"/>
      <c r="C2029" s="346"/>
      <c r="D2029" s="316"/>
      <c r="F2029" s="319"/>
      <c r="I2029" s="319"/>
      <c r="R2029" s="637"/>
      <c r="T2029" s="638"/>
    </row>
    <row r="2030" spans="1:20">
      <c r="A2030" s="331"/>
      <c r="B2030" s="346"/>
      <c r="C2030" s="346"/>
      <c r="D2030" s="316"/>
      <c r="F2030" s="319"/>
      <c r="I2030" s="319"/>
      <c r="P2030" s="646"/>
      <c r="R2030" s="637"/>
      <c r="T2030" s="638"/>
    </row>
    <row r="2031" spans="1:20">
      <c r="A2031" s="331"/>
      <c r="B2031" s="346"/>
      <c r="C2031" s="346"/>
      <c r="D2031" s="316"/>
      <c r="F2031" s="319"/>
      <c r="I2031" s="319"/>
      <c r="P2031" s="646"/>
      <c r="R2031" s="637"/>
      <c r="T2031" s="638"/>
    </row>
    <row r="2032" spans="1:20">
      <c r="A2032" s="331"/>
      <c r="B2032" s="346"/>
      <c r="C2032" s="346"/>
      <c r="D2032" s="316"/>
      <c r="F2032" s="319"/>
      <c r="I2032" s="319"/>
      <c r="P2032" s="646"/>
      <c r="R2032" s="637"/>
      <c r="T2032" s="638"/>
    </row>
    <row r="2033" spans="1:20">
      <c r="A2033" s="331"/>
      <c r="B2033" s="346"/>
      <c r="C2033" s="346"/>
      <c r="D2033" s="316"/>
      <c r="F2033" s="319"/>
      <c r="I2033" s="319"/>
      <c r="P2033" s="646"/>
      <c r="R2033" s="637"/>
      <c r="T2033" s="638"/>
    </row>
    <row r="2034" spans="1:20">
      <c r="A2034" s="331"/>
      <c r="B2034" s="346"/>
      <c r="C2034" s="346"/>
      <c r="D2034" s="316"/>
      <c r="F2034" s="319"/>
      <c r="I2034" s="319"/>
      <c r="P2034" s="646"/>
      <c r="R2034" s="637"/>
      <c r="T2034" s="638"/>
    </row>
    <row r="2035" spans="1:20">
      <c r="A2035" s="331"/>
      <c r="B2035" s="346"/>
      <c r="C2035" s="346"/>
      <c r="D2035" s="316"/>
      <c r="F2035" s="319"/>
      <c r="I2035" s="319"/>
      <c r="P2035" s="646"/>
      <c r="R2035" s="637"/>
      <c r="T2035" s="638"/>
    </row>
    <row r="2036" spans="1:20">
      <c r="A2036" s="331"/>
      <c r="B2036" s="346"/>
      <c r="C2036" s="346"/>
      <c r="D2036" s="316"/>
      <c r="F2036" s="319"/>
      <c r="I2036" s="319"/>
      <c r="O2036" s="330"/>
      <c r="P2036" s="646"/>
      <c r="R2036" s="637"/>
      <c r="T2036" s="638"/>
    </row>
    <row r="2037" spans="1:20">
      <c r="A2037" s="331"/>
      <c r="B2037" s="346"/>
      <c r="C2037" s="346"/>
      <c r="D2037" s="316"/>
      <c r="F2037" s="319"/>
      <c r="I2037" s="319"/>
      <c r="P2037" s="646"/>
      <c r="R2037" s="637"/>
      <c r="T2037" s="638"/>
    </row>
    <row r="2038" spans="1:20">
      <c r="A2038" s="331"/>
      <c r="B2038" s="346"/>
      <c r="C2038" s="346"/>
      <c r="D2038" s="316"/>
      <c r="F2038" s="319"/>
      <c r="I2038" s="319"/>
      <c r="P2038" s="646"/>
      <c r="R2038" s="637"/>
      <c r="T2038" s="638"/>
    </row>
    <row r="2039" spans="1:20">
      <c r="A2039" s="331"/>
      <c r="B2039" s="346"/>
      <c r="C2039" s="346"/>
      <c r="D2039" s="316"/>
      <c r="F2039" s="319"/>
      <c r="I2039" s="319"/>
      <c r="P2039" s="646"/>
      <c r="R2039" s="637"/>
      <c r="T2039" s="638"/>
    </row>
    <row r="2040" spans="1:20">
      <c r="A2040" s="331"/>
      <c r="B2040" s="346"/>
      <c r="C2040" s="346"/>
      <c r="D2040" s="316"/>
      <c r="F2040" s="319"/>
      <c r="I2040" s="319"/>
      <c r="P2040" s="646"/>
      <c r="R2040" s="637"/>
      <c r="T2040" s="638"/>
    </row>
    <row r="2041" spans="1:20">
      <c r="A2041" s="331"/>
      <c r="B2041" s="346"/>
      <c r="C2041" s="346"/>
      <c r="D2041" s="316"/>
      <c r="F2041" s="319"/>
      <c r="I2041" s="319"/>
      <c r="P2041" s="646"/>
      <c r="R2041" s="637"/>
      <c r="T2041" s="638"/>
    </row>
    <row r="2042" spans="1:20">
      <c r="A2042" s="331"/>
      <c r="B2042" s="346"/>
      <c r="C2042" s="346"/>
      <c r="D2042" s="316"/>
      <c r="F2042" s="319"/>
      <c r="I2042" s="319"/>
      <c r="J2042" s="317"/>
      <c r="K2042" s="317"/>
      <c r="L2042" s="317"/>
      <c r="R2042" s="637"/>
      <c r="T2042" s="638"/>
    </row>
    <row r="2043" spans="1:20">
      <c r="A2043" s="331"/>
      <c r="B2043" s="346"/>
      <c r="C2043" s="346"/>
      <c r="D2043" s="316"/>
      <c r="F2043" s="319"/>
      <c r="I2043" s="319"/>
      <c r="J2043" s="317"/>
      <c r="K2043" s="317"/>
      <c r="L2043" s="317"/>
      <c r="O2043" s="330"/>
      <c r="R2043" s="637"/>
      <c r="T2043" s="638"/>
    </row>
    <row r="2044" spans="1:20">
      <c r="A2044" s="331"/>
      <c r="B2044" s="346"/>
      <c r="C2044" s="346"/>
      <c r="D2044" s="316"/>
      <c r="F2044" s="319"/>
      <c r="I2044" s="319"/>
      <c r="J2044" s="317"/>
      <c r="K2044" s="317"/>
      <c r="L2044" s="317"/>
      <c r="R2044" s="637"/>
      <c r="T2044" s="638"/>
    </row>
    <row r="2045" spans="1:20">
      <c r="A2045" s="331"/>
      <c r="B2045" s="346"/>
      <c r="C2045" s="346"/>
      <c r="D2045" s="316"/>
      <c r="F2045" s="319"/>
      <c r="I2045" s="319"/>
      <c r="J2045" s="317"/>
      <c r="K2045" s="317"/>
      <c r="L2045" s="317"/>
      <c r="R2045" s="637"/>
      <c r="T2045" s="638"/>
    </row>
    <row r="2046" spans="1:20">
      <c r="A2046" s="331"/>
      <c r="B2046" s="346"/>
      <c r="C2046" s="346"/>
      <c r="D2046" s="316"/>
      <c r="F2046" s="319"/>
      <c r="I2046" s="319"/>
      <c r="J2046" s="317"/>
      <c r="K2046" s="317"/>
      <c r="L2046" s="317"/>
      <c r="R2046" s="637"/>
      <c r="T2046" s="638"/>
    </row>
    <row r="2047" spans="1:20">
      <c r="A2047" s="331"/>
      <c r="B2047" s="346"/>
      <c r="C2047" s="346"/>
      <c r="D2047" s="316"/>
      <c r="F2047" s="319"/>
      <c r="I2047" s="319"/>
      <c r="J2047" s="317"/>
      <c r="K2047" s="317"/>
      <c r="L2047" s="317"/>
      <c r="R2047" s="637"/>
      <c r="T2047" s="638"/>
    </row>
    <row r="2048" spans="1:20">
      <c r="A2048" s="331"/>
      <c r="B2048" s="346"/>
      <c r="C2048" s="346"/>
      <c r="D2048" s="316"/>
      <c r="F2048" s="319"/>
      <c r="I2048" s="319"/>
      <c r="J2048" s="317"/>
      <c r="K2048" s="317"/>
      <c r="L2048" s="317"/>
      <c r="R2048" s="637"/>
      <c r="T2048" s="638"/>
    </row>
    <row r="2049" spans="1:189">
      <c r="A2049" s="331"/>
      <c r="B2049" s="346"/>
      <c r="C2049" s="346"/>
      <c r="D2049" s="316"/>
      <c r="F2049" s="319"/>
      <c r="I2049" s="319"/>
      <c r="J2049" s="317"/>
      <c r="K2049" s="317"/>
      <c r="L2049" s="317"/>
      <c r="R2049" s="637"/>
      <c r="T2049" s="638"/>
    </row>
    <row r="2050" spans="1:189">
      <c r="A2050" s="331"/>
      <c r="B2050" s="346"/>
      <c r="C2050" s="346"/>
      <c r="D2050" s="316"/>
      <c r="F2050" s="319"/>
      <c r="I2050" s="319"/>
      <c r="J2050" s="317"/>
      <c r="K2050" s="317"/>
      <c r="L2050" s="317"/>
      <c r="R2050" s="637"/>
      <c r="T2050" s="638"/>
    </row>
    <row r="2051" spans="1:189">
      <c r="A2051" s="331"/>
      <c r="B2051" s="431"/>
      <c r="C2051" s="346"/>
      <c r="D2051" s="316"/>
      <c r="F2051" s="319"/>
      <c r="I2051" s="319"/>
      <c r="R2051" s="637"/>
      <c r="T2051" s="638"/>
    </row>
    <row r="2052" spans="1:189">
      <c r="A2052" s="331"/>
      <c r="B2052" s="431"/>
      <c r="C2052" s="346"/>
      <c r="D2052" s="316"/>
      <c r="F2052" s="319"/>
      <c r="I2052" s="319"/>
      <c r="R2052" s="637"/>
      <c r="T2052" s="638"/>
    </row>
    <row r="2053" spans="1:189">
      <c r="A2053" s="331"/>
      <c r="B2053" s="346"/>
      <c r="C2053" s="346"/>
      <c r="D2053" s="316"/>
      <c r="F2053" s="319"/>
      <c r="I2053" s="319"/>
      <c r="J2053" s="317"/>
      <c r="K2053" s="317"/>
      <c r="L2053" s="317"/>
      <c r="R2053" s="637"/>
      <c r="T2053" s="638"/>
    </row>
    <row r="2054" spans="1:189">
      <c r="A2054" s="331"/>
      <c r="B2054" s="346"/>
      <c r="C2054" s="346"/>
      <c r="D2054" s="316"/>
      <c r="F2054" s="319"/>
      <c r="I2054" s="319"/>
      <c r="J2054" s="317"/>
      <c r="K2054" s="317"/>
      <c r="L2054" s="317"/>
      <c r="R2054" s="637"/>
      <c r="T2054" s="638"/>
    </row>
    <row r="2055" spans="1:189">
      <c r="A2055" s="331"/>
      <c r="B2055" s="346"/>
      <c r="C2055" s="346"/>
      <c r="D2055" s="316"/>
      <c r="F2055" s="319"/>
      <c r="I2055" s="319"/>
      <c r="J2055" s="317"/>
      <c r="K2055" s="317"/>
      <c r="L2055" s="317"/>
      <c r="R2055" s="637"/>
      <c r="T2055" s="638"/>
    </row>
    <row r="2056" spans="1:189">
      <c r="A2056" s="331"/>
      <c r="B2056" s="346"/>
      <c r="C2056" s="346"/>
      <c r="D2056" s="316"/>
      <c r="F2056" s="319"/>
      <c r="I2056" s="319"/>
      <c r="J2056" s="317"/>
      <c r="K2056" s="317"/>
      <c r="L2056" s="317"/>
      <c r="R2056" s="637"/>
      <c r="T2056" s="638"/>
    </row>
    <row r="2057" spans="1:189">
      <c r="A2057" s="331"/>
      <c r="B2057" s="431"/>
      <c r="C2057" s="346"/>
      <c r="D2057" s="316"/>
      <c r="F2057" s="319"/>
      <c r="I2057" s="319"/>
      <c r="R2057" s="637"/>
      <c r="T2057" s="638"/>
    </row>
    <row r="2058" spans="1:189">
      <c r="A2058" s="331"/>
      <c r="B2058" s="431"/>
      <c r="C2058" s="346"/>
      <c r="D2058" s="316"/>
      <c r="F2058" s="319"/>
      <c r="I2058" s="319"/>
      <c r="R2058" s="637"/>
      <c r="T2058" s="638"/>
    </row>
    <row r="2059" spans="1:189">
      <c r="A2059" s="331"/>
      <c r="B2059" s="431"/>
      <c r="C2059" s="346"/>
      <c r="D2059" s="316"/>
      <c r="F2059" s="319"/>
      <c r="I2059" s="319"/>
      <c r="R2059" s="637"/>
      <c r="T2059" s="638"/>
    </row>
    <row r="2060" spans="1:189">
      <c r="A2060" s="331"/>
      <c r="B2060" s="346"/>
      <c r="C2060" s="346"/>
      <c r="D2060" s="316"/>
      <c r="F2060" s="319"/>
      <c r="I2060" s="319"/>
      <c r="R2060" s="637"/>
      <c r="T2060" s="638"/>
    </row>
    <row r="2061" spans="1:189" s="354" customFormat="1">
      <c r="A2061" s="331"/>
      <c r="B2061" s="346"/>
      <c r="C2061" s="346"/>
      <c r="D2061" s="316"/>
      <c r="E2061" s="314"/>
      <c r="F2061" s="319"/>
      <c r="G2061" s="314"/>
      <c r="H2061" s="314"/>
      <c r="I2061" s="319"/>
      <c r="J2061" s="330"/>
      <c r="K2061" s="330"/>
      <c r="L2061" s="330"/>
      <c r="M2061" s="330"/>
      <c r="N2061" s="318"/>
      <c r="O2061" s="314"/>
      <c r="P2061" s="637"/>
      <c r="Q2061" s="637"/>
      <c r="R2061" s="637"/>
      <c r="S2061" s="637"/>
      <c r="T2061" s="638"/>
      <c r="U2061" s="312"/>
      <c r="V2061" s="312"/>
      <c r="W2061" s="312"/>
      <c r="X2061" s="312"/>
      <c r="Y2061" s="312"/>
      <c r="Z2061" s="312"/>
      <c r="AA2061" s="312"/>
      <c r="AB2061" s="312"/>
      <c r="AC2061" s="312"/>
      <c r="AD2061" s="312"/>
      <c r="AE2061" s="312"/>
      <c r="AF2061" s="312"/>
      <c r="AG2061" s="312"/>
      <c r="AH2061" s="312"/>
      <c r="AI2061" s="312"/>
      <c r="AJ2061" s="312"/>
      <c r="AK2061" s="312"/>
      <c r="AL2061" s="312"/>
      <c r="AM2061" s="312"/>
      <c r="AN2061" s="312"/>
      <c r="AO2061" s="312"/>
      <c r="AP2061" s="312"/>
      <c r="AQ2061" s="312"/>
      <c r="AR2061" s="312"/>
      <c r="AS2061" s="312"/>
      <c r="AT2061" s="312"/>
      <c r="AU2061" s="312"/>
      <c r="AV2061" s="312"/>
      <c r="AW2061" s="312"/>
      <c r="AX2061" s="312"/>
      <c r="AY2061" s="312"/>
      <c r="AZ2061" s="312"/>
      <c r="BA2061" s="312"/>
      <c r="BB2061" s="312"/>
      <c r="BC2061" s="312"/>
      <c r="BD2061" s="312"/>
      <c r="BE2061" s="312"/>
      <c r="BF2061" s="312"/>
      <c r="BG2061" s="312"/>
      <c r="BH2061" s="312"/>
      <c r="BI2061" s="312"/>
      <c r="BJ2061" s="312"/>
      <c r="BK2061" s="312"/>
      <c r="BL2061" s="312"/>
      <c r="BM2061" s="312"/>
      <c r="BN2061" s="312"/>
      <c r="BO2061" s="312"/>
      <c r="BP2061" s="312"/>
      <c r="BQ2061" s="312"/>
      <c r="BR2061" s="312"/>
      <c r="BS2061" s="312"/>
      <c r="BT2061" s="312"/>
      <c r="BU2061" s="312"/>
      <c r="BV2061" s="312"/>
      <c r="BW2061" s="312"/>
      <c r="BX2061" s="312"/>
      <c r="BY2061" s="312"/>
      <c r="BZ2061" s="312"/>
      <c r="CA2061" s="312"/>
      <c r="CB2061" s="312"/>
      <c r="CC2061" s="312"/>
      <c r="CD2061" s="312"/>
      <c r="CE2061" s="312"/>
      <c r="CF2061" s="312"/>
      <c r="CG2061" s="312"/>
      <c r="CH2061" s="312"/>
      <c r="CI2061" s="312"/>
      <c r="CJ2061" s="312"/>
      <c r="CK2061" s="312"/>
      <c r="CL2061" s="312"/>
      <c r="CM2061" s="312"/>
      <c r="CN2061" s="312"/>
      <c r="CO2061" s="312"/>
      <c r="CP2061" s="312"/>
      <c r="CQ2061" s="312"/>
      <c r="CR2061" s="312"/>
      <c r="CS2061" s="312"/>
      <c r="CT2061" s="312"/>
      <c r="CU2061" s="312"/>
      <c r="CV2061" s="312"/>
      <c r="CW2061" s="312"/>
      <c r="CX2061" s="312"/>
      <c r="CY2061" s="312"/>
      <c r="CZ2061" s="312"/>
      <c r="DA2061" s="312"/>
      <c r="DB2061" s="312"/>
      <c r="DC2061" s="312"/>
      <c r="DD2061" s="312"/>
      <c r="DE2061" s="312"/>
      <c r="DF2061" s="312"/>
      <c r="DG2061" s="312"/>
      <c r="DH2061" s="312"/>
      <c r="DI2061" s="312"/>
      <c r="DJ2061" s="312"/>
      <c r="DK2061" s="312"/>
      <c r="DL2061" s="312"/>
      <c r="DM2061" s="312"/>
      <c r="DN2061" s="312"/>
      <c r="DO2061" s="312"/>
      <c r="DP2061" s="312"/>
      <c r="DQ2061" s="312"/>
      <c r="DR2061" s="312"/>
      <c r="DS2061" s="312"/>
      <c r="DT2061" s="312"/>
      <c r="DU2061" s="312"/>
      <c r="DV2061" s="312"/>
      <c r="DW2061" s="312"/>
      <c r="DX2061" s="312"/>
      <c r="DY2061" s="312"/>
      <c r="DZ2061" s="312"/>
      <c r="EA2061" s="312"/>
      <c r="EB2061" s="312"/>
      <c r="EC2061" s="312"/>
      <c r="ED2061" s="312"/>
      <c r="EE2061" s="312"/>
      <c r="EF2061" s="312"/>
      <c r="EG2061" s="312"/>
      <c r="EH2061" s="312"/>
      <c r="EI2061" s="312"/>
      <c r="EJ2061" s="312"/>
      <c r="EK2061" s="312"/>
      <c r="EL2061" s="312"/>
      <c r="EM2061" s="312"/>
      <c r="EN2061" s="312"/>
      <c r="EO2061" s="312"/>
      <c r="EP2061" s="312"/>
      <c r="EQ2061" s="312"/>
      <c r="ER2061" s="312"/>
      <c r="ES2061" s="312"/>
      <c r="ET2061" s="312"/>
      <c r="EU2061" s="312"/>
      <c r="EV2061" s="312"/>
      <c r="EW2061" s="312"/>
      <c r="EX2061" s="312"/>
      <c r="EY2061" s="312"/>
      <c r="EZ2061" s="312"/>
      <c r="FA2061" s="312"/>
      <c r="FB2061" s="312"/>
      <c r="FC2061" s="312"/>
      <c r="FD2061" s="312"/>
      <c r="FE2061" s="312"/>
      <c r="FF2061" s="312"/>
      <c r="FG2061" s="312"/>
      <c r="FH2061" s="312"/>
      <c r="FI2061" s="312"/>
      <c r="FJ2061" s="312"/>
      <c r="FK2061" s="312"/>
      <c r="FL2061" s="312"/>
      <c r="FM2061" s="312"/>
      <c r="FN2061" s="312"/>
      <c r="FO2061" s="312"/>
      <c r="FP2061" s="312"/>
      <c r="FQ2061" s="312"/>
      <c r="FR2061" s="312"/>
      <c r="FS2061" s="312"/>
      <c r="FT2061" s="312"/>
      <c r="FU2061" s="312"/>
      <c r="FV2061" s="312"/>
      <c r="FW2061" s="312"/>
      <c r="FX2061" s="312"/>
      <c r="FY2061" s="312"/>
      <c r="FZ2061" s="312"/>
      <c r="GA2061" s="312"/>
      <c r="GB2061" s="312"/>
      <c r="GC2061" s="312"/>
      <c r="GD2061" s="312"/>
      <c r="GE2061" s="312"/>
      <c r="GF2061" s="312"/>
      <c r="GG2061" s="312"/>
    </row>
    <row r="2062" spans="1:189" s="354" customFormat="1">
      <c r="A2062" s="331"/>
      <c r="B2062" s="346"/>
      <c r="C2062" s="346"/>
      <c r="D2062" s="316"/>
      <c r="E2062" s="314"/>
      <c r="F2062" s="316"/>
      <c r="G2062" s="314"/>
      <c r="H2062" s="314"/>
      <c r="I2062" s="312"/>
      <c r="J2062" s="330"/>
      <c r="K2062" s="330"/>
      <c r="L2062" s="330"/>
      <c r="M2062" s="330"/>
      <c r="N2062" s="318"/>
      <c r="O2062" s="314"/>
      <c r="P2062" s="637"/>
      <c r="Q2062" s="637"/>
      <c r="R2062" s="638"/>
      <c r="S2062" s="637"/>
      <c r="T2062" s="636"/>
      <c r="U2062" s="312"/>
      <c r="V2062" s="312"/>
      <c r="W2062" s="312"/>
      <c r="X2062" s="312"/>
      <c r="Y2062" s="312"/>
      <c r="Z2062" s="312"/>
      <c r="AA2062" s="312"/>
      <c r="AB2062" s="312"/>
      <c r="AC2062" s="312"/>
      <c r="AD2062" s="312"/>
      <c r="AE2062" s="312"/>
      <c r="AF2062" s="312"/>
      <c r="AG2062" s="312"/>
      <c r="AH2062" s="312"/>
      <c r="AI2062" s="312"/>
      <c r="AJ2062" s="312"/>
      <c r="AK2062" s="312"/>
      <c r="AL2062" s="312"/>
      <c r="AM2062" s="312"/>
      <c r="AN2062" s="312"/>
      <c r="AO2062" s="312"/>
      <c r="AP2062" s="312"/>
      <c r="AQ2062" s="312"/>
      <c r="AR2062" s="312"/>
      <c r="AS2062" s="312"/>
      <c r="AT2062" s="312"/>
      <c r="AU2062" s="312"/>
      <c r="AV2062" s="312"/>
      <c r="AW2062" s="312"/>
      <c r="AX2062" s="312"/>
      <c r="AY2062" s="312"/>
      <c r="AZ2062" s="312"/>
      <c r="BA2062" s="312"/>
      <c r="BB2062" s="312"/>
      <c r="BC2062" s="312"/>
      <c r="BD2062" s="312"/>
      <c r="BE2062" s="312"/>
      <c r="BF2062" s="312"/>
      <c r="BG2062" s="312"/>
      <c r="BH2062" s="312"/>
      <c r="BI2062" s="312"/>
      <c r="BJ2062" s="312"/>
      <c r="BK2062" s="312"/>
      <c r="BL2062" s="312"/>
      <c r="BM2062" s="312"/>
      <c r="BN2062" s="312"/>
      <c r="BO2062" s="312"/>
      <c r="BP2062" s="312"/>
      <c r="BQ2062" s="312"/>
      <c r="BR2062" s="312"/>
      <c r="BS2062" s="312"/>
      <c r="BT2062" s="312"/>
      <c r="BU2062" s="312"/>
      <c r="BV2062" s="312"/>
      <c r="BW2062" s="312"/>
      <c r="BX2062" s="312"/>
      <c r="BY2062" s="312"/>
      <c r="BZ2062" s="312"/>
      <c r="CA2062" s="312"/>
      <c r="CB2062" s="312"/>
      <c r="CC2062" s="312"/>
      <c r="CD2062" s="312"/>
      <c r="CE2062" s="312"/>
      <c r="CF2062" s="312"/>
      <c r="CG2062" s="312"/>
      <c r="CH2062" s="312"/>
      <c r="CI2062" s="312"/>
      <c r="CJ2062" s="312"/>
      <c r="CK2062" s="312"/>
      <c r="CL2062" s="312"/>
      <c r="CM2062" s="312"/>
      <c r="CN2062" s="312"/>
      <c r="CO2062" s="312"/>
      <c r="CP2062" s="312"/>
      <c r="CQ2062" s="312"/>
      <c r="CR2062" s="312"/>
      <c r="CS2062" s="312"/>
      <c r="CT2062" s="312"/>
      <c r="CU2062" s="312"/>
      <c r="CV2062" s="312"/>
      <c r="CW2062" s="312"/>
      <c r="CX2062" s="312"/>
      <c r="CY2062" s="312"/>
      <c r="CZ2062" s="312"/>
      <c r="DA2062" s="312"/>
      <c r="DB2062" s="312"/>
      <c r="DC2062" s="312"/>
      <c r="DD2062" s="312"/>
      <c r="DE2062" s="312"/>
      <c r="DF2062" s="312"/>
      <c r="DG2062" s="312"/>
      <c r="DH2062" s="312"/>
      <c r="DI2062" s="312"/>
      <c r="DJ2062" s="312"/>
      <c r="DK2062" s="312"/>
      <c r="DL2062" s="312"/>
      <c r="DM2062" s="312"/>
      <c r="DN2062" s="312"/>
      <c r="DO2062" s="312"/>
      <c r="DP2062" s="312"/>
      <c r="DQ2062" s="312"/>
      <c r="DR2062" s="312"/>
      <c r="DS2062" s="312"/>
      <c r="DT2062" s="312"/>
      <c r="DU2062" s="312"/>
      <c r="DV2062" s="312"/>
      <c r="DW2062" s="312"/>
      <c r="DX2062" s="312"/>
      <c r="DY2062" s="312"/>
      <c r="DZ2062" s="312"/>
      <c r="EA2062" s="312"/>
      <c r="EB2062" s="312"/>
      <c r="EC2062" s="312"/>
      <c r="ED2062" s="312"/>
      <c r="EE2062" s="312"/>
      <c r="EF2062" s="312"/>
      <c r="EG2062" s="312"/>
      <c r="EH2062" s="312"/>
      <c r="EI2062" s="312"/>
      <c r="EJ2062" s="312"/>
      <c r="EK2062" s="312"/>
      <c r="EL2062" s="312"/>
      <c r="EM2062" s="312"/>
      <c r="EN2062" s="312"/>
      <c r="EO2062" s="312"/>
      <c r="EP2062" s="312"/>
      <c r="EQ2062" s="312"/>
      <c r="ER2062" s="312"/>
      <c r="ES2062" s="312"/>
      <c r="ET2062" s="312"/>
      <c r="EU2062" s="312"/>
      <c r="EV2062" s="312"/>
      <c r="EW2062" s="312"/>
      <c r="EX2062" s="312"/>
      <c r="EY2062" s="312"/>
      <c r="EZ2062" s="312"/>
      <c r="FA2062" s="312"/>
      <c r="FB2062" s="312"/>
      <c r="FC2062" s="312"/>
      <c r="FD2062" s="312"/>
      <c r="FE2062" s="312"/>
      <c r="FF2062" s="312"/>
      <c r="FG2062" s="312"/>
      <c r="FH2062" s="312"/>
      <c r="FI2062" s="312"/>
      <c r="FJ2062" s="312"/>
      <c r="FK2062" s="312"/>
      <c r="FL2062" s="312"/>
      <c r="FM2062" s="312"/>
      <c r="FN2062" s="312"/>
      <c r="FO2062" s="312"/>
      <c r="FP2062" s="312"/>
      <c r="FQ2062" s="312"/>
      <c r="FR2062" s="312"/>
      <c r="FS2062" s="312"/>
      <c r="FT2062" s="312"/>
      <c r="FU2062" s="312"/>
      <c r="FV2062" s="312"/>
      <c r="FW2062" s="312"/>
      <c r="FX2062" s="312"/>
      <c r="FY2062" s="312"/>
      <c r="FZ2062" s="312"/>
      <c r="GA2062" s="312"/>
      <c r="GB2062" s="312"/>
      <c r="GC2062" s="312"/>
      <c r="GD2062" s="312"/>
      <c r="GE2062" s="312"/>
      <c r="GF2062" s="312"/>
      <c r="GG2062" s="312"/>
    </row>
    <row r="2063" spans="1:189">
      <c r="A2063" s="331"/>
      <c r="B2063" s="346"/>
      <c r="C2063" s="346"/>
      <c r="D2063" s="316"/>
    </row>
    <row r="2064" spans="1:189">
      <c r="A2064" s="331"/>
    </row>
    <row r="2066" spans="2:20">
      <c r="C2066" s="346"/>
      <c r="D2066" s="316"/>
      <c r="F2066" s="319"/>
      <c r="I2066" s="319"/>
      <c r="J2066" s="317"/>
      <c r="K2066" s="317"/>
      <c r="L2066" s="317"/>
      <c r="N2066" s="422"/>
      <c r="O2066" s="330"/>
      <c r="R2066" s="637"/>
      <c r="T2066" s="638"/>
    </row>
    <row r="2067" spans="2:20">
      <c r="B2067" s="392"/>
      <c r="C2067" s="346"/>
      <c r="D2067" s="316"/>
      <c r="F2067" s="319"/>
      <c r="I2067" s="319"/>
      <c r="J2067" s="317"/>
      <c r="K2067" s="317"/>
      <c r="L2067" s="317"/>
      <c r="M2067" s="317"/>
      <c r="N2067" s="422"/>
      <c r="O2067" s="330"/>
      <c r="R2067" s="637"/>
      <c r="T2067" s="638"/>
    </row>
    <row r="2068" spans="2:20">
      <c r="B2068" s="392"/>
      <c r="C2068" s="346"/>
      <c r="D2068" s="316"/>
      <c r="F2068" s="319"/>
      <c r="I2068" s="319"/>
      <c r="J2068" s="317"/>
      <c r="K2068" s="317"/>
      <c r="L2068" s="317"/>
      <c r="M2068" s="317"/>
      <c r="N2068" s="422"/>
      <c r="O2068" s="330"/>
      <c r="R2068" s="637"/>
      <c r="T2068" s="638"/>
    </row>
    <row r="2069" spans="2:20">
      <c r="B2069" s="392"/>
      <c r="C2069" s="346"/>
      <c r="D2069" s="316"/>
      <c r="F2069" s="319"/>
      <c r="I2069" s="319"/>
      <c r="J2069" s="317"/>
      <c r="K2069" s="317"/>
      <c r="L2069" s="317"/>
      <c r="M2069" s="317"/>
      <c r="N2069" s="422"/>
      <c r="O2069" s="330"/>
      <c r="R2069" s="637"/>
      <c r="T2069" s="638"/>
    </row>
    <row r="2070" spans="2:20">
      <c r="B2070" s="392"/>
      <c r="C2070" s="346"/>
      <c r="D2070" s="316"/>
      <c r="F2070" s="319"/>
      <c r="I2070" s="319"/>
      <c r="J2070" s="317"/>
      <c r="K2070" s="317"/>
      <c r="L2070" s="317"/>
      <c r="N2070" s="422"/>
      <c r="O2070" s="330"/>
      <c r="R2070" s="637"/>
      <c r="T2070" s="638"/>
    </row>
    <row r="2071" spans="2:20">
      <c r="B2071" s="392"/>
      <c r="D2071" s="316"/>
      <c r="F2071" s="319"/>
      <c r="I2071" s="314"/>
      <c r="J2071" s="317"/>
      <c r="K2071" s="317"/>
      <c r="L2071" s="317"/>
      <c r="M2071" s="317"/>
    </row>
    <row r="2072" spans="2:20">
      <c r="B2072" s="392"/>
      <c r="C2072" s="346"/>
      <c r="D2072" s="316"/>
      <c r="F2072" s="319"/>
      <c r="I2072" s="319"/>
      <c r="J2072" s="317"/>
      <c r="K2072" s="317"/>
      <c r="L2072" s="317"/>
      <c r="N2072" s="422"/>
      <c r="O2072" s="330"/>
      <c r="R2072" s="637"/>
      <c r="T2072" s="638"/>
    </row>
    <row r="2073" spans="2:20">
      <c r="B2073" s="346"/>
      <c r="C2073" s="346"/>
      <c r="D2073" s="316"/>
      <c r="F2073" s="319"/>
      <c r="I2073" s="319"/>
      <c r="J2073" s="317"/>
      <c r="K2073" s="317"/>
      <c r="L2073" s="317"/>
      <c r="R2073" s="637"/>
      <c r="T2073" s="638"/>
    </row>
    <row r="2074" spans="2:20">
      <c r="B2074" s="346"/>
      <c r="C2074" s="346"/>
      <c r="D2074" s="316"/>
      <c r="F2074" s="319"/>
      <c r="I2074" s="319"/>
      <c r="J2074" s="317"/>
      <c r="K2074" s="317"/>
      <c r="L2074" s="317"/>
      <c r="R2074" s="637"/>
      <c r="T2074" s="638"/>
    </row>
    <row r="2075" spans="2:20">
      <c r="B2075" s="346"/>
      <c r="C2075" s="346"/>
      <c r="D2075" s="316"/>
      <c r="F2075" s="319"/>
      <c r="I2075" s="319"/>
      <c r="J2075" s="317"/>
      <c r="K2075" s="317"/>
      <c r="L2075" s="317"/>
      <c r="R2075" s="637"/>
      <c r="T2075" s="638"/>
    </row>
    <row r="2076" spans="2:20">
      <c r="B2076" s="346"/>
      <c r="C2076" s="346"/>
      <c r="D2076" s="316"/>
      <c r="F2076" s="319"/>
      <c r="I2076" s="319"/>
      <c r="R2076" s="637"/>
      <c r="T2076" s="638"/>
    </row>
    <row r="2077" spans="2:20">
      <c r="B2077" s="346"/>
      <c r="C2077" s="346"/>
      <c r="D2077" s="316"/>
      <c r="F2077" s="319"/>
      <c r="I2077" s="319"/>
      <c r="R2077" s="637"/>
      <c r="T2077" s="638"/>
    </row>
    <row r="2078" spans="2:20">
      <c r="B2078" s="346"/>
      <c r="C2078" s="346"/>
      <c r="D2078" s="316"/>
      <c r="F2078" s="319"/>
      <c r="I2078" s="319"/>
      <c r="R2078" s="637"/>
      <c r="T2078" s="638"/>
    </row>
    <row r="2079" spans="2:20">
      <c r="B2079" s="346"/>
      <c r="C2079" s="346"/>
      <c r="D2079" s="316"/>
      <c r="F2079" s="319"/>
      <c r="I2079" s="319"/>
      <c r="R2079" s="637"/>
      <c r="T2079" s="638"/>
    </row>
    <row r="2080" spans="2:20">
      <c r="B2080" s="346"/>
      <c r="C2080" s="346"/>
      <c r="D2080" s="316"/>
      <c r="F2080" s="319"/>
      <c r="I2080" s="319"/>
      <c r="R2080" s="637"/>
      <c r="T2080" s="638"/>
    </row>
    <row r="2081" spans="1:20">
      <c r="A2081" s="331"/>
      <c r="B2081" s="346"/>
      <c r="C2081" s="346"/>
      <c r="D2081" s="316"/>
      <c r="F2081" s="319"/>
    </row>
    <row r="2082" spans="1:20">
      <c r="A2082" s="331"/>
      <c r="B2082" s="346"/>
      <c r="C2082" s="346"/>
      <c r="D2082" s="316"/>
      <c r="F2082" s="319"/>
      <c r="I2082" s="330"/>
    </row>
    <row r="2083" spans="1:20">
      <c r="B2083" s="346"/>
      <c r="C2083" s="346"/>
      <c r="D2083" s="316"/>
      <c r="F2083" s="319"/>
      <c r="I2083" s="319"/>
      <c r="R2083" s="637"/>
      <c r="T2083" s="638"/>
    </row>
    <row r="2084" spans="1:20">
      <c r="A2084" s="331"/>
      <c r="B2084" s="369"/>
      <c r="C2084" s="369"/>
      <c r="E2084" s="346"/>
      <c r="F2084" s="319"/>
    </row>
    <row r="2085" spans="1:20">
      <c r="A2085" s="331"/>
      <c r="B2085" s="346"/>
      <c r="D2085" s="316"/>
      <c r="F2085" s="319"/>
    </row>
    <row r="2086" spans="1:20">
      <c r="B2086" s="346"/>
      <c r="C2086" s="346"/>
      <c r="D2086" s="316"/>
      <c r="F2086" s="319"/>
      <c r="I2086" s="319"/>
      <c r="R2086" s="637"/>
      <c r="T2086" s="638"/>
    </row>
    <row r="2087" spans="1:20">
      <c r="B2087" s="346"/>
      <c r="C2087" s="346"/>
      <c r="D2087" s="316"/>
      <c r="F2087" s="319"/>
      <c r="I2087" s="319"/>
      <c r="O2087" s="330"/>
      <c r="R2087" s="637"/>
      <c r="T2087" s="638"/>
    </row>
    <row r="2088" spans="1:20">
      <c r="B2088" s="346"/>
      <c r="C2088" s="346"/>
      <c r="D2088" s="316"/>
      <c r="F2088" s="319"/>
      <c r="I2088" s="319"/>
      <c r="R2088" s="637"/>
      <c r="T2088" s="638"/>
    </row>
    <row r="2089" spans="1:20">
      <c r="B2089" s="346"/>
      <c r="C2089" s="346"/>
      <c r="D2089" s="316"/>
      <c r="F2089" s="319"/>
      <c r="I2089" s="319"/>
      <c r="O2089" s="330"/>
      <c r="R2089" s="637"/>
      <c r="T2089" s="638"/>
    </row>
    <row r="2090" spans="1:20">
      <c r="A2090" s="331"/>
      <c r="B2090" s="346"/>
      <c r="C2090" s="346"/>
      <c r="D2090" s="316"/>
      <c r="E2090" s="346"/>
      <c r="F2090" s="319"/>
      <c r="I2090" s="330"/>
    </row>
    <row r="2091" spans="1:20">
      <c r="A2091" s="331"/>
      <c r="B2091" s="346"/>
      <c r="C2091" s="346"/>
      <c r="D2091" s="316"/>
      <c r="E2091" s="346"/>
      <c r="F2091" s="319"/>
      <c r="I2091" s="330"/>
    </row>
    <row r="2092" spans="1:20">
      <c r="A2092" s="331"/>
      <c r="B2092" s="346"/>
      <c r="C2092" s="346"/>
      <c r="D2092" s="316"/>
      <c r="E2092" s="346"/>
      <c r="F2092" s="319"/>
      <c r="I2092" s="330"/>
    </row>
    <row r="2093" spans="1:20">
      <c r="A2093" s="331"/>
      <c r="B2093" s="346"/>
      <c r="C2093" s="346"/>
      <c r="D2093" s="316"/>
      <c r="F2093" s="319"/>
    </row>
    <row r="2094" spans="1:20">
      <c r="B2094" s="346"/>
      <c r="C2094" s="346"/>
      <c r="D2094" s="316"/>
      <c r="F2094" s="319"/>
      <c r="I2094" s="319"/>
      <c r="J2094" s="317"/>
      <c r="K2094" s="317"/>
      <c r="L2094" s="317"/>
      <c r="O2094" s="330"/>
      <c r="R2094" s="637"/>
      <c r="T2094" s="638"/>
    </row>
    <row r="2095" spans="1:20">
      <c r="A2095" s="331"/>
      <c r="B2095" s="346"/>
      <c r="C2095" s="346"/>
      <c r="D2095" s="316"/>
      <c r="E2095" s="346"/>
      <c r="F2095" s="319"/>
      <c r="I2095" s="330"/>
    </row>
    <row r="2096" spans="1:20">
      <c r="B2096" s="431"/>
      <c r="C2096" s="346"/>
      <c r="D2096" s="316"/>
      <c r="F2096" s="319"/>
      <c r="I2096" s="319"/>
      <c r="J2096" s="317"/>
      <c r="K2096" s="317"/>
      <c r="L2096" s="317"/>
      <c r="O2096" s="330"/>
      <c r="R2096" s="637"/>
      <c r="T2096" s="638"/>
    </row>
    <row r="2097" spans="1:20">
      <c r="B2097" s="346"/>
      <c r="C2097" s="346"/>
      <c r="D2097" s="316"/>
      <c r="F2097" s="319"/>
      <c r="I2097" s="319"/>
      <c r="J2097" s="317"/>
      <c r="K2097" s="317"/>
      <c r="L2097" s="317"/>
      <c r="R2097" s="637"/>
      <c r="T2097" s="638"/>
    </row>
    <row r="2098" spans="1:20">
      <c r="B2098" s="346"/>
      <c r="C2098" s="346"/>
      <c r="D2098" s="316"/>
      <c r="F2098" s="319"/>
      <c r="I2098" s="319"/>
      <c r="J2098" s="317"/>
      <c r="K2098" s="317"/>
      <c r="L2098" s="317"/>
      <c r="R2098" s="637"/>
      <c r="T2098" s="638"/>
    </row>
    <row r="2099" spans="1:20">
      <c r="A2099" s="331"/>
      <c r="B2099" s="369"/>
      <c r="C2099" s="346"/>
      <c r="D2099" s="316"/>
      <c r="F2099" s="319"/>
    </row>
    <row r="2100" spans="1:20">
      <c r="B2100" s="346"/>
      <c r="C2100" s="346"/>
      <c r="D2100" s="316"/>
      <c r="P2100" s="646"/>
    </row>
    <row r="2101" spans="1:20">
      <c r="B2101" s="346"/>
      <c r="C2101" s="346"/>
      <c r="D2101" s="316"/>
      <c r="P2101" s="646"/>
    </row>
    <row r="2102" spans="1:20">
      <c r="A2102" s="331"/>
      <c r="B2102" s="346"/>
      <c r="C2102" s="346"/>
      <c r="D2102" s="316"/>
      <c r="F2102" s="319"/>
      <c r="P2102" s="646"/>
    </row>
    <row r="2103" spans="1:20">
      <c r="A2103" s="331"/>
      <c r="B2103" s="346"/>
      <c r="C2103" s="346"/>
      <c r="D2103" s="316"/>
      <c r="F2103" s="319"/>
    </row>
    <row r="2104" spans="1:20">
      <c r="A2104" s="331"/>
      <c r="B2104" s="376"/>
      <c r="C2104" s="376"/>
      <c r="D2104" s="316"/>
      <c r="P2104" s="646"/>
    </row>
    <row r="2105" spans="1:20">
      <c r="B2105" s="431"/>
      <c r="C2105" s="346"/>
      <c r="D2105" s="316"/>
      <c r="F2105" s="319"/>
      <c r="I2105" s="319"/>
      <c r="J2105" s="317"/>
      <c r="K2105" s="317"/>
      <c r="L2105" s="317"/>
      <c r="R2105" s="637"/>
      <c r="T2105" s="638"/>
    </row>
    <row r="2106" spans="1:20">
      <c r="B2106" s="346"/>
      <c r="C2106" s="346"/>
      <c r="D2106" s="316"/>
      <c r="P2106" s="646"/>
    </row>
    <row r="2107" spans="1:20">
      <c r="B2107" s="346"/>
      <c r="C2107" s="346"/>
      <c r="D2107" s="316"/>
      <c r="P2107" s="646"/>
    </row>
    <row r="2108" spans="1:20">
      <c r="A2108" s="331"/>
      <c r="B2108" s="346"/>
      <c r="D2108" s="316"/>
      <c r="F2108" s="319"/>
      <c r="R2108" s="637"/>
    </row>
    <row r="2109" spans="1:20">
      <c r="B2109" s="346"/>
      <c r="C2109" s="346"/>
      <c r="D2109" s="316"/>
      <c r="F2109" s="319"/>
      <c r="I2109" s="319"/>
      <c r="O2109" s="330"/>
      <c r="R2109" s="637"/>
      <c r="T2109" s="638"/>
    </row>
    <row r="2110" spans="1:20">
      <c r="A2110" s="331"/>
      <c r="B2110" s="346"/>
      <c r="C2110" s="346"/>
      <c r="D2110" s="316"/>
      <c r="F2110" s="319"/>
      <c r="I2110" s="319"/>
      <c r="J2110" s="317"/>
      <c r="K2110" s="317"/>
      <c r="L2110" s="317"/>
      <c r="R2110" s="637"/>
    </row>
    <row r="2111" spans="1:20">
      <c r="B2111" s="431"/>
      <c r="C2111" s="346"/>
      <c r="F2111" s="319"/>
      <c r="I2111" s="319"/>
      <c r="R2111" s="637"/>
      <c r="T2111" s="638"/>
    </row>
    <row r="2112" spans="1:20">
      <c r="B2112" s="431"/>
      <c r="C2112" s="346"/>
      <c r="D2112" s="316"/>
      <c r="F2112" s="319"/>
      <c r="I2112" s="319"/>
      <c r="O2112" s="330"/>
      <c r="T2112" s="638"/>
    </row>
    <row r="2113" spans="1:20">
      <c r="A2113" s="331"/>
      <c r="B2113" s="369"/>
      <c r="C2113" s="346"/>
      <c r="D2113" s="316"/>
      <c r="F2113" s="319"/>
    </row>
    <row r="2114" spans="1:20">
      <c r="B2114" s="346"/>
      <c r="C2114" s="346"/>
      <c r="D2114" s="316"/>
      <c r="F2114" s="319"/>
      <c r="I2114" s="319"/>
      <c r="O2114" s="330"/>
      <c r="P2114" s="646"/>
      <c r="T2114" s="638"/>
    </row>
    <row r="2115" spans="1:20">
      <c r="B2115" s="431"/>
      <c r="C2115" s="346"/>
      <c r="D2115" s="316"/>
      <c r="F2115" s="319"/>
      <c r="I2115" s="319"/>
      <c r="R2115" s="637"/>
      <c r="T2115" s="638"/>
    </row>
    <row r="2116" spans="1:20">
      <c r="B2116" s="431"/>
      <c r="C2116" s="346"/>
      <c r="D2116" s="316"/>
      <c r="F2116" s="319"/>
      <c r="I2116" s="319"/>
      <c r="R2116" s="637"/>
      <c r="T2116" s="638"/>
    </row>
    <row r="2117" spans="1:20">
      <c r="B2117" s="431"/>
      <c r="C2117" s="346"/>
      <c r="D2117" s="316"/>
      <c r="F2117" s="319"/>
      <c r="I2117" s="319"/>
      <c r="R2117" s="637"/>
      <c r="T2117" s="638"/>
    </row>
    <row r="2118" spans="1:20">
      <c r="B2118" s="346"/>
      <c r="C2118" s="346"/>
      <c r="D2118" s="316"/>
      <c r="F2118" s="319"/>
      <c r="I2118" s="319"/>
      <c r="R2118" s="637"/>
      <c r="T2118" s="638"/>
    </row>
    <row r="2119" spans="1:20">
      <c r="B2119" s="431"/>
      <c r="C2119" s="346"/>
      <c r="D2119" s="316"/>
      <c r="F2119" s="319"/>
      <c r="I2119" s="319"/>
      <c r="R2119" s="637"/>
      <c r="T2119" s="638"/>
    </row>
    <row r="2120" spans="1:20">
      <c r="B2120" s="431"/>
      <c r="C2120" s="346"/>
      <c r="D2120" s="316"/>
      <c r="F2120" s="319"/>
      <c r="I2120" s="319"/>
      <c r="R2120" s="637"/>
      <c r="T2120" s="638"/>
    </row>
    <row r="2121" spans="1:20">
      <c r="A2121" s="331"/>
      <c r="B2121" s="346"/>
      <c r="D2121" s="316"/>
      <c r="F2121" s="319"/>
    </row>
    <row r="2122" spans="1:20">
      <c r="A2122" s="331"/>
      <c r="B2122" s="346"/>
      <c r="D2122" s="316"/>
      <c r="F2122" s="319"/>
    </row>
    <row r="2123" spans="1:20">
      <c r="B2123" s="346"/>
      <c r="C2123" s="346"/>
      <c r="D2123" s="316"/>
      <c r="P2123" s="646"/>
    </row>
    <row r="2124" spans="1:20">
      <c r="B2124" s="346"/>
      <c r="C2124" s="346"/>
      <c r="D2124" s="316"/>
      <c r="P2124" s="646"/>
    </row>
    <row r="2125" spans="1:20">
      <c r="B2125" s="346"/>
      <c r="C2125" s="346"/>
      <c r="D2125" s="316"/>
      <c r="P2125" s="646"/>
    </row>
    <row r="2126" spans="1:20">
      <c r="B2126" s="346"/>
      <c r="C2126" s="346"/>
      <c r="D2126" s="316"/>
      <c r="P2126" s="646"/>
    </row>
    <row r="2127" spans="1:20">
      <c r="B2127" s="431"/>
      <c r="C2127" s="346"/>
      <c r="D2127" s="316"/>
      <c r="F2127" s="319"/>
      <c r="I2127" s="319"/>
      <c r="R2127" s="637"/>
      <c r="T2127" s="638"/>
    </row>
    <row r="2128" spans="1:20">
      <c r="B2128" s="431"/>
      <c r="C2128" s="346"/>
      <c r="D2128" s="316"/>
      <c r="F2128" s="319"/>
      <c r="I2128" s="319"/>
      <c r="R2128" s="637"/>
      <c r="T2128" s="638"/>
    </row>
    <row r="2129" spans="1:28">
      <c r="B2129" s="346"/>
      <c r="C2129" s="346"/>
      <c r="D2129" s="316"/>
      <c r="F2129" s="319"/>
      <c r="I2129" s="319"/>
      <c r="O2129" s="330"/>
      <c r="P2129" s="646"/>
      <c r="R2129" s="637"/>
      <c r="T2129" s="638"/>
    </row>
    <row r="2130" spans="1:28">
      <c r="B2130" s="346"/>
      <c r="C2130" s="346"/>
      <c r="D2130" s="316"/>
      <c r="F2130" s="319"/>
      <c r="I2130" s="319"/>
      <c r="J2130" s="317"/>
      <c r="K2130" s="317"/>
      <c r="L2130" s="317"/>
      <c r="R2130" s="637"/>
      <c r="T2130" s="638"/>
    </row>
    <row r="2131" spans="1:28">
      <c r="B2131" s="346"/>
      <c r="C2131" s="346"/>
      <c r="D2131" s="316"/>
      <c r="F2131" s="319"/>
      <c r="I2131" s="319"/>
      <c r="J2131" s="317"/>
      <c r="K2131" s="317"/>
      <c r="L2131" s="317"/>
      <c r="R2131" s="637"/>
      <c r="T2131" s="638"/>
    </row>
    <row r="2132" spans="1:28">
      <c r="B2132" s="346"/>
      <c r="C2132" s="346"/>
      <c r="D2132" s="316"/>
      <c r="F2132" s="319"/>
      <c r="I2132" s="319"/>
      <c r="J2132" s="317"/>
      <c r="K2132" s="317"/>
      <c r="L2132" s="317"/>
      <c r="O2132" s="330"/>
      <c r="R2132" s="637"/>
      <c r="T2132" s="638"/>
    </row>
    <row r="2133" spans="1:28">
      <c r="A2133" s="331"/>
      <c r="B2133" s="346"/>
      <c r="C2133" s="346"/>
      <c r="F2133" s="319"/>
      <c r="I2133" s="330"/>
    </row>
    <row r="2134" spans="1:28">
      <c r="B2134" s="346"/>
      <c r="C2134" s="346"/>
      <c r="D2134" s="316"/>
      <c r="F2134" s="319"/>
      <c r="I2134" s="319"/>
      <c r="J2134" s="317"/>
      <c r="K2134" s="317"/>
      <c r="L2134" s="317"/>
      <c r="R2134" s="637"/>
      <c r="T2134" s="638"/>
    </row>
    <row r="2135" spans="1:28">
      <c r="B2135" s="346"/>
      <c r="C2135" s="346"/>
      <c r="F2135" s="319"/>
      <c r="I2135" s="319"/>
      <c r="J2135" s="317"/>
      <c r="K2135" s="317"/>
      <c r="L2135" s="317"/>
      <c r="R2135" s="637"/>
      <c r="T2135" s="638"/>
    </row>
    <row r="2136" spans="1:28">
      <c r="A2136" s="331"/>
      <c r="B2136" s="369"/>
      <c r="C2136" s="346"/>
      <c r="D2136" s="316"/>
      <c r="F2136" s="319"/>
    </row>
    <row r="2137" spans="1:28">
      <c r="A2137" s="331"/>
      <c r="B2137" s="369"/>
      <c r="C2137" s="346"/>
      <c r="D2137" s="316"/>
      <c r="F2137" s="319"/>
    </row>
    <row r="2138" spans="1:28">
      <c r="B2138" s="363"/>
      <c r="D2138" s="316"/>
      <c r="G2138" s="339"/>
      <c r="H2138" s="317"/>
      <c r="I2138" s="330"/>
      <c r="P2138" s="646"/>
      <c r="R2138" s="637"/>
      <c r="T2138" s="637"/>
      <c r="U2138" s="359"/>
      <c r="Z2138" s="427"/>
      <c r="AA2138" s="314"/>
      <c r="AB2138" s="316"/>
    </row>
    <row r="2139" spans="1:28">
      <c r="B2139" s="363"/>
      <c r="D2139" s="316"/>
      <c r="G2139" s="339"/>
      <c r="H2139" s="317"/>
      <c r="I2139" s="330"/>
      <c r="P2139" s="646"/>
      <c r="R2139" s="637"/>
      <c r="T2139" s="637"/>
      <c r="U2139" s="359"/>
      <c r="Z2139" s="427"/>
      <c r="AA2139" s="314"/>
      <c r="AB2139" s="316"/>
    </row>
    <row r="2140" spans="1:28">
      <c r="B2140" s="363"/>
      <c r="D2140" s="316"/>
      <c r="G2140" s="339"/>
      <c r="H2140" s="317"/>
      <c r="I2140" s="330"/>
      <c r="P2140" s="646"/>
      <c r="R2140" s="637"/>
      <c r="T2140" s="637"/>
      <c r="U2140" s="359"/>
      <c r="Z2140" s="427"/>
      <c r="AA2140" s="314"/>
      <c r="AB2140" s="316"/>
    </row>
    <row r="2141" spans="1:28">
      <c r="B2141" s="363"/>
      <c r="D2141" s="316"/>
      <c r="G2141" s="339"/>
      <c r="H2141" s="317"/>
      <c r="I2141" s="330"/>
      <c r="O2141" s="330"/>
      <c r="P2141" s="646"/>
      <c r="R2141" s="637"/>
      <c r="T2141" s="637"/>
      <c r="U2141" s="359"/>
      <c r="Z2141" s="427"/>
      <c r="AA2141" s="314"/>
      <c r="AB2141" s="316"/>
    </row>
    <row r="2142" spans="1:28">
      <c r="B2142" s="363"/>
      <c r="C2142" s="346"/>
      <c r="D2142" s="316"/>
      <c r="G2142" s="339"/>
      <c r="H2142" s="317"/>
      <c r="I2142" s="330"/>
      <c r="O2142" s="330"/>
      <c r="P2142" s="646"/>
      <c r="R2142" s="637"/>
      <c r="T2142" s="637"/>
      <c r="U2142" s="359"/>
      <c r="Z2142" s="427"/>
      <c r="AA2142" s="314"/>
      <c r="AB2142" s="316"/>
    </row>
    <row r="2143" spans="1:28">
      <c r="B2143" s="346"/>
      <c r="D2143" s="316"/>
      <c r="E2143" s="312"/>
      <c r="G2143" s="339"/>
      <c r="H2143" s="317"/>
      <c r="I2143" s="330"/>
      <c r="P2143" s="646"/>
      <c r="R2143" s="637"/>
      <c r="T2143" s="637"/>
      <c r="U2143" s="359"/>
      <c r="Z2143" s="427"/>
      <c r="AA2143" s="314"/>
      <c r="AB2143" s="316"/>
    </row>
    <row r="2144" spans="1:28">
      <c r="B2144" s="346"/>
      <c r="C2144" s="346"/>
      <c r="D2144" s="316"/>
      <c r="F2144" s="319"/>
      <c r="I2144" s="319"/>
      <c r="J2144" s="317"/>
      <c r="K2144" s="317"/>
      <c r="L2144" s="317"/>
      <c r="R2144" s="637"/>
      <c r="T2144" s="638"/>
    </row>
    <row r="2145" spans="1:29">
      <c r="B2145" s="346"/>
      <c r="C2145" s="346"/>
      <c r="D2145" s="316"/>
      <c r="F2145" s="319"/>
      <c r="I2145" s="319"/>
      <c r="J2145" s="317"/>
      <c r="K2145" s="317"/>
      <c r="L2145" s="317"/>
      <c r="R2145" s="637"/>
      <c r="T2145" s="638"/>
    </row>
    <row r="2146" spans="1:29">
      <c r="B2146" s="346"/>
      <c r="C2146" s="346"/>
      <c r="D2146" s="316"/>
      <c r="F2146" s="319"/>
      <c r="I2146" s="319"/>
      <c r="J2146" s="317"/>
      <c r="K2146" s="317"/>
      <c r="L2146" s="317"/>
      <c r="R2146" s="637"/>
      <c r="T2146" s="638"/>
    </row>
    <row r="2147" spans="1:29">
      <c r="A2147" s="331"/>
      <c r="B2147" s="346"/>
      <c r="C2147" s="346"/>
      <c r="D2147" s="425"/>
      <c r="E2147" s="312"/>
      <c r="F2147" s="319"/>
      <c r="I2147" s="330"/>
      <c r="T2147" s="638"/>
    </row>
    <row r="2148" spans="1:29">
      <c r="B2148" s="346"/>
      <c r="C2148" s="346"/>
      <c r="D2148" s="316"/>
      <c r="G2148" s="339"/>
      <c r="H2148" s="317"/>
      <c r="I2148" s="330"/>
      <c r="R2148" s="665"/>
      <c r="S2148" s="646"/>
      <c r="T2148" s="637"/>
      <c r="U2148" s="369"/>
      <c r="V2148" s="359"/>
      <c r="W2148" s="376"/>
      <c r="X2148" s="314"/>
      <c r="Y2148" s="314"/>
      <c r="Z2148" s="314"/>
      <c r="AA2148" s="427"/>
      <c r="AB2148" s="316"/>
      <c r="AC2148" s="316"/>
    </row>
    <row r="2149" spans="1:29">
      <c r="A2149" s="331"/>
      <c r="B2149" s="346"/>
      <c r="C2149" s="346"/>
      <c r="D2149" s="319"/>
      <c r="F2149" s="319"/>
      <c r="I2149" s="330"/>
      <c r="S2149" s="646"/>
      <c r="T2149" s="638"/>
    </row>
    <row r="2150" spans="1:29">
      <c r="B2150" s="346"/>
      <c r="D2150" s="316"/>
    </row>
    <row r="2151" spans="1:29">
      <c r="B2151" s="346"/>
      <c r="C2151" s="346"/>
      <c r="D2151" s="316"/>
    </row>
    <row r="2152" spans="1:29">
      <c r="B2152" s="346"/>
      <c r="C2152" s="346"/>
      <c r="D2152" s="316"/>
    </row>
    <row r="2153" spans="1:29">
      <c r="B2153" s="346"/>
      <c r="C2153" s="346"/>
      <c r="D2153" s="316"/>
    </row>
    <row r="2154" spans="1:29">
      <c r="B2154" s="346"/>
      <c r="C2154" s="346"/>
      <c r="D2154" s="316"/>
    </row>
    <row r="2155" spans="1:29">
      <c r="B2155" s="346"/>
      <c r="D2155" s="316"/>
    </row>
    <row r="2156" spans="1:29">
      <c r="B2156" s="431"/>
      <c r="C2156" s="431"/>
      <c r="D2156" s="316"/>
      <c r="F2156" s="319"/>
      <c r="I2156" s="319"/>
      <c r="R2156" s="637"/>
      <c r="T2156" s="638"/>
    </row>
    <row r="2157" spans="1:29">
      <c r="B2157" s="346"/>
      <c r="C2157" s="346"/>
      <c r="D2157" s="316"/>
      <c r="F2157" s="319"/>
      <c r="I2157" s="319"/>
      <c r="P2157" s="646"/>
      <c r="R2157" s="637"/>
      <c r="T2157" s="638"/>
    </row>
    <row r="2158" spans="1:29">
      <c r="B2158" s="346"/>
      <c r="C2158" s="346"/>
      <c r="D2158" s="316"/>
    </row>
    <row r="2159" spans="1:29">
      <c r="B2159" s="346"/>
      <c r="C2159" s="346"/>
      <c r="D2159" s="316"/>
    </row>
    <row r="2160" spans="1:29">
      <c r="B2160" s="346"/>
      <c r="C2160" s="346"/>
      <c r="D2160" s="316"/>
      <c r="P2160" s="646"/>
    </row>
    <row r="2161" spans="2:19">
      <c r="B2161" s="346"/>
      <c r="C2161" s="346"/>
      <c r="D2161" s="316"/>
      <c r="P2161" s="646"/>
    </row>
    <row r="2162" spans="2:19">
      <c r="B2162" s="346"/>
      <c r="C2162" s="346"/>
      <c r="D2162" s="316"/>
      <c r="P2162" s="646"/>
    </row>
    <row r="2163" spans="2:19">
      <c r="B2163" s="346"/>
      <c r="C2163" s="346"/>
      <c r="D2163" s="316"/>
      <c r="P2163" s="646"/>
    </row>
    <row r="2164" spans="2:19">
      <c r="B2164" s="346"/>
      <c r="C2164" s="346"/>
      <c r="D2164" s="316"/>
      <c r="P2164" s="646"/>
    </row>
    <row r="2165" spans="2:19">
      <c r="B2165" s="346"/>
      <c r="C2165" s="346"/>
      <c r="D2165" s="316"/>
      <c r="P2165" s="646"/>
    </row>
    <row r="2166" spans="2:19">
      <c r="B2166" s="346"/>
      <c r="C2166" s="346"/>
      <c r="D2166" s="316"/>
      <c r="P2166" s="646"/>
    </row>
    <row r="2167" spans="2:19">
      <c r="B2167" s="346"/>
      <c r="C2167" s="346"/>
      <c r="D2167" s="316"/>
      <c r="P2167" s="646"/>
    </row>
    <row r="2168" spans="2:19">
      <c r="B2168" s="346"/>
      <c r="C2168" s="346"/>
      <c r="D2168" s="316"/>
      <c r="P2168" s="646"/>
    </row>
    <row r="2169" spans="2:19">
      <c r="B2169" s="346"/>
      <c r="C2169" s="346"/>
      <c r="D2169" s="316"/>
      <c r="P2169" s="646"/>
      <c r="S2169" s="646"/>
    </row>
    <row r="2170" spans="2:19">
      <c r="B2170" s="346"/>
      <c r="C2170" s="346"/>
      <c r="D2170" s="316"/>
      <c r="P2170" s="646"/>
      <c r="S2170" s="646"/>
    </row>
    <row r="2171" spans="2:19">
      <c r="B2171" s="346"/>
      <c r="C2171" s="346"/>
      <c r="D2171" s="316"/>
      <c r="P2171" s="646"/>
    </row>
    <row r="2172" spans="2:19">
      <c r="B2172" s="346"/>
      <c r="C2172" s="346"/>
      <c r="D2172" s="316"/>
      <c r="P2172" s="646"/>
    </row>
    <row r="2173" spans="2:19">
      <c r="B2173" s="346"/>
      <c r="C2173" s="346"/>
      <c r="D2173" s="316"/>
      <c r="P2173" s="646"/>
    </row>
    <row r="2174" spans="2:19">
      <c r="B2174" s="346"/>
      <c r="C2174" s="346"/>
      <c r="D2174" s="316"/>
      <c r="P2174" s="646"/>
    </row>
    <row r="2175" spans="2:19">
      <c r="B2175" s="346"/>
      <c r="C2175" s="346"/>
      <c r="D2175" s="316"/>
      <c r="P2175" s="646"/>
    </row>
    <row r="2176" spans="2:19">
      <c r="B2176" s="346"/>
      <c r="C2176" s="346"/>
      <c r="D2176" s="316"/>
      <c r="P2176" s="646"/>
    </row>
    <row r="2177" spans="1:20">
      <c r="B2177" s="346"/>
      <c r="C2177" s="346"/>
      <c r="D2177" s="316"/>
      <c r="P2177" s="646"/>
    </row>
    <row r="2178" spans="1:20">
      <c r="A2178" s="331"/>
      <c r="B2178" s="376"/>
      <c r="C2178" s="346"/>
      <c r="D2178" s="316"/>
      <c r="F2178" s="319"/>
      <c r="I2178" s="330"/>
      <c r="P2178" s="646"/>
      <c r="T2178" s="638"/>
    </row>
    <row r="2179" spans="1:20">
      <c r="B2179" s="346"/>
      <c r="C2179" s="346"/>
      <c r="D2179" s="316"/>
      <c r="P2179" s="646"/>
    </row>
    <row r="2180" spans="1:20">
      <c r="B2180" s="346"/>
      <c r="C2180" s="346"/>
      <c r="P2180" s="646"/>
    </row>
    <row r="2181" spans="1:20">
      <c r="B2181" s="346"/>
      <c r="C2181" s="346"/>
      <c r="D2181" s="316"/>
    </row>
    <row r="2182" spans="1:20">
      <c r="B2182" s="346"/>
      <c r="C2182" s="346"/>
      <c r="D2182" s="316"/>
      <c r="P2182" s="646"/>
    </row>
    <row r="2183" spans="1:20">
      <c r="B2183" s="346"/>
      <c r="C2183" s="346"/>
      <c r="D2183" s="316"/>
      <c r="P2183" s="646"/>
    </row>
    <row r="2184" spans="1:20">
      <c r="B2184" s="346"/>
      <c r="C2184" s="346"/>
      <c r="D2184" s="316"/>
      <c r="P2184" s="646"/>
    </row>
    <row r="2185" spans="1:20">
      <c r="B2185" s="346"/>
      <c r="C2185" s="346"/>
      <c r="D2185" s="316"/>
    </row>
    <row r="2186" spans="1:20">
      <c r="A2186" s="331"/>
      <c r="B2186" s="346"/>
      <c r="C2186" s="346"/>
      <c r="F2186" s="319"/>
      <c r="I2186" s="330"/>
    </row>
    <row r="2187" spans="1:20">
      <c r="B2187" s="346"/>
      <c r="C2187" s="346"/>
      <c r="D2187" s="316"/>
    </row>
    <row r="2188" spans="1:20">
      <c r="B2188" s="346"/>
      <c r="C2188" s="346"/>
      <c r="D2188" s="316"/>
    </row>
    <row r="2189" spans="1:20">
      <c r="B2189" s="346"/>
      <c r="C2189" s="346"/>
      <c r="D2189" s="316"/>
    </row>
    <row r="2190" spans="1:20">
      <c r="B2190" s="346"/>
      <c r="C2190" s="346"/>
      <c r="D2190" s="316"/>
    </row>
    <row r="2191" spans="1:20">
      <c r="B2191" s="346"/>
      <c r="C2191" s="346"/>
      <c r="D2191" s="316"/>
    </row>
    <row r="2192" spans="1:20">
      <c r="A2192" s="331"/>
      <c r="B2192" s="346"/>
      <c r="C2192" s="346"/>
      <c r="D2192" s="316"/>
      <c r="E2192" s="312"/>
      <c r="I2192" s="330"/>
      <c r="T2192" s="638"/>
    </row>
    <row r="2193" spans="1:29">
      <c r="A2193" s="331"/>
      <c r="B2193" s="346"/>
      <c r="C2193" s="346"/>
      <c r="D2193" s="319"/>
      <c r="E2193" s="312"/>
      <c r="F2193" s="319"/>
      <c r="I2193" s="330"/>
      <c r="T2193" s="638"/>
    </row>
    <row r="2194" spans="1:29">
      <c r="A2194" s="331"/>
      <c r="B2194" s="346"/>
      <c r="C2194" s="346"/>
      <c r="D2194" s="319"/>
      <c r="F2194" s="319"/>
      <c r="I2194" s="330"/>
      <c r="T2194" s="638"/>
    </row>
    <row r="2195" spans="1:29">
      <c r="A2195" s="331"/>
      <c r="B2195" s="346"/>
      <c r="C2195" s="346"/>
      <c r="D2195" s="319"/>
      <c r="F2195" s="319"/>
      <c r="I2195" s="330"/>
      <c r="T2195" s="638"/>
    </row>
    <row r="2196" spans="1:29">
      <c r="B2196" s="346"/>
      <c r="C2196" s="346"/>
      <c r="D2196" s="316"/>
      <c r="G2196" s="339"/>
      <c r="H2196" s="317"/>
      <c r="I2196" s="330"/>
      <c r="R2196" s="665"/>
      <c r="S2196" s="646"/>
      <c r="T2196" s="637"/>
      <c r="U2196" s="369"/>
      <c r="V2196" s="359"/>
      <c r="W2196" s="376"/>
      <c r="X2196" s="314"/>
      <c r="Y2196" s="314"/>
      <c r="Z2196" s="314"/>
      <c r="AA2196" s="427"/>
      <c r="AB2196" s="316"/>
      <c r="AC2196" s="316"/>
    </row>
    <row r="2197" spans="1:29">
      <c r="A2197" s="331"/>
      <c r="B2197" s="346"/>
      <c r="C2197" s="346"/>
      <c r="D2197" s="319"/>
      <c r="E2197" s="346"/>
      <c r="F2197" s="319"/>
      <c r="I2197" s="330"/>
      <c r="T2197" s="638"/>
    </row>
    <row r="2198" spans="1:29">
      <c r="A2198" s="331"/>
      <c r="B2198" s="346"/>
      <c r="C2198" s="346"/>
      <c r="D2198" s="319"/>
      <c r="F2198" s="319"/>
      <c r="I2198" s="330"/>
      <c r="T2198" s="638"/>
    </row>
    <row r="2199" spans="1:29">
      <c r="A2199" s="331"/>
      <c r="B2199" s="346"/>
      <c r="C2199" s="346"/>
      <c r="D2199" s="319"/>
      <c r="F2199" s="319"/>
      <c r="I2199" s="330"/>
      <c r="T2199" s="638"/>
    </row>
    <row r="2200" spans="1:29">
      <c r="A2200" s="331"/>
      <c r="B2200" s="346"/>
      <c r="C2200" s="346"/>
      <c r="D2200" s="319"/>
      <c r="F2200" s="319"/>
      <c r="I2200" s="330"/>
      <c r="T2200" s="638"/>
    </row>
    <row r="2201" spans="1:29">
      <c r="A2201" s="331"/>
      <c r="B2201" s="346"/>
      <c r="C2201" s="346"/>
      <c r="D2201" s="319"/>
      <c r="F2201" s="319"/>
      <c r="I2201" s="330"/>
      <c r="T2201" s="638"/>
    </row>
    <row r="2202" spans="1:29">
      <c r="B2202" s="346"/>
      <c r="D2202" s="319"/>
      <c r="F2202" s="319"/>
      <c r="I2202" s="319"/>
      <c r="R2202" s="637"/>
      <c r="T2202" s="638"/>
    </row>
    <row r="2203" spans="1:29">
      <c r="B2203" s="431"/>
      <c r="C2203" s="346"/>
      <c r="D2203" s="319"/>
      <c r="F2203" s="319"/>
      <c r="I2203" s="319"/>
      <c r="R2203" s="637"/>
      <c r="T2203" s="638"/>
    </row>
    <row r="2204" spans="1:29">
      <c r="B2204" s="431"/>
      <c r="C2204" s="346"/>
      <c r="D2204" s="319"/>
      <c r="F2204" s="319"/>
      <c r="I2204" s="319"/>
      <c r="R2204" s="637"/>
      <c r="T2204" s="638"/>
    </row>
    <row r="2205" spans="1:29">
      <c r="A2205" s="331"/>
      <c r="B2205" s="346"/>
      <c r="D2205" s="316"/>
      <c r="F2205" s="319"/>
    </row>
    <row r="2206" spans="1:29">
      <c r="A2206" s="331"/>
      <c r="B2206" s="346"/>
      <c r="D2206" s="316"/>
      <c r="F2206" s="319"/>
    </row>
    <row r="2207" spans="1:29">
      <c r="A2207" s="331"/>
      <c r="B2207" s="346"/>
      <c r="D2207" s="316"/>
      <c r="F2207" s="319"/>
    </row>
    <row r="2208" spans="1:29">
      <c r="A2208" s="331"/>
      <c r="B2208" s="346"/>
      <c r="C2208" s="346"/>
      <c r="F2208" s="319"/>
    </row>
    <row r="2209" spans="1:20">
      <c r="A2209" s="331"/>
      <c r="B2209" s="346"/>
      <c r="C2209" s="346"/>
      <c r="D2209" s="316"/>
      <c r="F2209" s="319"/>
    </row>
    <row r="2210" spans="1:20">
      <c r="A2210" s="331"/>
      <c r="B2210" s="346"/>
      <c r="D2210" s="316"/>
      <c r="F2210" s="319"/>
    </row>
    <row r="2211" spans="1:20">
      <c r="A2211" s="331"/>
      <c r="B2211" s="346"/>
      <c r="D2211" s="316"/>
      <c r="F2211" s="319"/>
    </row>
    <row r="2212" spans="1:20">
      <c r="B2212" s="346"/>
      <c r="C2212" s="346"/>
      <c r="D2212" s="316"/>
      <c r="E2212" s="376"/>
      <c r="F2212" s="319"/>
      <c r="I2212" s="319"/>
      <c r="N2212" s="315"/>
      <c r="P2212" s="646"/>
      <c r="R2212" s="637"/>
      <c r="T2212" s="638"/>
    </row>
    <row r="2213" spans="1:20">
      <c r="B2213" s="346"/>
      <c r="C2213" s="346"/>
      <c r="D2213" s="316"/>
      <c r="F2213" s="319"/>
      <c r="I2213" s="319"/>
      <c r="P2213" s="646"/>
      <c r="R2213" s="637"/>
      <c r="T2213" s="638"/>
    </row>
    <row r="2214" spans="1:20">
      <c r="A2214" s="331"/>
      <c r="B2214" s="346"/>
      <c r="C2214" s="346"/>
      <c r="D2214" s="316"/>
      <c r="F2214" s="319"/>
      <c r="H2214" s="411"/>
      <c r="O2214" s="312"/>
    </row>
    <row r="2215" spans="1:20">
      <c r="A2215" s="331"/>
      <c r="B2215" s="346"/>
      <c r="C2215" s="346"/>
      <c r="D2215" s="316"/>
      <c r="F2215" s="319"/>
      <c r="N2215" s="315"/>
      <c r="P2215" s="646"/>
    </row>
    <row r="2216" spans="1:20">
      <c r="A2216" s="331"/>
      <c r="B2216" s="376"/>
      <c r="C2216" s="376"/>
      <c r="D2216" s="316"/>
      <c r="E2216" s="346"/>
      <c r="F2216" s="319"/>
    </row>
    <row r="2217" spans="1:20">
      <c r="B2217" s="346"/>
      <c r="C2217" s="346"/>
      <c r="D2217" s="316"/>
      <c r="P2217" s="646"/>
    </row>
    <row r="2218" spans="1:20">
      <c r="A2218" s="331"/>
      <c r="B2218" s="346"/>
      <c r="C2218" s="346"/>
      <c r="D2218" s="316"/>
      <c r="F2218" s="319"/>
      <c r="I2218" s="330"/>
    </row>
    <row r="2220" spans="1:20">
      <c r="B2220" s="346"/>
      <c r="C2220" s="346"/>
      <c r="D2220" s="316"/>
      <c r="P2220" s="646"/>
    </row>
    <row r="2221" spans="1:20">
      <c r="B2221" s="346"/>
      <c r="C2221" s="346"/>
      <c r="D2221" s="316"/>
      <c r="P2221" s="646"/>
    </row>
    <row r="2222" spans="1:20">
      <c r="B2222" s="346"/>
      <c r="C2222" s="346"/>
      <c r="D2222" s="316"/>
      <c r="P2222" s="646"/>
    </row>
    <row r="2223" spans="1:20">
      <c r="B2223" s="346"/>
      <c r="C2223" s="346"/>
      <c r="D2223" s="316"/>
      <c r="P2223" s="646"/>
    </row>
    <row r="2224" spans="1:20">
      <c r="B2224" s="346"/>
      <c r="C2224" s="346"/>
      <c r="D2224" s="316"/>
      <c r="P2224" s="646"/>
    </row>
    <row r="2225" spans="2:20">
      <c r="B2225" s="346"/>
      <c r="C2225" s="346"/>
      <c r="D2225" s="316"/>
      <c r="P2225" s="646"/>
    </row>
    <row r="2226" spans="2:20">
      <c r="B2226" s="346"/>
      <c r="C2226" s="346"/>
      <c r="D2226" s="316"/>
      <c r="P2226" s="646"/>
      <c r="T2226" s="638"/>
    </row>
    <row r="2227" spans="2:20">
      <c r="B2227" s="346"/>
      <c r="C2227" s="346"/>
      <c r="D2227" s="316"/>
      <c r="P2227" s="646"/>
      <c r="T2227" s="638"/>
    </row>
    <row r="2228" spans="2:20">
      <c r="B2228" s="346"/>
      <c r="C2228" s="346"/>
      <c r="D2228" s="316"/>
      <c r="P2228" s="646"/>
      <c r="T2228" s="638"/>
    </row>
    <row r="2229" spans="2:20">
      <c r="B2229" s="346"/>
      <c r="C2229" s="346"/>
      <c r="D2229" s="316"/>
      <c r="P2229" s="646"/>
      <c r="T2229" s="638"/>
    </row>
    <row r="2230" spans="2:20">
      <c r="B2230" s="346"/>
      <c r="C2230" s="346"/>
      <c r="D2230" s="316"/>
      <c r="P2230" s="646"/>
      <c r="T2230" s="638"/>
    </row>
    <row r="2231" spans="2:20">
      <c r="B2231" s="346"/>
      <c r="C2231" s="346"/>
      <c r="D2231" s="316"/>
      <c r="P2231" s="646"/>
      <c r="T2231" s="638"/>
    </row>
    <row r="2232" spans="2:20">
      <c r="B2232" s="346"/>
      <c r="C2232" s="346"/>
      <c r="D2232" s="316"/>
      <c r="P2232" s="646"/>
      <c r="T2232" s="638"/>
    </row>
    <row r="2233" spans="2:20">
      <c r="B2233" s="346"/>
      <c r="C2233" s="346"/>
      <c r="D2233" s="316"/>
      <c r="P2233" s="646"/>
      <c r="T2233" s="638"/>
    </row>
    <row r="2234" spans="2:20">
      <c r="B2234" s="346"/>
      <c r="D2234" s="316"/>
      <c r="T2234" s="638"/>
    </row>
    <row r="2235" spans="2:20">
      <c r="B2235" s="346"/>
      <c r="D2235" s="316"/>
      <c r="T2235" s="638"/>
    </row>
    <row r="2236" spans="2:20">
      <c r="B2236" s="346"/>
      <c r="D2236" s="316"/>
      <c r="T2236" s="638"/>
    </row>
    <row r="2237" spans="2:20">
      <c r="B2237" s="346"/>
      <c r="D2237" s="316"/>
      <c r="T2237" s="638"/>
    </row>
    <row r="2238" spans="2:20">
      <c r="B2238" s="346"/>
      <c r="D2238" s="316"/>
      <c r="T2238" s="638"/>
    </row>
    <row r="2239" spans="2:20">
      <c r="B2239" s="346"/>
      <c r="C2239" s="346"/>
      <c r="D2239" s="316"/>
      <c r="P2239" s="646"/>
      <c r="T2239" s="638"/>
    </row>
    <row r="2240" spans="2:20">
      <c r="B2240" s="346"/>
      <c r="C2240" s="346"/>
      <c r="D2240" s="316"/>
      <c r="P2240" s="646"/>
      <c r="T2240" s="638"/>
    </row>
    <row r="2241" spans="1:40">
      <c r="B2241" s="346"/>
      <c r="C2241" s="346"/>
      <c r="D2241" s="316"/>
      <c r="P2241" s="646"/>
      <c r="T2241" s="638"/>
    </row>
    <row r="2242" spans="1:40">
      <c r="B2242" s="346"/>
      <c r="C2242" s="346"/>
      <c r="D2242" s="316"/>
      <c r="P2242" s="646"/>
    </row>
    <row r="2243" spans="1:40">
      <c r="B2243" s="346"/>
      <c r="C2243" s="346"/>
      <c r="D2243" s="316"/>
      <c r="P2243" s="646"/>
    </row>
    <row r="2244" spans="1:40">
      <c r="B2244" s="346"/>
      <c r="C2244" s="346"/>
      <c r="D2244" s="316"/>
      <c r="P2244" s="646"/>
    </row>
    <row r="2245" spans="1:40">
      <c r="A2245" s="331"/>
      <c r="B2245" s="346"/>
      <c r="C2245" s="346"/>
      <c r="D2245" s="319"/>
      <c r="F2245" s="319"/>
      <c r="I2245" s="330"/>
      <c r="T2245" s="638"/>
    </row>
    <row r="2246" spans="1:40">
      <c r="A2246" s="331"/>
      <c r="B2246" s="346"/>
      <c r="C2246" s="346"/>
      <c r="D2246" s="319"/>
      <c r="F2246" s="319"/>
      <c r="I2246" s="330"/>
      <c r="T2246" s="638"/>
    </row>
    <row r="2247" spans="1:40">
      <c r="A2247" s="331"/>
      <c r="B2247" s="346"/>
      <c r="C2247" s="346"/>
      <c r="D2247" s="316"/>
      <c r="F2247" s="319"/>
      <c r="I2247" s="319"/>
      <c r="P2247" s="646"/>
      <c r="R2247" s="637"/>
      <c r="T2247" s="638"/>
    </row>
    <row r="2248" spans="1:40">
      <c r="A2248" s="331"/>
      <c r="B2248" s="346"/>
      <c r="C2248" s="346"/>
      <c r="D2248" s="316"/>
      <c r="F2248" s="319"/>
      <c r="I2248" s="330"/>
      <c r="P2248" s="646"/>
      <c r="T2248" s="638"/>
    </row>
    <row r="2249" spans="1:40">
      <c r="A2249" s="331"/>
      <c r="B2249" s="346"/>
      <c r="C2249" s="346"/>
      <c r="D2249" s="316"/>
      <c r="F2249" s="319"/>
      <c r="I2249" s="330"/>
      <c r="P2249" s="646"/>
      <c r="T2249" s="638"/>
    </row>
    <row r="2250" spans="1:40">
      <c r="A2250" s="331"/>
      <c r="B2250" s="346"/>
      <c r="C2250" s="346"/>
      <c r="D2250" s="319"/>
      <c r="F2250" s="319"/>
      <c r="I2250" s="330"/>
      <c r="T2250" s="638"/>
    </row>
    <row r="2251" spans="1:40">
      <c r="A2251" s="331"/>
      <c r="B2251" s="346"/>
      <c r="C2251" s="346"/>
      <c r="D2251" s="319"/>
      <c r="F2251" s="319"/>
      <c r="I2251" s="330"/>
      <c r="T2251" s="638"/>
    </row>
    <row r="2252" spans="1:40" s="354" customFormat="1">
      <c r="A2252" s="432"/>
      <c r="B2252" s="433"/>
      <c r="C2252" s="433"/>
      <c r="D2252" s="435"/>
      <c r="E2252" s="434"/>
      <c r="F2252" s="436"/>
      <c r="G2252" s="434"/>
      <c r="H2252" s="434"/>
      <c r="I2252" s="437"/>
      <c r="J2252" s="330"/>
      <c r="K2252" s="330"/>
      <c r="L2252" s="330"/>
      <c r="M2252" s="330"/>
      <c r="N2252" s="318"/>
      <c r="O2252" s="314"/>
      <c r="P2252" s="637"/>
      <c r="Q2252" s="637"/>
      <c r="R2252" s="638"/>
      <c r="S2252" s="637"/>
      <c r="T2252" s="638"/>
      <c r="U2252" s="312"/>
      <c r="V2252" s="312"/>
      <c r="W2252" s="312"/>
      <c r="X2252" s="312"/>
      <c r="Y2252" s="312"/>
      <c r="Z2252" s="312"/>
      <c r="AA2252" s="312"/>
      <c r="AB2252" s="312"/>
      <c r="AC2252" s="312"/>
      <c r="AD2252" s="312"/>
      <c r="AE2252" s="312"/>
      <c r="AF2252" s="312"/>
      <c r="AG2252" s="312"/>
      <c r="AH2252" s="312"/>
      <c r="AI2252" s="312"/>
      <c r="AJ2252" s="312"/>
      <c r="AK2252" s="312"/>
      <c r="AL2252" s="312"/>
      <c r="AM2252" s="312"/>
      <c r="AN2252" s="312"/>
    </row>
    <row r="2253" spans="1:40" s="354" customFormat="1">
      <c r="A2253" s="432"/>
      <c r="B2253" s="433"/>
      <c r="C2253" s="433"/>
      <c r="D2253" s="435"/>
      <c r="E2253" s="434"/>
      <c r="F2253" s="436"/>
      <c r="G2253" s="434"/>
      <c r="H2253" s="434"/>
      <c r="I2253" s="437"/>
      <c r="J2253" s="330"/>
      <c r="K2253" s="330"/>
      <c r="L2253" s="330"/>
      <c r="M2253" s="330"/>
      <c r="N2253" s="318"/>
      <c r="O2253" s="314"/>
      <c r="P2253" s="637"/>
      <c r="Q2253" s="637"/>
      <c r="R2253" s="638"/>
      <c r="S2253" s="637"/>
      <c r="T2253" s="638"/>
      <c r="U2253" s="312"/>
      <c r="V2253" s="312"/>
      <c r="W2253" s="312"/>
      <c r="X2253" s="312"/>
      <c r="Y2253" s="312"/>
      <c r="Z2253" s="312"/>
      <c r="AA2253" s="312"/>
      <c r="AB2253" s="312"/>
      <c r="AC2253" s="312"/>
      <c r="AD2253" s="312"/>
      <c r="AE2253" s="312"/>
      <c r="AF2253" s="312"/>
      <c r="AG2253" s="312"/>
      <c r="AH2253" s="312"/>
      <c r="AI2253" s="312"/>
      <c r="AJ2253" s="312"/>
      <c r="AK2253" s="312"/>
      <c r="AL2253" s="312"/>
      <c r="AM2253" s="312"/>
      <c r="AN2253" s="312"/>
    </row>
    <row r="2254" spans="1:40" s="354" customFormat="1">
      <c r="A2254" s="432"/>
      <c r="B2254" s="433"/>
      <c r="C2254" s="433"/>
      <c r="D2254" s="435"/>
      <c r="E2254" s="434"/>
      <c r="F2254" s="436"/>
      <c r="G2254" s="434"/>
      <c r="H2254" s="434"/>
      <c r="I2254" s="437"/>
      <c r="J2254" s="330"/>
      <c r="K2254" s="330"/>
      <c r="L2254" s="330"/>
      <c r="M2254" s="330"/>
      <c r="N2254" s="318"/>
      <c r="O2254" s="314"/>
      <c r="P2254" s="637"/>
      <c r="Q2254" s="637"/>
      <c r="R2254" s="638"/>
      <c r="S2254" s="637"/>
      <c r="T2254" s="638"/>
      <c r="U2254" s="312"/>
      <c r="V2254" s="312"/>
      <c r="W2254" s="312"/>
      <c r="X2254" s="312"/>
      <c r="Y2254" s="312"/>
      <c r="Z2254" s="312"/>
      <c r="AA2254" s="312"/>
      <c r="AB2254" s="312"/>
      <c r="AC2254" s="312"/>
      <c r="AD2254" s="312"/>
      <c r="AE2254" s="312"/>
      <c r="AF2254" s="312"/>
      <c r="AG2254" s="312"/>
      <c r="AH2254" s="312"/>
      <c r="AI2254" s="312"/>
      <c r="AJ2254" s="312"/>
      <c r="AK2254" s="312"/>
      <c r="AL2254" s="312"/>
      <c r="AM2254" s="312"/>
      <c r="AN2254" s="312"/>
    </row>
    <row r="2255" spans="1:40">
      <c r="B2255" s="346"/>
      <c r="C2255" s="346"/>
      <c r="D2255" s="316"/>
      <c r="P2255" s="646"/>
    </row>
    <row r="2256" spans="1:40">
      <c r="B2256" s="346"/>
      <c r="C2256" s="346"/>
      <c r="D2256" s="316"/>
      <c r="P2256" s="646"/>
    </row>
    <row r="2257" spans="1:25">
      <c r="B2257" s="346"/>
      <c r="C2257" s="346"/>
      <c r="D2257" s="316"/>
      <c r="P2257" s="646"/>
    </row>
    <row r="2258" spans="1:25">
      <c r="B2258" s="346"/>
      <c r="C2258" s="346"/>
      <c r="D2258" s="316"/>
      <c r="P2258" s="646"/>
    </row>
    <row r="2259" spans="1:25">
      <c r="B2259" s="346"/>
      <c r="C2259" s="346"/>
      <c r="D2259" s="316"/>
      <c r="P2259" s="646"/>
    </row>
    <row r="2260" spans="1:25">
      <c r="B2260" s="346"/>
      <c r="C2260" s="346"/>
      <c r="D2260" s="316"/>
      <c r="P2260" s="646"/>
    </row>
    <row r="2261" spans="1:25">
      <c r="B2261" s="346"/>
      <c r="C2261" s="346"/>
      <c r="D2261" s="316"/>
      <c r="P2261" s="646"/>
    </row>
    <row r="2262" spans="1:25">
      <c r="B2262" s="363"/>
      <c r="D2262" s="316"/>
      <c r="G2262" s="339"/>
      <c r="H2262" s="317"/>
      <c r="I2262" s="330"/>
      <c r="J2262" s="438"/>
      <c r="K2262" s="438"/>
      <c r="L2262" s="438"/>
      <c r="N2262" s="438"/>
      <c r="O2262" s="426"/>
      <c r="P2262" s="667"/>
      <c r="Q2262" s="646"/>
      <c r="R2262" s="637"/>
      <c r="S2262" s="646"/>
      <c r="T2262" s="637"/>
      <c r="U2262" s="314"/>
      <c r="V2262" s="314"/>
      <c r="W2262" s="427"/>
      <c r="X2262" s="316"/>
      <c r="Y2262" s="316"/>
    </row>
    <row r="2263" spans="1:25">
      <c r="B2263" s="363"/>
      <c r="C2263" s="346"/>
      <c r="D2263" s="316"/>
      <c r="G2263" s="339"/>
      <c r="H2263" s="317"/>
      <c r="I2263" s="330"/>
      <c r="J2263" s="438"/>
      <c r="K2263" s="438"/>
      <c r="L2263" s="438"/>
      <c r="N2263" s="438"/>
      <c r="O2263" s="426"/>
      <c r="P2263" s="667"/>
      <c r="Q2263" s="646"/>
      <c r="R2263" s="637"/>
      <c r="S2263" s="646"/>
      <c r="T2263" s="637"/>
      <c r="U2263" s="314"/>
      <c r="V2263" s="314"/>
      <c r="W2263" s="427"/>
      <c r="X2263" s="316"/>
      <c r="Y2263" s="316"/>
    </row>
    <row r="2264" spans="1:25">
      <c r="B2264" s="346"/>
      <c r="C2264" s="346"/>
      <c r="D2264" s="316"/>
      <c r="P2264" s="646"/>
    </row>
    <row r="2265" spans="1:25">
      <c r="B2265" s="346"/>
      <c r="C2265" s="346"/>
      <c r="D2265" s="316"/>
      <c r="P2265" s="646"/>
    </row>
    <row r="2266" spans="1:25">
      <c r="B2266" s="346"/>
      <c r="C2266" s="346"/>
      <c r="D2266" s="316"/>
      <c r="J2266" s="438"/>
      <c r="K2266" s="438"/>
      <c r="L2266" s="438"/>
      <c r="P2266" s="646"/>
    </row>
    <row r="2267" spans="1:25">
      <c r="B2267" s="431"/>
      <c r="C2267" s="346"/>
      <c r="F2267" s="319"/>
      <c r="I2267" s="319"/>
      <c r="R2267" s="637"/>
      <c r="T2267" s="638"/>
    </row>
    <row r="2268" spans="1:25">
      <c r="A2268" s="331"/>
      <c r="B2268" s="346"/>
      <c r="C2268" s="346"/>
      <c r="D2268" s="316"/>
      <c r="F2268" s="319"/>
      <c r="I2268" s="319"/>
      <c r="P2268" s="646"/>
      <c r="R2268" s="637"/>
      <c r="T2268" s="638"/>
    </row>
    <row r="2269" spans="1:25">
      <c r="A2269" s="331"/>
      <c r="B2269" s="346"/>
      <c r="C2269" s="346"/>
      <c r="D2269" s="316"/>
      <c r="F2269" s="319"/>
      <c r="I2269" s="319"/>
      <c r="P2269" s="646"/>
      <c r="R2269" s="637"/>
      <c r="T2269" s="638"/>
    </row>
    <row r="2270" spans="1:25">
      <c r="A2270" s="331"/>
      <c r="B2270" s="346"/>
      <c r="C2270" s="346"/>
      <c r="D2270" s="316"/>
      <c r="F2270" s="319"/>
      <c r="I2270" s="330"/>
      <c r="T2270" s="638"/>
    </row>
    <row r="2271" spans="1:25">
      <c r="A2271" s="331"/>
      <c r="B2271" s="346"/>
      <c r="C2271" s="346"/>
      <c r="D2271" s="316"/>
      <c r="F2271" s="319"/>
      <c r="I2271" s="330"/>
      <c r="P2271" s="646"/>
      <c r="T2271" s="638"/>
    </row>
    <row r="2272" spans="1:25">
      <c r="A2272" s="331"/>
      <c r="B2272" s="346"/>
      <c r="C2272" s="346"/>
      <c r="D2272" s="316"/>
      <c r="F2272" s="319"/>
      <c r="I2272" s="330"/>
      <c r="P2272" s="646"/>
      <c r="T2272" s="638"/>
    </row>
    <row r="2273" spans="1:20">
      <c r="A2273" s="331"/>
      <c r="B2273" s="346"/>
      <c r="C2273" s="346"/>
      <c r="D2273" s="316"/>
      <c r="F2273" s="319"/>
      <c r="I2273" s="330"/>
      <c r="P2273" s="646"/>
      <c r="T2273" s="638"/>
    </row>
    <row r="2274" spans="1:20">
      <c r="A2274" s="331"/>
      <c r="B2274" s="346"/>
      <c r="C2274" s="346"/>
      <c r="D2274" s="316"/>
      <c r="F2274" s="319"/>
      <c r="I2274" s="330"/>
      <c r="P2274" s="646"/>
      <c r="T2274" s="638"/>
    </row>
    <row r="2275" spans="1:20">
      <c r="A2275" s="331"/>
      <c r="B2275" s="346"/>
      <c r="C2275" s="346"/>
      <c r="D2275" s="316"/>
      <c r="F2275" s="319"/>
      <c r="I2275" s="330"/>
      <c r="T2275" s="638"/>
    </row>
    <row r="2276" spans="1:20">
      <c r="A2276" s="331"/>
      <c r="B2276" s="346"/>
      <c r="C2276" s="346"/>
      <c r="D2276" s="316"/>
      <c r="F2276" s="319"/>
      <c r="I2276" s="330"/>
      <c r="T2276" s="638"/>
    </row>
    <row r="2277" spans="1:20">
      <c r="A2277" s="331"/>
      <c r="B2277" s="346"/>
      <c r="C2277" s="346"/>
      <c r="D2277" s="316"/>
      <c r="F2277" s="319"/>
      <c r="I2277" s="330"/>
      <c r="T2277" s="638"/>
    </row>
    <row r="2278" spans="1:20">
      <c r="A2278" s="331"/>
      <c r="B2278" s="346"/>
      <c r="C2278" s="346"/>
      <c r="D2278" s="316"/>
      <c r="F2278" s="319"/>
      <c r="I2278" s="330"/>
      <c r="P2278" s="646"/>
      <c r="T2278" s="638"/>
    </row>
    <row r="2279" spans="1:20">
      <c r="A2279" s="331"/>
      <c r="B2279" s="346"/>
      <c r="C2279" s="346"/>
      <c r="D2279" s="316"/>
      <c r="F2279" s="319"/>
      <c r="I2279" s="330"/>
      <c r="P2279" s="646"/>
      <c r="T2279" s="638"/>
    </row>
    <row r="2280" spans="1:20">
      <c r="A2280" s="331"/>
      <c r="B2280" s="346"/>
      <c r="C2280" s="346"/>
      <c r="D2280" s="316"/>
      <c r="F2280" s="319"/>
      <c r="I2280" s="330"/>
      <c r="P2280" s="646"/>
      <c r="T2280" s="638"/>
    </row>
    <row r="2281" spans="1:20">
      <c r="A2281" s="331"/>
      <c r="B2281" s="346"/>
      <c r="C2281" s="346"/>
      <c r="D2281" s="316"/>
      <c r="F2281" s="319"/>
      <c r="I2281" s="330"/>
      <c r="P2281" s="646"/>
      <c r="T2281" s="638"/>
    </row>
    <row r="2282" spans="1:20">
      <c r="A2282" s="331"/>
      <c r="B2282" s="346"/>
      <c r="C2282" s="346"/>
      <c r="D2282" s="316"/>
      <c r="F2282" s="319"/>
      <c r="I2282" s="330"/>
      <c r="P2282" s="646"/>
      <c r="T2282" s="638"/>
    </row>
    <row r="2283" spans="1:20">
      <c r="B2283" s="346"/>
      <c r="C2283" s="346"/>
      <c r="D2283" s="316"/>
      <c r="P2283" s="646"/>
    </row>
    <row r="2284" spans="1:20">
      <c r="A2284" s="331"/>
      <c r="B2284" s="346"/>
      <c r="C2284" s="346"/>
      <c r="D2284" s="316"/>
      <c r="F2284" s="319"/>
      <c r="I2284" s="330"/>
      <c r="T2284" s="638"/>
    </row>
    <row r="2285" spans="1:20">
      <c r="A2285" s="331"/>
      <c r="B2285" s="346"/>
      <c r="C2285" s="346"/>
      <c r="D2285" s="316"/>
      <c r="F2285" s="319"/>
      <c r="I2285" s="330"/>
      <c r="T2285" s="638"/>
    </row>
    <row r="2286" spans="1:20">
      <c r="B2286" s="346"/>
      <c r="C2286" s="346"/>
      <c r="D2286" s="316"/>
      <c r="P2286" s="646"/>
    </row>
    <row r="2287" spans="1:20">
      <c r="B2287" s="346"/>
      <c r="C2287" s="346"/>
      <c r="D2287" s="316"/>
      <c r="P2287" s="646"/>
    </row>
    <row r="2288" spans="1:20">
      <c r="B2288" s="346"/>
      <c r="C2288" s="346"/>
      <c r="D2288" s="316"/>
      <c r="P2288" s="646"/>
    </row>
    <row r="2289" spans="1:40">
      <c r="B2289" s="346"/>
      <c r="C2289" s="346"/>
      <c r="D2289" s="316"/>
      <c r="P2289" s="646"/>
    </row>
    <row r="2290" spans="1:40">
      <c r="B2290" s="346"/>
      <c r="C2290" s="346"/>
      <c r="D2290" s="316"/>
      <c r="P2290" s="646"/>
    </row>
    <row r="2291" spans="1:40">
      <c r="A2291" s="331"/>
      <c r="B2291" s="431"/>
      <c r="C2291" s="346"/>
      <c r="D2291" s="316"/>
      <c r="F2291" s="319"/>
      <c r="I2291" s="319"/>
      <c r="R2291" s="637"/>
      <c r="T2291" s="638"/>
    </row>
    <row r="2292" spans="1:40">
      <c r="B2292" s="346"/>
      <c r="C2292" s="346"/>
      <c r="D2292" s="316"/>
      <c r="P2292" s="646"/>
    </row>
    <row r="2293" spans="1:40">
      <c r="B2293" s="346"/>
      <c r="C2293" s="346"/>
      <c r="D2293" s="316"/>
      <c r="P2293" s="646"/>
    </row>
    <row r="2294" spans="1:40">
      <c r="B2294" s="346"/>
      <c r="C2294" s="346"/>
      <c r="D2294" s="316"/>
      <c r="P2294" s="646"/>
    </row>
    <row r="2295" spans="1:40">
      <c r="B2295" s="346"/>
      <c r="C2295" s="346"/>
      <c r="D2295" s="316"/>
      <c r="P2295" s="646"/>
    </row>
    <row r="2296" spans="1:40">
      <c r="B2296" s="346"/>
      <c r="C2296" s="346"/>
      <c r="D2296" s="316"/>
      <c r="P2296" s="646"/>
    </row>
    <row r="2297" spans="1:40" s="354" customFormat="1">
      <c r="B2297" s="433"/>
      <c r="C2297" s="433"/>
      <c r="D2297" s="435"/>
      <c r="E2297" s="434"/>
      <c r="F2297" s="435"/>
      <c r="G2297" s="434"/>
      <c r="H2297" s="434"/>
      <c r="J2297" s="330"/>
      <c r="K2297" s="330"/>
      <c r="L2297" s="330"/>
      <c r="M2297" s="330"/>
      <c r="N2297" s="318"/>
      <c r="O2297" s="314"/>
      <c r="P2297" s="646"/>
      <c r="Q2297" s="637"/>
      <c r="R2297" s="638"/>
      <c r="S2297" s="637"/>
      <c r="T2297" s="636"/>
      <c r="U2297" s="312"/>
      <c r="V2297" s="312"/>
      <c r="W2297" s="312"/>
      <c r="X2297" s="312"/>
      <c r="Y2297" s="312"/>
      <c r="Z2297" s="312"/>
      <c r="AA2297" s="312"/>
      <c r="AB2297" s="312"/>
      <c r="AC2297" s="312"/>
      <c r="AD2297" s="312"/>
      <c r="AE2297" s="312"/>
      <c r="AF2297" s="312"/>
      <c r="AG2297" s="312"/>
      <c r="AH2297" s="312"/>
      <c r="AI2297" s="312"/>
      <c r="AJ2297" s="312"/>
      <c r="AK2297" s="312"/>
      <c r="AL2297" s="312"/>
      <c r="AM2297" s="312"/>
      <c r="AN2297" s="312"/>
    </row>
    <row r="2298" spans="1:40">
      <c r="B2298" s="346"/>
      <c r="C2298" s="346"/>
      <c r="D2298" s="316"/>
      <c r="P2298" s="646"/>
    </row>
    <row r="2299" spans="1:40">
      <c r="B2299" s="346"/>
      <c r="C2299" s="346"/>
      <c r="D2299" s="316"/>
      <c r="P2299" s="646"/>
    </row>
    <row r="2300" spans="1:40">
      <c r="B2300" s="346"/>
      <c r="C2300" s="346"/>
      <c r="D2300" s="316"/>
      <c r="P2300" s="646"/>
    </row>
    <row r="2301" spans="1:40">
      <c r="B2301" s="346"/>
      <c r="C2301" s="346"/>
      <c r="D2301" s="316"/>
      <c r="P2301" s="646"/>
    </row>
    <row r="2302" spans="1:40">
      <c r="B2302" s="346"/>
      <c r="C2302" s="346"/>
      <c r="D2302" s="316"/>
      <c r="P2302" s="646"/>
    </row>
    <row r="2303" spans="1:40">
      <c r="B2303" s="346"/>
      <c r="C2303" s="346"/>
      <c r="D2303" s="316"/>
      <c r="P2303" s="646"/>
    </row>
    <row r="2304" spans="1:40">
      <c r="B2304" s="346"/>
      <c r="C2304" s="346"/>
      <c r="D2304" s="316"/>
      <c r="P2304" s="646"/>
    </row>
    <row r="2305" spans="1:40">
      <c r="B2305" s="346"/>
      <c r="C2305" s="346"/>
      <c r="D2305" s="316"/>
      <c r="P2305" s="646"/>
    </row>
    <row r="2306" spans="1:40">
      <c r="B2306" s="346"/>
      <c r="C2306" s="346"/>
      <c r="D2306" s="316"/>
      <c r="P2306" s="646"/>
    </row>
    <row r="2307" spans="1:40" s="354" customFormat="1">
      <c r="A2307" s="432"/>
      <c r="B2307" s="433"/>
      <c r="C2307" s="433"/>
      <c r="D2307" s="435"/>
      <c r="E2307" s="434"/>
      <c r="F2307" s="436"/>
      <c r="G2307" s="434"/>
      <c r="H2307" s="434"/>
      <c r="I2307" s="437"/>
      <c r="J2307" s="330"/>
      <c r="K2307" s="330"/>
      <c r="L2307" s="330"/>
      <c r="M2307" s="330"/>
      <c r="N2307" s="318"/>
      <c r="O2307" s="314"/>
      <c r="P2307" s="637"/>
      <c r="Q2307" s="637"/>
      <c r="R2307" s="638"/>
      <c r="S2307" s="637"/>
      <c r="T2307" s="636"/>
      <c r="U2307" s="312"/>
      <c r="V2307" s="312"/>
      <c r="W2307" s="312"/>
      <c r="X2307" s="312"/>
      <c r="Y2307" s="312"/>
      <c r="Z2307" s="312"/>
      <c r="AA2307" s="312"/>
      <c r="AB2307" s="312"/>
      <c r="AC2307" s="312"/>
      <c r="AD2307" s="312"/>
      <c r="AE2307" s="312"/>
      <c r="AF2307" s="312"/>
      <c r="AG2307" s="312"/>
      <c r="AH2307" s="312"/>
      <c r="AI2307" s="312"/>
      <c r="AJ2307" s="312"/>
      <c r="AK2307" s="312"/>
      <c r="AL2307" s="312"/>
      <c r="AM2307" s="312"/>
      <c r="AN2307" s="312"/>
    </row>
    <row r="2308" spans="1:40" s="354" customFormat="1">
      <c r="A2308" s="432"/>
      <c r="B2308" s="433"/>
      <c r="C2308" s="433"/>
      <c r="D2308" s="435"/>
      <c r="E2308" s="434"/>
      <c r="F2308" s="436"/>
      <c r="G2308" s="434"/>
      <c r="H2308" s="434"/>
      <c r="I2308" s="437"/>
      <c r="J2308" s="330"/>
      <c r="K2308" s="330"/>
      <c r="L2308" s="330"/>
      <c r="M2308" s="330"/>
      <c r="N2308" s="318"/>
      <c r="O2308" s="314"/>
      <c r="P2308" s="637"/>
      <c r="Q2308" s="637"/>
      <c r="R2308" s="638"/>
      <c r="S2308" s="637"/>
      <c r="T2308" s="636"/>
      <c r="U2308" s="312"/>
      <c r="V2308" s="312"/>
      <c r="W2308" s="312"/>
      <c r="X2308" s="312"/>
      <c r="Y2308" s="312"/>
      <c r="Z2308" s="312"/>
      <c r="AA2308" s="312"/>
      <c r="AB2308" s="312"/>
      <c r="AC2308" s="312"/>
      <c r="AD2308" s="312"/>
      <c r="AE2308" s="312"/>
      <c r="AF2308" s="312"/>
      <c r="AG2308" s="312"/>
      <c r="AH2308" s="312"/>
      <c r="AI2308" s="312"/>
      <c r="AJ2308" s="312"/>
      <c r="AK2308" s="312"/>
      <c r="AL2308" s="312"/>
      <c r="AM2308" s="312"/>
      <c r="AN2308" s="312"/>
    </row>
    <row r="2309" spans="1:40">
      <c r="A2309" s="331"/>
      <c r="B2309" s="346"/>
      <c r="C2309" s="346"/>
      <c r="D2309" s="316"/>
      <c r="F2309" s="319"/>
      <c r="I2309" s="330"/>
    </row>
    <row r="2310" spans="1:40">
      <c r="A2310" s="331"/>
      <c r="B2310" s="346"/>
      <c r="C2310" s="346"/>
      <c r="D2310" s="316"/>
      <c r="F2310" s="319"/>
      <c r="I2310" s="330"/>
    </row>
    <row r="2311" spans="1:40">
      <c r="A2311" s="331"/>
      <c r="B2311" s="346"/>
      <c r="C2311" s="346"/>
      <c r="D2311" s="316"/>
      <c r="F2311" s="319"/>
      <c r="I2311" s="330"/>
    </row>
    <row r="2312" spans="1:40">
      <c r="A2312" s="331"/>
      <c r="B2312" s="346"/>
      <c r="C2312" s="346"/>
      <c r="D2312" s="316"/>
      <c r="F2312" s="319"/>
      <c r="I2312" s="330"/>
    </row>
    <row r="2313" spans="1:40">
      <c r="A2313" s="331"/>
      <c r="B2313" s="346"/>
      <c r="C2313" s="346"/>
      <c r="D2313" s="316"/>
      <c r="F2313" s="319"/>
      <c r="I2313" s="330"/>
    </row>
    <row r="2314" spans="1:40">
      <c r="A2314" s="331"/>
      <c r="B2314" s="346"/>
      <c r="C2314" s="346"/>
      <c r="D2314" s="316"/>
      <c r="F2314" s="319"/>
      <c r="I2314" s="330"/>
    </row>
    <row r="2315" spans="1:40">
      <c r="A2315" s="331"/>
      <c r="B2315" s="346"/>
      <c r="C2315" s="346"/>
      <c r="D2315" s="316"/>
      <c r="F2315" s="319"/>
      <c r="I2315" s="330"/>
    </row>
    <row r="2316" spans="1:40">
      <c r="A2316" s="331"/>
      <c r="B2316" s="346"/>
      <c r="C2316" s="346"/>
      <c r="D2316" s="316"/>
      <c r="F2316" s="319"/>
      <c r="I2316" s="330"/>
    </row>
    <row r="2317" spans="1:40">
      <c r="A2317" s="331"/>
      <c r="B2317" s="346"/>
      <c r="C2317" s="346"/>
      <c r="D2317" s="316"/>
      <c r="F2317" s="319"/>
      <c r="I2317" s="330"/>
    </row>
    <row r="2318" spans="1:40">
      <c r="A2318" s="331"/>
      <c r="B2318" s="346"/>
      <c r="C2318" s="346"/>
      <c r="D2318" s="316"/>
      <c r="F2318" s="319"/>
      <c r="I2318" s="330"/>
    </row>
    <row r="2319" spans="1:40">
      <c r="A2319" s="331"/>
      <c r="B2319" s="346"/>
      <c r="C2319" s="346"/>
      <c r="D2319" s="316"/>
      <c r="F2319" s="319"/>
      <c r="I2319" s="330"/>
    </row>
    <row r="2320" spans="1:40">
      <c r="A2320" s="331"/>
      <c r="B2320" s="346"/>
      <c r="C2320" s="346"/>
      <c r="D2320" s="316"/>
      <c r="F2320" s="319"/>
      <c r="I2320" s="330"/>
    </row>
    <row r="2321" spans="1:20">
      <c r="A2321" s="331"/>
      <c r="B2321" s="346"/>
      <c r="C2321" s="346"/>
      <c r="D2321" s="316"/>
      <c r="F2321" s="319"/>
      <c r="I2321" s="330"/>
    </row>
    <row r="2322" spans="1:20">
      <c r="A2322" s="331"/>
      <c r="B2322" s="346"/>
      <c r="C2322" s="346"/>
      <c r="D2322" s="316"/>
      <c r="F2322" s="319"/>
      <c r="I2322" s="330"/>
    </row>
    <row r="2323" spans="1:20">
      <c r="A2323" s="331"/>
      <c r="B2323" s="346"/>
      <c r="C2323" s="346"/>
      <c r="D2323" s="316"/>
      <c r="I2323" s="330"/>
    </row>
    <row r="2324" spans="1:20">
      <c r="A2324" s="331"/>
      <c r="B2324" s="346"/>
      <c r="C2324" s="346"/>
      <c r="D2324" s="316"/>
      <c r="I2324" s="330"/>
    </row>
    <row r="2325" spans="1:20">
      <c r="A2325" s="331"/>
      <c r="B2325" s="346"/>
      <c r="C2325" s="346"/>
      <c r="D2325" s="316"/>
      <c r="F2325" s="319"/>
      <c r="I2325" s="330"/>
    </row>
    <row r="2326" spans="1:20">
      <c r="A2326" s="331"/>
      <c r="B2326" s="346"/>
      <c r="C2326" s="346"/>
      <c r="D2326" s="316"/>
      <c r="F2326" s="319"/>
      <c r="I2326" s="330"/>
    </row>
    <row r="2327" spans="1:20">
      <c r="A2327" s="331"/>
      <c r="B2327" s="346"/>
      <c r="C2327" s="346"/>
      <c r="D2327" s="316"/>
      <c r="F2327" s="319"/>
      <c r="I2327" s="330"/>
    </row>
    <row r="2328" spans="1:20">
      <c r="A2328" s="331"/>
      <c r="B2328" s="346"/>
      <c r="C2328" s="346"/>
      <c r="D2328" s="316"/>
      <c r="F2328" s="319"/>
      <c r="I2328" s="330"/>
    </row>
    <row r="2329" spans="1:20">
      <c r="A2329" s="331"/>
      <c r="B2329" s="346"/>
      <c r="C2329" s="346"/>
      <c r="D2329" s="316"/>
      <c r="F2329" s="319"/>
      <c r="I2329" s="330"/>
    </row>
    <row r="2330" spans="1:20">
      <c r="A2330" s="331"/>
      <c r="B2330" s="346"/>
      <c r="C2330" s="346"/>
      <c r="D2330" s="316"/>
      <c r="F2330" s="319"/>
      <c r="I2330" s="330"/>
    </row>
    <row r="2331" spans="1:20">
      <c r="A2331" s="331"/>
      <c r="B2331" s="346"/>
      <c r="C2331" s="346"/>
      <c r="D2331" s="316"/>
      <c r="F2331" s="319"/>
      <c r="I2331" s="330"/>
    </row>
    <row r="2332" spans="1:20">
      <c r="A2332" s="331"/>
      <c r="B2332" s="346"/>
      <c r="C2332" s="346"/>
      <c r="D2332" s="316"/>
      <c r="F2332" s="319"/>
      <c r="I2332" s="330"/>
    </row>
    <row r="2333" spans="1:20">
      <c r="B2333" s="431"/>
      <c r="C2333" s="346"/>
      <c r="F2333" s="319"/>
      <c r="I2333" s="319"/>
      <c r="R2333" s="637"/>
      <c r="T2333" s="638"/>
    </row>
    <row r="2334" spans="1:20">
      <c r="B2334" s="346"/>
      <c r="C2334" s="346"/>
      <c r="D2334" s="316"/>
      <c r="J2334" s="438"/>
      <c r="K2334" s="438"/>
      <c r="L2334" s="438"/>
      <c r="P2334" s="646"/>
    </row>
    <row r="2335" spans="1:20">
      <c r="B2335" s="346"/>
      <c r="C2335" s="346"/>
      <c r="D2335" s="316"/>
      <c r="J2335" s="438"/>
      <c r="K2335" s="438"/>
      <c r="L2335" s="438"/>
      <c r="P2335" s="646"/>
    </row>
    <row r="2336" spans="1:20">
      <c r="A2336" s="331"/>
      <c r="B2336" s="346"/>
      <c r="C2336" s="346"/>
      <c r="D2336" s="316"/>
      <c r="F2336" s="319"/>
      <c r="I2336" s="330"/>
    </row>
    <row r="2337" spans="1:20">
      <c r="A2337" s="331"/>
      <c r="B2337" s="346"/>
      <c r="C2337" s="346"/>
      <c r="D2337" s="316"/>
      <c r="F2337" s="319"/>
      <c r="I2337" s="330"/>
    </row>
    <row r="2338" spans="1:20">
      <c r="A2338" s="331"/>
      <c r="B2338" s="346"/>
      <c r="C2338" s="346"/>
      <c r="D2338" s="316"/>
      <c r="F2338" s="319"/>
      <c r="I2338" s="330"/>
    </row>
    <row r="2339" spans="1:20">
      <c r="A2339" s="331"/>
      <c r="B2339" s="346"/>
      <c r="C2339" s="346"/>
      <c r="D2339" s="316"/>
      <c r="F2339" s="319"/>
      <c r="I2339" s="330"/>
    </row>
    <row r="2340" spans="1:20">
      <c r="A2340" s="331"/>
      <c r="B2340" s="346"/>
      <c r="C2340" s="346"/>
      <c r="D2340" s="316"/>
      <c r="F2340" s="319"/>
      <c r="I2340" s="330"/>
    </row>
    <row r="2341" spans="1:20">
      <c r="A2341" s="331"/>
      <c r="B2341" s="346"/>
      <c r="C2341" s="346"/>
      <c r="D2341" s="316"/>
      <c r="F2341" s="319"/>
      <c r="I2341" s="330"/>
    </row>
    <row r="2342" spans="1:20">
      <c r="A2342" s="331"/>
      <c r="B2342" s="346"/>
      <c r="C2342" s="346"/>
      <c r="D2342" s="316"/>
      <c r="F2342" s="319"/>
      <c r="I2342" s="330"/>
    </row>
    <row r="2343" spans="1:20">
      <c r="A2343" s="331"/>
      <c r="B2343" s="346"/>
      <c r="C2343" s="346"/>
      <c r="D2343" s="316"/>
      <c r="F2343" s="319"/>
      <c r="I2343" s="330"/>
    </row>
    <row r="2344" spans="1:20">
      <c r="A2344" s="331"/>
      <c r="B2344" s="346"/>
      <c r="C2344" s="346"/>
      <c r="D2344" s="316"/>
      <c r="F2344" s="319"/>
      <c r="I2344" s="330"/>
    </row>
    <row r="2345" spans="1:20">
      <c r="A2345" s="331"/>
      <c r="B2345" s="346"/>
      <c r="C2345" s="346"/>
      <c r="D2345" s="316"/>
      <c r="F2345" s="319"/>
      <c r="I2345" s="330"/>
      <c r="T2345" s="638"/>
    </row>
    <row r="2346" spans="1:20">
      <c r="A2346" s="331"/>
      <c r="B2346" s="346"/>
      <c r="C2346" s="346"/>
      <c r="D2346" s="316"/>
      <c r="F2346" s="319"/>
      <c r="I2346" s="330"/>
    </row>
    <row r="2347" spans="1:20">
      <c r="A2347" s="331"/>
      <c r="B2347" s="346"/>
      <c r="C2347" s="346"/>
      <c r="D2347" s="316"/>
      <c r="F2347" s="319"/>
      <c r="I2347" s="330"/>
    </row>
    <row r="2348" spans="1:20">
      <c r="A2348" s="331"/>
      <c r="B2348" s="346"/>
      <c r="C2348" s="346"/>
      <c r="D2348" s="316"/>
      <c r="F2348" s="319"/>
      <c r="I2348" s="330"/>
    </row>
    <row r="2349" spans="1:20">
      <c r="A2349" s="331"/>
      <c r="B2349" s="346"/>
      <c r="C2349" s="346"/>
      <c r="D2349" s="316"/>
      <c r="F2349" s="319"/>
      <c r="I2349" s="330"/>
    </row>
    <row r="2350" spans="1:20">
      <c r="A2350" s="331"/>
      <c r="B2350" s="346"/>
      <c r="C2350" s="346"/>
      <c r="D2350" s="316"/>
      <c r="F2350" s="319"/>
      <c r="I2350" s="330"/>
      <c r="N2350" s="315"/>
    </row>
    <row r="2351" spans="1:20">
      <c r="A2351" s="331"/>
      <c r="B2351" s="346"/>
      <c r="C2351" s="346"/>
      <c r="D2351" s="316"/>
      <c r="F2351" s="319"/>
      <c r="I2351" s="330"/>
    </row>
    <row r="2352" spans="1:20">
      <c r="A2352" s="331"/>
      <c r="B2352" s="346"/>
      <c r="C2352" s="346"/>
      <c r="D2352" s="316"/>
      <c r="F2352" s="319"/>
      <c r="I2352" s="330"/>
    </row>
    <row r="2353" spans="1:20">
      <c r="A2353" s="331"/>
      <c r="B2353" s="346"/>
      <c r="C2353" s="346"/>
      <c r="D2353" s="316"/>
      <c r="F2353" s="319"/>
      <c r="I2353" s="330"/>
    </row>
    <row r="2354" spans="1:20">
      <c r="A2354" s="331"/>
      <c r="B2354" s="346"/>
      <c r="C2354" s="346"/>
      <c r="D2354" s="316"/>
      <c r="F2354" s="319"/>
      <c r="I2354" s="330"/>
    </row>
    <row r="2355" spans="1:20">
      <c r="A2355" s="331"/>
      <c r="B2355" s="346"/>
      <c r="D2355" s="316"/>
      <c r="F2355" s="319"/>
      <c r="I2355" s="330"/>
      <c r="T2355" s="638"/>
    </row>
    <row r="2356" spans="1:20">
      <c r="A2356" s="331"/>
      <c r="B2356" s="346"/>
      <c r="D2356" s="316"/>
      <c r="F2356" s="319"/>
      <c r="I2356" s="330"/>
      <c r="T2356" s="638"/>
    </row>
    <row r="2357" spans="1:20">
      <c r="A2357" s="331"/>
      <c r="B2357" s="346"/>
      <c r="D2357" s="316"/>
      <c r="F2357" s="319"/>
      <c r="I2357" s="330"/>
      <c r="T2357" s="638"/>
    </row>
    <row r="2358" spans="1:20">
      <c r="A2358" s="331"/>
      <c r="B2358" s="346"/>
      <c r="D2358" s="316"/>
      <c r="F2358" s="319"/>
      <c r="I2358" s="330"/>
      <c r="T2358" s="638"/>
    </row>
    <row r="2359" spans="1:20">
      <c r="A2359" s="331"/>
      <c r="B2359" s="346"/>
      <c r="D2359" s="316"/>
      <c r="F2359" s="319"/>
      <c r="I2359" s="330"/>
      <c r="T2359" s="638"/>
    </row>
    <row r="2360" spans="1:20">
      <c r="A2360" s="331"/>
      <c r="B2360" s="346"/>
      <c r="D2360" s="316"/>
      <c r="F2360" s="319"/>
      <c r="I2360" s="330"/>
      <c r="T2360" s="638"/>
    </row>
    <row r="2361" spans="1:20">
      <c r="A2361" s="331"/>
      <c r="B2361" s="346"/>
      <c r="C2361" s="346"/>
      <c r="D2361" s="316"/>
      <c r="F2361" s="319"/>
      <c r="I2361" s="330"/>
      <c r="P2361" s="646"/>
      <c r="T2361" s="638"/>
    </row>
    <row r="2362" spans="1:20">
      <c r="A2362" s="331"/>
      <c r="B2362" s="346"/>
      <c r="C2362" s="346"/>
      <c r="D2362" s="316"/>
      <c r="F2362" s="319"/>
      <c r="I2362" s="330"/>
    </row>
    <row r="2363" spans="1:20">
      <c r="A2363" s="331"/>
      <c r="B2363" s="346"/>
      <c r="C2363" s="346"/>
      <c r="D2363" s="316"/>
      <c r="F2363" s="319"/>
      <c r="I2363" s="330"/>
    </row>
    <row r="2364" spans="1:20">
      <c r="A2364" s="331"/>
      <c r="B2364" s="346"/>
      <c r="C2364" s="346"/>
      <c r="D2364" s="316"/>
      <c r="F2364" s="319"/>
      <c r="I2364" s="330"/>
    </row>
    <row r="2365" spans="1:20">
      <c r="A2365" s="331"/>
      <c r="B2365" s="346"/>
      <c r="C2365" s="346"/>
      <c r="D2365" s="316"/>
      <c r="F2365" s="319"/>
      <c r="I2365" s="330"/>
    </row>
    <row r="2366" spans="1:20">
      <c r="A2366" s="331"/>
      <c r="B2366" s="346"/>
      <c r="C2366" s="346"/>
      <c r="D2366" s="316"/>
      <c r="F2366" s="319"/>
      <c r="I2366" s="330"/>
    </row>
    <row r="2367" spans="1:20">
      <c r="A2367" s="331"/>
      <c r="B2367" s="346"/>
      <c r="C2367" s="346"/>
      <c r="D2367" s="316"/>
      <c r="F2367" s="319"/>
      <c r="I2367" s="330"/>
    </row>
    <row r="2368" spans="1:20">
      <c r="A2368" s="331"/>
      <c r="B2368" s="346"/>
      <c r="C2368" s="346"/>
      <c r="D2368" s="316"/>
      <c r="F2368" s="319"/>
      <c r="I2368" s="330"/>
    </row>
    <row r="2369" spans="1:20">
      <c r="A2369" s="331"/>
      <c r="B2369" s="346"/>
      <c r="C2369" s="346"/>
      <c r="D2369" s="316"/>
      <c r="F2369" s="319"/>
      <c r="I2369" s="330"/>
    </row>
    <row r="2370" spans="1:20">
      <c r="A2370" s="331"/>
      <c r="B2370" s="346"/>
      <c r="C2370" s="346"/>
      <c r="D2370" s="316"/>
      <c r="F2370" s="319"/>
      <c r="I2370" s="330"/>
    </row>
    <row r="2371" spans="1:20">
      <c r="A2371" s="331"/>
      <c r="B2371" s="346"/>
      <c r="C2371" s="346"/>
      <c r="D2371" s="316"/>
      <c r="F2371" s="319"/>
      <c r="I2371" s="330"/>
    </row>
    <row r="2372" spans="1:20">
      <c r="A2372" s="331"/>
      <c r="B2372" s="346"/>
      <c r="C2372" s="346"/>
      <c r="D2372" s="316"/>
      <c r="F2372" s="319"/>
      <c r="I2372" s="330"/>
    </row>
    <row r="2373" spans="1:20">
      <c r="A2373" s="331"/>
      <c r="B2373" s="346"/>
      <c r="C2373" s="346"/>
      <c r="D2373" s="316"/>
      <c r="F2373" s="319"/>
      <c r="I2373" s="330"/>
    </row>
    <row r="2374" spans="1:20">
      <c r="A2374" s="331"/>
      <c r="B2374" s="346"/>
      <c r="C2374" s="346"/>
      <c r="D2374" s="316"/>
      <c r="F2374" s="319"/>
      <c r="I2374" s="330"/>
    </row>
    <row r="2375" spans="1:20">
      <c r="A2375" s="331"/>
      <c r="B2375" s="346"/>
      <c r="C2375" s="346"/>
      <c r="D2375" s="316"/>
      <c r="F2375" s="319"/>
      <c r="I2375" s="330"/>
    </row>
    <row r="2376" spans="1:20">
      <c r="A2376" s="331"/>
      <c r="B2376" s="346"/>
      <c r="C2376" s="346"/>
      <c r="D2376" s="316"/>
      <c r="F2376" s="319"/>
      <c r="I2376" s="330"/>
    </row>
    <row r="2377" spans="1:20">
      <c r="A2377" s="331"/>
      <c r="B2377" s="346"/>
      <c r="C2377" s="346"/>
      <c r="D2377" s="316"/>
      <c r="F2377" s="319"/>
      <c r="I2377" s="330"/>
    </row>
    <row r="2378" spans="1:20">
      <c r="A2378" s="331"/>
      <c r="B2378" s="346"/>
      <c r="C2378" s="346"/>
      <c r="D2378" s="316"/>
      <c r="F2378" s="319"/>
      <c r="I2378" s="330"/>
    </row>
    <row r="2379" spans="1:20">
      <c r="A2379" s="331"/>
      <c r="B2379" s="346"/>
      <c r="C2379" s="346"/>
      <c r="D2379" s="316"/>
      <c r="F2379" s="319"/>
      <c r="I2379" s="330"/>
    </row>
    <row r="2380" spans="1:20">
      <c r="A2380" s="331"/>
      <c r="B2380" s="346"/>
      <c r="C2380" s="346"/>
      <c r="D2380" s="316"/>
      <c r="F2380" s="319"/>
      <c r="I2380" s="330"/>
    </row>
    <row r="2381" spans="1:20">
      <c r="A2381" s="331"/>
      <c r="B2381" s="346"/>
      <c r="C2381" s="346"/>
      <c r="D2381" s="316"/>
      <c r="F2381" s="319"/>
      <c r="I2381" s="330"/>
    </row>
    <row r="2382" spans="1:20">
      <c r="A2382" s="331"/>
      <c r="B2382" s="346"/>
      <c r="C2382" s="346"/>
      <c r="D2382" s="316"/>
      <c r="F2382" s="319"/>
      <c r="I2382" s="330"/>
      <c r="T2382" s="638"/>
    </row>
    <row r="2383" spans="1:20">
      <c r="A2383" s="331"/>
      <c r="B2383" s="346"/>
      <c r="C2383" s="346"/>
      <c r="D2383" s="316"/>
      <c r="F2383" s="319"/>
      <c r="I2383" s="330"/>
      <c r="T2383" s="638"/>
    </row>
    <row r="2384" spans="1:20">
      <c r="A2384" s="331"/>
      <c r="B2384" s="346"/>
      <c r="C2384" s="346"/>
      <c r="D2384" s="316"/>
      <c r="F2384" s="319"/>
      <c r="I2384" s="330"/>
      <c r="T2384" s="638"/>
    </row>
    <row r="2385" spans="1:20">
      <c r="A2385" s="331"/>
      <c r="B2385" s="346"/>
      <c r="C2385" s="346"/>
      <c r="D2385" s="316"/>
      <c r="F2385" s="319"/>
      <c r="I2385" s="330"/>
      <c r="P2385" s="646"/>
    </row>
    <row r="2386" spans="1:20">
      <c r="A2386" s="331"/>
      <c r="B2386" s="346"/>
      <c r="C2386" s="346"/>
      <c r="D2386" s="316"/>
      <c r="F2386" s="319"/>
      <c r="I2386" s="330"/>
      <c r="T2386" s="638"/>
    </row>
    <row r="2387" spans="1:20">
      <c r="A2387" s="331"/>
      <c r="B2387" s="346"/>
      <c r="C2387" s="346"/>
      <c r="D2387" s="316"/>
      <c r="F2387" s="319"/>
      <c r="H2387" s="411"/>
      <c r="I2387" s="330"/>
      <c r="T2387" s="638"/>
    </row>
    <row r="2388" spans="1:20">
      <c r="A2388" s="331"/>
      <c r="B2388" s="346"/>
      <c r="C2388" s="376"/>
      <c r="D2388" s="316"/>
      <c r="F2388" s="319"/>
      <c r="I2388" s="424"/>
      <c r="R2388" s="637"/>
      <c r="T2388" s="638"/>
    </row>
    <row r="2389" spans="1:20">
      <c r="A2389" s="331"/>
      <c r="B2389" s="346"/>
      <c r="C2389" s="346"/>
      <c r="D2389" s="316"/>
      <c r="F2389" s="319"/>
      <c r="I2389" s="424"/>
      <c r="R2389" s="637"/>
      <c r="T2389" s="638"/>
    </row>
    <row r="2390" spans="1:20">
      <c r="A2390" s="331"/>
      <c r="B2390" s="346"/>
      <c r="D2390" s="316"/>
      <c r="F2390" s="319"/>
      <c r="I2390" s="330"/>
      <c r="T2390" s="638"/>
    </row>
    <row r="2391" spans="1:20">
      <c r="A2391" s="331"/>
      <c r="B2391" s="346"/>
      <c r="D2391" s="316"/>
      <c r="F2391" s="319"/>
      <c r="I2391" s="330"/>
      <c r="T2391" s="638"/>
    </row>
    <row r="2392" spans="1:20">
      <c r="A2392" s="331"/>
      <c r="B2392" s="346"/>
      <c r="D2392" s="316"/>
      <c r="F2392" s="319"/>
      <c r="I2392" s="330"/>
      <c r="T2392" s="638"/>
    </row>
    <row r="2393" spans="1:20">
      <c r="A2393" s="331"/>
      <c r="B2393" s="346"/>
      <c r="C2393" s="346"/>
      <c r="D2393" s="316"/>
      <c r="F2393" s="319"/>
      <c r="I2393" s="330"/>
    </row>
    <row r="2394" spans="1:20">
      <c r="A2394" s="331"/>
      <c r="B2394" s="346"/>
      <c r="C2394" s="346"/>
      <c r="D2394" s="316"/>
      <c r="F2394" s="319"/>
      <c r="I2394" s="330"/>
    </row>
    <row r="2395" spans="1:20">
      <c r="A2395" s="331"/>
      <c r="B2395" s="346"/>
      <c r="C2395" s="346"/>
      <c r="D2395" s="316"/>
      <c r="F2395" s="319"/>
      <c r="I2395" s="330"/>
    </row>
    <row r="2396" spans="1:20">
      <c r="A2396" s="331"/>
      <c r="B2396" s="346"/>
      <c r="C2396" s="346"/>
      <c r="D2396" s="316"/>
      <c r="F2396" s="319"/>
      <c r="I2396" s="330"/>
    </row>
    <row r="2397" spans="1:20">
      <c r="A2397" s="331"/>
      <c r="B2397" s="346"/>
      <c r="C2397" s="346"/>
      <c r="D2397" s="316"/>
      <c r="F2397" s="319"/>
      <c r="I2397" s="330"/>
    </row>
    <row r="2398" spans="1:20">
      <c r="A2398" s="331"/>
      <c r="B2398" s="346"/>
      <c r="C2398" s="346"/>
      <c r="D2398" s="316"/>
      <c r="F2398" s="319"/>
      <c r="I2398" s="330"/>
    </row>
    <row r="2399" spans="1:20">
      <c r="A2399" s="331"/>
      <c r="B2399" s="346"/>
      <c r="C2399" s="346"/>
      <c r="D2399" s="316"/>
      <c r="F2399" s="319"/>
      <c r="I2399" s="330"/>
    </row>
    <row r="2400" spans="1:20">
      <c r="A2400" s="331"/>
      <c r="B2400" s="346"/>
      <c r="C2400" s="346"/>
      <c r="D2400" s="316"/>
      <c r="F2400" s="319"/>
      <c r="I2400" s="330"/>
    </row>
    <row r="2401" spans="1:20">
      <c r="A2401" s="331"/>
      <c r="B2401" s="346"/>
      <c r="C2401" s="346"/>
      <c r="D2401" s="316"/>
      <c r="F2401" s="319"/>
      <c r="I2401" s="424"/>
      <c r="R2401" s="637"/>
      <c r="T2401" s="638"/>
    </row>
    <row r="2402" spans="1:20">
      <c r="A2402" s="331"/>
      <c r="B2402" s="346"/>
      <c r="C2402" s="346"/>
      <c r="D2402" s="316"/>
      <c r="P2402" s="646"/>
    </row>
    <row r="2403" spans="1:20">
      <c r="A2403" s="331"/>
      <c r="B2403" s="346"/>
      <c r="C2403" s="346"/>
      <c r="D2403" s="316"/>
      <c r="P2403" s="646"/>
    </row>
    <row r="2404" spans="1:20">
      <c r="A2404" s="331"/>
      <c r="B2404" s="346"/>
      <c r="D2404" s="316"/>
      <c r="F2404" s="319"/>
      <c r="I2404" s="330"/>
      <c r="T2404" s="638"/>
    </row>
    <row r="2405" spans="1:20">
      <c r="A2405" s="331"/>
      <c r="B2405" s="346"/>
      <c r="D2405" s="316"/>
      <c r="F2405" s="319"/>
      <c r="I2405" s="330"/>
      <c r="T2405" s="638"/>
    </row>
    <row r="2406" spans="1:20">
      <c r="A2406" s="331"/>
      <c r="B2406" s="346"/>
      <c r="D2406" s="316"/>
      <c r="F2406" s="319"/>
      <c r="I2406" s="330"/>
      <c r="T2406" s="638"/>
    </row>
    <row r="2407" spans="1:20">
      <c r="A2407" s="331"/>
      <c r="B2407" s="346"/>
      <c r="D2407" s="316"/>
      <c r="F2407" s="319"/>
      <c r="I2407" s="330"/>
      <c r="T2407" s="638"/>
    </row>
    <row r="2408" spans="1:20">
      <c r="A2408" s="331"/>
      <c r="B2408" s="346"/>
      <c r="C2408" s="346"/>
      <c r="D2408" s="316"/>
      <c r="F2408" s="319"/>
      <c r="I2408" s="330"/>
      <c r="T2408" s="638"/>
    </row>
    <row r="2409" spans="1:20">
      <c r="A2409" s="331"/>
      <c r="B2409" s="346"/>
      <c r="C2409" s="346"/>
      <c r="D2409" s="316"/>
      <c r="F2409" s="319"/>
      <c r="I2409" s="330"/>
      <c r="T2409" s="638"/>
    </row>
    <row r="2410" spans="1:20">
      <c r="A2410" s="331"/>
      <c r="B2410" s="346"/>
      <c r="C2410" s="346"/>
      <c r="D2410" s="316"/>
      <c r="F2410" s="319"/>
      <c r="I2410" s="330"/>
      <c r="T2410" s="638"/>
    </row>
    <row r="2411" spans="1:20">
      <c r="A2411" s="331"/>
      <c r="B2411" s="346"/>
      <c r="C2411" s="346"/>
      <c r="D2411" s="316"/>
      <c r="F2411" s="319"/>
      <c r="I2411" s="330"/>
      <c r="T2411" s="638"/>
    </row>
    <row r="2412" spans="1:20">
      <c r="A2412" s="331"/>
      <c r="B2412" s="346"/>
      <c r="C2412" s="346"/>
      <c r="D2412" s="316"/>
      <c r="F2412" s="319"/>
      <c r="I2412" s="330"/>
      <c r="T2412" s="638"/>
    </row>
    <row r="2413" spans="1:20">
      <c r="A2413" s="331"/>
      <c r="B2413" s="346"/>
      <c r="C2413" s="346"/>
      <c r="D2413" s="316"/>
      <c r="F2413" s="319"/>
      <c r="I2413" s="330"/>
      <c r="T2413" s="638"/>
    </row>
    <row r="2414" spans="1:20">
      <c r="A2414" s="331"/>
      <c r="B2414" s="346"/>
      <c r="C2414" s="346"/>
      <c r="D2414" s="316"/>
      <c r="F2414" s="319"/>
      <c r="I2414" s="330"/>
      <c r="T2414" s="638"/>
    </row>
    <row r="2415" spans="1:20">
      <c r="A2415" s="331"/>
      <c r="B2415" s="346"/>
      <c r="C2415" s="346"/>
      <c r="D2415" s="316"/>
      <c r="F2415" s="319"/>
      <c r="I2415" s="330"/>
      <c r="T2415" s="638"/>
    </row>
    <row r="2416" spans="1:20">
      <c r="B2416" s="346"/>
      <c r="C2416" s="346"/>
      <c r="D2416" s="316"/>
      <c r="P2416" s="646"/>
    </row>
    <row r="2417" spans="1:20">
      <c r="B2417" s="346"/>
      <c r="C2417" s="346"/>
      <c r="D2417" s="316"/>
      <c r="P2417" s="646"/>
    </row>
    <row r="2418" spans="1:20">
      <c r="B2418" s="346"/>
      <c r="C2418" s="346"/>
      <c r="D2418" s="316"/>
      <c r="P2418" s="646"/>
    </row>
    <row r="2419" spans="1:20">
      <c r="A2419" s="331"/>
      <c r="B2419" s="346"/>
      <c r="C2419" s="346"/>
      <c r="D2419" s="316"/>
      <c r="F2419" s="319"/>
      <c r="I2419" s="330"/>
      <c r="P2419" s="646"/>
      <c r="T2419" s="638"/>
    </row>
    <row r="2420" spans="1:20">
      <c r="A2420" s="331"/>
      <c r="B2420" s="346"/>
      <c r="C2420" s="346"/>
      <c r="D2420" s="316"/>
      <c r="F2420" s="319"/>
      <c r="I2420" s="330"/>
      <c r="T2420" s="638"/>
    </row>
    <row r="2421" spans="1:20">
      <c r="B2421" s="346"/>
      <c r="C2421" s="346"/>
      <c r="D2421" s="316"/>
      <c r="P2421" s="646"/>
    </row>
    <row r="2422" spans="1:20">
      <c r="B2422" s="346"/>
      <c r="C2422" s="346"/>
      <c r="D2422" s="316"/>
      <c r="P2422" s="646"/>
    </row>
    <row r="2423" spans="1:20">
      <c r="B2423" s="346"/>
      <c r="C2423" s="346"/>
      <c r="D2423" s="316"/>
      <c r="P2423" s="646"/>
    </row>
    <row r="2424" spans="1:20">
      <c r="B2424" s="346"/>
      <c r="C2424" s="346"/>
      <c r="D2424" s="316"/>
      <c r="P2424" s="646"/>
    </row>
    <row r="2425" spans="1:20">
      <c r="B2425" s="346"/>
      <c r="C2425" s="346"/>
      <c r="D2425" s="316"/>
      <c r="P2425" s="646"/>
    </row>
    <row r="2426" spans="1:20">
      <c r="A2426" s="331"/>
      <c r="B2426" s="346"/>
      <c r="C2426" s="346"/>
      <c r="D2426" s="316"/>
      <c r="F2426" s="319"/>
    </row>
    <row r="2427" spans="1:20">
      <c r="A2427" s="331"/>
      <c r="B2427" s="346"/>
      <c r="D2427" s="316"/>
      <c r="F2427" s="319"/>
    </row>
    <row r="2428" spans="1:20" s="444" customFormat="1">
      <c r="A2428" s="439"/>
      <c r="B2428" s="440"/>
      <c r="C2428" s="441"/>
      <c r="D2428" s="442"/>
      <c r="E2428" s="441"/>
      <c r="F2428" s="443"/>
      <c r="G2428" s="441"/>
      <c r="H2428" s="441"/>
      <c r="J2428" s="445"/>
      <c r="K2428" s="445"/>
      <c r="L2428" s="445"/>
      <c r="M2428" s="445"/>
      <c r="N2428" s="446"/>
      <c r="O2428" s="441"/>
      <c r="P2428" s="668"/>
      <c r="Q2428" s="668"/>
      <c r="R2428" s="669"/>
      <c r="S2428" s="668"/>
      <c r="T2428" s="670"/>
    </row>
    <row r="2429" spans="1:20">
      <c r="A2429" s="331"/>
      <c r="B2429" s="346"/>
      <c r="D2429" s="316"/>
      <c r="F2429" s="319"/>
    </row>
    <row r="2430" spans="1:20">
      <c r="A2430" s="331"/>
      <c r="B2430" s="346"/>
      <c r="D2430" s="316"/>
      <c r="F2430" s="319"/>
    </row>
    <row r="2431" spans="1:20">
      <c r="A2431" s="331"/>
      <c r="B2431" s="313"/>
      <c r="D2431" s="316"/>
      <c r="F2431" s="319"/>
    </row>
    <row r="2432" spans="1:20">
      <c r="A2432" s="331"/>
      <c r="B2432" s="313"/>
      <c r="D2432" s="316"/>
      <c r="F2432" s="319"/>
    </row>
    <row r="2433" spans="1:20">
      <c r="A2433" s="331"/>
      <c r="B2433" s="392"/>
      <c r="D2433" s="316"/>
      <c r="F2433" s="319"/>
    </row>
    <row r="2434" spans="1:20" s="320" customFormat="1">
      <c r="B2434" s="321"/>
      <c r="C2434" s="322"/>
      <c r="D2434" s="323"/>
      <c r="E2434" s="322"/>
      <c r="F2434" s="324"/>
      <c r="G2434" s="322"/>
      <c r="H2434" s="322"/>
      <c r="I2434" s="322"/>
      <c r="J2434" s="325"/>
      <c r="K2434" s="325"/>
      <c r="L2434" s="325"/>
      <c r="M2434" s="325"/>
      <c r="N2434" s="326"/>
      <c r="O2434" s="322"/>
      <c r="P2434" s="639"/>
      <c r="Q2434" s="639"/>
      <c r="R2434" s="640"/>
      <c r="S2434" s="639"/>
      <c r="T2434" s="641"/>
    </row>
    <row r="2435" spans="1:20">
      <c r="A2435" s="331"/>
      <c r="B2435" s="312"/>
      <c r="D2435" s="316"/>
      <c r="F2435" s="319"/>
    </row>
    <row r="2436" spans="1:20">
      <c r="A2436" s="331"/>
      <c r="B2436" s="346"/>
      <c r="C2436" s="346"/>
      <c r="D2436" s="319"/>
      <c r="F2436" s="319"/>
      <c r="I2436" s="330"/>
      <c r="T2436" s="638"/>
    </row>
    <row r="2437" spans="1:20">
      <c r="A2437" s="331"/>
      <c r="B2437" s="346"/>
      <c r="C2437" s="346"/>
      <c r="D2437" s="319"/>
      <c r="F2437" s="319"/>
      <c r="I2437" s="330"/>
      <c r="T2437" s="638"/>
    </row>
    <row r="2438" spans="1:20">
      <c r="A2438" s="331"/>
      <c r="B2438" s="346"/>
      <c r="C2438" s="346"/>
      <c r="D2438" s="316"/>
      <c r="F2438" s="319"/>
      <c r="I2438" s="330"/>
      <c r="T2438" s="638"/>
    </row>
    <row r="2439" spans="1:20">
      <c r="A2439" s="331"/>
      <c r="B2439" s="346"/>
      <c r="C2439" s="346"/>
      <c r="F2439" s="319"/>
    </row>
    <row r="2440" spans="1:20">
      <c r="A2440" s="331"/>
      <c r="B2440" s="346"/>
      <c r="C2440" s="346"/>
      <c r="D2440" s="316"/>
      <c r="F2440" s="319"/>
      <c r="P2440" s="646"/>
    </row>
    <row r="2441" spans="1:20">
      <c r="A2441" s="331"/>
      <c r="B2441" s="346"/>
      <c r="C2441" s="346"/>
      <c r="D2441" s="316"/>
      <c r="F2441" s="319"/>
    </row>
    <row r="2442" spans="1:20">
      <c r="A2442" s="331"/>
      <c r="B2442" s="346"/>
      <c r="C2442" s="346"/>
      <c r="D2442" s="319"/>
      <c r="F2442" s="319"/>
      <c r="I2442" s="330"/>
      <c r="T2442" s="638"/>
    </row>
    <row r="2443" spans="1:20">
      <c r="B2443" s="346"/>
      <c r="C2443" s="346"/>
      <c r="D2443" s="316"/>
      <c r="F2443" s="319"/>
      <c r="I2443" s="319"/>
      <c r="J2443" s="317"/>
      <c r="K2443" s="317"/>
      <c r="L2443" s="317"/>
      <c r="R2443" s="637"/>
      <c r="T2443" s="638"/>
    </row>
    <row r="2444" spans="1:20">
      <c r="B2444" s="346"/>
      <c r="C2444" s="346"/>
      <c r="D2444" s="316"/>
      <c r="F2444" s="319"/>
      <c r="I2444" s="319"/>
      <c r="J2444" s="317"/>
      <c r="K2444" s="317"/>
      <c r="L2444" s="317"/>
      <c r="R2444" s="637"/>
      <c r="T2444" s="638"/>
    </row>
    <row r="2445" spans="1:20">
      <c r="A2445" s="331"/>
      <c r="B2445" s="346"/>
      <c r="C2445" s="346"/>
      <c r="D2445" s="316"/>
      <c r="F2445" s="319"/>
      <c r="I2445" s="330"/>
    </row>
    <row r="2446" spans="1:20">
      <c r="A2446" s="331"/>
      <c r="B2446" s="346"/>
      <c r="C2446" s="346"/>
      <c r="D2446" s="316"/>
      <c r="F2446" s="319"/>
      <c r="I2446" s="330"/>
    </row>
    <row r="2447" spans="1:20">
      <c r="A2447" s="331"/>
      <c r="B2447" s="346"/>
      <c r="C2447" s="346"/>
      <c r="F2447" s="319"/>
    </row>
    <row r="2448" spans="1:20">
      <c r="A2448" s="331"/>
      <c r="B2448" s="346"/>
      <c r="C2448" s="346"/>
      <c r="D2448" s="316"/>
      <c r="F2448" s="319"/>
    </row>
    <row r="2449" spans="1:20">
      <c r="A2449" s="331"/>
      <c r="B2449" s="346"/>
      <c r="C2449" s="346"/>
      <c r="D2449" s="316"/>
      <c r="F2449" s="319"/>
      <c r="I2449" s="330"/>
      <c r="T2449" s="638"/>
    </row>
    <row r="2450" spans="1:20">
      <c r="A2450" s="331"/>
      <c r="B2450" s="346"/>
      <c r="C2450" s="346"/>
      <c r="D2450" s="319"/>
      <c r="F2450" s="319"/>
      <c r="I2450" s="330"/>
      <c r="T2450" s="638"/>
    </row>
    <row r="2451" spans="1:20">
      <c r="B2451" s="346"/>
      <c r="C2451" s="346"/>
      <c r="D2451" s="316"/>
      <c r="P2451" s="646"/>
    </row>
    <row r="2452" spans="1:20">
      <c r="A2452" s="331"/>
      <c r="B2452" s="346"/>
      <c r="C2452" s="346"/>
      <c r="D2452" s="319"/>
      <c r="F2452" s="319"/>
      <c r="I2452" s="330"/>
      <c r="T2452" s="638"/>
    </row>
    <row r="2453" spans="1:20">
      <c r="A2453" s="331"/>
      <c r="B2453" s="346"/>
      <c r="C2453" s="346"/>
      <c r="D2453" s="316"/>
      <c r="F2453" s="319"/>
      <c r="I2453" s="330"/>
      <c r="T2453" s="638"/>
    </row>
    <row r="2454" spans="1:20">
      <c r="A2454" s="331"/>
      <c r="B2454" s="346"/>
      <c r="C2454" s="346"/>
      <c r="D2454" s="316"/>
      <c r="F2454" s="319"/>
      <c r="I2454" s="330"/>
      <c r="T2454" s="638"/>
    </row>
    <row r="2455" spans="1:20">
      <c r="A2455" s="331"/>
      <c r="B2455" s="346"/>
      <c r="C2455" s="346"/>
      <c r="D2455" s="316"/>
      <c r="E2455" s="346"/>
      <c r="F2455" s="319"/>
      <c r="I2455" s="330"/>
    </row>
    <row r="2456" spans="1:20">
      <c r="A2456" s="331"/>
      <c r="B2456" s="346"/>
      <c r="C2456" s="346"/>
      <c r="D2456" s="316"/>
      <c r="E2456" s="346"/>
      <c r="F2456" s="319"/>
      <c r="I2456" s="330"/>
    </row>
    <row r="2457" spans="1:20">
      <c r="A2457" s="331"/>
      <c r="B2457" s="346"/>
      <c r="C2457" s="346"/>
      <c r="D2457" s="316"/>
      <c r="E2457" s="346"/>
      <c r="F2457" s="319"/>
      <c r="I2457" s="330"/>
    </row>
    <row r="2458" spans="1:20">
      <c r="A2458" s="331"/>
      <c r="B2458" s="346"/>
      <c r="C2458" s="346"/>
      <c r="D2458" s="316"/>
      <c r="F2458" s="319"/>
      <c r="I2458" s="319"/>
      <c r="P2458" s="646"/>
      <c r="R2458" s="637"/>
      <c r="T2458" s="638"/>
    </row>
    <row r="2459" spans="1:20">
      <c r="A2459" s="331"/>
      <c r="B2459" s="346"/>
      <c r="C2459" s="346"/>
      <c r="D2459" s="316"/>
      <c r="F2459" s="319"/>
      <c r="I2459" s="319"/>
      <c r="P2459" s="646"/>
      <c r="R2459" s="637"/>
      <c r="T2459" s="638"/>
    </row>
    <row r="2460" spans="1:20">
      <c r="A2460" s="331"/>
      <c r="B2460" s="346"/>
      <c r="C2460" s="346"/>
      <c r="D2460" s="316"/>
      <c r="F2460" s="319"/>
      <c r="I2460" s="319"/>
      <c r="P2460" s="646"/>
      <c r="R2460" s="637"/>
      <c r="T2460" s="638"/>
    </row>
    <row r="2461" spans="1:20">
      <c r="A2461" s="331"/>
      <c r="B2461" s="346"/>
      <c r="C2461" s="346"/>
      <c r="D2461" s="316"/>
      <c r="F2461" s="319"/>
      <c r="I2461" s="330"/>
      <c r="T2461" s="638"/>
    </row>
    <row r="2462" spans="1:20">
      <c r="A2462" s="331"/>
      <c r="B2462" s="346"/>
      <c r="C2462" s="346"/>
      <c r="D2462" s="316"/>
      <c r="F2462" s="319"/>
      <c r="I2462" s="330"/>
      <c r="T2462" s="638"/>
    </row>
    <row r="2463" spans="1:20">
      <c r="B2463" s="346"/>
      <c r="C2463" s="346"/>
      <c r="D2463" s="316"/>
      <c r="J2463" s="438"/>
      <c r="K2463" s="438"/>
      <c r="L2463" s="438"/>
      <c r="P2463" s="646"/>
    </row>
    <row r="2464" spans="1:20">
      <c r="B2464" s="346"/>
      <c r="C2464" s="346"/>
      <c r="D2464" s="316"/>
      <c r="P2464" s="646"/>
    </row>
    <row r="2465" spans="1:20">
      <c r="A2465" s="331"/>
      <c r="B2465" s="346"/>
      <c r="C2465" s="346"/>
      <c r="D2465" s="316"/>
      <c r="F2465" s="319"/>
      <c r="I2465" s="330"/>
      <c r="T2465" s="638"/>
    </row>
    <row r="2466" spans="1:20">
      <c r="A2466" s="331"/>
      <c r="B2466" s="346"/>
      <c r="C2466" s="346"/>
      <c r="D2466" s="316"/>
      <c r="F2466" s="319"/>
      <c r="I2466" s="330"/>
    </row>
    <row r="2467" spans="1:20">
      <c r="A2467" s="331"/>
      <c r="B2467" s="346"/>
      <c r="C2467" s="346"/>
      <c r="D2467" s="316"/>
      <c r="F2467" s="319"/>
      <c r="I2467" s="330"/>
      <c r="J2467" s="438"/>
      <c r="K2467" s="438"/>
      <c r="L2467" s="438"/>
    </row>
    <row r="2468" spans="1:20">
      <c r="A2468" s="331"/>
      <c r="B2468" s="346"/>
      <c r="C2468" s="346"/>
      <c r="D2468" s="316"/>
      <c r="F2468" s="319"/>
      <c r="I2468" s="330"/>
      <c r="J2468" s="438"/>
      <c r="K2468" s="438"/>
      <c r="L2468" s="438"/>
    </row>
    <row r="2469" spans="1:20">
      <c r="A2469" s="331"/>
      <c r="B2469" s="346"/>
      <c r="C2469" s="346"/>
      <c r="D2469" s="316"/>
      <c r="F2469" s="319"/>
      <c r="I2469" s="330"/>
      <c r="J2469" s="438"/>
      <c r="K2469" s="438"/>
      <c r="L2469" s="438"/>
    </row>
    <row r="2470" spans="1:20">
      <c r="A2470" s="331"/>
      <c r="B2470" s="346"/>
      <c r="C2470" s="346"/>
      <c r="D2470" s="316"/>
      <c r="F2470" s="319"/>
      <c r="I2470" s="330"/>
    </row>
    <row r="2471" spans="1:20">
      <c r="B2471" s="346"/>
      <c r="C2471" s="346"/>
      <c r="D2471" s="316"/>
      <c r="P2471" s="646"/>
    </row>
    <row r="2472" spans="1:20">
      <c r="B2472" s="346"/>
      <c r="C2472" s="346"/>
      <c r="D2472" s="316"/>
      <c r="P2472" s="646"/>
    </row>
    <row r="2473" spans="1:20">
      <c r="B2473" s="346"/>
      <c r="C2473" s="346"/>
      <c r="D2473" s="316"/>
      <c r="P2473" s="646"/>
    </row>
    <row r="2474" spans="1:20">
      <c r="A2474" s="331"/>
      <c r="B2474" s="346"/>
      <c r="D2474" s="316"/>
      <c r="F2474" s="319"/>
      <c r="I2474" s="319"/>
      <c r="R2474" s="637"/>
      <c r="T2474" s="638"/>
    </row>
    <row r="2475" spans="1:20">
      <c r="A2475" s="331"/>
      <c r="B2475" s="346"/>
      <c r="D2475" s="316"/>
      <c r="F2475" s="319"/>
      <c r="I2475" s="330"/>
      <c r="T2475" s="638"/>
    </row>
    <row r="2476" spans="1:20">
      <c r="A2476" s="331"/>
      <c r="B2476" s="346"/>
      <c r="D2476" s="316"/>
      <c r="F2476" s="319"/>
      <c r="I2476" s="330"/>
      <c r="T2476" s="638"/>
    </row>
    <row r="2477" spans="1:20">
      <c r="A2477" s="331"/>
      <c r="B2477" s="346"/>
      <c r="C2477" s="346"/>
      <c r="D2477" s="316"/>
      <c r="F2477" s="319"/>
      <c r="I2477" s="424"/>
      <c r="R2477" s="637"/>
      <c r="T2477" s="638"/>
    </row>
    <row r="2478" spans="1:20">
      <c r="A2478" s="331"/>
      <c r="B2478" s="346"/>
      <c r="C2478" s="346"/>
      <c r="D2478" s="316"/>
      <c r="F2478" s="319"/>
      <c r="H2478" s="411"/>
      <c r="I2478" s="424"/>
      <c r="R2478" s="637"/>
      <c r="T2478" s="638"/>
    </row>
    <row r="2479" spans="1:20">
      <c r="A2479" s="331"/>
      <c r="B2479" s="346"/>
      <c r="C2479" s="346"/>
      <c r="D2479" s="316"/>
      <c r="F2479" s="319"/>
      <c r="I2479" s="424"/>
      <c r="R2479" s="637"/>
      <c r="T2479" s="638"/>
    </row>
    <row r="2480" spans="1:20">
      <c r="A2480" s="331"/>
      <c r="B2480" s="346"/>
      <c r="C2480" s="346"/>
      <c r="D2480" s="316"/>
      <c r="F2480" s="319"/>
      <c r="I2480" s="424"/>
      <c r="R2480" s="637"/>
      <c r="T2480" s="638"/>
    </row>
    <row r="2481" spans="1:29">
      <c r="A2481" s="331"/>
      <c r="B2481" s="346"/>
      <c r="C2481" s="346"/>
      <c r="D2481" s="316"/>
      <c r="F2481" s="319"/>
      <c r="I2481" s="424"/>
      <c r="R2481" s="637"/>
      <c r="T2481" s="638"/>
    </row>
    <row r="2482" spans="1:29">
      <c r="A2482" s="331"/>
      <c r="B2482" s="346"/>
      <c r="C2482" s="346"/>
      <c r="D2482" s="316"/>
      <c r="F2482" s="319"/>
      <c r="I2482" s="424"/>
      <c r="R2482" s="637"/>
      <c r="T2482" s="638"/>
    </row>
    <row r="2483" spans="1:29">
      <c r="A2483" s="331"/>
      <c r="B2483" s="346"/>
      <c r="C2483" s="346"/>
      <c r="D2483" s="316"/>
      <c r="F2483" s="319"/>
      <c r="I2483" s="424"/>
      <c r="R2483" s="637"/>
      <c r="T2483" s="638"/>
    </row>
    <row r="2484" spans="1:29">
      <c r="A2484" s="331"/>
      <c r="B2484" s="369"/>
      <c r="C2484" s="346"/>
      <c r="D2484" s="316"/>
      <c r="F2484" s="319"/>
    </row>
    <row r="2485" spans="1:29">
      <c r="A2485" s="331"/>
      <c r="B2485" s="346"/>
      <c r="C2485" s="346"/>
      <c r="D2485" s="316"/>
      <c r="F2485" s="319"/>
      <c r="I2485" s="330"/>
      <c r="T2485" s="638"/>
    </row>
    <row r="2486" spans="1:29">
      <c r="B2486" s="376"/>
      <c r="C2486" s="346"/>
    </row>
    <row r="2487" spans="1:29">
      <c r="A2487" s="331"/>
      <c r="B2487" s="346"/>
      <c r="C2487" s="369"/>
      <c r="D2487" s="316"/>
      <c r="E2487" s="359"/>
    </row>
    <row r="2488" spans="1:29">
      <c r="A2488" s="331"/>
      <c r="B2488" s="346"/>
      <c r="C2488" s="346"/>
      <c r="D2488" s="316"/>
      <c r="F2488" s="319"/>
      <c r="I2488" s="330"/>
      <c r="T2488" s="638"/>
    </row>
    <row r="2489" spans="1:29">
      <c r="A2489" s="331"/>
      <c r="B2489" s="346"/>
      <c r="C2489" s="369"/>
      <c r="D2489" s="316"/>
      <c r="E2489" s="359"/>
    </row>
    <row r="2490" spans="1:29">
      <c r="A2490" s="331"/>
      <c r="B2490" s="346"/>
      <c r="C2490" s="369"/>
      <c r="D2490" s="316"/>
      <c r="E2490" s="359"/>
    </row>
    <row r="2491" spans="1:29">
      <c r="A2491" s="331"/>
      <c r="B2491" s="346"/>
      <c r="C2491" s="346"/>
      <c r="D2491" s="316"/>
      <c r="F2491" s="319"/>
      <c r="I2491" s="330"/>
    </row>
    <row r="2492" spans="1:29">
      <c r="A2492" s="331"/>
      <c r="B2492" s="346"/>
      <c r="C2492" s="346"/>
      <c r="D2492" s="316"/>
      <c r="F2492" s="319"/>
      <c r="I2492" s="330"/>
    </row>
    <row r="2493" spans="1:29">
      <c r="A2493" s="331"/>
      <c r="B2493" s="346"/>
      <c r="C2493" s="346"/>
      <c r="D2493" s="316"/>
      <c r="G2493" s="339"/>
      <c r="H2493" s="317"/>
      <c r="I2493" s="330"/>
      <c r="O2493" s="330"/>
      <c r="Q2493" s="665"/>
      <c r="T2493" s="637"/>
      <c r="U2493" s="369"/>
      <c r="V2493" s="359"/>
      <c r="W2493" s="369"/>
      <c r="X2493" s="314"/>
      <c r="Y2493" s="314"/>
      <c r="Z2493" s="314"/>
      <c r="AA2493" s="316"/>
      <c r="AB2493" s="316"/>
      <c r="AC2493" s="316"/>
    </row>
    <row r="2494" spans="1:29">
      <c r="A2494" s="331"/>
      <c r="B2494" s="346"/>
      <c r="C2494" s="346"/>
      <c r="D2494" s="316"/>
      <c r="F2494" s="319"/>
      <c r="I2494" s="330"/>
    </row>
    <row r="2495" spans="1:29">
      <c r="A2495" s="331"/>
      <c r="B2495" s="346"/>
      <c r="C2495" s="346"/>
      <c r="D2495" s="316"/>
      <c r="F2495" s="319"/>
      <c r="I2495" s="330"/>
    </row>
    <row r="2496" spans="1:29">
      <c r="A2496" s="331"/>
      <c r="B2496" s="346"/>
      <c r="C2496" s="346"/>
      <c r="D2496" s="316"/>
      <c r="F2496" s="319"/>
      <c r="I2496" s="330"/>
    </row>
    <row r="2497" spans="1:20">
      <c r="A2497" s="331"/>
      <c r="B2497" s="346"/>
      <c r="C2497" s="346"/>
      <c r="D2497" s="316"/>
      <c r="F2497" s="319"/>
      <c r="I2497" s="330"/>
      <c r="T2497" s="638"/>
    </row>
    <row r="2498" spans="1:20">
      <c r="A2498" s="331"/>
      <c r="B2498" s="346"/>
      <c r="D2498" s="316"/>
      <c r="F2498" s="319"/>
      <c r="I2498" s="330"/>
      <c r="T2498" s="638"/>
    </row>
    <row r="2499" spans="1:20">
      <c r="A2499" s="331"/>
      <c r="B2499" s="346"/>
      <c r="C2499" s="346"/>
      <c r="D2499" s="316"/>
      <c r="F2499" s="319"/>
      <c r="I2499" s="330"/>
      <c r="T2499" s="638"/>
    </row>
    <row r="2500" spans="1:20">
      <c r="A2500" s="331"/>
      <c r="B2500" s="346"/>
      <c r="D2500" s="316"/>
      <c r="F2500" s="319"/>
      <c r="I2500" s="330"/>
      <c r="T2500" s="638"/>
    </row>
    <row r="2501" spans="1:20">
      <c r="A2501" s="331"/>
      <c r="B2501" s="346"/>
      <c r="D2501" s="316"/>
      <c r="F2501" s="319"/>
      <c r="I2501" s="330"/>
      <c r="T2501" s="638"/>
    </row>
    <row r="2502" spans="1:20">
      <c r="A2502" s="331"/>
      <c r="B2502" s="346"/>
      <c r="C2502" s="346"/>
      <c r="D2502" s="316"/>
      <c r="F2502" s="319"/>
      <c r="I2502" s="330"/>
    </row>
    <row r="2503" spans="1:20">
      <c r="A2503" s="331"/>
      <c r="B2503" s="346"/>
      <c r="C2503" s="346"/>
      <c r="D2503" s="316"/>
      <c r="F2503" s="319"/>
      <c r="I2503" s="330"/>
    </row>
    <row r="2504" spans="1:20">
      <c r="A2504" s="331"/>
      <c r="B2504" s="346"/>
      <c r="C2504" s="346"/>
      <c r="D2504" s="316"/>
      <c r="F2504" s="319"/>
      <c r="I2504" s="330"/>
    </row>
    <row r="2505" spans="1:20">
      <c r="A2505" s="331"/>
      <c r="B2505" s="346"/>
      <c r="C2505" s="346"/>
      <c r="D2505" s="316"/>
      <c r="F2505" s="319"/>
      <c r="I2505" s="330"/>
    </row>
    <row r="2506" spans="1:20">
      <c r="A2506" s="331"/>
      <c r="B2506" s="346"/>
      <c r="C2506" s="346"/>
      <c r="D2506" s="316"/>
      <c r="F2506" s="319"/>
      <c r="I2506" s="424"/>
      <c r="R2506" s="637"/>
      <c r="T2506" s="638"/>
    </row>
    <row r="2507" spans="1:20">
      <c r="A2507" s="331"/>
      <c r="B2507" s="346"/>
      <c r="C2507" s="346"/>
      <c r="D2507" s="316"/>
      <c r="F2507" s="319"/>
      <c r="I2507" s="424"/>
      <c r="R2507" s="637"/>
      <c r="T2507" s="638"/>
    </row>
    <row r="2508" spans="1:20">
      <c r="A2508" s="331"/>
      <c r="B2508" s="346"/>
      <c r="C2508" s="346"/>
      <c r="D2508" s="316"/>
      <c r="F2508" s="319"/>
      <c r="I2508" s="424"/>
      <c r="R2508" s="637"/>
      <c r="T2508" s="638"/>
    </row>
    <row r="2509" spans="1:20">
      <c r="A2509" s="331"/>
      <c r="B2509" s="346"/>
      <c r="D2509" s="316"/>
      <c r="F2509" s="319"/>
      <c r="I2509" s="330"/>
      <c r="T2509" s="638"/>
    </row>
    <row r="2510" spans="1:20">
      <c r="A2510" s="331"/>
      <c r="B2510" s="346"/>
      <c r="C2510" s="346"/>
      <c r="D2510" s="316"/>
      <c r="F2510" s="319"/>
      <c r="I2510" s="330"/>
      <c r="T2510" s="638"/>
    </row>
    <row r="2511" spans="1:20">
      <c r="A2511" s="331"/>
      <c r="B2511" s="346"/>
      <c r="C2511" s="346"/>
      <c r="D2511" s="316"/>
      <c r="F2511" s="319"/>
      <c r="I2511" s="330"/>
      <c r="T2511" s="638"/>
    </row>
    <row r="2512" spans="1:20">
      <c r="A2512" s="331"/>
      <c r="B2512" s="346"/>
      <c r="C2512" s="346"/>
      <c r="D2512" s="316"/>
      <c r="F2512" s="319"/>
      <c r="I2512" s="330"/>
      <c r="T2512" s="638"/>
    </row>
    <row r="2513" spans="1:189">
      <c r="A2513" s="331"/>
      <c r="B2513" s="346"/>
      <c r="C2513" s="346"/>
      <c r="D2513" s="316"/>
      <c r="F2513" s="319"/>
      <c r="I2513" s="330"/>
      <c r="T2513" s="638"/>
    </row>
    <row r="2514" spans="1:189">
      <c r="A2514" s="331"/>
      <c r="B2514" s="346"/>
      <c r="C2514" s="346"/>
      <c r="D2514" s="316"/>
      <c r="F2514" s="319"/>
      <c r="I2514" s="330"/>
      <c r="T2514" s="638"/>
    </row>
    <row r="2515" spans="1:189">
      <c r="A2515" s="331"/>
      <c r="B2515" s="346"/>
      <c r="C2515" s="346"/>
      <c r="D2515" s="316"/>
      <c r="F2515" s="319"/>
      <c r="I2515" s="319"/>
      <c r="R2515" s="637"/>
    </row>
    <row r="2516" spans="1:189">
      <c r="A2516" s="331"/>
      <c r="B2516" s="346"/>
      <c r="C2516" s="346"/>
      <c r="D2516" s="316"/>
      <c r="F2516" s="319"/>
      <c r="I2516" s="319"/>
      <c r="R2516" s="637"/>
    </row>
    <row r="2517" spans="1:189">
      <c r="A2517" s="331"/>
      <c r="B2517" s="346"/>
      <c r="C2517" s="346"/>
      <c r="D2517" s="316"/>
      <c r="F2517" s="319"/>
      <c r="I2517" s="330"/>
    </row>
    <row r="2518" spans="1:189">
      <c r="A2518" s="331"/>
      <c r="B2518" s="346"/>
      <c r="C2518" s="346"/>
      <c r="D2518" s="316"/>
      <c r="F2518" s="319"/>
      <c r="I2518" s="330"/>
    </row>
    <row r="2519" spans="1:189">
      <c r="A2519" s="331"/>
      <c r="B2519" s="346"/>
      <c r="C2519" s="346"/>
      <c r="D2519" s="316"/>
      <c r="F2519" s="319"/>
      <c r="I2519" s="424"/>
      <c r="R2519" s="637"/>
      <c r="T2519" s="638"/>
    </row>
    <row r="2520" spans="1:189">
      <c r="A2520" s="331"/>
      <c r="B2520" s="346"/>
      <c r="C2520" s="346"/>
      <c r="D2520" s="316"/>
      <c r="F2520" s="319"/>
      <c r="I2520" s="330"/>
      <c r="T2520" s="638"/>
    </row>
    <row r="2521" spans="1:189">
      <c r="A2521" s="331"/>
      <c r="B2521" s="346"/>
      <c r="C2521" s="346"/>
      <c r="D2521" s="316"/>
      <c r="F2521" s="319"/>
      <c r="I2521" s="330"/>
      <c r="T2521" s="638"/>
    </row>
    <row r="2522" spans="1:189">
      <c r="A2522" s="331"/>
      <c r="B2522" s="346"/>
      <c r="C2522" s="346"/>
      <c r="D2522" s="316"/>
      <c r="F2522" s="319"/>
      <c r="I2522" s="330"/>
    </row>
    <row r="2523" spans="1:189">
      <c r="A2523" s="331"/>
      <c r="B2523" s="346"/>
      <c r="F2523" s="319"/>
      <c r="I2523" s="356"/>
      <c r="AG2523" s="348"/>
      <c r="AH2523" s="348"/>
      <c r="AI2523" s="348"/>
      <c r="AJ2523" s="348"/>
      <c r="AK2523" s="348"/>
      <c r="AL2523" s="348"/>
      <c r="AM2523" s="348"/>
      <c r="AN2523" s="348"/>
      <c r="AO2523" s="351"/>
      <c r="AP2523" s="351"/>
      <c r="AQ2523" s="351"/>
      <c r="AR2523" s="351"/>
      <c r="AS2523" s="351"/>
      <c r="AT2523" s="351"/>
      <c r="AU2523" s="351"/>
      <c r="AV2523" s="351"/>
      <c r="AW2523" s="351"/>
      <c r="AX2523" s="351"/>
      <c r="AY2523" s="351"/>
      <c r="AZ2523" s="351"/>
      <c r="BA2523" s="351"/>
      <c r="BB2523" s="351"/>
      <c r="BC2523" s="351"/>
      <c r="BD2523" s="351"/>
      <c r="BE2523" s="351"/>
      <c r="BF2523" s="351"/>
      <c r="BG2523" s="351"/>
      <c r="BH2523" s="351"/>
      <c r="BI2523" s="351"/>
      <c r="BJ2523" s="351"/>
      <c r="BK2523" s="351"/>
      <c r="BL2523" s="351"/>
      <c r="BM2523" s="351"/>
      <c r="BN2523" s="351"/>
      <c r="BO2523" s="351"/>
      <c r="BP2523" s="351"/>
      <c r="BQ2523" s="351"/>
      <c r="BR2523" s="351"/>
      <c r="BS2523" s="351"/>
      <c r="BT2523" s="351"/>
      <c r="BU2523" s="351"/>
      <c r="BV2523" s="351"/>
      <c r="BW2523" s="351"/>
      <c r="BX2523" s="351"/>
      <c r="BY2523" s="351"/>
      <c r="BZ2523" s="351"/>
      <c r="CA2523" s="351"/>
      <c r="CB2523" s="351"/>
      <c r="CC2523" s="351"/>
      <c r="CD2523" s="351"/>
      <c r="CE2523" s="351"/>
      <c r="CF2523" s="351"/>
      <c r="CG2523" s="351"/>
      <c r="CH2523" s="351"/>
      <c r="CI2523" s="351"/>
      <c r="CJ2523" s="351"/>
      <c r="CK2523" s="351"/>
      <c r="CL2523" s="351"/>
      <c r="CM2523" s="351"/>
      <c r="CN2523" s="351"/>
      <c r="CO2523" s="351"/>
      <c r="CP2523" s="351"/>
      <c r="CQ2523" s="351"/>
      <c r="CR2523" s="351"/>
      <c r="CS2523" s="351"/>
      <c r="CT2523" s="351"/>
      <c r="CU2523" s="351"/>
      <c r="CV2523" s="351"/>
      <c r="CW2523" s="351"/>
      <c r="CX2523" s="351"/>
      <c r="CY2523" s="351"/>
      <c r="CZ2523" s="351"/>
      <c r="DA2523" s="351"/>
      <c r="DB2523" s="351"/>
      <c r="DC2523" s="351"/>
      <c r="DD2523" s="351"/>
      <c r="DE2523" s="351"/>
      <c r="DF2523" s="351"/>
      <c r="DG2523" s="351"/>
      <c r="DH2523" s="351"/>
      <c r="DI2523" s="351"/>
      <c r="DJ2523" s="351"/>
      <c r="DK2523" s="351"/>
      <c r="DL2523" s="351"/>
      <c r="DM2523" s="351"/>
      <c r="DN2523" s="351"/>
      <c r="DO2523" s="351"/>
      <c r="DP2523" s="351"/>
      <c r="DQ2523" s="351"/>
      <c r="DR2523" s="351"/>
      <c r="DS2523" s="351"/>
      <c r="DT2523" s="351"/>
      <c r="DU2523" s="351"/>
      <c r="DV2523" s="351"/>
      <c r="DW2523" s="351"/>
      <c r="DX2523" s="351"/>
      <c r="DY2523" s="351"/>
      <c r="DZ2523" s="351"/>
      <c r="EA2523" s="351"/>
      <c r="EB2523" s="351"/>
      <c r="EC2523" s="351"/>
      <c r="ED2523" s="351"/>
      <c r="EE2523" s="351"/>
      <c r="EF2523" s="351"/>
      <c r="EG2523" s="351"/>
      <c r="EH2523" s="351"/>
      <c r="EI2523" s="351"/>
      <c r="EJ2523" s="351"/>
      <c r="EK2523" s="351"/>
      <c r="EL2523" s="351"/>
      <c r="EM2523" s="351"/>
      <c r="EN2523" s="351"/>
      <c r="EO2523" s="351"/>
      <c r="EP2523" s="351"/>
      <c r="EQ2523" s="351"/>
      <c r="ER2523" s="351"/>
      <c r="ES2523" s="351"/>
      <c r="ET2523" s="351"/>
      <c r="EU2523" s="351"/>
      <c r="EV2523" s="351"/>
      <c r="EW2523" s="351"/>
      <c r="EX2523" s="351"/>
      <c r="EY2523" s="351"/>
      <c r="EZ2523" s="351"/>
      <c r="FA2523" s="351"/>
      <c r="FB2523" s="351"/>
      <c r="FC2523" s="351"/>
      <c r="FD2523" s="351"/>
      <c r="FE2523" s="351"/>
      <c r="FF2523" s="351"/>
      <c r="FG2523" s="351"/>
      <c r="FH2523" s="351"/>
      <c r="FI2523" s="351"/>
      <c r="FJ2523" s="351"/>
      <c r="FK2523" s="351"/>
      <c r="FL2523" s="351"/>
      <c r="FM2523" s="351"/>
      <c r="FN2523" s="351"/>
      <c r="FO2523" s="351"/>
      <c r="FP2523" s="351"/>
      <c r="FQ2523" s="351"/>
      <c r="FR2523" s="351"/>
      <c r="FS2523" s="351"/>
      <c r="FT2523" s="351"/>
      <c r="FU2523" s="351"/>
      <c r="FV2523" s="351"/>
      <c r="FW2523" s="351"/>
      <c r="FX2523" s="351"/>
      <c r="FY2523" s="351"/>
      <c r="FZ2523" s="351"/>
      <c r="GA2523" s="351"/>
      <c r="GB2523" s="351"/>
      <c r="GC2523" s="351"/>
      <c r="GD2523" s="351"/>
      <c r="GE2523" s="351"/>
      <c r="GF2523" s="351"/>
      <c r="GG2523" s="351"/>
    </row>
    <row r="2524" spans="1:189">
      <c r="A2524" s="331"/>
      <c r="B2524" s="346"/>
      <c r="C2524" s="346"/>
      <c r="D2524" s="316"/>
      <c r="F2524" s="319"/>
      <c r="I2524" s="330"/>
      <c r="T2524" s="638"/>
    </row>
    <row r="2525" spans="1:189">
      <c r="A2525" s="331"/>
      <c r="B2525" s="346"/>
      <c r="C2525" s="346"/>
      <c r="F2525" s="319"/>
      <c r="AG2525" s="348"/>
      <c r="AH2525" s="348"/>
      <c r="AI2525" s="348"/>
      <c r="AJ2525" s="348"/>
      <c r="AK2525" s="348"/>
      <c r="AL2525" s="348"/>
      <c r="AM2525" s="348"/>
      <c r="AN2525" s="348"/>
      <c r="AO2525" s="351"/>
      <c r="AP2525" s="351"/>
      <c r="AQ2525" s="351"/>
      <c r="AR2525" s="351"/>
      <c r="AS2525" s="351"/>
      <c r="AT2525" s="351"/>
      <c r="AU2525" s="351"/>
      <c r="AV2525" s="351"/>
      <c r="AW2525" s="351"/>
      <c r="AX2525" s="351"/>
      <c r="AY2525" s="351"/>
      <c r="AZ2525" s="351"/>
      <c r="BA2525" s="351"/>
      <c r="BB2525" s="351"/>
      <c r="BC2525" s="351"/>
      <c r="BD2525" s="351"/>
      <c r="BE2525" s="351"/>
      <c r="BF2525" s="351"/>
      <c r="BG2525" s="351"/>
      <c r="BH2525" s="351"/>
      <c r="BI2525" s="351"/>
      <c r="BJ2525" s="351"/>
      <c r="BK2525" s="351"/>
      <c r="BL2525" s="351"/>
      <c r="BM2525" s="351"/>
      <c r="BN2525" s="351"/>
      <c r="BO2525" s="351"/>
      <c r="BP2525" s="351"/>
      <c r="BQ2525" s="351"/>
      <c r="BR2525" s="351"/>
      <c r="BS2525" s="351"/>
      <c r="BT2525" s="351"/>
      <c r="BU2525" s="351"/>
      <c r="BV2525" s="351"/>
      <c r="BW2525" s="351"/>
      <c r="BX2525" s="351"/>
      <c r="BY2525" s="351"/>
      <c r="BZ2525" s="351"/>
      <c r="CA2525" s="351"/>
      <c r="CB2525" s="351"/>
      <c r="CC2525" s="351"/>
      <c r="CD2525" s="351"/>
      <c r="CE2525" s="351"/>
      <c r="CF2525" s="351"/>
      <c r="CG2525" s="351"/>
      <c r="CH2525" s="351"/>
      <c r="CI2525" s="351"/>
      <c r="CJ2525" s="351"/>
      <c r="CK2525" s="351"/>
      <c r="CL2525" s="351"/>
      <c r="CM2525" s="351"/>
      <c r="CN2525" s="351"/>
      <c r="CO2525" s="351"/>
      <c r="CP2525" s="351"/>
      <c r="CQ2525" s="351"/>
      <c r="CR2525" s="351"/>
      <c r="CS2525" s="351"/>
      <c r="CT2525" s="351"/>
      <c r="CU2525" s="351"/>
      <c r="CV2525" s="351"/>
      <c r="CW2525" s="351"/>
      <c r="CX2525" s="351"/>
      <c r="CY2525" s="351"/>
      <c r="CZ2525" s="351"/>
      <c r="DA2525" s="351"/>
      <c r="DB2525" s="351"/>
      <c r="DC2525" s="351"/>
      <c r="DD2525" s="351"/>
      <c r="DE2525" s="351"/>
      <c r="DF2525" s="351"/>
      <c r="DG2525" s="351"/>
      <c r="DH2525" s="351"/>
      <c r="DI2525" s="351"/>
      <c r="DJ2525" s="351"/>
      <c r="DK2525" s="351"/>
      <c r="DL2525" s="351"/>
      <c r="DM2525" s="351"/>
      <c r="DN2525" s="351"/>
      <c r="DO2525" s="351"/>
      <c r="DP2525" s="351"/>
      <c r="DQ2525" s="351"/>
      <c r="DR2525" s="351"/>
      <c r="DS2525" s="351"/>
      <c r="DT2525" s="351"/>
      <c r="DU2525" s="351"/>
      <c r="DV2525" s="351"/>
      <c r="DW2525" s="351"/>
      <c r="DX2525" s="351"/>
      <c r="DY2525" s="351"/>
      <c r="DZ2525" s="351"/>
      <c r="EA2525" s="351"/>
      <c r="EB2525" s="351"/>
      <c r="EC2525" s="351"/>
      <c r="ED2525" s="351"/>
      <c r="EE2525" s="351"/>
      <c r="EF2525" s="351"/>
      <c r="EG2525" s="351"/>
      <c r="EH2525" s="351"/>
      <c r="EI2525" s="351"/>
      <c r="EJ2525" s="351"/>
      <c r="EK2525" s="351"/>
      <c r="EL2525" s="351"/>
      <c r="EM2525" s="351"/>
      <c r="EN2525" s="351"/>
      <c r="EO2525" s="351"/>
      <c r="EP2525" s="351"/>
      <c r="EQ2525" s="351"/>
      <c r="ER2525" s="351"/>
      <c r="ES2525" s="351"/>
      <c r="ET2525" s="351"/>
      <c r="EU2525" s="351"/>
      <c r="EV2525" s="351"/>
      <c r="EW2525" s="351"/>
      <c r="EX2525" s="351"/>
      <c r="EY2525" s="351"/>
      <c r="EZ2525" s="351"/>
      <c r="FA2525" s="351"/>
      <c r="FB2525" s="351"/>
      <c r="FC2525" s="351"/>
      <c r="FD2525" s="351"/>
      <c r="FE2525" s="351"/>
      <c r="FF2525" s="351"/>
      <c r="FG2525" s="351"/>
      <c r="FH2525" s="351"/>
      <c r="FI2525" s="351"/>
      <c r="FJ2525" s="351"/>
      <c r="FK2525" s="351"/>
      <c r="FL2525" s="351"/>
      <c r="FM2525" s="351"/>
      <c r="FN2525" s="351"/>
      <c r="FO2525" s="351"/>
      <c r="FP2525" s="351"/>
      <c r="FQ2525" s="351"/>
      <c r="FR2525" s="351"/>
      <c r="FS2525" s="351"/>
      <c r="FT2525" s="351"/>
      <c r="FU2525" s="351"/>
      <c r="FV2525" s="351"/>
      <c r="FW2525" s="351"/>
      <c r="FX2525" s="351"/>
      <c r="FY2525" s="351"/>
      <c r="FZ2525" s="351"/>
      <c r="GA2525" s="351"/>
      <c r="GB2525" s="351"/>
      <c r="GC2525" s="351"/>
      <c r="GD2525" s="351"/>
      <c r="GE2525" s="351"/>
      <c r="GF2525" s="351"/>
      <c r="GG2525" s="351"/>
    </row>
    <row r="2526" spans="1:189">
      <c r="A2526" s="331"/>
      <c r="B2526" s="346"/>
      <c r="C2526" s="346"/>
      <c r="D2526" s="316"/>
      <c r="F2526" s="319"/>
      <c r="I2526" s="330"/>
      <c r="T2526" s="638"/>
    </row>
    <row r="2527" spans="1:189">
      <c r="A2527" s="331"/>
      <c r="B2527" s="346"/>
      <c r="C2527" s="346"/>
      <c r="D2527" s="316"/>
      <c r="F2527" s="319"/>
      <c r="I2527" s="330"/>
      <c r="T2527" s="638"/>
    </row>
    <row r="2528" spans="1:189">
      <c r="A2528" s="331"/>
      <c r="B2528" s="346"/>
      <c r="C2528" s="346"/>
      <c r="D2528" s="316"/>
      <c r="F2528" s="319"/>
      <c r="I2528" s="330"/>
      <c r="T2528" s="638"/>
    </row>
    <row r="2529" spans="1:20">
      <c r="A2529" s="331"/>
      <c r="B2529" s="346"/>
      <c r="C2529" s="346"/>
      <c r="D2529" s="316"/>
      <c r="F2529" s="319"/>
      <c r="I2529" s="330"/>
      <c r="T2529" s="638"/>
    </row>
    <row r="2530" spans="1:20">
      <c r="A2530" s="331"/>
      <c r="B2530" s="346"/>
      <c r="C2530" s="346"/>
      <c r="D2530" s="316"/>
      <c r="F2530" s="319"/>
      <c r="I2530" s="330"/>
      <c r="T2530" s="638"/>
    </row>
    <row r="2531" spans="1:20">
      <c r="A2531" s="331"/>
      <c r="B2531" s="346"/>
      <c r="C2531" s="346"/>
      <c r="D2531" s="316"/>
      <c r="F2531" s="319"/>
      <c r="I2531" s="330"/>
      <c r="T2531" s="638"/>
    </row>
    <row r="2532" spans="1:20">
      <c r="A2532" s="331"/>
      <c r="B2532" s="346"/>
      <c r="C2532" s="346"/>
      <c r="D2532" s="316"/>
      <c r="F2532" s="319"/>
      <c r="I2532" s="330"/>
      <c r="T2532" s="638"/>
    </row>
    <row r="2533" spans="1:20">
      <c r="A2533" s="331"/>
      <c r="B2533" s="346"/>
      <c r="C2533" s="346"/>
      <c r="D2533" s="316"/>
      <c r="F2533" s="319"/>
      <c r="I2533" s="330"/>
      <c r="T2533" s="638"/>
    </row>
    <row r="2534" spans="1:20">
      <c r="A2534" s="331"/>
      <c r="B2534" s="346"/>
      <c r="C2534" s="346"/>
      <c r="D2534" s="316"/>
      <c r="F2534" s="319"/>
      <c r="I2534" s="330"/>
    </row>
    <row r="2535" spans="1:20">
      <c r="A2535" s="331"/>
      <c r="B2535" s="346"/>
      <c r="C2535" s="346"/>
      <c r="D2535" s="316"/>
      <c r="F2535" s="319"/>
      <c r="I2535" s="330"/>
    </row>
    <row r="2536" spans="1:20">
      <c r="A2536" s="331"/>
      <c r="B2536" s="346"/>
      <c r="C2536" s="346"/>
      <c r="D2536" s="316"/>
      <c r="F2536" s="319"/>
      <c r="I2536" s="330"/>
    </row>
    <row r="2537" spans="1:20">
      <c r="A2537" s="331"/>
      <c r="B2537" s="346"/>
      <c r="C2537" s="346"/>
      <c r="D2537" s="316"/>
      <c r="F2537" s="319"/>
      <c r="I2537" s="330"/>
    </row>
    <row r="2538" spans="1:20">
      <c r="A2538" s="331"/>
      <c r="B2538" s="346"/>
      <c r="C2538" s="346"/>
      <c r="D2538" s="316"/>
      <c r="F2538" s="319"/>
      <c r="I2538" s="330"/>
    </row>
    <row r="2539" spans="1:20">
      <c r="A2539" s="331"/>
      <c r="B2539" s="346"/>
      <c r="C2539" s="346"/>
      <c r="D2539" s="316"/>
      <c r="F2539" s="319"/>
      <c r="I2539" s="330"/>
    </row>
    <row r="2540" spans="1:20">
      <c r="A2540" s="331"/>
      <c r="B2540" s="346"/>
      <c r="C2540" s="346"/>
      <c r="D2540" s="316"/>
      <c r="F2540" s="319"/>
      <c r="I2540" s="330"/>
    </row>
    <row r="2541" spans="1:20">
      <c r="A2541" s="331"/>
      <c r="B2541" s="346"/>
      <c r="C2541" s="346"/>
      <c r="D2541" s="316"/>
      <c r="F2541" s="319"/>
      <c r="I2541" s="330"/>
    </row>
    <row r="2542" spans="1:20">
      <c r="A2542" s="331"/>
      <c r="B2542" s="346"/>
      <c r="C2542" s="346"/>
      <c r="D2542" s="316"/>
      <c r="F2542" s="319"/>
      <c r="I2542" s="330"/>
      <c r="T2542" s="638"/>
    </row>
    <row r="2543" spans="1:20">
      <c r="A2543" s="331"/>
      <c r="B2543" s="346"/>
      <c r="C2543" s="346"/>
      <c r="D2543" s="316"/>
      <c r="F2543" s="319"/>
      <c r="I2543" s="330"/>
      <c r="T2543" s="638"/>
    </row>
    <row r="2544" spans="1:20">
      <c r="A2544" s="331"/>
      <c r="B2544" s="346"/>
      <c r="C2544" s="346"/>
      <c r="D2544" s="316"/>
      <c r="F2544" s="319"/>
      <c r="I2544" s="330"/>
      <c r="T2544" s="638"/>
    </row>
    <row r="2545" spans="1:189">
      <c r="A2545" s="331"/>
      <c r="B2545" s="346"/>
      <c r="C2545" s="346"/>
      <c r="D2545" s="316"/>
      <c r="F2545" s="319"/>
      <c r="I2545" s="330"/>
      <c r="T2545" s="638"/>
    </row>
    <row r="2546" spans="1:189">
      <c r="A2546" s="331"/>
      <c r="B2546" s="346"/>
      <c r="C2546" s="346"/>
      <c r="D2546" s="316"/>
      <c r="F2546" s="319"/>
      <c r="I2546" s="330"/>
      <c r="T2546" s="638"/>
    </row>
    <row r="2547" spans="1:189">
      <c r="A2547" s="331"/>
      <c r="B2547" s="346"/>
      <c r="C2547" s="346"/>
      <c r="D2547" s="316"/>
      <c r="F2547" s="319"/>
      <c r="I2547" s="330"/>
      <c r="T2547" s="638"/>
    </row>
    <row r="2548" spans="1:189">
      <c r="A2548" s="331"/>
      <c r="B2548" s="346"/>
      <c r="C2548" s="346"/>
      <c r="D2548" s="316"/>
      <c r="F2548" s="319"/>
      <c r="I2548" s="330"/>
    </row>
    <row r="2549" spans="1:189">
      <c r="A2549" s="331"/>
      <c r="B2549" s="346"/>
      <c r="C2549" s="346"/>
      <c r="D2549" s="316"/>
      <c r="F2549" s="319"/>
      <c r="I2549" s="330"/>
      <c r="T2549" s="638"/>
    </row>
    <row r="2550" spans="1:189">
      <c r="A2550" s="331"/>
      <c r="B2550" s="346"/>
      <c r="C2550" s="346"/>
      <c r="D2550" s="316"/>
      <c r="F2550" s="319"/>
      <c r="I2550" s="330"/>
      <c r="T2550" s="638"/>
    </row>
    <row r="2551" spans="1:189">
      <c r="A2551" s="331"/>
      <c r="B2551" s="346"/>
      <c r="C2551" s="346"/>
      <c r="D2551" s="316"/>
      <c r="F2551" s="319"/>
      <c r="I2551" s="330"/>
      <c r="T2551" s="638"/>
    </row>
    <row r="2552" spans="1:189">
      <c r="A2552" s="331"/>
      <c r="B2552" s="346"/>
      <c r="C2552" s="346"/>
      <c r="D2552" s="316"/>
      <c r="F2552" s="319"/>
      <c r="I2552" s="330"/>
      <c r="T2552" s="638"/>
    </row>
    <row r="2553" spans="1:189">
      <c r="A2553" s="331"/>
      <c r="B2553" s="346"/>
      <c r="C2553" s="346"/>
      <c r="F2553" s="319"/>
      <c r="AG2553" s="348"/>
      <c r="AH2553" s="348"/>
      <c r="AI2553" s="348"/>
      <c r="AJ2553" s="348"/>
      <c r="AK2553" s="348"/>
      <c r="AL2553" s="348"/>
      <c r="AM2553" s="348"/>
      <c r="AN2553" s="348"/>
      <c r="AO2553" s="348"/>
      <c r="AP2553" s="348"/>
      <c r="AQ2553" s="348"/>
      <c r="AR2553" s="348"/>
      <c r="AS2553" s="348"/>
      <c r="AT2553" s="348"/>
      <c r="AU2553" s="348"/>
      <c r="AV2553" s="348"/>
      <c r="AW2553" s="348"/>
      <c r="AX2553" s="348"/>
      <c r="AY2553" s="348"/>
      <c r="AZ2553" s="348"/>
      <c r="BA2553" s="348"/>
      <c r="BB2553" s="348"/>
      <c r="BC2553" s="348"/>
      <c r="BD2553" s="348"/>
      <c r="BE2553" s="348"/>
      <c r="BF2553" s="348"/>
      <c r="BG2553" s="348"/>
      <c r="BH2553" s="348"/>
      <c r="BI2553" s="348"/>
      <c r="BJ2553" s="348"/>
      <c r="BK2553" s="348"/>
      <c r="BL2553" s="348"/>
      <c r="BM2553" s="348"/>
      <c r="BN2553" s="348"/>
      <c r="BO2553" s="348"/>
      <c r="BP2553" s="348"/>
      <c r="BQ2553" s="348"/>
      <c r="BR2553" s="348"/>
      <c r="BS2553" s="348"/>
      <c r="BT2553" s="348"/>
      <c r="BU2553" s="348"/>
      <c r="BV2553" s="348"/>
      <c r="BW2553" s="348"/>
      <c r="BX2553" s="348"/>
      <c r="BY2553" s="348"/>
      <c r="BZ2553" s="348"/>
      <c r="CA2553" s="348"/>
      <c r="CB2553" s="348"/>
      <c r="CC2553" s="348"/>
      <c r="CD2553" s="348"/>
      <c r="CE2553" s="348"/>
      <c r="CF2553" s="348"/>
      <c r="CG2553" s="348"/>
      <c r="CH2553" s="348"/>
      <c r="CI2553" s="348"/>
      <c r="CJ2553" s="348"/>
      <c r="CK2553" s="348"/>
      <c r="CL2553" s="348"/>
      <c r="CM2553" s="348"/>
      <c r="CN2553" s="348"/>
      <c r="CO2553" s="348"/>
      <c r="CP2553" s="348"/>
      <c r="CQ2553" s="348"/>
      <c r="CR2553" s="348"/>
      <c r="CS2553" s="348"/>
      <c r="CT2553" s="348"/>
      <c r="CU2553" s="348"/>
      <c r="CV2553" s="348"/>
      <c r="CW2553" s="348"/>
      <c r="CX2553" s="348"/>
      <c r="CY2553" s="348"/>
      <c r="CZ2553" s="348"/>
      <c r="DA2553" s="348"/>
      <c r="DB2553" s="348"/>
      <c r="DC2553" s="348"/>
      <c r="DD2553" s="348"/>
      <c r="DE2553" s="348"/>
      <c r="DF2553" s="348"/>
      <c r="DG2553" s="348"/>
      <c r="DH2553" s="348"/>
      <c r="DI2553" s="348"/>
      <c r="DJ2553" s="348"/>
      <c r="DK2553" s="348"/>
      <c r="DL2553" s="348"/>
      <c r="DM2553" s="348"/>
      <c r="DN2553" s="348"/>
      <c r="DO2553" s="348"/>
      <c r="DP2553" s="348"/>
      <c r="DQ2553" s="348"/>
      <c r="DR2553" s="348"/>
      <c r="DS2553" s="348"/>
      <c r="DT2553" s="348"/>
      <c r="DU2553" s="348"/>
      <c r="DV2553" s="348"/>
      <c r="DW2553" s="348"/>
      <c r="DX2553" s="348"/>
      <c r="DY2553" s="348"/>
      <c r="DZ2553" s="348"/>
      <c r="EA2553" s="348"/>
      <c r="EB2553" s="348"/>
      <c r="EC2553" s="348"/>
      <c r="ED2553" s="348"/>
      <c r="EE2553" s="348"/>
      <c r="EF2553" s="348"/>
      <c r="EG2553" s="348"/>
      <c r="EH2553" s="348"/>
      <c r="EI2553" s="348"/>
      <c r="EJ2553" s="348"/>
      <c r="EK2553" s="348"/>
      <c r="EL2553" s="348"/>
      <c r="EM2553" s="348"/>
      <c r="EN2553" s="348"/>
      <c r="EO2553" s="348"/>
      <c r="EP2553" s="348"/>
      <c r="EQ2553" s="348"/>
      <c r="ER2553" s="348"/>
      <c r="ES2553" s="348"/>
      <c r="ET2553" s="348"/>
      <c r="EU2553" s="348"/>
      <c r="EV2553" s="348"/>
      <c r="EW2553" s="348"/>
      <c r="EX2553" s="348"/>
      <c r="EY2553" s="348"/>
      <c r="EZ2553" s="348"/>
      <c r="FA2553" s="348"/>
      <c r="FB2553" s="348"/>
      <c r="FC2553" s="348"/>
      <c r="FD2553" s="348"/>
      <c r="FE2553" s="348"/>
      <c r="FF2553" s="348"/>
      <c r="FG2553" s="348"/>
      <c r="FH2553" s="348"/>
      <c r="FI2553" s="348"/>
      <c r="FJ2553" s="348"/>
      <c r="FK2553" s="348"/>
      <c r="FL2553" s="348"/>
      <c r="FM2553" s="348"/>
      <c r="FN2553" s="348"/>
      <c r="FO2553" s="348"/>
      <c r="FP2553" s="348"/>
      <c r="FQ2553" s="348"/>
      <c r="FR2553" s="348"/>
      <c r="FS2553" s="348"/>
      <c r="FT2553" s="348"/>
      <c r="FU2553" s="348"/>
      <c r="FV2553" s="348"/>
      <c r="FW2553" s="348"/>
      <c r="FX2553" s="348"/>
      <c r="FY2553" s="348"/>
      <c r="FZ2553" s="348"/>
      <c r="GA2553" s="348"/>
      <c r="GB2553" s="348"/>
      <c r="GC2553" s="348"/>
      <c r="GD2553" s="348"/>
      <c r="GE2553" s="348"/>
      <c r="GF2553" s="348"/>
      <c r="GG2553" s="348"/>
    </row>
    <row r="2554" spans="1:189">
      <c r="A2554" s="331"/>
      <c r="B2554" s="346"/>
      <c r="C2554" s="346"/>
      <c r="F2554" s="319"/>
      <c r="AG2554" s="348"/>
      <c r="AH2554" s="348"/>
      <c r="AI2554" s="348"/>
      <c r="AJ2554" s="348"/>
      <c r="AK2554" s="348"/>
      <c r="AL2554" s="348"/>
      <c r="AM2554" s="348"/>
      <c r="AN2554" s="348"/>
      <c r="AO2554" s="348"/>
      <c r="AP2554" s="348"/>
      <c r="AQ2554" s="348"/>
      <c r="AR2554" s="348"/>
      <c r="AS2554" s="348"/>
      <c r="AT2554" s="348"/>
      <c r="AU2554" s="348"/>
      <c r="AV2554" s="348"/>
      <c r="AW2554" s="348"/>
      <c r="AX2554" s="348"/>
      <c r="AY2554" s="348"/>
      <c r="AZ2554" s="348"/>
      <c r="BA2554" s="348"/>
      <c r="BB2554" s="348"/>
      <c r="BC2554" s="348"/>
      <c r="BD2554" s="348"/>
      <c r="BE2554" s="348"/>
      <c r="BF2554" s="348"/>
      <c r="BG2554" s="348"/>
      <c r="BH2554" s="348"/>
      <c r="BI2554" s="348"/>
      <c r="BJ2554" s="348"/>
      <c r="BK2554" s="348"/>
      <c r="BL2554" s="348"/>
      <c r="BM2554" s="348"/>
      <c r="BN2554" s="348"/>
      <c r="BO2554" s="348"/>
      <c r="BP2554" s="348"/>
      <c r="BQ2554" s="348"/>
      <c r="BR2554" s="348"/>
      <c r="BS2554" s="348"/>
      <c r="BT2554" s="348"/>
      <c r="BU2554" s="348"/>
      <c r="BV2554" s="348"/>
      <c r="BW2554" s="348"/>
      <c r="BX2554" s="348"/>
      <c r="BY2554" s="348"/>
      <c r="BZ2554" s="348"/>
      <c r="CA2554" s="348"/>
      <c r="CB2554" s="348"/>
      <c r="CC2554" s="348"/>
      <c r="CD2554" s="348"/>
      <c r="CE2554" s="348"/>
      <c r="CF2554" s="348"/>
      <c r="CG2554" s="348"/>
      <c r="CH2554" s="348"/>
      <c r="CI2554" s="348"/>
      <c r="CJ2554" s="348"/>
      <c r="CK2554" s="348"/>
      <c r="CL2554" s="348"/>
      <c r="CM2554" s="348"/>
      <c r="CN2554" s="348"/>
      <c r="CO2554" s="348"/>
      <c r="CP2554" s="348"/>
      <c r="CQ2554" s="348"/>
      <c r="CR2554" s="348"/>
      <c r="CS2554" s="348"/>
      <c r="CT2554" s="348"/>
      <c r="CU2554" s="348"/>
      <c r="CV2554" s="348"/>
      <c r="CW2554" s="348"/>
      <c r="CX2554" s="348"/>
      <c r="CY2554" s="348"/>
      <c r="CZ2554" s="348"/>
      <c r="DA2554" s="348"/>
      <c r="DB2554" s="348"/>
      <c r="DC2554" s="348"/>
      <c r="DD2554" s="348"/>
      <c r="DE2554" s="348"/>
      <c r="DF2554" s="348"/>
      <c r="DG2554" s="348"/>
      <c r="DH2554" s="348"/>
      <c r="DI2554" s="348"/>
      <c r="DJ2554" s="348"/>
      <c r="DK2554" s="348"/>
      <c r="DL2554" s="348"/>
      <c r="DM2554" s="348"/>
      <c r="DN2554" s="348"/>
      <c r="DO2554" s="348"/>
      <c r="DP2554" s="348"/>
      <c r="DQ2554" s="348"/>
      <c r="DR2554" s="348"/>
      <c r="DS2554" s="348"/>
      <c r="DT2554" s="348"/>
      <c r="DU2554" s="348"/>
      <c r="DV2554" s="348"/>
      <c r="DW2554" s="348"/>
      <c r="DX2554" s="348"/>
      <c r="DY2554" s="348"/>
      <c r="DZ2554" s="348"/>
      <c r="EA2554" s="348"/>
      <c r="EB2554" s="348"/>
      <c r="EC2554" s="348"/>
      <c r="ED2554" s="348"/>
      <c r="EE2554" s="348"/>
      <c r="EF2554" s="348"/>
      <c r="EG2554" s="348"/>
      <c r="EH2554" s="348"/>
      <c r="EI2554" s="348"/>
      <c r="EJ2554" s="348"/>
      <c r="EK2554" s="348"/>
      <c r="EL2554" s="348"/>
      <c r="EM2554" s="348"/>
      <c r="EN2554" s="348"/>
      <c r="EO2554" s="348"/>
      <c r="EP2554" s="348"/>
      <c r="EQ2554" s="348"/>
      <c r="ER2554" s="348"/>
      <c r="ES2554" s="348"/>
      <c r="ET2554" s="348"/>
      <c r="EU2554" s="348"/>
      <c r="EV2554" s="348"/>
      <c r="EW2554" s="348"/>
      <c r="EX2554" s="348"/>
      <c r="EY2554" s="348"/>
      <c r="EZ2554" s="348"/>
      <c r="FA2554" s="348"/>
      <c r="FB2554" s="348"/>
      <c r="FC2554" s="348"/>
      <c r="FD2554" s="348"/>
      <c r="FE2554" s="348"/>
      <c r="FF2554" s="348"/>
      <c r="FG2554" s="348"/>
      <c r="FH2554" s="348"/>
      <c r="FI2554" s="348"/>
      <c r="FJ2554" s="348"/>
      <c r="FK2554" s="348"/>
      <c r="FL2554" s="348"/>
      <c r="FM2554" s="348"/>
      <c r="FN2554" s="348"/>
      <c r="FO2554" s="348"/>
      <c r="FP2554" s="348"/>
      <c r="FQ2554" s="348"/>
      <c r="FR2554" s="348"/>
      <c r="FS2554" s="348"/>
      <c r="FT2554" s="348"/>
      <c r="FU2554" s="348"/>
      <c r="FV2554" s="348"/>
      <c r="FW2554" s="348"/>
      <c r="FX2554" s="348"/>
      <c r="FY2554" s="348"/>
      <c r="FZ2554" s="348"/>
      <c r="GA2554" s="348"/>
      <c r="GB2554" s="348"/>
      <c r="GC2554" s="348"/>
      <c r="GD2554" s="348"/>
      <c r="GE2554" s="348"/>
      <c r="GF2554" s="348"/>
      <c r="GG2554" s="348"/>
    </row>
    <row r="2555" spans="1:189">
      <c r="A2555" s="331"/>
      <c r="B2555" s="346"/>
      <c r="C2555" s="346"/>
      <c r="F2555" s="319"/>
      <c r="AG2555" s="348"/>
      <c r="AH2555" s="348"/>
      <c r="AI2555" s="348"/>
      <c r="AJ2555" s="348"/>
      <c r="AK2555" s="348"/>
      <c r="AL2555" s="348"/>
      <c r="AM2555" s="348"/>
      <c r="AN2555" s="348"/>
      <c r="AO2555" s="348"/>
      <c r="AP2555" s="348"/>
      <c r="AQ2555" s="348"/>
      <c r="AR2555" s="348"/>
      <c r="AS2555" s="348"/>
      <c r="AT2555" s="348"/>
      <c r="AU2555" s="348"/>
      <c r="AV2555" s="348"/>
      <c r="AW2555" s="348"/>
      <c r="AX2555" s="348"/>
      <c r="AY2555" s="348"/>
      <c r="AZ2555" s="348"/>
      <c r="BA2555" s="348"/>
      <c r="BB2555" s="348"/>
      <c r="BC2555" s="348"/>
      <c r="BD2555" s="348"/>
      <c r="BE2555" s="348"/>
      <c r="BF2555" s="348"/>
      <c r="BG2555" s="348"/>
      <c r="BH2555" s="348"/>
      <c r="BI2555" s="348"/>
      <c r="BJ2555" s="348"/>
      <c r="BK2555" s="348"/>
      <c r="BL2555" s="348"/>
      <c r="BM2555" s="348"/>
      <c r="BN2555" s="348"/>
      <c r="BO2555" s="348"/>
      <c r="BP2555" s="348"/>
      <c r="BQ2555" s="348"/>
      <c r="BR2555" s="348"/>
      <c r="BS2555" s="348"/>
      <c r="BT2555" s="348"/>
      <c r="BU2555" s="348"/>
      <c r="BV2555" s="348"/>
      <c r="BW2555" s="348"/>
      <c r="BX2555" s="348"/>
      <c r="BY2555" s="348"/>
      <c r="BZ2555" s="348"/>
      <c r="CA2555" s="348"/>
      <c r="CB2555" s="348"/>
      <c r="CC2555" s="348"/>
      <c r="CD2555" s="348"/>
      <c r="CE2555" s="348"/>
      <c r="CF2555" s="348"/>
      <c r="CG2555" s="348"/>
      <c r="CH2555" s="348"/>
      <c r="CI2555" s="348"/>
      <c r="CJ2555" s="348"/>
      <c r="CK2555" s="348"/>
      <c r="CL2555" s="348"/>
      <c r="CM2555" s="348"/>
      <c r="CN2555" s="348"/>
      <c r="CO2555" s="348"/>
      <c r="CP2555" s="348"/>
      <c r="CQ2555" s="348"/>
      <c r="CR2555" s="348"/>
      <c r="CS2555" s="348"/>
      <c r="CT2555" s="348"/>
      <c r="CU2555" s="348"/>
      <c r="CV2555" s="348"/>
      <c r="CW2555" s="348"/>
      <c r="CX2555" s="348"/>
      <c r="CY2555" s="348"/>
      <c r="CZ2555" s="348"/>
      <c r="DA2555" s="348"/>
      <c r="DB2555" s="348"/>
      <c r="DC2555" s="348"/>
      <c r="DD2555" s="348"/>
      <c r="DE2555" s="348"/>
      <c r="DF2555" s="348"/>
      <c r="DG2555" s="348"/>
      <c r="DH2555" s="348"/>
      <c r="DI2555" s="348"/>
      <c r="DJ2555" s="348"/>
      <c r="DK2555" s="348"/>
      <c r="DL2555" s="348"/>
      <c r="DM2555" s="348"/>
      <c r="DN2555" s="348"/>
      <c r="DO2555" s="348"/>
      <c r="DP2555" s="348"/>
      <c r="DQ2555" s="348"/>
      <c r="DR2555" s="348"/>
      <c r="DS2555" s="348"/>
      <c r="DT2555" s="348"/>
      <c r="DU2555" s="348"/>
      <c r="DV2555" s="348"/>
      <c r="DW2555" s="348"/>
      <c r="DX2555" s="348"/>
      <c r="DY2555" s="348"/>
      <c r="DZ2555" s="348"/>
      <c r="EA2555" s="348"/>
      <c r="EB2555" s="348"/>
      <c r="EC2555" s="348"/>
      <c r="ED2555" s="348"/>
      <c r="EE2555" s="348"/>
      <c r="EF2555" s="348"/>
      <c r="EG2555" s="348"/>
      <c r="EH2555" s="348"/>
      <c r="EI2555" s="348"/>
      <c r="EJ2555" s="348"/>
      <c r="EK2555" s="348"/>
      <c r="EL2555" s="348"/>
      <c r="EM2555" s="348"/>
      <c r="EN2555" s="348"/>
      <c r="EO2555" s="348"/>
      <c r="EP2555" s="348"/>
      <c r="EQ2555" s="348"/>
      <c r="ER2555" s="348"/>
      <c r="ES2555" s="348"/>
      <c r="ET2555" s="348"/>
      <c r="EU2555" s="348"/>
      <c r="EV2555" s="348"/>
      <c r="EW2555" s="348"/>
      <c r="EX2555" s="348"/>
      <c r="EY2555" s="348"/>
      <c r="EZ2555" s="348"/>
      <c r="FA2555" s="348"/>
      <c r="FB2555" s="348"/>
      <c r="FC2555" s="348"/>
      <c r="FD2555" s="348"/>
      <c r="FE2555" s="348"/>
      <c r="FF2555" s="348"/>
      <c r="FG2555" s="348"/>
      <c r="FH2555" s="348"/>
      <c r="FI2555" s="348"/>
      <c r="FJ2555" s="348"/>
      <c r="FK2555" s="348"/>
      <c r="FL2555" s="348"/>
      <c r="FM2555" s="348"/>
      <c r="FN2555" s="348"/>
      <c r="FO2555" s="348"/>
      <c r="FP2555" s="348"/>
      <c r="FQ2555" s="348"/>
      <c r="FR2555" s="348"/>
      <c r="FS2555" s="348"/>
      <c r="FT2555" s="348"/>
      <c r="FU2555" s="348"/>
      <c r="FV2555" s="348"/>
      <c r="FW2555" s="348"/>
      <c r="FX2555" s="348"/>
      <c r="FY2555" s="348"/>
      <c r="FZ2555" s="348"/>
      <c r="GA2555" s="348"/>
      <c r="GB2555" s="348"/>
      <c r="GC2555" s="348"/>
      <c r="GD2555" s="348"/>
      <c r="GE2555" s="348"/>
      <c r="GF2555" s="348"/>
      <c r="GG2555" s="348"/>
    </row>
    <row r="2556" spans="1:189">
      <c r="A2556" s="331"/>
      <c r="B2556" s="346"/>
      <c r="C2556" s="346"/>
      <c r="F2556" s="319"/>
      <c r="AG2556" s="348"/>
      <c r="AH2556" s="348"/>
      <c r="AI2556" s="348"/>
      <c r="AJ2556" s="348"/>
      <c r="AK2556" s="348"/>
      <c r="AL2556" s="348"/>
      <c r="AM2556" s="348"/>
      <c r="AN2556" s="348"/>
      <c r="AO2556" s="348"/>
      <c r="AP2556" s="348"/>
      <c r="AQ2556" s="348"/>
      <c r="AR2556" s="348"/>
      <c r="AS2556" s="348"/>
      <c r="AT2556" s="348"/>
      <c r="AU2556" s="348"/>
      <c r="AV2556" s="348"/>
      <c r="AW2556" s="348"/>
      <c r="AX2556" s="348"/>
      <c r="AY2556" s="348"/>
      <c r="AZ2556" s="348"/>
      <c r="BA2556" s="348"/>
      <c r="BB2556" s="348"/>
      <c r="BC2556" s="348"/>
      <c r="BD2556" s="348"/>
      <c r="BE2556" s="348"/>
      <c r="BF2556" s="348"/>
      <c r="BG2556" s="348"/>
      <c r="BH2556" s="348"/>
      <c r="BI2556" s="348"/>
      <c r="BJ2556" s="348"/>
      <c r="BK2556" s="348"/>
      <c r="BL2556" s="348"/>
      <c r="BM2556" s="348"/>
      <c r="BN2556" s="348"/>
      <c r="BO2556" s="348"/>
      <c r="BP2556" s="348"/>
      <c r="BQ2556" s="348"/>
      <c r="BR2556" s="348"/>
      <c r="BS2556" s="348"/>
      <c r="BT2556" s="348"/>
      <c r="BU2556" s="348"/>
      <c r="BV2556" s="348"/>
      <c r="BW2556" s="348"/>
      <c r="BX2556" s="348"/>
      <c r="BY2556" s="348"/>
      <c r="BZ2556" s="348"/>
      <c r="CA2556" s="348"/>
      <c r="CB2556" s="348"/>
      <c r="CC2556" s="348"/>
      <c r="CD2556" s="348"/>
      <c r="CE2556" s="348"/>
      <c r="CF2556" s="348"/>
      <c r="CG2556" s="348"/>
      <c r="CH2556" s="348"/>
      <c r="CI2556" s="348"/>
      <c r="CJ2556" s="348"/>
      <c r="CK2556" s="348"/>
      <c r="CL2556" s="348"/>
      <c r="CM2556" s="348"/>
      <c r="CN2556" s="348"/>
      <c r="CO2556" s="348"/>
      <c r="CP2556" s="348"/>
      <c r="CQ2556" s="348"/>
      <c r="CR2556" s="348"/>
      <c r="CS2556" s="348"/>
      <c r="CT2556" s="348"/>
      <c r="CU2556" s="348"/>
      <c r="CV2556" s="348"/>
      <c r="CW2556" s="348"/>
      <c r="CX2556" s="348"/>
      <c r="CY2556" s="348"/>
      <c r="CZ2556" s="348"/>
      <c r="DA2556" s="348"/>
      <c r="DB2556" s="348"/>
      <c r="DC2556" s="348"/>
      <c r="DD2556" s="348"/>
      <c r="DE2556" s="348"/>
      <c r="DF2556" s="348"/>
      <c r="DG2556" s="348"/>
      <c r="DH2556" s="348"/>
      <c r="DI2556" s="348"/>
      <c r="DJ2556" s="348"/>
      <c r="DK2556" s="348"/>
      <c r="DL2556" s="348"/>
      <c r="DM2556" s="348"/>
      <c r="DN2556" s="348"/>
      <c r="DO2556" s="348"/>
      <c r="DP2556" s="348"/>
      <c r="DQ2556" s="348"/>
      <c r="DR2556" s="348"/>
      <c r="DS2556" s="348"/>
      <c r="DT2556" s="348"/>
      <c r="DU2556" s="348"/>
      <c r="DV2556" s="348"/>
      <c r="DW2556" s="348"/>
      <c r="DX2556" s="348"/>
      <c r="DY2556" s="348"/>
      <c r="DZ2556" s="348"/>
      <c r="EA2556" s="348"/>
      <c r="EB2556" s="348"/>
      <c r="EC2556" s="348"/>
      <c r="ED2556" s="348"/>
      <c r="EE2556" s="348"/>
      <c r="EF2556" s="348"/>
      <c r="EG2556" s="348"/>
      <c r="EH2556" s="348"/>
      <c r="EI2556" s="348"/>
      <c r="EJ2556" s="348"/>
      <c r="EK2556" s="348"/>
      <c r="EL2556" s="348"/>
      <c r="EM2556" s="348"/>
      <c r="EN2556" s="348"/>
      <c r="EO2556" s="348"/>
      <c r="EP2556" s="348"/>
      <c r="EQ2556" s="348"/>
      <c r="ER2556" s="348"/>
      <c r="ES2556" s="348"/>
      <c r="ET2556" s="348"/>
      <c r="EU2556" s="348"/>
      <c r="EV2556" s="348"/>
      <c r="EW2556" s="348"/>
      <c r="EX2556" s="348"/>
      <c r="EY2556" s="348"/>
      <c r="EZ2556" s="348"/>
      <c r="FA2556" s="348"/>
      <c r="FB2556" s="348"/>
      <c r="FC2556" s="348"/>
      <c r="FD2556" s="348"/>
      <c r="FE2556" s="348"/>
      <c r="FF2556" s="348"/>
      <c r="FG2556" s="348"/>
      <c r="FH2556" s="348"/>
      <c r="FI2556" s="348"/>
      <c r="FJ2556" s="348"/>
      <c r="FK2556" s="348"/>
      <c r="FL2556" s="348"/>
      <c r="FM2556" s="348"/>
      <c r="FN2556" s="348"/>
      <c r="FO2556" s="348"/>
      <c r="FP2556" s="348"/>
      <c r="FQ2556" s="348"/>
      <c r="FR2556" s="348"/>
      <c r="FS2556" s="348"/>
      <c r="FT2556" s="348"/>
      <c r="FU2556" s="348"/>
      <c r="FV2556" s="348"/>
      <c r="FW2556" s="348"/>
      <c r="FX2556" s="348"/>
      <c r="FY2556" s="348"/>
      <c r="FZ2556" s="348"/>
      <c r="GA2556" s="348"/>
      <c r="GB2556" s="348"/>
      <c r="GC2556" s="348"/>
      <c r="GD2556" s="348"/>
      <c r="GE2556" s="348"/>
      <c r="GF2556" s="348"/>
      <c r="GG2556" s="348"/>
    </row>
    <row r="2557" spans="1:189">
      <c r="A2557" s="331"/>
      <c r="B2557" s="372"/>
      <c r="C2557" s="346"/>
      <c r="D2557" s="316"/>
      <c r="F2557" s="319"/>
      <c r="I2557" s="356"/>
      <c r="AG2557" s="348"/>
      <c r="AH2557" s="348"/>
      <c r="AI2557" s="348"/>
      <c r="AJ2557" s="348"/>
      <c r="AK2557" s="348"/>
      <c r="AL2557" s="348"/>
      <c r="AM2557" s="348"/>
      <c r="AN2557" s="348"/>
      <c r="AO2557" s="348"/>
      <c r="AP2557" s="348"/>
      <c r="AQ2557" s="348"/>
      <c r="AR2557" s="348"/>
      <c r="AS2557" s="348"/>
      <c r="AT2557" s="348"/>
      <c r="AU2557" s="348"/>
      <c r="AV2557" s="348"/>
      <c r="AW2557" s="348"/>
      <c r="AX2557" s="348"/>
      <c r="AY2557" s="348"/>
      <c r="AZ2557" s="348"/>
      <c r="BA2557" s="348"/>
      <c r="BB2557" s="348"/>
      <c r="BC2557" s="348"/>
      <c r="BD2557" s="348"/>
      <c r="BE2557" s="348"/>
      <c r="BF2557" s="348"/>
      <c r="BG2557" s="348"/>
      <c r="BH2557" s="348"/>
      <c r="BI2557" s="348"/>
      <c r="BJ2557" s="348"/>
      <c r="BK2557" s="348"/>
      <c r="BL2557" s="348"/>
      <c r="BM2557" s="348"/>
      <c r="BN2557" s="348"/>
      <c r="BO2557" s="348"/>
      <c r="BP2557" s="348"/>
      <c r="BQ2557" s="348"/>
      <c r="BR2557" s="348"/>
      <c r="BS2557" s="348"/>
      <c r="BT2557" s="348"/>
      <c r="BU2557" s="348"/>
      <c r="BV2557" s="348"/>
      <c r="BW2557" s="348"/>
      <c r="BX2557" s="348"/>
      <c r="BY2557" s="348"/>
      <c r="BZ2557" s="348"/>
      <c r="CA2557" s="348"/>
      <c r="CB2557" s="348"/>
      <c r="CC2557" s="348"/>
      <c r="CD2557" s="348"/>
      <c r="CE2557" s="348"/>
      <c r="CF2557" s="348"/>
      <c r="CG2557" s="348"/>
      <c r="CH2557" s="348"/>
      <c r="CI2557" s="348"/>
      <c r="CJ2557" s="348"/>
      <c r="CK2557" s="348"/>
      <c r="CL2557" s="348"/>
      <c r="CM2557" s="348"/>
      <c r="CN2557" s="348"/>
      <c r="CO2557" s="348"/>
      <c r="CP2557" s="348"/>
      <c r="CQ2557" s="348"/>
      <c r="CR2557" s="348"/>
      <c r="CS2557" s="348"/>
      <c r="CT2557" s="348"/>
      <c r="CU2557" s="348"/>
      <c r="CV2557" s="348"/>
      <c r="CW2557" s="348"/>
      <c r="CX2557" s="348"/>
      <c r="CY2557" s="348"/>
      <c r="CZ2557" s="348"/>
      <c r="DA2557" s="348"/>
      <c r="DB2557" s="348"/>
      <c r="DC2557" s="348"/>
      <c r="DD2557" s="348"/>
      <c r="DE2557" s="348"/>
      <c r="DF2557" s="348"/>
      <c r="DG2557" s="348"/>
      <c r="DH2557" s="348"/>
      <c r="DI2557" s="348"/>
      <c r="DJ2557" s="348"/>
      <c r="DK2557" s="348"/>
      <c r="DL2557" s="348"/>
      <c r="DM2557" s="348"/>
      <c r="DN2557" s="348"/>
      <c r="DO2557" s="348"/>
      <c r="DP2557" s="348"/>
      <c r="DQ2557" s="348"/>
      <c r="DR2557" s="348"/>
      <c r="DS2557" s="348"/>
      <c r="DT2557" s="348"/>
      <c r="DU2557" s="348"/>
      <c r="DV2557" s="348"/>
      <c r="DW2557" s="348"/>
      <c r="DX2557" s="348"/>
      <c r="DY2557" s="348"/>
      <c r="DZ2557" s="348"/>
      <c r="EA2557" s="348"/>
      <c r="EB2557" s="348"/>
      <c r="EC2557" s="348"/>
      <c r="ED2557" s="348"/>
      <c r="EE2557" s="348"/>
      <c r="EF2557" s="348"/>
      <c r="EG2557" s="348"/>
      <c r="EH2557" s="348"/>
      <c r="EI2557" s="348"/>
      <c r="EJ2557" s="348"/>
      <c r="EK2557" s="348"/>
      <c r="EL2557" s="348"/>
      <c r="EM2557" s="348"/>
      <c r="EN2557" s="348"/>
      <c r="EO2557" s="348"/>
      <c r="EP2557" s="348"/>
      <c r="EQ2557" s="348"/>
      <c r="ER2557" s="348"/>
      <c r="ES2557" s="348"/>
      <c r="ET2557" s="348"/>
      <c r="EU2557" s="348"/>
      <c r="EV2557" s="348"/>
      <c r="EW2557" s="348"/>
      <c r="EX2557" s="348"/>
      <c r="EY2557" s="348"/>
      <c r="EZ2557" s="348"/>
      <c r="FA2557" s="348"/>
      <c r="FB2557" s="348"/>
      <c r="FC2557" s="348"/>
      <c r="FD2557" s="348"/>
      <c r="FE2557" s="348"/>
      <c r="FF2557" s="348"/>
      <c r="FG2557" s="348"/>
      <c r="FH2557" s="348"/>
      <c r="FI2557" s="348"/>
      <c r="FJ2557" s="348"/>
      <c r="FK2557" s="348"/>
      <c r="FL2557" s="348"/>
      <c r="FM2557" s="348"/>
      <c r="FN2557" s="348"/>
      <c r="FO2557" s="348"/>
      <c r="FP2557" s="348"/>
      <c r="FQ2557" s="348"/>
      <c r="FR2557" s="348"/>
      <c r="FS2557" s="348"/>
      <c r="FT2557" s="348"/>
      <c r="FU2557" s="348"/>
      <c r="FV2557" s="348"/>
      <c r="FW2557" s="348"/>
      <c r="FX2557" s="348"/>
      <c r="FY2557" s="348"/>
      <c r="FZ2557" s="348"/>
      <c r="GA2557" s="348"/>
      <c r="GB2557" s="348"/>
      <c r="GC2557" s="348"/>
      <c r="GD2557" s="348"/>
      <c r="GE2557" s="348"/>
      <c r="GF2557" s="348"/>
      <c r="GG2557" s="348"/>
    </row>
    <row r="2558" spans="1:189">
      <c r="A2558" s="331"/>
      <c r="B2558" s="346"/>
      <c r="C2558" s="346"/>
      <c r="D2558" s="316"/>
      <c r="F2558" s="319"/>
      <c r="I2558" s="330"/>
      <c r="T2558" s="638"/>
    </row>
    <row r="2559" spans="1:189">
      <c r="A2559" s="331"/>
      <c r="B2559" s="346"/>
      <c r="C2559" s="346"/>
      <c r="D2559" s="316"/>
      <c r="F2559" s="319"/>
      <c r="I2559" s="330"/>
      <c r="T2559" s="638"/>
    </row>
    <row r="2560" spans="1:189">
      <c r="A2560" s="331"/>
      <c r="B2560" s="346"/>
      <c r="C2560" s="346"/>
      <c r="D2560" s="316"/>
      <c r="F2560" s="319"/>
      <c r="I2560" s="330"/>
      <c r="P2560" s="646"/>
      <c r="T2560" s="638"/>
    </row>
    <row r="2561" spans="1:20">
      <c r="A2561" s="331"/>
      <c r="B2561" s="346"/>
      <c r="C2561" s="346"/>
      <c r="D2561" s="316"/>
      <c r="F2561" s="319"/>
      <c r="I2561" s="330"/>
      <c r="P2561" s="646"/>
      <c r="T2561" s="638"/>
    </row>
    <row r="2562" spans="1:20">
      <c r="A2562" s="331"/>
      <c r="B2562" s="346"/>
      <c r="C2562" s="346"/>
      <c r="D2562" s="316"/>
      <c r="F2562" s="319"/>
      <c r="I2562" s="330"/>
      <c r="P2562" s="646"/>
      <c r="T2562" s="638"/>
    </row>
    <row r="2563" spans="1:20">
      <c r="A2563" s="331"/>
      <c r="B2563" s="346"/>
      <c r="C2563" s="346"/>
      <c r="D2563" s="316"/>
      <c r="F2563" s="319"/>
      <c r="I2563" s="330"/>
      <c r="P2563" s="646"/>
      <c r="T2563" s="638"/>
    </row>
    <row r="2564" spans="1:20">
      <c r="A2564" s="331"/>
      <c r="B2564" s="346"/>
      <c r="C2564" s="346"/>
      <c r="D2564" s="316"/>
      <c r="F2564" s="319"/>
      <c r="I2564" s="330"/>
      <c r="P2564" s="646"/>
      <c r="T2564" s="638"/>
    </row>
    <row r="2565" spans="1:20">
      <c r="A2565" s="331"/>
      <c r="B2565" s="346"/>
      <c r="C2565" s="346"/>
      <c r="D2565" s="316"/>
      <c r="F2565" s="319"/>
      <c r="I2565" s="330"/>
      <c r="P2565" s="646"/>
      <c r="T2565" s="638"/>
    </row>
    <row r="2566" spans="1:20">
      <c r="A2566" s="331"/>
      <c r="B2566" s="346"/>
      <c r="C2566" s="346"/>
      <c r="D2566" s="316"/>
      <c r="F2566" s="319"/>
      <c r="I2566" s="424"/>
      <c r="R2566" s="637"/>
      <c r="T2566" s="638"/>
    </row>
    <row r="2567" spans="1:20">
      <c r="A2567" s="331"/>
      <c r="B2567" s="346"/>
      <c r="C2567" s="346"/>
      <c r="D2567" s="316"/>
      <c r="F2567" s="319"/>
      <c r="H2567" s="411"/>
      <c r="I2567" s="424"/>
      <c r="R2567" s="637"/>
      <c r="T2567" s="638"/>
    </row>
    <row r="2568" spans="1:20">
      <c r="A2568" s="331"/>
      <c r="B2568" s="346"/>
      <c r="C2568" s="346"/>
      <c r="D2568" s="316"/>
      <c r="F2568" s="319"/>
      <c r="H2568" s="411"/>
      <c r="I2568" s="424"/>
      <c r="R2568" s="637"/>
      <c r="T2568" s="638"/>
    </row>
    <row r="2569" spans="1:20">
      <c r="A2569" s="331"/>
      <c r="B2569" s="346"/>
      <c r="C2569" s="346"/>
      <c r="D2569" s="316"/>
      <c r="F2569" s="319"/>
      <c r="I2569" s="330"/>
      <c r="P2569" s="646"/>
      <c r="T2569" s="638"/>
    </row>
    <row r="2570" spans="1:20">
      <c r="B2570" s="346"/>
      <c r="C2570" s="346"/>
      <c r="D2570" s="316"/>
      <c r="F2570" s="319"/>
      <c r="I2570" s="319"/>
      <c r="R2570" s="637"/>
      <c r="T2570" s="638"/>
    </row>
    <row r="2571" spans="1:20">
      <c r="B2571" s="346"/>
      <c r="C2571" s="346"/>
      <c r="D2571" s="316"/>
      <c r="F2571" s="319"/>
      <c r="I2571" s="319"/>
      <c r="R2571" s="637"/>
      <c r="T2571" s="638"/>
    </row>
    <row r="2572" spans="1:20">
      <c r="B2572" s="346"/>
      <c r="C2572" s="346"/>
      <c r="D2572" s="316"/>
      <c r="P2572" s="646"/>
    </row>
    <row r="2573" spans="1:20">
      <c r="B2573" s="346"/>
      <c r="C2573" s="346"/>
      <c r="D2573" s="316"/>
      <c r="P2573" s="646"/>
    </row>
    <row r="2574" spans="1:20">
      <c r="B2574" s="346"/>
      <c r="C2574" s="346"/>
      <c r="D2574" s="316"/>
      <c r="P2574" s="646"/>
    </row>
    <row r="2575" spans="1:20">
      <c r="B2575" s="346"/>
      <c r="C2575" s="346"/>
      <c r="D2575" s="316"/>
      <c r="P2575" s="646"/>
    </row>
    <row r="2576" spans="1:20">
      <c r="B2576" s="346"/>
      <c r="C2576" s="346"/>
      <c r="D2576" s="316"/>
      <c r="P2576" s="646"/>
    </row>
    <row r="2577" spans="1:20">
      <c r="B2577" s="346"/>
      <c r="C2577" s="346"/>
      <c r="D2577" s="316"/>
      <c r="P2577" s="646"/>
    </row>
    <row r="2578" spans="1:20">
      <c r="B2578" s="346"/>
      <c r="C2578" s="346"/>
      <c r="D2578" s="316"/>
      <c r="P2578" s="646"/>
    </row>
    <row r="2579" spans="1:20">
      <c r="B2579" s="346"/>
      <c r="C2579" s="346"/>
      <c r="D2579" s="316"/>
      <c r="P2579" s="646"/>
    </row>
    <row r="2580" spans="1:20">
      <c r="B2580" s="346"/>
      <c r="C2580" s="346"/>
      <c r="D2580" s="316"/>
      <c r="P2580" s="646"/>
    </row>
    <row r="2581" spans="1:20">
      <c r="B2581" s="346"/>
      <c r="C2581" s="346"/>
      <c r="D2581" s="316"/>
      <c r="P2581" s="646"/>
    </row>
    <row r="2582" spans="1:20">
      <c r="B2582" s="346"/>
      <c r="C2582" s="346"/>
      <c r="D2582" s="316"/>
      <c r="P2582" s="646"/>
    </row>
    <row r="2583" spans="1:20">
      <c r="A2583" s="331"/>
      <c r="B2583" s="346"/>
      <c r="C2583" s="346"/>
      <c r="D2583" s="316"/>
      <c r="F2583" s="319"/>
      <c r="I2583" s="330"/>
      <c r="T2583" s="638"/>
    </row>
    <row r="2584" spans="1:20">
      <c r="A2584" s="331"/>
      <c r="B2584" s="346"/>
      <c r="C2584" s="346"/>
      <c r="D2584" s="316"/>
      <c r="F2584" s="319"/>
      <c r="I2584" s="330"/>
      <c r="T2584" s="638"/>
    </row>
    <row r="2585" spans="1:20">
      <c r="A2585" s="331"/>
      <c r="B2585" s="346"/>
      <c r="C2585" s="346"/>
      <c r="D2585" s="316"/>
      <c r="F2585" s="319"/>
      <c r="I2585" s="330"/>
      <c r="T2585" s="638"/>
    </row>
    <row r="2586" spans="1:20">
      <c r="B2586" s="346"/>
      <c r="C2586" s="346"/>
      <c r="D2586" s="316"/>
      <c r="I2586" s="330"/>
      <c r="P2586" s="646"/>
    </row>
    <row r="2587" spans="1:20">
      <c r="A2587" s="331"/>
      <c r="B2587" s="346"/>
      <c r="C2587" s="346"/>
      <c r="D2587" s="316"/>
      <c r="F2587" s="319"/>
      <c r="I2587" s="330"/>
      <c r="P2587" s="646"/>
      <c r="T2587" s="638"/>
    </row>
    <row r="2588" spans="1:20">
      <c r="A2588" s="331"/>
      <c r="B2588" s="369"/>
      <c r="C2588" s="346"/>
      <c r="D2588" s="316"/>
      <c r="F2588" s="319"/>
    </row>
    <row r="2589" spans="1:20">
      <c r="A2589" s="331"/>
      <c r="B2589" s="369"/>
      <c r="C2589" s="346"/>
      <c r="D2589" s="316"/>
      <c r="F2589" s="319"/>
      <c r="I2589" s="330"/>
      <c r="T2589" s="638"/>
    </row>
    <row r="2590" spans="1:20">
      <c r="B2590" s="369"/>
      <c r="C2590" s="346"/>
      <c r="D2590" s="316"/>
      <c r="F2590" s="319"/>
      <c r="I2590" s="339"/>
      <c r="J2590" s="317"/>
      <c r="K2590" s="317"/>
      <c r="L2590" s="317"/>
      <c r="R2590" s="637"/>
      <c r="T2590" s="638"/>
    </row>
    <row r="2591" spans="1:20">
      <c r="B2591" s="369"/>
      <c r="C2591" s="346"/>
      <c r="D2591" s="316"/>
      <c r="F2591" s="319"/>
      <c r="I2591" s="339"/>
      <c r="J2591" s="317"/>
      <c r="K2591" s="317"/>
      <c r="L2591" s="317"/>
      <c r="R2591" s="637"/>
      <c r="T2591" s="638"/>
    </row>
    <row r="2592" spans="1:20">
      <c r="B2592" s="346"/>
      <c r="C2592" s="346"/>
      <c r="D2592" s="316"/>
      <c r="F2592" s="319"/>
      <c r="I2592" s="319"/>
      <c r="J2592" s="317"/>
      <c r="K2592" s="317"/>
      <c r="L2592" s="317"/>
      <c r="R2592" s="637"/>
      <c r="T2592" s="638"/>
    </row>
    <row r="2593" spans="2:20">
      <c r="B2593" s="346"/>
      <c r="C2593" s="346"/>
      <c r="D2593" s="316"/>
      <c r="F2593" s="319"/>
      <c r="I2593" s="319"/>
      <c r="J2593" s="317"/>
      <c r="K2593" s="317"/>
      <c r="L2593" s="317"/>
      <c r="R2593" s="637"/>
      <c r="T2593" s="638"/>
    </row>
    <row r="2594" spans="2:20">
      <c r="B2594" s="346"/>
      <c r="C2594" s="346"/>
      <c r="D2594" s="316"/>
      <c r="F2594" s="319"/>
      <c r="I2594" s="319"/>
      <c r="J2594" s="317"/>
      <c r="K2594" s="317"/>
      <c r="L2594" s="317"/>
      <c r="R2594" s="637"/>
      <c r="T2594" s="638"/>
    </row>
    <row r="2595" spans="2:20">
      <c r="B2595" s="346"/>
      <c r="C2595" s="346"/>
      <c r="D2595" s="316"/>
      <c r="F2595" s="319"/>
      <c r="I2595" s="319"/>
      <c r="J2595" s="317"/>
      <c r="K2595" s="317"/>
      <c r="L2595" s="317"/>
      <c r="R2595" s="637"/>
      <c r="T2595" s="638"/>
    </row>
    <row r="2596" spans="2:20">
      <c r="B2596" s="346"/>
      <c r="C2596" s="346"/>
      <c r="D2596" s="316"/>
      <c r="F2596" s="319"/>
      <c r="I2596" s="319"/>
      <c r="J2596" s="317"/>
      <c r="K2596" s="317"/>
      <c r="L2596" s="317"/>
      <c r="R2596" s="637"/>
      <c r="T2596" s="638"/>
    </row>
    <row r="2597" spans="2:20">
      <c r="B2597" s="346"/>
      <c r="C2597" s="346"/>
      <c r="D2597" s="316"/>
      <c r="F2597" s="319"/>
      <c r="I2597" s="319"/>
      <c r="J2597" s="317"/>
      <c r="K2597" s="317"/>
      <c r="L2597" s="317"/>
      <c r="R2597" s="637"/>
      <c r="T2597" s="638"/>
    </row>
    <row r="2598" spans="2:20">
      <c r="B2598" s="346"/>
      <c r="C2598" s="346"/>
      <c r="D2598" s="316"/>
      <c r="F2598" s="319"/>
      <c r="I2598" s="319"/>
      <c r="J2598" s="317"/>
      <c r="K2598" s="317"/>
      <c r="L2598" s="317"/>
      <c r="R2598" s="637"/>
      <c r="T2598" s="638"/>
    </row>
    <row r="2599" spans="2:20">
      <c r="B2599" s="346"/>
      <c r="C2599" s="346"/>
      <c r="D2599" s="316"/>
      <c r="F2599" s="319"/>
      <c r="I2599" s="319"/>
      <c r="J2599" s="317"/>
      <c r="K2599" s="317"/>
      <c r="L2599" s="317"/>
      <c r="R2599" s="637"/>
      <c r="T2599" s="638"/>
    </row>
    <row r="2600" spans="2:20">
      <c r="B2600" s="346"/>
      <c r="C2600" s="346"/>
      <c r="D2600" s="316"/>
      <c r="F2600" s="319"/>
      <c r="I2600" s="319"/>
      <c r="J2600" s="317"/>
      <c r="K2600" s="317"/>
      <c r="L2600" s="317"/>
      <c r="R2600" s="637"/>
      <c r="T2600" s="638"/>
    </row>
    <row r="2601" spans="2:20" s="447" customFormat="1">
      <c r="B2601" s="448"/>
      <c r="C2601" s="448"/>
      <c r="D2601" s="450"/>
      <c r="E2601" s="449"/>
      <c r="F2601" s="451"/>
      <c r="G2601" s="449"/>
      <c r="H2601" s="449"/>
      <c r="I2601" s="451"/>
      <c r="J2601" s="445"/>
      <c r="K2601" s="445"/>
      <c r="L2601" s="445"/>
      <c r="M2601" s="445"/>
      <c r="N2601" s="452"/>
      <c r="O2601" s="449"/>
      <c r="P2601" s="671"/>
      <c r="Q2601" s="671"/>
      <c r="R2601" s="671"/>
      <c r="S2601" s="671"/>
      <c r="T2601" s="672"/>
    </row>
    <row r="2602" spans="2:20">
      <c r="B2602" s="346"/>
      <c r="C2602" s="346"/>
      <c r="D2602" s="316"/>
      <c r="F2602" s="319"/>
      <c r="I2602" s="319"/>
      <c r="J2602" s="317"/>
      <c r="K2602" s="317"/>
      <c r="L2602" s="317"/>
      <c r="R2602" s="637"/>
      <c r="T2602" s="638"/>
    </row>
    <row r="2603" spans="2:20">
      <c r="B2603" s="346"/>
      <c r="C2603" s="346"/>
      <c r="D2603" s="316"/>
      <c r="F2603" s="319"/>
      <c r="I2603" s="319"/>
      <c r="J2603" s="317"/>
      <c r="K2603" s="317"/>
      <c r="L2603" s="317"/>
      <c r="R2603" s="637"/>
      <c r="T2603" s="638"/>
    </row>
    <row r="2604" spans="2:20">
      <c r="B2604" s="313"/>
      <c r="C2604" s="346"/>
      <c r="D2604" s="316"/>
      <c r="F2604" s="319"/>
      <c r="I2604" s="319"/>
      <c r="J2604" s="317"/>
      <c r="K2604" s="317"/>
      <c r="L2604" s="317"/>
      <c r="R2604" s="637"/>
      <c r="T2604" s="638"/>
    </row>
    <row r="2605" spans="2:20">
      <c r="B2605" s="313"/>
      <c r="C2605" s="346"/>
      <c r="D2605" s="316"/>
      <c r="F2605" s="319"/>
      <c r="I2605" s="319"/>
      <c r="J2605" s="317"/>
      <c r="K2605" s="317"/>
      <c r="L2605" s="317"/>
      <c r="R2605" s="637"/>
      <c r="T2605" s="638"/>
    </row>
    <row r="2606" spans="2:20">
      <c r="B2606" s="346"/>
      <c r="C2606" s="346"/>
      <c r="D2606" s="316"/>
      <c r="F2606" s="319"/>
      <c r="I2606" s="319"/>
      <c r="J2606" s="317"/>
      <c r="K2606" s="317"/>
      <c r="L2606" s="317"/>
      <c r="R2606" s="637"/>
      <c r="T2606" s="638"/>
    </row>
    <row r="2607" spans="2:20" s="320" customFormat="1">
      <c r="B2607" s="321"/>
      <c r="C2607" s="322"/>
      <c r="D2607" s="322"/>
      <c r="E2607" s="322"/>
      <c r="F2607" s="324"/>
      <c r="G2607" s="322"/>
      <c r="H2607" s="322"/>
      <c r="I2607" s="322"/>
      <c r="J2607" s="325"/>
      <c r="K2607" s="325"/>
      <c r="L2607" s="325"/>
      <c r="M2607" s="325"/>
      <c r="N2607" s="326"/>
      <c r="O2607" s="322"/>
      <c r="P2607" s="639"/>
      <c r="Q2607" s="639"/>
      <c r="R2607" s="640"/>
      <c r="S2607" s="639"/>
      <c r="T2607" s="641"/>
    </row>
    <row r="2608" spans="2:20">
      <c r="B2608" s="346"/>
      <c r="C2608" s="346"/>
      <c r="D2608" s="316"/>
      <c r="F2608" s="319"/>
      <c r="I2608" s="319"/>
      <c r="J2608" s="317"/>
      <c r="K2608" s="317"/>
      <c r="L2608" s="317"/>
      <c r="R2608" s="637"/>
      <c r="T2608" s="638"/>
    </row>
    <row r="2609" spans="1:20">
      <c r="A2609" s="331"/>
      <c r="B2609" s="346"/>
      <c r="C2609" s="346"/>
      <c r="D2609" s="316"/>
      <c r="F2609" s="319"/>
      <c r="I2609" s="424"/>
      <c r="R2609" s="637"/>
      <c r="T2609" s="638"/>
    </row>
    <row r="2610" spans="1:20">
      <c r="A2610" s="331"/>
      <c r="B2610" s="346"/>
      <c r="C2610" s="346"/>
      <c r="D2610" s="316"/>
      <c r="F2610" s="319"/>
      <c r="I2610" s="424"/>
      <c r="R2610" s="637"/>
      <c r="T2610" s="638"/>
    </row>
    <row r="2611" spans="1:20">
      <c r="B2611" s="346"/>
      <c r="C2611" s="346"/>
      <c r="D2611" s="316"/>
      <c r="F2611" s="319"/>
      <c r="I2611" s="319"/>
      <c r="J2611" s="317"/>
      <c r="K2611" s="317"/>
      <c r="L2611" s="317"/>
      <c r="R2611" s="637"/>
      <c r="T2611" s="638"/>
    </row>
    <row r="2612" spans="1:20">
      <c r="A2612" s="331"/>
      <c r="B2612" s="346"/>
      <c r="C2612" s="346"/>
      <c r="D2612" s="316"/>
      <c r="F2612" s="319"/>
      <c r="I2612" s="424"/>
      <c r="R2612" s="637"/>
      <c r="T2612" s="638"/>
    </row>
    <row r="2613" spans="1:20">
      <c r="A2613" s="331"/>
      <c r="B2613" s="346"/>
      <c r="C2613" s="346"/>
      <c r="D2613" s="316"/>
      <c r="F2613" s="319"/>
      <c r="I2613" s="330"/>
      <c r="P2613" s="646"/>
      <c r="T2613" s="638"/>
    </row>
    <row r="2614" spans="1:20">
      <c r="A2614" s="331"/>
      <c r="B2614" s="346"/>
      <c r="C2614" s="346"/>
      <c r="D2614" s="316"/>
      <c r="F2614" s="319"/>
      <c r="I2614" s="330"/>
      <c r="P2614" s="646"/>
      <c r="T2614" s="638"/>
    </row>
    <row r="2615" spans="1:20">
      <c r="A2615" s="331"/>
      <c r="B2615" s="346"/>
      <c r="C2615" s="346"/>
      <c r="D2615" s="316"/>
      <c r="F2615" s="319"/>
      <c r="I2615" s="330"/>
      <c r="P2615" s="646"/>
      <c r="T2615" s="638"/>
    </row>
    <row r="2616" spans="1:20">
      <c r="A2616" s="331"/>
      <c r="B2616" s="346"/>
      <c r="C2616" s="346"/>
      <c r="D2616" s="316"/>
      <c r="F2616" s="319"/>
      <c r="I2616" s="424"/>
      <c r="R2616" s="637"/>
      <c r="T2616" s="638"/>
    </row>
    <row r="2617" spans="1:20">
      <c r="A2617" s="331"/>
      <c r="B2617" s="346"/>
      <c r="C2617" s="346"/>
      <c r="D2617" s="316"/>
      <c r="F2617" s="319"/>
      <c r="I2617" s="424"/>
      <c r="R2617" s="637"/>
      <c r="T2617" s="638"/>
    </row>
    <row r="2618" spans="1:20">
      <c r="A2618" s="331"/>
      <c r="B2618" s="346"/>
      <c r="C2618" s="346"/>
      <c r="D2618" s="316"/>
      <c r="F2618" s="319"/>
      <c r="I2618" s="424"/>
      <c r="R2618" s="637"/>
      <c r="T2618" s="638"/>
    </row>
    <row r="2619" spans="1:20">
      <c r="A2619" s="331"/>
      <c r="B2619" s="346"/>
      <c r="C2619" s="346"/>
      <c r="D2619" s="316"/>
      <c r="F2619" s="319"/>
      <c r="I2619" s="424"/>
      <c r="R2619" s="637"/>
      <c r="T2619" s="638"/>
    </row>
    <row r="2620" spans="1:20">
      <c r="A2620" s="331"/>
      <c r="B2620" s="346"/>
      <c r="C2620" s="346"/>
      <c r="D2620" s="316"/>
      <c r="F2620" s="319"/>
      <c r="I2620" s="330"/>
      <c r="P2620" s="646"/>
      <c r="T2620" s="638"/>
    </row>
    <row r="2621" spans="1:20">
      <c r="A2621" s="331"/>
      <c r="B2621" s="346"/>
      <c r="C2621" s="346"/>
      <c r="D2621" s="316"/>
      <c r="F2621" s="319"/>
      <c r="I2621" s="330"/>
      <c r="T2621" s="638"/>
    </row>
    <row r="2622" spans="1:20">
      <c r="A2622" s="331"/>
      <c r="B2622" s="346"/>
      <c r="C2622" s="346"/>
      <c r="D2622" s="316"/>
      <c r="F2622" s="319"/>
      <c r="I2622" s="330"/>
      <c r="P2622" s="646"/>
      <c r="T2622" s="638"/>
    </row>
    <row r="2623" spans="1:20">
      <c r="A2623" s="331"/>
      <c r="B2623" s="346"/>
      <c r="C2623" s="346"/>
      <c r="D2623" s="316"/>
      <c r="E2623" s="346"/>
      <c r="F2623" s="319"/>
      <c r="I2623" s="330"/>
      <c r="P2623" s="646"/>
      <c r="T2623" s="638"/>
    </row>
    <row r="2624" spans="1:20">
      <c r="A2624" s="331"/>
      <c r="B2624" s="346"/>
      <c r="C2624" s="346"/>
      <c r="D2624" s="316"/>
      <c r="F2624" s="319"/>
      <c r="I2624" s="424"/>
      <c r="R2624" s="637"/>
      <c r="T2624" s="638"/>
    </row>
    <row r="2625" spans="1:20">
      <c r="B2625" s="346"/>
      <c r="C2625" s="346"/>
      <c r="D2625" s="316"/>
      <c r="P2625" s="646"/>
    </row>
    <row r="2626" spans="1:20">
      <c r="B2626" s="346"/>
      <c r="C2626" s="346"/>
      <c r="D2626" s="316"/>
      <c r="P2626" s="646"/>
    </row>
    <row r="2627" spans="1:20">
      <c r="B2627" s="346"/>
      <c r="C2627" s="346"/>
      <c r="D2627" s="316"/>
      <c r="P2627" s="646"/>
    </row>
    <row r="2628" spans="1:20">
      <c r="B2628" s="346"/>
      <c r="C2628" s="346"/>
      <c r="D2628" s="316"/>
      <c r="P2628" s="646"/>
    </row>
    <row r="2629" spans="1:20">
      <c r="B2629" s="346"/>
      <c r="C2629" s="346"/>
      <c r="D2629" s="316"/>
      <c r="P2629" s="646"/>
    </row>
    <row r="2630" spans="1:20">
      <c r="B2630" s="346"/>
      <c r="C2630" s="346"/>
      <c r="D2630" s="316"/>
      <c r="P2630" s="646"/>
    </row>
    <row r="2631" spans="1:20">
      <c r="B2631" s="346"/>
      <c r="C2631" s="346"/>
      <c r="D2631" s="316"/>
      <c r="P2631" s="646"/>
    </row>
    <row r="2632" spans="1:20">
      <c r="B2632" s="346"/>
      <c r="C2632" s="346"/>
      <c r="D2632" s="316"/>
      <c r="P2632" s="646"/>
    </row>
    <row r="2633" spans="1:20">
      <c r="B2633" s="346"/>
      <c r="C2633" s="346"/>
      <c r="D2633" s="316"/>
      <c r="P2633" s="646"/>
    </row>
    <row r="2634" spans="1:20">
      <c r="B2634" s="346"/>
      <c r="C2634" s="346"/>
      <c r="D2634" s="316"/>
      <c r="P2634" s="646"/>
    </row>
    <row r="2635" spans="1:20">
      <c r="A2635" s="331"/>
      <c r="B2635" s="346"/>
      <c r="C2635" s="346"/>
      <c r="D2635" s="316"/>
      <c r="F2635" s="319"/>
      <c r="I2635" s="330"/>
      <c r="P2635" s="646"/>
      <c r="T2635" s="638"/>
    </row>
    <row r="2636" spans="1:20">
      <c r="A2636" s="331"/>
      <c r="B2636" s="346"/>
      <c r="C2636" s="346"/>
      <c r="D2636" s="316"/>
      <c r="E2636" s="346"/>
      <c r="F2636" s="319"/>
      <c r="I2636" s="330"/>
    </row>
    <row r="2637" spans="1:20">
      <c r="A2637" s="331"/>
      <c r="B2637" s="346"/>
      <c r="C2637" s="346"/>
      <c r="D2637" s="316"/>
      <c r="F2637" s="319"/>
      <c r="I2637" s="330"/>
      <c r="T2637" s="638"/>
    </row>
    <row r="2638" spans="1:20">
      <c r="A2638" s="331"/>
      <c r="B2638" s="346"/>
      <c r="C2638" s="346"/>
      <c r="D2638" s="316"/>
      <c r="F2638" s="319"/>
      <c r="I2638" s="330"/>
      <c r="T2638" s="638"/>
    </row>
    <row r="2639" spans="1:20">
      <c r="A2639" s="331"/>
      <c r="B2639" s="346"/>
      <c r="C2639" s="346"/>
      <c r="D2639" s="316"/>
      <c r="F2639" s="319"/>
      <c r="I2639" s="330"/>
      <c r="T2639" s="638"/>
    </row>
    <row r="2640" spans="1:20">
      <c r="B2640" s="346"/>
      <c r="C2640" s="346"/>
      <c r="D2640" s="316"/>
      <c r="P2640" s="646"/>
    </row>
    <row r="2641" spans="1:189">
      <c r="B2641" s="346"/>
      <c r="C2641" s="346"/>
      <c r="D2641" s="316"/>
      <c r="F2641" s="319"/>
      <c r="I2641" s="319"/>
      <c r="J2641" s="317"/>
      <c r="K2641" s="317"/>
      <c r="L2641" s="317"/>
      <c r="R2641" s="637"/>
      <c r="T2641" s="638"/>
    </row>
    <row r="2642" spans="1:189">
      <c r="B2642" s="346"/>
      <c r="C2642" s="346"/>
      <c r="D2642" s="316"/>
      <c r="F2642" s="319"/>
      <c r="I2642" s="319"/>
      <c r="J2642" s="317"/>
      <c r="K2642" s="317"/>
      <c r="L2642" s="317"/>
      <c r="R2642" s="637"/>
      <c r="T2642" s="638"/>
    </row>
    <row r="2643" spans="1:189">
      <c r="B2643" s="346"/>
      <c r="C2643" s="346"/>
      <c r="D2643" s="316"/>
      <c r="F2643" s="319"/>
      <c r="I2643" s="319"/>
      <c r="J2643" s="317"/>
      <c r="K2643" s="317"/>
      <c r="L2643" s="317"/>
      <c r="R2643" s="637"/>
      <c r="T2643" s="638"/>
    </row>
    <row r="2644" spans="1:189">
      <c r="B2644" s="346"/>
      <c r="C2644" s="346"/>
      <c r="D2644" s="316"/>
      <c r="F2644" s="319"/>
      <c r="I2644" s="319"/>
      <c r="R2644" s="637"/>
      <c r="T2644" s="638"/>
    </row>
    <row r="2645" spans="1:189">
      <c r="B2645" s="346"/>
      <c r="C2645" s="346"/>
      <c r="D2645" s="316"/>
      <c r="F2645" s="319"/>
      <c r="I2645" s="319"/>
      <c r="R2645" s="637"/>
      <c r="T2645" s="638"/>
    </row>
    <row r="2646" spans="1:189">
      <c r="A2646" s="331"/>
      <c r="B2646" s="376"/>
      <c r="C2646" s="346"/>
      <c r="D2646" s="316"/>
      <c r="F2646" s="319"/>
      <c r="I2646" s="330"/>
      <c r="P2646" s="646"/>
      <c r="T2646" s="638"/>
    </row>
    <row r="2647" spans="1:189">
      <c r="B2647" s="346"/>
      <c r="C2647" s="346"/>
      <c r="D2647" s="316"/>
      <c r="F2647" s="319"/>
      <c r="I2647" s="319"/>
      <c r="J2647" s="317"/>
      <c r="K2647" s="317"/>
      <c r="L2647" s="317"/>
      <c r="R2647" s="637"/>
      <c r="T2647" s="638"/>
    </row>
    <row r="2648" spans="1:189">
      <c r="B2648" s="346"/>
      <c r="C2648" s="346"/>
      <c r="D2648" s="316"/>
      <c r="F2648" s="319"/>
      <c r="I2648" s="319"/>
      <c r="J2648" s="317"/>
      <c r="K2648" s="317"/>
      <c r="L2648" s="317"/>
      <c r="P2648" s="646"/>
      <c r="R2648" s="637"/>
      <c r="T2648" s="638"/>
    </row>
    <row r="2649" spans="1:189">
      <c r="A2649" s="331"/>
      <c r="B2649" s="346"/>
      <c r="C2649" s="346"/>
      <c r="F2649" s="319"/>
      <c r="AG2649" s="348"/>
      <c r="AH2649" s="348"/>
      <c r="AI2649" s="348"/>
      <c r="AJ2649" s="348"/>
      <c r="AK2649" s="348"/>
      <c r="AL2649" s="348"/>
      <c r="AM2649" s="348"/>
      <c r="AN2649" s="348"/>
      <c r="AO2649" s="348"/>
      <c r="AP2649" s="348"/>
      <c r="AQ2649" s="348"/>
      <c r="AR2649" s="348"/>
      <c r="AS2649" s="348"/>
      <c r="AT2649" s="348"/>
      <c r="AU2649" s="348"/>
      <c r="AV2649" s="348"/>
      <c r="AW2649" s="348"/>
      <c r="AX2649" s="348"/>
      <c r="AY2649" s="348"/>
      <c r="AZ2649" s="348"/>
      <c r="BA2649" s="348"/>
      <c r="BB2649" s="348"/>
      <c r="BC2649" s="348"/>
      <c r="BD2649" s="348"/>
      <c r="BE2649" s="348"/>
      <c r="BF2649" s="348"/>
      <c r="BG2649" s="348"/>
      <c r="BH2649" s="348"/>
      <c r="BI2649" s="348"/>
      <c r="BJ2649" s="348"/>
      <c r="BK2649" s="348"/>
      <c r="BL2649" s="348"/>
      <c r="BM2649" s="348"/>
      <c r="BN2649" s="348"/>
      <c r="BO2649" s="348"/>
      <c r="BP2649" s="348"/>
      <c r="BQ2649" s="348"/>
      <c r="BR2649" s="348"/>
      <c r="BS2649" s="348"/>
      <c r="BT2649" s="348"/>
      <c r="BU2649" s="348"/>
      <c r="BV2649" s="348"/>
      <c r="BW2649" s="348"/>
      <c r="BX2649" s="348"/>
      <c r="BY2649" s="348"/>
      <c r="BZ2649" s="348"/>
      <c r="CA2649" s="348"/>
      <c r="CB2649" s="348"/>
      <c r="CC2649" s="348"/>
      <c r="CD2649" s="348"/>
      <c r="CE2649" s="348"/>
      <c r="CF2649" s="348"/>
      <c r="CG2649" s="348"/>
      <c r="CH2649" s="348"/>
      <c r="CI2649" s="348"/>
      <c r="CJ2649" s="348"/>
      <c r="CK2649" s="348"/>
      <c r="CL2649" s="348"/>
      <c r="CM2649" s="348"/>
      <c r="CN2649" s="348"/>
      <c r="CO2649" s="348"/>
      <c r="CP2649" s="348"/>
      <c r="CQ2649" s="348"/>
      <c r="CR2649" s="348"/>
      <c r="CS2649" s="348"/>
      <c r="CT2649" s="348"/>
      <c r="CU2649" s="348"/>
      <c r="CV2649" s="348"/>
      <c r="CW2649" s="348"/>
      <c r="CX2649" s="348"/>
      <c r="CY2649" s="348"/>
      <c r="CZ2649" s="348"/>
      <c r="DA2649" s="348"/>
      <c r="DB2649" s="348"/>
      <c r="DC2649" s="348"/>
      <c r="DD2649" s="348"/>
      <c r="DE2649" s="348"/>
      <c r="DF2649" s="348"/>
      <c r="DG2649" s="348"/>
      <c r="DH2649" s="348"/>
      <c r="DI2649" s="348"/>
      <c r="DJ2649" s="348"/>
      <c r="DK2649" s="348"/>
      <c r="DL2649" s="348"/>
      <c r="DM2649" s="348"/>
      <c r="DN2649" s="348"/>
      <c r="DO2649" s="348"/>
      <c r="DP2649" s="348"/>
      <c r="DQ2649" s="348"/>
      <c r="DR2649" s="348"/>
      <c r="DS2649" s="348"/>
      <c r="DT2649" s="348"/>
      <c r="DU2649" s="348"/>
      <c r="DV2649" s="348"/>
      <c r="DW2649" s="348"/>
      <c r="DX2649" s="348"/>
      <c r="DY2649" s="348"/>
      <c r="DZ2649" s="348"/>
      <c r="EA2649" s="348"/>
      <c r="EB2649" s="348"/>
      <c r="EC2649" s="348"/>
      <c r="ED2649" s="348"/>
      <c r="EE2649" s="348"/>
      <c r="EF2649" s="348"/>
      <c r="EG2649" s="348"/>
      <c r="EH2649" s="348"/>
      <c r="EI2649" s="348"/>
      <c r="EJ2649" s="348"/>
      <c r="EK2649" s="348"/>
      <c r="EL2649" s="348"/>
      <c r="EM2649" s="348"/>
      <c r="EN2649" s="348"/>
      <c r="EO2649" s="348"/>
      <c r="EP2649" s="348"/>
      <c r="EQ2649" s="348"/>
      <c r="ER2649" s="348"/>
      <c r="ES2649" s="348"/>
      <c r="ET2649" s="348"/>
      <c r="EU2649" s="348"/>
      <c r="EV2649" s="348"/>
      <c r="EW2649" s="348"/>
      <c r="EX2649" s="348"/>
      <c r="EY2649" s="348"/>
      <c r="EZ2649" s="348"/>
      <c r="FA2649" s="348"/>
      <c r="FB2649" s="348"/>
      <c r="FC2649" s="348"/>
      <c r="FD2649" s="348"/>
      <c r="FE2649" s="348"/>
      <c r="FF2649" s="348"/>
      <c r="FG2649" s="348"/>
      <c r="FH2649" s="348"/>
      <c r="FI2649" s="348"/>
      <c r="FJ2649" s="348"/>
      <c r="FK2649" s="348"/>
      <c r="FL2649" s="348"/>
      <c r="FM2649" s="348"/>
      <c r="FN2649" s="348"/>
      <c r="FO2649" s="348"/>
      <c r="FP2649" s="348"/>
      <c r="FQ2649" s="348"/>
      <c r="FR2649" s="348"/>
      <c r="FS2649" s="348"/>
      <c r="FT2649" s="348"/>
      <c r="FU2649" s="348"/>
      <c r="FV2649" s="348"/>
      <c r="FW2649" s="348"/>
      <c r="FX2649" s="348"/>
      <c r="FY2649" s="348"/>
      <c r="FZ2649" s="348"/>
      <c r="GA2649" s="348"/>
      <c r="GB2649" s="348"/>
      <c r="GC2649" s="348"/>
      <c r="GD2649" s="348"/>
      <c r="GE2649" s="348"/>
      <c r="GF2649" s="348"/>
      <c r="GG2649" s="348"/>
    </row>
    <row r="2650" spans="1:189">
      <c r="B2650" s="346"/>
      <c r="C2650" s="346"/>
      <c r="D2650" s="316"/>
      <c r="F2650" s="319"/>
      <c r="I2650" s="319"/>
      <c r="J2650" s="317"/>
      <c r="K2650" s="317"/>
      <c r="L2650" s="317"/>
      <c r="R2650" s="637"/>
      <c r="T2650" s="638"/>
    </row>
    <row r="2651" spans="1:189">
      <c r="B2651" s="346"/>
      <c r="C2651" s="346"/>
      <c r="D2651" s="316"/>
      <c r="F2651" s="319"/>
      <c r="I2651" s="319"/>
      <c r="J2651" s="317"/>
      <c r="K2651" s="317"/>
      <c r="L2651" s="317"/>
      <c r="R2651" s="637"/>
      <c r="T2651" s="638"/>
    </row>
    <row r="2652" spans="1:189">
      <c r="B2652" s="346"/>
      <c r="C2652" s="346"/>
      <c r="D2652" s="316"/>
      <c r="P2652" s="646"/>
    </row>
    <row r="2653" spans="1:189">
      <c r="B2653" s="346"/>
      <c r="C2653" s="346"/>
      <c r="D2653" s="316"/>
      <c r="P2653" s="646"/>
    </row>
    <row r="2654" spans="1:189">
      <c r="B2654" s="346"/>
      <c r="C2654" s="346"/>
      <c r="D2654" s="316"/>
      <c r="F2654" s="319"/>
      <c r="I2654" s="319"/>
      <c r="J2654" s="317"/>
      <c r="K2654" s="317"/>
      <c r="L2654" s="317"/>
      <c r="R2654" s="637"/>
      <c r="T2654" s="638"/>
    </row>
    <row r="2655" spans="1:189">
      <c r="B2655" s="346"/>
      <c r="C2655" s="346"/>
      <c r="D2655" s="316"/>
      <c r="F2655" s="319"/>
      <c r="I2655" s="319"/>
      <c r="J2655" s="317"/>
      <c r="K2655" s="317"/>
      <c r="L2655" s="317"/>
      <c r="R2655" s="637"/>
      <c r="T2655" s="638"/>
    </row>
    <row r="2656" spans="1:189">
      <c r="B2656" s="346"/>
      <c r="C2656" s="346"/>
      <c r="D2656" s="316"/>
      <c r="F2656" s="319"/>
      <c r="I2656" s="319"/>
      <c r="R2656" s="637"/>
      <c r="T2656" s="638"/>
    </row>
    <row r="2657" spans="1:20">
      <c r="B2657" s="346"/>
      <c r="C2657" s="346"/>
      <c r="D2657" s="316"/>
      <c r="F2657" s="319"/>
      <c r="I2657" s="319"/>
      <c r="J2657" s="317"/>
      <c r="K2657" s="317"/>
      <c r="L2657" s="317"/>
      <c r="R2657" s="637"/>
      <c r="T2657" s="638"/>
    </row>
    <row r="2658" spans="1:20">
      <c r="B2658" s="346"/>
      <c r="C2658" s="346"/>
      <c r="D2658" s="316"/>
      <c r="F2658" s="319"/>
      <c r="I2658" s="319"/>
      <c r="J2658" s="317"/>
      <c r="K2658" s="317"/>
      <c r="L2658" s="317"/>
      <c r="R2658" s="637"/>
      <c r="T2658" s="638"/>
    </row>
    <row r="2659" spans="1:20">
      <c r="B2659" s="346"/>
      <c r="C2659" s="346"/>
      <c r="D2659" s="316"/>
      <c r="F2659" s="319"/>
      <c r="I2659" s="319"/>
      <c r="J2659" s="317"/>
      <c r="K2659" s="317"/>
      <c r="L2659" s="317"/>
      <c r="R2659" s="637"/>
      <c r="T2659" s="638"/>
    </row>
    <row r="2660" spans="1:20">
      <c r="B2660" s="346"/>
      <c r="C2660" s="346"/>
      <c r="D2660" s="316"/>
      <c r="F2660" s="319"/>
      <c r="I2660" s="319"/>
      <c r="J2660" s="317"/>
      <c r="K2660" s="317"/>
      <c r="L2660" s="317"/>
      <c r="R2660" s="637"/>
      <c r="T2660" s="638"/>
    </row>
    <row r="2661" spans="1:20">
      <c r="B2661" s="346"/>
      <c r="C2661" s="346"/>
      <c r="D2661" s="316"/>
      <c r="F2661" s="319"/>
      <c r="I2661" s="319"/>
      <c r="J2661" s="317"/>
      <c r="K2661" s="317"/>
      <c r="L2661" s="317"/>
      <c r="R2661" s="637"/>
      <c r="T2661" s="638"/>
    </row>
    <row r="2662" spans="1:20">
      <c r="A2662" s="331"/>
      <c r="B2662" s="346"/>
      <c r="C2662" s="346"/>
      <c r="D2662" s="316"/>
      <c r="F2662" s="319"/>
      <c r="I2662" s="424"/>
      <c r="R2662" s="637"/>
      <c r="T2662" s="638"/>
    </row>
    <row r="2663" spans="1:20">
      <c r="A2663" s="331"/>
      <c r="B2663" s="346"/>
      <c r="C2663" s="346"/>
      <c r="D2663" s="316"/>
      <c r="F2663" s="319"/>
      <c r="I2663" s="424"/>
      <c r="R2663" s="637"/>
      <c r="T2663" s="638"/>
    </row>
    <row r="2664" spans="1:20">
      <c r="A2664" s="331"/>
      <c r="B2664" s="346"/>
      <c r="C2664" s="346"/>
      <c r="D2664" s="316"/>
      <c r="F2664" s="319"/>
      <c r="I2664" s="424"/>
      <c r="R2664" s="637"/>
      <c r="T2664" s="638"/>
    </row>
    <row r="2665" spans="1:20">
      <c r="A2665" s="331"/>
      <c r="B2665" s="346"/>
      <c r="C2665" s="346"/>
      <c r="D2665" s="316"/>
      <c r="F2665" s="319"/>
      <c r="I2665" s="424"/>
      <c r="R2665" s="637"/>
      <c r="T2665" s="638"/>
    </row>
    <row r="2666" spans="1:20">
      <c r="A2666" s="331"/>
      <c r="B2666" s="346"/>
      <c r="C2666" s="346"/>
      <c r="D2666" s="316"/>
      <c r="F2666" s="319"/>
      <c r="I2666" s="424"/>
      <c r="R2666" s="637"/>
      <c r="T2666" s="638"/>
    </row>
    <row r="2667" spans="1:20">
      <c r="A2667" s="331"/>
      <c r="B2667" s="346"/>
      <c r="C2667" s="346"/>
      <c r="D2667" s="316"/>
      <c r="F2667" s="319"/>
      <c r="I2667" s="424"/>
      <c r="R2667" s="637"/>
      <c r="T2667" s="638"/>
    </row>
    <row r="2668" spans="1:20">
      <c r="A2668" s="331"/>
      <c r="B2668" s="346"/>
      <c r="C2668" s="346"/>
      <c r="D2668" s="316"/>
      <c r="F2668" s="319"/>
      <c r="I2668" s="424"/>
      <c r="R2668" s="637"/>
      <c r="T2668" s="638"/>
    </row>
    <row r="2669" spans="1:20">
      <c r="A2669" s="331"/>
      <c r="B2669" s="346"/>
      <c r="C2669" s="346"/>
      <c r="D2669" s="316"/>
      <c r="F2669" s="319"/>
      <c r="I2669" s="424"/>
      <c r="P2669" s="646"/>
      <c r="R2669" s="637"/>
      <c r="T2669" s="638"/>
    </row>
    <row r="2670" spans="1:20">
      <c r="B2670" s="402"/>
      <c r="C2670" s="346"/>
      <c r="D2670" s="316"/>
      <c r="F2670" s="319"/>
      <c r="I2670" s="424"/>
      <c r="R2670" s="637"/>
      <c r="T2670" s="638"/>
    </row>
    <row r="2671" spans="1:20">
      <c r="A2671" s="331"/>
      <c r="B2671" s="346"/>
      <c r="C2671" s="346"/>
      <c r="D2671" s="316"/>
      <c r="F2671" s="319"/>
      <c r="I2671" s="424"/>
      <c r="P2671" s="646"/>
      <c r="R2671" s="637"/>
      <c r="T2671" s="638"/>
    </row>
    <row r="2672" spans="1:20">
      <c r="A2672" s="331"/>
      <c r="B2672" s="346"/>
      <c r="C2672" s="346"/>
      <c r="D2672" s="316"/>
      <c r="F2672" s="319"/>
      <c r="I2672" s="424"/>
      <c r="R2672" s="637"/>
      <c r="T2672" s="638"/>
    </row>
    <row r="2673" spans="1:20">
      <c r="A2673" s="331"/>
      <c r="B2673" s="346"/>
      <c r="C2673" s="346"/>
      <c r="D2673" s="316"/>
      <c r="F2673" s="319"/>
      <c r="I2673" s="424"/>
      <c r="P2673" s="646"/>
      <c r="R2673" s="637"/>
      <c r="T2673" s="638"/>
    </row>
    <row r="2674" spans="1:20">
      <c r="A2674" s="331"/>
      <c r="B2674" s="346"/>
      <c r="C2674" s="346"/>
      <c r="D2674" s="319"/>
      <c r="F2674" s="319"/>
      <c r="I2674" s="330"/>
      <c r="T2674" s="638"/>
    </row>
    <row r="2675" spans="1:20">
      <c r="A2675" s="331"/>
      <c r="B2675" s="346"/>
      <c r="C2675" s="346"/>
      <c r="D2675" s="316"/>
      <c r="F2675" s="319"/>
      <c r="I2675" s="330"/>
      <c r="T2675" s="638"/>
    </row>
    <row r="2676" spans="1:20">
      <c r="B2676" s="346"/>
      <c r="C2676" s="346"/>
      <c r="D2676" s="316"/>
      <c r="F2676" s="319"/>
      <c r="I2676" s="319"/>
      <c r="J2676" s="317"/>
      <c r="K2676" s="317"/>
      <c r="L2676" s="317"/>
      <c r="R2676" s="637"/>
      <c r="T2676" s="638"/>
    </row>
    <row r="2677" spans="1:20">
      <c r="B2677" s="346"/>
      <c r="C2677" s="346"/>
      <c r="D2677" s="316"/>
      <c r="F2677" s="319"/>
      <c r="I2677" s="319"/>
      <c r="J2677" s="317"/>
      <c r="K2677" s="317"/>
      <c r="L2677" s="317"/>
      <c r="R2677" s="637"/>
      <c r="T2677" s="638"/>
    </row>
    <row r="2678" spans="1:20">
      <c r="A2678" s="331"/>
      <c r="B2678" s="346"/>
      <c r="C2678" s="346"/>
      <c r="D2678" s="319"/>
      <c r="F2678" s="319"/>
      <c r="I2678" s="330"/>
      <c r="T2678" s="638"/>
    </row>
    <row r="2679" spans="1:20">
      <c r="A2679" s="331"/>
      <c r="B2679" s="346"/>
      <c r="C2679" s="346"/>
      <c r="D2679" s="316"/>
      <c r="F2679" s="319"/>
      <c r="I2679" s="330"/>
    </row>
    <row r="2680" spans="1:20">
      <c r="A2680" s="331"/>
      <c r="B2680" s="346"/>
      <c r="C2680" s="346"/>
      <c r="D2680" s="316"/>
      <c r="F2680" s="319"/>
      <c r="I2680" s="330"/>
    </row>
    <row r="2681" spans="1:20">
      <c r="A2681" s="331"/>
      <c r="B2681" s="346"/>
      <c r="C2681" s="346"/>
      <c r="D2681" s="316"/>
      <c r="F2681" s="319"/>
      <c r="I2681" s="330"/>
      <c r="P2681" s="638"/>
    </row>
    <row r="2682" spans="1:20">
      <c r="A2682" s="331"/>
      <c r="B2682" s="346"/>
      <c r="C2682" s="346"/>
      <c r="D2682" s="316"/>
      <c r="F2682" s="319"/>
      <c r="I2682" s="330"/>
    </row>
    <row r="2683" spans="1:20">
      <c r="A2683" s="331"/>
      <c r="B2683" s="346"/>
      <c r="C2683" s="346"/>
      <c r="D2683" s="316"/>
      <c r="F2683" s="319"/>
      <c r="I2683" s="330"/>
    </row>
    <row r="2684" spans="1:20">
      <c r="A2684" s="331"/>
      <c r="B2684" s="346"/>
      <c r="C2684" s="346"/>
      <c r="D2684" s="316"/>
      <c r="F2684" s="319"/>
      <c r="I2684" s="330"/>
      <c r="T2684" s="638"/>
    </row>
    <row r="2685" spans="1:20">
      <c r="A2685" s="331"/>
      <c r="B2685" s="346"/>
      <c r="C2685" s="346"/>
      <c r="D2685" s="316"/>
      <c r="F2685" s="319"/>
      <c r="I2685" s="330"/>
      <c r="T2685" s="638"/>
    </row>
    <row r="2686" spans="1:20">
      <c r="A2686" s="331"/>
      <c r="B2686" s="346"/>
      <c r="C2686" s="346"/>
      <c r="D2686" s="316"/>
      <c r="F2686" s="319"/>
      <c r="I2686" s="330"/>
      <c r="T2686" s="638"/>
    </row>
    <row r="2687" spans="1:20">
      <c r="A2687" s="331"/>
      <c r="B2687" s="346"/>
      <c r="C2687" s="346"/>
      <c r="D2687" s="316"/>
      <c r="F2687" s="319"/>
      <c r="I2687" s="330"/>
      <c r="T2687" s="638"/>
    </row>
    <row r="2688" spans="1:20">
      <c r="A2688" s="331"/>
      <c r="B2688" s="346"/>
      <c r="C2688" s="346"/>
      <c r="D2688" s="316"/>
      <c r="F2688" s="319"/>
      <c r="I2688" s="330"/>
    </row>
    <row r="2689" spans="1:20">
      <c r="A2689" s="331"/>
      <c r="B2689" s="346"/>
      <c r="C2689" s="346"/>
      <c r="D2689" s="316"/>
      <c r="F2689" s="319"/>
      <c r="I2689" s="330"/>
    </row>
    <row r="2690" spans="1:20">
      <c r="A2690" s="331"/>
      <c r="B2690" s="346"/>
      <c r="C2690" s="346"/>
      <c r="D2690" s="316"/>
      <c r="F2690" s="319"/>
      <c r="I2690" s="330"/>
    </row>
    <row r="2691" spans="1:20">
      <c r="A2691" s="338"/>
      <c r="B2691" s="346"/>
      <c r="C2691" s="346"/>
      <c r="D2691" s="316"/>
      <c r="F2691" s="319"/>
      <c r="H2691" s="430"/>
      <c r="I2691" s="330"/>
    </row>
    <row r="2692" spans="1:20">
      <c r="A2692" s="331"/>
      <c r="B2692" s="346"/>
      <c r="C2692" s="346"/>
      <c r="D2692" s="316"/>
      <c r="F2692" s="319"/>
      <c r="H2692" s="430"/>
      <c r="I2692" s="330"/>
    </row>
    <row r="2693" spans="1:20">
      <c r="A2693" s="331"/>
      <c r="B2693" s="369"/>
      <c r="C2693" s="346"/>
      <c r="D2693" s="316"/>
      <c r="F2693" s="319"/>
      <c r="T2693" s="638"/>
    </row>
    <row r="2694" spans="1:20">
      <c r="A2694" s="331"/>
      <c r="B2694" s="369"/>
      <c r="C2694" s="346"/>
      <c r="D2694" s="316"/>
      <c r="F2694" s="319"/>
      <c r="T2694" s="638"/>
    </row>
    <row r="2695" spans="1:20">
      <c r="A2695" s="331"/>
      <c r="B2695" s="346"/>
      <c r="C2695" s="346"/>
      <c r="D2695" s="316"/>
      <c r="F2695" s="319"/>
      <c r="I2695" s="330"/>
      <c r="T2695" s="638"/>
    </row>
    <row r="2696" spans="1:20">
      <c r="A2696" s="331"/>
      <c r="B2696" s="346"/>
      <c r="C2696" s="346"/>
      <c r="D2696" s="316"/>
      <c r="F2696" s="319"/>
      <c r="I2696" s="330"/>
      <c r="T2696" s="638"/>
    </row>
    <row r="2697" spans="1:20">
      <c r="A2697" s="331"/>
      <c r="B2697" s="346"/>
      <c r="C2697" s="346"/>
      <c r="D2697" s="316"/>
      <c r="F2697" s="319"/>
      <c r="I2697" s="330"/>
      <c r="T2697" s="638"/>
    </row>
    <row r="2698" spans="1:20">
      <c r="A2698" s="331"/>
      <c r="B2698" s="346"/>
      <c r="C2698" s="346"/>
      <c r="D2698" s="316"/>
      <c r="F2698" s="319"/>
      <c r="I2698" s="330"/>
      <c r="T2698" s="638"/>
    </row>
    <row r="2699" spans="1:20">
      <c r="A2699" s="331"/>
      <c r="B2699" s="346"/>
      <c r="C2699" s="346"/>
      <c r="D2699" s="316"/>
      <c r="F2699" s="319"/>
      <c r="I2699" s="330"/>
      <c r="T2699" s="638"/>
    </row>
    <row r="2700" spans="1:20">
      <c r="A2700" s="331"/>
      <c r="B2700" s="346"/>
      <c r="C2700" s="346"/>
      <c r="D2700" s="316"/>
      <c r="F2700" s="319"/>
      <c r="I2700" s="330"/>
      <c r="T2700" s="638"/>
    </row>
    <row r="2701" spans="1:20">
      <c r="A2701" s="331"/>
      <c r="B2701" s="346"/>
      <c r="C2701" s="346"/>
      <c r="D2701" s="316"/>
      <c r="F2701" s="319"/>
      <c r="I2701" s="330"/>
      <c r="T2701" s="638"/>
    </row>
    <row r="2702" spans="1:20">
      <c r="A2702" s="331"/>
      <c r="B2702" s="346"/>
      <c r="C2702" s="346"/>
      <c r="D2702" s="316"/>
      <c r="F2702" s="319"/>
      <c r="I2702" s="330"/>
      <c r="T2702" s="638"/>
    </row>
    <row r="2703" spans="1:20">
      <c r="A2703" s="331"/>
      <c r="B2703" s="346"/>
      <c r="C2703" s="346"/>
      <c r="D2703" s="316"/>
      <c r="F2703" s="319"/>
      <c r="I2703" s="330"/>
      <c r="T2703" s="638"/>
    </row>
    <row r="2704" spans="1:20">
      <c r="A2704" s="331"/>
      <c r="B2704" s="346"/>
      <c r="C2704" s="346"/>
      <c r="D2704" s="316"/>
      <c r="F2704" s="319"/>
      <c r="I2704" s="330"/>
      <c r="T2704" s="638"/>
    </row>
    <row r="2705" spans="1:189">
      <c r="A2705" s="331"/>
      <c r="B2705" s="346"/>
      <c r="C2705" s="346"/>
      <c r="D2705" s="316"/>
      <c r="F2705" s="319"/>
      <c r="I2705" s="330"/>
      <c r="T2705" s="638"/>
    </row>
    <row r="2706" spans="1:189">
      <c r="A2706" s="331"/>
      <c r="B2706" s="346"/>
      <c r="C2706" s="346"/>
      <c r="D2706" s="316"/>
      <c r="F2706" s="319"/>
      <c r="I2706" s="330"/>
      <c r="T2706" s="638"/>
    </row>
    <row r="2707" spans="1:189">
      <c r="B2707" s="346"/>
      <c r="C2707" s="346"/>
      <c r="D2707" s="316"/>
      <c r="H2707" s="430"/>
      <c r="P2707" s="646"/>
    </row>
    <row r="2708" spans="1:189" s="351" customFormat="1">
      <c r="A2708" s="331"/>
      <c r="B2708" s="346"/>
      <c r="C2708" s="346"/>
      <c r="D2708" s="316"/>
      <c r="E2708" s="314"/>
      <c r="G2708" s="314"/>
      <c r="H2708" s="349"/>
      <c r="I2708" s="350"/>
      <c r="J2708" s="330"/>
      <c r="K2708" s="330"/>
      <c r="L2708" s="330"/>
      <c r="M2708" s="352"/>
      <c r="N2708" s="318"/>
      <c r="O2708" s="314"/>
      <c r="P2708" s="647"/>
      <c r="Q2708" s="647"/>
      <c r="R2708" s="648"/>
      <c r="S2708" s="570"/>
      <c r="T2708" s="649"/>
      <c r="U2708" s="348"/>
      <c r="V2708" s="348"/>
      <c r="W2708" s="348"/>
      <c r="X2708" s="348"/>
      <c r="Y2708" s="348"/>
      <c r="Z2708" s="348"/>
      <c r="AA2708" s="348"/>
      <c r="AB2708" s="348"/>
      <c r="AC2708" s="348"/>
      <c r="AD2708" s="348"/>
      <c r="AE2708" s="348"/>
      <c r="AF2708" s="348"/>
      <c r="AG2708" s="312"/>
      <c r="AH2708" s="312"/>
      <c r="AI2708" s="312"/>
      <c r="AJ2708" s="312"/>
      <c r="AK2708" s="312"/>
      <c r="AL2708" s="312"/>
      <c r="AM2708" s="312"/>
      <c r="AN2708" s="312"/>
      <c r="AO2708" s="312"/>
      <c r="AP2708" s="312"/>
      <c r="AQ2708" s="312"/>
      <c r="AR2708" s="312"/>
      <c r="AS2708" s="312"/>
      <c r="AT2708" s="312"/>
      <c r="AU2708" s="312"/>
      <c r="AV2708" s="312"/>
      <c r="AW2708" s="312"/>
      <c r="AX2708" s="312"/>
      <c r="AY2708" s="312"/>
      <c r="AZ2708" s="312"/>
      <c r="BA2708" s="312"/>
      <c r="BB2708" s="312"/>
      <c r="BC2708" s="312"/>
      <c r="BD2708" s="312"/>
      <c r="BE2708" s="312"/>
      <c r="BF2708" s="312"/>
      <c r="BG2708" s="312"/>
      <c r="BH2708" s="312"/>
      <c r="BI2708" s="312"/>
      <c r="BJ2708" s="312"/>
      <c r="BK2708" s="312"/>
      <c r="BL2708" s="312"/>
      <c r="BM2708" s="312"/>
      <c r="BN2708" s="312"/>
      <c r="BO2708" s="312"/>
      <c r="BP2708" s="312"/>
      <c r="BQ2708" s="312"/>
      <c r="BR2708" s="312"/>
      <c r="BS2708" s="312"/>
      <c r="BT2708" s="312"/>
      <c r="BU2708" s="312"/>
      <c r="BV2708" s="312"/>
      <c r="BW2708" s="312"/>
      <c r="BX2708" s="312"/>
      <c r="BY2708" s="312"/>
      <c r="BZ2708" s="312"/>
      <c r="CA2708" s="312"/>
      <c r="CB2708" s="312"/>
      <c r="CC2708" s="312"/>
      <c r="CD2708" s="312"/>
      <c r="CE2708" s="312"/>
      <c r="CF2708" s="312"/>
      <c r="CG2708" s="312"/>
      <c r="CH2708" s="312"/>
      <c r="CI2708" s="312"/>
      <c r="CJ2708" s="312"/>
      <c r="CK2708" s="312"/>
      <c r="CL2708" s="312"/>
      <c r="CM2708" s="312"/>
      <c r="CN2708" s="312"/>
      <c r="CO2708" s="312"/>
      <c r="CP2708" s="312"/>
      <c r="CQ2708" s="312"/>
      <c r="CR2708" s="312"/>
      <c r="CS2708" s="312"/>
      <c r="CT2708" s="312"/>
      <c r="CU2708" s="312"/>
      <c r="CV2708" s="312"/>
      <c r="CW2708" s="312"/>
      <c r="CX2708" s="312"/>
      <c r="CY2708" s="312"/>
      <c r="CZ2708" s="312"/>
      <c r="DA2708" s="312"/>
      <c r="DB2708" s="312"/>
      <c r="DC2708" s="312"/>
      <c r="DD2708" s="312"/>
      <c r="DE2708" s="312"/>
      <c r="DF2708" s="312"/>
      <c r="DG2708" s="312"/>
      <c r="DH2708" s="312"/>
      <c r="DI2708" s="312"/>
      <c r="DJ2708" s="312"/>
      <c r="DK2708" s="312"/>
      <c r="DL2708" s="312"/>
      <c r="DM2708" s="312"/>
      <c r="DN2708" s="312"/>
      <c r="DO2708" s="312"/>
      <c r="DP2708" s="312"/>
      <c r="DQ2708" s="312"/>
      <c r="DR2708" s="312"/>
      <c r="DS2708" s="312"/>
      <c r="DT2708" s="312"/>
      <c r="DU2708" s="312"/>
      <c r="DV2708" s="312"/>
      <c r="DW2708" s="312"/>
      <c r="DX2708" s="312"/>
      <c r="DY2708" s="312"/>
      <c r="DZ2708" s="312"/>
      <c r="EA2708" s="312"/>
      <c r="EB2708" s="312"/>
      <c r="EC2708" s="312"/>
      <c r="ED2708" s="312"/>
      <c r="EE2708" s="312"/>
      <c r="EF2708" s="312"/>
      <c r="EG2708" s="312"/>
      <c r="EH2708" s="312"/>
      <c r="EI2708" s="312"/>
      <c r="EJ2708" s="312"/>
      <c r="EK2708" s="312"/>
      <c r="EL2708" s="312"/>
      <c r="EM2708" s="312"/>
      <c r="EN2708" s="312"/>
      <c r="EO2708" s="312"/>
      <c r="EP2708" s="312"/>
      <c r="EQ2708" s="312"/>
      <c r="ER2708" s="312"/>
      <c r="ES2708" s="312"/>
      <c r="ET2708" s="312"/>
      <c r="EU2708" s="312"/>
      <c r="EV2708" s="312"/>
      <c r="EW2708" s="312"/>
      <c r="EX2708" s="312"/>
      <c r="EY2708" s="312"/>
      <c r="EZ2708" s="312"/>
      <c r="FA2708" s="312"/>
      <c r="FB2708" s="312"/>
      <c r="FC2708" s="312"/>
      <c r="FD2708" s="312"/>
      <c r="FE2708" s="312"/>
      <c r="FF2708" s="312"/>
      <c r="FG2708" s="312"/>
      <c r="FH2708" s="312"/>
      <c r="FI2708" s="312"/>
      <c r="FJ2708" s="312"/>
      <c r="FK2708" s="312"/>
      <c r="FL2708" s="312"/>
      <c r="FM2708" s="312"/>
      <c r="FN2708" s="312"/>
      <c r="FO2708" s="312"/>
      <c r="FP2708" s="312"/>
      <c r="FQ2708" s="312"/>
      <c r="FR2708" s="312"/>
      <c r="FS2708" s="312"/>
      <c r="FT2708" s="312"/>
      <c r="FU2708" s="312"/>
      <c r="FV2708" s="312"/>
      <c r="FW2708" s="312"/>
      <c r="FX2708" s="312"/>
      <c r="FY2708" s="312"/>
      <c r="FZ2708" s="312"/>
      <c r="GA2708" s="312"/>
      <c r="GB2708" s="312"/>
      <c r="GC2708" s="312"/>
      <c r="GD2708" s="312"/>
      <c r="GE2708" s="312"/>
      <c r="GF2708" s="312"/>
      <c r="GG2708" s="312"/>
    </row>
    <row r="2709" spans="1:189">
      <c r="A2709" s="331"/>
      <c r="B2709" s="346"/>
      <c r="C2709" s="346"/>
      <c r="D2709" s="316"/>
      <c r="E2709" s="395"/>
      <c r="F2709" s="319"/>
      <c r="I2709" s="330"/>
      <c r="T2709" s="638"/>
    </row>
    <row r="2710" spans="1:189">
      <c r="A2710" s="331"/>
      <c r="B2710" s="346"/>
      <c r="C2710" s="346"/>
      <c r="D2710" s="316"/>
      <c r="F2710" s="319"/>
      <c r="I2710" s="330"/>
      <c r="T2710" s="638"/>
    </row>
    <row r="2711" spans="1:189">
      <c r="A2711" s="331"/>
      <c r="B2711" s="346"/>
      <c r="C2711" s="346"/>
      <c r="D2711" s="316"/>
      <c r="F2711" s="319"/>
      <c r="I2711" s="330"/>
      <c r="T2711" s="638"/>
    </row>
    <row r="2712" spans="1:189">
      <c r="A2712" s="331"/>
      <c r="B2712" s="346"/>
      <c r="C2712" s="346"/>
      <c r="D2712" s="316"/>
      <c r="F2712" s="319"/>
      <c r="I2712" s="330"/>
      <c r="T2712" s="638"/>
    </row>
    <row r="2713" spans="1:189">
      <c r="A2713" s="331"/>
      <c r="B2713" s="346"/>
      <c r="C2713" s="346"/>
      <c r="D2713" s="316"/>
      <c r="F2713" s="319"/>
      <c r="I2713" s="330"/>
      <c r="T2713" s="638"/>
    </row>
    <row r="2714" spans="1:189">
      <c r="A2714" s="331"/>
      <c r="B2714" s="346"/>
      <c r="C2714" s="346"/>
      <c r="D2714" s="316"/>
      <c r="F2714" s="319"/>
      <c r="I2714" s="330"/>
      <c r="T2714" s="638"/>
    </row>
    <row r="2715" spans="1:189">
      <c r="A2715" s="331"/>
      <c r="B2715" s="346"/>
      <c r="C2715" s="346"/>
      <c r="D2715" s="316"/>
      <c r="F2715" s="319"/>
      <c r="I2715" s="330"/>
      <c r="T2715" s="638"/>
    </row>
    <row r="2716" spans="1:189">
      <c r="A2716" s="331"/>
      <c r="B2716" s="346"/>
      <c r="C2716" s="346"/>
      <c r="D2716" s="316"/>
      <c r="F2716" s="319"/>
      <c r="I2716" s="330"/>
      <c r="T2716" s="638"/>
    </row>
    <row r="2717" spans="1:189">
      <c r="A2717" s="331"/>
      <c r="B2717" s="346"/>
      <c r="C2717" s="346"/>
      <c r="D2717" s="316"/>
      <c r="F2717" s="319"/>
      <c r="I2717" s="330"/>
      <c r="T2717" s="638"/>
    </row>
    <row r="2718" spans="1:189">
      <c r="A2718" s="331"/>
      <c r="B2718" s="346"/>
      <c r="C2718" s="346"/>
      <c r="D2718" s="316"/>
      <c r="F2718" s="319"/>
      <c r="I2718" s="330"/>
      <c r="T2718" s="638"/>
    </row>
    <row r="2719" spans="1:189">
      <c r="A2719" s="331"/>
      <c r="B2719" s="346"/>
      <c r="D2719" s="316"/>
      <c r="F2719" s="319"/>
      <c r="I2719" s="421"/>
      <c r="P2719" s="646"/>
    </row>
    <row r="2720" spans="1:189">
      <c r="A2720" s="331"/>
      <c r="B2720" s="346"/>
      <c r="C2720" s="346"/>
      <c r="D2720" s="316"/>
      <c r="F2720" s="319"/>
      <c r="I2720" s="330"/>
      <c r="T2720" s="638"/>
    </row>
    <row r="2721" spans="1:20">
      <c r="A2721" s="331"/>
      <c r="B2721" s="346"/>
      <c r="C2721" s="346"/>
      <c r="D2721" s="316"/>
      <c r="F2721" s="319"/>
      <c r="I2721" s="330"/>
      <c r="N2721" s="383"/>
      <c r="O2721" s="312"/>
      <c r="T2721" s="638"/>
    </row>
    <row r="2722" spans="1:20">
      <c r="A2722" s="331"/>
      <c r="B2722" s="346"/>
      <c r="C2722" s="346"/>
      <c r="D2722" s="316"/>
      <c r="F2722" s="319"/>
      <c r="I2722" s="330"/>
      <c r="T2722" s="638"/>
    </row>
    <row r="2723" spans="1:20">
      <c r="B2723" s="346"/>
    </row>
    <row r="2724" spans="1:20">
      <c r="B2724" s="346"/>
    </row>
    <row r="2725" spans="1:20">
      <c r="A2725" s="331"/>
      <c r="B2725" s="346"/>
      <c r="C2725" s="346"/>
      <c r="D2725" s="316"/>
      <c r="F2725" s="319"/>
      <c r="I2725" s="330"/>
      <c r="T2725" s="638"/>
    </row>
    <row r="2726" spans="1:20">
      <c r="A2726" s="331"/>
      <c r="B2726" s="346"/>
      <c r="C2726" s="346"/>
      <c r="D2726" s="316"/>
      <c r="F2726" s="319"/>
      <c r="I2726" s="330"/>
      <c r="T2726" s="638"/>
    </row>
    <row r="2727" spans="1:20">
      <c r="A2727" s="331"/>
      <c r="B2727" s="346"/>
      <c r="C2727" s="346"/>
      <c r="D2727" s="316"/>
      <c r="F2727" s="319"/>
      <c r="I2727" s="330"/>
      <c r="T2727" s="638"/>
    </row>
    <row r="2728" spans="1:20">
      <c r="B2728" s="346"/>
      <c r="C2728" s="346"/>
      <c r="D2728" s="316"/>
      <c r="F2728" s="319"/>
      <c r="I2728" s="319"/>
      <c r="R2728" s="637"/>
      <c r="T2728" s="638"/>
    </row>
    <row r="2729" spans="1:20">
      <c r="A2729" s="331"/>
      <c r="B2729" s="346"/>
      <c r="C2729" s="346"/>
      <c r="D2729" s="316"/>
      <c r="F2729" s="319"/>
      <c r="I2729" s="330"/>
      <c r="T2729" s="638"/>
    </row>
    <row r="2730" spans="1:20">
      <c r="B2730" s="346"/>
      <c r="C2730" s="346"/>
      <c r="D2730" s="316"/>
      <c r="F2730" s="319"/>
      <c r="I2730" s="319"/>
      <c r="R2730" s="637"/>
      <c r="T2730" s="638"/>
    </row>
    <row r="2731" spans="1:20">
      <c r="B2731" s="346"/>
      <c r="C2731" s="346"/>
      <c r="D2731" s="316"/>
      <c r="F2731" s="319"/>
      <c r="I2731" s="319"/>
      <c r="R2731" s="637"/>
      <c r="T2731" s="638"/>
    </row>
    <row r="2732" spans="1:20">
      <c r="B2732" s="346"/>
      <c r="C2732" s="346"/>
      <c r="D2732" s="316"/>
      <c r="F2732" s="319"/>
      <c r="I2732" s="319"/>
      <c r="R2732" s="637"/>
      <c r="T2732" s="638"/>
    </row>
    <row r="2733" spans="1:20">
      <c r="B2733" s="346"/>
      <c r="C2733" s="346"/>
      <c r="D2733" s="316"/>
      <c r="F2733" s="319"/>
      <c r="I2733" s="319"/>
      <c r="R2733" s="637"/>
      <c r="T2733" s="638"/>
    </row>
    <row r="2734" spans="1:20">
      <c r="A2734" s="331"/>
      <c r="B2734" s="346"/>
      <c r="C2734" s="346"/>
      <c r="D2734" s="316"/>
      <c r="F2734" s="319"/>
      <c r="I2734" s="330"/>
      <c r="T2734" s="638"/>
    </row>
    <row r="2735" spans="1:20">
      <c r="B2735" s="346"/>
      <c r="C2735" s="346"/>
      <c r="D2735" s="316"/>
      <c r="P2735" s="646"/>
    </row>
    <row r="2736" spans="1:20">
      <c r="B2736" s="346"/>
      <c r="C2736" s="346"/>
      <c r="D2736" s="316"/>
      <c r="P2736" s="646"/>
    </row>
    <row r="2737" spans="1:189">
      <c r="B2737" s="346"/>
      <c r="C2737" s="346"/>
      <c r="D2737" s="316"/>
      <c r="P2737" s="646"/>
    </row>
    <row r="2738" spans="1:189">
      <c r="A2738" s="331"/>
      <c r="B2738" s="346"/>
      <c r="C2738" s="346"/>
      <c r="D2738" s="319"/>
      <c r="I2738" s="330"/>
      <c r="T2738" s="638"/>
    </row>
    <row r="2739" spans="1:189">
      <c r="A2739" s="331"/>
      <c r="B2739" s="346"/>
      <c r="C2739" s="346"/>
      <c r="D2739" s="316"/>
      <c r="F2739" s="319"/>
      <c r="I2739" s="330"/>
      <c r="T2739" s="638"/>
    </row>
    <row r="2740" spans="1:189">
      <c r="A2740" s="331"/>
      <c r="B2740" s="346"/>
      <c r="C2740" s="346"/>
      <c r="D2740" s="319"/>
      <c r="F2740" s="319"/>
      <c r="I2740" s="330"/>
      <c r="T2740" s="638"/>
    </row>
    <row r="2741" spans="1:189">
      <c r="A2741" s="331"/>
      <c r="B2741" s="346"/>
      <c r="C2741" s="346"/>
      <c r="D2741" s="319"/>
      <c r="F2741" s="319"/>
      <c r="I2741" s="330"/>
      <c r="T2741" s="638"/>
    </row>
    <row r="2742" spans="1:189">
      <c r="A2742" s="331"/>
      <c r="B2742" s="346"/>
      <c r="C2742" s="346"/>
      <c r="D2742" s="319"/>
      <c r="F2742" s="319"/>
      <c r="I2742" s="330"/>
      <c r="T2742" s="638"/>
    </row>
    <row r="2743" spans="1:189">
      <c r="A2743" s="331"/>
      <c r="B2743" s="346"/>
      <c r="C2743" s="346"/>
      <c r="D2743" s="316"/>
      <c r="F2743" s="319"/>
      <c r="I2743" s="330"/>
      <c r="T2743" s="638"/>
    </row>
    <row r="2744" spans="1:189" s="351" customFormat="1">
      <c r="A2744" s="331"/>
      <c r="B2744" s="346"/>
      <c r="C2744" s="346"/>
      <c r="D2744" s="316"/>
      <c r="E2744" s="314"/>
      <c r="G2744" s="314"/>
      <c r="H2744" s="349"/>
      <c r="I2744" s="350"/>
      <c r="J2744" s="330"/>
      <c r="K2744" s="330"/>
      <c r="L2744" s="330"/>
      <c r="M2744" s="352"/>
      <c r="N2744" s="318"/>
      <c r="O2744" s="314"/>
      <c r="P2744" s="647"/>
      <c r="Q2744" s="647"/>
      <c r="R2744" s="648"/>
      <c r="S2744" s="570"/>
      <c r="T2744" s="649"/>
      <c r="U2744" s="348"/>
      <c r="V2744" s="348"/>
      <c r="W2744" s="348"/>
      <c r="X2744" s="348"/>
      <c r="Y2744" s="348"/>
      <c r="Z2744" s="348"/>
      <c r="AA2744" s="348"/>
      <c r="AB2744" s="348"/>
      <c r="AC2744" s="348"/>
      <c r="AD2744" s="348"/>
      <c r="AE2744" s="348"/>
      <c r="AF2744" s="348"/>
      <c r="AG2744" s="312"/>
      <c r="AH2744" s="312"/>
      <c r="AI2744" s="312"/>
      <c r="AJ2744" s="312"/>
      <c r="AK2744" s="312"/>
      <c r="AL2744" s="312"/>
      <c r="AM2744" s="312"/>
      <c r="AN2744" s="312"/>
      <c r="AO2744" s="312"/>
      <c r="AP2744" s="312"/>
      <c r="AQ2744" s="312"/>
      <c r="AR2744" s="312"/>
      <c r="AS2744" s="312"/>
      <c r="AT2744" s="312"/>
      <c r="AU2744" s="312"/>
      <c r="AV2744" s="312"/>
      <c r="AW2744" s="312"/>
      <c r="AX2744" s="312"/>
      <c r="AY2744" s="312"/>
      <c r="AZ2744" s="312"/>
      <c r="BA2744" s="312"/>
      <c r="BB2744" s="312"/>
      <c r="BC2744" s="312"/>
      <c r="BD2744" s="312"/>
      <c r="BE2744" s="312"/>
      <c r="BF2744" s="312"/>
      <c r="BG2744" s="312"/>
      <c r="BH2744" s="312"/>
      <c r="BI2744" s="312"/>
      <c r="BJ2744" s="312"/>
      <c r="BK2744" s="312"/>
      <c r="BL2744" s="312"/>
      <c r="BM2744" s="312"/>
      <c r="BN2744" s="312"/>
      <c r="BO2744" s="312"/>
      <c r="BP2744" s="312"/>
      <c r="BQ2744" s="312"/>
      <c r="BR2744" s="312"/>
      <c r="BS2744" s="312"/>
      <c r="BT2744" s="312"/>
      <c r="BU2744" s="312"/>
      <c r="BV2744" s="312"/>
      <c r="BW2744" s="312"/>
      <c r="BX2744" s="312"/>
      <c r="BY2744" s="312"/>
      <c r="BZ2744" s="312"/>
      <c r="CA2744" s="312"/>
      <c r="CB2744" s="312"/>
      <c r="CC2744" s="312"/>
      <c r="CD2744" s="312"/>
      <c r="CE2744" s="312"/>
      <c r="CF2744" s="312"/>
      <c r="CG2744" s="312"/>
      <c r="CH2744" s="312"/>
      <c r="CI2744" s="312"/>
      <c r="CJ2744" s="312"/>
      <c r="CK2744" s="312"/>
      <c r="CL2744" s="312"/>
      <c r="CM2744" s="312"/>
      <c r="CN2744" s="312"/>
      <c r="CO2744" s="312"/>
      <c r="CP2744" s="312"/>
      <c r="CQ2744" s="312"/>
      <c r="CR2744" s="312"/>
      <c r="CS2744" s="312"/>
      <c r="CT2744" s="312"/>
      <c r="CU2744" s="312"/>
      <c r="CV2744" s="312"/>
      <c r="CW2744" s="312"/>
      <c r="CX2744" s="312"/>
      <c r="CY2744" s="312"/>
      <c r="CZ2744" s="312"/>
      <c r="DA2744" s="312"/>
      <c r="DB2744" s="312"/>
      <c r="DC2744" s="312"/>
      <c r="DD2744" s="312"/>
      <c r="DE2744" s="312"/>
      <c r="DF2744" s="312"/>
      <c r="DG2744" s="312"/>
      <c r="DH2744" s="312"/>
      <c r="DI2744" s="312"/>
      <c r="DJ2744" s="312"/>
      <c r="DK2744" s="312"/>
      <c r="DL2744" s="312"/>
      <c r="DM2744" s="312"/>
      <c r="DN2744" s="312"/>
      <c r="DO2744" s="312"/>
      <c r="DP2744" s="312"/>
      <c r="DQ2744" s="312"/>
      <c r="DR2744" s="312"/>
      <c r="DS2744" s="312"/>
      <c r="DT2744" s="312"/>
      <c r="DU2744" s="312"/>
      <c r="DV2744" s="312"/>
      <c r="DW2744" s="312"/>
      <c r="DX2744" s="312"/>
      <c r="DY2744" s="312"/>
      <c r="DZ2744" s="312"/>
      <c r="EA2744" s="312"/>
      <c r="EB2744" s="312"/>
      <c r="EC2744" s="312"/>
      <c r="ED2744" s="312"/>
      <c r="EE2744" s="312"/>
      <c r="EF2744" s="312"/>
      <c r="EG2744" s="312"/>
      <c r="EH2744" s="312"/>
      <c r="EI2744" s="312"/>
      <c r="EJ2744" s="312"/>
      <c r="EK2744" s="312"/>
      <c r="EL2744" s="312"/>
      <c r="EM2744" s="312"/>
      <c r="EN2744" s="312"/>
      <c r="EO2744" s="312"/>
      <c r="EP2744" s="312"/>
      <c r="EQ2744" s="312"/>
      <c r="ER2744" s="312"/>
      <c r="ES2744" s="312"/>
      <c r="ET2744" s="312"/>
      <c r="EU2744" s="312"/>
      <c r="EV2744" s="312"/>
      <c r="EW2744" s="312"/>
      <c r="EX2744" s="312"/>
      <c r="EY2744" s="312"/>
      <c r="EZ2744" s="312"/>
      <c r="FA2744" s="312"/>
      <c r="FB2744" s="312"/>
      <c r="FC2744" s="312"/>
      <c r="FD2744" s="312"/>
      <c r="FE2744" s="312"/>
      <c r="FF2744" s="312"/>
      <c r="FG2744" s="312"/>
      <c r="FH2744" s="312"/>
      <c r="FI2744" s="312"/>
      <c r="FJ2744" s="312"/>
      <c r="FK2744" s="312"/>
      <c r="FL2744" s="312"/>
      <c r="FM2744" s="312"/>
      <c r="FN2744" s="312"/>
      <c r="FO2744" s="312"/>
      <c r="FP2744" s="312"/>
      <c r="FQ2744" s="312"/>
      <c r="FR2744" s="312"/>
      <c r="FS2744" s="312"/>
      <c r="FT2744" s="312"/>
      <c r="FU2744" s="312"/>
      <c r="FV2744" s="312"/>
      <c r="FW2744" s="312"/>
      <c r="FX2744" s="312"/>
      <c r="FY2744" s="312"/>
      <c r="FZ2744" s="312"/>
      <c r="GA2744" s="312"/>
      <c r="GB2744" s="312"/>
      <c r="GC2744" s="312"/>
      <c r="GD2744" s="312"/>
      <c r="GE2744" s="312"/>
      <c r="GF2744" s="312"/>
      <c r="GG2744" s="312"/>
    </row>
    <row r="2745" spans="1:189">
      <c r="A2745" s="331"/>
      <c r="B2745" s="346"/>
      <c r="C2745" s="346"/>
      <c r="D2745" s="319"/>
      <c r="F2745" s="319"/>
      <c r="I2745" s="330"/>
      <c r="T2745" s="638"/>
    </row>
    <row r="2746" spans="1:189">
      <c r="A2746" s="331"/>
      <c r="B2746" s="346"/>
      <c r="C2746" s="346"/>
      <c r="D2746" s="319"/>
      <c r="F2746" s="319"/>
      <c r="I2746" s="330"/>
      <c r="T2746" s="638"/>
    </row>
    <row r="2747" spans="1:189">
      <c r="A2747" s="331"/>
      <c r="B2747" s="346"/>
      <c r="C2747" s="346"/>
      <c r="D2747" s="319"/>
      <c r="F2747" s="319"/>
      <c r="I2747" s="330"/>
      <c r="P2747" s="646"/>
      <c r="T2747" s="638"/>
    </row>
    <row r="2748" spans="1:189">
      <c r="A2748" s="331"/>
      <c r="B2748" s="346"/>
      <c r="C2748" s="346"/>
      <c r="D2748" s="319"/>
      <c r="F2748" s="319"/>
      <c r="I2748" s="330"/>
      <c r="T2748" s="638"/>
    </row>
    <row r="2749" spans="1:189">
      <c r="A2749" s="331"/>
      <c r="B2749" s="346"/>
      <c r="C2749" s="346"/>
      <c r="D2749" s="319"/>
      <c r="F2749" s="319"/>
      <c r="I2749" s="330"/>
      <c r="T2749" s="638"/>
    </row>
    <row r="2750" spans="1:189">
      <c r="A2750" s="331"/>
      <c r="B2750" s="346"/>
      <c r="C2750" s="346"/>
      <c r="D2750" s="319"/>
      <c r="F2750" s="319"/>
      <c r="I2750" s="330"/>
      <c r="T2750" s="638"/>
    </row>
    <row r="2751" spans="1:189">
      <c r="A2751" s="331"/>
      <c r="B2751" s="346"/>
      <c r="C2751" s="346"/>
      <c r="D2751" s="319"/>
      <c r="I2751" s="330"/>
      <c r="T2751" s="638"/>
    </row>
    <row r="2752" spans="1:189">
      <c r="A2752" s="331"/>
      <c r="B2752" s="346"/>
      <c r="C2752" s="346"/>
      <c r="D2752" s="319"/>
      <c r="I2752" s="330"/>
      <c r="T2752" s="638"/>
    </row>
    <row r="2753" spans="1:20">
      <c r="A2753" s="331"/>
      <c r="B2753" s="346"/>
      <c r="C2753" s="346"/>
      <c r="D2753" s="319"/>
      <c r="F2753" s="319"/>
      <c r="I2753" s="330"/>
      <c r="T2753" s="638"/>
    </row>
    <row r="2754" spans="1:20">
      <c r="A2754" s="331"/>
      <c r="B2754" s="346"/>
      <c r="D2754" s="316"/>
      <c r="P2754" s="646"/>
    </row>
    <row r="2755" spans="1:20">
      <c r="A2755" s="331"/>
      <c r="B2755" s="346"/>
      <c r="C2755" s="346"/>
      <c r="D2755" s="319"/>
      <c r="F2755" s="319"/>
      <c r="I2755" s="330"/>
      <c r="T2755" s="638"/>
    </row>
    <row r="2756" spans="1:20">
      <c r="A2756" s="331"/>
      <c r="B2756" s="346"/>
      <c r="C2756" s="346"/>
      <c r="D2756" s="319"/>
      <c r="F2756" s="319"/>
      <c r="I2756" s="330"/>
      <c r="T2756" s="638"/>
    </row>
    <row r="2757" spans="1:20">
      <c r="A2757" s="331"/>
      <c r="B2757" s="346"/>
      <c r="D2757" s="319"/>
      <c r="F2757" s="319"/>
      <c r="I2757" s="330"/>
      <c r="T2757" s="638"/>
    </row>
    <row r="2758" spans="1:20">
      <c r="A2758" s="331"/>
      <c r="B2758" s="346"/>
      <c r="D2758" s="319"/>
      <c r="F2758" s="319"/>
      <c r="I2758" s="330"/>
      <c r="T2758" s="638"/>
    </row>
    <row r="2759" spans="1:20">
      <c r="A2759" s="331"/>
      <c r="B2759" s="346"/>
      <c r="D2759" s="319"/>
      <c r="F2759" s="319"/>
      <c r="I2759" s="330"/>
      <c r="T2759" s="638"/>
    </row>
    <row r="2760" spans="1:20">
      <c r="A2760" s="331"/>
      <c r="B2760" s="346"/>
      <c r="C2760" s="346"/>
      <c r="D2760" s="316"/>
      <c r="F2760" s="319"/>
    </row>
    <row r="2761" spans="1:20">
      <c r="A2761" s="331"/>
      <c r="B2761" s="346"/>
      <c r="C2761" s="346"/>
      <c r="D2761" s="316"/>
      <c r="F2761" s="319"/>
    </row>
    <row r="2762" spans="1:20">
      <c r="A2762" s="331"/>
      <c r="B2762" s="346"/>
      <c r="C2762" s="346"/>
      <c r="D2762" s="319"/>
      <c r="F2762" s="319"/>
      <c r="I2762" s="330"/>
      <c r="T2762" s="638"/>
    </row>
    <row r="2763" spans="1:20">
      <c r="A2763" s="331"/>
      <c r="B2763" s="346"/>
      <c r="C2763" s="346"/>
      <c r="D2763" s="319"/>
      <c r="F2763" s="319"/>
      <c r="I2763" s="330"/>
      <c r="T2763" s="638"/>
    </row>
    <row r="2764" spans="1:20">
      <c r="B2764" s="346"/>
      <c r="C2764" s="346"/>
      <c r="D2764" s="316"/>
      <c r="F2764" s="319"/>
      <c r="I2764" s="319"/>
      <c r="P2764" s="646"/>
      <c r="R2764" s="637"/>
      <c r="T2764" s="638"/>
    </row>
    <row r="2765" spans="1:20">
      <c r="B2765" s="346"/>
      <c r="C2765" s="346"/>
      <c r="D2765" s="316"/>
      <c r="P2765" s="646"/>
    </row>
    <row r="2766" spans="1:20">
      <c r="A2766" s="331"/>
      <c r="B2766" s="346"/>
      <c r="C2766" s="346"/>
      <c r="D2766" s="316"/>
      <c r="F2766" s="319"/>
      <c r="H2766" s="411"/>
      <c r="P2766" s="646"/>
    </row>
    <row r="2767" spans="1:20">
      <c r="A2767" s="331"/>
      <c r="B2767" s="346"/>
      <c r="C2767" s="346"/>
      <c r="D2767" s="316"/>
      <c r="F2767" s="319"/>
    </row>
    <row r="2768" spans="1:20">
      <c r="A2768" s="331"/>
      <c r="B2768" s="346"/>
      <c r="C2768" s="346"/>
      <c r="D2768" s="316"/>
      <c r="F2768" s="319"/>
      <c r="P2768" s="646"/>
    </row>
    <row r="2769" spans="1:20">
      <c r="A2769" s="331"/>
      <c r="B2769" s="346"/>
      <c r="C2769" s="346"/>
      <c r="D2769" s="316"/>
      <c r="F2769" s="319"/>
      <c r="I2769" s="319"/>
      <c r="P2769" s="646"/>
      <c r="R2769" s="637"/>
      <c r="T2769" s="638"/>
    </row>
    <row r="2770" spans="1:20">
      <c r="A2770" s="331"/>
      <c r="B2770" s="346"/>
      <c r="C2770" s="346"/>
      <c r="D2770" s="319"/>
      <c r="F2770" s="319"/>
      <c r="I2770" s="330"/>
      <c r="T2770" s="638"/>
    </row>
    <row r="2771" spans="1:20">
      <c r="A2771" s="331"/>
      <c r="B2771" s="346"/>
      <c r="C2771" s="346"/>
      <c r="D2771" s="319"/>
      <c r="F2771" s="319"/>
      <c r="I2771" s="330"/>
      <c r="T2771" s="638"/>
    </row>
    <row r="2772" spans="1:20">
      <c r="A2772" s="331"/>
      <c r="B2772" s="346"/>
      <c r="C2772" s="346"/>
      <c r="D2772" s="316"/>
      <c r="F2772" s="319"/>
      <c r="I2772" s="319"/>
      <c r="P2772" s="646"/>
      <c r="R2772" s="637"/>
      <c r="T2772" s="638"/>
    </row>
    <row r="2773" spans="1:20">
      <c r="A2773" s="331"/>
      <c r="B2773" s="346"/>
      <c r="C2773" s="346"/>
      <c r="D2773" s="316"/>
      <c r="F2773" s="319"/>
      <c r="H2773" s="430"/>
      <c r="I2773" s="319"/>
      <c r="P2773" s="646"/>
      <c r="R2773" s="637"/>
      <c r="T2773" s="638"/>
    </row>
    <row r="2774" spans="1:20">
      <c r="A2774" s="331"/>
      <c r="B2774" s="346"/>
      <c r="C2774" s="346"/>
      <c r="D2774" s="316"/>
      <c r="F2774" s="319"/>
      <c r="I2774" s="319"/>
      <c r="P2774" s="646"/>
      <c r="R2774" s="637"/>
      <c r="T2774" s="638"/>
    </row>
    <row r="2775" spans="1:20">
      <c r="A2775" s="331"/>
      <c r="B2775" s="376"/>
      <c r="C2775" s="376"/>
      <c r="P2775" s="646"/>
      <c r="T2775" s="638"/>
    </row>
    <row r="2776" spans="1:20">
      <c r="A2776" s="331"/>
      <c r="B2776" s="346"/>
      <c r="C2776" s="346"/>
      <c r="D2776" s="316"/>
      <c r="F2776" s="319"/>
      <c r="I2776" s="330"/>
      <c r="T2776" s="638"/>
    </row>
    <row r="2777" spans="1:20">
      <c r="A2777" s="331"/>
      <c r="B2777" s="346"/>
      <c r="C2777" s="346"/>
      <c r="D2777" s="319"/>
      <c r="I2777" s="330"/>
      <c r="T2777" s="638"/>
    </row>
    <row r="2778" spans="1:20">
      <c r="A2778" s="331"/>
      <c r="B2778" s="346"/>
      <c r="C2778" s="346"/>
      <c r="D2778" s="319"/>
      <c r="I2778" s="330"/>
      <c r="T2778" s="638"/>
    </row>
    <row r="2779" spans="1:20">
      <c r="A2779" s="331"/>
      <c r="B2779" s="346"/>
      <c r="C2779" s="346"/>
      <c r="D2779" s="319"/>
      <c r="I2779" s="330"/>
      <c r="T2779" s="638"/>
    </row>
    <row r="2780" spans="1:20">
      <c r="A2780" s="331"/>
      <c r="B2780" s="346"/>
      <c r="C2780" s="346"/>
      <c r="D2780" s="319"/>
      <c r="I2780" s="330"/>
      <c r="T2780" s="638"/>
    </row>
    <row r="2781" spans="1:20">
      <c r="A2781" s="331"/>
      <c r="B2781" s="346"/>
      <c r="C2781" s="346"/>
      <c r="D2781" s="319"/>
      <c r="I2781" s="330"/>
      <c r="T2781" s="638"/>
    </row>
    <row r="2782" spans="1:20">
      <c r="A2782" s="331"/>
      <c r="B2782" s="346"/>
      <c r="C2782" s="346"/>
      <c r="D2782" s="319"/>
      <c r="I2782" s="330"/>
      <c r="T2782" s="638"/>
    </row>
    <row r="2783" spans="1:20">
      <c r="A2783" s="331"/>
      <c r="B2783" s="346"/>
      <c r="C2783" s="346"/>
      <c r="D2783" s="319"/>
      <c r="I2783" s="330"/>
      <c r="T2783" s="638"/>
    </row>
    <row r="2784" spans="1:20">
      <c r="A2784" s="331"/>
      <c r="B2784" s="346"/>
      <c r="C2784" s="346"/>
      <c r="D2784" s="319"/>
      <c r="I2784" s="330"/>
      <c r="T2784" s="638"/>
    </row>
    <row r="2785" spans="1:189">
      <c r="A2785" s="331"/>
      <c r="B2785" s="376"/>
      <c r="D2785" s="316"/>
      <c r="F2785" s="319"/>
      <c r="I2785" s="319"/>
      <c r="R2785" s="637"/>
      <c r="T2785" s="638"/>
    </row>
    <row r="2786" spans="1:189">
      <c r="A2786" s="331"/>
      <c r="B2786" s="346"/>
      <c r="C2786" s="346"/>
      <c r="D2786" s="316"/>
      <c r="P2786" s="646"/>
    </row>
    <row r="2787" spans="1:189">
      <c r="A2787" s="331"/>
      <c r="B2787" s="346"/>
      <c r="C2787" s="346"/>
      <c r="D2787" s="319"/>
      <c r="I2787" s="330"/>
      <c r="T2787" s="638"/>
    </row>
    <row r="2788" spans="1:189">
      <c r="A2788" s="331"/>
      <c r="B2788" s="346"/>
      <c r="C2788" s="346"/>
      <c r="D2788" s="319"/>
      <c r="F2788" s="319"/>
      <c r="I2788" s="330"/>
      <c r="T2788" s="638"/>
    </row>
    <row r="2789" spans="1:189">
      <c r="A2789" s="331"/>
      <c r="B2789" s="346"/>
      <c r="C2789" s="346"/>
      <c r="D2789" s="319"/>
      <c r="I2789" s="330"/>
      <c r="T2789" s="638"/>
    </row>
    <row r="2790" spans="1:189">
      <c r="A2790" s="331"/>
      <c r="B2790" s="346"/>
      <c r="C2790" s="346"/>
      <c r="D2790" s="316"/>
      <c r="F2790" s="319"/>
      <c r="H2790" s="430"/>
      <c r="I2790" s="319"/>
      <c r="P2790" s="646"/>
      <c r="R2790" s="637"/>
      <c r="T2790" s="638"/>
    </row>
    <row r="2791" spans="1:189">
      <c r="A2791" s="331"/>
      <c r="B2791" s="346"/>
      <c r="C2791" s="346"/>
      <c r="D2791" s="316"/>
      <c r="F2791" s="319"/>
      <c r="H2791" s="430"/>
      <c r="I2791" s="319"/>
      <c r="P2791" s="646"/>
      <c r="R2791" s="637"/>
      <c r="T2791" s="638"/>
    </row>
    <row r="2792" spans="1:189">
      <c r="A2792" s="331"/>
      <c r="B2792" s="346"/>
      <c r="C2792" s="346"/>
      <c r="D2792" s="316"/>
      <c r="F2792" s="319"/>
      <c r="H2792" s="430"/>
      <c r="I2792" s="319"/>
      <c r="P2792" s="646"/>
      <c r="R2792" s="637"/>
      <c r="T2792" s="638"/>
    </row>
    <row r="2793" spans="1:189">
      <c r="A2793" s="331"/>
      <c r="B2793" s="346"/>
      <c r="C2793" s="346"/>
      <c r="D2793" s="319"/>
      <c r="H2793" s="430"/>
      <c r="I2793" s="330"/>
      <c r="T2793" s="638"/>
    </row>
    <row r="2794" spans="1:189">
      <c r="A2794" s="331"/>
      <c r="B2794" s="346"/>
      <c r="C2794" s="346"/>
      <c r="D2794" s="316"/>
      <c r="F2794" s="319"/>
      <c r="H2794" s="430"/>
      <c r="I2794" s="319"/>
      <c r="P2794" s="646"/>
      <c r="R2794" s="637"/>
      <c r="T2794" s="638"/>
    </row>
    <row r="2795" spans="1:189">
      <c r="A2795" s="331"/>
      <c r="B2795" s="346"/>
      <c r="C2795" s="346"/>
      <c r="D2795" s="319"/>
      <c r="H2795" s="430"/>
      <c r="I2795" s="330"/>
      <c r="T2795" s="638"/>
    </row>
    <row r="2796" spans="1:189">
      <c r="A2796" s="331"/>
      <c r="B2796" s="346"/>
      <c r="C2796" s="346"/>
      <c r="D2796" s="319"/>
      <c r="H2796" s="430"/>
      <c r="I2796" s="330"/>
      <c r="T2796" s="638"/>
    </row>
    <row r="2797" spans="1:189">
      <c r="A2797" s="331"/>
      <c r="B2797" s="346"/>
      <c r="C2797" s="346"/>
      <c r="F2797" s="351"/>
      <c r="H2797" s="349"/>
      <c r="I2797" s="350"/>
      <c r="M2797" s="352"/>
      <c r="P2797" s="647"/>
      <c r="Q2797" s="647"/>
      <c r="R2797" s="648"/>
      <c r="S2797" s="570"/>
      <c r="T2797" s="649"/>
      <c r="U2797" s="348"/>
      <c r="V2797" s="348"/>
      <c r="W2797" s="348"/>
      <c r="X2797" s="348"/>
      <c r="Y2797" s="348"/>
      <c r="Z2797" s="348"/>
      <c r="AA2797" s="348"/>
      <c r="AB2797" s="348"/>
      <c r="AC2797" s="348"/>
      <c r="AD2797" s="348"/>
      <c r="AE2797" s="348"/>
      <c r="AF2797" s="348"/>
      <c r="AG2797" s="348"/>
      <c r="AH2797" s="348"/>
      <c r="AI2797" s="348"/>
      <c r="AJ2797" s="348"/>
      <c r="AK2797" s="348"/>
      <c r="AL2797" s="348"/>
      <c r="AM2797" s="348"/>
      <c r="AN2797" s="348"/>
      <c r="AO2797" s="351"/>
      <c r="AP2797" s="351"/>
      <c r="AQ2797" s="351"/>
      <c r="AR2797" s="351"/>
      <c r="AS2797" s="351"/>
      <c r="AT2797" s="351"/>
      <c r="AU2797" s="351"/>
      <c r="AV2797" s="351"/>
      <c r="AW2797" s="351"/>
      <c r="AX2797" s="351"/>
      <c r="AY2797" s="351"/>
      <c r="AZ2797" s="351"/>
      <c r="BA2797" s="351"/>
      <c r="BB2797" s="351"/>
      <c r="BC2797" s="351"/>
      <c r="BD2797" s="351"/>
      <c r="BE2797" s="351"/>
      <c r="BF2797" s="351"/>
      <c r="BG2797" s="351"/>
      <c r="BH2797" s="351"/>
      <c r="BI2797" s="351"/>
      <c r="BJ2797" s="351"/>
      <c r="BK2797" s="351"/>
      <c r="BL2797" s="351"/>
      <c r="BM2797" s="351"/>
      <c r="BN2797" s="351"/>
      <c r="BO2797" s="351"/>
      <c r="BP2797" s="351"/>
      <c r="BQ2797" s="351"/>
      <c r="BR2797" s="351"/>
      <c r="BS2797" s="351"/>
      <c r="BT2797" s="351"/>
      <c r="BU2797" s="351"/>
      <c r="BV2797" s="351"/>
      <c r="BW2797" s="351"/>
      <c r="BX2797" s="351"/>
      <c r="BY2797" s="351"/>
      <c r="BZ2797" s="351"/>
      <c r="CA2797" s="351"/>
      <c r="CB2797" s="351"/>
      <c r="CC2797" s="351"/>
      <c r="CD2797" s="351"/>
      <c r="CE2797" s="351"/>
      <c r="CF2797" s="351"/>
      <c r="CG2797" s="351"/>
      <c r="CH2797" s="351"/>
      <c r="CI2797" s="351"/>
      <c r="CJ2797" s="351"/>
      <c r="CK2797" s="351"/>
      <c r="CL2797" s="351"/>
      <c r="CM2797" s="351"/>
      <c r="CN2797" s="351"/>
      <c r="CO2797" s="351"/>
      <c r="CP2797" s="351"/>
      <c r="CQ2797" s="351"/>
      <c r="CR2797" s="351"/>
      <c r="CS2797" s="351"/>
      <c r="CT2797" s="351"/>
      <c r="CU2797" s="351"/>
      <c r="CV2797" s="351"/>
      <c r="CW2797" s="351"/>
      <c r="CX2797" s="351"/>
      <c r="CY2797" s="351"/>
      <c r="CZ2797" s="351"/>
      <c r="DA2797" s="351"/>
      <c r="DB2797" s="351"/>
      <c r="DC2797" s="351"/>
      <c r="DD2797" s="351"/>
      <c r="DE2797" s="351"/>
      <c r="DF2797" s="351"/>
      <c r="DG2797" s="351"/>
      <c r="DH2797" s="351"/>
      <c r="DI2797" s="351"/>
      <c r="DJ2797" s="351"/>
      <c r="DK2797" s="351"/>
      <c r="DL2797" s="351"/>
      <c r="DM2797" s="351"/>
      <c r="DN2797" s="351"/>
      <c r="DO2797" s="351"/>
      <c r="DP2797" s="351"/>
      <c r="DQ2797" s="351"/>
      <c r="DR2797" s="351"/>
      <c r="DS2797" s="351"/>
      <c r="DT2797" s="351"/>
      <c r="DU2797" s="351"/>
      <c r="DV2797" s="351"/>
      <c r="DW2797" s="351"/>
      <c r="DX2797" s="351"/>
      <c r="DY2797" s="351"/>
      <c r="DZ2797" s="351"/>
      <c r="EA2797" s="351"/>
      <c r="EB2797" s="351"/>
      <c r="EC2797" s="351"/>
      <c r="ED2797" s="351"/>
      <c r="EE2797" s="351"/>
      <c r="EF2797" s="351"/>
      <c r="EG2797" s="351"/>
      <c r="EH2797" s="351"/>
      <c r="EI2797" s="351"/>
      <c r="EJ2797" s="351"/>
      <c r="EK2797" s="351"/>
      <c r="EL2797" s="351"/>
      <c r="EM2797" s="351"/>
      <c r="EN2797" s="351"/>
      <c r="EO2797" s="351"/>
      <c r="EP2797" s="351"/>
      <c r="EQ2797" s="351"/>
      <c r="ER2797" s="351"/>
      <c r="ES2797" s="351"/>
      <c r="ET2797" s="351"/>
      <c r="EU2797" s="351"/>
      <c r="EV2797" s="351"/>
      <c r="EW2797" s="351"/>
      <c r="EX2797" s="351"/>
      <c r="EY2797" s="351"/>
      <c r="EZ2797" s="351"/>
      <c r="FA2797" s="351"/>
      <c r="FB2797" s="351"/>
      <c r="FC2797" s="351"/>
      <c r="FD2797" s="351"/>
      <c r="FE2797" s="351"/>
      <c r="FF2797" s="351"/>
      <c r="FG2797" s="351"/>
      <c r="FH2797" s="351"/>
      <c r="FI2797" s="351"/>
      <c r="FJ2797" s="351"/>
      <c r="FK2797" s="351"/>
      <c r="FL2797" s="351"/>
      <c r="FM2797" s="351"/>
      <c r="FN2797" s="351"/>
      <c r="FO2797" s="351"/>
      <c r="FP2797" s="351"/>
      <c r="FQ2797" s="351"/>
      <c r="FR2797" s="351"/>
      <c r="FS2797" s="351"/>
      <c r="FT2797" s="351"/>
      <c r="FU2797" s="351"/>
      <c r="FV2797" s="351"/>
      <c r="FW2797" s="351"/>
      <c r="FX2797" s="351"/>
      <c r="FY2797" s="351"/>
      <c r="FZ2797" s="351"/>
      <c r="GA2797" s="351"/>
      <c r="GB2797" s="351"/>
      <c r="GC2797" s="351"/>
      <c r="GD2797" s="351"/>
      <c r="GE2797" s="351"/>
      <c r="GF2797" s="351"/>
      <c r="GG2797" s="351"/>
    </row>
    <row r="2798" spans="1:189">
      <c r="A2798" s="331"/>
      <c r="B2798" s="346"/>
      <c r="C2798" s="346"/>
      <c r="F2798" s="351"/>
      <c r="H2798" s="349"/>
      <c r="I2798" s="350"/>
      <c r="M2798" s="352"/>
      <c r="P2798" s="647"/>
      <c r="Q2798" s="647"/>
      <c r="R2798" s="648"/>
      <c r="S2798" s="570"/>
      <c r="T2798" s="649"/>
      <c r="U2798" s="348"/>
      <c r="V2798" s="348"/>
      <c r="W2798" s="348"/>
      <c r="X2798" s="348"/>
      <c r="Y2798" s="348"/>
      <c r="Z2798" s="348"/>
      <c r="AA2798" s="348"/>
      <c r="AB2798" s="348"/>
      <c r="AC2798" s="348"/>
      <c r="AD2798" s="348"/>
      <c r="AE2798" s="348"/>
      <c r="AF2798" s="348"/>
      <c r="AG2798" s="348"/>
      <c r="AH2798" s="348"/>
      <c r="AI2798" s="348"/>
      <c r="AJ2798" s="348"/>
      <c r="AK2798" s="348"/>
      <c r="AL2798" s="348"/>
      <c r="AM2798" s="348"/>
      <c r="AN2798" s="348"/>
      <c r="AO2798" s="351"/>
      <c r="AP2798" s="351"/>
      <c r="AQ2798" s="351"/>
      <c r="AR2798" s="351"/>
      <c r="AS2798" s="351"/>
      <c r="AT2798" s="351"/>
      <c r="AU2798" s="351"/>
      <c r="AV2798" s="351"/>
      <c r="AW2798" s="351"/>
      <c r="AX2798" s="351"/>
      <c r="AY2798" s="351"/>
      <c r="AZ2798" s="351"/>
      <c r="BA2798" s="351"/>
      <c r="BB2798" s="351"/>
      <c r="BC2798" s="351"/>
      <c r="BD2798" s="351"/>
      <c r="BE2798" s="351"/>
      <c r="BF2798" s="351"/>
      <c r="BG2798" s="351"/>
      <c r="BH2798" s="351"/>
      <c r="BI2798" s="351"/>
      <c r="BJ2798" s="351"/>
      <c r="BK2798" s="351"/>
      <c r="BL2798" s="351"/>
      <c r="BM2798" s="351"/>
      <c r="BN2798" s="351"/>
      <c r="BO2798" s="351"/>
      <c r="BP2798" s="351"/>
      <c r="BQ2798" s="351"/>
      <c r="BR2798" s="351"/>
      <c r="BS2798" s="351"/>
      <c r="BT2798" s="351"/>
      <c r="BU2798" s="351"/>
      <c r="BV2798" s="351"/>
      <c r="BW2798" s="351"/>
      <c r="BX2798" s="351"/>
      <c r="BY2798" s="351"/>
      <c r="BZ2798" s="351"/>
      <c r="CA2798" s="351"/>
      <c r="CB2798" s="351"/>
      <c r="CC2798" s="351"/>
      <c r="CD2798" s="351"/>
      <c r="CE2798" s="351"/>
      <c r="CF2798" s="351"/>
      <c r="CG2798" s="351"/>
      <c r="CH2798" s="351"/>
      <c r="CI2798" s="351"/>
      <c r="CJ2798" s="351"/>
      <c r="CK2798" s="351"/>
      <c r="CL2798" s="351"/>
      <c r="CM2798" s="351"/>
      <c r="CN2798" s="351"/>
      <c r="CO2798" s="351"/>
      <c r="CP2798" s="351"/>
      <c r="CQ2798" s="351"/>
      <c r="CR2798" s="351"/>
      <c r="CS2798" s="351"/>
      <c r="CT2798" s="351"/>
      <c r="CU2798" s="351"/>
      <c r="CV2798" s="351"/>
      <c r="CW2798" s="351"/>
      <c r="CX2798" s="351"/>
      <c r="CY2798" s="351"/>
      <c r="CZ2798" s="351"/>
      <c r="DA2798" s="351"/>
      <c r="DB2798" s="351"/>
      <c r="DC2798" s="351"/>
      <c r="DD2798" s="351"/>
      <c r="DE2798" s="351"/>
      <c r="DF2798" s="351"/>
      <c r="DG2798" s="351"/>
      <c r="DH2798" s="351"/>
      <c r="DI2798" s="351"/>
      <c r="DJ2798" s="351"/>
      <c r="DK2798" s="351"/>
      <c r="DL2798" s="351"/>
      <c r="DM2798" s="351"/>
      <c r="DN2798" s="351"/>
      <c r="DO2798" s="351"/>
      <c r="DP2798" s="351"/>
      <c r="DQ2798" s="351"/>
      <c r="DR2798" s="351"/>
      <c r="DS2798" s="351"/>
      <c r="DT2798" s="351"/>
      <c r="DU2798" s="351"/>
      <c r="DV2798" s="351"/>
      <c r="DW2798" s="351"/>
      <c r="DX2798" s="351"/>
      <c r="DY2798" s="351"/>
      <c r="DZ2798" s="351"/>
      <c r="EA2798" s="351"/>
      <c r="EB2798" s="351"/>
      <c r="EC2798" s="351"/>
      <c r="ED2798" s="351"/>
      <c r="EE2798" s="351"/>
      <c r="EF2798" s="351"/>
      <c r="EG2798" s="351"/>
      <c r="EH2798" s="351"/>
      <c r="EI2798" s="351"/>
      <c r="EJ2798" s="351"/>
      <c r="EK2798" s="351"/>
      <c r="EL2798" s="351"/>
      <c r="EM2798" s="351"/>
      <c r="EN2798" s="351"/>
      <c r="EO2798" s="351"/>
      <c r="EP2798" s="351"/>
      <c r="EQ2798" s="351"/>
      <c r="ER2798" s="351"/>
      <c r="ES2798" s="351"/>
      <c r="ET2798" s="351"/>
      <c r="EU2798" s="351"/>
      <c r="EV2798" s="351"/>
      <c r="EW2798" s="351"/>
      <c r="EX2798" s="351"/>
      <c r="EY2798" s="351"/>
      <c r="EZ2798" s="351"/>
      <c r="FA2798" s="351"/>
      <c r="FB2798" s="351"/>
      <c r="FC2798" s="351"/>
      <c r="FD2798" s="351"/>
      <c r="FE2798" s="351"/>
      <c r="FF2798" s="351"/>
      <c r="FG2798" s="351"/>
      <c r="FH2798" s="351"/>
      <c r="FI2798" s="351"/>
      <c r="FJ2798" s="351"/>
      <c r="FK2798" s="351"/>
      <c r="FL2798" s="351"/>
      <c r="FM2798" s="351"/>
      <c r="FN2798" s="351"/>
      <c r="FO2798" s="351"/>
      <c r="FP2798" s="351"/>
      <c r="FQ2798" s="351"/>
      <c r="FR2798" s="351"/>
      <c r="FS2798" s="351"/>
      <c r="FT2798" s="351"/>
      <c r="FU2798" s="351"/>
      <c r="FV2798" s="351"/>
      <c r="FW2798" s="351"/>
      <c r="FX2798" s="351"/>
      <c r="FY2798" s="351"/>
      <c r="FZ2798" s="351"/>
      <c r="GA2798" s="351"/>
      <c r="GB2798" s="351"/>
      <c r="GC2798" s="351"/>
      <c r="GD2798" s="351"/>
      <c r="GE2798" s="351"/>
      <c r="GF2798" s="351"/>
      <c r="GG2798" s="351"/>
    </row>
    <row r="2799" spans="1:189">
      <c r="A2799" s="331"/>
      <c r="B2799" s="346"/>
      <c r="C2799" s="346"/>
      <c r="F2799" s="351"/>
      <c r="H2799" s="349"/>
      <c r="I2799" s="350"/>
      <c r="M2799" s="352"/>
      <c r="P2799" s="647"/>
      <c r="Q2799" s="647"/>
      <c r="R2799" s="648"/>
      <c r="S2799" s="570"/>
      <c r="T2799" s="649"/>
      <c r="U2799" s="348"/>
      <c r="V2799" s="348"/>
      <c r="W2799" s="348"/>
      <c r="X2799" s="348"/>
      <c r="Y2799" s="348"/>
      <c r="Z2799" s="348"/>
      <c r="AA2799" s="348"/>
      <c r="AB2799" s="348"/>
      <c r="AC2799" s="348"/>
      <c r="AD2799" s="348"/>
      <c r="AE2799" s="348"/>
      <c r="AF2799" s="348"/>
      <c r="AG2799" s="348"/>
      <c r="AH2799" s="348"/>
      <c r="AI2799" s="348"/>
      <c r="AJ2799" s="348"/>
      <c r="AK2799" s="348"/>
      <c r="AL2799" s="348"/>
      <c r="AM2799" s="348"/>
      <c r="AN2799" s="348"/>
      <c r="AO2799" s="351"/>
      <c r="AP2799" s="351"/>
      <c r="AQ2799" s="351"/>
      <c r="AR2799" s="351"/>
      <c r="AS2799" s="351"/>
      <c r="AT2799" s="351"/>
      <c r="AU2799" s="351"/>
      <c r="AV2799" s="351"/>
      <c r="AW2799" s="351"/>
      <c r="AX2799" s="351"/>
      <c r="AY2799" s="351"/>
      <c r="AZ2799" s="351"/>
      <c r="BA2799" s="351"/>
      <c r="BB2799" s="351"/>
      <c r="BC2799" s="351"/>
      <c r="BD2799" s="351"/>
      <c r="BE2799" s="351"/>
      <c r="BF2799" s="351"/>
      <c r="BG2799" s="351"/>
      <c r="BH2799" s="351"/>
      <c r="BI2799" s="351"/>
      <c r="BJ2799" s="351"/>
      <c r="BK2799" s="351"/>
      <c r="BL2799" s="351"/>
      <c r="BM2799" s="351"/>
      <c r="BN2799" s="351"/>
      <c r="BO2799" s="351"/>
      <c r="BP2799" s="351"/>
      <c r="BQ2799" s="351"/>
      <c r="BR2799" s="351"/>
      <c r="BS2799" s="351"/>
      <c r="BT2799" s="351"/>
      <c r="BU2799" s="351"/>
      <c r="BV2799" s="351"/>
      <c r="BW2799" s="351"/>
      <c r="BX2799" s="351"/>
      <c r="BY2799" s="351"/>
      <c r="BZ2799" s="351"/>
      <c r="CA2799" s="351"/>
      <c r="CB2799" s="351"/>
      <c r="CC2799" s="351"/>
      <c r="CD2799" s="351"/>
      <c r="CE2799" s="351"/>
      <c r="CF2799" s="351"/>
      <c r="CG2799" s="351"/>
      <c r="CH2799" s="351"/>
      <c r="CI2799" s="351"/>
      <c r="CJ2799" s="351"/>
      <c r="CK2799" s="351"/>
      <c r="CL2799" s="351"/>
      <c r="CM2799" s="351"/>
      <c r="CN2799" s="351"/>
      <c r="CO2799" s="351"/>
      <c r="CP2799" s="351"/>
      <c r="CQ2799" s="351"/>
      <c r="CR2799" s="351"/>
      <c r="CS2799" s="351"/>
      <c r="CT2799" s="351"/>
      <c r="CU2799" s="351"/>
      <c r="CV2799" s="351"/>
      <c r="CW2799" s="351"/>
      <c r="CX2799" s="351"/>
      <c r="CY2799" s="351"/>
      <c r="CZ2799" s="351"/>
      <c r="DA2799" s="351"/>
      <c r="DB2799" s="351"/>
      <c r="DC2799" s="351"/>
      <c r="DD2799" s="351"/>
      <c r="DE2799" s="351"/>
      <c r="DF2799" s="351"/>
      <c r="DG2799" s="351"/>
      <c r="DH2799" s="351"/>
      <c r="DI2799" s="351"/>
      <c r="DJ2799" s="351"/>
      <c r="DK2799" s="351"/>
      <c r="DL2799" s="351"/>
      <c r="DM2799" s="351"/>
      <c r="DN2799" s="351"/>
      <c r="DO2799" s="351"/>
      <c r="DP2799" s="351"/>
      <c r="DQ2799" s="351"/>
      <c r="DR2799" s="351"/>
      <c r="DS2799" s="351"/>
      <c r="DT2799" s="351"/>
      <c r="DU2799" s="351"/>
      <c r="DV2799" s="351"/>
      <c r="DW2799" s="351"/>
      <c r="DX2799" s="351"/>
      <c r="DY2799" s="351"/>
      <c r="DZ2799" s="351"/>
      <c r="EA2799" s="351"/>
      <c r="EB2799" s="351"/>
      <c r="EC2799" s="351"/>
      <c r="ED2799" s="351"/>
      <c r="EE2799" s="351"/>
      <c r="EF2799" s="351"/>
      <c r="EG2799" s="351"/>
      <c r="EH2799" s="351"/>
      <c r="EI2799" s="351"/>
      <c r="EJ2799" s="351"/>
      <c r="EK2799" s="351"/>
      <c r="EL2799" s="351"/>
      <c r="EM2799" s="351"/>
      <c r="EN2799" s="351"/>
      <c r="EO2799" s="351"/>
      <c r="EP2799" s="351"/>
      <c r="EQ2799" s="351"/>
      <c r="ER2799" s="351"/>
      <c r="ES2799" s="351"/>
      <c r="ET2799" s="351"/>
      <c r="EU2799" s="351"/>
      <c r="EV2799" s="351"/>
      <c r="EW2799" s="351"/>
      <c r="EX2799" s="351"/>
      <c r="EY2799" s="351"/>
      <c r="EZ2799" s="351"/>
      <c r="FA2799" s="351"/>
      <c r="FB2799" s="351"/>
      <c r="FC2799" s="351"/>
      <c r="FD2799" s="351"/>
      <c r="FE2799" s="351"/>
      <c r="FF2799" s="351"/>
      <c r="FG2799" s="351"/>
      <c r="FH2799" s="351"/>
      <c r="FI2799" s="351"/>
      <c r="FJ2799" s="351"/>
      <c r="FK2799" s="351"/>
      <c r="FL2799" s="351"/>
      <c r="FM2799" s="351"/>
      <c r="FN2799" s="351"/>
      <c r="FO2799" s="351"/>
      <c r="FP2799" s="351"/>
      <c r="FQ2799" s="351"/>
      <c r="FR2799" s="351"/>
      <c r="FS2799" s="351"/>
      <c r="FT2799" s="351"/>
      <c r="FU2799" s="351"/>
      <c r="FV2799" s="351"/>
      <c r="FW2799" s="351"/>
      <c r="FX2799" s="351"/>
      <c r="FY2799" s="351"/>
      <c r="FZ2799" s="351"/>
      <c r="GA2799" s="351"/>
      <c r="GB2799" s="351"/>
      <c r="GC2799" s="351"/>
      <c r="GD2799" s="351"/>
      <c r="GE2799" s="351"/>
      <c r="GF2799" s="351"/>
      <c r="GG2799" s="351"/>
    </row>
    <row r="2800" spans="1:189">
      <c r="A2800" s="331"/>
      <c r="B2800" s="346"/>
      <c r="C2800" s="395"/>
      <c r="D2800" s="316"/>
      <c r="F2800" s="319"/>
      <c r="I2800" s="330"/>
      <c r="P2800" s="646"/>
    </row>
    <row r="2801" spans="1:20">
      <c r="A2801" s="331"/>
      <c r="B2801" s="346"/>
      <c r="C2801" s="395"/>
      <c r="D2801" s="316"/>
      <c r="F2801" s="319"/>
      <c r="I2801" s="330"/>
      <c r="P2801" s="646"/>
    </row>
    <row r="2802" spans="1:20">
      <c r="A2802" s="331"/>
      <c r="B2802" s="346"/>
      <c r="C2802" s="395"/>
      <c r="D2802" s="316"/>
      <c r="F2802" s="319"/>
      <c r="I2802" s="330"/>
      <c r="P2802" s="646"/>
    </row>
    <row r="2803" spans="1:20">
      <c r="A2803" s="331"/>
      <c r="B2803" s="346"/>
      <c r="C2803" s="395"/>
      <c r="D2803" s="316"/>
      <c r="F2803" s="319"/>
      <c r="I2803" s="330"/>
      <c r="P2803" s="646"/>
    </row>
    <row r="2804" spans="1:20">
      <c r="A2804" s="331"/>
      <c r="B2804" s="346"/>
      <c r="C2804" s="395"/>
      <c r="D2804" s="316"/>
      <c r="F2804" s="319"/>
      <c r="I2804" s="330"/>
      <c r="P2804" s="646"/>
    </row>
    <row r="2805" spans="1:20">
      <c r="A2805" s="331"/>
      <c r="B2805" s="346"/>
      <c r="C2805" s="395"/>
      <c r="D2805" s="316"/>
      <c r="F2805" s="319"/>
      <c r="I2805" s="330"/>
      <c r="P2805" s="646"/>
    </row>
    <row r="2806" spans="1:20">
      <c r="A2806" s="331"/>
      <c r="B2806" s="346"/>
      <c r="C2806" s="395"/>
      <c r="D2806" s="316"/>
      <c r="F2806" s="319"/>
      <c r="I2806" s="330"/>
      <c r="P2806" s="646"/>
    </row>
    <row r="2807" spans="1:20">
      <c r="A2807" s="331"/>
      <c r="B2807" s="346"/>
      <c r="C2807" s="346"/>
      <c r="D2807" s="319"/>
      <c r="F2807" s="319"/>
      <c r="I2807" s="330"/>
      <c r="T2807" s="638"/>
    </row>
    <row r="2808" spans="1:20">
      <c r="A2808" s="331"/>
      <c r="B2808" s="369"/>
      <c r="D2808" s="316"/>
      <c r="F2808" s="319"/>
      <c r="I2808" s="375"/>
    </row>
    <row r="2809" spans="1:20">
      <c r="B2809" s="346"/>
      <c r="C2809" s="346"/>
      <c r="D2809" s="316"/>
      <c r="F2809" s="319"/>
      <c r="I2809" s="319"/>
      <c r="J2809" s="317"/>
      <c r="K2809" s="317"/>
      <c r="L2809" s="317"/>
      <c r="R2809" s="637"/>
      <c r="T2809" s="638"/>
    </row>
    <row r="2810" spans="1:20">
      <c r="B2810" s="346"/>
      <c r="C2810" s="346"/>
      <c r="D2810" s="316"/>
      <c r="F2810" s="319"/>
      <c r="I2810" s="319"/>
      <c r="J2810" s="317"/>
      <c r="K2810" s="317"/>
      <c r="L2810" s="317"/>
      <c r="R2810" s="637"/>
      <c r="T2810" s="638"/>
    </row>
    <row r="2811" spans="1:20">
      <c r="B2811" s="346"/>
      <c r="C2811" s="346"/>
      <c r="D2811" s="316"/>
      <c r="F2811" s="319"/>
      <c r="I2811" s="319"/>
      <c r="J2811" s="317"/>
      <c r="K2811" s="317"/>
      <c r="L2811" s="317"/>
      <c r="R2811" s="637"/>
      <c r="T2811" s="638"/>
    </row>
    <row r="2812" spans="1:20">
      <c r="B2812" s="346"/>
      <c r="C2812" s="346"/>
      <c r="D2812" s="316"/>
      <c r="F2812" s="319"/>
      <c r="I2812" s="319"/>
      <c r="J2812" s="317"/>
      <c r="K2812" s="317"/>
      <c r="L2812" s="317"/>
      <c r="R2812" s="637"/>
      <c r="T2812" s="638"/>
    </row>
    <row r="2813" spans="1:20">
      <c r="B2813" s="346"/>
      <c r="C2813" s="346"/>
      <c r="D2813" s="316"/>
      <c r="F2813" s="319"/>
      <c r="I2813" s="319"/>
      <c r="J2813" s="317"/>
      <c r="K2813" s="317"/>
      <c r="L2813" s="317"/>
      <c r="R2813" s="637"/>
      <c r="T2813" s="638"/>
    </row>
    <row r="2814" spans="1:20">
      <c r="B2814" s="346"/>
      <c r="C2814" s="346"/>
      <c r="D2814" s="316"/>
      <c r="F2814" s="319"/>
      <c r="I2814" s="319"/>
      <c r="J2814" s="317"/>
      <c r="K2814" s="317"/>
      <c r="L2814" s="317"/>
      <c r="R2814" s="637"/>
      <c r="T2814" s="638"/>
    </row>
    <row r="2815" spans="1:20">
      <c r="B2815" s="346"/>
      <c r="C2815" s="346"/>
      <c r="D2815" s="316"/>
      <c r="F2815" s="319"/>
      <c r="I2815" s="319"/>
      <c r="J2815" s="317"/>
      <c r="K2815" s="317"/>
      <c r="L2815" s="317"/>
      <c r="R2815" s="637"/>
      <c r="T2815" s="638"/>
    </row>
    <row r="2816" spans="1:20">
      <c r="B2816" s="346"/>
      <c r="C2816" s="346"/>
      <c r="D2816" s="316"/>
      <c r="F2816" s="319"/>
      <c r="I2816" s="319"/>
      <c r="J2816" s="317"/>
      <c r="K2816" s="317"/>
      <c r="L2816" s="317"/>
      <c r="R2816" s="637"/>
      <c r="T2816" s="638"/>
    </row>
    <row r="2817" spans="1:20">
      <c r="B2817" s="346"/>
      <c r="C2817" s="346"/>
      <c r="D2817" s="316"/>
      <c r="F2817" s="319"/>
      <c r="I2817" s="319"/>
      <c r="J2817" s="317"/>
      <c r="K2817" s="317"/>
      <c r="L2817" s="317"/>
      <c r="R2817" s="637"/>
      <c r="T2817" s="638"/>
    </row>
    <row r="2818" spans="1:20">
      <c r="B2818" s="346"/>
      <c r="C2818" s="346"/>
      <c r="D2818" s="316"/>
      <c r="F2818" s="319"/>
      <c r="I2818" s="319"/>
      <c r="J2818" s="317"/>
      <c r="K2818" s="317"/>
      <c r="L2818" s="317"/>
      <c r="R2818" s="637"/>
      <c r="T2818" s="638"/>
    </row>
    <row r="2819" spans="1:20">
      <c r="B2819" s="346"/>
      <c r="C2819" s="346"/>
      <c r="D2819" s="316"/>
      <c r="F2819" s="319"/>
      <c r="I2819" s="319"/>
      <c r="J2819" s="317"/>
      <c r="K2819" s="317"/>
      <c r="L2819" s="317"/>
      <c r="R2819" s="637"/>
      <c r="T2819" s="638"/>
    </row>
    <row r="2820" spans="1:20">
      <c r="B2820" s="346"/>
      <c r="C2820" s="346"/>
      <c r="D2820" s="316"/>
      <c r="F2820" s="319"/>
      <c r="I2820" s="319"/>
      <c r="J2820" s="317"/>
      <c r="K2820" s="317"/>
      <c r="L2820" s="317"/>
      <c r="R2820" s="637"/>
      <c r="T2820" s="638"/>
    </row>
    <row r="2821" spans="1:20">
      <c r="B2821" s="346"/>
      <c r="C2821" s="346"/>
      <c r="D2821" s="316"/>
      <c r="F2821" s="319"/>
      <c r="I2821" s="319"/>
      <c r="J2821" s="317"/>
      <c r="K2821" s="317"/>
      <c r="L2821" s="317"/>
      <c r="R2821" s="637"/>
      <c r="T2821" s="638"/>
    </row>
    <row r="2822" spans="1:20">
      <c r="B2822" s="346"/>
      <c r="C2822" s="346"/>
      <c r="D2822" s="316"/>
      <c r="F2822" s="319"/>
      <c r="I2822" s="319"/>
      <c r="J2822" s="317"/>
      <c r="K2822" s="317"/>
      <c r="L2822" s="317"/>
      <c r="R2822" s="637"/>
      <c r="T2822" s="638"/>
    </row>
    <row r="2823" spans="1:20">
      <c r="B2823" s="346"/>
      <c r="C2823" s="346"/>
      <c r="D2823" s="316"/>
      <c r="F2823" s="319"/>
      <c r="I2823" s="319"/>
      <c r="J2823" s="317"/>
      <c r="K2823" s="317"/>
      <c r="L2823" s="317"/>
      <c r="R2823" s="637"/>
      <c r="T2823" s="638"/>
    </row>
    <row r="2824" spans="1:20">
      <c r="B2824" s="346"/>
      <c r="C2824" s="346"/>
      <c r="D2824" s="316"/>
      <c r="F2824" s="319"/>
      <c r="I2824" s="319"/>
      <c r="J2824" s="317"/>
      <c r="K2824" s="317"/>
      <c r="L2824" s="317"/>
      <c r="R2824" s="637"/>
      <c r="T2824" s="638"/>
    </row>
    <row r="2825" spans="1:20">
      <c r="B2825" s="346"/>
      <c r="C2825" s="346"/>
      <c r="D2825" s="316"/>
      <c r="F2825" s="319"/>
      <c r="I2825" s="319"/>
      <c r="J2825" s="317"/>
      <c r="K2825" s="317"/>
      <c r="L2825" s="317"/>
      <c r="R2825" s="637"/>
      <c r="T2825" s="638"/>
    </row>
    <row r="2826" spans="1:20">
      <c r="B2826" s="346"/>
      <c r="C2826" s="346"/>
      <c r="D2826" s="316"/>
      <c r="F2826" s="319"/>
      <c r="I2826" s="319"/>
      <c r="J2826" s="317"/>
      <c r="K2826" s="317"/>
      <c r="L2826" s="317"/>
      <c r="R2826" s="637"/>
      <c r="T2826" s="638"/>
    </row>
    <row r="2827" spans="1:20">
      <c r="A2827" s="331"/>
      <c r="B2827" s="346"/>
      <c r="D2827" s="316"/>
      <c r="F2827" s="319"/>
      <c r="I2827" s="319"/>
      <c r="R2827" s="637"/>
    </row>
    <row r="2828" spans="1:20">
      <c r="B2828" s="346"/>
      <c r="C2828" s="346"/>
      <c r="D2828" s="316"/>
      <c r="F2828" s="319"/>
      <c r="I2828" s="319"/>
      <c r="J2828" s="317"/>
      <c r="K2828" s="317"/>
      <c r="L2828" s="317"/>
      <c r="R2828" s="637"/>
      <c r="T2828" s="638"/>
    </row>
    <row r="2829" spans="1:20">
      <c r="A2829" s="331"/>
      <c r="B2829" s="346"/>
      <c r="C2829" s="346"/>
      <c r="D2829" s="316"/>
      <c r="F2829" s="319"/>
      <c r="H2829" s="430"/>
      <c r="I2829" s="319"/>
      <c r="P2829" s="646"/>
      <c r="R2829" s="637"/>
      <c r="T2829" s="638"/>
    </row>
    <row r="2830" spans="1:20">
      <c r="A2830" s="331"/>
      <c r="B2830" s="346"/>
      <c r="C2830" s="346"/>
      <c r="D2830" s="316"/>
      <c r="F2830" s="319"/>
      <c r="H2830" s="430"/>
      <c r="I2830" s="319"/>
      <c r="P2830" s="646"/>
      <c r="R2830" s="637"/>
      <c r="T2830" s="638"/>
    </row>
    <row r="2831" spans="1:20">
      <c r="B2831" s="346"/>
      <c r="C2831" s="346"/>
      <c r="D2831" s="316"/>
      <c r="F2831" s="319"/>
      <c r="I2831" s="319"/>
      <c r="J2831" s="317"/>
      <c r="K2831" s="317"/>
      <c r="L2831" s="317"/>
      <c r="R2831" s="637"/>
      <c r="T2831" s="638"/>
    </row>
    <row r="2832" spans="1:20">
      <c r="A2832" s="331"/>
      <c r="B2832" s="346"/>
      <c r="C2832" s="346"/>
      <c r="D2832" s="316"/>
      <c r="F2832" s="319"/>
      <c r="I2832" s="330"/>
      <c r="T2832" s="638"/>
    </row>
    <row r="2833" spans="1:20">
      <c r="A2833" s="331"/>
      <c r="B2833" s="346"/>
      <c r="C2833" s="346"/>
      <c r="D2833" s="319"/>
      <c r="F2833" s="319"/>
      <c r="I2833" s="330"/>
      <c r="T2833" s="638"/>
    </row>
    <row r="2834" spans="1:20">
      <c r="A2834" s="331"/>
      <c r="B2834" s="346"/>
      <c r="C2834" s="346"/>
      <c r="D2834" s="316"/>
      <c r="F2834" s="319"/>
      <c r="I2834" s="319"/>
      <c r="J2834" s="317"/>
      <c r="K2834" s="317"/>
      <c r="L2834" s="317"/>
      <c r="R2834" s="637"/>
      <c r="T2834" s="638"/>
    </row>
    <row r="2835" spans="1:20">
      <c r="A2835" s="331"/>
      <c r="B2835" s="346"/>
      <c r="C2835" s="346"/>
      <c r="D2835" s="316"/>
      <c r="F2835" s="319"/>
      <c r="I2835" s="319"/>
      <c r="R2835" s="637"/>
      <c r="T2835" s="638"/>
    </row>
    <row r="2836" spans="1:20">
      <c r="A2836" s="331"/>
      <c r="B2836" s="346"/>
      <c r="C2836" s="346"/>
      <c r="D2836" s="316"/>
      <c r="E2836" s="346"/>
      <c r="F2836" s="319"/>
      <c r="I2836" s="330"/>
    </row>
    <row r="2837" spans="1:20">
      <c r="A2837" s="331"/>
      <c r="B2837" s="346"/>
      <c r="C2837" s="346"/>
      <c r="D2837" s="316"/>
      <c r="F2837" s="319"/>
      <c r="I2837" s="330"/>
    </row>
    <row r="2838" spans="1:20">
      <c r="A2838" s="331"/>
      <c r="B2838" s="346"/>
      <c r="C2838" s="346"/>
      <c r="D2838" s="316"/>
      <c r="F2838" s="319"/>
      <c r="I2838" s="330"/>
    </row>
    <row r="2839" spans="1:20">
      <c r="A2839" s="331"/>
      <c r="B2839" s="346"/>
      <c r="C2839" s="346"/>
      <c r="D2839" s="316"/>
      <c r="F2839" s="319"/>
      <c r="I2839" s="330"/>
    </row>
    <row r="2840" spans="1:20">
      <c r="B2840" s="346"/>
      <c r="C2840" s="346"/>
      <c r="D2840" s="316"/>
      <c r="F2840" s="319"/>
      <c r="I2840" s="319"/>
      <c r="J2840" s="317"/>
      <c r="K2840" s="317"/>
      <c r="L2840" s="317"/>
      <c r="O2840" s="330"/>
      <c r="R2840" s="637"/>
      <c r="T2840" s="638"/>
    </row>
    <row r="2841" spans="1:20">
      <c r="B2841" s="346"/>
      <c r="C2841" s="346"/>
      <c r="D2841" s="316"/>
      <c r="F2841" s="319"/>
      <c r="I2841" s="319"/>
      <c r="J2841" s="317"/>
      <c r="K2841" s="317"/>
      <c r="L2841" s="317"/>
      <c r="O2841" s="330"/>
      <c r="R2841" s="637"/>
      <c r="T2841" s="638"/>
    </row>
    <row r="2842" spans="1:20">
      <c r="A2842" s="331"/>
      <c r="B2842" s="346"/>
      <c r="C2842" s="346"/>
      <c r="D2842" s="316"/>
      <c r="F2842" s="319"/>
      <c r="I2842" s="330"/>
    </row>
    <row r="2843" spans="1:20">
      <c r="A2843" s="331"/>
      <c r="B2843" s="346"/>
      <c r="C2843" s="346"/>
      <c r="D2843" s="316"/>
      <c r="F2843" s="319"/>
      <c r="I2843" s="330"/>
    </row>
    <row r="2844" spans="1:20">
      <c r="A2844" s="331"/>
      <c r="B2844" s="346"/>
      <c r="C2844" s="346"/>
      <c r="D2844" s="316"/>
      <c r="F2844" s="319"/>
      <c r="I2844" s="330"/>
    </row>
    <row r="2845" spans="1:20">
      <c r="A2845" s="331"/>
      <c r="B2845" s="346"/>
      <c r="C2845" s="346"/>
      <c r="D2845" s="316"/>
      <c r="F2845" s="319"/>
      <c r="I2845" s="330"/>
    </row>
    <row r="2846" spans="1:20">
      <c r="A2846" s="331"/>
      <c r="B2846" s="346"/>
      <c r="C2846" s="346"/>
      <c r="D2846" s="316"/>
      <c r="F2846" s="319"/>
      <c r="I2846" s="330"/>
    </row>
    <row r="2847" spans="1:20">
      <c r="A2847" s="331"/>
      <c r="B2847" s="346"/>
      <c r="C2847" s="346"/>
      <c r="D2847" s="316"/>
      <c r="F2847" s="319"/>
      <c r="I2847" s="330"/>
    </row>
    <row r="2848" spans="1:20">
      <c r="A2848" s="331"/>
      <c r="B2848" s="346"/>
      <c r="C2848" s="346"/>
      <c r="D2848" s="316"/>
      <c r="F2848" s="319"/>
      <c r="I2848" s="330"/>
    </row>
    <row r="2849" spans="1:20">
      <c r="A2849" s="331"/>
      <c r="B2849" s="346"/>
      <c r="C2849" s="346"/>
      <c r="D2849" s="316"/>
      <c r="F2849" s="319"/>
      <c r="I2849" s="330"/>
    </row>
    <row r="2850" spans="1:20">
      <c r="A2850" s="331"/>
      <c r="B2850" s="346"/>
      <c r="C2850" s="346"/>
      <c r="D2850" s="316"/>
      <c r="F2850" s="319"/>
      <c r="I2850" s="330"/>
    </row>
    <row r="2851" spans="1:20">
      <c r="A2851" s="331"/>
      <c r="B2851" s="346"/>
      <c r="C2851" s="346"/>
      <c r="D2851" s="316"/>
      <c r="F2851" s="319"/>
      <c r="I2851" s="330"/>
    </row>
    <row r="2852" spans="1:20">
      <c r="A2852" s="331"/>
      <c r="B2852" s="346"/>
      <c r="C2852" s="346"/>
      <c r="D2852" s="316"/>
      <c r="F2852" s="319"/>
      <c r="I2852" s="330"/>
      <c r="T2852" s="638"/>
    </row>
    <row r="2853" spans="1:20">
      <c r="A2853" s="331"/>
      <c r="B2853" s="376"/>
      <c r="C2853" s="376"/>
      <c r="D2853" s="316"/>
      <c r="P2853" s="646"/>
    </row>
    <row r="2854" spans="1:20">
      <c r="A2854" s="331"/>
      <c r="B2854" s="376"/>
      <c r="C2854" s="376"/>
      <c r="D2854" s="316"/>
      <c r="P2854" s="646"/>
    </row>
    <row r="2855" spans="1:20">
      <c r="A2855" s="331"/>
      <c r="B2855" s="346"/>
      <c r="C2855" s="346"/>
      <c r="D2855" s="316"/>
      <c r="E2855" s="346"/>
      <c r="F2855" s="319"/>
    </row>
    <row r="2856" spans="1:20">
      <c r="A2856" s="331"/>
      <c r="B2856" s="346"/>
      <c r="C2856" s="346"/>
      <c r="D2856" s="316"/>
      <c r="E2856" s="346"/>
      <c r="F2856" s="319"/>
      <c r="I2856" s="330"/>
    </row>
    <row r="2857" spans="1:20">
      <c r="B2857" s="346"/>
      <c r="C2857" s="346"/>
      <c r="D2857" s="316"/>
      <c r="F2857" s="319"/>
      <c r="I2857" s="319"/>
      <c r="J2857" s="317"/>
      <c r="K2857" s="317"/>
      <c r="L2857" s="317"/>
      <c r="R2857" s="637"/>
      <c r="T2857" s="638"/>
    </row>
    <row r="2858" spans="1:20">
      <c r="B2858" s="346"/>
      <c r="C2858" s="346"/>
      <c r="D2858" s="316"/>
      <c r="F2858" s="319"/>
      <c r="I2858" s="319"/>
      <c r="J2858" s="317"/>
      <c r="K2858" s="317"/>
      <c r="L2858" s="317"/>
      <c r="R2858" s="637"/>
      <c r="T2858" s="638"/>
    </row>
    <row r="2859" spans="1:20">
      <c r="A2859" s="331"/>
      <c r="B2859" s="346"/>
      <c r="C2859" s="346"/>
      <c r="D2859" s="316"/>
      <c r="F2859" s="319"/>
      <c r="I2859" s="330"/>
      <c r="J2859" s="317"/>
      <c r="K2859" s="317"/>
      <c r="L2859" s="317"/>
    </row>
    <row r="2860" spans="1:20">
      <c r="A2860" s="331"/>
      <c r="B2860" s="369"/>
      <c r="C2860" s="346"/>
      <c r="D2860" s="316"/>
      <c r="F2860" s="319"/>
    </row>
    <row r="2861" spans="1:20">
      <c r="A2861" s="331"/>
      <c r="B2861" s="346"/>
      <c r="C2861" s="346"/>
      <c r="D2861" s="316"/>
      <c r="F2861" s="319"/>
      <c r="I2861" s="330"/>
      <c r="T2861" s="638"/>
    </row>
    <row r="2862" spans="1:20">
      <c r="A2862" s="331"/>
      <c r="B2862" s="346"/>
      <c r="C2862" s="346"/>
      <c r="D2862" s="316"/>
      <c r="F2862" s="319"/>
      <c r="I2862" s="330"/>
      <c r="T2862" s="638"/>
    </row>
    <row r="2863" spans="1:20">
      <c r="A2863" s="331"/>
      <c r="B2863" s="369"/>
      <c r="C2863" s="346"/>
      <c r="D2863" s="316"/>
      <c r="F2863" s="319"/>
    </row>
    <row r="2864" spans="1:20">
      <c r="A2864" s="331"/>
      <c r="B2864" s="346"/>
      <c r="C2864" s="346"/>
      <c r="D2864" s="316"/>
      <c r="F2864" s="319"/>
      <c r="P2864" s="646"/>
    </row>
    <row r="2865" spans="1:20">
      <c r="A2865" s="331"/>
      <c r="B2865" s="346"/>
      <c r="C2865" s="346"/>
      <c r="D2865" s="316"/>
      <c r="F2865" s="319"/>
      <c r="J2865" s="317"/>
      <c r="K2865" s="317"/>
      <c r="L2865" s="317"/>
      <c r="P2865" s="646"/>
    </row>
    <row r="2866" spans="1:20">
      <c r="A2866" s="331"/>
      <c r="B2866" s="346"/>
      <c r="C2866" s="346"/>
      <c r="D2866" s="316"/>
      <c r="F2866" s="319"/>
      <c r="P2866" s="646"/>
    </row>
    <row r="2867" spans="1:20">
      <c r="A2867" s="331"/>
      <c r="B2867" s="346"/>
      <c r="C2867" s="346"/>
      <c r="D2867" s="316"/>
      <c r="F2867" s="319"/>
      <c r="I2867" s="330"/>
      <c r="P2867" s="646"/>
    </row>
    <row r="2868" spans="1:20">
      <c r="A2868" s="331"/>
      <c r="B2868" s="346"/>
      <c r="C2868" s="346"/>
      <c r="D2868" s="316"/>
      <c r="F2868" s="319"/>
      <c r="I2868" s="330"/>
      <c r="P2868" s="646"/>
    </row>
    <row r="2869" spans="1:20">
      <c r="A2869" s="331"/>
      <c r="B2869" s="346"/>
      <c r="C2869" s="346"/>
      <c r="D2869" s="316"/>
      <c r="F2869" s="319"/>
      <c r="I2869" s="330"/>
      <c r="P2869" s="646"/>
    </row>
    <row r="2870" spans="1:20">
      <c r="A2870" s="331"/>
      <c r="B2870" s="346"/>
      <c r="C2870" s="346"/>
      <c r="D2870" s="316"/>
      <c r="F2870" s="319"/>
      <c r="H2870" s="430"/>
      <c r="I2870" s="319"/>
      <c r="P2870" s="646"/>
      <c r="R2870" s="637"/>
      <c r="T2870" s="638"/>
    </row>
    <row r="2871" spans="1:20">
      <c r="A2871" s="331"/>
      <c r="B2871" s="346"/>
      <c r="C2871" s="346"/>
      <c r="D2871" s="316"/>
      <c r="F2871" s="319"/>
      <c r="H2871" s="430"/>
      <c r="I2871" s="319"/>
      <c r="P2871" s="646"/>
      <c r="R2871" s="637"/>
      <c r="T2871" s="638"/>
    </row>
    <row r="2872" spans="1:20">
      <c r="A2872" s="331"/>
      <c r="B2872" s="346"/>
      <c r="C2872" s="346"/>
      <c r="D2872" s="316"/>
      <c r="F2872" s="319"/>
      <c r="H2872" s="430"/>
      <c r="I2872" s="319"/>
      <c r="P2872" s="646"/>
      <c r="R2872" s="637"/>
      <c r="T2872" s="638"/>
    </row>
    <row r="2873" spans="1:20">
      <c r="B2873" s="376"/>
      <c r="C2873" s="346"/>
    </row>
    <row r="2874" spans="1:20">
      <c r="A2874" s="331"/>
      <c r="B2874" s="346"/>
      <c r="C2874" s="346"/>
      <c r="D2874" s="319"/>
      <c r="F2874" s="319"/>
      <c r="I2874" s="330"/>
      <c r="T2874" s="638"/>
    </row>
    <row r="2875" spans="1:20">
      <c r="A2875" s="331"/>
      <c r="B2875" s="346"/>
      <c r="C2875" s="346"/>
      <c r="D2875" s="316"/>
      <c r="F2875" s="319"/>
      <c r="H2875" s="430"/>
      <c r="I2875" s="319"/>
      <c r="P2875" s="646"/>
      <c r="R2875" s="637"/>
      <c r="T2875" s="638"/>
    </row>
    <row r="2876" spans="1:20">
      <c r="A2876" s="331"/>
      <c r="B2876" s="346"/>
      <c r="C2876" s="346"/>
      <c r="D2876" s="316"/>
      <c r="F2876" s="319"/>
      <c r="H2876" s="430"/>
      <c r="I2876" s="319"/>
      <c r="P2876" s="646"/>
      <c r="R2876" s="637"/>
      <c r="T2876" s="638"/>
    </row>
    <row r="2877" spans="1:20">
      <c r="A2877" s="331"/>
      <c r="B2877" s="346"/>
      <c r="C2877" s="346"/>
      <c r="D2877" s="316"/>
      <c r="F2877" s="319"/>
      <c r="H2877" s="430"/>
      <c r="I2877" s="319"/>
      <c r="P2877" s="646"/>
      <c r="R2877" s="637"/>
      <c r="T2877" s="638"/>
    </row>
    <row r="2878" spans="1:20">
      <c r="A2878" s="331"/>
      <c r="B2878" s="346"/>
      <c r="C2878" s="346"/>
      <c r="D2878" s="316"/>
      <c r="F2878" s="319"/>
      <c r="H2878" s="430"/>
      <c r="I2878" s="319"/>
      <c r="P2878" s="646"/>
      <c r="R2878" s="637"/>
      <c r="T2878" s="638"/>
    </row>
    <row r="2879" spans="1:20">
      <c r="A2879" s="331"/>
      <c r="B2879" s="346"/>
      <c r="C2879" s="346"/>
      <c r="D2879" s="316"/>
      <c r="F2879" s="319"/>
      <c r="H2879" s="430"/>
      <c r="I2879" s="319"/>
      <c r="P2879" s="646"/>
      <c r="R2879" s="637"/>
      <c r="T2879" s="638"/>
    </row>
    <row r="2880" spans="1:20">
      <c r="A2880" s="331"/>
      <c r="B2880" s="346"/>
      <c r="C2880" s="346"/>
      <c r="D2880" s="316"/>
      <c r="F2880" s="319"/>
      <c r="H2880" s="430"/>
      <c r="I2880" s="319"/>
      <c r="P2880" s="646"/>
      <c r="R2880" s="637"/>
      <c r="T2880" s="638"/>
    </row>
    <row r="2881" spans="1:20">
      <c r="A2881" s="331"/>
      <c r="B2881" s="346"/>
      <c r="C2881" s="346"/>
      <c r="D2881" s="316"/>
      <c r="F2881" s="319"/>
      <c r="H2881" s="430"/>
      <c r="I2881" s="319"/>
      <c r="P2881" s="646"/>
      <c r="R2881" s="637"/>
      <c r="T2881" s="638"/>
    </row>
    <row r="2882" spans="1:20">
      <c r="A2882" s="331"/>
      <c r="B2882" s="346"/>
      <c r="C2882" s="346"/>
      <c r="D2882" s="316"/>
      <c r="F2882" s="319"/>
      <c r="I2882" s="330"/>
      <c r="P2882" s="646"/>
    </row>
    <row r="2883" spans="1:20">
      <c r="A2883" s="331"/>
      <c r="B2883" s="346"/>
      <c r="C2883" s="346"/>
      <c r="D2883" s="316"/>
      <c r="F2883" s="319"/>
      <c r="I2883" s="330"/>
      <c r="P2883" s="646"/>
    </row>
    <row r="2884" spans="1:20">
      <c r="A2884" s="331"/>
      <c r="B2884" s="346"/>
      <c r="C2884" s="346"/>
      <c r="D2884" s="316"/>
      <c r="F2884" s="319"/>
      <c r="I2884" s="330"/>
      <c r="P2884" s="646"/>
    </row>
    <row r="2885" spans="1:20">
      <c r="A2885" s="331"/>
      <c r="B2885" s="346"/>
      <c r="C2885" s="346"/>
      <c r="D2885" s="316"/>
      <c r="F2885" s="319"/>
      <c r="I2885" s="330"/>
      <c r="P2885" s="646"/>
    </row>
    <row r="2886" spans="1:20">
      <c r="A2886" s="331"/>
      <c r="B2886" s="346"/>
      <c r="C2886" s="346"/>
      <c r="D2886" s="316"/>
      <c r="F2886" s="319"/>
      <c r="I2886" s="330"/>
      <c r="P2886" s="646"/>
    </row>
    <row r="2887" spans="1:20">
      <c r="A2887" s="331"/>
      <c r="B2887" s="346"/>
      <c r="C2887" s="346"/>
      <c r="D2887" s="316"/>
      <c r="F2887" s="319"/>
      <c r="I2887" s="330"/>
      <c r="P2887" s="646"/>
    </row>
    <row r="2888" spans="1:20">
      <c r="A2888" s="331"/>
      <c r="B2888" s="346"/>
      <c r="C2888" s="346"/>
      <c r="D2888" s="316"/>
      <c r="F2888" s="319"/>
      <c r="I2888" s="330"/>
      <c r="P2888" s="646"/>
    </row>
    <row r="2889" spans="1:20">
      <c r="A2889" s="331"/>
      <c r="B2889" s="346"/>
      <c r="C2889" s="346"/>
      <c r="D2889" s="316"/>
      <c r="F2889" s="319"/>
      <c r="I2889" s="330"/>
      <c r="P2889" s="646"/>
    </row>
    <row r="2890" spans="1:20">
      <c r="A2890" s="331"/>
      <c r="B2890" s="346"/>
      <c r="C2890" s="346"/>
      <c r="D2890" s="316"/>
      <c r="F2890" s="319"/>
      <c r="I2890" s="330"/>
      <c r="P2890" s="646"/>
    </row>
    <row r="2891" spans="1:20">
      <c r="A2891" s="331"/>
      <c r="B2891" s="346"/>
      <c r="C2891" s="346"/>
      <c r="D2891" s="316"/>
      <c r="F2891" s="319"/>
      <c r="I2891" s="330"/>
      <c r="P2891" s="646"/>
    </row>
    <row r="2892" spans="1:20">
      <c r="A2892" s="331"/>
      <c r="B2892" s="346"/>
      <c r="C2892" s="346"/>
      <c r="D2892" s="316"/>
      <c r="F2892" s="319"/>
      <c r="I2892" s="330"/>
      <c r="P2892" s="646"/>
    </row>
    <row r="2893" spans="1:20">
      <c r="A2893" s="331"/>
      <c r="B2893" s="346"/>
      <c r="C2893" s="346"/>
      <c r="D2893" s="316"/>
      <c r="F2893" s="319"/>
      <c r="I2893" s="330"/>
      <c r="P2893" s="646"/>
    </row>
    <row r="2894" spans="1:20">
      <c r="A2894" s="331"/>
      <c r="B2894" s="346"/>
      <c r="C2894" s="346"/>
      <c r="D2894" s="316"/>
      <c r="H2894" s="411"/>
      <c r="I2894" s="330"/>
      <c r="P2894" s="646"/>
    </row>
    <row r="2895" spans="1:20">
      <c r="A2895" s="331"/>
      <c r="B2895" s="346"/>
      <c r="C2895" s="346"/>
      <c r="D2895" s="319"/>
      <c r="F2895" s="319"/>
      <c r="H2895" s="411"/>
      <c r="I2895" s="330"/>
      <c r="T2895" s="638"/>
    </row>
    <row r="2896" spans="1:20">
      <c r="A2896" s="331"/>
      <c r="B2896" s="346"/>
      <c r="D2896" s="316"/>
      <c r="F2896" s="319"/>
      <c r="I2896" s="356"/>
    </row>
    <row r="2897" spans="1:20">
      <c r="A2897" s="331"/>
      <c r="B2897" s="346"/>
      <c r="D2897" s="316"/>
      <c r="F2897" s="319"/>
      <c r="I2897" s="356"/>
    </row>
    <row r="2898" spans="1:20">
      <c r="A2898" s="331"/>
      <c r="B2898" s="346"/>
      <c r="D2898" s="316"/>
      <c r="F2898" s="319"/>
      <c r="I2898" s="356"/>
    </row>
    <row r="2899" spans="1:20">
      <c r="A2899" s="331"/>
      <c r="B2899" s="346"/>
      <c r="C2899" s="395"/>
      <c r="D2899" s="316"/>
      <c r="F2899" s="319"/>
      <c r="I2899" s="330"/>
      <c r="P2899" s="646"/>
    </row>
    <row r="2900" spans="1:20">
      <c r="A2900" s="331"/>
      <c r="B2900" s="346"/>
      <c r="C2900" s="395"/>
      <c r="D2900" s="316"/>
      <c r="F2900" s="319"/>
      <c r="I2900" s="330"/>
      <c r="P2900" s="646"/>
    </row>
    <row r="2901" spans="1:20">
      <c r="A2901" s="331"/>
      <c r="B2901" s="346"/>
      <c r="C2901" s="395"/>
      <c r="D2901" s="316"/>
      <c r="F2901" s="319"/>
      <c r="I2901" s="330"/>
      <c r="P2901" s="646"/>
    </row>
    <row r="2902" spans="1:20">
      <c r="A2902" s="331"/>
      <c r="B2902" s="346"/>
      <c r="C2902" s="395"/>
      <c r="D2902" s="316"/>
      <c r="F2902" s="319"/>
      <c r="I2902" s="330"/>
      <c r="P2902" s="646"/>
    </row>
    <row r="2903" spans="1:20">
      <c r="A2903" s="331"/>
      <c r="B2903" s="346"/>
      <c r="C2903" s="395"/>
      <c r="D2903" s="316"/>
      <c r="F2903" s="319"/>
      <c r="I2903" s="330"/>
      <c r="P2903" s="646"/>
    </row>
    <row r="2904" spans="1:20">
      <c r="B2904" s="346"/>
      <c r="C2904" s="346"/>
      <c r="D2904" s="316"/>
      <c r="P2904" s="646"/>
    </row>
    <row r="2905" spans="1:20">
      <c r="A2905" s="331"/>
      <c r="B2905" s="346"/>
      <c r="C2905" s="395"/>
      <c r="D2905" s="316"/>
      <c r="F2905" s="319"/>
      <c r="I2905" s="330"/>
      <c r="P2905" s="646"/>
    </row>
    <row r="2906" spans="1:20">
      <c r="A2906" s="331"/>
      <c r="B2906" s="346"/>
      <c r="C2906" s="395"/>
      <c r="D2906" s="316"/>
      <c r="F2906" s="319"/>
      <c r="I2906" s="330"/>
      <c r="P2906" s="646"/>
    </row>
    <row r="2907" spans="1:20">
      <c r="A2907" s="331"/>
      <c r="B2907" s="346"/>
      <c r="C2907" s="395"/>
      <c r="D2907" s="316"/>
      <c r="F2907" s="319"/>
      <c r="I2907" s="330"/>
      <c r="P2907" s="646"/>
    </row>
    <row r="2908" spans="1:20">
      <c r="A2908" s="331"/>
      <c r="B2908" s="346"/>
      <c r="C2908" s="395"/>
      <c r="D2908" s="316"/>
      <c r="F2908" s="319"/>
      <c r="I2908" s="330"/>
      <c r="P2908" s="646"/>
    </row>
    <row r="2909" spans="1:20" s="462" customFormat="1">
      <c r="A2909" s="453"/>
      <c r="B2909" s="454"/>
      <c r="C2909" s="455"/>
      <c r="D2909" s="457"/>
      <c r="E2909" s="456"/>
      <c r="F2909" s="458"/>
      <c r="G2909" s="456"/>
      <c r="H2909" s="456"/>
      <c r="I2909" s="459"/>
      <c r="J2909" s="460"/>
      <c r="K2909" s="460"/>
      <c r="L2909" s="460"/>
      <c r="M2909" s="460"/>
      <c r="N2909" s="461"/>
      <c r="O2909" s="456"/>
      <c r="P2909" s="673"/>
      <c r="Q2909" s="674"/>
      <c r="R2909" s="675"/>
      <c r="S2909" s="674"/>
      <c r="T2909" s="676"/>
    </row>
    <row r="2910" spans="1:20">
      <c r="A2910" s="331"/>
      <c r="B2910" s="346"/>
      <c r="C2910" s="346"/>
      <c r="D2910" s="316"/>
      <c r="F2910" s="319"/>
    </row>
    <row r="2911" spans="1:20">
      <c r="A2911" s="331"/>
      <c r="B2911" s="346"/>
      <c r="D2911" s="319"/>
      <c r="F2911" s="319"/>
      <c r="I2911" s="330"/>
      <c r="T2911" s="638"/>
    </row>
    <row r="2912" spans="1:20">
      <c r="A2912" s="331"/>
      <c r="B2912" s="313"/>
      <c r="D2912" s="319"/>
      <c r="F2912" s="319"/>
      <c r="I2912" s="330"/>
      <c r="T2912" s="638"/>
    </row>
    <row r="2913" spans="1:20">
      <c r="A2913" s="331"/>
      <c r="B2913" s="313"/>
      <c r="C2913" s="346"/>
      <c r="D2913" s="319"/>
      <c r="F2913" s="319"/>
      <c r="I2913" s="330"/>
      <c r="T2913" s="638"/>
    </row>
    <row r="2914" spans="1:20" ht="14.25" thickBot="1">
      <c r="A2914" s="331"/>
      <c r="B2914" s="313"/>
      <c r="D2914" s="319"/>
      <c r="F2914" s="319"/>
      <c r="I2914" s="330"/>
      <c r="T2914" s="638"/>
    </row>
    <row r="2915" spans="1:20" s="320" customFormat="1" ht="14.25" thickBot="1">
      <c r="B2915" s="463"/>
      <c r="C2915" s="464"/>
      <c r="D2915" s="464"/>
      <c r="E2915" s="464"/>
      <c r="F2915" s="464"/>
      <c r="G2915" s="464"/>
      <c r="H2915" s="464"/>
      <c r="I2915" s="464"/>
      <c r="J2915" s="465"/>
      <c r="K2915" s="465"/>
      <c r="L2915" s="465"/>
      <c r="M2915" s="465"/>
      <c r="N2915" s="466"/>
      <c r="O2915" s="464"/>
      <c r="P2915" s="677"/>
      <c r="Q2915" s="677"/>
      <c r="R2915" s="678"/>
      <c r="S2915" s="677"/>
      <c r="T2915" s="641"/>
    </row>
    <row r="2916" spans="1:20">
      <c r="A2916" s="331"/>
      <c r="B2916" s="346"/>
      <c r="D2916" s="319"/>
      <c r="F2916" s="319"/>
      <c r="I2916" s="330"/>
      <c r="T2916" s="638"/>
    </row>
    <row r="2917" spans="1:20">
      <c r="A2917" s="331"/>
      <c r="B2917" s="346"/>
      <c r="C2917" s="346"/>
      <c r="D2917" s="319"/>
      <c r="F2917" s="319"/>
      <c r="I2917" s="330"/>
      <c r="T2917" s="638"/>
    </row>
    <row r="2918" spans="1:20">
      <c r="A2918" s="331"/>
      <c r="B2918" s="346"/>
      <c r="C2918" s="346"/>
      <c r="D2918" s="319"/>
      <c r="F2918" s="319"/>
      <c r="I2918" s="330"/>
      <c r="T2918" s="638"/>
    </row>
    <row r="2919" spans="1:20">
      <c r="A2919" s="331"/>
      <c r="B2919" s="346"/>
      <c r="C2919" s="346"/>
      <c r="D2919" s="319"/>
      <c r="F2919" s="319"/>
      <c r="I2919" s="330"/>
      <c r="T2919" s="638"/>
    </row>
    <row r="2920" spans="1:20">
      <c r="A2920" s="331"/>
      <c r="B2920" s="346"/>
      <c r="C2920" s="346"/>
      <c r="D2920" s="316"/>
      <c r="F2920" s="319"/>
      <c r="I2920" s="330"/>
      <c r="P2920" s="646"/>
      <c r="T2920" s="638"/>
    </row>
    <row r="2921" spans="1:20">
      <c r="A2921" s="331"/>
      <c r="B2921" s="346"/>
      <c r="C2921" s="346"/>
      <c r="D2921" s="316"/>
      <c r="F2921" s="319"/>
      <c r="I2921" s="330"/>
      <c r="T2921" s="638"/>
    </row>
    <row r="2922" spans="1:20">
      <c r="B2922" s="346"/>
      <c r="C2922" s="346"/>
      <c r="D2922" s="316"/>
      <c r="F2922" s="319"/>
      <c r="I2922" s="319"/>
      <c r="J2922" s="317"/>
      <c r="K2922" s="317"/>
      <c r="L2922" s="317"/>
      <c r="R2922" s="637"/>
      <c r="T2922" s="638"/>
    </row>
    <row r="2923" spans="1:20">
      <c r="B2923" s="346"/>
      <c r="C2923" s="346"/>
      <c r="D2923" s="316"/>
      <c r="F2923" s="319"/>
      <c r="I2923" s="319"/>
      <c r="J2923" s="317"/>
      <c r="K2923" s="317"/>
      <c r="L2923" s="317"/>
      <c r="R2923" s="637"/>
      <c r="T2923" s="638"/>
    </row>
    <row r="2924" spans="1:20">
      <c r="B2924" s="346"/>
      <c r="C2924" s="346"/>
      <c r="D2924" s="316"/>
      <c r="F2924" s="319"/>
      <c r="I2924" s="319"/>
      <c r="J2924" s="317"/>
      <c r="K2924" s="317"/>
      <c r="L2924" s="317"/>
      <c r="R2924" s="637"/>
      <c r="T2924" s="638"/>
    </row>
    <row r="2925" spans="1:20">
      <c r="B2925" s="346"/>
      <c r="C2925" s="346"/>
      <c r="D2925" s="316"/>
      <c r="F2925" s="319"/>
      <c r="I2925" s="319"/>
      <c r="J2925" s="317"/>
      <c r="K2925" s="317"/>
      <c r="L2925" s="317"/>
      <c r="R2925" s="637"/>
      <c r="T2925" s="638"/>
    </row>
    <row r="2926" spans="1:20">
      <c r="B2926" s="346"/>
      <c r="C2926" s="346"/>
      <c r="D2926" s="316"/>
      <c r="F2926" s="319"/>
      <c r="I2926" s="319"/>
      <c r="J2926" s="317"/>
      <c r="K2926" s="317"/>
      <c r="L2926" s="317"/>
      <c r="R2926" s="637"/>
      <c r="T2926" s="638"/>
    </row>
    <row r="2927" spans="1:20">
      <c r="B2927" s="346"/>
      <c r="C2927" s="346"/>
      <c r="D2927" s="316"/>
      <c r="F2927" s="319"/>
      <c r="I2927" s="319"/>
      <c r="J2927" s="317"/>
      <c r="K2927" s="317"/>
      <c r="L2927" s="317"/>
      <c r="R2927" s="637"/>
      <c r="T2927" s="638"/>
    </row>
    <row r="2928" spans="1:20">
      <c r="B2928" s="346"/>
      <c r="C2928" s="346"/>
      <c r="D2928" s="316"/>
      <c r="F2928" s="319"/>
      <c r="I2928" s="339"/>
      <c r="J2928" s="317"/>
      <c r="K2928" s="317"/>
      <c r="L2928" s="317"/>
      <c r="R2928" s="637"/>
      <c r="T2928" s="638"/>
    </row>
    <row r="2929" spans="1:189">
      <c r="A2929" s="331"/>
      <c r="B2929" s="346"/>
      <c r="D2929" s="316"/>
      <c r="G2929" s="312"/>
      <c r="I2929" s="319"/>
      <c r="R2929" s="637"/>
      <c r="T2929" s="638"/>
    </row>
    <row r="2930" spans="1:189">
      <c r="C2930" s="346"/>
      <c r="D2930" s="316"/>
      <c r="F2930" s="319"/>
      <c r="I2930" s="319"/>
      <c r="J2930" s="317"/>
      <c r="K2930" s="317"/>
      <c r="L2930" s="317"/>
      <c r="R2930" s="637"/>
      <c r="T2930" s="638"/>
    </row>
    <row r="2931" spans="1:189">
      <c r="C2931" s="346"/>
      <c r="D2931" s="316"/>
      <c r="F2931" s="319"/>
      <c r="I2931" s="339"/>
      <c r="J2931" s="317"/>
      <c r="K2931" s="317"/>
      <c r="L2931" s="317"/>
      <c r="R2931" s="637"/>
      <c r="T2931" s="638"/>
    </row>
    <row r="2932" spans="1:189">
      <c r="A2932" s="331"/>
      <c r="B2932" s="346"/>
      <c r="D2932" s="316"/>
      <c r="G2932" s="312"/>
      <c r="I2932" s="339"/>
      <c r="J2932" s="317"/>
      <c r="K2932" s="317"/>
      <c r="L2932" s="317"/>
      <c r="R2932" s="637"/>
      <c r="T2932" s="638"/>
    </row>
    <row r="2933" spans="1:189">
      <c r="A2933" s="331"/>
      <c r="B2933" s="346"/>
      <c r="C2933" s="346"/>
      <c r="D2933" s="316"/>
      <c r="F2933" s="319"/>
    </row>
    <row r="2934" spans="1:189">
      <c r="A2934" s="331"/>
      <c r="B2934" s="346"/>
      <c r="C2934" s="346"/>
      <c r="D2934" s="316"/>
      <c r="F2934" s="319"/>
      <c r="I2934" s="330"/>
      <c r="J2934" s="317"/>
      <c r="K2934" s="317"/>
      <c r="L2934" s="317"/>
    </row>
    <row r="2935" spans="1:189">
      <c r="A2935" s="331"/>
      <c r="B2935" s="346"/>
      <c r="C2935" s="346"/>
      <c r="D2935" s="316"/>
      <c r="F2935" s="319"/>
      <c r="J2935" s="317"/>
      <c r="K2935" s="317"/>
      <c r="L2935" s="317"/>
    </row>
    <row r="2936" spans="1:189">
      <c r="A2936" s="331"/>
      <c r="B2936" s="346"/>
      <c r="C2936" s="346"/>
      <c r="D2936" s="316"/>
      <c r="F2936" s="319"/>
      <c r="I2936" s="330"/>
      <c r="J2936" s="317"/>
      <c r="K2936" s="317"/>
      <c r="L2936" s="317"/>
    </row>
    <row r="2937" spans="1:189">
      <c r="A2937" s="331"/>
      <c r="B2937" s="346"/>
      <c r="C2937" s="346"/>
      <c r="D2937" s="316"/>
      <c r="F2937" s="319"/>
      <c r="H2937" s="430"/>
      <c r="I2937" s="339"/>
      <c r="P2937" s="646"/>
      <c r="R2937" s="637"/>
      <c r="T2937" s="638"/>
    </row>
    <row r="2938" spans="1:189">
      <c r="C2938" s="346"/>
      <c r="D2938" s="316"/>
      <c r="F2938" s="319"/>
      <c r="I2938" s="339"/>
      <c r="J2938" s="317"/>
      <c r="K2938" s="317"/>
      <c r="L2938" s="317"/>
      <c r="R2938" s="637"/>
      <c r="T2938" s="638"/>
    </row>
    <row r="2939" spans="1:189">
      <c r="A2939" s="331"/>
      <c r="B2939" s="346"/>
      <c r="C2939" s="346"/>
      <c r="D2939" s="316"/>
      <c r="F2939" s="319"/>
      <c r="J2939" s="317"/>
      <c r="K2939" s="317"/>
      <c r="L2939" s="317"/>
    </row>
    <row r="2940" spans="1:189">
      <c r="A2940" s="331"/>
      <c r="B2940" s="346"/>
      <c r="C2940" s="346"/>
      <c r="D2940" s="316"/>
      <c r="F2940" s="319"/>
      <c r="J2940" s="317"/>
      <c r="K2940" s="317"/>
      <c r="L2940" s="317"/>
    </row>
    <row r="2941" spans="1:189">
      <c r="A2941" s="331"/>
      <c r="B2941" s="346"/>
      <c r="C2941" s="346"/>
      <c r="D2941" s="316"/>
      <c r="F2941" s="319"/>
      <c r="I2941" s="330"/>
      <c r="J2941" s="317"/>
      <c r="K2941" s="317"/>
      <c r="L2941" s="317"/>
    </row>
    <row r="2942" spans="1:189">
      <c r="A2942" s="331"/>
      <c r="B2942" s="346"/>
      <c r="C2942" s="346"/>
      <c r="D2942" s="316"/>
      <c r="F2942" s="319"/>
      <c r="I2942" s="330"/>
      <c r="J2942" s="317"/>
      <c r="K2942" s="317"/>
      <c r="L2942" s="317"/>
    </row>
    <row r="2943" spans="1:189">
      <c r="A2943" s="331"/>
      <c r="B2943" s="346"/>
      <c r="C2943" s="346"/>
      <c r="D2943" s="316"/>
      <c r="F2943" s="319"/>
      <c r="I2943" s="330"/>
      <c r="J2943" s="317"/>
      <c r="K2943" s="317"/>
      <c r="L2943" s="317"/>
    </row>
    <row r="2944" spans="1:189">
      <c r="A2944" s="331"/>
      <c r="B2944" s="346"/>
      <c r="C2944" s="346"/>
      <c r="F2944" s="351"/>
      <c r="H2944" s="349"/>
      <c r="I2944" s="467"/>
      <c r="M2944" s="352"/>
      <c r="P2944" s="647"/>
      <c r="Q2944" s="647"/>
      <c r="R2944" s="648"/>
      <c r="S2944" s="570"/>
      <c r="T2944" s="649"/>
      <c r="U2944" s="348"/>
      <c r="V2944" s="348"/>
      <c r="W2944" s="348"/>
      <c r="X2944" s="348"/>
      <c r="Y2944" s="348"/>
      <c r="Z2944" s="348"/>
      <c r="AA2944" s="348"/>
      <c r="AB2944" s="348"/>
      <c r="AC2944" s="348"/>
      <c r="AD2944" s="348"/>
      <c r="AE2944" s="348"/>
      <c r="AF2944" s="348"/>
      <c r="AG2944" s="348"/>
      <c r="AH2944" s="348"/>
      <c r="AI2944" s="348"/>
      <c r="AJ2944" s="348"/>
      <c r="AK2944" s="348"/>
      <c r="AL2944" s="348"/>
      <c r="AM2944" s="348"/>
      <c r="AN2944" s="348"/>
      <c r="AO2944" s="351"/>
      <c r="AP2944" s="351"/>
      <c r="AQ2944" s="351"/>
      <c r="AR2944" s="351"/>
      <c r="AS2944" s="351"/>
      <c r="AT2944" s="351"/>
      <c r="AU2944" s="351"/>
      <c r="AV2944" s="351"/>
      <c r="AW2944" s="351"/>
      <c r="AX2944" s="351"/>
      <c r="AY2944" s="351"/>
      <c r="AZ2944" s="351"/>
      <c r="BA2944" s="351"/>
      <c r="BB2944" s="351"/>
      <c r="BC2944" s="351"/>
      <c r="BD2944" s="351"/>
      <c r="BE2944" s="351"/>
      <c r="BF2944" s="351"/>
      <c r="BG2944" s="351"/>
      <c r="BH2944" s="351"/>
      <c r="BI2944" s="351"/>
      <c r="BJ2944" s="351"/>
      <c r="BK2944" s="351"/>
      <c r="BL2944" s="351"/>
      <c r="BM2944" s="351"/>
      <c r="BN2944" s="351"/>
      <c r="BO2944" s="351"/>
      <c r="BP2944" s="351"/>
      <c r="BQ2944" s="351"/>
      <c r="BR2944" s="351"/>
      <c r="BS2944" s="351"/>
      <c r="BT2944" s="351"/>
      <c r="BU2944" s="351"/>
      <c r="BV2944" s="351"/>
      <c r="BW2944" s="351"/>
      <c r="BX2944" s="351"/>
      <c r="BY2944" s="351"/>
      <c r="BZ2944" s="351"/>
      <c r="CA2944" s="351"/>
      <c r="CB2944" s="351"/>
      <c r="CC2944" s="351"/>
      <c r="CD2944" s="351"/>
      <c r="CE2944" s="351"/>
      <c r="CF2944" s="351"/>
      <c r="CG2944" s="351"/>
      <c r="CH2944" s="351"/>
      <c r="CI2944" s="351"/>
      <c r="CJ2944" s="351"/>
      <c r="CK2944" s="351"/>
      <c r="CL2944" s="351"/>
      <c r="CM2944" s="351"/>
      <c r="CN2944" s="351"/>
      <c r="CO2944" s="351"/>
      <c r="CP2944" s="351"/>
      <c r="CQ2944" s="351"/>
      <c r="CR2944" s="351"/>
      <c r="CS2944" s="351"/>
      <c r="CT2944" s="351"/>
      <c r="CU2944" s="351"/>
      <c r="CV2944" s="351"/>
      <c r="CW2944" s="351"/>
      <c r="CX2944" s="351"/>
      <c r="CY2944" s="351"/>
      <c r="CZ2944" s="351"/>
      <c r="DA2944" s="351"/>
      <c r="DB2944" s="351"/>
      <c r="DC2944" s="351"/>
      <c r="DD2944" s="351"/>
      <c r="DE2944" s="351"/>
      <c r="DF2944" s="351"/>
      <c r="DG2944" s="351"/>
      <c r="DH2944" s="351"/>
      <c r="DI2944" s="351"/>
      <c r="DJ2944" s="351"/>
      <c r="DK2944" s="351"/>
      <c r="DL2944" s="351"/>
      <c r="DM2944" s="351"/>
      <c r="DN2944" s="351"/>
      <c r="DO2944" s="351"/>
      <c r="DP2944" s="351"/>
      <c r="DQ2944" s="351"/>
      <c r="DR2944" s="351"/>
      <c r="DS2944" s="351"/>
      <c r="DT2944" s="351"/>
      <c r="DU2944" s="351"/>
      <c r="DV2944" s="351"/>
      <c r="DW2944" s="351"/>
      <c r="DX2944" s="351"/>
      <c r="DY2944" s="351"/>
      <c r="DZ2944" s="351"/>
      <c r="EA2944" s="351"/>
      <c r="EB2944" s="351"/>
      <c r="EC2944" s="351"/>
      <c r="ED2944" s="351"/>
      <c r="EE2944" s="351"/>
      <c r="EF2944" s="351"/>
      <c r="EG2944" s="351"/>
      <c r="EH2944" s="351"/>
      <c r="EI2944" s="351"/>
      <c r="EJ2944" s="351"/>
      <c r="EK2944" s="351"/>
      <c r="EL2944" s="351"/>
      <c r="EM2944" s="351"/>
      <c r="EN2944" s="351"/>
      <c r="EO2944" s="351"/>
      <c r="EP2944" s="351"/>
      <c r="EQ2944" s="351"/>
      <c r="ER2944" s="351"/>
      <c r="ES2944" s="351"/>
      <c r="ET2944" s="351"/>
      <c r="EU2944" s="351"/>
      <c r="EV2944" s="351"/>
      <c r="EW2944" s="351"/>
      <c r="EX2944" s="351"/>
      <c r="EY2944" s="351"/>
      <c r="EZ2944" s="351"/>
      <c r="FA2944" s="351"/>
      <c r="FB2944" s="351"/>
      <c r="FC2944" s="351"/>
      <c r="FD2944" s="351"/>
      <c r="FE2944" s="351"/>
      <c r="FF2944" s="351"/>
      <c r="FG2944" s="351"/>
      <c r="FH2944" s="351"/>
      <c r="FI2944" s="351"/>
      <c r="FJ2944" s="351"/>
      <c r="FK2944" s="351"/>
      <c r="FL2944" s="351"/>
      <c r="FM2944" s="351"/>
      <c r="FN2944" s="351"/>
      <c r="FO2944" s="351"/>
      <c r="FP2944" s="351"/>
      <c r="FQ2944" s="351"/>
      <c r="FR2944" s="351"/>
      <c r="FS2944" s="351"/>
      <c r="FT2944" s="351"/>
      <c r="FU2944" s="351"/>
      <c r="FV2944" s="351"/>
      <c r="FW2944" s="351"/>
      <c r="FX2944" s="351"/>
      <c r="FY2944" s="351"/>
      <c r="FZ2944" s="351"/>
      <c r="GA2944" s="351"/>
      <c r="GB2944" s="351"/>
      <c r="GC2944" s="351"/>
      <c r="GD2944" s="351"/>
      <c r="GE2944" s="351"/>
      <c r="GF2944" s="351"/>
      <c r="GG2944" s="351"/>
    </row>
    <row r="2945" spans="1:189">
      <c r="A2945" s="331"/>
      <c r="B2945" s="346"/>
      <c r="C2945" s="346"/>
      <c r="F2945" s="351"/>
      <c r="H2945" s="349"/>
      <c r="I2945" s="467"/>
      <c r="M2945" s="352"/>
      <c r="P2945" s="647"/>
      <c r="Q2945" s="647"/>
      <c r="R2945" s="648"/>
      <c r="S2945" s="570"/>
      <c r="T2945" s="649"/>
      <c r="U2945" s="348"/>
      <c r="V2945" s="348"/>
      <c r="W2945" s="348"/>
      <c r="X2945" s="348"/>
      <c r="Y2945" s="348"/>
      <c r="Z2945" s="348"/>
      <c r="AA2945" s="348"/>
      <c r="AB2945" s="348"/>
      <c r="AC2945" s="348"/>
      <c r="AD2945" s="348"/>
      <c r="AE2945" s="348"/>
      <c r="AF2945" s="348"/>
      <c r="AG2945" s="348"/>
      <c r="AH2945" s="348"/>
      <c r="AI2945" s="348"/>
      <c r="AJ2945" s="348"/>
      <c r="AK2945" s="348"/>
      <c r="AL2945" s="348"/>
      <c r="AM2945" s="348"/>
      <c r="AN2945" s="348"/>
      <c r="AO2945" s="351"/>
      <c r="AP2945" s="351"/>
      <c r="AQ2945" s="351"/>
      <c r="AR2945" s="351"/>
      <c r="AS2945" s="351"/>
      <c r="AT2945" s="351"/>
      <c r="AU2945" s="351"/>
      <c r="AV2945" s="351"/>
      <c r="AW2945" s="351"/>
      <c r="AX2945" s="351"/>
      <c r="AY2945" s="351"/>
      <c r="AZ2945" s="351"/>
      <c r="BA2945" s="351"/>
      <c r="BB2945" s="351"/>
      <c r="BC2945" s="351"/>
      <c r="BD2945" s="351"/>
      <c r="BE2945" s="351"/>
      <c r="BF2945" s="351"/>
      <c r="BG2945" s="351"/>
      <c r="BH2945" s="351"/>
      <c r="BI2945" s="351"/>
      <c r="BJ2945" s="351"/>
      <c r="BK2945" s="351"/>
      <c r="BL2945" s="351"/>
      <c r="BM2945" s="351"/>
      <c r="BN2945" s="351"/>
      <c r="BO2945" s="351"/>
      <c r="BP2945" s="351"/>
      <c r="BQ2945" s="351"/>
      <c r="BR2945" s="351"/>
      <c r="BS2945" s="351"/>
      <c r="BT2945" s="351"/>
      <c r="BU2945" s="351"/>
      <c r="BV2945" s="351"/>
      <c r="BW2945" s="351"/>
      <c r="BX2945" s="351"/>
      <c r="BY2945" s="351"/>
      <c r="BZ2945" s="351"/>
      <c r="CA2945" s="351"/>
      <c r="CB2945" s="351"/>
      <c r="CC2945" s="351"/>
      <c r="CD2945" s="351"/>
      <c r="CE2945" s="351"/>
      <c r="CF2945" s="351"/>
      <c r="CG2945" s="351"/>
      <c r="CH2945" s="351"/>
      <c r="CI2945" s="351"/>
      <c r="CJ2945" s="351"/>
      <c r="CK2945" s="351"/>
      <c r="CL2945" s="351"/>
      <c r="CM2945" s="351"/>
      <c r="CN2945" s="351"/>
      <c r="CO2945" s="351"/>
      <c r="CP2945" s="351"/>
      <c r="CQ2945" s="351"/>
      <c r="CR2945" s="351"/>
      <c r="CS2945" s="351"/>
      <c r="CT2945" s="351"/>
      <c r="CU2945" s="351"/>
      <c r="CV2945" s="351"/>
      <c r="CW2945" s="351"/>
      <c r="CX2945" s="351"/>
      <c r="CY2945" s="351"/>
      <c r="CZ2945" s="351"/>
      <c r="DA2945" s="351"/>
      <c r="DB2945" s="351"/>
      <c r="DC2945" s="351"/>
      <c r="DD2945" s="351"/>
      <c r="DE2945" s="351"/>
      <c r="DF2945" s="351"/>
      <c r="DG2945" s="351"/>
      <c r="DH2945" s="351"/>
      <c r="DI2945" s="351"/>
      <c r="DJ2945" s="351"/>
      <c r="DK2945" s="351"/>
      <c r="DL2945" s="351"/>
      <c r="DM2945" s="351"/>
      <c r="DN2945" s="351"/>
      <c r="DO2945" s="351"/>
      <c r="DP2945" s="351"/>
      <c r="DQ2945" s="351"/>
      <c r="DR2945" s="351"/>
      <c r="DS2945" s="351"/>
      <c r="DT2945" s="351"/>
      <c r="DU2945" s="351"/>
      <c r="DV2945" s="351"/>
      <c r="DW2945" s="351"/>
      <c r="DX2945" s="351"/>
      <c r="DY2945" s="351"/>
      <c r="DZ2945" s="351"/>
      <c r="EA2945" s="351"/>
      <c r="EB2945" s="351"/>
      <c r="EC2945" s="351"/>
      <c r="ED2945" s="351"/>
      <c r="EE2945" s="351"/>
      <c r="EF2945" s="351"/>
      <c r="EG2945" s="351"/>
      <c r="EH2945" s="351"/>
      <c r="EI2945" s="351"/>
      <c r="EJ2945" s="351"/>
      <c r="EK2945" s="351"/>
      <c r="EL2945" s="351"/>
      <c r="EM2945" s="351"/>
      <c r="EN2945" s="351"/>
      <c r="EO2945" s="351"/>
      <c r="EP2945" s="351"/>
      <c r="EQ2945" s="351"/>
      <c r="ER2945" s="351"/>
      <c r="ES2945" s="351"/>
      <c r="ET2945" s="351"/>
      <c r="EU2945" s="351"/>
      <c r="EV2945" s="351"/>
      <c r="EW2945" s="351"/>
      <c r="EX2945" s="351"/>
      <c r="EY2945" s="351"/>
      <c r="EZ2945" s="351"/>
      <c r="FA2945" s="351"/>
      <c r="FB2945" s="351"/>
      <c r="FC2945" s="351"/>
      <c r="FD2945" s="351"/>
      <c r="FE2945" s="351"/>
      <c r="FF2945" s="351"/>
      <c r="FG2945" s="351"/>
      <c r="FH2945" s="351"/>
      <c r="FI2945" s="351"/>
      <c r="FJ2945" s="351"/>
      <c r="FK2945" s="351"/>
      <c r="FL2945" s="351"/>
      <c r="FM2945" s="351"/>
      <c r="FN2945" s="351"/>
      <c r="FO2945" s="351"/>
      <c r="FP2945" s="351"/>
      <c r="FQ2945" s="351"/>
      <c r="FR2945" s="351"/>
      <c r="FS2945" s="351"/>
      <c r="FT2945" s="351"/>
      <c r="FU2945" s="351"/>
      <c r="FV2945" s="351"/>
      <c r="FW2945" s="351"/>
      <c r="FX2945" s="351"/>
      <c r="FY2945" s="351"/>
      <c r="FZ2945" s="351"/>
      <c r="GA2945" s="351"/>
      <c r="GB2945" s="351"/>
      <c r="GC2945" s="351"/>
      <c r="GD2945" s="351"/>
      <c r="GE2945" s="351"/>
      <c r="GF2945" s="351"/>
      <c r="GG2945" s="351"/>
    </row>
    <row r="2946" spans="1:189">
      <c r="A2946" s="331"/>
      <c r="B2946" s="346"/>
      <c r="C2946" s="346"/>
      <c r="D2946" s="316"/>
      <c r="F2946" s="319"/>
      <c r="I2946" s="330"/>
      <c r="J2946" s="317"/>
      <c r="K2946" s="317"/>
      <c r="L2946" s="317"/>
    </row>
    <row r="2947" spans="1:189">
      <c r="A2947" s="331"/>
      <c r="B2947" s="346"/>
      <c r="C2947" s="346"/>
      <c r="F2947" s="351"/>
      <c r="H2947" s="349"/>
      <c r="I2947" s="467"/>
      <c r="M2947" s="352"/>
      <c r="P2947" s="647"/>
      <c r="Q2947" s="647"/>
      <c r="R2947" s="648"/>
      <c r="S2947" s="570"/>
      <c r="T2947" s="649"/>
      <c r="U2947" s="348"/>
      <c r="V2947" s="348"/>
      <c r="W2947" s="348"/>
      <c r="X2947" s="348"/>
      <c r="Y2947" s="348"/>
      <c r="Z2947" s="348"/>
      <c r="AA2947" s="348"/>
      <c r="AB2947" s="348"/>
      <c r="AC2947" s="348"/>
      <c r="AD2947" s="348"/>
      <c r="AE2947" s="348"/>
      <c r="AF2947" s="348"/>
      <c r="AG2947" s="348"/>
      <c r="AH2947" s="348"/>
      <c r="AI2947" s="348"/>
      <c r="AJ2947" s="348"/>
      <c r="AK2947" s="348"/>
      <c r="AL2947" s="348"/>
      <c r="AM2947" s="348"/>
      <c r="AN2947" s="348"/>
      <c r="AO2947" s="351"/>
      <c r="AP2947" s="351"/>
      <c r="AQ2947" s="351"/>
      <c r="AR2947" s="351"/>
      <c r="AS2947" s="351"/>
      <c r="AT2947" s="351"/>
      <c r="AU2947" s="351"/>
      <c r="AV2947" s="351"/>
      <c r="AW2947" s="351"/>
      <c r="AX2947" s="351"/>
      <c r="AY2947" s="351"/>
      <c r="AZ2947" s="351"/>
      <c r="BA2947" s="351"/>
      <c r="BB2947" s="351"/>
      <c r="BC2947" s="351"/>
      <c r="BD2947" s="351"/>
      <c r="BE2947" s="351"/>
      <c r="BF2947" s="351"/>
      <c r="BG2947" s="351"/>
      <c r="BH2947" s="351"/>
      <c r="BI2947" s="351"/>
      <c r="BJ2947" s="351"/>
      <c r="BK2947" s="351"/>
      <c r="BL2947" s="351"/>
      <c r="BM2947" s="351"/>
      <c r="BN2947" s="351"/>
      <c r="BO2947" s="351"/>
      <c r="BP2947" s="351"/>
      <c r="BQ2947" s="351"/>
      <c r="BR2947" s="351"/>
      <c r="BS2947" s="351"/>
      <c r="BT2947" s="351"/>
      <c r="BU2947" s="351"/>
      <c r="BV2947" s="351"/>
      <c r="BW2947" s="351"/>
      <c r="BX2947" s="351"/>
      <c r="BY2947" s="351"/>
      <c r="BZ2947" s="351"/>
      <c r="CA2947" s="351"/>
      <c r="CB2947" s="351"/>
      <c r="CC2947" s="351"/>
      <c r="CD2947" s="351"/>
      <c r="CE2947" s="351"/>
      <c r="CF2947" s="351"/>
      <c r="CG2947" s="351"/>
      <c r="CH2947" s="351"/>
      <c r="CI2947" s="351"/>
      <c r="CJ2947" s="351"/>
      <c r="CK2947" s="351"/>
      <c r="CL2947" s="351"/>
      <c r="CM2947" s="351"/>
      <c r="CN2947" s="351"/>
      <c r="CO2947" s="351"/>
      <c r="CP2947" s="351"/>
      <c r="CQ2947" s="351"/>
      <c r="CR2947" s="351"/>
      <c r="CS2947" s="351"/>
      <c r="CT2947" s="351"/>
      <c r="CU2947" s="351"/>
      <c r="CV2947" s="351"/>
      <c r="CW2947" s="351"/>
      <c r="CX2947" s="351"/>
      <c r="CY2947" s="351"/>
      <c r="CZ2947" s="351"/>
      <c r="DA2947" s="351"/>
      <c r="DB2947" s="351"/>
      <c r="DC2947" s="351"/>
      <c r="DD2947" s="351"/>
      <c r="DE2947" s="351"/>
      <c r="DF2947" s="351"/>
      <c r="DG2947" s="351"/>
      <c r="DH2947" s="351"/>
      <c r="DI2947" s="351"/>
      <c r="DJ2947" s="351"/>
      <c r="DK2947" s="351"/>
      <c r="DL2947" s="351"/>
      <c r="DM2947" s="351"/>
      <c r="DN2947" s="351"/>
      <c r="DO2947" s="351"/>
      <c r="DP2947" s="351"/>
      <c r="DQ2947" s="351"/>
      <c r="DR2947" s="351"/>
      <c r="DS2947" s="351"/>
      <c r="DT2947" s="351"/>
      <c r="DU2947" s="351"/>
      <c r="DV2947" s="351"/>
      <c r="DW2947" s="351"/>
      <c r="DX2947" s="351"/>
      <c r="DY2947" s="351"/>
      <c r="DZ2947" s="351"/>
      <c r="EA2947" s="351"/>
      <c r="EB2947" s="351"/>
      <c r="EC2947" s="351"/>
      <c r="ED2947" s="351"/>
      <c r="EE2947" s="351"/>
      <c r="EF2947" s="351"/>
      <c r="EG2947" s="351"/>
      <c r="EH2947" s="351"/>
      <c r="EI2947" s="351"/>
      <c r="EJ2947" s="351"/>
      <c r="EK2947" s="351"/>
      <c r="EL2947" s="351"/>
      <c r="EM2947" s="351"/>
      <c r="EN2947" s="351"/>
      <c r="EO2947" s="351"/>
      <c r="EP2947" s="351"/>
      <c r="EQ2947" s="351"/>
      <c r="ER2947" s="351"/>
      <c r="ES2947" s="351"/>
      <c r="ET2947" s="351"/>
      <c r="EU2947" s="351"/>
      <c r="EV2947" s="351"/>
      <c r="EW2947" s="351"/>
      <c r="EX2947" s="351"/>
      <c r="EY2947" s="351"/>
      <c r="EZ2947" s="351"/>
      <c r="FA2947" s="351"/>
      <c r="FB2947" s="351"/>
      <c r="FC2947" s="351"/>
      <c r="FD2947" s="351"/>
      <c r="FE2947" s="351"/>
      <c r="FF2947" s="351"/>
      <c r="FG2947" s="351"/>
      <c r="FH2947" s="351"/>
      <c r="FI2947" s="351"/>
      <c r="FJ2947" s="351"/>
      <c r="FK2947" s="351"/>
      <c r="FL2947" s="351"/>
      <c r="FM2947" s="351"/>
      <c r="FN2947" s="351"/>
      <c r="FO2947" s="351"/>
      <c r="FP2947" s="351"/>
      <c r="FQ2947" s="351"/>
      <c r="FR2947" s="351"/>
      <c r="FS2947" s="351"/>
      <c r="FT2947" s="351"/>
      <c r="FU2947" s="351"/>
      <c r="FV2947" s="351"/>
      <c r="FW2947" s="351"/>
      <c r="FX2947" s="351"/>
      <c r="FY2947" s="351"/>
      <c r="FZ2947" s="351"/>
      <c r="GA2947" s="351"/>
      <c r="GB2947" s="351"/>
      <c r="GC2947" s="351"/>
      <c r="GD2947" s="351"/>
      <c r="GE2947" s="351"/>
      <c r="GF2947" s="351"/>
      <c r="GG2947" s="351"/>
    </row>
    <row r="2948" spans="1:189">
      <c r="A2948" s="331"/>
      <c r="B2948" s="346"/>
      <c r="C2948" s="346"/>
      <c r="D2948" s="316"/>
      <c r="F2948" s="319"/>
      <c r="J2948" s="317"/>
      <c r="K2948" s="317"/>
      <c r="L2948" s="317"/>
    </row>
    <row r="2949" spans="1:189">
      <c r="A2949" s="331"/>
      <c r="B2949" s="346"/>
      <c r="C2949" s="346"/>
      <c r="D2949" s="316"/>
      <c r="F2949" s="319"/>
      <c r="J2949" s="317"/>
      <c r="K2949" s="317"/>
      <c r="L2949" s="317"/>
    </row>
    <row r="2950" spans="1:189">
      <c r="A2950" s="331"/>
      <c r="B2950" s="346"/>
      <c r="C2950" s="346"/>
      <c r="D2950" s="316"/>
      <c r="F2950" s="319"/>
      <c r="J2950" s="317"/>
      <c r="K2950" s="317"/>
      <c r="L2950" s="317"/>
    </row>
    <row r="2951" spans="1:189">
      <c r="A2951" s="331"/>
      <c r="B2951" s="346"/>
      <c r="C2951" s="346"/>
      <c r="D2951" s="316"/>
      <c r="F2951" s="319"/>
      <c r="J2951" s="317"/>
      <c r="K2951" s="317"/>
      <c r="L2951" s="317"/>
    </row>
    <row r="2952" spans="1:189">
      <c r="A2952" s="331"/>
      <c r="B2952" s="346"/>
      <c r="C2952" s="346"/>
      <c r="D2952" s="316"/>
      <c r="F2952" s="319"/>
      <c r="J2952" s="317"/>
      <c r="K2952" s="317"/>
      <c r="L2952" s="317"/>
    </row>
    <row r="2953" spans="1:189">
      <c r="A2953" s="331"/>
      <c r="B2953" s="346"/>
      <c r="C2953" s="346"/>
      <c r="D2953" s="316"/>
      <c r="F2953" s="319"/>
      <c r="J2953" s="317"/>
      <c r="K2953" s="317"/>
      <c r="L2953" s="317"/>
    </row>
    <row r="2954" spans="1:189">
      <c r="A2954" s="331"/>
      <c r="B2954" s="346"/>
      <c r="C2954" s="346"/>
      <c r="D2954" s="316"/>
      <c r="F2954" s="319"/>
      <c r="J2954" s="317"/>
      <c r="K2954" s="317"/>
      <c r="L2954" s="317"/>
    </row>
    <row r="2955" spans="1:189">
      <c r="A2955" s="331"/>
      <c r="B2955" s="346"/>
      <c r="C2955" s="346"/>
      <c r="D2955" s="316"/>
      <c r="F2955" s="319"/>
      <c r="J2955" s="317"/>
      <c r="K2955" s="317"/>
      <c r="L2955" s="317"/>
    </row>
    <row r="2956" spans="1:189">
      <c r="B2956" s="346"/>
      <c r="C2956" s="346"/>
      <c r="D2956" s="316"/>
      <c r="F2956" s="319"/>
      <c r="I2956" s="319"/>
      <c r="J2956" s="317"/>
      <c r="K2956" s="317"/>
      <c r="L2956" s="317"/>
      <c r="R2956" s="637"/>
      <c r="T2956" s="638"/>
    </row>
    <row r="2957" spans="1:189">
      <c r="A2957" s="331"/>
      <c r="B2957" s="346"/>
      <c r="C2957" s="346"/>
      <c r="D2957" s="316"/>
      <c r="F2957" s="319"/>
      <c r="J2957" s="317"/>
      <c r="K2957" s="317"/>
      <c r="L2957" s="317"/>
    </row>
    <row r="2958" spans="1:189">
      <c r="A2958" s="331"/>
      <c r="B2958" s="346"/>
      <c r="C2958" s="346"/>
      <c r="D2958" s="316"/>
      <c r="F2958" s="319"/>
      <c r="J2958" s="317"/>
      <c r="K2958" s="317"/>
      <c r="L2958" s="317"/>
    </row>
    <row r="2959" spans="1:189">
      <c r="A2959" s="331"/>
      <c r="B2959" s="346"/>
      <c r="C2959" s="346"/>
      <c r="D2959" s="316"/>
      <c r="F2959" s="319"/>
      <c r="J2959" s="317"/>
      <c r="K2959" s="317"/>
      <c r="L2959" s="317"/>
    </row>
    <row r="2960" spans="1:189">
      <c r="A2960" s="331"/>
      <c r="B2960" s="346"/>
      <c r="C2960" s="346"/>
      <c r="D2960" s="316"/>
      <c r="F2960" s="319"/>
      <c r="J2960" s="317"/>
      <c r="K2960" s="317"/>
      <c r="L2960" s="317"/>
    </row>
    <row r="2961" spans="1:20">
      <c r="B2961" s="346"/>
      <c r="C2961" s="346"/>
      <c r="D2961" s="316"/>
      <c r="F2961" s="319"/>
      <c r="I2961" s="319"/>
      <c r="O2961" s="330"/>
      <c r="R2961" s="637"/>
      <c r="T2961" s="638"/>
    </row>
    <row r="2962" spans="1:20">
      <c r="A2962" s="331"/>
      <c r="B2962" s="346"/>
      <c r="C2962" s="346"/>
      <c r="D2962" s="316"/>
      <c r="F2962" s="319"/>
      <c r="J2962" s="317"/>
      <c r="K2962" s="317"/>
      <c r="L2962" s="317"/>
    </row>
    <row r="2963" spans="1:20">
      <c r="B2963" s="346"/>
    </row>
    <row r="2964" spans="1:20">
      <c r="A2964" s="331"/>
      <c r="B2964" s="346"/>
      <c r="C2964" s="346"/>
      <c r="D2964" s="316"/>
      <c r="F2964" s="319"/>
      <c r="J2964" s="317"/>
      <c r="K2964" s="317"/>
      <c r="L2964" s="317"/>
      <c r="P2964" s="646"/>
    </row>
    <row r="2965" spans="1:20">
      <c r="A2965" s="331"/>
      <c r="B2965" s="346"/>
      <c r="C2965" s="346"/>
      <c r="D2965" s="316"/>
      <c r="F2965" s="319"/>
      <c r="J2965" s="317"/>
      <c r="K2965" s="317"/>
      <c r="L2965" s="317"/>
      <c r="P2965" s="646"/>
    </row>
    <row r="2966" spans="1:20">
      <c r="A2966" s="331"/>
      <c r="B2966" s="346"/>
      <c r="C2966" s="346"/>
      <c r="D2966" s="316"/>
      <c r="F2966" s="319"/>
    </row>
    <row r="2967" spans="1:20">
      <c r="B2967" s="346"/>
      <c r="C2967" s="346"/>
      <c r="D2967" s="316"/>
      <c r="F2967" s="319"/>
      <c r="I2967" s="319"/>
      <c r="J2967" s="317"/>
      <c r="K2967" s="317"/>
      <c r="L2967" s="317"/>
      <c r="R2967" s="637"/>
      <c r="T2967" s="638"/>
    </row>
    <row r="2968" spans="1:20">
      <c r="B2968" s="346"/>
      <c r="C2968" s="346"/>
      <c r="D2968" s="316"/>
      <c r="F2968" s="319"/>
      <c r="I2968" s="319"/>
      <c r="J2968" s="317"/>
      <c r="K2968" s="317"/>
      <c r="L2968" s="317"/>
      <c r="R2968" s="637"/>
      <c r="T2968" s="638"/>
    </row>
    <row r="2969" spans="1:20">
      <c r="A2969" s="331"/>
      <c r="B2969" s="346"/>
      <c r="C2969" s="346"/>
      <c r="D2969" s="316"/>
      <c r="F2969" s="319"/>
      <c r="J2969" s="317"/>
      <c r="K2969" s="317"/>
      <c r="L2969" s="317"/>
    </row>
    <row r="2970" spans="1:20">
      <c r="A2970" s="331"/>
      <c r="B2970" s="346"/>
      <c r="C2970" s="346"/>
      <c r="D2970" s="316"/>
      <c r="F2970" s="319"/>
      <c r="J2970" s="317"/>
      <c r="K2970" s="317"/>
      <c r="L2970" s="317"/>
    </row>
    <row r="2971" spans="1:20">
      <c r="A2971" s="331"/>
      <c r="B2971" s="346"/>
      <c r="C2971" s="346"/>
      <c r="D2971" s="316"/>
      <c r="F2971" s="319"/>
      <c r="I2971" s="330"/>
      <c r="T2971" s="638"/>
    </row>
    <row r="2972" spans="1:20">
      <c r="A2972" s="331"/>
      <c r="B2972" s="346"/>
      <c r="C2972" s="346"/>
      <c r="D2972" s="316"/>
      <c r="F2972" s="319"/>
      <c r="I2972" s="330"/>
      <c r="T2972" s="638"/>
    </row>
    <row r="2973" spans="1:20">
      <c r="A2973" s="331"/>
      <c r="B2973" s="346"/>
      <c r="C2973" s="346"/>
      <c r="D2973" s="316"/>
      <c r="F2973" s="319"/>
      <c r="I2973" s="330"/>
      <c r="T2973" s="638"/>
    </row>
    <row r="2974" spans="1:20">
      <c r="A2974" s="331"/>
      <c r="B2974" s="346"/>
      <c r="C2974" s="346"/>
      <c r="D2974" s="316"/>
      <c r="F2974" s="319"/>
      <c r="I2974" s="330"/>
      <c r="T2974" s="638"/>
    </row>
    <row r="2975" spans="1:20">
      <c r="A2975" s="331"/>
      <c r="B2975" s="346"/>
      <c r="C2975" s="346"/>
      <c r="D2975" s="316"/>
      <c r="F2975" s="319"/>
      <c r="I2975" s="330"/>
      <c r="T2975" s="638"/>
    </row>
    <row r="2976" spans="1:20">
      <c r="A2976" s="331"/>
      <c r="B2976" s="346"/>
      <c r="C2976" s="346"/>
      <c r="D2976" s="316"/>
      <c r="F2976" s="319"/>
      <c r="I2976" s="330"/>
      <c r="T2976" s="638"/>
    </row>
    <row r="2977" spans="1:20">
      <c r="A2977" s="331"/>
      <c r="B2977" s="346"/>
      <c r="C2977" s="346"/>
      <c r="D2977" s="316"/>
      <c r="F2977" s="319"/>
      <c r="I2977" s="330"/>
      <c r="T2977" s="638"/>
    </row>
    <row r="2978" spans="1:20">
      <c r="A2978" s="331"/>
      <c r="B2978" s="346"/>
      <c r="C2978" s="346"/>
      <c r="D2978" s="316"/>
      <c r="F2978" s="319"/>
      <c r="I2978" s="330"/>
      <c r="T2978" s="638"/>
    </row>
    <row r="2979" spans="1:20">
      <c r="A2979" s="331"/>
      <c r="B2979" s="346"/>
      <c r="C2979" s="346"/>
      <c r="D2979" s="316"/>
      <c r="F2979" s="319"/>
      <c r="I2979" s="330"/>
      <c r="T2979" s="638"/>
    </row>
    <row r="2980" spans="1:20">
      <c r="A2980" s="331"/>
      <c r="B2980" s="346"/>
      <c r="C2980" s="346"/>
      <c r="D2980" s="316"/>
      <c r="F2980" s="319"/>
      <c r="I2980" s="330"/>
      <c r="T2980" s="638"/>
    </row>
    <row r="2981" spans="1:20">
      <c r="A2981" s="331"/>
      <c r="B2981" s="346"/>
      <c r="C2981" s="346"/>
      <c r="D2981" s="316"/>
      <c r="F2981" s="319"/>
      <c r="I2981" s="330"/>
      <c r="T2981" s="638"/>
    </row>
    <row r="2982" spans="1:20">
      <c r="A2982" s="331"/>
      <c r="B2982" s="346"/>
      <c r="C2982" s="346"/>
      <c r="D2982" s="316"/>
      <c r="F2982" s="319"/>
      <c r="I2982" s="330"/>
      <c r="T2982" s="638"/>
    </row>
    <row r="2983" spans="1:20">
      <c r="A2983" s="331"/>
      <c r="B2983" s="346"/>
      <c r="C2983" s="346"/>
      <c r="D2983" s="316"/>
      <c r="F2983" s="319"/>
      <c r="I2983" s="330"/>
      <c r="T2983" s="638"/>
    </row>
    <row r="2984" spans="1:20">
      <c r="A2984" s="331"/>
      <c r="B2984" s="346"/>
      <c r="C2984" s="346"/>
      <c r="D2984" s="316"/>
      <c r="F2984" s="319"/>
      <c r="I2984" s="330"/>
      <c r="T2984" s="638"/>
    </row>
    <row r="2985" spans="1:20">
      <c r="A2985" s="331"/>
      <c r="B2985" s="346"/>
      <c r="C2985" s="346"/>
      <c r="D2985" s="316"/>
      <c r="F2985" s="319"/>
      <c r="I2985" s="330"/>
      <c r="T2985" s="638"/>
    </row>
    <row r="2986" spans="1:20">
      <c r="A2986" s="331"/>
      <c r="B2986" s="346"/>
      <c r="C2986" s="346"/>
      <c r="D2986" s="316"/>
      <c r="F2986" s="319"/>
      <c r="I2986" s="330"/>
      <c r="T2986" s="638"/>
    </row>
    <row r="2987" spans="1:20">
      <c r="A2987" s="331"/>
      <c r="B2987" s="346"/>
      <c r="C2987" s="346"/>
      <c r="D2987" s="316"/>
      <c r="F2987" s="319"/>
      <c r="I2987" s="330"/>
      <c r="T2987" s="638"/>
    </row>
    <row r="2988" spans="1:20">
      <c r="A2988" s="331"/>
      <c r="B2988" s="346"/>
      <c r="C2988" s="346"/>
      <c r="D2988" s="316"/>
      <c r="F2988" s="319"/>
      <c r="I2988" s="330"/>
      <c r="T2988" s="638"/>
    </row>
    <row r="2989" spans="1:20">
      <c r="A2989" s="331"/>
      <c r="B2989" s="346"/>
      <c r="C2989" s="346"/>
      <c r="D2989" s="316"/>
      <c r="F2989" s="319"/>
      <c r="I2989" s="330"/>
      <c r="T2989" s="638"/>
    </row>
    <row r="2990" spans="1:20">
      <c r="A2990" s="331"/>
      <c r="B2990" s="346"/>
      <c r="C2990" s="346"/>
      <c r="D2990" s="316"/>
      <c r="F2990" s="319"/>
      <c r="I2990" s="330"/>
      <c r="T2990" s="638"/>
    </row>
    <row r="2991" spans="1:20">
      <c r="A2991" s="331"/>
      <c r="B2991" s="346"/>
      <c r="C2991" s="346"/>
      <c r="D2991" s="316"/>
      <c r="F2991" s="319"/>
      <c r="I2991" s="330"/>
      <c r="T2991" s="638"/>
    </row>
    <row r="2992" spans="1:20">
      <c r="A2992" s="331"/>
      <c r="B2992" s="346"/>
      <c r="C2992" s="346"/>
      <c r="D2992" s="316"/>
      <c r="F2992" s="319"/>
      <c r="I2992" s="330"/>
      <c r="T2992" s="638"/>
    </row>
    <row r="2993" spans="1:189">
      <c r="A2993" s="331"/>
      <c r="B2993" s="346"/>
      <c r="C2993" s="346"/>
      <c r="D2993" s="316"/>
      <c r="F2993" s="319"/>
      <c r="I2993" s="330"/>
      <c r="T2993" s="638"/>
    </row>
    <row r="2994" spans="1:189">
      <c r="A2994" s="331"/>
      <c r="B2994" s="346"/>
      <c r="C2994" s="346"/>
      <c r="D2994" s="316"/>
      <c r="F2994" s="319"/>
      <c r="I2994" s="330"/>
      <c r="T2994" s="638"/>
    </row>
    <row r="2995" spans="1:189">
      <c r="A2995" s="331"/>
      <c r="B2995" s="346"/>
      <c r="C2995" s="346"/>
      <c r="D2995" s="316"/>
      <c r="F2995" s="319"/>
      <c r="I2995" s="330"/>
      <c r="T2995" s="638"/>
    </row>
    <row r="2996" spans="1:189">
      <c r="A2996" s="331"/>
      <c r="B2996" s="346"/>
      <c r="C2996" s="346"/>
      <c r="D2996" s="316"/>
      <c r="F2996" s="319"/>
      <c r="I2996" s="330"/>
      <c r="P2996" s="646"/>
      <c r="T2996" s="638"/>
    </row>
    <row r="2997" spans="1:189">
      <c r="A2997" s="331"/>
      <c r="B2997" s="346"/>
      <c r="C2997" s="346"/>
      <c r="D2997" s="316"/>
      <c r="F2997" s="319"/>
      <c r="I2997" s="330"/>
      <c r="T2997" s="638"/>
    </row>
    <row r="2998" spans="1:189">
      <c r="A2998" s="331"/>
      <c r="B2998" s="346"/>
      <c r="C2998" s="346"/>
      <c r="D2998" s="316"/>
      <c r="F2998" s="319"/>
      <c r="I2998" s="330"/>
      <c r="T2998" s="638"/>
    </row>
    <row r="2999" spans="1:189">
      <c r="A2999" s="331"/>
      <c r="B2999" s="346"/>
      <c r="C2999" s="346"/>
      <c r="D2999" s="316"/>
      <c r="F2999" s="319"/>
      <c r="I2999" s="330"/>
      <c r="T2999" s="638"/>
    </row>
    <row r="3000" spans="1:189">
      <c r="A3000" s="331"/>
      <c r="B3000" s="346"/>
      <c r="C3000" s="346"/>
      <c r="D3000" s="316"/>
      <c r="F3000" s="319"/>
      <c r="I3000" s="330"/>
      <c r="T3000" s="638"/>
    </row>
    <row r="3001" spans="1:189">
      <c r="A3001" s="331"/>
      <c r="B3001" s="346"/>
      <c r="C3001" s="346"/>
      <c r="D3001" s="316"/>
      <c r="F3001" s="319"/>
      <c r="I3001" s="330"/>
      <c r="T3001" s="638"/>
    </row>
    <row r="3002" spans="1:189">
      <c r="A3002" s="331"/>
      <c r="B3002" s="346"/>
      <c r="C3002" s="346"/>
      <c r="D3002" s="316"/>
      <c r="E3002" s="346"/>
      <c r="F3002" s="319"/>
      <c r="I3002" s="330"/>
    </row>
    <row r="3003" spans="1:189">
      <c r="A3003" s="331"/>
      <c r="B3003" s="346"/>
      <c r="C3003" s="346"/>
      <c r="D3003" s="316"/>
      <c r="E3003" s="346"/>
      <c r="F3003" s="319"/>
      <c r="H3003" s="411"/>
      <c r="I3003" s="330"/>
    </row>
    <row r="3004" spans="1:189" s="351" customFormat="1">
      <c r="A3004" s="331"/>
      <c r="B3004" s="346"/>
      <c r="C3004" s="346"/>
      <c r="D3004" s="316"/>
      <c r="E3004" s="314"/>
      <c r="G3004" s="314"/>
      <c r="H3004" s="349"/>
      <c r="I3004" s="350"/>
      <c r="J3004" s="330"/>
      <c r="K3004" s="330"/>
      <c r="L3004" s="330"/>
      <c r="M3004" s="352"/>
      <c r="N3004" s="318"/>
      <c r="O3004" s="314"/>
      <c r="P3004" s="647"/>
      <c r="Q3004" s="647"/>
      <c r="R3004" s="648"/>
      <c r="S3004" s="570"/>
      <c r="T3004" s="649"/>
      <c r="U3004" s="348"/>
      <c r="V3004" s="348"/>
      <c r="W3004" s="348"/>
      <c r="X3004" s="348"/>
      <c r="Y3004" s="348"/>
      <c r="Z3004" s="348"/>
      <c r="AA3004" s="348"/>
      <c r="AB3004" s="348"/>
      <c r="AC3004" s="348"/>
      <c r="AD3004" s="348"/>
      <c r="AE3004" s="348"/>
      <c r="AF3004" s="348"/>
      <c r="AG3004" s="312"/>
      <c r="AH3004" s="312"/>
      <c r="AI3004" s="312"/>
      <c r="AJ3004" s="312"/>
      <c r="AK3004" s="312"/>
      <c r="AL3004" s="312"/>
      <c r="AM3004" s="312"/>
      <c r="AN3004" s="312"/>
      <c r="AO3004" s="312"/>
      <c r="AP3004" s="312"/>
      <c r="AQ3004" s="312"/>
      <c r="AR3004" s="312"/>
      <c r="AS3004" s="312"/>
      <c r="AT3004" s="312"/>
      <c r="AU3004" s="312"/>
      <c r="AV3004" s="312"/>
      <c r="AW3004" s="312"/>
      <c r="AX3004" s="312"/>
      <c r="AY3004" s="312"/>
      <c r="AZ3004" s="312"/>
      <c r="BA3004" s="312"/>
      <c r="BB3004" s="312"/>
      <c r="BC3004" s="312"/>
      <c r="BD3004" s="312"/>
      <c r="BE3004" s="312"/>
      <c r="BF3004" s="312"/>
      <c r="BG3004" s="312"/>
      <c r="BH3004" s="312"/>
      <c r="BI3004" s="312"/>
      <c r="BJ3004" s="312"/>
      <c r="BK3004" s="312"/>
      <c r="BL3004" s="312"/>
      <c r="BM3004" s="312"/>
      <c r="BN3004" s="312"/>
      <c r="BO3004" s="312"/>
      <c r="BP3004" s="312"/>
      <c r="BQ3004" s="312"/>
      <c r="BR3004" s="312"/>
      <c r="BS3004" s="312"/>
      <c r="BT3004" s="312"/>
      <c r="BU3004" s="312"/>
      <c r="BV3004" s="312"/>
      <c r="BW3004" s="312"/>
      <c r="BX3004" s="312"/>
      <c r="BY3004" s="312"/>
      <c r="BZ3004" s="312"/>
      <c r="CA3004" s="312"/>
      <c r="CB3004" s="312"/>
      <c r="CC3004" s="312"/>
      <c r="CD3004" s="312"/>
      <c r="CE3004" s="312"/>
      <c r="CF3004" s="312"/>
      <c r="CG3004" s="312"/>
      <c r="CH3004" s="312"/>
      <c r="CI3004" s="312"/>
      <c r="CJ3004" s="312"/>
      <c r="CK3004" s="312"/>
      <c r="CL3004" s="312"/>
      <c r="CM3004" s="312"/>
      <c r="CN3004" s="312"/>
      <c r="CO3004" s="312"/>
      <c r="CP3004" s="312"/>
      <c r="CQ3004" s="312"/>
      <c r="CR3004" s="312"/>
      <c r="CS3004" s="312"/>
      <c r="CT3004" s="312"/>
      <c r="CU3004" s="312"/>
      <c r="CV3004" s="312"/>
      <c r="CW3004" s="312"/>
      <c r="CX3004" s="312"/>
      <c r="CY3004" s="312"/>
      <c r="CZ3004" s="312"/>
      <c r="DA3004" s="312"/>
      <c r="DB3004" s="312"/>
      <c r="DC3004" s="312"/>
      <c r="DD3004" s="312"/>
      <c r="DE3004" s="312"/>
      <c r="DF3004" s="312"/>
      <c r="DG3004" s="312"/>
      <c r="DH3004" s="312"/>
      <c r="DI3004" s="312"/>
      <c r="DJ3004" s="312"/>
      <c r="DK3004" s="312"/>
      <c r="DL3004" s="312"/>
      <c r="DM3004" s="312"/>
      <c r="DN3004" s="312"/>
      <c r="DO3004" s="312"/>
      <c r="DP3004" s="312"/>
      <c r="DQ3004" s="312"/>
      <c r="DR3004" s="312"/>
      <c r="DS3004" s="312"/>
      <c r="DT3004" s="312"/>
      <c r="DU3004" s="312"/>
      <c r="DV3004" s="312"/>
      <c r="DW3004" s="312"/>
      <c r="DX3004" s="312"/>
      <c r="DY3004" s="312"/>
      <c r="DZ3004" s="312"/>
      <c r="EA3004" s="312"/>
      <c r="EB3004" s="312"/>
      <c r="EC3004" s="312"/>
      <c r="ED3004" s="312"/>
      <c r="EE3004" s="312"/>
      <c r="EF3004" s="312"/>
      <c r="EG3004" s="312"/>
      <c r="EH3004" s="312"/>
      <c r="EI3004" s="312"/>
      <c r="EJ3004" s="312"/>
      <c r="EK3004" s="312"/>
      <c r="EL3004" s="312"/>
      <c r="EM3004" s="312"/>
      <c r="EN3004" s="312"/>
      <c r="EO3004" s="312"/>
      <c r="EP3004" s="312"/>
      <c r="EQ3004" s="312"/>
      <c r="ER3004" s="312"/>
      <c r="ES3004" s="312"/>
      <c r="ET3004" s="312"/>
      <c r="EU3004" s="312"/>
      <c r="EV3004" s="312"/>
      <c r="EW3004" s="312"/>
      <c r="EX3004" s="312"/>
      <c r="EY3004" s="312"/>
      <c r="EZ3004" s="312"/>
      <c r="FA3004" s="312"/>
      <c r="FB3004" s="312"/>
      <c r="FC3004" s="312"/>
      <c r="FD3004" s="312"/>
      <c r="FE3004" s="312"/>
      <c r="FF3004" s="312"/>
      <c r="FG3004" s="312"/>
      <c r="FH3004" s="312"/>
      <c r="FI3004" s="312"/>
      <c r="FJ3004" s="312"/>
      <c r="FK3004" s="312"/>
      <c r="FL3004" s="312"/>
      <c r="FM3004" s="312"/>
      <c r="FN3004" s="312"/>
      <c r="FO3004" s="312"/>
      <c r="FP3004" s="312"/>
      <c r="FQ3004" s="312"/>
      <c r="FR3004" s="312"/>
      <c r="FS3004" s="312"/>
      <c r="FT3004" s="312"/>
      <c r="FU3004" s="312"/>
      <c r="FV3004" s="312"/>
      <c r="FW3004" s="312"/>
      <c r="FX3004" s="312"/>
      <c r="FY3004" s="312"/>
      <c r="FZ3004" s="312"/>
      <c r="GA3004" s="312"/>
      <c r="GB3004" s="312"/>
      <c r="GC3004" s="312"/>
      <c r="GD3004" s="312"/>
      <c r="GE3004" s="312"/>
      <c r="GF3004" s="312"/>
      <c r="GG3004" s="312"/>
    </row>
    <row r="3005" spans="1:189">
      <c r="A3005" s="331"/>
      <c r="B3005" s="346"/>
      <c r="C3005" s="346"/>
      <c r="D3005" s="316"/>
      <c r="F3005" s="319"/>
      <c r="I3005" s="330"/>
      <c r="T3005" s="638"/>
    </row>
    <row r="3006" spans="1:189">
      <c r="A3006" s="331"/>
      <c r="B3006" s="346"/>
      <c r="C3006" s="346"/>
      <c r="D3006" s="316"/>
      <c r="F3006" s="319"/>
      <c r="I3006" s="330"/>
      <c r="T3006" s="638"/>
    </row>
    <row r="3007" spans="1:189">
      <c r="B3007" s="346"/>
      <c r="C3007" s="346"/>
      <c r="D3007" s="316"/>
      <c r="F3007" s="319"/>
      <c r="I3007" s="319"/>
      <c r="J3007" s="317"/>
      <c r="K3007" s="317"/>
      <c r="L3007" s="317"/>
      <c r="R3007" s="637"/>
      <c r="T3007" s="638"/>
    </row>
    <row r="3008" spans="1:189">
      <c r="B3008" s="346"/>
      <c r="C3008" s="346"/>
      <c r="D3008" s="316"/>
      <c r="F3008" s="319"/>
      <c r="I3008" s="319"/>
      <c r="J3008" s="317"/>
      <c r="K3008" s="317"/>
      <c r="L3008" s="317"/>
      <c r="R3008" s="637"/>
      <c r="T3008" s="638"/>
    </row>
    <row r="3009" spans="1:20">
      <c r="B3009" s="346"/>
      <c r="C3009" s="346"/>
      <c r="D3009" s="316"/>
      <c r="F3009" s="319"/>
      <c r="I3009" s="339"/>
      <c r="R3009" s="637"/>
      <c r="T3009" s="638"/>
    </row>
    <row r="3010" spans="1:20">
      <c r="B3010" s="346"/>
      <c r="C3010" s="346"/>
      <c r="D3010" s="316"/>
      <c r="F3010" s="319"/>
      <c r="I3010" s="339"/>
      <c r="J3010" s="317"/>
      <c r="K3010" s="317"/>
      <c r="L3010" s="317"/>
      <c r="R3010" s="637"/>
      <c r="T3010" s="638"/>
    </row>
    <row r="3011" spans="1:20">
      <c r="B3011" s="346"/>
      <c r="C3011" s="346"/>
      <c r="D3011" s="316"/>
      <c r="F3011" s="319"/>
      <c r="H3011" s="430"/>
      <c r="I3011" s="339"/>
      <c r="R3011" s="637"/>
      <c r="T3011" s="638"/>
    </row>
    <row r="3012" spans="1:20">
      <c r="B3012" s="346"/>
      <c r="C3012" s="346"/>
      <c r="D3012" s="316"/>
      <c r="F3012" s="319"/>
      <c r="H3012" s="430"/>
      <c r="I3012" s="339"/>
      <c r="R3012" s="637"/>
      <c r="T3012" s="638"/>
    </row>
    <row r="3013" spans="1:20">
      <c r="B3013" s="346"/>
      <c r="C3013" s="346"/>
      <c r="D3013" s="316"/>
      <c r="F3013" s="319"/>
      <c r="I3013" s="339"/>
      <c r="R3013" s="637"/>
      <c r="T3013" s="638"/>
    </row>
    <row r="3014" spans="1:20">
      <c r="B3014" s="346"/>
      <c r="C3014" s="346"/>
      <c r="D3014" s="316"/>
      <c r="F3014" s="319"/>
      <c r="I3014" s="339"/>
      <c r="R3014" s="637"/>
      <c r="T3014" s="638"/>
    </row>
    <row r="3015" spans="1:20">
      <c r="B3015" s="346"/>
      <c r="C3015" s="346"/>
      <c r="D3015" s="316"/>
      <c r="F3015" s="319"/>
      <c r="I3015" s="339"/>
      <c r="R3015" s="637"/>
      <c r="T3015" s="638"/>
    </row>
    <row r="3016" spans="1:20">
      <c r="A3016" s="331"/>
      <c r="B3016" s="346"/>
      <c r="C3016" s="346"/>
      <c r="D3016" s="316"/>
      <c r="F3016" s="319"/>
      <c r="I3016" s="330"/>
      <c r="T3016" s="638"/>
    </row>
    <row r="3017" spans="1:20">
      <c r="B3017" s="346"/>
      <c r="D3017" s="316"/>
      <c r="I3017" s="330"/>
      <c r="T3017" s="638"/>
    </row>
    <row r="3018" spans="1:20">
      <c r="A3018" s="331"/>
      <c r="B3018" s="369"/>
      <c r="C3018" s="346"/>
      <c r="D3018" s="316"/>
      <c r="F3018" s="319"/>
      <c r="I3018" s="330"/>
      <c r="P3018" s="638"/>
      <c r="T3018" s="638"/>
    </row>
    <row r="3019" spans="1:20">
      <c r="B3019" s="369"/>
      <c r="C3019" s="346"/>
      <c r="D3019" s="316"/>
      <c r="F3019" s="319"/>
      <c r="I3019" s="339"/>
      <c r="R3019" s="637"/>
      <c r="T3019" s="638"/>
    </row>
    <row r="3020" spans="1:20">
      <c r="B3020" s="369"/>
      <c r="C3020" s="346"/>
      <c r="D3020" s="316"/>
      <c r="F3020" s="319"/>
      <c r="I3020" s="339"/>
      <c r="R3020" s="637"/>
      <c r="T3020" s="638"/>
    </row>
    <row r="3021" spans="1:20">
      <c r="A3021" s="331"/>
      <c r="B3021" s="346"/>
      <c r="C3021" s="346"/>
      <c r="D3021" s="316"/>
      <c r="F3021" s="319"/>
      <c r="I3021" s="330"/>
      <c r="J3021" s="317"/>
      <c r="K3021" s="317"/>
      <c r="L3021" s="317"/>
    </row>
    <row r="3022" spans="1:20">
      <c r="A3022" s="331"/>
      <c r="B3022" s="369"/>
      <c r="D3022" s="316"/>
      <c r="F3022" s="319"/>
    </row>
    <row r="3023" spans="1:20">
      <c r="A3023" s="331"/>
      <c r="B3023" s="346"/>
      <c r="C3023" s="346"/>
      <c r="D3023" s="316"/>
      <c r="F3023" s="319"/>
      <c r="I3023" s="330"/>
      <c r="J3023" s="317"/>
      <c r="K3023" s="317"/>
      <c r="L3023" s="317"/>
    </row>
    <row r="3024" spans="1:20">
      <c r="A3024" s="331"/>
      <c r="B3024" s="346"/>
      <c r="C3024" s="346"/>
      <c r="D3024" s="316"/>
      <c r="F3024" s="319"/>
      <c r="I3024" s="330"/>
      <c r="J3024" s="317"/>
      <c r="K3024" s="317"/>
      <c r="L3024" s="317"/>
    </row>
    <row r="3025" spans="1:189">
      <c r="A3025" s="331"/>
      <c r="B3025" s="346"/>
      <c r="C3025" s="346"/>
      <c r="D3025" s="316"/>
      <c r="F3025" s="319"/>
      <c r="I3025" s="330"/>
      <c r="J3025" s="317"/>
      <c r="K3025" s="317"/>
      <c r="L3025" s="317"/>
    </row>
    <row r="3026" spans="1:189">
      <c r="A3026" s="331"/>
      <c r="B3026" s="346"/>
      <c r="C3026" s="346"/>
      <c r="D3026" s="316"/>
      <c r="F3026" s="319"/>
      <c r="J3026" s="317"/>
      <c r="K3026" s="317"/>
      <c r="L3026" s="317"/>
    </row>
    <row r="3027" spans="1:189">
      <c r="A3027" s="331"/>
      <c r="B3027" s="346"/>
      <c r="C3027" s="346"/>
      <c r="D3027" s="316"/>
      <c r="F3027" s="319"/>
      <c r="I3027" s="330"/>
      <c r="J3027" s="317"/>
      <c r="K3027" s="317"/>
      <c r="L3027" s="317"/>
    </row>
    <row r="3028" spans="1:189">
      <c r="A3028" s="331"/>
      <c r="B3028" s="346"/>
      <c r="C3028" s="346"/>
      <c r="D3028" s="316"/>
      <c r="F3028" s="319"/>
      <c r="J3028" s="317"/>
      <c r="K3028" s="317"/>
      <c r="L3028" s="317"/>
      <c r="P3028" s="646"/>
    </row>
    <row r="3029" spans="1:189">
      <c r="A3029" s="331"/>
      <c r="B3029" s="346"/>
      <c r="C3029" s="346"/>
      <c r="D3029" s="316"/>
      <c r="F3029" s="319"/>
      <c r="J3029" s="317"/>
      <c r="K3029" s="317"/>
      <c r="L3029" s="317"/>
      <c r="P3029" s="646"/>
    </row>
    <row r="3030" spans="1:189">
      <c r="B3030" s="346"/>
      <c r="C3030" s="346"/>
      <c r="D3030" s="316"/>
      <c r="P3030" s="646"/>
      <c r="T3030" s="638"/>
    </row>
    <row r="3031" spans="1:189">
      <c r="A3031" s="331"/>
      <c r="B3031" s="346"/>
      <c r="C3031" s="346"/>
      <c r="D3031" s="316"/>
      <c r="F3031" s="312"/>
      <c r="H3031" s="317"/>
      <c r="I3031" s="366"/>
      <c r="J3031" s="337"/>
      <c r="K3031" s="337"/>
      <c r="L3031" s="337"/>
      <c r="M3031" s="367"/>
      <c r="R3031" s="652"/>
      <c r="S3031" s="646"/>
      <c r="T3031" s="653"/>
      <c r="U3031" s="366"/>
      <c r="V3031" s="366"/>
      <c r="W3031" s="336"/>
      <c r="X3031" s="344"/>
      <c r="AG3031" s="348"/>
      <c r="AH3031" s="348"/>
      <c r="AI3031" s="348"/>
      <c r="AJ3031" s="348"/>
      <c r="AK3031" s="348"/>
      <c r="AL3031" s="348"/>
      <c r="AM3031" s="348"/>
      <c r="AN3031" s="348"/>
      <c r="AO3031" s="351"/>
      <c r="AP3031" s="351"/>
      <c r="AQ3031" s="351"/>
      <c r="AR3031" s="351"/>
      <c r="AS3031" s="351"/>
      <c r="AT3031" s="351"/>
      <c r="AU3031" s="351"/>
      <c r="AV3031" s="351"/>
      <c r="AW3031" s="351"/>
      <c r="AX3031" s="351"/>
      <c r="AY3031" s="351"/>
      <c r="AZ3031" s="351"/>
      <c r="BA3031" s="351"/>
      <c r="BB3031" s="351"/>
      <c r="BC3031" s="351"/>
      <c r="BD3031" s="351"/>
      <c r="BE3031" s="351"/>
      <c r="BF3031" s="351"/>
      <c r="BG3031" s="351"/>
      <c r="BH3031" s="351"/>
      <c r="BI3031" s="351"/>
      <c r="BJ3031" s="351"/>
      <c r="BK3031" s="351"/>
      <c r="BL3031" s="351"/>
      <c r="BM3031" s="351"/>
      <c r="BN3031" s="351"/>
      <c r="BO3031" s="351"/>
      <c r="BP3031" s="351"/>
      <c r="BQ3031" s="351"/>
      <c r="BR3031" s="351"/>
      <c r="BS3031" s="351"/>
      <c r="BT3031" s="351"/>
      <c r="BU3031" s="351"/>
      <c r="BV3031" s="351"/>
      <c r="BW3031" s="351"/>
      <c r="BX3031" s="351"/>
      <c r="BY3031" s="351"/>
      <c r="BZ3031" s="351"/>
      <c r="CA3031" s="351"/>
      <c r="CB3031" s="351"/>
      <c r="CC3031" s="351"/>
      <c r="CD3031" s="351"/>
      <c r="CE3031" s="351"/>
      <c r="CF3031" s="351"/>
      <c r="CG3031" s="351"/>
      <c r="CH3031" s="351"/>
      <c r="CI3031" s="351"/>
      <c r="CJ3031" s="351"/>
      <c r="CK3031" s="351"/>
      <c r="CL3031" s="351"/>
      <c r="CM3031" s="351"/>
      <c r="CN3031" s="351"/>
      <c r="CO3031" s="351"/>
      <c r="CP3031" s="351"/>
      <c r="CQ3031" s="351"/>
      <c r="CR3031" s="351"/>
      <c r="CS3031" s="351"/>
      <c r="CT3031" s="351"/>
      <c r="CU3031" s="351"/>
      <c r="CV3031" s="351"/>
      <c r="CW3031" s="351"/>
      <c r="CX3031" s="351"/>
      <c r="CY3031" s="351"/>
      <c r="CZ3031" s="351"/>
      <c r="DA3031" s="351"/>
      <c r="DB3031" s="351"/>
      <c r="DC3031" s="351"/>
      <c r="DD3031" s="351"/>
      <c r="DE3031" s="351"/>
      <c r="DF3031" s="351"/>
      <c r="DG3031" s="351"/>
      <c r="DH3031" s="351"/>
      <c r="DI3031" s="351"/>
      <c r="DJ3031" s="351"/>
      <c r="DK3031" s="351"/>
      <c r="DL3031" s="351"/>
      <c r="DM3031" s="351"/>
      <c r="DN3031" s="351"/>
      <c r="DO3031" s="351"/>
      <c r="DP3031" s="351"/>
      <c r="DQ3031" s="351"/>
      <c r="DR3031" s="351"/>
      <c r="DS3031" s="351"/>
      <c r="DT3031" s="351"/>
      <c r="DU3031" s="351"/>
      <c r="DV3031" s="351"/>
      <c r="DW3031" s="351"/>
      <c r="DX3031" s="351"/>
      <c r="DY3031" s="351"/>
      <c r="DZ3031" s="351"/>
      <c r="EA3031" s="351"/>
      <c r="EB3031" s="351"/>
      <c r="EC3031" s="351"/>
      <c r="ED3031" s="351"/>
      <c r="EE3031" s="351"/>
      <c r="EF3031" s="351"/>
      <c r="EG3031" s="351"/>
      <c r="EH3031" s="351"/>
      <c r="EI3031" s="351"/>
      <c r="EJ3031" s="351"/>
      <c r="EK3031" s="351"/>
      <c r="EL3031" s="351"/>
      <c r="EM3031" s="351"/>
      <c r="EN3031" s="351"/>
      <c r="EO3031" s="351"/>
      <c r="EP3031" s="351"/>
      <c r="EQ3031" s="351"/>
      <c r="ER3031" s="351"/>
      <c r="ES3031" s="351"/>
      <c r="ET3031" s="351"/>
      <c r="EU3031" s="351"/>
      <c r="EV3031" s="351"/>
      <c r="EW3031" s="351"/>
      <c r="EX3031" s="351"/>
      <c r="EY3031" s="351"/>
      <c r="EZ3031" s="351"/>
      <c r="FA3031" s="351"/>
      <c r="FB3031" s="351"/>
      <c r="FC3031" s="351"/>
      <c r="FD3031" s="351"/>
      <c r="FE3031" s="351"/>
      <c r="FF3031" s="351"/>
      <c r="FG3031" s="351"/>
      <c r="FH3031" s="351"/>
      <c r="FI3031" s="351"/>
      <c r="FJ3031" s="351"/>
      <c r="FK3031" s="351"/>
      <c r="FL3031" s="351"/>
      <c r="FM3031" s="351"/>
      <c r="FN3031" s="351"/>
      <c r="FO3031" s="351"/>
      <c r="FP3031" s="351"/>
      <c r="FQ3031" s="351"/>
      <c r="FR3031" s="351"/>
      <c r="FS3031" s="351"/>
      <c r="FT3031" s="351"/>
      <c r="FU3031" s="351"/>
      <c r="FV3031" s="351"/>
      <c r="FW3031" s="351"/>
      <c r="FX3031" s="351"/>
      <c r="FY3031" s="351"/>
      <c r="FZ3031" s="351"/>
      <c r="GA3031" s="351"/>
      <c r="GB3031" s="351"/>
      <c r="GC3031" s="351"/>
      <c r="GD3031" s="351"/>
      <c r="GE3031" s="351"/>
      <c r="GF3031" s="351"/>
      <c r="GG3031" s="351"/>
    </row>
    <row r="3032" spans="1:189">
      <c r="A3032" s="331"/>
      <c r="B3032" s="346"/>
      <c r="C3032" s="346"/>
      <c r="D3032" s="316"/>
      <c r="F3032" s="319"/>
      <c r="I3032" s="319"/>
      <c r="P3032" s="646"/>
      <c r="R3032" s="637"/>
      <c r="T3032" s="638"/>
    </row>
    <row r="3033" spans="1:189">
      <c r="A3033" s="331"/>
      <c r="B3033" s="346"/>
      <c r="C3033" s="346"/>
      <c r="D3033" s="316"/>
      <c r="F3033" s="319"/>
      <c r="I3033" s="319"/>
      <c r="P3033" s="646"/>
      <c r="R3033" s="637"/>
      <c r="T3033" s="638"/>
    </row>
    <row r="3034" spans="1:189">
      <c r="A3034" s="331"/>
      <c r="B3034" s="369"/>
      <c r="C3034" s="346"/>
      <c r="D3034" s="316"/>
      <c r="F3034" s="319"/>
    </row>
    <row r="3035" spans="1:189">
      <c r="A3035" s="331"/>
      <c r="B3035" s="369"/>
      <c r="C3035" s="346"/>
      <c r="D3035" s="316"/>
      <c r="F3035" s="319"/>
    </row>
    <row r="3036" spans="1:189">
      <c r="A3036" s="331"/>
      <c r="B3036" s="369"/>
      <c r="C3036" s="346"/>
      <c r="D3036" s="316"/>
      <c r="F3036" s="319"/>
    </row>
    <row r="3037" spans="1:189">
      <c r="A3037" s="331"/>
      <c r="B3037" s="369"/>
      <c r="C3037" s="346"/>
      <c r="D3037" s="316"/>
      <c r="F3037" s="319"/>
    </row>
    <row r="3038" spans="1:189">
      <c r="A3038" s="331"/>
      <c r="B3038" s="369"/>
      <c r="C3038" s="346"/>
      <c r="D3038" s="316"/>
      <c r="F3038" s="319"/>
    </row>
    <row r="3039" spans="1:189">
      <c r="A3039" s="331"/>
      <c r="B3039" s="369"/>
      <c r="C3039" s="346"/>
      <c r="D3039" s="316"/>
      <c r="F3039" s="319"/>
    </row>
    <row r="3040" spans="1:189">
      <c r="A3040" s="331"/>
      <c r="B3040" s="346"/>
      <c r="C3040" s="346"/>
      <c r="D3040" s="316"/>
      <c r="F3040" s="319"/>
      <c r="J3040" s="317"/>
      <c r="K3040" s="317"/>
      <c r="L3040" s="317"/>
    </row>
    <row r="3041" spans="1:20">
      <c r="A3041" s="331"/>
      <c r="B3041" s="346"/>
      <c r="C3041" s="376"/>
      <c r="D3041" s="316"/>
      <c r="F3041" s="319"/>
      <c r="J3041" s="317"/>
      <c r="K3041" s="317"/>
      <c r="L3041" s="317"/>
    </row>
    <row r="3042" spans="1:20">
      <c r="A3042" s="331"/>
      <c r="B3042" s="346"/>
      <c r="C3042" s="376"/>
      <c r="D3042" s="316"/>
      <c r="F3042" s="319"/>
      <c r="J3042" s="317"/>
      <c r="K3042" s="317"/>
      <c r="L3042" s="317"/>
    </row>
    <row r="3043" spans="1:20">
      <c r="A3043" s="331"/>
      <c r="B3043" s="346"/>
      <c r="C3043" s="376"/>
      <c r="D3043" s="316"/>
      <c r="F3043" s="319"/>
      <c r="J3043" s="317"/>
      <c r="K3043" s="317"/>
      <c r="L3043" s="317"/>
    </row>
    <row r="3044" spans="1:20">
      <c r="A3044" s="331"/>
      <c r="B3044" s="376"/>
      <c r="C3044" s="346"/>
      <c r="D3044" s="316"/>
      <c r="F3044" s="319"/>
      <c r="J3044" s="317"/>
      <c r="K3044" s="317"/>
      <c r="L3044" s="317"/>
    </row>
    <row r="3045" spans="1:20">
      <c r="A3045" s="331"/>
      <c r="B3045" s="376"/>
      <c r="C3045" s="346"/>
      <c r="D3045" s="316"/>
      <c r="F3045" s="319"/>
      <c r="J3045" s="317"/>
      <c r="K3045" s="317"/>
      <c r="L3045" s="317"/>
    </row>
    <row r="3046" spans="1:20">
      <c r="A3046" s="331"/>
      <c r="B3046" s="376"/>
      <c r="C3046" s="346"/>
      <c r="D3046" s="316"/>
      <c r="F3046" s="319"/>
      <c r="J3046" s="317"/>
      <c r="K3046" s="317"/>
      <c r="L3046" s="317"/>
    </row>
    <row r="3047" spans="1:20">
      <c r="A3047" s="331"/>
      <c r="B3047" s="376"/>
      <c r="C3047" s="346"/>
      <c r="D3047" s="316"/>
      <c r="F3047" s="319"/>
      <c r="J3047" s="317"/>
      <c r="K3047" s="317"/>
      <c r="L3047" s="317"/>
    </row>
    <row r="3048" spans="1:20">
      <c r="B3048" s="369"/>
      <c r="C3048" s="369"/>
      <c r="D3048" s="316"/>
      <c r="F3048" s="319"/>
      <c r="I3048" s="319"/>
      <c r="R3048" s="637"/>
      <c r="T3048" s="638"/>
    </row>
    <row r="3049" spans="1:20">
      <c r="B3049" s="369"/>
      <c r="C3049" s="369"/>
      <c r="D3049" s="316"/>
      <c r="F3049" s="319"/>
      <c r="I3049" s="319"/>
      <c r="R3049" s="637"/>
      <c r="T3049" s="638"/>
    </row>
    <row r="3050" spans="1:20">
      <c r="B3050" s="369"/>
      <c r="C3050" s="369"/>
      <c r="D3050" s="316"/>
      <c r="F3050" s="319"/>
      <c r="I3050" s="319"/>
      <c r="R3050" s="637"/>
      <c r="T3050" s="638"/>
    </row>
    <row r="3051" spans="1:20">
      <c r="B3051" s="369"/>
      <c r="C3051" s="369"/>
      <c r="D3051" s="316"/>
      <c r="F3051" s="319"/>
      <c r="I3051" s="319"/>
      <c r="R3051" s="637"/>
      <c r="T3051" s="638"/>
    </row>
    <row r="3052" spans="1:20">
      <c r="B3052" s="369"/>
      <c r="C3052" s="369"/>
      <c r="D3052" s="316"/>
      <c r="F3052" s="319"/>
      <c r="I3052" s="319"/>
      <c r="R3052" s="637"/>
      <c r="T3052" s="638"/>
    </row>
    <row r="3053" spans="1:20">
      <c r="B3053" s="369"/>
      <c r="C3053" s="369"/>
      <c r="D3053" s="316"/>
      <c r="F3053" s="319"/>
      <c r="I3053" s="319"/>
      <c r="R3053" s="637"/>
      <c r="T3053" s="638"/>
    </row>
    <row r="3054" spans="1:20">
      <c r="B3054" s="369"/>
      <c r="C3054" s="369"/>
      <c r="D3054" s="316"/>
      <c r="F3054" s="319"/>
      <c r="I3054" s="319"/>
      <c r="R3054" s="637"/>
      <c r="T3054" s="638"/>
    </row>
    <row r="3055" spans="1:20">
      <c r="B3055" s="369"/>
      <c r="C3055" s="376"/>
      <c r="D3055" s="316"/>
      <c r="F3055" s="319"/>
      <c r="I3055" s="319"/>
      <c r="R3055" s="637"/>
      <c r="T3055" s="638"/>
    </row>
    <row r="3056" spans="1:20">
      <c r="B3056" s="369"/>
      <c r="C3056" s="346"/>
      <c r="D3056" s="316"/>
      <c r="F3056" s="319"/>
      <c r="I3056" s="319"/>
      <c r="R3056" s="637"/>
      <c r="T3056" s="638"/>
    </row>
    <row r="3057" spans="1:20">
      <c r="B3057" s="369"/>
      <c r="C3057" s="346"/>
      <c r="D3057" s="316"/>
      <c r="F3057" s="319"/>
      <c r="I3057" s="319"/>
      <c r="R3057" s="637"/>
      <c r="T3057" s="638"/>
    </row>
    <row r="3058" spans="1:20">
      <c r="B3058" s="369"/>
      <c r="C3058" s="346"/>
      <c r="D3058" s="316"/>
      <c r="F3058" s="319"/>
      <c r="I3058" s="319"/>
      <c r="R3058" s="637"/>
      <c r="T3058" s="638"/>
    </row>
    <row r="3059" spans="1:20">
      <c r="B3059" s="369"/>
      <c r="C3059" s="346"/>
      <c r="D3059" s="316"/>
      <c r="F3059" s="319"/>
      <c r="I3059" s="319"/>
      <c r="R3059" s="637"/>
      <c r="T3059" s="638"/>
    </row>
    <row r="3060" spans="1:20">
      <c r="B3060" s="369"/>
      <c r="C3060" s="346"/>
      <c r="D3060" s="316"/>
      <c r="F3060" s="319"/>
      <c r="I3060" s="319"/>
      <c r="J3060" s="317"/>
      <c r="K3060" s="317"/>
      <c r="L3060" s="317"/>
      <c r="R3060" s="637"/>
      <c r="T3060" s="638"/>
    </row>
    <row r="3061" spans="1:20">
      <c r="A3061" s="331"/>
      <c r="B3061" s="346"/>
      <c r="C3061" s="346"/>
      <c r="D3061" s="316"/>
      <c r="F3061" s="319"/>
      <c r="I3061" s="330"/>
      <c r="T3061" s="638"/>
    </row>
    <row r="3062" spans="1:20">
      <c r="A3062" s="331"/>
      <c r="B3062" s="346"/>
      <c r="C3062" s="346"/>
      <c r="I3062" s="330"/>
      <c r="T3062" s="638"/>
    </row>
    <row r="3063" spans="1:20">
      <c r="A3063" s="331"/>
      <c r="B3063" s="346"/>
      <c r="C3063" s="346"/>
      <c r="D3063" s="316"/>
      <c r="F3063" s="319"/>
      <c r="I3063" s="330"/>
      <c r="P3063" s="646"/>
      <c r="T3063" s="638"/>
    </row>
    <row r="3064" spans="1:20">
      <c r="A3064" s="331"/>
      <c r="B3064" s="346"/>
      <c r="C3064" s="346"/>
      <c r="D3064" s="316"/>
      <c r="F3064" s="319"/>
      <c r="I3064" s="330"/>
      <c r="P3064" s="646"/>
      <c r="T3064" s="638"/>
    </row>
    <row r="3065" spans="1:20">
      <c r="A3065" s="331"/>
      <c r="B3065" s="346"/>
      <c r="C3065" s="346"/>
      <c r="D3065" s="316"/>
      <c r="F3065" s="319"/>
      <c r="I3065" s="330"/>
      <c r="N3065" s="468"/>
      <c r="P3065" s="646"/>
      <c r="T3065" s="638"/>
    </row>
    <row r="3066" spans="1:20">
      <c r="A3066" s="331"/>
      <c r="B3066" s="346"/>
      <c r="C3066" s="346"/>
      <c r="D3066" s="316"/>
      <c r="E3066" s="346"/>
      <c r="F3066" s="319"/>
      <c r="I3066" s="330"/>
      <c r="T3066" s="638"/>
    </row>
    <row r="3067" spans="1:20">
      <c r="A3067" s="331"/>
      <c r="B3067" s="346"/>
      <c r="C3067" s="346"/>
      <c r="D3067" s="316"/>
      <c r="F3067" s="319"/>
      <c r="I3067" s="330"/>
      <c r="J3067" s="337"/>
      <c r="K3067" s="337"/>
      <c r="L3067" s="337"/>
      <c r="P3067" s="646"/>
      <c r="T3067" s="638"/>
    </row>
    <row r="3068" spans="1:20">
      <c r="A3068" s="331"/>
      <c r="B3068" s="346"/>
      <c r="C3068" s="346"/>
      <c r="D3068" s="316"/>
      <c r="F3068" s="319"/>
      <c r="I3068" s="330"/>
      <c r="J3068" s="337"/>
      <c r="K3068" s="337"/>
      <c r="L3068" s="337"/>
      <c r="P3068" s="646"/>
      <c r="T3068" s="638"/>
    </row>
    <row r="3069" spans="1:20">
      <c r="A3069" s="331"/>
      <c r="B3069" s="346"/>
      <c r="C3069" s="346"/>
      <c r="D3069" s="316"/>
      <c r="F3069" s="319"/>
      <c r="I3069" s="330"/>
      <c r="P3069" s="646"/>
      <c r="T3069" s="638"/>
    </row>
    <row r="3070" spans="1:20">
      <c r="A3070" s="331"/>
      <c r="B3070" s="346"/>
      <c r="C3070" s="346"/>
      <c r="D3070" s="316"/>
      <c r="F3070" s="319"/>
      <c r="I3070" s="330"/>
      <c r="P3070" s="646"/>
      <c r="T3070" s="638"/>
    </row>
    <row r="3071" spans="1:20">
      <c r="A3071" s="331"/>
      <c r="B3071" s="346"/>
      <c r="C3071" s="346"/>
      <c r="D3071" s="316"/>
      <c r="F3071" s="319"/>
      <c r="I3071" s="330"/>
      <c r="P3071" s="646"/>
      <c r="T3071" s="638"/>
    </row>
    <row r="3072" spans="1:20">
      <c r="A3072" s="331"/>
      <c r="B3072" s="346"/>
      <c r="C3072" s="346"/>
      <c r="D3072" s="316"/>
      <c r="F3072" s="319"/>
      <c r="I3072" s="330"/>
      <c r="P3072" s="646"/>
      <c r="T3072" s="638"/>
    </row>
    <row r="3073" spans="1:20">
      <c r="A3073" s="331"/>
      <c r="B3073" s="346"/>
      <c r="C3073" s="346"/>
      <c r="D3073" s="316"/>
      <c r="F3073" s="319"/>
      <c r="I3073" s="330"/>
      <c r="P3073" s="646"/>
      <c r="T3073" s="638"/>
    </row>
    <row r="3074" spans="1:20">
      <c r="A3074" s="331"/>
      <c r="B3074" s="346"/>
      <c r="C3074" s="346"/>
      <c r="D3074" s="316"/>
      <c r="F3074" s="319"/>
      <c r="I3074" s="330"/>
      <c r="P3074" s="646"/>
      <c r="T3074" s="638"/>
    </row>
    <row r="3075" spans="1:20">
      <c r="A3075" s="331"/>
      <c r="B3075" s="346"/>
      <c r="C3075" s="346"/>
      <c r="D3075" s="316"/>
      <c r="F3075" s="319"/>
      <c r="I3075" s="330"/>
      <c r="P3075" s="646"/>
      <c r="T3075" s="638"/>
    </row>
    <row r="3076" spans="1:20">
      <c r="A3076" s="331"/>
      <c r="B3076" s="346"/>
      <c r="C3076" s="346"/>
      <c r="D3076" s="316"/>
      <c r="F3076" s="319"/>
      <c r="I3076" s="330"/>
      <c r="P3076" s="646"/>
      <c r="T3076" s="638"/>
    </row>
    <row r="3077" spans="1:20">
      <c r="A3077" s="331"/>
      <c r="B3077" s="346"/>
      <c r="C3077" s="346"/>
      <c r="D3077" s="316"/>
      <c r="F3077" s="319"/>
      <c r="I3077" s="330"/>
      <c r="P3077" s="646"/>
      <c r="T3077" s="638"/>
    </row>
    <row r="3078" spans="1:20">
      <c r="A3078" s="331"/>
      <c r="B3078" s="346"/>
      <c r="C3078" s="346"/>
      <c r="D3078" s="316"/>
      <c r="F3078" s="319"/>
      <c r="I3078" s="330"/>
      <c r="P3078" s="646"/>
      <c r="T3078" s="638"/>
    </row>
    <row r="3079" spans="1:20">
      <c r="A3079" s="331"/>
      <c r="B3079" s="346"/>
      <c r="C3079" s="346"/>
      <c r="D3079" s="316"/>
      <c r="F3079" s="319"/>
      <c r="I3079" s="330"/>
      <c r="J3079" s="337"/>
      <c r="K3079" s="337"/>
      <c r="L3079" s="337"/>
      <c r="T3079" s="638"/>
    </row>
    <row r="3080" spans="1:20">
      <c r="A3080" s="331"/>
      <c r="B3080" s="346"/>
      <c r="C3080" s="346"/>
      <c r="D3080" s="316"/>
      <c r="F3080" s="319"/>
      <c r="I3080" s="330"/>
      <c r="T3080" s="638"/>
    </row>
    <row r="3081" spans="1:20">
      <c r="A3081" s="331"/>
      <c r="B3081" s="346"/>
      <c r="C3081" s="346"/>
      <c r="D3081" s="316"/>
      <c r="F3081" s="319"/>
      <c r="I3081" s="330"/>
      <c r="P3081" s="646"/>
      <c r="T3081" s="638"/>
    </row>
    <row r="3082" spans="1:20">
      <c r="A3082" s="331"/>
      <c r="B3082" s="346"/>
      <c r="C3082" s="346"/>
      <c r="D3082" s="316"/>
      <c r="F3082" s="319"/>
      <c r="I3082" s="330"/>
      <c r="T3082" s="638"/>
    </row>
    <row r="3083" spans="1:20">
      <c r="A3083" s="331"/>
      <c r="B3083" s="346"/>
      <c r="C3083" s="346"/>
      <c r="D3083" s="316"/>
      <c r="F3083" s="319"/>
      <c r="I3083" s="330"/>
      <c r="P3083" s="646"/>
      <c r="T3083" s="638"/>
    </row>
    <row r="3084" spans="1:20">
      <c r="A3084" s="331"/>
      <c r="B3084" s="346"/>
      <c r="C3084" s="346"/>
      <c r="D3084" s="316"/>
      <c r="F3084" s="319"/>
      <c r="I3084" s="330"/>
      <c r="T3084" s="638"/>
    </row>
    <row r="3085" spans="1:20">
      <c r="A3085" s="331"/>
      <c r="B3085" s="346"/>
      <c r="C3085" s="346"/>
      <c r="D3085" s="316"/>
      <c r="F3085" s="319"/>
      <c r="I3085" s="330"/>
      <c r="T3085" s="638"/>
    </row>
    <row r="3086" spans="1:20">
      <c r="A3086" s="331"/>
      <c r="B3086" s="346"/>
      <c r="C3086" s="346"/>
      <c r="D3086" s="316"/>
      <c r="F3086" s="319"/>
      <c r="I3086" s="330"/>
      <c r="T3086" s="638"/>
    </row>
    <row r="3087" spans="1:20">
      <c r="A3087" s="331"/>
      <c r="B3087" s="346"/>
      <c r="C3087" s="346"/>
      <c r="D3087" s="316"/>
      <c r="F3087" s="319"/>
      <c r="I3087" s="330"/>
      <c r="P3087" s="646"/>
      <c r="T3087" s="638"/>
    </row>
    <row r="3088" spans="1:20">
      <c r="A3088" s="331"/>
      <c r="B3088" s="346"/>
      <c r="C3088" s="346"/>
      <c r="D3088" s="316"/>
      <c r="F3088" s="319"/>
      <c r="I3088" s="330"/>
      <c r="T3088" s="638"/>
    </row>
    <row r="3089" spans="1:20">
      <c r="A3089" s="331"/>
      <c r="B3089" s="346"/>
      <c r="C3089" s="346"/>
      <c r="D3089" s="316"/>
      <c r="F3089" s="319"/>
      <c r="I3089" s="330"/>
      <c r="T3089" s="638"/>
    </row>
    <row r="3090" spans="1:20">
      <c r="A3090" s="331"/>
      <c r="B3090" s="346"/>
      <c r="C3090" s="346"/>
      <c r="D3090" s="316"/>
      <c r="F3090" s="319"/>
      <c r="I3090" s="330"/>
      <c r="T3090" s="638"/>
    </row>
    <row r="3091" spans="1:20">
      <c r="A3091" s="331"/>
      <c r="B3091" s="346"/>
      <c r="C3091" s="346"/>
      <c r="D3091" s="316"/>
      <c r="F3091" s="319"/>
      <c r="I3091" s="330"/>
      <c r="T3091" s="638"/>
    </row>
    <row r="3092" spans="1:20">
      <c r="A3092" s="331"/>
      <c r="B3092" s="346"/>
      <c r="C3092" s="346"/>
      <c r="D3092" s="316"/>
      <c r="F3092" s="319"/>
      <c r="I3092" s="330"/>
      <c r="T3092" s="638"/>
    </row>
    <row r="3093" spans="1:20">
      <c r="A3093" s="331"/>
      <c r="B3093" s="346"/>
      <c r="C3093" s="346"/>
      <c r="D3093" s="316"/>
      <c r="F3093" s="319"/>
      <c r="I3093" s="330"/>
      <c r="T3093" s="638"/>
    </row>
    <row r="3094" spans="1:20">
      <c r="A3094" s="331"/>
      <c r="B3094" s="346"/>
      <c r="C3094" s="346"/>
      <c r="D3094" s="316"/>
      <c r="F3094" s="319"/>
      <c r="I3094" s="330"/>
      <c r="T3094" s="638"/>
    </row>
    <row r="3095" spans="1:20">
      <c r="A3095" s="331"/>
      <c r="B3095" s="346"/>
      <c r="C3095" s="346"/>
      <c r="D3095" s="316"/>
      <c r="F3095" s="319"/>
      <c r="I3095" s="330"/>
      <c r="T3095" s="638"/>
    </row>
    <row r="3096" spans="1:20">
      <c r="A3096" s="331"/>
      <c r="B3096" s="346"/>
      <c r="C3096" s="346"/>
      <c r="D3096" s="316"/>
      <c r="F3096" s="319"/>
      <c r="I3096" s="330"/>
      <c r="T3096" s="638"/>
    </row>
    <row r="3097" spans="1:20">
      <c r="A3097" s="331"/>
      <c r="B3097" s="346"/>
      <c r="C3097" s="346"/>
      <c r="D3097" s="316"/>
      <c r="F3097" s="319"/>
      <c r="I3097" s="330"/>
      <c r="T3097" s="638"/>
    </row>
    <row r="3098" spans="1:20">
      <c r="A3098" s="331"/>
      <c r="B3098" s="346"/>
      <c r="C3098" s="346"/>
      <c r="D3098" s="316"/>
      <c r="F3098" s="319"/>
      <c r="I3098" s="330"/>
      <c r="T3098" s="638"/>
    </row>
    <row r="3099" spans="1:20">
      <c r="A3099" s="331"/>
      <c r="B3099" s="346"/>
      <c r="C3099" s="346"/>
      <c r="D3099" s="316"/>
      <c r="F3099" s="319"/>
      <c r="I3099" s="330"/>
      <c r="T3099" s="638"/>
    </row>
    <row r="3100" spans="1:20">
      <c r="A3100" s="331"/>
      <c r="B3100" s="346"/>
      <c r="C3100" s="346"/>
      <c r="D3100" s="316"/>
      <c r="F3100" s="319"/>
      <c r="I3100" s="330"/>
      <c r="T3100" s="638"/>
    </row>
    <row r="3101" spans="1:20">
      <c r="A3101" s="331"/>
      <c r="B3101" s="369"/>
      <c r="C3101" s="369"/>
      <c r="D3101" s="312"/>
      <c r="F3101" s="312"/>
      <c r="J3101" s="410"/>
      <c r="K3101" s="410"/>
      <c r="L3101" s="410"/>
      <c r="T3101" s="638"/>
    </row>
    <row r="3102" spans="1:20">
      <c r="A3102" s="331"/>
      <c r="B3102" s="369"/>
      <c r="C3102" s="369"/>
      <c r="D3102" s="312"/>
      <c r="F3102" s="312"/>
      <c r="I3102" s="330"/>
      <c r="T3102" s="638"/>
    </row>
    <row r="3103" spans="1:20">
      <c r="A3103" s="331"/>
      <c r="B3103" s="369"/>
      <c r="C3103" s="376"/>
      <c r="D3103" s="316"/>
      <c r="I3103" s="330"/>
      <c r="P3103" s="646"/>
      <c r="T3103" s="638"/>
    </row>
    <row r="3104" spans="1:20">
      <c r="A3104" s="331"/>
      <c r="B3104" s="346"/>
      <c r="C3104" s="346"/>
      <c r="D3104" s="316"/>
      <c r="F3104" s="319"/>
      <c r="I3104" s="330"/>
      <c r="T3104" s="638"/>
    </row>
    <row r="3105" spans="1:20">
      <c r="A3105" s="331"/>
      <c r="B3105" s="346"/>
      <c r="C3105" s="312"/>
      <c r="D3105" s="316"/>
      <c r="F3105" s="319"/>
      <c r="I3105" s="330"/>
      <c r="T3105" s="638"/>
    </row>
    <row r="3106" spans="1:20">
      <c r="A3106" s="331"/>
      <c r="B3106" s="346"/>
      <c r="C3106" s="312"/>
      <c r="D3106" s="316"/>
      <c r="F3106" s="319"/>
      <c r="I3106" s="330"/>
      <c r="T3106" s="638"/>
    </row>
    <row r="3107" spans="1:20">
      <c r="A3107" s="331"/>
      <c r="B3107" s="346"/>
      <c r="C3107" s="312"/>
      <c r="D3107" s="316"/>
      <c r="F3107" s="319"/>
      <c r="I3107" s="330"/>
      <c r="T3107" s="638"/>
    </row>
    <row r="3108" spans="1:20">
      <c r="A3108" s="331"/>
      <c r="B3108" s="346"/>
      <c r="C3108" s="312"/>
      <c r="D3108" s="316"/>
      <c r="F3108" s="319"/>
      <c r="I3108" s="330"/>
      <c r="T3108" s="638"/>
    </row>
    <row r="3109" spans="1:20">
      <c r="A3109" s="331"/>
      <c r="B3109" s="346"/>
      <c r="C3109" s="312"/>
      <c r="D3109" s="316"/>
      <c r="F3109" s="319"/>
      <c r="I3109" s="330"/>
      <c r="T3109" s="638"/>
    </row>
    <row r="3110" spans="1:20">
      <c r="A3110" s="331"/>
      <c r="B3110" s="346"/>
      <c r="C3110" s="312"/>
      <c r="D3110" s="316"/>
      <c r="F3110" s="319"/>
      <c r="I3110" s="330"/>
      <c r="T3110" s="638"/>
    </row>
    <row r="3111" spans="1:20">
      <c r="A3111" s="331"/>
      <c r="B3111" s="346"/>
      <c r="C3111" s="346"/>
      <c r="D3111" s="316"/>
      <c r="F3111" s="319"/>
      <c r="I3111" s="330"/>
      <c r="T3111" s="638"/>
    </row>
    <row r="3112" spans="1:20">
      <c r="A3112" s="331"/>
      <c r="B3112" s="346"/>
      <c r="C3112" s="346"/>
      <c r="D3112" s="316"/>
      <c r="F3112" s="312"/>
      <c r="I3112" s="330"/>
      <c r="T3112" s="638"/>
    </row>
    <row r="3113" spans="1:20">
      <c r="A3113" s="331"/>
      <c r="B3113" s="346"/>
      <c r="C3113" s="346"/>
      <c r="D3113" s="316"/>
      <c r="F3113" s="319"/>
      <c r="I3113" s="330"/>
      <c r="T3113" s="638"/>
    </row>
    <row r="3114" spans="1:20">
      <c r="A3114" s="331"/>
      <c r="B3114" s="346"/>
      <c r="C3114" s="346"/>
      <c r="D3114" s="316"/>
      <c r="F3114" s="319"/>
      <c r="I3114" s="330"/>
      <c r="T3114" s="638"/>
    </row>
    <row r="3115" spans="1:20">
      <c r="A3115" s="331"/>
      <c r="B3115" s="346"/>
      <c r="C3115" s="346"/>
      <c r="D3115" s="316"/>
      <c r="F3115" s="319"/>
      <c r="I3115" s="330"/>
      <c r="T3115" s="638"/>
    </row>
    <row r="3116" spans="1:20">
      <c r="A3116" s="331"/>
      <c r="B3116" s="346"/>
      <c r="C3116" s="346"/>
      <c r="D3116" s="316"/>
      <c r="F3116" s="319"/>
      <c r="I3116" s="330"/>
      <c r="T3116" s="638"/>
    </row>
    <row r="3117" spans="1:20">
      <c r="A3117" s="331"/>
      <c r="B3117" s="346"/>
      <c r="C3117" s="346"/>
      <c r="D3117" s="316"/>
      <c r="F3117" s="319"/>
      <c r="I3117" s="330"/>
      <c r="T3117" s="638"/>
    </row>
    <row r="3118" spans="1:20">
      <c r="B3118" s="346"/>
      <c r="I3118" s="330"/>
    </row>
    <row r="3119" spans="1:20">
      <c r="B3119" s="346"/>
      <c r="I3119" s="330"/>
    </row>
    <row r="3120" spans="1:20">
      <c r="A3120" s="331"/>
      <c r="B3120" s="346"/>
      <c r="C3120" s="346"/>
      <c r="D3120" s="316"/>
      <c r="F3120" s="319"/>
      <c r="I3120" s="330"/>
      <c r="T3120" s="638"/>
    </row>
    <row r="3121" spans="1:20">
      <c r="A3121" s="331"/>
      <c r="B3121" s="346"/>
      <c r="C3121" s="346"/>
      <c r="D3121" s="316"/>
      <c r="F3121" s="319"/>
      <c r="I3121" s="330"/>
      <c r="T3121" s="638"/>
    </row>
    <row r="3122" spans="1:20">
      <c r="A3122" s="331"/>
      <c r="B3122" s="346"/>
      <c r="C3122" s="346"/>
      <c r="D3122" s="316"/>
      <c r="F3122" s="319"/>
      <c r="I3122" s="330"/>
      <c r="T3122" s="638"/>
    </row>
    <row r="3123" spans="1:20">
      <c r="A3123" s="331"/>
      <c r="B3123" s="346"/>
      <c r="C3123" s="346"/>
      <c r="D3123" s="316"/>
      <c r="F3123" s="319"/>
      <c r="I3123" s="330"/>
      <c r="T3123" s="638"/>
    </row>
    <row r="3124" spans="1:20">
      <c r="A3124" s="331"/>
      <c r="B3124" s="346"/>
      <c r="C3124" s="346"/>
      <c r="D3124" s="316"/>
      <c r="F3124" s="319"/>
      <c r="I3124" s="330"/>
      <c r="T3124" s="638"/>
    </row>
    <row r="3125" spans="1:20">
      <c r="A3125" s="331"/>
      <c r="B3125" s="346"/>
      <c r="C3125" s="346"/>
      <c r="D3125" s="316"/>
      <c r="F3125" s="319"/>
      <c r="I3125" s="330"/>
      <c r="T3125" s="638"/>
    </row>
    <row r="3126" spans="1:20">
      <c r="A3126" s="331"/>
      <c r="B3126" s="346"/>
      <c r="C3126" s="346"/>
      <c r="D3126" s="316"/>
      <c r="F3126" s="319"/>
      <c r="I3126" s="330"/>
      <c r="T3126" s="638"/>
    </row>
    <row r="3127" spans="1:20">
      <c r="A3127" s="331"/>
      <c r="B3127" s="346"/>
      <c r="C3127" s="346"/>
      <c r="D3127" s="316"/>
      <c r="F3127" s="319"/>
      <c r="I3127" s="330"/>
      <c r="T3127" s="638"/>
    </row>
    <row r="3128" spans="1:20">
      <c r="A3128" s="331"/>
      <c r="B3128" s="346"/>
      <c r="C3128" s="346"/>
      <c r="D3128" s="316"/>
      <c r="F3128" s="319"/>
      <c r="I3128" s="330"/>
      <c r="T3128" s="638"/>
    </row>
    <row r="3129" spans="1:20">
      <c r="A3129" s="331"/>
      <c r="B3129" s="346"/>
      <c r="C3129" s="346"/>
      <c r="D3129" s="316"/>
      <c r="F3129" s="319"/>
      <c r="I3129" s="330"/>
      <c r="T3129" s="638"/>
    </row>
    <row r="3130" spans="1:20">
      <c r="A3130" s="331"/>
      <c r="B3130" s="346"/>
      <c r="C3130" s="346"/>
      <c r="D3130" s="316"/>
      <c r="F3130" s="319"/>
      <c r="I3130" s="330"/>
      <c r="T3130" s="638"/>
    </row>
    <row r="3131" spans="1:20">
      <c r="A3131" s="331"/>
      <c r="B3131" s="346"/>
      <c r="C3131" s="346"/>
      <c r="D3131" s="316"/>
      <c r="F3131" s="319"/>
      <c r="I3131" s="330"/>
      <c r="T3131" s="638"/>
    </row>
    <row r="3132" spans="1:20">
      <c r="A3132" s="331"/>
      <c r="B3132" s="346"/>
      <c r="C3132" s="346"/>
      <c r="I3132" s="330"/>
      <c r="T3132" s="638"/>
    </row>
    <row r="3133" spans="1:20">
      <c r="A3133" s="331"/>
      <c r="B3133" s="346"/>
      <c r="C3133" s="346"/>
      <c r="I3133" s="330"/>
      <c r="T3133" s="638"/>
    </row>
    <row r="3134" spans="1:20">
      <c r="A3134" s="331"/>
      <c r="B3134" s="346"/>
      <c r="C3134" s="346"/>
      <c r="F3134" s="319"/>
      <c r="I3134" s="330"/>
      <c r="T3134" s="638"/>
    </row>
    <row r="3135" spans="1:20">
      <c r="A3135" s="331"/>
      <c r="B3135" s="346"/>
      <c r="C3135" s="346"/>
      <c r="F3135" s="319"/>
      <c r="I3135" s="330"/>
      <c r="T3135" s="638"/>
    </row>
    <row r="3136" spans="1:20">
      <c r="A3136" s="331"/>
      <c r="B3136" s="346"/>
      <c r="C3136" s="346"/>
      <c r="F3136" s="319"/>
      <c r="I3136" s="330"/>
      <c r="T3136" s="638"/>
    </row>
    <row r="3137" spans="1:20">
      <c r="A3137" s="331"/>
      <c r="B3137" s="346"/>
      <c r="C3137" s="346"/>
      <c r="F3137" s="319"/>
      <c r="I3137" s="330"/>
      <c r="T3137" s="638"/>
    </row>
    <row r="3138" spans="1:20">
      <c r="A3138" s="331"/>
      <c r="B3138" s="346"/>
      <c r="C3138" s="346"/>
      <c r="D3138" s="316"/>
      <c r="F3138" s="319"/>
      <c r="I3138" s="330"/>
      <c r="P3138" s="646"/>
      <c r="T3138" s="638"/>
    </row>
    <row r="3139" spans="1:20">
      <c r="A3139" s="331"/>
      <c r="B3139" s="346"/>
      <c r="C3139" s="346"/>
      <c r="D3139" s="316"/>
      <c r="F3139" s="319"/>
      <c r="I3139" s="330"/>
      <c r="P3139" s="646"/>
      <c r="T3139" s="638"/>
    </row>
    <row r="3140" spans="1:20">
      <c r="A3140" s="331"/>
      <c r="B3140" s="346"/>
      <c r="C3140" s="346"/>
      <c r="D3140" s="316"/>
      <c r="F3140" s="319"/>
      <c r="I3140" s="330"/>
      <c r="P3140" s="646"/>
      <c r="T3140" s="638"/>
    </row>
    <row r="3141" spans="1:20">
      <c r="A3141" s="331"/>
      <c r="B3141" s="346"/>
      <c r="C3141" s="346"/>
      <c r="D3141" s="316"/>
      <c r="F3141" s="319"/>
      <c r="I3141" s="330"/>
      <c r="P3141" s="646"/>
      <c r="T3141" s="638"/>
    </row>
    <row r="3142" spans="1:20">
      <c r="A3142" s="331"/>
      <c r="B3142" s="346"/>
      <c r="C3142" s="346"/>
      <c r="D3142" s="316"/>
      <c r="F3142" s="319"/>
      <c r="I3142" s="330"/>
      <c r="P3142" s="646"/>
      <c r="T3142" s="638"/>
    </row>
    <row r="3143" spans="1:20">
      <c r="A3143" s="331"/>
      <c r="B3143" s="346"/>
      <c r="C3143" s="346"/>
      <c r="D3143" s="316"/>
      <c r="F3143" s="319"/>
      <c r="I3143" s="330"/>
      <c r="P3143" s="646"/>
      <c r="T3143" s="638"/>
    </row>
    <row r="3144" spans="1:20">
      <c r="A3144" s="331"/>
      <c r="B3144" s="346"/>
      <c r="C3144" s="346"/>
      <c r="D3144" s="316"/>
      <c r="F3144" s="319"/>
      <c r="I3144" s="330"/>
      <c r="P3144" s="646"/>
      <c r="T3144" s="638"/>
    </row>
    <row r="3145" spans="1:20">
      <c r="A3145" s="331"/>
      <c r="B3145" s="346"/>
      <c r="C3145" s="346"/>
      <c r="D3145" s="316"/>
      <c r="F3145" s="319"/>
      <c r="I3145" s="330"/>
      <c r="P3145" s="646"/>
      <c r="T3145" s="638"/>
    </row>
    <row r="3146" spans="1:20">
      <c r="A3146" s="331"/>
      <c r="B3146" s="346"/>
      <c r="C3146" s="346"/>
      <c r="D3146" s="316"/>
      <c r="F3146" s="319"/>
      <c r="I3146" s="330"/>
      <c r="P3146" s="646"/>
      <c r="T3146" s="638"/>
    </row>
    <row r="3147" spans="1:20">
      <c r="A3147" s="331"/>
      <c r="B3147" s="346"/>
      <c r="C3147" s="346"/>
      <c r="D3147" s="316"/>
      <c r="F3147" s="319"/>
      <c r="I3147" s="330"/>
      <c r="P3147" s="646"/>
      <c r="T3147" s="638"/>
    </row>
    <row r="3148" spans="1:20">
      <c r="A3148" s="331"/>
      <c r="B3148" s="346"/>
      <c r="C3148" s="346"/>
      <c r="D3148" s="316"/>
      <c r="F3148" s="319"/>
      <c r="I3148" s="330"/>
      <c r="T3148" s="638"/>
    </row>
    <row r="3149" spans="1:20">
      <c r="A3149" s="331"/>
      <c r="B3149" s="346"/>
      <c r="C3149" s="346"/>
      <c r="D3149" s="316"/>
      <c r="F3149" s="319"/>
      <c r="I3149" s="330"/>
      <c r="T3149" s="638"/>
    </row>
    <row r="3150" spans="1:20">
      <c r="A3150" s="331"/>
      <c r="B3150" s="346"/>
      <c r="C3150" s="346"/>
      <c r="D3150" s="316"/>
      <c r="F3150" s="319"/>
      <c r="I3150" s="330"/>
      <c r="T3150" s="638"/>
    </row>
    <row r="3151" spans="1:20">
      <c r="A3151" s="331"/>
      <c r="B3151" s="346"/>
      <c r="C3151" s="346"/>
      <c r="D3151" s="316"/>
      <c r="F3151" s="319"/>
      <c r="I3151" s="330"/>
      <c r="T3151" s="638"/>
    </row>
    <row r="3152" spans="1:20">
      <c r="A3152" s="331"/>
      <c r="B3152" s="346"/>
      <c r="C3152" s="346"/>
      <c r="D3152" s="316"/>
      <c r="F3152" s="319"/>
      <c r="I3152" s="330"/>
      <c r="T3152" s="638"/>
    </row>
    <row r="3153" spans="1:20">
      <c r="A3153" s="331"/>
      <c r="B3153" s="346"/>
      <c r="C3153" s="346"/>
      <c r="D3153" s="316"/>
      <c r="F3153" s="319"/>
      <c r="I3153" s="330"/>
      <c r="T3153" s="638"/>
    </row>
    <row r="3154" spans="1:20">
      <c r="A3154" s="331"/>
      <c r="B3154" s="346"/>
      <c r="C3154" s="346"/>
      <c r="D3154" s="316"/>
      <c r="F3154" s="319"/>
      <c r="I3154" s="330"/>
      <c r="T3154" s="638"/>
    </row>
    <row r="3155" spans="1:20">
      <c r="A3155" s="331"/>
      <c r="B3155" s="346"/>
      <c r="C3155" s="346"/>
      <c r="D3155" s="316"/>
      <c r="F3155" s="319"/>
      <c r="I3155" s="330"/>
      <c r="T3155" s="638"/>
    </row>
    <row r="3156" spans="1:20">
      <c r="A3156" s="331"/>
      <c r="B3156" s="346"/>
      <c r="C3156" s="346"/>
      <c r="D3156" s="316"/>
      <c r="F3156" s="319"/>
      <c r="I3156" s="330"/>
      <c r="T3156" s="638"/>
    </row>
    <row r="3157" spans="1:20">
      <c r="A3157" s="331"/>
      <c r="B3157" s="346"/>
      <c r="C3157" s="346"/>
      <c r="D3157" s="316"/>
      <c r="F3157" s="319"/>
      <c r="I3157" s="330"/>
      <c r="T3157" s="638"/>
    </row>
    <row r="3158" spans="1:20">
      <c r="A3158" s="331"/>
      <c r="B3158" s="346"/>
      <c r="C3158" s="346"/>
      <c r="D3158" s="316"/>
      <c r="F3158" s="319"/>
      <c r="I3158" s="330"/>
      <c r="T3158" s="638"/>
    </row>
    <row r="3159" spans="1:20">
      <c r="A3159" s="331"/>
      <c r="B3159" s="346"/>
      <c r="C3159" s="346"/>
      <c r="D3159" s="316"/>
      <c r="F3159" s="319"/>
      <c r="I3159" s="330"/>
      <c r="T3159" s="638"/>
    </row>
    <row r="3160" spans="1:20">
      <c r="A3160" s="331"/>
      <c r="B3160" s="346"/>
      <c r="C3160" s="346"/>
      <c r="D3160" s="316"/>
      <c r="F3160" s="319"/>
      <c r="I3160" s="330"/>
      <c r="T3160" s="638"/>
    </row>
    <row r="3161" spans="1:20">
      <c r="A3161" s="331"/>
      <c r="B3161" s="346"/>
      <c r="C3161" s="346"/>
      <c r="D3161" s="316"/>
      <c r="F3161" s="319"/>
      <c r="I3161" s="330"/>
      <c r="T3161" s="638"/>
    </row>
    <row r="3162" spans="1:20">
      <c r="A3162" s="331"/>
      <c r="B3162" s="346"/>
      <c r="C3162" s="346"/>
      <c r="D3162" s="316"/>
      <c r="F3162" s="319"/>
      <c r="I3162" s="330"/>
      <c r="T3162" s="638"/>
    </row>
    <row r="3163" spans="1:20">
      <c r="A3163" s="331"/>
      <c r="B3163" s="346"/>
      <c r="C3163" s="346"/>
      <c r="D3163" s="316"/>
      <c r="F3163" s="319"/>
      <c r="I3163" s="330"/>
      <c r="T3163" s="638"/>
    </row>
    <row r="3164" spans="1:20">
      <c r="A3164" s="331"/>
      <c r="B3164" s="346"/>
      <c r="C3164" s="346"/>
      <c r="D3164" s="316"/>
      <c r="F3164" s="319"/>
      <c r="I3164" s="330"/>
      <c r="T3164" s="638"/>
    </row>
    <row r="3165" spans="1:20">
      <c r="A3165" s="331"/>
      <c r="B3165" s="346"/>
      <c r="C3165" s="346"/>
      <c r="D3165" s="316"/>
      <c r="F3165" s="319"/>
      <c r="I3165" s="330"/>
      <c r="T3165" s="638"/>
    </row>
    <row r="3166" spans="1:20">
      <c r="A3166" s="331"/>
      <c r="B3166" s="346"/>
      <c r="C3166" s="346"/>
      <c r="D3166" s="316"/>
      <c r="F3166" s="319"/>
      <c r="I3166" s="330"/>
      <c r="T3166" s="638"/>
    </row>
    <row r="3167" spans="1:20">
      <c r="A3167" s="331"/>
      <c r="B3167" s="346"/>
      <c r="C3167" s="346"/>
      <c r="D3167" s="316"/>
      <c r="F3167" s="319"/>
      <c r="I3167" s="330"/>
      <c r="T3167" s="638"/>
    </row>
    <row r="3168" spans="1:20">
      <c r="A3168" s="331"/>
      <c r="B3168" s="346"/>
      <c r="C3168" s="346"/>
      <c r="D3168" s="316"/>
      <c r="F3168" s="319"/>
      <c r="I3168" s="330"/>
      <c r="T3168" s="638"/>
    </row>
    <row r="3169" spans="1:20">
      <c r="A3169" s="331"/>
      <c r="B3169" s="346"/>
      <c r="C3169" s="346"/>
      <c r="D3169" s="316"/>
      <c r="F3169" s="319"/>
      <c r="I3169" s="330"/>
      <c r="T3169" s="638"/>
    </row>
    <row r="3170" spans="1:20">
      <c r="A3170" s="331"/>
      <c r="B3170" s="346"/>
      <c r="C3170" s="346"/>
      <c r="D3170" s="316"/>
      <c r="F3170" s="319"/>
      <c r="I3170" s="330"/>
      <c r="T3170" s="638"/>
    </row>
    <row r="3171" spans="1:20">
      <c r="A3171" s="331"/>
      <c r="B3171" s="346"/>
      <c r="C3171" s="346"/>
      <c r="D3171" s="316"/>
      <c r="F3171" s="319"/>
      <c r="I3171" s="330"/>
      <c r="T3171" s="638"/>
    </row>
    <row r="3172" spans="1:20">
      <c r="A3172" s="331"/>
      <c r="B3172" s="346"/>
      <c r="C3172" s="346"/>
      <c r="D3172" s="316"/>
      <c r="F3172" s="319"/>
      <c r="I3172" s="330"/>
      <c r="T3172" s="638"/>
    </row>
    <row r="3173" spans="1:20">
      <c r="A3173" s="331"/>
      <c r="B3173" s="346"/>
      <c r="C3173" s="346"/>
      <c r="D3173" s="312"/>
      <c r="I3173" s="330"/>
      <c r="T3173" s="638"/>
    </row>
    <row r="3174" spans="1:20">
      <c r="A3174" s="331"/>
      <c r="B3174" s="346"/>
      <c r="C3174" s="346"/>
      <c r="D3174" s="316"/>
      <c r="F3174" s="319"/>
      <c r="I3174" s="330"/>
      <c r="T3174" s="638"/>
    </row>
    <row r="3175" spans="1:20">
      <c r="A3175" s="331"/>
      <c r="B3175" s="346"/>
      <c r="C3175" s="346"/>
      <c r="D3175" s="316"/>
      <c r="F3175" s="319"/>
      <c r="I3175" s="330"/>
      <c r="T3175" s="638"/>
    </row>
    <row r="3176" spans="1:20">
      <c r="A3176" s="331"/>
      <c r="B3176" s="346"/>
      <c r="C3176" s="346"/>
      <c r="D3176" s="316"/>
      <c r="F3176" s="319"/>
      <c r="I3176" s="330"/>
      <c r="T3176" s="638"/>
    </row>
    <row r="3177" spans="1:20">
      <c r="A3177" s="331"/>
      <c r="B3177" s="346"/>
      <c r="C3177" s="346"/>
      <c r="D3177" s="316"/>
      <c r="F3177" s="319"/>
      <c r="I3177" s="330"/>
      <c r="T3177" s="638"/>
    </row>
    <row r="3178" spans="1:20">
      <c r="A3178" s="331"/>
      <c r="B3178" s="346"/>
      <c r="C3178" s="346"/>
      <c r="D3178" s="316"/>
      <c r="F3178" s="319"/>
      <c r="I3178" s="330"/>
      <c r="T3178" s="638"/>
    </row>
    <row r="3179" spans="1:20">
      <c r="A3179" s="331"/>
      <c r="B3179" s="346"/>
      <c r="C3179" s="346"/>
      <c r="D3179" s="316"/>
      <c r="F3179" s="319"/>
      <c r="I3179" s="330"/>
      <c r="T3179" s="638"/>
    </row>
    <row r="3180" spans="1:20">
      <c r="A3180" s="331"/>
      <c r="B3180" s="346"/>
      <c r="C3180" s="346"/>
      <c r="D3180" s="316"/>
      <c r="F3180" s="319"/>
      <c r="I3180" s="330"/>
      <c r="T3180" s="638"/>
    </row>
    <row r="3181" spans="1:20">
      <c r="A3181" s="331"/>
      <c r="B3181" s="346"/>
      <c r="C3181" s="346"/>
      <c r="D3181" s="316"/>
      <c r="F3181" s="319"/>
      <c r="I3181" s="330"/>
      <c r="T3181" s="638"/>
    </row>
    <row r="3182" spans="1:20">
      <c r="A3182" s="331"/>
      <c r="B3182" s="346"/>
      <c r="C3182" s="346"/>
      <c r="D3182" s="316"/>
      <c r="F3182" s="319"/>
      <c r="I3182" s="330"/>
      <c r="T3182" s="638"/>
    </row>
    <row r="3183" spans="1:20">
      <c r="A3183" s="331"/>
      <c r="B3183" s="346"/>
      <c r="C3183" s="346"/>
      <c r="D3183" s="316"/>
      <c r="F3183" s="319"/>
      <c r="I3183" s="330"/>
      <c r="T3183" s="638"/>
    </row>
    <row r="3184" spans="1:20">
      <c r="A3184" s="331"/>
      <c r="B3184" s="346"/>
      <c r="C3184" s="346"/>
      <c r="D3184" s="316"/>
      <c r="F3184" s="319"/>
      <c r="I3184" s="330"/>
      <c r="T3184" s="638"/>
    </row>
    <row r="3185" spans="1:20">
      <c r="A3185" s="331"/>
      <c r="B3185" s="346"/>
      <c r="C3185" s="346"/>
      <c r="D3185" s="316"/>
      <c r="F3185" s="319"/>
      <c r="I3185" s="330"/>
      <c r="T3185" s="638"/>
    </row>
    <row r="3186" spans="1:20">
      <c r="A3186" s="331"/>
      <c r="B3186" s="346"/>
      <c r="C3186" s="346"/>
      <c r="D3186" s="316"/>
      <c r="F3186" s="319"/>
      <c r="I3186" s="330"/>
      <c r="T3186" s="638"/>
    </row>
    <row r="3187" spans="1:20">
      <c r="A3187" s="331"/>
      <c r="B3187" s="346"/>
      <c r="C3187" s="346"/>
      <c r="D3187" s="316"/>
      <c r="F3187" s="319"/>
      <c r="I3187" s="330"/>
      <c r="T3187" s="638"/>
    </row>
    <row r="3188" spans="1:20">
      <c r="A3188" s="331"/>
      <c r="B3188" s="346"/>
      <c r="C3188" s="346"/>
      <c r="D3188" s="316"/>
      <c r="F3188" s="319"/>
      <c r="I3188" s="330"/>
      <c r="T3188" s="638"/>
    </row>
    <row r="3189" spans="1:20">
      <c r="A3189" s="331"/>
      <c r="B3189" s="346"/>
      <c r="C3189" s="346"/>
      <c r="D3189" s="316"/>
      <c r="F3189" s="319"/>
      <c r="I3189" s="330"/>
    </row>
    <row r="3190" spans="1:20">
      <c r="A3190" s="331"/>
      <c r="B3190" s="346"/>
      <c r="C3190" s="346"/>
      <c r="D3190" s="316"/>
      <c r="F3190" s="319"/>
      <c r="I3190" s="330"/>
    </row>
    <row r="3191" spans="1:20">
      <c r="A3191" s="331"/>
      <c r="B3191" s="346"/>
      <c r="C3191" s="346"/>
      <c r="D3191" s="316"/>
      <c r="F3191" s="319"/>
      <c r="I3191" s="330"/>
    </row>
    <row r="3192" spans="1:20">
      <c r="A3192" s="331"/>
      <c r="B3192" s="346"/>
      <c r="C3192" s="346"/>
      <c r="D3192" s="316"/>
      <c r="F3192" s="319"/>
      <c r="I3192" s="330"/>
    </row>
    <row r="3193" spans="1:20">
      <c r="A3193" s="331"/>
      <c r="B3193" s="346"/>
      <c r="C3193" s="346"/>
      <c r="D3193" s="316"/>
      <c r="F3193" s="319"/>
      <c r="I3193" s="330"/>
    </row>
    <row r="3194" spans="1:20">
      <c r="A3194" s="331"/>
      <c r="B3194" s="346"/>
      <c r="C3194" s="346"/>
      <c r="D3194" s="316"/>
      <c r="F3194" s="319"/>
      <c r="I3194" s="330"/>
    </row>
    <row r="3195" spans="1:20">
      <c r="A3195" s="331"/>
      <c r="B3195" s="346"/>
      <c r="C3195" s="346"/>
      <c r="D3195" s="316"/>
      <c r="F3195" s="319"/>
      <c r="I3195" s="330"/>
    </row>
    <row r="3196" spans="1:20">
      <c r="A3196" s="331"/>
      <c r="B3196" s="346"/>
      <c r="C3196" s="346"/>
      <c r="D3196" s="316"/>
      <c r="F3196" s="319"/>
      <c r="I3196" s="330"/>
    </row>
    <row r="3197" spans="1:20">
      <c r="A3197" s="331"/>
      <c r="B3197" s="346"/>
      <c r="C3197" s="346"/>
      <c r="D3197" s="316"/>
      <c r="F3197" s="319"/>
      <c r="I3197" s="330"/>
    </row>
    <row r="3198" spans="1:20">
      <c r="A3198" s="331"/>
      <c r="B3198" s="346"/>
      <c r="C3198" s="346"/>
      <c r="D3198" s="316"/>
      <c r="F3198" s="319"/>
      <c r="I3198" s="330"/>
    </row>
    <row r="3199" spans="1:20">
      <c r="A3199" s="331"/>
      <c r="B3199" s="346"/>
      <c r="C3199" s="346"/>
      <c r="D3199" s="316"/>
      <c r="F3199" s="319"/>
      <c r="I3199" s="330"/>
    </row>
    <row r="3200" spans="1:20">
      <c r="A3200" s="331"/>
      <c r="B3200" s="346"/>
      <c r="C3200" s="346"/>
      <c r="D3200" s="316"/>
      <c r="F3200" s="319"/>
      <c r="I3200" s="330"/>
    </row>
    <row r="3201" spans="1:20">
      <c r="A3201" s="331"/>
      <c r="B3201" s="346"/>
      <c r="C3201" s="346"/>
      <c r="D3201" s="316"/>
      <c r="I3201" s="330"/>
    </row>
    <row r="3202" spans="1:20">
      <c r="A3202" s="331"/>
      <c r="B3202" s="346"/>
      <c r="C3202" s="346"/>
      <c r="D3202" s="316"/>
      <c r="F3202" s="319"/>
      <c r="I3202" s="330"/>
      <c r="K3202" s="469"/>
    </row>
    <row r="3203" spans="1:20">
      <c r="A3203" s="331"/>
      <c r="B3203" s="346"/>
      <c r="C3203" s="346"/>
      <c r="D3203" s="316"/>
      <c r="F3203" s="319"/>
      <c r="I3203" s="330"/>
      <c r="P3203" s="646"/>
      <c r="T3203" s="638"/>
    </row>
    <row r="3204" spans="1:20">
      <c r="A3204" s="331"/>
      <c r="B3204" s="346"/>
      <c r="C3204" s="346"/>
      <c r="D3204" s="316"/>
      <c r="F3204" s="319"/>
      <c r="I3204" s="330"/>
    </row>
    <row r="3205" spans="1:20">
      <c r="A3205" s="331"/>
      <c r="B3205" s="346"/>
      <c r="C3205" s="346"/>
      <c r="D3205" s="316"/>
      <c r="F3205" s="319"/>
      <c r="I3205" s="330"/>
    </row>
    <row r="3206" spans="1:20">
      <c r="A3206" s="331"/>
      <c r="B3206" s="346"/>
      <c r="C3206" s="346"/>
      <c r="D3206" s="316"/>
      <c r="F3206" s="319"/>
      <c r="I3206" s="330"/>
    </row>
    <row r="3207" spans="1:20">
      <c r="A3207" s="331"/>
      <c r="B3207" s="346"/>
      <c r="C3207" s="346"/>
      <c r="D3207" s="316"/>
      <c r="F3207" s="319"/>
      <c r="I3207" s="330"/>
      <c r="K3207" s="405"/>
    </row>
    <row r="3208" spans="1:20">
      <c r="A3208" s="331"/>
      <c r="B3208" s="346"/>
      <c r="C3208" s="346"/>
      <c r="D3208" s="316"/>
      <c r="F3208" s="319"/>
      <c r="I3208" s="330"/>
      <c r="K3208" s="405"/>
    </row>
    <row r="3209" spans="1:20">
      <c r="A3209" s="331"/>
      <c r="B3209" s="346"/>
      <c r="C3209" s="346"/>
      <c r="D3209" s="316"/>
      <c r="F3209" s="319"/>
      <c r="I3209" s="330"/>
      <c r="K3209" s="405"/>
    </row>
    <row r="3210" spans="1:20">
      <c r="A3210" s="331"/>
      <c r="B3210" s="346"/>
      <c r="C3210" s="346"/>
      <c r="D3210" s="316"/>
      <c r="F3210" s="319"/>
      <c r="I3210" s="330"/>
      <c r="K3210" s="405"/>
    </row>
    <row r="3211" spans="1:20">
      <c r="A3211" s="331"/>
      <c r="B3211" s="346"/>
      <c r="C3211" s="346"/>
      <c r="D3211" s="316"/>
      <c r="F3211" s="319"/>
      <c r="I3211" s="330"/>
    </row>
    <row r="3212" spans="1:20">
      <c r="A3212" s="331"/>
      <c r="B3212" s="346"/>
      <c r="C3212" s="346"/>
      <c r="D3212" s="316"/>
      <c r="F3212" s="319"/>
      <c r="I3212" s="330"/>
    </row>
    <row r="3213" spans="1:20">
      <c r="A3213" s="331"/>
      <c r="B3213" s="346"/>
      <c r="C3213" s="346"/>
      <c r="D3213" s="316"/>
      <c r="F3213" s="319"/>
      <c r="I3213" s="330"/>
    </row>
    <row r="3214" spans="1:20">
      <c r="A3214" s="331"/>
      <c r="B3214" s="346"/>
      <c r="C3214" s="346"/>
      <c r="D3214" s="316"/>
      <c r="F3214" s="319"/>
      <c r="I3214" s="330"/>
    </row>
    <row r="3215" spans="1:20">
      <c r="A3215" s="331"/>
      <c r="B3215" s="346"/>
      <c r="C3215" s="346"/>
      <c r="D3215" s="316"/>
      <c r="F3215" s="319"/>
      <c r="I3215" s="330"/>
    </row>
    <row r="3216" spans="1:20">
      <c r="A3216" s="331"/>
      <c r="B3216" s="346"/>
      <c r="C3216" s="346"/>
      <c r="D3216" s="316"/>
      <c r="F3216" s="319"/>
      <c r="I3216" s="330"/>
    </row>
    <row r="3217" spans="1:16">
      <c r="A3217" s="331"/>
      <c r="B3217" s="346"/>
      <c r="C3217" s="346"/>
      <c r="D3217" s="316"/>
      <c r="F3217" s="319"/>
      <c r="I3217" s="330"/>
    </row>
    <row r="3218" spans="1:16">
      <c r="A3218" s="331"/>
      <c r="B3218" s="346"/>
      <c r="C3218" s="346"/>
      <c r="D3218" s="316"/>
      <c r="F3218" s="319"/>
      <c r="I3218" s="330"/>
    </row>
    <row r="3219" spans="1:16">
      <c r="A3219" s="331"/>
      <c r="B3219" s="346"/>
      <c r="C3219" s="346"/>
      <c r="D3219" s="316"/>
      <c r="F3219" s="319"/>
      <c r="I3219" s="330"/>
    </row>
    <row r="3220" spans="1:16">
      <c r="A3220" s="331"/>
      <c r="B3220" s="346"/>
      <c r="C3220" s="346"/>
      <c r="D3220" s="316"/>
      <c r="F3220" s="319"/>
      <c r="I3220" s="330"/>
    </row>
    <row r="3221" spans="1:16">
      <c r="A3221" s="331"/>
      <c r="B3221" s="346"/>
      <c r="C3221" s="346"/>
      <c r="D3221" s="316"/>
      <c r="F3221" s="319"/>
      <c r="I3221" s="330"/>
    </row>
    <row r="3222" spans="1:16">
      <c r="A3222" s="331"/>
      <c r="B3222" s="346"/>
      <c r="C3222" s="346"/>
      <c r="D3222" s="316"/>
      <c r="F3222" s="319"/>
      <c r="I3222" s="330"/>
    </row>
    <row r="3223" spans="1:16">
      <c r="A3223" s="331"/>
      <c r="B3223" s="346"/>
      <c r="C3223" s="346"/>
      <c r="D3223" s="316"/>
      <c r="F3223" s="319"/>
      <c r="I3223" s="330"/>
    </row>
    <row r="3224" spans="1:16">
      <c r="A3224" s="331"/>
      <c r="B3224" s="346"/>
      <c r="C3224" s="346"/>
      <c r="D3224" s="316"/>
      <c r="F3224" s="319"/>
      <c r="I3224" s="330"/>
    </row>
    <row r="3225" spans="1:16">
      <c r="A3225" s="331"/>
      <c r="B3225" s="346"/>
      <c r="C3225" s="346"/>
      <c r="D3225" s="316"/>
      <c r="F3225" s="319"/>
      <c r="I3225" s="330"/>
    </row>
    <row r="3226" spans="1:16">
      <c r="A3226" s="331"/>
      <c r="B3226" s="346"/>
      <c r="C3226" s="346"/>
      <c r="D3226" s="316"/>
      <c r="F3226" s="319"/>
      <c r="I3226" s="330"/>
    </row>
    <row r="3227" spans="1:16">
      <c r="A3227" s="331"/>
      <c r="B3227" s="346"/>
      <c r="C3227" s="346"/>
      <c r="D3227" s="316"/>
      <c r="F3227" s="319"/>
      <c r="I3227" s="330"/>
    </row>
    <row r="3228" spans="1:16">
      <c r="A3228" s="331"/>
      <c r="B3228" s="346"/>
      <c r="C3228" s="346"/>
      <c r="D3228" s="316"/>
      <c r="F3228" s="319"/>
      <c r="I3228" s="330"/>
    </row>
    <row r="3229" spans="1:16">
      <c r="A3229" s="331"/>
      <c r="B3229" s="346"/>
      <c r="C3229" s="346"/>
      <c r="D3229" s="316"/>
      <c r="F3229" s="319"/>
      <c r="I3229" s="330"/>
    </row>
    <row r="3230" spans="1:16">
      <c r="A3230" s="331"/>
      <c r="B3230" s="346"/>
      <c r="C3230" s="346"/>
      <c r="D3230" s="316"/>
      <c r="F3230" s="319"/>
      <c r="I3230" s="330"/>
    </row>
    <row r="3231" spans="1:16">
      <c r="B3231" s="346"/>
      <c r="C3231" s="346"/>
      <c r="D3231" s="316"/>
      <c r="F3231" s="319"/>
      <c r="P3231" s="646"/>
    </row>
    <row r="3232" spans="1:16">
      <c r="B3232" s="346"/>
      <c r="C3232" s="346"/>
      <c r="D3232" s="316"/>
      <c r="P3232" s="646"/>
    </row>
    <row r="3233" spans="1:20" s="470" customFormat="1">
      <c r="B3233" s="471"/>
      <c r="C3233" s="471"/>
      <c r="D3233" s="473"/>
      <c r="E3233" s="472"/>
      <c r="F3233" s="473"/>
      <c r="G3233" s="472"/>
      <c r="H3233" s="472"/>
      <c r="J3233" s="460"/>
      <c r="K3233" s="460"/>
      <c r="L3233" s="460"/>
      <c r="M3233" s="460"/>
      <c r="N3233" s="474"/>
      <c r="O3233" s="472"/>
      <c r="P3233" s="679"/>
      <c r="Q3233" s="680"/>
      <c r="R3233" s="681"/>
      <c r="S3233" s="680"/>
      <c r="T3233" s="682"/>
    </row>
    <row r="3234" spans="1:20">
      <c r="B3234" s="346"/>
      <c r="C3234" s="346"/>
      <c r="D3234" s="316"/>
      <c r="P3234" s="646"/>
    </row>
    <row r="3235" spans="1:20">
      <c r="B3235" s="346"/>
      <c r="C3235" s="346"/>
      <c r="D3235" s="316"/>
      <c r="P3235" s="646"/>
    </row>
    <row r="3236" spans="1:20">
      <c r="A3236" s="331"/>
      <c r="B3236" s="313"/>
      <c r="D3236" s="319"/>
      <c r="F3236" s="319"/>
      <c r="I3236" s="330"/>
      <c r="T3236" s="638"/>
    </row>
    <row r="3237" spans="1:20">
      <c r="A3237" s="331"/>
      <c r="B3237" s="313"/>
      <c r="C3237" s="346"/>
      <c r="D3237" s="319"/>
      <c r="F3237" s="319"/>
      <c r="I3237" s="330"/>
      <c r="T3237" s="638"/>
    </row>
    <row r="3238" spans="1:20" ht="14.25" thickBot="1">
      <c r="A3238" s="331"/>
      <c r="B3238" s="313"/>
      <c r="D3238" s="319"/>
      <c r="F3238" s="319"/>
      <c r="I3238" s="330"/>
      <c r="T3238" s="638"/>
    </row>
    <row r="3239" spans="1:20" s="320" customFormat="1" ht="14.25" thickBot="1">
      <c r="B3239" s="463"/>
      <c r="C3239" s="464"/>
      <c r="D3239" s="464"/>
      <c r="E3239" s="464"/>
      <c r="F3239" s="464"/>
      <c r="G3239" s="464"/>
      <c r="H3239" s="464"/>
      <c r="I3239" s="464"/>
      <c r="J3239" s="465"/>
      <c r="K3239" s="465"/>
      <c r="L3239" s="465"/>
      <c r="M3239" s="465"/>
      <c r="N3239" s="466"/>
      <c r="O3239" s="464"/>
      <c r="P3239" s="677"/>
      <c r="Q3239" s="677"/>
      <c r="R3239" s="678"/>
      <c r="S3239" s="677"/>
      <c r="T3239" s="641"/>
    </row>
    <row r="3240" spans="1:20">
      <c r="B3240" s="346"/>
      <c r="C3240" s="346"/>
      <c r="D3240" s="316"/>
      <c r="P3240" s="646"/>
    </row>
    <row r="3241" spans="1:20">
      <c r="B3241" s="346"/>
      <c r="C3241" s="346"/>
      <c r="D3241" s="316"/>
      <c r="P3241" s="646"/>
    </row>
    <row r="3242" spans="1:20">
      <c r="B3242" s="346"/>
      <c r="C3242" s="346"/>
      <c r="D3242" s="316"/>
      <c r="P3242" s="646"/>
    </row>
    <row r="3243" spans="1:20">
      <c r="B3243" s="346"/>
      <c r="C3243" s="346"/>
      <c r="D3243" s="316"/>
      <c r="P3243" s="646"/>
    </row>
    <row r="3244" spans="1:20">
      <c r="B3244" s="346"/>
      <c r="C3244" s="346"/>
      <c r="D3244" s="316"/>
      <c r="P3244" s="646"/>
    </row>
    <row r="3245" spans="1:20">
      <c r="B3245" s="346"/>
      <c r="C3245" s="346"/>
      <c r="D3245" s="316"/>
      <c r="P3245" s="646"/>
    </row>
    <row r="3246" spans="1:20">
      <c r="B3246" s="346"/>
      <c r="C3246" s="346"/>
      <c r="D3246" s="316"/>
      <c r="P3246" s="646"/>
    </row>
    <row r="3247" spans="1:20">
      <c r="B3247" s="346"/>
      <c r="C3247" s="346"/>
      <c r="D3247" s="316"/>
      <c r="P3247" s="646"/>
    </row>
    <row r="3248" spans="1:20">
      <c r="B3248" s="346"/>
      <c r="C3248" s="346"/>
      <c r="D3248" s="316"/>
      <c r="P3248" s="646"/>
    </row>
    <row r="3249" spans="2:16">
      <c r="B3249" s="346"/>
      <c r="C3249" s="346"/>
      <c r="D3249" s="316"/>
      <c r="P3249" s="646"/>
    </row>
    <row r="3250" spans="2:16">
      <c r="B3250" s="346"/>
      <c r="C3250" s="346"/>
      <c r="D3250" s="316"/>
      <c r="P3250" s="646"/>
    </row>
    <row r="3313" spans="2:20" s="470" customFormat="1">
      <c r="B3313" s="471"/>
      <c r="C3313" s="471"/>
      <c r="D3313" s="473"/>
      <c r="E3313" s="472"/>
      <c r="F3313" s="473"/>
      <c r="G3313" s="472"/>
      <c r="H3313" s="472"/>
      <c r="J3313" s="460"/>
      <c r="K3313" s="460"/>
      <c r="L3313" s="460"/>
      <c r="M3313" s="460"/>
      <c r="N3313" s="474"/>
      <c r="O3313" s="472"/>
      <c r="P3313" s="679"/>
      <c r="Q3313" s="680"/>
      <c r="R3313" s="681"/>
      <c r="S3313" s="680"/>
      <c r="T3313" s="682"/>
    </row>
    <row r="3343" spans="2:20">
      <c r="B3343" s="312"/>
      <c r="D3343" s="312"/>
      <c r="F3343" s="312"/>
      <c r="G3343" s="312"/>
      <c r="I3343" s="319"/>
      <c r="J3343" s="317"/>
      <c r="K3343" s="317"/>
      <c r="L3343" s="317"/>
      <c r="N3343" s="422"/>
      <c r="O3343" s="330"/>
      <c r="R3343" s="637"/>
      <c r="T3343" s="638"/>
    </row>
    <row r="3344" spans="2:20">
      <c r="B3344" s="312"/>
      <c r="D3344" s="312"/>
      <c r="F3344" s="312"/>
      <c r="G3344" s="312"/>
      <c r="I3344" s="319"/>
      <c r="J3344" s="317"/>
      <c r="K3344" s="317"/>
      <c r="L3344" s="317"/>
      <c r="N3344" s="422"/>
      <c r="O3344" s="330"/>
      <c r="R3344" s="637"/>
      <c r="T3344" s="638"/>
    </row>
    <row r="3345" spans="2:20">
      <c r="B3345" s="312"/>
      <c r="D3345" s="312"/>
      <c r="F3345" s="312"/>
      <c r="G3345" s="312"/>
      <c r="I3345" s="319"/>
      <c r="J3345" s="317"/>
      <c r="K3345" s="317"/>
      <c r="L3345" s="317"/>
      <c r="N3345" s="422"/>
      <c r="O3345" s="330"/>
      <c r="R3345" s="637"/>
      <c r="T3345" s="638"/>
    </row>
    <row r="3346" spans="2:20">
      <c r="B3346" s="312"/>
      <c r="D3346" s="312"/>
      <c r="F3346" s="312"/>
      <c r="G3346" s="312"/>
      <c r="I3346" s="319"/>
      <c r="J3346" s="317"/>
      <c r="K3346" s="317"/>
      <c r="L3346" s="317"/>
      <c r="N3346" s="422"/>
      <c r="O3346" s="330"/>
      <c r="R3346" s="637"/>
      <c r="T3346" s="638"/>
    </row>
    <row r="3347" spans="2:20">
      <c r="B3347" s="312"/>
      <c r="D3347" s="312"/>
      <c r="F3347" s="312"/>
      <c r="G3347" s="312"/>
      <c r="I3347" s="319"/>
      <c r="J3347" s="317"/>
      <c r="K3347" s="317"/>
      <c r="L3347" s="317"/>
      <c r="N3347" s="422"/>
      <c r="O3347" s="330"/>
      <c r="R3347" s="637"/>
      <c r="T3347" s="638"/>
    </row>
    <row r="3348" spans="2:20">
      <c r="B3348" s="312"/>
      <c r="D3348" s="312"/>
      <c r="F3348" s="312"/>
      <c r="G3348" s="312"/>
      <c r="I3348" s="319"/>
      <c r="J3348" s="317"/>
      <c r="K3348" s="317"/>
      <c r="L3348" s="317"/>
      <c r="N3348" s="422"/>
      <c r="O3348" s="330"/>
      <c r="R3348" s="637"/>
      <c r="T3348" s="638"/>
    </row>
    <row r="3349" spans="2:20">
      <c r="B3349" s="312"/>
      <c r="D3349" s="312"/>
      <c r="F3349" s="312"/>
      <c r="G3349" s="312"/>
      <c r="I3349" s="319"/>
      <c r="J3349" s="317"/>
      <c r="K3349" s="317"/>
      <c r="L3349" s="317"/>
      <c r="N3349" s="422"/>
      <c r="O3349" s="330"/>
      <c r="R3349" s="637"/>
      <c r="T3349" s="638"/>
    </row>
    <row r="3350" spans="2:20">
      <c r="B3350" s="312"/>
      <c r="D3350" s="312"/>
      <c r="F3350" s="312"/>
      <c r="G3350" s="312"/>
      <c r="I3350" s="319"/>
      <c r="J3350" s="317"/>
      <c r="K3350" s="317"/>
      <c r="L3350" s="317"/>
      <c r="N3350" s="422"/>
      <c r="O3350" s="330"/>
      <c r="R3350" s="637"/>
      <c r="T3350" s="638"/>
    </row>
    <row r="3351" spans="2:20">
      <c r="B3351" s="312"/>
      <c r="D3351" s="312"/>
      <c r="F3351" s="312"/>
      <c r="G3351" s="312"/>
      <c r="I3351" s="319"/>
      <c r="J3351" s="317"/>
      <c r="K3351" s="317"/>
      <c r="L3351" s="317"/>
      <c r="N3351" s="422"/>
      <c r="O3351" s="330"/>
      <c r="R3351" s="637"/>
      <c r="T3351" s="638"/>
    </row>
    <row r="3352" spans="2:20">
      <c r="B3352" s="312"/>
      <c r="D3352" s="312"/>
      <c r="F3352" s="312"/>
      <c r="G3352" s="312"/>
      <c r="I3352" s="319"/>
      <c r="J3352" s="317"/>
      <c r="K3352" s="317"/>
      <c r="L3352" s="317"/>
      <c r="N3352" s="422"/>
      <c r="O3352" s="330"/>
      <c r="R3352" s="637"/>
      <c r="T3352" s="638"/>
    </row>
    <row r="3353" spans="2:20">
      <c r="B3353" s="312"/>
      <c r="D3353" s="312"/>
      <c r="F3353" s="312"/>
      <c r="G3353" s="312"/>
      <c r="I3353" s="319"/>
      <c r="J3353" s="317"/>
      <c r="K3353" s="317"/>
      <c r="L3353" s="317"/>
      <c r="N3353" s="422"/>
      <c r="O3353" s="330"/>
      <c r="R3353" s="637"/>
      <c r="T3353" s="638"/>
    </row>
    <row r="3354" spans="2:20">
      <c r="B3354" s="312"/>
      <c r="D3354" s="312"/>
      <c r="F3354" s="312"/>
      <c r="G3354" s="312"/>
      <c r="I3354" s="319"/>
      <c r="J3354" s="317"/>
      <c r="K3354" s="317"/>
      <c r="L3354" s="317"/>
      <c r="N3354" s="422"/>
      <c r="O3354" s="330"/>
      <c r="R3354" s="637"/>
      <c r="T3354" s="638"/>
    </row>
    <row r="3355" spans="2:20">
      <c r="B3355" s="312"/>
      <c r="D3355" s="312"/>
      <c r="F3355" s="312"/>
      <c r="G3355" s="312"/>
      <c r="I3355" s="319"/>
      <c r="J3355" s="317"/>
      <c r="K3355" s="317"/>
      <c r="L3355" s="317"/>
      <c r="N3355" s="422"/>
      <c r="O3355" s="330"/>
      <c r="R3355" s="637"/>
      <c r="T3355" s="638"/>
    </row>
    <row r="3356" spans="2:20">
      <c r="B3356" s="312"/>
      <c r="D3356" s="312"/>
      <c r="F3356" s="312"/>
      <c r="G3356" s="312"/>
      <c r="I3356" s="319"/>
      <c r="J3356" s="317"/>
      <c r="K3356" s="317"/>
      <c r="L3356" s="317"/>
      <c r="N3356" s="422"/>
      <c r="O3356" s="330"/>
      <c r="R3356" s="637"/>
      <c r="T3356" s="638"/>
    </row>
    <row r="3357" spans="2:20">
      <c r="B3357" s="312"/>
      <c r="D3357" s="312"/>
      <c r="F3357" s="312"/>
      <c r="G3357" s="312"/>
      <c r="I3357" s="319"/>
      <c r="J3357" s="317"/>
      <c r="K3357" s="317"/>
      <c r="L3357" s="317"/>
      <c r="N3357" s="422"/>
      <c r="O3357" s="330"/>
      <c r="R3357" s="637"/>
      <c r="T3357" s="638"/>
    </row>
    <row r="3358" spans="2:20">
      <c r="B3358" s="312"/>
      <c r="D3358" s="312"/>
      <c r="F3358" s="312"/>
      <c r="G3358" s="312"/>
      <c r="I3358" s="319"/>
      <c r="J3358" s="317"/>
      <c r="K3358" s="317"/>
      <c r="L3358" s="317"/>
      <c r="N3358" s="422"/>
      <c r="O3358" s="330"/>
      <c r="R3358" s="637"/>
      <c r="T3358" s="638"/>
    </row>
    <row r="3359" spans="2:20">
      <c r="B3359" s="312"/>
      <c r="D3359" s="312"/>
      <c r="F3359" s="312"/>
      <c r="G3359" s="312"/>
      <c r="I3359" s="319"/>
      <c r="J3359" s="317"/>
      <c r="K3359" s="317"/>
      <c r="L3359" s="317"/>
      <c r="N3359" s="422"/>
      <c r="O3359" s="330"/>
      <c r="R3359" s="637"/>
      <c r="T3359" s="638"/>
    </row>
    <row r="3360" spans="2:20">
      <c r="B3360" s="312"/>
      <c r="D3360" s="312"/>
      <c r="F3360" s="312"/>
      <c r="G3360" s="312"/>
      <c r="I3360" s="319"/>
      <c r="J3360" s="317"/>
      <c r="K3360" s="317"/>
      <c r="L3360" s="317"/>
      <c r="N3360" s="422"/>
      <c r="O3360" s="330"/>
      <c r="R3360" s="637"/>
      <c r="T3360" s="638"/>
    </row>
    <row r="3361" spans="2:20">
      <c r="B3361" s="312"/>
      <c r="D3361" s="312"/>
      <c r="F3361" s="312"/>
      <c r="G3361" s="312"/>
      <c r="I3361" s="319"/>
      <c r="J3361" s="317"/>
      <c r="K3361" s="317"/>
      <c r="L3361" s="317"/>
      <c r="N3361" s="422"/>
      <c r="O3361" s="330"/>
      <c r="R3361" s="637"/>
      <c r="T3361" s="638"/>
    </row>
    <row r="3362" spans="2:20">
      <c r="B3362" s="312"/>
      <c r="D3362" s="312"/>
      <c r="F3362" s="312"/>
      <c r="G3362" s="312"/>
      <c r="I3362" s="319"/>
      <c r="J3362" s="317"/>
      <c r="K3362" s="317"/>
      <c r="L3362" s="317"/>
      <c r="N3362" s="422"/>
      <c r="O3362" s="330"/>
      <c r="R3362" s="637"/>
      <c r="T3362" s="638"/>
    </row>
    <row r="3363" spans="2:20">
      <c r="B3363" s="312"/>
      <c r="D3363" s="312"/>
      <c r="F3363" s="312"/>
      <c r="G3363" s="312"/>
      <c r="I3363" s="319"/>
      <c r="J3363" s="317"/>
      <c r="K3363" s="317"/>
      <c r="L3363" s="317"/>
      <c r="N3363" s="422"/>
      <c r="O3363" s="330"/>
      <c r="R3363" s="637"/>
      <c r="T3363" s="638"/>
    </row>
    <row r="3364" spans="2:20">
      <c r="B3364" s="312"/>
      <c r="D3364" s="312"/>
      <c r="F3364" s="312"/>
      <c r="G3364" s="312"/>
      <c r="I3364" s="319"/>
      <c r="J3364" s="317"/>
      <c r="K3364" s="317"/>
      <c r="L3364" s="317"/>
      <c r="N3364" s="422"/>
      <c r="O3364" s="330"/>
      <c r="R3364" s="637"/>
      <c r="T3364" s="638"/>
    </row>
    <row r="3365" spans="2:20">
      <c r="B3365" s="312"/>
      <c r="D3365" s="312"/>
      <c r="F3365" s="312"/>
      <c r="G3365" s="312"/>
      <c r="I3365" s="319"/>
      <c r="J3365" s="317"/>
      <c r="K3365" s="317"/>
      <c r="L3365" s="317"/>
      <c r="N3365" s="422"/>
      <c r="O3365" s="330"/>
      <c r="R3365" s="637"/>
      <c r="T3365" s="638"/>
    </row>
    <row r="3366" spans="2:20">
      <c r="B3366" s="312"/>
      <c r="D3366" s="312"/>
      <c r="F3366" s="312"/>
      <c r="G3366" s="312"/>
      <c r="I3366" s="319"/>
      <c r="J3366" s="317"/>
      <c r="K3366" s="317"/>
      <c r="L3366" s="317"/>
      <c r="N3366" s="422"/>
      <c r="O3366" s="330"/>
      <c r="R3366" s="637"/>
      <c r="T3366" s="638"/>
    </row>
    <row r="3367" spans="2:20">
      <c r="B3367" s="312"/>
      <c r="D3367" s="312"/>
      <c r="F3367" s="312"/>
      <c r="G3367" s="312"/>
      <c r="I3367" s="319"/>
      <c r="J3367" s="317"/>
      <c r="K3367" s="317"/>
      <c r="L3367" s="317"/>
      <c r="N3367" s="422"/>
      <c r="O3367" s="330"/>
      <c r="R3367" s="637"/>
      <c r="T3367" s="638"/>
    </row>
    <row r="3368" spans="2:20">
      <c r="B3368" s="312"/>
      <c r="D3368" s="312"/>
      <c r="F3368" s="312"/>
      <c r="G3368" s="312"/>
      <c r="I3368" s="319"/>
      <c r="J3368" s="317"/>
      <c r="K3368" s="317"/>
      <c r="L3368" s="317"/>
      <c r="N3368" s="422"/>
      <c r="O3368" s="330"/>
      <c r="R3368" s="637"/>
      <c r="T3368" s="638"/>
    </row>
    <row r="3369" spans="2:20">
      <c r="B3369" s="312"/>
      <c r="D3369" s="312"/>
      <c r="F3369" s="312"/>
      <c r="G3369" s="312"/>
      <c r="I3369" s="319"/>
      <c r="J3369" s="317"/>
      <c r="K3369" s="317"/>
      <c r="L3369" s="317"/>
      <c r="N3369" s="422"/>
      <c r="O3369" s="330"/>
      <c r="R3369" s="637"/>
      <c r="T3369" s="638"/>
    </row>
    <row r="3370" spans="2:20">
      <c r="B3370" s="312"/>
      <c r="D3370" s="312"/>
      <c r="F3370" s="312"/>
      <c r="G3370" s="312"/>
      <c r="I3370" s="319"/>
      <c r="J3370" s="317"/>
      <c r="K3370" s="317"/>
      <c r="L3370" s="317"/>
      <c r="N3370" s="422"/>
      <c r="O3370" s="330"/>
      <c r="R3370" s="637"/>
      <c r="T3370" s="638"/>
    </row>
    <row r="3371" spans="2:20">
      <c r="B3371" s="312"/>
      <c r="D3371" s="312"/>
      <c r="F3371" s="312"/>
      <c r="G3371" s="312"/>
      <c r="I3371" s="319"/>
      <c r="J3371" s="317"/>
      <c r="K3371" s="317"/>
      <c r="L3371" s="317"/>
      <c r="N3371" s="422"/>
      <c r="O3371" s="330"/>
      <c r="R3371" s="637"/>
      <c r="T3371" s="638"/>
    </row>
    <row r="3372" spans="2:20">
      <c r="B3372" s="312"/>
      <c r="D3372" s="312"/>
      <c r="F3372" s="312"/>
      <c r="G3372" s="312"/>
      <c r="I3372" s="319"/>
      <c r="J3372" s="317"/>
      <c r="K3372" s="317"/>
      <c r="L3372" s="317"/>
      <c r="N3372" s="422"/>
      <c r="O3372" s="330"/>
      <c r="R3372" s="637"/>
      <c r="T3372" s="638"/>
    </row>
    <row r="3373" spans="2:20">
      <c r="B3373" s="312"/>
      <c r="D3373" s="312"/>
      <c r="F3373" s="312"/>
      <c r="G3373" s="312"/>
      <c r="I3373" s="319"/>
      <c r="J3373" s="317"/>
      <c r="K3373" s="317"/>
      <c r="L3373" s="317"/>
      <c r="N3373" s="422"/>
      <c r="O3373" s="330"/>
      <c r="R3373" s="637"/>
      <c r="T3373" s="638"/>
    </row>
    <row r="3374" spans="2:20">
      <c r="B3374" s="312"/>
      <c r="D3374" s="312"/>
      <c r="F3374" s="312"/>
      <c r="G3374" s="312"/>
      <c r="I3374" s="319"/>
      <c r="J3374" s="317"/>
      <c r="K3374" s="317"/>
      <c r="L3374" s="317"/>
      <c r="N3374" s="422"/>
      <c r="O3374" s="330"/>
      <c r="R3374" s="637"/>
      <c r="T3374" s="638"/>
    </row>
    <row r="3375" spans="2:20">
      <c r="B3375" s="312"/>
      <c r="D3375" s="312"/>
      <c r="F3375" s="312"/>
      <c r="G3375" s="312"/>
      <c r="I3375" s="319"/>
      <c r="J3375" s="317"/>
      <c r="K3375" s="317"/>
      <c r="L3375" s="317"/>
      <c r="N3375" s="422"/>
      <c r="O3375" s="330"/>
      <c r="R3375" s="637"/>
      <c r="T3375" s="638"/>
    </row>
    <row r="3376" spans="2:20">
      <c r="B3376" s="312"/>
      <c r="D3376" s="312"/>
      <c r="F3376" s="312"/>
      <c r="G3376" s="312"/>
      <c r="I3376" s="319"/>
      <c r="J3376" s="317"/>
      <c r="K3376" s="317"/>
      <c r="L3376" s="317"/>
      <c r="N3376" s="422"/>
      <c r="O3376" s="330"/>
      <c r="R3376" s="637"/>
      <c r="T3376" s="638"/>
    </row>
    <row r="3377" spans="2:20">
      <c r="B3377" s="312"/>
      <c r="D3377" s="312"/>
      <c r="F3377" s="312"/>
      <c r="G3377" s="312"/>
      <c r="I3377" s="319"/>
      <c r="J3377" s="317"/>
      <c r="K3377" s="317"/>
      <c r="L3377" s="317"/>
      <c r="N3377" s="422"/>
      <c r="O3377" s="330"/>
      <c r="R3377" s="637"/>
      <c r="T3377" s="638"/>
    </row>
    <row r="3378" spans="2:20">
      <c r="B3378" s="312"/>
      <c r="D3378" s="312"/>
      <c r="F3378" s="312"/>
      <c r="G3378" s="312"/>
      <c r="I3378" s="319"/>
      <c r="J3378" s="317"/>
      <c r="K3378" s="317"/>
      <c r="L3378" s="317"/>
      <c r="N3378" s="422"/>
      <c r="O3378" s="330"/>
      <c r="R3378" s="637"/>
      <c r="T3378" s="638"/>
    </row>
    <row r="3379" spans="2:20">
      <c r="B3379" s="312"/>
      <c r="D3379" s="312"/>
      <c r="F3379" s="312"/>
      <c r="G3379" s="312"/>
      <c r="I3379" s="319"/>
      <c r="J3379" s="317"/>
      <c r="K3379" s="317"/>
      <c r="L3379" s="317"/>
      <c r="N3379" s="422"/>
      <c r="O3379" s="330"/>
      <c r="R3379" s="637"/>
      <c r="T3379" s="638"/>
    </row>
    <row r="3380" spans="2:20">
      <c r="B3380" s="312"/>
      <c r="D3380" s="312"/>
      <c r="F3380" s="312"/>
      <c r="G3380" s="312"/>
      <c r="I3380" s="319"/>
      <c r="J3380" s="317"/>
      <c r="K3380" s="317"/>
      <c r="L3380" s="317"/>
      <c r="N3380" s="422"/>
      <c r="O3380" s="330"/>
      <c r="R3380" s="637"/>
      <c r="T3380" s="638"/>
    </row>
    <row r="3381" spans="2:20">
      <c r="B3381" s="312"/>
      <c r="D3381" s="312"/>
      <c r="F3381" s="312"/>
      <c r="G3381" s="312"/>
      <c r="I3381" s="319"/>
      <c r="J3381" s="317"/>
      <c r="K3381" s="317"/>
      <c r="L3381" s="317"/>
      <c r="N3381" s="422"/>
      <c r="O3381" s="330"/>
      <c r="R3381" s="637"/>
      <c r="T3381" s="638"/>
    </row>
    <row r="3382" spans="2:20">
      <c r="B3382" s="312"/>
      <c r="D3382" s="312"/>
      <c r="F3382" s="312"/>
      <c r="G3382" s="312"/>
      <c r="I3382" s="319"/>
      <c r="J3382" s="317"/>
      <c r="K3382" s="317"/>
      <c r="L3382" s="317"/>
      <c r="N3382" s="422"/>
      <c r="O3382" s="330"/>
      <c r="R3382" s="637"/>
      <c r="T3382" s="638"/>
    </row>
    <row r="3383" spans="2:20">
      <c r="B3383" s="312"/>
      <c r="D3383" s="312"/>
      <c r="F3383" s="312"/>
      <c r="G3383" s="312"/>
      <c r="I3383" s="319"/>
      <c r="J3383" s="317"/>
      <c r="K3383" s="317"/>
      <c r="L3383" s="317"/>
      <c r="N3383" s="422"/>
      <c r="O3383" s="330"/>
      <c r="R3383" s="637"/>
      <c r="T3383" s="638"/>
    </row>
    <row r="3384" spans="2:20">
      <c r="B3384" s="312"/>
      <c r="D3384" s="312"/>
      <c r="F3384" s="312"/>
      <c r="G3384" s="312"/>
      <c r="I3384" s="319"/>
      <c r="J3384" s="317"/>
      <c r="K3384" s="317"/>
      <c r="L3384" s="317"/>
      <c r="N3384" s="422"/>
      <c r="O3384" s="330"/>
      <c r="R3384" s="637"/>
      <c r="T3384" s="638"/>
    </row>
    <row r="3385" spans="2:20">
      <c r="B3385" s="312"/>
      <c r="D3385" s="312"/>
      <c r="F3385" s="312"/>
      <c r="G3385" s="312"/>
      <c r="I3385" s="319"/>
      <c r="J3385" s="317"/>
      <c r="K3385" s="317"/>
      <c r="L3385" s="317"/>
      <c r="N3385" s="422"/>
      <c r="O3385" s="330"/>
      <c r="R3385" s="637"/>
      <c r="T3385" s="638"/>
    </row>
    <row r="3386" spans="2:20">
      <c r="B3386" s="312"/>
      <c r="D3386" s="312"/>
      <c r="F3386" s="312"/>
      <c r="G3386" s="312"/>
      <c r="I3386" s="319"/>
      <c r="J3386" s="317"/>
      <c r="K3386" s="317"/>
      <c r="L3386" s="317"/>
      <c r="N3386" s="422"/>
      <c r="O3386" s="330"/>
      <c r="R3386" s="637"/>
      <c r="T3386" s="638"/>
    </row>
    <row r="3387" spans="2:20">
      <c r="B3387" s="312"/>
      <c r="D3387" s="312"/>
      <c r="F3387" s="312"/>
      <c r="G3387" s="312"/>
      <c r="I3387" s="319"/>
      <c r="J3387" s="317"/>
      <c r="K3387" s="317"/>
      <c r="L3387" s="317"/>
      <c r="N3387" s="422"/>
      <c r="O3387" s="330"/>
      <c r="R3387" s="637"/>
      <c r="T3387" s="638"/>
    </row>
    <row r="3388" spans="2:20">
      <c r="B3388" s="312"/>
      <c r="D3388" s="312"/>
      <c r="F3388" s="312"/>
      <c r="G3388" s="312"/>
      <c r="I3388" s="319"/>
      <c r="J3388" s="317"/>
      <c r="K3388" s="317"/>
      <c r="L3388" s="317"/>
      <c r="N3388" s="422"/>
      <c r="O3388" s="330"/>
      <c r="R3388" s="637"/>
      <c r="T3388" s="638"/>
    </row>
    <row r="3389" spans="2:20">
      <c r="B3389" s="312"/>
      <c r="D3389" s="312"/>
      <c r="F3389" s="312"/>
      <c r="G3389" s="312"/>
      <c r="I3389" s="319"/>
      <c r="J3389" s="317"/>
      <c r="K3389" s="317"/>
      <c r="L3389" s="317"/>
      <c r="N3389" s="422"/>
      <c r="O3389" s="330"/>
      <c r="R3389" s="637"/>
      <c r="T3389" s="638"/>
    </row>
    <row r="3390" spans="2:20">
      <c r="B3390" s="312"/>
      <c r="D3390" s="312"/>
      <c r="F3390" s="312"/>
      <c r="G3390" s="312"/>
      <c r="I3390" s="319"/>
      <c r="J3390" s="317"/>
      <c r="K3390" s="317"/>
      <c r="L3390" s="317"/>
      <c r="N3390" s="422"/>
      <c r="O3390" s="330"/>
      <c r="R3390" s="637"/>
      <c r="T3390" s="638"/>
    </row>
    <row r="3391" spans="2:20">
      <c r="B3391" s="312"/>
      <c r="D3391" s="312"/>
      <c r="F3391" s="312"/>
      <c r="G3391" s="312"/>
      <c r="I3391" s="319"/>
      <c r="J3391" s="317"/>
      <c r="K3391" s="317"/>
      <c r="L3391" s="317"/>
      <c r="N3391" s="422"/>
      <c r="O3391" s="330"/>
      <c r="R3391" s="637"/>
      <c r="T3391" s="638"/>
    </row>
    <row r="3392" spans="2:20">
      <c r="B3392" s="312"/>
      <c r="D3392" s="312"/>
      <c r="F3392" s="312"/>
      <c r="G3392" s="312"/>
      <c r="I3392" s="319"/>
      <c r="J3392" s="317"/>
      <c r="K3392" s="317"/>
      <c r="L3392" s="317"/>
      <c r="N3392" s="422"/>
      <c r="O3392" s="330"/>
      <c r="R3392" s="637"/>
      <c r="T3392" s="638"/>
    </row>
    <row r="3393" spans="2:20">
      <c r="B3393" s="312"/>
      <c r="D3393" s="312"/>
      <c r="F3393" s="312"/>
      <c r="G3393" s="312"/>
      <c r="I3393" s="319"/>
      <c r="J3393" s="317"/>
      <c r="K3393" s="317"/>
      <c r="L3393" s="317"/>
      <c r="N3393" s="422"/>
      <c r="O3393" s="330"/>
      <c r="R3393" s="637"/>
      <c r="T3393" s="638"/>
    </row>
    <row r="3394" spans="2:20">
      <c r="B3394" s="312"/>
      <c r="D3394" s="312"/>
      <c r="F3394" s="312"/>
      <c r="G3394" s="312"/>
      <c r="I3394" s="319"/>
      <c r="J3394" s="317"/>
      <c r="K3394" s="317"/>
      <c r="L3394" s="317"/>
      <c r="N3394" s="422"/>
      <c r="O3394" s="330"/>
      <c r="R3394" s="637"/>
      <c r="T3394" s="638"/>
    </row>
    <row r="3395" spans="2:20">
      <c r="B3395" s="312"/>
      <c r="D3395" s="312"/>
      <c r="F3395" s="312"/>
      <c r="G3395" s="312"/>
      <c r="I3395" s="319"/>
      <c r="J3395" s="317"/>
      <c r="K3395" s="317"/>
      <c r="L3395" s="317"/>
      <c r="N3395" s="422"/>
      <c r="O3395" s="330"/>
      <c r="R3395" s="637"/>
      <c r="T3395" s="638"/>
    </row>
    <row r="3396" spans="2:20">
      <c r="B3396" s="312"/>
      <c r="D3396" s="312"/>
      <c r="F3396" s="312"/>
      <c r="G3396" s="312"/>
      <c r="I3396" s="319"/>
      <c r="J3396" s="317"/>
      <c r="K3396" s="317"/>
      <c r="L3396" s="317"/>
      <c r="N3396" s="422"/>
      <c r="O3396" s="330"/>
      <c r="R3396" s="637"/>
      <c r="T3396" s="638"/>
    </row>
    <row r="3397" spans="2:20">
      <c r="B3397" s="312"/>
      <c r="D3397" s="312"/>
      <c r="F3397" s="312"/>
      <c r="G3397" s="312"/>
      <c r="I3397" s="319"/>
      <c r="J3397" s="317"/>
      <c r="K3397" s="317"/>
      <c r="L3397" s="317"/>
      <c r="N3397" s="422"/>
      <c r="O3397" s="330"/>
      <c r="R3397" s="637"/>
      <c r="T3397" s="638"/>
    </row>
    <row r="3398" spans="2:20">
      <c r="B3398" s="312"/>
      <c r="D3398" s="312"/>
      <c r="F3398" s="312"/>
      <c r="G3398" s="312"/>
      <c r="I3398" s="319"/>
      <c r="J3398" s="317"/>
      <c r="K3398" s="317"/>
      <c r="L3398" s="317"/>
      <c r="N3398" s="422"/>
      <c r="O3398" s="330"/>
      <c r="R3398" s="637"/>
      <c r="T3398" s="638"/>
    </row>
    <row r="3399" spans="2:20">
      <c r="B3399" s="312"/>
      <c r="D3399" s="312"/>
      <c r="F3399" s="312"/>
      <c r="G3399" s="312"/>
      <c r="I3399" s="319"/>
      <c r="J3399" s="317"/>
      <c r="K3399" s="317"/>
      <c r="L3399" s="317"/>
      <c r="N3399" s="422"/>
      <c r="O3399" s="330"/>
      <c r="R3399" s="637"/>
      <c r="T3399" s="638"/>
    </row>
    <row r="3400" spans="2:20">
      <c r="B3400" s="312"/>
      <c r="D3400" s="312"/>
      <c r="F3400" s="312"/>
      <c r="G3400" s="312"/>
      <c r="I3400" s="319"/>
      <c r="J3400" s="317"/>
      <c r="K3400" s="317"/>
      <c r="L3400" s="317"/>
      <c r="N3400" s="422"/>
      <c r="O3400" s="330"/>
      <c r="R3400" s="637"/>
      <c r="T3400" s="638"/>
    </row>
    <row r="3401" spans="2:20">
      <c r="B3401" s="312"/>
      <c r="D3401" s="312"/>
      <c r="F3401" s="312"/>
      <c r="G3401" s="312"/>
      <c r="I3401" s="319"/>
      <c r="J3401" s="317"/>
      <c r="K3401" s="317"/>
      <c r="L3401" s="317"/>
      <c r="N3401" s="422"/>
      <c r="O3401" s="330"/>
      <c r="R3401" s="637"/>
      <c r="T3401" s="638"/>
    </row>
    <row r="3402" spans="2:20">
      <c r="B3402" s="312"/>
      <c r="D3402" s="312"/>
      <c r="F3402" s="312"/>
      <c r="G3402" s="312"/>
      <c r="I3402" s="319"/>
      <c r="J3402" s="317"/>
      <c r="K3402" s="317"/>
      <c r="L3402" s="317"/>
      <c r="N3402" s="422"/>
      <c r="O3402" s="330"/>
      <c r="R3402" s="637"/>
      <c r="T3402" s="638"/>
    </row>
    <row r="3403" spans="2:20">
      <c r="B3403" s="312"/>
      <c r="D3403" s="312"/>
      <c r="F3403" s="312"/>
      <c r="G3403" s="312"/>
      <c r="I3403" s="319"/>
      <c r="J3403" s="317"/>
      <c r="K3403" s="317"/>
      <c r="L3403" s="317"/>
      <c r="N3403" s="422"/>
      <c r="O3403" s="330"/>
      <c r="R3403" s="637"/>
      <c r="T3403" s="638"/>
    </row>
    <row r="3404" spans="2:20">
      <c r="B3404" s="312"/>
      <c r="D3404" s="312"/>
      <c r="F3404" s="312"/>
      <c r="G3404" s="312"/>
      <c r="I3404" s="319"/>
      <c r="J3404" s="317"/>
      <c r="K3404" s="317"/>
      <c r="L3404" s="317"/>
      <c r="N3404" s="422"/>
      <c r="O3404" s="330"/>
      <c r="R3404" s="637"/>
      <c r="T3404" s="638"/>
    </row>
    <row r="3405" spans="2:20">
      <c r="B3405" s="312"/>
      <c r="D3405" s="312"/>
      <c r="F3405" s="312"/>
      <c r="G3405" s="312"/>
      <c r="I3405" s="319"/>
      <c r="J3405" s="317"/>
      <c r="K3405" s="317"/>
      <c r="L3405" s="317"/>
      <c r="N3405" s="422"/>
      <c r="O3405" s="330"/>
      <c r="R3405" s="637"/>
      <c r="T3405" s="638"/>
    </row>
    <row r="3406" spans="2:20">
      <c r="B3406" s="312"/>
      <c r="D3406" s="312"/>
      <c r="F3406" s="312"/>
      <c r="G3406" s="312"/>
      <c r="I3406" s="319"/>
      <c r="J3406" s="317"/>
      <c r="K3406" s="317"/>
      <c r="L3406" s="317"/>
      <c r="N3406" s="422"/>
      <c r="O3406" s="330"/>
      <c r="R3406" s="637"/>
      <c r="T3406" s="638"/>
    </row>
    <row r="3407" spans="2:20">
      <c r="B3407" s="312"/>
      <c r="D3407" s="312"/>
      <c r="F3407" s="312"/>
      <c r="G3407" s="312"/>
      <c r="I3407" s="319"/>
      <c r="J3407" s="317"/>
      <c r="K3407" s="317"/>
      <c r="L3407" s="317"/>
      <c r="N3407" s="422"/>
      <c r="O3407" s="330"/>
      <c r="R3407" s="637"/>
      <c r="T3407" s="638"/>
    </row>
    <row r="3408" spans="2:20">
      <c r="B3408" s="312"/>
      <c r="D3408" s="312"/>
      <c r="F3408" s="312"/>
      <c r="G3408" s="312"/>
      <c r="I3408" s="319"/>
      <c r="J3408" s="317"/>
      <c r="K3408" s="317"/>
      <c r="L3408" s="317"/>
      <c r="N3408" s="422"/>
      <c r="O3408" s="330"/>
      <c r="R3408" s="637"/>
      <c r="T3408" s="638"/>
    </row>
    <row r="3409" spans="2:20">
      <c r="B3409" s="312"/>
      <c r="D3409" s="312"/>
      <c r="F3409" s="312"/>
      <c r="G3409" s="312"/>
      <c r="I3409" s="319"/>
      <c r="J3409" s="317"/>
      <c r="K3409" s="317"/>
      <c r="L3409" s="317"/>
      <c r="N3409" s="422"/>
      <c r="O3409" s="330"/>
      <c r="R3409" s="637"/>
      <c r="T3409" s="638"/>
    </row>
    <row r="3410" spans="2:20">
      <c r="B3410" s="312"/>
      <c r="D3410" s="312"/>
      <c r="F3410" s="312"/>
      <c r="G3410" s="312"/>
      <c r="I3410" s="319"/>
      <c r="J3410" s="317"/>
      <c r="K3410" s="317"/>
      <c r="L3410" s="317"/>
      <c r="N3410" s="422"/>
      <c r="O3410" s="330"/>
      <c r="R3410" s="637"/>
      <c r="T3410" s="638"/>
    </row>
    <row r="3411" spans="2:20">
      <c r="B3411" s="312"/>
      <c r="D3411" s="312"/>
      <c r="F3411" s="312"/>
      <c r="G3411" s="312"/>
      <c r="I3411" s="319"/>
      <c r="J3411" s="317"/>
      <c r="K3411" s="317"/>
      <c r="L3411" s="317"/>
      <c r="N3411" s="422"/>
      <c r="O3411" s="330"/>
      <c r="R3411" s="637"/>
      <c r="T3411" s="638"/>
    </row>
    <row r="3412" spans="2:20">
      <c r="B3412" s="312"/>
      <c r="D3412" s="312"/>
      <c r="F3412" s="312"/>
      <c r="G3412" s="312"/>
      <c r="I3412" s="319"/>
      <c r="J3412" s="317"/>
      <c r="K3412" s="317"/>
      <c r="L3412" s="317"/>
      <c r="N3412" s="422"/>
      <c r="O3412" s="330"/>
      <c r="R3412" s="637"/>
      <c r="T3412" s="638"/>
    </row>
    <row r="3413" spans="2:20">
      <c r="B3413" s="312"/>
      <c r="D3413" s="312"/>
      <c r="F3413" s="312"/>
      <c r="G3413" s="312"/>
      <c r="I3413" s="319"/>
      <c r="J3413" s="317"/>
      <c r="K3413" s="317"/>
      <c r="L3413" s="317"/>
      <c r="N3413" s="422"/>
      <c r="O3413" s="330"/>
      <c r="R3413" s="637"/>
      <c r="T3413" s="638"/>
    </row>
    <row r="3414" spans="2:20">
      <c r="B3414" s="312"/>
      <c r="D3414" s="312"/>
      <c r="F3414" s="312"/>
      <c r="G3414" s="312"/>
      <c r="I3414" s="319"/>
      <c r="J3414" s="317"/>
      <c r="K3414" s="317"/>
      <c r="L3414" s="317"/>
      <c r="N3414" s="422"/>
      <c r="O3414" s="330"/>
      <c r="R3414" s="637"/>
      <c r="T3414" s="638"/>
    </row>
    <row r="3415" spans="2:20">
      <c r="B3415" s="312"/>
      <c r="D3415" s="312"/>
      <c r="F3415" s="312"/>
      <c r="G3415" s="312"/>
      <c r="I3415" s="319"/>
      <c r="J3415" s="317"/>
      <c r="K3415" s="317"/>
      <c r="L3415" s="317"/>
      <c r="N3415" s="422"/>
      <c r="O3415" s="330"/>
      <c r="R3415" s="637"/>
      <c r="T3415" s="638"/>
    </row>
    <row r="3416" spans="2:20">
      <c r="B3416" s="312"/>
      <c r="D3416" s="312"/>
      <c r="F3416" s="312"/>
      <c r="G3416" s="312"/>
      <c r="I3416" s="319"/>
      <c r="J3416" s="317"/>
      <c r="K3416" s="317"/>
      <c r="L3416" s="317"/>
      <c r="N3416" s="422"/>
      <c r="O3416" s="330"/>
      <c r="R3416" s="637"/>
      <c r="T3416" s="638"/>
    </row>
    <row r="3417" spans="2:20">
      <c r="B3417" s="312"/>
      <c r="D3417" s="312"/>
      <c r="F3417" s="312"/>
      <c r="G3417" s="312"/>
      <c r="I3417" s="319"/>
      <c r="J3417" s="317"/>
      <c r="K3417" s="317"/>
      <c r="L3417" s="317"/>
      <c r="N3417" s="422"/>
      <c r="O3417" s="330"/>
      <c r="R3417" s="637"/>
      <c r="T3417" s="638"/>
    </row>
    <row r="3418" spans="2:20">
      <c r="B3418" s="312"/>
      <c r="D3418" s="312"/>
      <c r="F3418" s="312"/>
      <c r="G3418" s="312"/>
      <c r="I3418" s="319"/>
      <c r="J3418" s="317"/>
      <c r="K3418" s="317"/>
      <c r="L3418" s="317"/>
      <c r="N3418" s="422"/>
      <c r="O3418" s="330"/>
      <c r="R3418" s="637"/>
      <c r="T3418" s="638"/>
    </row>
    <row r="3419" spans="2:20">
      <c r="B3419" s="312"/>
      <c r="D3419" s="312"/>
      <c r="F3419" s="312"/>
      <c r="G3419" s="312"/>
      <c r="I3419" s="319"/>
      <c r="J3419" s="317"/>
      <c r="K3419" s="317"/>
      <c r="L3419" s="317"/>
      <c r="N3419" s="422"/>
      <c r="O3419" s="330"/>
      <c r="R3419" s="637"/>
      <c r="T3419" s="638"/>
    </row>
    <row r="3420" spans="2:20">
      <c r="B3420" s="312"/>
      <c r="D3420" s="312"/>
      <c r="F3420" s="312"/>
      <c r="G3420" s="312"/>
      <c r="I3420" s="319"/>
      <c r="J3420" s="317"/>
      <c r="K3420" s="317"/>
      <c r="L3420" s="317"/>
      <c r="N3420" s="422"/>
      <c r="O3420" s="330"/>
      <c r="R3420" s="637"/>
      <c r="T3420" s="638"/>
    </row>
    <row r="3421" spans="2:20">
      <c r="B3421" s="312"/>
      <c r="D3421" s="312"/>
      <c r="F3421" s="312"/>
      <c r="G3421" s="312"/>
      <c r="I3421" s="319"/>
      <c r="J3421" s="317"/>
      <c r="K3421" s="317"/>
      <c r="L3421" s="317"/>
      <c r="N3421" s="422"/>
      <c r="O3421" s="330"/>
      <c r="R3421" s="637"/>
      <c r="T3421" s="638"/>
    </row>
    <row r="3422" spans="2:20">
      <c r="B3422" s="312"/>
      <c r="D3422" s="312"/>
      <c r="F3422" s="312"/>
      <c r="G3422" s="312"/>
      <c r="I3422" s="319"/>
      <c r="J3422" s="317"/>
      <c r="K3422" s="317"/>
      <c r="L3422" s="317"/>
      <c r="N3422" s="422"/>
      <c r="O3422" s="330"/>
      <c r="R3422" s="637"/>
      <c r="T3422" s="638"/>
    </row>
    <row r="3423" spans="2:20">
      <c r="B3423" s="312"/>
      <c r="D3423" s="312"/>
      <c r="F3423" s="312"/>
      <c r="G3423" s="312"/>
      <c r="I3423" s="319"/>
      <c r="J3423" s="317"/>
      <c r="K3423" s="317"/>
      <c r="L3423" s="317"/>
      <c r="N3423" s="422"/>
      <c r="O3423" s="330"/>
      <c r="R3423" s="637"/>
      <c r="T3423" s="638"/>
    </row>
    <row r="3424" spans="2:20">
      <c r="B3424" s="312"/>
      <c r="D3424" s="312"/>
      <c r="F3424" s="312"/>
      <c r="G3424" s="312"/>
      <c r="I3424" s="319"/>
      <c r="J3424" s="317"/>
      <c r="K3424" s="317"/>
      <c r="L3424" s="317"/>
      <c r="N3424" s="422"/>
      <c r="O3424" s="330"/>
      <c r="R3424" s="637"/>
      <c r="T3424" s="638"/>
    </row>
    <row r="3425" spans="2:20">
      <c r="B3425" s="312"/>
      <c r="D3425" s="312"/>
      <c r="F3425" s="312"/>
      <c r="G3425" s="312"/>
      <c r="I3425" s="319"/>
      <c r="J3425" s="317"/>
      <c r="K3425" s="317"/>
      <c r="L3425" s="317"/>
      <c r="N3425" s="422"/>
      <c r="O3425" s="330"/>
      <c r="R3425" s="637"/>
      <c r="T3425" s="638"/>
    </row>
    <row r="3426" spans="2:20">
      <c r="B3426" s="312"/>
      <c r="D3426" s="312"/>
      <c r="F3426" s="312"/>
      <c r="G3426" s="312"/>
      <c r="I3426" s="319"/>
      <c r="J3426" s="317"/>
      <c r="K3426" s="317"/>
      <c r="L3426" s="317"/>
      <c r="N3426" s="422"/>
      <c r="O3426" s="330"/>
      <c r="R3426" s="637"/>
      <c r="T3426" s="638"/>
    </row>
    <row r="3427" spans="2:20">
      <c r="B3427" s="312"/>
      <c r="D3427" s="312"/>
      <c r="F3427" s="312"/>
      <c r="G3427" s="312"/>
      <c r="I3427" s="319"/>
      <c r="J3427" s="317"/>
      <c r="K3427" s="317"/>
      <c r="L3427" s="317"/>
      <c r="N3427" s="422"/>
      <c r="O3427" s="330"/>
      <c r="R3427" s="637"/>
      <c r="T3427" s="638"/>
    </row>
    <row r="3428" spans="2:20">
      <c r="B3428" s="312"/>
      <c r="D3428" s="312"/>
      <c r="F3428" s="312"/>
      <c r="G3428" s="312"/>
      <c r="I3428" s="319"/>
      <c r="J3428" s="317"/>
      <c r="K3428" s="317"/>
      <c r="L3428" s="317"/>
      <c r="N3428" s="422"/>
      <c r="O3428" s="330"/>
      <c r="R3428" s="637"/>
      <c r="T3428" s="638"/>
    </row>
    <row r="3429" spans="2:20">
      <c r="B3429" s="312"/>
      <c r="D3429" s="312"/>
      <c r="F3429" s="312"/>
      <c r="G3429" s="312"/>
      <c r="I3429" s="319"/>
      <c r="J3429" s="317"/>
      <c r="K3429" s="317"/>
      <c r="L3429" s="317"/>
      <c r="N3429" s="422"/>
      <c r="O3429" s="330"/>
      <c r="R3429" s="637"/>
      <c r="T3429" s="638"/>
    </row>
    <row r="3430" spans="2:20">
      <c r="B3430" s="312"/>
      <c r="D3430" s="312"/>
      <c r="F3430" s="312"/>
      <c r="G3430" s="312"/>
      <c r="I3430" s="319"/>
      <c r="J3430" s="317"/>
      <c r="K3430" s="317"/>
      <c r="L3430" s="317"/>
      <c r="N3430" s="422"/>
      <c r="O3430" s="330"/>
      <c r="R3430" s="637"/>
      <c r="T3430" s="638"/>
    </row>
    <row r="3431" spans="2:20">
      <c r="B3431" s="312"/>
      <c r="D3431" s="312"/>
      <c r="F3431" s="312"/>
      <c r="G3431" s="312"/>
      <c r="I3431" s="319"/>
      <c r="J3431" s="317"/>
      <c r="K3431" s="317"/>
      <c r="L3431" s="317"/>
      <c r="N3431" s="422"/>
      <c r="O3431" s="330"/>
      <c r="R3431" s="637"/>
      <c r="T3431" s="638"/>
    </row>
    <row r="3432" spans="2:20">
      <c r="B3432" s="312"/>
      <c r="D3432" s="312"/>
      <c r="F3432" s="312"/>
      <c r="G3432" s="312"/>
      <c r="I3432" s="319"/>
      <c r="J3432" s="317"/>
      <c r="K3432" s="317"/>
      <c r="L3432" s="317"/>
      <c r="N3432" s="422"/>
      <c r="O3432" s="330"/>
      <c r="R3432" s="637"/>
      <c r="T3432" s="638"/>
    </row>
    <row r="3433" spans="2:20">
      <c r="B3433" s="312"/>
      <c r="D3433" s="312"/>
      <c r="F3433" s="312"/>
      <c r="G3433" s="312"/>
      <c r="I3433" s="319"/>
      <c r="J3433" s="317"/>
      <c r="K3433" s="317"/>
      <c r="L3433" s="317"/>
      <c r="N3433" s="422"/>
      <c r="O3433" s="330"/>
      <c r="R3433" s="637"/>
      <c r="T3433" s="638"/>
    </row>
    <row r="3434" spans="2:20">
      <c r="B3434" s="312"/>
      <c r="D3434" s="312"/>
      <c r="F3434" s="312"/>
      <c r="G3434" s="312"/>
      <c r="I3434" s="319"/>
      <c r="J3434" s="317"/>
      <c r="K3434" s="317"/>
      <c r="L3434" s="317"/>
      <c r="N3434" s="422"/>
      <c r="O3434" s="330"/>
      <c r="R3434" s="637"/>
      <c r="T3434" s="638"/>
    </row>
    <row r="3435" spans="2:20">
      <c r="B3435" s="312"/>
      <c r="D3435" s="312"/>
      <c r="F3435" s="312"/>
      <c r="G3435" s="312"/>
      <c r="I3435" s="319"/>
      <c r="J3435" s="317"/>
      <c r="K3435" s="317"/>
      <c r="L3435" s="317"/>
      <c r="N3435" s="422"/>
      <c r="O3435" s="330"/>
      <c r="R3435" s="637"/>
      <c r="T3435" s="638"/>
    </row>
    <row r="3436" spans="2:20">
      <c r="B3436" s="312"/>
      <c r="D3436" s="312"/>
      <c r="F3436" s="312"/>
      <c r="G3436" s="312"/>
      <c r="I3436" s="319"/>
      <c r="J3436" s="317"/>
      <c r="K3436" s="317"/>
      <c r="L3436" s="317"/>
      <c r="N3436" s="422"/>
      <c r="O3436" s="330"/>
      <c r="R3436" s="637"/>
      <c r="T3436" s="638"/>
    </row>
    <row r="3437" spans="2:20">
      <c r="B3437" s="312"/>
      <c r="D3437" s="312"/>
      <c r="F3437" s="312"/>
      <c r="G3437" s="312"/>
      <c r="I3437" s="319"/>
      <c r="J3437" s="317"/>
      <c r="K3437" s="317"/>
      <c r="L3437" s="317"/>
      <c r="N3437" s="422"/>
      <c r="O3437" s="330"/>
      <c r="R3437" s="637"/>
      <c r="T3437" s="638"/>
    </row>
    <row r="3438" spans="2:20">
      <c r="B3438" s="312"/>
      <c r="D3438" s="312"/>
      <c r="F3438" s="312"/>
      <c r="G3438" s="312"/>
      <c r="I3438" s="319"/>
      <c r="J3438" s="317"/>
      <c r="K3438" s="317"/>
      <c r="L3438" s="317"/>
      <c r="N3438" s="422"/>
      <c r="O3438" s="330"/>
      <c r="R3438" s="637"/>
      <c r="T3438" s="638"/>
    </row>
    <row r="3439" spans="2:20">
      <c r="B3439" s="312"/>
      <c r="D3439" s="312"/>
      <c r="F3439" s="312"/>
      <c r="G3439" s="312"/>
      <c r="I3439" s="319"/>
      <c r="J3439" s="317"/>
      <c r="K3439" s="317"/>
      <c r="L3439" s="317"/>
      <c r="N3439" s="422"/>
      <c r="O3439" s="330"/>
      <c r="R3439" s="637"/>
      <c r="T3439" s="638"/>
    </row>
    <row r="3440" spans="2:20">
      <c r="B3440" s="312"/>
      <c r="D3440" s="312"/>
      <c r="F3440" s="312"/>
      <c r="G3440" s="312"/>
      <c r="I3440" s="319"/>
      <c r="J3440" s="317"/>
      <c r="K3440" s="317"/>
      <c r="L3440" s="317"/>
      <c r="N3440" s="422"/>
      <c r="O3440" s="330"/>
      <c r="R3440" s="637"/>
      <c r="T3440" s="638"/>
    </row>
    <row r="3441" spans="2:20">
      <c r="B3441" s="312"/>
      <c r="D3441" s="312"/>
      <c r="F3441" s="312"/>
      <c r="G3441" s="312"/>
      <c r="I3441" s="319"/>
      <c r="J3441" s="317"/>
      <c r="K3441" s="317"/>
      <c r="L3441" s="317"/>
      <c r="N3441" s="422"/>
      <c r="O3441" s="330"/>
      <c r="R3441" s="637"/>
      <c r="T3441" s="638"/>
    </row>
    <row r="3442" spans="2:20">
      <c r="B3442" s="312"/>
      <c r="D3442" s="312"/>
      <c r="F3442" s="312"/>
      <c r="G3442" s="312"/>
      <c r="I3442" s="319"/>
      <c r="J3442" s="317"/>
      <c r="K3442" s="317"/>
      <c r="L3442" s="317"/>
      <c r="N3442" s="422"/>
      <c r="O3442" s="330"/>
      <c r="R3442" s="637"/>
      <c r="T3442" s="638"/>
    </row>
    <row r="3443" spans="2:20">
      <c r="B3443" s="312"/>
      <c r="D3443" s="312"/>
      <c r="F3443" s="312"/>
      <c r="G3443" s="312"/>
      <c r="I3443" s="319"/>
      <c r="J3443" s="317"/>
      <c r="K3443" s="317"/>
      <c r="L3443" s="317"/>
      <c r="N3443" s="422"/>
      <c r="O3443" s="330"/>
      <c r="R3443" s="637"/>
      <c r="T3443" s="638"/>
    </row>
    <row r="3444" spans="2:20">
      <c r="B3444" s="312"/>
      <c r="D3444" s="312"/>
      <c r="F3444" s="312"/>
      <c r="G3444" s="312"/>
      <c r="I3444" s="319"/>
      <c r="J3444" s="317"/>
      <c r="K3444" s="317"/>
      <c r="L3444" s="317"/>
      <c r="N3444" s="422"/>
      <c r="O3444" s="330"/>
      <c r="R3444" s="637"/>
      <c r="T3444" s="638"/>
    </row>
    <row r="3445" spans="2:20">
      <c r="B3445" s="312"/>
      <c r="D3445" s="312"/>
      <c r="F3445" s="312"/>
      <c r="G3445" s="312"/>
      <c r="I3445" s="319"/>
      <c r="J3445" s="317"/>
      <c r="K3445" s="317"/>
      <c r="L3445" s="317"/>
      <c r="N3445" s="422"/>
      <c r="O3445" s="330"/>
      <c r="R3445" s="637"/>
      <c r="T3445" s="638"/>
    </row>
    <row r="3446" spans="2:20">
      <c r="B3446" s="312"/>
      <c r="D3446" s="312"/>
      <c r="F3446" s="312"/>
      <c r="G3446" s="312"/>
      <c r="I3446" s="319"/>
      <c r="J3446" s="317"/>
      <c r="K3446" s="317"/>
      <c r="L3446" s="317"/>
      <c r="N3446" s="422"/>
      <c r="O3446" s="330"/>
      <c r="R3446" s="637"/>
      <c r="T3446" s="638"/>
    </row>
    <row r="3447" spans="2:20">
      <c r="B3447" s="312"/>
      <c r="D3447" s="312"/>
      <c r="F3447" s="312"/>
      <c r="G3447" s="312"/>
      <c r="I3447" s="319"/>
      <c r="J3447" s="317"/>
      <c r="K3447" s="317"/>
      <c r="L3447" s="317"/>
      <c r="N3447" s="422"/>
      <c r="O3447" s="330"/>
      <c r="R3447" s="637"/>
      <c r="T3447" s="638"/>
    </row>
    <row r="3448" spans="2:20">
      <c r="B3448" s="312"/>
      <c r="D3448" s="312"/>
      <c r="F3448" s="312"/>
      <c r="G3448" s="312"/>
      <c r="I3448" s="319"/>
      <c r="J3448" s="317"/>
      <c r="K3448" s="317"/>
      <c r="L3448" s="317"/>
      <c r="N3448" s="422"/>
      <c r="O3448" s="330"/>
      <c r="R3448" s="637"/>
      <c r="T3448" s="638"/>
    </row>
    <row r="3449" spans="2:20">
      <c r="B3449" s="312"/>
      <c r="D3449" s="312"/>
      <c r="F3449" s="312"/>
      <c r="G3449" s="312"/>
      <c r="I3449" s="319"/>
      <c r="J3449" s="317"/>
      <c r="K3449" s="317"/>
      <c r="L3449" s="317"/>
      <c r="N3449" s="422"/>
      <c r="O3449" s="330"/>
      <c r="R3449" s="637"/>
      <c r="T3449" s="638"/>
    </row>
    <row r="3450" spans="2:20">
      <c r="B3450" s="312"/>
      <c r="D3450" s="312"/>
      <c r="F3450" s="312"/>
      <c r="G3450" s="312"/>
      <c r="I3450" s="319"/>
      <c r="J3450" s="317"/>
      <c r="K3450" s="317"/>
      <c r="L3450" s="317"/>
      <c r="N3450" s="422"/>
      <c r="O3450" s="330"/>
      <c r="R3450" s="637"/>
      <c r="T3450" s="638"/>
    </row>
    <row r="3451" spans="2:20">
      <c r="B3451" s="312"/>
      <c r="D3451" s="312"/>
      <c r="F3451" s="312"/>
      <c r="G3451" s="312"/>
      <c r="I3451" s="319"/>
      <c r="J3451" s="317"/>
      <c r="K3451" s="317"/>
      <c r="L3451" s="317"/>
      <c r="N3451" s="422"/>
      <c r="O3451" s="330"/>
      <c r="R3451" s="637"/>
      <c r="T3451" s="638"/>
    </row>
    <row r="3452" spans="2:20">
      <c r="B3452" s="312"/>
      <c r="D3452" s="312"/>
      <c r="F3452" s="312"/>
      <c r="G3452" s="312"/>
      <c r="I3452" s="319"/>
      <c r="J3452" s="317"/>
      <c r="K3452" s="317"/>
      <c r="L3452" s="317"/>
      <c r="N3452" s="422"/>
      <c r="O3452" s="330"/>
      <c r="R3452" s="637"/>
      <c r="T3452" s="638"/>
    </row>
    <row r="3453" spans="2:20">
      <c r="B3453" s="312"/>
      <c r="D3453" s="312"/>
      <c r="F3453" s="312"/>
      <c r="G3453" s="312"/>
      <c r="I3453" s="319"/>
      <c r="J3453" s="317"/>
      <c r="K3453" s="317"/>
      <c r="L3453" s="317"/>
      <c r="N3453" s="422"/>
      <c r="O3453" s="330"/>
      <c r="R3453" s="637"/>
      <c r="T3453" s="638"/>
    </row>
    <row r="3454" spans="2:20">
      <c r="B3454" s="312"/>
      <c r="D3454" s="312"/>
      <c r="F3454" s="312"/>
      <c r="G3454" s="312"/>
      <c r="I3454" s="319"/>
      <c r="J3454" s="317"/>
      <c r="K3454" s="317"/>
      <c r="L3454" s="317"/>
      <c r="N3454" s="422"/>
      <c r="O3454" s="330"/>
      <c r="R3454" s="637"/>
      <c r="T3454" s="638"/>
    </row>
    <row r="3455" spans="2:20">
      <c r="B3455" s="312"/>
      <c r="D3455" s="312"/>
      <c r="F3455" s="312"/>
      <c r="G3455" s="312"/>
      <c r="I3455" s="319"/>
      <c r="J3455" s="317"/>
      <c r="K3455" s="317"/>
      <c r="L3455" s="317"/>
      <c r="N3455" s="422"/>
      <c r="O3455" s="330"/>
      <c r="R3455" s="637"/>
      <c r="T3455" s="638"/>
    </row>
    <row r="3456" spans="2:20">
      <c r="B3456" s="312"/>
      <c r="D3456" s="312"/>
      <c r="F3456" s="312"/>
      <c r="G3456" s="312"/>
      <c r="I3456" s="319"/>
      <c r="J3456" s="317"/>
      <c r="K3456" s="317"/>
      <c r="L3456" s="317"/>
      <c r="N3456" s="422"/>
      <c r="O3456" s="330"/>
      <c r="R3456" s="637"/>
      <c r="T3456" s="638"/>
    </row>
    <row r="3457" spans="2:20">
      <c r="B3457" s="312"/>
      <c r="D3457" s="312"/>
      <c r="F3457" s="312"/>
      <c r="G3457" s="312"/>
      <c r="I3457" s="319"/>
      <c r="J3457" s="317"/>
      <c r="K3457" s="317"/>
      <c r="L3457" s="317"/>
      <c r="N3457" s="422"/>
      <c r="O3457" s="330"/>
      <c r="R3457" s="637"/>
      <c r="T3457" s="638"/>
    </row>
    <row r="3458" spans="2:20">
      <c r="B3458" s="312"/>
      <c r="D3458" s="312"/>
      <c r="F3458" s="312"/>
      <c r="G3458" s="312"/>
      <c r="I3458" s="319"/>
      <c r="J3458" s="317"/>
      <c r="K3458" s="317"/>
      <c r="L3458" s="317"/>
      <c r="N3458" s="422"/>
      <c r="O3458" s="330"/>
      <c r="R3458" s="637"/>
      <c r="T3458" s="638"/>
    </row>
    <row r="3459" spans="2:20">
      <c r="B3459" s="312"/>
      <c r="D3459" s="312"/>
      <c r="F3459" s="312"/>
      <c r="G3459" s="312"/>
      <c r="I3459" s="319"/>
      <c r="J3459" s="317"/>
      <c r="K3459" s="317"/>
      <c r="L3459" s="317"/>
      <c r="N3459" s="422"/>
      <c r="O3459" s="330"/>
      <c r="R3459" s="637"/>
      <c r="T3459" s="638"/>
    </row>
    <row r="3460" spans="2:20">
      <c r="B3460" s="312"/>
      <c r="D3460" s="312"/>
      <c r="F3460" s="312"/>
      <c r="G3460" s="312"/>
      <c r="I3460" s="319"/>
      <c r="J3460" s="317"/>
      <c r="K3460" s="317"/>
      <c r="L3460" s="317"/>
      <c r="N3460" s="422"/>
      <c r="O3460" s="330"/>
      <c r="R3460" s="637"/>
      <c r="T3460" s="638"/>
    </row>
    <row r="3461" spans="2:20">
      <c r="B3461" s="312"/>
      <c r="D3461" s="312"/>
      <c r="F3461" s="312"/>
      <c r="G3461" s="312"/>
      <c r="I3461" s="319"/>
      <c r="J3461" s="317"/>
      <c r="K3461" s="317"/>
      <c r="L3461" s="317"/>
      <c r="N3461" s="422"/>
      <c r="O3461" s="330"/>
      <c r="R3461" s="637"/>
      <c r="T3461" s="638"/>
    </row>
    <row r="3462" spans="2:20">
      <c r="B3462" s="312"/>
      <c r="D3462" s="312"/>
      <c r="F3462" s="312"/>
      <c r="G3462" s="312"/>
      <c r="I3462" s="319"/>
      <c r="J3462" s="317"/>
      <c r="K3462" s="317"/>
      <c r="L3462" s="317"/>
      <c r="N3462" s="422"/>
      <c r="O3462" s="330"/>
      <c r="R3462" s="637"/>
      <c r="T3462" s="638"/>
    </row>
    <row r="3463" spans="2:20">
      <c r="B3463" s="312"/>
      <c r="D3463" s="312"/>
      <c r="F3463" s="312"/>
      <c r="G3463" s="312"/>
      <c r="I3463" s="319"/>
      <c r="J3463" s="317"/>
      <c r="K3463" s="317"/>
      <c r="L3463" s="317"/>
      <c r="N3463" s="422"/>
      <c r="O3463" s="330"/>
      <c r="R3463" s="637"/>
      <c r="T3463" s="638"/>
    </row>
    <row r="3464" spans="2:20">
      <c r="B3464" s="312"/>
      <c r="D3464" s="312"/>
      <c r="F3464" s="312"/>
      <c r="G3464" s="312"/>
      <c r="I3464" s="319"/>
      <c r="J3464" s="317"/>
      <c r="K3464" s="317"/>
      <c r="L3464" s="317"/>
      <c r="N3464" s="422"/>
      <c r="O3464" s="330"/>
      <c r="R3464" s="637"/>
      <c r="T3464" s="638"/>
    </row>
    <row r="3465" spans="2:20">
      <c r="B3465" s="312"/>
      <c r="D3465" s="312"/>
      <c r="F3465" s="312"/>
      <c r="G3465" s="312"/>
      <c r="I3465" s="319"/>
      <c r="J3465" s="317"/>
      <c r="K3465" s="317"/>
      <c r="L3465" s="317"/>
      <c r="N3465" s="422"/>
      <c r="O3465" s="330"/>
      <c r="R3465" s="637"/>
      <c r="T3465" s="638"/>
    </row>
    <row r="3466" spans="2:20">
      <c r="B3466" s="312"/>
      <c r="D3466" s="312"/>
      <c r="F3466" s="312"/>
      <c r="G3466" s="312"/>
      <c r="I3466" s="319"/>
      <c r="J3466" s="317"/>
      <c r="K3466" s="317"/>
      <c r="L3466" s="317"/>
      <c r="N3466" s="422"/>
      <c r="O3466" s="330"/>
      <c r="R3466" s="637"/>
      <c r="T3466" s="638"/>
    </row>
    <row r="3467" spans="2:20">
      <c r="B3467" s="312"/>
      <c r="D3467" s="312"/>
      <c r="F3467" s="312"/>
      <c r="G3467" s="312"/>
      <c r="I3467" s="319"/>
      <c r="J3467" s="317"/>
      <c r="K3467" s="317"/>
      <c r="L3467" s="317"/>
      <c r="N3467" s="422"/>
      <c r="O3467" s="330"/>
      <c r="R3467" s="637"/>
      <c r="T3467" s="638"/>
    </row>
    <row r="3468" spans="2:20">
      <c r="B3468" s="312"/>
      <c r="D3468" s="312"/>
      <c r="F3468" s="312"/>
      <c r="G3468" s="312"/>
      <c r="I3468" s="319"/>
      <c r="J3468" s="317"/>
      <c r="K3468" s="317"/>
      <c r="L3468" s="317"/>
      <c r="N3468" s="422"/>
      <c r="O3468" s="330"/>
      <c r="R3468" s="637"/>
      <c r="T3468" s="638"/>
    </row>
    <row r="3469" spans="2:20">
      <c r="B3469" s="312"/>
      <c r="D3469" s="312"/>
      <c r="F3469" s="312"/>
      <c r="G3469" s="312"/>
      <c r="I3469" s="319"/>
      <c r="J3469" s="317"/>
      <c r="K3469" s="317"/>
      <c r="L3469" s="317"/>
      <c r="N3469" s="422"/>
      <c r="O3469" s="330"/>
      <c r="R3469" s="637"/>
      <c r="T3469" s="638"/>
    </row>
    <row r="3470" spans="2:20">
      <c r="B3470" s="312"/>
      <c r="D3470" s="312"/>
      <c r="F3470" s="312"/>
      <c r="G3470" s="312"/>
      <c r="I3470" s="319"/>
      <c r="J3470" s="317"/>
      <c r="K3470" s="317"/>
      <c r="L3470" s="317"/>
      <c r="N3470" s="422"/>
      <c r="O3470" s="330"/>
      <c r="R3470" s="637"/>
      <c r="T3470" s="638"/>
    </row>
    <row r="3471" spans="2:20">
      <c r="B3471" s="312"/>
      <c r="D3471" s="312"/>
      <c r="F3471" s="312"/>
      <c r="G3471" s="312"/>
      <c r="I3471" s="319"/>
      <c r="J3471" s="317"/>
      <c r="K3471" s="317"/>
      <c r="L3471" s="317"/>
      <c r="N3471" s="422"/>
      <c r="O3471" s="330"/>
      <c r="R3471" s="637"/>
      <c r="T3471" s="638"/>
    </row>
    <row r="3472" spans="2:20">
      <c r="B3472" s="312"/>
      <c r="D3472" s="312"/>
      <c r="F3472" s="312"/>
      <c r="G3472" s="312"/>
      <c r="I3472" s="319"/>
      <c r="J3472" s="317"/>
      <c r="K3472" s="317"/>
      <c r="L3472" s="317"/>
      <c r="N3472" s="422"/>
      <c r="O3472" s="330"/>
      <c r="R3472" s="637"/>
      <c r="T3472" s="638"/>
    </row>
    <row r="3473" spans="2:20">
      <c r="B3473" s="312"/>
      <c r="D3473" s="312"/>
      <c r="F3473" s="312"/>
      <c r="G3473" s="312"/>
      <c r="I3473" s="319"/>
      <c r="J3473" s="317"/>
      <c r="K3473" s="317"/>
      <c r="L3473" s="317"/>
      <c r="N3473" s="422"/>
      <c r="O3473" s="330"/>
      <c r="R3473" s="637"/>
      <c r="T3473" s="638"/>
    </row>
    <row r="3474" spans="2:20">
      <c r="B3474" s="312"/>
      <c r="D3474" s="312"/>
      <c r="F3474" s="312"/>
      <c r="G3474" s="312"/>
      <c r="I3474" s="319"/>
      <c r="J3474" s="317"/>
      <c r="K3474" s="317"/>
      <c r="L3474" s="317"/>
      <c r="N3474" s="422"/>
      <c r="O3474" s="330"/>
      <c r="R3474" s="637"/>
      <c r="T3474" s="638"/>
    </row>
    <row r="3475" spans="2:20">
      <c r="B3475" s="312"/>
      <c r="D3475" s="312"/>
      <c r="F3475" s="312"/>
      <c r="G3475" s="312"/>
      <c r="I3475" s="319"/>
      <c r="J3475" s="317"/>
      <c r="K3475" s="317"/>
      <c r="L3475" s="317"/>
      <c r="N3475" s="422"/>
      <c r="O3475" s="330"/>
      <c r="R3475" s="637"/>
      <c r="T3475" s="638"/>
    </row>
    <row r="3476" spans="2:20">
      <c r="B3476" s="312"/>
      <c r="D3476" s="312"/>
      <c r="F3476" s="312"/>
      <c r="G3476" s="312"/>
      <c r="I3476" s="319"/>
      <c r="J3476" s="317"/>
      <c r="K3476" s="317"/>
      <c r="L3476" s="317"/>
      <c r="N3476" s="422"/>
      <c r="O3476" s="330"/>
      <c r="R3476" s="637"/>
      <c r="T3476" s="638"/>
    </row>
    <row r="3477" spans="2:20">
      <c r="B3477" s="312"/>
      <c r="D3477" s="312"/>
      <c r="F3477" s="312"/>
      <c r="G3477" s="312"/>
      <c r="I3477" s="319"/>
      <c r="J3477" s="317"/>
      <c r="K3477" s="317"/>
      <c r="L3477" s="317"/>
      <c r="N3477" s="422"/>
      <c r="O3477" s="330"/>
      <c r="R3477" s="637"/>
      <c r="T3477" s="638"/>
    </row>
    <row r="3478" spans="2:20">
      <c r="B3478" s="312"/>
      <c r="D3478" s="312"/>
      <c r="F3478" s="312"/>
      <c r="G3478" s="312"/>
      <c r="I3478" s="319"/>
      <c r="J3478" s="317"/>
      <c r="K3478" s="317"/>
      <c r="L3478" s="317"/>
      <c r="N3478" s="422"/>
      <c r="O3478" s="330"/>
      <c r="R3478" s="637"/>
      <c r="T3478" s="638"/>
    </row>
    <row r="3479" spans="2:20">
      <c r="B3479" s="312"/>
      <c r="D3479" s="312"/>
      <c r="F3479" s="312"/>
      <c r="G3479" s="312"/>
      <c r="I3479" s="319"/>
      <c r="J3479" s="317"/>
      <c r="K3479" s="317"/>
      <c r="L3479" s="317"/>
      <c r="N3479" s="422"/>
      <c r="O3479" s="330"/>
      <c r="R3479" s="637"/>
      <c r="T3479" s="638"/>
    </row>
    <row r="3480" spans="2:20">
      <c r="B3480" s="312"/>
      <c r="D3480" s="312"/>
      <c r="F3480" s="312"/>
      <c r="G3480" s="312"/>
      <c r="I3480" s="319"/>
      <c r="J3480" s="317"/>
      <c r="K3480" s="317"/>
      <c r="L3480" s="317"/>
      <c r="N3480" s="422"/>
      <c r="O3480" s="330"/>
      <c r="R3480" s="637"/>
      <c r="T3480" s="638"/>
    </row>
    <row r="3481" spans="2:20">
      <c r="B3481" s="312"/>
      <c r="D3481" s="312"/>
      <c r="F3481" s="312"/>
      <c r="G3481" s="312"/>
      <c r="I3481" s="319"/>
      <c r="J3481" s="317"/>
      <c r="K3481" s="317"/>
      <c r="L3481" s="317"/>
      <c r="N3481" s="422"/>
      <c r="O3481" s="330"/>
      <c r="R3481" s="637"/>
      <c r="T3481" s="638"/>
    </row>
    <row r="3482" spans="2:20">
      <c r="B3482" s="312"/>
      <c r="D3482" s="312"/>
      <c r="F3482" s="312"/>
      <c r="G3482" s="312"/>
      <c r="I3482" s="319"/>
      <c r="J3482" s="317"/>
      <c r="K3482" s="317"/>
      <c r="L3482" s="317"/>
      <c r="N3482" s="422"/>
      <c r="O3482" s="330"/>
      <c r="R3482" s="637"/>
      <c r="T3482" s="638"/>
    </row>
    <row r="3483" spans="2:20">
      <c r="B3483" s="312"/>
      <c r="D3483" s="312"/>
      <c r="F3483" s="312"/>
      <c r="G3483" s="312"/>
      <c r="I3483" s="319"/>
      <c r="J3483" s="317"/>
      <c r="K3483" s="317"/>
      <c r="L3483" s="317"/>
      <c r="N3483" s="422"/>
      <c r="O3483" s="330"/>
      <c r="R3483" s="637"/>
      <c r="T3483" s="638"/>
    </row>
    <row r="3484" spans="2:20">
      <c r="B3484" s="312"/>
      <c r="D3484" s="312"/>
      <c r="F3484" s="312"/>
      <c r="G3484" s="312"/>
      <c r="I3484" s="319"/>
      <c r="J3484" s="317"/>
      <c r="K3484" s="317"/>
      <c r="L3484" s="317"/>
      <c r="N3484" s="422"/>
      <c r="O3484" s="330"/>
      <c r="R3484" s="637"/>
      <c r="T3484" s="638"/>
    </row>
    <row r="3485" spans="2:20">
      <c r="B3485" s="312"/>
      <c r="D3485" s="312"/>
      <c r="F3485" s="312"/>
      <c r="G3485" s="312"/>
      <c r="I3485" s="319"/>
      <c r="J3485" s="317"/>
      <c r="K3485" s="317"/>
      <c r="L3485" s="317"/>
      <c r="N3485" s="422"/>
      <c r="O3485" s="330"/>
      <c r="R3485" s="637"/>
      <c r="T3485" s="638"/>
    </row>
    <row r="3486" spans="2:20">
      <c r="B3486" s="312"/>
      <c r="D3486" s="312"/>
      <c r="F3486" s="312"/>
      <c r="G3486" s="312"/>
      <c r="I3486" s="319"/>
      <c r="J3486" s="317"/>
      <c r="K3486" s="317"/>
      <c r="L3486" s="317"/>
      <c r="N3486" s="422"/>
      <c r="O3486" s="330"/>
      <c r="R3486" s="637"/>
      <c r="T3486" s="638"/>
    </row>
    <row r="3487" spans="2:20">
      <c r="B3487" s="312"/>
      <c r="D3487" s="312"/>
      <c r="F3487" s="312"/>
      <c r="G3487" s="312"/>
      <c r="I3487" s="319"/>
      <c r="J3487" s="317"/>
      <c r="K3487" s="317"/>
      <c r="L3487" s="317"/>
      <c r="N3487" s="422"/>
      <c r="O3487" s="330"/>
      <c r="R3487" s="637"/>
      <c r="T3487" s="638"/>
    </row>
    <row r="3488" spans="2:20">
      <c r="B3488" s="312"/>
      <c r="D3488" s="312"/>
      <c r="F3488" s="312"/>
      <c r="G3488" s="312"/>
      <c r="I3488" s="319"/>
      <c r="J3488" s="317"/>
      <c r="K3488" s="317"/>
      <c r="L3488" s="317"/>
      <c r="N3488" s="422"/>
      <c r="O3488" s="330"/>
      <c r="R3488" s="637"/>
      <c r="T3488" s="638"/>
    </row>
    <row r="3489" spans="2:20">
      <c r="B3489" s="312"/>
      <c r="D3489" s="312"/>
      <c r="F3489" s="312"/>
      <c r="G3489" s="312"/>
      <c r="I3489" s="319"/>
      <c r="J3489" s="317"/>
      <c r="K3489" s="317"/>
      <c r="L3489" s="317"/>
      <c r="N3489" s="422"/>
      <c r="O3489" s="330"/>
      <c r="R3489" s="637"/>
      <c r="T3489" s="638"/>
    </row>
    <row r="3490" spans="2:20">
      <c r="B3490" s="312"/>
      <c r="D3490" s="312"/>
      <c r="F3490" s="312"/>
      <c r="G3490" s="312"/>
      <c r="I3490" s="319"/>
      <c r="J3490" s="317"/>
      <c r="K3490" s="317"/>
      <c r="L3490" s="317"/>
      <c r="N3490" s="422"/>
      <c r="O3490" s="330"/>
      <c r="R3490" s="637"/>
      <c r="T3490" s="638"/>
    </row>
    <row r="3491" spans="2:20">
      <c r="B3491" s="312"/>
      <c r="D3491" s="312"/>
      <c r="F3491" s="312"/>
      <c r="G3491" s="312"/>
      <c r="I3491" s="319"/>
      <c r="J3491" s="317"/>
      <c r="K3491" s="317"/>
      <c r="L3491" s="317"/>
      <c r="N3491" s="422"/>
      <c r="O3491" s="330"/>
      <c r="R3491" s="637"/>
      <c r="T3491" s="638"/>
    </row>
    <row r="3492" spans="2:20">
      <c r="B3492" s="312"/>
      <c r="D3492" s="312"/>
      <c r="F3492" s="312"/>
      <c r="G3492" s="312"/>
      <c r="I3492" s="319"/>
      <c r="J3492" s="317"/>
      <c r="K3492" s="317"/>
      <c r="L3492" s="317"/>
      <c r="N3492" s="422"/>
      <c r="O3492" s="330"/>
      <c r="R3492" s="637"/>
      <c r="T3492" s="638"/>
    </row>
    <row r="3493" spans="2:20">
      <c r="B3493" s="312"/>
      <c r="D3493" s="312"/>
      <c r="F3493" s="312"/>
      <c r="G3493" s="312"/>
      <c r="I3493" s="319"/>
      <c r="J3493" s="317"/>
      <c r="K3493" s="317"/>
      <c r="L3493" s="317"/>
      <c r="N3493" s="422"/>
      <c r="O3493" s="330"/>
      <c r="R3493" s="637"/>
      <c r="T3493" s="638"/>
    </row>
    <row r="3494" spans="2:20">
      <c r="B3494" s="312"/>
      <c r="D3494" s="312"/>
      <c r="F3494" s="312"/>
      <c r="G3494" s="312"/>
      <c r="I3494" s="319"/>
      <c r="J3494" s="317"/>
      <c r="K3494" s="317"/>
      <c r="L3494" s="317"/>
      <c r="N3494" s="422"/>
      <c r="O3494" s="330"/>
      <c r="R3494" s="637"/>
      <c r="T3494" s="638"/>
    </row>
    <row r="3495" spans="2:20">
      <c r="B3495" s="312"/>
      <c r="D3495" s="312"/>
      <c r="F3495" s="312"/>
      <c r="G3495" s="312"/>
      <c r="I3495" s="319"/>
      <c r="J3495" s="317"/>
      <c r="K3495" s="317"/>
      <c r="L3495" s="317"/>
      <c r="N3495" s="422"/>
      <c r="O3495" s="330"/>
      <c r="R3495" s="637"/>
      <c r="T3495" s="638"/>
    </row>
    <row r="3496" spans="2:20">
      <c r="B3496" s="312"/>
      <c r="D3496" s="312"/>
      <c r="F3496" s="312"/>
      <c r="G3496" s="312"/>
      <c r="I3496" s="319"/>
      <c r="J3496" s="317"/>
      <c r="K3496" s="317"/>
      <c r="L3496" s="317"/>
      <c r="N3496" s="422"/>
      <c r="O3496" s="330"/>
      <c r="R3496" s="637"/>
      <c r="T3496" s="638"/>
    </row>
    <row r="3497" spans="2:20">
      <c r="B3497" s="312"/>
      <c r="D3497" s="312"/>
      <c r="F3497" s="312"/>
      <c r="G3497" s="312"/>
      <c r="I3497" s="319"/>
      <c r="J3497" s="317"/>
      <c r="K3497" s="317"/>
      <c r="L3497" s="317"/>
      <c r="N3497" s="422"/>
      <c r="O3497" s="330"/>
      <c r="R3497" s="637"/>
      <c r="T3497" s="638"/>
    </row>
    <row r="3498" spans="2:20">
      <c r="B3498" s="312"/>
      <c r="D3498" s="312"/>
      <c r="F3498" s="312"/>
      <c r="G3498" s="312"/>
      <c r="I3498" s="319"/>
      <c r="J3498" s="317"/>
      <c r="K3498" s="317"/>
      <c r="L3498" s="317"/>
      <c r="N3498" s="422"/>
      <c r="O3498" s="330"/>
      <c r="R3498" s="637"/>
      <c r="T3498" s="638"/>
    </row>
    <row r="3499" spans="2:20">
      <c r="B3499" s="312"/>
      <c r="D3499" s="312"/>
      <c r="F3499" s="312"/>
      <c r="G3499" s="312"/>
      <c r="I3499" s="319"/>
      <c r="J3499" s="317"/>
      <c r="K3499" s="317"/>
      <c r="L3499" s="317"/>
      <c r="N3499" s="422"/>
      <c r="O3499" s="330"/>
      <c r="R3499" s="637"/>
      <c r="T3499" s="638"/>
    </row>
    <row r="3500" spans="2:20">
      <c r="B3500" s="312"/>
      <c r="D3500" s="312"/>
      <c r="F3500" s="312"/>
      <c r="G3500" s="312"/>
      <c r="I3500" s="319"/>
      <c r="J3500" s="317"/>
      <c r="K3500" s="317"/>
      <c r="L3500" s="317"/>
      <c r="N3500" s="422"/>
      <c r="O3500" s="330"/>
      <c r="R3500" s="637"/>
      <c r="T3500" s="638"/>
    </row>
    <row r="3501" spans="2:20">
      <c r="B3501" s="312"/>
      <c r="D3501" s="312"/>
      <c r="F3501" s="312"/>
      <c r="G3501" s="312"/>
      <c r="I3501" s="319"/>
      <c r="J3501" s="317"/>
      <c r="K3501" s="317"/>
      <c r="L3501" s="317"/>
      <c r="N3501" s="422"/>
      <c r="O3501" s="330"/>
      <c r="R3501" s="637"/>
      <c r="T3501" s="638"/>
    </row>
    <row r="3502" spans="2:20">
      <c r="B3502" s="312"/>
      <c r="D3502" s="312"/>
      <c r="F3502" s="312"/>
      <c r="G3502" s="312"/>
      <c r="I3502" s="319"/>
      <c r="J3502" s="317"/>
      <c r="K3502" s="317"/>
      <c r="L3502" s="317"/>
      <c r="N3502" s="422"/>
      <c r="O3502" s="330"/>
      <c r="R3502" s="637"/>
      <c r="T3502" s="638"/>
    </row>
    <row r="3503" spans="2:20">
      <c r="B3503" s="312"/>
      <c r="D3503" s="312"/>
      <c r="F3503" s="312"/>
      <c r="G3503" s="312"/>
      <c r="I3503" s="319"/>
      <c r="J3503" s="317"/>
      <c r="K3503" s="317"/>
      <c r="L3503" s="317"/>
      <c r="N3503" s="422"/>
      <c r="O3503" s="330"/>
      <c r="R3503" s="637"/>
      <c r="T3503" s="638"/>
    </row>
    <row r="3504" spans="2:20">
      <c r="B3504" s="312"/>
      <c r="D3504" s="312"/>
      <c r="F3504" s="312"/>
      <c r="G3504" s="312"/>
      <c r="I3504" s="319"/>
      <c r="J3504" s="317"/>
      <c r="K3504" s="317"/>
      <c r="L3504" s="317"/>
      <c r="N3504" s="422"/>
      <c r="O3504" s="330"/>
      <c r="R3504" s="637"/>
      <c r="T3504" s="638"/>
    </row>
    <row r="3505" spans="2:20">
      <c r="B3505" s="312"/>
      <c r="D3505" s="312"/>
      <c r="F3505" s="312"/>
      <c r="G3505" s="312"/>
      <c r="I3505" s="319"/>
      <c r="J3505" s="317"/>
      <c r="K3505" s="317"/>
      <c r="L3505" s="317"/>
      <c r="N3505" s="422"/>
      <c r="O3505" s="330"/>
      <c r="R3505" s="637"/>
      <c r="T3505" s="638"/>
    </row>
    <row r="3506" spans="2:20">
      <c r="B3506" s="312"/>
      <c r="D3506" s="312"/>
      <c r="F3506" s="312"/>
      <c r="G3506" s="312"/>
      <c r="I3506" s="319"/>
      <c r="J3506" s="317"/>
      <c r="K3506" s="317"/>
      <c r="L3506" s="317"/>
      <c r="N3506" s="422"/>
      <c r="O3506" s="330"/>
      <c r="R3506" s="637"/>
      <c r="T3506" s="638"/>
    </row>
    <row r="3507" spans="2:20">
      <c r="B3507" s="312"/>
      <c r="D3507" s="312"/>
      <c r="F3507" s="312"/>
      <c r="G3507" s="312"/>
      <c r="I3507" s="319"/>
      <c r="J3507" s="317"/>
      <c r="K3507" s="317"/>
      <c r="L3507" s="317"/>
      <c r="N3507" s="422"/>
      <c r="O3507" s="330"/>
      <c r="R3507" s="637"/>
      <c r="T3507" s="638"/>
    </row>
    <row r="3508" spans="2:20">
      <c r="B3508" s="312"/>
      <c r="D3508" s="312"/>
      <c r="F3508" s="312"/>
      <c r="G3508" s="312"/>
      <c r="I3508" s="319"/>
      <c r="J3508" s="317"/>
      <c r="K3508" s="317"/>
      <c r="L3508" s="317"/>
      <c r="N3508" s="422"/>
      <c r="O3508" s="330"/>
      <c r="R3508" s="637"/>
      <c r="T3508" s="638"/>
    </row>
    <row r="3509" spans="2:20">
      <c r="B3509" s="312"/>
      <c r="D3509" s="312"/>
      <c r="F3509" s="312"/>
      <c r="G3509" s="312"/>
      <c r="I3509" s="319"/>
      <c r="J3509" s="317"/>
      <c r="K3509" s="317"/>
      <c r="L3509" s="317"/>
      <c r="N3509" s="422"/>
      <c r="O3509" s="330"/>
      <c r="R3509" s="637"/>
      <c r="T3509" s="638"/>
    </row>
    <row r="3510" spans="2:20">
      <c r="B3510" s="312"/>
      <c r="D3510" s="312"/>
      <c r="F3510" s="312"/>
      <c r="G3510" s="312"/>
      <c r="I3510" s="319"/>
      <c r="J3510" s="317"/>
      <c r="K3510" s="317"/>
      <c r="L3510" s="317"/>
      <c r="N3510" s="422"/>
      <c r="O3510" s="330"/>
      <c r="R3510" s="637"/>
      <c r="T3510" s="638"/>
    </row>
    <row r="3511" spans="2:20">
      <c r="B3511" s="312"/>
      <c r="D3511" s="312"/>
      <c r="F3511" s="312"/>
      <c r="G3511" s="312"/>
      <c r="I3511" s="319"/>
      <c r="J3511" s="317"/>
      <c r="K3511" s="317"/>
      <c r="L3511" s="317"/>
      <c r="N3511" s="422"/>
      <c r="O3511" s="330"/>
      <c r="R3511" s="637"/>
      <c r="T3511" s="638"/>
    </row>
    <row r="3512" spans="2:20">
      <c r="B3512" s="312"/>
      <c r="D3512" s="312"/>
      <c r="F3512" s="312"/>
      <c r="G3512" s="312"/>
      <c r="I3512" s="319"/>
      <c r="J3512" s="317"/>
      <c r="K3512" s="317"/>
      <c r="L3512" s="317"/>
      <c r="N3512" s="422"/>
      <c r="O3512" s="330"/>
      <c r="R3512" s="637"/>
      <c r="T3512" s="638"/>
    </row>
    <row r="3513" spans="2:20">
      <c r="B3513" s="312"/>
      <c r="D3513" s="312"/>
      <c r="F3513" s="312"/>
      <c r="G3513" s="312"/>
      <c r="I3513" s="319"/>
      <c r="J3513" s="317"/>
      <c r="K3513" s="317"/>
      <c r="L3513" s="317"/>
      <c r="N3513" s="422"/>
      <c r="O3513" s="330"/>
      <c r="R3513" s="637"/>
      <c r="T3513" s="638"/>
    </row>
    <row r="3514" spans="2:20">
      <c r="B3514" s="312"/>
      <c r="D3514" s="312"/>
      <c r="F3514" s="312"/>
      <c r="G3514" s="312"/>
      <c r="I3514" s="319"/>
      <c r="J3514" s="317"/>
      <c r="K3514" s="317"/>
      <c r="L3514" s="317"/>
      <c r="N3514" s="422"/>
      <c r="O3514" s="330"/>
      <c r="R3514" s="637"/>
      <c r="T3514" s="638"/>
    </row>
    <row r="3515" spans="2:20">
      <c r="B3515" s="312"/>
      <c r="D3515" s="312"/>
      <c r="F3515" s="312"/>
      <c r="G3515" s="312"/>
      <c r="I3515" s="319"/>
      <c r="J3515" s="317"/>
      <c r="K3515" s="317"/>
      <c r="L3515" s="317"/>
      <c r="N3515" s="422"/>
      <c r="O3515" s="330"/>
      <c r="R3515" s="637"/>
      <c r="T3515" s="638"/>
    </row>
    <row r="3516" spans="2:20">
      <c r="B3516" s="312"/>
      <c r="D3516" s="312"/>
      <c r="F3516" s="312"/>
      <c r="G3516" s="312"/>
      <c r="I3516" s="319"/>
      <c r="J3516" s="317"/>
      <c r="K3516" s="317"/>
      <c r="L3516" s="317"/>
      <c r="N3516" s="422"/>
      <c r="O3516" s="330"/>
      <c r="R3516" s="637"/>
      <c r="T3516" s="638"/>
    </row>
    <row r="3517" spans="2:20">
      <c r="B3517" s="312"/>
      <c r="D3517" s="312"/>
      <c r="F3517" s="312"/>
      <c r="G3517" s="312"/>
      <c r="I3517" s="319"/>
      <c r="J3517" s="317"/>
      <c r="K3517" s="317"/>
      <c r="L3517" s="317"/>
      <c r="N3517" s="422"/>
      <c r="O3517" s="330"/>
      <c r="R3517" s="637"/>
      <c r="T3517" s="638"/>
    </row>
    <row r="3518" spans="2:20">
      <c r="B3518" s="312"/>
      <c r="D3518" s="312"/>
      <c r="F3518" s="312"/>
      <c r="G3518" s="312"/>
      <c r="I3518" s="319"/>
      <c r="J3518" s="317"/>
      <c r="K3518" s="317"/>
      <c r="L3518" s="317"/>
      <c r="N3518" s="422"/>
      <c r="O3518" s="330"/>
      <c r="R3518" s="637"/>
      <c r="T3518" s="638"/>
    </row>
    <row r="3519" spans="2:20">
      <c r="B3519" s="312"/>
      <c r="D3519" s="312"/>
      <c r="F3519" s="312"/>
      <c r="G3519" s="312"/>
      <c r="I3519" s="319"/>
      <c r="J3519" s="317"/>
      <c r="K3519" s="317"/>
      <c r="L3519" s="317"/>
      <c r="N3519" s="422"/>
      <c r="O3519" s="330"/>
      <c r="R3519" s="637"/>
      <c r="T3519" s="638"/>
    </row>
    <row r="3520" spans="2:20">
      <c r="B3520" s="312"/>
      <c r="D3520" s="312"/>
      <c r="F3520" s="312"/>
      <c r="G3520" s="312"/>
      <c r="I3520" s="319"/>
      <c r="J3520" s="317"/>
      <c r="K3520" s="317"/>
      <c r="L3520" s="317"/>
      <c r="N3520" s="422"/>
      <c r="O3520" s="330"/>
      <c r="R3520" s="637"/>
      <c r="T3520" s="638"/>
    </row>
    <row r="3521" spans="2:20">
      <c r="B3521" s="312"/>
      <c r="D3521" s="312"/>
      <c r="F3521" s="312"/>
      <c r="G3521" s="312"/>
      <c r="I3521" s="319"/>
      <c r="J3521" s="317"/>
      <c r="K3521" s="317"/>
      <c r="L3521" s="317"/>
      <c r="N3521" s="422"/>
      <c r="O3521" s="330"/>
      <c r="R3521" s="637"/>
      <c r="T3521" s="638"/>
    </row>
    <row r="3522" spans="2:20">
      <c r="B3522" s="312"/>
      <c r="D3522" s="312"/>
      <c r="F3522" s="312"/>
      <c r="G3522" s="312"/>
      <c r="I3522" s="319"/>
      <c r="J3522" s="317"/>
      <c r="K3522" s="317"/>
      <c r="L3522" s="317"/>
      <c r="N3522" s="422"/>
      <c r="O3522" s="330"/>
      <c r="R3522" s="637"/>
      <c r="T3522" s="638"/>
    </row>
    <row r="3523" spans="2:20">
      <c r="B3523" s="312"/>
      <c r="D3523" s="312"/>
      <c r="F3523" s="312"/>
      <c r="G3523" s="312"/>
      <c r="I3523" s="319"/>
      <c r="J3523" s="317"/>
      <c r="K3523" s="317"/>
      <c r="L3523" s="317"/>
      <c r="N3523" s="422"/>
      <c r="O3523" s="330"/>
      <c r="R3523" s="637"/>
      <c r="T3523" s="638"/>
    </row>
    <row r="3524" spans="2:20">
      <c r="B3524" s="312"/>
      <c r="D3524" s="312"/>
      <c r="F3524" s="312"/>
      <c r="G3524" s="312"/>
      <c r="I3524" s="319"/>
      <c r="J3524" s="317"/>
      <c r="K3524" s="317"/>
      <c r="L3524" s="317"/>
      <c r="N3524" s="422"/>
      <c r="O3524" s="330"/>
      <c r="R3524" s="637"/>
      <c r="T3524" s="638"/>
    </row>
    <row r="3525" spans="2:20">
      <c r="B3525" s="312"/>
      <c r="D3525" s="312"/>
      <c r="F3525" s="312"/>
      <c r="G3525" s="312"/>
      <c r="I3525" s="319"/>
      <c r="J3525" s="317"/>
      <c r="K3525" s="317"/>
      <c r="L3525" s="317"/>
      <c r="N3525" s="422"/>
      <c r="O3525" s="330"/>
      <c r="R3525" s="637"/>
      <c r="T3525" s="638"/>
    </row>
    <row r="3526" spans="2:20">
      <c r="B3526" s="312"/>
      <c r="D3526" s="312"/>
      <c r="F3526" s="312"/>
      <c r="G3526" s="312"/>
      <c r="I3526" s="319"/>
      <c r="J3526" s="317"/>
      <c r="K3526" s="317"/>
      <c r="L3526" s="317"/>
      <c r="N3526" s="422"/>
      <c r="O3526" s="330"/>
      <c r="R3526" s="637"/>
      <c r="T3526" s="638"/>
    </row>
    <row r="3527" spans="2:20">
      <c r="B3527" s="312"/>
      <c r="D3527" s="312"/>
      <c r="F3527" s="312"/>
      <c r="G3527" s="312"/>
      <c r="I3527" s="319"/>
      <c r="J3527" s="317"/>
      <c r="K3527" s="317"/>
      <c r="L3527" s="317"/>
      <c r="N3527" s="422"/>
      <c r="O3527" s="330"/>
      <c r="R3527" s="637"/>
      <c r="T3527" s="638"/>
    </row>
    <row r="3528" spans="2:20">
      <c r="B3528" s="312"/>
      <c r="D3528" s="312"/>
      <c r="F3528" s="312"/>
      <c r="G3528" s="312"/>
      <c r="I3528" s="319"/>
      <c r="J3528" s="317"/>
      <c r="K3528" s="317"/>
      <c r="L3528" s="317"/>
      <c r="N3528" s="422"/>
      <c r="O3528" s="330"/>
      <c r="R3528" s="637"/>
      <c r="T3528" s="638"/>
    </row>
    <row r="3529" spans="2:20">
      <c r="B3529" s="312"/>
      <c r="D3529" s="312"/>
      <c r="F3529" s="312"/>
      <c r="G3529" s="312"/>
      <c r="I3529" s="319"/>
      <c r="J3529" s="317"/>
      <c r="K3529" s="317"/>
      <c r="L3529" s="317"/>
      <c r="N3529" s="422"/>
      <c r="O3529" s="330"/>
      <c r="R3529" s="637"/>
      <c r="T3529" s="638"/>
    </row>
    <row r="3530" spans="2:20">
      <c r="B3530" s="312"/>
      <c r="D3530" s="312"/>
      <c r="F3530" s="312"/>
      <c r="G3530" s="312"/>
      <c r="I3530" s="319"/>
      <c r="J3530" s="317"/>
      <c r="K3530" s="317"/>
      <c r="L3530" s="317"/>
      <c r="N3530" s="422"/>
      <c r="O3530" s="330"/>
      <c r="R3530" s="637"/>
      <c r="T3530" s="638"/>
    </row>
    <row r="3531" spans="2:20">
      <c r="B3531" s="312"/>
      <c r="D3531" s="312"/>
      <c r="F3531" s="312"/>
      <c r="G3531" s="312"/>
      <c r="I3531" s="319"/>
      <c r="J3531" s="317"/>
      <c r="K3531" s="317"/>
      <c r="L3531" s="317"/>
      <c r="N3531" s="422"/>
      <c r="O3531" s="330"/>
      <c r="R3531" s="637"/>
      <c r="T3531" s="638"/>
    </row>
    <row r="3532" spans="2:20">
      <c r="B3532" s="312"/>
      <c r="D3532" s="312"/>
      <c r="F3532" s="312"/>
      <c r="G3532" s="312"/>
      <c r="I3532" s="319"/>
      <c r="J3532" s="317"/>
      <c r="K3532" s="317"/>
      <c r="L3532" s="317"/>
      <c r="N3532" s="422"/>
      <c r="O3532" s="330"/>
      <c r="R3532" s="637"/>
      <c r="T3532" s="638"/>
    </row>
    <row r="3533" spans="2:20">
      <c r="B3533" s="312"/>
      <c r="D3533" s="312"/>
      <c r="F3533" s="312"/>
      <c r="G3533" s="312"/>
      <c r="I3533" s="319"/>
      <c r="J3533" s="317"/>
      <c r="K3533" s="317"/>
      <c r="L3533" s="317"/>
      <c r="N3533" s="422"/>
      <c r="O3533" s="330"/>
      <c r="R3533" s="637"/>
      <c r="T3533" s="638"/>
    </row>
    <row r="3534" spans="2:20">
      <c r="B3534" s="312"/>
      <c r="D3534" s="312"/>
      <c r="F3534" s="312"/>
      <c r="G3534" s="312"/>
      <c r="I3534" s="319"/>
      <c r="J3534" s="317"/>
      <c r="K3534" s="317"/>
      <c r="L3534" s="317"/>
      <c r="N3534" s="422"/>
      <c r="O3534" s="330"/>
      <c r="R3534" s="637"/>
      <c r="T3534" s="638"/>
    </row>
    <row r="3535" spans="2:20">
      <c r="B3535" s="312"/>
      <c r="D3535" s="312"/>
      <c r="F3535" s="312"/>
      <c r="G3535" s="312"/>
      <c r="I3535" s="319"/>
      <c r="J3535" s="317"/>
      <c r="K3535" s="317"/>
      <c r="L3535" s="317"/>
      <c r="N3535" s="422"/>
      <c r="O3535" s="330"/>
      <c r="R3535" s="637"/>
      <c r="T3535" s="638"/>
    </row>
    <row r="3536" spans="2:20">
      <c r="B3536" s="312"/>
      <c r="D3536" s="312"/>
      <c r="F3536" s="312"/>
      <c r="G3536" s="312"/>
      <c r="I3536" s="319"/>
      <c r="J3536" s="317"/>
      <c r="K3536" s="317"/>
      <c r="L3536" s="317"/>
      <c r="N3536" s="422"/>
      <c r="O3536" s="330"/>
      <c r="R3536" s="637"/>
      <c r="T3536" s="638"/>
    </row>
    <row r="3537" spans="2:20">
      <c r="B3537" s="312"/>
      <c r="D3537" s="312"/>
      <c r="F3537" s="312"/>
      <c r="G3537" s="312"/>
      <c r="I3537" s="319"/>
      <c r="J3537" s="317"/>
      <c r="K3537" s="317"/>
      <c r="L3537" s="317"/>
      <c r="N3537" s="422"/>
      <c r="O3537" s="330"/>
      <c r="R3537" s="637"/>
      <c r="T3537" s="638"/>
    </row>
    <row r="3538" spans="2:20">
      <c r="B3538" s="312"/>
      <c r="D3538" s="312"/>
      <c r="F3538" s="312"/>
      <c r="G3538" s="312"/>
      <c r="I3538" s="319"/>
      <c r="J3538" s="317"/>
      <c r="K3538" s="317"/>
      <c r="L3538" s="317"/>
      <c r="N3538" s="422"/>
      <c r="O3538" s="330"/>
      <c r="R3538" s="637"/>
      <c r="T3538" s="638"/>
    </row>
    <row r="3539" spans="2:20">
      <c r="B3539" s="312"/>
      <c r="D3539" s="312"/>
      <c r="F3539" s="312"/>
      <c r="G3539" s="312"/>
      <c r="I3539" s="319"/>
      <c r="J3539" s="317"/>
      <c r="K3539" s="317"/>
      <c r="L3539" s="317"/>
      <c r="N3539" s="422"/>
      <c r="O3539" s="330"/>
      <c r="R3539" s="637"/>
      <c r="T3539" s="638"/>
    </row>
    <row r="3540" spans="2:20">
      <c r="B3540" s="312"/>
      <c r="D3540" s="312"/>
      <c r="F3540" s="312"/>
      <c r="G3540" s="312"/>
      <c r="I3540" s="319"/>
      <c r="J3540" s="317"/>
      <c r="K3540" s="317"/>
      <c r="L3540" s="317"/>
      <c r="N3540" s="422"/>
      <c r="O3540" s="330"/>
      <c r="R3540" s="637"/>
      <c r="T3540" s="638"/>
    </row>
    <row r="3541" spans="2:20">
      <c r="B3541" s="312"/>
      <c r="D3541" s="312"/>
      <c r="F3541" s="312"/>
      <c r="G3541" s="312"/>
      <c r="I3541" s="319"/>
      <c r="J3541" s="317"/>
      <c r="K3541" s="317"/>
      <c r="L3541" s="317"/>
      <c r="N3541" s="422"/>
      <c r="O3541" s="330"/>
      <c r="R3541" s="637"/>
      <c r="T3541" s="638"/>
    </row>
    <row r="3542" spans="2:20">
      <c r="B3542" s="312"/>
      <c r="D3542" s="312"/>
      <c r="F3542" s="312"/>
      <c r="G3542" s="312"/>
      <c r="I3542" s="319"/>
      <c r="J3542" s="317"/>
      <c r="K3542" s="317"/>
      <c r="L3542" s="317"/>
      <c r="N3542" s="422"/>
      <c r="O3542" s="330"/>
      <c r="R3542" s="637"/>
      <c r="T3542" s="638"/>
    </row>
    <row r="3543" spans="2:20">
      <c r="B3543" s="312"/>
      <c r="D3543" s="312"/>
      <c r="F3543" s="312"/>
      <c r="G3543" s="312"/>
      <c r="I3543" s="319"/>
      <c r="J3543" s="317"/>
      <c r="K3543" s="317"/>
      <c r="L3543" s="317"/>
      <c r="N3543" s="422"/>
      <c r="O3543" s="330"/>
      <c r="R3543" s="637"/>
      <c r="T3543" s="638"/>
    </row>
    <row r="3544" spans="2:20">
      <c r="B3544" s="312"/>
      <c r="D3544" s="312"/>
      <c r="F3544" s="312"/>
      <c r="G3544" s="312"/>
      <c r="I3544" s="319"/>
      <c r="J3544" s="317"/>
      <c r="K3544" s="317"/>
      <c r="L3544" s="317"/>
      <c r="N3544" s="422"/>
      <c r="O3544" s="330"/>
      <c r="R3544" s="637"/>
      <c r="T3544" s="638"/>
    </row>
    <row r="3545" spans="2:20">
      <c r="B3545" s="312"/>
      <c r="D3545" s="312"/>
      <c r="F3545" s="312"/>
      <c r="G3545" s="312"/>
      <c r="I3545" s="319"/>
      <c r="J3545" s="317"/>
      <c r="K3545" s="317"/>
      <c r="L3545" s="317"/>
      <c r="N3545" s="422"/>
      <c r="O3545" s="330"/>
      <c r="R3545" s="637"/>
      <c r="T3545" s="638"/>
    </row>
    <row r="3546" spans="2:20">
      <c r="B3546" s="312"/>
      <c r="D3546" s="312"/>
      <c r="F3546" s="312"/>
      <c r="G3546" s="312"/>
      <c r="I3546" s="319"/>
      <c r="J3546" s="317"/>
      <c r="K3546" s="317"/>
      <c r="L3546" s="317"/>
      <c r="N3546" s="422"/>
      <c r="O3546" s="330"/>
      <c r="R3546" s="637"/>
      <c r="T3546" s="638"/>
    </row>
    <row r="3547" spans="2:20">
      <c r="B3547" s="312"/>
      <c r="D3547" s="312"/>
      <c r="F3547" s="312"/>
      <c r="G3547" s="312"/>
      <c r="I3547" s="319"/>
      <c r="J3547" s="317"/>
      <c r="K3547" s="317"/>
      <c r="L3547" s="317"/>
      <c r="N3547" s="422"/>
      <c r="O3547" s="330"/>
      <c r="R3547" s="637"/>
      <c r="T3547" s="638"/>
    </row>
    <row r="3548" spans="2:20">
      <c r="B3548" s="312"/>
      <c r="D3548" s="312"/>
      <c r="F3548" s="312"/>
      <c r="G3548" s="312"/>
      <c r="I3548" s="319"/>
      <c r="J3548" s="317"/>
      <c r="K3548" s="317"/>
      <c r="L3548" s="317"/>
      <c r="N3548" s="422"/>
      <c r="O3548" s="330"/>
      <c r="R3548" s="637"/>
      <c r="T3548" s="638"/>
    </row>
    <row r="3549" spans="2:20">
      <c r="B3549" s="312"/>
      <c r="D3549" s="312"/>
      <c r="F3549" s="312"/>
      <c r="G3549" s="312"/>
      <c r="I3549" s="319"/>
      <c r="J3549" s="317"/>
      <c r="K3549" s="317"/>
      <c r="L3549" s="317"/>
      <c r="N3549" s="422"/>
      <c r="O3549" s="330"/>
      <c r="R3549" s="637"/>
      <c r="T3549" s="638"/>
    </row>
    <row r="3550" spans="2:20">
      <c r="B3550" s="312"/>
      <c r="D3550" s="312"/>
      <c r="F3550" s="312"/>
      <c r="G3550" s="312"/>
      <c r="I3550" s="319"/>
      <c r="J3550" s="317"/>
      <c r="K3550" s="317"/>
      <c r="L3550" s="317"/>
      <c r="N3550" s="422"/>
      <c r="O3550" s="330"/>
      <c r="R3550" s="637"/>
      <c r="T3550" s="638"/>
    </row>
    <row r="3551" spans="2:20">
      <c r="B3551" s="312"/>
      <c r="D3551" s="312"/>
      <c r="F3551" s="312"/>
      <c r="G3551" s="312"/>
      <c r="I3551" s="319"/>
      <c r="J3551" s="317"/>
      <c r="K3551" s="317"/>
      <c r="L3551" s="317"/>
      <c r="N3551" s="422"/>
      <c r="O3551" s="330"/>
      <c r="R3551" s="637"/>
      <c r="T3551" s="638"/>
    </row>
    <row r="3552" spans="2:20">
      <c r="B3552" s="312"/>
      <c r="D3552" s="312"/>
      <c r="F3552" s="312"/>
      <c r="G3552" s="312"/>
      <c r="I3552" s="319"/>
      <c r="J3552" s="317"/>
      <c r="K3552" s="317"/>
      <c r="L3552" s="317"/>
      <c r="N3552" s="422"/>
      <c r="O3552" s="330"/>
      <c r="R3552" s="637"/>
      <c r="T3552" s="638"/>
    </row>
    <row r="3553" spans="2:20">
      <c r="B3553" s="312"/>
      <c r="D3553" s="312"/>
      <c r="F3553" s="312"/>
      <c r="G3553" s="312"/>
      <c r="I3553" s="319"/>
      <c r="J3553" s="317"/>
      <c r="K3553" s="317"/>
      <c r="L3553" s="317"/>
      <c r="N3553" s="422"/>
      <c r="O3553" s="330"/>
      <c r="R3553" s="637"/>
      <c r="T3553" s="638"/>
    </row>
    <row r="3554" spans="2:20">
      <c r="B3554" s="312"/>
      <c r="D3554" s="312"/>
      <c r="F3554" s="312"/>
      <c r="G3554" s="312"/>
      <c r="I3554" s="319"/>
      <c r="J3554" s="317"/>
      <c r="K3554" s="317"/>
      <c r="L3554" s="317"/>
      <c r="N3554" s="422"/>
      <c r="O3554" s="330"/>
      <c r="R3554" s="637"/>
      <c r="T3554" s="638"/>
    </row>
    <row r="3555" spans="2:20">
      <c r="B3555" s="312"/>
      <c r="D3555" s="312"/>
      <c r="F3555" s="312"/>
      <c r="G3555" s="312"/>
      <c r="I3555" s="319"/>
      <c r="J3555" s="317"/>
      <c r="K3555" s="317"/>
      <c r="L3555" s="317"/>
      <c r="N3555" s="422"/>
      <c r="O3555" s="330"/>
      <c r="R3555" s="637"/>
      <c r="T3555" s="638"/>
    </row>
    <row r="3556" spans="2:20">
      <c r="B3556" s="312"/>
      <c r="D3556" s="312"/>
      <c r="F3556" s="312"/>
      <c r="G3556" s="312"/>
      <c r="I3556" s="319"/>
      <c r="J3556" s="317"/>
      <c r="K3556" s="317"/>
      <c r="L3556" s="317"/>
      <c r="N3556" s="422"/>
      <c r="O3556" s="330"/>
      <c r="R3556" s="637"/>
      <c r="T3556" s="638"/>
    </row>
    <row r="3557" spans="2:20">
      <c r="B3557" s="312"/>
      <c r="D3557" s="312"/>
      <c r="F3557" s="312"/>
      <c r="G3557" s="312"/>
      <c r="I3557" s="319"/>
      <c r="J3557" s="317"/>
      <c r="K3557" s="317"/>
      <c r="L3557" s="317"/>
      <c r="N3557" s="422"/>
      <c r="O3557" s="330"/>
      <c r="R3557" s="637"/>
      <c r="T3557" s="638"/>
    </row>
    <row r="3558" spans="2:20">
      <c r="B3558" s="312"/>
      <c r="D3558" s="312"/>
      <c r="F3558" s="312"/>
      <c r="G3558" s="312"/>
      <c r="I3558" s="319"/>
      <c r="J3558" s="317"/>
      <c r="K3558" s="317"/>
      <c r="L3558" s="317"/>
      <c r="N3558" s="422"/>
      <c r="O3558" s="330"/>
      <c r="R3558" s="637"/>
      <c r="T3558" s="638"/>
    </row>
    <row r="3559" spans="2:20">
      <c r="B3559" s="312"/>
      <c r="D3559" s="312"/>
      <c r="F3559" s="312"/>
      <c r="G3559" s="312"/>
      <c r="I3559" s="319"/>
      <c r="J3559" s="317"/>
      <c r="K3559" s="317"/>
      <c r="L3559" s="317"/>
      <c r="N3559" s="422"/>
      <c r="O3559" s="330"/>
      <c r="R3559" s="637"/>
      <c r="T3559" s="638"/>
    </row>
    <row r="3560" spans="2:20">
      <c r="B3560" s="312"/>
      <c r="D3560" s="312"/>
      <c r="F3560" s="312"/>
      <c r="G3560" s="312"/>
      <c r="I3560" s="319"/>
      <c r="J3560" s="317"/>
      <c r="K3560" s="317"/>
      <c r="L3560" s="317"/>
      <c r="N3560" s="422"/>
      <c r="O3560" s="330"/>
      <c r="R3560" s="637"/>
      <c r="T3560" s="638"/>
    </row>
    <row r="3561" spans="2:20">
      <c r="B3561" s="312"/>
      <c r="D3561" s="312"/>
      <c r="F3561" s="312"/>
      <c r="G3561" s="312"/>
      <c r="I3561" s="319"/>
      <c r="J3561" s="317"/>
      <c r="K3561" s="317"/>
      <c r="L3561" s="317"/>
      <c r="N3561" s="422"/>
      <c r="O3561" s="330"/>
      <c r="R3561" s="637"/>
      <c r="T3561" s="638"/>
    </row>
    <row r="3562" spans="2:20">
      <c r="B3562" s="312"/>
      <c r="D3562" s="312"/>
      <c r="F3562" s="312"/>
      <c r="G3562" s="312"/>
      <c r="I3562" s="319"/>
      <c r="J3562" s="317"/>
      <c r="K3562" s="317"/>
      <c r="L3562" s="317"/>
      <c r="N3562" s="422"/>
      <c r="O3562" s="330"/>
      <c r="R3562" s="637"/>
      <c r="T3562" s="638"/>
    </row>
    <row r="3563" spans="2:20">
      <c r="B3563" s="312"/>
      <c r="D3563" s="312"/>
      <c r="F3563" s="312"/>
      <c r="G3563" s="312"/>
      <c r="I3563" s="319"/>
      <c r="J3563" s="317"/>
      <c r="K3563" s="317"/>
      <c r="L3563" s="317"/>
      <c r="N3563" s="422"/>
      <c r="O3563" s="330"/>
      <c r="R3563" s="637"/>
      <c r="T3563" s="638"/>
    </row>
    <row r="3564" spans="2:20">
      <c r="B3564" s="312"/>
      <c r="D3564" s="312"/>
      <c r="F3564" s="312"/>
      <c r="G3564" s="312"/>
      <c r="I3564" s="319"/>
      <c r="J3564" s="317"/>
      <c r="K3564" s="317"/>
      <c r="L3564" s="317"/>
      <c r="N3564" s="422"/>
      <c r="O3564" s="330"/>
      <c r="R3564" s="637"/>
      <c r="T3564" s="638"/>
    </row>
    <row r="3565" spans="2:20">
      <c r="B3565" s="312"/>
      <c r="D3565" s="312"/>
      <c r="F3565" s="312"/>
      <c r="G3565" s="312"/>
      <c r="I3565" s="319"/>
      <c r="J3565" s="317"/>
      <c r="K3565" s="317"/>
      <c r="L3565" s="317"/>
      <c r="N3565" s="422"/>
      <c r="O3565" s="330"/>
      <c r="R3565" s="637"/>
      <c r="T3565" s="638"/>
    </row>
    <row r="3566" spans="2:20">
      <c r="B3566" s="312"/>
      <c r="D3566" s="312"/>
      <c r="F3566" s="312"/>
      <c r="G3566" s="312"/>
      <c r="I3566" s="319"/>
      <c r="J3566" s="317"/>
      <c r="K3566" s="317"/>
      <c r="L3566" s="317"/>
      <c r="N3566" s="422"/>
      <c r="O3566" s="330"/>
      <c r="R3566" s="637"/>
      <c r="T3566" s="638"/>
    </row>
    <row r="3567" spans="2:20">
      <c r="B3567" s="312"/>
      <c r="D3567" s="312"/>
      <c r="F3567" s="312"/>
      <c r="G3567" s="312"/>
      <c r="I3567" s="319"/>
      <c r="J3567" s="317"/>
      <c r="K3567" s="317"/>
      <c r="L3567" s="317"/>
      <c r="N3567" s="422"/>
      <c r="O3567" s="330"/>
      <c r="R3567" s="637"/>
      <c r="T3567" s="638"/>
    </row>
    <row r="3568" spans="2:20">
      <c r="B3568" s="312"/>
      <c r="D3568" s="312"/>
      <c r="F3568" s="312"/>
      <c r="G3568" s="312"/>
      <c r="I3568" s="319"/>
      <c r="J3568" s="317"/>
      <c r="K3568" s="317"/>
      <c r="L3568" s="317"/>
      <c r="N3568" s="422"/>
      <c r="O3568" s="330"/>
      <c r="R3568" s="637"/>
      <c r="T3568" s="638"/>
    </row>
    <row r="3569" spans="2:20">
      <c r="B3569" s="312"/>
      <c r="D3569" s="312"/>
      <c r="F3569" s="312"/>
      <c r="G3569" s="312"/>
      <c r="I3569" s="319"/>
      <c r="J3569" s="317"/>
      <c r="K3569" s="317"/>
      <c r="L3569" s="317"/>
      <c r="N3569" s="422"/>
      <c r="O3569" s="330"/>
      <c r="R3569" s="637"/>
      <c r="T3569" s="638"/>
    </row>
    <row r="3570" spans="2:20">
      <c r="B3570" s="312"/>
      <c r="D3570" s="312"/>
      <c r="F3570" s="312"/>
      <c r="G3570" s="312"/>
      <c r="I3570" s="319"/>
      <c r="J3570" s="317"/>
      <c r="K3570" s="317"/>
      <c r="L3570" s="317"/>
      <c r="N3570" s="422"/>
      <c r="O3570" s="330"/>
      <c r="R3570" s="637"/>
      <c r="T3570" s="638"/>
    </row>
    <row r="3571" spans="2:20">
      <c r="B3571" s="312"/>
      <c r="D3571" s="312"/>
      <c r="F3571" s="312"/>
      <c r="G3571" s="312"/>
      <c r="I3571" s="319"/>
      <c r="J3571" s="317"/>
      <c r="K3571" s="317"/>
      <c r="L3571" s="317"/>
      <c r="N3571" s="422"/>
      <c r="O3571" s="330"/>
      <c r="R3571" s="637"/>
      <c r="T3571" s="638"/>
    </row>
    <row r="3572" spans="2:20">
      <c r="B3572" s="312"/>
      <c r="D3572" s="312"/>
      <c r="F3572" s="312"/>
      <c r="G3572" s="312"/>
      <c r="I3572" s="319"/>
      <c r="J3572" s="317"/>
      <c r="K3572" s="317"/>
      <c r="L3572" s="317"/>
      <c r="N3572" s="422"/>
      <c r="O3572" s="330"/>
      <c r="R3572" s="637"/>
      <c r="T3572" s="638"/>
    </row>
    <row r="3573" spans="2:20">
      <c r="B3573" s="312"/>
      <c r="D3573" s="312"/>
      <c r="F3573" s="312"/>
      <c r="G3573" s="312"/>
      <c r="I3573" s="319"/>
      <c r="J3573" s="317"/>
      <c r="K3573" s="317"/>
      <c r="L3573" s="317"/>
      <c r="N3573" s="422"/>
      <c r="O3573" s="330"/>
      <c r="R3573" s="637"/>
      <c r="T3573" s="638"/>
    </row>
    <row r="3574" spans="2:20">
      <c r="B3574" s="312"/>
      <c r="D3574" s="312"/>
      <c r="F3574" s="312"/>
      <c r="G3574" s="312"/>
      <c r="I3574" s="319"/>
      <c r="J3574" s="317"/>
      <c r="K3574" s="317"/>
      <c r="L3574" s="317"/>
      <c r="N3574" s="422"/>
      <c r="O3574" s="330"/>
      <c r="R3574" s="637"/>
      <c r="T3574" s="638"/>
    </row>
    <row r="3575" spans="2:20">
      <c r="B3575" s="312"/>
      <c r="D3575" s="312"/>
      <c r="F3575" s="312"/>
      <c r="G3575" s="312"/>
      <c r="I3575" s="319"/>
      <c r="J3575" s="317"/>
      <c r="K3575" s="317"/>
      <c r="L3575" s="317"/>
      <c r="N3575" s="422"/>
      <c r="O3575" s="330"/>
      <c r="R3575" s="637"/>
      <c r="T3575" s="638"/>
    </row>
    <row r="3576" spans="2:20">
      <c r="B3576" s="312"/>
      <c r="D3576" s="312"/>
      <c r="F3576" s="312"/>
      <c r="G3576" s="312"/>
      <c r="I3576" s="319"/>
      <c r="J3576" s="317"/>
      <c r="K3576" s="317"/>
      <c r="L3576" s="317"/>
      <c r="N3576" s="422"/>
      <c r="O3576" s="330"/>
      <c r="R3576" s="637"/>
      <c r="T3576" s="638"/>
    </row>
    <row r="3577" spans="2:20">
      <c r="B3577" s="312"/>
      <c r="D3577" s="312"/>
      <c r="F3577" s="312"/>
      <c r="G3577" s="312"/>
      <c r="I3577" s="319"/>
      <c r="J3577" s="317"/>
      <c r="K3577" s="317"/>
      <c r="L3577" s="317"/>
      <c r="N3577" s="422"/>
      <c r="O3577" s="330"/>
      <c r="R3577" s="637"/>
      <c r="T3577" s="638"/>
    </row>
    <row r="3578" spans="2:20">
      <c r="B3578" s="312"/>
      <c r="D3578" s="312"/>
      <c r="F3578" s="312"/>
      <c r="G3578" s="312"/>
      <c r="I3578" s="319"/>
      <c r="J3578" s="317"/>
      <c r="K3578" s="317"/>
      <c r="L3578" s="317"/>
      <c r="N3578" s="422"/>
      <c r="O3578" s="330"/>
      <c r="R3578" s="637"/>
      <c r="T3578" s="638"/>
    </row>
    <row r="3579" spans="2:20">
      <c r="B3579" s="312"/>
      <c r="D3579" s="312"/>
      <c r="F3579" s="312"/>
      <c r="G3579" s="312"/>
      <c r="I3579" s="319"/>
      <c r="J3579" s="317"/>
      <c r="K3579" s="317"/>
      <c r="L3579" s="317"/>
      <c r="N3579" s="422"/>
      <c r="O3579" s="330"/>
      <c r="R3579" s="637"/>
      <c r="T3579" s="638"/>
    </row>
    <row r="3580" spans="2:20">
      <c r="B3580" s="312"/>
      <c r="D3580" s="312"/>
      <c r="F3580" s="312"/>
      <c r="G3580" s="312"/>
      <c r="I3580" s="319"/>
      <c r="J3580" s="317"/>
      <c r="K3580" s="317"/>
      <c r="L3580" s="317"/>
      <c r="N3580" s="422"/>
      <c r="O3580" s="330"/>
      <c r="R3580" s="637"/>
      <c r="T3580" s="638"/>
    </row>
    <row r="3581" spans="2:20">
      <c r="B3581" s="312"/>
      <c r="D3581" s="312"/>
      <c r="F3581" s="312"/>
      <c r="G3581" s="312"/>
      <c r="I3581" s="319"/>
      <c r="J3581" s="317"/>
      <c r="K3581" s="317"/>
      <c r="L3581" s="317"/>
      <c r="N3581" s="422"/>
      <c r="O3581" s="330"/>
      <c r="R3581" s="637"/>
      <c r="T3581" s="638"/>
    </row>
    <row r="3582" spans="2:20">
      <c r="B3582" s="312"/>
      <c r="D3582" s="312"/>
      <c r="F3582" s="312"/>
      <c r="G3582" s="312"/>
      <c r="I3582" s="319"/>
      <c r="J3582" s="317"/>
      <c r="K3582" s="317"/>
      <c r="L3582" s="317"/>
      <c r="N3582" s="422"/>
      <c r="O3582" s="330"/>
      <c r="R3582" s="637"/>
      <c r="T3582" s="638"/>
    </row>
    <row r="3583" spans="2:20">
      <c r="B3583" s="312"/>
      <c r="D3583" s="312"/>
      <c r="F3583" s="312"/>
      <c r="G3583" s="312"/>
      <c r="I3583" s="319"/>
      <c r="J3583" s="317"/>
      <c r="K3583" s="317"/>
      <c r="L3583" s="317"/>
      <c r="N3583" s="422"/>
      <c r="O3583" s="330"/>
      <c r="R3583" s="637"/>
      <c r="T3583" s="638"/>
    </row>
    <row r="3584" spans="2:20">
      <c r="B3584" s="312"/>
      <c r="D3584" s="312"/>
      <c r="F3584" s="312"/>
      <c r="G3584" s="312"/>
      <c r="I3584" s="319"/>
      <c r="J3584" s="317"/>
      <c r="K3584" s="317"/>
      <c r="L3584" s="317"/>
      <c r="N3584" s="422"/>
      <c r="O3584" s="330"/>
      <c r="R3584" s="637"/>
      <c r="T3584" s="638"/>
    </row>
    <row r="3585" spans="2:20">
      <c r="B3585" s="312"/>
      <c r="D3585" s="312"/>
      <c r="F3585" s="312"/>
      <c r="G3585" s="312"/>
      <c r="I3585" s="319"/>
      <c r="J3585" s="317"/>
      <c r="K3585" s="317"/>
      <c r="L3585" s="317"/>
      <c r="N3585" s="422"/>
      <c r="O3585" s="330"/>
      <c r="R3585" s="637"/>
      <c r="T3585" s="638"/>
    </row>
    <row r="3586" spans="2:20">
      <c r="B3586" s="312"/>
      <c r="D3586" s="312"/>
      <c r="F3586" s="312"/>
      <c r="G3586" s="312"/>
      <c r="I3586" s="319"/>
      <c r="J3586" s="317"/>
      <c r="K3586" s="317"/>
      <c r="L3586" s="317"/>
      <c r="N3586" s="422"/>
      <c r="O3586" s="330"/>
      <c r="R3586" s="637"/>
      <c r="T3586" s="638"/>
    </row>
    <row r="3587" spans="2:20">
      <c r="B3587" s="312"/>
      <c r="D3587" s="312"/>
      <c r="F3587" s="312"/>
      <c r="G3587" s="312"/>
      <c r="I3587" s="319"/>
      <c r="J3587" s="317"/>
      <c r="K3587" s="317"/>
      <c r="L3587" s="317"/>
      <c r="N3587" s="422"/>
      <c r="O3587" s="330"/>
      <c r="R3587" s="637"/>
      <c r="T3587" s="638"/>
    </row>
    <row r="3588" spans="2:20">
      <c r="B3588" s="312"/>
      <c r="D3588" s="312"/>
      <c r="F3588" s="312"/>
      <c r="G3588" s="312"/>
      <c r="I3588" s="319"/>
      <c r="J3588" s="317"/>
      <c r="K3588" s="317"/>
      <c r="L3588" s="317"/>
      <c r="N3588" s="422"/>
      <c r="O3588" s="330"/>
      <c r="R3588" s="637"/>
      <c r="T3588" s="638"/>
    </row>
    <row r="3589" spans="2:20">
      <c r="B3589" s="312"/>
      <c r="D3589" s="312"/>
      <c r="F3589" s="312"/>
      <c r="G3589" s="312"/>
      <c r="I3589" s="319"/>
      <c r="J3589" s="317"/>
      <c r="K3589" s="317"/>
      <c r="L3589" s="317"/>
      <c r="N3589" s="422"/>
      <c r="O3589" s="330"/>
      <c r="R3589" s="637"/>
      <c r="T3589" s="638"/>
    </row>
    <row r="3590" spans="2:20">
      <c r="B3590" s="312"/>
      <c r="D3590" s="312"/>
      <c r="F3590" s="312"/>
      <c r="G3590" s="312"/>
      <c r="I3590" s="319"/>
      <c r="J3590" s="317"/>
      <c r="K3590" s="317"/>
      <c r="L3590" s="317"/>
      <c r="N3590" s="422"/>
      <c r="O3590" s="330"/>
      <c r="R3590" s="637"/>
      <c r="T3590" s="638"/>
    </row>
    <row r="3591" spans="2:20">
      <c r="B3591" s="312"/>
      <c r="D3591" s="312"/>
      <c r="F3591" s="312"/>
      <c r="G3591" s="312"/>
      <c r="I3591" s="319"/>
      <c r="J3591" s="317"/>
      <c r="K3591" s="317"/>
      <c r="L3591" s="317"/>
      <c r="N3591" s="422"/>
      <c r="O3591" s="330"/>
      <c r="R3591" s="637"/>
      <c r="T3591" s="638"/>
    </row>
    <row r="3592" spans="2:20">
      <c r="B3592" s="312"/>
      <c r="D3592" s="312"/>
      <c r="F3592" s="312"/>
      <c r="G3592" s="312"/>
      <c r="I3592" s="319"/>
      <c r="J3592" s="317"/>
      <c r="K3592" s="317"/>
      <c r="L3592" s="317"/>
      <c r="N3592" s="422"/>
      <c r="O3592" s="330"/>
      <c r="R3592" s="637"/>
      <c r="T3592" s="638"/>
    </row>
    <row r="3593" spans="2:20">
      <c r="B3593" s="312"/>
      <c r="D3593" s="312"/>
      <c r="F3593" s="312"/>
      <c r="G3593" s="312"/>
      <c r="I3593" s="319"/>
      <c r="J3593" s="317"/>
      <c r="K3593" s="317"/>
      <c r="L3593" s="317"/>
      <c r="N3593" s="422"/>
      <c r="O3593" s="330"/>
      <c r="R3593" s="637"/>
      <c r="T3593" s="638"/>
    </row>
    <row r="3594" spans="2:20">
      <c r="B3594" s="312"/>
      <c r="D3594" s="312"/>
      <c r="F3594" s="312"/>
      <c r="G3594" s="312"/>
      <c r="I3594" s="319"/>
      <c r="J3594" s="317"/>
      <c r="K3594" s="317"/>
      <c r="L3594" s="317"/>
      <c r="N3594" s="422"/>
      <c r="O3594" s="330"/>
      <c r="R3594" s="637"/>
      <c r="T3594" s="638"/>
    </row>
    <row r="3595" spans="2:20">
      <c r="B3595" s="312"/>
      <c r="D3595" s="312"/>
      <c r="F3595" s="312"/>
      <c r="G3595" s="312"/>
      <c r="I3595" s="319"/>
      <c r="J3595" s="317"/>
      <c r="K3595" s="317"/>
      <c r="L3595" s="317"/>
      <c r="N3595" s="422"/>
      <c r="O3595" s="330"/>
      <c r="R3595" s="637"/>
      <c r="T3595" s="638"/>
    </row>
    <row r="3596" spans="2:20">
      <c r="B3596" s="312"/>
      <c r="D3596" s="312"/>
      <c r="F3596" s="312"/>
      <c r="G3596" s="312"/>
      <c r="I3596" s="319"/>
      <c r="J3596" s="317"/>
      <c r="K3596" s="317"/>
      <c r="L3596" s="317"/>
      <c r="N3596" s="422"/>
      <c r="O3596" s="330"/>
      <c r="R3596" s="637"/>
      <c r="T3596" s="638"/>
    </row>
    <row r="3597" spans="2:20">
      <c r="B3597" s="312"/>
      <c r="D3597" s="312"/>
      <c r="F3597" s="312"/>
      <c r="G3597" s="312"/>
      <c r="I3597" s="319"/>
      <c r="J3597" s="317"/>
      <c r="K3597" s="317"/>
      <c r="L3597" s="317"/>
      <c r="N3597" s="422"/>
      <c r="O3597" s="330"/>
      <c r="R3597" s="637"/>
      <c r="T3597" s="638"/>
    </row>
    <row r="3598" spans="2:20">
      <c r="B3598" s="312"/>
      <c r="D3598" s="312"/>
      <c r="F3598" s="312"/>
      <c r="G3598" s="312"/>
      <c r="I3598" s="319"/>
      <c r="J3598" s="317"/>
      <c r="K3598" s="317"/>
      <c r="L3598" s="317"/>
      <c r="N3598" s="422"/>
      <c r="O3598" s="330"/>
      <c r="R3598" s="637"/>
      <c r="T3598" s="638"/>
    </row>
    <row r="3599" spans="2:20">
      <c r="B3599" s="312"/>
      <c r="D3599" s="312"/>
      <c r="F3599" s="312"/>
      <c r="G3599" s="312"/>
      <c r="I3599" s="319"/>
      <c r="J3599" s="317"/>
      <c r="K3599" s="317"/>
      <c r="L3599" s="317"/>
      <c r="N3599" s="422"/>
      <c r="O3599" s="330"/>
      <c r="R3599" s="637"/>
      <c r="T3599" s="638"/>
    </row>
    <row r="3600" spans="2:20">
      <c r="B3600" s="312"/>
      <c r="D3600" s="312"/>
      <c r="F3600" s="312"/>
      <c r="G3600" s="312"/>
      <c r="I3600" s="319"/>
      <c r="J3600" s="317"/>
      <c r="K3600" s="317"/>
      <c r="L3600" s="317"/>
      <c r="N3600" s="422"/>
      <c r="O3600" s="330"/>
      <c r="R3600" s="637"/>
      <c r="T3600" s="638"/>
    </row>
    <row r="3601" spans="2:20">
      <c r="B3601" s="312"/>
      <c r="D3601" s="312"/>
      <c r="F3601" s="312"/>
      <c r="G3601" s="312"/>
      <c r="I3601" s="319"/>
      <c r="J3601" s="317"/>
      <c r="K3601" s="317"/>
      <c r="L3601" s="317"/>
      <c r="N3601" s="422"/>
      <c r="O3601" s="330"/>
      <c r="R3601" s="637"/>
      <c r="T3601" s="638"/>
    </row>
    <row r="3602" spans="2:20">
      <c r="B3602" s="312"/>
      <c r="D3602" s="312"/>
      <c r="F3602" s="312"/>
      <c r="G3602" s="312"/>
      <c r="I3602" s="319"/>
      <c r="J3602" s="317"/>
      <c r="K3602" s="317"/>
      <c r="L3602" s="317"/>
      <c r="N3602" s="422"/>
      <c r="O3602" s="330"/>
      <c r="R3602" s="637"/>
      <c r="T3602" s="638"/>
    </row>
    <row r="3603" spans="2:20">
      <c r="B3603" s="312"/>
      <c r="D3603" s="312"/>
      <c r="F3603" s="312"/>
      <c r="G3603" s="312"/>
      <c r="I3603" s="319"/>
      <c r="J3603" s="317"/>
      <c r="K3603" s="317"/>
      <c r="L3603" s="317"/>
      <c r="N3603" s="422"/>
      <c r="O3603" s="330"/>
      <c r="R3603" s="637"/>
      <c r="T3603" s="638"/>
    </row>
    <row r="3604" spans="2:20">
      <c r="B3604" s="312"/>
      <c r="D3604" s="312"/>
      <c r="F3604" s="312"/>
      <c r="G3604" s="312"/>
      <c r="I3604" s="319"/>
      <c r="J3604" s="317"/>
      <c r="K3604" s="317"/>
      <c r="L3604" s="317"/>
      <c r="N3604" s="422"/>
      <c r="O3604" s="330"/>
      <c r="R3604" s="637"/>
      <c r="T3604" s="638"/>
    </row>
    <row r="3605" spans="2:20">
      <c r="B3605" s="312"/>
      <c r="D3605" s="312"/>
      <c r="F3605" s="312"/>
      <c r="G3605" s="312"/>
      <c r="I3605" s="319"/>
      <c r="J3605" s="317"/>
      <c r="K3605" s="317"/>
      <c r="L3605" s="317"/>
      <c r="N3605" s="422"/>
      <c r="O3605" s="330"/>
      <c r="R3605" s="637"/>
      <c r="T3605" s="638"/>
    </row>
    <row r="3606" spans="2:20">
      <c r="B3606" s="312"/>
      <c r="D3606" s="312"/>
      <c r="F3606" s="312"/>
      <c r="G3606" s="312"/>
      <c r="I3606" s="319"/>
      <c r="J3606" s="317"/>
      <c r="K3606" s="317"/>
      <c r="L3606" s="317"/>
      <c r="N3606" s="422"/>
      <c r="O3606" s="330"/>
      <c r="R3606" s="637"/>
      <c r="T3606" s="638"/>
    </row>
    <row r="3607" spans="2:20">
      <c r="B3607" s="312"/>
      <c r="D3607" s="312"/>
      <c r="F3607" s="312"/>
      <c r="G3607" s="312"/>
      <c r="I3607" s="319"/>
      <c r="J3607" s="317"/>
      <c r="K3607" s="317"/>
      <c r="L3607" s="317"/>
      <c r="N3607" s="422"/>
      <c r="O3607" s="330"/>
      <c r="R3607" s="637"/>
      <c r="T3607" s="638"/>
    </row>
    <row r="3608" spans="2:20">
      <c r="B3608" s="312"/>
      <c r="D3608" s="312"/>
      <c r="F3608" s="312"/>
      <c r="G3608" s="312"/>
      <c r="I3608" s="319"/>
      <c r="J3608" s="317"/>
      <c r="K3608" s="317"/>
      <c r="L3608" s="317"/>
      <c r="N3608" s="422"/>
      <c r="O3608" s="330"/>
      <c r="R3608" s="637"/>
      <c r="T3608" s="638"/>
    </row>
    <row r="3609" spans="2:20">
      <c r="B3609" s="312"/>
      <c r="D3609" s="312"/>
      <c r="F3609" s="312"/>
      <c r="G3609" s="312"/>
      <c r="I3609" s="319"/>
      <c r="J3609" s="317"/>
      <c r="K3609" s="317"/>
      <c r="L3609" s="317"/>
      <c r="N3609" s="422"/>
      <c r="O3609" s="330"/>
      <c r="R3609" s="637"/>
      <c r="T3609" s="638"/>
    </row>
    <row r="3610" spans="2:20">
      <c r="B3610" s="312"/>
      <c r="D3610" s="312"/>
      <c r="F3610" s="312"/>
      <c r="G3610" s="312"/>
      <c r="I3610" s="319"/>
      <c r="J3610" s="317"/>
      <c r="K3610" s="317"/>
      <c r="L3610" s="317"/>
      <c r="N3610" s="422"/>
      <c r="O3610" s="330"/>
      <c r="R3610" s="637"/>
      <c r="T3610" s="638"/>
    </row>
    <row r="3611" spans="2:20">
      <c r="B3611" s="312"/>
      <c r="D3611" s="312"/>
      <c r="F3611" s="312"/>
      <c r="G3611" s="312"/>
      <c r="I3611" s="319"/>
      <c r="J3611" s="317"/>
      <c r="K3611" s="317"/>
      <c r="L3611" s="317"/>
      <c r="N3611" s="422"/>
      <c r="O3611" s="330"/>
      <c r="R3611" s="637"/>
      <c r="T3611" s="638"/>
    </row>
    <row r="3612" spans="2:20">
      <c r="B3612" s="312"/>
      <c r="D3612" s="312"/>
      <c r="F3612" s="312"/>
      <c r="G3612" s="312"/>
      <c r="I3612" s="319"/>
      <c r="J3612" s="317"/>
      <c r="K3612" s="317"/>
      <c r="L3612" s="317"/>
      <c r="N3612" s="422"/>
      <c r="O3612" s="330"/>
      <c r="R3612" s="637"/>
      <c r="T3612" s="638"/>
    </row>
    <row r="3613" spans="2:20">
      <c r="B3613" s="312"/>
      <c r="D3613" s="312"/>
      <c r="F3613" s="312"/>
      <c r="G3613" s="312"/>
      <c r="I3613" s="319"/>
      <c r="J3613" s="317"/>
      <c r="K3613" s="317"/>
      <c r="L3613" s="317"/>
      <c r="N3613" s="422"/>
      <c r="O3613" s="330"/>
      <c r="R3613" s="637"/>
      <c r="T3613" s="638"/>
    </row>
    <row r="3614" spans="2:20">
      <c r="B3614" s="312"/>
      <c r="D3614" s="312"/>
      <c r="F3614" s="312"/>
      <c r="G3614" s="312"/>
      <c r="I3614" s="319"/>
      <c r="J3614" s="317"/>
      <c r="K3614" s="317"/>
      <c r="L3614" s="317"/>
      <c r="N3614" s="422"/>
      <c r="O3614" s="330"/>
      <c r="R3614" s="637"/>
      <c r="T3614" s="638"/>
    </row>
    <row r="3615" spans="2:20">
      <c r="B3615" s="312"/>
      <c r="D3615" s="312"/>
      <c r="F3615" s="312"/>
      <c r="G3615" s="312"/>
      <c r="I3615" s="319"/>
      <c r="J3615" s="317"/>
      <c r="K3615" s="317"/>
      <c r="L3615" s="317"/>
      <c r="N3615" s="422"/>
      <c r="O3615" s="330"/>
      <c r="R3615" s="637"/>
      <c r="T3615" s="638"/>
    </row>
    <row r="3616" spans="2:20">
      <c r="B3616" s="312"/>
      <c r="D3616" s="312"/>
      <c r="F3616" s="312"/>
      <c r="G3616" s="312"/>
      <c r="I3616" s="319"/>
      <c r="J3616" s="317"/>
      <c r="K3616" s="317"/>
      <c r="L3616" s="317"/>
      <c r="N3616" s="422"/>
      <c r="O3616" s="330"/>
      <c r="R3616" s="637"/>
      <c r="T3616" s="638"/>
    </row>
    <row r="3617" spans="2:20">
      <c r="B3617" s="312"/>
      <c r="D3617" s="312"/>
      <c r="F3617" s="312"/>
      <c r="G3617" s="312"/>
      <c r="I3617" s="319"/>
      <c r="J3617" s="317"/>
      <c r="K3617" s="317"/>
      <c r="L3617" s="317"/>
      <c r="N3617" s="422"/>
      <c r="O3617" s="330"/>
      <c r="R3617" s="637"/>
      <c r="T3617" s="638"/>
    </row>
    <row r="3618" spans="2:20">
      <c r="B3618" s="312"/>
      <c r="D3618" s="312"/>
      <c r="F3618" s="312"/>
      <c r="G3618" s="312"/>
      <c r="I3618" s="319"/>
      <c r="J3618" s="317"/>
      <c r="K3618" s="317"/>
      <c r="L3618" s="317"/>
      <c r="N3618" s="422"/>
      <c r="O3618" s="330"/>
      <c r="R3618" s="637"/>
      <c r="T3618" s="638"/>
    </row>
    <row r="3619" spans="2:20">
      <c r="B3619" s="312"/>
      <c r="D3619" s="312"/>
      <c r="F3619" s="312"/>
      <c r="G3619" s="312"/>
      <c r="I3619" s="319"/>
      <c r="J3619" s="317"/>
      <c r="K3619" s="317"/>
      <c r="L3619" s="317"/>
      <c r="N3619" s="422"/>
      <c r="O3619" s="330"/>
      <c r="R3619" s="637"/>
      <c r="T3619" s="638"/>
    </row>
    <row r="3620" spans="2:20">
      <c r="B3620" s="312"/>
      <c r="D3620" s="312"/>
      <c r="F3620" s="312"/>
      <c r="G3620" s="312"/>
      <c r="I3620" s="319"/>
      <c r="J3620" s="317"/>
      <c r="K3620" s="317"/>
      <c r="L3620" s="317"/>
      <c r="N3620" s="422"/>
      <c r="O3620" s="330"/>
      <c r="R3620" s="637"/>
      <c r="T3620" s="638"/>
    </row>
    <row r="3621" spans="2:20">
      <c r="B3621" s="312"/>
      <c r="D3621" s="312"/>
      <c r="F3621" s="312"/>
      <c r="G3621" s="312"/>
      <c r="I3621" s="319"/>
      <c r="J3621" s="317"/>
      <c r="K3621" s="317"/>
      <c r="L3621" s="317"/>
      <c r="N3621" s="422"/>
      <c r="O3621" s="330"/>
      <c r="R3621" s="637"/>
      <c r="T3621" s="638"/>
    </row>
    <row r="3622" spans="2:20">
      <c r="B3622" s="312"/>
      <c r="D3622" s="312"/>
      <c r="F3622" s="312"/>
      <c r="G3622" s="312"/>
      <c r="I3622" s="319"/>
      <c r="J3622" s="317"/>
      <c r="K3622" s="317"/>
      <c r="L3622" s="317"/>
      <c r="N3622" s="422"/>
      <c r="O3622" s="330"/>
      <c r="R3622" s="637"/>
      <c r="T3622" s="638"/>
    </row>
    <row r="3623" spans="2:20">
      <c r="B3623" s="312"/>
      <c r="D3623" s="312"/>
      <c r="F3623" s="312"/>
      <c r="G3623" s="312"/>
      <c r="I3623" s="319"/>
      <c r="J3623" s="317"/>
      <c r="K3623" s="317"/>
      <c r="L3623" s="317"/>
      <c r="N3623" s="422"/>
      <c r="O3623" s="330"/>
      <c r="R3623" s="637"/>
      <c r="T3623" s="638"/>
    </row>
    <row r="3624" spans="2:20">
      <c r="B3624" s="312"/>
      <c r="D3624" s="312"/>
      <c r="F3624" s="312"/>
      <c r="G3624" s="312"/>
      <c r="I3624" s="319"/>
      <c r="J3624" s="317"/>
      <c r="K3624" s="317"/>
      <c r="L3624" s="317"/>
      <c r="N3624" s="422"/>
      <c r="O3624" s="330"/>
      <c r="R3624" s="637"/>
      <c r="T3624" s="638"/>
    </row>
    <row r="3625" spans="2:20">
      <c r="B3625" s="312"/>
      <c r="D3625" s="312"/>
      <c r="F3625" s="312"/>
      <c r="G3625" s="312"/>
      <c r="I3625" s="319"/>
      <c r="J3625" s="317"/>
      <c r="K3625" s="317"/>
      <c r="L3625" s="317"/>
      <c r="N3625" s="422"/>
      <c r="O3625" s="330"/>
      <c r="R3625" s="637"/>
      <c r="T3625" s="638"/>
    </row>
    <row r="3626" spans="2:20">
      <c r="B3626" s="312"/>
      <c r="D3626" s="312"/>
      <c r="F3626" s="312"/>
      <c r="G3626" s="312"/>
      <c r="I3626" s="319"/>
      <c r="J3626" s="317"/>
      <c r="K3626" s="317"/>
      <c r="L3626" s="317"/>
      <c r="N3626" s="422"/>
      <c r="O3626" s="330"/>
      <c r="R3626" s="637"/>
      <c r="T3626" s="638"/>
    </row>
    <row r="3627" spans="2:20">
      <c r="B3627" s="312"/>
      <c r="D3627" s="312"/>
      <c r="F3627" s="312"/>
      <c r="G3627" s="312"/>
      <c r="I3627" s="319"/>
      <c r="J3627" s="317"/>
      <c r="K3627" s="317"/>
      <c r="L3627" s="317"/>
      <c r="N3627" s="422"/>
      <c r="O3627" s="330"/>
      <c r="R3627" s="637"/>
      <c r="T3627" s="638"/>
    </row>
    <row r="3628" spans="2:20">
      <c r="B3628" s="312"/>
      <c r="D3628" s="312"/>
      <c r="F3628" s="312"/>
      <c r="G3628" s="312"/>
      <c r="I3628" s="319"/>
      <c r="J3628" s="317"/>
      <c r="K3628" s="317"/>
      <c r="L3628" s="317"/>
      <c r="N3628" s="422"/>
      <c r="O3628" s="330"/>
      <c r="R3628" s="637"/>
      <c r="T3628" s="638"/>
    </row>
    <row r="3629" spans="2:20">
      <c r="B3629" s="312"/>
      <c r="D3629" s="312"/>
      <c r="F3629" s="312"/>
      <c r="G3629" s="312"/>
      <c r="I3629" s="319"/>
      <c r="J3629" s="317"/>
      <c r="K3629" s="317"/>
      <c r="L3629" s="317"/>
      <c r="N3629" s="422"/>
      <c r="O3629" s="330"/>
      <c r="R3629" s="637"/>
      <c r="T3629" s="638"/>
    </row>
    <row r="3630" spans="2:20">
      <c r="B3630" s="312"/>
      <c r="D3630" s="312"/>
      <c r="F3630" s="312"/>
      <c r="G3630" s="312"/>
      <c r="I3630" s="319"/>
      <c r="J3630" s="317"/>
      <c r="K3630" s="317"/>
      <c r="L3630" s="317"/>
      <c r="N3630" s="422"/>
      <c r="O3630" s="330"/>
      <c r="R3630" s="637"/>
      <c r="T3630" s="638"/>
    </row>
    <row r="3631" spans="2:20">
      <c r="B3631" s="312"/>
      <c r="D3631" s="312"/>
      <c r="F3631" s="312"/>
      <c r="G3631" s="312"/>
      <c r="I3631" s="319"/>
      <c r="J3631" s="317"/>
      <c r="K3631" s="317"/>
      <c r="L3631" s="317"/>
      <c r="N3631" s="422"/>
      <c r="O3631" s="330"/>
      <c r="R3631" s="637"/>
      <c r="T3631" s="638"/>
    </row>
    <row r="3632" spans="2:20">
      <c r="B3632" s="312"/>
      <c r="D3632" s="312"/>
      <c r="F3632" s="312"/>
      <c r="G3632" s="312"/>
      <c r="I3632" s="319"/>
      <c r="J3632" s="317"/>
      <c r="K3632" s="317"/>
      <c r="L3632" s="317"/>
      <c r="N3632" s="422"/>
      <c r="O3632" s="330"/>
      <c r="R3632" s="637"/>
      <c r="T3632" s="638"/>
    </row>
    <row r="3633" spans="2:20">
      <c r="B3633" s="312"/>
      <c r="D3633" s="312"/>
      <c r="F3633" s="312"/>
      <c r="G3633" s="312"/>
      <c r="I3633" s="319"/>
      <c r="J3633" s="317"/>
      <c r="K3633" s="317"/>
      <c r="L3633" s="317"/>
      <c r="N3633" s="422"/>
      <c r="O3633" s="330"/>
      <c r="R3633" s="637"/>
      <c r="T3633" s="638"/>
    </row>
    <row r="3634" spans="2:20">
      <c r="B3634" s="312"/>
      <c r="D3634" s="312"/>
      <c r="F3634" s="312"/>
      <c r="G3634" s="312"/>
      <c r="I3634" s="319"/>
      <c r="J3634" s="317"/>
      <c r="K3634" s="317"/>
      <c r="L3634" s="317"/>
      <c r="N3634" s="422"/>
      <c r="O3634" s="330"/>
      <c r="R3634" s="637"/>
      <c r="T3634" s="638"/>
    </row>
    <row r="3635" spans="2:20">
      <c r="B3635" s="312"/>
      <c r="D3635" s="312"/>
      <c r="F3635" s="312"/>
      <c r="G3635" s="312"/>
      <c r="I3635" s="319"/>
      <c r="J3635" s="317"/>
      <c r="K3635" s="317"/>
      <c r="L3635" s="317"/>
      <c r="N3635" s="422"/>
      <c r="O3635" s="330"/>
      <c r="R3635" s="637"/>
      <c r="T3635" s="638"/>
    </row>
    <row r="3636" spans="2:20">
      <c r="B3636" s="312"/>
      <c r="D3636" s="312"/>
      <c r="F3636" s="312"/>
      <c r="G3636" s="312"/>
      <c r="I3636" s="319"/>
      <c r="J3636" s="317"/>
      <c r="K3636" s="317"/>
      <c r="L3636" s="317"/>
      <c r="N3636" s="422"/>
      <c r="O3636" s="330"/>
      <c r="R3636" s="637"/>
      <c r="T3636" s="638"/>
    </row>
    <row r="3637" spans="2:20">
      <c r="B3637" s="312"/>
      <c r="D3637" s="312"/>
      <c r="F3637" s="312"/>
      <c r="G3637" s="312"/>
      <c r="I3637" s="319"/>
      <c r="J3637" s="317"/>
      <c r="K3637" s="317"/>
      <c r="L3637" s="317"/>
      <c r="N3637" s="422"/>
      <c r="O3637" s="330"/>
      <c r="R3637" s="637"/>
      <c r="T3637" s="638"/>
    </row>
    <row r="3638" spans="2:20">
      <c r="B3638" s="312"/>
      <c r="D3638" s="312"/>
      <c r="F3638" s="312"/>
      <c r="G3638" s="312"/>
      <c r="I3638" s="319"/>
      <c r="J3638" s="317"/>
      <c r="K3638" s="317"/>
      <c r="L3638" s="317"/>
      <c r="N3638" s="422"/>
      <c r="O3638" s="330"/>
      <c r="R3638" s="637"/>
      <c r="T3638" s="638"/>
    </row>
    <row r="3639" spans="2:20">
      <c r="B3639" s="312"/>
      <c r="D3639" s="312"/>
      <c r="F3639" s="312"/>
      <c r="G3639" s="312"/>
      <c r="I3639" s="319"/>
      <c r="J3639" s="317"/>
      <c r="K3639" s="317"/>
      <c r="L3639" s="317"/>
      <c r="N3639" s="422"/>
      <c r="O3639" s="330"/>
      <c r="R3639" s="637"/>
      <c r="T3639" s="638"/>
    </row>
    <row r="3640" spans="2:20">
      <c r="B3640" s="312"/>
      <c r="D3640" s="312"/>
      <c r="F3640" s="312"/>
      <c r="G3640" s="312"/>
      <c r="I3640" s="319"/>
      <c r="J3640" s="317"/>
      <c r="K3640" s="317"/>
      <c r="L3640" s="317"/>
      <c r="N3640" s="422"/>
      <c r="O3640" s="330"/>
      <c r="R3640" s="637"/>
      <c r="T3640" s="638"/>
    </row>
    <row r="3641" spans="2:20">
      <c r="B3641" s="312"/>
      <c r="D3641" s="312"/>
      <c r="F3641" s="312"/>
      <c r="G3641" s="312"/>
      <c r="I3641" s="319"/>
      <c r="J3641" s="317"/>
      <c r="K3641" s="317"/>
      <c r="L3641" s="317"/>
      <c r="N3641" s="422"/>
      <c r="O3641" s="330"/>
      <c r="R3641" s="637"/>
      <c r="T3641" s="638"/>
    </row>
    <row r="3642" spans="2:20">
      <c r="B3642" s="312"/>
      <c r="D3642" s="312"/>
      <c r="F3642" s="312"/>
      <c r="G3642" s="312"/>
      <c r="I3642" s="319"/>
      <c r="J3642" s="317"/>
      <c r="K3642" s="317"/>
      <c r="L3642" s="317"/>
      <c r="N3642" s="422"/>
      <c r="O3642" s="330"/>
      <c r="R3642" s="637"/>
      <c r="T3642" s="638"/>
    </row>
    <row r="3643" spans="2:20">
      <c r="B3643" s="312"/>
      <c r="D3643" s="312"/>
      <c r="F3643" s="312"/>
      <c r="G3643" s="312"/>
      <c r="I3643" s="319"/>
      <c r="J3643" s="317"/>
      <c r="K3643" s="317"/>
      <c r="L3643" s="317"/>
      <c r="N3643" s="422"/>
      <c r="O3643" s="330"/>
      <c r="R3643" s="637"/>
      <c r="T3643" s="638"/>
    </row>
    <row r="3644" spans="2:20">
      <c r="B3644" s="312"/>
      <c r="D3644" s="312"/>
      <c r="F3644" s="312"/>
      <c r="G3644" s="312"/>
      <c r="I3644" s="319"/>
      <c r="J3644" s="317"/>
      <c r="K3644" s="317"/>
      <c r="L3644" s="317"/>
      <c r="N3644" s="422"/>
      <c r="O3644" s="330"/>
      <c r="R3644" s="637"/>
      <c r="T3644" s="638"/>
    </row>
    <row r="3645" spans="2:20">
      <c r="B3645" s="312"/>
      <c r="D3645" s="312"/>
      <c r="F3645" s="312"/>
      <c r="G3645" s="312"/>
      <c r="I3645" s="319"/>
      <c r="J3645" s="317"/>
      <c r="K3645" s="317"/>
      <c r="L3645" s="317"/>
      <c r="N3645" s="422"/>
      <c r="O3645" s="330"/>
      <c r="R3645" s="637"/>
      <c r="T3645" s="638"/>
    </row>
    <row r="3646" spans="2:20">
      <c r="B3646" s="312"/>
      <c r="D3646" s="312"/>
      <c r="F3646" s="312"/>
      <c r="G3646" s="312"/>
      <c r="I3646" s="319"/>
      <c r="J3646" s="317"/>
      <c r="K3646" s="317"/>
      <c r="L3646" s="317"/>
      <c r="N3646" s="422"/>
      <c r="O3646" s="330"/>
      <c r="R3646" s="637"/>
      <c r="T3646" s="638"/>
    </row>
    <row r="3647" spans="2:20">
      <c r="B3647" s="312"/>
      <c r="D3647" s="312"/>
      <c r="F3647" s="312"/>
      <c r="G3647" s="312"/>
      <c r="I3647" s="319"/>
      <c r="J3647" s="317"/>
      <c r="K3647" s="317"/>
      <c r="L3647" s="317"/>
      <c r="N3647" s="422"/>
      <c r="O3647" s="330"/>
      <c r="R3647" s="637"/>
      <c r="T3647" s="638"/>
    </row>
    <row r="3648" spans="2:20">
      <c r="B3648" s="312"/>
      <c r="D3648" s="312"/>
      <c r="F3648" s="312"/>
      <c r="G3648" s="312"/>
      <c r="I3648" s="319"/>
      <c r="J3648" s="317"/>
      <c r="K3648" s="317"/>
      <c r="L3648" s="317"/>
      <c r="N3648" s="422"/>
      <c r="O3648" s="330"/>
      <c r="R3648" s="637"/>
      <c r="T3648" s="638"/>
    </row>
    <row r="3649" spans="2:20">
      <c r="B3649" s="312"/>
      <c r="D3649" s="312"/>
      <c r="F3649" s="312"/>
      <c r="G3649" s="312"/>
      <c r="I3649" s="319"/>
      <c r="J3649" s="317"/>
      <c r="K3649" s="317"/>
      <c r="L3649" s="317"/>
      <c r="N3649" s="422"/>
      <c r="O3649" s="330"/>
      <c r="R3649" s="637"/>
      <c r="T3649" s="638"/>
    </row>
    <row r="3650" spans="2:20">
      <c r="B3650" s="312"/>
      <c r="D3650" s="312"/>
      <c r="F3650" s="312"/>
      <c r="G3650" s="312"/>
      <c r="I3650" s="319"/>
      <c r="J3650" s="317"/>
      <c r="K3650" s="317"/>
      <c r="L3650" s="317"/>
      <c r="N3650" s="422"/>
      <c r="O3650" s="330"/>
      <c r="R3650" s="637"/>
      <c r="T3650" s="638"/>
    </row>
    <row r="3651" spans="2:20">
      <c r="B3651" s="312"/>
      <c r="D3651" s="312"/>
      <c r="F3651" s="312"/>
      <c r="G3651" s="312"/>
      <c r="I3651" s="319"/>
      <c r="J3651" s="317"/>
      <c r="K3651" s="317"/>
      <c r="L3651" s="317"/>
      <c r="N3651" s="422"/>
      <c r="O3651" s="330"/>
      <c r="R3651" s="637"/>
      <c r="T3651" s="638"/>
    </row>
    <row r="3652" spans="2:20">
      <c r="B3652" s="312"/>
      <c r="D3652" s="312"/>
      <c r="F3652" s="312"/>
      <c r="G3652" s="312"/>
      <c r="I3652" s="319"/>
      <c r="J3652" s="317"/>
      <c r="K3652" s="317"/>
      <c r="L3652" s="317"/>
      <c r="N3652" s="422"/>
      <c r="O3652" s="330"/>
      <c r="R3652" s="637"/>
      <c r="T3652" s="638"/>
    </row>
    <row r="3653" spans="2:20">
      <c r="B3653" s="312"/>
      <c r="D3653" s="312"/>
      <c r="F3653" s="312"/>
      <c r="G3653" s="312"/>
      <c r="I3653" s="319"/>
      <c r="J3653" s="317"/>
      <c r="K3653" s="317"/>
      <c r="L3653" s="317"/>
      <c r="N3653" s="422"/>
      <c r="O3653" s="330"/>
      <c r="R3653" s="637"/>
      <c r="T3653" s="638"/>
    </row>
    <row r="3654" spans="2:20">
      <c r="B3654" s="312"/>
      <c r="D3654" s="312"/>
      <c r="F3654" s="312"/>
      <c r="G3654" s="312"/>
      <c r="I3654" s="319"/>
      <c r="J3654" s="317"/>
      <c r="K3654" s="317"/>
      <c r="L3654" s="317"/>
      <c r="N3654" s="422"/>
      <c r="O3654" s="330"/>
      <c r="R3654" s="637"/>
      <c r="T3654" s="638"/>
    </row>
    <row r="3655" spans="2:20">
      <c r="B3655" s="312"/>
      <c r="D3655" s="312"/>
      <c r="F3655" s="312"/>
      <c r="G3655" s="312"/>
      <c r="I3655" s="319"/>
      <c r="J3655" s="317"/>
      <c r="K3655" s="317"/>
      <c r="L3655" s="317"/>
      <c r="N3655" s="422"/>
      <c r="O3655" s="330"/>
      <c r="R3655" s="637"/>
      <c r="T3655" s="638"/>
    </row>
    <row r="3656" spans="2:20">
      <c r="B3656" s="312"/>
      <c r="D3656" s="312"/>
      <c r="F3656" s="312"/>
      <c r="G3656" s="312"/>
      <c r="I3656" s="319"/>
      <c r="J3656" s="317"/>
      <c r="K3656" s="317"/>
      <c r="L3656" s="317"/>
      <c r="N3656" s="422"/>
      <c r="O3656" s="330"/>
      <c r="R3656" s="637"/>
      <c r="T3656" s="638"/>
    </row>
    <row r="3657" spans="2:20">
      <c r="B3657" s="312"/>
      <c r="D3657" s="312"/>
      <c r="F3657" s="312"/>
      <c r="G3657" s="312"/>
      <c r="I3657" s="319"/>
      <c r="J3657" s="317"/>
      <c r="K3657" s="317"/>
      <c r="L3657" s="317"/>
      <c r="N3657" s="422"/>
      <c r="O3657" s="330"/>
      <c r="R3657" s="637"/>
      <c r="T3657" s="638"/>
    </row>
    <row r="3658" spans="2:20">
      <c r="B3658" s="312"/>
      <c r="D3658" s="312"/>
      <c r="F3658" s="312"/>
      <c r="G3658" s="312"/>
      <c r="I3658" s="319"/>
      <c r="J3658" s="317"/>
      <c r="K3658" s="317"/>
      <c r="L3658" s="317"/>
      <c r="N3658" s="422"/>
      <c r="O3658" s="330"/>
      <c r="R3658" s="637"/>
      <c r="T3658" s="638"/>
    </row>
    <row r="3659" spans="2:20">
      <c r="B3659" s="312"/>
      <c r="D3659" s="312"/>
      <c r="F3659" s="312"/>
      <c r="G3659" s="312"/>
      <c r="I3659" s="319"/>
      <c r="J3659" s="317"/>
      <c r="K3659" s="317"/>
      <c r="L3659" s="317"/>
      <c r="N3659" s="422"/>
      <c r="O3659" s="330"/>
      <c r="R3659" s="637"/>
      <c r="T3659" s="638"/>
    </row>
    <row r="3660" spans="2:20">
      <c r="B3660" s="312"/>
      <c r="D3660" s="312"/>
      <c r="F3660" s="312"/>
      <c r="G3660" s="312"/>
      <c r="I3660" s="319"/>
      <c r="J3660" s="317"/>
      <c r="K3660" s="317"/>
      <c r="L3660" s="317"/>
      <c r="N3660" s="422"/>
      <c r="O3660" s="330"/>
      <c r="R3660" s="637"/>
      <c r="T3660" s="638"/>
    </row>
    <row r="3661" spans="2:20">
      <c r="B3661" s="312"/>
      <c r="D3661" s="312"/>
      <c r="F3661" s="312"/>
      <c r="G3661" s="312"/>
      <c r="I3661" s="319"/>
      <c r="J3661" s="317"/>
      <c r="K3661" s="317"/>
      <c r="L3661" s="317"/>
      <c r="N3661" s="422"/>
      <c r="O3661" s="330"/>
      <c r="R3661" s="637"/>
      <c r="T3661" s="638"/>
    </row>
    <row r="3662" spans="2:20">
      <c r="B3662" s="312"/>
      <c r="D3662" s="312"/>
      <c r="F3662" s="312"/>
      <c r="G3662" s="312"/>
      <c r="I3662" s="319"/>
      <c r="J3662" s="317"/>
      <c r="K3662" s="317"/>
      <c r="L3662" s="317"/>
      <c r="N3662" s="422"/>
      <c r="O3662" s="330"/>
      <c r="R3662" s="637"/>
      <c r="T3662" s="638"/>
    </row>
    <row r="3663" spans="2:20">
      <c r="B3663" s="312"/>
      <c r="D3663" s="312"/>
      <c r="F3663" s="312"/>
      <c r="G3663" s="312"/>
      <c r="I3663" s="319"/>
      <c r="J3663" s="317"/>
      <c r="K3663" s="317"/>
      <c r="L3663" s="317"/>
      <c r="N3663" s="422"/>
      <c r="O3663" s="330"/>
      <c r="R3663" s="637"/>
      <c r="T3663" s="638"/>
    </row>
    <row r="3664" spans="2:20">
      <c r="B3664" s="312"/>
      <c r="D3664" s="312"/>
      <c r="F3664" s="312"/>
      <c r="G3664" s="312"/>
      <c r="I3664" s="319"/>
      <c r="J3664" s="317"/>
      <c r="K3664" s="317"/>
      <c r="L3664" s="317"/>
      <c r="N3664" s="422"/>
      <c r="O3664" s="330"/>
      <c r="R3664" s="637"/>
      <c r="T3664" s="638"/>
    </row>
    <row r="3665" spans="2:20">
      <c r="B3665" s="312"/>
      <c r="D3665" s="312"/>
      <c r="F3665" s="312"/>
      <c r="G3665" s="312"/>
      <c r="I3665" s="319"/>
      <c r="J3665" s="317"/>
      <c r="K3665" s="317"/>
      <c r="L3665" s="317"/>
      <c r="N3665" s="422"/>
      <c r="O3665" s="330"/>
      <c r="R3665" s="637"/>
      <c r="T3665" s="638"/>
    </row>
    <row r="3666" spans="2:20">
      <c r="B3666" s="312"/>
      <c r="D3666" s="312"/>
      <c r="F3666" s="312"/>
      <c r="G3666" s="312"/>
      <c r="I3666" s="319"/>
      <c r="J3666" s="317"/>
      <c r="K3666" s="317"/>
      <c r="L3666" s="317"/>
      <c r="N3666" s="422"/>
      <c r="O3666" s="330"/>
      <c r="R3666" s="637"/>
      <c r="T3666" s="638"/>
    </row>
    <row r="3667" spans="2:20">
      <c r="B3667" s="312"/>
      <c r="D3667" s="312"/>
      <c r="F3667" s="312"/>
      <c r="G3667" s="312"/>
      <c r="I3667" s="319"/>
      <c r="J3667" s="317"/>
      <c r="K3667" s="317"/>
      <c r="L3667" s="317"/>
      <c r="N3667" s="422"/>
      <c r="O3667" s="330"/>
      <c r="R3667" s="637"/>
      <c r="T3667" s="638"/>
    </row>
    <row r="3668" spans="2:20">
      <c r="B3668" s="312"/>
      <c r="D3668" s="312"/>
      <c r="F3668" s="312"/>
      <c r="G3668" s="312"/>
      <c r="I3668" s="319"/>
      <c r="J3668" s="317"/>
      <c r="K3668" s="317"/>
      <c r="L3668" s="317"/>
      <c r="N3668" s="422"/>
      <c r="O3668" s="330"/>
      <c r="R3668" s="637"/>
      <c r="T3668" s="638"/>
    </row>
    <row r="3669" spans="2:20">
      <c r="B3669" s="312"/>
      <c r="D3669" s="312"/>
      <c r="F3669" s="312"/>
      <c r="G3669" s="312"/>
      <c r="I3669" s="319"/>
      <c r="J3669" s="317"/>
      <c r="K3669" s="317"/>
      <c r="L3669" s="317"/>
      <c r="N3669" s="422"/>
      <c r="O3669" s="330"/>
      <c r="R3669" s="637"/>
      <c r="T3669" s="638"/>
    </row>
    <row r="3670" spans="2:20">
      <c r="B3670" s="312"/>
      <c r="D3670" s="312"/>
      <c r="F3670" s="312"/>
      <c r="G3670" s="312"/>
      <c r="I3670" s="319"/>
      <c r="J3670" s="317"/>
      <c r="K3670" s="317"/>
      <c r="L3670" s="317"/>
      <c r="N3670" s="422"/>
      <c r="O3670" s="330"/>
      <c r="R3670" s="637"/>
      <c r="T3670" s="638"/>
    </row>
    <row r="3671" spans="2:20">
      <c r="B3671" s="312"/>
      <c r="D3671" s="312"/>
      <c r="F3671" s="312"/>
      <c r="G3671" s="312"/>
      <c r="I3671" s="319"/>
      <c r="J3671" s="317"/>
      <c r="K3671" s="317"/>
      <c r="L3671" s="317"/>
      <c r="N3671" s="422"/>
      <c r="O3671" s="330"/>
      <c r="R3671" s="637"/>
      <c r="T3671" s="638"/>
    </row>
    <row r="3672" spans="2:20">
      <c r="B3672" s="312"/>
      <c r="D3672" s="312"/>
      <c r="F3672" s="312"/>
      <c r="G3672" s="312"/>
      <c r="I3672" s="319"/>
      <c r="J3672" s="317"/>
      <c r="K3672" s="317"/>
      <c r="L3672" s="317"/>
      <c r="N3672" s="422"/>
      <c r="O3672" s="330"/>
      <c r="R3672" s="637"/>
      <c r="T3672" s="638"/>
    </row>
    <row r="3673" spans="2:20">
      <c r="B3673" s="312"/>
      <c r="D3673" s="312"/>
      <c r="F3673" s="312"/>
      <c r="G3673" s="312"/>
      <c r="I3673" s="319"/>
      <c r="J3673" s="317"/>
      <c r="K3673" s="317"/>
      <c r="L3673" s="317"/>
      <c r="N3673" s="422"/>
      <c r="O3673" s="330"/>
      <c r="R3673" s="637"/>
      <c r="T3673" s="638"/>
    </row>
    <row r="3674" spans="2:20">
      <c r="B3674" s="312"/>
      <c r="D3674" s="312"/>
      <c r="F3674" s="312"/>
      <c r="G3674" s="312"/>
      <c r="I3674" s="319"/>
      <c r="J3674" s="317"/>
      <c r="K3674" s="317"/>
      <c r="L3674" s="317"/>
      <c r="N3674" s="422"/>
      <c r="O3674" s="330"/>
      <c r="R3674" s="637"/>
      <c r="T3674" s="638"/>
    </row>
    <row r="3675" spans="2:20">
      <c r="B3675" s="312"/>
      <c r="D3675" s="312"/>
      <c r="F3675" s="312"/>
      <c r="G3675" s="312"/>
      <c r="I3675" s="319"/>
      <c r="J3675" s="317"/>
      <c r="K3675" s="317"/>
      <c r="L3675" s="317"/>
      <c r="N3675" s="422"/>
      <c r="O3675" s="330"/>
      <c r="R3675" s="637"/>
      <c r="T3675" s="638"/>
    </row>
    <row r="3676" spans="2:20">
      <c r="B3676" s="312"/>
      <c r="D3676" s="312"/>
      <c r="F3676" s="312"/>
      <c r="G3676" s="312"/>
      <c r="I3676" s="319"/>
      <c r="J3676" s="317"/>
      <c r="K3676" s="317"/>
      <c r="L3676" s="317"/>
      <c r="N3676" s="422"/>
      <c r="O3676" s="330"/>
      <c r="R3676" s="637"/>
      <c r="T3676" s="638"/>
    </row>
    <row r="3677" spans="2:20">
      <c r="B3677" s="312"/>
      <c r="D3677" s="312"/>
      <c r="F3677" s="312"/>
      <c r="G3677" s="312"/>
      <c r="I3677" s="319"/>
      <c r="J3677" s="317"/>
      <c r="K3677" s="317"/>
      <c r="L3677" s="317"/>
      <c r="N3677" s="422"/>
      <c r="O3677" s="330"/>
      <c r="R3677" s="637"/>
      <c r="T3677" s="638"/>
    </row>
    <row r="3678" spans="2:20">
      <c r="B3678" s="312"/>
      <c r="D3678" s="312"/>
      <c r="F3678" s="312"/>
      <c r="G3678" s="312"/>
      <c r="I3678" s="319"/>
      <c r="J3678" s="317"/>
      <c r="K3678" s="317"/>
      <c r="L3678" s="317"/>
      <c r="N3678" s="422"/>
      <c r="O3678" s="330"/>
      <c r="R3678" s="637"/>
      <c r="T3678" s="638"/>
    </row>
    <row r="3679" spans="2:20">
      <c r="B3679" s="312"/>
      <c r="D3679" s="312"/>
      <c r="F3679" s="312"/>
      <c r="G3679" s="312"/>
      <c r="I3679" s="319"/>
      <c r="J3679" s="317"/>
      <c r="K3679" s="317"/>
      <c r="L3679" s="317"/>
      <c r="N3679" s="422"/>
      <c r="O3679" s="330"/>
      <c r="R3679" s="637"/>
      <c r="T3679" s="638"/>
    </row>
    <row r="3680" spans="2:20">
      <c r="B3680" s="312"/>
      <c r="D3680" s="312"/>
      <c r="F3680" s="312"/>
      <c r="G3680" s="312"/>
      <c r="I3680" s="319"/>
      <c r="J3680" s="317"/>
      <c r="K3680" s="317"/>
      <c r="L3680" s="317"/>
      <c r="N3680" s="422"/>
      <c r="O3680" s="330"/>
      <c r="R3680" s="637"/>
      <c r="T3680" s="638"/>
    </row>
    <row r="3681" spans="2:20">
      <c r="B3681" s="312"/>
      <c r="D3681" s="312"/>
      <c r="F3681" s="312"/>
      <c r="G3681" s="312"/>
      <c r="I3681" s="319"/>
      <c r="J3681" s="317"/>
      <c r="K3681" s="317"/>
      <c r="L3681" s="317"/>
      <c r="N3681" s="422"/>
      <c r="O3681" s="330"/>
      <c r="R3681" s="637"/>
      <c r="T3681" s="638"/>
    </row>
    <row r="3682" spans="2:20">
      <c r="B3682" s="312"/>
      <c r="D3682" s="312"/>
      <c r="F3682" s="312"/>
      <c r="G3682" s="312"/>
      <c r="I3682" s="319"/>
      <c r="J3682" s="317"/>
      <c r="K3682" s="317"/>
      <c r="L3682" s="317"/>
      <c r="N3682" s="422"/>
      <c r="O3682" s="330"/>
      <c r="R3682" s="637"/>
      <c r="T3682" s="638"/>
    </row>
    <row r="3683" spans="2:20">
      <c r="B3683" s="312"/>
      <c r="D3683" s="312"/>
      <c r="F3683" s="312"/>
      <c r="G3683" s="312"/>
      <c r="I3683" s="319"/>
      <c r="J3683" s="317"/>
      <c r="K3683" s="317"/>
      <c r="L3683" s="317"/>
      <c r="N3683" s="422"/>
      <c r="O3683" s="330"/>
      <c r="R3683" s="637"/>
      <c r="T3683" s="638"/>
    </row>
    <row r="3684" spans="2:20">
      <c r="B3684" s="312"/>
      <c r="D3684" s="312"/>
      <c r="F3684" s="312"/>
      <c r="G3684" s="312"/>
      <c r="I3684" s="319"/>
      <c r="J3684" s="317"/>
      <c r="K3684" s="317"/>
      <c r="L3684" s="317"/>
      <c r="N3684" s="422"/>
      <c r="O3684" s="330"/>
      <c r="R3684" s="637"/>
      <c r="T3684" s="638"/>
    </row>
    <row r="3685" spans="2:20">
      <c r="B3685" s="312"/>
      <c r="D3685" s="312"/>
      <c r="F3685" s="312"/>
      <c r="G3685" s="312"/>
      <c r="I3685" s="319"/>
      <c r="J3685" s="317"/>
      <c r="K3685" s="317"/>
      <c r="L3685" s="317"/>
      <c r="N3685" s="422"/>
      <c r="O3685" s="330"/>
      <c r="R3685" s="637"/>
      <c r="T3685" s="638"/>
    </row>
    <row r="3686" spans="2:20">
      <c r="B3686" s="312"/>
      <c r="D3686" s="312"/>
      <c r="F3686" s="312"/>
      <c r="G3686" s="312"/>
      <c r="I3686" s="319"/>
      <c r="J3686" s="317"/>
      <c r="K3686" s="317"/>
      <c r="L3686" s="317"/>
      <c r="N3686" s="422"/>
      <c r="O3686" s="330"/>
      <c r="R3686" s="637"/>
      <c r="T3686" s="638"/>
    </row>
    <row r="3687" spans="2:20">
      <c r="B3687" s="312"/>
      <c r="D3687" s="312"/>
      <c r="F3687" s="312"/>
      <c r="G3687" s="312"/>
      <c r="I3687" s="319"/>
      <c r="J3687" s="317"/>
      <c r="K3687" s="317"/>
      <c r="L3687" s="317"/>
      <c r="N3687" s="422"/>
      <c r="O3687" s="330"/>
      <c r="R3687" s="637"/>
      <c r="T3687" s="638"/>
    </row>
    <row r="3688" spans="2:20">
      <c r="B3688" s="312"/>
      <c r="D3688" s="312"/>
      <c r="F3688" s="312"/>
      <c r="G3688" s="312"/>
      <c r="I3688" s="319"/>
      <c r="J3688" s="317"/>
      <c r="K3688" s="317"/>
      <c r="L3688" s="317"/>
      <c r="N3688" s="422"/>
      <c r="O3688" s="330"/>
      <c r="R3688" s="637"/>
      <c r="T3688" s="638"/>
    </row>
    <row r="3689" spans="2:20">
      <c r="B3689" s="312"/>
      <c r="D3689" s="312"/>
      <c r="F3689" s="312"/>
      <c r="G3689" s="312"/>
      <c r="I3689" s="319"/>
      <c r="J3689" s="317"/>
      <c r="K3689" s="317"/>
      <c r="L3689" s="317"/>
      <c r="N3689" s="422"/>
      <c r="O3689" s="330"/>
      <c r="R3689" s="637"/>
      <c r="T3689" s="638"/>
    </row>
    <row r="3690" spans="2:20">
      <c r="B3690" s="312"/>
      <c r="D3690" s="312"/>
      <c r="F3690" s="312"/>
      <c r="G3690" s="312"/>
      <c r="I3690" s="319"/>
      <c r="J3690" s="317"/>
      <c r="K3690" s="317"/>
      <c r="L3690" s="317"/>
      <c r="N3690" s="422"/>
      <c r="O3690" s="330"/>
      <c r="R3690" s="637"/>
      <c r="T3690" s="638"/>
    </row>
    <row r="3691" spans="2:20">
      <c r="B3691" s="312"/>
      <c r="D3691" s="312"/>
      <c r="F3691" s="312"/>
      <c r="G3691" s="312"/>
      <c r="I3691" s="319"/>
      <c r="J3691" s="317"/>
      <c r="K3691" s="317"/>
      <c r="L3691" s="317"/>
      <c r="N3691" s="422"/>
      <c r="O3691" s="330"/>
      <c r="R3691" s="637"/>
      <c r="T3691" s="638"/>
    </row>
    <row r="3692" spans="2:20">
      <c r="B3692" s="312"/>
      <c r="D3692" s="312"/>
      <c r="F3692" s="312"/>
      <c r="G3692" s="312"/>
      <c r="I3692" s="319"/>
      <c r="J3692" s="317"/>
      <c r="K3692" s="317"/>
      <c r="L3692" s="317"/>
      <c r="N3692" s="422"/>
      <c r="O3692" s="330"/>
      <c r="R3692" s="637"/>
      <c r="T3692" s="638"/>
    </row>
    <row r="3693" spans="2:20">
      <c r="B3693" s="312"/>
      <c r="D3693" s="312"/>
      <c r="F3693" s="312"/>
      <c r="G3693" s="312"/>
      <c r="I3693" s="319"/>
      <c r="J3693" s="317"/>
      <c r="K3693" s="317"/>
      <c r="L3693" s="317"/>
      <c r="N3693" s="422"/>
      <c r="O3693" s="330"/>
      <c r="R3693" s="637"/>
      <c r="T3693" s="638"/>
    </row>
    <row r="3694" spans="2:20">
      <c r="B3694" s="312"/>
      <c r="D3694" s="312"/>
      <c r="F3694" s="312"/>
      <c r="G3694" s="312"/>
      <c r="I3694" s="319"/>
      <c r="J3694" s="317"/>
      <c r="K3694" s="317"/>
      <c r="L3694" s="317"/>
      <c r="N3694" s="422"/>
      <c r="O3694" s="330"/>
      <c r="R3694" s="637"/>
      <c r="T3694" s="638"/>
    </row>
    <row r="3695" spans="2:20">
      <c r="B3695" s="312"/>
      <c r="D3695" s="312"/>
      <c r="F3695" s="312"/>
      <c r="G3695" s="312"/>
      <c r="I3695" s="319"/>
      <c r="J3695" s="317"/>
      <c r="K3695" s="317"/>
      <c r="L3695" s="317"/>
      <c r="N3695" s="422"/>
      <c r="O3695" s="330"/>
      <c r="R3695" s="637"/>
      <c r="T3695" s="638"/>
    </row>
    <row r="3696" spans="2:20">
      <c r="B3696" s="312"/>
      <c r="D3696" s="312"/>
      <c r="F3696" s="312"/>
      <c r="G3696" s="312"/>
      <c r="I3696" s="319"/>
      <c r="J3696" s="317"/>
      <c r="K3696" s="317"/>
      <c r="L3696" s="317"/>
      <c r="N3696" s="422"/>
      <c r="O3696" s="330"/>
      <c r="R3696" s="637"/>
      <c r="T3696" s="638"/>
    </row>
    <row r="3697" spans="2:20">
      <c r="B3697" s="312"/>
      <c r="D3697" s="312"/>
      <c r="F3697" s="312"/>
      <c r="G3697" s="312"/>
      <c r="I3697" s="319"/>
      <c r="J3697" s="317"/>
      <c r="K3697" s="317"/>
      <c r="L3697" s="317"/>
      <c r="N3697" s="422"/>
      <c r="O3697" s="330"/>
      <c r="R3697" s="637"/>
      <c r="T3697" s="638"/>
    </row>
    <row r="3698" spans="2:20">
      <c r="B3698" s="312"/>
      <c r="D3698" s="312"/>
      <c r="F3698" s="312"/>
      <c r="G3698" s="312"/>
      <c r="I3698" s="319"/>
      <c r="J3698" s="317"/>
      <c r="K3698" s="317"/>
      <c r="L3698" s="317"/>
      <c r="N3698" s="422"/>
      <c r="O3698" s="330"/>
      <c r="R3698" s="637"/>
      <c r="T3698" s="638"/>
    </row>
    <row r="3699" spans="2:20">
      <c r="B3699" s="312"/>
      <c r="D3699" s="312"/>
      <c r="F3699" s="312"/>
      <c r="G3699" s="312"/>
      <c r="I3699" s="319"/>
      <c r="J3699" s="317"/>
      <c r="K3699" s="317"/>
      <c r="L3699" s="317"/>
      <c r="N3699" s="422"/>
      <c r="O3699" s="330"/>
      <c r="R3699" s="637"/>
      <c r="T3699" s="638"/>
    </row>
    <row r="3700" spans="2:20">
      <c r="B3700" s="312"/>
      <c r="D3700" s="312"/>
      <c r="F3700" s="312"/>
      <c r="G3700" s="312"/>
      <c r="I3700" s="319"/>
      <c r="J3700" s="317"/>
      <c r="K3700" s="317"/>
      <c r="L3700" s="317"/>
      <c r="N3700" s="422"/>
      <c r="O3700" s="330"/>
      <c r="R3700" s="637"/>
      <c r="T3700" s="638"/>
    </row>
    <row r="3701" spans="2:20">
      <c r="B3701" s="312"/>
      <c r="D3701" s="312"/>
      <c r="F3701" s="312"/>
      <c r="G3701" s="312"/>
      <c r="I3701" s="319"/>
      <c r="J3701" s="317"/>
      <c r="K3701" s="317"/>
      <c r="L3701" s="317"/>
      <c r="N3701" s="422"/>
      <c r="O3701" s="330"/>
      <c r="R3701" s="637"/>
      <c r="T3701" s="638"/>
    </row>
    <row r="3702" spans="2:20">
      <c r="B3702" s="312"/>
      <c r="D3702" s="312"/>
      <c r="F3702" s="312"/>
      <c r="G3702" s="312"/>
      <c r="I3702" s="319"/>
      <c r="J3702" s="317"/>
      <c r="K3702" s="317"/>
      <c r="L3702" s="317"/>
      <c r="N3702" s="422"/>
      <c r="O3702" s="330"/>
      <c r="R3702" s="637"/>
      <c r="T3702" s="638"/>
    </row>
    <row r="3703" spans="2:20">
      <c r="B3703" s="312"/>
      <c r="D3703" s="312"/>
      <c r="F3703" s="312"/>
      <c r="G3703" s="312"/>
      <c r="I3703" s="319"/>
      <c r="J3703" s="317"/>
      <c r="K3703" s="317"/>
      <c r="L3703" s="317"/>
      <c r="N3703" s="422"/>
      <c r="O3703" s="330"/>
      <c r="R3703" s="637"/>
      <c r="T3703" s="638"/>
    </row>
    <row r="3704" spans="2:20">
      <c r="B3704" s="312"/>
      <c r="D3704" s="312"/>
      <c r="F3704" s="312"/>
      <c r="G3704" s="312"/>
      <c r="I3704" s="319"/>
      <c r="J3704" s="317"/>
      <c r="K3704" s="317"/>
      <c r="L3704" s="317"/>
      <c r="N3704" s="422"/>
      <c r="O3704" s="330"/>
      <c r="R3704" s="637"/>
      <c r="T3704" s="638"/>
    </row>
    <row r="3705" spans="2:20">
      <c r="B3705" s="312"/>
      <c r="D3705" s="312"/>
      <c r="F3705" s="312"/>
      <c r="G3705" s="312"/>
      <c r="I3705" s="319"/>
      <c r="J3705" s="317"/>
      <c r="K3705" s="317"/>
      <c r="L3705" s="317"/>
      <c r="N3705" s="422"/>
      <c r="O3705" s="330"/>
      <c r="R3705" s="637"/>
      <c r="T3705" s="638"/>
    </row>
    <row r="3706" spans="2:20">
      <c r="B3706" s="312"/>
      <c r="D3706" s="312"/>
      <c r="F3706" s="312"/>
      <c r="G3706" s="312"/>
      <c r="I3706" s="319"/>
      <c r="J3706" s="317"/>
      <c r="K3706" s="317"/>
      <c r="L3706" s="317"/>
      <c r="N3706" s="422"/>
      <c r="O3706" s="330"/>
      <c r="R3706" s="637"/>
      <c r="T3706" s="638"/>
    </row>
    <row r="3707" spans="2:20">
      <c r="B3707" s="312"/>
      <c r="D3707" s="312"/>
      <c r="F3707" s="312"/>
      <c r="G3707" s="312"/>
      <c r="I3707" s="319"/>
      <c r="J3707" s="317"/>
      <c r="K3707" s="317"/>
      <c r="L3707" s="317"/>
      <c r="N3707" s="422"/>
      <c r="O3707" s="330"/>
      <c r="R3707" s="637"/>
      <c r="T3707" s="638"/>
    </row>
    <row r="3708" spans="2:20">
      <c r="B3708" s="312"/>
      <c r="D3708" s="312"/>
      <c r="F3708" s="312"/>
      <c r="G3708" s="312"/>
      <c r="I3708" s="319"/>
      <c r="J3708" s="317"/>
      <c r="K3708" s="317"/>
      <c r="L3708" s="317"/>
      <c r="N3708" s="422"/>
      <c r="O3708" s="330"/>
      <c r="R3708" s="637"/>
      <c r="T3708" s="638"/>
    </row>
    <row r="3709" spans="2:20">
      <c r="B3709" s="312"/>
      <c r="D3709" s="312"/>
      <c r="F3709" s="312"/>
      <c r="G3709" s="312"/>
      <c r="I3709" s="319"/>
      <c r="J3709" s="317"/>
      <c r="K3709" s="317"/>
      <c r="L3709" s="317"/>
      <c r="N3709" s="422"/>
      <c r="O3709" s="330"/>
      <c r="R3709" s="637"/>
      <c r="T3709" s="638"/>
    </row>
    <row r="3710" spans="2:20">
      <c r="B3710" s="312"/>
      <c r="D3710" s="312"/>
      <c r="F3710" s="312"/>
      <c r="G3710" s="312"/>
      <c r="I3710" s="319"/>
      <c r="J3710" s="317"/>
      <c r="K3710" s="317"/>
      <c r="L3710" s="317"/>
      <c r="N3710" s="422"/>
      <c r="O3710" s="330"/>
      <c r="R3710" s="637"/>
      <c r="T3710" s="638"/>
    </row>
    <row r="3711" spans="2:20">
      <c r="B3711" s="312"/>
      <c r="D3711" s="312"/>
      <c r="F3711" s="312"/>
      <c r="G3711" s="312"/>
      <c r="I3711" s="319"/>
      <c r="J3711" s="317"/>
      <c r="K3711" s="317"/>
      <c r="L3711" s="317"/>
      <c r="N3711" s="422"/>
      <c r="O3711" s="330"/>
      <c r="R3711" s="637"/>
      <c r="T3711" s="638"/>
    </row>
    <row r="3712" spans="2:20">
      <c r="B3712" s="312"/>
      <c r="D3712" s="312"/>
      <c r="F3712" s="312"/>
      <c r="G3712" s="312"/>
      <c r="I3712" s="319"/>
      <c r="J3712" s="317"/>
      <c r="K3712" s="317"/>
      <c r="L3712" s="317"/>
      <c r="N3712" s="422"/>
      <c r="O3712" s="330"/>
      <c r="R3712" s="637"/>
      <c r="T3712" s="638"/>
    </row>
    <row r="3713" spans="2:20">
      <c r="B3713" s="312"/>
      <c r="D3713" s="312"/>
      <c r="F3713" s="312"/>
      <c r="G3713" s="312"/>
      <c r="I3713" s="319"/>
      <c r="J3713" s="317"/>
      <c r="K3713" s="317"/>
      <c r="L3713" s="317"/>
      <c r="N3713" s="422"/>
      <c r="O3713" s="330"/>
      <c r="R3713" s="637"/>
      <c r="T3713" s="638"/>
    </row>
    <row r="3714" spans="2:20">
      <c r="B3714" s="312"/>
      <c r="D3714" s="312"/>
      <c r="F3714" s="312"/>
      <c r="G3714" s="312"/>
      <c r="I3714" s="319"/>
      <c r="J3714" s="317"/>
      <c r="K3714" s="317"/>
      <c r="L3714" s="317"/>
      <c r="N3714" s="422"/>
      <c r="O3714" s="330"/>
      <c r="R3714" s="637"/>
      <c r="T3714" s="638"/>
    </row>
    <row r="3715" spans="2:20">
      <c r="B3715" s="312"/>
      <c r="D3715" s="312"/>
      <c r="F3715" s="312"/>
      <c r="G3715" s="312"/>
      <c r="I3715" s="319"/>
      <c r="J3715" s="317"/>
      <c r="K3715" s="317"/>
      <c r="L3715" s="317"/>
      <c r="N3715" s="422"/>
      <c r="O3715" s="330"/>
      <c r="R3715" s="637"/>
      <c r="T3715" s="638"/>
    </row>
    <row r="3716" spans="2:20">
      <c r="B3716" s="312"/>
      <c r="D3716" s="312"/>
      <c r="F3716" s="312"/>
      <c r="G3716" s="312"/>
      <c r="I3716" s="319"/>
      <c r="J3716" s="317"/>
      <c r="K3716" s="317"/>
      <c r="L3716" s="317"/>
      <c r="N3716" s="422"/>
      <c r="O3716" s="330"/>
      <c r="R3716" s="637"/>
      <c r="T3716" s="638"/>
    </row>
    <row r="3717" spans="2:20">
      <c r="B3717" s="312"/>
      <c r="D3717" s="312"/>
      <c r="F3717" s="312"/>
      <c r="G3717" s="312"/>
      <c r="I3717" s="319"/>
      <c r="J3717" s="317"/>
      <c r="K3717" s="317"/>
      <c r="L3717" s="317"/>
      <c r="N3717" s="422"/>
      <c r="O3717" s="330"/>
      <c r="R3717" s="637"/>
      <c r="T3717" s="638"/>
    </row>
    <row r="3718" spans="2:20">
      <c r="D3718" s="312"/>
      <c r="F3718" s="312"/>
      <c r="G3718" s="312"/>
    </row>
    <row r="3719" spans="2:20">
      <c r="D3719" s="312"/>
      <c r="F3719" s="312"/>
    </row>
    <row r="3720" spans="2:20">
      <c r="D3720" s="312"/>
      <c r="F3720" s="312"/>
    </row>
    <row r="3721" spans="2:20">
      <c r="D3721" s="312"/>
      <c r="F3721" s="312"/>
    </row>
    <row r="3722" spans="2:20">
      <c r="D3722" s="316"/>
      <c r="F3722" s="319"/>
    </row>
    <row r="3723" spans="2:20">
      <c r="D3723" s="316"/>
      <c r="F3723" s="319"/>
    </row>
    <row r="3724" spans="2:20">
      <c r="D3724" s="316"/>
      <c r="F3724" s="319"/>
    </row>
    <row r="3725" spans="2:20">
      <c r="D3725" s="316"/>
      <c r="F3725" s="319"/>
    </row>
    <row r="3726" spans="2:20">
      <c r="D3726" s="316"/>
      <c r="F3726" s="319"/>
    </row>
    <row r="3727" spans="2:20">
      <c r="B3727" s="312"/>
      <c r="D3727" s="316"/>
      <c r="F3727" s="319"/>
      <c r="J3727" s="312"/>
      <c r="K3727" s="312"/>
      <c r="L3727" s="312"/>
      <c r="M3727" s="312"/>
      <c r="O3727" s="312"/>
      <c r="T3727" s="638"/>
    </row>
    <row r="3728" spans="2:20">
      <c r="B3728" s="312"/>
      <c r="D3728" s="316"/>
      <c r="F3728" s="319"/>
      <c r="J3728" s="312"/>
      <c r="K3728" s="312"/>
      <c r="L3728" s="312"/>
      <c r="M3728" s="312"/>
      <c r="O3728" s="312"/>
      <c r="T3728" s="638"/>
    </row>
    <row r="3729" spans="2:6">
      <c r="B3729" s="346"/>
      <c r="C3729" s="346"/>
      <c r="D3729" s="316"/>
      <c r="F3729" s="319"/>
    </row>
    <row r="3730" spans="2:6">
      <c r="B3730" s="346"/>
      <c r="C3730" s="346"/>
      <c r="D3730" s="316"/>
      <c r="F3730" s="319"/>
    </row>
    <row r="3731" spans="2:6">
      <c r="D3731" s="383"/>
      <c r="F3731" s="319"/>
    </row>
    <row r="62683" spans="2:20">
      <c r="B62683" s="312"/>
      <c r="J62683" s="312"/>
      <c r="K62683" s="312"/>
      <c r="L62683" s="312"/>
      <c r="M62683" s="312"/>
      <c r="N62683" s="468"/>
      <c r="O62683" s="312"/>
      <c r="T62683" s="638"/>
    </row>
    <row r="62687" spans="2:20">
      <c r="D62687" s="383"/>
    </row>
  </sheetData>
  <mergeCells count="3">
    <mergeCell ref="L5:N5"/>
    <mergeCell ref="P5:T5"/>
    <mergeCell ref="U5:W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3:AB20"/>
  <sheetViews>
    <sheetView workbookViewId="0">
      <selection activeCell="F21" sqref="F21"/>
    </sheetView>
  </sheetViews>
  <sheetFormatPr defaultRowHeight="15" customHeight="1"/>
  <cols>
    <col min="1" max="1" width="9.140625" style="76"/>
    <col min="2" max="2" width="10.85546875" style="76" customWidth="1"/>
    <col min="3" max="3" width="9.140625" style="76"/>
    <col min="4" max="4" width="15.28515625" style="76" customWidth="1"/>
    <col min="5" max="5" width="9.140625" style="76"/>
    <col min="6" max="6" width="15.28515625" style="76" customWidth="1"/>
    <col min="7" max="7" width="16.85546875" style="76" customWidth="1"/>
    <col min="8" max="8" width="17.85546875" style="76" customWidth="1"/>
    <col min="9" max="9" width="22.85546875" style="76" customWidth="1"/>
    <col min="10" max="10" width="13.5703125" style="77" customWidth="1"/>
    <col min="11" max="11" width="12" style="77" customWidth="1"/>
    <col min="12" max="12" width="15.7109375" style="77" customWidth="1"/>
    <col min="13" max="13" width="13.5703125" style="77" customWidth="1"/>
    <col min="14" max="14" width="14.5703125" style="77" customWidth="1"/>
    <col min="15" max="16384" width="9.140625" style="76"/>
  </cols>
  <sheetData>
    <row r="3" spans="1:28" ht="15" customHeight="1">
      <c r="A3" s="727" t="s">
        <v>107</v>
      </c>
      <c r="B3" s="618" t="s">
        <v>3</v>
      </c>
      <c r="C3" s="731" t="s">
        <v>108</v>
      </c>
      <c r="D3" s="619" t="s">
        <v>109</v>
      </c>
      <c r="E3" s="620" t="s">
        <v>110</v>
      </c>
      <c r="F3" s="620" t="s">
        <v>113</v>
      </c>
      <c r="G3" s="620" t="s">
        <v>114</v>
      </c>
      <c r="H3" s="620" t="s">
        <v>155</v>
      </c>
      <c r="I3" s="620" t="s">
        <v>5</v>
      </c>
      <c r="J3" s="621" t="s">
        <v>25</v>
      </c>
      <c r="K3" s="621" t="s">
        <v>25</v>
      </c>
      <c r="L3" s="621" t="s">
        <v>23</v>
      </c>
      <c r="M3" s="621" t="s">
        <v>7</v>
      </c>
      <c r="N3" s="621" t="s">
        <v>8</v>
      </c>
    </row>
    <row r="4" spans="1:28" ht="15" customHeight="1">
      <c r="A4" s="728"/>
      <c r="C4" s="728"/>
    </row>
    <row r="5" spans="1:28" ht="15" customHeight="1">
      <c r="A5" s="728"/>
      <c r="B5" s="76" t="s">
        <v>18381</v>
      </c>
      <c r="C5" s="728"/>
      <c r="D5" s="76" t="s">
        <v>18372</v>
      </c>
      <c r="E5" s="76" t="s">
        <v>18373</v>
      </c>
      <c r="F5" s="76" t="s">
        <v>18337</v>
      </c>
      <c r="G5" s="76" t="s">
        <v>18375</v>
      </c>
      <c r="H5" s="266" t="s">
        <v>3535</v>
      </c>
      <c r="I5" s="76" t="s">
        <v>18376</v>
      </c>
      <c r="J5" s="77">
        <v>1200</v>
      </c>
      <c r="L5" s="77">
        <v>9100</v>
      </c>
      <c r="M5" s="77">
        <v>10920000</v>
      </c>
    </row>
    <row r="6" spans="1:28" ht="15" customHeight="1">
      <c r="A6" s="728"/>
      <c r="B6" s="76" t="s">
        <v>18381</v>
      </c>
      <c r="C6" s="728"/>
      <c r="D6" s="76" t="s">
        <v>18372</v>
      </c>
      <c r="E6" s="76" t="s">
        <v>18373</v>
      </c>
      <c r="F6" s="76" t="s">
        <v>18337</v>
      </c>
      <c r="G6" s="76" t="s">
        <v>18375</v>
      </c>
      <c r="H6" s="266" t="s">
        <v>2007</v>
      </c>
      <c r="I6" s="76" t="s">
        <v>11174</v>
      </c>
      <c r="K6" s="77">
        <v>1200</v>
      </c>
      <c r="L6" s="77">
        <v>9100</v>
      </c>
      <c r="N6" s="77">
        <v>10920000</v>
      </c>
    </row>
    <row r="7" spans="1:28" ht="15" customHeight="1">
      <c r="A7" s="728"/>
      <c r="C7" s="728"/>
      <c r="H7" s="266"/>
    </row>
    <row r="8" spans="1:28" ht="15" customHeight="1">
      <c r="A8" s="728"/>
      <c r="C8" s="728"/>
      <c r="H8" s="266"/>
    </row>
    <row r="9" spans="1:28" ht="15" customHeight="1">
      <c r="A9" s="728"/>
      <c r="C9" s="728"/>
      <c r="H9" s="266"/>
    </row>
    <row r="10" spans="1:28" s="616" customFormat="1" ht="15" customHeight="1">
      <c r="A10" s="729"/>
      <c r="B10" s="76" t="s">
        <v>18381</v>
      </c>
      <c r="C10" s="732"/>
      <c r="D10" s="332" t="s">
        <v>18377</v>
      </c>
      <c r="E10" s="346" t="s">
        <v>18378</v>
      </c>
      <c r="F10" s="401" t="s">
        <v>18337</v>
      </c>
      <c r="G10" s="333" t="s">
        <v>18379</v>
      </c>
      <c r="H10" s="317" t="s">
        <v>4605</v>
      </c>
      <c r="I10" s="330" t="s">
        <v>18380</v>
      </c>
      <c r="K10" s="330"/>
      <c r="L10" s="330"/>
      <c r="M10" s="637">
        <v>10000000</v>
      </c>
      <c r="N10" s="314"/>
      <c r="P10" s="637"/>
      <c r="T10" s="312"/>
      <c r="U10" s="312"/>
      <c r="V10" s="312"/>
      <c r="W10" s="312"/>
      <c r="X10" s="312"/>
      <c r="Y10" s="312"/>
      <c r="Z10" s="342" t="s">
        <v>18341</v>
      </c>
      <c r="AA10" s="336" t="s">
        <v>18358</v>
      </c>
      <c r="AB10" s="336" t="s">
        <v>18343</v>
      </c>
    </row>
    <row r="11" spans="1:28" s="616" customFormat="1" ht="15" customHeight="1">
      <c r="A11" s="730"/>
      <c r="B11" s="76" t="s">
        <v>18381</v>
      </c>
      <c r="C11" s="732"/>
      <c r="D11" s="332" t="s">
        <v>18377</v>
      </c>
      <c r="E11" s="346" t="s">
        <v>18378</v>
      </c>
      <c r="F11" s="401" t="s">
        <v>18337</v>
      </c>
      <c r="G11" s="333" t="s">
        <v>18379</v>
      </c>
      <c r="H11" s="317" t="s">
        <v>4605</v>
      </c>
      <c r="I11" s="330" t="s">
        <v>122</v>
      </c>
      <c r="K11" s="330"/>
      <c r="L11" s="330"/>
      <c r="M11" s="638">
        <f>+M10*0.005</f>
        <v>50000</v>
      </c>
      <c r="N11" s="314"/>
      <c r="P11" s="637"/>
      <c r="Q11" s="638"/>
      <c r="R11" s="637"/>
      <c r="S11" s="636"/>
      <c r="T11" s="312"/>
      <c r="U11" s="312"/>
      <c r="V11" s="312"/>
      <c r="W11" s="312"/>
      <c r="X11" s="312"/>
      <c r="Y11" s="312"/>
      <c r="Z11" s="342"/>
      <c r="AA11" s="336"/>
      <c r="AB11" s="336"/>
    </row>
    <row r="12" spans="1:28" s="616" customFormat="1" ht="15" customHeight="1">
      <c r="A12" s="730"/>
      <c r="B12" s="76" t="s">
        <v>18381</v>
      </c>
      <c r="C12" s="732"/>
      <c r="D12" s="332" t="s">
        <v>18377</v>
      </c>
      <c r="E12" s="346" t="s">
        <v>18378</v>
      </c>
      <c r="F12" s="401" t="s">
        <v>18337</v>
      </c>
      <c r="G12" s="333" t="s">
        <v>18379</v>
      </c>
      <c r="H12" s="423" t="s">
        <v>459</v>
      </c>
      <c r="I12" s="330" t="s">
        <v>145</v>
      </c>
      <c r="K12" s="330"/>
      <c r="L12" s="330"/>
      <c r="M12" s="637">
        <f>+M10*1.5/100</f>
        <v>150000</v>
      </c>
      <c r="N12" s="314"/>
      <c r="P12" s="637"/>
      <c r="Q12" s="638"/>
      <c r="R12" s="637"/>
      <c r="S12" s="636"/>
      <c r="T12" s="312"/>
      <c r="U12" s="312"/>
      <c r="V12" s="312"/>
      <c r="W12" s="312"/>
      <c r="X12" s="312"/>
      <c r="Y12" s="312"/>
      <c r="Z12" s="342"/>
      <c r="AA12" s="336"/>
      <c r="AB12" s="336"/>
    </row>
    <row r="13" spans="1:28" ht="15" customHeight="1">
      <c r="A13" s="728"/>
      <c r="B13" s="76" t="s">
        <v>18381</v>
      </c>
      <c r="C13" s="728"/>
      <c r="D13" s="332" t="s">
        <v>18377</v>
      </c>
      <c r="E13" s="346" t="s">
        <v>18378</v>
      </c>
      <c r="F13" s="401" t="s">
        <v>18337</v>
      </c>
      <c r="G13" s="333" t="s">
        <v>18379</v>
      </c>
      <c r="H13" s="314" t="s">
        <v>510</v>
      </c>
      <c r="I13" s="312" t="s">
        <v>9695</v>
      </c>
      <c r="N13" s="636">
        <f>+M10+M11+M12</f>
        <v>10200000</v>
      </c>
    </row>
    <row r="14" spans="1:28" ht="15" customHeight="1">
      <c r="A14" s="728"/>
      <c r="C14" s="728"/>
      <c r="H14" s="266"/>
    </row>
    <row r="15" spans="1:28" ht="15" customHeight="1" thickBot="1">
      <c r="A15" s="733"/>
      <c r="B15" s="734"/>
      <c r="C15" s="733"/>
      <c r="D15" s="734"/>
      <c r="E15" s="734"/>
      <c r="F15" s="734"/>
      <c r="G15" s="734"/>
      <c r="H15" s="559"/>
      <c r="I15" s="734"/>
      <c r="J15" s="735"/>
      <c r="K15" s="735"/>
      <c r="L15" s="735"/>
      <c r="M15" s="735">
        <f>SUM(M5:M14)</f>
        <v>21120000</v>
      </c>
      <c r="N15" s="735">
        <f>SUM(N5:N14)</f>
        <v>21120000</v>
      </c>
    </row>
    <row r="16" spans="1:28" ht="15" customHeight="1" thickTop="1"/>
    <row r="20" spans="6:6" ht="15" customHeight="1">
      <c r="F20" s="76" t="s">
        <v>18396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J36"/>
  <sheetViews>
    <sheetView topLeftCell="A2" workbookViewId="0">
      <selection activeCell="A25" sqref="A25"/>
    </sheetView>
  </sheetViews>
  <sheetFormatPr defaultRowHeight="15"/>
  <cols>
    <col min="2" max="2" width="15.7109375" customWidth="1"/>
    <col min="3" max="3" width="19" customWidth="1"/>
    <col min="4" max="4" width="15.140625" customWidth="1"/>
    <col min="5" max="5" width="15" customWidth="1"/>
    <col min="6" max="6" width="18.85546875" customWidth="1"/>
    <col min="7" max="7" width="27.42578125" customWidth="1"/>
    <col min="8" max="8" width="16.5703125" customWidth="1"/>
    <col min="9" max="10" width="12.42578125" customWidth="1"/>
    <col min="11" max="11" width="13.85546875" customWidth="1"/>
    <col min="12" max="12" width="13.42578125" customWidth="1"/>
    <col min="13" max="13" width="16" customWidth="1"/>
    <col min="14" max="14" width="16.28515625" customWidth="1"/>
    <col min="15" max="15" width="15.140625" customWidth="1"/>
    <col min="16" max="16" width="17.42578125" customWidth="1"/>
    <col min="17" max="17" width="22.140625" customWidth="1"/>
  </cols>
  <sheetData>
    <row r="1" spans="1:36">
      <c r="A1" t="s">
        <v>132</v>
      </c>
    </row>
    <row r="2" spans="1:36">
      <c r="A2" t="s">
        <v>133</v>
      </c>
    </row>
    <row r="3" spans="1:36" ht="15.75" thickBot="1"/>
    <row r="4" spans="1:36" s="76" customFormat="1" ht="16.5" customHeight="1">
      <c r="A4" s="301" t="s">
        <v>2</v>
      </c>
      <c r="B4" s="301" t="s">
        <v>3</v>
      </c>
      <c r="C4" s="301" t="s">
        <v>4</v>
      </c>
      <c r="D4" s="302" t="s">
        <v>36</v>
      </c>
      <c r="E4" s="301" t="s">
        <v>37</v>
      </c>
      <c r="F4" s="301" t="s">
        <v>103</v>
      </c>
      <c r="G4" s="301" t="s">
        <v>35</v>
      </c>
      <c r="H4" s="1023" t="s">
        <v>25</v>
      </c>
      <c r="I4" s="1024"/>
      <c r="J4" s="1025"/>
      <c r="K4" s="476" t="s">
        <v>23</v>
      </c>
      <c r="L4" s="1022" t="s">
        <v>26</v>
      </c>
      <c r="M4" s="1022"/>
      <c r="N4" s="303" t="s">
        <v>7</v>
      </c>
      <c r="O4" s="304" t="s">
        <v>8</v>
      </c>
      <c r="P4" s="305" t="s">
        <v>9</v>
      </c>
    </row>
    <row r="5" spans="1:36" s="79" customFormat="1" ht="17.25" customHeight="1" thickBot="1">
      <c r="A5" s="306"/>
      <c r="B5" s="306"/>
      <c r="C5" s="306"/>
      <c r="D5" s="307"/>
      <c r="E5" s="306"/>
      <c r="F5" s="306"/>
      <c r="G5" s="306"/>
      <c r="H5" s="308" t="s">
        <v>52</v>
      </c>
      <c r="I5" s="308" t="s">
        <v>43</v>
      </c>
      <c r="J5" s="308" t="s">
        <v>148</v>
      </c>
      <c r="K5" s="475"/>
      <c r="L5" s="308" t="s">
        <v>52</v>
      </c>
      <c r="M5" s="308" t="s">
        <v>43</v>
      </c>
      <c r="N5" s="309"/>
      <c r="O5" s="310"/>
      <c r="P5" s="311"/>
      <c r="Q5" s="210"/>
      <c r="R5" s="210"/>
      <c r="S5" s="210"/>
      <c r="T5" s="210"/>
      <c r="U5" s="210"/>
      <c r="V5" s="210"/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210"/>
      <c r="AH5" s="210"/>
      <c r="AI5" s="210"/>
      <c r="AJ5" s="210"/>
    </row>
    <row r="6" spans="1:36">
      <c r="A6" s="737"/>
      <c r="B6" s="746"/>
      <c r="C6" s="737"/>
      <c r="D6" s="737"/>
      <c r="E6" s="737"/>
      <c r="F6" s="737"/>
      <c r="G6" s="737"/>
      <c r="H6" s="740"/>
      <c r="I6" s="740"/>
      <c r="J6" s="740"/>
      <c r="K6" s="740"/>
      <c r="L6" s="737"/>
      <c r="M6" s="737"/>
      <c r="N6" s="737"/>
      <c r="O6" s="737"/>
      <c r="P6" s="737"/>
      <c r="Q6" s="615"/>
      <c r="R6" s="615"/>
      <c r="S6" s="615"/>
      <c r="T6" s="615"/>
      <c r="U6" s="615"/>
      <c r="V6" s="615"/>
      <c r="W6" s="615"/>
      <c r="X6" s="615"/>
      <c r="Y6" s="615"/>
      <c r="Z6" s="615"/>
      <c r="AA6" s="615"/>
      <c r="AB6" s="615"/>
      <c r="AC6" s="615"/>
      <c r="AD6" s="615"/>
      <c r="AE6" s="615"/>
      <c r="AF6" s="615"/>
      <c r="AG6" s="615"/>
      <c r="AH6" s="615"/>
      <c r="AI6" s="615"/>
      <c r="AJ6" s="615"/>
    </row>
    <row r="7" spans="1:36" s="76" customFormat="1" ht="15" customHeight="1">
      <c r="A7" s="586" t="s">
        <v>18337</v>
      </c>
      <c r="B7" s="747" t="s">
        <v>18349</v>
      </c>
      <c r="C7" s="296" t="s">
        <v>67</v>
      </c>
      <c r="D7" s="586" t="s">
        <v>18329</v>
      </c>
      <c r="E7" s="82" t="s">
        <v>18345</v>
      </c>
      <c r="F7" s="82" t="s">
        <v>30</v>
      </c>
      <c r="G7" s="82" t="str">
        <f>IF(ISERROR(VLOOKUP(F7,[2]Coa!$B$4:$C$9231,2,FALSE))=TRUE,"",VLOOKUP(F7,[2]Coa!$B$4:$C$9231,2,FALSE))</f>
        <v>CHEVRON</v>
      </c>
      <c r="H7" s="82"/>
      <c r="I7" s="82"/>
      <c r="J7" s="82"/>
      <c r="K7" s="82"/>
      <c r="L7" s="81">
        <v>30477896</v>
      </c>
      <c r="M7" s="81">
        <v>3047790</v>
      </c>
      <c r="N7" s="81">
        <v>32916128.079999998</v>
      </c>
      <c r="O7" s="81"/>
      <c r="P7" s="81">
        <f>+P6+N7-O7</f>
        <v>32916128.079999998</v>
      </c>
      <c r="Q7" s="736"/>
      <c r="R7" s="736"/>
      <c r="S7" s="736"/>
      <c r="T7" s="736"/>
      <c r="U7" s="736"/>
      <c r="V7" s="736"/>
      <c r="W7" s="736"/>
      <c r="X7" s="616"/>
      <c r="Y7" s="736"/>
      <c r="Z7" s="736"/>
      <c r="AA7" s="736"/>
      <c r="AB7" s="736"/>
      <c r="AC7" s="736"/>
      <c r="AD7" s="629"/>
      <c r="AE7" s="617"/>
      <c r="AF7" s="616"/>
      <c r="AG7" s="616"/>
      <c r="AH7" s="629"/>
      <c r="AI7" s="736"/>
      <c r="AJ7" s="616"/>
    </row>
    <row r="8" spans="1:36" s="76" customFormat="1" ht="15" customHeight="1">
      <c r="A8" s="741" t="s">
        <v>158</v>
      </c>
      <c r="B8" s="748" t="s">
        <v>18320</v>
      </c>
      <c r="C8" s="742" t="s">
        <v>12</v>
      </c>
      <c r="D8" s="494"/>
      <c r="E8" s="494"/>
      <c r="F8" s="742" t="s">
        <v>30</v>
      </c>
      <c r="G8" s="743" t="s">
        <v>29</v>
      </c>
      <c r="H8" s="802"/>
      <c r="I8" s="802"/>
      <c r="J8" s="802"/>
      <c r="K8" s="802"/>
      <c r="L8" s="494"/>
      <c r="M8" s="744"/>
      <c r="N8" s="745"/>
      <c r="O8" s="743">
        <v>32916128</v>
      </c>
      <c r="P8" s="81">
        <f t="shared" ref="P8:P9" si="0">+P7+N8-O8</f>
        <v>7.9999998211860657E-2</v>
      </c>
      <c r="Q8" s="736"/>
      <c r="R8" s="736"/>
      <c r="S8" s="736"/>
      <c r="T8" s="736"/>
      <c r="U8" s="736"/>
      <c r="V8" s="736"/>
      <c r="W8" s="736"/>
      <c r="X8" s="616"/>
      <c r="Y8" s="736"/>
      <c r="Z8" s="736"/>
      <c r="AA8" s="736"/>
      <c r="AB8" s="736"/>
      <c r="AC8" s="736"/>
      <c r="AD8" s="629"/>
      <c r="AE8" s="617"/>
      <c r="AF8" s="616"/>
      <c r="AG8" s="616"/>
      <c r="AH8" s="629"/>
      <c r="AI8" s="736"/>
      <c r="AJ8" s="616"/>
    </row>
    <row r="9" spans="1:36" s="76" customFormat="1" ht="15" customHeight="1">
      <c r="A9" s="741" t="s">
        <v>158</v>
      </c>
      <c r="B9" s="747" t="s">
        <v>153</v>
      </c>
      <c r="C9" s="296" t="s">
        <v>18383</v>
      </c>
      <c r="D9" s="586"/>
      <c r="E9" s="82"/>
      <c r="F9" s="82"/>
      <c r="G9" s="82" t="s">
        <v>18382</v>
      </c>
      <c r="H9" s="82"/>
      <c r="I9" s="82"/>
      <c r="J9" s="82"/>
      <c r="K9" s="82"/>
      <c r="L9" s="81"/>
      <c r="M9" s="81"/>
      <c r="N9" s="81"/>
      <c r="O9" s="81">
        <v>0.08</v>
      </c>
      <c r="P9" s="81">
        <f t="shared" si="0"/>
        <v>-1.7881393449270533E-9</v>
      </c>
      <c r="Q9" s="736">
        <f>+P9</f>
        <v>-1.7881393449270533E-9</v>
      </c>
      <c r="R9" s="736"/>
      <c r="S9" s="736"/>
      <c r="T9" s="736"/>
      <c r="U9" s="736"/>
      <c r="V9" s="736"/>
      <c r="W9" s="736"/>
      <c r="X9" s="616"/>
      <c r="Y9" s="736"/>
      <c r="Z9" s="736"/>
      <c r="AA9" s="736"/>
      <c r="AB9" s="736"/>
      <c r="AC9" s="736"/>
      <c r="AD9" s="629"/>
      <c r="AE9" s="617"/>
      <c r="AF9" s="616"/>
      <c r="AG9" s="616"/>
      <c r="AH9" s="629"/>
      <c r="AI9" s="736"/>
      <c r="AJ9" s="616"/>
    </row>
    <row r="10" spans="1:36" s="76" customFormat="1" ht="15" customHeight="1">
      <c r="A10" s="757"/>
      <c r="B10" s="758"/>
      <c r="C10" s="759"/>
      <c r="D10" s="757"/>
      <c r="E10" s="759"/>
      <c r="F10" s="759"/>
      <c r="G10" s="759"/>
      <c r="H10" s="82"/>
      <c r="I10" s="82"/>
      <c r="J10" s="82"/>
      <c r="K10" s="82"/>
      <c r="L10" s="760"/>
      <c r="M10" s="760"/>
      <c r="N10" s="760"/>
      <c r="O10" s="760"/>
      <c r="P10" s="760"/>
      <c r="Q10" s="736"/>
      <c r="R10" s="736"/>
      <c r="S10" s="736"/>
      <c r="T10" s="736"/>
      <c r="U10" s="736"/>
      <c r="V10" s="736"/>
      <c r="W10" s="736"/>
      <c r="X10" s="616"/>
      <c r="Y10" s="736"/>
      <c r="Z10" s="736"/>
      <c r="AA10" s="736"/>
      <c r="AB10" s="736"/>
      <c r="AC10" s="736"/>
      <c r="AD10" s="629"/>
      <c r="AE10" s="617"/>
      <c r="AF10" s="616"/>
      <c r="AG10" s="616"/>
      <c r="AH10" s="629"/>
      <c r="AI10" s="736"/>
      <c r="AJ10" s="616"/>
    </row>
    <row r="11" spans="1:36" s="76" customFormat="1" ht="15" customHeight="1" thickBot="1">
      <c r="A11" s="749"/>
      <c r="B11" s="761"/>
      <c r="C11" s="750"/>
      <c r="D11" s="749"/>
      <c r="E11" s="750"/>
      <c r="F11" s="750"/>
      <c r="G11" s="750"/>
      <c r="H11" s="750"/>
      <c r="I11" s="750"/>
      <c r="J11" s="750"/>
      <c r="K11" s="750"/>
      <c r="L11" s="751"/>
      <c r="M11" s="751"/>
      <c r="N11" s="751"/>
      <c r="O11" s="751"/>
      <c r="P11" s="751"/>
      <c r="Q11" s="736"/>
      <c r="R11" s="736"/>
      <c r="S11" s="736"/>
      <c r="T11" s="736"/>
      <c r="U11" s="736"/>
      <c r="V11" s="736"/>
      <c r="W11" s="736"/>
      <c r="X11" s="616"/>
      <c r="Y11" s="736"/>
      <c r="Z11" s="736"/>
      <c r="AA11" s="736"/>
      <c r="AB11" s="736"/>
      <c r="AC11" s="736"/>
      <c r="AD11" s="629"/>
      <c r="AE11" s="617"/>
      <c r="AF11" s="616"/>
      <c r="AG11" s="616"/>
      <c r="AH11" s="629"/>
      <c r="AI11" s="736"/>
      <c r="AJ11" s="616"/>
    </row>
    <row r="12" spans="1:36" s="616" customFormat="1" ht="15" customHeight="1" thickTop="1">
      <c r="A12" s="590"/>
      <c r="B12" s="756"/>
      <c r="D12" s="590"/>
      <c r="L12" s="736"/>
      <c r="M12" s="736"/>
      <c r="N12" s="736"/>
      <c r="O12" s="736"/>
      <c r="P12" s="736"/>
      <c r="Q12" s="736"/>
      <c r="R12" s="736"/>
      <c r="S12" s="736"/>
      <c r="T12" s="736"/>
      <c r="U12" s="736"/>
      <c r="V12" s="736"/>
      <c r="W12" s="736"/>
      <c r="Y12" s="736"/>
      <c r="Z12" s="736"/>
      <c r="AA12" s="736"/>
      <c r="AB12" s="736"/>
      <c r="AC12" s="736"/>
      <c r="AD12" s="629"/>
      <c r="AE12" s="617"/>
      <c r="AH12" s="629"/>
      <c r="AI12" s="736"/>
    </row>
    <row r="13" spans="1:36" s="616" customFormat="1" ht="15" customHeight="1" thickBot="1">
      <c r="A13" s="590"/>
      <c r="B13" s="756"/>
      <c r="D13" s="590"/>
      <c r="L13" s="736"/>
      <c r="M13" s="736"/>
      <c r="N13" s="736"/>
      <c r="O13" s="736"/>
      <c r="P13" s="736"/>
      <c r="Q13" s="736"/>
      <c r="R13" s="736"/>
      <c r="S13" s="736"/>
      <c r="T13" s="736"/>
      <c r="U13" s="736"/>
      <c r="V13" s="736"/>
      <c r="W13" s="736"/>
      <c r="Y13" s="736"/>
      <c r="Z13" s="736"/>
      <c r="AA13" s="736"/>
      <c r="AB13" s="736"/>
      <c r="AC13" s="736"/>
      <c r="AD13" s="629"/>
      <c r="AE13" s="617"/>
      <c r="AH13" s="629"/>
      <c r="AI13" s="736"/>
    </row>
    <row r="14" spans="1:36" s="76" customFormat="1" ht="16.5" customHeight="1">
      <c r="A14" s="301" t="s">
        <v>2</v>
      </c>
      <c r="B14" s="301" t="s">
        <v>3</v>
      </c>
      <c r="C14" s="301" t="s">
        <v>4</v>
      </c>
      <c r="D14" s="302" t="s">
        <v>36</v>
      </c>
      <c r="E14" s="301" t="s">
        <v>37</v>
      </c>
      <c r="F14" s="301" t="s">
        <v>103</v>
      </c>
      <c r="G14" s="301" t="s">
        <v>35</v>
      </c>
      <c r="H14" s="1023" t="s">
        <v>25</v>
      </c>
      <c r="I14" s="1024"/>
      <c r="J14" s="1025"/>
      <c r="K14" s="476" t="s">
        <v>23</v>
      </c>
      <c r="L14" s="1022" t="s">
        <v>26</v>
      </c>
      <c r="M14" s="1022"/>
      <c r="N14" s="303" t="s">
        <v>7</v>
      </c>
      <c r="O14" s="304" t="s">
        <v>8</v>
      </c>
      <c r="P14" s="305" t="s">
        <v>9</v>
      </c>
    </row>
    <row r="15" spans="1:36" s="79" customFormat="1" ht="17.25" customHeight="1" thickBot="1">
      <c r="A15" s="306"/>
      <c r="B15" s="306"/>
      <c r="C15" s="306"/>
      <c r="D15" s="307"/>
      <c r="E15" s="306"/>
      <c r="F15" s="306"/>
      <c r="G15" s="306"/>
      <c r="H15" s="308" t="s">
        <v>52</v>
      </c>
      <c r="I15" s="308" t="s">
        <v>43</v>
      </c>
      <c r="J15" s="308" t="s">
        <v>148</v>
      </c>
      <c r="K15" s="475"/>
      <c r="L15" s="308" t="s">
        <v>52</v>
      </c>
      <c r="M15" s="308" t="s">
        <v>43</v>
      </c>
      <c r="N15" s="309"/>
      <c r="O15" s="310"/>
      <c r="P15" s="311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</row>
    <row r="16" spans="1:36" s="79" customFormat="1" ht="17.25" customHeight="1">
      <c r="A16" s="764"/>
      <c r="B16" s="764"/>
      <c r="C16" s="764"/>
      <c r="D16" s="765"/>
      <c r="E16" s="764"/>
      <c r="F16" s="764"/>
      <c r="G16" s="764"/>
      <c r="H16" s="766"/>
      <c r="I16" s="767"/>
      <c r="J16" s="767"/>
      <c r="K16" s="768"/>
      <c r="L16" s="766"/>
      <c r="M16" s="766"/>
      <c r="N16" s="767"/>
      <c r="O16" s="769"/>
      <c r="P16" s="770"/>
      <c r="Q16" s="210"/>
      <c r="R16" s="210"/>
      <c r="S16" s="210"/>
      <c r="T16" s="210"/>
      <c r="U16" s="210"/>
      <c r="V16" s="210"/>
      <c r="W16" s="210"/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H16" s="210"/>
      <c r="AI16" s="210"/>
      <c r="AJ16" s="210"/>
    </row>
    <row r="17" spans="1:36" s="76" customFormat="1" ht="15" customHeight="1">
      <c r="A17" s="757" t="s">
        <v>18337</v>
      </c>
      <c r="B17" s="762" t="s">
        <v>18349</v>
      </c>
      <c r="C17" s="759" t="s">
        <v>70</v>
      </c>
      <c r="D17" s="757" t="s">
        <v>18330</v>
      </c>
      <c r="E17" s="759" t="s">
        <v>18346</v>
      </c>
      <c r="F17" s="759" t="s">
        <v>71</v>
      </c>
      <c r="G17" s="759" t="str">
        <f>IF(ISERROR(VLOOKUP(F17,[2]Coa!$B$4:$C$9231,2,FALSE))=TRUE,"",VLOOKUP(F17,[2]Coa!$B$4:$C$9231,2,FALSE))</f>
        <v>INDAH KIAT PULP &amp; PAPER (IKPP)</v>
      </c>
      <c r="H17" s="759"/>
      <c r="I17" s="82"/>
      <c r="J17" s="82"/>
      <c r="K17" s="759"/>
      <c r="L17" s="760">
        <v>119877701</v>
      </c>
      <c r="M17" s="760">
        <v>11987770</v>
      </c>
      <c r="N17" s="760">
        <f>L17+M17-V17-W17</f>
        <v>131865471</v>
      </c>
      <c r="O17" s="760"/>
      <c r="P17" s="760">
        <f>+P15+N17-O17</f>
        <v>131865471</v>
      </c>
      <c r="Q17" s="736">
        <f>+P17</f>
        <v>131865471</v>
      </c>
      <c r="R17" s="736"/>
      <c r="S17" s="736"/>
      <c r="T17" s="616"/>
      <c r="U17" s="616"/>
      <c r="V17" s="736"/>
      <c r="W17" s="736"/>
      <c r="X17" s="616"/>
      <c r="Y17" s="736"/>
      <c r="Z17" s="736"/>
      <c r="AA17" s="736"/>
      <c r="AB17" s="736"/>
      <c r="AC17" s="736"/>
      <c r="AD17" s="629"/>
      <c r="AE17" s="629"/>
      <c r="AF17" s="616"/>
      <c r="AG17" s="616"/>
      <c r="AH17" s="632"/>
      <c r="AI17" s="632"/>
      <c r="AJ17" s="616"/>
    </row>
    <row r="18" spans="1:36" s="76" customFormat="1" ht="15" customHeight="1">
      <c r="A18" s="757"/>
      <c r="B18" s="762"/>
      <c r="C18" s="759"/>
      <c r="D18" s="757"/>
      <c r="E18" s="759"/>
      <c r="F18" s="759"/>
      <c r="G18" s="759"/>
      <c r="H18" s="759"/>
      <c r="I18" s="494"/>
      <c r="J18" s="494"/>
      <c r="K18" s="759"/>
      <c r="L18" s="760"/>
      <c r="M18" s="760"/>
      <c r="N18" s="760"/>
      <c r="O18" s="760"/>
      <c r="P18" s="760"/>
      <c r="Q18" s="736"/>
      <c r="R18" s="736"/>
      <c r="S18" s="736"/>
      <c r="T18" s="616"/>
      <c r="U18" s="616"/>
      <c r="V18" s="736"/>
      <c r="W18" s="736"/>
      <c r="X18" s="616"/>
      <c r="Y18" s="736"/>
      <c r="Z18" s="736"/>
      <c r="AA18" s="736"/>
      <c r="AB18" s="736"/>
      <c r="AC18" s="736"/>
      <c r="AD18" s="629"/>
      <c r="AE18" s="629"/>
      <c r="AF18" s="616"/>
      <c r="AG18" s="616"/>
      <c r="AH18" s="632"/>
      <c r="AI18" s="632"/>
      <c r="AJ18" s="616"/>
    </row>
    <row r="19" spans="1:36" s="76" customFormat="1" ht="15" customHeight="1" thickBot="1">
      <c r="A19" s="749"/>
      <c r="B19" s="761"/>
      <c r="C19" s="750"/>
      <c r="D19" s="749"/>
      <c r="E19" s="750"/>
      <c r="F19" s="750"/>
      <c r="G19" s="750"/>
      <c r="H19" s="750"/>
      <c r="I19" s="750"/>
      <c r="J19" s="750"/>
      <c r="K19" s="750"/>
      <c r="L19" s="751"/>
      <c r="M19" s="751"/>
      <c r="N19" s="751"/>
      <c r="O19" s="751"/>
      <c r="P19" s="751"/>
      <c r="Q19" s="736"/>
      <c r="R19" s="736"/>
      <c r="S19" s="736"/>
      <c r="T19" s="616"/>
      <c r="U19" s="616"/>
      <c r="V19" s="736"/>
      <c r="W19" s="736"/>
      <c r="X19" s="616"/>
      <c r="Y19" s="736"/>
      <c r="Z19" s="736"/>
      <c r="AA19" s="736"/>
      <c r="AB19" s="736"/>
      <c r="AC19" s="736"/>
      <c r="AD19" s="629"/>
      <c r="AE19" s="629"/>
      <c r="AF19" s="616"/>
      <c r="AG19" s="616"/>
      <c r="AH19" s="632"/>
      <c r="AI19" s="632"/>
      <c r="AJ19" s="616"/>
    </row>
    <row r="20" spans="1:36" s="76" customFormat="1" ht="15" customHeight="1" thickTop="1">
      <c r="A20" s="590"/>
      <c r="B20" s="756"/>
      <c r="C20" s="616"/>
      <c r="D20" s="590"/>
      <c r="E20" s="616"/>
      <c r="F20" s="616"/>
      <c r="G20" s="616"/>
      <c r="H20" s="616"/>
      <c r="I20" s="616"/>
      <c r="J20" s="616"/>
      <c r="K20" s="616"/>
      <c r="L20" s="736"/>
      <c r="M20" s="736"/>
      <c r="N20" s="736"/>
      <c r="O20" s="736"/>
      <c r="P20" s="736"/>
      <c r="Q20" s="736"/>
      <c r="R20" s="736"/>
      <c r="S20" s="736"/>
      <c r="T20" s="616"/>
      <c r="U20" s="616"/>
      <c r="V20" s="736"/>
      <c r="W20" s="736"/>
      <c r="X20" s="616"/>
      <c r="Y20" s="736"/>
      <c r="Z20" s="736"/>
      <c r="AA20" s="736"/>
      <c r="AB20" s="736"/>
      <c r="AC20" s="736"/>
      <c r="AD20" s="629"/>
      <c r="AE20" s="629"/>
      <c r="AF20" s="616"/>
      <c r="AG20" s="616"/>
      <c r="AH20" s="632"/>
      <c r="AI20" s="632"/>
      <c r="AJ20" s="616"/>
    </row>
    <row r="21" spans="1:36" s="76" customFormat="1" ht="15" customHeight="1">
      <c r="A21" s="590"/>
      <c r="B21" s="756"/>
      <c r="C21" s="616"/>
      <c r="D21" s="590"/>
      <c r="E21" s="616"/>
      <c r="F21" s="616"/>
      <c r="G21" s="616"/>
      <c r="H21" s="616"/>
      <c r="I21" s="616"/>
      <c r="J21" s="616"/>
      <c r="K21" s="616"/>
      <c r="L21" s="736"/>
      <c r="M21" s="736"/>
      <c r="N21" s="736"/>
      <c r="O21" s="736"/>
      <c r="P21" s="736"/>
      <c r="Q21" s="736"/>
      <c r="R21" s="736"/>
      <c r="S21" s="736"/>
      <c r="T21" s="616"/>
      <c r="U21" s="616"/>
      <c r="V21" s="736"/>
      <c r="W21" s="736"/>
      <c r="X21" s="616"/>
      <c r="Y21" s="736"/>
      <c r="Z21" s="736"/>
      <c r="AA21" s="736"/>
      <c r="AB21" s="736"/>
      <c r="AC21" s="736"/>
      <c r="AD21" s="629"/>
      <c r="AE21" s="629"/>
      <c r="AF21" s="616"/>
      <c r="AG21" s="616"/>
      <c r="AH21" s="632"/>
      <c r="AI21" s="632"/>
      <c r="AJ21" s="616"/>
    </row>
    <row r="22" spans="1:36" s="76" customFormat="1" ht="15" customHeight="1" thickBot="1">
      <c r="A22" s="752"/>
      <c r="B22" s="753"/>
      <c r="C22" s="754"/>
      <c r="D22" s="752"/>
      <c r="E22" s="754"/>
      <c r="F22" s="754"/>
      <c r="G22" s="754"/>
      <c r="H22" s="754"/>
      <c r="I22" s="616"/>
      <c r="J22" s="616"/>
      <c r="K22" s="754"/>
      <c r="L22" s="755"/>
      <c r="M22" s="755"/>
      <c r="N22" s="755"/>
      <c r="O22" s="755"/>
      <c r="P22" s="755"/>
      <c r="Q22" s="736"/>
      <c r="R22" s="736"/>
      <c r="S22" s="736"/>
      <c r="T22" s="616"/>
      <c r="U22" s="616"/>
      <c r="V22" s="736"/>
      <c r="W22" s="736"/>
      <c r="X22" s="616"/>
      <c r="Y22" s="736"/>
      <c r="Z22" s="736"/>
      <c r="AA22" s="736"/>
      <c r="AB22" s="736"/>
      <c r="AC22" s="736"/>
      <c r="AD22" s="629"/>
      <c r="AE22" s="629"/>
      <c r="AF22" s="616"/>
      <c r="AG22" s="616"/>
      <c r="AH22" s="632"/>
      <c r="AI22" s="632"/>
      <c r="AJ22" s="616"/>
    </row>
    <row r="23" spans="1:36" s="76" customFormat="1" ht="16.5" customHeight="1">
      <c r="A23" s="301" t="s">
        <v>2</v>
      </c>
      <c r="B23" s="301" t="s">
        <v>3</v>
      </c>
      <c r="C23" s="301" t="s">
        <v>4</v>
      </c>
      <c r="D23" s="302" t="s">
        <v>36</v>
      </c>
      <c r="E23" s="301" t="s">
        <v>37</v>
      </c>
      <c r="F23" s="301" t="s">
        <v>103</v>
      </c>
      <c r="G23" s="301" t="s">
        <v>35</v>
      </c>
      <c r="H23" s="1023" t="s">
        <v>25</v>
      </c>
      <c r="I23" s="1024"/>
      <c r="J23" s="1025"/>
      <c r="K23" s="476" t="s">
        <v>23</v>
      </c>
      <c r="L23" s="1022" t="s">
        <v>26</v>
      </c>
      <c r="M23" s="1022"/>
      <c r="N23" s="303" t="s">
        <v>7</v>
      </c>
      <c r="O23" s="304" t="s">
        <v>8</v>
      </c>
      <c r="P23" s="305" t="s">
        <v>9</v>
      </c>
    </row>
    <row r="24" spans="1:36" s="79" customFormat="1" ht="17.25" customHeight="1" thickBot="1">
      <c r="A24" s="306"/>
      <c r="B24" s="306"/>
      <c r="C24" s="306"/>
      <c r="D24" s="307"/>
      <c r="E24" s="306"/>
      <c r="F24" s="306"/>
      <c r="G24" s="306"/>
      <c r="H24" s="308" t="s">
        <v>52</v>
      </c>
      <c r="I24" s="308" t="s">
        <v>43</v>
      </c>
      <c r="J24" s="308" t="s">
        <v>148</v>
      </c>
      <c r="K24" s="475"/>
      <c r="L24" s="308" t="s">
        <v>52</v>
      </c>
      <c r="M24" s="308" t="s">
        <v>43</v>
      </c>
      <c r="N24" s="309"/>
      <c r="O24" s="310"/>
      <c r="P24" s="311"/>
      <c r="Q24" s="210"/>
      <c r="R24" s="210"/>
      <c r="S24" s="210"/>
      <c r="T24" s="210"/>
      <c r="U24" s="210"/>
      <c r="V24" s="210"/>
      <c r="W24" s="210"/>
      <c r="X24" s="210"/>
      <c r="Y24" s="210"/>
      <c r="Z24" s="210"/>
      <c r="AA24" s="210"/>
      <c r="AB24" s="210"/>
      <c r="AC24" s="210"/>
      <c r="AD24" s="210"/>
      <c r="AE24" s="210"/>
      <c r="AF24" s="210"/>
      <c r="AG24" s="210"/>
      <c r="AH24" s="210"/>
      <c r="AI24" s="210"/>
      <c r="AJ24" s="210"/>
    </row>
    <row r="25" spans="1:36" s="76" customFormat="1" ht="15" customHeight="1">
      <c r="A25" s="586"/>
      <c r="B25" s="297"/>
      <c r="C25" s="82"/>
      <c r="D25" s="586"/>
      <c r="E25" s="82"/>
      <c r="F25" s="82"/>
      <c r="G25" s="82"/>
      <c r="H25" s="82"/>
      <c r="I25" s="494"/>
      <c r="J25" s="494"/>
      <c r="K25" s="82"/>
      <c r="L25" s="81"/>
      <c r="M25" s="81"/>
      <c r="N25" s="739"/>
      <c r="O25" s="81"/>
      <c r="P25" s="739"/>
      <c r="Q25" s="736"/>
      <c r="R25" s="736"/>
      <c r="S25" s="736"/>
      <c r="T25" s="616"/>
      <c r="U25" s="616"/>
      <c r="V25" s="736"/>
      <c r="W25" s="736"/>
      <c r="X25" s="616"/>
      <c r="Y25" s="736"/>
      <c r="Z25" s="736"/>
      <c r="AA25" s="736"/>
      <c r="AB25" s="736"/>
      <c r="AC25" s="736"/>
      <c r="AD25" s="629"/>
      <c r="AE25" s="629"/>
      <c r="AF25" s="616"/>
      <c r="AG25" s="616"/>
      <c r="AH25" s="632"/>
      <c r="AI25" s="632"/>
      <c r="AJ25" s="616"/>
    </row>
    <row r="26" spans="1:36" s="76" customFormat="1" ht="15" customHeight="1">
      <c r="A26" s="586" t="s">
        <v>18337</v>
      </c>
      <c r="B26" s="297" t="s">
        <v>18349</v>
      </c>
      <c r="C26" s="82" t="s">
        <v>77</v>
      </c>
      <c r="D26" s="586" t="s">
        <v>18330</v>
      </c>
      <c r="E26" s="82" t="s">
        <v>18347</v>
      </c>
      <c r="F26" s="82" t="s">
        <v>78</v>
      </c>
      <c r="G26" s="82" t="str">
        <f>IF(ISERROR(VLOOKUP(F26,[2]Coa!$B$4:$C$9231,2,FALSE))=TRUE,"",VLOOKUP(F26,[2]Coa!$B$4:$C$9231,2,FALSE))</f>
        <v>BUT. STAR ENERGY ( KAKAP ) LIMITED</v>
      </c>
      <c r="H26" s="81">
        <v>346460.4</v>
      </c>
      <c r="I26" s="81">
        <f>H26*10/100</f>
        <v>34646.04</v>
      </c>
      <c r="J26" s="81">
        <v>370712.63</v>
      </c>
      <c r="K26" s="81">
        <v>9409</v>
      </c>
      <c r="L26" s="82"/>
      <c r="M26" s="82"/>
      <c r="N26" s="739">
        <v>3488035116.4920006</v>
      </c>
      <c r="O26" s="82"/>
      <c r="P26" s="772">
        <f>+P25+N26-O26</f>
        <v>3488035116.4920006</v>
      </c>
      <c r="Q26" s="736">
        <f>+P26</f>
        <v>3488035116.4920006</v>
      </c>
      <c r="R26" s="61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629"/>
      <c r="AE26" s="629"/>
      <c r="AF26" s="616"/>
      <c r="AG26" s="616"/>
      <c r="AH26" s="629"/>
      <c r="AI26" s="736"/>
      <c r="AJ26" s="616"/>
    </row>
    <row r="27" spans="1:36" s="76" customFormat="1" ht="15" customHeight="1">
      <c r="A27" s="763"/>
      <c r="B27" s="758"/>
      <c r="C27" s="494"/>
      <c r="D27" s="763"/>
      <c r="E27" s="494"/>
      <c r="F27" s="494"/>
      <c r="G27" s="494"/>
      <c r="H27" s="497"/>
      <c r="I27" s="497"/>
      <c r="J27" s="497"/>
      <c r="K27" s="497"/>
      <c r="L27" s="494"/>
      <c r="M27" s="494"/>
      <c r="N27" s="497"/>
      <c r="O27" s="494"/>
      <c r="P27" s="494"/>
      <c r="Q27" s="736"/>
      <c r="R27" s="616"/>
      <c r="S27" s="736"/>
      <c r="T27" s="736"/>
      <c r="U27" s="736"/>
      <c r="V27" s="736"/>
      <c r="W27" s="736"/>
      <c r="X27" s="736"/>
      <c r="Y27" s="736"/>
      <c r="Z27" s="736"/>
      <c r="AA27" s="736"/>
      <c r="AB27" s="736"/>
      <c r="AC27" s="736"/>
      <c r="AD27" s="629"/>
      <c r="AE27" s="629"/>
      <c r="AF27" s="616"/>
      <c r="AG27" s="616"/>
      <c r="AH27" s="629"/>
      <c r="AI27" s="736"/>
      <c r="AJ27" s="616"/>
    </row>
    <row r="28" spans="1:36" ht="15.75" thickBot="1">
      <c r="A28" s="771"/>
      <c r="B28" s="771"/>
      <c r="C28" s="771"/>
      <c r="D28" s="771"/>
      <c r="E28" s="771"/>
      <c r="F28" s="771"/>
      <c r="G28" s="771"/>
      <c r="H28" s="771"/>
      <c r="I28" s="771"/>
      <c r="J28" s="771"/>
      <c r="K28" s="771"/>
      <c r="L28" s="771"/>
      <c r="M28" s="771"/>
      <c r="N28" s="771"/>
      <c r="O28" s="771"/>
      <c r="P28" s="771"/>
      <c r="Q28" s="615"/>
      <c r="R28" s="615"/>
      <c r="S28" s="615"/>
      <c r="T28" s="615"/>
      <c r="U28" s="615"/>
      <c r="V28" s="615"/>
      <c r="W28" s="615"/>
      <c r="X28" s="615"/>
      <c r="Y28" s="615"/>
      <c r="Z28" s="615"/>
      <c r="AA28" s="615"/>
      <c r="AB28" s="615"/>
      <c r="AC28" s="615"/>
      <c r="AD28" s="615"/>
      <c r="AE28" s="615"/>
      <c r="AF28" s="615"/>
      <c r="AG28" s="615"/>
      <c r="AH28" s="615"/>
      <c r="AI28" s="615"/>
      <c r="AJ28" s="615"/>
    </row>
    <row r="29" spans="1:36" ht="15.75" thickTop="1">
      <c r="J29" s="736"/>
      <c r="Q29" s="736">
        <f>SUM(Q1:Q28)</f>
        <v>3619900587.4920006</v>
      </c>
      <c r="R29" s="615"/>
      <c r="S29" s="615"/>
      <c r="T29" s="615"/>
      <c r="U29" s="615"/>
      <c r="V29" s="615"/>
      <c r="W29" s="615"/>
      <c r="X29" s="615"/>
      <c r="Y29" s="615"/>
      <c r="Z29" s="615"/>
      <c r="AA29" s="615"/>
      <c r="AB29" s="615"/>
      <c r="AC29" s="615"/>
      <c r="AD29" s="615"/>
      <c r="AE29" s="615"/>
      <c r="AF29" s="615"/>
      <c r="AG29" s="615"/>
      <c r="AH29" s="615"/>
      <c r="AI29" s="615"/>
      <c r="AJ29" s="615"/>
    </row>
    <row r="30" spans="1:36"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5"/>
    </row>
    <row r="31" spans="1:36">
      <c r="F31" s="76"/>
      <c r="G31" s="76" t="s">
        <v>10</v>
      </c>
      <c r="H31" s="76">
        <v>0</v>
      </c>
      <c r="I31" s="76"/>
      <c r="Q31" s="615"/>
      <c r="R31" s="615"/>
      <c r="S31" s="615"/>
      <c r="T31" s="615"/>
      <c r="U31" s="615"/>
      <c r="V31" s="615"/>
      <c r="W31" s="615"/>
      <c r="X31" s="615"/>
      <c r="Y31" s="615"/>
      <c r="Z31" s="615"/>
      <c r="AA31" s="615"/>
      <c r="AB31" s="615"/>
      <c r="AC31" s="615"/>
      <c r="AD31" s="615"/>
      <c r="AE31" s="615"/>
      <c r="AF31" s="615"/>
      <c r="AG31" s="615"/>
      <c r="AH31" s="615"/>
      <c r="AI31" s="615"/>
      <c r="AJ31" s="615"/>
    </row>
    <row r="32" spans="1:36">
      <c r="F32" s="76"/>
      <c r="G32" s="76" t="s">
        <v>18349</v>
      </c>
      <c r="H32" s="560">
        <f>+N7+N17+N26</f>
        <v>3652816715.5720005</v>
      </c>
      <c r="I32" s="76" t="s">
        <v>18389</v>
      </c>
      <c r="Q32" s="615"/>
      <c r="R32" s="615"/>
      <c r="S32" s="615"/>
      <c r="T32" s="615"/>
      <c r="U32" s="615"/>
      <c r="V32" s="615"/>
      <c r="W32" s="615"/>
      <c r="X32" s="615"/>
      <c r="Y32" s="615"/>
      <c r="Z32" s="615"/>
      <c r="AA32" s="615"/>
      <c r="AB32" s="615"/>
      <c r="AC32" s="615"/>
      <c r="AD32" s="615"/>
      <c r="AE32" s="615"/>
      <c r="AF32" s="615"/>
      <c r="AG32" s="615"/>
      <c r="AH32" s="615"/>
      <c r="AI32" s="615"/>
      <c r="AJ32" s="615"/>
    </row>
    <row r="33" spans="6:9">
      <c r="F33" s="76"/>
      <c r="G33" s="76" t="s">
        <v>18320</v>
      </c>
      <c r="H33" s="560">
        <f>-O8</f>
        <v>-32916128</v>
      </c>
      <c r="I33" s="76" t="s">
        <v>18390</v>
      </c>
    </row>
    <row r="34" spans="6:9">
      <c r="F34" s="76"/>
      <c r="G34" s="76" t="s">
        <v>153</v>
      </c>
      <c r="H34" s="560">
        <f>-O9</f>
        <v>-0.08</v>
      </c>
      <c r="I34" s="76"/>
    </row>
    <row r="35" spans="6:9" ht="15.75" thickBot="1">
      <c r="F35" s="76"/>
      <c r="G35" s="76"/>
      <c r="H35" s="631">
        <f>+H31+H32+H33+H34</f>
        <v>3619900587.4920006</v>
      </c>
      <c r="I35" s="76"/>
    </row>
    <row r="36" spans="6:9" ht="15.75" thickTop="1">
      <c r="F36" s="76"/>
      <c r="G36" s="76"/>
      <c r="H36" s="560">
        <f>+Q29-H35</f>
        <v>0</v>
      </c>
      <c r="I36" s="76"/>
    </row>
  </sheetData>
  <mergeCells count="6">
    <mergeCell ref="L4:M4"/>
    <mergeCell ref="H4:J4"/>
    <mergeCell ref="H14:J14"/>
    <mergeCell ref="L14:M14"/>
    <mergeCell ref="H23:J23"/>
    <mergeCell ref="L23:M23"/>
  </mergeCells>
  <pageMargins left="0.7" right="0.7" top="0.75" bottom="0.75" header="0.3" footer="0.3"/>
  <pageSetup orientation="portrait" horizontalDpi="4294967293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D46"/>
  <sheetViews>
    <sheetView topLeftCell="D9" workbookViewId="0">
      <selection activeCell="I20" sqref="I20"/>
    </sheetView>
  </sheetViews>
  <sheetFormatPr defaultRowHeight="10.5"/>
  <cols>
    <col min="1" max="1" width="9.140625" style="76"/>
    <col min="2" max="2" width="20.42578125" style="270" customWidth="1"/>
    <col min="3" max="3" width="18.28515625" style="76" customWidth="1"/>
    <col min="4" max="4" width="10.5703125" style="76" customWidth="1"/>
    <col min="5" max="5" width="12.7109375" style="76" customWidth="1"/>
    <col min="6" max="6" width="15" style="76" customWidth="1"/>
    <col min="7" max="7" width="18.7109375" style="76" customWidth="1"/>
    <col min="8" max="8" width="18.140625" style="76" customWidth="1"/>
    <col min="9" max="9" width="42.85546875" style="76" customWidth="1"/>
    <col min="10" max="10" width="22.7109375" style="76" customWidth="1"/>
    <col min="11" max="11" width="10.5703125" style="76" customWidth="1"/>
    <col min="12" max="12" width="18.140625" style="76" customWidth="1"/>
    <col min="13" max="13" width="18.85546875" style="76" customWidth="1"/>
    <col min="14" max="14" width="16.28515625" style="76" customWidth="1"/>
    <col min="15" max="15" width="13.140625" style="616" bestFit="1" customWidth="1"/>
    <col min="16" max="18" width="9.28515625" style="616" bestFit="1" customWidth="1"/>
    <col min="19" max="19" width="10.140625" style="616" bestFit="1" customWidth="1"/>
    <col min="20" max="30" width="9.140625" style="616"/>
    <col min="31" max="16384" width="9.140625" style="76"/>
  </cols>
  <sheetData>
    <row r="1" spans="1:15">
      <c r="A1" s="76" t="s">
        <v>0</v>
      </c>
    </row>
    <row r="2" spans="1:15">
      <c r="A2" s="76" t="s">
        <v>150</v>
      </c>
    </row>
    <row r="5" spans="1:15">
      <c r="A5" s="477"/>
      <c r="B5" s="797"/>
      <c r="C5" s="478"/>
      <c r="D5" s="478"/>
      <c r="E5" s="479"/>
      <c r="F5" s="479"/>
      <c r="G5" s="479"/>
      <c r="H5" s="479"/>
      <c r="I5" s="479"/>
      <c r="J5" s="480"/>
      <c r="K5" s="481"/>
      <c r="L5" s="482"/>
      <c r="M5" s="482"/>
      <c r="N5" s="773"/>
    </row>
    <row r="6" spans="1:15">
      <c r="A6" s="483" t="s">
        <v>2</v>
      </c>
      <c r="B6" s="798" t="s">
        <v>3</v>
      </c>
      <c r="C6" s="484" t="s">
        <v>4</v>
      </c>
      <c r="D6" s="484" t="s">
        <v>135</v>
      </c>
      <c r="E6" s="485" t="s">
        <v>136</v>
      </c>
      <c r="F6" s="485" t="s">
        <v>137</v>
      </c>
      <c r="G6" s="485" t="s">
        <v>138</v>
      </c>
      <c r="H6" s="485" t="s">
        <v>139</v>
      </c>
      <c r="I6" s="485" t="s">
        <v>140</v>
      </c>
      <c r="J6" s="486" t="s">
        <v>149</v>
      </c>
      <c r="K6" s="486" t="s">
        <v>23</v>
      </c>
      <c r="L6" s="487" t="s">
        <v>7</v>
      </c>
      <c r="M6" s="487" t="s">
        <v>8</v>
      </c>
      <c r="N6" s="774" t="s">
        <v>9</v>
      </c>
    </row>
    <row r="7" spans="1:15">
      <c r="A7" s="488"/>
      <c r="B7" s="799"/>
      <c r="C7" s="489"/>
      <c r="D7" s="489"/>
      <c r="E7" s="490"/>
      <c r="F7" s="490"/>
      <c r="G7" s="490"/>
      <c r="H7" s="490"/>
      <c r="I7" s="490"/>
      <c r="J7" s="491"/>
      <c r="K7" s="492"/>
      <c r="L7" s="493"/>
      <c r="M7" s="493"/>
      <c r="N7" s="775"/>
    </row>
    <row r="8" spans="1:15" ht="15" customHeight="1">
      <c r="A8" s="781"/>
      <c r="B8" s="801"/>
      <c r="C8" s="781"/>
      <c r="D8" s="781"/>
      <c r="E8" s="781"/>
      <c r="F8" s="781"/>
      <c r="G8" s="781"/>
      <c r="H8" s="781"/>
      <c r="I8" s="781"/>
      <c r="J8" s="781"/>
      <c r="K8" s="781"/>
      <c r="L8" s="781"/>
      <c r="M8" s="781"/>
      <c r="N8" s="781"/>
    </row>
    <row r="9" spans="1:15" ht="15" customHeight="1">
      <c r="A9" s="623"/>
      <c r="B9" s="795" t="s">
        <v>18381</v>
      </c>
      <c r="C9" s="623"/>
      <c r="D9" s="623" t="s">
        <v>18372</v>
      </c>
      <c r="E9" s="623" t="s">
        <v>18373</v>
      </c>
      <c r="F9" s="623" t="s">
        <v>18337</v>
      </c>
      <c r="G9" s="623" t="s">
        <v>18375</v>
      </c>
      <c r="H9" s="623" t="s">
        <v>2007</v>
      </c>
      <c r="I9" s="623" t="s">
        <v>11174</v>
      </c>
      <c r="J9" s="623">
        <v>1200</v>
      </c>
      <c r="K9" s="623">
        <v>9100</v>
      </c>
      <c r="L9" s="623"/>
      <c r="M9" s="782">
        <v>10920000</v>
      </c>
      <c r="N9" s="624">
        <f>+N8+L9-M9</f>
        <v>-10920000</v>
      </c>
      <c r="O9" s="617">
        <f>+N9</f>
        <v>-10920000</v>
      </c>
    </row>
    <row r="10" spans="1:15" ht="15" customHeight="1">
      <c r="A10" s="623"/>
      <c r="B10" s="795"/>
      <c r="C10" s="623"/>
      <c r="D10" s="623"/>
      <c r="E10" s="623"/>
      <c r="F10" s="623"/>
      <c r="G10" s="623"/>
      <c r="H10" s="623"/>
      <c r="I10" s="623"/>
      <c r="J10" s="623"/>
      <c r="K10" s="623"/>
      <c r="L10" s="623"/>
      <c r="M10" s="782"/>
      <c r="N10" s="623"/>
    </row>
    <row r="11" spans="1:15" ht="15" customHeight="1" thickBot="1">
      <c r="A11" s="784"/>
      <c r="B11" s="796"/>
      <c r="C11" s="784"/>
      <c r="D11" s="784"/>
      <c r="E11" s="784"/>
      <c r="F11" s="784"/>
      <c r="G11" s="784"/>
      <c r="H11" s="784"/>
      <c r="I11" s="784"/>
      <c r="J11" s="784"/>
      <c r="K11" s="784"/>
      <c r="L11" s="784"/>
      <c r="M11" s="785"/>
      <c r="N11" s="784"/>
    </row>
    <row r="12" spans="1:15" s="616" customFormat="1" ht="15" customHeight="1" thickTop="1">
      <c r="B12" s="756"/>
      <c r="M12" s="736"/>
    </row>
    <row r="13" spans="1:15" s="616" customFormat="1" ht="15" customHeight="1">
      <c r="B13" s="756"/>
      <c r="M13" s="736"/>
    </row>
    <row r="14" spans="1:15">
      <c r="A14" s="477"/>
      <c r="B14" s="797"/>
      <c r="C14" s="478"/>
      <c r="D14" s="478"/>
      <c r="E14" s="479"/>
      <c r="F14" s="479"/>
      <c r="G14" s="479"/>
      <c r="H14" s="479"/>
      <c r="I14" s="479"/>
      <c r="J14" s="480"/>
      <c r="K14" s="481"/>
      <c r="L14" s="482"/>
      <c r="M14" s="482"/>
      <c r="N14" s="773"/>
    </row>
    <row r="15" spans="1:15">
      <c r="A15" s="483" t="s">
        <v>2</v>
      </c>
      <c r="B15" s="798" t="s">
        <v>3</v>
      </c>
      <c r="C15" s="484" t="s">
        <v>4</v>
      </c>
      <c r="D15" s="484" t="s">
        <v>135</v>
      </c>
      <c r="E15" s="485" t="s">
        <v>136</v>
      </c>
      <c r="F15" s="485" t="s">
        <v>137</v>
      </c>
      <c r="G15" s="485" t="s">
        <v>138</v>
      </c>
      <c r="H15" s="485" t="s">
        <v>139</v>
      </c>
      <c r="I15" s="485" t="s">
        <v>140</v>
      </c>
      <c r="J15" s="486" t="s">
        <v>149</v>
      </c>
      <c r="K15" s="486" t="s">
        <v>23</v>
      </c>
      <c r="L15" s="487" t="s">
        <v>7</v>
      </c>
      <c r="M15" s="487" t="s">
        <v>8</v>
      </c>
      <c r="N15" s="774" t="s">
        <v>9</v>
      </c>
    </row>
    <row r="16" spans="1:15">
      <c r="A16" s="488"/>
      <c r="B16" s="799"/>
      <c r="C16" s="489"/>
      <c r="D16" s="489"/>
      <c r="E16" s="490"/>
      <c r="F16" s="490"/>
      <c r="G16" s="490"/>
      <c r="H16" s="490"/>
      <c r="I16" s="490"/>
      <c r="J16" s="491"/>
      <c r="K16" s="492"/>
      <c r="L16" s="493"/>
      <c r="M16" s="493"/>
      <c r="N16" s="775"/>
    </row>
    <row r="17" spans="1:28" s="616" customFormat="1" ht="15" customHeight="1">
      <c r="A17" s="623"/>
      <c r="B17" s="795"/>
      <c r="C17" s="623"/>
      <c r="D17" s="623"/>
      <c r="E17" s="623"/>
      <c r="F17" s="623"/>
      <c r="G17" s="623"/>
      <c r="H17" s="623"/>
      <c r="I17" s="623"/>
      <c r="J17" s="623"/>
      <c r="K17" s="623"/>
      <c r="L17" s="623"/>
      <c r="M17" s="782"/>
      <c r="N17" s="623"/>
    </row>
    <row r="18" spans="1:28" ht="15" customHeight="1">
      <c r="A18" s="623"/>
      <c r="B18" s="795" t="s">
        <v>18381</v>
      </c>
      <c r="C18" s="32"/>
      <c r="D18" s="776" t="s">
        <v>18377</v>
      </c>
      <c r="E18" s="582" t="s">
        <v>18378</v>
      </c>
      <c r="F18" s="777" t="s">
        <v>18337</v>
      </c>
      <c r="G18" s="778" t="s">
        <v>18379</v>
      </c>
      <c r="H18" s="32" t="s">
        <v>510</v>
      </c>
      <c r="I18" s="56" t="s">
        <v>9695</v>
      </c>
      <c r="J18" s="30"/>
      <c r="K18" s="30"/>
      <c r="L18" s="27"/>
      <c r="M18" s="31">
        <v>10200000</v>
      </c>
      <c r="N18" s="624">
        <f>+N17+L18-M18</f>
        <v>-10200000</v>
      </c>
      <c r="O18" s="58">
        <f>+N18</f>
        <v>-10200000</v>
      </c>
      <c r="P18" s="34"/>
      <c r="V18" s="34"/>
      <c r="W18" s="34"/>
      <c r="X18" s="34"/>
      <c r="Y18" s="34"/>
      <c r="Z18" s="779"/>
      <c r="AA18" s="780"/>
      <c r="AB18" s="780"/>
    </row>
    <row r="19" spans="1:28" ht="15" customHeight="1">
      <c r="A19" s="783"/>
      <c r="B19" s="800"/>
      <c r="C19" s="783"/>
      <c r="D19" s="783"/>
      <c r="E19" s="783"/>
      <c r="F19" s="783"/>
      <c r="G19" s="783"/>
      <c r="H19" s="783"/>
      <c r="I19" s="783"/>
      <c r="J19" s="783"/>
      <c r="K19" s="783"/>
      <c r="L19" s="783"/>
      <c r="M19" s="786"/>
      <c r="N19" s="783"/>
    </row>
    <row r="20" spans="1:28" ht="15" customHeight="1" thickBot="1">
      <c r="A20" s="784"/>
      <c r="B20" s="796"/>
      <c r="C20" s="784"/>
      <c r="D20" s="784"/>
      <c r="E20" s="784"/>
      <c r="F20" s="784"/>
      <c r="G20" s="784"/>
      <c r="H20" s="784"/>
      <c r="I20" s="784"/>
      <c r="J20" s="784"/>
      <c r="K20" s="784"/>
      <c r="L20" s="784"/>
      <c r="M20" s="785"/>
      <c r="N20" s="784"/>
    </row>
    <row r="21" spans="1:28" s="616" customFormat="1" ht="15" customHeight="1" thickTop="1">
      <c r="B21" s="756"/>
      <c r="M21" s="736"/>
    </row>
    <row r="22" spans="1:28" s="616" customFormat="1" ht="15" customHeight="1">
      <c r="B22" s="756"/>
      <c r="M22" s="736"/>
    </row>
    <row r="23" spans="1:28">
      <c r="A23" s="477"/>
      <c r="B23" s="797"/>
      <c r="C23" s="478"/>
      <c r="D23" s="478"/>
      <c r="E23" s="479"/>
      <c r="F23" s="479"/>
      <c r="G23" s="479"/>
      <c r="H23" s="479"/>
      <c r="I23" s="479"/>
      <c r="J23" s="480"/>
      <c r="K23" s="481"/>
      <c r="L23" s="482"/>
      <c r="M23" s="482"/>
      <c r="N23" s="773"/>
    </row>
    <row r="24" spans="1:28">
      <c r="A24" s="483" t="s">
        <v>2</v>
      </c>
      <c r="B24" s="798" t="s">
        <v>3</v>
      </c>
      <c r="C24" s="484" t="s">
        <v>4</v>
      </c>
      <c r="D24" s="484" t="s">
        <v>135</v>
      </c>
      <c r="E24" s="485" t="s">
        <v>136</v>
      </c>
      <c r="F24" s="485" t="s">
        <v>137</v>
      </c>
      <c r="G24" s="485" t="s">
        <v>138</v>
      </c>
      <c r="H24" s="485" t="s">
        <v>139</v>
      </c>
      <c r="I24" s="485" t="s">
        <v>140</v>
      </c>
      <c r="J24" s="486" t="s">
        <v>149</v>
      </c>
      <c r="K24" s="486" t="s">
        <v>23</v>
      </c>
      <c r="L24" s="487" t="s">
        <v>7</v>
      </c>
      <c r="M24" s="487" t="s">
        <v>8</v>
      </c>
      <c r="N24" s="774" t="s">
        <v>9</v>
      </c>
    </row>
    <row r="25" spans="1:28">
      <c r="A25" s="488"/>
      <c r="B25" s="799"/>
      <c r="C25" s="489"/>
      <c r="D25" s="489"/>
      <c r="E25" s="490"/>
      <c r="F25" s="490"/>
      <c r="G25" s="490"/>
      <c r="H25" s="490"/>
      <c r="I25" s="490"/>
      <c r="J25" s="491"/>
      <c r="K25" s="492"/>
      <c r="L25" s="493"/>
      <c r="M25" s="493"/>
      <c r="N25" s="775"/>
    </row>
    <row r="26" spans="1:28" ht="15" customHeight="1">
      <c r="A26" s="623"/>
      <c r="B26" s="795"/>
      <c r="C26" s="623"/>
      <c r="D26" s="623"/>
      <c r="E26" s="623"/>
      <c r="F26" s="623"/>
      <c r="G26" s="623"/>
      <c r="H26" s="623"/>
      <c r="I26" s="623"/>
      <c r="J26" s="623"/>
      <c r="K26" s="623"/>
      <c r="L26" s="623"/>
      <c r="M26" s="782"/>
      <c r="N26" s="623"/>
    </row>
    <row r="27" spans="1:28" ht="15" customHeight="1">
      <c r="A27" s="623" t="s">
        <v>18337</v>
      </c>
      <c r="B27" s="795" t="s">
        <v>18370</v>
      </c>
      <c r="C27" s="623" t="s">
        <v>18352</v>
      </c>
      <c r="D27" s="623" t="s">
        <v>18353</v>
      </c>
      <c r="E27" s="623" t="s">
        <v>18354</v>
      </c>
      <c r="F27" s="623" t="s">
        <v>18356</v>
      </c>
      <c r="G27" s="623" t="s">
        <v>18365</v>
      </c>
      <c r="H27" s="623" t="s">
        <v>28</v>
      </c>
      <c r="I27" s="623" t="s">
        <v>10300</v>
      </c>
      <c r="J27" s="787">
        <v>108</v>
      </c>
      <c r="K27" s="788">
        <v>9050</v>
      </c>
      <c r="L27" s="788"/>
      <c r="M27" s="788">
        <v>977400</v>
      </c>
      <c r="N27" s="789">
        <f>+N26+L27-M27</f>
        <v>-977400</v>
      </c>
      <c r="Q27" s="76"/>
      <c r="R27" s="76"/>
      <c r="X27" s="76"/>
    </row>
    <row r="28" spans="1:28" ht="15" customHeight="1">
      <c r="A28" s="623" t="s">
        <v>18315</v>
      </c>
      <c r="B28" s="795" t="s">
        <v>18325</v>
      </c>
      <c r="C28" s="623" t="s">
        <v>18321</v>
      </c>
      <c r="D28" s="623"/>
      <c r="E28" s="623"/>
      <c r="F28" s="623"/>
      <c r="G28" s="623"/>
      <c r="H28" s="623" t="s">
        <v>28</v>
      </c>
      <c r="I28" s="623" t="s">
        <v>21</v>
      </c>
      <c r="J28" s="787">
        <v>80</v>
      </c>
      <c r="K28" s="788">
        <v>9020</v>
      </c>
      <c r="L28" s="788">
        <f>80*9020</f>
        <v>721600</v>
      </c>
      <c r="M28" s="787"/>
      <c r="N28" s="789">
        <f>+N27+L28-M28</f>
        <v>-255800</v>
      </c>
      <c r="Q28" s="76"/>
      <c r="R28" s="76"/>
      <c r="X28" s="76"/>
    </row>
    <row r="29" spans="1:28" ht="15" customHeight="1">
      <c r="A29" s="623" t="s">
        <v>18315</v>
      </c>
      <c r="B29" s="795" t="s">
        <v>153</v>
      </c>
      <c r="C29" s="622" t="s">
        <v>18385</v>
      </c>
      <c r="D29" s="623"/>
      <c r="E29" s="623"/>
      <c r="F29" s="623"/>
      <c r="G29" s="623"/>
      <c r="H29" s="623" t="s">
        <v>28</v>
      </c>
      <c r="I29" s="623" t="s">
        <v>18386</v>
      </c>
      <c r="J29" s="787"/>
      <c r="K29" s="788"/>
      <c r="L29" s="788">
        <f>(9050-9020)*80</f>
        <v>2400</v>
      </c>
      <c r="M29" s="788"/>
      <c r="N29" s="789">
        <f t="shared" ref="N29:N32" si="0">+N28+L29-M29</f>
        <v>-253400</v>
      </c>
      <c r="Q29" s="76"/>
      <c r="R29" s="76"/>
      <c r="X29" s="76"/>
    </row>
    <row r="30" spans="1:28" ht="15" customHeight="1">
      <c r="A30" s="623"/>
      <c r="B30" s="795"/>
      <c r="C30" s="623"/>
      <c r="D30" s="623"/>
      <c r="E30" s="623"/>
      <c r="F30" s="623"/>
      <c r="G30" s="623"/>
      <c r="H30" s="623"/>
      <c r="I30" s="623"/>
      <c r="J30" s="623"/>
      <c r="K30" s="623"/>
      <c r="L30" s="623"/>
      <c r="M30" s="782"/>
      <c r="N30" s="789">
        <f t="shared" si="0"/>
        <v>-253400</v>
      </c>
    </row>
    <row r="31" spans="1:28" ht="15" customHeight="1">
      <c r="A31" s="623" t="s">
        <v>18337</v>
      </c>
      <c r="B31" s="795" t="s">
        <v>18370</v>
      </c>
      <c r="C31" s="623" t="s">
        <v>18360</v>
      </c>
      <c r="D31" s="623" t="s">
        <v>18353</v>
      </c>
      <c r="E31" s="623" t="s">
        <v>18362</v>
      </c>
      <c r="F31" s="623" t="s">
        <v>18364</v>
      </c>
      <c r="G31" s="623" t="s">
        <v>18366</v>
      </c>
      <c r="H31" s="623" t="s">
        <v>28</v>
      </c>
      <c r="I31" s="623" t="s">
        <v>10300</v>
      </c>
      <c r="J31" s="623"/>
      <c r="K31" s="623"/>
      <c r="L31" s="77"/>
      <c r="M31" s="782">
        <v>82270866.200000003</v>
      </c>
      <c r="N31" s="789">
        <f t="shared" si="0"/>
        <v>-82524266.200000003</v>
      </c>
    </row>
    <row r="32" spans="1:28" ht="15" customHeight="1">
      <c r="A32" s="29" t="s">
        <v>18315</v>
      </c>
      <c r="B32" s="602" t="s">
        <v>18319</v>
      </c>
      <c r="C32" s="581" t="s">
        <v>18321</v>
      </c>
      <c r="D32" s="623"/>
      <c r="E32" s="623"/>
      <c r="F32" s="31"/>
      <c r="G32" s="31"/>
      <c r="H32" s="602" t="s">
        <v>28</v>
      </c>
      <c r="I32" s="26" t="s">
        <v>18361</v>
      </c>
      <c r="J32" s="31"/>
      <c r="K32" s="31"/>
      <c r="L32" s="26">
        <v>79195320</v>
      </c>
      <c r="M32" s="77"/>
      <c r="N32" s="789">
        <f t="shared" si="0"/>
        <v>-3328946.200000003</v>
      </c>
      <c r="O32" s="617">
        <f>+N32</f>
        <v>-3328946.200000003</v>
      </c>
    </row>
    <row r="33" spans="1:15" ht="15" customHeight="1">
      <c r="A33" s="623"/>
      <c r="B33" s="795"/>
      <c r="C33" s="623"/>
      <c r="D33" s="623"/>
      <c r="E33" s="623"/>
      <c r="F33" s="623"/>
      <c r="G33" s="623"/>
      <c r="H33" s="623"/>
      <c r="I33" s="623"/>
      <c r="J33" s="623"/>
      <c r="K33" s="623"/>
      <c r="L33" s="623"/>
      <c r="M33" s="623"/>
      <c r="N33" s="794"/>
    </row>
    <row r="34" spans="1:15" ht="15" customHeight="1" thickBot="1">
      <c r="A34" s="784"/>
      <c r="B34" s="796"/>
      <c r="C34" s="784"/>
      <c r="D34" s="784"/>
      <c r="E34" s="784"/>
      <c r="F34" s="784"/>
      <c r="G34" s="784"/>
      <c r="H34" s="784"/>
      <c r="I34" s="784"/>
      <c r="J34" s="784"/>
      <c r="K34" s="784"/>
      <c r="L34" s="784"/>
      <c r="M34" s="784"/>
      <c r="N34" s="793"/>
    </row>
    <row r="35" spans="1:15" ht="11.25" thickTop="1">
      <c r="O35" s="736">
        <f>SUM(O1:O34)</f>
        <v>-24448946.200000003</v>
      </c>
    </row>
    <row r="39" spans="1:15" ht="15" customHeight="1">
      <c r="I39" s="76" t="s">
        <v>10</v>
      </c>
      <c r="J39" s="76">
        <v>0</v>
      </c>
    </row>
    <row r="40" spans="1:15" ht="15" customHeight="1">
      <c r="I40" s="76" t="s">
        <v>18370</v>
      </c>
      <c r="J40" s="560">
        <f>+M27+M31</f>
        <v>83248266.200000003</v>
      </c>
      <c r="K40" s="76" t="s">
        <v>18391</v>
      </c>
      <c r="L40" s="560"/>
    </row>
    <row r="41" spans="1:15" ht="15" customHeight="1">
      <c r="I41" s="76" t="s">
        <v>18381</v>
      </c>
      <c r="J41" s="560">
        <f>+M9+M18</f>
        <v>21120000</v>
      </c>
      <c r="K41" s="76" t="s">
        <v>18392</v>
      </c>
      <c r="L41" s="560"/>
    </row>
    <row r="42" spans="1:15" ht="15" customHeight="1">
      <c r="I42" s="76" t="s">
        <v>18325</v>
      </c>
      <c r="J42" s="560">
        <f>-L28</f>
        <v>-721600</v>
      </c>
      <c r="K42" s="76" t="s">
        <v>18393</v>
      </c>
    </row>
    <row r="43" spans="1:15" ht="15" customHeight="1">
      <c r="I43" s="76" t="s">
        <v>18319</v>
      </c>
      <c r="J43" s="560">
        <f>-L32</f>
        <v>-79195320</v>
      </c>
      <c r="K43" s="76" t="s">
        <v>18393</v>
      </c>
    </row>
    <row r="44" spans="1:15" ht="15" customHeight="1">
      <c r="I44" s="76" t="s">
        <v>153</v>
      </c>
      <c r="J44" s="560">
        <f>-L29</f>
        <v>-2400</v>
      </c>
    </row>
    <row r="45" spans="1:15" ht="15" customHeight="1" thickBot="1">
      <c r="I45" s="76" t="s">
        <v>18388</v>
      </c>
      <c r="J45" s="631">
        <f>SUM(J40:J44)</f>
        <v>24448946.200000003</v>
      </c>
    </row>
    <row r="46" spans="1:15" ht="11.25" thickTop="1">
      <c r="J46" s="560">
        <f>+O35+J45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22"/>
  <sheetViews>
    <sheetView workbookViewId="0">
      <selection activeCell="E5" sqref="E5"/>
    </sheetView>
  </sheetViews>
  <sheetFormatPr defaultRowHeight="15" customHeight="1"/>
  <cols>
    <col min="1" max="1" width="9.140625" style="76"/>
    <col min="2" max="2" width="11" style="76" customWidth="1"/>
    <col min="3" max="3" width="12.85546875" style="76" customWidth="1"/>
    <col min="4" max="4" width="17.42578125" style="76" customWidth="1"/>
    <col min="5" max="5" width="33.85546875" style="76" customWidth="1"/>
    <col min="6" max="6" width="17.5703125" style="76" customWidth="1"/>
    <col min="7" max="7" width="19.7109375" style="76" customWidth="1"/>
    <col min="8" max="16384" width="9.140625" style="76"/>
  </cols>
  <sheetData>
    <row r="1" spans="1:7" ht="15" customHeight="1">
      <c r="A1" s="76" t="s">
        <v>0</v>
      </c>
    </row>
    <row r="2" spans="1:7" ht="15" customHeight="1">
      <c r="A2" s="76" t="s">
        <v>152</v>
      </c>
    </row>
    <row r="3" spans="1:7" ht="15" customHeight="1" thickBot="1"/>
    <row r="4" spans="1:7" ht="15" customHeight="1">
      <c r="A4" s="295" t="s">
        <v>2</v>
      </c>
      <c r="B4" s="295" t="s">
        <v>3</v>
      </c>
      <c r="C4" s="295" t="s">
        <v>4</v>
      </c>
      <c r="D4" s="295" t="s">
        <v>155</v>
      </c>
      <c r="E4" s="295" t="s">
        <v>5</v>
      </c>
      <c r="F4" s="295" t="s">
        <v>7</v>
      </c>
      <c r="G4" s="295" t="s">
        <v>8</v>
      </c>
    </row>
    <row r="5" spans="1:7" ht="15" customHeight="1">
      <c r="A5" s="494"/>
      <c r="B5" s="738"/>
      <c r="C5" s="759"/>
      <c r="D5" s="759"/>
      <c r="E5" s="791" t="s">
        <v>151</v>
      </c>
      <c r="F5" s="759"/>
      <c r="G5" s="759"/>
    </row>
    <row r="6" spans="1:7" ht="15" customHeight="1">
      <c r="A6" s="741" t="s">
        <v>158</v>
      </c>
      <c r="B6" s="790" t="s">
        <v>153</v>
      </c>
      <c r="C6" s="496" t="s">
        <v>18383</v>
      </c>
      <c r="D6" s="495" t="s">
        <v>18387</v>
      </c>
      <c r="E6" s="494" t="s">
        <v>18384</v>
      </c>
      <c r="F6" s="497">
        <v>0.08</v>
      </c>
      <c r="G6" s="497"/>
    </row>
    <row r="7" spans="1:7" ht="15" customHeight="1">
      <c r="A7" s="741" t="s">
        <v>158</v>
      </c>
      <c r="B7" s="790" t="s">
        <v>153</v>
      </c>
      <c r="C7" s="496" t="s">
        <v>18383</v>
      </c>
      <c r="D7" s="494" t="s">
        <v>30</v>
      </c>
      <c r="E7" s="494" t="s">
        <v>29</v>
      </c>
      <c r="F7" s="497"/>
      <c r="G7" s="497">
        <v>0.08</v>
      </c>
    </row>
    <row r="8" spans="1:7" ht="15" customHeight="1">
      <c r="A8" s="494"/>
      <c r="B8" s="616"/>
      <c r="C8" s="494"/>
      <c r="D8" s="494"/>
      <c r="E8" s="494"/>
      <c r="F8" s="497"/>
      <c r="G8" s="497"/>
    </row>
    <row r="9" spans="1:7" ht="15" customHeight="1">
      <c r="A9" s="792" t="s">
        <v>18315</v>
      </c>
      <c r="B9" s="616" t="s">
        <v>153</v>
      </c>
      <c r="C9" s="495" t="s">
        <v>18385</v>
      </c>
      <c r="D9" s="494" t="s">
        <v>28</v>
      </c>
      <c r="E9" s="494" t="s">
        <v>10300</v>
      </c>
      <c r="F9" s="497">
        <v>2400</v>
      </c>
      <c r="G9" s="497"/>
    </row>
    <row r="10" spans="1:7" ht="15" customHeight="1">
      <c r="A10" s="792" t="s">
        <v>18315</v>
      </c>
      <c r="B10" s="616" t="s">
        <v>153</v>
      </c>
      <c r="C10" s="495" t="s">
        <v>18385</v>
      </c>
      <c r="D10" s="495" t="s">
        <v>18324</v>
      </c>
      <c r="E10" s="494" t="s">
        <v>18386</v>
      </c>
      <c r="F10" s="497"/>
      <c r="G10" s="497">
        <v>2400</v>
      </c>
    </row>
    <row r="11" spans="1:7" ht="15" customHeight="1">
      <c r="A11" s="494"/>
      <c r="B11" s="616"/>
      <c r="C11" s="494"/>
      <c r="D11" s="494"/>
      <c r="E11" s="494"/>
      <c r="F11" s="497"/>
      <c r="G11" s="497"/>
    </row>
    <row r="12" spans="1:7" ht="15" customHeight="1">
      <c r="A12" s="494"/>
      <c r="B12" s="616"/>
      <c r="C12" s="494"/>
      <c r="D12" s="494"/>
      <c r="E12" s="494"/>
      <c r="F12" s="497"/>
      <c r="G12" s="497"/>
    </row>
    <row r="13" spans="1:7" ht="15" customHeight="1">
      <c r="A13" s="494"/>
      <c r="B13" s="616"/>
      <c r="C13" s="494"/>
      <c r="D13" s="494"/>
      <c r="E13" s="494"/>
      <c r="F13" s="497"/>
      <c r="G13" s="497"/>
    </row>
    <row r="14" spans="1:7" ht="15" customHeight="1">
      <c r="A14" s="494"/>
      <c r="B14" s="616"/>
      <c r="C14" s="494"/>
      <c r="D14" s="494"/>
      <c r="E14" s="494"/>
      <c r="F14" s="494"/>
      <c r="G14" s="494"/>
    </row>
    <row r="15" spans="1:7" ht="15" customHeight="1">
      <c r="A15" s="494"/>
      <c r="B15" s="738"/>
      <c r="C15" s="494"/>
      <c r="D15" s="494"/>
      <c r="E15" s="494"/>
      <c r="F15" s="494"/>
      <c r="G15" s="494"/>
    </row>
    <row r="16" spans="1:7" ht="15" customHeight="1">
      <c r="A16" s="494"/>
      <c r="B16" s="738"/>
      <c r="C16" s="494"/>
      <c r="D16" s="494"/>
      <c r="E16" s="494"/>
      <c r="F16" s="494"/>
      <c r="G16" s="494"/>
    </row>
    <row r="17" spans="1:7" ht="15" customHeight="1">
      <c r="A17" s="494"/>
      <c r="B17" s="494"/>
      <c r="C17" s="494"/>
      <c r="D17" s="494"/>
      <c r="E17" s="494"/>
      <c r="F17" s="494"/>
      <c r="G17" s="494"/>
    </row>
    <row r="18" spans="1:7" ht="15" customHeight="1">
      <c r="A18" s="494"/>
      <c r="B18" s="494"/>
      <c r="C18" s="494"/>
      <c r="D18" s="494"/>
      <c r="E18" s="494"/>
      <c r="F18" s="494"/>
      <c r="G18" s="494"/>
    </row>
    <row r="19" spans="1:7" ht="15" customHeight="1">
      <c r="A19" s="494"/>
      <c r="B19" s="494"/>
      <c r="C19" s="494"/>
      <c r="D19" s="494"/>
      <c r="E19" s="494"/>
      <c r="F19" s="494"/>
      <c r="G19" s="494"/>
    </row>
    <row r="20" spans="1:7" ht="15" customHeight="1">
      <c r="A20" s="494"/>
      <c r="B20" s="494"/>
      <c r="C20" s="494"/>
      <c r="D20" s="494"/>
      <c r="E20" s="494"/>
      <c r="F20" s="494"/>
      <c r="G20" s="494"/>
    </row>
    <row r="21" spans="1:7" ht="15" customHeight="1">
      <c r="A21" s="494"/>
      <c r="B21" s="494"/>
      <c r="C21" s="494"/>
      <c r="D21" s="494"/>
      <c r="E21" s="494"/>
      <c r="F21" s="494"/>
      <c r="G21" s="494"/>
    </row>
    <row r="22" spans="1:7" ht="15" customHeight="1" thickBot="1">
      <c r="A22" s="286"/>
      <c r="B22" s="286"/>
      <c r="C22" s="286"/>
      <c r="D22" s="286"/>
      <c r="E22" s="286"/>
      <c r="F22" s="286"/>
      <c r="G22" s="28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2:J4"/>
  <sheetViews>
    <sheetView tabSelected="1" workbookViewId="0">
      <selection activeCell="J3" sqref="J3"/>
    </sheetView>
  </sheetViews>
  <sheetFormatPr defaultRowHeight="15"/>
  <cols>
    <col min="2" max="2" width="13" customWidth="1"/>
    <col min="8" max="9" width="15.28515625" bestFit="1" customWidth="1"/>
  </cols>
  <sheetData>
    <row r="2" spans="1:10" ht="18">
      <c r="A2" s="1026" t="s">
        <v>18397</v>
      </c>
      <c r="B2" s="1026" t="s">
        <v>2</v>
      </c>
      <c r="C2" s="1026" t="s">
        <v>170</v>
      </c>
      <c r="D2" s="1026" t="s">
        <v>5</v>
      </c>
      <c r="E2" s="1026"/>
      <c r="F2" s="1026"/>
      <c r="G2" s="1026"/>
      <c r="H2" s="1027" t="s">
        <v>172</v>
      </c>
      <c r="I2" s="1027" t="s">
        <v>173</v>
      </c>
      <c r="J2" s="1026" t="s">
        <v>171</v>
      </c>
    </row>
    <row r="3" spans="1:10" ht="15.75">
      <c r="A3" t="s">
        <v>18398</v>
      </c>
      <c r="B3" s="1028">
        <v>41305</v>
      </c>
      <c r="C3" t="s">
        <v>2241</v>
      </c>
      <c r="D3" t="s">
        <v>18399</v>
      </c>
      <c r="H3" s="1029">
        <v>195054669</v>
      </c>
      <c r="I3" s="1029"/>
      <c r="J3" s="1030" t="s">
        <v>11408</v>
      </c>
    </row>
    <row r="4" spans="1:10" ht="15.75">
      <c r="A4" t="s">
        <v>18398</v>
      </c>
      <c r="B4" s="1028">
        <v>41305</v>
      </c>
      <c r="C4" t="s">
        <v>485</v>
      </c>
      <c r="D4" t="s">
        <v>18399</v>
      </c>
      <c r="H4" s="1029"/>
      <c r="I4" s="1029">
        <v>195054669</v>
      </c>
      <c r="J4" s="1030" t="s">
        <v>18400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BKAS IDR</vt:lpstr>
      <vt:lpstr>JURNAL KAS 1</vt:lpstr>
      <vt:lpstr>JURNAL KAS 2</vt:lpstr>
      <vt:lpstr>MANDIRI IDR 2</vt:lpstr>
      <vt:lpstr>JBANK 1</vt:lpstr>
      <vt:lpstr>MANDIRI USD 2</vt:lpstr>
      <vt:lpstr>JBANK</vt:lpstr>
      <vt:lpstr>buku penjualan</vt:lpstr>
      <vt:lpstr>JPENJUALAN</vt:lpstr>
      <vt:lpstr>Buku Pembelian PPN</vt:lpstr>
      <vt:lpstr>JPEMBELIAN PPN</vt:lpstr>
      <vt:lpstr>buku pembelian non ppn</vt:lpstr>
      <vt:lpstr>JPEMBELIAN NON PPN</vt:lpstr>
      <vt:lpstr>Buku Piutang</vt:lpstr>
      <vt:lpstr>Buku Hutang</vt:lpstr>
      <vt:lpstr>AJP</vt:lpstr>
      <vt:lpstr>Sheet6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Desiana</dc:creator>
  <cp:lastModifiedBy>David Michael</cp:lastModifiedBy>
  <dcterms:created xsi:type="dcterms:W3CDTF">2012-07-18T03:43:54Z</dcterms:created>
  <dcterms:modified xsi:type="dcterms:W3CDTF">2013-03-06T07:52:07Z</dcterms:modified>
</cp:coreProperties>
</file>